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DDC9710F-2925-4B2D-8888-DDC94AE75479}" xr6:coauthVersionLast="47" xr6:coauthVersionMax="47" xr10:uidLastSave="{00000000-0000-0000-0000-000000000000}"/>
  <bookViews>
    <workbookView xWindow="-110" yWindow="-110" windowWidth="19420" windowHeight="10420" tabRatio="678" firstSheet="1" activeTab="1" xr2:uid="{512A29F2-1BA3-43CF-905B-B7513C32FAA5}"/>
  </bookViews>
  <sheets>
    <sheet name="Sheet1" sheetId="9" r:id="rId1"/>
    <sheet name="Sheet7" sheetId="7" r:id="rId2"/>
    <sheet name="LIC MF Nifty 50 ETF" sheetId="1" r:id="rId3"/>
    <sheet name="LIC MF Nifty 100 ETF" sheetId="4" r:id="rId4"/>
    <sheet name="LIC MF S &amp; P BSE Sensex ETF" sheetId="2" r:id="rId5"/>
    <sheet name="LIC MF Nifty 50 Index Fund - Gr" sheetId="5" r:id="rId6"/>
    <sheet name="LIC MF S&amp;P BSE Sensex Index Gr" sheetId="6" r:id="rId7"/>
    <sheet name="LIC MF Nifty 8-13 yr G-Sec ETF" sheetId="8" r:id="rId8"/>
  </sheets>
  <externalReferences>
    <externalReference r:id="rId9"/>
    <externalReference r:id="rId10"/>
    <externalReference r:id="rId11"/>
  </externalReferences>
  <definedNames>
    <definedName name="_xlnm._FilterDatabase" localSheetId="5" hidden="1">'LIC MF Nifty 50 Index Fund - Gr'!$A$2425:$V$2425</definedName>
    <definedName name="_xlnm._FilterDatabase" localSheetId="6" hidden="1">'LIC MF S&amp;P BSE Sensex Index Gr'!$A$7:$R$2472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74" i="7" l="1"/>
  <c r="B174" i="7"/>
  <c r="C174" i="7"/>
  <c r="D174" i="7"/>
  <c r="E174" i="7"/>
  <c r="F174" i="7"/>
  <c r="G174" i="7"/>
  <c r="A175" i="7"/>
  <c r="B175" i="7"/>
  <c r="C175" i="7"/>
  <c r="D175" i="7"/>
  <c r="E175" i="7"/>
  <c r="F175" i="7"/>
  <c r="G175" i="7"/>
  <c r="C3662" i="5"/>
  <c r="C3663" i="5"/>
  <c r="B3662" i="5"/>
  <c r="B3663" i="5"/>
  <c r="B3654" i="6"/>
  <c r="B3653" i="6"/>
  <c r="C1805" i="1"/>
  <c r="F1805" i="1" s="1"/>
  <c r="G1805" i="1" s="1"/>
  <c r="H1805" i="1" s="1"/>
  <c r="C1806" i="1"/>
  <c r="F1806" i="1" s="1"/>
  <c r="E1805" i="1"/>
  <c r="E1806" i="1"/>
  <c r="C1726" i="4"/>
  <c r="C1727" i="4"/>
  <c r="E1726" i="4"/>
  <c r="E1727" i="4"/>
  <c r="C1800" i="2"/>
  <c r="C1801" i="2"/>
  <c r="E1800" i="2"/>
  <c r="E1801" i="2"/>
  <c r="E3662" i="5"/>
  <c r="E3663" i="5"/>
  <c r="C3653" i="6"/>
  <c r="C3654" i="6"/>
  <c r="E3653" i="6"/>
  <c r="E3654" i="6"/>
  <c r="E420" i="8"/>
  <c r="C420" i="8"/>
  <c r="E419" i="8"/>
  <c r="C419" i="8"/>
  <c r="A3653" i="6"/>
  <c r="A3654" i="6"/>
  <c r="A3663" i="5"/>
  <c r="A3662" i="5"/>
  <c r="A1800" i="2"/>
  <c r="A1801" i="2"/>
  <c r="A1726" i="4"/>
  <c r="A1727" i="4"/>
  <c r="A1806" i="1"/>
  <c r="C418" i="8"/>
  <c r="E418" i="8"/>
  <c r="B3652" i="6"/>
  <c r="C3652" i="6" s="1"/>
  <c r="E3652" i="6"/>
  <c r="B3661" i="5"/>
  <c r="E3661" i="5"/>
  <c r="C1799" i="2"/>
  <c r="E1799" i="2"/>
  <c r="C1725" i="4"/>
  <c r="E1725" i="4"/>
  <c r="F1725" i="4"/>
  <c r="G1725" i="4" s="1"/>
  <c r="H1725" i="4" s="1"/>
  <c r="C173" i="7" s="1"/>
  <c r="C1804" i="1"/>
  <c r="E1804" i="1"/>
  <c r="F1804" i="1" s="1"/>
  <c r="C1803" i="1"/>
  <c r="E1803" i="1"/>
  <c r="F1803" i="1" s="1"/>
  <c r="C417" i="8"/>
  <c r="E417" i="8"/>
  <c r="B3651" i="6"/>
  <c r="C3651" i="6" s="1"/>
  <c r="E3651" i="6"/>
  <c r="B3660" i="5"/>
  <c r="E3660" i="5"/>
  <c r="C1798" i="2"/>
  <c r="E1798" i="2"/>
  <c r="F1798" i="2" s="1"/>
  <c r="G1798" i="2" s="1"/>
  <c r="H1798" i="2" s="1"/>
  <c r="D172" i="7" s="1"/>
  <c r="C1724" i="4"/>
  <c r="E1724" i="4"/>
  <c r="F1724" i="4" s="1"/>
  <c r="G1724" i="4" s="1"/>
  <c r="H1724" i="4" s="1"/>
  <c r="C172" i="7" s="1"/>
  <c r="E416" i="8"/>
  <c r="F416" i="8" s="1"/>
  <c r="G416" i="8" s="1"/>
  <c r="H416" i="8" s="1"/>
  <c r="G171" i="7" s="1"/>
  <c r="C416" i="8"/>
  <c r="B3650" i="6"/>
  <c r="C3650" i="6" s="1"/>
  <c r="E3650" i="6"/>
  <c r="B3659" i="5"/>
  <c r="C3659" i="5" s="1"/>
  <c r="E3659" i="5"/>
  <c r="C1797" i="2"/>
  <c r="E1797" i="2"/>
  <c r="C1723" i="4"/>
  <c r="E1723" i="4"/>
  <c r="C1802" i="1"/>
  <c r="F1802" i="1" s="1"/>
  <c r="E1802" i="1"/>
  <c r="C415" i="8"/>
  <c r="E415" i="8"/>
  <c r="F415" i="8" s="1"/>
  <c r="G415" i="8" s="1"/>
  <c r="H415" i="8" s="1"/>
  <c r="G170" i="7" s="1"/>
  <c r="B3649" i="6"/>
  <c r="C3649" i="6" s="1"/>
  <c r="E3649" i="6"/>
  <c r="B3658" i="5"/>
  <c r="E3658" i="5"/>
  <c r="C1796" i="2"/>
  <c r="E1796" i="2"/>
  <c r="C1722" i="4"/>
  <c r="E1722" i="4"/>
  <c r="F1722" i="4"/>
  <c r="G1722" i="4" s="1"/>
  <c r="H1722" i="4" s="1"/>
  <c r="C170" i="7" s="1"/>
  <c r="C1801" i="1"/>
  <c r="E1801" i="1"/>
  <c r="G3648" i="6"/>
  <c r="H3648" i="6" s="1"/>
  <c r="F3648" i="6"/>
  <c r="C414" i="8"/>
  <c r="E414" i="8"/>
  <c r="B3647" i="6"/>
  <c r="C3647" i="6"/>
  <c r="F3647" i="6" s="1"/>
  <c r="E3647" i="6"/>
  <c r="B3648" i="6"/>
  <c r="C3648" i="6"/>
  <c r="E3648" i="6"/>
  <c r="B3657" i="5"/>
  <c r="E3657" i="5"/>
  <c r="C1795" i="2"/>
  <c r="E1795" i="2"/>
  <c r="C1721" i="4"/>
  <c r="E1721" i="4"/>
  <c r="F1721" i="4"/>
  <c r="G1721" i="4" s="1"/>
  <c r="H1721" i="4" s="1"/>
  <c r="C169" i="7" s="1"/>
  <c r="C1800" i="1"/>
  <c r="E1800" i="1"/>
  <c r="C413" i="8"/>
  <c r="E413" i="8"/>
  <c r="F413" i="8" s="1"/>
  <c r="G413" i="8" s="1"/>
  <c r="H413" i="8" s="1"/>
  <c r="G168" i="7" s="1"/>
  <c r="B3656" i="5"/>
  <c r="E3656" i="5"/>
  <c r="C1794" i="2"/>
  <c r="F1794" i="2" s="1"/>
  <c r="G1794" i="2" s="1"/>
  <c r="H1794" i="2" s="1"/>
  <c r="D168" i="7" s="1"/>
  <c r="E1794" i="2"/>
  <c r="C1720" i="4"/>
  <c r="E1720" i="4"/>
  <c r="F1720" i="4" s="1"/>
  <c r="G1720" i="4" s="1"/>
  <c r="H1720" i="4" s="1"/>
  <c r="C168" i="7" s="1"/>
  <c r="C1799" i="1"/>
  <c r="E1799" i="1"/>
  <c r="C412" i="8"/>
  <c r="E412" i="8"/>
  <c r="B3646" i="6"/>
  <c r="C3646" i="6" s="1"/>
  <c r="E3646" i="6"/>
  <c r="B3655" i="5"/>
  <c r="E3655" i="5"/>
  <c r="C1793" i="2"/>
  <c r="E1793" i="2"/>
  <c r="C1719" i="4"/>
  <c r="E1719" i="4"/>
  <c r="C1798" i="1"/>
  <c r="E1798" i="1"/>
  <c r="C411" i="8"/>
  <c r="E411" i="8"/>
  <c r="F411" i="8" s="1"/>
  <c r="G411" i="8" s="1"/>
  <c r="H411" i="8" s="1"/>
  <c r="G166" i="7" s="1"/>
  <c r="B3645" i="6"/>
  <c r="C3645" i="6" s="1"/>
  <c r="E3645" i="6"/>
  <c r="B3654" i="5"/>
  <c r="E3654" i="5"/>
  <c r="C1792" i="2"/>
  <c r="E1792" i="2"/>
  <c r="F1792" i="2" s="1"/>
  <c r="G1792" i="2" s="1"/>
  <c r="H1792" i="2" s="1"/>
  <c r="D166" i="7" s="1"/>
  <c r="C1718" i="4"/>
  <c r="E1718" i="4"/>
  <c r="F1718" i="4" s="1"/>
  <c r="G1718" i="4" s="1"/>
  <c r="H1718" i="4" s="1"/>
  <c r="C166" i="7" s="1"/>
  <c r="C1797" i="1"/>
  <c r="E1797" i="1"/>
  <c r="C410" i="8"/>
  <c r="E410" i="8"/>
  <c r="F410" i="8"/>
  <c r="G410" i="8" s="1"/>
  <c r="H410" i="8" s="1"/>
  <c r="G165" i="7" s="1"/>
  <c r="B3644" i="6"/>
  <c r="C3644" i="6" s="1"/>
  <c r="E3644" i="6"/>
  <c r="B3653" i="5"/>
  <c r="C3653" i="5" s="1"/>
  <c r="E3653" i="5"/>
  <c r="C1791" i="2"/>
  <c r="F1791" i="2" s="1"/>
  <c r="G1791" i="2" s="1"/>
  <c r="H1791" i="2" s="1"/>
  <c r="D165" i="7" s="1"/>
  <c r="E1791" i="2"/>
  <c r="C1717" i="4"/>
  <c r="E1717" i="4"/>
  <c r="C1796" i="1"/>
  <c r="E1796" i="1"/>
  <c r="C409" i="8"/>
  <c r="E409" i="8"/>
  <c r="B3643" i="6"/>
  <c r="C3643" i="6" s="1"/>
  <c r="E3643" i="6"/>
  <c r="B3652" i="5"/>
  <c r="E3652" i="5"/>
  <c r="C1790" i="2"/>
  <c r="E1790" i="2"/>
  <c r="C1716" i="4"/>
  <c r="E1716" i="4"/>
  <c r="C1795" i="1"/>
  <c r="E1795" i="1"/>
  <c r="C408" i="8"/>
  <c r="E408" i="8"/>
  <c r="F408" i="8" s="1"/>
  <c r="G408" i="8" s="1"/>
  <c r="H408" i="8" s="1"/>
  <c r="G163" i="7" s="1"/>
  <c r="B3642" i="6"/>
  <c r="C3642" i="6"/>
  <c r="E3642" i="6"/>
  <c r="F3642" i="6" s="1"/>
  <c r="G3642" i="6" s="1"/>
  <c r="H3642" i="6" s="1"/>
  <c r="F163" i="7" s="1"/>
  <c r="B3651" i="5"/>
  <c r="E3651" i="5"/>
  <c r="C1789" i="2"/>
  <c r="E1789" i="2"/>
  <c r="C1715" i="4"/>
  <c r="E1715" i="4"/>
  <c r="C1794" i="1"/>
  <c r="E1794" i="1"/>
  <c r="C162" i="7"/>
  <c r="D162" i="7"/>
  <c r="F162" i="7"/>
  <c r="G162" i="7"/>
  <c r="C407" i="8"/>
  <c r="E407" i="8"/>
  <c r="B3641" i="6"/>
  <c r="C3641" i="6"/>
  <c r="E3641" i="6"/>
  <c r="B3650" i="5"/>
  <c r="E3650" i="5"/>
  <c r="C1788" i="2"/>
  <c r="E1788" i="2"/>
  <c r="C1714" i="4"/>
  <c r="E1714" i="4"/>
  <c r="C1793" i="1"/>
  <c r="E1793" i="1"/>
  <c r="C406" i="8"/>
  <c r="E406" i="8"/>
  <c r="F406" i="8"/>
  <c r="G406" i="8" s="1"/>
  <c r="H406" i="8" s="1"/>
  <c r="G161" i="7" s="1"/>
  <c r="B3640" i="6"/>
  <c r="C3640" i="6"/>
  <c r="E3640" i="6"/>
  <c r="F3640" i="6" s="1"/>
  <c r="G3640" i="6" s="1"/>
  <c r="H3640" i="6" s="1"/>
  <c r="F161" i="7" s="1"/>
  <c r="B3649" i="5"/>
  <c r="E3649" i="5"/>
  <c r="C1787" i="2"/>
  <c r="E1787" i="2"/>
  <c r="F1787" i="2" s="1"/>
  <c r="G1787" i="2" s="1"/>
  <c r="H1787" i="2" s="1"/>
  <c r="D161" i="7" s="1"/>
  <c r="C1713" i="4"/>
  <c r="E1713" i="4"/>
  <c r="C1792" i="1"/>
  <c r="E1792" i="1"/>
  <c r="C405" i="8"/>
  <c r="E405" i="8"/>
  <c r="B3639" i="6"/>
  <c r="C3639" i="6" s="1"/>
  <c r="E3639" i="6"/>
  <c r="B3648" i="5"/>
  <c r="E3648" i="5"/>
  <c r="C1786" i="2"/>
  <c r="E1786" i="2"/>
  <c r="F1786" i="2" s="1"/>
  <c r="G1786" i="2" s="1"/>
  <c r="H1786" i="2" s="1"/>
  <c r="D160" i="7" s="1"/>
  <c r="C1712" i="4"/>
  <c r="E1712" i="4"/>
  <c r="F1712" i="4"/>
  <c r="G1712" i="4" s="1"/>
  <c r="H1712" i="4" s="1"/>
  <c r="C160" i="7" s="1"/>
  <c r="C1791" i="1"/>
  <c r="E1791" i="1"/>
  <c r="C404" i="8"/>
  <c r="E404" i="8"/>
  <c r="F404" i="8"/>
  <c r="G404" i="8" s="1"/>
  <c r="H404" i="8" s="1"/>
  <c r="G159" i="7" s="1"/>
  <c r="B3638" i="6"/>
  <c r="C3638" i="6" s="1"/>
  <c r="E3638" i="6"/>
  <c r="B3647" i="5"/>
  <c r="E3647" i="5"/>
  <c r="C1785" i="2"/>
  <c r="E1785" i="2"/>
  <c r="C1711" i="4"/>
  <c r="E1711" i="4"/>
  <c r="F1711" i="4" s="1"/>
  <c r="G1711" i="4" s="1"/>
  <c r="H1711" i="4" s="1"/>
  <c r="C159" i="7" s="1"/>
  <c r="C1790" i="1"/>
  <c r="E1790" i="1"/>
  <c r="F1790" i="1" s="1"/>
  <c r="C158" i="7"/>
  <c r="D158" i="7"/>
  <c r="F158" i="7"/>
  <c r="G158" i="7"/>
  <c r="C403" i="8"/>
  <c r="E403" i="8"/>
  <c r="B3637" i="6"/>
  <c r="C3637" i="6" s="1"/>
  <c r="E3637" i="6"/>
  <c r="B3646" i="5"/>
  <c r="E3646" i="5"/>
  <c r="C1784" i="2"/>
  <c r="E1784" i="2"/>
  <c r="C1710" i="4"/>
  <c r="E1710" i="4"/>
  <c r="F1710" i="4"/>
  <c r="G1710" i="4" s="1"/>
  <c r="H1710" i="4" s="1"/>
  <c r="C1789" i="1"/>
  <c r="E1789" i="1"/>
  <c r="F1789" i="1"/>
  <c r="C402" i="8"/>
  <c r="E402" i="8"/>
  <c r="F402" i="8" s="1"/>
  <c r="G402" i="8" s="1"/>
  <c r="H402" i="8" s="1"/>
  <c r="G157" i="7" s="1"/>
  <c r="B3636" i="6"/>
  <c r="C3636" i="6" s="1"/>
  <c r="E3636" i="6"/>
  <c r="B3645" i="5"/>
  <c r="C3645" i="5" s="1"/>
  <c r="E3645" i="5"/>
  <c r="C1783" i="2"/>
  <c r="E1783" i="2"/>
  <c r="F1783" i="2" s="1"/>
  <c r="G1783" i="2" s="1"/>
  <c r="H1783" i="2" s="1"/>
  <c r="D157" i="7" s="1"/>
  <c r="C1709" i="4"/>
  <c r="E1709" i="4"/>
  <c r="F1709" i="4" s="1"/>
  <c r="G1709" i="4" s="1"/>
  <c r="H1709" i="4" s="1"/>
  <c r="C157" i="7" s="1"/>
  <c r="C1788" i="1"/>
  <c r="E1788" i="1"/>
  <c r="C1787" i="1"/>
  <c r="E1787" i="1"/>
  <c r="C1708" i="4"/>
  <c r="E1708" i="4"/>
  <c r="C1782" i="2"/>
  <c r="F1782" i="2" s="1"/>
  <c r="G1782" i="2" s="1"/>
  <c r="H1782" i="2" s="1"/>
  <c r="D156" i="7" s="1"/>
  <c r="E1782" i="2"/>
  <c r="B3644" i="5"/>
  <c r="E3644" i="5"/>
  <c r="B3635" i="6"/>
  <c r="C3635" i="6" s="1"/>
  <c r="E3635" i="6"/>
  <c r="C401" i="8"/>
  <c r="E401" i="8"/>
  <c r="C400" i="8"/>
  <c r="E400" i="8"/>
  <c r="B3634" i="6"/>
  <c r="C3634" i="6" s="1"/>
  <c r="E3634" i="6"/>
  <c r="B3643" i="5"/>
  <c r="C3643" i="5" s="1"/>
  <c r="E3643" i="5"/>
  <c r="C1781" i="2"/>
  <c r="F1781" i="2" s="1"/>
  <c r="G1781" i="2" s="1"/>
  <c r="H1781" i="2" s="1"/>
  <c r="D155" i="7" s="1"/>
  <c r="E1781" i="2"/>
  <c r="C1707" i="4"/>
  <c r="E1707" i="4"/>
  <c r="C1786" i="1"/>
  <c r="E1786" i="1"/>
  <c r="C1785" i="1"/>
  <c r="E1785" i="1"/>
  <c r="C1706" i="4"/>
  <c r="E1706" i="4"/>
  <c r="F1706" i="4" s="1"/>
  <c r="G1706" i="4" s="1"/>
  <c r="H1706" i="4" s="1"/>
  <c r="C154" i="7" s="1"/>
  <c r="C1780" i="2"/>
  <c r="E1780" i="2"/>
  <c r="B3642" i="5"/>
  <c r="E3642" i="5"/>
  <c r="B3633" i="6"/>
  <c r="E3633" i="6"/>
  <c r="C399" i="8"/>
  <c r="E399" i="8"/>
  <c r="F399" i="8" s="1"/>
  <c r="G399" i="8" s="1"/>
  <c r="H399" i="8" s="1"/>
  <c r="G154" i="7" s="1"/>
  <c r="C398" i="8"/>
  <c r="E398" i="8"/>
  <c r="F398" i="8" s="1"/>
  <c r="G398" i="8" s="1"/>
  <c r="H398" i="8" s="1"/>
  <c r="G153" i="7" s="1"/>
  <c r="B3632" i="6"/>
  <c r="C3632" i="6" s="1"/>
  <c r="E3632" i="6"/>
  <c r="B3641" i="5"/>
  <c r="C3641" i="5" s="1"/>
  <c r="E3641" i="5"/>
  <c r="C1779" i="2"/>
  <c r="E1779" i="2"/>
  <c r="C1705" i="4"/>
  <c r="E1705" i="4"/>
  <c r="F1705" i="4"/>
  <c r="G1705" i="4"/>
  <c r="H1705" i="4" s="1"/>
  <c r="C153" i="7" s="1"/>
  <c r="C1784" i="1"/>
  <c r="E1784" i="1"/>
  <c r="C397" i="8"/>
  <c r="E397" i="8"/>
  <c r="B3631" i="6"/>
  <c r="C3631" i="6" s="1"/>
  <c r="E3631" i="6"/>
  <c r="A1783" i="1"/>
  <c r="A152" i="7" s="1"/>
  <c r="C1783" i="1"/>
  <c r="E1783" i="1"/>
  <c r="A151" i="7"/>
  <c r="C151" i="7"/>
  <c r="D151" i="7"/>
  <c r="F151" i="7"/>
  <c r="G151" i="7"/>
  <c r="C1782" i="1"/>
  <c r="E1782" i="1"/>
  <c r="E3630" i="6"/>
  <c r="B3630" i="6"/>
  <c r="C3630" i="6" s="1"/>
  <c r="F3630" i="6" s="1"/>
  <c r="G3630" i="6" s="1"/>
  <c r="H3630" i="6" s="1"/>
  <c r="C396" i="8"/>
  <c r="E396" i="8"/>
  <c r="A396" i="8"/>
  <c r="A3630" i="6"/>
  <c r="A150" i="7"/>
  <c r="C150" i="7"/>
  <c r="D150" i="7"/>
  <c r="F150" i="7"/>
  <c r="G150" i="7"/>
  <c r="C395" i="8"/>
  <c r="E395" i="8"/>
  <c r="A395" i="8"/>
  <c r="A3629" i="6"/>
  <c r="A1777" i="2"/>
  <c r="A1776" i="2"/>
  <c r="A1703" i="4"/>
  <c r="A3639" i="5" s="1"/>
  <c r="A1702" i="4"/>
  <c r="A3638" i="5" s="1"/>
  <c r="A149" i="7"/>
  <c r="C149" i="7"/>
  <c r="D149" i="7"/>
  <c r="F149" i="7"/>
  <c r="G149" i="7"/>
  <c r="B3637" i="5"/>
  <c r="A394" i="8"/>
  <c r="C394" i="8"/>
  <c r="E394" i="8"/>
  <c r="F394" i="8" s="1"/>
  <c r="G394" i="8" s="1"/>
  <c r="H394" i="8" s="1"/>
  <c r="A148" i="7"/>
  <c r="C148" i="7"/>
  <c r="D148" i="7"/>
  <c r="F148" i="7"/>
  <c r="G148" i="7"/>
  <c r="A1775" i="2"/>
  <c r="A1774" i="2"/>
  <c r="A393" i="8"/>
  <c r="C393" i="8"/>
  <c r="E393" i="8"/>
  <c r="E3629" i="6"/>
  <c r="B3629" i="6"/>
  <c r="E3628" i="6"/>
  <c r="B3628" i="6"/>
  <c r="A1701" i="4"/>
  <c r="A3637" i="5" s="1"/>
  <c r="A1700" i="4"/>
  <c r="A3636" i="5" s="1"/>
  <c r="E3627" i="6"/>
  <c r="B3627" i="6"/>
  <c r="C3627" i="6" s="1"/>
  <c r="A392" i="8"/>
  <c r="C392" i="8"/>
  <c r="E392" i="8"/>
  <c r="F392" i="8"/>
  <c r="G392" i="8" s="1"/>
  <c r="H392" i="8" s="1"/>
  <c r="G147" i="7" s="1"/>
  <c r="A147" i="7"/>
  <c r="E1777" i="1"/>
  <c r="F1777" i="1" s="1"/>
  <c r="C1777" i="1"/>
  <c r="A391" i="8"/>
  <c r="C391" i="8"/>
  <c r="E391" i="8"/>
  <c r="F391" i="8" s="1"/>
  <c r="G391" i="8" s="1"/>
  <c r="H391" i="8" s="1"/>
  <c r="G146" i="7" s="1"/>
  <c r="A1773" i="2"/>
  <c r="A3635" i="5" s="1"/>
  <c r="A3626" i="6" s="1"/>
  <c r="A3627" i="6" s="1"/>
  <c r="A1772" i="2"/>
  <c r="A3634" i="5" s="1"/>
  <c r="A3625" i="6" s="1"/>
  <c r="A146" i="7"/>
  <c r="A145" i="7"/>
  <c r="C145" i="7"/>
  <c r="G145" i="7"/>
  <c r="A390" i="8"/>
  <c r="C390" i="8"/>
  <c r="E390" i="8"/>
  <c r="F390" i="8"/>
  <c r="G390" i="8"/>
  <c r="H390" i="8" s="1"/>
  <c r="A144" i="7"/>
  <c r="C144" i="7"/>
  <c r="G144" i="7"/>
  <c r="B3626" i="6"/>
  <c r="B3625" i="6"/>
  <c r="B3624" i="6"/>
  <c r="B3633" i="5"/>
  <c r="B3634" i="5"/>
  <c r="B3635" i="5"/>
  <c r="B3636" i="5"/>
  <c r="C3636" i="5" s="1"/>
  <c r="B3638" i="5"/>
  <c r="C3638" i="5" s="1"/>
  <c r="B3639" i="5"/>
  <c r="B3640" i="5"/>
  <c r="B3632" i="5"/>
  <c r="A1698" i="4"/>
  <c r="A1699" i="4"/>
  <c r="A389" i="8"/>
  <c r="C389" i="8"/>
  <c r="E389" i="8"/>
  <c r="C1776" i="1"/>
  <c r="E1776" i="1"/>
  <c r="C1778" i="1"/>
  <c r="E1778" i="1"/>
  <c r="C1779" i="1"/>
  <c r="E1779" i="1"/>
  <c r="C1780" i="1"/>
  <c r="E1780" i="1"/>
  <c r="C1781" i="1"/>
  <c r="E1781" i="1"/>
  <c r="A1697" i="4"/>
  <c r="C1697" i="4"/>
  <c r="E1697" i="4"/>
  <c r="C1698" i="4"/>
  <c r="E1698" i="4"/>
  <c r="C1699" i="4"/>
  <c r="E1699" i="4"/>
  <c r="C1700" i="4"/>
  <c r="E1700" i="4"/>
  <c r="C1701" i="4"/>
  <c r="E1701" i="4"/>
  <c r="C1702" i="4"/>
  <c r="E1702" i="4"/>
  <c r="C1703" i="4"/>
  <c r="E1703" i="4"/>
  <c r="C1704" i="4"/>
  <c r="E1704" i="4"/>
  <c r="A1771" i="2"/>
  <c r="A3633" i="5" s="1"/>
  <c r="C1771" i="2"/>
  <c r="E1771" i="2"/>
  <c r="C1772" i="2"/>
  <c r="E1772" i="2"/>
  <c r="C1773" i="2"/>
  <c r="E1773" i="2"/>
  <c r="C1774" i="2"/>
  <c r="E1774" i="2"/>
  <c r="C1775" i="2"/>
  <c r="E1775" i="2"/>
  <c r="C1776" i="2"/>
  <c r="E1776" i="2"/>
  <c r="C1777" i="2"/>
  <c r="E1777" i="2"/>
  <c r="C1778" i="2"/>
  <c r="E1778" i="2"/>
  <c r="E3633" i="5"/>
  <c r="E3634" i="5"/>
  <c r="C3635" i="5"/>
  <c r="E3635" i="5"/>
  <c r="E3636" i="5"/>
  <c r="E3637" i="5"/>
  <c r="E3638" i="5"/>
  <c r="E3639" i="5"/>
  <c r="E3640" i="5"/>
  <c r="A1770" i="2"/>
  <c r="C1770" i="2"/>
  <c r="E1770" i="2"/>
  <c r="A1696" i="4"/>
  <c r="C1696" i="4"/>
  <c r="E1696" i="4"/>
  <c r="C1775" i="1"/>
  <c r="E1775" i="1"/>
  <c r="F3663" i="5" l="1"/>
  <c r="F3662" i="5"/>
  <c r="F1727" i="4"/>
  <c r="G1806" i="1"/>
  <c r="H1806" i="1" s="1"/>
  <c r="F1726" i="4"/>
  <c r="G1726" i="4"/>
  <c r="H1726" i="4" s="1"/>
  <c r="G1727" i="4"/>
  <c r="H1727" i="4" s="1"/>
  <c r="F1801" i="2"/>
  <c r="F1800" i="2"/>
  <c r="G1800" i="2" s="1"/>
  <c r="H1800" i="2" s="1"/>
  <c r="G1801" i="2"/>
  <c r="H1801" i="2" s="1"/>
  <c r="G3662" i="5"/>
  <c r="H3662" i="5" s="1"/>
  <c r="G3663" i="5"/>
  <c r="H3663" i="5" s="1"/>
  <c r="F3654" i="6"/>
  <c r="F3653" i="6"/>
  <c r="G3653" i="6" s="1"/>
  <c r="H3653" i="6" s="1"/>
  <c r="F419" i="8"/>
  <c r="G420" i="8"/>
  <c r="H420" i="8" s="1"/>
  <c r="G419" i="8"/>
  <c r="H419" i="8" s="1"/>
  <c r="F420" i="8"/>
  <c r="A397" i="8"/>
  <c r="C3644" i="5"/>
  <c r="F1784" i="1"/>
  <c r="C3650" i="5"/>
  <c r="C3651" i="5"/>
  <c r="F3651" i="5" s="1"/>
  <c r="A1784" i="1"/>
  <c r="F1788" i="1"/>
  <c r="C3655" i="5"/>
  <c r="A3631" i="6"/>
  <c r="C3648" i="5"/>
  <c r="F3648" i="5" s="1"/>
  <c r="C3649" i="5"/>
  <c r="F3649" i="5" s="1"/>
  <c r="F3641" i="5"/>
  <c r="C3646" i="5"/>
  <c r="C3652" i="5"/>
  <c r="F3652" i="5" s="1"/>
  <c r="C3654" i="5"/>
  <c r="F3654" i="5" s="1"/>
  <c r="C3658" i="5"/>
  <c r="C3637" i="5"/>
  <c r="F3637" i="5" s="1"/>
  <c r="C3642" i="5"/>
  <c r="C3647" i="5"/>
  <c r="F3647" i="5" s="1"/>
  <c r="C3661" i="5"/>
  <c r="C3660" i="5"/>
  <c r="C3656" i="5"/>
  <c r="F3656" i="5" s="1"/>
  <c r="C3657" i="5"/>
  <c r="F3657" i="5" s="1"/>
  <c r="F1799" i="2"/>
  <c r="G1799" i="2" s="1"/>
  <c r="H1799" i="2" s="1"/>
  <c r="D173" i="7" s="1"/>
  <c r="F418" i="8"/>
  <c r="G418" i="8" s="1"/>
  <c r="H418" i="8" s="1"/>
  <c r="G173" i="7" s="1"/>
  <c r="F3652" i="6"/>
  <c r="G3652" i="6" s="1"/>
  <c r="H3652" i="6" s="1"/>
  <c r="F173" i="7" s="1"/>
  <c r="F3661" i="5"/>
  <c r="F417" i="8"/>
  <c r="G417" i="8" s="1"/>
  <c r="H417" i="8" s="1"/>
  <c r="G172" i="7" s="1"/>
  <c r="F3651" i="6"/>
  <c r="G3651" i="6" s="1"/>
  <c r="H3651" i="6" s="1"/>
  <c r="F172" i="7" s="1"/>
  <c r="F3660" i="5"/>
  <c r="F3650" i="6"/>
  <c r="G3650" i="6" s="1"/>
  <c r="H3650" i="6" s="1"/>
  <c r="F171" i="7" s="1"/>
  <c r="F3659" i="5"/>
  <c r="F1797" i="2"/>
  <c r="G1797" i="2" s="1"/>
  <c r="H1797" i="2" s="1"/>
  <c r="D171" i="7" s="1"/>
  <c r="F1723" i="4"/>
  <c r="G1723" i="4" s="1"/>
  <c r="H1723" i="4" s="1"/>
  <c r="C171" i="7" s="1"/>
  <c r="F1796" i="2"/>
  <c r="G1796" i="2" s="1"/>
  <c r="H1796" i="2" s="1"/>
  <c r="D170" i="7" s="1"/>
  <c r="F3649" i="6"/>
  <c r="G3649" i="6" s="1"/>
  <c r="H3649" i="6" s="1"/>
  <c r="F170" i="7" s="1"/>
  <c r="F3658" i="5"/>
  <c r="F1801" i="1"/>
  <c r="F1795" i="2"/>
  <c r="G1795" i="2" s="1"/>
  <c r="H1795" i="2" s="1"/>
  <c r="D169" i="7" s="1"/>
  <c r="F414" i="8"/>
  <c r="G414" i="8" s="1"/>
  <c r="H414" i="8" s="1"/>
  <c r="G169" i="7" s="1"/>
  <c r="G3647" i="6"/>
  <c r="H3647" i="6" s="1"/>
  <c r="F169" i="7"/>
  <c r="F1800" i="1"/>
  <c r="F1799" i="1"/>
  <c r="F168" i="7"/>
  <c r="F1719" i="4"/>
  <c r="G1719" i="4" s="1"/>
  <c r="H1719" i="4" s="1"/>
  <c r="C167" i="7" s="1"/>
  <c r="F1793" i="2"/>
  <c r="G1793" i="2" s="1"/>
  <c r="H1793" i="2" s="1"/>
  <c r="D167" i="7" s="1"/>
  <c r="F3646" i="6"/>
  <c r="G3646" i="6" s="1"/>
  <c r="H3646" i="6" s="1"/>
  <c r="F167" i="7" s="1"/>
  <c r="F412" i="8"/>
  <c r="G412" i="8" s="1"/>
  <c r="H412" i="8" s="1"/>
  <c r="G167" i="7" s="1"/>
  <c r="F3655" i="5"/>
  <c r="F1798" i="1"/>
  <c r="F1797" i="1"/>
  <c r="F3645" i="6"/>
  <c r="G3645" i="6" s="1"/>
  <c r="H3645" i="6" s="1"/>
  <c r="F166" i="7" s="1"/>
  <c r="F3644" i="6"/>
  <c r="G3644" i="6" s="1"/>
  <c r="H3644" i="6" s="1"/>
  <c r="F165" i="7" s="1"/>
  <c r="F3653" i="5"/>
  <c r="F1717" i="4"/>
  <c r="G1717" i="4" s="1"/>
  <c r="H1717" i="4" s="1"/>
  <c r="C165" i="7" s="1"/>
  <c r="F1796" i="1"/>
  <c r="F1716" i="4"/>
  <c r="G1716" i="4" s="1"/>
  <c r="H1716" i="4" s="1"/>
  <c r="C164" i="7" s="1"/>
  <c r="F409" i="8"/>
  <c r="G409" i="8" s="1"/>
  <c r="H409" i="8" s="1"/>
  <c r="G164" i="7" s="1"/>
  <c r="F3643" i="6"/>
  <c r="G3643" i="6" s="1"/>
  <c r="H3643" i="6" s="1"/>
  <c r="F164" i="7" s="1"/>
  <c r="F1790" i="2"/>
  <c r="G1790" i="2" s="1"/>
  <c r="H1790" i="2" s="1"/>
  <c r="D164" i="7" s="1"/>
  <c r="F1795" i="1"/>
  <c r="F1715" i="4"/>
  <c r="G1715" i="4" s="1"/>
  <c r="H1715" i="4" s="1"/>
  <c r="C163" i="7" s="1"/>
  <c r="F1794" i="1"/>
  <c r="F1789" i="2"/>
  <c r="G1789" i="2" s="1"/>
  <c r="H1789" i="2" s="1"/>
  <c r="D163" i="7" s="1"/>
  <c r="F3641" i="6"/>
  <c r="G3641" i="6" s="1"/>
  <c r="H3641" i="6" s="1"/>
  <c r="F1788" i="2"/>
  <c r="G1788" i="2" s="1"/>
  <c r="H1788" i="2" s="1"/>
  <c r="F3650" i="5"/>
  <c r="F407" i="8"/>
  <c r="G407" i="8" s="1"/>
  <c r="H407" i="8" s="1"/>
  <c r="F1793" i="1"/>
  <c r="F1714" i="4"/>
  <c r="G1714" i="4" s="1"/>
  <c r="H1714" i="4" s="1"/>
  <c r="F1792" i="1"/>
  <c r="F1713" i="4"/>
  <c r="G1713" i="4" s="1"/>
  <c r="H1713" i="4" s="1"/>
  <c r="C161" i="7" s="1"/>
  <c r="F405" i="8"/>
  <c r="G405" i="8" s="1"/>
  <c r="H405" i="8" s="1"/>
  <c r="G160" i="7" s="1"/>
  <c r="F1791" i="1"/>
  <c r="F3639" i="6"/>
  <c r="G3639" i="6" s="1"/>
  <c r="H3639" i="6" s="1"/>
  <c r="F160" i="7" s="1"/>
  <c r="F1785" i="2"/>
  <c r="G1785" i="2" s="1"/>
  <c r="H1785" i="2" s="1"/>
  <c r="D159" i="7" s="1"/>
  <c r="F3638" i="6"/>
  <c r="G3638" i="6" s="1"/>
  <c r="H3638" i="6" s="1"/>
  <c r="F159" i="7" s="1"/>
  <c r="F3637" i="6"/>
  <c r="G3637" i="6" s="1"/>
  <c r="H3637" i="6" s="1"/>
  <c r="F403" i="8"/>
  <c r="G403" i="8" s="1"/>
  <c r="H403" i="8" s="1"/>
  <c r="F3646" i="5"/>
  <c r="F1784" i="2"/>
  <c r="G1784" i="2" s="1"/>
  <c r="H1784" i="2" s="1"/>
  <c r="F3645" i="5"/>
  <c r="F3636" i="6"/>
  <c r="G3636" i="6" s="1"/>
  <c r="H3636" i="6" s="1"/>
  <c r="F157" i="7" s="1"/>
  <c r="F1708" i="4"/>
  <c r="G1708" i="4" s="1"/>
  <c r="H1708" i="4" s="1"/>
  <c r="C156" i="7" s="1"/>
  <c r="F3644" i="5"/>
  <c r="F1787" i="1"/>
  <c r="F3635" i="6"/>
  <c r="G3635" i="6" s="1"/>
  <c r="H3635" i="6" s="1"/>
  <c r="F156" i="7" s="1"/>
  <c r="F401" i="8"/>
  <c r="G401" i="8" s="1"/>
  <c r="H401" i="8" s="1"/>
  <c r="G156" i="7" s="1"/>
  <c r="F400" i="8"/>
  <c r="G400" i="8" s="1"/>
  <c r="H400" i="8" s="1"/>
  <c r="G155" i="7" s="1"/>
  <c r="F1707" i="4"/>
  <c r="G1707" i="4" s="1"/>
  <c r="H1707" i="4" s="1"/>
  <c r="C155" i="7" s="1"/>
  <c r="F1786" i="1"/>
  <c r="F3634" i="6"/>
  <c r="G3634" i="6" s="1"/>
  <c r="H3634" i="6" s="1"/>
  <c r="F155" i="7" s="1"/>
  <c r="F3643" i="5"/>
  <c r="F1780" i="2"/>
  <c r="G1780" i="2" s="1"/>
  <c r="H1780" i="2" s="1"/>
  <c r="D154" i="7" s="1"/>
  <c r="F1785" i="1"/>
  <c r="F3642" i="5"/>
  <c r="C3633" i="6"/>
  <c r="F3633" i="6" s="1"/>
  <c r="G3633" i="6" s="1"/>
  <c r="H3633" i="6" s="1"/>
  <c r="F154" i="7" s="1"/>
  <c r="F3632" i="6"/>
  <c r="G3632" i="6" s="1"/>
  <c r="H3632" i="6" s="1"/>
  <c r="F153" i="7" s="1"/>
  <c r="F1779" i="2"/>
  <c r="G1779" i="2" s="1"/>
  <c r="H1779" i="2" s="1"/>
  <c r="D153" i="7" s="1"/>
  <c r="F1783" i="1"/>
  <c r="F397" i="8"/>
  <c r="G397" i="8" s="1"/>
  <c r="H397" i="8" s="1"/>
  <c r="G152" i="7" s="1"/>
  <c r="F3631" i="6"/>
  <c r="G3631" i="6" s="1"/>
  <c r="H3631" i="6" s="1"/>
  <c r="F152" i="7" s="1"/>
  <c r="C3640" i="5"/>
  <c r="F3640" i="5" s="1"/>
  <c r="A1704" i="4"/>
  <c r="A3640" i="5" s="1"/>
  <c r="A1778" i="2"/>
  <c r="F1778" i="2"/>
  <c r="F1782" i="1"/>
  <c r="F396" i="8"/>
  <c r="G396" i="8" s="1"/>
  <c r="H396" i="8" s="1"/>
  <c r="F1703" i="4"/>
  <c r="F1777" i="2"/>
  <c r="F1702" i="4"/>
  <c r="F395" i="8"/>
  <c r="G395" i="8" s="1"/>
  <c r="H395" i="8" s="1"/>
  <c r="A3628" i="6"/>
  <c r="C3634" i="5"/>
  <c r="F3634" i="5" s="1"/>
  <c r="C3633" i="5"/>
  <c r="F3633" i="5" s="1"/>
  <c r="F1776" i="2"/>
  <c r="C3629" i="6"/>
  <c r="F3629" i="6" s="1"/>
  <c r="C3628" i="6"/>
  <c r="F3628" i="6" s="1"/>
  <c r="F1775" i="2"/>
  <c r="F3627" i="6"/>
  <c r="F1701" i="4"/>
  <c r="F393" i="8"/>
  <c r="G393" i="8" s="1"/>
  <c r="H393" i="8" s="1"/>
  <c r="F1700" i="4"/>
  <c r="F1774" i="2"/>
  <c r="F1773" i="2"/>
  <c r="F3635" i="5"/>
  <c r="F1772" i="2"/>
  <c r="F1698" i="4"/>
  <c r="F3636" i="5"/>
  <c r="C3639" i="5"/>
  <c r="F3639" i="5" s="1"/>
  <c r="F3638" i="5"/>
  <c r="F1771" i="2"/>
  <c r="F1780" i="1"/>
  <c r="F1776" i="1"/>
  <c r="F1778" i="1"/>
  <c r="F1775" i="1"/>
  <c r="F1781" i="1"/>
  <c r="F1699" i="4"/>
  <c r="G1699" i="4" s="1"/>
  <c r="H1699" i="4" s="1"/>
  <c r="C147" i="7" s="1"/>
  <c r="F1697" i="4"/>
  <c r="G1697" i="4"/>
  <c r="H1697" i="4" s="1"/>
  <c r="F1704" i="4"/>
  <c r="F389" i="8"/>
  <c r="G389" i="8" s="1"/>
  <c r="H389" i="8" s="1"/>
  <c r="F1779" i="1"/>
  <c r="F1770" i="2"/>
  <c r="F1696" i="4"/>
  <c r="G1696" i="4" s="1"/>
  <c r="H1696" i="4" s="1"/>
  <c r="A143" i="7"/>
  <c r="C143" i="7"/>
  <c r="G143" i="7"/>
  <c r="B3631" i="5"/>
  <c r="A388" i="8"/>
  <c r="C388" i="8"/>
  <c r="E388" i="8"/>
  <c r="A1769" i="2"/>
  <c r="C1769" i="2"/>
  <c r="E1769" i="2"/>
  <c r="A1695" i="4"/>
  <c r="C1695" i="4"/>
  <c r="E1695" i="4"/>
  <c r="C1774" i="1"/>
  <c r="E1774" i="1"/>
  <c r="A141" i="7"/>
  <c r="C141" i="7"/>
  <c r="G141" i="7"/>
  <c r="A142" i="7"/>
  <c r="C142" i="7"/>
  <c r="G142" i="7"/>
  <c r="B3629" i="5"/>
  <c r="B3630" i="5"/>
  <c r="A386" i="8"/>
  <c r="C386" i="8"/>
  <c r="E386" i="8"/>
  <c r="A387" i="8"/>
  <c r="C387" i="8"/>
  <c r="E387" i="8"/>
  <c r="A1767" i="2"/>
  <c r="C1767" i="2"/>
  <c r="E1767" i="2"/>
  <c r="A1768" i="2"/>
  <c r="C1768" i="2"/>
  <c r="E1768" i="2"/>
  <c r="A1693" i="4"/>
  <c r="C1693" i="4"/>
  <c r="E1693" i="4"/>
  <c r="A1694" i="4"/>
  <c r="C1694" i="4"/>
  <c r="E1694" i="4"/>
  <c r="C1772" i="1"/>
  <c r="E1772" i="1"/>
  <c r="C1773" i="1"/>
  <c r="E1773" i="1"/>
  <c r="A139" i="7"/>
  <c r="C139" i="7"/>
  <c r="G139" i="7"/>
  <c r="A140" i="7"/>
  <c r="C140" i="7"/>
  <c r="G140" i="7"/>
  <c r="A384" i="8"/>
  <c r="C384" i="8"/>
  <c r="E384" i="8"/>
  <c r="A385" i="8"/>
  <c r="C385" i="8"/>
  <c r="E385" i="8"/>
  <c r="A1765" i="2"/>
  <c r="C1765" i="2"/>
  <c r="E1765" i="2"/>
  <c r="A1766" i="2"/>
  <c r="C1766" i="2"/>
  <c r="E1766" i="2"/>
  <c r="A1691" i="4"/>
  <c r="C1691" i="4"/>
  <c r="E1691" i="4"/>
  <c r="A1692" i="4"/>
  <c r="C1692" i="4"/>
  <c r="E1692" i="4"/>
  <c r="C1770" i="1"/>
  <c r="E1770" i="1"/>
  <c r="C1771" i="1"/>
  <c r="E1771" i="1"/>
  <c r="A138" i="7"/>
  <c r="C138" i="7"/>
  <c r="G138" i="7"/>
  <c r="A383" i="8"/>
  <c r="C383" i="8"/>
  <c r="E383" i="8"/>
  <c r="A1764" i="2"/>
  <c r="C1764" i="2"/>
  <c r="E1764" i="2"/>
  <c r="A1690" i="4"/>
  <c r="C1690" i="4"/>
  <c r="E1690" i="4"/>
  <c r="C1769" i="1"/>
  <c r="E1769" i="1"/>
  <c r="A137" i="7"/>
  <c r="C137" i="7"/>
  <c r="G137" i="7"/>
  <c r="A382" i="8"/>
  <c r="C382" i="8"/>
  <c r="E382" i="8"/>
  <c r="A1763" i="2"/>
  <c r="C1763" i="2"/>
  <c r="E1763" i="2"/>
  <c r="A1689" i="4"/>
  <c r="C1689" i="4"/>
  <c r="E1689" i="4"/>
  <c r="C1768" i="1"/>
  <c r="E1768" i="1"/>
  <c r="A136" i="7"/>
  <c r="C136" i="7"/>
  <c r="G136" i="7"/>
  <c r="A381" i="8"/>
  <c r="C381" i="8"/>
  <c r="E381" i="8"/>
  <c r="A1762" i="2"/>
  <c r="C1762" i="2"/>
  <c r="E1762" i="2"/>
  <c r="A1688" i="4"/>
  <c r="C1688" i="4"/>
  <c r="E1688" i="4"/>
  <c r="C1767" i="1"/>
  <c r="E1767" i="1"/>
  <c r="A135" i="7"/>
  <c r="C135" i="7"/>
  <c r="G135" i="7"/>
  <c r="A380" i="8"/>
  <c r="C380" i="8"/>
  <c r="E380" i="8"/>
  <c r="A1761" i="2"/>
  <c r="C1761" i="2"/>
  <c r="E1761" i="2"/>
  <c r="A1687" i="4"/>
  <c r="C1687" i="4"/>
  <c r="E1687" i="4"/>
  <c r="C1766" i="1"/>
  <c r="E1766" i="1"/>
  <c r="C134" i="7"/>
  <c r="G134" i="7"/>
  <c r="A379" i="8"/>
  <c r="C379" i="8"/>
  <c r="E379" i="8"/>
  <c r="A1760" i="2"/>
  <c r="C1760" i="2"/>
  <c r="E1760" i="2"/>
  <c r="A1686" i="4"/>
  <c r="C1686" i="4"/>
  <c r="E1686" i="4"/>
  <c r="C1765" i="1"/>
  <c r="E1765" i="1"/>
  <c r="A134" i="7"/>
  <c r="A133" i="7"/>
  <c r="A378" i="8"/>
  <c r="C378" i="8"/>
  <c r="E378" i="8"/>
  <c r="A1759" i="2"/>
  <c r="C1759" i="2"/>
  <c r="E1759" i="2"/>
  <c r="A1685" i="4"/>
  <c r="C1685" i="4"/>
  <c r="E1685" i="4"/>
  <c r="C1764" i="1"/>
  <c r="E1764" i="1"/>
  <c r="A131" i="7"/>
  <c r="A132" i="7"/>
  <c r="E1762" i="1"/>
  <c r="E1763" i="1"/>
  <c r="G3654" i="6" l="1"/>
  <c r="H3654" i="6" s="1"/>
  <c r="A398" i="8"/>
  <c r="A1779" i="2"/>
  <c r="A3632" i="6"/>
  <c r="A1705" i="4"/>
  <c r="A3641" i="5" s="1"/>
  <c r="A153" i="7"/>
  <c r="A1785" i="1"/>
  <c r="G1704" i="4"/>
  <c r="H1704" i="4" s="1"/>
  <c r="C152" i="7" s="1"/>
  <c r="G1702" i="4"/>
  <c r="H1702" i="4" s="1"/>
  <c r="G1700" i="4"/>
  <c r="H1700" i="4" s="1"/>
  <c r="G1698" i="4"/>
  <c r="H1698" i="4" s="1"/>
  <c r="C146" i="7" s="1"/>
  <c r="G1703" i="4"/>
  <c r="H1703" i="4" s="1"/>
  <c r="G1701" i="4"/>
  <c r="H1701" i="4" s="1"/>
  <c r="F388" i="8"/>
  <c r="G388" i="8" s="1"/>
  <c r="H388" i="8" s="1"/>
  <c r="F1769" i="2"/>
  <c r="F1695" i="4"/>
  <c r="G1695" i="4" s="1"/>
  <c r="H1695" i="4" s="1"/>
  <c r="F1774" i="1"/>
  <c r="F387" i="8"/>
  <c r="F386" i="8"/>
  <c r="G387" i="8"/>
  <c r="H387" i="8" s="1"/>
  <c r="G386" i="8"/>
  <c r="H386" i="8" s="1"/>
  <c r="F1768" i="2"/>
  <c r="F1767" i="2"/>
  <c r="F1693" i="4"/>
  <c r="G1693" i="4" s="1"/>
  <c r="H1693" i="4" s="1"/>
  <c r="F1694" i="4"/>
  <c r="G1694" i="4" s="1"/>
  <c r="H1694" i="4" s="1"/>
  <c r="F1773" i="1"/>
  <c r="F1772" i="1"/>
  <c r="F384" i="8"/>
  <c r="F385" i="8"/>
  <c r="G385" i="8"/>
  <c r="H385" i="8" s="1"/>
  <c r="G384" i="8"/>
  <c r="H384" i="8" s="1"/>
  <c r="F1766" i="2"/>
  <c r="F1765" i="2"/>
  <c r="F1692" i="4"/>
  <c r="F1691" i="4"/>
  <c r="G1692" i="4"/>
  <c r="H1692" i="4" s="1"/>
  <c r="G1691" i="4"/>
  <c r="H1691" i="4" s="1"/>
  <c r="F1771" i="1"/>
  <c r="F1770" i="1"/>
  <c r="F1764" i="2"/>
  <c r="F383" i="8"/>
  <c r="G383" i="8" s="1"/>
  <c r="H383" i="8" s="1"/>
  <c r="F1690" i="4"/>
  <c r="G1690" i="4" s="1"/>
  <c r="H1690" i="4" s="1"/>
  <c r="F1769" i="1"/>
  <c r="F382" i="8"/>
  <c r="G382" i="8" s="1"/>
  <c r="H382" i="8" s="1"/>
  <c r="F1763" i="2"/>
  <c r="F1689" i="4"/>
  <c r="G1689" i="4" s="1"/>
  <c r="H1689" i="4" s="1"/>
  <c r="F1768" i="1"/>
  <c r="F1688" i="4"/>
  <c r="G1688" i="4" s="1"/>
  <c r="H1688" i="4" s="1"/>
  <c r="F381" i="8"/>
  <c r="G381" i="8" s="1"/>
  <c r="H381" i="8" s="1"/>
  <c r="F1762" i="2"/>
  <c r="F1767" i="1"/>
  <c r="F1761" i="2"/>
  <c r="F1687" i="4"/>
  <c r="G1687" i="4" s="1"/>
  <c r="H1687" i="4" s="1"/>
  <c r="F1766" i="1"/>
  <c r="F380" i="8"/>
  <c r="G380" i="8" s="1"/>
  <c r="H380" i="8" s="1"/>
  <c r="F379" i="8"/>
  <c r="G379" i="8" s="1"/>
  <c r="H379" i="8" s="1"/>
  <c r="F1686" i="4"/>
  <c r="G1686" i="4" s="1"/>
  <c r="H1686" i="4" s="1"/>
  <c r="F1760" i="2"/>
  <c r="F1765" i="1"/>
  <c r="F1759" i="2"/>
  <c r="F378" i="8"/>
  <c r="F1685" i="4"/>
  <c r="F1764" i="1"/>
  <c r="C1762" i="1"/>
  <c r="C1763" i="1"/>
  <c r="C1683" i="4"/>
  <c r="E1683" i="4"/>
  <c r="C1684" i="4"/>
  <c r="E1684" i="4"/>
  <c r="C1757" i="2"/>
  <c r="E1757" i="2"/>
  <c r="C1758" i="2"/>
  <c r="E1758" i="2"/>
  <c r="C376" i="8"/>
  <c r="E376" i="8"/>
  <c r="C377" i="8"/>
  <c r="E377" i="8"/>
  <c r="A377" i="8"/>
  <c r="A376" i="8"/>
  <c r="A1757" i="2"/>
  <c r="A1758" i="2"/>
  <c r="A1683" i="4"/>
  <c r="A1684" i="4"/>
  <c r="A375" i="8"/>
  <c r="C375" i="8"/>
  <c r="E375" i="8"/>
  <c r="A1756" i="2"/>
  <c r="C1756" i="2"/>
  <c r="E1756" i="2"/>
  <c r="C1682" i="4"/>
  <c r="E1682" i="4"/>
  <c r="A1682" i="4"/>
  <c r="C1761" i="1"/>
  <c r="E1761" i="1"/>
  <c r="A130" i="7"/>
  <c r="A129" i="7"/>
  <c r="A374" i="8"/>
  <c r="C374" i="8"/>
  <c r="E374" i="8"/>
  <c r="A1755" i="2"/>
  <c r="C1755" i="2"/>
  <c r="E1755" i="2"/>
  <c r="C1681" i="4"/>
  <c r="E1681" i="4"/>
  <c r="A1681" i="4"/>
  <c r="C1760" i="1"/>
  <c r="E1760" i="1"/>
  <c r="A128" i="7"/>
  <c r="E1680" i="4"/>
  <c r="C1680" i="4"/>
  <c r="A126" i="7"/>
  <c r="A127" i="7"/>
  <c r="E1759" i="1"/>
  <c r="C1759" i="1"/>
  <c r="E1758" i="1"/>
  <c r="C1758" i="1"/>
  <c r="E1757" i="1"/>
  <c r="C1757" i="1"/>
  <c r="E1679" i="4"/>
  <c r="C1679" i="4"/>
  <c r="E1678" i="4"/>
  <c r="C1678" i="4"/>
  <c r="E1752" i="2"/>
  <c r="E1754" i="2"/>
  <c r="C1754" i="2"/>
  <c r="E1753" i="2"/>
  <c r="C1753" i="2"/>
  <c r="C1752" i="2"/>
  <c r="E373" i="8"/>
  <c r="C373" i="8"/>
  <c r="E372" i="8"/>
  <c r="C372" i="8"/>
  <c r="E371" i="8"/>
  <c r="C371" i="8"/>
  <c r="A372" i="8"/>
  <c r="A373" i="8"/>
  <c r="A371" i="8"/>
  <c r="A1753" i="2"/>
  <c r="A1754" i="2"/>
  <c r="A1752" i="2"/>
  <c r="A1679" i="4"/>
  <c r="A1680" i="4"/>
  <c r="A1678" i="4"/>
  <c r="C370" i="8"/>
  <c r="E370" i="8"/>
  <c r="C1751" i="2"/>
  <c r="E1751" i="2"/>
  <c r="C1677" i="4"/>
  <c r="E1677" i="4"/>
  <c r="C1756" i="1"/>
  <c r="E1756" i="1"/>
  <c r="C369" i="8"/>
  <c r="E369" i="8"/>
  <c r="C1750" i="2"/>
  <c r="E1750" i="2"/>
  <c r="C1676" i="4"/>
  <c r="E1676" i="4"/>
  <c r="C1755" i="1"/>
  <c r="E1755" i="1"/>
  <c r="A122" i="7"/>
  <c r="E1748" i="2"/>
  <c r="C368" i="8"/>
  <c r="E368" i="8"/>
  <c r="C1749" i="2"/>
  <c r="E1749" i="2"/>
  <c r="C1675" i="4"/>
  <c r="E1675" i="4"/>
  <c r="C1754" i="1"/>
  <c r="E1754" i="1"/>
  <c r="A1754" i="1"/>
  <c r="A1675" i="4" s="1"/>
  <c r="A1749" i="2" s="1"/>
  <c r="A1750" i="2" s="1"/>
  <c r="A1751" i="2" s="1"/>
  <c r="A121" i="7"/>
  <c r="A367" i="8"/>
  <c r="C1748" i="2"/>
  <c r="A1674" i="4"/>
  <c r="A1748" i="2" s="1"/>
  <c r="C1674" i="4"/>
  <c r="E1674" i="4"/>
  <c r="C1753" i="1"/>
  <c r="E1753" i="1"/>
  <c r="C367" i="8"/>
  <c r="E367" i="8"/>
  <c r="A366" i="8"/>
  <c r="C366" i="8"/>
  <c r="E366" i="8"/>
  <c r="C1747" i="2"/>
  <c r="E1747" i="2"/>
  <c r="A1673" i="4"/>
  <c r="A1747" i="2" s="1"/>
  <c r="C1673" i="4"/>
  <c r="E1673" i="4"/>
  <c r="C1752" i="1"/>
  <c r="E1752" i="1"/>
  <c r="A120" i="7"/>
  <c r="A365" i="8"/>
  <c r="C365" i="8"/>
  <c r="E365" i="8"/>
  <c r="C1746" i="2"/>
  <c r="E1746" i="2"/>
  <c r="C1672" i="4"/>
  <c r="E1672" i="4"/>
  <c r="A1672" i="4"/>
  <c r="A1746" i="2" s="1"/>
  <c r="C1751" i="1"/>
  <c r="E1751" i="1"/>
  <c r="A119" i="7"/>
  <c r="B3598" i="6"/>
  <c r="B3607" i="5"/>
  <c r="C1745" i="2"/>
  <c r="E1745" i="2"/>
  <c r="A1671" i="4"/>
  <c r="A1745" i="2" s="1"/>
  <c r="C1671" i="4"/>
  <c r="E1671" i="4"/>
  <c r="C1750" i="1"/>
  <c r="E1750" i="1"/>
  <c r="C364" i="8"/>
  <c r="E364" i="8"/>
  <c r="A118" i="7"/>
  <c r="A1670" i="4"/>
  <c r="A1744" i="2" s="1"/>
  <c r="C1670" i="4"/>
  <c r="E1670" i="4"/>
  <c r="C1744" i="2"/>
  <c r="E1744" i="2"/>
  <c r="C363" i="8"/>
  <c r="E363" i="8"/>
  <c r="A1786" i="1" l="1"/>
  <c r="A3633" i="6"/>
  <c r="A1706" i="4"/>
  <c r="A3642" i="5" s="1"/>
  <c r="A1780" i="2"/>
  <c r="A154" i="7"/>
  <c r="A399" i="8"/>
  <c r="F1683" i="4"/>
  <c r="F377" i="8"/>
  <c r="F1684" i="4"/>
  <c r="F1757" i="2"/>
  <c r="F1762" i="1"/>
  <c r="F1763" i="1"/>
  <c r="F1758" i="2"/>
  <c r="F376" i="8"/>
  <c r="F375" i="8"/>
  <c r="F1756" i="2"/>
  <c r="F1682" i="4"/>
  <c r="F1761" i="1"/>
  <c r="A368" i="8"/>
  <c r="F1677" i="4"/>
  <c r="A123" i="7"/>
  <c r="F1759" i="1"/>
  <c r="A1755" i="1"/>
  <c r="F1755" i="2"/>
  <c r="F1681" i="4"/>
  <c r="F374" i="8"/>
  <c r="F1760" i="1"/>
  <c r="F1680" i="4"/>
  <c r="F1753" i="2"/>
  <c r="F1752" i="2"/>
  <c r="F1757" i="1"/>
  <c r="F1758" i="1"/>
  <c r="F1678" i="4"/>
  <c r="F1679" i="4"/>
  <c r="F1754" i="2"/>
  <c r="F371" i="8"/>
  <c r="F372" i="8"/>
  <c r="F373" i="8"/>
  <c r="A1676" i="4"/>
  <c r="A1677" i="4" s="1"/>
  <c r="F1751" i="2"/>
  <c r="F1756" i="1"/>
  <c r="F370" i="8"/>
  <c r="F369" i="8"/>
  <c r="F1750" i="2"/>
  <c r="F1676" i="4"/>
  <c r="F1755" i="1"/>
  <c r="F368" i="8"/>
  <c r="F1749" i="2"/>
  <c r="F1754" i="1"/>
  <c r="F1675" i="4"/>
  <c r="F1748" i="2"/>
  <c r="F1674" i="4"/>
  <c r="F1753" i="1"/>
  <c r="F1747" i="2"/>
  <c r="F366" i="8"/>
  <c r="F367" i="8"/>
  <c r="F1673" i="4"/>
  <c r="F1752" i="1"/>
  <c r="F365" i="8"/>
  <c r="F1746" i="2"/>
  <c r="F1672" i="4"/>
  <c r="F1751" i="1"/>
  <c r="F1745" i="2"/>
  <c r="F1671" i="4"/>
  <c r="F1750" i="1"/>
  <c r="F364" i="8"/>
  <c r="F1670" i="4"/>
  <c r="F1744" i="2"/>
  <c r="F363" i="8"/>
  <c r="A155" i="7" l="1"/>
  <c r="A3634" i="6"/>
  <c r="A1707" i="4"/>
  <c r="A3643" i="5" s="1"/>
  <c r="A1787" i="1"/>
  <c r="A400" i="8"/>
  <c r="A1781" i="2"/>
  <c r="A124" i="7"/>
  <c r="A369" i="8"/>
  <c r="A1756" i="1"/>
  <c r="A117" i="7"/>
  <c r="E1749" i="1"/>
  <c r="C1749" i="1"/>
  <c r="C1748" i="1"/>
  <c r="E1748" i="1"/>
  <c r="C1669" i="4"/>
  <c r="E1669" i="4"/>
  <c r="A1669" i="4"/>
  <c r="A1743" i="2" s="1"/>
  <c r="C1743" i="2"/>
  <c r="E1743" i="2"/>
  <c r="C362" i="8"/>
  <c r="E362" i="8"/>
  <c r="A116" i="7"/>
  <c r="C361" i="8"/>
  <c r="E361" i="8"/>
  <c r="C1742" i="2"/>
  <c r="E1742" i="2"/>
  <c r="C1747" i="1"/>
  <c r="E1747" i="1"/>
  <c r="A115" i="7"/>
  <c r="A1668" i="4"/>
  <c r="A1742" i="2" s="1"/>
  <c r="A1667" i="4"/>
  <c r="E1668" i="4"/>
  <c r="C1668" i="4"/>
  <c r="C360" i="8"/>
  <c r="E360" i="8"/>
  <c r="A114" i="7"/>
  <c r="A1708" i="4" l="1"/>
  <c r="A3644" i="5" s="1"/>
  <c r="A1788" i="1"/>
  <c r="A1782" i="2"/>
  <c r="A401" i="8"/>
  <c r="A156" i="7"/>
  <c r="A3635" i="6"/>
  <c r="A125" i="7"/>
  <c r="A370" i="8"/>
  <c r="F1748" i="1"/>
  <c r="F1749" i="1"/>
  <c r="F1669" i="4"/>
  <c r="F1743" i="2"/>
  <c r="F362" i="8"/>
  <c r="F1742" i="2"/>
  <c r="F361" i="8"/>
  <c r="F1747" i="1"/>
  <c r="F360" i="8"/>
  <c r="F1668" i="4"/>
  <c r="C1746" i="1"/>
  <c r="E1746" i="1"/>
  <c r="A113" i="7"/>
  <c r="E359" i="8"/>
  <c r="C359" i="8"/>
  <c r="E358" i="8"/>
  <c r="C358" i="8"/>
  <c r="C1744" i="1"/>
  <c r="E1744" i="1"/>
  <c r="C1745" i="1"/>
  <c r="E1745" i="1"/>
  <c r="A112" i="7"/>
  <c r="C357" i="8"/>
  <c r="E357" i="8"/>
  <c r="C1743" i="1"/>
  <c r="E1743" i="1"/>
  <c r="C356" i="8"/>
  <c r="E356" i="8"/>
  <c r="A111" i="7"/>
  <c r="E355" i="8"/>
  <c r="C355" i="8"/>
  <c r="C1742" i="1"/>
  <c r="E1742" i="1"/>
  <c r="C354" i="8"/>
  <c r="E354" i="8"/>
  <c r="A402" i="8" l="1"/>
  <c r="A157" i="7"/>
  <c r="A1783" i="2"/>
  <c r="A1789" i="1"/>
  <c r="A3636" i="6"/>
  <c r="A1709" i="4"/>
  <c r="A3645" i="5" s="1"/>
  <c r="F1743" i="1"/>
  <c r="F1746" i="1"/>
  <c r="F359" i="8"/>
  <c r="F358" i="8"/>
  <c r="F1745" i="1"/>
  <c r="F1744" i="1"/>
  <c r="F357" i="8"/>
  <c r="F356" i="8"/>
  <c r="F1742" i="1"/>
  <c r="F355" i="8"/>
  <c r="F354" i="8"/>
  <c r="A158" i="7" l="1"/>
  <c r="A1790" i="1"/>
  <c r="A3637" i="6"/>
  <c r="A1710" i="4"/>
  <c r="A3646" i="5" s="1"/>
  <c r="A403" i="8"/>
  <c r="A1784" i="2"/>
  <c r="C353" i="8"/>
  <c r="E353" i="8"/>
  <c r="E1741" i="1"/>
  <c r="C1741" i="1"/>
  <c r="E1740" i="1"/>
  <c r="C1740" i="1"/>
  <c r="C352" i="8"/>
  <c r="E352" i="8"/>
  <c r="C351" i="8"/>
  <c r="E351" i="8"/>
  <c r="C350" i="8"/>
  <c r="E350" i="8"/>
  <c r="E1739" i="1"/>
  <c r="C1739" i="1"/>
  <c r="E1738" i="1"/>
  <c r="C1738" i="1"/>
  <c r="E1737" i="1"/>
  <c r="C1737" i="1"/>
  <c r="E1736" i="1"/>
  <c r="C1736" i="1"/>
  <c r="C349" i="8"/>
  <c r="E349" i="8"/>
  <c r="C348" i="8"/>
  <c r="E348" i="8"/>
  <c r="E347" i="8"/>
  <c r="C347" i="8"/>
  <c r="C346" i="8"/>
  <c r="E346" i="8"/>
  <c r="C1733" i="1"/>
  <c r="E1733" i="1"/>
  <c r="C1734" i="1"/>
  <c r="E1734" i="1"/>
  <c r="C1735" i="1"/>
  <c r="E1735" i="1"/>
  <c r="E1732" i="1"/>
  <c r="C1732" i="1"/>
  <c r="C344" i="8"/>
  <c r="E344" i="8"/>
  <c r="C345" i="8"/>
  <c r="E345" i="8"/>
  <c r="C1730" i="1"/>
  <c r="E1730" i="1"/>
  <c r="C1731" i="1"/>
  <c r="E1731" i="1"/>
  <c r="C343" i="8"/>
  <c r="E343" i="8"/>
  <c r="C342" i="8"/>
  <c r="E342" i="8"/>
  <c r="C341" i="8"/>
  <c r="E341" i="8"/>
  <c r="C1728" i="1"/>
  <c r="E1728" i="1"/>
  <c r="C1729" i="1"/>
  <c r="E1729" i="1"/>
  <c r="C340" i="8"/>
  <c r="E340" i="8"/>
  <c r="E339" i="8"/>
  <c r="C339" i="8"/>
  <c r="E338" i="8"/>
  <c r="C338" i="8"/>
  <c r="E1725" i="1"/>
  <c r="C1725" i="1"/>
  <c r="C1724" i="1"/>
  <c r="E1724" i="1"/>
  <c r="E337" i="8"/>
  <c r="E336" i="8"/>
  <c r="E335" i="8"/>
  <c r="E334" i="8"/>
  <c r="E333" i="8"/>
  <c r="E332" i="8"/>
  <c r="E331" i="8"/>
  <c r="E330" i="8"/>
  <c r="E329" i="8"/>
  <c r="E328" i="8"/>
  <c r="C337" i="8"/>
  <c r="C336" i="8"/>
  <c r="C1723" i="1"/>
  <c r="E1723" i="1"/>
  <c r="C1726" i="1"/>
  <c r="E1726" i="1"/>
  <c r="C1727" i="1"/>
  <c r="E1727" i="1"/>
  <c r="C334" i="8"/>
  <c r="C335" i="8"/>
  <c r="C1721" i="1"/>
  <c r="E1721" i="1"/>
  <c r="C1722" i="1"/>
  <c r="E1722" i="1"/>
  <c r="C329" i="8"/>
  <c r="C330" i="8"/>
  <c r="C331" i="8"/>
  <c r="C332" i="8"/>
  <c r="C333" i="8"/>
  <c r="C1715" i="1"/>
  <c r="E1715" i="1"/>
  <c r="C1716" i="1"/>
  <c r="E1716" i="1"/>
  <c r="C1717" i="1"/>
  <c r="E1717" i="1"/>
  <c r="C1718" i="1"/>
  <c r="E1718" i="1"/>
  <c r="C1719" i="1"/>
  <c r="E1719" i="1"/>
  <c r="C1720" i="1"/>
  <c r="E1720" i="1"/>
  <c r="E327" i="8"/>
  <c r="E326" i="8"/>
  <c r="C323" i="8"/>
  <c r="E323" i="8"/>
  <c r="C324" i="8"/>
  <c r="E324" i="8"/>
  <c r="C325" i="8"/>
  <c r="E325" i="8"/>
  <c r="C326" i="8"/>
  <c r="C327" i="8"/>
  <c r="C328" i="8"/>
  <c r="B3561" i="6"/>
  <c r="E3561" i="6"/>
  <c r="B3562" i="6"/>
  <c r="E3562" i="6"/>
  <c r="B3563" i="6"/>
  <c r="E3563" i="6"/>
  <c r="B3564" i="6"/>
  <c r="E3564" i="6"/>
  <c r="B3565" i="6"/>
  <c r="E3565" i="6"/>
  <c r="B3566" i="6"/>
  <c r="E3566" i="6"/>
  <c r="B3567" i="6"/>
  <c r="E3567" i="6"/>
  <c r="B3568" i="6"/>
  <c r="E3568" i="6"/>
  <c r="B3569" i="6"/>
  <c r="E3569" i="6"/>
  <c r="B3570" i="6"/>
  <c r="E3570" i="6"/>
  <c r="B3571" i="6"/>
  <c r="E3571" i="6"/>
  <c r="B3572" i="6"/>
  <c r="E3572" i="6"/>
  <c r="B3573" i="6"/>
  <c r="E3573" i="6"/>
  <c r="B3574" i="6"/>
  <c r="E3574" i="6"/>
  <c r="B3575" i="6"/>
  <c r="E3575" i="6"/>
  <c r="B3576" i="6"/>
  <c r="E3576" i="6"/>
  <c r="B3577" i="6"/>
  <c r="E3577" i="6"/>
  <c r="B3578" i="6"/>
  <c r="E3578" i="6"/>
  <c r="B3579" i="6"/>
  <c r="E3579" i="6"/>
  <c r="B3580" i="6"/>
  <c r="E3580" i="6"/>
  <c r="B3581" i="6"/>
  <c r="E3581" i="6"/>
  <c r="B3582" i="6"/>
  <c r="E3582" i="6"/>
  <c r="B3583" i="6"/>
  <c r="E3583" i="6"/>
  <c r="B3584" i="6"/>
  <c r="E3584" i="6"/>
  <c r="B3585" i="6"/>
  <c r="C3586" i="6" s="1"/>
  <c r="E3585" i="6"/>
  <c r="E3586" i="6"/>
  <c r="B3587" i="6"/>
  <c r="C3587" i="6" s="1"/>
  <c r="E3587" i="6"/>
  <c r="B3588" i="6"/>
  <c r="E3588" i="6"/>
  <c r="B3589" i="6"/>
  <c r="E3589" i="6"/>
  <c r="B3590" i="6"/>
  <c r="E3590" i="6"/>
  <c r="B3591" i="6"/>
  <c r="E3591" i="6"/>
  <c r="B3592" i="6"/>
  <c r="E3592" i="6"/>
  <c r="B3593" i="6"/>
  <c r="E3593" i="6"/>
  <c r="B3594" i="6"/>
  <c r="E3594" i="6"/>
  <c r="B3595" i="6"/>
  <c r="E3595" i="6"/>
  <c r="B3596" i="6"/>
  <c r="E3596" i="6"/>
  <c r="B3597" i="6"/>
  <c r="C3598" i="6" s="1"/>
  <c r="E3597" i="6"/>
  <c r="E3598" i="6"/>
  <c r="B3599" i="6"/>
  <c r="E3599" i="6"/>
  <c r="B3600" i="6"/>
  <c r="E3600" i="6"/>
  <c r="B3601" i="6"/>
  <c r="E3601" i="6"/>
  <c r="B3602" i="6"/>
  <c r="E3602" i="6"/>
  <c r="B3603" i="6"/>
  <c r="E3603" i="6"/>
  <c r="B3604" i="6"/>
  <c r="E3604" i="6"/>
  <c r="B3605" i="6"/>
  <c r="E3605" i="6"/>
  <c r="B3606" i="6"/>
  <c r="E3606" i="6"/>
  <c r="B3607" i="6"/>
  <c r="E3607" i="6"/>
  <c r="B3608" i="6"/>
  <c r="E3608" i="6"/>
  <c r="B3609" i="6"/>
  <c r="E3609" i="6"/>
  <c r="B3610" i="6"/>
  <c r="E3610" i="6"/>
  <c r="B3611" i="6"/>
  <c r="E3611" i="6"/>
  <c r="B3612" i="6"/>
  <c r="E3612" i="6"/>
  <c r="B3613" i="6"/>
  <c r="E3613" i="6"/>
  <c r="B3614" i="6"/>
  <c r="E3614" i="6"/>
  <c r="B3615" i="6"/>
  <c r="E3615" i="6"/>
  <c r="B3616" i="6"/>
  <c r="E3616" i="6"/>
  <c r="B3617" i="6"/>
  <c r="E3617" i="6"/>
  <c r="B3618" i="6"/>
  <c r="E3618" i="6"/>
  <c r="B3619" i="6"/>
  <c r="E3619" i="6"/>
  <c r="B3620" i="6"/>
  <c r="E3620" i="6"/>
  <c r="B3621" i="6"/>
  <c r="E3621" i="6"/>
  <c r="B3622" i="6"/>
  <c r="E3622" i="6"/>
  <c r="B3623" i="6"/>
  <c r="E3623" i="6"/>
  <c r="A3624" i="6"/>
  <c r="E3624" i="6"/>
  <c r="E3625" i="6"/>
  <c r="E3626" i="6"/>
  <c r="B3557" i="6"/>
  <c r="E3557" i="6"/>
  <c r="B3558" i="6"/>
  <c r="E3558" i="6"/>
  <c r="B3559" i="6"/>
  <c r="E3559" i="6"/>
  <c r="B3560" i="6"/>
  <c r="E3560" i="6"/>
  <c r="A3638" i="6" l="1"/>
  <c r="A1711" i="4"/>
  <c r="A3647" i="5" s="1"/>
  <c r="A159" i="7"/>
  <c r="A1791" i="1"/>
  <c r="A404" i="8"/>
  <c r="A1785" i="2"/>
  <c r="C3617" i="6"/>
  <c r="F3617" i="6" s="1"/>
  <c r="C3613" i="6"/>
  <c r="F3613" i="6" s="1"/>
  <c r="C3614" i="6"/>
  <c r="F3614" i="6" s="1"/>
  <c r="F341" i="8"/>
  <c r="C3625" i="6"/>
  <c r="F3625" i="6" s="1"/>
  <c r="C3622" i="6"/>
  <c r="F3622" i="6" s="1"/>
  <c r="C3611" i="6"/>
  <c r="F3611" i="6" s="1"/>
  <c r="C3574" i="6"/>
  <c r="F3574" i="6" s="1"/>
  <c r="C3570" i="6"/>
  <c r="F3570" i="6" s="1"/>
  <c r="F351" i="8"/>
  <c r="C3618" i="6"/>
  <c r="F3618" i="6" s="1"/>
  <c r="C3623" i="6"/>
  <c r="F3623" i="6" s="1"/>
  <c r="C3621" i="6"/>
  <c r="F3621" i="6" s="1"/>
  <c r="C3558" i="6"/>
  <c r="F3558" i="6" s="1"/>
  <c r="C3626" i="6"/>
  <c r="F3626" i="6" s="1"/>
  <c r="C3619" i="6"/>
  <c r="F3619" i="6" s="1"/>
  <c r="C3610" i="6"/>
  <c r="F3610" i="6" s="1"/>
  <c r="F338" i="8"/>
  <c r="C3615" i="6"/>
  <c r="F3615" i="6" s="1"/>
  <c r="C3596" i="6"/>
  <c r="F3596" i="6" s="1"/>
  <c r="F328" i="8"/>
  <c r="C3559" i="6"/>
  <c r="F3559" i="6" s="1"/>
  <c r="C3602" i="6"/>
  <c r="F3602" i="6" s="1"/>
  <c r="C3563" i="6"/>
  <c r="F3563" i="6" s="1"/>
  <c r="F329" i="8"/>
  <c r="C3609" i="6"/>
  <c r="F3609" i="6" s="1"/>
  <c r="F1728" i="1"/>
  <c r="C3604" i="6"/>
  <c r="F3604" i="6" s="1"/>
  <c r="F330" i="8"/>
  <c r="C3612" i="6"/>
  <c r="F3612" i="6" s="1"/>
  <c r="F331" i="8"/>
  <c r="C3624" i="6"/>
  <c r="F3624" i="6" s="1"/>
  <c r="C3620" i="6"/>
  <c r="F3620" i="6" s="1"/>
  <c r="C3616" i="6"/>
  <c r="F3616" i="6" s="1"/>
  <c r="C3606" i="6"/>
  <c r="F3606" i="6" s="1"/>
  <c r="C3578" i="6"/>
  <c r="F3578" i="6" s="1"/>
  <c r="C3562" i="6"/>
  <c r="F3562" i="6" s="1"/>
  <c r="F332" i="8"/>
  <c r="C3560" i="6"/>
  <c r="F3560" i="6" s="1"/>
  <c r="C3564" i="6"/>
  <c r="F3564" i="6" s="1"/>
  <c r="C3608" i="6"/>
  <c r="F3608" i="6" s="1"/>
  <c r="C3605" i="6"/>
  <c r="F3605" i="6" s="1"/>
  <c r="C3607" i="6"/>
  <c r="F3607" i="6" s="1"/>
  <c r="C3603" i="6"/>
  <c r="F3603" i="6" s="1"/>
  <c r="C3601" i="6"/>
  <c r="F3601" i="6" s="1"/>
  <c r="C3600" i="6"/>
  <c r="F3600" i="6" s="1"/>
  <c r="F3598" i="6"/>
  <c r="C3599" i="6"/>
  <c r="F3599" i="6" s="1"/>
  <c r="C3597" i="6"/>
  <c r="F3597" i="6" s="1"/>
  <c r="C3594" i="6"/>
  <c r="F3594" i="6" s="1"/>
  <c r="C3595" i="6"/>
  <c r="F3595" i="6" s="1"/>
  <c r="C3593" i="6"/>
  <c r="F3593" i="6" s="1"/>
  <c r="C3592" i="6"/>
  <c r="F3592" i="6" s="1"/>
  <c r="F339" i="8"/>
  <c r="F336" i="8"/>
  <c r="C3591" i="6"/>
  <c r="F3591" i="6" s="1"/>
  <c r="C3590" i="6"/>
  <c r="F3590" i="6" s="1"/>
  <c r="C3589" i="6"/>
  <c r="F3589" i="6" s="1"/>
  <c r="F1741" i="1"/>
  <c r="F353" i="8"/>
  <c r="C3588" i="6"/>
  <c r="F3588" i="6" s="1"/>
  <c r="F1740" i="1"/>
  <c r="F1739" i="1"/>
  <c r="F1738" i="1"/>
  <c r="F3587" i="6"/>
  <c r="F352" i="8"/>
  <c r="F3586" i="6"/>
  <c r="F350" i="8"/>
  <c r="C3585" i="6"/>
  <c r="F3585" i="6" s="1"/>
  <c r="C3584" i="6"/>
  <c r="F3584" i="6" s="1"/>
  <c r="F1737" i="1"/>
  <c r="F1736" i="1"/>
  <c r="F1735" i="1"/>
  <c r="F349" i="8"/>
  <c r="F348" i="8"/>
  <c r="C3582" i="6"/>
  <c r="F3582" i="6" s="1"/>
  <c r="C3583" i="6"/>
  <c r="F3583" i="6" s="1"/>
  <c r="F1734" i="1"/>
  <c r="F347" i="8"/>
  <c r="F346" i="8"/>
  <c r="C3581" i="6"/>
  <c r="F3581" i="6" s="1"/>
  <c r="C3580" i="6"/>
  <c r="F3580" i="6" s="1"/>
  <c r="F1733" i="1"/>
  <c r="F1732" i="1"/>
  <c r="F1731" i="1"/>
  <c r="F345" i="8"/>
  <c r="F344" i="8"/>
  <c r="C3579" i="6"/>
  <c r="F3579" i="6" s="1"/>
  <c r="F1730" i="1"/>
  <c r="F343" i="8"/>
  <c r="F1729" i="1"/>
  <c r="F342" i="8"/>
  <c r="C3576" i="6"/>
  <c r="F3576" i="6" s="1"/>
  <c r="C3577" i="6"/>
  <c r="F3577" i="6" s="1"/>
  <c r="F340" i="8"/>
  <c r="C3575" i="6"/>
  <c r="F3575" i="6" s="1"/>
  <c r="C3573" i="6"/>
  <c r="F3573" i="6" s="1"/>
  <c r="F1727" i="1"/>
  <c r="F1724" i="1"/>
  <c r="F1725" i="1"/>
  <c r="F1726" i="1"/>
  <c r="F1723" i="1"/>
  <c r="F337" i="8"/>
  <c r="F334" i="8"/>
  <c r="F335" i="8"/>
  <c r="F333" i="8"/>
  <c r="C3571" i="6"/>
  <c r="F3571" i="6" s="1"/>
  <c r="C3572" i="6"/>
  <c r="F3572" i="6" s="1"/>
  <c r="F1722" i="1"/>
  <c r="F1721" i="1"/>
  <c r="F1720" i="1"/>
  <c r="C3569" i="6"/>
  <c r="F3569" i="6" s="1"/>
  <c r="C3565" i="6"/>
  <c r="F3565" i="6" s="1"/>
  <c r="C3568" i="6"/>
  <c r="F3568" i="6" s="1"/>
  <c r="C3566" i="6"/>
  <c r="F3566" i="6" s="1"/>
  <c r="F1719" i="1"/>
  <c r="F1718" i="1"/>
  <c r="F1717" i="1"/>
  <c r="F1716" i="1"/>
  <c r="F1715" i="1"/>
  <c r="C3567" i="6"/>
  <c r="F3567" i="6" s="1"/>
  <c r="F326" i="8"/>
  <c r="F327" i="8"/>
  <c r="C3561" i="6"/>
  <c r="F3561" i="6" s="1"/>
  <c r="F323" i="8"/>
  <c r="F325" i="8"/>
  <c r="F324" i="8"/>
  <c r="A160" i="7" l="1"/>
  <c r="A1786" i="2"/>
  <c r="A405" i="8"/>
  <c r="A1792" i="1"/>
  <c r="A3639" i="6"/>
  <c r="A1712" i="4"/>
  <c r="A3648" i="5" s="1"/>
  <c r="A320" i="8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C320" i="8"/>
  <c r="E320" i="8"/>
  <c r="C321" i="8"/>
  <c r="E321" i="8"/>
  <c r="C322" i="8"/>
  <c r="E322" i="8"/>
  <c r="E3556" i="6"/>
  <c r="B3556" i="6"/>
  <c r="C3557" i="6" s="1"/>
  <c r="F3557" i="6" s="1"/>
  <c r="E318" i="8"/>
  <c r="E319" i="8"/>
  <c r="C318" i="8"/>
  <c r="C319" i="8"/>
  <c r="B3559" i="5"/>
  <c r="B3560" i="5"/>
  <c r="B3561" i="5"/>
  <c r="B3562" i="5"/>
  <c r="A406" i="8" l="1"/>
  <c r="A1787" i="2"/>
  <c r="A161" i="7"/>
  <c r="A3640" i="6"/>
  <c r="A1713" i="4"/>
  <c r="A3649" i="5" s="1"/>
  <c r="A1793" i="1"/>
  <c r="F319" i="8"/>
  <c r="F318" i="8"/>
  <c r="F322" i="8"/>
  <c r="F320" i="8"/>
  <c r="F321" i="8"/>
  <c r="E315" i="8"/>
  <c r="E316" i="8"/>
  <c r="E317" i="8"/>
  <c r="C315" i="8"/>
  <c r="C316" i="8"/>
  <c r="C317" i="8"/>
  <c r="C1700" i="1"/>
  <c r="E1700" i="1"/>
  <c r="C1701" i="1"/>
  <c r="E1701" i="1"/>
  <c r="C1702" i="1"/>
  <c r="E1702" i="1"/>
  <c r="C1703" i="1"/>
  <c r="E1703" i="1"/>
  <c r="B3545" i="6"/>
  <c r="E3545" i="6"/>
  <c r="B3546" i="6"/>
  <c r="E3546" i="6"/>
  <c r="B3547" i="6"/>
  <c r="E3547" i="6"/>
  <c r="B3548" i="6"/>
  <c r="E3548" i="6"/>
  <c r="B3549" i="6"/>
  <c r="E3549" i="6"/>
  <c r="B3550" i="6"/>
  <c r="E3550" i="6"/>
  <c r="B3551" i="6"/>
  <c r="E3551" i="6"/>
  <c r="B3552" i="6"/>
  <c r="E3552" i="6"/>
  <c r="B3553" i="6"/>
  <c r="E3553" i="6"/>
  <c r="B3554" i="6"/>
  <c r="E3554" i="6"/>
  <c r="B3555" i="6"/>
  <c r="E3555" i="6"/>
  <c r="A3604" i="5"/>
  <c r="A3595" i="6" s="1"/>
  <c r="A3605" i="5"/>
  <c r="A3596" i="6" s="1"/>
  <c r="A3606" i="5"/>
  <c r="A3597" i="6" s="1"/>
  <c r="A3607" i="5"/>
  <c r="A3598" i="6" s="1"/>
  <c r="A3608" i="5"/>
  <c r="A3599" i="6" s="1"/>
  <c r="A3609" i="5"/>
  <c r="A3600" i="6" s="1"/>
  <c r="A3610" i="5"/>
  <c r="A3601" i="6" s="1"/>
  <c r="A3611" i="5"/>
  <c r="A3602" i="6" s="1"/>
  <c r="A3612" i="5"/>
  <c r="A3603" i="6" s="1"/>
  <c r="A3613" i="5"/>
  <c r="A3604" i="6" s="1"/>
  <c r="A3614" i="5"/>
  <c r="A3605" i="6" s="1"/>
  <c r="A3615" i="5"/>
  <c r="A3606" i="6" s="1"/>
  <c r="A3616" i="5"/>
  <c r="A3607" i="6" s="1"/>
  <c r="A3617" i="5"/>
  <c r="A3608" i="6" s="1"/>
  <c r="A3618" i="5"/>
  <c r="A3609" i="6" s="1"/>
  <c r="A3619" i="5"/>
  <c r="A3610" i="6" s="1"/>
  <c r="A3620" i="5"/>
  <c r="A3611" i="6" s="1"/>
  <c r="A3621" i="5"/>
  <c r="A3612" i="6" s="1"/>
  <c r="A3622" i="5"/>
  <c r="A3613" i="6" s="1"/>
  <c r="A3623" i="5"/>
  <c r="A3614" i="6" s="1"/>
  <c r="A3624" i="5"/>
  <c r="A3615" i="6" s="1"/>
  <c r="A3625" i="5"/>
  <c r="A3616" i="6" s="1"/>
  <c r="A3626" i="5"/>
  <c r="A3617" i="6" s="1"/>
  <c r="A3627" i="5"/>
  <c r="A3618" i="6" s="1"/>
  <c r="A3628" i="5"/>
  <c r="A3619" i="6" s="1"/>
  <c r="A3629" i="5"/>
  <c r="A3620" i="6" s="1"/>
  <c r="A3630" i="5"/>
  <c r="A3621" i="6" s="1"/>
  <c r="A3631" i="5"/>
  <c r="A3622" i="6" s="1"/>
  <c r="A3632" i="5"/>
  <c r="A3623" i="6" s="1"/>
  <c r="A1663" i="4"/>
  <c r="A1737" i="2" s="1"/>
  <c r="A3599" i="5" s="1"/>
  <c r="A3590" i="6" s="1"/>
  <c r="A1664" i="4"/>
  <c r="A1738" i="2" s="1"/>
  <c r="A3600" i="5" s="1"/>
  <c r="A3591" i="6" s="1"/>
  <c r="A1665" i="4"/>
  <c r="A1739" i="2" s="1"/>
  <c r="A3601" i="5" s="1"/>
  <c r="A3592" i="6" s="1"/>
  <c r="A1666" i="4"/>
  <c r="A1740" i="2" s="1"/>
  <c r="A3602" i="5" s="1"/>
  <c r="A3593" i="6" s="1"/>
  <c r="A1741" i="2"/>
  <c r="A3603" i="5" s="1"/>
  <c r="A3594" i="6" s="1"/>
  <c r="C311" i="8"/>
  <c r="E311" i="8"/>
  <c r="C312" i="8"/>
  <c r="E312" i="8"/>
  <c r="C313" i="8"/>
  <c r="E313" i="8"/>
  <c r="C314" i="8"/>
  <c r="E314" i="8"/>
  <c r="A306" i="8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C304" i="8"/>
  <c r="E304" i="8"/>
  <c r="C305" i="8"/>
  <c r="E305" i="8"/>
  <c r="C306" i="8"/>
  <c r="E306" i="8"/>
  <c r="C307" i="8"/>
  <c r="E307" i="8"/>
  <c r="C308" i="8"/>
  <c r="E308" i="8"/>
  <c r="C309" i="8"/>
  <c r="E309" i="8"/>
  <c r="C310" i="8"/>
  <c r="E310" i="8"/>
  <c r="E298" i="8"/>
  <c r="E299" i="8"/>
  <c r="E300" i="8"/>
  <c r="E301" i="8"/>
  <c r="E302" i="8"/>
  <c r="E303" i="8"/>
  <c r="C298" i="8"/>
  <c r="C299" i="8"/>
  <c r="C300" i="8"/>
  <c r="C301" i="8"/>
  <c r="C302" i="8"/>
  <c r="C303" i="8"/>
  <c r="A297" i="8"/>
  <c r="A298" i="8" s="1"/>
  <c r="A299" i="8" s="1"/>
  <c r="A300" i="8" s="1"/>
  <c r="A301" i="8" s="1"/>
  <c r="A302" i="8" s="1"/>
  <c r="A303" i="8" s="1"/>
  <c r="A304" i="8" s="1"/>
  <c r="A1714" i="4" l="1"/>
  <c r="A3650" i="5" s="1"/>
  <c r="A1794" i="1"/>
  <c r="A407" i="8"/>
  <c r="A162" i="7"/>
  <c r="A3641" i="6"/>
  <c r="A1788" i="2"/>
  <c r="F1701" i="1"/>
  <c r="C3554" i="6"/>
  <c r="F3554" i="6" s="1"/>
  <c r="C3549" i="6"/>
  <c r="F3549" i="6" s="1"/>
  <c r="C3550" i="6"/>
  <c r="F3550" i="6" s="1"/>
  <c r="C3546" i="6"/>
  <c r="F3546" i="6" s="1"/>
  <c r="C3553" i="6"/>
  <c r="F3553" i="6" s="1"/>
  <c r="C3555" i="6"/>
  <c r="F3555" i="6" s="1"/>
  <c r="F312" i="8"/>
  <c r="C3551" i="6"/>
  <c r="F3551" i="6" s="1"/>
  <c r="F1702" i="1"/>
  <c r="C3547" i="6"/>
  <c r="F3547" i="6" s="1"/>
  <c r="C3552" i="6"/>
  <c r="F3552" i="6" s="1"/>
  <c r="F316" i="8"/>
  <c r="F300" i="8"/>
  <c r="F315" i="8"/>
  <c r="F308" i="8"/>
  <c r="C3556" i="6"/>
  <c r="F3556" i="6" s="1"/>
  <c r="F317" i="8"/>
  <c r="F1700" i="1"/>
  <c r="F1703" i="1"/>
  <c r="C3548" i="6"/>
  <c r="F3548" i="6" s="1"/>
  <c r="F313" i="8"/>
  <c r="F314" i="8"/>
  <c r="F311" i="8"/>
  <c r="F304" i="8"/>
  <c r="F299" i="8"/>
  <c r="F305" i="8"/>
  <c r="F302" i="8"/>
  <c r="F298" i="8"/>
  <c r="F301" i="8"/>
  <c r="F306" i="8"/>
  <c r="F310" i="8"/>
  <c r="F309" i="8"/>
  <c r="F303" i="8"/>
  <c r="F307" i="8"/>
  <c r="A163" i="7" l="1"/>
  <c r="A1715" i="4"/>
  <c r="A3651" i="5" s="1"/>
  <c r="A3642" i="6"/>
  <c r="A1795" i="1"/>
  <c r="A408" i="8"/>
  <c r="A1789" i="2"/>
  <c r="C294" i="8"/>
  <c r="C295" i="8"/>
  <c r="C296" i="8"/>
  <c r="C297" i="8"/>
  <c r="E295" i="8"/>
  <c r="E296" i="8"/>
  <c r="E297" i="8"/>
  <c r="A164" i="7" l="1"/>
  <c r="A409" i="8"/>
  <c r="A1790" i="2"/>
  <c r="A1796" i="1"/>
  <c r="A1716" i="4"/>
  <c r="A3652" i="5" s="1"/>
  <c r="A3643" i="6"/>
  <c r="F296" i="8"/>
  <c r="F297" i="8"/>
  <c r="F295" i="8"/>
  <c r="A1791" i="2" l="1"/>
  <c r="A3644" i="6"/>
  <c r="A1717" i="4"/>
  <c r="A3653" i="5" s="1"/>
  <c r="A165" i="7"/>
  <c r="A1797" i="1"/>
  <c r="A410" i="8"/>
  <c r="E3527" i="6"/>
  <c r="B3527" i="6"/>
  <c r="A3527" i="6"/>
  <c r="E3526" i="6"/>
  <c r="B3526" i="6"/>
  <c r="A3526" i="6"/>
  <c r="E3525" i="6"/>
  <c r="B3525" i="6"/>
  <c r="A3525" i="6"/>
  <c r="E3524" i="6"/>
  <c r="B3524" i="6"/>
  <c r="A3524" i="6"/>
  <c r="E293" i="8"/>
  <c r="C293" i="8"/>
  <c r="E292" i="8"/>
  <c r="C292" i="8"/>
  <c r="E291" i="8"/>
  <c r="C291" i="8"/>
  <c r="E290" i="8"/>
  <c r="C290" i="8"/>
  <c r="E3536" i="5"/>
  <c r="B3536" i="5"/>
  <c r="A3536" i="5"/>
  <c r="E3535" i="5"/>
  <c r="B3535" i="5"/>
  <c r="A3535" i="5"/>
  <c r="E3534" i="5"/>
  <c r="B3534" i="5"/>
  <c r="A3534" i="5"/>
  <c r="E1679" i="1"/>
  <c r="C1679" i="1"/>
  <c r="E1678" i="1"/>
  <c r="C1678" i="1"/>
  <c r="E1677" i="1"/>
  <c r="C1677" i="1"/>
  <c r="A1718" i="4" l="1"/>
  <c r="A3654" i="5" s="1"/>
  <c r="A1798" i="1"/>
  <c r="A166" i="7"/>
  <c r="A411" i="8"/>
  <c r="A3645" i="6"/>
  <c r="A1792" i="2"/>
  <c r="C3525" i="6"/>
  <c r="F3525" i="6" s="1"/>
  <c r="F1678" i="1"/>
  <c r="F1677" i="1"/>
  <c r="F291" i="8"/>
  <c r="C3535" i="5"/>
  <c r="F3535" i="5" s="1"/>
  <c r="C3526" i="6"/>
  <c r="F3526" i="6" s="1"/>
  <c r="F290" i="8"/>
  <c r="F292" i="8"/>
  <c r="C3536" i="5"/>
  <c r="F3536" i="5" s="1"/>
  <c r="C3527" i="6"/>
  <c r="F3527" i="6" s="1"/>
  <c r="F293" i="8"/>
  <c r="F1679" i="1"/>
  <c r="A167" i="7" l="1"/>
  <c r="A412" i="8"/>
  <c r="A1793" i="2"/>
  <c r="A3646" i="6"/>
  <c r="A1719" i="4"/>
  <c r="A3655" i="5" s="1"/>
  <c r="A1799" i="1"/>
  <c r="E1674" i="2"/>
  <c r="C1674" i="2"/>
  <c r="E1673" i="2"/>
  <c r="C1673" i="2"/>
  <c r="E1672" i="2"/>
  <c r="C1672" i="2"/>
  <c r="E1600" i="4"/>
  <c r="C1600" i="4"/>
  <c r="E1599" i="4"/>
  <c r="C1599" i="4"/>
  <c r="E1598" i="4"/>
  <c r="C1598" i="4"/>
  <c r="G37" i="7"/>
  <c r="A1800" i="1" l="1"/>
  <c r="A1794" i="2"/>
  <c r="A3647" i="6"/>
  <c r="A168" i="7"/>
  <c r="A413" i="8"/>
  <c r="A1720" i="4"/>
  <c r="A3656" i="5" s="1"/>
  <c r="F1600" i="4"/>
  <c r="F1672" i="2"/>
  <c r="F1598" i="4"/>
  <c r="F1599" i="4"/>
  <c r="F1673" i="2"/>
  <c r="F1674" i="2"/>
  <c r="N1479" i="1"/>
  <c r="G2340" i="5"/>
  <c r="G2339" i="5"/>
  <c r="G2338" i="5"/>
  <c r="G2337" i="5"/>
  <c r="G2336" i="5"/>
  <c r="G2335" i="5"/>
  <c r="G2334" i="5"/>
  <c r="G2333" i="5"/>
  <c r="G2332" i="5"/>
  <c r="G2331" i="5"/>
  <c r="G2330" i="5"/>
  <c r="G2329" i="5"/>
  <c r="G2328" i="5"/>
  <c r="G2327" i="5"/>
  <c r="G2326" i="5"/>
  <c r="G2325" i="5"/>
  <c r="G2324" i="5"/>
  <c r="G2323" i="5"/>
  <c r="G2322" i="5"/>
  <c r="G2321" i="5"/>
  <c r="G2320" i="5"/>
  <c r="G2319" i="5"/>
  <c r="G2318" i="5"/>
  <c r="G2317" i="5"/>
  <c r="G2316" i="5"/>
  <c r="G2315" i="5"/>
  <c r="G2314" i="5"/>
  <c r="G2313" i="5"/>
  <c r="G2312" i="5"/>
  <c r="G2311" i="5"/>
  <c r="G2310" i="5"/>
  <c r="G2309" i="5"/>
  <c r="G2308" i="5"/>
  <c r="G2307" i="5"/>
  <c r="G2306" i="5"/>
  <c r="G2305" i="5"/>
  <c r="G2304" i="5"/>
  <c r="G2303" i="5"/>
  <c r="G2302" i="5"/>
  <c r="G2301" i="5"/>
  <c r="G2300" i="5"/>
  <c r="G2299" i="5"/>
  <c r="G2298" i="5"/>
  <c r="G2297" i="5"/>
  <c r="G2296" i="5"/>
  <c r="G2295" i="5"/>
  <c r="G2294" i="5"/>
  <c r="G2293" i="5"/>
  <c r="G2292" i="5"/>
  <c r="G2291" i="5"/>
  <c r="G2290" i="5"/>
  <c r="G2289" i="5"/>
  <c r="G2288" i="5"/>
  <c r="G2287" i="5"/>
  <c r="G2286" i="5"/>
  <c r="G2285" i="5"/>
  <c r="G2284" i="5"/>
  <c r="G2283" i="5"/>
  <c r="G2282" i="5"/>
  <c r="G2281" i="5"/>
  <c r="G2280" i="5"/>
  <c r="G2279" i="5"/>
  <c r="G2278" i="5"/>
  <c r="G2277" i="5"/>
  <c r="G2276" i="5"/>
  <c r="G2275" i="5"/>
  <c r="G2274" i="5"/>
  <c r="G2273" i="5"/>
  <c r="G2272" i="5"/>
  <c r="G2271" i="5"/>
  <c r="G2270" i="5"/>
  <c r="G2269" i="5"/>
  <c r="G2268" i="5"/>
  <c r="G2267" i="5"/>
  <c r="G2266" i="5"/>
  <c r="G2265" i="5"/>
  <c r="G2264" i="5"/>
  <c r="G2263" i="5"/>
  <c r="G2262" i="5"/>
  <c r="G2261" i="5"/>
  <c r="G2260" i="5"/>
  <c r="G2259" i="5"/>
  <c r="G2258" i="5"/>
  <c r="G2257" i="5"/>
  <c r="G2256" i="5"/>
  <c r="G2255" i="5"/>
  <c r="G2254" i="5"/>
  <c r="G2253" i="5"/>
  <c r="G2252" i="5"/>
  <c r="G2251" i="5"/>
  <c r="G2250" i="5"/>
  <c r="G2249" i="5"/>
  <c r="G2248" i="5"/>
  <c r="G2247" i="5"/>
  <c r="G2246" i="5"/>
  <c r="G2245" i="5"/>
  <c r="G2244" i="5"/>
  <c r="G2243" i="5"/>
  <c r="G2242" i="5"/>
  <c r="G2241" i="5"/>
  <c r="G2240" i="5"/>
  <c r="G2239" i="5"/>
  <c r="G2238" i="5"/>
  <c r="G2237" i="5"/>
  <c r="G2236" i="5"/>
  <c r="G2235" i="5"/>
  <c r="G2234" i="5"/>
  <c r="G2233" i="5"/>
  <c r="G2232" i="5"/>
  <c r="G2231" i="5"/>
  <c r="G2230" i="5"/>
  <c r="G2229" i="5"/>
  <c r="G2228" i="5"/>
  <c r="G2227" i="5"/>
  <c r="G2226" i="5"/>
  <c r="G2225" i="5"/>
  <c r="G2224" i="5"/>
  <c r="G2223" i="5"/>
  <c r="G2222" i="5"/>
  <c r="G2221" i="5"/>
  <c r="G2220" i="5"/>
  <c r="G2219" i="5"/>
  <c r="G2218" i="5"/>
  <c r="G2217" i="5"/>
  <c r="G2216" i="5"/>
  <c r="G2215" i="5"/>
  <c r="G2214" i="5"/>
  <c r="G2213" i="5"/>
  <c r="G2212" i="5"/>
  <c r="G2211" i="5"/>
  <c r="G2210" i="5"/>
  <c r="G2209" i="5"/>
  <c r="G2208" i="5"/>
  <c r="G2207" i="5"/>
  <c r="G2206" i="5"/>
  <c r="G2205" i="5"/>
  <c r="G2204" i="5"/>
  <c r="G2203" i="5"/>
  <c r="G2202" i="5"/>
  <c r="G2201" i="5"/>
  <c r="G2200" i="5"/>
  <c r="B3513" i="5"/>
  <c r="B3514" i="5"/>
  <c r="B3515" i="5"/>
  <c r="B3516" i="5"/>
  <c r="B3517" i="5"/>
  <c r="B3518" i="5"/>
  <c r="B3503" i="6"/>
  <c r="B3504" i="6"/>
  <c r="B3505" i="6"/>
  <c r="B3506" i="6"/>
  <c r="B3507" i="6"/>
  <c r="B3508" i="6"/>
  <c r="B3509" i="6"/>
  <c r="B3510" i="6"/>
  <c r="B3511" i="6"/>
  <c r="B3512" i="6"/>
  <c r="B3513" i="6"/>
  <c r="B3514" i="6"/>
  <c r="B3515" i="6"/>
  <c r="B3516" i="6"/>
  <c r="B3517" i="6"/>
  <c r="B3518" i="6"/>
  <c r="B3519" i="6"/>
  <c r="B3520" i="6"/>
  <c r="B3521" i="6"/>
  <c r="B3522" i="6"/>
  <c r="B3523" i="6"/>
  <c r="C3524" i="6" s="1"/>
  <c r="F3524" i="6" s="1"/>
  <c r="B3528" i="6"/>
  <c r="B3529" i="6"/>
  <c r="B3530" i="6"/>
  <c r="B3531" i="6"/>
  <c r="B3532" i="6"/>
  <c r="B3533" i="6"/>
  <c r="B3534" i="6"/>
  <c r="B3535" i="6"/>
  <c r="B3536" i="6"/>
  <c r="B3537" i="6"/>
  <c r="B3538" i="6"/>
  <c r="B3539" i="6"/>
  <c r="B3540" i="6"/>
  <c r="B3541" i="6"/>
  <c r="B3542" i="6"/>
  <c r="B3543" i="6"/>
  <c r="B3544" i="6"/>
  <c r="C3545" i="6" s="1"/>
  <c r="F3545" i="6" s="1"/>
  <c r="A270" i="8"/>
  <c r="A271" i="8" s="1"/>
  <c r="A272" i="8" s="1"/>
  <c r="B3511" i="5"/>
  <c r="B3512" i="5"/>
  <c r="B3519" i="5"/>
  <c r="B3520" i="5"/>
  <c r="B3521" i="5"/>
  <c r="B3522" i="5"/>
  <c r="B3523" i="5"/>
  <c r="B3524" i="5"/>
  <c r="B3525" i="5"/>
  <c r="B3526" i="5"/>
  <c r="B3527" i="5"/>
  <c r="B3528" i="5"/>
  <c r="B3529" i="5"/>
  <c r="B3530" i="5"/>
  <c r="B3531" i="5"/>
  <c r="B3532" i="5"/>
  <c r="B3533" i="5"/>
  <c r="C3534" i="5" s="1"/>
  <c r="F3534" i="5" s="1"/>
  <c r="B3537" i="5"/>
  <c r="C3537" i="5" s="1"/>
  <c r="B3538" i="5"/>
  <c r="B3539" i="5"/>
  <c r="B3540" i="5"/>
  <c r="B3541" i="5"/>
  <c r="B3542" i="5"/>
  <c r="B3543" i="5"/>
  <c r="B3544" i="5"/>
  <c r="B3545" i="5"/>
  <c r="B3546" i="5"/>
  <c r="B3547" i="5"/>
  <c r="B3548" i="5"/>
  <c r="B3549" i="5"/>
  <c r="B3550" i="5"/>
  <c r="B3551" i="5"/>
  <c r="B3552" i="5"/>
  <c r="B3553" i="5"/>
  <c r="B3554" i="5"/>
  <c r="B3555" i="5"/>
  <c r="B3556" i="5"/>
  <c r="B3557" i="5"/>
  <c r="B3558" i="5"/>
  <c r="C3561" i="5"/>
  <c r="C3562" i="5"/>
  <c r="B3563" i="5"/>
  <c r="B3564" i="5"/>
  <c r="B3565" i="5"/>
  <c r="B3566" i="5"/>
  <c r="B3567" i="5"/>
  <c r="B3568" i="5"/>
  <c r="B3569" i="5"/>
  <c r="B3570" i="5"/>
  <c r="B3571" i="5"/>
  <c r="B3572" i="5"/>
  <c r="B3573" i="5"/>
  <c r="B3574" i="5"/>
  <c r="B3575" i="5"/>
  <c r="B3576" i="5"/>
  <c r="B3577" i="5"/>
  <c r="B3578" i="5"/>
  <c r="B3579" i="5"/>
  <c r="B3580" i="5"/>
  <c r="B3581" i="5"/>
  <c r="B3582" i="5"/>
  <c r="B3583" i="5"/>
  <c r="B3584" i="5"/>
  <c r="B3585" i="5"/>
  <c r="B3586" i="5"/>
  <c r="B3587" i="5"/>
  <c r="B3588" i="5"/>
  <c r="B3589" i="5"/>
  <c r="B3590" i="5"/>
  <c r="B3591" i="5"/>
  <c r="B3592" i="5"/>
  <c r="B3593" i="5"/>
  <c r="B3594" i="5"/>
  <c r="B3596" i="5"/>
  <c r="B3597" i="5"/>
  <c r="B3598" i="5"/>
  <c r="B3599" i="5"/>
  <c r="B3600" i="5"/>
  <c r="B3601" i="5"/>
  <c r="B3602" i="5"/>
  <c r="B3603" i="5"/>
  <c r="B3604" i="5"/>
  <c r="B3605" i="5"/>
  <c r="B3606" i="5"/>
  <c r="C3607" i="5" s="1"/>
  <c r="B3608" i="5"/>
  <c r="B3609" i="5"/>
  <c r="B3610" i="5"/>
  <c r="B3611" i="5"/>
  <c r="B3612" i="5"/>
  <c r="B3613" i="5"/>
  <c r="B3614" i="5"/>
  <c r="B3615" i="5"/>
  <c r="B3616" i="5"/>
  <c r="B3617" i="5"/>
  <c r="B3618" i="5"/>
  <c r="B3619" i="5"/>
  <c r="B3620" i="5"/>
  <c r="B3621" i="5"/>
  <c r="B3622" i="5"/>
  <c r="B3623" i="5"/>
  <c r="B3624" i="5"/>
  <c r="B3625" i="5"/>
  <c r="B3626" i="5"/>
  <c r="B3627" i="5"/>
  <c r="B3628" i="5"/>
  <c r="B3500" i="6"/>
  <c r="B3501" i="6"/>
  <c r="B3502" i="6"/>
  <c r="B3499" i="6"/>
  <c r="B3509" i="5"/>
  <c r="B3510" i="5"/>
  <c r="B3508" i="5"/>
  <c r="E3500" i="6"/>
  <c r="E3501" i="6"/>
  <c r="E3502" i="6"/>
  <c r="E3503" i="6"/>
  <c r="E3504" i="6"/>
  <c r="E3505" i="6"/>
  <c r="E3506" i="6"/>
  <c r="E3507" i="6"/>
  <c r="E3508" i="6"/>
  <c r="E3509" i="6"/>
  <c r="E3510" i="6"/>
  <c r="E3511" i="6"/>
  <c r="E3512" i="6"/>
  <c r="E3513" i="6"/>
  <c r="E3514" i="6"/>
  <c r="E3515" i="6"/>
  <c r="E3516" i="6"/>
  <c r="E3517" i="6"/>
  <c r="E3518" i="6"/>
  <c r="E3519" i="6"/>
  <c r="E3520" i="6"/>
  <c r="E3521" i="6"/>
  <c r="E3522" i="6"/>
  <c r="E3523" i="6"/>
  <c r="E3528" i="6"/>
  <c r="E3529" i="6"/>
  <c r="E3530" i="6"/>
  <c r="E3531" i="6"/>
  <c r="E3532" i="6"/>
  <c r="E3533" i="6"/>
  <c r="E3534" i="6"/>
  <c r="E3535" i="6"/>
  <c r="E3536" i="6"/>
  <c r="E3537" i="6"/>
  <c r="E3538" i="6"/>
  <c r="E3539" i="6"/>
  <c r="E3540" i="6"/>
  <c r="E3541" i="6"/>
  <c r="E3542" i="6"/>
  <c r="E3543" i="6"/>
  <c r="E3544" i="6"/>
  <c r="E3509" i="5"/>
  <c r="E3510" i="5"/>
  <c r="E3511" i="5"/>
  <c r="E3512" i="5"/>
  <c r="E3513" i="5"/>
  <c r="E3514" i="5"/>
  <c r="E3515" i="5"/>
  <c r="E3516" i="5"/>
  <c r="E3517" i="5"/>
  <c r="E3518" i="5"/>
  <c r="E3519" i="5"/>
  <c r="E3520" i="5"/>
  <c r="E3521" i="5"/>
  <c r="E3522" i="5"/>
  <c r="E3523" i="5"/>
  <c r="E3524" i="5"/>
  <c r="E3525" i="5"/>
  <c r="E3526" i="5"/>
  <c r="E3527" i="5"/>
  <c r="E3528" i="5"/>
  <c r="E3529" i="5"/>
  <c r="E3530" i="5"/>
  <c r="E3531" i="5"/>
  <c r="E3532" i="5"/>
  <c r="E3533" i="5"/>
  <c r="E3537" i="5"/>
  <c r="E3538" i="5"/>
  <c r="E3539" i="5"/>
  <c r="E3540" i="5"/>
  <c r="E3541" i="5"/>
  <c r="E3542" i="5"/>
  <c r="E3543" i="5"/>
  <c r="E3544" i="5"/>
  <c r="E3545" i="5"/>
  <c r="E3546" i="5"/>
  <c r="E3547" i="5"/>
  <c r="E3548" i="5"/>
  <c r="E3549" i="5"/>
  <c r="E3550" i="5"/>
  <c r="E3551" i="5"/>
  <c r="E3552" i="5"/>
  <c r="E3553" i="5"/>
  <c r="E3554" i="5"/>
  <c r="E3555" i="5"/>
  <c r="E3556" i="5"/>
  <c r="E3557" i="5"/>
  <c r="E3558" i="5"/>
  <c r="E3559" i="5"/>
  <c r="E3560" i="5"/>
  <c r="E3561" i="5"/>
  <c r="E3562" i="5"/>
  <c r="E3563" i="5"/>
  <c r="E3564" i="5"/>
  <c r="E3565" i="5"/>
  <c r="E3566" i="5"/>
  <c r="E3567" i="5"/>
  <c r="E3568" i="5"/>
  <c r="E3569" i="5"/>
  <c r="E3570" i="5"/>
  <c r="E3571" i="5"/>
  <c r="E3572" i="5"/>
  <c r="E3573" i="5"/>
  <c r="E3574" i="5"/>
  <c r="E3575" i="5"/>
  <c r="E3576" i="5"/>
  <c r="E3577" i="5"/>
  <c r="E3578" i="5"/>
  <c r="E3579" i="5"/>
  <c r="E3580" i="5"/>
  <c r="E3581" i="5"/>
  <c r="E3582" i="5"/>
  <c r="E3583" i="5"/>
  <c r="E3584" i="5"/>
  <c r="E3585" i="5"/>
  <c r="E3586" i="5"/>
  <c r="E3587" i="5"/>
  <c r="E3588" i="5"/>
  <c r="E3589" i="5"/>
  <c r="E3590" i="5"/>
  <c r="E3591" i="5"/>
  <c r="E3592" i="5"/>
  <c r="E3593" i="5"/>
  <c r="E3594" i="5"/>
  <c r="E3595" i="5"/>
  <c r="E3596" i="5"/>
  <c r="E3597" i="5"/>
  <c r="E3598" i="5"/>
  <c r="E3599" i="5"/>
  <c r="E3600" i="5"/>
  <c r="E3601" i="5"/>
  <c r="E3602" i="5"/>
  <c r="E3603" i="5"/>
  <c r="E3604" i="5"/>
  <c r="E3605" i="5"/>
  <c r="E3606" i="5"/>
  <c r="E3607" i="5"/>
  <c r="E3608" i="5"/>
  <c r="E3609" i="5"/>
  <c r="E3610" i="5"/>
  <c r="E3611" i="5"/>
  <c r="E3612" i="5"/>
  <c r="E3613" i="5"/>
  <c r="E3614" i="5"/>
  <c r="E3615" i="5"/>
  <c r="E3616" i="5"/>
  <c r="E3617" i="5"/>
  <c r="E3618" i="5"/>
  <c r="E3619" i="5"/>
  <c r="E3620" i="5"/>
  <c r="E3621" i="5"/>
  <c r="E3622" i="5"/>
  <c r="E3623" i="5"/>
  <c r="E3624" i="5"/>
  <c r="E3625" i="5"/>
  <c r="E3626" i="5"/>
  <c r="E3627" i="5"/>
  <c r="E3628" i="5"/>
  <c r="E3629" i="5"/>
  <c r="E3630" i="5"/>
  <c r="E3631" i="5"/>
  <c r="E3632" i="5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C1647" i="2"/>
  <c r="C1648" i="2"/>
  <c r="C1649" i="2"/>
  <c r="C1650" i="2"/>
  <c r="C1651" i="2"/>
  <c r="C1652" i="2"/>
  <c r="C1653" i="2"/>
  <c r="C1654" i="2"/>
  <c r="C1655" i="2"/>
  <c r="C1656" i="2"/>
  <c r="C1657" i="2"/>
  <c r="C1658" i="2"/>
  <c r="C1659" i="2"/>
  <c r="C1660" i="2"/>
  <c r="C1661" i="2"/>
  <c r="C1662" i="2"/>
  <c r="C1663" i="2"/>
  <c r="C1664" i="2"/>
  <c r="C1665" i="2"/>
  <c r="C1666" i="2"/>
  <c r="C1667" i="2"/>
  <c r="C1668" i="2"/>
  <c r="C1669" i="2"/>
  <c r="C1670" i="2"/>
  <c r="C1671" i="2"/>
  <c r="C1675" i="2"/>
  <c r="C1676" i="2"/>
  <c r="C1677" i="2"/>
  <c r="C1678" i="2"/>
  <c r="C1679" i="2"/>
  <c r="C1680" i="2"/>
  <c r="C1681" i="2"/>
  <c r="C1682" i="2"/>
  <c r="C1683" i="2"/>
  <c r="C1684" i="2"/>
  <c r="C1685" i="2"/>
  <c r="C1686" i="2"/>
  <c r="C1687" i="2"/>
  <c r="C1688" i="2"/>
  <c r="C1689" i="2"/>
  <c r="C1690" i="2"/>
  <c r="C1691" i="2"/>
  <c r="C1692" i="2"/>
  <c r="C1693" i="2"/>
  <c r="C1694" i="2"/>
  <c r="C1695" i="2"/>
  <c r="C1696" i="2"/>
  <c r="C1697" i="2"/>
  <c r="C1698" i="2"/>
  <c r="C1699" i="2"/>
  <c r="C1700" i="2"/>
  <c r="C1701" i="2"/>
  <c r="C1702" i="2"/>
  <c r="C1703" i="2"/>
  <c r="C1704" i="2"/>
  <c r="C1705" i="2"/>
  <c r="C1706" i="2"/>
  <c r="C1707" i="2"/>
  <c r="C1708" i="2"/>
  <c r="C1709" i="2"/>
  <c r="C1710" i="2"/>
  <c r="C1711" i="2"/>
  <c r="C1712" i="2"/>
  <c r="C1713" i="2"/>
  <c r="C1714" i="2"/>
  <c r="C1715" i="2"/>
  <c r="C1716" i="2"/>
  <c r="C1717" i="2"/>
  <c r="C1718" i="2"/>
  <c r="C1719" i="2"/>
  <c r="C1720" i="2"/>
  <c r="C1721" i="2"/>
  <c r="C1722" i="2"/>
  <c r="C1723" i="2"/>
  <c r="C1724" i="2"/>
  <c r="C1725" i="2"/>
  <c r="C1726" i="2"/>
  <c r="C1727" i="2"/>
  <c r="C1728" i="2"/>
  <c r="C1729" i="2"/>
  <c r="C1730" i="2"/>
  <c r="C1731" i="2"/>
  <c r="C1732" i="2"/>
  <c r="C1733" i="2"/>
  <c r="C1734" i="2"/>
  <c r="C1735" i="2"/>
  <c r="C1736" i="2"/>
  <c r="C1737" i="2"/>
  <c r="C1738" i="2"/>
  <c r="C1739" i="2"/>
  <c r="C1740" i="2"/>
  <c r="C1741" i="2"/>
  <c r="E1573" i="4"/>
  <c r="E1574" i="4"/>
  <c r="E1575" i="4"/>
  <c r="E1576" i="4"/>
  <c r="E1577" i="4"/>
  <c r="E1578" i="4"/>
  <c r="E1579" i="4"/>
  <c r="E1580" i="4"/>
  <c r="E1581" i="4"/>
  <c r="E1582" i="4"/>
  <c r="E1583" i="4"/>
  <c r="E1584" i="4"/>
  <c r="E1585" i="4"/>
  <c r="E1586" i="4"/>
  <c r="E1587" i="4"/>
  <c r="E1588" i="4"/>
  <c r="E1589" i="4"/>
  <c r="E1590" i="4"/>
  <c r="E1591" i="4"/>
  <c r="E1592" i="4"/>
  <c r="E1593" i="4"/>
  <c r="E1594" i="4"/>
  <c r="E1595" i="4"/>
  <c r="E1596" i="4"/>
  <c r="E1597" i="4"/>
  <c r="E1601" i="4"/>
  <c r="E1602" i="4"/>
  <c r="E1603" i="4"/>
  <c r="E1604" i="4"/>
  <c r="E1605" i="4"/>
  <c r="E1606" i="4"/>
  <c r="E1607" i="4"/>
  <c r="E1608" i="4"/>
  <c r="E1609" i="4"/>
  <c r="E1610" i="4"/>
  <c r="E1611" i="4"/>
  <c r="E1612" i="4"/>
  <c r="E1613" i="4"/>
  <c r="E1614" i="4"/>
  <c r="E1615" i="4"/>
  <c r="E1616" i="4"/>
  <c r="E1617" i="4"/>
  <c r="E1618" i="4"/>
  <c r="E1619" i="4"/>
  <c r="E1620" i="4"/>
  <c r="E1621" i="4"/>
  <c r="E1622" i="4"/>
  <c r="E1623" i="4"/>
  <c r="E1624" i="4"/>
  <c r="E1625" i="4"/>
  <c r="E1626" i="4"/>
  <c r="E1627" i="4"/>
  <c r="E1628" i="4"/>
  <c r="E1629" i="4"/>
  <c r="E1630" i="4"/>
  <c r="E1631" i="4"/>
  <c r="E1632" i="4"/>
  <c r="E1633" i="4"/>
  <c r="E1634" i="4"/>
  <c r="E1635" i="4"/>
  <c r="E1636" i="4"/>
  <c r="E1637" i="4"/>
  <c r="E1638" i="4"/>
  <c r="E1639" i="4"/>
  <c r="E1640" i="4"/>
  <c r="E1641" i="4"/>
  <c r="E1642" i="4"/>
  <c r="E1643" i="4"/>
  <c r="E1644" i="4"/>
  <c r="E1645" i="4"/>
  <c r="E1646" i="4"/>
  <c r="E1647" i="4"/>
  <c r="E1648" i="4"/>
  <c r="E1649" i="4"/>
  <c r="E1650" i="4"/>
  <c r="E1651" i="4"/>
  <c r="E1652" i="4"/>
  <c r="E1653" i="4"/>
  <c r="E1654" i="4"/>
  <c r="E1655" i="4"/>
  <c r="E1656" i="4"/>
  <c r="E1657" i="4"/>
  <c r="E1658" i="4"/>
  <c r="E1659" i="4"/>
  <c r="E1660" i="4"/>
  <c r="E1661" i="4"/>
  <c r="E1662" i="4"/>
  <c r="E1663" i="4"/>
  <c r="E1664" i="4"/>
  <c r="E1665" i="4"/>
  <c r="E1666" i="4"/>
  <c r="E1667" i="4"/>
  <c r="C1573" i="4"/>
  <c r="C1574" i="4"/>
  <c r="C1575" i="4"/>
  <c r="C1576" i="4"/>
  <c r="C1577" i="4"/>
  <c r="C1578" i="4"/>
  <c r="C1579" i="4"/>
  <c r="C1580" i="4"/>
  <c r="C1581" i="4"/>
  <c r="C1582" i="4"/>
  <c r="C1583" i="4"/>
  <c r="C1584" i="4"/>
  <c r="C1585" i="4"/>
  <c r="C1586" i="4"/>
  <c r="C1587" i="4"/>
  <c r="C1588" i="4"/>
  <c r="C1589" i="4"/>
  <c r="C1590" i="4"/>
  <c r="C1591" i="4"/>
  <c r="C1592" i="4"/>
  <c r="C1593" i="4"/>
  <c r="C1594" i="4"/>
  <c r="C1595" i="4"/>
  <c r="C1596" i="4"/>
  <c r="C1597" i="4"/>
  <c r="C1601" i="4"/>
  <c r="C1602" i="4"/>
  <c r="C1603" i="4"/>
  <c r="C1604" i="4"/>
  <c r="C1605" i="4"/>
  <c r="C1606" i="4"/>
  <c r="C1607" i="4"/>
  <c r="C1608" i="4"/>
  <c r="C1609" i="4"/>
  <c r="C1610" i="4"/>
  <c r="C1611" i="4"/>
  <c r="C1612" i="4"/>
  <c r="C1613" i="4"/>
  <c r="C1614" i="4"/>
  <c r="C1615" i="4"/>
  <c r="C1616" i="4"/>
  <c r="C1617" i="4"/>
  <c r="C1618" i="4"/>
  <c r="C1619" i="4"/>
  <c r="C1620" i="4"/>
  <c r="C1621" i="4"/>
  <c r="C1622" i="4"/>
  <c r="C1623" i="4"/>
  <c r="C1624" i="4"/>
  <c r="C1625" i="4"/>
  <c r="C1626" i="4"/>
  <c r="C1627" i="4"/>
  <c r="C1628" i="4"/>
  <c r="C1629" i="4"/>
  <c r="C1630" i="4"/>
  <c r="C1631" i="4"/>
  <c r="C1632" i="4"/>
  <c r="C1633" i="4"/>
  <c r="C1634" i="4"/>
  <c r="C1635" i="4"/>
  <c r="C1636" i="4"/>
  <c r="C1637" i="4"/>
  <c r="C1638" i="4"/>
  <c r="C1639" i="4"/>
  <c r="C1640" i="4"/>
  <c r="C1641" i="4"/>
  <c r="C1642" i="4"/>
  <c r="C1643" i="4"/>
  <c r="C1644" i="4"/>
  <c r="C1645" i="4"/>
  <c r="C1646" i="4"/>
  <c r="C1647" i="4"/>
  <c r="C1648" i="4"/>
  <c r="C1649" i="4"/>
  <c r="C1650" i="4"/>
  <c r="C1651" i="4"/>
  <c r="C1652" i="4"/>
  <c r="C1653" i="4"/>
  <c r="C1654" i="4"/>
  <c r="C1655" i="4"/>
  <c r="C1656" i="4"/>
  <c r="C1657" i="4"/>
  <c r="C1658" i="4"/>
  <c r="C1659" i="4"/>
  <c r="C1660" i="4"/>
  <c r="C1661" i="4"/>
  <c r="C1662" i="4"/>
  <c r="C1663" i="4"/>
  <c r="C1664" i="4"/>
  <c r="C1665" i="4"/>
  <c r="C1666" i="4"/>
  <c r="C1667" i="4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4" i="1"/>
  <c r="E1705" i="1"/>
  <c r="E1706" i="1"/>
  <c r="E1707" i="1"/>
  <c r="E1708" i="1"/>
  <c r="E1709" i="1"/>
  <c r="E1710" i="1"/>
  <c r="E1711" i="1"/>
  <c r="E1712" i="1"/>
  <c r="E1713" i="1"/>
  <c r="E1714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4" i="1"/>
  <c r="C1705" i="1"/>
  <c r="C1706" i="1"/>
  <c r="C1707" i="1"/>
  <c r="C1708" i="1"/>
  <c r="C1709" i="1"/>
  <c r="C1710" i="1"/>
  <c r="C1711" i="1"/>
  <c r="C1712" i="1"/>
  <c r="C1713" i="1"/>
  <c r="C1714" i="1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3" i="8"/>
  <c r="C284" i="8"/>
  <c r="C285" i="8"/>
  <c r="C286" i="8"/>
  <c r="C287" i="8"/>
  <c r="C288" i="8"/>
  <c r="C289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3" i="8"/>
  <c r="E284" i="8"/>
  <c r="E285" i="8"/>
  <c r="E286" i="8"/>
  <c r="E287" i="8"/>
  <c r="E288" i="8"/>
  <c r="E289" i="8"/>
  <c r="E294" i="8"/>
  <c r="F294" i="8" s="1"/>
  <c r="C265" i="8"/>
  <c r="C266" i="8"/>
  <c r="C267" i="8"/>
  <c r="E251" i="8"/>
  <c r="E250" i="8"/>
  <c r="E249" i="8"/>
  <c r="E248" i="8"/>
  <c r="E247" i="8"/>
  <c r="E246" i="8"/>
  <c r="E245" i="8"/>
  <c r="E244" i="8"/>
  <c r="E243" i="8"/>
  <c r="E242" i="8"/>
  <c r="E241" i="8"/>
  <c r="E240" i="8"/>
  <c r="E239" i="8"/>
  <c r="E238" i="8"/>
  <c r="E237" i="8"/>
  <c r="E236" i="8"/>
  <c r="E235" i="8"/>
  <c r="E234" i="8"/>
  <c r="E233" i="8"/>
  <c r="E232" i="8"/>
  <c r="E231" i="8"/>
  <c r="E230" i="8"/>
  <c r="E229" i="8"/>
  <c r="E228" i="8"/>
  <c r="E227" i="8"/>
  <c r="E226" i="8"/>
  <c r="E225" i="8"/>
  <c r="E224" i="8"/>
  <c r="E223" i="8"/>
  <c r="E222" i="8"/>
  <c r="E221" i="8"/>
  <c r="E220" i="8"/>
  <c r="E219" i="8"/>
  <c r="E218" i="8"/>
  <c r="E217" i="8"/>
  <c r="E216" i="8"/>
  <c r="E215" i="8"/>
  <c r="E214" i="8"/>
  <c r="E213" i="8"/>
  <c r="E212" i="8"/>
  <c r="E211" i="8"/>
  <c r="E210" i="8"/>
  <c r="E209" i="8"/>
  <c r="E208" i="8"/>
  <c r="E207" i="8"/>
  <c r="E206" i="8"/>
  <c r="E205" i="8"/>
  <c r="E204" i="8"/>
  <c r="E203" i="8"/>
  <c r="E202" i="8"/>
  <c r="E201" i="8"/>
  <c r="E200" i="8"/>
  <c r="E199" i="8"/>
  <c r="E198" i="8"/>
  <c r="E197" i="8"/>
  <c r="E196" i="8"/>
  <c r="E195" i="8"/>
  <c r="E194" i="8"/>
  <c r="E193" i="8"/>
  <c r="E192" i="8"/>
  <c r="E191" i="8"/>
  <c r="E190" i="8"/>
  <c r="E189" i="8"/>
  <c r="E188" i="8"/>
  <c r="E187" i="8"/>
  <c r="E186" i="8"/>
  <c r="E185" i="8"/>
  <c r="E184" i="8"/>
  <c r="E183" i="8"/>
  <c r="E182" i="8"/>
  <c r="E181" i="8"/>
  <c r="E180" i="8"/>
  <c r="E179" i="8"/>
  <c r="E178" i="8"/>
  <c r="E177" i="8"/>
  <c r="E176" i="8"/>
  <c r="E175" i="8"/>
  <c r="E174" i="8"/>
  <c r="E173" i="8"/>
  <c r="E172" i="8"/>
  <c r="E171" i="8"/>
  <c r="E170" i="8"/>
  <c r="E169" i="8"/>
  <c r="E168" i="8"/>
  <c r="E167" i="8"/>
  <c r="E166" i="8"/>
  <c r="E165" i="8"/>
  <c r="E164" i="8"/>
  <c r="E163" i="8"/>
  <c r="E162" i="8"/>
  <c r="E161" i="8"/>
  <c r="E160" i="8"/>
  <c r="E159" i="8"/>
  <c r="E158" i="8"/>
  <c r="E157" i="8"/>
  <c r="E156" i="8"/>
  <c r="E155" i="8"/>
  <c r="E154" i="8"/>
  <c r="E153" i="8"/>
  <c r="E152" i="8"/>
  <c r="E151" i="8"/>
  <c r="E150" i="8"/>
  <c r="E149" i="8"/>
  <c r="E148" i="8"/>
  <c r="E147" i="8"/>
  <c r="E146" i="8"/>
  <c r="E145" i="8"/>
  <c r="E144" i="8"/>
  <c r="E143" i="8"/>
  <c r="E142" i="8"/>
  <c r="E141" i="8"/>
  <c r="E140" i="8"/>
  <c r="E139" i="8"/>
  <c r="E138" i="8"/>
  <c r="E137" i="8"/>
  <c r="E136" i="8"/>
  <c r="E135" i="8"/>
  <c r="E134" i="8"/>
  <c r="E133" i="8"/>
  <c r="E132" i="8"/>
  <c r="E131" i="8"/>
  <c r="E130" i="8"/>
  <c r="E129" i="8"/>
  <c r="E128" i="8"/>
  <c r="E127" i="8"/>
  <c r="E126" i="8"/>
  <c r="E125" i="8"/>
  <c r="E124" i="8"/>
  <c r="E123" i="8"/>
  <c r="E122" i="8"/>
  <c r="E121" i="8"/>
  <c r="E120" i="8"/>
  <c r="E119" i="8"/>
  <c r="E118" i="8"/>
  <c r="E117" i="8"/>
  <c r="E116" i="8"/>
  <c r="E115" i="8"/>
  <c r="E114" i="8"/>
  <c r="E113" i="8"/>
  <c r="E112" i="8"/>
  <c r="E111" i="8"/>
  <c r="E110" i="8"/>
  <c r="E109" i="8"/>
  <c r="E108" i="8"/>
  <c r="E107" i="8"/>
  <c r="E106" i="8"/>
  <c r="E105" i="8"/>
  <c r="E104" i="8"/>
  <c r="E103" i="8"/>
  <c r="E102" i="8"/>
  <c r="E101" i="8"/>
  <c r="E100" i="8"/>
  <c r="E99" i="8"/>
  <c r="E98" i="8"/>
  <c r="E97" i="8"/>
  <c r="E96" i="8"/>
  <c r="E95" i="8"/>
  <c r="E94" i="8"/>
  <c r="E93" i="8"/>
  <c r="E92" i="8"/>
  <c r="E91" i="8"/>
  <c r="E90" i="8"/>
  <c r="E89" i="8"/>
  <c r="E88" i="8"/>
  <c r="E87" i="8"/>
  <c r="E86" i="8"/>
  <c r="E85" i="8"/>
  <c r="E84" i="8"/>
  <c r="E83" i="8"/>
  <c r="E82" i="8"/>
  <c r="E81" i="8"/>
  <c r="E80" i="8"/>
  <c r="E79" i="8"/>
  <c r="E78" i="8"/>
  <c r="E77" i="8"/>
  <c r="E76" i="8"/>
  <c r="E75" i="8"/>
  <c r="E74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C251" i="8"/>
  <c r="C250" i="8"/>
  <c r="C249" i="8"/>
  <c r="C248" i="8"/>
  <c r="C247" i="8"/>
  <c r="C246" i="8"/>
  <c r="C245" i="8"/>
  <c r="C244" i="8"/>
  <c r="C243" i="8"/>
  <c r="C242" i="8"/>
  <c r="C241" i="8"/>
  <c r="C240" i="8"/>
  <c r="C239" i="8"/>
  <c r="C238" i="8"/>
  <c r="C237" i="8"/>
  <c r="C236" i="8"/>
  <c r="C235" i="8"/>
  <c r="C234" i="8"/>
  <c r="C233" i="8"/>
  <c r="C232" i="8"/>
  <c r="C231" i="8"/>
  <c r="C230" i="8"/>
  <c r="C229" i="8"/>
  <c r="C228" i="8"/>
  <c r="C227" i="8"/>
  <c r="C226" i="8"/>
  <c r="C225" i="8"/>
  <c r="C224" i="8"/>
  <c r="C223" i="8"/>
  <c r="C222" i="8"/>
  <c r="C221" i="8"/>
  <c r="C220" i="8"/>
  <c r="C219" i="8"/>
  <c r="C218" i="8"/>
  <c r="C217" i="8"/>
  <c r="C216" i="8"/>
  <c r="C215" i="8"/>
  <c r="C214" i="8"/>
  <c r="C213" i="8"/>
  <c r="C212" i="8"/>
  <c r="C211" i="8"/>
  <c r="C210" i="8"/>
  <c r="C209" i="8"/>
  <c r="C208" i="8"/>
  <c r="C207" i="8"/>
  <c r="C206" i="8"/>
  <c r="C205" i="8"/>
  <c r="C204" i="8"/>
  <c r="C203" i="8"/>
  <c r="C202" i="8"/>
  <c r="C201" i="8"/>
  <c r="C200" i="8"/>
  <c r="C199" i="8"/>
  <c r="C198" i="8"/>
  <c r="C197" i="8"/>
  <c r="C196" i="8"/>
  <c r="C195" i="8"/>
  <c r="C194" i="8"/>
  <c r="C193" i="8"/>
  <c r="C192" i="8"/>
  <c r="C191" i="8"/>
  <c r="C190" i="8"/>
  <c r="C189" i="8"/>
  <c r="C188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3" i="8"/>
  <c r="C172" i="8"/>
  <c r="C171" i="8"/>
  <c r="C170" i="8"/>
  <c r="C169" i="8"/>
  <c r="C168" i="8"/>
  <c r="C167" i="8"/>
  <c r="C166" i="8"/>
  <c r="C165" i="8"/>
  <c r="C164" i="8"/>
  <c r="C163" i="8"/>
  <c r="C162" i="8"/>
  <c r="C161" i="8"/>
  <c r="C160" i="8"/>
  <c r="C159" i="8"/>
  <c r="C158" i="8"/>
  <c r="C157" i="8"/>
  <c r="C156" i="8"/>
  <c r="C155" i="8"/>
  <c r="C154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8" i="8"/>
  <c r="C137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21" i="8"/>
  <c r="C120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A169" i="7" l="1"/>
  <c r="A1795" i="2"/>
  <c r="A3648" i="6"/>
  <c r="A414" i="8"/>
  <c r="A1721" i="4"/>
  <c r="A3657" i="5" s="1"/>
  <c r="A1801" i="1"/>
  <c r="F277" i="8"/>
  <c r="F281" i="8"/>
  <c r="C3529" i="6"/>
  <c r="F278" i="8"/>
  <c r="C3503" i="6"/>
  <c r="F3503" i="6" s="1"/>
  <c r="C3501" i="6"/>
  <c r="F3501" i="6" s="1"/>
  <c r="C3536" i="6"/>
  <c r="F3536" i="6" s="1"/>
  <c r="C3540" i="6"/>
  <c r="F3540" i="6" s="1"/>
  <c r="C3514" i="6"/>
  <c r="F3514" i="6" s="1"/>
  <c r="C3512" i="6"/>
  <c r="F3512" i="6" s="1"/>
  <c r="F283" i="8"/>
  <c r="C3582" i="5"/>
  <c r="F3582" i="5" s="1"/>
  <c r="C3574" i="5"/>
  <c r="F3574" i="5" s="1"/>
  <c r="F1654" i="2"/>
  <c r="F273" i="8"/>
  <c r="C3581" i="5"/>
  <c r="F3581" i="5" s="1"/>
  <c r="C3532" i="6"/>
  <c r="F3532" i="6" s="1"/>
  <c r="C3520" i="6"/>
  <c r="F3520" i="6" s="1"/>
  <c r="C3504" i="6"/>
  <c r="F3504" i="6" s="1"/>
  <c r="F1670" i="2"/>
  <c r="F1640" i="4"/>
  <c r="F1616" i="4"/>
  <c r="F1589" i="4"/>
  <c r="F268" i="8"/>
  <c r="F1631" i="4"/>
  <c r="F1615" i="4"/>
  <c r="F1650" i="2"/>
  <c r="F1649" i="2"/>
  <c r="F286" i="8"/>
  <c r="C3528" i="6"/>
  <c r="F3528" i="6" s="1"/>
  <c r="C3517" i="6"/>
  <c r="F3517" i="6" s="1"/>
  <c r="C3509" i="6"/>
  <c r="F3509" i="6" s="1"/>
  <c r="C3549" i="5"/>
  <c r="F3549" i="5" s="1"/>
  <c r="C3508" i="6"/>
  <c r="F3508" i="6" s="1"/>
  <c r="F1665" i="4"/>
  <c r="F1727" i="2"/>
  <c r="F1661" i="2"/>
  <c r="C3557" i="5"/>
  <c r="F3557" i="5" s="1"/>
  <c r="C3544" i="6"/>
  <c r="F3544" i="6" s="1"/>
  <c r="F1647" i="2"/>
  <c r="F1668" i="2"/>
  <c r="C3541" i="6"/>
  <c r="F3541" i="6" s="1"/>
  <c r="C3533" i="6"/>
  <c r="F3533" i="6" s="1"/>
  <c r="C3521" i="6"/>
  <c r="F3521" i="6" s="1"/>
  <c r="C3537" i="6"/>
  <c r="F3537" i="6" s="1"/>
  <c r="F1662" i="4"/>
  <c r="C3500" i="6"/>
  <c r="F3500" i="6" s="1"/>
  <c r="C3629" i="5"/>
  <c r="F3629" i="5" s="1"/>
  <c r="C3621" i="5"/>
  <c r="F3621" i="5" s="1"/>
  <c r="C3613" i="5"/>
  <c r="F3613" i="5" s="1"/>
  <c r="C3578" i="5"/>
  <c r="F3578" i="5" s="1"/>
  <c r="C3570" i="5"/>
  <c r="F3570" i="5" s="1"/>
  <c r="C3553" i="5"/>
  <c r="F3553" i="5" s="1"/>
  <c r="C3545" i="5"/>
  <c r="F3545" i="5" s="1"/>
  <c r="C3512" i="5"/>
  <c r="F3512" i="5" s="1"/>
  <c r="C3505" i="6"/>
  <c r="F3505" i="6" s="1"/>
  <c r="C3525" i="5"/>
  <c r="F3525" i="5" s="1"/>
  <c r="C3538" i="6"/>
  <c r="F3538" i="6" s="1"/>
  <c r="C3626" i="5"/>
  <c r="F3626" i="5" s="1"/>
  <c r="C3558" i="5"/>
  <c r="F3558" i="5" s="1"/>
  <c r="C3542" i="6"/>
  <c r="F3542" i="6" s="1"/>
  <c r="C3535" i="6"/>
  <c r="F3535" i="6" s="1"/>
  <c r="C3515" i="6"/>
  <c r="F3515" i="6" s="1"/>
  <c r="C3506" i="6"/>
  <c r="F3506" i="6" s="1"/>
  <c r="F16" i="8"/>
  <c r="F24" i="8"/>
  <c r="F32" i="8"/>
  <c r="F40" i="8"/>
  <c r="F48" i="8"/>
  <c r="F56" i="8"/>
  <c r="F64" i="8"/>
  <c r="F72" i="8"/>
  <c r="F80" i="8"/>
  <c r="F88" i="8"/>
  <c r="F96" i="8"/>
  <c r="F104" i="8"/>
  <c r="F112" i="8"/>
  <c r="F120" i="8"/>
  <c r="F128" i="8"/>
  <c r="F1648" i="2"/>
  <c r="F1636" i="4"/>
  <c r="F1576" i="4"/>
  <c r="F1612" i="4"/>
  <c r="F1669" i="2"/>
  <c r="F1653" i="2"/>
  <c r="C3510" i="6"/>
  <c r="F3510" i="6" s="1"/>
  <c r="C3511" i="6"/>
  <c r="F3511" i="6" s="1"/>
  <c r="F1644" i="4"/>
  <c r="F1585" i="4"/>
  <c r="F12" i="8"/>
  <c r="F20" i="8"/>
  <c r="F28" i="8"/>
  <c r="F36" i="8"/>
  <c r="F44" i="8"/>
  <c r="F52" i="8"/>
  <c r="F60" i="8"/>
  <c r="F68" i="8"/>
  <c r="F76" i="8"/>
  <c r="F84" i="8"/>
  <c r="F92" i="8"/>
  <c r="F100" i="8"/>
  <c r="F108" i="8"/>
  <c r="F116" i="8"/>
  <c r="F124" i="8"/>
  <c r="F1661" i="4"/>
  <c r="F1665" i="2"/>
  <c r="C3513" i="6"/>
  <c r="F3513" i="6" s="1"/>
  <c r="C3509" i="5"/>
  <c r="F3509" i="5" s="1"/>
  <c r="C3630" i="5"/>
  <c r="F3630" i="5" s="1"/>
  <c r="C3622" i="5"/>
  <c r="F3622" i="5" s="1"/>
  <c r="C3605" i="5"/>
  <c r="F3605" i="5" s="1"/>
  <c r="C3554" i="5"/>
  <c r="F3554" i="5" s="1"/>
  <c r="C3546" i="5"/>
  <c r="F3546" i="5" s="1"/>
  <c r="C3516" i="6"/>
  <c r="F3516" i="6" s="1"/>
  <c r="C3618" i="5"/>
  <c r="F3618" i="5" s="1"/>
  <c r="C3533" i="5"/>
  <c r="F3533" i="5" s="1"/>
  <c r="C3538" i="5"/>
  <c r="F3538" i="5" s="1"/>
  <c r="C3597" i="5"/>
  <c r="F3597" i="5" s="1"/>
  <c r="C3614" i="5"/>
  <c r="F3614" i="5" s="1"/>
  <c r="C3610" i="5"/>
  <c r="F3610" i="5" s="1"/>
  <c r="C3606" i="5"/>
  <c r="F3606" i="5" s="1"/>
  <c r="F1741" i="2"/>
  <c r="F1667" i="4"/>
  <c r="F1740" i="2"/>
  <c r="F1666" i="4"/>
  <c r="C3602" i="5"/>
  <c r="F3602" i="5" s="1"/>
  <c r="F1739" i="2"/>
  <c r="F1737" i="2"/>
  <c r="F1738" i="2"/>
  <c r="F1664" i="4"/>
  <c r="F1663" i="4"/>
  <c r="F1736" i="2"/>
  <c r="C3598" i="5"/>
  <c r="F3598" i="5" s="1"/>
  <c r="F1735" i="2"/>
  <c r="F1660" i="4"/>
  <c r="F1734" i="2"/>
  <c r="F1733" i="2"/>
  <c r="F1732" i="2"/>
  <c r="F1659" i="4"/>
  <c r="F1658" i="4"/>
  <c r="C3594" i="5"/>
  <c r="F3594" i="5" s="1"/>
  <c r="F1731" i="2"/>
  <c r="F1657" i="4"/>
  <c r="F1730" i="2"/>
  <c r="F1656" i="4"/>
  <c r="F1729" i="2"/>
  <c r="F1655" i="4"/>
  <c r="F1728" i="2"/>
  <c r="F1654" i="4"/>
  <c r="C3590" i="5"/>
  <c r="F3590" i="5" s="1"/>
  <c r="C3589" i="5"/>
  <c r="F3589" i="5" s="1"/>
  <c r="F1653" i="4"/>
  <c r="F1726" i="2"/>
  <c r="F1652" i="4"/>
  <c r="F1651" i="4"/>
  <c r="F1650" i="4"/>
  <c r="F1725" i="2"/>
  <c r="F1724" i="2"/>
  <c r="F1723" i="2"/>
  <c r="F1649" i="4"/>
  <c r="F1648" i="4"/>
  <c r="C3586" i="5"/>
  <c r="F3586" i="5" s="1"/>
  <c r="F1722" i="2"/>
  <c r="F1721" i="2"/>
  <c r="F1647" i="4"/>
  <c r="F1720" i="2"/>
  <c r="F1646" i="4"/>
  <c r="C3541" i="5"/>
  <c r="F3541" i="5" s="1"/>
  <c r="C3573" i="5"/>
  <c r="F3573" i="5" s="1"/>
  <c r="C3565" i="5"/>
  <c r="F3565" i="5" s="1"/>
  <c r="C3513" i="5"/>
  <c r="F3513" i="5" s="1"/>
  <c r="C3625" i="5"/>
  <c r="F3625" i="5" s="1"/>
  <c r="C3617" i="5"/>
  <c r="F3617" i="5" s="1"/>
  <c r="C3609" i="5"/>
  <c r="F3609" i="5" s="1"/>
  <c r="C3601" i="5"/>
  <c r="F3601" i="5" s="1"/>
  <c r="C3593" i="5"/>
  <c r="F3593" i="5" s="1"/>
  <c r="C3585" i="5"/>
  <c r="F3585" i="5" s="1"/>
  <c r="C3550" i="5"/>
  <c r="F3550" i="5" s="1"/>
  <c r="C3542" i="5"/>
  <c r="F3542" i="5" s="1"/>
  <c r="F1718" i="2"/>
  <c r="F1719" i="2"/>
  <c r="F1645" i="4"/>
  <c r="F1643" i="4"/>
  <c r="F1642" i="4"/>
  <c r="F1641" i="4"/>
  <c r="C3577" i="5"/>
  <c r="F3577" i="5" s="1"/>
  <c r="F1717" i="2"/>
  <c r="F1639" i="4"/>
  <c r="F1638" i="4"/>
  <c r="F1637" i="4"/>
  <c r="F1635" i="4"/>
  <c r="F1716" i="2"/>
  <c r="F1712" i="2"/>
  <c r="F1709" i="2"/>
  <c r="F1715" i="2"/>
  <c r="F1711" i="2"/>
  <c r="F1713" i="2"/>
  <c r="F1714" i="2"/>
  <c r="F1710" i="2"/>
  <c r="F132" i="8"/>
  <c r="F136" i="8"/>
  <c r="F140" i="8"/>
  <c r="F144" i="8"/>
  <c r="F148" i="8"/>
  <c r="F152" i="8"/>
  <c r="F156" i="8"/>
  <c r="F160" i="8"/>
  <c r="F164" i="8"/>
  <c r="F168" i="8"/>
  <c r="F172" i="8"/>
  <c r="F176" i="8"/>
  <c r="F180" i="8"/>
  <c r="F184" i="8"/>
  <c r="F188" i="8"/>
  <c r="F192" i="8"/>
  <c r="F196" i="8"/>
  <c r="F200" i="8"/>
  <c r="F204" i="8"/>
  <c r="F208" i="8"/>
  <c r="F212" i="8"/>
  <c r="F216" i="8"/>
  <c r="F220" i="8"/>
  <c r="F224" i="8"/>
  <c r="F228" i="8"/>
  <c r="F232" i="8"/>
  <c r="F236" i="8"/>
  <c r="F240" i="8"/>
  <c r="F244" i="8"/>
  <c r="F248" i="8"/>
  <c r="F30" i="8"/>
  <c r="F34" i="8"/>
  <c r="F38" i="8"/>
  <c r="F42" i="8"/>
  <c r="F1634" i="4"/>
  <c r="F1708" i="2"/>
  <c r="C3569" i="5"/>
  <c r="F3569" i="5" s="1"/>
  <c r="F1705" i="2"/>
  <c r="F1707" i="2"/>
  <c r="F1706" i="2"/>
  <c r="F1633" i="4"/>
  <c r="F1632" i="4"/>
  <c r="F1704" i="2"/>
  <c r="F1703" i="2"/>
  <c r="F1702" i="2"/>
  <c r="F1630" i="4"/>
  <c r="F1629" i="4"/>
  <c r="F1628" i="4"/>
  <c r="C3566" i="5"/>
  <c r="F3566" i="5" s="1"/>
  <c r="F1700" i="2"/>
  <c r="F1701" i="2"/>
  <c r="F1624" i="4"/>
  <c r="F1627" i="4"/>
  <c r="F1623" i="4"/>
  <c r="F1626" i="4"/>
  <c r="F1698" i="2"/>
  <c r="F1697" i="2"/>
  <c r="F1699" i="2"/>
  <c r="F1625" i="4"/>
  <c r="F1621" i="4"/>
  <c r="F1694" i="2"/>
  <c r="F1693" i="2"/>
  <c r="F1695" i="2"/>
  <c r="F1696" i="2"/>
  <c r="F1622" i="4"/>
  <c r="F1620" i="4"/>
  <c r="F1619" i="4"/>
  <c r="F9" i="8"/>
  <c r="F13" i="8"/>
  <c r="F17" i="8"/>
  <c r="F21" i="8"/>
  <c r="F25" i="8"/>
  <c r="F29" i="8"/>
  <c r="F33" i="8"/>
  <c r="F37" i="8"/>
  <c r="F41" i="8"/>
  <c r="F45" i="8"/>
  <c r="F49" i="8"/>
  <c r="F53" i="8"/>
  <c r="F57" i="8"/>
  <c r="F61" i="8"/>
  <c r="F65" i="8"/>
  <c r="F69" i="8"/>
  <c r="F73" i="8"/>
  <c r="F77" i="8"/>
  <c r="F81" i="8"/>
  <c r="F85" i="8"/>
  <c r="F89" i="8"/>
  <c r="F93" i="8"/>
  <c r="F97" i="8"/>
  <c r="F101" i="8"/>
  <c r="F105" i="8"/>
  <c r="F109" i="8"/>
  <c r="F113" i="8"/>
  <c r="F117" i="8"/>
  <c r="F121" i="8"/>
  <c r="F125" i="8"/>
  <c r="F129" i="8"/>
  <c r="F133" i="8"/>
  <c r="F137" i="8"/>
  <c r="F141" i="8"/>
  <c r="F145" i="8"/>
  <c r="F149" i="8"/>
  <c r="F153" i="8"/>
  <c r="F157" i="8"/>
  <c r="F161" i="8"/>
  <c r="F165" i="8"/>
  <c r="F169" i="8"/>
  <c r="F173" i="8"/>
  <c r="F177" i="8"/>
  <c r="F181" i="8"/>
  <c r="F185" i="8"/>
  <c r="F189" i="8"/>
  <c r="F193" i="8"/>
  <c r="F197" i="8"/>
  <c r="F201" i="8"/>
  <c r="F205" i="8"/>
  <c r="F209" i="8"/>
  <c r="F213" i="8"/>
  <c r="F217" i="8"/>
  <c r="F221" i="8"/>
  <c r="F225" i="8"/>
  <c r="F229" i="8"/>
  <c r="F233" i="8"/>
  <c r="F237" i="8"/>
  <c r="F241" i="8"/>
  <c r="F245" i="8"/>
  <c r="F249" i="8"/>
  <c r="F10" i="8"/>
  <c r="F14" i="8"/>
  <c r="F18" i="8"/>
  <c r="F22" i="8"/>
  <c r="F26" i="8"/>
  <c r="F46" i="8"/>
  <c r="F50" i="8"/>
  <c r="F54" i="8"/>
  <c r="F58" i="8"/>
  <c r="F62" i="8"/>
  <c r="F66" i="8"/>
  <c r="F70" i="8"/>
  <c r="F74" i="8"/>
  <c r="F78" i="8"/>
  <c r="F82" i="8"/>
  <c r="F86" i="8"/>
  <c r="F90" i="8"/>
  <c r="F94" i="8"/>
  <c r="F98" i="8"/>
  <c r="F102" i="8"/>
  <c r="F106" i="8"/>
  <c r="F110" i="8"/>
  <c r="F114" i="8"/>
  <c r="F118" i="8"/>
  <c r="F122" i="8"/>
  <c r="F126" i="8"/>
  <c r="F130" i="8"/>
  <c r="F134" i="8"/>
  <c r="F138" i="8"/>
  <c r="F142" i="8"/>
  <c r="F146" i="8"/>
  <c r="F150" i="8"/>
  <c r="F154" i="8"/>
  <c r="F158" i="8"/>
  <c r="F162" i="8"/>
  <c r="F166" i="8"/>
  <c r="F170" i="8"/>
  <c r="F174" i="8"/>
  <c r="F178" i="8"/>
  <c r="F182" i="8"/>
  <c r="F186" i="8"/>
  <c r="F190" i="8"/>
  <c r="F194" i="8"/>
  <c r="F198" i="8"/>
  <c r="F202" i="8"/>
  <c r="F206" i="8"/>
  <c r="F210" i="8"/>
  <c r="F214" i="8"/>
  <c r="F218" i="8"/>
  <c r="F222" i="8"/>
  <c r="F226" i="8"/>
  <c r="F230" i="8"/>
  <c r="F234" i="8"/>
  <c r="F238" i="8"/>
  <c r="F242" i="8"/>
  <c r="F246" i="8"/>
  <c r="F250" i="8"/>
  <c r="F11" i="8"/>
  <c r="F15" i="8"/>
  <c r="F19" i="8"/>
  <c r="F23" i="8"/>
  <c r="F27" i="8"/>
  <c r="F31" i="8"/>
  <c r="F35" i="8"/>
  <c r="F39" i="8"/>
  <c r="F43" i="8"/>
  <c r="F47" i="8"/>
  <c r="F51" i="8"/>
  <c r="F55" i="8"/>
  <c r="F59" i="8"/>
  <c r="F63" i="8"/>
  <c r="F67" i="8"/>
  <c r="F71" i="8"/>
  <c r="F75" i="8"/>
  <c r="F79" i="8"/>
  <c r="F83" i="8"/>
  <c r="F87" i="8"/>
  <c r="F91" i="8"/>
  <c r="F95" i="8"/>
  <c r="F99" i="8"/>
  <c r="F103" i="8"/>
  <c r="F107" i="8"/>
  <c r="F111" i="8"/>
  <c r="F115" i="8"/>
  <c r="F119" i="8"/>
  <c r="F123" i="8"/>
  <c r="F127" i="8"/>
  <c r="F131" i="8"/>
  <c r="F135" i="8"/>
  <c r="F139" i="8"/>
  <c r="F143" i="8"/>
  <c r="F147" i="8"/>
  <c r="F151" i="8"/>
  <c r="F155" i="8"/>
  <c r="F159" i="8"/>
  <c r="F163" i="8"/>
  <c r="F167" i="8"/>
  <c r="F171" i="8"/>
  <c r="F175" i="8"/>
  <c r="F179" i="8"/>
  <c r="F183" i="8"/>
  <c r="F187" i="8"/>
  <c r="F191" i="8"/>
  <c r="F195" i="8"/>
  <c r="F199" i="8"/>
  <c r="F203" i="8"/>
  <c r="F207" i="8"/>
  <c r="F211" i="8"/>
  <c r="F215" i="8"/>
  <c r="F219" i="8"/>
  <c r="F223" i="8"/>
  <c r="F227" i="8"/>
  <c r="F231" i="8"/>
  <c r="F235" i="8"/>
  <c r="F239" i="8"/>
  <c r="F243" i="8"/>
  <c r="F247" i="8"/>
  <c r="F251" i="8"/>
  <c r="C3543" i="6"/>
  <c r="F3543" i="6" s="1"/>
  <c r="F1689" i="2"/>
  <c r="F1690" i="2"/>
  <c r="F1692" i="2"/>
  <c r="F1688" i="2"/>
  <c r="F1686" i="2"/>
  <c r="F1691" i="2"/>
  <c r="F1687" i="2"/>
  <c r="F1618" i="4"/>
  <c r="F1614" i="4"/>
  <c r="F1617" i="4"/>
  <c r="F1613" i="4"/>
  <c r="F1682" i="2"/>
  <c r="C3531" i="6"/>
  <c r="F3531" i="6" s="1"/>
  <c r="F1685" i="2"/>
  <c r="F1681" i="2"/>
  <c r="F1684" i="2"/>
  <c r="F1680" i="2"/>
  <c r="F1683" i="2"/>
  <c r="F1608" i="4"/>
  <c r="F1611" i="4"/>
  <c r="F1607" i="4"/>
  <c r="F1610" i="4"/>
  <c r="F1606" i="4"/>
  <c r="F1609" i="4"/>
  <c r="F1677" i="2"/>
  <c r="F1676" i="2"/>
  <c r="F1679" i="2"/>
  <c r="F1675" i="2"/>
  <c r="F1678" i="2"/>
  <c r="C3530" i="6"/>
  <c r="F3530" i="6" s="1"/>
  <c r="F1605" i="4"/>
  <c r="F1601" i="4"/>
  <c r="F1604" i="4"/>
  <c r="F1603" i="4"/>
  <c r="F1602" i="4"/>
  <c r="F1671" i="2"/>
  <c r="C3522" i="6"/>
  <c r="F3522" i="6" s="1"/>
  <c r="C3519" i="6"/>
  <c r="F3519" i="6" s="1"/>
  <c r="F1597" i="4"/>
  <c r="F1596" i="4"/>
  <c r="F1595" i="4"/>
  <c r="F289" i="8"/>
  <c r="F1593" i="4"/>
  <c r="F1592" i="4"/>
  <c r="F1588" i="4"/>
  <c r="F1584" i="4"/>
  <c r="F1591" i="4"/>
  <c r="F1587" i="4"/>
  <c r="F1583" i="4"/>
  <c r="F1594" i="4"/>
  <c r="F1590" i="4"/>
  <c r="F1586" i="4"/>
  <c r="F1664" i="2"/>
  <c r="F1660" i="2"/>
  <c r="F1667" i="2"/>
  <c r="F1663" i="2"/>
  <c r="F1659" i="2"/>
  <c r="F1666" i="2"/>
  <c r="F1662" i="2"/>
  <c r="F1658" i="2"/>
  <c r="A273" i="8"/>
  <c r="A274" i="8" s="1"/>
  <c r="F266" i="8"/>
  <c r="F285" i="8"/>
  <c r="F265" i="8"/>
  <c r="F288" i="8"/>
  <c r="F287" i="8"/>
  <c r="F267" i="8"/>
  <c r="F280" i="8"/>
  <c r="F284" i="8"/>
  <c r="F279" i="8"/>
  <c r="C3510" i="5"/>
  <c r="F3510" i="5" s="1"/>
  <c r="C3530" i="5"/>
  <c r="F3530" i="5" s="1"/>
  <c r="C3526" i="5"/>
  <c r="F3526" i="5" s="1"/>
  <c r="C3522" i="5"/>
  <c r="F3522" i="5" s="1"/>
  <c r="C3514" i="5"/>
  <c r="F3514" i="5" s="1"/>
  <c r="C3516" i="5"/>
  <c r="F3516" i="5" s="1"/>
  <c r="C3529" i="5"/>
  <c r="F3529" i="5" s="1"/>
  <c r="C3521" i="5"/>
  <c r="F3521" i="5" s="1"/>
  <c r="C3511" i="5"/>
  <c r="F3511" i="5" s="1"/>
  <c r="C3632" i="5"/>
  <c r="F3632" i="5" s="1"/>
  <c r="C3628" i="5"/>
  <c r="F3628" i="5" s="1"/>
  <c r="C3624" i="5"/>
  <c r="F3624" i="5" s="1"/>
  <c r="C3620" i="5"/>
  <c r="F3620" i="5" s="1"/>
  <c r="C3616" i="5"/>
  <c r="F3616" i="5" s="1"/>
  <c r="C3612" i="5"/>
  <c r="F3612" i="5" s="1"/>
  <c r="C3608" i="5"/>
  <c r="F3608" i="5" s="1"/>
  <c r="C3604" i="5"/>
  <c r="F3604" i="5" s="1"/>
  <c r="C3600" i="5"/>
  <c r="F3600" i="5" s="1"/>
  <c r="C3596" i="5"/>
  <c r="F3596" i="5" s="1"/>
  <c r="C3592" i="5"/>
  <c r="F3592" i="5" s="1"/>
  <c r="C3588" i="5"/>
  <c r="F3588" i="5" s="1"/>
  <c r="C3584" i="5"/>
  <c r="F3584" i="5" s="1"/>
  <c r="C3580" i="5"/>
  <c r="F3580" i="5" s="1"/>
  <c r="C3576" i="5"/>
  <c r="F3576" i="5" s="1"/>
  <c r="C3572" i="5"/>
  <c r="F3572" i="5" s="1"/>
  <c r="C3568" i="5"/>
  <c r="F3568" i="5" s="1"/>
  <c r="C3564" i="5"/>
  <c r="F3564" i="5" s="1"/>
  <c r="C3560" i="5"/>
  <c r="F3560" i="5" s="1"/>
  <c r="C3556" i="5"/>
  <c r="F3556" i="5" s="1"/>
  <c r="C3552" i="5"/>
  <c r="F3552" i="5" s="1"/>
  <c r="C3548" i="5"/>
  <c r="F3548" i="5" s="1"/>
  <c r="C3544" i="5"/>
  <c r="F3544" i="5" s="1"/>
  <c r="C3540" i="5"/>
  <c r="F3540" i="5" s="1"/>
  <c r="C3532" i="5"/>
  <c r="F3532" i="5" s="1"/>
  <c r="C3528" i="5"/>
  <c r="F3528" i="5" s="1"/>
  <c r="C3524" i="5"/>
  <c r="F3524" i="5" s="1"/>
  <c r="C3520" i="5"/>
  <c r="F3520" i="5" s="1"/>
  <c r="F1691" i="1"/>
  <c r="F1667" i="1"/>
  <c r="F1714" i="1"/>
  <c r="F1706" i="1"/>
  <c r="F1694" i="1"/>
  <c r="F1682" i="1"/>
  <c r="F1670" i="1"/>
  <c r="F1711" i="1"/>
  <c r="F1699" i="1"/>
  <c r="F1687" i="1"/>
  <c r="F1675" i="1"/>
  <c r="F1663" i="1"/>
  <c r="F1710" i="1"/>
  <c r="F1698" i="1"/>
  <c r="F1686" i="1"/>
  <c r="F1666" i="1"/>
  <c r="F1713" i="1"/>
  <c r="F1709" i="1"/>
  <c r="F1705" i="1"/>
  <c r="F1697" i="1"/>
  <c r="F1693" i="1"/>
  <c r="F1689" i="1"/>
  <c r="F1685" i="1"/>
  <c r="F1681" i="1"/>
  <c r="F1673" i="1"/>
  <c r="F1669" i="1"/>
  <c r="F1665" i="1"/>
  <c r="F1707" i="1"/>
  <c r="F1695" i="1"/>
  <c r="F1683" i="1"/>
  <c r="F1671" i="1"/>
  <c r="F1690" i="1"/>
  <c r="F1674" i="1"/>
  <c r="F1712" i="1"/>
  <c r="F1708" i="1"/>
  <c r="F1704" i="1"/>
  <c r="F1696" i="1"/>
  <c r="F1692" i="1"/>
  <c r="F1688" i="1"/>
  <c r="F1684" i="1"/>
  <c r="F1680" i="1"/>
  <c r="F1676" i="1"/>
  <c r="F1672" i="1"/>
  <c r="F1668" i="1"/>
  <c r="F1664" i="1"/>
  <c r="F274" i="8"/>
  <c r="F1656" i="2"/>
  <c r="F1581" i="4"/>
  <c r="F1661" i="1"/>
  <c r="F1662" i="1"/>
  <c r="F1582" i="4"/>
  <c r="F1657" i="2"/>
  <c r="F276" i="8"/>
  <c r="F275" i="8"/>
  <c r="F1655" i="2"/>
  <c r="F1652" i="2"/>
  <c r="F1651" i="2"/>
  <c r="F272" i="8"/>
  <c r="F271" i="8"/>
  <c r="F1660" i="1"/>
  <c r="F1659" i="1"/>
  <c r="F1658" i="1"/>
  <c r="F1657" i="1"/>
  <c r="F1580" i="4"/>
  <c r="F1579" i="4"/>
  <c r="F1578" i="4"/>
  <c r="C3534" i="6"/>
  <c r="F3534" i="6" s="1"/>
  <c r="C3518" i="6"/>
  <c r="F3518" i="6" s="1"/>
  <c r="C3539" i="6"/>
  <c r="F3539" i="6" s="1"/>
  <c r="C3523" i="6"/>
  <c r="F3523" i="6" s="1"/>
  <c r="C3507" i="6"/>
  <c r="F3507" i="6" s="1"/>
  <c r="C3518" i="5"/>
  <c r="F3518" i="5" s="1"/>
  <c r="C3517" i="5"/>
  <c r="F3517" i="5" s="1"/>
  <c r="F3529" i="6"/>
  <c r="C3631" i="5"/>
  <c r="F3631" i="5" s="1"/>
  <c r="C3627" i="5"/>
  <c r="F3627" i="5" s="1"/>
  <c r="C3623" i="5"/>
  <c r="F3623" i="5" s="1"/>
  <c r="C3619" i="5"/>
  <c r="F3619" i="5" s="1"/>
  <c r="C3615" i="5"/>
  <c r="F3615" i="5" s="1"/>
  <c r="C3611" i="5"/>
  <c r="F3611" i="5" s="1"/>
  <c r="F3607" i="5"/>
  <c r="C3603" i="5"/>
  <c r="F3603" i="5" s="1"/>
  <c r="C3599" i="5"/>
  <c r="F3599" i="5" s="1"/>
  <c r="C3595" i="5"/>
  <c r="F3595" i="5" s="1"/>
  <c r="C3591" i="5"/>
  <c r="F3591" i="5" s="1"/>
  <c r="C3587" i="5"/>
  <c r="F3587" i="5" s="1"/>
  <c r="C3583" i="5"/>
  <c r="F3583" i="5" s="1"/>
  <c r="C3579" i="5"/>
  <c r="F3579" i="5" s="1"/>
  <c r="C3575" i="5"/>
  <c r="F3575" i="5" s="1"/>
  <c r="C3571" i="5"/>
  <c r="F3571" i="5" s="1"/>
  <c r="C3567" i="5"/>
  <c r="F3567" i="5" s="1"/>
  <c r="C3563" i="5"/>
  <c r="F3563" i="5" s="1"/>
  <c r="C3559" i="5"/>
  <c r="F3559" i="5" s="1"/>
  <c r="C3555" i="5"/>
  <c r="F3555" i="5" s="1"/>
  <c r="C3551" i="5"/>
  <c r="F3551" i="5" s="1"/>
  <c r="C3547" i="5"/>
  <c r="F3547" i="5" s="1"/>
  <c r="C3543" i="5"/>
  <c r="F3543" i="5" s="1"/>
  <c r="C3539" i="5"/>
  <c r="F3539" i="5" s="1"/>
  <c r="C3531" i="5"/>
  <c r="F3531" i="5" s="1"/>
  <c r="C3527" i="5"/>
  <c r="F3527" i="5" s="1"/>
  <c r="C3523" i="5"/>
  <c r="F3523" i="5" s="1"/>
  <c r="C3519" i="5"/>
  <c r="F3519" i="5" s="1"/>
  <c r="C3515" i="5"/>
  <c r="F3515" i="5" s="1"/>
  <c r="F3562" i="5"/>
  <c r="F3561" i="5"/>
  <c r="F3537" i="5"/>
  <c r="C3502" i="6"/>
  <c r="F3502" i="6" s="1"/>
  <c r="F1577" i="4"/>
  <c r="F1575" i="4"/>
  <c r="F1656" i="1"/>
  <c r="F1655" i="1"/>
  <c r="F270" i="8"/>
  <c r="F269" i="8"/>
  <c r="F1652" i="1"/>
  <c r="F1654" i="1"/>
  <c r="F1653" i="1"/>
  <c r="F1574" i="4"/>
  <c r="F1573" i="4"/>
  <c r="A1802" i="1" l="1"/>
  <c r="A3649" i="6"/>
  <c r="A1722" i="4"/>
  <c r="A3658" i="5" s="1"/>
  <c r="A1796" i="2"/>
  <c r="A170" i="7"/>
  <c r="A415" i="8"/>
  <c r="E252" i="8"/>
  <c r="C252" i="8"/>
  <c r="E264" i="8"/>
  <c r="E263" i="8"/>
  <c r="E262" i="8"/>
  <c r="E261" i="8"/>
  <c r="E260" i="8"/>
  <c r="E259" i="8"/>
  <c r="E258" i="8"/>
  <c r="E257" i="8"/>
  <c r="E256" i="8"/>
  <c r="E255" i="8"/>
  <c r="E254" i="8"/>
  <c r="E253" i="8"/>
  <c r="C254" i="8"/>
  <c r="C255" i="8"/>
  <c r="C256" i="8"/>
  <c r="C257" i="8"/>
  <c r="C258" i="8"/>
  <c r="C259" i="8"/>
  <c r="C260" i="8"/>
  <c r="C261" i="8"/>
  <c r="C262" i="8"/>
  <c r="C263" i="8"/>
  <c r="C264" i="8"/>
  <c r="C253" i="8"/>
  <c r="A416" i="8" l="1"/>
  <c r="A1797" i="2"/>
  <c r="A1803" i="1"/>
  <c r="A3650" i="6"/>
  <c r="A171" i="7"/>
  <c r="A1723" i="4"/>
  <c r="A3659" i="5" s="1"/>
  <c r="F257" i="8"/>
  <c r="F256" i="8"/>
  <c r="F260" i="8"/>
  <c r="F253" i="8"/>
  <c r="F261" i="8"/>
  <c r="F254" i="8"/>
  <c r="F258" i="8"/>
  <c r="F262" i="8"/>
  <c r="F255" i="8"/>
  <c r="F259" i="8"/>
  <c r="F263" i="8"/>
  <c r="F264" i="8"/>
  <c r="F252" i="8"/>
  <c r="E3499" i="6"/>
  <c r="C3499" i="6"/>
  <c r="E3498" i="6"/>
  <c r="C3498" i="6"/>
  <c r="E3497" i="6"/>
  <c r="C3497" i="6"/>
  <c r="E3496" i="6"/>
  <c r="C3496" i="6"/>
  <c r="E3495" i="6"/>
  <c r="C3495" i="6"/>
  <c r="E3494" i="6"/>
  <c r="C3494" i="6"/>
  <c r="E3493" i="6"/>
  <c r="C3493" i="6"/>
  <c r="E3492" i="6"/>
  <c r="C3492" i="6"/>
  <c r="E3491" i="6"/>
  <c r="C3491" i="6"/>
  <c r="E3490" i="6"/>
  <c r="C3490" i="6"/>
  <c r="E3489" i="6"/>
  <c r="C3489" i="6"/>
  <c r="E3488" i="6"/>
  <c r="C3488" i="6"/>
  <c r="E3487" i="6"/>
  <c r="C3487" i="6"/>
  <c r="E3486" i="6"/>
  <c r="C3486" i="6"/>
  <c r="E3485" i="6"/>
  <c r="C3485" i="6"/>
  <c r="E3484" i="6"/>
  <c r="C3484" i="6"/>
  <c r="E3483" i="6"/>
  <c r="C3483" i="6"/>
  <c r="E3482" i="6"/>
  <c r="C3482" i="6"/>
  <c r="E3481" i="6"/>
  <c r="C3481" i="6"/>
  <c r="E3480" i="6"/>
  <c r="C3480" i="6"/>
  <c r="E3479" i="6"/>
  <c r="C3479" i="6"/>
  <c r="E3478" i="6"/>
  <c r="C3478" i="6"/>
  <c r="E3477" i="6"/>
  <c r="C3477" i="6"/>
  <c r="E3476" i="6"/>
  <c r="C3476" i="6"/>
  <c r="E3475" i="6"/>
  <c r="C3475" i="6"/>
  <c r="E3474" i="6"/>
  <c r="C3474" i="6"/>
  <c r="E3473" i="6"/>
  <c r="C3473" i="6"/>
  <c r="E3472" i="6"/>
  <c r="C3472" i="6"/>
  <c r="E3471" i="6"/>
  <c r="C3471" i="6"/>
  <c r="E3470" i="6"/>
  <c r="C3470" i="6"/>
  <c r="E3469" i="6"/>
  <c r="C3469" i="6"/>
  <c r="E3468" i="6"/>
  <c r="C3468" i="6"/>
  <c r="E3467" i="6"/>
  <c r="C3467" i="6"/>
  <c r="E3466" i="6"/>
  <c r="C3466" i="6"/>
  <c r="E3465" i="6"/>
  <c r="C3465" i="6"/>
  <c r="E3464" i="6"/>
  <c r="C3464" i="6"/>
  <c r="E3463" i="6"/>
  <c r="C3463" i="6"/>
  <c r="E3462" i="6"/>
  <c r="C3462" i="6"/>
  <c r="E3461" i="6"/>
  <c r="C3461" i="6"/>
  <c r="E3460" i="6"/>
  <c r="C3460" i="6"/>
  <c r="E3459" i="6"/>
  <c r="C3459" i="6"/>
  <c r="E3458" i="6"/>
  <c r="C3458" i="6"/>
  <c r="E3457" i="6"/>
  <c r="C3457" i="6"/>
  <c r="E3456" i="6"/>
  <c r="C3456" i="6"/>
  <c r="E3455" i="6"/>
  <c r="C3455" i="6"/>
  <c r="E3454" i="6"/>
  <c r="C3454" i="6"/>
  <c r="E3453" i="6"/>
  <c r="C3453" i="6"/>
  <c r="E3452" i="6"/>
  <c r="C3452" i="6"/>
  <c r="E3451" i="6"/>
  <c r="C3451" i="6"/>
  <c r="E3450" i="6"/>
  <c r="C3450" i="6"/>
  <c r="E3449" i="6"/>
  <c r="C3449" i="6"/>
  <c r="E3448" i="6"/>
  <c r="C3448" i="6"/>
  <c r="E3447" i="6"/>
  <c r="C3447" i="6"/>
  <c r="E3446" i="6"/>
  <c r="C3446" i="6"/>
  <c r="E3445" i="6"/>
  <c r="C3445" i="6"/>
  <c r="E3444" i="6"/>
  <c r="C3444" i="6"/>
  <c r="E3443" i="6"/>
  <c r="C3443" i="6"/>
  <c r="E3442" i="6"/>
  <c r="C3442" i="6"/>
  <c r="E3441" i="6"/>
  <c r="C3441" i="6"/>
  <c r="E3440" i="6"/>
  <c r="C3440" i="6"/>
  <c r="E3439" i="6"/>
  <c r="C3439" i="6"/>
  <c r="E3438" i="6"/>
  <c r="C3438" i="6"/>
  <c r="E3437" i="6"/>
  <c r="C3437" i="6"/>
  <c r="E3436" i="6"/>
  <c r="C3436" i="6"/>
  <c r="E3435" i="6"/>
  <c r="C3435" i="6"/>
  <c r="E3434" i="6"/>
  <c r="C3434" i="6"/>
  <c r="E3433" i="6"/>
  <c r="C3433" i="6"/>
  <c r="E3432" i="6"/>
  <c r="C3432" i="6"/>
  <c r="E3431" i="6"/>
  <c r="C3431" i="6"/>
  <c r="E3430" i="6"/>
  <c r="C3430" i="6"/>
  <c r="E3429" i="6"/>
  <c r="C3429" i="6"/>
  <c r="E3428" i="6"/>
  <c r="C3428" i="6"/>
  <c r="E3427" i="6"/>
  <c r="C3427" i="6"/>
  <c r="E3426" i="6"/>
  <c r="C3426" i="6"/>
  <c r="E3425" i="6"/>
  <c r="C3425" i="6"/>
  <c r="E3424" i="6"/>
  <c r="C3424" i="6"/>
  <c r="E3423" i="6"/>
  <c r="C3423" i="6"/>
  <c r="E3422" i="6"/>
  <c r="C3422" i="6"/>
  <c r="E3421" i="6"/>
  <c r="C3421" i="6"/>
  <c r="E3420" i="6"/>
  <c r="C3420" i="6"/>
  <c r="E3419" i="6"/>
  <c r="C3419" i="6"/>
  <c r="E3418" i="6"/>
  <c r="C3418" i="6"/>
  <c r="E3417" i="6"/>
  <c r="C3417" i="6"/>
  <c r="E3416" i="6"/>
  <c r="C3416" i="6"/>
  <c r="E3415" i="6"/>
  <c r="C3415" i="6"/>
  <c r="E3414" i="6"/>
  <c r="C3414" i="6"/>
  <c r="E3413" i="6"/>
  <c r="C3413" i="6"/>
  <c r="E3412" i="6"/>
  <c r="C3412" i="6"/>
  <c r="E3411" i="6"/>
  <c r="C3411" i="6"/>
  <c r="E3410" i="6"/>
  <c r="C3410" i="6"/>
  <c r="E3409" i="6"/>
  <c r="C3409" i="6"/>
  <c r="E3408" i="6"/>
  <c r="C3408" i="6"/>
  <c r="E3407" i="6"/>
  <c r="C3407" i="6"/>
  <c r="E3406" i="6"/>
  <c r="C3406" i="6"/>
  <c r="E3405" i="6"/>
  <c r="C3405" i="6"/>
  <c r="E3404" i="6"/>
  <c r="C3404" i="6"/>
  <c r="E3403" i="6"/>
  <c r="C3403" i="6"/>
  <c r="E3402" i="6"/>
  <c r="C3402" i="6"/>
  <c r="E3401" i="6"/>
  <c r="C3401" i="6"/>
  <c r="E3400" i="6"/>
  <c r="C3400" i="6"/>
  <c r="E3399" i="6"/>
  <c r="C3399" i="6"/>
  <c r="E3398" i="6"/>
  <c r="C3398" i="6"/>
  <c r="E3397" i="6"/>
  <c r="C3397" i="6"/>
  <c r="E3396" i="6"/>
  <c r="C3396" i="6"/>
  <c r="E3395" i="6"/>
  <c r="C3395" i="6"/>
  <c r="E3394" i="6"/>
  <c r="C3394" i="6"/>
  <c r="E3393" i="6"/>
  <c r="C3393" i="6"/>
  <c r="E3392" i="6"/>
  <c r="C3392" i="6"/>
  <c r="E3391" i="6"/>
  <c r="C3391" i="6"/>
  <c r="E3390" i="6"/>
  <c r="C3390" i="6"/>
  <c r="E3389" i="6"/>
  <c r="C3389" i="6"/>
  <c r="E3388" i="6"/>
  <c r="C3388" i="6"/>
  <c r="E3387" i="6"/>
  <c r="C3387" i="6"/>
  <c r="E3386" i="6"/>
  <c r="C3386" i="6"/>
  <c r="E3385" i="6"/>
  <c r="C3385" i="6"/>
  <c r="E3384" i="6"/>
  <c r="C3384" i="6"/>
  <c r="E3383" i="6"/>
  <c r="C3383" i="6"/>
  <c r="E3382" i="6"/>
  <c r="C3382" i="6"/>
  <c r="E3381" i="6"/>
  <c r="C3381" i="6"/>
  <c r="E3380" i="6"/>
  <c r="C3380" i="6"/>
  <c r="E3379" i="6"/>
  <c r="C3379" i="6"/>
  <c r="E3378" i="6"/>
  <c r="C3378" i="6"/>
  <c r="E3377" i="6"/>
  <c r="C3377" i="6"/>
  <c r="E3376" i="6"/>
  <c r="C3376" i="6"/>
  <c r="E3375" i="6"/>
  <c r="C3375" i="6"/>
  <c r="E3374" i="6"/>
  <c r="C3374" i="6"/>
  <c r="E3373" i="6"/>
  <c r="C3373" i="6"/>
  <c r="E3372" i="6"/>
  <c r="C3372" i="6"/>
  <c r="E3371" i="6"/>
  <c r="C3371" i="6"/>
  <c r="E3370" i="6"/>
  <c r="C3370" i="6"/>
  <c r="E3369" i="6"/>
  <c r="C3369" i="6"/>
  <c r="E3368" i="6"/>
  <c r="C3368" i="6"/>
  <c r="E3367" i="6"/>
  <c r="C3367" i="6"/>
  <c r="E3366" i="6"/>
  <c r="C3366" i="6"/>
  <c r="E3365" i="6"/>
  <c r="C3365" i="6"/>
  <c r="E3364" i="6"/>
  <c r="C3364" i="6"/>
  <c r="E3363" i="6"/>
  <c r="C3363" i="6"/>
  <c r="E3362" i="6"/>
  <c r="C3362" i="6"/>
  <c r="E3361" i="6"/>
  <c r="C3361" i="6"/>
  <c r="E3360" i="6"/>
  <c r="C3360" i="6"/>
  <c r="E3359" i="6"/>
  <c r="C3359" i="6"/>
  <c r="E3358" i="6"/>
  <c r="C3358" i="6"/>
  <c r="E3357" i="6"/>
  <c r="C3357" i="6"/>
  <c r="E3356" i="6"/>
  <c r="C3356" i="6"/>
  <c r="E3355" i="6"/>
  <c r="C3355" i="6"/>
  <c r="E3354" i="6"/>
  <c r="C3354" i="6"/>
  <c r="E3353" i="6"/>
  <c r="C3353" i="6"/>
  <c r="E3352" i="6"/>
  <c r="C3352" i="6"/>
  <c r="E3351" i="6"/>
  <c r="C3351" i="6"/>
  <c r="E3350" i="6"/>
  <c r="C3350" i="6"/>
  <c r="E3349" i="6"/>
  <c r="C3349" i="6"/>
  <c r="E3348" i="6"/>
  <c r="C3348" i="6"/>
  <c r="E3347" i="6"/>
  <c r="C3347" i="6"/>
  <c r="E3346" i="6"/>
  <c r="C3346" i="6"/>
  <c r="E3345" i="6"/>
  <c r="C3345" i="6"/>
  <c r="E3344" i="6"/>
  <c r="C3344" i="6"/>
  <c r="E3343" i="6"/>
  <c r="C3343" i="6"/>
  <c r="E3342" i="6"/>
  <c r="C3342" i="6"/>
  <c r="E3341" i="6"/>
  <c r="C3341" i="6"/>
  <c r="E3340" i="6"/>
  <c r="C3340" i="6"/>
  <c r="E3339" i="6"/>
  <c r="C3339" i="6"/>
  <c r="E3338" i="6"/>
  <c r="C3338" i="6"/>
  <c r="E3337" i="6"/>
  <c r="C3337" i="6"/>
  <c r="E3336" i="6"/>
  <c r="C3336" i="6"/>
  <c r="E3335" i="6"/>
  <c r="C3335" i="6"/>
  <c r="E3334" i="6"/>
  <c r="C3334" i="6"/>
  <c r="E3333" i="6"/>
  <c r="C3333" i="6"/>
  <c r="E3332" i="6"/>
  <c r="C3332" i="6"/>
  <c r="E3331" i="6"/>
  <c r="C3331" i="6"/>
  <c r="E3330" i="6"/>
  <c r="C3330" i="6"/>
  <c r="E3329" i="6"/>
  <c r="C3329" i="6"/>
  <c r="E3328" i="6"/>
  <c r="C3328" i="6"/>
  <c r="E3327" i="6"/>
  <c r="C3327" i="6"/>
  <c r="E3326" i="6"/>
  <c r="C3326" i="6"/>
  <c r="E3325" i="6"/>
  <c r="C3325" i="6"/>
  <c r="E3324" i="6"/>
  <c r="C3324" i="6"/>
  <c r="E3323" i="6"/>
  <c r="C3323" i="6"/>
  <c r="E3322" i="6"/>
  <c r="C3322" i="6"/>
  <c r="E3321" i="6"/>
  <c r="C3321" i="6"/>
  <c r="E3320" i="6"/>
  <c r="C3320" i="6"/>
  <c r="E3319" i="6"/>
  <c r="C3319" i="6"/>
  <c r="E3318" i="6"/>
  <c r="C3318" i="6"/>
  <c r="E3317" i="6"/>
  <c r="C3317" i="6"/>
  <c r="E3316" i="6"/>
  <c r="C3316" i="6"/>
  <c r="E3315" i="6"/>
  <c r="C3315" i="6"/>
  <c r="E3314" i="6"/>
  <c r="C3314" i="6"/>
  <c r="E3313" i="6"/>
  <c r="C3313" i="6"/>
  <c r="E3312" i="6"/>
  <c r="C3312" i="6"/>
  <c r="E3311" i="6"/>
  <c r="C3311" i="6"/>
  <c r="E3310" i="6"/>
  <c r="C3310" i="6"/>
  <c r="E3309" i="6"/>
  <c r="C3309" i="6"/>
  <c r="E3308" i="6"/>
  <c r="C3308" i="6"/>
  <c r="E3307" i="6"/>
  <c r="C3307" i="6"/>
  <c r="E3306" i="6"/>
  <c r="C3306" i="6"/>
  <c r="E3305" i="6"/>
  <c r="C3305" i="6"/>
  <c r="E3304" i="6"/>
  <c r="C3304" i="6"/>
  <c r="E3303" i="6"/>
  <c r="C3303" i="6"/>
  <c r="E3302" i="6"/>
  <c r="C3302" i="6"/>
  <c r="E3301" i="6"/>
  <c r="C3301" i="6"/>
  <c r="E3300" i="6"/>
  <c r="C3300" i="6"/>
  <c r="E3299" i="6"/>
  <c r="C3299" i="6"/>
  <c r="E3298" i="6"/>
  <c r="C3298" i="6"/>
  <c r="E3297" i="6"/>
  <c r="C3297" i="6"/>
  <c r="E3296" i="6"/>
  <c r="C3296" i="6"/>
  <c r="E3295" i="6"/>
  <c r="C3295" i="6"/>
  <c r="E3294" i="6"/>
  <c r="C3294" i="6"/>
  <c r="E3293" i="6"/>
  <c r="C3293" i="6"/>
  <c r="E3292" i="6"/>
  <c r="C3292" i="6"/>
  <c r="E3291" i="6"/>
  <c r="C3291" i="6"/>
  <c r="E3290" i="6"/>
  <c r="C3290" i="6"/>
  <c r="E3289" i="6"/>
  <c r="C3289" i="6"/>
  <c r="E3288" i="6"/>
  <c r="C3288" i="6"/>
  <c r="E3287" i="6"/>
  <c r="C3287" i="6"/>
  <c r="E3286" i="6"/>
  <c r="C3286" i="6"/>
  <c r="E3285" i="6"/>
  <c r="C3285" i="6"/>
  <c r="E3284" i="6"/>
  <c r="C3284" i="6"/>
  <c r="E3283" i="6"/>
  <c r="C3283" i="6"/>
  <c r="E3282" i="6"/>
  <c r="C3282" i="6"/>
  <c r="E3281" i="6"/>
  <c r="C3281" i="6"/>
  <c r="E3280" i="6"/>
  <c r="C3280" i="6"/>
  <c r="E3279" i="6"/>
  <c r="C3279" i="6"/>
  <c r="E3278" i="6"/>
  <c r="C3278" i="6"/>
  <c r="E3277" i="6"/>
  <c r="C3277" i="6"/>
  <c r="E3276" i="6"/>
  <c r="C3276" i="6"/>
  <c r="E3275" i="6"/>
  <c r="C3275" i="6"/>
  <c r="E3274" i="6"/>
  <c r="C3274" i="6"/>
  <c r="E3273" i="6"/>
  <c r="C3273" i="6"/>
  <c r="E3272" i="6"/>
  <c r="C3272" i="6"/>
  <c r="E3271" i="6"/>
  <c r="C3271" i="6"/>
  <c r="E3270" i="6"/>
  <c r="C3270" i="6"/>
  <c r="E3269" i="6"/>
  <c r="C3269" i="6"/>
  <c r="E3268" i="6"/>
  <c r="C3268" i="6"/>
  <c r="E3267" i="6"/>
  <c r="C3267" i="6"/>
  <c r="E3266" i="6"/>
  <c r="C3266" i="6"/>
  <c r="E3265" i="6"/>
  <c r="C3265" i="6"/>
  <c r="E3264" i="6"/>
  <c r="C3264" i="6"/>
  <c r="E3263" i="6"/>
  <c r="C3263" i="6"/>
  <c r="E3262" i="6"/>
  <c r="C3262" i="6"/>
  <c r="E3261" i="6"/>
  <c r="C3261" i="6"/>
  <c r="E3260" i="6"/>
  <c r="C3260" i="6"/>
  <c r="E3259" i="6"/>
  <c r="C3259" i="6"/>
  <c r="E3258" i="6"/>
  <c r="C3258" i="6"/>
  <c r="E3257" i="6"/>
  <c r="C3257" i="6"/>
  <c r="E3256" i="6"/>
  <c r="C3256" i="6"/>
  <c r="E3255" i="6"/>
  <c r="C3255" i="6"/>
  <c r="E3254" i="6"/>
  <c r="C3254" i="6"/>
  <c r="E3253" i="6"/>
  <c r="C3253" i="6"/>
  <c r="E3252" i="6"/>
  <c r="C3252" i="6"/>
  <c r="E3251" i="6"/>
  <c r="C3251" i="6"/>
  <c r="E3250" i="6"/>
  <c r="C3250" i="6"/>
  <c r="E3249" i="6"/>
  <c r="C3249" i="6"/>
  <c r="E3248" i="6"/>
  <c r="C3248" i="6"/>
  <c r="E3247" i="6"/>
  <c r="C3247" i="6"/>
  <c r="E3246" i="6"/>
  <c r="C3246" i="6"/>
  <c r="E3245" i="6"/>
  <c r="C3245" i="6"/>
  <c r="E3244" i="6"/>
  <c r="C3244" i="6"/>
  <c r="E3243" i="6"/>
  <c r="C3243" i="6"/>
  <c r="E3242" i="6"/>
  <c r="C3242" i="6"/>
  <c r="E3241" i="6"/>
  <c r="C3241" i="6"/>
  <c r="E3240" i="6"/>
  <c r="C3240" i="6"/>
  <c r="E3239" i="6"/>
  <c r="C3239" i="6"/>
  <c r="E3238" i="6"/>
  <c r="C3238" i="6"/>
  <c r="E3237" i="6"/>
  <c r="C3237" i="6"/>
  <c r="E3236" i="6"/>
  <c r="C3236" i="6"/>
  <c r="E3235" i="6"/>
  <c r="C3235" i="6"/>
  <c r="E3234" i="6"/>
  <c r="C3234" i="6"/>
  <c r="E3233" i="6"/>
  <c r="C3233" i="6"/>
  <c r="E3232" i="6"/>
  <c r="C3232" i="6"/>
  <c r="E3231" i="6"/>
  <c r="C3231" i="6"/>
  <c r="E3230" i="6"/>
  <c r="C3230" i="6"/>
  <c r="E3229" i="6"/>
  <c r="C3229" i="6"/>
  <c r="E3228" i="6"/>
  <c r="C3228" i="6"/>
  <c r="E3227" i="6"/>
  <c r="C3227" i="6"/>
  <c r="E3226" i="6"/>
  <c r="C3226" i="6"/>
  <c r="E3225" i="6"/>
  <c r="C3225" i="6"/>
  <c r="E3224" i="6"/>
  <c r="C3224" i="6"/>
  <c r="E3223" i="6"/>
  <c r="C3223" i="6"/>
  <c r="E3222" i="6"/>
  <c r="C3222" i="6"/>
  <c r="E3221" i="6"/>
  <c r="C3221" i="6"/>
  <c r="E3220" i="6"/>
  <c r="C3220" i="6"/>
  <c r="E3219" i="6"/>
  <c r="C3219" i="6"/>
  <c r="E3218" i="6"/>
  <c r="C3218" i="6"/>
  <c r="E3217" i="6"/>
  <c r="C3217" i="6"/>
  <c r="E3216" i="6"/>
  <c r="C3216" i="6"/>
  <c r="E3215" i="6"/>
  <c r="C3215" i="6"/>
  <c r="E3214" i="6"/>
  <c r="C3214" i="6"/>
  <c r="E3213" i="6"/>
  <c r="C3213" i="6"/>
  <c r="E3212" i="6"/>
  <c r="C3212" i="6"/>
  <c r="E3211" i="6"/>
  <c r="C3211" i="6"/>
  <c r="E3210" i="6"/>
  <c r="C3210" i="6"/>
  <c r="E3209" i="6"/>
  <c r="C3209" i="6"/>
  <c r="E3208" i="6"/>
  <c r="C3208" i="6"/>
  <c r="E3207" i="6"/>
  <c r="C3207" i="6"/>
  <c r="E3206" i="6"/>
  <c r="C3206" i="6"/>
  <c r="E3205" i="6"/>
  <c r="C3205" i="6"/>
  <c r="E3204" i="6"/>
  <c r="C3204" i="6"/>
  <c r="E3203" i="6"/>
  <c r="C3203" i="6"/>
  <c r="E3202" i="6"/>
  <c r="C3202" i="6"/>
  <c r="E3201" i="6"/>
  <c r="C3201" i="6"/>
  <c r="E3200" i="6"/>
  <c r="C3200" i="6"/>
  <c r="E3199" i="6"/>
  <c r="C3199" i="6"/>
  <c r="E3198" i="6"/>
  <c r="C3198" i="6"/>
  <c r="E3197" i="6"/>
  <c r="C3197" i="6"/>
  <c r="E3196" i="6"/>
  <c r="C3196" i="6"/>
  <c r="E3195" i="6"/>
  <c r="C3195" i="6"/>
  <c r="E3194" i="6"/>
  <c r="C3194" i="6"/>
  <c r="E3193" i="6"/>
  <c r="C3193" i="6"/>
  <c r="E3192" i="6"/>
  <c r="C3192" i="6"/>
  <c r="E3191" i="6"/>
  <c r="C3191" i="6"/>
  <c r="E3190" i="6"/>
  <c r="C3190" i="6"/>
  <c r="E3189" i="6"/>
  <c r="C3189" i="6"/>
  <c r="E3188" i="6"/>
  <c r="C3188" i="6"/>
  <c r="E3187" i="6"/>
  <c r="C3187" i="6"/>
  <c r="E3186" i="6"/>
  <c r="C3186" i="6"/>
  <c r="E3185" i="6"/>
  <c r="C3185" i="6"/>
  <c r="E3184" i="6"/>
  <c r="C3184" i="6"/>
  <c r="E3183" i="6"/>
  <c r="C3183" i="6"/>
  <c r="E3182" i="6"/>
  <c r="C3182" i="6"/>
  <c r="E3181" i="6"/>
  <c r="C3181" i="6"/>
  <c r="E3180" i="6"/>
  <c r="C3180" i="6"/>
  <c r="E3179" i="6"/>
  <c r="C3179" i="6"/>
  <c r="E3178" i="6"/>
  <c r="C3178" i="6"/>
  <c r="E3177" i="6"/>
  <c r="C3177" i="6"/>
  <c r="E3176" i="6"/>
  <c r="C3176" i="6"/>
  <c r="E3175" i="6"/>
  <c r="C3175" i="6"/>
  <c r="E3174" i="6"/>
  <c r="C3174" i="6"/>
  <c r="E3173" i="6"/>
  <c r="C3173" i="6"/>
  <c r="E3172" i="6"/>
  <c r="C3172" i="6"/>
  <c r="E3171" i="6"/>
  <c r="C3171" i="6"/>
  <c r="E3170" i="6"/>
  <c r="C3170" i="6"/>
  <c r="E3169" i="6"/>
  <c r="C3169" i="6"/>
  <c r="E3168" i="6"/>
  <c r="C3168" i="6"/>
  <c r="E3167" i="6"/>
  <c r="C3167" i="6"/>
  <c r="E3166" i="6"/>
  <c r="C3166" i="6"/>
  <c r="E3165" i="6"/>
  <c r="C3165" i="6"/>
  <c r="E3164" i="6"/>
  <c r="C3164" i="6"/>
  <c r="E3163" i="6"/>
  <c r="C3163" i="6"/>
  <c r="E3162" i="6"/>
  <c r="C3162" i="6"/>
  <c r="E3161" i="6"/>
  <c r="C3161" i="6"/>
  <c r="E3160" i="6"/>
  <c r="C3160" i="6"/>
  <c r="E3159" i="6"/>
  <c r="C3159" i="6"/>
  <c r="E3158" i="6"/>
  <c r="C3158" i="6"/>
  <c r="E3157" i="6"/>
  <c r="C3157" i="6"/>
  <c r="E3156" i="6"/>
  <c r="C3156" i="6"/>
  <c r="E3155" i="6"/>
  <c r="C3155" i="6"/>
  <c r="E3154" i="6"/>
  <c r="C3154" i="6"/>
  <c r="E3153" i="6"/>
  <c r="C3153" i="6"/>
  <c r="E3152" i="6"/>
  <c r="C3152" i="6"/>
  <c r="E3151" i="6"/>
  <c r="C3151" i="6"/>
  <c r="E3150" i="6"/>
  <c r="C3150" i="6"/>
  <c r="E3149" i="6"/>
  <c r="C3149" i="6"/>
  <c r="E3148" i="6"/>
  <c r="C3148" i="6"/>
  <c r="E3147" i="6"/>
  <c r="C3147" i="6"/>
  <c r="E3146" i="6"/>
  <c r="C3146" i="6"/>
  <c r="E3145" i="6"/>
  <c r="C3145" i="6"/>
  <c r="E3144" i="6"/>
  <c r="C3144" i="6"/>
  <c r="E3143" i="6"/>
  <c r="C3143" i="6"/>
  <c r="E3142" i="6"/>
  <c r="C3142" i="6"/>
  <c r="E3141" i="6"/>
  <c r="C3141" i="6"/>
  <c r="E3140" i="6"/>
  <c r="C3140" i="6"/>
  <c r="E3139" i="6"/>
  <c r="C3139" i="6"/>
  <c r="E3138" i="6"/>
  <c r="C3138" i="6"/>
  <c r="E3137" i="6"/>
  <c r="C3137" i="6"/>
  <c r="E3136" i="6"/>
  <c r="C3136" i="6"/>
  <c r="E3135" i="6"/>
  <c r="C3135" i="6"/>
  <c r="E3134" i="6"/>
  <c r="C3134" i="6"/>
  <c r="E3133" i="6"/>
  <c r="C3133" i="6"/>
  <c r="E3132" i="6"/>
  <c r="C3132" i="6"/>
  <c r="E3131" i="6"/>
  <c r="C3131" i="6"/>
  <c r="E3130" i="6"/>
  <c r="C3130" i="6"/>
  <c r="E3129" i="6"/>
  <c r="C3129" i="6"/>
  <c r="E3128" i="6"/>
  <c r="C3128" i="6"/>
  <c r="E3127" i="6"/>
  <c r="C3127" i="6"/>
  <c r="E3126" i="6"/>
  <c r="C3126" i="6"/>
  <c r="E3125" i="6"/>
  <c r="C3125" i="6"/>
  <c r="E3124" i="6"/>
  <c r="C3124" i="6"/>
  <c r="E3123" i="6"/>
  <c r="C3123" i="6"/>
  <c r="E3122" i="6"/>
  <c r="C3122" i="6"/>
  <c r="E3121" i="6"/>
  <c r="C3121" i="6"/>
  <c r="E3120" i="6"/>
  <c r="C3120" i="6"/>
  <c r="E3119" i="6"/>
  <c r="C3119" i="6"/>
  <c r="E3118" i="6"/>
  <c r="C3118" i="6"/>
  <c r="E3117" i="6"/>
  <c r="C3117" i="6"/>
  <c r="E3116" i="6"/>
  <c r="C3116" i="6"/>
  <c r="E3115" i="6"/>
  <c r="C3115" i="6"/>
  <c r="E3114" i="6"/>
  <c r="C3114" i="6"/>
  <c r="E3113" i="6"/>
  <c r="C3113" i="6"/>
  <c r="E3112" i="6"/>
  <c r="C3112" i="6"/>
  <c r="E3111" i="6"/>
  <c r="C3111" i="6"/>
  <c r="E3110" i="6"/>
  <c r="C3110" i="6"/>
  <c r="E3109" i="6"/>
  <c r="C3109" i="6"/>
  <c r="E3108" i="6"/>
  <c r="C3108" i="6"/>
  <c r="E3107" i="6"/>
  <c r="C3107" i="6"/>
  <c r="E3106" i="6"/>
  <c r="C3106" i="6"/>
  <c r="E3105" i="6"/>
  <c r="C3105" i="6"/>
  <c r="E3104" i="6"/>
  <c r="C3104" i="6"/>
  <c r="E3103" i="6"/>
  <c r="C3103" i="6"/>
  <c r="E3102" i="6"/>
  <c r="C3102" i="6"/>
  <c r="E3101" i="6"/>
  <c r="C3101" i="6"/>
  <c r="E3100" i="6"/>
  <c r="C3100" i="6"/>
  <c r="E3099" i="6"/>
  <c r="C3099" i="6"/>
  <c r="E3098" i="6"/>
  <c r="C3098" i="6"/>
  <c r="E3097" i="6"/>
  <c r="C3097" i="6"/>
  <c r="E3096" i="6"/>
  <c r="C3096" i="6"/>
  <c r="E3095" i="6"/>
  <c r="C3095" i="6"/>
  <c r="E3094" i="6"/>
  <c r="C3094" i="6"/>
  <c r="E3093" i="6"/>
  <c r="C3093" i="6"/>
  <c r="E3092" i="6"/>
  <c r="C3092" i="6"/>
  <c r="E3091" i="6"/>
  <c r="C3091" i="6"/>
  <c r="E3090" i="6"/>
  <c r="C3090" i="6"/>
  <c r="E3089" i="6"/>
  <c r="C3089" i="6"/>
  <c r="E3088" i="6"/>
  <c r="C3088" i="6"/>
  <c r="E3087" i="6"/>
  <c r="C3087" i="6"/>
  <c r="E3086" i="6"/>
  <c r="C3086" i="6"/>
  <c r="E3085" i="6"/>
  <c r="C3085" i="6"/>
  <c r="E3084" i="6"/>
  <c r="C3084" i="6"/>
  <c r="E3083" i="6"/>
  <c r="C3083" i="6"/>
  <c r="E3082" i="6"/>
  <c r="C3082" i="6"/>
  <c r="E3081" i="6"/>
  <c r="C3081" i="6"/>
  <c r="E3080" i="6"/>
  <c r="C3080" i="6"/>
  <c r="E3079" i="6"/>
  <c r="C3079" i="6"/>
  <c r="E3078" i="6"/>
  <c r="C3078" i="6"/>
  <c r="E3077" i="6"/>
  <c r="C3077" i="6"/>
  <c r="E3076" i="6"/>
  <c r="C3076" i="6"/>
  <c r="E3075" i="6"/>
  <c r="C3075" i="6"/>
  <c r="E3074" i="6"/>
  <c r="C3074" i="6"/>
  <c r="E3073" i="6"/>
  <c r="C3073" i="6"/>
  <c r="E3072" i="6"/>
  <c r="C3072" i="6"/>
  <c r="E3071" i="6"/>
  <c r="C3071" i="6"/>
  <c r="E3070" i="6"/>
  <c r="C3070" i="6"/>
  <c r="E3069" i="6"/>
  <c r="C3069" i="6"/>
  <c r="E3068" i="6"/>
  <c r="C3068" i="6"/>
  <c r="E3067" i="6"/>
  <c r="C3067" i="6"/>
  <c r="E3066" i="6"/>
  <c r="C3066" i="6"/>
  <c r="E3065" i="6"/>
  <c r="C3065" i="6"/>
  <c r="E3064" i="6"/>
  <c r="C3064" i="6"/>
  <c r="E3063" i="6"/>
  <c r="C3063" i="6"/>
  <c r="E3062" i="6"/>
  <c r="C3062" i="6"/>
  <c r="E3061" i="6"/>
  <c r="C3061" i="6"/>
  <c r="E3060" i="6"/>
  <c r="C3060" i="6"/>
  <c r="E3059" i="6"/>
  <c r="C3059" i="6"/>
  <c r="E3058" i="6"/>
  <c r="C3058" i="6"/>
  <c r="E3057" i="6"/>
  <c r="C3057" i="6"/>
  <c r="E3056" i="6"/>
  <c r="C3056" i="6"/>
  <c r="E3055" i="6"/>
  <c r="C3055" i="6"/>
  <c r="E3054" i="6"/>
  <c r="C3054" i="6"/>
  <c r="E3053" i="6"/>
  <c r="C3053" i="6"/>
  <c r="E3052" i="6"/>
  <c r="C3052" i="6"/>
  <c r="E3051" i="6"/>
  <c r="C3051" i="6"/>
  <c r="E3050" i="6"/>
  <c r="C3050" i="6"/>
  <c r="E3049" i="6"/>
  <c r="C3049" i="6"/>
  <c r="E3048" i="6"/>
  <c r="C3048" i="6"/>
  <c r="E3047" i="6"/>
  <c r="C3047" i="6"/>
  <c r="E3046" i="6"/>
  <c r="C3046" i="6"/>
  <c r="E3045" i="6"/>
  <c r="C3045" i="6"/>
  <c r="E3044" i="6"/>
  <c r="C3044" i="6"/>
  <c r="E3043" i="6"/>
  <c r="C3043" i="6"/>
  <c r="E3042" i="6"/>
  <c r="C3042" i="6"/>
  <c r="E3041" i="6"/>
  <c r="C3041" i="6"/>
  <c r="E3040" i="6"/>
  <c r="C3040" i="6"/>
  <c r="E3039" i="6"/>
  <c r="C3039" i="6"/>
  <c r="E3038" i="6"/>
  <c r="C3038" i="6"/>
  <c r="E3037" i="6"/>
  <c r="C3037" i="6"/>
  <c r="E3036" i="6"/>
  <c r="C3036" i="6"/>
  <c r="E3035" i="6"/>
  <c r="C3035" i="6"/>
  <c r="E3034" i="6"/>
  <c r="C3034" i="6"/>
  <c r="E3033" i="6"/>
  <c r="C3033" i="6"/>
  <c r="E3032" i="6"/>
  <c r="C3032" i="6"/>
  <c r="E3031" i="6"/>
  <c r="C3031" i="6"/>
  <c r="E3030" i="6"/>
  <c r="C3030" i="6"/>
  <c r="E3029" i="6"/>
  <c r="C3029" i="6"/>
  <c r="E3028" i="6"/>
  <c r="C3028" i="6"/>
  <c r="E3027" i="6"/>
  <c r="C3027" i="6"/>
  <c r="E3026" i="6"/>
  <c r="C3026" i="6"/>
  <c r="E3025" i="6"/>
  <c r="C3025" i="6"/>
  <c r="E3024" i="6"/>
  <c r="C3024" i="6"/>
  <c r="E3023" i="6"/>
  <c r="C3023" i="6"/>
  <c r="E3022" i="6"/>
  <c r="C3022" i="6"/>
  <c r="E3021" i="6"/>
  <c r="C3021" i="6"/>
  <c r="E3020" i="6"/>
  <c r="C3020" i="6"/>
  <c r="E3019" i="6"/>
  <c r="C3019" i="6"/>
  <c r="E3018" i="6"/>
  <c r="C3018" i="6"/>
  <c r="E3017" i="6"/>
  <c r="C3017" i="6"/>
  <c r="E3016" i="6"/>
  <c r="C3016" i="6"/>
  <c r="E3015" i="6"/>
  <c r="C3015" i="6"/>
  <c r="E3014" i="6"/>
  <c r="C3014" i="6"/>
  <c r="E3013" i="6"/>
  <c r="C3013" i="6"/>
  <c r="E3012" i="6"/>
  <c r="C3012" i="6"/>
  <c r="E3011" i="6"/>
  <c r="C3011" i="6"/>
  <c r="E3010" i="6"/>
  <c r="C3010" i="6"/>
  <c r="E3009" i="6"/>
  <c r="C3009" i="6"/>
  <c r="E3008" i="6"/>
  <c r="C3008" i="6"/>
  <c r="E3007" i="6"/>
  <c r="C3007" i="6"/>
  <c r="E3006" i="6"/>
  <c r="C3006" i="6"/>
  <c r="E3005" i="6"/>
  <c r="C3005" i="6"/>
  <c r="E3004" i="6"/>
  <c r="C3004" i="6"/>
  <c r="E3003" i="6"/>
  <c r="C3003" i="6"/>
  <c r="E3002" i="6"/>
  <c r="C3002" i="6"/>
  <c r="E3001" i="6"/>
  <c r="C3001" i="6"/>
  <c r="E3000" i="6"/>
  <c r="C3000" i="6"/>
  <c r="E2999" i="6"/>
  <c r="C2999" i="6"/>
  <c r="E2998" i="6"/>
  <c r="C2998" i="6"/>
  <c r="E2997" i="6"/>
  <c r="C2997" i="6"/>
  <c r="E2996" i="6"/>
  <c r="C2996" i="6"/>
  <c r="E2995" i="6"/>
  <c r="C2995" i="6"/>
  <c r="E2994" i="6"/>
  <c r="C2994" i="6"/>
  <c r="E2993" i="6"/>
  <c r="C2993" i="6"/>
  <c r="E2992" i="6"/>
  <c r="C2992" i="6"/>
  <c r="E2991" i="6"/>
  <c r="C2991" i="6"/>
  <c r="E2990" i="6"/>
  <c r="C2990" i="6"/>
  <c r="E2989" i="6"/>
  <c r="C2989" i="6"/>
  <c r="E2988" i="6"/>
  <c r="C2988" i="6"/>
  <c r="E2987" i="6"/>
  <c r="C2987" i="6"/>
  <c r="E2986" i="6"/>
  <c r="C2986" i="6"/>
  <c r="E2985" i="6"/>
  <c r="C2985" i="6"/>
  <c r="E2984" i="6"/>
  <c r="C2984" i="6"/>
  <c r="E2983" i="6"/>
  <c r="C2983" i="6"/>
  <c r="E2982" i="6"/>
  <c r="C2982" i="6"/>
  <c r="E2981" i="6"/>
  <c r="C2981" i="6"/>
  <c r="E2980" i="6"/>
  <c r="C2980" i="6"/>
  <c r="E2979" i="6"/>
  <c r="C2979" i="6"/>
  <c r="E2978" i="6"/>
  <c r="C2978" i="6"/>
  <c r="E2977" i="6"/>
  <c r="C2977" i="6"/>
  <c r="E2976" i="6"/>
  <c r="C2976" i="6"/>
  <c r="E2975" i="6"/>
  <c r="C2975" i="6"/>
  <c r="E2974" i="6"/>
  <c r="C2974" i="6"/>
  <c r="E2973" i="6"/>
  <c r="C2973" i="6"/>
  <c r="E2972" i="6"/>
  <c r="C2972" i="6"/>
  <c r="E2971" i="6"/>
  <c r="C2971" i="6"/>
  <c r="E2970" i="6"/>
  <c r="C2970" i="6"/>
  <c r="E2969" i="6"/>
  <c r="C2969" i="6"/>
  <c r="E2968" i="6"/>
  <c r="C2968" i="6"/>
  <c r="E2967" i="6"/>
  <c r="C2967" i="6"/>
  <c r="E2966" i="6"/>
  <c r="C2966" i="6"/>
  <c r="E2965" i="6"/>
  <c r="C2965" i="6"/>
  <c r="E2964" i="6"/>
  <c r="C2964" i="6"/>
  <c r="E2963" i="6"/>
  <c r="C2963" i="6"/>
  <c r="E2962" i="6"/>
  <c r="C2962" i="6"/>
  <c r="E2961" i="6"/>
  <c r="C2961" i="6"/>
  <c r="E2960" i="6"/>
  <c r="C2960" i="6"/>
  <c r="E2959" i="6"/>
  <c r="C2959" i="6"/>
  <c r="E2958" i="6"/>
  <c r="C2958" i="6"/>
  <c r="E2957" i="6"/>
  <c r="C2957" i="6"/>
  <c r="E2956" i="6"/>
  <c r="C2956" i="6"/>
  <c r="E2955" i="6"/>
  <c r="C2955" i="6"/>
  <c r="E2954" i="6"/>
  <c r="C2954" i="6"/>
  <c r="E2953" i="6"/>
  <c r="C2953" i="6"/>
  <c r="E2952" i="6"/>
  <c r="C2952" i="6"/>
  <c r="E2951" i="6"/>
  <c r="C2951" i="6"/>
  <c r="E2950" i="6"/>
  <c r="C2950" i="6"/>
  <c r="E2949" i="6"/>
  <c r="C2949" i="6"/>
  <c r="E2948" i="6"/>
  <c r="C2948" i="6"/>
  <c r="E2947" i="6"/>
  <c r="C2947" i="6"/>
  <c r="E2946" i="6"/>
  <c r="C2946" i="6"/>
  <c r="E2945" i="6"/>
  <c r="C2945" i="6"/>
  <c r="E2944" i="6"/>
  <c r="C2944" i="6"/>
  <c r="E2943" i="6"/>
  <c r="C2943" i="6"/>
  <c r="E2942" i="6"/>
  <c r="C2942" i="6"/>
  <c r="E2941" i="6"/>
  <c r="C2941" i="6"/>
  <c r="E2940" i="6"/>
  <c r="C2940" i="6"/>
  <c r="E2939" i="6"/>
  <c r="C2939" i="6"/>
  <c r="E2938" i="6"/>
  <c r="C2938" i="6"/>
  <c r="E2937" i="6"/>
  <c r="C2937" i="6"/>
  <c r="E2936" i="6"/>
  <c r="C2936" i="6"/>
  <c r="E2935" i="6"/>
  <c r="C2935" i="6"/>
  <c r="E2934" i="6"/>
  <c r="C2934" i="6"/>
  <c r="E2933" i="6"/>
  <c r="C2933" i="6"/>
  <c r="E2932" i="6"/>
  <c r="C2932" i="6"/>
  <c r="E2931" i="6"/>
  <c r="C2931" i="6"/>
  <c r="E2930" i="6"/>
  <c r="C2930" i="6"/>
  <c r="E2929" i="6"/>
  <c r="C2929" i="6"/>
  <c r="E2928" i="6"/>
  <c r="C2928" i="6"/>
  <c r="E2927" i="6"/>
  <c r="C2927" i="6"/>
  <c r="E2926" i="6"/>
  <c r="C2926" i="6"/>
  <c r="E2925" i="6"/>
  <c r="C2925" i="6"/>
  <c r="E2924" i="6"/>
  <c r="C2924" i="6"/>
  <c r="E2923" i="6"/>
  <c r="C2923" i="6"/>
  <c r="E2922" i="6"/>
  <c r="C2922" i="6"/>
  <c r="E2921" i="6"/>
  <c r="C2921" i="6"/>
  <c r="E2920" i="6"/>
  <c r="C2920" i="6"/>
  <c r="E2919" i="6"/>
  <c r="C2919" i="6"/>
  <c r="E2918" i="6"/>
  <c r="C2918" i="6"/>
  <c r="E2917" i="6"/>
  <c r="C2917" i="6"/>
  <c r="E2916" i="6"/>
  <c r="C2916" i="6"/>
  <c r="E2915" i="6"/>
  <c r="C2915" i="6"/>
  <c r="E2914" i="6"/>
  <c r="C2914" i="6"/>
  <c r="E2913" i="6"/>
  <c r="C2913" i="6"/>
  <c r="E2912" i="6"/>
  <c r="C2912" i="6"/>
  <c r="E2911" i="6"/>
  <c r="C2911" i="6"/>
  <c r="E2910" i="6"/>
  <c r="C2910" i="6"/>
  <c r="E2909" i="6"/>
  <c r="C2909" i="6"/>
  <c r="E2908" i="6"/>
  <c r="C2908" i="6"/>
  <c r="E2907" i="6"/>
  <c r="C2907" i="6"/>
  <c r="E2906" i="6"/>
  <c r="C2906" i="6"/>
  <c r="E2905" i="6"/>
  <c r="C2905" i="6"/>
  <c r="E2904" i="6"/>
  <c r="C2904" i="6"/>
  <c r="E2903" i="6"/>
  <c r="C2903" i="6"/>
  <c r="E2902" i="6"/>
  <c r="C2902" i="6"/>
  <c r="E2901" i="6"/>
  <c r="C2901" i="6"/>
  <c r="E2900" i="6"/>
  <c r="C2900" i="6"/>
  <c r="E2899" i="6"/>
  <c r="C2899" i="6"/>
  <c r="E2898" i="6"/>
  <c r="C2898" i="6"/>
  <c r="E2897" i="6"/>
  <c r="C2897" i="6"/>
  <c r="E2896" i="6"/>
  <c r="C2896" i="6"/>
  <c r="E2895" i="6"/>
  <c r="C2895" i="6"/>
  <c r="E2894" i="6"/>
  <c r="C2894" i="6"/>
  <c r="E2893" i="6"/>
  <c r="C2893" i="6"/>
  <c r="E2892" i="6"/>
  <c r="C2892" i="6"/>
  <c r="E2891" i="6"/>
  <c r="C2891" i="6"/>
  <c r="E2890" i="6"/>
  <c r="C2890" i="6"/>
  <c r="E2889" i="6"/>
  <c r="C2889" i="6"/>
  <c r="E2888" i="6"/>
  <c r="C2888" i="6"/>
  <c r="E2887" i="6"/>
  <c r="C2887" i="6"/>
  <c r="E2886" i="6"/>
  <c r="C2886" i="6"/>
  <c r="E2885" i="6"/>
  <c r="C2885" i="6"/>
  <c r="E2884" i="6"/>
  <c r="C2884" i="6"/>
  <c r="E2883" i="6"/>
  <c r="C2883" i="6"/>
  <c r="E2882" i="6"/>
  <c r="C2882" i="6"/>
  <c r="E2881" i="6"/>
  <c r="C2881" i="6"/>
  <c r="E2880" i="6"/>
  <c r="C2880" i="6"/>
  <c r="E2879" i="6"/>
  <c r="C2879" i="6"/>
  <c r="E2878" i="6"/>
  <c r="C2878" i="6"/>
  <c r="E2877" i="6"/>
  <c r="C2877" i="6"/>
  <c r="E2876" i="6"/>
  <c r="C2876" i="6"/>
  <c r="E2875" i="6"/>
  <c r="C2875" i="6"/>
  <c r="E2874" i="6"/>
  <c r="C2874" i="6"/>
  <c r="E2873" i="6"/>
  <c r="C2873" i="6"/>
  <c r="E2872" i="6"/>
  <c r="C2872" i="6"/>
  <c r="E2871" i="6"/>
  <c r="C2871" i="6"/>
  <c r="E2870" i="6"/>
  <c r="C2870" i="6"/>
  <c r="E2869" i="6"/>
  <c r="C2869" i="6"/>
  <c r="E2868" i="6"/>
  <c r="C2868" i="6"/>
  <c r="E2867" i="6"/>
  <c r="C2867" i="6"/>
  <c r="E2866" i="6"/>
  <c r="C2866" i="6"/>
  <c r="E2865" i="6"/>
  <c r="C2865" i="6"/>
  <c r="E2864" i="6"/>
  <c r="C2864" i="6"/>
  <c r="E2863" i="6"/>
  <c r="C2863" i="6"/>
  <c r="E2862" i="6"/>
  <c r="C2862" i="6"/>
  <c r="E2861" i="6"/>
  <c r="C2861" i="6"/>
  <c r="E2860" i="6"/>
  <c r="C2860" i="6"/>
  <c r="E2859" i="6"/>
  <c r="C2859" i="6"/>
  <c r="E2858" i="6"/>
  <c r="C2858" i="6"/>
  <c r="E2857" i="6"/>
  <c r="C2857" i="6"/>
  <c r="E2856" i="6"/>
  <c r="C2856" i="6"/>
  <c r="E2855" i="6"/>
  <c r="C2855" i="6"/>
  <c r="E2854" i="6"/>
  <c r="C2854" i="6"/>
  <c r="E2853" i="6"/>
  <c r="C2853" i="6"/>
  <c r="E2852" i="6"/>
  <c r="C2852" i="6"/>
  <c r="E2851" i="6"/>
  <c r="C2851" i="6"/>
  <c r="E2850" i="6"/>
  <c r="C2850" i="6"/>
  <c r="E2849" i="6"/>
  <c r="C2849" i="6"/>
  <c r="E2848" i="6"/>
  <c r="C2848" i="6"/>
  <c r="E2847" i="6"/>
  <c r="C2847" i="6"/>
  <c r="E2846" i="6"/>
  <c r="C2846" i="6"/>
  <c r="E2845" i="6"/>
  <c r="C2845" i="6"/>
  <c r="E2844" i="6"/>
  <c r="C2844" i="6"/>
  <c r="E2843" i="6"/>
  <c r="C2843" i="6"/>
  <c r="E2842" i="6"/>
  <c r="C2842" i="6"/>
  <c r="E2841" i="6"/>
  <c r="C2841" i="6"/>
  <c r="E2840" i="6"/>
  <c r="C2840" i="6"/>
  <c r="E2839" i="6"/>
  <c r="C2839" i="6"/>
  <c r="E2838" i="6"/>
  <c r="C2838" i="6"/>
  <c r="E2837" i="6"/>
  <c r="C2837" i="6"/>
  <c r="E2836" i="6"/>
  <c r="C2836" i="6"/>
  <c r="E2835" i="6"/>
  <c r="C2835" i="6"/>
  <c r="E2834" i="6"/>
  <c r="C2834" i="6"/>
  <c r="E2833" i="6"/>
  <c r="C2833" i="6"/>
  <c r="E2832" i="6"/>
  <c r="C2832" i="6"/>
  <c r="E2831" i="6"/>
  <c r="C2831" i="6"/>
  <c r="E2830" i="6"/>
  <c r="C2830" i="6"/>
  <c r="E2829" i="6"/>
  <c r="C2829" i="6"/>
  <c r="E2828" i="6"/>
  <c r="C2828" i="6"/>
  <c r="E2827" i="6"/>
  <c r="C2827" i="6"/>
  <c r="E2826" i="6"/>
  <c r="C2826" i="6"/>
  <c r="E2825" i="6"/>
  <c r="C2825" i="6"/>
  <c r="E2824" i="6"/>
  <c r="C2824" i="6"/>
  <c r="E2823" i="6"/>
  <c r="C2823" i="6"/>
  <c r="E2822" i="6"/>
  <c r="C2822" i="6"/>
  <c r="E2821" i="6"/>
  <c r="C2821" i="6"/>
  <c r="E2820" i="6"/>
  <c r="C2820" i="6"/>
  <c r="E2819" i="6"/>
  <c r="C2819" i="6"/>
  <c r="E2818" i="6"/>
  <c r="C2818" i="6"/>
  <c r="E2817" i="6"/>
  <c r="C2817" i="6"/>
  <c r="E2816" i="6"/>
  <c r="C2816" i="6"/>
  <c r="E2815" i="6"/>
  <c r="C2815" i="6"/>
  <c r="E2814" i="6"/>
  <c r="C2814" i="6"/>
  <c r="E2813" i="6"/>
  <c r="C2813" i="6"/>
  <c r="E2812" i="6"/>
  <c r="C2812" i="6"/>
  <c r="E2811" i="6"/>
  <c r="C2811" i="6"/>
  <c r="E2810" i="6"/>
  <c r="C2810" i="6"/>
  <c r="E2809" i="6"/>
  <c r="C2809" i="6"/>
  <c r="E2808" i="6"/>
  <c r="C2808" i="6"/>
  <c r="E2807" i="6"/>
  <c r="C2807" i="6"/>
  <c r="E2806" i="6"/>
  <c r="C2806" i="6"/>
  <c r="E2805" i="6"/>
  <c r="C2805" i="6"/>
  <c r="E2804" i="6"/>
  <c r="C2804" i="6"/>
  <c r="E2803" i="6"/>
  <c r="C2803" i="6"/>
  <c r="E2802" i="6"/>
  <c r="C2802" i="6"/>
  <c r="E2801" i="6"/>
  <c r="C2801" i="6"/>
  <c r="E2800" i="6"/>
  <c r="C2800" i="6"/>
  <c r="E2799" i="6"/>
  <c r="C2799" i="6"/>
  <c r="E2798" i="6"/>
  <c r="C2798" i="6"/>
  <c r="E2797" i="6"/>
  <c r="C2797" i="6"/>
  <c r="E2796" i="6"/>
  <c r="C2796" i="6"/>
  <c r="E2795" i="6"/>
  <c r="C2795" i="6"/>
  <c r="E2794" i="6"/>
  <c r="C2794" i="6"/>
  <c r="E2793" i="6"/>
  <c r="C2793" i="6"/>
  <c r="E2792" i="6"/>
  <c r="C2792" i="6"/>
  <c r="E2791" i="6"/>
  <c r="C2791" i="6"/>
  <c r="E2790" i="6"/>
  <c r="C2790" i="6"/>
  <c r="E2789" i="6"/>
  <c r="C2789" i="6"/>
  <c r="E2788" i="6"/>
  <c r="C2788" i="6"/>
  <c r="E2787" i="6"/>
  <c r="C2787" i="6"/>
  <c r="E2786" i="6"/>
  <c r="C2786" i="6"/>
  <c r="E2785" i="6"/>
  <c r="C2785" i="6"/>
  <c r="E2784" i="6"/>
  <c r="C2784" i="6"/>
  <c r="E2783" i="6"/>
  <c r="C2783" i="6"/>
  <c r="E2782" i="6"/>
  <c r="C2782" i="6"/>
  <c r="E2781" i="6"/>
  <c r="C2781" i="6"/>
  <c r="E2780" i="6"/>
  <c r="C2780" i="6"/>
  <c r="E2779" i="6"/>
  <c r="C2779" i="6"/>
  <c r="E2778" i="6"/>
  <c r="C2778" i="6"/>
  <c r="E2777" i="6"/>
  <c r="C2777" i="6"/>
  <c r="E2776" i="6"/>
  <c r="C2776" i="6"/>
  <c r="E2775" i="6"/>
  <c r="C2775" i="6"/>
  <c r="E2774" i="6"/>
  <c r="C2774" i="6"/>
  <c r="E2773" i="6"/>
  <c r="C2773" i="6"/>
  <c r="E2772" i="6"/>
  <c r="C2772" i="6"/>
  <c r="E2771" i="6"/>
  <c r="C2771" i="6"/>
  <c r="E2770" i="6"/>
  <c r="C2770" i="6"/>
  <c r="E2769" i="6"/>
  <c r="C2769" i="6"/>
  <c r="E2768" i="6"/>
  <c r="C2768" i="6"/>
  <c r="E2767" i="6"/>
  <c r="C2767" i="6"/>
  <c r="E2766" i="6"/>
  <c r="C2766" i="6"/>
  <c r="E2765" i="6"/>
  <c r="C2765" i="6"/>
  <c r="E2764" i="6"/>
  <c r="C2764" i="6"/>
  <c r="E2763" i="6"/>
  <c r="C2763" i="6"/>
  <c r="E2762" i="6"/>
  <c r="C2762" i="6"/>
  <c r="E2761" i="6"/>
  <c r="C2761" i="6"/>
  <c r="E2760" i="6"/>
  <c r="C2760" i="6"/>
  <c r="E2759" i="6"/>
  <c r="C2759" i="6"/>
  <c r="E2758" i="6"/>
  <c r="C2758" i="6"/>
  <c r="E2757" i="6"/>
  <c r="C2757" i="6"/>
  <c r="E2756" i="6"/>
  <c r="C2756" i="6"/>
  <c r="E2755" i="6"/>
  <c r="C2755" i="6"/>
  <c r="E2754" i="6"/>
  <c r="C2754" i="6"/>
  <c r="E2753" i="6"/>
  <c r="C2753" i="6"/>
  <c r="E2752" i="6"/>
  <c r="C2752" i="6"/>
  <c r="E2751" i="6"/>
  <c r="C2751" i="6"/>
  <c r="E2750" i="6"/>
  <c r="C2750" i="6"/>
  <c r="E2749" i="6"/>
  <c r="C2749" i="6"/>
  <c r="E2748" i="6"/>
  <c r="C2748" i="6"/>
  <c r="E2747" i="6"/>
  <c r="C2747" i="6"/>
  <c r="E2746" i="6"/>
  <c r="C2746" i="6"/>
  <c r="E2745" i="6"/>
  <c r="C2745" i="6"/>
  <c r="E2744" i="6"/>
  <c r="C2744" i="6"/>
  <c r="E2743" i="6"/>
  <c r="C2743" i="6"/>
  <c r="E2742" i="6"/>
  <c r="C2742" i="6"/>
  <c r="E2741" i="6"/>
  <c r="C2741" i="6"/>
  <c r="E2740" i="6"/>
  <c r="C2740" i="6"/>
  <c r="E2739" i="6"/>
  <c r="C2739" i="6"/>
  <c r="E2738" i="6"/>
  <c r="C2738" i="6"/>
  <c r="E2737" i="6"/>
  <c r="C2737" i="6"/>
  <c r="E2736" i="6"/>
  <c r="C2736" i="6"/>
  <c r="E2735" i="6"/>
  <c r="C2735" i="6"/>
  <c r="E2734" i="6"/>
  <c r="C2734" i="6"/>
  <c r="E2733" i="6"/>
  <c r="C2733" i="6"/>
  <c r="E2732" i="6"/>
  <c r="C2732" i="6"/>
  <c r="E2731" i="6"/>
  <c r="C2731" i="6"/>
  <c r="E2730" i="6"/>
  <c r="C2730" i="6"/>
  <c r="E2729" i="6"/>
  <c r="C2729" i="6"/>
  <c r="E2728" i="6"/>
  <c r="C2728" i="6"/>
  <c r="E2727" i="6"/>
  <c r="C2727" i="6"/>
  <c r="E2726" i="6"/>
  <c r="C2726" i="6"/>
  <c r="E2725" i="6"/>
  <c r="C2725" i="6"/>
  <c r="E2724" i="6"/>
  <c r="C2724" i="6"/>
  <c r="E2723" i="6"/>
  <c r="C2723" i="6"/>
  <c r="E2722" i="6"/>
  <c r="C2722" i="6"/>
  <c r="E2721" i="6"/>
  <c r="C2721" i="6"/>
  <c r="E2720" i="6"/>
  <c r="C2720" i="6"/>
  <c r="E2719" i="6"/>
  <c r="C2719" i="6"/>
  <c r="E2718" i="6"/>
  <c r="C2718" i="6"/>
  <c r="E2717" i="6"/>
  <c r="C2717" i="6"/>
  <c r="E2716" i="6"/>
  <c r="C2716" i="6"/>
  <c r="E2715" i="6"/>
  <c r="C2715" i="6"/>
  <c r="E2714" i="6"/>
  <c r="C2714" i="6"/>
  <c r="E2713" i="6"/>
  <c r="C2713" i="6"/>
  <c r="E2712" i="6"/>
  <c r="C2712" i="6"/>
  <c r="E2711" i="6"/>
  <c r="C2711" i="6"/>
  <c r="E2710" i="6"/>
  <c r="C2710" i="6"/>
  <c r="E2709" i="6"/>
  <c r="C2709" i="6"/>
  <c r="E2708" i="6"/>
  <c r="C2708" i="6"/>
  <c r="E2707" i="6"/>
  <c r="C2707" i="6"/>
  <c r="E2706" i="6"/>
  <c r="C2706" i="6"/>
  <c r="E2705" i="6"/>
  <c r="C2705" i="6"/>
  <c r="E2704" i="6"/>
  <c r="C2704" i="6"/>
  <c r="E2703" i="6"/>
  <c r="C2703" i="6"/>
  <c r="E2702" i="6"/>
  <c r="C2702" i="6"/>
  <c r="E2701" i="6"/>
  <c r="C2701" i="6"/>
  <c r="E2700" i="6"/>
  <c r="C2700" i="6"/>
  <c r="E2699" i="6"/>
  <c r="C2699" i="6"/>
  <c r="E2698" i="6"/>
  <c r="C2698" i="6"/>
  <c r="E2697" i="6"/>
  <c r="C2697" i="6"/>
  <c r="E2696" i="6"/>
  <c r="C2696" i="6"/>
  <c r="E2695" i="6"/>
  <c r="C2695" i="6"/>
  <c r="E2694" i="6"/>
  <c r="C2694" i="6"/>
  <c r="E2693" i="6"/>
  <c r="C2693" i="6"/>
  <c r="E2692" i="6"/>
  <c r="C2692" i="6"/>
  <c r="E2691" i="6"/>
  <c r="C2691" i="6"/>
  <c r="E2690" i="6"/>
  <c r="C2690" i="6"/>
  <c r="E2689" i="6"/>
  <c r="C2689" i="6"/>
  <c r="E2688" i="6"/>
  <c r="C2688" i="6"/>
  <c r="E2687" i="6"/>
  <c r="C2687" i="6"/>
  <c r="E2686" i="6"/>
  <c r="C2686" i="6"/>
  <c r="E2685" i="6"/>
  <c r="C2685" i="6"/>
  <c r="E2684" i="6"/>
  <c r="C2684" i="6"/>
  <c r="E2683" i="6"/>
  <c r="C2683" i="6"/>
  <c r="E2682" i="6"/>
  <c r="C2682" i="6"/>
  <c r="E2681" i="6"/>
  <c r="C2681" i="6"/>
  <c r="E2680" i="6"/>
  <c r="C2680" i="6"/>
  <c r="E2679" i="6"/>
  <c r="C2679" i="6"/>
  <c r="E2678" i="6"/>
  <c r="C2678" i="6"/>
  <c r="E2677" i="6"/>
  <c r="C2677" i="6"/>
  <c r="E2676" i="6"/>
  <c r="C2676" i="6"/>
  <c r="E2675" i="6"/>
  <c r="C2675" i="6"/>
  <c r="E2674" i="6"/>
  <c r="C2674" i="6"/>
  <c r="E2673" i="6"/>
  <c r="C2673" i="6"/>
  <c r="E2672" i="6"/>
  <c r="C2672" i="6"/>
  <c r="E2671" i="6"/>
  <c r="C2671" i="6"/>
  <c r="E2670" i="6"/>
  <c r="C2670" i="6"/>
  <c r="E2669" i="6"/>
  <c r="C2669" i="6"/>
  <c r="E2668" i="6"/>
  <c r="C2668" i="6"/>
  <c r="E2667" i="6"/>
  <c r="C2667" i="6"/>
  <c r="E2666" i="6"/>
  <c r="C2666" i="6"/>
  <c r="E2665" i="6"/>
  <c r="C2665" i="6"/>
  <c r="E2664" i="6"/>
  <c r="C2664" i="6"/>
  <c r="E2663" i="6"/>
  <c r="C2663" i="6"/>
  <c r="E2662" i="6"/>
  <c r="C2662" i="6"/>
  <c r="E2661" i="6"/>
  <c r="C2661" i="6"/>
  <c r="E2660" i="6"/>
  <c r="C2660" i="6"/>
  <c r="E2659" i="6"/>
  <c r="C2659" i="6"/>
  <c r="E2658" i="6"/>
  <c r="C2658" i="6"/>
  <c r="E2657" i="6"/>
  <c r="C2657" i="6"/>
  <c r="E2656" i="6"/>
  <c r="C2656" i="6"/>
  <c r="E2655" i="6"/>
  <c r="C2655" i="6"/>
  <c r="E2654" i="6"/>
  <c r="C2654" i="6"/>
  <c r="E2653" i="6"/>
  <c r="C2653" i="6"/>
  <c r="E2652" i="6"/>
  <c r="C2652" i="6"/>
  <c r="A2652" i="6"/>
  <c r="A2653" i="6" s="1"/>
  <c r="A2654" i="6" s="1"/>
  <c r="A2655" i="6" s="1"/>
  <c r="A2656" i="6" s="1"/>
  <c r="A2657" i="6" s="1"/>
  <c r="A2658" i="6" s="1"/>
  <c r="A2659" i="6" s="1"/>
  <c r="A2660" i="6" s="1"/>
  <c r="A2661" i="6" s="1"/>
  <c r="A2662" i="6" s="1"/>
  <c r="A2663" i="6" s="1"/>
  <c r="A2664" i="6" s="1"/>
  <c r="A2665" i="6" s="1"/>
  <c r="A2666" i="6" s="1"/>
  <c r="A2667" i="6" s="1"/>
  <c r="A2668" i="6" s="1"/>
  <c r="A2669" i="6" s="1"/>
  <c r="A2670" i="6" s="1"/>
  <c r="A2671" i="6" s="1"/>
  <c r="A2672" i="6" s="1"/>
  <c r="A2673" i="6" s="1"/>
  <c r="A2674" i="6" s="1"/>
  <c r="A2675" i="6" s="1"/>
  <c r="A2676" i="6" s="1"/>
  <c r="A2677" i="6" s="1"/>
  <c r="A2678" i="6" s="1"/>
  <c r="A2679" i="6" s="1"/>
  <c r="A2680" i="6" s="1"/>
  <c r="A2681" i="6" s="1"/>
  <c r="A2682" i="6" s="1"/>
  <c r="A2683" i="6" s="1"/>
  <c r="A2684" i="6" s="1"/>
  <c r="A2685" i="6" s="1"/>
  <c r="A2686" i="6" s="1"/>
  <c r="A2687" i="6" s="1"/>
  <c r="A2688" i="6" s="1"/>
  <c r="A2689" i="6" s="1"/>
  <c r="A2690" i="6" s="1"/>
  <c r="A2691" i="6" s="1"/>
  <c r="A2692" i="6" s="1"/>
  <c r="A2693" i="6" s="1"/>
  <c r="A2694" i="6" s="1"/>
  <c r="A2695" i="6" s="1"/>
  <c r="A2696" i="6" s="1"/>
  <c r="A2697" i="6" s="1"/>
  <c r="A2698" i="6" s="1"/>
  <c r="A2699" i="6" s="1"/>
  <c r="A2700" i="6" s="1"/>
  <c r="A2701" i="6" s="1"/>
  <c r="A2702" i="6" s="1"/>
  <c r="A2703" i="6" s="1"/>
  <c r="A2704" i="6" s="1"/>
  <c r="A2705" i="6" s="1"/>
  <c r="A2706" i="6" s="1"/>
  <c r="A2707" i="6" s="1"/>
  <c r="A2708" i="6" s="1"/>
  <c r="A2709" i="6" s="1"/>
  <c r="A2710" i="6" s="1"/>
  <c r="A2711" i="6" s="1"/>
  <c r="A2712" i="6" s="1"/>
  <c r="A2713" i="6" s="1"/>
  <c r="A2714" i="6" s="1"/>
  <c r="A2715" i="6" s="1"/>
  <c r="A2716" i="6" s="1"/>
  <c r="A2717" i="6" s="1"/>
  <c r="A2718" i="6" s="1"/>
  <c r="A2719" i="6" s="1"/>
  <c r="A2720" i="6" s="1"/>
  <c r="A2721" i="6" s="1"/>
  <c r="A2722" i="6" s="1"/>
  <c r="A2723" i="6" s="1"/>
  <c r="A2724" i="6" s="1"/>
  <c r="A2725" i="6" s="1"/>
  <c r="A2726" i="6" s="1"/>
  <c r="A2727" i="6" s="1"/>
  <c r="A2728" i="6" s="1"/>
  <c r="A2729" i="6" s="1"/>
  <c r="A2730" i="6" s="1"/>
  <c r="A2731" i="6" s="1"/>
  <c r="A2732" i="6" s="1"/>
  <c r="A2733" i="6" s="1"/>
  <c r="A2734" i="6" s="1"/>
  <c r="A2735" i="6" s="1"/>
  <c r="A2736" i="6" s="1"/>
  <c r="A2737" i="6" s="1"/>
  <c r="A2738" i="6" s="1"/>
  <c r="A2739" i="6" s="1"/>
  <c r="A2740" i="6" s="1"/>
  <c r="A2741" i="6" s="1"/>
  <c r="A2742" i="6" s="1"/>
  <c r="A2743" i="6" s="1"/>
  <c r="A2744" i="6" s="1"/>
  <c r="A2745" i="6" s="1"/>
  <c r="A2746" i="6" s="1"/>
  <c r="A2747" i="6" s="1"/>
  <c r="A2748" i="6" s="1"/>
  <c r="A2749" i="6" s="1"/>
  <c r="A2750" i="6" s="1"/>
  <c r="A2751" i="6" s="1"/>
  <c r="A2752" i="6" s="1"/>
  <c r="A2753" i="6" s="1"/>
  <c r="A2754" i="6" s="1"/>
  <c r="A2755" i="6" s="1"/>
  <c r="A2756" i="6" s="1"/>
  <c r="A2757" i="6" s="1"/>
  <c r="A2758" i="6" s="1"/>
  <c r="A2759" i="6" s="1"/>
  <c r="A2760" i="6" s="1"/>
  <c r="A2761" i="6" s="1"/>
  <c r="A2762" i="6" s="1"/>
  <c r="A2763" i="6" s="1"/>
  <c r="A2764" i="6" s="1"/>
  <c r="A2765" i="6" s="1"/>
  <c r="A2766" i="6" s="1"/>
  <c r="A2767" i="6" s="1"/>
  <c r="A2768" i="6" s="1"/>
  <c r="A2769" i="6" s="1"/>
  <c r="A2770" i="6" s="1"/>
  <c r="A2771" i="6" s="1"/>
  <c r="A2772" i="6" s="1"/>
  <c r="A2773" i="6" s="1"/>
  <c r="A2774" i="6" s="1"/>
  <c r="A2775" i="6" s="1"/>
  <c r="A2776" i="6" s="1"/>
  <c r="A2777" i="6" s="1"/>
  <c r="A2778" i="6" s="1"/>
  <c r="A2779" i="6" s="1"/>
  <c r="A2780" i="6" s="1"/>
  <c r="A2781" i="6" s="1"/>
  <c r="A2782" i="6" s="1"/>
  <c r="A2783" i="6" s="1"/>
  <c r="A2784" i="6" s="1"/>
  <c r="A2785" i="6" s="1"/>
  <c r="A2786" i="6" s="1"/>
  <c r="A2787" i="6" s="1"/>
  <c r="A2788" i="6" s="1"/>
  <c r="A2789" i="6" s="1"/>
  <c r="A2790" i="6" s="1"/>
  <c r="A2791" i="6" s="1"/>
  <c r="A2792" i="6" s="1"/>
  <c r="A2793" i="6" s="1"/>
  <c r="A2794" i="6" s="1"/>
  <c r="A2795" i="6" s="1"/>
  <c r="A2796" i="6" s="1"/>
  <c r="A2797" i="6" s="1"/>
  <c r="A2798" i="6" s="1"/>
  <c r="A2799" i="6" s="1"/>
  <c r="A2800" i="6" s="1"/>
  <c r="A2801" i="6" s="1"/>
  <c r="A2802" i="6" s="1"/>
  <c r="A2803" i="6" s="1"/>
  <c r="A2804" i="6" s="1"/>
  <c r="A2805" i="6" s="1"/>
  <c r="A2806" i="6" s="1"/>
  <c r="A2807" i="6" s="1"/>
  <c r="A2808" i="6" s="1"/>
  <c r="A2809" i="6" s="1"/>
  <c r="A2810" i="6" s="1"/>
  <c r="A2811" i="6" s="1"/>
  <c r="A2812" i="6" s="1"/>
  <c r="A2813" i="6" s="1"/>
  <c r="A2814" i="6" s="1"/>
  <c r="A2815" i="6" s="1"/>
  <c r="A2816" i="6" s="1"/>
  <c r="A2817" i="6" s="1"/>
  <c r="A2818" i="6" s="1"/>
  <c r="A2819" i="6" s="1"/>
  <c r="A2820" i="6" s="1"/>
  <c r="A2821" i="6" s="1"/>
  <c r="A2822" i="6" s="1"/>
  <c r="A2823" i="6" s="1"/>
  <c r="A2824" i="6" s="1"/>
  <c r="A2825" i="6" s="1"/>
  <c r="A2826" i="6" s="1"/>
  <c r="A2827" i="6" s="1"/>
  <c r="A2828" i="6" s="1"/>
  <c r="A2829" i="6" s="1"/>
  <c r="A2830" i="6" s="1"/>
  <c r="A2831" i="6" s="1"/>
  <c r="A2832" i="6" s="1"/>
  <c r="A2833" i="6" s="1"/>
  <c r="A2834" i="6" s="1"/>
  <c r="A2835" i="6" s="1"/>
  <c r="A2836" i="6" s="1"/>
  <c r="A2837" i="6" s="1"/>
  <c r="A2838" i="6" s="1"/>
  <c r="A2839" i="6" s="1"/>
  <c r="A2840" i="6" s="1"/>
  <c r="A2841" i="6" s="1"/>
  <c r="A2842" i="6" s="1"/>
  <c r="A2843" i="6" s="1"/>
  <c r="A2844" i="6" s="1"/>
  <c r="A2845" i="6" s="1"/>
  <c r="A2846" i="6" s="1"/>
  <c r="A2847" i="6" s="1"/>
  <c r="A2848" i="6" s="1"/>
  <c r="A2849" i="6" s="1"/>
  <c r="A2850" i="6" s="1"/>
  <c r="A2851" i="6" s="1"/>
  <c r="A2852" i="6" s="1"/>
  <c r="A2853" i="6" s="1"/>
  <c r="A2854" i="6" s="1"/>
  <c r="A2855" i="6" s="1"/>
  <c r="A2856" i="6" s="1"/>
  <c r="A2857" i="6" s="1"/>
  <c r="A2858" i="6" s="1"/>
  <c r="A2859" i="6" s="1"/>
  <c r="A2860" i="6" s="1"/>
  <c r="A2861" i="6" s="1"/>
  <c r="A2862" i="6" s="1"/>
  <c r="A2863" i="6" s="1"/>
  <c r="A2864" i="6" s="1"/>
  <c r="A2865" i="6" s="1"/>
  <c r="A2866" i="6" s="1"/>
  <c r="A2867" i="6" s="1"/>
  <c r="A2868" i="6" s="1"/>
  <c r="A2869" i="6" s="1"/>
  <c r="A2870" i="6" s="1"/>
  <c r="A2871" i="6" s="1"/>
  <c r="A2872" i="6" s="1"/>
  <c r="A2873" i="6" s="1"/>
  <c r="A2874" i="6" s="1"/>
  <c r="A2875" i="6" s="1"/>
  <c r="A2876" i="6" s="1"/>
  <c r="A2877" i="6" s="1"/>
  <c r="A2878" i="6" s="1"/>
  <c r="A2879" i="6" s="1"/>
  <c r="A2880" i="6" s="1"/>
  <c r="A2881" i="6" s="1"/>
  <c r="A2882" i="6" s="1"/>
  <c r="A2883" i="6" s="1"/>
  <c r="A2884" i="6" s="1"/>
  <c r="A2885" i="6" s="1"/>
  <c r="A2886" i="6" s="1"/>
  <c r="A2887" i="6" s="1"/>
  <c r="A2888" i="6" s="1"/>
  <c r="A2889" i="6" s="1"/>
  <c r="A2890" i="6" s="1"/>
  <c r="A2891" i="6" s="1"/>
  <c r="A2892" i="6" s="1"/>
  <c r="A2893" i="6" s="1"/>
  <c r="A2894" i="6" s="1"/>
  <c r="A2895" i="6" s="1"/>
  <c r="A2896" i="6" s="1"/>
  <c r="A2897" i="6" s="1"/>
  <c r="A2898" i="6" s="1"/>
  <c r="A2899" i="6" s="1"/>
  <c r="A2900" i="6" s="1"/>
  <c r="A2901" i="6" s="1"/>
  <c r="A2902" i="6" s="1"/>
  <c r="A2903" i="6" s="1"/>
  <c r="A2904" i="6" s="1"/>
  <c r="A2905" i="6" s="1"/>
  <c r="A2906" i="6" s="1"/>
  <c r="A2907" i="6" s="1"/>
  <c r="A2908" i="6" s="1"/>
  <c r="A2909" i="6" s="1"/>
  <c r="A2910" i="6" s="1"/>
  <c r="A2911" i="6" s="1"/>
  <c r="A2912" i="6" s="1"/>
  <c r="A2913" i="6" s="1"/>
  <c r="A2914" i="6" s="1"/>
  <c r="A2915" i="6" s="1"/>
  <c r="A2916" i="6" s="1"/>
  <c r="A2917" i="6" s="1"/>
  <c r="A2918" i="6" s="1"/>
  <c r="A2919" i="6" s="1"/>
  <c r="A2920" i="6" s="1"/>
  <c r="A2921" i="6" s="1"/>
  <c r="A2922" i="6" s="1"/>
  <c r="A2923" i="6" s="1"/>
  <c r="A2924" i="6" s="1"/>
  <c r="A2925" i="6" s="1"/>
  <c r="A2926" i="6" s="1"/>
  <c r="A2927" i="6" s="1"/>
  <c r="A2928" i="6" s="1"/>
  <c r="A2929" i="6" s="1"/>
  <c r="A2930" i="6" s="1"/>
  <c r="A2931" i="6" s="1"/>
  <c r="A2932" i="6" s="1"/>
  <c r="A2933" i="6" s="1"/>
  <c r="A2934" i="6" s="1"/>
  <c r="A2935" i="6" s="1"/>
  <c r="A2936" i="6" s="1"/>
  <c r="A2937" i="6" s="1"/>
  <c r="A2938" i="6" s="1"/>
  <c r="A2939" i="6" s="1"/>
  <c r="A2940" i="6" s="1"/>
  <c r="A2941" i="6" s="1"/>
  <c r="A2942" i="6" s="1"/>
  <c r="A2943" i="6" s="1"/>
  <c r="A2944" i="6" s="1"/>
  <c r="A2945" i="6" s="1"/>
  <c r="A2946" i="6" s="1"/>
  <c r="A2947" i="6" s="1"/>
  <c r="A2948" i="6" s="1"/>
  <c r="A2949" i="6" s="1"/>
  <c r="A2950" i="6" s="1"/>
  <c r="A2951" i="6" s="1"/>
  <c r="A2952" i="6" s="1"/>
  <c r="A2953" i="6" s="1"/>
  <c r="A2954" i="6" s="1"/>
  <c r="A2955" i="6" s="1"/>
  <c r="A2956" i="6" s="1"/>
  <c r="A2957" i="6" s="1"/>
  <c r="A2958" i="6" s="1"/>
  <c r="A2959" i="6" s="1"/>
  <c r="A2960" i="6" s="1"/>
  <c r="A2961" i="6" s="1"/>
  <c r="A2962" i="6" s="1"/>
  <c r="A2963" i="6" s="1"/>
  <c r="A2964" i="6" s="1"/>
  <c r="A2965" i="6" s="1"/>
  <c r="A2966" i="6" s="1"/>
  <c r="A2967" i="6" s="1"/>
  <c r="A2968" i="6" s="1"/>
  <c r="A2969" i="6" s="1"/>
  <c r="A2970" i="6" s="1"/>
  <c r="A2971" i="6" s="1"/>
  <c r="A2972" i="6" s="1"/>
  <c r="A2973" i="6" s="1"/>
  <c r="A2974" i="6" s="1"/>
  <c r="A2975" i="6" s="1"/>
  <c r="A2976" i="6" s="1"/>
  <c r="A2977" i="6" s="1"/>
  <c r="A2978" i="6" s="1"/>
  <c r="A2979" i="6" s="1"/>
  <c r="A2980" i="6" s="1"/>
  <c r="A2981" i="6" s="1"/>
  <c r="A2982" i="6" s="1"/>
  <c r="A2983" i="6" s="1"/>
  <c r="A2984" i="6" s="1"/>
  <c r="A2985" i="6" s="1"/>
  <c r="A2986" i="6" s="1"/>
  <c r="A2987" i="6" s="1"/>
  <c r="A2988" i="6" s="1"/>
  <c r="A2989" i="6" s="1"/>
  <c r="A2990" i="6" s="1"/>
  <c r="A2991" i="6" s="1"/>
  <c r="A2992" i="6" s="1"/>
  <c r="A2993" i="6" s="1"/>
  <c r="A2994" i="6" s="1"/>
  <c r="A2995" i="6" s="1"/>
  <c r="A2996" i="6" s="1"/>
  <c r="A2997" i="6" s="1"/>
  <c r="A2998" i="6" s="1"/>
  <c r="A2999" i="6" s="1"/>
  <c r="A3000" i="6" s="1"/>
  <c r="A3001" i="6" s="1"/>
  <c r="A3002" i="6" s="1"/>
  <c r="A3003" i="6" s="1"/>
  <c r="A3004" i="6" s="1"/>
  <c r="A3005" i="6" s="1"/>
  <c r="A3006" i="6" s="1"/>
  <c r="A3007" i="6" s="1"/>
  <c r="A3008" i="6" s="1"/>
  <c r="A3009" i="6" s="1"/>
  <c r="A3010" i="6" s="1"/>
  <c r="A3011" i="6" s="1"/>
  <c r="A3012" i="6" s="1"/>
  <c r="A3013" i="6" s="1"/>
  <c r="A3014" i="6" s="1"/>
  <c r="A3015" i="6" s="1"/>
  <c r="A3016" i="6" s="1"/>
  <c r="A3017" i="6" s="1"/>
  <c r="A3018" i="6" s="1"/>
  <c r="A3019" i="6" s="1"/>
  <c r="A3020" i="6" s="1"/>
  <c r="A3021" i="6" s="1"/>
  <c r="A3022" i="6" s="1"/>
  <c r="A3023" i="6" s="1"/>
  <c r="A3024" i="6" s="1"/>
  <c r="A3025" i="6" s="1"/>
  <c r="A3026" i="6" s="1"/>
  <c r="A3027" i="6" s="1"/>
  <c r="A3028" i="6" s="1"/>
  <c r="A3029" i="6" s="1"/>
  <c r="A3030" i="6" s="1"/>
  <c r="A3031" i="6" s="1"/>
  <c r="A3032" i="6" s="1"/>
  <c r="A3033" i="6" s="1"/>
  <c r="A3034" i="6" s="1"/>
  <c r="A3035" i="6" s="1"/>
  <c r="A3036" i="6" s="1"/>
  <c r="A3037" i="6" s="1"/>
  <c r="A3038" i="6" s="1"/>
  <c r="A3039" i="6" s="1"/>
  <c r="A3040" i="6" s="1"/>
  <c r="A3041" i="6" s="1"/>
  <c r="A3042" i="6" s="1"/>
  <c r="A3043" i="6" s="1"/>
  <c r="A3044" i="6" s="1"/>
  <c r="A3045" i="6" s="1"/>
  <c r="A3046" i="6" s="1"/>
  <c r="A3047" i="6" s="1"/>
  <c r="A3048" i="6" s="1"/>
  <c r="A3049" i="6" s="1"/>
  <c r="A3050" i="6" s="1"/>
  <c r="A3051" i="6" s="1"/>
  <c r="A3052" i="6" s="1"/>
  <c r="A3053" i="6" s="1"/>
  <c r="A3054" i="6" s="1"/>
  <c r="A3055" i="6" s="1"/>
  <c r="A3056" i="6" s="1"/>
  <c r="A3057" i="6" s="1"/>
  <c r="A3058" i="6" s="1"/>
  <c r="A3059" i="6" s="1"/>
  <c r="A3060" i="6" s="1"/>
  <c r="A3061" i="6" s="1"/>
  <c r="A3062" i="6" s="1"/>
  <c r="A3063" i="6" s="1"/>
  <c r="A3064" i="6" s="1"/>
  <c r="A3065" i="6" s="1"/>
  <c r="A3066" i="6" s="1"/>
  <c r="A3067" i="6" s="1"/>
  <c r="A3068" i="6" s="1"/>
  <c r="A3069" i="6" s="1"/>
  <c r="A3070" i="6" s="1"/>
  <c r="A3071" i="6" s="1"/>
  <c r="A3072" i="6" s="1"/>
  <c r="A3073" i="6" s="1"/>
  <c r="A3074" i="6" s="1"/>
  <c r="A3075" i="6" s="1"/>
  <c r="A3076" i="6" s="1"/>
  <c r="A3077" i="6" s="1"/>
  <c r="A3078" i="6" s="1"/>
  <c r="A3079" i="6" s="1"/>
  <c r="A3080" i="6" s="1"/>
  <c r="A3081" i="6" s="1"/>
  <c r="A3082" i="6" s="1"/>
  <c r="A3083" i="6" s="1"/>
  <c r="A3084" i="6" s="1"/>
  <c r="A3085" i="6" s="1"/>
  <c r="A3086" i="6" s="1"/>
  <c r="A3087" i="6" s="1"/>
  <c r="A3088" i="6" s="1"/>
  <c r="A3089" i="6" s="1"/>
  <c r="A3090" i="6" s="1"/>
  <c r="A3091" i="6" s="1"/>
  <c r="A3092" i="6" s="1"/>
  <c r="A3093" i="6" s="1"/>
  <c r="A3094" i="6" s="1"/>
  <c r="A3095" i="6" s="1"/>
  <c r="A3096" i="6" s="1"/>
  <c r="A3097" i="6" s="1"/>
  <c r="A3098" i="6" s="1"/>
  <c r="A3099" i="6" s="1"/>
  <c r="A3100" i="6" s="1"/>
  <c r="A3101" i="6" s="1"/>
  <c r="A3102" i="6" s="1"/>
  <c r="A3103" i="6" s="1"/>
  <c r="A3104" i="6" s="1"/>
  <c r="A3105" i="6" s="1"/>
  <c r="A3106" i="6" s="1"/>
  <c r="A3107" i="6" s="1"/>
  <c r="A3108" i="6" s="1"/>
  <c r="A3109" i="6" s="1"/>
  <c r="A3110" i="6" s="1"/>
  <c r="A3111" i="6" s="1"/>
  <c r="A3112" i="6" s="1"/>
  <c r="A3113" i="6" s="1"/>
  <c r="A3114" i="6" s="1"/>
  <c r="A3115" i="6" s="1"/>
  <c r="A3116" i="6" s="1"/>
  <c r="A3117" i="6" s="1"/>
  <c r="A3118" i="6" s="1"/>
  <c r="A3119" i="6" s="1"/>
  <c r="A3120" i="6" s="1"/>
  <c r="A3121" i="6" s="1"/>
  <c r="A3122" i="6" s="1"/>
  <c r="A3123" i="6" s="1"/>
  <c r="A3124" i="6" s="1"/>
  <c r="A3125" i="6" s="1"/>
  <c r="A3126" i="6" s="1"/>
  <c r="A3127" i="6" s="1"/>
  <c r="A3128" i="6" s="1"/>
  <c r="A3129" i="6" s="1"/>
  <c r="A3130" i="6" s="1"/>
  <c r="A3131" i="6" s="1"/>
  <c r="A3132" i="6" s="1"/>
  <c r="A3133" i="6" s="1"/>
  <c r="A3134" i="6" s="1"/>
  <c r="A3135" i="6" s="1"/>
  <c r="A3136" i="6" s="1"/>
  <c r="A3137" i="6" s="1"/>
  <c r="A3138" i="6" s="1"/>
  <c r="A3139" i="6" s="1"/>
  <c r="A3140" i="6" s="1"/>
  <c r="A3141" i="6" s="1"/>
  <c r="A3142" i="6" s="1"/>
  <c r="A3143" i="6" s="1"/>
  <c r="A3144" i="6" s="1"/>
  <c r="A3145" i="6" s="1"/>
  <c r="A3146" i="6" s="1"/>
  <c r="A3147" i="6" s="1"/>
  <c r="A3148" i="6" s="1"/>
  <c r="A3149" i="6" s="1"/>
  <c r="A3150" i="6" s="1"/>
  <c r="A3151" i="6" s="1"/>
  <c r="A3152" i="6" s="1"/>
  <c r="A3153" i="6" s="1"/>
  <c r="A3154" i="6" s="1"/>
  <c r="A3155" i="6" s="1"/>
  <c r="A3156" i="6" s="1"/>
  <c r="A3157" i="6" s="1"/>
  <c r="A3158" i="6" s="1"/>
  <c r="A3159" i="6" s="1"/>
  <c r="A3160" i="6" s="1"/>
  <c r="A3161" i="6" s="1"/>
  <c r="A3162" i="6" s="1"/>
  <c r="A3163" i="6" s="1"/>
  <c r="A3164" i="6" s="1"/>
  <c r="A3165" i="6" s="1"/>
  <c r="A3166" i="6" s="1"/>
  <c r="A3167" i="6" s="1"/>
  <c r="A3168" i="6" s="1"/>
  <c r="A3169" i="6" s="1"/>
  <c r="A3170" i="6" s="1"/>
  <c r="A3171" i="6" s="1"/>
  <c r="A3172" i="6" s="1"/>
  <c r="A3173" i="6" s="1"/>
  <c r="A3174" i="6" s="1"/>
  <c r="A3175" i="6" s="1"/>
  <c r="A3176" i="6" s="1"/>
  <c r="A3177" i="6" s="1"/>
  <c r="A3178" i="6" s="1"/>
  <c r="A3179" i="6" s="1"/>
  <c r="A3180" i="6" s="1"/>
  <c r="A3181" i="6" s="1"/>
  <c r="A3182" i="6" s="1"/>
  <c r="A3183" i="6" s="1"/>
  <c r="A3184" i="6" s="1"/>
  <c r="A3185" i="6" s="1"/>
  <c r="A3186" i="6" s="1"/>
  <c r="A3187" i="6" s="1"/>
  <c r="A3188" i="6" s="1"/>
  <c r="A3189" i="6" s="1"/>
  <c r="A3190" i="6" s="1"/>
  <c r="A3191" i="6" s="1"/>
  <c r="A3192" i="6" s="1"/>
  <c r="A3193" i="6" s="1"/>
  <c r="A3194" i="6" s="1"/>
  <c r="A3195" i="6" s="1"/>
  <c r="A3196" i="6" s="1"/>
  <c r="A3197" i="6" s="1"/>
  <c r="A3198" i="6" s="1"/>
  <c r="A3199" i="6" s="1"/>
  <c r="A3200" i="6" s="1"/>
  <c r="A3201" i="6" s="1"/>
  <c r="A3202" i="6" s="1"/>
  <c r="A3203" i="6" s="1"/>
  <c r="A3204" i="6" s="1"/>
  <c r="A3205" i="6" s="1"/>
  <c r="A3206" i="6" s="1"/>
  <c r="A3207" i="6" s="1"/>
  <c r="A3208" i="6" s="1"/>
  <c r="A3209" i="6" s="1"/>
  <c r="A3210" i="6" s="1"/>
  <c r="A3211" i="6" s="1"/>
  <c r="A3212" i="6" s="1"/>
  <c r="A3213" i="6" s="1"/>
  <c r="A3214" i="6" s="1"/>
  <c r="A3215" i="6" s="1"/>
  <c r="A3216" i="6" s="1"/>
  <c r="A3217" i="6" s="1"/>
  <c r="A3218" i="6" s="1"/>
  <c r="A3219" i="6" s="1"/>
  <c r="A3220" i="6" s="1"/>
  <c r="A3221" i="6" s="1"/>
  <c r="A3222" i="6" s="1"/>
  <c r="A3223" i="6" s="1"/>
  <c r="A3224" i="6" s="1"/>
  <c r="A3225" i="6" s="1"/>
  <c r="A3226" i="6" s="1"/>
  <c r="A3227" i="6" s="1"/>
  <c r="A3228" i="6" s="1"/>
  <c r="A3229" i="6" s="1"/>
  <c r="A3230" i="6" s="1"/>
  <c r="A3231" i="6" s="1"/>
  <c r="A3232" i="6" s="1"/>
  <c r="A3233" i="6" s="1"/>
  <c r="A3234" i="6" s="1"/>
  <c r="A3235" i="6" s="1"/>
  <c r="A3236" i="6" s="1"/>
  <c r="A3237" i="6" s="1"/>
  <c r="A3238" i="6" s="1"/>
  <c r="A3239" i="6" s="1"/>
  <c r="A3240" i="6" s="1"/>
  <c r="A3241" i="6" s="1"/>
  <c r="A3242" i="6" s="1"/>
  <c r="A3243" i="6" s="1"/>
  <c r="A3244" i="6" s="1"/>
  <c r="A3245" i="6" s="1"/>
  <c r="A3246" i="6" s="1"/>
  <c r="A3247" i="6" s="1"/>
  <c r="A3248" i="6" s="1"/>
  <c r="A3249" i="6" s="1"/>
  <c r="A3250" i="6" s="1"/>
  <c r="A3251" i="6" s="1"/>
  <c r="A3252" i="6" s="1"/>
  <c r="A3253" i="6" s="1"/>
  <c r="A3254" i="6" s="1"/>
  <c r="A3255" i="6" s="1"/>
  <c r="A3256" i="6" s="1"/>
  <c r="A3257" i="6" s="1"/>
  <c r="A3258" i="6" s="1"/>
  <c r="A3259" i="6" s="1"/>
  <c r="A3260" i="6" s="1"/>
  <c r="A3261" i="6" s="1"/>
  <c r="A3262" i="6" s="1"/>
  <c r="A3263" i="6" s="1"/>
  <c r="A3264" i="6" s="1"/>
  <c r="A3265" i="6" s="1"/>
  <c r="A3266" i="6" s="1"/>
  <c r="A3267" i="6" s="1"/>
  <c r="A3268" i="6" s="1"/>
  <c r="A3269" i="6" s="1"/>
  <c r="A3270" i="6" s="1"/>
  <c r="A3271" i="6" s="1"/>
  <c r="A3272" i="6" s="1"/>
  <c r="A3273" i="6" s="1"/>
  <c r="A3274" i="6" s="1"/>
  <c r="A3275" i="6" s="1"/>
  <c r="A3276" i="6" s="1"/>
  <c r="A3277" i="6" s="1"/>
  <c r="A3278" i="6" s="1"/>
  <c r="A3279" i="6" s="1"/>
  <c r="A3280" i="6" s="1"/>
  <c r="A3281" i="6" s="1"/>
  <c r="A3282" i="6" s="1"/>
  <c r="A3283" i="6" s="1"/>
  <c r="A3284" i="6" s="1"/>
  <c r="A3285" i="6" s="1"/>
  <c r="A3286" i="6" s="1"/>
  <c r="A3287" i="6" s="1"/>
  <c r="A3288" i="6" s="1"/>
  <c r="A3289" i="6" s="1"/>
  <c r="A3290" i="6" s="1"/>
  <c r="A3291" i="6" s="1"/>
  <c r="A3292" i="6" s="1"/>
  <c r="A3293" i="6" s="1"/>
  <c r="A3294" i="6" s="1"/>
  <c r="A3295" i="6" s="1"/>
  <c r="A3296" i="6" s="1"/>
  <c r="A3297" i="6" s="1"/>
  <c r="A3298" i="6" s="1"/>
  <c r="A3299" i="6" s="1"/>
  <c r="A3300" i="6" s="1"/>
  <c r="A3301" i="6" s="1"/>
  <c r="A3302" i="6" s="1"/>
  <c r="A3303" i="6" s="1"/>
  <c r="A3304" i="6" s="1"/>
  <c r="A3305" i="6" s="1"/>
  <c r="A3306" i="6" s="1"/>
  <c r="A3307" i="6" s="1"/>
  <c r="A3308" i="6" s="1"/>
  <c r="A3309" i="6" s="1"/>
  <c r="A3310" i="6" s="1"/>
  <c r="A3311" i="6" s="1"/>
  <c r="A3312" i="6" s="1"/>
  <c r="A3313" i="6" s="1"/>
  <c r="A3314" i="6" s="1"/>
  <c r="A3315" i="6" s="1"/>
  <c r="A3316" i="6" s="1"/>
  <c r="A3317" i="6" s="1"/>
  <c r="A3318" i="6" s="1"/>
  <c r="A3319" i="6" s="1"/>
  <c r="A3320" i="6" s="1"/>
  <c r="A3321" i="6" s="1"/>
  <c r="A3322" i="6" s="1"/>
  <c r="A3323" i="6" s="1"/>
  <c r="A3324" i="6" s="1"/>
  <c r="A3325" i="6" s="1"/>
  <c r="A3326" i="6" s="1"/>
  <c r="A3327" i="6" s="1"/>
  <c r="A3328" i="6" s="1"/>
  <c r="A3329" i="6" s="1"/>
  <c r="A3330" i="6" s="1"/>
  <c r="A3331" i="6" s="1"/>
  <c r="A3332" i="6" s="1"/>
  <c r="A3333" i="6" s="1"/>
  <c r="A3334" i="6" s="1"/>
  <c r="A3335" i="6" s="1"/>
  <c r="A3336" i="6" s="1"/>
  <c r="A3337" i="6" s="1"/>
  <c r="A3338" i="6" s="1"/>
  <c r="A3339" i="6" s="1"/>
  <c r="A3340" i="6" s="1"/>
  <c r="A3341" i="6" s="1"/>
  <c r="A3342" i="6" s="1"/>
  <c r="A3343" i="6" s="1"/>
  <c r="A3344" i="6" s="1"/>
  <c r="A3345" i="6" s="1"/>
  <c r="A3346" i="6" s="1"/>
  <c r="A3347" i="6" s="1"/>
  <c r="A3348" i="6" s="1"/>
  <c r="A3349" i="6" s="1"/>
  <c r="A3350" i="6" s="1"/>
  <c r="A3351" i="6" s="1"/>
  <c r="A3352" i="6" s="1"/>
  <c r="A3353" i="6" s="1"/>
  <c r="A3354" i="6" s="1"/>
  <c r="A3355" i="6" s="1"/>
  <c r="A3356" i="6" s="1"/>
  <c r="A3357" i="6" s="1"/>
  <c r="A3358" i="6" s="1"/>
  <c r="A3359" i="6" s="1"/>
  <c r="A3360" i="6" s="1"/>
  <c r="A3361" i="6" s="1"/>
  <c r="A3362" i="6" s="1"/>
  <c r="A3363" i="6" s="1"/>
  <c r="A3364" i="6" s="1"/>
  <c r="A3365" i="6" s="1"/>
  <c r="A3366" i="6" s="1"/>
  <c r="A3367" i="6" s="1"/>
  <c r="A3368" i="6" s="1"/>
  <c r="A3369" i="6" s="1"/>
  <c r="A3370" i="6" s="1"/>
  <c r="A3371" i="6" s="1"/>
  <c r="A3372" i="6" s="1"/>
  <c r="A3373" i="6" s="1"/>
  <c r="A3374" i="6" s="1"/>
  <c r="A3375" i="6" s="1"/>
  <c r="A3376" i="6" s="1"/>
  <c r="A3377" i="6" s="1"/>
  <c r="A3378" i="6" s="1"/>
  <c r="A3379" i="6" s="1"/>
  <c r="A3380" i="6" s="1"/>
  <c r="A3381" i="6" s="1"/>
  <c r="A3382" i="6" s="1"/>
  <c r="A3383" i="6" s="1"/>
  <c r="A3384" i="6" s="1"/>
  <c r="A3385" i="6" s="1"/>
  <c r="A3386" i="6" s="1"/>
  <c r="A3387" i="6" s="1"/>
  <c r="A3388" i="6" s="1"/>
  <c r="A3389" i="6" s="1"/>
  <c r="A3390" i="6" s="1"/>
  <c r="A3391" i="6" s="1"/>
  <c r="A3392" i="6" s="1"/>
  <c r="A3393" i="6" s="1"/>
  <c r="A3394" i="6" s="1"/>
  <c r="A3395" i="6" s="1"/>
  <c r="A3396" i="6" s="1"/>
  <c r="A3397" i="6" s="1"/>
  <c r="A3398" i="6" s="1"/>
  <c r="A3399" i="6" s="1"/>
  <c r="A3400" i="6" s="1"/>
  <c r="A3401" i="6" s="1"/>
  <c r="A3402" i="6" s="1"/>
  <c r="A3403" i="6" s="1"/>
  <c r="A3404" i="6" s="1"/>
  <c r="A3405" i="6" s="1"/>
  <c r="A3406" i="6" s="1"/>
  <c r="A3407" i="6" s="1"/>
  <c r="A3408" i="6" s="1"/>
  <c r="A3409" i="6" s="1"/>
  <c r="A3410" i="6" s="1"/>
  <c r="A3411" i="6" s="1"/>
  <c r="A3412" i="6" s="1"/>
  <c r="A3413" i="6" s="1"/>
  <c r="A3414" i="6" s="1"/>
  <c r="A3415" i="6" s="1"/>
  <c r="A3416" i="6" s="1"/>
  <c r="A3417" i="6" s="1"/>
  <c r="A3418" i="6" s="1"/>
  <c r="A3419" i="6" s="1"/>
  <c r="A3420" i="6" s="1"/>
  <c r="A3421" i="6" s="1"/>
  <c r="A3422" i="6" s="1"/>
  <c r="A3423" i="6" s="1"/>
  <c r="A3424" i="6" s="1"/>
  <c r="A3425" i="6" s="1"/>
  <c r="A3426" i="6" s="1"/>
  <c r="A3427" i="6" s="1"/>
  <c r="A3428" i="6" s="1"/>
  <c r="A3429" i="6" s="1"/>
  <c r="A3430" i="6" s="1"/>
  <c r="A3431" i="6" s="1"/>
  <c r="A3432" i="6" s="1"/>
  <c r="A3433" i="6" s="1"/>
  <c r="A3434" i="6" s="1"/>
  <c r="A3435" i="6" s="1"/>
  <c r="A3436" i="6" s="1"/>
  <c r="A3437" i="6" s="1"/>
  <c r="A3438" i="6" s="1"/>
  <c r="A3439" i="6" s="1"/>
  <c r="A3440" i="6" s="1"/>
  <c r="A3441" i="6" s="1"/>
  <c r="A3442" i="6" s="1"/>
  <c r="A3443" i="6" s="1"/>
  <c r="A3444" i="6" s="1"/>
  <c r="A3445" i="6" s="1"/>
  <c r="A3446" i="6" s="1"/>
  <c r="A3447" i="6" s="1"/>
  <c r="A3448" i="6" s="1"/>
  <c r="A3449" i="6" s="1"/>
  <c r="A3450" i="6" s="1"/>
  <c r="A3451" i="6" s="1"/>
  <c r="A3452" i="6" s="1"/>
  <c r="A3453" i="6" s="1"/>
  <c r="A3454" i="6" s="1"/>
  <c r="A3455" i="6" s="1"/>
  <c r="A3456" i="6" s="1"/>
  <c r="A3457" i="6" s="1"/>
  <c r="A3458" i="6" s="1"/>
  <c r="A3459" i="6" s="1"/>
  <c r="A3460" i="6" s="1"/>
  <c r="A3461" i="6" s="1"/>
  <c r="A3462" i="6" s="1"/>
  <c r="A3463" i="6" s="1"/>
  <c r="A3464" i="6" s="1"/>
  <c r="A3465" i="6" s="1"/>
  <c r="A3466" i="6" s="1"/>
  <c r="A3467" i="6" s="1"/>
  <c r="A3468" i="6" s="1"/>
  <c r="A3469" i="6" s="1"/>
  <c r="A3470" i="6" s="1"/>
  <c r="A3471" i="6" s="1"/>
  <c r="A3472" i="6" s="1"/>
  <c r="A3473" i="6" s="1"/>
  <c r="A3474" i="6" s="1"/>
  <c r="A3475" i="6" s="1"/>
  <c r="A3476" i="6" s="1"/>
  <c r="A3477" i="6" s="1"/>
  <c r="A3478" i="6" s="1"/>
  <c r="A3479" i="6" s="1"/>
  <c r="A3480" i="6" s="1"/>
  <c r="A3481" i="6" s="1"/>
  <c r="A3482" i="6" s="1"/>
  <c r="A3483" i="6" s="1"/>
  <c r="A3484" i="6" s="1"/>
  <c r="A3485" i="6" s="1"/>
  <c r="A3486" i="6" s="1"/>
  <c r="A3487" i="6" s="1"/>
  <c r="A3488" i="6" s="1"/>
  <c r="A3489" i="6" s="1"/>
  <c r="A3490" i="6" s="1"/>
  <c r="A3491" i="6" s="1"/>
  <c r="A3492" i="6" s="1"/>
  <c r="A3493" i="6" s="1"/>
  <c r="A3494" i="6" s="1"/>
  <c r="A3495" i="6" s="1"/>
  <c r="A3496" i="6" s="1"/>
  <c r="A3497" i="6" s="1"/>
  <c r="A3498" i="6" s="1"/>
  <c r="A3499" i="6" s="1"/>
  <c r="A3500" i="6" s="1"/>
  <c r="A3501" i="6" s="1"/>
  <c r="A3502" i="6" s="1"/>
  <c r="A3503" i="6" s="1"/>
  <c r="A3504" i="6" s="1"/>
  <c r="A3505" i="6" s="1"/>
  <c r="A3506" i="6" s="1"/>
  <c r="A3507" i="6" s="1"/>
  <c r="A3508" i="6" s="1"/>
  <c r="A3509" i="6" s="1"/>
  <c r="A275" i="8" s="1"/>
  <c r="E2651" i="6"/>
  <c r="C2651" i="6"/>
  <c r="E2650" i="6"/>
  <c r="C2650" i="6"/>
  <c r="E2649" i="6"/>
  <c r="C2649" i="6"/>
  <c r="E2648" i="6"/>
  <c r="C2648" i="6"/>
  <c r="E2647" i="6"/>
  <c r="C2647" i="6"/>
  <c r="E2646" i="6"/>
  <c r="C2646" i="6"/>
  <c r="E2645" i="6"/>
  <c r="C2645" i="6"/>
  <c r="E2644" i="6"/>
  <c r="C2644" i="6"/>
  <c r="E2643" i="6"/>
  <c r="C2643" i="6"/>
  <c r="E2642" i="6"/>
  <c r="C2642" i="6"/>
  <c r="E2641" i="6"/>
  <c r="C2641" i="6"/>
  <c r="E2640" i="6"/>
  <c r="C2640" i="6"/>
  <c r="E2639" i="6"/>
  <c r="C2639" i="6"/>
  <c r="E2638" i="6"/>
  <c r="C2638" i="6"/>
  <c r="E2637" i="6"/>
  <c r="C2637" i="6"/>
  <c r="E2636" i="6"/>
  <c r="C2636" i="6"/>
  <c r="E2635" i="6"/>
  <c r="C2635" i="6"/>
  <c r="E2634" i="6"/>
  <c r="C2634" i="6"/>
  <c r="E2633" i="6"/>
  <c r="C2633" i="6"/>
  <c r="E2632" i="6"/>
  <c r="C2632" i="6"/>
  <c r="E2631" i="6"/>
  <c r="C2631" i="6"/>
  <c r="E2630" i="6"/>
  <c r="C2630" i="6"/>
  <c r="E2629" i="6"/>
  <c r="C2629" i="6"/>
  <c r="E2628" i="6"/>
  <c r="C2628" i="6"/>
  <c r="E2627" i="6"/>
  <c r="C2627" i="6"/>
  <c r="E2626" i="6"/>
  <c r="C2626" i="6"/>
  <c r="E2625" i="6"/>
  <c r="C2625" i="6"/>
  <c r="E2624" i="6"/>
  <c r="C2624" i="6"/>
  <c r="E2623" i="6"/>
  <c r="C2623" i="6"/>
  <c r="E2622" i="6"/>
  <c r="C2622" i="6"/>
  <c r="E2621" i="6"/>
  <c r="C2621" i="6"/>
  <c r="E2620" i="6"/>
  <c r="C2620" i="6"/>
  <c r="E2619" i="6"/>
  <c r="C2619" i="6"/>
  <c r="E2618" i="6"/>
  <c r="C2618" i="6"/>
  <c r="E2617" i="6"/>
  <c r="C2617" i="6"/>
  <c r="E2616" i="6"/>
  <c r="C2616" i="6"/>
  <c r="E2615" i="6"/>
  <c r="C2615" i="6"/>
  <c r="E2614" i="6"/>
  <c r="C2614" i="6"/>
  <c r="E2613" i="6"/>
  <c r="C2613" i="6"/>
  <c r="E2612" i="6"/>
  <c r="C2612" i="6"/>
  <c r="E2611" i="6"/>
  <c r="C2611" i="6"/>
  <c r="E2610" i="6"/>
  <c r="C2610" i="6"/>
  <c r="E2609" i="6"/>
  <c r="C2609" i="6"/>
  <c r="E2608" i="6"/>
  <c r="C2608" i="6"/>
  <c r="E2607" i="6"/>
  <c r="C2607" i="6"/>
  <c r="E2606" i="6"/>
  <c r="C2606" i="6"/>
  <c r="E2605" i="6"/>
  <c r="C2605" i="6"/>
  <c r="E2604" i="6"/>
  <c r="C2604" i="6"/>
  <c r="E2603" i="6"/>
  <c r="C2603" i="6"/>
  <c r="E2602" i="6"/>
  <c r="C2602" i="6"/>
  <c r="E2601" i="6"/>
  <c r="C2601" i="6"/>
  <c r="E2600" i="6"/>
  <c r="C2600" i="6"/>
  <c r="E2599" i="6"/>
  <c r="C2599" i="6"/>
  <c r="E2598" i="6"/>
  <c r="C2598" i="6"/>
  <c r="E2597" i="6"/>
  <c r="C2597" i="6"/>
  <c r="E2596" i="6"/>
  <c r="C2596" i="6"/>
  <c r="E2595" i="6"/>
  <c r="C2595" i="6"/>
  <c r="E2594" i="6"/>
  <c r="C2594" i="6"/>
  <c r="E2593" i="6"/>
  <c r="C2593" i="6"/>
  <c r="E2592" i="6"/>
  <c r="C2592" i="6"/>
  <c r="E2591" i="6"/>
  <c r="C2591" i="6"/>
  <c r="E2590" i="6"/>
  <c r="C2590" i="6"/>
  <c r="E2589" i="6"/>
  <c r="C2589" i="6"/>
  <c r="E2588" i="6"/>
  <c r="C2588" i="6"/>
  <c r="E2587" i="6"/>
  <c r="C2587" i="6"/>
  <c r="E2586" i="6"/>
  <c r="C2586" i="6"/>
  <c r="E2585" i="6"/>
  <c r="C2585" i="6"/>
  <c r="E2584" i="6"/>
  <c r="C2584" i="6"/>
  <c r="E2583" i="6"/>
  <c r="C2583" i="6"/>
  <c r="E2582" i="6"/>
  <c r="C2582" i="6"/>
  <c r="E2581" i="6"/>
  <c r="C2581" i="6"/>
  <c r="E2580" i="6"/>
  <c r="C2580" i="6"/>
  <c r="E2579" i="6"/>
  <c r="C2579" i="6"/>
  <c r="E2578" i="6"/>
  <c r="C2578" i="6"/>
  <c r="E2577" i="6"/>
  <c r="C2577" i="6"/>
  <c r="E2576" i="6"/>
  <c r="C2576" i="6"/>
  <c r="E2575" i="6"/>
  <c r="C2575" i="6"/>
  <c r="E2574" i="6"/>
  <c r="C2574" i="6"/>
  <c r="E2573" i="6"/>
  <c r="C2573" i="6"/>
  <c r="E2572" i="6"/>
  <c r="C2572" i="6"/>
  <c r="E2571" i="6"/>
  <c r="C2571" i="6"/>
  <c r="E2570" i="6"/>
  <c r="C2570" i="6"/>
  <c r="E2569" i="6"/>
  <c r="C2569" i="6"/>
  <c r="E2568" i="6"/>
  <c r="C2568" i="6"/>
  <c r="E2567" i="6"/>
  <c r="C2567" i="6"/>
  <c r="E2566" i="6"/>
  <c r="C2566" i="6"/>
  <c r="E2565" i="6"/>
  <c r="C2565" i="6"/>
  <c r="E2564" i="6"/>
  <c r="C2564" i="6"/>
  <c r="E2563" i="6"/>
  <c r="C2563" i="6"/>
  <c r="E2562" i="6"/>
  <c r="C2562" i="6"/>
  <c r="E2561" i="6"/>
  <c r="C2561" i="6"/>
  <c r="E2560" i="6"/>
  <c r="C2560" i="6"/>
  <c r="E2559" i="6"/>
  <c r="C2559" i="6"/>
  <c r="E2558" i="6"/>
  <c r="C2558" i="6"/>
  <c r="E2557" i="6"/>
  <c r="C2557" i="6"/>
  <c r="E2556" i="6"/>
  <c r="C2556" i="6"/>
  <c r="E2555" i="6"/>
  <c r="C2555" i="6"/>
  <c r="E2554" i="6"/>
  <c r="C2554" i="6"/>
  <c r="E2553" i="6"/>
  <c r="C2553" i="6"/>
  <c r="E2552" i="6"/>
  <c r="C2552" i="6"/>
  <c r="E2551" i="6"/>
  <c r="C2551" i="6"/>
  <c r="E2550" i="6"/>
  <c r="C2550" i="6"/>
  <c r="E2549" i="6"/>
  <c r="C2549" i="6"/>
  <c r="E2548" i="6"/>
  <c r="C2548" i="6"/>
  <c r="E2547" i="6"/>
  <c r="C2547" i="6"/>
  <c r="E2546" i="6"/>
  <c r="C2546" i="6"/>
  <c r="E2545" i="6"/>
  <c r="C2545" i="6"/>
  <c r="E2544" i="6"/>
  <c r="C2544" i="6"/>
  <c r="E2543" i="6"/>
  <c r="C2543" i="6"/>
  <c r="E2542" i="6"/>
  <c r="C2542" i="6"/>
  <c r="E2541" i="6"/>
  <c r="C2541" i="6"/>
  <c r="E2540" i="6"/>
  <c r="C2540" i="6"/>
  <c r="E2539" i="6"/>
  <c r="C2539" i="6"/>
  <c r="E2538" i="6"/>
  <c r="C2538" i="6"/>
  <c r="E2537" i="6"/>
  <c r="C2537" i="6"/>
  <c r="E2536" i="6"/>
  <c r="C2536" i="6"/>
  <c r="E2535" i="6"/>
  <c r="C2535" i="6"/>
  <c r="E2534" i="6"/>
  <c r="C2534" i="6"/>
  <c r="E2533" i="6"/>
  <c r="C2533" i="6"/>
  <c r="E2532" i="6"/>
  <c r="C2532" i="6"/>
  <c r="E2531" i="6"/>
  <c r="C2531" i="6"/>
  <c r="E2530" i="6"/>
  <c r="C2530" i="6"/>
  <c r="E2529" i="6"/>
  <c r="C2529" i="6"/>
  <c r="E2528" i="6"/>
  <c r="C2528" i="6"/>
  <c r="E2527" i="6"/>
  <c r="C2527" i="6"/>
  <c r="E2526" i="6"/>
  <c r="C2526" i="6"/>
  <c r="E2525" i="6"/>
  <c r="C2525" i="6"/>
  <c r="E2524" i="6"/>
  <c r="C2524" i="6"/>
  <c r="E2523" i="6"/>
  <c r="C2523" i="6"/>
  <c r="E2522" i="6"/>
  <c r="C2522" i="6"/>
  <c r="E2521" i="6"/>
  <c r="C2521" i="6"/>
  <c r="E2520" i="6"/>
  <c r="C2520" i="6"/>
  <c r="E2519" i="6"/>
  <c r="C2519" i="6"/>
  <c r="E2518" i="6"/>
  <c r="C2518" i="6"/>
  <c r="E2517" i="6"/>
  <c r="C2517" i="6"/>
  <c r="E2516" i="6"/>
  <c r="C2516" i="6"/>
  <c r="E2515" i="6"/>
  <c r="C2515" i="6"/>
  <c r="E2514" i="6"/>
  <c r="C2514" i="6"/>
  <c r="E2513" i="6"/>
  <c r="C2513" i="6"/>
  <c r="E2512" i="6"/>
  <c r="C2512" i="6"/>
  <c r="E2511" i="6"/>
  <c r="C2511" i="6"/>
  <c r="E2510" i="6"/>
  <c r="C2510" i="6"/>
  <c r="E2509" i="6"/>
  <c r="C2509" i="6"/>
  <c r="E2508" i="6"/>
  <c r="C2508" i="6"/>
  <c r="E2507" i="6"/>
  <c r="C2507" i="6"/>
  <c r="E2506" i="6"/>
  <c r="C2506" i="6"/>
  <c r="E2505" i="6"/>
  <c r="C2505" i="6"/>
  <c r="E2504" i="6"/>
  <c r="C2504" i="6"/>
  <c r="E2503" i="6"/>
  <c r="C2503" i="6"/>
  <c r="E2502" i="6"/>
  <c r="C2502" i="6"/>
  <c r="E2501" i="6"/>
  <c r="C2501" i="6"/>
  <c r="E2500" i="6"/>
  <c r="C2500" i="6"/>
  <c r="E2499" i="6"/>
  <c r="C2499" i="6"/>
  <c r="E2498" i="6"/>
  <c r="C2498" i="6"/>
  <c r="E2497" i="6"/>
  <c r="C2497" i="6"/>
  <c r="E2496" i="6"/>
  <c r="C2496" i="6"/>
  <c r="E2495" i="6"/>
  <c r="C2495" i="6"/>
  <c r="E2494" i="6"/>
  <c r="C2494" i="6"/>
  <c r="E2493" i="6"/>
  <c r="C2493" i="6"/>
  <c r="E2492" i="6"/>
  <c r="C2492" i="6"/>
  <c r="E2491" i="6"/>
  <c r="C2491" i="6"/>
  <c r="E2490" i="6"/>
  <c r="C2490" i="6"/>
  <c r="E2489" i="6"/>
  <c r="C2489" i="6"/>
  <c r="E2488" i="6"/>
  <c r="C2488" i="6"/>
  <c r="E2487" i="6"/>
  <c r="C2487" i="6"/>
  <c r="E2486" i="6"/>
  <c r="C2486" i="6"/>
  <c r="A2486" i="6"/>
  <c r="A2487" i="6" s="1"/>
  <c r="A2488" i="6" s="1"/>
  <c r="A2489" i="6" s="1"/>
  <c r="A2490" i="6" s="1"/>
  <c r="A2491" i="6" s="1"/>
  <c r="A2492" i="6" s="1"/>
  <c r="A2493" i="6" s="1"/>
  <c r="A2494" i="6" s="1"/>
  <c r="A2495" i="6" s="1"/>
  <c r="A2496" i="6" s="1"/>
  <c r="A2497" i="6" s="1"/>
  <c r="A2498" i="6" s="1"/>
  <c r="A2499" i="6" s="1"/>
  <c r="A2500" i="6" s="1"/>
  <c r="A2501" i="6" s="1"/>
  <c r="A2502" i="6" s="1"/>
  <c r="A2503" i="6" s="1"/>
  <c r="A2504" i="6" s="1"/>
  <c r="A2505" i="6" s="1"/>
  <c r="A2506" i="6" s="1"/>
  <c r="A2507" i="6" s="1"/>
  <c r="A2508" i="6" s="1"/>
  <c r="A2509" i="6" s="1"/>
  <c r="A2510" i="6" s="1"/>
  <c r="A2511" i="6" s="1"/>
  <c r="A2512" i="6" s="1"/>
  <c r="A2513" i="6" s="1"/>
  <c r="A2514" i="6" s="1"/>
  <c r="A2515" i="6" s="1"/>
  <c r="A2516" i="6" s="1"/>
  <c r="A2517" i="6" s="1"/>
  <c r="A2518" i="6" s="1"/>
  <c r="A2519" i="6" s="1"/>
  <c r="A2520" i="6" s="1"/>
  <c r="A2521" i="6" s="1"/>
  <c r="A2522" i="6" s="1"/>
  <c r="A2523" i="6" s="1"/>
  <c r="A2524" i="6" s="1"/>
  <c r="A2525" i="6" s="1"/>
  <c r="A2526" i="6" s="1"/>
  <c r="A2527" i="6" s="1"/>
  <c r="A2528" i="6" s="1"/>
  <c r="A2529" i="6" s="1"/>
  <c r="A2530" i="6" s="1"/>
  <c r="A2531" i="6" s="1"/>
  <c r="A2532" i="6" s="1"/>
  <c r="A2533" i="6" s="1"/>
  <c r="A2534" i="6" s="1"/>
  <c r="A2535" i="6" s="1"/>
  <c r="A2536" i="6" s="1"/>
  <c r="A2537" i="6" s="1"/>
  <c r="A2538" i="6" s="1"/>
  <c r="A2539" i="6" s="1"/>
  <c r="A2540" i="6" s="1"/>
  <c r="A2541" i="6" s="1"/>
  <c r="A2542" i="6" s="1"/>
  <c r="A2543" i="6" s="1"/>
  <c r="A2544" i="6" s="1"/>
  <c r="A2545" i="6" s="1"/>
  <c r="A2546" i="6" s="1"/>
  <c r="A2547" i="6" s="1"/>
  <c r="A2548" i="6" s="1"/>
  <c r="A2549" i="6" s="1"/>
  <c r="A2550" i="6" s="1"/>
  <c r="A2551" i="6" s="1"/>
  <c r="A2552" i="6" s="1"/>
  <c r="A2553" i="6" s="1"/>
  <c r="A2554" i="6" s="1"/>
  <c r="A2555" i="6" s="1"/>
  <c r="A2556" i="6" s="1"/>
  <c r="A2557" i="6" s="1"/>
  <c r="A2558" i="6" s="1"/>
  <c r="A2559" i="6" s="1"/>
  <c r="A2560" i="6" s="1"/>
  <c r="A2561" i="6" s="1"/>
  <c r="A2562" i="6" s="1"/>
  <c r="A2563" i="6" s="1"/>
  <c r="A2564" i="6" s="1"/>
  <c r="A2565" i="6" s="1"/>
  <c r="A2566" i="6" s="1"/>
  <c r="A2567" i="6" s="1"/>
  <c r="A2568" i="6" s="1"/>
  <c r="A2569" i="6" s="1"/>
  <c r="A2570" i="6" s="1"/>
  <c r="A2571" i="6" s="1"/>
  <c r="A2572" i="6" s="1"/>
  <c r="A2573" i="6" s="1"/>
  <c r="A2574" i="6" s="1"/>
  <c r="A2575" i="6" s="1"/>
  <c r="A2576" i="6" s="1"/>
  <c r="A2577" i="6" s="1"/>
  <c r="A2578" i="6" s="1"/>
  <c r="A2579" i="6" s="1"/>
  <c r="A2580" i="6" s="1"/>
  <c r="A2581" i="6" s="1"/>
  <c r="A2582" i="6" s="1"/>
  <c r="A2583" i="6" s="1"/>
  <c r="A2584" i="6" s="1"/>
  <c r="A2585" i="6" s="1"/>
  <c r="A2586" i="6" s="1"/>
  <c r="A2587" i="6" s="1"/>
  <c r="A2588" i="6" s="1"/>
  <c r="A2589" i="6" s="1"/>
  <c r="A2590" i="6" s="1"/>
  <c r="A2591" i="6" s="1"/>
  <c r="A2592" i="6" s="1"/>
  <c r="A2593" i="6" s="1"/>
  <c r="A2594" i="6" s="1"/>
  <c r="A2595" i="6" s="1"/>
  <c r="A2596" i="6" s="1"/>
  <c r="A2597" i="6" s="1"/>
  <c r="A2598" i="6" s="1"/>
  <c r="A2599" i="6" s="1"/>
  <c r="A2600" i="6" s="1"/>
  <c r="A2601" i="6" s="1"/>
  <c r="A2602" i="6" s="1"/>
  <c r="A2603" i="6" s="1"/>
  <c r="A2604" i="6" s="1"/>
  <c r="A2605" i="6" s="1"/>
  <c r="A2606" i="6" s="1"/>
  <c r="A2607" i="6" s="1"/>
  <c r="A2608" i="6" s="1"/>
  <c r="A2609" i="6" s="1"/>
  <c r="A2610" i="6" s="1"/>
  <c r="A2611" i="6" s="1"/>
  <c r="A2612" i="6" s="1"/>
  <c r="A2613" i="6" s="1"/>
  <c r="A2614" i="6" s="1"/>
  <c r="A2615" i="6" s="1"/>
  <c r="A2616" i="6" s="1"/>
  <c r="A2617" i="6" s="1"/>
  <c r="A2618" i="6" s="1"/>
  <c r="A2619" i="6" s="1"/>
  <c r="A2620" i="6" s="1"/>
  <c r="A2621" i="6" s="1"/>
  <c r="A2622" i="6" s="1"/>
  <c r="A2623" i="6" s="1"/>
  <c r="A2624" i="6" s="1"/>
  <c r="A2625" i="6" s="1"/>
  <c r="A2626" i="6" s="1"/>
  <c r="A2627" i="6" s="1"/>
  <c r="A2628" i="6" s="1"/>
  <c r="A2629" i="6" s="1"/>
  <c r="A2630" i="6" s="1"/>
  <c r="A2631" i="6" s="1"/>
  <c r="A2632" i="6" s="1"/>
  <c r="A2633" i="6" s="1"/>
  <c r="A2634" i="6" s="1"/>
  <c r="A2635" i="6" s="1"/>
  <c r="A2636" i="6" s="1"/>
  <c r="A2637" i="6" s="1"/>
  <c r="A2638" i="6" s="1"/>
  <c r="A2639" i="6" s="1"/>
  <c r="A2640" i="6" s="1"/>
  <c r="A2641" i="6" s="1"/>
  <c r="A2642" i="6" s="1"/>
  <c r="A2643" i="6" s="1"/>
  <c r="A2644" i="6" s="1"/>
  <c r="A2645" i="6" s="1"/>
  <c r="A2646" i="6" s="1"/>
  <c r="A2647" i="6" s="1"/>
  <c r="A2648" i="6" s="1"/>
  <c r="A2649" i="6" s="1"/>
  <c r="E2485" i="6"/>
  <c r="C2485" i="6"/>
  <c r="E2484" i="6"/>
  <c r="C2484" i="6"/>
  <c r="E2483" i="6"/>
  <c r="C2483" i="6"/>
  <c r="E2482" i="6"/>
  <c r="C2482" i="6"/>
  <c r="E2481" i="6"/>
  <c r="C2481" i="6"/>
  <c r="A2481" i="6"/>
  <c r="A2482" i="6" s="1"/>
  <c r="A2483" i="6" s="1"/>
  <c r="A2484" i="6" s="1"/>
  <c r="E2480" i="6"/>
  <c r="C2480" i="6"/>
  <c r="E2479" i="6"/>
  <c r="C2479" i="6"/>
  <c r="E2478" i="6"/>
  <c r="C2478" i="6"/>
  <c r="E2477" i="6"/>
  <c r="C2477" i="6"/>
  <c r="E2476" i="6"/>
  <c r="C2476" i="6"/>
  <c r="E2475" i="6"/>
  <c r="C2475" i="6"/>
  <c r="E2474" i="6"/>
  <c r="C2474" i="6"/>
  <c r="E2473" i="6"/>
  <c r="C2473" i="6"/>
  <c r="E2472" i="6"/>
  <c r="C2472" i="6"/>
  <c r="E2471" i="6"/>
  <c r="C2471" i="6"/>
  <c r="E2470" i="6"/>
  <c r="C2470" i="6"/>
  <c r="E2469" i="6"/>
  <c r="C2469" i="6"/>
  <c r="E2468" i="6"/>
  <c r="C2468" i="6"/>
  <c r="E2467" i="6"/>
  <c r="C2467" i="6"/>
  <c r="E2466" i="6"/>
  <c r="C2466" i="6"/>
  <c r="E2465" i="6"/>
  <c r="C2465" i="6"/>
  <c r="E2464" i="6"/>
  <c r="C2464" i="6"/>
  <c r="E2463" i="6"/>
  <c r="C2463" i="6"/>
  <c r="E2462" i="6"/>
  <c r="C2462" i="6"/>
  <c r="E2461" i="6"/>
  <c r="C2461" i="6"/>
  <c r="E2460" i="6"/>
  <c r="C2460" i="6"/>
  <c r="E2459" i="6"/>
  <c r="C2459" i="6"/>
  <c r="E2458" i="6"/>
  <c r="C2458" i="6"/>
  <c r="E2457" i="6"/>
  <c r="C2457" i="6"/>
  <c r="E2456" i="6"/>
  <c r="C2456" i="6"/>
  <c r="E2455" i="6"/>
  <c r="C2455" i="6"/>
  <c r="E2454" i="6"/>
  <c r="C2454" i="6"/>
  <c r="E2453" i="6"/>
  <c r="C2453" i="6"/>
  <c r="E2452" i="6"/>
  <c r="C2452" i="6"/>
  <c r="E2451" i="6"/>
  <c r="C2451" i="6"/>
  <c r="E2450" i="6"/>
  <c r="C2450" i="6"/>
  <c r="E2449" i="6"/>
  <c r="C2449" i="6"/>
  <c r="E2448" i="6"/>
  <c r="C2448" i="6"/>
  <c r="E2447" i="6"/>
  <c r="C2447" i="6"/>
  <c r="E2446" i="6"/>
  <c r="C2446" i="6"/>
  <c r="E2445" i="6"/>
  <c r="C2445" i="6"/>
  <c r="E2444" i="6"/>
  <c r="C2444" i="6"/>
  <c r="E2443" i="6"/>
  <c r="C2443" i="6"/>
  <c r="E2442" i="6"/>
  <c r="C2442" i="6"/>
  <c r="E2441" i="6"/>
  <c r="C2441" i="6"/>
  <c r="E2440" i="6"/>
  <c r="C2440" i="6"/>
  <c r="E2439" i="6"/>
  <c r="C2439" i="6"/>
  <c r="E2438" i="6"/>
  <c r="C2438" i="6"/>
  <c r="E2437" i="6"/>
  <c r="C2437" i="6"/>
  <c r="E2436" i="6"/>
  <c r="C2436" i="6"/>
  <c r="E2435" i="6"/>
  <c r="C2435" i="6"/>
  <c r="E2434" i="6"/>
  <c r="C2434" i="6"/>
  <c r="E2433" i="6"/>
  <c r="C2433" i="6"/>
  <c r="E2432" i="6"/>
  <c r="C2432" i="6"/>
  <c r="E2431" i="6"/>
  <c r="C2431" i="6"/>
  <c r="E2430" i="6"/>
  <c r="C2430" i="6"/>
  <c r="E2429" i="6"/>
  <c r="C2429" i="6"/>
  <c r="E2428" i="6"/>
  <c r="C2428" i="6"/>
  <c r="E2427" i="6"/>
  <c r="C2427" i="6"/>
  <c r="E2426" i="6"/>
  <c r="C2426" i="6"/>
  <c r="E2425" i="6"/>
  <c r="C2425" i="6"/>
  <c r="E2424" i="6"/>
  <c r="C2424" i="6"/>
  <c r="E2423" i="6"/>
  <c r="C2423" i="6"/>
  <c r="E2422" i="6"/>
  <c r="C2422" i="6"/>
  <c r="E2421" i="6"/>
  <c r="C2421" i="6"/>
  <c r="E2420" i="6"/>
  <c r="C2420" i="6"/>
  <c r="E2419" i="6"/>
  <c r="C2419" i="6"/>
  <c r="E2418" i="6"/>
  <c r="C2418" i="6"/>
  <c r="E2417" i="6"/>
  <c r="C2417" i="6"/>
  <c r="E2416" i="6"/>
  <c r="C2416" i="6"/>
  <c r="E2415" i="6"/>
  <c r="C2415" i="6"/>
  <c r="E2414" i="6"/>
  <c r="C2414" i="6"/>
  <c r="E2413" i="6"/>
  <c r="C2413" i="6"/>
  <c r="E2412" i="6"/>
  <c r="C2412" i="6"/>
  <c r="E2411" i="6"/>
  <c r="C2411" i="6"/>
  <c r="E2410" i="6"/>
  <c r="C2410" i="6"/>
  <c r="E2409" i="6"/>
  <c r="C2409" i="6"/>
  <c r="E2408" i="6"/>
  <c r="C2408" i="6"/>
  <c r="E2407" i="6"/>
  <c r="C2407" i="6"/>
  <c r="E2406" i="6"/>
  <c r="C2406" i="6"/>
  <c r="E2405" i="6"/>
  <c r="C2405" i="6"/>
  <c r="E2404" i="6"/>
  <c r="C2404" i="6"/>
  <c r="E2403" i="6"/>
  <c r="C2403" i="6"/>
  <c r="E2402" i="6"/>
  <c r="C2402" i="6"/>
  <c r="E2401" i="6"/>
  <c r="C2401" i="6"/>
  <c r="E2400" i="6"/>
  <c r="C2400" i="6"/>
  <c r="E2399" i="6"/>
  <c r="C2399" i="6"/>
  <c r="E2398" i="6"/>
  <c r="C2398" i="6"/>
  <c r="E2397" i="6"/>
  <c r="C2397" i="6"/>
  <c r="E2396" i="6"/>
  <c r="C2396" i="6"/>
  <c r="E2395" i="6"/>
  <c r="C2395" i="6"/>
  <c r="E2394" i="6"/>
  <c r="C2394" i="6"/>
  <c r="E2393" i="6"/>
  <c r="C2393" i="6"/>
  <c r="E2392" i="6"/>
  <c r="C2392" i="6"/>
  <c r="E2391" i="6"/>
  <c r="C2391" i="6"/>
  <c r="E2390" i="6"/>
  <c r="C2390" i="6"/>
  <c r="E2389" i="6"/>
  <c r="C2389" i="6"/>
  <c r="E2388" i="6"/>
  <c r="C2388" i="6"/>
  <c r="E2387" i="6"/>
  <c r="C2387" i="6"/>
  <c r="E2386" i="6"/>
  <c r="C2386" i="6"/>
  <c r="E2385" i="6"/>
  <c r="C2385" i="6"/>
  <c r="E2384" i="6"/>
  <c r="C2384" i="6"/>
  <c r="E2383" i="6"/>
  <c r="C2383" i="6"/>
  <c r="E2382" i="6"/>
  <c r="C2382" i="6"/>
  <c r="E2381" i="6"/>
  <c r="C2381" i="6"/>
  <c r="E2380" i="6"/>
  <c r="C2380" i="6"/>
  <c r="E2379" i="6"/>
  <c r="C2379" i="6"/>
  <c r="E2378" i="6"/>
  <c r="C2378" i="6"/>
  <c r="E2377" i="6"/>
  <c r="C2377" i="6"/>
  <c r="E2376" i="6"/>
  <c r="C2376" i="6"/>
  <c r="E2375" i="6"/>
  <c r="C2375" i="6"/>
  <c r="E2374" i="6"/>
  <c r="C2374" i="6"/>
  <c r="E2373" i="6"/>
  <c r="C2373" i="6"/>
  <c r="E2372" i="6"/>
  <c r="C2372" i="6"/>
  <c r="E2371" i="6"/>
  <c r="C2371" i="6"/>
  <c r="E2370" i="6"/>
  <c r="C2370" i="6"/>
  <c r="E2369" i="6"/>
  <c r="C2369" i="6"/>
  <c r="E2368" i="6"/>
  <c r="C2368" i="6"/>
  <c r="E2367" i="6"/>
  <c r="C2367" i="6"/>
  <c r="E2366" i="6"/>
  <c r="C2366" i="6"/>
  <c r="E2365" i="6"/>
  <c r="C2365" i="6"/>
  <c r="E2364" i="6"/>
  <c r="C2364" i="6"/>
  <c r="E2363" i="6"/>
  <c r="C2363" i="6"/>
  <c r="E2362" i="6"/>
  <c r="C2362" i="6"/>
  <c r="E2361" i="6"/>
  <c r="C2361" i="6"/>
  <c r="E2360" i="6"/>
  <c r="C2360" i="6"/>
  <c r="E2359" i="6"/>
  <c r="C2359" i="6"/>
  <c r="E2358" i="6"/>
  <c r="C2358" i="6"/>
  <c r="E2357" i="6"/>
  <c r="C2357" i="6"/>
  <c r="E2356" i="6"/>
  <c r="C2356" i="6"/>
  <c r="E2355" i="6"/>
  <c r="C2355" i="6"/>
  <c r="E2354" i="6"/>
  <c r="C2354" i="6"/>
  <c r="E2353" i="6"/>
  <c r="C2353" i="6"/>
  <c r="E2352" i="6"/>
  <c r="C2352" i="6"/>
  <c r="E2351" i="6"/>
  <c r="C2351" i="6"/>
  <c r="E2350" i="6"/>
  <c r="C2350" i="6"/>
  <c r="E2349" i="6"/>
  <c r="C2349" i="6"/>
  <c r="E2348" i="6"/>
  <c r="C2348" i="6"/>
  <c r="E2347" i="6"/>
  <c r="C2347" i="6"/>
  <c r="E2346" i="6"/>
  <c r="C2346" i="6"/>
  <c r="E2345" i="6"/>
  <c r="C2345" i="6"/>
  <c r="E2344" i="6"/>
  <c r="C2344" i="6"/>
  <c r="E2343" i="6"/>
  <c r="C2343" i="6"/>
  <c r="E2342" i="6"/>
  <c r="C2342" i="6"/>
  <c r="E2341" i="6"/>
  <c r="C2341" i="6"/>
  <c r="E2340" i="6"/>
  <c r="C2340" i="6"/>
  <c r="E2339" i="6"/>
  <c r="C2339" i="6"/>
  <c r="E2338" i="6"/>
  <c r="C2338" i="6"/>
  <c r="E2337" i="6"/>
  <c r="C2337" i="6"/>
  <c r="E2336" i="6"/>
  <c r="C2336" i="6"/>
  <c r="E2335" i="6"/>
  <c r="C2335" i="6"/>
  <c r="E2334" i="6"/>
  <c r="C2334" i="6"/>
  <c r="E2333" i="6"/>
  <c r="C2333" i="6"/>
  <c r="E2332" i="6"/>
  <c r="C2332" i="6"/>
  <c r="E2331" i="6"/>
  <c r="C2331" i="6"/>
  <c r="E2330" i="6"/>
  <c r="C2330" i="6"/>
  <c r="E2329" i="6"/>
  <c r="C2329" i="6"/>
  <c r="E2328" i="6"/>
  <c r="C2328" i="6"/>
  <c r="E2327" i="6"/>
  <c r="C2327" i="6"/>
  <c r="E2326" i="6"/>
  <c r="C2326" i="6"/>
  <c r="E2325" i="6"/>
  <c r="C2325" i="6"/>
  <c r="E2324" i="6"/>
  <c r="C2324" i="6"/>
  <c r="E2323" i="6"/>
  <c r="C2323" i="6"/>
  <c r="E2322" i="6"/>
  <c r="C2322" i="6"/>
  <c r="E2321" i="6"/>
  <c r="C2321" i="6"/>
  <c r="E2320" i="6"/>
  <c r="C2320" i="6"/>
  <c r="E2319" i="6"/>
  <c r="C2319" i="6"/>
  <c r="E2318" i="6"/>
  <c r="C2318" i="6"/>
  <c r="E2317" i="6"/>
  <c r="C2317" i="6"/>
  <c r="E2316" i="6"/>
  <c r="C2316" i="6"/>
  <c r="E2315" i="6"/>
  <c r="C2315" i="6"/>
  <c r="E2314" i="6"/>
  <c r="C2314" i="6"/>
  <c r="E2313" i="6"/>
  <c r="C2313" i="6"/>
  <c r="E2312" i="6"/>
  <c r="C2312" i="6"/>
  <c r="E2311" i="6"/>
  <c r="C2311" i="6"/>
  <c r="E2310" i="6"/>
  <c r="C2310" i="6"/>
  <c r="E2309" i="6"/>
  <c r="C2309" i="6"/>
  <c r="E2308" i="6"/>
  <c r="C2308" i="6"/>
  <c r="E2307" i="6"/>
  <c r="C2307" i="6"/>
  <c r="E2306" i="6"/>
  <c r="C2306" i="6"/>
  <c r="E2305" i="6"/>
  <c r="C2305" i="6"/>
  <c r="E2304" i="6"/>
  <c r="C2304" i="6"/>
  <c r="E2303" i="6"/>
  <c r="C2303" i="6"/>
  <c r="E2302" i="6"/>
  <c r="C2302" i="6"/>
  <c r="E2301" i="6"/>
  <c r="C2301" i="6"/>
  <c r="E2300" i="6"/>
  <c r="C2300" i="6"/>
  <c r="E2299" i="6"/>
  <c r="C2299" i="6"/>
  <c r="E2298" i="6"/>
  <c r="C2298" i="6"/>
  <c r="E2297" i="6"/>
  <c r="C2297" i="6"/>
  <c r="E2296" i="6"/>
  <c r="C2296" i="6"/>
  <c r="E2295" i="6"/>
  <c r="C2295" i="6"/>
  <c r="E2294" i="6"/>
  <c r="C2294" i="6"/>
  <c r="E2293" i="6"/>
  <c r="C2293" i="6"/>
  <c r="E2292" i="6"/>
  <c r="C2292" i="6"/>
  <c r="E2291" i="6"/>
  <c r="C2291" i="6"/>
  <c r="E2290" i="6"/>
  <c r="C2290" i="6"/>
  <c r="E2289" i="6"/>
  <c r="C2289" i="6"/>
  <c r="E2288" i="6"/>
  <c r="C2288" i="6"/>
  <c r="E2287" i="6"/>
  <c r="C2287" i="6"/>
  <c r="E2286" i="6"/>
  <c r="C2286" i="6"/>
  <c r="E2285" i="6"/>
  <c r="C2285" i="6"/>
  <c r="E2284" i="6"/>
  <c r="C2284" i="6"/>
  <c r="E2283" i="6"/>
  <c r="C2283" i="6"/>
  <c r="E2282" i="6"/>
  <c r="C2282" i="6"/>
  <c r="E2281" i="6"/>
  <c r="C2281" i="6"/>
  <c r="E2280" i="6"/>
  <c r="C2280" i="6"/>
  <c r="E2279" i="6"/>
  <c r="C2279" i="6"/>
  <c r="E2278" i="6"/>
  <c r="C2278" i="6"/>
  <c r="E2277" i="6"/>
  <c r="C2277" i="6"/>
  <c r="E2276" i="6"/>
  <c r="C2276" i="6"/>
  <c r="E2275" i="6"/>
  <c r="C2275" i="6"/>
  <c r="E2274" i="6"/>
  <c r="C2274" i="6"/>
  <c r="E2273" i="6"/>
  <c r="C2273" i="6"/>
  <c r="E2272" i="6"/>
  <c r="C2272" i="6"/>
  <c r="E2271" i="6"/>
  <c r="C2271" i="6"/>
  <c r="E2270" i="6"/>
  <c r="C2270" i="6"/>
  <c r="E2269" i="6"/>
  <c r="C2269" i="6"/>
  <c r="E2268" i="6"/>
  <c r="C2268" i="6"/>
  <c r="E2267" i="6"/>
  <c r="C2267" i="6"/>
  <c r="E2266" i="6"/>
  <c r="C2266" i="6"/>
  <c r="E2265" i="6"/>
  <c r="C2265" i="6"/>
  <c r="E2264" i="6"/>
  <c r="C2264" i="6"/>
  <c r="E2263" i="6"/>
  <c r="C2263" i="6"/>
  <c r="E2262" i="6"/>
  <c r="C2262" i="6"/>
  <c r="E2261" i="6"/>
  <c r="C2261" i="6"/>
  <c r="E2260" i="6"/>
  <c r="C2260" i="6"/>
  <c r="E2259" i="6"/>
  <c r="C2259" i="6"/>
  <c r="E2258" i="6"/>
  <c r="C2258" i="6"/>
  <c r="E2257" i="6"/>
  <c r="C2257" i="6"/>
  <c r="E2256" i="6"/>
  <c r="C2256" i="6"/>
  <c r="E2255" i="6"/>
  <c r="C2255" i="6"/>
  <c r="E2254" i="6"/>
  <c r="C2254" i="6"/>
  <c r="E2253" i="6"/>
  <c r="C2253" i="6"/>
  <c r="E2252" i="6"/>
  <c r="C2252" i="6"/>
  <c r="E2251" i="6"/>
  <c r="C2251" i="6"/>
  <c r="E2250" i="6"/>
  <c r="C2250" i="6"/>
  <c r="E2249" i="6"/>
  <c r="C2249" i="6"/>
  <c r="E2248" i="6"/>
  <c r="C2248" i="6"/>
  <c r="E2247" i="6"/>
  <c r="C2247" i="6"/>
  <c r="E2246" i="6"/>
  <c r="C2246" i="6"/>
  <c r="E2245" i="6"/>
  <c r="C2245" i="6"/>
  <c r="E2244" i="6"/>
  <c r="C2244" i="6"/>
  <c r="E2243" i="6"/>
  <c r="C2243" i="6"/>
  <c r="E2242" i="6"/>
  <c r="C2242" i="6"/>
  <c r="E2241" i="6"/>
  <c r="C2241" i="6"/>
  <c r="E2240" i="6"/>
  <c r="C2240" i="6"/>
  <c r="E2239" i="6"/>
  <c r="C2239" i="6"/>
  <c r="E2238" i="6"/>
  <c r="C2238" i="6"/>
  <c r="E2237" i="6"/>
  <c r="C2237" i="6"/>
  <c r="E2236" i="6"/>
  <c r="C2236" i="6"/>
  <c r="E2235" i="6"/>
  <c r="C2235" i="6"/>
  <c r="E2234" i="6"/>
  <c r="C2234" i="6"/>
  <c r="E2233" i="6"/>
  <c r="C2233" i="6"/>
  <c r="E2232" i="6"/>
  <c r="C2232" i="6"/>
  <c r="E2231" i="6"/>
  <c r="C2231" i="6"/>
  <c r="E2230" i="6"/>
  <c r="C2230" i="6"/>
  <c r="E2229" i="6"/>
  <c r="C2229" i="6"/>
  <c r="E2228" i="6"/>
  <c r="C2228" i="6"/>
  <c r="E2227" i="6"/>
  <c r="C2227" i="6"/>
  <c r="E2226" i="6"/>
  <c r="C2226" i="6"/>
  <c r="E2225" i="6"/>
  <c r="C2225" i="6"/>
  <c r="E2224" i="6"/>
  <c r="C2224" i="6"/>
  <c r="E2223" i="6"/>
  <c r="C2223" i="6"/>
  <c r="E2222" i="6"/>
  <c r="C2222" i="6"/>
  <c r="E2221" i="6"/>
  <c r="C2221" i="6"/>
  <c r="E2220" i="6"/>
  <c r="C2220" i="6"/>
  <c r="E2219" i="6"/>
  <c r="C2219" i="6"/>
  <c r="E2218" i="6"/>
  <c r="C2218" i="6"/>
  <c r="E2217" i="6"/>
  <c r="C2217" i="6"/>
  <c r="E2216" i="6"/>
  <c r="C2216" i="6"/>
  <c r="E2215" i="6"/>
  <c r="C2215" i="6"/>
  <c r="E2214" i="6"/>
  <c r="C2214" i="6"/>
  <c r="E2213" i="6"/>
  <c r="C2213" i="6"/>
  <c r="E2212" i="6"/>
  <c r="C2212" i="6"/>
  <c r="E2211" i="6"/>
  <c r="C2211" i="6"/>
  <c r="E2210" i="6"/>
  <c r="C2210" i="6"/>
  <c r="E2209" i="6"/>
  <c r="C2209" i="6"/>
  <c r="E2208" i="6"/>
  <c r="C2208" i="6"/>
  <c r="E2207" i="6"/>
  <c r="C2207" i="6"/>
  <c r="E2206" i="6"/>
  <c r="C2206" i="6"/>
  <c r="E2205" i="6"/>
  <c r="C2205" i="6"/>
  <c r="E2204" i="6"/>
  <c r="C2204" i="6"/>
  <c r="E2203" i="6"/>
  <c r="C2203" i="6"/>
  <c r="E2202" i="6"/>
  <c r="C2202" i="6"/>
  <c r="E2201" i="6"/>
  <c r="C2201" i="6"/>
  <c r="E2200" i="6"/>
  <c r="C2200" i="6"/>
  <c r="E2199" i="6"/>
  <c r="C2199" i="6"/>
  <c r="E2198" i="6"/>
  <c r="C2198" i="6"/>
  <c r="E2197" i="6"/>
  <c r="C2197" i="6"/>
  <c r="E2196" i="6"/>
  <c r="C2196" i="6"/>
  <c r="E2195" i="6"/>
  <c r="C2195" i="6"/>
  <c r="E2194" i="6"/>
  <c r="C2194" i="6"/>
  <c r="E2193" i="6"/>
  <c r="C2193" i="6"/>
  <c r="E2192" i="6"/>
  <c r="C2192" i="6"/>
  <c r="E2191" i="6"/>
  <c r="C2191" i="6"/>
  <c r="E2190" i="6"/>
  <c r="C2190" i="6"/>
  <c r="E2189" i="6"/>
  <c r="C2189" i="6"/>
  <c r="E2188" i="6"/>
  <c r="C2188" i="6"/>
  <c r="E2187" i="6"/>
  <c r="C2187" i="6"/>
  <c r="E2186" i="6"/>
  <c r="C2186" i="6"/>
  <c r="E2185" i="6"/>
  <c r="C2185" i="6"/>
  <c r="E2184" i="6"/>
  <c r="C2184" i="6"/>
  <c r="E2183" i="6"/>
  <c r="C2183" i="6"/>
  <c r="E2182" i="6"/>
  <c r="C2182" i="6"/>
  <c r="E2181" i="6"/>
  <c r="C2181" i="6"/>
  <c r="E2180" i="6"/>
  <c r="C2180" i="6"/>
  <c r="E2179" i="6"/>
  <c r="C2179" i="6"/>
  <c r="E2178" i="6"/>
  <c r="C2178" i="6"/>
  <c r="E2177" i="6"/>
  <c r="C2177" i="6"/>
  <c r="E2176" i="6"/>
  <c r="C2176" i="6"/>
  <c r="E2175" i="6"/>
  <c r="C2175" i="6"/>
  <c r="E2174" i="6"/>
  <c r="C2174" i="6"/>
  <c r="E2173" i="6"/>
  <c r="C2173" i="6"/>
  <c r="E2172" i="6"/>
  <c r="C2172" i="6"/>
  <c r="E2171" i="6"/>
  <c r="C2171" i="6"/>
  <c r="E2170" i="6"/>
  <c r="C2170" i="6"/>
  <c r="E2169" i="6"/>
  <c r="C2169" i="6"/>
  <c r="E2168" i="6"/>
  <c r="C2168" i="6"/>
  <c r="E2167" i="6"/>
  <c r="C2167" i="6"/>
  <c r="E2166" i="6"/>
  <c r="C2166" i="6"/>
  <c r="E2165" i="6"/>
  <c r="C2165" i="6"/>
  <c r="E2164" i="6"/>
  <c r="C2164" i="6"/>
  <c r="E2163" i="6"/>
  <c r="C2163" i="6"/>
  <c r="E2162" i="6"/>
  <c r="C2162" i="6"/>
  <c r="E2161" i="6"/>
  <c r="C2161" i="6"/>
  <c r="E2160" i="6"/>
  <c r="C2160" i="6"/>
  <c r="E2159" i="6"/>
  <c r="C2159" i="6"/>
  <c r="E2158" i="6"/>
  <c r="C2158" i="6"/>
  <c r="E2157" i="6"/>
  <c r="C2157" i="6"/>
  <c r="E2156" i="6"/>
  <c r="C2156" i="6"/>
  <c r="E2155" i="6"/>
  <c r="C2155" i="6"/>
  <c r="E2154" i="6"/>
  <c r="C2154" i="6"/>
  <c r="E2153" i="6"/>
  <c r="C2153" i="6"/>
  <c r="E2152" i="6"/>
  <c r="C2152" i="6"/>
  <c r="E2151" i="6"/>
  <c r="C2151" i="6"/>
  <c r="E2150" i="6"/>
  <c r="C2150" i="6"/>
  <c r="E2149" i="6"/>
  <c r="C2149" i="6"/>
  <c r="E2148" i="6"/>
  <c r="C2148" i="6"/>
  <c r="E2147" i="6"/>
  <c r="C2147" i="6"/>
  <c r="E2146" i="6"/>
  <c r="C2146" i="6"/>
  <c r="E2145" i="6"/>
  <c r="C2145" i="6"/>
  <c r="E2144" i="6"/>
  <c r="C2144" i="6"/>
  <c r="E2143" i="6"/>
  <c r="C2143" i="6"/>
  <c r="E2142" i="6"/>
  <c r="C2142" i="6"/>
  <c r="E2141" i="6"/>
  <c r="C2141" i="6"/>
  <c r="E2140" i="6"/>
  <c r="C2140" i="6"/>
  <c r="E2139" i="6"/>
  <c r="C2139" i="6"/>
  <c r="E2138" i="6"/>
  <c r="C2138" i="6"/>
  <c r="E2137" i="6"/>
  <c r="C2137" i="6"/>
  <c r="E2136" i="6"/>
  <c r="C2136" i="6"/>
  <c r="E2135" i="6"/>
  <c r="C2135" i="6"/>
  <c r="E2134" i="6"/>
  <c r="C2134" i="6"/>
  <c r="E2133" i="6"/>
  <c r="C2133" i="6"/>
  <c r="E2132" i="6"/>
  <c r="C2132" i="6"/>
  <c r="E2131" i="6"/>
  <c r="C2131" i="6"/>
  <c r="E2130" i="6"/>
  <c r="C2130" i="6"/>
  <c r="E2129" i="6"/>
  <c r="C2129" i="6"/>
  <c r="E2128" i="6"/>
  <c r="C2128" i="6"/>
  <c r="E2127" i="6"/>
  <c r="C2127" i="6"/>
  <c r="E2126" i="6"/>
  <c r="C2126" i="6"/>
  <c r="E2125" i="6"/>
  <c r="C2125" i="6"/>
  <c r="E2124" i="6"/>
  <c r="C2124" i="6"/>
  <c r="E2123" i="6"/>
  <c r="C2123" i="6"/>
  <c r="E2122" i="6"/>
  <c r="C2122" i="6"/>
  <c r="E2121" i="6"/>
  <c r="C2121" i="6"/>
  <c r="E2120" i="6"/>
  <c r="C2120" i="6"/>
  <c r="E2119" i="6"/>
  <c r="C2119" i="6"/>
  <c r="E2118" i="6"/>
  <c r="C2118" i="6"/>
  <c r="E2117" i="6"/>
  <c r="C2117" i="6"/>
  <c r="E2116" i="6"/>
  <c r="C2116" i="6"/>
  <c r="E2115" i="6"/>
  <c r="C2115" i="6"/>
  <c r="E2114" i="6"/>
  <c r="C2114" i="6"/>
  <c r="E2113" i="6"/>
  <c r="C2113" i="6"/>
  <c r="E2112" i="6"/>
  <c r="C2112" i="6"/>
  <c r="E2111" i="6"/>
  <c r="C2111" i="6"/>
  <c r="E2110" i="6"/>
  <c r="C2110" i="6"/>
  <c r="E2109" i="6"/>
  <c r="C2109" i="6"/>
  <c r="E2108" i="6"/>
  <c r="C2108" i="6"/>
  <c r="E2107" i="6"/>
  <c r="C2107" i="6"/>
  <c r="E2106" i="6"/>
  <c r="C2106" i="6"/>
  <c r="E2105" i="6"/>
  <c r="C2105" i="6"/>
  <c r="E2104" i="6"/>
  <c r="C2104" i="6"/>
  <c r="E2103" i="6"/>
  <c r="C2103" i="6"/>
  <c r="E2102" i="6"/>
  <c r="C2102" i="6"/>
  <c r="E2101" i="6"/>
  <c r="C2101" i="6"/>
  <c r="E2100" i="6"/>
  <c r="C2100" i="6"/>
  <c r="E2099" i="6"/>
  <c r="C2099" i="6"/>
  <c r="E2098" i="6"/>
  <c r="C2098" i="6"/>
  <c r="E2097" i="6"/>
  <c r="C2097" i="6"/>
  <c r="E2096" i="6"/>
  <c r="C2096" i="6"/>
  <c r="E2095" i="6"/>
  <c r="C2095" i="6"/>
  <c r="E2094" i="6"/>
  <c r="C2094" i="6"/>
  <c r="E2093" i="6"/>
  <c r="C2093" i="6"/>
  <c r="E2092" i="6"/>
  <c r="C2092" i="6"/>
  <c r="E2091" i="6"/>
  <c r="C2091" i="6"/>
  <c r="E2090" i="6"/>
  <c r="C2090" i="6"/>
  <c r="E2089" i="6"/>
  <c r="C2089" i="6"/>
  <c r="E2088" i="6"/>
  <c r="C2088" i="6"/>
  <c r="E2087" i="6"/>
  <c r="C2087" i="6"/>
  <c r="E2086" i="6"/>
  <c r="C2086" i="6"/>
  <c r="E2085" i="6"/>
  <c r="C2085" i="6"/>
  <c r="E2084" i="6"/>
  <c r="C2084" i="6"/>
  <c r="E2083" i="6"/>
  <c r="C2083" i="6"/>
  <c r="E2082" i="6"/>
  <c r="C2082" i="6"/>
  <c r="E2081" i="6"/>
  <c r="C2081" i="6"/>
  <c r="E2080" i="6"/>
  <c r="C2080" i="6"/>
  <c r="E2079" i="6"/>
  <c r="C2079" i="6"/>
  <c r="E2078" i="6"/>
  <c r="C2078" i="6"/>
  <c r="E2077" i="6"/>
  <c r="C2077" i="6"/>
  <c r="E2076" i="6"/>
  <c r="C2076" i="6"/>
  <c r="E2075" i="6"/>
  <c r="C2075" i="6"/>
  <c r="E2074" i="6"/>
  <c r="C2074" i="6"/>
  <c r="E2073" i="6"/>
  <c r="C2073" i="6"/>
  <c r="E2072" i="6"/>
  <c r="C2072" i="6"/>
  <c r="E2071" i="6"/>
  <c r="C2071" i="6"/>
  <c r="E2070" i="6"/>
  <c r="C2070" i="6"/>
  <c r="E2069" i="6"/>
  <c r="C2069" i="6"/>
  <c r="E2068" i="6"/>
  <c r="C2068" i="6"/>
  <c r="E2067" i="6"/>
  <c r="C2067" i="6"/>
  <c r="E2066" i="6"/>
  <c r="C2066" i="6"/>
  <c r="E2065" i="6"/>
  <c r="C2065" i="6"/>
  <c r="E2064" i="6"/>
  <c r="C2064" i="6"/>
  <c r="E2063" i="6"/>
  <c r="C2063" i="6"/>
  <c r="E2062" i="6"/>
  <c r="C2062" i="6"/>
  <c r="E2061" i="6"/>
  <c r="C2061" i="6"/>
  <c r="E2060" i="6"/>
  <c r="C2060" i="6"/>
  <c r="E2059" i="6"/>
  <c r="C2059" i="6"/>
  <c r="E2058" i="6"/>
  <c r="C2058" i="6"/>
  <c r="E2057" i="6"/>
  <c r="C2057" i="6"/>
  <c r="E2056" i="6"/>
  <c r="C2056" i="6"/>
  <c r="E2055" i="6"/>
  <c r="C2055" i="6"/>
  <c r="E2054" i="6"/>
  <c r="C2054" i="6"/>
  <c r="E2053" i="6"/>
  <c r="C2053" i="6"/>
  <c r="E2052" i="6"/>
  <c r="C2052" i="6"/>
  <c r="E2051" i="6"/>
  <c r="C2051" i="6"/>
  <c r="E2050" i="6"/>
  <c r="C2050" i="6"/>
  <c r="E2049" i="6"/>
  <c r="C2049" i="6"/>
  <c r="E2048" i="6"/>
  <c r="C2048" i="6"/>
  <c r="E2047" i="6"/>
  <c r="C2047" i="6"/>
  <c r="E2046" i="6"/>
  <c r="C2046" i="6"/>
  <c r="E2045" i="6"/>
  <c r="C2045" i="6"/>
  <c r="E2044" i="6"/>
  <c r="C2044" i="6"/>
  <c r="E2043" i="6"/>
  <c r="C2043" i="6"/>
  <c r="E2042" i="6"/>
  <c r="C2042" i="6"/>
  <c r="E2041" i="6"/>
  <c r="C2041" i="6"/>
  <c r="E2040" i="6"/>
  <c r="C2040" i="6"/>
  <c r="E2039" i="6"/>
  <c r="C2039" i="6"/>
  <c r="E2038" i="6"/>
  <c r="C2038" i="6"/>
  <c r="E2037" i="6"/>
  <c r="C2037" i="6"/>
  <c r="E2036" i="6"/>
  <c r="C2036" i="6"/>
  <c r="E2035" i="6"/>
  <c r="C2035" i="6"/>
  <c r="E2034" i="6"/>
  <c r="C2034" i="6"/>
  <c r="E2033" i="6"/>
  <c r="C2033" i="6"/>
  <c r="E2032" i="6"/>
  <c r="C2032" i="6"/>
  <c r="E2031" i="6"/>
  <c r="C2031" i="6"/>
  <c r="E2030" i="6"/>
  <c r="C2030" i="6"/>
  <c r="E2029" i="6"/>
  <c r="C2029" i="6"/>
  <c r="E2028" i="6"/>
  <c r="C2028" i="6"/>
  <c r="E2027" i="6"/>
  <c r="C2027" i="6"/>
  <c r="E2026" i="6"/>
  <c r="C2026" i="6"/>
  <c r="E2025" i="6"/>
  <c r="C2025" i="6"/>
  <c r="E2024" i="6"/>
  <c r="C2024" i="6"/>
  <c r="E2023" i="6"/>
  <c r="C2023" i="6"/>
  <c r="E2022" i="6"/>
  <c r="C2022" i="6"/>
  <c r="E2021" i="6"/>
  <c r="C2021" i="6"/>
  <c r="E2020" i="6"/>
  <c r="C2020" i="6"/>
  <c r="E2019" i="6"/>
  <c r="C2019" i="6"/>
  <c r="E2018" i="6"/>
  <c r="C2018" i="6"/>
  <c r="E2017" i="6"/>
  <c r="C2017" i="6"/>
  <c r="E2016" i="6"/>
  <c r="C2016" i="6"/>
  <c r="E2015" i="6"/>
  <c r="C2015" i="6"/>
  <c r="E2014" i="6"/>
  <c r="C2014" i="6"/>
  <c r="E2013" i="6"/>
  <c r="C2013" i="6"/>
  <c r="E2012" i="6"/>
  <c r="C2012" i="6"/>
  <c r="E2011" i="6"/>
  <c r="C2011" i="6"/>
  <c r="E2010" i="6"/>
  <c r="C2010" i="6"/>
  <c r="E2009" i="6"/>
  <c r="C2009" i="6"/>
  <c r="E2008" i="6"/>
  <c r="C2008" i="6"/>
  <c r="E2007" i="6"/>
  <c r="C2007" i="6"/>
  <c r="E2006" i="6"/>
  <c r="C2006" i="6"/>
  <c r="E2005" i="6"/>
  <c r="C2005" i="6"/>
  <c r="E2004" i="6"/>
  <c r="C2004" i="6"/>
  <c r="E2003" i="6"/>
  <c r="C2003" i="6"/>
  <c r="E2002" i="6"/>
  <c r="C2002" i="6"/>
  <c r="E2001" i="6"/>
  <c r="C2001" i="6"/>
  <c r="E2000" i="6"/>
  <c r="C2000" i="6"/>
  <c r="E1999" i="6"/>
  <c r="C1999" i="6"/>
  <c r="E1998" i="6"/>
  <c r="C1998" i="6"/>
  <c r="E1997" i="6"/>
  <c r="C1997" i="6"/>
  <c r="E1996" i="6"/>
  <c r="C1996" i="6"/>
  <c r="E1995" i="6"/>
  <c r="C1995" i="6"/>
  <c r="E1994" i="6"/>
  <c r="C1994" i="6"/>
  <c r="E1993" i="6"/>
  <c r="C1993" i="6"/>
  <c r="E1992" i="6"/>
  <c r="C1992" i="6"/>
  <c r="E1991" i="6"/>
  <c r="C1991" i="6"/>
  <c r="E1990" i="6"/>
  <c r="C1990" i="6"/>
  <c r="E1989" i="6"/>
  <c r="C1989" i="6"/>
  <c r="E1988" i="6"/>
  <c r="C1988" i="6"/>
  <c r="E1987" i="6"/>
  <c r="C1987" i="6"/>
  <c r="E1986" i="6"/>
  <c r="C1986" i="6"/>
  <c r="E1985" i="6"/>
  <c r="C1985" i="6"/>
  <c r="E1984" i="6"/>
  <c r="C1984" i="6"/>
  <c r="E1983" i="6"/>
  <c r="C1983" i="6"/>
  <c r="E1982" i="6"/>
  <c r="C1982" i="6"/>
  <c r="E1981" i="6"/>
  <c r="C1981" i="6"/>
  <c r="E1980" i="6"/>
  <c r="C1980" i="6"/>
  <c r="E1979" i="6"/>
  <c r="C1979" i="6"/>
  <c r="E1978" i="6"/>
  <c r="C1978" i="6"/>
  <c r="E1977" i="6"/>
  <c r="C1977" i="6"/>
  <c r="E1976" i="6"/>
  <c r="C1976" i="6"/>
  <c r="E1975" i="6"/>
  <c r="C1975" i="6"/>
  <c r="E1974" i="6"/>
  <c r="C1974" i="6"/>
  <c r="E1973" i="6"/>
  <c r="C1973" i="6"/>
  <c r="E1972" i="6"/>
  <c r="C1972" i="6"/>
  <c r="E1971" i="6"/>
  <c r="C1971" i="6"/>
  <c r="E1970" i="6"/>
  <c r="C1970" i="6"/>
  <c r="E1969" i="6"/>
  <c r="C1969" i="6"/>
  <c r="E1968" i="6"/>
  <c r="C1968" i="6"/>
  <c r="E1967" i="6"/>
  <c r="C1967" i="6"/>
  <c r="E1966" i="6"/>
  <c r="C1966" i="6"/>
  <c r="E1965" i="6"/>
  <c r="C1965" i="6"/>
  <c r="E1964" i="6"/>
  <c r="C1964" i="6"/>
  <c r="E1963" i="6"/>
  <c r="C1963" i="6"/>
  <c r="E1962" i="6"/>
  <c r="C1962" i="6"/>
  <c r="E1961" i="6"/>
  <c r="C1961" i="6"/>
  <c r="E1960" i="6"/>
  <c r="C1960" i="6"/>
  <c r="E1959" i="6"/>
  <c r="C1959" i="6"/>
  <c r="E1958" i="6"/>
  <c r="C1958" i="6"/>
  <c r="E1957" i="6"/>
  <c r="C1957" i="6"/>
  <c r="E1956" i="6"/>
  <c r="C1956" i="6"/>
  <c r="E1955" i="6"/>
  <c r="C1955" i="6"/>
  <c r="E1954" i="6"/>
  <c r="C1954" i="6"/>
  <c r="E1953" i="6"/>
  <c r="C1953" i="6"/>
  <c r="E1952" i="6"/>
  <c r="C1952" i="6"/>
  <c r="E1951" i="6"/>
  <c r="C1951" i="6"/>
  <c r="E1950" i="6"/>
  <c r="C1950" i="6"/>
  <c r="E1949" i="6"/>
  <c r="C1949" i="6"/>
  <c r="E1948" i="6"/>
  <c r="C1948" i="6"/>
  <c r="E1947" i="6"/>
  <c r="C1947" i="6"/>
  <c r="E1946" i="6"/>
  <c r="C1946" i="6"/>
  <c r="E1945" i="6"/>
  <c r="C1945" i="6"/>
  <c r="E1944" i="6"/>
  <c r="C1944" i="6"/>
  <c r="E1943" i="6"/>
  <c r="C1943" i="6"/>
  <c r="E1942" i="6"/>
  <c r="C1942" i="6"/>
  <c r="E1941" i="6"/>
  <c r="C1941" i="6"/>
  <c r="E1940" i="6"/>
  <c r="C1940" i="6"/>
  <c r="E1939" i="6"/>
  <c r="C1939" i="6"/>
  <c r="E1938" i="6"/>
  <c r="C1938" i="6"/>
  <c r="E1937" i="6"/>
  <c r="C1937" i="6"/>
  <c r="E1936" i="6"/>
  <c r="C1936" i="6"/>
  <c r="E1935" i="6"/>
  <c r="C1935" i="6"/>
  <c r="E1934" i="6"/>
  <c r="C1934" i="6"/>
  <c r="E1933" i="6"/>
  <c r="C1933" i="6"/>
  <c r="E1932" i="6"/>
  <c r="C1932" i="6"/>
  <c r="E1931" i="6"/>
  <c r="C1931" i="6"/>
  <c r="E1930" i="6"/>
  <c r="C1930" i="6"/>
  <c r="E1929" i="6"/>
  <c r="C1929" i="6"/>
  <c r="E1928" i="6"/>
  <c r="C1928" i="6"/>
  <c r="E1927" i="6"/>
  <c r="C1927" i="6"/>
  <c r="E1926" i="6"/>
  <c r="C1926" i="6"/>
  <c r="E1925" i="6"/>
  <c r="C1925" i="6"/>
  <c r="E1924" i="6"/>
  <c r="C1924" i="6"/>
  <c r="E1923" i="6"/>
  <c r="C1923" i="6"/>
  <c r="E1922" i="6"/>
  <c r="C1922" i="6"/>
  <c r="E1921" i="6"/>
  <c r="C1921" i="6"/>
  <c r="E1920" i="6"/>
  <c r="C1920" i="6"/>
  <c r="E1919" i="6"/>
  <c r="C1919" i="6"/>
  <c r="E1918" i="6"/>
  <c r="C1918" i="6"/>
  <c r="E1917" i="6"/>
  <c r="C1917" i="6"/>
  <c r="E1916" i="6"/>
  <c r="C1916" i="6"/>
  <c r="E1915" i="6"/>
  <c r="C1915" i="6"/>
  <c r="E1914" i="6"/>
  <c r="C1914" i="6"/>
  <c r="E1913" i="6"/>
  <c r="C1913" i="6"/>
  <c r="E1912" i="6"/>
  <c r="C1912" i="6"/>
  <c r="E1911" i="6"/>
  <c r="C1911" i="6"/>
  <c r="E1910" i="6"/>
  <c r="C1910" i="6"/>
  <c r="E1909" i="6"/>
  <c r="C1909" i="6"/>
  <c r="E1908" i="6"/>
  <c r="C1908" i="6"/>
  <c r="E1907" i="6"/>
  <c r="C1907" i="6"/>
  <c r="E1906" i="6"/>
  <c r="C1906" i="6"/>
  <c r="E1905" i="6"/>
  <c r="C1905" i="6"/>
  <c r="E1904" i="6"/>
  <c r="C1904" i="6"/>
  <c r="E1903" i="6"/>
  <c r="C1903" i="6"/>
  <c r="E1902" i="6"/>
  <c r="C1902" i="6"/>
  <c r="E1901" i="6"/>
  <c r="C1901" i="6"/>
  <c r="E1900" i="6"/>
  <c r="C1900" i="6"/>
  <c r="E1899" i="6"/>
  <c r="C1899" i="6"/>
  <c r="E1898" i="6"/>
  <c r="C1898" i="6"/>
  <c r="E1897" i="6"/>
  <c r="C1897" i="6"/>
  <c r="E1896" i="6"/>
  <c r="C1896" i="6"/>
  <c r="E1895" i="6"/>
  <c r="C1895" i="6"/>
  <c r="E1894" i="6"/>
  <c r="C1894" i="6"/>
  <c r="E1893" i="6"/>
  <c r="C1893" i="6"/>
  <c r="E1892" i="6"/>
  <c r="C1892" i="6"/>
  <c r="E1891" i="6"/>
  <c r="C1891" i="6"/>
  <c r="E1890" i="6"/>
  <c r="C1890" i="6"/>
  <c r="E1889" i="6"/>
  <c r="C1889" i="6"/>
  <c r="E1888" i="6"/>
  <c r="C1888" i="6"/>
  <c r="E1887" i="6"/>
  <c r="C1887" i="6"/>
  <c r="E1886" i="6"/>
  <c r="C1886" i="6"/>
  <c r="E1885" i="6"/>
  <c r="C1885" i="6"/>
  <c r="E1884" i="6"/>
  <c r="C1884" i="6"/>
  <c r="E1883" i="6"/>
  <c r="C1883" i="6"/>
  <c r="E1882" i="6"/>
  <c r="C1882" i="6"/>
  <c r="E1881" i="6"/>
  <c r="C1881" i="6"/>
  <c r="E1880" i="6"/>
  <c r="C1880" i="6"/>
  <c r="E1879" i="6"/>
  <c r="C1879" i="6"/>
  <c r="E1878" i="6"/>
  <c r="C1878" i="6"/>
  <c r="E1877" i="6"/>
  <c r="C1877" i="6"/>
  <c r="E1876" i="6"/>
  <c r="C1876" i="6"/>
  <c r="E1875" i="6"/>
  <c r="C1875" i="6"/>
  <c r="E1874" i="6"/>
  <c r="C1874" i="6"/>
  <c r="E1873" i="6"/>
  <c r="C1873" i="6"/>
  <c r="E1872" i="6"/>
  <c r="C1872" i="6"/>
  <c r="E1871" i="6"/>
  <c r="C1871" i="6"/>
  <c r="E1870" i="6"/>
  <c r="C1870" i="6"/>
  <c r="E1869" i="6"/>
  <c r="C1869" i="6"/>
  <c r="E1868" i="6"/>
  <c r="C1868" i="6"/>
  <c r="E1867" i="6"/>
  <c r="C1867" i="6"/>
  <c r="E1866" i="6"/>
  <c r="C1866" i="6"/>
  <c r="E1865" i="6"/>
  <c r="C1865" i="6"/>
  <c r="E1864" i="6"/>
  <c r="C1864" i="6"/>
  <c r="E1863" i="6"/>
  <c r="C1863" i="6"/>
  <c r="E1862" i="6"/>
  <c r="C1862" i="6"/>
  <c r="E1861" i="6"/>
  <c r="C1861" i="6"/>
  <c r="E1860" i="6"/>
  <c r="C1860" i="6"/>
  <c r="E1859" i="6"/>
  <c r="C1859" i="6"/>
  <c r="E1858" i="6"/>
  <c r="C1858" i="6"/>
  <c r="E1857" i="6"/>
  <c r="C1857" i="6"/>
  <c r="E1856" i="6"/>
  <c r="C1856" i="6"/>
  <c r="E1855" i="6"/>
  <c r="C1855" i="6"/>
  <c r="E1854" i="6"/>
  <c r="C1854" i="6"/>
  <c r="E1853" i="6"/>
  <c r="C1853" i="6"/>
  <c r="E1852" i="6"/>
  <c r="C1852" i="6"/>
  <c r="E1851" i="6"/>
  <c r="C1851" i="6"/>
  <c r="E1850" i="6"/>
  <c r="C1850" i="6"/>
  <c r="E1849" i="6"/>
  <c r="C1849" i="6"/>
  <c r="E1848" i="6"/>
  <c r="C1848" i="6"/>
  <c r="E1847" i="6"/>
  <c r="C1847" i="6"/>
  <c r="E1846" i="6"/>
  <c r="C1846" i="6"/>
  <c r="E1845" i="6"/>
  <c r="C1845" i="6"/>
  <c r="E1844" i="6"/>
  <c r="C1844" i="6"/>
  <c r="E1843" i="6"/>
  <c r="C1843" i="6"/>
  <c r="E1842" i="6"/>
  <c r="C1842" i="6"/>
  <c r="E1841" i="6"/>
  <c r="C1841" i="6"/>
  <c r="E1840" i="6"/>
  <c r="C1840" i="6"/>
  <c r="E1839" i="6"/>
  <c r="C1839" i="6"/>
  <c r="E1838" i="6"/>
  <c r="C1838" i="6"/>
  <c r="E1837" i="6"/>
  <c r="C1837" i="6"/>
  <c r="E1836" i="6"/>
  <c r="C1836" i="6"/>
  <c r="E1835" i="6"/>
  <c r="C1835" i="6"/>
  <c r="E1834" i="6"/>
  <c r="C1834" i="6"/>
  <c r="E1833" i="6"/>
  <c r="C1833" i="6"/>
  <c r="E1832" i="6"/>
  <c r="C1832" i="6"/>
  <c r="E1831" i="6"/>
  <c r="C1831" i="6"/>
  <c r="E1830" i="6"/>
  <c r="C1830" i="6"/>
  <c r="E1829" i="6"/>
  <c r="C1829" i="6"/>
  <c r="E1828" i="6"/>
  <c r="C1828" i="6"/>
  <c r="E1827" i="6"/>
  <c r="C1827" i="6"/>
  <c r="E1826" i="6"/>
  <c r="C1826" i="6"/>
  <c r="E1825" i="6"/>
  <c r="C1825" i="6"/>
  <c r="E1824" i="6"/>
  <c r="C1824" i="6"/>
  <c r="E1823" i="6"/>
  <c r="C1823" i="6"/>
  <c r="E1822" i="6"/>
  <c r="C1822" i="6"/>
  <c r="E1821" i="6"/>
  <c r="C1821" i="6"/>
  <c r="E1820" i="6"/>
  <c r="C1820" i="6"/>
  <c r="E1819" i="6"/>
  <c r="C1819" i="6"/>
  <c r="E1818" i="6"/>
  <c r="C1818" i="6"/>
  <c r="E1817" i="6"/>
  <c r="C1817" i="6"/>
  <c r="E1816" i="6"/>
  <c r="C1816" i="6"/>
  <c r="E1815" i="6"/>
  <c r="C1815" i="6"/>
  <c r="E1814" i="6"/>
  <c r="C1814" i="6"/>
  <c r="E1813" i="6"/>
  <c r="C1813" i="6"/>
  <c r="E1812" i="6"/>
  <c r="C1812" i="6"/>
  <c r="E1811" i="6"/>
  <c r="C1811" i="6"/>
  <c r="E1810" i="6"/>
  <c r="C1810" i="6"/>
  <c r="E1809" i="6"/>
  <c r="C1809" i="6"/>
  <c r="E1808" i="6"/>
  <c r="C1808" i="6"/>
  <c r="E1807" i="6"/>
  <c r="C1807" i="6"/>
  <c r="E1806" i="6"/>
  <c r="C1806" i="6"/>
  <c r="E1805" i="6"/>
  <c r="C1805" i="6"/>
  <c r="E1804" i="6"/>
  <c r="C1804" i="6"/>
  <c r="E1803" i="6"/>
  <c r="C1803" i="6"/>
  <c r="E1802" i="6"/>
  <c r="C1802" i="6"/>
  <c r="E1801" i="6"/>
  <c r="C1801" i="6"/>
  <c r="E1800" i="6"/>
  <c r="C1800" i="6"/>
  <c r="E1799" i="6"/>
  <c r="C1799" i="6"/>
  <c r="E1798" i="6"/>
  <c r="C1798" i="6"/>
  <c r="E1797" i="6"/>
  <c r="C1797" i="6"/>
  <c r="E1796" i="6"/>
  <c r="C1796" i="6"/>
  <c r="E1795" i="6"/>
  <c r="C1795" i="6"/>
  <c r="E1794" i="6"/>
  <c r="C1794" i="6"/>
  <c r="E1793" i="6"/>
  <c r="C1793" i="6"/>
  <c r="E1792" i="6"/>
  <c r="C1792" i="6"/>
  <c r="E1791" i="6"/>
  <c r="C1791" i="6"/>
  <c r="E1790" i="6"/>
  <c r="C1790" i="6"/>
  <c r="E1789" i="6"/>
  <c r="C1789" i="6"/>
  <c r="E1788" i="6"/>
  <c r="C1788" i="6"/>
  <c r="E1787" i="6"/>
  <c r="C1787" i="6"/>
  <c r="E1786" i="6"/>
  <c r="C1786" i="6"/>
  <c r="E1785" i="6"/>
  <c r="C1785" i="6"/>
  <c r="E1784" i="6"/>
  <c r="C1784" i="6"/>
  <c r="E1783" i="6"/>
  <c r="C1783" i="6"/>
  <c r="E1782" i="6"/>
  <c r="C1782" i="6"/>
  <c r="E1781" i="6"/>
  <c r="C1781" i="6"/>
  <c r="E1780" i="6"/>
  <c r="C1780" i="6"/>
  <c r="E1779" i="6"/>
  <c r="C1779" i="6"/>
  <c r="E1778" i="6"/>
  <c r="C1778" i="6"/>
  <c r="E1777" i="6"/>
  <c r="C1777" i="6"/>
  <c r="E1776" i="6"/>
  <c r="C1776" i="6"/>
  <c r="E1775" i="6"/>
  <c r="C1775" i="6"/>
  <c r="E1774" i="6"/>
  <c r="C1774" i="6"/>
  <c r="E1773" i="6"/>
  <c r="C1773" i="6"/>
  <c r="E1772" i="6"/>
  <c r="C1772" i="6"/>
  <c r="E1771" i="6"/>
  <c r="C1771" i="6"/>
  <c r="E1770" i="6"/>
  <c r="C1770" i="6"/>
  <c r="E1769" i="6"/>
  <c r="C1769" i="6"/>
  <c r="E1768" i="6"/>
  <c r="C1768" i="6"/>
  <c r="E1767" i="6"/>
  <c r="C1767" i="6"/>
  <c r="E1766" i="6"/>
  <c r="C1766" i="6"/>
  <c r="E1765" i="6"/>
  <c r="C1765" i="6"/>
  <c r="E1764" i="6"/>
  <c r="C1764" i="6"/>
  <c r="E1763" i="6"/>
  <c r="C1763" i="6"/>
  <c r="E1762" i="6"/>
  <c r="C1762" i="6"/>
  <c r="E1761" i="6"/>
  <c r="C1761" i="6"/>
  <c r="E1760" i="6"/>
  <c r="C1760" i="6"/>
  <c r="E1759" i="6"/>
  <c r="C1759" i="6"/>
  <c r="E1758" i="6"/>
  <c r="C1758" i="6"/>
  <c r="E1757" i="6"/>
  <c r="C1757" i="6"/>
  <c r="E1756" i="6"/>
  <c r="C1756" i="6"/>
  <c r="E1755" i="6"/>
  <c r="C1755" i="6"/>
  <c r="E1754" i="6"/>
  <c r="C1754" i="6"/>
  <c r="E1753" i="6"/>
  <c r="C1753" i="6"/>
  <c r="E1752" i="6"/>
  <c r="C1752" i="6"/>
  <c r="E1751" i="6"/>
  <c r="C1751" i="6"/>
  <c r="E1750" i="6"/>
  <c r="C1750" i="6"/>
  <c r="E1749" i="6"/>
  <c r="C1749" i="6"/>
  <c r="E1748" i="6"/>
  <c r="C1748" i="6"/>
  <c r="E1747" i="6"/>
  <c r="C1747" i="6"/>
  <c r="E1746" i="6"/>
  <c r="C1746" i="6"/>
  <c r="E1745" i="6"/>
  <c r="C1745" i="6"/>
  <c r="E1744" i="6"/>
  <c r="C1744" i="6"/>
  <c r="E1743" i="6"/>
  <c r="C1743" i="6"/>
  <c r="E1742" i="6"/>
  <c r="C1742" i="6"/>
  <c r="E1741" i="6"/>
  <c r="C1741" i="6"/>
  <c r="E1740" i="6"/>
  <c r="C1740" i="6"/>
  <c r="E1739" i="6"/>
  <c r="C1739" i="6"/>
  <c r="E1738" i="6"/>
  <c r="C1738" i="6"/>
  <c r="E1737" i="6"/>
  <c r="C1737" i="6"/>
  <c r="E1736" i="6"/>
  <c r="C1736" i="6"/>
  <c r="E1735" i="6"/>
  <c r="C1735" i="6"/>
  <c r="E1734" i="6"/>
  <c r="C1734" i="6"/>
  <c r="E1733" i="6"/>
  <c r="C1733" i="6"/>
  <c r="E1732" i="6"/>
  <c r="C1732" i="6"/>
  <c r="E1731" i="6"/>
  <c r="C1731" i="6"/>
  <c r="E1730" i="6"/>
  <c r="C1730" i="6"/>
  <c r="E1729" i="6"/>
  <c r="C1729" i="6"/>
  <c r="E1728" i="6"/>
  <c r="C1728" i="6"/>
  <c r="E1727" i="6"/>
  <c r="C1727" i="6"/>
  <c r="E1726" i="6"/>
  <c r="C1726" i="6"/>
  <c r="E1725" i="6"/>
  <c r="C1725" i="6"/>
  <c r="E1724" i="6"/>
  <c r="C1724" i="6"/>
  <c r="E1723" i="6"/>
  <c r="C1723" i="6"/>
  <c r="E1722" i="6"/>
  <c r="C1722" i="6"/>
  <c r="E1721" i="6"/>
  <c r="C1721" i="6"/>
  <c r="E1720" i="6"/>
  <c r="C1720" i="6"/>
  <c r="E1719" i="6"/>
  <c r="C1719" i="6"/>
  <c r="E1718" i="6"/>
  <c r="C1718" i="6"/>
  <c r="E1717" i="6"/>
  <c r="C1717" i="6"/>
  <c r="E1716" i="6"/>
  <c r="C1716" i="6"/>
  <c r="E1715" i="6"/>
  <c r="C1715" i="6"/>
  <c r="E1714" i="6"/>
  <c r="C1714" i="6"/>
  <c r="E1713" i="6"/>
  <c r="C1713" i="6"/>
  <c r="E1712" i="6"/>
  <c r="C1712" i="6"/>
  <c r="E1711" i="6"/>
  <c r="C1711" i="6"/>
  <c r="E1710" i="6"/>
  <c r="C1710" i="6"/>
  <c r="E1709" i="6"/>
  <c r="C1709" i="6"/>
  <c r="E1708" i="6"/>
  <c r="C1708" i="6"/>
  <c r="E1707" i="6"/>
  <c r="C1707" i="6"/>
  <c r="E1706" i="6"/>
  <c r="C1706" i="6"/>
  <c r="E1705" i="6"/>
  <c r="C1705" i="6"/>
  <c r="E1704" i="6"/>
  <c r="C1704" i="6"/>
  <c r="E1703" i="6"/>
  <c r="C1703" i="6"/>
  <c r="E1702" i="6"/>
  <c r="C1702" i="6"/>
  <c r="E1701" i="6"/>
  <c r="C1701" i="6"/>
  <c r="E1700" i="6"/>
  <c r="C1700" i="6"/>
  <c r="E1699" i="6"/>
  <c r="C1699" i="6"/>
  <c r="E1698" i="6"/>
  <c r="C1698" i="6"/>
  <c r="E1697" i="6"/>
  <c r="C1697" i="6"/>
  <c r="E1696" i="6"/>
  <c r="C1696" i="6"/>
  <c r="E1695" i="6"/>
  <c r="C1695" i="6"/>
  <c r="E1694" i="6"/>
  <c r="C1694" i="6"/>
  <c r="E1693" i="6"/>
  <c r="C1693" i="6"/>
  <c r="E1692" i="6"/>
  <c r="C1692" i="6"/>
  <c r="E1691" i="6"/>
  <c r="C1691" i="6"/>
  <c r="E1690" i="6"/>
  <c r="C1690" i="6"/>
  <c r="E1689" i="6"/>
  <c r="C1689" i="6"/>
  <c r="E1688" i="6"/>
  <c r="C1688" i="6"/>
  <c r="E1687" i="6"/>
  <c r="C1687" i="6"/>
  <c r="E1686" i="6"/>
  <c r="C1686" i="6"/>
  <c r="E1685" i="6"/>
  <c r="C1685" i="6"/>
  <c r="E1684" i="6"/>
  <c r="C1684" i="6"/>
  <c r="E1683" i="6"/>
  <c r="C1683" i="6"/>
  <c r="E1682" i="6"/>
  <c r="C1682" i="6"/>
  <c r="E1681" i="6"/>
  <c r="C1681" i="6"/>
  <c r="E1680" i="6"/>
  <c r="C1680" i="6"/>
  <c r="E1679" i="6"/>
  <c r="C1679" i="6"/>
  <c r="E1678" i="6"/>
  <c r="C1678" i="6"/>
  <c r="E1677" i="6"/>
  <c r="C1677" i="6"/>
  <c r="E1676" i="6"/>
  <c r="C1676" i="6"/>
  <c r="E1675" i="6"/>
  <c r="C1675" i="6"/>
  <c r="E1674" i="6"/>
  <c r="C1674" i="6"/>
  <c r="E1673" i="6"/>
  <c r="C1673" i="6"/>
  <c r="E1672" i="6"/>
  <c r="C1672" i="6"/>
  <c r="E1671" i="6"/>
  <c r="C1671" i="6"/>
  <c r="E1670" i="6"/>
  <c r="C1670" i="6"/>
  <c r="E1669" i="6"/>
  <c r="C1669" i="6"/>
  <c r="E1668" i="6"/>
  <c r="C1668" i="6"/>
  <c r="E1667" i="6"/>
  <c r="C1667" i="6"/>
  <c r="E1666" i="6"/>
  <c r="C1666" i="6"/>
  <c r="E1665" i="6"/>
  <c r="C1665" i="6"/>
  <c r="E1664" i="6"/>
  <c r="C1664" i="6"/>
  <c r="E1663" i="6"/>
  <c r="C1663" i="6"/>
  <c r="E1662" i="6"/>
  <c r="C1662" i="6"/>
  <c r="E1661" i="6"/>
  <c r="C1661" i="6"/>
  <c r="E1660" i="6"/>
  <c r="C1660" i="6"/>
  <c r="E1659" i="6"/>
  <c r="C1659" i="6"/>
  <c r="E1658" i="6"/>
  <c r="C1658" i="6"/>
  <c r="E1657" i="6"/>
  <c r="C1657" i="6"/>
  <c r="E1656" i="6"/>
  <c r="C1656" i="6"/>
  <c r="E1655" i="6"/>
  <c r="C1655" i="6"/>
  <c r="E1654" i="6"/>
  <c r="C1654" i="6"/>
  <c r="E1653" i="6"/>
  <c r="C1653" i="6"/>
  <c r="E1652" i="6"/>
  <c r="C1652" i="6"/>
  <c r="E1651" i="6"/>
  <c r="C1651" i="6"/>
  <c r="E1650" i="6"/>
  <c r="C1650" i="6"/>
  <c r="E1649" i="6"/>
  <c r="C1649" i="6"/>
  <c r="E1648" i="6"/>
  <c r="C1648" i="6"/>
  <c r="E1647" i="6"/>
  <c r="C1647" i="6"/>
  <c r="E1646" i="6"/>
  <c r="C1646" i="6"/>
  <c r="E1645" i="6"/>
  <c r="C1645" i="6"/>
  <c r="E1644" i="6"/>
  <c r="C1644" i="6"/>
  <c r="E1643" i="6"/>
  <c r="C1643" i="6"/>
  <c r="E1642" i="6"/>
  <c r="C1642" i="6"/>
  <c r="E1641" i="6"/>
  <c r="C1641" i="6"/>
  <c r="E1640" i="6"/>
  <c r="C1640" i="6"/>
  <c r="E1639" i="6"/>
  <c r="C1639" i="6"/>
  <c r="E1638" i="6"/>
  <c r="C1638" i="6"/>
  <c r="E1637" i="6"/>
  <c r="C1637" i="6"/>
  <c r="E1636" i="6"/>
  <c r="C1636" i="6"/>
  <c r="E1635" i="6"/>
  <c r="C1635" i="6"/>
  <c r="E1634" i="6"/>
  <c r="C1634" i="6"/>
  <c r="E1633" i="6"/>
  <c r="C1633" i="6"/>
  <c r="E1632" i="6"/>
  <c r="C1632" i="6"/>
  <c r="E1631" i="6"/>
  <c r="C1631" i="6"/>
  <c r="E1630" i="6"/>
  <c r="C1630" i="6"/>
  <c r="E1629" i="6"/>
  <c r="C1629" i="6"/>
  <c r="E1628" i="6"/>
  <c r="C1628" i="6"/>
  <c r="E1627" i="6"/>
  <c r="C1627" i="6"/>
  <c r="E1626" i="6"/>
  <c r="C1626" i="6"/>
  <c r="E1625" i="6"/>
  <c r="C1625" i="6"/>
  <c r="E1624" i="6"/>
  <c r="C1624" i="6"/>
  <c r="E1623" i="6"/>
  <c r="C1623" i="6"/>
  <c r="E1622" i="6"/>
  <c r="C1622" i="6"/>
  <c r="E1621" i="6"/>
  <c r="C1621" i="6"/>
  <c r="E1620" i="6"/>
  <c r="C1620" i="6"/>
  <c r="E1619" i="6"/>
  <c r="C1619" i="6"/>
  <c r="E1618" i="6"/>
  <c r="C1618" i="6"/>
  <c r="E1617" i="6"/>
  <c r="C1617" i="6"/>
  <c r="E1616" i="6"/>
  <c r="C1616" i="6"/>
  <c r="E1615" i="6"/>
  <c r="C1615" i="6"/>
  <c r="E1614" i="6"/>
  <c r="C1614" i="6"/>
  <c r="E1613" i="6"/>
  <c r="C1613" i="6"/>
  <c r="E1612" i="6"/>
  <c r="C1612" i="6"/>
  <c r="E1611" i="6"/>
  <c r="C1611" i="6"/>
  <c r="E1610" i="6"/>
  <c r="C1610" i="6"/>
  <c r="E1609" i="6"/>
  <c r="C1609" i="6"/>
  <c r="E1608" i="6"/>
  <c r="C1608" i="6"/>
  <c r="E1607" i="6"/>
  <c r="C1607" i="6"/>
  <c r="E1606" i="6"/>
  <c r="C1606" i="6"/>
  <c r="E1605" i="6"/>
  <c r="C1605" i="6"/>
  <c r="E1604" i="6"/>
  <c r="C1604" i="6"/>
  <c r="E1603" i="6"/>
  <c r="C1603" i="6"/>
  <c r="E1602" i="6"/>
  <c r="C1602" i="6"/>
  <c r="E1601" i="6"/>
  <c r="C1601" i="6"/>
  <c r="E1600" i="6"/>
  <c r="C1600" i="6"/>
  <c r="E1599" i="6"/>
  <c r="C1599" i="6"/>
  <c r="E1598" i="6"/>
  <c r="C1598" i="6"/>
  <c r="E1597" i="6"/>
  <c r="C1597" i="6"/>
  <c r="E1596" i="6"/>
  <c r="C1596" i="6"/>
  <c r="E1595" i="6"/>
  <c r="C1595" i="6"/>
  <c r="E1594" i="6"/>
  <c r="C1594" i="6"/>
  <c r="E1593" i="6"/>
  <c r="C1593" i="6"/>
  <c r="E1592" i="6"/>
  <c r="C1592" i="6"/>
  <c r="E1591" i="6"/>
  <c r="C1591" i="6"/>
  <c r="E1590" i="6"/>
  <c r="C1590" i="6"/>
  <c r="E1589" i="6"/>
  <c r="C1589" i="6"/>
  <c r="E1588" i="6"/>
  <c r="C1588" i="6"/>
  <c r="E1587" i="6"/>
  <c r="C1587" i="6"/>
  <c r="E1586" i="6"/>
  <c r="C1586" i="6"/>
  <c r="E1585" i="6"/>
  <c r="C1585" i="6"/>
  <c r="E1584" i="6"/>
  <c r="C1584" i="6"/>
  <c r="E1583" i="6"/>
  <c r="C1583" i="6"/>
  <c r="E1582" i="6"/>
  <c r="C1582" i="6"/>
  <c r="E1581" i="6"/>
  <c r="C1581" i="6"/>
  <c r="E1580" i="6"/>
  <c r="C1580" i="6"/>
  <c r="E1579" i="6"/>
  <c r="C1579" i="6"/>
  <c r="E1578" i="6"/>
  <c r="C1578" i="6"/>
  <c r="E1577" i="6"/>
  <c r="C1577" i="6"/>
  <c r="E1576" i="6"/>
  <c r="C1576" i="6"/>
  <c r="E1575" i="6"/>
  <c r="C1575" i="6"/>
  <c r="E1574" i="6"/>
  <c r="C1574" i="6"/>
  <c r="E1573" i="6"/>
  <c r="C1573" i="6"/>
  <c r="E1572" i="6"/>
  <c r="C1572" i="6"/>
  <c r="E1571" i="6"/>
  <c r="C1571" i="6"/>
  <c r="E1570" i="6"/>
  <c r="C1570" i="6"/>
  <c r="E1569" i="6"/>
  <c r="C1569" i="6"/>
  <c r="E1568" i="6"/>
  <c r="C1568" i="6"/>
  <c r="E1567" i="6"/>
  <c r="C1567" i="6"/>
  <c r="E1566" i="6"/>
  <c r="C1566" i="6"/>
  <c r="E1565" i="6"/>
  <c r="C1565" i="6"/>
  <c r="E1564" i="6"/>
  <c r="C1564" i="6"/>
  <c r="E1563" i="6"/>
  <c r="C1563" i="6"/>
  <c r="E1562" i="6"/>
  <c r="C1562" i="6"/>
  <c r="E1561" i="6"/>
  <c r="C1561" i="6"/>
  <c r="E1560" i="6"/>
  <c r="C1560" i="6"/>
  <c r="E1559" i="6"/>
  <c r="C1559" i="6"/>
  <c r="E1558" i="6"/>
  <c r="C1558" i="6"/>
  <c r="E1557" i="6"/>
  <c r="C1557" i="6"/>
  <c r="E1556" i="6"/>
  <c r="C1556" i="6"/>
  <c r="E1555" i="6"/>
  <c r="C1555" i="6"/>
  <c r="E1554" i="6"/>
  <c r="C1554" i="6"/>
  <c r="E1553" i="6"/>
  <c r="C1553" i="6"/>
  <c r="E1552" i="6"/>
  <c r="C1552" i="6"/>
  <c r="E1551" i="6"/>
  <c r="C1551" i="6"/>
  <c r="E1550" i="6"/>
  <c r="C1550" i="6"/>
  <c r="E1549" i="6"/>
  <c r="C1549" i="6"/>
  <c r="E1548" i="6"/>
  <c r="C1548" i="6"/>
  <c r="E1547" i="6"/>
  <c r="C1547" i="6"/>
  <c r="E1546" i="6"/>
  <c r="C1546" i="6"/>
  <c r="E1545" i="6"/>
  <c r="C1545" i="6"/>
  <c r="E1544" i="6"/>
  <c r="C1544" i="6"/>
  <c r="E1543" i="6"/>
  <c r="C1543" i="6"/>
  <c r="E1542" i="6"/>
  <c r="C1542" i="6"/>
  <c r="E1541" i="6"/>
  <c r="C1541" i="6"/>
  <c r="E1540" i="6"/>
  <c r="C1540" i="6"/>
  <c r="E1539" i="6"/>
  <c r="C1539" i="6"/>
  <c r="E1538" i="6"/>
  <c r="C1538" i="6"/>
  <c r="E1537" i="6"/>
  <c r="C1537" i="6"/>
  <c r="E1536" i="6"/>
  <c r="C1536" i="6"/>
  <c r="E1535" i="6"/>
  <c r="C1535" i="6"/>
  <c r="E1534" i="6"/>
  <c r="C1534" i="6"/>
  <c r="E1533" i="6"/>
  <c r="C1533" i="6"/>
  <c r="E1532" i="6"/>
  <c r="C1532" i="6"/>
  <c r="E1531" i="6"/>
  <c r="C1531" i="6"/>
  <c r="E1530" i="6"/>
  <c r="C1530" i="6"/>
  <c r="E1529" i="6"/>
  <c r="C1529" i="6"/>
  <c r="E1528" i="6"/>
  <c r="C1528" i="6"/>
  <c r="E1527" i="6"/>
  <c r="C1527" i="6"/>
  <c r="E1526" i="6"/>
  <c r="C1526" i="6"/>
  <c r="E1525" i="6"/>
  <c r="C1525" i="6"/>
  <c r="E1524" i="6"/>
  <c r="C1524" i="6"/>
  <c r="E1523" i="6"/>
  <c r="C1523" i="6"/>
  <c r="E1522" i="6"/>
  <c r="C1522" i="6"/>
  <c r="E1521" i="6"/>
  <c r="C1521" i="6"/>
  <c r="E1520" i="6"/>
  <c r="C1520" i="6"/>
  <c r="E1519" i="6"/>
  <c r="C1519" i="6"/>
  <c r="E1518" i="6"/>
  <c r="C1518" i="6"/>
  <c r="E1517" i="6"/>
  <c r="C1517" i="6"/>
  <c r="E1516" i="6"/>
  <c r="C1516" i="6"/>
  <c r="E1515" i="6"/>
  <c r="C1515" i="6"/>
  <c r="X1514" i="6"/>
  <c r="T1514" i="6"/>
  <c r="Y1514" i="6" s="1"/>
  <c r="R1514" i="6"/>
  <c r="W1514" i="6" s="1"/>
  <c r="Q1514" i="6"/>
  <c r="V1514" i="6" s="1"/>
  <c r="E1514" i="6"/>
  <c r="C1514" i="6"/>
  <c r="E1513" i="6"/>
  <c r="C1513" i="6"/>
  <c r="E1512" i="6"/>
  <c r="C1512" i="6"/>
  <c r="E1511" i="6"/>
  <c r="C1511" i="6"/>
  <c r="E1510" i="6"/>
  <c r="C1510" i="6"/>
  <c r="E1509" i="6"/>
  <c r="C1509" i="6"/>
  <c r="E1508" i="6"/>
  <c r="C1508" i="6"/>
  <c r="E1507" i="6"/>
  <c r="C1507" i="6"/>
  <c r="E1506" i="6"/>
  <c r="C1506" i="6"/>
  <c r="E1505" i="6"/>
  <c r="C1505" i="6"/>
  <c r="E1504" i="6"/>
  <c r="C1504" i="6"/>
  <c r="E1503" i="6"/>
  <c r="C1503" i="6"/>
  <c r="E1502" i="6"/>
  <c r="C1502" i="6"/>
  <c r="E1501" i="6"/>
  <c r="C1501" i="6"/>
  <c r="E1500" i="6"/>
  <c r="C1500" i="6"/>
  <c r="E1499" i="6"/>
  <c r="C1499" i="6"/>
  <c r="E1498" i="6"/>
  <c r="C1498" i="6"/>
  <c r="E1497" i="6"/>
  <c r="C1497" i="6"/>
  <c r="E1496" i="6"/>
  <c r="C1496" i="6"/>
  <c r="E1495" i="6"/>
  <c r="C1495" i="6"/>
  <c r="E1494" i="6"/>
  <c r="C1494" i="6"/>
  <c r="E1493" i="6"/>
  <c r="C1493" i="6"/>
  <c r="E1492" i="6"/>
  <c r="C1492" i="6"/>
  <c r="E1491" i="6"/>
  <c r="C1491" i="6"/>
  <c r="E1490" i="6"/>
  <c r="C1490" i="6"/>
  <c r="E1489" i="6"/>
  <c r="C1489" i="6"/>
  <c r="E1488" i="6"/>
  <c r="C1488" i="6"/>
  <c r="E1487" i="6"/>
  <c r="C1487" i="6"/>
  <c r="E1486" i="6"/>
  <c r="C1486" i="6"/>
  <c r="E1485" i="6"/>
  <c r="C1485" i="6"/>
  <c r="E1484" i="6"/>
  <c r="C1484" i="6"/>
  <c r="E1483" i="6"/>
  <c r="C1483" i="6"/>
  <c r="E1482" i="6"/>
  <c r="C1482" i="6"/>
  <c r="E1481" i="6"/>
  <c r="C1481" i="6"/>
  <c r="E1480" i="6"/>
  <c r="C1480" i="6"/>
  <c r="E1479" i="6"/>
  <c r="C1479" i="6"/>
  <c r="E1478" i="6"/>
  <c r="C1478" i="6"/>
  <c r="E1477" i="6"/>
  <c r="C1477" i="6"/>
  <c r="E1476" i="6"/>
  <c r="C1476" i="6"/>
  <c r="E1475" i="6"/>
  <c r="C1475" i="6"/>
  <c r="E1474" i="6"/>
  <c r="C1474" i="6"/>
  <c r="E1473" i="6"/>
  <c r="C1473" i="6"/>
  <c r="E1472" i="6"/>
  <c r="C1472" i="6"/>
  <c r="E1471" i="6"/>
  <c r="C1471" i="6"/>
  <c r="E1470" i="6"/>
  <c r="C1470" i="6"/>
  <c r="E1469" i="6"/>
  <c r="C1469" i="6"/>
  <c r="E1468" i="6"/>
  <c r="C1468" i="6"/>
  <c r="E1467" i="6"/>
  <c r="C1467" i="6"/>
  <c r="E1466" i="6"/>
  <c r="C1466" i="6"/>
  <c r="E1465" i="6"/>
  <c r="C1465" i="6"/>
  <c r="E1464" i="6"/>
  <c r="C1464" i="6"/>
  <c r="E1463" i="6"/>
  <c r="C1463" i="6"/>
  <c r="E1462" i="6"/>
  <c r="C1462" i="6"/>
  <c r="E1461" i="6"/>
  <c r="C1461" i="6"/>
  <c r="E1460" i="6"/>
  <c r="C1460" i="6"/>
  <c r="E1459" i="6"/>
  <c r="C1459" i="6"/>
  <c r="E1458" i="6"/>
  <c r="C1458" i="6"/>
  <c r="E1457" i="6"/>
  <c r="C1457" i="6"/>
  <c r="E1456" i="6"/>
  <c r="C1456" i="6"/>
  <c r="E1455" i="6"/>
  <c r="C1455" i="6"/>
  <c r="E1454" i="6"/>
  <c r="C1454" i="6"/>
  <c r="E1453" i="6"/>
  <c r="C1453" i="6"/>
  <c r="E1452" i="6"/>
  <c r="C1452" i="6"/>
  <c r="E1451" i="6"/>
  <c r="C1451" i="6"/>
  <c r="E1450" i="6"/>
  <c r="C1450" i="6"/>
  <c r="E1449" i="6"/>
  <c r="C1449" i="6"/>
  <c r="E1448" i="6"/>
  <c r="C1448" i="6"/>
  <c r="E1447" i="6"/>
  <c r="C1447" i="6"/>
  <c r="E1446" i="6"/>
  <c r="C1446" i="6"/>
  <c r="E1445" i="6"/>
  <c r="C1445" i="6"/>
  <c r="E1444" i="6"/>
  <c r="C1444" i="6"/>
  <c r="E1443" i="6"/>
  <c r="C1443" i="6"/>
  <c r="E1442" i="6"/>
  <c r="C1442" i="6"/>
  <c r="E1441" i="6"/>
  <c r="C1441" i="6"/>
  <c r="E1440" i="6"/>
  <c r="C1440" i="6"/>
  <c r="E1439" i="6"/>
  <c r="C1439" i="6"/>
  <c r="E1438" i="6"/>
  <c r="C1438" i="6"/>
  <c r="E1437" i="6"/>
  <c r="C1437" i="6"/>
  <c r="E1436" i="6"/>
  <c r="C1436" i="6"/>
  <c r="E1435" i="6"/>
  <c r="C1435" i="6"/>
  <c r="E1434" i="6"/>
  <c r="C1434" i="6"/>
  <c r="E1433" i="6"/>
  <c r="C1433" i="6"/>
  <c r="E1432" i="6"/>
  <c r="C1432" i="6"/>
  <c r="E1431" i="6"/>
  <c r="C1431" i="6"/>
  <c r="E1430" i="6"/>
  <c r="C1430" i="6"/>
  <c r="E1429" i="6"/>
  <c r="C1429" i="6"/>
  <c r="E1428" i="6"/>
  <c r="C1428" i="6"/>
  <c r="E1427" i="6"/>
  <c r="C1427" i="6"/>
  <c r="E1426" i="6"/>
  <c r="C1426" i="6"/>
  <c r="E1425" i="6"/>
  <c r="C1425" i="6"/>
  <c r="E1424" i="6"/>
  <c r="C1424" i="6"/>
  <c r="E1423" i="6"/>
  <c r="C1423" i="6"/>
  <c r="E1422" i="6"/>
  <c r="C1422" i="6"/>
  <c r="E1421" i="6"/>
  <c r="C1421" i="6"/>
  <c r="E1420" i="6"/>
  <c r="C1420" i="6"/>
  <c r="E1419" i="6"/>
  <c r="C1419" i="6"/>
  <c r="E1418" i="6"/>
  <c r="C1418" i="6"/>
  <c r="E1417" i="6"/>
  <c r="C1417" i="6"/>
  <c r="E1416" i="6"/>
  <c r="C1416" i="6"/>
  <c r="E1415" i="6"/>
  <c r="C1415" i="6"/>
  <c r="E1414" i="6"/>
  <c r="C1414" i="6"/>
  <c r="E1413" i="6"/>
  <c r="C1413" i="6"/>
  <c r="E1412" i="6"/>
  <c r="C1412" i="6"/>
  <c r="E1411" i="6"/>
  <c r="C1411" i="6"/>
  <c r="E1410" i="6"/>
  <c r="C1410" i="6"/>
  <c r="E1409" i="6"/>
  <c r="C1409" i="6"/>
  <c r="E1408" i="6"/>
  <c r="C1408" i="6"/>
  <c r="E1407" i="6"/>
  <c r="C1407" i="6"/>
  <c r="E1406" i="6"/>
  <c r="C1406" i="6"/>
  <c r="E1405" i="6"/>
  <c r="C1405" i="6"/>
  <c r="E1404" i="6"/>
  <c r="C1404" i="6"/>
  <c r="E1403" i="6"/>
  <c r="C1403" i="6"/>
  <c r="E1402" i="6"/>
  <c r="C1402" i="6"/>
  <c r="E1401" i="6"/>
  <c r="C1401" i="6"/>
  <c r="E1400" i="6"/>
  <c r="C1400" i="6"/>
  <c r="E1399" i="6"/>
  <c r="C1399" i="6"/>
  <c r="E1398" i="6"/>
  <c r="C1398" i="6"/>
  <c r="E1397" i="6"/>
  <c r="C1397" i="6"/>
  <c r="E1396" i="6"/>
  <c r="C1396" i="6"/>
  <c r="E1395" i="6"/>
  <c r="C1395" i="6"/>
  <c r="E1394" i="6"/>
  <c r="C1394" i="6"/>
  <c r="E1393" i="6"/>
  <c r="C1393" i="6"/>
  <c r="E1392" i="6"/>
  <c r="C1392" i="6"/>
  <c r="E1391" i="6"/>
  <c r="C1391" i="6"/>
  <c r="E1390" i="6"/>
  <c r="C1390" i="6"/>
  <c r="E1389" i="6"/>
  <c r="C1389" i="6"/>
  <c r="E1388" i="6"/>
  <c r="C1388" i="6"/>
  <c r="E1387" i="6"/>
  <c r="C1387" i="6"/>
  <c r="E1386" i="6"/>
  <c r="C1386" i="6"/>
  <c r="E1385" i="6"/>
  <c r="C1385" i="6"/>
  <c r="E1384" i="6"/>
  <c r="C1384" i="6"/>
  <c r="E1383" i="6"/>
  <c r="C1383" i="6"/>
  <c r="E1382" i="6"/>
  <c r="C1382" i="6"/>
  <c r="E1381" i="6"/>
  <c r="C1381" i="6"/>
  <c r="E1380" i="6"/>
  <c r="C1380" i="6"/>
  <c r="E1379" i="6"/>
  <c r="C1379" i="6"/>
  <c r="E1378" i="6"/>
  <c r="C1378" i="6"/>
  <c r="E1377" i="6"/>
  <c r="C1377" i="6"/>
  <c r="E1376" i="6"/>
  <c r="C1376" i="6"/>
  <c r="E1375" i="6"/>
  <c r="C1375" i="6"/>
  <c r="E1374" i="6"/>
  <c r="C1374" i="6"/>
  <c r="E1373" i="6"/>
  <c r="C1373" i="6"/>
  <c r="E1372" i="6"/>
  <c r="C1372" i="6"/>
  <c r="E1371" i="6"/>
  <c r="C1371" i="6"/>
  <c r="E1370" i="6"/>
  <c r="C1370" i="6"/>
  <c r="E1369" i="6"/>
  <c r="C1369" i="6"/>
  <c r="E1368" i="6"/>
  <c r="C1368" i="6"/>
  <c r="E1367" i="6"/>
  <c r="C1367" i="6"/>
  <c r="E1366" i="6"/>
  <c r="C1366" i="6"/>
  <c r="E1365" i="6"/>
  <c r="C1365" i="6"/>
  <c r="E1364" i="6"/>
  <c r="C1364" i="6"/>
  <c r="E1363" i="6"/>
  <c r="C1363" i="6"/>
  <c r="E1362" i="6"/>
  <c r="C1362" i="6"/>
  <c r="E1361" i="6"/>
  <c r="C1361" i="6"/>
  <c r="E1360" i="6"/>
  <c r="C1360" i="6"/>
  <c r="E1359" i="6"/>
  <c r="C1359" i="6"/>
  <c r="E1358" i="6"/>
  <c r="C1358" i="6"/>
  <c r="E1357" i="6"/>
  <c r="C1357" i="6"/>
  <c r="E1356" i="6"/>
  <c r="C1356" i="6"/>
  <c r="E1355" i="6"/>
  <c r="C1355" i="6"/>
  <c r="E1354" i="6"/>
  <c r="C1354" i="6"/>
  <c r="E1353" i="6"/>
  <c r="C1353" i="6"/>
  <c r="E1352" i="6"/>
  <c r="C1352" i="6"/>
  <c r="E1351" i="6"/>
  <c r="C1351" i="6"/>
  <c r="E1350" i="6"/>
  <c r="C1350" i="6"/>
  <c r="E1349" i="6"/>
  <c r="C1349" i="6"/>
  <c r="E1348" i="6"/>
  <c r="C1348" i="6"/>
  <c r="E1347" i="6"/>
  <c r="C1347" i="6"/>
  <c r="E1346" i="6"/>
  <c r="C1346" i="6"/>
  <c r="E1345" i="6"/>
  <c r="C1345" i="6"/>
  <c r="E1344" i="6"/>
  <c r="C1344" i="6"/>
  <c r="E1343" i="6"/>
  <c r="C1343" i="6"/>
  <c r="E1342" i="6"/>
  <c r="C1342" i="6"/>
  <c r="E1341" i="6"/>
  <c r="C1341" i="6"/>
  <c r="E1340" i="6"/>
  <c r="C1340" i="6"/>
  <c r="E1339" i="6"/>
  <c r="C1339" i="6"/>
  <c r="E1338" i="6"/>
  <c r="C1338" i="6"/>
  <c r="E1337" i="6"/>
  <c r="C1337" i="6"/>
  <c r="E1336" i="6"/>
  <c r="C1336" i="6"/>
  <c r="E1335" i="6"/>
  <c r="C1335" i="6"/>
  <c r="E1334" i="6"/>
  <c r="C1334" i="6"/>
  <c r="E1333" i="6"/>
  <c r="C1333" i="6"/>
  <c r="E1332" i="6"/>
  <c r="C1332" i="6"/>
  <c r="E1331" i="6"/>
  <c r="C1331" i="6"/>
  <c r="E1330" i="6"/>
  <c r="C1330" i="6"/>
  <c r="E1329" i="6"/>
  <c r="C1329" i="6"/>
  <c r="E1328" i="6"/>
  <c r="C1328" i="6"/>
  <c r="E1327" i="6"/>
  <c r="C1327" i="6"/>
  <c r="E1326" i="6"/>
  <c r="C1326" i="6"/>
  <c r="E1325" i="6"/>
  <c r="C1325" i="6"/>
  <c r="E1324" i="6"/>
  <c r="C1324" i="6"/>
  <c r="E1323" i="6"/>
  <c r="C1323" i="6"/>
  <c r="E1322" i="6"/>
  <c r="C1322" i="6"/>
  <c r="E1321" i="6"/>
  <c r="C1321" i="6"/>
  <c r="E1320" i="6"/>
  <c r="C1320" i="6"/>
  <c r="E1319" i="6"/>
  <c r="C1319" i="6"/>
  <c r="E1318" i="6"/>
  <c r="C1318" i="6"/>
  <c r="E1317" i="6"/>
  <c r="C1317" i="6"/>
  <c r="E1316" i="6"/>
  <c r="C1316" i="6"/>
  <c r="E1315" i="6"/>
  <c r="C1315" i="6"/>
  <c r="E1314" i="6"/>
  <c r="C1314" i="6"/>
  <c r="E1313" i="6"/>
  <c r="C1313" i="6"/>
  <c r="E1312" i="6"/>
  <c r="C1312" i="6"/>
  <c r="E1311" i="6"/>
  <c r="C1311" i="6"/>
  <c r="E1310" i="6"/>
  <c r="C1310" i="6"/>
  <c r="E1309" i="6"/>
  <c r="C1309" i="6"/>
  <c r="E1308" i="6"/>
  <c r="C1308" i="6"/>
  <c r="E1307" i="6"/>
  <c r="C1307" i="6"/>
  <c r="E1306" i="6"/>
  <c r="C1306" i="6"/>
  <c r="E1305" i="6"/>
  <c r="C1305" i="6"/>
  <c r="E1304" i="6"/>
  <c r="C1304" i="6"/>
  <c r="E1303" i="6"/>
  <c r="C1303" i="6"/>
  <c r="E1302" i="6"/>
  <c r="C1302" i="6"/>
  <c r="E1301" i="6"/>
  <c r="C1301" i="6"/>
  <c r="E1300" i="6"/>
  <c r="C1300" i="6"/>
  <c r="E1299" i="6"/>
  <c r="C1299" i="6"/>
  <c r="E1298" i="6"/>
  <c r="C1298" i="6"/>
  <c r="E1297" i="6"/>
  <c r="C1297" i="6"/>
  <c r="E1296" i="6"/>
  <c r="C1296" i="6"/>
  <c r="E1295" i="6"/>
  <c r="C1295" i="6"/>
  <c r="E1294" i="6"/>
  <c r="C1294" i="6"/>
  <c r="E1293" i="6"/>
  <c r="C1293" i="6"/>
  <c r="E1292" i="6"/>
  <c r="C1292" i="6"/>
  <c r="E1291" i="6"/>
  <c r="C1291" i="6"/>
  <c r="E1290" i="6"/>
  <c r="C1290" i="6"/>
  <c r="E1289" i="6"/>
  <c r="C1289" i="6"/>
  <c r="E1288" i="6"/>
  <c r="C1288" i="6"/>
  <c r="E1287" i="6"/>
  <c r="C1287" i="6"/>
  <c r="E1286" i="6"/>
  <c r="C1286" i="6"/>
  <c r="E1285" i="6"/>
  <c r="C1285" i="6"/>
  <c r="E1284" i="6"/>
  <c r="C1284" i="6"/>
  <c r="E1283" i="6"/>
  <c r="C1283" i="6"/>
  <c r="E1282" i="6"/>
  <c r="C1282" i="6"/>
  <c r="E1281" i="6"/>
  <c r="C1281" i="6"/>
  <c r="E1280" i="6"/>
  <c r="C1280" i="6"/>
  <c r="E1279" i="6"/>
  <c r="C1279" i="6"/>
  <c r="E1278" i="6"/>
  <c r="C1278" i="6"/>
  <c r="E1277" i="6"/>
  <c r="C1277" i="6"/>
  <c r="E1276" i="6"/>
  <c r="C1276" i="6"/>
  <c r="E1275" i="6"/>
  <c r="C1275" i="6"/>
  <c r="E1274" i="6"/>
  <c r="C1274" i="6"/>
  <c r="E1273" i="6"/>
  <c r="C1273" i="6"/>
  <c r="E1272" i="6"/>
  <c r="C1272" i="6"/>
  <c r="E1271" i="6"/>
  <c r="C1271" i="6"/>
  <c r="E1270" i="6"/>
  <c r="C1270" i="6"/>
  <c r="E1269" i="6"/>
  <c r="C1269" i="6"/>
  <c r="E1268" i="6"/>
  <c r="C1268" i="6"/>
  <c r="E1267" i="6"/>
  <c r="C1267" i="6"/>
  <c r="E1266" i="6"/>
  <c r="C1266" i="6"/>
  <c r="E1265" i="6"/>
  <c r="C1265" i="6"/>
  <c r="E1264" i="6"/>
  <c r="C1264" i="6"/>
  <c r="E1263" i="6"/>
  <c r="C1263" i="6"/>
  <c r="E1262" i="6"/>
  <c r="C1262" i="6"/>
  <c r="E1261" i="6"/>
  <c r="C1261" i="6"/>
  <c r="E1260" i="6"/>
  <c r="C1260" i="6"/>
  <c r="E1259" i="6"/>
  <c r="C1259" i="6"/>
  <c r="E1258" i="6"/>
  <c r="C1258" i="6"/>
  <c r="E1257" i="6"/>
  <c r="C1257" i="6"/>
  <c r="E1256" i="6"/>
  <c r="C1256" i="6"/>
  <c r="E1255" i="6"/>
  <c r="C1255" i="6"/>
  <c r="E1254" i="6"/>
  <c r="C1254" i="6"/>
  <c r="E1253" i="6"/>
  <c r="C1253" i="6"/>
  <c r="E1252" i="6"/>
  <c r="C1252" i="6"/>
  <c r="E1251" i="6"/>
  <c r="C1251" i="6"/>
  <c r="E1250" i="6"/>
  <c r="C1250" i="6"/>
  <c r="E1249" i="6"/>
  <c r="C1249" i="6"/>
  <c r="E1248" i="6"/>
  <c r="C1248" i="6"/>
  <c r="E1247" i="6"/>
  <c r="C1247" i="6"/>
  <c r="E1246" i="6"/>
  <c r="C1246" i="6"/>
  <c r="E1245" i="6"/>
  <c r="C1245" i="6"/>
  <c r="E1244" i="6"/>
  <c r="C1244" i="6"/>
  <c r="E1243" i="6"/>
  <c r="C1243" i="6"/>
  <c r="E1242" i="6"/>
  <c r="C1242" i="6"/>
  <c r="E1241" i="6"/>
  <c r="C1241" i="6"/>
  <c r="E1240" i="6"/>
  <c r="C1240" i="6"/>
  <c r="E1239" i="6"/>
  <c r="C1239" i="6"/>
  <c r="E1238" i="6"/>
  <c r="C1238" i="6"/>
  <c r="E1237" i="6"/>
  <c r="C1237" i="6"/>
  <c r="E1236" i="6"/>
  <c r="C1236" i="6"/>
  <c r="E1235" i="6"/>
  <c r="C1235" i="6"/>
  <c r="E1234" i="6"/>
  <c r="C1234" i="6"/>
  <c r="E1233" i="6"/>
  <c r="C1233" i="6"/>
  <c r="E1232" i="6"/>
  <c r="C1232" i="6"/>
  <c r="E1231" i="6"/>
  <c r="C1231" i="6"/>
  <c r="E1230" i="6"/>
  <c r="C1230" i="6"/>
  <c r="E1229" i="6"/>
  <c r="C1229" i="6"/>
  <c r="E1228" i="6"/>
  <c r="C1228" i="6"/>
  <c r="E1227" i="6"/>
  <c r="C1227" i="6"/>
  <c r="E1226" i="6"/>
  <c r="C1226" i="6"/>
  <c r="E1225" i="6"/>
  <c r="C1225" i="6"/>
  <c r="E1224" i="6"/>
  <c r="C1224" i="6"/>
  <c r="E1223" i="6"/>
  <c r="C1223" i="6"/>
  <c r="E1222" i="6"/>
  <c r="C1222" i="6"/>
  <c r="E1221" i="6"/>
  <c r="C1221" i="6"/>
  <c r="E1220" i="6"/>
  <c r="C1220" i="6"/>
  <c r="E1219" i="6"/>
  <c r="C1219" i="6"/>
  <c r="E1218" i="6"/>
  <c r="C1218" i="6"/>
  <c r="E1217" i="6"/>
  <c r="C1217" i="6"/>
  <c r="E1216" i="6"/>
  <c r="C1216" i="6"/>
  <c r="E1215" i="6"/>
  <c r="C1215" i="6"/>
  <c r="E1214" i="6"/>
  <c r="C1214" i="6"/>
  <c r="E1213" i="6"/>
  <c r="C1213" i="6"/>
  <c r="E1212" i="6"/>
  <c r="C1212" i="6"/>
  <c r="E1211" i="6"/>
  <c r="C1211" i="6"/>
  <c r="E1210" i="6"/>
  <c r="C1210" i="6"/>
  <c r="E1209" i="6"/>
  <c r="C1209" i="6"/>
  <c r="E1208" i="6"/>
  <c r="C1208" i="6"/>
  <c r="E1207" i="6"/>
  <c r="C1207" i="6"/>
  <c r="E1206" i="6"/>
  <c r="C1206" i="6"/>
  <c r="E1205" i="6"/>
  <c r="C1205" i="6"/>
  <c r="E1204" i="6"/>
  <c r="C1204" i="6"/>
  <c r="E1203" i="6"/>
  <c r="C1203" i="6"/>
  <c r="E1202" i="6"/>
  <c r="C1202" i="6"/>
  <c r="E1201" i="6"/>
  <c r="C1201" i="6"/>
  <c r="E1200" i="6"/>
  <c r="C1200" i="6"/>
  <c r="E1199" i="6"/>
  <c r="C1199" i="6"/>
  <c r="E1198" i="6"/>
  <c r="C1198" i="6"/>
  <c r="E1197" i="6"/>
  <c r="C1197" i="6"/>
  <c r="E1196" i="6"/>
  <c r="C1196" i="6"/>
  <c r="E1195" i="6"/>
  <c r="C1195" i="6"/>
  <c r="E1194" i="6"/>
  <c r="C1194" i="6"/>
  <c r="E1193" i="6"/>
  <c r="C1193" i="6"/>
  <c r="E1192" i="6"/>
  <c r="C1192" i="6"/>
  <c r="E1191" i="6"/>
  <c r="C1191" i="6"/>
  <c r="E1190" i="6"/>
  <c r="C1190" i="6"/>
  <c r="E1189" i="6"/>
  <c r="C1189" i="6"/>
  <c r="E1188" i="6"/>
  <c r="C1188" i="6"/>
  <c r="E1187" i="6"/>
  <c r="C1187" i="6"/>
  <c r="E1186" i="6"/>
  <c r="C1186" i="6"/>
  <c r="E1185" i="6"/>
  <c r="C1185" i="6"/>
  <c r="E1184" i="6"/>
  <c r="C1184" i="6"/>
  <c r="E1183" i="6"/>
  <c r="C1183" i="6"/>
  <c r="E1182" i="6"/>
  <c r="C1182" i="6"/>
  <c r="E1181" i="6"/>
  <c r="C1181" i="6"/>
  <c r="E1180" i="6"/>
  <c r="C1180" i="6"/>
  <c r="E1179" i="6"/>
  <c r="C1179" i="6"/>
  <c r="E1178" i="6"/>
  <c r="C1178" i="6"/>
  <c r="E1177" i="6"/>
  <c r="C1177" i="6"/>
  <c r="E1176" i="6"/>
  <c r="C1176" i="6"/>
  <c r="E1175" i="6"/>
  <c r="C1175" i="6"/>
  <c r="E1174" i="6"/>
  <c r="C1174" i="6"/>
  <c r="E1173" i="6"/>
  <c r="C1173" i="6"/>
  <c r="E1172" i="6"/>
  <c r="C1172" i="6"/>
  <c r="E1171" i="6"/>
  <c r="C1171" i="6"/>
  <c r="E1170" i="6"/>
  <c r="C1170" i="6"/>
  <c r="E1169" i="6"/>
  <c r="C1169" i="6"/>
  <c r="E1168" i="6"/>
  <c r="C1168" i="6"/>
  <c r="E1167" i="6"/>
  <c r="C1167" i="6"/>
  <c r="E1166" i="6"/>
  <c r="C1166" i="6"/>
  <c r="E1165" i="6"/>
  <c r="C1165" i="6"/>
  <c r="E1164" i="6"/>
  <c r="C1164" i="6"/>
  <c r="E1163" i="6"/>
  <c r="C1163" i="6"/>
  <c r="E1162" i="6"/>
  <c r="C1162" i="6"/>
  <c r="E1161" i="6"/>
  <c r="C1161" i="6"/>
  <c r="E1160" i="6"/>
  <c r="C1160" i="6"/>
  <c r="E1159" i="6"/>
  <c r="C1159" i="6"/>
  <c r="E1158" i="6"/>
  <c r="C1158" i="6"/>
  <c r="E1157" i="6"/>
  <c r="C1157" i="6"/>
  <c r="E1156" i="6"/>
  <c r="C1156" i="6"/>
  <c r="E1155" i="6"/>
  <c r="C1155" i="6"/>
  <c r="E1154" i="6"/>
  <c r="C1154" i="6"/>
  <c r="E1153" i="6"/>
  <c r="C1153" i="6"/>
  <c r="E1152" i="6"/>
  <c r="C1152" i="6"/>
  <c r="E1151" i="6"/>
  <c r="C1151" i="6"/>
  <c r="E1150" i="6"/>
  <c r="C1150" i="6"/>
  <c r="E1149" i="6"/>
  <c r="C1149" i="6"/>
  <c r="E1148" i="6"/>
  <c r="C1148" i="6"/>
  <c r="E1147" i="6"/>
  <c r="C1147" i="6"/>
  <c r="E1146" i="6"/>
  <c r="C1146" i="6"/>
  <c r="E1145" i="6"/>
  <c r="C1145" i="6"/>
  <c r="E1144" i="6"/>
  <c r="C1144" i="6"/>
  <c r="E1143" i="6"/>
  <c r="C1143" i="6"/>
  <c r="E1142" i="6"/>
  <c r="C1142" i="6"/>
  <c r="E1141" i="6"/>
  <c r="C1141" i="6"/>
  <c r="E1140" i="6"/>
  <c r="C1140" i="6"/>
  <c r="E1139" i="6"/>
  <c r="C1139" i="6"/>
  <c r="E1138" i="6"/>
  <c r="C1138" i="6"/>
  <c r="E1137" i="6"/>
  <c r="C1137" i="6"/>
  <c r="E1136" i="6"/>
  <c r="C1136" i="6"/>
  <c r="E1135" i="6"/>
  <c r="C1135" i="6"/>
  <c r="E1134" i="6"/>
  <c r="C1134" i="6"/>
  <c r="E1133" i="6"/>
  <c r="C1133" i="6"/>
  <c r="E1132" i="6"/>
  <c r="C1132" i="6"/>
  <c r="E1131" i="6"/>
  <c r="C1131" i="6"/>
  <c r="E1130" i="6"/>
  <c r="C1130" i="6"/>
  <c r="E1129" i="6"/>
  <c r="C1129" i="6"/>
  <c r="E1128" i="6"/>
  <c r="C1128" i="6"/>
  <c r="E1127" i="6"/>
  <c r="C1127" i="6"/>
  <c r="E1126" i="6"/>
  <c r="C1126" i="6"/>
  <c r="E1125" i="6"/>
  <c r="C1125" i="6"/>
  <c r="E1124" i="6"/>
  <c r="C1124" i="6"/>
  <c r="E1123" i="6"/>
  <c r="C1123" i="6"/>
  <c r="E1122" i="6"/>
  <c r="C1122" i="6"/>
  <c r="E1121" i="6"/>
  <c r="C1121" i="6"/>
  <c r="E1120" i="6"/>
  <c r="C1120" i="6"/>
  <c r="E1119" i="6"/>
  <c r="C1119" i="6"/>
  <c r="E1118" i="6"/>
  <c r="C1118" i="6"/>
  <c r="E1117" i="6"/>
  <c r="C1117" i="6"/>
  <c r="E1116" i="6"/>
  <c r="C1116" i="6"/>
  <c r="E1115" i="6"/>
  <c r="C1115" i="6"/>
  <c r="E1114" i="6"/>
  <c r="C1114" i="6"/>
  <c r="E1113" i="6"/>
  <c r="C1113" i="6"/>
  <c r="E1112" i="6"/>
  <c r="C1112" i="6"/>
  <c r="E1111" i="6"/>
  <c r="C1111" i="6"/>
  <c r="E1110" i="6"/>
  <c r="C1110" i="6"/>
  <c r="E1109" i="6"/>
  <c r="C1109" i="6"/>
  <c r="E1108" i="6"/>
  <c r="C1108" i="6"/>
  <c r="E1107" i="6"/>
  <c r="C1107" i="6"/>
  <c r="E1106" i="6"/>
  <c r="C1106" i="6"/>
  <c r="E1105" i="6"/>
  <c r="C1105" i="6"/>
  <c r="E1104" i="6"/>
  <c r="C1104" i="6"/>
  <c r="E1103" i="6"/>
  <c r="C1103" i="6"/>
  <c r="E1102" i="6"/>
  <c r="C1102" i="6"/>
  <c r="E1101" i="6"/>
  <c r="C1101" i="6"/>
  <c r="E1100" i="6"/>
  <c r="C1100" i="6"/>
  <c r="E1099" i="6"/>
  <c r="C1099" i="6"/>
  <c r="E1098" i="6"/>
  <c r="C1098" i="6"/>
  <c r="E1097" i="6"/>
  <c r="C1097" i="6"/>
  <c r="E1096" i="6"/>
  <c r="C1096" i="6"/>
  <c r="E1095" i="6"/>
  <c r="C1095" i="6"/>
  <c r="E1094" i="6"/>
  <c r="C1094" i="6"/>
  <c r="E1093" i="6"/>
  <c r="C1093" i="6"/>
  <c r="E1092" i="6"/>
  <c r="C1092" i="6"/>
  <c r="E1091" i="6"/>
  <c r="C1091" i="6"/>
  <c r="E1090" i="6"/>
  <c r="C1090" i="6"/>
  <c r="E1089" i="6"/>
  <c r="C1089" i="6"/>
  <c r="E1088" i="6"/>
  <c r="C1088" i="6"/>
  <c r="E1087" i="6"/>
  <c r="C1087" i="6"/>
  <c r="E1086" i="6"/>
  <c r="C1086" i="6"/>
  <c r="E1085" i="6"/>
  <c r="C1085" i="6"/>
  <c r="E1084" i="6"/>
  <c r="C1084" i="6"/>
  <c r="E1083" i="6"/>
  <c r="C1083" i="6"/>
  <c r="E1082" i="6"/>
  <c r="C1082" i="6"/>
  <c r="E1081" i="6"/>
  <c r="C1081" i="6"/>
  <c r="E1080" i="6"/>
  <c r="C1080" i="6"/>
  <c r="E1079" i="6"/>
  <c r="C1079" i="6"/>
  <c r="E1078" i="6"/>
  <c r="C1078" i="6"/>
  <c r="E1077" i="6"/>
  <c r="C1077" i="6"/>
  <c r="E1076" i="6"/>
  <c r="C1076" i="6"/>
  <c r="E1075" i="6"/>
  <c r="C1075" i="6"/>
  <c r="E1074" i="6"/>
  <c r="C1074" i="6"/>
  <c r="E1073" i="6"/>
  <c r="C1073" i="6"/>
  <c r="E1072" i="6"/>
  <c r="C1072" i="6"/>
  <c r="E1071" i="6"/>
  <c r="C1071" i="6"/>
  <c r="E1070" i="6"/>
  <c r="C1070" i="6"/>
  <c r="E1069" i="6"/>
  <c r="C1069" i="6"/>
  <c r="E1068" i="6"/>
  <c r="C1068" i="6"/>
  <c r="E1067" i="6"/>
  <c r="C1067" i="6"/>
  <c r="E1066" i="6"/>
  <c r="C1066" i="6"/>
  <c r="E1065" i="6"/>
  <c r="C1065" i="6"/>
  <c r="E1064" i="6"/>
  <c r="C1064" i="6"/>
  <c r="E1063" i="6"/>
  <c r="C1063" i="6"/>
  <c r="E1062" i="6"/>
  <c r="C1062" i="6"/>
  <c r="E1061" i="6"/>
  <c r="C1061" i="6"/>
  <c r="E1060" i="6"/>
  <c r="C1060" i="6"/>
  <c r="E1059" i="6"/>
  <c r="C1059" i="6"/>
  <c r="E1058" i="6"/>
  <c r="C1058" i="6"/>
  <c r="E1057" i="6"/>
  <c r="C1057" i="6"/>
  <c r="E1056" i="6"/>
  <c r="C1056" i="6"/>
  <c r="E1055" i="6"/>
  <c r="C1055" i="6"/>
  <c r="E1054" i="6"/>
  <c r="C1054" i="6"/>
  <c r="E1053" i="6"/>
  <c r="C1053" i="6"/>
  <c r="E1052" i="6"/>
  <c r="C1052" i="6"/>
  <c r="E1051" i="6"/>
  <c r="C1051" i="6"/>
  <c r="E1050" i="6"/>
  <c r="C1050" i="6"/>
  <c r="E1049" i="6"/>
  <c r="C1049" i="6"/>
  <c r="E1048" i="6"/>
  <c r="C1048" i="6"/>
  <c r="E1047" i="6"/>
  <c r="C1047" i="6"/>
  <c r="E1046" i="6"/>
  <c r="C1046" i="6"/>
  <c r="E1045" i="6"/>
  <c r="C1045" i="6"/>
  <c r="E1044" i="6"/>
  <c r="C1044" i="6"/>
  <c r="E1043" i="6"/>
  <c r="C1043" i="6"/>
  <c r="E1042" i="6"/>
  <c r="C1042" i="6"/>
  <c r="E1041" i="6"/>
  <c r="C1041" i="6"/>
  <c r="E1040" i="6"/>
  <c r="C1040" i="6"/>
  <c r="E1039" i="6"/>
  <c r="C1039" i="6"/>
  <c r="E1038" i="6"/>
  <c r="C1038" i="6"/>
  <c r="E1037" i="6"/>
  <c r="C1037" i="6"/>
  <c r="E1036" i="6"/>
  <c r="C1036" i="6"/>
  <c r="E1035" i="6"/>
  <c r="C1035" i="6"/>
  <c r="E1034" i="6"/>
  <c r="C1034" i="6"/>
  <c r="E1033" i="6"/>
  <c r="C1033" i="6"/>
  <c r="E1032" i="6"/>
  <c r="C1032" i="6"/>
  <c r="E1031" i="6"/>
  <c r="C1031" i="6"/>
  <c r="E1030" i="6"/>
  <c r="C1030" i="6"/>
  <c r="E1029" i="6"/>
  <c r="C1029" i="6"/>
  <c r="E1028" i="6"/>
  <c r="C1028" i="6"/>
  <c r="E1027" i="6"/>
  <c r="C1027" i="6"/>
  <c r="E1026" i="6"/>
  <c r="C1026" i="6"/>
  <c r="E1025" i="6"/>
  <c r="C1025" i="6"/>
  <c r="E1024" i="6"/>
  <c r="C1024" i="6"/>
  <c r="E1023" i="6"/>
  <c r="C1023" i="6"/>
  <c r="E1022" i="6"/>
  <c r="C1022" i="6"/>
  <c r="E1021" i="6"/>
  <c r="C1021" i="6"/>
  <c r="E1020" i="6"/>
  <c r="C1020" i="6"/>
  <c r="E1019" i="6"/>
  <c r="C1019" i="6"/>
  <c r="E1018" i="6"/>
  <c r="C1018" i="6"/>
  <c r="E1017" i="6"/>
  <c r="C1017" i="6"/>
  <c r="E1016" i="6"/>
  <c r="C1016" i="6"/>
  <c r="E1015" i="6"/>
  <c r="C1015" i="6"/>
  <c r="E1014" i="6"/>
  <c r="C1014" i="6"/>
  <c r="E1013" i="6"/>
  <c r="C1013" i="6"/>
  <c r="E1012" i="6"/>
  <c r="C1012" i="6"/>
  <c r="E1011" i="6"/>
  <c r="C1011" i="6"/>
  <c r="E1010" i="6"/>
  <c r="C1010" i="6"/>
  <c r="E1009" i="6"/>
  <c r="C1009" i="6"/>
  <c r="E1008" i="6"/>
  <c r="C1008" i="6"/>
  <c r="E1007" i="6"/>
  <c r="C1007" i="6"/>
  <c r="E1006" i="6"/>
  <c r="C1006" i="6"/>
  <c r="E1005" i="6"/>
  <c r="C1005" i="6"/>
  <c r="E1004" i="6"/>
  <c r="C1004" i="6"/>
  <c r="E1003" i="6"/>
  <c r="C1003" i="6"/>
  <c r="E1002" i="6"/>
  <c r="C1002" i="6"/>
  <c r="E1001" i="6"/>
  <c r="C1001" i="6"/>
  <c r="E1000" i="6"/>
  <c r="C1000" i="6"/>
  <c r="E999" i="6"/>
  <c r="C999" i="6"/>
  <c r="E998" i="6"/>
  <c r="C998" i="6"/>
  <c r="E997" i="6"/>
  <c r="C997" i="6"/>
  <c r="E996" i="6"/>
  <c r="C996" i="6"/>
  <c r="E995" i="6"/>
  <c r="C995" i="6"/>
  <c r="E994" i="6"/>
  <c r="C994" i="6"/>
  <c r="E993" i="6"/>
  <c r="C993" i="6"/>
  <c r="E992" i="6"/>
  <c r="C992" i="6"/>
  <c r="E991" i="6"/>
  <c r="C991" i="6"/>
  <c r="E990" i="6"/>
  <c r="C990" i="6"/>
  <c r="E989" i="6"/>
  <c r="C989" i="6"/>
  <c r="E988" i="6"/>
  <c r="C988" i="6"/>
  <c r="E987" i="6"/>
  <c r="C987" i="6"/>
  <c r="E986" i="6"/>
  <c r="C986" i="6"/>
  <c r="E985" i="6"/>
  <c r="C985" i="6"/>
  <c r="E984" i="6"/>
  <c r="C984" i="6"/>
  <c r="E983" i="6"/>
  <c r="C983" i="6"/>
  <c r="E982" i="6"/>
  <c r="C982" i="6"/>
  <c r="E981" i="6"/>
  <c r="C981" i="6"/>
  <c r="E980" i="6"/>
  <c r="C980" i="6"/>
  <c r="E979" i="6"/>
  <c r="C979" i="6"/>
  <c r="E978" i="6"/>
  <c r="C978" i="6"/>
  <c r="E977" i="6"/>
  <c r="C977" i="6"/>
  <c r="E976" i="6"/>
  <c r="C976" i="6"/>
  <c r="E975" i="6"/>
  <c r="C975" i="6"/>
  <c r="E974" i="6"/>
  <c r="C974" i="6"/>
  <c r="E973" i="6"/>
  <c r="C973" i="6"/>
  <c r="E972" i="6"/>
  <c r="C972" i="6"/>
  <c r="E971" i="6"/>
  <c r="C971" i="6"/>
  <c r="E970" i="6"/>
  <c r="C970" i="6"/>
  <c r="E969" i="6"/>
  <c r="C969" i="6"/>
  <c r="E968" i="6"/>
  <c r="C968" i="6"/>
  <c r="E967" i="6"/>
  <c r="C967" i="6"/>
  <c r="E966" i="6"/>
  <c r="C966" i="6"/>
  <c r="E965" i="6"/>
  <c r="C965" i="6"/>
  <c r="E964" i="6"/>
  <c r="C964" i="6"/>
  <c r="E963" i="6"/>
  <c r="C963" i="6"/>
  <c r="E962" i="6"/>
  <c r="C962" i="6"/>
  <c r="E961" i="6"/>
  <c r="C961" i="6"/>
  <c r="E960" i="6"/>
  <c r="C960" i="6"/>
  <c r="E959" i="6"/>
  <c r="C959" i="6"/>
  <c r="E958" i="6"/>
  <c r="C958" i="6"/>
  <c r="E957" i="6"/>
  <c r="C957" i="6"/>
  <c r="E956" i="6"/>
  <c r="C956" i="6"/>
  <c r="E955" i="6"/>
  <c r="C955" i="6"/>
  <c r="E954" i="6"/>
  <c r="C954" i="6"/>
  <c r="E953" i="6"/>
  <c r="C953" i="6"/>
  <c r="E952" i="6"/>
  <c r="C952" i="6"/>
  <c r="E951" i="6"/>
  <c r="C951" i="6"/>
  <c r="E950" i="6"/>
  <c r="C950" i="6"/>
  <c r="E949" i="6"/>
  <c r="C949" i="6"/>
  <c r="E948" i="6"/>
  <c r="C948" i="6"/>
  <c r="E947" i="6"/>
  <c r="C947" i="6"/>
  <c r="E946" i="6"/>
  <c r="C946" i="6"/>
  <c r="E945" i="6"/>
  <c r="C945" i="6"/>
  <c r="E944" i="6"/>
  <c r="C944" i="6"/>
  <c r="E943" i="6"/>
  <c r="C943" i="6"/>
  <c r="E942" i="6"/>
  <c r="C942" i="6"/>
  <c r="E941" i="6"/>
  <c r="C941" i="6"/>
  <c r="E940" i="6"/>
  <c r="C940" i="6"/>
  <c r="E939" i="6"/>
  <c r="C939" i="6"/>
  <c r="E938" i="6"/>
  <c r="C938" i="6"/>
  <c r="E937" i="6"/>
  <c r="C937" i="6"/>
  <c r="E936" i="6"/>
  <c r="C936" i="6"/>
  <c r="E935" i="6"/>
  <c r="C935" i="6"/>
  <c r="E934" i="6"/>
  <c r="C934" i="6"/>
  <c r="E933" i="6"/>
  <c r="C933" i="6"/>
  <c r="E932" i="6"/>
  <c r="C932" i="6"/>
  <c r="E931" i="6"/>
  <c r="C931" i="6"/>
  <c r="E930" i="6"/>
  <c r="C930" i="6"/>
  <c r="E929" i="6"/>
  <c r="C929" i="6"/>
  <c r="E928" i="6"/>
  <c r="C928" i="6"/>
  <c r="E927" i="6"/>
  <c r="C927" i="6"/>
  <c r="E926" i="6"/>
  <c r="C926" i="6"/>
  <c r="E925" i="6"/>
  <c r="C925" i="6"/>
  <c r="E924" i="6"/>
  <c r="C924" i="6"/>
  <c r="E923" i="6"/>
  <c r="C923" i="6"/>
  <c r="E922" i="6"/>
  <c r="C922" i="6"/>
  <c r="E921" i="6"/>
  <c r="C921" i="6"/>
  <c r="E920" i="6"/>
  <c r="C920" i="6"/>
  <c r="E919" i="6"/>
  <c r="C919" i="6"/>
  <c r="E918" i="6"/>
  <c r="C918" i="6"/>
  <c r="E917" i="6"/>
  <c r="C917" i="6"/>
  <c r="E916" i="6"/>
  <c r="C916" i="6"/>
  <c r="E915" i="6"/>
  <c r="C915" i="6"/>
  <c r="E914" i="6"/>
  <c r="C914" i="6"/>
  <c r="E913" i="6"/>
  <c r="C913" i="6"/>
  <c r="E912" i="6"/>
  <c r="C912" i="6"/>
  <c r="E911" i="6"/>
  <c r="C911" i="6"/>
  <c r="E910" i="6"/>
  <c r="C910" i="6"/>
  <c r="E909" i="6"/>
  <c r="C909" i="6"/>
  <c r="E908" i="6"/>
  <c r="C908" i="6"/>
  <c r="E907" i="6"/>
  <c r="C907" i="6"/>
  <c r="E906" i="6"/>
  <c r="C906" i="6"/>
  <c r="E905" i="6"/>
  <c r="C905" i="6"/>
  <c r="E904" i="6"/>
  <c r="C904" i="6"/>
  <c r="E903" i="6"/>
  <c r="C903" i="6"/>
  <c r="E902" i="6"/>
  <c r="C902" i="6"/>
  <c r="E901" i="6"/>
  <c r="C901" i="6"/>
  <c r="E900" i="6"/>
  <c r="C900" i="6"/>
  <c r="E899" i="6"/>
  <c r="C899" i="6"/>
  <c r="E898" i="6"/>
  <c r="C898" i="6"/>
  <c r="E897" i="6"/>
  <c r="C897" i="6"/>
  <c r="E896" i="6"/>
  <c r="C896" i="6"/>
  <c r="E895" i="6"/>
  <c r="C895" i="6"/>
  <c r="E894" i="6"/>
  <c r="C894" i="6"/>
  <c r="E893" i="6"/>
  <c r="C893" i="6"/>
  <c r="E892" i="6"/>
  <c r="C892" i="6"/>
  <c r="E891" i="6"/>
  <c r="C891" i="6"/>
  <c r="E890" i="6"/>
  <c r="C890" i="6"/>
  <c r="E889" i="6"/>
  <c r="C889" i="6"/>
  <c r="E888" i="6"/>
  <c r="C888" i="6"/>
  <c r="E887" i="6"/>
  <c r="C887" i="6"/>
  <c r="E886" i="6"/>
  <c r="C886" i="6"/>
  <c r="E885" i="6"/>
  <c r="C885" i="6"/>
  <c r="E884" i="6"/>
  <c r="C884" i="6"/>
  <c r="E883" i="6"/>
  <c r="C883" i="6"/>
  <c r="E882" i="6"/>
  <c r="C882" i="6"/>
  <c r="E881" i="6"/>
  <c r="C881" i="6"/>
  <c r="E880" i="6"/>
  <c r="C880" i="6"/>
  <c r="E879" i="6"/>
  <c r="C879" i="6"/>
  <c r="E878" i="6"/>
  <c r="C878" i="6"/>
  <c r="E877" i="6"/>
  <c r="C877" i="6"/>
  <c r="E876" i="6"/>
  <c r="C876" i="6"/>
  <c r="E875" i="6"/>
  <c r="C875" i="6"/>
  <c r="E874" i="6"/>
  <c r="C874" i="6"/>
  <c r="E873" i="6"/>
  <c r="C873" i="6"/>
  <c r="E872" i="6"/>
  <c r="C872" i="6"/>
  <c r="E871" i="6"/>
  <c r="C871" i="6"/>
  <c r="E870" i="6"/>
  <c r="C870" i="6"/>
  <c r="E869" i="6"/>
  <c r="C869" i="6"/>
  <c r="E868" i="6"/>
  <c r="C868" i="6"/>
  <c r="E867" i="6"/>
  <c r="C867" i="6"/>
  <c r="E866" i="6"/>
  <c r="C866" i="6"/>
  <c r="E865" i="6"/>
  <c r="C865" i="6"/>
  <c r="E864" i="6"/>
  <c r="C864" i="6"/>
  <c r="E863" i="6"/>
  <c r="C863" i="6"/>
  <c r="E862" i="6"/>
  <c r="C862" i="6"/>
  <c r="E861" i="6"/>
  <c r="C861" i="6"/>
  <c r="E860" i="6"/>
  <c r="C860" i="6"/>
  <c r="E859" i="6"/>
  <c r="C859" i="6"/>
  <c r="E858" i="6"/>
  <c r="C858" i="6"/>
  <c r="E857" i="6"/>
  <c r="C857" i="6"/>
  <c r="E856" i="6"/>
  <c r="C856" i="6"/>
  <c r="E855" i="6"/>
  <c r="C855" i="6"/>
  <c r="E854" i="6"/>
  <c r="C854" i="6"/>
  <c r="E853" i="6"/>
  <c r="C853" i="6"/>
  <c r="E852" i="6"/>
  <c r="C852" i="6"/>
  <c r="E851" i="6"/>
  <c r="C851" i="6"/>
  <c r="E850" i="6"/>
  <c r="C850" i="6"/>
  <c r="E849" i="6"/>
  <c r="C849" i="6"/>
  <c r="E848" i="6"/>
  <c r="C848" i="6"/>
  <c r="E847" i="6"/>
  <c r="C847" i="6"/>
  <c r="E846" i="6"/>
  <c r="C846" i="6"/>
  <c r="E845" i="6"/>
  <c r="C845" i="6"/>
  <c r="E844" i="6"/>
  <c r="C844" i="6"/>
  <c r="E843" i="6"/>
  <c r="C843" i="6"/>
  <c r="E842" i="6"/>
  <c r="C842" i="6"/>
  <c r="E841" i="6"/>
  <c r="C841" i="6"/>
  <c r="E840" i="6"/>
  <c r="C840" i="6"/>
  <c r="E839" i="6"/>
  <c r="C839" i="6"/>
  <c r="E838" i="6"/>
  <c r="C838" i="6"/>
  <c r="E837" i="6"/>
  <c r="C837" i="6"/>
  <c r="E836" i="6"/>
  <c r="C836" i="6"/>
  <c r="E835" i="6"/>
  <c r="C835" i="6"/>
  <c r="E834" i="6"/>
  <c r="C834" i="6"/>
  <c r="E833" i="6"/>
  <c r="C833" i="6"/>
  <c r="E832" i="6"/>
  <c r="C832" i="6"/>
  <c r="E831" i="6"/>
  <c r="C831" i="6"/>
  <c r="E830" i="6"/>
  <c r="C830" i="6"/>
  <c r="E829" i="6"/>
  <c r="C829" i="6"/>
  <c r="E828" i="6"/>
  <c r="C828" i="6"/>
  <c r="E827" i="6"/>
  <c r="C827" i="6"/>
  <c r="E826" i="6"/>
  <c r="C826" i="6"/>
  <c r="E825" i="6"/>
  <c r="C825" i="6"/>
  <c r="E824" i="6"/>
  <c r="C824" i="6"/>
  <c r="E823" i="6"/>
  <c r="C823" i="6"/>
  <c r="E822" i="6"/>
  <c r="C822" i="6"/>
  <c r="E821" i="6"/>
  <c r="C821" i="6"/>
  <c r="E820" i="6"/>
  <c r="C820" i="6"/>
  <c r="E819" i="6"/>
  <c r="C819" i="6"/>
  <c r="E818" i="6"/>
  <c r="C818" i="6"/>
  <c r="E817" i="6"/>
  <c r="C817" i="6"/>
  <c r="E816" i="6"/>
  <c r="C816" i="6"/>
  <c r="E815" i="6"/>
  <c r="C815" i="6"/>
  <c r="E814" i="6"/>
  <c r="C814" i="6"/>
  <c r="E813" i="6"/>
  <c r="C813" i="6"/>
  <c r="E812" i="6"/>
  <c r="C812" i="6"/>
  <c r="E811" i="6"/>
  <c r="C811" i="6"/>
  <c r="E810" i="6"/>
  <c r="C810" i="6"/>
  <c r="E809" i="6"/>
  <c r="C809" i="6"/>
  <c r="E808" i="6"/>
  <c r="C808" i="6"/>
  <c r="E807" i="6"/>
  <c r="C807" i="6"/>
  <c r="E806" i="6"/>
  <c r="C806" i="6"/>
  <c r="E805" i="6"/>
  <c r="C805" i="6"/>
  <c r="E804" i="6"/>
  <c r="C804" i="6"/>
  <c r="E803" i="6"/>
  <c r="C803" i="6"/>
  <c r="E802" i="6"/>
  <c r="C802" i="6"/>
  <c r="E801" i="6"/>
  <c r="C801" i="6"/>
  <c r="E800" i="6"/>
  <c r="C800" i="6"/>
  <c r="E799" i="6"/>
  <c r="C799" i="6"/>
  <c r="E798" i="6"/>
  <c r="C798" i="6"/>
  <c r="E797" i="6"/>
  <c r="C797" i="6"/>
  <c r="E796" i="6"/>
  <c r="C796" i="6"/>
  <c r="E795" i="6"/>
  <c r="C795" i="6"/>
  <c r="E794" i="6"/>
  <c r="C794" i="6"/>
  <c r="E793" i="6"/>
  <c r="C793" i="6"/>
  <c r="E792" i="6"/>
  <c r="C792" i="6"/>
  <c r="E791" i="6"/>
  <c r="C791" i="6"/>
  <c r="E790" i="6"/>
  <c r="C790" i="6"/>
  <c r="E789" i="6"/>
  <c r="C789" i="6"/>
  <c r="E788" i="6"/>
  <c r="C788" i="6"/>
  <c r="E787" i="6"/>
  <c r="C787" i="6"/>
  <c r="E786" i="6"/>
  <c r="C786" i="6"/>
  <c r="E785" i="6"/>
  <c r="C785" i="6"/>
  <c r="E784" i="6"/>
  <c r="C784" i="6"/>
  <c r="E783" i="6"/>
  <c r="C783" i="6"/>
  <c r="E782" i="6"/>
  <c r="C782" i="6"/>
  <c r="E781" i="6"/>
  <c r="C781" i="6"/>
  <c r="E780" i="6"/>
  <c r="C780" i="6"/>
  <c r="E779" i="6"/>
  <c r="C779" i="6"/>
  <c r="E778" i="6"/>
  <c r="C778" i="6"/>
  <c r="E777" i="6"/>
  <c r="C777" i="6"/>
  <c r="E776" i="6"/>
  <c r="C776" i="6"/>
  <c r="E775" i="6"/>
  <c r="C775" i="6"/>
  <c r="E774" i="6"/>
  <c r="C774" i="6"/>
  <c r="E773" i="6"/>
  <c r="C773" i="6"/>
  <c r="E772" i="6"/>
  <c r="C772" i="6"/>
  <c r="E771" i="6"/>
  <c r="C771" i="6"/>
  <c r="E770" i="6"/>
  <c r="C770" i="6"/>
  <c r="E769" i="6"/>
  <c r="C769" i="6"/>
  <c r="E768" i="6"/>
  <c r="C768" i="6"/>
  <c r="E767" i="6"/>
  <c r="C767" i="6"/>
  <c r="E766" i="6"/>
  <c r="C766" i="6"/>
  <c r="E765" i="6"/>
  <c r="C765" i="6"/>
  <c r="E764" i="6"/>
  <c r="C764" i="6"/>
  <c r="E763" i="6"/>
  <c r="C763" i="6"/>
  <c r="E762" i="6"/>
  <c r="C762" i="6"/>
  <c r="E761" i="6"/>
  <c r="C761" i="6"/>
  <c r="E760" i="6"/>
  <c r="C760" i="6"/>
  <c r="E759" i="6"/>
  <c r="C759" i="6"/>
  <c r="E758" i="6"/>
  <c r="C758" i="6"/>
  <c r="E757" i="6"/>
  <c r="C757" i="6"/>
  <c r="E756" i="6"/>
  <c r="C756" i="6"/>
  <c r="E755" i="6"/>
  <c r="C755" i="6"/>
  <c r="E754" i="6"/>
  <c r="C754" i="6"/>
  <c r="E753" i="6"/>
  <c r="C753" i="6"/>
  <c r="E752" i="6"/>
  <c r="C752" i="6"/>
  <c r="E751" i="6"/>
  <c r="C751" i="6"/>
  <c r="E750" i="6"/>
  <c r="C750" i="6"/>
  <c r="E749" i="6"/>
  <c r="C749" i="6"/>
  <c r="E748" i="6"/>
  <c r="C748" i="6"/>
  <c r="E747" i="6"/>
  <c r="C747" i="6"/>
  <c r="E746" i="6"/>
  <c r="C746" i="6"/>
  <c r="E745" i="6"/>
  <c r="C745" i="6"/>
  <c r="E744" i="6"/>
  <c r="C744" i="6"/>
  <c r="E743" i="6"/>
  <c r="C743" i="6"/>
  <c r="E742" i="6"/>
  <c r="C742" i="6"/>
  <c r="E741" i="6"/>
  <c r="C741" i="6"/>
  <c r="E740" i="6"/>
  <c r="C740" i="6"/>
  <c r="E739" i="6"/>
  <c r="C739" i="6"/>
  <c r="E738" i="6"/>
  <c r="C738" i="6"/>
  <c r="E737" i="6"/>
  <c r="C737" i="6"/>
  <c r="E736" i="6"/>
  <c r="C736" i="6"/>
  <c r="E735" i="6"/>
  <c r="C735" i="6"/>
  <c r="E734" i="6"/>
  <c r="C734" i="6"/>
  <c r="E733" i="6"/>
  <c r="C733" i="6"/>
  <c r="E732" i="6"/>
  <c r="C732" i="6"/>
  <c r="E731" i="6"/>
  <c r="C731" i="6"/>
  <c r="E730" i="6"/>
  <c r="C730" i="6"/>
  <c r="E729" i="6"/>
  <c r="C729" i="6"/>
  <c r="E728" i="6"/>
  <c r="C728" i="6"/>
  <c r="E727" i="6"/>
  <c r="C727" i="6"/>
  <c r="E726" i="6"/>
  <c r="C726" i="6"/>
  <c r="E725" i="6"/>
  <c r="C725" i="6"/>
  <c r="E724" i="6"/>
  <c r="C724" i="6"/>
  <c r="E723" i="6"/>
  <c r="C723" i="6"/>
  <c r="E722" i="6"/>
  <c r="C722" i="6"/>
  <c r="E721" i="6"/>
  <c r="C721" i="6"/>
  <c r="E720" i="6"/>
  <c r="C720" i="6"/>
  <c r="E719" i="6"/>
  <c r="C719" i="6"/>
  <c r="E718" i="6"/>
  <c r="C718" i="6"/>
  <c r="E717" i="6"/>
  <c r="C717" i="6"/>
  <c r="E716" i="6"/>
  <c r="C716" i="6"/>
  <c r="E715" i="6"/>
  <c r="C715" i="6"/>
  <c r="E714" i="6"/>
  <c r="C714" i="6"/>
  <c r="E713" i="6"/>
  <c r="C713" i="6"/>
  <c r="E712" i="6"/>
  <c r="C712" i="6"/>
  <c r="E711" i="6"/>
  <c r="C711" i="6"/>
  <c r="E710" i="6"/>
  <c r="C710" i="6"/>
  <c r="E709" i="6"/>
  <c r="C709" i="6"/>
  <c r="E708" i="6"/>
  <c r="C708" i="6"/>
  <c r="E707" i="6"/>
  <c r="C707" i="6"/>
  <c r="E706" i="6"/>
  <c r="C706" i="6"/>
  <c r="E705" i="6"/>
  <c r="C705" i="6"/>
  <c r="E704" i="6"/>
  <c r="C704" i="6"/>
  <c r="E703" i="6"/>
  <c r="C703" i="6"/>
  <c r="E702" i="6"/>
  <c r="C702" i="6"/>
  <c r="E701" i="6"/>
  <c r="C701" i="6"/>
  <c r="E700" i="6"/>
  <c r="C700" i="6"/>
  <c r="E699" i="6"/>
  <c r="C699" i="6"/>
  <c r="E698" i="6"/>
  <c r="C698" i="6"/>
  <c r="E697" i="6"/>
  <c r="C697" i="6"/>
  <c r="E696" i="6"/>
  <c r="C696" i="6"/>
  <c r="E695" i="6"/>
  <c r="C695" i="6"/>
  <c r="E694" i="6"/>
  <c r="C694" i="6"/>
  <c r="E693" i="6"/>
  <c r="C693" i="6"/>
  <c r="E692" i="6"/>
  <c r="C692" i="6"/>
  <c r="E691" i="6"/>
  <c r="C691" i="6"/>
  <c r="E690" i="6"/>
  <c r="C690" i="6"/>
  <c r="E689" i="6"/>
  <c r="C689" i="6"/>
  <c r="E688" i="6"/>
  <c r="C688" i="6"/>
  <c r="E687" i="6"/>
  <c r="C687" i="6"/>
  <c r="E686" i="6"/>
  <c r="C686" i="6"/>
  <c r="E685" i="6"/>
  <c r="C685" i="6"/>
  <c r="E684" i="6"/>
  <c r="C684" i="6"/>
  <c r="E683" i="6"/>
  <c r="C683" i="6"/>
  <c r="E682" i="6"/>
  <c r="C682" i="6"/>
  <c r="E681" i="6"/>
  <c r="C681" i="6"/>
  <c r="E680" i="6"/>
  <c r="C680" i="6"/>
  <c r="E679" i="6"/>
  <c r="C679" i="6"/>
  <c r="E678" i="6"/>
  <c r="C678" i="6"/>
  <c r="E677" i="6"/>
  <c r="C677" i="6"/>
  <c r="E676" i="6"/>
  <c r="C676" i="6"/>
  <c r="E675" i="6"/>
  <c r="C675" i="6"/>
  <c r="E674" i="6"/>
  <c r="C674" i="6"/>
  <c r="E673" i="6"/>
  <c r="C673" i="6"/>
  <c r="E672" i="6"/>
  <c r="C672" i="6"/>
  <c r="E671" i="6"/>
  <c r="C671" i="6"/>
  <c r="E670" i="6"/>
  <c r="C670" i="6"/>
  <c r="E669" i="6"/>
  <c r="C669" i="6"/>
  <c r="E668" i="6"/>
  <c r="C668" i="6"/>
  <c r="E667" i="6"/>
  <c r="C667" i="6"/>
  <c r="E666" i="6"/>
  <c r="C666" i="6"/>
  <c r="E665" i="6"/>
  <c r="C665" i="6"/>
  <c r="E664" i="6"/>
  <c r="C664" i="6"/>
  <c r="E663" i="6"/>
  <c r="C663" i="6"/>
  <c r="E662" i="6"/>
  <c r="C662" i="6"/>
  <c r="E661" i="6"/>
  <c r="C661" i="6"/>
  <c r="E660" i="6"/>
  <c r="C660" i="6"/>
  <c r="E659" i="6"/>
  <c r="C659" i="6"/>
  <c r="E658" i="6"/>
  <c r="C658" i="6"/>
  <c r="E657" i="6"/>
  <c r="C657" i="6"/>
  <c r="E656" i="6"/>
  <c r="C656" i="6"/>
  <c r="E655" i="6"/>
  <c r="C655" i="6"/>
  <c r="E654" i="6"/>
  <c r="C654" i="6"/>
  <c r="E653" i="6"/>
  <c r="C653" i="6"/>
  <c r="E652" i="6"/>
  <c r="C652" i="6"/>
  <c r="E651" i="6"/>
  <c r="C651" i="6"/>
  <c r="E650" i="6"/>
  <c r="C650" i="6"/>
  <c r="E649" i="6"/>
  <c r="C649" i="6"/>
  <c r="E648" i="6"/>
  <c r="C648" i="6"/>
  <c r="E647" i="6"/>
  <c r="C647" i="6"/>
  <c r="E646" i="6"/>
  <c r="C646" i="6"/>
  <c r="E645" i="6"/>
  <c r="C645" i="6"/>
  <c r="E644" i="6"/>
  <c r="C644" i="6"/>
  <c r="E643" i="6"/>
  <c r="C643" i="6"/>
  <c r="E642" i="6"/>
  <c r="C642" i="6"/>
  <c r="E641" i="6"/>
  <c r="C641" i="6"/>
  <c r="E640" i="6"/>
  <c r="C640" i="6"/>
  <c r="E639" i="6"/>
  <c r="C639" i="6"/>
  <c r="E638" i="6"/>
  <c r="C638" i="6"/>
  <c r="E637" i="6"/>
  <c r="C637" i="6"/>
  <c r="E636" i="6"/>
  <c r="C636" i="6"/>
  <c r="E635" i="6"/>
  <c r="C635" i="6"/>
  <c r="E634" i="6"/>
  <c r="C634" i="6"/>
  <c r="E633" i="6"/>
  <c r="C633" i="6"/>
  <c r="E632" i="6"/>
  <c r="C632" i="6"/>
  <c r="E631" i="6"/>
  <c r="C631" i="6"/>
  <c r="E630" i="6"/>
  <c r="C630" i="6"/>
  <c r="E629" i="6"/>
  <c r="C629" i="6"/>
  <c r="E628" i="6"/>
  <c r="C628" i="6"/>
  <c r="E627" i="6"/>
  <c r="C627" i="6"/>
  <c r="E626" i="6"/>
  <c r="C626" i="6"/>
  <c r="E625" i="6"/>
  <c r="C625" i="6"/>
  <c r="E624" i="6"/>
  <c r="C624" i="6"/>
  <c r="E623" i="6"/>
  <c r="C623" i="6"/>
  <c r="E622" i="6"/>
  <c r="C622" i="6"/>
  <c r="E621" i="6"/>
  <c r="C621" i="6"/>
  <c r="E620" i="6"/>
  <c r="C620" i="6"/>
  <c r="E619" i="6"/>
  <c r="C619" i="6"/>
  <c r="E618" i="6"/>
  <c r="C618" i="6"/>
  <c r="E617" i="6"/>
  <c r="C617" i="6"/>
  <c r="E616" i="6"/>
  <c r="C616" i="6"/>
  <c r="E615" i="6"/>
  <c r="C615" i="6"/>
  <c r="E614" i="6"/>
  <c r="C614" i="6"/>
  <c r="E613" i="6"/>
  <c r="C613" i="6"/>
  <c r="E612" i="6"/>
  <c r="C612" i="6"/>
  <c r="E611" i="6"/>
  <c r="C611" i="6"/>
  <c r="E610" i="6"/>
  <c r="C610" i="6"/>
  <c r="E609" i="6"/>
  <c r="C609" i="6"/>
  <c r="E608" i="6"/>
  <c r="C608" i="6"/>
  <c r="E607" i="6"/>
  <c r="C607" i="6"/>
  <c r="E606" i="6"/>
  <c r="C606" i="6"/>
  <c r="E605" i="6"/>
  <c r="C605" i="6"/>
  <c r="E604" i="6"/>
  <c r="C604" i="6"/>
  <c r="E603" i="6"/>
  <c r="C603" i="6"/>
  <c r="E602" i="6"/>
  <c r="C602" i="6"/>
  <c r="E601" i="6"/>
  <c r="C601" i="6"/>
  <c r="E600" i="6"/>
  <c r="C600" i="6"/>
  <c r="E599" i="6"/>
  <c r="C599" i="6"/>
  <c r="E598" i="6"/>
  <c r="C598" i="6"/>
  <c r="E597" i="6"/>
  <c r="C597" i="6"/>
  <c r="E596" i="6"/>
  <c r="C596" i="6"/>
  <c r="E595" i="6"/>
  <c r="C595" i="6"/>
  <c r="E594" i="6"/>
  <c r="C594" i="6"/>
  <c r="E593" i="6"/>
  <c r="C593" i="6"/>
  <c r="E592" i="6"/>
  <c r="C592" i="6"/>
  <c r="E591" i="6"/>
  <c r="C591" i="6"/>
  <c r="E590" i="6"/>
  <c r="C590" i="6"/>
  <c r="E589" i="6"/>
  <c r="C589" i="6"/>
  <c r="E588" i="6"/>
  <c r="C588" i="6"/>
  <c r="E587" i="6"/>
  <c r="C587" i="6"/>
  <c r="E586" i="6"/>
  <c r="C586" i="6"/>
  <c r="E585" i="6"/>
  <c r="C585" i="6"/>
  <c r="E584" i="6"/>
  <c r="C584" i="6"/>
  <c r="E583" i="6"/>
  <c r="C583" i="6"/>
  <c r="E582" i="6"/>
  <c r="C582" i="6"/>
  <c r="E581" i="6"/>
  <c r="C581" i="6"/>
  <c r="E580" i="6"/>
  <c r="C580" i="6"/>
  <c r="E579" i="6"/>
  <c r="C579" i="6"/>
  <c r="E578" i="6"/>
  <c r="C578" i="6"/>
  <c r="E577" i="6"/>
  <c r="C577" i="6"/>
  <c r="E576" i="6"/>
  <c r="C576" i="6"/>
  <c r="E575" i="6"/>
  <c r="C575" i="6"/>
  <c r="E574" i="6"/>
  <c r="C574" i="6"/>
  <c r="E573" i="6"/>
  <c r="C573" i="6"/>
  <c r="E572" i="6"/>
  <c r="C572" i="6"/>
  <c r="E571" i="6"/>
  <c r="C571" i="6"/>
  <c r="E570" i="6"/>
  <c r="C570" i="6"/>
  <c r="E569" i="6"/>
  <c r="C569" i="6"/>
  <c r="E568" i="6"/>
  <c r="C568" i="6"/>
  <c r="E567" i="6"/>
  <c r="C567" i="6"/>
  <c r="E566" i="6"/>
  <c r="C566" i="6"/>
  <c r="E565" i="6"/>
  <c r="C565" i="6"/>
  <c r="E564" i="6"/>
  <c r="C564" i="6"/>
  <c r="E563" i="6"/>
  <c r="C563" i="6"/>
  <c r="E562" i="6"/>
  <c r="C562" i="6"/>
  <c r="E561" i="6"/>
  <c r="C561" i="6"/>
  <c r="E560" i="6"/>
  <c r="C560" i="6"/>
  <c r="E559" i="6"/>
  <c r="C559" i="6"/>
  <c r="E558" i="6"/>
  <c r="C558" i="6"/>
  <c r="E557" i="6"/>
  <c r="C557" i="6"/>
  <c r="E556" i="6"/>
  <c r="C556" i="6"/>
  <c r="E555" i="6"/>
  <c r="C555" i="6"/>
  <c r="E554" i="6"/>
  <c r="C554" i="6"/>
  <c r="E553" i="6"/>
  <c r="C553" i="6"/>
  <c r="E552" i="6"/>
  <c r="C552" i="6"/>
  <c r="E551" i="6"/>
  <c r="C551" i="6"/>
  <c r="E550" i="6"/>
  <c r="C550" i="6"/>
  <c r="E549" i="6"/>
  <c r="C549" i="6"/>
  <c r="E548" i="6"/>
  <c r="C548" i="6"/>
  <c r="E547" i="6"/>
  <c r="C547" i="6"/>
  <c r="E546" i="6"/>
  <c r="C546" i="6"/>
  <c r="E545" i="6"/>
  <c r="C545" i="6"/>
  <c r="E544" i="6"/>
  <c r="C544" i="6"/>
  <c r="E543" i="6"/>
  <c r="C543" i="6"/>
  <c r="E542" i="6"/>
  <c r="C542" i="6"/>
  <c r="E541" i="6"/>
  <c r="C541" i="6"/>
  <c r="E540" i="6"/>
  <c r="C540" i="6"/>
  <c r="E539" i="6"/>
  <c r="C539" i="6"/>
  <c r="E538" i="6"/>
  <c r="C538" i="6"/>
  <c r="E537" i="6"/>
  <c r="C537" i="6"/>
  <c r="E536" i="6"/>
  <c r="C536" i="6"/>
  <c r="E535" i="6"/>
  <c r="C535" i="6"/>
  <c r="E534" i="6"/>
  <c r="C534" i="6"/>
  <c r="E533" i="6"/>
  <c r="C533" i="6"/>
  <c r="E532" i="6"/>
  <c r="C532" i="6"/>
  <c r="E531" i="6"/>
  <c r="C531" i="6"/>
  <c r="E530" i="6"/>
  <c r="C530" i="6"/>
  <c r="E529" i="6"/>
  <c r="C529" i="6"/>
  <c r="E528" i="6"/>
  <c r="C528" i="6"/>
  <c r="E527" i="6"/>
  <c r="C527" i="6"/>
  <c r="E526" i="6"/>
  <c r="C526" i="6"/>
  <c r="E525" i="6"/>
  <c r="C525" i="6"/>
  <c r="E524" i="6"/>
  <c r="C524" i="6"/>
  <c r="E523" i="6"/>
  <c r="C523" i="6"/>
  <c r="E522" i="6"/>
  <c r="C522" i="6"/>
  <c r="E521" i="6"/>
  <c r="C521" i="6"/>
  <c r="E520" i="6"/>
  <c r="C520" i="6"/>
  <c r="E519" i="6"/>
  <c r="C519" i="6"/>
  <c r="E518" i="6"/>
  <c r="C518" i="6"/>
  <c r="E517" i="6"/>
  <c r="C517" i="6"/>
  <c r="E516" i="6"/>
  <c r="C516" i="6"/>
  <c r="E515" i="6"/>
  <c r="C515" i="6"/>
  <c r="E514" i="6"/>
  <c r="C514" i="6"/>
  <c r="E513" i="6"/>
  <c r="C513" i="6"/>
  <c r="E512" i="6"/>
  <c r="C512" i="6"/>
  <c r="E511" i="6"/>
  <c r="C511" i="6"/>
  <c r="E510" i="6"/>
  <c r="C510" i="6"/>
  <c r="E509" i="6"/>
  <c r="C509" i="6"/>
  <c r="E508" i="6"/>
  <c r="C508" i="6"/>
  <c r="E507" i="6"/>
  <c r="C507" i="6"/>
  <c r="E506" i="6"/>
  <c r="C506" i="6"/>
  <c r="E505" i="6"/>
  <c r="C505" i="6"/>
  <c r="E504" i="6"/>
  <c r="C504" i="6"/>
  <c r="E503" i="6"/>
  <c r="C503" i="6"/>
  <c r="E502" i="6"/>
  <c r="C502" i="6"/>
  <c r="E501" i="6"/>
  <c r="C501" i="6"/>
  <c r="E500" i="6"/>
  <c r="C500" i="6"/>
  <c r="E499" i="6"/>
  <c r="C499" i="6"/>
  <c r="E498" i="6"/>
  <c r="C498" i="6"/>
  <c r="E497" i="6"/>
  <c r="C497" i="6"/>
  <c r="E496" i="6"/>
  <c r="C496" i="6"/>
  <c r="E495" i="6"/>
  <c r="C495" i="6"/>
  <c r="E494" i="6"/>
  <c r="C494" i="6"/>
  <c r="E493" i="6"/>
  <c r="C493" i="6"/>
  <c r="E492" i="6"/>
  <c r="C492" i="6"/>
  <c r="E491" i="6"/>
  <c r="C491" i="6"/>
  <c r="E490" i="6"/>
  <c r="C490" i="6"/>
  <c r="E489" i="6"/>
  <c r="C489" i="6"/>
  <c r="E488" i="6"/>
  <c r="C488" i="6"/>
  <c r="E487" i="6"/>
  <c r="C487" i="6"/>
  <c r="E486" i="6"/>
  <c r="C486" i="6"/>
  <c r="E485" i="6"/>
  <c r="C485" i="6"/>
  <c r="E484" i="6"/>
  <c r="C484" i="6"/>
  <c r="E483" i="6"/>
  <c r="C483" i="6"/>
  <c r="E482" i="6"/>
  <c r="C482" i="6"/>
  <c r="E481" i="6"/>
  <c r="C481" i="6"/>
  <c r="E480" i="6"/>
  <c r="C480" i="6"/>
  <c r="E479" i="6"/>
  <c r="C479" i="6"/>
  <c r="E478" i="6"/>
  <c r="C478" i="6"/>
  <c r="E477" i="6"/>
  <c r="C477" i="6"/>
  <c r="E476" i="6"/>
  <c r="C476" i="6"/>
  <c r="E475" i="6"/>
  <c r="C475" i="6"/>
  <c r="E474" i="6"/>
  <c r="C474" i="6"/>
  <c r="E473" i="6"/>
  <c r="C473" i="6"/>
  <c r="E472" i="6"/>
  <c r="C472" i="6"/>
  <c r="E471" i="6"/>
  <c r="C471" i="6"/>
  <c r="E470" i="6"/>
  <c r="C470" i="6"/>
  <c r="E469" i="6"/>
  <c r="C469" i="6"/>
  <c r="E468" i="6"/>
  <c r="C468" i="6"/>
  <c r="E467" i="6"/>
  <c r="C467" i="6"/>
  <c r="E466" i="6"/>
  <c r="C466" i="6"/>
  <c r="E465" i="6"/>
  <c r="C465" i="6"/>
  <c r="E464" i="6"/>
  <c r="C464" i="6"/>
  <c r="E463" i="6"/>
  <c r="C463" i="6"/>
  <c r="E462" i="6"/>
  <c r="C462" i="6"/>
  <c r="E461" i="6"/>
  <c r="C461" i="6"/>
  <c r="E460" i="6"/>
  <c r="C460" i="6"/>
  <c r="E459" i="6"/>
  <c r="C459" i="6"/>
  <c r="E458" i="6"/>
  <c r="C458" i="6"/>
  <c r="E457" i="6"/>
  <c r="C457" i="6"/>
  <c r="E456" i="6"/>
  <c r="C456" i="6"/>
  <c r="E455" i="6"/>
  <c r="C455" i="6"/>
  <c r="E454" i="6"/>
  <c r="C454" i="6"/>
  <c r="E453" i="6"/>
  <c r="C453" i="6"/>
  <c r="E452" i="6"/>
  <c r="C452" i="6"/>
  <c r="E451" i="6"/>
  <c r="C451" i="6"/>
  <c r="E450" i="6"/>
  <c r="C450" i="6"/>
  <c r="E449" i="6"/>
  <c r="C449" i="6"/>
  <c r="E448" i="6"/>
  <c r="C448" i="6"/>
  <c r="E447" i="6"/>
  <c r="C447" i="6"/>
  <c r="E446" i="6"/>
  <c r="C446" i="6"/>
  <c r="E445" i="6"/>
  <c r="C445" i="6"/>
  <c r="E444" i="6"/>
  <c r="C444" i="6"/>
  <c r="E443" i="6"/>
  <c r="C443" i="6"/>
  <c r="E442" i="6"/>
  <c r="C442" i="6"/>
  <c r="E441" i="6"/>
  <c r="C441" i="6"/>
  <c r="E440" i="6"/>
  <c r="C440" i="6"/>
  <c r="E439" i="6"/>
  <c r="C439" i="6"/>
  <c r="E438" i="6"/>
  <c r="C438" i="6"/>
  <c r="E437" i="6"/>
  <c r="C437" i="6"/>
  <c r="E436" i="6"/>
  <c r="C436" i="6"/>
  <c r="E435" i="6"/>
  <c r="C435" i="6"/>
  <c r="E434" i="6"/>
  <c r="C434" i="6"/>
  <c r="E433" i="6"/>
  <c r="C433" i="6"/>
  <c r="E432" i="6"/>
  <c r="C432" i="6"/>
  <c r="E431" i="6"/>
  <c r="C431" i="6"/>
  <c r="E430" i="6"/>
  <c r="C430" i="6"/>
  <c r="E429" i="6"/>
  <c r="C429" i="6"/>
  <c r="E428" i="6"/>
  <c r="C428" i="6"/>
  <c r="E427" i="6"/>
  <c r="C427" i="6"/>
  <c r="E426" i="6"/>
  <c r="C426" i="6"/>
  <c r="E425" i="6"/>
  <c r="C425" i="6"/>
  <c r="E424" i="6"/>
  <c r="C424" i="6"/>
  <c r="E423" i="6"/>
  <c r="C423" i="6"/>
  <c r="E422" i="6"/>
  <c r="C422" i="6"/>
  <c r="E421" i="6"/>
  <c r="C421" i="6"/>
  <c r="E420" i="6"/>
  <c r="C420" i="6"/>
  <c r="E419" i="6"/>
  <c r="C419" i="6"/>
  <c r="E418" i="6"/>
  <c r="C418" i="6"/>
  <c r="E417" i="6"/>
  <c r="C417" i="6"/>
  <c r="E416" i="6"/>
  <c r="C416" i="6"/>
  <c r="E415" i="6"/>
  <c r="C415" i="6"/>
  <c r="E414" i="6"/>
  <c r="C414" i="6"/>
  <c r="E413" i="6"/>
  <c r="C413" i="6"/>
  <c r="E412" i="6"/>
  <c r="C412" i="6"/>
  <c r="E411" i="6"/>
  <c r="C411" i="6"/>
  <c r="E410" i="6"/>
  <c r="C410" i="6"/>
  <c r="E409" i="6"/>
  <c r="C409" i="6"/>
  <c r="E408" i="6"/>
  <c r="C408" i="6"/>
  <c r="E407" i="6"/>
  <c r="C407" i="6"/>
  <c r="E406" i="6"/>
  <c r="C406" i="6"/>
  <c r="E405" i="6"/>
  <c r="C405" i="6"/>
  <c r="E404" i="6"/>
  <c r="C404" i="6"/>
  <c r="E403" i="6"/>
  <c r="C403" i="6"/>
  <c r="E402" i="6"/>
  <c r="C402" i="6"/>
  <c r="E401" i="6"/>
  <c r="C401" i="6"/>
  <c r="E400" i="6"/>
  <c r="C400" i="6"/>
  <c r="E399" i="6"/>
  <c r="C399" i="6"/>
  <c r="E398" i="6"/>
  <c r="C398" i="6"/>
  <c r="E397" i="6"/>
  <c r="C397" i="6"/>
  <c r="E396" i="6"/>
  <c r="C396" i="6"/>
  <c r="E395" i="6"/>
  <c r="C395" i="6"/>
  <c r="E394" i="6"/>
  <c r="C394" i="6"/>
  <c r="E393" i="6"/>
  <c r="C393" i="6"/>
  <c r="E392" i="6"/>
  <c r="C392" i="6"/>
  <c r="E391" i="6"/>
  <c r="C391" i="6"/>
  <c r="E390" i="6"/>
  <c r="C390" i="6"/>
  <c r="E389" i="6"/>
  <c r="C389" i="6"/>
  <c r="E388" i="6"/>
  <c r="C388" i="6"/>
  <c r="E387" i="6"/>
  <c r="C387" i="6"/>
  <c r="E386" i="6"/>
  <c r="C386" i="6"/>
  <c r="E385" i="6"/>
  <c r="C385" i="6"/>
  <c r="E384" i="6"/>
  <c r="C384" i="6"/>
  <c r="E383" i="6"/>
  <c r="C383" i="6"/>
  <c r="E382" i="6"/>
  <c r="C382" i="6"/>
  <c r="E381" i="6"/>
  <c r="C381" i="6"/>
  <c r="E380" i="6"/>
  <c r="C380" i="6"/>
  <c r="E379" i="6"/>
  <c r="C379" i="6"/>
  <c r="E378" i="6"/>
  <c r="C378" i="6"/>
  <c r="E377" i="6"/>
  <c r="C377" i="6"/>
  <c r="E376" i="6"/>
  <c r="C376" i="6"/>
  <c r="E375" i="6"/>
  <c r="C375" i="6"/>
  <c r="E374" i="6"/>
  <c r="C374" i="6"/>
  <c r="E373" i="6"/>
  <c r="C373" i="6"/>
  <c r="E372" i="6"/>
  <c r="C372" i="6"/>
  <c r="E371" i="6"/>
  <c r="C371" i="6"/>
  <c r="E370" i="6"/>
  <c r="C370" i="6"/>
  <c r="E369" i="6"/>
  <c r="C369" i="6"/>
  <c r="E368" i="6"/>
  <c r="C368" i="6"/>
  <c r="E367" i="6"/>
  <c r="C367" i="6"/>
  <c r="E366" i="6"/>
  <c r="C366" i="6"/>
  <c r="E365" i="6"/>
  <c r="C365" i="6"/>
  <c r="E364" i="6"/>
  <c r="C364" i="6"/>
  <c r="E363" i="6"/>
  <c r="C363" i="6"/>
  <c r="E362" i="6"/>
  <c r="C362" i="6"/>
  <c r="E361" i="6"/>
  <c r="C361" i="6"/>
  <c r="E360" i="6"/>
  <c r="C360" i="6"/>
  <c r="E359" i="6"/>
  <c r="C359" i="6"/>
  <c r="E358" i="6"/>
  <c r="C358" i="6"/>
  <c r="E357" i="6"/>
  <c r="C357" i="6"/>
  <c r="E356" i="6"/>
  <c r="C356" i="6"/>
  <c r="E355" i="6"/>
  <c r="C355" i="6"/>
  <c r="E354" i="6"/>
  <c r="C354" i="6"/>
  <c r="E353" i="6"/>
  <c r="C353" i="6"/>
  <c r="E352" i="6"/>
  <c r="C352" i="6"/>
  <c r="E351" i="6"/>
  <c r="C351" i="6"/>
  <c r="E350" i="6"/>
  <c r="C350" i="6"/>
  <c r="E349" i="6"/>
  <c r="C349" i="6"/>
  <c r="E348" i="6"/>
  <c r="C348" i="6"/>
  <c r="E347" i="6"/>
  <c r="C347" i="6"/>
  <c r="E346" i="6"/>
  <c r="C346" i="6"/>
  <c r="E345" i="6"/>
  <c r="C345" i="6"/>
  <c r="E344" i="6"/>
  <c r="C344" i="6"/>
  <c r="E343" i="6"/>
  <c r="C343" i="6"/>
  <c r="E342" i="6"/>
  <c r="C342" i="6"/>
  <c r="E341" i="6"/>
  <c r="C341" i="6"/>
  <c r="E340" i="6"/>
  <c r="C340" i="6"/>
  <c r="E339" i="6"/>
  <c r="C339" i="6"/>
  <c r="E338" i="6"/>
  <c r="C338" i="6"/>
  <c r="E337" i="6"/>
  <c r="C337" i="6"/>
  <c r="E336" i="6"/>
  <c r="C336" i="6"/>
  <c r="E335" i="6"/>
  <c r="C335" i="6"/>
  <c r="E334" i="6"/>
  <c r="C334" i="6"/>
  <c r="E333" i="6"/>
  <c r="C333" i="6"/>
  <c r="E332" i="6"/>
  <c r="C332" i="6"/>
  <c r="E331" i="6"/>
  <c r="C331" i="6"/>
  <c r="E330" i="6"/>
  <c r="C330" i="6"/>
  <c r="E329" i="6"/>
  <c r="C329" i="6"/>
  <c r="E328" i="6"/>
  <c r="C328" i="6"/>
  <c r="E327" i="6"/>
  <c r="C327" i="6"/>
  <c r="E326" i="6"/>
  <c r="C326" i="6"/>
  <c r="E325" i="6"/>
  <c r="C325" i="6"/>
  <c r="E324" i="6"/>
  <c r="C324" i="6"/>
  <c r="E323" i="6"/>
  <c r="C323" i="6"/>
  <c r="E322" i="6"/>
  <c r="C322" i="6"/>
  <c r="E321" i="6"/>
  <c r="C321" i="6"/>
  <c r="E320" i="6"/>
  <c r="C320" i="6"/>
  <c r="E319" i="6"/>
  <c r="C319" i="6"/>
  <c r="E318" i="6"/>
  <c r="C318" i="6"/>
  <c r="E317" i="6"/>
  <c r="C317" i="6"/>
  <c r="E316" i="6"/>
  <c r="C316" i="6"/>
  <c r="E315" i="6"/>
  <c r="C315" i="6"/>
  <c r="E314" i="6"/>
  <c r="C314" i="6"/>
  <c r="E313" i="6"/>
  <c r="C313" i="6"/>
  <c r="E312" i="6"/>
  <c r="C312" i="6"/>
  <c r="E311" i="6"/>
  <c r="C311" i="6"/>
  <c r="E310" i="6"/>
  <c r="C310" i="6"/>
  <c r="E309" i="6"/>
  <c r="C309" i="6"/>
  <c r="E308" i="6"/>
  <c r="C308" i="6"/>
  <c r="E307" i="6"/>
  <c r="C307" i="6"/>
  <c r="E306" i="6"/>
  <c r="C306" i="6"/>
  <c r="E305" i="6"/>
  <c r="C305" i="6"/>
  <c r="E304" i="6"/>
  <c r="C304" i="6"/>
  <c r="E303" i="6"/>
  <c r="C303" i="6"/>
  <c r="E302" i="6"/>
  <c r="C302" i="6"/>
  <c r="E301" i="6"/>
  <c r="C301" i="6"/>
  <c r="E300" i="6"/>
  <c r="C300" i="6"/>
  <c r="E299" i="6"/>
  <c r="C299" i="6"/>
  <c r="E298" i="6"/>
  <c r="C298" i="6"/>
  <c r="E297" i="6"/>
  <c r="C297" i="6"/>
  <c r="E296" i="6"/>
  <c r="C296" i="6"/>
  <c r="E295" i="6"/>
  <c r="C295" i="6"/>
  <c r="E294" i="6"/>
  <c r="C294" i="6"/>
  <c r="E293" i="6"/>
  <c r="C293" i="6"/>
  <c r="E292" i="6"/>
  <c r="C292" i="6"/>
  <c r="E291" i="6"/>
  <c r="C291" i="6"/>
  <c r="E290" i="6"/>
  <c r="C290" i="6"/>
  <c r="E289" i="6"/>
  <c r="C289" i="6"/>
  <c r="E288" i="6"/>
  <c r="C288" i="6"/>
  <c r="E287" i="6"/>
  <c r="C287" i="6"/>
  <c r="E286" i="6"/>
  <c r="C286" i="6"/>
  <c r="E285" i="6"/>
  <c r="C285" i="6"/>
  <c r="E284" i="6"/>
  <c r="C284" i="6"/>
  <c r="E283" i="6"/>
  <c r="C283" i="6"/>
  <c r="E282" i="6"/>
  <c r="C282" i="6"/>
  <c r="E281" i="6"/>
  <c r="C281" i="6"/>
  <c r="E280" i="6"/>
  <c r="C280" i="6"/>
  <c r="E279" i="6"/>
  <c r="C279" i="6"/>
  <c r="E278" i="6"/>
  <c r="C278" i="6"/>
  <c r="E277" i="6"/>
  <c r="C277" i="6"/>
  <c r="E276" i="6"/>
  <c r="C276" i="6"/>
  <c r="E275" i="6"/>
  <c r="C275" i="6"/>
  <c r="E274" i="6"/>
  <c r="C274" i="6"/>
  <c r="E273" i="6"/>
  <c r="C273" i="6"/>
  <c r="E272" i="6"/>
  <c r="C272" i="6"/>
  <c r="E271" i="6"/>
  <c r="C271" i="6"/>
  <c r="E270" i="6"/>
  <c r="C270" i="6"/>
  <c r="E269" i="6"/>
  <c r="C269" i="6"/>
  <c r="E268" i="6"/>
  <c r="C268" i="6"/>
  <c r="E267" i="6"/>
  <c r="C267" i="6"/>
  <c r="E266" i="6"/>
  <c r="C266" i="6"/>
  <c r="E265" i="6"/>
  <c r="C265" i="6"/>
  <c r="E264" i="6"/>
  <c r="C264" i="6"/>
  <c r="E263" i="6"/>
  <c r="C263" i="6"/>
  <c r="E262" i="6"/>
  <c r="C262" i="6"/>
  <c r="E261" i="6"/>
  <c r="C261" i="6"/>
  <c r="E260" i="6"/>
  <c r="C260" i="6"/>
  <c r="E259" i="6"/>
  <c r="C259" i="6"/>
  <c r="E258" i="6"/>
  <c r="C258" i="6"/>
  <c r="E257" i="6"/>
  <c r="C257" i="6"/>
  <c r="E256" i="6"/>
  <c r="C256" i="6"/>
  <c r="E255" i="6"/>
  <c r="C255" i="6"/>
  <c r="E254" i="6"/>
  <c r="C254" i="6"/>
  <c r="E253" i="6"/>
  <c r="C253" i="6"/>
  <c r="E252" i="6"/>
  <c r="C252" i="6"/>
  <c r="E251" i="6"/>
  <c r="C251" i="6"/>
  <c r="E250" i="6"/>
  <c r="C250" i="6"/>
  <c r="E249" i="6"/>
  <c r="C249" i="6"/>
  <c r="E248" i="6"/>
  <c r="C248" i="6"/>
  <c r="E247" i="6"/>
  <c r="C247" i="6"/>
  <c r="E246" i="6"/>
  <c r="C246" i="6"/>
  <c r="E245" i="6"/>
  <c r="C245" i="6"/>
  <c r="E244" i="6"/>
  <c r="C244" i="6"/>
  <c r="E243" i="6"/>
  <c r="C243" i="6"/>
  <c r="E242" i="6"/>
  <c r="C242" i="6"/>
  <c r="E241" i="6"/>
  <c r="C241" i="6"/>
  <c r="E240" i="6"/>
  <c r="C240" i="6"/>
  <c r="E239" i="6"/>
  <c r="C239" i="6"/>
  <c r="E238" i="6"/>
  <c r="C238" i="6"/>
  <c r="E237" i="6"/>
  <c r="C237" i="6"/>
  <c r="E236" i="6"/>
  <c r="C236" i="6"/>
  <c r="E235" i="6"/>
  <c r="C235" i="6"/>
  <c r="E234" i="6"/>
  <c r="C234" i="6"/>
  <c r="E233" i="6"/>
  <c r="C233" i="6"/>
  <c r="E232" i="6"/>
  <c r="C232" i="6"/>
  <c r="E231" i="6"/>
  <c r="C231" i="6"/>
  <c r="E230" i="6"/>
  <c r="C230" i="6"/>
  <c r="E229" i="6"/>
  <c r="C229" i="6"/>
  <c r="E228" i="6"/>
  <c r="C228" i="6"/>
  <c r="E227" i="6"/>
  <c r="C227" i="6"/>
  <c r="E226" i="6"/>
  <c r="C226" i="6"/>
  <c r="E225" i="6"/>
  <c r="C225" i="6"/>
  <c r="E224" i="6"/>
  <c r="C224" i="6"/>
  <c r="E223" i="6"/>
  <c r="C223" i="6"/>
  <c r="E222" i="6"/>
  <c r="C222" i="6"/>
  <c r="E221" i="6"/>
  <c r="C221" i="6"/>
  <c r="E220" i="6"/>
  <c r="C220" i="6"/>
  <c r="E219" i="6"/>
  <c r="C219" i="6"/>
  <c r="E218" i="6"/>
  <c r="C218" i="6"/>
  <c r="E217" i="6"/>
  <c r="C217" i="6"/>
  <c r="E216" i="6"/>
  <c r="C216" i="6"/>
  <c r="E215" i="6"/>
  <c r="C215" i="6"/>
  <c r="E214" i="6"/>
  <c r="C214" i="6"/>
  <c r="E213" i="6"/>
  <c r="C213" i="6"/>
  <c r="E212" i="6"/>
  <c r="C212" i="6"/>
  <c r="E211" i="6"/>
  <c r="C211" i="6"/>
  <c r="E210" i="6"/>
  <c r="C210" i="6"/>
  <c r="E209" i="6"/>
  <c r="C209" i="6"/>
  <c r="E208" i="6"/>
  <c r="C208" i="6"/>
  <c r="E207" i="6"/>
  <c r="C207" i="6"/>
  <c r="E206" i="6"/>
  <c r="C206" i="6"/>
  <c r="E205" i="6"/>
  <c r="C205" i="6"/>
  <c r="E204" i="6"/>
  <c r="C204" i="6"/>
  <c r="E203" i="6"/>
  <c r="C203" i="6"/>
  <c r="E202" i="6"/>
  <c r="C202" i="6"/>
  <c r="E201" i="6"/>
  <c r="C201" i="6"/>
  <c r="E200" i="6"/>
  <c r="C200" i="6"/>
  <c r="E199" i="6"/>
  <c r="C199" i="6"/>
  <c r="E198" i="6"/>
  <c r="C198" i="6"/>
  <c r="E197" i="6"/>
  <c r="C197" i="6"/>
  <c r="E196" i="6"/>
  <c r="C196" i="6"/>
  <c r="E195" i="6"/>
  <c r="C195" i="6"/>
  <c r="E194" i="6"/>
  <c r="C194" i="6"/>
  <c r="E193" i="6"/>
  <c r="C193" i="6"/>
  <c r="E192" i="6"/>
  <c r="C192" i="6"/>
  <c r="E191" i="6"/>
  <c r="C191" i="6"/>
  <c r="E190" i="6"/>
  <c r="C190" i="6"/>
  <c r="E189" i="6"/>
  <c r="C189" i="6"/>
  <c r="E188" i="6"/>
  <c r="C188" i="6"/>
  <c r="E187" i="6"/>
  <c r="C187" i="6"/>
  <c r="E186" i="6"/>
  <c r="C186" i="6"/>
  <c r="E185" i="6"/>
  <c r="C185" i="6"/>
  <c r="E184" i="6"/>
  <c r="C184" i="6"/>
  <c r="E183" i="6"/>
  <c r="C183" i="6"/>
  <c r="E182" i="6"/>
  <c r="C182" i="6"/>
  <c r="E181" i="6"/>
  <c r="C181" i="6"/>
  <c r="E180" i="6"/>
  <c r="C180" i="6"/>
  <c r="E179" i="6"/>
  <c r="C179" i="6"/>
  <c r="E178" i="6"/>
  <c r="C178" i="6"/>
  <c r="E177" i="6"/>
  <c r="C177" i="6"/>
  <c r="E176" i="6"/>
  <c r="C176" i="6"/>
  <c r="E175" i="6"/>
  <c r="C175" i="6"/>
  <c r="E174" i="6"/>
  <c r="C174" i="6"/>
  <c r="E173" i="6"/>
  <c r="C173" i="6"/>
  <c r="E172" i="6"/>
  <c r="C172" i="6"/>
  <c r="E171" i="6"/>
  <c r="C171" i="6"/>
  <c r="E170" i="6"/>
  <c r="C170" i="6"/>
  <c r="E169" i="6"/>
  <c r="C169" i="6"/>
  <c r="E168" i="6"/>
  <c r="C168" i="6"/>
  <c r="E167" i="6"/>
  <c r="C167" i="6"/>
  <c r="E166" i="6"/>
  <c r="C166" i="6"/>
  <c r="E165" i="6"/>
  <c r="C165" i="6"/>
  <c r="E164" i="6"/>
  <c r="C164" i="6"/>
  <c r="E163" i="6"/>
  <c r="C163" i="6"/>
  <c r="E162" i="6"/>
  <c r="C162" i="6"/>
  <c r="E161" i="6"/>
  <c r="C161" i="6"/>
  <c r="E160" i="6"/>
  <c r="C160" i="6"/>
  <c r="E159" i="6"/>
  <c r="C159" i="6"/>
  <c r="E158" i="6"/>
  <c r="C158" i="6"/>
  <c r="E157" i="6"/>
  <c r="C157" i="6"/>
  <c r="E156" i="6"/>
  <c r="C156" i="6"/>
  <c r="E155" i="6"/>
  <c r="C155" i="6"/>
  <c r="E154" i="6"/>
  <c r="C154" i="6"/>
  <c r="E153" i="6"/>
  <c r="C153" i="6"/>
  <c r="E152" i="6"/>
  <c r="C152" i="6"/>
  <c r="E151" i="6"/>
  <c r="C151" i="6"/>
  <c r="E150" i="6"/>
  <c r="C150" i="6"/>
  <c r="E149" i="6"/>
  <c r="C149" i="6"/>
  <c r="E148" i="6"/>
  <c r="C148" i="6"/>
  <c r="E147" i="6"/>
  <c r="C147" i="6"/>
  <c r="E146" i="6"/>
  <c r="C146" i="6"/>
  <c r="E145" i="6"/>
  <c r="C145" i="6"/>
  <c r="E144" i="6"/>
  <c r="C144" i="6"/>
  <c r="E143" i="6"/>
  <c r="C143" i="6"/>
  <c r="E142" i="6"/>
  <c r="C142" i="6"/>
  <c r="E141" i="6"/>
  <c r="C141" i="6"/>
  <c r="E140" i="6"/>
  <c r="C140" i="6"/>
  <c r="E139" i="6"/>
  <c r="C139" i="6"/>
  <c r="E138" i="6"/>
  <c r="C138" i="6"/>
  <c r="E137" i="6"/>
  <c r="C137" i="6"/>
  <c r="E136" i="6"/>
  <c r="C136" i="6"/>
  <c r="E135" i="6"/>
  <c r="C135" i="6"/>
  <c r="E134" i="6"/>
  <c r="C134" i="6"/>
  <c r="E133" i="6"/>
  <c r="C133" i="6"/>
  <c r="E132" i="6"/>
  <c r="C132" i="6"/>
  <c r="E131" i="6"/>
  <c r="C131" i="6"/>
  <c r="E130" i="6"/>
  <c r="C130" i="6"/>
  <c r="E129" i="6"/>
  <c r="C129" i="6"/>
  <c r="E128" i="6"/>
  <c r="C128" i="6"/>
  <c r="E127" i="6"/>
  <c r="C127" i="6"/>
  <c r="E126" i="6"/>
  <c r="C126" i="6"/>
  <c r="E125" i="6"/>
  <c r="C125" i="6"/>
  <c r="E124" i="6"/>
  <c r="C124" i="6"/>
  <c r="E123" i="6"/>
  <c r="C123" i="6"/>
  <c r="E122" i="6"/>
  <c r="C122" i="6"/>
  <c r="E121" i="6"/>
  <c r="C121" i="6"/>
  <c r="E120" i="6"/>
  <c r="C120" i="6"/>
  <c r="E119" i="6"/>
  <c r="C119" i="6"/>
  <c r="E118" i="6"/>
  <c r="C118" i="6"/>
  <c r="E117" i="6"/>
  <c r="C117" i="6"/>
  <c r="E116" i="6"/>
  <c r="C116" i="6"/>
  <c r="E115" i="6"/>
  <c r="C115" i="6"/>
  <c r="E114" i="6"/>
  <c r="C114" i="6"/>
  <c r="E113" i="6"/>
  <c r="C113" i="6"/>
  <c r="E112" i="6"/>
  <c r="C112" i="6"/>
  <c r="E111" i="6"/>
  <c r="C111" i="6"/>
  <c r="E110" i="6"/>
  <c r="C110" i="6"/>
  <c r="E109" i="6"/>
  <c r="C109" i="6"/>
  <c r="E108" i="6"/>
  <c r="C108" i="6"/>
  <c r="E107" i="6"/>
  <c r="C107" i="6"/>
  <c r="E106" i="6"/>
  <c r="C106" i="6"/>
  <c r="E105" i="6"/>
  <c r="C105" i="6"/>
  <c r="E104" i="6"/>
  <c r="C104" i="6"/>
  <c r="E103" i="6"/>
  <c r="C103" i="6"/>
  <c r="E102" i="6"/>
  <c r="C102" i="6"/>
  <c r="E101" i="6"/>
  <c r="C101" i="6"/>
  <c r="E100" i="6"/>
  <c r="C100" i="6"/>
  <c r="E99" i="6"/>
  <c r="C99" i="6"/>
  <c r="E98" i="6"/>
  <c r="C98" i="6"/>
  <c r="E97" i="6"/>
  <c r="C97" i="6"/>
  <c r="E96" i="6"/>
  <c r="C96" i="6"/>
  <c r="E95" i="6"/>
  <c r="C95" i="6"/>
  <c r="E94" i="6"/>
  <c r="C94" i="6"/>
  <c r="E93" i="6"/>
  <c r="C93" i="6"/>
  <c r="E92" i="6"/>
  <c r="C92" i="6"/>
  <c r="E91" i="6"/>
  <c r="C91" i="6"/>
  <c r="E90" i="6"/>
  <c r="C90" i="6"/>
  <c r="E89" i="6"/>
  <c r="C89" i="6"/>
  <c r="E88" i="6"/>
  <c r="C88" i="6"/>
  <c r="E87" i="6"/>
  <c r="C87" i="6"/>
  <c r="E86" i="6"/>
  <c r="C86" i="6"/>
  <c r="E85" i="6"/>
  <c r="C85" i="6"/>
  <c r="E84" i="6"/>
  <c r="C84" i="6"/>
  <c r="E83" i="6"/>
  <c r="C83" i="6"/>
  <c r="E82" i="6"/>
  <c r="C82" i="6"/>
  <c r="E81" i="6"/>
  <c r="C81" i="6"/>
  <c r="E80" i="6"/>
  <c r="C80" i="6"/>
  <c r="E79" i="6"/>
  <c r="C79" i="6"/>
  <c r="E78" i="6"/>
  <c r="C78" i="6"/>
  <c r="E77" i="6"/>
  <c r="C77" i="6"/>
  <c r="E76" i="6"/>
  <c r="C76" i="6"/>
  <c r="E75" i="6"/>
  <c r="C75" i="6"/>
  <c r="E74" i="6"/>
  <c r="C74" i="6"/>
  <c r="E73" i="6"/>
  <c r="C73" i="6"/>
  <c r="E72" i="6"/>
  <c r="C72" i="6"/>
  <c r="E71" i="6"/>
  <c r="C71" i="6"/>
  <c r="E70" i="6"/>
  <c r="C70" i="6"/>
  <c r="E69" i="6"/>
  <c r="C69" i="6"/>
  <c r="E68" i="6"/>
  <c r="C68" i="6"/>
  <c r="E67" i="6"/>
  <c r="C67" i="6"/>
  <c r="E66" i="6"/>
  <c r="C66" i="6"/>
  <c r="E65" i="6"/>
  <c r="C65" i="6"/>
  <c r="E64" i="6"/>
  <c r="C64" i="6"/>
  <c r="E63" i="6"/>
  <c r="C63" i="6"/>
  <c r="E62" i="6"/>
  <c r="C62" i="6"/>
  <c r="E61" i="6"/>
  <c r="C61" i="6"/>
  <c r="E60" i="6"/>
  <c r="C60" i="6"/>
  <c r="E59" i="6"/>
  <c r="C59" i="6"/>
  <c r="E58" i="6"/>
  <c r="C58" i="6"/>
  <c r="E57" i="6"/>
  <c r="C57" i="6"/>
  <c r="E56" i="6"/>
  <c r="C56" i="6"/>
  <c r="E55" i="6"/>
  <c r="C55" i="6"/>
  <c r="E54" i="6"/>
  <c r="C54" i="6"/>
  <c r="E53" i="6"/>
  <c r="C53" i="6"/>
  <c r="E52" i="6"/>
  <c r="C52" i="6"/>
  <c r="E51" i="6"/>
  <c r="C51" i="6"/>
  <c r="E50" i="6"/>
  <c r="C50" i="6"/>
  <c r="E49" i="6"/>
  <c r="C49" i="6"/>
  <c r="E48" i="6"/>
  <c r="C48" i="6"/>
  <c r="E47" i="6"/>
  <c r="C47" i="6"/>
  <c r="E46" i="6"/>
  <c r="C46" i="6"/>
  <c r="E45" i="6"/>
  <c r="C45" i="6"/>
  <c r="E44" i="6"/>
  <c r="C44" i="6"/>
  <c r="E43" i="6"/>
  <c r="C43" i="6"/>
  <c r="E42" i="6"/>
  <c r="C42" i="6"/>
  <c r="E41" i="6"/>
  <c r="C41" i="6"/>
  <c r="E40" i="6"/>
  <c r="C40" i="6"/>
  <c r="E39" i="6"/>
  <c r="C39" i="6"/>
  <c r="E38" i="6"/>
  <c r="C38" i="6"/>
  <c r="E37" i="6"/>
  <c r="C37" i="6"/>
  <c r="E36" i="6"/>
  <c r="C36" i="6"/>
  <c r="E35" i="6"/>
  <c r="C35" i="6"/>
  <c r="E34" i="6"/>
  <c r="C34" i="6"/>
  <c r="E33" i="6"/>
  <c r="C33" i="6"/>
  <c r="E32" i="6"/>
  <c r="C32" i="6"/>
  <c r="E31" i="6"/>
  <c r="C31" i="6"/>
  <c r="E30" i="6"/>
  <c r="C30" i="6"/>
  <c r="E29" i="6"/>
  <c r="C29" i="6"/>
  <c r="E28" i="6"/>
  <c r="C28" i="6"/>
  <c r="E27" i="6"/>
  <c r="C27" i="6"/>
  <c r="E26" i="6"/>
  <c r="C26" i="6"/>
  <c r="E25" i="6"/>
  <c r="C25" i="6"/>
  <c r="E24" i="6"/>
  <c r="C24" i="6"/>
  <c r="E23" i="6"/>
  <c r="C23" i="6"/>
  <c r="E22" i="6"/>
  <c r="C22" i="6"/>
  <c r="E21" i="6"/>
  <c r="C21" i="6"/>
  <c r="E20" i="6"/>
  <c r="C20" i="6"/>
  <c r="E19" i="6"/>
  <c r="C19" i="6"/>
  <c r="E18" i="6"/>
  <c r="C18" i="6"/>
  <c r="E17" i="6"/>
  <c r="C17" i="6"/>
  <c r="E16" i="6"/>
  <c r="C16" i="6"/>
  <c r="E15" i="6"/>
  <c r="C15" i="6"/>
  <c r="E14" i="6"/>
  <c r="C14" i="6"/>
  <c r="E13" i="6"/>
  <c r="C13" i="6"/>
  <c r="E12" i="6"/>
  <c r="C12" i="6"/>
  <c r="E11" i="6"/>
  <c r="C11" i="6"/>
  <c r="E10" i="6"/>
  <c r="C10" i="6"/>
  <c r="E9" i="6"/>
  <c r="C9" i="6"/>
  <c r="F8" i="6"/>
  <c r="E3508" i="5"/>
  <c r="C3508" i="5"/>
  <c r="E3507" i="5"/>
  <c r="C3507" i="5"/>
  <c r="E3506" i="5"/>
  <c r="C3506" i="5"/>
  <c r="E3505" i="5"/>
  <c r="C3505" i="5"/>
  <c r="E3504" i="5"/>
  <c r="C3504" i="5"/>
  <c r="E3503" i="5"/>
  <c r="C3503" i="5"/>
  <c r="E3502" i="5"/>
  <c r="C3502" i="5"/>
  <c r="E3501" i="5"/>
  <c r="C3501" i="5"/>
  <c r="E3500" i="5"/>
  <c r="C3500" i="5"/>
  <c r="E3499" i="5"/>
  <c r="C3499" i="5"/>
  <c r="E3498" i="5"/>
  <c r="C3498" i="5"/>
  <c r="E3497" i="5"/>
  <c r="C3497" i="5"/>
  <c r="E3496" i="5"/>
  <c r="C3496" i="5"/>
  <c r="E3495" i="5"/>
  <c r="C3495" i="5"/>
  <c r="E3494" i="5"/>
  <c r="C3494" i="5"/>
  <c r="E3493" i="5"/>
  <c r="C3493" i="5"/>
  <c r="E3492" i="5"/>
  <c r="C3492" i="5"/>
  <c r="E3491" i="5"/>
  <c r="C3491" i="5"/>
  <c r="E3490" i="5"/>
  <c r="C3490" i="5"/>
  <c r="E3489" i="5"/>
  <c r="C3489" i="5"/>
  <c r="E3488" i="5"/>
  <c r="C3488" i="5"/>
  <c r="E3487" i="5"/>
  <c r="C3487" i="5"/>
  <c r="E3486" i="5"/>
  <c r="C3486" i="5"/>
  <c r="E3485" i="5"/>
  <c r="C3485" i="5"/>
  <c r="E3484" i="5"/>
  <c r="C3484" i="5"/>
  <c r="E3483" i="5"/>
  <c r="C3483" i="5"/>
  <c r="E3482" i="5"/>
  <c r="C3482" i="5"/>
  <c r="E3481" i="5"/>
  <c r="C3481" i="5"/>
  <c r="E3480" i="5"/>
  <c r="C3480" i="5"/>
  <c r="E3479" i="5"/>
  <c r="C3479" i="5"/>
  <c r="E3478" i="5"/>
  <c r="C3478" i="5"/>
  <c r="E3477" i="5"/>
  <c r="C3477" i="5"/>
  <c r="E3476" i="5"/>
  <c r="C3476" i="5"/>
  <c r="E3475" i="5"/>
  <c r="C3475" i="5"/>
  <c r="E3474" i="5"/>
  <c r="C3474" i="5"/>
  <c r="E3473" i="5"/>
  <c r="C3473" i="5"/>
  <c r="E3472" i="5"/>
  <c r="C3472" i="5"/>
  <c r="E3471" i="5"/>
  <c r="C3471" i="5"/>
  <c r="E3470" i="5"/>
  <c r="C3470" i="5"/>
  <c r="E3469" i="5"/>
  <c r="C3469" i="5"/>
  <c r="E3468" i="5"/>
  <c r="C3468" i="5"/>
  <c r="E3467" i="5"/>
  <c r="C3467" i="5"/>
  <c r="E3466" i="5"/>
  <c r="C3466" i="5"/>
  <c r="E3465" i="5"/>
  <c r="C3465" i="5"/>
  <c r="E3464" i="5"/>
  <c r="C3464" i="5"/>
  <c r="E3463" i="5"/>
  <c r="C3463" i="5"/>
  <c r="E3462" i="5"/>
  <c r="C3462" i="5"/>
  <c r="E3461" i="5"/>
  <c r="C3461" i="5"/>
  <c r="E3460" i="5"/>
  <c r="C3460" i="5"/>
  <c r="E3459" i="5"/>
  <c r="C3459" i="5"/>
  <c r="E3458" i="5"/>
  <c r="C3458" i="5"/>
  <c r="E3457" i="5"/>
  <c r="C3457" i="5"/>
  <c r="E3456" i="5"/>
  <c r="C3456" i="5"/>
  <c r="E3455" i="5"/>
  <c r="C3455" i="5"/>
  <c r="E3454" i="5"/>
  <c r="C3454" i="5"/>
  <c r="E3453" i="5"/>
  <c r="C3453" i="5"/>
  <c r="E3452" i="5"/>
  <c r="C3452" i="5"/>
  <c r="E3451" i="5"/>
  <c r="C3451" i="5"/>
  <c r="E3450" i="5"/>
  <c r="C3450" i="5"/>
  <c r="E3449" i="5"/>
  <c r="C3449" i="5"/>
  <c r="E3448" i="5"/>
  <c r="C3448" i="5"/>
  <c r="E3447" i="5"/>
  <c r="C3447" i="5"/>
  <c r="E3446" i="5"/>
  <c r="C3446" i="5"/>
  <c r="E3445" i="5"/>
  <c r="C3445" i="5"/>
  <c r="E3444" i="5"/>
  <c r="C3444" i="5"/>
  <c r="E3443" i="5"/>
  <c r="C3443" i="5"/>
  <c r="E3442" i="5"/>
  <c r="C3442" i="5"/>
  <c r="E3441" i="5"/>
  <c r="C3441" i="5"/>
  <c r="E3440" i="5"/>
  <c r="C3440" i="5"/>
  <c r="E3439" i="5"/>
  <c r="C3439" i="5"/>
  <c r="E3438" i="5"/>
  <c r="C3438" i="5"/>
  <c r="E3437" i="5"/>
  <c r="C3437" i="5"/>
  <c r="E3436" i="5"/>
  <c r="C3436" i="5"/>
  <c r="E3435" i="5"/>
  <c r="C3435" i="5"/>
  <c r="E3434" i="5"/>
  <c r="C3434" i="5"/>
  <c r="E3433" i="5"/>
  <c r="C3433" i="5"/>
  <c r="E3432" i="5"/>
  <c r="C3432" i="5"/>
  <c r="E3431" i="5"/>
  <c r="C3431" i="5"/>
  <c r="E3430" i="5"/>
  <c r="C3430" i="5"/>
  <c r="E3429" i="5"/>
  <c r="C3429" i="5"/>
  <c r="E3428" i="5"/>
  <c r="C3428" i="5"/>
  <c r="E3427" i="5"/>
  <c r="C3427" i="5"/>
  <c r="E3426" i="5"/>
  <c r="C3426" i="5"/>
  <c r="E3425" i="5"/>
  <c r="C3425" i="5"/>
  <c r="E3424" i="5"/>
  <c r="C3424" i="5"/>
  <c r="E3423" i="5"/>
  <c r="C3423" i="5"/>
  <c r="E3422" i="5"/>
  <c r="C3422" i="5"/>
  <c r="E3421" i="5"/>
  <c r="C3421" i="5"/>
  <c r="E3420" i="5"/>
  <c r="C3420" i="5"/>
  <c r="E3419" i="5"/>
  <c r="C3419" i="5"/>
  <c r="E3418" i="5"/>
  <c r="C3418" i="5"/>
  <c r="E3417" i="5"/>
  <c r="C3417" i="5"/>
  <c r="E3416" i="5"/>
  <c r="C3416" i="5"/>
  <c r="E3415" i="5"/>
  <c r="C3415" i="5"/>
  <c r="E3414" i="5"/>
  <c r="C3414" i="5"/>
  <c r="E3413" i="5"/>
  <c r="C3413" i="5"/>
  <c r="E3412" i="5"/>
  <c r="C3412" i="5"/>
  <c r="E3411" i="5"/>
  <c r="C3411" i="5"/>
  <c r="E3410" i="5"/>
  <c r="C3410" i="5"/>
  <c r="E3409" i="5"/>
  <c r="C3409" i="5"/>
  <c r="E3408" i="5"/>
  <c r="C3408" i="5"/>
  <c r="E3407" i="5"/>
  <c r="C3407" i="5"/>
  <c r="E3406" i="5"/>
  <c r="C3406" i="5"/>
  <c r="E3405" i="5"/>
  <c r="C3405" i="5"/>
  <c r="E3404" i="5"/>
  <c r="C3404" i="5"/>
  <c r="E3403" i="5"/>
  <c r="C3403" i="5"/>
  <c r="E3402" i="5"/>
  <c r="C3402" i="5"/>
  <c r="E3401" i="5"/>
  <c r="C3401" i="5"/>
  <c r="E3400" i="5"/>
  <c r="C3400" i="5"/>
  <c r="E3399" i="5"/>
  <c r="C3399" i="5"/>
  <c r="E3398" i="5"/>
  <c r="C3398" i="5"/>
  <c r="E3397" i="5"/>
  <c r="C3397" i="5"/>
  <c r="E3396" i="5"/>
  <c r="C3396" i="5"/>
  <c r="E3395" i="5"/>
  <c r="C3395" i="5"/>
  <c r="E3394" i="5"/>
  <c r="C3394" i="5"/>
  <c r="E3393" i="5"/>
  <c r="C3393" i="5"/>
  <c r="E3392" i="5"/>
  <c r="C3392" i="5"/>
  <c r="E3391" i="5"/>
  <c r="C3391" i="5"/>
  <c r="E3390" i="5"/>
  <c r="C3390" i="5"/>
  <c r="E3389" i="5"/>
  <c r="C3389" i="5"/>
  <c r="E3388" i="5"/>
  <c r="C3388" i="5"/>
  <c r="E3387" i="5"/>
  <c r="C3387" i="5"/>
  <c r="E3386" i="5"/>
  <c r="C3386" i="5"/>
  <c r="E3385" i="5"/>
  <c r="C3385" i="5"/>
  <c r="E3384" i="5"/>
  <c r="C3384" i="5"/>
  <c r="E3383" i="5"/>
  <c r="C3383" i="5"/>
  <c r="E3382" i="5"/>
  <c r="C3382" i="5"/>
  <c r="E3381" i="5"/>
  <c r="C3381" i="5"/>
  <c r="E3380" i="5"/>
  <c r="C3380" i="5"/>
  <c r="E3379" i="5"/>
  <c r="C3379" i="5"/>
  <c r="E3378" i="5"/>
  <c r="C3378" i="5"/>
  <c r="E3377" i="5"/>
  <c r="C3377" i="5"/>
  <c r="E3376" i="5"/>
  <c r="C3376" i="5"/>
  <c r="E3375" i="5"/>
  <c r="C3375" i="5"/>
  <c r="E3374" i="5"/>
  <c r="C3374" i="5"/>
  <c r="E3373" i="5"/>
  <c r="C3373" i="5"/>
  <c r="O3372" i="5"/>
  <c r="E3372" i="5"/>
  <c r="C3372" i="5"/>
  <c r="O3371" i="5"/>
  <c r="E3371" i="5"/>
  <c r="C3371" i="5"/>
  <c r="X3370" i="5"/>
  <c r="O3370" i="5"/>
  <c r="E3370" i="5"/>
  <c r="C3370" i="5"/>
  <c r="X3369" i="5"/>
  <c r="O3369" i="5"/>
  <c r="E3369" i="5"/>
  <c r="C3369" i="5"/>
  <c r="X3368" i="5"/>
  <c r="O3368" i="5"/>
  <c r="E3368" i="5"/>
  <c r="C3368" i="5"/>
  <c r="X3367" i="5"/>
  <c r="O3367" i="5"/>
  <c r="E3367" i="5"/>
  <c r="C3367" i="5"/>
  <c r="X3366" i="5"/>
  <c r="O3366" i="5"/>
  <c r="E3366" i="5"/>
  <c r="C3366" i="5"/>
  <c r="X3365" i="5"/>
  <c r="O3365" i="5"/>
  <c r="E3365" i="5"/>
  <c r="C3365" i="5"/>
  <c r="X3364" i="5"/>
  <c r="O3364" i="5"/>
  <c r="E3364" i="5"/>
  <c r="C3364" i="5"/>
  <c r="X3363" i="5"/>
  <c r="O3363" i="5"/>
  <c r="E3363" i="5"/>
  <c r="C3363" i="5"/>
  <c r="X3362" i="5"/>
  <c r="O3362" i="5"/>
  <c r="E3362" i="5"/>
  <c r="C3362" i="5"/>
  <c r="O3361" i="5"/>
  <c r="E3361" i="5"/>
  <c r="C3361" i="5"/>
  <c r="O3360" i="5"/>
  <c r="E3360" i="5"/>
  <c r="C3360" i="5"/>
  <c r="O3359" i="5"/>
  <c r="E3359" i="5"/>
  <c r="C3359" i="5"/>
  <c r="O3358" i="5"/>
  <c r="E3358" i="5"/>
  <c r="C3358" i="5"/>
  <c r="O3357" i="5"/>
  <c r="E3357" i="5"/>
  <c r="C3357" i="5"/>
  <c r="O3356" i="5"/>
  <c r="E3356" i="5"/>
  <c r="C3356" i="5"/>
  <c r="O3355" i="5"/>
  <c r="E3355" i="5"/>
  <c r="C3355" i="5"/>
  <c r="O3354" i="5"/>
  <c r="E3354" i="5"/>
  <c r="C3354" i="5"/>
  <c r="O3353" i="5"/>
  <c r="E3353" i="5"/>
  <c r="C3353" i="5"/>
  <c r="O3352" i="5"/>
  <c r="E3352" i="5"/>
  <c r="C3352" i="5"/>
  <c r="O3351" i="5"/>
  <c r="E3351" i="5"/>
  <c r="C3351" i="5"/>
  <c r="O3350" i="5"/>
  <c r="E3350" i="5"/>
  <c r="C3350" i="5"/>
  <c r="O3349" i="5"/>
  <c r="E3349" i="5"/>
  <c r="C3349" i="5"/>
  <c r="O3348" i="5"/>
  <c r="E3348" i="5"/>
  <c r="C3348" i="5"/>
  <c r="O3347" i="5"/>
  <c r="E3347" i="5"/>
  <c r="C3347" i="5"/>
  <c r="O3346" i="5"/>
  <c r="E3346" i="5"/>
  <c r="C3346" i="5"/>
  <c r="O3345" i="5"/>
  <c r="E3345" i="5"/>
  <c r="C3345" i="5"/>
  <c r="O3344" i="5"/>
  <c r="E3344" i="5"/>
  <c r="C3344" i="5"/>
  <c r="O3343" i="5"/>
  <c r="E3343" i="5"/>
  <c r="C3343" i="5"/>
  <c r="O3342" i="5"/>
  <c r="E3342" i="5"/>
  <c r="C3342" i="5"/>
  <c r="O3341" i="5"/>
  <c r="E3341" i="5"/>
  <c r="C3341" i="5"/>
  <c r="O3340" i="5"/>
  <c r="E3340" i="5"/>
  <c r="C3340" i="5"/>
  <c r="O3339" i="5"/>
  <c r="E3339" i="5"/>
  <c r="C3339" i="5"/>
  <c r="O3338" i="5"/>
  <c r="E3338" i="5"/>
  <c r="C3338" i="5"/>
  <c r="O3337" i="5"/>
  <c r="E3337" i="5"/>
  <c r="C3337" i="5"/>
  <c r="O3336" i="5"/>
  <c r="E3336" i="5"/>
  <c r="C3336" i="5"/>
  <c r="O3335" i="5"/>
  <c r="E3335" i="5"/>
  <c r="C3335" i="5"/>
  <c r="O3334" i="5"/>
  <c r="E3334" i="5"/>
  <c r="C3334" i="5"/>
  <c r="O3333" i="5"/>
  <c r="E3333" i="5"/>
  <c r="C3333" i="5"/>
  <c r="O3332" i="5"/>
  <c r="E3332" i="5"/>
  <c r="C3332" i="5"/>
  <c r="O3331" i="5"/>
  <c r="E3331" i="5"/>
  <c r="C3331" i="5"/>
  <c r="O3330" i="5"/>
  <c r="E3330" i="5"/>
  <c r="C3330" i="5"/>
  <c r="O3329" i="5"/>
  <c r="E3329" i="5"/>
  <c r="C3329" i="5"/>
  <c r="O3328" i="5"/>
  <c r="E3328" i="5"/>
  <c r="C3328" i="5"/>
  <c r="O3327" i="5"/>
  <c r="E3327" i="5"/>
  <c r="C3327" i="5"/>
  <c r="O3326" i="5"/>
  <c r="E3326" i="5"/>
  <c r="C3326" i="5"/>
  <c r="O3325" i="5"/>
  <c r="E3325" i="5"/>
  <c r="C3325" i="5"/>
  <c r="O3324" i="5"/>
  <c r="E3324" i="5"/>
  <c r="C3324" i="5"/>
  <c r="O3323" i="5"/>
  <c r="E3323" i="5"/>
  <c r="C3323" i="5"/>
  <c r="O3322" i="5"/>
  <c r="E3322" i="5"/>
  <c r="C3322" i="5"/>
  <c r="O3321" i="5"/>
  <c r="E3321" i="5"/>
  <c r="C3321" i="5"/>
  <c r="P3320" i="5"/>
  <c r="E3320" i="5"/>
  <c r="C3320" i="5"/>
  <c r="E3319" i="5"/>
  <c r="C3319" i="5"/>
  <c r="O3318" i="5"/>
  <c r="E3318" i="5"/>
  <c r="C3318" i="5"/>
  <c r="O3317" i="5"/>
  <c r="E3317" i="5"/>
  <c r="C3317" i="5"/>
  <c r="O3316" i="5"/>
  <c r="E3316" i="5"/>
  <c r="C3316" i="5"/>
  <c r="O3315" i="5"/>
  <c r="E3315" i="5"/>
  <c r="C3315" i="5"/>
  <c r="O3314" i="5"/>
  <c r="E3314" i="5"/>
  <c r="C3314" i="5"/>
  <c r="O3313" i="5"/>
  <c r="E3313" i="5"/>
  <c r="C3313" i="5"/>
  <c r="O3312" i="5"/>
  <c r="E3312" i="5"/>
  <c r="C3312" i="5"/>
  <c r="O3311" i="5"/>
  <c r="E3311" i="5"/>
  <c r="C3311" i="5"/>
  <c r="O3310" i="5"/>
  <c r="E3310" i="5"/>
  <c r="C3310" i="5"/>
  <c r="O3309" i="5"/>
  <c r="E3309" i="5"/>
  <c r="C3309" i="5"/>
  <c r="O3308" i="5"/>
  <c r="E3308" i="5"/>
  <c r="C3308" i="5"/>
  <c r="O3307" i="5"/>
  <c r="E3307" i="5"/>
  <c r="C3307" i="5"/>
  <c r="O3306" i="5"/>
  <c r="E3306" i="5"/>
  <c r="C3306" i="5"/>
  <c r="O3305" i="5"/>
  <c r="E3305" i="5"/>
  <c r="C3305" i="5"/>
  <c r="O3304" i="5"/>
  <c r="E3304" i="5"/>
  <c r="C3304" i="5"/>
  <c r="O3303" i="5"/>
  <c r="E3303" i="5"/>
  <c r="C3303" i="5"/>
  <c r="O3302" i="5"/>
  <c r="E3302" i="5"/>
  <c r="C3302" i="5"/>
  <c r="O3301" i="5"/>
  <c r="E3301" i="5"/>
  <c r="C3301" i="5"/>
  <c r="O3300" i="5"/>
  <c r="E3300" i="5"/>
  <c r="C3300" i="5"/>
  <c r="O3299" i="5"/>
  <c r="E3299" i="5"/>
  <c r="C3299" i="5"/>
  <c r="O3298" i="5"/>
  <c r="E3298" i="5"/>
  <c r="C3298" i="5"/>
  <c r="O3297" i="5"/>
  <c r="E3297" i="5"/>
  <c r="C3297" i="5"/>
  <c r="O3296" i="5"/>
  <c r="E3296" i="5"/>
  <c r="C3296" i="5"/>
  <c r="O3295" i="5"/>
  <c r="E3295" i="5"/>
  <c r="C3295" i="5"/>
  <c r="O3294" i="5"/>
  <c r="E3294" i="5"/>
  <c r="C3294" i="5"/>
  <c r="O3293" i="5"/>
  <c r="E3293" i="5"/>
  <c r="C3293" i="5"/>
  <c r="O3292" i="5"/>
  <c r="E3292" i="5"/>
  <c r="C3292" i="5"/>
  <c r="O3291" i="5"/>
  <c r="E3291" i="5"/>
  <c r="C3291" i="5"/>
  <c r="O3290" i="5"/>
  <c r="E3290" i="5"/>
  <c r="C3290" i="5"/>
  <c r="O3289" i="5"/>
  <c r="E3289" i="5"/>
  <c r="C3289" i="5"/>
  <c r="O3288" i="5"/>
  <c r="E3288" i="5"/>
  <c r="C3288" i="5"/>
  <c r="O3287" i="5"/>
  <c r="E3287" i="5"/>
  <c r="C3287" i="5"/>
  <c r="O3286" i="5"/>
  <c r="E3286" i="5"/>
  <c r="C3286" i="5"/>
  <c r="O3285" i="5"/>
  <c r="E3285" i="5"/>
  <c r="C3285" i="5"/>
  <c r="O3284" i="5"/>
  <c r="E3284" i="5"/>
  <c r="C3284" i="5"/>
  <c r="O3283" i="5"/>
  <c r="E3283" i="5"/>
  <c r="C3283" i="5"/>
  <c r="O3282" i="5"/>
  <c r="E3282" i="5"/>
  <c r="C3282" i="5"/>
  <c r="O3281" i="5"/>
  <c r="E3281" i="5"/>
  <c r="C3281" i="5"/>
  <c r="O3280" i="5"/>
  <c r="E3280" i="5"/>
  <c r="C3280" i="5"/>
  <c r="O3279" i="5"/>
  <c r="E3279" i="5"/>
  <c r="C3279" i="5"/>
  <c r="O3278" i="5"/>
  <c r="E3278" i="5"/>
  <c r="C3278" i="5"/>
  <c r="O3277" i="5"/>
  <c r="E3277" i="5"/>
  <c r="C3277" i="5"/>
  <c r="O3276" i="5"/>
  <c r="E3276" i="5"/>
  <c r="C3276" i="5"/>
  <c r="O3275" i="5"/>
  <c r="E3275" i="5"/>
  <c r="C3275" i="5"/>
  <c r="O3274" i="5"/>
  <c r="E3274" i="5"/>
  <c r="C3274" i="5"/>
  <c r="O3273" i="5"/>
  <c r="E3273" i="5"/>
  <c r="C3273" i="5"/>
  <c r="O3272" i="5"/>
  <c r="E3272" i="5"/>
  <c r="C3272" i="5"/>
  <c r="O3271" i="5"/>
  <c r="E3271" i="5"/>
  <c r="C3271" i="5"/>
  <c r="O3270" i="5"/>
  <c r="E3270" i="5"/>
  <c r="C3270" i="5"/>
  <c r="O3269" i="5"/>
  <c r="E3269" i="5"/>
  <c r="C3269" i="5"/>
  <c r="O3268" i="5"/>
  <c r="E3268" i="5"/>
  <c r="C3268" i="5"/>
  <c r="O3267" i="5"/>
  <c r="E3267" i="5"/>
  <c r="C3267" i="5"/>
  <c r="O3266" i="5"/>
  <c r="E3266" i="5"/>
  <c r="C3266" i="5"/>
  <c r="O3265" i="5"/>
  <c r="E3265" i="5"/>
  <c r="C3265" i="5"/>
  <c r="O3264" i="5"/>
  <c r="E3264" i="5"/>
  <c r="C3264" i="5"/>
  <c r="O3263" i="5"/>
  <c r="E3263" i="5"/>
  <c r="C3263" i="5"/>
  <c r="O3262" i="5"/>
  <c r="E3262" i="5"/>
  <c r="C3262" i="5"/>
  <c r="O3261" i="5"/>
  <c r="E3261" i="5"/>
  <c r="C3261" i="5"/>
  <c r="O3260" i="5"/>
  <c r="E3260" i="5"/>
  <c r="C3260" i="5"/>
  <c r="O3259" i="5"/>
  <c r="E3259" i="5"/>
  <c r="C3259" i="5"/>
  <c r="O3258" i="5"/>
  <c r="E3258" i="5"/>
  <c r="C3258" i="5"/>
  <c r="O3257" i="5"/>
  <c r="E3257" i="5"/>
  <c r="C3257" i="5"/>
  <c r="O3256" i="5"/>
  <c r="E3256" i="5"/>
  <c r="C3256" i="5"/>
  <c r="O3255" i="5"/>
  <c r="E3255" i="5"/>
  <c r="C3255" i="5"/>
  <c r="O3254" i="5"/>
  <c r="E3254" i="5"/>
  <c r="C3254" i="5"/>
  <c r="O3253" i="5"/>
  <c r="E3253" i="5"/>
  <c r="C3253" i="5"/>
  <c r="O3252" i="5"/>
  <c r="E3252" i="5"/>
  <c r="C3252" i="5"/>
  <c r="O3251" i="5"/>
  <c r="E3251" i="5"/>
  <c r="C3251" i="5"/>
  <c r="O3250" i="5"/>
  <c r="E3250" i="5"/>
  <c r="C3250" i="5"/>
  <c r="O3249" i="5"/>
  <c r="E3249" i="5"/>
  <c r="C3249" i="5"/>
  <c r="O3248" i="5"/>
  <c r="E3248" i="5"/>
  <c r="C3248" i="5"/>
  <c r="O3247" i="5"/>
  <c r="E3247" i="5"/>
  <c r="C3247" i="5"/>
  <c r="O3246" i="5"/>
  <c r="E3246" i="5"/>
  <c r="C3246" i="5"/>
  <c r="O3245" i="5"/>
  <c r="E3245" i="5"/>
  <c r="C3245" i="5"/>
  <c r="O3244" i="5"/>
  <c r="E3244" i="5"/>
  <c r="C3244" i="5"/>
  <c r="O3243" i="5"/>
  <c r="E3243" i="5"/>
  <c r="C3243" i="5"/>
  <c r="O3242" i="5"/>
  <c r="E3242" i="5"/>
  <c r="C3242" i="5"/>
  <c r="O3241" i="5"/>
  <c r="E3241" i="5"/>
  <c r="C3241" i="5"/>
  <c r="O3240" i="5"/>
  <c r="E3240" i="5"/>
  <c r="C3240" i="5"/>
  <c r="O3239" i="5"/>
  <c r="E3239" i="5"/>
  <c r="C3239" i="5"/>
  <c r="O3238" i="5"/>
  <c r="E3238" i="5"/>
  <c r="C3238" i="5"/>
  <c r="O3237" i="5"/>
  <c r="E3237" i="5"/>
  <c r="C3237" i="5"/>
  <c r="O3236" i="5"/>
  <c r="E3236" i="5"/>
  <c r="C3236" i="5"/>
  <c r="O3235" i="5"/>
  <c r="P3235" i="5" s="1"/>
  <c r="E3235" i="5"/>
  <c r="C3235" i="5"/>
  <c r="P3234" i="5"/>
  <c r="E3234" i="5"/>
  <c r="C3234" i="5"/>
  <c r="P3233" i="5"/>
  <c r="E3233" i="5"/>
  <c r="C3233" i="5"/>
  <c r="P3232" i="5"/>
  <c r="E3232" i="5"/>
  <c r="C3232" i="5"/>
  <c r="P3231" i="5"/>
  <c r="E3231" i="5"/>
  <c r="C3231" i="5"/>
  <c r="P3230" i="5"/>
  <c r="E3230" i="5"/>
  <c r="C3230" i="5"/>
  <c r="P3229" i="5"/>
  <c r="E3229" i="5"/>
  <c r="C3229" i="5"/>
  <c r="P3228" i="5"/>
  <c r="E3228" i="5"/>
  <c r="C3228" i="5"/>
  <c r="P3227" i="5"/>
  <c r="E3227" i="5"/>
  <c r="C3227" i="5"/>
  <c r="P3226" i="5"/>
  <c r="E3226" i="5"/>
  <c r="C3226" i="5"/>
  <c r="P3225" i="5"/>
  <c r="E3225" i="5"/>
  <c r="C3225" i="5"/>
  <c r="P3224" i="5"/>
  <c r="E3224" i="5"/>
  <c r="C3224" i="5"/>
  <c r="P3223" i="5"/>
  <c r="E3223" i="5"/>
  <c r="C3223" i="5"/>
  <c r="P3222" i="5"/>
  <c r="E3222" i="5"/>
  <c r="C3222" i="5"/>
  <c r="P3221" i="5"/>
  <c r="E3221" i="5"/>
  <c r="C3221" i="5"/>
  <c r="P3220" i="5"/>
  <c r="E3220" i="5"/>
  <c r="C3220" i="5"/>
  <c r="P3219" i="5"/>
  <c r="E3219" i="5"/>
  <c r="C3219" i="5"/>
  <c r="P3218" i="5"/>
  <c r="E3218" i="5"/>
  <c r="C3218" i="5"/>
  <c r="P3217" i="5"/>
  <c r="E3217" i="5"/>
  <c r="C3217" i="5"/>
  <c r="P3216" i="5"/>
  <c r="E3216" i="5"/>
  <c r="C3216" i="5"/>
  <c r="P3215" i="5"/>
  <c r="E3215" i="5"/>
  <c r="C3215" i="5"/>
  <c r="P3214" i="5"/>
  <c r="E3214" i="5"/>
  <c r="C3214" i="5"/>
  <c r="P3213" i="5"/>
  <c r="E3213" i="5"/>
  <c r="C3213" i="5"/>
  <c r="P3212" i="5"/>
  <c r="E3212" i="5"/>
  <c r="C3212" i="5"/>
  <c r="P3211" i="5"/>
  <c r="E3211" i="5"/>
  <c r="C3211" i="5"/>
  <c r="P3210" i="5"/>
  <c r="E3210" i="5"/>
  <c r="C3210" i="5"/>
  <c r="P3209" i="5"/>
  <c r="E3209" i="5"/>
  <c r="C3209" i="5"/>
  <c r="P3208" i="5"/>
  <c r="E3208" i="5"/>
  <c r="C3208" i="5"/>
  <c r="P3207" i="5"/>
  <c r="E3207" i="5"/>
  <c r="C3207" i="5"/>
  <c r="P3206" i="5"/>
  <c r="E3206" i="5"/>
  <c r="C3206" i="5"/>
  <c r="P3205" i="5"/>
  <c r="E3205" i="5"/>
  <c r="C3205" i="5"/>
  <c r="P3204" i="5"/>
  <c r="E3204" i="5"/>
  <c r="C3204" i="5"/>
  <c r="P3203" i="5"/>
  <c r="E3203" i="5"/>
  <c r="C3203" i="5"/>
  <c r="P3202" i="5"/>
  <c r="E3202" i="5"/>
  <c r="C3202" i="5"/>
  <c r="P3201" i="5"/>
  <c r="E3201" i="5"/>
  <c r="C3201" i="5"/>
  <c r="P3200" i="5"/>
  <c r="E3200" i="5"/>
  <c r="C3200" i="5"/>
  <c r="P3199" i="5"/>
  <c r="E3199" i="5"/>
  <c r="C3199" i="5"/>
  <c r="P3198" i="5"/>
  <c r="E3198" i="5"/>
  <c r="C3198" i="5"/>
  <c r="P3197" i="5"/>
  <c r="E3197" i="5"/>
  <c r="C3197" i="5"/>
  <c r="P3196" i="5"/>
  <c r="E3196" i="5"/>
  <c r="C3196" i="5"/>
  <c r="P3195" i="5"/>
  <c r="E3195" i="5"/>
  <c r="C3195" i="5"/>
  <c r="P3194" i="5"/>
  <c r="E3194" i="5"/>
  <c r="C3194" i="5"/>
  <c r="P3193" i="5"/>
  <c r="E3193" i="5"/>
  <c r="C3193" i="5"/>
  <c r="P3192" i="5"/>
  <c r="E3192" i="5"/>
  <c r="C3192" i="5"/>
  <c r="P3191" i="5"/>
  <c r="E3191" i="5"/>
  <c r="C3191" i="5"/>
  <c r="P3190" i="5"/>
  <c r="E3190" i="5"/>
  <c r="C3190" i="5"/>
  <c r="P3189" i="5"/>
  <c r="E3189" i="5"/>
  <c r="C3189" i="5"/>
  <c r="P3188" i="5"/>
  <c r="E3188" i="5"/>
  <c r="C3188" i="5"/>
  <c r="P3187" i="5"/>
  <c r="E3187" i="5"/>
  <c r="C3187" i="5"/>
  <c r="P3186" i="5"/>
  <c r="E3186" i="5"/>
  <c r="C3186" i="5"/>
  <c r="P3185" i="5"/>
  <c r="E3185" i="5"/>
  <c r="C3185" i="5"/>
  <c r="P3184" i="5"/>
  <c r="E3184" i="5"/>
  <c r="C3184" i="5"/>
  <c r="P3183" i="5"/>
  <c r="E3183" i="5"/>
  <c r="C3183" i="5"/>
  <c r="P3182" i="5"/>
  <c r="E3182" i="5"/>
  <c r="C3182" i="5"/>
  <c r="P3181" i="5"/>
  <c r="E3181" i="5"/>
  <c r="C3181" i="5"/>
  <c r="P3180" i="5"/>
  <c r="E3180" i="5"/>
  <c r="C3180" i="5"/>
  <c r="P3179" i="5"/>
  <c r="E3179" i="5"/>
  <c r="C3179" i="5"/>
  <c r="P3178" i="5"/>
  <c r="E3178" i="5"/>
  <c r="C3178" i="5"/>
  <c r="P3177" i="5"/>
  <c r="E3177" i="5"/>
  <c r="C3177" i="5"/>
  <c r="P3176" i="5"/>
  <c r="E3176" i="5"/>
  <c r="C3176" i="5"/>
  <c r="P3175" i="5"/>
  <c r="E3175" i="5"/>
  <c r="C3175" i="5"/>
  <c r="P3174" i="5"/>
  <c r="E3174" i="5"/>
  <c r="C3174" i="5"/>
  <c r="P3173" i="5"/>
  <c r="E3173" i="5"/>
  <c r="C3173" i="5"/>
  <c r="P3172" i="5"/>
  <c r="E3172" i="5"/>
  <c r="C3172" i="5"/>
  <c r="P3171" i="5"/>
  <c r="E3171" i="5"/>
  <c r="C3171" i="5"/>
  <c r="P3170" i="5"/>
  <c r="E3170" i="5"/>
  <c r="C3170" i="5"/>
  <c r="P3169" i="5"/>
  <c r="E3169" i="5"/>
  <c r="C3169" i="5"/>
  <c r="P3168" i="5"/>
  <c r="E3168" i="5"/>
  <c r="C3168" i="5"/>
  <c r="P3167" i="5"/>
  <c r="E3167" i="5"/>
  <c r="C3167" i="5"/>
  <c r="P3166" i="5"/>
  <c r="E3166" i="5"/>
  <c r="C3166" i="5"/>
  <c r="P3165" i="5"/>
  <c r="E3165" i="5"/>
  <c r="C3165" i="5"/>
  <c r="P3164" i="5"/>
  <c r="E3164" i="5"/>
  <c r="C3164" i="5"/>
  <c r="P3163" i="5"/>
  <c r="E3163" i="5"/>
  <c r="C3163" i="5"/>
  <c r="P3162" i="5"/>
  <c r="E3162" i="5"/>
  <c r="C3162" i="5"/>
  <c r="P3161" i="5"/>
  <c r="E3161" i="5"/>
  <c r="C3161" i="5"/>
  <c r="P3160" i="5"/>
  <c r="E3160" i="5"/>
  <c r="C3160" i="5"/>
  <c r="P3159" i="5"/>
  <c r="E3159" i="5"/>
  <c r="C3159" i="5"/>
  <c r="P3158" i="5"/>
  <c r="E3158" i="5"/>
  <c r="C3158" i="5"/>
  <c r="P3157" i="5"/>
  <c r="E3157" i="5"/>
  <c r="C3157" i="5"/>
  <c r="P3156" i="5"/>
  <c r="E3156" i="5"/>
  <c r="C3156" i="5"/>
  <c r="P3155" i="5"/>
  <c r="E3155" i="5"/>
  <c r="C3155" i="5"/>
  <c r="P3154" i="5"/>
  <c r="E3154" i="5"/>
  <c r="C3154" i="5"/>
  <c r="P3153" i="5"/>
  <c r="E3153" i="5"/>
  <c r="C3153" i="5"/>
  <c r="P3152" i="5"/>
  <c r="E3152" i="5"/>
  <c r="C3152" i="5"/>
  <c r="E3151" i="5"/>
  <c r="C3151" i="5"/>
  <c r="O3150" i="5"/>
  <c r="P3151" i="5" s="1"/>
  <c r="E3150" i="5"/>
  <c r="C3150" i="5"/>
  <c r="P3149" i="5"/>
  <c r="E3149" i="5"/>
  <c r="C3149" i="5"/>
  <c r="P3148" i="5"/>
  <c r="E3148" i="5"/>
  <c r="C3148" i="5"/>
  <c r="P3147" i="5"/>
  <c r="E3147" i="5"/>
  <c r="C3147" i="5"/>
  <c r="P3146" i="5"/>
  <c r="E3146" i="5"/>
  <c r="C3146" i="5"/>
  <c r="P3145" i="5"/>
  <c r="E3145" i="5"/>
  <c r="C3145" i="5"/>
  <c r="P3144" i="5"/>
  <c r="E3144" i="5"/>
  <c r="C3144" i="5"/>
  <c r="P3143" i="5"/>
  <c r="E3143" i="5"/>
  <c r="C3143" i="5"/>
  <c r="P3142" i="5"/>
  <c r="E3142" i="5"/>
  <c r="C3142" i="5"/>
  <c r="P3141" i="5"/>
  <c r="E3141" i="5"/>
  <c r="C3141" i="5"/>
  <c r="P3140" i="5"/>
  <c r="E3140" i="5"/>
  <c r="C3140" i="5"/>
  <c r="P3139" i="5"/>
  <c r="E3139" i="5"/>
  <c r="C3139" i="5"/>
  <c r="P3138" i="5"/>
  <c r="E3138" i="5"/>
  <c r="C3138" i="5"/>
  <c r="P3137" i="5"/>
  <c r="E3137" i="5"/>
  <c r="C3137" i="5"/>
  <c r="P3136" i="5"/>
  <c r="E3136" i="5"/>
  <c r="C3136" i="5"/>
  <c r="P3135" i="5"/>
  <c r="E3135" i="5"/>
  <c r="C3135" i="5"/>
  <c r="P3134" i="5"/>
  <c r="E3134" i="5"/>
  <c r="C3134" i="5"/>
  <c r="P3133" i="5"/>
  <c r="E3133" i="5"/>
  <c r="C3133" i="5"/>
  <c r="P3132" i="5"/>
  <c r="E3132" i="5"/>
  <c r="C3132" i="5"/>
  <c r="P3131" i="5"/>
  <c r="E3131" i="5"/>
  <c r="C3131" i="5"/>
  <c r="P3130" i="5"/>
  <c r="E3130" i="5"/>
  <c r="C3130" i="5"/>
  <c r="P3129" i="5"/>
  <c r="E3129" i="5"/>
  <c r="C3129" i="5"/>
  <c r="P3128" i="5"/>
  <c r="E3128" i="5"/>
  <c r="C3128" i="5"/>
  <c r="P3127" i="5"/>
  <c r="E3127" i="5"/>
  <c r="C3127" i="5"/>
  <c r="P3126" i="5"/>
  <c r="E3126" i="5"/>
  <c r="C3126" i="5"/>
  <c r="P3125" i="5"/>
  <c r="E3125" i="5"/>
  <c r="C3125" i="5"/>
  <c r="P3124" i="5"/>
  <c r="E3124" i="5"/>
  <c r="C3124" i="5"/>
  <c r="P3123" i="5"/>
  <c r="E3123" i="5"/>
  <c r="C3123" i="5"/>
  <c r="P3122" i="5"/>
  <c r="E3122" i="5"/>
  <c r="C3122" i="5"/>
  <c r="P3121" i="5"/>
  <c r="E3121" i="5"/>
  <c r="C3121" i="5"/>
  <c r="P3120" i="5"/>
  <c r="E3120" i="5"/>
  <c r="C3120" i="5"/>
  <c r="P3119" i="5"/>
  <c r="E3119" i="5"/>
  <c r="C3119" i="5"/>
  <c r="P3118" i="5"/>
  <c r="E3118" i="5"/>
  <c r="C3118" i="5"/>
  <c r="P3117" i="5"/>
  <c r="E3117" i="5"/>
  <c r="C3117" i="5"/>
  <c r="P3116" i="5"/>
  <c r="E3116" i="5"/>
  <c r="C3116" i="5"/>
  <c r="P3115" i="5"/>
  <c r="E3115" i="5"/>
  <c r="C3115" i="5"/>
  <c r="P3114" i="5"/>
  <c r="E3114" i="5"/>
  <c r="C3114" i="5"/>
  <c r="P3113" i="5"/>
  <c r="E3113" i="5"/>
  <c r="C3113" i="5"/>
  <c r="P3112" i="5"/>
  <c r="E3112" i="5"/>
  <c r="C3112" i="5"/>
  <c r="P3111" i="5"/>
  <c r="E3111" i="5"/>
  <c r="C3111" i="5"/>
  <c r="P3110" i="5"/>
  <c r="E3110" i="5"/>
  <c r="C3110" i="5"/>
  <c r="P3109" i="5"/>
  <c r="E3109" i="5"/>
  <c r="C3109" i="5"/>
  <c r="P3108" i="5"/>
  <c r="E3108" i="5"/>
  <c r="C3108" i="5"/>
  <c r="P3107" i="5"/>
  <c r="E3107" i="5"/>
  <c r="C3107" i="5"/>
  <c r="P3106" i="5"/>
  <c r="E3106" i="5"/>
  <c r="C3106" i="5"/>
  <c r="P3105" i="5"/>
  <c r="E3105" i="5"/>
  <c r="C3105" i="5"/>
  <c r="P3104" i="5"/>
  <c r="E3104" i="5"/>
  <c r="C3104" i="5"/>
  <c r="P3103" i="5"/>
  <c r="E3103" i="5"/>
  <c r="C3103" i="5"/>
  <c r="P3102" i="5"/>
  <c r="E3102" i="5"/>
  <c r="C3102" i="5"/>
  <c r="P3101" i="5"/>
  <c r="E3101" i="5"/>
  <c r="C3101" i="5"/>
  <c r="P3100" i="5"/>
  <c r="E3100" i="5"/>
  <c r="C3100" i="5"/>
  <c r="P3099" i="5"/>
  <c r="E3099" i="5"/>
  <c r="C3099" i="5"/>
  <c r="P3098" i="5"/>
  <c r="E3098" i="5"/>
  <c r="C3098" i="5"/>
  <c r="P3097" i="5"/>
  <c r="E3097" i="5"/>
  <c r="C3097" i="5"/>
  <c r="P3096" i="5"/>
  <c r="E3096" i="5"/>
  <c r="C3096" i="5"/>
  <c r="P3095" i="5"/>
  <c r="E3095" i="5"/>
  <c r="C3095" i="5"/>
  <c r="P3094" i="5"/>
  <c r="E3094" i="5"/>
  <c r="C3094" i="5"/>
  <c r="P3093" i="5"/>
  <c r="E3093" i="5"/>
  <c r="C3093" i="5"/>
  <c r="P3092" i="5"/>
  <c r="E3092" i="5"/>
  <c r="C3092" i="5"/>
  <c r="P3091" i="5"/>
  <c r="E3091" i="5"/>
  <c r="C3091" i="5"/>
  <c r="P3090" i="5"/>
  <c r="E3090" i="5"/>
  <c r="C3090" i="5"/>
  <c r="P3089" i="5"/>
  <c r="E3089" i="5"/>
  <c r="C3089" i="5"/>
  <c r="P3088" i="5"/>
  <c r="E3088" i="5"/>
  <c r="C3088" i="5"/>
  <c r="P3087" i="5"/>
  <c r="E3087" i="5"/>
  <c r="C3087" i="5"/>
  <c r="P3086" i="5"/>
  <c r="E3086" i="5"/>
  <c r="C3086" i="5"/>
  <c r="P3085" i="5"/>
  <c r="E3085" i="5"/>
  <c r="C3085" i="5"/>
  <c r="P3084" i="5"/>
  <c r="E3084" i="5"/>
  <c r="C3084" i="5"/>
  <c r="P3083" i="5"/>
  <c r="E3083" i="5"/>
  <c r="C3083" i="5"/>
  <c r="P3082" i="5"/>
  <c r="E3082" i="5"/>
  <c r="C3082" i="5"/>
  <c r="P3081" i="5"/>
  <c r="E3081" i="5"/>
  <c r="C3081" i="5"/>
  <c r="P3080" i="5"/>
  <c r="E3080" i="5"/>
  <c r="C3080" i="5"/>
  <c r="P3079" i="5"/>
  <c r="E3079" i="5"/>
  <c r="C3079" i="5"/>
  <c r="P3078" i="5"/>
  <c r="E3078" i="5"/>
  <c r="C3078" i="5"/>
  <c r="P3077" i="5"/>
  <c r="E3077" i="5"/>
  <c r="C3077" i="5"/>
  <c r="P3076" i="5"/>
  <c r="E3076" i="5"/>
  <c r="C3076" i="5"/>
  <c r="P3075" i="5"/>
  <c r="E3075" i="5"/>
  <c r="C3075" i="5"/>
  <c r="P3074" i="5"/>
  <c r="E3074" i="5"/>
  <c r="C3074" i="5"/>
  <c r="P3073" i="5"/>
  <c r="E3073" i="5"/>
  <c r="C3073" i="5"/>
  <c r="P3072" i="5"/>
  <c r="E3072" i="5"/>
  <c r="C3072" i="5"/>
  <c r="P3071" i="5"/>
  <c r="E3071" i="5"/>
  <c r="C3071" i="5"/>
  <c r="P3070" i="5"/>
  <c r="E3070" i="5"/>
  <c r="C3070" i="5"/>
  <c r="P3069" i="5"/>
  <c r="E3069" i="5"/>
  <c r="C3069" i="5"/>
  <c r="P3068" i="5"/>
  <c r="E3068" i="5"/>
  <c r="C3068" i="5"/>
  <c r="P3067" i="5"/>
  <c r="E3067" i="5"/>
  <c r="C3067" i="5"/>
  <c r="P3066" i="5"/>
  <c r="E3066" i="5"/>
  <c r="C3066" i="5"/>
  <c r="P3065" i="5"/>
  <c r="E3065" i="5"/>
  <c r="C3065" i="5"/>
  <c r="P3064" i="5"/>
  <c r="E3064" i="5"/>
  <c r="C3064" i="5"/>
  <c r="P3063" i="5"/>
  <c r="E3063" i="5"/>
  <c r="C3063" i="5"/>
  <c r="P3062" i="5"/>
  <c r="E3062" i="5"/>
  <c r="C3062" i="5"/>
  <c r="P3061" i="5"/>
  <c r="E3061" i="5"/>
  <c r="C3061" i="5"/>
  <c r="P3060" i="5"/>
  <c r="E3060" i="5"/>
  <c r="C3060" i="5"/>
  <c r="P3059" i="5"/>
  <c r="E3059" i="5"/>
  <c r="C3059" i="5"/>
  <c r="P3058" i="5"/>
  <c r="E3058" i="5"/>
  <c r="C3058" i="5"/>
  <c r="P3057" i="5"/>
  <c r="E3057" i="5"/>
  <c r="C3057" i="5"/>
  <c r="P3056" i="5"/>
  <c r="E3056" i="5"/>
  <c r="C3056" i="5"/>
  <c r="P3055" i="5"/>
  <c r="E3055" i="5"/>
  <c r="C3055" i="5"/>
  <c r="P3054" i="5"/>
  <c r="E3054" i="5"/>
  <c r="C3054" i="5"/>
  <c r="P3053" i="5"/>
  <c r="E3053" i="5"/>
  <c r="C3053" i="5"/>
  <c r="P3052" i="5"/>
  <c r="E3052" i="5"/>
  <c r="C3052" i="5"/>
  <c r="P3051" i="5"/>
  <c r="E3051" i="5"/>
  <c r="C3051" i="5"/>
  <c r="P3050" i="5"/>
  <c r="E3050" i="5"/>
  <c r="C3050" i="5"/>
  <c r="P3049" i="5"/>
  <c r="E3049" i="5"/>
  <c r="C3049" i="5"/>
  <c r="P3048" i="5"/>
  <c r="E3048" i="5"/>
  <c r="C3048" i="5"/>
  <c r="P3047" i="5"/>
  <c r="E3047" i="5"/>
  <c r="C3047" i="5"/>
  <c r="P3046" i="5"/>
  <c r="E3046" i="5"/>
  <c r="C3046" i="5"/>
  <c r="P3045" i="5"/>
  <c r="E3045" i="5"/>
  <c r="C3045" i="5"/>
  <c r="P3044" i="5"/>
  <c r="E3044" i="5"/>
  <c r="C3044" i="5"/>
  <c r="P3043" i="5"/>
  <c r="E3043" i="5"/>
  <c r="C3043" i="5"/>
  <c r="P3042" i="5"/>
  <c r="E3042" i="5"/>
  <c r="C3042" i="5"/>
  <c r="P3041" i="5"/>
  <c r="E3041" i="5"/>
  <c r="C3041" i="5"/>
  <c r="P3040" i="5"/>
  <c r="E3040" i="5"/>
  <c r="C3040" i="5"/>
  <c r="P3039" i="5"/>
  <c r="E3039" i="5"/>
  <c r="C3039" i="5"/>
  <c r="P3038" i="5"/>
  <c r="E3038" i="5"/>
  <c r="C3038" i="5"/>
  <c r="P3037" i="5"/>
  <c r="E3037" i="5"/>
  <c r="C3037" i="5"/>
  <c r="P3036" i="5"/>
  <c r="E3036" i="5"/>
  <c r="C3036" i="5"/>
  <c r="P3035" i="5"/>
  <c r="E3035" i="5"/>
  <c r="C3035" i="5"/>
  <c r="P3034" i="5"/>
  <c r="E3034" i="5"/>
  <c r="C3034" i="5"/>
  <c r="P3033" i="5"/>
  <c r="E3033" i="5"/>
  <c r="C3033" i="5"/>
  <c r="P3032" i="5"/>
  <c r="E3032" i="5"/>
  <c r="C3032" i="5"/>
  <c r="P3031" i="5"/>
  <c r="E3031" i="5"/>
  <c r="C3031" i="5"/>
  <c r="P3030" i="5"/>
  <c r="E3030" i="5"/>
  <c r="C3030" i="5"/>
  <c r="P3029" i="5"/>
  <c r="E3029" i="5"/>
  <c r="C3029" i="5"/>
  <c r="P3028" i="5"/>
  <c r="E3028" i="5"/>
  <c r="C3028" i="5"/>
  <c r="P3027" i="5"/>
  <c r="E3027" i="5"/>
  <c r="C3027" i="5"/>
  <c r="P3026" i="5"/>
  <c r="E3026" i="5"/>
  <c r="C3026" i="5"/>
  <c r="P3025" i="5"/>
  <c r="E3025" i="5"/>
  <c r="C3025" i="5"/>
  <c r="P3024" i="5"/>
  <c r="E3024" i="5"/>
  <c r="C3024" i="5"/>
  <c r="P3023" i="5"/>
  <c r="E3023" i="5"/>
  <c r="C3023" i="5"/>
  <c r="P3022" i="5"/>
  <c r="E3022" i="5"/>
  <c r="C3022" i="5"/>
  <c r="P3021" i="5"/>
  <c r="E3021" i="5"/>
  <c r="C3021" i="5"/>
  <c r="P3020" i="5"/>
  <c r="E3020" i="5"/>
  <c r="C3020" i="5"/>
  <c r="P3019" i="5"/>
  <c r="E3019" i="5"/>
  <c r="C3019" i="5"/>
  <c r="P3018" i="5"/>
  <c r="E3018" i="5"/>
  <c r="C3018" i="5"/>
  <c r="P3017" i="5"/>
  <c r="E3017" i="5"/>
  <c r="C3017" i="5"/>
  <c r="P3016" i="5"/>
  <c r="E3016" i="5"/>
  <c r="C3016" i="5"/>
  <c r="P3015" i="5"/>
  <c r="E3015" i="5"/>
  <c r="C3015" i="5"/>
  <c r="P3014" i="5"/>
  <c r="E3014" i="5"/>
  <c r="C3014" i="5"/>
  <c r="P3013" i="5"/>
  <c r="E3013" i="5"/>
  <c r="C3013" i="5"/>
  <c r="P3012" i="5"/>
  <c r="E3012" i="5"/>
  <c r="C3012" i="5"/>
  <c r="P3011" i="5"/>
  <c r="E3011" i="5"/>
  <c r="C3011" i="5"/>
  <c r="P3010" i="5"/>
  <c r="E3010" i="5"/>
  <c r="C3010" i="5"/>
  <c r="P3009" i="5"/>
  <c r="E3009" i="5"/>
  <c r="C3009" i="5"/>
  <c r="P3008" i="5"/>
  <c r="E3008" i="5"/>
  <c r="C3008" i="5"/>
  <c r="P3007" i="5"/>
  <c r="E3007" i="5"/>
  <c r="C3007" i="5"/>
  <c r="P3006" i="5"/>
  <c r="E3006" i="5"/>
  <c r="C3006" i="5"/>
  <c r="P3005" i="5"/>
  <c r="E3005" i="5"/>
  <c r="C3005" i="5"/>
  <c r="P3004" i="5"/>
  <c r="E3004" i="5"/>
  <c r="C3004" i="5"/>
  <c r="P3003" i="5"/>
  <c r="E3003" i="5"/>
  <c r="C3003" i="5"/>
  <c r="P3002" i="5"/>
  <c r="E3002" i="5"/>
  <c r="C3002" i="5"/>
  <c r="P3001" i="5"/>
  <c r="E3001" i="5"/>
  <c r="C3001" i="5"/>
  <c r="P3000" i="5"/>
  <c r="E3000" i="5"/>
  <c r="C3000" i="5"/>
  <c r="P2999" i="5"/>
  <c r="E2999" i="5"/>
  <c r="C2999" i="5"/>
  <c r="P2998" i="5"/>
  <c r="E2998" i="5"/>
  <c r="C2998" i="5"/>
  <c r="P2997" i="5"/>
  <c r="E2997" i="5"/>
  <c r="C2997" i="5"/>
  <c r="P2996" i="5"/>
  <c r="E2996" i="5"/>
  <c r="C2996" i="5"/>
  <c r="P2995" i="5"/>
  <c r="E2995" i="5"/>
  <c r="C2995" i="5"/>
  <c r="P2994" i="5"/>
  <c r="E2994" i="5"/>
  <c r="C2994" i="5"/>
  <c r="P2993" i="5"/>
  <c r="E2993" i="5"/>
  <c r="C2993" i="5"/>
  <c r="P2992" i="5"/>
  <c r="E2992" i="5"/>
  <c r="C2992" i="5"/>
  <c r="P2991" i="5"/>
  <c r="E2991" i="5"/>
  <c r="C2991" i="5"/>
  <c r="P2990" i="5"/>
  <c r="E2990" i="5"/>
  <c r="C2990" i="5"/>
  <c r="P2989" i="5"/>
  <c r="E2989" i="5"/>
  <c r="C2989" i="5"/>
  <c r="P2988" i="5"/>
  <c r="E2988" i="5"/>
  <c r="C2988" i="5"/>
  <c r="P2987" i="5"/>
  <c r="E2987" i="5"/>
  <c r="C2987" i="5"/>
  <c r="P2986" i="5"/>
  <c r="E2986" i="5"/>
  <c r="C2986" i="5"/>
  <c r="P2985" i="5"/>
  <c r="E2985" i="5"/>
  <c r="C2985" i="5"/>
  <c r="P2984" i="5"/>
  <c r="E2984" i="5"/>
  <c r="C2984" i="5"/>
  <c r="P2983" i="5"/>
  <c r="E2983" i="5"/>
  <c r="C2983" i="5"/>
  <c r="P2982" i="5"/>
  <c r="E2982" i="5"/>
  <c r="C2982" i="5"/>
  <c r="P2981" i="5"/>
  <c r="E2981" i="5"/>
  <c r="C2981" i="5"/>
  <c r="P2980" i="5"/>
  <c r="E2980" i="5"/>
  <c r="C2980" i="5"/>
  <c r="P2979" i="5"/>
  <c r="E2979" i="5"/>
  <c r="C2979" i="5"/>
  <c r="P2978" i="5"/>
  <c r="E2978" i="5"/>
  <c r="C2978" i="5"/>
  <c r="P2977" i="5"/>
  <c r="E2977" i="5"/>
  <c r="C2977" i="5"/>
  <c r="P2976" i="5"/>
  <c r="E2976" i="5"/>
  <c r="C2976" i="5"/>
  <c r="P2975" i="5"/>
  <c r="E2975" i="5"/>
  <c r="C2975" i="5"/>
  <c r="P2974" i="5"/>
  <c r="E2974" i="5"/>
  <c r="C2974" i="5"/>
  <c r="P2973" i="5"/>
  <c r="E2973" i="5"/>
  <c r="C2973" i="5"/>
  <c r="P2972" i="5"/>
  <c r="E2972" i="5"/>
  <c r="C2972" i="5"/>
  <c r="P2971" i="5"/>
  <c r="E2971" i="5"/>
  <c r="C2971" i="5"/>
  <c r="P2970" i="5"/>
  <c r="E2970" i="5"/>
  <c r="C2970" i="5"/>
  <c r="P2969" i="5"/>
  <c r="E2969" i="5"/>
  <c r="C2969" i="5"/>
  <c r="P2968" i="5"/>
  <c r="E2968" i="5"/>
  <c r="C2968" i="5"/>
  <c r="P2967" i="5"/>
  <c r="E2967" i="5"/>
  <c r="C2967" i="5"/>
  <c r="P2966" i="5"/>
  <c r="E2966" i="5"/>
  <c r="C2966" i="5"/>
  <c r="P2965" i="5"/>
  <c r="E2965" i="5"/>
  <c r="C2965" i="5"/>
  <c r="P2964" i="5"/>
  <c r="E2964" i="5"/>
  <c r="C2964" i="5"/>
  <c r="P2963" i="5"/>
  <c r="E2963" i="5"/>
  <c r="C2963" i="5"/>
  <c r="P2962" i="5"/>
  <c r="E2962" i="5"/>
  <c r="C2962" i="5"/>
  <c r="P2961" i="5"/>
  <c r="E2961" i="5"/>
  <c r="C2961" i="5"/>
  <c r="P2960" i="5"/>
  <c r="E2960" i="5"/>
  <c r="C2960" i="5"/>
  <c r="P2959" i="5"/>
  <c r="E2959" i="5"/>
  <c r="C2959" i="5"/>
  <c r="P2958" i="5"/>
  <c r="E2958" i="5"/>
  <c r="C2958" i="5"/>
  <c r="P2957" i="5"/>
  <c r="E2957" i="5"/>
  <c r="C2957" i="5"/>
  <c r="P2956" i="5"/>
  <c r="E2956" i="5"/>
  <c r="C2956" i="5"/>
  <c r="P2955" i="5"/>
  <c r="E2955" i="5"/>
  <c r="C2955" i="5"/>
  <c r="P2954" i="5"/>
  <c r="E2954" i="5"/>
  <c r="C2954" i="5"/>
  <c r="P2953" i="5"/>
  <c r="E2953" i="5"/>
  <c r="C2953" i="5"/>
  <c r="P2952" i="5"/>
  <c r="E2952" i="5"/>
  <c r="C2952" i="5"/>
  <c r="P2951" i="5"/>
  <c r="E2951" i="5"/>
  <c r="C2951" i="5"/>
  <c r="P2950" i="5"/>
  <c r="E2950" i="5"/>
  <c r="C2950" i="5"/>
  <c r="P2949" i="5"/>
  <c r="E2949" i="5"/>
  <c r="C2949" i="5"/>
  <c r="P2948" i="5"/>
  <c r="E2948" i="5"/>
  <c r="C2948" i="5"/>
  <c r="P2947" i="5"/>
  <c r="E2947" i="5"/>
  <c r="C2947" i="5"/>
  <c r="P2946" i="5"/>
  <c r="E2946" i="5"/>
  <c r="C2946" i="5"/>
  <c r="P2945" i="5"/>
  <c r="E2945" i="5"/>
  <c r="C2945" i="5"/>
  <c r="P2944" i="5"/>
  <c r="E2944" i="5"/>
  <c r="C2944" i="5"/>
  <c r="P2943" i="5"/>
  <c r="E2943" i="5"/>
  <c r="C2943" i="5"/>
  <c r="P2942" i="5"/>
  <c r="E2942" i="5"/>
  <c r="C2942" i="5"/>
  <c r="P2941" i="5"/>
  <c r="E2941" i="5"/>
  <c r="C2941" i="5"/>
  <c r="P2940" i="5"/>
  <c r="E2940" i="5"/>
  <c r="C2940" i="5"/>
  <c r="P2939" i="5"/>
  <c r="E2939" i="5"/>
  <c r="C2939" i="5"/>
  <c r="P2938" i="5"/>
  <c r="E2938" i="5"/>
  <c r="C2938" i="5"/>
  <c r="P2937" i="5"/>
  <c r="E2937" i="5"/>
  <c r="C2937" i="5"/>
  <c r="P2936" i="5"/>
  <c r="E2936" i="5"/>
  <c r="C2936" i="5"/>
  <c r="P2935" i="5"/>
  <c r="E2935" i="5"/>
  <c r="C2935" i="5"/>
  <c r="P2934" i="5"/>
  <c r="E2934" i="5"/>
  <c r="C2934" i="5"/>
  <c r="P2933" i="5"/>
  <c r="E2933" i="5"/>
  <c r="C2933" i="5"/>
  <c r="P2932" i="5"/>
  <c r="E2932" i="5"/>
  <c r="C2932" i="5"/>
  <c r="P2931" i="5"/>
  <c r="E2931" i="5"/>
  <c r="C2931" i="5"/>
  <c r="P2930" i="5"/>
  <c r="E2930" i="5"/>
  <c r="C2930" i="5"/>
  <c r="P2929" i="5"/>
  <c r="E2929" i="5"/>
  <c r="C2929" i="5"/>
  <c r="P2928" i="5"/>
  <c r="E2928" i="5"/>
  <c r="C2928" i="5"/>
  <c r="P2927" i="5"/>
  <c r="E2927" i="5"/>
  <c r="C2927" i="5"/>
  <c r="P2926" i="5"/>
  <c r="E2926" i="5"/>
  <c r="C2926" i="5"/>
  <c r="P2925" i="5"/>
  <c r="E2925" i="5"/>
  <c r="C2925" i="5"/>
  <c r="P2924" i="5"/>
  <c r="E2924" i="5"/>
  <c r="C2924" i="5"/>
  <c r="P2923" i="5"/>
  <c r="E2923" i="5"/>
  <c r="C2923" i="5"/>
  <c r="P2922" i="5"/>
  <c r="E2922" i="5"/>
  <c r="C2922" i="5"/>
  <c r="P2921" i="5"/>
  <c r="E2921" i="5"/>
  <c r="C2921" i="5"/>
  <c r="P2920" i="5"/>
  <c r="E2920" i="5"/>
  <c r="C2920" i="5"/>
  <c r="P2919" i="5"/>
  <c r="E2919" i="5"/>
  <c r="C2919" i="5"/>
  <c r="P2918" i="5"/>
  <c r="E2918" i="5"/>
  <c r="C2918" i="5"/>
  <c r="P2917" i="5"/>
  <c r="E2917" i="5"/>
  <c r="C2917" i="5"/>
  <c r="P2916" i="5"/>
  <c r="E2916" i="5"/>
  <c r="C2916" i="5"/>
  <c r="P2915" i="5"/>
  <c r="E2915" i="5"/>
  <c r="C2915" i="5"/>
  <c r="P2914" i="5"/>
  <c r="E2914" i="5"/>
  <c r="C2914" i="5"/>
  <c r="P2913" i="5"/>
  <c r="E2913" i="5"/>
  <c r="C2913" i="5"/>
  <c r="P2912" i="5"/>
  <c r="E2912" i="5"/>
  <c r="C2912" i="5"/>
  <c r="P2911" i="5"/>
  <c r="E2911" i="5"/>
  <c r="C2911" i="5"/>
  <c r="P2910" i="5"/>
  <c r="E2910" i="5"/>
  <c r="C2910" i="5"/>
  <c r="P2909" i="5"/>
  <c r="E2909" i="5"/>
  <c r="C2909" i="5"/>
  <c r="P2908" i="5"/>
  <c r="E2908" i="5"/>
  <c r="C2908" i="5"/>
  <c r="P2907" i="5"/>
  <c r="E2907" i="5"/>
  <c r="C2907" i="5"/>
  <c r="P2906" i="5"/>
  <c r="E2906" i="5"/>
  <c r="C2906" i="5"/>
  <c r="P2905" i="5"/>
  <c r="E2905" i="5"/>
  <c r="C2905" i="5"/>
  <c r="P2904" i="5"/>
  <c r="E2904" i="5"/>
  <c r="C2904" i="5"/>
  <c r="P2903" i="5"/>
  <c r="E2903" i="5"/>
  <c r="C2903" i="5"/>
  <c r="P2902" i="5"/>
  <c r="E2902" i="5"/>
  <c r="C2902" i="5"/>
  <c r="P2901" i="5"/>
  <c r="E2901" i="5"/>
  <c r="C2901" i="5"/>
  <c r="P2900" i="5"/>
  <c r="E2900" i="5"/>
  <c r="C2900" i="5"/>
  <c r="P2899" i="5"/>
  <c r="E2899" i="5"/>
  <c r="C2899" i="5"/>
  <c r="P2898" i="5"/>
  <c r="E2898" i="5"/>
  <c r="C2898" i="5"/>
  <c r="P2897" i="5"/>
  <c r="E2897" i="5"/>
  <c r="C2897" i="5"/>
  <c r="P2896" i="5"/>
  <c r="E2896" i="5"/>
  <c r="C2896" i="5"/>
  <c r="P2895" i="5"/>
  <c r="E2895" i="5"/>
  <c r="C2895" i="5"/>
  <c r="P2894" i="5"/>
  <c r="E2894" i="5"/>
  <c r="C2894" i="5"/>
  <c r="P2893" i="5"/>
  <c r="E2893" i="5"/>
  <c r="C2893" i="5"/>
  <c r="P2892" i="5"/>
  <c r="E2892" i="5"/>
  <c r="C2892" i="5"/>
  <c r="P2891" i="5"/>
  <c r="E2891" i="5"/>
  <c r="C2891" i="5"/>
  <c r="P2890" i="5"/>
  <c r="E2890" i="5"/>
  <c r="C2890" i="5"/>
  <c r="P2889" i="5"/>
  <c r="E2889" i="5"/>
  <c r="C2889" i="5"/>
  <c r="P2888" i="5"/>
  <c r="E2888" i="5"/>
  <c r="C2888" i="5"/>
  <c r="P2887" i="5"/>
  <c r="E2887" i="5"/>
  <c r="C2887" i="5"/>
  <c r="P2886" i="5"/>
  <c r="E2886" i="5"/>
  <c r="C2886" i="5"/>
  <c r="P2885" i="5"/>
  <c r="E2885" i="5"/>
  <c r="C2885" i="5"/>
  <c r="P2884" i="5"/>
  <c r="E2884" i="5"/>
  <c r="C2884" i="5"/>
  <c r="P2883" i="5"/>
  <c r="E2883" i="5"/>
  <c r="C2883" i="5"/>
  <c r="P2882" i="5"/>
  <c r="E2882" i="5"/>
  <c r="C2882" i="5"/>
  <c r="P2881" i="5"/>
  <c r="E2881" i="5"/>
  <c r="C2881" i="5"/>
  <c r="P2880" i="5"/>
  <c r="E2880" i="5"/>
  <c r="C2880" i="5"/>
  <c r="P2879" i="5"/>
  <c r="E2879" i="5"/>
  <c r="C2879" i="5"/>
  <c r="P2878" i="5"/>
  <c r="E2878" i="5"/>
  <c r="C2878" i="5"/>
  <c r="P2877" i="5"/>
  <c r="E2877" i="5"/>
  <c r="C2877" i="5"/>
  <c r="P2876" i="5"/>
  <c r="E2876" i="5"/>
  <c r="C2876" i="5"/>
  <c r="P2875" i="5"/>
  <c r="E2875" i="5"/>
  <c r="C2875" i="5"/>
  <c r="P2874" i="5"/>
  <c r="E2874" i="5"/>
  <c r="C2874" i="5"/>
  <c r="P2873" i="5"/>
  <c r="E2873" i="5"/>
  <c r="C2873" i="5"/>
  <c r="P2872" i="5"/>
  <c r="E2872" i="5"/>
  <c r="C2872" i="5"/>
  <c r="P2871" i="5"/>
  <c r="E2871" i="5"/>
  <c r="C2871" i="5"/>
  <c r="P2870" i="5"/>
  <c r="E2870" i="5"/>
  <c r="C2870" i="5"/>
  <c r="P2869" i="5"/>
  <c r="E2869" i="5"/>
  <c r="C2869" i="5"/>
  <c r="P2868" i="5"/>
  <c r="E2868" i="5"/>
  <c r="C2868" i="5"/>
  <c r="P2867" i="5"/>
  <c r="E2867" i="5"/>
  <c r="C2867" i="5"/>
  <c r="P2866" i="5"/>
  <c r="E2866" i="5"/>
  <c r="C2866" i="5"/>
  <c r="P2865" i="5"/>
  <c r="E2865" i="5"/>
  <c r="C2865" i="5"/>
  <c r="P2864" i="5"/>
  <c r="E2864" i="5"/>
  <c r="C2864" i="5"/>
  <c r="P2863" i="5"/>
  <c r="E2863" i="5"/>
  <c r="C2863" i="5"/>
  <c r="P2862" i="5"/>
  <c r="E2862" i="5"/>
  <c r="C2862" i="5"/>
  <c r="P2861" i="5"/>
  <c r="E2861" i="5"/>
  <c r="C2861" i="5"/>
  <c r="P2860" i="5"/>
  <c r="E2860" i="5"/>
  <c r="C2860" i="5"/>
  <c r="P2859" i="5"/>
  <c r="E2859" i="5"/>
  <c r="C2859" i="5"/>
  <c r="P2858" i="5"/>
  <c r="E2858" i="5"/>
  <c r="C2858" i="5"/>
  <c r="P2857" i="5"/>
  <c r="E2857" i="5"/>
  <c r="C2857" i="5"/>
  <c r="P2856" i="5"/>
  <c r="E2856" i="5"/>
  <c r="C2856" i="5"/>
  <c r="P2855" i="5"/>
  <c r="E2855" i="5"/>
  <c r="C2855" i="5"/>
  <c r="P2854" i="5"/>
  <c r="E2854" i="5"/>
  <c r="C2854" i="5"/>
  <c r="P2853" i="5"/>
  <c r="E2853" i="5"/>
  <c r="C2853" i="5"/>
  <c r="P2852" i="5"/>
  <c r="E2852" i="5"/>
  <c r="C2852" i="5"/>
  <c r="P2851" i="5"/>
  <c r="E2851" i="5"/>
  <c r="C2851" i="5"/>
  <c r="P2850" i="5"/>
  <c r="E2850" i="5"/>
  <c r="C2850" i="5"/>
  <c r="P2849" i="5"/>
  <c r="E2849" i="5"/>
  <c r="C2849" i="5"/>
  <c r="P2848" i="5"/>
  <c r="E2848" i="5"/>
  <c r="C2848" i="5"/>
  <c r="P2847" i="5"/>
  <c r="E2847" i="5"/>
  <c r="C2847" i="5"/>
  <c r="P2846" i="5"/>
  <c r="E2846" i="5"/>
  <c r="C2846" i="5"/>
  <c r="P2845" i="5"/>
  <c r="E2845" i="5"/>
  <c r="C2845" i="5"/>
  <c r="P2844" i="5"/>
  <c r="E2844" i="5"/>
  <c r="C2844" i="5"/>
  <c r="P2843" i="5"/>
  <c r="E2843" i="5"/>
  <c r="C2843" i="5"/>
  <c r="P2842" i="5"/>
  <c r="E2842" i="5"/>
  <c r="C2842" i="5"/>
  <c r="P2841" i="5"/>
  <c r="E2841" i="5"/>
  <c r="C2841" i="5"/>
  <c r="P2840" i="5"/>
  <c r="E2840" i="5"/>
  <c r="C2840" i="5"/>
  <c r="P2839" i="5"/>
  <c r="E2839" i="5"/>
  <c r="C2839" i="5"/>
  <c r="P2838" i="5"/>
  <c r="E2838" i="5"/>
  <c r="C2838" i="5"/>
  <c r="P2837" i="5"/>
  <c r="E2837" i="5"/>
  <c r="C2837" i="5"/>
  <c r="P2836" i="5"/>
  <c r="E2836" i="5"/>
  <c r="C2836" i="5"/>
  <c r="P2835" i="5"/>
  <c r="E2835" i="5"/>
  <c r="C2835" i="5"/>
  <c r="P2834" i="5"/>
  <c r="E2834" i="5"/>
  <c r="C2834" i="5"/>
  <c r="P2833" i="5"/>
  <c r="E2833" i="5"/>
  <c r="C2833" i="5"/>
  <c r="P2832" i="5"/>
  <c r="E2832" i="5"/>
  <c r="C2832" i="5"/>
  <c r="P2831" i="5"/>
  <c r="E2831" i="5"/>
  <c r="C2831" i="5"/>
  <c r="P2830" i="5"/>
  <c r="E2830" i="5"/>
  <c r="C2830" i="5"/>
  <c r="P2829" i="5"/>
  <c r="E2829" i="5"/>
  <c r="C2829" i="5"/>
  <c r="P2828" i="5"/>
  <c r="E2828" i="5"/>
  <c r="C2828" i="5"/>
  <c r="P2827" i="5"/>
  <c r="E2827" i="5"/>
  <c r="C2827" i="5"/>
  <c r="P2826" i="5"/>
  <c r="E2826" i="5"/>
  <c r="C2826" i="5"/>
  <c r="P2825" i="5"/>
  <c r="E2825" i="5"/>
  <c r="C2825" i="5"/>
  <c r="P2824" i="5"/>
  <c r="E2824" i="5"/>
  <c r="C2824" i="5"/>
  <c r="P2823" i="5"/>
  <c r="E2823" i="5"/>
  <c r="C2823" i="5"/>
  <c r="P2822" i="5"/>
  <c r="E2822" i="5"/>
  <c r="C2822" i="5"/>
  <c r="P2821" i="5"/>
  <c r="E2821" i="5"/>
  <c r="C2821" i="5"/>
  <c r="P2820" i="5"/>
  <c r="E2820" i="5"/>
  <c r="C2820" i="5"/>
  <c r="P2819" i="5"/>
  <c r="E2819" i="5"/>
  <c r="C2819" i="5"/>
  <c r="P2818" i="5"/>
  <c r="E2818" i="5"/>
  <c r="C2818" i="5"/>
  <c r="P2817" i="5"/>
  <c r="E2817" i="5"/>
  <c r="C2817" i="5"/>
  <c r="P2816" i="5"/>
  <c r="E2816" i="5"/>
  <c r="C2816" i="5"/>
  <c r="P2815" i="5"/>
  <c r="E2815" i="5"/>
  <c r="C2815" i="5"/>
  <c r="P2814" i="5"/>
  <c r="E2814" i="5"/>
  <c r="C2814" i="5"/>
  <c r="P2813" i="5"/>
  <c r="E2813" i="5"/>
  <c r="C2813" i="5"/>
  <c r="P2812" i="5"/>
  <c r="E2812" i="5"/>
  <c r="C2812" i="5"/>
  <c r="P2811" i="5"/>
  <c r="E2811" i="5"/>
  <c r="C2811" i="5"/>
  <c r="P2810" i="5"/>
  <c r="E2810" i="5"/>
  <c r="C2810" i="5"/>
  <c r="P2809" i="5"/>
  <c r="E2809" i="5"/>
  <c r="C2809" i="5"/>
  <c r="P2808" i="5"/>
  <c r="E2808" i="5"/>
  <c r="C2808" i="5"/>
  <c r="P2807" i="5"/>
  <c r="E2807" i="5"/>
  <c r="C2807" i="5"/>
  <c r="P2806" i="5"/>
  <c r="E2806" i="5"/>
  <c r="C2806" i="5"/>
  <c r="P2805" i="5"/>
  <c r="E2805" i="5"/>
  <c r="C2805" i="5"/>
  <c r="P2804" i="5"/>
  <c r="E2804" i="5"/>
  <c r="C2804" i="5"/>
  <c r="P2803" i="5"/>
  <c r="E2803" i="5"/>
  <c r="C2803" i="5"/>
  <c r="P2802" i="5"/>
  <c r="E2802" i="5"/>
  <c r="C2802" i="5"/>
  <c r="P2801" i="5"/>
  <c r="E2801" i="5"/>
  <c r="C2801" i="5"/>
  <c r="P2800" i="5"/>
  <c r="E2800" i="5"/>
  <c r="C2800" i="5"/>
  <c r="P2799" i="5"/>
  <c r="E2799" i="5"/>
  <c r="C2799" i="5"/>
  <c r="P2798" i="5"/>
  <c r="E2798" i="5"/>
  <c r="C2798" i="5"/>
  <c r="P2797" i="5"/>
  <c r="E2797" i="5"/>
  <c r="C2797" i="5"/>
  <c r="P2796" i="5"/>
  <c r="E2796" i="5"/>
  <c r="C2796" i="5"/>
  <c r="P2795" i="5"/>
  <c r="E2795" i="5"/>
  <c r="C2795" i="5"/>
  <c r="P2794" i="5"/>
  <c r="E2794" i="5"/>
  <c r="C2794" i="5"/>
  <c r="P2793" i="5"/>
  <c r="E2793" i="5"/>
  <c r="C2793" i="5"/>
  <c r="P2792" i="5"/>
  <c r="E2792" i="5"/>
  <c r="C2792" i="5"/>
  <c r="P2791" i="5"/>
  <c r="E2791" i="5"/>
  <c r="C2791" i="5"/>
  <c r="P2790" i="5"/>
  <c r="E2790" i="5"/>
  <c r="C2790" i="5"/>
  <c r="P2789" i="5"/>
  <c r="E2789" i="5"/>
  <c r="C2789" i="5"/>
  <c r="P2788" i="5"/>
  <c r="E2788" i="5"/>
  <c r="C2788" i="5"/>
  <c r="P2787" i="5"/>
  <c r="E2787" i="5"/>
  <c r="C2787" i="5"/>
  <c r="P2786" i="5"/>
  <c r="E2786" i="5"/>
  <c r="C2786" i="5"/>
  <c r="P2785" i="5"/>
  <c r="E2785" i="5"/>
  <c r="C2785" i="5"/>
  <c r="P2784" i="5"/>
  <c r="E2784" i="5"/>
  <c r="C2784" i="5"/>
  <c r="P2783" i="5"/>
  <c r="E2783" i="5"/>
  <c r="C2783" i="5"/>
  <c r="P2782" i="5"/>
  <c r="E2782" i="5"/>
  <c r="C2782" i="5"/>
  <c r="P2781" i="5"/>
  <c r="E2781" i="5"/>
  <c r="C2781" i="5"/>
  <c r="P2780" i="5"/>
  <c r="E2780" i="5"/>
  <c r="C2780" i="5"/>
  <c r="P2779" i="5"/>
  <c r="E2779" i="5"/>
  <c r="C2779" i="5"/>
  <c r="P2778" i="5"/>
  <c r="E2778" i="5"/>
  <c r="C2778" i="5"/>
  <c r="P2777" i="5"/>
  <c r="E2777" i="5"/>
  <c r="C2777" i="5"/>
  <c r="P2776" i="5"/>
  <c r="E2776" i="5"/>
  <c r="C2776" i="5"/>
  <c r="P2775" i="5"/>
  <c r="E2775" i="5"/>
  <c r="C2775" i="5"/>
  <c r="P2774" i="5"/>
  <c r="E2774" i="5"/>
  <c r="C2774" i="5"/>
  <c r="P2773" i="5"/>
  <c r="E2773" i="5"/>
  <c r="C2773" i="5"/>
  <c r="P2772" i="5"/>
  <c r="E2772" i="5"/>
  <c r="C2772" i="5"/>
  <c r="P2771" i="5"/>
  <c r="E2771" i="5"/>
  <c r="C2771" i="5"/>
  <c r="P2770" i="5"/>
  <c r="E2770" i="5"/>
  <c r="C2770" i="5"/>
  <c r="P2769" i="5"/>
  <c r="E2769" i="5"/>
  <c r="C2769" i="5"/>
  <c r="P2768" i="5"/>
  <c r="E2768" i="5"/>
  <c r="C2768" i="5"/>
  <c r="P2767" i="5"/>
  <c r="E2767" i="5"/>
  <c r="C2767" i="5"/>
  <c r="P2766" i="5"/>
  <c r="E2766" i="5"/>
  <c r="C2766" i="5"/>
  <c r="P2765" i="5"/>
  <c r="E2765" i="5"/>
  <c r="C2765" i="5"/>
  <c r="P2764" i="5"/>
  <c r="E2764" i="5"/>
  <c r="C2764" i="5"/>
  <c r="P2763" i="5"/>
  <c r="E2763" i="5"/>
  <c r="C2763" i="5"/>
  <c r="P2762" i="5"/>
  <c r="E2762" i="5"/>
  <c r="C2762" i="5"/>
  <c r="P2761" i="5"/>
  <c r="E2761" i="5"/>
  <c r="C2761" i="5"/>
  <c r="P2760" i="5"/>
  <c r="E2760" i="5"/>
  <c r="C2760" i="5"/>
  <c r="P2759" i="5"/>
  <c r="E2759" i="5"/>
  <c r="C2759" i="5"/>
  <c r="P2758" i="5"/>
  <c r="E2758" i="5"/>
  <c r="C2758" i="5"/>
  <c r="P2757" i="5"/>
  <c r="E2757" i="5"/>
  <c r="C2757" i="5"/>
  <c r="P2756" i="5"/>
  <c r="E2756" i="5"/>
  <c r="C2756" i="5"/>
  <c r="P2755" i="5"/>
  <c r="E2755" i="5"/>
  <c r="C2755" i="5"/>
  <c r="P2754" i="5"/>
  <c r="E2754" i="5"/>
  <c r="C2754" i="5"/>
  <c r="P2753" i="5"/>
  <c r="E2753" i="5"/>
  <c r="C2753" i="5"/>
  <c r="P2752" i="5"/>
  <c r="E2752" i="5"/>
  <c r="C2752" i="5"/>
  <c r="P2751" i="5"/>
  <c r="E2751" i="5"/>
  <c r="C2751" i="5"/>
  <c r="P2750" i="5"/>
  <c r="E2750" i="5"/>
  <c r="C2750" i="5"/>
  <c r="P2749" i="5"/>
  <c r="E2749" i="5"/>
  <c r="C2749" i="5"/>
  <c r="P2748" i="5"/>
  <c r="E2748" i="5"/>
  <c r="C2748" i="5"/>
  <c r="P2747" i="5"/>
  <c r="E2747" i="5"/>
  <c r="C2747" i="5"/>
  <c r="P2746" i="5"/>
  <c r="E2746" i="5"/>
  <c r="C2746" i="5"/>
  <c r="P2745" i="5"/>
  <c r="E2745" i="5"/>
  <c r="C2745" i="5"/>
  <c r="P2744" i="5"/>
  <c r="E2744" i="5"/>
  <c r="C2744" i="5"/>
  <c r="P2743" i="5"/>
  <c r="E2743" i="5"/>
  <c r="C2743" i="5"/>
  <c r="P2742" i="5"/>
  <c r="E2742" i="5"/>
  <c r="C2742" i="5"/>
  <c r="P2741" i="5"/>
  <c r="E2741" i="5"/>
  <c r="C2741" i="5"/>
  <c r="P2740" i="5"/>
  <c r="E2740" i="5"/>
  <c r="C2740" i="5"/>
  <c r="P2739" i="5"/>
  <c r="E2739" i="5"/>
  <c r="C2739" i="5"/>
  <c r="P2738" i="5"/>
  <c r="E2738" i="5"/>
  <c r="C2738" i="5"/>
  <c r="P2737" i="5"/>
  <c r="E2737" i="5"/>
  <c r="C2737" i="5"/>
  <c r="P2736" i="5"/>
  <c r="E2736" i="5"/>
  <c r="C2736" i="5"/>
  <c r="P2735" i="5"/>
  <c r="E2735" i="5"/>
  <c r="C2735" i="5"/>
  <c r="P2734" i="5"/>
  <c r="E2734" i="5"/>
  <c r="C2734" i="5"/>
  <c r="P2733" i="5"/>
  <c r="E2733" i="5"/>
  <c r="C2733" i="5"/>
  <c r="P2732" i="5"/>
  <c r="E2732" i="5"/>
  <c r="C2732" i="5"/>
  <c r="P2731" i="5"/>
  <c r="E2731" i="5"/>
  <c r="C2731" i="5"/>
  <c r="P2730" i="5"/>
  <c r="E2730" i="5"/>
  <c r="C2730" i="5"/>
  <c r="P2729" i="5"/>
  <c r="E2729" i="5"/>
  <c r="C2729" i="5"/>
  <c r="P2728" i="5"/>
  <c r="E2728" i="5"/>
  <c r="C2728" i="5"/>
  <c r="P2727" i="5"/>
  <c r="E2727" i="5"/>
  <c r="C2727" i="5"/>
  <c r="P2726" i="5"/>
  <c r="E2726" i="5"/>
  <c r="C2726" i="5"/>
  <c r="P2725" i="5"/>
  <c r="E2725" i="5"/>
  <c r="C2725" i="5"/>
  <c r="P2724" i="5"/>
  <c r="E2724" i="5"/>
  <c r="C2724" i="5"/>
  <c r="P2723" i="5"/>
  <c r="E2723" i="5"/>
  <c r="C2723" i="5"/>
  <c r="P2722" i="5"/>
  <c r="E2722" i="5"/>
  <c r="C2722" i="5"/>
  <c r="P2721" i="5"/>
  <c r="E2721" i="5"/>
  <c r="C2721" i="5"/>
  <c r="P2720" i="5"/>
  <c r="E2720" i="5"/>
  <c r="C2720" i="5"/>
  <c r="P2719" i="5"/>
  <c r="E2719" i="5"/>
  <c r="C2719" i="5"/>
  <c r="P2718" i="5"/>
  <c r="E2718" i="5"/>
  <c r="C2718" i="5"/>
  <c r="P2717" i="5"/>
  <c r="E2717" i="5"/>
  <c r="C2717" i="5"/>
  <c r="P2716" i="5"/>
  <c r="E2716" i="5"/>
  <c r="C2716" i="5"/>
  <c r="P2715" i="5"/>
  <c r="E2715" i="5"/>
  <c r="C2715" i="5"/>
  <c r="P2714" i="5"/>
  <c r="E2714" i="5"/>
  <c r="C2714" i="5"/>
  <c r="P2713" i="5"/>
  <c r="E2713" i="5"/>
  <c r="C2713" i="5"/>
  <c r="P2712" i="5"/>
  <c r="E2712" i="5"/>
  <c r="C2712" i="5"/>
  <c r="P2711" i="5"/>
  <c r="E2711" i="5"/>
  <c r="C2711" i="5"/>
  <c r="P2710" i="5"/>
  <c r="E2710" i="5"/>
  <c r="C2710" i="5"/>
  <c r="P2709" i="5"/>
  <c r="E2709" i="5"/>
  <c r="C2709" i="5"/>
  <c r="P2708" i="5"/>
  <c r="E2708" i="5"/>
  <c r="C2708" i="5"/>
  <c r="P2707" i="5"/>
  <c r="E2707" i="5"/>
  <c r="C2707" i="5"/>
  <c r="P2706" i="5"/>
  <c r="E2706" i="5"/>
  <c r="C2706" i="5"/>
  <c r="P2705" i="5"/>
  <c r="E2705" i="5"/>
  <c r="C2705" i="5"/>
  <c r="P2704" i="5"/>
  <c r="E2704" i="5"/>
  <c r="C2704" i="5"/>
  <c r="P2703" i="5"/>
  <c r="E2703" i="5"/>
  <c r="C2703" i="5"/>
  <c r="P2702" i="5"/>
  <c r="E2702" i="5"/>
  <c r="C2702" i="5"/>
  <c r="P2701" i="5"/>
  <c r="E2701" i="5"/>
  <c r="C2701" i="5"/>
  <c r="P2700" i="5"/>
  <c r="E2700" i="5"/>
  <c r="C2700" i="5"/>
  <c r="P2699" i="5"/>
  <c r="E2699" i="5"/>
  <c r="C2699" i="5"/>
  <c r="P2698" i="5"/>
  <c r="E2698" i="5"/>
  <c r="C2698" i="5"/>
  <c r="P2697" i="5"/>
  <c r="E2697" i="5"/>
  <c r="C2697" i="5"/>
  <c r="P2696" i="5"/>
  <c r="E2696" i="5"/>
  <c r="C2696" i="5"/>
  <c r="P2695" i="5"/>
  <c r="E2695" i="5"/>
  <c r="C2695" i="5"/>
  <c r="P2694" i="5"/>
  <c r="E2694" i="5"/>
  <c r="C2694" i="5"/>
  <c r="P2693" i="5"/>
  <c r="E2693" i="5"/>
  <c r="C2693" i="5"/>
  <c r="P2692" i="5"/>
  <c r="E2692" i="5"/>
  <c r="C2692" i="5"/>
  <c r="P2691" i="5"/>
  <c r="E2691" i="5"/>
  <c r="C2691" i="5"/>
  <c r="P2690" i="5"/>
  <c r="E2690" i="5"/>
  <c r="C2690" i="5"/>
  <c r="P2689" i="5"/>
  <c r="E2689" i="5"/>
  <c r="C2689" i="5"/>
  <c r="P2688" i="5"/>
  <c r="E2688" i="5"/>
  <c r="C2688" i="5"/>
  <c r="P2687" i="5"/>
  <c r="E2687" i="5"/>
  <c r="C2687" i="5"/>
  <c r="P2686" i="5"/>
  <c r="E2686" i="5"/>
  <c r="C2686" i="5"/>
  <c r="P2685" i="5"/>
  <c r="E2685" i="5"/>
  <c r="C2685" i="5"/>
  <c r="P2684" i="5"/>
  <c r="E2684" i="5"/>
  <c r="C2684" i="5"/>
  <c r="P2683" i="5"/>
  <c r="E2683" i="5"/>
  <c r="C2683" i="5"/>
  <c r="P2682" i="5"/>
  <c r="E2682" i="5"/>
  <c r="C2682" i="5"/>
  <c r="P2681" i="5"/>
  <c r="E2681" i="5"/>
  <c r="C2681" i="5"/>
  <c r="P2680" i="5"/>
  <c r="E2680" i="5"/>
  <c r="C2680" i="5"/>
  <c r="P2679" i="5"/>
  <c r="E2679" i="5"/>
  <c r="C2679" i="5"/>
  <c r="P2678" i="5"/>
  <c r="E2678" i="5"/>
  <c r="C2678" i="5"/>
  <c r="P2677" i="5"/>
  <c r="E2677" i="5"/>
  <c r="C2677" i="5"/>
  <c r="P2676" i="5"/>
  <c r="E2676" i="5"/>
  <c r="C2676" i="5"/>
  <c r="P2675" i="5"/>
  <c r="E2675" i="5"/>
  <c r="C2675" i="5"/>
  <c r="P2674" i="5"/>
  <c r="E2674" i="5"/>
  <c r="C2674" i="5"/>
  <c r="P2673" i="5"/>
  <c r="E2673" i="5"/>
  <c r="C2673" i="5"/>
  <c r="P2672" i="5"/>
  <c r="E2672" i="5"/>
  <c r="C2672" i="5"/>
  <c r="P2671" i="5"/>
  <c r="E2671" i="5"/>
  <c r="C2671" i="5"/>
  <c r="P2670" i="5"/>
  <c r="E2670" i="5"/>
  <c r="C2670" i="5"/>
  <c r="P2669" i="5"/>
  <c r="E2669" i="5"/>
  <c r="C2669" i="5"/>
  <c r="P2668" i="5"/>
  <c r="E2668" i="5"/>
  <c r="C2668" i="5"/>
  <c r="P2667" i="5"/>
  <c r="E2667" i="5"/>
  <c r="C2667" i="5"/>
  <c r="P2666" i="5"/>
  <c r="E2666" i="5"/>
  <c r="C2666" i="5"/>
  <c r="P2665" i="5"/>
  <c r="E2665" i="5"/>
  <c r="C2665" i="5"/>
  <c r="P2664" i="5"/>
  <c r="E2664" i="5"/>
  <c r="C2664" i="5"/>
  <c r="P2663" i="5"/>
  <c r="E2663" i="5"/>
  <c r="C2663" i="5"/>
  <c r="P2662" i="5"/>
  <c r="E2662" i="5"/>
  <c r="C2662" i="5"/>
  <c r="P2661" i="5"/>
  <c r="E2661" i="5"/>
  <c r="C2661" i="5"/>
  <c r="P2660" i="5"/>
  <c r="E2660" i="5"/>
  <c r="C2660" i="5"/>
  <c r="P2659" i="5"/>
  <c r="E2659" i="5"/>
  <c r="C2659" i="5"/>
  <c r="P2658" i="5"/>
  <c r="E2658" i="5"/>
  <c r="C2658" i="5"/>
  <c r="P2657" i="5"/>
  <c r="E2657" i="5"/>
  <c r="C2657" i="5"/>
  <c r="P2656" i="5"/>
  <c r="E2656" i="5"/>
  <c r="C2656" i="5"/>
  <c r="P2655" i="5"/>
  <c r="E2655" i="5"/>
  <c r="C2655" i="5"/>
  <c r="P2654" i="5"/>
  <c r="E2654" i="5"/>
  <c r="C2654" i="5"/>
  <c r="P2653" i="5"/>
  <c r="E2653" i="5"/>
  <c r="C2653" i="5"/>
  <c r="P2652" i="5"/>
  <c r="E2652" i="5"/>
  <c r="C2652" i="5"/>
  <c r="P2651" i="5"/>
  <c r="E2651" i="5"/>
  <c r="C2651" i="5"/>
  <c r="P2650" i="5"/>
  <c r="E2650" i="5"/>
  <c r="C2650" i="5"/>
  <c r="P2649" i="5"/>
  <c r="E2649" i="5"/>
  <c r="C2649" i="5"/>
  <c r="P2648" i="5"/>
  <c r="E2648" i="5"/>
  <c r="C2648" i="5"/>
  <c r="P2647" i="5"/>
  <c r="E2647" i="5"/>
  <c r="C2647" i="5"/>
  <c r="P2646" i="5"/>
  <c r="E2646" i="5"/>
  <c r="C2646" i="5"/>
  <c r="P2645" i="5"/>
  <c r="E2645" i="5"/>
  <c r="C2645" i="5"/>
  <c r="P2644" i="5"/>
  <c r="E2644" i="5"/>
  <c r="C2644" i="5"/>
  <c r="P2643" i="5"/>
  <c r="E2643" i="5"/>
  <c r="C2643" i="5"/>
  <c r="P2642" i="5"/>
  <c r="E2642" i="5"/>
  <c r="C2642" i="5"/>
  <c r="P2641" i="5"/>
  <c r="E2641" i="5"/>
  <c r="C2641" i="5"/>
  <c r="P2640" i="5"/>
  <c r="E2640" i="5"/>
  <c r="C2640" i="5"/>
  <c r="P2639" i="5"/>
  <c r="E2639" i="5"/>
  <c r="C2639" i="5"/>
  <c r="P2638" i="5"/>
  <c r="E2638" i="5"/>
  <c r="C2638" i="5"/>
  <c r="P2637" i="5"/>
  <c r="E2637" i="5"/>
  <c r="C2637" i="5"/>
  <c r="P2636" i="5"/>
  <c r="E2636" i="5"/>
  <c r="C2636" i="5"/>
  <c r="P2635" i="5"/>
  <c r="E2635" i="5"/>
  <c r="C2635" i="5"/>
  <c r="P2634" i="5"/>
  <c r="E2634" i="5"/>
  <c r="C2634" i="5"/>
  <c r="P2633" i="5"/>
  <c r="E2633" i="5"/>
  <c r="C2633" i="5"/>
  <c r="P2632" i="5"/>
  <c r="E2632" i="5"/>
  <c r="C2632" i="5"/>
  <c r="P2631" i="5"/>
  <c r="E2631" i="5"/>
  <c r="C2631" i="5"/>
  <c r="P2630" i="5"/>
  <c r="E2630" i="5"/>
  <c r="C2630" i="5"/>
  <c r="P2629" i="5"/>
  <c r="E2629" i="5"/>
  <c r="C2629" i="5"/>
  <c r="P2628" i="5"/>
  <c r="E2628" i="5"/>
  <c r="C2628" i="5"/>
  <c r="P2627" i="5"/>
  <c r="E2627" i="5"/>
  <c r="C2627" i="5"/>
  <c r="P2626" i="5"/>
  <c r="E2626" i="5"/>
  <c r="C2626" i="5"/>
  <c r="P2625" i="5"/>
  <c r="E2625" i="5"/>
  <c r="C2625" i="5"/>
  <c r="P2624" i="5"/>
  <c r="E2624" i="5"/>
  <c r="C2624" i="5"/>
  <c r="P2623" i="5"/>
  <c r="E2623" i="5"/>
  <c r="C2623" i="5"/>
  <c r="P2622" i="5"/>
  <c r="E2622" i="5"/>
  <c r="C2622" i="5"/>
  <c r="P2621" i="5"/>
  <c r="E2621" i="5"/>
  <c r="C2621" i="5"/>
  <c r="P2620" i="5"/>
  <c r="E2620" i="5"/>
  <c r="C2620" i="5"/>
  <c r="P2619" i="5"/>
  <c r="E2619" i="5"/>
  <c r="C2619" i="5"/>
  <c r="P2618" i="5"/>
  <c r="E2618" i="5"/>
  <c r="C2618" i="5"/>
  <c r="P2617" i="5"/>
  <c r="E2617" i="5"/>
  <c r="C2617" i="5"/>
  <c r="P2616" i="5"/>
  <c r="E2616" i="5"/>
  <c r="C2616" i="5"/>
  <c r="P2615" i="5"/>
  <c r="E2615" i="5"/>
  <c r="C2615" i="5"/>
  <c r="P2614" i="5"/>
  <c r="E2614" i="5"/>
  <c r="C2614" i="5"/>
  <c r="P2613" i="5"/>
  <c r="E2613" i="5"/>
  <c r="C2613" i="5"/>
  <c r="P2612" i="5"/>
  <c r="E2612" i="5"/>
  <c r="C2612" i="5"/>
  <c r="P2611" i="5"/>
  <c r="E2611" i="5"/>
  <c r="C2611" i="5"/>
  <c r="P2610" i="5"/>
  <c r="E2610" i="5"/>
  <c r="C2610" i="5"/>
  <c r="P2609" i="5"/>
  <c r="E2609" i="5"/>
  <c r="C2609" i="5"/>
  <c r="P2608" i="5"/>
  <c r="E2608" i="5"/>
  <c r="C2608" i="5"/>
  <c r="P2607" i="5"/>
  <c r="E2607" i="5"/>
  <c r="C2607" i="5"/>
  <c r="P2606" i="5"/>
  <c r="E2606" i="5"/>
  <c r="C2606" i="5"/>
  <c r="P2605" i="5"/>
  <c r="E2605" i="5"/>
  <c r="C2605" i="5"/>
  <c r="P2604" i="5"/>
  <c r="E2604" i="5"/>
  <c r="C2604" i="5"/>
  <c r="P2603" i="5"/>
  <c r="E2603" i="5"/>
  <c r="C2603" i="5"/>
  <c r="P2602" i="5"/>
  <c r="E2602" i="5"/>
  <c r="C2602" i="5"/>
  <c r="P2601" i="5"/>
  <c r="E2601" i="5"/>
  <c r="C2601" i="5"/>
  <c r="P2600" i="5"/>
  <c r="E2600" i="5"/>
  <c r="C2600" i="5"/>
  <c r="P2599" i="5"/>
  <c r="E2599" i="5"/>
  <c r="C2599" i="5"/>
  <c r="P2598" i="5"/>
  <c r="E2598" i="5"/>
  <c r="C2598" i="5"/>
  <c r="P2597" i="5"/>
  <c r="E2597" i="5"/>
  <c r="C2597" i="5"/>
  <c r="P2596" i="5"/>
  <c r="E2596" i="5"/>
  <c r="C2596" i="5"/>
  <c r="P2595" i="5"/>
  <c r="E2595" i="5"/>
  <c r="C2595" i="5"/>
  <c r="P2594" i="5"/>
  <c r="E2594" i="5"/>
  <c r="C2594" i="5"/>
  <c r="P2593" i="5"/>
  <c r="E2593" i="5"/>
  <c r="C2593" i="5"/>
  <c r="P2592" i="5"/>
  <c r="E2592" i="5"/>
  <c r="C2592" i="5"/>
  <c r="P2591" i="5"/>
  <c r="E2591" i="5"/>
  <c r="C2591" i="5"/>
  <c r="P2590" i="5"/>
  <c r="E2590" i="5"/>
  <c r="C2590" i="5"/>
  <c r="P2589" i="5"/>
  <c r="E2589" i="5"/>
  <c r="C2589" i="5"/>
  <c r="P2588" i="5"/>
  <c r="E2588" i="5"/>
  <c r="C2588" i="5"/>
  <c r="P2587" i="5"/>
  <c r="E2587" i="5"/>
  <c r="C2587" i="5"/>
  <c r="P2586" i="5"/>
  <c r="E2586" i="5"/>
  <c r="C2586" i="5"/>
  <c r="P2585" i="5"/>
  <c r="E2585" i="5"/>
  <c r="C2585" i="5"/>
  <c r="P2584" i="5"/>
  <c r="E2584" i="5"/>
  <c r="C2584" i="5"/>
  <c r="P2583" i="5"/>
  <c r="E2583" i="5"/>
  <c r="C2583" i="5"/>
  <c r="P2582" i="5"/>
  <c r="E2582" i="5"/>
  <c r="C2582" i="5"/>
  <c r="P2581" i="5"/>
  <c r="E2581" i="5"/>
  <c r="C2581" i="5"/>
  <c r="P2580" i="5"/>
  <c r="E2580" i="5"/>
  <c r="C2580" i="5"/>
  <c r="P2579" i="5"/>
  <c r="E2579" i="5"/>
  <c r="C2579" i="5"/>
  <c r="P2578" i="5"/>
  <c r="E2578" i="5"/>
  <c r="C2578" i="5"/>
  <c r="P2577" i="5"/>
  <c r="E2577" i="5"/>
  <c r="C2577" i="5"/>
  <c r="P2576" i="5"/>
  <c r="E2576" i="5"/>
  <c r="C2576" i="5"/>
  <c r="P2575" i="5"/>
  <c r="E2575" i="5"/>
  <c r="C2575" i="5"/>
  <c r="P2574" i="5"/>
  <c r="E2574" i="5"/>
  <c r="C2574" i="5"/>
  <c r="P2573" i="5"/>
  <c r="E2573" i="5"/>
  <c r="C2573" i="5"/>
  <c r="P2572" i="5"/>
  <c r="E2572" i="5"/>
  <c r="C2572" i="5"/>
  <c r="P2571" i="5"/>
  <c r="E2571" i="5"/>
  <c r="C2571" i="5"/>
  <c r="P2570" i="5"/>
  <c r="E2570" i="5"/>
  <c r="C2570" i="5"/>
  <c r="P2569" i="5"/>
  <c r="E2569" i="5"/>
  <c r="C2569" i="5"/>
  <c r="P2568" i="5"/>
  <c r="E2568" i="5"/>
  <c r="C2568" i="5"/>
  <c r="P2567" i="5"/>
  <c r="E2567" i="5"/>
  <c r="C2567" i="5"/>
  <c r="P2566" i="5"/>
  <c r="E2566" i="5"/>
  <c r="C2566" i="5"/>
  <c r="P2565" i="5"/>
  <c r="E2565" i="5"/>
  <c r="C2565" i="5"/>
  <c r="P2564" i="5"/>
  <c r="E2564" i="5"/>
  <c r="C2564" i="5"/>
  <c r="P2563" i="5"/>
  <c r="E2563" i="5"/>
  <c r="C2563" i="5"/>
  <c r="P2562" i="5"/>
  <c r="E2562" i="5"/>
  <c r="C2562" i="5"/>
  <c r="P2561" i="5"/>
  <c r="E2561" i="5"/>
  <c r="C2561" i="5"/>
  <c r="P2560" i="5"/>
  <c r="E2560" i="5"/>
  <c r="C2560" i="5"/>
  <c r="P2559" i="5"/>
  <c r="E2559" i="5"/>
  <c r="C2559" i="5"/>
  <c r="P2558" i="5"/>
  <c r="E2558" i="5"/>
  <c r="C2558" i="5"/>
  <c r="P2557" i="5"/>
  <c r="E2557" i="5"/>
  <c r="C2557" i="5"/>
  <c r="P2556" i="5"/>
  <c r="E2556" i="5"/>
  <c r="C2556" i="5"/>
  <c r="P2555" i="5"/>
  <c r="E2555" i="5"/>
  <c r="C2555" i="5"/>
  <c r="P2554" i="5"/>
  <c r="E2554" i="5"/>
  <c r="C2554" i="5"/>
  <c r="P2553" i="5"/>
  <c r="E2553" i="5"/>
  <c r="C2553" i="5"/>
  <c r="P2552" i="5"/>
  <c r="E2552" i="5"/>
  <c r="C2552" i="5"/>
  <c r="P2551" i="5"/>
  <c r="E2551" i="5"/>
  <c r="C2551" i="5"/>
  <c r="P2550" i="5"/>
  <c r="E2550" i="5"/>
  <c r="C2550" i="5"/>
  <c r="P2549" i="5"/>
  <c r="E2549" i="5"/>
  <c r="C2549" i="5"/>
  <c r="P2548" i="5"/>
  <c r="E2548" i="5"/>
  <c r="C2548" i="5"/>
  <c r="P2547" i="5"/>
  <c r="E2547" i="5"/>
  <c r="C2547" i="5"/>
  <c r="P2546" i="5"/>
  <c r="E2546" i="5"/>
  <c r="C2546" i="5"/>
  <c r="P2545" i="5"/>
  <c r="E2545" i="5"/>
  <c r="C2545" i="5"/>
  <c r="P2544" i="5"/>
  <c r="E2544" i="5"/>
  <c r="C2544" i="5"/>
  <c r="P2543" i="5"/>
  <c r="E2543" i="5"/>
  <c r="C2543" i="5"/>
  <c r="P2542" i="5"/>
  <c r="E2542" i="5"/>
  <c r="C2542" i="5"/>
  <c r="P2541" i="5"/>
  <c r="E2541" i="5"/>
  <c r="C2541" i="5"/>
  <c r="P2540" i="5"/>
  <c r="E2540" i="5"/>
  <c r="C2540" i="5"/>
  <c r="P2539" i="5"/>
  <c r="E2539" i="5"/>
  <c r="C2539" i="5"/>
  <c r="P2538" i="5"/>
  <c r="E2538" i="5"/>
  <c r="C2538" i="5"/>
  <c r="P2537" i="5"/>
  <c r="E2537" i="5"/>
  <c r="C2537" i="5"/>
  <c r="P2536" i="5"/>
  <c r="E2536" i="5"/>
  <c r="C2536" i="5"/>
  <c r="P2535" i="5"/>
  <c r="E2535" i="5"/>
  <c r="C2535" i="5"/>
  <c r="P2534" i="5"/>
  <c r="E2534" i="5"/>
  <c r="C2534" i="5"/>
  <c r="P2533" i="5"/>
  <c r="E2533" i="5"/>
  <c r="C2533" i="5"/>
  <c r="P2532" i="5"/>
  <c r="E2532" i="5"/>
  <c r="C2532" i="5"/>
  <c r="P2531" i="5"/>
  <c r="E2531" i="5"/>
  <c r="C2531" i="5"/>
  <c r="P2530" i="5"/>
  <c r="E2530" i="5"/>
  <c r="C2530" i="5"/>
  <c r="P2529" i="5"/>
  <c r="E2529" i="5"/>
  <c r="C2529" i="5"/>
  <c r="P2528" i="5"/>
  <c r="E2528" i="5"/>
  <c r="C2528" i="5"/>
  <c r="P2527" i="5"/>
  <c r="E2527" i="5"/>
  <c r="C2527" i="5"/>
  <c r="P2526" i="5"/>
  <c r="E2526" i="5"/>
  <c r="C2526" i="5"/>
  <c r="P2525" i="5"/>
  <c r="E2525" i="5"/>
  <c r="C2525" i="5"/>
  <c r="P2524" i="5"/>
  <c r="E2524" i="5"/>
  <c r="C2524" i="5"/>
  <c r="P2523" i="5"/>
  <c r="E2523" i="5"/>
  <c r="C2523" i="5"/>
  <c r="P2522" i="5"/>
  <c r="E2522" i="5"/>
  <c r="C2522" i="5"/>
  <c r="P2521" i="5"/>
  <c r="E2521" i="5"/>
  <c r="C2521" i="5"/>
  <c r="P2520" i="5"/>
  <c r="E2520" i="5"/>
  <c r="C2520" i="5"/>
  <c r="P2519" i="5"/>
  <c r="E2519" i="5"/>
  <c r="C2519" i="5"/>
  <c r="P2518" i="5"/>
  <c r="E2518" i="5"/>
  <c r="C2518" i="5"/>
  <c r="P2517" i="5"/>
  <c r="E2517" i="5"/>
  <c r="C2517" i="5"/>
  <c r="P2516" i="5"/>
  <c r="E2516" i="5"/>
  <c r="C2516" i="5"/>
  <c r="P2515" i="5"/>
  <c r="E2515" i="5"/>
  <c r="C2515" i="5"/>
  <c r="P2514" i="5"/>
  <c r="E2514" i="5"/>
  <c r="C2514" i="5"/>
  <c r="P2513" i="5"/>
  <c r="E2513" i="5"/>
  <c r="C2513" i="5"/>
  <c r="P2512" i="5"/>
  <c r="E2512" i="5"/>
  <c r="C2512" i="5"/>
  <c r="P2511" i="5"/>
  <c r="E2511" i="5"/>
  <c r="C2511" i="5"/>
  <c r="P2510" i="5"/>
  <c r="E2510" i="5"/>
  <c r="C2510" i="5"/>
  <c r="P2509" i="5"/>
  <c r="E2509" i="5"/>
  <c r="C2509" i="5"/>
  <c r="P2508" i="5"/>
  <c r="E2508" i="5"/>
  <c r="C2508" i="5"/>
  <c r="P2507" i="5"/>
  <c r="E2507" i="5"/>
  <c r="C2507" i="5"/>
  <c r="P2506" i="5"/>
  <c r="E2506" i="5"/>
  <c r="C2506" i="5"/>
  <c r="P2505" i="5"/>
  <c r="E2505" i="5"/>
  <c r="C2505" i="5"/>
  <c r="P2504" i="5"/>
  <c r="E2504" i="5"/>
  <c r="C2504" i="5"/>
  <c r="P2503" i="5"/>
  <c r="E2503" i="5"/>
  <c r="C2503" i="5"/>
  <c r="P2502" i="5"/>
  <c r="E2502" i="5"/>
  <c r="C2502" i="5"/>
  <c r="P2501" i="5"/>
  <c r="E2501" i="5"/>
  <c r="C2501" i="5"/>
  <c r="P2500" i="5"/>
  <c r="E2500" i="5"/>
  <c r="C2500" i="5"/>
  <c r="P2499" i="5"/>
  <c r="E2499" i="5"/>
  <c r="C2499" i="5"/>
  <c r="P2498" i="5"/>
  <c r="E2498" i="5"/>
  <c r="C2498" i="5"/>
  <c r="P2497" i="5"/>
  <c r="E2497" i="5"/>
  <c r="C2497" i="5"/>
  <c r="P2496" i="5"/>
  <c r="E2496" i="5"/>
  <c r="C2496" i="5"/>
  <c r="P2495" i="5"/>
  <c r="E2495" i="5"/>
  <c r="C2495" i="5"/>
  <c r="P2494" i="5"/>
  <c r="E2494" i="5"/>
  <c r="C2494" i="5"/>
  <c r="P2493" i="5"/>
  <c r="E2493" i="5"/>
  <c r="C2493" i="5"/>
  <c r="P2492" i="5"/>
  <c r="E2492" i="5"/>
  <c r="C2492" i="5"/>
  <c r="P2491" i="5"/>
  <c r="E2491" i="5"/>
  <c r="C2491" i="5"/>
  <c r="P2490" i="5"/>
  <c r="E2490" i="5"/>
  <c r="C2490" i="5"/>
  <c r="P2489" i="5"/>
  <c r="E2489" i="5"/>
  <c r="C2489" i="5"/>
  <c r="P2488" i="5"/>
  <c r="E2488" i="5"/>
  <c r="C2488" i="5"/>
  <c r="P2487" i="5"/>
  <c r="E2487" i="5"/>
  <c r="C2487" i="5"/>
  <c r="P2486" i="5"/>
  <c r="E2486" i="5"/>
  <c r="C2486" i="5"/>
  <c r="P2485" i="5"/>
  <c r="E2485" i="5"/>
  <c r="C2485" i="5"/>
  <c r="P2484" i="5"/>
  <c r="E2484" i="5"/>
  <c r="C2484" i="5"/>
  <c r="P2483" i="5"/>
  <c r="E2483" i="5"/>
  <c r="C2483" i="5"/>
  <c r="P2482" i="5"/>
  <c r="E2482" i="5"/>
  <c r="C2482" i="5"/>
  <c r="P2481" i="5"/>
  <c r="E2481" i="5"/>
  <c r="C2481" i="5"/>
  <c r="P2480" i="5"/>
  <c r="E2480" i="5"/>
  <c r="C2480" i="5"/>
  <c r="P2479" i="5"/>
  <c r="E2479" i="5"/>
  <c r="C2479" i="5"/>
  <c r="P2478" i="5"/>
  <c r="E2478" i="5"/>
  <c r="C2478" i="5"/>
  <c r="P2477" i="5"/>
  <c r="E2477" i="5"/>
  <c r="C2477" i="5"/>
  <c r="P2476" i="5"/>
  <c r="E2476" i="5"/>
  <c r="C2476" i="5"/>
  <c r="P2475" i="5"/>
  <c r="E2475" i="5"/>
  <c r="C2475" i="5"/>
  <c r="P2474" i="5"/>
  <c r="E2474" i="5"/>
  <c r="C2474" i="5"/>
  <c r="P2473" i="5"/>
  <c r="E2473" i="5"/>
  <c r="C2473" i="5"/>
  <c r="P2472" i="5"/>
  <c r="E2472" i="5"/>
  <c r="C2472" i="5"/>
  <c r="P2471" i="5"/>
  <c r="E2471" i="5"/>
  <c r="C2471" i="5"/>
  <c r="P2470" i="5"/>
  <c r="E2470" i="5"/>
  <c r="C2470" i="5"/>
  <c r="P2469" i="5"/>
  <c r="E2469" i="5"/>
  <c r="C2469" i="5"/>
  <c r="P2468" i="5"/>
  <c r="E2468" i="5"/>
  <c r="C2468" i="5"/>
  <c r="P2467" i="5"/>
  <c r="E2467" i="5"/>
  <c r="C2467" i="5"/>
  <c r="P2466" i="5"/>
  <c r="E2466" i="5"/>
  <c r="C2466" i="5"/>
  <c r="P2465" i="5"/>
  <c r="E2465" i="5"/>
  <c r="C2465" i="5"/>
  <c r="P2464" i="5"/>
  <c r="E2464" i="5"/>
  <c r="C2464" i="5"/>
  <c r="P2463" i="5"/>
  <c r="E2463" i="5"/>
  <c r="C2463" i="5"/>
  <c r="P2462" i="5"/>
  <c r="E2462" i="5"/>
  <c r="C2462" i="5"/>
  <c r="P2461" i="5"/>
  <c r="E2461" i="5"/>
  <c r="C2461" i="5"/>
  <c r="P2460" i="5"/>
  <c r="E2460" i="5"/>
  <c r="C2460" i="5"/>
  <c r="P2459" i="5"/>
  <c r="E2459" i="5"/>
  <c r="C2459" i="5"/>
  <c r="P2458" i="5"/>
  <c r="E2458" i="5"/>
  <c r="C2458" i="5"/>
  <c r="P2457" i="5"/>
  <c r="E2457" i="5"/>
  <c r="C2457" i="5"/>
  <c r="P2456" i="5"/>
  <c r="E2456" i="5"/>
  <c r="C2456" i="5"/>
  <c r="P2455" i="5"/>
  <c r="E2455" i="5"/>
  <c r="C2455" i="5"/>
  <c r="P2454" i="5"/>
  <c r="E2454" i="5"/>
  <c r="C2454" i="5"/>
  <c r="P2453" i="5"/>
  <c r="E2453" i="5"/>
  <c r="C2453" i="5"/>
  <c r="P2452" i="5"/>
  <c r="E2452" i="5"/>
  <c r="C2452" i="5"/>
  <c r="P2451" i="5"/>
  <c r="E2451" i="5"/>
  <c r="C2451" i="5"/>
  <c r="P2450" i="5"/>
  <c r="E2450" i="5"/>
  <c r="C2450" i="5"/>
  <c r="P2449" i="5"/>
  <c r="E2449" i="5"/>
  <c r="C2449" i="5"/>
  <c r="P2448" i="5"/>
  <c r="E2448" i="5"/>
  <c r="C2448" i="5"/>
  <c r="P2447" i="5"/>
  <c r="E2447" i="5"/>
  <c r="C2447" i="5"/>
  <c r="P2446" i="5"/>
  <c r="E2446" i="5"/>
  <c r="C2446" i="5"/>
  <c r="P2445" i="5"/>
  <c r="E2445" i="5"/>
  <c r="C2445" i="5"/>
  <c r="P2444" i="5"/>
  <c r="E2444" i="5"/>
  <c r="C2444" i="5"/>
  <c r="P2443" i="5"/>
  <c r="E2443" i="5"/>
  <c r="C2443" i="5"/>
  <c r="P2442" i="5"/>
  <c r="E2442" i="5"/>
  <c r="C2442" i="5"/>
  <c r="P2441" i="5"/>
  <c r="E2441" i="5"/>
  <c r="C2441" i="5"/>
  <c r="P2440" i="5"/>
  <c r="E2440" i="5"/>
  <c r="C2440" i="5"/>
  <c r="P2439" i="5"/>
  <c r="E2439" i="5"/>
  <c r="C2439" i="5"/>
  <c r="P2438" i="5"/>
  <c r="E2438" i="5"/>
  <c r="C2438" i="5"/>
  <c r="P2437" i="5"/>
  <c r="E2437" i="5"/>
  <c r="C2437" i="5"/>
  <c r="P2436" i="5"/>
  <c r="E2436" i="5"/>
  <c r="C2436" i="5"/>
  <c r="P2435" i="5"/>
  <c r="E2435" i="5"/>
  <c r="C2435" i="5"/>
  <c r="P2434" i="5"/>
  <c r="E2434" i="5"/>
  <c r="C2434" i="5"/>
  <c r="P2433" i="5"/>
  <c r="E2433" i="5"/>
  <c r="C2433" i="5"/>
  <c r="P2432" i="5"/>
  <c r="E2432" i="5"/>
  <c r="C2432" i="5"/>
  <c r="P2431" i="5"/>
  <c r="E2431" i="5"/>
  <c r="C2431" i="5"/>
  <c r="P2430" i="5"/>
  <c r="E2430" i="5"/>
  <c r="C2430" i="5"/>
  <c r="P2429" i="5"/>
  <c r="E2429" i="5"/>
  <c r="C2429" i="5"/>
  <c r="P2428" i="5"/>
  <c r="E2428" i="5"/>
  <c r="C2428" i="5"/>
  <c r="P2427" i="5"/>
  <c r="E2427" i="5"/>
  <c r="C2427" i="5"/>
  <c r="P2426" i="5"/>
  <c r="E2426" i="5"/>
  <c r="C2426" i="5"/>
  <c r="P2425" i="5"/>
  <c r="E2425" i="5"/>
  <c r="C2425" i="5"/>
  <c r="P2424" i="5"/>
  <c r="E2424" i="5"/>
  <c r="C2424" i="5"/>
  <c r="P2423" i="5"/>
  <c r="E2423" i="5"/>
  <c r="C2423" i="5"/>
  <c r="P2422" i="5"/>
  <c r="E2422" i="5"/>
  <c r="C2422" i="5"/>
  <c r="P2421" i="5"/>
  <c r="E2421" i="5"/>
  <c r="C2421" i="5"/>
  <c r="P2420" i="5"/>
  <c r="E2420" i="5"/>
  <c r="C2420" i="5"/>
  <c r="P2419" i="5"/>
  <c r="E2419" i="5"/>
  <c r="C2419" i="5"/>
  <c r="P2418" i="5"/>
  <c r="E2418" i="5"/>
  <c r="C2418" i="5"/>
  <c r="P2417" i="5"/>
  <c r="E2417" i="5"/>
  <c r="C2417" i="5"/>
  <c r="P2416" i="5"/>
  <c r="E2416" i="5"/>
  <c r="C2416" i="5"/>
  <c r="P2415" i="5"/>
  <c r="E2415" i="5"/>
  <c r="C2415" i="5"/>
  <c r="P2414" i="5"/>
  <c r="E2414" i="5"/>
  <c r="C2414" i="5"/>
  <c r="P2413" i="5"/>
  <c r="E2413" i="5"/>
  <c r="C2413" i="5"/>
  <c r="P2412" i="5"/>
  <c r="E2412" i="5"/>
  <c r="C2412" i="5"/>
  <c r="P2411" i="5"/>
  <c r="E2411" i="5"/>
  <c r="C2411" i="5"/>
  <c r="P2410" i="5"/>
  <c r="E2410" i="5"/>
  <c r="C2410" i="5"/>
  <c r="P2409" i="5"/>
  <c r="E2409" i="5"/>
  <c r="C2409" i="5"/>
  <c r="P2408" i="5"/>
  <c r="E2408" i="5"/>
  <c r="C2408" i="5"/>
  <c r="P2407" i="5"/>
  <c r="E2407" i="5"/>
  <c r="C2407" i="5"/>
  <c r="P2406" i="5"/>
  <c r="E2406" i="5"/>
  <c r="C2406" i="5"/>
  <c r="P2405" i="5"/>
  <c r="E2405" i="5"/>
  <c r="C2405" i="5"/>
  <c r="P2404" i="5"/>
  <c r="E2404" i="5"/>
  <c r="C2404" i="5"/>
  <c r="P2403" i="5"/>
  <c r="E2403" i="5"/>
  <c r="C2403" i="5"/>
  <c r="P2402" i="5"/>
  <c r="E2402" i="5"/>
  <c r="C2402" i="5"/>
  <c r="P2401" i="5"/>
  <c r="E2401" i="5"/>
  <c r="C2401" i="5"/>
  <c r="P2400" i="5"/>
  <c r="E2400" i="5"/>
  <c r="C2400" i="5"/>
  <c r="P2399" i="5"/>
  <c r="E2399" i="5"/>
  <c r="C2399" i="5"/>
  <c r="P2398" i="5"/>
  <c r="E2398" i="5"/>
  <c r="C2398" i="5"/>
  <c r="P2397" i="5"/>
  <c r="E2397" i="5"/>
  <c r="C2397" i="5"/>
  <c r="P2396" i="5"/>
  <c r="E2396" i="5"/>
  <c r="C2396" i="5"/>
  <c r="P2395" i="5"/>
  <c r="E2395" i="5"/>
  <c r="C2395" i="5"/>
  <c r="P2394" i="5"/>
  <c r="E2394" i="5"/>
  <c r="C2394" i="5"/>
  <c r="P2393" i="5"/>
  <c r="E2393" i="5"/>
  <c r="C2393" i="5"/>
  <c r="P2392" i="5"/>
  <c r="E2392" i="5"/>
  <c r="C2392" i="5"/>
  <c r="P2391" i="5"/>
  <c r="E2391" i="5"/>
  <c r="C2391" i="5"/>
  <c r="P2390" i="5"/>
  <c r="E2390" i="5"/>
  <c r="C2390" i="5"/>
  <c r="P2389" i="5"/>
  <c r="E2389" i="5"/>
  <c r="C2389" i="5"/>
  <c r="P2388" i="5"/>
  <c r="E2388" i="5"/>
  <c r="C2388" i="5"/>
  <c r="P2387" i="5"/>
  <c r="E2387" i="5"/>
  <c r="C2387" i="5"/>
  <c r="P2386" i="5"/>
  <c r="E2386" i="5"/>
  <c r="C2386" i="5"/>
  <c r="P2385" i="5"/>
  <c r="E2385" i="5"/>
  <c r="C2385" i="5"/>
  <c r="P2384" i="5"/>
  <c r="E2384" i="5"/>
  <c r="C2384" i="5"/>
  <c r="P2383" i="5"/>
  <c r="E2383" i="5"/>
  <c r="C2383" i="5"/>
  <c r="P2382" i="5"/>
  <c r="E2382" i="5"/>
  <c r="C2382" i="5"/>
  <c r="P2381" i="5"/>
  <c r="E2381" i="5"/>
  <c r="C2381" i="5"/>
  <c r="P2380" i="5"/>
  <c r="E2380" i="5"/>
  <c r="C2380" i="5"/>
  <c r="P2379" i="5"/>
  <c r="E2379" i="5"/>
  <c r="C2379" i="5"/>
  <c r="P2378" i="5"/>
  <c r="E2378" i="5"/>
  <c r="C2378" i="5"/>
  <c r="P2377" i="5"/>
  <c r="E2377" i="5"/>
  <c r="C2377" i="5"/>
  <c r="P2376" i="5"/>
  <c r="E2376" i="5"/>
  <c r="C2376" i="5"/>
  <c r="P2375" i="5"/>
  <c r="E2375" i="5"/>
  <c r="C2375" i="5"/>
  <c r="P2374" i="5"/>
  <c r="E2374" i="5"/>
  <c r="C2374" i="5"/>
  <c r="P2373" i="5"/>
  <c r="E2373" i="5"/>
  <c r="C2373" i="5"/>
  <c r="P2372" i="5"/>
  <c r="E2372" i="5"/>
  <c r="C2372" i="5"/>
  <c r="P2371" i="5"/>
  <c r="E2371" i="5"/>
  <c r="C2371" i="5"/>
  <c r="P2370" i="5"/>
  <c r="E2370" i="5"/>
  <c r="C2370" i="5"/>
  <c r="P2369" i="5"/>
  <c r="E2369" i="5"/>
  <c r="C2369" i="5"/>
  <c r="P2368" i="5"/>
  <c r="E2368" i="5"/>
  <c r="C2368" i="5"/>
  <c r="P2367" i="5"/>
  <c r="E2367" i="5"/>
  <c r="C2367" i="5"/>
  <c r="P2366" i="5"/>
  <c r="E2366" i="5"/>
  <c r="C2366" i="5"/>
  <c r="P2365" i="5"/>
  <c r="E2365" i="5"/>
  <c r="C2365" i="5"/>
  <c r="P2364" i="5"/>
  <c r="E2364" i="5"/>
  <c r="C2364" i="5"/>
  <c r="P2363" i="5"/>
  <c r="E2363" i="5"/>
  <c r="C2363" i="5"/>
  <c r="P2362" i="5"/>
  <c r="E2362" i="5"/>
  <c r="C2362" i="5"/>
  <c r="P2361" i="5"/>
  <c r="E2361" i="5"/>
  <c r="C2361" i="5"/>
  <c r="P2360" i="5"/>
  <c r="E2360" i="5"/>
  <c r="C2360" i="5"/>
  <c r="P2359" i="5"/>
  <c r="E2359" i="5"/>
  <c r="C2359" i="5"/>
  <c r="P2358" i="5"/>
  <c r="E2358" i="5"/>
  <c r="C2358" i="5"/>
  <c r="P2357" i="5"/>
  <c r="E2357" i="5"/>
  <c r="C2357" i="5"/>
  <c r="P2356" i="5"/>
  <c r="E2356" i="5"/>
  <c r="C2356" i="5"/>
  <c r="P2355" i="5"/>
  <c r="E2355" i="5"/>
  <c r="C2355" i="5"/>
  <c r="P2354" i="5"/>
  <c r="E2354" i="5"/>
  <c r="C2354" i="5"/>
  <c r="P2353" i="5"/>
  <c r="E2353" i="5"/>
  <c r="C2353" i="5"/>
  <c r="P2352" i="5"/>
  <c r="E2352" i="5"/>
  <c r="C2352" i="5"/>
  <c r="P2351" i="5"/>
  <c r="E2351" i="5"/>
  <c r="C2351" i="5"/>
  <c r="P2350" i="5"/>
  <c r="E2350" i="5"/>
  <c r="C2350" i="5"/>
  <c r="P2349" i="5"/>
  <c r="E2349" i="5"/>
  <c r="C2349" i="5"/>
  <c r="P2348" i="5"/>
  <c r="E2348" i="5"/>
  <c r="C2348" i="5"/>
  <c r="P2347" i="5"/>
  <c r="E2347" i="5"/>
  <c r="C2347" i="5"/>
  <c r="P2346" i="5"/>
  <c r="E2346" i="5"/>
  <c r="C2346" i="5"/>
  <c r="P2345" i="5"/>
  <c r="E2345" i="5"/>
  <c r="C2345" i="5"/>
  <c r="P2344" i="5"/>
  <c r="E2344" i="5"/>
  <c r="C2344" i="5"/>
  <c r="P2343" i="5"/>
  <c r="E2343" i="5"/>
  <c r="C2343" i="5"/>
  <c r="P2342" i="5"/>
  <c r="E2342" i="5"/>
  <c r="C2342" i="5"/>
  <c r="P2341" i="5"/>
  <c r="E2341" i="5"/>
  <c r="C2341" i="5"/>
  <c r="G2199" i="5"/>
  <c r="G2198" i="5"/>
  <c r="G2197" i="5"/>
  <c r="G2196" i="5"/>
  <c r="G2195" i="5"/>
  <c r="G2194" i="5"/>
  <c r="G2193" i="5"/>
  <c r="G2192" i="5"/>
  <c r="G2191" i="5"/>
  <c r="G2190" i="5"/>
  <c r="G2189" i="5"/>
  <c r="G2188" i="5"/>
  <c r="G2187" i="5"/>
  <c r="G2186" i="5"/>
  <c r="G2185" i="5"/>
  <c r="G2184" i="5"/>
  <c r="G2183" i="5"/>
  <c r="G2182" i="5"/>
  <c r="G2181" i="5"/>
  <c r="G2180" i="5"/>
  <c r="G2179" i="5"/>
  <c r="G2178" i="5"/>
  <c r="G2177" i="5"/>
  <c r="G2176" i="5"/>
  <c r="G2175" i="5"/>
  <c r="G2174" i="5"/>
  <c r="G2173" i="5"/>
  <c r="G2172" i="5"/>
  <c r="G2171" i="5"/>
  <c r="G2170" i="5"/>
  <c r="G2169" i="5"/>
  <c r="G2168" i="5"/>
  <c r="G2167" i="5"/>
  <c r="G2166" i="5"/>
  <c r="G2165" i="5"/>
  <c r="G2164" i="5"/>
  <c r="G2163" i="5"/>
  <c r="G2162" i="5"/>
  <c r="G2161" i="5"/>
  <c r="G2160" i="5"/>
  <c r="G2159" i="5"/>
  <c r="G2158" i="5"/>
  <c r="G2157" i="5"/>
  <c r="G2156" i="5"/>
  <c r="G2155" i="5"/>
  <c r="G2154" i="5"/>
  <c r="G2153" i="5"/>
  <c r="G2152" i="5"/>
  <c r="G2151" i="5"/>
  <c r="G2150" i="5"/>
  <c r="G2149" i="5"/>
  <c r="G2148" i="5"/>
  <c r="G2147" i="5"/>
  <c r="G2146" i="5"/>
  <c r="G2145" i="5"/>
  <c r="G2144" i="5"/>
  <c r="G2143" i="5"/>
  <c r="G2142" i="5"/>
  <c r="G2141" i="5"/>
  <c r="G2140" i="5"/>
  <c r="G2139" i="5"/>
  <c r="G2138" i="5"/>
  <c r="G2137" i="5"/>
  <c r="G2136" i="5"/>
  <c r="G2135" i="5"/>
  <c r="G2134" i="5"/>
  <c r="G2133" i="5"/>
  <c r="G2132" i="5"/>
  <c r="G2131" i="5"/>
  <c r="G2130" i="5"/>
  <c r="G2129" i="5"/>
  <c r="G2128" i="5"/>
  <c r="G2127" i="5"/>
  <c r="G2126" i="5"/>
  <c r="G2125" i="5"/>
  <c r="G2124" i="5"/>
  <c r="G2123" i="5"/>
  <c r="G2122" i="5"/>
  <c r="G2121" i="5"/>
  <c r="G2120" i="5"/>
  <c r="G2119" i="5"/>
  <c r="G2118" i="5"/>
  <c r="G2117" i="5"/>
  <c r="G2116" i="5"/>
  <c r="G2115" i="5"/>
  <c r="G2114" i="5"/>
  <c r="G2113" i="5"/>
  <c r="G2112" i="5"/>
  <c r="G2111" i="5"/>
  <c r="G2110" i="5"/>
  <c r="G2109" i="5"/>
  <c r="G2108" i="5"/>
  <c r="G2107" i="5"/>
  <c r="G2106" i="5"/>
  <c r="G2105" i="5"/>
  <c r="G2104" i="5"/>
  <c r="G2103" i="5"/>
  <c r="G2102" i="5"/>
  <c r="G2101" i="5"/>
  <c r="G2100" i="5"/>
  <c r="G2099" i="5"/>
  <c r="G2098" i="5"/>
  <c r="G2097" i="5"/>
  <c r="G2096" i="5"/>
  <c r="G2095" i="5"/>
  <c r="G2094" i="5"/>
  <c r="G2093" i="5"/>
  <c r="G2092" i="5"/>
  <c r="G2091" i="5"/>
  <c r="G2090" i="5"/>
  <c r="G2089" i="5"/>
  <c r="G2088" i="5"/>
  <c r="G2087" i="5"/>
  <c r="G2086" i="5"/>
  <c r="G2085" i="5"/>
  <c r="G2084" i="5"/>
  <c r="G2083" i="5"/>
  <c r="G2082" i="5"/>
  <c r="G2081" i="5"/>
  <c r="G2080" i="5"/>
  <c r="G2079" i="5"/>
  <c r="G2078" i="5"/>
  <c r="G2077" i="5"/>
  <c r="G2076" i="5"/>
  <c r="G2075" i="5"/>
  <c r="G2074" i="5"/>
  <c r="G2073" i="5"/>
  <c r="G2072" i="5"/>
  <c r="G2071" i="5"/>
  <c r="G2070" i="5"/>
  <c r="G2069" i="5"/>
  <c r="G2068" i="5"/>
  <c r="G2067" i="5"/>
  <c r="G2066" i="5"/>
  <c r="G2065" i="5"/>
  <c r="G2064" i="5"/>
  <c r="G2063" i="5"/>
  <c r="G2062" i="5"/>
  <c r="G2061" i="5"/>
  <c r="G2060" i="5"/>
  <c r="G2059" i="5"/>
  <c r="G2058" i="5"/>
  <c r="G2057" i="5"/>
  <c r="G2056" i="5"/>
  <c r="G2055" i="5"/>
  <c r="G2054" i="5"/>
  <c r="G2053" i="5"/>
  <c r="G2052" i="5"/>
  <c r="G2051" i="5"/>
  <c r="G2050" i="5"/>
  <c r="G2049" i="5"/>
  <c r="G2048" i="5"/>
  <c r="G2047" i="5"/>
  <c r="G2046" i="5"/>
  <c r="G2045" i="5"/>
  <c r="G2044" i="5"/>
  <c r="G2043" i="5"/>
  <c r="G2042" i="5"/>
  <c r="G2041" i="5"/>
  <c r="G2040" i="5"/>
  <c r="G2039" i="5"/>
  <c r="G2038" i="5"/>
  <c r="G2037" i="5"/>
  <c r="G2036" i="5"/>
  <c r="G2035" i="5"/>
  <c r="G2034" i="5"/>
  <c r="G2033" i="5"/>
  <c r="G2032" i="5"/>
  <c r="G2031" i="5"/>
  <c r="G2030" i="5"/>
  <c r="G2029" i="5"/>
  <c r="G2028" i="5"/>
  <c r="G2027" i="5"/>
  <c r="G2026" i="5"/>
  <c r="G2025" i="5"/>
  <c r="G2024" i="5"/>
  <c r="G2023" i="5"/>
  <c r="G2022" i="5"/>
  <c r="G2021" i="5"/>
  <c r="G2020" i="5"/>
  <c r="G2019" i="5"/>
  <c r="G2018" i="5"/>
  <c r="G2017" i="5"/>
  <c r="G2016" i="5"/>
  <c r="G2015" i="5"/>
  <c r="G2014" i="5"/>
  <c r="G2013" i="5"/>
  <c r="G2012" i="5"/>
  <c r="G2011" i="5"/>
  <c r="G2010" i="5"/>
  <c r="G2009" i="5"/>
  <c r="G2008" i="5"/>
  <c r="G2007" i="5"/>
  <c r="G2006" i="5"/>
  <c r="G2005" i="5"/>
  <c r="G2004" i="5"/>
  <c r="G2003" i="5"/>
  <c r="G2002" i="5"/>
  <c r="G2001" i="5"/>
  <c r="G2000" i="5"/>
  <c r="G1999" i="5"/>
  <c r="G1998" i="5"/>
  <c r="G1997" i="5"/>
  <c r="G1996" i="5"/>
  <c r="G1995" i="5"/>
  <c r="G1994" i="5"/>
  <c r="G1993" i="5"/>
  <c r="G1992" i="5"/>
  <c r="G1991" i="5"/>
  <c r="G1990" i="5"/>
  <c r="G1989" i="5"/>
  <c r="G1988" i="5"/>
  <c r="G1987" i="5"/>
  <c r="G1986" i="5"/>
  <c r="G1985" i="5"/>
  <c r="G1984" i="5"/>
  <c r="G1983" i="5"/>
  <c r="G1982" i="5"/>
  <c r="G1981" i="5"/>
  <c r="G1980" i="5"/>
  <c r="G1979" i="5"/>
  <c r="G1978" i="5"/>
  <c r="G1977" i="5"/>
  <c r="G1976" i="5"/>
  <c r="G1975" i="5"/>
  <c r="G1974" i="5"/>
  <c r="G1973" i="5"/>
  <c r="G1972" i="5"/>
  <c r="G1971" i="5"/>
  <c r="G1970" i="5"/>
  <c r="G1969" i="5"/>
  <c r="G1968" i="5"/>
  <c r="G1967" i="5"/>
  <c r="G1966" i="5"/>
  <c r="G1965" i="5"/>
  <c r="G1964" i="5"/>
  <c r="G1963" i="5"/>
  <c r="G1962" i="5"/>
  <c r="G1961" i="5"/>
  <c r="G1960" i="5"/>
  <c r="G1959" i="5"/>
  <c r="G1958" i="5"/>
  <c r="G1957" i="5"/>
  <c r="G1956" i="5"/>
  <c r="G1955" i="5"/>
  <c r="G1954" i="5"/>
  <c r="G1953" i="5"/>
  <c r="G1952" i="5"/>
  <c r="G1951" i="5"/>
  <c r="G1950" i="5"/>
  <c r="G1949" i="5"/>
  <c r="G1948" i="5"/>
  <c r="G1947" i="5"/>
  <c r="G1946" i="5"/>
  <c r="G1945" i="5"/>
  <c r="G1944" i="5"/>
  <c r="G1943" i="5"/>
  <c r="G1942" i="5"/>
  <c r="G1941" i="5"/>
  <c r="G1940" i="5"/>
  <c r="G1939" i="5"/>
  <c r="G1938" i="5"/>
  <c r="G1937" i="5"/>
  <c r="G1936" i="5"/>
  <c r="G1935" i="5"/>
  <c r="G1934" i="5"/>
  <c r="G1933" i="5"/>
  <c r="G1932" i="5"/>
  <c r="G1931" i="5"/>
  <c r="G1930" i="5"/>
  <c r="G1929" i="5"/>
  <c r="G1928" i="5"/>
  <c r="G1927" i="5"/>
  <c r="G1926" i="5"/>
  <c r="G1925" i="5"/>
  <c r="G1924" i="5"/>
  <c r="G1923" i="5"/>
  <c r="G1922" i="5"/>
  <c r="G1921" i="5"/>
  <c r="G1920" i="5"/>
  <c r="G1919" i="5"/>
  <c r="G1918" i="5"/>
  <c r="G1917" i="5"/>
  <c r="G1916" i="5"/>
  <c r="G1915" i="5"/>
  <c r="G1914" i="5"/>
  <c r="G1913" i="5"/>
  <c r="G1912" i="5"/>
  <c r="G1911" i="5"/>
  <c r="G1910" i="5"/>
  <c r="G1909" i="5"/>
  <c r="G1908" i="5"/>
  <c r="G1907" i="5"/>
  <c r="G1906" i="5"/>
  <c r="G1905" i="5"/>
  <c r="G1904" i="5"/>
  <c r="G1903" i="5"/>
  <c r="G1902" i="5"/>
  <c r="G1901" i="5"/>
  <c r="G1900" i="5"/>
  <c r="G1899" i="5"/>
  <c r="G1898" i="5"/>
  <c r="G1897" i="5"/>
  <c r="G1896" i="5"/>
  <c r="G1895" i="5"/>
  <c r="G1894" i="5"/>
  <c r="G1893" i="5"/>
  <c r="G1892" i="5"/>
  <c r="G1891" i="5"/>
  <c r="G1890" i="5"/>
  <c r="G1889" i="5"/>
  <c r="G1888" i="5"/>
  <c r="G1887" i="5"/>
  <c r="G1886" i="5"/>
  <c r="G1885" i="5"/>
  <c r="G1884" i="5"/>
  <c r="G1883" i="5"/>
  <c r="G1882" i="5"/>
  <c r="G1881" i="5"/>
  <c r="G1880" i="5"/>
  <c r="G1879" i="5"/>
  <c r="G1878" i="5"/>
  <c r="G1877" i="5"/>
  <c r="G1876" i="5"/>
  <c r="G1875" i="5"/>
  <c r="G1874" i="5"/>
  <c r="G1873" i="5"/>
  <c r="G1872" i="5"/>
  <c r="G1871" i="5"/>
  <c r="G1870" i="5"/>
  <c r="G1869" i="5"/>
  <c r="G1868" i="5"/>
  <c r="G1867" i="5"/>
  <c r="G1866" i="5"/>
  <c r="G1865" i="5"/>
  <c r="G1864" i="5"/>
  <c r="G1863" i="5"/>
  <c r="G1862" i="5"/>
  <c r="G1861" i="5"/>
  <c r="G1860" i="5"/>
  <c r="G1859" i="5"/>
  <c r="G1858" i="5"/>
  <c r="G1857" i="5"/>
  <c r="G1856" i="5"/>
  <c r="G1855" i="5"/>
  <c r="G1854" i="5"/>
  <c r="G1853" i="5"/>
  <c r="G1852" i="5"/>
  <c r="G1851" i="5"/>
  <c r="G1850" i="5"/>
  <c r="G1849" i="5"/>
  <c r="G1848" i="5"/>
  <c r="G1847" i="5"/>
  <c r="G1846" i="5"/>
  <c r="G1845" i="5"/>
  <c r="G1844" i="5"/>
  <c r="G1843" i="5"/>
  <c r="G1842" i="5"/>
  <c r="G1841" i="5"/>
  <c r="G1840" i="5"/>
  <c r="G1839" i="5"/>
  <c r="G1838" i="5"/>
  <c r="G1837" i="5"/>
  <c r="G1836" i="5"/>
  <c r="G1835" i="5"/>
  <c r="G1834" i="5"/>
  <c r="G1833" i="5"/>
  <c r="G1832" i="5"/>
  <c r="G1831" i="5"/>
  <c r="G1830" i="5"/>
  <c r="G1829" i="5"/>
  <c r="G1828" i="5"/>
  <c r="G1827" i="5"/>
  <c r="G1826" i="5"/>
  <c r="G1825" i="5"/>
  <c r="G1824" i="5"/>
  <c r="G1823" i="5"/>
  <c r="G1822" i="5"/>
  <c r="G1821" i="5"/>
  <c r="G1820" i="5"/>
  <c r="G1819" i="5"/>
  <c r="G1818" i="5"/>
  <c r="G1817" i="5"/>
  <c r="G1816" i="5"/>
  <c r="G1815" i="5"/>
  <c r="G1814" i="5"/>
  <c r="G1813" i="5"/>
  <c r="G1812" i="5"/>
  <c r="G1811" i="5"/>
  <c r="G1810" i="5"/>
  <c r="G1809" i="5"/>
  <c r="G1808" i="5"/>
  <c r="G1807" i="5"/>
  <c r="G1806" i="5"/>
  <c r="G1805" i="5"/>
  <c r="G1804" i="5"/>
  <c r="G1803" i="5"/>
  <c r="G1802" i="5"/>
  <c r="G1801" i="5"/>
  <c r="G1800" i="5"/>
  <c r="G1799" i="5"/>
  <c r="G1798" i="5"/>
  <c r="G1797" i="5"/>
  <c r="G1796" i="5"/>
  <c r="G1795" i="5"/>
  <c r="G1794" i="5"/>
  <c r="G1793" i="5"/>
  <c r="G1792" i="5"/>
  <c r="G1791" i="5"/>
  <c r="G1790" i="5"/>
  <c r="G1789" i="5"/>
  <c r="G1788" i="5"/>
  <c r="G1787" i="5"/>
  <c r="G1786" i="5"/>
  <c r="G1785" i="5"/>
  <c r="G1784" i="5"/>
  <c r="G1783" i="5"/>
  <c r="G1782" i="5"/>
  <c r="G1781" i="5"/>
  <c r="G1780" i="5"/>
  <c r="G1779" i="5"/>
  <c r="G1778" i="5"/>
  <c r="G1777" i="5"/>
  <c r="G1776" i="5"/>
  <c r="G1775" i="5"/>
  <c r="G1774" i="5"/>
  <c r="G1773" i="5"/>
  <c r="G1772" i="5"/>
  <c r="G1771" i="5"/>
  <c r="G1770" i="5"/>
  <c r="G1769" i="5"/>
  <c r="G1768" i="5"/>
  <c r="G1767" i="5"/>
  <c r="G1766" i="5"/>
  <c r="G1765" i="5"/>
  <c r="G1764" i="5"/>
  <c r="G1763" i="5"/>
  <c r="G1762" i="5"/>
  <c r="G1761" i="5"/>
  <c r="G1760" i="5"/>
  <c r="G1759" i="5"/>
  <c r="G1758" i="5"/>
  <c r="G1757" i="5"/>
  <c r="G1756" i="5"/>
  <c r="G1755" i="5"/>
  <c r="G1754" i="5"/>
  <c r="G1753" i="5"/>
  <c r="G1752" i="5"/>
  <c r="G1751" i="5"/>
  <c r="G1750" i="5"/>
  <c r="G1749" i="5"/>
  <c r="G1748" i="5"/>
  <c r="G1747" i="5"/>
  <c r="G1746" i="5"/>
  <c r="G1745" i="5"/>
  <c r="G1744" i="5"/>
  <c r="G1743" i="5"/>
  <c r="G1742" i="5"/>
  <c r="G1741" i="5"/>
  <c r="G1740" i="5"/>
  <c r="G1739" i="5"/>
  <c r="G1738" i="5"/>
  <c r="G1737" i="5"/>
  <c r="G1736" i="5"/>
  <c r="G1735" i="5"/>
  <c r="G1734" i="5"/>
  <c r="G1733" i="5"/>
  <c r="G1732" i="5"/>
  <c r="G1731" i="5"/>
  <c r="G1730" i="5"/>
  <c r="G1729" i="5"/>
  <c r="G1728" i="5"/>
  <c r="G1727" i="5"/>
  <c r="G1726" i="5"/>
  <c r="G1725" i="5"/>
  <c r="G1724" i="5"/>
  <c r="G1723" i="5"/>
  <c r="G1722" i="5"/>
  <c r="G1721" i="5"/>
  <c r="G1720" i="5"/>
  <c r="G1719" i="5"/>
  <c r="G1718" i="5"/>
  <c r="G1717" i="5"/>
  <c r="G1716" i="5"/>
  <c r="G1715" i="5"/>
  <c r="G1714" i="5"/>
  <c r="G1713" i="5"/>
  <c r="G1712" i="5"/>
  <c r="G1711" i="5"/>
  <c r="G1710" i="5"/>
  <c r="G1709" i="5"/>
  <c r="G1708" i="5"/>
  <c r="G1707" i="5"/>
  <c r="G1706" i="5"/>
  <c r="G1705" i="5"/>
  <c r="G1704" i="5"/>
  <c r="G1703" i="5"/>
  <c r="G1702" i="5"/>
  <c r="G1701" i="5"/>
  <c r="G1700" i="5"/>
  <c r="G1699" i="5"/>
  <c r="G1698" i="5"/>
  <c r="G1697" i="5"/>
  <c r="G1696" i="5"/>
  <c r="G1695" i="5"/>
  <c r="G1694" i="5"/>
  <c r="G1693" i="5"/>
  <c r="G1692" i="5"/>
  <c r="G1691" i="5"/>
  <c r="G1690" i="5"/>
  <c r="G1689" i="5"/>
  <c r="G1688" i="5"/>
  <c r="G1687" i="5"/>
  <c r="G1686" i="5"/>
  <c r="G1685" i="5"/>
  <c r="G1684" i="5"/>
  <c r="G1683" i="5"/>
  <c r="G1682" i="5"/>
  <c r="G1681" i="5"/>
  <c r="G1680" i="5"/>
  <c r="G1679" i="5"/>
  <c r="G1678" i="5"/>
  <c r="G1677" i="5"/>
  <c r="G1676" i="5"/>
  <c r="G1675" i="5"/>
  <c r="G1674" i="5"/>
  <c r="G1673" i="5"/>
  <c r="G1672" i="5"/>
  <c r="G1671" i="5"/>
  <c r="G1670" i="5"/>
  <c r="G1669" i="5"/>
  <c r="G1668" i="5"/>
  <c r="G1667" i="5"/>
  <c r="G1666" i="5"/>
  <c r="G1665" i="5"/>
  <c r="G1664" i="5"/>
  <c r="G1663" i="5"/>
  <c r="G1662" i="5"/>
  <c r="G1661" i="5"/>
  <c r="G1660" i="5"/>
  <c r="G1659" i="5"/>
  <c r="G1658" i="5"/>
  <c r="G1657" i="5"/>
  <c r="G1656" i="5"/>
  <c r="G1655" i="5"/>
  <c r="G1654" i="5"/>
  <c r="G1653" i="5"/>
  <c r="G1652" i="5"/>
  <c r="G1651" i="5"/>
  <c r="G1650" i="5"/>
  <c r="G1649" i="5"/>
  <c r="G1648" i="5"/>
  <c r="G1647" i="5"/>
  <c r="G1646" i="5"/>
  <c r="G1645" i="5"/>
  <c r="G1644" i="5"/>
  <c r="G1643" i="5"/>
  <c r="G1642" i="5"/>
  <c r="G1641" i="5"/>
  <c r="G1640" i="5"/>
  <c r="G1639" i="5"/>
  <c r="G1638" i="5"/>
  <c r="G1637" i="5"/>
  <c r="G1636" i="5"/>
  <c r="G1635" i="5"/>
  <c r="G1634" i="5"/>
  <c r="G1633" i="5"/>
  <c r="G1632" i="5"/>
  <c r="G1631" i="5"/>
  <c r="G1630" i="5"/>
  <c r="G1629" i="5"/>
  <c r="G1628" i="5"/>
  <c r="G1627" i="5"/>
  <c r="G1626" i="5"/>
  <c r="G1625" i="5"/>
  <c r="G1624" i="5"/>
  <c r="G1623" i="5"/>
  <c r="G1622" i="5"/>
  <c r="G1621" i="5"/>
  <c r="G1620" i="5"/>
  <c r="G1619" i="5"/>
  <c r="G1618" i="5"/>
  <c r="G1617" i="5"/>
  <c r="G1616" i="5"/>
  <c r="G1615" i="5"/>
  <c r="G1614" i="5"/>
  <c r="G1613" i="5"/>
  <c r="G1612" i="5"/>
  <c r="G1611" i="5"/>
  <c r="G1610" i="5"/>
  <c r="G1609" i="5"/>
  <c r="G1608" i="5"/>
  <c r="G1607" i="5"/>
  <c r="G1606" i="5"/>
  <c r="G1605" i="5"/>
  <c r="G1604" i="5"/>
  <c r="G1603" i="5"/>
  <c r="G1602" i="5"/>
  <c r="G1601" i="5"/>
  <c r="G1600" i="5"/>
  <c r="G1599" i="5"/>
  <c r="G1598" i="5"/>
  <c r="G1597" i="5"/>
  <c r="G1596" i="5"/>
  <c r="G1595" i="5"/>
  <c r="G1594" i="5"/>
  <c r="G1593" i="5"/>
  <c r="G1592" i="5"/>
  <c r="G1591" i="5"/>
  <c r="G1590" i="5"/>
  <c r="G1589" i="5"/>
  <c r="G1588" i="5"/>
  <c r="G1587" i="5"/>
  <c r="G1586" i="5"/>
  <c r="G1585" i="5"/>
  <c r="G1584" i="5"/>
  <c r="G1583" i="5"/>
  <c r="G1582" i="5"/>
  <c r="G1581" i="5"/>
  <c r="G1580" i="5"/>
  <c r="G1579" i="5"/>
  <c r="G1578" i="5"/>
  <c r="G1577" i="5"/>
  <c r="G1576" i="5"/>
  <c r="G1575" i="5"/>
  <c r="G1574" i="5"/>
  <c r="G1573" i="5"/>
  <c r="G1572" i="5"/>
  <c r="G1571" i="5"/>
  <c r="G1570" i="5"/>
  <c r="G1569" i="5"/>
  <c r="G1568" i="5"/>
  <c r="G1567" i="5"/>
  <c r="G1566" i="5"/>
  <c r="G1565" i="5"/>
  <c r="G1564" i="5"/>
  <c r="G1563" i="5"/>
  <c r="G1562" i="5"/>
  <c r="G1561" i="5"/>
  <c r="G1560" i="5"/>
  <c r="G1559" i="5"/>
  <c r="G1558" i="5"/>
  <c r="G1557" i="5"/>
  <c r="G1556" i="5"/>
  <c r="G1555" i="5"/>
  <c r="G1554" i="5"/>
  <c r="G1553" i="5"/>
  <c r="G1552" i="5"/>
  <c r="G1551" i="5"/>
  <c r="G1550" i="5"/>
  <c r="G1549" i="5"/>
  <c r="G1548" i="5"/>
  <c r="G1547" i="5"/>
  <c r="G1546" i="5"/>
  <c r="G1545" i="5"/>
  <c r="G1544" i="5"/>
  <c r="G1543" i="5"/>
  <c r="G1542" i="5"/>
  <c r="G1541" i="5"/>
  <c r="G1540" i="5"/>
  <c r="G1539" i="5"/>
  <c r="G1538" i="5"/>
  <c r="G1537" i="5"/>
  <c r="G1536" i="5"/>
  <c r="G1535" i="5"/>
  <c r="G1534" i="5"/>
  <c r="G1533" i="5"/>
  <c r="G1532" i="5"/>
  <c r="G1531" i="5"/>
  <c r="G1530" i="5"/>
  <c r="G1529" i="5"/>
  <c r="G1528" i="5"/>
  <c r="G1527" i="5"/>
  <c r="G1526" i="5"/>
  <c r="G1525" i="5"/>
  <c r="G1524" i="5"/>
  <c r="G1523" i="5"/>
  <c r="G1522" i="5"/>
  <c r="G1521" i="5"/>
  <c r="G1520" i="5"/>
  <c r="G1519" i="5"/>
  <c r="G1518" i="5"/>
  <c r="G1517" i="5"/>
  <c r="G1516" i="5"/>
  <c r="G1515" i="5"/>
  <c r="X1514" i="5"/>
  <c r="T1514" i="5"/>
  <c r="Y1514" i="5" s="1"/>
  <c r="R1514" i="5"/>
  <c r="W1514" i="5" s="1"/>
  <c r="Q1514" i="5"/>
  <c r="V1514" i="5" s="1"/>
  <c r="G1514" i="5"/>
  <c r="G1513" i="5"/>
  <c r="G1512" i="5"/>
  <c r="G1511" i="5"/>
  <c r="G1510" i="5"/>
  <c r="G1509" i="5"/>
  <c r="G1508" i="5"/>
  <c r="G1507" i="5"/>
  <c r="G1506" i="5"/>
  <c r="G1505" i="5"/>
  <c r="G1504" i="5"/>
  <c r="G1503" i="5"/>
  <c r="G1502" i="5"/>
  <c r="G1501" i="5"/>
  <c r="G1500" i="5"/>
  <c r="G1499" i="5"/>
  <c r="G1498" i="5"/>
  <c r="G1497" i="5"/>
  <c r="G1496" i="5"/>
  <c r="G1495" i="5"/>
  <c r="G1494" i="5"/>
  <c r="G1493" i="5"/>
  <c r="G1492" i="5"/>
  <c r="G1491" i="5"/>
  <c r="G1490" i="5"/>
  <c r="G1489" i="5"/>
  <c r="G1488" i="5"/>
  <c r="G1487" i="5"/>
  <c r="G1486" i="5"/>
  <c r="G1485" i="5"/>
  <c r="G1484" i="5"/>
  <c r="G1483" i="5"/>
  <c r="G1482" i="5"/>
  <c r="G1481" i="5"/>
  <c r="G1480" i="5"/>
  <c r="G1479" i="5"/>
  <c r="G1478" i="5"/>
  <c r="G1477" i="5"/>
  <c r="G1476" i="5"/>
  <c r="G1475" i="5"/>
  <c r="G1474" i="5"/>
  <c r="G1473" i="5"/>
  <c r="G1472" i="5"/>
  <c r="G1471" i="5"/>
  <c r="G1470" i="5"/>
  <c r="G1469" i="5"/>
  <c r="G1468" i="5"/>
  <c r="G1467" i="5"/>
  <c r="G1466" i="5"/>
  <c r="G1465" i="5"/>
  <c r="G1464" i="5"/>
  <c r="G1463" i="5"/>
  <c r="G1462" i="5"/>
  <c r="G1461" i="5"/>
  <c r="G1460" i="5"/>
  <c r="G1459" i="5"/>
  <c r="G1458" i="5"/>
  <c r="G1457" i="5"/>
  <c r="G1456" i="5"/>
  <c r="G1455" i="5"/>
  <c r="G1454" i="5"/>
  <c r="G1453" i="5"/>
  <c r="G1452" i="5"/>
  <c r="G1451" i="5"/>
  <c r="G1450" i="5"/>
  <c r="G1449" i="5"/>
  <c r="G1448" i="5"/>
  <c r="G1447" i="5"/>
  <c r="G1446" i="5"/>
  <c r="G1445" i="5"/>
  <c r="G1444" i="5"/>
  <c r="G1443" i="5"/>
  <c r="G1442" i="5"/>
  <c r="G1441" i="5"/>
  <c r="G1440" i="5"/>
  <c r="G1439" i="5"/>
  <c r="G1438" i="5"/>
  <c r="G1437" i="5"/>
  <c r="G1436" i="5"/>
  <c r="G1435" i="5"/>
  <c r="G1434" i="5"/>
  <c r="G1433" i="5"/>
  <c r="G1432" i="5"/>
  <c r="G1431" i="5"/>
  <c r="G1430" i="5"/>
  <c r="G1429" i="5"/>
  <c r="G1428" i="5"/>
  <c r="G1427" i="5"/>
  <c r="G1426" i="5"/>
  <c r="G1425" i="5"/>
  <c r="G1424" i="5"/>
  <c r="G1423" i="5"/>
  <c r="G1422" i="5"/>
  <c r="G1421" i="5"/>
  <c r="G1420" i="5"/>
  <c r="G1419" i="5"/>
  <c r="G1418" i="5"/>
  <c r="G1417" i="5"/>
  <c r="G1416" i="5"/>
  <c r="G1415" i="5"/>
  <c r="G1414" i="5"/>
  <c r="G1413" i="5"/>
  <c r="G1412" i="5"/>
  <c r="G1411" i="5"/>
  <c r="G1410" i="5"/>
  <c r="G1409" i="5"/>
  <c r="G1408" i="5"/>
  <c r="G1407" i="5"/>
  <c r="G1406" i="5"/>
  <c r="G1405" i="5"/>
  <c r="G1404" i="5"/>
  <c r="G1403" i="5"/>
  <c r="G1402" i="5"/>
  <c r="G1401" i="5"/>
  <c r="G1400" i="5"/>
  <c r="G1399" i="5"/>
  <c r="G1398" i="5"/>
  <c r="G1397" i="5"/>
  <c r="G1396" i="5"/>
  <c r="G1395" i="5"/>
  <c r="G1394" i="5"/>
  <c r="G1393" i="5"/>
  <c r="G1392" i="5"/>
  <c r="G1391" i="5"/>
  <c r="G1390" i="5"/>
  <c r="G1389" i="5"/>
  <c r="G1388" i="5"/>
  <c r="G1387" i="5"/>
  <c r="G1386" i="5"/>
  <c r="G1385" i="5"/>
  <c r="G1384" i="5"/>
  <c r="G1383" i="5"/>
  <c r="G1382" i="5"/>
  <c r="G1381" i="5"/>
  <c r="G1380" i="5"/>
  <c r="G1379" i="5"/>
  <c r="G1378" i="5"/>
  <c r="G1377" i="5"/>
  <c r="G1376" i="5"/>
  <c r="G1375" i="5"/>
  <c r="G1374" i="5"/>
  <c r="G1373" i="5"/>
  <c r="G1372" i="5"/>
  <c r="G1371" i="5"/>
  <c r="G1370" i="5"/>
  <c r="G1369" i="5"/>
  <c r="G1368" i="5"/>
  <c r="G1367" i="5"/>
  <c r="G1366" i="5"/>
  <c r="G1365" i="5"/>
  <c r="G1364" i="5"/>
  <c r="G1363" i="5"/>
  <c r="G1362" i="5"/>
  <c r="G1361" i="5"/>
  <c r="G1360" i="5"/>
  <c r="G1359" i="5"/>
  <c r="G1358" i="5"/>
  <c r="G1357" i="5"/>
  <c r="G1356" i="5"/>
  <c r="G1355" i="5"/>
  <c r="G1354" i="5"/>
  <c r="G1353" i="5"/>
  <c r="G1352" i="5"/>
  <c r="G1351" i="5"/>
  <c r="G1350" i="5"/>
  <c r="G1349" i="5"/>
  <c r="G1348" i="5"/>
  <c r="G1347" i="5"/>
  <c r="G1346" i="5"/>
  <c r="G1345" i="5"/>
  <c r="G1344" i="5"/>
  <c r="G1343" i="5"/>
  <c r="G1342" i="5"/>
  <c r="G1341" i="5"/>
  <c r="G1340" i="5"/>
  <c r="G1339" i="5"/>
  <c r="G1338" i="5"/>
  <c r="G1337" i="5"/>
  <c r="G1336" i="5"/>
  <c r="G1335" i="5"/>
  <c r="G1334" i="5"/>
  <c r="G1333" i="5"/>
  <c r="G1332" i="5"/>
  <c r="G1331" i="5"/>
  <c r="G1330" i="5"/>
  <c r="G1329" i="5"/>
  <c r="G1328" i="5"/>
  <c r="G1327" i="5"/>
  <c r="G1326" i="5"/>
  <c r="G1325" i="5"/>
  <c r="G1324" i="5"/>
  <c r="G1323" i="5"/>
  <c r="G1322" i="5"/>
  <c r="G1321" i="5"/>
  <c r="G1320" i="5"/>
  <c r="G1319" i="5"/>
  <c r="G1318" i="5"/>
  <c r="G1317" i="5"/>
  <c r="G1316" i="5"/>
  <c r="G1315" i="5"/>
  <c r="G1314" i="5"/>
  <c r="G1313" i="5"/>
  <c r="G1312" i="5"/>
  <c r="G1311" i="5"/>
  <c r="G1310" i="5"/>
  <c r="G1309" i="5"/>
  <c r="G1308" i="5"/>
  <c r="G1307" i="5"/>
  <c r="G1306" i="5"/>
  <c r="G1305" i="5"/>
  <c r="G1304" i="5"/>
  <c r="G1303" i="5"/>
  <c r="G1302" i="5"/>
  <c r="G1301" i="5"/>
  <c r="G1300" i="5"/>
  <c r="G1299" i="5"/>
  <c r="G1298" i="5"/>
  <c r="G1297" i="5"/>
  <c r="G1296" i="5"/>
  <c r="G1295" i="5"/>
  <c r="G1294" i="5"/>
  <c r="G1293" i="5"/>
  <c r="G1292" i="5"/>
  <c r="G1291" i="5"/>
  <c r="G1290" i="5"/>
  <c r="G1289" i="5"/>
  <c r="G1288" i="5"/>
  <c r="G1287" i="5"/>
  <c r="G1286" i="5"/>
  <c r="G1285" i="5"/>
  <c r="G1284" i="5"/>
  <c r="G1283" i="5"/>
  <c r="G1282" i="5"/>
  <c r="G1281" i="5"/>
  <c r="G1280" i="5"/>
  <c r="G1279" i="5"/>
  <c r="G1278" i="5"/>
  <c r="G1277" i="5"/>
  <c r="G1276" i="5"/>
  <c r="G1275" i="5"/>
  <c r="G1274" i="5"/>
  <c r="G1273" i="5"/>
  <c r="G1272" i="5"/>
  <c r="G1271" i="5"/>
  <c r="G1270" i="5"/>
  <c r="G1269" i="5"/>
  <c r="G1268" i="5"/>
  <c r="G1267" i="5"/>
  <c r="G1266" i="5"/>
  <c r="G1265" i="5"/>
  <c r="G1264" i="5"/>
  <c r="G1263" i="5"/>
  <c r="G1262" i="5"/>
  <c r="G1261" i="5"/>
  <c r="G1260" i="5"/>
  <c r="G1259" i="5"/>
  <c r="G1258" i="5"/>
  <c r="G1257" i="5"/>
  <c r="G1256" i="5"/>
  <c r="G1255" i="5"/>
  <c r="G1254" i="5"/>
  <c r="G1253" i="5"/>
  <c r="G1252" i="5"/>
  <c r="G1251" i="5"/>
  <c r="G1250" i="5"/>
  <c r="G1249" i="5"/>
  <c r="G1248" i="5"/>
  <c r="G1247" i="5"/>
  <c r="G1246" i="5"/>
  <c r="G1245" i="5"/>
  <c r="G1244" i="5"/>
  <c r="G1243" i="5"/>
  <c r="G1242" i="5"/>
  <c r="G1241" i="5"/>
  <c r="G1240" i="5"/>
  <c r="G1239" i="5"/>
  <c r="G1238" i="5"/>
  <c r="G1237" i="5"/>
  <c r="G1236" i="5"/>
  <c r="G1235" i="5"/>
  <c r="G1234" i="5"/>
  <c r="G1233" i="5"/>
  <c r="G1232" i="5"/>
  <c r="G1231" i="5"/>
  <c r="G1230" i="5"/>
  <c r="G1229" i="5"/>
  <c r="G1228" i="5"/>
  <c r="G1227" i="5"/>
  <c r="G1226" i="5"/>
  <c r="G1225" i="5"/>
  <c r="G1224" i="5"/>
  <c r="G1223" i="5"/>
  <c r="G1222" i="5"/>
  <c r="G1221" i="5"/>
  <c r="G1220" i="5"/>
  <c r="G1219" i="5"/>
  <c r="G1218" i="5"/>
  <c r="G1217" i="5"/>
  <c r="G1216" i="5"/>
  <c r="G1215" i="5"/>
  <c r="G1214" i="5"/>
  <c r="G1213" i="5"/>
  <c r="G1212" i="5"/>
  <c r="G1211" i="5"/>
  <c r="G1210" i="5"/>
  <c r="G1209" i="5"/>
  <c r="G1208" i="5"/>
  <c r="G1207" i="5"/>
  <c r="G1206" i="5"/>
  <c r="G1205" i="5"/>
  <c r="G1204" i="5"/>
  <c r="G1203" i="5"/>
  <c r="G1202" i="5"/>
  <c r="G1201" i="5"/>
  <c r="G1200" i="5"/>
  <c r="G1199" i="5"/>
  <c r="G1198" i="5"/>
  <c r="G1197" i="5"/>
  <c r="G1196" i="5"/>
  <c r="G1195" i="5"/>
  <c r="G1194" i="5"/>
  <c r="G1193" i="5"/>
  <c r="G1192" i="5"/>
  <c r="G1191" i="5"/>
  <c r="G1190" i="5"/>
  <c r="G1189" i="5"/>
  <c r="G1188" i="5"/>
  <c r="G1187" i="5"/>
  <c r="G1186" i="5"/>
  <c r="G1185" i="5"/>
  <c r="G1184" i="5"/>
  <c r="G1183" i="5"/>
  <c r="G1182" i="5"/>
  <c r="G1181" i="5"/>
  <c r="G1180" i="5"/>
  <c r="G1179" i="5"/>
  <c r="G1178" i="5"/>
  <c r="G1177" i="5"/>
  <c r="G1176" i="5"/>
  <c r="G1175" i="5"/>
  <c r="G1174" i="5"/>
  <c r="G1173" i="5"/>
  <c r="G1172" i="5"/>
  <c r="G1171" i="5"/>
  <c r="G1170" i="5"/>
  <c r="G1169" i="5"/>
  <c r="G1168" i="5"/>
  <c r="G1167" i="5"/>
  <c r="G1166" i="5"/>
  <c r="G1165" i="5"/>
  <c r="G1164" i="5"/>
  <c r="G1163" i="5"/>
  <c r="G1162" i="5"/>
  <c r="G1161" i="5"/>
  <c r="G1160" i="5"/>
  <c r="G1159" i="5"/>
  <c r="G1158" i="5"/>
  <c r="G1157" i="5"/>
  <c r="G1156" i="5"/>
  <c r="G1155" i="5"/>
  <c r="G1154" i="5"/>
  <c r="G1153" i="5"/>
  <c r="G1152" i="5"/>
  <c r="G1151" i="5"/>
  <c r="G1150" i="5"/>
  <c r="G1149" i="5"/>
  <c r="G1148" i="5"/>
  <c r="G1147" i="5"/>
  <c r="G1146" i="5"/>
  <c r="G1145" i="5"/>
  <c r="G1144" i="5"/>
  <c r="G1143" i="5"/>
  <c r="G1142" i="5"/>
  <c r="G1141" i="5"/>
  <c r="G1140" i="5"/>
  <c r="G1139" i="5"/>
  <c r="G1138" i="5"/>
  <c r="G1137" i="5"/>
  <c r="G1136" i="5"/>
  <c r="G1135" i="5"/>
  <c r="G1134" i="5"/>
  <c r="G1133" i="5"/>
  <c r="G1132" i="5"/>
  <c r="G1131" i="5"/>
  <c r="G1130" i="5"/>
  <c r="G1129" i="5"/>
  <c r="G1128" i="5"/>
  <c r="G1127" i="5"/>
  <c r="G1126" i="5"/>
  <c r="G1125" i="5"/>
  <c r="G1124" i="5"/>
  <c r="G1123" i="5"/>
  <c r="G1122" i="5"/>
  <c r="G1121" i="5"/>
  <c r="G1120" i="5"/>
  <c r="G1119" i="5"/>
  <c r="G1118" i="5"/>
  <c r="G1117" i="5"/>
  <c r="G1116" i="5"/>
  <c r="G1115" i="5"/>
  <c r="G1114" i="5"/>
  <c r="G1113" i="5"/>
  <c r="G1112" i="5"/>
  <c r="G1111" i="5"/>
  <c r="G1110" i="5"/>
  <c r="G1109" i="5"/>
  <c r="G1108" i="5"/>
  <c r="G1107" i="5"/>
  <c r="G1106" i="5"/>
  <c r="G1105" i="5"/>
  <c r="G1104" i="5"/>
  <c r="G1103" i="5"/>
  <c r="G1102" i="5"/>
  <c r="G1101" i="5"/>
  <c r="G1100" i="5"/>
  <c r="G1099" i="5"/>
  <c r="G1098" i="5"/>
  <c r="G1097" i="5"/>
  <c r="G1096" i="5"/>
  <c r="G1095" i="5"/>
  <c r="G1094" i="5"/>
  <c r="G1093" i="5"/>
  <c r="G1092" i="5"/>
  <c r="G1091" i="5"/>
  <c r="G1090" i="5"/>
  <c r="G1089" i="5"/>
  <c r="G1088" i="5"/>
  <c r="G1087" i="5"/>
  <c r="G1086" i="5"/>
  <c r="A172" i="7" l="1"/>
  <c r="A3651" i="6"/>
  <c r="A417" i="8"/>
  <c r="A1798" i="2"/>
  <c r="A1804" i="1"/>
  <c r="A1724" i="4"/>
  <c r="A3660" i="5" s="1"/>
  <c r="G378" i="8"/>
  <c r="H378" i="8" s="1"/>
  <c r="G133" i="7" s="1"/>
  <c r="G376" i="8"/>
  <c r="H376" i="8" s="1"/>
  <c r="G131" i="7" s="1"/>
  <c r="G377" i="8"/>
  <c r="H377" i="8" s="1"/>
  <c r="G132" i="7" s="1"/>
  <c r="F2874" i="6"/>
  <c r="F3178" i="6"/>
  <c r="F3186" i="6"/>
  <c r="F3282" i="6"/>
  <c r="F3265" i="6"/>
  <c r="F554" i="6"/>
  <c r="F602" i="6"/>
  <c r="F634" i="6"/>
  <c r="F1242" i="6"/>
  <c r="F1426" i="6"/>
  <c r="F1704" i="6"/>
  <c r="F1708" i="6"/>
  <c r="F1712" i="6"/>
  <c r="F1716" i="6"/>
  <c r="F1728" i="6"/>
  <c r="F1732" i="6"/>
  <c r="F1736" i="6"/>
  <c r="F1744" i="6"/>
  <c r="F1748" i="6"/>
  <c r="F1752" i="6"/>
  <c r="F1756" i="6"/>
  <c r="F1760" i="6"/>
  <c r="F1764" i="6"/>
  <c r="F1768" i="6"/>
  <c r="F1776" i="6"/>
  <c r="F1804" i="6"/>
  <c r="F1860" i="6"/>
  <c r="F1868" i="6"/>
  <c r="F3194" i="6"/>
  <c r="F1772" i="6"/>
  <c r="F3162" i="6"/>
  <c r="F3402" i="6"/>
  <c r="F3406" i="6"/>
  <c r="F3442" i="6"/>
  <c r="F3446" i="6"/>
  <c r="F3450" i="6"/>
  <c r="F3478" i="6"/>
  <c r="F3490" i="6"/>
  <c r="F3498" i="6"/>
  <c r="G375" i="8"/>
  <c r="H375" i="8" s="1"/>
  <c r="G130" i="7" s="1"/>
  <c r="F2882" i="6"/>
  <c r="F3359" i="6"/>
  <c r="F3250" i="5"/>
  <c r="F2840" i="5"/>
  <c r="F711" i="6"/>
  <c r="F719" i="6"/>
  <c r="F767" i="6"/>
  <c r="F783" i="6"/>
  <c r="F815" i="6"/>
  <c r="F3370" i="5"/>
  <c r="F3396" i="5"/>
  <c r="F3400" i="5"/>
  <c r="F3404" i="5"/>
  <c r="F3420" i="5"/>
  <c r="F3448" i="5"/>
  <c r="F3452" i="5"/>
  <c r="F3460" i="5"/>
  <c r="F3464" i="5"/>
  <c r="F3476" i="5"/>
  <c r="F3480" i="5"/>
  <c r="F2816" i="6"/>
  <c r="F2820" i="6"/>
  <c r="F2824" i="6"/>
  <c r="F3284" i="6"/>
  <c r="F3376" i="6"/>
  <c r="F3045" i="6"/>
  <c r="F553" i="6"/>
  <c r="F1225" i="6"/>
  <c r="F1229" i="6"/>
  <c r="F1233" i="6"/>
  <c r="F1245" i="6"/>
  <c r="F1249" i="6"/>
  <c r="F1277" i="6"/>
  <c r="F1281" i="6"/>
  <c r="F1353" i="6"/>
  <c r="F1469" i="6"/>
  <c r="F1497" i="6"/>
  <c r="F1509" i="6"/>
  <c r="F1515" i="6"/>
  <c r="F1519" i="6"/>
  <c r="F1523" i="6"/>
  <c r="F1535" i="6"/>
  <c r="F1539" i="6"/>
  <c r="F1543" i="6"/>
  <c r="F1547" i="6"/>
  <c r="F1551" i="6"/>
  <c r="F1555" i="6"/>
  <c r="F1559" i="6"/>
  <c r="F1563" i="6"/>
  <c r="F1567" i="6"/>
  <c r="F1571" i="6"/>
  <c r="F1575" i="6"/>
  <c r="F1579" i="6"/>
  <c r="F1583" i="6"/>
  <c r="F1587" i="6"/>
  <c r="F1591" i="6"/>
  <c r="F1595" i="6"/>
  <c r="F1599" i="6"/>
  <c r="F1603" i="6"/>
  <c r="F1607" i="6"/>
  <c r="F1611" i="6"/>
  <c r="F1615" i="6"/>
  <c r="F1619" i="6"/>
  <c r="F1623" i="6"/>
  <c r="F1627" i="6"/>
  <c r="F1631" i="6"/>
  <c r="F1635" i="6"/>
  <c r="F1639" i="6"/>
  <c r="F1643" i="6"/>
  <c r="F1647" i="6"/>
  <c r="F1655" i="6"/>
  <c r="F1659" i="6"/>
  <c r="F1663" i="6"/>
  <c r="F1679" i="6"/>
  <c r="F1691" i="6"/>
  <c r="F1875" i="6"/>
  <c r="F1720" i="6"/>
  <c r="F1724" i="6"/>
  <c r="F1740" i="6"/>
  <c r="F1812" i="6"/>
  <c r="F509" i="6"/>
  <c r="F645" i="6"/>
  <c r="F649" i="6"/>
  <c r="F657" i="6"/>
  <c r="F665" i="6"/>
  <c r="F669" i="6"/>
  <c r="F689" i="6"/>
  <c r="F693" i="6"/>
  <c r="F741" i="6"/>
  <c r="F753" i="6"/>
  <c r="F757" i="6"/>
  <c r="F761" i="6"/>
  <c r="F777" i="6"/>
  <c r="F781" i="6"/>
  <c r="F785" i="6"/>
  <c r="F817" i="6"/>
  <c r="F865" i="6"/>
  <c r="F869" i="6"/>
  <c r="F881" i="6"/>
  <c r="F885" i="6"/>
  <c r="F1261" i="6"/>
  <c r="F1357" i="6"/>
  <c r="F1373" i="6"/>
  <c r="F1683" i="6"/>
  <c r="F3025" i="5"/>
  <c r="F3041" i="5"/>
  <c r="F3089" i="5"/>
  <c r="F3495" i="5"/>
  <c r="F3499" i="5"/>
  <c r="F2588" i="5"/>
  <c r="F2612" i="5"/>
  <c r="F2620" i="5"/>
  <c r="F2644" i="5"/>
  <c r="F2868" i="5"/>
  <c r="F3160" i="6"/>
  <c r="F3031" i="5"/>
  <c r="F3047" i="5"/>
  <c r="F3151" i="5"/>
  <c r="F3258" i="5"/>
  <c r="F3266" i="5"/>
  <c r="F3306" i="5"/>
  <c r="F3314" i="5"/>
  <c r="F3325" i="5"/>
  <c r="F3333" i="5"/>
  <c r="F3341" i="5"/>
  <c r="F3349" i="5"/>
  <c r="F3357" i="5"/>
  <c r="F236" i="6"/>
  <c r="F244" i="6"/>
  <c r="F248" i="6"/>
  <c r="F264" i="6"/>
  <c r="F280" i="6"/>
  <c r="F364" i="6"/>
  <c r="F488" i="6"/>
  <c r="F2490" i="5"/>
  <c r="F2530" i="5"/>
  <c r="F2538" i="5"/>
  <c r="F2546" i="5"/>
  <c r="F2554" i="5"/>
  <c r="F2562" i="5"/>
  <c r="F2570" i="5"/>
  <c r="F2658" i="5"/>
  <c r="F2714" i="5"/>
  <c r="F2722" i="5"/>
  <c r="F2778" i="5"/>
  <c r="F2926" i="5"/>
  <c r="F3169" i="5"/>
  <c r="F3185" i="5"/>
  <c r="F3294" i="5"/>
  <c r="F3321" i="5"/>
  <c r="F3329" i="5"/>
  <c r="F3337" i="5"/>
  <c r="F682" i="6"/>
  <c r="F710" i="6"/>
  <c r="F714" i="6"/>
  <c r="F722" i="6"/>
  <c r="F726" i="6"/>
  <c r="F1026" i="6"/>
  <c r="F1030" i="6"/>
  <c r="F1034" i="6"/>
  <c r="F1310" i="6"/>
  <c r="F2372" i="6"/>
  <c r="F2380" i="6"/>
  <c r="F2384" i="6"/>
  <c r="F2448" i="6"/>
  <c r="F2456" i="6"/>
  <c r="F2472" i="6"/>
  <c r="F2639" i="6"/>
  <c r="F2643" i="6"/>
  <c r="F2647" i="6"/>
  <c r="F2601" i="5"/>
  <c r="F2633" i="5"/>
  <c r="F2641" i="5"/>
  <c r="F2665" i="5"/>
  <c r="F2681" i="5"/>
  <c r="F2689" i="5"/>
  <c r="F2713" i="5"/>
  <c r="F2721" i="5"/>
  <c r="F2729" i="5"/>
  <c r="F2737" i="5"/>
  <c r="F3039" i="6"/>
  <c r="F3043" i="6"/>
  <c r="F3047" i="6"/>
  <c r="F3083" i="6"/>
  <c r="F3099" i="6"/>
  <c r="F3103" i="6"/>
  <c r="F3107" i="6"/>
  <c r="F3231" i="6"/>
  <c r="F3239" i="6"/>
  <c r="F3243" i="6"/>
  <c r="F3255" i="6"/>
  <c r="F3259" i="6"/>
  <c r="P3273" i="5"/>
  <c r="P3281" i="5"/>
  <c r="F907" i="6"/>
  <c r="F939" i="6"/>
  <c r="F971" i="6"/>
  <c r="F1147" i="6"/>
  <c r="F1203" i="6"/>
  <c r="F1379" i="6"/>
  <c r="F1411" i="6"/>
  <c r="F1427" i="6"/>
  <c r="F1511" i="6"/>
  <c r="F1517" i="6"/>
  <c r="F1521" i="6"/>
  <c r="F1525" i="6"/>
  <c r="F1529" i="6"/>
  <c r="F1533" i="6"/>
  <c r="F1537" i="6"/>
  <c r="F1541" i="6"/>
  <c r="F1545" i="6"/>
  <c r="F1549" i="6"/>
  <c r="F1553" i="6"/>
  <c r="F1557" i="6"/>
  <c r="F1561" i="6"/>
  <c r="F1565" i="6"/>
  <c r="F1569" i="6"/>
  <c r="F1573" i="6"/>
  <c r="F1577" i="6"/>
  <c r="F1585" i="6"/>
  <c r="F1589" i="6"/>
  <c r="F1593" i="6"/>
  <c r="F1597" i="6"/>
  <c r="F1601" i="6"/>
  <c r="F1605" i="6"/>
  <c r="F1609" i="6"/>
  <c r="F1613" i="6"/>
  <c r="F1617" i="6"/>
  <c r="F1621" i="6"/>
  <c r="F1625" i="6"/>
  <c r="F1629" i="6"/>
  <c r="F1633" i="6"/>
  <c r="F1637" i="6"/>
  <c r="F1641" i="6"/>
  <c r="F1645" i="6"/>
  <c r="F1649" i="6"/>
  <c r="F1653" i="6"/>
  <c r="F1657" i="6"/>
  <c r="F1661" i="6"/>
  <c r="F1665" i="6"/>
  <c r="F1669" i="6"/>
  <c r="F1673" i="6"/>
  <c r="F1677" i="6"/>
  <c r="F1681" i="6"/>
  <c r="F1685" i="6"/>
  <c r="F1689" i="6"/>
  <c r="F1693" i="6"/>
  <c r="F1697" i="6"/>
  <c r="F1777" i="6"/>
  <c r="F1817" i="6"/>
  <c r="F1825" i="6"/>
  <c r="F1833" i="6"/>
  <c r="F1865" i="6"/>
  <c r="F2522" i="5"/>
  <c r="P3323" i="5"/>
  <c r="F636" i="6"/>
  <c r="F712" i="6"/>
  <c r="F716" i="6"/>
  <c r="F744" i="6"/>
  <c r="F824" i="6"/>
  <c r="F828" i="6"/>
  <c r="F840" i="6"/>
  <c r="F860" i="6"/>
  <c r="F1244" i="6"/>
  <c r="F1288" i="6"/>
  <c r="F1320" i="6"/>
  <c r="F1360" i="6"/>
  <c r="F1376" i="6"/>
  <c r="F1380" i="6"/>
  <c r="F1392" i="6"/>
  <c r="F1408" i="6"/>
  <c r="F1436" i="6"/>
  <c r="F1440" i="6"/>
  <c r="F1444" i="6"/>
  <c r="F1448" i="6"/>
  <c r="F1452" i="6"/>
  <c r="F1460" i="6"/>
  <c r="F1464" i="6"/>
  <c r="F1013" i="6"/>
  <c r="F1129" i="6"/>
  <c r="F1133" i="6"/>
  <c r="F1305" i="6"/>
  <c r="F1349" i="6"/>
  <c r="F1871" i="6"/>
  <c r="F2866" i="6"/>
  <c r="F889" i="6"/>
  <c r="F909" i="6"/>
  <c r="F921" i="6"/>
  <c r="F925" i="6"/>
  <c r="F929" i="6"/>
  <c r="F933" i="6"/>
  <c r="F937" i="6"/>
  <c r="F945" i="6"/>
  <c r="F969" i="6"/>
  <c r="F989" i="6"/>
  <c r="F993" i="6"/>
  <c r="F1053" i="6"/>
  <c r="F1137" i="6"/>
  <c r="F1145" i="6"/>
  <c r="F1153" i="6"/>
  <c r="F1189" i="6"/>
  <c r="F1193" i="6"/>
  <c r="F1197" i="6"/>
  <c r="F1201" i="6"/>
  <c r="F1221" i="6"/>
  <c r="F2454" i="6"/>
  <c r="F2462" i="6"/>
  <c r="F2478" i="6"/>
  <c r="F2489" i="6"/>
  <c r="F2493" i="6"/>
  <c r="F2497" i="6"/>
  <c r="F2501" i="6"/>
  <c r="F2505" i="6"/>
  <c r="F2509" i="6"/>
  <c r="F2513" i="6"/>
  <c r="F2517" i="6"/>
  <c r="F2521" i="6"/>
  <c r="F2525" i="6"/>
  <c r="F2529" i="6"/>
  <c r="F2533" i="6"/>
  <c r="F2541" i="6"/>
  <c r="F2545" i="6"/>
  <c r="F2549" i="6"/>
  <c r="F2553" i="6"/>
  <c r="F2557" i="6"/>
  <c r="F2561" i="6"/>
  <c r="F2565" i="6"/>
  <c r="F2569" i="6"/>
  <c r="F2573" i="6"/>
  <c r="F2577" i="6"/>
  <c r="F2581" i="6"/>
  <c r="F2585" i="6"/>
  <c r="F2589" i="6"/>
  <c r="F2593" i="6"/>
  <c r="F2597" i="6"/>
  <c r="F2601" i="6"/>
  <c r="F2605" i="6"/>
  <c r="F2609" i="6"/>
  <c r="F2613" i="6"/>
  <c r="F2617" i="6"/>
  <c r="F2621" i="6"/>
  <c r="F2625" i="6"/>
  <c r="F2633" i="6"/>
  <c r="F2637" i="6"/>
  <c r="F2641" i="6"/>
  <c r="F3172" i="6"/>
  <c r="F3176" i="6"/>
  <c r="F3249" i="5"/>
  <c r="F3345" i="5"/>
  <c r="F3353" i="5"/>
  <c r="F3361" i="5"/>
  <c r="F694" i="6"/>
  <c r="F730" i="6"/>
  <c r="F746" i="6"/>
  <c r="F754" i="6"/>
  <c r="F818" i="6"/>
  <c r="F822" i="6"/>
  <c r="F834" i="6"/>
  <c r="F838" i="6"/>
  <c r="F842" i="6"/>
  <c r="F858" i="6"/>
  <c r="F1002" i="6"/>
  <c r="F1042" i="6"/>
  <c r="F1253" i="6"/>
  <c r="F2359" i="6"/>
  <c r="F2363" i="6"/>
  <c r="F2367" i="6"/>
  <c r="F2375" i="6"/>
  <c r="F3280" i="6"/>
  <c r="P3249" i="5"/>
  <c r="P3329" i="5"/>
  <c r="P3345" i="5"/>
  <c r="F1082" i="6"/>
  <c r="F1086" i="6"/>
  <c r="F1090" i="6"/>
  <c r="F1094" i="6"/>
  <c r="F1098" i="6"/>
  <c r="F1883" i="6"/>
  <c r="P3244" i="5"/>
  <c r="F403" i="6"/>
  <c r="F411" i="6"/>
  <c r="F427" i="6"/>
  <c r="F439" i="6"/>
  <c r="F443" i="6"/>
  <c r="F447" i="6"/>
  <c r="F459" i="6"/>
  <c r="F511" i="6"/>
  <c r="F551" i="6"/>
  <c r="F575" i="6"/>
  <c r="F1023" i="6"/>
  <c r="F2814" i="6"/>
  <c r="F2822" i="6"/>
  <c r="F3046" i="6"/>
  <c r="F3062" i="6"/>
  <c r="F3102" i="6"/>
  <c r="F3110" i="6"/>
  <c r="F3158" i="6"/>
  <c r="F3229" i="6"/>
  <c r="F3237" i="6"/>
  <c r="F3241" i="6"/>
  <c r="F3261" i="6"/>
  <c r="F3349" i="6"/>
  <c r="F3380" i="6"/>
  <c r="F3384" i="6"/>
  <c r="F3400" i="6"/>
  <c r="F2602" i="5"/>
  <c r="F2626" i="5"/>
  <c r="F1271" i="6"/>
  <c r="F1287" i="6"/>
  <c r="F1303" i="6"/>
  <c r="F2528" i="5"/>
  <c r="F2552" i="5"/>
  <c r="F2568" i="5"/>
  <c r="F2576" i="5"/>
  <c r="F2685" i="5"/>
  <c r="F2701" i="5"/>
  <c r="F2709" i="5"/>
  <c r="F2717" i="5"/>
  <c r="F2725" i="5"/>
  <c r="F2749" i="5"/>
  <c r="F2765" i="5"/>
  <c r="F2773" i="5"/>
  <c r="F2781" i="5"/>
  <c r="F2789" i="5"/>
  <c r="F2805" i="5"/>
  <c r="F3163" i="5"/>
  <c r="F3288" i="5"/>
  <c r="F853" i="6"/>
  <c r="F1020" i="6"/>
  <c r="F1024" i="6"/>
  <c r="F1032" i="6"/>
  <c r="F1036" i="6"/>
  <c r="F1056" i="6"/>
  <c r="F1072" i="6"/>
  <c r="F1512" i="6"/>
  <c r="F2321" i="6"/>
  <c r="F2337" i="6"/>
  <c r="F2812" i="6"/>
  <c r="F3227" i="6"/>
  <c r="F430" i="6"/>
  <c r="F454" i="6"/>
  <c r="F458" i="6"/>
  <c r="F2969" i="5"/>
  <c r="F3164" i="5"/>
  <c r="F3172" i="5"/>
  <c r="F3236" i="5"/>
  <c r="F3244" i="5"/>
  <c r="F3265" i="5"/>
  <c r="F3379" i="5"/>
  <c r="F3387" i="5"/>
  <c r="F3391" i="5"/>
  <c r="F3395" i="5"/>
  <c r="F3423" i="5"/>
  <c r="F3427" i="5"/>
  <c r="F3435" i="5"/>
  <c r="F3443" i="5"/>
  <c r="F3475" i="5"/>
  <c r="F1138" i="6"/>
  <c r="F1146" i="6"/>
  <c r="F1186" i="6"/>
  <c r="F1043" i="6"/>
  <c r="F2930" i="6"/>
  <c r="F641" i="6"/>
  <c r="F737" i="6"/>
  <c r="F769" i="6"/>
  <c r="F773" i="6"/>
  <c r="F1368" i="6"/>
  <c r="F1476" i="6"/>
  <c r="F2353" i="6"/>
  <c r="F2385" i="6"/>
  <c r="F2401" i="6"/>
  <c r="F2417" i="6"/>
  <c r="F2429" i="6"/>
  <c r="F2859" i="6"/>
  <c r="F2886" i="6"/>
  <c r="F2591" i="5"/>
  <c r="F2623" i="5"/>
  <c r="F2631" i="5"/>
  <c r="F2964" i="5"/>
  <c r="F3052" i="5"/>
  <c r="F3060" i="5"/>
  <c r="F3084" i="5"/>
  <c r="F3092" i="5"/>
  <c r="F3132" i="5"/>
  <c r="F3199" i="5"/>
  <c r="F3327" i="5"/>
  <c r="F3335" i="5"/>
  <c r="F3351" i="5"/>
  <c r="F3359" i="5"/>
  <c r="F107" i="6"/>
  <c r="F111" i="6"/>
  <c r="F115" i="6"/>
  <c r="F139" i="6"/>
  <c r="F143" i="6"/>
  <c r="F147" i="6"/>
  <c r="F171" i="6"/>
  <c r="F175" i="6"/>
  <c r="F179" i="6"/>
  <c r="F514" i="6"/>
  <c r="F522" i="6"/>
  <c r="F526" i="6"/>
  <c r="F534" i="6"/>
  <c r="F538" i="6"/>
  <c r="F578" i="6"/>
  <c r="F582" i="6"/>
  <c r="F762" i="6"/>
  <c r="F821" i="6"/>
  <c r="F845" i="6"/>
  <c r="F888" i="6"/>
  <c r="F904" i="6"/>
  <c r="F908" i="6"/>
  <c r="F936" i="6"/>
  <c r="F1059" i="6"/>
  <c r="F1075" i="6"/>
  <c r="F1099" i="6"/>
  <c r="F1159" i="6"/>
  <c r="F1191" i="6"/>
  <c r="F1215" i="6"/>
  <c r="F1285" i="6"/>
  <c r="F1309" i="6"/>
  <c r="F1313" i="6"/>
  <c r="F1341" i="6"/>
  <c r="F1397" i="6"/>
  <c r="F1437" i="6"/>
  <c r="F1445" i="6"/>
  <c r="F1489" i="6"/>
  <c r="F1505" i="6"/>
  <c r="F1799" i="6"/>
  <c r="F2748" i="6"/>
  <c r="F2752" i="6"/>
  <c r="F2756" i="6"/>
  <c r="F2760" i="6"/>
  <c r="F2772" i="6"/>
  <c r="F2776" i="6"/>
  <c r="F2780" i="6"/>
  <c r="F2796" i="6"/>
  <c r="F2800" i="6"/>
  <c r="F2808" i="6"/>
  <c r="F2938" i="6"/>
  <c r="F2954" i="6"/>
  <c r="F2986" i="6"/>
  <c r="F2994" i="6"/>
  <c r="F3002" i="6"/>
  <c r="F3006" i="6"/>
  <c r="F3010" i="6"/>
  <c r="F3138" i="6"/>
  <c r="F3387" i="6"/>
  <c r="F1798" i="6"/>
  <c r="F2341" i="6"/>
  <c r="F2389" i="6"/>
  <c r="F2397" i="6"/>
  <c r="F2405" i="6"/>
  <c r="F2421" i="6"/>
  <c r="F2433" i="6"/>
  <c r="F2855" i="6"/>
  <c r="F2863" i="6"/>
  <c r="F2890" i="6"/>
  <c r="F2586" i="5"/>
  <c r="P3260" i="5"/>
  <c r="P3268" i="5"/>
  <c r="F16" i="6"/>
  <c r="F48" i="6"/>
  <c r="F68" i="6"/>
  <c r="F80" i="6"/>
  <c r="F88" i="6"/>
  <c r="F144" i="6"/>
  <c r="F168" i="6"/>
  <c r="F228" i="6"/>
  <c r="F232" i="6"/>
  <c r="F304" i="6"/>
  <c r="F312" i="6"/>
  <c r="F336" i="6"/>
  <c r="F961" i="6"/>
  <c r="F965" i="6"/>
  <c r="F981" i="6"/>
  <c r="P3255" i="5"/>
  <c r="P3338" i="5"/>
  <c r="P3346" i="5"/>
  <c r="F2344" i="5"/>
  <c r="F2352" i="5"/>
  <c r="F2360" i="5"/>
  <c r="F2368" i="5"/>
  <c r="F2376" i="5"/>
  <c r="F2384" i="5"/>
  <c r="F2392" i="5"/>
  <c r="F2400" i="5"/>
  <c r="F2408" i="5"/>
  <c r="F2416" i="5"/>
  <c r="F2424" i="5"/>
  <c r="F2432" i="5"/>
  <c r="F2440" i="5"/>
  <c r="F2448" i="5"/>
  <c r="F2456" i="5"/>
  <c r="F2464" i="5"/>
  <c r="F2472" i="5"/>
  <c r="F2696" i="5"/>
  <c r="F2704" i="5"/>
  <c r="F2712" i="5"/>
  <c r="F2720" i="5"/>
  <c r="F2736" i="5"/>
  <c r="F2744" i="5"/>
  <c r="F2752" i="5"/>
  <c r="F2768" i="5"/>
  <c r="F2776" i="5"/>
  <c r="F2784" i="5"/>
  <c r="F2800" i="5"/>
  <c r="F2808" i="5"/>
  <c r="F2845" i="5"/>
  <c r="F3149" i="5"/>
  <c r="F3481" i="5"/>
  <c r="F3489" i="5"/>
  <c r="F3497" i="5"/>
  <c r="F368" i="6"/>
  <c r="F376" i="6"/>
  <c r="F380" i="6"/>
  <c r="F388" i="6"/>
  <c r="F396" i="6"/>
  <c r="F432" i="6"/>
  <c r="F436" i="6"/>
  <c r="F452" i="6"/>
  <c r="F460" i="6"/>
  <c r="F464" i="6"/>
  <c r="F862" i="6"/>
  <c r="F997" i="6"/>
  <c r="F1017" i="6"/>
  <c r="F1029" i="6"/>
  <c r="F1037" i="6"/>
  <c r="F1041" i="6"/>
  <c r="F1045" i="6"/>
  <c r="F1160" i="6"/>
  <c r="F1164" i="6"/>
  <c r="F1168" i="6"/>
  <c r="F1172" i="6"/>
  <c r="F1192" i="6"/>
  <c r="F1251" i="6"/>
  <c r="F1374" i="6"/>
  <c r="F1382" i="6"/>
  <c r="F1390" i="6"/>
  <c r="F1430" i="6"/>
  <c r="F1462" i="6"/>
  <c r="F2829" i="6"/>
  <c r="F2837" i="6"/>
  <c r="F2861" i="6"/>
  <c r="F2892" i="6"/>
  <c r="F2896" i="6"/>
  <c r="F2900" i="6"/>
  <c r="F2904" i="6"/>
  <c r="F2908" i="6"/>
  <c r="F2912" i="6"/>
  <c r="F2483" i="5"/>
  <c r="F2491" i="5"/>
  <c r="F2595" i="5"/>
  <c r="F2603" i="5"/>
  <c r="F2627" i="5"/>
  <c r="F2659" i="5"/>
  <c r="F2827" i="5"/>
  <c r="F2864" i="5"/>
  <c r="F2872" i="5"/>
  <c r="F2896" i="5"/>
  <c r="F2936" i="5"/>
  <c r="F2960" i="5"/>
  <c r="F2976" i="5"/>
  <c r="F2984" i="5"/>
  <c r="F297" i="6"/>
  <c r="F305" i="6"/>
  <c r="F492" i="6"/>
  <c r="F500" i="6"/>
  <c r="F560" i="6"/>
  <c r="F576" i="6"/>
  <c r="F584" i="6"/>
  <c r="F588" i="6"/>
  <c r="F616" i="6"/>
  <c r="F898" i="6"/>
  <c r="F906" i="6"/>
  <c r="F946" i="6"/>
  <c r="F950" i="6"/>
  <c r="F966" i="6"/>
  <c r="F970" i="6"/>
  <c r="F978" i="6"/>
  <c r="F982" i="6"/>
  <c r="F986" i="6"/>
  <c r="F1057" i="6"/>
  <c r="F1081" i="6"/>
  <c r="F1089" i="6"/>
  <c r="F1093" i="6"/>
  <c r="F1101" i="6"/>
  <c r="F1109" i="6"/>
  <c r="F1113" i="6"/>
  <c r="F1173" i="6"/>
  <c r="F1185" i="6"/>
  <c r="F1213" i="6"/>
  <c r="F1232" i="6"/>
  <c r="F1371" i="6"/>
  <c r="F1403" i="6"/>
  <c r="F2754" i="6"/>
  <c r="F2758" i="6"/>
  <c r="F2846" i="6"/>
  <c r="F2862" i="6"/>
  <c r="F2932" i="6"/>
  <c r="F2936" i="6"/>
  <c r="F2944" i="6"/>
  <c r="F2948" i="6"/>
  <c r="F2952" i="6"/>
  <c r="F2956" i="6"/>
  <c r="F2960" i="6"/>
  <c r="F2964" i="6"/>
  <c r="F3076" i="6"/>
  <c r="F3080" i="6"/>
  <c r="F3084" i="6"/>
  <c r="F3088" i="6"/>
  <c r="F3092" i="6"/>
  <c r="F3096" i="6"/>
  <c r="F3385" i="6"/>
  <c r="F3461" i="6"/>
  <c r="F3473" i="6"/>
  <c r="P3330" i="5"/>
  <c r="P3354" i="5"/>
  <c r="P3362" i="5"/>
  <c r="F2342" i="5"/>
  <c r="F2350" i="5"/>
  <c r="F2358" i="5"/>
  <c r="F2366" i="5"/>
  <c r="F2374" i="5"/>
  <c r="F2382" i="5"/>
  <c r="F2390" i="5"/>
  <c r="F2398" i="5"/>
  <c r="F2406" i="5"/>
  <c r="F2422" i="5"/>
  <c r="F2430" i="5"/>
  <c r="F2438" i="5"/>
  <c r="F2454" i="5"/>
  <c r="F2478" i="5"/>
  <c r="F2510" i="5"/>
  <c r="F2518" i="5"/>
  <c r="F2526" i="5"/>
  <c r="F2566" i="5"/>
  <c r="F2574" i="5"/>
  <c r="F2582" i="5"/>
  <c r="F3246" i="5"/>
  <c r="F3262" i="5"/>
  <c r="F3283" i="5"/>
  <c r="F3299" i="5"/>
  <c r="F3326" i="5"/>
  <c r="F3342" i="5"/>
  <c r="F3350" i="5"/>
  <c r="F3358" i="5"/>
  <c r="F3365" i="5"/>
  <c r="F3369" i="5"/>
  <c r="F3371" i="5"/>
  <c r="F3398" i="5"/>
  <c r="F3402" i="5"/>
  <c r="F3406" i="5"/>
  <c r="F3434" i="5"/>
  <c r="F3438" i="5"/>
  <c r="F3482" i="5"/>
  <c r="F517" i="6"/>
  <c r="F625" i="6"/>
  <c r="F959" i="6"/>
  <c r="F991" i="6"/>
  <c r="F1058" i="6"/>
  <c r="F1066" i="6"/>
  <c r="F1106" i="6"/>
  <c r="F1114" i="6"/>
  <c r="F1344" i="6"/>
  <c r="F2482" i="5"/>
  <c r="F2498" i="5"/>
  <c r="F2655" i="5"/>
  <c r="F2791" i="5"/>
  <c r="F2815" i="5"/>
  <c r="F2823" i="5"/>
  <c r="F2844" i="5"/>
  <c r="F2900" i="5"/>
  <c r="F2908" i="5"/>
  <c r="F2916" i="5"/>
  <c r="F2924" i="5"/>
  <c r="F2932" i="5"/>
  <c r="F2948" i="5"/>
  <c r="F2956" i="5"/>
  <c r="F3158" i="5"/>
  <c r="F3198" i="5"/>
  <c r="P3253" i="5"/>
  <c r="P3309" i="5"/>
  <c r="P3317" i="5"/>
  <c r="F3377" i="5"/>
  <c r="F3381" i="5"/>
  <c r="F3421" i="5"/>
  <c r="F3429" i="5"/>
  <c r="F24" i="6"/>
  <c r="F28" i="6"/>
  <c r="F32" i="6"/>
  <c r="F36" i="6"/>
  <c r="F60" i="6"/>
  <c r="F72" i="6"/>
  <c r="F92" i="6"/>
  <c r="F100" i="6"/>
  <c r="F104" i="6"/>
  <c r="F108" i="6"/>
  <c r="F116" i="6"/>
  <c r="F120" i="6"/>
  <c r="F152" i="6"/>
  <c r="F156" i="6"/>
  <c r="F180" i="6"/>
  <c r="F196" i="6"/>
  <c r="F283" i="6"/>
  <c r="F303" i="6"/>
  <c r="F307" i="6"/>
  <c r="F335" i="6"/>
  <c r="F339" i="6"/>
  <c r="F347" i="6"/>
  <c r="F355" i="6"/>
  <c r="F490" i="6"/>
  <c r="F494" i="6"/>
  <c r="F498" i="6"/>
  <c r="F557" i="6"/>
  <c r="F565" i="6"/>
  <c r="F573" i="6"/>
  <c r="F2496" i="5"/>
  <c r="F2504" i="5"/>
  <c r="F2544" i="5"/>
  <c r="F2581" i="5"/>
  <c r="F2584" i="5"/>
  <c r="F2810" i="5"/>
  <c r="F3049" i="5"/>
  <c r="F3057" i="5"/>
  <c r="F3073" i="5"/>
  <c r="F3137" i="5"/>
  <c r="P3264" i="5"/>
  <c r="F2499" i="5"/>
  <c r="F2507" i="5"/>
  <c r="F2624" i="5"/>
  <c r="F2656" i="5"/>
  <c r="F2832" i="5"/>
  <c r="F2996" i="5"/>
  <c r="F3175" i="5"/>
  <c r="F3191" i="5"/>
  <c r="P3252" i="5"/>
  <c r="P3259" i="5"/>
  <c r="P3326" i="5"/>
  <c r="P3334" i="5"/>
  <c r="P3342" i="5"/>
  <c r="P3350" i="5"/>
  <c r="P3358" i="5"/>
  <c r="F3446" i="5"/>
  <c r="F3466" i="5"/>
  <c r="F41" i="6"/>
  <c r="F49" i="6"/>
  <c r="F121" i="6"/>
  <c r="F125" i="6"/>
  <c r="F129" i="6"/>
  <c r="F153" i="6"/>
  <c r="F157" i="6"/>
  <c r="F161" i="6"/>
  <c r="F169" i="6"/>
  <c r="F177" i="6"/>
  <c r="F201" i="6"/>
  <c r="F209" i="6"/>
  <c r="F217" i="6"/>
  <c r="F221" i="6"/>
  <c r="F225" i="6"/>
  <c r="F284" i="6"/>
  <c r="F288" i="6"/>
  <c r="F292" i="6"/>
  <c r="F324" i="6"/>
  <c r="F328" i="6"/>
  <c r="F348" i="6"/>
  <c r="F352" i="6"/>
  <c r="F416" i="6"/>
  <c r="F424" i="6"/>
  <c r="F428" i="6"/>
  <c r="F491" i="6"/>
  <c r="F503" i="6"/>
  <c r="F507" i="6"/>
  <c r="F558" i="6"/>
  <c r="F570" i="6"/>
  <c r="F3074" i="6"/>
  <c r="F3242" i="5"/>
  <c r="F3463" i="5"/>
  <c r="F14" i="6"/>
  <c r="F38" i="6"/>
  <c r="F62" i="6"/>
  <c r="F126" i="6"/>
  <c r="F142" i="6"/>
  <c r="F166" i="6"/>
  <c r="F174" i="6"/>
  <c r="F206" i="6"/>
  <c r="F504" i="6"/>
  <c r="F2476" i="5"/>
  <c r="F2548" i="5"/>
  <c r="F2556" i="5"/>
  <c r="F2590" i="5"/>
  <c r="F2606" i="5"/>
  <c r="F2614" i="5"/>
  <c r="F2630" i="5"/>
  <c r="F2654" i="5"/>
  <c r="F2670" i="5"/>
  <c r="F2686" i="5"/>
  <c r="F2702" i="5"/>
  <c r="F2958" i="5"/>
  <c r="F3045" i="5"/>
  <c r="F3093" i="5"/>
  <c r="F3125" i="5"/>
  <c r="F3192" i="5"/>
  <c r="F3263" i="5"/>
  <c r="F3295" i="5"/>
  <c r="F294" i="6"/>
  <c r="F318" i="6"/>
  <c r="F334" i="6"/>
  <c r="F338" i="6"/>
  <c r="F409" i="6"/>
  <c r="F421" i="6"/>
  <c r="F449" i="6"/>
  <c r="F453" i="6"/>
  <c r="F457" i="6"/>
  <c r="F473" i="6"/>
  <c r="F481" i="6"/>
  <c r="F485" i="6"/>
  <c r="F505" i="6"/>
  <c r="F516" i="6"/>
  <c r="F524" i="6"/>
  <c r="F528" i="6"/>
  <c r="F532" i="6"/>
  <c r="F548" i="6"/>
  <c r="F2503" i="5"/>
  <c r="F2559" i="5"/>
  <c r="F2676" i="5"/>
  <c r="F2684" i="5"/>
  <c r="F2812" i="5"/>
  <c r="F2828" i="5"/>
  <c r="F2836" i="5"/>
  <c r="F2873" i="5"/>
  <c r="F2881" i="5"/>
  <c r="F2961" i="5"/>
  <c r="F2971" i="5"/>
  <c r="F2992" i="5"/>
  <c r="F3008" i="5"/>
  <c r="F3016" i="5"/>
  <c r="F3040" i="5"/>
  <c r="F3048" i="5"/>
  <c r="F3096" i="5"/>
  <c r="F3112" i="5"/>
  <c r="F3128" i="5"/>
  <c r="F3195" i="5"/>
  <c r="F3211" i="5"/>
  <c r="F3219" i="5"/>
  <c r="F3227" i="5"/>
  <c r="F3235" i="5"/>
  <c r="P3240" i="5"/>
  <c r="F3248" i="5"/>
  <c r="F3285" i="5"/>
  <c r="F3484" i="5"/>
  <c r="F3492" i="5"/>
  <c r="F3496" i="5"/>
  <c r="F3504" i="5"/>
  <c r="F259" i="6"/>
  <c r="F513" i="6"/>
  <c r="F521" i="6"/>
  <c r="F529" i="6"/>
  <c r="F533" i="6"/>
  <c r="F541" i="6"/>
  <c r="F549" i="6"/>
  <c r="F583" i="6"/>
  <c r="F587" i="6"/>
  <c r="F603" i="6"/>
  <c r="F619" i="6"/>
  <c r="F623" i="6"/>
  <c r="F631" i="6"/>
  <c r="F646" i="6"/>
  <c r="F650" i="6"/>
  <c r="F697" i="6"/>
  <c r="F709" i="6"/>
  <c r="F717" i="6"/>
  <c r="F721" i="6"/>
  <c r="F729" i="6"/>
  <c r="F764" i="6"/>
  <c r="F776" i="6"/>
  <c r="F780" i="6"/>
  <c r="F796" i="6"/>
  <c r="F808" i="6"/>
  <c r="F870" i="6"/>
  <c r="F874" i="6"/>
  <c r="F882" i="6"/>
  <c r="F953" i="6"/>
  <c r="F988" i="6"/>
  <c r="F1116" i="6"/>
  <c r="F1120" i="6"/>
  <c r="F1128" i="6"/>
  <c r="F1155" i="6"/>
  <c r="F1171" i="6"/>
  <c r="F1210" i="6"/>
  <c r="F1214" i="6"/>
  <c r="F1218" i="6"/>
  <c r="F1237" i="6"/>
  <c r="F1272" i="6"/>
  <c r="F1326" i="6"/>
  <c r="F1334" i="6"/>
  <c r="F1365" i="6"/>
  <c r="F1400" i="6"/>
  <c r="F1404" i="6"/>
  <c r="F1443" i="6"/>
  <c r="F1467" i="6"/>
  <c r="F1502" i="6"/>
  <c r="F2733" i="6"/>
  <c r="F2741" i="6"/>
  <c r="F2757" i="6"/>
  <c r="F2773" i="6"/>
  <c r="F2785" i="6"/>
  <c r="F2789" i="6"/>
  <c r="F2797" i="6"/>
  <c r="F2805" i="6"/>
  <c r="F2828" i="6"/>
  <c r="F2844" i="6"/>
  <c r="F2848" i="6"/>
  <c r="F2864" i="6"/>
  <c r="F2903" i="6"/>
  <c r="F3022" i="6"/>
  <c r="F3026" i="6"/>
  <c r="F3034" i="6"/>
  <c r="F3050" i="6"/>
  <c r="F3126" i="6"/>
  <c r="F3134" i="6"/>
  <c r="F3228" i="6"/>
  <c r="F3244" i="6"/>
  <c r="F3248" i="6"/>
  <c r="F3252" i="6"/>
  <c r="F3287" i="6"/>
  <c r="F3291" i="6"/>
  <c r="F3295" i="6"/>
  <c r="F3303" i="6"/>
  <c r="F3307" i="6"/>
  <c r="F3311" i="6"/>
  <c r="F3315" i="6"/>
  <c r="F3319" i="6"/>
  <c r="F3323" i="6"/>
  <c r="F3327" i="6"/>
  <c r="F3331" i="6"/>
  <c r="F3335" i="6"/>
  <c r="F3339" i="6"/>
  <c r="F3343" i="6"/>
  <c r="F3371" i="6"/>
  <c r="F655" i="6"/>
  <c r="F698" i="6"/>
  <c r="F745" i="6"/>
  <c r="F789" i="6"/>
  <c r="F832" i="6"/>
  <c r="F902" i="6"/>
  <c r="F922" i="6"/>
  <c r="F926" i="6"/>
  <c r="F934" i="6"/>
  <c r="F938" i="6"/>
  <c r="F954" i="6"/>
  <c r="F973" i="6"/>
  <c r="F1102" i="6"/>
  <c r="F1140" i="6"/>
  <c r="F1144" i="6"/>
  <c r="F1273" i="6"/>
  <c r="F1358" i="6"/>
  <c r="F1370" i="6"/>
  <c r="F1381" i="6"/>
  <c r="F1393" i="6"/>
  <c r="F1416" i="6"/>
  <c r="F1420" i="6"/>
  <c r="F1424" i="6"/>
  <c r="F1432" i="6"/>
  <c r="F1475" i="6"/>
  <c r="F2156" i="6"/>
  <c r="F2160" i="6"/>
  <c r="F2164" i="6"/>
  <c r="F2172" i="6"/>
  <c r="F2176" i="6"/>
  <c r="F2180" i="6"/>
  <c r="F2184" i="6"/>
  <c r="F2188" i="6"/>
  <c r="F2192" i="6"/>
  <c r="F2196" i="6"/>
  <c r="F2200" i="6"/>
  <c r="F2204" i="6"/>
  <c r="F2208" i="6"/>
  <c r="F2212" i="6"/>
  <c r="F2216" i="6"/>
  <c r="F2220" i="6"/>
  <c r="F2224" i="6"/>
  <c r="F2228" i="6"/>
  <c r="F2232" i="6"/>
  <c r="F2236" i="6"/>
  <c r="F2240" i="6"/>
  <c r="F2244" i="6"/>
  <c r="F2248" i="6"/>
  <c r="F2252" i="6"/>
  <c r="F2256" i="6"/>
  <c r="F2260" i="6"/>
  <c r="F2264" i="6"/>
  <c r="F2268" i="6"/>
  <c r="F2272" i="6"/>
  <c r="F2276" i="6"/>
  <c r="F2280" i="6"/>
  <c r="F2284" i="6"/>
  <c r="F2288" i="6"/>
  <c r="F2292" i="6"/>
  <c r="F2308" i="6"/>
  <c r="F2316" i="6"/>
  <c r="F2320" i="6"/>
  <c r="F2868" i="6"/>
  <c r="F2872" i="6"/>
  <c r="F2876" i="6"/>
  <c r="F2880" i="6"/>
  <c r="F2959" i="6"/>
  <c r="F2971" i="6"/>
  <c r="F2975" i="6"/>
  <c r="F2979" i="6"/>
  <c r="F2983" i="6"/>
  <c r="F3154" i="6"/>
  <c r="F3221" i="6"/>
  <c r="F3276" i="6"/>
  <c r="F632" i="6"/>
  <c r="F687" i="6"/>
  <c r="F797" i="6"/>
  <c r="F801" i="6"/>
  <c r="F833" i="6"/>
  <c r="F837" i="6"/>
  <c r="F895" i="6"/>
  <c r="F911" i="6"/>
  <c r="F1004" i="6"/>
  <c r="F1071" i="6"/>
  <c r="F1141" i="6"/>
  <c r="F1378" i="6"/>
  <c r="F1421" i="6"/>
  <c r="F1581" i="6"/>
  <c r="F2480" i="6"/>
  <c r="F2627" i="6"/>
  <c r="F1710" i="6"/>
  <c r="F1714" i="6"/>
  <c r="F1718" i="6"/>
  <c r="F1722" i="6"/>
  <c r="F1726" i="6"/>
  <c r="F1730" i="6"/>
  <c r="F1734" i="6"/>
  <c r="F1738" i="6"/>
  <c r="F1742" i="6"/>
  <c r="F1746" i="6"/>
  <c r="F2373" i="6"/>
  <c r="F589" i="6"/>
  <c r="F593" i="6"/>
  <c r="F605" i="6"/>
  <c r="F609" i="6"/>
  <c r="F613" i="6"/>
  <c r="F617" i="6"/>
  <c r="F633" i="6"/>
  <c r="F652" i="6"/>
  <c r="F668" i="6"/>
  <c r="F699" i="6"/>
  <c r="F731" i="6"/>
  <c r="F774" i="6"/>
  <c r="F778" i="6"/>
  <c r="F794" i="6"/>
  <c r="F806" i="6"/>
  <c r="F810" i="6"/>
  <c r="F849" i="6"/>
  <c r="F876" i="6"/>
  <c r="F955" i="6"/>
  <c r="F975" i="6"/>
  <c r="F990" i="6"/>
  <c r="F1001" i="6"/>
  <c r="F1009" i="6"/>
  <c r="F1025" i="6"/>
  <c r="F1118" i="6"/>
  <c r="F1126" i="6"/>
  <c r="F1130" i="6"/>
  <c r="F1157" i="6"/>
  <c r="F1169" i="6"/>
  <c r="F1177" i="6"/>
  <c r="F1212" i="6"/>
  <c r="F1216" i="6"/>
  <c r="F1254" i="6"/>
  <c r="F1258" i="6"/>
  <c r="F1266" i="6"/>
  <c r="F1270" i="6"/>
  <c r="F1274" i="6"/>
  <c r="F1278" i="6"/>
  <c r="F1289" i="6"/>
  <c r="F1293" i="6"/>
  <c r="F1297" i="6"/>
  <c r="F1324" i="6"/>
  <c r="F1332" i="6"/>
  <c r="F1336" i="6"/>
  <c r="F1348" i="6"/>
  <c r="F1363" i="6"/>
  <c r="F1406" i="6"/>
  <c r="F1429" i="6"/>
  <c r="F1453" i="6"/>
  <c r="F1461" i="6"/>
  <c r="F1465" i="6"/>
  <c r="F1480" i="6"/>
  <c r="F1488" i="6"/>
  <c r="F1492" i="6"/>
  <c r="F1500" i="6"/>
  <c r="F1504" i="6"/>
  <c r="F1508" i="6"/>
  <c r="F2850" i="6"/>
  <c r="F2893" i="6"/>
  <c r="F2909" i="6"/>
  <c r="F3012" i="6"/>
  <c r="F3016" i="6"/>
  <c r="F3028" i="6"/>
  <c r="F3032" i="6"/>
  <c r="F3052" i="6"/>
  <c r="F3056" i="6"/>
  <c r="F3068" i="6"/>
  <c r="F3219" i="6"/>
  <c r="F3497" i="6"/>
  <c r="F653" i="6"/>
  <c r="F1473" i="6"/>
  <c r="F1513" i="6"/>
  <c r="F2437" i="6"/>
  <c r="F2441" i="6"/>
  <c r="F2910" i="6"/>
  <c r="F2926" i="6"/>
  <c r="F586" i="6"/>
  <c r="F606" i="6"/>
  <c r="F614" i="6"/>
  <c r="F618" i="6"/>
  <c r="F626" i="6"/>
  <c r="F677" i="6"/>
  <c r="F831" i="6"/>
  <c r="F839" i="6"/>
  <c r="F850" i="6"/>
  <c r="F873" i="6"/>
  <c r="F897" i="6"/>
  <c r="F917" i="6"/>
  <c r="F952" i="6"/>
  <c r="F1010" i="6"/>
  <c r="F1073" i="6"/>
  <c r="F1123" i="6"/>
  <c r="F1131" i="6"/>
  <c r="F1162" i="6"/>
  <c r="F1166" i="6"/>
  <c r="F1205" i="6"/>
  <c r="F1259" i="6"/>
  <c r="F1286" i="6"/>
  <c r="F1290" i="6"/>
  <c r="F1314" i="6"/>
  <c r="F1321" i="6"/>
  <c r="F1325" i="6"/>
  <c r="F1337" i="6"/>
  <c r="F1364" i="6"/>
  <c r="F1446" i="6"/>
  <c r="F1481" i="6"/>
  <c r="F1527" i="6"/>
  <c r="F1531" i="6"/>
  <c r="F1651" i="6"/>
  <c r="F1667" i="6"/>
  <c r="F1671" i="6"/>
  <c r="F1675" i="6"/>
  <c r="F1687" i="6"/>
  <c r="F1695" i="6"/>
  <c r="F1779" i="6"/>
  <c r="F1863" i="6"/>
  <c r="F1867" i="6"/>
  <c r="F2354" i="6"/>
  <c r="F2362" i="6"/>
  <c r="F2366" i="6"/>
  <c r="F2629" i="6"/>
  <c r="F2982" i="6"/>
  <c r="F3271" i="6"/>
  <c r="F2345" i="5"/>
  <c r="F2353" i="5"/>
  <c r="F2361" i="5"/>
  <c r="F2369" i="5"/>
  <c r="F2385" i="5"/>
  <c r="F2393" i="5"/>
  <c r="F2401" i="5"/>
  <c r="F2409" i="5"/>
  <c r="F2417" i="5"/>
  <c r="F2441" i="5"/>
  <c r="F2449" i="5"/>
  <c r="F2457" i="5"/>
  <c r="F2465" i="5"/>
  <c r="F2473" i="5"/>
  <c r="F2494" i="5"/>
  <c r="F2594" i="5"/>
  <c r="F2618" i="5"/>
  <c r="F2634" i="5"/>
  <c r="F2642" i="5"/>
  <c r="F2650" i="5"/>
  <c r="F2663" i="5"/>
  <c r="F2671" i="5"/>
  <c r="F2679" i="5"/>
  <c r="F2716" i="5"/>
  <c r="F2724" i="5"/>
  <c r="F2732" i="5"/>
  <c r="F2740" i="5"/>
  <c r="F2748" i="5"/>
  <c r="F2809" i="5"/>
  <c r="F2904" i="5"/>
  <c r="F2912" i="5"/>
  <c r="F2920" i="5"/>
  <c r="F2941" i="5"/>
  <c r="F2972" i="5"/>
  <c r="F2980" i="5"/>
  <c r="F3070" i="5"/>
  <c r="F3123" i="5"/>
  <c r="F3136" i="5"/>
  <c r="F3144" i="5"/>
  <c r="F3215" i="5"/>
  <c r="F3231" i="5"/>
  <c r="F3271" i="5"/>
  <c r="F901" i="6"/>
  <c r="F1069" i="6"/>
  <c r="F2492" i="5"/>
  <c r="F2531" i="5"/>
  <c r="F2592" i="5"/>
  <c r="F2645" i="5"/>
  <c r="F2711" i="5"/>
  <c r="F2727" i="5"/>
  <c r="F2743" i="5"/>
  <c r="F2780" i="5"/>
  <c r="F2788" i="5"/>
  <c r="F2796" i="5"/>
  <c r="F2804" i="5"/>
  <c r="F2907" i="5"/>
  <c r="F2915" i="5"/>
  <c r="F2944" i="5"/>
  <c r="F2952" i="5"/>
  <c r="F3028" i="5"/>
  <c r="F3102" i="5"/>
  <c r="F3113" i="5"/>
  <c r="F3121" i="5"/>
  <c r="F3155" i="5"/>
  <c r="F3168" i="5"/>
  <c r="F3254" i="5"/>
  <c r="F3257" i="5"/>
  <c r="P3266" i="5"/>
  <c r="F3282" i="5"/>
  <c r="F3290" i="5"/>
  <c r="F666" i="6"/>
  <c r="F949" i="6"/>
  <c r="F2693" i="5"/>
  <c r="F2730" i="5"/>
  <c r="F2783" i="5"/>
  <c r="F2820" i="5"/>
  <c r="F2841" i="5"/>
  <c r="P3300" i="5"/>
  <c r="F2346" i="5"/>
  <c r="F2354" i="5"/>
  <c r="F2362" i="5"/>
  <c r="F2370" i="5"/>
  <c r="F2378" i="5"/>
  <c r="F2386" i="5"/>
  <c r="F2394" i="5"/>
  <c r="F2402" i="5"/>
  <c r="F2410" i="5"/>
  <c r="F2418" i="5"/>
  <c r="F2426" i="5"/>
  <c r="F2434" i="5"/>
  <c r="F2442" i="5"/>
  <c r="F2450" i="5"/>
  <c r="F2458" i="5"/>
  <c r="F2466" i="5"/>
  <c r="F2474" i="5"/>
  <c r="F2479" i="5"/>
  <c r="F2495" i="5"/>
  <c r="F2505" i="5"/>
  <c r="F2516" i="5"/>
  <c r="F2688" i="5"/>
  <c r="F2860" i="5"/>
  <c r="F2884" i="5"/>
  <c r="F2892" i="5"/>
  <c r="F2905" i="5"/>
  <c r="F2921" i="5"/>
  <c r="F3079" i="5"/>
  <c r="F3124" i="5"/>
  <c r="F3245" i="5"/>
  <c r="P3247" i="5"/>
  <c r="P3257" i="5"/>
  <c r="F3260" i="5"/>
  <c r="P3262" i="5"/>
  <c r="F3500" i="5"/>
  <c r="F27" i="6"/>
  <c r="F35" i="6"/>
  <c r="F43" i="6"/>
  <c r="F47" i="6"/>
  <c r="F51" i="6"/>
  <c r="F398" i="6"/>
  <c r="F501" i="6"/>
  <c r="F596" i="6"/>
  <c r="F805" i="6"/>
  <c r="F1121" i="6"/>
  <c r="F2598" i="5"/>
  <c r="F2622" i="5"/>
  <c r="F2662" i="5"/>
  <c r="F2699" i="5"/>
  <c r="F2760" i="5"/>
  <c r="F3127" i="5"/>
  <c r="F3203" i="5"/>
  <c r="F3238" i="5"/>
  <c r="P3245" i="5"/>
  <c r="F3270" i="5"/>
  <c r="F3275" i="5"/>
  <c r="P3280" i="5"/>
  <c r="F561" i="6"/>
  <c r="F569" i="6"/>
  <c r="F2488" i="5"/>
  <c r="F2609" i="5"/>
  <c r="F2617" i="5"/>
  <c r="F2792" i="5"/>
  <c r="F2578" i="5"/>
  <c r="F2697" i="5"/>
  <c r="F2848" i="5"/>
  <c r="F2853" i="5"/>
  <c r="F2877" i="5"/>
  <c r="F2954" i="5"/>
  <c r="F3056" i="5"/>
  <c r="F3064" i="5"/>
  <c r="F3080" i="5"/>
  <c r="F3154" i="5"/>
  <c r="F3167" i="5"/>
  <c r="F3183" i="5"/>
  <c r="F3217" i="5"/>
  <c r="P3238" i="5"/>
  <c r="F3261" i="5"/>
  <c r="F3268" i="5"/>
  <c r="P3279" i="5"/>
  <c r="F3281" i="5"/>
  <c r="P3287" i="5"/>
  <c r="P3304" i="5"/>
  <c r="P3312" i="5"/>
  <c r="F542" i="6"/>
  <c r="F546" i="6"/>
  <c r="F600" i="6"/>
  <c r="F651" i="6"/>
  <c r="F658" i="6"/>
  <c r="F662" i="6"/>
  <c r="F681" i="6"/>
  <c r="F715" i="6"/>
  <c r="F734" i="6"/>
  <c r="F749" i="6"/>
  <c r="F763" i="6"/>
  <c r="F786" i="6"/>
  <c r="F790" i="6"/>
  <c r="F827" i="6"/>
  <c r="F835" i="6"/>
  <c r="F857" i="6"/>
  <c r="F875" i="6"/>
  <c r="F893" i="6"/>
  <c r="F916" i="6"/>
  <c r="F920" i="6"/>
  <c r="F956" i="6"/>
  <c r="F960" i="6"/>
  <c r="F1005" i="6"/>
  <c r="F1019" i="6"/>
  <c r="F1027" i="6"/>
  <c r="F1050" i="6"/>
  <c r="F1076" i="6"/>
  <c r="F1080" i="6"/>
  <c r="F1110" i="6"/>
  <c r="F1117" i="6"/>
  <c r="F1139" i="6"/>
  <c r="F1150" i="6"/>
  <c r="F1161" i="6"/>
  <c r="F1265" i="6"/>
  <c r="F1304" i="6"/>
  <c r="F1308" i="6"/>
  <c r="F1401" i="6"/>
  <c r="F1405" i="6"/>
  <c r="F1468" i="6"/>
  <c r="F2486" i="6"/>
  <c r="F2490" i="6"/>
  <c r="F2494" i="6"/>
  <c r="F2498" i="6"/>
  <c r="F2502" i="6"/>
  <c r="F2506" i="6"/>
  <c r="F2510" i="6"/>
  <c r="F2514" i="6"/>
  <c r="F2518" i="6"/>
  <c r="F2522" i="6"/>
  <c r="F2526" i="6"/>
  <c r="F2530" i="6"/>
  <c r="F2534" i="6"/>
  <c r="F2538" i="6"/>
  <c r="F2542" i="6"/>
  <c r="F2546" i="6"/>
  <c r="F2550" i="6"/>
  <c r="F2554" i="6"/>
  <c r="F2558" i="6"/>
  <c r="F2562" i="6"/>
  <c r="F2566" i="6"/>
  <c r="F2570" i="6"/>
  <c r="F2574" i="6"/>
  <c r="F2578" i="6"/>
  <c r="F2582" i="6"/>
  <c r="F2586" i="6"/>
  <c r="F2590" i="6"/>
  <c r="F2594" i="6"/>
  <c r="F2598" i="6"/>
  <c r="F2602" i="6"/>
  <c r="F2606" i="6"/>
  <c r="F2610" i="6"/>
  <c r="F2614" i="6"/>
  <c r="F2618" i="6"/>
  <c r="F2622" i="6"/>
  <c r="F2626" i="6"/>
  <c r="P3337" i="5"/>
  <c r="F3382" i="5"/>
  <c r="F3390" i="5"/>
  <c r="F3457" i="5"/>
  <c r="F3465" i="5"/>
  <c r="F3469" i="5"/>
  <c r="F3473" i="5"/>
  <c r="F75" i="6"/>
  <c r="F79" i="6"/>
  <c r="F83" i="6"/>
  <c r="F91" i="6"/>
  <c r="F99" i="6"/>
  <c r="F230" i="6"/>
  <c r="F233" i="6"/>
  <c r="F241" i="6"/>
  <c r="F265" i="6"/>
  <c r="F273" i="6"/>
  <c r="F296" i="6"/>
  <c r="F316" i="6"/>
  <c r="F320" i="6"/>
  <c r="F344" i="6"/>
  <c r="F371" i="6"/>
  <c r="F375" i="6"/>
  <c r="F379" i="6"/>
  <c r="F383" i="6"/>
  <c r="F395" i="6"/>
  <c r="F470" i="6"/>
  <c r="F489" i="6"/>
  <c r="F493" i="6"/>
  <c r="F512" i="6"/>
  <c r="F523" i="6"/>
  <c r="F562" i="6"/>
  <c r="F577" i="6"/>
  <c r="F597" i="6"/>
  <c r="F604" i="6"/>
  <c r="F615" i="6"/>
  <c r="F648" i="6"/>
  <c r="F670" i="6"/>
  <c r="F685" i="6"/>
  <c r="F696" i="6"/>
  <c r="F700" i="6"/>
  <c r="F704" i="6"/>
  <c r="F735" i="6"/>
  <c r="F742" i="6"/>
  <c r="F760" i="6"/>
  <c r="F779" i="6"/>
  <c r="F798" i="6"/>
  <c r="F809" i="6"/>
  <c r="F861" i="6"/>
  <c r="F872" i="6"/>
  <c r="F890" i="6"/>
  <c r="F905" i="6"/>
  <c r="F924" i="6"/>
  <c r="F968" i="6"/>
  <c r="F972" i="6"/>
  <c r="F987" i="6"/>
  <c r="F998" i="6"/>
  <c r="F1016" i="6"/>
  <c r="F1035" i="6"/>
  <c r="F1039" i="6"/>
  <c r="F1047" i="6"/>
  <c r="F1054" i="6"/>
  <c r="F1062" i="6"/>
  <c r="F1077" i="6"/>
  <c r="F1084" i="6"/>
  <c r="F1088" i="6"/>
  <c r="F1092" i="6"/>
  <c r="F1096" i="6"/>
  <c r="F1136" i="6"/>
  <c r="F1151" i="6"/>
  <c r="F1196" i="6"/>
  <c r="F1200" i="6"/>
  <c r="F2404" i="6"/>
  <c r="F2412" i="6"/>
  <c r="F3114" i="6"/>
  <c r="F3423" i="6"/>
  <c r="F3427" i="6"/>
  <c r="F3431" i="6"/>
  <c r="F3435" i="6"/>
  <c r="F3439" i="6"/>
  <c r="F3459" i="6"/>
  <c r="F3471" i="6"/>
  <c r="P3324" i="5"/>
  <c r="P3332" i="5"/>
  <c r="P3340" i="5"/>
  <c r="F3343" i="5"/>
  <c r="P3348" i="5"/>
  <c r="P3356" i="5"/>
  <c r="F64" i="6"/>
  <c r="F254" i="6"/>
  <c r="F262" i="6"/>
  <c r="F360" i="6"/>
  <c r="F407" i="6"/>
  <c r="F543" i="6"/>
  <c r="F601" i="6"/>
  <c r="F671" i="6"/>
  <c r="F678" i="6"/>
  <c r="F705" i="6"/>
  <c r="F799" i="6"/>
  <c r="F813" i="6"/>
  <c r="F843" i="6"/>
  <c r="F847" i="6"/>
  <c r="F854" i="6"/>
  <c r="F913" i="6"/>
  <c r="F980" i="6"/>
  <c r="F1063" i="6"/>
  <c r="F1085" i="6"/>
  <c r="F1122" i="6"/>
  <c r="F3190" i="6"/>
  <c r="F3322" i="5"/>
  <c r="F3383" i="5"/>
  <c r="F3450" i="5"/>
  <c r="F3474" i="5"/>
  <c r="F96" i="6"/>
  <c r="F3411" i="5"/>
  <c r="F3419" i="5"/>
  <c r="F140" i="6"/>
  <c r="F148" i="6"/>
  <c r="F219" i="6"/>
  <c r="F227" i="6"/>
  <c r="F349" i="6"/>
  <c r="F353" i="6"/>
  <c r="F357" i="6"/>
  <c r="F400" i="6"/>
  <c r="F448" i="6"/>
  <c r="F467" i="6"/>
  <c r="F487" i="6"/>
  <c r="F502" i="6"/>
  <c r="F506" i="6"/>
  <c r="F525" i="6"/>
  <c r="F559" i="6"/>
  <c r="F567" i="6"/>
  <c r="F571" i="6"/>
  <c r="F594" i="6"/>
  <c r="F598" i="6"/>
  <c r="F620" i="6"/>
  <c r="F642" i="6"/>
  <c r="F664" i="6"/>
  <c r="F679" i="6"/>
  <c r="F690" i="6"/>
  <c r="F713" i="6"/>
  <c r="F725" i="6"/>
  <c r="F732" i="6"/>
  <c r="F747" i="6"/>
  <c r="F765" i="6"/>
  <c r="F788" i="6"/>
  <c r="F792" i="6"/>
  <c r="F825" i="6"/>
  <c r="F844" i="6"/>
  <c r="F863" i="6"/>
  <c r="F877" i="6"/>
  <c r="F891" i="6"/>
  <c r="F914" i="6"/>
  <c r="F918" i="6"/>
  <c r="F962" i="6"/>
  <c r="F977" i="6"/>
  <c r="F985" i="6"/>
  <c r="F1003" i="6"/>
  <c r="F1044" i="6"/>
  <c r="F1067" i="6"/>
  <c r="F1074" i="6"/>
  <c r="F1105" i="6"/>
  <c r="F1148" i="6"/>
  <c r="F1174" i="6"/>
  <c r="F1217" i="6"/>
  <c r="F1372" i="6"/>
  <c r="F1493" i="6"/>
  <c r="F3439" i="5"/>
  <c r="F89" i="6"/>
  <c r="F93" i="6"/>
  <c r="F97" i="6"/>
  <c r="F160" i="6"/>
  <c r="F164" i="6"/>
  <c r="F172" i="6"/>
  <c r="F184" i="6"/>
  <c r="F208" i="6"/>
  <c r="F251" i="6"/>
  <c r="F350" i="6"/>
  <c r="F635" i="6"/>
  <c r="F661" i="6"/>
  <c r="F683" i="6"/>
  <c r="F706" i="6"/>
  <c r="F826" i="6"/>
  <c r="F841" i="6"/>
  <c r="F859" i="6"/>
  <c r="F1000" i="6"/>
  <c r="F1018" i="6"/>
  <c r="F1033" i="6"/>
  <c r="F1049" i="6"/>
  <c r="F1149" i="6"/>
  <c r="F1783" i="6"/>
  <c r="F1791" i="6"/>
  <c r="F1803" i="6"/>
  <c r="F1811" i="6"/>
  <c r="F1815" i="6"/>
  <c r="F1859" i="6"/>
  <c r="F3061" i="6"/>
  <c r="F3373" i="5"/>
  <c r="F94" i="6"/>
  <c r="F102" i="6"/>
  <c r="F200" i="6"/>
  <c r="F260" i="6"/>
  <c r="F272" i="6"/>
  <c r="F291" i="6"/>
  <c r="F417" i="6"/>
  <c r="F425" i="6"/>
  <c r="F468" i="6"/>
  <c r="F545" i="6"/>
  <c r="F568" i="6"/>
  <c r="F599" i="6"/>
  <c r="F621" i="6"/>
  <c r="F629" i="6"/>
  <c r="F673" i="6"/>
  <c r="F680" i="6"/>
  <c r="F703" i="6"/>
  <c r="F733" i="6"/>
  <c r="F748" i="6"/>
  <c r="F770" i="6"/>
  <c r="F793" i="6"/>
  <c r="F811" i="6"/>
  <c r="F892" i="6"/>
  <c r="F927" i="6"/>
  <c r="F941" i="6"/>
  <c r="F963" i="6"/>
  <c r="F967" i="6"/>
  <c r="F1065" i="6"/>
  <c r="F1087" i="6"/>
  <c r="F1095" i="6"/>
  <c r="F1135" i="6"/>
  <c r="F2836" i="6"/>
  <c r="F1178" i="6"/>
  <c r="F1182" i="6"/>
  <c r="F1219" i="6"/>
  <c r="F1226" i="6"/>
  <c r="F1252" i="6"/>
  <c r="F1256" i="6"/>
  <c r="F1260" i="6"/>
  <c r="F1267" i="6"/>
  <c r="F1323" i="6"/>
  <c r="F1327" i="6"/>
  <c r="F1331" i="6"/>
  <c r="F1354" i="6"/>
  <c r="F1387" i="6"/>
  <c r="F1395" i="6"/>
  <c r="F1409" i="6"/>
  <c r="F1428" i="6"/>
  <c r="F1455" i="6"/>
  <c r="F1459" i="6"/>
  <c r="F1495" i="6"/>
  <c r="F1503" i="6"/>
  <c r="F1819" i="6"/>
  <c r="F1827" i="6"/>
  <c r="F1839" i="6"/>
  <c r="F1847" i="6"/>
  <c r="F1851" i="6"/>
  <c r="F1882" i="6"/>
  <c r="F2322" i="6"/>
  <c r="F2330" i="6"/>
  <c r="F2357" i="6"/>
  <c r="F2365" i="6"/>
  <c r="F2369" i="6"/>
  <c r="F2377" i="6"/>
  <c r="F2381" i="6"/>
  <c r="F2483" i="6"/>
  <c r="F2722" i="6"/>
  <c r="F2726" i="6"/>
  <c r="F2738" i="6"/>
  <c r="F2742" i="6"/>
  <c r="F2860" i="6"/>
  <c r="F2871" i="6"/>
  <c r="F2875" i="6"/>
  <c r="F2879" i="6"/>
  <c r="F2988" i="6"/>
  <c r="F2992" i="6"/>
  <c r="F3011" i="6"/>
  <c r="F3015" i="6"/>
  <c r="F3023" i="6"/>
  <c r="F3027" i="6"/>
  <c r="F3031" i="6"/>
  <c r="F3042" i="6"/>
  <c r="F3077" i="6"/>
  <c r="F3093" i="6"/>
  <c r="F3116" i="6"/>
  <c r="F3120" i="6"/>
  <c r="F3132" i="6"/>
  <c r="F3136" i="6"/>
  <c r="F3285" i="6"/>
  <c r="F3289" i="6"/>
  <c r="F3293" i="6"/>
  <c r="F3297" i="6"/>
  <c r="F3301" i="6"/>
  <c r="F3305" i="6"/>
  <c r="F3309" i="6"/>
  <c r="F3313" i="6"/>
  <c r="F3317" i="6"/>
  <c r="F3321" i="6"/>
  <c r="F3325" i="6"/>
  <c r="F3329" i="6"/>
  <c r="F3365" i="6"/>
  <c r="F3369" i="6"/>
  <c r="F3373" i="6"/>
  <c r="F3392" i="6"/>
  <c r="F3475" i="6"/>
  <c r="F3483" i="6"/>
  <c r="F1183" i="6"/>
  <c r="F1238" i="6"/>
  <c r="F1264" i="6"/>
  <c r="F1301" i="6"/>
  <c r="F1316" i="6"/>
  <c r="F1347" i="6"/>
  <c r="F1369" i="6"/>
  <c r="F1410" i="6"/>
  <c r="F1413" i="6"/>
  <c r="F1425" i="6"/>
  <c r="F1456" i="6"/>
  <c r="F1474" i="6"/>
  <c r="F1496" i="6"/>
  <c r="F1824" i="6"/>
  <c r="F1828" i="6"/>
  <c r="F1836" i="6"/>
  <c r="F2319" i="6"/>
  <c r="F2770" i="6"/>
  <c r="F2778" i="6"/>
  <c r="F2914" i="6"/>
  <c r="F2942" i="6"/>
  <c r="F2950" i="6"/>
  <c r="F2981" i="6"/>
  <c r="F3000" i="6"/>
  <c r="F3004" i="6"/>
  <c r="F3008" i="6"/>
  <c r="F3058" i="6"/>
  <c r="F3066" i="6"/>
  <c r="F3086" i="6"/>
  <c r="F3094" i="6"/>
  <c r="F3109" i="6"/>
  <c r="F3140" i="6"/>
  <c r="F3144" i="6"/>
  <c r="F3156" i="6"/>
  <c r="F3207" i="6"/>
  <c r="F3211" i="6"/>
  <c r="F3223" i="6"/>
  <c r="F3251" i="6"/>
  <c r="F3274" i="6"/>
  <c r="F3412" i="6"/>
  <c r="F1187" i="6"/>
  <c r="F1194" i="6"/>
  <c r="F1198" i="6"/>
  <c r="F1209" i="6"/>
  <c r="F1224" i="6"/>
  <c r="F1235" i="6"/>
  <c r="F1291" i="6"/>
  <c r="F1298" i="6"/>
  <c r="F1302" i="6"/>
  <c r="F1306" i="6"/>
  <c r="F1317" i="6"/>
  <c r="F1333" i="6"/>
  <c r="F1355" i="6"/>
  <c r="F1414" i="6"/>
  <c r="F1422" i="6"/>
  <c r="F1441" i="6"/>
  <c r="F1449" i="6"/>
  <c r="F1471" i="6"/>
  <c r="F1485" i="6"/>
  <c r="F1702" i="6"/>
  <c r="F1706" i="6"/>
  <c r="F1781" i="6"/>
  <c r="F1785" i="6"/>
  <c r="F1809" i="6"/>
  <c r="F2383" i="6"/>
  <c r="F2410" i="6"/>
  <c r="F2473" i="6"/>
  <c r="F2632" i="6"/>
  <c r="F2648" i="6"/>
  <c r="F2830" i="6"/>
  <c r="F2842" i="6"/>
  <c r="F2884" i="6"/>
  <c r="F2919" i="6"/>
  <c r="F2962" i="6"/>
  <c r="F2966" i="6"/>
  <c r="F2997" i="6"/>
  <c r="F3055" i="6"/>
  <c r="F3059" i="6"/>
  <c r="F3098" i="6"/>
  <c r="F3180" i="6"/>
  <c r="F3184" i="6"/>
  <c r="F3196" i="6"/>
  <c r="F3200" i="6"/>
  <c r="F3204" i="6"/>
  <c r="F3212" i="6"/>
  <c r="F3216" i="6"/>
  <c r="F3220" i="6"/>
  <c r="F3267" i="6"/>
  <c r="F3378" i="6"/>
  <c r="F3382" i="6"/>
  <c r="F3401" i="6"/>
  <c r="F3405" i="6"/>
  <c r="F3413" i="6"/>
  <c r="F3425" i="6"/>
  <c r="F3429" i="6"/>
  <c r="F3433" i="6"/>
  <c r="F3437" i="6"/>
  <c r="F3441" i="6"/>
  <c r="F1180" i="6"/>
  <c r="F1228" i="6"/>
  <c r="F1269" i="6"/>
  <c r="F1284" i="6"/>
  <c r="F1329" i="6"/>
  <c r="F1857" i="6"/>
  <c r="F2168" i="6"/>
  <c r="F2296" i="6"/>
  <c r="F2300" i="6"/>
  <c r="F2304" i="6"/>
  <c r="F2312" i="6"/>
  <c r="F2407" i="6"/>
  <c r="F2415" i="6"/>
  <c r="F2446" i="6"/>
  <c r="F2877" i="6"/>
  <c r="F2990" i="6"/>
  <c r="F3044" i="6"/>
  <c r="F3048" i="6"/>
  <c r="F3087" i="6"/>
  <c r="F3122" i="6"/>
  <c r="F3236" i="6"/>
  <c r="F3299" i="6"/>
  <c r="F3390" i="6"/>
  <c r="F3394" i="6"/>
  <c r="F3398" i="6"/>
  <c r="F3477" i="6"/>
  <c r="F3485" i="6"/>
  <c r="F1181" i="6"/>
  <c r="F1206" i="6"/>
  <c r="F1236" i="6"/>
  <c r="F1255" i="6"/>
  <c r="F1292" i="6"/>
  <c r="F1299" i="6"/>
  <c r="F1322" i="6"/>
  <c r="F1338" i="6"/>
  <c r="F1352" i="6"/>
  <c r="F1356" i="6"/>
  <c r="F1458" i="6"/>
  <c r="F1486" i="6"/>
  <c r="F1506" i="6"/>
  <c r="F1703" i="6"/>
  <c r="F1869" i="6"/>
  <c r="F2329" i="6"/>
  <c r="F2537" i="6"/>
  <c r="F2878" i="6"/>
  <c r="F3030" i="6"/>
  <c r="F3166" i="6"/>
  <c r="F3174" i="6"/>
  <c r="F3213" i="6"/>
  <c r="F3372" i="6"/>
  <c r="F2364" i="5"/>
  <c r="F2372" i="5"/>
  <c r="F2380" i="5"/>
  <c r="F2428" i="5"/>
  <c r="F2436" i="5"/>
  <c r="F2444" i="5"/>
  <c r="F2486" i="5"/>
  <c r="F2501" i="5"/>
  <c r="F2506" i="5"/>
  <c r="F2529" i="5"/>
  <c r="F2534" i="5"/>
  <c r="F2542" i="5"/>
  <c r="F2550" i="5"/>
  <c r="F2635" i="5"/>
  <c r="F2666" i="5"/>
  <c r="F2692" i="5"/>
  <c r="F2710" i="5"/>
  <c r="F2715" i="5"/>
  <c r="F2728" i="5"/>
  <c r="F2733" i="5"/>
  <c r="F2756" i="5"/>
  <c r="F2764" i="5"/>
  <c r="F2795" i="5"/>
  <c r="F2826" i="5"/>
  <c r="F2849" i="5"/>
  <c r="F2857" i="5"/>
  <c r="F2880" i="5"/>
  <c r="F2888" i="5"/>
  <c r="F2929" i="5"/>
  <c r="F2934" i="5"/>
  <c r="F2939" i="5"/>
  <c r="F2947" i="5"/>
  <c r="F2988" i="5"/>
  <c r="F3004" i="5"/>
  <c r="F3012" i="5"/>
  <c r="F3038" i="5"/>
  <c r="F3059" i="5"/>
  <c r="F3095" i="5"/>
  <c r="F3100" i="5"/>
  <c r="F3108" i="5"/>
  <c r="F3139" i="5"/>
  <c r="F3188" i="5"/>
  <c r="F3206" i="5"/>
  <c r="F3214" i="5"/>
  <c r="F3243" i="5"/>
  <c r="F59" i="6"/>
  <c r="F67" i="6"/>
  <c r="F185" i="6"/>
  <c r="F189" i="6"/>
  <c r="F193" i="6"/>
  <c r="F204" i="6"/>
  <c r="F212" i="6"/>
  <c r="F216" i="6"/>
  <c r="F520" i="6"/>
  <c r="F550" i="6"/>
  <c r="F1211" i="6"/>
  <c r="F2351" i="5"/>
  <c r="F2383" i="5"/>
  <c r="F2391" i="5"/>
  <c r="F2407" i="5"/>
  <c r="F2455" i="5"/>
  <c r="F2463" i="5"/>
  <c r="F2471" i="5"/>
  <c r="F2489" i="5"/>
  <c r="F2511" i="5"/>
  <c r="F2537" i="5"/>
  <c r="F2545" i="5"/>
  <c r="F2553" i="5"/>
  <c r="F2558" i="5"/>
  <c r="F2563" i="5"/>
  <c r="F2571" i="5"/>
  <c r="F2599" i="5"/>
  <c r="F2607" i="5"/>
  <c r="F2615" i="5"/>
  <c r="F2638" i="5"/>
  <c r="F2646" i="5"/>
  <c r="F2664" i="5"/>
  <c r="F2677" i="5"/>
  <c r="F2682" i="5"/>
  <c r="F2695" i="5"/>
  <c r="F2700" i="5"/>
  <c r="F2705" i="5"/>
  <c r="F2718" i="5"/>
  <c r="F2746" i="5"/>
  <c r="F2751" i="5"/>
  <c r="F2759" i="5"/>
  <c r="F2772" i="5"/>
  <c r="F2777" i="5"/>
  <c r="F2813" i="5"/>
  <c r="F2821" i="5"/>
  <c r="F2852" i="5"/>
  <c r="F2865" i="5"/>
  <c r="F2875" i="5"/>
  <c r="F2883" i="5"/>
  <c r="F2942" i="5"/>
  <c r="F2950" i="5"/>
  <c r="F2965" i="5"/>
  <c r="F2999" i="5"/>
  <c r="F3015" i="5"/>
  <c r="F3020" i="5"/>
  <c r="F3054" i="5"/>
  <c r="F3072" i="5"/>
  <c r="F3103" i="5"/>
  <c r="F3111" i="5"/>
  <c r="F3116" i="5"/>
  <c r="F3134" i="5"/>
  <c r="F3178" i="5"/>
  <c r="F3201" i="5"/>
  <c r="P3305" i="5"/>
  <c r="P3313" i="5"/>
  <c r="F3414" i="5"/>
  <c r="F3418" i="5"/>
  <c r="F3430" i="5"/>
  <c r="F315" i="6"/>
  <c r="F323" i="6"/>
  <c r="F461" i="6"/>
  <c r="F472" i="6"/>
  <c r="F476" i="6"/>
  <c r="F480" i="6"/>
  <c r="F930" i="6"/>
  <c r="F1021" i="6"/>
  <c r="F2527" i="5"/>
  <c r="F2610" i="5"/>
  <c r="F2672" i="5"/>
  <c r="F2680" i="5"/>
  <c r="F2690" i="5"/>
  <c r="F2708" i="5"/>
  <c r="F2726" i="5"/>
  <c r="F2785" i="5"/>
  <c r="F2816" i="5"/>
  <c r="F2824" i="5"/>
  <c r="F2837" i="5"/>
  <c r="F2842" i="5"/>
  <c r="F2847" i="5"/>
  <c r="F2855" i="5"/>
  <c r="F2901" i="5"/>
  <c r="F2937" i="5"/>
  <c r="F2940" i="5"/>
  <c r="F2945" i="5"/>
  <c r="F3036" i="5"/>
  <c r="F3044" i="5"/>
  <c r="F3075" i="5"/>
  <c r="F3088" i="5"/>
  <c r="F3109" i="5"/>
  <c r="F3119" i="5"/>
  <c r="F3140" i="5"/>
  <c r="F3150" i="5"/>
  <c r="F3176" i="5"/>
  <c r="F3207" i="5"/>
  <c r="F3241" i="5"/>
  <c r="P3274" i="5"/>
  <c r="P3291" i="5"/>
  <c r="P3290" i="5"/>
  <c r="F9" i="6"/>
  <c r="F17" i="6"/>
  <c r="F40" i="6"/>
  <c r="F56" i="6"/>
  <c r="F438" i="6"/>
  <c r="F540" i="6"/>
  <c r="F581" i="6"/>
  <c r="F674" i="6"/>
  <c r="F879" i="6"/>
  <c r="F2487" i="5"/>
  <c r="F2502" i="5"/>
  <c r="F2520" i="5"/>
  <c r="F2535" i="5"/>
  <c r="F2569" i="5"/>
  <c r="F2577" i="5"/>
  <c r="F2600" i="5"/>
  <c r="F2613" i="5"/>
  <c r="F2616" i="5"/>
  <c r="F2652" i="5"/>
  <c r="F2667" i="5"/>
  <c r="F2675" i="5"/>
  <c r="F2698" i="5"/>
  <c r="F2734" i="5"/>
  <c r="F2876" i="5"/>
  <c r="F3000" i="5"/>
  <c r="P3248" i="5"/>
  <c r="P3267" i="5"/>
  <c r="F2480" i="5"/>
  <c r="F2500" i="5"/>
  <c r="F3086" i="5"/>
  <c r="F3104" i="5"/>
  <c r="F3143" i="5"/>
  <c r="F3148" i="5"/>
  <c r="F3166" i="5"/>
  <c r="F3171" i="5"/>
  <c r="F3179" i="5"/>
  <c r="F3210" i="5"/>
  <c r="P3236" i="5"/>
  <c r="F3239" i="5"/>
  <c r="P3263" i="5"/>
  <c r="F537" i="6"/>
  <c r="F2536" i="5"/>
  <c r="F2567" i="5"/>
  <c r="F2745" i="5"/>
  <c r="F2755" i="5"/>
  <c r="F2763" i="5"/>
  <c r="F2794" i="5"/>
  <c r="F2817" i="5"/>
  <c r="F2856" i="5"/>
  <c r="F2897" i="5"/>
  <c r="F2928" i="5"/>
  <c r="F2946" i="5"/>
  <c r="F2974" i="5"/>
  <c r="F2977" i="5"/>
  <c r="F3011" i="5"/>
  <c r="F3024" i="5"/>
  <c r="F3032" i="5"/>
  <c r="F3063" i="5"/>
  <c r="F3068" i="5"/>
  <c r="F3076" i="5"/>
  <c r="F3107" i="5"/>
  <c r="F3141" i="5"/>
  <c r="F3156" i="5"/>
  <c r="F3182" i="5"/>
  <c r="F3187" i="5"/>
  <c r="F3208" i="5"/>
  <c r="F3256" i="5"/>
  <c r="F3456" i="5"/>
  <c r="F124" i="6"/>
  <c r="F128" i="6"/>
  <c r="F132" i="6"/>
  <c r="F136" i="6"/>
  <c r="F497" i="6"/>
  <c r="F530" i="6"/>
  <c r="F802" i="6"/>
  <c r="F2462" i="5"/>
  <c r="F2470" i="5"/>
  <c r="F2508" i="5"/>
  <c r="F2560" i="5"/>
  <c r="F2648" i="5"/>
  <c r="F2962" i="5"/>
  <c r="F2985" i="5"/>
  <c r="F2993" i="5"/>
  <c r="F3009" i="5"/>
  <c r="F3105" i="5"/>
  <c r="F3276" i="5"/>
  <c r="F3284" i="5"/>
  <c r="F78" i="6"/>
  <c r="F751" i="6"/>
  <c r="F3237" i="5"/>
  <c r="P3243" i="5"/>
  <c r="F3252" i="5"/>
  <c r="F3269" i="5"/>
  <c r="F3279" i="5"/>
  <c r="F3287" i="5"/>
  <c r="F3310" i="5"/>
  <c r="F3318" i="5"/>
  <c r="F3323" i="5"/>
  <c r="F3339" i="5"/>
  <c r="F3355" i="5"/>
  <c r="F3380" i="5"/>
  <c r="F3384" i="5"/>
  <c r="F3388" i="5"/>
  <c r="F3399" i="5"/>
  <c r="F3407" i="5"/>
  <c r="F3422" i="5"/>
  <c r="F3426" i="5"/>
  <c r="F3437" i="5"/>
  <c r="F3441" i="5"/>
  <c r="F3445" i="5"/>
  <c r="F3468" i="5"/>
  <c r="F3472" i="5"/>
  <c r="F3483" i="5"/>
  <c r="F3487" i="5"/>
  <c r="F3491" i="5"/>
  <c r="F25" i="6"/>
  <c r="F29" i="6"/>
  <c r="F33" i="6"/>
  <c r="F44" i="6"/>
  <c r="F52" i="6"/>
  <c r="F105" i="6"/>
  <c r="F113" i="6"/>
  <c r="F155" i="6"/>
  <c r="F163" i="6"/>
  <c r="F190" i="6"/>
  <c r="F220" i="6"/>
  <c r="F224" i="6"/>
  <c r="F235" i="6"/>
  <c r="F239" i="6"/>
  <c r="F243" i="6"/>
  <c r="F270" i="6"/>
  <c r="F274" i="6"/>
  <c r="F285" i="6"/>
  <c r="F289" i="6"/>
  <c r="F300" i="6"/>
  <c r="F308" i="6"/>
  <c r="F362" i="6"/>
  <c r="F365" i="6"/>
  <c r="F377" i="6"/>
  <c r="F385" i="6"/>
  <c r="F389" i="6"/>
  <c r="F393" i="6"/>
  <c r="F404" i="6"/>
  <c r="F420" i="6"/>
  <c r="F435" i="6"/>
  <c r="F462" i="6"/>
  <c r="F484" i="6"/>
  <c r="F510" i="6"/>
  <c r="F527" i="6"/>
  <c r="F544" i="6"/>
  <c r="F547" i="6"/>
  <c r="F564" i="6"/>
  <c r="F574" i="6"/>
  <c r="F585" i="6"/>
  <c r="F610" i="6"/>
  <c r="F660" i="6"/>
  <c r="F667" i="6"/>
  <c r="F758" i="6"/>
  <c r="F795" i="6"/>
  <c r="F886" i="6"/>
  <c r="F923" i="6"/>
  <c r="F1014" i="6"/>
  <c r="F1152" i="6"/>
  <c r="F3230" i="5"/>
  <c r="P3237" i="5"/>
  <c r="P3239" i="5"/>
  <c r="P3241" i="5"/>
  <c r="P3254" i="5"/>
  <c r="P3256" i="5"/>
  <c r="P3258" i="5"/>
  <c r="F3267" i="5"/>
  <c r="P3269" i="5"/>
  <c r="P3292" i="5"/>
  <c r="P3297" i="5"/>
  <c r="P3303" i="5"/>
  <c r="F3488" i="5"/>
  <c r="F30" i="6"/>
  <c r="F110" i="6"/>
  <c r="F198" i="6"/>
  <c r="F240" i="6"/>
  <c r="F286" i="6"/>
  <c r="F366" i="6"/>
  <c r="F374" i="6"/>
  <c r="F386" i="6"/>
  <c r="F390" i="6"/>
  <c r="F394" i="6"/>
  <c r="F1848" i="6"/>
  <c r="F1856" i="6"/>
  <c r="F1879" i="6"/>
  <c r="F3223" i="5"/>
  <c r="F3233" i="5"/>
  <c r="F3240" i="5"/>
  <c r="P3246" i="5"/>
  <c r="F3253" i="5"/>
  <c r="F3255" i="5"/>
  <c r="F3259" i="5"/>
  <c r="P3261" i="5"/>
  <c r="P3265" i="5"/>
  <c r="F3298" i="5"/>
  <c r="F3303" i="5"/>
  <c r="P3353" i="5"/>
  <c r="P3361" i="5"/>
  <c r="P3367" i="5"/>
  <c r="F3374" i="5"/>
  <c r="F3412" i="5"/>
  <c r="F3416" i="5"/>
  <c r="F3458" i="5"/>
  <c r="F11" i="6"/>
  <c r="F15" i="6"/>
  <c r="F19" i="6"/>
  <c r="F46" i="6"/>
  <c r="F57" i="6"/>
  <c r="F61" i="6"/>
  <c r="F65" i="6"/>
  <c r="F76" i="6"/>
  <c r="F84" i="6"/>
  <c r="F134" i="6"/>
  <c r="F137" i="6"/>
  <c r="F145" i="6"/>
  <c r="F176" i="6"/>
  <c r="F187" i="6"/>
  <c r="F195" i="6"/>
  <c r="F222" i="6"/>
  <c r="F252" i="6"/>
  <c r="F256" i="6"/>
  <c r="F271" i="6"/>
  <c r="F275" i="6"/>
  <c r="F302" i="6"/>
  <c r="F306" i="6"/>
  <c r="F317" i="6"/>
  <c r="F321" i="6"/>
  <c r="F332" i="6"/>
  <c r="F340" i="6"/>
  <c r="F363" i="6"/>
  <c r="F406" i="6"/>
  <c r="F422" i="6"/>
  <c r="F426" i="6"/>
  <c r="F429" i="6"/>
  <c r="F440" i="6"/>
  <c r="F444" i="6"/>
  <c r="F456" i="6"/>
  <c r="F495" i="6"/>
  <c r="F508" i="6"/>
  <c r="F518" i="6"/>
  <c r="F535" i="6"/>
  <c r="F552" i="6"/>
  <c r="F555" i="6"/>
  <c r="F572" i="6"/>
  <c r="F640" i="6"/>
  <c r="F647" i="6"/>
  <c r="F701" i="6"/>
  <c r="F738" i="6"/>
  <c r="F771" i="6"/>
  <c r="F775" i="6"/>
  <c r="F829" i="6"/>
  <c r="F866" i="6"/>
  <c r="F899" i="6"/>
  <c r="F903" i="6"/>
  <c r="F957" i="6"/>
  <c r="F994" i="6"/>
  <c r="F1031" i="6"/>
  <c r="F1083" i="6"/>
  <c r="F1091" i="6"/>
  <c r="P3371" i="5"/>
  <c r="F3216" i="5"/>
  <c r="F3224" i="5"/>
  <c r="F3247" i="5"/>
  <c r="F3251" i="5"/>
  <c r="F3278" i="5"/>
  <c r="F3286" i="5"/>
  <c r="F3291" i="5"/>
  <c r="F3301" i="5"/>
  <c r="F3320" i="5"/>
  <c r="F3330" i="5"/>
  <c r="F3338" i="5"/>
  <c r="F3346" i="5"/>
  <c r="F3354" i="5"/>
  <c r="F3362" i="5"/>
  <c r="F3364" i="5"/>
  <c r="F3375" i="5"/>
  <c r="F3413" i="5"/>
  <c r="F3455" i="5"/>
  <c r="F3459" i="5"/>
  <c r="F3471" i="5"/>
  <c r="F3498" i="5"/>
  <c r="F12" i="6"/>
  <c r="F20" i="6"/>
  <c r="F70" i="6"/>
  <c r="F73" i="6"/>
  <c r="F81" i="6"/>
  <c r="F112" i="6"/>
  <c r="F123" i="6"/>
  <c r="F131" i="6"/>
  <c r="F158" i="6"/>
  <c r="F188" i="6"/>
  <c r="F192" i="6"/>
  <c r="F203" i="6"/>
  <c r="F207" i="6"/>
  <c r="F211" i="6"/>
  <c r="F238" i="6"/>
  <c r="F249" i="6"/>
  <c r="F253" i="6"/>
  <c r="F257" i="6"/>
  <c r="F268" i="6"/>
  <c r="F276" i="6"/>
  <c r="F326" i="6"/>
  <c r="F329" i="6"/>
  <c r="F337" i="6"/>
  <c r="F372" i="6"/>
  <c r="F384" i="6"/>
  <c r="F392" i="6"/>
  <c r="F441" i="6"/>
  <c r="F471" i="6"/>
  <c r="F475" i="6"/>
  <c r="F479" i="6"/>
  <c r="F486" i="6"/>
  <c r="F496" i="6"/>
  <c r="F519" i="6"/>
  <c r="F536" i="6"/>
  <c r="F539" i="6"/>
  <c r="F556" i="6"/>
  <c r="F566" i="6"/>
  <c r="F580" i="6"/>
  <c r="F630" i="6"/>
  <c r="F637" i="6"/>
  <c r="F684" i="6"/>
  <c r="F724" i="6"/>
  <c r="F728" i="6"/>
  <c r="F768" i="6"/>
  <c r="F812" i="6"/>
  <c r="F852" i="6"/>
  <c r="F856" i="6"/>
  <c r="F896" i="6"/>
  <c r="F940" i="6"/>
  <c r="F984" i="6"/>
  <c r="F590" i="6"/>
  <c r="F607" i="6"/>
  <c r="F624" i="6"/>
  <c r="F644" i="6"/>
  <c r="F654" i="6"/>
  <c r="F688" i="6"/>
  <c r="F695" i="6"/>
  <c r="F708" i="6"/>
  <c r="F718" i="6"/>
  <c r="F752" i="6"/>
  <c r="F755" i="6"/>
  <c r="F759" i="6"/>
  <c r="F772" i="6"/>
  <c r="F782" i="6"/>
  <c r="F816" i="6"/>
  <c r="F819" i="6"/>
  <c r="F823" i="6"/>
  <c r="F836" i="6"/>
  <c r="F846" i="6"/>
  <c r="F880" i="6"/>
  <c r="F883" i="6"/>
  <c r="F887" i="6"/>
  <c r="F900" i="6"/>
  <c r="F910" i="6"/>
  <c r="F944" i="6"/>
  <c r="F947" i="6"/>
  <c r="F951" i="6"/>
  <c r="F964" i="6"/>
  <c r="F974" i="6"/>
  <c r="F1008" i="6"/>
  <c r="F1011" i="6"/>
  <c r="F1015" i="6"/>
  <c r="F1028" i="6"/>
  <c r="F1038" i="6"/>
  <c r="F1052" i="6"/>
  <c r="F1070" i="6"/>
  <c r="F1204" i="6"/>
  <c r="F1223" i="6"/>
  <c r="F1230" i="6"/>
  <c r="F1241" i="6"/>
  <c r="F1296" i="6"/>
  <c r="F1318" i="6"/>
  <c r="F1366" i="6"/>
  <c r="F1501" i="6"/>
  <c r="F2418" i="6"/>
  <c r="F2426" i="6"/>
  <c r="F2445" i="6"/>
  <c r="F2487" i="6"/>
  <c r="F2491" i="6"/>
  <c r="F2495" i="6"/>
  <c r="F2499" i="6"/>
  <c r="F2503" i="6"/>
  <c r="F2507" i="6"/>
  <c r="F2511" i="6"/>
  <c r="F2515" i="6"/>
  <c r="F2519" i="6"/>
  <c r="F2523" i="6"/>
  <c r="F2527" i="6"/>
  <c r="F2531" i="6"/>
  <c r="F2535" i="6"/>
  <c r="F2539" i="6"/>
  <c r="F2543" i="6"/>
  <c r="F2547" i="6"/>
  <c r="F2551" i="6"/>
  <c r="F2555" i="6"/>
  <c r="F2559" i="6"/>
  <c r="F2563" i="6"/>
  <c r="F2567" i="6"/>
  <c r="F2571" i="6"/>
  <c r="F2575" i="6"/>
  <c r="F2579" i="6"/>
  <c r="F2583" i="6"/>
  <c r="F2587" i="6"/>
  <c r="F2591" i="6"/>
  <c r="F2595" i="6"/>
  <c r="F2599" i="6"/>
  <c r="F2603" i="6"/>
  <c r="F2607" i="6"/>
  <c r="F2611" i="6"/>
  <c r="F2615" i="6"/>
  <c r="F2619" i="6"/>
  <c r="F2623" i="6"/>
  <c r="F2635" i="6"/>
  <c r="F591" i="6"/>
  <c r="F608" i="6"/>
  <c r="F611" i="6"/>
  <c r="F628" i="6"/>
  <c r="F638" i="6"/>
  <c r="F672" i="6"/>
  <c r="F675" i="6"/>
  <c r="F692" i="6"/>
  <c r="F702" i="6"/>
  <c r="F736" i="6"/>
  <c r="F739" i="6"/>
  <c r="F743" i="6"/>
  <c r="F756" i="6"/>
  <c r="F766" i="6"/>
  <c r="F800" i="6"/>
  <c r="F803" i="6"/>
  <c r="F807" i="6"/>
  <c r="F820" i="6"/>
  <c r="F830" i="6"/>
  <c r="F864" i="6"/>
  <c r="F867" i="6"/>
  <c r="F871" i="6"/>
  <c r="F884" i="6"/>
  <c r="F894" i="6"/>
  <c r="F928" i="6"/>
  <c r="F931" i="6"/>
  <c r="F935" i="6"/>
  <c r="F948" i="6"/>
  <c r="F958" i="6"/>
  <c r="F992" i="6"/>
  <c r="F995" i="6"/>
  <c r="F999" i="6"/>
  <c r="F1012" i="6"/>
  <c r="F1022" i="6"/>
  <c r="F1046" i="6"/>
  <c r="F1060" i="6"/>
  <c r="F1064" i="6"/>
  <c r="F1100" i="6"/>
  <c r="F1125" i="6"/>
  <c r="F1179" i="6"/>
  <c r="F1345" i="6"/>
  <c r="F1385" i="6"/>
  <c r="F1389" i="6"/>
  <c r="F1487" i="6"/>
  <c r="F1802" i="6"/>
  <c r="F1806" i="6"/>
  <c r="F1810" i="6"/>
  <c r="F592" i="6"/>
  <c r="F612" i="6"/>
  <c r="F622" i="6"/>
  <c r="F639" i="6"/>
  <c r="F656" i="6"/>
  <c r="F663" i="6"/>
  <c r="F676" i="6"/>
  <c r="F686" i="6"/>
  <c r="F720" i="6"/>
  <c r="F727" i="6"/>
  <c r="F740" i="6"/>
  <c r="F750" i="6"/>
  <c r="F784" i="6"/>
  <c r="F787" i="6"/>
  <c r="F791" i="6"/>
  <c r="F804" i="6"/>
  <c r="F814" i="6"/>
  <c r="F848" i="6"/>
  <c r="F851" i="6"/>
  <c r="F855" i="6"/>
  <c r="F868" i="6"/>
  <c r="F878" i="6"/>
  <c r="F912" i="6"/>
  <c r="F915" i="6"/>
  <c r="F919" i="6"/>
  <c r="F932" i="6"/>
  <c r="F942" i="6"/>
  <c r="F976" i="6"/>
  <c r="F979" i="6"/>
  <c r="F983" i="6"/>
  <c r="F996" i="6"/>
  <c r="F1006" i="6"/>
  <c r="F1040" i="6"/>
  <c r="F1061" i="6"/>
  <c r="F1097" i="6"/>
  <c r="F1108" i="6"/>
  <c r="F1154" i="6"/>
  <c r="F1165" i="6"/>
  <c r="F1184" i="6"/>
  <c r="F1246" i="6"/>
  <c r="F1257" i="6"/>
  <c r="F1276" i="6"/>
  <c r="F1283" i="6"/>
  <c r="F1419" i="6"/>
  <c r="F1470" i="6"/>
  <c r="F1477" i="6"/>
  <c r="F1795" i="6"/>
  <c r="F2361" i="6"/>
  <c r="F3060" i="6"/>
  <c r="F3064" i="6"/>
  <c r="F3130" i="6"/>
  <c r="F943" i="6"/>
  <c r="F1007" i="6"/>
  <c r="F1127" i="6"/>
  <c r="F1104" i="6"/>
  <c r="F1107" i="6"/>
  <c r="F1111" i="6"/>
  <c r="F1124" i="6"/>
  <c r="F1134" i="6"/>
  <c r="F1158" i="6"/>
  <c r="F1176" i="6"/>
  <c r="F1190" i="6"/>
  <c r="F1208" i="6"/>
  <c r="F1222" i="6"/>
  <c r="F1240" i="6"/>
  <c r="F1243" i="6"/>
  <c r="F1247" i="6"/>
  <c r="F1250" i="6"/>
  <c r="F1268" i="6"/>
  <c r="F1275" i="6"/>
  <c r="F1279" i="6"/>
  <c r="F1282" i="6"/>
  <c r="F1300" i="6"/>
  <c r="F1307" i="6"/>
  <c r="F1311" i="6"/>
  <c r="F1328" i="6"/>
  <c r="F1339" i="6"/>
  <c r="F1342" i="6"/>
  <c r="F1346" i="6"/>
  <c r="F1377" i="6"/>
  <c r="F1384" i="6"/>
  <c r="F1388" i="6"/>
  <c r="F1398" i="6"/>
  <c r="F1402" i="6"/>
  <c r="F1412" i="6"/>
  <c r="F1433" i="6"/>
  <c r="F1451" i="6"/>
  <c r="F1484" i="6"/>
  <c r="F1498" i="6"/>
  <c r="F1807" i="6"/>
  <c r="F1818" i="6"/>
  <c r="F1826" i="6"/>
  <c r="F1841" i="6"/>
  <c r="F1845" i="6"/>
  <c r="F1887" i="6"/>
  <c r="F1891" i="6"/>
  <c r="F1895" i="6"/>
  <c r="F1899" i="6"/>
  <c r="F1903" i="6"/>
  <c r="F1907" i="6"/>
  <c r="F1911" i="6"/>
  <c r="F1915" i="6"/>
  <c r="F1919" i="6"/>
  <c r="F1923" i="6"/>
  <c r="F1927" i="6"/>
  <c r="F1931" i="6"/>
  <c r="F1935" i="6"/>
  <c r="F1939" i="6"/>
  <c r="F1943" i="6"/>
  <c r="F1947" i="6"/>
  <c r="F1951" i="6"/>
  <c r="F1955" i="6"/>
  <c r="F1959" i="6"/>
  <c r="F1963" i="6"/>
  <c r="F1967" i="6"/>
  <c r="F1971" i="6"/>
  <c r="F1975" i="6"/>
  <c r="F1979" i="6"/>
  <c r="F1983" i="6"/>
  <c r="F1987" i="6"/>
  <c r="F1991" i="6"/>
  <c r="F1995" i="6"/>
  <c r="F1999" i="6"/>
  <c r="F2003" i="6"/>
  <c r="F2007" i="6"/>
  <c r="F2011" i="6"/>
  <c r="F2015" i="6"/>
  <c r="F2019" i="6"/>
  <c r="F2023" i="6"/>
  <c r="F2027" i="6"/>
  <c r="F2031" i="6"/>
  <c r="F2035" i="6"/>
  <c r="F2039" i="6"/>
  <c r="F2043" i="6"/>
  <c r="F2047" i="6"/>
  <c r="F2331" i="6"/>
  <c r="F2335" i="6"/>
  <c r="F2346" i="6"/>
  <c r="F2396" i="6"/>
  <c r="F2431" i="6"/>
  <c r="F2434" i="6"/>
  <c r="F2438" i="6"/>
  <c r="F2465" i="6"/>
  <c r="F2469" i="6"/>
  <c r="F2782" i="6"/>
  <c r="F2790" i="6"/>
  <c r="F2898" i="6"/>
  <c r="F2906" i="6"/>
  <c r="F2968" i="6"/>
  <c r="F2976" i="6"/>
  <c r="F2984" i="6"/>
  <c r="F3018" i="6"/>
  <c r="F3188" i="6"/>
  <c r="F3192" i="6"/>
  <c r="F3286" i="6"/>
  <c r="F3290" i="6"/>
  <c r="F3294" i="6"/>
  <c r="F3298" i="6"/>
  <c r="F3302" i="6"/>
  <c r="F3306" i="6"/>
  <c r="F3310" i="6"/>
  <c r="F3314" i="6"/>
  <c r="F3318" i="6"/>
  <c r="F3322" i="6"/>
  <c r="F3326" i="6"/>
  <c r="F3330" i="6"/>
  <c r="F3334" i="6"/>
  <c r="F3338" i="6"/>
  <c r="F3342" i="6"/>
  <c r="F3346" i="6"/>
  <c r="F3350" i="6"/>
  <c r="F3354" i="6"/>
  <c r="F3366" i="6"/>
  <c r="F3374" i="6"/>
  <c r="F3408" i="6"/>
  <c r="F1434" i="6"/>
  <c r="F1796" i="6"/>
  <c r="F1823" i="6"/>
  <c r="F2343" i="6"/>
  <c r="F2351" i="6"/>
  <c r="F2393" i="6"/>
  <c r="F2435" i="6"/>
  <c r="F2439" i="6"/>
  <c r="F2887" i="6"/>
  <c r="F2922" i="6"/>
  <c r="F3100" i="6"/>
  <c r="F3104" i="6"/>
  <c r="F3112" i="6"/>
  <c r="F3146" i="6"/>
  <c r="F3260" i="6"/>
  <c r="F3275" i="6"/>
  <c r="F1048" i="6"/>
  <c r="F1051" i="6"/>
  <c r="F1055" i="6"/>
  <c r="F1068" i="6"/>
  <c r="F1078" i="6"/>
  <c r="F1112" i="6"/>
  <c r="F1115" i="6"/>
  <c r="F1119" i="6"/>
  <c r="F1132" i="6"/>
  <c r="F1142" i="6"/>
  <c r="F1156" i="6"/>
  <c r="F1163" i="6"/>
  <c r="F1167" i="6"/>
  <c r="F1170" i="6"/>
  <c r="F1188" i="6"/>
  <c r="F1195" i="6"/>
  <c r="F1199" i="6"/>
  <c r="F1202" i="6"/>
  <c r="F1220" i="6"/>
  <c r="F1227" i="6"/>
  <c r="F1231" i="6"/>
  <c r="F1234" i="6"/>
  <c r="F1248" i="6"/>
  <c r="F1262" i="6"/>
  <c r="F1280" i="6"/>
  <c r="F1294" i="6"/>
  <c r="F1312" i="6"/>
  <c r="F1315" i="6"/>
  <c r="F1330" i="6"/>
  <c r="F1340" i="6"/>
  <c r="F1350" i="6"/>
  <c r="F1361" i="6"/>
  <c r="F1386" i="6"/>
  <c r="F1396" i="6"/>
  <c r="F1417" i="6"/>
  <c r="F1435" i="6"/>
  <c r="F1438" i="6"/>
  <c r="F1442" i="6"/>
  <c r="F1466" i="6"/>
  <c r="F1472" i="6"/>
  <c r="F1482" i="6"/>
  <c r="F1499" i="6"/>
  <c r="F1778" i="6"/>
  <c r="F1793" i="6"/>
  <c r="F1831" i="6"/>
  <c r="F1835" i="6"/>
  <c r="F1850" i="6"/>
  <c r="F1858" i="6"/>
  <c r="F1873" i="6"/>
  <c r="F1877" i="6"/>
  <c r="F2332" i="6"/>
  <c r="F2378" i="6"/>
  <c r="F2428" i="6"/>
  <c r="F2432" i="6"/>
  <c r="F2720" i="6"/>
  <c r="F2744" i="6"/>
  <c r="F2946" i="6"/>
  <c r="F3128" i="6"/>
  <c r="F3170" i="6"/>
  <c r="F3245" i="6"/>
  <c r="F3253" i="6"/>
  <c r="F3445" i="6"/>
  <c r="F3453" i="6"/>
  <c r="F3457" i="6"/>
  <c r="F1079" i="6"/>
  <c r="F1143" i="6"/>
  <c r="F1263" i="6"/>
  <c r="F1295" i="6"/>
  <c r="F1362" i="6"/>
  <c r="F1418" i="6"/>
  <c r="F1786" i="6"/>
  <c r="F1790" i="6"/>
  <c r="F1797" i="6"/>
  <c r="F1843" i="6"/>
  <c r="F2340" i="6"/>
  <c r="F2348" i="6"/>
  <c r="F2352" i="6"/>
  <c r="F2386" i="6"/>
  <c r="F2394" i="6"/>
  <c r="F2398" i="6"/>
  <c r="F2409" i="6"/>
  <c r="F2413" i="6"/>
  <c r="F2425" i="6"/>
  <c r="F2451" i="6"/>
  <c r="F2459" i="6"/>
  <c r="F2645" i="6"/>
  <c r="F2792" i="6"/>
  <c r="F2843" i="6"/>
  <c r="F2847" i="6"/>
  <c r="F2858" i="6"/>
  <c r="F2978" i="6"/>
  <c r="F3082" i="6"/>
  <c r="F3090" i="6"/>
  <c r="F3368" i="6"/>
  <c r="F3489" i="6"/>
  <c r="F1103" i="6"/>
  <c r="F1175" i="6"/>
  <c r="F1207" i="6"/>
  <c r="F1239" i="6"/>
  <c r="F1394" i="6"/>
  <c r="F1450" i="6"/>
  <c r="F1457" i="6"/>
  <c r="F1483" i="6"/>
  <c r="F1490" i="6"/>
  <c r="F1514" i="6"/>
  <c r="F1699" i="6"/>
  <c r="F1787" i="6"/>
  <c r="F1813" i="6"/>
  <c r="F1844" i="6"/>
  <c r="F2325" i="6"/>
  <c r="F2333" i="6"/>
  <c r="F2364" i="6"/>
  <c r="F2391" i="6"/>
  <c r="F2395" i="6"/>
  <c r="F2399" i="6"/>
  <c r="F2460" i="6"/>
  <c r="F2468" i="6"/>
  <c r="F2638" i="6"/>
  <c r="F2916" i="6"/>
  <c r="F2920" i="6"/>
  <c r="F2928" i="6"/>
  <c r="F2998" i="6"/>
  <c r="F3067" i="6"/>
  <c r="F3071" i="6"/>
  <c r="F3106" i="6"/>
  <c r="F3203" i="6"/>
  <c r="F3388" i="6"/>
  <c r="F2477" i="6"/>
  <c r="F2488" i="6"/>
  <c r="F2492" i="6"/>
  <c r="F2496" i="6"/>
  <c r="F2500" i="6"/>
  <c r="F2504" i="6"/>
  <c r="F2508" i="6"/>
  <c r="F2512" i="6"/>
  <c r="F2516" i="6"/>
  <c r="F2520" i="6"/>
  <c r="F2524" i="6"/>
  <c r="F2528" i="6"/>
  <c r="F2532" i="6"/>
  <c r="F2536" i="6"/>
  <c r="F2540" i="6"/>
  <c r="F2544" i="6"/>
  <c r="F2548" i="6"/>
  <c r="F2552" i="6"/>
  <c r="F2556" i="6"/>
  <c r="F2560" i="6"/>
  <c r="F2564" i="6"/>
  <c r="F2568" i="6"/>
  <c r="F2572" i="6"/>
  <c r="F2576" i="6"/>
  <c r="F2580" i="6"/>
  <c r="F2584" i="6"/>
  <c r="F2588" i="6"/>
  <c r="F2592" i="6"/>
  <c r="F2596" i="6"/>
  <c r="F2600" i="6"/>
  <c r="F2604" i="6"/>
  <c r="F2608" i="6"/>
  <c r="F2612" i="6"/>
  <c r="F2616" i="6"/>
  <c r="F2620" i="6"/>
  <c r="F2624" i="6"/>
  <c r="F2631" i="6"/>
  <c r="F2642" i="6"/>
  <c r="F2649" i="6"/>
  <c r="F2724" i="6"/>
  <c r="F2728" i="6"/>
  <c r="F2736" i="6"/>
  <c r="F2740" i="6"/>
  <c r="F2813" i="6"/>
  <c r="F2817" i="6"/>
  <c r="F2821" i="6"/>
  <c r="F2832" i="6"/>
  <c r="F2840" i="6"/>
  <c r="F2891" i="6"/>
  <c r="F2895" i="6"/>
  <c r="F2902" i="6"/>
  <c r="F2924" i="6"/>
  <c r="F2980" i="6"/>
  <c r="F2991" i="6"/>
  <c r="F3013" i="6"/>
  <c r="F3020" i="6"/>
  <c r="F3024" i="6"/>
  <c r="F3075" i="6"/>
  <c r="F3079" i="6"/>
  <c r="F3108" i="6"/>
  <c r="F3148" i="6"/>
  <c r="F3152" i="6"/>
  <c r="F3215" i="6"/>
  <c r="F3370" i="6"/>
  <c r="F3381" i="6"/>
  <c r="F3403" i="6"/>
  <c r="F3410" i="6"/>
  <c r="F3414" i="6"/>
  <c r="F3426" i="6"/>
  <c r="F3430" i="6"/>
  <c r="F3465" i="6"/>
  <c r="F3491" i="6"/>
  <c r="F2470" i="6"/>
  <c r="F2481" i="6"/>
  <c r="F2768" i="6"/>
  <c r="F2798" i="6"/>
  <c r="F2806" i="6"/>
  <c r="F2810" i="6"/>
  <c r="F2888" i="6"/>
  <c r="F2958" i="6"/>
  <c r="F2995" i="6"/>
  <c r="F2999" i="6"/>
  <c r="F3014" i="6"/>
  <c r="F3072" i="6"/>
  <c r="F3142" i="6"/>
  <c r="F3182" i="6"/>
  <c r="F3235" i="6"/>
  <c r="F3389" i="6"/>
  <c r="F3396" i="6"/>
  <c r="F3404" i="6"/>
  <c r="F3469" i="6"/>
  <c r="F2467" i="6"/>
  <c r="F2482" i="6"/>
  <c r="F2640" i="6"/>
  <c r="F2654" i="6"/>
  <c r="F2658" i="6"/>
  <c r="F2662" i="6"/>
  <c r="F2666" i="6"/>
  <c r="F2670" i="6"/>
  <c r="F2674" i="6"/>
  <c r="F2678" i="6"/>
  <c r="F2682" i="6"/>
  <c r="F2686" i="6"/>
  <c r="F2690" i="6"/>
  <c r="F2694" i="6"/>
  <c r="F2698" i="6"/>
  <c r="F2702" i="6"/>
  <c r="F2706" i="6"/>
  <c r="F2710" i="6"/>
  <c r="F2714" i="6"/>
  <c r="F2718" i="6"/>
  <c r="F2784" i="6"/>
  <c r="F2845" i="6"/>
  <c r="F2852" i="6"/>
  <c r="F2856" i="6"/>
  <c r="F2907" i="6"/>
  <c r="F2911" i="6"/>
  <c r="F2940" i="6"/>
  <c r="F2970" i="6"/>
  <c r="F2996" i="6"/>
  <c r="F3007" i="6"/>
  <c r="F3029" i="6"/>
  <c r="F3036" i="6"/>
  <c r="F3040" i="6"/>
  <c r="F3091" i="6"/>
  <c r="F3095" i="6"/>
  <c r="F3124" i="6"/>
  <c r="F3150" i="6"/>
  <c r="F3164" i="6"/>
  <c r="F3168" i="6"/>
  <c r="F3205" i="6"/>
  <c r="F3209" i="6"/>
  <c r="F3247" i="6"/>
  <c r="F3262" i="6"/>
  <c r="F3269" i="6"/>
  <c r="F3273" i="6"/>
  <c r="F3281" i="6"/>
  <c r="F3288" i="6"/>
  <c r="F3292" i="6"/>
  <c r="F3296" i="6"/>
  <c r="F3300" i="6"/>
  <c r="F3304" i="6"/>
  <c r="F3308" i="6"/>
  <c r="F3312" i="6"/>
  <c r="F3316" i="6"/>
  <c r="F3320" i="6"/>
  <c r="F3324" i="6"/>
  <c r="F3328" i="6"/>
  <c r="F3332" i="6"/>
  <c r="F3336" i="6"/>
  <c r="F3340" i="6"/>
  <c r="F3344" i="6"/>
  <c r="F3348" i="6"/>
  <c r="F3352" i="6"/>
  <c r="F3356" i="6"/>
  <c r="F3386" i="6"/>
  <c r="F3397" i="6"/>
  <c r="F3443" i="6"/>
  <c r="F3451" i="6"/>
  <c r="F3458" i="6"/>
  <c r="F3466" i="6"/>
  <c r="F2804" i="6"/>
  <c r="F3198" i="6"/>
  <c r="F3263" i="6"/>
  <c r="F3353" i="6"/>
  <c r="F3482" i="6"/>
  <c r="F3493" i="6"/>
  <c r="F2894" i="6"/>
  <c r="F2934" i="6"/>
  <c r="F3063" i="6"/>
  <c r="F3070" i="6"/>
  <c r="F3078" i="6"/>
  <c r="F3118" i="6"/>
  <c r="F3421" i="6"/>
  <c r="F2347" i="5"/>
  <c r="F2355" i="5"/>
  <c r="F2363" i="5"/>
  <c r="F2371" i="5"/>
  <c r="F2379" i="5"/>
  <c r="F2387" i="5"/>
  <c r="F2395" i="5"/>
  <c r="F2403" i="5"/>
  <c r="F2411" i="5"/>
  <c r="F2419" i="5"/>
  <c r="F2427" i="5"/>
  <c r="F2435" i="5"/>
  <c r="F2443" i="5"/>
  <c r="F2451" i="5"/>
  <c r="F2459" i="5"/>
  <c r="F2467" i="5"/>
  <c r="F2475" i="5"/>
  <c r="F2485" i="5"/>
  <c r="F2513" i="5"/>
  <c r="F2523" i="5"/>
  <c r="F2533" i="5"/>
  <c r="F2555" i="5"/>
  <c r="F2565" i="5"/>
  <c r="F2580" i="5"/>
  <c r="F2587" i="5"/>
  <c r="F2597" i="5"/>
  <c r="F2619" i="5"/>
  <c r="F2629" i="5"/>
  <c r="F2651" i="5"/>
  <c r="F2661" i="5"/>
  <c r="F2687" i="5"/>
  <c r="F2703" i="5"/>
  <c r="F2719" i="5"/>
  <c r="F2735" i="5"/>
  <c r="F2747" i="5"/>
  <c r="F2757" i="5"/>
  <c r="F2769" i="5"/>
  <c r="F2779" i="5"/>
  <c r="F2801" i="5"/>
  <c r="F2811" i="5"/>
  <c r="F2833" i="5"/>
  <c r="F2843" i="5"/>
  <c r="P3322" i="5"/>
  <c r="P3321" i="5"/>
  <c r="F3442" i="5"/>
  <c r="F2414" i="5"/>
  <c r="F2446" i="5"/>
  <c r="F2497" i="5"/>
  <c r="F2521" i="5"/>
  <c r="F2543" i="5"/>
  <c r="F2575" i="5"/>
  <c r="F2585" i="5"/>
  <c r="F2632" i="5"/>
  <c r="F2639" i="5"/>
  <c r="F2649" i="5"/>
  <c r="F2678" i="5"/>
  <c r="F2694" i="5"/>
  <c r="F2762" i="5"/>
  <c r="F2767" i="5"/>
  <c r="F2799" i="5"/>
  <c r="F2831" i="5"/>
  <c r="P3250" i="5"/>
  <c r="F2377" i="5"/>
  <c r="F2425" i="5"/>
  <c r="F2433" i="5"/>
  <c r="F2514" i="5"/>
  <c r="F2524" i="5"/>
  <c r="F2541" i="5"/>
  <c r="F2573" i="5"/>
  <c r="F2605" i="5"/>
  <c r="F2637" i="5"/>
  <c r="F2669" i="5"/>
  <c r="F2683" i="5"/>
  <c r="F2731" i="5"/>
  <c r="F2787" i="5"/>
  <c r="F2819" i="5"/>
  <c r="F2851" i="5"/>
  <c r="F3120" i="5"/>
  <c r="P3293" i="5"/>
  <c r="P3294" i="5"/>
  <c r="F2348" i="5"/>
  <c r="F2356" i="5"/>
  <c r="F2388" i="5"/>
  <c r="F2396" i="5"/>
  <c r="F2404" i="5"/>
  <c r="F2412" i="5"/>
  <c r="F2420" i="5"/>
  <c r="F2452" i="5"/>
  <c r="F2460" i="5"/>
  <c r="F2468" i="5"/>
  <c r="F2481" i="5"/>
  <c r="F2493" i="5"/>
  <c r="F2509" i="5"/>
  <c r="F2519" i="5"/>
  <c r="F2551" i="5"/>
  <c r="F2561" i="5"/>
  <c r="F2583" i="5"/>
  <c r="F2593" i="5"/>
  <c r="F2608" i="5"/>
  <c r="F2625" i="5"/>
  <c r="F2640" i="5"/>
  <c r="F2647" i="5"/>
  <c r="F2657" i="5"/>
  <c r="F2706" i="5"/>
  <c r="F2738" i="5"/>
  <c r="F2753" i="5"/>
  <c r="F2775" i="5"/>
  <c r="F2797" i="5"/>
  <c r="F2807" i="5"/>
  <c r="F2829" i="5"/>
  <c r="F2839" i="5"/>
  <c r="F3159" i="5"/>
  <c r="P3242" i="5"/>
  <c r="F3264" i="5"/>
  <c r="F2343" i="5"/>
  <c r="F2359" i="5"/>
  <c r="F2367" i="5"/>
  <c r="F2375" i="5"/>
  <c r="F2399" i="5"/>
  <c r="F2415" i="5"/>
  <c r="F2423" i="5"/>
  <c r="F2431" i="5"/>
  <c r="F2439" i="5"/>
  <c r="F2447" i="5"/>
  <c r="F2484" i="5"/>
  <c r="F2512" i="5"/>
  <c r="F2517" i="5"/>
  <c r="F2532" i="5"/>
  <c r="F2539" i="5"/>
  <c r="F2549" i="5"/>
  <c r="F2564" i="5"/>
  <c r="F2596" i="5"/>
  <c r="F2628" i="5"/>
  <c r="F2660" i="5"/>
  <c r="F2741" i="5"/>
  <c r="P3364" i="5"/>
  <c r="P3365" i="5"/>
  <c r="F2341" i="5"/>
  <c r="F2349" i="5"/>
  <c r="F2357" i="5"/>
  <c r="F2365" i="5"/>
  <c r="F2373" i="5"/>
  <c r="F2381" i="5"/>
  <c r="F2389" i="5"/>
  <c r="F2397" i="5"/>
  <c r="F2405" i="5"/>
  <c r="F2413" i="5"/>
  <c r="F2421" i="5"/>
  <c r="F2429" i="5"/>
  <c r="F2437" i="5"/>
  <c r="F2445" i="5"/>
  <c r="F2453" i="5"/>
  <c r="F2461" i="5"/>
  <c r="F2469" i="5"/>
  <c r="F2477" i="5"/>
  <c r="F2515" i="5"/>
  <c r="F2525" i="5"/>
  <c r="F2540" i="5"/>
  <c r="F2547" i="5"/>
  <c r="F2557" i="5"/>
  <c r="F2572" i="5"/>
  <c r="F2579" i="5"/>
  <c r="F2589" i="5"/>
  <c r="F2604" i="5"/>
  <c r="F2611" i="5"/>
  <c r="F2621" i="5"/>
  <c r="F2636" i="5"/>
  <c r="F2643" i="5"/>
  <c r="F2653" i="5"/>
  <c r="F2668" i="5"/>
  <c r="F2673" i="5"/>
  <c r="F2691" i="5"/>
  <c r="F2707" i="5"/>
  <c r="F2723" i="5"/>
  <c r="F2739" i="5"/>
  <c r="F2761" i="5"/>
  <c r="F2771" i="5"/>
  <c r="F2793" i="5"/>
  <c r="F2803" i="5"/>
  <c r="F2825" i="5"/>
  <c r="F2835" i="5"/>
  <c r="F3403" i="5"/>
  <c r="F2861" i="5"/>
  <c r="F2871" i="5"/>
  <c r="F2893" i="5"/>
  <c r="F2903" i="5"/>
  <c r="F2925" i="5"/>
  <c r="F2930" i="5"/>
  <c r="F2935" i="5"/>
  <c r="F2957" i="5"/>
  <c r="F2967" i="5"/>
  <c r="F2987" i="5"/>
  <c r="F2997" i="5"/>
  <c r="F3019" i="5"/>
  <c r="F3029" i="5"/>
  <c r="F3046" i="5"/>
  <c r="F3051" i="5"/>
  <c r="F3061" i="5"/>
  <c r="F3078" i="5"/>
  <c r="F3083" i="5"/>
  <c r="F3110" i="5"/>
  <c r="F3115" i="5"/>
  <c r="F3142" i="5"/>
  <c r="F3147" i="5"/>
  <c r="F3181" i="5"/>
  <c r="F3186" i="5"/>
  <c r="F3196" i="5"/>
  <c r="F3213" i="5"/>
  <c r="F3218" i="5"/>
  <c r="F3228" i="5"/>
  <c r="P3271" i="5"/>
  <c r="P3272" i="5"/>
  <c r="F3296" i="5"/>
  <c r="P3299" i="5"/>
  <c r="P3308" i="5"/>
  <c r="F3311" i="5"/>
  <c r="P3316" i="5"/>
  <c r="F3319" i="5"/>
  <c r="P3325" i="5"/>
  <c r="F3328" i="5"/>
  <c r="P3333" i="5"/>
  <c r="F3336" i="5"/>
  <c r="P3341" i="5"/>
  <c r="F3344" i="5"/>
  <c r="P3349" i="5"/>
  <c r="F3352" i="5"/>
  <c r="P3357" i="5"/>
  <c r="F3360" i="5"/>
  <c r="F3366" i="5"/>
  <c r="F3368" i="5"/>
  <c r="F3378" i="5"/>
  <c r="F3385" i="5"/>
  <c r="F3392" i="5"/>
  <c r="F3410" i="5"/>
  <c r="F3417" i="5"/>
  <c r="F3424" i="5"/>
  <c r="F3431" i="5"/>
  <c r="F3449" i="5"/>
  <c r="F3467" i="5"/>
  <c r="F3477" i="5"/>
  <c r="F3501" i="5"/>
  <c r="F3505" i="5"/>
  <c r="F23" i="6"/>
  <c r="F34" i="6"/>
  <c r="F37" i="6"/>
  <c r="F55" i="6"/>
  <c r="F66" i="6"/>
  <c r="F69" i="6"/>
  <c r="F87" i="6"/>
  <c r="F98" i="6"/>
  <c r="F101" i="6"/>
  <c r="F119" i="6"/>
  <c r="F130" i="6"/>
  <c r="F133" i="6"/>
  <c r="F151" i="6"/>
  <c r="F162" i="6"/>
  <c r="F165" i="6"/>
  <c r="F183" i="6"/>
  <c r="F194" i="6"/>
  <c r="F197" i="6"/>
  <c r="F215" i="6"/>
  <c r="F226" i="6"/>
  <c r="F229" i="6"/>
  <c r="F247" i="6"/>
  <c r="F258" i="6"/>
  <c r="F261" i="6"/>
  <c r="F279" i="6"/>
  <c r="F290" i="6"/>
  <c r="F293" i="6"/>
  <c r="F311" i="6"/>
  <c r="F322" i="6"/>
  <c r="F325" i="6"/>
  <c r="F343" i="6"/>
  <c r="F354" i="6"/>
  <c r="F358" i="6"/>
  <c r="F361" i="6"/>
  <c r="F531" i="6"/>
  <c r="F595" i="6"/>
  <c r="F659" i="6"/>
  <c r="F723" i="6"/>
  <c r="F2859" i="5"/>
  <c r="F2891" i="5"/>
  <c r="F2913" i="5"/>
  <c r="F2923" i="5"/>
  <c r="F2955" i="5"/>
  <c r="F3007" i="5"/>
  <c r="F3017" i="5"/>
  <c r="F3039" i="5"/>
  <c r="F3071" i="5"/>
  <c r="F3081" i="5"/>
  <c r="F3135" i="5"/>
  <c r="F3145" i="5"/>
  <c r="F3174" i="5"/>
  <c r="P3270" i="5"/>
  <c r="P3277" i="5"/>
  <c r="P3284" i="5"/>
  <c r="P3289" i="5"/>
  <c r="P3328" i="5"/>
  <c r="F3331" i="5"/>
  <c r="P3336" i="5"/>
  <c r="P3344" i="5"/>
  <c r="F3347" i="5"/>
  <c r="P3352" i="5"/>
  <c r="P3360" i="5"/>
  <c r="P3366" i="5"/>
  <c r="P3368" i="5"/>
  <c r="F2869" i="5"/>
  <c r="F2879" i="5"/>
  <c r="F2911" i="5"/>
  <c r="F2933" i="5"/>
  <c r="F2938" i="5"/>
  <c r="F2943" i="5"/>
  <c r="F2975" i="5"/>
  <c r="F2995" i="5"/>
  <c r="F3005" i="5"/>
  <c r="F3022" i="5"/>
  <c r="F3027" i="5"/>
  <c r="F3037" i="5"/>
  <c r="F3069" i="5"/>
  <c r="F3091" i="5"/>
  <c r="F3101" i="5"/>
  <c r="F3118" i="5"/>
  <c r="F3133" i="5"/>
  <c r="F3162" i="5"/>
  <c r="F3184" i="5"/>
  <c r="F3194" i="5"/>
  <c r="F3204" i="5"/>
  <c r="F3226" i="5"/>
  <c r="P3251" i="5"/>
  <c r="F3280" i="5"/>
  <c r="P3283" i="5"/>
  <c r="F3292" i="5"/>
  <c r="P3295" i="5"/>
  <c r="P3296" i="5"/>
  <c r="F3304" i="5"/>
  <c r="P3331" i="5"/>
  <c r="F3334" i="5"/>
  <c r="P3339" i="5"/>
  <c r="P3347" i="5"/>
  <c r="P3355" i="5"/>
  <c r="P3370" i="5"/>
  <c r="F3372" i="5"/>
  <c r="F3386" i="5"/>
  <c r="F3393" i="5"/>
  <c r="F3425" i="5"/>
  <c r="F3432" i="5"/>
  <c r="F3453" i="5"/>
  <c r="F3485" i="5"/>
  <c r="F3502" i="5"/>
  <c r="F3506" i="5"/>
  <c r="F10" i="6"/>
  <c r="F13" i="6"/>
  <c r="F31" i="6"/>
  <c r="F42" i="6"/>
  <c r="F45" i="6"/>
  <c r="F63" i="6"/>
  <c r="F74" i="6"/>
  <c r="F77" i="6"/>
  <c r="F95" i="6"/>
  <c r="F106" i="6"/>
  <c r="F109" i="6"/>
  <c r="F127" i="6"/>
  <c r="F138" i="6"/>
  <c r="F141" i="6"/>
  <c r="F159" i="6"/>
  <c r="F170" i="6"/>
  <c r="F173" i="6"/>
  <c r="F191" i="6"/>
  <c r="F202" i="6"/>
  <c r="F205" i="6"/>
  <c r="F223" i="6"/>
  <c r="F234" i="6"/>
  <c r="F237" i="6"/>
  <c r="F255" i="6"/>
  <c r="F266" i="6"/>
  <c r="F269" i="6"/>
  <c r="F287" i="6"/>
  <c r="F298" i="6"/>
  <c r="F301" i="6"/>
  <c r="F319" i="6"/>
  <c r="F330" i="6"/>
  <c r="F333" i="6"/>
  <c r="F351" i="6"/>
  <c r="F415" i="6"/>
  <c r="F499" i="6"/>
  <c r="F515" i="6"/>
  <c r="F579" i="6"/>
  <c r="F643" i="6"/>
  <c r="F707" i="6"/>
  <c r="F2867" i="5"/>
  <c r="F2889" i="5"/>
  <c r="F2899" i="5"/>
  <c r="F2931" i="5"/>
  <c r="F2953" i="5"/>
  <c r="F2963" i="5"/>
  <c r="F2968" i="5"/>
  <c r="F2973" i="5"/>
  <c r="F2983" i="5"/>
  <c r="P3363" i="5"/>
  <c r="P3372" i="5"/>
  <c r="F2887" i="5"/>
  <c r="F2909" i="5"/>
  <c r="F2919" i="5"/>
  <c r="F2951" i="5"/>
  <c r="F2966" i="5"/>
  <c r="F2981" i="5"/>
  <c r="F3003" i="5"/>
  <c r="F3013" i="5"/>
  <c r="F3030" i="5"/>
  <c r="F3035" i="5"/>
  <c r="F3062" i="5"/>
  <c r="F3067" i="5"/>
  <c r="F3077" i="5"/>
  <c r="F3094" i="5"/>
  <c r="F3099" i="5"/>
  <c r="F3126" i="5"/>
  <c r="F3131" i="5"/>
  <c r="P3150" i="5"/>
  <c r="F3153" i="5"/>
  <c r="F3160" i="5"/>
  <c r="F3165" i="5"/>
  <c r="F3170" i="5"/>
  <c r="F3180" i="5"/>
  <c r="F3197" i="5"/>
  <c r="F3202" i="5"/>
  <c r="F3212" i="5"/>
  <c r="F3229" i="5"/>
  <c r="F3234" i="5"/>
  <c r="F3297" i="5"/>
  <c r="F3302" i="5"/>
  <c r="F3307" i="5"/>
  <c r="F3315" i="5"/>
  <c r="F3324" i="5"/>
  <c r="F3332" i="5"/>
  <c r="F3340" i="5"/>
  <c r="F3348" i="5"/>
  <c r="F3356" i="5"/>
  <c r="F3376" i="5"/>
  <c r="F3394" i="5"/>
  <c r="F3401" i="5"/>
  <c r="F3405" i="5"/>
  <c r="F3408" i="5"/>
  <c r="F3415" i="5"/>
  <c r="F3433" i="5"/>
  <c r="F3440" i="5"/>
  <c r="F3447" i="5"/>
  <c r="F3461" i="5"/>
  <c r="F3479" i="5"/>
  <c r="F3493" i="5"/>
  <c r="F3503" i="5"/>
  <c r="F3507" i="5"/>
  <c r="F18" i="6"/>
  <c r="F21" i="6"/>
  <c r="F39" i="6"/>
  <c r="F50" i="6"/>
  <c r="F53" i="6"/>
  <c r="F71" i="6"/>
  <c r="F82" i="6"/>
  <c r="F85" i="6"/>
  <c r="F103" i="6"/>
  <c r="F114" i="6"/>
  <c r="F117" i="6"/>
  <c r="F135" i="6"/>
  <c r="F146" i="6"/>
  <c r="F149" i="6"/>
  <c r="F167" i="6"/>
  <c r="F178" i="6"/>
  <c r="F181" i="6"/>
  <c r="F199" i="6"/>
  <c r="F210" i="6"/>
  <c r="F213" i="6"/>
  <c r="F231" i="6"/>
  <c r="F242" i="6"/>
  <c r="F245" i="6"/>
  <c r="F263" i="6"/>
  <c r="F277" i="6"/>
  <c r="F295" i="6"/>
  <c r="F309" i="6"/>
  <c r="F327" i="6"/>
  <c r="F341" i="6"/>
  <c r="F397" i="6"/>
  <c r="F408" i="6"/>
  <c r="F412" i="6"/>
  <c r="F563" i="6"/>
  <c r="F627" i="6"/>
  <c r="F691" i="6"/>
  <c r="F2991" i="5"/>
  <c r="F3001" i="5"/>
  <c r="F3023" i="5"/>
  <c r="F3033" i="5"/>
  <c r="F3055" i="5"/>
  <c r="F3065" i="5"/>
  <c r="F3087" i="5"/>
  <c r="F3097" i="5"/>
  <c r="F3129" i="5"/>
  <c r="F3190" i="5"/>
  <c r="F3200" i="5"/>
  <c r="F3222" i="5"/>
  <c r="F3232" i="5"/>
  <c r="F3274" i="5"/>
  <c r="P3278" i="5"/>
  <c r="F3300" i="5"/>
  <c r="F3409" i="5"/>
  <c r="F3490" i="5"/>
  <c r="F3494" i="5"/>
  <c r="F22" i="6"/>
  <c r="F54" i="6"/>
  <c r="F86" i="6"/>
  <c r="F118" i="6"/>
  <c r="F150" i="6"/>
  <c r="F182" i="6"/>
  <c r="F214" i="6"/>
  <c r="F246" i="6"/>
  <c r="F267" i="6"/>
  <c r="F278" i="6"/>
  <c r="F281" i="6"/>
  <c r="F299" i="6"/>
  <c r="F310" i="6"/>
  <c r="F313" i="6"/>
  <c r="F331" i="6"/>
  <c r="F342" i="6"/>
  <c r="F345" i="6"/>
  <c r="F356" i="6"/>
  <c r="F2863" i="5"/>
  <c r="F2885" i="5"/>
  <c r="F2895" i="5"/>
  <c r="F2917" i="5"/>
  <c r="F2922" i="5"/>
  <c r="F2927" i="5"/>
  <c r="F2949" i="5"/>
  <c r="F2959" i="5"/>
  <c r="F2979" i="5"/>
  <c r="F2989" i="5"/>
  <c r="F3021" i="5"/>
  <c r="F3043" i="5"/>
  <c r="F3053" i="5"/>
  <c r="F3085" i="5"/>
  <c r="F3117" i="5"/>
  <c r="F3220" i="5"/>
  <c r="F3272" i="5"/>
  <c r="P3275" i="5"/>
  <c r="P3276" i="5"/>
  <c r="P3288" i="5"/>
  <c r="P3318" i="5"/>
  <c r="P3327" i="5"/>
  <c r="P3335" i="5"/>
  <c r="P3343" i="5"/>
  <c r="P3351" i="5"/>
  <c r="P3359" i="5"/>
  <c r="F26" i="6"/>
  <c r="F58" i="6"/>
  <c r="F90" i="6"/>
  <c r="F122" i="6"/>
  <c r="F154" i="6"/>
  <c r="F186" i="6"/>
  <c r="F218" i="6"/>
  <c r="F250" i="6"/>
  <c r="F282" i="6"/>
  <c r="F314" i="6"/>
  <c r="F346" i="6"/>
  <c r="F367" i="6"/>
  <c r="F378" i="6"/>
  <c r="F381" i="6"/>
  <c r="F399" i="6"/>
  <c r="F410" i="6"/>
  <c r="F413" i="6"/>
  <c r="F431" i="6"/>
  <c r="F442" i="6"/>
  <c r="F445" i="6"/>
  <c r="F463" i="6"/>
  <c r="F474" i="6"/>
  <c r="F477" i="6"/>
  <c r="F1319" i="6"/>
  <c r="F1359" i="6"/>
  <c r="F1391" i="6"/>
  <c r="F1423" i="6"/>
  <c r="F382" i="6"/>
  <c r="F414" i="6"/>
  <c r="F446" i="6"/>
  <c r="F478" i="6"/>
  <c r="F418" i="6"/>
  <c r="F450" i="6"/>
  <c r="F482" i="6"/>
  <c r="F1351" i="6"/>
  <c r="F1383" i="6"/>
  <c r="F1415" i="6"/>
  <c r="F1447" i="6"/>
  <c r="F1343" i="6"/>
  <c r="F1375" i="6"/>
  <c r="F1407" i="6"/>
  <c r="F1439" i="6"/>
  <c r="F1463" i="6"/>
  <c r="F1478" i="6"/>
  <c r="F1518" i="6"/>
  <c r="F1522" i="6"/>
  <c r="F1526" i="6"/>
  <c r="F1530" i="6"/>
  <c r="F1534" i="6"/>
  <c r="F1538" i="6"/>
  <c r="F1542" i="6"/>
  <c r="F1546" i="6"/>
  <c r="F1550" i="6"/>
  <c r="F1554" i="6"/>
  <c r="F1558" i="6"/>
  <c r="F1562" i="6"/>
  <c r="F1566" i="6"/>
  <c r="F1570" i="6"/>
  <c r="F1574" i="6"/>
  <c r="F1578" i="6"/>
  <c r="F1582" i="6"/>
  <c r="F1586" i="6"/>
  <c r="F1590" i="6"/>
  <c r="F1594" i="6"/>
  <c r="F1598" i="6"/>
  <c r="F1602" i="6"/>
  <c r="F1606" i="6"/>
  <c r="F1610" i="6"/>
  <c r="F1614" i="6"/>
  <c r="F1618" i="6"/>
  <c r="F1622" i="6"/>
  <c r="F1626" i="6"/>
  <c r="F1630" i="6"/>
  <c r="F1634" i="6"/>
  <c r="F1638" i="6"/>
  <c r="F1642" i="6"/>
  <c r="F1646" i="6"/>
  <c r="F1650" i="6"/>
  <c r="F1654" i="6"/>
  <c r="F1658" i="6"/>
  <c r="F1662" i="6"/>
  <c r="F1666" i="6"/>
  <c r="F1670" i="6"/>
  <c r="F1674" i="6"/>
  <c r="F1678" i="6"/>
  <c r="F1682" i="6"/>
  <c r="F1686" i="6"/>
  <c r="F1690" i="6"/>
  <c r="F1694" i="6"/>
  <c r="F1698" i="6"/>
  <c r="F369" i="6"/>
  <c r="F387" i="6"/>
  <c r="F401" i="6"/>
  <c r="F419" i="6"/>
  <c r="F433" i="6"/>
  <c r="F451" i="6"/>
  <c r="F465" i="6"/>
  <c r="F483" i="6"/>
  <c r="F1454" i="6"/>
  <c r="F1491" i="6"/>
  <c r="F1494" i="6"/>
  <c r="F1507" i="6"/>
  <c r="F1510" i="6"/>
  <c r="F359" i="6"/>
  <c r="F370" i="6"/>
  <c r="F373" i="6"/>
  <c r="F391" i="6"/>
  <c r="F402" i="6"/>
  <c r="F405" i="6"/>
  <c r="F423" i="6"/>
  <c r="F434" i="6"/>
  <c r="F437" i="6"/>
  <c r="F455" i="6"/>
  <c r="F466" i="6"/>
  <c r="F469" i="6"/>
  <c r="F1335" i="6"/>
  <c r="F1367" i="6"/>
  <c r="F1399" i="6"/>
  <c r="F1431" i="6"/>
  <c r="F1479" i="6"/>
  <c r="F1855" i="6"/>
  <c r="F1707" i="6"/>
  <c r="F1711" i="6"/>
  <c r="F1715" i="6"/>
  <c r="F1719" i="6"/>
  <c r="F1723" i="6"/>
  <c r="F1727" i="6"/>
  <c r="F1731" i="6"/>
  <c r="F1735" i="6"/>
  <c r="F1739" i="6"/>
  <c r="F1743" i="6"/>
  <c r="F1747" i="6"/>
  <c r="F1751" i="6"/>
  <c r="F1755" i="6"/>
  <c r="F1862" i="6"/>
  <c r="F1866" i="6"/>
  <c r="F1870" i="6"/>
  <c r="F2416" i="6"/>
  <c r="F2484" i="6"/>
  <c r="F1808" i="6"/>
  <c r="F1822" i="6"/>
  <c r="F1837" i="6"/>
  <c r="F1852" i="6"/>
  <c r="F1516" i="6"/>
  <c r="F1520" i="6"/>
  <c r="F1524" i="6"/>
  <c r="F1528" i="6"/>
  <c r="F1532" i="6"/>
  <c r="F1536" i="6"/>
  <c r="F1540" i="6"/>
  <c r="F1544" i="6"/>
  <c r="F1548" i="6"/>
  <c r="F1552" i="6"/>
  <c r="F1556" i="6"/>
  <c r="F1560" i="6"/>
  <c r="F1564" i="6"/>
  <c r="F1568" i="6"/>
  <c r="F1572" i="6"/>
  <c r="F1576" i="6"/>
  <c r="F1580" i="6"/>
  <c r="F1584" i="6"/>
  <c r="F1588" i="6"/>
  <c r="F1592" i="6"/>
  <c r="F1596" i="6"/>
  <c r="F1600" i="6"/>
  <c r="F1604" i="6"/>
  <c r="F1608" i="6"/>
  <c r="F1612" i="6"/>
  <c r="F1616" i="6"/>
  <c r="F1620" i="6"/>
  <c r="F1624" i="6"/>
  <c r="F1628" i="6"/>
  <c r="F1632" i="6"/>
  <c r="F1636" i="6"/>
  <c r="F1640" i="6"/>
  <c r="F1644" i="6"/>
  <c r="F1648" i="6"/>
  <c r="F1652" i="6"/>
  <c r="F1656" i="6"/>
  <c r="F1660" i="6"/>
  <c r="F1664" i="6"/>
  <c r="F1668" i="6"/>
  <c r="F1672" i="6"/>
  <c r="F1676" i="6"/>
  <c r="F1680" i="6"/>
  <c r="F1684" i="6"/>
  <c r="F1688" i="6"/>
  <c r="F1692" i="6"/>
  <c r="F1696" i="6"/>
  <c r="F1700" i="6"/>
  <c r="F1780" i="6"/>
  <c r="F1794" i="6"/>
  <c r="F1801" i="6"/>
  <c r="F1805" i="6"/>
  <c r="F1816" i="6"/>
  <c r="F1830" i="6"/>
  <c r="F1834" i="6"/>
  <c r="F1838" i="6"/>
  <c r="F2471" i="6"/>
  <c r="F1701" i="6"/>
  <c r="F1705" i="6"/>
  <c r="F1709" i="6"/>
  <c r="F1713" i="6"/>
  <c r="F1717" i="6"/>
  <c r="F1721" i="6"/>
  <c r="F1725" i="6"/>
  <c r="F1729" i="6"/>
  <c r="F1733" i="6"/>
  <c r="F1737" i="6"/>
  <c r="F1741" i="6"/>
  <c r="F1745" i="6"/>
  <c r="F1749" i="6"/>
  <c r="F1753" i="6"/>
  <c r="F1757" i="6"/>
  <c r="F1761" i="6"/>
  <c r="F1765" i="6"/>
  <c r="F1769" i="6"/>
  <c r="F1773" i="6"/>
  <c r="F1784" i="6"/>
  <c r="F1820" i="6"/>
  <c r="F1876" i="6"/>
  <c r="F2334" i="6"/>
  <c r="F2345" i="6"/>
  <c r="F2349" i="6"/>
  <c r="F1788" i="6"/>
  <c r="F1880" i="6"/>
  <c r="F2327" i="6"/>
  <c r="F2464" i="6"/>
  <c r="F1750" i="6"/>
  <c r="F1754" i="6"/>
  <c r="F1758" i="6"/>
  <c r="F1762" i="6"/>
  <c r="F1766" i="6"/>
  <c r="F1770" i="6"/>
  <c r="F1774" i="6"/>
  <c r="F1792" i="6"/>
  <c r="F1884" i="6"/>
  <c r="F2423" i="6"/>
  <c r="F1842" i="6"/>
  <c r="F1849" i="6"/>
  <c r="F1874" i="6"/>
  <c r="F1881" i="6"/>
  <c r="F2324" i="6"/>
  <c r="F2338" i="6"/>
  <c r="F2356" i="6"/>
  <c r="F2370" i="6"/>
  <c r="F2388" i="6"/>
  <c r="F2402" i="6"/>
  <c r="F2420" i="6"/>
  <c r="F2442" i="6"/>
  <c r="F2449" i="6"/>
  <c r="F2453" i="6"/>
  <c r="F2475" i="6"/>
  <c r="F2854" i="6"/>
  <c r="F3038" i="6"/>
  <c r="F3449" i="6"/>
  <c r="F1759" i="6"/>
  <c r="F1763" i="6"/>
  <c r="F1767" i="6"/>
  <c r="F1771" i="6"/>
  <c r="F1775" i="6"/>
  <c r="F1782" i="6"/>
  <c r="F1789" i="6"/>
  <c r="F1800" i="6"/>
  <c r="F1814" i="6"/>
  <c r="F1821" i="6"/>
  <c r="F1832" i="6"/>
  <c r="F1846" i="6"/>
  <c r="F1853" i="6"/>
  <c r="F1864" i="6"/>
  <c r="F1878" i="6"/>
  <c r="F1885" i="6"/>
  <c r="F1893" i="6"/>
  <c r="F1897" i="6"/>
  <c r="F1909" i="6"/>
  <c r="F1913" i="6"/>
  <c r="F1925" i="6"/>
  <c r="F1929" i="6"/>
  <c r="F1933" i="6"/>
  <c r="F1937" i="6"/>
  <c r="F1941" i="6"/>
  <c r="F1945" i="6"/>
  <c r="F1949" i="6"/>
  <c r="F1953" i="6"/>
  <c r="F1957" i="6"/>
  <c r="F1961" i="6"/>
  <c r="F1965" i="6"/>
  <c r="F1969" i="6"/>
  <c r="F1973" i="6"/>
  <c r="F1977" i="6"/>
  <c r="F1981" i="6"/>
  <c r="F1985" i="6"/>
  <c r="F1989" i="6"/>
  <c r="F1993" i="6"/>
  <c r="F1997" i="6"/>
  <c r="F2001" i="6"/>
  <c r="F2005" i="6"/>
  <c r="F2009" i="6"/>
  <c r="F2013" i="6"/>
  <c r="F2017" i="6"/>
  <c r="F2021" i="6"/>
  <c r="F2025" i="6"/>
  <c r="F2029" i="6"/>
  <c r="F2033" i="6"/>
  <c r="F2037" i="6"/>
  <c r="F2041" i="6"/>
  <c r="F2045" i="6"/>
  <c r="F2049" i="6"/>
  <c r="F2053" i="6"/>
  <c r="F2057" i="6"/>
  <c r="F2061" i="6"/>
  <c r="F2065" i="6"/>
  <c r="F2069" i="6"/>
  <c r="F2073" i="6"/>
  <c r="F2077" i="6"/>
  <c r="F2081" i="6"/>
  <c r="F2085" i="6"/>
  <c r="F2089" i="6"/>
  <c r="F2093" i="6"/>
  <c r="F2097" i="6"/>
  <c r="F2101" i="6"/>
  <c r="F2105" i="6"/>
  <c r="F2109" i="6"/>
  <c r="F2113" i="6"/>
  <c r="F2117" i="6"/>
  <c r="F2121" i="6"/>
  <c r="F2125" i="6"/>
  <c r="F2129" i="6"/>
  <c r="F2133" i="6"/>
  <c r="F2137" i="6"/>
  <c r="F2141" i="6"/>
  <c r="F2145" i="6"/>
  <c r="F2149" i="6"/>
  <c r="F2153" i="6"/>
  <c r="F2157" i="6"/>
  <c r="F2161" i="6"/>
  <c r="F2165" i="6"/>
  <c r="F2169" i="6"/>
  <c r="F2173" i="6"/>
  <c r="F2177" i="6"/>
  <c r="F2181" i="6"/>
  <c r="F2185" i="6"/>
  <c r="F2189" i="6"/>
  <c r="F2193" i="6"/>
  <c r="F2197" i="6"/>
  <c r="F2201" i="6"/>
  <c r="F2205" i="6"/>
  <c r="F2209" i="6"/>
  <c r="F2213" i="6"/>
  <c r="F2217" i="6"/>
  <c r="F2221" i="6"/>
  <c r="F2225" i="6"/>
  <c r="F2229" i="6"/>
  <c r="F2233" i="6"/>
  <c r="F2237" i="6"/>
  <c r="F2241" i="6"/>
  <c r="F2245" i="6"/>
  <c r="F2249" i="6"/>
  <c r="F2253" i="6"/>
  <c r="F2257" i="6"/>
  <c r="F2261" i="6"/>
  <c r="F2265" i="6"/>
  <c r="F2269" i="6"/>
  <c r="F2273" i="6"/>
  <c r="F2277" i="6"/>
  <c r="F2281" i="6"/>
  <c r="F2285" i="6"/>
  <c r="F2289" i="6"/>
  <c r="F2293" i="6"/>
  <c r="F2297" i="6"/>
  <c r="F2301" i="6"/>
  <c r="F2305" i="6"/>
  <c r="F2309" i="6"/>
  <c r="F2313" i="6"/>
  <c r="F2317" i="6"/>
  <c r="F2328" i="6"/>
  <c r="F2339" i="6"/>
  <c r="F2342" i="6"/>
  <c r="F2360" i="6"/>
  <c r="F2371" i="6"/>
  <c r="F2374" i="6"/>
  <c r="F2392" i="6"/>
  <c r="F2403" i="6"/>
  <c r="F2406" i="6"/>
  <c r="F2424" i="6"/>
  <c r="F2443" i="6"/>
  <c r="F2450" i="6"/>
  <c r="F2457" i="6"/>
  <c r="F2461" i="6"/>
  <c r="F1829" i="6"/>
  <c r="F1840" i="6"/>
  <c r="F1854" i="6"/>
  <c r="F1861" i="6"/>
  <c r="F1872" i="6"/>
  <c r="F1886" i="6"/>
  <c r="F1890" i="6"/>
  <c r="F1902" i="6"/>
  <c r="F1906" i="6"/>
  <c r="F1918" i="6"/>
  <c r="F2158" i="6"/>
  <c r="F2162" i="6"/>
  <c r="F2166" i="6"/>
  <c r="F2170" i="6"/>
  <c r="F2174" i="6"/>
  <c r="F2178" i="6"/>
  <c r="F2182" i="6"/>
  <c r="F2186" i="6"/>
  <c r="F2190" i="6"/>
  <c r="F2194" i="6"/>
  <c r="F2198" i="6"/>
  <c r="F2202" i="6"/>
  <c r="F2206" i="6"/>
  <c r="F2210" i="6"/>
  <c r="F2214" i="6"/>
  <c r="F2218" i="6"/>
  <c r="F2222" i="6"/>
  <c r="F2226" i="6"/>
  <c r="F2230" i="6"/>
  <c r="F2234" i="6"/>
  <c r="F2238" i="6"/>
  <c r="F2242" i="6"/>
  <c r="F2246" i="6"/>
  <c r="F2250" i="6"/>
  <c r="F2254" i="6"/>
  <c r="F2258" i="6"/>
  <c r="F2262" i="6"/>
  <c r="F2266" i="6"/>
  <c r="F2270" i="6"/>
  <c r="F2274" i="6"/>
  <c r="F2278" i="6"/>
  <c r="F2282" i="6"/>
  <c r="F2286" i="6"/>
  <c r="F2290" i="6"/>
  <c r="F2294" i="6"/>
  <c r="F2298" i="6"/>
  <c r="F2302" i="6"/>
  <c r="F2306" i="6"/>
  <c r="F2310" i="6"/>
  <c r="F2314" i="6"/>
  <c r="F2318" i="6"/>
  <c r="F2336" i="6"/>
  <c r="F2347" i="6"/>
  <c r="F2350" i="6"/>
  <c r="F2368" i="6"/>
  <c r="F2379" i="6"/>
  <c r="F2382" i="6"/>
  <c r="F2400" i="6"/>
  <c r="F2411" i="6"/>
  <c r="F2414" i="6"/>
  <c r="F2436" i="6"/>
  <c r="F2650" i="6"/>
  <c r="F2870" i="6"/>
  <c r="F3054" i="6"/>
  <c r="F3481" i="6"/>
  <c r="F2788" i="6"/>
  <c r="F2918" i="6"/>
  <c r="F2974" i="6"/>
  <c r="F3364" i="6"/>
  <c r="F2051" i="6"/>
  <c r="F2055" i="6"/>
  <c r="F2059" i="6"/>
  <c r="F2063" i="6"/>
  <c r="F2067" i="6"/>
  <c r="F2071" i="6"/>
  <c r="F2075" i="6"/>
  <c r="F2079" i="6"/>
  <c r="F2083" i="6"/>
  <c r="F2087" i="6"/>
  <c r="F2091" i="6"/>
  <c r="F2095" i="6"/>
  <c r="F2099" i="6"/>
  <c r="F2103" i="6"/>
  <c r="F2107" i="6"/>
  <c r="F2111" i="6"/>
  <c r="F2115" i="6"/>
  <c r="F2119" i="6"/>
  <c r="F2123" i="6"/>
  <c r="F2127" i="6"/>
  <c r="F2131" i="6"/>
  <c r="F2135" i="6"/>
  <c r="F2139" i="6"/>
  <c r="F2143" i="6"/>
  <c r="F2147" i="6"/>
  <c r="F2151" i="6"/>
  <c r="F2155" i="6"/>
  <c r="F2159" i="6"/>
  <c r="F2163" i="6"/>
  <c r="F2167" i="6"/>
  <c r="F2171" i="6"/>
  <c r="F2175" i="6"/>
  <c r="F2179" i="6"/>
  <c r="F2183" i="6"/>
  <c r="F2187" i="6"/>
  <c r="F2191" i="6"/>
  <c r="F2195" i="6"/>
  <c r="F2199" i="6"/>
  <c r="F2203" i="6"/>
  <c r="F2207" i="6"/>
  <c r="F2211" i="6"/>
  <c r="F2215" i="6"/>
  <c r="F2219" i="6"/>
  <c r="F2223" i="6"/>
  <c r="F2227" i="6"/>
  <c r="F2231" i="6"/>
  <c r="F2235" i="6"/>
  <c r="F2239" i="6"/>
  <c r="F2243" i="6"/>
  <c r="F2247" i="6"/>
  <c r="F2251" i="6"/>
  <c r="F2255" i="6"/>
  <c r="F2259" i="6"/>
  <c r="F2263" i="6"/>
  <c r="F2267" i="6"/>
  <c r="F2271" i="6"/>
  <c r="F2275" i="6"/>
  <c r="F2279" i="6"/>
  <c r="F2283" i="6"/>
  <c r="F2287" i="6"/>
  <c r="F2291" i="6"/>
  <c r="F2295" i="6"/>
  <c r="F2299" i="6"/>
  <c r="F2303" i="6"/>
  <c r="F2307" i="6"/>
  <c r="F2311" i="6"/>
  <c r="F2315" i="6"/>
  <c r="F2323" i="6"/>
  <c r="F2326" i="6"/>
  <c r="F2344" i="6"/>
  <c r="F2355" i="6"/>
  <c r="F2358" i="6"/>
  <c r="F2376" i="6"/>
  <c r="F2387" i="6"/>
  <c r="F2390" i="6"/>
  <c r="F2408" i="6"/>
  <c r="F2419" i="6"/>
  <c r="F2422" i="6"/>
  <c r="F2463" i="6"/>
  <c r="F2474" i="6"/>
  <c r="F2427" i="6"/>
  <c r="F2430" i="6"/>
  <c r="F2452" i="6"/>
  <c r="F2455" i="6"/>
  <c r="F2466" i="6"/>
  <c r="F2485" i="6"/>
  <c r="F2634" i="6"/>
  <c r="F2717" i="6"/>
  <c r="F2732" i="6"/>
  <c r="F2762" i="6"/>
  <c r="F2766" i="6"/>
  <c r="F2777" i="6"/>
  <c r="F2802" i="6"/>
  <c r="F2809" i="6"/>
  <c r="F2834" i="6"/>
  <c r="F2841" i="6"/>
  <c r="F2857" i="6"/>
  <c r="F2873" i="6"/>
  <c r="F2889" i="6"/>
  <c r="F2905" i="6"/>
  <c r="F2921" i="6"/>
  <c r="F2963" i="6"/>
  <c r="F2977" i="6"/>
  <c r="F2993" i="6"/>
  <c r="F3009" i="6"/>
  <c r="F3025" i="6"/>
  <c r="F3041" i="6"/>
  <c r="F3057" i="6"/>
  <c r="F3073" i="6"/>
  <c r="F3089" i="6"/>
  <c r="F3105" i="6"/>
  <c r="F3208" i="6"/>
  <c r="F3233" i="6"/>
  <c r="F3240" i="6"/>
  <c r="F3278" i="6"/>
  <c r="F3360" i="6"/>
  <c r="F3367" i="6"/>
  <c r="F3383" i="6"/>
  <c r="F3399" i="6"/>
  <c r="F3415" i="6"/>
  <c r="F3419" i="6"/>
  <c r="F3463" i="6"/>
  <c r="F3470" i="6"/>
  <c r="F3495" i="6"/>
  <c r="F2628" i="6"/>
  <c r="F2644" i="6"/>
  <c r="F2725" i="6"/>
  <c r="F2774" i="6"/>
  <c r="F2781" i="6"/>
  <c r="F2838" i="6"/>
  <c r="F2851" i="6"/>
  <c r="F2867" i="6"/>
  <c r="F2883" i="6"/>
  <c r="F2899" i="6"/>
  <c r="F2915" i="6"/>
  <c r="F2967" i="6"/>
  <c r="F2987" i="6"/>
  <c r="F3003" i="6"/>
  <c r="F3019" i="6"/>
  <c r="F3035" i="6"/>
  <c r="F3051" i="6"/>
  <c r="F3333" i="6"/>
  <c r="F3337" i="6"/>
  <c r="F3341" i="6"/>
  <c r="F3345" i="6"/>
  <c r="F3357" i="6"/>
  <c r="F3361" i="6"/>
  <c r="F3377" i="6"/>
  <c r="F3393" i="6"/>
  <c r="F3409" i="6"/>
  <c r="F3467" i="6"/>
  <c r="F3474" i="6"/>
  <c r="F3499" i="6"/>
  <c r="G338" i="8"/>
  <c r="H338" i="8" s="1"/>
  <c r="G93" i="7" s="1"/>
  <c r="G343" i="8"/>
  <c r="H343" i="8" s="1"/>
  <c r="G98" i="7" s="1"/>
  <c r="G358" i="8"/>
  <c r="H358" i="8" s="1"/>
  <c r="G113" i="7" s="1"/>
  <c r="G357" i="8"/>
  <c r="H357" i="8" s="1"/>
  <c r="G112" i="7" s="1"/>
  <c r="G360" i="8"/>
  <c r="H360" i="8" s="1"/>
  <c r="G115" i="7" s="1"/>
  <c r="G351" i="8"/>
  <c r="H351" i="8" s="1"/>
  <c r="G106" i="7" s="1"/>
  <c r="G347" i="8"/>
  <c r="H347" i="8" s="1"/>
  <c r="G102" i="7" s="1"/>
  <c r="G362" i="8"/>
  <c r="H362" i="8" s="1"/>
  <c r="G117" i="7" s="1"/>
  <c r="G361" i="8"/>
  <c r="H361" i="8" s="1"/>
  <c r="G116" i="7" s="1"/>
  <c r="G368" i="8"/>
  <c r="H368" i="8" s="1"/>
  <c r="G123" i="7" s="1"/>
  <c r="G372" i="8"/>
  <c r="H372" i="8" s="1"/>
  <c r="G127" i="7" s="1"/>
  <c r="G355" i="8"/>
  <c r="H355" i="8" s="1"/>
  <c r="G110" i="7" s="1"/>
  <c r="G366" i="8"/>
  <c r="H366" i="8" s="1"/>
  <c r="G121" i="7" s="1"/>
  <c r="G330" i="8"/>
  <c r="H330" i="8" s="1"/>
  <c r="G85" i="7" s="1"/>
  <c r="G329" i="8"/>
  <c r="H329" i="8" s="1"/>
  <c r="G84" i="7" s="1"/>
  <c r="G373" i="8"/>
  <c r="H373" i="8" s="1"/>
  <c r="G128" i="7" s="1"/>
  <c r="G348" i="8"/>
  <c r="H348" i="8" s="1"/>
  <c r="G103" i="7" s="1"/>
  <c r="G374" i="8"/>
  <c r="H374" i="8" s="1"/>
  <c r="G334" i="8"/>
  <c r="H334" i="8" s="1"/>
  <c r="G89" i="7" s="1"/>
  <c r="G365" i="8"/>
  <c r="H365" i="8" s="1"/>
  <c r="G120" i="7" s="1"/>
  <c r="G370" i="8"/>
  <c r="H370" i="8" s="1"/>
  <c r="G125" i="7" s="1"/>
  <c r="G336" i="8"/>
  <c r="H336" i="8" s="1"/>
  <c r="G91" i="7" s="1"/>
  <c r="G359" i="8"/>
  <c r="H359" i="8" s="1"/>
  <c r="G114" i="7" s="1"/>
  <c r="G342" i="8"/>
  <c r="H342" i="8" s="1"/>
  <c r="G97" i="7" s="1"/>
  <c r="G369" i="8"/>
  <c r="H369" i="8" s="1"/>
  <c r="G124" i="7" s="1"/>
  <c r="G333" i="8"/>
  <c r="H333" i="8" s="1"/>
  <c r="G88" i="7" s="1"/>
  <c r="G341" i="8"/>
  <c r="H341" i="8" s="1"/>
  <c r="G96" i="7" s="1"/>
  <c r="G363" i="8"/>
  <c r="H363" i="8" s="1"/>
  <c r="G118" i="7" s="1"/>
  <c r="G346" i="8"/>
  <c r="H346" i="8" s="1"/>
  <c r="G101" i="7" s="1"/>
  <c r="G345" i="8"/>
  <c r="H345" i="8" s="1"/>
  <c r="G100" i="7" s="1"/>
  <c r="G337" i="8"/>
  <c r="H337" i="8" s="1"/>
  <c r="G92" i="7" s="1"/>
  <c r="G332" i="8"/>
  <c r="H332" i="8" s="1"/>
  <c r="G87" i="7" s="1"/>
  <c r="G367" i="8"/>
  <c r="H367" i="8" s="1"/>
  <c r="G122" i="7" s="1"/>
  <c r="G331" i="8"/>
  <c r="H331" i="8" s="1"/>
  <c r="G86" i="7" s="1"/>
  <c r="G349" i="8"/>
  <c r="H349" i="8" s="1"/>
  <c r="G104" i="7" s="1"/>
  <c r="G328" i="8"/>
  <c r="H328" i="8" s="1"/>
  <c r="G83" i="7" s="1"/>
  <c r="G371" i="8"/>
  <c r="H371" i="8" s="1"/>
  <c r="G126" i="7" s="1"/>
  <c r="G335" i="8"/>
  <c r="H335" i="8" s="1"/>
  <c r="G90" i="7" s="1"/>
  <c r="G350" i="8"/>
  <c r="H350" i="8" s="1"/>
  <c r="G105" i="7" s="1"/>
  <c r="G352" i="8"/>
  <c r="H352" i="8" s="1"/>
  <c r="G107" i="7" s="1"/>
  <c r="G344" i="8"/>
  <c r="H344" i="8" s="1"/>
  <c r="G99" i="7" s="1"/>
  <c r="G340" i="8"/>
  <c r="H340" i="8" s="1"/>
  <c r="G95" i="7" s="1"/>
  <c r="G339" i="8"/>
  <c r="H339" i="8" s="1"/>
  <c r="G94" i="7" s="1"/>
  <c r="G354" i="8"/>
  <c r="H354" i="8" s="1"/>
  <c r="G109" i="7" s="1"/>
  <c r="G353" i="8"/>
  <c r="H353" i="8" s="1"/>
  <c r="G108" i="7" s="1"/>
  <c r="G364" i="8"/>
  <c r="H364" i="8" s="1"/>
  <c r="G119" i="7" s="1"/>
  <c r="G356" i="8"/>
  <c r="H356" i="8" s="1"/>
  <c r="G111" i="7" s="1"/>
  <c r="G304" i="8"/>
  <c r="H304" i="8" s="1"/>
  <c r="G59" i="7" s="1"/>
  <c r="F2730" i="6"/>
  <c r="F2734" i="6"/>
  <c r="F2749" i="6"/>
  <c r="F2764" i="6"/>
  <c r="F2786" i="6"/>
  <c r="F2793" i="6"/>
  <c r="F2818" i="6"/>
  <c r="F2825" i="6"/>
  <c r="F2849" i="6"/>
  <c r="F2865" i="6"/>
  <c r="F2881" i="6"/>
  <c r="F2897" i="6"/>
  <c r="F2913" i="6"/>
  <c r="F2972" i="6"/>
  <c r="F2985" i="6"/>
  <c r="F3001" i="6"/>
  <c r="F3017" i="6"/>
  <c r="F3033" i="6"/>
  <c r="F3049" i="6"/>
  <c r="F3065" i="6"/>
  <c r="F3081" i="6"/>
  <c r="F3097" i="6"/>
  <c r="F3217" i="6"/>
  <c r="F3224" i="6"/>
  <c r="F3249" i="6"/>
  <c r="F3256" i="6"/>
  <c r="F3347" i="6"/>
  <c r="F3351" i="6"/>
  <c r="F3355" i="6"/>
  <c r="F3358" i="6"/>
  <c r="F3362" i="6"/>
  <c r="F3375" i="6"/>
  <c r="F3391" i="6"/>
  <c r="F3407" i="6"/>
  <c r="F3417" i="6"/>
  <c r="F3447" i="6"/>
  <c r="F3454" i="6"/>
  <c r="F3479" i="6"/>
  <c r="F3486" i="6"/>
  <c r="F2636" i="6"/>
  <c r="F2440" i="6"/>
  <c r="F2444" i="6"/>
  <c r="F2447" i="6"/>
  <c r="F2458" i="6"/>
  <c r="F2476" i="6"/>
  <c r="F2479" i="6"/>
  <c r="F2630" i="6"/>
  <c r="F2646" i="6"/>
  <c r="F2652" i="6"/>
  <c r="F2656" i="6"/>
  <c r="F2660" i="6"/>
  <c r="F2664" i="6"/>
  <c r="F2668" i="6"/>
  <c r="F2672" i="6"/>
  <c r="F2676" i="6"/>
  <c r="F2680" i="6"/>
  <c r="F2684" i="6"/>
  <c r="F2688" i="6"/>
  <c r="F2692" i="6"/>
  <c r="F2696" i="6"/>
  <c r="F2700" i="6"/>
  <c r="F2704" i="6"/>
  <c r="F2708" i="6"/>
  <c r="F2712" i="6"/>
  <c r="F2716" i="6"/>
  <c r="F2746" i="6"/>
  <c r="F2750" i="6"/>
  <c r="F2765" i="6"/>
  <c r="F2794" i="6"/>
  <c r="F2801" i="6"/>
  <c r="F2826" i="6"/>
  <c r="F2833" i="6"/>
  <c r="F2853" i="6"/>
  <c r="F2869" i="6"/>
  <c r="F2885" i="6"/>
  <c r="F2901" i="6"/>
  <c r="F2917" i="6"/>
  <c r="F2989" i="6"/>
  <c r="F3005" i="6"/>
  <c r="F3021" i="6"/>
  <c r="F3037" i="6"/>
  <c r="F3053" i="6"/>
  <c r="F3069" i="6"/>
  <c r="F3085" i="6"/>
  <c r="F3101" i="6"/>
  <c r="F3225" i="6"/>
  <c r="F3232" i="6"/>
  <c r="F3257" i="6"/>
  <c r="F3270" i="6"/>
  <c r="F3277" i="6"/>
  <c r="F3363" i="6"/>
  <c r="F3379" i="6"/>
  <c r="F3395" i="6"/>
  <c r="F3411" i="6"/>
  <c r="F3455" i="6"/>
  <c r="F3462" i="6"/>
  <c r="F3487" i="6"/>
  <c r="F3494" i="6"/>
  <c r="G315" i="8"/>
  <c r="H315" i="8" s="1"/>
  <c r="G70" i="7" s="1"/>
  <c r="G320" i="8"/>
  <c r="H320" i="8" s="1"/>
  <c r="G75" i="7" s="1"/>
  <c r="G325" i="8"/>
  <c r="H325" i="8" s="1"/>
  <c r="G80" i="7" s="1"/>
  <c r="G316" i="8"/>
  <c r="H316" i="8" s="1"/>
  <c r="G71" i="7" s="1"/>
  <c r="G318" i="8"/>
  <c r="H318" i="8" s="1"/>
  <c r="G73" i="7" s="1"/>
  <c r="G323" i="8"/>
  <c r="H323" i="8" s="1"/>
  <c r="G78" i="7" s="1"/>
  <c r="G327" i="8"/>
  <c r="H327" i="8" s="1"/>
  <c r="G82" i="7" s="1"/>
  <c r="G322" i="8"/>
  <c r="H322" i="8" s="1"/>
  <c r="G77" i="7" s="1"/>
  <c r="G321" i="8"/>
  <c r="H321" i="8" s="1"/>
  <c r="G76" i="7" s="1"/>
  <c r="G317" i="8"/>
  <c r="H317" i="8" s="1"/>
  <c r="G72" i="7" s="1"/>
  <c r="G326" i="8"/>
  <c r="H326" i="8" s="1"/>
  <c r="G81" i="7" s="1"/>
  <c r="G319" i="8"/>
  <c r="H319" i="8" s="1"/>
  <c r="G74" i="7" s="1"/>
  <c r="G324" i="8"/>
  <c r="H324" i="8" s="1"/>
  <c r="G79" i="7" s="1"/>
  <c r="G312" i="8"/>
  <c r="H312" i="8" s="1"/>
  <c r="G67" i="7" s="1"/>
  <c r="G311" i="8"/>
  <c r="H311" i="8" s="1"/>
  <c r="G66" i="7" s="1"/>
  <c r="G313" i="8"/>
  <c r="H313" i="8" s="1"/>
  <c r="G68" i="7" s="1"/>
  <c r="G314" i="8"/>
  <c r="H314" i="8" s="1"/>
  <c r="G69" i="7" s="1"/>
  <c r="G295" i="8"/>
  <c r="H295" i="8" s="1"/>
  <c r="G50" i="7" s="1"/>
  <c r="G293" i="8"/>
  <c r="H293" i="8" s="1"/>
  <c r="G48" i="7" s="1"/>
  <c r="G290" i="8"/>
  <c r="H290" i="8" s="1"/>
  <c r="G45" i="7" s="1"/>
  <c r="G297" i="8"/>
  <c r="H297" i="8" s="1"/>
  <c r="G52" i="7" s="1"/>
  <c r="G306" i="8"/>
  <c r="H306" i="8" s="1"/>
  <c r="G61" i="7" s="1"/>
  <c r="G310" i="8"/>
  <c r="H310" i="8" s="1"/>
  <c r="G65" i="7" s="1"/>
  <c r="G302" i="8"/>
  <c r="H302" i="8" s="1"/>
  <c r="G57" i="7" s="1"/>
  <c r="G301" i="8"/>
  <c r="H301" i="8" s="1"/>
  <c r="G56" i="7" s="1"/>
  <c r="G303" i="8"/>
  <c r="H303" i="8" s="1"/>
  <c r="G58" i="7" s="1"/>
  <c r="G307" i="8"/>
  <c r="H307" i="8" s="1"/>
  <c r="G62" i="7" s="1"/>
  <c r="G305" i="8"/>
  <c r="H305" i="8" s="1"/>
  <c r="G60" i="7" s="1"/>
  <c r="G292" i="8"/>
  <c r="H292" i="8" s="1"/>
  <c r="G47" i="7" s="1"/>
  <c r="G308" i="8"/>
  <c r="H308" i="8" s="1"/>
  <c r="G63" i="7" s="1"/>
  <c r="G291" i="8"/>
  <c r="H291" i="8" s="1"/>
  <c r="G46" i="7" s="1"/>
  <c r="G298" i="8"/>
  <c r="H298" i="8" s="1"/>
  <c r="G53" i="7" s="1"/>
  <c r="G296" i="8"/>
  <c r="H296" i="8" s="1"/>
  <c r="G51" i="7" s="1"/>
  <c r="G300" i="8"/>
  <c r="H300" i="8" s="1"/>
  <c r="G55" i="7" s="1"/>
  <c r="G309" i="8"/>
  <c r="H309" i="8" s="1"/>
  <c r="G64" i="7" s="1"/>
  <c r="G299" i="8"/>
  <c r="H299" i="8" s="1"/>
  <c r="G54" i="7" s="1"/>
  <c r="G256" i="8"/>
  <c r="H256" i="8" s="1"/>
  <c r="G11" i="7" s="1"/>
  <c r="G257" i="8"/>
  <c r="H257" i="8" s="1"/>
  <c r="G12" i="7" s="1"/>
  <c r="G258" i="8"/>
  <c r="H258" i="8" s="1"/>
  <c r="G13" i="7" s="1"/>
  <c r="G259" i="8"/>
  <c r="H259" i="8" s="1"/>
  <c r="G14" i="7" s="1"/>
  <c r="G260" i="8"/>
  <c r="H260" i="8" s="1"/>
  <c r="G15" i="7" s="1"/>
  <c r="G261" i="8"/>
  <c r="H261" i="8" s="1"/>
  <c r="G16" i="7" s="1"/>
  <c r="G262" i="8"/>
  <c r="H262" i="8" s="1"/>
  <c r="G17" i="7" s="1"/>
  <c r="G263" i="8"/>
  <c r="H263" i="8" s="1"/>
  <c r="G18" i="7" s="1"/>
  <c r="G254" i="8"/>
  <c r="H254" i="8" s="1"/>
  <c r="G9" i="7" s="1"/>
  <c r="G255" i="8"/>
  <c r="H255" i="8" s="1"/>
  <c r="G10" i="7" s="1"/>
  <c r="G252" i="8"/>
  <c r="H252" i="8" s="1"/>
  <c r="G7" i="7" s="1"/>
  <c r="G253" i="8"/>
  <c r="H253" i="8" s="1"/>
  <c r="G8" i="7" s="1"/>
  <c r="F3508" i="5"/>
  <c r="G264" i="8"/>
  <c r="H264" i="8" s="1"/>
  <c r="G19" i="7" s="1"/>
  <c r="G274" i="8"/>
  <c r="H274" i="8" s="1"/>
  <c r="G29" i="7" s="1"/>
  <c r="G277" i="8"/>
  <c r="H277" i="8" s="1"/>
  <c r="G32" i="7" s="1"/>
  <c r="G280" i="8"/>
  <c r="H280" i="8" s="1"/>
  <c r="G35" i="7" s="1"/>
  <c r="G284" i="8"/>
  <c r="H284" i="8" s="1"/>
  <c r="G39" i="7" s="1"/>
  <c r="G294" i="8"/>
  <c r="H294" i="8" s="1"/>
  <c r="G49" i="7" s="1"/>
  <c r="G268" i="8"/>
  <c r="H268" i="8" s="1"/>
  <c r="G23" i="7" s="1"/>
  <c r="G285" i="8"/>
  <c r="H285" i="8" s="1"/>
  <c r="G40" i="7" s="1"/>
  <c r="G270" i="8"/>
  <c r="H270" i="8" s="1"/>
  <c r="G25" i="7" s="1"/>
  <c r="G273" i="8"/>
  <c r="H273" i="8" s="1"/>
  <c r="G28" i="7" s="1"/>
  <c r="G276" i="8"/>
  <c r="H276" i="8" s="1"/>
  <c r="G31" i="7" s="1"/>
  <c r="G279" i="8"/>
  <c r="H279" i="8" s="1"/>
  <c r="G34" i="7" s="1"/>
  <c r="G287" i="8"/>
  <c r="H287" i="8" s="1"/>
  <c r="G42" i="7" s="1"/>
  <c r="G271" i="8"/>
  <c r="H271" i="8" s="1"/>
  <c r="G26" i="7" s="1"/>
  <c r="G281" i="8"/>
  <c r="H281" i="8" s="1"/>
  <c r="G36" i="7" s="1"/>
  <c r="G269" i="8"/>
  <c r="H269" i="8" s="1"/>
  <c r="G24" i="7" s="1"/>
  <c r="G272" i="8"/>
  <c r="H272" i="8" s="1"/>
  <c r="G27" i="7" s="1"/>
  <c r="G275" i="8"/>
  <c r="H275" i="8" s="1"/>
  <c r="G30" i="7" s="1"/>
  <c r="G283" i="8"/>
  <c r="H283" i="8" s="1"/>
  <c r="G38" i="7" s="1"/>
  <c r="G286" i="8"/>
  <c r="H286" i="8" s="1"/>
  <c r="G41" i="7" s="1"/>
  <c r="G289" i="8"/>
  <c r="H289" i="8" s="1"/>
  <c r="G44" i="7" s="1"/>
  <c r="G278" i="8"/>
  <c r="H278" i="8" s="1"/>
  <c r="G33" i="7" s="1"/>
  <c r="G288" i="8"/>
  <c r="H288" i="8" s="1"/>
  <c r="G43" i="7" s="1"/>
  <c r="G265" i="8"/>
  <c r="H265" i="8" s="1"/>
  <c r="G20" i="7" s="1"/>
  <c r="G267" i="8"/>
  <c r="H267" i="8" s="1"/>
  <c r="G22" i="7" s="1"/>
  <c r="G266" i="8"/>
  <c r="H266" i="8" s="1"/>
  <c r="G21" i="7" s="1"/>
  <c r="F1889" i="6"/>
  <c r="F1898" i="6"/>
  <c r="F1905" i="6"/>
  <c r="F1914" i="6"/>
  <c r="F1921" i="6"/>
  <c r="F1894" i="6"/>
  <c r="F1901" i="6"/>
  <c r="F1910" i="6"/>
  <c r="F1917" i="6"/>
  <c r="F1922" i="6"/>
  <c r="F1926" i="6"/>
  <c r="F1930" i="6"/>
  <c r="F1934" i="6"/>
  <c r="F1938" i="6"/>
  <c r="F1942" i="6"/>
  <c r="F1946" i="6"/>
  <c r="F1950" i="6"/>
  <c r="F1954" i="6"/>
  <c r="F1958" i="6"/>
  <c r="F1962" i="6"/>
  <c r="F1966" i="6"/>
  <c r="F1970" i="6"/>
  <c r="F1974" i="6"/>
  <c r="F1978" i="6"/>
  <c r="F1982" i="6"/>
  <c r="F1986" i="6"/>
  <c r="F1990" i="6"/>
  <c r="F1994" i="6"/>
  <c r="F1998" i="6"/>
  <c r="F2002" i="6"/>
  <c r="F2006" i="6"/>
  <c r="F2010" i="6"/>
  <c r="F2014" i="6"/>
  <c r="F2018" i="6"/>
  <c r="F2022" i="6"/>
  <c r="F2026" i="6"/>
  <c r="F2030" i="6"/>
  <c r="F2034" i="6"/>
  <c r="F2038" i="6"/>
  <c r="F2042" i="6"/>
  <c r="F2046" i="6"/>
  <c r="F2050" i="6"/>
  <c r="F2054" i="6"/>
  <c r="F2058" i="6"/>
  <c r="F2062" i="6"/>
  <c r="F2066" i="6"/>
  <c r="F2070" i="6"/>
  <c r="F2074" i="6"/>
  <c r="F2078" i="6"/>
  <c r="F2082" i="6"/>
  <c r="F2086" i="6"/>
  <c r="F2090" i="6"/>
  <c r="F2094" i="6"/>
  <c r="F2098" i="6"/>
  <c r="F2102" i="6"/>
  <c r="F2106" i="6"/>
  <c r="F2110" i="6"/>
  <c r="F2114" i="6"/>
  <c r="F2118" i="6"/>
  <c r="F2122" i="6"/>
  <c r="F2126" i="6"/>
  <c r="F2130" i="6"/>
  <c r="F2134" i="6"/>
  <c r="F2138" i="6"/>
  <c r="F2142" i="6"/>
  <c r="F2146" i="6"/>
  <c r="F2150" i="6"/>
  <c r="F2154" i="6"/>
  <c r="F1888" i="6"/>
  <c r="F1892" i="6"/>
  <c r="F1896" i="6"/>
  <c r="F1900" i="6"/>
  <c r="F1904" i="6"/>
  <c r="F1908" i="6"/>
  <c r="F1912" i="6"/>
  <c r="F1916" i="6"/>
  <c r="F1920" i="6"/>
  <c r="F1924" i="6"/>
  <c r="F1928" i="6"/>
  <c r="F1932" i="6"/>
  <c r="F1936" i="6"/>
  <c r="F1940" i="6"/>
  <c r="F1944" i="6"/>
  <c r="F1948" i="6"/>
  <c r="F1952" i="6"/>
  <c r="F1956" i="6"/>
  <c r="F1960" i="6"/>
  <c r="F1964" i="6"/>
  <c r="F1968" i="6"/>
  <c r="F1972" i="6"/>
  <c r="F1976" i="6"/>
  <c r="F1980" i="6"/>
  <c r="F1984" i="6"/>
  <c r="F1988" i="6"/>
  <c r="F1992" i="6"/>
  <c r="F1996" i="6"/>
  <c r="F2000" i="6"/>
  <c r="F2004" i="6"/>
  <c r="F2008" i="6"/>
  <c r="F2012" i="6"/>
  <c r="F2016" i="6"/>
  <c r="F2020" i="6"/>
  <c r="F2024" i="6"/>
  <c r="F2028" i="6"/>
  <c r="F2032" i="6"/>
  <c r="F2036" i="6"/>
  <c r="F2040" i="6"/>
  <c r="F2044" i="6"/>
  <c r="F2048" i="6"/>
  <c r="F2052" i="6"/>
  <c r="F2056" i="6"/>
  <c r="F2060" i="6"/>
  <c r="F2064" i="6"/>
  <c r="F2068" i="6"/>
  <c r="F2072" i="6"/>
  <c r="F2076" i="6"/>
  <c r="F2080" i="6"/>
  <c r="F2084" i="6"/>
  <c r="F2088" i="6"/>
  <c r="F2092" i="6"/>
  <c r="F2096" i="6"/>
  <c r="F2100" i="6"/>
  <c r="F2104" i="6"/>
  <c r="F2108" i="6"/>
  <c r="F2112" i="6"/>
  <c r="F2116" i="6"/>
  <c r="F2120" i="6"/>
  <c r="F2124" i="6"/>
  <c r="F2128" i="6"/>
  <c r="F2132" i="6"/>
  <c r="F2136" i="6"/>
  <c r="F2140" i="6"/>
  <c r="F2144" i="6"/>
  <c r="F2148" i="6"/>
  <c r="F2152" i="6"/>
  <c r="F2653" i="6"/>
  <c r="F2657" i="6"/>
  <c r="F2661" i="6"/>
  <c r="F2665" i="6"/>
  <c r="F2669" i="6"/>
  <c r="F2673" i="6"/>
  <c r="F2677" i="6"/>
  <c r="F2681" i="6"/>
  <c r="F2685" i="6"/>
  <c r="F2689" i="6"/>
  <c r="F2693" i="6"/>
  <c r="F2697" i="6"/>
  <c r="F2701" i="6"/>
  <c r="F2705" i="6"/>
  <c r="F2709" i="6"/>
  <c r="F2713" i="6"/>
  <c r="F2721" i="6"/>
  <c r="F2737" i="6"/>
  <c r="F2753" i="6"/>
  <c r="F2769" i="6"/>
  <c r="F2651" i="6"/>
  <c r="F2655" i="6"/>
  <c r="F2659" i="6"/>
  <c r="F2663" i="6"/>
  <c r="F2667" i="6"/>
  <c r="F2671" i="6"/>
  <c r="F2675" i="6"/>
  <c r="F2679" i="6"/>
  <c r="F2683" i="6"/>
  <c r="F2687" i="6"/>
  <c r="F2691" i="6"/>
  <c r="F2695" i="6"/>
  <c r="F2699" i="6"/>
  <c r="F2703" i="6"/>
  <c r="F2707" i="6"/>
  <c r="F2711" i="6"/>
  <c r="F2729" i="6"/>
  <c r="F2745" i="6"/>
  <c r="F2761" i="6"/>
  <c r="F2923" i="6"/>
  <c r="F2925" i="6"/>
  <c r="F2927" i="6"/>
  <c r="F2929" i="6"/>
  <c r="F2931" i="6"/>
  <c r="F2933" i="6"/>
  <c r="F2935" i="6"/>
  <c r="F2937" i="6"/>
  <c r="F2939" i="6"/>
  <c r="F2941" i="6"/>
  <c r="F2943" i="6"/>
  <c r="F2945" i="6"/>
  <c r="F2947" i="6"/>
  <c r="F2949" i="6"/>
  <c r="F2951" i="6"/>
  <c r="F2953" i="6"/>
  <c r="F2955" i="6"/>
  <c r="F2957" i="6"/>
  <c r="F2715" i="6"/>
  <c r="F2719" i="6"/>
  <c r="F2723" i="6"/>
  <c r="F2727" i="6"/>
  <c r="F2731" i="6"/>
  <c r="F2735" i="6"/>
  <c r="F2739" i="6"/>
  <c r="F2743" i="6"/>
  <c r="F2747" i="6"/>
  <c r="F2751" i="6"/>
  <c r="F2755" i="6"/>
  <c r="F2759" i="6"/>
  <c r="F2763" i="6"/>
  <c r="F2767" i="6"/>
  <c r="F2771" i="6"/>
  <c r="F2775" i="6"/>
  <c r="F2779" i="6"/>
  <c r="F2783" i="6"/>
  <c r="F2787" i="6"/>
  <c r="F2791" i="6"/>
  <c r="F2795" i="6"/>
  <c r="F2799" i="6"/>
  <c r="F2803" i="6"/>
  <c r="F2807" i="6"/>
  <c r="F2811" i="6"/>
  <c r="F2815" i="6"/>
  <c r="F2819" i="6"/>
  <c r="F2823" i="6"/>
  <c r="F2827" i="6"/>
  <c r="F2831" i="6"/>
  <c r="F2835" i="6"/>
  <c r="F2839" i="6"/>
  <c r="F3264" i="6"/>
  <c r="F3272" i="6"/>
  <c r="F2961" i="6"/>
  <c r="F2965" i="6"/>
  <c r="F2969" i="6"/>
  <c r="F2973" i="6"/>
  <c r="F3266" i="6"/>
  <c r="F3111" i="6"/>
  <c r="F3113" i="6"/>
  <c r="F3115" i="6"/>
  <c r="F3117" i="6"/>
  <c r="F3119" i="6"/>
  <c r="F3121" i="6"/>
  <c r="F3123" i="6"/>
  <c r="F3125" i="6"/>
  <c r="F3127" i="6"/>
  <c r="F3129" i="6"/>
  <c r="F3131" i="6"/>
  <c r="F3133" i="6"/>
  <c r="F3135" i="6"/>
  <c r="F3137" i="6"/>
  <c r="F3139" i="6"/>
  <c r="F3141" i="6"/>
  <c r="F3143" i="6"/>
  <c r="F3145" i="6"/>
  <c r="F3147" i="6"/>
  <c r="F3149" i="6"/>
  <c r="F3151" i="6"/>
  <c r="F3153" i="6"/>
  <c r="F3155" i="6"/>
  <c r="F3157" i="6"/>
  <c r="F3159" i="6"/>
  <c r="F3161" i="6"/>
  <c r="F3163" i="6"/>
  <c r="F3165" i="6"/>
  <c r="F3167" i="6"/>
  <c r="F3169" i="6"/>
  <c r="F3171" i="6"/>
  <c r="F3173" i="6"/>
  <c r="F3175" i="6"/>
  <c r="F3177" i="6"/>
  <c r="F3179" i="6"/>
  <c r="F3181" i="6"/>
  <c r="F3183" i="6"/>
  <c r="F3185" i="6"/>
  <c r="F3187" i="6"/>
  <c r="F3189" i="6"/>
  <c r="F3191" i="6"/>
  <c r="F3193" i="6"/>
  <c r="F3195" i="6"/>
  <c r="F3197" i="6"/>
  <c r="F3199" i="6"/>
  <c r="F3201" i="6"/>
  <c r="F3268" i="6"/>
  <c r="F3202" i="6"/>
  <c r="F3206" i="6"/>
  <c r="F3210" i="6"/>
  <c r="F3214" i="6"/>
  <c r="F3218" i="6"/>
  <c r="F3222" i="6"/>
  <c r="F3226" i="6"/>
  <c r="F3230" i="6"/>
  <c r="F3234" i="6"/>
  <c r="F3238" i="6"/>
  <c r="F3242" i="6"/>
  <c r="F3246" i="6"/>
  <c r="F3250" i="6"/>
  <c r="F3254" i="6"/>
  <c r="F3258" i="6"/>
  <c r="F3283" i="6"/>
  <c r="F3279" i="6"/>
  <c r="F3418" i="6"/>
  <c r="F3434" i="6"/>
  <c r="F3422" i="6"/>
  <c r="F3438" i="6"/>
  <c r="F3416" i="6"/>
  <c r="F3420" i="6"/>
  <c r="F3424" i="6"/>
  <c r="F3428" i="6"/>
  <c r="F3432" i="6"/>
  <c r="F3436" i="6"/>
  <c r="F3440" i="6"/>
  <c r="F3444" i="6"/>
  <c r="F3448" i="6"/>
  <c r="F3452" i="6"/>
  <c r="F3456" i="6"/>
  <c r="F3460" i="6"/>
  <c r="F3464" i="6"/>
  <c r="F3468" i="6"/>
  <c r="F3472" i="6"/>
  <c r="F3476" i="6"/>
  <c r="F3480" i="6"/>
  <c r="F3484" i="6"/>
  <c r="F3488" i="6"/>
  <c r="F3492" i="6"/>
  <c r="F3496" i="6"/>
  <c r="F2742" i="5"/>
  <c r="F2758" i="5"/>
  <c r="F2774" i="5"/>
  <c r="F2790" i="5"/>
  <c r="F2806" i="5"/>
  <c r="F2822" i="5"/>
  <c r="F2838" i="5"/>
  <c r="F2854" i="5"/>
  <c r="F2870" i="5"/>
  <c r="F2886" i="5"/>
  <c r="F2902" i="5"/>
  <c r="F2918" i="5"/>
  <c r="F2754" i="5"/>
  <c r="F2770" i="5"/>
  <c r="F2786" i="5"/>
  <c r="F2802" i="5"/>
  <c r="F2818" i="5"/>
  <c r="F2834" i="5"/>
  <c r="F2850" i="5"/>
  <c r="F2866" i="5"/>
  <c r="F2882" i="5"/>
  <c r="F2898" i="5"/>
  <c r="F2914" i="5"/>
  <c r="F2674" i="5"/>
  <c r="F2750" i="5"/>
  <c r="F2766" i="5"/>
  <c r="F2782" i="5"/>
  <c r="F2798" i="5"/>
  <c r="F2814" i="5"/>
  <c r="F2830" i="5"/>
  <c r="F2846" i="5"/>
  <c r="F2862" i="5"/>
  <c r="F2878" i="5"/>
  <c r="F2894" i="5"/>
  <c r="F2910" i="5"/>
  <c r="F2858" i="5"/>
  <c r="F2874" i="5"/>
  <c r="F2890" i="5"/>
  <c r="F2906" i="5"/>
  <c r="P3285" i="5"/>
  <c r="P3286" i="5"/>
  <c r="F2978" i="5"/>
  <c r="F2986" i="5"/>
  <c r="F2994" i="5"/>
  <c r="F3002" i="5"/>
  <c r="F3010" i="5"/>
  <c r="F3026" i="5"/>
  <c r="F3042" i="5"/>
  <c r="F3058" i="5"/>
  <c r="F3074" i="5"/>
  <c r="F3090" i="5"/>
  <c r="F3106" i="5"/>
  <c r="F3122" i="5"/>
  <c r="F3138" i="5"/>
  <c r="F2970" i="5"/>
  <c r="F2982" i="5"/>
  <c r="F2990" i="5"/>
  <c r="F2998" i="5"/>
  <c r="F3006" i="5"/>
  <c r="F3014" i="5"/>
  <c r="F3018" i="5"/>
  <c r="F3034" i="5"/>
  <c r="F3050" i="5"/>
  <c r="F3066" i="5"/>
  <c r="F3082" i="5"/>
  <c r="F3098" i="5"/>
  <c r="F3114" i="5"/>
  <c r="F3130" i="5"/>
  <c r="F3146" i="5"/>
  <c r="P3301" i="5"/>
  <c r="P3302" i="5"/>
  <c r="F3152" i="5"/>
  <c r="F3157" i="5"/>
  <c r="F3161" i="5"/>
  <c r="F3177" i="5"/>
  <c r="F3193" i="5"/>
  <c r="F3209" i="5"/>
  <c r="F3225" i="5"/>
  <c r="F3277" i="5"/>
  <c r="F3293" i="5"/>
  <c r="F3173" i="5"/>
  <c r="F3189" i="5"/>
  <c r="F3205" i="5"/>
  <c r="F3221" i="5"/>
  <c r="F3273" i="5"/>
  <c r="P3282" i="5"/>
  <c r="F3289" i="5"/>
  <c r="P3298" i="5"/>
  <c r="F3305" i="5"/>
  <c r="P3306" i="5"/>
  <c r="F3308" i="5"/>
  <c r="P3310" i="5"/>
  <c r="F3312" i="5"/>
  <c r="P3314" i="5"/>
  <c r="F3316" i="5"/>
  <c r="F3367" i="5"/>
  <c r="P3307" i="5"/>
  <c r="F3309" i="5"/>
  <c r="P3311" i="5"/>
  <c r="F3313" i="5"/>
  <c r="P3315" i="5"/>
  <c r="F3317" i="5"/>
  <c r="P3369" i="5"/>
  <c r="F3363" i="5"/>
  <c r="P3319" i="5"/>
  <c r="F3389" i="5"/>
  <c r="F3397" i="5"/>
  <c r="F3428" i="5"/>
  <c r="F3436" i="5"/>
  <c r="F3444" i="5"/>
  <c r="F3451" i="5"/>
  <c r="F3454" i="5"/>
  <c r="F3462" i="5"/>
  <c r="F3470" i="5"/>
  <c r="F3478" i="5"/>
  <c r="F3486" i="5"/>
  <c r="A3652" i="6" l="1"/>
  <c r="A1725" i="4"/>
  <c r="A3661" i="5" s="1"/>
  <c r="A173" i="7"/>
  <c r="A1805" i="1"/>
  <c r="A418" i="8"/>
  <c r="A1799" i="2"/>
  <c r="G3648" i="5"/>
  <c r="H3648" i="5" s="1"/>
  <c r="E160" i="7" s="1"/>
  <c r="G3657" i="5"/>
  <c r="H3657" i="5" s="1"/>
  <c r="E169" i="7" s="1"/>
  <c r="G3649" i="5"/>
  <c r="H3649" i="5" s="1"/>
  <c r="E161" i="7" s="1"/>
  <c r="G3643" i="5"/>
  <c r="H3643" i="5" s="1"/>
  <c r="E155" i="7" s="1"/>
  <c r="G3656" i="5"/>
  <c r="H3656" i="5" s="1"/>
  <c r="E168" i="7" s="1"/>
  <c r="G3658" i="5"/>
  <c r="H3658" i="5" s="1"/>
  <c r="E170" i="7" s="1"/>
  <c r="G3661" i="5"/>
  <c r="H3661" i="5" s="1"/>
  <c r="E173" i="7" s="1"/>
  <c r="G3641" i="5"/>
  <c r="H3641" i="5" s="1"/>
  <c r="E153" i="7" s="1"/>
  <c r="G3650" i="5"/>
  <c r="H3650" i="5" s="1"/>
  <c r="E162" i="7" s="1"/>
  <c r="G3652" i="5"/>
  <c r="H3652" i="5" s="1"/>
  <c r="E164" i="7" s="1"/>
  <c r="G3645" i="5"/>
  <c r="H3645" i="5" s="1"/>
  <c r="E157" i="7" s="1"/>
  <c r="G3659" i="5"/>
  <c r="H3659" i="5" s="1"/>
  <c r="E171" i="7" s="1"/>
  <c r="G3642" i="5"/>
  <c r="H3642" i="5" s="1"/>
  <c r="E154" i="7" s="1"/>
  <c r="G3655" i="5"/>
  <c r="H3655" i="5" s="1"/>
  <c r="E167" i="7" s="1"/>
  <c r="G3653" i="5"/>
  <c r="H3653" i="5" s="1"/>
  <c r="E165" i="7" s="1"/>
  <c r="G3646" i="5"/>
  <c r="H3646" i="5" s="1"/>
  <c r="E158" i="7" s="1"/>
  <c r="G3644" i="5"/>
  <c r="H3644" i="5" s="1"/>
  <c r="E156" i="7" s="1"/>
  <c r="G3660" i="5"/>
  <c r="H3660" i="5" s="1"/>
  <c r="E172" i="7" s="1"/>
  <c r="G3647" i="5"/>
  <c r="H3647" i="5" s="1"/>
  <c r="E159" i="7" s="1"/>
  <c r="G3654" i="5"/>
  <c r="H3654" i="5" s="1"/>
  <c r="E166" i="7" s="1"/>
  <c r="G3651" i="5"/>
  <c r="H3651" i="5" s="1"/>
  <c r="E163" i="7" s="1"/>
  <c r="G3627" i="6"/>
  <c r="H3627" i="6" s="1"/>
  <c r="G3628" i="6"/>
  <c r="H3628" i="6" s="1"/>
  <c r="G3629" i="6"/>
  <c r="H3629" i="6" s="1"/>
  <c r="G3638" i="5"/>
  <c r="H3638" i="5" s="1"/>
  <c r="E150" i="7" s="1"/>
  <c r="G3639" i="5"/>
  <c r="H3639" i="5" s="1"/>
  <c r="E151" i="7" s="1"/>
  <c r="G3634" i="5"/>
  <c r="H3634" i="5" s="1"/>
  <c r="E146" i="7" s="1"/>
  <c r="G3637" i="5"/>
  <c r="H3637" i="5" s="1"/>
  <c r="E149" i="7" s="1"/>
  <c r="G3633" i="5"/>
  <c r="H3633" i="5" s="1"/>
  <c r="E145" i="7" s="1"/>
  <c r="G3636" i="5"/>
  <c r="H3636" i="5" s="1"/>
  <c r="E148" i="7" s="1"/>
  <c r="G3640" i="5"/>
  <c r="H3640" i="5" s="1"/>
  <c r="E152" i="7" s="1"/>
  <c r="G3635" i="5"/>
  <c r="H3635" i="5" s="1"/>
  <c r="E147" i="7" s="1"/>
  <c r="G129" i="7"/>
  <c r="G1397" i="6"/>
  <c r="G1794" i="6"/>
  <c r="G795" i="6"/>
  <c r="G1077" i="6"/>
  <c r="G1414" i="6"/>
  <c r="G1781" i="6"/>
  <c r="G1745" i="6"/>
  <c r="G1486" i="6"/>
  <c r="G1306" i="6"/>
  <c r="G1049" i="6"/>
  <c r="G1881" i="6"/>
  <c r="G772" i="6"/>
  <c r="G1269" i="6"/>
  <c r="G1481" i="6"/>
  <c r="G1239" i="6"/>
  <c r="G1813" i="6"/>
  <c r="G1652" i="6"/>
  <c r="G1353" i="6"/>
  <c r="G1441" i="6"/>
  <c r="G1225" i="6"/>
  <c r="G495" i="6"/>
  <c r="G487" i="6"/>
  <c r="G541" i="6"/>
  <c r="G629" i="6"/>
  <c r="G488" i="6"/>
  <c r="G496" i="6"/>
  <c r="G552" i="6"/>
  <c r="G645" i="6"/>
  <c r="G813" i="6"/>
  <c r="G1313" i="6"/>
  <c r="G489" i="6"/>
  <c r="G497" i="6"/>
  <c r="G563" i="6"/>
  <c r="G667" i="6"/>
  <c r="G836" i="6"/>
  <c r="G490" i="6"/>
  <c r="G498" i="6"/>
  <c r="G573" i="6"/>
  <c r="G685" i="6"/>
  <c r="G859" i="6"/>
  <c r="G491" i="6"/>
  <c r="G499" i="6"/>
  <c r="G584" i="6"/>
  <c r="G708" i="6"/>
  <c r="G877" i="6"/>
  <c r="G484" i="6"/>
  <c r="G492" i="6"/>
  <c r="G509" i="6"/>
  <c r="G595" i="6"/>
  <c r="G731" i="6"/>
  <c r="G900" i="6"/>
  <c r="G1134" i="6"/>
  <c r="G974" i="6"/>
  <c r="G893" i="6"/>
  <c r="G1070" i="6"/>
  <c r="G1849" i="6"/>
  <c r="G1514" i="6"/>
  <c r="G1779" i="6"/>
  <c r="G1572" i="6"/>
  <c r="G1473" i="6"/>
  <c r="G1361" i="6"/>
  <c r="G1668" i="6"/>
  <c r="G1417" i="6"/>
  <c r="G1045" i="6"/>
  <c r="G922" i="6"/>
  <c r="G1482" i="6"/>
  <c r="G942" i="6"/>
  <c r="G1265" i="6"/>
  <c r="G1822" i="6"/>
  <c r="G1826" i="6"/>
  <c r="G1297" i="6"/>
  <c r="G1238" i="6"/>
  <c r="G485" i="6"/>
  <c r="G493" i="6"/>
  <c r="G520" i="6"/>
  <c r="G605" i="6"/>
  <c r="G749" i="6"/>
  <c r="G486" i="6"/>
  <c r="G494" i="6"/>
  <c r="G531" i="6"/>
  <c r="G616" i="6"/>
  <c r="G1738" i="6"/>
  <c r="G1737" i="6"/>
  <c r="G1742" i="6"/>
  <c r="G1390" i="6"/>
  <c r="G1389" i="6"/>
  <c r="G1374" i="6"/>
  <c r="G1373" i="6"/>
  <c r="G1746" i="6"/>
  <c r="G1426" i="6"/>
  <c r="G1430" i="6"/>
  <c r="G1431" i="6"/>
  <c r="G1254" i="6"/>
  <c r="G1245" i="6"/>
  <c r="G1802" i="6"/>
  <c r="G1806" i="6"/>
  <c r="G1810" i="6"/>
  <c r="G1814" i="6"/>
  <c r="G1818" i="6"/>
  <c r="G1498" i="6"/>
  <c r="G1502" i="6"/>
  <c r="G1506" i="6"/>
  <c r="G1501" i="6"/>
  <c r="G1102" i="6"/>
  <c r="G1095" i="6"/>
  <c r="G1280" i="6"/>
  <c r="G1282" i="6"/>
  <c r="G1286" i="6"/>
  <c r="G1350" i="6"/>
  <c r="G1357" i="6"/>
  <c r="G1358" i="6"/>
  <c r="G1006" i="6"/>
  <c r="G1750" i="6"/>
  <c r="G1754" i="6"/>
  <c r="G1367" i="6"/>
  <c r="G1366" i="6"/>
  <c r="G1370" i="6"/>
  <c r="G1870" i="6"/>
  <c r="G1524" i="6"/>
  <c r="G1402" i="6"/>
  <c r="G1406" i="6"/>
  <c r="G1410" i="6"/>
  <c r="G1405" i="6"/>
  <c r="G1293" i="6"/>
  <c r="G1536" i="6"/>
  <c r="G1770" i="6"/>
  <c r="G1769" i="6"/>
  <c r="G1626" i="6"/>
  <c r="G1622" i="6"/>
  <c r="G1608" i="6"/>
  <c r="G1620" i="6"/>
  <c r="G1458" i="6"/>
  <c r="G1453" i="6"/>
  <c r="G1462" i="6"/>
  <c r="G1434" i="6"/>
  <c r="G1466" i="6"/>
  <c r="G1463" i="6"/>
  <c r="G1438" i="6"/>
  <c r="G1470" i="6"/>
  <c r="G1442" i="6"/>
  <c r="G1437" i="6"/>
  <c r="G1469" i="6"/>
  <c r="G1328" i="6"/>
  <c r="G1319" i="6"/>
  <c r="G1318" i="6"/>
  <c r="G1325" i="6"/>
  <c r="G1323" i="6"/>
  <c r="G1322" i="6"/>
  <c r="G1327" i="6"/>
  <c r="G1326" i="6"/>
  <c r="G1331" i="6"/>
  <c r="G1330" i="6"/>
  <c r="G1335" i="6"/>
  <c r="G1334" i="6"/>
  <c r="G1309" i="6"/>
  <c r="G1341" i="6"/>
  <c r="G1206" i="6"/>
  <c r="G1038" i="6"/>
  <c r="G1688" i="6"/>
  <c r="G1399" i="6"/>
  <c r="G1398" i="6"/>
  <c r="G3577" i="6"/>
  <c r="H3577" i="6" s="1"/>
  <c r="F98" i="7" s="1"/>
  <c r="G3083" i="6"/>
  <c r="H3083" i="6" s="1"/>
  <c r="G1809" i="6"/>
  <c r="G1777" i="6"/>
  <c r="G1741" i="6"/>
  <c r="G1477" i="6"/>
  <c r="G1433" i="6"/>
  <c r="G1393" i="6"/>
  <c r="G1349" i="6"/>
  <c r="G1305" i="6"/>
  <c r="G500" i="6"/>
  <c r="G511" i="6"/>
  <c r="G521" i="6"/>
  <c r="G532" i="6"/>
  <c r="G543" i="6"/>
  <c r="G553" i="6"/>
  <c r="G564" i="6"/>
  <c r="G575" i="6"/>
  <c r="G585" i="6"/>
  <c r="G596" i="6"/>
  <c r="G607" i="6"/>
  <c r="G617" i="6"/>
  <c r="G631" i="6"/>
  <c r="G647" i="6"/>
  <c r="G668" i="6"/>
  <c r="G691" i="6"/>
  <c r="G709" i="6"/>
  <c r="G732" i="6"/>
  <c r="G755" i="6"/>
  <c r="G773" i="6"/>
  <c r="G796" i="6"/>
  <c r="G819" i="6"/>
  <c r="G837" i="6"/>
  <c r="G860" i="6"/>
  <c r="G883" i="6"/>
  <c r="G901" i="6"/>
  <c r="G1790" i="6"/>
  <c r="G1386" i="6"/>
  <c r="G1302" i="6"/>
  <c r="G950" i="6"/>
  <c r="G1834" i="6"/>
  <c r="G1838" i="6"/>
  <c r="G1774" i="6"/>
  <c r="G1778" i="6"/>
  <c r="G1782" i="6"/>
  <c r="G1786" i="6"/>
  <c r="G1261" i="6"/>
  <c r="G1270" i="6"/>
  <c r="G1274" i="6"/>
  <c r="G1277" i="6"/>
  <c r="G1478" i="6"/>
  <c r="G1114" i="6"/>
  <c r="G1178" i="6"/>
  <c r="G1109" i="6"/>
  <c r="G1079" i="6"/>
  <c r="G2654" i="5"/>
  <c r="H2654" i="5" s="1"/>
  <c r="G1700" i="6"/>
  <c r="G1704" i="6"/>
  <c r="G1716" i="6"/>
  <c r="G1584" i="6"/>
  <c r="G1598" i="6"/>
  <c r="G1596" i="6"/>
  <c r="G981" i="6"/>
  <c r="G1288" i="6"/>
  <c r="G1142" i="6"/>
  <c r="G1159" i="6"/>
  <c r="G1141" i="6"/>
  <c r="G1166" i="6"/>
  <c r="G1490" i="6"/>
  <c r="G1485" i="6"/>
  <c r="G1494" i="6"/>
  <c r="G1495" i="6"/>
  <c r="G1841" i="6"/>
  <c r="G1345" i="6"/>
  <c r="G501" i="6"/>
  <c r="G544" i="6"/>
  <c r="G587" i="6"/>
  <c r="G619" i="6"/>
  <c r="G715" i="6"/>
  <c r="G779" i="6"/>
  <c r="G861" i="6"/>
  <c r="G1382" i="6"/>
  <c r="G1765" i="6"/>
  <c r="G1381" i="6"/>
  <c r="G503" i="6"/>
  <c r="G556" i="6"/>
  <c r="G599" i="6"/>
  <c r="G636" i="6"/>
  <c r="G716" i="6"/>
  <c r="G780" i="6"/>
  <c r="G821" i="6"/>
  <c r="G867" i="6"/>
  <c r="G949" i="6"/>
  <c r="G1762" i="6"/>
  <c r="G1378" i="6"/>
  <c r="G1347" i="6"/>
  <c r="G1773" i="6"/>
  <c r="G1385" i="6"/>
  <c r="G533" i="6"/>
  <c r="G565" i="6"/>
  <c r="G608" i="6"/>
  <c r="G669" i="6"/>
  <c r="G756" i="6"/>
  <c r="G843" i="6"/>
  <c r="G907" i="6"/>
  <c r="G1747" i="6"/>
  <c r="G1833" i="6"/>
  <c r="G1465" i="6"/>
  <c r="G545" i="6"/>
  <c r="G588" i="6"/>
  <c r="G620" i="6"/>
  <c r="G675" i="6"/>
  <c r="G757" i="6"/>
  <c r="G885" i="6"/>
  <c r="G1829" i="6"/>
  <c r="G1797" i="6"/>
  <c r="G1761" i="6"/>
  <c r="G1505" i="6"/>
  <c r="G1461" i="6"/>
  <c r="G1377" i="6"/>
  <c r="G1333" i="6"/>
  <c r="G1289" i="6"/>
  <c r="G1249" i="6"/>
  <c r="G504" i="6"/>
  <c r="G515" i="6"/>
  <c r="G525" i="6"/>
  <c r="G536" i="6"/>
  <c r="G547" i="6"/>
  <c r="G557" i="6"/>
  <c r="G568" i="6"/>
  <c r="G579" i="6"/>
  <c r="G589" i="6"/>
  <c r="G600" i="6"/>
  <c r="G611" i="6"/>
  <c r="G621" i="6"/>
  <c r="G637" i="6"/>
  <c r="G653" i="6"/>
  <c r="G676" i="6"/>
  <c r="G699" i="6"/>
  <c r="G717" i="6"/>
  <c r="G740" i="6"/>
  <c r="G763" i="6"/>
  <c r="G781" i="6"/>
  <c r="G804" i="6"/>
  <c r="G827" i="6"/>
  <c r="G845" i="6"/>
  <c r="G868" i="6"/>
  <c r="G891" i="6"/>
  <c r="G909" i="6"/>
  <c r="G1830" i="6"/>
  <c r="G1758" i="6"/>
  <c r="G1450" i="6"/>
  <c r="G1346" i="6"/>
  <c r="G1222" i="6"/>
  <c r="G1343" i="6"/>
  <c r="G1805" i="6"/>
  <c r="G1429" i="6"/>
  <c r="G523" i="6"/>
  <c r="G576" i="6"/>
  <c r="G635" i="6"/>
  <c r="G733" i="6"/>
  <c r="G820" i="6"/>
  <c r="G884" i="6"/>
  <c r="G1766" i="6"/>
  <c r="G535" i="6"/>
  <c r="G1825" i="6"/>
  <c r="G1793" i="6"/>
  <c r="G1757" i="6"/>
  <c r="G1497" i="6"/>
  <c r="G1457" i="6"/>
  <c r="G1413" i="6"/>
  <c r="G1369" i="6"/>
  <c r="G1329" i="6"/>
  <c r="G1285" i="6"/>
  <c r="G1241" i="6"/>
  <c r="G505" i="6"/>
  <c r="G516" i="6"/>
  <c r="G527" i="6"/>
  <c r="G537" i="6"/>
  <c r="G548" i="6"/>
  <c r="G559" i="6"/>
  <c r="G569" i="6"/>
  <c r="G580" i="6"/>
  <c r="G591" i="6"/>
  <c r="G601" i="6"/>
  <c r="G612" i="6"/>
  <c r="G623" i="6"/>
  <c r="G639" i="6"/>
  <c r="G659" i="6"/>
  <c r="G677" i="6"/>
  <c r="G700" i="6"/>
  <c r="G723" i="6"/>
  <c r="G741" i="6"/>
  <c r="G764" i="6"/>
  <c r="G787" i="6"/>
  <c r="G805" i="6"/>
  <c r="G828" i="6"/>
  <c r="G851" i="6"/>
  <c r="G869" i="6"/>
  <c r="G892" i="6"/>
  <c r="G1205" i="6"/>
  <c r="G917" i="6"/>
  <c r="G1734" i="6"/>
  <c r="G1446" i="6"/>
  <c r="G1342" i="6"/>
  <c r="G986" i="6"/>
  <c r="G1339" i="6"/>
  <c r="G1480" i="6"/>
  <c r="G1474" i="6"/>
  <c r="G1421" i="6"/>
  <c r="G1513" i="6"/>
  <c r="G1257" i="6"/>
  <c r="G512" i="6"/>
  <c r="G555" i="6"/>
  <c r="G597" i="6"/>
  <c r="G651" i="6"/>
  <c r="G797" i="6"/>
  <c r="G1560" i="6"/>
  <c r="G1242" i="6"/>
  <c r="G3503" i="5"/>
  <c r="H3503" i="5" s="1"/>
  <c r="E15" i="7" s="1"/>
  <c r="G1801" i="6"/>
  <c r="G1425" i="6"/>
  <c r="G1253" i="6"/>
  <c r="G524" i="6"/>
  <c r="G577" i="6"/>
  <c r="G693" i="6"/>
  <c r="G1821" i="6"/>
  <c r="G1789" i="6"/>
  <c r="G1753" i="6"/>
  <c r="G1449" i="6"/>
  <c r="G1409" i="6"/>
  <c r="G1365" i="6"/>
  <c r="G1321" i="6"/>
  <c r="G1281" i="6"/>
  <c r="G1237" i="6"/>
  <c r="G507" i="6"/>
  <c r="G517" i="6"/>
  <c r="G528" i="6"/>
  <c r="G539" i="6"/>
  <c r="G549" i="6"/>
  <c r="G560" i="6"/>
  <c r="G571" i="6"/>
  <c r="G581" i="6"/>
  <c r="G592" i="6"/>
  <c r="G603" i="6"/>
  <c r="G613" i="6"/>
  <c r="G627" i="6"/>
  <c r="G643" i="6"/>
  <c r="G660" i="6"/>
  <c r="G683" i="6"/>
  <c r="G701" i="6"/>
  <c r="G724" i="6"/>
  <c r="G747" i="6"/>
  <c r="G765" i="6"/>
  <c r="G788" i="6"/>
  <c r="G811" i="6"/>
  <c r="G829" i="6"/>
  <c r="G852" i="6"/>
  <c r="G875" i="6"/>
  <c r="G1198" i="6"/>
  <c r="G1422" i="6"/>
  <c r="G1338" i="6"/>
  <c r="G1303" i="6"/>
  <c r="G1221" i="6"/>
  <c r="G906" i="6"/>
  <c r="G898" i="6"/>
  <c r="G890" i="6"/>
  <c r="G882" i="6"/>
  <c r="G874" i="6"/>
  <c r="G866" i="6"/>
  <c r="G858" i="6"/>
  <c r="G850" i="6"/>
  <c r="G842" i="6"/>
  <c r="G834" i="6"/>
  <c r="G826" i="6"/>
  <c r="G818" i="6"/>
  <c r="G810" i="6"/>
  <c r="G802" i="6"/>
  <c r="G794" i="6"/>
  <c r="G786" i="6"/>
  <c r="G778" i="6"/>
  <c r="G770" i="6"/>
  <c r="G762" i="6"/>
  <c r="G754" i="6"/>
  <c r="G746" i="6"/>
  <c r="G738" i="6"/>
  <c r="G730" i="6"/>
  <c r="G722" i="6"/>
  <c r="G714" i="6"/>
  <c r="G706" i="6"/>
  <c r="G698" i="6"/>
  <c r="G690" i="6"/>
  <c r="G682" i="6"/>
  <c r="G674" i="6"/>
  <c r="G666" i="6"/>
  <c r="G658" i="6"/>
  <c r="G650" i="6"/>
  <c r="G642" i="6"/>
  <c r="G634" i="6"/>
  <c r="G626" i="6"/>
  <c r="G618" i="6"/>
  <c r="G610" i="6"/>
  <c r="G602" i="6"/>
  <c r="G594" i="6"/>
  <c r="G586" i="6"/>
  <c r="G578" i="6"/>
  <c r="G570" i="6"/>
  <c r="G562" i="6"/>
  <c r="G554" i="6"/>
  <c r="G546" i="6"/>
  <c r="G538" i="6"/>
  <c r="G530" i="6"/>
  <c r="G522" i="6"/>
  <c r="G514" i="6"/>
  <c r="G506" i="6"/>
  <c r="G1229" i="6"/>
  <c r="G913" i="6"/>
  <c r="G905" i="6"/>
  <c r="G897" i="6"/>
  <c r="G889" i="6"/>
  <c r="G881" i="6"/>
  <c r="G873" i="6"/>
  <c r="G865" i="6"/>
  <c r="G857" i="6"/>
  <c r="G849" i="6"/>
  <c r="G841" i="6"/>
  <c r="G833" i="6"/>
  <c r="G825" i="6"/>
  <c r="G817" i="6"/>
  <c r="G809" i="6"/>
  <c r="G801" i="6"/>
  <c r="G793" i="6"/>
  <c r="G785" i="6"/>
  <c r="G777" i="6"/>
  <c r="G769" i="6"/>
  <c r="G761" i="6"/>
  <c r="G753" i="6"/>
  <c r="G745" i="6"/>
  <c r="G737" i="6"/>
  <c r="G729" i="6"/>
  <c r="G721" i="6"/>
  <c r="G713" i="6"/>
  <c r="G705" i="6"/>
  <c r="G697" i="6"/>
  <c r="G689" i="6"/>
  <c r="G681" i="6"/>
  <c r="G673" i="6"/>
  <c r="G665" i="6"/>
  <c r="G657" i="6"/>
  <c r="G649" i="6"/>
  <c r="G641" i="6"/>
  <c r="G633" i="6"/>
  <c r="G625" i="6"/>
  <c r="G912" i="6"/>
  <c r="G904" i="6"/>
  <c r="G896" i="6"/>
  <c r="G888" i="6"/>
  <c r="G880" i="6"/>
  <c r="G872" i="6"/>
  <c r="G864" i="6"/>
  <c r="G856" i="6"/>
  <c r="G848" i="6"/>
  <c r="G840" i="6"/>
  <c r="G832" i="6"/>
  <c r="G824" i="6"/>
  <c r="G816" i="6"/>
  <c r="G808" i="6"/>
  <c r="G800" i="6"/>
  <c r="G792" i="6"/>
  <c r="G784" i="6"/>
  <c r="G776" i="6"/>
  <c r="G768" i="6"/>
  <c r="G760" i="6"/>
  <c r="G752" i="6"/>
  <c r="G744" i="6"/>
  <c r="G736" i="6"/>
  <c r="G728" i="6"/>
  <c r="G720" i="6"/>
  <c r="G712" i="6"/>
  <c r="G704" i="6"/>
  <c r="G696" i="6"/>
  <c r="G688" i="6"/>
  <c r="G680" i="6"/>
  <c r="G672" i="6"/>
  <c r="G664" i="6"/>
  <c r="G656" i="6"/>
  <c r="G648" i="6"/>
  <c r="G640" i="6"/>
  <c r="G632" i="6"/>
  <c r="G624" i="6"/>
  <c r="G911" i="6"/>
  <c r="G903" i="6"/>
  <c r="G895" i="6"/>
  <c r="G887" i="6"/>
  <c r="G879" i="6"/>
  <c r="G871" i="6"/>
  <c r="G863" i="6"/>
  <c r="G855" i="6"/>
  <c r="G847" i="6"/>
  <c r="G839" i="6"/>
  <c r="G831" i="6"/>
  <c r="G823" i="6"/>
  <c r="G815" i="6"/>
  <c r="G807" i="6"/>
  <c r="G799" i="6"/>
  <c r="G791" i="6"/>
  <c r="G783" i="6"/>
  <c r="G775" i="6"/>
  <c r="G767" i="6"/>
  <c r="G759" i="6"/>
  <c r="G751" i="6"/>
  <c r="G743" i="6"/>
  <c r="G735" i="6"/>
  <c r="G727" i="6"/>
  <c r="G719" i="6"/>
  <c r="G711" i="6"/>
  <c r="G703" i="6"/>
  <c r="G695" i="6"/>
  <c r="G687" i="6"/>
  <c r="G679" i="6"/>
  <c r="G671" i="6"/>
  <c r="G663" i="6"/>
  <c r="G655" i="6"/>
  <c r="G910" i="6"/>
  <c r="G902" i="6"/>
  <c r="G894" i="6"/>
  <c r="G886" i="6"/>
  <c r="G878" i="6"/>
  <c r="G870" i="6"/>
  <c r="G862" i="6"/>
  <c r="G854" i="6"/>
  <c r="G846" i="6"/>
  <c r="G838" i="6"/>
  <c r="G830" i="6"/>
  <c r="G822" i="6"/>
  <c r="G814" i="6"/>
  <c r="G806" i="6"/>
  <c r="G798" i="6"/>
  <c r="G790" i="6"/>
  <c r="G782" i="6"/>
  <c r="G774" i="6"/>
  <c r="G766" i="6"/>
  <c r="G758" i="6"/>
  <c r="G750" i="6"/>
  <c r="G742" i="6"/>
  <c r="G734" i="6"/>
  <c r="G726" i="6"/>
  <c r="G718" i="6"/>
  <c r="G710" i="6"/>
  <c r="G702" i="6"/>
  <c r="G694" i="6"/>
  <c r="G686" i="6"/>
  <c r="G678" i="6"/>
  <c r="G670" i="6"/>
  <c r="G662" i="6"/>
  <c r="G654" i="6"/>
  <c r="G646" i="6"/>
  <c r="G638" i="6"/>
  <c r="G630" i="6"/>
  <c r="G622" i="6"/>
  <c r="G614" i="6"/>
  <c r="G606" i="6"/>
  <c r="G598" i="6"/>
  <c r="G590" i="6"/>
  <c r="G582" i="6"/>
  <c r="G574" i="6"/>
  <c r="G566" i="6"/>
  <c r="G558" i="6"/>
  <c r="G550" i="6"/>
  <c r="G542" i="6"/>
  <c r="G534" i="6"/>
  <c r="G526" i="6"/>
  <c r="G518" i="6"/>
  <c r="G510" i="6"/>
  <c r="G502" i="6"/>
  <c r="G1015" i="6"/>
  <c r="G1013" i="6"/>
  <c r="G1542" i="6"/>
  <c r="G1676" i="6"/>
  <c r="G1662" i="6"/>
  <c r="G1670" i="6"/>
  <c r="G1640" i="6"/>
  <c r="G1301" i="6"/>
  <c r="G692" i="6"/>
  <c r="G1509" i="6"/>
  <c r="G1337" i="6"/>
  <c r="G513" i="6"/>
  <c r="G567" i="6"/>
  <c r="G609" i="6"/>
  <c r="G652" i="6"/>
  <c r="G739" i="6"/>
  <c r="G803" i="6"/>
  <c r="G844" i="6"/>
  <c r="G908" i="6"/>
  <c r="G1548" i="6"/>
  <c r="G1454" i="6"/>
  <c r="Q3496" i="5"/>
  <c r="G1493" i="6"/>
  <c r="G1817" i="6"/>
  <c r="G1785" i="6"/>
  <c r="G1749" i="6"/>
  <c r="G1489" i="6"/>
  <c r="G1445" i="6"/>
  <c r="G1401" i="6"/>
  <c r="G1317" i="6"/>
  <c r="G1273" i="6"/>
  <c r="G1233" i="6"/>
  <c r="G508" i="6"/>
  <c r="G519" i="6"/>
  <c r="G529" i="6"/>
  <c r="G540" i="6"/>
  <c r="G551" i="6"/>
  <c r="G561" i="6"/>
  <c r="G572" i="6"/>
  <c r="G583" i="6"/>
  <c r="G593" i="6"/>
  <c r="G604" i="6"/>
  <c r="G615" i="6"/>
  <c r="G628" i="6"/>
  <c r="G644" i="6"/>
  <c r="G661" i="6"/>
  <c r="G684" i="6"/>
  <c r="G707" i="6"/>
  <c r="G725" i="6"/>
  <c r="G748" i="6"/>
  <c r="G771" i="6"/>
  <c r="G789" i="6"/>
  <c r="G812" i="6"/>
  <c r="G835" i="6"/>
  <c r="G853" i="6"/>
  <c r="G876" i="6"/>
  <c r="G899" i="6"/>
  <c r="G1173" i="6"/>
  <c r="G1660" i="6"/>
  <c r="G1798" i="6"/>
  <c r="G1510" i="6"/>
  <c r="G1418" i="6"/>
  <c r="G1314" i="6"/>
  <c r="G1710" i="6"/>
  <c r="G1271" i="6"/>
  <c r="G2618" i="5"/>
  <c r="H2618" i="5" s="1"/>
  <c r="G1388" i="6"/>
  <c r="G1728" i="6"/>
  <c r="G1135" i="6"/>
  <c r="G1320" i="6"/>
  <c r="G1228" i="6"/>
  <c r="G1272" i="6"/>
  <c r="G1638" i="6"/>
  <c r="G1592" i="6"/>
  <c r="G1623" i="6"/>
  <c r="G1519" i="6"/>
  <c r="G3134" i="5"/>
  <c r="H3134" i="5" s="1"/>
  <c r="G3328" i="5"/>
  <c r="H3328" i="5" s="1"/>
  <c r="G2968" i="5"/>
  <c r="H2968" i="5" s="1"/>
  <c r="G3464" i="6"/>
  <c r="Q3446" i="5"/>
  <c r="Q3468" i="5"/>
  <c r="G3399" i="5"/>
  <c r="H3399" i="5" s="1"/>
  <c r="G3311" i="5"/>
  <c r="H3311" i="5" s="1"/>
  <c r="G2785" i="5"/>
  <c r="H2785" i="5" s="1"/>
  <c r="G1811" i="6"/>
  <c r="G1161" i="6"/>
  <c r="G1424" i="6"/>
  <c r="G1232" i="6"/>
  <c r="G3204" i="5"/>
  <c r="H3204" i="5" s="1"/>
  <c r="G2775" i="6"/>
  <c r="H2775" i="6" s="1"/>
  <c r="G2589" i="6"/>
  <c r="H2589" i="6" s="1"/>
  <c r="G1863" i="6"/>
  <c r="G2633" i="6"/>
  <c r="H2633" i="6" s="1"/>
  <c r="G1535" i="6"/>
  <c r="G1092" i="6"/>
  <c r="G1545" i="6"/>
  <c r="G2927" i="5"/>
  <c r="H2927" i="5" s="1"/>
  <c r="G2814" i="5"/>
  <c r="H2814" i="5" s="1"/>
  <c r="G2754" i="5"/>
  <c r="H2754" i="5" s="1"/>
  <c r="G2657" i="5"/>
  <c r="H2657" i="5" s="1"/>
  <c r="G2590" i="5"/>
  <c r="H2590" i="5" s="1"/>
  <c r="G3238" i="5"/>
  <c r="H3238" i="5" s="1"/>
  <c r="G2279" i="6"/>
  <c r="G3071" i="5"/>
  <c r="H3071" i="5" s="1"/>
  <c r="G3322" i="6"/>
  <c r="H3322" i="6" s="1"/>
  <c r="G3534" i="6"/>
  <c r="H3534" i="6" s="1"/>
  <c r="F55" i="7" s="1"/>
  <c r="G3294" i="6"/>
  <c r="H3294" i="6" s="1"/>
  <c r="G3556" i="6"/>
  <c r="H3556" i="6" s="1"/>
  <c r="F77" i="7" s="1"/>
  <c r="G2573" i="6"/>
  <c r="H2573" i="6" s="1"/>
  <c r="G1224" i="6"/>
  <c r="G2712" i="5"/>
  <c r="G3020" i="6"/>
  <c r="H3020" i="6" s="1"/>
  <c r="G3186" i="6"/>
  <c r="H3186" i="6" s="1"/>
  <c r="G2811" i="6"/>
  <c r="H2811" i="6" s="1"/>
  <c r="G2368" i="6"/>
  <c r="H2368" i="6" s="1"/>
  <c r="G2336" i="6"/>
  <c r="H2336" i="6" s="1"/>
  <c r="G2203" i="6"/>
  <c r="G1875" i="6"/>
  <c r="G1207" i="6"/>
  <c r="G3467" i="5"/>
  <c r="H3467" i="5" s="1"/>
  <c r="G3260" i="5"/>
  <c r="H3260" i="5" s="1"/>
  <c r="G3164" i="5"/>
  <c r="H3164" i="5" s="1"/>
  <c r="G3418" i="6"/>
  <c r="H3418" i="6" s="1"/>
  <c r="G1087" i="6"/>
  <c r="G1001" i="6"/>
  <c r="G3355" i="5"/>
  <c r="H3355" i="5" s="1"/>
  <c r="G3336" i="5"/>
  <c r="G3149" i="5"/>
  <c r="H3149" i="5" s="1"/>
  <c r="G3455" i="6"/>
  <c r="H3455" i="6" s="1"/>
  <c r="G2934" i="6"/>
  <c r="H2934" i="6" s="1"/>
  <c r="G3085" i="6"/>
  <c r="H3085" i="6" s="1"/>
  <c r="G3108" i="6"/>
  <c r="H3108" i="6" s="1"/>
  <c r="G2682" i="6"/>
  <c r="G3006" i="5"/>
  <c r="H3006" i="5" s="1"/>
  <c r="G3229" i="6"/>
  <c r="G1624" i="6"/>
  <c r="G975" i="6"/>
  <c r="G1046" i="6"/>
  <c r="G951" i="6"/>
  <c r="G1464" i="6"/>
  <c r="G3142" i="5"/>
  <c r="H3142" i="5" s="1"/>
  <c r="G3121" i="5"/>
  <c r="H3121" i="5" s="1"/>
  <c r="G3444" i="6"/>
  <c r="G1086" i="6"/>
  <c r="G1606" i="6"/>
  <c r="G953" i="6"/>
  <c r="R3418" i="5"/>
  <c r="G3421" i="5"/>
  <c r="H3421" i="5" s="1"/>
  <c r="G3419" i="5"/>
  <c r="H3419" i="5" s="1"/>
  <c r="G3420" i="5"/>
  <c r="H3420" i="5" s="1"/>
  <c r="G3411" i="5"/>
  <c r="G3130" i="6"/>
  <c r="H3130" i="6" s="1"/>
  <c r="G3495" i="6"/>
  <c r="H3495" i="6" s="1"/>
  <c r="F16" i="7" s="1"/>
  <c r="G3065" i="6"/>
  <c r="H3065" i="6" s="1"/>
  <c r="Q3365" i="5"/>
  <c r="V3365" i="5" s="1"/>
  <c r="G3290" i="5"/>
  <c r="H3290" i="5" s="1"/>
  <c r="G3289" i="5"/>
  <c r="H3289" i="5" s="1"/>
  <c r="G3288" i="5"/>
  <c r="H3288" i="5" s="1"/>
  <c r="G3286" i="5"/>
  <c r="G3417" i="6"/>
  <c r="H3417" i="6" s="1"/>
  <c r="G3416" i="6"/>
  <c r="H3416" i="6" s="1"/>
  <c r="G3075" i="6"/>
  <c r="H3075" i="6" s="1"/>
  <c r="G3199" i="6"/>
  <c r="H3199" i="6" s="1"/>
  <c r="G3198" i="6"/>
  <c r="H3198" i="6" s="1"/>
  <c r="G2993" i="6"/>
  <c r="H2993" i="6" s="1"/>
  <c r="G2992" i="6"/>
  <c r="H2992" i="6" s="1"/>
  <c r="G2903" i="6"/>
  <c r="G2296" i="6"/>
  <c r="G2295" i="6"/>
  <c r="G2687" i="6"/>
  <c r="H2687" i="6" s="1"/>
  <c r="G3064" i="6"/>
  <c r="H3064" i="6" s="1"/>
  <c r="G3432" i="5"/>
  <c r="H3432" i="5" s="1"/>
  <c r="G3430" i="5"/>
  <c r="H3430" i="5" s="1"/>
  <c r="G3431" i="5"/>
  <c r="H3431" i="5" s="1"/>
  <c r="G2834" i="5"/>
  <c r="G2720" i="5"/>
  <c r="H2720" i="5" s="1"/>
  <c r="G3156" i="5"/>
  <c r="H3156" i="5" s="1"/>
  <c r="G2811" i="5"/>
  <c r="H2811" i="5" s="1"/>
  <c r="G2854" i="5"/>
  <c r="H2854" i="5" s="1"/>
  <c r="G2726" i="5"/>
  <c r="H2726" i="5" s="1"/>
  <c r="G3486" i="5"/>
  <c r="H3486" i="5" s="1"/>
  <c r="G2822" i="5"/>
  <c r="H2822" i="5" s="1"/>
  <c r="G3004" i="5"/>
  <c r="Q3500" i="5"/>
  <c r="G3473" i="5"/>
  <c r="H3473" i="5" s="1"/>
  <c r="G3471" i="5"/>
  <c r="H3471" i="5" s="1"/>
  <c r="G3472" i="5"/>
  <c r="H3472" i="5" s="1"/>
  <c r="G3282" i="5"/>
  <c r="H3282" i="5" s="1"/>
  <c r="G3276" i="5"/>
  <c r="H3276" i="5" s="1"/>
  <c r="G3274" i="5"/>
  <c r="H3274" i="5" s="1"/>
  <c r="G3273" i="5"/>
  <c r="G3272" i="5"/>
  <c r="H3272" i="5" s="1"/>
  <c r="G3154" i="5"/>
  <c r="H3154" i="5" s="1"/>
  <c r="G3152" i="5"/>
  <c r="H3152" i="5" s="1"/>
  <c r="G3094" i="5"/>
  <c r="H3094" i="5" s="1"/>
  <c r="G3090" i="5"/>
  <c r="H3090" i="5" s="1"/>
  <c r="G3093" i="5"/>
  <c r="H3093" i="5" s="1"/>
  <c r="G3092" i="5"/>
  <c r="H3092" i="5" s="1"/>
  <c r="G3089" i="5"/>
  <c r="G3162" i="5"/>
  <c r="H3162" i="5" s="1"/>
  <c r="G3034" i="5"/>
  <c r="H3034" i="5" s="1"/>
  <c r="G3031" i="5"/>
  <c r="H3031" i="5" s="1"/>
  <c r="G3032" i="5"/>
  <c r="H3032" i="5" s="1"/>
  <c r="G3086" i="5"/>
  <c r="H3086" i="5" s="1"/>
  <c r="G3084" i="5"/>
  <c r="H3084" i="5" s="1"/>
  <c r="G3502" i="6"/>
  <c r="H3502" i="6" s="1"/>
  <c r="F23" i="7" s="1"/>
  <c r="G3501" i="6"/>
  <c r="H3501" i="6" s="1"/>
  <c r="F22" i="7" s="1"/>
  <c r="G3500" i="6"/>
  <c r="H3500" i="6" s="1"/>
  <c r="F21" i="7" s="1"/>
  <c r="G3499" i="6"/>
  <c r="H3499" i="6" s="1"/>
  <c r="F20" i="7" s="1"/>
  <c r="G3470" i="6"/>
  <c r="H3470" i="6" s="1"/>
  <c r="G3467" i="6"/>
  <c r="H3467" i="6" s="1"/>
  <c r="G3468" i="6"/>
  <c r="H3468" i="6" s="1"/>
  <c r="G3469" i="6"/>
  <c r="H3469" i="6" s="1"/>
  <c r="G3447" i="6"/>
  <c r="H3447" i="6" s="1"/>
  <c r="G3446" i="6"/>
  <c r="H3446" i="6" s="1"/>
  <c r="G3431" i="6"/>
  <c r="H3431" i="6" s="1"/>
  <c r="G3430" i="6"/>
  <c r="H3430" i="6" s="1"/>
  <c r="G3415" i="6"/>
  <c r="H3415" i="6" s="1"/>
  <c r="G3414" i="6"/>
  <c r="H3414" i="6" s="1"/>
  <c r="G3399" i="6"/>
  <c r="H3399" i="6" s="1"/>
  <c r="G3398" i="6"/>
  <c r="H3398" i="6" s="1"/>
  <c r="G3383" i="6"/>
  <c r="H3383" i="6" s="1"/>
  <c r="G3382" i="6"/>
  <c r="H3382" i="6" s="1"/>
  <c r="R3362" i="6"/>
  <c r="W3362" i="6" s="1"/>
  <c r="G3367" i="6"/>
  <c r="H3367" i="6" s="1"/>
  <c r="G3366" i="6"/>
  <c r="H3366" i="6" s="1"/>
  <c r="G3213" i="6"/>
  <c r="H3213" i="6" s="1"/>
  <c r="G3212" i="6"/>
  <c r="H3212" i="6" s="1"/>
  <c r="G3071" i="6"/>
  <c r="H3071" i="6" s="1"/>
  <c r="G3069" i="6"/>
  <c r="H3069" i="6" s="1"/>
  <c r="G3070" i="6"/>
  <c r="H3070" i="6" s="1"/>
  <c r="G3068" i="6"/>
  <c r="H3068" i="6" s="1"/>
  <c r="G3039" i="6"/>
  <c r="H3039" i="6" s="1"/>
  <c r="G3038" i="6"/>
  <c r="H3038" i="6" s="1"/>
  <c r="G3007" i="6"/>
  <c r="H3007" i="6" s="1"/>
  <c r="G3006" i="6"/>
  <c r="H3006" i="6" s="1"/>
  <c r="G3004" i="6"/>
  <c r="H3004" i="6" s="1"/>
  <c r="G3005" i="6"/>
  <c r="H3005" i="6" s="1"/>
  <c r="G2975" i="6"/>
  <c r="G2974" i="6"/>
  <c r="H2974" i="6" s="1"/>
  <c r="G3197" i="6"/>
  <c r="H3197" i="6" s="1"/>
  <c r="G3196" i="6"/>
  <c r="H3196" i="6" s="1"/>
  <c r="G3181" i="6"/>
  <c r="H3181" i="6" s="1"/>
  <c r="G3180" i="6"/>
  <c r="H3180" i="6" s="1"/>
  <c r="G2977" i="6"/>
  <c r="H2977" i="6" s="1"/>
  <c r="G2931" i="6"/>
  <c r="H2931" i="6" s="1"/>
  <c r="G2930" i="6"/>
  <c r="G2899" i="6"/>
  <c r="H2899" i="6" s="1"/>
  <c r="G2896" i="6"/>
  <c r="H2896" i="6" s="1"/>
  <c r="G2949" i="6"/>
  <c r="H2949" i="6" s="1"/>
  <c r="G2917" i="6"/>
  <c r="H2917" i="6" s="1"/>
  <c r="G2388" i="6"/>
  <c r="H2388" i="6" s="1"/>
  <c r="G2356" i="6"/>
  <c r="H2356" i="6" s="1"/>
  <c r="G2324" i="6"/>
  <c r="H2324" i="6" s="1"/>
  <c r="G2292" i="6"/>
  <c r="G2291" i="6"/>
  <c r="G2260" i="6"/>
  <c r="G2259" i="6"/>
  <c r="G2228" i="6"/>
  <c r="G2227" i="6"/>
  <c r="H2682" i="6"/>
  <c r="G2196" i="6"/>
  <c r="G2195" i="6"/>
  <c r="G2402" i="6"/>
  <c r="H2402" i="6" s="1"/>
  <c r="G2370" i="6"/>
  <c r="H2370" i="6" s="1"/>
  <c r="G2338" i="6"/>
  <c r="H2338" i="6" s="1"/>
  <c r="G2306" i="6"/>
  <c r="G2274" i="6"/>
  <c r="G2242" i="6"/>
  <c r="G2210" i="6"/>
  <c r="G1869" i="6"/>
  <c r="G1837" i="6"/>
  <c r="G1195" i="6"/>
  <c r="G1163" i="6"/>
  <c r="G1131" i="6"/>
  <c r="G1099" i="6"/>
  <c r="G1067" i="6"/>
  <c r="G1035" i="6"/>
  <c r="G1003" i="6"/>
  <c r="G971" i="6"/>
  <c r="G939" i="6"/>
  <c r="G1858" i="6"/>
  <c r="G1146" i="6"/>
  <c r="G1063" i="6"/>
  <c r="G983" i="6"/>
  <c r="G1843" i="6"/>
  <c r="G1110" i="6"/>
  <c r="G1170" i="6"/>
  <c r="G3505" i="6"/>
  <c r="H3505" i="6" s="1"/>
  <c r="F26" i="7" s="1"/>
  <c r="G3269" i="6"/>
  <c r="H3269" i="6" s="1"/>
  <c r="G3268" i="6"/>
  <c r="H3268" i="6" s="1"/>
  <c r="G3266" i="6"/>
  <c r="H3266" i="6" s="1"/>
  <c r="G3081" i="6"/>
  <c r="H3081" i="6" s="1"/>
  <c r="G3080" i="6"/>
  <c r="H3080" i="6" s="1"/>
  <c r="G2960" i="6"/>
  <c r="G2928" i="6"/>
  <c r="H2928" i="6" s="1"/>
  <c r="G2894" i="6"/>
  <c r="H2894" i="6" s="1"/>
  <c r="G2893" i="6"/>
  <c r="H2893" i="6" s="1"/>
  <c r="G3617" i="6"/>
  <c r="H3617" i="6" s="1"/>
  <c r="F138" i="7" s="1"/>
  <c r="G3341" i="6"/>
  <c r="H3341" i="6" s="1"/>
  <c r="G3219" i="6"/>
  <c r="H3219" i="6" s="1"/>
  <c r="G3040" i="6"/>
  <c r="H3040" i="6" s="1"/>
  <c r="G3566" i="6"/>
  <c r="H3566" i="6" s="1"/>
  <c r="F87" i="7" s="1"/>
  <c r="G2902" i="6"/>
  <c r="H2902" i="6" s="1"/>
  <c r="G2632" i="6"/>
  <c r="H2632" i="6" s="1"/>
  <c r="G3346" i="6"/>
  <c r="H3346" i="6" s="1"/>
  <c r="G2762" i="6"/>
  <c r="H2762" i="6" s="1"/>
  <c r="G2626" i="6"/>
  <c r="H2626" i="6" s="1"/>
  <c r="G2976" i="6"/>
  <c r="H2976" i="6" s="1"/>
  <c r="G2736" i="6"/>
  <c r="H2736" i="6" s="1"/>
  <c r="G1526" i="6"/>
  <c r="G1630" i="6"/>
  <c r="G1371" i="6"/>
  <c r="G1403" i="6"/>
  <c r="G1435" i="6"/>
  <c r="G1467" i="6"/>
  <c r="G1499" i="6"/>
  <c r="G1751" i="6"/>
  <c r="G1783" i="6"/>
  <c r="G1815" i="6"/>
  <c r="G1847" i="6"/>
  <c r="G1879" i="6"/>
  <c r="G1562" i="6"/>
  <c r="G1634" i="6"/>
  <c r="G1718" i="6"/>
  <c r="G1354" i="6"/>
  <c r="G1538" i="6"/>
  <c r="G1642" i="6"/>
  <c r="G1375" i="6"/>
  <c r="G1407" i="6"/>
  <c r="G1439" i="6"/>
  <c r="G1471" i="6"/>
  <c r="G1503" i="6"/>
  <c r="G1755" i="6"/>
  <c r="G1787" i="6"/>
  <c r="G1819" i="6"/>
  <c r="G1851" i="6"/>
  <c r="G1883" i="6"/>
  <c r="G1566" i="6"/>
  <c r="G1646" i="6"/>
  <c r="G1722" i="6"/>
  <c r="G1550" i="6"/>
  <c r="G1678" i="6"/>
  <c r="G1379" i="6"/>
  <c r="G1411" i="6"/>
  <c r="G1443" i="6"/>
  <c r="G1475" i="6"/>
  <c r="G1507" i="6"/>
  <c r="G1759" i="6"/>
  <c r="G1791" i="6"/>
  <c r="G1823" i="6"/>
  <c r="G1855" i="6"/>
  <c r="G1887" i="6"/>
  <c r="G1574" i="6"/>
  <c r="G1654" i="6"/>
  <c r="G1730" i="6"/>
  <c r="G1362" i="6"/>
  <c r="G1394" i="6"/>
  <c r="G1515" i="6"/>
  <c r="G1579" i="6"/>
  <c r="G1643" i="6"/>
  <c r="G1707" i="6"/>
  <c r="G1554" i="6"/>
  <c r="G1690" i="6"/>
  <c r="G1351" i="6"/>
  <c r="G1383" i="6"/>
  <c r="G1415" i="6"/>
  <c r="G1447" i="6"/>
  <c r="G1479" i="6"/>
  <c r="G1511" i="6"/>
  <c r="G1763" i="6"/>
  <c r="G1795" i="6"/>
  <c r="G1827" i="6"/>
  <c r="G1859" i="6"/>
  <c r="G1578" i="6"/>
  <c r="G1567" i="6"/>
  <c r="G1672" i="6"/>
  <c r="G1860" i="6"/>
  <c r="G1523" i="6"/>
  <c r="G1587" i="6"/>
  <c r="G1651" i="6"/>
  <c r="G1715" i="6"/>
  <c r="G1586" i="6"/>
  <c r="G1706" i="6"/>
  <c r="G1355" i="6"/>
  <c r="G1387" i="6"/>
  <c r="G1419" i="6"/>
  <c r="G1451" i="6"/>
  <c r="G1483" i="6"/>
  <c r="G1735" i="6"/>
  <c r="G1767" i="6"/>
  <c r="G1799" i="6"/>
  <c r="G1531" i="6"/>
  <c r="G1595" i="6"/>
  <c r="G1659" i="6"/>
  <c r="G1723" i="6"/>
  <c r="G1590" i="6"/>
  <c r="G1726" i="6"/>
  <c r="G1359" i="6"/>
  <c r="G1391" i="6"/>
  <c r="G1423" i="6"/>
  <c r="G1455" i="6"/>
  <c r="G1487" i="6"/>
  <c r="G1739" i="6"/>
  <c r="G1771" i="6"/>
  <c r="G1803" i="6"/>
  <c r="G1835" i="6"/>
  <c r="G1867" i="6"/>
  <c r="G1518" i="6"/>
  <c r="G1602" i="6"/>
  <c r="G1682" i="6"/>
  <c r="G1539" i="6"/>
  <c r="G1603" i="6"/>
  <c r="G1667" i="6"/>
  <c r="G1731" i="6"/>
  <c r="G1614" i="6"/>
  <c r="G1363" i="6"/>
  <c r="G1395" i="6"/>
  <c r="G1427" i="6"/>
  <c r="G1459" i="6"/>
  <c r="G1491" i="6"/>
  <c r="G1743" i="6"/>
  <c r="G1775" i="6"/>
  <c r="G1807" i="6"/>
  <c r="G1839" i="6"/>
  <c r="G1871" i="6"/>
  <c r="G1530" i="6"/>
  <c r="G1610" i="6"/>
  <c r="G1694" i="6"/>
  <c r="G3416" i="5"/>
  <c r="H3416" i="5" s="1"/>
  <c r="G1068" i="6"/>
  <c r="G938" i="6"/>
  <c r="G925" i="6"/>
  <c r="G940" i="6"/>
  <c r="G931" i="6"/>
  <c r="G945" i="6"/>
  <c r="G934" i="6"/>
  <c r="G936" i="6"/>
  <c r="G941" i="6"/>
  <c r="G924" i="6"/>
  <c r="G930" i="6"/>
  <c r="G947" i="6"/>
  <c r="G929" i="6"/>
  <c r="G1044" i="6"/>
  <c r="G3417" i="5"/>
  <c r="H3417" i="5" s="1"/>
  <c r="G3342" i="5"/>
  <c r="H3342" i="5" s="1"/>
  <c r="G3341" i="5"/>
  <c r="G3340" i="5"/>
  <c r="H3340" i="5" s="1"/>
  <c r="G1532" i="6"/>
  <c r="G3415" i="5"/>
  <c r="H3415" i="5" s="1"/>
  <c r="G1376" i="6"/>
  <c r="G1055" i="6"/>
  <c r="G969" i="6"/>
  <c r="G3361" i="5"/>
  <c r="H3361" i="5" s="1"/>
  <c r="G2915" i="5"/>
  <c r="G2826" i="5"/>
  <c r="H2826" i="5" s="1"/>
  <c r="G2739" i="5"/>
  <c r="H2739" i="5" s="1"/>
  <c r="G3033" i="5"/>
  <c r="H3033" i="5" s="1"/>
  <c r="G2797" i="5"/>
  <c r="H2797" i="5" s="1"/>
  <c r="G2796" i="5"/>
  <c r="H2796" i="5" s="1"/>
  <c r="G3406" i="5"/>
  <c r="H3406" i="5" s="1"/>
  <c r="G3001" i="5"/>
  <c r="H3001" i="5" s="1"/>
  <c r="G3000" i="5"/>
  <c r="G2999" i="5"/>
  <c r="H2999" i="5" s="1"/>
  <c r="G2716" i="5"/>
  <c r="H2716" i="5" s="1"/>
  <c r="G2600" i="5"/>
  <c r="H2600" i="5" s="1"/>
  <c r="G2721" i="5"/>
  <c r="H2721" i="5" s="1"/>
  <c r="G3010" i="5"/>
  <c r="H3010" i="5" s="1"/>
  <c r="G3007" i="5"/>
  <c r="H3007" i="5" s="1"/>
  <c r="G2816" i="5"/>
  <c r="H2816" i="5" s="1"/>
  <c r="G2981" i="5"/>
  <c r="G2862" i="5"/>
  <c r="H2862" i="5" s="1"/>
  <c r="G3527" i="6"/>
  <c r="H3527" i="6" s="1"/>
  <c r="F48" i="7" s="1"/>
  <c r="G3521" i="6"/>
  <c r="H3521" i="6" s="1"/>
  <c r="F42" i="7" s="1"/>
  <c r="G2665" i="6"/>
  <c r="H2665" i="6" s="1"/>
  <c r="G2922" i="5"/>
  <c r="H2922" i="5" s="1"/>
  <c r="G3506" i="6"/>
  <c r="H3506" i="6" s="1"/>
  <c r="F27" i="7" s="1"/>
  <c r="G3401" i="6"/>
  <c r="H3401" i="6" s="1"/>
  <c r="G3400" i="6"/>
  <c r="G3217" i="6"/>
  <c r="H3217" i="6" s="1"/>
  <c r="G3216" i="6"/>
  <c r="H3216" i="6" s="1"/>
  <c r="G3043" i="6"/>
  <c r="H3043" i="6" s="1"/>
  <c r="G3183" i="6"/>
  <c r="H3183" i="6" s="1"/>
  <c r="G2935" i="6"/>
  <c r="H2935" i="6" s="1"/>
  <c r="G2921" i="6"/>
  <c r="H2921" i="6" s="1"/>
  <c r="G2360" i="6"/>
  <c r="H2360" i="6" s="1"/>
  <c r="G2328" i="6"/>
  <c r="G2264" i="6"/>
  <c r="G2263" i="6"/>
  <c r="G2232" i="6"/>
  <c r="G2231" i="6"/>
  <c r="G2200" i="6"/>
  <c r="G2199" i="6"/>
  <c r="G3284" i="6"/>
  <c r="H3284" i="6" s="1"/>
  <c r="G3598" i="6"/>
  <c r="H3598" i="6" s="1"/>
  <c r="F119" i="7" s="1"/>
  <c r="G3619" i="6"/>
  <c r="H3619" i="6" s="1"/>
  <c r="F140" i="7" s="1"/>
  <c r="G3146" i="6"/>
  <c r="H3146" i="6" s="1"/>
  <c r="G2892" i="6"/>
  <c r="H2892" i="6" s="1"/>
  <c r="G2890" i="6"/>
  <c r="H2890" i="6" s="1"/>
  <c r="G2888" i="6"/>
  <c r="H2888" i="6" s="1"/>
  <c r="G2887" i="6"/>
  <c r="H2887" i="6" s="1"/>
  <c r="G2891" i="6"/>
  <c r="H2891" i="6" s="1"/>
  <c r="G2886" i="6"/>
  <c r="H2886" i="6" s="1"/>
  <c r="G2889" i="6"/>
  <c r="H2889" i="6" s="1"/>
  <c r="G3488" i="6"/>
  <c r="H3488" i="6" s="1"/>
  <c r="F9" i="7" s="1"/>
  <c r="G3487" i="6"/>
  <c r="H3487" i="6" s="1"/>
  <c r="F8" i="7" s="1"/>
  <c r="G3273" i="6"/>
  <c r="H3273" i="6" s="1"/>
  <c r="G3271" i="6"/>
  <c r="H3271" i="6" s="1"/>
  <c r="G3272" i="6"/>
  <c r="H3272" i="6" s="1"/>
  <c r="G3270" i="6"/>
  <c r="H3270" i="6" s="1"/>
  <c r="G3121" i="6"/>
  <c r="G3120" i="6"/>
  <c r="H3120" i="6" s="1"/>
  <c r="G3091" i="6"/>
  <c r="H3091" i="6" s="1"/>
  <c r="G3107" i="6"/>
  <c r="H3107" i="6" s="1"/>
  <c r="G3106" i="6"/>
  <c r="H3106" i="6" s="1"/>
  <c r="G2678" i="6"/>
  <c r="H2678" i="6" s="1"/>
  <c r="G2676" i="6"/>
  <c r="H2676" i="6" s="1"/>
  <c r="G2677" i="6"/>
  <c r="H2677" i="6" s="1"/>
  <c r="G2794" i="6"/>
  <c r="H2794" i="6" s="1"/>
  <c r="G3210" i="6"/>
  <c r="H3210" i="6" s="1"/>
  <c r="G3172" i="6"/>
  <c r="H3172" i="6" s="1"/>
  <c r="G1220" i="6"/>
  <c r="G1219" i="6"/>
  <c r="G1217" i="6"/>
  <c r="G3462" i="5"/>
  <c r="H3462" i="5" s="1"/>
  <c r="G3448" i="5"/>
  <c r="H3448" i="5" s="1"/>
  <c r="G3446" i="5"/>
  <c r="G3443" i="5"/>
  <c r="H3443" i="5" s="1"/>
  <c r="G3447" i="5"/>
  <c r="H3447" i="5" s="1"/>
  <c r="G3251" i="5"/>
  <c r="H3251" i="5" s="1"/>
  <c r="G3498" i="6"/>
  <c r="H3498" i="6" s="1"/>
  <c r="F19" i="7" s="1"/>
  <c r="G3397" i="6"/>
  <c r="H3397" i="6" s="1"/>
  <c r="G3396" i="6"/>
  <c r="H3396" i="6" s="1"/>
  <c r="G2971" i="6"/>
  <c r="H2971" i="6" s="1"/>
  <c r="G2970" i="6"/>
  <c r="G2913" i="6"/>
  <c r="H2913" i="6" s="1"/>
  <c r="G2320" i="6"/>
  <c r="H2320" i="6" s="1"/>
  <c r="G2256" i="6"/>
  <c r="G2255" i="6"/>
  <c r="G2192" i="6"/>
  <c r="G2191" i="6"/>
  <c r="G2398" i="6"/>
  <c r="H2398" i="6" s="1"/>
  <c r="G2366" i="6"/>
  <c r="G2334" i="6"/>
  <c r="H2334" i="6" s="1"/>
  <c r="G2302" i="6"/>
  <c r="G2270" i="6"/>
  <c r="G2238" i="6"/>
  <c r="G2206" i="6"/>
  <c r="G1189" i="6"/>
  <c r="G1157" i="6"/>
  <c r="G1125" i="6"/>
  <c r="G1093" i="6"/>
  <c r="G1061" i="6"/>
  <c r="G1029" i="6"/>
  <c r="G997" i="6"/>
  <c r="G965" i="6"/>
  <c r="G933" i="6"/>
  <c r="G1886" i="6"/>
  <c r="G1854" i="6"/>
  <c r="G1143" i="6"/>
  <c r="G1050" i="6"/>
  <c r="G967" i="6"/>
  <c r="G1831" i="6"/>
  <c r="G1078" i="6"/>
  <c r="G3567" i="6"/>
  <c r="H3567" i="6" s="1"/>
  <c r="F88" i="7" s="1"/>
  <c r="G3600" i="6"/>
  <c r="H3600" i="6" s="1"/>
  <c r="F121" i="7" s="1"/>
  <c r="G3325" i="6"/>
  <c r="G3157" i="6"/>
  <c r="H3157" i="6" s="1"/>
  <c r="G3032" i="6"/>
  <c r="H3032" i="6" s="1"/>
  <c r="G3357" i="6"/>
  <c r="H3357" i="6" s="1"/>
  <c r="G3544" i="6"/>
  <c r="H3544" i="6" s="1"/>
  <c r="F65" i="7" s="1"/>
  <c r="G3282" i="6"/>
  <c r="H3282" i="6" s="1"/>
  <c r="G2845" i="6"/>
  <c r="H2845" i="6" s="1"/>
  <c r="G3238" i="6"/>
  <c r="H3238" i="6" s="1"/>
  <c r="G3326" i="6"/>
  <c r="G2874" i="6"/>
  <c r="H2874" i="6" s="1"/>
  <c r="G2623" i="6"/>
  <c r="H2623" i="6" s="1"/>
  <c r="G2725" i="6"/>
  <c r="H2725" i="6" s="1"/>
  <c r="G2613" i="6"/>
  <c r="H2613" i="6" s="1"/>
  <c r="G3262" i="6"/>
  <c r="H3262" i="6" s="1"/>
  <c r="G2556" i="6"/>
  <c r="H2556" i="6" s="1"/>
  <c r="G2524" i="6"/>
  <c r="H2524" i="6" s="1"/>
  <c r="G2492" i="6"/>
  <c r="G2460" i="6"/>
  <c r="H2460" i="6" s="1"/>
  <c r="G2428" i="6"/>
  <c r="H2428" i="6" s="1"/>
  <c r="G2743" i="6"/>
  <c r="H2743" i="6" s="1"/>
  <c r="G1172" i="6"/>
  <c r="G1186" i="6"/>
  <c r="G1675" i="6"/>
  <c r="G1209" i="6"/>
  <c r="G3364" i="5"/>
  <c r="G3206" i="5"/>
  <c r="H3206" i="5" s="1"/>
  <c r="G1836" i="6"/>
  <c r="G932" i="6"/>
  <c r="G3412" i="5"/>
  <c r="H3412" i="5" s="1"/>
  <c r="G3213" i="5"/>
  <c r="H3213" i="5" s="1"/>
  <c r="G3337" i="5"/>
  <c r="H3337" i="5" s="1"/>
  <c r="G1316" i="6"/>
  <c r="G1244" i="6"/>
  <c r="G1243" i="6"/>
  <c r="G1275" i="6"/>
  <c r="G1307" i="6"/>
  <c r="G1226" i="6"/>
  <c r="G1258" i="6"/>
  <c r="G1290" i="6"/>
  <c r="G1312" i="6"/>
  <c r="G1264" i="6"/>
  <c r="G1247" i="6"/>
  <c r="G1279" i="6"/>
  <c r="G1311" i="6"/>
  <c r="G1230" i="6"/>
  <c r="G1262" i="6"/>
  <c r="G1294" i="6"/>
  <c r="G1308" i="6"/>
  <c r="G1284" i="6"/>
  <c r="G1251" i="6"/>
  <c r="G1283" i="6"/>
  <c r="G1315" i="6"/>
  <c r="G1234" i="6"/>
  <c r="G1266" i="6"/>
  <c r="G1298" i="6"/>
  <c r="G1260" i="6"/>
  <c r="G1223" i="6"/>
  <c r="G1255" i="6"/>
  <c r="G1287" i="6"/>
  <c r="G1240" i="6"/>
  <c r="G1304" i="6"/>
  <c r="G1227" i="6"/>
  <c r="G1259" i="6"/>
  <c r="G1291" i="6"/>
  <c r="G1231" i="6"/>
  <c r="G1263" i="6"/>
  <c r="G1295" i="6"/>
  <c r="G1246" i="6"/>
  <c r="G1278" i="6"/>
  <c r="G1310" i="6"/>
  <c r="G1235" i="6"/>
  <c r="G1267" i="6"/>
  <c r="G1299" i="6"/>
  <c r="G1250" i="6"/>
  <c r="G959" i="6"/>
  <c r="G3252" i="5"/>
  <c r="H3252" i="5" s="1"/>
  <c r="G1058" i="6"/>
  <c r="G3326" i="5"/>
  <c r="H3326" i="5" s="1"/>
  <c r="G3323" i="5"/>
  <c r="H3323" i="5" s="1"/>
  <c r="G3215" i="5"/>
  <c r="H3215" i="5" s="1"/>
  <c r="G3209" i="5"/>
  <c r="G3109" i="5"/>
  <c r="H3109" i="5" s="1"/>
  <c r="G3108" i="5"/>
  <c r="H3108" i="5" s="1"/>
  <c r="G2818" i="5"/>
  <c r="H2818" i="5" s="1"/>
  <c r="G2682" i="5"/>
  <c r="H2682" i="5" s="1"/>
  <c r="G2985" i="5"/>
  <c r="H2985" i="5" s="1"/>
  <c r="G2830" i="5"/>
  <c r="H2830" i="5" s="1"/>
  <c r="G2941" i="5"/>
  <c r="H2941" i="5" s="1"/>
  <c r="G2964" i="5"/>
  <c r="G2932" i="5"/>
  <c r="H2932" i="5" s="1"/>
  <c r="G3482" i="6"/>
  <c r="H3482" i="6" s="1"/>
  <c r="G3389" i="6"/>
  <c r="H3389" i="6" s="1"/>
  <c r="G3388" i="6"/>
  <c r="H3388" i="6" s="1"/>
  <c r="G2240" i="6"/>
  <c r="G2239" i="6"/>
  <c r="G2350" i="6"/>
  <c r="H2350" i="6" s="1"/>
  <c r="G2222" i="6"/>
  <c r="G2694" i="6"/>
  <c r="H2694" i="6" s="1"/>
  <c r="G3102" i="5"/>
  <c r="H3102" i="5" s="1"/>
  <c r="G3100" i="5"/>
  <c r="H3100" i="5" s="1"/>
  <c r="G3433" i="6"/>
  <c r="H3433" i="6" s="1"/>
  <c r="G3432" i="6"/>
  <c r="H3432" i="6" s="1"/>
  <c r="G2077" i="6"/>
  <c r="G2374" i="6"/>
  <c r="H2374" i="6" s="1"/>
  <c r="G2342" i="6"/>
  <c r="G2310" i="6"/>
  <c r="G2278" i="6"/>
  <c r="G2246" i="6"/>
  <c r="G2214" i="6"/>
  <c r="G1884" i="6"/>
  <c r="G3236" i="5"/>
  <c r="H3236" i="5" s="1"/>
  <c r="G2857" i="5"/>
  <c r="H2857" i="5" s="1"/>
  <c r="G3489" i="5"/>
  <c r="H3489" i="5" s="1"/>
  <c r="G3497" i="5"/>
  <c r="H3497" i="5" s="1"/>
  <c r="E9" i="7" s="1"/>
  <c r="G3138" i="5"/>
  <c r="H3138" i="5" s="1"/>
  <c r="G3018" i="5"/>
  <c r="H3018" i="5" s="1"/>
  <c r="G3016" i="5"/>
  <c r="H3016" i="5" s="1"/>
  <c r="G3466" i="6"/>
  <c r="H3466" i="6" s="1"/>
  <c r="G3413" i="6"/>
  <c r="H3413" i="6" s="1"/>
  <c r="G3412" i="6"/>
  <c r="H3412" i="6" s="1"/>
  <c r="G3365" i="6"/>
  <c r="G3364" i="6"/>
  <c r="H3364" i="6" s="1"/>
  <c r="G3035" i="6"/>
  <c r="H3035" i="6" s="1"/>
  <c r="G3033" i="6"/>
  <c r="H3033" i="6" s="1"/>
  <c r="G3195" i="6"/>
  <c r="H3195" i="6" s="1"/>
  <c r="G3194" i="6"/>
  <c r="H3194" i="6" s="1"/>
  <c r="G2927" i="6"/>
  <c r="H2927" i="6" s="1"/>
  <c r="G2926" i="6"/>
  <c r="H2926" i="6" s="1"/>
  <c r="G2352" i="6"/>
  <c r="G2224" i="6"/>
  <c r="G2223" i="6"/>
  <c r="R3366" i="5"/>
  <c r="W3366" i="5" s="1"/>
  <c r="G3370" i="5"/>
  <c r="H3370" i="5" s="1"/>
  <c r="G3369" i="5"/>
  <c r="H3369" i="5" s="1"/>
  <c r="G3367" i="5"/>
  <c r="H3367" i="5" s="1"/>
  <c r="G3130" i="5"/>
  <c r="H3130" i="5" s="1"/>
  <c r="G3129" i="5"/>
  <c r="G3128" i="5"/>
  <c r="H3128" i="5" s="1"/>
  <c r="G3494" i="6"/>
  <c r="H3494" i="6" s="1"/>
  <c r="F15" i="7" s="1"/>
  <c r="G3492" i="6"/>
  <c r="H3492" i="6" s="1"/>
  <c r="F13" i="7" s="1"/>
  <c r="G3493" i="6"/>
  <c r="H3493" i="6" s="1"/>
  <c r="F14" i="7" s="1"/>
  <c r="G3491" i="6"/>
  <c r="H3491" i="6" s="1"/>
  <c r="F12" i="7" s="1"/>
  <c r="G3462" i="6"/>
  <c r="H3462" i="6" s="1"/>
  <c r="G3460" i="6"/>
  <c r="H3460" i="6" s="1"/>
  <c r="G3461" i="6"/>
  <c r="G3459" i="6"/>
  <c r="H3459" i="6" s="1"/>
  <c r="G3443" i="6"/>
  <c r="H3443" i="6" s="1"/>
  <c r="G3442" i="6"/>
  <c r="H3442" i="6" s="1"/>
  <c r="G3427" i="6"/>
  <c r="H3427" i="6" s="1"/>
  <c r="G3426" i="6"/>
  <c r="H3426" i="6" s="1"/>
  <c r="G3411" i="6"/>
  <c r="H3411" i="6" s="1"/>
  <c r="G3410" i="6"/>
  <c r="H3410" i="6" s="1"/>
  <c r="G3395" i="6"/>
  <c r="G3394" i="6"/>
  <c r="H3394" i="6" s="1"/>
  <c r="G3379" i="6"/>
  <c r="H3379" i="6" s="1"/>
  <c r="G3378" i="6"/>
  <c r="H3378" i="6" s="1"/>
  <c r="G3363" i="6"/>
  <c r="H3363" i="6" s="1"/>
  <c r="G3362" i="6"/>
  <c r="H3362" i="6" s="1"/>
  <c r="X3362" i="6" s="1"/>
  <c r="G3520" i="6"/>
  <c r="H3520" i="6" s="1"/>
  <c r="F41" i="7" s="1"/>
  <c r="G3519" i="6"/>
  <c r="H3519" i="6" s="1"/>
  <c r="F40" i="7" s="1"/>
  <c r="G3063" i="6"/>
  <c r="G3062" i="6"/>
  <c r="H3062" i="6" s="1"/>
  <c r="G3060" i="6"/>
  <c r="H3060" i="6" s="1"/>
  <c r="G3061" i="6"/>
  <c r="H3061" i="6" s="1"/>
  <c r="G3031" i="6"/>
  <c r="H3031" i="6" s="1"/>
  <c r="G3030" i="6"/>
  <c r="H3030" i="6" s="1"/>
  <c r="G2999" i="6"/>
  <c r="H2999" i="6" s="1"/>
  <c r="G2967" i="6"/>
  <c r="H2967" i="6" s="1"/>
  <c r="G3193" i="6"/>
  <c r="G3192" i="6"/>
  <c r="H3192" i="6" s="1"/>
  <c r="G3177" i="6"/>
  <c r="H3177" i="6" s="1"/>
  <c r="G3176" i="6"/>
  <c r="H3176" i="6" s="1"/>
  <c r="G2955" i="6"/>
  <c r="H2955" i="6" s="1"/>
  <c r="G2954" i="6"/>
  <c r="H2954" i="6" s="1"/>
  <c r="G2923" i="6"/>
  <c r="H2923" i="6" s="1"/>
  <c r="G2922" i="6"/>
  <c r="H2922" i="6" s="1"/>
  <c r="G3001" i="6"/>
  <c r="H3001" i="6" s="1"/>
  <c r="G3000" i="6"/>
  <c r="H3000" i="6" s="1"/>
  <c r="G2941" i="6"/>
  <c r="H2941" i="6" s="1"/>
  <c r="G2909" i="6"/>
  <c r="H2909" i="6" s="1"/>
  <c r="G2380" i="6"/>
  <c r="H2380" i="6" s="1"/>
  <c r="G2348" i="6"/>
  <c r="H2348" i="6" s="1"/>
  <c r="G2316" i="6"/>
  <c r="G2284" i="6"/>
  <c r="G2283" i="6"/>
  <c r="G2252" i="6"/>
  <c r="G2251" i="6"/>
  <c r="G2220" i="6"/>
  <c r="G2219" i="6"/>
  <c r="G2394" i="6"/>
  <c r="H2394" i="6" s="1"/>
  <c r="G2362" i="6"/>
  <c r="H2362" i="6" s="1"/>
  <c r="G2330" i="6"/>
  <c r="H2330" i="6" s="1"/>
  <c r="G2298" i="6"/>
  <c r="G2266" i="6"/>
  <c r="G2234" i="6"/>
  <c r="G2202" i="6"/>
  <c r="G1861" i="6"/>
  <c r="G1216" i="6"/>
  <c r="G1184" i="6"/>
  <c r="G1152" i="6"/>
  <c r="G1120" i="6"/>
  <c r="G1088" i="6"/>
  <c r="G1056" i="6"/>
  <c r="G1024" i="6"/>
  <c r="G992" i="6"/>
  <c r="G960" i="6"/>
  <c r="G928" i="6"/>
  <c r="G1882" i="6"/>
  <c r="G1850" i="6"/>
  <c r="G1210" i="6"/>
  <c r="G1127" i="6"/>
  <c r="G1047" i="6"/>
  <c r="G954" i="6"/>
  <c r="G3535" i="6"/>
  <c r="H3535" i="6" s="1"/>
  <c r="F56" i="7" s="1"/>
  <c r="G3599" i="6"/>
  <c r="H3599" i="6" s="1"/>
  <c r="F120" i="7" s="1"/>
  <c r="G3596" i="6"/>
  <c r="H3596" i="6" s="1"/>
  <c r="F117" i="7" s="1"/>
  <c r="G3597" i="6"/>
  <c r="H3597" i="6" s="1"/>
  <c r="F118" i="7" s="1"/>
  <c r="G3551" i="6"/>
  <c r="H3551" i="6" s="1"/>
  <c r="F72" i="7" s="1"/>
  <c r="G3583" i="6"/>
  <c r="H3583" i="6" s="1"/>
  <c r="F104" i="7" s="1"/>
  <c r="G3554" i="6"/>
  <c r="H3554" i="6" s="1"/>
  <c r="F75" i="7" s="1"/>
  <c r="G3586" i="6"/>
  <c r="H3586" i="6" s="1"/>
  <c r="F107" i="7" s="1"/>
  <c r="G3555" i="6"/>
  <c r="H3555" i="6" s="1"/>
  <c r="F76" i="7" s="1"/>
  <c r="G3587" i="6"/>
  <c r="H3587" i="6" s="1"/>
  <c r="F108" i="7" s="1"/>
  <c r="G3563" i="6"/>
  <c r="H3563" i="6" s="1"/>
  <c r="F84" i="7" s="1"/>
  <c r="G3313" i="6"/>
  <c r="H3313" i="6" s="1"/>
  <c r="G3308" i="6"/>
  <c r="H3308" i="6" s="1"/>
  <c r="G3309" i="6"/>
  <c r="H3309" i="6" s="1"/>
  <c r="G3312" i="6"/>
  <c r="H3312" i="6" s="1"/>
  <c r="G3311" i="6"/>
  <c r="H3311" i="6" s="1"/>
  <c r="G3303" i="6"/>
  <c r="H3303" i="6" s="1"/>
  <c r="G3275" i="6"/>
  <c r="H3275" i="6" s="1"/>
  <c r="G3310" i="6"/>
  <c r="H3310" i="6" s="1"/>
  <c r="G3306" i="6"/>
  <c r="H3306" i="6" s="1"/>
  <c r="G3307" i="6"/>
  <c r="H3307" i="6" s="1"/>
  <c r="G3145" i="6"/>
  <c r="H3145" i="6" s="1"/>
  <c r="G3144" i="6"/>
  <c r="H3144" i="6" s="1"/>
  <c r="G3135" i="6"/>
  <c r="H3135" i="6" s="1"/>
  <c r="G3138" i="6"/>
  <c r="H3138" i="6" s="1"/>
  <c r="G3143" i="6"/>
  <c r="H3143" i="6" s="1"/>
  <c r="G3140" i="6"/>
  <c r="H3140" i="6" s="1"/>
  <c r="G3134" i="6"/>
  <c r="H3134" i="6" s="1"/>
  <c r="G3142" i="6"/>
  <c r="H3142" i="6" s="1"/>
  <c r="G3123" i="6"/>
  <c r="H3123" i="6" s="1"/>
  <c r="G3012" i="6"/>
  <c r="H3012" i="6" s="1"/>
  <c r="G3293" i="6"/>
  <c r="H3293" i="6" s="1"/>
  <c r="G3098" i="6"/>
  <c r="H3098" i="6" s="1"/>
  <c r="G2813" i="6"/>
  <c r="H2813" i="6" s="1"/>
  <c r="G3182" i="6"/>
  <c r="H3182" i="6" s="1"/>
  <c r="G2602" i="6"/>
  <c r="H2602" i="6" s="1"/>
  <c r="G3214" i="6"/>
  <c r="H3214" i="6" s="1"/>
  <c r="G2631" i="6"/>
  <c r="H2631" i="6" s="1"/>
  <c r="G3092" i="6"/>
  <c r="H3092" i="6" s="1"/>
  <c r="G2705" i="6"/>
  <c r="H2705" i="6" s="1"/>
  <c r="G2704" i="6"/>
  <c r="H2704" i="6" s="1"/>
  <c r="G2702" i="6"/>
  <c r="H2702" i="6" s="1"/>
  <c r="G2619" i="6"/>
  <c r="H2619" i="6" s="1"/>
  <c r="G2612" i="6"/>
  <c r="H2612" i="6" s="1"/>
  <c r="G2599" i="6"/>
  <c r="H2599" i="6" s="1"/>
  <c r="G2553" i="6"/>
  <c r="H2553" i="6" s="1"/>
  <c r="G2552" i="6"/>
  <c r="H2552" i="6" s="1"/>
  <c r="G2521" i="6"/>
  <c r="H2521" i="6" s="1"/>
  <c r="G2520" i="6"/>
  <c r="H2520" i="6" s="1"/>
  <c r="G2489" i="6"/>
  <c r="H2489" i="6" s="1"/>
  <c r="G2488" i="6"/>
  <c r="H2488" i="6" s="1"/>
  <c r="G2457" i="6"/>
  <c r="H2457" i="6" s="1"/>
  <c r="G2456" i="6"/>
  <c r="H2456" i="6" s="1"/>
  <c r="G2425" i="6"/>
  <c r="H2425" i="6" s="1"/>
  <c r="G2424" i="6"/>
  <c r="H2424" i="6" s="1"/>
  <c r="G2393" i="6"/>
  <c r="H2393" i="6" s="1"/>
  <c r="G2361" i="6"/>
  <c r="H2361" i="6" s="1"/>
  <c r="G2329" i="6"/>
  <c r="H2329" i="6" s="1"/>
  <c r="G2297" i="6"/>
  <c r="G2265" i="6"/>
  <c r="G2233" i="6"/>
  <c r="G2201" i="6"/>
  <c r="G3110" i="6"/>
  <c r="H3110" i="6" s="1"/>
  <c r="G2696" i="6"/>
  <c r="H2696" i="6" s="1"/>
  <c r="G2729" i="6"/>
  <c r="H2729" i="6" s="1"/>
  <c r="G2614" i="6"/>
  <c r="H2614" i="6" s="1"/>
  <c r="G1611" i="6"/>
  <c r="G1122" i="6"/>
  <c r="G1144" i="6"/>
  <c r="G1176" i="6"/>
  <c r="G1130" i="6"/>
  <c r="G1162" i="6"/>
  <c r="G1194" i="6"/>
  <c r="G1117" i="6"/>
  <c r="G1149" i="6"/>
  <c r="G1181" i="6"/>
  <c r="G1132" i="6"/>
  <c r="G1164" i="6"/>
  <c r="G1196" i="6"/>
  <c r="G1123" i="6"/>
  <c r="G1155" i="6"/>
  <c r="G1187" i="6"/>
  <c r="G1137" i="6"/>
  <c r="G1169" i="6"/>
  <c r="G1126" i="6"/>
  <c r="G1158" i="6"/>
  <c r="G1190" i="6"/>
  <c r="G1128" i="6"/>
  <c r="G1160" i="6"/>
  <c r="G1192" i="6"/>
  <c r="G1199" i="6"/>
  <c r="G1133" i="6"/>
  <c r="G1165" i="6"/>
  <c r="G1197" i="6"/>
  <c r="G1116" i="6"/>
  <c r="G1148" i="6"/>
  <c r="G1180" i="6"/>
  <c r="G1193" i="6"/>
  <c r="G1139" i="6"/>
  <c r="G1171" i="6"/>
  <c r="G1121" i="6"/>
  <c r="G1153" i="6"/>
  <c r="G1185" i="6"/>
  <c r="G1112" i="6"/>
  <c r="G1113" i="6"/>
  <c r="G3197" i="5"/>
  <c r="H3197" i="5" s="1"/>
  <c r="G3192" i="5"/>
  <c r="H3192" i="5" s="1"/>
  <c r="G3184" i="5"/>
  <c r="H3184" i="5" s="1"/>
  <c r="G3189" i="5"/>
  <c r="H3189" i="5" s="1"/>
  <c r="G3196" i="5"/>
  <c r="H3196" i="5" s="1"/>
  <c r="G3194" i="5"/>
  <c r="H3194" i="5" s="1"/>
  <c r="G3177" i="5"/>
  <c r="H3177" i="5" s="1"/>
  <c r="G3195" i="5"/>
  <c r="H3195" i="5" s="1"/>
  <c r="G3193" i="5"/>
  <c r="H3193" i="5" s="1"/>
  <c r="G3182" i="5"/>
  <c r="H3182" i="5" s="1"/>
  <c r="G3187" i="5"/>
  <c r="H3187" i="5" s="1"/>
  <c r="G1661" i="6"/>
  <c r="G1039" i="6"/>
  <c r="G984" i="6"/>
  <c r="G1002" i="6"/>
  <c r="G989" i="6"/>
  <c r="G1004" i="6"/>
  <c r="G1012" i="6"/>
  <c r="G995" i="6"/>
  <c r="G977" i="6"/>
  <c r="G1009" i="6"/>
  <c r="G998" i="6"/>
  <c r="G978" i="6"/>
  <c r="G1000" i="6"/>
  <c r="G1005" i="6"/>
  <c r="G988" i="6"/>
  <c r="G1007" i="6"/>
  <c r="G979" i="6"/>
  <c r="G1011" i="6"/>
  <c r="G993" i="6"/>
  <c r="G916" i="6"/>
  <c r="G915" i="6"/>
  <c r="G3482" i="5"/>
  <c r="H3482" i="5" s="1"/>
  <c r="G3481" i="5"/>
  <c r="H3481" i="5" s="1"/>
  <c r="G3475" i="5"/>
  <c r="H3475" i="5" s="1"/>
  <c r="G3408" i="5"/>
  <c r="H3408" i="5" s="1"/>
  <c r="G3198" i="5"/>
  <c r="H3198" i="5" s="1"/>
  <c r="G1081" i="6"/>
  <c r="G3231" i="5"/>
  <c r="H3231" i="5" s="1"/>
  <c r="G1033" i="6"/>
  <c r="G3116" i="5"/>
  <c r="H3116" i="5" s="1"/>
  <c r="G962" i="6"/>
  <c r="G3008" i="5"/>
  <c r="H3008" i="5" s="1"/>
  <c r="G2890" i="5"/>
  <c r="H2890" i="5" s="1"/>
  <c r="G2779" i="5"/>
  <c r="H2779" i="5" s="1"/>
  <c r="G1820" i="6"/>
  <c r="G3153" i="5"/>
  <c r="H3153" i="5" s="1"/>
  <c r="G2947" i="5"/>
  <c r="H2947" i="5" s="1"/>
  <c r="G2806" i="5"/>
  <c r="H2806" i="5" s="1"/>
  <c r="G1824" i="6"/>
  <c r="G3099" i="5"/>
  <c r="H3099" i="5" s="1"/>
  <c r="G2868" i="5"/>
  <c r="H2868" i="5" s="1"/>
  <c r="G2923" i="5"/>
  <c r="H2923" i="5" s="1"/>
  <c r="G2948" i="5"/>
  <c r="H2948" i="5" s="1"/>
  <c r="G2656" i="5"/>
  <c r="H2656" i="5" s="1"/>
  <c r="G2924" i="5"/>
  <c r="H2924" i="5" s="1"/>
  <c r="G3226" i="5"/>
  <c r="H3226" i="5" s="1"/>
  <c r="G3224" i="5"/>
  <c r="H3224" i="5" s="1"/>
  <c r="G3225" i="5"/>
  <c r="H3225" i="5" s="1"/>
  <c r="G3082" i="5"/>
  <c r="H3082" i="5" s="1"/>
  <c r="G3080" i="5"/>
  <c r="H3080" i="5" s="1"/>
  <c r="G3437" i="6"/>
  <c r="H3437" i="6" s="1"/>
  <c r="G3436" i="6"/>
  <c r="H3436" i="6" s="1"/>
  <c r="G3373" i="6"/>
  <c r="H3373" i="6" s="1"/>
  <c r="G3372" i="6"/>
  <c r="H3372" i="6" s="1"/>
  <c r="G2382" i="6"/>
  <c r="H2382" i="6" s="1"/>
  <c r="G2254" i="6"/>
  <c r="G3314" i="6"/>
  <c r="H3314" i="6" s="1"/>
  <c r="R3502" i="5"/>
  <c r="G3110" i="5"/>
  <c r="H3110" i="5" s="1"/>
  <c r="G3474" i="6"/>
  <c r="H3474" i="6" s="1"/>
  <c r="G3369" i="6"/>
  <c r="H3369" i="6" s="1"/>
  <c r="G3368" i="6"/>
  <c r="H3368" i="6" s="1"/>
  <c r="G3011" i="6"/>
  <c r="H3011" i="6" s="1"/>
  <c r="G2953" i="6"/>
  <c r="H2953" i="6" s="1"/>
  <c r="G1873" i="6"/>
  <c r="G1862" i="6"/>
  <c r="G3463" i="6"/>
  <c r="H3463" i="6" s="1"/>
  <c r="G3010" i="6"/>
  <c r="H3010" i="6" s="1"/>
  <c r="G1048" i="6"/>
  <c r="G1034" i="6"/>
  <c r="G1066" i="6"/>
  <c r="G1053" i="6"/>
  <c r="G1036" i="6"/>
  <c r="G1059" i="6"/>
  <c r="G1041" i="6"/>
  <c r="G1062" i="6"/>
  <c r="G1065" i="6"/>
  <c r="G1060" i="6"/>
  <c r="G1032" i="6"/>
  <c r="G1064" i="6"/>
  <c r="G1037" i="6"/>
  <c r="G1052" i="6"/>
  <c r="G1043" i="6"/>
  <c r="G1057" i="6"/>
  <c r="R3434" i="5"/>
  <c r="G3457" i="5"/>
  <c r="H3457" i="5" s="1"/>
  <c r="G3455" i="5"/>
  <c r="H3455" i="5" s="1"/>
  <c r="G3456" i="5"/>
  <c r="H3456" i="5" s="1"/>
  <c r="G3454" i="5"/>
  <c r="H3454" i="5" s="1"/>
  <c r="G3266" i="5"/>
  <c r="H3266" i="5" s="1"/>
  <c r="G3263" i="5"/>
  <c r="H3263" i="5" s="1"/>
  <c r="G3258" i="5"/>
  <c r="H3258" i="5" s="1"/>
  <c r="G3257" i="5"/>
  <c r="H3257" i="5" s="1"/>
  <c r="G3256" i="5"/>
  <c r="H3256" i="5" s="1"/>
  <c r="G3146" i="5"/>
  <c r="H3146" i="5" s="1"/>
  <c r="G3145" i="5"/>
  <c r="H3145" i="5" s="1"/>
  <c r="G3144" i="5"/>
  <c r="H3144" i="5" s="1"/>
  <c r="G3445" i="6"/>
  <c r="H3445" i="6" s="1"/>
  <c r="G3067" i="6"/>
  <c r="H3067" i="6" s="1"/>
  <c r="G3179" i="6"/>
  <c r="H3179" i="6" s="1"/>
  <c r="G3178" i="6"/>
  <c r="H3178" i="6" s="1"/>
  <c r="G2945" i="6"/>
  <c r="H2945" i="6" s="1"/>
  <c r="G2288" i="6"/>
  <c r="G2287" i="6"/>
  <c r="Q3478" i="5"/>
  <c r="G3469" i="5"/>
  <c r="H3469" i="5" s="1"/>
  <c r="R3427" i="5"/>
  <c r="G3441" i="5"/>
  <c r="H3441" i="5" s="1"/>
  <c r="G3440" i="5"/>
  <c r="H3440" i="5" s="1"/>
  <c r="G3439" i="5"/>
  <c r="H3439" i="5" s="1"/>
  <c r="R3371" i="5"/>
  <c r="W3371" i="5" s="1"/>
  <c r="G3378" i="5"/>
  <c r="G3262" i="5"/>
  <c r="H3262" i="5" s="1"/>
  <c r="G3259" i="5"/>
  <c r="H3259" i="5" s="1"/>
  <c r="G3250" i="5"/>
  <c r="H3250" i="5" s="1"/>
  <c r="G3122" i="5"/>
  <c r="H3122" i="5" s="1"/>
  <c r="G3120" i="5"/>
  <c r="H3120" i="5" s="1"/>
  <c r="G3062" i="5"/>
  <c r="H3062" i="5" s="1"/>
  <c r="G3060" i="5"/>
  <c r="H3060" i="5" s="1"/>
  <c r="G3057" i="5"/>
  <c r="G3056" i="5"/>
  <c r="H3056" i="5" s="1"/>
  <c r="G3061" i="5"/>
  <c r="H3061" i="5" s="1"/>
  <c r="G3058" i="5"/>
  <c r="H3058" i="5" s="1"/>
  <c r="G3002" i="5"/>
  <c r="H3002" i="5" s="1"/>
  <c r="G3054" i="5"/>
  <c r="H3054" i="5" s="1"/>
  <c r="G3053" i="5"/>
  <c r="H3053" i="5" s="1"/>
  <c r="R3470" i="5"/>
  <c r="G3453" i="5"/>
  <c r="R3409" i="5"/>
  <c r="G3425" i="5"/>
  <c r="H3425" i="5" s="1"/>
  <c r="G3423" i="5"/>
  <c r="H3423" i="5" s="1"/>
  <c r="G3424" i="5"/>
  <c r="H3424" i="5" s="1"/>
  <c r="G3362" i="5"/>
  <c r="H3362" i="5" s="1"/>
  <c r="G3359" i="5"/>
  <c r="H3359" i="5" s="1"/>
  <c r="G3357" i="5"/>
  <c r="H3357" i="5" s="1"/>
  <c r="G3360" i="5"/>
  <c r="G3356" i="5"/>
  <c r="H3356" i="5" s="1"/>
  <c r="G3254" i="5"/>
  <c r="H3254" i="5" s="1"/>
  <c r="G3354" i="5"/>
  <c r="H3354" i="5" s="1"/>
  <c r="G3352" i="5"/>
  <c r="H3352" i="5" s="1"/>
  <c r="G3353" i="5"/>
  <c r="H3353" i="5" s="1"/>
  <c r="G3351" i="5"/>
  <c r="H3351" i="5" s="1"/>
  <c r="G3350" i="5"/>
  <c r="H3350" i="5" s="1"/>
  <c r="G3242" i="5"/>
  <c r="G3241" i="5"/>
  <c r="H3241" i="5" s="1"/>
  <c r="G3240" i="5"/>
  <c r="H3240" i="5" s="1"/>
  <c r="G3106" i="5"/>
  <c r="H3106" i="5" s="1"/>
  <c r="G3104" i="5"/>
  <c r="H3104" i="5" s="1"/>
  <c r="G3105" i="5"/>
  <c r="H3105" i="5" s="1"/>
  <c r="G3103" i="5"/>
  <c r="H3103" i="5" s="1"/>
  <c r="G3046" i="5"/>
  <c r="H3046" i="5" s="1"/>
  <c r="G3043" i="5"/>
  <c r="G3114" i="5"/>
  <c r="H3114" i="5" s="1"/>
  <c r="G3113" i="5"/>
  <c r="H3113" i="5" s="1"/>
  <c r="G3112" i="5"/>
  <c r="H3112" i="5" s="1"/>
  <c r="G3166" i="5"/>
  <c r="H3166" i="5" s="1"/>
  <c r="G3038" i="5"/>
  <c r="H3038" i="5" s="1"/>
  <c r="G3037" i="5"/>
  <c r="H3037" i="5" s="1"/>
  <c r="G3490" i="6"/>
  <c r="H3490" i="6" s="1"/>
  <c r="F11" i="7" s="1"/>
  <c r="G3489" i="6"/>
  <c r="H3489" i="6" s="1"/>
  <c r="F10" i="7" s="1"/>
  <c r="G3458" i="6"/>
  <c r="H3458" i="6" s="1"/>
  <c r="G3457" i="6"/>
  <c r="H3457" i="6" s="1"/>
  <c r="G3441" i="6"/>
  <c r="H3441" i="6" s="1"/>
  <c r="G3440" i="6"/>
  <c r="H3440" i="6" s="1"/>
  <c r="G3425" i="6"/>
  <c r="H3425" i="6" s="1"/>
  <c r="G3424" i="6"/>
  <c r="H3424" i="6" s="1"/>
  <c r="G3409" i="6"/>
  <c r="H3409" i="6" s="1"/>
  <c r="G3408" i="6"/>
  <c r="G3393" i="6"/>
  <c r="H3393" i="6" s="1"/>
  <c r="G3392" i="6"/>
  <c r="H3392" i="6" s="1"/>
  <c r="G3377" i="6"/>
  <c r="H3377" i="6" s="1"/>
  <c r="G3376" i="6"/>
  <c r="H3376" i="6" s="1"/>
  <c r="G3361" i="6"/>
  <c r="H3361" i="6" s="1"/>
  <c r="G3360" i="6"/>
  <c r="H3360" i="6" s="1"/>
  <c r="G3512" i="6"/>
  <c r="H3512" i="6" s="1"/>
  <c r="F33" i="7" s="1"/>
  <c r="G3509" i="6"/>
  <c r="H3509" i="6" s="1"/>
  <c r="F30" i="7" s="1"/>
  <c r="G3510" i="6"/>
  <c r="H3510" i="6" s="1"/>
  <c r="F31" i="7" s="1"/>
  <c r="G3508" i="6"/>
  <c r="H3508" i="6" s="1"/>
  <c r="F29" i="7" s="1"/>
  <c r="G3507" i="6"/>
  <c r="H3507" i="6" s="1"/>
  <c r="F28" i="7" s="1"/>
  <c r="G3059" i="6"/>
  <c r="H3059" i="6" s="1"/>
  <c r="G3058" i="6"/>
  <c r="H3058" i="6" s="1"/>
  <c r="G3027" i="6"/>
  <c r="H3027" i="6" s="1"/>
  <c r="G3026" i="6"/>
  <c r="H3026" i="6" s="1"/>
  <c r="G3024" i="6"/>
  <c r="G2995" i="6"/>
  <c r="H2995" i="6" s="1"/>
  <c r="G2963" i="6"/>
  <c r="H2963" i="6" s="1"/>
  <c r="G2962" i="6"/>
  <c r="H2962" i="6" s="1"/>
  <c r="G3191" i="6"/>
  <c r="H3191" i="6" s="1"/>
  <c r="G3190" i="6"/>
  <c r="H3190" i="6" s="1"/>
  <c r="G3175" i="6"/>
  <c r="H3175" i="6" s="1"/>
  <c r="G3174" i="6"/>
  <c r="H3174" i="6" s="1"/>
  <c r="G2951" i="6"/>
  <c r="G2950" i="6"/>
  <c r="H2950" i="6" s="1"/>
  <c r="G2919" i="6"/>
  <c r="H2919" i="6" s="1"/>
  <c r="G2918" i="6"/>
  <c r="H2918" i="6" s="1"/>
  <c r="G2985" i="6"/>
  <c r="H2985" i="6" s="1"/>
  <c r="G2984" i="6"/>
  <c r="H2984" i="6" s="1"/>
  <c r="G2937" i="6"/>
  <c r="H2937" i="6" s="1"/>
  <c r="G2905" i="6"/>
  <c r="H2905" i="6" s="1"/>
  <c r="G2376" i="6"/>
  <c r="G2344" i="6"/>
  <c r="H2344" i="6" s="1"/>
  <c r="G2312" i="6"/>
  <c r="G2280" i="6"/>
  <c r="G2248" i="6"/>
  <c r="G2216" i="6"/>
  <c r="G2215" i="6"/>
  <c r="G2390" i="6"/>
  <c r="H2390" i="6" s="1"/>
  <c r="G2358" i="6"/>
  <c r="G2326" i="6"/>
  <c r="H2326" i="6" s="1"/>
  <c r="G2294" i="6"/>
  <c r="G2262" i="6"/>
  <c r="G2230" i="6"/>
  <c r="G2198" i="6"/>
  <c r="G1857" i="6"/>
  <c r="G1214" i="6"/>
  <c r="G1182" i="6"/>
  <c r="G1150" i="6"/>
  <c r="G1118" i="6"/>
  <c r="G1054" i="6"/>
  <c r="G1022" i="6"/>
  <c r="G990" i="6"/>
  <c r="G958" i="6"/>
  <c r="G926" i="6"/>
  <c r="G1878" i="6"/>
  <c r="G1846" i="6"/>
  <c r="G1031" i="6"/>
  <c r="G1014" i="6"/>
  <c r="G3347" i="6"/>
  <c r="H3347" i="6" s="1"/>
  <c r="G3323" i="6"/>
  <c r="H3323" i="6" s="1"/>
  <c r="G3250" i="6"/>
  <c r="H3250" i="6" s="1"/>
  <c r="G3086" i="6"/>
  <c r="H3086" i="6" s="1"/>
  <c r="G3084" i="6"/>
  <c r="G2781" i="6"/>
  <c r="H2781" i="6" s="1"/>
  <c r="G2885" i="6"/>
  <c r="H2885" i="6" s="1"/>
  <c r="G2596" i="6"/>
  <c r="H2596" i="6" s="1"/>
  <c r="G2247" i="6"/>
  <c r="G2713" i="6"/>
  <c r="H2713" i="6" s="1"/>
  <c r="G2572" i="6"/>
  <c r="H2572" i="6" s="1"/>
  <c r="G2544" i="6"/>
  <c r="H2544" i="6" s="1"/>
  <c r="G1621" i="6"/>
  <c r="G1547" i="6"/>
  <c r="G1103" i="6"/>
  <c r="G3332" i="5"/>
  <c r="H3332" i="5" s="1"/>
  <c r="G1577" i="6"/>
  <c r="G3140" i="5"/>
  <c r="H3140" i="5" s="1"/>
  <c r="G996" i="6"/>
  <c r="G914" i="6"/>
  <c r="G3307" i="5"/>
  <c r="G1010" i="6"/>
  <c r="G1023" i="6"/>
  <c r="G937" i="6"/>
  <c r="G3223" i="5"/>
  <c r="H3223" i="5" s="1"/>
  <c r="G3219" i="5"/>
  <c r="H3219" i="5" s="1"/>
  <c r="G3222" i="5"/>
  <c r="H3222" i="5" s="1"/>
  <c r="G1744" i="6"/>
  <c r="G3107" i="5"/>
  <c r="G1129" i="6"/>
  <c r="G1016" i="6"/>
  <c r="G1028" i="6"/>
  <c r="G1021" i="6"/>
  <c r="G1027" i="6"/>
  <c r="G1030" i="6"/>
  <c r="G1020" i="6"/>
  <c r="G1025" i="6"/>
  <c r="G952" i="6"/>
  <c r="G3429" i="5"/>
  <c r="H3429" i="5" s="1"/>
  <c r="G3426" i="5"/>
  <c r="H3426" i="5" s="1"/>
  <c r="G3485" i="5"/>
  <c r="H3485" i="5" s="1"/>
  <c r="G2883" i="5"/>
  <c r="H2883" i="5" s="1"/>
  <c r="G2793" i="5"/>
  <c r="H2793" i="5" s="1"/>
  <c r="G2688" i="5"/>
  <c r="H2688" i="5" s="1"/>
  <c r="G3085" i="5"/>
  <c r="G991" i="6"/>
  <c r="G2799" i="5"/>
  <c r="H2799" i="5" s="1"/>
  <c r="G2798" i="5"/>
  <c r="H2798" i="5" s="1"/>
  <c r="G2664" i="5"/>
  <c r="H2664" i="5" s="1"/>
  <c r="G3414" i="5"/>
  <c r="H3414" i="5" s="1"/>
  <c r="G2897" i="5"/>
  <c r="H2897" i="5" s="1"/>
  <c r="G2896" i="5"/>
  <c r="H2896" i="5" s="1"/>
  <c r="G2715" i="5"/>
  <c r="G2711" i="5"/>
  <c r="H2711" i="5" s="1"/>
  <c r="G2714" i="5"/>
  <c r="H2714" i="5" s="1"/>
  <c r="G2697" i="5"/>
  <c r="H2697" i="5" s="1"/>
  <c r="G2692" i="5"/>
  <c r="H2692" i="5" s="1"/>
  <c r="G2710" i="5"/>
  <c r="H2710" i="5" s="1"/>
  <c r="G2713" i="5"/>
  <c r="H2713" i="5" s="1"/>
  <c r="G2651" i="5"/>
  <c r="H2651" i="5" s="1"/>
  <c r="G2648" i="5"/>
  <c r="H2648" i="5" s="1"/>
  <c r="G2650" i="5"/>
  <c r="H2650" i="5" s="1"/>
  <c r="G2633" i="5"/>
  <c r="H2633" i="5" s="1"/>
  <c r="G2640" i="5"/>
  <c r="H2640" i="5" s="1"/>
  <c r="G2628" i="5"/>
  <c r="H2628" i="5" s="1"/>
  <c r="G2649" i="5"/>
  <c r="H2649" i="5" s="1"/>
  <c r="G2631" i="5"/>
  <c r="H2631" i="5" s="1"/>
  <c r="G1760" i="6"/>
  <c r="Q3489" i="5"/>
  <c r="Q3406" i="5"/>
  <c r="R3396" i="5"/>
  <c r="G3405" i="5"/>
  <c r="H3405" i="5" s="1"/>
  <c r="G3402" i="5"/>
  <c r="H3402" i="5" s="1"/>
  <c r="G3404" i="5"/>
  <c r="H3404" i="5" s="1"/>
  <c r="G3403" i="5"/>
  <c r="H3403" i="5" s="1"/>
  <c r="G3330" i="5"/>
  <c r="H3330" i="5" s="1"/>
  <c r="G3327" i="5"/>
  <c r="G3322" i="5"/>
  <c r="H3322" i="5" s="1"/>
  <c r="G3318" i="5"/>
  <c r="H3318" i="5" s="1"/>
  <c r="G3320" i="5"/>
  <c r="H3320" i="5" s="1"/>
  <c r="G3014" i="5"/>
  <c r="H3014" i="5" s="1"/>
  <c r="G3012" i="5"/>
  <c r="H3012" i="5" s="1"/>
  <c r="G3013" i="5"/>
  <c r="H3013" i="5" s="1"/>
  <c r="G3011" i="5"/>
  <c r="H3011" i="5" s="1"/>
  <c r="G3051" i="6"/>
  <c r="G3019" i="6"/>
  <c r="H3019" i="6" s="1"/>
  <c r="G3018" i="6"/>
  <c r="H3018" i="6" s="1"/>
  <c r="G2987" i="6"/>
  <c r="H2987" i="6" s="1"/>
  <c r="G2986" i="6"/>
  <c r="H2986" i="6" s="1"/>
  <c r="G3203" i="6"/>
  <c r="H3203" i="6" s="1"/>
  <c r="G3202" i="6"/>
  <c r="H3202" i="6" s="1"/>
  <c r="G3171" i="6"/>
  <c r="H3171" i="6" s="1"/>
  <c r="G3167" i="6"/>
  <c r="G3170" i="6"/>
  <c r="H3170" i="6" s="1"/>
  <c r="G2911" i="6"/>
  <c r="H2911" i="6" s="1"/>
  <c r="G2910" i="6"/>
  <c r="H2910" i="6" s="1"/>
  <c r="G2929" i="6"/>
  <c r="H2929" i="6" s="1"/>
  <c r="G2304" i="6"/>
  <c r="G2318" i="6"/>
  <c r="H2318" i="6" s="1"/>
  <c r="G3255" i="6"/>
  <c r="H3255" i="6" s="1"/>
  <c r="G3588" i="6"/>
  <c r="H3588" i="6" s="1"/>
  <c r="F109" i="7" s="1"/>
  <c r="G3298" i="5"/>
  <c r="H3298" i="5" s="1"/>
  <c r="G3297" i="5"/>
  <c r="H3297" i="5" s="1"/>
  <c r="G3295" i="5"/>
  <c r="H3295" i="5" s="1"/>
  <c r="G3293" i="5"/>
  <c r="H3293" i="5" s="1"/>
  <c r="G3296" i="5"/>
  <c r="H3296" i="5" s="1"/>
  <c r="G3218" i="5"/>
  <c r="H3218" i="5" s="1"/>
  <c r="G3217" i="5"/>
  <c r="H3217" i="5" s="1"/>
  <c r="G3050" i="5"/>
  <c r="H3050" i="5" s="1"/>
  <c r="G3048" i="5"/>
  <c r="H3048" i="5" s="1"/>
  <c r="G3449" i="6"/>
  <c r="H3449" i="6" s="1"/>
  <c r="G3448" i="6"/>
  <c r="H3448" i="6" s="1"/>
  <c r="G3385" i="6"/>
  <c r="H3385" i="6" s="1"/>
  <c r="G3384" i="6"/>
  <c r="H3384" i="6" s="1"/>
  <c r="G2979" i="6"/>
  <c r="H2979" i="6" s="1"/>
  <c r="G2392" i="6"/>
  <c r="H2392" i="6" s="1"/>
  <c r="G3231" i="6"/>
  <c r="H3231" i="6" s="1"/>
  <c r="G3037" i="6"/>
  <c r="H3037" i="6" s="1"/>
  <c r="G3453" i="6"/>
  <c r="H3453" i="6" s="1"/>
  <c r="G3292" i="6"/>
  <c r="H3292" i="6" s="1"/>
  <c r="G3517" i="6"/>
  <c r="H3517" i="6" s="1"/>
  <c r="F38" i="7" s="1"/>
  <c r="G2768" i="6"/>
  <c r="H2768" i="6" s="1"/>
  <c r="G3116" i="6"/>
  <c r="H3116" i="6" s="1"/>
  <c r="G1201" i="6"/>
  <c r="G1203" i="6"/>
  <c r="G1080" i="6"/>
  <c r="G1098" i="6"/>
  <c r="G1085" i="6"/>
  <c r="G1100" i="6"/>
  <c r="G1091" i="6"/>
  <c r="G1073" i="6"/>
  <c r="G1105" i="6"/>
  <c r="G1094" i="6"/>
  <c r="G1096" i="6"/>
  <c r="G1069" i="6"/>
  <c r="G1101" i="6"/>
  <c r="G1084" i="6"/>
  <c r="G1108" i="6"/>
  <c r="G1075" i="6"/>
  <c r="G1107" i="6"/>
  <c r="G1089" i="6"/>
  <c r="G1215" i="6"/>
  <c r="G1208" i="6"/>
  <c r="G1213" i="6"/>
  <c r="G1212" i="6"/>
  <c r="G946" i="6"/>
  <c r="G3490" i="5"/>
  <c r="H3490" i="5" s="1"/>
  <c r="G970" i="6"/>
  <c r="G957" i="6"/>
  <c r="G972" i="6"/>
  <c r="G963" i="6"/>
  <c r="G966" i="6"/>
  <c r="G968" i="6"/>
  <c r="G973" i="6"/>
  <c r="G956" i="6"/>
  <c r="G961" i="6"/>
  <c r="G2920" i="5"/>
  <c r="H2920" i="5" s="1"/>
  <c r="R3387" i="5"/>
  <c r="G3394" i="5"/>
  <c r="H3394" i="5" s="1"/>
  <c r="G3387" i="5"/>
  <c r="H3387" i="5" s="1"/>
  <c r="G3392" i="5"/>
  <c r="H3392" i="5" s="1"/>
  <c r="G3391" i="5"/>
  <c r="H3391" i="5" s="1"/>
  <c r="G3389" i="5"/>
  <c r="H3389" i="5" s="1"/>
  <c r="R3379" i="5"/>
  <c r="G3386" i="5"/>
  <c r="H3386" i="5" s="1"/>
  <c r="G3382" i="5"/>
  <c r="H3382" i="5" s="1"/>
  <c r="G3385" i="5"/>
  <c r="H3385" i="5" s="1"/>
  <c r="G3078" i="5"/>
  <c r="H3078" i="5" s="1"/>
  <c r="G3075" i="5"/>
  <c r="H3075" i="5" s="1"/>
  <c r="G3070" i="5"/>
  <c r="H3070" i="5" s="1"/>
  <c r="G3068" i="5"/>
  <c r="H3068" i="5" s="1"/>
  <c r="G3069" i="5"/>
  <c r="H3069" i="5" s="1"/>
  <c r="G3429" i="6"/>
  <c r="H3429" i="6" s="1"/>
  <c r="G3381" i="6"/>
  <c r="H3381" i="6" s="1"/>
  <c r="G3380" i="6"/>
  <c r="H3380" i="6" s="1"/>
  <c r="G3209" i="6"/>
  <c r="H3209" i="6" s="1"/>
  <c r="G3207" i="6"/>
  <c r="H3207" i="6" s="1"/>
  <c r="G3206" i="6"/>
  <c r="H3206" i="6" s="1"/>
  <c r="G3208" i="6"/>
  <c r="H3208" i="6" s="1"/>
  <c r="G3003" i="6"/>
  <c r="H3003" i="6" s="1"/>
  <c r="G3002" i="6"/>
  <c r="H3002" i="6" s="1"/>
  <c r="G2959" i="6"/>
  <c r="H2959" i="6" s="1"/>
  <c r="G2958" i="6"/>
  <c r="H2958" i="6" s="1"/>
  <c r="G3017" i="6"/>
  <c r="H3017" i="6" s="1"/>
  <c r="G3016" i="6"/>
  <c r="H3016" i="6" s="1"/>
  <c r="G2384" i="6"/>
  <c r="H2384" i="6" s="1"/>
  <c r="G1865" i="6"/>
  <c r="Q3499" i="5"/>
  <c r="G3437" i="5"/>
  <c r="H3437" i="5" s="1"/>
  <c r="G3435" i="5"/>
  <c r="H3435" i="5" s="1"/>
  <c r="G3436" i="5"/>
  <c r="H3436" i="5" s="1"/>
  <c r="G3433" i="5"/>
  <c r="H3433" i="5" s="1"/>
  <c r="G3409" i="5"/>
  <c r="H3409" i="5" s="1"/>
  <c r="G3346" i="5"/>
  <c r="H3346" i="5" s="1"/>
  <c r="G3246" i="5"/>
  <c r="H3246" i="5" s="1"/>
  <c r="G3244" i="5"/>
  <c r="H3244" i="5" s="1"/>
  <c r="G3338" i="5"/>
  <c r="H3338" i="5" s="1"/>
  <c r="G3234" i="5"/>
  <c r="H3234" i="5" s="1"/>
  <c r="G3232" i="5"/>
  <c r="H3232" i="5" s="1"/>
  <c r="G3158" i="5"/>
  <c r="H3158" i="5" s="1"/>
  <c r="G3030" i="5"/>
  <c r="H3030" i="5" s="1"/>
  <c r="G3026" i="5"/>
  <c r="H3026" i="5" s="1"/>
  <c r="G3029" i="5"/>
  <c r="H3029" i="5" s="1"/>
  <c r="G3025" i="5"/>
  <c r="H3025" i="5" s="1"/>
  <c r="G3028" i="5"/>
  <c r="H3028" i="5" s="1"/>
  <c r="G3098" i="5"/>
  <c r="H3098" i="5" s="1"/>
  <c r="G3096" i="5"/>
  <c r="H3096" i="5" s="1"/>
  <c r="G3095" i="5"/>
  <c r="H3095" i="5" s="1"/>
  <c r="G3097" i="5"/>
  <c r="H3097" i="5" s="1"/>
  <c r="G3150" i="5"/>
  <c r="H3150" i="5" s="1"/>
  <c r="G3148" i="5"/>
  <c r="H3148" i="5" s="1"/>
  <c r="G3022" i="5"/>
  <c r="H3022" i="5" s="1"/>
  <c r="G3020" i="5"/>
  <c r="H3020" i="5" s="1"/>
  <c r="G3486" i="6"/>
  <c r="H3486" i="6" s="1"/>
  <c r="F7" i="7" s="1"/>
  <c r="G3485" i="6"/>
  <c r="H3485" i="6" s="1"/>
  <c r="G3483" i="6"/>
  <c r="H3483" i="6" s="1"/>
  <c r="G3484" i="6"/>
  <c r="H3484" i="6" s="1"/>
  <c r="G3454" i="6"/>
  <c r="H3454" i="6" s="1"/>
  <c r="G3451" i="6"/>
  <c r="H3451" i="6" s="1"/>
  <c r="G3452" i="6"/>
  <c r="H3452" i="6" s="1"/>
  <c r="G3439" i="6"/>
  <c r="H3439" i="6" s="1"/>
  <c r="G3438" i="6"/>
  <c r="H3438" i="6" s="1"/>
  <c r="G3423" i="6"/>
  <c r="H3423" i="6" s="1"/>
  <c r="G3422" i="6"/>
  <c r="H3422" i="6" s="1"/>
  <c r="G3407" i="6"/>
  <c r="H3407" i="6" s="1"/>
  <c r="G3406" i="6"/>
  <c r="H3406" i="6" s="1"/>
  <c r="G3391" i="6"/>
  <c r="H3391" i="6" s="1"/>
  <c r="G3390" i="6"/>
  <c r="H3390" i="6" s="1"/>
  <c r="G3375" i="6"/>
  <c r="H3375" i="6" s="1"/>
  <c r="G3374" i="6"/>
  <c r="H3374" i="6" s="1"/>
  <c r="G3359" i="6"/>
  <c r="H3359" i="6" s="1"/>
  <c r="G3358" i="6"/>
  <c r="H3358" i="6" s="1"/>
  <c r="G3355" i="6"/>
  <c r="H3355" i="6" s="1"/>
  <c r="G3354" i="6"/>
  <c r="H3354" i="6" s="1"/>
  <c r="G3087" i="6"/>
  <c r="H3087" i="6" s="1"/>
  <c r="G3055" i="6"/>
  <c r="H3055" i="6" s="1"/>
  <c r="G3053" i="6"/>
  <c r="H3053" i="6" s="1"/>
  <c r="G3052" i="6"/>
  <c r="H3052" i="6" s="1"/>
  <c r="G3054" i="6"/>
  <c r="H3054" i="6" s="1"/>
  <c r="G3023" i="6"/>
  <c r="H3023" i="6" s="1"/>
  <c r="G2991" i="6"/>
  <c r="H2991" i="6" s="1"/>
  <c r="G2988" i="6"/>
  <c r="H2988" i="6" s="1"/>
  <c r="G2989" i="6"/>
  <c r="H2989" i="6" s="1"/>
  <c r="G2990" i="6"/>
  <c r="H2990" i="6" s="1"/>
  <c r="G3205" i="6"/>
  <c r="H3205" i="6" s="1"/>
  <c r="G3204" i="6"/>
  <c r="H3204" i="6" s="1"/>
  <c r="G3189" i="6"/>
  <c r="H3189" i="6" s="1"/>
  <c r="G3188" i="6"/>
  <c r="H3188" i="6" s="1"/>
  <c r="G3173" i="6"/>
  <c r="H3173" i="6" s="1"/>
  <c r="G2947" i="6"/>
  <c r="H2947" i="6" s="1"/>
  <c r="G2946" i="6"/>
  <c r="H2946" i="6" s="1"/>
  <c r="G2915" i="6"/>
  <c r="H2915" i="6" s="1"/>
  <c r="G2914" i="6"/>
  <c r="H2914" i="6" s="1"/>
  <c r="G2969" i="6"/>
  <c r="H2969" i="6" s="1"/>
  <c r="G2968" i="6"/>
  <c r="H2968" i="6" s="1"/>
  <c r="G2933" i="6"/>
  <c r="H2933" i="6" s="1"/>
  <c r="G2901" i="6"/>
  <c r="H2901" i="6" s="1"/>
  <c r="G2372" i="6"/>
  <c r="H2372" i="6" s="1"/>
  <c r="G2340" i="6"/>
  <c r="H2340" i="6" s="1"/>
  <c r="G2308" i="6"/>
  <c r="G2276" i="6"/>
  <c r="G2275" i="6"/>
  <c r="G2244" i="6"/>
  <c r="G2243" i="6"/>
  <c r="G2212" i="6"/>
  <c r="G2211" i="6"/>
  <c r="G2386" i="6"/>
  <c r="H2386" i="6" s="1"/>
  <c r="G2354" i="6"/>
  <c r="H2354" i="6" s="1"/>
  <c r="G2322" i="6"/>
  <c r="H2322" i="6" s="1"/>
  <c r="G2290" i="6"/>
  <c r="G2258" i="6"/>
  <c r="G2226" i="6"/>
  <c r="G2194" i="6"/>
  <c r="G1885" i="6"/>
  <c r="G1853" i="6"/>
  <c r="G1211" i="6"/>
  <c r="G1179" i="6"/>
  <c r="G1147" i="6"/>
  <c r="G1115" i="6"/>
  <c r="G1083" i="6"/>
  <c r="G1051" i="6"/>
  <c r="G1019" i="6"/>
  <c r="G987" i="6"/>
  <c r="G955" i="6"/>
  <c r="G923" i="6"/>
  <c r="G1874" i="6"/>
  <c r="G1842" i="6"/>
  <c r="G1191" i="6"/>
  <c r="G1111" i="6"/>
  <c r="G1018" i="6"/>
  <c r="G935" i="6"/>
  <c r="G982" i="6"/>
  <c r="G3328" i="6"/>
  <c r="H3328" i="6" s="1"/>
  <c r="G3139" i="6"/>
  <c r="H3139" i="6" s="1"/>
  <c r="G3278" i="6"/>
  <c r="H3278" i="6" s="1"/>
  <c r="G3258" i="6"/>
  <c r="H3258" i="6" s="1"/>
  <c r="G3141" i="6"/>
  <c r="H3141" i="6" s="1"/>
  <c r="G3532" i="6"/>
  <c r="H3532" i="6" s="1"/>
  <c r="F53" i="7" s="1"/>
  <c r="G3235" i="6"/>
  <c r="H3235" i="6" s="1"/>
  <c r="G3227" i="6"/>
  <c r="H3227" i="6" s="1"/>
  <c r="G3226" i="6"/>
  <c r="H3226" i="6" s="1"/>
  <c r="G3234" i="6"/>
  <c r="H3234" i="6" s="1"/>
  <c r="G3028" i="6"/>
  <c r="H3028" i="6" s="1"/>
  <c r="G2749" i="6"/>
  <c r="H2749" i="6" s="1"/>
  <c r="G2843" i="6"/>
  <c r="H2843" i="6" s="1"/>
  <c r="G3036" i="6"/>
  <c r="H3036" i="6" s="1"/>
  <c r="G3626" i="6"/>
  <c r="H3626" i="6" s="1"/>
  <c r="F147" i="7" s="1"/>
  <c r="G2660" i="6"/>
  <c r="H2660" i="6" s="1"/>
  <c r="G2416" i="6"/>
  <c r="H2416" i="6" s="1"/>
  <c r="G2864" i="6"/>
  <c r="H2864" i="6" s="1"/>
  <c r="G2674" i="6"/>
  <c r="H2674" i="6" s="1"/>
  <c r="G2611" i="6"/>
  <c r="H2611" i="6" s="1"/>
  <c r="G2512" i="6"/>
  <c r="H2512" i="6" s="1"/>
  <c r="G1140" i="6"/>
  <c r="G2420" i="6"/>
  <c r="H2420" i="6" s="1"/>
  <c r="G1177" i="6"/>
  <c r="G1729" i="6"/>
  <c r="G985" i="6"/>
  <c r="G3300" i="5"/>
  <c r="H3300" i="5" s="1"/>
  <c r="G1017" i="6"/>
  <c r="G3312" i="5"/>
  <c r="H3312" i="5" s="1"/>
  <c r="G1748" i="6"/>
  <c r="G980" i="6"/>
  <c r="G3157" i="5"/>
  <c r="H3157" i="5" s="1"/>
  <c r="G3155" i="5"/>
  <c r="H3155" i="5" s="1"/>
  <c r="G943" i="6"/>
  <c r="G1764" i="6"/>
  <c r="G927" i="6"/>
  <c r="G3188" i="5"/>
  <c r="H3188" i="5" s="1"/>
  <c r="G1629" i="6"/>
  <c r="G3464" i="5"/>
  <c r="H3464" i="5" s="1"/>
  <c r="G3264" i="5"/>
  <c r="H3264" i="5" s="1"/>
  <c r="G1713" i="6"/>
  <c r="G1026" i="6"/>
  <c r="G3131" i="5"/>
  <c r="H3131" i="5" s="1"/>
  <c r="G2971" i="5"/>
  <c r="H2971" i="5" s="1"/>
  <c r="G2966" i="5"/>
  <c r="H2966" i="5" s="1"/>
  <c r="G2958" i="5"/>
  <c r="H2958" i="5" s="1"/>
  <c r="G2970" i="5"/>
  <c r="H2970" i="5" s="1"/>
  <c r="G2952" i="5"/>
  <c r="H2952" i="5" s="1"/>
  <c r="G2959" i="5"/>
  <c r="H2959" i="5" s="1"/>
  <c r="G2969" i="5"/>
  <c r="H2969" i="5" s="1"/>
  <c r="G2961" i="5"/>
  <c r="H2961" i="5" s="1"/>
  <c r="G2869" i="5"/>
  <c r="H2869" i="5" s="1"/>
  <c r="G2864" i="5"/>
  <c r="H2864" i="5" s="1"/>
  <c r="G2866" i="5"/>
  <c r="H2866" i="5" s="1"/>
  <c r="G2860" i="5"/>
  <c r="H2860" i="5" s="1"/>
  <c r="G2865" i="5"/>
  <c r="H2865" i="5" s="1"/>
  <c r="G2846" i="5"/>
  <c r="H2846" i="5" s="1"/>
  <c r="G2863" i="5"/>
  <c r="H2863" i="5" s="1"/>
  <c r="G2861" i="5"/>
  <c r="H2861" i="5" s="1"/>
  <c r="G2788" i="5"/>
  <c r="H2788" i="5" s="1"/>
  <c r="G2768" i="5"/>
  <c r="H2768" i="5" s="1"/>
  <c r="G2775" i="5"/>
  <c r="H2775" i="5" s="1"/>
  <c r="G2685" i="5"/>
  <c r="H2685" i="5" s="1"/>
  <c r="G2684" i="5"/>
  <c r="H2684" i="5" s="1"/>
  <c r="G2680" i="5"/>
  <c r="H2680" i="5" s="1"/>
  <c r="G2621" i="5"/>
  <c r="H2621" i="5" s="1"/>
  <c r="G2616" i="5"/>
  <c r="H2616" i="5" s="1"/>
  <c r="G2617" i="5"/>
  <c r="H2617" i="5" s="1"/>
  <c r="G2620" i="5"/>
  <c r="H2620" i="5" s="1"/>
  <c r="G3021" i="5"/>
  <c r="H3021" i="5" s="1"/>
  <c r="G2906" i="5"/>
  <c r="H2906" i="5" s="1"/>
  <c r="G2727" i="5"/>
  <c r="H2727" i="5" s="1"/>
  <c r="G2646" i="5"/>
  <c r="H2646" i="5" s="1"/>
  <c r="G2842" i="5"/>
  <c r="H2842" i="5" s="1"/>
  <c r="G3074" i="5"/>
  <c r="H3074" i="5" s="1"/>
  <c r="G2893" i="5"/>
  <c r="H2893" i="5" s="1"/>
  <c r="G2655" i="5"/>
  <c r="H2655" i="5" s="1"/>
  <c r="G2730" i="5"/>
  <c r="H2730" i="5" s="1"/>
  <c r="G3101" i="5"/>
  <c r="H3101" i="5" s="1"/>
  <c r="G2718" i="5"/>
  <c r="H2718" i="5" s="1"/>
  <c r="G3024" i="5"/>
  <c r="H3024" i="5" s="1"/>
  <c r="G3088" i="5"/>
  <c r="H3088" i="5" s="1"/>
  <c r="G3052" i="5"/>
  <c r="H3052" i="5" s="1"/>
  <c r="G2913" i="5"/>
  <c r="H2913" i="5" s="1"/>
  <c r="G2876" i="5"/>
  <c r="H2876" i="5" s="1"/>
  <c r="G2875" i="5"/>
  <c r="H2875" i="5" s="1"/>
  <c r="G2874" i="5"/>
  <c r="H2874" i="5" s="1"/>
  <c r="G2639" i="5"/>
  <c r="H2639" i="5" s="1"/>
  <c r="G994" i="6"/>
  <c r="G2888" i="5"/>
  <c r="H2888" i="5" s="1"/>
  <c r="G2881" i="5"/>
  <c r="H2881" i="5" s="1"/>
  <c r="G2751" i="5"/>
  <c r="H2751" i="5" s="1"/>
  <c r="G2652" i="5"/>
  <c r="H2652" i="5" s="1"/>
  <c r="G2973" i="5"/>
  <c r="H2973" i="5" s="1"/>
  <c r="G2789" i="5"/>
  <c r="H2789" i="5" s="1"/>
  <c r="G2593" i="5"/>
  <c r="H2593" i="5" s="1"/>
  <c r="G2803" i="5"/>
  <c r="H2803" i="5" s="1"/>
  <c r="G2800" i="5"/>
  <c r="H2800" i="5" s="1"/>
  <c r="G2802" i="5"/>
  <c r="H2802" i="5" s="1"/>
  <c r="G2801" i="5"/>
  <c r="H2801" i="5" s="1"/>
  <c r="G2776" i="5"/>
  <c r="H2776" i="5" s="1"/>
  <c r="G2786" i="5"/>
  <c r="H2786" i="5" s="1"/>
  <c r="G3450" i="6"/>
  <c r="H3450" i="6" s="1"/>
  <c r="G3421" i="6"/>
  <c r="H3421" i="6" s="1"/>
  <c r="G3420" i="6"/>
  <c r="H3420" i="6" s="1"/>
  <c r="G3405" i="6"/>
  <c r="H3405" i="6" s="1"/>
  <c r="G3404" i="6"/>
  <c r="H3404" i="6" s="1"/>
  <c r="G3514" i="6"/>
  <c r="H3514" i="6" s="1"/>
  <c r="F35" i="7" s="1"/>
  <c r="G3513" i="6"/>
  <c r="H3513" i="6" s="1"/>
  <c r="F34" i="7" s="1"/>
  <c r="G3187" i="6"/>
  <c r="H3187" i="6" s="1"/>
  <c r="G2943" i="6"/>
  <c r="H2943" i="6" s="1"/>
  <c r="G2942" i="6"/>
  <c r="H2942" i="6" s="1"/>
  <c r="G2961" i="6"/>
  <c r="H2961" i="6" s="1"/>
  <c r="G2400" i="6"/>
  <c r="H2400" i="6" s="1"/>
  <c r="G2272" i="6"/>
  <c r="G2271" i="6"/>
  <c r="G2208" i="6"/>
  <c r="G2207" i="6"/>
  <c r="G2286" i="6"/>
  <c r="G3094" i="6"/>
  <c r="H3094" i="6" s="1"/>
  <c r="G3304" i="6"/>
  <c r="H3304" i="6" s="1"/>
  <c r="G2858" i="6"/>
  <c r="H2858" i="6" s="1"/>
  <c r="G3350" i="6"/>
  <c r="H3350" i="6" s="1"/>
  <c r="G2659" i="6"/>
  <c r="H2659" i="6" s="1"/>
  <c r="G2658" i="6"/>
  <c r="H2658" i="6" s="1"/>
  <c r="G2657" i="6"/>
  <c r="H2657" i="6" s="1"/>
  <c r="G2566" i="6"/>
  <c r="H2566" i="6" s="1"/>
  <c r="G2564" i="6"/>
  <c r="H2564" i="6" s="1"/>
  <c r="G2534" i="6"/>
  <c r="H2534" i="6" s="1"/>
  <c r="G2532" i="6"/>
  <c r="H2532" i="6" s="1"/>
  <c r="G2502" i="6"/>
  <c r="H2502" i="6" s="1"/>
  <c r="G2500" i="6"/>
  <c r="H2500" i="6" s="1"/>
  <c r="G2470" i="6"/>
  <c r="H2470" i="6" s="1"/>
  <c r="G2468" i="6"/>
  <c r="H2468" i="6" s="1"/>
  <c r="G2438" i="6"/>
  <c r="H2438" i="6" s="1"/>
  <c r="G2436" i="6"/>
  <c r="H2436" i="6" s="1"/>
  <c r="G2406" i="6"/>
  <c r="H2406" i="6" s="1"/>
  <c r="G2404" i="6"/>
  <c r="H2404" i="6" s="1"/>
  <c r="G2569" i="6"/>
  <c r="H2569" i="6" s="1"/>
  <c r="G2585" i="6"/>
  <c r="H2585" i="6" s="1"/>
  <c r="G2540" i="6"/>
  <c r="H2540" i="6" s="1"/>
  <c r="G2508" i="6"/>
  <c r="H2508" i="6" s="1"/>
  <c r="G2476" i="6"/>
  <c r="H2476" i="6" s="1"/>
  <c r="G2444" i="6"/>
  <c r="H2444" i="6" s="1"/>
  <c r="G2412" i="6"/>
  <c r="H2412" i="6" s="1"/>
  <c r="G2832" i="6"/>
  <c r="H2832" i="6" s="1"/>
  <c r="G2581" i="6"/>
  <c r="H2581" i="6" s="1"/>
  <c r="G2639" i="6"/>
  <c r="H2639" i="6" s="1"/>
  <c r="G2600" i="6"/>
  <c r="H2600" i="6" s="1"/>
  <c r="G3428" i="6"/>
  <c r="H3428" i="6" s="1"/>
  <c r="G2480" i="6"/>
  <c r="H2480" i="6" s="1"/>
  <c r="G3487" i="5"/>
  <c r="H3487" i="5" s="1"/>
  <c r="G3291" i="5"/>
  <c r="H3291" i="5" s="1"/>
  <c r="G3478" i="5"/>
  <c r="H3478" i="5" s="1"/>
  <c r="G3303" i="5"/>
  <c r="H3303" i="5" s="1"/>
  <c r="G3302" i="5"/>
  <c r="H3302" i="5" s="1"/>
  <c r="G3449" i="5"/>
  <c r="H3449" i="5" s="1"/>
  <c r="G3208" i="5"/>
  <c r="H3208" i="5" s="1"/>
  <c r="G3451" i="5"/>
  <c r="H3451" i="5" s="1"/>
  <c r="G3317" i="5"/>
  <c r="H3317" i="5" s="1"/>
  <c r="G3316" i="5"/>
  <c r="H3316" i="5" s="1"/>
  <c r="G3185" i="5"/>
  <c r="H3185" i="5" s="1"/>
  <c r="Q3493" i="5"/>
  <c r="Q3461" i="5"/>
  <c r="G3400" i="5"/>
  <c r="H3400" i="5" s="1"/>
  <c r="G3398" i="5"/>
  <c r="H3398" i="5" s="1"/>
  <c r="G3397" i="5"/>
  <c r="H3397" i="5" s="1"/>
  <c r="G3396" i="5"/>
  <c r="H3396" i="5" s="1"/>
  <c r="G3314" i="5"/>
  <c r="H3314" i="5" s="1"/>
  <c r="G3230" i="5"/>
  <c r="H3230" i="5" s="1"/>
  <c r="G3306" i="5"/>
  <c r="H3306" i="5" s="1"/>
  <c r="G3305" i="5"/>
  <c r="H3305" i="5" s="1"/>
  <c r="G3304" i="5"/>
  <c r="H3304" i="5" s="1"/>
  <c r="G3126" i="5"/>
  <c r="H3126" i="5" s="1"/>
  <c r="G3124" i="5"/>
  <c r="H3124" i="5" s="1"/>
  <c r="G3125" i="5"/>
  <c r="H3125" i="5" s="1"/>
  <c r="G3123" i="5"/>
  <c r="H3123" i="5" s="1"/>
  <c r="G2998" i="5"/>
  <c r="H2998" i="5" s="1"/>
  <c r="G2997" i="5"/>
  <c r="H2997" i="5" s="1"/>
  <c r="G2996" i="5"/>
  <c r="H2996" i="5" s="1"/>
  <c r="G2994" i="5"/>
  <c r="H2994" i="5" s="1"/>
  <c r="G2993" i="5"/>
  <c r="H2993" i="5" s="1"/>
  <c r="G2991" i="5"/>
  <c r="H2991" i="5" s="1"/>
  <c r="G3066" i="5"/>
  <c r="H3066" i="5" s="1"/>
  <c r="G3065" i="5"/>
  <c r="H3065" i="5" s="1"/>
  <c r="G3064" i="5"/>
  <c r="H3064" i="5" s="1"/>
  <c r="G3063" i="5"/>
  <c r="H3063" i="5" s="1"/>
  <c r="G3118" i="5"/>
  <c r="H3118" i="5" s="1"/>
  <c r="G2990" i="5"/>
  <c r="H2990" i="5" s="1"/>
  <c r="G2982" i="5"/>
  <c r="H2982" i="5" s="1"/>
  <c r="G3531" i="6"/>
  <c r="H3531" i="6" s="1"/>
  <c r="F52" i="7" s="1"/>
  <c r="G3529" i="6"/>
  <c r="H3529" i="6" s="1"/>
  <c r="F50" i="7" s="1"/>
  <c r="G3528" i="6"/>
  <c r="H3528" i="6" s="1"/>
  <c r="F49" i="7" s="1"/>
  <c r="G3530" i="6"/>
  <c r="H3530" i="6" s="1"/>
  <c r="F51" i="7" s="1"/>
  <c r="G3478" i="6"/>
  <c r="H3478" i="6" s="1"/>
  <c r="G3477" i="6"/>
  <c r="H3477" i="6" s="1"/>
  <c r="G3475" i="6"/>
  <c r="H3475" i="6" s="1"/>
  <c r="G3476" i="6"/>
  <c r="H3476" i="6" s="1"/>
  <c r="G3516" i="6"/>
  <c r="H3516" i="6" s="1"/>
  <c r="F37" i="7" s="1"/>
  <c r="G3515" i="6"/>
  <c r="H3515" i="6" s="1"/>
  <c r="F36" i="7" s="1"/>
  <c r="G3435" i="6"/>
  <c r="H3435" i="6" s="1"/>
  <c r="G3434" i="6"/>
  <c r="H3434" i="6" s="1"/>
  <c r="G3419" i="6"/>
  <c r="H3419" i="6" s="1"/>
  <c r="G3403" i="6"/>
  <c r="H3403" i="6" s="1"/>
  <c r="G3402" i="6"/>
  <c r="H3402" i="6" s="1"/>
  <c r="G3387" i="6"/>
  <c r="H3387" i="6" s="1"/>
  <c r="G3386" i="6"/>
  <c r="H3386" i="6" s="1"/>
  <c r="G3371" i="6"/>
  <c r="H3371" i="6" s="1"/>
  <c r="G3370" i="6"/>
  <c r="H3370" i="6" s="1"/>
  <c r="G3221" i="6"/>
  <c r="H3221" i="6" s="1"/>
  <c r="G3079" i="6"/>
  <c r="H3079" i="6" s="1"/>
  <c r="G3076" i="6"/>
  <c r="H3076" i="6" s="1"/>
  <c r="G3077" i="6"/>
  <c r="H3077" i="6" s="1"/>
  <c r="G3078" i="6"/>
  <c r="H3078" i="6" s="1"/>
  <c r="G3047" i="6"/>
  <c r="H3047" i="6" s="1"/>
  <c r="G3044" i="6"/>
  <c r="H3044" i="6" s="1"/>
  <c r="G3045" i="6"/>
  <c r="H3045" i="6" s="1"/>
  <c r="G3046" i="6"/>
  <c r="H3046" i="6" s="1"/>
  <c r="G3015" i="6"/>
  <c r="H3015" i="6" s="1"/>
  <c r="G2983" i="6"/>
  <c r="H2983" i="6" s="1"/>
  <c r="G3201" i="6"/>
  <c r="H3201" i="6" s="1"/>
  <c r="G3200" i="6"/>
  <c r="H3200" i="6" s="1"/>
  <c r="G3185" i="6"/>
  <c r="H3185" i="6" s="1"/>
  <c r="G3184" i="6"/>
  <c r="H3184" i="6" s="1"/>
  <c r="G3009" i="6"/>
  <c r="H3009" i="6" s="1"/>
  <c r="G3008" i="6"/>
  <c r="H3008" i="6" s="1"/>
  <c r="G2939" i="6"/>
  <c r="H2939" i="6" s="1"/>
  <c r="G2938" i="6"/>
  <c r="H2938" i="6" s="1"/>
  <c r="G2907" i="6"/>
  <c r="H2907" i="6" s="1"/>
  <c r="G2906" i="6"/>
  <c r="H2906" i="6" s="1"/>
  <c r="G2957" i="6"/>
  <c r="H2957" i="6" s="1"/>
  <c r="G2925" i="6"/>
  <c r="H2925" i="6" s="1"/>
  <c r="G2396" i="6"/>
  <c r="H2396" i="6" s="1"/>
  <c r="G2364" i="6"/>
  <c r="H2364" i="6" s="1"/>
  <c r="G2332" i="6"/>
  <c r="H2332" i="6" s="1"/>
  <c r="G2300" i="6"/>
  <c r="G2268" i="6"/>
  <c r="G2267" i="6"/>
  <c r="G2236" i="6"/>
  <c r="G2204" i="6"/>
  <c r="G2378" i="6"/>
  <c r="H2378" i="6" s="1"/>
  <c r="G2346" i="6"/>
  <c r="H2346" i="6" s="1"/>
  <c r="G2314" i="6"/>
  <c r="G2282" i="6"/>
  <c r="G2250" i="6"/>
  <c r="G2218" i="6"/>
  <c r="G1877" i="6"/>
  <c r="G1845" i="6"/>
  <c r="G1200" i="6"/>
  <c r="G1168" i="6"/>
  <c r="G1136" i="6"/>
  <c r="G1104" i="6"/>
  <c r="G1072" i="6"/>
  <c r="G1040" i="6"/>
  <c r="G1008" i="6"/>
  <c r="G976" i="6"/>
  <c r="G944" i="6"/>
  <c r="G1218" i="6"/>
  <c r="G1866" i="6"/>
  <c r="G1175" i="6"/>
  <c r="G1082" i="6"/>
  <c r="G999" i="6"/>
  <c r="G919" i="6"/>
  <c r="G1174" i="6"/>
  <c r="G918" i="6"/>
  <c r="G3523" i="6"/>
  <c r="H3523" i="6" s="1"/>
  <c r="F44" i="7" s="1"/>
  <c r="G3621" i="6"/>
  <c r="H3621" i="6" s="1"/>
  <c r="F142" i="7" s="1"/>
  <c r="G3247" i="6"/>
  <c r="H3247" i="6" s="1"/>
  <c r="G3119" i="6"/>
  <c r="H3119" i="6" s="1"/>
  <c r="G2966" i="6"/>
  <c r="H2966" i="6" s="1"/>
  <c r="G3545" i="6"/>
  <c r="H3545" i="6" s="1"/>
  <c r="F66" i="7" s="1"/>
  <c r="G2972" i="6"/>
  <c r="H2972" i="6" s="1"/>
  <c r="G3288" i="6"/>
  <c r="H3288" i="6" s="1"/>
  <c r="G3136" i="6"/>
  <c r="H3136" i="6" s="1"/>
  <c r="G2699" i="6"/>
  <c r="H2699" i="6" s="1"/>
  <c r="G3511" i="6"/>
  <c r="H3511" i="6" s="1"/>
  <c r="F32" i="7" s="1"/>
  <c r="G2656" i="6"/>
  <c r="H2656" i="6" s="1"/>
  <c r="G2655" i="6"/>
  <c r="H2655" i="6" s="1"/>
  <c r="G2571" i="6"/>
  <c r="H2571" i="6" s="1"/>
  <c r="G2567" i="6"/>
  <c r="H2567" i="6" s="1"/>
  <c r="G2570" i="6"/>
  <c r="H2570" i="6" s="1"/>
  <c r="G2568" i="6"/>
  <c r="H2568" i="6" s="1"/>
  <c r="G2535" i="6"/>
  <c r="H2535" i="6" s="1"/>
  <c r="G2503" i="6"/>
  <c r="H2503" i="6" s="1"/>
  <c r="G2471" i="6"/>
  <c r="H2471" i="6" s="1"/>
  <c r="G2439" i="6"/>
  <c r="H2439" i="6" s="1"/>
  <c r="G2407" i="6"/>
  <c r="H2407" i="6" s="1"/>
  <c r="G2375" i="6"/>
  <c r="H2375" i="6" s="1"/>
  <c r="G2343" i="6"/>
  <c r="H2343" i="6" s="1"/>
  <c r="G2311" i="6"/>
  <c r="G2826" i="6"/>
  <c r="H2826" i="6" s="1"/>
  <c r="G3356" i="6"/>
  <c r="H3356" i="6" s="1"/>
  <c r="G2536" i="6"/>
  <c r="H2536" i="6" s="1"/>
  <c r="G2504" i="6"/>
  <c r="H2504" i="6" s="1"/>
  <c r="G2472" i="6"/>
  <c r="H2472" i="6" s="1"/>
  <c r="G2440" i="6"/>
  <c r="H2440" i="6" s="1"/>
  <c r="G2408" i="6"/>
  <c r="H2408" i="6" s="1"/>
  <c r="G2800" i="6"/>
  <c r="H2800" i="6" s="1"/>
  <c r="G2650" i="6"/>
  <c r="H2650" i="6" s="1"/>
  <c r="G2649" i="6"/>
  <c r="H2649" i="6" s="1"/>
  <c r="G2235" i="6"/>
  <c r="G3246" i="6"/>
  <c r="H3246" i="6" s="1"/>
  <c r="G2448" i="6"/>
  <c r="H2448" i="6" s="1"/>
  <c r="G1204" i="6"/>
  <c r="G1154" i="6"/>
  <c r="G920" i="6"/>
  <c r="G921" i="6"/>
  <c r="G3505" i="5"/>
  <c r="H3505" i="5" s="1"/>
  <c r="E17" i="7" s="1"/>
  <c r="G1076" i="6"/>
  <c r="G964" i="6"/>
  <c r="G3373" i="5"/>
  <c r="H3373" i="5" s="1"/>
  <c r="G3284" i="5"/>
  <c r="H3284" i="5" s="1"/>
  <c r="G3180" i="5"/>
  <c r="H3180" i="5" s="1"/>
  <c r="G3233" i="5"/>
  <c r="H3233" i="5" s="1"/>
  <c r="G1090" i="6"/>
  <c r="G2849" i="5"/>
  <c r="H2849" i="5" s="1"/>
  <c r="G3384" i="5"/>
  <c r="H3384" i="5" s="1"/>
  <c r="G2838" i="5"/>
  <c r="H2838" i="5" s="1"/>
  <c r="G2703" i="5"/>
  <c r="H2703" i="5" s="1"/>
  <c r="G3483" i="5"/>
  <c r="H3483" i="5" s="1"/>
  <c r="G2738" i="5"/>
  <c r="H2738" i="5" s="1"/>
  <c r="G2963" i="5"/>
  <c r="H2963" i="5" s="1"/>
  <c r="G3321" i="5"/>
  <c r="H3321" i="5" s="1"/>
  <c r="G3005" i="5"/>
  <c r="H3005" i="5" s="1"/>
  <c r="G3003" i="5"/>
  <c r="H3003" i="5" s="1"/>
  <c r="G2892" i="5"/>
  <c r="H2892" i="5" s="1"/>
  <c r="G2953" i="5"/>
  <c r="H2953" i="5" s="1"/>
  <c r="G3036" i="5"/>
  <c r="H3036" i="5" s="1"/>
  <c r="G3480" i="6"/>
  <c r="H3480" i="6" s="1"/>
  <c r="G3253" i="6"/>
  <c r="H3253" i="6" s="1"/>
  <c r="G3074" i="6"/>
  <c r="H3074" i="6" s="1"/>
  <c r="G2956" i="6"/>
  <c r="H2956" i="6" s="1"/>
  <c r="G2924" i="6"/>
  <c r="H2924" i="6" s="1"/>
  <c r="G2878" i="6"/>
  <c r="H2878" i="6" s="1"/>
  <c r="G3607" i="6"/>
  <c r="H3607" i="6" s="1"/>
  <c r="F128" i="7" s="1"/>
  <c r="G3595" i="6"/>
  <c r="H3595" i="6" s="1"/>
  <c r="F116" i="7" s="1"/>
  <c r="G3297" i="6"/>
  <c r="H3297" i="6" s="1"/>
  <c r="G3129" i="6"/>
  <c r="H3129" i="6" s="1"/>
  <c r="G2997" i="6"/>
  <c r="H2997" i="6" s="1"/>
  <c r="G3594" i="6"/>
  <c r="H3594" i="6" s="1"/>
  <c r="F115" i="7" s="1"/>
  <c r="G3562" i="6"/>
  <c r="H3562" i="6" s="1"/>
  <c r="F83" i="7" s="1"/>
  <c r="G3319" i="6"/>
  <c r="H3319" i="6" s="1"/>
  <c r="G3344" i="6"/>
  <c r="H3344" i="6" s="1"/>
  <c r="G3280" i="6"/>
  <c r="H3280" i="6" s="1"/>
  <c r="G3128" i="6"/>
  <c r="H3128" i="6" s="1"/>
  <c r="G3625" i="6"/>
  <c r="H3625" i="6" s="1"/>
  <c r="F146" i="7" s="1"/>
  <c r="G3573" i="6"/>
  <c r="H3573" i="6" s="1"/>
  <c r="F94" i="7" s="1"/>
  <c r="G3541" i="6"/>
  <c r="H3541" i="6" s="1"/>
  <c r="F62" i="7" s="1"/>
  <c r="G3215" i="6"/>
  <c r="H3215" i="6" s="1"/>
  <c r="G2876" i="6"/>
  <c r="H2876" i="6" s="1"/>
  <c r="G2841" i="6"/>
  <c r="H2841" i="6" s="1"/>
  <c r="G2809" i="6"/>
  <c r="H2809" i="6" s="1"/>
  <c r="G2777" i="6"/>
  <c r="H2777" i="6" s="1"/>
  <c r="G2745" i="6"/>
  <c r="H2745" i="6" s="1"/>
  <c r="G3481" i="6"/>
  <c r="H3481" i="6" s="1"/>
  <c r="G3257" i="6"/>
  <c r="H3257" i="6" s="1"/>
  <c r="G3105" i="6"/>
  <c r="H3105" i="6" s="1"/>
  <c r="G2980" i="6"/>
  <c r="H2980" i="6" s="1"/>
  <c r="G2675" i="6"/>
  <c r="H2675" i="6" s="1"/>
  <c r="G3318" i="6"/>
  <c r="H3318" i="6" s="1"/>
  <c r="G3156" i="6"/>
  <c r="H3156" i="6" s="1"/>
  <c r="G2871" i="6"/>
  <c r="H2871" i="6" s="1"/>
  <c r="G2839" i="6"/>
  <c r="H2839" i="6" s="1"/>
  <c r="G2807" i="6"/>
  <c r="H2807" i="6" s="1"/>
  <c r="G2722" i="6"/>
  <c r="H2722" i="6" s="1"/>
  <c r="G2638" i="6"/>
  <c r="H2638" i="6" s="1"/>
  <c r="G2563" i="6"/>
  <c r="H2563" i="6" s="1"/>
  <c r="G2531" i="6"/>
  <c r="H2531" i="6" s="1"/>
  <c r="G2499" i="6"/>
  <c r="H2499" i="6" s="1"/>
  <c r="G2467" i="6"/>
  <c r="H2467" i="6" s="1"/>
  <c r="G2435" i="6"/>
  <c r="H2435" i="6" s="1"/>
  <c r="G2403" i="6"/>
  <c r="H2403" i="6" s="1"/>
  <c r="G2371" i="6"/>
  <c r="H2371" i="6" s="1"/>
  <c r="G2339" i="6"/>
  <c r="H2339" i="6" s="1"/>
  <c r="G2307" i="6"/>
  <c r="G3584" i="6"/>
  <c r="H3584" i="6" s="1"/>
  <c r="F105" i="7" s="1"/>
  <c r="G3552" i="6"/>
  <c r="H3552" i="6" s="1"/>
  <c r="F73" i="7" s="1"/>
  <c r="G3343" i="6"/>
  <c r="H3343" i="6" s="1"/>
  <c r="G2854" i="6"/>
  <c r="H2854" i="6" s="1"/>
  <c r="G2822" i="6"/>
  <c r="H2822" i="6" s="1"/>
  <c r="G2790" i="6"/>
  <c r="H2790" i="6" s="1"/>
  <c r="G2758" i="6"/>
  <c r="H2758" i="6" s="1"/>
  <c r="G2721" i="6"/>
  <c r="H2721" i="6" s="1"/>
  <c r="G2620" i="6"/>
  <c r="H2620" i="6" s="1"/>
  <c r="G3324" i="6"/>
  <c r="H3324" i="6" s="1"/>
  <c r="G2648" i="6"/>
  <c r="H2648" i="6" s="1"/>
  <c r="G2562" i="6"/>
  <c r="H2562" i="6" s="1"/>
  <c r="G2530" i="6"/>
  <c r="H2530" i="6" s="1"/>
  <c r="G2498" i="6"/>
  <c r="H2498" i="6" s="1"/>
  <c r="G2466" i="6"/>
  <c r="H2466" i="6" s="1"/>
  <c r="G2434" i="6"/>
  <c r="H2434" i="6" s="1"/>
  <c r="G3254" i="6"/>
  <c r="H3254" i="6" s="1"/>
  <c r="G3618" i="6"/>
  <c r="H3618" i="6" s="1"/>
  <c r="F139" i="7" s="1"/>
  <c r="G3342" i="6"/>
  <c r="H3342" i="6" s="1"/>
  <c r="G3158" i="6"/>
  <c r="H3158" i="6" s="1"/>
  <c r="G2698" i="6"/>
  <c r="H2698" i="6" s="1"/>
  <c r="G2608" i="6"/>
  <c r="H2608" i="6" s="1"/>
  <c r="G2549" i="6"/>
  <c r="H2549" i="6" s="1"/>
  <c r="G2517" i="6"/>
  <c r="H2517" i="6" s="1"/>
  <c r="G2485" i="6"/>
  <c r="H2485" i="6" s="1"/>
  <c r="G2453" i="6"/>
  <c r="H2453" i="6" s="1"/>
  <c r="G2421" i="6"/>
  <c r="H2421" i="6" s="1"/>
  <c r="G2389" i="6"/>
  <c r="H2389" i="6" s="1"/>
  <c r="G2357" i="6"/>
  <c r="H2357" i="6" s="1"/>
  <c r="G2325" i="6"/>
  <c r="H2325" i="6" s="1"/>
  <c r="G2293" i="6"/>
  <c r="G2261" i="6"/>
  <c r="G2229" i="6"/>
  <c r="G2197" i="6"/>
  <c r="G3286" i="6"/>
  <c r="H3286" i="6" s="1"/>
  <c r="G3102" i="6"/>
  <c r="H3102" i="6" s="1"/>
  <c r="G2860" i="6"/>
  <c r="H2860" i="6" s="1"/>
  <c r="G2828" i="6"/>
  <c r="H2828" i="6" s="1"/>
  <c r="G2796" i="6"/>
  <c r="H2796" i="6" s="1"/>
  <c r="G2764" i="6"/>
  <c r="H2764" i="6" s="1"/>
  <c r="G2723" i="6"/>
  <c r="H2723" i="6" s="1"/>
  <c r="G2647" i="6"/>
  <c r="H2647" i="6" s="1"/>
  <c r="G2679" i="6"/>
  <c r="H2679" i="6" s="1"/>
  <c r="G2609" i="6"/>
  <c r="H2609" i="6" s="1"/>
  <c r="G2607" i="6"/>
  <c r="H2607" i="6" s="1"/>
  <c r="G2771" i="6"/>
  <c r="H2771" i="6" s="1"/>
  <c r="G2739" i="6"/>
  <c r="H2739" i="6" s="1"/>
  <c r="G2610" i="6"/>
  <c r="H2610" i="6" s="1"/>
  <c r="G1202" i="6"/>
  <c r="G1124" i="6"/>
  <c r="G1119" i="6"/>
  <c r="G1695" i="6"/>
  <c r="G1604" i="6"/>
  <c r="G1476" i="6"/>
  <c r="G3175" i="5"/>
  <c r="H3175" i="5" s="1"/>
  <c r="G1776" i="6"/>
  <c r="G1648" i="6"/>
  <c r="G1543" i="6"/>
  <c r="G1368" i="6"/>
  <c r="G3438" i="5"/>
  <c r="H3438" i="5" s="1"/>
  <c r="G3281" i="5"/>
  <c r="H3281" i="5" s="1"/>
  <c r="G3202" i="5"/>
  <c r="H3202" i="5" s="1"/>
  <c r="G1711" i="6"/>
  <c r="G1618" i="6"/>
  <c r="G1496" i="6"/>
  <c r="G3477" i="5"/>
  <c r="H3477" i="5" s="1"/>
  <c r="G3401" i="5"/>
  <c r="H3401" i="5" s="1"/>
  <c r="G3325" i="5"/>
  <c r="H3325" i="5" s="1"/>
  <c r="G3229" i="5"/>
  <c r="H3229" i="5" s="1"/>
  <c r="G3135" i="5"/>
  <c r="H3135" i="5" s="1"/>
  <c r="G1724" i="6"/>
  <c r="G1613" i="6"/>
  <c r="G1529" i="6"/>
  <c r="G1276" i="6"/>
  <c r="G1074" i="6"/>
  <c r="G3479" i="5"/>
  <c r="H3479" i="5" s="1"/>
  <c r="G3221" i="5"/>
  <c r="H3221" i="5" s="1"/>
  <c r="G3147" i="5"/>
  <c r="H3147" i="5" s="1"/>
  <c r="G1727" i="6"/>
  <c r="G1636" i="6"/>
  <c r="G1525" i="6"/>
  <c r="G1296" i="6"/>
  <c r="G3410" i="5"/>
  <c r="H3410" i="5" s="1"/>
  <c r="G1740" i="6"/>
  <c r="G1616" i="6"/>
  <c r="G1488" i="6"/>
  <c r="G3203" i="5"/>
  <c r="H3203" i="5" s="1"/>
  <c r="G1848" i="6"/>
  <c r="G1679" i="6"/>
  <c r="G1588" i="6"/>
  <c r="G1460" i="6"/>
  <c r="G3395" i="5"/>
  <c r="H3395" i="5" s="1"/>
  <c r="G3309" i="5"/>
  <c r="H3309" i="5" s="1"/>
  <c r="G3205" i="5"/>
  <c r="H3205" i="5" s="1"/>
  <c r="G3083" i="5"/>
  <c r="H3083" i="5" s="1"/>
  <c r="G2955" i="5"/>
  <c r="H2955" i="5" s="1"/>
  <c r="G2859" i="5"/>
  <c r="H2859" i="5" s="1"/>
  <c r="G2773" i="5"/>
  <c r="H2773" i="5" s="1"/>
  <c r="G2677" i="5"/>
  <c r="H2677" i="5" s="1"/>
  <c r="G2613" i="5"/>
  <c r="H2613" i="5" s="1"/>
  <c r="G2903" i="5"/>
  <c r="H2903" i="5" s="1"/>
  <c r="G2839" i="5"/>
  <c r="H2839" i="5" s="1"/>
  <c r="G2737" i="5"/>
  <c r="H2737" i="5" s="1"/>
  <c r="G2674" i="5"/>
  <c r="H2674" i="5" s="1"/>
  <c r="G2610" i="5"/>
  <c r="H2610" i="5" s="1"/>
  <c r="G2787" i="5"/>
  <c r="H2787" i="5" s="1"/>
  <c r="G2695" i="5"/>
  <c r="H2695" i="5" s="1"/>
  <c r="G1696" i="6"/>
  <c r="G2815" i="5"/>
  <c r="H2815" i="5" s="1"/>
  <c r="G948" i="6"/>
  <c r="G2873" i="5"/>
  <c r="H2873" i="5" s="1"/>
  <c r="G2792" i="5"/>
  <c r="H2792" i="5" s="1"/>
  <c r="G2708" i="5"/>
  <c r="H2708" i="5" s="1"/>
  <c r="G2644" i="5"/>
  <c r="H2644" i="5" s="1"/>
  <c r="G1709" i="6"/>
  <c r="G3484" i="5"/>
  <c r="H3484" i="5" s="1"/>
  <c r="G3280" i="5"/>
  <c r="H3280" i="5" s="1"/>
  <c r="G2853" i="5"/>
  <c r="H2853" i="5" s="1"/>
  <c r="G1756" i="6"/>
  <c r="G3501" i="5"/>
  <c r="H3501" i="5" s="1"/>
  <c r="E13" i="7" s="1"/>
  <c r="G3079" i="5"/>
  <c r="H3079" i="5" s="1"/>
  <c r="G2887" i="5"/>
  <c r="H2887" i="5" s="1"/>
  <c r="G1719" i="6"/>
  <c r="G2962" i="5"/>
  <c r="H2962" i="5" s="1"/>
  <c r="G2672" i="5"/>
  <c r="H2672" i="5" s="1"/>
  <c r="G2995" i="5"/>
  <c r="H2995" i="5" s="1"/>
  <c r="G2877" i="5"/>
  <c r="H2877" i="5" s="1"/>
  <c r="G2707" i="5"/>
  <c r="H2707" i="5" s="1"/>
  <c r="G2643" i="5"/>
  <c r="H2643" i="5" s="1"/>
  <c r="G1689" i="6"/>
  <c r="G2735" i="5"/>
  <c r="H2735" i="5" s="1"/>
  <c r="G2734" i="5"/>
  <c r="H2734" i="5" s="1"/>
  <c r="G2870" i="5"/>
  <c r="H2870" i="5" s="1"/>
  <c r="G3473" i="6"/>
  <c r="H3473" i="6" s="1"/>
  <c r="G3237" i="6"/>
  <c r="H3237" i="6" s="1"/>
  <c r="G3049" i="6"/>
  <c r="H3049" i="6" s="1"/>
  <c r="G2952" i="6"/>
  <c r="H2952" i="6" s="1"/>
  <c r="G2920" i="6"/>
  <c r="H2920" i="6" s="1"/>
  <c r="G2727" i="6"/>
  <c r="H2727" i="6" s="1"/>
  <c r="G3591" i="6"/>
  <c r="H3591" i="6" s="1"/>
  <c r="F112" i="7" s="1"/>
  <c r="G3559" i="6"/>
  <c r="H3559" i="6" s="1"/>
  <c r="F80" i="7" s="1"/>
  <c r="G3291" i="6"/>
  <c r="H3291" i="6" s="1"/>
  <c r="G3504" i="6"/>
  <c r="H3504" i="6" s="1"/>
  <c r="F25" i="7" s="1"/>
  <c r="G3281" i="6"/>
  <c r="H3281" i="6" s="1"/>
  <c r="G3113" i="6"/>
  <c r="H3113" i="6" s="1"/>
  <c r="G2982" i="6"/>
  <c r="H2982" i="6" s="1"/>
  <c r="G3590" i="6"/>
  <c r="H3590" i="6" s="1"/>
  <c r="F111" i="7" s="1"/>
  <c r="G3558" i="6"/>
  <c r="H3558" i="6" s="1"/>
  <c r="F79" i="7" s="1"/>
  <c r="G3242" i="6"/>
  <c r="H3242" i="6" s="1"/>
  <c r="G3103" i="6"/>
  <c r="H3103" i="6" s="1"/>
  <c r="G3277" i="6"/>
  <c r="H3277" i="6" s="1"/>
  <c r="G3125" i="6"/>
  <c r="H3125" i="6" s="1"/>
  <c r="G3609" i="6"/>
  <c r="H3609" i="6" s="1"/>
  <c r="F130" i="7" s="1"/>
  <c r="G3569" i="6"/>
  <c r="H3569" i="6" s="1"/>
  <c r="F90" i="7" s="1"/>
  <c r="G3537" i="6"/>
  <c r="H3537" i="6" s="1"/>
  <c r="F58" i="7" s="1"/>
  <c r="G3331" i="6"/>
  <c r="H3331" i="6" s="1"/>
  <c r="G2869" i="6"/>
  <c r="H2869" i="6" s="1"/>
  <c r="G2837" i="6"/>
  <c r="H2837" i="6" s="1"/>
  <c r="G2805" i="6"/>
  <c r="H2805" i="6" s="1"/>
  <c r="G2773" i="6"/>
  <c r="H2773" i="6" s="1"/>
  <c r="G2741" i="6"/>
  <c r="H2741" i="6" s="1"/>
  <c r="G3456" i="6"/>
  <c r="H3456" i="6" s="1"/>
  <c r="G3241" i="6"/>
  <c r="H3241" i="6" s="1"/>
  <c r="G3089" i="6"/>
  <c r="H3089" i="6" s="1"/>
  <c r="G2965" i="6"/>
  <c r="H2965" i="6" s="1"/>
  <c r="G3522" i="6"/>
  <c r="H3522" i="6" s="1"/>
  <c r="F43" i="7" s="1"/>
  <c r="G2867" i="6"/>
  <c r="H2867" i="6" s="1"/>
  <c r="G2835" i="6"/>
  <c r="H2835" i="6" s="1"/>
  <c r="G2803" i="6"/>
  <c r="H2803" i="6" s="1"/>
  <c r="G2711" i="6"/>
  <c r="H2711" i="6" s="1"/>
  <c r="G2635" i="6"/>
  <c r="H2635" i="6" s="1"/>
  <c r="G2559" i="6"/>
  <c r="H2559" i="6" s="1"/>
  <c r="G2527" i="6"/>
  <c r="H2527" i="6" s="1"/>
  <c r="G2495" i="6"/>
  <c r="H2495" i="6" s="1"/>
  <c r="G2463" i="6"/>
  <c r="H2463" i="6" s="1"/>
  <c r="G2431" i="6"/>
  <c r="H2431" i="6" s="1"/>
  <c r="G2399" i="6"/>
  <c r="H2399" i="6" s="1"/>
  <c r="G2367" i="6"/>
  <c r="H2367" i="6" s="1"/>
  <c r="G2335" i="6"/>
  <c r="H2335" i="6" s="1"/>
  <c r="G2303" i="6"/>
  <c r="G3620" i="6"/>
  <c r="H3620" i="6" s="1"/>
  <c r="F141" i="7" s="1"/>
  <c r="G3580" i="6"/>
  <c r="H3580" i="6" s="1"/>
  <c r="F101" i="7" s="1"/>
  <c r="G3548" i="6"/>
  <c r="H3548" i="6" s="1"/>
  <c r="F69" i="7" s="1"/>
  <c r="G2850" i="6"/>
  <c r="H2850" i="6" s="1"/>
  <c r="G2818" i="6"/>
  <c r="H2818" i="6" s="1"/>
  <c r="G2786" i="6"/>
  <c r="H2786" i="6" s="1"/>
  <c r="G2754" i="6"/>
  <c r="H2754" i="6" s="1"/>
  <c r="G2630" i="6"/>
  <c r="H2630" i="6" s="1"/>
  <c r="G2558" i="6"/>
  <c r="H2558" i="6" s="1"/>
  <c r="G2526" i="6"/>
  <c r="H2526" i="6" s="1"/>
  <c r="G2494" i="6"/>
  <c r="H2494" i="6" s="1"/>
  <c r="G2462" i="6"/>
  <c r="H2462" i="6" s="1"/>
  <c r="G2430" i="6"/>
  <c r="H2430" i="6" s="1"/>
  <c r="G2680" i="6"/>
  <c r="H2680" i="6" s="1"/>
  <c r="G3330" i="6"/>
  <c r="H3330" i="6" s="1"/>
  <c r="G3150" i="6"/>
  <c r="H3150" i="6" s="1"/>
  <c r="G2691" i="6"/>
  <c r="H2691" i="6" s="1"/>
  <c r="G2590" i="6"/>
  <c r="H2590" i="6" s="1"/>
  <c r="G2545" i="6"/>
  <c r="H2545" i="6" s="1"/>
  <c r="G2513" i="6"/>
  <c r="H2513" i="6" s="1"/>
  <c r="G2481" i="6"/>
  <c r="H2481" i="6" s="1"/>
  <c r="G2449" i="6"/>
  <c r="H2449" i="6" s="1"/>
  <c r="G2417" i="6"/>
  <c r="H2417" i="6" s="1"/>
  <c r="G2385" i="6"/>
  <c r="H2385" i="6" s="1"/>
  <c r="G2353" i="6"/>
  <c r="H2353" i="6" s="1"/>
  <c r="G2321" i="6"/>
  <c r="H2321" i="6" s="1"/>
  <c r="G2289" i="6"/>
  <c r="G2257" i="6"/>
  <c r="G2225" i="6"/>
  <c r="G2193" i="6"/>
  <c r="G2856" i="6"/>
  <c r="H2856" i="6" s="1"/>
  <c r="G2824" i="6"/>
  <c r="H2824" i="6" s="1"/>
  <c r="G2792" i="6"/>
  <c r="H2792" i="6" s="1"/>
  <c r="G2760" i="6"/>
  <c r="H2760" i="6" s="1"/>
  <c r="G2701" i="6"/>
  <c r="H2701" i="6" s="1"/>
  <c r="G2636" i="6"/>
  <c r="H2636" i="6" s="1"/>
  <c r="G2671" i="6"/>
  <c r="H2671" i="6" s="1"/>
  <c r="G2628" i="6"/>
  <c r="H2628" i="6" s="1"/>
  <c r="G2597" i="6"/>
  <c r="H2597" i="6" s="1"/>
  <c r="G2673" i="6"/>
  <c r="H2673" i="6" s="1"/>
  <c r="G3624" i="6"/>
  <c r="H3624" i="6" s="1"/>
  <c r="F145" i="7" s="1"/>
  <c r="G2767" i="6"/>
  <c r="H2767" i="6" s="1"/>
  <c r="G2735" i="6"/>
  <c r="H2735" i="6" s="1"/>
  <c r="G1106" i="6"/>
  <c r="G1864" i="6"/>
  <c r="G1685" i="6"/>
  <c r="G1601" i="6"/>
  <c r="G1412" i="6"/>
  <c r="G1097" i="6"/>
  <c r="G3170" i="5"/>
  <c r="H3170" i="5" s="1"/>
  <c r="G1772" i="6"/>
  <c r="G1644" i="6"/>
  <c r="G1533" i="6"/>
  <c r="G1324" i="6"/>
  <c r="G3271" i="5"/>
  <c r="H3271" i="5" s="1"/>
  <c r="G1701" i="6"/>
  <c r="G1617" i="6"/>
  <c r="G1492" i="6"/>
  <c r="G1145" i="6"/>
  <c r="G3460" i="5"/>
  <c r="H3460" i="5" s="1"/>
  <c r="G3315" i="5"/>
  <c r="H3315" i="5" s="1"/>
  <c r="G3214" i="5"/>
  <c r="H3214" i="5" s="1"/>
  <c r="G1721" i="6"/>
  <c r="G1600" i="6"/>
  <c r="G1472" i="6"/>
  <c r="G1256" i="6"/>
  <c r="G1071" i="6"/>
  <c r="G3216" i="5"/>
  <c r="H3216" i="5" s="1"/>
  <c r="G3137" i="5"/>
  <c r="H3137" i="5" s="1"/>
  <c r="G1717" i="6"/>
  <c r="G1633" i="6"/>
  <c r="G1512" i="6"/>
  <c r="G1252" i="6"/>
  <c r="G3381" i="5"/>
  <c r="H3381" i="5" s="1"/>
  <c r="G3127" i="5"/>
  <c r="H3127" i="5" s="1"/>
  <c r="G1703" i="6"/>
  <c r="G1612" i="6"/>
  <c r="G1484" i="6"/>
  <c r="G3329" i="5"/>
  <c r="H3329" i="5" s="1"/>
  <c r="G1844" i="6"/>
  <c r="G1669" i="6"/>
  <c r="G1585" i="6"/>
  <c r="G1400" i="6"/>
  <c r="G3390" i="5"/>
  <c r="H3390" i="5" s="1"/>
  <c r="G3299" i="5"/>
  <c r="H3299" i="5" s="1"/>
  <c r="G3183" i="5"/>
  <c r="H3183" i="5" s="1"/>
  <c r="G3073" i="5"/>
  <c r="H3073" i="5" s="1"/>
  <c r="G2939" i="5"/>
  <c r="H2939" i="5" s="1"/>
  <c r="G2852" i="5"/>
  <c r="H2852" i="5" s="1"/>
  <c r="G2763" i="5"/>
  <c r="H2763" i="5" s="1"/>
  <c r="G2669" i="5"/>
  <c r="H2669" i="5" s="1"/>
  <c r="G2605" i="5"/>
  <c r="H2605" i="5" s="1"/>
  <c r="G2898" i="5"/>
  <c r="H2898" i="5" s="1"/>
  <c r="G2770" i="5"/>
  <c r="H2770" i="5" s="1"/>
  <c r="G2666" i="5"/>
  <c r="H2666" i="5" s="1"/>
  <c r="G2602" i="5"/>
  <c r="H2602" i="5" s="1"/>
  <c r="G2851" i="5"/>
  <c r="H2851" i="5" s="1"/>
  <c r="G2780" i="5"/>
  <c r="H2780" i="5" s="1"/>
  <c r="G2687" i="5"/>
  <c r="H2687" i="5" s="1"/>
  <c r="G2623" i="5"/>
  <c r="H2623" i="5" s="1"/>
  <c r="G1632" i="6"/>
  <c r="G2783" i="5"/>
  <c r="H2783" i="5" s="1"/>
  <c r="G3087" i="5"/>
  <c r="H3087" i="5" s="1"/>
  <c r="G2986" i="5"/>
  <c r="H2986" i="5" s="1"/>
  <c r="G2777" i="5"/>
  <c r="H2777" i="5" s="1"/>
  <c r="G2700" i="5"/>
  <c r="H2700" i="5" s="1"/>
  <c r="G2636" i="5"/>
  <c r="H2636" i="5" s="1"/>
  <c r="G1645" i="6"/>
  <c r="G3067" i="5"/>
  <c r="H3067" i="5" s="1"/>
  <c r="G2931" i="5"/>
  <c r="H2931" i="5" s="1"/>
  <c r="G2843" i="5"/>
  <c r="H2843" i="5" s="1"/>
  <c r="G2772" i="5"/>
  <c r="H2772" i="5" s="1"/>
  <c r="G2705" i="5"/>
  <c r="H2705" i="5" s="1"/>
  <c r="G2641" i="5"/>
  <c r="H2641" i="5" s="1"/>
  <c r="G1692" i="6"/>
  <c r="G2778" i="5"/>
  <c r="H2778" i="5" s="1"/>
  <c r="G2974" i="5"/>
  <c r="H2974" i="5" s="1"/>
  <c r="G2880" i="5"/>
  <c r="H2880" i="5" s="1"/>
  <c r="G2791" i="5"/>
  <c r="H2791" i="5" s="1"/>
  <c r="G2702" i="5"/>
  <c r="H2702" i="5" s="1"/>
  <c r="G2638" i="5"/>
  <c r="H2638" i="5" s="1"/>
  <c r="G1655" i="6"/>
  <c r="G2930" i="5"/>
  <c r="H2930" i="5" s="1"/>
  <c r="G3279" i="5"/>
  <c r="H3279" i="5" s="1"/>
  <c r="G3091" i="5"/>
  <c r="H3091" i="5" s="1"/>
  <c r="G2983" i="5"/>
  <c r="H2983" i="5" s="1"/>
  <c r="G2867" i="5"/>
  <c r="H2867" i="5" s="1"/>
  <c r="G2781" i="5"/>
  <c r="H2781" i="5" s="1"/>
  <c r="G2699" i="5"/>
  <c r="H2699" i="5" s="1"/>
  <c r="G2635" i="5"/>
  <c r="H2635" i="5" s="1"/>
  <c r="G1628" i="6"/>
  <c r="G2992" i="5"/>
  <c r="H2992" i="5" s="1"/>
  <c r="G2696" i="5"/>
  <c r="H2696" i="5" s="1"/>
  <c r="G2925" i="5"/>
  <c r="H2925" i="5" s="1"/>
  <c r="G2976" i="5"/>
  <c r="H2976" i="5" s="1"/>
  <c r="G2774" i="5"/>
  <c r="H2774" i="5" s="1"/>
  <c r="G2980" i="5"/>
  <c r="H2980" i="5" s="1"/>
  <c r="G3349" i="6"/>
  <c r="H3349" i="6" s="1"/>
  <c r="G3165" i="6"/>
  <c r="H3165" i="6" s="1"/>
  <c r="G3042" i="6"/>
  <c r="H3042" i="6" s="1"/>
  <c r="G2948" i="6"/>
  <c r="H2948" i="6" s="1"/>
  <c r="G2916" i="6"/>
  <c r="H2916" i="6" s="1"/>
  <c r="G2724" i="6"/>
  <c r="H2724" i="6" s="1"/>
  <c r="G3497" i="6"/>
  <c r="H3497" i="6" s="1"/>
  <c r="F18" i="7" s="1"/>
  <c r="G3265" i="6"/>
  <c r="H3265" i="6" s="1"/>
  <c r="G3097" i="6"/>
  <c r="H3097" i="6" s="1"/>
  <c r="G2978" i="6"/>
  <c r="H2978" i="6" s="1"/>
  <c r="G3239" i="6"/>
  <c r="H3239" i="6" s="1"/>
  <c r="G3154" i="6"/>
  <c r="H3154" i="6" s="1"/>
  <c r="G3090" i="6"/>
  <c r="H3090" i="6" s="1"/>
  <c r="G3264" i="6"/>
  <c r="H3264" i="6" s="1"/>
  <c r="G3112" i="6"/>
  <c r="H3112" i="6" s="1"/>
  <c r="G2873" i="6"/>
  <c r="H2873" i="6" s="1"/>
  <c r="G3605" i="6"/>
  <c r="H3605" i="6" s="1"/>
  <c r="F126" i="7" s="1"/>
  <c r="G3565" i="6"/>
  <c r="H3565" i="6" s="1"/>
  <c r="F86" i="7" s="1"/>
  <c r="G3533" i="6"/>
  <c r="H3533" i="6" s="1"/>
  <c r="F54" i="7" s="1"/>
  <c r="G3315" i="6"/>
  <c r="H3315" i="6" s="1"/>
  <c r="G3163" i="6"/>
  <c r="H3163" i="6" s="1"/>
  <c r="G3029" i="6"/>
  <c r="H3029" i="6" s="1"/>
  <c r="G2865" i="6"/>
  <c r="H2865" i="6" s="1"/>
  <c r="G2833" i="6"/>
  <c r="H2833" i="6" s="1"/>
  <c r="G2801" i="6"/>
  <c r="H2801" i="6" s="1"/>
  <c r="G2769" i="6"/>
  <c r="H2769" i="6" s="1"/>
  <c r="G2737" i="6"/>
  <c r="H2737" i="6" s="1"/>
  <c r="G3615" i="6"/>
  <c r="H3615" i="6" s="1"/>
  <c r="F136" i="7" s="1"/>
  <c r="G3353" i="6"/>
  <c r="H3353" i="6" s="1"/>
  <c r="G3225" i="6"/>
  <c r="H3225" i="6" s="1"/>
  <c r="G3082" i="6"/>
  <c r="H3082" i="6" s="1"/>
  <c r="G2882" i="6"/>
  <c r="H2882" i="6" s="1"/>
  <c r="G2863" i="6"/>
  <c r="H2863" i="6" s="1"/>
  <c r="G2831" i="6"/>
  <c r="H2831" i="6" s="1"/>
  <c r="G2799" i="6"/>
  <c r="H2799" i="6" s="1"/>
  <c r="G2707" i="6"/>
  <c r="H2707" i="6" s="1"/>
  <c r="G2624" i="6"/>
  <c r="H2624" i="6" s="1"/>
  <c r="G2555" i="6"/>
  <c r="H2555" i="6" s="1"/>
  <c r="G2523" i="6"/>
  <c r="H2523" i="6" s="1"/>
  <c r="G2491" i="6"/>
  <c r="H2491" i="6" s="1"/>
  <c r="G2459" i="6"/>
  <c r="H2459" i="6" s="1"/>
  <c r="G2427" i="6"/>
  <c r="H2427" i="6" s="1"/>
  <c r="G2395" i="6"/>
  <c r="H2395" i="6" s="1"/>
  <c r="G2363" i="6"/>
  <c r="H2363" i="6" s="1"/>
  <c r="G2331" i="6"/>
  <c r="H2331" i="6" s="1"/>
  <c r="G2299" i="6"/>
  <c r="G3612" i="6"/>
  <c r="H3612" i="6" s="1"/>
  <c r="F133" i="7" s="1"/>
  <c r="G3576" i="6"/>
  <c r="H3576" i="6" s="1"/>
  <c r="F97" i="7" s="1"/>
  <c r="G3166" i="6"/>
  <c r="H3166" i="6" s="1"/>
  <c r="G2846" i="6"/>
  <c r="H2846" i="6" s="1"/>
  <c r="G2814" i="6"/>
  <c r="H2814" i="6" s="1"/>
  <c r="G2782" i="6"/>
  <c r="H2782" i="6" s="1"/>
  <c r="G2750" i="6"/>
  <c r="H2750" i="6" s="1"/>
  <c r="G3479" i="6"/>
  <c r="H3479" i="6" s="1"/>
  <c r="G3302" i="6"/>
  <c r="H3302" i="6" s="1"/>
  <c r="G2898" i="6"/>
  <c r="H2898" i="6" s="1"/>
  <c r="G2627" i="6"/>
  <c r="H2627" i="6" s="1"/>
  <c r="G2554" i="6"/>
  <c r="H2554" i="6" s="1"/>
  <c r="G2522" i="6"/>
  <c r="H2522" i="6" s="1"/>
  <c r="G2490" i="6"/>
  <c r="H2490" i="6" s="1"/>
  <c r="G2458" i="6"/>
  <c r="H2458" i="6" s="1"/>
  <c r="G2426" i="6"/>
  <c r="H2426" i="6" s="1"/>
  <c r="G3524" i="6"/>
  <c r="H3524" i="6" s="1"/>
  <c r="F45" i="7" s="1"/>
  <c r="G3327" i="6"/>
  <c r="H3327" i="6" s="1"/>
  <c r="G2897" i="6"/>
  <c r="H2897" i="6" s="1"/>
  <c r="G2672" i="6"/>
  <c r="H2672" i="6" s="1"/>
  <c r="G2587" i="6"/>
  <c r="H2587" i="6" s="1"/>
  <c r="G2541" i="6"/>
  <c r="H2541" i="6" s="1"/>
  <c r="G2509" i="6"/>
  <c r="H2509" i="6" s="1"/>
  <c r="G2477" i="6"/>
  <c r="H2477" i="6" s="1"/>
  <c r="G2445" i="6"/>
  <c r="H2445" i="6" s="1"/>
  <c r="G2413" i="6"/>
  <c r="H2413" i="6" s="1"/>
  <c r="G2381" i="6"/>
  <c r="H2381" i="6" s="1"/>
  <c r="G2349" i="6"/>
  <c r="H2349" i="6" s="1"/>
  <c r="G2317" i="6"/>
  <c r="G2285" i="6"/>
  <c r="G2253" i="6"/>
  <c r="G2221" i="6"/>
  <c r="G3279" i="6"/>
  <c r="H3279" i="6" s="1"/>
  <c r="G3095" i="6"/>
  <c r="H3095" i="6" s="1"/>
  <c r="G2852" i="6"/>
  <c r="H2852" i="6" s="1"/>
  <c r="G2820" i="6"/>
  <c r="H2820" i="6" s="1"/>
  <c r="G2788" i="6"/>
  <c r="H2788" i="6" s="1"/>
  <c r="G2756" i="6"/>
  <c r="H2756" i="6" s="1"/>
  <c r="G2697" i="6"/>
  <c r="H2697" i="6" s="1"/>
  <c r="G2618" i="6"/>
  <c r="H2618" i="6" s="1"/>
  <c r="G2617" i="6"/>
  <c r="H2617" i="6" s="1"/>
  <c r="G2593" i="6"/>
  <c r="H2593" i="6" s="1"/>
  <c r="G2661" i="6"/>
  <c r="H2661" i="6" s="1"/>
  <c r="G2732" i="6"/>
  <c r="H2732" i="6" s="1"/>
  <c r="G2763" i="6"/>
  <c r="H2763" i="6" s="1"/>
  <c r="G1188" i="6"/>
  <c r="G2726" i="6"/>
  <c r="H2726" i="6" s="1"/>
  <c r="G1183" i="6"/>
  <c r="G1348" i="6"/>
  <c r="G3333" i="5"/>
  <c r="H3333" i="5" s="1"/>
  <c r="G3269" i="5"/>
  <c r="H3269" i="5" s="1"/>
  <c r="G3165" i="5"/>
  <c r="H3165" i="5" s="1"/>
  <c r="G1725" i="6"/>
  <c r="G1641" i="6"/>
  <c r="G1520" i="6"/>
  <c r="G3377" i="5"/>
  <c r="H3377" i="5" s="1"/>
  <c r="G3249" i="5"/>
  <c r="H3249" i="5" s="1"/>
  <c r="G1880" i="6"/>
  <c r="G1686" i="6"/>
  <c r="G1583" i="6"/>
  <c r="G1432" i="6"/>
  <c r="G3450" i="5"/>
  <c r="H3450" i="5" s="1"/>
  <c r="G3310" i="5"/>
  <c r="H3310" i="5" s="1"/>
  <c r="G3199" i="5"/>
  <c r="H3199" i="5" s="1"/>
  <c r="G1687" i="6"/>
  <c r="G1594" i="6"/>
  <c r="G1468" i="6"/>
  <c r="G3211" i="5"/>
  <c r="H3211" i="5" s="1"/>
  <c r="G3115" i="5"/>
  <c r="H3115" i="5" s="1"/>
  <c r="G1702" i="6"/>
  <c r="G1599" i="6"/>
  <c r="G1508" i="6"/>
  <c r="G1236" i="6"/>
  <c r="G3371" i="5"/>
  <c r="H3371" i="5" s="1"/>
  <c r="X3371" i="5" s="1"/>
  <c r="G3285" i="5"/>
  <c r="H3285" i="5" s="1"/>
  <c r="G3117" i="5"/>
  <c r="H3117" i="5" s="1"/>
  <c r="G1693" i="6"/>
  <c r="G1609" i="6"/>
  <c r="G3422" i="5"/>
  <c r="H3422" i="5" s="1"/>
  <c r="G3319" i="5"/>
  <c r="H3319" i="5" s="1"/>
  <c r="G1784" i="6"/>
  <c r="G1656" i="6"/>
  <c r="G1551" i="6"/>
  <c r="G1396" i="6"/>
  <c r="G3476" i="5"/>
  <c r="H3476" i="5" s="1"/>
  <c r="G3294" i="5"/>
  <c r="H3294" i="5" s="1"/>
  <c r="G3178" i="5"/>
  <c r="H3178" i="5" s="1"/>
  <c r="G3051" i="5"/>
  <c r="H3051" i="5" s="1"/>
  <c r="G2921" i="5"/>
  <c r="H2921" i="5" s="1"/>
  <c r="G2837" i="5"/>
  <c r="H2837" i="5" s="1"/>
  <c r="G2725" i="5"/>
  <c r="H2725" i="5" s="1"/>
  <c r="G2661" i="5"/>
  <c r="H2661" i="5" s="1"/>
  <c r="G2597" i="5"/>
  <c r="H2597" i="5" s="1"/>
  <c r="G2832" i="5"/>
  <c r="H2832" i="5" s="1"/>
  <c r="G2722" i="5"/>
  <c r="H2722" i="5" s="1"/>
  <c r="G2658" i="5"/>
  <c r="H2658" i="5" s="1"/>
  <c r="G2594" i="5"/>
  <c r="H2594" i="5" s="1"/>
  <c r="G3493" i="5"/>
  <c r="H3493" i="5" s="1"/>
  <c r="G2910" i="5"/>
  <c r="H2910" i="5" s="1"/>
  <c r="G2765" i="5"/>
  <c r="H2765" i="5" s="1"/>
  <c r="G2679" i="5"/>
  <c r="H2679" i="5" s="1"/>
  <c r="G2615" i="5"/>
  <c r="H2615" i="5" s="1"/>
  <c r="G1568" i="6"/>
  <c r="G2758" i="5"/>
  <c r="H2758" i="5" s="1"/>
  <c r="G3499" i="5"/>
  <c r="H3499" i="5" s="1"/>
  <c r="E11" i="7" s="1"/>
  <c r="G3077" i="5"/>
  <c r="H3077" i="5" s="1"/>
  <c r="G2856" i="5"/>
  <c r="H2856" i="5" s="1"/>
  <c r="G2767" i="5"/>
  <c r="H2767" i="5" s="1"/>
  <c r="G1581" i="6"/>
  <c r="G2917" i="5"/>
  <c r="H2917" i="5" s="1"/>
  <c r="G2762" i="5"/>
  <c r="H2762" i="5" s="1"/>
  <c r="G1625" i="6"/>
  <c r="G3488" i="5"/>
  <c r="H3488" i="5" s="1"/>
  <c r="G2784" i="5"/>
  <c r="H2784" i="5" s="1"/>
  <c r="G2694" i="5"/>
  <c r="H2694" i="5" s="1"/>
  <c r="G2630" i="5"/>
  <c r="H2630" i="5" s="1"/>
  <c r="G1591" i="6"/>
  <c r="G2632" i="5"/>
  <c r="H2632" i="5" s="1"/>
  <c r="G3494" i="5"/>
  <c r="H3494" i="5" s="1"/>
  <c r="G3248" i="5"/>
  <c r="H3248" i="5" s="1"/>
  <c r="G3081" i="5"/>
  <c r="H3081" i="5" s="1"/>
  <c r="G2967" i="5"/>
  <c r="H2967" i="5" s="1"/>
  <c r="G2771" i="5"/>
  <c r="H2771" i="5" s="1"/>
  <c r="G2691" i="5"/>
  <c r="H2691" i="5" s="1"/>
  <c r="G2627" i="5"/>
  <c r="H2627" i="5" s="1"/>
  <c r="G1564" i="6"/>
  <c r="G2978" i="5"/>
  <c r="H2978" i="5" s="1"/>
  <c r="G2894" i="5"/>
  <c r="H2894" i="5" s="1"/>
  <c r="G2940" i="5"/>
  <c r="H2940" i="5" s="1"/>
  <c r="G3076" i="5"/>
  <c r="H3076" i="5" s="1"/>
  <c r="G2957" i="5"/>
  <c r="H2957" i="5" s="1"/>
  <c r="G2972" i="5"/>
  <c r="H2972" i="5" s="1"/>
  <c r="G2928" i="5"/>
  <c r="H2928" i="5" s="1"/>
  <c r="G3333" i="6"/>
  <c r="H3333" i="6" s="1"/>
  <c r="G3149" i="6"/>
  <c r="H3149" i="6" s="1"/>
  <c r="G3013" i="6"/>
  <c r="H3013" i="6" s="1"/>
  <c r="G2944" i="6"/>
  <c r="H2944" i="6" s="1"/>
  <c r="G2912" i="6"/>
  <c r="H2912" i="6" s="1"/>
  <c r="G2706" i="6"/>
  <c r="H2706" i="6" s="1"/>
  <c r="G3259" i="6"/>
  <c r="H3259" i="6" s="1"/>
  <c r="G2884" i="6"/>
  <c r="H2884" i="6" s="1"/>
  <c r="G3623" i="6"/>
  <c r="H3623" i="6" s="1"/>
  <c r="F144" i="7" s="1"/>
  <c r="G3472" i="6"/>
  <c r="H3472" i="6" s="1"/>
  <c r="G3249" i="6"/>
  <c r="H3249" i="6" s="1"/>
  <c r="G3073" i="6"/>
  <c r="H3073" i="6" s="1"/>
  <c r="G3582" i="6"/>
  <c r="H3582" i="6" s="1"/>
  <c r="F103" i="7" s="1"/>
  <c r="G3550" i="6"/>
  <c r="H3550" i="6" s="1"/>
  <c r="F71" i="7" s="1"/>
  <c r="G3290" i="6"/>
  <c r="H3290" i="6" s="1"/>
  <c r="G3151" i="6"/>
  <c r="H3151" i="6" s="1"/>
  <c r="G3503" i="6"/>
  <c r="H3503" i="6" s="1"/>
  <c r="F24" i="7" s="1"/>
  <c r="G3261" i="6"/>
  <c r="H3261" i="6" s="1"/>
  <c r="G3109" i="6"/>
  <c r="H3109" i="6" s="1"/>
  <c r="G3593" i="6"/>
  <c r="H3593" i="6" s="1"/>
  <c r="F114" i="7" s="1"/>
  <c r="G3561" i="6"/>
  <c r="H3561" i="6" s="1"/>
  <c r="F82" i="7" s="1"/>
  <c r="G3299" i="6"/>
  <c r="H3299" i="6" s="1"/>
  <c r="G3147" i="6"/>
  <c r="H3147" i="6" s="1"/>
  <c r="G3022" i="6"/>
  <c r="H3022" i="6" s="1"/>
  <c r="G2861" i="6"/>
  <c r="H2861" i="6" s="1"/>
  <c r="G2829" i="6"/>
  <c r="H2829" i="6" s="1"/>
  <c r="G2797" i="6"/>
  <c r="H2797" i="6" s="1"/>
  <c r="G2765" i="6"/>
  <c r="H2765" i="6" s="1"/>
  <c r="G3608" i="6"/>
  <c r="H3608" i="6" s="1"/>
  <c r="G3337" i="6"/>
  <c r="H3337" i="6" s="1"/>
  <c r="G3211" i="6"/>
  <c r="H3211" i="6" s="1"/>
  <c r="G3057" i="6"/>
  <c r="H3057" i="6" s="1"/>
  <c r="G2733" i="6"/>
  <c r="H2733" i="6" s="1"/>
  <c r="G3256" i="6"/>
  <c r="H3256" i="6" s="1"/>
  <c r="G2859" i="6"/>
  <c r="H2859" i="6" s="1"/>
  <c r="G2827" i="6"/>
  <c r="H2827" i="6" s="1"/>
  <c r="G2795" i="6"/>
  <c r="H2795" i="6" s="1"/>
  <c r="G3263" i="6"/>
  <c r="H3263" i="6" s="1"/>
  <c r="G3021" i="6"/>
  <c r="H3021" i="6" s="1"/>
  <c r="G2685" i="6"/>
  <c r="H2685" i="6" s="1"/>
  <c r="G2606" i="6"/>
  <c r="H2606" i="6" s="1"/>
  <c r="G2551" i="6"/>
  <c r="H2551" i="6" s="1"/>
  <c r="G2519" i="6"/>
  <c r="H2519" i="6" s="1"/>
  <c r="G2487" i="6"/>
  <c r="H2487" i="6" s="1"/>
  <c r="G2455" i="6"/>
  <c r="H2455" i="6" s="1"/>
  <c r="G2423" i="6"/>
  <c r="H2423" i="6" s="1"/>
  <c r="G2391" i="6"/>
  <c r="H2391" i="6" s="1"/>
  <c r="G2359" i="6"/>
  <c r="H2359" i="6" s="1"/>
  <c r="G2327" i="6"/>
  <c r="H2327" i="6" s="1"/>
  <c r="G3604" i="6"/>
  <c r="H3604" i="6" s="1"/>
  <c r="F125" i="7" s="1"/>
  <c r="G3572" i="6"/>
  <c r="H3572" i="6" s="1"/>
  <c r="F93" i="7" s="1"/>
  <c r="G3540" i="6"/>
  <c r="H3540" i="6" s="1"/>
  <c r="F61" i="7" s="1"/>
  <c r="G3244" i="6"/>
  <c r="H3244" i="6" s="1"/>
  <c r="G3162" i="6"/>
  <c r="H3162" i="6" s="1"/>
  <c r="G2842" i="6"/>
  <c r="H2842" i="6" s="1"/>
  <c r="G2810" i="6"/>
  <c r="H2810" i="6" s="1"/>
  <c r="G2778" i="6"/>
  <c r="H2778" i="6" s="1"/>
  <c r="G2746" i="6"/>
  <c r="H2746" i="6" s="1"/>
  <c r="G2666" i="6"/>
  <c r="H2666" i="6" s="1"/>
  <c r="G2588" i="6"/>
  <c r="H2588" i="6" s="1"/>
  <c r="G3298" i="6"/>
  <c r="H3298" i="6" s="1"/>
  <c r="G3126" i="6"/>
  <c r="H3126" i="6" s="1"/>
  <c r="G2880" i="6"/>
  <c r="H2880" i="6" s="1"/>
  <c r="G2616" i="6"/>
  <c r="H2616" i="6" s="1"/>
  <c r="G2550" i="6"/>
  <c r="H2550" i="6" s="1"/>
  <c r="G2518" i="6"/>
  <c r="H2518" i="6" s="1"/>
  <c r="G2486" i="6"/>
  <c r="H2486" i="6" s="1"/>
  <c r="G2454" i="6"/>
  <c r="H2454" i="6" s="1"/>
  <c r="G2422" i="6"/>
  <c r="H2422" i="6" s="1"/>
  <c r="G2883" i="6"/>
  <c r="H2883" i="6" s="1"/>
  <c r="G2601" i="6"/>
  <c r="H2601" i="6" s="1"/>
  <c r="G2654" i="6"/>
  <c r="H2654" i="6" s="1"/>
  <c r="G2576" i="6"/>
  <c r="H2576" i="6" s="1"/>
  <c r="G2537" i="6"/>
  <c r="H2537" i="6" s="1"/>
  <c r="G2505" i="6"/>
  <c r="H2505" i="6" s="1"/>
  <c r="G2473" i="6"/>
  <c r="H2473" i="6" s="1"/>
  <c r="G2441" i="6"/>
  <c r="H2441" i="6" s="1"/>
  <c r="G2409" i="6"/>
  <c r="H2409" i="6" s="1"/>
  <c r="G2377" i="6"/>
  <c r="H2377" i="6" s="1"/>
  <c r="G2345" i="6"/>
  <c r="H2345" i="6" s="1"/>
  <c r="G2313" i="6"/>
  <c r="G2281" i="6"/>
  <c r="G2249" i="6"/>
  <c r="G2217" i="6"/>
  <c r="G3352" i="6"/>
  <c r="H3352" i="6" s="1"/>
  <c r="G3224" i="6"/>
  <c r="H3224" i="6" s="1"/>
  <c r="G2848" i="6"/>
  <c r="H2848" i="6" s="1"/>
  <c r="G2816" i="6"/>
  <c r="H2816" i="6" s="1"/>
  <c r="G2784" i="6"/>
  <c r="H2784" i="6" s="1"/>
  <c r="G2752" i="6"/>
  <c r="H2752" i="6" s="1"/>
  <c r="G2690" i="6"/>
  <c r="H2690" i="6" s="1"/>
  <c r="G2615" i="6"/>
  <c r="H2615" i="6" s="1"/>
  <c r="G2605" i="6"/>
  <c r="H2605" i="6" s="1"/>
  <c r="G2582" i="6"/>
  <c r="H2582" i="6" s="1"/>
  <c r="G2719" i="6"/>
  <c r="H2719" i="6" s="1"/>
  <c r="G2718" i="6"/>
  <c r="H2718" i="6" s="1"/>
  <c r="G2664" i="6"/>
  <c r="H2664" i="6" s="1"/>
  <c r="G2759" i="6"/>
  <c r="H2759" i="6" s="1"/>
  <c r="G2641" i="6"/>
  <c r="H2641" i="6" s="1"/>
  <c r="G2560" i="6"/>
  <c r="H2560" i="6" s="1"/>
  <c r="G2528" i="6"/>
  <c r="H2528" i="6" s="1"/>
  <c r="G2496" i="6"/>
  <c r="H2496" i="6" s="1"/>
  <c r="G2464" i="6"/>
  <c r="H2464" i="6" s="1"/>
  <c r="G2432" i="6"/>
  <c r="H2432" i="6" s="1"/>
  <c r="G1800" i="6"/>
  <c r="G1666" i="6"/>
  <c r="G1557" i="6"/>
  <c r="G3468" i="5"/>
  <c r="H3468" i="5" s="1"/>
  <c r="G3143" i="5"/>
  <c r="H3143" i="5" s="1"/>
  <c r="G1712" i="6"/>
  <c r="G1607" i="6"/>
  <c r="G1516" i="6"/>
  <c r="G3239" i="5"/>
  <c r="H3239" i="5" s="1"/>
  <c r="G1876" i="6"/>
  <c r="G1684" i="6"/>
  <c r="G1573" i="6"/>
  <c r="G1428" i="6"/>
  <c r="G3445" i="5"/>
  <c r="H3445" i="5" s="1"/>
  <c r="G3379" i="5"/>
  <c r="H3379" i="5" s="1"/>
  <c r="G1856" i="6"/>
  <c r="G1677" i="6"/>
  <c r="G1593" i="6"/>
  <c r="G1408" i="6"/>
  <c r="G1042" i="6"/>
  <c r="G3376" i="5"/>
  <c r="H3376" i="5" s="1"/>
  <c r="G3201" i="5"/>
  <c r="H3201" i="5" s="1"/>
  <c r="G1698" i="6"/>
  <c r="G1589" i="6"/>
  <c r="G1448" i="6"/>
  <c r="G3366" i="5"/>
  <c r="H3366" i="5" s="1"/>
  <c r="G3275" i="5"/>
  <c r="H3275" i="5" s="1"/>
  <c r="G3191" i="5"/>
  <c r="H3191" i="5" s="1"/>
  <c r="G1872" i="6"/>
  <c r="G1680" i="6"/>
  <c r="G1575" i="6"/>
  <c r="G1420" i="6"/>
  <c r="G3171" i="5"/>
  <c r="H3171" i="5" s="1"/>
  <c r="G1780" i="6"/>
  <c r="G1650" i="6"/>
  <c r="G1541" i="6"/>
  <c r="G3466" i="5"/>
  <c r="H3466" i="5" s="1"/>
  <c r="G3363" i="5"/>
  <c r="H3363" i="5" s="1"/>
  <c r="G3277" i="5"/>
  <c r="H3277" i="5" s="1"/>
  <c r="G3173" i="5"/>
  <c r="H3173" i="5" s="1"/>
  <c r="G3041" i="5"/>
  <c r="H3041" i="5" s="1"/>
  <c r="G2916" i="5"/>
  <c r="H2916" i="5" s="1"/>
  <c r="G2827" i="5"/>
  <c r="H2827" i="5" s="1"/>
  <c r="G2717" i="5"/>
  <c r="H2717" i="5" s="1"/>
  <c r="G2653" i="5"/>
  <c r="H2653" i="5" s="1"/>
  <c r="G2585" i="5"/>
  <c r="H2585" i="5" s="1"/>
  <c r="G2577" i="5"/>
  <c r="H2577" i="5" s="1"/>
  <c r="G2569" i="5"/>
  <c r="H2569" i="5" s="1"/>
  <c r="G2561" i="5"/>
  <c r="H2561" i="5" s="1"/>
  <c r="G2553" i="5"/>
  <c r="H2553" i="5" s="1"/>
  <c r="G2545" i="5"/>
  <c r="H2545" i="5" s="1"/>
  <c r="G2537" i="5"/>
  <c r="H2537" i="5" s="1"/>
  <c r="G2529" i="5"/>
  <c r="H2529" i="5" s="1"/>
  <c r="G2521" i="5"/>
  <c r="H2521" i="5" s="1"/>
  <c r="G2513" i="5"/>
  <c r="H2513" i="5" s="1"/>
  <c r="G2505" i="5"/>
  <c r="H2505" i="5" s="1"/>
  <c r="G2497" i="5"/>
  <c r="H2497" i="5" s="1"/>
  <c r="G2489" i="5"/>
  <c r="H2489" i="5" s="1"/>
  <c r="G2481" i="5"/>
  <c r="H2481" i="5" s="1"/>
  <c r="G2473" i="5"/>
  <c r="H2473" i="5" s="1"/>
  <c r="G2465" i="5"/>
  <c r="H2465" i="5" s="1"/>
  <c r="G2457" i="5"/>
  <c r="H2457" i="5" s="1"/>
  <c r="G2449" i="5"/>
  <c r="H2449" i="5" s="1"/>
  <c r="G2441" i="5"/>
  <c r="H2441" i="5" s="1"/>
  <c r="G2433" i="5"/>
  <c r="H2433" i="5" s="1"/>
  <c r="G2425" i="5"/>
  <c r="H2425" i="5" s="1"/>
  <c r="G2417" i="5"/>
  <c r="H2417" i="5" s="1"/>
  <c r="G2409" i="5"/>
  <c r="H2409" i="5" s="1"/>
  <c r="G2401" i="5"/>
  <c r="H2401" i="5" s="1"/>
  <c r="G2393" i="5"/>
  <c r="H2393" i="5" s="1"/>
  <c r="G2385" i="5"/>
  <c r="H2385" i="5" s="1"/>
  <c r="G2377" i="5"/>
  <c r="H2377" i="5" s="1"/>
  <c r="G2369" i="5"/>
  <c r="H2369" i="5" s="1"/>
  <c r="G2361" i="5"/>
  <c r="H2361" i="5" s="1"/>
  <c r="G2353" i="5"/>
  <c r="H2353" i="5" s="1"/>
  <c r="G2345" i="5"/>
  <c r="H2345" i="5" s="1"/>
  <c r="G2584" i="5"/>
  <c r="H2584" i="5" s="1"/>
  <c r="G2576" i="5"/>
  <c r="H2576" i="5" s="1"/>
  <c r="G2568" i="5"/>
  <c r="H2568" i="5" s="1"/>
  <c r="G2560" i="5"/>
  <c r="H2560" i="5" s="1"/>
  <c r="G2552" i="5"/>
  <c r="H2552" i="5" s="1"/>
  <c r="G2544" i="5"/>
  <c r="H2544" i="5" s="1"/>
  <c r="G2536" i="5"/>
  <c r="H2536" i="5" s="1"/>
  <c r="G2528" i="5"/>
  <c r="H2528" i="5" s="1"/>
  <c r="G2520" i="5"/>
  <c r="H2520" i="5" s="1"/>
  <c r="G2512" i="5"/>
  <c r="H2512" i="5" s="1"/>
  <c r="G2504" i="5"/>
  <c r="H2504" i="5" s="1"/>
  <c r="G2496" i="5"/>
  <c r="H2496" i="5" s="1"/>
  <c r="G2488" i="5"/>
  <c r="H2488" i="5" s="1"/>
  <c r="G2480" i="5"/>
  <c r="H2480" i="5" s="1"/>
  <c r="G2472" i="5"/>
  <c r="H2472" i="5" s="1"/>
  <c r="G2464" i="5"/>
  <c r="H2464" i="5" s="1"/>
  <c r="G2456" i="5"/>
  <c r="H2456" i="5" s="1"/>
  <c r="G2448" i="5"/>
  <c r="H2448" i="5" s="1"/>
  <c r="G2440" i="5"/>
  <c r="H2440" i="5" s="1"/>
  <c r="G2432" i="5"/>
  <c r="H2432" i="5" s="1"/>
  <c r="G2424" i="5"/>
  <c r="H2424" i="5" s="1"/>
  <c r="G2416" i="5"/>
  <c r="H2416" i="5" s="1"/>
  <c r="G2408" i="5"/>
  <c r="H2408" i="5" s="1"/>
  <c r="G2400" i="5"/>
  <c r="H2400" i="5" s="1"/>
  <c r="G2392" i="5"/>
  <c r="H2392" i="5" s="1"/>
  <c r="G2384" i="5"/>
  <c r="H2384" i="5" s="1"/>
  <c r="G2376" i="5"/>
  <c r="H2376" i="5" s="1"/>
  <c r="G2368" i="5"/>
  <c r="H2368" i="5" s="1"/>
  <c r="G2360" i="5"/>
  <c r="H2360" i="5" s="1"/>
  <c r="G2352" i="5"/>
  <c r="H2352" i="5" s="1"/>
  <c r="G2344" i="5"/>
  <c r="H2344" i="5" s="1"/>
  <c r="G2583" i="5"/>
  <c r="H2583" i="5" s="1"/>
  <c r="G2575" i="5"/>
  <c r="H2575" i="5" s="1"/>
  <c r="G2567" i="5"/>
  <c r="H2567" i="5" s="1"/>
  <c r="G2559" i="5"/>
  <c r="H2559" i="5" s="1"/>
  <c r="G2551" i="5"/>
  <c r="H2551" i="5" s="1"/>
  <c r="G2543" i="5"/>
  <c r="H2543" i="5" s="1"/>
  <c r="G2535" i="5"/>
  <c r="H2535" i="5" s="1"/>
  <c r="G2527" i="5"/>
  <c r="H2527" i="5" s="1"/>
  <c r="G2519" i="5"/>
  <c r="H2519" i="5" s="1"/>
  <c r="G2511" i="5"/>
  <c r="H2511" i="5" s="1"/>
  <c r="G2503" i="5"/>
  <c r="H2503" i="5" s="1"/>
  <c r="G2495" i="5"/>
  <c r="H2495" i="5" s="1"/>
  <c r="G2487" i="5"/>
  <c r="H2487" i="5" s="1"/>
  <c r="G2479" i="5"/>
  <c r="H2479" i="5" s="1"/>
  <c r="G2471" i="5"/>
  <c r="H2471" i="5" s="1"/>
  <c r="G2463" i="5"/>
  <c r="H2463" i="5" s="1"/>
  <c r="G2455" i="5"/>
  <c r="H2455" i="5" s="1"/>
  <c r="G2447" i="5"/>
  <c r="H2447" i="5" s="1"/>
  <c r="G2439" i="5"/>
  <c r="H2439" i="5" s="1"/>
  <c r="G2431" i="5"/>
  <c r="H2431" i="5" s="1"/>
  <c r="G2423" i="5"/>
  <c r="H2423" i="5" s="1"/>
  <c r="G2415" i="5"/>
  <c r="H2415" i="5" s="1"/>
  <c r="G2407" i="5"/>
  <c r="H2407" i="5" s="1"/>
  <c r="G2399" i="5"/>
  <c r="H2399" i="5" s="1"/>
  <c r="G2391" i="5"/>
  <c r="H2391" i="5" s="1"/>
  <c r="G2383" i="5"/>
  <c r="H2383" i="5" s="1"/>
  <c r="G2375" i="5"/>
  <c r="H2375" i="5" s="1"/>
  <c r="G2367" i="5"/>
  <c r="H2367" i="5" s="1"/>
  <c r="G2359" i="5"/>
  <c r="H2359" i="5" s="1"/>
  <c r="G2351" i="5"/>
  <c r="H2351" i="5" s="1"/>
  <c r="G2343" i="5"/>
  <c r="H2343" i="5" s="1"/>
  <c r="G2582" i="5"/>
  <c r="H2582" i="5" s="1"/>
  <c r="G2574" i="5"/>
  <c r="H2574" i="5" s="1"/>
  <c r="G2566" i="5"/>
  <c r="H2566" i="5" s="1"/>
  <c r="G2558" i="5"/>
  <c r="H2558" i="5" s="1"/>
  <c r="G2550" i="5"/>
  <c r="H2550" i="5" s="1"/>
  <c r="G2542" i="5"/>
  <c r="H2542" i="5" s="1"/>
  <c r="G2534" i="5"/>
  <c r="H2534" i="5" s="1"/>
  <c r="G2526" i="5"/>
  <c r="H2526" i="5" s="1"/>
  <c r="G2518" i="5"/>
  <c r="H2518" i="5" s="1"/>
  <c r="G2510" i="5"/>
  <c r="H2510" i="5" s="1"/>
  <c r="G2502" i="5"/>
  <c r="H2502" i="5" s="1"/>
  <c r="G2494" i="5"/>
  <c r="H2494" i="5" s="1"/>
  <c r="G2486" i="5"/>
  <c r="H2486" i="5" s="1"/>
  <c r="G2478" i="5"/>
  <c r="H2478" i="5" s="1"/>
  <c r="G2470" i="5"/>
  <c r="H2470" i="5" s="1"/>
  <c r="G2462" i="5"/>
  <c r="H2462" i="5" s="1"/>
  <c r="G2589" i="5"/>
  <c r="H2589" i="5" s="1"/>
  <c r="G2581" i="5"/>
  <c r="H2581" i="5" s="1"/>
  <c r="G2573" i="5"/>
  <c r="H2573" i="5" s="1"/>
  <c r="G2565" i="5"/>
  <c r="H2565" i="5" s="1"/>
  <c r="G2557" i="5"/>
  <c r="H2557" i="5" s="1"/>
  <c r="G2549" i="5"/>
  <c r="H2549" i="5" s="1"/>
  <c r="G2541" i="5"/>
  <c r="H2541" i="5" s="1"/>
  <c r="G2533" i="5"/>
  <c r="H2533" i="5" s="1"/>
  <c r="G2525" i="5"/>
  <c r="H2525" i="5" s="1"/>
  <c r="G2517" i="5"/>
  <c r="H2517" i="5" s="1"/>
  <c r="G2509" i="5"/>
  <c r="H2509" i="5" s="1"/>
  <c r="G2501" i="5"/>
  <c r="H2501" i="5" s="1"/>
  <c r="G2493" i="5"/>
  <c r="H2493" i="5" s="1"/>
  <c r="G2485" i="5"/>
  <c r="H2485" i="5" s="1"/>
  <c r="G2477" i="5"/>
  <c r="H2477" i="5" s="1"/>
  <c r="G2469" i="5"/>
  <c r="H2469" i="5" s="1"/>
  <c r="G2461" i="5"/>
  <c r="H2461" i="5" s="1"/>
  <c r="G2453" i="5"/>
  <c r="H2453" i="5" s="1"/>
  <c r="G2445" i="5"/>
  <c r="H2445" i="5" s="1"/>
  <c r="G2437" i="5"/>
  <c r="H2437" i="5" s="1"/>
  <c r="G2429" i="5"/>
  <c r="H2429" i="5" s="1"/>
  <c r="G2421" i="5"/>
  <c r="H2421" i="5" s="1"/>
  <c r="G2413" i="5"/>
  <c r="H2413" i="5" s="1"/>
  <c r="G2405" i="5"/>
  <c r="H2405" i="5" s="1"/>
  <c r="G2397" i="5"/>
  <c r="H2397" i="5" s="1"/>
  <c r="G2389" i="5"/>
  <c r="H2389" i="5" s="1"/>
  <c r="G2381" i="5"/>
  <c r="H2381" i="5" s="1"/>
  <c r="G2373" i="5"/>
  <c r="H2373" i="5" s="1"/>
  <c r="G2365" i="5"/>
  <c r="H2365" i="5" s="1"/>
  <c r="G2357" i="5"/>
  <c r="H2357" i="5" s="1"/>
  <c r="G2349" i="5"/>
  <c r="H2349" i="5" s="1"/>
  <c r="G2341" i="5"/>
  <c r="H2341" i="5" s="1"/>
  <c r="G2571" i="5"/>
  <c r="H2571" i="5" s="1"/>
  <c r="G2548" i="5"/>
  <c r="H2548" i="5" s="1"/>
  <c r="G2530" i="5"/>
  <c r="H2530" i="5" s="1"/>
  <c r="G2507" i="5"/>
  <c r="H2507" i="5" s="1"/>
  <c r="G2484" i="5"/>
  <c r="H2484" i="5" s="1"/>
  <c r="G2466" i="5"/>
  <c r="H2466" i="5" s="1"/>
  <c r="G2446" i="5"/>
  <c r="H2446" i="5" s="1"/>
  <c r="G2430" i="5"/>
  <c r="H2430" i="5" s="1"/>
  <c r="G2414" i="5"/>
  <c r="H2414" i="5" s="1"/>
  <c r="G2398" i="5"/>
  <c r="H2398" i="5" s="1"/>
  <c r="G2382" i="5"/>
  <c r="H2382" i="5" s="1"/>
  <c r="G2366" i="5"/>
  <c r="H2366" i="5" s="1"/>
  <c r="G2350" i="5"/>
  <c r="H2350" i="5" s="1"/>
  <c r="G2588" i="5"/>
  <c r="H2588" i="5" s="1"/>
  <c r="G2570" i="5"/>
  <c r="H2570" i="5" s="1"/>
  <c r="G2547" i="5"/>
  <c r="H2547" i="5" s="1"/>
  <c r="G2524" i="5"/>
  <c r="H2524" i="5" s="1"/>
  <c r="G2506" i="5"/>
  <c r="H2506" i="5" s="1"/>
  <c r="G2483" i="5"/>
  <c r="H2483" i="5" s="1"/>
  <c r="G2460" i="5"/>
  <c r="H2460" i="5" s="1"/>
  <c r="G2444" i="5"/>
  <c r="H2444" i="5" s="1"/>
  <c r="G2428" i="5"/>
  <c r="H2428" i="5" s="1"/>
  <c r="G2412" i="5"/>
  <c r="H2412" i="5" s="1"/>
  <c r="G2396" i="5"/>
  <c r="H2396" i="5" s="1"/>
  <c r="G2380" i="5"/>
  <c r="H2380" i="5" s="1"/>
  <c r="G2364" i="5"/>
  <c r="H2364" i="5" s="1"/>
  <c r="G2348" i="5"/>
  <c r="H2348" i="5" s="1"/>
  <c r="G2587" i="5"/>
  <c r="H2587" i="5" s="1"/>
  <c r="G2564" i="5"/>
  <c r="H2564" i="5" s="1"/>
  <c r="G2546" i="5"/>
  <c r="H2546" i="5" s="1"/>
  <c r="G2523" i="5"/>
  <c r="H2523" i="5" s="1"/>
  <c r="G2500" i="5"/>
  <c r="H2500" i="5" s="1"/>
  <c r="G2482" i="5"/>
  <c r="H2482" i="5" s="1"/>
  <c r="G2459" i="5"/>
  <c r="H2459" i="5" s="1"/>
  <c r="G2443" i="5"/>
  <c r="H2443" i="5" s="1"/>
  <c r="G2427" i="5"/>
  <c r="H2427" i="5" s="1"/>
  <c r="G2411" i="5"/>
  <c r="H2411" i="5" s="1"/>
  <c r="G2395" i="5"/>
  <c r="H2395" i="5" s="1"/>
  <c r="G2379" i="5"/>
  <c r="H2379" i="5" s="1"/>
  <c r="G2363" i="5"/>
  <c r="H2363" i="5" s="1"/>
  <c r="G2347" i="5"/>
  <c r="H2347" i="5" s="1"/>
  <c r="G2580" i="5"/>
  <c r="H2580" i="5" s="1"/>
  <c r="G2562" i="5"/>
  <c r="H2562" i="5" s="1"/>
  <c r="G2539" i="5"/>
  <c r="H2539" i="5" s="1"/>
  <c r="G2516" i="5"/>
  <c r="H2516" i="5" s="1"/>
  <c r="G2498" i="5"/>
  <c r="H2498" i="5" s="1"/>
  <c r="G2475" i="5"/>
  <c r="H2475" i="5" s="1"/>
  <c r="G2454" i="5"/>
  <c r="H2454" i="5" s="1"/>
  <c r="G2438" i="5"/>
  <c r="H2438" i="5" s="1"/>
  <c r="G2422" i="5"/>
  <c r="H2422" i="5" s="1"/>
  <c r="G2406" i="5"/>
  <c r="H2406" i="5" s="1"/>
  <c r="G2390" i="5"/>
  <c r="H2390" i="5" s="1"/>
  <c r="G2374" i="5"/>
  <c r="H2374" i="5" s="1"/>
  <c r="G2358" i="5"/>
  <c r="H2358" i="5" s="1"/>
  <c r="G2342" i="5"/>
  <c r="H2342" i="5" s="1"/>
  <c r="G2579" i="5"/>
  <c r="H2579" i="5" s="1"/>
  <c r="G2556" i="5"/>
  <c r="H2556" i="5" s="1"/>
  <c r="G2538" i="5"/>
  <c r="H2538" i="5" s="1"/>
  <c r="G2515" i="5"/>
  <c r="H2515" i="5" s="1"/>
  <c r="G2555" i="5"/>
  <c r="H2555" i="5" s="1"/>
  <c r="G2499" i="5"/>
  <c r="H2499" i="5" s="1"/>
  <c r="G2458" i="5"/>
  <c r="H2458" i="5" s="1"/>
  <c r="G2426" i="5"/>
  <c r="H2426" i="5" s="1"/>
  <c r="G2394" i="5"/>
  <c r="H2394" i="5" s="1"/>
  <c r="G2362" i="5"/>
  <c r="H2362" i="5" s="1"/>
  <c r="G2554" i="5"/>
  <c r="H2554" i="5" s="1"/>
  <c r="G2492" i="5"/>
  <c r="H2492" i="5" s="1"/>
  <c r="G2452" i="5"/>
  <c r="H2452" i="5" s="1"/>
  <c r="G2420" i="5"/>
  <c r="H2420" i="5" s="1"/>
  <c r="G2388" i="5"/>
  <c r="H2388" i="5" s="1"/>
  <c r="G2356" i="5"/>
  <c r="H2356" i="5" s="1"/>
  <c r="G2540" i="5"/>
  <c r="H2540" i="5" s="1"/>
  <c r="G2491" i="5"/>
  <c r="H2491" i="5" s="1"/>
  <c r="G2451" i="5"/>
  <c r="H2451" i="5" s="1"/>
  <c r="G2419" i="5"/>
  <c r="H2419" i="5" s="1"/>
  <c r="G2387" i="5"/>
  <c r="H2387" i="5" s="1"/>
  <c r="G2355" i="5"/>
  <c r="H2355" i="5" s="1"/>
  <c r="G2532" i="5"/>
  <c r="H2532" i="5" s="1"/>
  <c r="G2490" i="5"/>
  <c r="H2490" i="5" s="1"/>
  <c r="G2450" i="5"/>
  <c r="H2450" i="5" s="1"/>
  <c r="G2418" i="5"/>
  <c r="H2418" i="5" s="1"/>
  <c r="G2386" i="5"/>
  <c r="H2386" i="5" s="1"/>
  <c r="G2354" i="5"/>
  <c r="H2354" i="5" s="1"/>
  <c r="G2586" i="5"/>
  <c r="H2586" i="5" s="1"/>
  <c r="G2531" i="5"/>
  <c r="H2531" i="5" s="1"/>
  <c r="G2476" i="5"/>
  <c r="H2476" i="5" s="1"/>
  <c r="G2442" i="5"/>
  <c r="H2442" i="5" s="1"/>
  <c r="G2410" i="5"/>
  <c r="H2410" i="5" s="1"/>
  <c r="G2378" i="5"/>
  <c r="H2378" i="5" s="1"/>
  <c r="G2346" i="5"/>
  <c r="H2346" i="5" s="1"/>
  <c r="G2578" i="5"/>
  <c r="H2578" i="5" s="1"/>
  <c r="G2522" i="5"/>
  <c r="H2522" i="5" s="1"/>
  <c r="G2474" i="5"/>
  <c r="H2474" i="5" s="1"/>
  <c r="G2436" i="5"/>
  <c r="H2436" i="5" s="1"/>
  <c r="G2404" i="5"/>
  <c r="H2404" i="5" s="1"/>
  <c r="G2372" i="5"/>
  <c r="H2372" i="5" s="1"/>
  <c r="G2435" i="5"/>
  <c r="H2435" i="5" s="1"/>
  <c r="G2434" i="5"/>
  <c r="H2434" i="5" s="1"/>
  <c r="G2572" i="5"/>
  <c r="H2572" i="5" s="1"/>
  <c r="G2403" i="5"/>
  <c r="H2403" i="5" s="1"/>
  <c r="G2563" i="5"/>
  <c r="H2563" i="5" s="1"/>
  <c r="G2402" i="5"/>
  <c r="H2402" i="5" s="1"/>
  <c r="G2514" i="5"/>
  <c r="H2514" i="5" s="1"/>
  <c r="G2371" i="5"/>
  <c r="H2371" i="5" s="1"/>
  <c r="G2508" i="5"/>
  <c r="H2508" i="5" s="1"/>
  <c r="G2370" i="5"/>
  <c r="H2370" i="5" s="1"/>
  <c r="G2468" i="5"/>
  <c r="H2468" i="5" s="1"/>
  <c r="G2467" i="5"/>
  <c r="H2467" i="5" s="1"/>
  <c r="G3136" i="5"/>
  <c r="H3136" i="5" s="1"/>
  <c r="G2817" i="5"/>
  <c r="H2817" i="5" s="1"/>
  <c r="G2755" i="5"/>
  <c r="H2755" i="5" s="1"/>
  <c r="G3459" i="5"/>
  <c r="H3459" i="5" s="1"/>
  <c r="G3228" i="5"/>
  <c r="H3228" i="5" s="1"/>
  <c r="G2989" i="5"/>
  <c r="H2989" i="5" s="1"/>
  <c r="G2945" i="5"/>
  <c r="H2945" i="5" s="1"/>
  <c r="G2908" i="5"/>
  <c r="H2908" i="5" s="1"/>
  <c r="G2844" i="5"/>
  <c r="H2844" i="5" s="1"/>
  <c r="G2760" i="5"/>
  <c r="H2760" i="5" s="1"/>
  <c r="G2671" i="5"/>
  <c r="H2671" i="5" s="1"/>
  <c r="G2607" i="5"/>
  <c r="H2607" i="5" s="1"/>
  <c r="G1504" i="6"/>
  <c r="G3039" i="5"/>
  <c r="H3039" i="5" s="1"/>
  <c r="G2728" i="5"/>
  <c r="H2728" i="5" s="1"/>
  <c r="G3495" i="5"/>
  <c r="H3495" i="5" s="1"/>
  <c r="E7" i="7" s="1"/>
  <c r="G3055" i="5"/>
  <c r="H3055" i="5" s="1"/>
  <c r="G2954" i="5"/>
  <c r="H2954" i="5" s="1"/>
  <c r="G2841" i="5"/>
  <c r="H2841" i="5" s="1"/>
  <c r="G2757" i="5"/>
  <c r="H2757" i="5" s="1"/>
  <c r="G1517" i="6"/>
  <c r="G2592" i="5"/>
  <c r="H2592" i="5" s="1"/>
  <c r="G3368" i="5"/>
  <c r="H3368" i="5" s="1"/>
  <c r="G3035" i="5"/>
  <c r="H3035" i="5" s="1"/>
  <c r="G2907" i="5"/>
  <c r="H2907" i="5" s="1"/>
  <c r="G2836" i="5"/>
  <c r="H2836" i="5" s="1"/>
  <c r="G2759" i="5"/>
  <c r="H2759" i="5" s="1"/>
  <c r="G2689" i="5"/>
  <c r="H2689" i="5" s="1"/>
  <c r="G2625" i="5"/>
  <c r="H2625" i="5" s="1"/>
  <c r="G1561" i="6"/>
  <c r="G2740" i="5"/>
  <c r="H2740" i="5" s="1"/>
  <c r="G3047" i="5"/>
  <c r="H3047" i="5" s="1"/>
  <c r="G2942" i="5"/>
  <c r="H2942" i="5" s="1"/>
  <c r="G2855" i="5"/>
  <c r="H2855" i="5" s="1"/>
  <c r="G2769" i="5"/>
  <c r="H2769" i="5" s="1"/>
  <c r="G2686" i="5"/>
  <c r="H2686" i="5" s="1"/>
  <c r="G2622" i="5"/>
  <c r="H2622" i="5" s="1"/>
  <c r="G1527" i="6"/>
  <c r="G2847" i="5"/>
  <c r="H2847" i="5" s="1"/>
  <c r="G1248" i="6"/>
  <c r="G3492" i="5"/>
  <c r="H3492" i="5" s="1"/>
  <c r="G3059" i="5"/>
  <c r="H3059" i="5" s="1"/>
  <c r="G2951" i="5"/>
  <c r="H2951" i="5" s="1"/>
  <c r="G2845" i="5"/>
  <c r="H2845" i="5" s="1"/>
  <c r="G2764" i="5"/>
  <c r="H2764" i="5" s="1"/>
  <c r="G2683" i="5"/>
  <c r="H2683" i="5" s="1"/>
  <c r="G2619" i="5"/>
  <c r="H2619" i="5" s="1"/>
  <c r="G1500" i="6"/>
  <c r="G2946" i="5"/>
  <c r="H2946" i="5" s="1"/>
  <c r="G2624" i="5"/>
  <c r="H2624" i="5" s="1"/>
  <c r="G2886" i="5"/>
  <c r="H2886" i="5" s="1"/>
  <c r="G2914" i="5"/>
  <c r="H2914" i="5" s="1"/>
  <c r="G3040" i="5"/>
  <c r="H3040" i="5" s="1"/>
  <c r="G2949" i="5"/>
  <c r="H2949" i="5" s="1"/>
  <c r="G2858" i="5"/>
  <c r="H2858" i="5" s="1"/>
  <c r="G3611" i="6"/>
  <c r="H3611" i="6" s="1"/>
  <c r="F132" i="7" s="1"/>
  <c r="G3317" i="6"/>
  <c r="H3317" i="6" s="1"/>
  <c r="G3133" i="6"/>
  <c r="H3133" i="6" s="1"/>
  <c r="G2998" i="6"/>
  <c r="H2998" i="6" s="1"/>
  <c r="G2940" i="6"/>
  <c r="H2940" i="6" s="1"/>
  <c r="G2908" i="6"/>
  <c r="H2908" i="6" s="1"/>
  <c r="G2695" i="6"/>
  <c r="H2695" i="6" s="1"/>
  <c r="G3579" i="6"/>
  <c r="H3579" i="6" s="1"/>
  <c r="F100" i="7" s="1"/>
  <c r="G3547" i="6"/>
  <c r="H3547" i="6" s="1"/>
  <c r="F68" i="7" s="1"/>
  <c r="G3243" i="6"/>
  <c r="H3243" i="6" s="1"/>
  <c r="G3610" i="6"/>
  <c r="H3610" i="6" s="1"/>
  <c r="F131" i="7" s="1"/>
  <c r="G3465" i="6"/>
  <c r="H3465" i="6" s="1"/>
  <c r="G3233" i="6"/>
  <c r="H3233" i="6" s="1"/>
  <c r="G3066" i="6"/>
  <c r="H3066" i="6" s="1"/>
  <c r="G3616" i="6"/>
  <c r="H3616" i="6" s="1"/>
  <c r="F137" i="7" s="1"/>
  <c r="G3578" i="6"/>
  <c r="H3578" i="6" s="1"/>
  <c r="F99" i="7" s="1"/>
  <c r="G3546" i="6"/>
  <c r="H3546" i="6" s="1"/>
  <c r="F67" i="7" s="1"/>
  <c r="G3351" i="6"/>
  <c r="H3351" i="6" s="1"/>
  <c r="G3287" i="6"/>
  <c r="H3287" i="6" s="1"/>
  <c r="G3223" i="6"/>
  <c r="H3223" i="6" s="1"/>
  <c r="G3496" i="6"/>
  <c r="H3496" i="6" s="1"/>
  <c r="F17" i="7" s="1"/>
  <c r="G3248" i="6"/>
  <c r="H3248" i="6" s="1"/>
  <c r="G3160" i="6"/>
  <c r="H3160" i="6" s="1"/>
  <c r="G3096" i="6"/>
  <c r="H3096" i="6" s="1"/>
  <c r="G2996" i="6"/>
  <c r="H2996" i="6" s="1"/>
  <c r="G3589" i="6"/>
  <c r="H3589" i="6" s="1"/>
  <c r="F110" i="7" s="1"/>
  <c r="G3557" i="6"/>
  <c r="H3557" i="6" s="1"/>
  <c r="F78" i="7" s="1"/>
  <c r="G3283" i="6"/>
  <c r="H3283" i="6" s="1"/>
  <c r="G3131" i="6"/>
  <c r="H3131" i="6" s="1"/>
  <c r="G2857" i="6"/>
  <c r="H2857" i="6" s="1"/>
  <c r="G2825" i="6"/>
  <c r="H2825" i="6" s="1"/>
  <c r="G2793" i="6"/>
  <c r="H2793" i="6" s="1"/>
  <c r="G2761" i="6"/>
  <c r="H2761" i="6" s="1"/>
  <c r="G3601" i="6"/>
  <c r="H3601" i="6" s="1"/>
  <c r="F122" i="7" s="1"/>
  <c r="G3321" i="6"/>
  <c r="H3321" i="6" s="1"/>
  <c r="G3169" i="6"/>
  <c r="H3169" i="6" s="1"/>
  <c r="G3050" i="6"/>
  <c r="H3050" i="6" s="1"/>
  <c r="G2714" i="6"/>
  <c r="H2714" i="6" s="1"/>
  <c r="G3252" i="6"/>
  <c r="H3252" i="6" s="1"/>
  <c r="G3127" i="6"/>
  <c r="H3127" i="6" s="1"/>
  <c r="G2855" i="6"/>
  <c r="H2855" i="6" s="1"/>
  <c r="G2823" i="6"/>
  <c r="H2823" i="6" s="1"/>
  <c r="G2791" i="6"/>
  <c r="H2791" i="6" s="1"/>
  <c r="G2895" i="6"/>
  <c r="H2895" i="6" s="1"/>
  <c r="G2681" i="6"/>
  <c r="H2681" i="6" s="1"/>
  <c r="G2603" i="6"/>
  <c r="H2603" i="6" s="1"/>
  <c r="G2547" i="6"/>
  <c r="H2547" i="6" s="1"/>
  <c r="G2515" i="6"/>
  <c r="H2515" i="6" s="1"/>
  <c r="G2483" i="6"/>
  <c r="H2483" i="6" s="1"/>
  <c r="G2451" i="6"/>
  <c r="H2451" i="6" s="1"/>
  <c r="G2419" i="6"/>
  <c r="H2419" i="6" s="1"/>
  <c r="G2387" i="6"/>
  <c r="H2387" i="6" s="1"/>
  <c r="G2355" i="6"/>
  <c r="H2355" i="6" s="1"/>
  <c r="G2323" i="6"/>
  <c r="H2323" i="6" s="1"/>
  <c r="G3568" i="6"/>
  <c r="H3568" i="6" s="1"/>
  <c r="F89" i="7" s="1"/>
  <c r="G3536" i="6"/>
  <c r="H3536" i="6" s="1"/>
  <c r="F57" i="7" s="1"/>
  <c r="G3230" i="6"/>
  <c r="H3230" i="6" s="1"/>
  <c r="G3159" i="6"/>
  <c r="H3159" i="6" s="1"/>
  <c r="G2870" i="6"/>
  <c r="H2870" i="6" s="1"/>
  <c r="G2838" i="6"/>
  <c r="H2838" i="6" s="1"/>
  <c r="G2806" i="6"/>
  <c r="H2806" i="6" s="1"/>
  <c r="G2774" i="6"/>
  <c r="H2774" i="6" s="1"/>
  <c r="G2742" i="6"/>
  <c r="H2742" i="6" s="1"/>
  <c r="G2663" i="6"/>
  <c r="H2663" i="6" s="1"/>
  <c r="G3295" i="6"/>
  <c r="H3295" i="6" s="1"/>
  <c r="G3118" i="6"/>
  <c r="H3118" i="6" s="1"/>
  <c r="G2710" i="6"/>
  <c r="H2710" i="6" s="1"/>
  <c r="G2598" i="6"/>
  <c r="H2598" i="6" s="1"/>
  <c r="G2546" i="6"/>
  <c r="H2546" i="6" s="1"/>
  <c r="G2514" i="6"/>
  <c r="H2514" i="6" s="1"/>
  <c r="G2482" i="6"/>
  <c r="H2482" i="6" s="1"/>
  <c r="G2450" i="6"/>
  <c r="H2450" i="6" s="1"/>
  <c r="G2418" i="6"/>
  <c r="H2418" i="6" s="1"/>
  <c r="G3320" i="6"/>
  <c r="H3320" i="6" s="1"/>
  <c r="G2730" i="6"/>
  <c r="H2730" i="6" s="1"/>
  <c r="G2594" i="6"/>
  <c r="H2594" i="6" s="1"/>
  <c r="G3088" i="6"/>
  <c r="H3088" i="6" s="1"/>
  <c r="G2651" i="6"/>
  <c r="H2651" i="6" s="1"/>
  <c r="G2565" i="6"/>
  <c r="H2565" i="6" s="1"/>
  <c r="G2533" i="6"/>
  <c r="H2533" i="6" s="1"/>
  <c r="G2501" i="6"/>
  <c r="H2501" i="6" s="1"/>
  <c r="G2469" i="6"/>
  <c r="H2469" i="6" s="1"/>
  <c r="G2437" i="6"/>
  <c r="H2437" i="6" s="1"/>
  <c r="G2405" i="6"/>
  <c r="H2405" i="6" s="1"/>
  <c r="G2373" i="6"/>
  <c r="H2373" i="6" s="1"/>
  <c r="G2341" i="6"/>
  <c r="H2341" i="6" s="1"/>
  <c r="G2309" i="6"/>
  <c r="G2277" i="6"/>
  <c r="G2245" i="6"/>
  <c r="G2213" i="6"/>
  <c r="G3614" i="6"/>
  <c r="H3614" i="6" s="1"/>
  <c r="F135" i="7" s="1"/>
  <c r="G3348" i="6"/>
  <c r="H3348" i="6" s="1"/>
  <c r="G3168" i="6"/>
  <c r="H3168" i="6" s="1"/>
  <c r="G2844" i="6"/>
  <c r="H2844" i="6" s="1"/>
  <c r="G2812" i="6"/>
  <c r="H2812" i="6" s="1"/>
  <c r="G2780" i="6"/>
  <c r="H2780" i="6" s="1"/>
  <c r="G2748" i="6"/>
  <c r="H2748" i="6" s="1"/>
  <c r="G2604" i="6"/>
  <c r="H2604" i="6" s="1"/>
  <c r="G2731" i="6"/>
  <c r="H2731" i="6" s="1"/>
  <c r="G2712" i="6"/>
  <c r="H2712" i="6" s="1"/>
  <c r="G2579" i="6"/>
  <c r="H2579" i="6" s="1"/>
  <c r="G2578" i="6"/>
  <c r="H2578" i="6" s="1"/>
  <c r="G2715" i="6"/>
  <c r="H2715" i="6" s="1"/>
  <c r="G2653" i="6"/>
  <c r="H2653" i="6" s="1"/>
  <c r="G2755" i="6"/>
  <c r="H2755" i="6" s="1"/>
  <c r="G2629" i="6"/>
  <c r="H2629" i="6" s="1"/>
  <c r="G1167" i="6"/>
  <c r="G1699" i="6"/>
  <c r="G1635" i="6"/>
  <c r="G1571" i="6"/>
  <c r="G1796" i="6"/>
  <c r="G1665" i="6"/>
  <c r="G1544" i="6"/>
  <c r="G3458" i="5"/>
  <c r="H3458" i="5" s="1"/>
  <c r="G3237" i="5"/>
  <c r="H3237" i="5" s="1"/>
  <c r="G3133" i="5"/>
  <c r="H3133" i="5" s="1"/>
  <c r="G1708" i="6"/>
  <c r="G1597" i="6"/>
  <c r="G1456" i="6"/>
  <c r="G3480" i="5"/>
  <c r="H3480" i="5" s="1"/>
  <c r="G3345" i="5"/>
  <c r="H3345" i="5" s="1"/>
  <c r="G3172" i="5"/>
  <c r="H3172" i="5" s="1"/>
  <c r="G1816" i="6"/>
  <c r="G1681" i="6"/>
  <c r="G1558" i="6"/>
  <c r="G1364" i="6"/>
  <c r="G3428" i="5"/>
  <c r="H3428" i="5" s="1"/>
  <c r="G3374" i="5"/>
  <c r="H3374" i="5" s="1"/>
  <c r="G3283" i="5"/>
  <c r="H3283" i="5" s="1"/>
  <c r="G1852" i="6"/>
  <c r="G1664" i="6"/>
  <c r="G1559" i="6"/>
  <c r="G1404" i="6"/>
  <c r="G3179" i="5"/>
  <c r="H3179" i="5" s="1"/>
  <c r="G1832" i="6"/>
  <c r="G1697" i="6"/>
  <c r="G1576" i="6"/>
  <c r="G1444" i="6"/>
  <c r="G3474" i="5"/>
  <c r="H3474" i="5" s="1"/>
  <c r="G3349" i="5"/>
  <c r="H3349" i="5" s="1"/>
  <c r="G3270" i="5"/>
  <c r="H3270" i="5" s="1"/>
  <c r="G3186" i="5"/>
  <c r="H3186" i="5" s="1"/>
  <c r="G1868" i="6"/>
  <c r="G1674" i="6"/>
  <c r="G1565" i="6"/>
  <c r="G1356" i="6"/>
  <c r="G3287" i="5"/>
  <c r="H3287" i="5" s="1"/>
  <c r="G3161" i="5"/>
  <c r="H3161" i="5" s="1"/>
  <c r="G1733" i="6"/>
  <c r="G1649" i="6"/>
  <c r="G1528" i="6"/>
  <c r="G1332" i="6"/>
  <c r="G3461" i="5"/>
  <c r="H3461" i="5" s="1"/>
  <c r="G3358" i="5"/>
  <c r="H3358" i="5" s="1"/>
  <c r="G3267" i="5"/>
  <c r="H3267" i="5" s="1"/>
  <c r="G3151" i="5"/>
  <c r="H3151" i="5" s="1"/>
  <c r="G3268" i="5"/>
  <c r="H3268" i="5" s="1"/>
  <c r="G3019" i="5"/>
  <c r="H3019" i="5" s="1"/>
  <c r="G2901" i="5"/>
  <c r="H2901" i="5" s="1"/>
  <c r="G2820" i="5"/>
  <c r="H2820" i="5" s="1"/>
  <c r="G2709" i="5"/>
  <c r="H2709" i="5" s="1"/>
  <c r="G2645" i="5"/>
  <c r="H2645" i="5" s="1"/>
  <c r="G3504" i="5"/>
  <c r="H3504" i="5" s="1"/>
  <c r="E16" i="7" s="1"/>
  <c r="G3348" i="5"/>
  <c r="H3348" i="5" s="1"/>
  <c r="G2871" i="5"/>
  <c r="H2871" i="5" s="1"/>
  <c r="G2807" i="5"/>
  <c r="H2807" i="5" s="1"/>
  <c r="G2753" i="5"/>
  <c r="H2753" i="5" s="1"/>
  <c r="G2706" i="5"/>
  <c r="H2706" i="5" s="1"/>
  <c r="G2642" i="5"/>
  <c r="H2642" i="5" s="1"/>
  <c r="G3220" i="5"/>
  <c r="H3220" i="5" s="1"/>
  <c r="G2984" i="5"/>
  <c r="H2984" i="5" s="1"/>
  <c r="G2943" i="5"/>
  <c r="H2943" i="5" s="1"/>
  <c r="G2829" i="5"/>
  <c r="H2829" i="5" s="1"/>
  <c r="G2732" i="5"/>
  <c r="H2732" i="5" s="1"/>
  <c r="G2663" i="5"/>
  <c r="H2663" i="5" s="1"/>
  <c r="G2599" i="5"/>
  <c r="H2599" i="5" s="1"/>
  <c r="G3045" i="5"/>
  <c r="H3045" i="5" s="1"/>
  <c r="G2938" i="5"/>
  <c r="H2938" i="5" s="1"/>
  <c r="G2831" i="5"/>
  <c r="H2831" i="5" s="1"/>
  <c r="G2748" i="5"/>
  <c r="H2748" i="5" s="1"/>
  <c r="G2676" i="5"/>
  <c r="H2676" i="5" s="1"/>
  <c r="G2612" i="5"/>
  <c r="H2612" i="5" s="1"/>
  <c r="G2879" i="5"/>
  <c r="H2879" i="5" s="1"/>
  <c r="G2900" i="5"/>
  <c r="H2900" i="5" s="1"/>
  <c r="G2821" i="5"/>
  <c r="H2821" i="5" s="1"/>
  <c r="G2731" i="5"/>
  <c r="H2731" i="5" s="1"/>
  <c r="G2681" i="5"/>
  <c r="H2681" i="5" s="1"/>
  <c r="G1440" i="6"/>
  <c r="G2704" i="5"/>
  <c r="H2704" i="5" s="1"/>
  <c r="G3463" i="5"/>
  <c r="H3463" i="5" s="1"/>
  <c r="G3168" i="5"/>
  <c r="H3168" i="5" s="1"/>
  <c r="G3042" i="5"/>
  <c r="H3042" i="5" s="1"/>
  <c r="G2926" i="5"/>
  <c r="H2926" i="5" s="1"/>
  <c r="G2848" i="5"/>
  <c r="H2848" i="5" s="1"/>
  <c r="G2752" i="5"/>
  <c r="H2752" i="5" s="1"/>
  <c r="G2678" i="5"/>
  <c r="H2678" i="5" s="1"/>
  <c r="G2614" i="5"/>
  <c r="H2614" i="5" s="1"/>
  <c r="G1436" i="6"/>
  <c r="G2810" i="5"/>
  <c r="H2810" i="5" s="1"/>
  <c r="G3160" i="5"/>
  <c r="H3160" i="5" s="1"/>
  <c r="G3049" i="5"/>
  <c r="H3049" i="5" s="1"/>
  <c r="G2935" i="5"/>
  <c r="H2935" i="5" s="1"/>
  <c r="G2835" i="5"/>
  <c r="H2835" i="5" s="1"/>
  <c r="G2761" i="5"/>
  <c r="H2761" i="5" s="1"/>
  <c r="G2675" i="5"/>
  <c r="H2675" i="5" s="1"/>
  <c r="G2611" i="5"/>
  <c r="H2611" i="5" s="1"/>
  <c r="G2872" i="5"/>
  <c r="H2872" i="5" s="1"/>
  <c r="G2850" i="5"/>
  <c r="H2850" i="5" s="1"/>
  <c r="G2988" i="5"/>
  <c r="H2988" i="5" s="1"/>
  <c r="G2766" i="5"/>
  <c r="H2766" i="5" s="1"/>
  <c r="G2882" i="5"/>
  <c r="H2882" i="5" s="1"/>
  <c r="G2944" i="5"/>
  <c r="H2944" i="5" s="1"/>
  <c r="G2750" i="5"/>
  <c r="H2750" i="5" s="1"/>
  <c r="G3525" i="6"/>
  <c r="H3525" i="6" s="1"/>
  <c r="F46" i="7" s="1"/>
  <c r="G3301" i="6"/>
  <c r="H3301" i="6" s="1"/>
  <c r="G3117" i="6"/>
  <c r="H3117" i="6" s="1"/>
  <c r="G2994" i="6"/>
  <c r="H2994" i="6" s="1"/>
  <c r="G2936" i="6"/>
  <c r="H2936" i="6" s="1"/>
  <c r="G2904" i="6"/>
  <c r="H2904" i="6" s="1"/>
  <c r="G2692" i="6"/>
  <c r="H2692" i="6" s="1"/>
  <c r="G3575" i="6"/>
  <c r="H3575" i="6" s="1"/>
  <c r="F96" i="7" s="1"/>
  <c r="G3543" i="6"/>
  <c r="H3543" i="6" s="1"/>
  <c r="F64" i="7" s="1"/>
  <c r="G3606" i="6"/>
  <c r="H3606" i="6" s="1"/>
  <c r="F127" i="7" s="1"/>
  <c r="G3345" i="6"/>
  <c r="H3345" i="6" s="1"/>
  <c r="G3220" i="6"/>
  <c r="H3220" i="6" s="1"/>
  <c r="G3041" i="6"/>
  <c r="H3041" i="6" s="1"/>
  <c r="G3613" i="6"/>
  <c r="H3613" i="6" s="1"/>
  <c r="F134" i="7" s="1"/>
  <c r="G3574" i="6"/>
  <c r="H3574" i="6" s="1"/>
  <c r="F95" i="7" s="1"/>
  <c r="G3542" i="6"/>
  <c r="H3542" i="6" s="1"/>
  <c r="F63" i="7" s="1"/>
  <c r="G3338" i="6"/>
  <c r="H3338" i="6" s="1"/>
  <c r="G3274" i="6"/>
  <c r="H3274" i="6" s="1"/>
  <c r="G3245" i="6"/>
  <c r="H3245" i="6" s="1"/>
  <c r="G3093" i="6"/>
  <c r="H3093" i="6" s="1"/>
  <c r="G3585" i="6"/>
  <c r="H3585" i="6" s="1"/>
  <c r="F106" i="7" s="1"/>
  <c r="G3553" i="6"/>
  <c r="H3553" i="6" s="1"/>
  <c r="F74" i="7" s="1"/>
  <c r="G3267" i="6"/>
  <c r="H3267" i="6" s="1"/>
  <c r="G3115" i="6"/>
  <c r="H3115" i="6" s="1"/>
  <c r="G2853" i="6"/>
  <c r="H2853" i="6" s="1"/>
  <c r="G2821" i="6"/>
  <c r="H2821" i="6" s="1"/>
  <c r="G2789" i="6"/>
  <c r="H2789" i="6" s="1"/>
  <c r="G2757" i="6"/>
  <c r="H2757" i="6" s="1"/>
  <c r="G3305" i="6"/>
  <c r="H3305" i="6" s="1"/>
  <c r="G3153" i="6"/>
  <c r="H3153" i="6" s="1"/>
  <c r="G3025" i="6"/>
  <c r="H3025" i="6" s="1"/>
  <c r="G2703" i="6"/>
  <c r="H2703" i="6" s="1"/>
  <c r="G3056" i="6"/>
  <c r="H3056" i="6" s="1"/>
  <c r="G2851" i="6"/>
  <c r="H2851" i="6" s="1"/>
  <c r="G2819" i="6"/>
  <c r="H2819" i="6" s="1"/>
  <c r="G2787" i="6"/>
  <c r="H2787" i="6" s="1"/>
  <c r="G3336" i="6"/>
  <c r="H3336" i="6" s="1"/>
  <c r="G3152" i="6"/>
  <c r="H3152" i="6" s="1"/>
  <c r="G2881" i="6"/>
  <c r="H2881" i="6" s="1"/>
  <c r="G2670" i="6"/>
  <c r="H2670" i="6" s="1"/>
  <c r="G2592" i="6"/>
  <c r="H2592" i="6" s="1"/>
  <c r="G2543" i="6"/>
  <c r="H2543" i="6" s="1"/>
  <c r="G2511" i="6"/>
  <c r="H2511" i="6" s="1"/>
  <c r="G2479" i="6"/>
  <c r="H2479" i="6" s="1"/>
  <c r="G2447" i="6"/>
  <c r="H2447" i="6" s="1"/>
  <c r="G2415" i="6"/>
  <c r="H2415" i="6" s="1"/>
  <c r="G2383" i="6"/>
  <c r="H2383" i="6" s="1"/>
  <c r="G2351" i="6"/>
  <c r="H2351" i="6" s="1"/>
  <c r="G2319" i="6"/>
  <c r="H2319" i="6" s="1"/>
  <c r="G3564" i="6"/>
  <c r="H3564" i="6" s="1"/>
  <c r="F85" i="7" s="1"/>
  <c r="G3222" i="6"/>
  <c r="H3222" i="6" s="1"/>
  <c r="G3104" i="6"/>
  <c r="H3104" i="6" s="1"/>
  <c r="G2866" i="6"/>
  <c r="H2866" i="6" s="1"/>
  <c r="G2834" i="6"/>
  <c r="H2834" i="6" s="1"/>
  <c r="G2802" i="6"/>
  <c r="H2802" i="6" s="1"/>
  <c r="G2770" i="6"/>
  <c r="H2770" i="6" s="1"/>
  <c r="G2738" i="6"/>
  <c r="H2738" i="6" s="1"/>
  <c r="G2652" i="6"/>
  <c r="H2652" i="6" s="1"/>
  <c r="G3240" i="6"/>
  <c r="H3240" i="6" s="1"/>
  <c r="G3114" i="6"/>
  <c r="H3114" i="6" s="1"/>
  <c r="G2684" i="6"/>
  <c r="H2684" i="6" s="1"/>
  <c r="G2595" i="6"/>
  <c r="H2595" i="6" s="1"/>
  <c r="G2542" i="6"/>
  <c r="H2542" i="6" s="1"/>
  <c r="G2510" i="6"/>
  <c r="H2510" i="6" s="1"/>
  <c r="G2478" i="6"/>
  <c r="H2478" i="6" s="1"/>
  <c r="G2446" i="6"/>
  <c r="H2446" i="6" s="1"/>
  <c r="G2414" i="6"/>
  <c r="H2414" i="6" s="1"/>
  <c r="G3316" i="6"/>
  <c r="H3316" i="6" s="1"/>
  <c r="G2720" i="6"/>
  <c r="H2720" i="6" s="1"/>
  <c r="G2591" i="6"/>
  <c r="H2591" i="6" s="1"/>
  <c r="G3228" i="6"/>
  <c r="H3228" i="6" s="1"/>
  <c r="G2879" i="6"/>
  <c r="H2879" i="6" s="1"/>
  <c r="G2640" i="6"/>
  <c r="H2640" i="6" s="1"/>
  <c r="G2561" i="6"/>
  <c r="H2561" i="6" s="1"/>
  <c r="G2529" i="6"/>
  <c r="H2529" i="6" s="1"/>
  <c r="G2497" i="6"/>
  <c r="H2497" i="6" s="1"/>
  <c r="G2465" i="6"/>
  <c r="H2465" i="6" s="1"/>
  <c r="G2433" i="6"/>
  <c r="H2433" i="6" s="1"/>
  <c r="G2401" i="6"/>
  <c r="H2401" i="6" s="1"/>
  <c r="G2369" i="6"/>
  <c r="H2369" i="6" s="1"/>
  <c r="G2337" i="6"/>
  <c r="H2337" i="6" s="1"/>
  <c r="G2305" i="6"/>
  <c r="G2273" i="6"/>
  <c r="G2241" i="6"/>
  <c r="G2209" i="6"/>
  <c r="G3334" i="6"/>
  <c r="H3334" i="6" s="1"/>
  <c r="G3164" i="6"/>
  <c r="H3164" i="6" s="1"/>
  <c r="G2872" i="6"/>
  <c r="H2872" i="6" s="1"/>
  <c r="G2840" i="6"/>
  <c r="H2840" i="6" s="1"/>
  <c r="G2808" i="6"/>
  <c r="H2808" i="6" s="1"/>
  <c r="G2776" i="6"/>
  <c r="H2776" i="6" s="1"/>
  <c r="G2744" i="6"/>
  <c r="H2744" i="6" s="1"/>
  <c r="G2683" i="6"/>
  <c r="H2683" i="6" s="1"/>
  <c r="G2586" i="6"/>
  <c r="H2586" i="6" s="1"/>
  <c r="G2728" i="6"/>
  <c r="H2728" i="6" s="1"/>
  <c r="G2693" i="6"/>
  <c r="H2693" i="6" s="1"/>
  <c r="G2575" i="6"/>
  <c r="H2575" i="6" s="1"/>
  <c r="G2716" i="6"/>
  <c r="H2716" i="6" s="1"/>
  <c r="G2669" i="6"/>
  <c r="H2669" i="6" s="1"/>
  <c r="G2646" i="6"/>
  <c r="H2646" i="6" s="1"/>
  <c r="G2577" i="6"/>
  <c r="H2577" i="6" s="1"/>
  <c r="G2645" i="6"/>
  <c r="H2645" i="6" s="1"/>
  <c r="G3300" i="6"/>
  <c r="H3300" i="6" s="1"/>
  <c r="G2875" i="6"/>
  <c r="H2875" i="6" s="1"/>
  <c r="G2751" i="6"/>
  <c r="H2751" i="6" s="1"/>
  <c r="G2625" i="6"/>
  <c r="H2625" i="6" s="1"/>
  <c r="G1156" i="6"/>
  <c r="G1691" i="6"/>
  <c r="G1627" i="6"/>
  <c r="G1563" i="6"/>
  <c r="G1151" i="6"/>
  <c r="G1736" i="6"/>
  <c r="G1631" i="6"/>
  <c r="G1540" i="6"/>
  <c r="G3372" i="5"/>
  <c r="H3372" i="5" s="1"/>
  <c r="G3308" i="5"/>
  <c r="H3308" i="5" s="1"/>
  <c r="G3227" i="5"/>
  <c r="H3227" i="5" s="1"/>
  <c r="G3111" i="5"/>
  <c r="H3111" i="5" s="1"/>
  <c r="G1705" i="6"/>
  <c r="G1582" i="6"/>
  <c r="G1452" i="6"/>
  <c r="G3470" i="5"/>
  <c r="H3470" i="5" s="1"/>
  <c r="G3335" i="5"/>
  <c r="H3335" i="5" s="1"/>
  <c r="G1812" i="6"/>
  <c r="G1647" i="6"/>
  <c r="G1556" i="6"/>
  <c r="G1344" i="6"/>
  <c r="G3418" i="5"/>
  <c r="H3418" i="5" s="1"/>
  <c r="G3278" i="5"/>
  <c r="H3278" i="5" s="1"/>
  <c r="G1792" i="6"/>
  <c r="G1658" i="6"/>
  <c r="G1549" i="6"/>
  <c r="G1384" i="6"/>
  <c r="G3506" i="5"/>
  <c r="H3506" i="5" s="1"/>
  <c r="E18" i="7" s="1"/>
  <c r="G3174" i="5"/>
  <c r="H3174" i="5" s="1"/>
  <c r="G1828" i="6"/>
  <c r="G1663" i="6"/>
  <c r="G1570" i="6"/>
  <c r="G1380" i="6"/>
  <c r="G3452" i="5"/>
  <c r="H3452" i="5" s="1"/>
  <c r="G3339" i="5"/>
  <c r="H3339" i="5" s="1"/>
  <c r="G3253" i="5"/>
  <c r="H3253" i="5" s="1"/>
  <c r="G3181" i="5"/>
  <c r="H3181" i="5" s="1"/>
  <c r="G1808" i="6"/>
  <c r="G1673" i="6"/>
  <c r="G1552" i="6"/>
  <c r="G1336" i="6"/>
  <c r="G3393" i="5"/>
  <c r="H3393" i="5" s="1"/>
  <c r="G3265" i="5"/>
  <c r="H3265" i="5" s="1"/>
  <c r="G3139" i="5"/>
  <c r="H3139" i="5" s="1"/>
  <c r="G1720" i="6"/>
  <c r="G1615" i="6"/>
  <c r="G1522" i="6"/>
  <c r="G3444" i="5"/>
  <c r="H3444" i="5" s="1"/>
  <c r="G3245" i="5"/>
  <c r="H3245" i="5" s="1"/>
  <c r="G3141" i="5"/>
  <c r="H3141" i="5" s="1"/>
  <c r="G3502" i="5"/>
  <c r="H3502" i="5" s="1"/>
  <c r="E14" i="7" s="1"/>
  <c r="G3247" i="5"/>
  <c r="H3247" i="5" s="1"/>
  <c r="G3009" i="5"/>
  <c r="H3009" i="5" s="1"/>
  <c r="G2891" i="5"/>
  <c r="H2891" i="5" s="1"/>
  <c r="G2805" i="5"/>
  <c r="H2805" i="5" s="1"/>
  <c r="G2701" i="5"/>
  <c r="H2701" i="5" s="1"/>
  <c r="G2637" i="5"/>
  <c r="H2637" i="5" s="1"/>
  <c r="G3491" i="5"/>
  <c r="H3491" i="5" s="1"/>
  <c r="G3343" i="5"/>
  <c r="H3343" i="5" s="1"/>
  <c r="G2950" i="5"/>
  <c r="H2950" i="5" s="1"/>
  <c r="G2746" i="5"/>
  <c r="H2746" i="5" s="1"/>
  <c r="G2698" i="5"/>
  <c r="H2698" i="5" s="1"/>
  <c r="G2634" i="5"/>
  <c r="H2634" i="5" s="1"/>
  <c r="G3200" i="5"/>
  <c r="H3200" i="5" s="1"/>
  <c r="G2977" i="5"/>
  <c r="H2977" i="5" s="1"/>
  <c r="G2936" i="5"/>
  <c r="H2936" i="5" s="1"/>
  <c r="G2819" i="5"/>
  <c r="H2819" i="5" s="1"/>
  <c r="G2719" i="5"/>
  <c r="H2719" i="5" s="1"/>
  <c r="G2591" i="5"/>
  <c r="H2591" i="5" s="1"/>
  <c r="G2911" i="5"/>
  <c r="H2911" i="5" s="1"/>
  <c r="G3407" i="5"/>
  <c r="H3407" i="5" s="1"/>
  <c r="G3212" i="5"/>
  <c r="H3212" i="5" s="1"/>
  <c r="G3023" i="5"/>
  <c r="H3023" i="5" s="1"/>
  <c r="G2905" i="5"/>
  <c r="H2905" i="5" s="1"/>
  <c r="G2824" i="5"/>
  <c r="H2824" i="5" s="1"/>
  <c r="G2741" i="5"/>
  <c r="H2741" i="5" s="1"/>
  <c r="G2668" i="5"/>
  <c r="H2668" i="5" s="1"/>
  <c r="G2604" i="5"/>
  <c r="H2604" i="5" s="1"/>
  <c r="G3496" i="5"/>
  <c r="H3496" i="5" s="1"/>
  <c r="E8" i="7" s="1"/>
  <c r="G2840" i="5"/>
  <c r="H2840" i="5" s="1"/>
  <c r="G3324" i="5"/>
  <c r="H3324" i="5" s="1"/>
  <c r="G3176" i="5"/>
  <c r="H3176" i="5" s="1"/>
  <c r="G2885" i="5"/>
  <c r="H2885" i="5" s="1"/>
  <c r="G2673" i="5"/>
  <c r="H2673" i="5" s="1"/>
  <c r="G2609" i="5"/>
  <c r="H2609" i="5" s="1"/>
  <c r="G1416" i="6"/>
  <c r="G2904" i="5"/>
  <c r="H2904" i="5" s="1"/>
  <c r="G3427" i="5"/>
  <c r="H3427" i="5" s="1"/>
  <c r="G3163" i="5"/>
  <c r="H3163" i="5" s="1"/>
  <c r="G2919" i="5"/>
  <c r="H2919" i="5" s="1"/>
  <c r="G2833" i="5"/>
  <c r="H2833" i="5" s="1"/>
  <c r="G2745" i="5"/>
  <c r="H2745" i="5" s="1"/>
  <c r="G2670" i="5"/>
  <c r="H2670" i="5" s="1"/>
  <c r="G2606" i="5"/>
  <c r="H2606" i="5" s="1"/>
  <c r="G1352" i="6"/>
  <c r="G2756" i="5"/>
  <c r="H2756" i="5" s="1"/>
  <c r="G3380" i="5"/>
  <c r="H3380" i="5" s="1"/>
  <c r="G3027" i="5"/>
  <c r="H3027" i="5" s="1"/>
  <c r="G2909" i="5"/>
  <c r="H2909" i="5" s="1"/>
  <c r="G2828" i="5"/>
  <c r="H2828" i="5" s="1"/>
  <c r="G2733" i="5"/>
  <c r="H2733" i="5" s="1"/>
  <c r="G2667" i="5"/>
  <c r="H2667" i="5" s="1"/>
  <c r="G2603" i="5"/>
  <c r="H2603" i="5" s="1"/>
  <c r="G3292" i="5"/>
  <c r="H3292" i="5" s="1"/>
  <c r="G2825" i="5"/>
  <c r="H2825" i="5" s="1"/>
  <c r="G2747" i="5"/>
  <c r="H2747" i="5" s="1"/>
  <c r="G2790" i="5"/>
  <c r="H2790" i="5" s="1"/>
  <c r="G2965" i="5"/>
  <c r="H2965" i="5" s="1"/>
  <c r="G2956" i="5"/>
  <c r="H2956" i="5" s="1"/>
  <c r="G2743" i="5"/>
  <c r="H2743" i="5" s="1"/>
  <c r="G2918" i="5"/>
  <c r="H2918" i="5" s="1"/>
  <c r="G3072" i="5"/>
  <c r="H3072" i="5" s="1"/>
  <c r="G3518" i="6"/>
  <c r="H3518" i="6" s="1"/>
  <c r="F39" i="7" s="1"/>
  <c r="G3285" i="6"/>
  <c r="H3285" i="6" s="1"/>
  <c r="G3101" i="6"/>
  <c r="H3101" i="6" s="1"/>
  <c r="G2964" i="6"/>
  <c r="H2964" i="6" s="1"/>
  <c r="G2932" i="6"/>
  <c r="H2932" i="6" s="1"/>
  <c r="G2900" i="6"/>
  <c r="H2900" i="6" s="1"/>
  <c r="G2688" i="6"/>
  <c r="H2688" i="6" s="1"/>
  <c r="G3571" i="6"/>
  <c r="H3571" i="6" s="1"/>
  <c r="F92" i="7" s="1"/>
  <c r="G3539" i="6"/>
  <c r="H3539" i="6" s="1"/>
  <c r="F60" i="7" s="1"/>
  <c r="G3339" i="6"/>
  <c r="H3339" i="6" s="1"/>
  <c r="G3155" i="6"/>
  <c r="H3155" i="6" s="1"/>
  <c r="G3603" i="6"/>
  <c r="H3603" i="6" s="1"/>
  <c r="F124" i="7" s="1"/>
  <c r="G3329" i="6"/>
  <c r="H3329" i="6" s="1"/>
  <c r="G3161" i="6"/>
  <c r="H3161" i="6" s="1"/>
  <c r="G3034" i="6"/>
  <c r="H3034" i="6" s="1"/>
  <c r="G3602" i="6"/>
  <c r="H3602" i="6" s="1"/>
  <c r="F123" i="7" s="1"/>
  <c r="G3570" i="6"/>
  <c r="H3570" i="6" s="1"/>
  <c r="F91" i="7" s="1"/>
  <c r="G3538" i="6"/>
  <c r="H3538" i="6" s="1"/>
  <c r="F59" i="7" s="1"/>
  <c r="G3335" i="6"/>
  <c r="H3335" i="6" s="1"/>
  <c r="G3122" i="6"/>
  <c r="H3122" i="6" s="1"/>
  <c r="G3622" i="6"/>
  <c r="H3622" i="6" s="1"/>
  <c r="F143" i="7" s="1"/>
  <c r="G3471" i="6"/>
  <c r="H3471" i="6" s="1"/>
  <c r="G3296" i="6"/>
  <c r="H3296" i="6" s="1"/>
  <c r="G3232" i="6"/>
  <c r="H3232" i="6" s="1"/>
  <c r="G3072" i="6"/>
  <c r="H3072" i="6" s="1"/>
  <c r="G2981" i="6"/>
  <c r="H2981" i="6" s="1"/>
  <c r="G3581" i="6"/>
  <c r="H3581" i="6" s="1"/>
  <c r="F102" i="7" s="1"/>
  <c r="G3549" i="6"/>
  <c r="H3549" i="6" s="1"/>
  <c r="F70" i="7" s="1"/>
  <c r="G3251" i="6"/>
  <c r="H3251" i="6" s="1"/>
  <c r="G3099" i="6"/>
  <c r="H3099" i="6" s="1"/>
  <c r="G2973" i="6"/>
  <c r="H2973" i="6" s="1"/>
  <c r="G2849" i="6"/>
  <c r="H2849" i="6" s="1"/>
  <c r="G2817" i="6"/>
  <c r="H2817" i="6" s="1"/>
  <c r="G2785" i="6"/>
  <c r="H2785" i="6" s="1"/>
  <c r="G2753" i="6"/>
  <c r="H2753" i="6" s="1"/>
  <c r="G3526" i="6"/>
  <c r="H3526" i="6" s="1"/>
  <c r="F47" i="7" s="1"/>
  <c r="G3289" i="6"/>
  <c r="H3289" i="6" s="1"/>
  <c r="G3137" i="6"/>
  <c r="H3137" i="6" s="1"/>
  <c r="G3014" i="6"/>
  <c r="H3014" i="6" s="1"/>
  <c r="G2700" i="6"/>
  <c r="H2700" i="6" s="1"/>
  <c r="G3340" i="6"/>
  <c r="H3340" i="6" s="1"/>
  <c r="G3048" i="6"/>
  <c r="H3048" i="6" s="1"/>
  <c r="G2847" i="6"/>
  <c r="H2847" i="6" s="1"/>
  <c r="G2815" i="6"/>
  <c r="H2815" i="6" s="1"/>
  <c r="G2783" i="6"/>
  <c r="H2783" i="6" s="1"/>
  <c r="G3332" i="6"/>
  <c r="H3332" i="6" s="1"/>
  <c r="G3148" i="6"/>
  <c r="H3148" i="6" s="1"/>
  <c r="G2877" i="6"/>
  <c r="H2877" i="6" s="1"/>
  <c r="G2667" i="6"/>
  <c r="H2667" i="6" s="1"/>
  <c r="G2574" i="6"/>
  <c r="H2574" i="6" s="1"/>
  <c r="G2539" i="6"/>
  <c r="H2539" i="6" s="1"/>
  <c r="G2507" i="6"/>
  <c r="H2507" i="6" s="1"/>
  <c r="G2475" i="6"/>
  <c r="H2475" i="6" s="1"/>
  <c r="G2443" i="6"/>
  <c r="H2443" i="6" s="1"/>
  <c r="G2411" i="6"/>
  <c r="H2411" i="6" s="1"/>
  <c r="G2379" i="6"/>
  <c r="H2379" i="6" s="1"/>
  <c r="G2347" i="6"/>
  <c r="H2347" i="6" s="1"/>
  <c r="G2315" i="6"/>
  <c r="G3592" i="6"/>
  <c r="H3592" i="6" s="1"/>
  <c r="F113" i="7" s="1"/>
  <c r="G3560" i="6"/>
  <c r="H3560" i="6" s="1"/>
  <c r="F81" i="7" s="1"/>
  <c r="G3218" i="6"/>
  <c r="H3218" i="6" s="1"/>
  <c r="G3100" i="6"/>
  <c r="H3100" i="6" s="1"/>
  <c r="G2862" i="6"/>
  <c r="H2862" i="6" s="1"/>
  <c r="G2830" i="6"/>
  <c r="H2830" i="6" s="1"/>
  <c r="G2798" i="6"/>
  <c r="H2798" i="6" s="1"/>
  <c r="G2766" i="6"/>
  <c r="H2766" i="6" s="1"/>
  <c r="G2734" i="6"/>
  <c r="H2734" i="6" s="1"/>
  <c r="G2634" i="6"/>
  <c r="H2634" i="6" s="1"/>
  <c r="G3236" i="6"/>
  <c r="H3236" i="6" s="1"/>
  <c r="G3111" i="6"/>
  <c r="H3111" i="6" s="1"/>
  <c r="G2662" i="6"/>
  <c r="H2662" i="6" s="1"/>
  <c r="G2584" i="6"/>
  <c r="H2584" i="6" s="1"/>
  <c r="G2538" i="6"/>
  <c r="H2538" i="6" s="1"/>
  <c r="G2506" i="6"/>
  <c r="H2506" i="6" s="1"/>
  <c r="G2474" i="6"/>
  <c r="H2474" i="6" s="1"/>
  <c r="G2442" i="6"/>
  <c r="H2442" i="6" s="1"/>
  <c r="G2410" i="6"/>
  <c r="H2410" i="6" s="1"/>
  <c r="G3276" i="6"/>
  <c r="H3276" i="6" s="1"/>
  <c r="G3132" i="6"/>
  <c r="H3132" i="6" s="1"/>
  <c r="G2717" i="6"/>
  <c r="H2717" i="6" s="1"/>
  <c r="G2644" i="6"/>
  <c r="H2644" i="6" s="1"/>
  <c r="G2580" i="6"/>
  <c r="H2580" i="6" s="1"/>
  <c r="G2709" i="6"/>
  <c r="H2709" i="6" s="1"/>
  <c r="G2622" i="6"/>
  <c r="H2622" i="6" s="1"/>
  <c r="G2557" i="6"/>
  <c r="H2557" i="6" s="1"/>
  <c r="G2525" i="6"/>
  <c r="H2525" i="6" s="1"/>
  <c r="G2493" i="6"/>
  <c r="H2493" i="6" s="1"/>
  <c r="G2461" i="6"/>
  <c r="H2461" i="6" s="1"/>
  <c r="G2429" i="6"/>
  <c r="H2429" i="6" s="1"/>
  <c r="G2397" i="6"/>
  <c r="H2397" i="6" s="1"/>
  <c r="G2365" i="6"/>
  <c r="H2365" i="6" s="1"/>
  <c r="G2333" i="6"/>
  <c r="H2333" i="6" s="1"/>
  <c r="G2301" i="6"/>
  <c r="G2269" i="6"/>
  <c r="G2237" i="6"/>
  <c r="G2205" i="6"/>
  <c r="G3124" i="6"/>
  <c r="H3124" i="6" s="1"/>
  <c r="G2868" i="6"/>
  <c r="H2868" i="6" s="1"/>
  <c r="G2836" i="6"/>
  <c r="H2836" i="6" s="1"/>
  <c r="G2804" i="6"/>
  <c r="H2804" i="6" s="1"/>
  <c r="G2772" i="6"/>
  <c r="H2772" i="6" s="1"/>
  <c r="G2740" i="6"/>
  <c r="H2740" i="6" s="1"/>
  <c r="G2668" i="6"/>
  <c r="H2668" i="6" s="1"/>
  <c r="G2583" i="6"/>
  <c r="H2583" i="6" s="1"/>
  <c r="G2686" i="6"/>
  <c r="H2686" i="6" s="1"/>
  <c r="G2689" i="6"/>
  <c r="H2689" i="6" s="1"/>
  <c r="G2708" i="6"/>
  <c r="H2708" i="6" s="1"/>
  <c r="G2643" i="6"/>
  <c r="H2643" i="6" s="1"/>
  <c r="G2642" i="6"/>
  <c r="H2642" i="6" s="1"/>
  <c r="G2637" i="6"/>
  <c r="H2637" i="6" s="1"/>
  <c r="G3260" i="6"/>
  <c r="H3260" i="6" s="1"/>
  <c r="G2779" i="6"/>
  <c r="H2779" i="6" s="1"/>
  <c r="G2747" i="6"/>
  <c r="H2747" i="6" s="1"/>
  <c r="G2621" i="6"/>
  <c r="H2621" i="6" s="1"/>
  <c r="G2548" i="6"/>
  <c r="H2548" i="6" s="1"/>
  <c r="G2516" i="6"/>
  <c r="H2516" i="6" s="1"/>
  <c r="G2484" i="6"/>
  <c r="H2484" i="6" s="1"/>
  <c r="G2452" i="6"/>
  <c r="H2452" i="6" s="1"/>
  <c r="G1138" i="6"/>
  <c r="G1683" i="6"/>
  <c r="G1619" i="6"/>
  <c r="G1555" i="6"/>
  <c r="G1732" i="6"/>
  <c r="G1537" i="6"/>
  <c r="G3365" i="5"/>
  <c r="H3365" i="5" s="1"/>
  <c r="G3301" i="5"/>
  <c r="H3301" i="5" s="1"/>
  <c r="G3207" i="5"/>
  <c r="H3207" i="5" s="1"/>
  <c r="G1840" i="6"/>
  <c r="G1671" i="6"/>
  <c r="G1580" i="6"/>
  <c r="G1392" i="6"/>
  <c r="G3465" i="5"/>
  <c r="H3465" i="5" s="1"/>
  <c r="G3313" i="5"/>
  <c r="H3313" i="5" s="1"/>
  <c r="G1752" i="6"/>
  <c r="G1637" i="6"/>
  <c r="G1553" i="6"/>
  <c r="G1300" i="6"/>
  <c r="G3413" i="5"/>
  <c r="H3413" i="5" s="1"/>
  <c r="G3347" i="5"/>
  <c r="H3347" i="5" s="1"/>
  <c r="G3261" i="5"/>
  <c r="H3261" i="5" s="1"/>
  <c r="G3167" i="5"/>
  <c r="H3167" i="5" s="1"/>
  <c r="G1788" i="6"/>
  <c r="G1657" i="6"/>
  <c r="G1534" i="6"/>
  <c r="G1340" i="6"/>
  <c r="G3498" i="5"/>
  <c r="H3498" i="5" s="1"/>
  <c r="E10" i="7" s="1"/>
  <c r="G3344" i="5"/>
  <c r="H3344" i="5" s="1"/>
  <c r="G3169" i="5"/>
  <c r="H3169" i="5" s="1"/>
  <c r="G1768" i="6"/>
  <c r="G1653" i="6"/>
  <c r="G1569" i="6"/>
  <c r="G1360" i="6"/>
  <c r="G3442" i="5"/>
  <c r="H3442" i="5" s="1"/>
  <c r="G3334" i="5"/>
  <c r="H3334" i="5" s="1"/>
  <c r="G3243" i="5"/>
  <c r="H3243" i="5" s="1"/>
  <c r="G3159" i="5"/>
  <c r="H3159" i="5" s="1"/>
  <c r="G1804" i="6"/>
  <c r="G1639" i="6"/>
  <c r="G1546" i="6"/>
  <c r="G1292" i="6"/>
  <c r="G3383" i="5"/>
  <c r="H3383" i="5" s="1"/>
  <c r="G3255" i="5"/>
  <c r="H3255" i="5" s="1"/>
  <c r="G1714" i="6"/>
  <c r="G1605" i="6"/>
  <c r="G1521" i="6"/>
  <c r="G1268" i="6"/>
  <c r="G3434" i="5"/>
  <c r="H3434" i="5" s="1"/>
  <c r="G3331" i="5"/>
  <c r="H3331" i="5" s="1"/>
  <c r="G3235" i="5"/>
  <c r="H3235" i="5" s="1"/>
  <c r="G3119" i="5"/>
  <c r="H3119" i="5" s="1"/>
  <c r="G3500" i="5"/>
  <c r="H3500" i="5" s="1"/>
  <c r="E12" i="7" s="1"/>
  <c r="G3190" i="5"/>
  <c r="H3190" i="5" s="1"/>
  <c r="G2987" i="5"/>
  <c r="H2987" i="5" s="1"/>
  <c r="G2884" i="5"/>
  <c r="H2884" i="5" s="1"/>
  <c r="G2795" i="5"/>
  <c r="H2795" i="5" s="1"/>
  <c r="G2693" i="5"/>
  <c r="H2693" i="5" s="1"/>
  <c r="G2629" i="5"/>
  <c r="H2629" i="5" s="1"/>
  <c r="G2934" i="5"/>
  <c r="H2934" i="5" s="1"/>
  <c r="G2744" i="5"/>
  <c r="H2744" i="5" s="1"/>
  <c r="G2690" i="5"/>
  <c r="H2690" i="5" s="1"/>
  <c r="G2626" i="5"/>
  <c r="H2626" i="5" s="1"/>
  <c r="G2975" i="5"/>
  <c r="H2975" i="5" s="1"/>
  <c r="G2929" i="5"/>
  <c r="H2929" i="5" s="1"/>
  <c r="G2878" i="5"/>
  <c r="H2878" i="5" s="1"/>
  <c r="G2812" i="5"/>
  <c r="H2812" i="5" s="1"/>
  <c r="G2647" i="5"/>
  <c r="H2647" i="5" s="1"/>
  <c r="G3388" i="5"/>
  <c r="H3388" i="5" s="1"/>
  <c r="G3210" i="5"/>
  <c r="H3210" i="5" s="1"/>
  <c r="G2895" i="5"/>
  <c r="H2895" i="5" s="1"/>
  <c r="G2809" i="5"/>
  <c r="H2809" i="5" s="1"/>
  <c r="G2729" i="5"/>
  <c r="H2729" i="5" s="1"/>
  <c r="G2660" i="5"/>
  <c r="H2660" i="5" s="1"/>
  <c r="G2596" i="5"/>
  <c r="H2596" i="5" s="1"/>
  <c r="G2749" i="5"/>
  <c r="H2749" i="5" s="1"/>
  <c r="G2979" i="5"/>
  <c r="H2979" i="5" s="1"/>
  <c r="G2804" i="5"/>
  <c r="H2804" i="5" s="1"/>
  <c r="G2724" i="5"/>
  <c r="H2724" i="5" s="1"/>
  <c r="G2665" i="5"/>
  <c r="H2665" i="5" s="1"/>
  <c r="G2601" i="5"/>
  <c r="H2601" i="5" s="1"/>
  <c r="G1372" i="6"/>
  <c r="G2889" i="5"/>
  <c r="H2889" i="5" s="1"/>
  <c r="G2608" i="5"/>
  <c r="H2608" i="5" s="1"/>
  <c r="G3507" i="5"/>
  <c r="H3507" i="5" s="1"/>
  <c r="E19" i="7" s="1"/>
  <c r="G3132" i="5"/>
  <c r="H3132" i="5" s="1"/>
  <c r="G3015" i="5"/>
  <c r="H3015" i="5" s="1"/>
  <c r="G2912" i="5"/>
  <c r="H2912" i="5" s="1"/>
  <c r="G2823" i="5"/>
  <c r="H2823" i="5" s="1"/>
  <c r="G2736" i="5"/>
  <c r="H2736" i="5" s="1"/>
  <c r="G2662" i="5"/>
  <c r="H2662" i="5" s="1"/>
  <c r="G2598" i="5"/>
  <c r="H2598" i="5" s="1"/>
  <c r="G2742" i="5"/>
  <c r="H2742" i="5" s="1"/>
  <c r="G3375" i="5"/>
  <c r="H3375" i="5" s="1"/>
  <c r="G3017" i="5"/>
  <c r="H3017" i="5" s="1"/>
  <c r="G2899" i="5"/>
  <c r="H2899" i="5" s="1"/>
  <c r="G2813" i="5"/>
  <c r="H2813" i="5" s="1"/>
  <c r="G2723" i="5"/>
  <c r="H2723" i="5" s="1"/>
  <c r="G2659" i="5"/>
  <c r="H2659" i="5" s="1"/>
  <c r="G2595" i="5"/>
  <c r="H2595" i="5" s="1"/>
  <c r="G2808" i="5"/>
  <c r="H2808" i="5" s="1"/>
  <c r="G2782" i="5"/>
  <c r="H2782" i="5" s="1"/>
  <c r="G2937" i="5"/>
  <c r="H2937" i="5" s="1"/>
  <c r="G2960" i="5"/>
  <c r="H2960" i="5" s="1"/>
  <c r="G2902" i="5"/>
  <c r="H2902" i="5" s="1"/>
  <c r="G2794" i="5"/>
  <c r="H2794" i="5" s="1"/>
  <c r="G3044" i="5"/>
  <c r="H3044" i="5" s="1"/>
  <c r="G2933" i="5"/>
  <c r="H2933" i="5" s="1"/>
  <c r="G3535" i="5"/>
  <c r="H3535" i="5" s="1"/>
  <c r="E47" i="7" s="1"/>
  <c r="G3536" i="5"/>
  <c r="H3536" i="5" s="1"/>
  <c r="E48" i="7" s="1"/>
  <c r="G3534" i="5"/>
  <c r="H3534" i="5" s="1"/>
  <c r="E46" i="7" s="1"/>
  <c r="G3516" i="5"/>
  <c r="H3516" i="5" s="1"/>
  <c r="E28" i="7" s="1"/>
  <c r="G3512" i="5"/>
  <c r="H3512" i="5" s="1"/>
  <c r="E24" i="7" s="1"/>
  <c r="G3508" i="5"/>
  <c r="H3508" i="5" s="1"/>
  <c r="E20" i="7" s="1"/>
  <c r="G3629" i="5"/>
  <c r="H3629" i="5" s="1"/>
  <c r="E141" i="7" s="1"/>
  <c r="G3625" i="5"/>
  <c r="H3625" i="5" s="1"/>
  <c r="E137" i="7" s="1"/>
  <c r="G3621" i="5"/>
  <c r="H3621" i="5" s="1"/>
  <c r="E133" i="7" s="1"/>
  <c r="G3617" i="5"/>
  <c r="H3617" i="5" s="1"/>
  <c r="G3613" i="5"/>
  <c r="H3613" i="5" s="1"/>
  <c r="E125" i="7" s="1"/>
  <c r="G3609" i="5"/>
  <c r="H3609" i="5" s="1"/>
  <c r="E121" i="7" s="1"/>
  <c r="G3605" i="5"/>
  <c r="H3605" i="5" s="1"/>
  <c r="E117" i="7" s="1"/>
  <c r="G3601" i="5"/>
  <c r="H3601" i="5" s="1"/>
  <c r="E113" i="7" s="1"/>
  <c r="G3597" i="5"/>
  <c r="H3597" i="5" s="1"/>
  <c r="E109" i="7" s="1"/>
  <c r="G3593" i="5"/>
  <c r="H3593" i="5" s="1"/>
  <c r="E105" i="7" s="1"/>
  <c r="G3589" i="5"/>
  <c r="H3589" i="5" s="1"/>
  <c r="E101" i="7" s="1"/>
  <c r="G3585" i="5"/>
  <c r="H3585" i="5" s="1"/>
  <c r="E97" i="7" s="1"/>
  <c r="G3581" i="5"/>
  <c r="H3581" i="5" s="1"/>
  <c r="E93" i="7" s="1"/>
  <c r="G3577" i="5"/>
  <c r="H3577" i="5" s="1"/>
  <c r="E89" i="7" s="1"/>
  <c r="G3573" i="5"/>
  <c r="H3573" i="5" s="1"/>
  <c r="E85" i="7" s="1"/>
  <c r="G3515" i="5"/>
  <c r="H3515" i="5" s="1"/>
  <c r="E27" i="7" s="1"/>
  <c r="G3511" i="5"/>
  <c r="H3511" i="5" s="1"/>
  <c r="E23" i="7" s="1"/>
  <c r="G3632" i="5"/>
  <c r="H3632" i="5" s="1"/>
  <c r="E144" i="7" s="1"/>
  <c r="G3628" i="5"/>
  <c r="H3628" i="5" s="1"/>
  <c r="E140" i="7" s="1"/>
  <c r="G3624" i="5"/>
  <c r="H3624" i="5" s="1"/>
  <c r="E136" i="7" s="1"/>
  <c r="G3620" i="5"/>
  <c r="H3620" i="5" s="1"/>
  <c r="E132" i="7" s="1"/>
  <c r="G3616" i="5"/>
  <c r="H3616" i="5" s="1"/>
  <c r="E128" i="7" s="1"/>
  <c r="G3612" i="5"/>
  <c r="H3612" i="5" s="1"/>
  <c r="E124" i="7" s="1"/>
  <c r="G3608" i="5"/>
  <c r="H3608" i="5" s="1"/>
  <c r="E120" i="7" s="1"/>
  <c r="G3604" i="5"/>
  <c r="H3604" i="5" s="1"/>
  <c r="E116" i="7" s="1"/>
  <c r="G3600" i="5"/>
  <c r="H3600" i="5" s="1"/>
  <c r="E112" i="7" s="1"/>
  <c r="G3596" i="5"/>
  <c r="H3596" i="5" s="1"/>
  <c r="E108" i="7" s="1"/>
  <c r="G3592" i="5"/>
  <c r="H3592" i="5" s="1"/>
  <c r="E104" i="7" s="1"/>
  <c r="G3588" i="5"/>
  <c r="H3588" i="5" s="1"/>
  <c r="E100" i="7" s="1"/>
  <c r="G3584" i="5"/>
  <c r="H3584" i="5" s="1"/>
  <c r="E96" i="7" s="1"/>
  <c r="G3580" i="5"/>
  <c r="H3580" i="5" s="1"/>
  <c r="E92" i="7" s="1"/>
  <c r="G3576" i="5"/>
  <c r="H3576" i="5" s="1"/>
  <c r="E88" i="7" s="1"/>
  <c r="G3572" i="5"/>
  <c r="H3572" i="5" s="1"/>
  <c r="E84" i="7" s="1"/>
  <c r="G3568" i="5"/>
  <c r="H3568" i="5" s="1"/>
  <c r="E80" i="7" s="1"/>
  <c r="G3517" i="5"/>
  <c r="H3517" i="5" s="1"/>
  <c r="E29" i="7" s="1"/>
  <c r="G3509" i="5"/>
  <c r="H3509" i="5" s="1"/>
  <c r="E21" i="7" s="1"/>
  <c r="G3626" i="5"/>
  <c r="H3626" i="5" s="1"/>
  <c r="E138" i="7" s="1"/>
  <c r="G3618" i="5"/>
  <c r="H3618" i="5" s="1"/>
  <c r="E130" i="7" s="1"/>
  <c r="G3610" i="5"/>
  <c r="H3610" i="5" s="1"/>
  <c r="E122" i="7" s="1"/>
  <c r="G3602" i="5"/>
  <c r="H3602" i="5" s="1"/>
  <c r="E114" i="7" s="1"/>
  <c r="G3594" i="5"/>
  <c r="H3594" i="5" s="1"/>
  <c r="E106" i="7" s="1"/>
  <c r="G3586" i="5"/>
  <c r="H3586" i="5" s="1"/>
  <c r="E98" i="7" s="1"/>
  <c r="G3578" i="5"/>
  <c r="H3578" i="5" s="1"/>
  <c r="E90" i="7" s="1"/>
  <c r="G3570" i="5"/>
  <c r="H3570" i="5" s="1"/>
  <c r="E82" i="7" s="1"/>
  <c r="G3565" i="5"/>
  <c r="H3565" i="5" s="1"/>
  <c r="E77" i="7" s="1"/>
  <c r="G3561" i="5"/>
  <c r="H3561" i="5" s="1"/>
  <c r="E73" i="7" s="1"/>
  <c r="G3557" i="5"/>
  <c r="H3557" i="5" s="1"/>
  <c r="E69" i="7" s="1"/>
  <c r="G3553" i="5"/>
  <c r="H3553" i="5" s="1"/>
  <c r="E65" i="7" s="1"/>
  <c r="G3549" i="5"/>
  <c r="H3549" i="5" s="1"/>
  <c r="E61" i="7" s="1"/>
  <c r="G3545" i="5"/>
  <c r="H3545" i="5" s="1"/>
  <c r="E57" i="7" s="1"/>
  <c r="G3541" i="5"/>
  <c r="H3541" i="5" s="1"/>
  <c r="E53" i="7" s="1"/>
  <c r="G3537" i="5"/>
  <c r="H3537" i="5" s="1"/>
  <c r="E49" i="7" s="1"/>
  <c r="G3533" i="5"/>
  <c r="H3533" i="5" s="1"/>
  <c r="E45" i="7" s="1"/>
  <c r="G3529" i="5"/>
  <c r="H3529" i="5" s="1"/>
  <c r="E41" i="7" s="1"/>
  <c r="G3525" i="5"/>
  <c r="H3525" i="5" s="1"/>
  <c r="E37" i="7" s="1"/>
  <c r="G3521" i="5"/>
  <c r="H3521" i="5" s="1"/>
  <c r="E33" i="7" s="1"/>
  <c r="G3614" i="5"/>
  <c r="H3614" i="5" s="1"/>
  <c r="E126" i="7" s="1"/>
  <c r="G3567" i="5"/>
  <c r="H3567" i="5" s="1"/>
  <c r="E79" i="7" s="1"/>
  <c r="G3555" i="5"/>
  <c r="H3555" i="5" s="1"/>
  <c r="E67" i="7" s="1"/>
  <c r="G3543" i="5"/>
  <c r="H3543" i="5" s="1"/>
  <c r="E55" i="7" s="1"/>
  <c r="G3531" i="5"/>
  <c r="H3531" i="5" s="1"/>
  <c r="E43" i="7" s="1"/>
  <c r="G3519" i="5"/>
  <c r="H3519" i="5" s="1"/>
  <c r="E31" i="7" s="1"/>
  <c r="G3510" i="5"/>
  <c r="H3510" i="5" s="1"/>
  <c r="E22" i="7" s="1"/>
  <c r="G3611" i="5"/>
  <c r="H3611" i="5" s="1"/>
  <c r="E123" i="7" s="1"/>
  <c r="G3579" i="5"/>
  <c r="H3579" i="5" s="1"/>
  <c r="E91" i="7" s="1"/>
  <c r="G3562" i="5"/>
  <c r="H3562" i="5" s="1"/>
  <c r="E74" i="7" s="1"/>
  <c r="G3550" i="5"/>
  <c r="H3550" i="5" s="1"/>
  <c r="E62" i="7" s="1"/>
  <c r="G3538" i="5"/>
  <c r="H3538" i="5" s="1"/>
  <c r="E50" i="7" s="1"/>
  <c r="G3526" i="5"/>
  <c r="H3526" i="5" s="1"/>
  <c r="E38" i="7" s="1"/>
  <c r="G3514" i="5"/>
  <c r="H3514" i="5" s="1"/>
  <c r="E26" i="7" s="1"/>
  <c r="G3631" i="5"/>
  <c r="H3631" i="5" s="1"/>
  <c r="E143" i="7" s="1"/>
  <c r="G3623" i="5"/>
  <c r="H3623" i="5" s="1"/>
  <c r="E135" i="7" s="1"/>
  <c r="G3615" i="5"/>
  <c r="H3615" i="5" s="1"/>
  <c r="E127" i="7" s="1"/>
  <c r="G3607" i="5"/>
  <c r="H3607" i="5" s="1"/>
  <c r="E119" i="7" s="1"/>
  <c r="G3599" i="5"/>
  <c r="H3599" i="5" s="1"/>
  <c r="E111" i="7" s="1"/>
  <c r="G3591" i="5"/>
  <c r="H3591" i="5" s="1"/>
  <c r="E103" i="7" s="1"/>
  <c r="G3583" i="5"/>
  <c r="H3583" i="5" s="1"/>
  <c r="E95" i="7" s="1"/>
  <c r="G3575" i="5"/>
  <c r="H3575" i="5" s="1"/>
  <c r="E87" i="7" s="1"/>
  <c r="G3569" i="5"/>
  <c r="H3569" i="5" s="1"/>
  <c r="E81" i="7" s="1"/>
  <c r="G3564" i="5"/>
  <c r="H3564" i="5" s="1"/>
  <c r="E76" i="7" s="1"/>
  <c r="G3560" i="5"/>
  <c r="H3560" i="5" s="1"/>
  <c r="E72" i="7" s="1"/>
  <c r="G3556" i="5"/>
  <c r="H3556" i="5" s="1"/>
  <c r="E68" i="7" s="1"/>
  <c r="G3552" i="5"/>
  <c r="H3552" i="5" s="1"/>
  <c r="E64" i="7" s="1"/>
  <c r="G3548" i="5"/>
  <c r="H3548" i="5" s="1"/>
  <c r="E60" i="7" s="1"/>
  <c r="G3544" i="5"/>
  <c r="H3544" i="5" s="1"/>
  <c r="E56" i="7" s="1"/>
  <c r="G3540" i="5"/>
  <c r="H3540" i="5" s="1"/>
  <c r="E52" i="7" s="1"/>
  <c r="G3532" i="5"/>
  <c r="H3532" i="5" s="1"/>
  <c r="E44" i="7" s="1"/>
  <c r="G3528" i="5"/>
  <c r="H3528" i="5" s="1"/>
  <c r="E40" i="7" s="1"/>
  <c r="G3524" i="5"/>
  <c r="H3524" i="5" s="1"/>
  <c r="E36" i="7" s="1"/>
  <c r="G3520" i="5"/>
  <c r="H3520" i="5" s="1"/>
  <c r="E32" i="7" s="1"/>
  <c r="G3622" i="5"/>
  <c r="H3622" i="5" s="1"/>
  <c r="E134" i="7" s="1"/>
  <c r="G3590" i="5"/>
  <c r="H3590" i="5" s="1"/>
  <c r="E102" i="7" s="1"/>
  <c r="G3574" i="5"/>
  <c r="H3574" i="5" s="1"/>
  <c r="E86" i="7" s="1"/>
  <c r="G3559" i="5"/>
  <c r="H3559" i="5" s="1"/>
  <c r="E71" i="7" s="1"/>
  <c r="G3547" i="5"/>
  <c r="H3547" i="5" s="1"/>
  <c r="E59" i="7" s="1"/>
  <c r="G3523" i="5"/>
  <c r="H3523" i="5" s="1"/>
  <c r="E35" i="7" s="1"/>
  <c r="G3627" i="5"/>
  <c r="H3627" i="5" s="1"/>
  <c r="E139" i="7" s="1"/>
  <c r="G3603" i="5"/>
  <c r="H3603" i="5" s="1"/>
  <c r="E115" i="7" s="1"/>
  <c r="G3587" i="5"/>
  <c r="H3587" i="5" s="1"/>
  <c r="E99" i="7" s="1"/>
  <c r="G3566" i="5"/>
  <c r="H3566" i="5" s="1"/>
  <c r="E78" i="7" s="1"/>
  <c r="G3554" i="5"/>
  <c r="H3554" i="5" s="1"/>
  <c r="E66" i="7" s="1"/>
  <c r="G3542" i="5"/>
  <c r="H3542" i="5" s="1"/>
  <c r="E54" i="7" s="1"/>
  <c r="G3530" i="5"/>
  <c r="H3530" i="5" s="1"/>
  <c r="E42" i="7" s="1"/>
  <c r="G3518" i="5"/>
  <c r="H3518" i="5" s="1"/>
  <c r="E30" i="7" s="1"/>
  <c r="G3513" i="5"/>
  <c r="H3513" i="5" s="1"/>
  <c r="E25" i="7" s="1"/>
  <c r="G3630" i="5"/>
  <c r="H3630" i="5" s="1"/>
  <c r="E142" i="7" s="1"/>
  <c r="G3606" i="5"/>
  <c r="H3606" i="5" s="1"/>
  <c r="E118" i="7" s="1"/>
  <c r="G3598" i="5"/>
  <c r="H3598" i="5" s="1"/>
  <c r="E110" i="7" s="1"/>
  <c r="G3582" i="5"/>
  <c r="H3582" i="5" s="1"/>
  <c r="E94" i="7" s="1"/>
  <c r="G3563" i="5"/>
  <c r="H3563" i="5" s="1"/>
  <c r="E75" i="7" s="1"/>
  <c r="G3551" i="5"/>
  <c r="H3551" i="5" s="1"/>
  <c r="E63" i="7" s="1"/>
  <c r="G3539" i="5"/>
  <c r="H3539" i="5" s="1"/>
  <c r="E51" i="7" s="1"/>
  <c r="G3527" i="5"/>
  <c r="H3527" i="5" s="1"/>
  <c r="E39" i="7" s="1"/>
  <c r="G3619" i="5"/>
  <c r="H3619" i="5" s="1"/>
  <c r="E131" i="7" s="1"/>
  <c r="G3595" i="5"/>
  <c r="H3595" i="5" s="1"/>
  <c r="E107" i="7" s="1"/>
  <c r="G3571" i="5"/>
  <c r="H3571" i="5" s="1"/>
  <c r="E83" i="7" s="1"/>
  <c r="G3558" i="5"/>
  <c r="H3558" i="5" s="1"/>
  <c r="E70" i="7" s="1"/>
  <c r="G3546" i="5"/>
  <c r="H3546" i="5" s="1"/>
  <c r="E58" i="7" s="1"/>
  <c r="G3522" i="5"/>
  <c r="H3522" i="5" s="1"/>
  <c r="E34" i="7" s="1"/>
  <c r="Q3362" i="6"/>
  <c r="V3362" i="6" s="1"/>
  <c r="H3464" i="6"/>
  <c r="H3326" i="6"/>
  <c r="H3084" i="6"/>
  <c r="H2960" i="6"/>
  <c r="H3024" i="6"/>
  <c r="H3193" i="6"/>
  <c r="H2903" i="6"/>
  <c r="H2951" i="6"/>
  <c r="H2930" i="6"/>
  <c r="H2970" i="6"/>
  <c r="H3063" i="6"/>
  <c r="H3408" i="6"/>
  <c r="H3051" i="6"/>
  <c r="H2975" i="6"/>
  <c r="G2141" i="6"/>
  <c r="H3365" i="6"/>
  <c r="H3167" i="6"/>
  <c r="H3121" i="6"/>
  <c r="G1936" i="6"/>
  <c r="G2000" i="6"/>
  <c r="G2072" i="6"/>
  <c r="G2136" i="6"/>
  <c r="G1932" i="6"/>
  <c r="G2004" i="6"/>
  <c r="G2068" i="6"/>
  <c r="G2132" i="6"/>
  <c r="G1903" i="6"/>
  <c r="G1919" i="6"/>
  <c r="G1935" i="6"/>
  <c r="G1951" i="6"/>
  <c r="G1967" i="6"/>
  <c r="G1983" i="6"/>
  <c r="G1999" i="6"/>
  <c r="G2015" i="6"/>
  <c r="G2031" i="6"/>
  <c r="G2047" i="6"/>
  <c r="G2063" i="6"/>
  <c r="G2079" i="6"/>
  <c r="G2095" i="6"/>
  <c r="G2111" i="6"/>
  <c r="G2127" i="6"/>
  <c r="G2143" i="6"/>
  <c r="G2159" i="6"/>
  <c r="G2175" i="6"/>
  <c r="G1924" i="6"/>
  <c r="G1980" i="6"/>
  <c r="G2044" i="6"/>
  <c r="G2108" i="6"/>
  <c r="G2172" i="6"/>
  <c r="G1952" i="6"/>
  <c r="G2016" i="6"/>
  <c r="G2088" i="6"/>
  <c r="G2152" i="6"/>
  <c r="G1888" i="6"/>
  <c r="G1948" i="6"/>
  <c r="G2024" i="6"/>
  <c r="G2084" i="6"/>
  <c r="G2148" i="6"/>
  <c r="G1891" i="6"/>
  <c r="G1907" i="6"/>
  <c r="G1923" i="6"/>
  <c r="G1939" i="6"/>
  <c r="G1955" i="6"/>
  <c r="G1971" i="6"/>
  <c r="G1987" i="6"/>
  <c r="G2003" i="6"/>
  <c r="G2019" i="6"/>
  <c r="G2035" i="6"/>
  <c r="G2051" i="6"/>
  <c r="G2067" i="6"/>
  <c r="G2083" i="6"/>
  <c r="G2099" i="6"/>
  <c r="G2115" i="6"/>
  <c r="G2131" i="6"/>
  <c r="G2147" i="6"/>
  <c r="G2163" i="6"/>
  <c r="G2179" i="6"/>
  <c r="G1940" i="6"/>
  <c r="G1996" i="6"/>
  <c r="G2060" i="6"/>
  <c r="G2124" i="6"/>
  <c r="G2188" i="6"/>
  <c r="H2358" i="6"/>
  <c r="G1894" i="6"/>
  <c r="G1910" i="6"/>
  <c r="G1900" i="6"/>
  <c r="G1968" i="6"/>
  <c r="G2040" i="6"/>
  <c r="G2104" i="6"/>
  <c r="G2168" i="6"/>
  <c r="G1904" i="6"/>
  <c r="G1964" i="6"/>
  <c r="G2036" i="6"/>
  <c r="G2100" i="6"/>
  <c r="G2164" i="6"/>
  <c r="G1895" i="6"/>
  <c r="G1911" i="6"/>
  <c r="G1927" i="6"/>
  <c r="G1943" i="6"/>
  <c r="G1959" i="6"/>
  <c r="G1975" i="6"/>
  <c r="G1991" i="6"/>
  <c r="G2007" i="6"/>
  <c r="G2023" i="6"/>
  <c r="G2039" i="6"/>
  <c r="G2055" i="6"/>
  <c r="G2071" i="6"/>
  <c r="G2087" i="6"/>
  <c r="G2103" i="6"/>
  <c r="G2119" i="6"/>
  <c r="G2135" i="6"/>
  <c r="G2151" i="6"/>
  <c r="G2167" i="6"/>
  <c r="G2183" i="6"/>
  <c r="G1892" i="6"/>
  <c r="G1956" i="6"/>
  <c r="G2012" i="6"/>
  <c r="G2076" i="6"/>
  <c r="G2140" i="6"/>
  <c r="G1916" i="6"/>
  <c r="G1984" i="6"/>
  <c r="G2056" i="6"/>
  <c r="G2120" i="6"/>
  <c r="G2184" i="6"/>
  <c r="G1920" i="6"/>
  <c r="G1988" i="6"/>
  <c r="G2052" i="6"/>
  <c r="G2116" i="6"/>
  <c r="G2180" i="6"/>
  <c r="G1899" i="6"/>
  <c r="G1915" i="6"/>
  <c r="G1931" i="6"/>
  <c r="G1947" i="6"/>
  <c r="G1963" i="6"/>
  <c r="G1979" i="6"/>
  <c r="G1995" i="6"/>
  <c r="G2011" i="6"/>
  <c r="G2027" i="6"/>
  <c r="G2043" i="6"/>
  <c r="G2059" i="6"/>
  <c r="G2075" i="6"/>
  <c r="G2091" i="6"/>
  <c r="G2107" i="6"/>
  <c r="G2123" i="6"/>
  <c r="G2139" i="6"/>
  <c r="G2155" i="6"/>
  <c r="G2171" i="6"/>
  <c r="G2187" i="6"/>
  <c r="G1908" i="6"/>
  <c r="G1972" i="6"/>
  <c r="G2028" i="6"/>
  <c r="G2092" i="6"/>
  <c r="G2156" i="6"/>
  <c r="G1902" i="6"/>
  <c r="G1918" i="6"/>
  <c r="G1934" i="6"/>
  <c r="G1950" i="6"/>
  <c r="G1966" i="6"/>
  <c r="G1982" i="6"/>
  <c r="G1906" i="6"/>
  <c r="G1930" i="6"/>
  <c r="G1954" i="6"/>
  <c r="G1974" i="6"/>
  <c r="G1994" i="6"/>
  <c r="G2010" i="6"/>
  <c r="G2026" i="6"/>
  <c r="G2042" i="6"/>
  <c r="G2058" i="6"/>
  <c r="G2074" i="6"/>
  <c r="G2090" i="6"/>
  <c r="G2106" i="6"/>
  <c r="G2122" i="6"/>
  <c r="G2138" i="6"/>
  <c r="G2154" i="6"/>
  <c r="G2170" i="6"/>
  <c r="G2186" i="6"/>
  <c r="G1928" i="6"/>
  <c r="G1992" i="6"/>
  <c r="G2048" i="6"/>
  <c r="G2112" i="6"/>
  <c r="G2176" i="6"/>
  <c r="H2492" i="6"/>
  <c r="G1901" i="6"/>
  <c r="G1917" i="6"/>
  <c r="G1933" i="6"/>
  <c r="G1949" i="6"/>
  <c r="G1965" i="6"/>
  <c r="G1981" i="6"/>
  <c r="G1997" i="6"/>
  <c r="G2013" i="6"/>
  <c r="G2029" i="6"/>
  <c r="G2045" i="6"/>
  <c r="G2061" i="6"/>
  <c r="G1914" i="6"/>
  <c r="G1938" i="6"/>
  <c r="G1958" i="6"/>
  <c r="G1978" i="6"/>
  <c r="G1998" i="6"/>
  <c r="G2014" i="6"/>
  <c r="G2030" i="6"/>
  <c r="G2046" i="6"/>
  <c r="G2062" i="6"/>
  <c r="G2078" i="6"/>
  <c r="G2094" i="6"/>
  <c r="G2110" i="6"/>
  <c r="G2126" i="6"/>
  <c r="G2142" i="6"/>
  <c r="G2158" i="6"/>
  <c r="G2174" i="6"/>
  <c r="G2190" i="6"/>
  <c r="H2376" i="6"/>
  <c r="G1944" i="6"/>
  <c r="G2008" i="6"/>
  <c r="G2064" i="6"/>
  <c r="G2128" i="6"/>
  <c r="H2366" i="6"/>
  <c r="G1889" i="6"/>
  <c r="G1905" i="6"/>
  <c r="G1921" i="6"/>
  <c r="G1937" i="6"/>
  <c r="G1953" i="6"/>
  <c r="G1969" i="6"/>
  <c r="G1985" i="6"/>
  <c r="G2001" i="6"/>
  <c r="G2017" i="6"/>
  <c r="G2033" i="6"/>
  <c r="G2049" i="6"/>
  <c r="G2065" i="6"/>
  <c r="G2081" i="6"/>
  <c r="G2097" i="6"/>
  <c r="G2113" i="6"/>
  <c r="G2129" i="6"/>
  <c r="G2145" i="6"/>
  <c r="G2161" i="6"/>
  <c r="G2177" i="6"/>
  <c r="G1890" i="6"/>
  <c r="G1922" i="6"/>
  <c r="G1942" i="6"/>
  <c r="G1962" i="6"/>
  <c r="G1986" i="6"/>
  <c r="G2002" i="6"/>
  <c r="G2018" i="6"/>
  <c r="G2034" i="6"/>
  <c r="G2050" i="6"/>
  <c r="G2066" i="6"/>
  <c r="G2082" i="6"/>
  <c r="G2098" i="6"/>
  <c r="G2114" i="6"/>
  <c r="G2130" i="6"/>
  <c r="G2146" i="6"/>
  <c r="G2162" i="6"/>
  <c r="G2178" i="6"/>
  <c r="H2328" i="6"/>
  <c r="H2352" i="6"/>
  <c r="G1896" i="6"/>
  <c r="G1960" i="6"/>
  <c r="G2020" i="6"/>
  <c r="G2080" i="6"/>
  <c r="G2144" i="6"/>
  <c r="G1893" i="6"/>
  <c r="G1909" i="6"/>
  <c r="G1925" i="6"/>
  <c r="G1941" i="6"/>
  <c r="G1957" i="6"/>
  <c r="G1973" i="6"/>
  <c r="G1989" i="6"/>
  <c r="G2005" i="6"/>
  <c r="G2021" i="6"/>
  <c r="G2037" i="6"/>
  <c r="G2053" i="6"/>
  <c r="G2069" i="6"/>
  <c r="G2085" i="6"/>
  <c r="G2101" i="6"/>
  <c r="G2117" i="6"/>
  <c r="G2133" i="6"/>
  <c r="G2149" i="6"/>
  <c r="G2165" i="6"/>
  <c r="G2181" i="6"/>
  <c r="G1898" i="6"/>
  <c r="G1926" i="6"/>
  <c r="G1946" i="6"/>
  <c r="G1970" i="6"/>
  <c r="G1990" i="6"/>
  <c r="G2006" i="6"/>
  <c r="G2022" i="6"/>
  <c r="G2038" i="6"/>
  <c r="G2054" i="6"/>
  <c r="G2070" i="6"/>
  <c r="G2086" i="6"/>
  <c r="G2102" i="6"/>
  <c r="G2118" i="6"/>
  <c r="G2134" i="6"/>
  <c r="G2150" i="6"/>
  <c r="G2166" i="6"/>
  <c r="G2182" i="6"/>
  <c r="G1912" i="6"/>
  <c r="G1976" i="6"/>
  <c r="G2032" i="6"/>
  <c r="G2096" i="6"/>
  <c r="G2160" i="6"/>
  <c r="H2342" i="6"/>
  <c r="G1897" i="6"/>
  <c r="G1913" i="6"/>
  <c r="G1929" i="6"/>
  <c r="G1945" i="6"/>
  <c r="G1961" i="6"/>
  <c r="G1977" i="6"/>
  <c r="G1993" i="6"/>
  <c r="G2009" i="6"/>
  <c r="G2025" i="6"/>
  <c r="G2041" i="6"/>
  <c r="G2057" i="6"/>
  <c r="G2073" i="6"/>
  <c r="G2089" i="6"/>
  <c r="G2105" i="6"/>
  <c r="G2121" i="6"/>
  <c r="G2137" i="6"/>
  <c r="G2153" i="6"/>
  <c r="G2169" i="6"/>
  <c r="G2185" i="6"/>
  <c r="G2189" i="6"/>
  <c r="G2125" i="6"/>
  <c r="H3400" i="6"/>
  <c r="H3229" i="6"/>
  <c r="T3362" i="6"/>
  <c r="Y3362" i="6" s="1"/>
  <c r="G2173" i="6"/>
  <c r="G2109" i="6"/>
  <c r="H3461" i="6"/>
  <c r="H3444" i="6"/>
  <c r="H3395" i="6"/>
  <c r="H3325" i="6"/>
  <c r="G2157" i="6"/>
  <c r="G2093" i="6"/>
  <c r="Q3394" i="5"/>
  <c r="R3399" i="5"/>
  <c r="R3474" i="5"/>
  <c r="R3401" i="5"/>
  <c r="Q3391" i="5"/>
  <c r="R3483" i="5"/>
  <c r="Q3498" i="5"/>
  <c r="Q3494" i="5"/>
  <c r="Q3466" i="5"/>
  <c r="Q3434" i="5"/>
  <c r="Q3488" i="5"/>
  <c r="Q3457" i="5"/>
  <c r="Q3490" i="5"/>
  <c r="Q3456" i="5"/>
  <c r="Q3425" i="5"/>
  <c r="Q3392" i="5"/>
  <c r="Q3378" i="5"/>
  <c r="Q3370" i="5"/>
  <c r="V3370" i="5" s="1"/>
  <c r="R3484" i="5"/>
  <c r="R3454" i="5"/>
  <c r="R3422" i="5"/>
  <c r="R3394" i="5"/>
  <c r="Q3420" i="5"/>
  <c r="Q3404" i="5"/>
  <c r="R3462" i="5"/>
  <c r="R3445" i="5"/>
  <c r="R3429" i="5"/>
  <c r="Q3417" i="5"/>
  <c r="Q3408" i="5"/>
  <c r="Q3407" i="5"/>
  <c r="Q3416" i="5"/>
  <c r="Q3403" i="5"/>
  <c r="Q3389" i="5"/>
  <c r="R3499" i="5"/>
  <c r="R3491" i="5"/>
  <c r="R3481" i="5"/>
  <c r="R3449" i="5"/>
  <c r="R3381" i="5"/>
  <c r="Q3415" i="5"/>
  <c r="R3432" i="5"/>
  <c r="R3389" i="5"/>
  <c r="H3411" i="5"/>
  <c r="H3453" i="5"/>
  <c r="H3446" i="5"/>
  <c r="H3286" i="5"/>
  <c r="H3057" i="5"/>
  <c r="H3089" i="5"/>
  <c r="H3242" i="5"/>
  <c r="Q3362" i="5"/>
  <c r="V3362" i="5" s="1"/>
  <c r="Q3497" i="5"/>
  <c r="Q3462" i="5"/>
  <c r="Q3430" i="5"/>
  <c r="Q3477" i="5"/>
  <c r="Q3441" i="5"/>
  <c r="Q3433" i="5"/>
  <c r="Q3484" i="5"/>
  <c r="Q3452" i="5"/>
  <c r="Q3483" i="5"/>
  <c r="Q3410" i="5"/>
  <c r="Q3386" i="5"/>
  <c r="R3498" i="5"/>
  <c r="R3490" i="5"/>
  <c r="R3473" i="5"/>
  <c r="R3441" i="5"/>
  <c r="R3410" i="5"/>
  <c r="Q3443" i="5"/>
  <c r="Q3414" i="5"/>
  <c r="Q3396" i="5"/>
  <c r="R3461" i="5"/>
  <c r="R3442" i="5"/>
  <c r="R3419" i="5"/>
  <c r="R3412" i="5"/>
  <c r="R3408" i="5"/>
  <c r="R3415" i="5"/>
  <c r="R3416" i="5"/>
  <c r="R3411" i="5"/>
  <c r="R3417" i="5"/>
  <c r="R3413" i="5"/>
  <c r="Q3444" i="5"/>
  <c r="Q3402" i="5"/>
  <c r="Q3383" i="5"/>
  <c r="Q3373" i="5"/>
  <c r="R3471" i="5"/>
  <c r="R3463" i="5"/>
  <c r="R3468" i="5"/>
  <c r="R3439" i="5"/>
  <c r="R3431" i="5"/>
  <c r="R3436" i="5"/>
  <c r="R3407" i="5"/>
  <c r="R3406" i="5"/>
  <c r="R3404" i="5"/>
  <c r="R3376" i="5"/>
  <c r="R3372" i="5"/>
  <c r="R3375" i="5"/>
  <c r="R3374" i="5"/>
  <c r="R3370" i="5"/>
  <c r="W3370" i="5" s="1"/>
  <c r="R3421" i="5"/>
  <c r="R3369" i="5"/>
  <c r="W3369" i="5" s="1"/>
  <c r="R3384" i="5"/>
  <c r="R3383" i="5"/>
  <c r="R3377" i="5"/>
  <c r="R3378" i="5"/>
  <c r="R3380" i="5"/>
  <c r="R3469" i="5"/>
  <c r="R3405" i="5"/>
  <c r="Q3440" i="5"/>
  <c r="Q3438" i="5"/>
  <c r="R3494" i="5"/>
  <c r="R3457" i="5"/>
  <c r="R3385" i="5"/>
  <c r="Q3421" i="5"/>
  <c r="R3368" i="5"/>
  <c r="W3368" i="5" s="1"/>
  <c r="R3367" i="5"/>
  <c r="W3367" i="5" s="1"/>
  <c r="R3365" i="5"/>
  <c r="W3365" i="5" s="1"/>
  <c r="R3362" i="5"/>
  <c r="W3362" i="5" s="1"/>
  <c r="R3364" i="5"/>
  <c r="W3364" i="5" s="1"/>
  <c r="R3437" i="5"/>
  <c r="R3382" i="5"/>
  <c r="Q3482" i="5"/>
  <c r="Q3450" i="5"/>
  <c r="Q3473" i="5"/>
  <c r="Q3472" i="5"/>
  <c r="Q3445" i="5"/>
  <c r="Q3467" i="5"/>
  <c r="Q3409" i="5"/>
  <c r="Q3384" i="5"/>
  <c r="Q3374" i="5"/>
  <c r="R3488" i="5"/>
  <c r="R3438" i="5"/>
  <c r="Q3429" i="5"/>
  <c r="Q3428" i="5"/>
  <c r="Q3424" i="5"/>
  <c r="Q3427" i="5"/>
  <c r="Q3423" i="5"/>
  <c r="Q3419" i="5"/>
  <c r="R3477" i="5"/>
  <c r="R3458" i="5"/>
  <c r="R3433" i="5"/>
  <c r="R3414" i="5"/>
  <c r="Q3439" i="5"/>
  <c r="Q3401" i="5"/>
  <c r="Q3399" i="5"/>
  <c r="R3479" i="5"/>
  <c r="R3486" i="5"/>
  <c r="Q3368" i="5"/>
  <c r="V3368" i="5" s="1"/>
  <c r="Q3372" i="5"/>
  <c r="Q3376" i="5"/>
  <c r="Q3380" i="5"/>
  <c r="Q3388" i="5"/>
  <c r="Q3400" i="5"/>
  <c r="Q3398" i="5"/>
  <c r="Q3381" i="5"/>
  <c r="R3495" i="5"/>
  <c r="R3487" i="5"/>
  <c r="R3465" i="5"/>
  <c r="R3403" i="5"/>
  <c r="R3397" i="5"/>
  <c r="R3402" i="5"/>
  <c r="Q3366" i="5"/>
  <c r="V3366" i="5" s="1"/>
  <c r="R3466" i="5"/>
  <c r="Q3422" i="5"/>
  <c r="R3373" i="5"/>
  <c r="R3459" i="5"/>
  <c r="R3400" i="5"/>
  <c r="R3363" i="5"/>
  <c r="W3363" i="5" s="1"/>
  <c r="H3336" i="5"/>
  <c r="Q3432" i="5"/>
  <c r="Q3431" i="5"/>
  <c r="Q3426" i="5"/>
  <c r="R3425" i="5"/>
  <c r="R3450" i="5"/>
  <c r="R3430" i="5"/>
  <c r="Q3418" i="5"/>
  <c r="Q3377" i="5"/>
  <c r="Q3369" i="5"/>
  <c r="V3369" i="5" s="1"/>
  <c r="R3455" i="5"/>
  <c r="R3447" i="5"/>
  <c r="R3453" i="5"/>
  <c r="R3452" i="5"/>
  <c r="R3423" i="5"/>
  <c r="R3420" i="5"/>
  <c r="R3392" i="5"/>
  <c r="R3388" i="5"/>
  <c r="R3391" i="5"/>
  <c r="R3390" i="5"/>
  <c r="R3386" i="5"/>
  <c r="R3464" i="5"/>
  <c r="H3327" i="5"/>
  <c r="H2712" i="5"/>
  <c r="H2715" i="5"/>
  <c r="T3429" i="5"/>
  <c r="H3043" i="5"/>
  <c r="T3398" i="5"/>
  <c r="T3382" i="5"/>
  <c r="T3421" i="5"/>
  <c r="T3378" i="5"/>
  <c r="T3410" i="5"/>
  <c r="T3369" i="5"/>
  <c r="Y3369" i="5" s="1"/>
  <c r="T3383" i="5"/>
  <c r="T3399" i="5"/>
  <c r="T3479" i="5"/>
  <c r="T3384" i="5"/>
  <c r="T3400" i="5"/>
  <c r="T3425" i="5"/>
  <c r="T3471" i="5"/>
  <c r="T3381" i="5"/>
  <c r="T3397" i="5"/>
  <c r="T3463" i="5"/>
  <c r="T3422" i="5"/>
  <c r="T3438" i="5"/>
  <c r="T3495" i="5"/>
  <c r="T3427" i="5"/>
  <c r="T3443" i="5"/>
  <c r="T3475" i="5"/>
  <c r="T3416" i="5"/>
  <c r="T3432" i="5"/>
  <c r="T3448" i="5"/>
  <c r="T3464" i="5"/>
  <c r="T3480" i="5"/>
  <c r="T3496" i="5"/>
  <c r="T3461" i="5"/>
  <c r="T3477" i="5"/>
  <c r="T3493" i="5"/>
  <c r="T3454" i="5"/>
  <c r="T3470" i="5"/>
  <c r="T3486" i="5"/>
  <c r="T3502" i="5"/>
  <c r="H3004" i="5"/>
  <c r="H2981" i="5"/>
  <c r="T3374" i="5"/>
  <c r="H2834" i="5"/>
  <c r="T3368" i="5"/>
  <c r="Y3368" i="5" s="1"/>
  <c r="T3363" i="5"/>
  <c r="Y3363" i="5" s="1"/>
  <c r="T3487" i="5"/>
  <c r="T3386" i="5"/>
  <c r="T3413" i="5"/>
  <c r="T3437" i="5"/>
  <c r="T3387" i="5"/>
  <c r="T3403" i="5"/>
  <c r="T3372" i="5"/>
  <c r="T3388" i="5"/>
  <c r="T3404" i="5"/>
  <c r="T3433" i="5"/>
  <c r="T3371" i="5"/>
  <c r="Y3371" i="5" s="1"/>
  <c r="T3385" i="5"/>
  <c r="T3401" i="5"/>
  <c r="T3499" i="5"/>
  <c r="T3426" i="5"/>
  <c r="T3442" i="5"/>
  <c r="T3415" i="5"/>
  <c r="T3431" i="5"/>
  <c r="T3447" i="5"/>
  <c r="T3483" i="5"/>
  <c r="T3420" i="5"/>
  <c r="T3436" i="5"/>
  <c r="T3452" i="5"/>
  <c r="T3468" i="5"/>
  <c r="T3484" i="5"/>
  <c r="T3500" i="5"/>
  <c r="T3465" i="5"/>
  <c r="T3481" i="5"/>
  <c r="T3497" i="5"/>
  <c r="T3458" i="5"/>
  <c r="T3474" i="5"/>
  <c r="T3490" i="5"/>
  <c r="H3107" i="5"/>
  <c r="Q3495" i="5"/>
  <c r="Q3487" i="5"/>
  <c r="Q3474" i="5"/>
  <c r="Q3458" i="5"/>
  <c r="Q3442" i="5"/>
  <c r="Q3501" i="5"/>
  <c r="Q3485" i="5"/>
  <c r="Q3469" i="5"/>
  <c r="Q3453" i="5"/>
  <c r="Q3437" i="5"/>
  <c r="Q3502" i="5"/>
  <c r="Q3480" i="5"/>
  <c r="Q3464" i="5"/>
  <c r="Q3448" i="5"/>
  <c r="Q3451" i="5"/>
  <c r="Q3390" i="5"/>
  <c r="Q3382" i="5"/>
  <c r="R3500" i="5"/>
  <c r="R3496" i="5"/>
  <c r="R3492" i="5"/>
  <c r="Q3364" i="5"/>
  <c r="V3364" i="5" s="1"/>
  <c r="R3482" i="5"/>
  <c r="Q3479" i="5"/>
  <c r="Q3413" i="5"/>
  <c r="R3472" i="5"/>
  <c r="R3456" i="5"/>
  <c r="R3440" i="5"/>
  <c r="R3426" i="5"/>
  <c r="Q3475" i="5"/>
  <c r="Q3411" i="5"/>
  <c r="Q3395" i="5"/>
  <c r="Q3387" i="5"/>
  <c r="Q3379" i="5"/>
  <c r="Q3375" i="5"/>
  <c r="Q3371" i="5"/>
  <c r="V3371" i="5" s="1"/>
  <c r="Q3367" i="5"/>
  <c r="V3367" i="5" s="1"/>
  <c r="Q3363" i="5"/>
  <c r="V3363" i="5" s="1"/>
  <c r="R3478" i="5"/>
  <c r="R3446" i="5"/>
  <c r="R3398" i="5"/>
  <c r="Q3412" i="5"/>
  <c r="Q3471" i="5"/>
  <c r="Q3405" i="5"/>
  <c r="R3395" i="5"/>
  <c r="Q3492" i="5"/>
  <c r="R3393" i="5"/>
  <c r="H3307" i="5"/>
  <c r="H3341" i="5"/>
  <c r="H3378" i="5"/>
  <c r="H3360" i="5"/>
  <c r="H3085" i="5"/>
  <c r="H2915" i="5"/>
  <c r="H3000" i="5"/>
  <c r="T3364" i="5"/>
  <c r="Y3364" i="5" s="1"/>
  <c r="T3390" i="5"/>
  <c r="T3367" i="5"/>
  <c r="Y3367" i="5" s="1"/>
  <c r="T3362" i="5"/>
  <c r="Y3362" i="5" s="1"/>
  <c r="T3394" i="5"/>
  <c r="T3445" i="5"/>
  <c r="T3375" i="5"/>
  <c r="T3391" i="5"/>
  <c r="T3407" i="5"/>
  <c r="T3376" i="5"/>
  <c r="T3392" i="5"/>
  <c r="T3408" i="5"/>
  <c r="T3441" i="5"/>
  <c r="T3373" i="5"/>
  <c r="T3389" i="5"/>
  <c r="T3405" i="5"/>
  <c r="T3414" i="5"/>
  <c r="T3430" i="5"/>
  <c r="T3446" i="5"/>
  <c r="T3419" i="5"/>
  <c r="T3435" i="5"/>
  <c r="T3459" i="5"/>
  <c r="T3491" i="5"/>
  <c r="T3424" i="5"/>
  <c r="T3440" i="5"/>
  <c r="T3456" i="5"/>
  <c r="T3472" i="5"/>
  <c r="T3488" i="5"/>
  <c r="T3453" i="5"/>
  <c r="T3469" i="5"/>
  <c r="T3485" i="5"/>
  <c r="T3501" i="5"/>
  <c r="T3462" i="5"/>
  <c r="T3478" i="5"/>
  <c r="T3494" i="5"/>
  <c r="H3209" i="5"/>
  <c r="Q3486" i="5"/>
  <c r="Q3470" i="5"/>
  <c r="Q3454" i="5"/>
  <c r="Q3481" i="5"/>
  <c r="Q3465" i="5"/>
  <c r="Q3449" i="5"/>
  <c r="Q3491" i="5"/>
  <c r="Q3476" i="5"/>
  <c r="Q3460" i="5"/>
  <c r="Q3447" i="5"/>
  <c r="Q3436" i="5"/>
  <c r="Q3463" i="5"/>
  <c r="Q3397" i="5"/>
  <c r="R3467" i="5"/>
  <c r="R3451" i="5"/>
  <c r="R3435" i="5"/>
  <c r="R3424" i="5"/>
  <c r="Q3459" i="5"/>
  <c r="Q3393" i="5"/>
  <c r="Q3385" i="5"/>
  <c r="R3501" i="5"/>
  <c r="R3497" i="5"/>
  <c r="R3493" i="5"/>
  <c r="R3489" i="5"/>
  <c r="R3485" i="5"/>
  <c r="R3476" i="5"/>
  <c r="R3460" i="5"/>
  <c r="R3444" i="5"/>
  <c r="R3428" i="5"/>
  <c r="R3475" i="5"/>
  <c r="R3443" i="5"/>
  <c r="Q3455" i="5"/>
  <c r="Q3435" i="5"/>
  <c r="R3480" i="5"/>
  <c r="R3448" i="5"/>
  <c r="H3364" i="5"/>
  <c r="H3273" i="5"/>
  <c r="H3129" i="5"/>
  <c r="H2964" i="5"/>
  <c r="T3406" i="5"/>
  <c r="T3455" i="5"/>
  <c r="T3370" i="5"/>
  <c r="Y3370" i="5" s="1"/>
  <c r="T3366" i="5"/>
  <c r="Y3366" i="5" s="1"/>
  <c r="T3402" i="5"/>
  <c r="T3365" i="5"/>
  <c r="Y3365" i="5" s="1"/>
  <c r="T3379" i="5"/>
  <c r="T3395" i="5"/>
  <c r="T3411" i="5"/>
  <c r="T3380" i="5"/>
  <c r="T3396" i="5"/>
  <c r="T3417" i="5"/>
  <c r="T3449" i="5"/>
  <c r="T3377" i="5"/>
  <c r="T3393" i="5"/>
  <c r="T3409" i="5"/>
  <c r="T3418" i="5"/>
  <c r="T3434" i="5"/>
  <c r="T3451" i="5"/>
  <c r="T3423" i="5"/>
  <c r="T3439" i="5"/>
  <c r="T3467" i="5"/>
  <c r="T3412" i="5"/>
  <c r="T3428" i="5"/>
  <c r="T3444" i="5"/>
  <c r="T3460" i="5"/>
  <c r="T3476" i="5"/>
  <c r="T3492" i="5"/>
  <c r="T3457" i="5"/>
  <c r="T3473" i="5"/>
  <c r="T3489" i="5"/>
  <c r="T3450" i="5"/>
  <c r="T3466" i="5"/>
  <c r="T3482" i="5"/>
  <c r="T3498" i="5"/>
  <c r="A419" i="8" l="1"/>
  <c r="F129" i="7"/>
  <c r="E129" i="7"/>
  <c r="A2692" i="5"/>
  <c r="A2677" i="5"/>
  <c r="A2693" i="5"/>
  <c r="A2686" i="5"/>
  <c r="A2675" i="5"/>
  <c r="A2691" i="5"/>
  <c r="A2680" i="5"/>
  <c r="A2696" i="5"/>
  <c r="A2681" i="5"/>
  <c r="A2697" i="5"/>
  <c r="A2674" i="5"/>
  <c r="A2690" i="5"/>
  <c r="A2667" i="5"/>
  <c r="A2679" i="5"/>
  <c r="A2695" i="5"/>
  <c r="A2702" i="5"/>
  <c r="A2670" i="5"/>
  <c r="A2668" i="5"/>
  <c r="A2684" i="5"/>
  <c r="A2700" i="5"/>
  <c r="A2669" i="5"/>
  <c r="A2685" i="5"/>
  <c r="A2701" i="5"/>
  <c r="A2678" i="5"/>
  <c r="A2694" i="5"/>
  <c r="A2683" i="5"/>
  <c r="A2699" i="5"/>
  <c r="A2676" i="5"/>
  <c r="A2672" i="5"/>
  <c r="A2688" i="5"/>
  <c r="A2673" i="5"/>
  <c r="A2689" i="5"/>
  <c r="A2682" i="5"/>
  <c r="A2698" i="5"/>
  <c r="A2671" i="5"/>
  <c r="A2687" i="5"/>
  <c r="A420" i="8" l="1"/>
  <c r="A2703" i="5"/>
  <c r="A2704" i="5" l="1"/>
  <c r="A2705" i="5" l="1"/>
  <c r="A2706" i="5" l="1"/>
  <c r="A2707" i="5" l="1"/>
  <c r="A2708" i="5" l="1"/>
  <c r="A2709" i="5" l="1"/>
  <c r="A2710" i="5" l="1"/>
  <c r="A2711" i="5" l="1"/>
  <c r="A2712" i="5" l="1"/>
  <c r="A2713" i="5" l="1"/>
  <c r="A2714" i="5" l="1"/>
  <c r="A2715" i="5" l="1"/>
  <c r="A2716" i="5" l="1"/>
  <c r="A2717" i="5" l="1"/>
  <c r="A2718" i="5" l="1"/>
  <c r="A2719" i="5" l="1"/>
  <c r="A2720" i="5" l="1"/>
  <c r="A2721" i="5" l="1"/>
  <c r="A2722" i="5" l="1"/>
  <c r="A2723" i="5" l="1"/>
  <c r="A2724" i="5" l="1"/>
  <c r="A2725" i="5" l="1"/>
  <c r="A2726" i="5" l="1"/>
  <c r="A2661" i="5"/>
  <c r="A2663" i="5"/>
  <c r="A2666" i="5"/>
  <c r="A2662" i="5"/>
  <c r="A2665" i="5"/>
  <c r="A2664" i="5"/>
  <c r="A2727" i="5" l="1"/>
  <c r="A2728" i="5" l="1"/>
  <c r="A2729" i="5" l="1"/>
  <c r="A2730" i="5" l="1"/>
  <c r="A2731" i="5" l="1"/>
  <c r="A2732" i="5" l="1"/>
  <c r="A2733" i="5"/>
  <c r="A2735" i="5" l="1"/>
  <c r="A2734" i="5"/>
  <c r="A2736" i="5" l="1"/>
  <c r="A2737" i="5"/>
  <c r="A2738" i="5" l="1"/>
  <c r="A2739" i="5" l="1"/>
  <c r="A2740" i="5" l="1"/>
  <c r="A2741" i="5" l="1"/>
  <c r="A2742" i="5"/>
  <c r="A2659" i="5" l="1"/>
  <c r="A2660" i="5"/>
  <c r="A2744" i="5" l="1"/>
  <c r="A2743" i="5"/>
  <c r="A2745" i="5" l="1"/>
  <c r="A2746" i="5" l="1"/>
  <c r="A2747" i="5"/>
  <c r="A2748" i="5" l="1"/>
  <c r="A2749" i="5" l="1"/>
  <c r="A2750" i="5" l="1"/>
  <c r="A2751" i="5" l="1"/>
  <c r="A2752" i="5"/>
  <c r="A2753" i="5" l="1"/>
  <c r="A2754" i="5" l="1"/>
  <c r="A2755" i="5" l="1"/>
  <c r="A2756" i="5" l="1"/>
  <c r="A2757" i="5"/>
  <c r="A2758" i="5" l="1"/>
  <c r="A2759" i="5" l="1"/>
  <c r="A2760" i="5" l="1"/>
  <c r="A2761" i="5" l="1"/>
  <c r="A2762" i="5"/>
  <c r="A2763" i="5" l="1"/>
  <c r="A2764" i="5" l="1"/>
  <c r="A2765" i="5" l="1"/>
  <c r="A2766" i="5"/>
  <c r="A2767" i="5"/>
  <c r="A2768" i="5" l="1"/>
  <c r="A2769" i="5" l="1"/>
  <c r="A2770" i="5" l="1"/>
  <c r="A2771" i="5" l="1"/>
  <c r="A2772" i="5"/>
  <c r="A2773" i="5" l="1"/>
  <c r="A2774" i="5" l="1"/>
  <c r="A2775" i="5" l="1"/>
  <c r="A2777" i="5" l="1"/>
  <c r="A2776" i="5"/>
  <c r="A2778" i="5" l="1"/>
  <c r="A2779" i="5" l="1"/>
  <c r="A2780" i="5" l="1"/>
  <c r="A2781" i="5" l="1"/>
  <c r="A2782" i="5" l="1"/>
  <c r="A2783" i="5" l="1"/>
  <c r="A2784" i="5" l="1"/>
  <c r="A2785" i="5" l="1"/>
  <c r="A2786" i="5" l="1"/>
  <c r="A2787" i="5" l="1"/>
  <c r="A2788" i="5" l="1"/>
  <c r="A2790" i="5" l="1"/>
  <c r="A2789" i="5"/>
  <c r="A2791" i="5" l="1"/>
  <c r="A2792" i="5" l="1"/>
  <c r="A2793" i="5" l="1"/>
  <c r="A2794" i="5" l="1"/>
  <c r="A2795" i="5"/>
  <c r="A2796" i="5" l="1"/>
  <c r="A2797" i="5" l="1"/>
  <c r="A2798" i="5" l="1"/>
  <c r="A2799" i="5" l="1"/>
  <c r="A2800" i="5" l="1"/>
  <c r="A2801" i="5" l="1"/>
  <c r="A2802" i="5" l="1"/>
  <c r="A2803" i="5"/>
  <c r="A2804" i="5" l="1"/>
  <c r="A2805" i="5"/>
  <c r="A2806" i="5" l="1"/>
  <c r="A2807" i="5" l="1"/>
  <c r="A2808" i="5"/>
  <c r="A2809" i="5" l="1"/>
  <c r="A2810" i="5" l="1"/>
  <c r="A2811" i="5" l="1"/>
  <c r="A2812" i="5" l="1"/>
  <c r="A2813" i="5"/>
  <c r="A2814" i="5" l="1"/>
  <c r="A2815" i="5"/>
  <c r="A2816" i="5" l="1"/>
  <c r="A2817" i="5" l="1"/>
  <c r="A2818" i="5" l="1"/>
  <c r="A2819" i="5" l="1"/>
  <c r="A2820" i="5" l="1"/>
  <c r="A2821" i="5"/>
  <c r="A2823" i="5" l="1"/>
  <c r="A2822" i="5"/>
  <c r="A2824" i="5" l="1"/>
  <c r="A2825" i="5" l="1"/>
  <c r="A2826" i="5"/>
  <c r="A2827" i="5" l="1"/>
  <c r="A2828" i="5" l="1"/>
  <c r="A2829" i="5" l="1"/>
  <c r="A2830" i="5" l="1"/>
  <c r="A2831" i="5" l="1"/>
  <c r="A2832" i="5" l="1"/>
  <c r="A2833" i="5" l="1"/>
  <c r="A2834" i="5" l="1"/>
  <c r="A2835" i="5" l="1"/>
  <c r="A2836" i="5" l="1"/>
  <c r="A2837" i="5" l="1"/>
  <c r="A2838" i="5" l="1"/>
  <c r="A2839" i="5" l="1"/>
  <c r="A2840" i="5" l="1"/>
  <c r="A2841" i="5" l="1"/>
  <c r="A2842" i="5" l="1"/>
  <c r="A2843" i="5" l="1"/>
  <c r="A2844" i="5" l="1"/>
  <c r="A2845" i="5" l="1"/>
  <c r="A2846" i="5" l="1"/>
  <c r="A2847" i="5" l="1"/>
  <c r="A2848" i="5" l="1"/>
  <c r="A2849" i="5" l="1"/>
  <c r="A2850" i="5" l="1"/>
  <c r="A2851" i="5" l="1"/>
  <c r="A2852" i="5" l="1"/>
  <c r="A2853" i="5" l="1"/>
  <c r="A2854" i="5" l="1"/>
  <c r="A2855" i="5" l="1"/>
  <c r="A2856" i="5" l="1"/>
  <c r="A2857" i="5" l="1"/>
  <c r="A2858" i="5" l="1"/>
  <c r="A2859" i="5" l="1"/>
  <c r="A2860" i="5" l="1"/>
  <c r="A2861" i="5" l="1"/>
  <c r="A2862" i="5" l="1"/>
  <c r="A2863" i="5" l="1"/>
  <c r="A2864" i="5" l="1"/>
  <c r="A2865" i="5" l="1"/>
  <c r="A2866" i="5" l="1"/>
  <c r="A2867" i="5" l="1"/>
  <c r="A2868" i="5" l="1"/>
  <c r="A2869" i="5" l="1"/>
  <c r="A2870" i="5" l="1"/>
  <c r="A2871" i="5" l="1"/>
  <c r="A2872" i="5" l="1"/>
  <c r="A2873" i="5" l="1"/>
  <c r="A2874" i="5" l="1"/>
  <c r="A2875" i="5" l="1"/>
  <c r="A2876" i="5" l="1"/>
  <c r="A2877" i="5" l="1"/>
  <c r="A2878" i="5" l="1"/>
  <c r="A2879" i="5" l="1"/>
  <c r="A2880" i="5" l="1"/>
  <c r="A2881" i="5" l="1"/>
  <c r="A2882" i="5"/>
  <c r="A2883" i="5" l="1"/>
  <c r="A2884" i="5" l="1"/>
  <c r="A2885" i="5" l="1"/>
  <c r="A2886" i="5" l="1"/>
  <c r="A2887" i="5"/>
  <c r="A2888" i="5" l="1"/>
  <c r="A2889" i="5" l="1"/>
  <c r="A2890" i="5" l="1"/>
  <c r="A2891" i="5" l="1"/>
  <c r="A2892" i="5" l="1"/>
  <c r="A2893" i="5" l="1"/>
  <c r="A2894" i="5" l="1"/>
  <c r="A2895" i="5" l="1"/>
  <c r="A2897" i="5" l="1"/>
  <c r="A2896" i="5"/>
  <c r="A2898" i="5" l="1"/>
  <c r="A2899" i="5" l="1"/>
  <c r="A2900" i="5" l="1"/>
  <c r="A2901" i="5" l="1"/>
  <c r="A2902" i="5"/>
  <c r="A2903" i="5" l="1"/>
  <c r="A2904" i="5" l="1"/>
  <c r="A2905" i="5" l="1"/>
  <c r="A2907" i="5" l="1"/>
  <c r="A2906" i="5"/>
  <c r="A2908" i="5" l="1"/>
  <c r="A2909" i="5" l="1"/>
  <c r="A2910" i="5" l="1"/>
  <c r="A2912" i="5" l="1"/>
  <c r="A2911" i="5"/>
  <c r="A2913" i="5" l="1"/>
  <c r="A2914" i="5" l="1"/>
  <c r="A2915" i="5" l="1"/>
  <c r="A2916" i="5" l="1"/>
  <c r="A2917" i="5"/>
  <c r="A2918" i="5" l="1"/>
  <c r="A2919" i="5" l="1"/>
  <c r="A2920" i="5" l="1"/>
  <c r="A2921" i="5" l="1"/>
  <c r="A2922" i="5" l="1"/>
  <c r="A2923" i="5" l="1"/>
  <c r="A2924" i="5" l="1"/>
  <c r="A2925" i="5" l="1"/>
  <c r="A2926" i="5" l="1"/>
  <c r="A2927" i="5"/>
  <c r="A2928" i="5" l="1"/>
  <c r="A2929" i="5" l="1"/>
  <c r="A2930" i="5" l="1"/>
  <c r="A2931" i="5" l="1"/>
  <c r="A2932" i="5"/>
  <c r="A2496" i="5" l="1"/>
  <c r="A2495" i="5"/>
  <c r="A2494" i="5"/>
  <c r="A2933" i="5" l="1"/>
  <c r="A2497" i="5"/>
  <c r="A2498" i="5" l="1"/>
  <c r="A2934" i="5"/>
  <c r="A2499" i="5" l="1"/>
  <c r="A2935" i="5"/>
  <c r="A2500" i="5" l="1"/>
  <c r="A2936" i="5"/>
  <c r="A2937" i="5"/>
  <c r="A2493" i="5"/>
  <c r="A2490" i="5" l="1"/>
  <c r="A2941" i="5"/>
  <c r="A2501" i="5"/>
  <c r="A2491" i="5"/>
  <c r="A2492" i="5"/>
  <c r="A2488" i="5"/>
  <c r="A2938" i="5" l="1"/>
  <c r="A2502" i="5"/>
  <c r="A2489" i="5"/>
  <c r="A2939" i="5" l="1"/>
  <c r="A2503" i="5"/>
  <c r="A2504" i="5" l="1"/>
  <c r="A2940" i="5"/>
  <c r="A2942" i="5"/>
  <c r="A2943" i="5" l="1"/>
  <c r="A2505" i="5"/>
  <c r="A2506" i="5" l="1"/>
  <c r="A2487" i="5"/>
  <c r="A2944" i="5"/>
  <c r="A2485" i="5" l="1"/>
  <c r="A2486" i="5"/>
  <c r="A2945" i="5"/>
  <c r="A2507" i="5"/>
  <c r="A2508" i="5" l="1"/>
  <c r="A2484" i="5"/>
  <c r="A2946" i="5"/>
  <c r="A2509" i="5" l="1"/>
  <c r="A2483" i="5"/>
  <c r="A2947" i="5"/>
  <c r="A2482" i="5" l="1"/>
  <c r="A2948" i="5"/>
  <c r="A2510" i="5"/>
  <c r="A2479" i="5" l="1"/>
  <c r="A2949" i="5"/>
  <c r="A2481" i="5"/>
  <c r="A2478" i="5"/>
  <c r="A2477" i="5"/>
  <c r="A2511" i="5"/>
  <c r="A2476" i="5"/>
  <c r="A2480" i="5"/>
  <c r="A2512" i="5" l="1"/>
  <c r="A2950" i="5"/>
  <c r="A2513" i="5" l="1"/>
  <c r="A2951" i="5"/>
  <c r="A2514" i="5" l="1"/>
  <c r="A2952" i="5"/>
  <c r="A2953" i="5" l="1"/>
  <c r="A2515" i="5"/>
  <c r="A2516" i="5" l="1"/>
  <c r="A2954" i="5"/>
  <c r="A2955" i="5" l="1"/>
  <c r="A2517" i="5"/>
  <c r="A2518" i="5" l="1"/>
  <c r="A2956" i="5"/>
  <c r="A2519" i="5" l="1"/>
  <c r="A2957" i="5"/>
  <c r="A2958" i="5" l="1"/>
  <c r="A2520" i="5"/>
  <c r="A2959" i="5" l="1"/>
  <c r="A2521" i="5"/>
  <c r="A2522" i="5" l="1"/>
  <c r="A2960" i="5"/>
  <c r="A2961" i="5" l="1"/>
  <c r="A2523" i="5"/>
  <c r="A2962" i="5" l="1"/>
  <c r="A2524" i="5"/>
  <c r="A2525" i="5" l="1"/>
  <c r="A2963" i="5"/>
  <c r="A2526" i="5" l="1"/>
  <c r="A2964" i="5"/>
  <c r="A2527" i="5" l="1"/>
  <c r="A2965" i="5"/>
  <c r="A2528" i="5" l="1"/>
  <c r="A2966" i="5"/>
  <c r="A2529" i="5" l="1"/>
  <c r="A2967" i="5"/>
  <c r="A2530" i="5" l="1"/>
  <c r="A2968" i="5"/>
  <c r="A2531" i="5" l="1"/>
  <c r="A2969" i="5"/>
  <c r="A2532" i="5" l="1"/>
  <c r="A2970" i="5"/>
  <c r="A2533" i="5" l="1"/>
  <c r="A2971" i="5"/>
  <c r="A2534" i="5" l="1"/>
  <c r="A2972" i="5"/>
  <c r="A2535" i="5" l="1"/>
  <c r="A2973" i="5"/>
  <c r="A2536" i="5" l="1"/>
  <c r="A2974" i="5"/>
  <c r="A2975" i="5" l="1"/>
  <c r="A2537" i="5"/>
  <c r="A2538" i="5" l="1"/>
  <c r="A2976" i="5"/>
  <c r="A2539" i="5" l="1"/>
  <c r="A2977" i="5"/>
  <c r="A2541" i="5" l="1"/>
  <c r="A2978" i="5"/>
  <c r="A2540" i="5"/>
  <c r="A2979" i="5" l="1"/>
  <c r="A2542" i="5"/>
  <c r="A2980" i="5"/>
  <c r="A2543" i="5" l="1"/>
  <c r="A2981" i="5" l="1"/>
  <c r="A2544" i="5"/>
  <c r="A2982" i="5" l="1"/>
  <c r="A2545" i="5"/>
  <c r="A2546" i="5" l="1"/>
  <c r="A2983" i="5"/>
  <c r="A2547" i="5" l="1"/>
  <c r="A2984" i="5"/>
  <c r="A2985" i="5" l="1"/>
  <c r="A2548" i="5"/>
  <c r="A2986" i="5" l="1"/>
  <c r="A2549" i="5"/>
  <c r="A2987" i="5" l="1"/>
  <c r="A2550" i="5"/>
  <c r="A2551" i="5" l="1"/>
  <c r="A2988" i="5"/>
  <c r="A2552" i="5" l="1"/>
  <c r="A2989" i="5"/>
  <c r="A2553" i="5" l="1"/>
  <c r="A2990" i="5"/>
  <c r="A2554" i="5" l="1"/>
  <c r="A2991" i="5"/>
  <c r="A2555" i="5" l="1"/>
  <c r="A2992" i="5"/>
  <c r="A2556" i="5" l="1"/>
  <c r="A2993" i="5"/>
  <c r="A2557" i="5" l="1"/>
  <c r="A2994" i="5"/>
  <c r="A2995" i="5" l="1"/>
  <c r="A2558" i="5"/>
  <c r="A2996" i="5" l="1"/>
  <c r="A2559" i="5"/>
  <c r="A2560" i="5" l="1"/>
  <c r="A2997" i="5"/>
  <c r="A2998" i="5" l="1"/>
  <c r="A2561" i="5"/>
  <c r="A2562" i="5" l="1"/>
  <c r="A2999" i="5"/>
  <c r="A3000" i="5" l="1"/>
  <c r="A2563" i="5"/>
  <c r="A2564" i="5" l="1"/>
  <c r="A3001" i="5"/>
  <c r="A2565" i="5" l="1"/>
  <c r="A3002" i="5"/>
  <c r="A2566" i="5" l="1"/>
  <c r="A3003" i="5"/>
  <c r="A2567" i="5" l="1"/>
  <c r="A3004" i="5"/>
  <c r="A2568" i="5" l="1"/>
  <c r="A3005" i="5"/>
  <c r="A2569" i="5" l="1"/>
  <c r="A3006" i="5"/>
  <c r="A2570" i="5" l="1"/>
  <c r="A3007" i="5"/>
  <c r="A2571" i="5" l="1"/>
  <c r="A3008" i="5"/>
  <c r="A2572" i="5" l="1"/>
  <c r="A3009" i="5"/>
  <c r="A3010" i="5" l="1"/>
  <c r="A2573" i="5"/>
  <c r="A2574" i="5" l="1"/>
  <c r="A3011" i="5"/>
  <c r="A2575" i="5" l="1"/>
  <c r="A3012" i="5"/>
  <c r="A2576" i="5" l="1"/>
  <c r="A3013" i="5"/>
  <c r="A2577" i="5" l="1"/>
  <c r="A3014" i="5"/>
  <c r="A3015" i="5" l="1"/>
  <c r="A2578" i="5"/>
  <c r="A2579" i="5" l="1"/>
  <c r="A3016" i="5"/>
  <c r="A2580" i="5" l="1"/>
  <c r="A3017" i="5"/>
  <c r="A2581" i="5" l="1"/>
  <c r="A3018" i="5"/>
  <c r="A2582" i="5" l="1"/>
  <c r="A3019" i="5"/>
  <c r="A3020" i="5" l="1"/>
  <c r="A2583" i="5"/>
  <c r="A3021" i="5" l="1"/>
  <c r="A2584" i="5"/>
  <c r="A2585" i="5" l="1"/>
  <c r="A3022" i="5"/>
  <c r="A2586" i="5" l="1"/>
  <c r="A3023" i="5"/>
  <c r="A2587" i="5" l="1"/>
  <c r="A3024" i="5"/>
  <c r="A2588" i="5" l="1"/>
  <c r="A3025" i="5"/>
  <c r="A2589" i="5" l="1"/>
  <c r="A3026" i="5"/>
  <c r="A2590" i="5" l="1"/>
  <c r="A3027" i="5"/>
  <c r="A2591" i="5" l="1"/>
  <c r="A3028" i="5"/>
  <c r="A2592" i="5" l="1"/>
  <c r="A3029" i="5"/>
  <c r="A2593" i="5" l="1"/>
  <c r="A3030" i="5"/>
  <c r="A2594" i="5" l="1"/>
  <c r="A3031" i="5"/>
  <c r="A2595" i="5" l="1"/>
  <c r="A3032" i="5"/>
  <c r="A2596" i="5" l="1"/>
  <c r="A3033" i="5"/>
  <c r="A2597" i="5" l="1"/>
  <c r="A3034" i="5"/>
  <c r="A2598" i="5" l="1"/>
  <c r="A3035" i="5"/>
  <c r="A3036" i="5" l="1"/>
  <c r="A2599" i="5"/>
  <c r="A3037" i="5" l="1"/>
  <c r="A2600" i="5"/>
  <c r="A2601" i="5" l="1"/>
  <c r="A3038" i="5"/>
  <c r="A2602" i="5" l="1"/>
  <c r="A3039" i="5"/>
  <c r="A3040" i="5" l="1"/>
  <c r="A2603" i="5"/>
  <c r="A3041" i="5" l="1"/>
  <c r="A2604" i="5"/>
  <c r="A2605" i="5" l="1"/>
  <c r="A3042" i="5"/>
  <c r="A2606" i="5" l="1"/>
  <c r="A3043" i="5"/>
  <c r="A2607" i="5" l="1"/>
  <c r="A3044" i="5"/>
  <c r="A2608" i="5" l="1"/>
  <c r="A3045" i="5"/>
  <c r="A2609" i="5" l="1"/>
  <c r="A3046" i="5"/>
  <c r="A3047" i="5" l="1"/>
  <c r="A2610" i="5"/>
  <c r="A2611" i="5" l="1"/>
  <c r="A3048" i="5"/>
  <c r="A2612" i="5" l="1"/>
  <c r="A3049" i="5"/>
  <c r="A2613" i="5" l="1"/>
  <c r="A3050" i="5"/>
  <c r="A2614" i="5" l="1"/>
  <c r="A3051" i="5"/>
  <c r="A3052" i="5" l="1"/>
  <c r="A2615" i="5"/>
  <c r="A2616" i="5" l="1"/>
  <c r="A3053" i="5"/>
  <c r="A2617" i="5" l="1"/>
  <c r="A3054" i="5"/>
  <c r="A2618" i="5" l="1"/>
  <c r="A3055" i="5"/>
  <c r="A3056" i="5" l="1"/>
  <c r="A2619" i="5"/>
  <c r="A2620" i="5" l="1"/>
  <c r="A3057" i="5"/>
  <c r="A2621" i="5" l="1"/>
  <c r="A3058" i="5"/>
  <c r="A2622" i="5" l="1"/>
  <c r="A3059" i="5"/>
  <c r="A2623" i="5" l="1"/>
  <c r="A3060" i="5"/>
  <c r="A2624" i="5" l="1"/>
  <c r="A3061" i="5"/>
  <c r="A2625" i="5" l="1"/>
  <c r="A3062" i="5"/>
  <c r="A3063" i="5" l="1"/>
  <c r="A2626" i="5"/>
  <c r="A2627" i="5" l="1"/>
  <c r="A3064" i="5"/>
  <c r="A2628" i="5" l="1"/>
  <c r="A3065" i="5"/>
  <c r="A2629" i="5" l="1"/>
  <c r="A3066" i="5"/>
  <c r="A2630" i="5" l="1"/>
  <c r="A3067" i="5"/>
  <c r="A3068" i="5" l="1"/>
  <c r="A2631" i="5"/>
  <c r="A2632" i="5" l="1"/>
  <c r="A3069" i="5"/>
  <c r="A2633" i="5" l="1"/>
  <c r="A3070" i="5"/>
  <c r="A2634" i="5" l="1"/>
  <c r="A3071" i="5"/>
  <c r="A2635" i="5" l="1"/>
  <c r="A3072" i="5"/>
  <c r="A3073" i="5" l="1"/>
  <c r="A2636" i="5"/>
  <c r="A2637" i="5" l="1"/>
  <c r="A3074" i="5"/>
  <c r="A2638" i="5" l="1"/>
  <c r="A3075" i="5"/>
  <c r="A2639" i="5" l="1"/>
  <c r="A3076" i="5"/>
  <c r="A2640" i="5" l="1"/>
  <c r="A3077" i="5"/>
  <c r="A2641" i="5" l="1"/>
  <c r="A3079" i="5"/>
  <c r="A3078" i="5"/>
  <c r="A2642" i="5" l="1"/>
  <c r="A3080" i="5" l="1"/>
  <c r="A2643" i="5"/>
  <c r="A2644" i="5" l="1"/>
  <c r="A3081" i="5"/>
  <c r="A2645" i="5" l="1"/>
  <c r="A3082" i="5"/>
  <c r="A2646" i="5" l="1"/>
  <c r="A3083" i="5"/>
  <c r="A3084" i="5"/>
  <c r="A2647" i="5" l="1"/>
  <c r="A2648" i="5" l="1"/>
  <c r="A3086" i="5"/>
  <c r="A3085" i="5"/>
  <c r="A3087" i="5" l="1"/>
  <c r="A2649" i="5"/>
  <c r="A3089" i="5" l="1"/>
  <c r="A2650" i="5"/>
  <c r="A3088" i="5"/>
  <c r="A2651" i="5" l="1"/>
  <c r="A3090" i="5" l="1"/>
  <c r="A2652" i="5"/>
  <c r="A2653" i="5" l="1"/>
  <c r="A3091" i="5"/>
  <c r="A2654" i="5" l="1"/>
  <c r="A3092" i="5"/>
  <c r="A3094" i="5" l="1"/>
  <c r="A2655" i="5"/>
  <c r="A3093" i="5"/>
  <c r="A2656" i="5" l="1"/>
  <c r="A2658" i="5" l="1"/>
  <c r="A3095" i="5"/>
  <c r="A2657" i="5"/>
  <c r="A3096" i="5" l="1"/>
  <c r="A3097" i="5" l="1"/>
  <c r="A3098" i="5"/>
  <c r="A3099" i="5" l="1"/>
  <c r="A3100" i="5" l="1"/>
  <c r="A3101" i="5" l="1"/>
  <c r="A3102" i="5" l="1"/>
  <c r="A3103" i="5"/>
  <c r="A3104" i="5" l="1"/>
  <c r="A3105" i="5" l="1"/>
  <c r="A3107" i="5" l="1"/>
  <c r="A3106" i="5"/>
  <c r="A3108" i="5" l="1"/>
  <c r="A3109" i="5" l="1"/>
  <c r="A3110" i="5" l="1"/>
  <c r="A3112" i="5" l="1"/>
  <c r="A3111" i="5"/>
  <c r="A3113" i="5" l="1"/>
  <c r="A3114" i="5" l="1"/>
  <c r="A3115" i="5" l="1"/>
  <c r="A3116" i="5" l="1"/>
  <c r="A3117" i="5" l="1"/>
  <c r="A3118" i="5"/>
  <c r="A3119" i="5" l="1"/>
  <c r="A3120" i="5"/>
  <c r="A3121" i="5" l="1"/>
  <c r="A3122" i="5"/>
  <c r="A3123" i="5" l="1"/>
  <c r="A3124" i="5"/>
  <c r="A3125" i="5" l="1"/>
  <c r="A3126" i="5"/>
  <c r="A3127" i="5" l="1"/>
  <c r="A3128" i="5" l="1"/>
  <c r="A3129" i="5" l="1"/>
  <c r="A3130" i="5" l="1"/>
  <c r="A3131" i="5" l="1"/>
  <c r="A3132" i="5" l="1"/>
  <c r="A3133" i="5" l="1"/>
  <c r="A3134" i="5" l="1"/>
  <c r="A3135" i="5" l="1"/>
  <c r="A3136" i="5" l="1"/>
  <c r="A3137" i="5" l="1"/>
  <c r="A3138" i="5" l="1"/>
  <c r="A3139" i="5" l="1"/>
  <c r="A3140" i="5" l="1"/>
  <c r="A3141" i="5" l="1"/>
  <c r="A3142" i="5" l="1"/>
  <c r="A3143" i="5" l="1"/>
  <c r="A3144" i="5" l="1"/>
  <c r="A3145" i="5" l="1"/>
  <c r="A3146" i="5" l="1"/>
  <c r="A3147" i="5" l="1"/>
  <c r="A3148" i="5" l="1"/>
  <c r="A3149" i="5"/>
  <c r="A3150" i="5" l="1"/>
  <c r="A3151" i="5" l="1"/>
  <c r="A3152" i="5" l="1"/>
  <c r="A3153" i="5" l="1"/>
  <c r="A3154" i="5" l="1"/>
  <c r="A3155" i="5" l="1"/>
  <c r="A3156" i="5" l="1"/>
  <c r="A3157" i="5" l="1"/>
  <c r="A3158" i="5" l="1"/>
  <c r="A3159" i="5" l="1"/>
  <c r="A3160" i="5" l="1"/>
  <c r="A3161" i="5" l="1"/>
  <c r="A3162" i="5" l="1"/>
  <c r="A3163" i="5" l="1"/>
  <c r="A3164" i="5" l="1"/>
  <c r="A3165" i="5" l="1"/>
  <c r="A3166" i="5" l="1"/>
  <c r="A3167" i="5" l="1"/>
  <c r="A3168" i="5" l="1"/>
  <c r="A3169" i="5" l="1"/>
  <c r="A3170" i="5" l="1"/>
  <c r="A3171" i="5" l="1"/>
  <c r="A3172" i="5" l="1"/>
  <c r="A3173" i="5" l="1"/>
  <c r="A3174" i="5" l="1"/>
  <c r="A3175" i="5" l="1"/>
  <c r="A3176" i="5" l="1"/>
  <c r="A3177" i="5" l="1"/>
  <c r="A3178" i="5" l="1"/>
  <c r="A3179" i="5" l="1"/>
  <c r="A3180" i="5" l="1"/>
  <c r="A3181" i="5" l="1"/>
  <c r="A3182" i="5" l="1"/>
  <c r="A3183" i="5" l="1"/>
  <c r="A3184" i="5" l="1"/>
  <c r="A3185" i="5" l="1"/>
  <c r="A3186" i="5" l="1"/>
  <c r="A3187" i="5" l="1"/>
  <c r="A3188" i="5" l="1"/>
  <c r="A3189" i="5" l="1"/>
  <c r="A3190" i="5" l="1"/>
  <c r="A3191" i="5" l="1"/>
  <c r="A3192" i="5" l="1"/>
  <c r="A3193" i="5" l="1"/>
  <c r="A3194" i="5" l="1"/>
  <c r="A3195" i="5" l="1"/>
  <c r="A3196" i="5" l="1"/>
  <c r="A3197" i="5" l="1"/>
  <c r="A3198" i="5" l="1"/>
  <c r="A3199" i="5" l="1"/>
  <c r="A3200" i="5" l="1"/>
  <c r="A3201" i="5" l="1"/>
  <c r="A3202" i="5" l="1"/>
  <c r="A3203" i="5" l="1"/>
  <c r="A3204" i="5" l="1"/>
  <c r="A3205" i="5" l="1"/>
  <c r="A3206" i="5" l="1"/>
  <c r="A3207" i="5" l="1"/>
  <c r="A3208" i="5" l="1"/>
  <c r="A3209" i="5" l="1"/>
  <c r="A3210" i="5" l="1"/>
  <c r="A3211" i="5" l="1"/>
  <c r="A3212" i="5" l="1"/>
  <c r="A3213" i="5" l="1"/>
  <c r="A3214" i="5" l="1"/>
  <c r="A3215" i="5" l="1"/>
  <c r="A3216" i="5" l="1"/>
  <c r="A3217" i="5" l="1"/>
  <c r="A3218" i="5" l="1"/>
  <c r="A3219" i="5"/>
  <c r="A3220" i="5" l="1"/>
  <c r="A3221" i="5" l="1"/>
  <c r="A3222" i="5" l="1"/>
  <c r="A3223" i="5" l="1"/>
  <c r="A3224" i="5" l="1"/>
  <c r="A3225" i="5" l="1"/>
  <c r="A3226" i="5" l="1"/>
  <c r="A3227" i="5" l="1"/>
  <c r="A3228" i="5" l="1"/>
  <c r="A3229" i="5" l="1"/>
  <c r="A3230" i="5" l="1"/>
  <c r="A3231" i="5" l="1"/>
  <c r="A3232" i="5" l="1"/>
  <c r="A3233" i="5" l="1"/>
  <c r="A3234" i="5" l="1"/>
  <c r="A3235" i="5" l="1"/>
  <c r="A3236" i="5" l="1"/>
  <c r="A3237" i="5" l="1"/>
  <c r="A3238" i="5" l="1"/>
  <c r="A3239" i="5" l="1"/>
  <c r="A3240" i="5" l="1"/>
  <c r="A3242" i="5"/>
  <c r="A3241" i="5" l="1"/>
  <c r="A3243" i="5"/>
  <c r="A3244" i="5" l="1"/>
  <c r="A3245" i="5" l="1"/>
  <c r="A3246" i="5" l="1"/>
  <c r="A3247" i="5" l="1"/>
  <c r="A3248" i="5" l="1"/>
  <c r="A3249" i="5" l="1"/>
  <c r="A3250" i="5" l="1"/>
  <c r="A3251" i="5" l="1"/>
  <c r="A3252" i="5" l="1"/>
  <c r="A3253" i="5" l="1"/>
  <c r="A3254" i="5" l="1"/>
  <c r="A3255" i="5" l="1"/>
  <c r="A3256" i="5" l="1"/>
  <c r="A3257" i="5" l="1"/>
  <c r="A3258" i="5" l="1"/>
  <c r="A3259" i="5" l="1"/>
  <c r="A3260" i="5" l="1"/>
  <c r="A3261" i="5" l="1"/>
  <c r="A3263" i="5" l="1"/>
  <c r="A3262" i="5"/>
  <c r="A3264" i="5" l="1"/>
  <c r="A3265" i="5" l="1"/>
  <c r="A3266" i="5" l="1"/>
  <c r="A3267" i="5" l="1"/>
  <c r="A3268" i="5" l="1"/>
  <c r="A3269" i="5"/>
  <c r="A3270" i="5" l="1"/>
  <c r="A3271" i="5" l="1"/>
  <c r="A3272" i="5" l="1"/>
  <c r="A3273" i="5" l="1"/>
  <c r="A3274" i="5" l="1"/>
  <c r="A3275" i="5" l="1"/>
  <c r="A3277" i="5" l="1"/>
  <c r="A3276" i="5"/>
  <c r="A3278" i="5" l="1"/>
  <c r="A3279" i="5" l="1"/>
  <c r="A3280" i="5" l="1"/>
  <c r="A3281" i="5" l="1"/>
  <c r="A3282" i="5" l="1"/>
  <c r="A3283" i="5" l="1"/>
  <c r="A3284" i="5" l="1"/>
  <c r="A3285" i="5" l="1"/>
  <c r="A3286" i="5" l="1"/>
  <c r="A3287" i="5" l="1"/>
  <c r="A3288" i="5" l="1"/>
  <c r="A3289" i="5" l="1"/>
  <c r="A3290" i="5" l="1"/>
  <c r="A3291" i="5" l="1"/>
  <c r="A3292" i="5" l="1"/>
  <c r="A3293" i="5" l="1"/>
  <c r="A3294" i="5" l="1"/>
  <c r="A3295" i="5" l="1"/>
  <c r="A3296" i="5" l="1"/>
  <c r="A3297" i="5" l="1"/>
  <c r="A3298" i="5" l="1"/>
  <c r="A3299" i="5" l="1"/>
  <c r="A3300" i="5" l="1"/>
  <c r="A3301" i="5" l="1"/>
  <c r="A3302" i="5" l="1"/>
  <c r="A3303" i="5" l="1"/>
  <c r="A3304" i="5" l="1"/>
  <c r="A3305" i="5" l="1"/>
  <c r="A3306" i="5" l="1"/>
  <c r="A3307" i="5" l="1"/>
  <c r="A3308" i="5" l="1"/>
  <c r="A3309" i="5" l="1"/>
  <c r="A3310" i="5" l="1"/>
  <c r="A3311" i="5" l="1"/>
  <c r="A3312" i="5" l="1"/>
  <c r="A3313" i="5" l="1"/>
  <c r="A3314" i="5" l="1"/>
  <c r="A3315" i="5" l="1"/>
  <c r="A3316" i="5" l="1"/>
  <c r="A3317" i="5" l="1"/>
  <c r="A3318" i="5" l="1"/>
  <c r="A3319" i="5" l="1"/>
  <c r="A3320" i="5" l="1"/>
  <c r="A3321" i="5" l="1"/>
  <c r="A3322" i="5" l="1"/>
  <c r="A3323" i="5" l="1"/>
  <c r="A3325" i="5" l="1"/>
  <c r="A3326" i="5" l="1"/>
  <c r="A3327" i="5" l="1"/>
  <c r="A3328" i="5" l="1"/>
  <c r="A3329" i="5" l="1"/>
  <c r="A3330" i="5" l="1"/>
  <c r="A3331" i="5" l="1"/>
  <c r="A3332" i="5" l="1"/>
  <c r="A3333" i="5" l="1"/>
  <c r="A3334" i="5" l="1"/>
  <c r="A3335" i="5" l="1"/>
  <c r="A3336" i="5" l="1"/>
  <c r="A3337" i="5" l="1"/>
  <c r="A3338" i="5" l="1"/>
  <c r="A3339" i="5" l="1"/>
  <c r="A3340" i="5" l="1"/>
  <c r="A3341" i="5" l="1"/>
  <c r="A3342" i="5" l="1"/>
  <c r="A3343" i="5" l="1"/>
  <c r="A3344" i="5" l="1"/>
  <c r="A3345" i="5" l="1"/>
  <c r="A3346" i="5" l="1"/>
  <c r="A3347" i="5" l="1"/>
  <c r="A3348" i="5" l="1"/>
  <c r="A3349" i="5" l="1"/>
  <c r="A3350" i="5" l="1"/>
  <c r="A3351" i="5" l="1"/>
  <c r="A3352" i="5" l="1"/>
  <c r="A3353" i="5" l="1"/>
  <c r="A3354" i="5" l="1"/>
  <c r="A3355" i="5" l="1"/>
  <c r="A3356" i="5" l="1"/>
  <c r="A3357" i="5" l="1"/>
  <c r="A3358" i="5" l="1"/>
  <c r="A3359" i="5" l="1"/>
  <c r="A3360" i="5" l="1"/>
  <c r="A3361" i="5" l="1"/>
  <c r="A3362" i="5" l="1"/>
  <c r="A3363" i="5" l="1"/>
  <c r="A3364" i="5" l="1"/>
  <c r="A3365" i="5" l="1"/>
  <c r="A3366" i="5" l="1"/>
  <c r="A3367" i="5" l="1"/>
  <c r="A3368" i="5" l="1"/>
  <c r="A3369" i="5" l="1"/>
  <c r="A3370" i="5" l="1"/>
  <c r="A3371" i="5" l="1"/>
  <c r="A3372" i="5" l="1"/>
  <c r="A3373" i="5" l="1"/>
  <c r="A3374" i="5" l="1"/>
  <c r="A3375" i="5" l="1"/>
  <c r="A3376" i="5" l="1"/>
  <c r="A3377" i="5" l="1"/>
  <c r="A3378" i="5" l="1"/>
  <c r="A3379" i="5" l="1"/>
  <c r="A3380" i="5" l="1"/>
  <c r="A3381" i="5" l="1"/>
  <c r="A3382" i="5" l="1"/>
  <c r="A3383" i="5" l="1"/>
  <c r="A3384" i="5" l="1"/>
  <c r="A3385" i="5" l="1"/>
  <c r="A3386" i="5" l="1"/>
  <c r="A3387" i="5" l="1"/>
  <c r="A3388" i="5" l="1"/>
  <c r="E1572" i="4"/>
  <c r="C1572" i="4"/>
  <c r="E1571" i="4"/>
  <c r="C1571" i="4"/>
  <c r="E1570" i="4"/>
  <c r="C1570" i="4"/>
  <c r="E1569" i="4"/>
  <c r="C1569" i="4"/>
  <c r="E1568" i="4"/>
  <c r="C1568" i="4"/>
  <c r="E1567" i="4"/>
  <c r="C1567" i="4"/>
  <c r="E1566" i="4"/>
  <c r="C1566" i="4"/>
  <c r="E1565" i="4"/>
  <c r="C1565" i="4"/>
  <c r="A1565" i="4"/>
  <c r="A1566" i="4" s="1"/>
  <c r="A1567" i="4" s="1"/>
  <c r="A1568" i="4" s="1"/>
  <c r="A1569" i="4" s="1"/>
  <c r="A1570" i="4" s="1"/>
  <c r="A1571" i="4" s="1"/>
  <c r="A1572" i="4" s="1"/>
  <c r="A1573" i="4" s="1"/>
  <c r="A1574" i="4" s="1"/>
  <c r="A1575" i="4" s="1"/>
  <c r="E1564" i="4"/>
  <c r="C1564" i="4"/>
  <c r="A1564" i="4"/>
  <c r="E1563" i="4"/>
  <c r="C1563" i="4"/>
  <c r="A1563" i="4"/>
  <c r="E1562" i="4"/>
  <c r="C1562" i="4"/>
  <c r="A1562" i="4"/>
  <c r="E1561" i="4"/>
  <c r="C1561" i="4"/>
  <c r="A1561" i="4"/>
  <c r="E1560" i="4"/>
  <c r="C1560" i="4"/>
  <c r="A1560" i="4"/>
  <c r="E1559" i="4"/>
  <c r="C1559" i="4"/>
  <c r="A1559" i="4"/>
  <c r="E1558" i="4"/>
  <c r="C1558" i="4"/>
  <c r="A1558" i="4"/>
  <c r="E1557" i="4"/>
  <c r="C1557" i="4"/>
  <c r="A1557" i="4"/>
  <c r="E1556" i="4"/>
  <c r="C1556" i="4"/>
  <c r="A1556" i="4"/>
  <c r="E1555" i="4"/>
  <c r="C1555" i="4"/>
  <c r="A1555" i="4"/>
  <c r="E1554" i="4"/>
  <c r="C1554" i="4"/>
  <c r="A1554" i="4"/>
  <c r="E1553" i="4"/>
  <c r="C1553" i="4"/>
  <c r="A1553" i="4"/>
  <c r="E1552" i="4"/>
  <c r="C1552" i="4"/>
  <c r="A1552" i="4"/>
  <c r="E1551" i="4"/>
  <c r="C1551" i="4"/>
  <c r="A1551" i="4"/>
  <c r="E1550" i="4"/>
  <c r="C1550" i="4"/>
  <c r="A1550" i="4"/>
  <c r="E1549" i="4"/>
  <c r="C1549" i="4"/>
  <c r="A1549" i="4"/>
  <c r="E1548" i="4"/>
  <c r="C1548" i="4"/>
  <c r="A1548" i="4"/>
  <c r="E1547" i="4"/>
  <c r="C1547" i="4"/>
  <c r="A1547" i="4"/>
  <c r="E1546" i="4"/>
  <c r="C1546" i="4"/>
  <c r="A1546" i="4"/>
  <c r="E1545" i="4"/>
  <c r="C1545" i="4"/>
  <c r="A1545" i="4"/>
  <c r="E1544" i="4"/>
  <c r="C1544" i="4"/>
  <c r="A1544" i="4"/>
  <c r="E1543" i="4"/>
  <c r="C1543" i="4"/>
  <c r="A1543" i="4"/>
  <c r="E1542" i="4"/>
  <c r="C1542" i="4"/>
  <c r="A1542" i="4"/>
  <c r="E1541" i="4"/>
  <c r="C1541" i="4"/>
  <c r="A1541" i="4"/>
  <c r="E1540" i="4"/>
  <c r="C1540" i="4"/>
  <c r="A1540" i="4"/>
  <c r="E1539" i="4"/>
  <c r="C1539" i="4"/>
  <c r="A1539" i="4"/>
  <c r="E1538" i="4"/>
  <c r="C1538" i="4"/>
  <c r="A1538" i="4"/>
  <c r="E1537" i="4"/>
  <c r="C1537" i="4"/>
  <c r="A1537" i="4"/>
  <c r="E1536" i="4"/>
  <c r="C1536" i="4"/>
  <c r="A1536" i="4"/>
  <c r="E1535" i="4"/>
  <c r="C1535" i="4"/>
  <c r="A1535" i="4"/>
  <c r="E1534" i="4"/>
  <c r="C1534" i="4"/>
  <c r="A1534" i="4"/>
  <c r="E1533" i="4"/>
  <c r="C1533" i="4"/>
  <c r="A1533" i="4"/>
  <c r="E1532" i="4"/>
  <c r="C1532" i="4"/>
  <c r="A1532" i="4"/>
  <c r="E1531" i="4"/>
  <c r="C1531" i="4"/>
  <c r="A1531" i="4"/>
  <c r="E1530" i="4"/>
  <c r="C1530" i="4"/>
  <c r="A1530" i="4"/>
  <c r="E1529" i="4"/>
  <c r="C1529" i="4"/>
  <c r="A1529" i="4"/>
  <c r="E1528" i="4"/>
  <c r="C1528" i="4"/>
  <c r="A1528" i="4"/>
  <c r="E1527" i="4"/>
  <c r="C1527" i="4"/>
  <c r="A1527" i="4"/>
  <c r="E1526" i="4"/>
  <c r="C1526" i="4"/>
  <c r="A1526" i="4"/>
  <c r="E1525" i="4"/>
  <c r="C1525" i="4"/>
  <c r="A1525" i="4"/>
  <c r="E1524" i="4"/>
  <c r="C1524" i="4"/>
  <c r="A1524" i="4"/>
  <c r="E1523" i="4"/>
  <c r="C1523" i="4"/>
  <c r="A1523" i="4"/>
  <c r="E1522" i="4"/>
  <c r="C1522" i="4"/>
  <c r="A1522" i="4"/>
  <c r="E1521" i="4"/>
  <c r="C1521" i="4"/>
  <c r="A1521" i="4"/>
  <c r="E1520" i="4"/>
  <c r="C1520" i="4"/>
  <c r="A1520" i="4"/>
  <c r="E1519" i="4"/>
  <c r="C1519" i="4"/>
  <c r="A1519" i="4"/>
  <c r="E1518" i="4"/>
  <c r="C1518" i="4"/>
  <c r="A1518" i="4"/>
  <c r="E1517" i="4"/>
  <c r="C1517" i="4"/>
  <c r="A1517" i="4"/>
  <c r="E1516" i="4"/>
  <c r="C1516" i="4"/>
  <c r="A1516" i="4"/>
  <c r="E1515" i="4"/>
  <c r="C1515" i="4"/>
  <c r="A1515" i="4"/>
  <c r="E1514" i="4"/>
  <c r="C1514" i="4"/>
  <c r="A1514" i="4"/>
  <c r="E1513" i="4"/>
  <c r="C1513" i="4"/>
  <c r="A1513" i="4"/>
  <c r="E1512" i="4"/>
  <c r="C1512" i="4"/>
  <c r="A1512" i="4"/>
  <c r="E1511" i="4"/>
  <c r="C1511" i="4"/>
  <c r="A1511" i="4"/>
  <c r="E1510" i="4"/>
  <c r="C1510" i="4"/>
  <c r="A1510" i="4"/>
  <c r="E1509" i="4"/>
  <c r="C1509" i="4"/>
  <c r="A1509" i="4"/>
  <c r="E1508" i="4"/>
  <c r="C1508" i="4"/>
  <c r="A1508" i="4"/>
  <c r="E1507" i="4"/>
  <c r="C1507" i="4"/>
  <c r="A1507" i="4"/>
  <c r="E1506" i="4"/>
  <c r="C1506" i="4"/>
  <c r="A1506" i="4"/>
  <c r="E1505" i="4"/>
  <c r="C1505" i="4"/>
  <c r="A1505" i="4"/>
  <c r="E1504" i="4"/>
  <c r="C1504" i="4"/>
  <c r="A1504" i="4"/>
  <c r="E1503" i="4"/>
  <c r="C1503" i="4"/>
  <c r="A1503" i="4"/>
  <c r="E1502" i="4"/>
  <c r="C1502" i="4"/>
  <c r="A1502" i="4"/>
  <c r="E1501" i="4"/>
  <c r="C1501" i="4"/>
  <c r="A1501" i="4"/>
  <c r="E1500" i="4"/>
  <c r="C1500" i="4"/>
  <c r="A1500" i="4"/>
  <c r="E1499" i="4"/>
  <c r="C1499" i="4"/>
  <c r="A1499" i="4"/>
  <c r="E1498" i="4"/>
  <c r="C1498" i="4"/>
  <c r="A1498" i="4"/>
  <c r="E1497" i="4"/>
  <c r="C1497" i="4"/>
  <c r="A1497" i="4"/>
  <c r="E1496" i="4"/>
  <c r="C1496" i="4"/>
  <c r="A1496" i="4"/>
  <c r="E1495" i="4"/>
  <c r="C1495" i="4"/>
  <c r="A1495" i="4"/>
  <c r="E1494" i="4"/>
  <c r="C1494" i="4"/>
  <c r="A1494" i="4"/>
  <c r="E1493" i="4"/>
  <c r="C1493" i="4"/>
  <c r="A1493" i="4"/>
  <c r="E1492" i="4"/>
  <c r="C1492" i="4"/>
  <c r="A1492" i="4"/>
  <c r="E1491" i="4"/>
  <c r="C1491" i="4"/>
  <c r="A1491" i="4"/>
  <c r="E1490" i="4"/>
  <c r="C1490" i="4"/>
  <c r="A1490" i="4"/>
  <c r="E1489" i="4"/>
  <c r="C1489" i="4"/>
  <c r="A1489" i="4"/>
  <c r="E1488" i="4"/>
  <c r="C1488" i="4"/>
  <c r="A1488" i="4"/>
  <c r="E1487" i="4"/>
  <c r="C1487" i="4"/>
  <c r="A1487" i="4"/>
  <c r="E1486" i="4"/>
  <c r="C1486" i="4"/>
  <c r="A1486" i="4"/>
  <c r="E1485" i="4"/>
  <c r="C1485" i="4"/>
  <c r="A1485" i="4"/>
  <c r="E1484" i="4"/>
  <c r="C1484" i="4"/>
  <c r="A1484" i="4"/>
  <c r="E1483" i="4"/>
  <c r="C1483" i="4"/>
  <c r="A1483" i="4"/>
  <c r="E1482" i="4"/>
  <c r="C1482" i="4"/>
  <c r="A1482" i="4"/>
  <c r="E1481" i="4"/>
  <c r="C1481" i="4"/>
  <c r="A1481" i="4"/>
  <c r="E1480" i="4"/>
  <c r="C1480" i="4"/>
  <c r="A1480" i="4"/>
  <c r="E1479" i="4"/>
  <c r="C1479" i="4"/>
  <c r="A1479" i="4"/>
  <c r="E1478" i="4"/>
  <c r="C1478" i="4"/>
  <c r="A1478" i="4"/>
  <c r="E1477" i="4"/>
  <c r="C1477" i="4"/>
  <c r="A1477" i="4"/>
  <c r="E1476" i="4"/>
  <c r="C1476" i="4"/>
  <c r="A1476" i="4"/>
  <c r="E1475" i="4"/>
  <c r="C1475" i="4"/>
  <c r="A1475" i="4"/>
  <c r="E1474" i="4"/>
  <c r="C1474" i="4"/>
  <c r="A1474" i="4"/>
  <c r="E1473" i="4"/>
  <c r="C1473" i="4"/>
  <c r="A1473" i="4"/>
  <c r="E1472" i="4"/>
  <c r="C1472" i="4"/>
  <c r="A1472" i="4"/>
  <c r="E1471" i="4"/>
  <c r="C1471" i="4"/>
  <c r="A1471" i="4"/>
  <c r="E1470" i="4"/>
  <c r="C1470" i="4"/>
  <c r="A1470" i="4"/>
  <c r="E1469" i="4"/>
  <c r="C1469" i="4"/>
  <c r="A1469" i="4"/>
  <c r="E1468" i="4"/>
  <c r="C1468" i="4"/>
  <c r="A1468" i="4"/>
  <c r="E1467" i="4"/>
  <c r="C1467" i="4"/>
  <c r="A1467" i="4"/>
  <c r="E1466" i="4"/>
  <c r="C1466" i="4"/>
  <c r="A1466" i="4"/>
  <c r="E1465" i="4"/>
  <c r="C1465" i="4"/>
  <c r="A1465" i="4"/>
  <c r="E1464" i="4"/>
  <c r="C1464" i="4"/>
  <c r="A1464" i="4"/>
  <c r="E1463" i="4"/>
  <c r="C1463" i="4"/>
  <c r="A1463" i="4"/>
  <c r="E1462" i="4"/>
  <c r="C1462" i="4"/>
  <c r="A1462" i="4"/>
  <c r="E1461" i="4"/>
  <c r="C1461" i="4"/>
  <c r="A1461" i="4"/>
  <c r="E1460" i="4"/>
  <c r="C1460" i="4"/>
  <c r="A1460" i="4"/>
  <c r="E1459" i="4"/>
  <c r="C1459" i="4"/>
  <c r="A1459" i="4"/>
  <c r="E1458" i="4"/>
  <c r="C1458" i="4"/>
  <c r="A1458" i="4"/>
  <c r="E1457" i="4"/>
  <c r="C1457" i="4"/>
  <c r="A1457" i="4"/>
  <c r="E1456" i="4"/>
  <c r="C1456" i="4"/>
  <c r="A1456" i="4"/>
  <c r="E1455" i="4"/>
  <c r="C1455" i="4"/>
  <c r="A1455" i="4"/>
  <c r="E1454" i="4"/>
  <c r="C1454" i="4"/>
  <c r="A1454" i="4"/>
  <c r="E1453" i="4"/>
  <c r="C1453" i="4"/>
  <c r="A1453" i="4"/>
  <c r="E1452" i="4"/>
  <c r="C1452" i="4"/>
  <c r="A1452" i="4"/>
  <c r="E1451" i="4"/>
  <c r="C1451" i="4"/>
  <c r="A1451" i="4"/>
  <c r="E1450" i="4"/>
  <c r="C1450" i="4"/>
  <c r="A1450" i="4"/>
  <c r="E1449" i="4"/>
  <c r="C1449" i="4"/>
  <c r="A1449" i="4"/>
  <c r="E1448" i="4"/>
  <c r="C1448" i="4"/>
  <c r="A1448" i="4"/>
  <c r="E1447" i="4"/>
  <c r="C1447" i="4"/>
  <c r="A1447" i="4"/>
  <c r="E1446" i="4"/>
  <c r="C1446" i="4"/>
  <c r="A1446" i="4"/>
  <c r="E1445" i="4"/>
  <c r="C1445" i="4"/>
  <c r="A1445" i="4"/>
  <c r="E1444" i="4"/>
  <c r="C1444" i="4"/>
  <c r="A1444" i="4"/>
  <c r="E1443" i="4"/>
  <c r="C1443" i="4"/>
  <c r="A1443" i="4"/>
  <c r="E1442" i="4"/>
  <c r="C1442" i="4"/>
  <c r="A1442" i="4"/>
  <c r="E1441" i="4"/>
  <c r="C1441" i="4"/>
  <c r="A1441" i="4"/>
  <c r="E1440" i="4"/>
  <c r="C1440" i="4"/>
  <c r="A1440" i="4"/>
  <c r="E1439" i="4"/>
  <c r="C1439" i="4"/>
  <c r="A1439" i="4"/>
  <c r="E1438" i="4"/>
  <c r="C1438" i="4"/>
  <c r="A1438" i="4"/>
  <c r="E1437" i="4"/>
  <c r="C1437" i="4"/>
  <c r="A1437" i="4"/>
  <c r="J1436" i="4"/>
  <c r="E1436" i="4"/>
  <c r="C1436" i="4"/>
  <c r="A1436" i="4"/>
  <c r="J1435" i="4"/>
  <c r="E1435" i="4"/>
  <c r="C1435" i="4"/>
  <c r="A1435" i="4"/>
  <c r="J1434" i="4"/>
  <c r="E1434" i="4"/>
  <c r="C1434" i="4"/>
  <c r="A1434" i="4"/>
  <c r="J1433" i="4"/>
  <c r="E1433" i="4"/>
  <c r="C1433" i="4"/>
  <c r="A1433" i="4"/>
  <c r="J1432" i="4"/>
  <c r="E1432" i="4"/>
  <c r="C1432" i="4"/>
  <c r="A1432" i="4"/>
  <c r="J1431" i="4"/>
  <c r="E1431" i="4"/>
  <c r="C1431" i="4"/>
  <c r="A1431" i="4"/>
  <c r="J1430" i="4"/>
  <c r="E1430" i="4"/>
  <c r="C1430" i="4"/>
  <c r="A1430" i="4"/>
  <c r="J1429" i="4"/>
  <c r="E1429" i="4"/>
  <c r="C1429" i="4"/>
  <c r="A1429" i="4"/>
  <c r="J1428" i="4"/>
  <c r="E1428" i="4"/>
  <c r="C1428" i="4"/>
  <c r="A1428" i="4"/>
  <c r="J1427" i="4"/>
  <c r="E1427" i="4"/>
  <c r="C1427" i="4"/>
  <c r="A1427" i="4"/>
  <c r="J1426" i="4"/>
  <c r="E1426" i="4"/>
  <c r="C1426" i="4"/>
  <c r="A1426" i="4"/>
  <c r="J1425" i="4"/>
  <c r="E1425" i="4"/>
  <c r="C1425" i="4"/>
  <c r="A1425" i="4"/>
  <c r="J1424" i="4"/>
  <c r="E1424" i="4"/>
  <c r="C1424" i="4"/>
  <c r="A1424" i="4"/>
  <c r="J1423" i="4"/>
  <c r="E1423" i="4"/>
  <c r="C1423" i="4"/>
  <c r="A1423" i="4"/>
  <c r="J1422" i="4"/>
  <c r="E1422" i="4"/>
  <c r="C1422" i="4"/>
  <c r="A1422" i="4"/>
  <c r="J1421" i="4"/>
  <c r="E1421" i="4"/>
  <c r="C1421" i="4"/>
  <c r="A1421" i="4"/>
  <c r="J1420" i="4"/>
  <c r="E1420" i="4"/>
  <c r="C1420" i="4"/>
  <c r="A1420" i="4"/>
  <c r="J1419" i="4"/>
  <c r="E1419" i="4"/>
  <c r="C1419" i="4"/>
  <c r="A1419" i="4"/>
  <c r="J1418" i="4"/>
  <c r="E1418" i="4"/>
  <c r="C1418" i="4"/>
  <c r="A1418" i="4"/>
  <c r="J1417" i="4"/>
  <c r="E1417" i="4"/>
  <c r="C1417" i="4"/>
  <c r="A1417" i="4"/>
  <c r="J1416" i="4"/>
  <c r="E1416" i="4"/>
  <c r="C1416" i="4"/>
  <c r="A1416" i="4"/>
  <c r="J1415" i="4"/>
  <c r="E1415" i="4"/>
  <c r="C1415" i="4"/>
  <c r="A1415" i="4"/>
  <c r="J1414" i="4"/>
  <c r="E1414" i="4"/>
  <c r="C1414" i="4"/>
  <c r="A1414" i="4"/>
  <c r="J1413" i="4"/>
  <c r="E1413" i="4"/>
  <c r="C1413" i="4"/>
  <c r="A1413" i="4"/>
  <c r="J1412" i="4"/>
  <c r="E1412" i="4"/>
  <c r="C1412" i="4"/>
  <c r="A1412" i="4"/>
  <c r="J1411" i="4"/>
  <c r="E1411" i="4"/>
  <c r="C1411" i="4"/>
  <c r="A1411" i="4"/>
  <c r="J1410" i="4"/>
  <c r="E1410" i="4"/>
  <c r="C1410" i="4"/>
  <c r="A1410" i="4"/>
  <c r="J1409" i="4"/>
  <c r="E1409" i="4"/>
  <c r="C1409" i="4"/>
  <c r="A1409" i="4"/>
  <c r="J1408" i="4"/>
  <c r="E1408" i="4"/>
  <c r="C1408" i="4"/>
  <c r="A1408" i="4"/>
  <c r="J1407" i="4"/>
  <c r="E1407" i="4"/>
  <c r="C1407" i="4"/>
  <c r="A1407" i="4"/>
  <c r="J1406" i="4"/>
  <c r="E1406" i="4"/>
  <c r="C1406" i="4"/>
  <c r="A1406" i="4"/>
  <c r="J1405" i="4"/>
  <c r="E1405" i="4"/>
  <c r="C1405" i="4"/>
  <c r="A1405" i="4"/>
  <c r="J1404" i="4"/>
  <c r="E1404" i="4"/>
  <c r="C1404" i="4"/>
  <c r="A1404" i="4"/>
  <c r="J1403" i="4"/>
  <c r="E1403" i="4"/>
  <c r="C1403" i="4"/>
  <c r="A1403" i="4"/>
  <c r="J1402" i="4"/>
  <c r="E1402" i="4"/>
  <c r="C1402" i="4"/>
  <c r="A1402" i="4"/>
  <c r="J1401" i="4"/>
  <c r="E1401" i="4"/>
  <c r="C1401" i="4"/>
  <c r="A1401" i="4"/>
  <c r="J1400" i="4"/>
  <c r="E1400" i="4"/>
  <c r="C1400" i="4"/>
  <c r="A1400" i="4"/>
  <c r="J1399" i="4"/>
  <c r="E1399" i="4"/>
  <c r="C1399" i="4"/>
  <c r="A1399" i="4"/>
  <c r="J1398" i="4"/>
  <c r="E1398" i="4"/>
  <c r="C1398" i="4"/>
  <c r="A1398" i="4"/>
  <c r="J1397" i="4"/>
  <c r="E1397" i="4"/>
  <c r="C1397" i="4"/>
  <c r="A1397" i="4"/>
  <c r="J1396" i="4"/>
  <c r="E1396" i="4"/>
  <c r="C1396" i="4"/>
  <c r="A1396" i="4"/>
  <c r="J1395" i="4"/>
  <c r="E1395" i="4"/>
  <c r="C1395" i="4"/>
  <c r="A1395" i="4"/>
  <c r="J1394" i="4"/>
  <c r="E1394" i="4"/>
  <c r="C1394" i="4"/>
  <c r="A1394" i="4"/>
  <c r="J1393" i="4"/>
  <c r="E1393" i="4"/>
  <c r="C1393" i="4"/>
  <c r="A1393" i="4"/>
  <c r="J1392" i="4"/>
  <c r="E1392" i="4"/>
  <c r="C1392" i="4"/>
  <c r="A1392" i="4"/>
  <c r="J1391" i="4"/>
  <c r="E1391" i="4"/>
  <c r="C1391" i="4"/>
  <c r="A1391" i="4"/>
  <c r="J1390" i="4"/>
  <c r="E1390" i="4"/>
  <c r="C1390" i="4"/>
  <c r="A1390" i="4"/>
  <c r="J1389" i="4"/>
  <c r="E1389" i="4"/>
  <c r="C1389" i="4"/>
  <c r="A1389" i="4"/>
  <c r="J1388" i="4"/>
  <c r="E1388" i="4"/>
  <c r="C1388" i="4"/>
  <c r="A1388" i="4"/>
  <c r="J1387" i="4"/>
  <c r="E1387" i="4"/>
  <c r="C1387" i="4"/>
  <c r="A1387" i="4"/>
  <c r="J1386" i="4"/>
  <c r="E1386" i="4"/>
  <c r="C1386" i="4"/>
  <c r="A1386" i="4"/>
  <c r="J1385" i="4"/>
  <c r="E1385" i="4"/>
  <c r="C1385" i="4"/>
  <c r="A1385" i="4"/>
  <c r="J1384" i="4"/>
  <c r="E1384" i="4"/>
  <c r="C1384" i="4"/>
  <c r="A1384" i="4"/>
  <c r="J1383" i="4"/>
  <c r="E1383" i="4"/>
  <c r="C1383" i="4"/>
  <c r="A1383" i="4"/>
  <c r="J1382" i="4"/>
  <c r="E1382" i="4"/>
  <c r="C1382" i="4"/>
  <c r="A1382" i="4"/>
  <c r="J1381" i="4"/>
  <c r="E1381" i="4"/>
  <c r="C1381" i="4"/>
  <c r="A1381" i="4"/>
  <c r="J1380" i="4"/>
  <c r="E1380" i="4"/>
  <c r="C1380" i="4"/>
  <c r="A1380" i="4"/>
  <c r="J1379" i="4"/>
  <c r="E1379" i="4"/>
  <c r="C1379" i="4"/>
  <c r="A1379" i="4"/>
  <c r="J1378" i="4"/>
  <c r="E1378" i="4"/>
  <c r="C1378" i="4"/>
  <c r="A1378" i="4"/>
  <c r="J1377" i="4"/>
  <c r="E1377" i="4"/>
  <c r="C1377" i="4"/>
  <c r="A1377" i="4"/>
  <c r="J1376" i="4"/>
  <c r="E1376" i="4"/>
  <c r="C1376" i="4"/>
  <c r="A1376" i="4"/>
  <c r="J1375" i="4"/>
  <c r="E1375" i="4"/>
  <c r="C1375" i="4"/>
  <c r="A1375" i="4"/>
  <c r="J1374" i="4"/>
  <c r="E1374" i="4"/>
  <c r="C1374" i="4"/>
  <c r="A1374" i="4"/>
  <c r="J1373" i="4"/>
  <c r="E1373" i="4"/>
  <c r="C1373" i="4"/>
  <c r="A1373" i="4"/>
  <c r="J1372" i="4"/>
  <c r="E1372" i="4"/>
  <c r="C1372" i="4"/>
  <c r="A1372" i="4"/>
  <c r="J1371" i="4"/>
  <c r="E1371" i="4"/>
  <c r="C1371" i="4"/>
  <c r="A1371" i="4"/>
  <c r="J1370" i="4"/>
  <c r="E1370" i="4"/>
  <c r="C1370" i="4"/>
  <c r="A1370" i="4"/>
  <c r="J1369" i="4"/>
  <c r="E1369" i="4"/>
  <c r="C1369" i="4"/>
  <c r="A1369" i="4"/>
  <c r="J1368" i="4"/>
  <c r="E1368" i="4"/>
  <c r="C1368" i="4"/>
  <c r="A1368" i="4"/>
  <c r="J1367" i="4"/>
  <c r="E1367" i="4"/>
  <c r="C1367" i="4"/>
  <c r="A1367" i="4"/>
  <c r="J1366" i="4"/>
  <c r="E1366" i="4"/>
  <c r="C1366" i="4"/>
  <c r="A1366" i="4"/>
  <c r="J1365" i="4"/>
  <c r="E1365" i="4"/>
  <c r="C1365" i="4"/>
  <c r="A1365" i="4"/>
  <c r="J1364" i="4"/>
  <c r="E1364" i="4"/>
  <c r="C1364" i="4"/>
  <c r="A1364" i="4"/>
  <c r="J1363" i="4"/>
  <c r="E1363" i="4"/>
  <c r="C1363" i="4"/>
  <c r="A1363" i="4"/>
  <c r="J1362" i="4"/>
  <c r="E1362" i="4"/>
  <c r="C1362" i="4"/>
  <c r="A1362" i="4"/>
  <c r="J1361" i="4"/>
  <c r="E1361" i="4"/>
  <c r="C1361" i="4"/>
  <c r="A1361" i="4"/>
  <c r="J1360" i="4"/>
  <c r="E1360" i="4"/>
  <c r="C1360" i="4"/>
  <c r="A1360" i="4"/>
  <c r="J1359" i="4"/>
  <c r="E1359" i="4"/>
  <c r="C1359" i="4"/>
  <c r="A1359" i="4"/>
  <c r="J1358" i="4"/>
  <c r="E1358" i="4"/>
  <c r="C1358" i="4"/>
  <c r="A1358" i="4"/>
  <c r="J1357" i="4"/>
  <c r="E1357" i="4"/>
  <c r="C1357" i="4"/>
  <c r="A1357" i="4"/>
  <c r="J1356" i="4"/>
  <c r="E1356" i="4"/>
  <c r="C1356" i="4"/>
  <c r="A1356" i="4"/>
  <c r="J1355" i="4"/>
  <c r="E1355" i="4"/>
  <c r="C1355" i="4"/>
  <c r="A1355" i="4"/>
  <c r="J1354" i="4"/>
  <c r="E1354" i="4"/>
  <c r="C1354" i="4"/>
  <c r="A1354" i="4"/>
  <c r="J1353" i="4"/>
  <c r="E1353" i="4"/>
  <c r="C1353" i="4"/>
  <c r="A1353" i="4"/>
  <c r="J1352" i="4"/>
  <c r="E1352" i="4"/>
  <c r="C1352" i="4"/>
  <c r="A1352" i="4"/>
  <c r="J1351" i="4"/>
  <c r="E1351" i="4"/>
  <c r="C1351" i="4"/>
  <c r="A1351" i="4"/>
  <c r="J1350" i="4"/>
  <c r="E1350" i="4"/>
  <c r="C1350" i="4"/>
  <c r="A1350" i="4"/>
  <c r="J1349" i="4"/>
  <c r="E1349" i="4"/>
  <c r="C1349" i="4"/>
  <c r="A1349" i="4"/>
  <c r="J1348" i="4"/>
  <c r="E1348" i="4"/>
  <c r="C1348" i="4"/>
  <c r="A1348" i="4"/>
  <c r="J1347" i="4"/>
  <c r="E1347" i="4"/>
  <c r="C1347" i="4"/>
  <c r="A1347" i="4"/>
  <c r="J1346" i="4"/>
  <c r="E1346" i="4"/>
  <c r="C1346" i="4"/>
  <c r="A1346" i="4"/>
  <c r="J1345" i="4"/>
  <c r="E1345" i="4"/>
  <c r="C1345" i="4"/>
  <c r="A1345" i="4"/>
  <c r="J1344" i="4"/>
  <c r="E1344" i="4"/>
  <c r="C1344" i="4"/>
  <c r="A1344" i="4"/>
  <c r="J1343" i="4"/>
  <c r="E1343" i="4"/>
  <c r="C1343" i="4"/>
  <c r="A1343" i="4"/>
  <c r="J1342" i="4"/>
  <c r="E1342" i="4"/>
  <c r="C1342" i="4"/>
  <c r="A1342" i="4"/>
  <c r="J1341" i="4"/>
  <c r="E1341" i="4"/>
  <c r="C1341" i="4"/>
  <c r="A1341" i="4"/>
  <c r="J1340" i="4"/>
  <c r="E1340" i="4"/>
  <c r="C1340" i="4"/>
  <c r="A1340" i="4"/>
  <c r="J1339" i="4"/>
  <c r="E1339" i="4"/>
  <c r="C1339" i="4"/>
  <c r="A1339" i="4"/>
  <c r="J1338" i="4"/>
  <c r="E1338" i="4"/>
  <c r="C1338" i="4"/>
  <c r="A1338" i="4"/>
  <c r="J1337" i="4"/>
  <c r="E1337" i="4"/>
  <c r="C1337" i="4"/>
  <c r="A1337" i="4"/>
  <c r="J1336" i="4"/>
  <c r="E1336" i="4"/>
  <c r="C1336" i="4"/>
  <c r="A1336" i="4"/>
  <c r="J1335" i="4"/>
  <c r="E1335" i="4"/>
  <c r="C1335" i="4"/>
  <c r="A1335" i="4"/>
  <c r="J1334" i="4"/>
  <c r="E1334" i="4"/>
  <c r="C1334" i="4"/>
  <c r="A1334" i="4"/>
  <c r="J1333" i="4"/>
  <c r="E1333" i="4"/>
  <c r="C1333" i="4"/>
  <c r="A1333" i="4"/>
  <c r="J1332" i="4"/>
  <c r="E1332" i="4"/>
  <c r="C1332" i="4"/>
  <c r="A1332" i="4"/>
  <c r="J1331" i="4"/>
  <c r="E1331" i="4"/>
  <c r="C1331" i="4"/>
  <c r="A1331" i="4"/>
  <c r="J1330" i="4"/>
  <c r="E1330" i="4"/>
  <c r="C1330" i="4"/>
  <c r="A1330" i="4"/>
  <c r="J1329" i="4"/>
  <c r="E1329" i="4"/>
  <c r="C1329" i="4"/>
  <c r="A1329" i="4"/>
  <c r="J1328" i="4"/>
  <c r="E1328" i="4"/>
  <c r="C1328" i="4"/>
  <c r="A1328" i="4"/>
  <c r="J1327" i="4"/>
  <c r="E1327" i="4"/>
  <c r="C1327" i="4"/>
  <c r="A1327" i="4"/>
  <c r="J1326" i="4"/>
  <c r="E1326" i="4"/>
  <c r="C1326" i="4"/>
  <c r="A1326" i="4"/>
  <c r="J1325" i="4"/>
  <c r="E1325" i="4"/>
  <c r="C1325" i="4"/>
  <c r="A1325" i="4"/>
  <c r="J1324" i="4"/>
  <c r="E1324" i="4"/>
  <c r="C1324" i="4"/>
  <c r="A1324" i="4"/>
  <c r="J1323" i="4"/>
  <c r="E1323" i="4"/>
  <c r="C1323" i="4"/>
  <c r="A1323" i="4"/>
  <c r="J1322" i="4"/>
  <c r="E1322" i="4"/>
  <c r="C1322" i="4"/>
  <c r="A1322" i="4"/>
  <c r="J1321" i="4"/>
  <c r="E1321" i="4"/>
  <c r="C1321" i="4"/>
  <c r="A1321" i="4"/>
  <c r="J1320" i="4"/>
  <c r="E1320" i="4"/>
  <c r="C1320" i="4"/>
  <c r="A1320" i="4"/>
  <c r="J1319" i="4"/>
  <c r="E1319" i="4"/>
  <c r="C1319" i="4"/>
  <c r="A1319" i="4"/>
  <c r="J1318" i="4"/>
  <c r="E1318" i="4"/>
  <c r="C1318" i="4"/>
  <c r="A1318" i="4"/>
  <c r="J1317" i="4"/>
  <c r="E1317" i="4"/>
  <c r="C1317" i="4"/>
  <c r="A1317" i="4"/>
  <c r="J1316" i="4"/>
  <c r="E1316" i="4"/>
  <c r="C1316" i="4"/>
  <c r="A1316" i="4"/>
  <c r="J1315" i="4"/>
  <c r="E1315" i="4"/>
  <c r="C1315" i="4"/>
  <c r="A1315" i="4"/>
  <c r="J1314" i="4"/>
  <c r="E1314" i="4"/>
  <c r="C1314" i="4"/>
  <c r="A1314" i="4"/>
  <c r="J1313" i="4"/>
  <c r="E1313" i="4"/>
  <c r="C1313" i="4"/>
  <c r="A1313" i="4"/>
  <c r="J1312" i="4"/>
  <c r="E1312" i="4"/>
  <c r="C1312" i="4"/>
  <c r="A1312" i="4"/>
  <c r="J1311" i="4"/>
  <c r="E1311" i="4"/>
  <c r="C1311" i="4"/>
  <c r="A1311" i="4"/>
  <c r="J1310" i="4"/>
  <c r="E1310" i="4"/>
  <c r="C1310" i="4"/>
  <c r="A1310" i="4"/>
  <c r="J1309" i="4"/>
  <c r="E1309" i="4"/>
  <c r="C1309" i="4"/>
  <c r="A1309" i="4"/>
  <c r="J1308" i="4"/>
  <c r="E1308" i="4"/>
  <c r="C1308" i="4"/>
  <c r="A1308" i="4"/>
  <c r="J1307" i="4"/>
  <c r="E1307" i="4"/>
  <c r="C1307" i="4"/>
  <c r="A1307" i="4"/>
  <c r="J1306" i="4"/>
  <c r="E1306" i="4"/>
  <c r="C1306" i="4"/>
  <c r="A1306" i="4"/>
  <c r="J1305" i="4"/>
  <c r="E1305" i="4"/>
  <c r="C1305" i="4"/>
  <c r="A1305" i="4"/>
  <c r="J1304" i="4"/>
  <c r="E1304" i="4"/>
  <c r="C1304" i="4"/>
  <c r="A1304" i="4"/>
  <c r="J1303" i="4"/>
  <c r="E1303" i="4"/>
  <c r="C1303" i="4"/>
  <c r="A1303" i="4"/>
  <c r="J1302" i="4"/>
  <c r="E1302" i="4"/>
  <c r="C1302" i="4"/>
  <c r="A1302" i="4"/>
  <c r="J1301" i="4"/>
  <c r="E1301" i="4"/>
  <c r="C1301" i="4"/>
  <c r="A1301" i="4"/>
  <c r="J1300" i="4"/>
  <c r="E1300" i="4"/>
  <c r="C1300" i="4"/>
  <c r="A1300" i="4"/>
  <c r="J1299" i="4"/>
  <c r="E1299" i="4"/>
  <c r="C1299" i="4"/>
  <c r="A1299" i="4"/>
  <c r="J1298" i="4"/>
  <c r="E1298" i="4"/>
  <c r="C1298" i="4"/>
  <c r="A1298" i="4"/>
  <c r="J1297" i="4"/>
  <c r="E1297" i="4"/>
  <c r="C1297" i="4"/>
  <c r="A1297" i="4"/>
  <c r="J1296" i="4"/>
  <c r="E1296" i="4"/>
  <c r="C1296" i="4"/>
  <c r="A1296" i="4"/>
  <c r="J1295" i="4"/>
  <c r="E1295" i="4"/>
  <c r="C1295" i="4"/>
  <c r="A1295" i="4"/>
  <c r="J1294" i="4"/>
  <c r="E1294" i="4"/>
  <c r="C1294" i="4"/>
  <c r="A1294" i="4"/>
  <c r="J1293" i="4"/>
  <c r="E1293" i="4"/>
  <c r="C1293" i="4"/>
  <c r="A1293" i="4"/>
  <c r="J1292" i="4"/>
  <c r="E1292" i="4"/>
  <c r="C1292" i="4"/>
  <c r="A1292" i="4"/>
  <c r="J1291" i="4"/>
  <c r="E1291" i="4"/>
  <c r="C1291" i="4"/>
  <c r="A1291" i="4"/>
  <c r="J1290" i="4"/>
  <c r="E1290" i="4"/>
  <c r="C1290" i="4"/>
  <c r="A1290" i="4"/>
  <c r="J1289" i="4"/>
  <c r="E1289" i="4"/>
  <c r="C1289" i="4"/>
  <c r="A1289" i="4"/>
  <c r="J1288" i="4"/>
  <c r="E1288" i="4"/>
  <c r="C1288" i="4"/>
  <c r="A1288" i="4"/>
  <c r="J1287" i="4"/>
  <c r="E1287" i="4"/>
  <c r="C1287" i="4"/>
  <c r="A1287" i="4"/>
  <c r="J1286" i="4"/>
  <c r="E1286" i="4"/>
  <c r="C1286" i="4"/>
  <c r="A1286" i="4"/>
  <c r="J1285" i="4"/>
  <c r="E1285" i="4"/>
  <c r="C1285" i="4"/>
  <c r="A1285" i="4"/>
  <c r="J1284" i="4"/>
  <c r="E1284" i="4"/>
  <c r="C1284" i="4"/>
  <c r="A1284" i="4"/>
  <c r="J1283" i="4"/>
  <c r="E1283" i="4"/>
  <c r="C1283" i="4"/>
  <c r="A1283" i="4"/>
  <c r="J1282" i="4"/>
  <c r="E1282" i="4"/>
  <c r="C1282" i="4"/>
  <c r="A1282" i="4"/>
  <c r="J1281" i="4"/>
  <c r="E1281" i="4"/>
  <c r="C1281" i="4"/>
  <c r="A1281" i="4"/>
  <c r="J1280" i="4"/>
  <c r="E1280" i="4"/>
  <c r="C1280" i="4"/>
  <c r="A1280" i="4"/>
  <c r="J1279" i="4"/>
  <c r="E1279" i="4"/>
  <c r="C1279" i="4"/>
  <c r="A1279" i="4"/>
  <c r="J1278" i="4"/>
  <c r="E1278" i="4"/>
  <c r="C1278" i="4"/>
  <c r="A1278" i="4"/>
  <c r="J1277" i="4"/>
  <c r="E1277" i="4"/>
  <c r="C1277" i="4"/>
  <c r="A1277" i="4"/>
  <c r="J1276" i="4"/>
  <c r="E1276" i="4"/>
  <c r="C1276" i="4"/>
  <c r="A1276" i="4"/>
  <c r="J1275" i="4"/>
  <c r="E1275" i="4"/>
  <c r="C1275" i="4"/>
  <c r="A1275" i="4"/>
  <c r="J1274" i="4"/>
  <c r="E1274" i="4"/>
  <c r="C1274" i="4"/>
  <c r="A1274" i="4"/>
  <c r="J1273" i="4"/>
  <c r="E1273" i="4"/>
  <c r="C1273" i="4"/>
  <c r="A1273" i="4"/>
  <c r="J1272" i="4"/>
  <c r="E1272" i="4"/>
  <c r="C1272" i="4"/>
  <c r="A1272" i="4"/>
  <c r="J1271" i="4"/>
  <c r="E1271" i="4"/>
  <c r="C1271" i="4"/>
  <c r="A1271" i="4"/>
  <c r="J1270" i="4"/>
  <c r="E1270" i="4"/>
  <c r="C1270" i="4"/>
  <c r="A1270" i="4"/>
  <c r="J1269" i="4"/>
  <c r="E1269" i="4"/>
  <c r="C1269" i="4"/>
  <c r="A1269" i="4"/>
  <c r="J1268" i="4"/>
  <c r="E1268" i="4"/>
  <c r="C1268" i="4"/>
  <c r="A1268" i="4"/>
  <c r="J1267" i="4"/>
  <c r="E1267" i="4"/>
  <c r="C1267" i="4"/>
  <c r="A1267" i="4"/>
  <c r="J1266" i="4"/>
  <c r="E1266" i="4"/>
  <c r="C1266" i="4"/>
  <c r="A1266" i="4"/>
  <c r="J1265" i="4"/>
  <c r="E1265" i="4"/>
  <c r="C1265" i="4"/>
  <c r="A1265" i="4"/>
  <c r="J1264" i="4"/>
  <c r="E1264" i="4"/>
  <c r="C1264" i="4"/>
  <c r="A1264" i="4"/>
  <c r="J1263" i="4"/>
  <c r="E1263" i="4"/>
  <c r="C1263" i="4"/>
  <c r="A1263" i="4"/>
  <c r="J1262" i="4"/>
  <c r="E1262" i="4"/>
  <c r="C1262" i="4"/>
  <c r="A1262" i="4"/>
  <c r="J1261" i="4"/>
  <c r="E1261" i="4"/>
  <c r="C1261" i="4"/>
  <c r="A1261" i="4"/>
  <c r="J1260" i="4"/>
  <c r="E1260" i="4"/>
  <c r="C1260" i="4"/>
  <c r="A1260" i="4"/>
  <c r="J1259" i="4"/>
  <c r="E1259" i="4"/>
  <c r="C1259" i="4"/>
  <c r="A1259" i="4"/>
  <c r="J1258" i="4"/>
  <c r="E1258" i="4"/>
  <c r="C1258" i="4"/>
  <c r="A1258" i="4"/>
  <c r="J1257" i="4"/>
  <c r="E1257" i="4"/>
  <c r="C1257" i="4"/>
  <c r="A1257" i="4"/>
  <c r="J1256" i="4"/>
  <c r="E1256" i="4"/>
  <c r="C1256" i="4"/>
  <c r="A1256" i="4"/>
  <c r="J1255" i="4"/>
  <c r="E1255" i="4"/>
  <c r="C1255" i="4"/>
  <c r="A1255" i="4"/>
  <c r="J1254" i="4"/>
  <c r="E1254" i="4"/>
  <c r="C1254" i="4"/>
  <c r="A1254" i="4"/>
  <c r="J1253" i="4"/>
  <c r="E1253" i="4"/>
  <c r="C1253" i="4"/>
  <c r="A1253" i="4"/>
  <c r="J1252" i="4"/>
  <c r="E1252" i="4"/>
  <c r="C1252" i="4"/>
  <c r="A1252" i="4"/>
  <c r="J1251" i="4"/>
  <c r="E1251" i="4"/>
  <c r="C1251" i="4"/>
  <c r="A1251" i="4"/>
  <c r="J1250" i="4"/>
  <c r="E1250" i="4"/>
  <c r="C1250" i="4"/>
  <c r="A1250" i="4"/>
  <c r="J1249" i="4"/>
  <c r="E1249" i="4"/>
  <c r="C1249" i="4"/>
  <c r="A1249" i="4"/>
  <c r="J1248" i="4"/>
  <c r="E1248" i="4"/>
  <c r="C1248" i="4"/>
  <c r="A1248" i="4"/>
  <c r="J1247" i="4"/>
  <c r="E1247" i="4"/>
  <c r="C1247" i="4"/>
  <c r="A1247" i="4"/>
  <c r="J1246" i="4"/>
  <c r="E1246" i="4"/>
  <c r="C1246" i="4"/>
  <c r="A1246" i="4"/>
  <c r="J1245" i="4"/>
  <c r="E1245" i="4"/>
  <c r="C1245" i="4"/>
  <c r="A1245" i="4"/>
  <c r="J1244" i="4"/>
  <c r="E1244" i="4"/>
  <c r="C1244" i="4"/>
  <c r="A1244" i="4"/>
  <c r="J1243" i="4"/>
  <c r="E1243" i="4"/>
  <c r="C1243" i="4"/>
  <c r="A1243" i="4"/>
  <c r="J1242" i="4"/>
  <c r="E1242" i="4"/>
  <c r="C1242" i="4"/>
  <c r="A1242" i="4"/>
  <c r="J1241" i="4"/>
  <c r="E1241" i="4"/>
  <c r="C1241" i="4"/>
  <c r="A1241" i="4"/>
  <c r="J1240" i="4"/>
  <c r="E1240" i="4"/>
  <c r="C1240" i="4"/>
  <c r="A1240" i="4"/>
  <c r="J1239" i="4"/>
  <c r="E1239" i="4"/>
  <c r="C1239" i="4"/>
  <c r="A1239" i="4"/>
  <c r="J1238" i="4"/>
  <c r="E1238" i="4"/>
  <c r="C1238" i="4"/>
  <c r="A1238" i="4"/>
  <c r="J1237" i="4"/>
  <c r="E1237" i="4"/>
  <c r="C1237" i="4"/>
  <c r="A1237" i="4"/>
  <c r="J1236" i="4"/>
  <c r="E1236" i="4"/>
  <c r="C1236" i="4"/>
  <c r="A1236" i="4"/>
  <c r="J1235" i="4"/>
  <c r="E1235" i="4"/>
  <c r="C1235" i="4"/>
  <c r="A1235" i="4"/>
  <c r="J1234" i="4"/>
  <c r="E1234" i="4"/>
  <c r="C1234" i="4"/>
  <c r="A1234" i="4"/>
  <c r="J1233" i="4"/>
  <c r="E1233" i="4"/>
  <c r="C1233" i="4"/>
  <c r="A1233" i="4"/>
  <c r="J1232" i="4"/>
  <c r="E1232" i="4"/>
  <c r="C1232" i="4"/>
  <c r="A1232" i="4"/>
  <c r="J1231" i="4"/>
  <c r="E1231" i="4"/>
  <c r="C1231" i="4"/>
  <c r="A1231" i="4"/>
  <c r="J1230" i="4"/>
  <c r="E1230" i="4"/>
  <c r="C1230" i="4"/>
  <c r="A1230" i="4"/>
  <c r="J1229" i="4"/>
  <c r="E1229" i="4"/>
  <c r="C1229" i="4"/>
  <c r="A1229" i="4"/>
  <c r="J1228" i="4"/>
  <c r="E1228" i="4"/>
  <c r="C1228" i="4"/>
  <c r="A1228" i="4"/>
  <c r="J1227" i="4"/>
  <c r="E1227" i="4"/>
  <c r="C1227" i="4"/>
  <c r="A1227" i="4"/>
  <c r="J1226" i="4"/>
  <c r="E1226" i="4"/>
  <c r="C1226" i="4"/>
  <c r="A1226" i="4"/>
  <c r="J1225" i="4"/>
  <c r="E1225" i="4"/>
  <c r="C1225" i="4"/>
  <c r="A1225" i="4"/>
  <c r="J1224" i="4"/>
  <c r="E1224" i="4"/>
  <c r="C1224" i="4"/>
  <c r="A1224" i="4"/>
  <c r="J1223" i="4"/>
  <c r="E1223" i="4"/>
  <c r="C1223" i="4"/>
  <c r="A1223" i="4"/>
  <c r="J1222" i="4"/>
  <c r="E1222" i="4"/>
  <c r="C1222" i="4"/>
  <c r="A1222" i="4"/>
  <c r="J1221" i="4"/>
  <c r="E1221" i="4"/>
  <c r="C1221" i="4"/>
  <c r="A1221" i="4"/>
  <c r="J1220" i="4"/>
  <c r="E1220" i="4"/>
  <c r="C1220" i="4"/>
  <c r="A1220" i="4"/>
  <c r="J1219" i="4"/>
  <c r="E1219" i="4"/>
  <c r="C1219" i="4"/>
  <c r="A1219" i="4"/>
  <c r="J1218" i="4"/>
  <c r="E1218" i="4"/>
  <c r="C1218" i="4"/>
  <c r="A1218" i="4"/>
  <c r="J1217" i="4"/>
  <c r="E1217" i="4"/>
  <c r="C1217" i="4"/>
  <c r="A1217" i="4"/>
  <c r="J1216" i="4"/>
  <c r="E1216" i="4"/>
  <c r="C1216" i="4"/>
  <c r="A1216" i="4"/>
  <c r="J1215" i="4"/>
  <c r="E1215" i="4"/>
  <c r="C1215" i="4"/>
  <c r="A1215" i="4"/>
  <c r="J1214" i="4"/>
  <c r="E1214" i="4"/>
  <c r="C1214" i="4"/>
  <c r="A1214" i="4"/>
  <c r="J1213" i="4"/>
  <c r="E1213" i="4"/>
  <c r="C1213" i="4"/>
  <c r="A1213" i="4"/>
  <c r="J1212" i="4"/>
  <c r="E1212" i="4"/>
  <c r="C1212" i="4"/>
  <c r="A1212" i="4"/>
  <c r="J1211" i="4"/>
  <c r="E1211" i="4"/>
  <c r="C1211" i="4"/>
  <c r="A1211" i="4"/>
  <c r="J1210" i="4"/>
  <c r="E1210" i="4"/>
  <c r="C1210" i="4"/>
  <c r="A1210" i="4"/>
  <c r="J1209" i="4"/>
  <c r="E1209" i="4"/>
  <c r="C1209" i="4"/>
  <c r="A1209" i="4"/>
  <c r="J1208" i="4"/>
  <c r="E1208" i="4"/>
  <c r="C1208" i="4"/>
  <c r="A1208" i="4"/>
  <c r="J1207" i="4"/>
  <c r="E1207" i="4"/>
  <c r="C1207" i="4"/>
  <c r="A1207" i="4"/>
  <c r="J1206" i="4"/>
  <c r="E1206" i="4"/>
  <c r="C1206" i="4"/>
  <c r="A1206" i="4"/>
  <c r="J1205" i="4"/>
  <c r="E1205" i="4"/>
  <c r="C1205" i="4"/>
  <c r="A1205" i="4"/>
  <c r="J1204" i="4"/>
  <c r="E1204" i="4"/>
  <c r="C1204" i="4"/>
  <c r="A1204" i="4"/>
  <c r="J1203" i="4"/>
  <c r="E1203" i="4"/>
  <c r="C1203" i="4"/>
  <c r="A1203" i="4"/>
  <c r="J1202" i="4"/>
  <c r="E1202" i="4"/>
  <c r="C1202" i="4"/>
  <c r="A1202" i="4"/>
  <c r="J1201" i="4"/>
  <c r="E1201" i="4"/>
  <c r="C1201" i="4"/>
  <c r="A1201" i="4"/>
  <c r="J1200" i="4"/>
  <c r="E1200" i="4"/>
  <c r="C1200" i="4"/>
  <c r="A1200" i="4"/>
  <c r="J1199" i="4"/>
  <c r="E1199" i="4"/>
  <c r="C1199" i="4"/>
  <c r="A1199" i="4"/>
  <c r="J1198" i="4"/>
  <c r="E1198" i="4"/>
  <c r="C1198" i="4"/>
  <c r="A1198" i="4"/>
  <c r="J1197" i="4"/>
  <c r="E1197" i="4"/>
  <c r="C1197" i="4"/>
  <c r="A1197" i="4"/>
  <c r="J1196" i="4"/>
  <c r="E1196" i="4"/>
  <c r="C1196" i="4"/>
  <c r="A1196" i="4"/>
  <c r="J1195" i="4"/>
  <c r="E1195" i="4"/>
  <c r="C1195" i="4"/>
  <c r="A1195" i="4"/>
  <c r="J1194" i="4"/>
  <c r="E1194" i="4"/>
  <c r="C1194" i="4"/>
  <c r="A1194" i="4"/>
  <c r="J1193" i="4"/>
  <c r="E1193" i="4"/>
  <c r="C1193" i="4"/>
  <c r="A1193" i="4"/>
  <c r="J1192" i="4"/>
  <c r="E1192" i="4"/>
  <c r="C1192" i="4"/>
  <c r="A1192" i="4"/>
  <c r="J1191" i="4"/>
  <c r="E1191" i="4"/>
  <c r="C1191" i="4"/>
  <c r="A1191" i="4"/>
  <c r="J1190" i="4"/>
  <c r="E1190" i="4"/>
  <c r="C1190" i="4"/>
  <c r="A1190" i="4"/>
  <c r="J1189" i="4"/>
  <c r="E1189" i="4"/>
  <c r="C1189" i="4"/>
  <c r="A1189" i="4"/>
  <c r="J1188" i="4"/>
  <c r="E1188" i="4"/>
  <c r="C1188" i="4"/>
  <c r="A1188" i="4"/>
  <c r="J1187" i="4"/>
  <c r="E1187" i="4"/>
  <c r="C1187" i="4"/>
  <c r="A1187" i="4"/>
  <c r="J1186" i="4"/>
  <c r="E1186" i="4"/>
  <c r="C1186" i="4"/>
  <c r="A1186" i="4"/>
  <c r="J1185" i="4"/>
  <c r="E1185" i="4"/>
  <c r="C1185" i="4"/>
  <c r="A1185" i="4"/>
  <c r="J1184" i="4"/>
  <c r="E1184" i="4"/>
  <c r="C1184" i="4"/>
  <c r="A1184" i="4"/>
  <c r="J1183" i="4"/>
  <c r="E1183" i="4"/>
  <c r="C1183" i="4"/>
  <c r="A1183" i="4"/>
  <c r="J1182" i="4"/>
  <c r="E1182" i="4"/>
  <c r="C1182" i="4"/>
  <c r="A1182" i="4"/>
  <c r="J1181" i="4"/>
  <c r="E1181" i="4"/>
  <c r="C1181" i="4"/>
  <c r="A1181" i="4"/>
  <c r="J1180" i="4"/>
  <c r="E1180" i="4"/>
  <c r="C1180" i="4"/>
  <c r="A1180" i="4"/>
  <c r="J1179" i="4"/>
  <c r="E1179" i="4"/>
  <c r="C1179" i="4"/>
  <c r="A1179" i="4"/>
  <c r="J1178" i="4"/>
  <c r="E1178" i="4"/>
  <c r="C1178" i="4"/>
  <c r="A1178" i="4"/>
  <c r="J1177" i="4"/>
  <c r="E1177" i="4"/>
  <c r="C1177" i="4"/>
  <c r="A1177" i="4"/>
  <c r="J1176" i="4"/>
  <c r="E1176" i="4"/>
  <c r="C1176" i="4"/>
  <c r="A1176" i="4"/>
  <c r="J1175" i="4"/>
  <c r="E1175" i="4"/>
  <c r="C1175" i="4"/>
  <c r="A1175" i="4"/>
  <c r="J1174" i="4"/>
  <c r="E1174" i="4"/>
  <c r="C1174" i="4"/>
  <c r="A1174" i="4"/>
  <c r="J1173" i="4"/>
  <c r="E1173" i="4"/>
  <c r="C1173" i="4"/>
  <c r="A1173" i="4"/>
  <c r="J1172" i="4"/>
  <c r="E1172" i="4"/>
  <c r="C1172" i="4"/>
  <c r="A1172" i="4"/>
  <c r="J1171" i="4"/>
  <c r="E1171" i="4"/>
  <c r="C1171" i="4"/>
  <c r="A1171" i="4"/>
  <c r="J1170" i="4"/>
  <c r="E1170" i="4"/>
  <c r="C1170" i="4"/>
  <c r="A1170" i="4"/>
  <c r="J1169" i="4"/>
  <c r="E1169" i="4"/>
  <c r="C1169" i="4"/>
  <c r="A1169" i="4"/>
  <c r="J1168" i="4"/>
  <c r="E1168" i="4"/>
  <c r="C1168" i="4"/>
  <c r="A1168" i="4"/>
  <c r="J1167" i="4"/>
  <c r="E1167" i="4"/>
  <c r="C1167" i="4"/>
  <c r="A1167" i="4"/>
  <c r="J1166" i="4"/>
  <c r="E1166" i="4"/>
  <c r="C1166" i="4"/>
  <c r="A1166" i="4"/>
  <c r="J1165" i="4"/>
  <c r="E1165" i="4"/>
  <c r="C1165" i="4"/>
  <c r="A1165" i="4"/>
  <c r="J1164" i="4"/>
  <c r="E1164" i="4"/>
  <c r="C1164" i="4"/>
  <c r="A1164" i="4"/>
  <c r="J1163" i="4"/>
  <c r="E1163" i="4"/>
  <c r="C1163" i="4"/>
  <c r="A1163" i="4"/>
  <c r="J1162" i="4"/>
  <c r="E1162" i="4"/>
  <c r="C1162" i="4"/>
  <c r="A1162" i="4"/>
  <c r="J1161" i="4"/>
  <c r="E1161" i="4"/>
  <c r="C1161" i="4"/>
  <c r="A1161" i="4"/>
  <c r="J1160" i="4"/>
  <c r="E1160" i="4"/>
  <c r="C1160" i="4"/>
  <c r="A1160" i="4"/>
  <c r="J1159" i="4"/>
  <c r="E1159" i="4"/>
  <c r="C1159" i="4"/>
  <c r="A1159" i="4"/>
  <c r="J1158" i="4"/>
  <c r="E1158" i="4"/>
  <c r="C1158" i="4"/>
  <c r="A1158" i="4"/>
  <c r="J1157" i="4"/>
  <c r="E1157" i="4"/>
  <c r="C1157" i="4"/>
  <c r="A1157" i="4"/>
  <c r="J1156" i="4"/>
  <c r="E1156" i="4"/>
  <c r="C1156" i="4"/>
  <c r="A1156" i="4"/>
  <c r="J1155" i="4"/>
  <c r="E1155" i="4"/>
  <c r="C1155" i="4"/>
  <c r="A1155" i="4"/>
  <c r="J1154" i="4"/>
  <c r="E1154" i="4"/>
  <c r="C1154" i="4"/>
  <c r="A1154" i="4"/>
  <c r="J1153" i="4"/>
  <c r="E1153" i="4"/>
  <c r="C1153" i="4"/>
  <c r="A1153" i="4"/>
  <c r="J1152" i="4"/>
  <c r="E1152" i="4"/>
  <c r="C1152" i="4"/>
  <c r="A1152" i="4"/>
  <c r="J1151" i="4"/>
  <c r="E1151" i="4"/>
  <c r="C1151" i="4"/>
  <c r="A1151" i="4"/>
  <c r="J1150" i="4"/>
  <c r="E1150" i="4"/>
  <c r="C1150" i="4"/>
  <c r="A1150" i="4"/>
  <c r="J1149" i="4"/>
  <c r="E1149" i="4"/>
  <c r="C1149" i="4"/>
  <c r="A1149" i="4"/>
  <c r="J1148" i="4"/>
  <c r="E1148" i="4"/>
  <c r="C1148" i="4"/>
  <c r="A1148" i="4"/>
  <c r="J1147" i="4"/>
  <c r="E1147" i="4"/>
  <c r="C1147" i="4"/>
  <c r="A1147" i="4"/>
  <c r="J1146" i="4"/>
  <c r="E1146" i="4"/>
  <c r="C1146" i="4"/>
  <c r="A1146" i="4"/>
  <c r="J1145" i="4"/>
  <c r="E1145" i="4"/>
  <c r="C1145" i="4"/>
  <c r="A1145" i="4"/>
  <c r="J1144" i="4"/>
  <c r="E1144" i="4"/>
  <c r="C1144" i="4"/>
  <c r="A1144" i="4"/>
  <c r="J1143" i="4"/>
  <c r="E1143" i="4"/>
  <c r="C1143" i="4"/>
  <c r="A1143" i="4"/>
  <c r="J1142" i="4"/>
  <c r="E1142" i="4"/>
  <c r="C1142" i="4"/>
  <c r="A1142" i="4"/>
  <c r="J1141" i="4"/>
  <c r="E1141" i="4"/>
  <c r="C1141" i="4"/>
  <c r="A1141" i="4"/>
  <c r="J1140" i="4"/>
  <c r="E1140" i="4"/>
  <c r="C1140" i="4"/>
  <c r="A1140" i="4"/>
  <c r="J1139" i="4"/>
  <c r="E1139" i="4"/>
  <c r="C1139" i="4"/>
  <c r="A1139" i="4"/>
  <c r="J1138" i="4"/>
  <c r="E1138" i="4"/>
  <c r="C1138" i="4"/>
  <c r="A1138" i="4"/>
  <c r="J1137" i="4"/>
  <c r="E1137" i="4"/>
  <c r="C1137" i="4"/>
  <c r="A1137" i="4"/>
  <c r="J1136" i="4"/>
  <c r="E1136" i="4"/>
  <c r="C1136" i="4"/>
  <c r="A1136" i="4"/>
  <c r="J1135" i="4"/>
  <c r="E1135" i="4"/>
  <c r="C1135" i="4"/>
  <c r="A1135" i="4"/>
  <c r="J1134" i="4"/>
  <c r="E1134" i="4"/>
  <c r="C1134" i="4"/>
  <c r="A1134" i="4"/>
  <c r="J1133" i="4"/>
  <c r="E1133" i="4"/>
  <c r="C1133" i="4"/>
  <c r="A1133" i="4"/>
  <c r="J1132" i="4"/>
  <c r="E1132" i="4"/>
  <c r="C1132" i="4"/>
  <c r="A1132" i="4"/>
  <c r="J1131" i="4"/>
  <c r="E1131" i="4"/>
  <c r="C1131" i="4"/>
  <c r="A1131" i="4"/>
  <c r="J1130" i="4"/>
  <c r="E1130" i="4"/>
  <c r="C1130" i="4"/>
  <c r="A1130" i="4"/>
  <c r="J1129" i="4"/>
  <c r="E1129" i="4"/>
  <c r="C1129" i="4"/>
  <c r="A1129" i="4"/>
  <c r="J1128" i="4"/>
  <c r="E1128" i="4"/>
  <c r="C1128" i="4"/>
  <c r="A1128" i="4"/>
  <c r="J1127" i="4"/>
  <c r="E1127" i="4"/>
  <c r="C1127" i="4"/>
  <c r="A1127" i="4"/>
  <c r="J1126" i="4"/>
  <c r="E1126" i="4"/>
  <c r="C1126" i="4"/>
  <c r="A1126" i="4"/>
  <c r="J1125" i="4"/>
  <c r="E1125" i="4"/>
  <c r="C1125" i="4"/>
  <c r="A1125" i="4"/>
  <c r="J1124" i="4"/>
  <c r="E1124" i="4"/>
  <c r="C1124" i="4"/>
  <c r="A1124" i="4"/>
  <c r="J1123" i="4"/>
  <c r="E1123" i="4"/>
  <c r="C1123" i="4"/>
  <c r="A1123" i="4"/>
  <c r="J1122" i="4"/>
  <c r="E1122" i="4"/>
  <c r="C1122" i="4"/>
  <c r="A1122" i="4"/>
  <c r="J1121" i="4"/>
  <c r="E1121" i="4"/>
  <c r="C1121" i="4"/>
  <c r="A1121" i="4"/>
  <c r="J1120" i="4"/>
  <c r="E1120" i="4"/>
  <c r="C1120" i="4"/>
  <c r="A1120" i="4"/>
  <c r="J1119" i="4"/>
  <c r="E1119" i="4"/>
  <c r="C1119" i="4"/>
  <c r="A1119" i="4"/>
  <c r="J1118" i="4"/>
  <c r="E1118" i="4"/>
  <c r="C1118" i="4"/>
  <c r="A1118" i="4"/>
  <c r="J1117" i="4"/>
  <c r="E1117" i="4"/>
  <c r="C1117" i="4"/>
  <c r="A1117" i="4"/>
  <c r="J1116" i="4"/>
  <c r="E1116" i="4"/>
  <c r="C1116" i="4"/>
  <c r="A1116" i="4"/>
  <c r="J1115" i="4"/>
  <c r="E1115" i="4"/>
  <c r="C1115" i="4"/>
  <c r="A1115" i="4"/>
  <c r="J1114" i="4"/>
  <c r="E1114" i="4"/>
  <c r="C1114" i="4"/>
  <c r="A1114" i="4"/>
  <c r="J1113" i="4"/>
  <c r="E1113" i="4"/>
  <c r="C1113" i="4"/>
  <c r="A1113" i="4"/>
  <c r="J1112" i="4"/>
  <c r="E1112" i="4"/>
  <c r="C1112" i="4"/>
  <c r="A1112" i="4"/>
  <c r="J1111" i="4"/>
  <c r="E1111" i="4"/>
  <c r="C1111" i="4"/>
  <c r="A1111" i="4"/>
  <c r="J1110" i="4"/>
  <c r="E1110" i="4"/>
  <c r="C1110" i="4"/>
  <c r="A1110" i="4"/>
  <c r="J1109" i="4"/>
  <c r="E1109" i="4"/>
  <c r="C1109" i="4"/>
  <c r="A1109" i="4"/>
  <c r="J1108" i="4"/>
  <c r="E1108" i="4"/>
  <c r="C1108" i="4"/>
  <c r="A1108" i="4"/>
  <c r="J1107" i="4"/>
  <c r="E1107" i="4"/>
  <c r="C1107" i="4"/>
  <c r="A1107" i="4"/>
  <c r="J1106" i="4"/>
  <c r="E1106" i="4"/>
  <c r="C1106" i="4"/>
  <c r="A1106" i="4"/>
  <c r="J1105" i="4"/>
  <c r="E1105" i="4"/>
  <c r="C1105" i="4"/>
  <c r="A1105" i="4"/>
  <c r="J1104" i="4"/>
  <c r="E1104" i="4"/>
  <c r="C1104" i="4"/>
  <c r="A1104" i="4"/>
  <c r="J1103" i="4"/>
  <c r="E1103" i="4"/>
  <c r="C1103" i="4"/>
  <c r="A1103" i="4"/>
  <c r="J1102" i="4"/>
  <c r="E1102" i="4"/>
  <c r="C1102" i="4"/>
  <c r="A1102" i="4"/>
  <c r="J1101" i="4"/>
  <c r="E1101" i="4"/>
  <c r="C1101" i="4"/>
  <c r="A1101" i="4"/>
  <c r="J1100" i="4"/>
  <c r="E1100" i="4"/>
  <c r="C1100" i="4"/>
  <c r="A1100" i="4"/>
  <c r="J1099" i="4"/>
  <c r="E1099" i="4"/>
  <c r="C1099" i="4"/>
  <c r="A1099" i="4"/>
  <c r="J1098" i="4"/>
  <c r="E1098" i="4"/>
  <c r="C1098" i="4"/>
  <c r="A1098" i="4"/>
  <c r="J1097" i="4"/>
  <c r="E1097" i="4"/>
  <c r="C1097" i="4"/>
  <c r="A1097" i="4"/>
  <c r="J1096" i="4"/>
  <c r="E1096" i="4"/>
  <c r="C1096" i="4"/>
  <c r="A1096" i="4"/>
  <c r="J1095" i="4"/>
  <c r="E1095" i="4"/>
  <c r="C1095" i="4"/>
  <c r="A1095" i="4"/>
  <c r="J1094" i="4"/>
  <c r="E1094" i="4"/>
  <c r="C1094" i="4"/>
  <c r="A1094" i="4"/>
  <c r="J1093" i="4"/>
  <c r="E1093" i="4"/>
  <c r="C1093" i="4"/>
  <c r="A1093" i="4"/>
  <c r="J1092" i="4"/>
  <c r="E1092" i="4"/>
  <c r="C1092" i="4"/>
  <c r="A1092" i="4"/>
  <c r="J1091" i="4"/>
  <c r="E1091" i="4"/>
  <c r="C1091" i="4"/>
  <c r="A1091" i="4"/>
  <c r="J1090" i="4"/>
  <c r="E1090" i="4"/>
  <c r="C1090" i="4"/>
  <c r="A1090" i="4"/>
  <c r="J1089" i="4"/>
  <c r="E1089" i="4"/>
  <c r="C1089" i="4"/>
  <c r="A1089" i="4"/>
  <c r="J1088" i="4"/>
  <c r="E1088" i="4"/>
  <c r="C1088" i="4"/>
  <c r="A1088" i="4"/>
  <c r="J1087" i="4"/>
  <c r="E1087" i="4"/>
  <c r="C1087" i="4"/>
  <c r="A1087" i="4"/>
  <c r="J1086" i="4"/>
  <c r="E1086" i="4"/>
  <c r="C1086" i="4"/>
  <c r="A1086" i="4"/>
  <c r="J1085" i="4"/>
  <c r="E1085" i="4"/>
  <c r="C1085" i="4"/>
  <c r="A1085" i="4"/>
  <c r="J1084" i="4"/>
  <c r="E1084" i="4"/>
  <c r="C1084" i="4"/>
  <c r="A1084" i="4"/>
  <c r="J1083" i="4"/>
  <c r="E1083" i="4"/>
  <c r="C1083" i="4"/>
  <c r="A1083" i="4"/>
  <c r="J1082" i="4"/>
  <c r="E1082" i="4"/>
  <c r="C1082" i="4"/>
  <c r="A1082" i="4"/>
  <c r="J1081" i="4"/>
  <c r="E1081" i="4"/>
  <c r="C1081" i="4"/>
  <c r="A1081" i="4"/>
  <c r="J1080" i="4"/>
  <c r="E1080" i="4"/>
  <c r="C1080" i="4"/>
  <c r="A1080" i="4"/>
  <c r="J1079" i="4"/>
  <c r="E1079" i="4"/>
  <c r="C1079" i="4"/>
  <c r="A1079" i="4"/>
  <c r="J1078" i="4"/>
  <c r="E1078" i="4"/>
  <c r="C1078" i="4"/>
  <c r="A1078" i="4"/>
  <c r="J1077" i="4"/>
  <c r="E1077" i="4"/>
  <c r="C1077" i="4"/>
  <c r="A1077" i="4"/>
  <c r="J1076" i="4"/>
  <c r="E1076" i="4"/>
  <c r="C1076" i="4"/>
  <c r="A1076" i="4"/>
  <c r="J1075" i="4"/>
  <c r="E1075" i="4"/>
  <c r="C1075" i="4"/>
  <c r="A1075" i="4"/>
  <c r="J1074" i="4"/>
  <c r="E1074" i="4"/>
  <c r="C1074" i="4"/>
  <c r="A1074" i="4"/>
  <c r="J1073" i="4"/>
  <c r="E1073" i="4"/>
  <c r="C1073" i="4"/>
  <c r="A1073" i="4"/>
  <c r="J1072" i="4"/>
  <c r="E1072" i="4"/>
  <c r="C1072" i="4"/>
  <c r="A1072" i="4"/>
  <c r="J1071" i="4"/>
  <c r="E1071" i="4"/>
  <c r="C1071" i="4"/>
  <c r="A1071" i="4"/>
  <c r="J1070" i="4"/>
  <c r="E1070" i="4"/>
  <c r="C1070" i="4"/>
  <c r="A1070" i="4"/>
  <c r="J1069" i="4"/>
  <c r="E1069" i="4"/>
  <c r="C1069" i="4"/>
  <c r="A1069" i="4"/>
  <c r="J1068" i="4"/>
  <c r="E1068" i="4"/>
  <c r="C1068" i="4"/>
  <c r="A1068" i="4"/>
  <c r="J1067" i="4"/>
  <c r="E1067" i="4"/>
  <c r="C1067" i="4"/>
  <c r="A1067" i="4"/>
  <c r="J1066" i="4"/>
  <c r="E1066" i="4"/>
  <c r="C1066" i="4"/>
  <c r="A1066" i="4"/>
  <c r="J1065" i="4"/>
  <c r="E1065" i="4"/>
  <c r="C1065" i="4"/>
  <c r="A1065" i="4"/>
  <c r="J1064" i="4"/>
  <c r="E1064" i="4"/>
  <c r="C1064" i="4"/>
  <c r="A1064" i="4"/>
  <c r="J1063" i="4"/>
  <c r="E1063" i="4"/>
  <c r="C1063" i="4"/>
  <c r="A1063" i="4"/>
  <c r="J1062" i="4"/>
  <c r="E1062" i="4"/>
  <c r="C1062" i="4"/>
  <c r="A1062" i="4"/>
  <c r="J1061" i="4"/>
  <c r="E1061" i="4"/>
  <c r="C1061" i="4"/>
  <c r="A1061" i="4"/>
  <c r="J1060" i="4"/>
  <c r="E1060" i="4"/>
  <c r="C1060" i="4"/>
  <c r="A1060" i="4"/>
  <c r="J1059" i="4"/>
  <c r="E1059" i="4"/>
  <c r="C1059" i="4"/>
  <c r="A1059" i="4"/>
  <c r="J1058" i="4"/>
  <c r="E1058" i="4"/>
  <c r="C1058" i="4"/>
  <c r="A1058" i="4"/>
  <c r="J1057" i="4"/>
  <c r="E1057" i="4"/>
  <c r="C1057" i="4"/>
  <c r="A1057" i="4"/>
  <c r="J1056" i="4"/>
  <c r="E1056" i="4"/>
  <c r="C1056" i="4"/>
  <c r="A1056" i="4"/>
  <c r="J1055" i="4"/>
  <c r="E1055" i="4"/>
  <c r="C1055" i="4"/>
  <c r="A1055" i="4"/>
  <c r="J1054" i="4"/>
  <c r="E1054" i="4"/>
  <c r="C1054" i="4"/>
  <c r="A1054" i="4"/>
  <c r="J1053" i="4"/>
  <c r="E1053" i="4"/>
  <c r="C1053" i="4"/>
  <c r="A1053" i="4"/>
  <c r="J1052" i="4"/>
  <c r="E1052" i="4"/>
  <c r="C1052" i="4"/>
  <c r="A1052" i="4"/>
  <c r="J1051" i="4"/>
  <c r="E1051" i="4"/>
  <c r="C1051" i="4"/>
  <c r="A1051" i="4"/>
  <c r="J1050" i="4"/>
  <c r="E1050" i="4"/>
  <c r="C1050" i="4"/>
  <c r="A1050" i="4"/>
  <c r="J1049" i="4"/>
  <c r="E1049" i="4"/>
  <c r="C1049" i="4"/>
  <c r="A1049" i="4"/>
  <c r="J1048" i="4"/>
  <c r="E1048" i="4"/>
  <c r="C1048" i="4"/>
  <c r="A1048" i="4"/>
  <c r="J1047" i="4"/>
  <c r="E1047" i="4"/>
  <c r="C1047" i="4"/>
  <c r="A1047" i="4"/>
  <c r="J1046" i="4"/>
  <c r="E1046" i="4"/>
  <c r="C1046" i="4"/>
  <c r="A1046" i="4"/>
  <c r="J1045" i="4"/>
  <c r="E1045" i="4"/>
  <c r="C1045" i="4"/>
  <c r="A1045" i="4"/>
  <c r="J1044" i="4"/>
  <c r="E1044" i="4"/>
  <c r="C1044" i="4"/>
  <c r="A1044" i="4"/>
  <c r="J1043" i="4"/>
  <c r="E1043" i="4"/>
  <c r="C1043" i="4"/>
  <c r="A1043" i="4"/>
  <c r="J1042" i="4"/>
  <c r="E1042" i="4"/>
  <c r="C1042" i="4"/>
  <c r="A1042" i="4"/>
  <c r="J1041" i="4"/>
  <c r="E1041" i="4"/>
  <c r="C1041" i="4"/>
  <c r="A1041" i="4"/>
  <c r="J1040" i="4"/>
  <c r="E1040" i="4"/>
  <c r="C1040" i="4"/>
  <c r="A1040" i="4"/>
  <c r="J1039" i="4"/>
  <c r="E1039" i="4"/>
  <c r="C1039" i="4"/>
  <c r="A1039" i="4"/>
  <c r="J1038" i="4"/>
  <c r="E1038" i="4"/>
  <c r="C1038" i="4"/>
  <c r="A1038" i="4"/>
  <c r="J1037" i="4"/>
  <c r="E1037" i="4"/>
  <c r="C1037" i="4"/>
  <c r="A1037" i="4"/>
  <c r="J1036" i="4"/>
  <c r="E1036" i="4"/>
  <c r="C1036" i="4"/>
  <c r="A1036" i="4"/>
  <c r="J1035" i="4"/>
  <c r="E1035" i="4"/>
  <c r="C1035" i="4"/>
  <c r="A1035" i="4"/>
  <c r="J1034" i="4"/>
  <c r="E1034" i="4"/>
  <c r="C1034" i="4"/>
  <c r="A1034" i="4"/>
  <c r="J1033" i="4"/>
  <c r="E1033" i="4"/>
  <c r="C1033" i="4"/>
  <c r="A1033" i="4"/>
  <c r="J1032" i="4"/>
  <c r="E1032" i="4"/>
  <c r="C1032" i="4"/>
  <c r="A1032" i="4"/>
  <c r="J1031" i="4"/>
  <c r="E1031" i="4"/>
  <c r="C1031" i="4"/>
  <c r="A1031" i="4"/>
  <c r="J1030" i="4"/>
  <c r="E1030" i="4"/>
  <c r="C1030" i="4"/>
  <c r="A1030" i="4"/>
  <c r="J1029" i="4"/>
  <c r="E1029" i="4"/>
  <c r="C1029" i="4"/>
  <c r="A1029" i="4"/>
  <c r="J1028" i="4"/>
  <c r="E1028" i="4"/>
  <c r="C1028" i="4"/>
  <c r="A1028" i="4"/>
  <c r="J1027" i="4"/>
  <c r="E1027" i="4"/>
  <c r="C1027" i="4"/>
  <c r="A1027" i="4"/>
  <c r="J1026" i="4"/>
  <c r="E1026" i="4"/>
  <c r="C1026" i="4"/>
  <c r="A1026" i="4"/>
  <c r="J1025" i="4"/>
  <c r="E1025" i="4"/>
  <c r="C1025" i="4"/>
  <c r="A1025" i="4"/>
  <c r="J1024" i="4"/>
  <c r="E1024" i="4"/>
  <c r="C1024" i="4"/>
  <c r="A1024" i="4"/>
  <c r="J1023" i="4"/>
  <c r="E1023" i="4"/>
  <c r="C1023" i="4"/>
  <c r="A1023" i="4"/>
  <c r="J1022" i="4"/>
  <c r="E1022" i="4"/>
  <c r="C1022" i="4"/>
  <c r="A1022" i="4"/>
  <c r="J1021" i="4"/>
  <c r="E1021" i="4"/>
  <c r="C1021" i="4"/>
  <c r="A1021" i="4"/>
  <c r="J1020" i="4"/>
  <c r="E1020" i="4"/>
  <c r="C1020" i="4"/>
  <c r="A1020" i="4"/>
  <c r="J1019" i="4"/>
  <c r="E1019" i="4"/>
  <c r="C1019" i="4"/>
  <c r="A1019" i="4"/>
  <c r="J1018" i="4"/>
  <c r="E1018" i="4"/>
  <c r="C1018" i="4"/>
  <c r="A1018" i="4"/>
  <c r="J1017" i="4"/>
  <c r="E1017" i="4"/>
  <c r="C1017" i="4"/>
  <c r="A1017" i="4"/>
  <c r="J1016" i="4"/>
  <c r="E1016" i="4"/>
  <c r="C1016" i="4"/>
  <c r="A1016" i="4"/>
  <c r="J1015" i="4"/>
  <c r="E1015" i="4"/>
  <c r="C1015" i="4"/>
  <c r="A1015" i="4"/>
  <c r="J1014" i="4"/>
  <c r="E1014" i="4"/>
  <c r="C1014" i="4"/>
  <c r="A1014" i="4"/>
  <c r="J1013" i="4"/>
  <c r="E1013" i="4"/>
  <c r="C1013" i="4"/>
  <c r="A1013" i="4"/>
  <c r="J1012" i="4"/>
  <c r="E1012" i="4"/>
  <c r="C1012" i="4"/>
  <c r="A1012" i="4"/>
  <c r="J1011" i="4"/>
  <c r="E1011" i="4"/>
  <c r="C1011" i="4"/>
  <c r="A1011" i="4"/>
  <c r="J1010" i="4"/>
  <c r="E1010" i="4"/>
  <c r="C1010" i="4"/>
  <c r="A1010" i="4"/>
  <c r="J1009" i="4"/>
  <c r="E1009" i="4"/>
  <c r="C1009" i="4"/>
  <c r="A1009" i="4"/>
  <c r="J1008" i="4"/>
  <c r="E1008" i="4"/>
  <c r="C1008" i="4"/>
  <c r="A1008" i="4"/>
  <c r="J1007" i="4"/>
  <c r="E1007" i="4"/>
  <c r="C1007" i="4"/>
  <c r="A1007" i="4"/>
  <c r="J1006" i="4"/>
  <c r="E1006" i="4"/>
  <c r="C1006" i="4"/>
  <c r="A1006" i="4"/>
  <c r="J1005" i="4"/>
  <c r="E1005" i="4"/>
  <c r="C1005" i="4"/>
  <c r="A1005" i="4"/>
  <c r="J1004" i="4"/>
  <c r="E1004" i="4"/>
  <c r="C1004" i="4"/>
  <c r="A1004" i="4"/>
  <c r="J1003" i="4"/>
  <c r="E1003" i="4"/>
  <c r="C1003" i="4"/>
  <c r="A1003" i="4"/>
  <c r="J1002" i="4"/>
  <c r="E1002" i="4"/>
  <c r="C1002" i="4"/>
  <c r="A1002" i="4"/>
  <c r="J1001" i="4"/>
  <c r="E1001" i="4"/>
  <c r="C1001" i="4"/>
  <c r="A1001" i="4"/>
  <c r="J1000" i="4"/>
  <c r="E1000" i="4"/>
  <c r="C1000" i="4"/>
  <c r="A1000" i="4"/>
  <c r="J999" i="4"/>
  <c r="E999" i="4"/>
  <c r="C999" i="4"/>
  <c r="A999" i="4"/>
  <c r="J998" i="4"/>
  <c r="E998" i="4"/>
  <c r="C998" i="4"/>
  <c r="A998" i="4"/>
  <c r="J997" i="4"/>
  <c r="E997" i="4"/>
  <c r="C997" i="4"/>
  <c r="A997" i="4"/>
  <c r="J996" i="4"/>
  <c r="E996" i="4"/>
  <c r="C996" i="4"/>
  <c r="A996" i="4"/>
  <c r="J995" i="4"/>
  <c r="E995" i="4"/>
  <c r="C995" i="4"/>
  <c r="A995" i="4"/>
  <c r="J994" i="4"/>
  <c r="E994" i="4"/>
  <c r="C994" i="4"/>
  <c r="A994" i="4"/>
  <c r="J993" i="4"/>
  <c r="E993" i="4"/>
  <c r="C993" i="4"/>
  <c r="A993" i="4"/>
  <c r="J992" i="4"/>
  <c r="E992" i="4"/>
  <c r="C992" i="4"/>
  <c r="A992" i="4"/>
  <c r="J991" i="4"/>
  <c r="E991" i="4"/>
  <c r="C991" i="4"/>
  <c r="A991" i="4"/>
  <c r="J990" i="4"/>
  <c r="E990" i="4"/>
  <c r="C990" i="4"/>
  <c r="A990" i="4"/>
  <c r="J989" i="4"/>
  <c r="E989" i="4"/>
  <c r="C989" i="4"/>
  <c r="A989" i="4"/>
  <c r="J988" i="4"/>
  <c r="E988" i="4"/>
  <c r="C988" i="4"/>
  <c r="A988" i="4"/>
  <c r="J987" i="4"/>
  <c r="E987" i="4"/>
  <c r="C987" i="4"/>
  <c r="A987" i="4"/>
  <c r="J986" i="4"/>
  <c r="E986" i="4"/>
  <c r="C986" i="4"/>
  <c r="A986" i="4"/>
  <c r="J985" i="4"/>
  <c r="E985" i="4"/>
  <c r="C985" i="4"/>
  <c r="A985" i="4"/>
  <c r="J984" i="4"/>
  <c r="E984" i="4"/>
  <c r="C984" i="4"/>
  <c r="A984" i="4"/>
  <c r="J983" i="4"/>
  <c r="E983" i="4"/>
  <c r="C983" i="4"/>
  <c r="A983" i="4"/>
  <c r="J982" i="4"/>
  <c r="E982" i="4"/>
  <c r="C982" i="4"/>
  <c r="A982" i="4"/>
  <c r="J981" i="4"/>
  <c r="E981" i="4"/>
  <c r="C981" i="4"/>
  <c r="A981" i="4"/>
  <c r="J980" i="4"/>
  <c r="E980" i="4"/>
  <c r="C980" i="4"/>
  <c r="A980" i="4"/>
  <c r="J979" i="4"/>
  <c r="E979" i="4"/>
  <c r="C979" i="4"/>
  <c r="A979" i="4"/>
  <c r="J978" i="4"/>
  <c r="E978" i="4"/>
  <c r="C978" i="4"/>
  <c r="A978" i="4"/>
  <c r="J977" i="4"/>
  <c r="E977" i="4"/>
  <c r="C977" i="4"/>
  <c r="A977" i="4"/>
  <c r="J976" i="4"/>
  <c r="E976" i="4"/>
  <c r="C976" i="4"/>
  <c r="A976" i="4"/>
  <c r="J975" i="4"/>
  <c r="E975" i="4"/>
  <c r="C975" i="4"/>
  <c r="A975" i="4"/>
  <c r="J974" i="4"/>
  <c r="E974" i="4"/>
  <c r="C974" i="4"/>
  <c r="A974" i="4"/>
  <c r="J973" i="4"/>
  <c r="E973" i="4"/>
  <c r="C973" i="4"/>
  <c r="A973" i="4"/>
  <c r="J972" i="4"/>
  <c r="E972" i="4"/>
  <c r="C972" i="4"/>
  <c r="A972" i="4"/>
  <c r="J971" i="4"/>
  <c r="E971" i="4"/>
  <c r="C971" i="4"/>
  <c r="A971" i="4"/>
  <c r="J970" i="4"/>
  <c r="E970" i="4"/>
  <c r="C970" i="4"/>
  <c r="A970" i="4"/>
  <c r="J969" i="4"/>
  <c r="E969" i="4"/>
  <c r="C969" i="4"/>
  <c r="A969" i="4"/>
  <c r="J968" i="4"/>
  <c r="E968" i="4"/>
  <c r="C968" i="4"/>
  <c r="A968" i="4"/>
  <c r="J967" i="4"/>
  <c r="E967" i="4"/>
  <c r="C967" i="4"/>
  <c r="A967" i="4"/>
  <c r="J966" i="4"/>
  <c r="E966" i="4"/>
  <c r="C966" i="4"/>
  <c r="A966" i="4"/>
  <c r="J965" i="4"/>
  <c r="E965" i="4"/>
  <c r="C965" i="4"/>
  <c r="A965" i="4"/>
  <c r="J964" i="4"/>
  <c r="E964" i="4"/>
  <c r="C964" i="4"/>
  <c r="A964" i="4"/>
  <c r="J963" i="4"/>
  <c r="E963" i="4"/>
  <c r="C963" i="4"/>
  <c r="A963" i="4"/>
  <c r="J962" i="4"/>
  <c r="E962" i="4"/>
  <c r="C962" i="4"/>
  <c r="A962" i="4"/>
  <c r="J961" i="4"/>
  <c r="E961" i="4"/>
  <c r="C961" i="4"/>
  <c r="A961" i="4"/>
  <c r="J960" i="4"/>
  <c r="E960" i="4"/>
  <c r="C960" i="4"/>
  <c r="A960" i="4"/>
  <c r="J959" i="4"/>
  <c r="E959" i="4"/>
  <c r="C959" i="4"/>
  <c r="A959" i="4"/>
  <c r="J958" i="4"/>
  <c r="E958" i="4"/>
  <c r="C958" i="4"/>
  <c r="A958" i="4"/>
  <c r="J957" i="4"/>
  <c r="E957" i="4"/>
  <c r="C957" i="4"/>
  <c r="A957" i="4"/>
  <c r="J956" i="4"/>
  <c r="E956" i="4"/>
  <c r="C956" i="4"/>
  <c r="A956" i="4"/>
  <c r="J955" i="4"/>
  <c r="E955" i="4"/>
  <c r="C955" i="4"/>
  <c r="A955" i="4"/>
  <c r="J954" i="4"/>
  <c r="E954" i="4"/>
  <c r="C954" i="4"/>
  <c r="A954" i="4"/>
  <c r="J953" i="4"/>
  <c r="E953" i="4"/>
  <c r="C953" i="4"/>
  <c r="A953" i="4"/>
  <c r="J952" i="4"/>
  <c r="E952" i="4"/>
  <c r="C952" i="4"/>
  <c r="A952" i="4"/>
  <c r="J951" i="4"/>
  <c r="E951" i="4"/>
  <c r="C951" i="4"/>
  <c r="A951" i="4"/>
  <c r="J950" i="4"/>
  <c r="E950" i="4"/>
  <c r="C950" i="4"/>
  <c r="A950" i="4"/>
  <c r="J949" i="4"/>
  <c r="E949" i="4"/>
  <c r="C949" i="4"/>
  <c r="A949" i="4"/>
  <c r="J948" i="4"/>
  <c r="E948" i="4"/>
  <c r="C948" i="4"/>
  <c r="A948" i="4"/>
  <c r="J947" i="4"/>
  <c r="E947" i="4"/>
  <c r="C947" i="4"/>
  <c r="A947" i="4"/>
  <c r="J946" i="4"/>
  <c r="E946" i="4"/>
  <c r="C946" i="4"/>
  <c r="A946" i="4"/>
  <c r="J945" i="4"/>
  <c r="E945" i="4"/>
  <c r="C945" i="4"/>
  <c r="A945" i="4"/>
  <c r="J944" i="4"/>
  <c r="E944" i="4"/>
  <c r="C944" i="4"/>
  <c r="A944" i="4"/>
  <c r="J943" i="4"/>
  <c r="E943" i="4"/>
  <c r="C943" i="4"/>
  <c r="A943" i="4"/>
  <c r="J942" i="4"/>
  <c r="E942" i="4"/>
  <c r="C942" i="4"/>
  <c r="A942" i="4"/>
  <c r="J941" i="4"/>
  <c r="E941" i="4"/>
  <c r="C941" i="4"/>
  <c r="A941" i="4"/>
  <c r="J940" i="4"/>
  <c r="E940" i="4"/>
  <c r="C940" i="4"/>
  <c r="A940" i="4"/>
  <c r="J939" i="4"/>
  <c r="E939" i="4"/>
  <c r="C939" i="4"/>
  <c r="A939" i="4"/>
  <c r="J938" i="4"/>
  <c r="E938" i="4"/>
  <c r="C938" i="4"/>
  <c r="A938" i="4"/>
  <c r="J937" i="4"/>
  <c r="E937" i="4"/>
  <c r="C937" i="4"/>
  <c r="A937" i="4"/>
  <c r="J936" i="4"/>
  <c r="E936" i="4"/>
  <c r="C936" i="4"/>
  <c r="A936" i="4"/>
  <c r="J935" i="4"/>
  <c r="E935" i="4"/>
  <c r="C935" i="4"/>
  <c r="A935" i="4"/>
  <c r="J934" i="4"/>
  <c r="E934" i="4"/>
  <c r="C934" i="4"/>
  <c r="A934" i="4"/>
  <c r="J933" i="4"/>
  <c r="E933" i="4"/>
  <c r="C933" i="4"/>
  <c r="A933" i="4"/>
  <c r="J932" i="4"/>
  <c r="E932" i="4"/>
  <c r="C932" i="4"/>
  <c r="A932" i="4"/>
  <c r="J931" i="4"/>
  <c r="E931" i="4"/>
  <c r="C931" i="4"/>
  <c r="A931" i="4"/>
  <c r="J930" i="4"/>
  <c r="E930" i="4"/>
  <c r="C930" i="4"/>
  <c r="A930" i="4"/>
  <c r="J929" i="4"/>
  <c r="E929" i="4"/>
  <c r="C929" i="4"/>
  <c r="A929" i="4"/>
  <c r="J928" i="4"/>
  <c r="E928" i="4"/>
  <c r="C928" i="4"/>
  <c r="A928" i="4"/>
  <c r="J927" i="4"/>
  <c r="E927" i="4"/>
  <c r="C927" i="4"/>
  <c r="A927" i="4"/>
  <c r="J926" i="4"/>
  <c r="E926" i="4"/>
  <c r="C926" i="4"/>
  <c r="A926" i="4"/>
  <c r="J925" i="4"/>
  <c r="E925" i="4"/>
  <c r="C925" i="4"/>
  <c r="A925" i="4"/>
  <c r="J924" i="4"/>
  <c r="E924" i="4"/>
  <c r="C924" i="4"/>
  <c r="A924" i="4"/>
  <c r="J923" i="4"/>
  <c r="E923" i="4"/>
  <c r="C923" i="4"/>
  <c r="A923" i="4"/>
  <c r="J922" i="4"/>
  <c r="E922" i="4"/>
  <c r="C922" i="4"/>
  <c r="A922" i="4"/>
  <c r="J921" i="4"/>
  <c r="E921" i="4"/>
  <c r="C921" i="4"/>
  <c r="A921" i="4"/>
  <c r="J920" i="4"/>
  <c r="E920" i="4"/>
  <c r="C920" i="4"/>
  <c r="A920" i="4"/>
  <c r="J919" i="4"/>
  <c r="E919" i="4"/>
  <c r="C919" i="4"/>
  <c r="A919" i="4"/>
  <c r="J918" i="4"/>
  <c r="E918" i="4"/>
  <c r="C918" i="4"/>
  <c r="A918" i="4"/>
  <c r="J917" i="4"/>
  <c r="E917" i="4"/>
  <c r="C917" i="4"/>
  <c r="A917" i="4"/>
  <c r="J916" i="4"/>
  <c r="E916" i="4"/>
  <c r="C916" i="4"/>
  <c r="A916" i="4"/>
  <c r="J915" i="4"/>
  <c r="E915" i="4"/>
  <c r="C915" i="4"/>
  <c r="A915" i="4"/>
  <c r="J914" i="4"/>
  <c r="E914" i="4"/>
  <c r="C914" i="4"/>
  <c r="A914" i="4"/>
  <c r="J913" i="4"/>
  <c r="E913" i="4"/>
  <c r="C913" i="4"/>
  <c r="A913" i="4"/>
  <c r="J912" i="4"/>
  <c r="E912" i="4"/>
  <c r="C912" i="4"/>
  <c r="A912" i="4"/>
  <c r="J911" i="4"/>
  <c r="E911" i="4"/>
  <c r="C911" i="4"/>
  <c r="A911" i="4"/>
  <c r="J910" i="4"/>
  <c r="E910" i="4"/>
  <c r="C910" i="4"/>
  <c r="A910" i="4"/>
  <c r="J909" i="4"/>
  <c r="E909" i="4"/>
  <c r="C909" i="4"/>
  <c r="A909" i="4"/>
  <c r="J908" i="4"/>
  <c r="E908" i="4"/>
  <c r="C908" i="4"/>
  <c r="A908" i="4"/>
  <c r="J907" i="4"/>
  <c r="E907" i="4"/>
  <c r="C907" i="4"/>
  <c r="A907" i="4"/>
  <c r="J906" i="4"/>
  <c r="E906" i="4"/>
  <c r="C906" i="4"/>
  <c r="A906" i="4"/>
  <c r="J905" i="4"/>
  <c r="E905" i="4"/>
  <c r="C905" i="4"/>
  <c r="A905" i="4"/>
  <c r="J904" i="4"/>
  <c r="E904" i="4"/>
  <c r="C904" i="4"/>
  <c r="A904" i="4"/>
  <c r="J903" i="4"/>
  <c r="E903" i="4"/>
  <c r="C903" i="4"/>
  <c r="A903" i="4"/>
  <c r="J902" i="4"/>
  <c r="E902" i="4"/>
  <c r="C902" i="4"/>
  <c r="A902" i="4"/>
  <c r="J901" i="4"/>
  <c r="E901" i="4"/>
  <c r="C901" i="4"/>
  <c r="A901" i="4"/>
  <c r="J900" i="4"/>
  <c r="E900" i="4"/>
  <c r="C900" i="4"/>
  <c r="A900" i="4"/>
  <c r="J899" i="4"/>
  <c r="E899" i="4"/>
  <c r="C899" i="4"/>
  <c r="A899" i="4"/>
  <c r="J898" i="4"/>
  <c r="E898" i="4"/>
  <c r="C898" i="4"/>
  <c r="A898" i="4"/>
  <c r="J897" i="4"/>
  <c r="E897" i="4"/>
  <c r="C897" i="4"/>
  <c r="A897" i="4"/>
  <c r="J896" i="4"/>
  <c r="E896" i="4"/>
  <c r="C896" i="4"/>
  <c r="A896" i="4"/>
  <c r="J895" i="4"/>
  <c r="E895" i="4"/>
  <c r="C895" i="4"/>
  <c r="A895" i="4"/>
  <c r="J894" i="4"/>
  <c r="E894" i="4"/>
  <c r="C894" i="4"/>
  <c r="A894" i="4"/>
  <c r="J893" i="4"/>
  <c r="E893" i="4"/>
  <c r="C893" i="4"/>
  <c r="A893" i="4"/>
  <c r="J892" i="4"/>
  <c r="E892" i="4"/>
  <c r="C892" i="4"/>
  <c r="A892" i="4"/>
  <c r="J891" i="4"/>
  <c r="E891" i="4"/>
  <c r="C891" i="4"/>
  <c r="A891" i="4"/>
  <c r="J890" i="4"/>
  <c r="E890" i="4"/>
  <c r="C890" i="4"/>
  <c r="A890" i="4"/>
  <c r="J889" i="4"/>
  <c r="E889" i="4"/>
  <c r="C889" i="4"/>
  <c r="A889" i="4"/>
  <c r="J888" i="4"/>
  <c r="E888" i="4"/>
  <c r="C888" i="4"/>
  <c r="A888" i="4"/>
  <c r="J887" i="4"/>
  <c r="E887" i="4"/>
  <c r="C887" i="4"/>
  <c r="A887" i="4"/>
  <c r="J886" i="4"/>
  <c r="E886" i="4"/>
  <c r="C886" i="4"/>
  <c r="A886" i="4"/>
  <c r="J885" i="4"/>
  <c r="E885" i="4"/>
  <c r="C885" i="4"/>
  <c r="A885" i="4"/>
  <c r="J884" i="4"/>
  <c r="E884" i="4"/>
  <c r="C884" i="4"/>
  <c r="A884" i="4"/>
  <c r="J883" i="4"/>
  <c r="E883" i="4"/>
  <c r="C883" i="4"/>
  <c r="A883" i="4"/>
  <c r="J882" i="4"/>
  <c r="E882" i="4"/>
  <c r="C882" i="4"/>
  <c r="A882" i="4"/>
  <c r="J881" i="4"/>
  <c r="E881" i="4"/>
  <c r="C881" i="4"/>
  <c r="A881" i="4"/>
  <c r="J880" i="4"/>
  <c r="E880" i="4"/>
  <c r="C880" i="4"/>
  <c r="A880" i="4"/>
  <c r="J879" i="4"/>
  <c r="E879" i="4"/>
  <c r="C879" i="4"/>
  <c r="A879" i="4"/>
  <c r="J878" i="4"/>
  <c r="E878" i="4"/>
  <c r="C878" i="4"/>
  <c r="A878" i="4"/>
  <c r="J877" i="4"/>
  <c r="E877" i="4"/>
  <c r="C877" i="4"/>
  <c r="A877" i="4"/>
  <c r="J876" i="4"/>
  <c r="E876" i="4"/>
  <c r="C876" i="4"/>
  <c r="A876" i="4"/>
  <c r="J875" i="4"/>
  <c r="E875" i="4"/>
  <c r="C875" i="4"/>
  <c r="A875" i="4"/>
  <c r="J874" i="4"/>
  <c r="E874" i="4"/>
  <c r="C874" i="4"/>
  <c r="A874" i="4"/>
  <c r="J873" i="4"/>
  <c r="E873" i="4"/>
  <c r="C873" i="4"/>
  <c r="A873" i="4"/>
  <c r="J872" i="4"/>
  <c r="E872" i="4"/>
  <c r="C872" i="4"/>
  <c r="A872" i="4"/>
  <c r="J871" i="4"/>
  <c r="E871" i="4"/>
  <c r="C871" i="4"/>
  <c r="A871" i="4"/>
  <c r="J870" i="4"/>
  <c r="E870" i="4"/>
  <c r="C870" i="4"/>
  <c r="A870" i="4"/>
  <c r="J869" i="4"/>
  <c r="E869" i="4"/>
  <c r="C869" i="4"/>
  <c r="A869" i="4"/>
  <c r="J868" i="4"/>
  <c r="E868" i="4"/>
  <c r="C868" i="4"/>
  <c r="A868" i="4"/>
  <c r="J867" i="4"/>
  <c r="E867" i="4"/>
  <c r="C867" i="4"/>
  <c r="A867" i="4"/>
  <c r="J866" i="4"/>
  <c r="E866" i="4"/>
  <c r="C866" i="4"/>
  <c r="A866" i="4"/>
  <c r="J865" i="4"/>
  <c r="E865" i="4"/>
  <c r="C865" i="4"/>
  <c r="A865" i="4"/>
  <c r="J864" i="4"/>
  <c r="E864" i="4"/>
  <c r="C864" i="4"/>
  <c r="A864" i="4"/>
  <c r="J863" i="4"/>
  <c r="E863" i="4"/>
  <c r="C863" i="4"/>
  <c r="A863" i="4"/>
  <c r="J862" i="4"/>
  <c r="E862" i="4"/>
  <c r="C862" i="4"/>
  <c r="A862" i="4"/>
  <c r="J861" i="4"/>
  <c r="E861" i="4"/>
  <c r="C861" i="4"/>
  <c r="A861" i="4"/>
  <c r="J860" i="4"/>
  <c r="E860" i="4"/>
  <c r="C860" i="4"/>
  <c r="A860" i="4"/>
  <c r="J859" i="4"/>
  <c r="E859" i="4"/>
  <c r="C859" i="4"/>
  <c r="A859" i="4"/>
  <c r="J858" i="4"/>
  <c r="E858" i="4"/>
  <c r="C858" i="4"/>
  <c r="A858" i="4"/>
  <c r="J857" i="4"/>
  <c r="E857" i="4"/>
  <c r="C857" i="4"/>
  <c r="A857" i="4"/>
  <c r="J856" i="4"/>
  <c r="E856" i="4"/>
  <c r="C856" i="4"/>
  <c r="A856" i="4"/>
  <c r="J855" i="4"/>
  <c r="E855" i="4"/>
  <c r="C855" i="4"/>
  <c r="A855" i="4"/>
  <c r="J854" i="4"/>
  <c r="E854" i="4"/>
  <c r="C854" i="4"/>
  <c r="A854" i="4"/>
  <c r="J853" i="4"/>
  <c r="E853" i="4"/>
  <c r="C853" i="4"/>
  <c r="A853" i="4"/>
  <c r="J852" i="4"/>
  <c r="E852" i="4"/>
  <c r="C852" i="4"/>
  <c r="A852" i="4"/>
  <c r="J851" i="4"/>
  <c r="E851" i="4"/>
  <c r="C851" i="4"/>
  <c r="A851" i="4"/>
  <c r="J850" i="4"/>
  <c r="E850" i="4"/>
  <c r="C850" i="4"/>
  <c r="A850" i="4"/>
  <c r="J849" i="4"/>
  <c r="E849" i="4"/>
  <c r="C849" i="4"/>
  <c r="A849" i="4"/>
  <c r="J848" i="4"/>
  <c r="E848" i="4"/>
  <c r="C848" i="4"/>
  <c r="A848" i="4"/>
  <c r="J847" i="4"/>
  <c r="E847" i="4"/>
  <c r="C847" i="4"/>
  <c r="A847" i="4"/>
  <c r="J846" i="4"/>
  <c r="E846" i="4"/>
  <c r="C846" i="4"/>
  <c r="A846" i="4"/>
  <c r="J845" i="4"/>
  <c r="E845" i="4"/>
  <c r="C845" i="4"/>
  <c r="A845" i="4"/>
  <c r="J844" i="4"/>
  <c r="E844" i="4"/>
  <c r="C844" i="4"/>
  <c r="A844" i="4"/>
  <c r="J843" i="4"/>
  <c r="E843" i="4"/>
  <c r="C843" i="4"/>
  <c r="A843" i="4"/>
  <c r="J842" i="4"/>
  <c r="E842" i="4"/>
  <c r="C842" i="4"/>
  <c r="A842" i="4"/>
  <c r="J841" i="4"/>
  <c r="E841" i="4"/>
  <c r="C841" i="4"/>
  <c r="A841" i="4"/>
  <c r="J840" i="4"/>
  <c r="E840" i="4"/>
  <c r="C840" i="4"/>
  <c r="A840" i="4"/>
  <c r="J839" i="4"/>
  <c r="E839" i="4"/>
  <c r="C839" i="4"/>
  <c r="A839" i="4"/>
  <c r="J838" i="4"/>
  <c r="E838" i="4"/>
  <c r="C838" i="4"/>
  <c r="A838" i="4"/>
  <c r="J837" i="4"/>
  <c r="E837" i="4"/>
  <c r="C837" i="4"/>
  <c r="A837" i="4"/>
  <c r="J836" i="4"/>
  <c r="E836" i="4"/>
  <c r="C836" i="4"/>
  <c r="A836" i="4"/>
  <c r="J835" i="4"/>
  <c r="E835" i="4"/>
  <c r="C835" i="4"/>
  <c r="A835" i="4"/>
  <c r="J834" i="4"/>
  <c r="E834" i="4"/>
  <c r="C834" i="4"/>
  <c r="A834" i="4"/>
  <c r="J833" i="4"/>
  <c r="E833" i="4"/>
  <c r="C833" i="4"/>
  <c r="A833" i="4"/>
  <c r="J832" i="4"/>
  <c r="E832" i="4"/>
  <c r="C832" i="4"/>
  <c r="A832" i="4"/>
  <c r="J831" i="4"/>
  <c r="E831" i="4"/>
  <c r="C831" i="4"/>
  <c r="A831" i="4"/>
  <c r="J830" i="4"/>
  <c r="E830" i="4"/>
  <c r="C830" i="4"/>
  <c r="A830" i="4"/>
  <c r="J829" i="4"/>
  <c r="E829" i="4"/>
  <c r="C829" i="4"/>
  <c r="A829" i="4"/>
  <c r="J828" i="4"/>
  <c r="E828" i="4"/>
  <c r="C828" i="4"/>
  <c r="A828" i="4"/>
  <c r="J827" i="4"/>
  <c r="E827" i="4"/>
  <c r="C827" i="4"/>
  <c r="A827" i="4"/>
  <c r="J826" i="4"/>
  <c r="E826" i="4"/>
  <c r="C826" i="4"/>
  <c r="A826" i="4"/>
  <c r="J825" i="4"/>
  <c r="E825" i="4"/>
  <c r="C825" i="4"/>
  <c r="A825" i="4"/>
  <c r="J824" i="4"/>
  <c r="E824" i="4"/>
  <c r="C824" i="4"/>
  <c r="A824" i="4"/>
  <c r="J823" i="4"/>
  <c r="E823" i="4"/>
  <c r="C823" i="4"/>
  <c r="A823" i="4"/>
  <c r="J822" i="4"/>
  <c r="E822" i="4"/>
  <c r="C822" i="4"/>
  <c r="A822" i="4"/>
  <c r="J821" i="4"/>
  <c r="E821" i="4"/>
  <c r="C821" i="4"/>
  <c r="A821" i="4"/>
  <c r="J820" i="4"/>
  <c r="E820" i="4"/>
  <c r="C820" i="4"/>
  <c r="A820" i="4"/>
  <c r="J819" i="4"/>
  <c r="E819" i="4"/>
  <c r="C819" i="4"/>
  <c r="A819" i="4"/>
  <c r="J818" i="4"/>
  <c r="E818" i="4"/>
  <c r="C818" i="4"/>
  <c r="A818" i="4"/>
  <c r="J817" i="4"/>
  <c r="E817" i="4"/>
  <c r="C817" i="4"/>
  <c r="A817" i="4"/>
  <c r="J816" i="4"/>
  <c r="E816" i="4"/>
  <c r="C816" i="4"/>
  <c r="A816" i="4"/>
  <c r="J815" i="4"/>
  <c r="E815" i="4"/>
  <c r="C815" i="4"/>
  <c r="A815" i="4"/>
  <c r="J814" i="4"/>
  <c r="E814" i="4"/>
  <c r="C814" i="4"/>
  <c r="A814" i="4"/>
  <c r="J813" i="4"/>
  <c r="E813" i="4"/>
  <c r="C813" i="4"/>
  <c r="A813" i="4"/>
  <c r="J812" i="4"/>
  <c r="E812" i="4"/>
  <c r="C812" i="4"/>
  <c r="A812" i="4"/>
  <c r="J811" i="4"/>
  <c r="E811" i="4"/>
  <c r="C811" i="4"/>
  <c r="A811" i="4"/>
  <c r="J810" i="4"/>
  <c r="E810" i="4"/>
  <c r="C810" i="4"/>
  <c r="A810" i="4"/>
  <c r="J809" i="4"/>
  <c r="E809" i="4"/>
  <c r="C809" i="4"/>
  <c r="A809" i="4"/>
  <c r="J808" i="4"/>
  <c r="E808" i="4"/>
  <c r="C808" i="4"/>
  <c r="A808" i="4"/>
  <c r="J807" i="4"/>
  <c r="E807" i="4"/>
  <c r="C807" i="4"/>
  <c r="A807" i="4"/>
  <c r="J806" i="4"/>
  <c r="E806" i="4"/>
  <c r="C806" i="4"/>
  <c r="A806" i="4"/>
  <c r="J805" i="4"/>
  <c r="E805" i="4"/>
  <c r="C805" i="4"/>
  <c r="A805" i="4"/>
  <c r="J804" i="4"/>
  <c r="E804" i="4"/>
  <c r="C804" i="4"/>
  <c r="A804" i="4"/>
  <c r="J803" i="4"/>
  <c r="E803" i="4"/>
  <c r="C803" i="4"/>
  <c r="A803" i="4"/>
  <c r="J802" i="4"/>
  <c r="E802" i="4"/>
  <c r="C802" i="4"/>
  <c r="A802" i="4"/>
  <c r="J801" i="4"/>
  <c r="E801" i="4"/>
  <c r="C801" i="4"/>
  <c r="A801" i="4"/>
  <c r="J800" i="4"/>
  <c r="E800" i="4"/>
  <c r="C800" i="4"/>
  <c r="A800" i="4"/>
  <c r="J799" i="4"/>
  <c r="E799" i="4"/>
  <c r="C799" i="4"/>
  <c r="A799" i="4"/>
  <c r="J798" i="4"/>
  <c r="E798" i="4"/>
  <c r="C798" i="4"/>
  <c r="A798" i="4"/>
  <c r="J797" i="4"/>
  <c r="E797" i="4"/>
  <c r="C797" i="4"/>
  <c r="A797" i="4"/>
  <c r="J796" i="4"/>
  <c r="E796" i="4"/>
  <c r="C796" i="4"/>
  <c r="A796" i="4"/>
  <c r="J795" i="4"/>
  <c r="E795" i="4"/>
  <c r="C795" i="4"/>
  <c r="A795" i="4"/>
  <c r="J794" i="4"/>
  <c r="E794" i="4"/>
  <c r="C794" i="4"/>
  <c r="A794" i="4"/>
  <c r="J793" i="4"/>
  <c r="E793" i="4"/>
  <c r="C793" i="4"/>
  <c r="A793" i="4"/>
  <c r="J792" i="4"/>
  <c r="E792" i="4"/>
  <c r="C792" i="4"/>
  <c r="A792" i="4"/>
  <c r="J791" i="4"/>
  <c r="E791" i="4"/>
  <c r="C791" i="4"/>
  <c r="A791" i="4"/>
  <c r="J790" i="4"/>
  <c r="E790" i="4"/>
  <c r="C790" i="4"/>
  <c r="A790" i="4"/>
  <c r="J789" i="4"/>
  <c r="E789" i="4"/>
  <c r="C789" i="4"/>
  <c r="A789" i="4"/>
  <c r="J788" i="4"/>
  <c r="E788" i="4"/>
  <c r="C788" i="4"/>
  <c r="A788" i="4"/>
  <c r="J787" i="4"/>
  <c r="E787" i="4"/>
  <c r="C787" i="4"/>
  <c r="A787" i="4"/>
  <c r="J786" i="4"/>
  <c r="E786" i="4"/>
  <c r="C786" i="4"/>
  <c r="A786" i="4"/>
  <c r="J785" i="4"/>
  <c r="E785" i="4"/>
  <c r="C785" i="4"/>
  <c r="A785" i="4"/>
  <c r="J784" i="4"/>
  <c r="E784" i="4"/>
  <c r="C784" i="4"/>
  <c r="A784" i="4"/>
  <c r="J783" i="4"/>
  <c r="E783" i="4"/>
  <c r="C783" i="4"/>
  <c r="A783" i="4"/>
  <c r="J782" i="4"/>
  <c r="E782" i="4"/>
  <c r="C782" i="4"/>
  <c r="A782" i="4"/>
  <c r="J781" i="4"/>
  <c r="E781" i="4"/>
  <c r="C781" i="4"/>
  <c r="A781" i="4"/>
  <c r="J780" i="4"/>
  <c r="E780" i="4"/>
  <c r="C780" i="4"/>
  <c r="A780" i="4"/>
  <c r="J779" i="4"/>
  <c r="E779" i="4"/>
  <c r="C779" i="4"/>
  <c r="A779" i="4"/>
  <c r="J778" i="4"/>
  <c r="E778" i="4"/>
  <c r="C778" i="4"/>
  <c r="A778" i="4"/>
  <c r="J777" i="4"/>
  <c r="E777" i="4"/>
  <c r="C777" i="4"/>
  <c r="A777" i="4"/>
  <c r="J776" i="4"/>
  <c r="E776" i="4"/>
  <c r="C776" i="4"/>
  <c r="A776" i="4"/>
  <c r="J775" i="4"/>
  <c r="E775" i="4"/>
  <c r="C775" i="4"/>
  <c r="A775" i="4"/>
  <c r="J774" i="4"/>
  <c r="E774" i="4"/>
  <c r="C774" i="4"/>
  <c r="A774" i="4"/>
  <c r="J773" i="4"/>
  <c r="E773" i="4"/>
  <c r="C773" i="4"/>
  <c r="A773" i="4"/>
  <c r="J772" i="4"/>
  <c r="E772" i="4"/>
  <c r="C772" i="4"/>
  <c r="A772" i="4"/>
  <c r="J771" i="4"/>
  <c r="E771" i="4"/>
  <c r="C771" i="4"/>
  <c r="A771" i="4"/>
  <c r="J770" i="4"/>
  <c r="E770" i="4"/>
  <c r="C770" i="4"/>
  <c r="A770" i="4"/>
  <c r="J769" i="4"/>
  <c r="E769" i="4"/>
  <c r="C769" i="4"/>
  <c r="A769" i="4"/>
  <c r="J768" i="4"/>
  <c r="E768" i="4"/>
  <c r="C768" i="4"/>
  <c r="A768" i="4"/>
  <c r="J767" i="4"/>
  <c r="E767" i="4"/>
  <c r="C767" i="4"/>
  <c r="A767" i="4"/>
  <c r="J766" i="4"/>
  <c r="E766" i="4"/>
  <c r="C766" i="4"/>
  <c r="A766" i="4"/>
  <c r="J765" i="4"/>
  <c r="E765" i="4"/>
  <c r="C765" i="4"/>
  <c r="A765" i="4"/>
  <c r="J764" i="4"/>
  <c r="E764" i="4"/>
  <c r="C764" i="4"/>
  <c r="A764" i="4"/>
  <c r="J763" i="4"/>
  <c r="E763" i="4"/>
  <c r="C763" i="4"/>
  <c r="A763" i="4"/>
  <c r="J762" i="4"/>
  <c r="E762" i="4"/>
  <c r="C762" i="4"/>
  <c r="A762" i="4"/>
  <c r="J761" i="4"/>
  <c r="E761" i="4"/>
  <c r="C761" i="4"/>
  <c r="A761" i="4"/>
  <c r="J760" i="4"/>
  <c r="E760" i="4"/>
  <c r="C760" i="4"/>
  <c r="A760" i="4"/>
  <c r="J759" i="4"/>
  <c r="E759" i="4"/>
  <c r="C759" i="4"/>
  <c r="A759" i="4"/>
  <c r="J758" i="4"/>
  <c r="E758" i="4"/>
  <c r="C758" i="4"/>
  <c r="A758" i="4"/>
  <c r="J757" i="4"/>
  <c r="E757" i="4"/>
  <c r="C757" i="4"/>
  <c r="A757" i="4"/>
  <c r="J756" i="4"/>
  <c r="E756" i="4"/>
  <c r="C756" i="4"/>
  <c r="A756" i="4"/>
  <c r="J755" i="4"/>
  <c r="E755" i="4"/>
  <c r="C755" i="4"/>
  <c r="A755" i="4"/>
  <c r="J754" i="4"/>
  <c r="E754" i="4"/>
  <c r="C754" i="4"/>
  <c r="A754" i="4"/>
  <c r="J753" i="4"/>
  <c r="E753" i="4"/>
  <c r="C753" i="4"/>
  <c r="A753" i="4"/>
  <c r="J752" i="4"/>
  <c r="E752" i="4"/>
  <c r="C752" i="4"/>
  <c r="A752" i="4"/>
  <c r="J751" i="4"/>
  <c r="E751" i="4"/>
  <c r="C751" i="4"/>
  <c r="A751" i="4"/>
  <c r="J750" i="4"/>
  <c r="E750" i="4"/>
  <c r="C750" i="4"/>
  <c r="A750" i="4"/>
  <c r="J749" i="4"/>
  <c r="E749" i="4"/>
  <c r="C749" i="4"/>
  <c r="A749" i="4"/>
  <c r="J748" i="4"/>
  <c r="E748" i="4"/>
  <c r="C748" i="4"/>
  <c r="A748" i="4"/>
  <c r="J747" i="4"/>
  <c r="E747" i="4"/>
  <c r="C747" i="4"/>
  <c r="A747" i="4"/>
  <c r="J746" i="4"/>
  <c r="E746" i="4"/>
  <c r="C746" i="4"/>
  <c r="A746" i="4"/>
  <c r="J745" i="4"/>
  <c r="E745" i="4"/>
  <c r="C745" i="4"/>
  <c r="A745" i="4"/>
  <c r="J744" i="4"/>
  <c r="E744" i="4"/>
  <c r="C744" i="4"/>
  <c r="A744" i="4"/>
  <c r="J743" i="4"/>
  <c r="E743" i="4"/>
  <c r="C743" i="4"/>
  <c r="A743" i="4"/>
  <c r="J742" i="4"/>
  <c r="E742" i="4"/>
  <c r="C742" i="4"/>
  <c r="A742" i="4"/>
  <c r="J741" i="4"/>
  <c r="E741" i="4"/>
  <c r="C741" i="4"/>
  <c r="A741" i="4"/>
  <c r="J740" i="4"/>
  <c r="E740" i="4"/>
  <c r="C740" i="4"/>
  <c r="A740" i="4"/>
  <c r="J739" i="4"/>
  <c r="E739" i="4"/>
  <c r="C739" i="4"/>
  <c r="A739" i="4"/>
  <c r="J738" i="4"/>
  <c r="E738" i="4"/>
  <c r="C738" i="4"/>
  <c r="A738" i="4"/>
  <c r="J737" i="4"/>
  <c r="E737" i="4"/>
  <c r="C737" i="4"/>
  <c r="A737" i="4"/>
  <c r="J736" i="4"/>
  <c r="E736" i="4"/>
  <c r="C736" i="4"/>
  <c r="A736" i="4"/>
  <c r="J735" i="4"/>
  <c r="E735" i="4"/>
  <c r="C735" i="4"/>
  <c r="A735" i="4"/>
  <c r="J734" i="4"/>
  <c r="E734" i="4"/>
  <c r="C734" i="4"/>
  <c r="A734" i="4"/>
  <c r="J733" i="4"/>
  <c r="E733" i="4"/>
  <c r="C733" i="4"/>
  <c r="A733" i="4"/>
  <c r="J732" i="4"/>
  <c r="E732" i="4"/>
  <c r="C732" i="4"/>
  <c r="A732" i="4"/>
  <c r="J731" i="4"/>
  <c r="E731" i="4"/>
  <c r="C731" i="4"/>
  <c r="A731" i="4"/>
  <c r="J730" i="4"/>
  <c r="E730" i="4"/>
  <c r="C730" i="4"/>
  <c r="A730" i="4"/>
  <c r="J729" i="4"/>
  <c r="E729" i="4"/>
  <c r="C729" i="4"/>
  <c r="A729" i="4"/>
  <c r="J728" i="4"/>
  <c r="E728" i="4"/>
  <c r="C728" i="4"/>
  <c r="A728" i="4"/>
  <c r="J727" i="4"/>
  <c r="E727" i="4"/>
  <c r="C727" i="4"/>
  <c r="A727" i="4"/>
  <c r="J726" i="4"/>
  <c r="E726" i="4"/>
  <c r="C726" i="4"/>
  <c r="A726" i="4"/>
  <c r="J725" i="4"/>
  <c r="E725" i="4"/>
  <c r="C725" i="4"/>
  <c r="A725" i="4"/>
  <c r="J724" i="4"/>
  <c r="E724" i="4"/>
  <c r="C724" i="4"/>
  <c r="A724" i="4"/>
  <c r="J723" i="4"/>
  <c r="E723" i="4"/>
  <c r="C723" i="4"/>
  <c r="A723" i="4"/>
  <c r="J722" i="4"/>
  <c r="E722" i="4"/>
  <c r="C722" i="4"/>
  <c r="A722" i="4"/>
  <c r="J721" i="4"/>
  <c r="E721" i="4"/>
  <c r="C721" i="4"/>
  <c r="A721" i="4"/>
  <c r="J720" i="4"/>
  <c r="E720" i="4"/>
  <c r="C720" i="4"/>
  <c r="A720" i="4"/>
  <c r="J719" i="4"/>
  <c r="E719" i="4"/>
  <c r="C719" i="4"/>
  <c r="A719" i="4"/>
  <c r="J718" i="4"/>
  <c r="E718" i="4"/>
  <c r="C718" i="4"/>
  <c r="A718" i="4"/>
  <c r="J717" i="4"/>
  <c r="E717" i="4"/>
  <c r="C717" i="4"/>
  <c r="A717" i="4"/>
  <c r="J716" i="4"/>
  <c r="E716" i="4"/>
  <c r="C716" i="4"/>
  <c r="A716" i="4"/>
  <c r="J715" i="4"/>
  <c r="E715" i="4"/>
  <c r="C715" i="4"/>
  <c r="A715" i="4"/>
  <c r="J714" i="4"/>
  <c r="E714" i="4"/>
  <c r="C714" i="4"/>
  <c r="A714" i="4"/>
  <c r="J713" i="4"/>
  <c r="E713" i="4"/>
  <c r="C713" i="4"/>
  <c r="A713" i="4"/>
  <c r="J712" i="4"/>
  <c r="E712" i="4"/>
  <c r="C712" i="4"/>
  <c r="A712" i="4"/>
  <c r="J711" i="4"/>
  <c r="E711" i="4"/>
  <c r="C711" i="4"/>
  <c r="A711" i="4"/>
  <c r="J710" i="4"/>
  <c r="E710" i="4"/>
  <c r="C710" i="4"/>
  <c r="A710" i="4"/>
  <c r="J709" i="4"/>
  <c r="E709" i="4"/>
  <c r="C709" i="4"/>
  <c r="A709" i="4"/>
  <c r="J708" i="4"/>
  <c r="E708" i="4"/>
  <c r="C708" i="4"/>
  <c r="A708" i="4"/>
  <c r="J707" i="4"/>
  <c r="E707" i="4"/>
  <c r="C707" i="4"/>
  <c r="A707" i="4"/>
  <c r="J706" i="4"/>
  <c r="E706" i="4"/>
  <c r="C706" i="4"/>
  <c r="A706" i="4"/>
  <c r="J705" i="4"/>
  <c r="E705" i="4"/>
  <c r="C705" i="4"/>
  <c r="A705" i="4"/>
  <c r="J704" i="4"/>
  <c r="E704" i="4"/>
  <c r="C704" i="4"/>
  <c r="A704" i="4"/>
  <c r="J703" i="4"/>
  <c r="E703" i="4"/>
  <c r="C703" i="4"/>
  <c r="A703" i="4"/>
  <c r="J702" i="4"/>
  <c r="E702" i="4"/>
  <c r="C702" i="4"/>
  <c r="A702" i="4"/>
  <c r="J701" i="4"/>
  <c r="E701" i="4"/>
  <c r="C701" i="4"/>
  <c r="A701" i="4"/>
  <c r="J700" i="4"/>
  <c r="E700" i="4"/>
  <c r="C700" i="4"/>
  <c r="A700" i="4"/>
  <c r="J699" i="4"/>
  <c r="E699" i="4"/>
  <c r="C699" i="4"/>
  <c r="A699" i="4"/>
  <c r="J698" i="4"/>
  <c r="E698" i="4"/>
  <c r="C698" i="4"/>
  <c r="A698" i="4"/>
  <c r="J697" i="4"/>
  <c r="E697" i="4"/>
  <c r="C697" i="4"/>
  <c r="A697" i="4"/>
  <c r="J696" i="4"/>
  <c r="E696" i="4"/>
  <c r="C696" i="4"/>
  <c r="A696" i="4"/>
  <c r="J695" i="4"/>
  <c r="E695" i="4"/>
  <c r="C695" i="4"/>
  <c r="A695" i="4"/>
  <c r="J694" i="4"/>
  <c r="E694" i="4"/>
  <c r="C694" i="4"/>
  <c r="A694" i="4"/>
  <c r="J693" i="4"/>
  <c r="E693" i="4"/>
  <c r="C693" i="4"/>
  <c r="A693" i="4"/>
  <c r="J692" i="4"/>
  <c r="E692" i="4"/>
  <c r="C692" i="4"/>
  <c r="A692" i="4"/>
  <c r="J691" i="4"/>
  <c r="E691" i="4"/>
  <c r="C691" i="4"/>
  <c r="A691" i="4"/>
  <c r="J690" i="4"/>
  <c r="E690" i="4"/>
  <c r="C690" i="4"/>
  <c r="A690" i="4"/>
  <c r="J689" i="4"/>
  <c r="E689" i="4"/>
  <c r="C689" i="4"/>
  <c r="A689" i="4"/>
  <c r="J688" i="4"/>
  <c r="E688" i="4"/>
  <c r="C688" i="4"/>
  <c r="A688" i="4"/>
  <c r="J687" i="4"/>
  <c r="E687" i="4"/>
  <c r="C687" i="4"/>
  <c r="A687" i="4"/>
  <c r="J686" i="4"/>
  <c r="E686" i="4"/>
  <c r="C686" i="4"/>
  <c r="A686" i="4"/>
  <c r="J685" i="4"/>
  <c r="E685" i="4"/>
  <c r="C685" i="4"/>
  <c r="A685" i="4"/>
  <c r="J684" i="4"/>
  <c r="E684" i="4"/>
  <c r="C684" i="4"/>
  <c r="A684" i="4"/>
  <c r="J683" i="4"/>
  <c r="E683" i="4"/>
  <c r="C683" i="4"/>
  <c r="A683" i="4"/>
  <c r="J682" i="4"/>
  <c r="E682" i="4"/>
  <c r="C682" i="4"/>
  <c r="A682" i="4"/>
  <c r="J681" i="4"/>
  <c r="E681" i="4"/>
  <c r="C681" i="4"/>
  <c r="A681" i="4"/>
  <c r="J680" i="4"/>
  <c r="E680" i="4"/>
  <c r="C680" i="4"/>
  <c r="A680" i="4"/>
  <c r="J679" i="4"/>
  <c r="E679" i="4"/>
  <c r="C679" i="4"/>
  <c r="A679" i="4"/>
  <c r="J678" i="4"/>
  <c r="E678" i="4"/>
  <c r="C678" i="4"/>
  <c r="A678" i="4"/>
  <c r="J677" i="4"/>
  <c r="E677" i="4"/>
  <c r="C677" i="4"/>
  <c r="A677" i="4"/>
  <c r="J676" i="4"/>
  <c r="E676" i="4"/>
  <c r="C676" i="4"/>
  <c r="A676" i="4"/>
  <c r="J675" i="4"/>
  <c r="E675" i="4"/>
  <c r="C675" i="4"/>
  <c r="A675" i="4"/>
  <c r="J674" i="4"/>
  <c r="E674" i="4"/>
  <c r="C674" i="4"/>
  <c r="A674" i="4"/>
  <c r="J673" i="4"/>
  <c r="E673" i="4"/>
  <c r="C673" i="4"/>
  <c r="A673" i="4"/>
  <c r="J672" i="4"/>
  <c r="E672" i="4"/>
  <c r="C672" i="4"/>
  <c r="A672" i="4"/>
  <c r="J671" i="4"/>
  <c r="E671" i="4"/>
  <c r="C671" i="4"/>
  <c r="A671" i="4"/>
  <c r="J670" i="4"/>
  <c r="E670" i="4"/>
  <c r="C670" i="4"/>
  <c r="A670" i="4"/>
  <c r="J669" i="4"/>
  <c r="E669" i="4"/>
  <c r="C669" i="4"/>
  <c r="A669" i="4"/>
  <c r="J668" i="4"/>
  <c r="E668" i="4"/>
  <c r="C668" i="4"/>
  <c r="A668" i="4"/>
  <c r="J667" i="4"/>
  <c r="E667" i="4"/>
  <c r="C667" i="4"/>
  <c r="A667" i="4"/>
  <c r="J666" i="4"/>
  <c r="E666" i="4"/>
  <c r="C666" i="4"/>
  <c r="A666" i="4"/>
  <c r="J665" i="4"/>
  <c r="E665" i="4"/>
  <c r="C665" i="4"/>
  <c r="A665" i="4"/>
  <c r="J664" i="4"/>
  <c r="E664" i="4"/>
  <c r="C664" i="4"/>
  <c r="A664" i="4"/>
  <c r="J663" i="4"/>
  <c r="E663" i="4"/>
  <c r="C663" i="4"/>
  <c r="A663" i="4"/>
  <c r="J662" i="4"/>
  <c r="E662" i="4"/>
  <c r="C662" i="4"/>
  <c r="A662" i="4"/>
  <c r="J661" i="4"/>
  <c r="E661" i="4"/>
  <c r="C661" i="4"/>
  <c r="A661" i="4"/>
  <c r="J660" i="4"/>
  <c r="E660" i="4"/>
  <c r="C660" i="4"/>
  <c r="A660" i="4"/>
  <c r="J659" i="4"/>
  <c r="E659" i="4"/>
  <c r="C659" i="4"/>
  <c r="A659" i="4"/>
  <c r="J658" i="4"/>
  <c r="E658" i="4"/>
  <c r="C658" i="4"/>
  <c r="A658" i="4"/>
  <c r="J657" i="4"/>
  <c r="E657" i="4"/>
  <c r="C657" i="4"/>
  <c r="A657" i="4"/>
  <c r="J656" i="4"/>
  <c r="E656" i="4"/>
  <c r="C656" i="4"/>
  <c r="A656" i="4"/>
  <c r="J655" i="4"/>
  <c r="E655" i="4"/>
  <c r="C655" i="4"/>
  <c r="A655" i="4"/>
  <c r="J654" i="4"/>
  <c r="E654" i="4"/>
  <c r="C654" i="4"/>
  <c r="A654" i="4"/>
  <c r="J653" i="4"/>
  <c r="E653" i="4"/>
  <c r="C653" i="4"/>
  <c r="A653" i="4"/>
  <c r="J652" i="4"/>
  <c r="E652" i="4"/>
  <c r="C652" i="4"/>
  <c r="A652" i="4"/>
  <c r="J651" i="4"/>
  <c r="E651" i="4"/>
  <c r="C651" i="4"/>
  <c r="A651" i="4"/>
  <c r="J650" i="4"/>
  <c r="E650" i="4"/>
  <c r="C650" i="4"/>
  <c r="A650" i="4"/>
  <c r="J649" i="4"/>
  <c r="E649" i="4"/>
  <c r="C649" i="4"/>
  <c r="A649" i="4"/>
  <c r="J648" i="4"/>
  <c r="E648" i="4"/>
  <c r="C648" i="4"/>
  <c r="A648" i="4"/>
  <c r="J647" i="4"/>
  <c r="E647" i="4"/>
  <c r="C647" i="4"/>
  <c r="A647" i="4"/>
  <c r="J646" i="4"/>
  <c r="E646" i="4"/>
  <c r="C646" i="4"/>
  <c r="A646" i="4"/>
  <c r="J645" i="4"/>
  <c r="E645" i="4"/>
  <c r="C645" i="4"/>
  <c r="A645" i="4"/>
  <c r="J644" i="4"/>
  <c r="E644" i="4"/>
  <c r="C644" i="4"/>
  <c r="A644" i="4"/>
  <c r="J643" i="4"/>
  <c r="E643" i="4"/>
  <c r="C643" i="4"/>
  <c r="A643" i="4"/>
  <c r="J642" i="4"/>
  <c r="E642" i="4"/>
  <c r="C642" i="4"/>
  <c r="A642" i="4"/>
  <c r="J641" i="4"/>
  <c r="E641" i="4"/>
  <c r="C641" i="4"/>
  <c r="A641" i="4"/>
  <c r="J640" i="4"/>
  <c r="E640" i="4"/>
  <c r="C640" i="4"/>
  <c r="A640" i="4"/>
  <c r="J639" i="4"/>
  <c r="E639" i="4"/>
  <c r="C639" i="4"/>
  <c r="A639" i="4"/>
  <c r="J638" i="4"/>
  <c r="E638" i="4"/>
  <c r="C638" i="4"/>
  <c r="A638" i="4"/>
  <c r="J637" i="4"/>
  <c r="E637" i="4"/>
  <c r="C637" i="4"/>
  <c r="A637" i="4"/>
  <c r="J636" i="4"/>
  <c r="E636" i="4"/>
  <c r="C636" i="4"/>
  <c r="A636" i="4"/>
  <c r="J635" i="4"/>
  <c r="E635" i="4"/>
  <c r="C635" i="4"/>
  <c r="A635" i="4"/>
  <c r="J634" i="4"/>
  <c r="E634" i="4"/>
  <c r="C634" i="4"/>
  <c r="A634" i="4"/>
  <c r="J633" i="4"/>
  <c r="E633" i="4"/>
  <c r="C633" i="4"/>
  <c r="A633" i="4"/>
  <c r="J632" i="4"/>
  <c r="E632" i="4"/>
  <c r="C632" i="4"/>
  <c r="A632" i="4"/>
  <c r="J631" i="4"/>
  <c r="E631" i="4"/>
  <c r="C631" i="4"/>
  <c r="A631" i="4"/>
  <c r="J630" i="4"/>
  <c r="E630" i="4"/>
  <c r="C630" i="4"/>
  <c r="A630" i="4"/>
  <c r="J629" i="4"/>
  <c r="E629" i="4"/>
  <c r="C629" i="4"/>
  <c r="A629" i="4"/>
  <c r="J628" i="4"/>
  <c r="E628" i="4"/>
  <c r="C628" i="4"/>
  <c r="A628" i="4"/>
  <c r="J627" i="4"/>
  <c r="E627" i="4"/>
  <c r="C627" i="4"/>
  <c r="A627" i="4"/>
  <c r="J626" i="4"/>
  <c r="E626" i="4"/>
  <c r="C626" i="4"/>
  <c r="A626" i="4"/>
  <c r="J625" i="4"/>
  <c r="E625" i="4"/>
  <c r="C625" i="4"/>
  <c r="A625" i="4"/>
  <c r="J624" i="4"/>
  <c r="E624" i="4"/>
  <c r="C624" i="4"/>
  <c r="A624" i="4"/>
  <c r="J623" i="4"/>
  <c r="E623" i="4"/>
  <c r="C623" i="4"/>
  <c r="A623" i="4"/>
  <c r="J622" i="4"/>
  <c r="E622" i="4"/>
  <c r="C622" i="4"/>
  <c r="A622" i="4"/>
  <c r="J621" i="4"/>
  <c r="E621" i="4"/>
  <c r="C621" i="4"/>
  <c r="A621" i="4"/>
  <c r="J620" i="4"/>
  <c r="E620" i="4"/>
  <c r="C620" i="4"/>
  <c r="A620" i="4"/>
  <c r="J619" i="4"/>
  <c r="E619" i="4"/>
  <c r="C619" i="4"/>
  <c r="A619" i="4"/>
  <c r="J618" i="4"/>
  <c r="E618" i="4"/>
  <c r="C618" i="4"/>
  <c r="A618" i="4"/>
  <c r="J617" i="4"/>
  <c r="E617" i="4"/>
  <c r="C617" i="4"/>
  <c r="A617" i="4"/>
  <c r="J616" i="4"/>
  <c r="E616" i="4"/>
  <c r="C616" i="4"/>
  <c r="A616" i="4"/>
  <c r="J615" i="4"/>
  <c r="E615" i="4"/>
  <c r="C615" i="4"/>
  <c r="A615" i="4"/>
  <c r="J614" i="4"/>
  <c r="E614" i="4"/>
  <c r="C614" i="4"/>
  <c r="A614" i="4"/>
  <c r="J613" i="4"/>
  <c r="E613" i="4"/>
  <c r="C613" i="4"/>
  <c r="A613" i="4"/>
  <c r="J612" i="4"/>
  <c r="E612" i="4"/>
  <c r="C612" i="4"/>
  <c r="A612" i="4"/>
  <c r="J611" i="4"/>
  <c r="E611" i="4"/>
  <c r="C611" i="4"/>
  <c r="A611" i="4"/>
  <c r="J610" i="4"/>
  <c r="E610" i="4"/>
  <c r="C610" i="4"/>
  <c r="A610" i="4"/>
  <c r="J609" i="4"/>
  <c r="E609" i="4"/>
  <c r="C609" i="4"/>
  <c r="A609" i="4"/>
  <c r="J608" i="4"/>
  <c r="E608" i="4"/>
  <c r="C608" i="4"/>
  <c r="A608" i="4"/>
  <c r="J607" i="4"/>
  <c r="E607" i="4"/>
  <c r="C607" i="4"/>
  <c r="A607" i="4"/>
  <c r="J606" i="4"/>
  <c r="E606" i="4"/>
  <c r="C606" i="4"/>
  <c r="A606" i="4"/>
  <c r="J605" i="4"/>
  <c r="E605" i="4"/>
  <c r="C605" i="4"/>
  <c r="A605" i="4"/>
  <c r="J604" i="4"/>
  <c r="E604" i="4"/>
  <c r="C604" i="4"/>
  <c r="A604" i="4"/>
  <c r="J603" i="4"/>
  <c r="E603" i="4"/>
  <c r="C603" i="4"/>
  <c r="A603" i="4"/>
  <c r="J602" i="4"/>
  <c r="E602" i="4"/>
  <c r="C602" i="4"/>
  <c r="A602" i="4"/>
  <c r="J601" i="4"/>
  <c r="E601" i="4"/>
  <c r="C601" i="4"/>
  <c r="A601" i="4"/>
  <c r="J600" i="4"/>
  <c r="E600" i="4"/>
  <c r="C600" i="4"/>
  <c r="A600" i="4"/>
  <c r="J599" i="4"/>
  <c r="E599" i="4"/>
  <c r="C599" i="4"/>
  <c r="A599" i="4"/>
  <c r="J598" i="4"/>
  <c r="E598" i="4"/>
  <c r="C598" i="4"/>
  <c r="A598" i="4"/>
  <c r="J597" i="4"/>
  <c r="E597" i="4"/>
  <c r="C597" i="4"/>
  <c r="A597" i="4"/>
  <c r="J596" i="4"/>
  <c r="E596" i="4"/>
  <c r="C596" i="4"/>
  <c r="A596" i="4"/>
  <c r="J595" i="4"/>
  <c r="E595" i="4"/>
  <c r="C595" i="4"/>
  <c r="A595" i="4"/>
  <c r="J594" i="4"/>
  <c r="E594" i="4"/>
  <c r="C594" i="4"/>
  <c r="A594" i="4"/>
  <c r="J593" i="4"/>
  <c r="E593" i="4"/>
  <c r="C593" i="4"/>
  <c r="A593" i="4"/>
  <c r="J592" i="4"/>
  <c r="E592" i="4"/>
  <c r="C592" i="4"/>
  <c r="A592" i="4"/>
  <c r="J591" i="4"/>
  <c r="E591" i="4"/>
  <c r="C591" i="4"/>
  <c r="A591" i="4"/>
  <c r="J590" i="4"/>
  <c r="E590" i="4"/>
  <c r="C590" i="4"/>
  <c r="A590" i="4"/>
  <c r="J589" i="4"/>
  <c r="E589" i="4"/>
  <c r="C589" i="4"/>
  <c r="A589" i="4"/>
  <c r="J588" i="4"/>
  <c r="E588" i="4"/>
  <c r="C588" i="4"/>
  <c r="A588" i="4"/>
  <c r="J587" i="4"/>
  <c r="E587" i="4"/>
  <c r="C587" i="4"/>
  <c r="A587" i="4"/>
  <c r="J586" i="4"/>
  <c r="E586" i="4"/>
  <c r="C586" i="4"/>
  <c r="A586" i="4"/>
  <c r="J585" i="4"/>
  <c r="E585" i="4"/>
  <c r="C585" i="4"/>
  <c r="A585" i="4"/>
  <c r="J584" i="4"/>
  <c r="E584" i="4"/>
  <c r="C584" i="4"/>
  <c r="A584" i="4"/>
  <c r="J583" i="4"/>
  <c r="E583" i="4"/>
  <c r="C583" i="4"/>
  <c r="A583" i="4"/>
  <c r="J582" i="4"/>
  <c r="E582" i="4"/>
  <c r="C582" i="4"/>
  <c r="A582" i="4"/>
  <c r="J581" i="4"/>
  <c r="E581" i="4"/>
  <c r="C581" i="4"/>
  <c r="A581" i="4"/>
  <c r="J580" i="4"/>
  <c r="E580" i="4"/>
  <c r="C580" i="4"/>
  <c r="A580" i="4"/>
  <c r="J579" i="4"/>
  <c r="E579" i="4"/>
  <c r="C579" i="4"/>
  <c r="A579" i="4"/>
  <c r="J578" i="4"/>
  <c r="E578" i="4"/>
  <c r="C578" i="4"/>
  <c r="A578" i="4"/>
  <c r="J577" i="4"/>
  <c r="E577" i="4"/>
  <c r="C577" i="4"/>
  <c r="A577" i="4"/>
  <c r="J576" i="4"/>
  <c r="E576" i="4"/>
  <c r="C576" i="4"/>
  <c r="A576" i="4"/>
  <c r="J575" i="4"/>
  <c r="E575" i="4"/>
  <c r="C575" i="4"/>
  <c r="A575" i="4"/>
  <c r="J574" i="4"/>
  <c r="E574" i="4"/>
  <c r="C574" i="4"/>
  <c r="A574" i="4"/>
  <c r="J573" i="4"/>
  <c r="E573" i="4"/>
  <c r="C573" i="4"/>
  <c r="A573" i="4"/>
  <c r="J572" i="4"/>
  <c r="E572" i="4"/>
  <c r="C572" i="4"/>
  <c r="A572" i="4"/>
  <c r="J571" i="4"/>
  <c r="E571" i="4"/>
  <c r="C571" i="4"/>
  <c r="A571" i="4"/>
  <c r="J570" i="4"/>
  <c r="E570" i="4"/>
  <c r="C570" i="4"/>
  <c r="A570" i="4"/>
  <c r="J569" i="4"/>
  <c r="E569" i="4"/>
  <c r="C569" i="4"/>
  <c r="A569" i="4"/>
  <c r="J568" i="4"/>
  <c r="E568" i="4"/>
  <c r="C568" i="4"/>
  <c r="A568" i="4"/>
  <c r="J567" i="4"/>
  <c r="E567" i="4"/>
  <c r="C567" i="4"/>
  <c r="A567" i="4"/>
  <c r="J566" i="4"/>
  <c r="E566" i="4"/>
  <c r="C566" i="4"/>
  <c r="A566" i="4"/>
  <c r="J565" i="4"/>
  <c r="E565" i="4"/>
  <c r="C565" i="4"/>
  <c r="A565" i="4"/>
  <c r="J564" i="4"/>
  <c r="E564" i="4"/>
  <c r="C564" i="4"/>
  <c r="A564" i="4"/>
  <c r="J563" i="4"/>
  <c r="E563" i="4"/>
  <c r="C563" i="4"/>
  <c r="A563" i="4"/>
  <c r="J562" i="4"/>
  <c r="E562" i="4"/>
  <c r="C562" i="4"/>
  <c r="A562" i="4"/>
  <c r="J561" i="4"/>
  <c r="E561" i="4"/>
  <c r="C561" i="4"/>
  <c r="A561" i="4"/>
  <c r="J560" i="4"/>
  <c r="E560" i="4"/>
  <c r="C560" i="4"/>
  <c r="A560" i="4"/>
  <c r="J559" i="4"/>
  <c r="E559" i="4"/>
  <c r="C559" i="4"/>
  <c r="A559" i="4"/>
  <c r="J558" i="4"/>
  <c r="E558" i="4"/>
  <c r="C558" i="4"/>
  <c r="A558" i="4"/>
  <c r="J557" i="4"/>
  <c r="E557" i="4"/>
  <c r="C557" i="4"/>
  <c r="A557" i="4"/>
  <c r="J556" i="4"/>
  <c r="E556" i="4"/>
  <c r="C556" i="4"/>
  <c r="A556" i="4"/>
  <c r="J555" i="4"/>
  <c r="E555" i="4"/>
  <c r="C555" i="4"/>
  <c r="A555" i="4"/>
  <c r="J554" i="4"/>
  <c r="E554" i="4"/>
  <c r="C554" i="4"/>
  <c r="A554" i="4"/>
  <c r="J553" i="4"/>
  <c r="E553" i="4"/>
  <c r="C553" i="4"/>
  <c r="A553" i="4"/>
  <c r="J552" i="4"/>
  <c r="E552" i="4"/>
  <c r="C552" i="4"/>
  <c r="A552" i="4"/>
  <c r="J551" i="4"/>
  <c r="E551" i="4"/>
  <c r="C551" i="4"/>
  <c r="A551" i="4"/>
  <c r="J550" i="4"/>
  <c r="E550" i="4"/>
  <c r="C550" i="4"/>
  <c r="A550" i="4"/>
  <c r="J549" i="4"/>
  <c r="E549" i="4"/>
  <c r="C549" i="4"/>
  <c r="A549" i="4"/>
  <c r="J548" i="4"/>
  <c r="E548" i="4"/>
  <c r="C548" i="4"/>
  <c r="A548" i="4"/>
  <c r="J547" i="4"/>
  <c r="E547" i="4"/>
  <c r="C547" i="4"/>
  <c r="A547" i="4"/>
  <c r="J546" i="4"/>
  <c r="E546" i="4"/>
  <c r="C546" i="4"/>
  <c r="A546" i="4"/>
  <c r="J545" i="4"/>
  <c r="E545" i="4"/>
  <c r="C545" i="4"/>
  <c r="A545" i="4"/>
  <c r="J544" i="4"/>
  <c r="E544" i="4"/>
  <c r="C544" i="4"/>
  <c r="A544" i="4"/>
  <c r="J543" i="4"/>
  <c r="E543" i="4"/>
  <c r="C543" i="4"/>
  <c r="A543" i="4"/>
  <c r="J542" i="4"/>
  <c r="E542" i="4"/>
  <c r="C542" i="4"/>
  <c r="A542" i="4"/>
  <c r="J541" i="4"/>
  <c r="E541" i="4"/>
  <c r="C541" i="4"/>
  <c r="A541" i="4"/>
  <c r="J540" i="4"/>
  <c r="E540" i="4"/>
  <c r="C540" i="4"/>
  <c r="A540" i="4"/>
  <c r="J539" i="4"/>
  <c r="E539" i="4"/>
  <c r="C539" i="4"/>
  <c r="A539" i="4"/>
  <c r="J538" i="4"/>
  <c r="E538" i="4"/>
  <c r="C538" i="4"/>
  <c r="A538" i="4"/>
  <c r="J537" i="4"/>
  <c r="E537" i="4"/>
  <c r="C537" i="4"/>
  <c r="A537" i="4"/>
  <c r="J536" i="4"/>
  <c r="E536" i="4"/>
  <c r="C536" i="4"/>
  <c r="A536" i="4"/>
  <c r="J535" i="4"/>
  <c r="E535" i="4"/>
  <c r="C535" i="4"/>
  <c r="A535" i="4"/>
  <c r="J534" i="4"/>
  <c r="E534" i="4"/>
  <c r="C534" i="4"/>
  <c r="A534" i="4"/>
  <c r="J533" i="4"/>
  <c r="E533" i="4"/>
  <c r="C533" i="4"/>
  <c r="A533" i="4"/>
  <c r="J532" i="4"/>
  <c r="E532" i="4"/>
  <c r="C532" i="4"/>
  <c r="A532" i="4"/>
  <c r="J531" i="4"/>
  <c r="E531" i="4"/>
  <c r="C531" i="4"/>
  <c r="A531" i="4"/>
  <c r="J530" i="4"/>
  <c r="E530" i="4"/>
  <c r="C530" i="4"/>
  <c r="A530" i="4"/>
  <c r="J529" i="4"/>
  <c r="E529" i="4"/>
  <c r="C529" i="4"/>
  <c r="A529" i="4"/>
  <c r="J528" i="4"/>
  <c r="E528" i="4"/>
  <c r="C528" i="4"/>
  <c r="A528" i="4"/>
  <c r="J527" i="4"/>
  <c r="E527" i="4"/>
  <c r="C527" i="4"/>
  <c r="A527" i="4"/>
  <c r="J526" i="4"/>
  <c r="E526" i="4"/>
  <c r="C526" i="4"/>
  <c r="A526" i="4"/>
  <c r="J525" i="4"/>
  <c r="E525" i="4"/>
  <c r="C525" i="4"/>
  <c r="A525" i="4"/>
  <c r="J524" i="4"/>
  <c r="E524" i="4"/>
  <c r="C524" i="4"/>
  <c r="A524" i="4"/>
  <c r="J523" i="4"/>
  <c r="E523" i="4"/>
  <c r="C523" i="4"/>
  <c r="A523" i="4"/>
  <c r="J522" i="4"/>
  <c r="E522" i="4"/>
  <c r="C522" i="4"/>
  <c r="A522" i="4"/>
  <c r="J521" i="4"/>
  <c r="E521" i="4"/>
  <c r="C521" i="4"/>
  <c r="A521" i="4"/>
  <c r="J520" i="4"/>
  <c r="E520" i="4"/>
  <c r="C520" i="4"/>
  <c r="A520" i="4"/>
  <c r="J519" i="4"/>
  <c r="E519" i="4"/>
  <c r="C519" i="4"/>
  <c r="A519" i="4"/>
  <c r="J518" i="4"/>
  <c r="E518" i="4"/>
  <c r="C518" i="4"/>
  <c r="A518" i="4"/>
  <c r="J517" i="4"/>
  <c r="E517" i="4"/>
  <c r="C517" i="4"/>
  <c r="A517" i="4"/>
  <c r="J516" i="4"/>
  <c r="E516" i="4"/>
  <c r="C516" i="4"/>
  <c r="A516" i="4"/>
  <c r="J515" i="4"/>
  <c r="E515" i="4"/>
  <c r="C515" i="4"/>
  <c r="A515" i="4"/>
  <c r="J514" i="4"/>
  <c r="E514" i="4"/>
  <c r="C514" i="4"/>
  <c r="A514" i="4"/>
  <c r="J513" i="4"/>
  <c r="E513" i="4"/>
  <c r="C513" i="4"/>
  <c r="A513" i="4"/>
  <c r="J512" i="4"/>
  <c r="E512" i="4"/>
  <c r="C512" i="4"/>
  <c r="A512" i="4"/>
  <c r="J511" i="4"/>
  <c r="E511" i="4"/>
  <c r="C511" i="4"/>
  <c r="A511" i="4"/>
  <c r="J510" i="4"/>
  <c r="E510" i="4"/>
  <c r="C510" i="4"/>
  <c r="A510" i="4"/>
  <c r="J509" i="4"/>
  <c r="E509" i="4"/>
  <c r="C509" i="4"/>
  <c r="A509" i="4"/>
  <c r="K508" i="4"/>
  <c r="J508" i="4"/>
  <c r="E508" i="4"/>
  <c r="C508" i="4"/>
  <c r="A508" i="4"/>
  <c r="J507" i="4"/>
  <c r="E507" i="4"/>
  <c r="C507" i="4"/>
  <c r="A507" i="4"/>
  <c r="J506" i="4"/>
  <c r="E506" i="4"/>
  <c r="C506" i="4"/>
  <c r="A506" i="4"/>
  <c r="J505" i="4"/>
  <c r="E505" i="4"/>
  <c r="C505" i="4"/>
  <c r="A505" i="4"/>
  <c r="J504" i="4"/>
  <c r="E504" i="4"/>
  <c r="C504" i="4"/>
  <c r="A504" i="4"/>
  <c r="J503" i="4"/>
  <c r="E503" i="4"/>
  <c r="C503" i="4"/>
  <c r="A503" i="4"/>
  <c r="J502" i="4"/>
  <c r="E502" i="4"/>
  <c r="C502" i="4"/>
  <c r="A502" i="4"/>
  <c r="J501" i="4"/>
  <c r="E501" i="4"/>
  <c r="C501" i="4"/>
  <c r="A501" i="4"/>
  <c r="J500" i="4"/>
  <c r="E500" i="4"/>
  <c r="C500" i="4"/>
  <c r="A500" i="4"/>
  <c r="J499" i="4"/>
  <c r="E499" i="4"/>
  <c r="C499" i="4"/>
  <c r="A499" i="4"/>
  <c r="J498" i="4"/>
  <c r="E498" i="4"/>
  <c r="C498" i="4"/>
  <c r="A498" i="4"/>
  <c r="J497" i="4"/>
  <c r="E497" i="4"/>
  <c r="C497" i="4"/>
  <c r="A497" i="4"/>
  <c r="J496" i="4"/>
  <c r="E496" i="4"/>
  <c r="C496" i="4"/>
  <c r="A496" i="4"/>
  <c r="J495" i="4"/>
  <c r="E495" i="4"/>
  <c r="C495" i="4"/>
  <c r="A495" i="4"/>
  <c r="J494" i="4"/>
  <c r="E494" i="4"/>
  <c r="C494" i="4"/>
  <c r="A494" i="4"/>
  <c r="J493" i="4"/>
  <c r="E493" i="4"/>
  <c r="C493" i="4"/>
  <c r="A493" i="4"/>
  <c r="J492" i="4"/>
  <c r="E492" i="4"/>
  <c r="C492" i="4"/>
  <c r="A492" i="4"/>
  <c r="J491" i="4"/>
  <c r="E491" i="4"/>
  <c r="C491" i="4"/>
  <c r="A491" i="4"/>
  <c r="J490" i="4"/>
  <c r="E490" i="4"/>
  <c r="C490" i="4"/>
  <c r="A490" i="4"/>
  <c r="J489" i="4"/>
  <c r="E489" i="4"/>
  <c r="C489" i="4"/>
  <c r="A489" i="4"/>
  <c r="J488" i="4"/>
  <c r="E488" i="4"/>
  <c r="C488" i="4"/>
  <c r="A488" i="4"/>
  <c r="J487" i="4"/>
  <c r="E487" i="4"/>
  <c r="C487" i="4"/>
  <c r="A487" i="4"/>
  <c r="J486" i="4"/>
  <c r="E486" i="4"/>
  <c r="C486" i="4"/>
  <c r="A486" i="4"/>
  <c r="J485" i="4"/>
  <c r="E485" i="4"/>
  <c r="C485" i="4"/>
  <c r="A485" i="4"/>
  <c r="J484" i="4"/>
  <c r="E484" i="4"/>
  <c r="C484" i="4"/>
  <c r="A484" i="4"/>
  <c r="J483" i="4"/>
  <c r="E483" i="4"/>
  <c r="C483" i="4"/>
  <c r="A483" i="4"/>
  <c r="J482" i="4"/>
  <c r="E482" i="4"/>
  <c r="C482" i="4"/>
  <c r="A482" i="4"/>
  <c r="J481" i="4"/>
  <c r="E481" i="4"/>
  <c r="C481" i="4"/>
  <c r="A481" i="4"/>
  <c r="J480" i="4"/>
  <c r="E480" i="4"/>
  <c r="C480" i="4"/>
  <c r="A480" i="4"/>
  <c r="J479" i="4"/>
  <c r="E479" i="4"/>
  <c r="C479" i="4"/>
  <c r="A479" i="4"/>
  <c r="J478" i="4"/>
  <c r="E478" i="4"/>
  <c r="C478" i="4"/>
  <c r="A478" i="4"/>
  <c r="J477" i="4"/>
  <c r="E477" i="4"/>
  <c r="C477" i="4"/>
  <c r="A477" i="4"/>
  <c r="J476" i="4"/>
  <c r="E476" i="4"/>
  <c r="C476" i="4"/>
  <c r="A476" i="4"/>
  <c r="J475" i="4"/>
  <c r="E475" i="4"/>
  <c r="C475" i="4"/>
  <c r="A475" i="4"/>
  <c r="J474" i="4"/>
  <c r="E474" i="4"/>
  <c r="C474" i="4"/>
  <c r="A474" i="4"/>
  <c r="J473" i="4"/>
  <c r="E473" i="4"/>
  <c r="C473" i="4"/>
  <c r="A473" i="4"/>
  <c r="J472" i="4"/>
  <c r="E472" i="4"/>
  <c r="C472" i="4"/>
  <c r="A472" i="4"/>
  <c r="J471" i="4"/>
  <c r="E471" i="4"/>
  <c r="C471" i="4"/>
  <c r="A471" i="4"/>
  <c r="K470" i="4"/>
  <c r="J470" i="4"/>
  <c r="E470" i="4"/>
  <c r="C470" i="4"/>
  <c r="A470" i="4"/>
  <c r="J469" i="4"/>
  <c r="E469" i="4"/>
  <c r="C469" i="4"/>
  <c r="A469" i="4"/>
  <c r="J468" i="4"/>
  <c r="E468" i="4"/>
  <c r="C468" i="4"/>
  <c r="A468" i="4"/>
  <c r="J467" i="4"/>
  <c r="E467" i="4"/>
  <c r="C467" i="4"/>
  <c r="A467" i="4"/>
  <c r="J466" i="4"/>
  <c r="E466" i="4"/>
  <c r="C466" i="4"/>
  <c r="A466" i="4"/>
  <c r="J465" i="4"/>
  <c r="E465" i="4"/>
  <c r="C465" i="4"/>
  <c r="A465" i="4"/>
  <c r="J464" i="4"/>
  <c r="E464" i="4"/>
  <c r="C464" i="4"/>
  <c r="A464" i="4"/>
  <c r="J463" i="4"/>
  <c r="E463" i="4"/>
  <c r="C463" i="4"/>
  <c r="A463" i="4"/>
  <c r="J462" i="4"/>
  <c r="E462" i="4"/>
  <c r="C462" i="4"/>
  <c r="A462" i="4"/>
  <c r="J461" i="4"/>
  <c r="E461" i="4"/>
  <c r="C461" i="4"/>
  <c r="A461" i="4"/>
  <c r="J460" i="4"/>
  <c r="E460" i="4"/>
  <c r="C460" i="4"/>
  <c r="A460" i="4"/>
  <c r="J459" i="4"/>
  <c r="E459" i="4"/>
  <c r="C459" i="4"/>
  <c r="A459" i="4"/>
  <c r="J458" i="4"/>
  <c r="E458" i="4"/>
  <c r="C458" i="4"/>
  <c r="A458" i="4"/>
  <c r="J457" i="4"/>
  <c r="E457" i="4"/>
  <c r="C457" i="4"/>
  <c r="A457" i="4"/>
  <c r="J456" i="4"/>
  <c r="E456" i="4"/>
  <c r="C456" i="4"/>
  <c r="A456" i="4"/>
  <c r="J455" i="4"/>
  <c r="E455" i="4"/>
  <c r="C455" i="4"/>
  <c r="A455" i="4"/>
  <c r="J454" i="4"/>
  <c r="E454" i="4"/>
  <c r="C454" i="4"/>
  <c r="A454" i="4"/>
  <c r="J453" i="4"/>
  <c r="E453" i="4"/>
  <c r="C453" i="4"/>
  <c r="A453" i="4"/>
  <c r="J452" i="4"/>
  <c r="E452" i="4"/>
  <c r="C452" i="4"/>
  <c r="A452" i="4"/>
  <c r="J451" i="4"/>
  <c r="E451" i="4"/>
  <c r="C451" i="4"/>
  <c r="A451" i="4"/>
  <c r="J450" i="4"/>
  <c r="E450" i="4"/>
  <c r="C450" i="4"/>
  <c r="A450" i="4"/>
  <c r="J449" i="4"/>
  <c r="E449" i="4"/>
  <c r="C449" i="4"/>
  <c r="A449" i="4"/>
  <c r="J448" i="4"/>
  <c r="E448" i="4"/>
  <c r="C448" i="4"/>
  <c r="A448" i="4"/>
  <c r="J447" i="4"/>
  <c r="E447" i="4"/>
  <c r="C447" i="4"/>
  <c r="A447" i="4"/>
  <c r="J446" i="4"/>
  <c r="E446" i="4"/>
  <c r="C446" i="4"/>
  <c r="A446" i="4"/>
  <c r="J445" i="4"/>
  <c r="E445" i="4"/>
  <c r="C445" i="4"/>
  <c r="A445" i="4"/>
  <c r="J444" i="4"/>
  <c r="E444" i="4"/>
  <c r="C444" i="4"/>
  <c r="A444" i="4"/>
  <c r="J443" i="4"/>
  <c r="E443" i="4"/>
  <c r="C443" i="4"/>
  <c r="A443" i="4"/>
  <c r="J442" i="4"/>
  <c r="E442" i="4"/>
  <c r="C442" i="4"/>
  <c r="A442" i="4"/>
  <c r="J441" i="4"/>
  <c r="E441" i="4"/>
  <c r="C441" i="4"/>
  <c r="A441" i="4"/>
  <c r="J440" i="4"/>
  <c r="E440" i="4"/>
  <c r="C440" i="4"/>
  <c r="A440" i="4"/>
  <c r="J439" i="4"/>
  <c r="E439" i="4"/>
  <c r="C439" i="4"/>
  <c r="A439" i="4"/>
  <c r="J438" i="4"/>
  <c r="E438" i="4"/>
  <c r="C438" i="4"/>
  <c r="A438" i="4"/>
  <c r="J437" i="4"/>
  <c r="E437" i="4"/>
  <c r="C437" i="4"/>
  <c r="A437" i="4"/>
  <c r="J436" i="4"/>
  <c r="E436" i="4"/>
  <c r="C436" i="4"/>
  <c r="A436" i="4"/>
  <c r="J435" i="4"/>
  <c r="E435" i="4"/>
  <c r="C435" i="4"/>
  <c r="A435" i="4"/>
  <c r="J434" i="4"/>
  <c r="E434" i="4"/>
  <c r="C434" i="4"/>
  <c r="A434" i="4"/>
  <c r="J433" i="4"/>
  <c r="E433" i="4"/>
  <c r="C433" i="4"/>
  <c r="A433" i="4"/>
  <c r="J432" i="4"/>
  <c r="E432" i="4"/>
  <c r="C432" i="4"/>
  <c r="A432" i="4"/>
  <c r="J431" i="4"/>
  <c r="E431" i="4"/>
  <c r="C431" i="4"/>
  <c r="A431" i="4"/>
  <c r="J430" i="4"/>
  <c r="E430" i="4"/>
  <c r="C430" i="4"/>
  <c r="A430" i="4"/>
  <c r="J429" i="4"/>
  <c r="E429" i="4"/>
  <c r="C429" i="4"/>
  <c r="A429" i="4"/>
  <c r="J428" i="4"/>
  <c r="E428" i="4"/>
  <c r="C428" i="4"/>
  <c r="A428" i="4"/>
  <c r="J427" i="4"/>
  <c r="E427" i="4"/>
  <c r="C427" i="4"/>
  <c r="A427" i="4"/>
  <c r="J426" i="4"/>
  <c r="E426" i="4"/>
  <c r="C426" i="4"/>
  <c r="A426" i="4"/>
  <c r="J425" i="4"/>
  <c r="E425" i="4"/>
  <c r="C425" i="4"/>
  <c r="A425" i="4"/>
  <c r="J424" i="4"/>
  <c r="E424" i="4"/>
  <c r="C424" i="4"/>
  <c r="A424" i="4"/>
  <c r="J423" i="4"/>
  <c r="E423" i="4"/>
  <c r="C423" i="4"/>
  <c r="A423" i="4"/>
  <c r="J422" i="4"/>
  <c r="E422" i="4"/>
  <c r="C422" i="4"/>
  <c r="A422" i="4"/>
  <c r="J421" i="4"/>
  <c r="E421" i="4"/>
  <c r="C421" i="4"/>
  <c r="A421" i="4"/>
  <c r="J420" i="4"/>
  <c r="E420" i="4"/>
  <c r="C420" i="4"/>
  <c r="A420" i="4"/>
  <c r="J419" i="4"/>
  <c r="E419" i="4"/>
  <c r="C419" i="4"/>
  <c r="A419" i="4"/>
  <c r="J418" i="4"/>
  <c r="E418" i="4"/>
  <c r="C418" i="4"/>
  <c r="A418" i="4"/>
  <c r="J417" i="4"/>
  <c r="E417" i="4"/>
  <c r="C417" i="4"/>
  <c r="A417" i="4"/>
  <c r="J416" i="4"/>
  <c r="E416" i="4"/>
  <c r="C416" i="4"/>
  <c r="A416" i="4"/>
  <c r="J415" i="4"/>
  <c r="E415" i="4"/>
  <c r="C415" i="4"/>
  <c r="A415" i="4"/>
  <c r="J414" i="4"/>
  <c r="E414" i="4"/>
  <c r="C414" i="4"/>
  <c r="A414" i="4"/>
  <c r="J413" i="4"/>
  <c r="E413" i="4"/>
  <c r="C413" i="4"/>
  <c r="A413" i="4"/>
  <c r="J412" i="4"/>
  <c r="E412" i="4"/>
  <c r="C412" i="4"/>
  <c r="A412" i="4"/>
  <c r="J411" i="4"/>
  <c r="E411" i="4"/>
  <c r="C411" i="4"/>
  <c r="A411" i="4"/>
  <c r="J410" i="4"/>
  <c r="E410" i="4"/>
  <c r="C410" i="4"/>
  <c r="A410" i="4"/>
  <c r="J409" i="4"/>
  <c r="E409" i="4"/>
  <c r="C409" i="4"/>
  <c r="A409" i="4"/>
  <c r="J408" i="4"/>
  <c r="E408" i="4"/>
  <c r="C408" i="4"/>
  <c r="A408" i="4"/>
  <c r="J407" i="4"/>
  <c r="E407" i="4"/>
  <c r="C407" i="4"/>
  <c r="A407" i="4"/>
  <c r="J406" i="4"/>
  <c r="E406" i="4"/>
  <c r="C406" i="4"/>
  <c r="A406" i="4"/>
  <c r="J405" i="4"/>
  <c r="E405" i="4"/>
  <c r="C405" i="4"/>
  <c r="A405" i="4"/>
  <c r="J404" i="4"/>
  <c r="E404" i="4"/>
  <c r="C404" i="4"/>
  <c r="A404" i="4"/>
  <c r="J403" i="4"/>
  <c r="E403" i="4"/>
  <c r="C403" i="4"/>
  <c r="A403" i="4"/>
  <c r="J402" i="4"/>
  <c r="E402" i="4"/>
  <c r="C402" i="4"/>
  <c r="A402" i="4"/>
  <c r="J401" i="4"/>
  <c r="E401" i="4"/>
  <c r="C401" i="4"/>
  <c r="A401" i="4"/>
  <c r="J400" i="4"/>
  <c r="E400" i="4"/>
  <c r="C400" i="4"/>
  <c r="A400" i="4"/>
  <c r="J399" i="4"/>
  <c r="E399" i="4"/>
  <c r="C399" i="4"/>
  <c r="A399" i="4"/>
  <c r="J398" i="4"/>
  <c r="E398" i="4"/>
  <c r="C398" i="4"/>
  <c r="A398" i="4"/>
  <c r="J397" i="4"/>
  <c r="E397" i="4"/>
  <c r="C397" i="4"/>
  <c r="A397" i="4"/>
  <c r="J396" i="4"/>
  <c r="E396" i="4"/>
  <c r="C396" i="4"/>
  <c r="A396" i="4"/>
  <c r="J395" i="4"/>
  <c r="E395" i="4"/>
  <c r="C395" i="4"/>
  <c r="A395" i="4"/>
  <c r="J394" i="4"/>
  <c r="E394" i="4"/>
  <c r="C394" i="4"/>
  <c r="A394" i="4"/>
  <c r="J393" i="4"/>
  <c r="E393" i="4"/>
  <c r="C393" i="4"/>
  <c r="A393" i="4"/>
  <c r="J392" i="4"/>
  <c r="E392" i="4"/>
  <c r="C392" i="4"/>
  <c r="A392" i="4"/>
  <c r="J391" i="4"/>
  <c r="E391" i="4"/>
  <c r="C391" i="4"/>
  <c r="A391" i="4"/>
  <c r="J390" i="4"/>
  <c r="E390" i="4"/>
  <c r="C390" i="4"/>
  <c r="A390" i="4"/>
  <c r="J389" i="4"/>
  <c r="E389" i="4"/>
  <c r="C389" i="4"/>
  <c r="A389" i="4"/>
  <c r="J388" i="4"/>
  <c r="E388" i="4"/>
  <c r="C388" i="4"/>
  <c r="A388" i="4"/>
  <c r="J387" i="4"/>
  <c r="E387" i="4"/>
  <c r="C387" i="4"/>
  <c r="A387" i="4"/>
  <c r="J386" i="4"/>
  <c r="E386" i="4"/>
  <c r="C386" i="4"/>
  <c r="A386" i="4"/>
  <c r="J385" i="4"/>
  <c r="E385" i="4"/>
  <c r="C385" i="4"/>
  <c r="A385" i="4"/>
  <c r="J384" i="4"/>
  <c r="E384" i="4"/>
  <c r="C384" i="4"/>
  <c r="A384" i="4"/>
  <c r="J383" i="4"/>
  <c r="E383" i="4"/>
  <c r="C383" i="4"/>
  <c r="A383" i="4"/>
  <c r="J382" i="4"/>
  <c r="E382" i="4"/>
  <c r="C382" i="4"/>
  <c r="A382" i="4"/>
  <c r="J381" i="4"/>
  <c r="E381" i="4"/>
  <c r="C381" i="4"/>
  <c r="A381" i="4"/>
  <c r="J380" i="4"/>
  <c r="E380" i="4"/>
  <c r="C380" i="4"/>
  <c r="A380" i="4"/>
  <c r="J379" i="4"/>
  <c r="E379" i="4"/>
  <c r="C379" i="4"/>
  <c r="A379" i="4"/>
  <c r="J378" i="4"/>
  <c r="E378" i="4"/>
  <c r="C378" i="4"/>
  <c r="A378" i="4"/>
  <c r="J377" i="4"/>
  <c r="E377" i="4"/>
  <c r="C377" i="4"/>
  <c r="A377" i="4"/>
  <c r="J376" i="4"/>
  <c r="E376" i="4"/>
  <c r="C376" i="4"/>
  <c r="A376" i="4"/>
  <c r="J375" i="4"/>
  <c r="E375" i="4"/>
  <c r="C375" i="4"/>
  <c r="A375" i="4"/>
  <c r="J374" i="4"/>
  <c r="E374" i="4"/>
  <c r="C374" i="4"/>
  <c r="A374" i="4"/>
  <c r="J373" i="4"/>
  <c r="E373" i="4"/>
  <c r="C373" i="4"/>
  <c r="A373" i="4"/>
  <c r="J372" i="4"/>
  <c r="E372" i="4"/>
  <c r="C372" i="4"/>
  <c r="A372" i="4"/>
  <c r="J371" i="4"/>
  <c r="E371" i="4"/>
  <c r="C371" i="4"/>
  <c r="A371" i="4"/>
  <c r="J370" i="4"/>
  <c r="E370" i="4"/>
  <c r="C370" i="4"/>
  <c r="A370" i="4"/>
  <c r="J369" i="4"/>
  <c r="E369" i="4"/>
  <c r="C369" i="4"/>
  <c r="A369" i="4"/>
  <c r="J368" i="4"/>
  <c r="E368" i="4"/>
  <c r="C368" i="4"/>
  <c r="A368" i="4"/>
  <c r="J367" i="4"/>
  <c r="E367" i="4"/>
  <c r="C367" i="4"/>
  <c r="A367" i="4"/>
  <c r="J366" i="4"/>
  <c r="E366" i="4"/>
  <c r="C366" i="4"/>
  <c r="A366" i="4"/>
  <c r="J365" i="4"/>
  <c r="E365" i="4"/>
  <c r="C365" i="4"/>
  <c r="A365" i="4"/>
  <c r="J364" i="4"/>
  <c r="E364" i="4"/>
  <c r="C364" i="4"/>
  <c r="A364" i="4"/>
  <c r="J363" i="4"/>
  <c r="E363" i="4"/>
  <c r="C363" i="4"/>
  <c r="A363" i="4"/>
  <c r="J362" i="4"/>
  <c r="E362" i="4"/>
  <c r="C362" i="4"/>
  <c r="A362" i="4"/>
  <c r="J361" i="4"/>
  <c r="E361" i="4"/>
  <c r="C361" i="4"/>
  <c r="A361" i="4"/>
  <c r="J360" i="4"/>
  <c r="E360" i="4"/>
  <c r="C360" i="4"/>
  <c r="A360" i="4"/>
  <c r="J359" i="4"/>
  <c r="E359" i="4"/>
  <c r="C359" i="4"/>
  <c r="A359" i="4"/>
  <c r="J358" i="4"/>
  <c r="E358" i="4"/>
  <c r="C358" i="4"/>
  <c r="A358" i="4"/>
  <c r="J357" i="4"/>
  <c r="E357" i="4"/>
  <c r="C357" i="4"/>
  <c r="A357" i="4"/>
  <c r="J356" i="4"/>
  <c r="E356" i="4"/>
  <c r="C356" i="4"/>
  <c r="A356" i="4"/>
  <c r="J355" i="4"/>
  <c r="E355" i="4"/>
  <c r="C355" i="4"/>
  <c r="A355" i="4"/>
  <c r="J354" i="4"/>
  <c r="E354" i="4"/>
  <c r="C354" i="4"/>
  <c r="A354" i="4"/>
  <c r="J353" i="4"/>
  <c r="E353" i="4"/>
  <c r="C353" i="4"/>
  <c r="A353" i="4"/>
  <c r="J352" i="4"/>
  <c r="E352" i="4"/>
  <c r="C352" i="4"/>
  <c r="A352" i="4"/>
  <c r="J351" i="4"/>
  <c r="E351" i="4"/>
  <c r="C351" i="4"/>
  <c r="A351" i="4"/>
  <c r="J350" i="4"/>
  <c r="E350" i="4"/>
  <c r="C350" i="4"/>
  <c r="A350" i="4"/>
  <c r="J349" i="4"/>
  <c r="E349" i="4"/>
  <c r="C349" i="4"/>
  <c r="A349" i="4"/>
  <c r="J348" i="4"/>
  <c r="E348" i="4"/>
  <c r="C348" i="4"/>
  <c r="A348" i="4"/>
  <c r="J347" i="4"/>
  <c r="E347" i="4"/>
  <c r="C347" i="4"/>
  <c r="A347" i="4"/>
  <c r="J346" i="4"/>
  <c r="E346" i="4"/>
  <c r="C346" i="4"/>
  <c r="A346" i="4"/>
  <c r="J345" i="4"/>
  <c r="E345" i="4"/>
  <c r="C345" i="4"/>
  <c r="A345" i="4"/>
  <c r="J344" i="4"/>
  <c r="E344" i="4"/>
  <c r="C344" i="4"/>
  <c r="A344" i="4"/>
  <c r="J343" i="4"/>
  <c r="E343" i="4"/>
  <c r="C343" i="4"/>
  <c r="A343" i="4"/>
  <c r="J342" i="4"/>
  <c r="E342" i="4"/>
  <c r="C342" i="4"/>
  <c r="A342" i="4"/>
  <c r="J341" i="4"/>
  <c r="E341" i="4"/>
  <c r="C341" i="4"/>
  <c r="A341" i="4"/>
  <c r="J340" i="4"/>
  <c r="E340" i="4"/>
  <c r="C340" i="4"/>
  <c r="A340" i="4"/>
  <c r="J339" i="4"/>
  <c r="E339" i="4"/>
  <c r="C339" i="4"/>
  <c r="A339" i="4"/>
  <c r="J338" i="4"/>
  <c r="E338" i="4"/>
  <c r="C338" i="4"/>
  <c r="A338" i="4"/>
  <c r="J337" i="4"/>
  <c r="E337" i="4"/>
  <c r="C337" i="4"/>
  <c r="A337" i="4"/>
  <c r="J336" i="4"/>
  <c r="E336" i="4"/>
  <c r="C336" i="4"/>
  <c r="A336" i="4"/>
  <c r="J335" i="4"/>
  <c r="E335" i="4"/>
  <c r="C335" i="4"/>
  <c r="A335" i="4"/>
  <c r="J334" i="4"/>
  <c r="E334" i="4"/>
  <c r="C334" i="4"/>
  <c r="A334" i="4"/>
  <c r="J333" i="4"/>
  <c r="E333" i="4"/>
  <c r="C333" i="4"/>
  <c r="A333" i="4"/>
  <c r="J332" i="4"/>
  <c r="E332" i="4"/>
  <c r="C332" i="4"/>
  <c r="A332" i="4"/>
  <c r="J331" i="4"/>
  <c r="E331" i="4"/>
  <c r="C331" i="4"/>
  <c r="A331" i="4"/>
  <c r="J330" i="4"/>
  <c r="E330" i="4"/>
  <c r="C330" i="4"/>
  <c r="A330" i="4"/>
  <c r="J329" i="4"/>
  <c r="E329" i="4"/>
  <c r="C329" i="4"/>
  <c r="A329" i="4"/>
  <c r="J328" i="4"/>
  <c r="E328" i="4"/>
  <c r="C328" i="4"/>
  <c r="A328" i="4"/>
  <c r="J327" i="4"/>
  <c r="E327" i="4"/>
  <c r="C327" i="4"/>
  <c r="A327" i="4"/>
  <c r="J326" i="4"/>
  <c r="E326" i="4"/>
  <c r="C326" i="4"/>
  <c r="A326" i="4"/>
  <c r="J325" i="4"/>
  <c r="E325" i="4"/>
  <c r="C325" i="4"/>
  <c r="A325" i="4"/>
  <c r="J324" i="4"/>
  <c r="E324" i="4"/>
  <c r="C324" i="4"/>
  <c r="A324" i="4"/>
  <c r="J323" i="4"/>
  <c r="E323" i="4"/>
  <c r="C323" i="4"/>
  <c r="A323" i="4"/>
  <c r="J322" i="4"/>
  <c r="E322" i="4"/>
  <c r="C322" i="4"/>
  <c r="A322" i="4"/>
  <c r="J321" i="4"/>
  <c r="E321" i="4"/>
  <c r="C321" i="4"/>
  <c r="A321" i="4"/>
  <c r="J320" i="4"/>
  <c r="E320" i="4"/>
  <c r="C320" i="4"/>
  <c r="A320" i="4"/>
  <c r="J319" i="4"/>
  <c r="E319" i="4"/>
  <c r="C319" i="4"/>
  <c r="A319" i="4"/>
  <c r="J318" i="4"/>
  <c r="E318" i="4"/>
  <c r="C318" i="4"/>
  <c r="A318" i="4"/>
  <c r="J317" i="4"/>
  <c r="E317" i="4"/>
  <c r="C317" i="4"/>
  <c r="A317" i="4"/>
  <c r="J316" i="4"/>
  <c r="E316" i="4"/>
  <c r="C316" i="4"/>
  <c r="A316" i="4"/>
  <c r="J315" i="4"/>
  <c r="E315" i="4"/>
  <c r="C315" i="4"/>
  <c r="A315" i="4"/>
  <c r="J314" i="4"/>
  <c r="E314" i="4"/>
  <c r="C314" i="4"/>
  <c r="A314" i="4"/>
  <c r="J313" i="4"/>
  <c r="E313" i="4"/>
  <c r="C313" i="4"/>
  <c r="A313" i="4"/>
  <c r="J312" i="4"/>
  <c r="E312" i="4"/>
  <c r="C312" i="4"/>
  <c r="A312" i="4"/>
  <c r="J311" i="4"/>
  <c r="E311" i="4"/>
  <c r="C311" i="4"/>
  <c r="A311" i="4"/>
  <c r="J310" i="4"/>
  <c r="E310" i="4"/>
  <c r="C310" i="4"/>
  <c r="A310" i="4"/>
  <c r="J309" i="4"/>
  <c r="E309" i="4"/>
  <c r="C309" i="4"/>
  <c r="A309" i="4"/>
  <c r="J308" i="4"/>
  <c r="E308" i="4"/>
  <c r="C308" i="4"/>
  <c r="A308" i="4"/>
  <c r="J307" i="4"/>
  <c r="E307" i="4"/>
  <c r="C307" i="4"/>
  <c r="A307" i="4"/>
  <c r="J306" i="4"/>
  <c r="E306" i="4"/>
  <c r="C306" i="4"/>
  <c r="A306" i="4"/>
  <c r="J305" i="4"/>
  <c r="E305" i="4"/>
  <c r="C305" i="4"/>
  <c r="A305" i="4"/>
  <c r="J304" i="4"/>
  <c r="E304" i="4"/>
  <c r="C304" i="4"/>
  <c r="A304" i="4"/>
  <c r="J303" i="4"/>
  <c r="E303" i="4"/>
  <c r="C303" i="4"/>
  <c r="A303" i="4"/>
  <c r="J302" i="4"/>
  <c r="E302" i="4"/>
  <c r="C302" i="4"/>
  <c r="A302" i="4"/>
  <c r="J301" i="4"/>
  <c r="E301" i="4"/>
  <c r="C301" i="4"/>
  <c r="A301" i="4"/>
  <c r="J300" i="4"/>
  <c r="E300" i="4"/>
  <c r="C300" i="4"/>
  <c r="A300" i="4"/>
  <c r="J299" i="4"/>
  <c r="E299" i="4"/>
  <c r="C299" i="4"/>
  <c r="A299" i="4"/>
  <c r="J298" i="4"/>
  <c r="E298" i="4"/>
  <c r="C298" i="4"/>
  <c r="A298" i="4"/>
  <c r="J297" i="4"/>
  <c r="E297" i="4"/>
  <c r="C297" i="4"/>
  <c r="A297" i="4"/>
  <c r="J296" i="4"/>
  <c r="E296" i="4"/>
  <c r="C296" i="4"/>
  <c r="A296" i="4"/>
  <c r="J295" i="4"/>
  <c r="E295" i="4"/>
  <c r="C295" i="4"/>
  <c r="A295" i="4"/>
  <c r="J294" i="4"/>
  <c r="E294" i="4"/>
  <c r="C294" i="4"/>
  <c r="A294" i="4"/>
  <c r="J293" i="4"/>
  <c r="E293" i="4"/>
  <c r="C293" i="4"/>
  <c r="A293" i="4"/>
  <c r="J292" i="4"/>
  <c r="E292" i="4"/>
  <c r="C292" i="4"/>
  <c r="A292" i="4"/>
  <c r="J291" i="4"/>
  <c r="E291" i="4"/>
  <c r="C291" i="4"/>
  <c r="A291" i="4"/>
  <c r="J290" i="4"/>
  <c r="E290" i="4"/>
  <c r="C290" i="4"/>
  <c r="A290" i="4"/>
  <c r="J289" i="4"/>
  <c r="E289" i="4"/>
  <c r="C289" i="4"/>
  <c r="A289" i="4"/>
  <c r="J288" i="4"/>
  <c r="E288" i="4"/>
  <c r="C288" i="4"/>
  <c r="A288" i="4"/>
  <c r="J287" i="4"/>
  <c r="E287" i="4"/>
  <c r="C287" i="4"/>
  <c r="A287" i="4"/>
  <c r="J286" i="4"/>
  <c r="E286" i="4"/>
  <c r="C286" i="4"/>
  <c r="A286" i="4"/>
  <c r="J285" i="4"/>
  <c r="E285" i="4"/>
  <c r="C285" i="4"/>
  <c r="A285" i="4"/>
  <c r="J284" i="4"/>
  <c r="E284" i="4"/>
  <c r="C284" i="4"/>
  <c r="A284" i="4"/>
  <c r="J283" i="4"/>
  <c r="E283" i="4"/>
  <c r="C283" i="4"/>
  <c r="A283" i="4"/>
  <c r="J282" i="4"/>
  <c r="E282" i="4"/>
  <c r="C282" i="4"/>
  <c r="A282" i="4"/>
  <c r="J281" i="4"/>
  <c r="E281" i="4"/>
  <c r="C281" i="4"/>
  <c r="A281" i="4"/>
  <c r="J280" i="4"/>
  <c r="E280" i="4"/>
  <c r="C280" i="4"/>
  <c r="A280" i="4"/>
  <c r="J279" i="4"/>
  <c r="E279" i="4"/>
  <c r="C279" i="4"/>
  <c r="A279" i="4"/>
  <c r="J278" i="4"/>
  <c r="E278" i="4"/>
  <c r="C278" i="4"/>
  <c r="A278" i="4"/>
  <c r="J277" i="4"/>
  <c r="E277" i="4"/>
  <c r="C277" i="4"/>
  <c r="A277" i="4"/>
  <c r="J276" i="4"/>
  <c r="E276" i="4"/>
  <c r="C276" i="4"/>
  <c r="A276" i="4"/>
  <c r="J275" i="4"/>
  <c r="E275" i="4"/>
  <c r="C275" i="4"/>
  <c r="A275" i="4"/>
  <c r="J274" i="4"/>
  <c r="E274" i="4"/>
  <c r="C274" i="4"/>
  <c r="A274" i="4"/>
  <c r="J273" i="4"/>
  <c r="E273" i="4"/>
  <c r="C273" i="4"/>
  <c r="A273" i="4"/>
  <c r="J272" i="4"/>
  <c r="E272" i="4"/>
  <c r="C272" i="4"/>
  <c r="A272" i="4"/>
  <c r="J271" i="4"/>
  <c r="E271" i="4"/>
  <c r="C271" i="4"/>
  <c r="A271" i="4"/>
  <c r="J270" i="4"/>
  <c r="E270" i="4"/>
  <c r="C270" i="4"/>
  <c r="A270" i="4"/>
  <c r="J269" i="4"/>
  <c r="E269" i="4"/>
  <c r="C269" i="4"/>
  <c r="A269" i="4"/>
  <c r="J268" i="4"/>
  <c r="E268" i="4"/>
  <c r="C268" i="4"/>
  <c r="A268" i="4"/>
  <c r="J267" i="4"/>
  <c r="E267" i="4"/>
  <c r="C267" i="4"/>
  <c r="A267" i="4"/>
  <c r="J266" i="4"/>
  <c r="E266" i="4"/>
  <c r="C266" i="4"/>
  <c r="A266" i="4"/>
  <c r="J265" i="4"/>
  <c r="E265" i="4"/>
  <c r="C265" i="4"/>
  <c r="A265" i="4"/>
  <c r="J264" i="4"/>
  <c r="E264" i="4"/>
  <c r="C264" i="4"/>
  <c r="A264" i="4"/>
  <c r="J263" i="4"/>
  <c r="E263" i="4"/>
  <c r="C263" i="4"/>
  <c r="A263" i="4"/>
  <c r="J262" i="4"/>
  <c r="E262" i="4"/>
  <c r="C262" i="4"/>
  <c r="A262" i="4"/>
  <c r="J261" i="4"/>
  <c r="E261" i="4"/>
  <c r="C261" i="4"/>
  <c r="A261" i="4"/>
  <c r="J260" i="4"/>
  <c r="E260" i="4"/>
  <c r="C260" i="4"/>
  <c r="A260" i="4"/>
  <c r="J259" i="4"/>
  <c r="E259" i="4"/>
  <c r="C259" i="4"/>
  <c r="A259" i="4"/>
  <c r="J258" i="4"/>
  <c r="E258" i="4"/>
  <c r="C258" i="4"/>
  <c r="A258" i="4"/>
  <c r="J257" i="4"/>
  <c r="E257" i="4"/>
  <c r="C257" i="4"/>
  <c r="A257" i="4"/>
  <c r="J256" i="4"/>
  <c r="E256" i="4"/>
  <c r="C256" i="4"/>
  <c r="A256" i="4"/>
  <c r="J255" i="4"/>
  <c r="E255" i="4"/>
  <c r="C255" i="4"/>
  <c r="A255" i="4"/>
  <c r="J254" i="4"/>
  <c r="E254" i="4"/>
  <c r="C254" i="4"/>
  <c r="A254" i="4"/>
  <c r="J253" i="4"/>
  <c r="E253" i="4"/>
  <c r="C253" i="4"/>
  <c r="A253" i="4"/>
  <c r="J252" i="4"/>
  <c r="E252" i="4"/>
  <c r="C252" i="4"/>
  <c r="A252" i="4"/>
  <c r="J251" i="4"/>
  <c r="E251" i="4"/>
  <c r="C251" i="4"/>
  <c r="A251" i="4"/>
  <c r="J250" i="4"/>
  <c r="E250" i="4"/>
  <c r="C250" i="4"/>
  <c r="A250" i="4"/>
  <c r="J249" i="4"/>
  <c r="E249" i="4"/>
  <c r="C249" i="4"/>
  <c r="A249" i="4"/>
  <c r="J248" i="4"/>
  <c r="E248" i="4"/>
  <c r="C248" i="4"/>
  <c r="A248" i="4"/>
  <c r="J247" i="4"/>
  <c r="E247" i="4"/>
  <c r="C247" i="4"/>
  <c r="A247" i="4"/>
  <c r="J246" i="4"/>
  <c r="E246" i="4"/>
  <c r="C246" i="4"/>
  <c r="A246" i="4"/>
  <c r="J245" i="4"/>
  <c r="E245" i="4"/>
  <c r="C245" i="4"/>
  <c r="A245" i="4"/>
  <c r="J244" i="4"/>
  <c r="E244" i="4"/>
  <c r="C244" i="4"/>
  <c r="A244" i="4"/>
  <c r="J243" i="4"/>
  <c r="E243" i="4"/>
  <c r="C243" i="4"/>
  <c r="A243" i="4"/>
  <c r="J242" i="4"/>
  <c r="E242" i="4"/>
  <c r="C242" i="4"/>
  <c r="A242" i="4"/>
  <c r="J241" i="4"/>
  <c r="E241" i="4"/>
  <c r="C241" i="4"/>
  <c r="A241" i="4"/>
  <c r="J240" i="4"/>
  <c r="E240" i="4"/>
  <c r="C240" i="4"/>
  <c r="A240" i="4"/>
  <c r="J239" i="4"/>
  <c r="E239" i="4"/>
  <c r="C239" i="4"/>
  <c r="A239" i="4"/>
  <c r="J238" i="4"/>
  <c r="E238" i="4"/>
  <c r="C238" i="4"/>
  <c r="A238" i="4"/>
  <c r="J237" i="4"/>
  <c r="E237" i="4"/>
  <c r="C237" i="4"/>
  <c r="A237" i="4"/>
  <c r="J236" i="4"/>
  <c r="E236" i="4"/>
  <c r="C236" i="4"/>
  <c r="A236" i="4"/>
  <c r="J235" i="4"/>
  <c r="E235" i="4"/>
  <c r="C235" i="4"/>
  <c r="A235" i="4"/>
  <c r="J234" i="4"/>
  <c r="E234" i="4"/>
  <c r="C234" i="4"/>
  <c r="A234" i="4"/>
  <c r="J233" i="4"/>
  <c r="E233" i="4"/>
  <c r="C233" i="4"/>
  <c r="A233" i="4"/>
  <c r="J232" i="4"/>
  <c r="E232" i="4"/>
  <c r="C232" i="4"/>
  <c r="A232" i="4"/>
  <c r="J231" i="4"/>
  <c r="E231" i="4"/>
  <c r="C231" i="4"/>
  <c r="A231" i="4"/>
  <c r="J230" i="4"/>
  <c r="E230" i="4"/>
  <c r="C230" i="4"/>
  <c r="A230" i="4"/>
  <c r="J229" i="4"/>
  <c r="E229" i="4"/>
  <c r="C229" i="4"/>
  <c r="A229" i="4"/>
  <c r="J228" i="4"/>
  <c r="E228" i="4"/>
  <c r="C228" i="4"/>
  <c r="A228" i="4"/>
  <c r="J227" i="4"/>
  <c r="E227" i="4"/>
  <c r="C227" i="4"/>
  <c r="A227" i="4"/>
  <c r="J226" i="4"/>
  <c r="E226" i="4"/>
  <c r="C226" i="4"/>
  <c r="A226" i="4"/>
  <c r="J225" i="4"/>
  <c r="E225" i="4"/>
  <c r="C225" i="4"/>
  <c r="A225" i="4"/>
  <c r="J224" i="4"/>
  <c r="E224" i="4"/>
  <c r="C224" i="4"/>
  <c r="A224" i="4"/>
  <c r="J223" i="4"/>
  <c r="E223" i="4"/>
  <c r="C223" i="4"/>
  <c r="A223" i="4"/>
  <c r="J222" i="4"/>
  <c r="E222" i="4"/>
  <c r="C222" i="4"/>
  <c r="A222" i="4"/>
  <c r="J221" i="4"/>
  <c r="E221" i="4"/>
  <c r="C221" i="4"/>
  <c r="A221" i="4"/>
  <c r="J220" i="4"/>
  <c r="E220" i="4"/>
  <c r="C220" i="4"/>
  <c r="A220" i="4"/>
  <c r="J219" i="4"/>
  <c r="E219" i="4"/>
  <c r="C219" i="4"/>
  <c r="A219" i="4"/>
  <c r="J218" i="4"/>
  <c r="E218" i="4"/>
  <c r="C218" i="4"/>
  <c r="A218" i="4"/>
  <c r="J217" i="4"/>
  <c r="E217" i="4"/>
  <c r="C217" i="4"/>
  <c r="A217" i="4"/>
  <c r="J216" i="4"/>
  <c r="E216" i="4"/>
  <c r="C216" i="4"/>
  <c r="A216" i="4"/>
  <c r="J215" i="4"/>
  <c r="E215" i="4"/>
  <c r="C215" i="4"/>
  <c r="A215" i="4"/>
  <c r="J214" i="4"/>
  <c r="E214" i="4"/>
  <c r="C214" i="4"/>
  <c r="A214" i="4"/>
  <c r="J213" i="4"/>
  <c r="E213" i="4"/>
  <c r="C213" i="4"/>
  <c r="A213" i="4"/>
  <c r="J212" i="4"/>
  <c r="E212" i="4"/>
  <c r="C212" i="4"/>
  <c r="A212" i="4"/>
  <c r="J211" i="4"/>
  <c r="E211" i="4"/>
  <c r="C211" i="4"/>
  <c r="A211" i="4"/>
  <c r="J210" i="4"/>
  <c r="E210" i="4"/>
  <c r="C210" i="4"/>
  <c r="A210" i="4"/>
  <c r="J209" i="4"/>
  <c r="E209" i="4"/>
  <c r="C209" i="4"/>
  <c r="A209" i="4"/>
  <c r="J208" i="4"/>
  <c r="E208" i="4"/>
  <c r="C208" i="4"/>
  <c r="A208" i="4"/>
  <c r="J207" i="4"/>
  <c r="E207" i="4"/>
  <c r="C207" i="4"/>
  <c r="A207" i="4"/>
  <c r="J206" i="4"/>
  <c r="E206" i="4"/>
  <c r="C206" i="4"/>
  <c r="A206" i="4"/>
  <c r="J205" i="4"/>
  <c r="E205" i="4"/>
  <c r="C205" i="4"/>
  <c r="A205" i="4"/>
  <c r="J204" i="4"/>
  <c r="E204" i="4"/>
  <c r="C204" i="4"/>
  <c r="A204" i="4"/>
  <c r="J203" i="4"/>
  <c r="E203" i="4"/>
  <c r="C203" i="4"/>
  <c r="A203" i="4"/>
  <c r="J202" i="4"/>
  <c r="E202" i="4"/>
  <c r="C202" i="4"/>
  <c r="A202" i="4"/>
  <c r="J201" i="4"/>
  <c r="E201" i="4"/>
  <c r="C201" i="4"/>
  <c r="A201" i="4"/>
  <c r="J200" i="4"/>
  <c r="E200" i="4"/>
  <c r="C200" i="4"/>
  <c r="A200" i="4"/>
  <c r="J199" i="4"/>
  <c r="E199" i="4"/>
  <c r="C199" i="4"/>
  <c r="A199" i="4"/>
  <c r="J198" i="4"/>
  <c r="E198" i="4"/>
  <c r="C198" i="4"/>
  <c r="A198" i="4"/>
  <c r="J197" i="4"/>
  <c r="E197" i="4"/>
  <c r="C197" i="4"/>
  <c r="A197" i="4"/>
  <c r="J196" i="4"/>
  <c r="E196" i="4"/>
  <c r="C196" i="4"/>
  <c r="A196" i="4"/>
  <c r="J195" i="4"/>
  <c r="E195" i="4"/>
  <c r="C195" i="4"/>
  <c r="A195" i="4"/>
  <c r="J194" i="4"/>
  <c r="E194" i="4"/>
  <c r="C194" i="4"/>
  <c r="A194" i="4"/>
  <c r="J193" i="4"/>
  <c r="E193" i="4"/>
  <c r="C193" i="4"/>
  <c r="A193" i="4"/>
  <c r="J192" i="4"/>
  <c r="E192" i="4"/>
  <c r="C192" i="4"/>
  <c r="A192" i="4"/>
  <c r="J191" i="4"/>
  <c r="E191" i="4"/>
  <c r="C191" i="4"/>
  <c r="A191" i="4"/>
  <c r="J190" i="4"/>
  <c r="E190" i="4"/>
  <c r="C190" i="4"/>
  <c r="A190" i="4"/>
  <c r="J189" i="4"/>
  <c r="E189" i="4"/>
  <c r="C189" i="4"/>
  <c r="A189" i="4"/>
  <c r="J188" i="4"/>
  <c r="E188" i="4"/>
  <c r="C188" i="4"/>
  <c r="A188" i="4"/>
  <c r="J187" i="4"/>
  <c r="E187" i="4"/>
  <c r="C187" i="4"/>
  <c r="A187" i="4"/>
  <c r="J186" i="4"/>
  <c r="E186" i="4"/>
  <c r="C186" i="4"/>
  <c r="A186" i="4"/>
  <c r="J185" i="4"/>
  <c r="E185" i="4"/>
  <c r="C185" i="4"/>
  <c r="A185" i="4"/>
  <c r="J184" i="4"/>
  <c r="E184" i="4"/>
  <c r="C184" i="4"/>
  <c r="A184" i="4"/>
  <c r="J183" i="4"/>
  <c r="E183" i="4"/>
  <c r="C183" i="4"/>
  <c r="A183" i="4"/>
  <c r="J182" i="4"/>
  <c r="E182" i="4"/>
  <c r="C182" i="4"/>
  <c r="A182" i="4"/>
  <c r="J181" i="4"/>
  <c r="E181" i="4"/>
  <c r="C181" i="4"/>
  <c r="A181" i="4"/>
  <c r="J180" i="4"/>
  <c r="E180" i="4"/>
  <c r="C180" i="4"/>
  <c r="A180" i="4"/>
  <c r="J179" i="4"/>
  <c r="E179" i="4"/>
  <c r="C179" i="4"/>
  <c r="A179" i="4"/>
  <c r="J178" i="4"/>
  <c r="E178" i="4"/>
  <c r="C178" i="4"/>
  <c r="A178" i="4"/>
  <c r="J177" i="4"/>
  <c r="E177" i="4"/>
  <c r="C177" i="4"/>
  <c r="A177" i="4"/>
  <c r="J176" i="4"/>
  <c r="E176" i="4"/>
  <c r="C176" i="4"/>
  <c r="A176" i="4"/>
  <c r="J175" i="4"/>
  <c r="E175" i="4"/>
  <c r="C175" i="4"/>
  <c r="A175" i="4"/>
  <c r="J174" i="4"/>
  <c r="E174" i="4"/>
  <c r="C174" i="4"/>
  <c r="A174" i="4"/>
  <c r="J173" i="4"/>
  <c r="E173" i="4"/>
  <c r="C173" i="4"/>
  <c r="A173" i="4"/>
  <c r="J172" i="4"/>
  <c r="E172" i="4"/>
  <c r="C172" i="4"/>
  <c r="A172" i="4"/>
  <c r="J171" i="4"/>
  <c r="E171" i="4"/>
  <c r="C171" i="4"/>
  <c r="A171" i="4"/>
  <c r="J170" i="4"/>
  <c r="E170" i="4"/>
  <c r="C170" i="4"/>
  <c r="A170" i="4"/>
  <c r="J169" i="4"/>
  <c r="E169" i="4"/>
  <c r="C169" i="4"/>
  <c r="A169" i="4"/>
  <c r="J168" i="4"/>
  <c r="E168" i="4"/>
  <c r="C168" i="4"/>
  <c r="A168" i="4"/>
  <c r="J167" i="4"/>
  <c r="E167" i="4"/>
  <c r="C167" i="4"/>
  <c r="A167" i="4"/>
  <c r="J166" i="4"/>
  <c r="E166" i="4"/>
  <c r="C166" i="4"/>
  <c r="A166" i="4"/>
  <c r="J165" i="4"/>
  <c r="E165" i="4"/>
  <c r="C165" i="4"/>
  <c r="A165" i="4"/>
  <c r="J164" i="4"/>
  <c r="E164" i="4"/>
  <c r="C164" i="4"/>
  <c r="A164" i="4"/>
  <c r="J163" i="4"/>
  <c r="E163" i="4"/>
  <c r="C163" i="4"/>
  <c r="A163" i="4"/>
  <c r="J162" i="4"/>
  <c r="E162" i="4"/>
  <c r="C162" i="4"/>
  <c r="A162" i="4"/>
  <c r="J161" i="4"/>
  <c r="E161" i="4"/>
  <c r="C161" i="4"/>
  <c r="A161" i="4"/>
  <c r="J160" i="4"/>
  <c r="E160" i="4"/>
  <c r="C160" i="4"/>
  <c r="A160" i="4"/>
  <c r="J159" i="4"/>
  <c r="E159" i="4"/>
  <c r="C159" i="4"/>
  <c r="A159" i="4"/>
  <c r="J158" i="4"/>
  <c r="E158" i="4"/>
  <c r="C158" i="4"/>
  <c r="A158" i="4"/>
  <c r="J157" i="4"/>
  <c r="E157" i="4"/>
  <c r="C157" i="4"/>
  <c r="A157" i="4"/>
  <c r="J156" i="4"/>
  <c r="E156" i="4"/>
  <c r="C156" i="4"/>
  <c r="A156" i="4"/>
  <c r="J155" i="4"/>
  <c r="E155" i="4"/>
  <c r="C155" i="4"/>
  <c r="A155" i="4"/>
  <c r="J154" i="4"/>
  <c r="E154" i="4"/>
  <c r="C154" i="4"/>
  <c r="A154" i="4"/>
  <c r="J153" i="4"/>
  <c r="E153" i="4"/>
  <c r="C153" i="4"/>
  <c r="A153" i="4"/>
  <c r="J152" i="4"/>
  <c r="E152" i="4"/>
  <c r="C152" i="4"/>
  <c r="A152" i="4"/>
  <c r="J151" i="4"/>
  <c r="E151" i="4"/>
  <c r="C151" i="4"/>
  <c r="A151" i="4"/>
  <c r="J150" i="4"/>
  <c r="E150" i="4"/>
  <c r="C150" i="4"/>
  <c r="A150" i="4"/>
  <c r="J149" i="4"/>
  <c r="E149" i="4"/>
  <c r="C149" i="4"/>
  <c r="A149" i="4"/>
  <c r="J148" i="4"/>
  <c r="E148" i="4"/>
  <c r="C148" i="4"/>
  <c r="A148" i="4"/>
  <c r="J147" i="4"/>
  <c r="E147" i="4"/>
  <c r="C147" i="4"/>
  <c r="A147" i="4"/>
  <c r="J146" i="4"/>
  <c r="E146" i="4"/>
  <c r="C146" i="4"/>
  <c r="A146" i="4"/>
  <c r="J145" i="4"/>
  <c r="E145" i="4"/>
  <c r="C145" i="4"/>
  <c r="A145" i="4"/>
  <c r="J144" i="4"/>
  <c r="E144" i="4"/>
  <c r="C144" i="4"/>
  <c r="A144" i="4"/>
  <c r="J143" i="4"/>
  <c r="E143" i="4"/>
  <c r="C143" i="4"/>
  <c r="A143" i="4"/>
  <c r="J142" i="4"/>
  <c r="E142" i="4"/>
  <c r="C142" i="4"/>
  <c r="A142" i="4"/>
  <c r="J141" i="4"/>
  <c r="E141" i="4"/>
  <c r="C141" i="4"/>
  <c r="A141" i="4"/>
  <c r="J140" i="4"/>
  <c r="E140" i="4"/>
  <c r="C140" i="4"/>
  <c r="A140" i="4"/>
  <c r="J139" i="4"/>
  <c r="E139" i="4"/>
  <c r="C139" i="4"/>
  <c r="A139" i="4"/>
  <c r="J138" i="4"/>
  <c r="E138" i="4"/>
  <c r="C138" i="4"/>
  <c r="A138" i="4"/>
  <c r="J137" i="4"/>
  <c r="E137" i="4"/>
  <c r="C137" i="4"/>
  <c r="A137" i="4"/>
  <c r="J136" i="4"/>
  <c r="E136" i="4"/>
  <c r="C136" i="4"/>
  <c r="A136" i="4"/>
  <c r="J135" i="4"/>
  <c r="E135" i="4"/>
  <c r="C135" i="4"/>
  <c r="A135" i="4"/>
  <c r="J134" i="4"/>
  <c r="E134" i="4"/>
  <c r="C134" i="4"/>
  <c r="A134" i="4"/>
  <c r="J133" i="4"/>
  <c r="E133" i="4"/>
  <c r="C133" i="4"/>
  <c r="A133" i="4"/>
  <c r="J132" i="4"/>
  <c r="E132" i="4"/>
  <c r="C132" i="4"/>
  <c r="A132" i="4"/>
  <c r="J131" i="4"/>
  <c r="E131" i="4"/>
  <c r="C131" i="4"/>
  <c r="A131" i="4"/>
  <c r="J130" i="4"/>
  <c r="E130" i="4"/>
  <c r="C130" i="4"/>
  <c r="A130" i="4"/>
  <c r="J129" i="4"/>
  <c r="E129" i="4"/>
  <c r="C129" i="4"/>
  <c r="A129" i="4"/>
  <c r="J128" i="4"/>
  <c r="E128" i="4"/>
  <c r="C128" i="4"/>
  <c r="A128" i="4"/>
  <c r="J127" i="4"/>
  <c r="E127" i="4"/>
  <c r="C127" i="4"/>
  <c r="A127" i="4"/>
  <c r="J126" i="4"/>
  <c r="E126" i="4"/>
  <c r="C126" i="4"/>
  <c r="A126" i="4"/>
  <c r="J125" i="4"/>
  <c r="E125" i="4"/>
  <c r="C125" i="4"/>
  <c r="A125" i="4"/>
  <c r="J124" i="4"/>
  <c r="E124" i="4"/>
  <c r="C124" i="4"/>
  <c r="A124" i="4"/>
  <c r="J123" i="4"/>
  <c r="E123" i="4"/>
  <c r="C123" i="4"/>
  <c r="A123" i="4"/>
  <c r="J122" i="4"/>
  <c r="E122" i="4"/>
  <c r="C122" i="4"/>
  <c r="A122" i="4"/>
  <c r="J121" i="4"/>
  <c r="E121" i="4"/>
  <c r="C121" i="4"/>
  <c r="A121" i="4"/>
  <c r="J120" i="4"/>
  <c r="E120" i="4"/>
  <c r="C120" i="4"/>
  <c r="A120" i="4"/>
  <c r="J119" i="4"/>
  <c r="E119" i="4"/>
  <c r="C119" i="4"/>
  <c r="A119" i="4"/>
  <c r="J118" i="4"/>
  <c r="E118" i="4"/>
  <c r="C118" i="4"/>
  <c r="A118" i="4"/>
  <c r="J117" i="4"/>
  <c r="E117" i="4"/>
  <c r="C117" i="4"/>
  <c r="A117" i="4"/>
  <c r="J116" i="4"/>
  <c r="E116" i="4"/>
  <c r="C116" i="4"/>
  <c r="A116" i="4"/>
  <c r="J115" i="4"/>
  <c r="E115" i="4"/>
  <c r="C115" i="4"/>
  <c r="A115" i="4"/>
  <c r="J114" i="4"/>
  <c r="E114" i="4"/>
  <c r="C114" i="4"/>
  <c r="A114" i="4"/>
  <c r="J113" i="4"/>
  <c r="E113" i="4"/>
  <c r="C113" i="4"/>
  <c r="A113" i="4"/>
  <c r="J112" i="4"/>
  <c r="E112" i="4"/>
  <c r="C112" i="4"/>
  <c r="A112" i="4"/>
  <c r="J111" i="4"/>
  <c r="E111" i="4"/>
  <c r="C111" i="4"/>
  <c r="A111" i="4"/>
  <c r="J110" i="4"/>
  <c r="E110" i="4"/>
  <c r="C110" i="4"/>
  <c r="A110" i="4"/>
  <c r="J109" i="4"/>
  <c r="E109" i="4"/>
  <c r="C109" i="4"/>
  <c r="A109" i="4"/>
  <c r="J108" i="4"/>
  <c r="E108" i="4"/>
  <c r="C108" i="4"/>
  <c r="A108" i="4"/>
  <c r="J107" i="4"/>
  <c r="E107" i="4"/>
  <c r="C107" i="4"/>
  <c r="A107" i="4"/>
  <c r="J106" i="4"/>
  <c r="E106" i="4"/>
  <c r="C106" i="4"/>
  <c r="A106" i="4"/>
  <c r="J105" i="4"/>
  <c r="E105" i="4"/>
  <c r="C105" i="4"/>
  <c r="A105" i="4"/>
  <c r="J104" i="4"/>
  <c r="E104" i="4"/>
  <c r="C104" i="4"/>
  <c r="A104" i="4"/>
  <c r="J103" i="4"/>
  <c r="E103" i="4"/>
  <c r="C103" i="4"/>
  <c r="A103" i="4"/>
  <c r="J102" i="4"/>
  <c r="E102" i="4"/>
  <c r="C102" i="4"/>
  <c r="A102" i="4"/>
  <c r="J101" i="4"/>
  <c r="E101" i="4"/>
  <c r="C101" i="4"/>
  <c r="A101" i="4"/>
  <c r="J100" i="4"/>
  <c r="E100" i="4"/>
  <c r="C100" i="4"/>
  <c r="A100" i="4"/>
  <c r="J99" i="4"/>
  <c r="E99" i="4"/>
  <c r="C99" i="4"/>
  <c r="A99" i="4"/>
  <c r="J98" i="4"/>
  <c r="E98" i="4"/>
  <c r="C98" i="4"/>
  <c r="A98" i="4"/>
  <c r="J97" i="4"/>
  <c r="E97" i="4"/>
  <c r="C97" i="4"/>
  <c r="A97" i="4"/>
  <c r="J96" i="4"/>
  <c r="E96" i="4"/>
  <c r="C96" i="4"/>
  <c r="A96" i="4"/>
  <c r="J95" i="4"/>
  <c r="E95" i="4"/>
  <c r="C95" i="4"/>
  <c r="A95" i="4"/>
  <c r="J94" i="4"/>
  <c r="E94" i="4"/>
  <c r="C94" i="4"/>
  <c r="A94" i="4"/>
  <c r="J93" i="4"/>
  <c r="E93" i="4"/>
  <c r="C93" i="4"/>
  <c r="A93" i="4"/>
  <c r="J92" i="4"/>
  <c r="E92" i="4"/>
  <c r="C92" i="4"/>
  <c r="A92" i="4"/>
  <c r="J91" i="4"/>
  <c r="E91" i="4"/>
  <c r="C91" i="4"/>
  <c r="A91" i="4"/>
  <c r="J90" i="4"/>
  <c r="E90" i="4"/>
  <c r="C90" i="4"/>
  <c r="A90" i="4"/>
  <c r="J89" i="4"/>
  <c r="E89" i="4"/>
  <c r="C89" i="4"/>
  <c r="A89" i="4"/>
  <c r="J88" i="4"/>
  <c r="E88" i="4"/>
  <c r="C88" i="4"/>
  <c r="A88" i="4"/>
  <c r="J87" i="4"/>
  <c r="E87" i="4"/>
  <c r="C87" i="4"/>
  <c r="A87" i="4"/>
  <c r="J86" i="4"/>
  <c r="E86" i="4"/>
  <c r="C86" i="4"/>
  <c r="A86" i="4"/>
  <c r="J85" i="4"/>
  <c r="E85" i="4"/>
  <c r="C85" i="4"/>
  <c r="A85" i="4"/>
  <c r="J84" i="4"/>
  <c r="E84" i="4"/>
  <c r="C84" i="4"/>
  <c r="A84" i="4"/>
  <c r="J83" i="4"/>
  <c r="E83" i="4"/>
  <c r="C83" i="4"/>
  <c r="A83" i="4"/>
  <c r="J82" i="4"/>
  <c r="E82" i="4"/>
  <c r="C82" i="4"/>
  <c r="A82" i="4"/>
  <c r="J81" i="4"/>
  <c r="E81" i="4"/>
  <c r="C81" i="4"/>
  <c r="A81" i="4"/>
  <c r="J80" i="4"/>
  <c r="E80" i="4"/>
  <c r="C80" i="4"/>
  <c r="A80" i="4"/>
  <c r="J79" i="4"/>
  <c r="E79" i="4"/>
  <c r="C79" i="4"/>
  <c r="A79" i="4"/>
  <c r="J78" i="4"/>
  <c r="E78" i="4"/>
  <c r="C78" i="4"/>
  <c r="A78" i="4"/>
  <c r="J77" i="4"/>
  <c r="E77" i="4"/>
  <c r="C77" i="4"/>
  <c r="A77" i="4"/>
  <c r="J76" i="4"/>
  <c r="E76" i="4"/>
  <c r="C76" i="4"/>
  <c r="A76" i="4"/>
  <c r="J75" i="4"/>
  <c r="E75" i="4"/>
  <c r="C75" i="4"/>
  <c r="A75" i="4"/>
  <c r="J74" i="4"/>
  <c r="E74" i="4"/>
  <c r="C74" i="4"/>
  <c r="A74" i="4"/>
  <c r="J73" i="4"/>
  <c r="E73" i="4"/>
  <c r="C73" i="4"/>
  <c r="A73" i="4"/>
  <c r="J72" i="4"/>
  <c r="E72" i="4"/>
  <c r="C72" i="4"/>
  <c r="A72" i="4"/>
  <c r="J71" i="4"/>
  <c r="E71" i="4"/>
  <c r="C71" i="4"/>
  <c r="A71" i="4"/>
  <c r="J70" i="4"/>
  <c r="E70" i="4"/>
  <c r="C70" i="4"/>
  <c r="A70" i="4"/>
  <c r="J69" i="4"/>
  <c r="E69" i="4"/>
  <c r="C69" i="4"/>
  <c r="A69" i="4"/>
  <c r="J68" i="4"/>
  <c r="E68" i="4"/>
  <c r="C68" i="4"/>
  <c r="A68" i="4"/>
  <c r="J67" i="4"/>
  <c r="E67" i="4"/>
  <c r="C67" i="4"/>
  <c r="A67" i="4"/>
  <c r="J66" i="4"/>
  <c r="E66" i="4"/>
  <c r="C66" i="4"/>
  <c r="A66" i="4"/>
  <c r="J65" i="4"/>
  <c r="E65" i="4"/>
  <c r="C65" i="4"/>
  <c r="A65" i="4"/>
  <c r="J64" i="4"/>
  <c r="E64" i="4"/>
  <c r="C64" i="4"/>
  <c r="A64" i="4"/>
  <c r="J63" i="4"/>
  <c r="E63" i="4"/>
  <c r="C63" i="4"/>
  <c r="A63" i="4"/>
  <c r="J62" i="4"/>
  <c r="E62" i="4"/>
  <c r="C62" i="4"/>
  <c r="A62" i="4"/>
  <c r="J61" i="4"/>
  <c r="E61" i="4"/>
  <c r="C61" i="4"/>
  <c r="A61" i="4"/>
  <c r="J60" i="4"/>
  <c r="E60" i="4"/>
  <c r="C60" i="4"/>
  <c r="A60" i="4"/>
  <c r="J59" i="4"/>
  <c r="E59" i="4"/>
  <c r="C59" i="4"/>
  <c r="A59" i="4"/>
  <c r="J58" i="4"/>
  <c r="E58" i="4"/>
  <c r="C58" i="4"/>
  <c r="A58" i="4"/>
  <c r="J57" i="4"/>
  <c r="E57" i="4"/>
  <c r="C57" i="4"/>
  <c r="A57" i="4"/>
  <c r="J56" i="4"/>
  <c r="E56" i="4"/>
  <c r="C56" i="4"/>
  <c r="A56" i="4"/>
  <c r="J55" i="4"/>
  <c r="E55" i="4"/>
  <c r="C55" i="4"/>
  <c r="A55" i="4"/>
  <c r="J54" i="4"/>
  <c r="E54" i="4"/>
  <c r="C54" i="4"/>
  <c r="A54" i="4"/>
  <c r="J53" i="4"/>
  <c r="E53" i="4"/>
  <c r="C53" i="4"/>
  <c r="A53" i="4"/>
  <c r="J52" i="4"/>
  <c r="E52" i="4"/>
  <c r="C52" i="4"/>
  <c r="A52" i="4"/>
  <c r="J51" i="4"/>
  <c r="E51" i="4"/>
  <c r="C51" i="4"/>
  <c r="A51" i="4"/>
  <c r="J50" i="4"/>
  <c r="E50" i="4"/>
  <c r="C50" i="4"/>
  <c r="A50" i="4"/>
  <c r="J49" i="4"/>
  <c r="E49" i="4"/>
  <c r="C49" i="4"/>
  <c r="A49" i="4"/>
  <c r="J48" i="4"/>
  <c r="E48" i="4"/>
  <c r="C48" i="4"/>
  <c r="A48" i="4"/>
  <c r="J47" i="4"/>
  <c r="E47" i="4"/>
  <c r="C47" i="4"/>
  <c r="A47" i="4"/>
  <c r="J46" i="4"/>
  <c r="E46" i="4"/>
  <c r="C46" i="4"/>
  <c r="A46" i="4"/>
  <c r="J45" i="4"/>
  <c r="E45" i="4"/>
  <c r="C45" i="4"/>
  <c r="A45" i="4"/>
  <c r="J44" i="4"/>
  <c r="E44" i="4"/>
  <c r="C44" i="4"/>
  <c r="A44" i="4"/>
  <c r="J43" i="4"/>
  <c r="E43" i="4"/>
  <c r="C43" i="4"/>
  <c r="A43" i="4"/>
  <c r="J42" i="4"/>
  <c r="E42" i="4"/>
  <c r="C42" i="4"/>
  <c r="A42" i="4"/>
  <c r="J41" i="4"/>
  <c r="E41" i="4"/>
  <c r="C41" i="4"/>
  <c r="A41" i="4"/>
  <c r="J40" i="4"/>
  <c r="E40" i="4"/>
  <c r="C40" i="4"/>
  <c r="A40" i="4"/>
  <c r="J39" i="4"/>
  <c r="E39" i="4"/>
  <c r="C39" i="4"/>
  <c r="A39" i="4"/>
  <c r="J38" i="4"/>
  <c r="E38" i="4"/>
  <c r="C38" i="4"/>
  <c r="A38" i="4"/>
  <c r="J37" i="4"/>
  <c r="E37" i="4"/>
  <c r="C37" i="4"/>
  <c r="A37" i="4"/>
  <c r="J36" i="4"/>
  <c r="E36" i="4"/>
  <c r="C36" i="4"/>
  <c r="A36" i="4"/>
  <c r="J35" i="4"/>
  <c r="E35" i="4"/>
  <c r="C35" i="4"/>
  <c r="A35" i="4"/>
  <c r="J34" i="4"/>
  <c r="E34" i="4"/>
  <c r="C34" i="4"/>
  <c r="A34" i="4"/>
  <c r="J33" i="4"/>
  <c r="E33" i="4"/>
  <c r="C33" i="4"/>
  <c r="A33" i="4"/>
  <c r="J32" i="4"/>
  <c r="E32" i="4"/>
  <c r="C32" i="4"/>
  <c r="A32" i="4"/>
  <c r="J31" i="4"/>
  <c r="E31" i="4"/>
  <c r="C31" i="4"/>
  <c r="A31" i="4"/>
  <c r="J30" i="4"/>
  <c r="E30" i="4"/>
  <c r="C30" i="4"/>
  <c r="A30" i="4"/>
  <c r="J29" i="4"/>
  <c r="E29" i="4"/>
  <c r="C29" i="4"/>
  <c r="A29" i="4"/>
  <c r="J28" i="4"/>
  <c r="E28" i="4"/>
  <c r="C28" i="4"/>
  <c r="A28" i="4"/>
  <c r="J27" i="4"/>
  <c r="E27" i="4"/>
  <c r="C27" i="4"/>
  <c r="A27" i="4"/>
  <c r="J26" i="4"/>
  <c r="E26" i="4"/>
  <c r="C26" i="4"/>
  <c r="A26" i="4"/>
  <c r="J25" i="4"/>
  <c r="E25" i="4"/>
  <c r="C25" i="4"/>
  <c r="A25" i="4"/>
  <c r="J24" i="4"/>
  <c r="E24" i="4"/>
  <c r="C24" i="4"/>
  <c r="A24" i="4"/>
  <c r="J23" i="4"/>
  <c r="E23" i="4"/>
  <c r="C23" i="4"/>
  <c r="A23" i="4"/>
  <c r="J22" i="4"/>
  <c r="E22" i="4"/>
  <c r="C22" i="4"/>
  <c r="A22" i="4"/>
  <c r="J21" i="4"/>
  <c r="E21" i="4"/>
  <c r="C21" i="4"/>
  <c r="A21" i="4"/>
  <c r="J20" i="4"/>
  <c r="E20" i="4"/>
  <c r="C20" i="4"/>
  <c r="A20" i="4"/>
  <c r="J19" i="4"/>
  <c r="E19" i="4"/>
  <c r="C19" i="4"/>
  <c r="A19" i="4"/>
  <c r="J18" i="4"/>
  <c r="E18" i="4"/>
  <c r="C18" i="4"/>
  <c r="A18" i="4"/>
  <c r="J17" i="4"/>
  <c r="E17" i="4"/>
  <c r="C17" i="4"/>
  <c r="A17" i="4"/>
  <c r="J16" i="4"/>
  <c r="E16" i="4"/>
  <c r="C16" i="4"/>
  <c r="A16" i="4"/>
  <c r="J15" i="4"/>
  <c r="E15" i="4"/>
  <c r="C15" i="4"/>
  <c r="A15" i="4"/>
  <c r="J14" i="4"/>
  <c r="E14" i="4"/>
  <c r="C14" i="4"/>
  <c r="A14" i="4"/>
  <c r="J13" i="4"/>
  <c r="E13" i="4"/>
  <c r="C13" i="4"/>
  <c r="A13" i="4"/>
  <c r="J12" i="4"/>
  <c r="E12" i="4"/>
  <c r="C12" i="4"/>
  <c r="A12" i="4"/>
  <c r="J11" i="4"/>
  <c r="E11" i="4"/>
  <c r="C11" i="4"/>
  <c r="A11" i="4"/>
  <c r="J10" i="4"/>
  <c r="E10" i="4"/>
  <c r="C10" i="4"/>
  <c r="A10" i="4"/>
  <c r="J9" i="4"/>
  <c r="E9" i="4"/>
  <c r="C9" i="4"/>
  <c r="A9" i="4"/>
  <c r="H8" i="4"/>
  <c r="F8" i="4"/>
  <c r="E1646" i="2"/>
  <c r="C1646" i="2"/>
  <c r="E1645" i="2"/>
  <c r="C1645" i="2"/>
  <c r="E1644" i="2"/>
  <c r="C1644" i="2"/>
  <c r="E1643" i="2"/>
  <c r="C1643" i="2"/>
  <c r="E1642" i="2"/>
  <c r="C1642" i="2"/>
  <c r="E1641" i="2"/>
  <c r="C1641" i="2"/>
  <c r="E1640" i="2"/>
  <c r="C1640" i="2"/>
  <c r="E1639" i="2"/>
  <c r="C1639" i="2"/>
  <c r="A1639" i="2"/>
  <c r="A1640" i="2" s="1"/>
  <c r="A1641" i="2" s="1"/>
  <c r="A1642" i="2" s="1"/>
  <c r="A1643" i="2" s="1"/>
  <c r="A1644" i="2" s="1"/>
  <c r="A1645" i="2" s="1"/>
  <c r="A1646" i="2" s="1"/>
  <c r="A1647" i="2" s="1"/>
  <c r="A1648" i="2" s="1"/>
  <c r="A1649" i="2" s="1"/>
  <c r="E1638" i="2"/>
  <c r="C1638" i="2"/>
  <c r="A1638" i="2"/>
  <c r="E1637" i="2"/>
  <c r="C1637" i="2"/>
  <c r="A1637" i="2"/>
  <c r="E1636" i="2"/>
  <c r="C1636" i="2"/>
  <c r="A1636" i="2"/>
  <c r="E1635" i="2"/>
  <c r="C1635" i="2"/>
  <c r="A1635" i="2"/>
  <c r="E1634" i="2"/>
  <c r="C1634" i="2"/>
  <c r="A1634" i="2"/>
  <c r="E1633" i="2"/>
  <c r="C1633" i="2"/>
  <c r="A1633" i="2"/>
  <c r="E1632" i="2"/>
  <c r="C1632" i="2"/>
  <c r="A1632" i="2"/>
  <c r="E1631" i="2"/>
  <c r="C1631" i="2"/>
  <c r="A1631" i="2"/>
  <c r="E1630" i="2"/>
  <c r="C1630" i="2"/>
  <c r="A1630" i="2"/>
  <c r="E1629" i="2"/>
  <c r="C1629" i="2"/>
  <c r="A1629" i="2"/>
  <c r="E1628" i="2"/>
  <c r="C1628" i="2"/>
  <c r="A1628" i="2"/>
  <c r="E1627" i="2"/>
  <c r="C1627" i="2"/>
  <c r="A1627" i="2"/>
  <c r="E1626" i="2"/>
  <c r="C1626" i="2"/>
  <c r="A1626" i="2"/>
  <c r="E1625" i="2"/>
  <c r="C1625" i="2"/>
  <c r="A1625" i="2"/>
  <c r="E1624" i="2"/>
  <c r="C1624" i="2"/>
  <c r="A1624" i="2"/>
  <c r="E1623" i="2"/>
  <c r="C1623" i="2"/>
  <c r="A1623" i="2"/>
  <c r="E1622" i="2"/>
  <c r="C1622" i="2"/>
  <c r="A1622" i="2"/>
  <c r="E1621" i="2"/>
  <c r="C1621" i="2"/>
  <c r="A1621" i="2"/>
  <c r="E1620" i="2"/>
  <c r="C1620" i="2"/>
  <c r="A1620" i="2"/>
  <c r="E1619" i="2"/>
  <c r="C1619" i="2"/>
  <c r="A1619" i="2"/>
  <c r="E1618" i="2"/>
  <c r="C1618" i="2"/>
  <c r="A1618" i="2"/>
  <c r="E1617" i="2"/>
  <c r="C1617" i="2"/>
  <c r="A1617" i="2"/>
  <c r="E1616" i="2"/>
  <c r="C1616" i="2"/>
  <c r="A1616" i="2"/>
  <c r="E1615" i="2"/>
  <c r="C1615" i="2"/>
  <c r="A1615" i="2"/>
  <c r="E1614" i="2"/>
  <c r="C1614" i="2"/>
  <c r="A1614" i="2"/>
  <c r="E1613" i="2"/>
  <c r="C1613" i="2"/>
  <c r="A1613" i="2"/>
  <c r="E1612" i="2"/>
  <c r="C1612" i="2"/>
  <c r="A1612" i="2"/>
  <c r="E1611" i="2"/>
  <c r="C1611" i="2"/>
  <c r="A1611" i="2"/>
  <c r="E1610" i="2"/>
  <c r="C1610" i="2"/>
  <c r="A1610" i="2"/>
  <c r="E1609" i="2"/>
  <c r="C1609" i="2"/>
  <c r="A1609" i="2"/>
  <c r="E1608" i="2"/>
  <c r="C1608" i="2"/>
  <c r="A1608" i="2"/>
  <c r="E1607" i="2"/>
  <c r="C1607" i="2"/>
  <c r="A1607" i="2"/>
  <c r="E1606" i="2"/>
  <c r="C1606" i="2"/>
  <c r="A1606" i="2"/>
  <c r="E1605" i="2"/>
  <c r="C1605" i="2"/>
  <c r="A1605" i="2"/>
  <c r="E1604" i="2"/>
  <c r="C1604" i="2"/>
  <c r="A1604" i="2"/>
  <c r="E1603" i="2"/>
  <c r="C1603" i="2"/>
  <c r="A1603" i="2"/>
  <c r="E1602" i="2"/>
  <c r="C1602" i="2"/>
  <c r="A1602" i="2"/>
  <c r="E1601" i="2"/>
  <c r="C1601" i="2"/>
  <c r="A1601" i="2"/>
  <c r="E1600" i="2"/>
  <c r="C1600" i="2"/>
  <c r="A1600" i="2"/>
  <c r="E1599" i="2"/>
  <c r="C1599" i="2"/>
  <c r="A1599" i="2"/>
  <c r="E1598" i="2"/>
  <c r="C1598" i="2"/>
  <c r="A1598" i="2"/>
  <c r="E1597" i="2"/>
  <c r="C1597" i="2"/>
  <c r="A1597" i="2"/>
  <c r="E1596" i="2"/>
  <c r="C1596" i="2"/>
  <c r="A1596" i="2"/>
  <c r="E1595" i="2"/>
  <c r="C1595" i="2"/>
  <c r="A1595" i="2"/>
  <c r="E1594" i="2"/>
  <c r="C1594" i="2"/>
  <c r="A1594" i="2"/>
  <c r="E1593" i="2"/>
  <c r="C1593" i="2"/>
  <c r="A1593" i="2"/>
  <c r="E1592" i="2"/>
  <c r="C1592" i="2"/>
  <c r="A1592" i="2"/>
  <c r="E1591" i="2"/>
  <c r="C1591" i="2"/>
  <c r="A1591" i="2"/>
  <c r="E1590" i="2"/>
  <c r="C1590" i="2"/>
  <c r="A1590" i="2"/>
  <c r="E1589" i="2"/>
  <c r="C1589" i="2"/>
  <c r="A1589" i="2"/>
  <c r="E1588" i="2"/>
  <c r="C1588" i="2"/>
  <c r="A1588" i="2"/>
  <c r="E1587" i="2"/>
  <c r="C1587" i="2"/>
  <c r="A1587" i="2"/>
  <c r="E1586" i="2"/>
  <c r="C1586" i="2"/>
  <c r="A1586" i="2"/>
  <c r="E1585" i="2"/>
  <c r="C1585" i="2"/>
  <c r="A1585" i="2"/>
  <c r="E1584" i="2"/>
  <c r="C1584" i="2"/>
  <c r="A1584" i="2"/>
  <c r="E1583" i="2"/>
  <c r="C1583" i="2"/>
  <c r="A1583" i="2"/>
  <c r="E1582" i="2"/>
  <c r="C1582" i="2"/>
  <c r="A1582" i="2"/>
  <c r="E1581" i="2"/>
  <c r="C1581" i="2"/>
  <c r="A1581" i="2"/>
  <c r="E1580" i="2"/>
  <c r="C1580" i="2"/>
  <c r="A1580" i="2"/>
  <c r="E1579" i="2"/>
  <c r="C1579" i="2"/>
  <c r="A1579" i="2"/>
  <c r="E1578" i="2"/>
  <c r="C1578" i="2"/>
  <c r="A1578" i="2"/>
  <c r="E1577" i="2"/>
  <c r="C1577" i="2"/>
  <c r="A1577" i="2"/>
  <c r="E1576" i="2"/>
  <c r="C1576" i="2"/>
  <c r="A1576" i="2"/>
  <c r="E1575" i="2"/>
  <c r="C1575" i="2"/>
  <c r="A1575" i="2"/>
  <c r="E1574" i="2"/>
  <c r="C1574" i="2"/>
  <c r="A1574" i="2"/>
  <c r="E1573" i="2"/>
  <c r="C1573" i="2"/>
  <c r="A1573" i="2"/>
  <c r="E1572" i="2"/>
  <c r="C1572" i="2"/>
  <c r="A1572" i="2"/>
  <c r="E1571" i="2"/>
  <c r="C1571" i="2"/>
  <c r="A1571" i="2"/>
  <c r="E1570" i="2"/>
  <c r="C1570" i="2"/>
  <c r="A1570" i="2"/>
  <c r="E1569" i="2"/>
  <c r="C1569" i="2"/>
  <c r="A1569" i="2"/>
  <c r="E1568" i="2"/>
  <c r="C1568" i="2"/>
  <c r="A1568" i="2"/>
  <c r="E1567" i="2"/>
  <c r="C1567" i="2"/>
  <c r="A1567" i="2"/>
  <c r="E1566" i="2"/>
  <c r="C1566" i="2"/>
  <c r="A1566" i="2"/>
  <c r="E1565" i="2"/>
  <c r="C1565" i="2"/>
  <c r="A1565" i="2"/>
  <c r="E1564" i="2"/>
  <c r="C1564" i="2"/>
  <c r="A1564" i="2"/>
  <c r="E1563" i="2"/>
  <c r="C1563" i="2"/>
  <c r="A1563" i="2"/>
  <c r="E1562" i="2"/>
  <c r="C1562" i="2"/>
  <c r="A1562" i="2"/>
  <c r="E1561" i="2"/>
  <c r="C1561" i="2"/>
  <c r="A1561" i="2"/>
  <c r="E1560" i="2"/>
  <c r="C1560" i="2"/>
  <c r="A1560" i="2"/>
  <c r="E1559" i="2"/>
  <c r="C1559" i="2"/>
  <c r="A1559" i="2"/>
  <c r="E1558" i="2"/>
  <c r="C1558" i="2"/>
  <c r="A1558" i="2"/>
  <c r="E1557" i="2"/>
  <c r="C1557" i="2"/>
  <c r="A1557" i="2"/>
  <c r="E1556" i="2"/>
  <c r="C1556" i="2"/>
  <c r="A1556" i="2"/>
  <c r="E1555" i="2"/>
  <c r="C1555" i="2"/>
  <c r="A1555" i="2"/>
  <c r="E1554" i="2"/>
  <c r="C1554" i="2"/>
  <c r="A1554" i="2"/>
  <c r="E1553" i="2"/>
  <c r="C1553" i="2"/>
  <c r="A1553" i="2"/>
  <c r="E1552" i="2"/>
  <c r="C1552" i="2"/>
  <c r="A1552" i="2"/>
  <c r="E1551" i="2"/>
  <c r="C1551" i="2"/>
  <c r="A1551" i="2"/>
  <c r="E1550" i="2"/>
  <c r="C1550" i="2"/>
  <c r="A1550" i="2"/>
  <c r="E1549" i="2"/>
  <c r="C1549" i="2"/>
  <c r="A1549" i="2"/>
  <c r="E1548" i="2"/>
  <c r="C1548" i="2"/>
  <c r="A1548" i="2"/>
  <c r="E1547" i="2"/>
  <c r="C1547" i="2"/>
  <c r="A1547" i="2"/>
  <c r="E1546" i="2"/>
  <c r="C1546" i="2"/>
  <c r="A1546" i="2"/>
  <c r="E1545" i="2"/>
  <c r="C1545" i="2"/>
  <c r="A1545" i="2"/>
  <c r="E1544" i="2"/>
  <c r="C1544" i="2"/>
  <c r="A1544" i="2"/>
  <c r="E1543" i="2"/>
  <c r="C1543" i="2"/>
  <c r="A1543" i="2"/>
  <c r="E1542" i="2"/>
  <c r="C1542" i="2"/>
  <c r="A1542" i="2"/>
  <c r="E1541" i="2"/>
  <c r="C1541" i="2"/>
  <c r="A1541" i="2"/>
  <c r="E1540" i="2"/>
  <c r="C1540" i="2"/>
  <c r="A1540" i="2"/>
  <c r="E1539" i="2"/>
  <c r="C1539" i="2"/>
  <c r="A1539" i="2"/>
  <c r="E1538" i="2"/>
  <c r="C1538" i="2"/>
  <c r="A1538" i="2"/>
  <c r="E1537" i="2"/>
  <c r="C1537" i="2"/>
  <c r="A1537" i="2"/>
  <c r="E1536" i="2"/>
  <c r="C1536" i="2"/>
  <c r="A1536" i="2"/>
  <c r="E1535" i="2"/>
  <c r="C1535" i="2"/>
  <c r="A1535" i="2"/>
  <c r="E1534" i="2"/>
  <c r="C1534" i="2"/>
  <c r="A1534" i="2"/>
  <c r="E1533" i="2"/>
  <c r="C1533" i="2"/>
  <c r="A1533" i="2"/>
  <c r="E1532" i="2"/>
  <c r="C1532" i="2"/>
  <c r="A1532" i="2"/>
  <c r="E1531" i="2"/>
  <c r="C1531" i="2"/>
  <c r="A1531" i="2"/>
  <c r="E1530" i="2"/>
  <c r="C1530" i="2"/>
  <c r="A1530" i="2"/>
  <c r="E1529" i="2"/>
  <c r="C1529" i="2"/>
  <c r="A1529" i="2"/>
  <c r="E1528" i="2"/>
  <c r="C1528" i="2"/>
  <c r="A1528" i="2"/>
  <c r="E1527" i="2"/>
  <c r="C1527" i="2"/>
  <c r="A1527" i="2"/>
  <c r="E1526" i="2"/>
  <c r="C1526" i="2"/>
  <c r="A1526" i="2"/>
  <c r="E1525" i="2"/>
  <c r="C1525" i="2"/>
  <c r="A1525" i="2"/>
  <c r="E1524" i="2"/>
  <c r="C1524" i="2"/>
  <c r="A1524" i="2"/>
  <c r="E1523" i="2"/>
  <c r="C1523" i="2"/>
  <c r="A1523" i="2"/>
  <c r="E1522" i="2"/>
  <c r="C1522" i="2"/>
  <c r="A1522" i="2"/>
  <c r="E1521" i="2"/>
  <c r="C1521" i="2"/>
  <c r="A1521" i="2"/>
  <c r="E1520" i="2"/>
  <c r="C1520" i="2"/>
  <c r="A1520" i="2"/>
  <c r="E1519" i="2"/>
  <c r="C1519" i="2"/>
  <c r="A1519" i="2"/>
  <c r="E1518" i="2"/>
  <c r="C1518" i="2"/>
  <c r="A1518" i="2"/>
  <c r="E1517" i="2"/>
  <c r="C1517" i="2"/>
  <c r="A1517" i="2"/>
  <c r="E1516" i="2"/>
  <c r="C1516" i="2"/>
  <c r="A1516" i="2"/>
  <c r="E1515" i="2"/>
  <c r="C1515" i="2"/>
  <c r="A1515" i="2"/>
  <c r="E1514" i="2"/>
  <c r="C1514" i="2"/>
  <c r="A1514" i="2"/>
  <c r="E1513" i="2"/>
  <c r="C1513" i="2"/>
  <c r="A1513" i="2"/>
  <c r="E1512" i="2"/>
  <c r="C1512" i="2"/>
  <c r="A1512" i="2"/>
  <c r="E1511" i="2"/>
  <c r="C1511" i="2"/>
  <c r="A1511" i="2"/>
  <c r="E1510" i="2"/>
  <c r="C1510" i="2"/>
  <c r="A1510" i="2"/>
  <c r="E1509" i="2"/>
  <c r="C1509" i="2"/>
  <c r="A1509" i="2"/>
  <c r="E1508" i="2"/>
  <c r="C1508" i="2"/>
  <c r="A1508" i="2"/>
  <c r="E1507" i="2"/>
  <c r="C1507" i="2"/>
  <c r="A1507" i="2"/>
  <c r="E1506" i="2"/>
  <c r="C1506" i="2"/>
  <c r="A1506" i="2"/>
  <c r="E1505" i="2"/>
  <c r="C1505" i="2"/>
  <c r="A1505" i="2"/>
  <c r="E1504" i="2"/>
  <c r="C1504" i="2"/>
  <c r="A1504" i="2"/>
  <c r="E1503" i="2"/>
  <c r="C1503" i="2"/>
  <c r="A1503" i="2"/>
  <c r="E1502" i="2"/>
  <c r="C1502" i="2"/>
  <c r="A1502" i="2"/>
  <c r="E1501" i="2"/>
  <c r="C1501" i="2"/>
  <c r="A1501" i="2"/>
  <c r="E1500" i="2"/>
  <c r="C1500" i="2"/>
  <c r="A1500" i="2"/>
  <c r="E1499" i="2"/>
  <c r="C1499" i="2"/>
  <c r="A1499" i="2"/>
  <c r="E1498" i="2"/>
  <c r="C1498" i="2"/>
  <c r="A1498" i="2"/>
  <c r="E1497" i="2"/>
  <c r="C1497" i="2"/>
  <c r="A1497" i="2"/>
  <c r="E1496" i="2"/>
  <c r="C1496" i="2"/>
  <c r="A1496" i="2"/>
  <c r="E1495" i="2"/>
  <c r="C1495" i="2"/>
  <c r="A1495" i="2"/>
  <c r="E1494" i="2"/>
  <c r="C1494" i="2"/>
  <c r="A1494" i="2"/>
  <c r="E1493" i="2"/>
  <c r="C1493" i="2"/>
  <c r="A1493" i="2"/>
  <c r="E1492" i="2"/>
  <c r="C1492" i="2"/>
  <c r="A1492" i="2"/>
  <c r="E1491" i="2"/>
  <c r="C1491" i="2"/>
  <c r="A1491" i="2"/>
  <c r="J1490" i="2"/>
  <c r="E1490" i="2"/>
  <c r="C1490" i="2"/>
  <c r="A1490" i="2"/>
  <c r="J1489" i="2"/>
  <c r="E1489" i="2"/>
  <c r="C1489" i="2"/>
  <c r="A1489" i="2"/>
  <c r="J1488" i="2"/>
  <c r="E1488" i="2"/>
  <c r="C1488" i="2"/>
  <c r="A1488" i="2"/>
  <c r="J1487" i="2"/>
  <c r="E1487" i="2"/>
  <c r="C1487" i="2"/>
  <c r="A1487" i="2"/>
  <c r="J1486" i="2"/>
  <c r="E1486" i="2"/>
  <c r="C1486" i="2"/>
  <c r="A1486" i="2"/>
  <c r="J1485" i="2"/>
  <c r="E1485" i="2"/>
  <c r="C1485" i="2"/>
  <c r="A1485" i="2"/>
  <c r="J1484" i="2"/>
  <c r="E1484" i="2"/>
  <c r="C1484" i="2"/>
  <c r="A1484" i="2"/>
  <c r="J1483" i="2"/>
  <c r="E1483" i="2"/>
  <c r="C1483" i="2"/>
  <c r="A1483" i="2"/>
  <c r="J1482" i="2"/>
  <c r="E1482" i="2"/>
  <c r="C1482" i="2"/>
  <c r="A1482" i="2"/>
  <c r="J1481" i="2"/>
  <c r="E1481" i="2"/>
  <c r="C1481" i="2"/>
  <c r="A1481" i="2"/>
  <c r="J1480" i="2"/>
  <c r="E1480" i="2"/>
  <c r="C1480" i="2"/>
  <c r="A1480" i="2"/>
  <c r="J1479" i="2"/>
  <c r="E1479" i="2"/>
  <c r="C1479" i="2"/>
  <c r="A1479" i="2"/>
  <c r="J1478" i="2"/>
  <c r="E1478" i="2"/>
  <c r="C1478" i="2"/>
  <c r="A1478" i="2"/>
  <c r="J1477" i="2"/>
  <c r="E1477" i="2"/>
  <c r="C1477" i="2"/>
  <c r="A1477" i="2"/>
  <c r="J1476" i="2"/>
  <c r="E1476" i="2"/>
  <c r="C1476" i="2"/>
  <c r="A1476" i="2"/>
  <c r="J1475" i="2"/>
  <c r="E1475" i="2"/>
  <c r="C1475" i="2"/>
  <c r="A1475" i="2"/>
  <c r="J1474" i="2"/>
  <c r="E1474" i="2"/>
  <c r="C1474" i="2"/>
  <c r="A1474" i="2"/>
  <c r="J1473" i="2"/>
  <c r="E1473" i="2"/>
  <c r="C1473" i="2"/>
  <c r="A1473" i="2"/>
  <c r="J1472" i="2"/>
  <c r="E1472" i="2"/>
  <c r="C1472" i="2"/>
  <c r="A1472" i="2"/>
  <c r="J1471" i="2"/>
  <c r="E1471" i="2"/>
  <c r="C1471" i="2"/>
  <c r="A1471" i="2"/>
  <c r="J1470" i="2"/>
  <c r="E1470" i="2"/>
  <c r="C1470" i="2"/>
  <c r="A1470" i="2"/>
  <c r="J1469" i="2"/>
  <c r="E1469" i="2"/>
  <c r="C1469" i="2"/>
  <c r="A1469" i="2"/>
  <c r="J1468" i="2"/>
  <c r="E1468" i="2"/>
  <c r="C1468" i="2"/>
  <c r="A1468" i="2"/>
  <c r="J1467" i="2"/>
  <c r="E1467" i="2"/>
  <c r="C1467" i="2"/>
  <c r="A1467" i="2"/>
  <c r="J1466" i="2"/>
  <c r="E1466" i="2"/>
  <c r="C1466" i="2"/>
  <c r="A1466" i="2"/>
  <c r="J1465" i="2"/>
  <c r="E1465" i="2"/>
  <c r="C1465" i="2"/>
  <c r="A1465" i="2"/>
  <c r="J1464" i="2"/>
  <c r="E1464" i="2"/>
  <c r="C1464" i="2"/>
  <c r="A1464" i="2"/>
  <c r="J1463" i="2"/>
  <c r="E1463" i="2"/>
  <c r="C1463" i="2"/>
  <c r="A1463" i="2"/>
  <c r="J1462" i="2"/>
  <c r="E1462" i="2"/>
  <c r="C1462" i="2"/>
  <c r="A1462" i="2"/>
  <c r="J1461" i="2"/>
  <c r="E1461" i="2"/>
  <c r="C1461" i="2"/>
  <c r="A1461" i="2"/>
  <c r="J1460" i="2"/>
  <c r="E1460" i="2"/>
  <c r="C1460" i="2"/>
  <c r="A1460" i="2"/>
  <c r="J1459" i="2"/>
  <c r="E1459" i="2"/>
  <c r="C1459" i="2"/>
  <c r="A1459" i="2"/>
  <c r="J1458" i="2"/>
  <c r="E1458" i="2"/>
  <c r="C1458" i="2"/>
  <c r="A1458" i="2"/>
  <c r="J1457" i="2"/>
  <c r="E1457" i="2"/>
  <c r="C1457" i="2"/>
  <c r="A1457" i="2"/>
  <c r="J1456" i="2"/>
  <c r="E1456" i="2"/>
  <c r="C1456" i="2"/>
  <c r="A1456" i="2"/>
  <c r="J1455" i="2"/>
  <c r="E1455" i="2"/>
  <c r="C1455" i="2"/>
  <c r="A1455" i="2"/>
  <c r="J1454" i="2"/>
  <c r="E1454" i="2"/>
  <c r="C1454" i="2"/>
  <c r="A1454" i="2"/>
  <c r="J1453" i="2"/>
  <c r="E1453" i="2"/>
  <c r="C1453" i="2"/>
  <c r="A1453" i="2"/>
  <c r="J1452" i="2"/>
  <c r="E1452" i="2"/>
  <c r="C1452" i="2"/>
  <c r="A1452" i="2"/>
  <c r="J1451" i="2"/>
  <c r="E1451" i="2"/>
  <c r="C1451" i="2"/>
  <c r="A1451" i="2"/>
  <c r="J1450" i="2"/>
  <c r="E1450" i="2"/>
  <c r="C1450" i="2"/>
  <c r="A1450" i="2"/>
  <c r="J1449" i="2"/>
  <c r="E1449" i="2"/>
  <c r="C1449" i="2"/>
  <c r="A1449" i="2"/>
  <c r="J1448" i="2"/>
  <c r="E1448" i="2"/>
  <c r="C1448" i="2"/>
  <c r="A1448" i="2"/>
  <c r="J1447" i="2"/>
  <c r="E1447" i="2"/>
  <c r="C1447" i="2"/>
  <c r="A1447" i="2"/>
  <c r="J1446" i="2"/>
  <c r="E1446" i="2"/>
  <c r="C1446" i="2"/>
  <c r="A1446" i="2"/>
  <c r="J1445" i="2"/>
  <c r="E1445" i="2"/>
  <c r="C1445" i="2"/>
  <c r="A1445" i="2"/>
  <c r="J1444" i="2"/>
  <c r="E1444" i="2"/>
  <c r="C1444" i="2"/>
  <c r="A1444" i="2"/>
  <c r="J1443" i="2"/>
  <c r="E1443" i="2"/>
  <c r="C1443" i="2"/>
  <c r="A1443" i="2"/>
  <c r="J1442" i="2"/>
  <c r="E1442" i="2"/>
  <c r="C1442" i="2"/>
  <c r="A1442" i="2"/>
  <c r="J1441" i="2"/>
  <c r="E1441" i="2"/>
  <c r="C1441" i="2"/>
  <c r="A1441" i="2"/>
  <c r="J1440" i="2"/>
  <c r="E1440" i="2"/>
  <c r="C1440" i="2"/>
  <c r="A1440" i="2"/>
  <c r="J1439" i="2"/>
  <c r="E1439" i="2"/>
  <c r="C1439" i="2"/>
  <c r="A1439" i="2"/>
  <c r="J1438" i="2"/>
  <c r="E1438" i="2"/>
  <c r="C1438" i="2"/>
  <c r="A1438" i="2"/>
  <c r="J1437" i="2"/>
  <c r="E1437" i="2"/>
  <c r="C1437" i="2"/>
  <c r="A1437" i="2"/>
  <c r="J1436" i="2"/>
  <c r="E1436" i="2"/>
  <c r="C1436" i="2"/>
  <c r="A1436" i="2"/>
  <c r="J1435" i="2"/>
  <c r="E1435" i="2"/>
  <c r="C1435" i="2"/>
  <c r="A1435" i="2"/>
  <c r="J1434" i="2"/>
  <c r="E1434" i="2"/>
  <c r="C1434" i="2"/>
  <c r="A1434" i="2"/>
  <c r="J1433" i="2"/>
  <c r="E1433" i="2"/>
  <c r="C1433" i="2"/>
  <c r="A1433" i="2"/>
  <c r="J1432" i="2"/>
  <c r="E1432" i="2"/>
  <c r="C1432" i="2"/>
  <c r="A1432" i="2"/>
  <c r="J1431" i="2"/>
  <c r="E1431" i="2"/>
  <c r="C1431" i="2"/>
  <c r="A1431" i="2"/>
  <c r="J1430" i="2"/>
  <c r="E1430" i="2"/>
  <c r="C1430" i="2"/>
  <c r="A1430" i="2"/>
  <c r="J1429" i="2"/>
  <c r="E1429" i="2"/>
  <c r="C1429" i="2"/>
  <c r="A1429" i="2"/>
  <c r="J1428" i="2"/>
  <c r="E1428" i="2"/>
  <c r="C1428" i="2"/>
  <c r="A1428" i="2"/>
  <c r="J1427" i="2"/>
  <c r="E1427" i="2"/>
  <c r="C1427" i="2"/>
  <c r="A1427" i="2"/>
  <c r="J1426" i="2"/>
  <c r="E1426" i="2"/>
  <c r="C1426" i="2"/>
  <c r="A1426" i="2"/>
  <c r="J1425" i="2"/>
  <c r="E1425" i="2"/>
  <c r="C1425" i="2"/>
  <c r="A1425" i="2"/>
  <c r="J1424" i="2"/>
  <c r="E1424" i="2"/>
  <c r="C1424" i="2"/>
  <c r="A1424" i="2"/>
  <c r="J1423" i="2"/>
  <c r="E1423" i="2"/>
  <c r="C1423" i="2"/>
  <c r="A1423" i="2"/>
  <c r="J1422" i="2"/>
  <c r="E1422" i="2"/>
  <c r="C1422" i="2"/>
  <c r="A1422" i="2"/>
  <c r="J1421" i="2"/>
  <c r="E1421" i="2"/>
  <c r="C1421" i="2"/>
  <c r="A1421" i="2"/>
  <c r="J1420" i="2"/>
  <c r="E1420" i="2"/>
  <c r="C1420" i="2"/>
  <c r="A1420" i="2"/>
  <c r="J1419" i="2"/>
  <c r="E1419" i="2"/>
  <c r="C1419" i="2"/>
  <c r="A1419" i="2"/>
  <c r="J1418" i="2"/>
  <c r="E1418" i="2"/>
  <c r="C1418" i="2"/>
  <c r="A1418" i="2"/>
  <c r="J1417" i="2"/>
  <c r="E1417" i="2"/>
  <c r="C1417" i="2"/>
  <c r="A1417" i="2"/>
  <c r="J1416" i="2"/>
  <c r="E1416" i="2"/>
  <c r="C1416" i="2"/>
  <c r="A1416" i="2"/>
  <c r="J1415" i="2"/>
  <c r="E1415" i="2"/>
  <c r="C1415" i="2"/>
  <c r="A1415" i="2"/>
  <c r="J1414" i="2"/>
  <c r="E1414" i="2"/>
  <c r="C1414" i="2"/>
  <c r="A1414" i="2"/>
  <c r="J1413" i="2"/>
  <c r="E1413" i="2"/>
  <c r="C1413" i="2"/>
  <c r="A1413" i="2"/>
  <c r="J1412" i="2"/>
  <c r="E1412" i="2"/>
  <c r="C1412" i="2"/>
  <c r="A1412" i="2"/>
  <c r="J1411" i="2"/>
  <c r="E1411" i="2"/>
  <c r="C1411" i="2"/>
  <c r="A1411" i="2"/>
  <c r="J1410" i="2"/>
  <c r="E1410" i="2"/>
  <c r="C1410" i="2"/>
  <c r="A1410" i="2"/>
  <c r="J1409" i="2"/>
  <c r="E1409" i="2"/>
  <c r="C1409" i="2"/>
  <c r="A1409" i="2"/>
  <c r="J1408" i="2"/>
  <c r="E1408" i="2"/>
  <c r="C1408" i="2"/>
  <c r="A1408" i="2"/>
  <c r="J1407" i="2"/>
  <c r="E1407" i="2"/>
  <c r="C1407" i="2"/>
  <c r="A1407" i="2"/>
  <c r="J1406" i="2"/>
  <c r="E1406" i="2"/>
  <c r="C1406" i="2"/>
  <c r="A1406" i="2"/>
  <c r="J1405" i="2"/>
  <c r="E1405" i="2"/>
  <c r="C1405" i="2"/>
  <c r="A1405" i="2"/>
  <c r="J1404" i="2"/>
  <c r="E1404" i="2"/>
  <c r="C1404" i="2"/>
  <c r="A1404" i="2"/>
  <c r="J1403" i="2"/>
  <c r="E1403" i="2"/>
  <c r="C1403" i="2"/>
  <c r="A1403" i="2"/>
  <c r="J1402" i="2"/>
  <c r="E1402" i="2"/>
  <c r="C1402" i="2"/>
  <c r="A1402" i="2"/>
  <c r="J1401" i="2"/>
  <c r="E1401" i="2"/>
  <c r="C1401" i="2"/>
  <c r="A1401" i="2"/>
  <c r="J1400" i="2"/>
  <c r="E1400" i="2"/>
  <c r="C1400" i="2"/>
  <c r="A1400" i="2"/>
  <c r="J1399" i="2"/>
  <c r="E1399" i="2"/>
  <c r="C1399" i="2"/>
  <c r="A1399" i="2"/>
  <c r="J1398" i="2"/>
  <c r="E1398" i="2"/>
  <c r="C1398" i="2"/>
  <c r="A1398" i="2"/>
  <c r="J1397" i="2"/>
  <c r="E1397" i="2"/>
  <c r="C1397" i="2"/>
  <c r="A1397" i="2"/>
  <c r="J1396" i="2"/>
  <c r="E1396" i="2"/>
  <c r="C1396" i="2"/>
  <c r="A1396" i="2"/>
  <c r="J1395" i="2"/>
  <c r="E1395" i="2"/>
  <c r="C1395" i="2"/>
  <c r="A1395" i="2"/>
  <c r="J1394" i="2"/>
  <c r="E1394" i="2"/>
  <c r="C1394" i="2"/>
  <c r="A1394" i="2"/>
  <c r="J1393" i="2"/>
  <c r="E1393" i="2"/>
  <c r="C1393" i="2"/>
  <c r="A1393" i="2"/>
  <c r="J1392" i="2"/>
  <c r="E1392" i="2"/>
  <c r="C1392" i="2"/>
  <c r="A1392" i="2"/>
  <c r="J1391" i="2"/>
  <c r="E1391" i="2"/>
  <c r="C1391" i="2"/>
  <c r="A1391" i="2"/>
  <c r="J1390" i="2"/>
  <c r="E1390" i="2"/>
  <c r="C1390" i="2"/>
  <c r="A1390" i="2"/>
  <c r="J1389" i="2"/>
  <c r="E1389" i="2"/>
  <c r="C1389" i="2"/>
  <c r="A1389" i="2"/>
  <c r="J1388" i="2"/>
  <c r="E1388" i="2"/>
  <c r="C1388" i="2"/>
  <c r="A1388" i="2"/>
  <c r="J1387" i="2"/>
  <c r="E1387" i="2"/>
  <c r="C1387" i="2"/>
  <c r="A1387" i="2"/>
  <c r="J1386" i="2"/>
  <c r="E1386" i="2"/>
  <c r="C1386" i="2"/>
  <c r="A1386" i="2"/>
  <c r="J1385" i="2"/>
  <c r="E1385" i="2"/>
  <c r="C1385" i="2"/>
  <c r="A1385" i="2"/>
  <c r="J1384" i="2"/>
  <c r="E1384" i="2"/>
  <c r="C1384" i="2"/>
  <c r="A1384" i="2"/>
  <c r="J1383" i="2"/>
  <c r="E1383" i="2"/>
  <c r="C1383" i="2"/>
  <c r="A1383" i="2"/>
  <c r="J1382" i="2"/>
  <c r="E1382" i="2"/>
  <c r="C1382" i="2"/>
  <c r="A1382" i="2"/>
  <c r="J1381" i="2"/>
  <c r="E1381" i="2"/>
  <c r="C1381" i="2"/>
  <c r="A1381" i="2"/>
  <c r="J1380" i="2"/>
  <c r="E1380" i="2"/>
  <c r="C1380" i="2"/>
  <c r="A1380" i="2"/>
  <c r="J1379" i="2"/>
  <c r="E1379" i="2"/>
  <c r="C1379" i="2"/>
  <c r="A1379" i="2"/>
  <c r="J1378" i="2"/>
  <c r="E1378" i="2"/>
  <c r="C1378" i="2"/>
  <c r="A1378" i="2"/>
  <c r="J1377" i="2"/>
  <c r="E1377" i="2"/>
  <c r="C1377" i="2"/>
  <c r="A1377" i="2"/>
  <c r="J1376" i="2"/>
  <c r="E1376" i="2"/>
  <c r="C1376" i="2"/>
  <c r="A1376" i="2"/>
  <c r="J1375" i="2"/>
  <c r="E1375" i="2"/>
  <c r="C1375" i="2"/>
  <c r="A1375" i="2"/>
  <c r="J1374" i="2"/>
  <c r="E1374" i="2"/>
  <c r="C1374" i="2"/>
  <c r="A1374" i="2"/>
  <c r="J1373" i="2"/>
  <c r="E1373" i="2"/>
  <c r="C1373" i="2"/>
  <c r="A1373" i="2"/>
  <c r="J1372" i="2"/>
  <c r="E1372" i="2"/>
  <c r="C1372" i="2"/>
  <c r="A1372" i="2"/>
  <c r="J1371" i="2"/>
  <c r="E1371" i="2"/>
  <c r="C1371" i="2"/>
  <c r="A1371" i="2"/>
  <c r="J1370" i="2"/>
  <c r="E1370" i="2"/>
  <c r="C1370" i="2"/>
  <c r="A1370" i="2"/>
  <c r="J1369" i="2"/>
  <c r="E1369" i="2"/>
  <c r="C1369" i="2"/>
  <c r="A1369" i="2"/>
  <c r="J1368" i="2"/>
  <c r="E1368" i="2"/>
  <c r="C1368" i="2"/>
  <c r="A1368" i="2"/>
  <c r="J1367" i="2"/>
  <c r="E1367" i="2"/>
  <c r="C1367" i="2"/>
  <c r="A1367" i="2"/>
  <c r="J1366" i="2"/>
  <c r="E1366" i="2"/>
  <c r="C1366" i="2"/>
  <c r="A1366" i="2"/>
  <c r="J1365" i="2"/>
  <c r="E1365" i="2"/>
  <c r="C1365" i="2"/>
  <c r="A1365" i="2"/>
  <c r="J1364" i="2"/>
  <c r="E1364" i="2"/>
  <c r="C1364" i="2"/>
  <c r="A1364" i="2"/>
  <c r="J1363" i="2"/>
  <c r="E1363" i="2"/>
  <c r="C1363" i="2"/>
  <c r="A1363" i="2"/>
  <c r="J1362" i="2"/>
  <c r="E1362" i="2"/>
  <c r="C1362" i="2"/>
  <c r="A1362" i="2"/>
  <c r="J1361" i="2"/>
  <c r="E1361" i="2"/>
  <c r="C1361" i="2"/>
  <c r="A1361" i="2"/>
  <c r="J1360" i="2"/>
  <c r="E1360" i="2"/>
  <c r="C1360" i="2"/>
  <c r="A1360" i="2"/>
  <c r="J1359" i="2"/>
  <c r="E1359" i="2"/>
  <c r="C1359" i="2"/>
  <c r="A1359" i="2"/>
  <c r="J1358" i="2"/>
  <c r="E1358" i="2"/>
  <c r="C1358" i="2"/>
  <c r="A1358" i="2"/>
  <c r="J1357" i="2"/>
  <c r="E1357" i="2"/>
  <c r="C1357" i="2"/>
  <c r="A1357" i="2"/>
  <c r="J1356" i="2"/>
  <c r="E1356" i="2"/>
  <c r="C1356" i="2"/>
  <c r="A1356" i="2"/>
  <c r="J1355" i="2"/>
  <c r="E1355" i="2"/>
  <c r="C1355" i="2"/>
  <c r="A1355" i="2"/>
  <c r="J1354" i="2"/>
  <c r="E1354" i="2"/>
  <c r="C1354" i="2"/>
  <c r="A1354" i="2"/>
  <c r="J1353" i="2"/>
  <c r="E1353" i="2"/>
  <c r="C1353" i="2"/>
  <c r="A1353" i="2"/>
  <c r="J1352" i="2"/>
  <c r="E1352" i="2"/>
  <c r="C1352" i="2"/>
  <c r="A1352" i="2"/>
  <c r="J1351" i="2"/>
  <c r="E1351" i="2"/>
  <c r="C1351" i="2"/>
  <c r="A1351" i="2"/>
  <c r="J1350" i="2"/>
  <c r="E1350" i="2"/>
  <c r="C1350" i="2"/>
  <c r="A1350" i="2"/>
  <c r="J1349" i="2"/>
  <c r="E1349" i="2"/>
  <c r="C1349" i="2"/>
  <c r="A1349" i="2"/>
  <c r="J1348" i="2"/>
  <c r="E1348" i="2"/>
  <c r="C1348" i="2"/>
  <c r="A1348" i="2"/>
  <c r="J1347" i="2"/>
  <c r="E1347" i="2"/>
  <c r="C1347" i="2"/>
  <c r="A1347" i="2"/>
  <c r="J1346" i="2"/>
  <c r="E1346" i="2"/>
  <c r="C1346" i="2"/>
  <c r="A1346" i="2"/>
  <c r="J1345" i="2"/>
  <c r="E1345" i="2"/>
  <c r="C1345" i="2"/>
  <c r="A1345" i="2"/>
  <c r="J1344" i="2"/>
  <c r="E1344" i="2"/>
  <c r="C1344" i="2"/>
  <c r="A1344" i="2"/>
  <c r="J1343" i="2"/>
  <c r="E1343" i="2"/>
  <c r="C1343" i="2"/>
  <c r="A1343" i="2"/>
  <c r="J1342" i="2"/>
  <c r="E1342" i="2"/>
  <c r="C1342" i="2"/>
  <c r="A1342" i="2"/>
  <c r="J1341" i="2"/>
  <c r="E1341" i="2"/>
  <c r="C1341" i="2"/>
  <c r="A1341" i="2"/>
  <c r="J1340" i="2"/>
  <c r="E1340" i="2"/>
  <c r="C1340" i="2"/>
  <c r="A1340" i="2"/>
  <c r="J1339" i="2"/>
  <c r="E1339" i="2"/>
  <c r="C1339" i="2"/>
  <c r="A1339" i="2"/>
  <c r="J1338" i="2"/>
  <c r="E1338" i="2"/>
  <c r="C1338" i="2"/>
  <c r="A1338" i="2"/>
  <c r="J1337" i="2"/>
  <c r="E1337" i="2"/>
  <c r="C1337" i="2"/>
  <c r="A1337" i="2"/>
  <c r="J1336" i="2"/>
  <c r="E1336" i="2"/>
  <c r="C1336" i="2"/>
  <c r="A1336" i="2"/>
  <c r="J1335" i="2"/>
  <c r="E1335" i="2"/>
  <c r="C1335" i="2"/>
  <c r="A1335" i="2"/>
  <c r="J1334" i="2"/>
  <c r="E1334" i="2"/>
  <c r="C1334" i="2"/>
  <c r="A1334" i="2"/>
  <c r="J1333" i="2"/>
  <c r="E1333" i="2"/>
  <c r="C1333" i="2"/>
  <c r="A1333" i="2"/>
  <c r="J1332" i="2"/>
  <c r="E1332" i="2"/>
  <c r="C1332" i="2"/>
  <c r="A1332" i="2"/>
  <c r="J1331" i="2"/>
  <c r="E1331" i="2"/>
  <c r="C1331" i="2"/>
  <c r="A1331" i="2"/>
  <c r="J1330" i="2"/>
  <c r="E1330" i="2"/>
  <c r="C1330" i="2"/>
  <c r="A1330" i="2"/>
  <c r="J1329" i="2"/>
  <c r="E1329" i="2"/>
  <c r="C1329" i="2"/>
  <c r="A1329" i="2"/>
  <c r="J1328" i="2"/>
  <c r="E1328" i="2"/>
  <c r="C1328" i="2"/>
  <c r="A1328" i="2"/>
  <c r="J1327" i="2"/>
  <c r="E1327" i="2"/>
  <c r="C1327" i="2"/>
  <c r="A1327" i="2"/>
  <c r="J1326" i="2"/>
  <c r="E1326" i="2"/>
  <c r="C1326" i="2"/>
  <c r="A1326" i="2"/>
  <c r="J1325" i="2"/>
  <c r="E1325" i="2"/>
  <c r="C1325" i="2"/>
  <c r="A1325" i="2"/>
  <c r="J1324" i="2"/>
  <c r="E1324" i="2"/>
  <c r="C1324" i="2"/>
  <c r="A1324" i="2"/>
  <c r="J1323" i="2"/>
  <c r="E1323" i="2"/>
  <c r="C1323" i="2"/>
  <c r="A1323" i="2"/>
  <c r="J1322" i="2"/>
  <c r="E1322" i="2"/>
  <c r="C1322" i="2"/>
  <c r="A1322" i="2"/>
  <c r="J1321" i="2"/>
  <c r="E1321" i="2"/>
  <c r="C1321" i="2"/>
  <c r="A1321" i="2"/>
  <c r="J1320" i="2"/>
  <c r="E1320" i="2"/>
  <c r="C1320" i="2"/>
  <c r="A1320" i="2"/>
  <c r="J1319" i="2"/>
  <c r="E1319" i="2"/>
  <c r="C1319" i="2"/>
  <c r="A1319" i="2"/>
  <c r="J1318" i="2"/>
  <c r="E1318" i="2"/>
  <c r="C1318" i="2"/>
  <c r="A1318" i="2"/>
  <c r="J1317" i="2"/>
  <c r="E1317" i="2"/>
  <c r="C1317" i="2"/>
  <c r="A1317" i="2"/>
  <c r="J1316" i="2"/>
  <c r="E1316" i="2"/>
  <c r="C1316" i="2"/>
  <c r="A1316" i="2"/>
  <c r="J1315" i="2"/>
  <c r="E1315" i="2"/>
  <c r="C1315" i="2"/>
  <c r="A1315" i="2"/>
  <c r="J1314" i="2"/>
  <c r="E1314" i="2"/>
  <c r="C1314" i="2"/>
  <c r="A1314" i="2"/>
  <c r="J1313" i="2"/>
  <c r="E1313" i="2"/>
  <c r="C1313" i="2"/>
  <c r="A1313" i="2"/>
  <c r="J1312" i="2"/>
  <c r="E1312" i="2"/>
  <c r="C1312" i="2"/>
  <c r="A1312" i="2"/>
  <c r="J1311" i="2"/>
  <c r="E1311" i="2"/>
  <c r="C1311" i="2"/>
  <c r="A1311" i="2"/>
  <c r="J1310" i="2"/>
  <c r="E1310" i="2"/>
  <c r="C1310" i="2"/>
  <c r="A1310" i="2"/>
  <c r="J1309" i="2"/>
  <c r="E1309" i="2"/>
  <c r="C1309" i="2"/>
  <c r="A1309" i="2"/>
  <c r="J1308" i="2"/>
  <c r="E1308" i="2"/>
  <c r="C1308" i="2"/>
  <c r="A1308" i="2"/>
  <c r="J1307" i="2"/>
  <c r="E1307" i="2"/>
  <c r="C1307" i="2"/>
  <c r="A1307" i="2"/>
  <c r="J1306" i="2"/>
  <c r="E1306" i="2"/>
  <c r="C1306" i="2"/>
  <c r="A1306" i="2"/>
  <c r="J1305" i="2"/>
  <c r="E1305" i="2"/>
  <c r="C1305" i="2"/>
  <c r="A1305" i="2"/>
  <c r="J1304" i="2"/>
  <c r="E1304" i="2"/>
  <c r="C1304" i="2"/>
  <c r="A1304" i="2"/>
  <c r="J1303" i="2"/>
  <c r="E1303" i="2"/>
  <c r="C1303" i="2"/>
  <c r="A1303" i="2"/>
  <c r="J1302" i="2"/>
  <c r="E1302" i="2"/>
  <c r="C1302" i="2"/>
  <c r="A1302" i="2"/>
  <c r="J1301" i="2"/>
  <c r="E1301" i="2"/>
  <c r="C1301" i="2"/>
  <c r="A1301" i="2"/>
  <c r="J1300" i="2"/>
  <c r="E1300" i="2"/>
  <c r="C1300" i="2"/>
  <c r="A1300" i="2"/>
  <c r="J1299" i="2"/>
  <c r="E1299" i="2"/>
  <c r="C1299" i="2"/>
  <c r="A1299" i="2"/>
  <c r="J1298" i="2"/>
  <c r="E1298" i="2"/>
  <c r="C1298" i="2"/>
  <c r="A1298" i="2"/>
  <c r="J1297" i="2"/>
  <c r="E1297" i="2"/>
  <c r="C1297" i="2"/>
  <c r="A1297" i="2"/>
  <c r="J1296" i="2"/>
  <c r="E1296" i="2"/>
  <c r="C1296" i="2"/>
  <c r="A1296" i="2"/>
  <c r="J1295" i="2"/>
  <c r="E1295" i="2"/>
  <c r="C1295" i="2"/>
  <c r="A1295" i="2"/>
  <c r="J1294" i="2"/>
  <c r="E1294" i="2"/>
  <c r="C1294" i="2"/>
  <c r="A1294" i="2"/>
  <c r="J1293" i="2"/>
  <c r="E1293" i="2"/>
  <c r="C1293" i="2"/>
  <c r="A1293" i="2"/>
  <c r="J1292" i="2"/>
  <c r="E1292" i="2"/>
  <c r="C1292" i="2"/>
  <c r="A1292" i="2"/>
  <c r="J1291" i="2"/>
  <c r="E1291" i="2"/>
  <c r="C1291" i="2"/>
  <c r="A1291" i="2"/>
  <c r="J1290" i="2"/>
  <c r="E1290" i="2"/>
  <c r="C1290" i="2"/>
  <c r="A1290" i="2"/>
  <c r="J1289" i="2"/>
  <c r="E1289" i="2"/>
  <c r="C1289" i="2"/>
  <c r="A1289" i="2"/>
  <c r="J1288" i="2"/>
  <c r="E1288" i="2"/>
  <c r="C1288" i="2"/>
  <c r="A1288" i="2"/>
  <c r="J1287" i="2"/>
  <c r="E1287" i="2"/>
  <c r="C1287" i="2"/>
  <c r="A1287" i="2"/>
  <c r="J1286" i="2"/>
  <c r="E1286" i="2"/>
  <c r="C1286" i="2"/>
  <c r="A1286" i="2"/>
  <c r="J1285" i="2"/>
  <c r="E1285" i="2"/>
  <c r="C1285" i="2"/>
  <c r="A1285" i="2"/>
  <c r="J1284" i="2"/>
  <c r="E1284" i="2"/>
  <c r="C1284" i="2"/>
  <c r="A1284" i="2"/>
  <c r="J1283" i="2"/>
  <c r="E1283" i="2"/>
  <c r="C1283" i="2"/>
  <c r="A1283" i="2"/>
  <c r="J1282" i="2"/>
  <c r="E1282" i="2"/>
  <c r="C1282" i="2"/>
  <c r="A1282" i="2"/>
  <c r="J1281" i="2"/>
  <c r="E1281" i="2"/>
  <c r="C1281" i="2"/>
  <c r="A1281" i="2"/>
  <c r="J1280" i="2"/>
  <c r="E1280" i="2"/>
  <c r="C1280" i="2"/>
  <c r="A1280" i="2"/>
  <c r="J1279" i="2"/>
  <c r="E1279" i="2"/>
  <c r="C1279" i="2"/>
  <c r="A1279" i="2"/>
  <c r="J1278" i="2"/>
  <c r="E1278" i="2"/>
  <c r="C1278" i="2"/>
  <c r="A1278" i="2"/>
  <c r="J1277" i="2"/>
  <c r="E1277" i="2"/>
  <c r="C1277" i="2"/>
  <c r="A1277" i="2"/>
  <c r="J1276" i="2"/>
  <c r="E1276" i="2"/>
  <c r="C1276" i="2"/>
  <c r="A1276" i="2"/>
  <c r="J1275" i="2"/>
  <c r="E1275" i="2"/>
  <c r="C1275" i="2"/>
  <c r="A1275" i="2"/>
  <c r="J1274" i="2"/>
  <c r="E1274" i="2"/>
  <c r="C1274" i="2"/>
  <c r="A1274" i="2"/>
  <c r="J1273" i="2"/>
  <c r="E1273" i="2"/>
  <c r="C1273" i="2"/>
  <c r="A1273" i="2"/>
  <c r="J1272" i="2"/>
  <c r="E1272" i="2"/>
  <c r="C1272" i="2"/>
  <c r="A1272" i="2"/>
  <c r="J1271" i="2"/>
  <c r="E1271" i="2"/>
  <c r="C1271" i="2"/>
  <c r="A1271" i="2"/>
  <c r="J1270" i="2"/>
  <c r="E1270" i="2"/>
  <c r="C1270" i="2"/>
  <c r="A1270" i="2"/>
  <c r="J1269" i="2"/>
  <c r="E1269" i="2"/>
  <c r="C1269" i="2"/>
  <c r="A1269" i="2"/>
  <c r="J1268" i="2"/>
  <c r="E1268" i="2"/>
  <c r="C1268" i="2"/>
  <c r="A1268" i="2"/>
  <c r="J1267" i="2"/>
  <c r="E1267" i="2"/>
  <c r="C1267" i="2"/>
  <c r="A1267" i="2"/>
  <c r="J1266" i="2"/>
  <c r="E1266" i="2"/>
  <c r="C1266" i="2"/>
  <c r="A1266" i="2"/>
  <c r="J1265" i="2"/>
  <c r="E1265" i="2"/>
  <c r="C1265" i="2"/>
  <c r="A1265" i="2"/>
  <c r="J1264" i="2"/>
  <c r="E1264" i="2"/>
  <c r="C1264" i="2"/>
  <c r="A1264" i="2"/>
  <c r="J1263" i="2"/>
  <c r="E1263" i="2"/>
  <c r="C1263" i="2"/>
  <c r="A1263" i="2"/>
  <c r="J1262" i="2"/>
  <c r="E1262" i="2"/>
  <c r="C1262" i="2"/>
  <c r="A1262" i="2"/>
  <c r="J1261" i="2"/>
  <c r="E1261" i="2"/>
  <c r="C1261" i="2"/>
  <c r="A1261" i="2"/>
  <c r="J1260" i="2"/>
  <c r="E1260" i="2"/>
  <c r="C1260" i="2"/>
  <c r="A1260" i="2"/>
  <c r="J1259" i="2"/>
  <c r="E1259" i="2"/>
  <c r="C1259" i="2"/>
  <c r="A1259" i="2"/>
  <c r="J1258" i="2"/>
  <c r="E1258" i="2"/>
  <c r="C1258" i="2"/>
  <c r="A1258" i="2"/>
  <c r="J1257" i="2"/>
  <c r="E1257" i="2"/>
  <c r="C1257" i="2"/>
  <c r="A1257" i="2"/>
  <c r="J1256" i="2"/>
  <c r="E1256" i="2"/>
  <c r="C1256" i="2"/>
  <c r="A1256" i="2"/>
  <c r="J1255" i="2"/>
  <c r="E1255" i="2"/>
  <c r="C1255" i="2"/>
  <c r="A1255" i="2"/>
  <c r="J1254" i="2"/>
  <c r="E1254" i="2"/>
  <c r="C1254" i="2"/>
  <c r="A1254" i="2"/>
  <c r="J1253" i="2"/>
  <c r="E1253" i="2"/>
  <c r="C1253" i="2"/>
  <c r="A1253" i="2"/>
  <c r="J1252" i="2"/>
  <c r="E1252" i="2"/>
  <c r="C1252" i="2"/>
  <c r="A1252" i="2"/>
  <c r="J1251" i="2"/>
  <c r="E1251" i="2"/>
  <c r="C1251" i="2"/>
  <c r="A1251" i="2"/>
  <c r="J1250" i="2"/>
  <c r="E1250" i="2"/>
  <c r="C1250" i="2"/>
  <c r="A1250" i="2"/>
  <c r="J1249" i="2"/>
  <c r="E1249" i="2"/>
  <c r="C1249" i="2"/>
  <c r="A1249" i="2"/>
  <c r="J1248" i="2"/>
  <c r="E1248" i="2"/>
  <c r="C1248" i="2"/>
  <c r="A1248" i="2"/>
  <c r="J1247" i="2"/>
  <c r="E1247" i="2"/>
  <c r="C1247" i="2"/>
  <c r="A1247" i="2"/>
  <c r="J1246" i="2"/>
  <c r="E1246" i="2"/>
  <c r="C1246" i="2"/>
  <c r="A1246" i="2"/>
  <c r="J1245" i="2"/>
  <c r="E1245" i="2"/>
  <c r="C1245" i="2"/>
  <c r="A1245" i="2"/>
  <c r="J1244" i="2"/>
  <c r="E1244" i="2"/>
  <c r="C1244" i="2"/>
  <c r="A1244" i="2"/>
  <c r="J1243" i="2"/>
  <c r="E1243" i="2"/>
  <c r="C1243" i="2"/>
  <c r="A1243" i="2"/>
  <c r="J1242" i="2"/>
  <c r="E1242" i="2"/>
  <c r="C1242" i="2"/>
  <c r="A1242" i="2"/>
  <c r="J1241" i="2"/>
  <c r="E1241" i="2"/>
  <c r="C1241" i="2"/>
  <c r="A1241" i="2"/>
  <c r="J1240" i="2"/>
  <c r="E1240" i="2"/>
  <c r="C1240" i="2"/>
  <c r="A1240" i="2"/>
  <c r="J1239" i="2"/>
  <c r="E1239" i="2"/>
  <c r="C1239" i="2"/>
  <c r="A1239" i="2"/>
  <c r="J1238" i="2"/>
  <c r="E1238" i="2"/>
  <c r="C1238" i="2"/>
  <c r="A1238" i="2"/>
  <c r="J1237" i="2"/>
  <c r="E1237" i="2"/>
  <c r="C1237" i="2"/>
  <c r="A1237" i="2"/>
  <c r="J1236" i="2"/>
  <c r="E1236" i="2"/>
  <c r="C1236" i="2"/>
  <c r="A1236" i="2"/>
  <c r="J1235" i="2"/>
  <c r="E1235" i="2"/>
  <c r="C1235" i="2"/>
  <c r="A1235" i="2"/>
  <c r="J1234" i="2"/>
  <c r="E1234" i="2"/>
  <c r="C1234" i="2"/>
  <c r="A1234" i="2"/>
  <c r="J1233" i="2"/>
  <c r="E1233" i="2"/>
  <c r="C1233" i="2"/>
  <c r="A1233" i="2"/>
  <c r="J1232" i="2"/>
  <c r="E1232" i="2"/>
  <c r="C1232" i="2"/>
  <c r="A1232" i="2"/>
  <c r="J1231" i="2"/>
  <c r="E1231" i="2"/>
  <c r="C1231" i="2"/>
  <c r="A1231" i="2"/>
  <c r="J1230" i="2"/>
  <c r="E1230" i="2"/>
  <c r="C1230" i="2"/>
  <c r="A1230" i="2"/>
  <c r="J1229" i="2"/>
  <c r="E1229" i="2"/>
  <c r="C1229" i="2"/>
  <c r="A1229" i="2"/>
  <c r="J1228" i="2"/>
  <c r="E1228" i="2"/>
  <c r="C1228" i="2"/>
  <c r="A1228" i="2"/>
  <c r="J1227" i="2"/>
  <c r="E1227" i="2"/>
  <c r="C1227" i="2"/>
  <c r="A1227" i="2"/>
  <c r="J1226" i="2"/>
  <c r="E1226" i="2"/>
  <c r="C1226" i="2"/>
  <c r="A1226" i="2"/>
  <c r="J1225" i="2"/>
  <c r="E1225" i="2"/>
  <c r="C1225" i="2"/>
  <c r="A1225" i="2"/>
  <c r="J1224" i="2"/>
  <c r="E1224" i="2"/>
  <c r="C1224" i="2"/>
  <c r="A1224" i="2"/>
  <c r="J1223" i="2"/>
  <c r="E1223" i="2"/>
  <c r="C1223" i="2"/>
  <c r="A1223" i="2"/>
  <c r="J1222" i="2"/>
  <c r="E1222" i="2"/>
  <c r="C1222" i="2"/>
  <c r="A1222" i="2"/>
  <c r="J1221" i="2"/>
  <c r="E1221" i="2"/>
  <c r="C1221" i="2"/>
  <c r="A1221" i="2"/>
  <c r="J1220" i="2"/>
  <c r="E1220" i="2"/>
  <c r="C1220" i="2"/>
  <c r="A1220" i="2"/>
  <c r="J1219" i="2"/>
  <c r="E1219" i="2"/>
  <c r="C1219" i="2"/>
  <c r="A1219" i="2"/>
  <c r="J1218" i="2"/>
  <c r="E1218" i="2"/>
  <c r="C1218" i="2"/>
  <c r="A1218" i="2"/>
  <c r="J1217" i="2"/>
  <c r="E1217" i="2"/>
  <c r="C1217" i="2"/>
  <c r="A1217" i="2"/>
  <c r="J1216" i="2"/>
  <c r="E1216" i="2"/>
  <c r="C1216" i="2"/>
  <c r="A1216" i="2"/>
  <c r="J1215" i="2"/>
  <c r="E1215" i="2"/>
  <c r="C1215" i="2"/>
  <c r="A1215" i="2"/>
  <c r="J1214" i="2"/>
  <c r="E1214" i="2"/>
  <c r="C1214" i="2"/>
  <c r="A1214" i="2"/>
  <c r="J1213" i="2"/>
  <c r="E1213" i="2"/>
  <c r="C1213" i="2"/>
  <c r="A1213" i="2"/>
  <c r="J1212" i="2"/>
  <c r="E1212" i="2"/>
  <c r="C1212" i="2"/>
  <c r="A1212" i="2"/>
  <c r="J1211" i="2"/>
  <c r="E1211" i="2"/>
  <c r="C1211" i="2"/>
  <c r="A1211" i="2"/>
  <c r="J1210" i="2"/>
  <c r="E1210" i="2"/>
  <c r="C1210" i="2"/>
  <c r="A1210" i="2"/>
  <c r="J1209" i="2"/>
  <c r="E1209" i="2"/>
  <c r="C1209" i="2"/>
  <c r="A1209" i="2"/>
  <c r="J1208" i="2"/>
  <c r="E1208" i="2"/>
  <c r="C1208" i="2"/>
  <c r="A1208" i="2"/>
  <c r="J1207" i="2"/>
  <c r="E1207" i="2"/>
  <c r="C1207" i="2"/>
  <c r="A1207" i="2"/>
  <c r="J1206" i="2"/>
  <c r="E1206" i="2"/>
  <c r="C1206" i="2"/>
  <c r="A1206" i="2"/>
  <c r="J1205" i="2"/>
  <c r="E1205" i="2"/>
  <c r="C1205" i="2"/>
  <c r="A1205" i="2"/>
  <c r="J1204" i="2"/>
  <c r="E1204" i="2"/>
  <c r="C1204" i="2"/>
  <c r="A1204" i="2"/>
  <c r="J1203" i="2"/>
  <c r="E1203" i="2"/>
  <c r="C1203" i="2"/>
  <c r="A1203" i="2"/>
  <c r="J1202" i="2"/>
  <c r="E1202" i="2"/>
  <c r="C1202" i="2"/>
  <c r="A1202" i="2"/>
  <c r="J1201" i="2"/>
  <c r="E1201" i="2"/>
  <c r="C1201" i="2"/>
  <c r="A1201" i="2"/>
  <c r="J1200" i="2"/>
  <c r="E1200" i="2"/>
  <c r="C1200" i="2"/>
  <c r="A1200" i="2"/>
  <c r="J1199" i="2"/>
  <c r="E1199" i="2"/>
  <c r="C1199" i="2"/>
  <c r="A1199" i="2"/>
  <c r="J1198" i="2"/>
  <c r="E1198" i="2"/>
  <c r="C1198" i="2"/>
  <c r="A1198" i="2"/>
  <c r="J1197" i="2"/>
  <c r="E1197" i="2"/>
  <c r="C1197" i="2"/>
  <c r="A1197" i="2"/>
  <c r="J1196" i="2"/>
  <c r="E1196" i="2"/>
  <c r="C1196" i="2"/>
  <c r="A1196" i="2"/>
  <c r="J1195" i="2"/>
  <c r="E1195" i="2"/>
  <c r="C1195" i="2"/>
  <c r="A1195" i="2"/>
  <c r="J1194" i="2"/>
  <c r="E1194" i="2"/>
  <c r="C1194" i="2"/>
  <c r="A1194" i="2"/>
  <c r="J1193" i="2"/>
  <c r="E1193" i="2"/>
  <c r="C1193" i="2"/>
  <c r="A1193" i="2"/>
  <c r="J1192" i="2"/>
  <c r="E1192" i="2"/>
  <c r="C1192" i="2"/>
  <c r="A1192" i="2"/>
  <c r="J1191" i="2"/>
  <c r="E1191" i="2"/>
  <c r="C1191" i="2"/>
  <c r="A1191" i="2"/>
  <c r="J1190" i="2"/>
  <c r="E1190" i="2"/>
  <c r="C1190" i="2"/>
  <c r="A1190" i="2"/>
  <c r="J1189" i="2"/>
  <c r="E1189" i="2"/>
  <c r="C1189" i="2"/>
  <c r="A1189" i="2"/>
  <c r="J1188" i="2"/>
  <c r="E1188" i="2"/>
  <c r="C1188" i="2"/>
  <c r="A1188" i="2"/>
  <c r="J1187" i="2"/>
  <c r="E1187" i="2"/>
  <c r="C1187" i="2"/>
  <c r="A1187" i="2"/>
  <c r="J1186" i="2"/>
  <c r="E1186" i="2"/>
  <c r="C1186" i="2"/>
  <c r="A1186" i="2"/>
  <c r="J1185" i="2"/>
  <c r="E1185" i="2"/>
  <c r="C1185" i="2"/>
  <c r="A1185" i="2"/>
  <c r="J1184" i="2"/>
  <c r="E1184" i="2"/>
  <c r="C1184" i="2"/>
  <c r="A1184" i="2"/>
  <c r="J1183" i="2"/>
  <c r="E1183" i="2"/>
  <c r="C1183" i="2"/>
  <c r="A1183" i="2"/>
  <c r="J1182" i="2"/>
  <c r="E1182" i="2"/>
  <c r="C1182" i="2"/>
  <c r="A1182" i="2"/>
  <c r="J1181" i="2"/>
  <c r="E1181" i="2"/>
  <c r="C1181" i="2"/>
  <c r="A1181" i="2"/>
  <c r="J1180" i="2"/>
  <c r="E1180" i="2"/>
  <c r="C1180" i="2"/>
  <c r="A1180" i="2"/>
  <c r="J1179" i="2"/>
  <c r="E1179" i="2"/>
  <c r="C1179" i="2"/>
  <c r="A1179" i="2"/>
  <c r="J1178" i="2"/>
  <c r="E1178" i="2"/>
  <c r="C1178" i="2"/>
  <c r="A1178" i="2"/>
  <c r="J1177" i="2"/>
  <c r="E1177" i="2"/>
  <c r="C1177" i="2"/>
  <c r="A1177" i="2"/>
  <c r="J1176" i="2"/>
  <c r="E1176" i="2"/>
  <c r="C1176" i="2"/>
  <c r="A1176" i="2"/>
  <c r="J1175" i="2"/>
  <c r="E1175" i="2"/>
  <c r="C1175" i="2"/>
  <c r="A1175" i="2"/>
  <c r="J1174" i="2"/>
  <c r="E1174" i="2"/>
  <c r="C1174" i="2"/>
  <c r="A1174" i="2"/>
  <c r="J1173" i="2"/>
  <c r="E1173" i="2"/>
  <c r="C1173" i="2"/>
  <c r="A1173" i="2"/>
  <c r="J1172" i="2"/>
  <c r="E1172" i="2"/>
  <c r="C1172" i="2"/>
  <c r="A1172" i="2"/>
  <c r="J1171" i="2"/>
  <c r="E1171" i="2"/>
  <c r="C1171" i="2"/>
  <c r="A1171" i="2"/>
  <c r="J1170" i="2"/>
  <c r="E1170" i="2"/>
  <c r="C1170" i="2"/>
  <c r="A1170" i="2"/>
  <c r="J1169" i="2"/>
  <c r="E1169" i="2"/>
  <c r="C1169" i="2"/>
  <c r="A1169" i="2"/>
  <c r="J1168" i="2"/>
  <c r="E1168" i="2"/>
  <c r="C1168" i="2"/>
  <c r="A1168" i="2"/>
  <c r="J1167" i="2"/>
  <c r="E1167" i="2"/>
  <c r="C1167" i="2"/>
  <c r="A1167" i="2"/>
  <c r="J1166" i="2"/>
  <c r="E1166" i="2"/>
  <c r="C1166" i="2"/>
  <c r="A1166" i="2"/>
  <c r="J1165" i="2"/>
  <c r="E1165" i="2"/>
  <c r="C1165" i="2"/>
  <c r="A1165" i="2"/>
  <c r="J1164" i="2"/>
  <c r="E1164" i="2"/>
  <c r="C1164" i="2"/>
  <c r="A1164" i="2"/>
  <c r="J1163" i="2"/>
  <c r="E1163" i="2"/>
  <c r="C1163" i="2"/>
  <c r="A1163" i="2"/>
  <c r="J1162" i="2"/>
  <c r="E1162" i="2"/>
  <c r="C1162" i="2"/>
  <c r="A1162" i="2"/>
  <c r="J1161" i="2"/>
  <c r="E1161" i="2"/>
  <c r="C1161" i="2"/>
  <c r="A1161" i="2"/>
  <c r="J1160" i="2"/>
  <c r="E1160" i="2"/>
  <c r="C1160" i="2"/>
  <c r="A1160" i="2"/>
  <c r="J1159" i="2"/>
  <c r="E1159" i="2"/>
  <c r="C1159" i="2"/>
  <c r="A1159" i="2"/>
  <c r="J1158" i="2"/>
  <c r="E1158" i="2"/>
  <c r="C1158" i="2"/>
  <c r="A1158" i="2"/>
  <c r="J1157" i="2"/>
  <c r="E1157" i="2"/>
  <c r="C1157" i="2"/>
  <c r="A1157" i="2"/>
  <c r="J1156" i="2"/>
  <c r="E1156" i="2"/>
  <c r="C1156" i="2"/>
  <c r="A1156" i="2"/>
  <c r="J1155" i="2"/>
  <c r="E1155" i="2"/>
  <c r="C1155" i="2"/>
  <c r="A1155" i="2"/>
  <c r="J1154" i="2"/>
  <c r="E1154" i="2"/>
  <c r="C1154" i="2"/>
  <c r="A1154" i="2"/>
  <c r="J1153" i="2"/>
  <c r="E1153" i="2"/>
  <c r="C1153" i="2"/>
  <c r="A1153" i="2"/>
  <c r="J1152" i="2"/>
  <c r="E1152" i="2"/>
  <c r="C1152" i="2"/>
  <c r="A1152" i="2"/>
  <c r="J1151" i="2"/>
  <c r="E1151" i="2"/>
  <c r="C1151" i="2"/>
  <c r="A1151" i="2"/>
  <c r="J1150" i="2"/>
  <c r="E1150" i="2"/>
  <c r="C1150" i="2"/>
  <c r="A1150" i="2"/>
  <c r="J1149" i="2"/>
  <c r="E1149" i="2"/>
  <c r="C1149" i="2"/>
  <c r="A1149" i="2"/>
  <c r="J1148" i="2"/>
  <c r="E1148" i="2"/>
  <c r="C1148" i="2"/>
  <c r="A1148" i="2"/>
  <c r="J1147" i="2"/>
  <c r="E1147" i="2"/>
  <c r="C1147" i="2"/>
  <c r="A1147" i="2"/>
  <c r="J1146" i="2"/>
  <c r="E1146" i="2"/>
  <c r="C1146" i="2"/>
  <c r="A1146" i="2"/>
  <c r="J1145" i="2"/>
  <c r="E1145" i="2"/>
  <c r="C1145" i="2"/>
  <c r="A1145" i="2"/>
  <c r="J1144" i="2"/>
  <c r="E1144" i="2"/>
  <c r="C1144" i="2"/>
  <c r="A1144" i="2"/>
  <c r="J1143" i="2"/>
  <c r="E1143" i="2"/>
  <c r="C1143" i="2"/>
  <c r="A1143" i="2"/>
  <c r="J1142" i="2"/>
  <c r="E1142" i="2"/>
  <c r="C1142" i="2"/>
  <c r="A1142" i="2"/>
  <c r="J1141" i="2"/>
  <c r="E1141" i="2"/>
  <c r="C1141" i="2"/>
  <c r="A1141" i="2"/>
  <c r="J1140" i="2"/>
  <c r="E1140" i="2"/>
  <c r="C1140" i="2"/>
  <c r="A1140" i="2"/>
  <c r="J1139" i="2"/>
  <c r="E1139" i="2"/>
  <c r="C1139" i="2"/>
  <c r="A1139" i="2"/>
  <c r="J1138" i="2"/>
  <c r="E1138" i="2"/>
  <c r="C1138" i="2"/>
  <c r="A1138" i="2"/>
  <c r="J1137" i="2"/>
  <c r="E1137" i="2"/>
  <c r="C1137" i="2"/>
  <c r="A1137" i="2"/>
  <c r="J1136" i="2"/>
  <c r="E1136" i="2"/>
  <c r="C1136" i="2"/>
  <c r="A1136" i="2"/>
  <c r="J1135" i="2"/>
  <c r="E1135" i="2"/>
  <c r="C1135" i="2"/>
  <c r="A1135" i="2"/>
  <c r="J1134" i="2"/>
  <c r="E1134" i="2"/>
  <c r="C1134" i="2"/>
  <c r="A1134" i="2"/>
  <c r="J1133" i="2"/>
  <c r="E1133" i="2"/>
  <c r="C1133" i="2"/>
  <c r="A1133" i="2"/>
  <c r="J1132" i="2"/>
  <c r="E1132" i="2"/>
  <c r="C1132" i="2"/>
  <c r="A1132" i="2"/>
  <c r="J1131" i="2"/>
  <c r="E1131" i="2"/>
  <c r="C1131" i="2"/>
  <c r="A1131" i="2"/>
  <c r="J1130" i="2"/>
  <c r="E1130" i="2"/>
  <c r="C1130" i="2"/>
  <c r="A1130" i="2"/>
  <c r="J1129" i="2"/>
  <c r="E1129" i="2"/>
  <c r="C1129" i="2"/>
  <c r="A1129" i="2"/>
  <c r="J1128" i="2"/>
  <c r="E1128" i="2"/>
  <c r="C1128" i="2"/>
  <c r="A1128" i="2"/>
  <c r="J1127" i="2"/>
  <c r="E1127" i="2"/>
  <c r="C1127" i="2"/>
  <c r="A1127" i="2"/>
  <c r="J1126" i="2"/>
  <c r="E1126" i="2"/>
  <c r="C1126" i="2"/>
  <c r="A1126" i="2"/>
  <c r="J1125" i="2"/>
  <c r="E1125" i="2"/>
  <c r="C1125" i="2"/>
  <c r="A1125" i="2"/>
  <c r="J1124" i="2"/>
  <c r="E1124" i="2"/>
  <c r="C1124" i="2"/>
  <c r="A1124" i="2"/>
  <c r="J1123" i="2"/>
  <c r="E1123" i="2"/>
  <c r="C1123" i="2"/>
  <c r="A1123" i="2"/>
  <c r="J1122" i="2"/>
  <c r="E1122" i="2"/>
  <c r="C1122" i="2"/>
  <c r="A1122" i="2"/>
  <c r="J1121" i="2"/>
  <c r="E1121" i="2"/>
  <c r="C1121" i="2"/>
  <c r="A1121" i="2"/>
  <c r="J1120" i="2"/>
  <c r="E1120" i="2"/>
  <c r="C1120" i="2"/>
  <c r="A1120" i="2"/>
  <c r="J1119" i="2"/>
  <c r="E1119" i="2"/>
  <c r="C1119" i="2"/>
  <c r="A1119" i="2"/>
  <c r="J1118" i="2"/>
  <c r="E1118" i="2"/>
  <c r="C1118" i="2"/>
  <c r="A1118" i="2"/>
  <c r="J1117" i="2"/>
  <c r="E1117" i="2"/>
  <c r="C1117" i="2"/>
  <c r="A1117" i="2"/>
  <c r="J1116" i="2"/>
  <c r="E1116" i="2"/>
  <c r="C1116" i="2"/>
  <c r="A1116" i="2"/>
  <c r="J1115" i="2"/>
  <c r="E1115" i="2"/>
  <c r="C1115" i="2"/>
  <c r="A1115" i="2"/>
  <c r="J1114" i="2"/>
  <c r="E1114" i="2"/>
  <c r="C1114" i="2"/>
  <c r="A1114" i="2"/>
  <c r="J1113" i="2"/>
  <c r="E1113" i="2"/>
  <c r="C1113" i="2"/>
  <c r="A1113" i="2"/>
  <c r="J1112" i="2"/>
  <c r="E1112" i="2"/>
  <c r="C1112" i="2"/>
  <c r="A1112" i="2"/>
  <c r="J1111" i="2"/>
  <c r="E1111" i="2"/>
  <c r="C1111" i="2"/>
  <c r="A1111" i="2"/>
  <c r="J1110" i="2"/>
  <c r="E1110" i="2"/>
  <c r="C1110" i="2"/>
  <c r="A1110" i="2"/>
  <c r="J1109" i="2"/>
  <c r="E1109" i="2"/>
  <c r="C1109" i="2"/>
  <c r="A1109" i="2"/>
  <c r="J1108" i="2"/>
  <c r="E1108" i="2"/>
  <c r="C1108" i="2"/>
  <c r="A1108" i="2"/>
  <c r="J1107" i="2"/>
  <c r="E1107" i="2"/>
  <c r="C1107" i="2"/>
  <c r="A1107" i="2"/>
  <c r="J1106" i="2"/>
  <c r="E1106" i="2"/>
  <c r="C1106" i="2"/>
  <c r="A1106" i="2"/>
  <c r="J1105" i="2"/>
  <c r="E1105" i="2"/>
  <c r="C1105" i="2"/>
  <c r="A1105" i="2"/>
  <c r="J1104" i="2"/>
  <c r="E1104" i="2"/>
  <c r="C1104" i="2"/>
  <c r="A1104" i="2"/>
  <c r="J1103" i="2"/>
  <c r="E1103" i="2"/>
  <c r="C1103" i="2"/>
  <c r="A1103" i="2"/>
  <c r="J1102" i="2"/>
  <c r="E1102" i="2"/>
  <c r="C1102" i="2"/>
  <c r="A1102" i="2"/>
  <c r="J1101" i="2"/>
  <c r="E1101" i="2"/>
  <c r="C1101" i="2"/>
  <c r="A1101" i="2"/>
  <c r="J1100" i="2"/>
  <c r="E1100" i="2"/>
  <c r="C1100" i="2"/>
  <c r="A1100" i="2"/>
  <c r="J1099" i="2"/>
  <c r="E1099" i="2"/>
  <c r="C1099" i="2"/>
  <c r="A1099" i="2"/>
  <c r="J1098" i="2"/>
  <c r="E1098" i="2"/>
  <c r="C1098" i="2"/>
  <c r="A1098" i="2"/>
  <c r="J1097" i="2"/>
  <c r="E1097" i="2"/>
  <c r="C1097" i="2"/>
  <c r="A1097" i="2"/>
  <c r="J1096" i="2"/>
  <c r="E1096" i="2"/>
  <c r="C1096" i="2"/>
  <c r="A1096" i="2"/>
  <c r="J1095" i="2"/>
  <c r="E1095" i="2"/>
  <c r="C1095" i="2"/>
  <c r="A1095" i="2"/>
  <c r="J1094" i="2"/>
  <c r="E1094" i="2"/>
  <c r="C1094" i="2"/>
  <c r="A1094" i="2"/>
  <c r="J1093" i="2"/>
  <c r="E1093" i="2"/>
  <c r="C1093" i="2"/>
  <c r="A1093" i="2"/>
  <c r="J1092" i="2"/>
  <c r="E1092" i="2"/>
  <c r="C1092" i="2"/>
  <c r="A1092" i="2"/>
  <c r="J1091" i="2"/>
  <c r="E1091" i="2"/>
  <c r="C1091" i="2"/>
  <c r="A1091" i="2"/>
  <c r="J1090" i="2"/>
  <c r="E1090" i="2"/>
  <c r="C1090" i="2"/>
  <c r="A1090" i="2"/>
  <c r="J1089" i="2"/>
  <c r="E1089" i="2"/>
  <c r="C1089" i="2"/>
  <c r="A1089" i="2"/>
  <c r="J1088" i="2"/>
  <c r="E1088" i="2"/>
  <c r="C1088" i="2"/>
  <c r="A1088" i="2"/>
  <c r="J1087" i="2"/>
  <c r="E1087" i="2"/>
  <c r="C1087" i="2"/>
  <c r="A1087" i="2"/>
  <c r="J1086" i="2"/>
  <c r="E1086" i="2"/>
  <c r="C1086" i="2"/>
  <c r="A1086" i="2"/>
  <c r="J1085" i="2"/>
  <c r="E1085" i="2"/>
  <c r="C1085" i="2"/>
  <c r="A1085" i="2"/>
  <c r="J1084" i="2"/>
  <c r="E1084" i="2"/>
  <c r="C1084" i="2"/>
  <c r="A1084" i="2"/>
  <c r="J1083" i="2"/>
  <c r="E1083" i="2"/>
  <c r="C1083" i="2"/>
  <c r="A1083" i="2"/>
  <c r="J1082" i="2"/>
  <c r="E1082" i="2"/>
  <c r="C1082" i="2"/>
  <c r="A1082" i="2"/>
  <c r="J1081" i="2"/>
  <c r="E1081" i="2"/>
  <c r="C1081" i="2"/>
  <c r="A1081" i="2"/>
  <c r="J1080" i="2"/>
  <c r="E1080" i="2"/>
  <c r="C1080" i="2"/>
  <c r="A1080" i="2"/>
  <c r="J1079" i="2"/>
  <c r="E1079" i="2"/>
  <c r="C1079" i="2"/>
  <c r="A1079" i="2"/>
  <c r="J1078" i="2"/>
  <c r="E1078" i="2"/>
  <c r="C1078" i="2"/>
  <c r="A1078" i="2"/>
  <c r="J1077" i="2"/>
  <c r="E1077" i="2"/>
  <c r="C1077" i="2"/>
  <c r="A1077" i="2"/>
  <c r="J1076" i="2"/>
  <c r="E1076" i="2"/>
  <c r="C1076" i="2"/>
  <c r="A1076" i="2"/>
  <c r="J1075" i="2"/>
  <c r="E1075" i="2"/>
  <c r="C1075" i="2"/>
  <c r="A1075" i="2"/>
  <c r="J1074" i="2"/>
  <c r="E1074" i="2"/>
  <c r="C1074" i="2"/>
  <c r="A1074" i="2"/>
  <c r="J1073" i="2"/>
  <c r="E1073" i="2"/>
  <c r="C1073" i="2"/>
  <c r="A1073" i="2"/>
  <c r="J1072" i="2"/>
  <c r="E1072" i="2"/>
  <c r="C1072" i="2"/>
  <c r="A1072" i="2"/>
  <c r="J1071" i="2"/>
  <c r="E1071" i="2"/>
  <c r="C1071" i="2"/>
  <c r="A1071" i="2"/>
  <c r="J1070" i="2"/>
  <c r="E1070" i="2"/>
  <c r="C1070" i="2"/>
  <c r="A1070" i="2"/>
  <c r="J1069" i="2"/>
  <c r="E1069" i="2"/>
  <c r="C1069" i="2"/>
  <c r="A1069" i="2"/>
  <c r="J1068" i="2"/>
  <c r="E1068" i="2"/>
  <c r="C1068" i="2"/>
  <c r="A1068" i="2"/>
  <c r="J1067" i="2"/>
  <c r="E1067" i="2"/>
  <c r="C1067" i="2"/>
  <c r="A1067" i="2"/>
  <c r="J1066" i="2"/>
  <c r="E1066" i="2"/>
  <c r="C1066" i="2"/>
  <c r="A1066" i="2"/>
  <c r="J1065" i="2"/>
  <c r="E1065" i="2"/>
  <c r="C1065" i="2"/>
  <c r="A1065" i="2"/>
  <c r="J1064" i="2"/>
  <c r="E1064" i="2"/>
  <c r="C1064" i="2"/>
  <c r="A1064" i="2"/>
  <c r="J1063" i="2"/>
  <c r="E1063" i="2"/>
  <c r="C1063" i="2"/>
  <c r="A1063" i="2"/>
  <c r="J1062" i="2"/>
  <c r="E1062" i="2"/>
  <c r="C1062" i="2"/>
  <c r="A1062" i="2"/>
  <c r="J1061" i="2"/>
  <c r="E1061" i="2"/>
  <c r="C1061" i="2"/>
  <c r="A1061" i="2"/>
  <c r="J1060" i="2"/>
  <c r="E1060" i="2"/>
  <c r="C1060" i="2"/>
  <c r="A1060" i="2"/>
  <c r="J1059" i="2"/>
  <c r="E1059" i="2"/>
  <c r="C1059" i="2"/>
  <c r="A1059" i="2"/>
  <c r="J1058" i="2"/>
  <c r="E1058" i="2"/>
  <c r="C1058" i="2"/>
  <c r="A1058" i="2"/>
  <c r="J1057" i="2"/>
  <c r="E1057" i="2"/>
  <c r="C1057" i="2"/>
  <c r="A1057" i="2"/>
  <c r="J1056" i="2"/>
  <c r="E1056" i="2"/>
  <c r="C1056" i="2"/>
  <c r="A1056" i="2"/>
  <c r="J1055" i="2"/>
  <c r="E1055" i="2"/>
  <c r="C1055" i="2"/>
  <c r="A1055" i="2"/>
  <c r="J1054" i="2"/>
  <c r="E1054" i="2"/>
  <c r="C1054" i="2"/>
  <c r="A1054" i="2"/>
  <c r="J1053" i="2"/>
  <c r="E1053" i="2"/>
  <c r="C1053" i="2"/>
  <c r="A1053" i="2"/>
  <c r="J1052" i="2"/>
  <c r="E1052" i="2"/>
  <c r="C1052" i="2"/>
  <c r="A1052" i="2"/>
  <c r="J1051" i="2"/>
  <c r="E1051" i="2"/>
  <c r="C1051" i="2"/>
  <c r="A1051" i="2"/>
  <c r="J1050" i="2"/>
  <c r="E1050" i="2"/>
  <c r="C1050" i="2"/>
  <c r="A1050" i="2"/>
  <c r="J1049" i="2"/>
  <c r="E1049" i="2"/>
  <c r="C1049" i="2"/>
  <c r="A1049" i="2"/>
  <c r="J1048" i="2"/>
  <c r="E1048" i="2"/>
  <c r="C1048" i="2"/>
  <c r="A1048" i="2"/>
  <c r="J1047" i="2"/>
  <c r="E1047" i="2"/>
  <c r="C1047" i="2"/>
  <c r="A1047" i="2"/>
  <c r="J1046" i="2"/>
  <c r="E1046" i="2"/>
  <c r="C1046" i="2"/>
  <c r="A1046" i="2"/>
  <c r="J1045" i="2"/>
  <c r="E1045" i="2"/>
  <c r="C1045" i="2"/>
  <c r="A1045" i="2"/>
  <c r="J1044" i="2"/>
  <c r="E1044" i="2"/>
  <c r="C1044" i="2"/>
  <c r="A1044" i="2"/>
  <c r="J1043" i="2"/>
  <c r="E1043" i="2"/>
  <c r="C1043" i="2"/>
  <c r="A1043" i="2"/>
  <c r="J1042" i="2"/>
  <c r="E1042" i="2"/>
  <c r="C1042" i="2"/>
  <c r="A1042" i="2"/>
  <c r="J1041" i="2"/>
  <c r="E1041" i="2"/>
  <c r="C1041" i="2"/>
  <c r="A1041" i="2"/>
  <c r="J1040" i="2"/>
  <c r="E1040" i="2"/>
  <c r="C1040" i="2"/>
  <c r="A1040" i="2"/>
  <c r="J1039" i="2"/>
  <c r="E1039" i="2"/>
  <c r="C1039" i="2"/>
  <c r="A1039" i="2"/>
  <c r="J1038" i="2"/>
  <c r="E1038" i="2"/>
  <c r="C1038" i="2"/>
  <c r="A1038" i="2"/>
  <c r="J1037" i="2"/>
  <c r="E1037" i="2"/>
  <c r="C1037" i="2"/>
  <c r="A1037" i="2"/>
  <c r="J1036" i="2"/>
  <c r="E1036" i="2"/>
  <c r="C1036" i="2"/>
  <c r="A1036" i="2"/>
  <c r="J1035" i="2"/>
  <c r="E1035" i="2"/>
  <c r="C1035" i="2"/>
  <c r="A1035" i="2"/>
  <c r="J1034" i="2"/>
  <c r="E1034" i="2"/>
  <c r="C1034" i="2"/>
  <c r="A1034" i="2"/>
  <c r="J1033" i="2"/>
  <c r="E1033" i="2"/>
  <c r="C1033" i="2"/>
  <c r="A1033" i="2"/>
  <c r="J1032" i="2"/>
  <c r="E1032" i="2"/>
  <c r="C1032" i="2"/>
  <c r="A1032" i="2"/>
  <c r="J1031" i="2"/>
  <c r="E1031" i="2"/>
  <c r="C1031" i="2"/>
  <c r="A1031" i="2"/>
  <c r="J1030" i="2"/>
  <c r="E1030" i="2"/>
  <c r="C1030" i="2"/>
  <c r="A1030" i="2"/>
  <c r="J1029" i="2"/>
  <c r="E1029" i="2"/>
  <c r="C1029" i="2"/>
  <c r="A1029" i="2"/>
  <c r="J1028" i="2"/>
  <c r="E1028" i="2"/>
  <c r="C1028" i="2"/>
  <c r="A1028" i="2"/>
  <c r="J1027" i="2"/>
  <c r="E1027" i="2"/>
  <c r="C1027" i="2"/>
  <c r="A1027" i="2"/>
  <c r="J1026" i="2"/>
  <c r="E1026" i="2"/>
  <c r="C1026" i="2"/>
  <c r="A1026" i="2"/>
  <c r="J1025" i="2"/>
  <c r="E1025" i="2"/>
  <c r="C1025" i="2"/>
  <c r="A1025" i="2"/>
  <c r="J1024" i="2"/>
  <c r="E1024" i="2"/>
  <c r="C1024" i="2"/>
  <c r="A1024" i="2"/>
  <c r="J1023" i="2"/>
  <c r="E1023" i="2"/>
  <c r="C1023" i="2"/>
  <c r="A1023" i="2"/>
  <c r="J1022" i="2"/>
  <c r="E1022" i="2"/>
  <c r="C1022" i="2"/>
  <c r="A1022" i="2"/>
  <c r="J1021" i="2"/>
  <c r="E1021" i="2"/>
  <c r="C1021" i="2"/>
  <c r="A1021" i="2"/>
  <c r="J1020" i="2"/>
  <c r="E1020" i="2"/>
  <c r="C1020" i="2"/>
  <c r="A1020" i="2"/>
  <c r="J1019" i="2"/>
  <c r="E1019" i="2"/>
  <c r="C1019" i="2"/>
  <c r="A1019" i="2"/>
  <c r="J1018" i="2"/>
  <c r="E1018" i="2"/>
  <c r="C1018" i="2"/>
  <c r="A1018" i="2"/>
  <c r="J1017" i="2"/>
  <c r="E1017" i="2"/>
  <c r="C1017" i="2"/>
  <c r="A1017" i="2"/>
  <c r="J1016" i="2"/>
  <c r="E1016" i="2"/>
  <c r="C1016" i="2"/>
  <c r="A1016" i="2"/>
  <c r="J1015" i="2"/>
  <c r="E1015" i="2"/>
  <c r="C1015" i="2"/>
  <c r="A1015" i="2"/>
  <c r="J1014" i="2"/>
  <c r="E1014" i="2"/>
  <c r="C1014" i="2"/>
  <c r="A1014" i="2"/>
  <c r="J1013" i="2"/>
  <c r="E1013" i="2"/>
  <c r="C1013" i="2"/>
  <c r="A1013" i="2"/>
  <c r="J1012" i="2"/>
  <c r="E1012" i="2"/>
  <c r="C1012" i="2"/>
  <c r="A1012" i="2"/>
  <c r="J1011" i="2"/>
  <c r="E1011" i="2"/>
  <c r="C1011" i="2"/>
  <c r="A1011" i="2"/>
  <c r="J1010" i="2"/>
  <c r="E1010" i="2"/>
  <c r="C1010" i="2"/>
  <c r="A1010" i="2"/>
  <c r="J1009" i="2"/>
  <c r="E1009" i="2"/>
  <c r="C1009" i="2"/>
  <c r="A1009" i="2"/>
  <c r="J1008" i="2"/>
  <c r="E1008" i="2"/>
  <c r="C1008" i="2"/>
  <c r="A1008" i="2"/>
  <c r="J1007" i="2"/>
  <c r="E1007" i="2"/>
  <c r="C1007" i="2"/>
  <c r="A1007" i="2"/>
  <c r="J1006" i="2"/>
  <c r="E1006" i="2"/>
  <c r="C1006" i="2"/>
  <c r="A1006" i="2"/>
  <c r="J1005" i="2"/>
  <c r="E1005" i="2"/>
  <c r="C1005" i="2"/>
  <c r="A1005" i="2"/>
  <c r="J1004" i="2"/>
  <c r="E1004" i="2"/>
  <c r="C1004" i="2"/>
  <c r="A1004" i="2"/>
  <c r="J1003" i="2"/>
  <c r="E1003" i="2"/>
  <c r="C1003" i="2"/>
  <c r="A1003" i="2"/>
  <c r="J1002" i="2"/>
  <c r="E1002" i="2"/>
  <c r="C1002" i="2"/>
  <c r="A1002" i="2"/>
  <c r="J1001" i="2"/>
  <c r="E1001" i="2"/>
  <c r="C1001" i="2"/>
  <c r="A1001" i="2"/>
  <c r="J1000" i="2"/>
  <c r="E1000" i="2"/>
  <c r="C1000" i="2"/>
  <c r="A1000" i="2"/>
  <c r="J999" i="2"/>
  <c r="E999" i="2"/>
  <c r="C999" i="2"/>
  <c r="A999" i="2"/>
  <c r="J998" i="2"/>
  <c r="E998" i="2"/>
  <c r="C998" i="2"/>
  <c r="A998" i="2"/>
  <c r="J997" i="2"/>
  <c r="E997" i="2"/>
  <c r="C997" i="2"/>
  <c r="A997" i="2"/>
  <c r="J996" i="2"/>
  <c r="E996" i="2"/>
  <c r="C996" i="2"/>
  <c r="A996" i="2"/>
  <c r="J995" i="2"/>
  <c r="E995" i="2"/>
  <c r="C995" i="2"/>
  <c r="A995" i="2"/>
  <c r="J994" i="2"/>
  <c r="E994" i="2"/>
  <c r="C994" i="2"/>
  <c r="A994" i="2"/>
  <c r="J993" i="2"/>
  <c r="E993" i="2"/>
  <c r="C993" i="2"/>
  <c r="A993" i="2"/>
  <c r="J992" i="2"/>
  <c r="E992" i="2"/>
  <c r="C992" i="2"/>
  <c r="A992" i="2"/>
  <c r="J991" i="2"/>
  <c r="E991" i="2"/>
  <c r="C991" i="2"/>
  <c r="A991" i="2"/>
  <c r="J990" i="2"/>
  <c r="E990" i="2"/>
  <c r="C990" i="2"/>
  <c r="A990" i="2"/>
  <c r="J989" i="2"/>
  <c r="E989" i="2"/>
  <c r="C989" i="2"/>
  <c r="A989" i="2"/>
  <c r="J988" i="2"/>
  <c r="E988" i="2"/>
  <c r="C988" i="2"/>
  <c r="A988" i="2"/>
  <c r="J987" i="2"/>
  <c r="E987" i="2"/>
  <c r="C987" i="2"/>
  <c r="A987" i="2"/>
  <c r="J986" i="2"/>
  <c r="E986" i="2"/>
  <c r="C986" i="2"/>
  <c r="A986" i="2"/>
  <c r="J985" i="2"/>
  <c r="E985" i="2"/>
  <c r="C985" i="2"/>
  <c r="A985" i="2"/>
  <c r="J984" i="2"/>
  <c r="E984" i="2"/>
  <c r="C984" i="2"/>
  <c r="A984" i="2"/>
  <c r="J983" i="2"/>
  <c r="E983" i="2"/>
  <c r="C983" i="2"/>
  <c r="A983" i="2"/>
  <c r="J982" i="2"/>
  <c r="E982" i="2"/>
  <c r="C982" i="2"/>
  <c r="A982" i="2"/>
  <c r="J981" i="2"/>
  <c r="E981" i="2"/>
  <c r="C981" i="2"/>
  <c r="A981" i="2"/>
  <c r="J980" i="2"/>
  <c r="E980" i="2"/>
  <c r="C980" i="2"/>
  <c r="A980" i="2"/>
  <c r="J979" i="2"/>
  <c r="E979" i="2"/>
  <c r="C979" i="2"/>
  <c r="A979" i="2"/>
  <c r="J978" i="2"/>
  <c r="E978" i="2"/>
  <c r="C978" i="2"/>
  <c r="A978" i="2"/>
  <c r="J977" i="2"/>
  <c r="E977" i="2"/>
  <c r="C977" i="2"/>
  <c r="A977" i="2"/>
  <c r="J976" i="2"/>
  <c r="E976" i="2"/>
  <c r="C976" i="2"/>
  <c r="A976" i="2"/>
  <c r="J975" i="2"/>
  <c r="E975" i="2"/>
  <c r="C975" i="2"/>
  <c r="A975" i="2"/>
  <c r="J974" i="2"/>
  <c r="E974" i="2"/>
  <c r="C974" i="2"/>
  <c r="A974" i="2"/>
  <c r="J973" i="2"/>
  <c r="E973" i="2"/>
  <c r="C973" i="2"/>
  <c r="A973" i="2"/>
  <c r="J972" i="2"/>
  <c r="E972" i="2"/>
  <c r="C972" i="2"/>
  <c r="A972" i="2"/>
  <c r="J971" i="2"/>
  <c r="E971" i="2"/>
  <c r="C971" i="2"/>
  <c r="A971" i="2"/>
  <c r="J970" i="2"/>
  <c r="E970" i="2"/>
  <c r="C970" i="2"/>
  <c r="A970" i="2"/>
  <c r="J969" i="2"/>
  <c r="E969" i="2"/>
  <c r="C969" i="2"/>
  <c r="A969" i="2"/>
  <c r="J968" i="2"/>
  <c r="E968" i="2"/>
  <c r="C968" i="2"/>
  <c r="A968" i="2"/>
  <c r="J967" i="2"/>
  <c r="E967" i="2"/>
  <c r="C967" i="2"/>
  <c r="A967" i="2"/>
  <c r="J966" i="2"/>
  <c r="E966" i="2"/>
  <c r="C966" i="2"/>
  <c r="A966" i="2"/>
  <c r="J965" i="2"/>
  <c r="E965" i="2"/>
  <c r="C965" i="2"/>
  <c r="A965" i="2"/>
  <c r="J964" i="2"/>
  <c r="E964" i="2"/>
  <c r="C964" i="2"/>
  <c r="A964" i="2"/>
  <c r="J963" i="2"/>
  <c r="E963" i="2"/>
  <c r="C963" i="2"/>
  <c r="A963" i="2"/>
  <c r="J962" i="2"/>
  <c r="E962" i="2"/>
  <c r="C962" i="2"/>
  <c r="A962" i="2"/>
  <c r="J961" i="2"/>
  <c r="E961" i="2"/>
  <c r="C961" i="2"/>
  <c r="A961" i="2"/>
  <c r="J960" i="2"/>
  <c r="E960" i="2"/>
  <c r="C960" i="2"/>
  <c r="A960" i="2"/>
  <c r="J959" i="2"/>
  <c r="E959" i="2"/>
  <c r="C959" i="2"/>
  <c r="A959" i="2"/>
  <c r="J958" i="2"/>
  <c r="E958" i="2"/>
  <c r="C958" i="2"/>
  <c r="A958" i="2"/>
  <c r="J957" i="2"/>
  <c r="E957" i="2"/>
  <c r="C957" i="2"/>
  <c r="A957" i="2"/>
  <c r="J956" i="2"/>
  <c r="E956" i="2"/>
  <c r="C956" i="2"/>
  <c r="A956" i="2"/>
  <c r="J955" i="2"/>
  <c r="E955" i="2"/>
  <c r="C955" i="2"/>
  <c r="A955" i="2"/>
  <c r="J954" i="2"/>
  <c r="E954" i="2"/>
  <c r="C954" i="2"/>
  <c r="A954" i="2"/>
  <c r="J953" i="2"/>
  <c r="E953" i="2"/>
  <c r="C953" i="2"/>
  <c r="A953" i="2"/>
  <c r="J952" i="2"/>
  <c r="E952" i="2"/>
  <c r="C952" i="2"/>
  <c r="A952" i="2"/>
  <c r="J951" i="2"/>
  <c r="E951" i="2"/>
  <c r="C951" i="2"/>
  <c r="A951" i="2"/>
  <c r="J950" i="2"/>
  <c r="E950" i="2"/>
  <c r="C950" i="2"/>
  <c r="A950" i="2"/>
  <c r="J949" i="2"/>
  <c r="E949" i="2"/>
  <c r="C949" i="2"/>
  <c r="A949" i="2"/>
  <c r="J948" i="2"/>
  <c r="E948" i="2"/>
  <c r="C948" i="2"/>
  <c r="A948" i="2"/>
  <c r="J947" i="2"/>
  <c r="E947" i="2"/>
  <c r="C947" i="2"/>
  <c r="A947" i="2"/>
  <c r="J946" i="2"/>
  <c r="E946" i="2"/>
  <c r="C946" i="2"/>
  <c r="A946" i="2"/>
  <c r="J945" i="2"/>
  <c r="E945" i="2"/>
  <c r="C945" i="2"/>
  <c r="A945" i="2"/>
  <c r="J944" i="2"/>
  <c r="E944" i="2"/>
  <c r="C944" i="2"/>
  <c r="A944" i="2"/>
  <c r="J943" i="2"/>
  <c r="E943" i="2"/>
  <c r="C943" i="2"/>
  <c r="A943" i="2"/>
  <c r="J942" i="2"/>
  <c r="E942" i="2"/>
  <c r="C942" i="2"/>
  <c r="A942" i="2"/>
  <c r="J941" i="2"/>
  <c r="E941" i="2"/>
  <c r="C941" i="2"/>
  <c r="A941" i="2"/>
  <c r="J940" i="2"/>
  <c r="E940" i="2"/>
  <c r="C940" i="2"/>
  <c r="A940" i="2"/>
  <c r="J939" i="2"/>
  <c r="E939" i="2"/>
  <c r="C939" i="2"/>
  <c r="A939" i="2"/>
  <c r="J938" i="2"/>
  <c r="E938" i="2"/>
  <c r="C938" i="2"/>
  <c r="A938" i="2"/>
  <c r="J937" i="2"/>
  <c r="E937" i="2"/>
  <c r="C937" i="2"/>
  <c r="A937" i="2"/>
  <c r="J936" i="2"/>
  <c r="E936" i="2"/>
  <c r="C936" i="2"/>
  <c r="A936" i="2"/>
  <c r="J935" i="2"/>
  <c r="E935" i="2"/>
  <c r="C935" i="2"/>
  <c r="A935" i="2"/>
  <c r="J934" i="2"/>
  <c r="E934" i="2"/>
  <c r="C934" i="2"/>
  <c r="A934" i="2"/>
  <c r="J933" i="2"/>
  <c r="E933" i="2"/>
  <c r="C933" i="2"/>
  <c r="A933" i="2"/>
  <c r="J932" i="2"/>
  <c r="E932" i="2"/>
  <c r="C932" i="2"/>
  <c r="A932" i="2"/>
  <c r="J931" i="2"/>
  <c r="E931" i="2"/>
  <c r="C931" i="2"/>
  <c r="A931" i="2"/>
  <c r="J930" i="2"/>
  <c r="E930" i="2"/>
  <c r="C930" i="2"/>
  <c r="A930" i="2"/>
  <c r="J929" i="2"/>
  <c r="E929" i="2"/>
  <c r="C929" i="2"/>
  <c r="A929" i="2"/>
  <c r="J928" i="2"/>
  <c r="E928" i="2"/>
  <c r="C928" i="2"/>
  <c r="A928" i="2"/>
  <c r="J927" i="2"/>
  <c r="E927" i="2"/>
  <c r="C927" i="2"/>
  <c r="A927" i="2"/>
  <c r="J926" i="2"/>
  <c r="E926" i="2"/>
  <c r="C926" i="2"/>
  <c r="A926" i="2"/>
  <c r="J925" i="2"/>
  <c r="E925" i="2"/>
  <c r="C925" i="2"/>
  <c r="A925" i="2"/>
  <c r="J924" i="2"/>
  <c r="E924" i="2"/>
  <c r="C924" i="2"/>
  <c r="A924" i="2"/>
  <c r="J923" i="2"/>
  <c r="E923" i="2"/>
  <c r="C923" i="2"/>
  <c r="A923" i="2"/>
  <c r="J922" i="2"/>
  <c r="E922" i="2"/>
  <c r="C922" i="2"/>
  <c r="A922" i="2"/>
  <c r="J921" i="2"/>
  <c r="E921" i="2"/>
  <c r="C921" i="2"/>
  <c r="A921" i="2"/>
  <c r="J920" i="2"/>
  <c r="E920" i="2"/>
  <c r="C920" i="2"/>
  <c r="A920" i="2"/>
  <c r="J919" i="2"/>
  <c r="E919" i="2"/>
  <c r="C919" i="2"/>
  <c r="A919" i="2"/>
  <c r="J918" i="2"/>
  <c r="E918" i="2"/>
  <c r="C918" i="2"/>
  <c r="A918" i="2"/>
  <c r="J917" i="2"/>
  <c r="E917" i="2"/>
  <c r="C917" i="2"/>
  <c r="A917" i="2"/>
  <c r="J916" i="2"/>
  <c r="E916" i="2"/>
  <c r="C916" i="2"/>
  <c r="A916" i="2"/>
  <c r="J915" i="2"/>
  <c r="E915" i="2"/>
  <c r="C915" i="2"/>
  <c r="A915" i="2"/>
  <c r="J914" i="2"/>
  <c r="E914" i="2"/>
  <c r="C914" i="2"/>
  <c r="A914" i="2"/>
  <c r="J913" i="2"/>
  <c r="E913" i="2"/>
  <c r="C913" i="2"/>
  <c r="A913" i="2"/>
  <c r="J912" i="2"/>
  <c r="E912" i="2"/>
  <c r="C912" i="2"/>
  <c r="A912" i="2"/>
  <c r="J911" i="2"/>
  <c r="E911" i="2"/>
  <c r="C911" i="2"/>
  <c r="A911" i="2"/>
  <c r="J910" i="2"/>
  <c r="E910" i="2"/>
  <c r="C910" i="2"/>
  <c r="A910" i="2"/>
  <c r="J909" i="2"/>
  <c r="E909" i="2"/>
  <c r="C909" i="2"/>
  <c r="A909" i="2"/>
  <c r="J908" i="2"/>
  <c r="E908" i="2"/>
  <c r="C908" i="2"/>
  <c r="A908" i="2"/>
  <c r="J907" i="2"/>
  <c r="E907" i="2"/>
  <c r="C907" i="2"/>
  <c r="A907" i="2"/>
  <c r="J906" i="2"/>
  <c r="E906" i="2"/>
  <c r="C906" i="2"/>
  <c r="A906" i="2"/>
  <c r="J905" i="2"/>
  <c r="E905" i="2"/>
  <c r="C905" i="2"/>
  <c r="A905" i="2"/>
  <c r="J904" i="2"/>
  <c r="E904" i="2"/>
  <c r="C904" i="2"/>
  <c r="A904" i="2"/>
  <c r="J903" i="2"/>
  <c r="E903" i="2"/>
  <c r="C903" i="2"/>
  <c r="A903" i="2"/>
  <c r="J902" i="2"/>
  <c r="E902" i="2"/>
  <c r="C902" i="2"/>
  <c r="A902" i="2"/>
  <c r="J901" i="2"/>
  <c r="E901" i="2"/>
  <c r="C901" i="2"/>
  <c r="A901" i="2"/>
  <c r="J900" i="2"/>
  <c r="E900" i="2"/>
  <c r="C900" i="2"/>
  <c r="A900" i="2"/>
  <c r="J899" i="2"/>
  <c r="E899" i="2"/>
  <c r="C899" i="2"/>
  <c r="A899" i="2"/>
  <c r="J898" i="2"/>
  <c r="E898" i="2"/>
  <c r="C898" i="2"/>
  <c r="A898" i="2"/>
  <c r="J897" i="2"/>
  <c r="E897" i="2"/>
  <c r="C897" i="2"/>
  <c r="A897" i="2"/>
  <c r="J896" i="2"/>
  <c r="E896" i="2"/>
  <c r="C896" i="2"/>
  <c r="A896" i="2"/>
  <c r="J895" i="2"/>
  <c r="E895" i="2"/>
  <c r="C895" i="2"/>
  <c r="A895" i="2"/>
  <c r="J894" i="2"/>
  <c r="E894" i="2"/>
  <c r="C894" i="2"/>
  <c r="A894" i="2"/>
  <c r="J893" i="2"/>
  <c r="E893" i="2"/>
  <c r="C893" i="2"/>
  <c r="A893" i="2"/>
  <c r="J892" i="2"/>
  <c r="E892" i="2"/>
  <c r="C892" i="2"/>
  <c r="A892" i="2"/>
  <c r="J891" i="2"/>
  <c r="E891" i="2"/>
  <c r="C891" i="2"/>
  <c r="A891" i="2"/>
  <c r="J890" i="2"/>
  <c r="E890" i="2"/>
  <c r="C890" i="2"/>
  <c r="A890" i="2"/>
  <c r="J889" i="2"/>
  <c r="E889" i="2"/>
  <c r="C889" i="2"/>
  <c r="A889" i="2"/>
  <c r="J888" i="2"/>
  <c r="E888" i="2"/>
  <c r="C888" i="2"/>
  <c r="A888" i="2"/>
  <c r="J887" i="2"/>
  <c r="E887" i="2"/>
  <c r="C887" i="2"/>
  <c r="A887" i="2"/>
  <c r="J886" i="2"/>
  <c r="E886" i="2"/>
  <c r="C886" i="2"/>
  <c r="A886" i="2"/>
  <c r="J885" i="2"/>
  <c r="E885" i="2"/>
  <c r="C885" i="2"/>
  <c r="A885" i="2"/>
  <c r="J884" i="2"/>
  <c r="E884" i="2"/>
  <c r="C884" i="2"/>
  <c r="A884" i="2"/>
  <c r="J883" i="2"/>
  <c r="E883" i="2"/>
  <c r="C883" i="2"/>
  <c r="A883" i="2"/>
  <c r="J882" i="2"/>
  <c r="E882" i="2"/>
  <c r="C882" i="2"/>
  <c r="A882" i="2"/>
  <c r="J881" i="2"/>
  <c r="E881" i="2"/>
  <c r="C881" i="2"/>
  <c r="A881" i="2"/>
  <c r="J880" i="2"/>
  <c r="E880" i="2"/>
  <c r="C880" i="2"/>
  <c r="A880" i="2"/>
  <c r="J879" i="2"/>
  <c r="E879" i="2"/>
  <c r="C879" i="2"/>
  <c r="A879" i="2"/>
  <c r="J878" i="2"/>
  <c r="E878" i="2"/>
  <c r="C878" i="2"/>
  <c r="A878" i="2"/>
  <c r="J877" i="2"/>
  <c r="E877" i="2"/>
  <c r="C877" i="2"/>
  <c r="A877" i="2"/>
  <c r="J876" i="2"/>
  <c r="E876" i="2"/>
  <c r="C876" i="2"/>
  <c r="A876" i="2"/>
  <c r="J875" i="2"/>
  <c r="E875" i="2"/>
  <c r="C875" i="2"/>
  <c r="A875" i="2"/>
  <c r="J874" i="2"/>
  <c r="E874" i="2"/>
  <c r="C874" i="2"/>
  <c r="A874" i="2"/>
  <c r="J873" i="2"/>
  <c r="E873" i="2"/>
  <c r="C873" i="2"/>
  <c r="A873" i="2"/>
  <c r="J872" i="2"/>
  <c r="E872" i="2"/>
  <c r="C872" i="2"/>
  <c r="A872" i="2"/>
  <c r="J871" i="2"/>
  <c r="E871" i="2"/>
  <c r="C871" i="2"/>
  <c r="A871" i="2"/>
  <c r="J870" i="2"/>
  <c r="E870" i="2"/>
  <c r="C870" i="2"/>
  <c r="A870" i="2"/>
  <c r="J869" i="2"/>
  <c r="E869" i="2"/>
  <c r="C869" i="2"/>
  <c r="A869" i="2"/>
  <c r="J868" i="2"/>
  <c r="E868" i="2"/>
  <c r="C868" i="2"/>
  <c r="A868" i="2"/>
  <c r="J867" i="2"/>
  <c r="E867" i="2"/>
  <c r="C867" i="2"/>
  <c r="A867" i="2"/>
  <c r="J866" i="2"/>
  <c r="E866" i="2"/>
  <c r="C866" i="2"/>
  <c r="A866" i="2"/>
  <c r="J865" i="2"/>
  <c r="E865" i="2"/>
  <c r="C865" i="2"/>
  <c r="A865" i="2"/>
  <c r="J864" i="2"/>
  <c r="E864" i="2"/>
  <c r="C864" i="2"/>
  <c r="A864" i="2"/>
  <c r="J863" i="2"/>
  <c r="E863" i="2"/>
  <c r="C863" i="2"/>
  <c r="A863" i="2"/>
  <c r="J862" i="2"/>
  <c r="E862" i="2"/>
  <c r="C862" i="2"/>
  <c r="A862" i="2"/>
  <c r="J861" i="2"/>
  <c r="E861" i="2"/>
  <c r="C861" i="2"/>
  <c r="A861" i="2"/>
  <c r="J860" i="2"/>
  <c r="E860" i="2"/>
  <c r="C860" i="2"/>
  <c r="A860" i="2"/>
  <c r="J859" i="2"/>
  <c r="E859" i="2"/>
  <c r="C859" i="2"/>
  <c r="A859" i="2"/>
  <c r="J858" i="2"/>
  <c r="E858" i="2"/>
  <c r="C858" i="2"/>
  <c r="A858" i="2"/>
  <c r="J857" i="2"/>
  <c r="E857" i="2"/>
  <c r="C857" i="2"/>
  <c r="A857" i="2"/>
  <c r="J856" i="2"/>
  <c r="E856" i="2"/>
  <c r="C856" i="2"/>
  <c r="A856" i="2"/>
  <c r="J855" i="2"/>
  <c r="E855" i="2"/>
  <c r="C855" i="2"/>
  <c r="A855" i="2"/>
  <c r="J854" i="2"/>
  <c r="E854" i="2"/>
  <c r="C854" i="2"/>
  <c r="A854" i="2"/>
  <c r="J853" i="2"/>
  <c r="E853" i="2"/>
  <c r="C853" i="2"/>
  <c r="A853" i="2"/>
  <c r="J852" i="2"/>
  <c r="E852" i="2"/>
  <c r="C852" i="2"/>
  <c r="A852" i="2"/>
  <c r="J851" i="2"/>
  <c r="E851" i="2"/>
  <c r="C851" i="2"/>
  <c r="A851" i="2"/>
  <c r="J850" i="2"/>
  <c r="E850" i="2"/>
  <c r="C850" i="2"/>
  <c r="A850" i="2"/>
  <c r="J849" i="2"/>
  <c r="E849" i="2"/>
  <c r="C849" i="2"/>
  <c r="A849" i="2"/>
  <c r="J848" i="2"/>
  <c r="E848" i="2"/>
  <c r="C848" i="2"/>
  <c r="A848" i="2"/>
  <c r="J847" i="2"/>
  <c r="E847" i="2"/>
  <c r="C847" i="2"/>
  <c r="A847" i="2"/>
  <c r="J846" i="2"/>
  <c r="E846" i="2"/>
  <c r="C846" i="2"/>
  <c r="A846" i="2"/>
  <c r="J845" i="2"/>
  <c r="E845" i="2"/>
  <c r="C845" i="2"/>
  <c r="A845" i="2"/>
  <c r="J844" i="2"/>
  <c r="E844" i="2"/>
  <c r="C844" i="2"/>
  <c r="A844" i="2"/>
  <c r="J843" i="2"/>
  <c r="E843" i="2"/>
  <c r="C843" i="2"/>
  <c r="A843" i="2"/>
  <c r="J842" i="2"/>
  <c r="E842" i="2"/>
  <c r="C842" i="2"/>
  <c r="A842" i="2"/>
  <c r="J841" i="2"/>
  <c r="E841" i="2"/>
  <c r="C841" i="2"/>
  <c r="A841" i="2"/>
  <c r="J840" i="2"/>
  <c r="E840" i="2"/>
  <c r="C840" i="2"/>
  <c r="A840" i="2"/>
  <c r="J839" i="2"/>
  <c r="E839" i="2"/>
  <c r="C839" i="2"/>
  <c r="A839" i="2"/>
  <c r="J838" i="2"/>
  <c r="E838" i="2"/>
  <c r="C838" i="2"/>
  <c r="A838" i="2"/>
  <c r="J837" i="2"/>
  <c r="E837" i="2"/>
  <c r="C837" i="2"/>
  <c r="A837" i="2"/>
  <c r="J836" i="2"/>
  <c r="E836" i="2"/>
  <c r="C836" i="2"/>
  <c r="A836" i="2"/>
  <c r="J835" i="2"/>
  <c r="E835" i="2"/>
  <c r="C835" i="2"/>
  <c r="A835" i="2"/>
  <c r="J834" i="2"/>
  <c r="E834" i="2"/>
  <c r="C834" i="2"/>
  <c r="A834" i="2"/>
  <c r="J833" i="2"/>
  <c r="E833" i="2"/>
  <c r="C833" i="2"/>
  <c r="A833" i="2"/>
  <c r="J832" i="2"/>
  <c r="E832" i="2"/>
  <c r="C832" i="2"/>
  <c r="A832" i="2"/>
  <c r="J831" i="2"/>
  <c r="E831" i="2"/>
  <c r="C831" i="2"/>
  <c r="A831" i="2"/>
  <c r="J830" i="2"/>
  <c r="E830" i="2"/>
  <c r="C830" i="2"/>
  <c r="A830" i="2"/>
  <c r="J829" i="2"/>
  <c r="E829" i="2"/>
  <c r="C829" i="2"/>
  <c r="A829" i="2"/>
  <c r="J828" i="2"/>
  <c r="E828" i="2"/>
  <c r="C828" i="2"/>
  <c r="A828" i="2"/>
  <c r="J827" i="2"/>
  <c r="E827" i="2"/>
  <c r="C827" i="2"/>
  <c r="A827" i="2"/>
  <c r="J826" i="2"/>
  <c r="E826" i="2"/>
  <c r="C826" i="2"/>
  <c r="A826" i="2"/>
  <c r="J825" i="2"/>
  <c r="E825" i="2"/>
  <c r="C825" i="2"/>
  <c r="A825" i="2"/>
  <c r="J824" i="2"/>
  <c r="E824" i="2"/>
  <c r="C824" i="2"/>
  <c r="A824" i="2"/>
  <c r="J823" i="2"/>
  <c r="E823" i="2"/>
  <c r="C823" i="2"/>
  <c r="A823" i="2"/>
  <c r="J822" i="2"/>
  <c r="E822" i="2"/>
  <c r="C822" i="2"/>
  <c r="A822" i="2"/>
  <c r="J821" i="2"/>
  <c r="E821" i="2"/>
  <c r="C821" i="2"/>
  <c r="A821" i="2"/>
  <c r="J820" i="2"/>
  <c r="E820" i="2"/>
  <c r="C820" i="2"/>
  <c r="A820" i="2"/>
  <c r="J819" i="2"/>
  <c r="E819" i="2"/>
  <c r="C819" i="2"/>
  <c r="A819" i="2"/>
  <c r="J818" i="2"/>
  <c r="E818" i="2"/>
  <c r="C818" i="2"/>
  <c r="A818" i="2"/>
  <c r="J817" i="2"/>
  <c r="E817" i="2"/>
  <c r="C817" i="2"/>
  <c r="A817" i="2"/>
  <c r="J816" i="2"/>
  <c r="E816" i="2"/>
  <c r="C816" i="2"/>
  <c r="A816" i="2"/>
  <c r="J815" i="2"/>
  <c r="E815" i="2"/>
  <c r="C815" i="2"/>
  <c r="A815" i="2"/>
  <c r="J814" i="2"/>
  <c r="E814" i="2"/>
  <c r="C814" i="2"/>
  <c r="A814" i="2"/>
  <c r="J813" i="2"/>
  <c r="E813" i="2"/>
  <c r="C813" i="2"/>
  <c r="A813" i="2"/>
  <c r="J812" i="2"/>
  <c r="E812" i="2"/>
  <c r="C812" i="2"/>
  <c r="A812" i="2"/>
  <c r="J811" i="2"/>
  <c r="E811" i="2"/>
  <c r="C811" i="2"/>
  <c r="A811" i="2"/>
  <c r="J810" i="2"/>
  <c r="E810" i="2"/>
  <c r="C810" i="2"/>
  <c r="A810" i="2"/>
  <c r="J809" i="2"/>
  <c r="E809" i="2"/>
  <c r="C809" i="2"/>
  <c r="A809" i="2"/>
  <c r="J808" i="2"/>
  <c r="E808" i="2"/>
  <c r="C808" i="2"/>
  <c r="A808" i="2"/>
  <c r="J807" i="2"/>
  <c r="E807" i="2"/>
  <c r="C807" i="2"/>
  <c r="A807" i="2"/>
  <c r="J806" i="2"/>
  <c r="E806" i="2"/>
  <c r="C806" i="2"/>
  <c r="A806" i="2"/>
  <c r="J805" i="2"/>
  <c r="E805" i="2"/>
  <c r="C805" i="2"/>
  <c r="A805" i="2"/>
  <c r="J804" i="2"/>
  <c r="E804" i="2"/>
  <c r="C804" i="2"/>
  <c r="A804" i="2"/>
  <c r="J803" i="2"/>
  <c r="E803" i="2"/>
  <c r="C803" i="2"/>
  <c r="A803" i="2"/>
  <c r="J802" i="2"/>
  <c r="E802" i="2"/>
  <c r="C802" i="2"/>
  <c r="A802" i="2"/>
  <c r="J801" i="2"/>
  <c r="E801" i="2"/>
  <c r="C801" i="2"/>
  <c r="A801" i="2"/>
  <c r="J800" i="2"/>
  <c r="E800" i="2"/>
  <c r="C800" i="2"/>
  <c r="A800" i="2"/>
  <c r="J799" i="2"/>
  <c r="E799" i="2"/>
  <c r="C799" i="2"/>
  <c r="A799" i="2"/>
  <c r="J798" i="2"/>
  <c r="E798" i="2"/>
  <c r="C798" i="2"/>
  <c r="A798" i="2"/>
  <c r="J797" i="2"/>
  <c r="E797" i="2"/>
  <c r="C797" i="2"/>
  <c r="A797" i="2"/>
  <c r="J796" i="2"/>
  <c r="E796" i="2"/>
  <c r="C796" i="2"/>
  <c r="A796" i="2"/>
  <c r="J795" i="2"/>
  <c r="E795" i="2"/>
  <c r="C795" i="2"/>
  <c r="A795" i="2"/>
  <c r="J794" i="2"/>
  <c r="E794" i="2"/>
  <c r="C794" i="2"/>
  <c r="A794" i="2"/>
  <c r="J793" i="2"/>
  <c r="E793" i="2"/>
  <c r="C793" i="2"/>
  <c r="A793" i="2"/>
  <c r="J792" i="2"/>
  <c r="E792" i="2"/>
  <c r="C792" i="2"/>
  <c r="A792" i="2"/>
  <c r="J791" i="2"/>
  <c r="E791" i="2"/>
  <c r="C791" i="2"/>
  <c r="A791" i="2"/>
  <c r="J790" i="2"/>
  <c r="E790" i="2"/>
  <c r="C790" i="2"/>
  <c r="A790" i="2"/>
  <c r="J789" i="2"/>
  <c r="E789" i="2"/>
  <c r="C789" i="2"/>
  <c r="A789" i="2"/>
  <c r="J788" i="2"/>
  <c r="E788" i="2"/>
  <c r="C788" i="2"/>
  <c r="A788" i="2"/>
  <c r="J787" i="2"/>
  <c r="E787" i="2"/>
  <c r="C787" i="2"/>
  <c r="A787" i="2"/>
  <c r="J786" i="2"/>
  <c r="E786" i="2"/>
  <c r="C786" i="2"/>
  <c r="A786" i="2"/>
  <c r="J785" i="2"/>
  <c r="E785" i="2"/>
  <c r="C785" i="2"/>
  <c r="A785" i="2"/>
  <c r="J784" i="2"/>
  <c r="E784" i="2"/>
  <c r="C784" i="2"/>
  <c r="A784" i="2"/>
  <c r="J783" i="2"/>
  <c r="E783" i="2"/>
  <c r="C783" i="2"/>
  <c r="A783" i="2"/>
  <c r="J782" i="2"/>
  <c r="E782" i="2"/>
  <c r="C782" i="2"/>
  <c r="A782" i="2"/>
  <c r="J781" i="2"/>
  <c r="E781" i="2"/>
  <c r="C781" i="2"/>
  <c r="A781" i="2"/>
  <c r="J780" i="2"/>
  <c r="E780" i="2"/>
  <c r="C780" i="2"/>
  <c r="A780" i="2"/>
  <c r="J779" i="2"/>
  <c r="E779" i="2"/>
  <c r="C779" i="2"/>
  <c r="A779" i="2"/>
  <c r="J778" i="2"/>
  <c r="E778" i="2"/>
  <c r="C778" i="2"/>
  <c r="A778" i="2"/>
  <c r="J777" i="2"/>
  <c r="E777" i="2"/>
  <c r="C777" i="2"/>
  <c r="A777" i="2"/>
  <c r="J776" i="2"/>
  <c r="E776" i="2"/>
  <c r="C776" i="2"/>
  <c r="A776" i="2"/>
  <c r="J775" i="2"/>
  <c r="E775" i="2"/>
  <c r="C775" i="2"/>
  <c r="A775" i="2"/>
  <c r="J774" i="2"/>
  <c r="E774" i="2"/>
  <c r="C774" i="2"/>
  <c r="A774" i="2"/>
  <c r="J773" i="2"/>
  <c r="E773" i="2"/>
  <c r="C773" i="2"/>
  <c r="A773" i="2"/>
  <c r="J772" i="2"/>
  <c r="E772" i="2"/>
  <c r="C772" i="2"/>
  <c r="A772" i="2"/>
  <c r="J771" i="2"/>
  <c r="E771" i="2"/>
  <c r="C771" i="2"/>
  <c r="A771" i="2"/>
  <c r="J770" i="2"/>
  <c r="E770" i="2"/>
  <c r="C770" i="2"/>
  <c r="A770" i="2"/>
  <c r="J769" i="2"/>
  <c r="E769" i="2"/>
  <c r="C769" i="2"/>
  <c r="A769" i="2"/>
  <c r="J768" i="2"/>
  <c r="E768" i="2"/>
  <c r="C768" i="2"/>
  <c r="A768" i="2"/>
  <c r="J767" i="2"/>
  <c r="E767" i="2"/>
  <c r="C767" i="2"/>
  <c r="A767" i="2"/>
  <c r="J766" i="2"/>
  <c r="E766" i="2"/>
  <c r="C766" i="2"/>
  <c r="A766" i="2"/>
  <c r="J765" i="2"/>
  <c r="E765" i="2"/>
  <c r="C765" i="2"/>
  <c r="A765" i="2"/>
  <c r="J764" i="2"/>
  <c r="E764" i="2"/>
  <c r="C764" i="2"/>
  <c r="A764" i="2"/>
  <c r="J763" i="2"/>
  <c r="E763" i="2"/>
  <c r="C763" i="2"/>
  <c r="A763" i="2"/>
  <c r="J762" i="2"/>
  <c r="E762" i="2"/>
  <c r="C762" i="2"/>
  <c r="A762" i="2"/>
  <c r="J761" i="2"/>
  <c r="E761" i="2"/>
  <c r="C761" i="2"/>
  <c r="A761" i="2"/>
  <c r="J760" i="2"/>
  <c r="E760" i="2"/>
  <c r="C760" i="2"/>
  <c r="A760" i="2"/>
  <c r="J759" i="2"/>
  <c r="E759" i="2"/>
  <c r="C759" i="2"/>
  <c r="A759" i="2"/>
  <c r="J758" i="2"/>
  <c r="E758" i="2"/>
  <c r="C758" i="2"/>
  <c r="A758" i="2"/>
  <c r="J757" i="2"/>
  <c r="E757" i="2"/>
  <c r="C757" i="2"/>
  <c r="A757" i="2"/>
  <c r="J756" i="2"/>
  <c r="E756" i="2"/>
  <c r="C756" i="2"/>
  <c r="A756" i="2"/>
  <c r="J755" i="2"/>
  <c r="E755" i="2"/>
  <c r="C755" i="2"/>
  <c r="A755" i="2"/>
  <c r="J754" i="2"/>
  <c r="E754" i="2"/>
  <c r="C754" i="2"/>
  <c r="A754" i="2"/>
  <c r="J753" i="2"/>
  <c r="E753" i="2"/>
  <c r="C753" i="2"/>
  <c r="A753" i="2"/>
  <c r="J752" i="2"/>
  <c r="E752" i="2"/>
  <c r="C752" i="2"/>
  <c r="A752" i="2"/>
  <c r="J751" i="2"/>
  <c r="E751" i="2"/>
  <c r="C751" i="2"/>
  <c r="A751" i="2"/>
  <c r="J750" i="2"/>
  <c r="E750" i="2"/>
  <c r="C750" i="2"/>
  <c r="A750" i="2"/>
  <c r="J749" i="2"/>
  <c r="E749" i="2"/>
  <c r="C749" i="2"/>
  <c r="A749" i="2"/>
  <c r="J748" i="2"/>
  <c r="E748" i="2"/>
  <c r="C748" i="2"/>
  <c r="A748" i="2"/>
  <c r="J747" i="2"/>
  <c r="E747" i="2"/>
  <c r="C747" i="2"/>
  <c r="A747" i="2"/>
  <c r="J746" i="2"/>
  <c r="E746" i="2"/>
  <c r="C746" i="2"/>
  <c r="A746" i="2"/>
  <c r="J745" i="2"/>
  <c r="E745" i="2"/>
  <c r="C745" i="2"/>
  <c r="A745" i="2"/>
  <c r="J744" i="2"/>
  <c r="E744" i="2"/>
  <c r="C744" i="2"/>
  <c r="A744" i="2"/>
  <c r="J743" i="2"/>
  <c r="E743" i="2"/>
  <c r="C743" i="2"/>
  <c r="A743" i="2"/>
  <c r="J742" i="2"/>
  <c r="E742" i="2"/>
  <c r="C742" i="2"/>
  <c r="A742" i="2"/>
  <c r="J741" i="2"/>
  <c r="E741" i="2"/>
  <c r="C741" i="2"/>
  <c r="A741" i="2"/>
  <c r="J740" i="2"/>
  <c r="E740" i="2"/>
  <c r="C740" i="2"/>
  <c r="A740" i="2"/>
  <c r="J739" i="2"/>
  <c r="E739" i="2"/>
  <c r="C739" i="2"/>
  <c r="A739" i="2"/>
  <c r="J738" i="2"/>
  <c r="E738" i="2"/>
  <c r="C738" i="2"/>
  <c r="A738" i="2"/>
  <c r="J737" i="2"/>
  <c r="E737" i="2"/>
  <c r="C737" i="2"/>
  <c r="A737" i="2"/>
  <c r="J736" i="2"/>
  <c r="E736" i="2"/>
  <c r="C736" i="2"/>
  <c r="A736" i="2"/>
  <c r="J735" i="2"/>
  <c r="E735" i="2"/>
  <c r="C735" i="2"/>
  <c r="A735" i="2"/>
  <c r="J734" i="2"/>
  <c r="E734" i="2"/>
  <c r="C734" i="2"/>
  <c r="A734" i="2"/>
  <c r="J733" i="2"/>
  <c r="E733" i="2"/>
  <c r="C733" i="2"/>
  <c r="A733" i="2"/>
  <c r="J732" i="2"/>
  <c r="E732" i="2"/>
  <c r="C732" i="2"/>
  <c r="A732" i="2"/>
  <c r="J731" i="2"/>
  <c r="E731" i="2"/>
  <c r="C731" i="2"/>
  <c r="A731" i="2"/>
  <c r="J730" i="2"/>
  <c r="E730" i="2"/>
  <c r="C730" i="2"/>
  <c r="A730" i="2"/>
  <c r="J729" i="2"/>
  <c r="E729" i="2"/>
  <c r="C729" i="2"/>
  <c r="A729" i="2"/>
  <c r="J728" i="2"/>
  <c r="E728" i="2"/>
  <c r="C728" i="2"/>
  <c r="A728" i="2"/>
  <c r="J727" i="2"/>
  <c r="E727" i="2"/>
  <c r="C727" i="2"/>
  <c r="A727" i="2"/>
  <c r="J726" i="2"/>
  <c r="E726" i="2"/>
  <c r="C726" i="2"/>
  <c r="A726" i="2"/>
  <c r="J725" i="2"/>
  <c r="E725" i="2"/>
  <c r="C725" i="2"/>
  <c r="A725" i="2"/>
  <c r="J724" i="2"/>
  <c r="E724" i="2"/>
  <c r="C724" i="2"/>
  <c r="A724" i="2"/>
  <c r="J723" i="2"/>
  <c r="E723" i="2"/>
  <c r="C723" i="2"/>
  <c r="A723" i="2"/>
  <c r="J722" i="2"/>
  <c r="E722" i="2"/>
  <c r="C722" i="2"/>
  <c r="A722" i="2"/>
  <c r="J721" i="2"/>
  <c r="E721" i="2"/>
  <c r="C721" i="2"/>
  <c r="A721" i="2"/>
  <c r="J720" i="2"/>
  <c r="E720" i="2"/>
  <c r="C720" i="2"/>
  <c r="A720" i="2"/>
  <c r="J719" i="2"/>
  <c r="E719" i="2"/>
  <c r="C719" i="2"/>
  <c r="A719" i="2"/>
  <c r="J718" i="2"/>
  <c r="E718" i="2"/>
  <c r="C718" i="2"/>
  <c r="A718" i="2"/>
  <c r="J717" i="2"/>
  <c r="E717" i="2"/>
  <c r="C717" i="2"/>
  <c r="A717" i="2"/>
  <c r="J716" i="2"/>
  <c r="E716" i="2"/>
  <c r="C716" i="2"/>
  <c r="A716" i="2"/>
  <c r="J715" i="2"/>
  <c r="E715" i="2"/>
  <c r="C715" i="2"/>
  <c r="A715" i="2"/>
  <c r="J714" i="2"/>
  <c r="E714" i="2"/>
  <c r="C714" i="2"/>
  <c r="A714" i="2"/>
  <c r="J713" i="2"/>
  <c r="E713" i="2"/>
  <c r="C713" i="2"/>
  <c r="A713" i="2"/>
  <c r="J712" i="2"/>
  <c r="E712" i="2"/>
  <c r="C712" i="2"/>
  <c r="A712" i="2"/>
  <c r="J711" i="2"/>
  <c r="E711" i="2"/>
  <c r="C711" i="2"/>
  <c r="A711" i="2"/>
  <c r="J710" i="2"/>
  <c r="E710" i="2"/>
  <c r="C710" i="2"/>
  <c r="A710" i="2"/>
  <c r="J709" i="2"/>
  <c r="E709" i="2"/>
  <c r="C709" i="2"/>
  <c r="A709" i="2"/>
  <c r="J708" i="2"/>
  <c r="E708" i="2"/>
  <c r="C708" i="2"/>
  <c r="A708" i="2"/>
  <c r="J707" i="2"/>
  <c r="E707" i="2"/>
  <c r="C707" i="2"/>
  <c r="A707" i="2"/>
  <c r="J706" i="2"/>
  <c r="E706" i="2"/>
  <c r="C706" i="2"/>
  <c r="A706" i="2"/>
  <c r="J705" i="2"/>
  <c r="E705" i="2"/>
  <c r="C705" i="2"/>
  <c r="A705" i="2"/>
  <c r="J704" i="2"/>
  <c r="E704" i="2"/>
  <c r="C704" i="2"/>
  <c r="A704" i="2"/>
  <c r="J703" i="2"/>
  <c r="E703" i="2"/>
  <c r="C703" i="2"/>
  <c r="A703" i="2"/>
  <c r="J702" i="2"/>
  <c r="E702" i="2"/>
  <c r="C702" i="2"/>
  <c r="A702" i="2"/>
  <c r="J701" i="2"/>
  <c r="E701" i="2"/>
  <c r="C701" i="2"/>
  <c r="A701" i="2"/>
  <c r="J700" i="2"/>
  <c r="E700" i="2"/>
  <c r="C700" i="2"/>
  <c r="A700" i="2"/>
  <c r="J699" i="2"/>
  <c r="E699" i="2"/>
  <c r="C699" i="2"/>
  <c r="A699" i="2"/>
  <c r="J698" i="2"/>
  <c r="E698" i="2"/>
  <c r="C698" i="2"/>
  <c r="A698" i="2"/>
  <c r="J697" i="2"/>
  <c r="E697" i="2"/>
  <c r="C697" i="2"/>
  <c r="A697" i="2"/>
  <c r="J696" i="2"/>
  <c r="E696" i="2"/>
  <c r="C696" i="2"/>
  <c r="A696" i="2"/>
  <c r="J695" i="2"/>
  <c r="E695" i="2"/>
  <c r="C695" i="2"/>
  <c r="A695" i="2"/>
  <c r="J694" i="2"/>
  <c r="E694" i="2"/>
  <c r="C694" i="2"/>
  <c r="A694" i="2"/>
  <c r="J693" i="2"/>
  <c r="E693" i="2"/>
  <c r="C693" i="2"/>
  <c r="A693" i="2"/>
  <c r="J692" i="2"/>
  <c r="E692" i="2"/>
  <c r="C692" i="2"/>
  <c r="A692" i="2"/>
  <c r="J691" i="2"/>
  <c r="E691" i="2"/>
  <c r="C691" i="2"/>
  <c r="A691" i="2"/>
  <c r="J690" i="2"/>
  <c r="E690" i="2"/>
  <c r="C690" i="2"/>
  <c r="A690" i="2"/>
  <c r="J689" i="2"/>
  <c r="E689" i="2"/>
  <c r="C689" i="2"/>
  <c r="A689" i="2"/>
  <c r="J688" i="2"/>
  <c r="E688" i="2"/>
  <c r="C688" i="2"/>
  <c r="A688" i="2"/>
  <c r="J687" i="2"/>
  <c r="E687" i="2"/>
  <c r="C687" i="2"/>
  <c r="A687" i="2"/>
  <c r="J686" i="2"/>
  <c r="E686" i="2"/>
  <c r="C686" i="2"/>
  <c r="A686" i="2"/>
  <c r="J685" i="2"/>
  <c r="E685" i="2"/>
  <c r="C685" i="2"/>
  <c r="A685" i="2"/>
  <c r="J684" i="2"/>
  <c r="E684" i="2"/>
  <c r="C684" i="2"/>
  <c r="A684" i="2"/>
  <c r="J683" i="2"/>
  <c r="E683" i="2"/>
  <c r="C683" i="2"/>
  <c r="A683" i="2"/>
  <c r="J682" i="2"/>
  <c r="E682" i="2"/>
  <c r="C682" i="2"/>
  <c r="A682" i="2"/>
  <c r="J681" i="2"/>
  <c r="E681" i="2"/>
  <c r="C681" i="2"/>
  <c r="A681" i="2"/>
  <c r="J680" i="2"/>
  <c r="E680" i="2"/>
  <c r="C680" i="2"/>
  <c r="A680" i="2"/>
  <c r="J679" i="2"/>
  <c r="E679" i="2"/>
  <c r="C679" i="2"/>
  <c r="A679" i="2"/>
  <c r="J678" i="2"/>
  <c r="E678" i="2"/>
  <c r="C678" i="2"/>
  <c r="A678" i="2"/>
  <c r="J677" i="2"/>
  <c r="E677" i="2"/>
  <c r="C677" i="2"/>
  <c r="A677" i="2"/>
  <c r="J676" i="2"/>
  <c r="E676" i="2"/>
  <c r="C676" i="2"/>
  <c r="A676" i="2"/>
  <c r="J675" i="2"/>
  <c r="E675" i="2"/>
  <c r="C675" i="2"/>
  <c r="A675" i="2"/>
  <c r="J674" i="2"/>
  <c r="E674" i="2"/>
  <c r="C674" i="2"/>
  <c r="A674" i="2"/>
  <c r="J673" i="2"/>
  <c r="E673" i="2"/>
  <c r="C673" i="2"/>
  <c r="A673" i="2"/>
  <c r="J672" i="2"/>
  <c r="E672" i="2"/>
  <c r="C672" i="2"/>
  <c r="A672" i="2"/>
  <c r="J671" i="2"/>
  <c r="E671" i="2"/>
  <c r="C671" i="2"/>
  <c r="A671" i="2"/>
  <c r="J670" i="2"/>
  <c r="E670" i="2"/>
  <c r="C670" i="2"/>
  <c r="A670" i="2"/>
  <c r="J669" i="2"/>
  <c r="E669" i="2"/>
  <c r="C669" i="2"/>
  <c r="A669" i="2"/>
  <c r="J668" i="2"/>
  <c r="E668" i="2"/>
  <c r="C668" i="2"/>
  <c r="A668" i="2"/>
  <c r="J667" i="2"/>
  <c r="E667" i="2"/>
  <c r="C667" i="2"/>
  <c r="A667" i="2"/>
  <c r="J666" i="2"/>
  <c r="E666" i="2"/>
  <c r="C666" i="2"/>
  <c r="A666" i="2"/>
  <c r="J665" i="2"/>
  <c r="E665" i="2"/>
  <c r="C665" i="2"/>
  <c r="A665" i="2"/>
  <c r="J664" i="2"/>
  <c r="E664" i="2"/>
  <c r="C664" i="2"/>
  <c r="A664" i="2"/>
  <c r="J663" i="2"/>
  <c r="E663" i="2"/>
  <c r="C663" i="2"/>
  <c r="A663" i="2"/>
  <c r="J662" i="2"/>
  <c r="E662" i="2"/>
  <c r="C662" i="2"/>
  <c r="A662" i="2"/>
  <c r="J661" i="2"/>
  <c r="E661" i="2"/>
  <c r="C661" i="2"/>
  <c r="A661" i="2"/>
  <c r="J660" i="2"/>
  <c r="E660" i="2"/>
  <c r="C660" i="2"/>
  <c r="A660" i="2"/>
  <c r="J659" i="2"/>
  <c r="E659" i="2"/>
  <c r="C659" i="2"/>
  <c r="A659" i="2"/>
  <c r="J658" i="2"/>
  <c r="E658" i="2"/>
  <c r="C658" i="2"/>
  <c r="A658" i="2"/>
  <c r="J657" i="2"/>
  <c r="E657" i="2"/>
  <c r="C657" i="2"/>
  <c r="A657" i="2"/>
  <c r="J656" i="2"/>
  <c r="E656" i="2"/>
  <c r="C656" i="2"/>
  <c r="A656" i="2"/>
  <c r="J655" i="2"/>
  <c r="E655" i="2"/>
  <c r="C655" i="2"/>
  <c r="A655" i="2"/>
  <c r="J654" i="2"/>
  <c r="E654" i="2"/>
  <c r="C654" i="2"/>
  <c r="A654" i="2"/>
  <c r="J653" i="2"/>
  <c r="E653" i="2"/>
  <c r="C653" i="2"/>
  <c r="A653" i="2"/>
  <c r="J652" i="2"/>
  <c r="E652" i="2"/>
  <c r="C652" i="2"/>
  <c r="A652" i="2"/>
  <c r="J651" i="2"/>
  <c r="E651" i="2"/>
  <c r="C651" i="2"/>
  <c r="A651" i="2"/>
  <c r="J650" i="2"/>
  <c r="E650" i="2"/>
  <c r="C650" i="2"/>
  <c r="A650" i="2"/>
  <c r="J649" i="2"/>
  <c r="E649" i="2"/>
  <c r="C649" i="2"/>
  <c r="A649" i="2"/>
  <c r="J648" i="2"/>
  <c r="E648" i="2"/>
  <c r="C648" i="2"/>
  <c r="A648" i="2"/>
  <c r="J647" i="2"/>
  <c r="E647" i="2"/>
  <c r="C647" i="2"/>
  <c r="A647" i="2"/>
  <c r="J646" i="2"/>
  <c r="E646" i="2"/>
  <c r="C646" i="2"/>
  <c r="A646" i="2"/>
  <c r="J645" i="2"/>
  <c r="E645" i="2"/>
  <c r="C645" i="2"/>
  <c r="A645" i="2"/>
  <c r="J644" i="2"/>
  <c r="E644" i="2"/>
  <c r="C644" i="2"/>
  <c r="A644" i="2"/>
  <c r="J643" i="2"/>
  <c r="E643" i="2"/>
  <c r="C643" i="2"/>
  <c r="A643" i="2"/>
  <c r="J642" i="2"/>
  <c r="E642" i="2"/>
  <c r="C642" i="2"/>
  <c r="A642" i="2"/>
  <c r="J641" i="2"/>
  <c r="E641" i="2"/>
  <c r="C641" i="2"/>
  <c r="A641" i="2"/>
  <c r="J640" i="2"/>
  <c r="E640" i="2"/>
  <c r="C640" i="2"/>
  <c r="A640" i="2"/>
  <c r="J639" i="2"/>
  <c r="E639" i="2"/>
  <c r="C639" i="2"/>
  <c r="A639" i="2"/>
  <c r="J638" i="2"/>
  <c r="E638" i="2"/>
  <c r="C638" i="2"/>
  <c r="A638" i="2"/>
  <c r="J637" i="2"/>
  <c r="E637" i="2"/>
  <c r="C637" i="2"/>
  <c r="A637" i="2"/>
  <c r="J636" i="2"/>
  <c r="E636" i="2"/>
  <c r="C636" i="2"/>
  <c r="A636" i="2"/>
  <c r="J635" i="2"/>
  <c r="E635" i="2"/>
  <c r="C635" i="2"/>
  <c r="A635" i="2"/>
  <c r="J634" i="2"/>
  <c r="E634" i="2"/>
  <c r="C634" i="2"/>
  <c r="A634" i="2"/>
  <c r="J633" i="2"/>
  <c r="E633" i="2"/>
  <c r="C633" i="2"/>
  <c r="A633" i="2"/>
  <c r="J632" i="2"/>
  <c r="E632" i="2"/>
  <c r="C632" i="2"/>
  <c r="A632" i="2"/>
  <c r="J631" i="2"/>
  <c r="E631" i="2"/>
  <c r="C631" i="2"/>
  <c r="A631" i="2"/>
  <c r="J630" i="2"/>
  <c r="E630" i="2"/>
  <c r="C630" i="2"/>
  <c r="A630" i="2"/>
  <c r="J629" i="2"/>
  <c r="E629" i="2"/>
  <c r="C629" i="2"/>
  <c r="A629" i="2"/>
  <c r="J628" i="2"/>
  <c r="E628" i="2"/>
  <c r="C628" i="2"/>
  <c r="A628" i="2"/>
  <c r="J627" i="2"/>
  <c r="E627" i="2"/>
  <c r="C627" i="2"/>
  <c r="A627" i="2"/>
  <c r="J626" i="2"/>
  <c r="E626" i="2"/>
  <c r="C626" i="2"/>
  <c r="A626" i="2"/>
  <c r="J625" i="2"/>
  <c r="E625" i="2"/>
  <c r="C625" i="2"/>
  <c r="A625" i="2"/>
  <c r="J624" i="2"/>
  <c r="E624" i="2"/>
  <c r="C624" i="2"/>
  <c r="A624" i="2"/>
  <c r="J623" i="2"/>
  <c r="E623" i="2"/>
  <c r="C623" i="2"/>
  <c r="A623" i="2"/>
  <c r="J622" i="2"/>
  <c r="E622" i="2"/>
  <c r="C622" i="2"/>
  <c r="A622" i="2"/>
  <c r="J621" i="2"/>
  <c r="E621" i="2"/>
  <c r="C621" i="2"/>
  <c r="A621" i="2"/>
  <c r="J620" i="2"/>
  <c r="E620" i="2"/>
  <c r="C620" i="2"/>
  <c r="A620" i="2"/>
  <c r="J619" i="2"/>
  <c r="E619" i="2"/>
  <c r="C619" i="2"/>
  <c r="A619" i="2"/>
  <c r="J618" i="2"/>
  <c r="E618" i="2"/>
  <c r="C618" i="2"/>
  <c r="A618" i="2"/>
  <c r="J617" i="2"/>
  <c r="E617" i="2"/>
  <c r="C617" i="2"/>
  <c r="A617" i="2"/>
  <c r="J616" i="2"/>
  <c r="E616" i="2"/>
  <c r="C616" i="2"/>
  <c r="A616" i="2"/>
  <c r="J615" i="2"/>
  <c r="E615" i="2"/>
  <c r="C615" i="2"/>
  <c r="A615" i="2"/>
  <c r="J614" i="2"/>
  <c r="E614" i="2"/>
  <c r="C614" i="2"/>
  <c r="A614" i="2"/>
  <c r="J613" i="2"/>
  <c r="E613" i="2"/>
  <c r="C613" i="2"/>
  <c r="A613" i="2"/>
  <c r="J612" i="2"/>
  <c r="E612" i="2"/>
  <c r="C612" i="2"/>
  <c r="A612" i="2"/>
  <c r="J611" i="2"/>
  <c r="E611" i="2"/>
  <c r="C611" i="2"/>
  <c r="A611" i="2"/>
  <c r="J610" i="2"/>
  <c r="E610" i="2"/>
  <c r="C610" i="2"/>
  <c r="A610" i="2"/>
  <c r="J609" i="2"/>
  <c r="E609" i="2"/>
  <c r="C609" i="2"/>
  <c r="A609" i="2"/>
  <c r="J608" i="2"/>
  <c r="E608" i="2"/>
  <c r="C608" i="2"/>
  <c r="A608" i="2"/>
  <c r="J607" i="2"/>
  <c r="E607" i="2"/>
  <c r="C607" i="2"/>
  <c r="A607" i="2"/>
  <c r="J606" i="2"/>
  <c r="E606" i="2"/>
  <c r="C606" i="2"/>
  <c r="A606" i="2"/>
  <c r="J605" i="2"/>
  <c r="E605" i="2"/>
  <c r="C605" i="2"/>
  <c r="A605" i="2"/>
  <c r="J604" i="2"/>
  <c r="E604" i="2"/>
  <c r="C604" i="2"/>
  <c r="A604" i="2"/>
  <c r="J603" i="2"/>
  <c r="E603" i="2"/>
  <c r="C603" i="2"/>
  <c r="A603" i="2"/>
  <c r="J602" i="2"/>
  <c r="E602" i="2"/>
  <c r="C602" i="2"/>
  <c r="A602" i="2"/>
  <c r="J601" i="2"/>
  <c r="E601" i="2"/>
  <c r="C601" i="2"/>
  <c r="A601" i="2"/>
  <c r="J600" i="2"/>
  <c r="E600" i="2"/>
  <c r="C600" i="2"/>
  <c r="A600" i="2"/>
  <c r="J599" i="2"/>
  <c r="E599" i="2"/>
  <c r="C599" i="2"/>
  <c r="A599" i="2"/>
  <c r="J598" i="2"/>
  <c r="E598" i="2"/>
  <c r="C598" i="2"/>
  <c r="A598" i="2"/>
  <c r="J597" i="2"/>
  <c r="E597" i="2"/>
  <c r="C597" i="2"/>
  <c r="A597" i="2"/>
  <c r="J596" i="2"/>
  <c r="E596" i="2"/>
  <c r="C596" i="2"/>
  <c r="A596" i="2"/>
  <c r="J595" i="2"/>
  <c r="E595" i="2"/>
  <c r="C595" i="2"/>
  <c r="A595" i="2"/>
  <c r="J594" i="2"/>
  <c r="E594" i="2"/>
  <c r="C594" i="2"/>
  <c r="A594" i="2"/>
  <c r="J593" i="2"/>
  <c r="E593" i="2"/>
  <c r="C593" i="2"/>
  <c r="A593" i="2"/>
  <c r="J592" i="2"/>
  <c r="E592" i="2"/>
  <c r="C592" i="2"/>
  <c r="A592" i="2"/>
  <c r="J591" i="2"/>
  <c r="E591" i="2"/>
  <c r="C591" i="2"/>
  <c r="A591" i="2"/>
  <c r="J590" i="2"/>
  <c r="E590" i="2"/>
  <c r="C590" i="2"/>
  <c r="A590" i="2"/>
  <c r="J589" i="2"/>
  <c r="E589" i="2"/>
  <c r="C589" i="2"/>
  <c r="A589" i="2"/>
  <c r="J588" i="2"/>
  <c r="E588" i="2"/>
  <c r="C588" i="2"/>
  <c r="A588" i="2"/>
  <c r="J587" i="2"/>
  <c r="E587" i="2"/>
  <c r="C587" i="2"/>
  <c r="A587" i="2"/>
  <c r="J586" i="2"/>
  <c r="E586" i="2"/>
  <c r="C586" i="2"/>
  <c r="A586" i="2"/>
  <c r="J585" i="2"/>
  <c r="E585" i="2"/>
  <c r="C585" i="2"/>
  <c r="A585" i="2"/>
  <c r="J584" i="2"/>
  <c r="E584" i="2"/>
  <c r="C584" i="2"/>
  <c r="A584" i="2"/>
  <c r="J583" i="2"/>
  <c r="E583" i="2"/>
  <c r="C583" i="2"/>
  <c r="A583" i="2"/>
  <c r="K582" i="2"/>
  <c r="J582" i="2"/>
  <c r="E582" i="2"/>
  <c r="C582" i="2"/>
  <c r="A582" i="2"/>
  <c r="J581" i="2"/>
  <c r="E581" i="2"/>
  <c r="C581" i="2"/>
  <c r="A581" i="2"/>
  <c r="J580" i="2"/>
  <c r="E580" i="2"/>
  <c r="C580" i="2"/>
  <c r="A580" i="2"/>
  <c r="J579" i="2"/>
  <c r="E579" i="2"/>
  <c r="C579" i="2"/>
  <c r="A579" i="2"/>
  <c r="J578" i="2"/>
  <c r="E578" i="2"/>
  <c r="C578" i="2"/>
  <c r="A578" i="2"/>
  <c r="J577" i="2"/>
  <c r="E577" i="2"/>
  <c r="C577" i="2"/>
  <c r="A577" i="2"/>
  <c r="J576" i="2"/>
  <c r="E576" i="2"/>
  <c r="C576" i="2"/>
  <c r="A576" i="2"/>
  <c r="J575" i="2"/>
  <c r="E575" i="2"/>
  <c r="C575" i="2"/>
  <c r="A575" i="2"/>
  <c r="J574" i="2"/>
  <c r="E574" i="2"/>
  <c r="C574" i="2"/>
  <c r="A574" i="2"/>
  <c r="J573" i="2"/>
  <c r="E573" i="2"/>
  <c r="C573" i="2"/>
  <c r="A573" i="2"/>
  <c r="J572" i="2"/>
  <c r="E572" i="2"/>
  <c r="C572" i="2"/>
  <c r="A572" i="2"/>
  <c r="J571" i="2"/>
  <c r="E571" i="2"/>
  <c r="C571" i="2"/>
  <c r="A571" i="2"/>
  <c r="J570" i="2"/>
  <c r="E570" i="2"/>
  <c r="C570" i="2"/>
  <c r="A570" i="2"/>
  <c r="J569" i="2"/>
  <c r="E569" i="2"/>
  <c r="C569" i="2"/>
  <c r="A569" i="2"/>
  <c r="J568" i="2"/>
  <c r="E568" i="2"/>
  <c r="C568" i="2"/>
  <c r="A568" i="2"/>
  <c r="J567" i="2"/>
  <c r="E567" i="2"/>
  <c r="C567" i="2"/>
  <c r="A567" i="2"/>
  <c r="J566" i="2"/>
  <c r="E566" i="2"/>
  <c r="C566" i="2"/>
  <c r="A566" i="2"/>
  <c r="J565" i="2"/>
  <c r="E565" i="2"/>
  <c r="C565" i="2"/>
  <c r="A565" i="2"/>
  <c r="J564" i="2"/>
  <c r="E564" i="2"/>
  <c r="C564" i="2"/>
  <c r="A564" i="2"/>
  <c r="J563" i="2"/>
  <c r="E563" i="2"/>
  <c r="C563" i="2"/>
  <c r="A563" i="2"/>
  <c r="J562" i="2"/>
  <c r="E562" i="2"/>
  <c r="C562" i="2"/>
  <c r="A562" i="2"/>
  <c r="J561" i="2"/>
  <c r="E561" i="2"/>
  <c r="C561" i="2"/>
  <c r="A561" i="2"/>
  <c r="J560" i="2"/>
  <c r="E560" i="2"/>
  <c r="C560" i="2"/>
  <c r="A560" i="2"/>
  <c r="J559" i="2"/>
  <c r="E559" i="2"/>
  <c r="C559" i="2"/>
  <c r="A559" i="2"/>
  <c r="J558" i="2"/>
  <c r="E558" i="2"/>
  <c r="C558" i="2"/>
  <c r="A558" i="2"/>
  <c r="J557" i="2"/>
  <c r="E557" i="2"/>
  <c r="C557" i="2"/>
  <c r="A557" i="2"/>
  <c r="J556" i="2"/>
  <c r="E556" i="2"/>
  <c r="C556" i="2"/>
  <c r="A556" i="2"/>
  <c r="J555" i="2"/>
  <c r="E555" i="2"/>
  <c r="C555" i="2"/>
  <c r="A555" i="2"/>
  <c r="J554" i="2"/>
  <c r="E554" i="2"/>
  <c r="C554" i="2"/>
  <c r="A554" i="2"/>
  <c r="J553" i="2"/>
  <c r="E553" i="2"/>
  <c r="C553" i="2"/>
  <c r="A553" i="2"/>
  <c r="J552" i="2"/>
  <c r="E552" i="2"/>
  <c r="C552" i="2"/>
  <c r="A552" i="2"/>
  <c r="J551" i="2"/>
  <c r="E551" i="2"/>
  <c r="C551" i="2"/>
  <c r="A551" i="2"/>
  <c r="J550" i="2"/>
  <c r="E550" i="2"/>
  <c r="C550" i="2"/>
  <c r="A550" i="2"/>
  <c r="J549" i="2"/>
  <c r="E549" i="2"/>
  <c r="C549" i="2"/>
  <c r="A549" i="2"/>
  <c r="J548" i="2"/>
  <c r="E548" i="2"/>
  <c r="C548" i="2"/>
  <c r="A548" i="2"/>
  <c r="J547" i="2"/>
  <c r="E547" i="2"/>
  <c r="C547" i="2"/>
  <c r="A547" i="2"/>
  <c r="J546" i="2"/>
  <c r="E546" i="2"/>
  <c r="C546" i="2"/>
  <c r="A546" i="2"/>
  <c r="J545" i="2"/>
  <c r="E545" i="2"/>
  <c r="C545" i="2"/>
  <c r="A545" i="2"/>
  <c r="J544" i="2"/>
  <c r="E544" i="2"/>
  <c r="C544" i="2"/>
  <c r="A544" i="2"/>
  <c r="J543" i="2"/>
  <c r="E543" i="2"/>
  <c r="C543" i="2"/>
  <c r="A543" i="2"/>
  <c r="J542" i="2"/>
  <c r="E542" i="2"/>
  <c r="C542" i="2"/>
  <c r="A542" i="2"/>
  <c r="J541" i="2"/>
  <c r="E541" i="2"/>
  <c r="C541" i="2"/>
  <c r="A541" i="2"/>
  <c r="J540" i="2"/>
  <c r="E540" i="2"/>
  <c r="C540" i="2"/>
  <c r="A540" i="2"/>
  <c r="J539" i="2"/>
  <c r="E539" i="2"/>
  <c r="C539" i="2"/>
  <c r="A539" i="2"/>
  <c r="J538" i="2"/>
  <c r="E538" i="2"/>
  <c r="C538" i="2"/>
  <c r="A538" i="2"/>
  <c r="J537" i="2"/>
  <c r="E537" i="2"/>
  <c r="C537" i="2"/>
  <c r="A537" i="2"/>
  <c r="J536" i="2"/>
  <c r="E536" i="2"/>
  <c r="C536" i="2"/>
  <c r="A536" i="2"/>
  <c r="J535" i="2"/>
  <c r="E535" i="2"/>
  <c r="C535" i="2"/>
  <c r="A535" i="2"/>
  <c r="J534" i="2"/>
  <c r="E534" i="2"/>
  <c r="C534" i="2"/>
  <c r="A534" i="2"/>
  <c r="J533" i="2"/>
  <c r="E533" i="2"/>
  <c r="C533" i="2"/>
  <c r="A533" i="2"/>
  <c r="J532" i="2"/>
  <c r="E532" i="2"/>
  <c r="C532" i="2"/>
  <c r="A532" i="2"/>
  <c r="J531" i="2"/>
  <c r="E531" i="2"/>
  <c r="C531" i="2"/>
  <c r="A531" i="2"/>
  <c r="J530" i="2"/>
  <c r="E530" i="2"/>
  <c r="C530" i="2"/>
  <c r="A530" i="2"/>
  <c r="J529" i="2"/>
  <c r="E529" i="2"/>
  <c r="C529" i="2"/>
  <c r="A529" i="2"/>
  <c r="J528" i="2"/>
  <c r="E528" i="2"/>
  <c r="C528" i="2"/>
  <c r="A528" i="2"/>
  <c r="J527" i="2"/>
  <c r="E527" i="2"/>
  <c r="C527" i="2"/>
  <c r="A527" i="2"/>
  <c r="J526" i="2"/>
  <c r="E526" i="2"/>
  <c r="C526" i="2"/>
  <c r="A526" i="2"/>
  <c r="J525" i="2"/>
  <c r="E525" i="2"/>
  <c r="C525" i="2"/>
  <c r="A525" i="2"/>
  <c r="J524" i="2"/>
  <c r="E524" i="2"/>
  <c r="C524" i="2"/>
  <c r="A524" i="2"/>
  <c r="J523" i="2"/>
  <c r="E523" i="2"/>
  <c r="C523" i="2"/>
  <c r="A523" i="2"/>
  <c r="J522" i="2"/>
  <c r="E522" i="2"/>
  <c r="C522" i="2"/>
  <c r="A522" i="2"/>
  <c r="J521" i="2"/>
  <c r="E521" i="2"/>
  <c r="C521" i="2"/>
  <c r="A521" i="2"/>
  <c r="J520" i="2"/>
  <c r="E520" i="2"/>
  <c r="C520" i="2"/>
  <c r="A520" i="2"/>
  <c r="J519" i="2"/>
  <c r="E519" i="2"/>
  <c r="C519" i="2"/>
  <c r="A519" i="2"/>
  <c r="J518" i="2"/>
  <c r="E518" i="2"/>
  <c r="C518" i="2"/>
  <c r="A518" i="2"/>
  <c r="J517" i="2"/>
  <c r="E517" i="2"/>
  <c r="C517" i="2"/>
  <c r="A517" i="2"/>
  <c r="J516" i="2"/>
  <c r="E516" i="2"/>
  <c r="C516" i="2"/>
  <c r="A516" i="2"/>
  <c r="J515" i="2"/>
  <c r="E515" i="2"/>
  <c r="C515" i="2"/>
  <c r="A515" i="2"/>
  <c r="J514" i="2"/>
  <c r="E514" i="2"/>
  <c r="C514" i="2"/>
  <c r="A514" i="2"/>
  <c r="J513" i="2"/>
  <c r="E513" i="2"/>
  <c r="C513" i="2"/>
  <c r="A513" i="2"/>
  <c r="J512" i="2"/>
  <c r="E512" i="2"/>
  <c r="C512" i="2"/>
  <c r="A512" i="2"/>
  <c r="J511" i="2"/>
  <c r="E511" i="2"/>
  <c r="C511" i="2"/>
  <c r="A511" i="2"/>
  <c r="J510" i="2"/>
  <c r="E510" i="2"/>
  <c r="C510" i="2"/>
  <c r="A510" i="2"/>
  <c r="J509" i="2"/>
  <c r="E509" i="2"/>
  <c r="C509" i="2"/>
  <c r="A509" i="2"/>
  <c r="J508" i="2"/>
  <c r="E508" i="2"/>
  <c r="C508" i="2"/>
  <c r="A508" i="2"/>
  <c r="J507" i="2"/>
  <c r="E507" i="2"/>
  <c r="C507" i="2"/>
  <c r="A507" i="2"/>
  <c r="J506" i="2"/>
  <c r="E506" i="2"/>
  <c r="C506" i="2"/>
  <c r="A506" i="2"/>
  <c r="J505" i="2"/>
  <c r="E505" i="2"/>
  <c r="C505" i="2"/>
  <c r="A505" i="2"/>
  <c r="J504" i="2"/>
  <c r="E504" i="2"/>
  <c r="C504" i="2"/>
  <c r="A504" i="2"/>
  <c r="J503" i="2"/>
  <c r="E503" i="2"/>
  <c r="C503" i="2"/>
  <c r="A503" i="2"/>
  <c r="J502" i="2"/>
  <c r="E502" i="2"/>
  <c r="C502" i="2"/>
  <c r="A502" i="2"/>
  <c r="J501" i="2"/>
  <c r="E501" i="2"/>
  <c r="C501" i="2"/>
  <c r="A501" i="2"/>
  <c r="J500" i="2"/>
  <c r="E500" i="2"/>
  <c r="C500" i="2"/>
  <c r="A500" i="2"/>
  <c r="J499" i="2"/>
  <c r="E499" i="2"/>
  <c r="C499" i="2"/>
  <c r="A499" i="2"/>
  <c r="J498" i="2"/>
  <c r="E498" i="2"/>
  <c r="C498" i="2"/>
  <c r="A498" i="2"/>
  <c r="J497" i="2"/>
  <c r="E497" i="2"/>
  <c r="C497" i="2"/>
  <c r="A497" i="2"/>
  <c r="J496" i="2"/>
  <c r="E496" i="2"/>
  <c r="C496" i="2"/>
  <c r="A496" i="2"/>
  <c r="J495" i="2"/>
  <c r="E495" i="2"/>
  <c r="C495" i="2"/>
  <c r="A495" i="2"/>
  <c r="J494" i="2"/>
  <c r="E494" i="2"/>
  <c r="C494" i="2"/>
  <c r="A494" i="2"/>
  <c r="J493" i="2"/>
  <c r="E493" i="2"/>
  <c r="C493" i="2"/>
  <c r="A493" i="2"/>
  <c r="J492" i="2"/>
  <c r="E492" i="2"/>
  <c r="C492" i="2"/>
  <c r="A492" i="2"/>
  <c r="J491" i="2"/>
  <c r="E491" i="2"/>
  <c r="C491" i="2"/>
  <c r="A491" i="2"/>
  <c r="J490" i="2"/>
  <c r="E490" i="2"/>
  <c r="C490" i="2"/>
  <c r="A490" i="2"/>
  <c r="J489" i="2"/>
  <c r="E489" i="2"/>
  <c r="C489" i="2"/>
  <c r="A489" i="2"/>
  <c r="J488" i="2"/>
  <c r="E488" i="2"/>
  <c r="C488" i="2"/>
  <c r="A488" i="2"/>
  <c r="J487" i="2"/>
  <c r="E487" i="2"/>
  <c r="C487" i="2"/>
  <c r="A487" i="2"/>
  <c r="J486" i="2"/>
  <c r="E486" i="2"/>
  <c r="C486" i="2"/>
  <c r="A486" i="2"/>
  <c r="J485" i="2"/>
  <c r="E485" i="2"/>
  <c r="C485" i="2"/>
  <c r="A485" i="2"/>
  <c r="J484" i="2"/>
  <c r="E484" i="2"/>
  <c r="C484" i="2"/>
  <c r="A484" i="2"/>
  <c r="J483" i="2"/>
  <c r="E483" i="2"/>
  <c r="C483" i="2"/>
  <c r="A483" i="2"/>
  <c r="J482" i="2"/>
  <c r="E482" i="2"/>
  <c r="C482" i="2"/>
  <c r="A482" i="2"/>
  <c r="J481" i="2"/>
  <c r="E481" i="2"/>
  <c r="C481" i="2"/>
  <c r="A481" i="2"/>
  <c r="J480" i="2"/>
  <c r="E480" i="2"/>
  <c r="C480" i="2"/>
  <c r="A480" i="2"/>
  <c r="J479" i="2"/>
  <c r="E479" i="2"/>
  <c r="C479" i="2"/>
  <c r="A479" i="2"/>
  <c r="J478" i="2"/>
  <c r="E478" i="2"/>
  <c r="C478" i="2"/>
  <c r="A478" i="2"/>
  <c r="J477" i="2"/>
  <c r="E477" i="2"/>
  <c r="C477" i="2"/>
  <c r="A477" i="2"/>
  <c r="J476" i="2"/>
  <c r="E476" i="2"/>
  <c r="C476" i="2"/>
  <c r="A476" i="2"/>
  <c r="J475" i="2"/>
  <c r="E475" i="2"/>
  <c r="C475" i="2"/>
  <c r="A475" i="2"/>
  <c r="J474" i="2"/>
  <c r="E474" i="2"/>
  <c r="C474" i="2"/>
  <c r="A474" i="2"/>
  <c r="J473" i="2"/>
  <c r="E473" i="2"/>
  <c r="C473" i="2"/>
  <c r="A473" i="2"/>
  <c r="J472" i="2"/>
  <c r="E472" i="2"/>
  <c r="C472" i="2"/>
  <c r="A472" i="2"/>
  <c r="J471" i="2"/>
  <c r="E471" i="2"/>
  <c r="C471" i="2"/>
  <c r="A471" i="2"/>
  <c r="J470" i="2"/>
  <c r="E470" i="2"/>
  <c r="C470" i="2"/>
  <c r="A470" i="2"/>
  <c r="J469" i="2"/>
  <c r="E469" i="2"/>
  <c r="C469" i="2"/>
  <c r="A469" i="2"/>
  <c r="J468" i="2"/>
  <c r="E468" i="2"/>
  <c r="C468" i="2"/>
  <c r="A468" i="2"/>
  <c r="J467" i="2"/>
  <c r="E467" i="2"/>
  <c r="C467" i="2"/>
  <c r="A467" i="2"/>
  <c r="J466" i="2"/>
  <c r="E466" i="2"/>
  <c r="C466" i="2"/>
  <c r="A466" i="2"/>
  <c r="J465" i="2"/>
  <c r="E465" i="2"/>
  <c r="C465" i="2"/>
  <c r="A465" i="2"/>
  <c r="J464" i="2"/>
  <c r="E464" i="2"/>
  <c r="C464" i="2"/>
  <c r="A464" i="2"/>
  <c r="J463" i="2"/>
  <c r="E463" i="2"/>
  <c r="C463" i="2"/>
  <c r="A463" i="2"/>
  <c r="J462" i="2"/>
  <c r="E462" i="2"/>
  <c r="C462" i="2"/>
  <c r="A462" i="2"/>
  <c r="J461" i="2"/>
  <c r="E461" i="2"/>
  <c r="C461" i="2"/>
  <c r="A461" i="2"/>
  <c r="J460" i="2"/>
  <c r="E460" i="2"/>
  <c r="C460" i="2"/>
  <c r="A460" i="2"/>
  <c r="J459" i="2"/>
  <c r="E459" i="2"/>
  <c r="C459" i="2"/>
  <c r="A459" i="2"/>
  <c r="J458" i="2"/>
  <c r="E458" i="2"/>
  <c r="C458" i="2"/>
  <c r="A458" i="2"/>
  <c r="J457" i="2"/>
  <c r="E457" i="2"/>
  <c r="C457" i="2"/>
  <c r="A457" i="2"/>
  <c r="J456" i="2"/>
  <c r="E456" i="2"/>
  <c r="C456" i="2"/>
  <c r="A456" i="2"/>
  <c r="J455" i="2"/>
  <c r="E455" i="2"/>
  <c r="C455" i="2"/>
  <c r="A455" i="2"/>
  <c r="J454" i="2"/>
  <c r="E454" i="2"/>
  <c r="C454" i="2"/>
  <c r="A454" i="2"/>
  <c r="J453" i="2"/>
  <c r="E453" i="2"/>
  <c r="C453" i="2"/>
  <c r="A453" i="2"/>
  <c r="J452" i="2"/>
  <c r="E452" i="2"/>
  <c r="C452" i="2"/>
  <c r="A452" i="2"/>
  <c r="J451" i="2"/>
  <c r="E451" i="2"/>
  <c r="C451" i="2"/>
  <c r="A451" i="2"/>
  <c r="J450" i="2"/>
  <c r="E450" i="2"/>
  <c r="C450" i="2"/>
  <c r="A450" i="2"/>
  <c r="J449" i="2"/>
  <c r="E449" i="2"/>
  <c r="C449" i="2"/>
  <c r="A449" i="2"/>
  <c r="J448" i="2"/>
  <c r="E448" i="2"/>
  <c r="C448" i="2"/>
  <c r="A448" i="2"/>
  <c r="J447" i="2"/>
  <c r="E447" i="2"/>
  <c r="C447" i="2"/>
  <c r="A447" i="2"/>
  <c r="J446" i="2"/>
  <c r="E446" i="2"/>
  <c r="C446" i="2"/>
  <c r="A446" i="2"/>
  <c r="J445" i="2"/>
  <c r="E445" i="2"/>
  <c r="C445" i="2"/>
  <c r="A445" i="2"/>
  <c r="J444" i="2"/>
  <c r="E444" i="2"/>
  <c r="C444" i="2"/>
  <c r="A444" i="2"/>
  <c r="J443" i="2"/>
  <c r="E443" i="2"/>
  <c r="C443" i="2"/>
  <c r="A443" i="2"/>
  <c r="J442" i="2"/>
  <c r="E442" i="2"/>
  <c r="C442" i="2"/>
  <c r="A442" i="2"/>
  <c r="J441" i="2"/>
  <c r="E441" i="2"/>
  <c r="C441" i="2"/>
  <c r="A441" i="2"/>
  <c r="J440" i="2"/>
  <c r="E440" i="2"/>
  <c r="C440" i="2"/>
  <c r="A440" i="2"/>
  <c r="J439" i="2"/>
  <c r="E439" i="2"/>
  <c r="C439" i="2"/>
  <c r="A439" i="2"/>
  <c r="J438" i="2"/>
  <c r="E438" i="2"/>
  <c r="C438" i="2"/>
  <c r="A438" i="2"/>
  <c r="J437" i="2"/>
  <c r="E437" i="2"/>
  <c r="C437" i="2"/>
  <c r="A437" i="2"/>
  <c r="J436" i="2"/>
  <c r="E436" i="2"/>
  <c r="C436" i="2"/>
  <c r="A436" i="2"/>
  <c r="J435" i="2"/>
  <c r="E435" i="2"/>
  <c r="C435" i="2"/>
  <c r="A435" i="2"/>
  <c r="J434" i="2"/>
  <c r="E434" i="2"/>
  <c r="C434" i="2"/>
  <c r="A434" i="2"/>
  <c r="J433" i="2"/>
  <c r="E433" i="2"/>
  <c r="C433" i="2"/>
  <c r="A433" i="2"/>
  <c r="J432" i="2"/>
  <c r="E432" i="2"/>
  <c r="C432" i="2"/>
  <c r="A432" i="2"/>
  <c r="J431" i="2"/>
  <c r="E431" i="2"/>
  <c r="C431" i="2"/>
  <c r="A431" i="2"/>
  <c r="J430" i="2"/>
  <c r="E430" i="2"/>
  <c r="C430" i="2"/>
  <c r="A430" i="2"/>
  <c r="J429" i="2"/>
  <c r="E429" i="2"/>
  <c r="C429" i="2"/>
  <c r="A429" i="2"/>
  <c r="J428" i="2"/>
  <c r="E428" i="2"/>
  <c r="C428" i="2"/>
  <c r="A428" i="2"/>
  <c r="J427" i="2"/>
  <c r="E427" i="2"/>
  <c r="C427" i="2"/>
  <c r="A427" i="2"/>
  <c r="J426" i="2"/>
  <c r="E426" i="2"/>
  <c r="C426" i="2"/>
  <c r="A426" i="2"/>
  <c r="J425" i="2"/>
  <c r="E425" i="2"/>
  <c r="C425" i="2"/>
  <c r="A425" i="2"/>
  <c r="J424" i="2"/>
  <c r="E424" i="2"/>
  <c r="C424" i="2"/>
  <c r="A424" i="2"/>
  <c r="J423" i="2"/>
  <c r="E423" i="2"/>
  <c r="C423" i="2"/>
  <c r="A423" i="2"/>
  <c r="J422" i="2"/>
  <c r="E422" i="2"/>
  <c r="C422" i="2"/>
  <c r="A422" i="2"/>
  <c r="J421" i="2"/>
  <c r="E421" i="2"/>
  <c r="C421" i="2"/>
  <c r="A421" i="2"/>
  <c r="J420" i="2"/>
  <c r="E420" i="2"/>
  <c r="C420" i="2"/>
  <c r="A420" i="2"/>
  <c r="J419" i="2"/>
  <c r="E419" i="2"/>
  <c r="C419" i="2"/>
  <c r="A419" i="2"/>
  <c r="J418" i="2"/>
  <c r="E418" i="2"/>
  <c r="C418" i="2"/>
  <c r="A418" i="2"/>
  <c r="J417" i="2"/>
  <c r="E417" i="2"/>
  <c r="C417" i="2"/>
  <c r="A417" i="2"/>
  <c r="J416" i="2"/>
  <c r="E416" i="2"/>
  <c r="C416" i="2"/>
  <c r="A416" i="2"/>
  <c r="J415" i="2"/>
  <c r="E415" i="2"/>
  <c r="C415" i="2"/>
  <c r="A415" i="2"/>
  <c r="J414" i="2"/>
  <c r="E414" i="2"/>
  <c r="C414" i="2"/>
  <c r="A414" i="2"/>
  <c r="J413" i="2"/>
  <c r="E413" i="2"/>
  <c r="C413" i="2"/>
  <c r="A413" i="2"/>
  <c r="J412" i="2"/>
  <c r="E412" i="2"/>
  <c r="C412" i="2"/>
  <c r="A412" i="2"/>
  <c r="J411" i="2"/>
  <c r="E411" i="2"/>
  <c r="C411" i="2"/>
  <c r="A411" i="2"/>
  <c r="J410" i="2"/>
  <c r="E410" i="2"/>
  <c r="C410" i="2"/>
  <c r="A410" i="2"/>
  <c r="J409" i="2"/>
  <c r="E409" i="2"/>
  <c r="C409" i="2"/>
  <c r="A409" i="2"/>
  <c r="J408" i="2"/>
  <c r="E408" i="2"/>
  <c r="C408" i="2"/>
  <c r="A408" i="2"/>
  <c r="J407" i="2"/>
  <c r="E407" i="2"/>
  <c r="C407" i="2"/>
  <c r="A407" i="2"/>
  <c r="J406" i="2"/>
  <c r="E406" i="2"/>
  <c r="C406" i="2"/>
  <c r="A406" i="2"/>
  <c r="J405" i="2"/>
  <c r="E405" i="2"/>
  <c r="C405" i="2"/>
  <c r="A405" i="2"/>
  <c r="J404" i="2"/>
  <c r="E404" i="2"/>
  <c r="C404" i="2"/>
  <c r="A404" i="2"/>
  <c r="J403" i="2"/>
  <c r="E403" i="2"/>
  <c r="C403" i="2"/>
  <c r="A403" i="2"/>
  <c r="J402" i="2"/>
  <c r="E402" i="2"/>
  <c r="C402" i="2"/>
  <c r="A402" i="2"/>
  <c r="J401" i="2"/>
  <c r="E401" i="2"/>
  <c r="C401" i="2"/>
  <c r="A401" i="2"/>
  <c r="J400" i="2"/>
  <c r="E400" i="2"/>
  <c r="C400" i="2"/>
  <c r="A400" i="2"/>
  <c r="J399" i="2"/>
  <c r="E399" i="2"/>
  <c r="C399" i="2"/>
  <c r="A399" i="2"/>
  <c r="J398" i="2"/>
  <c r="E398" i="2"/>
  <c r="C398" i="2"/>
  <c r="A398" i="2"/>
  <c r="J397" i="2"/>
  <c r="E397" i="2"/>
  <c r="C397" i="2"/>
  <c r="A397" i="2"/>
  <c r="J396" i="2"/>
  <c r="E396" i="2"/>
  <c r="C396" i="2"/>
  <c r="A396" i="2"/>
  <c r="J395" i="2"/>
  <c r="E395" i="2"/>
  <c r="C395" i="2"/>
  <c r="A395" i="2"/>
  <c r="J394" i="2"/>
  <c r="E394" i="2"/>
  <c r="C394" i="2"/>
  <c r="A394" i="2"/>
  <c r="J393" i="2"/>
  <c r="E393" i="2"/>
  <c r="C393" i="2"/>
  <c r="A393" i="2"/>
  <c r="J392" i="2"/>
  <c r="E392" i="2"/>
  <c r="C392" i="2"/>
  <c r="A392" i="2"/>
  <c r="J391" i="2"/>
  <c r="E391" i="2"/>
  <c r="C391" i="2"/>
  <c r="A391" i="2"/>
  <c r="J390" i="2"/>
  <c r="E390" i="2"/>
  <c r="C390" i="2"/>
  <c r="A390" i="2"/>
  <c r="J389" i="2"/>
  <c r="E389" i="2"/>
  <c r="C389" i="2"/>
  <c r="A389" i="2"/>
  <c r="J388" i="2"/>
  <c r="E388" i="2"/>
  <c r="C388" i="2"/>
  <c r="A388" i="2"/>
  <c r="J387" i="2"/>
  <c r="E387" i="2"/>
  <c r="C387" i="2"/>
  <c r="A387" i="2"/>
  <c r="J386" i="2"/>
  <c r="E386" i="2"/>
  <c r="C386" i="2"/>
  <c r="A386" i="2"/>
  <c r="J385" i="2"/>
  <c r="E385" i="2"/>
  <c r="C385" i="2"/>
  <c r="A385" i="2"/>
  <c r="J384" i="2"/>
  <c r="E384" i="2"/>
  <c r="C384" i="2"/>
  <c r="A384" i="2"/>
  <c r="J383" i="2"/>
  <c r="E383" i="2"/>
  <c r="C383" i="2"/>
  <c r="A383" i="2"/>
  <c r="J382" i="2"/>
  <c r="E382" i="2"/>
  <c r="C382" i="2"/>
  <c r="A382" i="2"/>
  <c r="J381" i="2"/>
  <c r="E381" i="2"/>
  <c r="C381" i="2"/>
  <c r="A381" i="2"/>
  <c r="J380" i="2"/>
  <c r="E380" i="2"/>
  <c r="C380" i="2"/>
  <c r="A380" i="2"/>
  <c r="J379" i="2"/>
  <c r="E379" i="2"/>
  <c r="C379" i="2"/>
  <c r="A379" i="2"/>
  <c r="J378" i="2"/>
  <c r="E378" i="2"/>
  <c r="C378" i="2"/>
  <c r="A378" i="2"/>
  <c r="J377" i="2"/>
  <c r="E377" i="2"/>
  <c r="C377" i="2"/>
  <c r="A377" i="2"/>
  <c r="J376" i="2"/>
  <c r="E376" i="2"/>
  <c r="C376" i="2"/>
  <c r="A376" i="2"/>
  <c r="J375" i="2"/>
  <c r="E375" i="2"/>
  <c r="C375" i="2"/>
  <c r="A375" i="2"/>
  <c r="J374" i="2"/>
  <c r="E374" i="2"/>
  <c r="C374" i="2"/>
  <c r="A374" i="2"/>
  <c r="J373" i="2"/>
  <c r="E373" i="2"/>
  <c r="C373" i="2"/>
  <c r="A373" i="2"/>
  <c r="J372" i="2"/>
  <c r="E372" i="2"/>
  <c r="C372" i="2"/>
  <c r="A372" i="2"/>
  <c r="J371" i="2"/>
  <c r="E371" i="2"/>
  <c r="C371" i="2"/>
  <c r="A371" i="2"/>
  <c r="J370" i="2"/>
  <c r="E370" i="2"/>
  <c r="C370" i="2"/>
  <c r="A370" i="2"/>
  <c r="J369" i="2"/>
  <c r="E369" i="2"/>
  <c r="C369" i="2"/>
  <c r="A369" i="2"/>
  <c r="J368" i="2"/>
  <c r="E368" i="2"/>
  <c r="C368" i="2"/>
  <c r="A368" i="2"/>
  <c r="J367" i="2"/>
  <c r="E367" i="2"/>
  <c r="C367" i="2"/>
  <c r="A367" i="2"/>
  <c r="J366" i="2"/>
  <c r="E366" i="2"/>
  <c r="C366" i="2"/>
  <c r="A366" i="2"/>
  <c r="J365" i="2"/>
  <c r="E365" i="2"/>
  <c r="C365" i="2"/>
  <c r="A365" i="2"/>
  <c r="J364" i="2"/>
  <c r="E364" i="2"/>
  <c r="C364" i="2"/>
  <c r="A364" i="2"/>
  <c r="J363" i="2"/>
  <c r="E363" i="2"/>
  <c r="C363" i="2"/>
  <c r="A363" i="2"/>
  <c r="J362" i="2"/>
  <c r="E362" i="2"/>
  <c r="C362" i="2"/>
  <c r="A362" i="2"/>
  <c r="J361" i="2"/>
  <c r="E361" i="2"/>
  <c r="C361" i="2"/>
  <c r="A361" i="2"/>
  <c r="J360" i="2"/>
  <c r="E360" i="2"/>
  <c r="C360" i="2"/>
  <c r="A360" i="2"/>
  <c r="J359" i="2"/>
  <c r="E359" i="2"/>
  <c r="C359" i="2"/>
  <c r="A359" i="2"/>
  <c r="J358" i="2"/>
  <c r="E358" i="2"/>
  <c r="C358" i="2"/>
  <c r="A358" i="2"/>
  <c r="J357" i="2"/>
  <c r="E357" i="2"/>
  <c r="C357" i="2"/>
  <c r="A357" i="2"/>
  <c r="J356" i="2"/>
  <c r="E356" i="2"/>
  <c r="C356" i="2"/>
  <c r="A356" i="2"/>
  <c r="J355" i="2"/>
  <c r="E355" i="2"/>
  <c r="C355" i="2"/>
  <c r="A355" i="2"/>
  <c r="J354" i="2"/>
  <c r="E354" i="2"/>
  <c r="C354" i="2"/>
  <c r="A354" i="2"/>
  <c r="J353" i="2"/>
  <c r="E353" i="2"/>
  <c r="C353" i="2"/>
  <c r="A353" i="2"/>
  <c r="J352" i="2"/>
  <c r="E352" i="2"/>
  <c r="C352" i="2"/>
  <c r="A352" i="2"/>
  <c r="J351" i="2"/>
  <c r="E351" i="2"/>
  <c r="C351" i="2"/>
  <c r="A351" i="2"/>
  <c r="J350" i="2"/>
  <c r="E350" i="2"/>
  <c r="C350" i="2"/>
  <c r="A350" i="2"/>
  <c r="J349" i="2"/>
  <c r="E349" i="2"/>
  <c r="C349" i="2"/>
  <c r="A349" i="2"/>
  <c r="J348" i="2"/>
  <c r="E348" i="2"/>
  <c r="C348" i="2"/>
  <c r="A348" i="2"/>
  <c r="J347" i="2"/>
  <c r="E347" i="2"/>
  <c r="C347" i="2"/>
  <c r="A347" i="2"/>
  <c r="J346" i="2"/>
  <c r="E346" i="2"/>
  <c r="C346" i="2"/>
  <c r="A346" i="2"/>
  <c r="J345" i="2"/>
  <c r="E345" i="2"/>
  <c r="C345" i="2"/>
  <c r="A345" i="2"/>
  <c r="J344" i="2"/>
  <c r="E344" i="2"/>
  <c r="C344" i="2"/>
  <c r="A344" i="2"/>
  <c r="J343" i="2"/>
  <c r="E343" i="2"/>
  <c r="C343" i="2"/>
  <c r="A343" i="2"/>
  <c r="J342" i="2"/>
  <c r="E342" i="2"/>
  <c r="C342" i="2"/>
  <c r="A342" i="2"/>
  <c r="J341" i="2"/>
  <c r="E341" i="2"/>
  <c r="C341" i="2"/>
  <c r="A341" i="2"/>
  <c r="J340" i="2"/>
  <c r="E340" i="2"/>
  <c r="C340" i="2"/>
  <c r="A340" i="2"/>
  <c r="J339" i="2"/>
  <c r="E339" i="2"/>
  <c r="C339" i="2"/>
  <c r="A339" i="2"/>
  <c r="J338" i="2"/>
  <c r="E338" i="2"/>
  <c r="C338" i="2"/>
  <c r="A338" i="2"/>
  <c r="J337" i="2"/>
  <c r="E337" i="2"/>
  <c r="C337" i="2"/>
  <c r="A337" i="2"/>
  <c r="J336" i="2"/>
  <c r="E336" i="2"/>
  <c r="C336" i="2"/>
  <c r="A336" i="2"/>
  <c r="J335" i="2"/>
  <c r="E335" i="2"/>
  <c r="C335" i="2"/>
  <c r="A335" i="2"/>
  <c r="J334" i="2"/>
  <c r="E334" i="2"/>
  <c r="C334" i="2"/>
  <c r="A334" i="2"/>
  <c r="J333" i="2"/>
  <c r="E333" i="2"/>
  <c r="C333" i="2"/>
  <c r="A333" i="2"/>
  <c r="J332" i="2"/>
  <c r="E332" i="2"/>
  <c r="C332" i="2"/>
  <c r="A332" i="2"/>
  <c r="J331" i="2"/>
  <c r="E331" i="2"/>
  <c r="C331" i="2"/>
  <c r="A331" i="2"/>
  <c r="J330" i="2"/>
  <c r="E330" i="2"/>
  <c r="C330" i="2"/>
  <c r="A330" i="2"/>
  <c r="J329" i="2"/>
  <c r="E329" i="2"/>
  <c r="C329" i="2"/>
  <c r="A329" i="2"/>
  <c r="J328" i="2"/>
  <c r="E328" i="2"/>
  <c r="C328" i="2"/>
  <c r="A328" i="2"/>
  <c r="J327" i="2"/>
  <c r="E327" i="2"/>
  <c r="C327" i="2"/>
  <c r="A327" i="2"/>
  <c r="J326" i="2"/>
  <c r="E326" i="2"/>
  <c r="C326" i="2"/>
  <c r="A326" i="2"/>
  <c r="J325" i="2"/>
  <c r="E325" i="2"/>
  <c r="C325" i="2"/>
  <c r="A325" i="2"/>
  <c r="J324" i="2"/>
  <c r="E324" i="2"/>
  <c r="C324" i="2"/>
  <c r="A324" i="2"/>
  <c r="J323" i="2"/>
  <c r="E323" i="2"/>
  <c r="C323" i="2"/>
  <c r="A323" i="2"/>
  <c r="J322" i="2"/>
  <c r="E322" i="2"/>
  <c r="C322" i="2"/>
  <c r="A322" i="2"/>
  <c r="J321" i="2"/>
  <c r="E321" i="2"/>
  <c r="C321" i="2"/>
  <c r="A321" i="2"/>
  <c r="J320" i="2"/>
  <c r="E320" i="2"/>
  <c r="C320" i="2"/>
  <c r="A320" i="2"/>
  <c r="J319" i="2"/>
  <c r="E319" i="2"/>
  <c r="C319" i="2"/>
  <c r="A319" i="2"/>
  <c r="J318" i="2"/>
  <c r="E318" i="2"/>
  <c r="C318" i="2"/>
  <c r="A318" i="2"/>
  <c r="J317" i="2"/>
  <c r="E317" i="2"/>
  <c r="C317" i="2"/>
  <c r="A317" i="2"/>
  <c r="J316" i="2"/>
  <c r="E316" i="2"/>
  <c r="C316" i="2"/>
  <c r="A316" i="2"/>
  <c r="J315" i="2"/>
  <c r="E315" i="2"/>
  <c r="C315" i="2"/>
  <c r="A315" i="2"/>
  <c r="J314" i="2"/>
  <c r="E314" i="2"/>
  <c r="C314" i="2"/>
  <c r="A314" i="2"/>
  <c r="J313" i="2"/>
  <c r="E313" i="2"/>
  <c r="C313" i="2"/>
  <c r="A313" i="2"/>
  <c r="J312" i="2"/>
  <c r="E312" i="2"/>
  <c r="C312" i="2"/>
  <c r="A312" i="2"/>
  <c r="J311" i="2"/>
  <c r="E311" i="2"/>
  <c r="C311" i="2"/>
  <c r="A311" i="2"/>
  <c r="J310" i="2"/>
  <c r="E310" i="2"/>
  <c r="C310" i="2"/>
  <c r="A310" i="2"/>
  <c r="J309" i="2"/>
  <c r="E309" i="2"/>
  <c r="C309" i="2"/>
  <c r="A309" i="2"/>
  <c r="J308" i="2"/>
  <c r="E308" i="2"/>
  <c r="C308" i="2"/>
  <c r="A308" i="2"/>
  <c r="J307" i="2"/>
  <c r="E307" i="2"/>
  <c r="C307" i="2"/>
  <c r="A307" i="2"/>
  <c r="J306" i="2"/>
  <c r="E306" i="2"/>
  <c r="C306" i="2"/>
  <c r="A306" i="2"/>
  <c r="J305" i="2"/>
  <c r="E305" i="2"/>
  <c r="C305" i="2"/>
  <c r="A305" i="2"/>
  <c r="J304" i="2"/>
  <c r="E304" i="2"/>
  <c r="C304" i="2"/>
  <c r="A304" i="2"/>
  <c r="J303" i="2"/>
  <c r="E303" i="2"/>
  <c r="C303" i="2"/>
  <c r="A303" i="2"/>
  <c r="J302" i="2"/>
  <c r="E302" i="2"/>
  <c r="C302" i="2"/>
  <c r="A302" i="2"/>
  <c r="J301" i="2"/>
  <c r="E301" i="2"/>
  <c r="C301" i="2"/>
  <c r="A301" i="2"/>
  <c r="J300" i="2"/>
  <c r="E300" i="2"/>
  <c r="C300" i="2"/>
  <c r="A300" i="2"/>
  <c r="J299" i="2"/>
  <c r="E299" i="2"/>
  <c r="C299" i="2"/>
  <c r="A299" i="2"/>
  <c r="J298" i="2"/>
  <c r="E298" i="2"/>
  <c r="C298" i="2"/>
  <c r="A298" i="2"/>
  <c r="J297" i="2"/>
  <c r="E297" i="2"/>
  <c r="C297" i="2"/>
  <c r="A297" i="2"/>
  <c r="J296" i="2"/>
  <c r="E296" i="2"/>
  <c r="C296" i="2"/>
  <c r="A296" i="2"/>
  <c r="J295" i="2"/>
  <c r="E295" i="2"/>
  <c r="C295" i="2"/>
  <c r="A295" i="2"/>
  <c r="J294" i="2"/>
  <c r="E294" i="2"/>
  <c r="C294" i="2"/>
  <c r="A294" i="2"/>
  <c r="J293" i="2"/>
  <c r="E293" i="2"/>
  <c r="C293" i="2"/>
  <c r="A293" i="2"/>
  <c r="J292" i="2"/>
  <c r="E292" i="2"/>
  <c r="C292" i="2"/>
  <c r="A292" i="2"/>
  <c r="J291" i="2"/>
  <c r="E291" i="2"/>
  <c r="C291" i="2"/>
  <c r="A291" i="2"/>
  <c r="J290" i="2"/>
  <c r="E290" i="2"/>
  <c r="C290" i="2"/>
  <c r="A290" i="2"/>
  <c r="J289" i="2"/>
  <c r="E289" i="2"/>
  <c r="C289" i="2"/>
  <c r="A289" i="2"/>
  <c r="J288" i="2"/>
  <c r="E288" i="2"/>
  <c r="C288" i="2"/>
  <c r="A288" i="2"/>
  <c r="J287" i="2"/>
  <c r="E287" i="2"/>
  <c r="C287" i="2"/>
  <c r="A287" i="2"/>
  <c r="J286" i="2"/>
  <c r="E286" i="2"/>
  <c r="C286" i="2"/>
  <c r="A286" i="2"/>
  <c r="J285" i="2"/>
  <c r="E285" i="2"/>
  <c r="C285" i="2"/>
  <c r="A285" i="2"/>
  <c r="J284" i="2"/>
  <c r="E284" i="2"/>
  <c r="C284" i="2"/>
  <c r="A284" i="2"/>
  <c r="J283" i="2"/>
  <c r="E283" i="2"/>
  <c r="C283" i="2"/>
  <c r="A283" i="2"/>
  <c r="J282" i="2"/>
  <c r="E282" i="2"/>
  <c r="C282" i="2"/>
  <c r="A282" i="2"/>
  <c r="J281" i="2"/>
  <c r="E281" i="2"/>
  <c r="C281" i="2"/>
  <c r="A281" i="2"/>
  <c r="J280" i="2"/>
  <c r="E280" i="2"/>
  <c r="C280" i="2"/>
  <c r="A280" i="2"/>
  <c r="J279" i="2"/>
  <c r="E279" i="2"/>
  <c r="C279" i="2"/>
  <c r="A279" i="2"/>
  <c r="J278" i="2"/>
  <c r="E278" i="2"/>
  <c r="C278" i="2"/>
  <c r="A278" i="2"/>
  <c r="J277" i="2"/>
  <c r="E277" i="2"/>
  <c r="C277" i="2"/>
  <c r="A277" i="2"/>
  <c r="J276" i="2"/>
  <c r="E276" i="2"/>
  <c r="C276" i="2"/>
  <c r="A276" i="2"/>
  <c r="J275" i="2"/>
  <c r="E275" i="2"/>
  <c r="C275" i="2"/>
  <c r="A275" i="2"/>
  <c r="J274" i="2"/>
  <c r="E274" i="2"/>
  <c r="C274" i="2"/>
  <c r="A274" i="2"/>
  <c r="J273" i="2"/>
  <c r="E273" i="2"/>
  <c r="C273" i="2"/>
  <c r="A273" i="2"/>
  <c r="J272" i="2"/>
  <c r="E272" i="2"/>
  <c r="C272" i="2"/>
  <c r="A272" i="2"/>
  <c r="J271" i="2"/>
  <c r="E271" i="2"/>
  <c r="C271" i="2"/>
  <c r="A271" i="2"/>
  <c r="J270" i="2"/>
  <c r="E270" i="2"/>
  <c r="C270" i="2"/>
  <c r="A270" i="2"/>
  <c r="J269" i="2"/>
  <c r="E269" i="2"/>
  <c r="C269" i="2"/>
  <c r="A269" i="2"/>
  <c r="J268" i="2"/>
  <c r="E268" i="2"/>
  <c r="C268" i="2"/>
  <c r="A268" i="2"/>
  <c r="J267" i="2"/>
  <c r="E267" i="2"/>
  <c r="C267" i="2"/>
  <c r="A267" i="2"/>
  <c r="J266" i="2"/>
  <c r="E266" i="2"/>
  <c r="C266" i="2"/>
  <c r="A266" i="2"/>
  <c r="J265" i="2"/>
  <c r="E265" i="2"/>
  <c r="C265" i="2"/>
  <c r="A265" i="2"/>
  <c r="J264" i="2"/>
  <c r="E264" i="2"/>
  <c r="C264" i="2"/>
  <c r="A264" i="2"/>
  <c r="J263" i="2"/>
  <c r="E263" i="2"/>
  <c r="C263" i="2"/>
  <c r="A263" i="2"/>
  <c r="J262" i="2"/>
  <c r="E262" i="2"/>
  <c r="C262" i="2"/>
  <c r="A262" i="2"/>
  <c r="J261" i="2"/>
  <c r="E261" i="2"/>
  <c r="C261" i="2"/>
  <c r="A261" i="2"/>
  <c r="J260" i="2"/>
  <c r="E260" i="2"/>
  <c r="C260" i="2"/>
  <c r="A260" i="2"/>
  <c r="J259" i="2"/>
  <c r="E259" i="2"/>
  <c r="C259" i="2"/>
  <c r="A259" i="2"/>
  <c r="J258" i="2"/>
  <c r="E258" i="2"/>
  <c r="C258" i="2"/>
  <c r="A258" i="2"/>
  <c r="J257" i="2"/>
  <c r="E257" i="2"/>
  <c r="C257" i="2"/>
  <c r="A257" i="2"/>
  <c r="J256" i="2"/>
  <c r="E256" i="2"/>
  <c r="C256" i="2"/>
  <c r="A256" i="2"/>
  <c r="J255" i="2"/>
  <c r="E255" i="2"/>
  <c r="C255" i="2"/>
  <c r="A255" i="2"/>
  <c r="J254" i="2"/>
  <c r="E254" i="2"/>
  <c r="C254" i="2"/>
  <c r="A254" i="2"/>
  <c r="J253" i="2"/>
  <c r="E253" i="2"/>
  <c r="C253" i="2"/>
  <c r="A253" i="2"/>
  <c r="J252" i="2"/>
  <c r="E252" i="2"/>
  <c r="C252" i="2"/>
  <c r="A252" i="2"/>
  <c r="J251" i="2"/>
  <c r="E251" i="2"/>
  <c r="C251" i="2"/>
  <c r="A251" i="2"/>
  <c r="J250" i="2"/>
  <c r="E250" i="2"/>
  <c r="C250" i="2"/>
  <c r="A250" i="2"/>
  <c r="J249" i="2"/>
  <c r="E249" i="2"/>
  <c r="C249" i="2"/>
  <c r="A249" i="2"/>
  <c r="J248" i="2"/>
  <c r="E248" i="2"/>
  <c r="C248" i="2"/>
  <c r="A248" i="2"/>
  <c r="J247" i="2"/>
  <c r="E247" i="2"/>
  <c r="C247" i="2"/>
  <c r="A247" i="2"/>
  <c r="J246" i="2"/>
  <c r="E246" i="2"/>
  <c r="C246" i="2"/>
  <c r="A246" i="2"/>
  <c r="J245" i="2"/>
  <c r="E245" i="2"/>
  <c r="C245" i="2"/>
  <c r="A245" i="2"/>
  <c r="J244" i="2"/>
  <c r="E244" i="2"/>
  <c r="C244" i="2"/>
  <c r="A244" i="2"/>
  <c r="J243" i="2"/>
  <c r="E243" i="2"/>
  <c r="C243" i="2"/>
  <c r="A243" i="2"/>
  <c r="J242" i="2"/>
  <c r="E242" i="2"/>
  <c r="C242" i="2"/>
  <c r="A242" i="2"/>
  <c r="J241" i="2"/>
  <c r="E241" i="2"/>
  <c r="C241" i="2"/>
  <c r="A241" i="2"/>
  <c r="J240" i="2"/>
  <c r="E240" i="2"/>
  <c r="C240" i="2"/>
  <c r="A240" i="2"/>
  <c r="J239" i="2"/>
  <c r="E239" i="2"/>
  <c r="C239" i="2"/>
  <c r="A239" i="2"/>
  <c r="J238" i="2"/>
  <c r="E238" i="2"/>
  <c r="C238" i="2"/>
  <c r="A238" i="2"/>
  <c r="J237" i="2"/>
  <c r="E237" i="2"/>
  <c r="C237" i="2"/>
  <c r="A237" i="2"/>
  <c r="J236" i="2"/>
  <c r="E236" i="2"/>
  <c r="C236" i="2"/>
  <c r="A236" i="2"/>
  <c r="J235" i="2"/>
  <c r="E235" i="2"/>
  <c r="C235" i="2"/>
  <c r="A235" i="2"/>
  <c r="J234" i="2"/>
  <c r="E234" i="2"/>
  <c r="C234" i="2"/>
  <c r="A234" i="2"/>
  <c r="J233" i="2"/>
  <c r="E233" i="2"/>
  <c r="C233" i="2"/>
  <c r="A233" i="2"/>
  <c r="J232" i="2"/>
  <c r="E232" i="2"/>
  <c r="C232" i="2"/>
  <c r="A232" i="2"/>
  <c r="J231" i="2"/>
  <c r="E231" i="2"/>
  <c r="C231" i="2"/>
  <c r="A231" i="2"/>
  <c r="J230" i="2"/>
  <c r="E230" i="2"/>
  <c r="C230" i="2"/>
  <c r="A230" i="2"/>
  <c r="J229" i="2"/>
  <c r="E229" i="2"/>
  <c r="C229" i="2"/>
  <c r="A229" i="2"/>
  <c r="J228" i="2"/>
  <c r="E228" i="2"/>
  <c r="C228" i="2"/>
  <c r="A228" i="2"/>
  <c r="J227" i="2"/>
  <c r="E227" i="2"/>
  <c r="C227" i="2"/>
  <c r="A227" i="2"/>
  <c r="J226" i="2"/>
  <c r="E226" i="2"/>
  <c r="C226" i="2"/>
  <c r="A226" i="2"/>
  <c r="J225" i="2"/>
  <c r="E225" i="2"/>
  <c r="C225" i="2"/>
  <c r="A225" i="2"/>
  <c r="J224" i="2"/>
  <c r="E224" i="2"/>
  <c r="C224" i="2"/>
  <c r="A224" i="2"/>
  <c r="J223" i="2"/>
  <c r="E223" i="2"/>
  <c r="C223" i="2"/>
  <c r="A223" i="2"/>
  <c r="J222" i="2"/>
  <c r="E222" i="2"/>
  <c r="C222" i="2"/>
  <c r="A222" i="2"/>
  <c r="J221" i="2"/>
  <c r="E221" i="2"/>
  <c r="C221" i="2"/>
  <c r="A221" i="2"/>
  <c r="J220" i="2"/>
  <c r="E220" i="2"/>
  <c r="C220" i="2"/>
  <c r="A220" i="2"/>
  <c r="J219" i="2"/>
  <c r="E219" i="2"/>
  <c r="C219" i="2"/>
  <c r="A219" i="2"/>
  <c r="J218" i="2"/>
  <c r="E218" i="2"/>
  <c r="C218" i="2"/>
  <c r="A218" i="2"/>
  <c r="J217" i="2"/>
  <c r="E217" i="2"/>
  <c r="C217" i="2"/>
  <c r="A217" i="2"/>
  <c r="J216" i="2"/>
  <c r="E216" i="2"/>
  <c r="C216" i="2"/>
  <c r="A216" i="2"/>
  <c r="J215" i="2"/>
  <c r="E215" i="2"/>
  <c r="C215" i="2"/>
  <c r="A215" i="2"/>
  <c r="J214" i="2"/>
  <c r="E214" i="2"/>
  <c r="C214" i="2"/>
  <c r="A214" i="2"/>
  <c r="J213" i="2"/>
  <c r="E213" i="2"/>
  <c r="C213" i="2"/>
  <c r="A213" i="2"/>
  <c r="J212" i="2"/>
  <c r="E212" i="2"/>
  <c r="C212" i="2"/>
  <c r="A212" i="2"/>
  <c r="J211" i="2"/>
  <c r="E211" i="2"/>
  <c r="C211" i="2"/>
  <c r="A211" i="2"/>
  <c r="J210" i="2"/>
  <c r="E210" i="2"/>
  <c r="C210" i="2"/>
  <c r="A210" i="2"/>
  <c r="J209" i="2"/>
  <c r="E209" i="2"/>
  <c r="C209" i="2"/>
  <c r="A209" i="2"/>
  <c r="J208" i="2"/>
  <c r="E208" i="2"/>
  <c r="C208" i="2"/>
  <c r="A208" i="2"/>
  <c r="J207" i="2"/>
  <c r="E207" i="2"/>
  <c r="C207" i="2"/>
  <c r="A207" i="2"/>
  <c r="J206" i="2"/>
  <c r="E206" i="2"/>
  <c r="C206" i="2"/>
  <c r="A206" i="2"/>
  <c r="J205" i="2"/>
  <c r="E205" i="2"/>
  <c r="C205" i="2"/>
  <c r="A205" i="2"/>
  <c r="J204" i="2"/>
  <c r="E204" i="2"/>
  <c r="C204" i="2"/>
  <c r="A204" i="2"/>
  <c r="J203" i="2"/>
  <c r="E203" i="2"/>
  <c r="C203" i="2"/>
  <c r="A203" i="2"/>
  <c r="J202" i="2"/>
  <c r="E202" i="2"/>
  <c r="C202" i="2"/>
  <c r="A202" i="2"/>
  <c r="J201" i="2"/>
  <c r="E201" i="2"/>
  <c r="C201" i="2"/>
  <c r="A201" i="2"/>
  <c r="J200" i="2"/>
  <c r="E200" i="2"/>
  <c r="C200" i="2"/>
  <c r="A200" i="2"/>
  <c r="J199" i="2"/>
  <c r="E199" i="2"/>
  <c r="C199" i="2"/>
  <c r="A199" i="2"/>
  <c r="J198" i="2"/>
  <c r="E198" i="2"/>
  <c r="C198" i="2"/>
  <c r="A198" i="2"/>
  <c r="J197" i="2"/>
  <c r="E197" i="2"/>
  <c r="C197" i="2"/>
  <c r="A197" i="2"/>
  <c r="J196" i="2"/>
  <c r="E196" i="2"/>
  <c r="C196" i="2"/>
  <c r="A196" i="2"/>
  <c r="J195" i="2"/>
  <c r="E195" i="2"/>
  <c r="C195" i="2"/>
  <c r="A195" i="2"/>
  <c r="J194" i="2"/>
  <c r="E194" i="2"/>
  <c r="C194" i="2"/>
  <c r="A194" i="2"/>
  <c r="J193" i="2"/>
  <c r="E193" i="2"/>
  <c r="C193" i="2"/>
  <c r="A193" i="2"/>
  <c r="J192" i="2"/>
  <c r="E192" i="2"/>
  <c r="C192" i="2"/>
  <c r="A192" i="2"/>
  <c r="J191" i="2"/>
  <c r="E191" i="2"/>
  <c r="C191" i="2"/>
  <c r="A191" i="2"/>
  <c r="J190" i="2"/>
  <c r="E190" i="2"/>
  <c r="C190" i="2"/>
  <c r="A190" i="2"/>
  <c r="J189" i="2"/>
  <c r="E189" i="2"/>
  <c r="C189" i="2"/>
  <c r="A189" i="2"/>
  <c r="J188" i="2"/>
  <c r="E188" i="2"/>
  <c r="C188" i="2"/>
  <c r="A188" i="2"/>
  <c r="J187" i="2"/>
  <c r="E187" i="2"/>
  <c r="C187" i="2"/>
  <c r="A187" i="2"/>
  <c r="J186" i="2"/>
  <c r="E186" i="2"/>
  <c r="C186" i="2"/>
  <c r="A186" i="2"/>
  <c r="J185" i="2"/>
  <c r="E185" i="2"/>
  <c r="C185" i="2"/>
  <c r="A185" i="2"/>
  <c r="J184" i="2"/>
  <c r="E184" i="2"/>
  <c r="C184" i="2"/>
  <c r="A184" i="2"/>
  <c r="J183" i="2"/>
  <c r="E183" i="2"/>
  <c r="C183" i="2"/>
  <c r="A183" i="2"/>
  <c r="J182" i="2"/>
  <c r="E182" i="2"/>
  <c r="C182" i="2"/>
  <c r="A182" i="2"/>
  <c r="J181" i="2"/>
  <c r="E181" i="2"/>
  <c r="C181" i="2"/>
  <c r="A181" i="2"/>
  <c r="J180" i="2"/>
  <c r="E180" i="2"/>
  <c r="C180" i="2"/>
  <c r="A180" i="2"/>
  <c r="J179" i="2"/>
  <c r="E179" i="2"/>
  <c r="C179" i="2"/>
  <c r="A179" i="2"/>
  <c r="J178" i="2"/>
  <c r="E178" i="2"/>
  <c r="C178" i="2"/>
  <c r="A178" i="2"/>
  <c r="J177" i="2"/>
  <c r="E177" i="2"/>
  <c r="C177" i="2"/>
  <c r="A177" i="2"/>
  <c r="J176" i="2"/>
  <c r="E176" i="2"/>
  <c r="C176" i="2"/>
  <c r="A176" i="2"/>
  <c r="J175" i="2"/>
  <c r="E175" i="2"/>
  <c r="C175" i="2"/>
  <c r="A175" i="2"/>
  <c r="J174" i="2"/>
  <c r="E174" i="2"/>
  <c r="C174" i="2"/>
  <c r="A174" i="2"/>
  <c r="J173" i="2"/>
  <c r="E173" i="2"/>
  <c r="C173" i="2"/>
  <c r="A173" i="2"/>
  <c r="J172" i="2"/>
  <c r="E172" i="2"/>
  <c r="C172" i="2"/>
  <c r="A172" i="2"/>
  <c r="J171" i="2"/>
  <c r="E171" i="2"/>
  <c r="C171" i="2"/>
  <c r="A171" i="2"/>
  <c r="J170" i="2"/>
  <c r="E170" i="2"/>
  <c r="C170" i="2"/>
  <c r="A170" i="2"/>
  <c r="J169" i="2"/>
  <c r="E169" i="2"/>
  <c r="C169" i="2"/>
  <c r="A169" i="2"/>
  <c r="J168" i="2"/>
  <c r="E168" i="2"/>
  <c r="C168" i="2"/>
  <c r="A168" i="2"/>
  <c r="J167" i="2"/>
  <c r="E167" i="2"/>
  <c r="C167" i="2"/>
  <c r="A167" i="2"/>
  <c r="J166" i="2"/>
  <c r="E166" i="2"/>
  <c r="C166" i="2"/>
  <c r="A166" i="2"/>
  <c r="J165" i="2"/>
  <c r="E165" i="2"/>
  <c r="C165" i="2"/>
  <c r="A165" i="2"/>
  <c r="J164" i="2"/>
  <c r="E164" i="2"/>
  <c r="C164" i="2"/>
  <c r="A164" i="2"/>
  <c r="J163" i="2"/>
  <c r="E163" i="2"/>
  <c r="C163" i="2"/>
  <c r="A163" i="2"/>
  <c r="J162" i="2"/>
  <c r="E162" i="2"/>
  <c r="C162" i="2"/>
  <c r="A162" i="2"/>
  <c r="J161" i="2"/>
  <c r="E161" i="2"/>
  <c r="C161" i="2"/>
  <c r="A161" i="2"/>
  <c r="J160" i="2"/>
  <c r="E160" i="2"/>
  <c r="C160" i="2"/>
  <c r="A160" i="2"/>
  <c r="J159" i="2"/>
  <c r="E159" i="2"/>
  <c r="C159" i="2"/>
  <c r="A159" i="2"/>
  <c r="J158" i="2"/>
  <c r="E158" i="2"/>
  <c r="C158" i="2"/>
  <c r="A158" i="2"/>
  <c r="J157" i="2"/>
  <c r="E157" i="2"/>
  <c r="C157" i="2"/>
  <c r="A157" i="2"/>
  <c r="J156" i="2"/>
  <c r="E156" i="2"/>
  <c r="C156" i="2"/>
  <c r="A156" i="2"/>
  <c r="J155" i="2"/>
  <c r="E155" i="2"/>
  <c r="C155" i="2"/>
  <c r="A155" i="2"/>
  <c r="J154" i="2"/>
  <c r="E154" i="2"/>
  <c r="C154" i="2"/>
  <c r="A154" i="2"/>
  <c r="J153" i="2"/>
  <c r="E153" i="2"/>
  <c r="C153" i="2"/>
  <c r="A153" i="2"/>
  <c r="J152" i="2"/>
  <c r="E152" i="2"/>
  <c r="C152" i="2"/>
  <c r="A152" i="2"/>
  <c r="J151" i="2"/>
  <c r="E151" i="2"/>
  <c r="C151" i="2"/>
  <c r="A151" i="2"/>
  <c r="J150" i="2"/>
  <c r="E150" i="2"/>
  <c r="C150" i="2"/>
  <c r="A150" i="2"/>
  <c r="J149" i="2"/>
  <c r="E149" i="2"/>
  <c r="C149" i="2"/>
  <c r="A149" i="2"/>
  <c r="J148" i="2"/>
  <c r="E148" i="2"/>
  <c r="C148" i="2"/>
  <c r="A148" i="2"/>
  <c r="J147" i="2"/>
  <c r="E147" i="2"/>
  <c r="C147" i="2"/>
  <c r="A147" i="2"/>
  <c r="J146" i="2"/>
  <c r="E146" i="2"/>
  <c r="C146" i="2"/>
  <c r="A146" i="2"/>
  <c r="J145" i="2"/>
  <c r="E145" i="2"/>
  <c r="C145" i="2"/>
  <c r="A145" i="2"/>
  <c r="J144" i="2"/>
  <c r="E144" i="2"/>
  <c r="C144" i="2"/>
  <c r="A144" i="2"/>
  <c r="J143" i="2"/>
  <c r="E143" i="2"/>
  <c r="C143" i="2"/>
  <c r="A143" i="2"/>
  <c r="J142" i="2"/>
  <c r="E142" i="2"/>
  <c r="C142" i="2"/>
  <c r="A142" i="2"/>
  <c r="J141" i="2"/>
  <c r="E141" i="2"/>
  <c r="C141" i="2"/>
  <c r="A141" i="2"/>
  <c r="J140" i="2"/>
  <c r="E140" i="2"/>
  <c r="C140" i="2"/>
  <c r="A140" i="2"/>
  <c r="J139" i="2"/>
  <c r="E139" i="2"/>
  <c r="C139" i="2"/>
  <c r="A139" i="2"/>
  <c r="J138" i="2"/>
  <c r="E138" i="2"/>
  <c r="C138" i="2"/>
  <c r="A138" i="2"/>
  <c r="J137" i="2"/>
  <c r="E137" i="2"/>
  <c r="C137" i="2"/>
  <c r="A137" i="2"/>
  <c r="J136" i="2"/>
  <c r="E136" i="2"/>
  <c r="C136" i="2"/>
  <c r="A136" i="2"/>
  <c r="J135" i="2"/>
  <c r="E135" i="2"/>
  <c r="C135" i="2"/>
  <c r="A135" i="2"/>
  <c r="J134" i="2"/>
  <c r="E134" i="2"/>
  <c r="C134" i="2"/>
  <c r="A134" i="2"/>
  <c r="J133" i="2"/>
  <c r="E133" i="2"/>
  <c r="C133" i="2"/>
  <c r="A133" i="2"/>
  <c r="J132" i="2"/>
  <c r="E132" i="2"/>
  <c r="C132" i="2"/>
  <c r="A132" i="2"/>
  <c r="J131" i="2"/>
  <c r="E131" i="2"/>
  <c r="C131" i="2"/>
  <c r="A131" i="2"/>
  <c r="J130" i="2"/>
  <c r="E130" i="2"/>
  <c r="C130" i="2"/>
  <c r="A130" i="2"/>
  <c r="J129" i="2"/>
  <c r="E129" i="2"/>
  <c r="C129" i="2"/>
  <c r="A129" i="2"/>
  <c r="J128" i="2"/>
  <c r="E128" i="2"/>
  <c r="C128" i="2"/>
  <c r="A128" i="2"/>
  <c r="J127" i="2"/>
  <c r="E127" i="2"/>
  <c r="C127" i="2"/>
  <c r="A127" i="2"/>
  <c r="J126" i="2"/>
  <c r="E126" i="2"/>
  <c r="C126" i="2"/>
  <c r="A126" i="2"/>
  <c r="J125" i="2"/>
  <c r="E125" i="2"/>
  <c r="C125" i="2"/>
  <c r="A125" i="2"/>
  <c r="J124" i="2"/>
  <c r="E124" i="2"/>
  <c r="C124" i="2"/>
  <c r="A124" i="2"/>
  <c r="J123" i="2"/>
  <c r="E123" i="2"/>
  <c r="C123" i="2"/>
  <c r="A123" i="2"/>
  <c r="J122" i="2"/>
  <c r="E122" i="2"/>
  <c r="C122" i="2"/>
  <c r="A122" i="2"/>
  <c r="J121" i="2"/>
  <c r="E121" i="2"/>
  <c r="C121" i="2"/>
  <c r="A121" i="2"/>
  <c r="J120" i="2"/>
  <c r="E120" i="2"/>
  <c r="C120" i="2"/>
  <c r="A120" i="2"/>
  <c r="J119" i="2"/>
  <c r="E119" i="2"/>
  <c r="C119" i="2"/>
  <c r="A119" i="2"/>
  <c r="J118" i="2"/>
  <c r="E118" i="2"/>
  <c r="C118" i="2"/>
  <c r="A118" i="2"/>
  <c r="J117" i="2"/>
  <c r="E117" i="2"/>
  <c r="C117" i="2"/>
  <c r="A117" i="2"/>
  <c r="J116" i="2"/>
  <c r="E116" i="2"/>
  <c r="C116" i="2"/>
  <c r="A116" i="2"/>
  <c r="J115" i="2"/>
  <c r="E115" i="2"/>
  <c r="C115" i="2"/>
  <c r="A115" i="2"/>
  <c r="J114" i="2"/>
  <c r="E114" i="2"/>
  <c r="C114" i="2"/>
  <c r="A114" i="2"/>
  <c r="J113" i="2"/>
  <c r="E113" i="2"/>
  <c r="C113" i="2"/>
  <c r="A113" i="2"/>
  <c r="J112" i="2"/>
  <c r="E112" i="2"/>
  <c r="C112" i="2"/>
  <c r="A112" i="2"/>
  <c r="J111" i="2"/>
  <c r="E111" i="2"/>
  <c r="C111" i="2"/>
  <c r="A111" i="2"/>
  <c r="J110" i="2"/>
  <c r="E110" i="2"/>
  <c r="C110" i="2"/>
  <c r="A110" i="2"/>
  <c r="J109" i="2"/>
  <c r="E109" i="2"/>
  <c r="C109" i="2"/>
  <c r="A109" i="2"/>
  <c r="J108" i="2"/>
  <c r="E108" i="2"/>
  <c r="C108" i="2"/>
  <c r="A108" i="2"/>
  <c r="J107" i="2"/>
  <c r="E107" i="2"/>
  <c r="C107" i="2"/>
  <c r="A107" i="2"/>
  <c r="J106" i="2"/>
  <c r="E106" i="2"/>
  <c r="C106" i="2"/>
  <c r="A106" i="2"/>
  <c r="J105" i="2"/>
  <c r="E105" i="2"/>
  <c r="C105" i="2"/>
  <c r="A105" i="2"/>
  <c r="J104" i="2"/>
  <c r="E104" i="2"/>
  <c r="C104" i="2"/>
  <c r="A104" i="2"/>
  <c r="J103" i="2"/>
  <c r="E103" i="2"/>
  <c r="C103" i="2"/>
  <c r="A103" i="2"/>
  <c r="J102" i="2"/>
  <c r="E102" i="2"/>
  <c r="C102" i="2"/>
  <c r="A102" i="2"/>
  <c r="J101" i="2"/>
  <c r="E101" i="2"/>
  <c r="C101" i="2"/>
  <c r="A101" i="2"/>
  <c r="J100" i="2"/>
  <c r="E100" i="2"/>
  <c r="C100" i="2"/>
  <c r="A100" i="2"/>
  <c r="J99" i="2"/>
  <c r="E99" i="2"/>
  <c r="C99" i="2"/>
  <c r="A99" i="2"/>
  <c r="J98" i="2"/>
  <c r="E98" i="2"/>
  <c r="C98" i="2"/>
  <c r="A98" i="2"/>
  <c r="J97" i="2"/>
  <c r="E97" i="2"/>
  <c r="C97" i="2"/>
  <c r="A97" i="2"/>
  <c r="J96" i="2"/>
  <c r="E96" i="2"/>
  <c r="C96" i="2"/>
  <c r="A96" i="2"/>
  <c r="J95" i="2"/>
  <c r="E95" i="2"/>
  <c r="C95" i="2"/>
  <c r="A95" i="2"/>
  <c r="J94" i="2"/>
  <c r="E94" i="2"/>
  <c r="C94" i="2"/>
  <c r="A94" i="2"/>
  <c r="J93" i="2"/>
  <c r="E93" i="2"/>
  <c r="C93" i="2"/>
  <c r="A93" i="2"/>
  <c r="J92" i="2"/>
  <c r="E92" i="2"/>
  <c r="C92" i="2"/>
  <c r="A92" i="2"/>
  <c r="J91" i="2"/>
  <c r="E91" i="2"/>
  <c r="C91" i="2"/>
  <c r="A91" i="2"/>
  <c r="J90" i="2"/>
  <c r="E90" i="2"/>
  <c r="C90" i="2"/>
  <c r="A90" i="2"/>
  <c r="J89" i="2"/>
  <c r="E89" i="2"/>
  <c r="C89" i="2"/>
  <c r="A89" i="2"/>
  <c r="J88" i="2"/>
  <c r="E88" i="2"/>
  <c r="C88" i="2"/>
  <c r="A88" i="2"/>
  <c r="J87" i="2"/>
  <c r="E87" i="2"/>
  <c r="C87" i="2"/>
  <c r="A87" i="2"/>
  <c r="J86" i="2"/>
  <c r="E86" i="2"/>
  <c r="C86" i="2"/>
  <c r="A86" i="2"/>
  <c r="J85" i="2"/>
  <c r="E85" i="2"/>
  <c r="C85" i="2"/>
  <c r="A85" i="2"/>
  <c r="J84" i="2"/>
  <c r="E84" i="2"/>
  <c r="C84" i="2"/>
  <c r="A84" i="2"/>
  <c r="J83" i="2"/>
  <c r="E83" i="2"/>
  <c r="C83" i="2"/>
  <c r="A83" i="2"/>
  <c r="J82" i="2"/>
  <c r="E82" i="2"/>
  <c r="C82" i="2"/>
  <c r="A82" i="2"/>
  <c r="J81" i="2"/>
  <c r="E81" i="2"/>
  <c r="C81" i="2"/>
  <c r="A81" i="2"/>
  <c r="J80" i="2"/>
  <c r="E80" i="2"/>
  <c r="C80" i="2"/>
  <c r="A80" i="2"/>
  <c r="J79" i="2"/>
  <c r="E79" i="2"/>
  <c r="C79" i="2"/>
  <c r="A79" i="2"/>
  <c r="J78" i="2"/>
  <c r="E78" i="2"/>
  <c r="C78" i="2"/>
  <c r="A78" i="2"/>
  <c r="J77" i="2"/>
  <c r="E77" i="2"/>
  <c r="C77" i="2"/>
  <c r="A77" i="2"/>
  <c r="J76" i="2"/>
  <c r="E76" i="2"/>
  <c r="C76" i="2"/>
  <c r="A76" i="2"/>
  <c r="J75" i="2"/>
  <c r="E75" i="2"/>
  <c r="C75" i="2"/>
  <c r="A75" i="2"/>
  <c r="J74" i="2"/>
  <c r="E74" i="2"/>
  <c r="C74" i="2"/>
  <c r="A74" i="2"/>
  <c r="J73" i="2"/>
  <c r="E73" i="2"/>
  <c r="C73" i="2"/>
  <c r="A73" i="2"/>
  <c r="J72" i="2"/>
  <c r="E72" i="2"/>
  <c r="C72" i="2"/>
  <c r="A72" i="2"/>
  <c r="J71" i="2"/>
  <c r="E71" i="2"/>
  <c r="C71" i="2"/>
  <c r="A71" i="2"/>
  <c r="J70" i="2"/>
  <c r="E70" i="2"/>
  <c r="C70" i="2"/>
  <c r="A70" i="2"/>
  <c r="J69" i="2"/>
  <c r="E69" i="2"/>
  <c r="C69" i="2"/>
  <c r="A69" i="2"/>
  <c r="J68" i="2"/>
  <c r="E68" i="2"/>
  <c r="C68" i="2"/>
  <c r="A68" i="2"/>
  <c r="J67" i="2"/>
  <c r="E67" i="2"/>
  <c r="C67" i="2"/>
  <c r="A67" i="2"/>
  <c r="J66" i="2"/>
  <c r="E66" i="2"/>
  <c r="C66" i="2"/>
  <c r="A66" i="2"/>
  <c r="J65" i="2"/>
  <c r="E65" i="2"/>
  <c r="C65" i="2"/>
  <c r="A65" i="2"/>
  <c r="J64" i="2"/>
  <c r="E64" i="2"/>
  <c r="C64" i="2"/>
  <c r="A64" i="2"/>
  <c r="J63" i="2"/>
  <c r="E63" i="2"/>
  <c r="C63" i="2"/>
  <c r="A63" i="2"/>
  <c r="J62" i="2"/>
  <c r="E62" i="2"/>
  <c r="C62" i="2"/>
  <c r="A62" i="2"/>
  <c r="J61" i="2"/>
  <c r="E61" i="2"/>
  <c r="C61" i="2"/>
  <c r="A61" i="2"/>
  <c r="J60" i="2"/>
  <c r="E60" i="2"/>
  <c r="C60" i="2"/>
  <c r="A60" i="2"/>
  <c r="J59" i="2"/>
  <c r="E59" i="2"/>
  <c r="C59" i="2"/>
  <c r="A59" i="2"/>
  <c r="J58" i="2"/>
  <c r="E58" i="2"/>
  <c r="C58" i="2"/>
  <c r="A58" i="2"/>
  <c r="J57" i="2"/>
  <c r="E57" i="2"/>
  <c r="C57" i="2"/>
  <c r="A57" i="2"/>
  <c r="J56" i="2"/>
  <c r="E56" i="2"/>
  <c r="C56" i="2"/>
  <c r="A56" i="2"/>
  <c r="J55" i="2"/>
  <c r="E55" i="2"/>
  <c r="C55" i="2"/>
  <c r="A55" i="2"/>
  <c r="J54" i="2"/>
  <c r="E54" i="2"/>
  <c r="C54" i="2"/>
  <c r="A54" i="2"/>
  <c r="J53" i="2"/>
  <c r="E53" i="2"/>
  <c r="C53" i="2"/>
  <c r="A53" i="2"/>
  <c r="J52" i="2"/>
  <c r="E52" i="2"/>
  <c r="C52" i="2"/>
  <c r="A52" i="2"/>
  <c r="J51" i="2"/>
  <c r="E51" i="2"/>
  <c r="C51" i="2"/>
  <c r="A51" i="2"/>
  <c r="J50" i="2"/>
  <c r="E50" i="2"/>
  <c r="C50" i="2"/>
  <c r="A50" i="2"/>
  <c r="J49" i="2"/>
  <c r="E49" i="2"/>
  <c r="C49" i="2"/>
  <c r="A49" i="2"/>
  <c r="J48" i="2"/>
  <c r="E48" i="2"/>
  <c r="C48" i="2"/>
  <c r="A48" i="2"/>
  <c r="J47" i="2"/>
  <c r="E47" i="2"/>
  <c r="C47" i="2"/>
  <c r="A47" i="2"/>
  <c r="J46" i="2"/>
  <c r="E46" i="2"/>
  <c r="C46" i="2"/>
  <c r="A46" i="2"/>
  <c r="J45" i="2"/>
  <c r="E45" i="2"/>
  <c r="C45" i="2"/>
  <c r="A45" i="2"/>
  <c r="J44" i="2"/>
  <c r="E44" i="2"/>
  <c r="C44" i="2"/>
  <c r="A44" i="2"/>
  <c r="J43" i="2"/>
  <c r="E43" i="2"/>
  <c r="C43" i="2"/>
  <c r="A43" i="2"/>
  <c r="J42" i="2"/>
  <c r="E42" i="2"/>
  <c r="C42" i="2"/>
  <c r="A42" i="2"/>
  <c r="J41" i="2"/>
  <c r="E41" i="2"/>
  <c r="C41" i="2"/>
  <c r="A41" i="2"/>
  <c r="J40" i="2"/>
  <c r="E40" i="2"/>
  <c r="C40" i="2"/>
  <c r="A40" i="2"/>
  <c r="J39" i="2"/>
  <c r="E39" i="2"/>
  <c r="C39" i="2"/>
  <c r="A39" i="2"/>
  <c r="J38" i="2"/>
  <c r="E38" i="2"/>
  <c r="C38" i="2"/>
  <c r="A38" i="2"/>
  <c r="J37" i="2"/>
  <c r="E37" i="2"/>
  <c r="C37" i="2"/>
  <c r="A37" i="2"/>
  <c r="J36" i="2"/>
  <c r="E36" i="2"/>
  <c r="C36" i="2"/>
  <c r="A36" i="2"/>
  <c r="J35" i="2"/>
  <c r="E35" i="2"/>
  <c r="C35" i="2"/>
  <c r="A35" i="2"/>
  <c r="J34" i="2"/>
  <c r="E34" i="2"/>
  <c r="C34" i="2"/>
  <c r="A34" i="2"/>
  <c r="J33" i="2"/>
  <c r="E33" i="2"/>
  <c r="C33" i="2"/>
  <c r="A33" i="2"/>
  <c r="J32" i="2"/>
  <c r="E32" i="2"/>
  <c r="C32" i="2"/>
  <c r="A32" i="2"/>
  <c r="J31" i="2"/>
  <c r="E31" i="2"/>
  <c r="C31" i="2"/>
  <c r="A31" i="2"/>
  <c r="J30" i="2"/>
  <c r="E30" i="2"/>
  <c r="C30" i="2"/>
  <c r="A30" i="2"/>
  <c r="J29" i="2"/>
  <c r="E29" i="2"/>
  <c r="C29" i="2"/>
  <c r="A29" i="2"/>
  <c r="J28" i="2"/>
  <c r="E28" i="2"/>
  <c r="C28" i="2"/>
  <c r="A28" i="2"/>
  <c r="J27" i="2"/>
  <c r="E27" i="2"/>
  <c r="C27" i="2"/>
  <c r="A27" i="2"/>
  <c r="J26" i="2"/>
  <c r="E26" i="2"/>
  <c r="C26" i="2"/>
  <c r="A26" i="2"/>
  <c r="J25" i="2"/>
  <c r="E25" i="2"/>
  <c r="C25" i="2"/>
  <c r="A25" i="2"/>
  <c r="J24" i="2"/>
  <c r="E24" i="2"/>
  <c r="C24" i="2"/>
  <c r="A24" i="2"/>
  <c r="J23" i="2"/>
  <c r="E23" i="2"/>
  <c r="C23" i="2"/>
  <c r="A23" i="2"/>
  <c r="J22" i="2"/>
  <c r="E22" i="2"/>
  <c r="C22" i="2"/>
  <c r="A22" i="2"/>
  <c r="J21" i="2"/>
  <c r="E21" i="2"/>
  <c r="C21" i="2"/>
  <c r="A21" i="2"/>
  <c r="J20" i="2"/>
  <c r="E20" i="2"/>
  <c r="C20" i="2"/>
  <c r="A20" i="2"/>
  <c r="J19" i="2"/>
  <c r="E19" i="2"/>
  <c r="C19" i="2"/>
  <c r="A19" i="2"/>
  <c r="J18" i="2"/>
  <c r="E18" i="2"/>
  <c r="C18" i="2"/>
  <c r="A18" i="2"/>
  <c r="J17" i="2"/>
  <c r="E17" i="2"/>
  <c r="C17" i="2"/>
  <c r="A17" i="2"/>
  <c r="J16" i="2"/>
  <c r="E16" i="2"/>
  <c r="C16" i="2"/>
  <c r="A16" i="2"/>
  <c r="J15" i="2"/>
  <c r="E15" i="2"/>
  <c r="C15" i="2"/>
  <c r="A15" i="2"/>
  <c r="J14" i="2"/>
  <c r="E14" i="2"/>
  <c r="C14" i="2"/>
  <c r="A14" i="2"/>
  <c r="J13" i="2"/>
  <c r="E13" i="2"/>
  <c r="C13" i="2"/>
  <c r="A13" i="2"/>
  <c r="J12" i="2"/>
  <c r="E12" i="2"/>
  <c r="C12" i="2"/>
  <c r="A12" i="2"/>
  <c r="J11" i="2"/>
  <c r="E11" i="2"/>
  <c r="C11" i="2"/>
  <c r="A11" i="2"/>
  <c r="J10" i="2"/>
  <c r="E10" i="2"/>
  <c r="C10" i="2"/>
  <c r="A10" i="2"/>
  <c r="J9" i="2"/>
  <c r="E9" i="2"/>
  <c r="C9" i="2"/>
  <c r="A9" i="2"/>
  <c r="C1651" i="1"/>
  <c r="F1651" i="1" s="1"/>
  <c r="E1650" i="1"/>
  <c r="C1650" i="1"/>
  <c r="E1649" i="1"/>
  <c r="C1649" i="1"/>
  <c r="E1648" i="1"/>
  <c r="C1648" i="1"/>
  <c r="E1647" i="1"/>
  <c r="C1647" i="1"/>
  <c r="E1646" i="1"/>
  <c r="C1646" i="1"/>
  <c r="E1645" i="1"/>
  <c r="C1645" i="1"/>
  <c r="E1644" i="1"/>
  <c r="C1644" i="1"/>
  <c r="E1643" i="1"/>
  <c r="C1643" i="1"/>
  <c r="E1642" i="1"/>
  <c r="C1642" i="1"/>
  <c r="E1641" i="1"/>
  <c r="C1641" i="1"/>
  <c r="E1640" i="1"/>
  <c r="C1640" i="1"/>
  <c r="E1639" i="1"/>
  <c r="C1639" i="1"/>
  <c r="E1638" i="1"/>
  <c r="C1638" i="1"/>
  <c r="E1637" i="1"/>
  <c r="C1637" i="1"/>
  <c r="E1636" i="1"/>
  <c r="C1636" i="1"/>
  <c r="E1635" i="1"/>
  <c r="C1635" i="1"/>
  <c r="E1634" i="1"/>
  <c r="C1634" i="1"/>
  <c r="E1633" i="1"/>
  <c r="C1633" i="1"/>
  <c r="E1632" i="1"/>
  <c r="C1632" i="1"/>
  <c r="E1631" i="1"/>
  <c r="C1631" i="1"/>
  <c r="E1630" i="1"/>
  <c r="C1630" i="1"/>
  <c r="E1629" i="1"/>
  <c r="C1629" i="1"/>
  <c r="E1628" i="1"/>
  <c r="C1628" i="1"/>
  <c r="E1627" i="1"/>
  <c r="C1627" i="1"/>
  <c r="E1626" i="1"/>
  <c r="C1626" i="1"/>
  <c r="E1625" i="1"/>
  <c r="C1625" i="1"/>
  <c r="E1624" i="1"/>
  <c r="C1624" i="1"/>
  <c r="E1623" i="1"/>
  <c r="C1623" i="1"/>
  <c r="E1622" i="1"/>
  <c r="C1622" i="1"/>
  <c r="E1621" i="1"/>
  <c r="C1621" i="1"/>
  <c r="E1620" i="1"/>
  <c r="C1620" i="1"/>
  <c r="E1619" i="1"/>
  <c r="C1619" i="1"/>
  <c r="E1618" i="1"/>
  <c r="C1618" i="1"/>
  <c r="E1617" i="1"/>
  <c r="C1617" i="1"/>
  <c r="E1616" i="1"/>
  <c r="C1616" i="1"/>
  <c r="E1615" i="1"/>
  <c r="C1615" i="1"/>
  <c r="E1614" i="1"/>
  <c r="C1614" i="1"/>
  <c r="E1613" i="1"/>
  <c r="C1613" i="1"/>
  <c r="E1612" i="1"/>
  <c r="C1612" i="1"/>
  <c r="E1611" i="1"/>
  <c r="C1611" i="1"/>
  <c r="E1610" i="1"/>
  <c r="C1610" i="1"/>
  <c r="E1609" i="1"/>
  <c r="C1609" i="1"/>
  <c r="E1608" i="1"/>
  <c r="C1608" i="1"/>
  <c r="E1607" i="1"/>
  <c r="C1607" i="1"/>
  <c r="E1606" i="1"/>
  <c r="C1606" i="1"/>
  <c r="E1605" i="1"/>
  <c r="C1605" i="1"/>
  <c r="E1604" i="1"/>
  <c r="C1604" i="1"/>
  <c r="E1603" i="1"/>
  <c r="C1603" i="1"/>
  <c r="E1602" i="1"/>
  <c r="C1602" i="1"/>
  <c r="E1601" i="1"/>
  <c r="C1601" i="1"/>
  <c r="E1600" i="1"/>
  <c r="C1600" i="1"/>
  <c r="E1599" i="1"/>
  <c r="C1599" i="1"/>
  <c r="E1598" i="1"/>
  <c r="C1598" i="1"/>
  <c r="E1597" i="1"/>
  <c r="C1597" i="1"/>
  <c r="E1596" i="1"/>
  <c r="C1596" i="1"/>
  <c r="E1595" i="1"/>
  <c r="C1595" i="1"/>
  <c r="E1594" i="1"/>
  <c r="C1594" i="1"/>
  <c r="E1593" i="1"/>
  <c r="C1593" i="1"/>
  <c r="E1592" i="1"/>
  <c r="C1592" i="1"/>
  <c r="E1591" i="1"/>
  <c r="C1591" i="1"/>
  <c r="E1590" i="1"/>
  <c r="C1590" i="1"/>
  <c r="E1589" i="1"/>
  <c r="C1589" i="1"/>
  <c r="E1588" i="1"/>
  <c r="C1588" i="1"/>
  <c r="E1587" i="1"/>
  <c r="C1587" i="1"/>
  <c r="E1586" i="1"/>
  <c r="C1586" i="1"/>
  <c r="E1585" i="1"/>
  <c r="C1585" i="1"/>
  <c r="E1584" i="1"/>
  <c r="C1584" i="1"/>
  <c r="E1583" i="1"/>
  <c r="C1583" i="1"/>
  <c r="E1582" i="1"/>
  <c r="C1582" i="1"/>
  <c r="E1581" i="1"/>
  <c r="C1581" i="1"/>
  <c r="E1580" i="1"/>
  <c r="C1580" i="1"/>
  <c r="E1579" i="1"/>
  <c r="C1579" i="1"/>
  <c r="E1578" i="1"/>
  <c r="C1578" i="1"/>
  <c r="E1577" i="1"/>
  <c r="C1577" i="1"/>
  <c r="E1576" i="1"/>
  <c r="C1576" i="1"/>
  <c r="E1575" i="1"/>
  <c r="C1575" i="1"/>
  <c r="E1574" i="1"/>
  <c r="C1574" i="1"/>
  <c r="E1573" i="1"/>
  <c r="C1573" i="1"/>
  <c r="E1572" i="1"/>
  <c r="C1572" i="1"/>
  <c r="E1571" i="1"/>
  <c r="C1571" i="1"/>
  <c r="E1570" i="1"/>
  <c r="C1570" i="1"/>
  <c r="E1569" i="1"/>
  <c r="C1569" i="1"/>
  <c r="E1568" i="1"/>
  <c r="C1568" i="1"/>
  <c r="E1567" i="1"/>
  <c r="C1567" i="1"/>
  <c r="E1566" i="1"/>
  <c r="C1566" i="1"/>
  <c r="E1565" i="1"/>
  <c r="C1565" i="1"/>
  <c r="E1564" i="1"/>
  <c r="C1564" i="1"/>
  <c r="E1563" i="1"/>
  <c r="C1563" i="1"/>
  <c r="E1562" i="1"/>
  <c r="C1562" i="1"/>
  <c r="E1561" i="1"/>
  <c r="C1561" i="1"/>
  <c r="E1560" i="1"/>
  <c r="C1560" i="1"/>
  <c r="E1559" i="1"/>
  <c r="C1559" i="1"/>
  <c r="E1558" i="1"/>
  <c r="C1558" i="1"/>
  <c r="E1557" i="1"/>
  <c r="C1557" i="1"/>
  <c r="E1556" i="1"/>
  <c r="C1556" i="1"/>
  <c r="E1555" i="1"/>
  <c r="C1555" i="1"/>
  <c r="E1554" i="1"/>
  <c r="C1554" i="1"/>
  <c r="E1553" i="1"/>
  <c r="C1553" i="1"/>
  <c r="E1552" i="1"/>
  <c r="C1552" i="1"/>
  <c r="E1551" i="1"/>
  <c r="C1551" i="1"/>
  <c r="E1550" i="1"/>
  <c r="C1550" i="1"/>
  <c r="E1549" i="1"/>
  <c r="C1549" i="1"/>
  <c r="E1548" i="1"/>
  <c r="C1548" i="1"/>
  <c r="E1547" i="1"/>
  <c r="C1547" i="1"/>
  <c r="E1546" i="1"/>
  <c r="C1546" i="1"/>
  <c r="E1545" i="1"/>
  <c r="C1545" i="1"/>
  <c r="E1544" i="1"/>
  <c r="C1544" i="1"/>
  <c r="E1543" i="1"/>
  <c r="C1543" i="1"/>
  <c r="E1542" i="1"/>
  <c r="C1542" i="1"/>
  <c r="E1541" i="1"/>
  <c r="C1541" i="1"/>
  <c r="E1540" i="1"/>
  <c r="C1540" i="1"/>
  <c r="E1539" i="1"/>
  <c r="C1539" i="1"/>
  <c r="E1538" i="1"/>
  <c r="C1538" i="1"/>
  <c r="E1537" i="1"/>
  <c r="C1537" i="1"/>
  <c r="E1536" i="1"/>
  <c r="C1536" i="1"/>
  <c r="E1535" i="1"/>
  <c r="C1535" i="1"/>
  <c r="E1534" i="1"/>
  <c r="C1534" i="1"/>
  <c r="E1533" i="1"/>
  <c r="C1533" i="1"/>
  <c r="E1532" i="1"/>
  <c r="C1532" i="1"/>
  <c r="E1531" i="1"/>
  <c r="C1531" i="1"/>
  <c r="E1530" i="1"/>
  <c r="C1530" i="1"/>
  <c r="E1529" i="1"/>
  <c r="C1529" i="1"/>
  <c r="E1528" i="1"/>
  <c r="C1528" i="1"/>
  <c r="E1527" i="1"/>
  <c r="C1527" i="1"/>
  <c r="E1526" i="1"/>
  <c r="C1526" i="1"/>
  <c r="E1525" i="1"/>
  <c r="C1525" i="1"/>
  <c r="E1524" i="1"/>
  <c r="C1524" i="1"/>
  <c r="E1523" i="1"/>
  <c r="C1523" i="1"/>
  <c r="E1522" i="1"/>
  <c r="C1522" i="1"/>
  <c r="E1521" i="1"/>
  <c r="C1521" i="1"/>
  <c r="E1520" i="1"/>
  <c r="C1520" i="1"/>
  <c r="E1519" i="1"/>
  <c r="C1519" i="1"/>
  <c r="E1518" i="1"/>
  <c r="C1518" i="1"/>
  <c r="E1517" i="1"/>
  <c r="C1517" i="1"/>
  <c r="E1516" i="1"/>
  <c r="C1516" i="1"/>
  <c r="E1515" i="1"/>
  <c r="C1515" i="1"/>
  <c r="E1514" i="1"/>
  <c r="C1514" i="1"/>
  <c r="E1513" i="1"/>
  <c r="C1513" i="1"/>
  <c r="E1512" i="1"/>
  <c r="C1512" i="1"/>
  <c r="E1511" i="1"/>
  <c r="C1511" i="1"/>
  <c r="E1510" i="1"/>
  <c r="C1510" i="1"/>
  <c r="E1509" i="1"/>
  <c r="C1509" i="1"/>
  <c r="E1508" i="1"/>
  <c r="C1508" i="1"/>
  <c r="E1507" i="1"/>
  <c r="C1507" i="1"/>
  <c r="E1506" i="1"/>
  <c r="C1506" i="1"/>
  <c r="E1505" i="1"/>
  <c r="C1505" i="1"/>
  <c r="E1504" i="1"/>
  <c r="C1504" i="1"/>
  <c r="E1503" i="1"/>
  <c r="C1503" i="1"/>
  <c r="E1502" i="1"/>
  <c r="C1502" i="1"/>
  <c r="E1501" i="1"/>
  <c r="C1501" i="1"/>
  <c r="E1500" i="1"/>
  <c r="C1500" i="1"/>
  <c r="E1499" i="1"/>
  <c r="C1499" i="1"/>
  <c r="E1498" i="1"/>
  <c r="C1498" i="1"/>
  <c r="E1497" i="1"/>
  <c r="C1497" i="1"/>
  <c r="E1496" i="1"/>
  <c r="C1496" i="1"/>
  <c r="E1495" i="1"/>
  <c r="C1495" i="1"/>
  <c r="J1494" i="1"/>
  <c r="E1494" i="1"/>
  <c r="C1494" i="1"/>
  <c r="J1493" i="1"/>
  <c r="E1493" i="1"/>
  <c r="C1493" i="1"/>
  <c r="J1492" i="1"/>
  <c r="E1492" i="1"/>
  <c r="C1492" i="1"/>
  <c r="J1491" i="1"/>
  <c r="E1491" i="1"/>
  <c r="C1491" i="1"/>
  <c r="J1490" i="1"/>
  <c r="E1490" i="1"/>
  <c r="C1490" i="1"/>
  <c r="J1489" i="1"/>
  <c r="E1489" i="1"/>
  <c r="C1489" i="1"/>
  <c r="J1488" i="1"/>
  <c r="E1488" i="1"/>
  <c r="C1488" i="1"/>
  <c r="J1487" i="1"/>
  <c r="E1487" i="1"/>
  <c r="C1487" i="1"/>
  <c r="J1486" i="1"/>
  <c r="E1486" i="1"/>
  <c r="C1486" i="1"/>
  <c r="J1485" i="1"/>
  <c r="E1485" i="1"/>
  <c r="C1485" i="1"/>
  <c r="J1484" i="1"/>
  <c r="E1484" i="1"/>
  <c r="C1484" i="1"/>
  <c r="J1483" i="1"/>
  <c r="E1483" i="1"/>
  <c r="C1483" i="1"/>
  <c r="J1482" i="1"/>
  <c r="E1482" i="1"/>
  <c r="C1482" i="1"/>
  <c r="J1481" i="1"/>
  <c r="E1481" i="1"/>
  <c r="C1481" i="1"/>
  <c r="J1480" i="1"/>
  <c r="E1480" i="1"/>
  <c r="C1480" i="1"/>
  <c r="J1479" i="1"/>
  <c r="E1479" i="1"/>
  <c r="C1479" i="1"/>
  <c r="J1478" i="1"/>
  <c r="E1478" i="1"/>
  <c r="C1478" i="1"/>
  <c r="J1477" i="1"/>
  <c r="E1477" i="1"/>
  <c r="C1477" i="1"/>
  <c r="J1476" i="1"/>
  <c r="E1476" i="1"/>
  <c r="C1476" i="1"/>
  <c r="J1475" i="1"/>
  <c r="E1475" i="1"/>
  <c r="C1475" i="1"/>
  <c r="J1474" i="1"/>
  <c r="E1474" i="1"/>
  <c r="C1474" i="1"/>
  <c r="J1473" i="1"/>
  <c r="E1473" i="1"/>
  <c r="C1473" i="1"/>
  <c r="J1472" i="1"/>
  <c r="E1472" i="1"/>
  <c r="C1472" i="1"/>
  <c r="J1471" i="1"/>
  <c r="E1471" i="1"/>
  <c r="C1471" i="1"/>
  <c r="J1470" i="1"/>
  <c r="E1470" i="1"/>
  <c r="C1470" i="1"/>
  <c r="J1469" i="1"/>
  <c r="E1469" i="1"/>
  <c r="C1469" i="1"/>
  <c r="J1468" i="1"/>
  <c r="E1468" i="1"/>
  <c r="C1468" i="1"/>
  <c r="J1467" i="1"/>
  <c r="E1467" i="1"/>
  <c r="C1467" i="1"/>
  <c r="J1466" i="1"/>
  <c r="E1466" i="1"/>
  <c r="C1466" i="1"/>
  <c r="J1465" i="1"/>
  <c r="E1465" i="1"/>
  <c r="C1465" i="1"/>
  <c r="J1464" i="1"/>
  <c r="E1464" i="1"/>
  <c r="C1464" i="1"/>
  <c r="J1463" i="1"/>
  <c r="E1463" i="1"/>
  <c r="C1463" i="1"/>
  <c r="J1462" i="1"/>
  <c r="E1462" i="1"/>
  <c r="C1462" i="1"/>
  <c r="J1461" i="1"/>
  <c r="E1461" i="1"/>
  <c r="C1461" i="1"/>
  <c r="J1460" i="1"/>
  <c r="E1460" i="1"/>
  <c r="C1460" i="1"/>
  <c r="J1459" i="1"/>
  <c r="E1459" i="1"/>
  <c r="C1459" i="1"/>
  <c r="J1458" i="1"/>
  <c r="E1458" i="1"/>
  <c r="C1458" i="1"/>
  <c r="J1457" i="1"/>
  <c r="E1457" i="1"/>
  <c r="C1457" i="1"/>
  <c r="J1456" i="1"/>
  <c r="E1456" i="1"/>
  <c r="C1456" i="1"/>
  <c r="J1455" i="1"/>
  <c r="E1455" i="1"/>
  <c r="C1455" i="1"/>
  <c r="J1454" i="1"/>
  <c r="E1454" i="1"/>
  <c r="C1454" i="1"/>
  <c r="J1453" i="1"/>
  <c r="E1453" i="1"/>
  <c r="C1453" i="1"/>
  <c r="J1452" i="1"/>
  <c r="E1452" i="1"/>
  <c r="C1452" i="1"/>
  <c r="J1451" i="1"/>
  <c r="E1451" i="1"/>
  <c r="C1451" i="1"/>
  <c r="J1450" i="1"/>
  <c r="E1450" i="1"/>
  <c r="C1450" i="1"/>
  <c r="J1449" i="1"/>
  <c r="E1449" i="1"/>
  <c r="C1449" i="1"/>
  <c r="J1448" i="1"/>
  <c r="E1448" i="1"/>
  <c r="C1448" i="1"/>
  <c r="J1447" i="1"/>
  <c r="E1447" i="1"/>
  <c r="C1447" i="1"/>
  <c r="J1446" i="1"/>
  <c r="E1446" i="1"/>
  <c r="C1446" i="1"/>
  <c r="J1445" i="1"/>
  <c r="E1445" i="1"/>
  <c r="C1445" i="1"/>
  <c r="J1444" i="1"/>
  <c r="E1444" i="1"/>
  <c r="C1444" i="1"/>
  <c r="J1443" i="1"/>
  <c r="E1443" i="1"/>
  <c r="C1443" i="1"/>
  <c r="J1442" i="1"/>
  <c r="E1442" i="1"/>
  <c r="C1442" i="1"/>
  <c r="J1441" i="1"/>
  <c r="E1441" i="1"/>
  <c r="C1441" i="1"/>
  <c r="J1440" i="1"/>
  <c r="E1440" i="1"/>
  <c r="C1440" i="1"/>
  <c r="J1439" i="1"/>
  <c r="E1439" i="1"/>
  <c r="C1439" i="1"/>
  <c r="J1438" i="1"/>
  <c r="E1438" i="1"/>
  <c r="C1438" i="1"/>
  <c r="J1437" i="1"/>
  <c r="E1437" i="1"/>
  <c r="C1437" i="1"/>
  <c r="J1436" i="1"/>
  <c r="E1436" i="1"/>
  <c r="C1436" i="1"/>
  <c r="J1435" i="1"/>
  <c r="E1435" i="1"/>
  <c r="C1435" i="1"/>
  <c r="J1434" i="1"/>
  <c r="E1434" i="1"/>
  <c r="C1434" i="1"/>
  <c r="J1433" i="1"/>
  <c r="E1433" i="1"/>
  <c r="C1433" i="1"/>
  <c r="J1432" i="1"/>
  <c r="E1432" i="1"/>
  <c r="C1432" i="1"/>
  <c r="J1431" i="1"/>
  <c r="E1431" i="1"/>
  <c r="C1431" i="1"/>
  <c r="J1430" i="1"/>
  <c r="E1430" i="1"/>
  <c r="C1430" i="1"/>
  <c r="J1429" i="1"/>
  <c r="E1429" i="1"/>
  <c r="C1429" i="1"/>
  <c r="J1428" i="1"/>
  <c r="E1428" i="1"/>
  <c r="C1428" i="1"/>
  <c r="J1427" i="1"/>
  <c r="E1427" i="1"/>
  <c r="C1427" i="1"/>
  <c r="J1426" i="1"/>
  <c r="E1426" i="1"/>
  <c r="C1426" i="1"/>
  <c r="J1425" i="1"/>
  <c r="E1425" i="1"/>
  <c r="C1425" i="1"/>
  <c r="J1424" i="1"/>
  <c r="E1424" i="1"/>
  <c r="C1424" i="1"/>
  <c r="J1423" i="1"/>
  <c r="E1423" i="1"/>
  <c r="C1423" i="1"/>
  <c r="J1422" i="1"/>
  <c r="E1422" i="1"/>
  <c r="C1422" i="1"/>
  <c r="J1421" i="1"/>
  <c r="E1421" i="1"/>
  <c r="C1421" i="1"/>
  <c r="J1420" i="1"/>
  <c r="E1420" i="1"/>
  <c r="C1420" i="1"/>
  <c r="J1419" i="1"/>
  <c r="E1419" i="1"/>
  <c r="C1419" i="1"/>
  <c r="J1418" i="1"/>
  <c r="E1418" i="1"/>
  <c r="C1418" i="1"/>
  <c r="J1417" i="1"/>
  <c r="E1417" i="1"/>
  <c r="C1417" i="1"/>
  <c r="J1416" i="1"/>
  <c r="E1416" i="1"/>
  <c r="C1416" i="1"/>
  <c r="J1415" i="1"/>
  <c r="E1415" i="1"/>
  <c r="C1415" i="1"/>
  <c r="J1414" i="1"/>
  <c r="E1414" i="1"/>
  <c r="C1414" i="1"/>
  <c r="J1413" i="1"/>
  <c r="E1413" i="1"/>
  <c r="C1413" i="1"/>
  <c r="J1412" i="1"/>
  <c r="E1412" i="1"/>
  <c r="C1412" i="1"/>
  <c r="J1411" i="1"/>
  <c r="E1411" i="1"/>
  <c r="C1411" i="1"/>
  <c r="J1410" i="1"/>
  <c r="E1410" i="1"/>
  <c r="C1410" i="1"/>
  <c r="J1409" i="1"/>
  <c r="E1409" i="1"/>
  <c r="C1409" i="1"/>
  <c r="J1408" i="1"/>
  <c r="E1408" i="1"/>
  <c r="C1408" i="1"/>
  <c r="J1407" i="1"/>
  <c r="E1407" i="1"/>
  <c r="C1407" i="1"/>
  <c r="J1406" i="1"/>
  <c r="E1406" i="1"/>
  <c r="C1406" i="1"/>
  <c r="J1405" i="1"/>
  <c r="E1405" i="1"/>
  <c r="C1405" i="1"/>
  <c r="J1404" i="1"/>
  <c r="E1404" i="1"/>
  <c r="C1404" i="1"/>
  <c r="J1403" i="1"/>
  <c r="E1403" i="1"/>
  <c r="C1403" i="1"/>
  <c r="J1402" i="1"/>
  <c r="E1402" i="1"/>
  <c r="C1402" i="1"/>
  <c r="J1401" i="1"/>
  <c r="E1401" i="1"/>
  <c r="C1401" i="1"/>
  <c r="J1400" i="1"/>
  <c r="E1400" i="1"/>
  <c r="C1400" i="1"/>
  <c r="J1399" i="1"/>
  <c r="E1399" i="1"/>
  <c r="C1399" i="1"/>
  <c r="J1398" i="1"/>
  <c r="E1398" i="1"/>
  <c r="C1398" i="1"/>
  <c r="J1397" i="1"/>
  <c r="E1397" i="1"/>
  <c r="C1397" i="1"/>
  <c r="J1396" i="1"/>
  <c r="E1396" i="1"/>
  <c r="C1396" i="1"/>
  <c r="J1395" i="1"/>
  <c r="E1395" i="1"/>
  <c r="C1395" i="1"/>
  <c r="J1394" i="1"/>
  <c r="E1394" i="1"/>
  <c r="C1394" i="1"/>
  <c r="J1393" i="1"/>
  <c r="E1393" i="1"/>
  <c r="C1393" i="1"/>
  <c r="J1392" i="1"/>
  <c r="E1392" i="1"/>
  <c r="C1392" i="1"/>
  <c r="J1391" i="1"/>
  <c r="E1391" i="1"/>
  <c r="C1391" i="1"/>
  <c r="J1390" i="1"/>
  <c r="E1390" i="1"/>
  <c r="C1390" i="1"/>
  <c r="J1389" i="1"/>
  <c r="E1389" i="1"/>
  <c r="C1389" i="1"/>
  <c r="J1388" i="1"/>
  <c r="E1388" i="1"/>
  <c r="C1388" i="1"/>
  <c r="J1387" i="1"/>
  <c r="E1387" i="1"/>
  <c r="C1387" i="1"/>
  <c r="J1386" i="1"/>
  <c r="E1386" i="1"/>
  <c r="C1386" i="1"/>
  <c r="J1385" i="1"/>
  <c r="E1385" i="1"/>
  <c r="C1385" i="1"/>
  <c r="J1384" i="1"/>
  <c r="E1384" i="1"/>
  <c r="C1384" i="1"/>
  <c r="J1383" i="1"/>
  <c r="E1383" i="1"/>
  <c r="C1383" i="1"/>
  <c r="J1382" i="1"/>
  <c r="E1382" i="1"/>
  <c r="C1382" i="1"/>
  <c r="J1381" i="1"/>
  <c r="E1381" i="1"/>
  <c r="C1381" i="1"/>
  <c r="J1380" i="1"/>
  <c r="E1380" i="1"/>
  <c r="C1380" i="1"/>
  <c r="J1379" i="1"/>
  <c r="E1379" i="1"/>
  <c r="C1379" i="1"/>
  <c r="J1378" i="1"/>
  <c r="E1378" i="1"/>
  <c r="C1378" i="1"/>
  <c r="J1377" i="1"/>
  <c r="E1377" i="1"/>
  <c r="C1377" i="1"/>
  <c r="J1376" i="1"/>
  <c r="E1376" i="1"/>
  <c r="C1376" i="1"/>
  <c r="J1375" i="1"/>
  <c r="E1375" i="1"/>
  <c r="C1375" i="1"/>
  <c r="J1374" i="1"/>
  <c r="E1374" i="1"/>
  <c r="C1374" i="1"/>
  <c r="J1373" i="1"/>
  <c r="E1373" i="1"/>
  <c r="C1373" i="1"/>
  <c r="J1372" i="1"/>
  <c r="E1372" i="1"/>
  <c r="C1372" i="1"/>
  <c r="J1371" i="1"/>
  <c r="E1371" i="1"/>
  <c r="C1371" i="1"/>
  <c r="J1370" i="1"/>
  <c r="E1370" i="1"/>
  <c r="C1370" i="1"/>
  <c r="J1369" i="1"/>
  <c r="E1369" i="1"/>
  <c r="C1369" i="1"/>
  <c r="J1368" i="1"/>
  <c r="E1368" i="1"/>
  <c r="C1368" i="1"/>
  <c r="J1367" i="1"/>
  <c r="E1367" i="1"/>
  <c r="C1367" i="1"/>
  <c r="J1366" i="1"/>
  <c r="E1366" i="1"/>
  <c r="C1366" i="1"/>
  <c r="J1365" i="1"/>
  <c r="E1365" i="1"/>
  <c r="C1365" i="1"/>
  <c r="J1364" i="1"/>
  <c r="E1364" i="1"/>
  <c r="C1364" i="1"/>
  <c r="J1363" i="1"/>
  <c r="E1363" i="1"/>
  <c r="C1363" i="1"/>
  <c r="J1362" i="1"/>
  <c r="E1362" i="1"/>
  <c r="C1362" i="1"/>
  <c r="J1361" i="1"/>
  <c r="E1361" i="1"/>
  <c r="C1361" i="1"/>
  <c r="J1360" i="1"/>
  <c r="E1360" i="1"/>
  <c r="C1360" i="1"/>
  <c r="J1359" i="1"/>
  <c r="E1359" i="1"/>
  <c r="C1359" i="1"/>
  <c r="J1358" i="1"/>
  <c r="E1358" i="1"/>
  <c r="C1358" i="1"/>
  <c r="J1357" i="1"/>
  <c r="E1357" i="1"/>
  <c r="C1357" i="1"/>
  <c r="J1356" i="1"/>
  <c r="E1356" i="1"/>
  <c r="C1356" i="1"/>
  <c r="J1355" i="1"/>
  <c r="E1355" i="1"/>
  <c r="C1355" i="1"/>
  <c r="J1354" i="1"/>
  <c r="E1354" i="1"/>
  <c r="C1354" i="1"/>
  <c r="J1353" i="1"/>
  <c r="E1353" i="1"/>
  <c r="C1353" i="1"/>
  <c r="J1352" i="1"/>
  <c r="E1352" i="1"/>
  <c r="C1352" i="1"/>
  <c r="J1351" i="1"/>
  <c r="E1351" i="1"/>
  <c r="C1351" i="1"/>
  <c r="J1350" i="1"/>
  <c r="E1350" i="1"/>
  <c r="C1350" i="1"/>
  <c r="J1349" i="1"/>
  <c r="E1349" i="1"/>
  <c r="C1349" i="1"/>
  <c r="J1348" i="1"/>
  <c r="E1348" i="1"/>
  <c r="C1348" i="1"/>
  <c r="J1347" i="1"/>
  <c r="E1347" i="1"/>
  <c r="C1347" i="1"/>
  <c r="J1346" i="1"/>
  <c r="E1346" i="1"/>
  <c r="C1346" i="1"/>
  <c r="J1345" i="1"/>
  <c r="E1345" i="1"/>
  <c r="C1345" i="1"/>
  <c r="J1344" i="1"/>
  <c r="E1344" i="1"/>
  <c r="C1344" i="1"/>
  <c r="J1343" i="1"/>
  <c r="E1343" i="1"/>
  <c r="C1343" i="1"/>
  <c r="J1342" i="1"/>
  <c r="E1342" i="1"/>
  <c r="C1342" i="1"/>
  <c r="J1341" i="1"/>
  <c r="E1341" i="1"/>
  <c r="C1341" i="1"/>
  <c r="J1340" i="1"/>
  <c r="E1340" i="1"/>
  <c r="C1340" i="1"/>
  <c r="J1339" i="1"/>
  <c r="E1339" i="1"/>
  <c r="C1339" i="1"/>
  <c r="J1338" i="1"/>
  <c r="E1338" i="1"/>
  <c r="C1338" i="1"/>
  <c r="J1337" i="1"/>
  <c r="E1337" i="1"/>
  <c r="C1337" i="1"/>
  <c r="J1336" i="1"/>
  <c r="E1336" i="1"/>
  <c r="C1336" i="1"/>
  <c r="J1335" i="1"/>
  <c r="E1335" i="1"/>
  <c r="C1335" i="1"/>
  <c r="J1334" i="1"/>
  <c r="E1334" i="1"/>
  <c r="C1334" i="1"/>
  <c r="J1333" i="1"/>
  <c r="E1333" i="1"/>
  <c r="C1333" i="1"/>
  <c r="J1332" i="1"/>
  <c r="E1332" i="1"/>
  <c r="C1332" i="1"/>
  <c r="J1331" i="1"/>
  <c r="E1331" i="1"/>
  <c r="C1331" i="1"/>
  <c r="J1330" i="1"/>
  <c r="E1330" i="1"/>
  <c r="C1330" i="1"/>
  <c r="J1329" i="1"/>
  <c r="E1329" i="1"/>
  <c r="C1329" i="1"/>
  <c r="J1328" i="1"/>
  <c r="E1328" i="1"/>
  <c r="C1328" i="1"/>
  <c r="J1327" i="1"/>
  <c r="E1327" i="1"/>
  <c r="C1327" i="1"/>
  <c r="J1326" i="1"/>
  <c r="E1326" i="1"/>
  <c r="C1326" i="1"/>
  <c r="J1325" i="1"/>
  <c r="E1325" i="1"/>
  <c r="C1325" i="1"/>
  <c r="J1324" i="1"/>
  <c r="E1324" i="1"/>
  <c r="C1324" i="1"/>
  <c r="J1323" i="1"/>
  <c r="E1323" i="1"/>
  <c r="C1323" i="1"/>
  <c r="J1322" i="1"/>
  <c r="E1322" i="1"/>
  <c r="C1322" i="1"/>
  <c r="J1321" i="1"/>
  <c r="E1321" i="1"/>
  <c r="C1321" i="1"/>
  <c r="J1320" i="1"/>
  <c r="E1320" i="1"/>
  <c r="C1320" i="1"/>
  <c r="J1319" i="1"/>
  <c r="E1319" i="1"/>
  <c r="C1319" i="1"/>
  <c r="J1318" i="1"/>
  <c r="E1318" i="1"/>
  <c r="C1318" i="1"/>
  <c r="J1317" i="1"/>
  <c r="E1317" i="1"/>
  <c r="C1317" i="1"/>
  <c r="J1316" i="1"/>
  <c r="E1316" i="1"/>
  <c r="C1316" i="1"/>
  <c r="J1315" i="1"/>
  <c r="E1315" i="1"/>
  <c r="C1315" i="1"/>
  <c r="J1314" i="1"/>
  <c r="E1314" i="1"/>
  <c r="C1314" i="1"/>
  <c r="J1313" i="1"/>
  <c r="E1313" i="1"/>
  <c r="C1313" i="1"/>
  <c r="J1312" i="1"/>
  <c r="E1312" i="1"/>
  <c r="C1312" i="1"/>
  <c r="J1311" i="1"/>
  <c r="E1311" i="1"/>
  <c r="C1311" i="1"/>
  <c r="J1310" i="1"/>
  <c r="E1310" i="1"/>
  <c r="C1310" i="1"/>
  <c r="J1309" i="1"/>
  <c r="E1309" i="1"/>
  <c r="C1309" i="1"/>
  <c r="J1308" i="1"/>
  <c r="E1308" i="1"/>
  <c r="C1308" i="1"/>
  <c r="J1307" i="1"/>
  <c r="E1307" i="1"/>
  <c r="C1307" i="1"/>
  <c r="J1306" i="1"/>
  <c r="E1306" i="1"/>
  <c r="C1306" i="1"/>
  <c r="J1305" i="1"/>
  <c r="E1305" i="1"/>
  <c r="C1305" i="1"/>
  <c r="J1304" i="1"/>
  <c r="E1304" i="1"/>
  <c r="C1304" i="1"/>
  <c r="J1303" i="1"/>
  <c r="E1303" i="1"/>
  <c r="C1303" i="1"/>
  <c r="J1302" i="1"/>
  <c r="E1302" i="1"/>
  <c r="C1302" i="1"/>
  <c r="J1301" i="1"/>
  <c r="E1301" i="1"/>
  <c r="C1301" i="1"/>
  <c r="J1300" i="1"/>
  <c r="E1300" i="1"/>
  <c r="C1300" i="1"/>
  <c r="J1299" i="1"/>
  <c r="E1299" i="1"/>
  <c r="C1299" i="1"/>
  <c r="J1298" i="1"/>
  <c r="E1298" i="1"/>
  <c r="C1298" i="1"/>
  <c r="J1297" i="1"/>
  <c r="E1297" i="1"/>
  <c r="C1297" i="1"/>
  <c r="J1296" i="1"/>
  <c r="E1296" i="1"/>
  <c r="C1296" i="1"/>
  <c r="J1295" i="1"/>
  <c r="E1295" i="1"/>
  <c r="C1295" i="1"/>
  <c r="J1294" i="1"/>
  <c r="E1294" i="1"/>
  <c r="C1294" i="1"/>
  <c r="J1293" i="1"/>
  <c r="E1293" i="1"/>
  <c r="C1293" i="1"/>
  <c r="J1292" i="1"/>
  <c r="E1292" i="1"/>
  <c r="C1292" i="1"/>
  <c r="J1291" i="1"/>
  <c r="E1291" i="1"/>
  <c r="C1291" i="1"/>
  <c r="J1290" i="1"/>
  <c r="E1290" i="1"/>
  <c r="C1290" i="1"/>
  <c r="J1289" i="1"/>
  <c r="E1289" i="1"/>
  <c r="C1289" i="1"/>
  <c r="J1288" i="1"/>
  <c r="E1288" i="1"/>
  <c r="C1288" i="1"/>
  <c r="J1287" i="1"/>
  <c r="E1287" i="1"/>
  <c r="C1287" i="1"/>
  <c r="J1286" i="1"/>
  <c r="E1286" i="1"/>
  <c r="C1286" i="1"/>
  <c r="J1285" i="1"/>
  <c r="E1285" i="1"/>
  <c r="C1285" i="1"/>
  <c r="J1284" i="1"/>
  <c r="E1284" i="1"/>
  <c r="C1284" i="1"/>
  <c r="J1283" i="1"/>
  <c r="E1283" i="1"/>
  <c r="C1283" i="1"/>
  <c r="J1282" i="1"/>
  <c r="E1282" i="1"/>
  <c r="C1282" i="1"/>
  <c r="J1281" i="1"/>
  <c r="E1281" i="1"/>
  <c r="C1281" i="1"/>
  <c r="J1280" i="1"/>
  <c r="E1280" i="1"/>
  <c r="C1280" i="1"/>
  <c r="J1279" i="1"/>
  <c r="E1279" i="1"/>
  <c r="C1279" i="1"/>
  <c r="J1278" i="1"/>
  <c r="E1278" i="1"/>
  <c r="C1278" i="1"/>
  <c r="J1277" i="1"/>
  <c r="E1277" i="1"/>
  <c r="C1277" i="1"/>
  <c r="J1276" i="1"/>
  <c r="E1276" i="1"/>
  <c r="C1276" i="1"/>
  <c r="J1275" i="1"/>
  <c r="E1275" i="1"/>
  <c r="C1275" i="1"/>
  <c r="J1274" i="1"/>
  <c r="E1274" i="1"/>
  <c r="C1274" i="1"/>
  <c r="J1273" i="1"/>
  <c r="E1273" i="1"/>
  <c r="C1273" i="1"/>
  <c r="J1272" i="1"/>
  <c r="E1272" i="1"/>
  <c r="C1272" i="1"/>
  <c r="J1271" i="1"/>
  <c r="E1271" i="1"/>
  <c r="C1271" i="1"/>
  <c r="J1270" i="1"/>
  <c r="E1270" i="1"/>
  <c r="C1270" i="1"/>
  <c r="J1269" i="1"/>
  <c r="E1269" i="1"/>
  <c r="C1269" i="1"/>
  <c r="J1268" i="1"/>
  <c r="E1268" i="1"/>
  <c r="C1268" i="1"/>
  <c r="J1267" i="1"/>
  <c r="E1267" i="1"/>
  <c r="C1267" i="1"/>
  <c r="J1266" i="1"/>
  <c r="E1266" i="1"/>
  <c r="C1266" i="1"/>
  <c r="J1265" i="1"/>
  <c r="E1265" i="1"/>
  <c r="C1265" i="1"/>
  <c r="J1264" i="1"/>
  <c r="E1264" i="1"/>
  <c r="C1264" i="1"/>
  <c r="J1263" i="1"/>
  <c r="E1263" i="1"/>
  <c r="C1263" i="1"/>
  <c r="J1262" i="1"/>
  <c r="E1262" i="1"/>
  <c r="C1262" i="1"/>
  <c r="J1261" i="1"/>
  <c r="E1261" i="1"/>
  <c r="C1261" i="1"/>
  <c r="J1260" i="1"/>
  <c r="E1260" i="1"/>
  <c r="C1260" i="1"/>
  <c r="J1259" i="1"/>
  <c r="E1259" i="1"/>
  <c r="C1259" i="1"/>
  <c r="J1258" i="1"/>
  <c r="E1258" i="1"/>
  <c r="C1258" i="1"/>
  <c r="J1257" i="1"/>
  <c r="E1257" i="1"/>
  <c r="C1257" i="1"/>
  <c r="J1256" i="1"/>
  <c r="E1256" i="1"/>
  <c r="C1256" i="1"/>
  <c r="J1255" i="1"/>
  <c r="E1255" i="1"/>
  <c r="C1255" i="1"/>
  <c r="J1254" i="1"/>
  <c r="E1254" i="1"/>
  <c r="C1254" i="1"/>
  <c r="J1253" i="1"/>
  <c r="E1253" i="1"/>
  <c r="C1253" i="1"/>
  <c r="J1252" i="1"/>
  <c r="E1252" i="1"/>
  <c r="C1252" i="1"/>
  <c r="J1251" i="1"/>
  <c r="E1251" i="1"/>
  <c r="C1251" i="1"/>
  <c r="J1250" i="1"/>
  <c r="E1250" i="1"/>
  <c r="C1250" i="1"/>
  <c r="J1249" i="1"/>
  <c r="E1249" i="1"/>
  <c r="C1249" i="1"/>
  <c r="J1248" i="1"/>
  <c r="E1248" i="1"/>
  <c r="C1248" i="1"/>
  <c r="J1247" i="1"/>
  <c r="E1247" i="1"/>
  <c r="C1247" i="1"/>
  <c r="J1246" i="1"/>
  <c r="E1246" i="1"/>
  <c r="C1246" i="1"/>
  <c r="J1245" i="1"/>
  <c r="E1245" i="1"/>
  <c r="C1245" i="1"/>
  <c r="J1244" i="1"/>
  <c r="E1244" i="1"/>
  <c r="C1244" i="1"/>
  <c r="J1243" i="1"/>
  <c r="E1243" i="1"/>
  <c r="C1243" i="1"/>
  <c r="J1242" i="1"/>
  <c r="E1242" i="1"/>
  <c r="C1242" i="1"/>
  <c r="J1241" i="1"/>
  <c r="E1241" i="1"/>
  <c r="C1241" i="1"/>
  <c r="J1240" i="1"/>
  <c r="E1240" i="1"/>
  <c r="C1240" i="1"/>
  <c r="J1239" i="1"/>
  <c r="E1239" i="1"/>
  <c r="C1239" i="1"/>
  <c r="J1238" i="1"/>
  <c r="E1238" i="1"/>
  <c r="C1238" i="1"/>
  <c r="J1237" i="1"/>
  <c r="E1237" i="1"/>
  <c r="C1237" i="1"/>
  <c r="J1236" i="1"/>
  <c r="E1236" i="1"/>
  <c r="C1236" i="1"/>
  <c r="J1235" i="1"/>
  <c r="E1235" i="1"/>
  <c r="C1235" i="1"/>
  <c r="J1234" i="1"/>
  <c r="E1234" i="1"/>
  <c r="C1234" i="1"/>
  <c r="J1233" i="1"/>
  <c r="E1233" i="1"/>
  <c r="C1233" i="1"/>
  <c r="J1232" i="1"/>
  <c r="E1232" i="1"/>
  <c r="C1232" i="1"/>
  <c r="J1231" i="1"/>
  <c r="E1231" i="1"/>
  <c r="C1231" i="1"/>
  <c r="J1230" i="1"/>
  <c r="E1230" i="1"/>
  <c r="C1230" i="1"/>
  <c r="J1229" i="1"/>
  <c r="E1229" i="1"/>
  <c r="C1229" i="1"/>
  <c r="J1228" i="1"/>
  <c r="E1228" i="1"/>
  <c r="C1228" i="1"/>
  <c r="J1227" i="1"/>
  <c r="E1227" i="1"/>
  <c r="C1227" i="1"/>
  <c r="J1226" i="1"/>
  <c r="E1226" i="1"/>
  <c r="C1226" i="1"/>
  <c r="J1225" i="1"/>
  <c r="E1225" i="1"/>
  <c r="C1225" i="1"/>
  <c r="J1224" i="1"/>
  <c r="E1224" i="1"/>
  <c r="C1224" i="1"/>
  <c r="J1223" i="1"/>
  <c r="E1223" i="1"/>
  <c r="C1223" i="1"/>
  <c r="J1222" i="1"/>
  <c r="E1222" i="1"/>
  <c r="C1222" i="1"/>
  <c r="J1221" i="1"/>
  <c r="E1221" i="1"/>
  <c r="C1221" i="1"/>
  <c r="J1220" i="1"/>
  <c r="E1220" i="1"/>
  <c r="C1220" i="1"/>
  <c r="J1219" i="1"/>
  <c r="E1219" i="1"/>
  <c r="C1219" i="1"/>
  <c r="J1218" i="1"/>
  <c r="E1218" i="1"/>
  <c r="C1218" i="1"/>
  <c r="J1217" i="1"/>
  <c r="E1217" i="1"/>
  <c r="C1217" i="1"/>
  <c r="J1216" i="1"/>
  <c r="E1216" i="1"/>
  <c r="C1216" i="1"/>
  <c r="J1215" i="1"/>
  <c r="E1215" i="1"/>
  <c r="C1215" i="1"/>
  <c r="J1214" i="1"/>
  <c r="E1214" i="1"/>
  <c r="C1214" i="1"/>
  <c r="J1213" i="1"/>
  <c r="E1213" i="1"/>
  <c r="C1213" i="1"/>
  <c r="J1212" i="1"/>
  <c r="E1212" i="1"/>
  <c r="C1212" i="1"/>
  <c r="J1211" i="1"/>
  <c r="E1211" i="1"/>
  <c r="C1211" i="1"/>
  <c r="J1210" i="1"/>
  <c r="E1210" i="1"/>
  <c r="C1210" i="1"/>
  <c r="J1209" i="1"/>
  <c r="E1209" i="1"/>
  <c r="C1209" i="1"/>
  <c r="J1208" i="1"/>
  <c r="E1208" i="1"/>
  <c r="C1208" i="1"/>
  <c r="J1207" i="1"/>
  <c r="E1207" i="1"/>
  <c r="C1207" i="1"/>
  <c r="J1206" i="1"/>
  <c r="E1206" i="1"/>
  <c r="C1206" i="1"/>
  <c r="J1205" i="1"/>
  <c r="E1205" i="1"/>
  <c r="C1205" i="1"/>
  <c r="J1204" i="1"/>
  <c r="E1204" i="1"/>
  <c r="C1204" i="1"/>
  <c r="J1203" i="1"/>
  <c r="E1203" i="1"/>
  <c r="C1203" i="1"/>
  <c r="J1202" i="1"/>
  <c r="E1202" i="1"/>
  <c r="C1202" i="1"/>
  <c r="J1201" i="1"/>
  <c r="E1201" i="1"/>
  <c r="C1201" i="1"/>
  <c r="J1200" i="1"/>
  <c r="E1200" i="1"/>
  <c r="C1200" i="1"/>
  <c r="J1199" i="1"/>
  <c r="E1199" i="1"/>
  <c r="C1199" i="1"/>
  <c r="J1198" i="1"/>
  <c r="E1198" i="1"/>
  <c r="C1198" i="1"/>
  <c r="J1197" i="1"/>
  <c r="E1197" i="1"/>
  <c r="C1197" i="1"/>
  <c r="J1196" i="1"/>
  <c r="E1196" i="1"/>
  <c r="C1196" i="1"/>
  <c r="J1195" i="1"/>
  <c r="E1195" i="1"/>
  <c r="C1195" i="1"/>
  <c r="J1194" i="1"/>
  <c r="E1194" i="1"/>
  <c r="C1194" i="1"/>
  <c r="J1193" i="1"/>
  <c r="E1193" i="1"/>
  <c r="C1193" i="1"/>
  <c r="J1192" i="1"/>
  <c r="E1192" i="1"/>
  <c r="C1192" i="1"/>
  <c r="J1191" i="1"/>
  <c r="E1191" i="1"/>
  <c r="C1191" i="1"/>
  <c r="J1190" i="1"/>
  <c r="E1190" i="1"/>
  <c r="C1190" i="1"/>
  <c r="J1189" i="1"/>
  <c r="E1189" i="1"/>
  <c r="C1189" i="1"/>
  <c r="J1188" i="1"/>
  <c r="E1188" i="1"/>
  <c r="C1188" i="1"/>
  <c r="J1187" i="1"/>
  <c r="E1187" i="1"/>
  <c r="C1187" i="1"/>
  <c r="J1186" i="1"/>
  <c r="E1186" i="1"/>
  <c r="C1186" i="1"/>
  <c r="J1185" i="1"/>
  <c r="E1185" i="1"/>
  <c r="C1185" i="1"/>
  <c r="J1184" i="1"/>
  <c r="E1184" i="1"/>
  <c r="C1184" i="1"/>
  <c r="J1183" i="1"/>
  <c r="E1183" i="1"/>
  <c r="C1183" i="1"/>
  <c r="J1182" i="1"/>
  <c r="E1182" i="1"/>
  <c r="C1182" i="1"/>
  <c r="J1181" i="1"/>
  <c r="E1181" i="1"/>
  <c r="C1181" i="1"/>
  <c r="J1180" i="1"/>
  <c r="E1180" i="1"/>
  <c r="C1180" i="1"/>
  <c r="J1179" i="1"/>
  <c r="E1179" i="1"/>
  <c r="C1179" i="1"/>
  <c r="J1178" i="1"/>
  <c r="E1178" i="1"/>
  <c r="C1178" i="1"/>
  <c r="J1177" i="1"/>
  <c r="E1177" i="1"/>
  <c r="C1177" i="1"/>
  <c r="J1176" i="1"/>
  <c r="E1176" i="1"/>
  <c r="C1176" i="1"/>
  <c r="J1175" i="1"/>
  <c r="E1175" i="1"/>
  <c r="C1175" i="1"/>
  <c r="J1174" i="1"/>
  <c r="E1174" i="1"/>
  <c r="C1174" i="1"/>
  <c r="J1173" i="1"/>
  <c r="E1173" i="1"/>
  <c r="C1173" i="1"/>
  <c r="J1172" i="1"/>
  <c r="E1172" i="1"/>
  <c r="C1172" i="1"/>
  <c r="J1171" i="1"/>
  <c r="E1171" i="1"/>
  <c r="C1171" i="1"/>
  <c r="J1170" i="1"/>
  <c r="E1170" i="1"/>
  <c r="C1170" i="1"/>
  <c r="J1169" i="1"/>
  <c r="E1169" i="1"/>
  <c r="C1169" i="1"/>
  <c r="J1168" i="1"/>
  <c r="E1168" i="1"/>
  <c r="C1168" i="1"/>
  <c r="J1167" i="1"/>
  <c r="E1167" i="1"/>
  <c r="C1167" i="1"/>
  <c r="J1166" i="1"/>
  <c r="E1166" i="1"/>
  <c r="C1166" i="1"/>
  <c r="J1165" i="1"/>
  <c r="E1165" i="1"/>
  <c r="C1165" i="1"/>
  <c r="J1164" i="1"/>
  <c r="E1164" i="1"/>
  <c r="C1164" i="1"/>
  <c r="J1163" i="1"/>
  <c r="E1163" i="1"/>
  <c r="C1163" i="1"/>
  <c r="J1162" i="1"/>
  <c r="E1162" i="1"/>
  <c r="C1162" i="1"/>
  <c r="J1161" i="1"/>
  <c r="E1161" i="1"/>
  <c r="C1161" i="1"/>
  <c r="J1160" i="1"/>
  <c r="E1160" i="1"/>
  <c r="C1160" i="1"/>
  <c r="J1159" i="1"/>
  <c r="E1159" i="1"/>
  <c r="C1159" i="1"/>
  <c r="J1158" i="1"/>
  <c r="E1158" i="1"/>
  <c r="C1158" i="1"/>
  <c r="J1157" i="1"/>
  <c r="E1157" i="1"/>
  <c r="C1157" i="1"/>
  <c r="J1156" i="1"/>
  <c r="E1156" i="1"/>
  <c r="C1156" i="1"/>
  <c r="J1155" i="1"/>
  <c r="E1155" i="1"/>
  <c r="C1155" i="1"/>
  <c r="J1154" i="1"/>
  <c r="E1154" i="1"/>
  <c r="C1154" i="1"/>
  <c r="J1153" i="1"/>
  <c r="E1153" i="1"/>
  <c r="C1153" i="1"/>
  <c r="J1152" i="1"/>
  <c r="E1152" i="1"/>
  <c r="C1152" i="1"/>
  <c r="J1151" i="1"/>
  <c r="E1151" i="1"/>
  <c r="C1151" i="1"/>
  <c r="J1150" i="1"/>
  <c r="E1150" i="1"/>
  <c r="C1150" i="1"/>
  <c r="J1149" i="1"/>
  <c r="E1149" i="1"/>
  <c r="C1149" i="1"/>
  <c r="J1148" i="1"/>
  <c r="E1148" i="1"/>
  <c r="C1148" i="1"/>
  <c r="J1147" i="1"/>
  <c r="E1147" i="1"/>
  <c r="C1147" i="1"/>
  <c r="J1146" i="1"/>
  <c r="E1146" i="1"/>
  <c r="C1146" i="1"/>
  <c r="J1145" i="1"/>
  <c r="E1145" i="1"/>
  <c r="C1145" i="1"/>
  <c r="J1144" i="1"/>
  <c r="E1144" i="1"/>
  <c r="C1144" i="1"/>
  <c r="J1143" i="1"/>
  <c r="E1143" i="1"/>
  <c r="C1143" i="1"/>
  <c r="J1142" i="1"/>
  <c r="E1142" i="1"/>
  <c r="C1142" i="1"/>
  <c r="J1141" i="1"/>
  <c r="E1141" i="1"/>
  <c r="C1141" i="1"/>
  <c r="J1140" i="1"/>
  <c r="E1140" i="1"/>
  <c r="C1140" i="1"/>
  <c r="J1139" i="1"/>
  <c r="E1139" i="1"/>
  <c r="C1139" i="1"/>
  <c r="J1138" i="1"/>
  <c r="E1138" i="1"/>
  <c r="C1138" i="1"/>
  <c r="J1137" i="1"/>
  <c r="E1137" i="1"/>
  <c r="C1137" i="1"/>
  <c r="J1136" i="1"/>
  <c r="E1136" i="1"/>
  <c r="C1136" i="1"/>
  <c r="J1135" i="1"/>
  <c r="E1135" i="1"/>
  <c r="C1135" i="1"/>
  <c r="J1134" i="1"/>
  <c r="E1134" i="1"/>
  <c r="C1134" i="1"/>
  <c r="J1133" i="1"/>
  <c r="E1133" i="1"/>
  <c r="C1133" i="1"/>
  <c r="J1132" i="1"/>
  <c r="E1132" i="1"/>
  <c r="C1132" i="1"/>
  <c r="J1131" i="1"/>
  <c r="E1131" i="1"/>
  <c r="C1131" i="1"/>
  <c r="J1130" i="1"/>
  <c r="E1130" i="1"/>
  <c r="C1130" i="1"/>
  <c r="J1129" i="1"/>
  <c r="E1129" i="1"/>
  <c r="C1129" i="1"/>
  <c r="J1128" i="1"/>
  <c r="E1128" i="1"/>
  <c r="C1128" i="1"/>
  <c r="J1127" i="1"/>
  <c r="E1127" i="1"/>
  <c r="C1127" i="1"/>
  <c r="J1126" i="1"/>
  <c r="E1126" i="1"/>
  <c r="C1126" i="1"/>
  <c r="J1125" i="1"/>
  <c r="E1125" i="1"/>
  <c r="C1125" i="1"/>
  <c r="J1124" i="1"/>
  <c r="E1124" i="1"/>
  <c r="C1124" i="1"/>
  <c r="J1123" i="1"/>
  <c r="E1123" i="1"/>
  <c r="C1123" i="1"/>
  <c r="J1122" i="1"/>
  <c r="E1122" i="1"/>
  <c r="C1122" i="1"/>
  <c r="J1121" i="1"/>
  <c r="E1121" i="1"/>
  <c r="C1121" i="1"/>
  <c r="J1120" i="1"/>
  <c r="E1120" i="1"/>
  <c r="C1120" i="1"/>
  <c r="J1119" i="1"/>
  <c r="E1119" i="1"/>
  <c r="C1119" i="1"/>
  <c r="J1118" i="1"/>
  <c r="E1118" i="1"/>
  <c r="C1118" i="1"/>
  <c r="J1117" i="1"/>
  <c r="E1117" i="1"/>
  <c r="C1117" i="1"/>
  <c r="J1116" i="1"/>
  <c r="E1116" i="1"/>
  <c r="C1116" i="1"/>
  <c r="J1115" i="1"/>
  <c r="E1115" i="1"/>
  <c r="C1115" i="1"/>
  <c r="J1114" i="1"/>
  <c r="E1114" i="1"/>
  <c r="C1114" i="1"/>
  <c r="J1113" i="1"/>
  <c r="E1113" i="1"/>
  <c r="C1113" i="1"/>
  <c r="J1112" i="1"/>
  <c r="E1112" i="1"/>
  <c r="C1112" i="1"/>
  <c r="J1111" i="1"/>
  <c r="E1111" i="1"/>
  <c r="C1111" i="1"/>
  <c r="J1110" i="1"/>
  <c r="E1110" i="1"/>
  <c r="C1110" i="1"/>
  <c r="J1109" i="1"/>
  <c r="E1109" i="1"/>
  <c r="C1109" i="1"/>
  <c r="J1108" i="1"/>
  <c r="E1108" i="1"/>
  <c r="C1108" i="1"/>
  <c r="J1107" i="1"/>
  <c r="E1107" i="1"/>
  <c r="C1107" i="1"/>
  <c r="J1106" i="1"/>
  <c r="E1106" i="1"/>
  <c r="C1106" i="1"/>
  <c r="J1105" i="1"/>
  <c r="E1105" i="1"/>
  <c r="C1105" i="1"/>
  <c r="J1104" i="1"/>
  <c r="E1104" i="1"/>
  <c r="C1104" i="1"/>
  <c r="J1103" i="1"/>
  <c r="E1103" i="1"/>
  <c r="C1103" i="1"/>
  <c r="J1102" i="1"/>
  <c r="E1102" i="1"/>
  <c r="C1102" i="1"/>
  <c r="J1101" i="1"/>
  <c r="E1101" i="1"/>
  <c r="C1101" i="1"/>
  <c r="J1100" i="1"/>
  <c r="E1100" i="1"/>
  <c r="C1100" i="1"/>
  <c r="J1099" i="1"/>
  <c r="E1099" i="1"/>
  <c r="C1099" i="1"/>
  <c r="J1098" i="1"/>
  <c r="E1098" i="1"/>
  <c r="C1098" i="1"/>
  <c r="J1097" i="1"/>
  <c r="E1097" i="1"/>
  <c r="C1097" i="1"/>
  <c r="J1096" i="1"/>
  <c r="E1096" i="1"/>
  <c r="C1096" i="1"/>
  <c r="J1095" i="1"/>
  <c r="E1095" i="1"/>
  <c r="C1095" i="1"/>
  <c r="J1094" i="1"/>
  <c r="E1094" i="1"/>
  <c r="C1094" i="1"/>
  <c r="J1093" i="1"/>
  <c r="E1093" i="1"/>
  <c r="C1093" i="1"/>
  <c r="J1092" i="1"/>
  <c r="E1092" i="1"/>
  <c r="C1092" i="1"/>
  <c r="J1091" i="1"/>
  <c r="E1091" i="1"/>
  <c r="C1091" i="1"/>
  <c r="J1090" i="1"/>
  <c r="E1090" i="1"/>
  <c r="C1090" i="1"/>
  <c r="J1089" i="1"/>
  <c r="E1089" i="1"/>
  <c r="C1089" i="1"/>
  <c r="J1088" i="1"/>
  <c r="E1088" i="1"/>
  <c r="C1088" i="1"/>
  <c r="J1087" i="1"/>
  <c r="E1087" i="1"/>
  <c r="C1087" i="1"/>
  <c r="J1086" i="1"/>
  <c r="E1086" i="1"/>
  <c r="C1086" i="1"/>
  <c r="J1085" i="1"/>
  <c r="E1085" i="1"/>
  <c r="C1085" i="1"/>
  <c r="J1084" i="1"/>
  <c r="E1084" i="1"/>
  <c r="C1084" i="1"/>
  <c r="J1083" i="1"/>
  <c r="E1083" i="1"/>
  <c r="C1083" i="1"/>
  <c r="J1082" i="1"/>
  <c r="E1082" i="1"/>
  <c r="C1082" i="1"/>
  <c r="J1081" i="1"/>
  <c r="E1081" i="1"/>
  <c r="C1081" i="1"/>
  <c r="J1080" i="1"/>
  <c r="E1080" i="1"/>
  <c r="C1080" i="1"/>
  <c r="J1079" i="1"/>
  <c r="E1079" i="1"/>
  <c r="C1079" i="1"/>
  <c r="J1078" i="1"/>
  <c r="E1078" i="1"/>
  <c r="C1078" i="1"/>
  <c r="J1077" i="1"/>
  <c r="E1077" i="1"/>
  <c r="C1077" i="1"/>
  <c r="J1076" i="1"/>
  <c r="E1076" i="1"/>
  <c r="C1076" i="1"/>
  <c r="J1075" i="1"/>
  <c r="E1075" i="1"/>
  <c r="C1075" i="1"/>
  <c r="J1074" i="1"/>
  <c r="E1074" i="1"/>
  <c r="C1074" i="1"/>
  <c r="J1073" i="1"/>
  <c r="E1073" i="1"/>
  <c r="C1073" i="1"/>
  <c r="J1072" i="1"/>
  <c r="E1072" i="1"/>
  <c r="C1072" i="1"/>
  <c r="J1071" i="1"/>
  <c r="E1071" i="1"/>
  <c r="C1071" i="1"/>
  <c r="J1070" i="1"/>
  <c r="E1070" i="1"/>
  <c r="C1070" i="1"/>
  <c r="J1069" i="1"/>
  <c r="E1069" i="1"/>
  <c r="C1069" i="1"/>
  <c r="J1068" i="1"/>
  <c r="E1068" i="1"/>
  <c r="C1068" i="1"/>
  <c r="J1067" i="1"/>
  <c r="E1067" i="1"/>
  <c r="C1067" i="1"/>
  <c r="J1066" i="1"/>
  <c r="E1066" i="1"/>
  <c r="C1066" i="1"/>
  <c r="J1065" i="1"/>
  <c r="E1065" i="1"/>
  <c r="C1065" i="1"/>
  <c r="J1064" i="1"/>
  <c r="E1064" i="1"/>
  <c r="C1064" i="1"/>
  <c r="J1063" i="1"/>
  <c r="E1063" i="1"/>
  <c r="C1063" i="1"/>
  <c r="J1062" i="1"/>
  <c r="E1062" i="1"/>
  <c r="C1062" i="1"/>
  <c r="J1061" i="1"/>
  <c r="E1061" i="1"/>
  <c r="C1061" i="1"/>
  <c r="J1060" i="1"/>
  <c r="E1060" i="1"/>
  <c r="C1060" i="1"/>
  <c r="J1059" i="1"/>
  <c r="E1059" i="1"/>
  <c r="C1059" i="1"/>
  <c r="J1058" i="1"/>
  <c r="E1058" i="1"/>
  <c r="C1058" i="1"/>
  <c r="J1057" i="1"/>
  <c r="E1057" i="1"/>
  <c r="C1057" i="1"/>
  <c r="J1056" i="1"/>
  <c r="E1056" i="1"/>
  <c r="C1056" i="1"/>
  <c r="J1055" i="1"/>
  <c r="E1055" i="1"/>
  <c r="C1055" i="1"/>
  <c r="J1054" i="1"/>
  <c r="E1054" i="1"/>
  <c r="C1054" i="1"/>
  <c r="J1053" i="1"/>
  <c r="E1053" i="1"/>
  <c r="C1053" i="1"/>
  <c r="J1052" i="1"/>
  <c r="E1052" i="1"/>
  <c r="C1052" i="1"/>
  <c r="J1051" i="1"/>
  <c r="E1051" i="1"/>
  <c r="C1051" i="1"/>
  <c r="J1050" i="1"/>
  <c r="E1050" i="1"/>
  <c r="C1050" i="1"/>
  <c r="J1049" i="1"/>
  <c r="E1049" i="1"/>
  <c r="C1049" i="1"/>
  <c r="J1048" i="1"/>
  <c r="E1048" i="1"/>
  <c r="C1048" i="1"/>
  <c r="J1047" i="1"/>
  <c r="E1047" i="1"/>
  <c r="C1047" i="1"/>
  <c r="J1046" i="1"/>
  <c r="E1046" i="1"/>
  <c r="C1046" i="1"/>
  <c r="J1045" i="1"/>
  <c r="E1045" i="1"/>
  <c r="C1045" i="1"/>
  <c r="J1044" i="1"/>
  <c r="E1044" i="1"/>
  <c r="C1044" i="1"/>
  <c r="J1043" i="1"/>
  <c r="E1043" i="1"/>
  <c r="C1043" i="1"/>
  <c r="J1042" i="1"/>
  <c r="E1042" i="1"/>
  <c r="C1042" i="1"/>
  <c r="J1041" i="1"/>
  <c r="E1041" i="1"/>
  <c r="C1041" i="1"/>
  <c r="J1040" i="1"/>
  <c r="E1040" i="1"/>
  <c r="C1040" i="1"/>
  <c r="J1039" i="1"/>
  <c r="E1039" i="1"/>
  <c r="C1039" i="1"/>
  <c r="J1038" i="1"/>
  <c r="E1038" i="1"/>
  <c r="C1038" i="1"/>
  <c r="J1037" i="1"/>
  <c r="E1037" i="1"/>
  <c r="C1037" i="1"/>
  <c r="J1036" i="1"/>
  <c r="E1036" i="1"/>
  <c r="C1036" i="1"/>
  <c r="J1035" i="1"/>
  <c r="E1035" i="1"/>
  <c r="C1035" i="1"/>
  <c r="J1034" i="1"/>
  <c r="E1034" i="1"/>
  <c r="C1034" i="1"/>
  <c r="J1033" i="1"/>
  <c r="E1033" i="1"/>
  <c r="C1033" i="1"/>
  <c r="J1032" i="1"/>
  <c r="E1032" i="1"/>
  <c r="C1032" i="1"/>
  <c r="J1031" i="1"/>
  <c r="E1031" i="1"/>
  <c r="C1031" i="1"/>
  <c r="J1030" i="1"/>
  <c r="E1030" i="1"/>
  <c r="C1030" i="1"/>
  <c r="J1029" i="1"/>
  <c r="E1029" i="1"/>
  <c r="C1029" i="1"/>
  <c r="J1028" i="1"/>
  <c r="E1028" i="1"/>
  <c r="C1028" i="1"/>
  <c r="J1027" i="1"/>
  <c r="E1027" i="1"/>
  <c r="C1027" i="1"/>
  <c r="J1026" i="1"/>
  <c r="E1026" i="1"/>
  <c r="C1026" i="1"/>
  <c r="J1025" i="1"/>
  <c r="E1025" i="1"/>
  <c r="C1025" i="1"/>
  <c r="J1024" i="1"/>
  <c r="E1024" i="1"/>
  <c r="C1024" i="1"/>
  <c r="J1023" i="1"/>
  <c r="E1023" i="1"/>
  <c r="C1023" i="1"/>
  <c r="J1022" i="1"/>
  <c r="E1022" i="1"/>
  <c r="C1022" i="1"/>
  <c r="J1021" i="1"/>
  <c r="E1021" i="1"/>
  <c r="C1021" i="1"/>
  <c r="J1020" i="1"/>
  <c r="E1020" i="1"/>
  <c r="C1020" i="1"/>
  <c r="J1019" i="1"/>
  <c r="E1019" i="1"/>
  <c r="C1019" i="1"/>
  <c r="J1018" i="1"/>
  <c r="E1018" i="1"/>
  <c r="C1018" i="1"/>
  <c r="J1017" i="1"/>
  <c r="E1017" i="1"/>
  <c r="C1017" i="1"/>
  <c r="J1016" i="1"/>
  <c r="E1016" i="1"/>
  <c r="C1016" i="1"/>
  <c r="J1015" i="1"/>
  <c r="E1015" i="1"/>
  <c r="C1015" i="1"/>
  <c r="J1014" i="1"/>
  <c r="E1014" i="1"/>
  <c r="C1014" i="1"/>
  <c r="J1013" i="1"/>
  <c r="E1013" i="1"/>
  <c r="C1013" i="1"/>
  <c r="J1012" i="1"/>
  <c r="E1012" i="1"/>
  <c r="C1012" i="1"/>
  <c r="J1011" i="1"/>
  <c r="E1011" i="1"/>
  <c r="C1011" i="1"/>
  <c r="J1010" i="1"/>
  <c r="E1010" i="1"/>
  <c r="C1010" i="1"/>
  <c r="J1009" i="1"/>
  <c r="E1009" i="1"/>
  <c r="C1009" i="1"/>
  <c r="J1008" i="1"/>
  <c r="E1008" i="1"/>
  <c r="C1008" i="1"/>
  <c r="J1007" i="1"/>
  <c r="E1007" i="1"/>
  <c r="C1007" i="1"/>
  <c r="J1006" i="1"/>
  <c r="E1006" i="1"/>
  <c r="C1006" i="1"/>
  <c r="J1005" i="1"/>
  <c r="E1005" i="1"/>
  <c r="C1005" i="1"/>
  <c r="J1004" i="1"/>
  <c r="E1004" i="1"/>
  <c r="C1004" i="1"/>
  <c r="J1003" i="1"/>
  <c r="E1003" i="1"/>
  <c r="C1003" i="1"/>
  <c r="J1002" i="1"/>
  <c r="E1002" i="1"/>
  <c r="C1002" i="1"/>
  <c r="J1001" i="1"/>
  <c r="E1001" i="1"/>
  <c r="C1001" i="1"/>
  <c r="J1000" i="1"/>
  <c r="E1000" i="1"/>
  <c r="C1000" i="1"/>
  <c r="J999" i="1"/>
  <c r="E999" i="1"/>
  <c r="C999" i="1"/>
  <c r="J998" i="1"/>
  <c r="E998" i="1"/>
  <c r="C998" i="1"/>
  <c r="J997" i="1"/>
  <c r="E997" i="1"/>
  <c r="C997" i="1"/>
  <c r="J996" i="1"/>
  <c r="E996" i="1"/>
  <c r="C996" i="1"/>
  <c r="J995" i="1"/>
  <c r="E995" i="1"/>
  <c r="C995" i="1"/>
  <c r="J994" i="1"/>
  <c r="E994" i="1"/>
  <c r="C994" i="1"/>
  <c r="J993" i="1"/>
  <c r="E993" i="1"/>
  <c r="C993" i="1"/>
  <c r="J992" i="1"/>
  <c r="E992" i="1"/>
  <c r="C992" i="1"/>
  <c r="J991" i="1"/>
  <c r="E991" i="1"/>
  <c r="C991" i="1"/>
  <c r="J990" i="1"/>
  <c r="E990" i="1"/>
  <c r="C990" i="1"/>
  <c r="J989" i="1"/>
  <c r="E989" i="1"/>
  <c r="C989" i="1"/>
  <c r="J988" i="1"/>
  <c r="E988" i="1"/>
  <c r="C988" i="1"/>
  <c r="J987" i="1"/>
  <c r="E987" i="1"/>
  <c r="C987" i="1"/>
  <c r="J986" i="1"/>
  <c r="E986" i="1"/>
  <c r="C986" i="1"/>
  <c r="J985" i="1"/>
  <c r="E985" i="1"/>
  <c r="C985" i="1"/>
  <c r="J984" i="1"/>
  <c r="E984" i="1"/>
  <c r="C984" i="1"/>
  <c r="J983" i="1"/>
  <c r="E983" i="1"/>
  <c r="C983" i="1"/>
  <c r="J982" i="1"/>
  <c r="E982" i="1"/>
  <c r="C982" i="1"/>
  <c r="J981" i="1"/>
  <c r="E981" i="1"/>
  <c r="C981" i="1"/>
  <c r="J980" i="1"/>
  <c r="E980" i="1"/>
  <c r="C980" i="1"/>
  <c r="J979" i="1"/>
  <c r="E979" i="1"/>
  <c r="C979" i="1"/>
  <c r="J978" i="1"/>
  <c r="E978" i="1"/>
  <c r="C978" i="1"/>
  <c r="J977" i="1"/>
  <c r="E977" i="1"/>
  <c r="C977" i="1"/>
  <c r="J976" i="1"/>
  <c r="E976" i="1"/>
  <c r="C976" i="1"/>
  <c r="J975" i="1"/>
  <c r="E975" i="1"/>
  <c r="C975" i="1"/>
  <c r="J974" i="1"/>
  <c r="E974" i="1"/>
  <c r="C974" i="1"/>
  <c r="J973" i="1"/>
  <c r="E973" i="1"/>
  <c r="C973" i="1"/>
  <c r="J972" i="1"/>
  <c r="E972" i="1"/>
  <c r="C972" i="1"/>
  <c r="J971" i="1"/>
  <c r="E971" i="1"/>
  <c r="C971" i="1"/>
  <c r="J970" i="1"/>
  <c r="E970" i="1"/>
  <c r="C970" i="1"/>
  <c r="J969" i="1"/>
  <c r="E969" i="1"/>
  <c r="C969" i="1"/>
  <c r="J968" i="1"/>
  <c r="E968" i="1"/>
  <c r="C968" i="1"/>
  <c r="J967" i="1"/>
  <c r="E967" i="1"/>
  <c r="C967" i="1"/>
  <c r="J966" i="1"/>
  <c r="E966" i="1"/>
  <c r="C966" i="1"/>
  <c r="J965" i="1"/>
  <c r="E965" i="1"/>
  <c r="C965" i="1"/>
  <c r="J964" i="1"/>
  <c r="E964" i="1"/>
  <c r="C964" i="1"/>
  <c r="J963" i="1"/>
  <c r="E963" i="1"/>
  <c r="C963" i="1"/>
  <c r="J962" i="1"/>
  <c r="E962" i="1"/>
  <c r="C962" i="1"/>
  <c r="J961" i="1"/>
  <c r="E961" i="1"/>
  <c r="C961" i="1"/>
  <c r="J960" i="1"/>
  <c r="E960" i="1"/>
  <c r="C960" i="1"/>
  <c r="J959" i="1"/>
  <c r="E959" i="1"/>
  <c r="C959" i="1"/>
  <c r="J958" i="1"/>
  <c r="E958" i="1"/>
  <c r="C958" i="1"/>
  <c r="J957" i="1"/>
  <c r="E957" i="1"/>
  <c r="C957" i="1"/>
  <c r="J956" i="1"/>
  <c r="E956" i="1"/>
  <c r="C956" i="1"/>
  <c r="J955" i="1"/>
  <c r="E955" i="1"/>
  <c r="C955" i="1"/>
  <c r="J954" i="1"/>
  <c r="E954" i="1"/>
  <c r="C954" i="1"/>
  <c r="J953" i="1"/>
  <c r="E953" i="1"/>
  <c r="C953" i="1"/>
  <c r="J952" i="1"/>
  <c r="E952" i="1"/>
  <c r="C952" i="1"/>
  <c r="J951" i="1"/>
  <c r="E951" i="1"/>
  <c r="C951" i="1"/>
  <c r="J950" i="1"/>
  <c r="E950" i="1"/>
  <c r="C950" i="1"/>
  <c r="J949" i="1"/>
  <c r="E949" i="1"/>
  <c r="C949" i="1"/>
  <c r="J948" i="1"/>
  <c r="E948" i="1"/>
  <c r="C948" i="1"/>
  <c r="J947" i="1"/>
  <c r="E947" i="1"/>
  <c r="C947" i="1"/>
  <c r="J946" i="1"/>
  <c r="E946" i="1"/>
  <c r="C946" i="1"/>
  <c r="J945" i="1"/>
  <c r="E945" i="1"/>
  <c r="C945" i="1"/>
  <c r="J944" i="1"/>
  <c r="E944" i="1"/>
  <c r="C944" i="1"/>
  <c r="J943" i="1"/>
  <c r="E943" i="1"/>
  <c r="C943" i="1"/>
  <c r="J942" i="1"/>
  <c r="E942" i="1"/>
  <c r="C942" i="1"/>
  <c r="J941" i="1"/>
  <c r="E941" i="1"/>
  <c r="C941" i="1"/>
  <c r="J940" i="1"/>
  <c r="E940" i="1"/>
  <c r="C940" i="1"/>
  <c r="J939" i="1"/>
  <c r="E939" i="1"/>
  <c r="C939" i="1"/>
  <c r="J938" i="1"/>
  <c r="E938" i="1"/>
  <c r="C938" i="1"/>
  <c r="J937" i="1"/>
  <c r="E937" i="1"/>
  <c r="C937" i="1"/>
  <c r="J936" i="1"/>
  <c r="E936" i="1"/>
  <c r="C936" i="1"/>
  <c r="J935" i="1"/>
  <c r="E935" i="1"/>
  <c r="C935" i="1"/>
  <c r="J934" i="1"/>
  <c r="E934" i="1"/>
  <c r="C934" i="1"/>
  <c r="J933" i="1"/>
  <c r="E933" i="1"/>
  <c r="C933" i="1"/>
  <c r="J932" i="1"/>
  <c r="E932" i="1"/>
  <c r="C932" i="1"/>
  <c r="J931" i="1"/>
  <c r="E931" i="1"/>
  <c r="C931" i="1"/>
  <c r="J930" i="1"/>
  <c r="E930" i="1"/>
  <c r="C930" i="1"/>
  <c r="J929" i="1"/>
  <c r="E929" i="1"/>
  <c r="C929" i="1"/>
  <c r="J928" i="1"/>
  <c r="E928" i="1"/>
  <c r="C928" i="1"/>
  <c r="J927" i="1"/>
  <c r="E927" i="1"/>
  <c r="C927" i="1"/>
  <c r="J926" i="1"/>
  <c r="E926" i="1"/>
  <c r="C926" i="1"/>
  <c r="J925" i="1"/>
  <c r="E925" i="1"/>
  <c r="C925" i="1"/>
  <c r="J924" i="1"/>
  <c r="E924" i="1"/>
  <c r="C924" i="1"/>
  <c r="J923" i="1"/>
  <c r="E923" i="1"/>
  <c r="C923" i="1"/>
  <c r="J922" i="1"/>
  <c r="E922" i="1"/>
  <c r="C922" i="1"/>
  <c r="J921" i="1"/>
  <c r="E921" i="1"/>
  <c r="C921" i="1"/>
  <c r="J920" i="1"/>
  <c r="E920" i="1"/>
  <c r="C920" i="1"/>
  <c r="J919" i="1"/>
  <c r="E919" i="1"/>
  <c r="C919" i="1"/>
  <c r="J918" i="1"/>
  <c r="E918" i="1"/>
  <c r="C918" i="1"/>
  <c r="J917" i="1"/>
  <c r="E917" i="1"/>
  <c r="C917" i="1"/>
  <c r="J916" i="1"/>
  <c r="E916" i="1"/>
  <c r="C916" i="1"/>
  <c r="J915" i="1"/>
  <c r="E915" i="1"/>
  <c r="C915" i="1"/>
  <c r="J914" i="1"/>
  <c r="E914" i="1"/>
  <c r="C914" i="1"/>
  <c r="J913" i="1"/>
  <c r="E913" i="1"/>
  <c r="C913" i="1"/>
  <c r="J912" i="1"/>
  <c r="E912" i="1"/>
  <c r="C912" i="1"/>
  <c r="J911" i="1"/>
  <c r="E911" i="1"/>
  <c r="C911" i="1"/>
  <c r="J910" i="1"/>
  <c r="E910" i="1"/>
  <c r="C910" i="1"/>
  <c r="J909" i="1"/>
  <c r="E909" i="1"/>
  <c r="C909" i="1"/>
  <c r="J908" i="1"/>
  <c r="E908" i="1"/>
  <c r="C908" i="1"/>
  <c r="J907" i="1"/>
  <c r="E907" i="1"/>
  <c r="C907" i="1"/>
  <c r="J906" i="1"/>
  <c r="E906" i="1"/>
  <c r="C906" i="1"/>
  <c r="J905" i="1"/>
  <c r="E905" i="1"/>
  <c r="C905" i="1"/>
  <c r="J904" i="1"/>
  <c r="E904" i="1"/>
  <c r="C904" i="1"/>
  <c r="J903" i="1"/>
  <c r="E903" i="1"/>
  <c r="C903" i="1"/>
  <c r="J902" i="1"/>
  <c r="E902" i="1"/>
  <c r="C902" i="1"/>
  <c r="J901" i="1"/>
  <c r="E901" i="1"/>
  <c r="C901" i="1"/>
  <c r="J900" i="1"/>
  <c r="E900" i="1"/>
  <c r="C900" i="1"/>
  <c r="J899" i="1"/>
  <c r="E899" i="1"/>
  <c r="C899" i="1"/>
  <c r="J898" i="1"/>
  <c r="E898" i="1"/>
  <c r="C898" i="1"/>
  <c r="J897" i="1"/>
  <c r="E897" i="1"/>
  <c r="C897" i="1"/>
  <c r="J896" i="1"/>
  <c r="E896" i="1"/>
  <c r="C896" i="1"/>
  <c r="J895" i="1"/>
  <c r="E895" i="1"/>
  <c r="C895" i="1"/>
  <c r="J894" i="1"/>
  <c r="E894" i="1"/>
  <c r="C894" i="1"/>
  <c r="J893" i="1"/>
  <c r="E893" i="1"/>
  <c r="C893" i="1"/>
  <c r="J892" i="1"/>
  <c r="E892" i="1"/>
  <c r="C892" i="1"/>
  <c r="J891" i="1"/>
  <c r="E891" i="1"/>
  <c r="C891" i="1"/>
  <c r="J890" i="1"/>
  <c r="E890" i="1"/>
  <c r="C890" i="1"/>
  <c r="J889" i="1"/>
  <c r="E889" i="1"/>
  <c r="C889" i="1"/>
  <c r="J888" i="1"/>
  <c r="E888" i="1"/>
  <c r="C888" i="1"/>
  <c r="J887" i="1"/>
  <c r="E887" i="1"/>
  <c r="C887" i="1"/>
  <c r="J886" i="1"/>
  <c r="E886" i="1"/>
  <c r="C886" i="1"/>
  <c r="J885" i="1"/>
  <c r="E885" i="1"/>
  <c r="C885" i="1"/>
  <c r="J884" i="1"/>
  <c r="E884" i="1"/>
  <c r="C884" i="1"/>
  <c r="J883" i="1"/>
  <c r="E883" i="1"/>
  <c r="C883" i="1"/>
  <c r="J882" i="1"/>
  <c r="E882" i="1"/>
  <c r="C882" i="1"/>
  <c r="J881" i="1"/>
  <c r="E881" i="1"/>
  <c r="C881" i="1"/>
  <c r="J880" i="1"/>
  <c r="E880" i="1"/>
  <c r="C880" i="1"/>
  <c r="J879" i="1"/>
  <c r="E879" i="1"/>
  <c r="C879" i="1"/>
  <c r="J878" i="1"/>
  <c r="E878" i="1"/>
  <c r="C878" i="1"/>
  <c r="J877" i="1"/>
  <c r="E877" i="1"/>
  <c r="C877" i="1"/>
  <c r="J876" i="1"/>
  <c r="E876" i="1"/>
  <c r="C876" i="1"/>
  <c r="J875" i="1"/>
  <c r="E875" i="1"/>
  <c r="C875" i="1"/>
  <c r="J874" i="1"/>
  <c r="E874" i="1"/>
  <c r="C874" i="1"/>
  <c r="J873" i="1"/>
  <c r="E873" i="1"/>
  <c r="C873" i="1"/>
  <c r="J872" i="1"/>
  <c r="E872" i="1"/>
  <c r="C872" i="1"/>
  <c r="J871" i="1"/>
  <c r="E871" i="1"/>
  <c r="C871" i="1"/>
  <c r="J870" i="1"/>
  <c r="E870" i="1"/>
  <c r="C870" i="1"/>
  <c r="J869" i="1"/>
  <c r="E869" i="1"/>
  <c r="C869" i="1"/>
  <c r="J868" i="1"/>
  <c r="E868" i="1"/>
  <c r="C868" i="1"/>
  <c r="J867" i="1"/>
  <c r="E867" i="1"/>
  <c r="C867" i="1"/>
  <c r="J866" i="1"/>
  <c r="E866" i="1"/>
  <c r="C866" i="1"/>
  <c r="J865" i="1"/>
  <c r="E865" i="1"/>
  <c r="C865" i="1"/>
  <c r="J864" i="1"/>
  <c r="E864" i="1"/>
  <c r="C864" i="1"/>
  <c r="J863" i="1"/>
  <c r="E863" i="1"/>
  <c r="C863" i="1"/>
  <c r="J862" i="1"/>
  <c r="E862" i="1"/>
  <c r="C862" i="1"/>
  <c r="J861" i="1"/>
  <c r="E861" i="1"/>
  <c r="C861" i="1"/>
  <c r="J860" i="1"/>
  <c r="E860" i="1"/>
  <c r="C860" i="1"/>
  <c r="J859" i="1"/>
  <c r="E859" i="1"/>
  <c r="C859" i="1"/>
  <c r="J858" i="1"/>
  <c r="E858" i="1"/>
  <c r="C858" i="1"/>
  <c r="J857" i="1"/>
  <c r="E857" i="1"/>
  <c r="C857" i="1"/>
  <c r="J856" i="1"/>
  <c r="E856" i="1"/>
  <c r="C856" i="1"/>
  <c r="J855" i="1"/>
  <c r="E855" i="1"/>
  <c r="C855" i="1"/>
  <c r="J854" i="1"/>
  <c r="E854" i="1"/>
  <c r="C854" i="1"/>
  <c r="J853" i="1"/>
  <c r="E853" i="1"/>
  <c r="C853" i="1"/>
  <c r="J852" i="1"/>
  <c r="E852" i="1"/>
  <c r="C852" i="1"/>
  <c r="J851" i="1"/>
  <c r="E851" i="1"/>
  <c r="C851" i="1"/>
  <c r="J850" i="1"/>
  <c r="E850" i="1"/>
  <c r="C850" i="1"/>
  <c r="J849" i="1"/>
  <c r="E849" i="1"/>
  <c r="C849" i="1"/>
  <c r="J848" i="1"/>
  <c r="E848" i="1"/>
  <c r="C848" i="1"/>
  <c r="J847" i="1"/>
  <c r="E847" i="1"/>
  <c r="C847" i="1"/>
  <c r="J846" i="1"/>
  <c r="E846" i="1"/>
  <c r="C846" i="1"/>
  <c r="J845" i="1"/>
  <c r="E845" i="1"/>
  <c r="C845" i="1"/>
  <c r="J844" i="1"/>
  <c r="E844" i="1"/>
  <c r="C844" i="1"/>
  <c r="J843" i="1"/>
  <c r="E843" i="1"/>
  <c r="C843" i="1"/>
  <c r="J842" i="1"/>
  <c r="E842" i="1"/>
  <c r="C842" i="1"/>
  <c r="J841" i="1"/>
  <c r="E841" i="1"/>
  <c r="C841" i="1"/>
  <c r="J840" i="1"/>
  <c r="E840" i="1"/>
  <c r="C840" i="1"/>
  <c r="J839" i="1"/>
  <c r="E839" i="1"/>
  <c r="C839" i="1"/>
  <c r="J838" i="1"/>
  <c r="E838" i="1"/>
  <c r="C838" i="1"/>
  <c r="J837" i="1"/>
  <c r="E837" i="1"/>
  <c r="C837" i="1"/>
  <c r="J836" i="1"/>
  <c r="E836" i="1"/>
  <c r="C836" i="1"/>
  <c r="J835" i="1"/>
  <c r="E835" i="1"/>
  <c r="C835" i="1"/>
  <c r="J834" i="1"/>
  <c r="E834" i="1"/>
  <c r="C834" i="1"/>
  <c r="J833" i="1"/>
  <c r="E833" i="1"/>
  <c r="C833" i="1"/>
  <c r="J832" i="1"/>
  <c r="E832" i="1"/>
  <c r="C832" i="1"/>
  <c r="J831" i="1"/>
  <c r="E831" i="1"/>
  <c r="C831" i="1"/>
  <c r="J830" i="1"/>
  <c r="E830" i="1"/>
  <c r="C830" i="1"/>
  <c r="J829" i="1"/>
  <c r="E829" i="1"/>
  <c r="C829" i="1"/>
  <c r="J828" i="1"/>
  <c r="E828" i="1"/>
  <c r="C828" i="1"/>
  <c r="J827" i="1"/>
  <c r="E827" i="1"/>
  <c r="C827" i="1"/>
  <c r="J826" i="1"/>
  <c r="E826" i="1"/>
  <c r="C826" i="1"/>
  <c r="J825" i="1"/>
  <c r="E825" i="1"/>
  <c r="C825" i="1"/>
  <c r="J824" i="1"/>
  <c r="E824" i="1"/>
  <c r="C824" i="1"/>
  <c r="J823" i="1"/>
  <c r="E823" i="1"/>
  <c r="C823" i="1"/>
  <c r="J822" i="1"/>
  <c r="E822" i="1"/>
  <c r="C822" i="1"/>
  <c r="J821" i="1"/>
  <c r="E821" i="1"/>
  <c r="C821" i="1"/>
  <c r="J820" i="1"/>
  <c r="E820" i="1"/>
  <c r="C820" i="1"/>
  <c r="J819" i="1"/>
  <c r="E819" i="1"/>
  <c r="C819" i="1"/>
  <c r="J818" i="1"/>
  <c r="E818" i="1"/>
  <c r="C818" i="1"/>
  <c r="J817" i="1"/>
  <c r="E817" i="1"/>
  <c r="C817" i="1"/>
  <c r="J816" i="1"/>
  <c r="E816" i="1"/>
  <c r="C816" i="1"/>
  <c r="J815" i="1"/>
  <c r="E815" i="1"/>
  <c r="C815" i="1"/>
  <c r="J814" i="1"/>
  <c r="E814" i="1"/>
  <c r="C814" i="1"/>
  <c r="J813" i="1"/>
  <c r="E813" i="1"/>
  <c r="C813" i="1"/>
  <c r="J812" i="1"/>
  <c r="E812" i="1"/>
  <c r="C812" i="1"/>
  <c r="J811" i="1"/>
  <c r="E811" i="1"/>
  <c r="C811" i="1"/>
  <c r="J810" i="1"/>
  <c r="E810" i="1"/>
  <c r="C810" i="1"/>
  <c r="J809" i="1"/>
  <c r="E809" i="1"/>
  <c r="C809" i="1"/>
  <c r="J808" i="1"/>
  <c r="E808" i="1"/>
  <c r="C808" i="1"/>
  <c r="J807" i="1"/>
  <c r="E807" i="1"/>
  <c r="C807" i="1"/>
  <c r="J806" i="1"/>
  <c r="E806" i="1"/>
  <c r="C806" i="1"/>
  <c r="J805" i="1"/>
  <c r="E805" i="1"/>
  <c r="C805" i="1"/>
  <c r="J804" i="1"/>
  <c r="E804" i="1"/>
  <c r="C804" i="1"/>
  <c r="J803" i="1"/>
  <c r="E803" i="1"/>
  <c r="C803" i="1"/>
  <c r="J802" i="1"/>
  <c r="E802" i="1"/>
  <c r="C802" i="1"/>
  <c r="J801" i="1"/>
  <c r="E801" i="1"/>
  <c r="C801" i="1"/>
  <c r="J800" i="1"/>
  <c r="E800" i="1"/>
  <c r="C800" i="1"/>
  <c r="J799" i="1"/>
  <c r="E799" i="1"/>
  <c r="C799" i="1"/>
  <c r="J798" i="1"/>
  <c r="E798" i="1"/>
  <c r="C798" i="1"/>
  <c r="J797" i="1"/>
  <c r="E797" i="1"/>
  <c r="C797" i="1"/>
  <c r="J796" i="1"/>
  <c r="E796" i="1"/>
  <c r="C796" i="1"/>
  <c r="J795" i="1"/>
  <c r="E795" i="1"/>
  <c r="C795" i="1"/>
  <c r="J794" i="1"/>
  <c r="E794" i="1"/>
  <c r="C794" i="1"/>
  <c r="J793" i="1"/>
  <c r="E793" i="1"/>
  <c r="C793" i="1"/>
  <c r="J792" i="1"/>
  <c r="E792" i="1"/>
  <c r="C792" i="1"/>
  <c r="J791" i="1"/>
  <c r="E791" i="1"/>
  <c r="C791" i="1"/>
  <c r="J790" i="1"/>
  <c r="E790" i="1"/>
  <c r="C790" i="1"/>
  <c r="J789" i="1"/>
  <c r="E789" i="1"/>
  <c r="C789" i="1"/>
  <c r="J788" i="1"/>
  <c r="E788" i="1"/>
  <c r="C788" i="1"/>
  <c r="J787" i="1"/>
  <c r="E787" i="1"/>
  <c r="C787" i="1"/>
  <c r="J786" i="1"/>
  <c r="E786" i="1"/>
  <c r="C786" i="1"/>
  <c r="J785" i="1"/>
  <c r="E785" i="1"/>
  <c r="C785" i="1"/>
  <c r="J784" i="1"/>
  <c r="E784" i="1"/>
  <c r="C784" i="1"/>
  <c r="J783" i="1"/>
  <c r="E783" i="1"/>
  <c r="C783" i="1"/>
  <c r="J782" i="1"/>
  <c r="E782" i="1"/>
  <c r="C782" i="1"/>
  <c r="J781" i="1"/>
  <c r="E781" i="1"/>
  <c r="C781" i="1"/>
  <c r="J780" i="1"/>
  <c r="E780" i="1"/>
  <c r="C780" i="1"/>
  <c r="J779" i="1"/>
  <c r="E779" i="1"/>
  <c r="C779" i="1"/>
  <c r="J778" i="1"/>
  <c r="E778" i="1"/>
  <c r="C778" i="1"/>
  <c r="J777" i="1"/>
  <c r="E777" i="1"/>
  <c r="C777" i="1"/>
  <c r="J776" i="1"/>
  <c r="E776" i="1"/>
  <c r="C776" i="1"/>
  <c r="J775" i="1"/>
  <c r="E775" i="1"/>
  <c r="C775" i="1"/>
  <c r="J774" i="1"/>
  <c r="E774" i="1"/>
  <c r="C774" i="1"/>
  <c r="J773" i="1"/>
  <c r="E773" i="1"/>
  <c r="C773" i="1"/>
  <c r="J772" i="1"/>
  <c r="E772" i="1"/>
  <c r="C772" i="1"/>
  <c r="J771" i="1"/>
  <c r="E771" i="1"/>
  <c r="C771" i="1"/>
  <c r="J770" i="1"/>
  <c r="E770" i="1"/>
  <c r="C770" i="1"/>
  <c r="J769" i="1"/>
  <c r="E769" i="1"/>
  <c r="C769" i="1"/>
  <c r="J768" i="1"/>
  <c r="E768" i="1"/>
  <c r="C768" i="1"/>
  <c r="J767" i="1"/>
  <c r="E767" i="1"/>
  <c r="C767" i="1"/>
  <c r="J766" i="1"/>
  <c r="E766" i="1"/>
  <c r="C766" i="1"/>
  <c r="J765" i="1"/>
  <c r="E765" i="1"/>
  <c r="C765" i="1"/>
  <c r="J764" i="1"/>
  <c r="E764" i="1"/>
  <c r="C764" i="1"/>
  <c r="J763" i="1"/>
  <c r="E763" i="1"/>
  <c r="C763" i="1"/>
  <c r="J762" i="1"/>
  <c r="E762" i="1"/>
  <c r="C762" i="1"/>
  <c r="J761" i="1"/>
  <c r="E761" i="1"/>
  <c r="C761" i="1"/>
  <c r="J760" i="1"/>
  <c r="E760" i="1"/>
  <c r="C760" i="1"/>
  <c r="J759" i="1"/>
  <c r="E759" i="1"/>
  <c r="C759" i="1"/>
  <c r="J758" i="1"/>
  <c r="E758" i="1"/>
  <c r="C758" i="1"/>
  <c r="J757" i="1"/>
  <c r="E757" i="1"/>
  <c r="C757" i="1"/>
  <c r="J756" i="1"/>
  <c r="E756" i="1"/>
  <c r="C756" i="1"/>
  <c r="J755" i="1"/>
  <c r="E755" i="1"/>
  <c r="C755" i="1"/>
  <c r="J754" i="1"/>
  <c r="E754" i="1"/>
  <c r="C754" i="1"/>
  <c r="J753" i="1"/>
  <c r="E753" i="1"/>
  <c r="C753" i="1"/>
  <c r="J752" i="1"/>
  <c r="E752" i="1"/>
  <c r="C752" i="1"/>
  <c r="J751" i="1"/>
  <c r="E751" i="1"/>
  <c r="C751" i="1"/>
  <c r="J750" i="1"/>
  <c r="E750" i="1"/>
  <c r="C750" i="1"/>
  <c r="J749" i="1"/>
  <c r="E749" i="1"/>
  <c r="C749" i="1"/>
  <c r="J748" i="1"/>
  <c r="E748" i="1"/>
  <c r="C748" i="1"/>
  <c r="J747" i="1"/>
  <c r="E747" i="1"/>
  <c r="C747" i="1"/>
  <c r="J746" i="1"/>
  <c r="E746" i="1"/>
  <c r="C746" i="1"/>
  <c r="J745" i="1"/>
  <c r="E745" i="1"/>
  <c r="C745" i="1"/>
  <c r="J744" i="1"/>
  <c r="E744" i="1"/>
  <c r="C744" i="1"/>
  <c r="J743" i="1"/>
  <c r="E743" i="1"/>
  <c r="C743" i="1"/>
  <c r="J742" i="1"/>
  <c r="E742" i="1"/>
  <c r="C742" i="1"/>
  <c r="J741" i="1"/>
  <c r="E741" i="1"/>
  <c r="C741" i="1"/>
  <c r="J740" i="1"/>
  <c r="E740" i="1"/>
  <c r="C740" i="1"/>
  <c r="J739" i="1"/>
  <c r="E739" i="1"/>
  <c r="C739" i="1"/>
  <c r="J738" i="1"/>
  <c r="E738" i="1"/>
  <c r="C738" i="1"/>
  <c r="J737" i="1"/>
  <c r="E737" i="1"/>
  <c r="C737" i="1"/>
  <c r="J736" i="1"/>
  <c r="E736" i="1"/>
  <c r="C736" i="1"/>
  <c r="J735" i="1"/>
  <c r="E735" i="1"/>
  <c r="C735" i="1"/>
  <c r="J734" i="1"/>
  <c r="E734" i="1"/>
  <c r="C734" i="1"/>
  <c r="J733" i="1"/>
  <c r="E733" i="1"/>
  <c r="C733" i="1"/>
  <c r="J732" i="1"/>
  <c r="E732" i="1"/>
  <c r="C732" i="1"/>
  <c r="J731" i="1"/>
  <c r="E731" i="1"/>
  <c r="C731" i="1"/>
  <c r="J730" i="1"/>
  <c r="E730" i="1"/>
  <c r="C730" i="1"/>
  <c r="J729" i="1"/>
  <c r="E729" i="1"/>
  <c r="C729" i="1"/>
  <c r="J728" i="1"/>
  <c r="E728" i="1"/>
  <c r="C728" i="1"/>
  <c r="J727" i="1"/>
  <c r="E727" i="1"/>
  <c r="C727" i="1"/>
  <c r="J726" i="1"/>
  <c r="E726" i="1"/>
  <c r="C726" i="1"/>
  <c r="J725" i="1"/>
  <c r="E725" i="1"/>
  <c r="C725" i="1"/>
  <c r="J724" i="1"/>
  <c r="E724" i="1"/>
  <c r="C724" i="1"/>
  <c r="J723" i="1"/>
  <c r="E723" i="1"/>
  <c r="C723" i="1"/>
  <c r="J722" i="1"/>
  <c r="E722" i="1"/>
  <c r="C722" i="1"/>
  <c r="J721" i="1"/>
  <c r="E721" i="1"/>
  <c r="C721" i="1"/>
  <c r="J720" i="1"/>
  <c r="E720" i="1"/>
  <c r="C720" i="1"/>
  <c r="J719" i="1"/>
  <c r="E719" i="1"/>
  <c r="C719" i="1"/>
  <c r="J718" i="1"/>
  <c r="E718" i="1"/>
  <c r="C718" i="1"/>
  <c r="J717" i="1"/>
  <c r="E717" i="1"/>
  <c r="C717" i="1"/>
  <c r="J716" i="1"/>
  <c r="E716" i="1"/>
  <c r="C716" i="1"/>
  <c r="J715" i="1"/>
  <c r="E715" i="1"/>
  <c r="C715" i="1"/>
  <c r="J714" i="1"/>
  <c r="E714" i="1"/>
  <c r="C714" i="1"/>
  <c r="J713" i="1"/>
  <c r="E713" i="1"/>
  <c r="C713" i="1"/>
  <c r="J712" i="1"/>
  <c r="E712" i="1"/>
  <c r="C712" i="1"/>
  <c r="J711" i="1"/>
  <c r="E711" i="1"/>
  <c r="C711" i="1"/>
  <c r="J710" i="1"/>
  <c r="E710" i="1"/>
  <c r="C710" i="1"/>
  <c r="J709" i="1"/>
  <c r="E709" i="1"/>
  <c r="C709" i="1"/>
  <c r="J708" i="1"/>
  <c r="E708" i="1"/>
  <c r="C708" i="1"/>
  <c r="J707" i="1"/>
  <c r="E707" i="1"/>
  <c r="C707" i="1"/>
  <c r="J706" i="1"/>
  <c r="E706" i="1"/>
  <c r="C706" i="1"/>
  <c r="J705" i="1"/>
  <c r="E705" i="1"/>
  <c r="C705" i="1"/>
  <c r="J704" i="1"/>
  <c r="E704" i="1"/>
  <c r="C704" i="1"/>
  <c r="J703" i="1"/>
  <c r="E703" i="1"/>
  <c r="C703" i="1"/>
  <c r="J702" i="1"/>
  <c r="E702" i="1"/>
  <c r="C702" i="1"/>
  <c r="J701" i="1"/>
  <c r="E701" i="1"/>
  <c r="C701" i="1"/>
  <c r="J700" i="1"/>
  <c r="E700" i="1"/>
  <c r="C700" i="1"/>
  <c r="A700" i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J699" i="1"/>
  <c r="E699" i="1"/>
  <c r="C699" i="1"/>
  <c r="J698" i="1"/>
  <c r="E698" i="1"/>
  <c r="C698" i="1"/>
  <c r="J697" i="1"/>
  <c r="E697" i="1"/>
  <c r="C697" i="1"/>
  <c r="J696" i="1"/>
  <c r="E696" i="1"/>
  <c r="C696" i="1"/>
  <c r="J695" i="1"/>
  <c r="E695" i="1"/>
  <c r="C695" i="1"/>
  <c r="J694" i="1"/>
  <c r="E694" i="1"/>
  <c r="C694" i="1"/>
  <c r="J693" i="1"/>
  <c r="E693" i="1"/>
  <c r="C693" i="1"/>
  <c r="J692" i="1"/>
  <c r="E692" i="1"/>
  <c r="C692" i="1"/>
  <c r="J691" i="1"/>
  <c r="E691" i="1"/>
  <c r="C691" i="1"/>
  <c r="J690" i="1"/>
  <c r="E690" i="1"/>
  <c r="C690" i="1"/>
  <c r="J689" i="1"/>
  <c r="E689" i="1"/>
  <c r="C689" i="1"/>
  <c r="J688" i="1"/>
  <c r="E688" i="1"/>
  <c r="C688" i="1"/>
  <c r="J687" i="1"/>
  <c r="E687" i="1"/>
  <c r="C687" i="1"/>
  <c r="J686" i="1"/>
  <c r="E686" i="1"/>
  <c r="C686" i="1"/>
  <c r="J685" i="1"/>
  <c r="E685" i="1"/>
  <c r="C685" i="1"/>
  <c r="J684" i="1"/>
  <c r="E684" i="1"/>
  <c r="C684" i="1"/>
  <c r="J683" i="1"/>
  <c r="E683" i="1"/>
  <c r="C683" i="1"/>
  <c r="J682" i="1"/>
  <c r="E682" i="1"/>
  <c r="C682" i="1"/>
  <c r="J681" i="1"/>
  <c r="E681" i="1"/>
  <c r="C681" i="1"/>
  <c r="J680" i="1"/>
  <c r="E680" i="1"/>
  <c r="C680" i="1"/>
  <c r="J679" i="1"/>
  <c r="E679" i="1"/>
  <c r="C679" i="1"/>
  <c r="J678" i="1"/>
  <c r="E678" i="1"/>
  <c r="C678" i="1"/>
  <c r="J677" i="1"/>
  <c r="E677" i="1"/>
  <c r="C677" i="1"/>
  <c r="J676" i="1"/>
  <c r="E676" i="1"/>
  <c r="C676" i="1"/>
  <c r="J675" i="1"/>
  <c r="E675" i="1"/>
  <c r="C675" i="1"/>
  <c r="J674" i="1"/>
  <c r="E674" i="1"/>
  <c r="C674" i="1"/>
  <c r="J673" i="1"/>
  <c r="E673" i="1"/>
  <c r="C673" i="1"/>
  <c r="J672" i="1"/>
  <c r="E672" i="1"/>
  <c r="C672" i="1"/>
  <c r="J671" i="1"/>
  <c r="E671" i="1"/>
  <c r="C671" i="1"/>
  <c r="J670" i="1"/>
  <c r="E670" i="1"/>
  <c r="C670" i="1"/>
  <c r="J669" i="1"/>
  <c r="E669" i="1"/>
  <c r="C669" i="1"/>
  <c r="J668" i="1"/>
  <c r="E668" i="1"/>
  <c r="C668" i="1"/>
  <c r="J667" i="1"/>
  <c r="E667" i="1"/>
  <c r="C667" i="1"/>
  <c r="J666" i="1"/>
  <c r="E666" i="1"/>
  <c r="C666" i="1"/>
  <c r="J665" i="1"/>
  <c r="E665" i="1"/>
  <c r="C665" i="1"/>
  <c r="J664" i="1"/>
  <c r="E664" i="1"/>
  <c r="C664" i="1"/>
  <c r="J663" i="1"/>
  <c r="E663" i="1"/>
  <c r="C663" i="1"/>
  <c r="J662" i="1"/>
  <c r="E662" i="1"/>
  <c r="C662" i="1"/>
  <c r="J661" i="1"/>
  <c r="E661" i="1"/>
  <c r="C661" i="1"/>
  <c r="J660" i="1"/>
  <c r="E660" i="1"/>
  <c r="C660" i="1"/>
  <c r="J659" i="1"/>
  <c r="E659" i="1"/>
  <c r="C659" i="1"/>
  <c r="J658" i="1"/>
  <c r="E658" i="1"/>
  <c r="C658" i="1"/>
  <c r="J657" i="1"/>
  <c r="E657" i="1"/>
  <c r="C657" i="1"/>
  <c r="J656" i="1"/>
  <c r="E656" i="1"/>
  <c r="C656" i="1"/>
  <c r="J655" i="1"/>
  <c r="E655" i="1"/>
  <c r="C655" i="1"/>
  <c r="J654" i="1"/>
  <c r="E654" i="1"/>
  <c r="C654" i="1"/>
  <c r="J653" i="1"/>
  <c r="E653" i="1"/>
  <c r="C653" i="1"/>
  <c r="J652" i="1"/>
  <c r="E652" i="1"/>
  <c r="C652" i="1"/>
  <c r="J651" i="1"/>
  <c r="E651" i="1"/>
  <c r="C651" i="1"/>
  <c r="J650" i="1"/>
  <c r="E650" i="1"/>
  <c r="C650" i="1"/>
  <c r="J649" i="1"/>
  <c r="E649" i="1"/>
  <c r="C649" i="1"/>
  <c r="J648" i="1"/>
  <c r="E648" i="1"/>
  <c r="C648" i="1"/>
  <c r="J647" i="1"/>
  <c r="E647" i="1"/>
  <c r="C647" i="1"/>
  <c r="J646" i="1"/>
  <c r="E646" i="1"/>
  <c r="C646" i="1"/>
  <c r="J645" i="1"/>
  <c r="E645" i="1"/>
  <c r="C645" i="1"/>
  <c r="J644" i="1"/>
  <c r="E644" i="1"/>
  <c r="C644" i="1"/>
  <c r="J643" i="1"/>
  <c r="E643" i="1"/>
  <c r="C643" i="1"/>
  <c r="J642" i="1"/>
  <c r="E642" i="1"/>
  <c r="C642" i="1"/>
  <c r="J641" i="1"/>
  <c r="E641" i="1"/>
  <c r="C641" i="1"/>
  <c r="J640" i="1"/>
  <c r="E640" i="1"/>
  <c r="C640" i="1"/>
  <c r="J639" i="1"/>
  <c r="E639" i="1"/>
  <c r="C639" i="1"/>
  <c r="J638" i="1"/>
  <c r="E638" i="1"/>
  <c r="C638" i="1"/>
  <c r="J637" i="1"/>
  <c r="E637" i="1"/>
  <c r="C637" i="1"/>
  <c r="J636" i="1"/>
  <c r="E636" i="1"/>
  <c r="C636" i="1"/>
  <c r="J635" i="1"/>
  <c r="E635" i="1"/>
  <c r="C635" i="1"/>
  <c r="J634" i="1"/>
  <c r="E634" i="1"/>
  <c r="C634" i="1"/>
  <c r="J633" i="1"/>
  <c r="E633" i="1"/>
  <c r="C633" i="1"/>
  <c r="J632" i="1"/>
  <c r="E632" i="1"/>
  <c r="C632" i="1"/>
  <c r="J631" i="1"/>
  <c r="E631" i="1"/>
  <c r="C631" i="1"/>
  <c r="J630" i="1"/>
  <c r="E630" i="1"/>
  <c r="C630" i="1"/>
  <c r="J629" i="1"/>
  <c r="E629" i="1"/>
  <c r="C629" i="1"/>
  <c r="J628" i="1"/>
  <c r="E628" i="1"/>
  <c r="C628" i="1"/>
  <c r="J627" i="1"/>
  <c r="E627" i="1"/>
  <c r="C627" i="1"/>
  <c r="J626" i="1"/>
  <c r="E626" i="1"/>
  <c r="C626" i="1"/>
  <c r="J625" i="1"/>
  <c r="E625" i="1"/>
  <c r="C625" i="1"/>
  <c r="J624" i="1"/>
  <c r="E624" i="1"/>
  <c r="C624" i="1"/>
  <c r="J623" i="1"/>
  <c r="E623" i="1"/>
  <c r="C623" i="1"/>
  <c r="J622" i="1"/>
  <c r="E622" i="1"/>
  <c r="C622" i="1"/>
  <c r="J621" i="1"/>
  <c r="E621" i="1"/>
  <c r="C621" i="1"/>
  <c r="J620" i="1"/>
  <c r="E620" i="1"/>
  <c r="C620" i="1"/>
  <c r="J619" i="1"/>
  <c r="E619" i="1"/>
  <c r="C619" i="1"/>
  <c r="J618" i="1"/>
  <c r="E618" i="1"/>
  <c r="C618" i="1"/>
  <c r="J617" i="1"/>
  <c r="E617" i="1"/>
  <c r="C617" i="1"/>
  <c r="J616" i="1"/>
  <c r="E616" i="1"/>
  <c r="C616" i="1"/>
  <c r="J615" i="1"/>
  <c r="E615" i="1"/>
  <c r="C615" i="1"/>
  <c r="J614" i="1"/>
  <c r="E614" i="1"/>
  <c r="C614" i="1"/>
  <c r="J613" i="1"/>
  <c r="E613" i="1"/>
  <c r="C613" i="1"/>
  <c r="J612" i="1"/>
  <c r="E612" i="1"/>
  <c r="C612" i="1"/>
  <c r="J611" i="1"/>
  <c r="E611" i="1"/>
  <c r="C611" i="1"/>
  <c r="J610" i="1"/>
  <c r="E610" i="1"/>
  <c r="C610" i="1"/>
  <c r="J609" i="1"/>
  <c r="E609" i="1"/>
  <c r="C609" i="1"/>
  <c r="J608" i="1"/>
  <c r="E608" i="1"/>
  <c r="C608" i="1"/>
  <c r="J607" i="1"/>
  <c r="E607" i="1"/>
  <c r="C607" i="1"/>
  <c r="J606" i="1"/>
  <c r="E606" i="1"/>
  <c r="C606" i="1"/>
  <c r="J605" i="1"/>
  <c r="E605" i="1"/>
  <c r="C605" i="1"/>
  <c r="J604" i="1"/>
  <c r="E604" i="1"/>
  <c r="C604" i="1"/>
  <c r="J603" i="1"/>
  <c r="E603" i="1"/>
  <c r="C603" i="1"/>
  <c r="J602" i="1"/>
  <c r="E602" i="1"/>
  <c r="C602" i="1"/>
  <c r="J601" i="1"/>
  <c r="E601" i="1"/>
  <c r="C601" i="1"/>
  <c r="J600" i="1"/>
  <c r="E600" i="1"/>
  <c r="C600" i="1"/>
  <c r="J599" i="1"/>
  <c r="E599" i="1"/>
  <c r="C599" i="1"/>
  <c r="J598" i="1"/>
  <c r="E598" i="1"/>
  <c r="C598" i="1"/>
  <c r="J597" i="1"/>
  <c r="E597" i="1"/>
  <c r="C597" i="1"/>
  <c r="J596" i="1"/>
  <c r="E596" i="1"/>
  <c r="C596" i="1"/>
  <c r="J595" i="1"/>
  <c r="E595" i="1"/>
  <c r="C595" i="1"/>
  <c r="J594" i="1"/>
  <c r="E594" i="1"/>
  <c r="C594" i="1"/>
  <c r="J593" i="1"/>
  <c r="E593" i="1"/>
  <c r="C593" i="1"/>
  <c r="J592" i="1"/>
  <c r="E592" i="1"/>
  <c r="C592" i="1"/>
  <c r="J591" i="1"/>
  <c r="E591" i="1"/>
  <c r="C591" i="1"/>
  <c r="J590" i="1"/>
  <c r="E590" i="1"/>
  <c r="C590" i="1"/>
  <c r="J589" i="1"/>
  <c r="E589" i="1"/>
  <c r="C589" i="1"/>
  <c r="J588" i="1"/>
  <c r="E588" i="1"/>
  <c r="C588" i="1"/>
  <c r="J587" i="1"/>
  <c r="E587" i="1"/>
  <c r="C587" i="1"/>
  <c r="J586" i="1"/>
  <c r="E586" i="1"/>
  <c r="C586" i="1"/>
  <c r="J585" i="1"/>
  <c r="E585" i="1"/>
  <c r="C585" i="1"/>
  <c r="J584" i="1"/>
  <c r="E584" i="1"/>
  <c r="C584" i="1"/>
  <c r="J583" i="1"/>
  <c r="E583" i="1"/>
  <c r="C583" i="1"/>
  <c r="J582" i="1"/>
  <c r="E582" i="1"/>
  <c r="C582" i="1"/>
  <c r="J581" i="1"/>
  <c r="E581" i="1"/>
  <c r="C581" i="1"/>
  <c r="J580" i="1"/>
  <c r="E580" i="1"/>
  <c r="C580" i="1"/>
  <c r="J579" i="1"/>
  <c r="E579" i="1"/>
  <c r="C579" i="1"/>
  <c r="J578" i="1"/>
  <c r="E578" i="1"/>
  <c r="C578" i="1"/>
  <c r="J577" i="1"/>
  <c r="E577" i="1"/>
  <c r="C577" i="1"/>
  <c r="J576" i="1"/>
  <c r="E576" i="1"/>
  <c r="C576" i="1"/>
  <c r="J575" i="1"/>
  <c r="E575" i="1"/>
  <c r="C575" i="1"/>
  <c r="J574" i="1"/>
  <c r="E574" i="1"/>
  <c r="C574" i="1"/>
  <c r="J573" i="1"/>
  <c r="E573" i="1"/>
  <c r="C573" i="1"/>
  <c r="J572" i="1"/>
  <c r="E572" i="1"/>
  <c r="C572" i="1"/>
  <c r="J571" i="1"/>
  <c r="E571" i="1"/>
  <c r="C571" i="1"/>
  <c r="J570" i="1"/>
  <c r="E570" i="1"/>
  <c r="C570" i="1"/>
  <c r="J569" i="1"/>
  <c r="E569" i="1"/>
  <c r="C569" i="1"/>
  <c r="J568" i="1"/>
  <c r="E568" i="1"/>
  <c r="C568" i="1"/>
  <c r="J567" i="1"/>
  <c r="E567" i="1"/>
  <c r="C567" i="1"/>
  <c r="J566" i="1"/>
  <c r="E566" i="1"/>
  <c r="C566" i="1"/>
  <c r="J565" i="1"/>
  <c r="E565" i="1"/>
  <c r="C565" i="1"/>
  <c r="J564" i="1"/>
  <c r="E564" i="1"/>
  <c r="C564" i="1"/>
  <c r="J563" i="1"/>
  <c r="E563" i="1"/>
  <c r="C563" i="1"/>
  <c r="J562" i="1"/>
  <c r="E562" i="1"/>
  <c r="C562" i="1"/>
  <c r="J561" i="1"/>
  <c r="E561" i="1"/>
  <c r="C561" i="1"/>
  <c r="J560" i="1"/>
  <c r="E560" i="1"/>
  <c r="C560" i="1"/>
  <c r="J559" i="1"/>
  <c r="E559" i="1"/>
  <c r="C559" i="1"/>
  <c r="J558" i="1"/>
  <c r="E558" i="1"/>
  <c r="C558" i="1"/>
  <c r="J557" i="1"/>
  <c r="E557" i="1"/>
  <c r="C557" i="1"/>
  <c r="J556" i="1"/>
  <c r="E556" i="1"/>
  <c r="C556" i="1"/>
  <c r="J555" i="1"/>
  <c r="E555" i="1"/>
  <c r="C555" i="1"/>
  <c r="J554" i="1"/>
  <c r="E554" i="1"/>
  <c r="C554" i="1"/>
  <c r="J553" i="1"/>
  <c r="E553" i="1"/>
  <c r="C553" i="1"/>
  <c r="J552" i="1"/>
  <c r="E552" i="1"/>
  <c r="C552" i="1"/>
  <c r="J551" i="1"/>
  <c r="E551" i="1"/>
  <c r="C551" i="1"/>
  <c r="J550" i="1"/>
  <c r="E550" i="1"/>
  <c r="C550" i="1"/>
  <c r="J549" i="1"/>
  <c r="E549" i="1"/>
  <c r="C549" i="1"/>
  <c r="J548" i="1"/>
  <c r="E548" i="1"/>
  <c r="C548" i="1"/>
  <c r="J547" i="1"/>
  <c r="E547" i="1"/>
  <c r="C547" i="1"/>
  <c r="J546" i="1"/>
  <c r="E546" i="1"/>
  <c r="C546" i="1"/>
  <c r="J545" i="1"/>
  <c r="E545" i="1"/>
  <c r="C545" i="1"/>
  <c r="J544" i="1"/>
  <c r="E544" i="1"/>
  <c r="C544" i="1"/>
  <c r="J543" i="1"/>
  <c r="E543" i="1"/>
  <c r="C543" i="1"/>
  <c r="J542" i="1"/>
  <c r="E542" i="1"/>
  <c r="C542" i="1"/>
  <c r="J541" i="1"/>
  <c r="E541" i="1"/>
  <c r="C541" i="1"/>
  <c r="J540" i="1"/>
  <c r="E540" i="1"/>
  <c r="C540" i="1"/>
  <c r="J539" i="1"/>
  <c r="E539" i="1"/>
  <c r="C539" i="1"/>
  <c r="J538" i="1"/>
  <c r="E538" i="1"/>
  <c r="C538" i="1"/>
  <c r="J537" i="1"/>
  <c r="E537" i="1"/>
  <c r="C537" i="1"/>
  <c r="J536" i="1"/>
  <c r="E536" i="1"/>
  <c r="C536" i="1"/>
  <c r="J535" i="1"/>
  <c r="E535" i="1"/>
  <c r="C535" i="1"/>
  <c r="J534" i="1"/>
  <c r="E534" i="1"/>
  <c r="C534" i="1"/>
  <c r="J533" i="1"/>
  <c r="E533" i="1"/>
  <c r="C533" i="1"/>
  <c r="J532" i="1"/>
  <c r="E532" i="1"/>
  <c r="C532" i="1"/>
  <c r="J531" i="1"/>
  <c r="E531" i="1"/>
  <c r="C531" i="1"/>
  <c r="J530" i="1"/>
  <c r="E530" i="1"/>
  <c r="C530" i="1"/>
  <c r="J529" i="1"/>
  <c r="E529" i="1"/>
  <c r="C529" i="1"/>
  <c r="J528" i="1"/>
  <c r="E528" i="1"/>
  <c r="C528" i="1"/>
  <c r="J527" i="1"/>
  <c r="E527" i="1"/>
  <c r="C527" i="1"/>
  <c r="J526" i="1"/>
  <c r="E526" i="1"/>
  <c r="C526" i="1"/>
  <c r="J525" i="1"/>
  <c r="E525" i="1"/>
  <c r="C525" i="1"/>
  <c r="J524" i="1"/>
  <c r="E524" i="1"/>
  <c r="C524" i="1"/>
  <c r="J523" i="1"/>
  <c r="E523" i="1"/>
  <c r="C523" i="1"/>
  <c r="J522" i="1"/>
  <c r="E522" i="1"/>
  <c r="C522" i="1"/>
  <c r="J521" i="1"/>
  <c r="E521" i="1"/>
  <c r="C521" i="1"/>
  <c r="J520" i="1"/>
  <c r="E520" i="1"/>
  <c r="C520" i="1"/>
  <c r="J519" i="1"/>
  <c r="E519" i="1"/>
  <c r="C519" i="1"/>
  <c r="J518" i="1"/>
  <c r="E518" i="1"/>
  <c r="C518" i="1"/>
  <c r="J517" i="1"/>
  <c r="E517" i="1"/>
  <c r="C517" i="1"/>
  <c r="J516" i="1"/>
  <c r="E516" i="1"/>
  <c r="C516" i="1"/>
  <c r="J515" i="1"/>
  <c r="E515" i="1"/>
  <c r="C515" i="1"/>
  <c r="J514" i="1"/>
  <c r="E514" i="1"/>
  <c r="C514" i="1"/>
  <c r="J513" i="1"/>
  <c r="E513" i="1"/>
  <c r="C513" i="1"/>
  <c r="J512" i="1"/>
  <c r="E512" i="1"/>
  <c r="C512" i="1"/>
  <c r="J511" i="1"/>
  <c r="E511" i="1"/>
  <c r="C511" i="1"/>
  <c r="J510" i="1"/>
  <c r="E510" i="1"/>
  <c r="C510" i="1"/>
  <c r="J509" i="1"/>
  <c r="E509" i="1"/>
  <c r="C509" i="1"/>
  <c r="J508" i="1"/>
  <c r="E508" i="1"/>
  <c r="C508" i="1"/>
  <c r="J507" i="1"/>
  <c r="E507" i="1"/>
  <c r="C507" i="1"/>
  <c r="J506" i="1"/>
  <c r="E506" i="1"/>
  <c r="C506" i="1"/>
  <c r="J505" i="1"/>
  <c r="E505" i="1"/>
  <c r="C505" i="1"/>
  <c r="J504" i="1"/>
  <c r="E504" i="1"/>
  <c r="C504" i="1"/>
  <c r="J503" i="1"/>
  <c r="E503" i="1"/>
  <c r="C503" i="1"/>
  <c r="J502" i="1"/>
  <c r="E502" i="1"/>
  <c r="C502" i="1"/>
  <c r="J501" i="1"/>
  <c r="E501" i="1"/>
  <c r="C501" i="1"/>
  <c r="J500" i="1"/>
  <c r="E500" i="1"/>
  <c r="C500" i="1"/>
  <c r="J499" i="1"/>
  <c r="E499" i="1"/>
  <c r="C499" i="1"/>
  <c r="J498" i="1"/>
  <c r="E498" i="1"/>
  <c r="C498" i="1"/>
  <c r="J497" i="1"/>
  <c r="E497" i="1"/>
  <c r="C497" i="1"/>
  <c r="J496" i="1"/>
  <c r="E496" i="1"/>
  <c r="C496" i="1"/>
  <c r="J495" i="1"/>
  <c r="E495" i="1"/>
  <c r="C495" i="1"/>
  <c r="J494" i="1"/>
  <c r="E494" i="1"/>
  <c r="C494" i="1"/>
  <c r="J493" i="1"/>
  <c r="E493" i="1"/>
  <c r="C493" i="1"/>
  <c r="J492" i="1"/>
  <c r="E492" i="1"/>
  <c r="C492" i="1"/>
  <c r="J491" i="1"/>
  <c r="E491" i="1"/>
  <c r="C491" i="1"/>
  <c r="J490" i="1"/>
  <c r="E490" i="1"/>
  <c r="C490" i="1"/>
  <c r="J489" i="1"/>
  <c r="E489" i="1"/>
  <c r="C489" i="1"/>
  <c r="J488" i="1"/>
  <c r="E488" i="1"/>
  <c r="C488" i="1"/>
  <c r="J487" i="1"/>
  <c r="E487" i="1"/>
  <c r="C487" i="1"/>
  <c r="J486" i="1"/>
  <c r="E486" i="1"/>
  <c r="C486" i="1"/>
  <c r="J485" i="1"/>
  <c r="E485" i="1"/>
  <c r="C485" i="1"/>
  <c r="J484" i="1"/>
  <c r="E484" i="1"/>
  <c r="C484" i="1"/>
  <c r="J483" i="1"/>
  <c r="E483" i="1"/>
  <c r="C483" i="1"/>
  <c r="J482" i="1"/>
  <c r="E482" i="1"/>
  <c r="C482" i="1"/>
  <c r="J481" i="1"/>
  <c r="E481" i="1"/>
  <c r="C481" i="1"/>
  <c r="J480" i="1"/>
  <c r="E480" i="1"/>
  <c r="C480" i="1"/>
  <c r="J479" i="1"/>
  <c r="E479" i="1"/>
  <c r="C479" i="1"/>
  <c r="J478" i="1"/>
  <c r="E478" i="1"/>
  <c r="C478" i="1"/>
  <c r="J477" i="1"/>
  <c r="E477" i="1"/>
  <c r="C477" i="1"/>
  <c r="J476" i="1"/>
  <c r="E476" i="1"/>
  <c r="C476" i="1"/>
  <c r="J475" i="1"/>
  <c r="E475" i="1"/>
  <c r="C475" i="1"/>
  <c r="J474" i="1"/>
  <c r="E474" i="1"/>
  <c r="C474" i="1"/>
  <c r="J473" i="1"/>
  <c r="E473" i="1"/>
  <c r="C473" i="1"/>
  <c r="J472" i="1"/>
  <c r="E472" i="1"/>
  <c r="C472" i="1"/>
  <c r="J471" i="1"/>
  <c r="E471" i="1"/>
  <c r="C471" i="1"/>
  <c r="J470" i="1"/>
  <c r="E470" i="1"/>
  <c r="C470" i="1"/>
  <c r="J469" i="1"/>
  <c r="E469" i="1"/>
  <c r="C469" i="1"/>
  <c r="J468" i="1"/>
  <c r="E468" i="1"/>
  <c r="C468" i="1"/>
  <c r="J467" i="1"/>
  <c r="E467" i="1"/>
  <c r="C467" i="1"/>
  <c r="J466" i="1"/>
  <c r="E466" i="1"/>
  <c r="C466" i="1"/>
  <c r="J465" i="1"/>
  <c r="E465" i="1"/>
  <c r="C465" i="1"/>
  <c r="J464" i="1"/>
  <c r="E464" i="1"/>
  <c r="C464" i="1"/>
  <c r="J463" i="1"/>
  <c r="E463" i="1"/>
  <c r="C463" i="1"/>
  <c r="J462" i="1"/>
  <c r="E462" i="1"/>
  <c r="C462" i="1"/>
  <c r="J461" i="1"/>
  <c r="E461" i="1"/>
  <c r="C461" i="1"/>
  <c r="J460" i="1"/>
  <c r="E460" i="1"/>
  <c r="C460" i="1"/>
  <c r="J459" i="1"/>
  <c r="E459" i="1"/>
  <c r="C459" i="1"/>
  <c r="J458" i="1"/>
  <c r="E458" i="1"/>
  <c r="C458" i="1"/>
  <c r="J457" i="1"/>
  <c r="E457" i="1"/>
  <c r="C457" i="1"/>
  <c r="J456" i="1"/>
  <c r="E456" i="1"/>
  <c r="C456" i="1"/>
  <c r="J455" i="1"/>
  <c r="E455" i="1"/>
  <c r="C455" i="1"/>
  <c r="J454" i="1"/>
  <c r="E454" i="1"/>
  <c r="C454" i="1"/>
  <c r="J453" i="1"/>
  <c r="E453" i="1"/>
  <c r="C453" i="1"/>
  <c r="J452" i="1"/>
  <c r="E452" i="1"/>
  <c r="C452" i="1"/>
  <c r="J451" i="1"/>
  <c r="E451" i="1"/>
  <c r="C451" i="1"/>
  <c r="J450" i="1"/>
  <c r="E450" i="1"/>
  <c r="C450" i="1"/>
  <c r="J449" i="1"/>
  <c r="E449" i="1"/>
  <c r="C449" i="1"/>
  <c r="J448" i="1"/>
  <c r="E448" i="1"/>
  <c r="C448" i="1"/>
  <c r="J447" i="1"/>
  <c r="E447" i="1"/>
  <c r="C447" i="1"/>
  <c r="J446" i="1"/>
  <c r="E446" i="1"/>
  <c r="C446" i="1"/>
  <c r="J445" i="1"/>
  <c r="E445" i="1"/>
  <c r="C445" i="1"/>
  <c r="J444" i="1"/>
  <c r="E444" i="1"/>
  <c r="C444" i="1"/>
  <c r="J443" i="1"/>
  <c r="E443" i="1"/>
  <c r="C443" i="1"/>
  <c r="J442" i="1"/>
  <c r="E442" i="1"/>
  <c r="C442" i="1"/>
  <c r="J441" i="1"/>
  <c r="E441" i="1"/>
  <c r="C441" i="1"/>
  <c r="J440" i="1"/>
  <c r="E440" i="1"/>
  <c r="C440" i="1"/>
  <c r="J439" i="1"/>
  <c r="E439" i="1"/>
  <c r="C439" i="1"/>
  <c r="J438" i="1"/>
  <c r="E438" i="1"/>
  <c r="C438" i="1"/>
  <c r="J437" i="1"/>
  <c r="E437" i="1"/>
  <c r="C437" i="1"/>
  <c r="J436" i="1"/>
  <c r="E436" i="1"/>
  <c r="C436" i="1"/>
  <c r="J435" i="1"/>
  <c r="E435" i="1"/>
  <c r="C435" i="1"/>
  <c r="J434" i="1"/>
  <c r="E434" i="1"/>
  <c r="C434" i="1"/>
  <c r="J433" i="1"/>
  <c r="E433" i="1"/>
  <c r="C433" i="1"/>
  <c r="J432" i="1"/>
  <c r="E432" i="1"/>
  <c r="C432" i="1"/>
  <c r="J431" i="1"/>
  <c r="E431" i="1"/>
  <c r="C431" i="1"/>
  <c r="J430" i="1"/>
  <c r="E430" i="1"/>
  <c r="C430" i="1"/>
  <c r="J429" i="1"/>
  <c r="E429" i="1"/>
  <c r="C429" i="1"/>
  <c r="J428" i="1"/>
  <c r="E428" i="1"/>
  <c r="C428" i="1"/>
  <c r="J427" i="1"/>
  <c r="E427" i="1"/>
  <c r="C427" i="1"/>
  <c r="J426" i="1"/>
  <c r="E426" i="1"/>
  <c r="C426" i="1"/>
  <c r="J425" i="1"/>
  <c r="E425" i="1"/>
  <c r="C425" i="1"/>
  <c r="J424" i="1"/>
  <c r="E424" i="1"/>
  <c r="C424" i="1"/>
  <c r="J423" i="1"/>
  <c r="E423" i="1"/>
  <c r="C423" i="1"/>
  <c r="J422" i="1"/>
  <c r="E422" i="1"/>
  <c r="C422" i="1"/>
  <c r="J421" i="1"/>
  <c r="E421" i="1"/>
  <c r="C421" i="1"/>
  <c r="J420" i="1"/>
  <c r="E420" i="1"/>
  <c r="C420" i="1"/>
  <c r="J419" i="1"/>
  <c r="E419" i="1"/>
  <c r="C419" i="1"/>
  <c r="J418" i="1"/>
  <c r="E418" i="1"/>
  <c r="C418" i="1"/>
  <c r="J417" i="1"/>
  <c r="E417" i="1"/>
  <c r="C417" i="1"/>
  <c r="J416" i="1"/>
  <c r="E416" i="1"/>
  <c r="C416" i="1"/>
  <c r="J415" i="1"/>
  <c r="E415" i="1"/>
  <c r="C415" i="1"/>
  <c r="J414" i="1"/>
  <c r="E414" i="1"/>
  <c r="C414" i="1"/>
  <c r="J413" i="1"/>
  <c r="E413" i="1"/>
  <c r="C413" i="1"/>
  <c r="J412" i="1"/>
  <c r="E412" i="1"/>
  <c r="C412" i="1"/>
  <c r="J411" i="1"/>
  <c r="E411" i="1"/>
  <c r="C411" i="1"/>
  <c r="J410" i="1"/>
  <c r="E410" i="1"/>
  <c r="C410" i="1"/>
  <c r="J409" i="1"/>
  <c r="E409" i="1"/>
  <c r="C409" i="1"/>
  <c r="J408" i="1"/>
  <c r="E408" i="1"/>
  <c r="C408" i="1"/>
  <c r="J407" i="1"/>
  <c r="E407" i="1"/>
  <c r="C407" i="1"/>
  <c r="J406" i="1"/>
  <c r="E406" i="1"/>
  <c r="C406" i="1"/>
  <c r="J405" i="1"/>
  <c r="E405" i="1"/>
  <c r="C405" i="1"/>
  <c r="J404" i="1"/>
  <c r="E404" i="1"/>
  <c r="C404" i="1"/>
  <c r="J403" i="1"/>
  <c r="E403" i="1"/>
  <c r="C403" i="1"/>
  <c r="J402" i="1"/>
  <c r="E402" i="1"/>
  <c r="C402" i="1"/>
  <c r="J401" i="1"/>
  <c r="E401" i="1"/>
  <c r="C401" i="1"/>
  <c r="J400" i="1"/>
  <c r="E400" i="1"/>
  <c r="C400" i="1"/>
  <c r="J399" i="1"/>
  <c r="E399" i="1"/>
  <c r="C399" i="1"/>
  <c r="J398" i="1"/>
  <c r="E398" i="1"/>
  <c r="C398" i="1"/>
  <c r="J397" i="1"/>
  <c r="E397" i="1"/>
  <c r="C397" i="1"/>
  <c r="J396" i="1"/>
  <c r="E396" i="1"/>
  <c r="C396" i="1"/>
  <c r="J395" i="1"/>
  <c r="E395" i="1"/>
  <c r="C395" i="1"/>
  <c r="J394" i="1"/>
  <c r="E394" i="1"/>
  <c r="C394" i="1"/>
  <c r="J393" i="1"/>
  <c r="E393" i="1"/>
  <c r="C393" i="1"/>
  <c r="J392" i="1"/>
  <c r="E392" i="1"/>
  <c r="C392" i="1"/>
  <c r="J391" i="1"/>
  <c r="E391" i="1"/>
  <c r="C391" i="1"/>
  <c r="J390" i="1"/>
  <c r="E390" i="1"/>
  <c r="C390" i="1"/>
  <c r="J389" i="1"/>
  <c r="E389" i="1"/>
  <c r="C389" i="1"/>
  <c r="J388" i="1"/>
  <c r="E388" i="1"/>
  <c r="C388" i="1"/>
  <c r="J387" i="1"/>
  <c r="E387" i="1"/>
  <c r="C387" i="1"/>
  <c r="J386" i="1"/>
  <c r="E386" i="1"/>
  <c r="C386" i="1"/>
  <c r="J385" i="1"/>
  <c r="E385" i="1"/>
  <c r="C385" i="1"/>
  <c r="J384" i="1"/>
  <c r="E384" i="1"/>
  <c r="C384" i="1"/>
  <c r="J383" i="1"/>
  <c r="E383" i="1"/>
  <c r="C383" i="1"/>
  <c r="J382" i="1"/>
  <c r="E382" i="1"/>
  <c r="C382" i="1"/>
  <c r="J381" i="1"/>
  <c r="E381" i="1"/>
  <c r="C381" i="1"/>
  <c r="J380" i="1"/>
  <c r="E380" i="1"/>
  <c r="C380" i="1"/>
  <c r="J379" i="1"/>
  <c r="E379" i="1"/>
  <c r="C379" i="1"/>
  <c r="J378" i="1"/>
  <c r="E378" i="1"/>
  <c r="C378" i="1"/>
  <c r="J377" i="1"/>
  <c r="E377" i="1"/>
  <c r="C377" i="1"/>
  <c r="J376" i="1"/>
  <c r="E376" i="1"/>
  <c r="C376" i="1"/>
  <c r="J375" i="1"/>
  <c r="E375" i="1"/>
  <c r="C375" i="1"/>
  <c r="J374" i="1"/>
  <c r="E374" i="1"/>
  <c r="C374" i="1"/>
  <c r="J373" i="1"/>
  <c r="E373" i="1"/>
  <c r="C373" i="1"/>
  <c r="J372" i="1"/>
  <c r="E372" i="1"/>
  <c r="C372" i="1"/>
  <c r="J371" i="1"/>
  <c r="E371" i="1"/>
  <c r="C371" i="1"/>
  <c r="J370" i="1"/>
  <c r="E370" i="1"/>
  <c r="C370" i="1"/>
  <c r="J369" i="1"/>
  <c r="E369" i="1"/>
  <c r="C369" i="1"/>
  <c r="J368" i="1"/>
  <c r="E368" i="1"/>
  <c r="C368" i="1"/>
  <c r="J367" i="1"/>
  <c r="E367" i="1"/>
  <c r="C367" i="1"/>
  <c r="J366" i="1"/>
  <c r="E366" i="1"/>
  <c r="C366" i="1"/>
  <c r="J365" i="1"/>
  <c r="E365" i="1"/>
  <c r="C365" i="1"/>
  <c r="J364" i="1"/>
  <c r="E364" i="1"/>
  <c r="C364" i="1"/>
  <c r="J363" i="1"/>
  <c r="E363" i="1"/>
  <c r="C363" i="1"/>
  <c r="J362" i="1"/>
  <c r="E362" i="1"/>
  <c r="C362" i="1"/>
  <c r="J361" i="1"/>
  <c r="E361" i="1"/>
  <c r="C361" i="1"/>
  <c r="J360" i="1"/>
  <c r="E360" i="1"/>
  <c r="C360" i="1"/>
  <c r="J359" i="1"/>
  <c r="E359" i="1"/>
  <c r="C359" i="1"/>
  <c r="J358" i="1"/>
  <c r="E358" i="1"/>
  <c r="C358" i="1"/>
  <c r="J357" i="1"/>
  <c r="E357" i="1"/>
  <c r="C357" i="1"/>
  <c r="J356" i="1"/>
  <c r="E356" i="1"/>
  <c r="C356" i="1"/>
  <c r="J355" i="1"/>
  <c r="E355" i="1"/>
  <c r="C355" i="1"/>
  <c r="J354" i="1"/>
  <c r="E354" i="1"/>
  <c r="C354" i="1"/>
  <c r="J353" i="1"/>
  <c r="E353" i="1"/>
  <c r="C353" i="1"/>
  <c r="J352" i="1"/>
  <c r="E352" i="1"/>
  <c r="C352" i="1"/>
  <c r="J351" i="1"/>
  <c r="E351" i="1"/>
  <c r="C351" i="1"/>
  <c r="J350" i="1"/>
  <c r="E350" i="1"/>
  <c r="C350" i="1"/>
  <c r="J349" i="1"/>
  <c r="E349" i="1"/>
  <c r="C349" i="1"/>
  <c r="J348" i="1"/>
  <c r="E348" i="1"/>
  <c r="C348" i="1"/>
  <c r="J347" i="1"/>
  <c r="E347" i="1"/>
  <c r="C347" i="1"/>
  <c r="J346" i="1"/>
  <c r="E346" i="1"/>
  <c r="C346" i="1"/>
  <c r="J345" i="1"/>
  <c r="E345" i="1"/>
  <c r="C345" i="1"/>
  <c r="J344" i="1"/>
  <c r="E344" i="1"/>
  <c r="C344" i="1"/>
  <c r="J343" i="1"/>
  <c r="E343" i="1"/>
  <c r="C343" i="1"/>
  <c r="J342" i="1"/>
  <c r="E342" i="1"/>
  <c r="C342" i="1"/>
  <c r="J341" i="1"/>
  <c r="E341" i="1"/>
  <c r="C341" i="1"/>
  <c r="J340" i="1"/>
  <c r="E340" i="1"/>
  <c r="C340" i="1"/>
  <c r="J339" i="1"/>
  <c r="E339" i="1"/>
  <c r="C339" i="1"/>
  <c r="J338" i="1"/>
  <c r="E338" i="1"/>
  <c r="C338" i="1"/>
  <c r="J337" i="1"/>
  <c r="E337" i="1"/>
  <c r="C337" i="1"/>
  <c r="J336" i="1"/>
  <c r="E336" i="1"/>
  <c r="C336" i="1"/>
  <c r="J335" i="1"/>
  <c r="E335" i="1"/>
  <c r="C335" i="1"/>
  <c r="J334" i="1"/>
  <c r="E334" i="1"/>
  <c r="C334" i="1"/>
  <c r="J333" i="1"/>
  <c r="E333" i="1"/>
  <c r="C333" i="1"/>
  <c r="J332" i="1"/>
  <c r="E332" i="1"/>
  <c r="C332" i="1"/>
  <c r="J331" i="1"/>
  <c r="E331" i="1"/>
  <c r="C331" i="1"/>
  <c r="J330" i="1"/>
  <c r="E330" i="1"/>
  <c r="C330" i="1"/>
  <c r="J329" i="1"/>
  <c r="E329" i="1"/>
  <c r="C329" i="1"/>
  <c r="J328" i="1"/>
  <c r="E328" i="1"/>
  <c r="C328" i="1"/>
  <c r="J327" i="1"/>
  <c r="E327" i="1"/>
  <c r="C327" i="1"/>
  <c r="J326" i="1"/>
  <c r="E326" i="1"/>
  <c r="C326" i="1"/>
  <c r="J325" i="1"/>
  <c r="E325" i="1"/>
  <c r="C325" i="1"/>
  <c r="J324" i="1"/>
  <c r="E324" i="1"/>
  <c r="C324" i="1"/>
  <c r="J323" i="1"/>
  <c r="E323" i="1"/>
  <c r="C323" i="1"/>
  <c r="J322" i="1"/>
  <c r="E322" i="1"/>
  <c r="C322" i="1"/>
  <c r="J321" i="1"/>
  <c r="E321" i="1"/>
  <c r="C321" i="1"/>
  <c r="J320" i="1"/>
  <c r="E320" i="1"/>
  <c r="C320" i="1"/>
  <c r="J319" i="1"/>
  <c r="E319" i="1"/>
  <c r="C319" i="1"/>
  <c r="J318" i="1"/>
  <c r="E318" i="1"/>
  <c r="C318" i="1"/>
  <c r="J317" i="1"/>
  <c r="E317" i="1"/>
  <c r="C317" i="1"/>
  <c r="J316" i="1"/>
  <c r="E316" i="1"/>
  <c r="C316" i="1"/>
  <c r="J315" i="1"/>
  <c r="E315" i="1"/>
  <c r="C315" i="1"/>
  <c r="J314" i="1"/>
  <c r="E314" i="1"/>
  <c r="C314" i="1"/>
  <c r="J313" i="1"/>
  <c r="E313" i="1"/>
  <c r="C313" i="1"/>
  <c r="J312" i="1"/>
  <c r="E312" i="1"/>
  <c r="C312" i="1"/>
  <c r="J311" i="1"/>
  <c r="E311" i="1"/>
  <c r="C311" i="1"/>
  <c r="J310" i="1"/>
  <c r="E310" i="1"/>
  <c r="C310" i="1"/>
  <c r="J309" i="1"/>
  <c r="E309" i="1"/>
  <c r="C309" i="1"/>
  <c r="J308" i="1"/>
  <c r="E308" i="1"/>
  <c r="C308" i="1"/>
  <c r="J307" i="1"/>
  <c r="E307" i="1"/>
  <c r="C307" i="1"/>
  <c r="J306" i="1"/>
  <c r="E306" i="1"/>
  <c r="C306" i="1"/>
  <c r="J305" i="1"/>
  <c r="E305" i="1"/>
  <c r="C305" i="1"/>
  <c r="J304" i="1"/>
  <c r="E304" i="1"/>
  <c r="C304" i="1"/>
  <c r="J303" i="1"/>
  <c r="E303" i="1"/>
  <c r="C303" i="1"/>
  <c r="J302" i="1"/>
  <c r="E302" i="1"/>
  <c r="C302" i="1"/>
  <c r="J301" i="1"/>
  <c r="E301" i="1"/>
  <c r="C301" i="1"/>
  <c r="J300" i="1"/>
  <c r="E300" i="1"/>
  <c r="C300" i="1"/>
  <c r="J299" i="1"/>
  <c r="E299" i="1"/>
  <c r="C299" i="1"/>
  <c r="J298" i="1"/>
  <c r="E298" i="1"/>
  <c r="C298" i="1"/>
  <c r="J297" i="1"/>
  <c r="E297" i="1"/>
  <c r="C297" i="1"/>
  <c r="J296" i="1"/>
  <c r="E296" i="1"/>
  <c r="C296" i="1"/>
  <c r="J295" i="1"/>
  <c r="E295" i="1"/>
  <c r="C295" i="1"/>
  <c r="J294" i="1"/>
  <c r="E294" i="1"/>
  <c r="C294" i="1"/>
  <c r="J293" i="1"/>
  <c r="E293" i="1"/>
  <c r="C293" i="1"/>
  <c r="J292" i="1"/>
  <c r="E292" i="1"/>
  <c r="C292" i="1"/>
  <c r="J291" i="1"/>
  <c r="E291" i="1"/>
  <c r="C291" i="1"/>
  <c r="J290" i="1"/>
  <c r="E290" i="1"/>
  <c r="C290" i="1"/>
  <c r="J289" i="1"/>
  <c r="E289" i="1"/>
  <c r="C289" i="1"/>
  <c r="J288" i="1"/>
  <c r="E288" i="1"/>
  <c r="C288" i="1"/>
  <c r="J287" i="1"/>
  <c r="E287" i="1"/>
  <c r="C287" i="1"/>
  <c r="J286" i="1"/>
  <c r="E286" i="1"/>
  <c r="C286" i="1"/>
  <c r="J285" i="1"/>
  <c r="E285" i="1"/>
  <c r="C285" i="1"/>
  <c r="J284" i="1"/>
  <c r="E284" i="1"/>
  <c r="C284" i="1"/>
  <c r="J283" i="1"/>
  <c r="E283" i="1"/>
  <c r="C283" i="1"/>
  <c r="J282" i="1"/>
  <c r="E282" i="1"/>
  <c r="C282" i="1"/>
  <c r="J281" i="1"/>
  <c r="E281" i="1"/>
  <c r="C281" i="1"/>
  <c r="J280" i="1"/>
  <c r="E280" i="1"/>
  <c r="C280" i="1"/>
  <c r="J279" i="1"/>
  <c r="E279" i="1"/>
  <c r="C279" i="1"/>
  <c r="J278" i="1"/>
  <c r="E278" i="1"/>
  <c r="C278" i="1"/>
  <c r="J277" i="1"/>
  <c r="E277" i="1"/>
  <c r="C277" i="1"/>
  <c r="J276" i="1"/>
  <c r="E276" i="1"/>
  <c r="C276" i="1"/>
  <c r="J275" i="1"/>
  <c r="E275" i="1"/>
  <c r="C275" i="1"/>
  <c r="J274" i="1"/>
  <c r="E274" i="1"/>
  <c r="C274" i="1"/>
  <c r="J273" i="1"/>
  <c r="E273" i="1"/>
  <c r="C273" i="1"/>
  <c r="J272" i="1"/>
  <c r="E272" i="1"/>
  <c r="C272" i="1"/>
  <c r="J271" i="1"/>
  <c r="E271" i="1"/>
  <c r="C271" i="1"/>
  <c r="J270" i="1"/>
  <c r="E270" i="1"/>
  <c r="C270" i="1"/>
  <c r="J269" i="1"/>
  <c r="E269" i="1"/>
  <c r="C269" i="1"/>
  <c r="J268" i="1"/>
  <c r="E268" i="1"/>
  <c r="C268" i="1"/>
  <c r="J267" i="1"/>
  <c r="E267" i="1"/>
  <c r="C267" i="1"/>
  <c r="J266" i="1"/>
  <c r="E266" i="1"/>
  <c r="C266" i="1"/>
  <c r="J265" i="1"/>
  <c r="E265" i="1"/>
  <c r="C265" i="1"/>
  <c r="J264" i="1"/>
  <c r="E264" i="1"/>
  <c r="C264" i="1"/>
  <c r="J263" i="1"/>
  <c r="E263" i="1"/>
  <c r="C263" i="1"/>
  <c r="J262" i="1"/>
  <c r="E262" i="1"/>
  <c r="C262" i="1"/>
  <c r="J261" i="1"/>
  <c r="E261" i="1"/>
  <c r="C261" i="1"/>
  <c r="J260" i="1"/>
  <c r="E260" i="1"/>
  <c r="C260" i="1"/>
  <c r="J259" i="1"/>
  <c r="E259" i="1"/>
  <c r="C259" i="1"/>
  <c r="J258" i="1"/>
  <c r="E258" i="1"/>
  <c r="C258" i="1"/>
  <c r="J257" i="1"/>
  <c r="E257" i="1"/>
  <c r="C257" i="1"/>
  <c r="J256" i="1"/>
  <c r="E256" i="1"/>
  <c r="C256" i="1"/>
  <c r="J255" i="1"/>
  <c r="E255" i="1"/>
  <c r="C255" i="1"/>
  <c r="J254" i="1"/>
  <c r="E254" i="1"/>
  <c r="C254" i="1"/>
  <c r="J253" i="1"/>
  <c r="E253" i="1"/>
  <c r="C253" i="1"/>
  <c r="J252" i="1"/>
  <c r="E252" i="1"/>
  <c r="C252" i="1"/>
  <c r="J251" i="1"/>
  <c r="E251" i="1"/>
  <c r="C251" i="1"/>
  <c r="J250" i="1"/>
  <c r="E250" i="1"/>
  <c r="C250" i="1"/>
  <c r="J249" i="1"/>
  <c r="E249" i="1"/>
  <c r="C249" i="1"/>
  <c r="J248" i="1"/>
  <c r="E248" i="1"/>
  <c r="C248" i="1"/>
  <c r="J247" i="1"/>
  <c r="E247" i="1"/>
  <c r="C247" i="1"/>
  <c r="J246" i="1"/>
  <c r="E246" i="1"/>
  <c r="C246" i="1"/>
  <c r="J245" i="1"/>
  <c r="E245" i="1"/>
  <c r="C245" i="1"/>
  <c r="J244" i="1"/>
  <c r="E244" i="1"/>
  <c r="C244" i="1"/>
  <c r="J243" i="1"/>
  <c r="E243" i="1"/>
  <c r="C243" i="1"/>
  <c r="J242" i="1"/>
  <c r="E242" i="1"/>
  <c r="C242" i="1"/>
  <c r="J241" i="1"/>
  <c r="E241" i="1"/>
  <c r="C241" i="1"/>
  <c r="J240" i="1"/>
  <c r="E240" i="1"/>
  <c r="C240" i="1"/>
  <c r="J239" i="1"/>
  <c r="E239" i="1"/>
  <c r="C239" i="1"/>
  <c r="J238" i="1"/>
  <c r="E238" i="1"/>
  <c r="C238" i="1"/>
  <c r="J237" i="1"/>
  <c r="E237" i="1"/>
  <c r="C237" i="1"/>
  <c r="J236" i="1"/>
  <c r="E236" i="1"/>
  <c r="C236" i="1"/>
  <c r="J235" i="1"/>
  <c r="E235" i="1"/>
  <c r="C235" i="1"/>
  <c r="J234" i="1"/>
  <c r="E234" i="1"/>
  <c r="C234" i="1"/>
  <c r="J233" i="1"/>
  <c r="E233" i="1"/>
  <c r="C233" i="1"/>
  <c r="J232" i="1"/>
  <c r="E232" i="1"/>
  <c r="C232" i="1"/>
  <c r="J231" i="1"/>
  <c r="E231" i="1"/>
  <c r="C231" i="1"/>
  <c r="J230" i="1"/>
  <c r="E230" i="1"/>
  <c r="C230" i="1"/>
  <c r="J229" i="1"/>
  <c r="E229" i="1"/>
  <c r="C229" i="1"/>
  <c r="J228" i="1"/>
  <c r="E228" i="1"/>
  <c r="C228" i="1"/>
  <c r="J227" i="1"/>
  <c r="E227" i="1"/>
  <c r="C227" i="1"/>
  <c r="J226" i="1"/>
  <c r="E226" i="1"/>
  <c r="C226" i="1"/>
  <c r="J225" i="1"/>
  <c r="E225" i="1"/>
  <c r="C225" i="1"/>
  <c r="J224" i="1"/>
  <c r="E224" i="1"/>
  <c r="C224" i="1"/>
  <c r="J223" i="1"/>
  <c r="E223" i="1"/>
  <c r="C223" i="1"/>
  <c r="J222" i="1"/>
  <c r="E222" i="1"/>
  <c r="C222" i="1"/>
  <c r="J221" i="1"/>
  <c r="E221" i="1"/>
  <c r="C221" i="1"/>
  <c r="J220" i="1"/>
  <c r="E220" i="1"/>
  <c r="C220" i="1"/>
  <c r="J219" i="1"/>
  <c r="E219" i="1"/>
  <c r="C219" i="1"/>
  <c r="J218" i="1"/>
  <c r="E218" i="1"/>
  <c r="C218" i="1"/>
  <c r="J217" i="1"/>
  <c r="E217" i="1"/>
  <c r="C217" i="1"/>
  <c r="J216" i="1"/>
  <c r="E216" i="1"/>
  <c r="C216" i="1"/>
  <c r="J215" i="1"/>
  <c r="E215" i="1"/>
  <c r="C215" i="1"/>
  <c r="J214" i="1"/>
  <c r="E214" i="1"/>
  <c r="C214" i="1"/>
  <c r="J213" i="1"/>
  <c r="E213" i="1"/>
  <c r="C213" i="1"/>
  <c r="J212" i="1"/>
  <c r="E212" i="1"/>
  <c r="C212" i="1"/>
  <c r="J211" i="1"/>
  <c r="E211" i="1"/>
  <c r="C211" i="1"/>
  <c r="J210" i="1"/>
  <c r="E210" i="1"/>
  <c r="C210" i="1"/>
  <c r="J209" i="1"/>
  <c r="E209" i="1"/>
  <c r="C209" i="1"/>
  <c r="J208" i="1"/>
  <c r="E208" i="1"/>
  <c r="C208" i="1"/>
  <c r="J207" i="1"/>
  <c r="E207" i="1"/>
  <c r="C207" i="1"/>
  <c r="J206" i="1"/>
  <c r="E206" i="1"/>
  <c r="C206" i="1"/>
  <c r="J205" i="1"/>
  <c r="E205" i="1"/>
  <c r="C205" i="1"/>
  <c r="J204" i="1"/>
  <c r="E204" i="1"/>
  <c r="C204" i="1"/>
  <c r="J203" i="1"/>
  <c r="E203" i="1"/>
  <c r="C203" i="1"/>
  <c r="J202" i="1"/>
  <c r="E202" i="1"/>
  <c r="C202" i="1"/>
  <c r="J201" i="1"/>
  <c r="E201" i="1"/>
  <c r="C201" i="1"/>
  <c r="J200" i="1"/>
  <c r="E200" i="1"/>
  <c r="C200" i="1"/>
  <c r="J199" i="1"/>
  <c r="E199" i="1"/>
  <c r="C199" i="1"/>
  <c r="J198" i="1"/>
  <c r="E198" i="1"/>
  <c r="C198" i="1"/>
  <c r="J197" i="1"/>
  <c r="E197" i="1"/>
  <c r="C197" i="1"/>
  <c r="J196" i="1"/>
  <c r="E196" i="1"/>
  <c r="C196" i="1"/>
  <c r="J195" i="1"/>
  <c r="E195" i="1"/>
  <c r="C195" i="1"/>
  <c r="J194" i="1"/>
  <c r="E194" i="1"/>
  <c r="C194" i="1"/>
  <c r="J193" i="1"/>
  <c r="E193" i="1"/>
  <c r="C193" i="1"/>
  <c r="J192" i="1"/>
  <c r="E192" i="1"/>
  <c r="C192" i="1"/>
  <c r="J191" i="1"/>
  <c r="E191" i="1"/>
  <c r="C191" i="1"/>
  <c r="J190" i="1"/>
  <c r="E190" i="1"/>
  <c r="C190" i="1"/>
  <c r="J189" i="1"/>
  <c r="E189" i="1"/>
  <c r="C189" i="1"/>
  <c r="J188" i="1"/>
  <c r="E188" i="1"/>
  <c r="C188" i="1"/>
  <c r="J187" i="1"/>
  <c r="E187" i="1"/>
  <c r="C187" i="1"/>
  <c r="J186" i="1"/>
  <c r="E186" i="1"/>
  <c r="C186" i="1"/>
  <c r="J185" i="1"/>
  <c r="E185" i="1"/>
  <c r="C185" i="1"/>
  <c r="J184" i="1"/>
  <c r="E184" i="1"/>
  <c r="C184" i="1"/>
  <c r="J183" i="1"/>
  <c r="E183" i="1"/>
  <c r="C183" i="1"/>
  <c r="J182" i="1"/>
  <c r="E182" i="1"/>
  <c r="C182" i="1"/>
  <c r="J181" i="1"/>
  <c r="E181" i="1"/>
  <c r="C181" i="1"/>
  <c r="J180" i="1"/>
  <c r="E180" i="1"/>
  <c r="C180" i="1"/>
  <c r="J179" i="1"/>
  <c r="E179" i="1"/>
  <c r="C179" i="1"/>
  <c r="J178" i="1"/>
  <c r="E178" i="1"/>
  <c r="C178" i="1"/>
  <c r="J177" i="1"/>
  <c r="E177" i="1"/>
  <c r="C177" i="1"/>
  <c r="J176" i="1"/>
  <c r="E176" i="1"/>
  <c r="C176" i="1"/>
  <c r="J175" i="1"/>
  <c r="E175" i="1"/>
  <c r="C175" i="1"/>
  <c r="J174" i="1"/>
  <c r="E174" i="1"/>
  <c r="C174" i="1"/>
  <c r="J173" i="1"/>
  <c r="E173" i="1"/>
  <c r="C173" i="1"/>
  <c r="J172" i="1"/>
  <c r="E172" i="1"/>
  <c r="C172" i="1"/>
  <c r="J171" i="1"/>
  <c r="E171" i="1"/>
  <c r="C171" i="1"/>
  <c r="J170" i="1"/>
  <c r="E170" i="1"/>
  <c r="C170" i="1"/>
  <c r="J169" i="1"/>
  <c r="E169" i="1"/>
  <c r="C169" i="1"/>
  <c r="J168" i="1"/>
  <c r="E168" i="1"/>
  <c r="C168" i="1"/>
  <c r="J167" i="1"/>
  <c r="E167" i="1"/>
  <c r="C167" i="1"/>
  <c r="J166" i="1"/>
  <c r="E166" i="1"/>
  <c r="C166" i="1"/>
  <c r="J165" i="1"/>
  <c r="E165" i="1"/>
  <c r="C165" i="1"/>
  <c r="J164" i="1"/>
  <c r="E164" i="1"/>
  <c r="C164" i="1"/>
  <c r="J163" i="1"/>
  <c r="E163" i="1"/>
  <c r="C163" i="1"/>
  <c r="J162" i="1"/>
  <c r="E162" i="1"/>
  <c r="C162" i="1"/>
  <c r="J161" i="1"/>
  <c r="E161" i="1"/>
  <c r="C161" i="1"/>
  <c r="J160" i="1"/>
  <c r="E160" i="1"/>
  <c r="C160" i="1"/>
  <c r="J159" i="1"/>
  <c r="E159" i="1"/>
  <c r="C159" i="1"/>
  <c r="J158" i="1"/>
  <c r="E158" i="1"/>
  <c r="C158" i="1"/>
  <c r="J157" i="1"/>
  <c r="E157" i="1"/>
  <c r="C157" i="1"/>
  <c r="J156" i="1"/>
  <c r="E156" i="1"/>
  <c r="C156" i="1"/>
  <c r="J155" i="1"/>
  <c r="E155" i="1"/>
  <c r="C155" i="1"/>
  <c r="J154" i="1"/>
  <c r="E154" i="1"/>
  <c r="C154" i="1"/>
  <c r="J153" i="1"/>
  <c r="E153" i="1"/>
  <c r="C153" i="1"/>
  <c r="J152" i="1"/>
  <c r="E152" i="1"/>
  <c r="C152" i="1"/>
  <c r="J151" i="1"/>
  <c r="E151" i="1"/>
  <c r="C151" i="1"/>
  <c r="J150" i="1"/>
  <c r="E150" i="1"/>
  <c r="C150" i="1"/>
  <c r="J149" i="1"/>
  <c r="E149" i="1"/>
  <c r="C149" i="1"/>
  <c r="J148" i="1"/>
  <c r="E148" i="1"/>
  <c r="C148" i="1"/>
  <c r="J147" i="1"/>
  <c r="E147" i="1"/>
  <c r="C147" i="1"/>
  <c r="J146" i="1"/>
  <c r="E146" i="1"/>
  <c r="C146" i="1"/>
  <c r="J145" i="1"/>
  <c r="E145" i="1"/>
  <c r="C145" i="1"/>
  <c r="J144" i="1"/>
  <c r="E144" i="1"/>
  <c r="C144" i="1"/>
  <c r="J143" i="1"/>
  <c r="E143" i="1"/>
  <c r="C143" i="1"/>
  <c r="J142" i="1"/>
  <c r="E142" i="1"/>
  <c r="C142" i="1"/>
  <c r="J141" i="1"/>
  <c r="E141" i="1"/>
  <c r="C141" i="1"/>
  <c r="J140" i="1"/>
  <c r="E140" i="1"/>
  <c r="C140" i="1"/>
  <c r="J139" i="1"/>
  <c r="E139" i="1"/>
  <c r="C139" i="1"/>
  <c r="J138" i="1"/>
  <c r="E138" i="1"/>
  <c r="C138" i="1"/>
  <c r="J137" i="1"/>
  <c r="E137" i="1"/>
  <c r="C137" i="1"/>
  <c r="J136" i="1"/>
  <c r="E136" i="1"/>
  <c r="C136" i="1"/>
  <c r="J135" i="1"/>
  <c r="E135" i="1"/>
  <c r="C135" i="1"/>
  <c r="J134" i="1"/>
  <c r="E134" i="1"/>
  <c r="C134" i="1"/>
  <c r="J133" i="1"/>
  <c r="E133" i="1"/>
  <c r="C133" i="1"/>
  <c r="J132" i="1"/>
  <c r="E132" i="1"/>
  <c r="C132" i="1"/>
  <c r="J131" i="1"/>
  <c r="E131" i="1"/>
  <c r="C131" i="1"/>
  <c r="J130" i="1"/>
  <c r="E130" i="1"/>
  <c r="C130" i="1"/>
  <c r="J129" i="1"/>
  <c r="E129" i="1"/>
  <c r="C129" i="1"/>
  <c r="J128" i="1"/>
  <c r="E128" i="1"/>
  <c r="C128" i="1"/>
  <c r="J127" i="1"/>
  <c r="E127" i="1"/>
  <c r="C127" i="1"/>
  <c r="J126" i="1"/>
  <c r="E126" i="1"/>
  <c r="C126" i="1"/>
  <c r="J125" i="1"/>
  <c r="E125" i="1"/>
  <c r="C125" i="1"/>
  <c r="J124" i="1"/>
  <c r="E124" i="1"/>
  <c r="C124" i="1"/>
  <c r="J123" i="1"/>
  <c r="E123" i="1"/>
  <c r="C123" i="1"/>
  <c r="J122" i="1"/>
  <c r="E122" i="1"/>
  <c r="C122" i="1"/>
  <c r="J121" i="1"/>
  <c r="E121" i="1"/>
  <c r="C121" i="1"/>
  <c r="J120" i="1"/>
  <c r="E120" i="1"/>
  <c r="C120" i="1"/>
  <c r="J119" i="1"/>
  <c r="E119" i="1"/>
  <c r="C119" i="1"/>
  <c r="J118" i="1"/>
  <c r="E118" i="1"/>
  <c r="C118" i="1"/>
  <c r="J117" i="1"/>
  <c r="E117" i="1"/>
  <c r="C117" i="1"/>
  <c r="J116" i="1"/>
  <c r="E116" i="1"/>
  <c r="C116" i="1"/>
  <c r="J115" i="1"/>
  <c r="E115" i="1"/>
  <c r="C115" i="1"/>
  <c r="J114" i="1"/>
  <c r="E114" i="1"/>
  <c r="C114" i="1"/>
  <c r="J113" i="1"/>
  <c r="E113" i="1"/>
  <c r="C113" i="1"/>
  <c r="J112" i="1"/>
  <c r="E112" i="1"/>
  <c r="C112" i="1"/>
  <c r="J111" i="1"/>
  <c r="E111" i="1"/>
  <c r="C111" i="1"/>
  <c r="J110" i="1"/>
  <c r="E110" i="1"/>
  <c r="C110" i="1"/>
  <c r="J109" i="1"/>
  <c r="E109" i="1"/>
  <c r="C109" i="1"/>
  <c r="J108" i="1"/>
  <c r="E108" i="1"/>
  <c r="C108" i="1"/>
  <c r="J107" i="1"/>
  <c r="E107" i="1"/>
  <c r="C107" i="1"/>
  <c r="J106" i="1"/>
  <c r="E106" i="1"/>
  <c r="C106" i="1"/>
  <c r="J105" i="1"/>
  <c r="E105" i="1"/>
  <c r="C105" i="1"/>
  <c r="J104" i="1"/>
  <c r="E104" i="1"/>
  <c r="C104" i="1"/>
  <c r="J103" i="1"/>
  <c r="E103" i="1"/>
  <c r="C103" i="1"/>
  <c r="J102" i="1"/>
  <c r="E102" i="1"/>
  <c r="C102" i="1"/>
  <c r="J101" i="1"/>
  <c r="E101" i="1"/>
  <c r="C101" i="1"/>
  <c r="J100" i="1"/>
  <c r="E100" i="1"/>
  <c r="C100" i="1"/>
  <c r="J99" i="1"/>
  <c r="E99" i="1"/>
  <c r="C99" i="1"/>
  <c r="J98" i="1"/>
  <c r="E98" i="1"/>
  <c r="C98" i="1"/>
  <c r="J97" i="1"/>
  <c r="E97" i="1"/>
  <c r="C97" i="1"/>
  <c r="J96" i="1"/>
  <c r="E96" i="1"/>
  <c r="C96" i="1"/>
  <c r="J95" i="1"/>
  <c r="E95" i="1"/>
  <c r="C95" i="1"/>
  <c r="J94" i="1"/>
  <c r="E94" i="1"/>
  <c r="C94" i="1"/>
  <c r="J93" i="1"/>
  <c r="E93" i="1"/>
  <c r="C93" i="1"/>
  <c r="J92" i="1"/>
  <c r="E92" i="1"/>
  <c r="C92" i="1"/>
  <c r="J91" i="1"/>
  <c r="E91" i="1"/>
  <c r="C91" i="1"/>
  <c r="J90" i="1"/>
  <c r="E90" i="1"/>
  <c r="C90" i="1"/>
  <c r="J89" i="1"/>
  <c r="E89" i="1"/>
  <c r="C89" i="1"/>
  <c r="J88" i="1"/>
  <c r="E88" i="1"/>
  <c r="C88" i="1"/>
  <c r="J87" i="1"/>
  <c r="E87" i="1"/>
  <c r="C87" i="1"/>
  <c r="J86" i="1"/>
  <c r="E86" i="1"/>
  <c r="C86" i="1"/>
  <c r="J85" i="1"/>
  <c r="E85" i="1"/>
  <c r="C85" i="1"/>
  <c r="J84" i="1"/>
  <c r="E84" i="1"/>
  <c r="C84" i="1"/>
  <c r="J83" i="1"/>
  <c r="E83" i="1"/>
  <c r="C83" i="1"/>
  <c r="J82" i="1"/>
  <c r="E82" i="1"/>
  <c r="C82" i="1"/>
  <c r="J81" i="1"/>
  <c r="E81" i="1"/>
  <c r="C81" i="1"/>
  <c r="J80" i="1"/>
  <c r="E80" i="1"/>
  <c r="C80" i="1"/>
  <c r="J79" i="1"/>
  <c r="E79" i="1"/>
  <c r="C79" i="1"/>
  <c r="J78" i="1"/>
  <c r="E78" i="1"/>
  <c r="C78" i="1"/>
  <c r="J77" i="1"/>
  <c r="E77" i="1"/>
  <c r="C77" i="1"/>
  <c r="J76" i="1"/>
  <c r="E76" i="1"/>
  <c r="C76" i="1"/>
  <c r="J75" i="1"/>
  <c r="E75" i="1"/>
  <c r="C75" i="1"/>
  <c r="J74" i="1"/>
  <c r="E74" i="1"/>
  <c r="C74" i="1"/>
  <c r="J73" i="1"/>
  <c r="E73" i="1"/>
  <c r="C73" i="1"/>
  <c r="J72" i="1"/>
  <c r="E72" i="1"/>
  <c r="C72" i="1"/>
  <c r="J71" i="1"/>
  <c r="E71" i="1"/>
  <c r="C71" i="1"/>
  <c r="J70" i="1"/>
  <c r="E70" i="1"/>
  <c r="C70" i="1"/>
  <c r="J69" i="1"/>
  <c r="E69" i="1"/>
  <c r="C69" i="1"/>
  <c r="J68" i="1"/>
  <c r="E68" i="1"/>
  <c r="C68" i="1"/>
  <c r="J67" i="1"/>
  <c r="E67" i="1"/>
  <c r="C67" i="1"/>
  <c r="J66" i="1"/>
  <c r="E66" i="1"/>
  <c r="C66" i="1"/>
  <c r="J65" i="1"/>
  <c r="E65" i="1"/>
  <c r="C65" i="1"/>
  <c r="J64" i="1"/>
  <c r="E64" i="1"/>
  <c r="C64" i="1"/>
  <c r="K63" i="1"/>
  <c r="J63" i="1"/>
  <c r="E63" i="1"/>
  <c r="C63" i="1"/>
  <c r="K62" i="1"/>
  <c r="J62" i="1"/>
  <c r="E62" i="1"/>
  <c r="C62" i="1"/>
  <c r="K61" i="1"/>
  <c r="J61" i="1"/>
  <c r="E61" i="1"/>
  <c r="C61" i="1"/>
  <c r="K60" i="1"/>
  <c r="J60" i="1"/>
  <c r="E60" i="1"/>
  <c r="C60" i="1"/>
  <c r="K59" i="1"/>
  <c r="J59" i="1"/>
  <c r="E59" i="1"/>
  <c r="C59" i="1"/>
  <c r="J58" i="1"/>
  <c r="E58" i="1"/>
  <c r="C58" i="1"/>
  <c r="J57" i="1"/>
  <c r="E57" i="1"/>
  <c r="C57" i="1"/>
  <c r="J56" i="1"/>
  <c r="E56" i="1"/>
  <c r="C56" i="1"/>
  <c r="J55" i="1"/>
  <c r="E55" i="1"/>
  <c r="C55" i="1"/>
  <c r="J54" i="1"/>
  <c r="E54" i="1"/>
  <c r="C54" i="1"/>
  <c r="J53" i="1"/>
  <c r="E53" i="1"/>
  <c r="C53" i="1"/>
  <c r="J52" i="1"/>
  <c r="E52" i="1"/>
  <c r="C52" i="1"/>
  <c r="J51" i="1"/>
  <c r="E51" i="1"/>
  <c r="C51" i="1"/>
  <c r="J50" i="1"/>
  <c r="E50" i="1"/>
  <c r="C50" i="1"/>
  <c r="J49" i="1"/>
  <c r="E49" i="1"/>
  <c r="C49" i="1"/>
  <c r="J48" i="1"/>
  <c r="E48" i="1"/>
  <c r="C48" i="1"/>
  <c r="J47" i="1"/>
  <c r="E47" i="1"/>
  <c r="C47" i="1"/>
  <c r="J46" i="1"/>
  <c r="E46" i="1"/>
  <c r="C46" i="1"/>
  <c r="J45" i="1"/>
  <c r="E45" i="1"/>
  <c r="C45" i="1"/>
  <c r="J44" i="1"/>
  <c r="E44" i="1"/>
  <c r="C44" i="1"/>
  <c r="J43" i="1"/>
  <c r="E43" i="1"/>
  <c r="C43" i="1"/>
  <c r="J42" i="1"/>
  <c r="E42" i="1"/>
  <c r="C42" i="1"/>
  <c r="J41" i="1"/>
  <c r="E41" i="1"/>
  <c r="C41" i="1"/>
  <c r="J40" i="1"/>
  <c r="E40" i="1"/>
  <c r="C40" i="1"/>
  <c r="J39" i="1"/>
  <c r="E39" i="1"/>
  <c r="C39" i="1"/>
  <c r="J38" i="1"/>
  <c r="E38" i="1"/>
  <c r="C38" i="1"/>
  <c r="J37" i="1"/>
  <c r="E37" i="1"/>
  <c r="C37" i="1"/>
  <c r="J36" i="1"/>
  <c r="E36" i="1"/>
  <c r="C36" i="1"/>
  <c r="J35" i="1"/>
  <c r="E35" i="1"/>
  <c r="C35" i="1"/>
  <c r="J34" i="1"/>
  <c r="E34" i="1"/>
  <c r="C34" i="1"/>
  <c r="J33" i="1"/>
  <c r="E33" i="1"/>
  <c r="C33" i="1"/>
  <c r="J32" i="1"/>
  <c r="E32" i="1"/>
  <c r="C32" i="1"/>
  <c r="J31" i="1"/>
  <c r="E31" i="1"/>
  <c r="C31" i="1"/>
  <c r="J30" i="1"/>
  <c r="E30" i="1"/>
  <c r="C30" i="1"/>
  <c r="J29" i="1"/>
  <c r="E29" i="1"/>
  <c r="C29" i="1"/>
  <c r="J28" i="1"/>
  <c r="E28" i="1"/>
  <c r="C28" i="1"/>
  <c r="J27" i="1"/>
  <c r="E27" i="1"/>
  <c r="C27" i="1"/>
  <c r="J26" i="1"/>
  <c r="E26" i="1"/>
  <c r="C26" i="1"/>
  <c r="J25" i="1"/>
  <c r="E25" i="1"/>
  <c r="C25" i="1"/>
  <c r="J24" i="1"/>
  <c r="E24" i="1"/>
  <c r="C24" i="1"/>
  <c r="J23" i="1"/>
  <c r="E23" i="1"/>
  <c r="C23" i="1"/>
  <c r="J22" i="1"/>
  <c r="E22" i="1"/>
  <c r="C22" i="1"/>
  <c r="J21" i="1"/>
  <c r="E21" i="1"/>
  <c r="C21" i="1"/>
  <c r="J20" i="1"/>
  <c r="E20" i="1"/>
  <c r="C20" i="1"/>
  <c r="J19" i="1"/>
  <c r="E19" i="1"/>
  <c r="C19" i="1"/>
  <c r="J18" i="1"/>
  <c r="E18" i="1"/>
  <c r="C18" i="1"/>
  <c r="J17" i="1"/>
  <c r="E17" i="1"/>
  <c r="C17" i="1"/>
  <c r="J16" i="1"/>
  <c r="E16" i="1"/>
  <c r="C16" i="1"/>
  <c r="J15" i="1"/>
  <c r="E15" i="1"/>
  <c r="C15" i="1"/>
  <c r="J14" i="1"/>
  <c r="E14" i="1"/>
  <c r="C14" i="1"/>
  <c r="J13" i="1"/>
  <c r="E13" i="1"/>
  <c r="C13" i="1"/>
  <c r="J12" i="1"/>
  <c r="E12" i="1"/>
  <c r="C12" i="1"/>
  <c r="J11" i="1"/>
  <c r="E11" i="1"/>
  <c r="C11" i="1"/>
  <c r="J10" i="1"/>
  <c r="E10" i="1"/>
  <c r="C10" i="1"/>
  <c r="J9" i="1"/>
  <c r="H9" i="1"/>
  <c r="E9" i="1"/>
  <c r="C9" i="1"/>
  <c r="F1489" i="4" l="1"/>
  <c r="F1267" i="4"/>
  <c r="F1271" i="4"/>
  <c r="F1279" i="4"/>
  <c r="F1283" i="4"/>
  <c r="F1295" i="4"/>
  <c r="F1299" i="4"/>
  <c r="F1359" i="4"/>
  <c r="F1363" i="4"/>
  <c r="F1391" i="4"/>
  <c r="F1454" i="4"/>
  <c r="F1393" i="4"/>
  <c r="F1392" i="4"/>
  <c r="F1395" i="4"/>
  <c r="F1394" i="4"/>
  <c r="F1397" i="4"/>
  <c r="F1399" i="4"/>
  <c r="F1405" i="4"/>
  <c r="F1407" i="4"/>
  <c r="F1409" i="4"/>
  <c r="F1411" i="4"/>
  <c r="F1417" i="4"/>
  <c r="F1435" i="4"/>
  <c r="F1461" i="4"/>
  <c r="F1464" i="4"/>
  <c r="F1493" i="4"/>
  <c r="F1533" i="4"/>
  <c r="F1541" i="4"/>
  <c r="F1549" i="4"/>
  <c r="F1557" i="4"/>
  <c r="F1565" i="4"/>
  <c r="F1442" i="4"/>
  <c r="F1450" i="4"/>
  <c r="F22" i="2"/>
  <c r="F34" i="2"/>
  <c r="F42" i="2"/>
  <c r="F82" i="2"/>
  <c r="F102" i="2"/>
  <c r="F18" i="2"/>
  <c r="F26" i="2"/>
  <c r="F30" i="2"/>
  <c r="F40" i="2"/>
  <c r="F46" i="2"/>
  <c r="F50" i="2"/>
  <c r="F54" i="2"/>
  <c r="F94" i="2"/>
  <c r="F98" i="2"/>
  <c r="F21" i="2"/>
  <c r="F29" i="2"/>
  <c r="F1263" i="4"/>
  <c r="F1515" i="4"/>
  <c r="F1434" i="4"/>
  <c r="F1550" i="4"/>
  <c r="F1558" i="4"/>
  <c r="F1073" i="4"/>
  <c r="F1075" i="4"/>
  <c r="F1081" i="4"/>
  <c r="F1091" i="4"/>
  <c r="F1093" i="4"/>
  <c r="F1097" i="4"/>
  <c r="F1099" i="4"/>
  <c r="F1101" i="4"/>
  <c r="F1105" i="4"/>
  <c r="F1107" i="4"/>
  <c r="F1109" i="4"/>
  <c r="F1113" i="4"/>
  <c r="F1115" i="4"/>
  <c r="F1121" i="4"/>
  <c r="F1540" i="4"/>
  <c r="F1556" i="4"/>
  <c r="F1264" i="4"/>
  <c r="F1266" i="4"/>
  <c r="F589" i="4"/>
  <c r="F597" i="4"/>
  <c r="F603" i="4"/>
  <c r="F607" i="4"/>
  <c r="F621" i="4"/>
  <c r="F637" i="4"/>
  <c r="F641" i="4"/>
  <c r="F655" i="4"/>
  <c r="F657" i="4"/>
  <c r="F661" i="4"/>
  <c r="F663" i="4"/>
  <c r="F665" i="4"/>
  <c r="F671" i="4"/>
  <c r="F673" i="4"/>
  <c r="F675" i="4"/>
  <c r="F677" i="4"/>
  <c r="F681" i="4"/>
  <c r="F687" i="4"/>
  <c r="F689" i="4"/>
  <c r="F693" i="4"/>
  <c r="F705" i="4"/>
  <c r="F737" i="4"/>
  <c r="F739" i="4"/>
  <c r="F741" i="4"/>
  <c r="F751" i="4"/>
  <c r="F753" i="4"/>
  <c r="F757" i="4"/>
  <c r="F769" i="4"/>
  <c r="F791" i="4"/>
  <c r="F799" i="4"/>
  <c r="F817" i="4"/>
  <c r="F831" i="4"/>
  <c r="F833" i="4"/>
  <c r="F947" i="4"/>
  <c r="F949" i="4"/>
  <c r="F951" i="4"/>
  <c r="F953" i="4"/>
  <c r="F959" i="4"/>
  <c r="F961" i="4"/>
  <c r="F963" i="4"/>
  <c r="F965" i="4"/>
  <c r="F971" i="4"/>
  <c r="F973" i="4"/>
  <c r="F985" i="4"/>
  <c r="F991" i="4"/>
  <c r="F993" i="4"/>
  <c r="F1003" i="4"/>
  <c r="F1005" i="4"/>
  <c r="F1007" i="4"/>
  <c r="F1013" i="4"/>
  <c r="F1015" i="4"/>
  <c r="F1025" i="4"/>
  <c r="F1049" i="4"/>
  <c r="F1051" i="4"/>
  <c r="F1059" i="4"/>
  <c r="F1061" i="4"/>
  <c r="F514" i="4"/>
  <c r="F516" i="4"/>
  <c r="F518" i="4"/>
  <c r="F528" i="4"/>
  <c r="F558" i="4"/>
  <c r="F560" i="4"/>
  <c r="F562" i="4"/>
  <c r="F566" i="4"/>
  <c r="F572" i="4"/>
  <c r="F574" i="4"/>
  <c r="F578" i="4"/>
  <c r="F678" i="4"/>
  <c r="F680" i="4"/>
  <c r="F686" i="4"/>
  <c r="F688" i="4"/>
  <c r="F690" i="4"/>
  <c r="F692" i="4"/>
  <c r="F702" i="4"/>
  <c r="F704" i="4"/>
  <c r="F710" i="4"/>
  <c r="F712" i="4"/>
  <c r="F718" i="4"/>
  <c r="F720" i="4"/>
  <c r="F722" i="4"/>
  <c r="F724" i="4"/>
  <c r="F734" i="4"/>
  <c r="F736" i="4"/>
  <c r="F834" i="4"/>
  <c r="F836" i="4"/>
  <c r="F838" i="4"/>
  <c r="F840" i="4"/>
  <c r="F846" i="4"/>
  <c r="F848" i="4"/>
  <c r="F850" i="4"/>
  <c r="F852" i="4"/>
  <c r="F874" i="4"/>
  <c r="F882" i="4"/>
  <c r="F886" i="4"/>
  <c r="F890" i="4"/>
  <c r="F894" i="4"/>
  <c r="F898" i="4"/>
  <c r="F902" i="4"/>
  <c r="F934" i="4"/>
  <c r="F950" i="4"/>
  <c r="F954" i="4"/>
  <c r="F966" i="4"/>
  <c r="F1036" i="4"/>
  <c r="F1040" i="4"/>
  <c r="F1044" i="4"/>
  <c r="F1052" i="4"/>
  <c r="F1056" i="4"/>
  <c r="F1060" i="4"/>
  <c r="F1068" i="4"/>
  <c r="F1072" i="4"/>
  <c r="F793" i="4"/>
  <c r="F801" i="4"/>
  <c r="F823" i="4"/>
  <c r="F1065" i="4"/>
  <c r="F1517" i="4"/>
  <c r="F1569" i="4"/>
  <c r="F1253" i="4"/>
  <c r="F17" i="4"/>
  <c r="F29" i="4"/>
  <c r="F33" i="4"/>
  <c r="F37" i="4"/>
  <c r="F41" i="4"/>
  <c r="F45" i="4"/>
  <c r="F49" i="4"/>
  <c r="F57" i="4"/>
  <c r="F61" i="4"/>
  <c r="F65" i="4"/>
  <c r="F73" i="4"/>
  <c r="F77" i="4"/>
  <c r="F81" i="4"/>
  <c r="F149" i="4"/>
  <c r="F157" i="4"/>
  <c r="F169" i="4"/>
  <c r="F185" i="4"/>
  <c r="F207" i="4"/>
  <c r="F249" i="4"/>
  <c r="F251" i="4"/>
  <c r="F253" i="4"/>
  <c r="F365" i="4"/>
  <c r="F367" i="4"/>
  <c r="F30" i="4"/>
  <c r="F32" i="4"/>
  <c r="F34" i="4"/>
  <c r="F36" i="4"/>
  <c r="F42" i="4"/>
  <c r="F44" i="4"/>
  <c r="F54" i="4"/>
  <c r="F56" i="4"/>
  <c r="F66" i="4"/>
  <c r="F68" i="4"/>
  <c r="F74" i="4"/>
  <c r="F76" i="4"/>
  <c r="F86" i="4"/>
  <c r="F88" i="4"/>
  <c r="F94" i="4"/>
  <c r="F96" i="4"/>
  <c r="F98" i="4"/>
  <c r="F100" i="4"/>
  <c r="F106" i="4"/>
  <c r="F126" i="4"/>
  <c r="F128" i="4"/>
  <c r="F130" i="4"/>
  <c r="F132" i="4"/>
  <c r="F364" i="4"/>
  <c r="F414" i="4"/>
  <c r="F430" i="4"/>
  <c r="F444" i="4"/>
  <c r="F606" i="2"/>
  <c r="F614" i="2"/>
  <c r="F622" i="2"/>
  <c r="F626" i="2"/>
  <c r="F634" i="2"/>
  <c r="F642" i="2"/>
  <c r="F650" i="2"/>
  <c r="F1198" i="2"/>
  <c r="F1262" i="2"/>
  <c r="F1266" i="2"/>
  <c r="F1270" i="2"/>
  <c r="F1278" i="2"/>
  <c r="F1302" i="2"/>
  <c r="F1306" i="2"/>
  <c r="F1419" i="4"/>
  <c r="F603" i="2"/>
  <c r="F691" i="2"/>
  <c r="F1197" i="2"/>
  <c r="F1199" i="2"/>
  <c r="F1203" i="2"/>
  <c r="F1215" i="2"/>
  <c r="F1219" i="2"/>
  <c r="F1261" i="2"/>
  <c r="F1263" i="2"/>
  <c r="F1267" i="2"/>
  <c r="F1271" i="2"/>
  <c r="F1295" i="2"/>
  <c r="F1299" i="2"/>
  <c r="F1303" i="2"/>
  <c r="F1307" i="2"/>
  <c r="F1311" i="2"/>
  <c r="F1319" i="2"/>
  <c r="F1331" i="2"/>
  <c r="F373" i="4"/>
  <c r="F375" i="4"/>
  <c r="F381" i="4"/>
  <c r="F383" i="4"/>
  <c r="F387" i="4"/>
  <c r="F397" i="4"/>
  <c r="F399" i="4"/>
  <c r="F405" i="4"/>
  <c r="F407" i="4"/>
  <c r="F431" i="4"/>
  <c r="F447" i="4"/>
  <c r="F463" i="4"/>
  <c r="F1014" i="1"/>
  <c r="F1142" i="1"/>
  <c r="F1257" i="4"/>
  <c r="F1129" i="4"/>
  <c r="F1447" i="4"/>
  <c r="F1479" i="4"/>
  <c r="F1527" i="4"/>
  <c r="F1551" i="4"/>
  <c r="F1559" i="4"/>
  <c r="F108" i="4"/>
  <c r="F595" i="4"/>
  <c r="F605" i="4"/>
  <c r="F727" i="4"/>
  <c r="F729" i="4"/>
  <c r="F1470" i="4"/>
  <c r="F1542" i="4"/>
  <c r="F1330" i="2"/>
  <c r="F825" i="4"/>
  <c r="F979" i="4"/>
  <c r="F981" i="4"/>
  <c r="F983" i="4"/>
  <c r="F995" i="4"/>
  <c r="F997" i="4"/>
  <c r="F1009" i="4"/>
  <c r="F1033" i="4"/>
  <c r="F1043" i="4"/>
  <c r="F1045" i="4"/>
  <c r="F1259" i="4"/>
  <c r="F1077" i="4"/>
  <c r="F1548" i="4"/>
  <c r="F1171" i="2"/>
  <c r="F1195" i="2"/>
  <c r="F145" i="4"/>
  <c r="F1471" i="4"/>
  <c r="F1543" i="4"/>
  <c r="F631" i="2"/>
  <c r="F150" i="4"/>
  <c r="F164" i="4"/>
  <c r="F1076" i="4"/>
  <c r="F1084" i="4"/>
  <c r="F1092" i="4"/>
  <c r="F1100" i="4"/>
  <c r="F1104" i="4"/>
  <c r="F1108" i="4"/>
  <c r="F1132" i="4"/>
  <c r="F1166" i="4"/>
  <c r="F1168" i="4"/>
  <c r="F1192" i="4"/>
  <c r="F615" i="2"/>
  <c r="F705" i="1"/>
  <c r="F1153" i="1"/>
  <c r="F1305" i="1"/>
  <c r="F695" i="2"/>
  <c r="F699" i="2"/>
  <c r="F703" i="2"/>
  <c r="F711" i="2"/>
  <c r="F715" i="2"/>
  <c r="F723" i="2"/>
  <c r="F751" i="2"/>
  <c r="F755" i="2"/>
  <c r="F779" i="2"/>
  <c r="F1173" i="2"/>
  <c r="F1175" i="2"/>
  <c r="F1179" i="2"/>
  <c r="F1187" i="2"/>
  <c r="F1191" i="2"/>
  <c r="F366" i="4"/>
  <c r="F152" i="4"/>
  <c r="F621" i="2"/>
  <c r="F659" i="2"/>
  <c r="F687" i="2"/>
  <c r="F162" i="4"/>
  <c r="F85" i="4"/>
  <c r="F89" i="4"/>
  <c r="F835" i="4"/>
  <c r="F837" i="4"/>
  <c r="F841" i="4"/>
  <c r="F845" i="4"/>
  <c r="F849" i="4"/>
  <c r="F853" i="4"/>
  <c r="F857" i="4"/>
  <c r="F865" i="4"/>
  <c r="F867" i="4"/>
  <c r="F869" i="4"/>
  <c r="F883" i="4"/>
  <c r="F885" i="4"/>
  <c r="F887" i="4"/>
  <c r="F889" i="4"/>
  <c r="F895" i="4"/>
  <c r="F897" i="4"/>
  <c r="F899" i="4"/>
  <c r="F901" i="4"/>
  <c r="F1017" i="4"/>
  <c r="F158" i="4"/>
  <c r="F153" i="4"/>
  <c r="F607" i="2"/>
  <c r="F623" i="2"/>
  <c r="F170" i="4"/>
  <c r="F950" i="2"/>
  <c r="F1174" i="2"/>
  <c r="F1182" i="2"/>
  <c r="F1186" i="2"/>
  <c r="F1194" i="2"/>
  <c r="F611" i="2"/>
  <c r="F627" i="2"/>
  <c r="F25" i="2"/>
  <c r="F45" i="2"/>
  <c r="F104" i="2"/>
  <c r="F106" i="2"/>
  <c r="F120" i="2"/>
  <c r="F122" i="2"/>
  <c r="F126" i="2"/>
  <c r="F130" i="2"/>
  <c r="F134" i="2"/>
  <c r="F138" i="2"/>
  <c r="F142" i="2"/>
  <c r="F146" i="2"/>
  <c r="F162" i="2"/>
  <c r="F168" i="2"/>
  <c r="F170" i="2"/>
  <c r="F230" i="2"/>
  <c r="F238" i="2"/>
  <c r="F246" i="2"/>
  <c r="F248" i="2"/>
  <c r="F250" i="2"/>
  <c r="F254" i="2"/>
  <c r="F258" i="2"/>
  <c r="F262" i="2"/>
  <c r="F266" i="2"/>
  <c r="F270" i="2"/>
  <c r="F274" i="2"/>
  <c r="F278" i="2"/>
  <c r="F282" i="2"/>
  <c r="F286" i="2"/>
  <c r="F290" i="2"/>
  <c r="F358" i="2"/>
  <c r="F963" i="2"/>
  <c r="F1194" i="4"/>
  <c r="F1196" i="4"/>
  <c r="F1198" i="4"/>
  <c r="F1200" i="4"/>
  <c r="F1202" i="4"/>
  <c r="F1212" i="4"/>
  <c r="F1214" i="4"/>
  <c r="F1216" i="4"/>
  <c r="F1218" i="4"/>
  <c r="F1220" i="4"/>
  <c r="F1493" i="2"/>
  <c r="F1501" i="2"/>
  <c r="F1509" i="2"/>
  <c r="F1517" i="2"/>
  <c r="F1525" i="2"/>
  <c r="F1541" i="2"/>
  <c r="F609" i="4"/>
  <c r="F629" i="4"/>
  <c r="F1539" i="2"/>
  <c r="F1468" i="4"/>
  <c r="F125" i="2"/>
  <c r="F131" i="2"/>
  <c r="F133" i="2"/>
  <c r="F137" i="2"/>
  <c r="F141" i="2"/>
  <c r="F157" i="2"/>
  <c r="F173" i="2"/>
  <c r="F179" i="2"/>
  <c r="F181" i="2"/>
  <c r="F229" i="2"/>
  <c r="F237" i="2"/>
  <c r="F253" i="2"/>
  <c r="F259" i="2"/>
  <c r="F261" i="2"/>
  <c r="F265" i="2"/>
  <c r="F269" i="2"/>
  <c r="F277" i="2"/>
  <c r="F281" i="2"/>
  <c r="F285" i="2"/>
  <c r="F301" i="2"/>
  <c r="F952" i="2"/>
  <c r="F954" i="2"/>
  <c r="F956" i="2"/>
  <c r="F962" i="2"/>
  <c r="F1494" i="2"/>
  <c r="F1510" i="2"/>
  <c r="F1590" i="2"/>
  <c r="F1131" i="4"/>
  <c r="F1133" i="4"/>
  <c r="F1203" i="4"/>
  <c r="F1207" i="4"/>
  <c r="F1215" i="4"/>
  <c r="F1231" i="4"/>
  <c r="F1444" i="4"/>
  <c r="F1492" i="4"/>
  <c r="F1564" i="4"/>
  <c r="F595" i="2"/>
  <c r="F1497" i="2"/>
  <c r="F1505" i="2"/>
  <c r="F1513" i="2"/>
  <c r="F1521" i="2"/>
  <c r="F1529" i="2"/>
  <c r="F1553" i="2"/>
  <c r="F900" i="2"/>
  <c r="F912" i="2"/>
  <c r="F380" i="4"/>
  <c r="F1188" i="4"/>
  <c r="F1485" i="4"/>
  <c r="F371" i="2"/>
  <c r="F373" i="2"/>
  <c r="F381" i="2"/>
  <c r="F387" i="2"/>
  <c r="F389" i="2"/>
  <c r="F393" i="2"/>
  <c r="F397" i="2"/>
  <c r="F435" i="2"/>
  <c r="F437" i="2"/>
  <c r="F469" i="2"/>
  <c r="F473" i="2"/>
  <c r="F477" i="2"/>
  <c r="F1335" i="2"/>
  <c r="F1339" i="2"/>
  <c r="F446" i="4"/>
  <c r="F462" i="4"/>
  <c r="F966" i="2"/>
  <c r="F978" i="2"/>
  <c r="F982" i="2"/>
  <c r="F1002" i="2"/>
  <c r="F1014" i="2"/>
  <c r="F1048" i="2"/>
  <c r="F1050" i="2"/>
  <c r="F1080" i="2"/>
  <c r="F1082" i="2"/>
  <c r="F1146" i="2"/>
  <c r="F1162" i="2"/>
  <c r="F943" i="2"/>
  <c r="F1400" i="4"/>
  <c r="F1137" i="4"/>
  <c r="F360" i="2"/>
  <c r="F362" i="2"/>
  <c r="F376" i="2"/>
  <c r="F378" i="2"/>
  <c r="F382" i="2"/>
  <c r="F386" i="2"/>
  <c r="F390" i="2"/>
  <c r="F394" i="2"/>
  <c r="F398" i="2"/>
  <c r="F418" i="2"/>
  <c r="F422" i="2"/>
  <c r="F440" i="2"/>
  <c r="F442" i="2"/>
  <c r="F446" i="2"/>
  <c r="F450" i="2"/>
  <c r="F454" i="2"/>
  <c r="F458" i="2"/>
  <c r="F462" i="2"/>
  <c r="F466" i="2"/>
  <c r="F478" i="2"/>
  <c r="F482" i="2"/>
  <c r="F965" i="2"/>
  <c r="F973" i="2"/>
  <c r="F989" i="2"/>
  <c r="F1021" i="2"/>
  <c r="F1025" i="2"/>
  <c r="F1027" i="2"/>
  <c r="F1037" i="2"/>
  <c r="F1055" i="2"/>
  <c r="F1057" i="2"/>
  <c r="F348" i="4"/>
  <c r="F1458" i="4"/>
  <c r="F1084" i="2"/>
  <c r="F1088" i="2"/>
  <c r="F1090" i="2"/>
  <c r="F1104" i="2"/>
  <c r="F1106" i="2"/>
  <c r="F1110" i="2"/>
  <c r="F1112" i="2"/>
  <c r="F1371" i="2"/>
  <c r="F1375" i="2"/>
  <c r="F1383" i="2"/>
  <c r="F1389" i="2"/>
  <c r="F1391" i="2"/>
  <c r="F235" i="4"/>
  <c r="F287" i="4"/>
  <c r="F327" i="4"/>
  <c r="F1170" i="4"/>
  <c r="F1172" i="4"/>
  <c r="F1176" i="4"/>
  <c r="F1224" i="2"/>
  <c r="F1232" i="2"/>
  <c r="F1236" i="2"/>
  <c r="F1240" i="2"/>
  <c r="F1242" i="2"/>
  <c r="F486" i="2"/>
  <c r="F494" i="2"/>
  <c r="F498" i="2"/>
  <c r="F502" i="2"/>
  <c r="F1206" i="2"/>
  <c r="F998" i="1"/>
  <c r="F1059" i="2"/>
  <c r="F1069" i="2"/>
  <c r="F1073" i="2"/>
  <c r="F1075" i="2"/>
  <c r="F1085" i="2"/>
  <c r="F1093" i="2"/>
  <c r="F1095" i="2"/>
  <c r="F1099" i="2"/>
  <c r="F1103" i="2"/>
  <c r="F1109" i="2"/>
  <c r="F1111" i="2"/>
  <c r="F1117" i="2"/>
  <c r="F1119" i="2"/>
  <c r="F1175" i="4"/>
  <c r="F1183" i="4"/>
  <c r="F1187" i="4"/>
  <c r="F1521" i="4"/>
  <c r="F1586" i="2"/>
  <c r="F1460" i="4"/>
  <c r="F1500" i="4"/>
  <c r="F25" i="4"/>
  <c r="F388" i="4"/>
  <c r="F436" i="4"/>
  <c r="F182" i="2"/>
  <c r="F226" i="2"/>
  <c r="F509" i="2"/>
  <c r="F515" i="2"/>
  <c r="F517" i="2"/>
  <c r="F521" i="2"/>
  <c r="F525" i="2"/>
  <c r="F557" i="2"/>
  <c r="F1259" i="2"/>
  <c r="F1182" i="4"/>
  <c r="F1184" i="4"/>
  <c r="F1421" i="4"/>
  <c r="F759" i="1"/>
  <c r="F1615" i="1"/>
  <c r="F1627" i="1"/>
  <c r="F402" i="2"/>
  <c r="F406" i="2"/>
  <c r="F410" i="2"/>
  <c r="F1138" i="2"/>
  <c r="F1504" i="2"/>
  <c r="F1520" i="2"/>
  <c r="F1528" i="2"/>
  <c r="F1536" i="2"/>
  <c r="F1544" i="2"/>
  <c r="F1560" i="2"/>
  <c r="F1608" i="2"/>
  <c r="F1616" i="2"/>
  <c r="F1624" i="2"/>
  <c r="F1632" i="2"/>
  <c r="F172" i="4"/>
  <c r="F182" i="4"/>
  <c r="F184" i="4"/>
  <c r="F190" i="4"/>
  <c r="F192" i="4"/>
  <c r="F194" i="4"/>
  <c r="F200" i="4"/>
  <c r="F202" i="4"/>
  <c r="F244" i="4"/>
  <c r="F246" i="4"/>
  <c r="F252" i="4"/>
  <c r="F254" i="4"/>
  <c r="F256" i="4"/>
  <c r="F258" i="4"/>
  <c r="F268" i="4"/>
  <c r="F270" i="4"/>
  <c r="F272" i="4"/>
  <c r="F274" i="4"/>
  <c r="F284" i="4"/>
  <c r="F286" i="4"/>
  <c r="F300" i="4"/>
  <c r="F302" i="4"/>
  <c r="F304" i="4"/>
  <c r="F306" i="4"/>
  <c r="F320" i="4"/>
  <c r="F322" i="4"/>
  <c r="F336" i="4"/>
  <c r="F338" i="4"/>
  <c r="F580" i="4"/>
  <c r="F582" i="4"/>
  <c r="F588" i="4"/>
  <c r="F590" i="4"/>
  <c r="F610" i="4"/>
  <c r="F1153" i="4"/>
  <c r="F1395" i="2"/>
  <c r="F1399" i="2"/>
  <c r="F1403" i="2"/>
  <c r="F1449" i="2"/>
  <c r="F1451" i="2"/>
  <c r="F1455" i="2"/>
  <c r="F1547" i="2"/>
  <c r="F21" i="4"/>
  <c r="F350" i="4"/>
  <c r="F356" i="4"/>
  <c r="F358" i="4"/>
  <c r="F493" i="4"/>
  <c r="F495" i="4"/>
  <c r="F497" i="4"/>
  <c r="F545" i="4"/>
  <c r="F504" i="2"/>
  <c r="F506" i="2"/>
  <c r="F510" i="2"/>
  <c r="F514" i="2"/>
  <c r="F518" i="2"/>
  <c r="F522" i="2"/>
  <c r="F526" i="2"/>
  <c r="F530" i="2"/>
  <c r="F783" i="2"/>
  <c r="F787" i="2"/>
  <c r="F811" i="2"/>
  <c r="F819" i="2"/>
  <c r="F1248" i="2"/>
  <c r="F1585" i="2"/>
  <c r="F127" i="4"/>
  <c r="F131" i="4"/>
  <c r="F412" i="4"/>
  <c r="F1402" i="4"/>
  <c r="F1513" i="4"/>
  <c r="F1006" i="1"/>
  <c r="F1126" i="1"/>
  <c r="F429" i="2"/>
  <c r="F1210" i="2"/>
  <c r="F239" i="4"/>
  <c r="F247" i="4"/>
  <c r="F1508" i="4"/>
  <c r="F1540" i="2"/>
  <c r="F1548" i="2"/>
  <c r="F1556" i="2"/>
  <c r="F1564" i="2"/>
  <c r="F1156" i="4"/>
  <c r="F1349" i="4"/>
  <c r="F1351" i="4"/>
  <c r="F1357" i="4"/>
  <c r="F1503" i="4"/>
  <c r="F679" i="1"/>
  <c r="F708" i="1"/>
  <c r="F716" i="1"/>
  <c r="F788" i="1"/>
  <c r="F796" i="1"/>
  <c r="F804" i="1"/>
  <c r="F820" i="1"/>
  <c r="F1172" i="1"/>
  <c r="F1123" i="2"/>
  <c r="F1394" i="2"/>
  <c r="F1398" i="2"/>
  <c r="F1402" i="2"/>
  <c r="F1406" i="2"/>
  <c r="F1444" i="2"/>
  <c r="F1446" i="2"/>
  <c r="F1546" i="2"/>
  <c r="F349" i="4"/>
  <c r="F351" i="4"/>
  <c r="F357" i="4"/>
  <c r="F359" i="4"/>
  <c r="F472" i="4"/>
  <c r="F476" i="4"/>
  <c r="F480" i="4"/>
  <c r="F482" i="4"/>
  <c r="F484" i="4"/>
  <c r="F486" i="4"/>
  <c r="F488" i="4"/>
  <c r="F492" i="4"/>
  <c r="F581" i="1"/>
  <c r="F613" i="1"/>
  <c r="F653" i="1"/>
  <c r="F661" i="1"/>
  <c r="F184" i="2"/>
  <c r="F186" i="2"/>
  <c r="F190" i="2"/>
  <c r="F194" i="2"/>
  <c r="F198" i="2"/>
  <c r="F202" i="2"/>
  <c r="F206" i="2"/>
  <c r="F210" i="2"/>
  <c r="F222" i="2"/>
  <c r="F405" i="2"/>
  <c r="F409" i="2"/>
  <c r="F413" i="2"/>
  <c r="F586" i="2"/>
  <c r="F594" i="2"/>
  <c r="F823" i="2"/>
  <c r="F827" i="2"/>
  <c r="F831" i="2"/>
  <c r="F839" i="2"/>
  <c r="F843" i="2"/>
  <c r="F847" i="2"/>
  <c r="F851" i="2"/>
  <c r="F879" i="2"/>
  <c r="F883" i="2"/>
  <c r="F895" i="2"/>
  <c r="F899" i="2"/>
  <c r="F903" i="2"/>
  <c r="F911" i="2"/>
  <c r="F915" i="2"/>
  <c r="F919" i="2"/>
  <c r="F1126" i="2"/>
  <c r="F1134" i="2"/>
  <c r="F1221" i="2"/>
  <c r="F1223" i="2"/>
  <c r="F1227" i="2"/>
  <c r="F1243" i="2"/>
  <c r="F1247" i="2"/>
  <c r="F1251" i="2"/>
  <c r="F1255" i="2"/>
  <c r="F1452" i="2"/>
  <c r="F1454" i="2"/>
  <c r="F1460" i="2"/>
  <c r="F1462" i="2"/>
  <c r="F1466" i="2"/>
  <c r="F1468" i="2"/>
  <c r="F1470" i="2"/>
  <c r="F1474" i="2"/>
  <c r="F1478" i="2"/>
  <c r="F1484" i="2"/>
  <c r="F1486" i="2"/>
  <c r="F1495" i="2"/>
  <c r="F1503" i="2"/>
  <c r="F1535" i="2"/>
  <c r="F1543" i="2"/>
  <c r="F1551" i="2"/>
  <c r="F1559" i="2"/>
  <c r="F1562" i="2"/>
  <c r="F22" i="4"/>
  <c r="F24" i="4"/>
  <c r="F209" i="4"/>
  <c r="F211" i="4"/>
  <c r="F215" i="4"/>
  <c r="F241" i="4"/>
  <c r="F243" i="4"/>
  <c r="F390" i="4"/>
  <c r="F392" i="4"/>
  <c r="F396" i="4"/>
  <c r="F509" i="4"/>
  <c r="F513" i="4"/>
  <c r="F519" i="4"/>
  <c r="F521" i="4"/>
  <c r="F523" i="4"/>
  <c r="F525" i="4"/>
  <c r="F529" i="4"/>
  <c r="F742" i="4"/>
  <c r="F750" i="4"/>
  <c r="F752" i="4"/>
  <c r="F754" i="4"/>
  <c r="F756" i="4"/>
  <c r="F786" i="4"/>
  <c r="F788" i="4"/>
  <c r="F800" i="4"/>
  <c r="F804" i="4"/>
  <c r="F808" i="4"/>
  <c r="F818" i="4"/>
  <c r="F820" i="4"/>
  <c r="F920" i="4"/>
  <c r="F946" i="4"/>
  <c r="F984" i="4"/>
  <c r="F986" i="4"/>
  <c r="F992" i="4"/>
  <c r="F996" i="4"/>
  <c r="F998" i="4"/>
  <c r="F1016" i="4"/>
  <c r="F1020" i="4"/>
  <c r="F1022" i="4"/>
  <c r="F1139" i="4"/>
  <c r="F1276" i="4"/>
  <c r="F1278" i="4"/>
  <c r="F1280" i="4"/>
  <c r="F1282" i="4"/>
  <c r="F1284" i="4"/>
  <c r="F1286" i="4"/>
  <c r="F1292" i="4"/>
  <c r="F1294" i="4"/>
  <c r="F1296" i="4"/>
  <c r="F1308" i="4"/>
  <c r="F1310" i="4"/>
  <c r="F1312" i="4"/>
  <c r="F1314" i="4"/>
  <c r="F1316" i="4"/>
  <c r="F1328" i="4"/>
  <c r="F1330" i="4"/>
  <c r="F1336" i="4"/>
  <c r="F1338" i="4"/>
  <c r="F1340" i="4"/>
  <c r="F1342" i="4"/>
  <c r="F1344" i="4"/>
  <c r="F1346" i="4"/>
  <c r="F1348" i="4"/>
  <c r="F1350" i="4"/>
  <c r="F1356" i="4"/>
  <c r="F1358" i="4"/>
  <c r="F93" i="2"/>
  <c r="F696" i="2"/>
  <c r="F704" i="2"/>
  <c r="F712" i="2"/>
  <c r="F728" i="2"/>
  <c r="F736" i="2"/>
  <c r="F744" i="2"/>
  <c r="F748" i="2"/>
  <c r="F752" i="2"/>
  <c r="F999" i="2"/>
  <c r="F1001" i="2"/>
  <c r="F1031" i="2"/>
  <c r="F255" i="4"/>
  <c r="F267" i="4"/>
  <c r="F315" i="4"/>
  <c r="F296" i="2"/>
  <c r="F298" i="2"/>
  <c r="F302" i="2"/>
  <c r="F306" i="2"/>
  <c r="F310" i="2"/>
  <c r="F338" i="2"/>
  <c r="F342" i="2"/>
  <c r="F354" i="2"/>
  <c r="F493" i="2"/>
  <c r="F1387" i="2"/>
  <c r="F1439" i="2"/>
  <c r="F1573" i="2"/>
  <c r="F1589" i="2"/>
  <c r="F1189" i="4"/>
  <c r="F1191" i="4"/>
  <c r="F1199" i="4"/>
  <c r="F1235" i="4"/>
  <c r="F1094" i="1"/>
  <c r="F9" i="4"/>
  <c r="G9" i="4" s="1"/>
  <c r="H9" i="4" s="1"/>
  <c r="F13" i="4"/>
  <c r="F781" i="4"/>
  <c r="F785" i="4"/>
  <c r="F789" i="4"/>
  <c r="F1136" i="4"/>
  <c r="F1317" i="4"/>
  <c r="F1321" i="4"/>
  <c r="F1323" i="4"/>
  <c r="F1327" i="4"/>
  <c r="F1420" i="4"/>
  <c r="F1424" i="4"/>
  <c r="F1426" i="4"/>
  <c r="F1457" i="4"/>
  <c r="F1497" i="4"/>
  <c r="F1529" i="4"/>
  <c r="F221" i="2"/>
  <c r="F438" i="2"/>
  <c r="F838" i="2"/>
  <c r="F886" i="2"/>
  <c r="F890" i="2"/>
  <c r="F894" i="2"/>
  <c r="F934" i="2"/>
  <c r="F938" i="2"/>
  <c r="F1127" i="2"/>
  <c r="F1131" i="2"/>
  <c r="F1135" i="2"/>
  <c r="F1479" i="2"/>
  <c r="F1499" i="2"/>
  <c r="F1563" i="2"/>
  <c r="F1603" i="2"/>
  <c r="F1611" i="2"/>
  <c r="F427" i="4"/>
  <c r="F546" i="4"/>
  <c r="F1041" i="4"/>
  <c r="F1140" i="4"/>
  <c r="F1158" i="4"/>
  <c r="F1160" i="4"/>
  <c r="F1331" i="4"/>
  <c r="F916" i="1"/>
  <c r="F1042" i="2"/>
  <c r="F1046" i="2"/>
  <c r="F340" i="4"/>
  <c r="F634" i="4"/>
  <c r="F1186" i="4"/>
  <c r="F1439" i="4"/>
  <c r="F1340" i="2"/>
  <c r="F1344" i="2"/>
  <c r="F1352" i="2"/>
  <c r="F1360" i="2"/>
  <c r="F1368" i="2"/>
  <c r="F1370" i="2"/>
  <c r="F1376" i="2"/>
  <c r="F1412" i="2"/>
  <c r="F1593" i="2"/>
  <c r="F1596" i="2"/>
  <c r="F1601" i="2"/>
  <c r="F1604" i="2"/>
  <c r="F113" i="4"/>
  <c r="F183" i="4"/>
  <c r="F195" i="4"/>
  <c r="F477" i="4"/>
  <c r="F1466" i="4"/>
  <c r="F1482" i="4"/>
  <c r="F51" i="2"/>
  <c r="F53" i="2"/>
  <c r="F61" i="2"/>
  <c r="F67" i="2"/>
  <c r="F69" i="2"/>
  <c r="F73" i="2"/>
  <c r="F77" i="2"/>
  <c r="F101" i="2"/>
  <c r="F174" i="2"/>
  <c r="F178" i="2"/>
  <c r="F307" i="2"/>
  <c r="F309" i="2"/>
  <c r="F317" i="2"/>
  <c r="F323" i="2"/>
  <c r="F325" i="2"/>
  <c r="F329" i="2"/>
  <c r="F333" i="2"/>
  <c r="F349" i="2"/>
  <c r="F357" i="2"/>
  <c r="F365" i="2"/>
  <c r="F430" i="2"/>
  <c r="F434" i="2"/>
  <c r="F533" i="2"/>
  <c r="F537" i="2"/>
  <c r="F541" i="2"/>
  <c r="F549" i="2"/>
  <c r="F758" i="2"/>
  <c r="F766" i="2"/>
  <c r="F774" i="2"/>
  <c r="F780" i="2"/>
  <c r="F784" i="2"/>
  <c r="F792" i="2"/>
  <c r="F800" i="2"/>
  <c r="F808" i="2"/>
  <c r="F921" i="2"/>
  <c r="F923" i="2"/>
  <c r="F927" i="2"/>
  <c r="F931" i="2"/>
  <c r="F945" i="2"/>
  <c r="F947" i="2"/>
  <c r="F951" i="2"/>
  <c r="F953" i="2"/>
  <c r="F955" i="2"/>
  <c r="F959" i="2"/>
  <c r="F1016" i="2"/>
  <c r="F1018" i="2"/>
  <c r="F1020" i="2"/>
  <c r="F1026" i="2"/>
  <c r="F1030" i="2"/>
  <c r="F1139" i="2"/>
  <c r="F1147" i="2"/>
  <c r="F1254" i="2"/>
  <c r="F1258" i="2"/>
  <c r="F1272" i="2"/>
  <c r="F1280" i="2"/>
  <c r="F1288" i="2"/>
  <c r="F1296" i="2"/>
  <c r="F1298" i="2"/>
  <c r="F1304" i="2"/>
  <c r="F1522" i="2"/>
  <c r="F1612" i="2"/>
  <c r="F10" i="4"/>
  <c r="F12" i="4"/>
  <c r="F93" i="4"/>
  <c r="F97" i="4"/>
  <c r="F105" i="4"/>
  <c r="F109" i="4"/>
  <c r="F212" i="4"/>
  <c r="F214" i="4"/>
  <c r="F269" i="4"/>
  <c r="F271" i="4"/>
  <c r="F283" i="4"/>
  <c r="F289" i="4"/>
  <c r="F291" i="4"/>
  <c r="F295" i="4"/>
  <c r="F299" i="4"/>
  <c r="F301" i="4"/>
  <c r="F303" i="4"/>
  <c r="F305" i="4"/>
  <c r="F307" i="4"/>
  <c r="F311" i="4"/>
  <c r="F374" i="4"/>
  <c r="F382" i="4"/>
  <c r="F415" i="4"/>
  <c r="F421" i="4"/>
  <c r="F423" i="4"/>
  <c r="F592" i="4"/>
  <c r="F594" i="4"/>
  <c r="F598" i="4"/>
  <c r="F604" i="4"/>
  <c r="F606" i="4"/>
  <c r="F759" i="4"/>
  <c r="F761" i="4"/>
  <c r="F767" i="4"/>
  <c r="F906" i="4"/>
  <c r="F914" i="4"/>
  <c r="F926" i="4"/>
  <c r="F930" i="4"/>
  <c r="F1027" i="4"/>
  <c r="F1116" i="4"/>
  <c r="F1120" i="4"/>
  <c r="F1141" i="4"/>
  <c r="F1155" i="4"/>
  <c r="F1232" i="4"/>
  <c r="F1234" i="4"/>
  <c r="F1360" i="4"/>
  <c r="F1362" i="4"/>
  <c r="F1440" i="4"/>
  <c r="F1448" i="4"/>
  <c r="F1456" i="4"/>
  <c r="F1496" i="4"/>
  <c r="F1504" i="4"/>
  <c r="F1512" i="4"/>
  <c r="F1528" i="4"/>
  <c r="F1536" i="4"/>
  <c r="F1544" i="4"/>
  <c r="F563" i="2"/>
  <c r="F565" i="2"/>
  <c r="F573" i="2"/>
  <c r="F579" i="2"/>
  <c r="F581" i="2"/>
  <c r="F591" i="2"/>
  <c r="F824" i="2"/>
  <c r="F856" i="2"/>
  <c r="F864" i="2"/>
  <c r="F872" i="2"/>
  <c r="F876" i="2"/>
  <c r="F880" i="2"/>
  <c r="F1066" i="2"/>
  <c r="F1163" i="2"/>
  <c r="F1312" i="2"/>
  <c r="F1320" i="2"/>
  <c r="F1328" i="2"/>
  <c r="F1332" i="2"/>
  <c r="F1407" i="2"/>
  <c r="F1411" i="2"/>
  <c r="F1533" i="2"/>
  <c r="F117" i="4"/>
  <c r="F121" i="4"/>
  <c r="F137" i="4"/>
  <c r="F141" i="4"/>
  <c r="F317" i="4"/>
  <c r="F319" i="4"/>
  <c r="F335" i="4"/>
  <c r="F337" i="4"/>
  <c r="F339" i="4"/>
  <c r="F435" i="4"/>
  <c r="F437" i="4"/>
  <c r="F439" i="4"/>
  <c r="F459" i="4"/>
  <c r="F498" i="4"/>
  <c r="F500" i="4"/>
  <c r="F502" i="4"/>
  <c r="F504" i="4"/>
  <c r="F508" i="4"/>
  <c r="F510" i="4"/>
  <c r="F555" i="4"/>
  <c r="F557" i="4"/>
  <c r="F612" i="4"/>
  <c r="F614" i="4"/>
  <c r="F618" i="4"/>
  <c r="F622" i="4"/>
  <c r="F642" i="4"/>
  <c r="F644" i="4"/>
  <c r="F670" i="4"/>
  <c r="F672" i="4"/>
  <c r="F771" i="4"/>
  <c r="F773" i="4"/>
  <c r="F787" i="4"/>
  <c r="F813" i="4"/>
  <c r="F821" i="4"/>
  <c r="F938" i="4"/>
  <c r="F960" i="4"/>
  <c r="F1035" i="4"/>
  <c r="F1037" i="4"/>
  <c r="F1057" i="4"/>
  <c r="F1124" i="4"/>
  <c r="F1167" i="4"/>
  <c r="F1244" i="4"/>
  <c r="F1246" i="4"/>
  <c r="F1248" i="4"/>
  <c r="F1303" i="4"/>
  <c r="F1311" i="4"/>
  <c r="F1368" i="4"/>
  <c r="F1370" i="4"/>
  <c r="F1376" i="4"/>
  <c r="F1378" i="4"/>
  <c r="F1380" i="4"/>
  <c r="F1382" i="4"/>
  <c r="F1388" i="4"/>
  <c r="F1390" i="4"/>
  <c r="F1443" i="4"/>
  <c r="F1451" i="4"/>
  <c r="F1459" i="4"/>
  <c r="F1467" i="4"/>
  <c r="F1475" i="4"/>
  <c r="F1483" i="4"/>
  <c r="F1547" i="4"/>
  <c r="F1555" i="4"/>
  <c r="F1563" i="4"/>
  <c r="F1566" i="4"/>
  <c r="F1570" i="4"/>
  <c r="F10" i="2"/>
  <c r="F14" i="2"/>
  <c r="F38" i="2"/>
  <c r="F149" i="2"/>
  <c r="F153" i="2"/>
  <c r="F294" i="2"/>
  <c r="F647" i="2"/>
  <c r="F655" i="2"/>
  <c r="F675" i="2"/>
  <c r="F683" i="2"/>
  <c r="F1512" i="2"/>
  <c r="F1581" i="2"/>
  <c r="F1626" i="2"/>
  <c r="F203" i="4"/>
  <c r="F1089" i="4"/>
  <c r="F1221" i="4"/>
  <c r="F1225" i="4"/>
  <c r="F1227" i="4"/>
  <c r="F1418" i="4"/>
  <c r="F1438" i="4"/>
  <c r="F739" i="2"/>
  <c r="F747" i="2"/>
  <c r="F771" i="2"/>
  <c r="F906" i="2"/>
  <c r="F910" i="2"/>
  <c r="F946" i="2"/>
  <c r="F991" i="2"/>
  <c r="F993" i="2"/>
  <c r="F1005" i="2"/>
  <c r="F1007" i="2"/>
  <c r="F1011" i="2"/>
  <c r="F1033" i="2"/>
  <c r="F1152" i="2"/>
  <c r="F1239" i="2"/>
  <c r="F1457" i="2"/>
  <c r="F1459" i="2"/>
  <c r="F1463" i="2"/>
  <c r="F1467" i="2"/>
  <c r="F1471" i="2"/>
  <c r="F1483" i="2"/>
  <c r="F1487" i="2"/>
  <c r="F1491" i="2"/>
  <c r="F1550" i="2"/>
  <c r="F1568" i="2"/>
  <c r="F1576" i="2"/>
  <c r="F161" i="4"/>
  <c r="F173" i="4"/>
  <c r="F177" i="4"/>
  <c r="F189" i="4"/>
  <c r="F398" i="4"/>
  <c r="F400" i="4"/>
  <c r="F404" i="4"/>
  <c r="F406" i="4"/>
  <c r="F408" i="4"/>
  <c r="F428" i="4"/>
  <c r="F475" i="4"/>
  <c r="F479" i="4"/>
  <c r="F485" i="4"/>
  <c r="F491" i="4"/>
  <c r="F522" i="4"/>
  <c r="F542" i="4"/>
  <c r="F744" i="4"/>
  <c r="F970" i="4"/>
  <c r="F978" i="4"/>
  <c r="F1002" i="4"/>
  <c r="F1010" i="4"/>
  <c r="F1138" i="4"/>
  <c r="F1335" i="4"/>
  <c r="F1343" i="4"/>
  <c r="F1436" i="4"/>
  <c r="F118" i="2"/>
  <c r="F374" i="2"/>
  <c r="F534" i="2"/>
  <c r="F538" i="2"/>
  <c r="F542" i="2"/>
  <c r="F546" i="2"/>
  <c r="F550" i="2"/>
  <c r="F552" i="2"/>
  <c r="F803" i="2"/>
  <c r="F1432" i="2"/>
  <c r="F1566" i="2"/>
  <c r="F1028" i="4"/>
  <c r="F1117" i="4"/>
  <c r="F1146" i="4"/>
  <c r="F1148" i="4"/>
  <c r="F1154" i="4"/>
  <c r="F1298" i="4"/>
  <c r="F558" i="2"/>
  <c r="F562" i="2"/>
  <c r="F566" i="2"/>
  <c r="F875" i="2"/>
  <c r="F1170" i="2"/>
  <c r="F1327" i="2"/>
  <c r="F55" i="4"/>
  <c r="F138" i="4"/>
  <c r="F140" i="4"/>
  <c r="F217" i="4"/>
  <c r="F219" i="4"/>
  <c r="F223" i="4"/>
  <c r="F229" i="4"/>
  <c r="F237" i="4"/>
  <c r="F460" i="4"/>
  <c r="F501" i="4"/>
  <c r="F507" i="4"/>
  <c r="F548" i="4"/>
  <c r="F550" i="4"/>
  <c r="F701" i="4"/>
  <c r="F717" i="4"/>
  <c r="F725" i="4"/>
  <c r="F1123" i="4"/>
  <c r="F1239" i="4"/>
  <c r="F1247" i="4"/>
  <c r="F1318" i="4"/>
  <c r="F1324" i="4"/>
  <c r="F1367" i="4"/>
  <c r="F1375" i="4"/>
  <c r="F1379" i="4"/>
  <c r="F1385" i="4"/>
  <c r="F1387" i="4"/>
  <c r="F1474" i="4"/>
  <c r="F1495" i="4"/>
  <c r="F1568" i="4"/>
  <c r="F555" i="1"/>
  <c r="F880" i="1"/>
  <c r="F888" i="1"/>
  <c r="F13" i="2"/>
  <c r="F150" i="2"/>
  <c r="F154" i="2"/>
  <c r="F166" i="2"/>
  <c r="F656" i="2"/>
  <c r="F664" i="2"/>
  <c r="F672" i="2"/>
  <c r="F680" i="2"/>
  <c r="F1351" i="2"/>
  <c r="F1492" i="2"/>
  <c r="F1508" i="2"/>
  <c r="F1516" i="2"/>
  <c r="F1606" i="2"/>
  <c r="F1630" i="2"/>
  <c r="F870" i="4"/>
  <c r="F1289" i="4"/>
  <c r="F1291" i="4"/>
  <c r="F1425" i="4"/>
  <c r="F1453" i="4"/>
  <c r="F1525" i="4"/>
  <c r="F118" i="1"/>
  <c r="F126" i="1"/>
  <c r="F193" i="1"/>
  <c r="F425" i="1"/>
  <c r="F457" i="1"/>
  <c r="F617" i="1"/>
  <c r="F649" i="1"/>
  <c r="F109" i="2"/>
  <c r="F161" i="1"/>
  <c r="F1188" i="1"/>
  <c r="F1196" i="1"/>
  <c r="F1204" i="1"/>
  <c r="F1212" i="1"/>
  <c r="F1220" i="1"/>
  <c r="F1252" i="1"/>
  <c r="F1260" i="1"/>
  <c r="F1268" i="1"/>
  <c r="F1340" i="1"/>
  <c r="F1369" i="1"/>
  <c r="F1372" i="1"/>
  <c r="F1388" i="1"/>
  <c r="F1404" i="1"/>
  <c r="F1522" i="1"/>
  <c r="F767" i="1"/>
  <c r="F1344" i="1"/>
  <c r="F85" i="2"/>
  <c r="F89" i="2"/>
  <c r="F110" i="2"/>
  <c r="F114" i="2"/>
  <c r="F165" i="2"/>
  <c r="F214" i="2"/>
  <c r="F218" i="2"/>
  <c r="F243" i="2"/>
  <c r="F245" i="2"/>
  <c r="F341" i="2"/>
  <c r="F345" i="2"/>
  <c r="F366" i="2"/>
  <c r="F370" i="2"/>
  <c r="F421" i="2"/>
  <c r="F470" i="2"/>
  <c r="F474" i="2"/>
  <c r="F499" i="2"/>
  <c r="F501" i="2"/>
  <c r="F523" i="2"/>
  <c r="F583" i="2"/>
  <c r="F587" i="2"/>
  <c r="F658" i="2"/>
  <c r="F719" i="2"/>
  <c r="F1367" i="2"/>
  <c r="F1572" i="2"/>
  <c r="F866" i="4"/>
  <c r="F554" i="2"/>
  <c r="F599" i="2"/>
  <c r="F619" i="2"/>
  <c r="F662" i="2"/>
  <c r="F670" i="2"/>
  <c r="F678" i="2"/>
  <c r="F684" i="2"/>
  <c r="F688" i="2"/>
  <c r="F727" i="2"/>
  <c r="F731" i="2"/>
  <c r="F735" i="2"/>
  <c r="F743" i="2"/>
  <c r="F790" i="2"/>
  <c r="F798" i="2"/>
  <c r="F806" i="2"/>
  <c r="F812" i="2"/>
  <c r="F816" i="2"/>
  <c r="F855" i="2"/>
  <c r="F859" i="2"/>
  <c r="F863" i="2"/>
  <c r="F867" i="2"/>
  <c r="F871" i="2"/>
  <c r="F902" i="2"/>
  <c r="F908" i="2"/>
  <c r="F941" i="2"/>
  <c r="F974" i="2"/>
  <c r="F995" i="2"/>
  <c r="F1234" i="2"/>
  <c r="F1567" i="2"/>
  <c r="F372" i="4"/>
  <c r="F832" i="2"/>
  <c r="F840" i="2"/>
  <c r="F56" i="2"/>
  <c r="F58" i="2"/>
  <c r="F62" i="2"/>
  <c r="F66" i="2"/>
  <c r="F70" i="2"/>
  <c r="F74" i="2"/>
  <c r="F78" i="2"/>
  <c r="F158" i="2"/>
  <c r="F189" i="2"/>
  <c r="F195" i="2"/>
  <c r="F197" i="2"/>
  <c r="F201" i="2"/>
  <c r="F205" i="2"/>
  <c r="F232" i="2"/>
  <c r="F234" i="2"/>
  <c r="F312" i="2"/>
  <c r="F314" i="2"/>
  <c r="F318" i="2"/>
  <c r="F322" i="2"/>
  <c r="F326" i="2"/>
  <c r="F330" i="2"/>
  <c r="F334" i="2"/>
  <c r="F414" i="2"/>
  <c r="F445" i="2"/>
  <c r="F451" i="2"/>
  <c r="F453" i="2"/>
  <c r="F457" i="2"/>
  <c r="F461" i="2"/>
  <c r="F488" i="2"/>
  <c r="F490" i="2"/>
  <c r="F568" i="2"/>
  <c r="F570" i="2"/>
  <c r="F574" i="2"/>
  <c r="F578" i="2"/>
  <c r="F582" i="2"/>
  <c r="F635" i="2"/>
  <c r="F639" i="2"/>
  <c r="F643" i="2"/>
  <c r="F651" i="2"/>
  <c r="F694" i="2"/>
  <c r="F702" i="2"/>
  <c r="F710" i="2"/>
  <c r="F716" i="2"/>
  <c r="F720" i="2"/>
  <c r="F759" i="2"/>
  <c r="F763" i="2"/>
  <c r="F767" i="2"/>
  <c r="F775" i="2"/>
  <c r="F822" i="2"/>
  <c r="F830" i="2"/>
  <c r="F844" i="2"/>
  <c r="F848" i="2"/>
  <c r="F887" i="2"/>
  <c r="F891" i="2"/>
  <c r="F918" i="2"/>
  <c r="F920" i="2"/>
  <c r="F924" i="2"/>
  <c r="F926" i="2"/>
  <c r="F928" i="2"/>
  <c r="F957" i="2"/>
  <c r="F961" i="2"/>
  <c r="F967" i="2"/>
  <c r="F969" i="2"/>
  <c r="F971" i="2"/>
  <c r="F984" i="2"/>
  <c r="F986" i="2"/>
  <c r="F1009" i="2"/>
  <c r="F1015" i="2"/>
  <c r="F1017" i="2"/>
  <c r="F1019" i="2"/>
  <c r="F1023" i="2"/>
  <c r="F37" i="2"/>
  <c r="F86" i="2"/>
  <c r="F90" i="2"/>
  <c r="F115" i="2"/>
  <c r="F117" i="2"/>
  <c r="F213" i="2"/>
  <c r="F217" i="2"/>
  <c r="F242" i="2"/>
  <c r="F293" i="2"/>
  <c r="F346" i="2"/>
  <c r="F350" i="2"/>
  <c r="F424" i="2"/>
  <c r="F426" i="2"/>
  <c r="F616" i="2"/>
  <c r="F624" i="2"/>
  <c r="F628" i="2"/>
  <c r="F663" i="2"/>
  <c r="F667" i="2"/>
  <c r="F671" i="2"/>
  <c r="F679" i="2"/>
  <c r="F726" i="2"/>
  <c r="F734" i="2"/>
  <c r="F742" i="2"/>
  <c r="F791" i="2"/>
  <c r="F795" i="2"/>
  <c r="F799" i="2"/>
  <c r="F807" i="2"/>
  <c r="F854" i="2"/>
  <c r="F862" i="2"/>
  <c r="F870" i="2"/>
  <c r="F975" i="2"/>
  <c r="F994" i="2"/>
  <c r="F996" i="2"/>
  <c r="F998" i="2"/>
  <c r="F530" i="4"/>
  <c r="F485" i="2"/>
  <c r="F636" i="2"/>
  <c r="F644" i="2"/>
  <c r="F652" i="2"/>
  <c r="F707" i="2"/>
  <c r="F760" i="2"/>
  <c r="F768" i="2"/>
  <c r="F776" i="2"/>
  <c r="F815" i="2"/>
  <c r="F835" i="2"/>
  <c r="F892" i="2"/>
  <c r="F905" i="2"/>
  <c r="F907" i="2"/>
  <c r="F979" i="2"/>
  <c r="F987" i="2"/>
  <c r="F1010" i="2"/>
  <c r="F1287" i="2"/>
  <c r="F896" i="2"/>
  <c r="F935" i="2"/>
  <c r="F937" i="2"/>
  <c r="F1029" i="2"/>
  <c r="F1128" i="2"/>
  <c r="F1183" i="2"/>
  <c r="F1291" i="2"/>
  <c r="F1322" i="2"/>
  <c r="F1326" i="2"/>
  <c r="F1379" i="2"/>
  <c r="F1527" i="2"/>
  <c r="F1555" i="2"/>
  <c r="F1600" i="2"/>
  <c r="F1628" i="2"/>
  <c r="F87" i="4"/>
  <c r="F376" i="4"/>
  <c r="F411" i="4"/>
  <c r="F532" i="4"/>
  <c r="F534" i="4"/>
  <c r="F538" i="4"/>
  <c r="F544" i="4"/>
  <c r="F591" i="4"/>
  <c r="F646" i="4"/>
  <c r="F648" i="4"/>
  <c r="F654" i="4"/>
  <c r="F656" i="4"/>
  <c r="F658" i="4"/>
  <c r="F660" i="4"/>
  <c r="F707" i="4"/>
  <c r="F709" i="4"/>
  <c r="F713" i="4"/>
  <c r="F719" i="4"/>
  <c r="F721" i="4"/>
  <c r="F733" i="4"/>
  <c r="F770" i="4"/>
  <c r="F772" i="4"/>
  <c r="F774" i="4"/>
  <c r="F776" i="4"/>
  <c r="F782" i="4"/>
  <c r="F784" i="4"/>
  <c r="F819" i="4"/>
  <c r="F829" i="4"/>
  <c r="F868" i="4"/>
  <c r="F878" i="4"/>
  <c r="F915" i="4"/>
  <c r="F917" i="4"/>
  <c r="F919" i="4"/>
  <c r="F921" i="4"/>
  <c r="F927" i="4"/>
  <c r="F929" i="4"/>
  <c r="F931" i="4"/>
  <c r="F933" i="4"/>
  <c r="F982" i="4"/>
  <c r="F990" i="4"/>
  <c r="F994" i="4"/>
  <c r="F1004" i="4"/>
  <c r="F1006" i="4"/>
  <c r="F1029" i="4"/>
  <c r="F1144" i="4"/>
  <c r="F1201" i="4"/>
  <c r="F1285" i="4"/>
  <c r="F1326" i="4"/>
  <c r="F1369" i="4"/>
  <c r="F1371" i="4"/>
  <c r="F1427" i="4"/>
  <c r="F1429" i="4"/>
  <c r="F1478" i="4"/>
  <c r="F1491" i="4"/>
  <c r="F1039" i="2"/>
  <c r="F1043" i="2"/>
  <c r="F1051" i="2"/>
  <c r="F1053" i="2"/>
  <c r="F1140" i="2"/>
  <c r="F1144" i="2"/>
  <c r="F1207" i="2"/>
  <c r="F1211" i="2"/>
  <c r="F1246" i="2"/>
  <c r="F1264" i="2"/>
  <c r="F1336" i="2"/>
  <c r="F1338" i="2"/>
  <c r="F1575" i="2"/>
  <c r="F1618" i="2"/>
  <c r="F95" i="4"/>
  <c r="F99" i="4"/>
  <c r="F101" i="4"/>
  <c r="F107" i="4"/>
  <c r="F111" i="4"/>
  <c r="F199" i="4"/>
  <c r="F342" i="4"/>
  <c r="F363" i="4"/>
  <c r="F440" i="4"/>
  <c r="F469" i="4"/>
  <c r="F473" i="4"/>
  <c r="F615" i="4"/>
  <c r="F735" i="4"/>
  <c r="F749" i="4"/>
  <c r="F888" i="4"/>
  <c r="F892" i="4"/>
  <c r="F896" i="4"/>
  <c r="F1064" i="4"/>
  <c r="F1152" i="4"/>
  <c r="F1209" i="4"/>
  <c r="F1211" i="4"/>
  <c r="F1287" i="4"/>
  <c r="F1381" i="4"/>
  <c r="F1383" i="4"/>
  <c r="F1410" i="4"/>
  <c r="F1414" i="4"/>
  <c r="F1437" i="4"/>
  <c r="F1531" i="4"/>
  <c r="F1063" i="2"/>
  <c r="F1065" i="2"/>
  <c r="F1274" i="2"/>
  <c r="F1578" i="2"/>
  <c r="F119" i="4"/>
  <c r="F227" i="4"/>
  <c r="F570" i="4"/>
  <c r="F623" i="4"/>
  <c r="F631" i="4"/>
  <c r="F765" i="4"/>
  <c r="F859" i="4"/>
  <c r="F861" i="4"/>
  <c r="F908" i="4"/>
  <c r="F910" i="4"/>
  <c r="F1014" i="4"/>
  <c r="F1018" i="4"/>
  <c r="F1083" i="4"/>
  <c r="F1085" i="4"/>
  <c r="F1112" i="4"/>
  <c r="F1125" i="4"/>
  <c r="F1164" i="4"/>
  <c r="F1250" i="4"/>
  <c r="F1252" i="4"/>
  <c r="F1254" i="4"/>
  <c r="F1260" i="4"/>
  <c r="F1262" i="4"/>
  <c r="F1305" i="4"/>
  <c r="F1307" i="4"/>
  <c r="F1422" i="4"/>
  <c r="F1455" i="4"/>
  <c r="F1481" i="4"/>
  <c r="F1523" i="4"/>
  <c r="F1539" i="4"/>
  <c r="F1071" i="2"/>
  <c r="F1079" i="2"/>
  <c r="F1081" i="2"/>
  <c r="F1083" i="2"/>
  <c r="F1087" i="2"/>
  <c r="F1091" i="2"/>
  <c r="F1107" i="2"/>
  <c r="F1115" i="2"/>
  <c r="F1150" i="2"/>
  <c r="F1158" i="2"/>
  <c r="F1164" i="2"/>
  <c r="F1168" i="2"/>
  <c r="F1231" i="2"/>
  <c r="F1286" i="2"/>
  <c r="F1315" i="2"/>
  <c r="F1350" i="2"/>
  <c r="F1358" i="2"/>
  <c r="F1362" i="2"/>
  <c r="F1366" i="2"/>
  <c r="F1415" i="2"/>
  <c r="F1419" i="2"/>
  <c r="F1423" i="2"/>
  <c r="F1427" i="2"/>
  <c r="F1431" i="2"/>
  <c r="F1435" i="2"/>
  <c r="F1443" i="2"/>
  <c r="F1507" i="2"/>
  <c r="F1531" i="2"/>
  <c r="F11" i="4"/>
  <c r="F133" i="4"/>
  <c r="F139" i="4"/>
  <c r="F143" i="4"/>
  <c r="F231" i="4"/>
  <c r="F452" i="4"/>
  <c r="F456" i="4"/>
  <c r="F489" i="4"/>
  <c r="F586" i="4"/>
  <c r="F643" i="4"/>
  <c r="F653" i="4"/>
  <c r="F814" i="4"/>
  <c r="F816" i="4"/>
  <c r="F924" i="4"/>
  <c r="F928" i="4"/>
  <c r="F932" i="4"/>
  <c r="F1030" i="4"/>
  <c r="F1032" i="4"/>
  <c r="F1180" i="4"/>
  <c r="F1219" i="4"/>
  <c r="F1223" i="4"/>
  <c r="F1403" i="4"/>
  <c r="F1526" i="4"/>
  <c r="F1534" i="4"/>
  <c r="F1176" i="2"/>
  <c r="F1178" i="2"/>
  <c r="F1188" i="2"/>
  <c r="F1192" i="2"/>
  <c r="F1235" i="2"/>
  <c r="F1290" i="2"/>
  <c r="F1294" i="2"/>
  <c r="F1323" i="2"/>
  <c r="F1374" i="2"/>
  <c r="F1382" i="2"/>
  <c r="F1384" i="2"/>
  <c r="F1447" i="2"/>
  <c r="F1490" i="2"/>
  <c r="F1571" i="2"/>
  <c r="F23" i="4"/>
  <c r="F125" i="4"/>
  <c r="F129" i="4"/>
  <c r="F151" i="4"/>
  <c r="F321" i="4"/>
  <c r="F323" i="4"/>
  <c r="F443" i="4"/>
  <c r="F512" i="4"/>
  <c r="F535" i="4"/>
  <c r="F537" i="4"/>
  <c r="F539" i="4"/>
  <c r="F541" i="4"/>
  <c r="F602" i="4"/>
  <c r="F669" i="4"/>
  <c r="F777" i="4"/>
  <c r="F783" i="4"/>
  <c r="F822" i="4"/>
  <c r="F918" i="4"/>
  <c r="F922" i="4"/>
  <c r="F940" i="4"/>
  <c r="F942" i="4"/>
  <c r="F1053" i="4"/>
  <c r="F1080" i="4"/>
  <c r="F1241" i="4"/>
  <c r="F1243" i="4"/>
  <c r="F1315" i="4"/>
  <c r="F1319" i="4"/>
  <c r="F1428" i="4"/>
  <c r="F1430" i="4"/>
  <c r="F1537" i="4"/>
  <c r="F1038" i="2"/>
  <c r="F1143" i="2"/>
  <c r="F1200" i="2"/>
  <c r="F1202" i="2"/>
  <c r="F1212" i="2"/>
  <c r="F1216" i="2"/>
  <c r="F1308" i="2"/>
  <c r="F1388" i="2"/>
  <c r="F1392" i="2"/>
  <c r="F1408" i="2"/>
  <c r="F1475" i="2"/>
  <c r="F1635" i="2"/>
  <c r="F31" i="4"/>
  <c r="F35" i="4"/>
  <c r="F43" i="4"/>
  <c r="F47" i="4"/>
  <c r="F159" i="4"/>
  <c r="F163" i="4"/>
  <c r="F165" i="4"/>
  <c r="F171" i="4"/>
  <c r="F175" i="4"/>
  <c r="F360" i="4"/>
  <c r="F464" i="4"/>
  <c r="F468" i="4"/>
  <c r="F505" i="4"/>
  <c r="F526" i="4"/>
  <c r="F685" i="4"/>
  <c r="F797" i="4"/>
  <c r="F952" i="4"/>
  <c r="F956" i="4"/>
  <c r="F964" i="4"/>
  <c r="F1128" i="4"/>
  <c r="F1145" i="4"/>
  <c r="F1147" i="4"/>
  <c r="F1149" i="4"/>
  <c r="F1337" i="4"/>
  <c r="F1339" i="4"/>
  <c r="F1446" i="4"/>
  <c r="F1516" i="4"/>
  <c r="F1532" i="4"/>
  <c r="F958" i="4"/>
  <c r="F962" i="4"/>
  <c r="F972" i="4"/>
  <c r="F974" i="4"/>
  <c r="F1023" i="4"/>
  <c r="F1048" i="4"/>
  <c r="F1088" i="4"/>
  <c r="F1157" i="4"/>
  <c r="F1161" i="4"/>
  <c r="F1251" i="4"/>
  <c r="F1255" i="4"/>
  <c r="F1488" i="4"/>
  <c r="F1035" i="2"/>
  <c r="F1058" i="2"/>
  <c r="F1060" i="2"/>
  <c r="F1062" i="2"/>
  <c r="F1074" i="2"/>
  <c r="F1078" i="2"/>
  <c r="F1098" i="2"/>
  <c r="F1116" i="2"/>
  <c r="F1120" i="2"/>
  <c r="F1151" i="2"/>
  <c r="F1155" i="2"/>
  <c r="F1159" i="2"/>
  <c r="F1167" i="2"/>
  <c r="F1222" i="2"/>
  <c r="F1230" i="2"/>
  <c r="F1275" i="2"/>
  <c r="F1279" i="2"/>
  <c r="F1283" i="2"/>
  <c r="F1318" i="2"/>
  <c r="F1343" i="2"/>
  <c r="F1347" i="2"/>
  <c r="F1355" i="2"/>
  <c r="F1359" i="2"/>
  <c r="F1363" i="2"/>
  <c r="F1418" i="2"/>
  <c r="F1422" i="2"/>
  <c r="F1426" i="2"/>
  <c r="F1430" i="2"/>
  <c r="F1434" i="2"/>
  <c r="F1438" i="2"/>
  <c r="F1440" i="2"/>
  <c r="F1442" i="2"/>
  <c r="F1511" i="2"/>
  <c r="F1532" i="2"/>
  <c r="F1552" i="2"/>
  <c r="F1557" i="2"/>
  <c r="F1592" i="2"/>
  <c r="F1602" i="2"/>
  <c r="F1607" i="2"/>
  <c r="F1620" i="2"/>
  <c r="F1642" i="2"/>
  <c r="F53" i="4"/>
  <c r="F63" i="4"/>
  <c r="F67" i="4"/>
  <c r="F69" i="4"/>
  <c r="F75" i="4"/>
  <c r="F79" i="4"/>
  <c r="F118" i="4"/>
  <c r="F120" i="4"/>
  <c r="F181" i="4"/>
  <c r="F191" i="4"/>
  <c r="F220" i="4"/>
  <c r="F222" i="4"/>
  <c r="F224" i="4"/>
  <c r="F226" i="4"/>
  <c r="F232" i="4"/>
  <c r="F234" i="4"/>
  <c r="F285" i="4"/>
  <c r="F316" i="4"/>
  <c r="F318" i="4"/>
  <c r="F355" i="4"/>
  <c r="F368" i="4"/>
  <c r="F389" i="4"/>
  <c r="F391" i="4"/>
  <c r="F395" i="4"/>
  <c r="F420" i="4"/>
  <c r="F424" i="4"/>
  <c r="F453" i="4"/>
  <c r="F455" i="4"/>
  <c r="F563" i="4"/>
  <c r="F565" i="4"/>
  <c r="F575" i="4"/>
  <c r="F577" i="4"/>
  <c r="F624" i="4"/>
  <c r="F626" i="4"/>
  <c r="F636" i="4"/>
  <c r="F638" i="4"/>
  <c r="F695" i="4"/>
  <c r="F697" i="4"/>
  <c r="F703" i="4"/>
  <c r="F766" i="4"/>
  <c r="F768" i="4"/>
  <c r="F803" i="4"/>
  <c r="F805" i="4"/>
  <c r="F809" i="4"/>
  <c r="F815" i="4"/>
  <c r="F862" i="4"/>
  <c r="F1067" i="4"/>
  <c r="F1069" i="4"/>
  <c r="F1096" i="4"/>
  <c r="F1169" i="4"/>
  <c r="F1177" i="4"/>
  <c r="F1222" i="4"/>
  <c r="F1228" i="4"/>
  <c r="F1230" i="4"/>
  <c r="F1273" i="4"/>
  <c r="F1275" i="4"/>
  <c r="F1347" i="4"/>
  <c r="F1355" i="4"/>
  <c r="F1404" i="4"/>
  <c r="F1509" i="4"/>
  <c r="F1522" i="4"/>
  <c r="F1530" i="4"/>
  <c r="F33" i="2"/>
  <c r="F139" i="2"/>
  <c r="F289" i="2"/>
  <c r="F1041" i="2"/>
  <c r="F1561" i="2"/>
  <c r="F78" i="4"/>
  <c r="F110" i="4"/>
  <c r="F206" i="4"/>
  <c r="F432" i="4"/>
  <c r="F75" i="2"/>
  <c r="F353" i="2"/>
  <c r="F395" i="2"/>
  <c r="F714" i="2"/>
  <c r="F842" i="2"/>
  <c r="F929" i="2"/>
  <c r="F1070" i="2"/>
  <c r="F1238" i="2"/>
  <c r="F1410" i="2"/>
  <c r="F16" i="4"/>
  <c r="F238" i="4"/>
  <c r="F403" i="4"/>
  <c r="F1011" i="1"/>
  <c r="F1123" i="1"/>
  <c r="F1569" i="1"/>
  <c r="F1573" i="1"/>
  <c r="F24" i="2"/>
  <c r="F35" i="2"/>
  <c r="F57" i="2"/>
  <c r="F88" i="2"/>
  <c r="F99" i="2"/>
  <c r="F121" i="2"/>
  <c r="F152" i="2"/>
  <c r="F163" i="2"/>
  <c r="F185" i="2"/>
  <c r="F216" i="2"/>
  <c r="F227" i="2"/>
  <c r="F249" i="2"/>
  <c r="F280" i="2"/>
  <c r="F291" i="2"/>
  <c r="F313" i="2"/>
  <c r="F344" i="2"/>
  <c r="F355" i="2"/>
  <c r="F377" i="2"/>
  <c r="F408" i="2"/>
  <c r="F419" i="2"/>
  <c r="F441" i="2"/>
  <c r="F472" i="2"/>
  <c r="F483" i="2"/>
  <c r="F505" i="2"/>
  <c r="F536" i="2"/>
  <c r="F547" i="2"/>
  <c r="F569" i="2"/>
  <c r="F598" i="2"/>
  <c r="F686" i="2"/>
  <c r="F718" i="2"/>
  <c r="F750" i="2"/>
  <c r="F782" i="2"/>
  <c r="F814" i="2"/>
  <c r="F846" i="2"/>
  <c r="F878" i="2"/>
  <c r="F889" i="2"/>
  <c r="F922" i="2"/>
  <c r="F964" i="2"/>
  <c r="F990" i="2"/>
  <c r="F1028" i="2"/>
  <c r="F1054" i="2"/>
  <c r="F1094" i="2"/>
  <c r="F1118" i="2"/>
  <c r="F1133" i="2"/>
  <c r="F1214" i="2"/>
  <c r="F1229" i="2"/>
  <c r="F1268" i="2"/>
  <c r="F1292" i="2"/>
  <c r="F1301" i="2"/>
  <c r="F1314" i="2"/>
  <c r="F1316" i="2"/>
  <c r="F1325" i="2"/>
  <c r="F1349" i="2"/>
  <c r="F1364" i="2"/>
  <c r="F1390" i="2"/>
  <c r="F1414" i="2"/>
  <c r="F1416" i="2"/>
  <c r="F1436" i="2"/>
  <c r="F1458" i="2"/>
  <c r="F1489" i="2"/>
  <c r="F1500" i="2"/>
  <c r="F1514" i="2"/>
  <c r="F1519" i="2"/>
  <c r="F1524" i="2"/>
  <c r="F1538" i="2"/>
  <c r="F1580" i="2"/>
  <c r="F1597" i="2"/>
  <c r="F1609" i="2"/>
  <c r="F1622" i="2"/>
  <c r="F1637" i="2"/>
  <c r="F1640" i="2"/>
  <c r="F1644" i="2"/>
  <c r="F18" i="4"/>
  <c r="F20" i="4"/>
  <c r="F39" i="4"/>
  <c r="F50" i="4"/>
  <c r="F52" i="4"/>
  <c r="F71" i="4"/>
  <c r="F82" i="4"/>
  <c r="F84" i="4"/>
  <c r="F103" i="4"/>
  <c r="F114" i="4"/>
  <c r="F116" i="4"/>
  <c r="F135" i="4"/>
  <c r="F146" i="4"/>
  <c r="F148" i="4"/>
  <c r="F167" i="4"/>
  <c r="F178" i="4"/>
  <c r="F180" i="4"/>
  <c r="F208" i="4"/>
  <c r="F210" i="4"/>
  <c r="F225" i="4"/>
  <c r="F240" i="4"/>
  <c r="F242" i="4"/>
  <c r="F257" i="4"/>
  <c r="F259" i="4"/>
  <c r="F263" i="4"/>
  <c r="F288" i="4"/>
  <c r="F290" i="4"/>
  <c r="F331" i="4"/>
  <c r="F352" i="4"/>
  <c r="F371" i="4"/>
  <c r="F384" i="4"/>
  <c r="F496" i="4"/>
  <c r="F517" i="4"/>
  <c r="F554" i="4"/>
  <c r="F745" i="4"/>
  <c r="F384" i="2"/>
  <c r="F459" i="2"/>
  <c r="F576" i="2"/>
  <c r="F1077" i="2"/>
  <c r="F1142" i="2"/>
  <c r="F1334" i="2"/>
  <c r="F1476" i="2"/>
  <c r="F142" i="4"/>
  <c r="F174" i="4"/>
  <c r="F193" i="4"/>
  <c r="F236" i="4"/>
  <c r="F17" i="2"/>
  <c r="F48" i="2"/>
  <c r="F59" i="2"/>
  <c r="F81" i="2"/>
  <c r="F112" i="2"/>
  <c r="F123" i="2"/>
  <c r="F145" i="2"/>
  <c r="F176" i="2"/>
  <c r="F187" i="2"/>
  <c r="F209" i="2"/>
  <c r="F240" i="2"/>
  <c r="F251" i="2"/>
  <c r="F273" i="2"/>
  <c r="F304" i="2"/>
  <c r="F315" i="2"/>
  <c r="F337" i="2"/>
  <c r="F368" i="2"/>
  <c r="F379" i="2"/>
  <c r="F401" i="2"/>
  <c r="F432" i="2"/>
  <c r="F443" i="2"/>
  <c r="F465" i="2"/>
  <c r="F496" i="2"/>
  <c r="F507" i="2"/>
  <c r="F529" i="2"/>
  <c r="F560" i="2"/>
  <c r="F571" i="2"/>
  <c r="F589" i="2"/>
  <c r="F602" i="2"/>
  <c r="F630" i="2"/>
  <c r="F632" i="2"/>
  <c r="F660" i="2"/>
  <c r="F690" i="2"/>
  <c r="F692" i="2"/>
  <c r="F722" i="2"/>
  <c r="F724" i="2"/>
  <c r="F754" i="2"/>
  <c r="F756" i="2"/>
  <c r="F786" i="2"/>
  <c r="F788" i="2"/>
  <c r="F818" i="2"/>
  <c r="F820" i="2"/>
  <c r="F850" i="2"/>
  <c r="F852" i="2"/>
  <c r="F882" i="2"/>
  <c r="F884" i="2"/>
  <c r="F904" i="2"/>
  <c r="F913" i="2"/>
  <c r="F939" i="2"/>
  <c r="F968" i="2"/>
  <c r="F970" i="2"/>
  <c r="F972" i="2"/>
  <c r="F983" i="2"/>
  <c r="F985" i="2"/>
  <c r="F1003" i="2"/>
  <c r="F1032" i="2"/>
  <c r="F1034" i="2"/>
  <c r="F1036" i="2"/>
  <c r="F1047" i="2"/>
  <c r="F1049" i="2"/>
  <c r="F1067" i="2"/>
  <c r="F1096" i="2"/>
  <c r="F1122" i="2"/>
  <c r="F1124" i="2"/>
  <c r="F1148" i="2"/>
  <c r="F1172" i="2"/>
  <c r="F1196" i="2"/>
  <c r="F1205" i="2"/>
  <c r="F1218" i="2"/>
  <c r="F1220" i="2"/>
  <c r="F1244" i="2"/>
  <c r="F1482" i="2"/>
  <c r="F1627" i="2"/>
  <c r="F419" i="4"/>
  <c r="F448" i="4"/>
  <c r="F515" i="1"/>
  <c r="F64" i="2"/>
  <c r="F161" i="2"/>
  <c r="F320" i="2"/>
  <c r="F512" i="2"/>
  <c r="F682" i="2"/>
  <c r="F778" i="2"/>
  <c r="F942" i="2"/>
  <c r="F1101" i="2"/>
  <c r="F1166" i="2"/>
  <c r="F1190" i="2"/>
  <c r="F1386" i="2"/>
  <c r="F1502" i="2"/>
  <c r="F1582" i="2"/>
  <c r="F1614" i="2"/>
  <c r="F1619" i="2"/>
  <c r="F46" i="4"/>
  <c r="F176" i="4"/>
  <c r="F467" i="4"/>
  <c r="F1570" i="1"/>
  <c r="F1626" i="1"/>
  <c r="F1630" i="1"/>
  <c r="F19" i="2"/>
  <c r="F41" i="2"/>
  <c r="F72" i="2"/>
  <c r="F83" i="2"/>
  <c r="F105" i="2"/>
  <c r="F136" i="2"/>
  <c r="F147" i="2"/>
  <c r="F169" i="2"/>
  <c r="F200" i="2"/>
  <c r="F211" i="2"/>
  <c r="F233" i="2"/>
  <c r="F264" i="2"/>
  <c r="F275" i="2"/>
  <c r="F297" i="2"/>
  <c r="F328" i="2"/>
  <c r="F339" i="2"/>
  <c r="F361" i="2"/>
  <c r="F392" i="2"/>
  <c r="F403" i="2"/>
  <c r="F425" i="2"/>
  <c r="F456" i="2"/>
  <c r="F467" i="2"/>
  <c r="F489" i="2"/>
  <c r="F520" i="2"/>
  <c r="F531" i="2"/>
  <c r="F553" i="2"/>
  <c r="F1342" i="2"/>
  <c r="F1357" i="2"/>
  <c r="F1396" i="2"/>
  <c r="F1420" i="2"/>
  <c r="F1429" i="2"/>
  <c r="F1473" i="2"/>
  <c r="F1496" i="2"/>
  <c r="F1588" i="2"/>
  <c r="F1595" i="2"/>
  <c r="F1605" i="2"/>
  <c r="F15" i="4"/>
  <c r="F26" i="4"/>
  <c r="F28" i="4"/>
  <c r="F58" i="4"/>
  <c r="F60" i="4"/>
  <c r="F90" i="4"/>
  <c r="F92" i="4"/>
  <c r="F122" i="4"/>
  <c r="F124" i="4"/>
  <c r="F154" i="4"/>
  <c r="F156" i="4"/>
  <c r="F186" i="4"/>
  <c r="F188" i="4"/>
  <c r="F201" i="4"/>
  <c r="F216" i="4"/>
  <c r="F218" i="4"/>
  <c r="F233" i="4"/>
  <c r="F273" i="4"/>
  <c r="F275" i="4"/>
  <c r="F279" i="4"/>
  <c r="F341" i="4"/>
  <c r="F343" i="4"/>
  <c r="F347" i="4"/>
  <c r="F379" i="4"/>
  <c r="F481" i="4"/>
  <c r="F533" i="4"/>
  <c r="F649" i="4"/>
  <c r="F256" i="2"/>
  <c r="F448" i="2"/>
  <c r="F481" i="2"/>
  <c r="F545" i="2"/>
  <c r="F810" i="2"/>
  <c r="F874" i="2"/>
  <c r="F898" i="2"/>
  <c r="F977" i="2"/>
  <c r="F1397" i="2"/>
  <c r="F1421" i="2"/>
  <c r="F1545" i="2"/>
  <c r="F1634" i="2"/>
  <c r="F144" i="4"/>
  <c r="F114" i="1"/>
  <c r="F1295" i="1"/>
  <c r="F1311" i="1"/>
  <c r="F1327" i="1"/>
  <c r="F1359" i="1"/>
  <c r="F1527" i="1"/>
  <c r="F1535" i="1"/>
  <c r="F1539" i="1"/>
  <c r="F1543" i="1"/>
  <c r="F1555" i="1"/>
  <c r="F32" i="2"/>
  <c r="F43" i="2"/>
  <c r="F65" i="2"/>
  <c r="F96" i="2"/>
  <c r="F107" i="2"/>
  <c r="F129" i="2"/>
  <c r="F160" i="2"/>
  <c r="F171" i="2"/>
  <c r="F193" i="2"/>
  <c r="F224" i="2"/>
  <c r="F235" i="2"/>
  <c r="F257" i="2"/>
  <c r="F288" i="2"/>
  <c r="F299" i="2"/>
  <c r="F321" i="2"/>
  <c r="F352" i="2"/>
  <c r="F363" i="2"/>
  <c r="F385" i="2"/>
  <c r="F416" i="2"/>
  <c r="F427" i="2"/>
  <c r="F449" i="2"/>
  <c r="F480" i="2"/>
  <c r="F491" i="2"/>
  <c r="F513" i="2"/>
  <c r="F544" i="2"/>
  <c r="F555" i="2"/>
  <c r="F577" i="2"/>
  <c r="F608" i="2"/>
  <c r="F610" i="2"/>
  <c r="F638" i="2"/>
  <c r="F640" i="2"/>
  <c r="F653" i="2"/>
  <c r="F666" i="2"/>
  <c r="F668" i="2"/>
  <c r="F698" i="2"/>
  <c r="F700" i="2"/>
  <c r="F730" i="2"/>
  <c r="F732" i="2"/>
  <c r="F762" i="2"/>
  <c r="F764" i="2"/>
  <c r="F794" i="2"/>
  <c r="F796" i="2"/>
  <c r="F826" i="2"/>
  <c r="F828" i="2"/>
  <c r="F858" i="2"/>
  <c r="F860" i="2"/>
  <c r="F888" i="2"/>
  <c r="F897" i="2"/>
  <c r="F930" i="2"/>
  <c r="F932" i="2"/>
  <c r="F948" i="2"/>
  <c r="F1012" i="2"/>
  <c r="F1076" i="2"/>
  <c r="F1102" i="2"/>
  <c r="F1130" i="2"/>
  <c r="F1132" i="2"/>
  <c r="F1141" i="2"/>
  <c r="F1154" i="2"/>
  <c r="F1156" i="2"/>
  <c r="F1165" i="2"/>
  <c r="F1189" i="2"/>
  <c r="F1226" i="2"/>
  <c r="F1228" i="2"/>
  <c r="F1237" i="2"/>
  <c r="F1250" i="2"/>
  <c r="F1252" i="2"/>
  <c r="F1276" i="2"/>
  <c r="F1300" i="2"/>
  <c r="F1324" i="2"/>
  <c r="F1333" i="2"/>
  <c r="F1346" i="2"/>
  <c r="F1348" i="2"/>
  <c r="F1372" i="2"/>
  <c r="F1400" i="2"/>
  <c r="F1424" i="2"/>
  <c r="F1515" i="2"/>
  <c r="F1558" i="2"/>
  <c r="F1569" i="2"/>
  <c r="F1574" i="2"/>
  <c r="F1598" i="2"/>
  <c r="F1638" i="2"/>
  <c r="F19" i="4"/>
  <c r="F51" i="4"/>
  <c r="F62" i="4"/>
  <c r="F64" i="4"/>
  <c r="F83" i="4"/>
  <c r="F115" i="4"/>
  <c r="F147" i="4"/>
  <c r="F160" i="4"/>
  <c r="F179" i="4"/>
  <c r="F97" i="2"/>
  <c r="F128" i="2"/>
  <c r="F203" i="2"/>
  <c r="F331" i="2"/>
  <c r="F417" i="2"/>
  <c r="F949" i="2"/>
  <c r="F1006" i="2"/>
  <c r="F1310" i="2"/>
  <c r="F1465" i="2"/>
  <c r="F14" i="4"/>
  <c r="F48" i="4"/>
  <c r="F1136" i="2"/>
  <c r="F1160" i="2"/>
  <c r="F1180" i="2"/>
  <c r="F1204" i="2"/>
  <c r="F1256" i="2"/>
  <c r="F11" i="2"/>
  <c r="F192" i="2"/>
  <c r="F225" i="2"/>
  <c r="F267" i="2"/>
  <c r="F654" i="2"/>
  <c r="F746" i="2"/>
  <c r="F1013" i="2"/>
  <c r="F80" i="4"/>
  <c r="F112" i="4"/>
  <c r="F204" i="4"/>
  <c r="F221" i="4"/>
  <c r="F189" i="1"/>
  <c r="F261" i="1"/>
  <c r="F421" i="1"/>
  <c r="F429" i="1"/>
  <c r="F461" i="1"/>
  <c r="F765" i="1"/>
  <c r="F821" i="1"/>
  <c r="F901" i="1"/>
  <c r="F917" i="1"/>
  <c r="F981" i="1"/>
  <c r="F1197" i="1"/>
  <c r="F1205" i="1"/>
  <c r="F1213" i="1"/>
  <c r="F1221" i="1"/>
  <c r="F1229" i="1"/>
  <c r="F1261" i="1"/>
  <c r="F1269" i="1"/>
  <c r="F1277" i="1"/>
  <c r="F1410" i="1"/>
  <c r="F16" i="2"/>
  <c r="F27" i="2"/>
  <c r="F49" i="2"/>
  <c r="F80" i="2"/>
  <c r="F91" i="2"/>
  <c r="F113" i="2"/>
  <c r="F144" i="2"/>
  <c r="F155" i="2"/>
  <c r="F177" i="2"/>
  <c r="F208" i="2"/>
  <c r="F219" i="2"/>
  <c r="F241" i="2"/>
  <c r="F272" i="2"/>
  <c r="F283" i="2"/>
  <c r="F305" i="2"/>
  <c r="F336" i="2"/>
  <c r="F347" i="2"/>
  <c r="F369" i="2"/>
  <c r="F400" i="2"/>
  <c r="F411" i="2"/>
  <c r="F433" i="2"/>
  <c r="F464" i="2"/>
  <c r="F475" i="2"/>
  <c r="F497" i="2"/>
  <c r="F528" i="2"/>
  <c r="F539" i="2"/>
  <c r="F561" i="2"/>
  <c r="F590" i="2"/>
  <c r="F618" i="2"/>
  <c r="F620" i="2"/>
  <c r="F646" i="2"/>
  <c r="F648" i="2"/>
  <c r="F674" i="2"/>
  <c r="F676" i="2"/>
  <c r="F706" i="2"/>
  <c r="F708" i="2"/>
  <c r="F738" i="2"/>
  <c r="F740" i="2"/>
  <c r="F770" i="2"/>
  <c r="F772" i="2"/>
  <c r="F802" i="2"/>
  <c r="F804" i="2"/>
  <c r="F834" i="2"/>
  <c r="F836" i="2"/>
  <c r="F866" i="2"/>
  <c r="F868" i="2"/>
  <c r="F881" i="2"/>
  <c r="F914" i="2"/>
  <c r="F916" i="2"/>
  <c r="F936" i="2"/>
  <c r="F958" i="2"/>
  <c r="F980" i="2"/>
  <c r="F1000" i="2"/>
  <c r="F1022" i="2"/>
  <c r="F1044" i="2"/>
  <c r="F1064" i="2"/>
  <c r="F1086" i="2"/>
  <c r="F1184" i="2"/>
  <c r="F1208" i="2"/>
  <c r="F1260" i="2"/>
  <c r="F1269" i="2"/>
  <c r="F1282" i="2"/>
  <c r="F1284" i="2"/>
  <c r="F1293" i="2"/>
  <c r="F1317" i="2"/>
  <c r="F1354" i="2"/>
  <c r="F1356" i="2"/>
  <c r="F1365" i="2"/>
  <c r="F1378" i="2"/>
  <c r="F1380" i="2"/>
  <c r="F1404" i="2"/>
  <c r="F1428" i="2"/>
  <c r="F1450" i="2"/>
  <c r="F1481" i="2"/>
  <c r="F1518" i="2"/>
  <c r="F1523" i="2"/>
  <c r="F1530" i="2"/>
  <c r="F1537" i="2"/>
  <c r="F1549" i="2"/>
  <c r="F1554" i="2"/>
  <c r="F1565" i="2"/>
  <c r="F1570" i="2"/>
  <c r="F1584" i="2"/>
  <c r="F1621" i="2"/>
  <c r="F1636" i="2"/>
  <c r="F27" i="4"/>
  <c r="F38" i="4"/>
  <c r="F40" i="4"/>
  <c r="F59" i="4"/>
  <c r="F70" i="4"/>
  <c r="F72" i="4"/>
  <c r="F91" i="4"/>
  <c r="F102" i="4"/>
  <c r="F104" i="4"/>
  <c r="F123" i="4"/>
  <c r="F134" i="4"/>
  <c r="F136" i="4"/>
  <c r="F155" i="4"/>
  <c r="F166" i="4"/>
  <c r="F168" i="4"/>
  <c r="F187" i="4"/>
  <c r="F196" i="4"/>
  <c r="F198" i="4"/>
  <c r="F228" i="4"/>
  <c r="F230" i="4"/>
  <c r="F245" i="4"/>
  <c r="F416" i="4"/>
  <c r="F451" i="4"/>
  <c r="F630" i="4"/>
  <c r="F260" i="4"/>
  <c r="F262" i="4"/>
  <c r="F277" i="4"/>
  <c r="F292" i="4"/>
  <c r="F294" i="4"/>
  <c r="F309" i="4"/>
  <c r="F324" i="4"/>
  <c r="F326" i="4"/>
  <c r="F328" i="4"/>
  <c r="F330" i="4"/>
  <c r="F345" i="4"/>
  <c r="F354" i="4"/>
  <c r="F361" i="4"/>
  <c r="F370" i="4"/>
  <c r="F377" i="4"/>
  <c r="F386" i="4"/>
  <c r="F393" i="4"/>
  <c r="F402" i="4"/>
  <c r="F409" i="4"/>
  <c r="F418" i="4"/>
  <c r="F425" i="4"/>
  <c r="F434" i="4"/>
  <c r="F441" i="4"/>
  <c r="F450" i="4"/>
  <c r="F457" i="4"/>
  <c r="F466" i="4"/>
  <c r="F551" i="4"/>
  <c r="F553" i="4"/>
  <c r="F568" i="4"/>
  <c r="F583" i="4"/>
  <c r="F585" i="4"/>
  <c r="F587" i="4"/>
  <c r="F600" i="4"/>
  <c r="F617" i="4"/>
  <c r="F619" i="4"/>
  <c r="F632" i="4"/>
  <c r="F651" i="4"/>
  <c r="F666" i="4"/>
  <c r="F668" i="4"/>
  <c r="F683" i="4"/>
  <c r="F698" i="4"/>
  <c r="F700" i="4"/>
  <c r="F715" i="4"/>
  <c r="F730" i="4"/>
  <c r="F732" i="4"/>
  <c r="F747" i="4"/>
  <c r="F762" i="4"/>
  <c r="F764" i="4"/>
  <c r="F779" i="4"/>
  <c r="F794" i="4"/>
  <c r="F796" i="4"/>
  <c r="F798" i="4"/>
  <c r="F811" i="4"/>
  <c r="F826" i="4"/>
  <c r="F828" i="4"/>
  <c r="F843" i="4"/>
  <c r="F858" i="4"/>
  <c r="F860" i="4"/>
  <c r="F875" i="4"/>
  <c r="F877" i="4"/>
  <c r="F907" i="4"/>
  <c r="F909" i="4"/>
  <c r="F939" i="4"/>
  <c r="F941" i="4"/>
  <c r="F1024" i="4"/>
  <c r="F1031" i="4"/>
  <c r="F1047" i="4"/>
  <c r="F1063" i="4"/>
  <c r="F1079" i="4"/>
  <c r="F1095" i="4"/>
  <c r="F1111" i="4"/>
  <c r="F1127" i="4"/>
  <c r="F1134" i="4"/>
  <c r="F1143" i="4"/>
  <c r="F1150" i="4"/>
  <c r="F1163" i="4"/>
  <c r="F1165" i="4"/>
  <c r="F1178" i="4"/>
  <c r="F1193" i="4"/>
  <c r="F1195" i="4"/>
  <c r="F1197" i="4"/>
  <c r="F1208" i="4"/>
  <c r="F1210" i="4"/>
  <c r="F1229" i="4"/>
  <c r="F1240" i="4"/>
  <c r="F1242" i="4"/>
  <c r="F1261" i="4"/>
  <c r="F1272" i="4"/>
  <c r="F1274" i="4"/>
  <c r="F1293" i="4"/>
  <c r="F1304" i="4"/>
  <c r="F1306" i="4"/>
  <c r="F1325" i="4"/>
  <c r="F1431" i="4"/>
  <c r="F1433" i="4"/>
  <c r="F1441" i="4"/>
  <c r="F1462" i="4"/>
  <c r="F1472" i="4"/>
  <c r="F1499" i="4"/>
  <c r="F264" i="4"/>
  <c r="F266" i="4"/>
  <c r="F281" i="4"/>
  <c r="F296" i="4"/>
  <c r="F298" i="4"/>
  <c r="F313" i="4"/>
  <c r="F332" i="4"/>
  <c r="F334" i="4"/>
  <c r="F802" i="4"/>
  <c r="F830" i="4"/>
  <c r="F832" i="4"/>
  <c r="F847" i="4"/>
  <c r="F851" i="4"/>
  <c r="F864" i="4"/>
  <c r="F879" i="4"/>
  <c r="F881" i="4"/>
  <c r="F900" i="4"/>
  <c r="F911" i="4"/>
  <c r="F913" i="4"/>
  <c r="F943" i="4"/>
  <c r="F945" i="4"/>
  <c r="F975" i="4"/>
  <c r="F977" i="4"/>
  <c r="F1026" i="4"/>
  <c r="F1233" i="4"/>
  <c r="F1265" i="4"/>
  <c r="F1297" i="4"/>
  <c r="F1329" i="4"/>
  <c r="F1361" i="4"/>
  <c r="F1372" i="4"/>
  <c r="F1374" i="4"/>
  <c r="F1389" i="4"/>
  <c r="F1406" i="4"/>
  <c r="F1408" i="4"/>
  <c r="F1477" i="4"/>
  <c r="F1487" i="4"/>
  <c r="F1519" i="4"/>
  <c r="F1524" i="4"/>
  <c r="F1552" i="4"/>
  <c r="F1560" i="4"/>
  <c r="F413" i="4"/>
  <c r="F422" i="4"/>
  <c r="F429" i="4"/>
  <c r="F438" i="4"/>
  <c r="F445" i="4"/>
  <c r="F454" i="4"/>
  <c r="F461" i="4"/>
  <c r="F470" i="4"/>
  <c r="F559" i="4"/>
  <c r="F561" i="4"/>
  <c r="F576" i="4"/>
  <c r="F593" i="4"/>
  <c r="F608" i="4"/>
  <c r="F625" i="4"/>
  <c r="F627" i="4"/>
  <c r="F640" i="4"/>
  <c r="F659" i="4"/>
  <c r="F674" i="4"/>
  <c r="F676" i="4"/>
  <c r="F691" i="4"/>
  <c r="F706" i="4"/>
  <c r="F708" i="4"/>
  <c r="F723" i="4"/>
  <c r="F738" i="4"/>
  <c r="F740" i="4"/>
  <c r="F755" i="4"/>
  <c r="F806" i="4"/>
  <c r="F855" i="4"/>
  <c r="F904" i="4"/>
  <c r="F936" i="4"/>
  <c r="F968" i="4"/>
  <c r="F1000" i="4"/>
  <c r="F1011" i="4"/>
  <c r="F1171" i="4"/>
  <c r="F1173" i="4"/>
  <c r="F1205" i="4"/>
  <c r="F1237" i="4"/>
  <c r="F1269" i="4"/>
  <c r="F1301" i="4"/>
  <c r="F1333" i="4"/>
  <c r="F1365" i="4"/>
  <c r="F1412" i="4"/>
  <c r="F1465" i="4"/>
  <c r="F1480" i="4"/>
  <c r="F1507" i="4"/>
  <c r="F261" i="4"/>
  <c r="F276" i="4"/>
  <c r="F278" i="4"/>
  <c r="F293" i="4"/>
  <c r="F308" i="4"/>
  <c r="F310" i="4"/>
  <c r="F325" i="4"/>
  <c r="F329" i="4"/>
  <c r="F344" i="4"/>
  <c r="F346" i="4"/>
  <c r="F353" i="4"/>
  <c r="F362" i="4"/>
  <c r="F369" i="4"/>
  <c r="F378" i="4"/>
  <c r="F385" i="4"/>
  <c r="F394" i="4"/>
  <c r="F401" i="4"/>
  <c r="F410" i="4"/>
  <c r="F417" i="4"/>
  <c r="F426" i="4"/>
  <c r="F433" i="4"/>
  <c r="F442" i="4"/>
  <c r="F449" i="4"/>
  <c r="F458" i="4"/>
  <c r="F465" i="4"/>
  <c r="F552" i="4"/>
  <c r="F567" i="4"/>
  <c r="F569" i="4"/>
  <c r="F584" i="4"/>
  <c r="F599" i="4"/>
  <c r="F601" i="4"/>
  <c r="F616" i="4"/>
  <c r="F633" i="4"/>
  <c r="F635" i="4"/>
  <c r="F650" i="4"/>
  <c r="F652" i="4"/>
  <c r="F667" i="4"/>
  <c r="F682" i="4"/>
  <c r="F684" i="4"/>
  <c r="F699" i="4"/>
  <c r="F714" i="4"/>
  <c r="F716" i="4"/>
  <c r="F731" i="4"/>
  <c r="F746" i="4"/>
  <c r="F748" i="4"/>
  <c r="F763" i="4"/>
  <c r="F778" i="4"/>
  <c r="F780" i="4"/>
  <c r="F795" i="4"/>
  <c r="F810" i="4"/>
  <c r="F812" i="4"/>
  <c r="F827" i="4"/>
  <c r="F842" i="4"/>
  <c r="F844" i="4"/>
  <c r="F863" i="4"/>
  <c r="F876" i="4"/>
  <c r="F891" i="4"/>
  <c r="F893" i="4"/>
  <c r="F912" i="4"/>
  <c r="F923" i="4"/>
  <c r="F925" i="4"/>
  <c r="F944" i="4"/>
  <c r="F955" i="4"/>
  <c r="F957" i="4"/>
  <c r="F976" i="4"/>
  <c r="F987" i="4"/>
  <c r="F989" i="4"/>
  <c r="F1008" i="4"/>
  <c r="F1019" i="4"/>
  <c r="F1021" i="4"/>
  <c r="F1039" i="4"/>
  <c r="F1055" i="4"/>
  <c r="F1071" i="4"/>
  <c r="F1087" i="4"/>
  <c r="F1103" i="4"/>
  <c r="F1119" i="4"/>
  <c r="F1135" i="4"/>
  <c r="F1142" i="4"/>
  <c r="F1151" i="4"/>
  <c r="F1162" i="4"/>
  <c r="F1179" i="4"/>
  <c r="F1181" i="4"/>
  <c r="F1190" i="4"/>
  <c r="F1213" i="4"/>
  <c r="F1224" i="4"/>
  <c r="F1226" i="4"/>
  <c r="F1245" i="4"/>
  <c r="F1256" i="4"/>
  <c r="F1258" i="4"/>
  <c r="F1277" i="4"/>
  <c r="F1288" i="4"/>
  <c r="F1290" i="4"/>
  <c r="F1309" i="4"/>
  <c r="F1320" i="4"/>
  <c r="F1322" i="4"/>
  <c r="F1341" i="4"/>
  <c r="F1352" i="4"/>
  <c r="F1354" i="4"/>
  <c r="F1373" i="4"/>
  <c r="F1384" i="4"/>
  <c r="F1386" i="4"/>
  <c r="F1401" i="4"/>
  <c r="F1416" i="4"/>
  <c r="F1423" i="4"/>
  <c r="F1432" i="4"/>
  <c r="F1449" i="4"/>
  <c r="F1463" i="4"/>
  <c r="F1473" i="4"/>
  <c r="F1505" i="4"/>
  <c r="F1520" i="4"/>
  <c r="F1535" i="4"/>
  <c r="F1545" i="4"/>
  <c r="F1553" i="4"/>
  <c r="F1561" i="4"/>
  <c r="F1567" i="4"/>
  <c r="F1571" i="4"/>
  <c r="F248" i="4"/>
  <c r="F250" i="4"/>
  <c r="F265" i="4"/>
  <c r="F280" i="4"/>
  <c r="F282" i="4"/>
  <c r="F297" i="4"/>
  <c r="F312" i="4"/>
  <c r="F314" i="4"/>
  <c r="F333" i="4"/>
  <c r="F474" i="4"/>
  <c r="F483" i="4"/>
  <c r="F490" i="4"/>
  <c r="F499" i="4"/>
  <c r="F506" i="4"/>
  <c r="F511" i="4"/>
  <c r="F520" i="4"/>
  <c r="F527" i="4"/>
  <c r="F536" i="4"/>
  <c r="F543" i="4"/>
  <c r="F556" i="4"/>
  <c r="F571" i="4"/>
  <c r="F573" i="4"/>
  <c r="F620" i="4"/>
  <c r="F639" i="4"/>
  <c r="F884" i="4"/>
  <c r="F916" i="4"/>
  <c r="F948" i="4"/>
  <c r="F980" i="4"/>
  <c r="F1012" i="4"/>
  <c r="F1066" i="4"/>
  <c r="F1185" i="4"/>
  <c r="F1217" i="4"/>
  <c r="F1249" i="4"/>
  <c r="F1281" i="4"/>
  <c r="F1313" i="4"/>
  <c r="F1345" i="4"/>
  <c r="F1377" i="4"/>
  <c r="F1445" i="4"/>
  <c r="F1476" i="4"/>
  <c r="F471" i="4"/>
  <c r="F478" i="4"/>
  <c r="F487" i="4"/>
  <c r="F494" i="4"/>
  <c r="F503" i="4"/>
  <c r="F515" i="4"/>
  <c r="F524" i="4"/>
  <c r="F531" i="4"/>
  <c r="F540" i="4"/>
  <c r="F547" i="4"/>
  <c r="F549" i="4"/>
  <c r="F564" i="4"/>
  <c r="F579" i="4"/>
  <c r="F581" i="4"/>
  <c r="F596" i="4"/>
  <c r="F611" i="4"/>
  <c r="F613" i="4"/>
  <c r="F628" i="4"/>
  <c r="F645" i="4"/>
  <c r="F662" i="4"/>
  <c r="F664" i="4"/>
  <c r="F679" i="4"/>
  <c r="F694" i="4"/>
  <c r="F696" i="4"/>
  <c r="F711" i="4"/>
  <c r="F726" i="4"/>
  <c r="F728" i="4"/>
  <c r="F743" i="4"/>
  <c r="F758" i="4"/>
  <c r="F760" i="4"/>
  <c r="F775" i="4"/>
  <c r="F790" i="4"/>
  <c r="F792" i="4"/>
  <c r="F807" i="4"/>
  <c r="F824" i="4"/>
  <c r="F839" i="4"/>
  <c r="F854" i="4"/>
  <c r="F856" i="4"/>
  <c r="F871" i="4"/>
  <c r="F873" i="4"/>
  <c r="F903" i="4"/>
  <c r="F905" i="4"/>
  <c r="F935" i="4"/>
  <c r="F937" i="4"/>
  <c r="F967" i="4"/>
  <c r="F969" i="4"/>
  <c r="F988" i="4"/>
  <c r="F999" i="4"/>
  <c r="F1001" i="4"/>
  <c r="F1159" i="4"/>
  <c r="F1174" i="4"/>
  <c r="F1204" i="4"/>
  <c r="F1206" i="4"/>
  <c r="F1236" i="4"/>
  <c r="F1238" i="4"/>
  <c r="F1268" i="4"/>
  <c r="F1270" i="4"/>
  <c r="F1300" i="4"/>
  <c r="F1302" i="4"/>
  <c r="F1332" i="4"/>
  <c r="F1334" i="4"/>
  <c r="F1353" i="4"/>
  <c r="F1364" i="4"/>
  <c r="F1366" i="4"/>
  <c r="F1396" i="4"/>
  <c r="F1398" i="4"/>
  <c r="F1413" i="4"/>
  <c r="F1452" i="4"/>
  <c r="F1469" i="4"/>
  <c r="F1484" i="4"/>
  <c r="F1501" i="4"/>
  <c r="F1511" i="4"/>
  <c r="F1538" i="4"/>
  <c r="F1546" i="4"/>
  <c r="F1554" i="4"/>
  <c r="F1562" i="4"/>
  <c r="F853" i="1"/>
  <c r="F1312" i="1"/>
  <c r="F1601" i="1"/>
  <c r="F766" i="1"/>
  <c r="F771" i="1"/>
  <c r="F1046" i="1"/>
  <c r="F1107" i="1"/>
  <c r="F1621" i="1"/>
  <c r="F884" i="1"/>
  <c r="F1337" i="1"/>
  <c r="F781" i="1"/>
  <c r="F1341" i="1"/>
  <c r="F1520" i="1"/>
  <c r="F1524" i="1"/>
  <c r="F1532" i="1"/>
  <c r="F1536" i="1"/>
  <c r="F1540" i="1"/>
  <c r="F1544" i="1"/>
  <c r="F1568" i="1"/>
  <c r="F1616" i="1"/>
  <c r="F763" i="1"/>
  <c r="F1577" i="1"/>
  <c r="F1629" i="1"/>
  <c r="F852" i="1"/>
  <c r="F1012" i="1"/>
  <c r="F1308" i="1"/>
  <c r="F1538" i="1"/>
  <c r="F762" i="1"/>
  <c r="F770" i="1"/>
  <c r="F778" i="1"/>
  <c r="F1002" i="1"/>
  <c r="F1010" i="1"/>
  <c r="F1018" i="1"/>
  <c r="F1042" i="1"/>
  <c r="F1082" i="1"/>
  <c r="F1127" i="1"/>
  <c r="F1130" i="1"/>
  <c r="F1146" i="1"/>
  <c r="F1635" i="1"/>
  <c r="F885" i="1"/>
  <c r="F1508" i="1"/>
  <c r="F1512" i="1"/>
  <c r="F587" i="1"/>
  <c r="F619" i="1"/>
  <c r="F683" i="1"/>
  <c r="F701" i="1"/>
  <c r="F712" i="1"/>
  <c r="F720" i="1"/>
  <c r="F784" i="1"/>
  <c r="F792" i="1"/>
  <c r="F800" i="1"/>
  <c r="F808" i="1"/>
  <c r="F816" i="1"/>
  <c r="F824" i="1"/>
  <c r="F848" i="1"/>
  <c r="F912" i="1"/>
  <c r="F1373" i="1"/>
  <c r="F1376" i="1"/>
  <c r="F1416" i="1"/>
  <c r="F726" i="1"/>
  <c r="F734" i="1"/>
  <c r="F758" i="1"/>
  <c r="F1158" i="1"/>
  <c r="F1081" i="1"/>
  <c r="F1113" i="1"/>
  <c r="F1506" i="1"/>
  <c r="F1510" i="1"/>
  <c r="F1642" i="1"/>
  <c r="F1646" i="1"/>
  <c r="F122" i="1"/>
  <c r="F860" i="1"/>
  <c r="F1375" i="1"/>
  <c r="F1050" i="1"/>
  <c r="F1515" i="1"/>
  <c r="F1001" i="1"/>
  <c r="F1005" i="1"/>
  <c r="F1137" i="1"/>
  <c r="F1353" i="1"/>
  <c r="F1552" i="1"/>
  <c r="F1594" i="1"/>
  <c r="F419" i="1"/>
  <c r="F451" i="1"/>
  <c r="F483" i="1"/>
  <c r="F643" i="1"/>
  <c r="F1452" i="1"/>
  <c r="F85" i="1"/>
  <c r="F109" i="1"/>
  <c r="F117" i="1"/>
  <c r="F121" i="1"/>
  <c r="F141" i="1"/>
  <c r="F149" i="1"/>
  <c r="F389" i="1"/>
  <c r="F1639" i="1"/>
  <c r="F949" i="1"/>
  <c r="F989" i="1"/>
  <c r="F1189" i="1"/>
  <c r="F1237" i="1"/>
  <c r="F1245" i="1"/>
  <c r="F1253" i="1"/>
  <c r="F1514" i="1"/>
  <c r="F77" i="1"/>
  <c r="F291" i="1"/>
  <c r="F307" i="1"/>
  <c r="F323" i="1"/>
  <c r="F355" i="1"/>
  <c r="F387" i="1"/>
  <c r="F611" i="1"/>
  <c r="F1009" i="1"/>
  <c r="F1276" i="1"/>
  <c r="F780" i="1"/>
  <c r="F1456" i="1"/>
  <c r="F62" i="1"/>
  <c r="F148" i="1"/>
  <c r="F156" i="1"/>
  <c r="F160" i="1"/>
  <c r="F169" i="1"/>
  <c r="F213" i="1"/>
  <c r="F217" i="1"/>
  <c r="F221" i="1"/>
  <c r="F229" i="1"/>
  <c r="F245" i="1"/>
  <c r="F775" i="1"/>
  <c r="F1091" i="1"/>
  <c r="F1095" i="1"/>
  <c r="F1641" i="1"/>
  <c r="F89" i="1"/>
  <c r="F469" i="1"/>
  <c r="F675" i="1"/>
  <c r="F290" i="1"/>
  <c r="F415" i="1"/>
  <c r="F779" i="1"/>
  <c r="F856" i="1"/>
  <c r="F1017" i="1"/>
  <c r="F1021" i="1"/>
  <c r="F1025" i="1"/>
  <c r="F1085" i="1"/>
  <c r="F1133" i="1"/>
  <c r="F1149" i="1"/>
  <c r="F1157" i="1"/>
  <c r="F1165" i="1"/>
  <c r="F1289" i="1"/>
  <c r="F1309" i="1"/>
  <c r="F1357" i="1"/>
  <c r="F1473" i="1"/>
  <c r="F1528" i="1"/>
  <c r="F1548" i="1"/>
  <c r="F1572" i="1"/>
  <c r="F1578" i="1"/>
  <c r="F1598" i="1"/>
  <c r="F812" i="1"/>
  <c r="F924" i="1"/>
  <c r="F972" i="1"/>
  <c r="F988" i="1"/>
  <c r="F1559" i="1"/>
  <c r="F361" i="1"/>
  <c r="F365" i="1"/>
  <c r="F373" i="1"/>
  <c r="F531" i="1"/>
  <c r="F547" i="1"/>
  <c r="F579" i="1"/>
  <c r="F651" i="1"/>
  <c r="F667" i="1"/>
  <c r="F847" i="1"/>
  <c r="F851" i="1"/>
  <c r="F855" i="1"/>
  <c r="F943" i="1"/>
  <c r="F1066" i="1"/>
  <c r="F1098" i="1"/>
  <c r="F1331" i="1"/>
  <c r="F1395" i="1"/>
  <c r="F1519" i="1"/>
  <c r="F1545" i="1"/>
  <c r="F1643" i="1"/>
  <c r="F1129" i="1"/>
  <c r="F1145" i="1"/>
  <c r="F1406" i="1"/>
  <c r="F83" i="1"/>
  <c r="F115" i="1"/>
  <c r="F277" i="1"/>
  <c r="F405" i="1"/>
  <c r="F435" i="1"/>
  <c r="F485" i="1"/>
  <c r="F501" i="1"/>
  <c r="F563" i="1"/>
  <c r="F575" i="1"/>
  <c r="F585" i="1"/>
  <c r="F589" i="1"/>
  <c r="F597" i="1"/>
  <c r="F627" i="1"/>
  <c r="F639" i="1"/>
  <c r="F677" i="1"/>
  <c r="F681" i="1"/>
  <c r="F685" i="1"/>
  <c r="F829" i="1"/>
  <c r="F845" i="1"/>
  <c r="F861" i="1"/>
  <c r="F877" i="1"/>
  <c r="F893" i="1"/>
  <c r="F909" i="1"/>
  <c r="F920" i="1"/>
  <c r="F925" i="1"/>
  <c r="F941" i="1"/>
  <c r="F944" i="1"/>
  <c r="F948" i="1"/>
  <c r="F957" i="1"/>
  <c r="F973" i="1"/>
  <c r="F980" i="1"/>
  <c r="F993" i="1"/>
  <c r="F996" i="1"/>
  <c r="F1041" i="1"/>
  <c r="F1089" i="1"/>
  <c r="F1437" i="1"/>
  <c r="F1448" i="1"/>
  <c r="F1636" i="1"/>
  <c r="F9" i="1"/>
  <c r="F79" i="1"/>
  <c r="F107" i="1"/>
  <c r="F111" i="1"/>
  <c r="F265" i="1"/>
  <c r="F351" i="1"/>
  <c r="F356" i="1"/>
  <c r="F447" i="1"/>
  <c r="F489" i="1"/>
  <c r="F207" i="1"/>
  <c r="F211" i="1"/>
  <c r="F227" i="1"/>
  <c r="F235" i="1"/>
  <c r="F255" i="1"/>
  <c r="F259" i="1"/>
  <c r="F293" i="1"/>
  <c r="F297" i="1"/>
  <c r="F309" i="1"/>
  <c r="F371" i="1"/>
  <c r="F383" i="1"/>
  <c r="F388" i="1"/>
  <c r="F467" i="1"/>
  <c r="F517" i="1"/>
  <c r="F521" i="1"/>
  <c r="F533" i="1"/>
  <c r="F599" i="1"/>
  <c r="F659" i="1"/>
  <c r="F671" i="1"/>
  <c r="F709" i="1"/>
  <c r="F713" i="1"/>
  <c r="F717" i="1"/>
  <c r="F721" i="1"/>
  <c r="F729" i="1"/>
  <c r="F737" i="1"/>
  <c r="F741" i="1"/>
  <c r="F760" i="1"/>
  <c r="F764" i="1"/>
  <c r="F768" i="1"/>
  <c r="F772" i="1"/>
  <c r="F776" i="1"/>
  <c r="F783" i="1"/>
  <c r="F786" i="1"/>
  <c r="F787" i="1"/>
  <c r="F791" i="1"/>
  <c r="F794" i="1"/>
  <c r="F795" i="1"/>
  <c r="F798" i="1"/>
  <c r="F799" i="1"/>
  <c r="F802" i="1"/>
  <c r="F803" i="1"/>
  <c r="F806" i="1"/>
  <c r="F807" i="1"/>
  <c r="F810" i="1"/>
  <c r="F811" i="1"/>
  <c r="F828" i="1"/>
  <c r="F844" i="1"/>
  <c r="F876" i="1"/>
  <c r="F892" i="1"/>
  <c r="F908" i="1"/>
  <c r="F940" i="1"/>
  <c r="F956" i="1"/>
  <c r="F1004" i="1"/>
  <c r="F1232" i="1"/>
  <c r="F1391" i="1"/>
  <c r="F1424" i="1"/>
  <c r="F1460" i="1"/>
  <c r="F1605" i="1"/>
  <c r="F75" i="1"/>
  <c r="F87" i="1"/>
  <c r="F119" i="1"/>
  <c r="F212" i="1"/>
  <c r="F260" i="1"/>
  <c r="F339" i="1"/>
  <c r="F393" i="1"/>
  <c r="F397" i="1"/>
  <c r="F452" i="1"/>
  <c r="F493" i="1"/>
  <c r="F65" i="1"/>
  <c r="F97" i="1"/>
  <c r="F129" i="1"/>
  <c r="F325" i="1"/>
  <c r="F329" i="1"/>
  <c r="F341" i="1"/>
  <c r="F357" i="1"/>
  <c r="F403" i="1"/>
  <c r="F420" i="1"/>
  <c r="F437" i="1"/>
  <c r="F453" i="1"/>
  <c r="F499" i="1"/>
  <c r="F549" i="1"/>
  <c r="F553" i="1"/>
  <c r="F565" i="1"/>
  <c r="F595" i="1"/>
  <c r="F621" i="1"/>
  <c r="F629" i="1"/>
  <c r="F645" i="1"/>
  <c r="F691" i="1"/>
  <c r="F694" i="1"/>
  <c r="F698" i="1"/>
  <c r="F797" i="1"/>
  <c r="F830" i="1"/>
  <c r="F834" i="1"/>
  <c r="F838" i="1"/>
  <c r="F842" i="1"/>
  <c r="F862" i="1"/>
  <c r="F866" i="1"/>
  <c r="F870" i="1"/>
  <c r="F874" i="1"/>
  <c r="F879" i="1"/>
  <c r="F894" i="1"/>
  <c r="F898" i="1"/>
  <c r="F902" i="1"/>
  <c r="F906" i="1"/>
  <c r="F926" i="1"/>
  <c r="F930" i="1"/>
  <c r="F934" i="1"/>
  <c r="F938" i="1"/>
  <c r="F947" i="1"/>
  <c r="F958" i="1"/>
  <c r="F962" i="1"/>
  <c r="F966" i="1"/>
  <c r="F970" i="1"/>
  <c r="F986" i="1"/>
  <c r="F987" i="1"/>
  <c r="F990" i="1"/>
  <c r="F994" i="1"/>
  <c r="F995" i="1"/>
  <c r="F1447" i="1"/>
  <c r="F1645" i="1"/>
  <c r="F82" i="1"/>
  <c r="F86" i="1"/>
  <c r="F90" i="1"/>
  <c r="F94" i="1"/>
  <c r="F137" i="1"/>
  <c r="F145" i="1"/>
  <c r="F175" i="1"/>
  <c r="F179" i="1"/>
  <c r="F239" i="1"/>
  <c r="F243" i="1"/>
  <c r="F287" i="1"/>
  <c r="F292" i="1"/>
  <c r="F319" i="1"/>
  <c r="F324" i="1"/>
  <c r="F333" i="1"/>
  <c r="F479" i="1"/>
  <c r="F484" i="1"/>
  <c r="F511" i="1"/>
  <c r="F516" i="1"/>
  <c r="F525" i="1"/>
  <c r="F543" i="1"/>
  <c r="F557" i="1"/>
  <c r="F749" i="1"/>
  <c r="F757" i="1"/>
  <c r="F789" i="1"/>
  <c r="F813" i="1"/>
  <c r="F10" i="1"/>
  <c r="F14" i="1"/>
  <c r="F18" i="1"/>
  <c r="F22" i="1"/>
  <c r="F26" i="1"/>
  <c r="F30" i="1"/>
  <c r="F34" i="1"/>
  <c r="F38" i="1"/>
  <c r="F42" i="1"/>
  <c r="F46" i="1"/>
  <c r="F50" i="1"/>
  <c r="F54" i="1"/>
  <c r="F58" i="1"/>
  <c r="F63" i="1"/>
  <c r="F73" i="1"/>
  <c r="F81" i="1"/>
  <c r="F139" i="1"/>
  <c r="F143" i="1"/>
  <c r="F147" i="1"/>
  <c r="F151" i="1"/>
  <c r="F155" i="1"/>
  <c r="F159" i="1"/>
  <c r="F164" i="1"/>
  <c r="F168" i="1"/>
  <c r="F173" i="1"/>
  <c r="F181" i="1"/>
  <c r="F223" i="1"/>
  <c r="F228" i="1"/>
  <c r="F233" i="1"/>
  <c r="F258" i="1"/>
  <c r="F276" i="1"/>
  <c r="F281" i="1"/>
  <c r="F285" i="1"/>
  <c r="F299" i="1"/>
  <c r="F303" i="1"/>
  <c r="F308" i="1"/>
  <c r="F313" i="1"/>
  <c r="F317" i="1"/>
  <c r="F331" i="1"/>
  <c r="F335" i="1"/>
  <c r="F340" i="1"/>
  <c r="F345" i="1"/>
  <c r="F349" i="1"/>
  <c r="F363" i="1"/>
  <c r="F367" i="1"/>
  <c r="F372" i="1"/>
  <c r="F377" i="1"/>
  <c r="F381" i="1"/>
  <c r="F395" i="1"/>
  <c r="F399" i="1"/>
  <c r="F404" i="1"/>
  <c r="F409" i="1"/>
  <c r="F413" i="1"/>
  <c r="F427" i="1"/>
  <c r="F431" i="1"/>
  <c r="F436" i="1"/>
  <c r="F441" i="1"/>
  <c r="F445" i="1"/>
  <c r="F459" i="1"/>
  <c r="F463" i="1"/>
  <c r="F468" i="1"/>
  <c r="F473" i="1"/>
  <c r="F477" i="1"/>
  <c r="F491" i="1"/>
  <c r="F495" i="1"/>
  <c r="F500" i="1"/>
  <c r="F505" i="1"/>
  <c r="F509" i="1"/>
  <c r="F523" i="1"/>
  <c r="F527" i="1"/>
  <c r="F532" i="1"/>
  <c r="F537" i="1"/>
  <c r="F541" i="1"/>
  <c r="F569" i="1"/>
  <c r="F573" i="1"/>
  <c r="F591" i="1"/>
  <c r="F601" i="1"/>
  <c r="F605" i="1"/>
  <c r="F623" i="1"/>
  <c r="F633" i="1"/>
  <c r="F637" i="1"/>
  <c r="F655" i="1"/>
  <c r="F665" i="1"/>
  <c r="F669" i="1"/>
  <c r="F692" i="1"/>
  <c r="F696" i="1"/>
  <c r="F105" i="1"/>
  <c r="F113" i="1"/>
  <c r="F157" i="1"/>
  <c r="F188" i="1"/>
  <c r="F197" i="1"/>
  <c r="F226" i="1"/>
  <c r="F244" i="1"/>
  <c r="F249" i="1"/>
  <c r="F253" i="1"/>
  <c r="F267" i="1"/>
  <c r="F271" i="1"/>
  <c r="F275" i="1"/>
  <c r="F306" i="1"/>
  <c r="F539" i="1"/>
  <c r="F571" i="1"/>
  <c r="F603" i="1"/>
  <c r="F635" i="1"/>
  <c r="F748" i="1"/>
  <c r="F756" i="1"/>
  <c r="F773" i="1"/>
  <c r="F805" i="1"/>
  <c r="F831" i="1"/>
  <c r="F835" i="1"/>
  <c r="F839" i="1"/>
  <c r="F843" i="1"/>
  <c r="F863" i="1"/>
  <c r="F867" i="1"/>
  <c r="F871" i="1"/>
  <c r="F875" i="1"/>
  <c r="F895" i="1"/>
  <c r="F899" i="1"/>
  <c r="F903" i="1"/>
  <c r="F907" i="1"/>
  <c r="F927" i="1"/>
  <c r="F931" i="1"/>
  <c r="F935" i="1"/>
  <c r="F939" i="1"/>
  <c r="F963" i="1"/>
  <c r="F971" i="1"/>
  <c r="F977" i="1"/>
  <c r="F1003" i="1"/>
  <c r="F1248" i="1"/>
  <c r="F1414" i="1"/>
  <c r="F1426" i="1"/>
  <c r="F1430" i="1"/>
  <c r="F1618" i="1"/>
  <c r="F837" i="1"/>
  <c r="F869" i="1"/>
  <c r="F933" i="1"/>
  <c r="F965" i="1"/>
  <c r="F997" i="1"/>
  <c r="F1040" i="1"/>
  <c r="F1045" i="1"/>
  <c r="F1053" i="1"/>
  <c r="F1069" i="1"/>
  <c r="F1171" i="1"/>
  <c r="F1219" i="1"/>
  <c r="F1227" i="1"/>
  <c r="F1235" i="1"/>
  <c r="F1243" i="1"/>
  <c r="F1267" i="1"/>
  <c r="F1275" i="1"/>
  <c r="F1283" i="1"/>
  <c r="F1303" i="1"/>
  <c r="F1315" i="1"/>
  <c r="F1319" i="1"/>
  <c r="F1401" i="1"/>
  <c r="F1441" i="1"/>
  <c r="F1458" i="1"/>
  <c r="F1494" i="1"/>
  <c r="F1567" i="1"/>
  <c r="F1613" i="1"/>
  <c r="F1638" i="1"/>
  <c r="F814" i="1"/>
  <c r="F815" i="1"/>
  <c r="F818" i="1"/>
  <c r="F819" i="1"/>
  <c r="F822" i="1"/>
  <c r="F823" i="1"/>
  <c r="F826" i="1"/>
  <c r="F827" i="1"/>
  <c r="F832" i="1"/>
  <c r="F836" i="1"/>
  <c r="F840" i="1"/>
  <c r="F846" i="1"/>
  <c r="F850" i="1"/>
  <c r="F854" i="1"/>
  <c r="F858" i="1"/>
  <c r="F859" i="1"/>
  <c r="F864" i="1"/>
  <c r="F868" i="1"/>
  <c r="F872" i="1"/>
  <c r="F878" i="1"/>
  <c r="F882" i="1"/>
  <c r="F883" i="1"/>
  <c r="F886" i="1"/>
  <c r="F887" i="1"/>
  <c r="F890" i="1"/>
  <c r="F891" i="1"/>
  <c r="F896" i="1"/>
  <c r="F900" i="1"/>
  <c r="F904" i="1"/>
  <c r="F910" i="1"/>
  <c r="F911" i="1"/>
  <c r="F914" i="1"/>
  <c r="F915" i="1"/>
  <c r="F918" i="1"/>
  <c r="F919" i="1"/>
  <c r="F922" i="1"/>
  <c r="F923" i="1"/>
  <c r="F928" i="1"/>
  <c r="F932" i="1"/>
  <c r="F936" i="1"/>
  <c r="F942" i="1"/>
  <c r="F946" i="1"/>
  <c r="F950" i="1"/>
  <c r="F954" i="1"/>
  <c r="F955" i="1"/>
  <c r="F964" i="1"/>
  <c r="F974" i="1"/>
  <c r="F978" i="1"/>
  <c r="F979" i="1"/>
  <c r="F982" i="1"/>
  <c r="F1019" i="1"/>
  <c r="F1080" i="1"/>
  <c r="F1084" i="1"/>
  <c r="F1093" i="1"/>
  <c r="F1101" i="1"/>
  <c r="F1117" i="1"/>
  <c r="F1173" i="1"/>
  <c r="F1181" i="1"/>
  <c r="F1282" i="1"/>
  <c r="F1326" i="1"/>
  <c r="F1330" i="1"/>
  <c r="F1335" i="1"/>
  <c r="F1339" i="1"/>
  <c r="F1347" i="1"/>
  <c r="F1379" i="1"/>
  <c r="F1412" i="1"/>
  <c r="F1428" i="1"/>
  <c r="F1436" i="1"/>
  <c r="F1453" i="1"/>
  <c r="F1518" i="1"/>
  <c r="F1597" i="1"/>
  <c r="F1013" i="1"/>
  <c r="F1144" i="1"/>
  <c r="F1148" i="1"/>
  <c r="F1390" i="1"/>
  <c r="F1394" i="1"/>
  <c r="F1399" i="1"/>
  <c r="F1403" i="1"/>
  <c r="F1415" i="1"/>
  <c r="F1451" i="1"/>
  <c r="F1464" i="1"/>
  <c r="F1468" i="1"/>
  <c r="F1488" i="1"/>
  <c r="F1584" i="1"/>
  <c r="F1592" i="1"/>
  <c r="F1614" i="1"/>
  <c r="F1647" i="1"/>
  <c r="F91" i="1"/>
  <c r="F95" i="1"/>
  <c r="F123" i="1"/>
  <c r="F127" i="1"/>
  <c r="F136" i="1"/>
  <c r="F210" i="1"/>
  <c r="F242" i="1"/>
  <c r="F274" i="1"/>
  <c r="F12" i="1"/>
  <c r="F16" i="1"/>
  <c r="F20" i="1"/>
  <c r="F24" i="1"/>
  <c r="F28" i="1"/>
  <c r="F32" i="1"/>
  <c r="F36" i="1"/>
  <c r="F40" i="1"/>
  <c r="F44" i="1"/>
  <c r="F48" i="1"/>
  <c r="F52" i="1"/>
  <c r="F56" i="1"/>
  <c r="F60" i="1"/>
  <c r="F66" i="1"/>
  <c r="F67" i="1"/>
  <c r="F70" i="1"/>
  <c r="F71" i="1"/>
  <c r="F93" i="1"/>
  <c r="F98" i="1"/>
  <c r="F99" i="1"/>
  <c r="F102" i="1"/>
  <c r="F103" i="1"/>
  <c r="F125" i="1"/>
  <c r="F130" i="1"/>
  <c r="F131" i="1"/>
  <c r="F135" i="1"/>
  <c r="F140" i="1"/>
  <c r="F144" i="1"/>
  <c r="F153" i="1"/>
  <c r="F183" i="1"/>
  <c r="F187" i="1"/>
  <c r="F196" i="1"/>
  <c r="F201" i="1"/>
  <c r="F205" i="1"/>
  <c r="F219" i="1"/>
  <c r="F237" i="1"/>
  <c r="F251" i="1"/>
  <c r="F269" i="1"/>
  <c r="F283" i="1"/>
  <c r="F301" i="1"/>
  <c r="F315" i="1"/>
  <c r="F347" i="1"/>
  <c r="F379" i="1"/>
  <c r="F411" i="1"/>
  <c r="F443" i="1"/>
  <c r="F475" i="1"/>
  <c r="F507" i="1"/>
  <c r="F69" i="1"/>
  <c r="F74" i="1"/>
  <c r="F78" i="1"/>
  <c r="F101" i="1"/>
  <c r="F106" i="1"/>
  <c r="F110" i="1"/>
  <c r="F133" i="1"/>
  <c r="F163" i="1"/>
  <c r="F167" i="1"/>
  <c r="F172" i="1"/>
  <c r="F177" i="1"/>
  <c r="F191" i="1"/>
  <c r="F195" i="1"/>
  <c r="F204" i="1"/>
  <c r="F209" i="1"/>
  <c r="F215" i="1"/>
  <c r="F220" i="1"/>
  <c r="F225" i="1"/>
  <c r="F231" i="1"/>
  <c r="F236" i="1"/>
  <c r="F241" i="1"/>
  <c r="F247" i="1"/>
  <c r="F252" i="1"/>
  <c r="F257" i="1"/>
  <c r="F263" i="1"/>
  <c r="F268" i="1"/>
  <c r="F273" i="1"/>
  <c r="F279" i="1"/>
  <c r="F284" i="1"/>
  <c r="F289" i="1"/>
  <c r="F295" i="1"/>
  <c r="F300" i="1"/>
  <c r="F305" i="1"/>
  <c r="F311" i="1"/>
  <c r="F316" i="1"/>
  <c r="F321" i="1"/>
  <c r="F327" i="1"/>
  <c r="F332" i="1"/>
  <c r="F337" i="1"/>
  <c r="F343" i="1"/>
  <c r="F348" i="1"/>
  <c r="F353" i="1"/>
  <c r="F359" i="1"/>
  <c r="F364" i="1"/>
  <c r="F369" i="1"/>
  <c r="F375" i="1"/>
  <c r="F380" i="1"/>
  <c r="F385" i="1"/>
  <c r="F391" i="1"/>
  <c r="F396" i="1"/>
  <c r="F401" i="1"/>
  <c r="F407" i="1"/>
  <c r="F412" i="1"/>
  <c r="F417" i="1"/>
  <c r="F423" i="1"/>
  <c r="F428" i="1"/>
  <c r="F433" i="1"/>
  <c r="F439" i="1"/>
  <c r="F444" i="1"/>
  <c r="F449" i="1"/>
  <c r="F455" i="1"/>
  <c r="F460" i="1"/>
  <c r="F465" i="1"/>
  <c r="F471" i="1"/>
  <c r="F476" i="1"/>
  <c r="F481" i="1"/>
  <c r="F487" i="1"/>
  <c r="F492" i="1"/>
  <c r="F497" i="1"/>
  <c r="F503" i="1"/>
  <c r="F508" i="1"/>
  <c r="F513" i="1"/>
  <c r="F519" i="1"/>
  <c r="F524" i="1"/>
  <c r="F529" i="1"/>
  <c r="F535" i="1"/>
  <c r="F545" i="1"/>
  <c r="F551" i="1"/>
  <c r="F561" i="1"/>
  <c r="F567" i="1"/>
  <c r="F577" i="1"/>
  <c r="F583" i="1"/>
  <c r="F593" i="1"/>
  <c r="F609" i="1"/>
  <c r="F615" i="1"/>
  <c r="F625" i="1"/>
  <c r="F631" i="1"/>
  <c r="F641" i="1"/>
  <c r="F647" i="1"/>
  <c r="F657" i="1"/>
  <c r="F663" i="1"/>
  <c r="F673" i="1"/>
  <c r="F689" i="1"/>
  <c r="F699" i="1"/>
  <c r="F732" i="1"/>
  <c r="F740" i="1"/>
  <c r="F745" i="1"/>
  <c r="F753" i="1"/>
  <c r="F761" i="1"/>
  <c r="F777" i="1"/>
  <c r="F793" i="1"/>
  <c r="F809" i="1"/>
  <c r="F825" i="1"/>
  <c r="F841" i="1"/>
  <c r="F857" i="1"/>
  <c r="F873" i="1"/>
  <c r="F889" i="1"/>
  <c r="F905" i="1"/>
  <c r="F921" i="1"/>
  <c r="F937" i="1"/>
  <c r="F953" i="1"/>
  <c r="F960" i="1"/>
  <c r="F969" i="1"/>
  <c r="F976" i="1"/>
  <c r="F985" i="1"/>
  <c r="F992" i="1"/>
  <c r="F1008" i="1"/>
  <c r="F1026" i="1"/>
  <c r="F1034" i="1"/>
  <c r="F1035" i="1"/>
  <c r="F1038" i="1"/>
  <c r="F1048" i="1"/>
  <c r="F1052" i="1"/>
  <c r="F1057" i="1"/>
  <c r="F1299" i="1"/>
  <c r="F152" i="1"/>
  <c r="F165" i="1"/>
  <c r="F171" i="1"/>
  <c r="F180" i="1"/>
  <c r="F185" i="1"/>
  <c r="F199" i="1"/>
  <c r="F203" i="1"/>
  <c r="F218" i="1"/>
  <c r="F234" i="1"/>
  <c r="F250" i="1"/>
  <c r="F266" i="1"/>
  <c r="F282" i="1"/>
  <c r="F298" i="1"/>
  <c r="F559" i="1"/>
  <c r="F607" i="1"/>
  <c r="F687" i="1"/>
  <c r="F1363" i="1"/>
  <c r="F1420" i="1"/>
  <c r="F1593" i="1"/>
  <c r="F725" i="1"/>
  <c r="F733" i="1"/>
  <c r="F742" i="1"/>
  <c r="F750" i="1"/>
  <c r="F769" i="1"/>
  <c r="F785" i="1"/>
  <c r="F801" i="1"/>
  <c r="F817" i="1"/>
  <c r="F833" i="1"/>
  <c r="F849" i="1"/>
  <c r="F865" i="1"/>
  <c r="F881" i="1"/>
  <c r="F897" i="1"/>
  <c r="F913" i="1"/>
  <c r="F929" i="1"/>
  <c r="F945" i="1"/>
  <c r="F952" i="1"/>
  <c r="F961" i="1"/>
  <c r="F968" i="1"/>
  <c r="F984" i="1"/>
  <c r="F1000" i="1"/>
  <c r="F1016" i="1"/>
  <c r="F1024" i="1"/>
  <c r="F1029" i="1"/>
  <c r="F1033" i="1"/>
  <c r="F1037" i="1"/>
  <c r="F1049" i="1"/>
  <c r="F1059" i="1"/>
  <c r="F1062" i="1"/>
  <c r="F1063" i="1"/>
  <c r="F1484" i="1"/>
  <c r="F1065" i="1"/>
  <c r="F1075" i="1"/>
  <c r="F1078" i="1"/>
  <c r="F1079" i="1"/>
  <c r="F1096" i="1"/>
  <c r="F1100" i="1"/>
  <c r="F1105" i="1"/>
  <c r="F1109" i="1"/>
  <c r="F1139" i="1"/>
  <c r="F1143" i="1"/>
  <c r="F1160" i="1"/>
  <c r="F1164" i="1"/>
  <c r="F1169" i="1"/>
  <c r="F1177" i="1"/>
  <c r="F1180" i="1"/>
  <c r="F1185" i="1"/>
  <c r="F1193" i="1"/>
  <c r="F1201" i="1"/>
  <c r="F1209" i="1"/>
  <c r="F1217" i="1"/>
  <c r="F1225" i="1"/>
  <c r="F1228" i="1"/>
  <c r="F1233" i="1"/>
  <c r="F1236" i="1"/>
  <c r="F1241" i="1"/>
  <c r="F1244" i="1"/>
  <c r="F1249" i="1"/>
  <c r="F1257" i="1"/>
  <c r="F1265" i="1"/>
  <c r="F1273" i="1"/>
  <c r="F1281" i="1"/>
  <c r="F1287" i="1"/>
  <c r="F1291" i="1"/>
  <c r="F1321" i="1"/>
  <c r="F1324" i="1"/>
  <c r="F1325" i="1"/>
  <c r="F1328" i="1"/>
  <c r="F1342" i="1"/>
  <c r="F1346" i="1"/>
  <c r="F1351" i="1"/>
  <c r="F1355" i="1"/>
  <c r="F1385" i="1"/>
  <c r="F1389" i="1"/>
  <c r="F1392" i="1"/>
  <c r="F1407" i="1"/>
  <c r="F1421" i="1"/>
  <c r="F1425" i="1"/>
  <c r="F1432" i="1"/>
  <c r="F1442" i="1"/>
  <c r="F1446" i="1"/>
  <c r="F1467" i="1"/>
  <c r="F1472" i="1"/>
  <c r="F1476" i="1"/>
  <c r="F1480" i="1"/>
  <c r="F1489" i="1"/>
  <c r="F1529" i="1"/>
  <c r="F1551" i="1"/>
  <c r="F1554" i="1"/>
  <c r="F1556" i="1"/>
  <c r="F1560" i="1"/>
  <c r="F1564" i="1"/>
  <c r="F1576" i="1"/>
  <c r="F1581" i="1"/>
  <c r="F1585" i="1"/>
  <c r="F1587" i="1"/>
  <c r="F1589" i="1"/>
  <c r="F1600" i="1"/>
  <c r="F1602" i="1"/>
  <c r="F1606" i="1"/>
  <c r="F1610" i="1"/>
  <c r="F1640" i="1"/>
  <c r="F1644" i="1"/>
  <c r="F1648" i="1"/>
  <c r="F1650" i="1"/>
  <c r="F1112" i="1"/>
  <c r="F1116" i="1"/>
  <c r="F1121" i="1"/>
  <c r="F1125" i="1"/>
  <c r="F1155" i="1"/>
  <c r="F1159" i="1"/>
  <c r="F1162" i="1"/>
  <c r="F1176" i="1"/>
  <c r="F1184" i="1"/>
  <c r="F1192" i="1"/>
  <c r="F1200" i="1"/>
  <c r="F1208" i="1"/>
  <c r="F1216" i="1"/>
  <c r="F1224" i="1"/>
  <c r="F1240" i="1"/>
  <c r="F1256" i="1"/>
  <c r="F1264" i="1"/>
  <c r="F1272" i="1"/>
  <c r="F1280" i="1"/>
  <c r="F1294" i="1"/>
  <c r="F1298" i="1"/>
  <c r="F1307" i="1"/>
  <c r="F1358" i="1"/>
  <c r="F1362" i="1"/>
  <c r="F1367" i="1"/>
  <c r="F1371" i="1"/>
  <c r="F1405" i="1"/>
  <c r="F1419" i="1"/>
  <c r="F1462" i="1"/>
  <c r="F1483" i="1"/>
  <c r="F1492" i="1"/>
  <c r="F1637" i="1"/>
  <c r="F1064" i="1"/>
  <c r="F1068" i="1"/>
  <c r="F1073" i="1"/>
  <c r="F1097" i="1"/>
  <c r="F1110" i="1"/>
  <c r="F1111" i="1"/>
  <c r="F1114" i="1"/>
  <c r="F1128" i="1"/>
  <c r="F1132" i="1"/>
  <c r="F1141" i="1"/>
  <c r="F1161" i="1"/>
  <c r="F1174" i="1"/>
  <c r="F1179" i="1"/>
  <c r="F1182" i="1"/>
  <c r="F1187" i="1"/>
  <c r="F1190" i="1"/>
  <c r="F1195" i="1"/>
  <c r="F1198" i="1"/>
  <c r="F1203" i="1"/>
  <c r="F1206" i="1"/>
  <c r="F1211" i="1"/>
  <c r="F1214" i="1"/>
  <c r="F1222" i="1"/>
  <c r="F1230" i="1"/>
  <c r="F1238" i="1"/>
  <c r="F1246" i="1"/>
  <c r="F1251" i="1"/>
  <c r="F1254" i="1"/>
  <c r="F1259" i="1"/>
  <c r="F1262" i="1"/>
  <c r="F1270" i="1"/>
  <c r="F1278" i="1"/>
  <c r="F1292" i="1"/>
  <c r="F1293" i="1"/>
  <c r="F1296" i="1"/>
  <c r="F1310" i="1"/>
  <c r="F1314" i="1"/>
  <c r="F1323" i="1"/>
  <c r="F1343" i="1"/>
  <c r="F1356" i="1"/>
  <c r="F1360" i="1"/>
  <c r="F1374" i="1"/>
  <c r="F1378" i="1"/>
  <c r="F1383" i="1"/>
  <c r="F1387" i="1"/>
  <c r="F1408" i="1"/>
  <c r="F1431" i="1"/>
  <c r="F1435" i="1"/>
  <c r="F1440" i="1"/>
  <c r="F1444" i="1"/>
  <c r="F1457" i="1"/>
  <c r="F1478" i="1"/>
  <c r="F1553" i="1"/>
  <c r="F1561" i="1"/>
  <c r="F1571" i="1"/>
  <c r="F1586" i="1"/>
  <c r="F1607" i="1"/>
  <c r="F1622" i="1"/>
  <c r="F1634" i="1"/>
  <c r="F1649" i="1"/>
  <c r="A1639" i="1"/>
  <c r="A7" i="7"/>
  <c r="F13" i="1"/>
  <c r="F17" i="1"/>
  <c r="F21" i="1"/>
  <c r="F25" i="1"/>
  <c r="F29" i="1"/>
  <c r="F33" i="1"/>
  <c r="F37" i="1"/>
  <c r="F41" i="1"/>
  <c r="F45" i="1"/>
  <c r="F49" i="1"/>
  <c r="F53" i="1"/>
  <c r="F57" i="1"/>
  <c r="F68" i="1"/>
  <c r="F76" i="1"/>
  <c r="F84" i="1"/>
  <c r="F92" i="1"/>
  <c r="F100" i="1"/>
  <c r="F108" i="1"/>
  <c r="F116" i="1"/>
  <c r="F124" i="1"/>
  <c r="F132" i="1"/>
  <c r="F134" i="1"/>
  <c r="F142" i="1"/>
  <c r="F150" i="1"/>
  <c r="F158" i="1"/>
  <c r="F166" i="1"/>
  <c r="F178" i="1"/>
  <c r="F194" i="1"/>
  <c r="F11" i="1"/>
  <c r="F15" i="1"/>
  <c r="F19" i="1"/>
  <c r="F23" i="1"/>
  <c r="F27" i="1"/>
  <c r="F31" i="1"/>
  <c r="F35" i="1"/>
  <c r="F39" i="1"/>
  <c r="F43" i="1"/>
  <c r="F47" i="1"/>
  <c r="F51" i="1"/>
  <c r="F55" i="1"/>
  <c r="F59" i="1"/>
  <c r="F61" i="1"/>
  <c r="F64" i="1"/>
  <c r="F72" i="1"/>
  <c r="F80" i="1"/>
  <c r="F88" i="1"/>
  <c r="F96" i="1"/>
  <c r="F104" i="1"/>
  <c r="F112" i="1"/>
  <c r="F120" i="1"/>
  <c r="F128" i="1"/>
  <c r="F138" i="1"/>
  <c r="F146" i="1"/>
  <c r="F154" i="1"/>
  <c r="F162" i="1"/>
  <c r="F170" i="1"/>
  <c r="F186" i="1"/>
  <c r="F202" i="1"/>
  <c r="F176" i="1"/>
  <c r="F184" i="1"/>
  <c r="F192" i="1"/>
  <c r="F200" i="1"/>
  <c r="F208" i="1"/>
  <c r="F216" i="1"/>
  <c r="F224" i="1"/>
  <c r="F232" i="1"/>
  <c r="F240" i="1"/>
  <c r="F248" i="1"/>
  <c r="F256" i="1"/>
  <c r="F264" i="1"/>
  <c r="F272" i="1"/>
  <c r="F280" i="1"/>
  <c r="F288" i="1"/>
  <c r="F296" i="1"/>
  <c r="F304" i="1"/>
  <c r="F312" i="1"/>
  <c r="F320" i="1"/>
  <c r="F328" i="1"/>
  <c r="F336" i="1"/>
  <c r="F344" i="1"/>
  <c r="F352" i="1"/>
  <c r="F360" i="1"/>
  <c r="F368" i="1"/>
  <c r="F376" i="1"/>
  <c r="F384" i="1"/>
  <c r="F392" i="1"/>
  <c r="F400" i="1"/>
  <c r="F408" i="1"/>
  <c r="F416" i="1"/>
  <c r="F424" i="1"/>
  <c r="F432" i="1"/>
  <c r="F440" i="1"/>
  <c r="F448" i="1"/>
  <c r="F456" i="1"/>
  <c r="F464" i="1"/>
  <c r="F472" i="1"/>
  <c r="F480" i="1"/>
  <c r="F488" i="1"/>
  <c r="F496" i="1"/>
  <c r="F504" i="1"/>
  <c r="F512" i="1"/>
  <c r="F520" i="1"/>
  <c r="F528" i="1"/>
  <c r="F536" i="1"/>
  <c r="F695" i="1"/>
  <c r="F700" i="1"/>
  <c r="F702" i="1"/>
  <c r="F724" i="1"/>
  <c r="F174" i="1"/>
  <c r="F182" i="1"/>
  <c r="F190" i="1"/>
  <c r="F198" i="1"/>
  <c r="F206" i="1"/>
  <c r="F214" i="1"/>
  <c r="F222" i="1"/>
  <c r="F230" i="1"/>
  <c r="F238" i="1"/>
  <c r="F246" i="1"/>
  <c r="F254" i="1"/>
  <c r="F262" i="1"/>
  <c r="F270" i="1"/>
  <c r="F278" i="1"/>
  <c r="F286" i="1"/>
  <c r="F294" i="1"/>
  <c r="F302" i="1"/>
  <c r="F706" i="1"/>
  <c r="F710" i="1"/>
  <c r="F714" i="1"/>
  <c r="F718" i="1"/>
  <c r="F704" i="1"/>
  <c r="F730" i="1"/>
  <c r="F736" i="1"/>
  <c r="F746" i="1"/>
  <c r="F752" i="1"/>
  <c r="F1020" i="1"/>
  <c r="F1030" i="1"/>
  <c r="F1031" i="1"/>
  <c r="F1036" i="1"/>
  <c r="F722" i="1"/>
  <c r="F728" i="1"/>
  <c r="F738" i="1"/>
  <c r="F744" i="1"/>
  <c r="F754" i="1"/>
  <c r="F1023" i="1"/>
  <c r="F1028" i="1"/>
  <c r="F1039" i="1"/>
  <c r="F1044" i="1"/>
  <c r="F1061" i="1"/>
  <c r="F774" i="1"/>
  <c r="F782" i="1"/>
  <c r="F790" i="1"/>
  <c r="F951" i="1"/>
  <c r="F959" i="1"/>
  <c r="F967" i="1"/>
  <c r="F975" i="1"/>
  <c r="F983" i="1"/>
  <c r="F991" i="1"/>
  <c r="F999" i="1"/>
  <c r="F1007" i="1"/>
  <c r="F1015" i="1"/>
  <c r="F1022" i="1"/>
  <c r="F1027" i="1"/>
  <c r="F1032" i="1"/>
  <c r="F1043" i="1"/>
  <c r="F1047" i="1"/>
  <c r="F1051" i="1"/>
  <c r="F1077" i="1"/>
  <c r="F1056" i="1"/>
  <c r="F1067" i="1"/>
  <c r="F1072" i="1"/>
  <c r="F1083" i="1"/>
  <c r="F1088" i="1"/>
  <c r="F1099" i="1"/>
  <c r="F1104" i="1"/>
  <c r="F1115" i="1"/>
  <c r="F1120" i="1"/>
  <c r="F1131" i="1"/>
  <c r="F1136" i="1"/>
  <c r="F1147" i="1"/>
  <c r="F1152" i="1"/>
  <c r="F1163" i="1"/>
  <c r="F1168" i="1"/>
  <c r="F1175" i="1"/>
  <c r="F1183" i="1"/>
  <c r="F1191" i="1"/>
  <c r="F1199" i="1"/>
  <c r="F1207" i="1"/>
  <c r="F1215" i="1"/>
  <c r="F1223" i="1"/>
  <c r="F1231" i="1"/>
  <c r="F1239" i="1"/>
  <c r="F1247" i="1"/>
  <c r="F1255" i="1"/>
  <c r="F1263" i="1"/>
  <c r="F1271" i="1"/>
  <c r="F1279" i="1"/>
  <c r="F1286" i="1"/>
  <c r="F1297" i="1"/>
  <c r="F1302" i="1"/>
  <c r="F1313" i="1"/>
  <c r="F1318" i="1"/>
  <c r="F1329" i="1"/>
  <c r="F1334" i="1"/>
  <c r="F1345" i="1"/>
  <c r="F1350" i="1"/>
  <c r="F1361" i="1"/>
  <c r="F1366" i="1"/>
  <c r="F1377" i="1"/>
  <c r="F1382" i="1"/>
  <c r="F1393" i="1"/>
  <c r="F1398" i="1"/>
  <c r="F1411" i="1"/>
  <c r="F1418" i="1"/>
  <c r="F1423" i="1"/>
  <c r="F1429" i="1"/>
  <c r="F1434" i="1"/>
  <c r="F1439" i="1"/>
  <c r="F1445" i="1"/>
  <c r="F1450" i="1"/>
  <c r="F1455" i="1"/>
  <c r="F1461" i="1"/>
  <c r="F1466" i="1"/>
  <c r="F1471" i="1"/>
  <c r="F1477" i="1"/>
  <c r="F1482" i="1"/>
  <c r="F1487" i="1"/>
  <c r="F1493" i="1"/>
  <c r="F1496" i="1"/>
  <c r="F1498" i="1"/>
  <c r="F1500" i="1"/>
  <c r="F1502" i="1"/>
  <c r="F1504" i="1"/>
  <c r="F1533" i="1"/>
  <c r="F1542" i="1"/>
  <c r="F1549" i="1"/>
  <c r="F1558" i="1"/>
  <c r="F1565" i="1"/>
  <c r="F1574" i="1"/>
  <c r="F1580" i="1"/>
  <c r="F1590" i="1"/>
  <c r="F1596" i="1"/>
  <c r="F1611" i="1"/>
  <c r="F1617" i="1"/>
  <c r="F1623" i="1"/>
  <c r="F1625" i="1"/>
  <c r="F1054" i="1"/>
  <c r="F1055" i="1"/>
  <c r="F1060" i="1"/>
  <c r="F1070" i="1"/>
  <c r="F1071" i="1"/>
  <c r="F1076" i="1"/>
  <c r="F1086" i="1"/>
  <c r="F1087" i="1"/>
  <c r="F1092" i="1"/>
  <c r="F1102" i="1"/>
  <c r="F1103" i="1"/>
  <c r="F1108" i="1"/>
  <c r="F1118" i="1"/>
  <c r="F1119" i="1"/>
  <c r="F1124" i="1"/>
  <c r="F1134" i="1"/>
  <c r="F1135" i="1"/>
  <c r="F1140" i="1"/>
  <c r="F1150" i="1"/>
  <c r="F1151" i="1"/>
  <c r="F1156" i="1"/>
  <c r="F1166" i="1"/>
  <c r="F1167" i="1"/>
  <c r="F1284" i="1"/>
  <c r="F1285" i="1"/>
  <c r="F1290" i="1"/>
  <c r="F1300" i="1"/>
  <c r="F1301" i="1"/>
  <c r="F1306" i="1"/>
  <c r="F1316" i="1"/>
  <c r="F1317" i="1"/>
  <c r="F1322" i="1"/>
  <c r="F1332" i="1"/>
  <c r="F1333" i="1"/>
  <c r="F1338" i="1"/>
  <c r="F1348" i="1"/>
  <c r="F1349" i="1"/>
  <c r="F1354" i="1"/>
  <c r="F1364" i="1"/>
  <c r="F1365" i="1"/>
  <c r="F1370" i="1"/>
  <c r="F1380" i="1"/>
  <c r="F1381" i="1"/>
  <c r="F1386" i="1"/>
  <c r="F1396" i="1"/>
  <c r="F1397" i="1"/>
  <c r="F1402" i="1"/>
  <c r="F1417" i="1"/>
  <c r="F1422" i="1"/>
  <c r="F1427" i="1"/>
  <c r="F1433" i="1"/>
  <c r="F1438" i="1"/>
  <c r="F1443" i="1"/>
  <c r="F1449" i="1"/>
  <c r="F1454" i="1"/>
  <c r="F1459" i="1"/>
  <c r="F1465" i="1"/>
  <c r="F1470" i="1"/>
  <c r="F1475" i="1"/>
  <c r="F1481" i="1"/>
  <c r="F1486" i="1"/>
  <c r="F1491" i="1"/>
  <c r="F1516" i="1"/>
  <c r="F1521" i="1"/>
  <c r="F1537" i="1"/>
  <c r="F1599" i="1"/>
  <c r="F1058" i="1"/>
  <c r="F1074" i="1"/>
  <c r="F1090" i="1"/>
  <c r="F1106" i="1"/>
  <c r="F1122" i="1"/>
  <c r="F1138" i="1"/>
  <c r="F1154" i="1"/>
  <c r="F1170" i="1"/>
  <c r="F1178" i="1"/>
  <c r="F1186" i="1"/>
  <c r="F1194" i="1"/>
  <c r="F1202" i="1"/>
  <c r="F1210" i="1"/>
  <c r="F1218" i="1"/>
  <c r="F1226" i="1"/>
  <c r="F1234" i="1"/>
  <c r="F1242" i="1"/>
  <c r="F1250" i="1"/>
  <c r="F1258" i="1"/>
  <c r="F1266" i="1"/>
  <c r="F1274" i="1"/>
  <c r="F1288" i="1"/>
  <c r="F1304" i="1"/>
  <c r="F1320" i="1"/>
  <c r="F1336" i="1"/>
  <c r="F1352" i="1"/>
  <c r="F1368" i="1"/>
  <c r="F1384" i="1"/>
  <c r="F1400" i="1"/>
  <c r="F1463" i="1"/>
  <c r="F1469" i="1"/>
  <c r="F1474" i="1"/>
  <c r="F1479" i="1"/>
  <c r="F1485" i="1"/>
  <c r="F1490" i="1"/>
  <c r="F1495" i="1"/>
  <c r="F1497" i="1"/>
  <c r="F1499" i="1"/>
  <c r="F1501" i="1"/>
  <c r="F1503" i="1"/>
  <c r="F1505" i="1"/>
  <c r="F1507" i="1"/>
  <c r="F1509" i="1"/>
  <c r="F1511" i="1"/>
  <c r="F1513" i="1"/>
  <c r="F1525" i="1"/>
  <c r="F1531" i="1"/>
  <c r="F1541" i="1"/>
  <c r="F1547" i="1"/>
  <c r="F1557" i="1"/>
  <c r="F1563" i="1"/>
  <c r="F1582" i="1"/>
  <c r="F1588" i="1"/>
  <c r="F1591" i="1"/>
  <c r="F1603" i="1"/>
  <c r="F1609" i="1"/>
  <c r="F1612" i="1"/>
  <c r="F1619" i="1"/>
  <c r="F1631" i="1"/>
  <c r="F1633" i="1"/>
  <c r="A1576" i="4"/>
  <c r="A1650" i="2"/>
  <c r="F1646" i="2"/>
  <c r="F1572" i="4"/>
  <c r="A3389" i="5"/>
  <c r="F197" i="4"/>
  <c r="F213" i="4"/>
  <c r="F205" i="4"/>
  <c r="F647" i="4"/>
  <c r="F880" i="4"/>
  <c r="F872" i="4"/>
  <c r="F1034" i="4"/>
  <c r="F1038" i="4"/>
  <c r="F1042" i="4"/>
  <c r="F1046" i="4"/>
  <c r="F1050" i="4"/>
  <c r="F1054" i="4"/>
  <c r="F1058" i="4"/>
  <c r="F1062" i="4"/>
  <c r="F1070" i="4"/>
  <c r="F1074" i="4"/>
  <c r="F1078" i="4"/>
  <c r="F1082" i="4"/>
  <c r="F1086" i="4"/>
  <c r="F1090" i="4"/>
  <c r="F1094" i="4"/>
  <c r="F1098" i="4"/>
  <c r="F1102" i="4"/>
  <c r="F1106" i="4"/>
  <c r="F1110" i="4"/>
  <c r="F1114" i="4"/>
  <c r="F1118" i="4"/>
  <c r="F1122" i="4"/>
  <c r="F1126" i="4"/>
  <c r="F1130" i="4"/>
  <c r="F1415" i="4"/>
  <c r="F1486" i="4"/>
  <c r="F1494" i="4"/>
  <c r="F1502" i="4"/>
  <c r="F1510" i="4"/>
  <c r="F1518" i="4"/>
  <c r="F1490" i="4"/>
  <c r="F1498" i="4"/>
  <c r="F1506" i="4"/>
  <c r="F1514" i="4"/>
  <c r="F600" i="2"/>
  <c r="F645" i="2"/>
  <c r="F677" i="2"/>
  <c r="F9" i="2"/>
  <c r="F12" i="2"/>
  <c r="F15" i="2"/>
  <c r="F20" i="2"/>
  <c r="F23" i="2"/>
  <c r="F28" i="2"/>
  <c r="F31" i="2"/>
  <c r="F36" i="2"/>
  <c r="F39" i="2"/>
  <c r="F44" i="2"/>
  <c r="F47" i="2"/>
  <c r="F52" i="2"/>
  <c r="F55" i="2"/>
  <c r="F60" i="2"/>
  <c r="F63" i="2"/>
  <c r="F68" i="2"/>
  <c r="F71" i="2"/>
  <c r="F76" i="2"/>
  <c r="F79" i="2"/>
  <c r="F84" i="2"/>
  <c r="F87" i="2"/>
  <c r="F92" i="2"/>
  <c r="F95" i="2"/>
  <c r="F100" i="2"/>
  <c r="F103" i="2"/>
  <c r="F108" i="2"/>
  <c r="F111" i="2"/>
  <c r="F116" i="2"/>
  <c r="F119" i="2"/>
  <c r="F124" i="2"/>
  <c r="F127" i="2"/>
  <c r="F132" i="2"/>
  <c r="F135" i="2"/>
  <c r="F140" i="2"/>
  <c r="F143" i="2"/>
  <c r="F148" i="2"/>
  <c r="F151" i="2"/>
  <c r="F156" i="2"/>
  <c r="F159" i="2"/>
  <c r="F164" i="2"/>
  <c r="F167" i="2"/>
  <c r="F172" i="2"/>
  <c r="F175" i="2"/>
  <c r="F180" i="2"/>
  <c r="F183" i="2"/>
  <c r="F188" i="2"/>
  <c r="F191" i="2"/>
  <c r="F196" i="2"/>
  <c r="F199" i="2"/>
  <c r="F204" i="2"/>
  <c r="F207" i="2"/>
  <c r="F212" i="2"/>
  <c r="F215" i="2"/>
  <c r="F220" i="2"/>
  <c r="F223" i="2"/>
  <c r="F228" i="2"/>
  <c r="F231" i="2"/>
  <c r="F236" i="2"/>
  <c r="F239" i="2"/>
  <c r="F244" i="2"/>
  <c r="F247" i="2"/>
  <c r="F252" i="2"/>
  <c r="F255" i="2"/>
  <c r="F260" i="2"/>
  <c r="F263" i="2"/>
  <c r="F268" i="2"/>
  <c r="F271" i="2"/>
  <c r="F276" i="2"/>
  <c r="F279" i="2"/>
  <c r="F284" i="2"/>
  <c r="F287" i="2"/>
  <c r="F292" i="2"/>
  <c r="F592" i="2"/>
  <c r="F605" i="2"/>
  <c r="F637" i="2"/>
  <c r="F669" i="2"/>
  <c r="F613" i="2"/>
  <c r="F584" i="2"/>
  <c r="F597" i="2"/>
  <c r="F629" i="2"/>
  <c r="F661" i="2"/>
  <c r="F693" i="2"/>
  <c r="F709" i="2"/>
  <c r="F717" i="2"/>
  <c r="F733" i="2"/>
  <c r="F741" i="2"/>
  <c r="F749" i="2"/>
  <c r="F773" i="2"/>
  <c r="F781" i="2"/>
  <c r="F789" i="2"/>
  <c r="F797" i="2"/>
  <c r="F813" i="2"/>
  <c r="F837" i="2"/>
  <c r="F853" i="2"/>
  <c r="F861" i="2"/>
  <c r="F869" i="2"/>
  <c r="F877" i="2"/>
  <c r="F901" i="2"/>
  <c r="F909" i="2"/>
  <c r="F917" i="2"/>
  <c r="F933" i="2"/>
  <c r="F1004" i="2"/>
  <c r="F1157" i="2"/>
  <c r="F295" i="2"/>
  <c r="F300" i="2"/>
  <c r="F303" i="2"/>
  <c r="F308" i="2"/>
  <c r="F311" i="2"/>
  <c r="F316" i="2"/>
  <c r="F319" i="2"/>
  <c r="F324" i="2"/>
  <c r="F327" i="2"/>
  <c r="F332" i="2"/>
  <c r="F335" i="2"/>
  <c r="F340" i="2"/>
  <c r="F343" i="2"/>
  <c r="F348" i="2"/>
  <c r="F351" i="2"/>
  <c r="F356" i="2"/>
  <c r="F359" i="2"/>
  <c r="F364" i="2"/>
  <c r="F367" i="2"/>
  <c r="F372" i="2"/>
  <c r="F375" i="2"/>
  <c r="F380" i="2"/>
  <c r="F383" i="2"/>
  <c r="F388" i="2"/>
  <c r="F391" i="2"/>
  <c r="F396" i="2"/>
  <c r="F399" i="2"/>
  <c r="F404" i="2"/>
  <c r="F407" i="2"/>
  <c r="F412" i="2"/>
  <c r="F415" i="2"/>
  <c r="F420" i="2"/>
  <c r="F423" i="2"/>
  <c r="F428" i="2"/>
  <c r="F431" i="2"/>
  <c r="F436" i="2"/>
  <c r="F439" i="2"/>
  <c r="F444" i="2"/>
  <c r="F447" i="2"/>
  <c r="F452" i="2"/>
  <c r="F455" i="2"/>
  <c r="F460" i="2"/>
  <c r="F463" i="2"/>
  <c r="F468" i="2"/>
  <c r="F471" i="2"/>
  <c r="F476" i="2"/>
  <c r="F479" i="2"/>
  <c r="F484" i="2"/>
  <c r="F487" i="2"/>
  <c r="F492" i="2"/>
  <c r="F495" i="2"/>
  <c r="F500" i="2"/>
  <c r="F503" i="2"/>
  <c r="F508" i="2"/>
  <c r="F511" i="2"/>
  <c r="F516" i="2"/>
  <c r="F519" i="2"/>
  <c r="F524" i="2"/>
  <c r="F527" i="2"/>
  <c r="F532" i="2"/>
  <c r="F535" i="2"/>
  <c r="F540" i="2"/>
  <c r="F543" i="2"/>
  <c r="F548" i="2"/>
  <c r="F551" i="2"/>
  <c r="F556" i="2"/>
  <c r="F559" i="2"/>
  <c r="F564" i="2"/>
  <c r="F567" i="2"/>
  <c r="F572" i="2"/>
  <c r="F575" i="2"/>
  <c r="F580" i="2"/>
  <c r="F981" i="2"/>
  <c r="F988" i="2"/>
  <c r="F1045" i="2"/>
  <c r="F1052" i="2"/>
  <c r="F1125" i="2"/>
  <c r="F1253" i="2"/>
  <c r="F1381" i="2"/>
  <c r="F685" i="2"/>
  <c r="F701" i="2"/>
  <c r="F725" i="2"/>
  <c r="F757" i="2"/>
  <c r="F765" i="2"/>
  <c r="F805" i="2"/>
  <c r="F821" i="2"/>
  <c r="F829" i="2"/>
  <c r="F845" i="2"/>
  <c r="F885" i="2"/>
  <c r="F893" i="2"/>
  <c r="F925" i="2"/>
  <c r="F940" i="2"/>
  <c r="F997" i="2"/>
  <c r="F1061" i="2"/>
  <c r="F1068" i="2"/>
  <c r="F1285" i="2"/>
  <c r="F1413" i="2"/>
  <c r="F585" i="2"/>
  <c r="F588" i="2"/>
  <c r="F593" i="2"/>
  <c r="F596" i="2"/>
  <c r="F601" i="2"/>
  <c r="F604" i="2"/>
  <c r="F609" i="2"/>
  <c r="F612" i="2"/>
  <c r="F617" i="2"/>
  <c r="F625" i="2"/>
  <c r="F633" i="2"/>
  <c r="F641" i="2"/>
  <c r="F649" i="2"/>
  <c r="F657" i="2"/>
  <c r="F665" i="2"/>
  <c r="F673" i="2"/>
  <c r="F681" i="2"/>
  <c r="F689" i="2"/>
  <c r="F697" i="2"/>
  <c r="F705" i="2"/>
  <c r="F713" i="2"/>
  <c r="F721" i="2"/>
  <c r="F729" i="2"/>
  <c r="F737" i="2"/>
  <c r="F745" i="2"/>
  <c r="F753" i="2"/>
  <c r="F761" i="2"/>
  <c r="F769" i="2"/>
  <c r="F777" i="2"/>
  <c r="F785" i="2"/>
  <c r="F793" i="2"/>
  <c r="F801" i="2"/>
  <c r="F809" i="2"/>
  <c r="F817" i="2"/>
  <c r="F825" i="2"/>
  <c r="F833" i="2"/>
  <c r="F841" i="2"/>
  <c r="F849" i="2"/>
  <c r="F857" i="2"/>
  <c r="F865" i="2"/>
  <c r="F873" i="2"/>
  <c r="F944" i="2"/>
  <c r="F960" i="2"/>
  <c r="F976" i="2"/>
  <c r="F992" i="2"/>
  <c r="F1008" i="2"/>
  <c r="F1024" i="2"/>
  <c r="F1040" i="2"/>
  <c r="F1056" i="2"/>
  <c r="F1072" i="2"/>
  <c r="F1089" i="2"/>
  <c r="F1092" i="2"/>
  <c r="F1097" i="2"/>
  <c r="F1100" i="2"/>
  <c r="F1105" i="2"/>
  <c r="F1108" i="2"/>
  <c r="F1114" i="2"/>
  <c r="F1149" i="2"/>
  <c r="F1181" i="2"/>
  <c r="F1213" i="2"/>
  <c r="F1245" i="2"/>
  <c r="F1277" i="2"/>
  <c r="F1309" i="2"/>
  <c r="F1341" i="2"/>
  <c r="F1373" i="2"/>
  <c r="F1405" i="2"/>
  <c r="F1437" i="2"/>
  <c r="F1113" i="2"/>
  <c r="F1121" i="2"/>
  <c r="F1129" i="2"/>
  <c r="F1137" i="2"/>
  <c r="F1145" i="2"/>
  <c r="F1153" i="2"/>
  <c r="F1161" i="2"/>
  <c r="F1169" i="2"/>
  <c r="F1177" i="2"/>
  <c r="F1185" i="2"/>
  <c r="F1193" i="2"/>
  <c r="F1201" i="2"/>
  <c r="F1209" i="2"/>
  <c r="F1217" i="2"/>
  <c r="F1225" i="2"/>
  <c r="F1233" i="2"/>
  <c r="F1241" i="2"/>
  <c r="F1249" i="2"/>
  <c r="F1257" i="2"/>
  <c r="F1265" i="2"/>
  <c r="F1273" i="2"/>
  <c r="F1281" i="2"/>
  <c r="F1289" i="2"/>
  <c r="F1297" i="2"/>
  <c r="F1305" i="2"/>
  <c r="F1313" i="2"/>
  <c r="F1321" i="2"/>
  <c r="F1329" i="2"/>
  <c r="F1337" i="2"/>
  <c r="F1345" i="2"/>
  <c r="F1353" i="2"/>
  <c r="F1361" i="2"/>
  <c r="F1369" i="2"/>
  <c r="F1377" i="2"/>
  <c r="F1385" i="2"/>
  <c r="F1393" i="2"/>
  <c r="F1401" i="2"/>
  <c r="F1409" i="2"/>
  <c r="F1417" i="2"/>
  <c r="F1425" i="2"/>
  <c r="F1433" i="2"/>
  <c r="F1441" i="2"/>
  <c r="F1445" i="2"/>
  <c r="F1448" i="2"/>
  <c r="F1453" i="2"/>
  <c r="F1456" i="2"/>
  <c r="F1461" i="2"/>
  <c r="F1464" i="2"/>
  <c r="F1469" i="2"/>
  <c r="F1472" i="2"/>
  <c r="F1477" i="2"/>
  <c r="F1480" i="2"/>
  <c r="F1485" i="2"/>
  <c r="F1488" i="2"/>
  <c r="F1498" i="2"/>
  <c r="F1506" i="2"/>
  <c r="F1526" i="2"/>
  <c r="G1774" i="2" s="1"/>
  <c r="H1774" i="2" s="1"/>
  <c r="F1534" i="2"/>
  <c r="F1542" i="2"/>
  <c r="F1577" i="2"/>
  <c r="F1579" i="2"/>
  <c r="F1583" i="2"/>
  <c r="F1587" i="2"/>
  <c r="F1591" i="2"/>
  <c r="F1594" i="2"/>
  <c r="F1610" i="2"/>
  <c r="F1613" i="2"/>
  <c r="F1629" i="2"/>
  <c r="F1599" i="2"/>
  <c r="F1615" i="2"/>
  <c r="F1623" i="2"/>
  <c r="F1631" i="2"/>
  <c r="F1639" i="2"/>
  <c r="F1641" i="2"/>
  <c r="F1643" i="2"/>
  <c r="F1645" i="2"/>
  <c r="F1617" i="2"/>
  <c r="F1625" i="2"/>
  <c r="F1633" i="2"/>
  <c r="F314" i="1"/>
  <c r="F322" i="1"/>
  <c r="F330" i="1"/>
  <c r="F338" i="1"/>
  <c r="F346" i="1"/>
  <c r="F354" i="1"/>
  <c r="F362" i="1"/>
  <c r="F370" i="1"/>
  <c r="F378" i="1"/>
  <c r="F386" i="1"/>
  <c r="F394" i="1"/>
  <c r="F402" i="1"/>
  <c r="F410" i="1"/>
  <c r="F418" i="1"/>
  <c r="F426" i="1"/>
  <c r="F434" i="1"/>
  <c r="F442" i="1"/>
  <c r="F450" i="1"/>
  <c r="F458" i="1"/>
  <c r="F466" i="1"/>
  <c r="F474" i="1"/>
  <c r="F482" i="1"/>
  <c r="F490" i="1"/>
  <c r="F498" i="1"/>
  <c r="F506" i="1"/>
  <c r="F514" i="1"/>
  <c r="F522" i="1"/>
  <c r="F530" i="1"/>
  <c r="F538" i="1"/>
  <c r="F540" i="1"/>
  <c r="F542" i="1"/>
  <c r="F544" i="1"/>
  <c r="F546" i="1"/>
  <c r="F548" i="1"/>
  <c r="F550" i="1"/>
  <c r="F552" i="1"/>
  <c r="F554" i="1"/>
  <c r="F556" i="1"/>
  <c r="F558" i="1"/>
  <c r="F560" i="1"/>
  <c r="F562" i="1"/>
  <c r="F564" i="1"/>
  <c r="F566" i="1"/>
  <c r="F568" i="1"/>
  <c r="F570" i="1"/>
  <c r="F572" i="1"/>
  <c r="F574" i="1"/>
  <c r="F576" i="1"/>
  <c r="F578" i="1"/>
  <c r="F580" i="1"/>
  <c r="F582" i="1"/>
  <c r="F584" i="1"/>
  <c r="F586" i="1"/>
  <c r="F588" i="1"/>
  <c r="F590" i="1"/>
  <c r="F592" i="1"/>
  <c r="F594" i="1"/>
  <c r="F596" i="1"/>
  <c r="F598" i="1"/>
  <c r="F600" i="1"/>
  <c r="F602" i="1"/>
  <c r="F604" i="1"/>
  <c r="F606" i="1"/>
  <c r="F608" i="1"/>
  <c r="F610" i="1"/>
  <c r="F612" i="1"/>
  <c r="F614" i="1"/>
  <c r="F616" i="1"/>
  <c r="F618" i="1"/>
  <c r="F620" i="1"/>
  <c r="F622" i="1"/>
  <c r="F624" i="1"/>
  <c r="F626" i="1"/>
  <c r="F628" i="1"/>
  <c r="F630" i="1"/>
  <c r="F632" i="1"/>
  <c r="F634" i="1"/>
  <c r="F636" i="1"/>
  <c r="F638" i="1"/>
  <c r="F640" i="1"/>
  <c r="F642" i="1"/>
  <c r="F644" i="1"/>
  <c r="F646" i="1"/>
  <c r="F648" i="1"/>
  <c r="F650" i="1"/>
  <c r="F652" i="1"/>
  <c r="F654" i="1"/>
  <c r="F656" i="1"/>
  <c r="F658" i="1"/>
  <c r="F660" i="1"/>
  <c r="F662" i="1"/>
  <c r="F664" i="1"/>
  <c r="F666" i="1"/>
  <c r="F668" i="1"/>
  <c r="F670" i="1"/>
  <c r="F672" i="1"/>
  <c r="F674" i="1"/>
  <c r="F676" i="1"/>
  <c r="F678" i="1"/>
  <c r="F680" i="1"/>
  <c r="F682" i="1"/>
  <c r="F684" i="1"/>
  <c r="F686" i="1"/>
  <c r="F688" i="1"/>
  <c r="F690" i="1"/>
  <c r="F310" i="1"/>
  <c r="F318" i="1"/>
  <c r="F326" i="1"/>
  <c r="F334" i="1"/>
  <c r="F342" i="1"/>
  <c r="F350" i="1"/>
  <c r="F358" i="1"/>
  <c r="F366" i="1"/>
  <c r="F374" i="1"/>
  <c r="F382" i="1"/>
  <c r="F390" i="1"/>
  <c r="F398" i="1"/>
  <c r="F406" i="1"/>
  <c r="F414" i="1"/>
  <c r="F422" i="1"/>
  <c r="F430" i="1"/>
  <c r="F438" i="1"/>
  <c r="F446" i="1"/>
  <c r="F454" i="1"/>
  <c r="F462" i="1"/>
  <c r="F470" i="1"/>
  <c r="F478" i="1"/>
  <c r="F486" i="1"/>
  <c r="F494" i="1"/>
  <c r="F502" i="1"/>
  <c r="F510" i="1"/>
  <c r="F518" i="1"/>
  <c r="F526" i="1"/>
  <c r="F534" i="1"/>
  <c r="F703" i="1"/>
  <c r="F707" i="1"/>
  <c r="F711" i="1"/>
  <c r="F715" i="1"/>
  <c r="F719" i="1"/>
  <c r="F723" i="1"/>
  <c r="F727" i="1"/>
  <c r="F731" i="1"/>
  <c r="F735" i="1"/>
  <c r="F739" i="1"/>
  <c r="F743" i="1"/>
  <c r="F747" i="1"/>
  <c r="F751" i="1"/>
  <c r="F755" i="1"/>
  <c r="F693" i="1"/>
  <c r="F697" i="1"/>
  <c r="F1409" i="1"/>
  <c r="F1413" i="1"/>
  <c r="F1517" i="1"/>
  <c r="F1534" i="1"/>
  <c r="F1550" i="1"/>
  <c r="F1566" i="1"/>
  <c r="F1523" i="1"/>
  <c r="F1530" i="1"/>
  <c r="F1546" i="1"/>
  <c r="F1562" i="1"/>
  <c r="F1526" i="1"/>
  <c r="F1575" i="1"/>
  <c r="F1583" i="1"/>
  <c r="F1579" i="1"/>
  <c r="F1595" i="1"/>
  <c r="F1608" i="1"/>
  <c r="F1604" i="1"/>
  <c r="F1620" i="1"/>
  <c r="F1632" i="1"/>
  <c r="F1628" i="1"/>
  <c r="F1624" i="1"/>
  <c r="G1800" i="1" l="1"/>
  <c r="H1800" i="1" s="1"/>
  <c r="B169" i="7" s="1"/>
  <c r="G1782" i="1"/>
  <c r="H1782" i="1" s="1"/>
  <c r="B151" i="7" s="1"/>
  <c r="G1783" i="1"/>
  <c r="H1783" i="1" s="1"/>
  <c r="B152" i="7" s="1"/>
  <c r="G1788" i="1"/>
  <c r="H1788" i="1" s="1"/>
  <c r="B157" i="7" s="1"/>
  <c r="G1804" i="1"/>
  <c r="H1804" i="1" s="1"/>
  <c r="B173" i="7" s="1"/>
  <c r="G1793" i="1"/>
  <c r="H1793" i="1" s="1"/>
  <c r="B162" i="7" s="1"/>
  <c r="G1789" i="1"/>
  <c r="H1789" i="1" s="1"/>
  <c r="B158" i="7" s="1"/>
  <c r="G1784" i="1"/>
  <c r="H1784" i="1" s="1"/>
  <c r="B153" i="7" s="1"/>
  <c r="G1786" i="1"/>
  <c r="H1786" i="1" s="1"/>
  <c r="B155" i="7" s="1"/>
  <c r="G1790" i="1"/>
  <c r="H1790" i="1" s="1"/>
  <c r="B159" i="7" s="1"/>
  <c r="G1803" i="1"/>
  <c r="H1803" i="1" s="1"/>
  <c r="B172" i="7" s="1"/>
  <c r="G1785" i="1"/>
  <c r="H1785" i="1" s="1"/>
  <c r="B154" i="7" s="1"/>
  <c r="G1791" i="1"/>
  <c r="H1791" i="1" s="1"/>
  <c r="B160" i="7" s="1"/>
  <c r="G1777" i="1"/>
  <c r="H1777" i="1" s="1"/>
  <c r="G1794" i="1"/>
  <c r="H1794" i="1" s="1"/>
  <c r="B163" i="7" s="1"/>
  <c r="G1801" i="1"/>
  <c r="H1801" i="1" s="1"/>
  <c r="B170" i="7" s="1"/>
  <c r="G1787" i="1"/>
  <c r="H1787" i="1" s="1"/>
  <c r="B156" i="7" s="1"/>
  <c r="G1799" i="1"/>
  <c r="H1799" i="1" s="1"/>
  <c r="B168" i="7" s="1"/>
  <c r="G1797" i="1"/>
  <c r="H1797" i="1" s="1"/>
  <c r="B166" i="7" s="1"/>
  <c r="G1802" i="1"/>
  <c r="H1802" i="1" s="1"/>
  <c r="B171" i="7" s="1"/>
  <c r="G1796" i="1"/>
  <c r="H1796" i="1" s="1"/>
  <c r="B165" i="7" s="1"/>
  <c r="G1798" i="1"/>
  <c r="H1798" i="1" s="1"/>
  <c r="B167" i="7" s="1"/>
  <c r="G1795" i="1"/>
  <c r="H1795" i="1" s="1"/>
  <c r="B164" i="7" s="1"/>
  <c r="G1792" i="1"/>
  <c r="H1792" i="1" s="1"/>
  <c r="B161" i="7" s="1"/>
  <c r="G1778" i="2"/>
  <c r="H1778" i="2" s="1"/>
  <c r="D152" i="7" s="1"/>
  <c r="G1771" i="2"/>
  <c r="H1771" i="2" s="1"/>
  <c r="D145" i="7" s="1"/>
  <c r="G1763" i="2"/>
  <c r="H1763" i="2" s="1"/>
  <c r="D137" i="7" s="1"/>
  <c r="G1760" i="2"/>
  <c r="H1760" i="2" s="1"/>
  <c r="D134" i="7" s="1"/>
  <c r="G1773" i="2"/>
  <c r="H1773" i="2" s="1"/>
  <c r="D147" i="7" s="1"/>
  <c r="G1766" i="2"/>
  <c r="H1766" i="2" s="1"/>
  <c r="D140" i="7" s="1"/>
  <c r="G1772" i="2"/>
  <c r="H1772" i="2" s="1"/>
  <c r="D146" i="7" s="1"/>
  <c r="G1775" i="2"/>
  <c r="H1775" i="2" s="1"/>
  <c r="G1770" i="2"/>
  <c r="H1770" i="2" s="1"/>
  <c r="D144" i="7" s="1"/>
  <c r="G1777" i="2"/>
  <c r="H1777" i="2" s="1"/>
  <c r="G1765" i="2"/>
  <c r="H1765" i="2" s="1"/>
  <c r="D139" i="7" s="1"/>
  <c r="G1767" i="2"/>
  <c r="H1767" i="2" s="1"/>
  <c r="D141" i="7" s="1"/>
  <c r="G1764" i="2"/>
  <c r="H1764" i="2" s="1"/>
  <c r="D138" i="7" s="1"/>
  <c r="G1769" i="2"/>
  <c r="H1769" i="2" s="1"/>
  <c r="D143" i="7" s="1"/>
  <c r="G1768" i="2"/>
  <c r="H1768" i="2" s="1"/>
  <c r="D142" i="7" s="1"/>
  <c r="G1762" i="2"/>
  <c r="H1762" i="2" s="1"/>
  <c r="D136" i="7" s="1"/>
  <c r="G1776" i="2"/>
  <c r="H1776" i="2" s="1"/>
  <c r="G1761" i="2"/>
  <c r="H1761" i="2" s="1"/>
  <c r="D135" i="7" s="1"/>
  <c r="G1776" i="1"/>
  <c r="H1776" i="1" s="1"/>
  <c r="B145" i="7" s="1"/>
  <c r="G1779" i="1"/>
  <c r="H1779" i="1" s="1"/>
  <c r="B148" i="7" s="1"/>
  <c r="G1772" i="1"/>
  <c r="H1772" i="1" s="1"/>
  <c r="B141" i="7" s="1"/>
  <c r="G1775" i="1"/>
  <c r="H1775" i="1" s="1"/>
  <c r="B144" i="7" s="1"/>
  <c r="G1780" i="1"/>
  <c r="H1780" i="1" s="1"/>
  <c r="B149" i="7" s="1"/>
  <c r="G1773" i="1"/>
  <c r="H1773" i="1" s="1"/>
  <c r="B142" i="7" s="1"/>
  <c r="G1781" i="1"/>
  <c r="H1781" i="1" s="1"/>
  <c r="B150" i="7" s="1"/>
  <c r="G1774" i="1"/>
  <c r="H1774" i="1" s="1"/>
  <c r="B143" i="7" s="1"/>
  <c r="B146" i="7"/>
  <c r="G1778" i="1"/>
  <c r="H1778" i="1" s="1"/>
  <c r="B147" i="7" s="1"/>
  <c r="G1768" i="1"/>
  <c r="H1768" i="1" s="1"/>
  <c r="B137" i="7" s="1"/>
  <c r="G1766" i="1"/>
  <c r="H1766" i="1" s="1"/>
  <c r="B135" i="7" s="1"/>
  <c r="G1770" i="1"/>
  <c r="H1770" i="1" s="1"/>
  <c r="B139" i="7" s="1"/>
  <c r="G1765" i="1"/>
  <c r="H1765" i="1" s="1"/>
  <c r="B134" i="7" s="1"/>
  <c r="G1771" i="1"/>
  <c r="H1771" i="1" s="1"/>
  <c r="B140" i="7" s="1"/>
  <c r="G1767" i="1"/>
  <c r="H1767" i="1" s="1"/>
  <c r="B136" i="7" s="1"/>
  <c r="G1769" i="1"/>
  <c r="H1769" i="1" s="1"/>
  <c r="B138" i="7" s="1"/>
  <c r="G1759" i="2"/>
  <c r="H1759" i="2" s="1"/>
  <c r="D133" i="7" s="1"/>
  <c r="G1685" i="4"/>
  <c r="H1685" i="4" s="1"/>
  <c r="C133" i="7" s="1"/>
  <c r="G1764" i="1"/>
  <c r="H1764" i="1" s="1"/>
  <c r="B133" i="7" s="1"/>
  <c r="G1762" i="1"/>
  <c r="H1762" i="1" s="1"/>
  <c r="B131" i="7" s="1"/>
  <c r="G1763" i="1"/>
  <c r="H1763" i="1" s="1"/>
  <c r="B132" i="7" s="1"/>
  <c r="G1684" i="4"/>
  <c r="H1684" i="4" s="1"/>
  <c r="C132" i="7" s="1"/>
  <c r="G1683" i="4"/>
  <c r="H1683" i="4" s="1"/>
  <c r="C131" i="7" s="1"/>
  <c r="G1758" i="2"/>
  <c r="H1758" i="2" s="1"/>
  <c r="D132" i="7" s="1"/>
  <c r="G1757" i="2"/>
  <c r="H1757" i="2" s="1"/>
  <c r="D131" i="7" s="1"/>
  <c r="G1756" i="2"/>
  <c r="H1756" i="2" s="1"/>
  <c r="D130" i="7" s="1"/>
  <c r="G1682" i="4"/>
  <c r="H1682" i="4" s="1"/>
  <c r="C130" i="7" s="1"/>
  <c r="G54" i="4"/>
  <c r="H54" i="4" s="1"/>
  <c r="G1761" i="1"/>
  <c r="H1761" i="1" s="1"/>
  <c r="B130" i="7" s="1"/>
  <c r="G11" i="4"/>
  <c r="H11" i="4" s="1"/>
  <c r="M1452" i="4"/>
  <c r="R1452" i="4" s="1"/>
  <c r="G35" i="4"/>
  <c r="H35" i="4" s="1"/>
  <c r="G12" i="4"/>
  <c r="H12" i="4" s="1"/>
  <c r="G10" i="4"/>
  <c r="H10" i="4" s="1"/>
  <c r="G14" i="4"/>
  <c r="H14" i="4" s="1"/>
  <c r="G153" i="4"/>
  <c r="H153" i="4" s="1"/>
  <c r="G21" i="4"/>
  <c r="H21" i="4" s="1"/>
  <c r="G31" i="4"/>
  <c r="H31" i="4" s="1"/>
  <c r="G32" i="4"/>
  <c r="H32" i="4" s="1"/>
  <c r="G13" i="4"/>
  <c r="H13" i="4" s="1"/>
  <c r="G28" i="4"/>
  <c r="H28" i="4" s="1"/>
  <c r="G121" i="4"/>
  <c r="H121" i="4" s="1"/>
  <c r="G17" i="4"/>
  <c r="H17" i="4" s="1"/>
  <c r="G38" i="4"/>
  <c r="H38" i="4" s="1"/>
  <c r="G27" i="4"/>
  <c r="H27" i="4" s="1"/>
  <c r="G934" i="4"/>
  <c r="H934" i="4" s="1"/>
  <c r="G1566" i="2"/>
  <c r="H1566" i="2" s="1"/>
  <c r="S1566" i="2" s="1"/>
  <c r="G1440" i="2"/>
  <c r="H1440" i="2" s="1"/>
  <c r="G851" i="2"/>
  <c r="H851" i="2" s="1"/>
  <c r="G694" i="2"/>
  <c r="H694" i="2" s="1"/>
  <c r="G401" i="2"/>
  <c r="H401" i="2" s="1"/>
  <c r="G184" i="4"/>
  <c r="H184" i="4" s="1"/>
  <c r="G24" i="4"/>
  <c r="H24" i="4" s="1"/>
  <c r="G89" i="4"/>
  <c r="H89" i="4" s="1"/>
  <c r="G34" i="4"/>
  <c r="H34" i="4" s="1"/>
  <c r="G199" i="4"/>
  <c r="H199" i="4" s="1"/>
  <c r="G23" i="4"/>
  <c r="H23" i="4" s="1"/>
  <c r="G152" i="4"/>
  <c r="H152" i="4" s="1"/>
  <c r="G20" i="4"/>
  <c r="H20" i="4" s="1"/>
  <c r="G57" i="4"/>
  <c r="H57" i="4" s="1"/>
  <c r="G30" i="4"/>
  <c r="H30" i="4" s="1"/>
  <c r="G179" i="4"/>
  <c r="H179" i="4" s="1"/>
  <c r="G19" i="4"/>
  <c r="H19" i="4" s="1"/>
  <c r="L1460" i="4"/>
  <c r="Q1460" i="4" s="1"/>
  <c r="G120" i="4"/>
  <c r="H120" i="4" s="1"/>
  <c r="G16" i="4"/>
  <c r="H16" i="4" s="1"/>
  <c r="G37" i="4"/>
  <c r="H37" i="4" s="1"/>
  <c r="G182" i="4"/>
  <c r="H182" i="4" s="1"/>
  <c r="G26" i="4"/>
  <c r="H26" i="4" s="1"/>
  <c r="G131" i="4"/>
  <c r="H131" i="4" s="1"/>
  <c r="G15" i="4"/>
  <c r="H15" i="4" s="1"/>
  <c r="G846" i="4"/>
  <c r="H846" i="4" s="1"/>
  <c r="M1447" i="4"/>
  <c r="R1447" i="4" s="1"/>
  <c r="G88" i="4"/>
  <c r="H88" i="4" s="1"/>
  <c r="G33" i="4"/>
  <c r="H33" i="4" s="1"/>
  <c r="G150" i="4"/>
  <c r="H150" i="4" s="1"/>
  <c r="G22" i="4"/>
  <c r="H22" i="4" s="1"/>
  <c r="G91" i="4"/>
  <c r="H91" i="4" s="1"/>
  <c r="G33" i="1"/>
  <c r="H33" i="1" s="1"/>
  <c r="G56" i="4"/>
  <c r="H56" i="4" s="1"/>
  <c r="G451" i="4"/>
  <c r="H451" i="4" s="1"/>
  <c r="G29" i="4"/>
  <c r="H29" i="4" s="1"/>
  <c r="G118" i="4"/>
  <c r="H118" i="4" s="1"/>
  <c r="G18" i="4"/>
  <c r="H18" i="4" s="1"/>
  <c r="G51" i="4"/>
  <c r="H51" i="4" s="1"/>
  <c r="G1113" i="4"/>
  <c r="H1113" i="4" s="1"/>
  <c r="G36" i="4"/>
  <c r="H36" i="4" s="1"/>
  <c r="G185" i="4"/>
  <c r="H185" i="4" s="1"/>
  <c r="G25" i="4"/>
  <c r="H25" i="4" s="1"/>
  <c r="G86" i="4"/>
  <c r="H86" i="4" s="1"/>
  <c r="G725" i="2"/>
  <c r="H725" i="2" s="1"/>
  <c r="G1679" i="2"/>
  <c r="G1484" i="2"/>
  <c r="H1484" i="2" s="1"/>
  <c r="G1338" i="2"/>
  <c r="H1338" i="2" s="1"/>
  <c r="G1078" i="2"/>
  <c r="H1078" i="2" s="1"/>
  <c r="G1015" i="2"/>
  <c r="H1015" i="2" s="1"/>
  <c r="G814" i="2"/>
  <c r="H814" i="2" s="1"/>
  <c r="G750" i="2"/>
  <c r="H750" i="2" s="1"/>
  <c r="G717" i="2"/>
  <c r="H717" i="2" s="1"/>
  <c r="G654" i="2"/>
  <c r="G558" i="2"/>
  <c r="H558" i="2" s="1"/>
  <c r="G1059" i="2"/>
  <c r="H1059" i="2" s="1"/>
  <c r="G491" i="2"/>
  <c r="H491" i="2" s="1"/>
  <c r="G363" i="2"/>
  <c r="H363" i="2" s="1"/>
  <c r="G1301" i="4"/>
  <c r="H1301" i="4" s="1"/>
  <c r="G222" i="4"/>
  <c r="H222" i="4" s="1"/>
  <c r="G1219" i="4"/>
  <c r="H1219" i="4" s="1"/>
  <c r="G1608" i="4"/>
  <c r="H1608" i="4" s="1"/>
  <c r="C56" i="7" s="1"/>
  <c r="G1519" i="4"/>
  <c r="H1519" i="4" s="1"/>
  <c r="S1519" i="4" s="1"/>
  <c r="G1436" i="4"/>
  <c r="H1436" i="4" s="1"/>
  <c r="S1436" i="4" s="1"/>
  <c r="G1595" i="4"/>
  <c r="H1595" i="4" s="1"/>
  <c r="C43" i="7" s="1"/>
  <c r="G1397" i="4"/>
  <c r="H1397" i="4" s="1"/>
  <c r="G1037" i="4"/>
  <c r="H1037" i="4" s="1"/>
  <c r="G879" i="4"/>
  <c r="H879" i="4" s="1"/>
  <c r="G786" i="4"/>
  <c r="H786" i="4" s="1"/>
  <c r="G648" i="4"/>
  <c r="G598" i="4"/>
  <c r="H598" i="4" s="1"/>
  <c r="G470" i="4"/>
  <c r="H470" i="4" s="1"/>
  <c r="G384" i="4"/>
  <c r="G307" i="4"/>
  <c r="H307" i="4" s="1"/>
  <c r="G1547" i="2"/>
  <c r="H1547" i="2" s="1"/>
  <c r="S1547" i="2" s="1"/>
  <c r="G1257" i="2"/>
  <c r="H1257" i="2" s="1"/>
  <c r="G1451" i="2"/>
  <c r="H1451" i="2" s="1"/>
  <c r="G301" i="4"/>
  <c r="G1716" i="2"/>
  <c r="H1716" i="2" s="1"/>
  <c r="D90" i="7" s="1"/>
  <c r="G1550" i="2"/>
  <c r="H1550" i="2" s="1"/>
  <c r="S1550" i="2" s="1"/>
  <c r="G1360" i="2"/>
  <c r="H1360" i="2" s="1"/>
  <c r="G1670" i="2"/>
  <c r="H1670" i="2" s="1"/>
  <c r="D44" i="7" s="1"/>
  <c r="G1606" i="2"/>
  <c r="H1606" i="2" s="1"/>
  <c r="S1606" i="2" s="1"/>
  <c r="G1543" i="2"/>
  <c r="H1543" i="2" s="1"/>
  <c r="S1543" i="2" s="1"/>
  <c r="G1478" i="2"/>
  <c r="H1478" i="2" s="1"/>
  <c r="G1416" i="2"/>
  <c r="G1683" i="2"/>
  <c r="H1683" i="2" s="1"/>
  <c r="D57" i="7" s="1"/>
  <c r="G1332" i="2"/>
  <c r="H1332" i="2" s="1"/>
  <c r="G1207" i="2"/>
  <c r="G1006" i="2"/>
  <c r="H1006" i="2" s="1"/>
  <c r="G1299" i="2"/>
  <c r="H1299" i="2" s="1"/>
  <c r="G650" i="2"/>
  <c r="H650" i="2" s="1"/>
  <c r="G1154" i="2"/>
  <c r="H1154" i="2" s="1"/>
  <c r="G454" i="2"/>
  <c r="G422" i="2"/>
  <c r="H422" i="2" s="1"/>
  <c r="L1515" i="4"/>
  <c r="Q1515" i="4" s="1"/>
  <c r="G1365" i="4"/>
  <c r="G1332" i="4"/>
  <c r="H1332" i="4" s="1"/>
  <c r="G1478" i="4"/>
  <c r="H1478" i="4" s="1"/>
  <c r="S1478" i="4" s="1"/>
  <c r="G1221" i="4"/>
  <c r="H1221" i="4" s="1"/>
  <c r="G1615" i="2"/>
  <c r="H1615" i="2" s="1"/>
  <c r="G1460" i="2"/>
  <c r="G1738" i="2"/>
  <c r="H1738" i="2" s="1"/>
  <c r="D112" i="7" s="1"/>
  <c r="G1708" i="2"/>
  <c r="H1708" i="2" s="1"/>
  <c r="D82" i="7" s="1"/>
  <c r="G1665" i="2"/>
  <c r="H1665" i="2" s="1"/>
  <c r="D39" i="7" s="1"/>
  <c r="G1536" i="2"/>
  <c r="H1536" i="2" s="1"/>
  <c r="S1536" i="2" s="1"/>
  <c r="G1403" i="2"/>
  <c r="G1622" i="2"/>
  <c r="H1622" i="2" s="1"/>
  <c r="G1358" i="2"/>
  <c r="H1358" i="2" s="1"/>
  <c r="G871" i="2"/>
  <c r="G1290" i="2"/>
  <c r="H1290" i="2" s="1"/>
  <c r="G778" i="2"/>
  <c r="H778" i="2" s="1"/>
  <c r="G743" i="2"/>
  <c r="H743" i="2" s="1"/>
  <c r="G666" i="2"/>
  <c r="H666" i="2" s="1"/>
  <c r="G645" i="2"/>
  <c r="H645" i="2" s="1"/>
  <c r="G1148" i="2"/>
  <c r="H1148" i="2" s="1"/>
  <c r="G1024" i="2"/>
  <c r="H1024" i="2" s="1"/>
  <c r="G514" i="2"/>
  <c r="G484" i="2"/>
  <c r="H484" i="2" s="1"/>
  <c r="G452" i="2"/>
  <c r="H452" i="2" s="1"/>
  <c r="G420" i="2"/>
  <c r="H420" i="2" s="1"/>
  <c r="G385" i="2"/>
  <c r="H385" i="2" s="1"/>
  <c r="L1500" i="4"/>
  <c r="Q1500" i="4" s="1"/>
  <c r="L1439" i="4"/>
  <c r="Q1439" i="4" s="1"/>
  <c r="G1361" i="4"/>
  <c r="H1361" i="4" s="1"/>
  <c r="G1007" i="4"/>
  <c r="G766" i="4"/>
  <c r="H766" i="4" s="1"/>
  <c r="G758" i="4"/>
  <c r="H758" i="4" s="1"/>
  <c r="G965" i="4"/>
  <c r="H965" i="4" s="1"/>
  <c r="G283" i="4"/>
  <c r="H283" i="4" s="1"/>
  <c r="G400" i="4"/>
  <c r="H400" i="4" s="1"/>
  <c r="G1355" i="4"/>
  <c r="H1355" i="4" s="1"/>
  <c r="G1288" i="4"/>
  <c r="H1288" i="4" s="1"/>
  <c r="G945" i="4"/>
  <c r="G869" i="4"/>
  <c r="H869" i="4" s="1"/>
  <c r="G701" i="4"/>
  <c r="H701" i="4" s="1"/>
  <c r="G1107" i="4"/>
  <c r="H1107" i="4" s="1"/>
  <c r="G522" i="2"/>
  <c r="H522" i="2" s="1"/>
  <c r="G711" i="4"/>
  <c r="H711" i="4" s="1"/>
  <c r="G1630" i="2"/>
  <c r="H1630" i="2" s="1"/>
  <c r="G1455" i="2"/>
  <c r="H1455" i="2" s="1"/>
  <c r="G1278" i="2"/>
  <c r="G734" i="2"/>
  <c r="H734" i="2" s="1"/>
  <c r="G410" i="2"/>
  <c r="H410" i="2" s="1"/>
  <c r="G1352" i="4"/>
  <c r="H1352" i="4" s="1"/>
  <c r="G1320" i="4"/>
  <c r="H1320" i="4" s="1"/>
  <c r="G1284" i="4"/>
  <c r="H1284" i="4" s="1"/>
  <c r="G1665" i="4"/>
  <c r="H1665" i="4" s="1"/>
  <c r="C113" i="7" s="1"/>
  <c r="G1446" i="4"/>
  <c r="H1446" i="4" s="1"/>
  <c r="S1446" i="4" s="1"/>
  <c r="G741" i="4"/>
  <c r="G1560" i="4"/>
  <c r="H1560" i="4" s="1"/>
  <c r="C8" i="7" s="1"/>
  <c r="G459" i="4"/>
  <c r="H459" i="4" s="1"/>
  <c r="G522" i="4"/>
  <c r="G391" i="4"/>
  <c r="H391" i="4" s="1"/>
  <c r="G47" i="4"/>
  <c r="H47" i="4" s="1"/>
  <c r="G1510" i="2"/>
  <c r="H1510" i="2" s="1"/>
  <c r="S1510" i="2" s="1"/>
  <c r="G1352" i="2"/>
  <c r="H1352" i="2" s="1"/>
  <c r="G827" i="2"/>
  <c r="G698" i="2"/>
  <c r="H698" i="2" s="1"/>
  <c r="G635" i="2"/>
  <c r="H635" i="2" s="1"/>
  <c r="G892" i="2"/>
  <c r="H892" i="2" s="1"/>
  <c r="G1328" i="4"/>
  <c r="H1328" i="4" s="1"/>
  <c r="G1275" i="4"/>
  <c r="H1275" i="4" s="1"/>
  <c r="G1659" i="4"/>
  <c r="H1659" i="4" s="1"/>
  <c r="C107" i="7" s="1"/>
  <c r="M1437" i="4"/>
  <c r="R1437" i="4" s="1"/>
  <c r="G973" i="4"/>
  <c r="G889" i="4"/>
  <c r="H889" i="4" s="1"/>
  <c r="L1450" i="4"/>
  <c r="Q1450" i="4" s="1"/>
  <c r="G955" i="2"/>
  <c r="H955" i="2" s="1"/>
  <c r="G658" i="2"/>
  <c r="H658" i="2" s="1"/>
  <c r="G247" i="4"/>
  <c r="H247" i="4" s="1"/>
  <c r="G1635" i="4"/>
  <c r="H1635" i="4" s="1"/>
  <c r="C83" i="7" s="1"/>
  <c r="G1131" i="4"/>
  <c r="H1131" i="4" s="1"/>
  <c r="G1048" i="4"/>
  <c r="G1648" i="4"/>
  <c r="H1648" i="4" s="1"/>
  <c r="C96" i="7" s="1"/>
  <c r="G943" i="2"/>
  <c r="H943" i="2" s="1"/>
  <c r="G1559" i="2"/>
  <c r="H1559" i="2" s="1"/>
  <c r="S1559" i="2" s="1"/>
  <c r="G1495" i="2"/>
  <c r="H1495" i="2" s="1"/>
  <c r="G1341" i="2"/>
  <c r="H1341" i="2" s="1"/>
  <c r="G1237" i="2"/>
  <c r="H1237" i="2" s="1"/>
  <c r="G1023" i="2"/>
  <c r="H1023" i="2" s="1"/>
  <c r="G816" i="2"/>
  <c r="G560" i="2"/>
  <c r="H560" i="2" s="1"/>
  <c r="G1175" i="2"/>
  <c r="H1175" i="2" s="1"/>
  <c r="G398" i="2"/>
  <c r="H398" i="2" s="1"/>
  <c r="G1232" i="4"/>
  <c r="H1232" i="4" s="1"/>
  <c r="G1463" i="4"/>
  <c r="H1463" i="4" s="1"/>
  <c r="S1463" i="4" s="1"/>
  <c r="G489" i="4"/>
  <c r="H489" i="4" s="1"/>
  <c r="G1257" i="4"/>
  <c r="H1257" i="4" s="1"/>
  <c r="G1056" i="4"/>
  <c r="G896" i="4"/>
  <c r="H896" i="4" s="1"/>
  <c r="G607" i="4"/>
  <c r="H607" i="4" s="1"/>
  <c r="G1430" i="2"/>
  <c r="H1430" i="2" s="1"/>
  <c r="G1741" i="2"/>
  <c r="H1741" i="2" s="1"/>
  <c r="D115" i="7" s="1"/>
  <c r="G645" i="4"/>
  <c r="H645" i="4" s="1"/>
  <c r="G1065" i="2"/>
  <c r="H1065" i="2" s="1"/>
  <c r="G1064" i="2"/>
  <c r="H1064" i="2" s="1"/>
  <c r="G1318" i="4"/>
  <c r="G1315" i="4"/>
  <c r="H1315" i="4" s="1"/>
  <c r="G1732" i="1"/>
  <c r="H1732" i="1" s="1"/>
  <c r="B101" i="7" s="1"/>
  <c r="G1655" i="4"/>
  <c r="H1655" i="4" s="1"/>
  <c r="C103" i="7" s="1"/>
  <c r="G918" i="4"/>
  <c r="H918" i="4" s="1"/>
  <c r="G1698" i="2"/>
  <c r="H1698" i="2" s="1"/>
  <c r="D72" i="7" s="1"/>
  <c r="G1697" i="2"/>
  <c r="H1697" i="2" s="1"/>
  <c r="D71" i="7" s="1"/>
  <c r="G809" i="2"/>
  <c r="H809" i="2" s="1"/>
  <c r="G467" i="2"/>
  <c r="G465" i="2"/>
  <c r="H465" i="2" s="1"/>
  <c r="G1041" i="4"/>
  <c r="H1041" i="4" s="1"/>
  <c r="G1244" i="2"/>
  <c r="H1244" i="2" s="1"/>
  <c r="G1011" i="2"/>
  <c r="H1011" i="2" s="1"/>
  <c r="G480" i="4"/>
  <c r="H480" i="4" s="1"/>
  <c r="G481" i="4"/>
  <c r="H481" i="4" s="1"/>
  <c r="G479" i="4"/>
  <c r="H479" i="4" s="1"/>
  <c r="G1424" i="2"/>
  <c r="H1424" i="2" s="1"/>
  <c r="G1101" i="4"/>
  <c r="H1101" i="4" s="1"/>
  <c r="G389" i="4"/>
  <c r="H389" i="4" s="1"/>
  <c r="G1109" i="4"/>
  <c r="H1109" i="4" s="1"/>
  <c r="G364" i="4"/>
  <c r="H364" i="4" s="1"/>
  <c r="G336" i="4"/>
  <c r="H336" i="4" s="1"/>
  <c r="G643" i="2"/>
  <c r="H643" i="2" s="1"/>
  <c r="G641" i="2"/>
  <c r="H641" i="2" s="1"/>
  <c r="G642" i="2"/>
  <c r="H642" i="2" s="1"/>
  <c r="G1122" i="4"/>
  <c r="H1122" i="4" s="1"/>
  <c r="G1534" i="2"/>
  <c r="H1534" i="2" s="1"/>
  <c r="S1534" i="2" s="1"/>
  <c r="G674" i="2"/>
  <c r="H674" i="2" s="1"/>
  <c r="G1063" i="2"/>
  <c r="H1063" i="2" s="1"/>
  <c r="G1736" i="2"/>
  <c r="H1736" i="2" s="1"/>
  <c r="D110" i="7" s="1"/>
  <c r="G1735" i="2"/>
  <c r="H1735" i="2" s="1"/>
  <c r="D109" i="7" s="1"/>
  <c r="G1734" i="2"/>
  <c r="H1734" i="2" s="1"/>
  <c r="D108" i="7" s="1"/>
  <c r="G1704" i="2"/>
  <c r="H1704" i="2" s="1"/>
  <c r="D78" i="7" s="1"/>
  <c r="G1702" i="2"/>
  <c r="H1702" i="2" s="1"/>
  <c r="D76" i="7" s="1"/>
  <c r="G1703" i="2"/>
  <c r="H1703" i="2" s="1"/>
  <c r="D77" i="7" s="1"/>
  <c r="G1657" i="2"/>
  <c r="H1657" i="2" s="1"/>
  <c r="D31" i="7" s="1"/>
  <c r="G1654" i="2"/>
  <c r="H1654" i="2" s="1"/>
  <c r="D28" i="7" s="1"/>
  <c r="G1656" i="2"/>
  <c r="H1656" i="2" s="1"/>
  <c r="D30" i="7" s="1"/>
  <c r="G1593" i="2"/>
  <c r="H1593" i="2" s="1"/>
  <c r="S1593" i="2" s="1"/>
  <c r="G1592" i="2"/>
  <c r="H1592" i="2" s="1"/>
  <c r="S1592" i="2" s="1"/>
  <c r="G1529" i="2"/>
  <c r="H1529" i="2" s="1"/>
  <c r="S1529" i="2" s="1"/>
  <c r="G1527" i="2"/>
  <c r="H1527" i="2" s="1"/>
  <c r="S1527" i="2" s="1"/>
  <c r="G1526" i="2"/>
  <c r="H1526" i="2" s="1"/>
  <c r="S1526" i="2" s="1"/>
  <c r="G1528" i="2"/>
  <c r="H1528" i="2" s="1"/>
  <c r="S1528" i="2" s="1"/>
  <c r="G1465" i="2"/>
  <c r="H1465" i="2" s="1"/>
  <c r="G1401" i="2"/>
  <c r="H1401" i="2" s="1"/>
  <c r="G1398" i="2"/>
  <c r="H1398" i="2" s="1"/>
  <c r="G1400" i="2"/>
  <c r="H1400" i="2" s="1"/>
  <c r="G1621" i="2"/>
  <c r="H1621" i="2" s="1"/>
  <c r="G1362" i="2"/>
  <c r="H1362" i="2" s="1"/>
  <c r="G1304" i="2"/>
  <c r="H1304" i="2" s="1"/>
  <c r="G1303" i="2"/>
  <c r="H1303" i="2" s="1"/>
  <c r="G1121" i="2"/>
  <c r="H1121" i="2" s="1"/>
  <c r="G1118" i="2"/>
  <c r="H1118" i="2" s="1"/>
  <c r="G1119" i="2"/>
  <c r="H1119" i="2" s="1"/>
  <c r="G1120" i="2"/>
  <c r="H1120" i="2" s="1"/>
  <c r="G1057" i="2"/>
  <c r="H1057" i="2" s="1"/>
  <c r="G1055" i="2"/>
  <c r="H1055" i="2" s="1"/>
  <c r="G1054" i="2"/>
  <c r="H1054" i="2" s="1"/>
  <c r="G993" i="2"/>
  <c r="G990" i="2"/>
  <c r="H990" i="2" s="1"/>
  <c r="G991" i="2"/>
  <c r="H991" i="2" s="1"/>
  <c r="G992" i="2"/>
  <c r="H992" i="2" s="1"/>
  <c r="G929" i="2"/>
  <c r="H929" i="2" s="1"/>
  <c r="G928" i="2"/>
  <c r="H928" i="2" s="1"/>
  <c r="G927" i="2"/>
  <c r="H927" i="2" s="1"/>
  <c r="G926" i="2"/>
  <c r="H926" i="2" s="1"/>
  <c r="G865" i="2"/>
  <c r="G862" i="2"/>
  <c r="H862" i="2" s="1"/>
  <c r="G864" i="2"/>
  <c r="H864" i="2" s="1"/>
  <c r="G833" i="2"/>
  <c r="H833" i="2" s="1"/>
  <c r="G1141" i="2"/>
  <c r="H1141" i="2" s="1"/>
  <c r="G1139" i="2"/>
  <c r="H1139" i="2" s="1"/>
  <c r="G1138" i="2"/>
  <c r="H1138" i="2" s="1"/>
  <c r="G973" i="2"/>
  <c r="H973" i="2" s="1"/>
  <c r="G1236" i="2"/>
  <c r="G1235" i="2"/>
  <c r="H1235" i="2" s="1"/>
  <c r="G1234" i="2"/>
  <c r="H1234" i="2" s="1"/>
  <c r="G804" i="2"/>
  <c r="H804" i="2" s="1"/>
  <c r="G772" i="2"/>
  <c r="H772" i="2" s="1"/>
  <c r="G770" i="2"/>
  <c r="H770" i="2" s="1"/>
  <c r="G769" i="2"/>
  <c r="H769" i="2" s="1"/>
  <c r="G740" i="2"/>
  <c r="H740" i="2" s="1"/>
  <c r="G708" i="2"/>
  <c r="H708" i="2" s="1"/>
  <c r="G705" i="2"/>
  <c r="H705" i="2" s="1"/>
  <c r="H1403" i="2"/>
  <c r="G676" i="2"/>
  <c r="H676" i="2" s="1"/>
  <c r="G644" i="2"/>
  <c r="H644" i="2" s="1"/>
  <c r="G612" i="2"/>
  <c r="H612" i="2" s="1"/>
  <c r="G580" i="2"/>
  <c r="H580" i="2" s="1"/>
  <c r="G548" i="2"/>
  <c r="H548" i="2" s="1"/>
  <c r="G1125" i="2"/>
  <c r="G1123" i="2"/>
  <c r="H1123" i="2" s="1"/>
  <c r="G1029" i="2"/>
  <c r="H1029" i="2" s="1"/>
  <c r="G1027" i="2"/>
  <c r="H1027" i="2" s="1"/>
  <c r="G909" i="2"/>
  <c r="H909" i="2" s="1"/>
  <c r="G840" i="2"/>
  <c r="H840" i="2" s="1"/>
  <c r="G511" i="2"/>
  <c r="H511" i="2" s="1"/>
  <c r="G509" i="2"/>
  <c r="H509" i="2" s="1"/>
  <c r="G510" i="2"/>
  <c r="G479" i="2"/>
  <c r="H479" i="2" s="1"/>
  <c r="G477" i="2"/>
  <c r="H477" i="2" s="1"/>
  <c r="G478" i="2"/>
  <c r="H478" i="2" s="1"/>
  <c r="G447" i="2"/>
  <c r="H447" i="2" s="1"/>
  <c r="G446" i="2"/>
  <c r="H446" i="2" s="1"/>
  <c r="G415" i="2"/>
  <c r="H415" i="2" s="1"/>
  <c r="G413" i="2"/>
  <c r="H413" i="2" s="1"/>
  <c r="G414" i="2"/>
  <c r="H414" i="2" s="1"/>
  <c r="G383" i="2"/>
  <c r="H383" i="2" s="1"/>
  <c r="G382" i="2"/>
  <c r="H382" i="2" s="1"/>
  <c r="G351" i="2"/>
  <c r="H351" i="2" s="1"/>
  <c r="G350" i="2"/>
  <c r="H350" i="2" s="1"/>
  <c r="L1499" i="4"/>
  <c r="Q1499" i="4" s="1"/>
  <c r="L1435" i="4"/>
  <c r="Q1435" i="4" s="1"/>
  <c r="L1469" i="4"/>
  <c r="Q1469" i="4" s="1"/>
  <c r="M1472" i="4"/>
  <c r="R1472" i="4" s="1"/>
  <c r="G1378" i="4"/>
  <c r="H1378" i="4" s="1"/>
  <c r="G1377" i="4"/>
  <c r="H1377" i="4" s="1"/>
  <c r="G1376" i="4"/>
  <c r="H1376" i="4" s="1"/>
  <c r="G1346" i="4"/>
  <c r="H1346" i="4" s="1"/>
  <c r="G1310" i="4"/>
  <c r="H1310" i="4" s="1"/>
  <c r="G1308" i="4"/>
  <c r="H1308" i="4" s="1"/>
  <c r="G1307" i="4"/>
  <c r="H1307" i="4" s="1"/>
  <c r="M1439" i="4"/>
  <c r="R1439" i="4" s="1"/>
  <c r="G180" i="4"/>
  <c r="H180" i="4" s="1"/>
  <c r="G148" i="4"/>
  <c r="H148" i="4" s="1"/>
  <c r="G116" i="4"/>
  <c r="H116" i="4" s="1"/>
  <c r="G84" i="4"/>
  <c r="H84" i="4" s="1"/>
  <c r="G52" i="4"/>
  <c r="H52" i="4" s="1"/>
  <c r="G181" i="4"/>
  <c r="H181" i="4" s="1"/>
  <c r="G149" i="4"/>
  <c r="H149" i="4" s="1"/>
  <c r="G117" i="4"/>
  <c r="H117" i="4" s="1"/>
  <c r="G85" i="4"/>
  <c r="H85" i="4" s="1"/>
  <c r="G53" i="4"/>
  <c r="H53" i="4" s="1"/>
  <c r="G178" i="4"/>
  <c r="H178" i="4" s="1"/>
  <c r="G146" i="4"/>
  <c r="H146" i="4" s="1"/>
  <c r="G114" i="4"/>
  <c r="H114" i="4" s="1"/>
  <c r="G82" i="4"/>
  <c r="H82" i="4" s="1"/>
  <c r="G50" i="4"/>
  <c r="H50" i="4" s="1"/>
  <c r="G238" i="4"/>
  <c r="H238" i="4" s="1"/>
  <c r="G203" i="4"/>
  <c r="H203" i="4" s="1"/>
  <c r="G175" i="4"/>
  <c r="H175" i="4" s="1"/>
  <c r="G127" i="4"/>
  <c r="H127" i="4" s="1"/>
  <c r="G87" i="4"/>
  <c r="H87" i="4" s="1"/>
  <c r="G1102" i="4"/>
  <c r="H1102" i="4" s="1"/>
  <c r="G1006" i="4"/>
  <c r="H1006" i="4" s="1"/>
  <c r="G1001" i="4"/>
  <c r="H1001" i="4" s="1"/>
  <c r="G1005" i="4"/>
  <c r="H1005" i="4" s="1"/>
  <c r="G1004" i="4"/>
  <c r="H1004" i="4" s="1"/>
  <c r="G912" i="4"/>
  <c r="H912" i="4" s="1"/>
  <c r="G911" i="4"/>
  <c r="H911" i="4" s="1"/>
  <c r="G827" i="4"/>
  <c r="H827" i="4" s="1"/>
  <c r="G751" i="4"/>
  <c r="H751" i="4" s="1"/>
  <c r="G748" i="4"/>
  <c r="H748" i="4" s="1"/>
  <c r="G749" i="4"/>
  <c r="H749" i="4" s="1"/>
  <c r="G750" i="4"/>
  <c r="H750" i="4" s="1"/>
  <c r="G1289" i="4"/>
  <c r="H1289" i="4" s="1"/>
  <c r="G1100" i="4"/>
  <c r="H1100" i="4" s="1"/>
  <c r="G1653" i="4"/>
  <c r="H1653" i="4" s="1"/>
  <c r="C101" i="7" s="1"/>
  <c r="G1314" i="4"/>
  <c r="H1314" i="4" s="1"/>
  <c r="G1313" i="4"/>
  <c r="H1313" i="4" s="1"/>
  <c r="G1312" i="4"/>
  <c r="H1312" i="4" s="1"/>
  <c r="G886" i="4"/>
  <c r="H886" i="4" s="1"/>
  <c r="G784" i="4"/>
  <c r="H784" i="4" s="1"/>
  <c r="G780" i="4"/>
  <c r="H780" i="4" s="1"/>
  <c r="G782" i="4"/>
  <c r="H782" i="4" s="1"/>
  <c r="G722" i="4"/>
  <c r="H722" i="4" s="1"/>
  <c r="G721" i="4"/>
  <c r="H721" i="4" s="1"/>
  <c r="G498" i="4"/>
  <c r="H498" i="4" s="1"/>
  <c r="G1649" i="4"/>
  <c r="H1649" i="4" s="1"/>
  <c r="C97" i="7" s="1"/>
  <c r="G1647" i="4"/>
  <c r="H1647" i="4" s="1"/>
  <c r="C95" i="7" s="1"/>
  <c r="G1568" i="4"/>
  <c r="G1567" i="4"/>
  <c r="H1567" i="4" s="1"/>
  <c r="C15" i="7" s="1"/>
  <c r="G1564" i="4"/>
  <c r="H1564" i="4" s="1"/>
  <c r="C12" i="7" s="1"/>
  <c r="G1565" i="4"/>
  <c r="H1565" i="4" s="1"/>
  <c r="C13" i="7" s="1"/>
  <c r="G1474" i="4"/>
  <c r="H1474" i="4" s="1"/>
  <c r="S1474" i="4" s="1"/>
  <c r="G1390" i="4"/>
  <c r="H1390" i="4" s="1"/>
  <c r="G1384" i="4"/>
  <c r="H1384" i="4" s="1"/>
  <c r="G1385" i="4"/>
  <c r="H1385" i="4" s="1"/>
  <c r="G1389" i="4"/>
  <c r="H1389" i="4" s="1"/>
  <c r="G1386" i="4"/>
  <c r="H1386" i="4" s="1"/>
  <c r="G1387" i="4"/>
  <c r="H1387" i="4" s="1"/>
  <c r="G1269" i="4"/>
  <c r="H1269" i="4" s="1"/>
  <c r="G1192" i="4"/>
  <c r="H1192" i="4" s="1"/>
  <c r="G1092" i="4"/>
  <c r="H1092" i="4" s="1"/>
  <c r="G1011" i="4"/>
  <c r="H1011" i="4" s="1"/>
  <c r="G930" i="4"/>
  <c r="H930" i="4" s="1"/>
  <c r="G926" i="4"/>
  <c r="H926" i="4" s="1"/>
  <c r="G928" i="4"/>
  <c r="H928" i="4" s="1"/>
  <c r="G847" i="4"/>
  <c r="H847" i="4" s="1"/>
  <c r="G845" i="4"/>
  <c r="H845" i="4" s="1"/>
  <c r="G690" i="4"/>
  <c r="H690" i="4" s="1"/>
  <c r="G626" i="4"/>
  <c r="H626" i="4" s="1"/>
  <c r="G620" i="4"/>
  <c r="H620" i="4" s="1"/>
  <c r="G622" i="4"/>
  <c r="H622" i="4" s="1"/>
  <c r="G558" i="4"/>
  <c r="H558" i="4" s="1"/>
  <c r="G1562" i="4"/>
  <c r="H1562" i="4" s="1"/>
  <c r="C10" i="7" s="1"/>
  <c r="G1421" i="4"/>
  <c r="H1421" i="4" s="1"/>
  <c r="G1420" i="4"/>
  <c r="H1420" i="4" s="1"/>
  <c r="G1281" i="4"/>
  <c r="H1281" i="4" s="1"/>
  <c r="G987" i="4"/>
  <c r="H987" i="4" s="1"/>
  <c r="G906" i="4"/>
  <c r="H906" i="4" s="1"/>
  <c r="G659" i="4"/>
  <c r="H659" i="4" s="1"/>
  <c r="G533" i="4"/>
  <c r="H533" i="4" s="1"/>
  <c r="G1656" i="4"/>
  <c r="H1656" i="4" s="1"/>
  <c r="C104" i="7" s="1"/>
  <c r="G1558" i="4"/>
  <c r="H1558" i="4" s="1"/>
  <c r="G1140" i="4"/>
  <c r="H1140" i="4" s="1"/>
  <c r="G580" i="4"/>
  <c r="H580" i="4" s="1"/>
  <c r="G1584" i="4"/>
  <c r="H1584" i="4" s="1"/>
  <c r="C32" i="7" s="1"/>
  <c r="G1490" i="4"/>
  <c r="H1490" i="4" s="1"/>
  <c r="S1490" i="4" s="1"/>
  <c r="G1426" i="4"/>
  <c r="H1426" i="4" s="1"/>
  <c r="G1425" i="4"/>
  <c r="H1425" i="4" s="1"/>
  <c r="G1424" i="4"/>
  <c r="H1424" i="4" s="1"/>
  <c r="G1343" i="4"/>
  <c r="H1343" i="4" s="1"/>
  <c r="G1053" i="4"/>
  <c r="H1053" i="4" s="1"/>
  <c r="G476" i="4"/>
  <c r="H476" i="4" s="1"/>
  <c r="G475" i="4"/>
  <c r="H475" i="4" s="1"/>
  <c r="G474" i="4"/>
  <c r="H474" i="4" s="1"/>
  <c r="G382" i="4"/>
  <c r="H382" i="4" s="1"/>
  <c r="G380" i="4"/>
  <c r="H380" i="4" s="1"/>
  <c r="G381" i="4"/>
  <c r="H381" i="4" s="1"/>
  <c r="G375" i="4"/>
  <c r="H375" i="4" s="1"/>
  <c r="G288" i="4"/>
  <c r="H288" i="4" s="1"/>
  <c r="G1676" i="2"/>
  <c r="H1676" i="2" s="1"/>
  <c r="D50" i="7" s="1"/>
  <c r="G1674" i="2"/>
  <c r="H1674" i="2" s="1"/>
  <c r="D48" i="7" s="1"/>
  <c r="G1675" i="2"/>
  <c r="H1675" i="2" s="1"/>
  <c r="D49" i="7" s="1"/>
  <c r="G1541" i="2"/>
  <c r="H1541" i="2" s="1"/>
  <c r="S1541" i="2" s="1"/>
  <c r="G1184" i="2"/>
  <c r="H1184" i="2" s="1"/>
  <c r="G1183" i="2"/>
  <c r="H1183" i="2" s="1"/>
  <c r="G1052" i="2"/>
  <c r="H1052" i="2" s="1"/>
  <c r="G1051" i="2"/>
  <c r="H1051" i="2" s="1"/>
  <c r="G924" i="2"/>
  <c r="H924" i="2" s="1"/>
  <c r="G923" i="2"/>
  <c r="H923" i="2" s="1"/>
  <c r="G787" i="2"/>
  <c r="H787" i="2" s="1"/>
  <c r="G785" i="2"/>
  <c r="H785" i="2" s="1"/>
  <c r="G617" i="2"/>
  <c r="H617" i="2" s="1"/>
  <c r="G456" i="2"/>
  <c r="H456" i="2" s="1"/>
  <c r="G513" i="2"/>
  <c r="H513" i="2" s="1"/>
  <c r="G1583" i="4"/>
  <c r="H1583" i="4" s="1"/>
  <c r="C31" i="7" s="1"/>
  <c r="G1039" i="4"/>
  <c r="H1039" i="4" s="1"/>
  <c r="G303" i="4"/>
  <c r="H303" i="4" s="1"/>
  <c r="G1080" i="2"/>
  <c r="H1080" i="2" s="1"/>
  <c r="G657" i="2"/>
  <c r="H657" i="2" s="1"/>
  <c r="G1232" i="2"/>
  <c r="H1232" i="2" s="1"/>
  <c r="G753" i="4"/>
  <c r="H753" i="4" s="1"/>
  <c r="G468" i="4"/>
  <c r="H468" i="4" s="1"/>
  <c r="G1476" i="2"/>
  <c r="H1476" i="2" s="1"/>
  <c r="G1475" i="2"/>
  <c r="H1475" i="2" s="1"/>
  <c r="G1378" i="2"/>
  <c r="H1378" i="2" s="1"/>
  <c r="G1136" i="2"/>
  <c r="H1136" i="2" s="1"/>
  <c r="G1135" i="2"/>
  <c r="H1135" i="2" s="1"/>
  <c r="G1010" i="2"/>
  <c r="H1010" i="2" s="1"/>
  <c r="G888" i="2"/>
  <c r="H888" i="2" s="1"/>
  <c r="G887" i="2"/>
  <c r="H887" i="2" s="1"/>
  <c r="G739" i="2"/>
  <c r="H739" i="2" s="1"/>
  <c r="G738" i="2"/>
  <c r="H738" i="2" s="1"/>
  <c r="G569" i="2"/>
  <c r="H569" i="2" s="1"/>
  <c r="G408" i="2"/>
  <c r="H408" i="2" s="1"/>
  <c r="G793" i="2"/>
  <c r="H793" i="2" s="1"/>
  <c r="G448" i="4"/>
  <c r="G480" i="2"/>
  <c r="H480" i="2" s="1"/>
  <c r="G826" i="4"/>
  <c r="H826" i="4" s="1"/>
  <c r="G466" i="4"/>
  <c r="H466" i="4" s="1"/>
  <c r="G465" i="4"/>
  <c r="H465" i="4" s="1"/>
  <c r="G372" i="4"/>
  <c r="H372" i="4" s="1"/>
  <c r="G1357" i="2"/>
  <c r="H1357" i="2" s="1"/>
  <c r="G800" i="2"/>
  <c r="H800" i="2" s="1"/>
  <c r="G1189" i="2"/>
  <c r="H1189" i="2" s="1"/>
  <c r="G1022" i="2"/>
  <c r="H1022" i="2" s="1"/>
  <c r="G515" i="4"/>
  <c r="H515" i="4" s="1"/>
  <c r="G626" i="2"/>
  <c r="H626" i="2" s="1"/>
  <c r="G934" i="2"/>
  <c r="H934" i="2" s="1"/>
  <c r="G720" i="2"/>
  <c r="H720" i="2" s="1"/>
  <c r="G539" i="2"/>
  <c r="H539" i="2" s="1"/>
  <c r="G538" i="2"/>
  <c r="H538" i="2" s="1"/>
  <c r="G369" i="2"/>
  <c r="G368" i="2"/>
  <c r="H368" i="2" s="1"/>
  <c r="G608" i="2"/>
  <c r="H608" i="2" s="1"/>
  <c r="G680" i="4"/>
  <c r="H680" i="4" s="1"/>
  <c r="G679" i="4"/>
  <c r="H679" i="4" s="1"/>
  <c r="G1399" i="2"/>
  <c r="H1399" i="2" s="1"/>
  <c r="G445" i="2"/>
  <c r="H445" i="2" s="1"/>
  <c r="G863" i="2"/>
  <c r="H863" i="2" s="1"/>
  <c r="G258" i="4"/>
  <c r="H258" i="4" s="1"/>
  <c r="G386" i="2"/>
  <c r="H386" i="2" s="1"/>
  <c r="G1335" i="2"/>
  <c r="H1335" i="2" s="1"/>
  <c r="G357" i="4"/>
  <c r="H357" i="4" s="1"/>
  <c r="G839" i="2"/>
  <c r="H839" i="2" s="1"/>
  <c r="G1601" i="2"/>
  <c r="H1601" i="2" s="1"/>
  <c r="S1601" i="2" s="1"/>
  <c r="G1598" i="2"/>
  <c r="H1598" i="2" s="1"/>
  <c r="S1598" i="2" s="1"/>
  <c r="G1600" i="2"/>
  <c r="H1600" i="2" s="1"/>
  <c r="S1600" i="2" s="1"/>
  <c r="G1473" i="2"/>
  <c r="G1470" i="2"/>
  <c r="H1470" i="2" s="1"/>
  <c r="G1471" i="2"/>
  <c r="H1471" i="2" s="1"/>
  <c r="G1472" i="2"/>
  <c r="H1472" i="2" s="1"/>
  <c r="G1469" i="2"/>
  <c r="H1469" i="2" s="1"/>
  <c r="G1397" i="2"/>
  <c r="H1397" i="2" s="1"/>
  <c r="G1395" i="2"/>
  <c r="H1395" i="2" s="1"/>
  <c r="G937" i="2"/>
  <c r="H937" i="2" s="1"/>
  <c r="G935" i="2"/>
  <c r="H935" i="2" s="1"/>
  <c r="G936" i="2"/>
  <c r="H936" i="2" s="1"/>
  <c r="G1173" i="2"/>
  <c r="H1173" i="2" s="1"/>
  <c r="G941" i="2"/>
  <c r="H941" i="2" s="1"/>
  <c r="G695" i="4"/>
  <c r="H695" i="4" s="1"/>
  <c r="G582" i="4"/>
  <c r="H582" i="4" s="1"/>
  <c r="G1432" i="2"/>
  <c r="H1432" i="2" s="1"/>
  <c r="G1431" i="2"/>
  <c r="H1431" i="2" s="1"/>
  <c r="G1730" i="2"/>
  <c r="G765" i="4"/>
  <c r="H765" i="4" s="1"/>
  <c r="G764" i="4"/>
  <c r="H764" i="4" s="1"/>
  <c r="G287" i="4"/>
  <c r="H287" i="4" s="1"/>
  <c r="G1706" i="2"/>
  <c r="H1706" i="2" s="1"/>
  <c r="D80" i="7" s="1"/>
  <c r="G1705" i="2"/>
  <c r="H1705" i="2" s="1"/>
  <c r="D79" i="7" s="1"/>
  <c r="G1170" i="2"/>
  <c r="H1170" i="2" s="1"/>
  <c r="G1166" i="2"/>
  <c r="H1166" i="2" s="1"/>
  <c r="G1167" i="2"/>
  <c r="G1169" i="2"/>
  <c r="H1169" i="2" s="1"/>
  <c r="G1289" i="2"/>
  <c r="H1289" i="2" s="1"/>
  <c r="G1259" i="2"/>
  <c r="H1259" i="2" s="1"/>
  <c r="G453" i="2"/>
  <c r="H453" i="2" s="1"/>
  <c r="G243" i="4"/>
  <c r="H243" i="4" s="1"/>
  <c r="G1733" i="2"/>
  <c r="H1733" i="2" s="1"/>
  <c r="D107" i="7" s="1"/>
  <c r="G1731" i="2"/>
  <c r="H1731" i="2" s="1"/>
  <c r="D105" i="7" s="1"/>
  <c r="G1701" i="2"/>
  <c r="H1701" i="2" s="1"/>
  <c r="D75" i="7" s="1"/>
  <c r="G1700" i="2"/>
  <c r="H1700" i="2" s="1"/>
  <c r="D74" i="7" s="1"/>
  <c r="G1699" i="2"/>
  <c r="H1699" i="2" s="1"/>
  <c r="D73" i="7" s="1"/>
  <c r="G1649" i="2"/>
  <c r="H1649" i="2" s="1"/>
  <c r="D23" i="7" s="1"/>
  <c r="G1585" i="2"/>
  <c r="H1585" i="2" s="1"/>
  <c r="S1585" i="2" s="1"/>
  <c r="G1583" i="2"/>
  <c r="H1583" i="2" s="1"/>
  <c r="S1583" i="2" s="1"/>
  <c r="G1584" i="2"/>
  <c r="H1584" i="2" s="1"/>
  <c r="S1584" i="2" s="1"/>
  <c r="G1521" i="2"/>
  <c r="H1521" i="2" s="1"/>
  <c r="S1521" i="2" s="1"/>
  <c r="G1518" i="2"/>
  <c r="H1518" i="2" s="1"/>
  <c r="S1518" i="2" s="1"/>
  <c r="G1520" i="2"/>
  <c r="H1520" i="2" s="1"/>
  <c r="S1520" i="2" s="1"/>
  <c r="G1519" i="2"/>
  <c r="H1519" i="2" s="1"/>
  <c r="S1519" i="2" s="1"/>
  <c r="G1457" i="2"/>
  <c r="H1457" i="2" s="1"/>
  <c r="G1393" i="2"/>
  <c r="H1393" i="2" s="1"/>
  <c r="G1391" i="2"/>
  <c r="H1391" i="2" s="1"/>
  <c r="G1392" i="2"/>
  <c r="H1392" i="2" s="1"/>
  <c r="G1589" i="2"/>
  <c r="H1589" i="2" s="1"/>
  <c r="S1589" i="2" s="1"/>
  <c r="G1586" i="2"/>
  <c r="G1588" i="2"/>
  <c r="H1588" i="2" s="1"/>
  <c r="S1588" i="2" s="1"/>
  <c r="G1587" i="2"/>
  <c r="H1587" i="2" s="1"/>
  <c r="S1587" i="2" s="1"/>
  <c r="G1356" i="2"/>
  <c r="H1356" i="2" s="1"/>
  <c r="G1355" i="2"/>
  <c r="H1355" i="2" s="1"/>
  <c r="G1354" i="2"/>
  <c r="H1354" i="2" s="1"/>
  <c r="G1288" i="2"/>
  <c r="H1288" i="2" s="1"/>
  <c r="G1281" i="2"/>
  <c r="H1281" i="2" s="1"/>
  <c r="G1287" i="2"/>
  <c r="H1287" i="2" s="1"/>
  <c r="G1283" i="2"/>
  <c r="H1283" i="2" s="1"/>
  <c r="G1285" i="2"/>
  <c r="H1285" i="2" s="1"/>
  <c r="G1286" i="2"/>
  <c r="H1286" i="2" s="1"/>
  <c r="G1113" i="2"/>
  <c r="H1113" i="2" s="1"/>
  <c r="G1111" i="2"/>
  <c r="H1111" i="2" s="1"/>
  <c r="G1110" i="2"/>
  <c r="H1110" i="2" s="1"/>
  <c r="G1112" i="2"/>
  <c r="H1112" i="2" s="1"/>
  <c r="G1049" i="2"/>
  <c r="H1049" i="2" s="1"/>
  <c r="G1046" i="2"/>
  <c r="H1046" i="2" s="1"/>
  <c r="G1048" i="2"/>
  <c r="H1048" i="2" s="1"/>
  <c r="G985" i="2"/>
  <c r="H985" i="2" s="1"/>
  <c r="G983" i="2"/>
  <c r="H983" i="2" s="1"/>
  <c r="G921" i="2"/>
  <c r="H921" i="2" s="1"/>
  <c r="G920" i="2"/>
  <c r="H920" i="2" s="1"/>
  <c r="G919" i="2"/>
  <c r="H919" i="2" s="1"/>
  <c r="G860" i="2"/>
  <c r="H860" i="2" s="1"/>
  <c r="G859" i="2"/>
  <c r="H859" i="2" s="1"/>
  <c r="G1661" i="2"/>
  <c r="H1661" i="2" s="1"/>
  <c r="D35" i="7" s="1"/>
  <c r="G1660" i="2"/>
  <c r="H1660" i="2" s="1"/>
  <c r="D34" i="7" s="1"/>
  <c r="G1659" i="2"/>
  <c r="H1659" i="2" s="1"/>
  <c r="D33" i="7" s="1"/>
  <c r="G1133" i="2"/>
  <c r="H1133" i="2" s="1"/>
  <c r="G1131" i="2"/>
  <c r="H1131" i="2" s="1"/>
  <c r="G949" i="2"/>
  <c r="H949" i="2" s="1"/>
  <c r="G1229" i="2"/>
  <c r="H1229" i="2" s="1"/>
  <c r="G799" i="2"/>
  <c r="H799" i="2" s="1"/>
  <c r="G797" i="2"/>
  <c r="H797" i="2" s="1"/>
  <c r="G798" i="2"/>
  <c r="H798" i="2" s="1"/>
  <c r="G767" i="2"/>
  <c r="H767" i="2" s="1"/>
  <c r="G766" i="2"/>
  <c r="H766" i="2" s="1"/>
  <c r="G765" i="2"/>
  <c r="H765" i="2" s="1"/>
  <c r="G735" i="2"/>
  <c r="H735" i="2" s="1"/>
  <c r="G733" i="2"/>
  <c r="G703" i="2"/>
  <c r="H703" i="2" s="1"/>
  <c r="G702" i="2"/>
  <c r="H702" i="2" s="1"/>
  <c r="G701" i="2"/>
  <c r="H701" i="2" s="1"/>
  <c r="G671" i="2"/>
  <c r="H671" i="2" s="1"/>
  <c r="G669" i="2"/>
  <c r="H669" i="2" s="1"/>
  <c r="G670" i="2"/>
  <c r="H670" i="2" s="1"/>
  <c r="G639" i="2"/>
  <c r="H639" i="2" s="1"/>
  <c r="G638" i="2"/>
  <c r="H638" i="2" s="1"/>
  <c r="G607" i="2"/>
  <c r="H607" i="2" s="1"/>
  <c r="G606" i="2"/>
  <c r="H606" i="2" s="1"/>
  <c r="G605" i="2"/>
  <c r="H605" i="2" s="1"/>
  <c r="G575" i="2"/>
  <c r="H575" i="2" s="1"/>
  <c r="G573" i="2"/>
  <c r="H573" i="2" s="1"/>
  <c r="G574" i="2"/>
  <c r="H574" i="2" s="1"/>
  <c r="G543" i="2"/>
  <c r="H543" i="2" s="1"/>
  <c r="G541" i="2"/>
  <c r="H541" i="2" s="1"/>
  <c r="G1117" i="2"/>
  <c r="H1117" i="2" s="1"/>
  <c r="G1021" i="2"/>
  <c r="H1021" i="2" s="1"/>
  <c r="G877" i="2"/>
  <c r="H877" i="2" s="1"/>
  <c r="G875" i="2"/>
  <c r="H875" i="2" s="1"/>
  <c r="G874" i="2"/>
  <c r="H874" i="2" s="1"/>
  <c r="G540" i="2"/>
  <c r="H540" i="2" s="1"/>
  <c r="G508" i="2"/>
  <c r="H508" i="2" s="1"/>
  <c r="G507" i="2"/>
  <c r="H507" i="2" s="1"/>
  <c r="G506" i="2"/>
  <c r="H506" i="2" s="1"/>
  <c r="G476" i="2"/>
  <c r="H476" i="2" s="1"/>
  <c r="G444" i="2"/>
  <c r="H444" i="2" s="1"/>
  <c r="G442" i="2"/>
  <c r="H442" i="2" s="1"/>
  <c r="G443" i="2"/>
  <c r="H443" i="2" s="1"/>
  <c r="G412" i="2"/>
  <c r="H412" i="2" s="1"/>
  <c r="G380" i="2"/>
  <c r="H380" i="2" s="1"/>
  <c r="G378" i="2"/>
  <c r="H378" i="2" s="1"/>
  <c r="G348" i="2"/>
  <c r="H348" i="2" s="1"/>
  <c r="G925" i="2"/>
  <c r="H925" i="2" s="1"/>
  <c r="L1487" i="4"/>
  <c r="Q1487" i="4" s="1"/>
  <c r="M1481" i="4"/>
  <c r="R1481" i="4" s="1"/>
  <c r="M1454" i="4"/>
  <c r="R1454" i="4" s="1"/>
  <c r="G1374" i="4"/>
  <c r="H1374" i="4" s="1"/>
  <c r="G1372" i="4"/>
  <c r="H1372" i="4" s="1"/>
  <c r="G1371" i="4"/>
  <c r="H1371" i="4" s="1"/>
  <c r="G1373" i="4"/>
  <c r="H1373" i="4" s="1"/>
  <c r="G1342" i="4"/>
  <c r="H1342" i="4" s="1"/>
  <c r="G1340" i="4"/>
  <c r="H1340" i="4" s="1"/>
  <c r="G1306" i="4"/>
  <c r="H1306" i="4" s="1"/>
  <c r="G1305" i="4"/>
  <c r="H1305" i="4" s="1"/>
  <c r="G1120" i="4"/>
  <c r="H1120" i="4" s="1"/>
  <c r="G176" i="4"/>
  <c r="H176" i="4" s="1"/>
  <c r="G144" i="4"/>
  <c r="H144" i="4" s="1"/>
  <c r="G112" i="4"/>
  <c r="H112" i="4" s="1"/>
  <c r="G80" i="4"/>
  <c r="H80" i="4" s="1"/>
  <c r="G48" i="4"/>
  <c r="H48" i="4" s="1"/>
  <c r="G177" i="4"/>
  <c r="H177" i="4" s="1"/>
  <c r="G145" i="4"/>
  <c r="H145" i="4" s="1"/>
  <c r="G113" i="4"/>
  <c r="H113" i="4" s="1"/>
  <c r="G81" i="4"/>
  <c r="H81" i="4" s="1"/>
  <c r="G49" i="4"/>
  <c r="H49" i="4" s="1"/>
  <c r="G174" i="4"/>
  <c r="H174" i="4" s="1"/>
  <c r="G142" i="4"/>
  <c r="H142" i="4" s="1"/>
  <c r="G110" i="4"/>
  <c r="H110" i="4" s="1"/>
  <c r="G78" i="4"/>
  <c r="H78" i="4" s="1"/>
  <c r="G46" i="4"/>
  <c r="H46" i="4" s="1"/>
  <c r="G163" i="4"/>
  <c r="H163" i="4" s="1"/>
  <c r="G123" i="4"/>
  <c r="H123" i="4" s="1"/>
  <c r="G83" i="4"/>
  <c r="H83" i="4" s="1"/>
  <c r="G1404" i="4"/>
  <c r="H1404" i="4" s="1"/>
  <c r="G1183" i="4"/>
  <c r="H1183" i="4" s="1"/>
  <c r="G1179" i="4"/>
  <c r="H1179" i="4" s="1"/>
  <c r="G1176" i="4"/>
  <c r="H1176" i="4" s="1"/>
  <c r="G1181" i="4"/>
  <c r="H1181" i="4" s="1"/>
  <c r="G1175" i="4"/>
  <c r="H1175" i="4" s="1"/>
  <c r="G1182" i="4"/>
  <c r="H1182" i="4" s="1"/>
  <c r="G1177" i="4"/>
  <c r="H1177" i="4" s="1"/>
  <c r="G1087" i="4"/>
  <c r="H1087" i="4" s="1"/>
  <c r="G1077" i="4"/>
  <c r="H1077" i="4" s="1"/>
  <c r="G1085" i="4"/>
  <c r="H1085" i="4" s="1"/>
  <c r="G1086" i="4"/>
  <c r="H1086" i="4" s="1"/>
  <c r="G1082" i="4"/>
  <c r="H1082" i="4" s="1"/>
  <c r="G1084" i="4"/>
  <c r="H1084" i="4" s="1"/>
  <c r="G1079" i="4"/>
  <c r="H1079" i="4" s="1"/>
  <c r="G1081" i="4"/>
  <c r="H1081" i="4" s="1"/>
  <c r="G991" i="4"/>
  <c r="H991" i="4" s="1"/>
  <c r="G990" i="4"/>
  <c r="H990" i="4" s="1"/>
  <c r="G910" i="4"/>
  <c r="H910" i="4" s="1"/>
  <c r="G908" i="4"/>
  <c r="H908" i="4" s="1"/>
  <c r="G903" i="4"/>
  <c r="H903" i="4" s="1"/>
  <c r="G902" i="4"/>
  <c r="H902" i="4" s="1"/>
  <c r="G812" i="4"/>
  <c r="H812" i="4" s="1"/>
  <c r="G806" i="4"/>
  <c r="H806" i="4" s="1"/>
  <c r="G810" i="4"/>
  <c r="H810" i="4" s="1"/>
  <c r="G811" i="4"/>
  <c r="H811" i="4" s="1"/>
  <c r="G742" i="4"/>
  <c r="H742" i="4" s="1"/>
  <c r="G740" i="4"/>
  <c r="H740" i="4" s="1"/>
  <c r="G739" i="4"/>
  <c r="H739" i="4" s="1"/>
  <c r="G1597" i="4"/>
  <c r="H1597" i="4" s="1"/>
  <c r="C45" i="7" s="1"/>
  <c r="G1405" i="4"/>
  <c r="H1405" i="4" s="1"/>
  <c r="G1098" i="4"/>
  <c r="H1098" i="4" s="1"/>
  <c r="G1638" i="4"/>
  <c r="H1638" i="4" s="1"/>
  <c r="C86" i="7" s="1"/>
  <c r="G1096" i="4"/>
  <c r="H1096" i="4" s="1"/>
  <c r="G868" i="4"/>
  <c r="H868" i="4" s="1"/>
  <c r="G866" i="4"/>
  <c r="H866" i="4" s="1"/>
  <c r="G775" i="4"/>
  <c r="H775" i="4" s="1"/>
  <c r="G771" i="4"/>
  <c r="H771" i="4" s="1"/>
  <c r="G773" i="4"/>
  <c r="H773" i="4" s="1"/>
  <c r="G774" i="4"/>
  <c r="H774" i="4" s="1"/>
  <c r="G581" i="4"/>
  <c r="H581" i="4" s="1"/>
  <c r="G496" i="4"/>
  <c r="H496" i="4" s="1"/>
  <c r="G495" i="4"/>
  <c r="H495" i="4" s="1"/>
  <c r="G1634" i="4"/>
  <c r="H1634" i="4" s="1"/>
  <c r="C82" i="7" s="1"/>
  <c r="G1633" i="4"/>
  <c r="H1633" i="4" s="1"/>
  <c r="C81" i="7" s="1"/>
  <c r="G1557" i="4"/>
  <c r="H1557" i="4" s="1"/>
  <c r="G1555" i="4"/>
  <c r="H1555" i="4" s="1"/>
  <c r="G1556" i="4"/>
  <c r="G1472" i="4"/>
  <c r="H1472" i="4" s="1"/>
  <c r="S1472" i="4" s="1"/>
  <c r="G1468" i="4"/>
  <c r="H1468" i="4" s="1"/>
  <c r="S1468" i="4" s="1"/>
  <c r="G1466" i="4"/>
  <c r="H1466" i="4" s="1"/>
  <c r="S1466" i="4" s="1"/>
  <c r="G1470" i="4"/>
  <c r="H1470" i="4" s="1"/>
  <c r="S1470" i="4" s="1"/>
  <c r="G1383" i="4"/>
  <c r="H1383" i="4" s="1"/>
  <c r="G1379" i="4"/>
  <c r="H1379" i="4" s="1"/>
  <c r="G1267" i="4"/>
  <c r="H1267" i="4" s="1"/>
  <c r="G1262" i="4"/>
  <c r="G1266" i="4"/>
  <c r="H1266" i="4" s="1"/>
  <c r="G1258" i="4"/>
  <c r="H1258" i="4" s="1"/>
  <c r="G1263" i="4"/>
  <c r="H1263" i="4" s="1"/>
  <c r="G1264" i="4"/>
  <c r="H1264" i="4" s="1"/>
  <c r="G1265" i="4"/>
  <c r="H1265" i="4" s="1"/>
  <c r="G1261" i="4"/>
  <c r="H1261" i="4" s="1"/>
  <c r="G1173" i="4"/>
  <c r="H1173" i="4" s="1"/>
  <c r="G1090" i="4"/>
  <c r="H1090" i="4" s="1"/>
  <c r="G1089" i="4"/>
  <c r="H1089" i="4" s="1"/>
  <c r="G1088" i="4"/>
  <c r="H1088" i="4" s="1"/>
  <c r="G996" i="4"/>
  <c r="H996" i="4" s="1"/>
  <c r="G915" i="4"/>
  <c r="H915" i="4" s="1"/>
  <c r="G832" i="4"/>
  <c r="H832" i="4" s="1"/>
  <c r="G681" i="4"/>
  <c r="H681" i="4" s="1"/>
  <c r="G617" i="4"/>
  <c r="H617" i="4" s="1"/>
  <c r="G611" i="4"/>
  <c r="H611" i="4" s="1"/>
  <c r="G616" i="4"/>
  <c r="H616" i="4" s="1"/>
  <c r="G613" i="4"/>
  <c r="H613" i="4" s="1"/>
  <c r="G615" i="4"/>
  <c r="H615" i="4" s="1"/>
  <c r="G612" i="4"/>
  <c r="H612" i="4" s="1"/>
  <c r="G556" i="4"/>
  <c r="H556" i="4" s="1"/>
  <c r="G551" i="4"/>
  <c r="H551" i="4" s="1"/>
  <c r="G550" i="4"/>
  <c r="H550" i="4" s="1"/>
  <c r="G552" i="4"/>
  <c r="H552" i="4" s="1"/>
  <c r="G547" i="4"/>
  <c r="H547" i="4" s="1"/>
  <c r="G554" i="4"/>
  <c r="H554" i="4" s="1"/>
  <c r="G549" i="4"/>
  <c r="H549" i="4" s="1"/>
  <c r="G1676" i="4"/>
  <c r="H1676" i="4" s="1"/>
  <c r="C124" i="7" s="1"/>
  <c r="G1419" i="4"/>
  <c r="H1419" i="4" s="1"/>
  <c r="G1417" i="4"/>
  <c r="H1417" i="4" s="1"/>
  <c r="G1416" i="4"/>
  <c r="H1416" i="4" s="1"/>
  <c r="G1418" i="4"/>
  <c r="H1418" i="4" s="1"/>
  <c r="G1116" i="4"/>
  <c r="H1116" i="4" s="1"/>
  <c r="G986" i="4"/>
  <c r="H986" i="4" s="1"/>
  <c r="G982" i="4"/>
  <c r="H982" i="4" s="1"/>
  <c r="G984" i="4"/>
  <c r="H984" i="4" s="1"/>
  <c r="G983" i="4"/>
  <c r="H983" i="4" s="1"/>
  <c r="G985" i="4"/>
  <c r="H985" i="4" s="1"/>
  <c r="G888" i="4"/>
  <c r="H888" i="4" s="1"/>
  <c r="G718" i="4"/>
  <c r="H718" i="4" s="1"/>
  <c r="G717" i="4"/>
  <c r="H717" i="4" s="1"/>
  <c r="G654" i="4"/>
  <c r="H654" i="4" s="1"/>
  <c r="G531" i="4"/>
  <c r="H531" i="4" s="1"/>
  <c r="G1654" i="4"/>
  <c r="H1654" i="4" s="1"/>
  <c r="C102" i="7" s="1"/>
  <c r="G1651" i="4"/>
  <c r="H1651" i="4" s="1"/>
  <c r="C99" i="7" s="1"/>
  <c r="G852" i="4"/>
  <c r="H852" i="4" s="1"/>
  <c r="G1573" i="4"/>
  <c r="H1573" i="4" s="1"/>
  <c r="C21" i="7" s="1"/>
  <c r="G1571" i="4"/>
  <c r="G1488" i="4"/>
  <c r="H1488" i="4" s="1"/>
  <c r="S1488" i="4" s="1"/>
  <c r="G1487" i="4"/>
  <c r="H1487" i="4" s="1"/>
  <c r="S1487" i="4" s="1"/>
  <c r="G1413" i="4"/>
  <c r="H1413" i="4" s="1"/>
  <c r="G1327" i="4"/>
  <c r="H1327" i="4" s="1"/>
  <c r="G640" i="4"/>
  <c r="H640" i="4" s="1"/>
  <c r="G699" i="4"/>
  <c r="H699" i="4" s="1"/>
  <c r="G692" i="4"/>
  <c r="H692" i="4" s="1"/>
  <c r="G446" i="4"/>
  <c r="H446" i="4" s="1"/>
  <c r="G371" i="4"/>
  <c r="H371" i="4" s="1"/>
  <c r="G366" i="4"/>
  <c r="H366" i="4" s="1"/>
  <c r="G368" i="4"/>
  <c r="H368" i="4" s="1"/>
  <c r="G286" i="4"/>
  <c r="H286" i="4" s="1"/>
  <c r="G281" i="4"/>
  <c r="H281" i="4" s="1"/>
  <c r="G285" i="4"/>
  <c r="H285" i="4" s="1"/>
  <c r="G279" i="4"/>
  <c r="H279" i="4" s="1"/>
  <c r="G265" i="4"/>
  <c r="H265" i="4" s="1"/>
  <c r="G271" i="4"/>
  <c r="H271" i="4" s="1"/>
  <c r="G282" i="4"/>
  <c r="H282" i="4" s="1"/>
  <c r="G278" i="4"/>
  <c r="H278" i="4" s="1"/>
  <c r="G284" i="4"/>
  <c r="H284" i="4" s="1"/>
  <c r="G1652" i="2"/>
  <c r="H1652" i="2" s="1"/>
  <c r="G1650" i="2"/>
  <c r="H1650" i="2" s="1"/>
  <c r="D24" i="7" s="1"/>
  <c r="G1532" i="2"/>
  <c r="H1532" i="2" s="1"/>
  <c r="S1532" i="2" s="1"/>
  <c r="G1531" i="2"/>
  <c r="H1531" i="2" s="1"/>
  <c r="S1531" i="2" s="1"/>
  <c r="G356" i="4"/>
  <c r="H356" i="4" s="1"/>
  <c r="G720" i="4"/>
  <c r="H720" i="4" s="1"/>
  <c r="G442" i="4"/>
  <c r="H442" i="4" s="1"/>
  <c r="G297" i="4"/>
  <c r="H297" i="4" s="1"/>
  <c r="G1552" i="2"/>
  <c r="H1552" i="2" s="1"/>
  <c r="S1552" i="2" s="1"/>
  <c r="G1226" i="2"/>
  <c r="H1226" i="2" s="1"/>
  <c r="G1197" i="2"/>
  <c r="H1197" i="2" s="1"/>
  <c r="G771" i="2"/>
  <c r="G716" i="4"/>
  <c r="H716" i="4" s="1"/>
  <c r="G310" i="4"/>
  <c r="H310" i="4" s="1"/>
  <c r="G309" i="4"/>
  <c r="H309" i="4" s="1"/>
  <c r="G1581" i="2"/>
  <c r="H1581" i="2" s="1"/>
  <c r="S1581" i="2" s="1"/>
  <c r="G1579" i="2"/>
  <c r="H1579" i="2" s="1"/>
  <c r="S1579" i="2" s="1"/>
  <c r="G1580" i="2"/>
  <c r="H1580" i="2" s="1"/>
  <c r="S1580" i="2" s="1"/>
  <c r="G1474" i="2"/>
  <c r="H1474" i="2" s="1"/>
  <c r="G1350" i="2"/>
  <c r="H1350" i="2" s="1"/>
  <c r="G1108" i="2"/>
  <c r="H1108" i="2" s="1"/>
  <c r="G980" i="2"/>
  <c r="H980" i="2" s="1"/>
  <c r="G979" i="2"/>
  <c r="H979" i="2" s="1"/>
  <c r="G886" i="2"/>
  <c r="H886" i="2" s="1"/>
  <c r="G728" i="2"/>
  <c r="H728" i="2" s="1"/>
  <c r="G547" i="2"/>
  <c r="H547" i="2" s="1"/>
  <c r="G546" i="2"/>
  <c r="H546" i="2" s="1"/>
  <c r="G377" i="2"/>
  <c r="H377" i="2" s="1"/>
  <c r="G1329" i="2"/>
  <c r="H1329" i="2" s="1"/>
  <c r="G386" i="4"/>
  <c r="H386" i="4" s="1"/>
  <c r="G1178" i="4"/>
  <c r="H1178" i="4" s="1"/>
  <c r="G789" i="4"/>
  <c r="H789" i="4" s="1"/>
  <c r="G595" i="4"/>
  <c r="H595" i="4" s="1"/>
  <c r="G464" i="4"/>
  <c r="H464" i="4" s="1"/>
  <c r="G462" i="4"/>
  <c r="H462" i="4" s="1"/>
  <c r="G1168" i="2"/>
  <c r="H1168" i="2" s="1"/>
  <c r="G1677" i="4"/>
  <c r="H1677" i="4" s="1"/>
  <c r="C125" i="7" s="1"/>
  <c r="G577" i="2"/>
  <c r="H577" i="2" s="1"/>
  <c r="G494" i="4"/>
  <c r="H494" i="4" s="1"/>
  <c r="G1568" i="2"/>
  <c r="H1568" i="2" s="1"/>
  <c r="S1568" i="2" s="1"/>
  <c r="G1394" i="2"/>
  <c r="H1394" i="2" s="1"/>
  <c r="G1724" i="2"/>
  <c r="H1724" i="2" s="1"/>
  <c r="D98" i="7" s="1"/>
  <c r="G1722" i="2"/>
  <c r="H1722" i="2" s="1"/>
  <c r="D96" i="7" s="1"/>
  <c r="G1723" i="2"/>
  <c r="G993" i="4"/>
  <c r="H993" i="4" s="1"/>
  <c r="G992" i="4"/>
  <c r="H992" i="4" s="1"/>
  <c r="G675" i="4"/>
  <c r="H675" i="4" s="1"/>
  <c r="G876" i="2"/>
  <c r="H876" i="2" s="1"/>
  <c r="G689" i="2"/>
  <c r="H689" i="2" s="1"/>
  <c r="G688" i="2"/>
  <c r="H688" i="2" s="1"/>
  <c r="G528" i="2"/>
  <c r="H528" i="2" s="1"/>
  <c r="G347" i="2"/>
  <c r="H347" i="2" s="1"/>
  <c r="G346" i="2"/>
  <c r="H346" i="2" s="1"/>
  <c r="G416" i="2"/>
  <c r="H416" i="2" s="1"/>
  <c r="G655" i="4"/>
  <c r="H655" i="4" s="1"/>
  <c r="G1182" i="2"/>
  <c r="H1182" i="2" s="1"/>
  <c r="G813" i="2"/>
  <c r="H813" i="2" s="1"/>
  <c r="G421" i="4"/>
  <c r="H421" i="4" s="1"/>
  <c r="G397" i="4"/>
  <c r="H397" i="4" s="1"/>
  <c r="G255" i="4"/>
  <c r="H255" i="4" s="1"/>
  <c r="G1107" i="2"/>
  <c r="H1107" i="2" s="1"/>
  <c r="G1655" i="2"/>
  <c r="H1655" i="2" s="1"/>
  <c r="D29" i="7" s="1"/>
  <c r="G1192" i="2"/>
  <c r="H1192" i="2" s="1"/>
  <c r="G1191" i="2"/>
  <c r="H1191" i="2" s="1"/>
  <c r="G388" i="2"/>
  <c r="H388" i="2" s="1"/>
  <c r="G356" i="2"/>
  <c r="H356" i="2" s="1"/>
  <c r="G1754" i="1"/>
  <c r="H1754" i="1" s="1"/>
  <c r="B123" i="7" s="1"/>
  <c r="G1646" i="4"/>
  <c r="H1646" i="4" s="1"/>
  <c r="C94" i="7" s="1"/>
  <c r="G1639" i="4"/>
  <c r="H1639" i="4" s="1"/>
  <c r="C87" i="7" s="1"/>
  <c r="G1641" i="4"/>
  <c r="H1641" i="4" s="1"/>
  <c r="C89" i="7" s="1"/>
  <c r="G1645" i="4"/>
  <c r="H1645" i="4" s="1"/>
  <c r="C93" i="7" s="1"/>
  <c r="G1414" i="4"/>
  <c r="H1414" i="4" s="1"/>
  <c r="G548" i="4"/>
  <c r="H548" i="4" s="1"/>
  <c r="G1206" i="2"/>
  <c r="H1206" i="2" s="1"/>
  <c r="G1201" i="2"/>
  <c r="H1201" i="2" s="1"/>
  <c r="G1205" i="2"/>
  <c r="H1205" i="2" s="1"/>
  <c r="G1199" i="2"/>
  <c r="H1199" i="2" s="1"/>
  <c r="G1203" i="2"/>
  <c r="H1203" i="2" s="1"/>
  <c r="G1198" i="2"/>
  <c r="H1198" i="2" s="1"/>
  <c r="G1140" i="2"/>
  <c r="H1140" i="2" s="1"/>
  <c r="G474" i="2"/>
  <c r="H474" i="2" s="1"/>
  <c r="G1483" i="2"/>
  <c r="H1483" i="2" s="1"/>
  <c r="G1142" i="2"/>
  <c r="H1142" i="2" s="1"/>
  <c r="G882" i="2"/>
  <c r="G1728" i="2"/>
  <c r="H1728" i="2" s="1"/>
  <c r="D102" i="7" s="1"/>
  <c r="G1726" i="2"/>
  <c r="H1726" i="2" s="1"/>
  <c r="D100" i="7" s="1"/>
  <c r="G1727" i="2"/>
  <c r="H1727" i="2" s="1"/>
  <c r="D101" i="7" s="1"/>
  <c r="G1696" i="2"/>
  <c r="H1696" i="2" s="1"/>
  <c r="D70" i="7" s="1"/>
  <c r="G1694" i="2"/>
  <c r="H1694" i="2" s="1"/>
  <c r="D68" i="7" s="1"/>
  <c r="G1641" i="2"/>
  <c r="H1641" i="2" s="1"/>
  <c r="D15" i="7" s="1"/>
  <c r="G1637" i="2"/>
  <c r="H1637" i="2" s="1"/>
  <c r="D11" i="7" s="1"/>
  <c r="G1640" i="2"/>
  <c r="G1639" i="2"/>
  <c r="H1639" i="2" s="1"/>
  <c r="D13" i="7" s="1"/>
  <c r="G1636" i="2"/>
  <c r="H1636" i="2" s="1"/>
  <c r="D10" i="7" s="1"/>
  <c r="G1577" i="2"/>
  <c r="H1577" i="2" s="1"/>
  <c r="S1577" i="2" s="1"/>
  <c r="G1574" i="2"/>
  <c r="H1574" i="2" s="1"/>
  <c r="S1574" i="2" s="1"/>
  <c r="G1576" i="2"/>
  <c r="H1576" i="2" s="1"/>
  <c r="S1576" i="2" s="1"/>
  <c r="G1513" i="2"/>
  <c r="H1513" i="2" s="1"/>
  <c r="S1513" i="2" s="1"/>
  <c r="G1506" i="2"/>
  <c r="H1506" i="2" s="1"/>
  <c r="G1511" i="2"/>
  <c r="H1511" i="2" s="1"/>
  <c r="S1511" i="2" s="1"/>
  <c r="G1512" i="2"/>
  <c r="H1512" i="2" s="1"/>
  <c r="S1512" i="2" s="1"/>
  <c r="G1449" i="2"/>
  <c r="H1449" i="2" s="1"/>
  <c r="G1448" i="2"/>
  <c r="H1448" i="2" s="1"/>
  <c r="G1445" i="2"/>
  <c r="H1445" i="2" s="1"/>
  <c r="G1447" i="2"/>
  <c r="H1447" i="2" s="1"/>
  <c r="G1443" i="2"/>
  <c r="H1443" i="2" s="1"/>
  <c r="G1385" i="2"/>
  <c r="H1385" i="2" s="1"/>
  <c r="G1382" i="2"/>
  <c r="H1382" i="2" s="1"/>
  <c r="G1557" i="2"/>
  <c r="H1557" i="2" s="1"/>
  <c r="S1557" i="2" s="1"/>
  <c r="G1555" i="2"/>
  <c r="H1555" i="2" s="1"/>
  <c r="S1555" i="2" s="1"/>
  <c r="G1554" i="2"/>
  <c r="H1554" i="2" s="1"/>
  <c r="S1554" i="2" s="1"/>
  <c r="G1353" i="2"/>
  <c r="H1353" i="2" s="1"/>
  <c r="G1272" i="2"/>
  <c r="H1272" i="2" s="1"/>
  <c r="G1271" i="2"/>
  <c r="H1271" i="2" s="1"/>
  <c r="G1267" i="2"/>
  <c r="H1267" i="2" s="1"/>
  <c r="G1105" i="2"/>
  <c r="H1105" i="2" s="1"/>
  <c r="G1102" i="2"/>
  <c r="H1102" i="2" s="1"/>
  <c r="G1104" i="2"/>
  <c r="H1104" i="2" s="1"/>
  <c r="G1041" i="2"/>
  <c r="H1041" i="2" s="1"/>
  <c r="G1038" i="2"/>
  <c r="H1038" i="2" s="1"/>
  <c r="G1040" i="2"/>
  <c r="H1040" i="2" s="1"/>
  <c r="G1039" i="2"/>
  <c r="H1039" i="2" s="1"/>
  <c r="G977" i="2"/>
  <c r="H977" i="2" s="1"/>
  <c r="G975" i="2"/>
  <c r="H975" i="2" s="1"/>
  <c r="G974" i="2"/>
  <c r="H974" i="2" s="1"/>
  <c r="G976" i="2"/>
  <c r="H976" i="2" s="1"/>
  <c r="G913" i="2"/>
  <c r="H913" i="2" s="1"/>
  <c r="G910" i="2"/>
  <c r="H910" i="2" s="1"/>
  <c r="G912" i="2"/>
  <c r="H912" i="2" s="1"/>
  <c r="G911" i="2"/>
  <c r="H911" i="2" s="1"/>
  <c r="G857" i="2"/>
  <c r="H857" i="2" s="1"/>
  <c r="G1533" i="2"/>
  <c r="H1533" i="2" s="1"/>
  <c r="S1533" i="2" s="1"/>
  <c r="G1093" i="2"/>
  <c r="H1093" i="2" s="1"/>
  <c r="G1092" i="2"/>
  <c r="H1092" i="2" s="1"/>
  <c r="G1091" i="2"/>
  <c r="H1091" i="2" s="1"/>
  <c r="G933" i="2"/>
  <c r="H933" i="2" s="1"/>
  <c r="G931" i="2"/>
  <c r="H931" i="2" s="1"/>
  <c r="G932" i="2"/>
  <c r="H932" i="2" s="1"/>
  <c r="G828" i="2"/>
  <c r="H828" i="2" s="1"/>
  <c r="G796" i="2"/>
  <c r="H796" i="2" s="1"/>
  <c r="G794" i="2"/>
  <c r="H794" i="2" s="1"/>
  <c r="G764" i="2"/>
  <c r="H764" i="2" s="1"/>
  <c r="G762" i="2"/>
  <c r="H762" i="2" s="1"/>
  <c r="G763" i="2"/>
  <c r="H763" i="2" s="1"/>
  <c r="G732" i="2"/>
  <c r="H732" i="2" s="1"/>
  <c r="G700" i="2"/>
  <c r="H700" i="2" s="1"/>
  <c r="G699" i="2"/>
  <c r="H699" i="2" s="1"/>
  <c r="G668" i="2"/>
  <c r="H668" i="2" s="1"/>
  <c r="G636" i="2"/>
  <c r="H636" i="2" s="1"/>
  <c r="G604" i="2"/>
  <c r="H604" i="2" s="1"/>
  <c r="G602" i="2"/>
  <c r="H602" i="2" s="1"/>
  <c r="G572" i="2"/>
  <c r="H572" i="2" s="1"/>
  <c r="G570" i="2"/>
  <c r="H570" i="2" s="1"/>
  <c r="G1405" i="2"/>
  <c r="H1405" i="2" s="1"/>
  <c r="G1109" i="2"/>
  <c r="H1109" i="2" s="1"/>
  <c r="G997" i="2"/>
  <c r="H997" i="2" s="1"/>
  <c r="G845" i="2"/>
  <c r="H845" i="2" s="1"/>
  <c r="G535" i="2"/>
  <c r="H535" i="2" s="1"/>
  <c r="G534" i="2"/>
  <c r="H534" i="2" s="1"/>
  <c r="G533" i="2"/>
  <c r="H533" i="2" s="1"/>
  <c r="G503" i="2"/>
  <c r="H503" i="2" s="1"/>
  <c r="G501" i="2"/>
  <c r="H501" i="2" s="1"/>
  <c r="G502" i="2"/>
  <c r="H502" i="2" s="1"/>
  <c r="G471" i="2"/>
  <c r="G470" i="2"/>
  <c r="H470" i="2" s="1"/>
  <c r="G439" i="2"/>
  <c r="H439" i="2" s="1"/>
  <c r="G438" i="2"/>
  <c r="H438" i="2" s="1"/>
  <c r="G437" i="2"/>
  <c r="H437" i="2" s="1"/>
  <c r="G407" i="2"/>
  <c r="H407" i="2" s="1"/>
  <c r="G405" i="2"/>
  <c r="H405" i="2" s="1"/>
  <c r="G406" i="2"/>
  <c r="H406" i="2" s="1"/>
  <c r="G375" i="2"/>
  <c r="H375" i="2" s="1"/>
  <c r="G373" i="2"/>
  <c r="H373" i="2" s="1"/>
  <c r="G374" i="2"/>
  <c r="H374" i="2" s="1"/>
  <c r="G343" i="2"/>
  <c r="H343" i="2" s="1"/>
  <c r="G342" i="2"/>
  <c r="H342" i="2" s="1"/>
  <c r="G341" i="2"/>
  <c r="H341" i="2" s="1"/>
  <c r="G893" i="2"/>
  <c r="H893" i="2" s="1"/>
  <c r="G891" i="2"/>
  <c r="H891" i="2" s="1"/>
  <c r="G890" i="2"/>
  <c r="H890" i="2" s="1"/>
  <c r="L1483" i="4"/>
  <c r="Q1483" i="4" s="1"/>
  <c r="M1477" i="4"/>
  <c r="R1477" i="4" s="1"/>
  <c r="M1479" i="4"/>
  <c r="R1479" i="4" s="1"/>
  <c r="G1370" i="4"/>
  <c r="H1370" i="4" s="1"/>
  <c r="G1369" i="4"/>
  <c r="H1369" i="4" s="1"/>
  <c r="G1368" i="4"/>
  <c r="H1368" i="4" s="1"/>
  <c r="G1338" i="4"/>
  <c r="H1338" i="4" s="1"/>
  <c r="G1336" i="4"/>
  <c r="H1336" i="4" s="1"/>
  <c r="G1337" i="4"/>
  <c r="H1337" i="4" s="1"/>
  <c r="G1302" i="4"/>
  <c r="H1302" i="4" s="1"/>
  <c r="G1299" i="4"/>
  <c r="H1299" i="4" s="1"/>
  <c r="G1300" i="4"/>
  <c r="H1300" i="4" s="1"/>
  <c r="G1128" i="4"/>
  <c r="H1128" i="4" s="1"/>
  <c r="G172" i="4"/>
  <c r="H172" i="4" s="1"/>
  <c r="G140" i="4"/>
  <c r="H140" i="4" s="1"/>
  <c r="G108" i="4"/>
  <c r="H108" i="4" s="1"/>
  <c r="G76" i="4"/>
  <c r="H76" i="4" s="1"/>
  <c r="G44" i="4"/>
  <c r="H44" i="4" s="1"/>
  <c r="G173" i="4"/>
  <c r="H173" i="4" s="1"/>
  <c r="G141" i="4"/>
  <c r="H141" i="4" s="1"/>
  <c r="G109" i="4"/>
  <c r="H109" i="4" s="1"/>
  <c r="G77" i="4"/>
  <c r="H77" i="4" s="1"/>
  <c r="G45" i="4"/>
  <c r="H45" i="4" s="1"/>
  <c r="G170" i="4"/>
  <c r="H170" i="4" s="1"/>
  <c r="G138" i="4"/>
  <c r="H138" i="4" s="1"/>
  <c r="G106" i="4"/>
  <c r="H106" i="4" s="1"/>
  <c r="G74" i="4"/>
  <c r="H74" i="4" s="1"/>
  <c r="G42" i="4"/>
  <c r="H42" i="4" s="1"/>
  <c r="G159" i="4"/>
  <c r="H159" i="4" s="1"/>
  <c r="G119" i="4"/>
  <c r="H119" i="4" s="1"/>
  <c r="G79" i="4"/>
  <c r="H79" i="4" s="1"/>
  <c r="G1748" i="1"/>
  <c r="H1748" i="1" s="1"/>
  <c r="B117" i="7" s="1"/>
  <c r="G1747" i="1"/>
  <c r="H1747" i="1" s="1"/>
  <c r="B116" i="7" s="1"/>
  <c r="G1510" i="4"/>
  <c r="H1510" i="4" s="1"/>
  <c r="S1510" i="4" s="1"/>
  <c r="G1268" i="4"/>
  <c r="H1268" i="4" s="1"/>
  <c r="G1172" i="4"/>
  <c r="H1172" i="4" s="1"/>
  <c r="G1072" i="4"/>
  <c r="H1072" i="4" s="1"/>
  <c r="G1061" i="4"/>
  <c r="H1061" i="4" s="1"/>
  <c r="G1065" i="4"/>
  <c r="H1065" i="4" s="1"/>
  <c r="G1071" i="4"/>
  <c r="H1071" i="4" s="1"/>
  <c r="G1063" i="4"/>
  <c r="H1063" i="4" s="1"/>
  <c r="G1067" i="4"/>
  <c r="H1067" i="4" s="1"/>
  <c r="G1062" i="4"/>
  <c r="H1062" i="4" s="1"/>
  <c r="G1066" i="4"/>
  <c r="H1066" i="4" s="1"/>
  <c r="G1064" i="4"/>
  <c r="H1064" i="4" s="1"/>
  <c r="G1068" i="4"/>
  <c r="H1068" i="4" s="1"/>
  <c r="G1069" i="4"/>
  <c r="H1069" i="4" s="1"/>
  <c r="G1070" i="4"/>
  <c r="H1070" i="4" s="1"/>
  <c r="G976" i="4"/>
  <c r="H976" i="4" s="1"/>
  <c r="G975" i="4"/>
  <c r="H975" i="4" s="1"/>
  <c r="G893" i="4"/>
  <c r="H893" i="4" s="1"/>
  <c r="G891" i="4"/>
  <c r="H891" i="4" s="1"/>
  <c r="G1591" i="4"/>
  <c r="H1591" i="4" s="1"/>
  <c r="C39" i="7" s="1"/>
  <c r="G1403" i="4"/>
  <c r="H1403" i="4" s="1"/>
  <c r="G1083" i="4"/>
  <c r="H1083" i="4" s="1"/>
  <c r="G1636" i="4"/>
  <c r="H1636" i="4" s="1"/>
  <c r="C84" i="7" s="1"/>
  <c r="G1032" i="4"/>
  <c r="H1032" i="4" s="1"/>
  <c r="G853" i="4"/>
  <c r="H853" i="4" s="1"/>
  <c r="G768" i="4"/>
  <c r="H768" i="4" s="1"/>
  <c r="G562" i="4"/>
  <c r="H562" i="4" s="1"/>
  <c r="G1632" i="4"/>
  <c r="H1632" i="4" s="1"/>
  <c r="C80" i="7" s="1"/>
  <c r="G1630" i="4"/>
  <c r="H1630" i="4" s="1"/>
  <c r="C78" i="7" s="1"/>
  <c r="G1623" i="4"/>
  <c r="H1623" i="4" s="1"/>
  <c r="C71" i="7" s="1"/>
  <c r="G1631" i="4"/>
  <c r="H1631" i="4" s="1"/>
  <c r="C79" i="7" s="1"/>
  <c r="G1629" i="4"/>
  <c r="H1629" i="4" s="1"/>
  <c r="C77" i="7" s="1"/>
  <c r="G1538" i="4"/>
  <c r="H1538" i="4" s="1"/>
  <c r="G1524" i="4"/>
  <c r="H1524" i="4" s="1"/>
  <c r="S1524" i="4" s="1"/>
  <c r="G1526" i="4"/>
  <c r="H1526" i="4" s="1"/>
  <c r="S1526" i="4" s="1"/>
  <c r="G1528" i="4"/>
  <c r="H1528" i="4" s="1"/>
  <c r="S1528" i="4" s="1"/>
  <c r="G1537" i="4"/>
  <c r="H1537" i="4" s="1"/>
  <c r="S1537" i="4" s="1"/>
  <c r="G1461" i="4"/>
  <c r="H1461" i="4" s="1"/>
  <c r="S1461" i="4" s="1"/>
  <c r="G1455" i="4"/>
  <c r="H1455" i="4" s="1"/>
  <c r="S1455" i="4" s="1"/>
  <c r="G1440" i="4"/>
  <c r="H1440" i="4" s="1"/>
  <c r="S1440" i="4" s="1"/>
  <c r="G1460" i="4"/>
  <c r="H1460" i="4" s="1"/>
  <c r="S1460" i="4" s="1"/>
  <c r="G1367" i="4"/>
  <c r="H1367" i="4" s="1"/>
  <c r="G1256" i="4"/>
  <c r="H1256" i="4" s="1"/>
  <c r="G1250" i="4"/>
  <c r="H1250" i="4" s="1"/>
  <c r="G1251" i="4"/>
  <c r="H1251" i="4" s="1"/>
  <c r="G1252" i="4"/>
  <c r="H1252" i="4" s="1"/>
  <c r="G1253" i="4"/>
  <c r="H1253" i="4" s="1"/>
  <c r="G1255" i="4"/>
  <c r="H1255" i="4" s="1"/>
  <c r="G1171" i="4"/>
  <c r="H1171" i="4" s="1"/>
  <c r="G1169" i="4"/>
  <c r="H1169" i="4" s="1"/>
  <c r="G1165" i="4"/>
  <c r="H1165" i="4" s="1"/>
  <c r="G1166" i="4"/>
  <c r="H1166" i="4" s="1"/>
  <c r="G1167" i="4"/>
  <c r="H1167" i="4" s="1"/>
  <c r="G1075" i="4"/>
  <c r="H1075" i="4" s="1"/>
  <c r="G994" i="4"/>
  <c r="H994" i="4" s="1"/>
  <c r="G900" i="4"/>
  <c r="H900" i="4" s="1"/>
  <c r="G817" i="4"/>
  <c r="H817" i="4" s="1"/>
  <c r="G674" i="4"/>
  <c r="H674" i="4" s="1"/>
  <c r="G610" i="4"/>
  <c r="H610" i="4" s="1"/>
  <c r="G541" i="4"/>
  <c r="H541" i="4" s="1"/>
  <c r="G1674" i="4"/>
  <c r="H1674" i="4" s="1"/>
  <c r="C122" i="7" s="1"/>
  <c r="G1549" i="4"/>
  <c r="H1549" i="4" s="1"/>
  <c r="G1547" i="4"/>
  <c r="H1547" i="4" s="1"/>
  <c r="G1546" i="4"/>
  <c r="H1546" i="4" s="1"/>
  <c r="G1402" i="4"/>
  <c r="H1402" i="4" s="1"/>
  <c r="G1114" i="4"/>
  <c r="H1114" i="4" s="1"/>
  <c r="G971" i="4"/>
  <c r="H971" i="4" s="1"/>
  <c r="G970" i="4"/>
  <c r="H970" i="4" s="1"/>
  <c r="G967" i="4"/>
  <c r="H967" i="4" s="1"/>
  <c r="G966" i="4"/>
  <c r="H966" i="4" s="1"/>
  <c r="G968" i="4"/>
  <c r="H968" i="4" s="1"/>
  <c r="G969" i="4"/>
  <c r="H969" i="4" s="1"/>
  <c r="G875" i="4"/>
  <c r="H875" i="4" s="1"/>
  <c r="G874" i="4"/>
  <c r="H874" i="4" s="1"/>
  <c r="G709" i="4"/>
  <c r="H709" i="4" s="1"/>
  <c r="G1512" i="4"/>
  <c r="H1512" i="4" s="1"/>
  <c r="S1512" i="4" s="1"/>
  <c r="G1222" i="4"/>
  <c r="H1222" i="4" s="1"/>
  <c r="G839" i="4"/>
  <c r="H839" i="4" s="1"/>
  <c r="G1554" i="4"/>
  <c r="H1554" i="4" s="1"/>
  <c r="G1553" i="4"/>
  <c r="H1553" i="4" s="1"/>
  <c r="G1477" i="4"/>
  <c r="H1477" i="4" s="1"/>
  <c r="S1477" i="4" s="1"/>
  <c r="G1475" i="4"/>
  <c r="H1475" i="4" s="1"/>
  <c r="S1475" i="4" s="1"/>
  <c r="G1411" i="4"/>
  <c r="H1411" i="4" s="1"/>
  <c r="G1409" i="4"/>
  <c r="H1409" i="4" s="1"/>
  <c r="G1311" i="4"/>
  <c r="H1311" i="4" s="1"/>
  <c r="G834" i="4"/>
  <c r="H834" i="4" s="1"/>
  <c r="G565" i="4"/>
  <c r="H565" i="4" s="1"/>
  <c r="G663" i="4"/>
  <c r="H663" i="4" s="1"/>
  <c r="G324" i="4"/>
  <c r="H324" i="4" s="1"/>
  <c r="G440" i="2"/>
  <c r="H440" i="2" s="1"/>
  <c r="G1482" i="2"/>
  <c r="H1482" i="2" s="1"/>
  <c r="G1309" i="4"/>
  <c r="H1309" i="4" s="1"/>
  <c r="G929" i="4"/>
  <c r="H929" i="4" s="1"/>
  <c r="G707" i="4"/>
  <c r="H707" i="4" s="1"/>
  <c r="G431" i="4"/>
  <c r="H431" i="4" s="1"/>
  <c r="G1740" i="2"/>
  <c r="H1740" i="2" s="1"/>
  <c r="D114" i="7" s="1"/>
  <c r="G1204" i="2"/>
  <c r="H1204" i="2" s="1"/>
  <c r="G571" i="2"/>
  <c r="H571" i="2" s="1"/>
  <c r="G379" i="2"/>
  <c r="H379" i="2" s="1"/>
  <c r="G996" i="2"/>
  <c r="H996" i="2" s="1"/>
  <c r="G1254" i="4"/>
  <c r="H1254" i="4" s="1"/>
  <c r="G712" i="4"/>
  <c r="H712" i="4" s="1"/>
  <c r="G407" i="4"/>
  <c r="H407" i="4" s="1"/>
  <c r="G299" i="4"/>
  <c r="H299" i="4" s="1"/>
  <c r="G1572" i="2"/>
  <c r="H1572" i="2" s="1"/>
  <c r="S1572" i="2" s="1"/>
  <c r="G1570" i="2"/>
  <c r="H1570" i="2" s="1"/>
  <c r="S1570" i="2" s="1"/>
  <c r="G1571" i="2"/>
  <c r="H1571" i="2" s="1"/>
  <c r="S1571" i="2" s="1"/>
  <c r="G1437" i="2"/>
  <c r="H1437" i="2" s="1"/>
  <c r="G1434" i="2"/>
  <c r="H1434" i="2" s="1"/>
  <c r="G1436" i="2"/>
  <c r="H1436" i="2" s="1"/>
  <c r="G1435" i="2"/>
  <c r="H1435" i="2" s="1"/>
  <c r="G1324" i="2"/>
  <c r="H1324" i="2" s="1"/>
  <c r="G1321" i="2"/>
  <c r="H1321" i="2" s="1"/>
  <c r="G1323" i="2"/>
  <c r="H1323" i="2" s="1"/>
  <c r="G1322" i="2"/>
  <c r="H1322" i="2" s="1"/>
  <c r="G1106" i="2"/>
  <c r="H1106" i="2" s="1"/>
  <c r="G978" i="2"/>
  <c r="H978" i="2" s="1"/>
  <c r="G858" i="2"/>
  <c r="H858" i="2" s="1"/>
  <c r="G697" i="2"/>
  <c r="H697" i="2" s="1"/>
  <c r="G536" i="2"/>
  <c r="H536" i="2" s="1"/>
  <c r="G355" i="2"/>
  <c r="H355" i="2" s="1"/>
  <c r="G354" i="2"/>
  <c r="H354" i="2" s="1"/>
  <c r="G575" i="4"/>
  <c r="H575" i="4" s="1"/>
  <c r="G1263" i="2"/>
  <c r="H1263" i="2" s="1"/>
  <c r="G1556" i="2"/>
  <c r="H1556" i="2" s="1"/>
  <c r="S1556" i="2" s="1"/>
  <c r="G1174" i="4"/>
  <c r="H1174" i="4" s="1"/>
  <c r="G787" i="4"/>
  <c r="H787" i="4" s="1"/>
  <c r="G591" i="4"/>
  <c r="H591" i="4" s="1"/>
  <c r="G590" i="4"/>
  <c r="H590" i="4" s="1"/>
  <c r="G1643" i="2"/>
  <c r="H1643" i="2" s="1"/>
  <c r="D17" i="7" s="1"/>
  <c r="G1156" i="2"/>
  <c r="H1156" i="2" s="1"/>
  <c r="G586" i="2"/>
  <c r="H586" i="2" s="1"/>
  <c r="G1026" i="2"/>
  <c r="H1026" i="2" s="1"/>
  <c r="G1515" i="4"/>
  <c r="H1515" i="4" s="1"/>
  <c r="S1515" i="4" s="1"/>
  <c r="G877" i="4"/>
  <c r="G419" i="4"/>
  <c r="H419" i="4" s="1"/>
  <c r="G1371" i="2"/>
  <c r="H1371" i="2" s="1"/>
  <c r="G728" i="4"/>
  <c r="H728" i="4" s="1"/>
  <c r="G1627" i="4"/>
  <c r="H1627" i="4" s="1"/>
  <c r="C75" i="7" s="1"/>
  <c r="G989" i="4"/>
  <c r="H989" i="4" s="1"/>
  <c r="G632" i="4"/>
  <c r="H632" i="4" s="1"/>
  <c r="G631" i="4"/>
  <c r="H631" i="4" s="1"/>
  <c r="G629" i="4"/>
  <c r="H629" i="4" s="1"/>
  <c r="G630" i="4"/>
  <c r="H630" i="4" s="1"/>
  <c r="G628" i="4"/>
  <c r="H628" i="4" s="1"/>
  <c r="G1538" i="2"/>
  <c r="H1538" i="2" s="1"/>
  <c r="S1538" i="2" s="1"/>
  <c r="G1302" i="2"/>
  <c r="H1302" i="2" s="1"/>
  <c r="G1301" i="2"/>
  <c r="H1301" i="2" s="1"/>
  <c r="G651" i="4"/>
  <c r="H651" i="4" s="1"/>
  <c r="G890" i="4"/>
  <c r="H890" i="4" s="1"/>
  <c r="G1531" i="4"/>
  <c r="H1531" i="4" s="1"/>
  <c r="S1531" i="4" s="1"/>
  <c r="G736" i="2"/>
  <c r="H736" i="2" s="1"/>
  <c r="G1143" i="2"/>
  <c r="H1143" i="2" s="1"/>
  <c r="G786" i="2"/>
  <c r="H786" i="2" s="1"/>
  <c r="G417" i="4"/>
  <c r="H417" i="4" s="1"/>
  <c r="G269" i="4"/>
  <c r="H269" i="4" s="1"/>
  <c r="G1103" i="2"/>
  <c r="H1103" i="2" s="1"/>
  <c r="G381" i="2"/>
  <c r="H381" i="2" s="1"/>
  <c r="G1171" i="2"/>
  <c r="H1171" i="2" s="1"/>
  <c r="G1651" i="2"/>
  <c r="H1651" i="2" s="1"/>
  <c r="G1709" i="2"/>
  <c r="H1709" i="2" s="1"/>
  <c r="D83" i="7" s="1"/>
  <c r="G1707" i="2"/>
  <c r="H1707" i="2" s="1"/>
  <c r="D81" i="7" s="1"/>
  <c r="G1653" i="2"/>
  <c r="H1653" i="2" s="1"/>
  <c r="G1001" i="2"/>
  <c r="H1001" i="2" s="1"/>
  <c r="G999" i="2"/>
  <c r="H999" i="2" s="1"/>
  <c r="G1000" i="2"/>
  <c r="H1000" i="2" s="1"/>
  <c r="G873" i="2"/>
  <c r="H873" i="2" s="1"/>
  <c r="G872" i="2"/>
  <c r="H872" i="2" s="1"/>
  <c r="G870" i="2"/>
  <c r="H870" i="2" s="1"/>
  <c r="G869" i="2"/>
  <c r="H869" i="2" s="1"/>
  <c r="G836" i="2"/>
  <c r="H836" i="2" s="1"/>
  <c r="G835" i="2"/>
  <c r="H835" i="2" s="1"/>
  <c r="G834" i="2"/>
  <c r="H834" i="2" s="1"/>
  <c r="G1293" i="2"/>
  <c r="H1293" i="2" s="1"/>
  <c r="G807" i="2"/>
  <c r="H807" i="2" s="1"/>
  <c r="G806" i="2"/>
  <c r="H806" i="2" s="1"/>
  <c r="G805" i="2"/>
  <c r="H805" i="2" s="1"/>
  <c r="G711" i="2"/>
  <c r="H711" i="2" s="1"/>
  <c r="G710" i="2"/>
  <c r="H710" i="2" s="1"/>
  <c r="G709" i="2"/>
  <c r="H709" i="2" s="1"/>
  <c r="G853" i="2"/>
  <c r="H853" i="2" s="1"/>
  <c r="G1282" i="4"/>
  <c r="H1282" i="4" s="1"/>
  <c r="G1280" i="4"/>
  <c r="H1280" i="4" s="1"/>
  <c r="G1729" i="1"/>
  <c r="H1729" i="1" s="1"/>
  <c r="B98" i="7" s="1"/>
  <c r="G1550" i="4"/>
  <c r="H1550" i="4" s="1"/>
  <c r="G1149" i="4"/>
  <c r="H1149" i="4" s="1"/>
  <c r="G790" i="4"/>
  <c r="H790" i="4" s="1"/>
  <c r="G997" i="4"/>
  <c r="H997" i="4" s="1"/>
  <c r="G805" i="4"/>
  <c r="H805" i="4" s="1"/>
  <c r="G1577" i="4"/>
  <c r="H1577" i="4" s="1"/>
  <c r="C25" i="7" s="1"/>
  <c r="G1575" i="4"/>
  <c r="H1575" i="4" s="1"/>
  <c r="C23" i="7" s="1"/>
  <c r="G1574" i="4"/>
  <c r="H1574" i="4" s="1"/>
  <c r="C22" i="7" s="1"/>
  <c r="G1576" i="4"/>
  <c r="H1576" i="4" s="1"/>
  <c r="C24" i="7" s="1"/>
  <c r="G954" i="2"/>
  <c r="H954" i="2" s="1"/>
  <c r="G520" i="4"/>
  <c r="H520" i="4" s="1"/>
  <c r="G314" i="4"/>
  <c r="H314" i="4" s="1"/>
  <c r="G903" i="2"/>
  <c r="H903" i="2" s="1"/>
  <c r="G1483" i="4"/>
  <c r="H1483" i="4" s="1"/>
  <c r="S1483" i="4" s="1"/>
  <c r="G1379" i="2"/>
  <c r="H1379" i="2" s="1"/>
  <c r="G939" i="2"/>
  <c r="H939" i="2" s="1"/>
  <c r="G667" i="4"/>
  <c r="H667" i="4" s="1"/>
  <c r="G1339" i="2"/>
  <c r="H1339" i="2" s="1"/>
  <c r="G1725" i="2"/>
  <c r="H1725" i="2" s="1"/>
  <c r="D99" i="7" s="1"/>
  <c r="G1693" i="2"/>
  <c r="H1693" i="2" s="1"/>
  <c r="D67" i="7" s="1"/>
  <c r="G1691" i="2"/>
  <c r="H1691" i="2" s="1"/>
  <c r="D65" i="7" s="1"/>
  <c r="G1692" i="2"/>
  <c r="H1692" i="2" s="1"/>
  <c r="D66" i="7" s="1"/>
  <c r="G1633" i="2"/>
  <c r="H1633" i="2" s="1"/>
  <c r="D7" i="7" s="1"/>
  <c r="G1631" i="2"/>
  <c r="H1631" i="2" s="1"/>
  <c r="G1505" i="2"/>
  <c r="H1505" i="2" s="1"/>
  <c r="G1502" i="2"/>
  <c r="H1502" i="2" s="1"/>
  <c r="G1525" i="2"/>
  <c r="H1525" i="2" s="1"/>
  <c r="S1525" i="2" s="1"/>
  <c r="G1256" i="2"/>
  <c r="H1256" i="2" s="1"/>
  <c r="G1255" i="2"/>
  <c r="H1255" i="2" s="1"/>
  <c r="G1033" i="2"/>
  <c r="H1033" i="2" s="1"/>
  <c r="G1031" i="2"/>
  <c r="H1031" i="2" s="1"/>
  <c r="G905" i="2"/>
  <c r="H905" i="2" s="1"/>
  <c r="G1316" i="2"/>
  <c r="H1316" i="2" s="1"/>
  <c r="G1629" i="2"/>
  <c r="H1629" i="2" s="1"/>
  <c r="G791" i="2"/>
  <c r="H791" i="2" s="1"/>
  <c r="G789" i="2"/>
  <c r="H789" i="2" s="1"/>
  <c r="G790" i="2"/>
  <c r="H790" i="2" s="1"/>
  <c r="G727" i="2"/>
  <c r="H727" i="2" s="1"/>
  <c r="G726" i="2"/>
  <c r="H726" i="2" s="1"/>
  <c r="G663" i="2"/>
  <c r="H663" i="2" s="1"/>
  <c r="G661" i="2"/>
  <c r="H661" i="2" s="1"/>
  <c r="G567" i="2"/>
  <c r="H567" i="2" s="1"/>
  <c r="G565" i="2"/>
  <c r="H565" i="2" s="1"/>
  <c r="G566" i="2"/>
  <c r="H566" i="2" s="1"/>
  <c r="G1101" i="2"/>
  <c r="H1101" i="2" s="1"/>
  <c r="G832" i="2"/>
  <c r="H832" i="2" s="1"/>
  <c r="G831" i="2"/>
  <c r="H831" i="2" s="1"/>
  <c r="G829" i="2"/>
  <c r="H829" i="2" s="1"/>
  <c r="G532" i="2"/>
  <c r="H532" i="2" s="1"/>
  <c r="G468" i="2"/>
  <c r="H468" i="2" s="1"/>
  <c r="G436" i="2"/>
  <c r="H436" i="2" s="1"/>
  <c r="G432" i="2"/>
  <c r="G372" i="2"/>
  <c r="H372" i="2" s="1"/>
  <c r="L1471" i="4"/>
  <c r="Q1471" i="4" s="1"/>
  <c r="L1489" i="4"/>
  <c r="Q1489" i="4" s="1"/>
  <c r="M1466" i="4"/>
  <c r="R1466" i="4" s="1"/>
  <c r="L1472" i="4"/>
  <c r="Q1472" i="4" s="1"/>
  <c r="G1366" i="4"/>
  <c r="H1366" i="4" s="1"/>
  <c r="G1364" i="4"/>
  <c r="H1364" i="4" s="1"/>
  <c r="G1363" i="4"/>
  <c r="H1363" i="4" s="1"/>
  <c r="G1334" i="4"/>
  <c r="H1334" i="4" s="1"/>
  <c r="G1333" i="4"/>
  <c r="H1333" i="4" s="1"/>
  <c r="G1331" i="4"/>
  <c r="H1331" i="4" s="1"/>
  <c r="G1298" i="4"/>
  <c r="H1298" i="4" s="1"/>
  <c r="G168" i="4"/>
  <c r="H168" i="4" s="1"/>
  <c r="G136" i="4"/>
  <c r="H136" i="4" s="1"/>
  <c r="G104" i="4"/>
  <c r="H104" i="4" s="1"/>
  <c r="G72" i="4"/>
  <c r="H72" i="4" s="1"/>
  <c r="G40" i="4"/>
  <c r="H40" i="4" s="1"/>
  <c r="G453" i="4"/>
  <c r="H453" i="4" s="1"/>
  <c r="G169" i="4"/>
  <c r="H169" i="4" s="1"/>
  <c r="G137" i="4"/>
  <c r="H137" i="4" s="1"/>
  <c r="G105" i="4"/>
  <c r="H105" i="4" s="1"/>
  <c r="G73" i="4"/>
  <c r="H73" i="4" s="1"/>
  <c r="G41" i="4"/>
  <c r="H41" i="4" s="1"/>
  <c r="G166" i="4"/>
  <c r="H166" i="4" s="1"/>
  <c r="G134" i="4"/>
  <c r="H134" i="4" s="1"/>
  <c r="G102" i="4"/>
  <c r="H102" i="4" s="1"/>
  <c r="G70" i="4"/>
  <c r="H70" i="4" s="1"/>
  <c r="G194" i="4"/>
  <c r="H194" i="4" s="1"/>
  <c r="G196" i="4"/>
  <c r="H196" i="4" s="1"/>
  <c r="G155" i="4"/>
  <c r="H155" i="4" s="1"/>
  <c r="G115" i="4"/>
  <c r="H115" i="4" s="1"/>
  <c r="G67" i="4"/>
  <c r="H67" i="4" s="1"/>
  <c r="G1746" i="1"/>
  <c r="H1746" i="1" s="1"/>
  <c r="B115" i="7" s="1"/>
  <c r="G1745" i="1"/>
  <c r="H1745" i="1" s="1"/>
  <c r="B114" i="7" s="1"/>
  <c r="G1753" i="1"/>
  <c r="H1753" i="1" s="1"/>
  <c r="B122" i="7" s="1"/>
  <c r="G1486" i="4"/>
  <c r="H1486" i="4" s="1"/>
  <c r="S1486" i="4" s="1"/>
  <c r="G1249" i="4"/>
  <c r="H1249" i="4" s="1"/>
  <c r="G1153" i="4"/>
  <c r="H1153" i="4" s="1"/>
  <c r="G1134" i="4"/>
  <c r="H1134" i="4" s="1"/>
  <c r="G1145" i="4"/>
  <c r="H1145" i="4" s="1"/>
  <c r="G1544" i="4"/>
  <c r="H1544" i="4" s="1"/>
  <c r="G1401" i="4"/>
  <c r="H1401" i="4" s="1"/>
  <c r="G1226" i="4"/>
  <c r="H1226" i="4" s="1"/>
  <c r="G1049" i="4"/>
  <c r="H1049" i="4" s="1"/>
  <c r="G1476" i="4"/>
  <c r="H1476" i="4" s="1"/>
  <c r="S1476" i="4" s="1"/>
  <c r="G1209" i="4"/>
  <c r="H1209" i="4" s="1"/>
  <c r="G1030" i="4"/>
  <c r="H1030" i="4" s="1"/>
  <c r="G851" i="4"/>
  <c r="H851" i="4" s="1"/>
  <c r="G1216" i="4"/>
  <c r="H1216" i="4" s="1"/>
  <c r="G1204" i="4"/>
  <c r="H1204" i="4" s="1"/>
  <c r="G956" i="4"/>
  <c r="H956" i="4" s="1"/>
  <c r="G949" i="4"/>
  <c r="H949" i="4" s="1"/>
  <c r="G955" i="4"/>
  <c r="H955" i="4" s="1"/>
  <c r="G873" i="4"/>
  <c r="H873" i="4" s="1"/>
  <c r="G871" i="4"/>
  <c r="H871" i="4" s="1"/>
  <c r="G702" i="4"/>
  <c r="H702" i="4" s="1"/>
  <c r="G700" i="4"/>
  <c r="H700" i="4" s="1"/>
  <c r="G638" i="4"/>
  <c r="H638" i="4" s="1"/>
  <c r="G1494" i="4"/>
  <c r="H1494" i="4" s="1"/>
  <c r="S1494" i="4" s="1"/>
  <c r="G1193" i="4"/>
  <c r="H1193" i="4" s="1"/>
  <c r="G1112" i="4"/>
  <c r="H1112" i="4" s="1"/>
  <c r="G1105" i="4"/>
  <c r="H1105" i="4" s="1"/>
  <c r="G1031" i="4"/>
  <c r="H1031" i="4" s="1"/>
  <c r="G783" i="4"/>
  <c r="H783" i="4" s="1"/>
  <c r="G543" i="4"/>
  <c r="H543" i="4" s="1"/>
  <c r="G1156" i="4"/>
  <c r="H1156" i="4" s="1"/>
  <c r="G1009" i="4"/>
  <c r="H1009" i="4" s="1"/>
  <c r="G683" i="4"/>
  <c r="H683" i="4" s="1"/>
  <c r="G624" i="4"/>
  <c r="H624" i="4" s="1"/>
  <c r="G564" i="4"/>
  <c r="H564" i="4" s="1"/>
  <c r="G1523" i="4"/>
  <c r="H1523" i="4" s="1"/>
  <c r="S1523" i="4" s="1"/>
  <c r="G639" i="4"/>
  <c r="G343" i="4"/>
  <c r="H343" i="4" s="1"/>
  <c r="G1127" i="2"/>
  <c r="H1127" i="2" s="1"/>
  <c r="G721" i="2"/>
  <c r="H721" i="2" s="1"/>
  <c r="G1261" i="2"/>
  <c r="H1261" i="2" s="1"/>
  <c r="G542" i="2"/>
  <c r="H542" i="2" s="1"/>
  <c r="G1296" i="4"/>
  <c r="H1296" i="4" s="1"/>
  <c r="G925" i="4"/>
  <c r="H925" i="4" s="1"/>
  <c r="G603" i="4"/>
  <c r="H603" i="4" s="1"/>
  <c r="G425" i="4"/>
  <c r="H425" i="4" s="1"/>
  <c r="G1202" i="2"/>
  <c r="H1202" i="2" s="1"/>
  <c r="G995" i="2"/>
  <c r="H995" i="2" s="1"/>
  <c r="G379" i="4"/>
  <c r="H379" i="4" s="1"/>
  <c r="G665" i="2"/>
  <c r="H665" i="2" s="1"/>
  <c r="G652" i="4"/>
  <c r="H652" i="4" s="1"/>
  <c r="G395" i="4"/>
  <c r="H395" i="4" s="1"/>
  <c r="G280" i="4"/>
  <c r="H280" i="4" s="1"/>
  <c r="G1672" i="2"/>
  <c r="H1672" i="2" s="1"/>
  <c r="D46" i="7" s="1"/>
  <c r="G1671" i="2"/>
  <c r="H1671" i="2" s="1"/>
  <c r="D45" i="7" s="1"/>
  <c r="G1548" i="2"/>
  <c r="H1548" i="2" s="1"/>
  <c r="S1548" i="2" s="1"/>
  <c r="G1546" i="2"/>
  <c r="H1546" i="2" s="1"/>
  <c r="S1546" i="2" s="1"/>
  <c r="G1563" i="4"/>
  <c r="H1563" i="4" s="1"/>
  <c r="C11" i="7" s="1"/>
  <c r="G1170" i="4"/>
  <c r="H1170" i="4" s="1"/>
  <c r="G589" i="4"/>
  <c r="H589" i="4" s="1"/>
  <c r="G583" i="4"/>
  <c r="H583" i="4" s="1"/>
  <c r="G585" i="4"/>
  <c r="H585" i="4" s="1"/>
  <c r="G587" i="4"/>
  <c r="H587" i="4" s="1"/>
  <c r="G584" i="4"/>
  <c r="H584" i="4" s="1"/>
  <c r="G588" i="4"/>
  <c r="H588" i="4" s="1"/>
  <c r="G586" i="4"/>
  <c r="H586" i="4" s="1"/>
  <c r="G337" i="4"/>
  <c r="H337" i="4" s="1"/>
  <c r="G394" i="2"/>
  <c r="H394" i="2" s="1"/>
  <c r="G1471" i="4"/>
  <c r="G777" i="4"/>
  <c r="H777" i="4" s="1"/>
  <c r="G1491" i="2"/>
  <c r="H1491" i="2" s="1"/>
  <c r="G1249" i="2"/>
  <c r="H1249" i="2" s="1"/>
  <c r="G1150" i="2"/>
  <c r="H1150" i="2" s="1"/>
  <c r="G879" i="2"/>
  <c r="H879" i="2" s="1"/>
  <c r="G688" i="4"/>
  <c r="H688" i="4" s="1"/>
  <c r="G1680" i="2"/>
  <c r="H1680" i="2" s="1"/>
  <c r="D54" i="7" s="1"/>
  <c r="G1451" i="4"/>
  <c r="H1451" i="4" s="1"/>
  <c r="S1451" i="4" s="1"/>
  <c r="G1515" i="2"/>
  <c r="H1515" i="2" s="1"/>
  <c r="S1515" i="2" s="1"/>
  <c r="G1276" i="2"/>
  <c r="H1276" i="2" s="1"/>
  <c r="G1274" i="2"/>
  <c r="H1274" i="2" s="1"/>
  <c r="G1273" i="2"/>
  <c r="H1273" i="2" s="1"/>
  <c r="G1062" i="2"/>
  <c r="H1062" i="2" s="1"/>
  <c r="G647" i="4"/>
  <c r="H647" i="4" s="1"/>
  <c r="G1174" i="2"/>
  <c r="H1174" i="2" s="1"/>
  <c r="G1459" i="4"/>
  <c r="H1459" i="4" s="1"/>
  <c r="S1459" i="4" s="1"/>
  <c r="G353" i="4"/>
  <c r="H353" i="4" s="1"/>
  <c r="G1566" i="4"/>
  <c r="H1566" i="4" s="1"/>
  <c r="C14" i="7" s="1"/>
  <c r="G742" i="2"/>
  <c r="H742" i="2" s="1"/>
  <c r="G443" i="4"/>
  <c r="H443" i="4" s="1"/>
  <c r="G277" i="4"/>
  <c r="H277" i="4" s="1"/>
  <c r="G830" i="2"/>
  <c r="H830" i="2" s="1"/>
  <c r="G1743" i="2"/>
  <c r="H1743" i="2" s="1"/>
  <c r="D117" i="7" s="1"/>
  <c r="G802" i="2"/>
  <c r="H802" i="2" s="1"/>
  <c r="G749" i="2"/>
  <c r="H749" i="2" s="1"/>
  <c r="G1463" i="2"/>
  <c r="H1463" i="2" s="1"/>
  <c r="G1746" i="2"/>
  <c r="H1746" i="2" s="1"/>
  <c r="D120" i="7" s="1"/>
  <c r="G1745" i="2"/>
  <c r="H1745" i="2" s="1"/>
  <c r="D119" i="7" s="1"/>
  <c r="G1537" i="2"/>
  <c r="H1537" i="2" s="1"/>
  <c r="S1537" i="2" s="1"/>
  <c r="G1535" i="2"/>
  <c r="H1535" i="2" s="1"/>
  <c r="S1535" i="2" s="1"/>
  <c r="G1320" i="2"/>
  <c r="H1320" i="2" s="1"/>
  <c r="G1319" i="2"/>
  <c r="H1319" i="2" s="1"/>
  <c r="G1005" i="2"/>
  <c r="H1005" i="2" s="1"/>
  <c r="G775" i="2"/>
  <c r="H775" i="2" s="1"/>
  <c r="G774" i="2"/>
  <c r="H774" i="2" s="1"/>
  <c r="G1037" i="2"/>
  <c r="H1037" i="2" s="1"/>
  <c r="G1350" i="4"/>
  <c r="H1350" i="4" s="1"/>
  <c r="G1349" i="4"/>
  <c r="H1349" i="4" s="1"/>
  <c r="G1348" i="4"/>
  <c r="H1348" i="4" s="1"/>
  <c r="G1208" i="4"/>
  <c r="H1208" i="4" s="1"/>
  <c r="G1395" i="4"/>
  <c r="H1395" i="4" s="1"/>
  <c r="G1449" i="4"/>
  <c r="H1449" i="4" s="1"/>
  <c r="S1449" i="4" s="1"/>
  <c r="G1158" i="4"/>
  <c r="H1158" i="4" s="1"/>
  <c r="G1439" i="4"/>
  <c r="H1439" i="4" s="1"/>
  <c r="S1439" i="4" s="1"/>
  <c r="G1317" i="4"/>
  <c r="H1317" i="4" s="1"/>
  <c r="G478" i="4"/>
  <c r="H478" i="4" s="1"/>
  <c r="G477" i="4"/>
  <c r="H477" i="4" s="1"/>
  <c r="G648" i="2"/>
  <c r="H648" i="2" s="1"/>
  <c r="G469" i="4"/>
  <c r="H469" i="4" s="1"/>
  <c r="G467" i="4"/>
  <c r="H467" i="4" s="1"/>
  <c r="G1599" i="4"/>
  <c r="H1599" i="4" s="1"/>
  <c r="C47" i="7" s="1"/>
  <c r="G899" i="2"/>
  <c r="H899" i="2" s="1"/>
  <c r="G1028" i="2"/>
  <c r="H1028" i="2" s="1"/>
  <c r="G708" i="4"/>
  <c r="H708" i="4" s="1"/>
  <c r="G293" i="4"/>
  <c r="H293" i="4" s="1"/>
  <c r="G1035" i="2"/>
  <c r="H1035" i="2" s="1"/>
  <c r="G390" i="2"/>
  <c r="H390" i="2" s="1"/>
  <c r="G1569" i="2"/>
  <c r="H1569" i="2" s="1"/>
  <c r="S1569" i="2" s="1"/>
  <c r="G1441" i="2"/>
  <c r="H1441" i="2" s="1"/>
  <c r="G1439" i="2"/>
  <c r="H1439" i="2" s="1"/>
  <c r="G1377" i="2"/>
  <c r="H1377" i="2" s="1"/>
  <c r="G1375" i="2"/>
  <c r="H1375" i="2" s="1"/>
  <c r="G1374" i="2"/>
  <c r="H1374" i="2" s="1"/>
  <c r="G1376" i="2"/>
  <c r="H1376" i="2" s="1"/>
  <c r="G1348" i="2"/>
  <c r="H1348" i="2" s="1"/>
  <c r="G1347" i="2"/>
  <c r="H1347" i="2" s="1"/>
  <c r="G1346" i="2"/>
  <c r="H1346" i="2" s="1"/>
  <c r="G1097" i="2"/>
  <c r="H1097" i="2" s="1"/>
  <c r="G1096" i="2"/>
  <c r="H1096" i="2" s="1"/>
  <c r="G1095" i="2"/>
  <c r="H1095" i="2" s="1"/>
  <c r="G969" i="2"/>
  <c r="H969" i="2" s="1"/>
  <c r="G968" i="2"/>
  <c r="H968" i="2" s="1"/>
  <c r="G967" i="2"/>
  <c r="H967" i="2" s="1"/>
  <c r="G852" i="2"/>
  <c r="H852" i="2" s="1"/>
  <c r="G1077" i="2"/>
  <c r="H1077" i="2" s="1"/>
  <c r="G823" i="2"/>
  <c r="H823" i="2" s="1"/>
  <c r="G821" i="2"/>
  <c r="H821" i="2" s="1"/>
  <c r="G822" i="2"/>
  <c r="H822" i="2" s="1"/>
  <c r="G759" i="2"/>
  <c r="H759" i="2" s="1"/>
  <c r="G758" i="2"/>
  <c r="G757" i="2"/>
  <c r="H757" i="2" s="1"/>
  <c r="G695" i="2"/>
  <c r="H695" i="2" s="1"/>
  <c r="G693" i="2"/>
  <c r="H693" i="2" s="1"/>
  <c r="G631" i="2"/>
  <c r="H631" i="2" s="1"/>
  <c r="G629" i="2"/>
  <c r="H629" i="2" s="1"/>
  <c r="G599" i="2"/>
  <c r="H599" i="2" s="1"/>
  <c r="G598" i="2"/>
  <c r="H598" i="2" s="1"/>
  <c r="G597" i="2"/>
  <c r="H597" i="2" s="1"/>
  <c r="G1252" i="2"/>
  <c r="H1252" i="2" s="1"/>
  <c r="G989" i="2"/>
  <c r="H989" i="2" s="1"/>
  <c r="G500" i="2"/>
  <c r="H500" i="2" s="1"/>
  <c r="G404" i="2"/>
  <c r="H404" i="2" s="1"/>
  <c r="G340" i="2"/>
  <c r="H340" i="2" s="1"/>
  <c r="G848" i="2"/>
  <c r="H848" i="2" s="1"/>
  <c r="G847" i="2"/>
  <c r="H847" i="2" s="1"/>
  <c r="O1447" i="4"/>
  <c r="T1447" i="4" s="1"/>
  <c r="G895" i="4"/>
  <c r="H895" i="4" s="1"/>
  <c r="G894" i="4"/>
  <c r="H894" i="4" s="1"/>
  <c r="G185" i="1"/>
  <c r="H185" i="1" s="1"/>
  <c r="G1720" i="2"/>
  <c r="H1720" i="2" s="1"/>
  <c r="D94" i="7" s="1"/>
  <c r="G1718" i="2"/>
  <c r="H1718" i="2" s="1"/>
  <c r="D92" i="7" s="1"/>
  <c r="G1719" i="2"/>
  <c r="H1719" i="2" s="1"/>
  <c r="D93" i="7" s="1"/>
  <c r="G1689" i="2"/>
  <c r="H1689" i="2" s="1"/>
  <c r="D63" i="7" s="1"/>
  <c r="G1687" i="2"/>
  <c r="H1687" i="2" s="1"/>
  <c r="D61" i="7" s="1"/>
  <c r="G1686" i="2"/>
  <c r="H1686" i="2" s="1"/>
  <c r="D60" i="7" s="1"/>
  <c r="G1688" i="2"/>
  <c r="H1688" i="2" s="1"/>
  <c r="D62" i="7" s="1"/>
  <c r="G1625" i="2"/>
  <c r="H1625" i="2" s="1"/>
  <c r="G1623" i="2"/>
  <c r="H1623" i="2" s="1"/>
  <c r="G1561" i="2"/>
  <c r="H1561" i="2" s="1"/>
  <c r="S1561" i="2" s="1"/>
  <c r="G1560" i="2"/>
  <c r="H1560" i="2" s="1"/>
  <c r="S1560" i="2" s="1"/>
  <c r="G1497" i="2"/>
  <c r="H1497" i="2" s="1"/>
  <c r="G1494" i="2"/>
  <c r="H1494" i="2" s="1"/>
  <c r="G1496" i="2"/>
  <c r="H1496" i="2" s="1"/>
  <c r="G1433" i="2"/>
  <c r="H1433" i="2" s="1"/>
  <c r="G1369" i="2"/>
  <c r="H1369" i="2" s="1"/>
  <c r="G1365" i="2"/>
  <c r="H1365" i="2" s="1"/>
  <c r="G1364" i="2"/>
  <c r="H1364" i="2" s="1"/>
  <c r="G1368" i="2"/>
  <c r="H1368" i="2" s="1"/>
  <c r="G1493" i="2"/>
  <c r="H1493" i="2" s="1"/>
  <c r="G1490" i="2"/>
  <c r="H1490" i="2" s="1"/>
  <c r="G1345" i="2"/>
  <c r="H1345" i="2" s="1"/>
  <c r="G1240" i="2"/>
  <c r="H1240" i="2" s="1"/>
  <c r="G1239" i="2"/>
  <c r="H1239" i="2" s="1"/>
  <c r="G1089" i="2"/>
  <c r="H1089" i="2" s="1"/>
  <c r="G1088" i="2"/>
  <c r="H1088" i="2" s="1"/>
  <c r="G1086" i="2"/>
  <c r="H1086" i="2" s="1"/>
  <c r="G1025" i="2"/>
  <c r="H1025" i="2" s="1"/>
  <c r="G961" i="2"/>
  <c r="H961" i="2" s="1"/>
  <c r="G959" i="2"/>
  <c r="H959" i="2" s="1"/>
  <c r="G958" i="2"/>
  <c r="H958" i="2" s="1"/>
  <c r="G960" i="2"/>
  <c r="H960" i="2" s="1"/>
  <c r="G897" i="2"/>
  <c r="H897" i="2" s="1"/>
  <c r="G849" i="2"/>
  <c r="H849" i="2" s="1"/>
  <c r="G1309" i="2"/>
  <c r="H1309" i="2" s="1"/>
  <c r="G1305" i="2"/>
  <c r="H1305" i="2" s="1"/>
  <c r="G1306" i="2"/>
  <c r="H1306" i="2" s="1"/>
  <c r="G1308" i="2"/>
  <c r="H1308" i="2" s="1"/>
  <c r="G1307" i="2"/>
  <c r="H1307" i="2" s="1"/>
  <c r="G1069" i="2"/>
  <c r="H1069" i="2" s="1"/>
  <c r="G1501" i="2"/>
  <c r="H1501" i="2" s="1"/>
  <c r="G820" i="2"/>
  <c r="H820" i="2" s="1"/>
  <c r="G788" i="2"/>
  <c r="H788" i="2" s="1"/>
  <c r="G756" i="2"/>
  <c r="H756" i="2" s="1"/>
  <c r="G752" i="2"/>
  <c r="H752" i="2" s="1"/>
  <c r="G724" i="2"/>
  <c r="H724" i="2" s="1"/>
  <c r="G692" i="2"/>
  <c r="H692" i="2" s="1"/>
  <c r="G660" i="2"/>
  <c r="H660" i="2" s="1"/>
  <c r="G628" i="2"/>
  <c r="H628" i="2" s="1"/>
  <c r="G624" i="2"/>
  <c r="H624" i="2" s="1"/>
  <c r="G596" i="2"/>
  <c r="H596" i="2" s="1"/>
  <c r="G593" i="2"/>
  <c r="H593" i="2" s="1"/>
  <c r="G564" i="2"/>
  <c r="H564" i="2" s="1"/>
  <c r="G1181" i="2"/>
  <c r="H1181" i="2" s="1"/>
  <c r="G1176" i="2"/>
  <c r="H1176" i="2" s="1"/>
  <c r="G1085" i="2"/>
  <c r="H1085" i="2" s="1"/>
  <c r="G981" i="2"/>
  <c r="H981" i="2" s="1"/>
  <c r="G861" i="2"/>
  <c r="H861" i="2" s="1"/>
  <c r="G527" i="2"/>
  <c r="H527" i="2" s="1"/>
  <c r="G525" i="2"/>
  <c r="H525" i="2" s="1"/>
  <c r="G526" i="2"/>
  <c r="H526" i="2" s="1"/>
  <c r="G495" i="2"/>
  <c r="H495" i="2" s="1"/>
  <c r="G493" i="2"/>
  <c r="H493" i="2" s="1"/>
  <c r="G463" i="2"/>
  <c r="H463" i="2" s="1"/>
  <c r="G431" i="2"/>
  <c r="H431" i="2" s="1"/>
  <c r="G429" i="2"/>
  <c r="H429" i="2" s="1"/>
  <c r="G430" i="2"/>
  <c r="H430" i="2" s="1"/>
  <c r="G399" i="2"/>
  <c r="H399" i="2" s="1"/>
  <c r="G397" i="2"/>
  <c r="H397" i="2" s="1"/>
  <c r="G367" i="2"/>
  <c r="H367" i="2" s="1"/>
  <c r="G366" i="2"/>
  <c r="H366" i="2" s="1"/>
  <c r="L1467" i="4"/>
  <c r="Q1467" i="4" s="1"/>
  <c r="L1470" i="4"/>
  <c r="Q1470" i="4" s="1"/>
  <c r="M1450" i="4"/>
  <c r="R1450" i="4" s="1"/>
  <c r="L1445" i="4"/>
  <c r="Q1445" i="4" s="1"/>
  <c r="G1362" i="4"/>
  <c r="H1362" i="4" s="1"/>
  <c r="G1360" i="4"/>
  <c r="H1360" i="4" s="1"/>
  <c r="G1330" i="4"/>
  <c r="H1330" i="4" s="1"/>
  <c r="G1329" i="4"/>
  <c r="H1329" i="4" s="1"/>
  <c r="G1294" i="4"/>
  <c r="H1294" i="4" s="1"/>
  <c r="G1293" i="4"/>
  <c r="H1293" i="4" s="1"/>
  <c r="G1292" i="4"/>
  <c r="H1292" i="4" s="1"/>
  <c r="G200" i="4"/>
  <c r="H200" i="4" s="1"/>
  <c r="G164" i="4"/>
  <c r="H164" i="4" s="1"/>
  <c r="G132" i="4"/>
  <c r="H132" i="4" s="1"/>
  <c r="G100" i="4"/>
  <c r="H100" i="4" s="1"/>
  <c r="G68" i="4"/>
  <c r="H68" i="4" s="1"/>
  <c r="G204" i="4"/>
  <c r="H204" i="4" s="1"/>
  <c r="G165" i="4"/>
  <c r="H165" i="4" s="1"/>
  <c r="G133" i="4"/>
  <c r="H133" i="4" s="1"/>
  <c r="G101" i="4"/>
  <c r="H101" i="4" s="1"/>
  <c r="G69" i="4"/>
  <c r="H69" i="4" s="1"/>
  <c r="G208" i="4"/>
  <c r="H208" i="4" s="1"/>
  <c r="G162" i="4"/>
  <c r="H162" i="4" s="1"/>
  <c r="G130" i="4"/>
  <c r="H130" i="4" s="1"/>
  <c r="G98" i="4"/>
  <c r="H98" i="4" s="1"/>
  <c r="G66" i="4"/>
  <c r="H66" i="4" s="1"/>
  <c r="G198" i="4"/>
  <c r="H198" i="4" s="1"/>
  <c r="G193" i="4"/>
  <c r="H193" i="4" s="1"/>
  <c r="G191" i="4"/>
  <c r="H191" i="4" s="1"/>
  <c r="G151" i="4"/>
  <c r="H151" i="4" s="1"/>
  <c r="G111" i="4"/>
  <c r="H111" i="4" s="1"/>
  <c r="G63" i="4"/>
  <c r="H63" i="4" s="1"/>
  <c r="G1760" i="1"/>
  <c r="H1760" i="1" s="1"/>
  <c r="G1744" i="1"/>
  <c r="H1744" i="1" s="1"/>
  <c r="B113" i="7" s="1"/>
  <c r="G1743" i="1"/>
  <c r="H1743" i="1" s="1"/>
  <c r="B112" i="7" s="1"/>
  <c r="G1484" i="4"/>
  <c r="H1484" i="4" s="1"/>
  <c r="S1484" i="4" s="1"/>
  <c r="G1482" i="4"/>
  <c r="H1482" i="4" s="1"/>
  <c r="S1482" i="4" s="1"/>
  <c r="G1247" i="4"/>
  <c r="H1247" i="4" s="1"/>
  <c r="G1243" i="4"/>
  <c r="H1243" i="4" s="1"/>
  <c r="G1229" i="4"/>
  <c r="H1229" i="4" s="1"/>
  <c r="G1239" i="4"/>
  <c r="H1239" i="4" s="1"/>
  <c r="G1245" i="4"/>
  <c r="H1245" i="4" s="1"/>
  <c r="G1241" i="4"/>
  <c r="H1241" i="4" s="1"/>
  <c r="G1242" i="4"/>
  <c r="H1242" i="4" s="1"/>
  <c r="G1244" i="4"/>
  <c r="H1244" i="4" s="1"/>
  <c r="G785" i="4"/>
  <c r="H785" i="4" s="1"/>
  <c r="G1533" i="4"/>
  <c r="H1533" i="4" s="1"/>
  <c r="S1533" i="4" s="1"/>
  <c r="G1213" i="4"/>
  <c r="H1213" i="4" s="1"/>
  <c r="G1036" i="4"/>
  <c r="H1036" i="4" s="1"/>
  <c r="G1592" i="4"/>
  <c r="H1592" i="4" s="1"/>
  <c r="C40" i="7" s="1"/>
  <c r="G1465" i="4"/>
  <c r="H1465" i="4" s="1"/>
  <c r="S1465" i="4" s="1"/>
  <c r="G1464" i="4"/>
  <c r="H1464" i="4" s="1"/>
  <c r="S1464" i="4" s="1"/>
  <c r="G1462" i="4"/>
  <c r="H1462" i="4" s="1"/>
  <c r="S1462" i="4" s="1"/>
  <c r="G1207" i="4"/>
  <c r="H1207" i="4" s="1"/>
  <c r="G1015" i="4"/>
  <c r="H1015" i="4" s="1"/>
  <c r="G752" i="4"/>
  <c r="H752" i="4" s="1"/>
  <c r="G1428" i="4"/>
  <c r="H1428" i="4" s="1"/>
  <c r="G1230" i="4"/>
  <c r="H1230" i="4" s="1"/>
  <c r="G1626" i="4"/>
  <c r="H1626" i="4" s="1"/>
  <c r="C74" i="7" s="1"/>
  <c r="G1498" i="4"/>
  <c r="H1498" i="4" s="1"/>
  <c r="S1498" i="4" s="1"/>
  <c r="G1347" i="4"/>
  <c r="H1347" i="4" s="1"/>
  <c r="G1197" i="4"/>
  <c r="H1197" i="4" s="1"/>
  <c r="G1054" i="4"/>
  <c r="H1054" i="4" s="1"/>
  <c r="G1047" i="4"/>
  <c r="H1047" i="4" s="1"/>
  <c r="G1051" i="4"/>
  <c r="H1051" i="4" s="1"/>
  <c r="G606" i="4"/>
  <c r="H606" i="4" s="1"/>
  <c r="G1618" i="4"/>
  <c r="H1618" i="4" s="1"/>
  <c r="C66" i="7" s="1"/>
  <c r="G1492" i="4"/>
  <c r="H1492" i="4" s="1"/>
  <c r="S1492" i="4" s="1"/>
  <c r="G1191" i="4"/>
  <c r="H1191" i="4" s="1"/>
  <c r="G1190" i="4"/>
  <c r="H1190" i="4" s="1"/>
  <c r="G1110" i="4"/>
  <c r="H1110" i="4" s="1"/>
  <c r="G1016" i="4"/>
  <c r="H1016" i="4" s="1"/>
  <c r="G776" i="4"/>
  <c r="H776" i="4" s="1"/>
  <c r="G1678" i="4"/>
  <c r="H1678" i="4" s="1"/>
  <c r="C126" i="7" s="1"/>
  <c r="G1276" i="4"/>
  <c r="H1276" i="4" s="1"/>
  <c r="G1155" i="4"/>
  <c r="H1155" i="4" s="1"/>
  <c r="G1154" i="4"/>
  <c r="H1154" i="4" s="1"/>
  <c r="G1074" i="4"/>
  <c r="H1074" i="4" s="1"/>
  <c r="G1073" i="4"/>
  <c r="H1073" i="4" s="1"/>
  <c r="G995" i="4"/>
  <c r="H995" i="4" s="1"/>
  <c r="G914" i="4"/>
  <c r="H914" i="4" s="1"/>
  <c r="G913" i="4"/>
  <c r="H913" i="4" s="1"/>
  <c r="G831" i="4"/>
  <c r="H831" i="4" s="1"/>
  <c r="G830" i="4"/>
  <c r="H830" i="4" s="1"/>
  <c r="G682" i="4"/>
  <c r="H682" i="4" s="1"/>
  <c r="G618" i="4"/>
  <c r="H618" i="4" s="1"/>
  <c r="G557" i="4"/>
  <c r="H557" i="4" s="1"/>
  <c r="G1521" i="4"/>
  <c r="H1521" i="4" s="1"/>
  <c r="S1521" i="4" s="1"/>
  <c r="G872" i="4"/>
  <c r="H872" i="4" s="1"/>
  <c r="G637" i="4"/>
  <c r="H637" i="4" s="1"/>
  <c r="G1507" i="2"/>
  <c r="H1507" i="2" s="1"/>
  <c r="G1264" i="2"/>
  <c r="H1264" i="2" s="1"/>
  <c r="G987" i="2"/>
  <c r="H987" i="2" s="1"/>
  <c r="G529" i="2"/>
  <c r="H529" i="2" s="1"/>
  <c r="G1304" i="4"/>
  <c r="H1304" i="4" s="1"/>
  <c r="G1206" i="4"/>
  <c r="H1206" i="4" s="1"/>
  <c r="G923" i="4"/>
  <c r="H923" i="4" s="1"/>
  <c r="G599" i="4"/>
  <c r="H599" i="4" s="1"/>
  <c r="G378" i="4"/>
  <c r="H378" i="4" s="1"/>
  <c r="G1279" i="2"/>
  <c r="H1279" i="2" s="1"/>
  <c r="G1200" i="2"/>
  <c r="H1200" i="2" s="1"/>
  <c r="G984" i="2"/>
  <c r="H984" i="2" s="1"/>
  <c r="G296" i="4"/>
  <c r="H296" i="4" s="1"/>
  <c r="G289" i="4"/>
  <c r="H289" i="4" s="1"/>
  <c r="G292" i="4"/>
  <c r="H292" i="4" s="1"/>
  <c r="G291" i="4"/>
  <c r="H291" i="4" s="1"/>
  <c r="G290" i="4"/>
  <c r="H290" i="4" s="1"/>
  <c r="G433" i="4"/>
  <c r="H433" i="4" s="1"/>
  <c r="G1186" i="4"/>
  <c r="H1186" i="4" s="1"/>
  <c r="G376" i="4"/>
  <c r="H376" i="4" s="1"/>
  <c r="G1193" i="2"/>
  <c r="H1193" i="2" s="1"/>
  <c r="G1238" i="4"/>
  <c r="H1238" i="4" s="1"/>
  <c r="G1491" i="4"/>
  <c r="H1491" i="4" s="1"/>
  <c r="S1491" i="4" s="1"/>
  <c r="G960" i="4"/>
  <c r="H960" i="4" s="1"/>
  <c r="G1590" i="2"/>
  <c r="H1590" i="2" s="1"/>
  <c r="S1590" i="2" s="1"/>
  <c r="G1008" i="2"/>
  <c r="H1008" i="2" s="1"/>
  <c r="G715" i="2"/>
  <c r="H715" i="2" s="1"/>
  <c r="G714" i="2"/>
  <c r="H714" i="2" s="1"/>
  <c r="G545" i="2"/>
  <c r="H545" i="2" s="1"/>
  <c r="G544" i="2"/>
  <c r="H544" i="2" s="1"/>
  <c r="G384" i="2"/>
  <c r="H384" i="2" s="1"/>
  <c r="G553" i="4"/>
  <c r="H553" i="4" s="1"/>
  <c r="G1467" i="4"/>
  <c r="H1467" i="4" s="1"/>
  <c r="S1467" i="4" s="1"/>
  <c r="G334" i="4"/>
  <c r="H334" i="4" s="1"/>
  <c r="G1467" i="2"/>
  <c r="H1467" i="2" s="1"/>
  <c r="G1343" i="2"/>
  <c r="H1343" i="2" s="1"/>
  <c r="G370" i="2"/>
  <c r="H370" i="2" s="1"/>
  <c r="G1412" i="4"/>
  <c r="H1412" i="4" s="1"/>
  <c r="G818" i="4"/>
  <c r="H818" i="4" s="1"/>
  <c r="G1755" i="2"/>
  <c r="H1755" i="2" s="1"/>
  <c r="G1611" i="2"/>
  <c r="H1611" i="2" s="1"/>
  <c r="G1032" i="2"/>
  <c r="H1032" i="2" s="1"/>
  <c r="G1578" i="2"/>
  <c r="H1578" i="2" s="1"/>
  <c r="S1578" i="2" s="1"/>
  <c r="G1388" i="4"/>
  <c r="H1388" i="4" s="1"/>
  <c r="G321" i="4"/>
  <c r="H321" i="4" s="1"/>
  <c r="G1423" i="4"/>
  <c r="H1423" i="4" s="1"/>
  <c r="G1690" i="2"/>
  <c r="H1690" i="2" s="1"/>
  <c r="D64" i="7" s="1"/>
  <c r="G325" i="4"/>
  <c r="H325" i="4" s="1"/>
  <c r="G826" i="2"/>
  <c r="H826" i="2" s="1"/>
  <c r="G1450" i="2"/>
  <c r="H1450" i="2" s="1"/>
  <c r="G349" i="2"/>
  <c r="H349" i="2" s="1"/>
  <c r="G1695" i="2"/>
  <c r="H1695" i="2" s="1"/>
  <c r="D69" i="7" s="1"/>
  <c r="G773" i="2"/>
  <c r="H773" i="2" s="1"/>
  <c r="G722" i="2"/>
  <c r="H722" i="2" s="1"/>
  <c r="G450" i="2"/>
  <c r="H450" i="2" s="1"/>
  <c r="G1409" i="2"/>
  <c r="H1409" i="2" s="1"/>
  <c r="G1406" i="2"/>
  <c r="H1406" i="2" s="1"/>
  <c r="G1728" i="1"/>
  <c r="H1728" i="1" s="1"/>
  <c r="B97" i="7" s="1"/>
  <c r="G1739" i="1"/>
  <c r="H1739" i="1" s="1"/>
  <c r="B108" i="7" s="1"/>
  <c r="G829" i="4"/>
  <c r="H829" i="4" s="1"/>
  <c r="G828" i="4"/>
  <c r="H828" i="4" s="1"/>
  <c r="G763" i="4"/>
  <c r="H763" i="4" s="1"/>
  <c r="G761" i="4"/>
  <c r="H761" i="4" s="1"/>
  <c r="G762" i="4"/>
  <c r="H762" i="4" s="1"/>
  <c r="G760" i="4"/>
  <c r="H760" i="4" s="1"/>
  <c r="G1291" i="4"/>
  <c r="H1291" i="4" s="1"/>
  <c r="G1132" i="4"/>
  <c r="H1132" i="4" s="1"/>
  <c r="G1130" i="4"/>
  <c r="H1130" i="4" s="1"/>
  <c r="G1200" i="4"/>
  <c r="H1200" i="4" s="1"/>
  <c r="G1283" i="4"/>
  <c r="H1283" i="4" s="1"/>
  <c r="G668" i="4"/>
  <c r="H668" i="4" s="1"/>
  <c r="G1274" i="4"/>
  <c r="H1274" i="4" s="1"/>
  <c r="G1273" i="4"/>
  <c r="H1273" i="4" s="1"/>
  <c r="G1507" i="4"/>
  <c r="H1507" i="4" s="1"/>
  <c r="S1507" i="4" s="1"/>
  <c r="G1082" i="2"/>
  <c r="H1082" i="2" s="1"/>
  <c r="G458" i="4"/>
  <c r="H458" i="4" s="1"/>
  <c r="G455" i="4"/>
  <c r="H455" i="4" s="1"/>
  <c r="G457" i="4"/>
  <c r="H457" i="4" s="1"/>
  <c r="L1582" i="2"/>
  <c r="Q1582" i="2" s="1"/>
  <c r="G1717" i="2"/>
  <c r="H1717" i="2" s="1"/>
  <c r="D91" i="7" s="1"/>
  <c r="G1714" i="2"/>
  <c r="H1714" i="2" s="1"/>
  <c r="D88" i="7" s="1"/>
  <c r="G1715" i="2"/>
  <c r="H1715" i="2" s="1"/>
  <c r="D89" i="7" s="1"/>
  <c r="G1681" i="2"/>
  <c r="H1681" i="2" s="1"/>
  <c r="D55" i="7" s="1"/>
  <c r="G1678" i="2"/>
  <c r="H1678" i="2" s="1"/>
  <c r="D52" i="7" s="1"/>
  <c r="G1553" i="2"/>
  <c r="H1553" i="2" s="1"/>
  <c r="S1553" i="2" s="1"/>
  <c r="G1489" i="2"/>
  <c r="H1489" i="2" s="1"/>
  <c r="G1488" i="2"/>
  <c r="H1488" i="2" s="1"/>
  <c r="G1487" i="2"/>
  <c r="H1487" i="2" s="1"/>
  <c r="G1425" i="2"/>
  <c r="H1425" i="2" s="1"/>
  <c r="G1423" i="2"/>
  <c r="H1423" i="2" s="1"/>
  <c r="G1419" i="2"/>
  <c r="H1419" i="2" s="1"/>
  <c r="G1421" i="2"/>
  <c r="H1421" i="2" s="1"/>
  <c r="G1422" i="2"/>
  <c r="H1422" i="2" s="1"/>
  <c r="G1361" i="2"/>
  <c r="H1361" i="2" s="1"/>
  <c r="G1359" i="2"/>
  <c r="H1359" i="2" s="1"/>
  <c r="G1461" i="2"/>
  <c r="H1461" i="2" s="1"/>
  <c r="G1458" i="2"/>
  <c r="H1458" i="2" s="1"/>
  <c r="G1224" i="2"/>
  <c r="H1224" i="2" s="1"/>
  <c r="G1222" i="2"/>
  <c r="H1222" i="2" s="1"/>
  <c r="G1017" i="2"/>
  <c r="H1017" i="2" s="1"/>
  <c r="G1014" i="2"/>
  <c r="H1014" i="2" s="1"/>
  <c r="G1016" i="2"/>
  <c r="H1016" i="2" s="1"/>
  <c r="G889" i="2"/>
  <c r="H889" i="2" s="1"/>
  <c r="G844" i="2"/>
  <c r="H844" i="2" s="1"/>
  <c r="G842" i="2"/>
  <c r="H842" i="2" s="1"/>
  <c r="G843" i="2"/>
  <c r="H843" i="2" s="1"/>
  <c r="G1245" i="2"/>
  <c r="H1245" i="2" s="1"/>
  <c r="G1241" i="2"/>
  <c r="H1241" i="2" s="1"/>
  <c r="G1242" i="2"/>
  <c r="H1242" i="2" s="1"/>
  <c r="G1243" i="2"/>
  <c r="H1243" i="2" s="1"/>
  <c r="G1373" i="2"/>
  <c r="H1373" i="2" s="1"/>
  <c r="G815" i="2"/>
  <c r="H815" i="2" s="1"/>
  <c r="G783" i="2"/>
  <c r="H783" i="2" s="1"/>
  <c r="G781" i="2"/>
  <c r="H781" i="2" s="1"/>
  <c r="G782" i="2"/>
  <c r="H782" i="2" s="1"/>
  <c r="G751" i="2"/>
  <c r="H751" i="2" s="1"/>
  <c r="G719" i="2"/>
  <c r="H719" i="2" s="1"/>
  <c r="G718" i="2"/>
  <c r="H718" i="2" s="1"/>
  <c r="G687" i="2"/>
  <c r="H687" i="2" s="1"/>
  <c r="G685" i="2"/>
  <c r="H685" i="2" s="1"/>
  <c r="G686" i="2"/>
  <c r="H686" i="2" s="1"/>
  <c r="G655" i="2"/>
  <c r="H655" i="2" s="1"/>
  <c r="G653" i="2"/>
  <c r="H653" i="2" s="1"/>
  <c r="G623" i="2"/>
  <c r="H623" i="2" s="1"/>
  <c r="G622" i="2"/>
  <c r="H622" i="2" s="1"/>
  <c r="G621" i="2"/>
  <c r="H621" i="2" s="1"/>
  <c r="G591" i="2"/>
  <c r="H591" i="2" s="1"/>
  <c r="G589" i="2"/>
  <c r="H589" i="2" s="1"/>
  <c r="G590" i="2"/>
  <c r="H590" i="2" s="1"/>
  <c r="G559" i="2"/>
  <c r="H559" i="2" s="1"/>
  <c r="G557" i="2"/>
  <c r="H557" i="2" s="1"/>
  <c r="G1165" i="2"/>
  <c r="H1165" i="2" s="1"/>
  <c r="G1160" i="2"/>
  <c r="H1160" i="2" s="1"/>
  <c r="G1061" i="2"/>
  <c r="H1061" i="2" s="1"/>
  <c r="G1060" i="2"/>
  <c r="H1060" i="2" s="1"/>
  <c r="G965" i="2"/>
  <c r="H965" i="2" s="1"/>
  <c r="G963" i="2"/>
  <c r="H963" i="2" s="1"/>
  <c r="G917" i="2"/>
  <c r="H917" i="2" s="1"/>
  <c r="G524" i="2"/>
  <c r="H524" i="2" s="1"/>
  <c r="G492" i="2"/>
  <c r="H492" i="2" s="1"/>
  <c r="G490" i="2"/>
  <c r="H490" i="2" s="1"/>
  <c r="G460" i="2"/>
  <c r="H460" i="2" s="1"/>
  <c r="G458" i="2"/>
  <c r="H458" i="2" s="1"/>
  <c r="G428" i="2"/>
  <c r="H428" i="2" s="1"/>
  <c r="G426" i="2"/>
  <c r="H426" i="2" s="1"/>
  <c r="G427" i="2"/>
  <c r="H427" i="2" s="1"/>
  <c r="G396" i="2"/>
  <c r="H396" i="2" s="1"/>
  <c r="G364" i="2"/>
  <c r="H364" i="2" s="1"/>
  <c r="G362" i="2"/>
  <c r="H362" i="2" s="1"/>
  <c r="M1441" i="4"/>
  <c r="R1441" i="4" s="1"/>
  <c r="G1663" i="4"/>
  <c r="H1663" i="4" s="1"/>
  <c r="C111" i="7" s="1"/>
  <c r="G1662" i="4"/>
  <c r="H1662" i="4" s="1"/>
  <c r="C110" i="7" s="1"/>
  <c r="L1455" i="4"/>
  <c r="Q1455" i="4" s="1"/>
  <c r="L1452" i="4"/>
  <c r="Q1452" i="4" s="1"/>
  <c r="M1435" i="4"/>
  <c r="R1435" i="4" s="1"/>
  <c r="M1487" i="4"/>
  <c r="R1487" i="4" s="1"/>
  <c r="G1358" i="4"/>
  <c r="H1358" i="4" s="1"/>
  <c r="G1356" i="4"/>
  <c r="H1356" i="4" s="1"/>
  <c r="G1326" i="4"/>
  <c r="H1326" i="4" s="1"/>
  <c r="G1324" i="4"/>
  <c r="H1324" i="4" s="1"/>
  <c r="G1325" i="4"/>
  <c r="H1325" i="4" s="1"/>
  <c r="G1323" i="4"/>
  <c r="H1323" i="4" s="1"/>
  <c r="O1453" i="4"/>
  <c r="T1453" i="4" s="1"/>
  <c r="G1290" i="4"/>
  <c r="H1290" i="4" s="1"/>
  <c r="G195" i="4"/>
  <c r="H195" i="4" s="1"/>
  <c r="G160" i="4"/>
  <c r="H160" i="4" s="1"/>
  <c r="G128" i="4"/>
  <c r="H128" i="4" s="1"/>
  <c r="G96" i="4"/>
  <c r="H96" i="4" s="1"/>
  <c r="G64" i="4"/>
  <c r="H64" i="4" s="1"/>
  <c r="G192" i="4"/>
  <c r="H192" i="4" s="1"/>
  <c r="G161" i="4"/>
  <c r="H161" i="4" s="1"/>
  <c r="G129" i="4"/>
  <c r="H129" i="4" s="1"/>
  <c r="G97" i="4"/>
  <c r="H97" i="4" s="1"/>
  <c r="G65" i="4"/>
  <c r="H65" i="4" s="1"/>
  <c r="G190" i="4"/>
  <c r="H190" i="4" s="1"/>
  <c r="G158" i="4"/>
  <c r="H158" i="4" s="1"/>
  <c r="G126" i="4"/>
  <c r="H126" i="4" s="1"/>
  <c r="G94" i="4"/>
  <c r="H94" i="4" s="1"/>
  <c r="G62" i="4"/>
  <c r="H62" i="4" s="1"/>
  <c r="G202" i="4"/>
  <c r="H202" i="4" s="1"/>
  <c r="G197" i="4"/>
  <c r="H197" i="4" s="1"/>
  <c r="G187" i="4"/>
  <c r="H187" i="4" s="1"/>
  <c r="G147" i="4"/>
  <c r="H147" i="4" s="1"/>
  <c r="G99" i="4"/>
  <c r="H99" i="4" s="1"/>
  <c r="G59" i="4"/>
  <c r="H59" i="4" s="1"/>
  <c r="G1758" i="1"/>
  <c r="H1758" i="1" s="1"/>
  <c r="B127" i="7" s="1"/>
  <c r="G1742" i="1"/>
  <c r="H1742" i="1" s="1"/>
  <c r="B111" i="7" s="1"/>
  <c r="G1738" i="1"/>
  <c r="H1738" i="1" s="1"/>
  <c r="B107" i="7" s="1"/>
  <c r="G1740" i="1"/>
  <c r="H1740" i="1" s="1"/>
  <c r="B109" i="7" s="1"/>
  <c r="G1675" i="4"/>
  <c r="H1675" i="4" s="1"/>
  <c r="C123" i="7" s="1"/>
  <c r="G1580" i="4"/>
  <c r="H1580" i="4" s="1"/>
  <c r="C28" i="7" s="1"/>
  <c r="G1579" i="4"/>
  <c r="H1579" i="4" s="1"/>
  <c r="C27" i="7" s="1"/>
  <c r="G1578" i="4"/>
  <c r="H1578" i="4" s="1"/>
  <c r="C26" i="7" s="1"/>
  <c r="G1473" i="4"/>
  <c r="H1473" i="4" s="1"/>
  <c r="S1473" i="4" s="1"/>
  <c r="G1029" i="4"/>
  <c r="H1029" i="4" s="1"/>
  <c r="G943" i="4"/>
  <c r="H943" i="4" s="1"/>
  <c r="G857" i="4"/>
  <c r="H857" i="4" s="1"/>
  <c r="G778" i="4"/>
  <c r="H778" i="4" s="1"/>
  <c r="G1666" i="4"/>
  <c r="H1666" i="4" s="1"/>
  <c r="C114" i="7" s="1"/>
  <c r="G1527" i="4"/>
  <c r="H1527" i="4" s="1"/>
  <c r="S1527" i="4" s="1"/>
  <c r="G1353" i="4"/>
  <c r="H1353" i="4" s="1"/>
  <c r="G1168" i="4"/>
  <c r="H1168" i="4" s="1"/>
  <c r="G1034" i="4"/>
  <c r="H1034" i="4" s="1"/>
  <c r="G1572" i="4"/>
  <c r="H1572" i="4" s="1"/>
  <c r="C20" i="7" s="1"/>
  <c r="G1432" i="4"/>
  <c r="H1432" i="4" s="1"/>
  <c r="G1196" i="4"/>
  <c r="H1196" i="4" s="1"/>
  <c r="G1194" i="4"/>
  <c r="H1194" i="4" s="1"/>
  <c r="G951" i="4"/>
  <c r="H951" i="4" s="1"/>
  <c r="G1598" i="4"/>
  <c r="H1598" i="4" s="1"/>
  <c r="C46" i="7" s="1"/>
  <c r="G1135" i="4"/>
  <c r="H1135" i="4" s="1"/>
  <c r="G646" i="4"/>
  <c r="H646" i="4" s="1"/>
  <c r="G1624" i="4"/>
  <c r="H1624" i="4" s="1"/>
  <c r="C72" i="7" s="1"/>
  <c r="G1496" i="4"/>
  <c r="H1496" i="4" s="1"/>
  <c r="S1496" i="4" s="1"/>
  <c r="G1345" i="4"/>
  <c r="H1345" i="4" s="1"/>
  <c r="G1195" i="4"/>
  <c r="H1195" i="4" s="1"/>
  <c r="G1052" i="4"/>
  <c r="H1052" i="4" s="1"/>
  <c r="G837" i="4"/>
  <c r="H837" i="4" s="1"/>
  <c r="G604" i="4"/>
  <c r="H604" i="4" s="1"/>
  <c r="G1606" i="4"/>
  <c r="H1606" i="4" s="1"/>
  <c r="C54" i="7" s="1"/>
  <c r="G1481" i="4"/>
  <c r="H1481" i="4" s="1"/>
  <c r="S1481" i="4" s="1"/>
  <c r="G1479" i="4"/>
  <c r="H1479" i="4" s="1"/>
  <c r="S1479" i="4" s="1"/>
  <c r="G1180" i="4"/>
  <c r="H1180" i="4" s="1"/>
  <c r="G1099" i="4"/>
  <c r="H1099" i="4" s="1"/>
  <c r="G1097" i="4"/>
  <c r="H1097" i="4" s="1"/>
  <c r="G1094" i="4"/>
  <c r="H1094" i="4" s="1"/>
  <c r="G952" i="4"/>
  <c r="H952" i="4" s="1"/>
  <c r="G767" i="4"/>
  <c r="H767" i="4" s="1"/>
  <c r="G1652" i="4"/>
  <c r="H1652" i="4" s="1"/>
  <c r="C100" i="7" s="1"/>
  <c r="G1444" i="4"/>
  <c r="H1444" i="4" s="1"/>
  <c r="S1444" i="4" s="1"/>
  <c r="G1271" i="4"/>
  <c r="H1271" i="4" s="1"/>
  <c r="G1144" i="4"/>
  <c r="H1144" i="4" s="1"/>
  <c r="G1059" i="4"/>
  <c r="H1059" i="4" s="1"/>
  <c r="G1057" i="4"/>
  <c r="H1057" i="4" s="1"/>
  <c r="G980" i="4"/>
  <c r="H980" i="4" s="1"/>
  <c r="G899" i="4"/>
  <c r="H899" i="4" s="1"/>
  <c r="G816" i="4"/>
  <c r="H816" i="4" s="1"/>
  <c r="G673" i="4"/>
  <c r="H673" i="4" s="1"/>
  <c r="G671" i="4"/>
  <c r="H671" i="4" s="1"/>
  <c r="G672" i="4"/>
  <c r="H672" i="4" s="1"/>
  <c r="G609" i="4"/>
  <c r="H609" i="4" s="1"/>
  <c r="G608" i="4"/>
  <c r="H608" i="4" s="1"/>
  <c r="G542" i="4"/>
  <c r="H542" i="4" s="1"/>
  <c r="G1357" i="4"/>
  <c r="H1357" i="4" s="1"/>
  <c r="G870" i="4"/>
  <c r="H870" i="4" s="1"/>
  <c r="G605" i="4"/>
  <c r="H605" i="4" s="1"/>
  <c r="G410" i="4"/>
  <c r="H410" i="4" s="1"/>
  <c r="G311" i="4"/>
  <c r="H311" i="4" s="1"/>
  <c r="G1247" i="2"/>
  <c r="H1247" i="2" s="1"/>
  <c r="G338" i="2"/>
  <c r="H338" i="2" s="1"/>
  <c r="G1124" i="2"/>
  <c r="H1124" i="2" s="1"/>
  <c r="G678" i="4"/>
  <c r="H678" i="4" s="1"/>
  <c r="G469" i="2"/>
  <c r="H469" i="2" s="1"/>
  <c r="G1202" i="4"/>
  <c r="H1202" i="4" s="1"/>
  <c r="G858" i="4"/>
  <c r="H858" i="4" s="1"/>
  <c r="G570" i="4"/>
  <c r="H570" i="4" s="1"/>
  <c r="G367" i="4"/>
  <c r="H367" i="4" s="1"/>
  <c r="G1635" i="2"/>
  <c r="H1635" i="2" s="1"/>
  <c r="D9" i="7" s="1"/>
  <c r="G1452" i="2"/>
  <c r="H1452" i="2" s="1"/>
  <c r="G1277" i="2"/>
  <c r="H1277" i="2" s="1"/>
  <c r="G1158" i="2"/>
  <c r="H1158" i="2" s="1"/>
  <c r="G982" i="2"/>
  <c r="H982" i="2" s="1"/>
  <c r="G741" i="2"/>
  <c r="H741" i="2" s="1"/>
  <c r="G494" i="2"/>
  <c r="H494" i="2" s="1"/>
  <c r="G244" i="4"/>
  <c r="H244" i="4" s="1"/>
  <c r="G263" i="4"/>
  <c r="H263" i="4" s="1"/>
  <c r="G259" i="4"/>
  <c r="H259" i="4" s="1"/>
  <c r="G252" i="4"/>
  <c r="H252" i="4" s="1"/>
  <c r="G248" i="4"/>
  <c r="H248" i="4" s="1"/>
  <c r="G262" i="4"/>
  <c r="H262" i="4" s="1"/>
  <c r="G260" i="4"/>
  <c r="H260" i="4" s="1"/>
  <c r="G256" i="4"/>
  <c r="H256" i="4" s="1"/>
  <c r="G249" i="4"/>
  <c r="H249" i="4" s="1"/>
  <c r="G245" i="4"/>
  <c r="H245" i="4" s="1"/>
  <c r="G257" i="4"/>
  <c r="H257" i="4" s="1"/>
  <c r="G254" i="4"/>
  <c r="H254" i="4" s="1"/>
  <c r="G253" i="4"/>
  <c r="H253" i="4" s="1"/>
  <c r="G246" i="4"/>
  <c r="H246" i="4" s="1"/>
  <c r="G250" i="4"/>
  <c r="H250" i="4" s="1"/>
  <c r="G39" i="4"/>
  <c r="H39" i="4" s="1"/>
  <c r="G71" i="4"/>
  <c r="H71" i="4" s="1"/>
  <c r="G103" i="4"/>
  <c r="H103" i="4" s="1"/>
  <c r="G135" i="4"/>
  <c r="H135" i="4" s="1"/>
  <c r="G167" i="4"/>
  <c r="H167" i="4" s="1"/>
  <c r="G261" i="4"/>
  <c r="H261" i="4" s="1"/>
  <c r="G242" i="4"/>
  <c r="H242" i="4" s="1"/>
  <c r="G251" i="4"/>
  <c r="H251" i="4" s="1"/>
  <c r="G43" i="4"/>
  <c r="H43" i="4" s="1"/>
  <c r="G75" i="4"/>
  <c r="H75" i="4" s="1"/>
  <c r="G107" i="4"/>
  <c r="H107" i="4" s="1"/>
  <c r="G139" i="4"/>
  <c r="H139" i="4" s="1"/>
  <c r="G171" i="4"/>
  <c r="H171" i="4" s="1"/>
  <c r="G420" i="4"/>
  <c r="H420" i="4" s="1"/>
  <c r="G909" i="4"/>
  <c r="H909" i="4" s="1"/>
  <c r="G614" i="4"/>
  <c r="H614" i="4" s="1"/>
  <c r="G374" i="4"/>
  <c r="H374" i="4" s="1"/>
  <c r="G1648" i="2"/>
  <c r="H1648" i="2" s="1"/>
  <c r="D22" i="7" s="1"/>
  <c r="G1647" i="2"/>
  <c r="H1647" i="2" s="1"/>
  <c r="D21" i="7" s="1"/>
  <c r="G1646" i="2"/>
  <c r="H1646" i="2" s="1"/>
  <c r="D20" i="7" s="1"/>
  <c r="G1043" i="2"/>
  <c r="H1043" i="2" s="1"/>
  <c r="G981" i="4"/>
  <c r="H981" i="4" s="1"/>
  <c r="G1067" i="2"/>
  <c r="H1067" i="2" s="1"/>
  <c r="G1489" i="4"/>
  <c r="H1489" i="4" s="1"/>
  <c r="S1489" i="4" s="1"/>
  <c r="G958" i="4"/>
  <c r="H958" i="4" s="1"/>
  <c r="G725" i="4"/>
  <c r="H725" i="4" s="1"/>
  <c r="G306" i="4"/>
  <c r="H306" i="4" s="1"/>
  <c r="G302" i="4"/>
  <c r="H302" i="4" s="1"/>
  <c r="G304" i="4"/>
  <c r="H304" i="4" s="1"/>
  <c r="G305" i="4"/>
  <c r="H305" i="4" s="1"/>
  <c r="G1744" i="2"/>
  <c r="H1744" i="2" s="1"/>
  <c r="D118" i="7" s="1"/>
  <c r="G1739" i="2"/>
  <c r="H1739" i="2" s="1"/>
  <c r="D113" i="7" s="1"/>
  <c r="G1742" i="2"/>
  <c r="H1742" i="2" s="1"/>
  <c r="D116" i="7" s="1"/>
  <c r="G1509" i="2"/>
  <c r="H1509" i="2" s="1"/>
  <c r="S1509" i="2" s="1"/>
  <c r="G704" i="2"/>
  <c r="H704" i="2" s="1"/>
  <c r="G523" i="2"/>
  <c r="H523" i="2" s="1"/>
  <c r="G353" i="2"/>
  <c r="H353" i="2" s="1"/>
  <c r="G352" i="2"/>
  <c r="H352" i="2" s="1"/>
  <c r="G715" i="4"/>
  <c r="H715" i="4" s="1"/>
  <c r="G1632" i="2"/>
  <c r="H1632" i="2" s="1"/>
  <c r="G323" i="4"/>
  <c r="H323" i="4" s="1"/>
  <c r="G1466" i="2"/>
  <c r="H1466" i="2" s="1"/>
  <c r="G1315" i="2"/>
  <c r="H1315" i="2" s="1"/>
  <c r="G1311" i="2"/>
  <c r="H1311" i="2" s="1"/>
  <c r="G1313" i="2"/>
  <c r="H1313" i="2" s="1"/>
  <c r="G1314" i="2"/>
  <c r="H1314" i="2" s="1"/>
  <c r="G1231" i="2"/>
  <c r="H1231" i="2" s="1"/>
  <c r="G1230" i="2"/>
  <c r="H1230" i="2" s="1"/>
  <c r="G1130" i="2"/>
  <c r="H1130" i="2" s="1"/>
  <c r="G1002" i="2"/>
  <c r="H1002" i="2" s="1"/>
  <c r="G850" i="2"/>
  <c r="H850" i="2" s="1"/>
  <c r="G691" i="2"/>
  <c r="H691" i="2" s="1"/>
  <c r="G690" i="2"/>
  <c r="H690" i="2" s="1"/>
  <c r="G521" i="2"/>
  <c r="H521" i="2" s="1"/>
  <c r="G360" i="2"/>
  <c r="H360" i="2" s="1"/>
  <c r="G439" i="4"/>
  <c r="H439" i="4" s="1"/>
  <c r="G964" i="2"/>
  <c r="H964" i="2" s="1"/>
  <c r="G1250" i="2"/>
  <c r="H1250" i="2" s="1"/>
  <c r="G1201" i="4"/>
  <c r="H1201" i="4" s="1"/>
  <c r="G487" i="4"/>
  <c r="H487" i="4" s="1"/>
  <c r="G393" i="4"/>
  <c r="H393" i="4" s="1"/>
  <c r="G1747" i="2"/>
  <c r="H1747" i="2" s="1"/>
  <c r="D121" i="7" s="1"/>
  <c r="G1597" i="2"/>
  <c r="H1597" i="2" s="1"/>
  <c r="S1597" i="2" s="1"/>
  <c r="G1464" i="2"/>
  <c r="H1464" i="2" s="1"/>
  <c r="G497" i="4"/>
  <c r="H497" i="4" s="1"/>
  <c r="G1595" i="2"/>
  <c r="H1595" i="2" s="1"/>
  <c r="S1595" i="2" s="1"/>
  <c r="G461" i="2"/>
  <c r="H461" i="2" s="1"/>
  <c r="G1223" i="2"/>
  <c r="H1223" i="2" s="1"/>
  <c r="G1642" i="2"/>
  <c r="H1642" i="2" s="1"/>
  <c r="D16" i="7" s="1"/>
  <c r="G662" i="2"/>
  <c r="H662" i="2" s="1"/>
  <c r="G377" i="4"/>
  <c r="H377" i="4" s="1"/>
  <c r="G1367" i="2"/>
  <c r="H1367" i="2" s="1"/>
  <c r="G634" i="2"/>
  <c r="H634" i="2" s="1"/>
  <c r="G1575" i="2"/>
  <c r="H1575" i="2" s="1"/>
  <c r="S1575" i="2" s="1"/>
  <c r="G466" i="2"/>
  <c r="H466" i="2" s="1"/>
  <c r="G1134" i="2"/>
  <c r="H1134" i="2" s="1"/>
  <c r="G1551" i="2"/>
  <c r="H1551" i="2" s="1"/>
  <c r="S1551" i="2" s="1"/>
  <c r="G754" i="2"/>
  <c r="H754" i="2" s="1"/>
  <c r="G679" i="2"/>
  <c r="H679" i="2" s="1"/>
  <c r="G677" i="2"/>
  <c r="H677" i="2" s="1"/>
  <c r="G678" i="2"/>
  <c r="H678" i="2" s="1"/>
  <c r="G647" i="2"/>
  <c r="H647" i="2" s="1"/>
  <c r="G646" i="2"/>
  <c r="H646" i="2" s="1"/>
  <c r="G615" i="2"/>
  <c r="H615" i="2" s="1"/>
  <c r="G614" i="2"/>
  <c r="H614" i="2" s="1"/>
  <c r="G613" i="2"/>
  <c r="H613" i="2" s="1"/>
  <c r="G583" i="2"/>
  <c r="H583" i="2" s="1"/>
  <c r="G581" i="2"/>
  <c r="H581" i="2" s="1"/>
  <c r="G551" i="2"/>
  <c r="H551" i="2" s="1"/>
  <c r="G550" i="2"/>
  <c r="H550" i="2" s="1"/>
  <c r="G549" i="2"/>
  <c r="H549" i="2" s="1"/>
  <c r="G1149" i="2"/>
  <c r="H1149" i="2" s="1"/>
  <c r="G1144" i="2"/>
  <c r="H1144" i="2" s="1"/>
  <c r="G516" i="2"/>
  <c r="H516" i="2" s="1"/>
  <c r="G1469" i="4"/>
  <c r="H1469" i="4" s="1"/>
  <c r="S1469" i="4" s="1"/>
  <c r="G1542" i="4"/>
  <c r="H1542" i="4" s="1"/>
  <c r="G1025" i="4"/>
  <c r="H1025" i="4" s="1"/>
  <c r="G935" i="4"/>
  <c r="H935" i="4" s="1"/>
  <c r="G703" i="4"/>
  <c r="H703" i="4" s="1"/>
  <c r="G1565" i="2"/>
  <c r="H1565" i="2" s="1"/>
  <c r="S1565" i="2" s="1"/>
  <c r="G504" i="4"/>
  <c r="H504" i="4" s="1"/>
  <c r="G538" i="4"/>
  <c r="H538" i="4" s="1"/>
  <c r="G517" i="4"/>
  <c r="H517" i="4" s="1"/>
  <c r="G535" i="4"/>
  <c r="H535" i="4" s="1"/>
  <c r="G537" i="4"/>
  <c r="H537" i="4" s="1"/>
  <c r="G534" i="4"/>
  <c r="H534" i="4" s="1"/>
  <c r="L1575" i="2"/>
  <c r="Q1575" i="2" s="1"/>
  <c r="G1617" i="2"/>
  <c r="H1617" i="2" s="1"/>
  <c r="G1614" i="2"/>
  <c r="H1614" i="2" s="1"/>
  <c r="G1616" i="2"/>
  <c r="H1616" i="2" s="1"/>
  <c r="G1340" i="2"/>
  <c r="H1340" i="2" s="1"/>
  <c r="G1081" i="2"/>
  <c r="H1081" i="2" s="1"/>
  <c r="G1079" i="2"/>
  <c r="H1079" i="2" s="1"/>
  <c r="G953" i="2"/>
  <c r="H953" i="2" s="1"/>
  <c r="G951" i="2"/>
  <c r="H951" i="2" s="1"/>
  <c r="G950" i="2"/>
  <c r="H950" i="2" s="1"/>
  <c r="G952" i="2"/>
  <c r="H952" i="2" s="1"/>
  <c r="G1053" i="2"/>
  <c r="H1053" i="2" s="1"/>
  <c r="G1754" i="2"/>
  <c r="H1754" i="2" s="1"/>
  <c r="D128" i="7" s="1"/>
  <c r="G1749" i="2"/>
  <c r="H1749" i="2" s="1"/>
  <c r="D123" i="7" s="1"/>
  <c r="G1752" i="2"/>
  <c r="H1752" i="2" s="1"/>
  <c r="D126" i="7" s="1"/>
  <c r="G1753" i="2"/>
  <c r="H1753" i="2" s="1"/>
  <c r="D127" i="7" s="1"/>
  <c r="G1751" i="2"/>
  <c r="H1751" i="2" s="1"/>
  <c r="D125" i="7" s="1"/>
  <c r="G1712" i="2"/>
  <c r="H1712" i="2" s="1"/>
  <c r="D86" i="7" s="1"/>
  <c r="G1710" i="2"/>
  <c r="H1710" i="2" s="1"/>
  <c r="D84" i="7" s="1"/>
  <c r="G1711" i="2"/>
  <c r="H1711" i="2" s="1"/>
  <c r="D85" i="7" s="1"/>
  <c r="L1543" i="2"/>
  <c r="Q1543" i="2" s="1"/>
  <c r="G1673" i="2"/>
  <c r="H1673" i="2" s="1"/>
  <c r="D47" i="7" s="1"/>
  <c r="G1609" i="2"/>
  <c r="H1609" i="2" s="1"/>
  <c r="S1609" i="2" s="1"/>
  <c r="G1608" i="2"/>
  <c r="H1608" i="2" s="1"/>
  <c r="S1608" i="2" s="1"/>
  <c r="G1607" i="2"/>
  <c r="H1607" i="2" s="1"/>
  <c r="S1607" i="2" s="1"/>
  <c r="G1545" i="2"/>
  <c r="H1545" i="2" s="1"/>
  <c r="S1545" i="2" s="1"/>
  <c r="G1542" i="2"/>
  <c r="H1542" i="2" s="1"/>
  <c r="S1542" i="2" s="1"/>
  <c r="G1544" i="2"/>
  <c r="H1544" i="2" s="1"/>
  <c r="S1544" i="2" s="1"/>
  <c r="G1481" i="2"/>
  <c r="H1481" i="2" s="1"/>
  <c r="G1480" i="2"/>
  <c r="H1480" i="2" s="1"/>
  <c r="G1479" i="2"/>
  <c r="H1479" i="2" s="1"/>
  <c r="G1417" i="2"/>
  <c r="H1417" i="2" s="1"/>
  <c r="G1415" i="2"/>
  <c r="H1415" i="2" s="1"/>
  <c r="G1685" i="2"/>
  <c r="H1685" i="2" s="1"/>
  <c r="D59" i="7" s="1"/>
  <c r="G1429" i="2"/>
  <c r="H1429" i="2" s="1"/>
  <c r="G1337" i="2"/>
  <c r="H1337" i="2" s="1"/>
  <c r="G1327" i="2"/>
  <c r="H1327" i="2" s="1"/>
  <c r="G1336" i="2"/>
  <c r="H1336" i="2" s="1"/>
  <c r="G1208" i="2"/>
  <c r="H1208" i="2" s="1"/>
  <c r="G1073" i="2"/>
  <c r="H1073" i="2" s="1"/>
  <c r="G1070" i="2"/>
  <c r="H1070" i="2" s="1"/>
  <c r="G1071" i="2"/>
  <c r="H1071" i="2" s="1"/>
  <c r="G1072" i="2"/>
  <c r="H1072" i="2" s="1"/>
  <c r="G1009" i="2"/>
  <c r="H1009" i="2" s="1"/>
  <c r="G1007" i="2"/>
  <c r="H1007" i="2" s="1"/>
  <c r="G945" i="2"/>
  <c r="H945" i="2" s="1"/>
  <c r="G942" i="2"/>
  <c r="H942" i="2" s="1"/>
  <c r="G944" i="2"/>
  <c r="H944" i="2" s="1"/>
  <c r="G881" i="2"/>
  <c r="H881" i="2" s="1"/>
  <c r="G841" i="2"/>
  <c r="H841" i="2" s="1"/>
  <c r="G1188" i="2"/>
  <c r="H1188" i="2" s="1"/>
  <c r="G1186" i="2"/>
  <c r="H1186" i="2" s="1"/>
  <c r="G1013" i="2"/>
  <c r="H1013" i="2" s="1"/>
  <c r="G1300" i="2"/>
  <c r="H1300" i="2" s="1"/>
  <c r="G1298" i="2"/>
  <c r="H1298" i="2" s="1"/>
  <c r="G812" i="2"/>
  <c r="H812" i="2" s="1"/>
  <c r="G811" i="2"/>
  <c r="H811" i="2" s="1"/>
  <c r="G810" i="2"/>
  <c r="H810" i="2" s="1"/>
  <c r="G780" i="2"/>
  <c r="H780" i="2" s="1"/>
  <c r="G748" i="2"/>
  <c r="H748" i="2" s="1"/>
  <c r="G746" i="2"/>
  <c r="H746" i="2" s="1"/>
  <c r="G747" i="2"/>
  <c r="H747" i="2" s="1"/>
  <c r="G716" i="2"/>
  <c r="H716" i="2" s="1"/>
  <c r="G684" i="2"/>
  <c r="H684" i="2" s="1"/>
  <c r="G682" i="2"/>
  <c r="H682" i="2" s="1"/>
  <c r="G683" i="2"/>
  <c r="H683" i="2" s="1"/>
  <c r="G652" i="2"/>
  <c r="H652" i="2" s="1"/>
  <c r="G620" i="2"/>
  <c r="H620" i="2" s="1"/>
  <c r="G618" i="2"/>
  <c r="H618" i="2" s="1"/>
  <c r="G619" i="2"/>
  <c r="H619" i="2" s="1"/>
  <c r="G588" i="2"/>
  <c r="H588" i="2" s="1"/>
  <c r="G556" i="2"/>
  <c r="H556" i="2" s="1"/>
  <c r="G555" i="2"/>
  <c r="H555" i="2" s="1"/>
  <c r="G554" i="2"/>
  <c r="H554" i="2" s="1"/>
  <c r="G1157" i="2"/>
  <c r="H1157" i="2" s="1"/>
  <c r="G1155" i="2"/>
  <c r="H1155" i="2" s="1"/>
  <c r="G1153" i="2"/>
  <c r="H1153" i="2" s="1"/>
  <c r="G1045" i="2"/>
  <c r="H1045" i="2" s="1"/>
  <c r="G957" i="2"/>
  <c r="H957" i="2" s="1"/>
  <c r="G885" i="2"/>
  <c r="H885" i="2" s="1"/>
  <c r="G883" i="2"/>
  <c r="H883" i="2" s="1"/>
  <c r="G519" i="2"/>
  <c r="H519" i="2" s="1"/>
  <c r="G517" i="2"/>
  <c r="H517" i="2" s="1"/>
  <c r="G518" i="2"/>
  <c r="H518" i="2" s="1"/>
  <c r="G487" i="2"/>
  <c r="H487" i="2" s="1"/>
  <c r="G486" i="2"/>
  <c r="H486" i="2" s="1"/>
  <c r="G455" i="2"/>
  <c r="H455" i="2" s="1"/>
  <c r="G423" i="2"/>
  <c r="H423" i="2" s="1"/>
  <c r="G421" i="2"/>
  <c r="H421" i="2" s="1"/>
  <c r="G391" i="2"/>
  <c r="H391" i="2" s="1"/>
  <c r="G389" i="2"/>
  <c r="H389" i="2" s="1"/>
  <c r="G359" i="2"/>
  <c r="H359" i="2" s="1"/>
  <c r="G358" i="2"/>
  <c r="H358" i="2" s="1"/>
  <c r="G357" i="2"/>
  <c r="H357" i="2" s="1"/>
  <c r="L1531" i="4"/>
  <c r="Q1531" i="4" s="1"/>
  <c r="L1451" i="4"/>
  <c r="Q1451" i="4" s="1"/>
  <c r="M1463" i="4"/>
  <c r="R1463" i="4" s="1"/>
  <c r="L1478" i="4"/>
  <c r="Q1478" i="4" s="1"/>
  <c r="M1468" i="4"/>
  <c r="R1468" i="4" s="1"/>
  <c r="G1354" i="4"/>
  <c r="H1354" i="4" s="1"/>
  <c r="G1322" i="4"/>
  <c r="H1322" i="4" s="1"/>
  <c r="G1321" i="4"/>
  <c r="H1321" i="4" s="1"/>
  <c r="G1286" i="4"/>
  <c r="H1286" i="4" s="1"/>
  <c r="G1285" i="4"/>
  <c r="H1285" i="4" s="1"/>
  <c r="G188" i="4"/>
  <c r="H188" i="4" s="1"/>
  <c r="G156" i="4"/>
  <c r="H156" i="4" s="1"/>
  <c r="G124" i="4"/>
  <c r="H124" i="4" s="1"/>
  <c r="G92" i="4"/>
  <c r="H92" i="4" s="1"/>
  <c r="G60" i="4"/>
  <c r="H60" i="4" s="1"/>
  <c r="G189" i="4"/>
  <c r="H189" i="4" s="1"/>
  <c r="G157" i="4"/>
  <c r="H157" i="4" s="1"/>
  <c r="G125" i="4"/>
  <c r="H125" i="4" s="1"/>
  <c r="G93" i="4"/>
  <c r="H93" i="4" s="1"/>
  <c r="G61" i="4"/>
  <c r="H61" i="4" s="1"/>
  <c r="G186" i="4"/>
  <c r="H186" i="4" s="1"/>
  <c r="G154" i="4"/>
  <c r="H154" i="4" s="1"/>
  <c r="G122" i="4"/>
  <c r="H122" i="4" s="1"/>
  <c r="G90" i="4"/>
  <c r="H90" i="4" s="1"/>
  <c r="G58" i="4"/>
  <c r="H58" i="4" s="1"/>
  <c r="G206" i="4"/>
  <c r="H206" i="4" s="1"/>
  <c r="G201" i="4"/>
  <c r="H201" i="4" s="1"/>
  <c r="G183" i="4"/>
  <c r="H183" i="4" s="1"/>
  <c r="G143" i="4"/>
  <c r="H143" i="4" s="1"/>
  <c r="G95" i="4"/>
  <c r="H95" i="4" s="1"/>
  <c r="G55" i="4"/>
  <c r="H55" i="4" s="1"/>
  <c r="G1756" i="1"/>
  <c r="H1756" i="1" s="1"/>
  <c r="B125" i="7" s="1"/>
  <c r="G1737" i="1"/>
  <c r="H1737" i="1" s="1"/>
  <c r="B106" i="7" s="1"/>
  <c r="G1733" i="1"/>
  <c r="H1733" i="1" s="1"/>
  <c r="B102" i="7" s="1"/>
  <c r="G1734" i="1"/>
  <c r="H1734" i="1" s="1"/>
  <c r="B103" i="7" s="1"/>
  <c r="G1661" i="4"/>
  <c r="H1661" i="4" s="1"/>
  <c r="C109" i="7" s="1"/>
  <c r="G1658" i="4"/>
  <c r="H1658" i="4" s="1"/>
  <c r="C106" i="7" s="1"/>
  <c r="G1569" i="4"/>
  <c r="H1569" i="4" s="1"/>
  <c r="C17" i="7" s="1"/>
  <c r="G1118" i="4"/>
  <c r="H1118" i="4" s="1"/>
  <c r="G1021" i="4"/>
  <c r="H1021" i="4" s="1"/>
  <c r="G940" i="4"/>
  <c r="H940" i="4" s="1"/>
  <c r="G843" i="4"/>
  <c r="H843" i="4" s="1"/>
  <c r="G1657" i="4"/>
  <c r="H1657" i="4" s="1"/>
  <c r="C105" i="7" s="1"/>
  <c r="G1480" i="4"/>
  <c r="H1480" i="4" s="1"/>
  <c r="S1480" i="4" s="1"/>
  <c r="G1339" i="4"/>
  <c r="H1339" i="4" s="1"/>
  <c r="G1162" i="4"/>
  <c r="H1162" i="4" s="1"/>
  <c r="G1561" i="4"/>
  <c r="H1561" i="4" s="1"/>
  <c r="C9" i="7" s="1"/>
  <c r="G1559" i="4"/>
  <c r="H1559" i="4" s="1"/>
  <c r="C7" i="7" s="1"/>
  <c r="G1431" i="4"/>
  <c r="H1431" i="4" s="1"/>
  <c r="G936" i="4"/>
  <c r="H936" i="4" s="1"/>
  <c r="G736" i="4"/>
  <c r="H736" i="4" s="1"/>
  <c r="G518" i="4"/>
  <c r="H518" i="4" s="1"/>
  <c r="G1667" i="4"/>
  <c r="H1667" i="4" s="1"/>
  <c r="C115" i="7" s="1"/>
  <c r="G1585" i="4"/>
  <c r="H1585" i="4" s="1"/>
  <c r="C33" i="7" s="1"/>
  <c r="G1502" i="4"/>
  <c r="H1502" i="4" s="1"/>
  <c r="S1502" i="4" s="1"/>
  <c r="G1408" i="4"/>
  <c r="H1408" i="4" s="1"/>
  <c r="G863" i="4"/>
  <c r="H863" i="4" s="1"/>
  <c r="G1613" i="4"/>
  <c r="H1613" i="4" s="1"/>
  <c r="C61" i="7" s="1"/>
  <c r="G1485" i="4"/>
  <c r="H1485" i="4" s="1"/>
  <c r="S1485" i="4" s="1"/>
  <c r="G1297" i="4"/>
  <c r="H1297" i="4" s="1"/>
  <c r="G1035" i="4"/>
  <c r="H1035" i="4" s="1"/>
  <c r="G822" i="4"/>
  <c r="H822" i="4" s="1"/>
  <c r="G676" i="4"/>
  <c r="H676" i="4" s="1"/>
  <c r="G597" i="4"/>
  <c r="H597" i="4" s="1"/>
  <c r="G1588" i="4"/>
  <c r="H1588" i="4" s="1"/>
  <c r="C36" i="7" s="1"/>
  <c r="G1415" i="4"/>
  <c r="H1415" i="4" s="1"/>
  <c r="G950" i="4"/>
  <c r="H950" i="4" s="1"/>
  <c r="G723" i="4"/>
  <c r="H723" i="4" s="1"/>
  <c r="G512" i="4"/>
  <c r="H512" i="4" s="1"/>
  <c r="G1650" i="4"/>
  <c r="H1650" i="4" s="1"/>
  <c r="C98" i="7" s="1"/>
  <c r="G1240" i="4"/>
  <c r="H1240" i="4" s="1"/>
  <c r="G1125" i="4"/>
  <c r="H1125" i="4" s="1"/>
  <c r="G1046" i="4"/>
  <c r="H1046" i="4" s="1"/>
  <c r="G1045" i="4"/>
  <c r="H1045" i="4" s="1"/>
  <c r="G978" i="4"/>
  <c r="H978" i="4" s="1"/>
  <c r="G977" i="4"/>
  <c r="H977" i="4" s="1"/>
  <c r="G880" i="4"/>
  <c r="H880" i="4" s="1"/>
  <c r="G801" i="4"/>
  <c r="H801" i="4" s="1"/>
  <c r="G792" i="4"/>
  <c r="H792" i="4" s="1"/>
  <c r="G666" i="4"/>
  <c r="H666" i="4" s="1"/>
  <c r="G602" i="4"/>
  <c r="H602" i="4" s="1"/>
  <c r="G540" i="4"/>
  <c r="H540" i="4" s="1"/>
  <c r="G539" i="4"/>
  <c r="H539" i="4" s="1"/>
  <c r="G1344" i="4"/>
  <c r="H1344" i="4" s="1"/>
  <c r="G825" i="4"/>
  <c r="H825" i="4" s="1"/>
  <c r="G491" i="4"/>
  <c r="H491" i="4" s="1"/>
  <c r="G315" i="4"/>
  <c r="H315" i="4" s="1"/>
  <c r="G1454" i="2"/>
  <c r="H1454" i="2" s="1"/>
  <c r="G1228" i="2"/>
  <c r="H1228" i="2" s="1"/>
  <c r="G1227" i="2"/>
  <c r="H1227" i="2" s="1"/>
  <c r="G1084" i="2"/>
  <c r="H1084" i="2" s="1"/>
  <c r="G1083" i="2"/>
  <c r="H1083" i="2" s="1"/>
  <c r="G956" i="2"/>
  <c r="H956" i="2" s="1"/>
  <c r="G838" i="2"/>
  <c r="H838" i="2" s="1"/>
  <c r="G659" i="2"/>
  <c r="H659" i="2" s="1"/>
  <c r="G489" i="2"/>
  <c r="H489" i="2" s="1"/>
  <c r="G532" i="4"/>
  <c r="H532" i="4" s="1"/>
  <c r="G555" i="4"/>
  <c r="H555" i="4" s="1"/>
  <c r="G1628" i="4"/>
  <c r="H1628" i="4" s="1"/>
  <c r="C76" i="7" s="1"/>
  <c r="G1198" i="4"/>
  <c r="H1198" i="4" s="1"/>
  <c r="G770" i="4"/>
  <c r="H770" i="4" s="1"/>
  <c r="G506" i="4"/>
  <c r="H506" i="4" s="1"/>
  <c r="G361" i="4"/>
  <c r="H361" i="4" s="1"/>
  <c r="G1624" i="2"/>
  <c r="H1624" i="2" s="1"/>
  <c r="G1428" i="2"/>
  <c r="H1428" i="2" s="1"/>
  <c r="G1426" i="2"/>
  <c r="H1426" i="2" s="1"/>
  <c r="G1427" i="2"/>
  <c r="H1427" i="2" s="1"/>
  <c r="G1275" i="2"/>
  <c r="H1275" i="2" s="1"/>
  <c r="G1147" i="2"/>
  <c r="H1147" i="2" s="1"/>
  <c r="G918" i="2"/>
  <c r="H918" i="2" s="1"/>
  <c r="G730" i="2"/>
  <c r="H730" i="2" s="1"/>
  <c r="G485" i="2"/>
  <c r="H485" i="2" s="1"/>
  <c r="G1412" i="2"/>
  <c r="H1412" i="2" s="1"/>
  <c r="G1587" i="4"/>
  <c r="H1587" i="4" s="1"/>
  <c r="C35" i="7" s="1"/>
  <c r="G854" i="4"/>
  <c r="H854" i="4" s="1"/>
  <c r="G485" i="4"/>
  <c r="H485" i="4" s="1"/>
  <c r="G1388" i="2"/>
  <c r="H1388" i="2" s="1"/>
  <c r="G610" i="2"/>
  <c r="H610" i="2" s="1"/>
  <c r="G1058" i="2"/>
  <c r="H1058" i="2" s="1"/>
  <c r="G892" i="4"/>
  <c r="H892" i="4" s="1"/>
  <c r="G1003" i="2"/>
  <c r="H1003" i="2" s="1"/>
  <c r="G1341" i="4"/>
  <c r="H1341" i="4" s="1"/>
  <c r="G917" i="4"/>
  <c r="H917" i="4" s="1"/>
  <c r="G710" i="4"/>
  <c r="H710" i="4" s="1"/>
  <c r="G402" i="4"/>
  <c r="H402" i="4" s="1"/>
  <c r="G399" i="4"/>
  <c r="H399" i="4" s="1"/>
  <c r="G398" i="4"/>
  <c r="H398" i="4" s="1"/>
  <c r="G401" i="4"/>
  <c r="H401" i="4" s="1"/>
  <c r="G295" i="4"/>
  <c r="H295" i="4" s="1"/>
  <c r="G1732" i="2"/>
  <c r="H1732" i="2" s="1"/>
  <c r="D106" i="7" s="1"/>
  <c r="G1446" i="2"/>
  <c r="H1446" i="2" s="1"/>
  <c r="G884" i="2"/>
  <c r="H884" i="2" s="1"/>
  <c r="G1567" i="2"/>
  <c r="H1567" i="2" s="1"/>
  <c r="S1567" i="2" s="1"/>
  <c r="G1316" i="4"/>
  <c r="H1316" i="4" s="1"/>
  <c r="G669" i="4"/>
  <c r="H669" i="4" s="1"/>
  <c r="G1453" i="2"/>
  <c r="H1453" i="2" s="1"/>
  <c r="G1297" i="2"/>
  <c r="H1297" i="2" s="1"/>
  <c r="G1296" i="2"/>
  <c r="H1296" i="2" s="1"/>
  <c r="G1294" i="2"/>
  <c r="H1294" i="2" s="1"/>
  <c r="G1220" i="2"/>
  <c r="H1220" i="2" s="1"/>
  <c r="G1211" i="2"/>
  <c r="H1211" i="2" s="1"/>
  <c r="G1213" i="2"/>
  <c r="H1213" i="2" s="1"/>
  <c r="G1215" i="2"/>
  <c r="H1215" i="2" s="1"/>
  <c r="G1217" i="2"/>
  <c r="H1217" i="2" s="1"/>
  <c r="G1219" i="2"/>
  <c r="H1219" i="2" s="1"/>
  <c r="G1100" i="2"/>
  <c r="H1100" i="2" s="1"/>
  <c r="G1099" i="2"/>
  <c r="H1099" i="2" s="1"/>
  <c r="G972" i="2"/>
  <c r="H972" i="2" s="1"/>
  <c r="G971" i="2"/>
  <c r="H971" i="2" s="1"/>
  <c r="G837" i="2"/>
  <c r="H837" i="2" s="1"/>
  <c r="G680" i="2"/>
  <c r="H680" i="2" s="1"/>
  <c r="G499" i="2"/>
  <c r="H499" i="2" s="1"/>
  <c r="G496" i="2"/>
  <c r="H496" i="2" s="1"/>
  <c r="G498" i="2"/>
  <c r="H498" i="2" s="1"/>
  <c r="G418" i="4"/>
  <c r="H418" i="4" s="1"/>
  <c r="G824" i="2"/>
  <c r="H824" i="2" s="1"/>
  <c r="G1221" i="2"/>
  <c r="H1221" i="2" s="1"/>
  <c r="G1199" i="4"/>
  <c r="H1199" i="4" s="1"/>
  <c r="G769" i="4"/>
  <c r="H769" i="4" s="1"/>
  <c r="G567" i="4"/>
  <c r="H567" i="4" s="1"/>
  <c r="G473" i="4"/>
  <c r="H473" i="4" s="1"/>
  <c r="G472" i="4"/>
  <c r="H472" i="4" s="1"/>
  <c r="G471" i="4"/>
  <c r="H471" i="4" s="1"/>
  <c r="G383" i="4"/>
  <c r="H383" i="4" s="1"/>
  <c r="G298" i="4"/>
  <c r="H298" i="4" s="1"/>
  <c r="G1737" i="2"/>
  <c r="H1737" i="2" s="1"/>
  <c r="D111" i="7" s="1"/>
  <c r="G1573" i="2"/>
  <c r="H1573" i="2" s="1"/>
  <c r="S1573" i="2" s="1"/>
  <c r="G1462" i="2"/>
  <c r="H1462" i="2" s="1"/>
  <c r="G1172" i="2"/>
  <c r="H1172" i="2" s="1"/>
  <c r="G904" i="2"/>
  <c r="H904" i="2" s="1"/>
  <c r="G1056" i="2"/>
  <c r="H1056" i="2" s="1"/>
  <c r="G1246" i="4"/>
  <c r="H1246" i="4" s="1"/>
  <c r="G1331" i="2"/>
  <c r="H1331" i="2" s="1"/>
  <c r="G463" i="4"/>
  <c r="H463" i="4" s="1"/>
  <c r="G1591" i="2"/>
  <c r="H1591" i="2" s="1"/>
  <c r="S1591" i="2" s="1"/>
  <c r="G365" i="2"/>
  <c r="H365" i="2" s="1"/>
  <c r="G1047" i="2"/>
  <c r="H1047" i="2" s="1"/>
  <c r="G1599" i="2"/>
  <c r="H1599" i="2" s="1"/>
  <c r="S1599" i="2" s="1"/>
  <c r="G582" i="2"/>
  <c r="H582" i="2" s="1"/>
  <c r="G1195" i="2"/>
  <c r="H1195" i="2" s="1"/>
  <c r="G373" i="4"/>
  <c r="H373" i="4" s="1"/>
  <c r="G1351" i="2"/>
  <c r="H1351" i="2" s="1"/>
  <c r="G630" i="2"/>
  <c r="H630" i="2" s="1"/>
  <c r="G1563" i="2"/>
  <c r="H1563" i="2" s="1"/>
  <c r="S1563" i="2" s="1"/>
  <c r="G462" i="2"/>
  <c r="H462" i="2" s="1"/>
  <c r="G1087" i="2"/>
  <c r="H1087" i="2" s="1"/>
  <c r="G1459" i="2"/>
  <c r="H1459" i="2" s="1"/>
  <c r="G637" i="2"/>
  <c r="H637" i="2" s="1"/>
  <c r="G461" i="4"/>
  <c r="H461" i="4" s="1"/>
  <c r="G1752" i="1"/>
  <c r="H1752" i="1" s="1"/>
  <c r="B121" i="7" s="1"/>
  <c r="G1751" i="1"/>
  <c r="H1751" i="1" s="1"/>
  <c r="B120" i="7" s="1"/>
  <c r="G1730" i="1"/>
  <c r="H1730" i="1" s="1"/>
  <c r="B99" i="7" s="1"/>
  <c r="G1731" i="1"/>
  <c r="H1731" i="1" s="1"/>
  <c r="B100" i="7" s="1"/>
  <c r="G1741" i="1"/>
  <c r="H1741" i="1" s="1"/>
  <c r="B110" i="7" s="1"/>
  <c r="G1644" i="4"/>
  <c r="H1644" i="4" s="1"/>
  <c r="C92" i="7" s="1"/>
  <c r="G1548" i="4"/>
  <c r="H1548" i="4" s="1"/>
  <c r="G1454" i="4"/>
  <c r="H1454" i="4" s="1"/>
  <c r="S1454" i="4" s="1"/>
  <c r="G1236" i="4"/>
  <c r="H1236" i="4" s="1"/>
  <c r="G1151" i="4"/>
  <c r="H1151" i="4" s="1"/>
  <c r="G1055" i="4"/>
  <c r="H1055" i="4" s="1"/>
  <c r="G974" i="4"/>
  <c r="H974" i="4" s="1"/>
  <c r="G876" i="4"/>
  <c r="H876" i="4" s="1"/>
  <c r="G797" i="4"/>
  <c r="H797" i="4" s="1"/>
  <c r="G735" i="4"/>
  <c r="H735" i="4" s="1"/>
  <c r="G1642" i="4"/>
  <c r="H1642" i="4" s="1"/>
  <c r="C90" i="7" s="1"/>
  <c r="G1514" i="4"/>
  <c r="H1514" i="4" s="1"/>
  <c r="S1514" i="4" s="1"/>
  <c r="G1450" i="4"/>
  <c r="H1450" i="4" s="1"/>
  <c r="S1450" i="4" s="1"/>
  <c r="G1394" i="4"/>
  <c r="H1394" i="4" s="1"/>
  <c r="G1211" i="4"/>
  <c r="H1211" i="4" s="1"/>
  <c r="G1147" i="4"/>
  <c r="H1147" i="4" s="1"/>
  <c r="G1019" i="4"/>
  <c r="H1019" i="4" s="1"/>
  <c r="G1625" i="4"/>
  <c r="H1625" i="4" s="1"/>
  <c r="C73" i="7" s="1"/>
  <c r="G1540" i="4"/>
  <c r="H1540" i="4" s="1"/>
  <c r="G1000" i="4"/>
  <c r="H1000" i="4" s="1"/>
  <c r="G919" i="4"/>
  <c r="H919" i="4" s="1"/>
  <c r="G836" i="4"/>
  <c r="H836" i="4" s="1"/>
  <c r="G759" i="4"/>
  <c r="H759" i="4" s="1"/>
  <c r="G560" i="4"/>
  <c r="H560" i="4" s="1"/>
  <c r="G1621" i="4"/>
  <c r="H1621" i="4" s="1"/>
  <c r="C69" i="7" s="1"/>
  <c r="G1536" i="4"/>
  <c r="H1536" i="4" s="1"/>
  <c r="S1536" i="4" s="1"/>
  <c r="G1438" i="4"/>
  <c r="H1438" i="4" s="1"/>
  <c r="S1438" i="4" s="1"/>
  <c r="G1351" i="4"/>
  <c r="H1351" i="4" s="1"/>
  <c r="G1237" i="4"/>
  <c r="H1237" i="4" s="1"/>
  <c r="G1160" i="4"/>
  <c r="H1160" i="4" s="1"/>
  <c r="G1060" i="4"/>
  <c r="H1060" i="4" s="1"/>
  <c r="G979" i="4"/>
  <c r="H979" i="4" s="1"/>
  <c r="G898" i="4"/>
  <c r="H898" i="4" s="1"/>
  <c r="G815" i="4"/>
  <c r="H815" i="4" s="1"/>
  <c r="G665" i="4"/>
  <c r="H665" i="4" s="1"/>
  <c r="G601" i="4"/>
  <c r="H601" i="4" s="1"/>
  <c r="G526" i="4"/>
  <c r="H526" i="4" s="1"/>
  <c r="G1607" i="4"/>
  <c r="H1607" i="4" s="1"/>
  <c r="C55" i="7" s="1"/>
  <c r="G1543" i="4"/>
  <c r="H1543" i="4" s="1"/>
  <c r="G1184" i="4"/>
  <c r="H1184" i="4" s="1"/>
  <c r="G1103" i="4"/>
  <c r="H1103" i="4" s="1"/>
  <c r="G1033" i="4"/>
  <c r="H1033" i="4" s="1"/>
  <c r="G954" i="4"/>
  <c r="H954" i="4" s="1"/>
  <c r="G856" i="4"/>
  <c r="H856" i="4" s="1"/>
  <c r="G693" i="4"/>
  <c r="H693" i="4" s="1"/>
  <c r="G636" i="4"/>
  <c r="H636" i="4" s="1"/>
  <c r="G1637" i="4"/>
  <c r="H1637" i="4" s="1"/>
  <c r="C85" i="7" s="1"/>
  <c r="G1161" i="4"/>
  <c r="H1161" i="4" s="1"/>
  <c r="G1095" i="4"/>
  <c r="H1095" i="4" s="1"/>
  <c r="G1014" i="4"/>
  <c r="H1014" i="4" s="1"/>
  <c r="G920" i="4"/>
  <c r="H920" i="4" s="1"/>
  <c r="G561" i="4"/>
  <c r="H561" i="4" s="1"/>
  <c r="G1552" i="4"/>
  <c r="H1552" i="4" s="1"/>
  <c r="G1458" i="4"/>
  <c r="H1458" i="4" s="1"/>
  <c r="S1458" i="4" s="1"/>
  <c r="G1398" i="4"/>
  <c r="H1398" i="4" s="1"/>
  <c r="G1295" i="4"/>
  <c r="H1295" i="4" s="1"/>
  <c r="G1123" i="4"/>
  <c r="H1123" i="4" s="1"/>
  <c r="G1044" i="4"/>
  <c r="H1044" i="4" s="1"/>
  <c r="G963" i="4"/>
  <c r="H963" i="4" s="1"/>
  <c r="G867" i="4"/>
  <c r="H867" i="4" s="1"/>
  <c r="G799" i="4"/>
  <c r="H799" i="4" s="1"/>
  <c r="G657" i="4"/>
  <c r="H657" i="4" s="1"/>
  <c r="G593" i="4"/>
  <c r="H593" i="4" s="1"/>
  <c r="G525" i="4"/>
  <c r="H525" i="4" s="1"/>
  <c r="G823" i="4"/>
  <c r="H823" i="4" s="1"/>
  <c r="G444" i="4"/>
  <c r="H444" i="4" s="1"/>
  <c r="G352" i="4"/>
  <c r="H352" i="4" s="1"/>
  <c r="G275" i="4"/>
  <c r="H275" i="4" s="1"/>
  <c r="G1628" i="2"/>
  <c r="H1628" i="2" s="1"/>
  <c r="G1530" i="2"/>
  <c r="H1530" i="2" s="1"/>
  <c r="S1530" i="2" s="1"/>
  <c r="G1334" i="2"/>
  <c r="H1334" i="2" s="1"/>
  <c r="G1164" i="2"/>
  <c r="H1164" i="2" s="1"/>
  <c r="G1050" i="2"/>
  <c r="H1050" i="2" s="1"/>
  <c r="G922" i="2"/>
  <c r="H922" i="2" s="1"/>
  <c r="G776" i="2"/>
  <c r="H776" i="2" s="1"/>
  <c r="G595" i="2"/>
  <c r="H595" i="2" s="1"/>
  <c r="G425" i="2"/>
  <c r="H425" i="2" s="1"/>
  <c r="G452" i="4"/>
  <c r="H452" i="4" s="1"/>
  <c r="G1137" i="4"/>
  <c r="H1137" i="4" s="1"/>
  <c r="G1002" i="4"/>
  <c r="H1002" i="4" s="1"/>
  <c r="G921" i="4"/>
  <c r="H921" i="4" s="1"/>
  <c r="G662" i="4"/>
  <c r="H662" i="4" s="1"/>
  <c r="G568" i="4"/>
  <c r="H568" i="4" s="1"/>
  <c r="G412" i="4"/>
  <c r="H412" i="4" s="1"/>
  <c r="G348" i="4"/>
  <c r="H348" i="4" s="1"/>
  <c r="G1408" i="2"/>
  <c r="H1408" i="2" s="1"/>
  <c r="G1330" i="2"/>
  <c r="H1330" i="2" s="1"/>
  <c r="G1268" i="2"/>
  <c r="H1268" i="2" s="1"/>
  <c r="G1713" i="2"/>
  <c r="H1713" i="2" s="1"/>
  <c r="D87" i="7" s="1"/>
  <c r="G579" i="2"/>
  <c r="H579" i="2" s="1"/>
  <c r="G1024" i="4"/>
  <c r="H1024" i="4" s="1"/>
  <c r="G1393" i="4"/>
  <c r="H1393" i="4" s="1"/>
  <c r="G842" i="4"/>
  <c r="H842" i="4" s="1"/>
  <c r="G687" i="4"/>
  <c r="H687" i="4" s="1"/>
  <c r="G440" i="4"/>
  <c r="H440" i="4" s="1"/>
  <c r="G363" i="4"/>
  <c r="H363" i="4" s="1"/>
  <c r="G1413" i="2"/>
  <c r="H1413" i="2" s="1"/>
  <c r="G1260" i="2"/>
  <c r="H1260" i="2" s="1"/>
  <c r="G1076" i="2"/>
  <c r="H1076" i="2" s="1"/>
  <c r="G948" i="2"/>
  <c r="H948" i="2" s="1"/>
  <c r="G856" i="2"/>
  <c r="H856" i="2" s="1"/>
  <c r="G675" i="2"/>
  <c r="H675" i="2" s="1"/>
  <c r="G505" i="2"/>
  <c r="H505" i="2" s="1"/>
  <c r="G344" i="2"/>
  <c r="H344" i="2" s="1"/>
  <c r="G392" i="4"/>
  <c r="H392" i="4" s="1"/>
  <c r="G1225" i="2"/>
  <c r="H1225" i="2" s="1"/>
  <c r="G729" i="2"/>
  <c r="H729" i="2" s="1"/>
  <c r="G905" i="4"/>
  <c r="H905" i="4" s="1"/>
  <c r="G691" i="4"/>
  <c r="H691" i="4" s="1"/>
  <c r="G449" i="4"/>
  <c r="H449" i="4" s="1"/>
  <c r="G370" i="4"/>
  <c r="H370" i="4" s="1"/>
  <c r="G276" i="4"/>
  <c r="H276" i="4" s="1"/>
  <c r="G1721" i="2"/>
  <c r="H1721" i="2" s="1"/>
  <c r="D95" i="7" s="1"/>
  <c r="G673" i="2"/>
  <c r="H673" i="2" s="1"/>
  <c r="G512" i="2"/>
  <c r="H512" i="2" s="1"/>
  <c r="G1750" i="2"/>
  <c r="H1750" i="2" s="1"/>
  <c r="D124" i="7" s="1"/>
  <c r="G930" i="2"/>
  <c r="H930" i="2" s="1"/>
  <c r="G1392" i="4"/>
  <c r="H1392" i="4" s="1"/>
  <c r="G756" i="4"/>
  <c r="H756" i="4" s="1"/>
  <c r="G492" i="4"/>
  <c r="H492" i="4" s="1"/>
  <c r="G1444" i="2"/>
  <c r="H1444" i="2" s="1"/>
  <c r="G1295" i="2"/>
  <c r="H1295" i="2" s="1"/>
  <c r="G1218" i="2"/>
  <c r="H1218" i="2" s="1"/>
  <c r="G1098" i="2"/>
  <c r="H1098" i="2" s="1"/>
  <c r="G970" i="2"/>
  <c r="H970" i="2" s="1"/>
  <c r="G819" i="2"/>
  <c r="H819" i="2" s="1"/>
  <c r="G649" i="2"/>
  <c r="H649" i="2" s="1"/>
  <c r="G488" i="2"/>
  <c r="H488" i="2" s="1"/>
  <c r="G653" i="4"/>
  <c r="H653" i="4" s="1"/>
  <c r="G707" i="2"/>
  <c r="H707" i="2" s="1"/>
  <c r="G802" i="4"/>
  <c r="H802" i="4" s="1"/>
  <c r="G619" i="4"/>
  <c r="H619" i="4" s="1"/>
  <c r="G536" i="4"/>
  <c r="H536" i="4" s="1"/>
  <c r="G456" i="4"/>
  <c r="H456" i="4" s="1"/>
  <c r="G362" i="4"/>
  <c r="H362" i="4" s="1"/>
  <c r="G268" i="4"/>
  <c r="H268" i="4" s="1"/>
  <c r="G1684" i="2"/>
  <c r="H1684" i="2" s="1"/>
  <c r="D58" i="7" s="1"/>
  <c r="G1564" i="2"/>
  <c r="H1564" i="2" s="1"/>
  <c r="S1564" i="2" s="1"/>
  <c r="G1381" i="2"/>
  <c r="H1381" i="2" s="1"/>
  <c r="G1137" i="2"/>
  <c r="H1137" i="2" s="1"/>
  <c r="G1030" i="2"/>
  <c r="H1030" i="2" s="1"/>
  <c r="G846" i="2"/>
  <c r="H846" i="2" s="1"/>
  <c r="G667" i="2"/>
  <c r="H667" i="2" s="1"/>
  <c r="G497" i="2"/>
  <c r="H497" i="2" s="1"/>
  <c r="G601" i="2"/>
  <c r="H601" i="2" s="1"/>
  <c r="G734" i="4"/>
  <c r="H734" i="4" s="1"/>
  <c r="G1457" i="4"/>
  <c r="H1457" i="4" s="1"/>
  <c r="S1457" i="4" s="1"/>
  <c r="G454" i="4"/>
  <c r="H454" i="4" s="1"/>
  <c r="G1265" i="2"/>
  <c r="H1265" i="2" s="1"/>
  <c r="G450" i="4"/>
  <c r="H450" i="4" s="1"/>
  <c r="G1682" i="2"/>
  <c r="H1682" i="2" s="1"/>
  <c r="D56" i="7" s="1"/>
  <c r="G313" i="4"/>
  <c r="H313" i="4" s="1"/>
  <c r="G409" i="4"/>
  <c r="H409" i="4" s="1"/>
  <c r="G578" i="2"/>
  <c r="H578" i="2" s="1"/>
  <c r="G1442" i="2"/>
  <c r="H1442" i="2" s="1"/>
  <c r="G437" i="4"/>
  <c r="H437" i="4" s="1"/>
  <c r="G212" i="4"/>
  <c r="H212" i="4" s="1"/>
  <c r="G445" i="4"/>
  <c r="H445" i="4" s="1"/>
  <c r="G1750" i="1"/>
  <c r="H1750" i="1" s="1"/>
  <c r="B119" i="7" s="1"/>
  <c r="G1749" i="1"/>
  <c r="H1749" i="1" s="1"/>
  <c r="B118" i="7" s="1"/>
  <c r="G1736" i="1"/>
  <c r="H1736" i="1" s="1"/>
  <c r="B105" i="7" s="1"/>
  <c r="G1614" i="4"/>
  <c r="H1614" i="4" s="1"/>
  <c r="C62" i="7" s="1"/>
  <c r="G1452" i="4"/>
  <c r="H1452" i="4" s="1"/>
  <c r="S1452" i="4" s="1"/>
  <c r="G1217" i="4"/>
  <c r="H1217" i="4" s="1"/>
  <c r="G1040" i="4"/>
  <c r="H1040" i="4" s="1"/>
  <c r="G959" i="4"/>
  <c r="H959" i="4" s="1"/>
  <c r="G795" i="4"/>
  <c r="H795" i="4" s="1"/>
  <c r="G726" i="4"/>
  <c r="H726" i="4" s="1"/>
  <c r="G1640" i="4"/>
  <c r="H1640" i="4" s="1"/>
  <c r="C88" i="7" s="1"/>
  <c r="G1448" i="4"/>
  <c r="H1448" i="4" s="1"/>
  <c r="S1448" i="4" s="1"/>
  <c r="G1136" i="4"/>
  <c r="H1136" i="4" s="1"/>
  <c r="G1017" i="4"/>
  <c r="H1017" i="4" s="1"/>
  <c r="G1529" i="4"/>
  <c r="H1529" i="4" s="1"/>
  <c r="S1529" i="4" s="1"/>
  <c r="G1260" i="4"/>
  <c r="H1260" i="4" s="1"/>
  <c r="G998" i="4"/>
  <c r="H998" i="4" s="1"/>
  <c r="G904" i="4"/>
  <c r="H904" i="4" s="1"/>
  <c r="G821" i="4"/>
  <c r="H821" i="4" s="1"/>
  <c r="G754" i="4"/>
  <c r="H754" i="4" s="1"/>
  <c r="G545" i="4"/>
  <c r="H545" i="4" s="1"/>
  <c r="G1602" i="4"/>
  <c r="H1602" i="4" s="1"/>
  <c r="C50" i="7" s="1"/>
  <c r="G1525" i="4"/>
  <c r="H1525" i="4" s="1"/>
  <c r="S1525" i="4" s="1"/>
  <c r="G1429" i="4"/>
  <c r="H1429" i="4" s="1"/>
  <c r="G1335" i="4"/>
  <c r="H1335" i="4" s="1"/>
  <c r="G1235" i="4"/>
  <c r="H1235" i="4" s="1"/>
  <c r="G1141" i="4"/>
  <c r="H1141" i="4" s="1"/>
  <c r="G1058" i="4"/>
  <c r="H1058" i="4" s="1"/>
  <c r="G964" i="4"/>
  <c r="H964" i="4" s="1"/>
  <c r="G883" i="4"/>
  <c r="H883" i="4" s="1"/>
  <c r="G800" i="4"/>
  <c r="H800" i="4" s="1"/>
  <c r="G658" i="4"/>
  <c r="H658" i="4" s="1"/>
  <c r="G594" i="4"/>
  <c r="H594" i="4" s="1"/>
  <c r="G524" i="4"/>
  <c r="H524" i="4" s="1"/>
  <c r="G1660" i="4"/>
  <c r="H1660" i="4" s="1"/>
  <c r="C108" i="7" s="1"/>
  <c r="G1594" i="4"/>
  <c r="H1594" i="4" s="1"/>
  <c r="C42" i="7" s="1"/>
  <c r="G1530" i="4"/>
  <c r="H1530" i="4" s="1"/>
  <c r="S1530" i="4" s="1"/>
  <c r="G1259" i="4"/>
  <c r="H1259" i="4" s="1"/>
  <c r="G1020" i="4"/>
  <c r="H1020" i="4" s="1"/>
  <c r="G939" i="4"/>
  <c r="H939" i="4" s="1"/>
  <c r="G841" i="4"/>
  <c r="H841" i="4" s="1"/>
  <c r="G686" i="4"/>
  <c r="H686" i="4" s="1"/>
  <c r="G1622" i="4"/>
  <c r="H1622" i="4" s="1"/>
  <c r="C70" i="7" s="1"/>
  <c r="G1545" i="4"/>
  <c r="H1545" i="4" s="1"/>
  <c r="G1159" i="4"/>
  <c r="H1159" i="4" s="1"/>
  <c r="G1080" i="4"/>
  <c r="H1080" i="4" s="1"/>
  <c r="G999" i="4"/>
  <c r="H999" i="4" s="1"/>
  <c r="G820" i="4"/>
  <c r="H820" i="4" s="1"/>
  <c r="G755" i="4"/>
  <c r="H755" i="4" s="1"/>
  <c r="G546" i="4"/>
  <c r="H546" i="4" s="1"/>
  <c r="G1541" i="4"/>
  <c r="H1541" i="4" s="1"/>
  <c r="G1456" i="4"/>
  <c r="H1456" i="4" s="1"/>
  <c r="S1456" i="4" s="1"/>
  <c r="G1391" i="4"/>
  <c r="H1391" i="4" s="1"/>
  <c r="G1279" i="4"/>
  <c r="H1279" i="4" s="1"/>
  <c r="G1189" i="4"/>
  <c r="H1189" i="4" s="1"/>
  <c r="G1108" i="4"/>
  <c r="H1108" i="4" s="1"/>
  <c r="G1042" i="4"/>
  <c r="H1042" i="4" s="1"/>
  <c r="G948" i="4"/>
  <c r="H948" i="4" s="1"/>
  <c r="G865" i="4"/>
  <c r="H865" i="4" s="1"/>
  <c r="G714" i="4"/>
  <c r="H714" i="4" s="1"/>
  <c r="G650" i="4"/>
  <c r="H650" i="4" s="1"/>
  <c r="G578" i="4"/>
  <c r="H578" i="4" s="1"/>
  <c r="G510" i="4"/>
  <c r="H510" i="4" s="1"/>
  <c r="G1234" i="4"/>
  <c r="H1234" i="4" s="1"/>
  <c r="G941" i="4"/>
  <c r="H941" i="4" s="1"/>
  <c r="G813" i="4"/>
  <c r="H813" i="4" s="1"/>
  <c r="G435" i="4"/>
  <c r="H435" i="4" s="1"/>
  <c r="G350" i="4"/>
  <c r="H350" i="4" s="1"/>
  <c r="G1626" i="2"/>
  <c r="H1626" i="2" s="1"/>
  <c r="G1517" i="2"/>
  <c r="H1517" i="2" s="1"/>
  <c r="S1517" i="2" s="1"/>
  <c r="G1312" i="2"/>
  <c r="H1312" i="2" s="1"/>
  <c r="G1162" i="2"/>
  <c r="H1162" i="2" s="1"/>
  <c r="G1020" i="2"/>
  <c r="H1020" i="2" s="1"/>
  <c r="G896" i="2"/>
  <c r="H896" i="2" s="1"/>
  <c r="G745" i="2"/>
  <c r="H745" i="2" s="1"/>
  <c r="G584" i="2"/>
  <c r="H584" i="2" s="1"/>
  <c r="G403" i="2"/>
  <c r="H403" i="2" s="1"/>
  <c r="G411" i="4"/>
  <c r="H411" i="4" s="1"/>
  <c r="G994" i="2"/>
  <c r="H994" i="2" s="1"/>
  <c r="G1503" i="4"/>
  <c r="H1503" i="4" s="1"/>
  <c r="S1503" i="4" s="1"/>
  <c r="G882" i="4"/>
  <c r="H882" i="4" s="1"/>
  <c r="G660" i="4"/>
  <c r="H660" i="4" s="1"/>
  <c r="G346" i="4"/>
  <c r="H346" i="4" s="1"/>
  <c r="G1328" i="2"/>
  <c r="H1328" i="2" s="1"/>
  <c r="G1266" i="2"/>
  <c r="H1266" i="2" s="1"/>
  <c r="G451" i="2"/>
  <c r="H451" i="2" s="1"/>
  <c r="G1534" i="4"/>
  <c r="H1534" i="4" s="1"/>
  <c r="S1534" i="4" s="1"/>
  <c r="G840" i="4"/>
  <c r="H840" i="4" s="1"/>
  <c r="G685" i="4"/>
  <c r="H685" i="4" s="1"/>
  <c r="G566" i="4"/>
  <c r="H566" i="4" s="1"/>
  <c r="G438" i="4"/>
  <c r="H438" i="4" s="1"/>
  <c r="G344" i="4"/>
  <c r="H344" i="4" s="1"/>
  <c r="G267" i="4"/>
  <c r="H267" i="4" s="1"/>
  <c r="G1524" i="2"/>
  <c r="H1524" i="2" s="1"/>
  <c r="S1524" i="2" s="1"/>
  <c r="G1404" i="2"/>
  <c r="H1404" i="2" s="1"/>
  <c r="G1196" i="2"/>
  <c r="H1196" i="2" s="1"/>
  <c r="G1074" i="2"/>
  <c r="H1074" i="2" s="1"/>
  <c r="G946" i="2"/>
  <c r="H946" i="2" s="1"/>
  <c r="G825" i="2"/>
  <c r="H825" i="2" s="1"/>
  <c r="G664" i="2"/>
  <c r="H664" i="2" s="1"/>
  <c r="G483" i="2"/>
  <c r="H483" i="2" s="1"/>
  <c r="G696" i="2"/>
  <c r="H696" i="2" s="1"/>
  <c r="G322" i="4"/>
  <c r="H322" i="4" s="1"/>
  <c r="G1233" i="4"/>
  <c r="H1233" i="4" s="1"/>
  <c r="G897" i="4"/>
  <c r="H897" i="4" s="1"/>
  <c r="G781" i="4"/>
  <c r="H781" i="4" s="1"/>
  <c r="G436" i="4"/>
  <c r="H436" i="4" s="1"/>
  <c r="G359" i="4"/>
  <c r="H359" i="4" s="1"/>
  <c r="G274" i="4"/>
  <c r="H274" i="4" s="1"/>
  <c r="G1677" i="2"/>
  <c r="H1677" i="2" s="1"/>
  <c r="D51" i="7" s="1"/>
  <c r="G854" i="2"/>
  <c r="H854" i="2" s="1"/>
  <c r="G651" i="2"/>
  <c r="H651" i="2" s="1"/>
  <c r="G481" i="2"/>
  <c r="H481" i="2" s="1"/>
  <c r="G596" i="4"/>
  <c r="H596" i="4" s="1"/>
  <c r="G1634" i="2"/>
  <c r="H1634" i="2" s="1"/>
  <c r="D8" i="7" s="1"/>
  <c r="G760" i="2"/>
  <c r="H760" i="2" s="1"/>
  <c r="G1410" i="2"/>
  <c r="H1410" i="2" s="1"/>
  <c r="G737" i="4"/>
  <c r="H737" i="4" s="1"/>
  <c r="G387" i="4"/>
  <c r="H387" i="4" s="1"/>
  <c r="G1420" i="2"/>
  <c r="H1420" i="2" s="1"/>
  <c r="G1284" i="2"/>
  <c r="H1284" i="2" s="1"/>
  <c r="G1216" i="2"/>
  <c r="H1216" i="2" s="1"/>
  <c r="G1068" i="2"/>
  <c r="H1068" i="2" s="1"/>
  <c r="G940" i="2"/>
  <c r="H940" i="2" s="1"/>
  <c r="G808" i="2"/>
  <c r="H808" i="2" s="1"/>
  <c r="G627" i="2"/>
  <c r="H627" i="2" s="1"/>
  <c r="G457" i="2"/>
  <c r="H457" i="2" s="1"/>
  <c r="G1582" i="2"/>
  <c r="H1582" i="2" s="1"/>
  <c r="S1582" i="2" s="1"/>
  <c r="G632" i="2"/>
  <c r="H632" i="2" s="1"/>
  <c r="G1093" i="4"/>
  <c r="H1093" i="4" s="1"/>
  <c r="G798" i="4"/>
  <c r="H798" i="4" s="1"/>
  <c r="G511" i="4"/>
  <c r="H511" i="4" s="1"/>
  <c r="G428" i="4"/>
  <c r="H428" i="4" s="1"/>
  <c r="G351" i="4"/>
  <c r="H351" i="4" s="1"/>
  <c r="G266" i="4"/>
  <c r="H266" i="4" s="1"/>
  <c r="G1664" i="2"/>
  <c r="H1664" i="2" s="1"/>
  <c r="D38" i="7" s="1"/>
  <c r="G1562" i="2"/>
  <c r="H1562" i="2" s="1"/>
  <c r="S1562" i="2" s="1"/>
  <c r="G1128" i="2"/>
  <c r="H1128" i="2" s="1"/>
  <c r="G817" i="2"/>
  <c r="H817" i="2" s="1"/>
  <c r="G656" i="2"/>
  <c r="H656" i="2" s="1"/>
  <c r="G475" i="2"/>
  <c r="H475" i="2" s="1"/>
  <c r="G486" i="4"/>
  <c r="H486" i="4" s="1"/>
  <c r="G1318" i="2"/>
  <c r="H1318" i="2" s="1"/>
  <c r="G900" i="2"/>
  <c r="H900" i="2" s="1"/>
  <c r="G1447" i="4"/>
  <c r="H1447" i="4" s="1"/>
  <c r="S1447" i="4" s="1"/>
  <c r="G358" i="4"/>
  <c r="H358" i="4" s="1"/>
  <c r="G1022" i="4"/>
  <c r="H1022" i="4" s="1"/>
  <c r="G1326" i="2"/>
  <c r="H1326" i="2" s="1"/>
  <c r="G594" i="2"/>
  <c r="H594" i="2" s="1"/>
  <c r="G447" i="4"/>
  <c r="H447" i="4" s="1"/>
  <c r="G405" i="4"/>
  <c r="H405" i="4" s="1"/>
  <c r="G818" i="2"/>
  <c r="H818" i="2" s="1"/>
  <c r="G855" i="2"/>
  <c r="H855" i="2" s="1"/>
  <c r="G345" i="4"/>
  <c r="H345" i="4" s="1"/>
  <c r="G1075" i="2"/>
  <c r="H1075" i="2" s="1"/>
  <c r="G1735" i="1"/>
  <c r="H1735" i="1" s="1"/>
  <c r="B104" i="7" s="1"/>
  <c r="G1757" i="1"/>
  <c r="H1757" i="1" s="1"/>
  <c r="B126" i="7" s="1"/>
  <c r="G1612" i="4"/>
  <c r="H1612" i="4" s="1"/>
  <c r="C60" i="7" s="1"/>
  <c r="G1518" i="4"/>
  <c r="H1518" i="4" s="1"/>
  <c r="S1518" i="4" s="1"/>
  <c r="G1422" i="4"/>
  <c r="H1422" i="4" s="1"/>
  <c r="G1215" i="4"/>
  <c r="H1215" i="4" s="1"/>
  <c r="G1121" i="4"/>
  <c r="H1121" i="4" s="1"/>
  <c r="G1038" i="4"/>
  <c r="H1038" i="4" s="1"/>
  <c r="G944" i="4"/>
  <c r="H944" i="4" s="1"/>
  <c r="G861" i="4"/>
  <c r="H861" i="4" s="1"/>
  <c r="G788" i="4"/>
  <c r="H788" i="4" s="1"/>
  <c r="G719" i="4"/>
  <c r="H719" i="4" s="1"/>
  <c r="G1501" i="4"/>
  <c r="H1501" i="4" s="1"/>
  <c r="S1501" i="4" s="1"/>
  <c r="G1435" i="4"/>
  <c r="H1435" i="4" s="1"/>
  <c r="S1435" i="4" s="1"/>
  <c r="G1604" i="4"/>
  <c r="H1604" i="4" s="1"/>
  <c r="C52" i="7" s="1"/>
  <c r="G1442" i="4"/>
  <c r="H1442" i="4" s="1"/>
  <c r="S1442" i="4" s="1"/>
  <c r="G1164" i="4"/>
  <c r="H1164" i="4" s="1"/>
  <c r="G819" i="4"/>
  <c r="H819" i="4" s="1"/>
  <c r="G747" i="4"/>
  <c r="H747" i="4" s="1"/>
  <c r="G530" i="4"/>
  <c r="H530" i="4" s="1"/>
  <c r="G1680" i="4"/>
  <c r="H1680" i="4" s="1"/>
  <c r="C128" i="7" s="1"/>
  <c r="G1600" i="4"/>
  <c r="H1600" i="4" s="1"/>
  <c r="C48" i="7" s="1"/>
  <c r="G1506" i="4"/>
  <c r="H1506" i="4" s="1"/>
  <c r="S1506" i="4" s="1"/>
  <c r="G1427" i="4"/>
  <c r="H1427" i="4" s="1"/>
  <c r="G1319" i="4"/>
  <c r="H1319" i="4" s="1"/>
  <c r="G1224" i="4"/>
  <c r="H1224" i="4" s="1"/>
  <c r="G1139" i="4"/>
  <c r="H1139" i="4" s="1"/>
  <c r="G1043" i="4"/>
  <c r="H1043" i="4" s="1"/>
  <c r="G962" i="4"/>
  <c r="H962" i="4" s="1"/>
  <c r="G881" i="4"/>
  <c r="H881" i="4" s="1"/>
  <c r="G713" i="4"/>
  <c r="H713" i="4" s="1"/>
  <c r="G649" i="4"/>
  <c r="H649" i="4" s="1"/>
  <c r="G592" i="4"/>
  <c r="H592" i="4" s="1"/>
  <c r="G509" i="4"/>
  <c r="H509" i="4" s="1"/>
  <c r="G1248" i="4"/>
  <c r="H1248" i="4" s="1"/>
  <c r="G1163" i="4"/>
  <c r="H1163" i="4" s="1"/>
  <c r="G1018" i="4"/>
  <c r="H1018" i="4" s="1"/>
  <c r="G924" i="4"/>
  <c r="H924" i="4" s="1"/>
  <c r="G824" i="4"/>
  <c r="H824" i="4" s="1"/>
  <c r="G677" i="4"/>
  <c r="H677" i="4" s="1"/>
  <c r="G1620" i="4"/>
  <c r="H1620" i="4" s="1"/>
  <c r="C68" i="7" s="1"/>
  <c r="G1225" i="4"/>
  <c r="H1225" i="4" s="1"/>
  <c r="G1148" i="4"/>
  <c r="H1148" i="4" s="1"/>
  <c r="G1078" i="4"/>
  <c r="H1078" i="4" s="1"/>
  <c r="G746" i="4"/>
  <c r="H746" i="4" s="1"/>
  <c r="G544" i="4"/>
  <c r="H544" i="4" s="1"/>
  <c r="G1681" i="4"/>
  <c r="H1681" i="4" s="1"/>
  <c r="G1616" i="4"/>
  <c r="H1616" i="4" s="1"/>
  <c r="C64" i="7" s="1"/>
  <c r="G1522" i="4"/>
  <c r="H1522" i="4" s="1"/>
  <c r="S1522" i="4" s="1"/>
  <c r="G1445" i="4"/>
  <c r="H1445" i="4" s="1"/>
  <c r="S1445" i="4" s="1"/>
  <c r="G1382" i="4"/>
  <c r="H1382" i="4" s="1"/>
  <c r="G1272" i="4"/>
  <c r="H1272" i="4" s="1"/>
  <c r="G1187" i="4"/>
  <c r="H1187" i="4" s="1"/>
  <c r="G1106" i="4"/>
  <c r="H1106" i="4" s="1"/>
  <c r="G1027" i="4"/>
  <c r="H1027" i="4" s="1"/>
  <c r="G946" i="4"/>
  <c r="H946" i="4" s="1"/>
  <c r="G848" i="4"/>
  <c r="H848" i="4" s="1"/>
  <c r="G705" i="4"/>
  <c r="H705" i="4" s="1"/>
  <c r="G641" i="4"/>
  <c r="H641" i="4" s="1"/>
  <c r="G576" i="4"/>
  <c r="H576" i="4" s="1"/>
  <c r="G508" i="4"/>
  <c r="H508" i="4" s="1"/>
  <c r="G1218" i="4"/>
  <c r="H1218" i="4" s="1"/>
  <c r="G416" i="4"/>
  <c r="H416" i="4" s="1"/>
  <c r="G339" i="4"/>
  <c r="H339" i="4" s="1"/>
  <c r="G1613" i="2"/>
  <c r="H1613" i="2" s="1"/>
  <c r="G1508" i="2"/>
  <c r="H1508" i="2" s="1"/>
  <c r="G1292" i="2"/>
  <c r="H1292" i="2" s="1"/>
  <c r="G1129" i="2"/>
  <c r="H1129" i="2" s="1"/>
  <c r="G1018" i="2"/>
  <c r="H1018" i="2" s="1"/>
  <c r="G894" i="2"/>
  <c r="H894" i="2" s="1"/>
  <c r="G723" i="2"/>
  <c r="H723" i="2" s="1"/>
  <c r="G553" i="2"/>
  <c r="H553" i="2" s="1"/>
  <c r="G392" i="2"/>
  <c r="H392" i="2" s="1"/>
  <c r="G360" i="4"/>
  <c r="H360" i="4" s="1"/>
  <c r="G902" i="2"/>
  <c r="H902" i="2" s="1"/>
  <c r="G1499" i="4"/>
  <c r="H1499" i="4" s="1"/>
  <c r="S1499" i="4" s="1"/>
  <c r="G635" i="4"/>
  <c r="H635" i="4" s="1"/>
  <c r="G335" i="4"/>
  <c r="H335" i="4" s="1"/>
  <c r="G1504" i="2"/>
  <c r="H1504" i="2" s="1"/>
  <c r="G1384" i="2"/>
  <c r="H1384" i="2" s="1"/>
  <c r="G1558" i="2"/>
  <c r="H1558" i="2" s="1"/>
  <c r="S1558" i="2" s="1"/>
  <c r="G376" i="2"/>
  <c r="H376" i="2" s="1"/>
  <c r="G1532" i="4"/>
  <c r="H1532" i="4" s="1"/>
  <c r="S1532" i="4" s="1"/>
  <c r="G933" i="4"/>
  <c r="H933" i="4" s="1"/>
  <c r="G838" i="4"/>
  <c r="H838" i="4" s="1"/>
  <c r="G427" i="4"/>
  <c r="H427" i="4" s="1"/>
  <c r="G342" i="4"/>
  <c r="H342" i="4" s="1"/>
  <c r="G1620" i="2"/>
  <c r="H1620" i="2" s="1"/>
  <c r="G1500" i="2"/>
  <c r="H1500" i="2" s="1"/>
  <c r="G1402" i="2"/>
  <c r="H1402" i="2" s="1"/>
  <c r="G1180" i="2"/>
  <c r="H1180" i="2" s="1"/>
  <c r="G1044" i="2"/>
  <c r="H1044" i="2" s="1"/>
  <c r="G916" i="2"/>
  <c r="H916" i="2" s="1"/>
  <c r="G803" i="2"/>
  <c r="H803" i="2" s="1"/>
  <c r="G633" i="2"/>
  <c r="H633" i="2" s="1"/>
  <c r="G472" i="2"/>
  <c r="H472" i="2" s="1"/>
  <c r="G1146" i="2"/>
  <c r="H1146" i="2" s="1"/>
  <c r="G504" i="2"/>
  <c r="H504" i="2" s="1"/>
  <c r="G1231" i="4"/>
  <c r="H1231" i="4" s="1"/>
  <c r="G850" i="4"/>
  <c r="H850" i="4" s="1"/>
  <c r="G733" i="4"/>
  <c r="H733" i="4" s="1"/>
  <c r="G644" i="4"/>
  <c r="H644" i="4" s="1"/>
  <c r="G527" i="4"/>
  <c r="H527" i="4" s="1"/>
  <c r="G434" i="4"/>
  <c r="H434" i="4" s="1"/>
  <c r="G340" i="4"/>
  <c r="H340" i="4" s="1"/>
  <c r="G1668" i="2"/>
  <c r="H1668" i="2" s="1"/>
  <c r="D42" i="7" s="1"/>
  <c r="G801" i="2"/>
  <c r="H801" i="2" s="1"/>
  <c r="G640" i="2"/>
  <c r="H640" i="2" s="1"/>
  <c r="G459" i="2"/>
  <c r="H459" i="2" s="1"/>
  <c r="G424" i="4"/>
  <c r="H424" i="4" s="1"/>
  <c r="G1438" i="2"/>
  <c r="H1438" i="2" s="1"/>
  <c r="G568" i="2"/>
  <c r="H568" i="2" s="1"/>
  <c r="G1596" i="4"/>
  <c r="H1596" i="4" s="1"/>
  <c r="C44" i="7" s="1"/>
  <c r="G1406" i="4"/>
  <c r="H1406" i="4" s="1"/>
  <c r="G1278" i="4"/>
  <c r="H1278" i="4" s="1"/>
  <c r="G814" i="4"/>
  <c r="H814" i="4" s="1"/>
  <c r="G704" i="4"/>
  <c r="H704" i="4" s="1"/>
  <c r="G621" i="4"/>
  <c r="H621" i="4" s="1"/>
  <c r="G1396" i="2"/>
  <c r="H1396" i="2" s="1"/>
  <c r="G1282" i="2"/>
  <c r="H1282" i="2" s="1"/>
  <c r="G1187" i="2"/>
  <c r="H1187" i="2" s="1"/>
  <c r="G1066" i="2"/>
  <c r="H1066" i="2" s="1"/>
  <c r="G938" i="2"/>
  <c r="H938" i="2" s="1"/>
  <c r="G777" i="2"/>
  <c r="H777" i="2" s="1"/>
  <c r="G616" i="2"/>
  <c r="H616" i="2" s="1"/>
  <c r="G435" i="2"/>
  <c r="H435" i="2" s="1"/>
  <c r="G484" i="4"/>
  <c r="H484" i="4" s="1"/>
  <c r="G482" i="4"/>
  <c r="H482" i="4" s="1"/>
  <c r="G1146" i="4"/>
  <c r="H1146" i="4" s="1"/>
  <c r="G796" i="4"/>
  <c r="H796" i="4" s="1"/>
  <c r="G600" i="4"/>
  <c r="H600" i="4" s="1"/>
  <c r="G507" i="4"/>
  <c r="H507" i="4" s="1"/>
  <c r="G426" i="4"/>
  <c r="H426" i="4" s="1"/>
  <c r="G332" i="4"/>
  <c r="H332" i="4" s="1"/>
  <c r="G1662" i="2"/>
  <c r="H1662" i="2" s="1"/>
  <c r="D36" i="7" s="1"/>
  <c r="G1549" i="2"/>
  <c r="H1549" i="2" s="1"/>
  <c r="S1549" i="2" s="1"/>
  <c r="G1366" i="2"/>
  <c r="H1366" i="2" s="1"/>
  <c r="G1238" i="2"/>
  <c r="H1238" i="2" s="1"/>
  <c r="G1126" i="2"/>
  <c r="H1126" i="2" s="1"/>
  <c r="G998" i="2"/>
  <c r="H998" i="2" s="1"/>
  <c r="G795" i="2"/>
  <c r="H795" i="2" s="1"/>
  <c r="G625" i="2"/>
  <c r="H625" i="2" s="1"/>
  <c r="G464" i="2"/>
  <c r="H464" i="2" s="1"/>
  <c r="G326" i="4"/>
  <c r="H326" i="4" s="1"/>
  <c r="G953" i="4"/>
  <c r="H953" i="4" s="1"/>
  <c r="G369" i="4"/>
  <c r="H369" i="4" s="1"/>
  <c r="G449" i="2"/>
  <c r="H449" i="2" s="1"/>
  <c r="G1666" i="2"/>
  <c r="H1666" i="2" s="1"/>
  <c r="D40" i="7" s="1"/>
  <c r="G1523" i="2"/>
  <c r="H1523" i="2" s="1"/>
  <c r="S1523" i="2" s="1"/>
  <c r="G349" i="4"/>
  <c r="H349" i="4" s="1"/>
  <c r="G1291" i="2"/>
  <c r="H1291" i="2" s="1"/>
  <c r="G1539" i="2"/>
  <c r="H1539" i="2" s="1"/>
  <c r="S1539" i="2" s="1"/>
  <c r="G915" i="2"/>
  <c r="H915" i="2" s="1"/>
  <c r="G1383" i="2"/>
  <c r="H1383" i="2" s="1"/>
  <c r="G1019" i="2"/>
  <c r="H1019" i="2" s="1"/>
  <c r="G623" i="4"/>
  <c r="H623" i="4" s="1"/>
  <c r="G1333" i="2"/>
  <c r="H1333" i="2" s="1"/>
  <c r="G1667" i="2"/>
  <c r="H1667" i="2" s="1"/>
  <c r="D41" i="7" s="1"/>
  <c r="G341" i="4"/>
  <c r="H341" i="4" s="1"/>
  <c r="G1759" i="1"/>
  <c r="H1759" i="1" s="1"/>
  <c r="B128" i="7" s="1"/>
  <c r="G1601" i="4"/>
  <c r="H1601" i="4" s="1"/>
  <c r="C49" i="7" s="1"/>
  <c r="G1516" i="4"/>
  <c r="H1516" i="4" s="1"/>
  <c r="S1516" i="4" s="1"/>
  <c r="G1119" i="4"/>
  <c r="H1119" i="4" s="1"/>
  <c r="G1023" i="4"/>
  <c r="H1023" i="4" s="1"/>
  <c r="G942" i="4"/>
  <c r="H942" i="4" s="1"/>
  <c r="G859" i="4"/>
  <c r="H859" i="4" s="1"/>
  <c r="G779" i="4"/>
  <c r="H779" i="4" s="1"/>
  <c r="G1495" i="4"/>
  <c r="H1495" i="4" s="1"/>
  <c r="S1495" i="4" s="1"/>
  <c r="G1117" i="4"/>
  <c r="H1117" i="4" s="1"/>
  <c r="G1593" i="4"/>
  <c r="H1593" i="4" s="1"/>
  <c r="C41" i="7" s="1"/>
  <c r="G1508" i="4"/>
  <c r="H1508" i="4" s="1"/>
  <c r="S1508" i="4" s="1"/>
  <c r="G887" i="4"/>
  <c r="H887" i="4" s="1"/>
  <c r="G804" i="4"/>
  <c r="H804" i="4" s="1"/>
  <c r="G738" i="4"/>
  <c r="H738" i="4" s="1"/>
  <c r="G528" i="4"/>
  <c r="H528" i="4" s="1"/>
  <c r="G1671" i="4"/>
  <c r="H1671" i="4" s="1"/>
  <c r="C119" i="7" s="1"/>
  <c r="G1589" i="4"/>
  <c r="H1589" i="4" s="1"/>
  <c r="C37" i="7" s="1"/>
  <c r="G1504" i="4"/>
  <c r="H1504" i="4" s="1"/>
  <c r="S1504" i="4" s="1"/>
  <c r="G1410" i="4"/>
  <c r="H1410" i="4" s="1"/>
  <c r="G1303" i="4"/>
  <c r="H1303" i="4" s="1"/>
  <c r="G1205" i="4"/>
  <c r="H1205" i="4" s="1"/>
  <c r="G1124" i="4"/>
  <c r="H1124" i="4" s="1"/>
  <c r="G1028" i="4"/>
  <c r="H1028" i="4" s="1"/>
  <c r="G947" i="4"/>
  <c r="H947" i="4" s="1"/>
  <c r="G864" i="4"/>
  <c r="H864" i="4" s="1"/>
  <c r="G706" i="4"/>
  <c r="H706" i="4" s="1"/>
  <c r="G642" i="4"/>
  <c r="H642" i="4" s="1"/>
  <c r="G577" i="4"/>
  <c r="H577" i="4" s="1"/>
  <c r="G1581" i="4"/>
  <c r="H1581" i="4" s="1"/>
  <c r="C29" i="7" s="1"/>
  <c r="G1517" i="4"/>
  <c r="H1517" i="4" s="1"/>
  <c r="S1517" i="4" s="1"/>
  <c r="G1453" i="4"/>
  <c r="H1453" i="4" s="1"/>
  <c r="S1453" i="4" s="1"/>
  <c r="G1152" i="4"/>
  <c r="H1152" i="4" s="1"/>
  <c r="G1003" i="4"/>
  <c r="H1003" i="4" s="1"/>
  <c r="G922" i="4"/>
  <c r="H922" i="4" s="1"/>
  <c r="G809" i="4"/>
  <c r="H809" i="4" s="1"/>
  <c r="G670" i="4"/>
  <c r="H670" i="4" s="1"/>
  <c r="G563" i="4"/>
  <c r="H563" i="4" s="1"/>
  <c r="G1609" i="4"/>
  <c r="H1609" i="4" s="1"/>
  <c r="C57" i="7" s="1"/>
  <c r="G1430" i="4"/>
  <c r="H1430" i="4" s="1"/>
  <c r="G1223" i="4"/>
  <c r="H1223" i="4" s="1"/>
  <c r="G1129" i="4"/>
  <c r="H1129" i="4" s="1"/>
  <c r="G884" i="4"/>
  <c r="H884" i="4" s="1"/>
  <c r="G803" i="4"/>
  <c r="H803" i="4" s="1"/>
  <c r="G529" i="4"/>
  <c r="H529" i="4" s="1"/>
  <c r="G1679" i="4"/>
  <c r="H1679" i="4" s="1"/>
  <c r="C127" i="7" s="1"/>
  <c r="G1605" i="4"/>
  <c r="H1605" i="4" s="1"/>
  <c r="C53" i="7" s="1"/>
  <c r="G1520" i="4"/>
  <c r="H1520" i="4" s="1"/>
  <c r="S1520" i="4" s="1"/>
  <c r="G1443" i="4"/>
  <c r="H1443" i="4" s="1"/>
  <c r="S1443" i="4" s="1"/>
  <c r="G1375" i="4"/>
  <c r="H1375" i="4" s="1"/>
  <c r="G1091" i="4"/>
  <c r="H1091" i="4" s="1"/>
  <c r="G1012" i="4"/>
  <c r="H1012" i="4" s="1"/>
  <c r="G931" i="4"/>
  <c r="H931" i="4" s="1"/>
  <c r="G835" i="4"/>
  <c r="H835" i="4" s="1"/>
  <c r="G698" i="4"/>
  <c r="H698" i="4" s="1"/>
  <c r="G634" i="4"/>
  <c r="H634" i="4" s="1"/>
  <c r="G574" i="4"/>
  <c r="H574" i="4" s="1"/>
  <c r="G1669" i="4"/>
  <c r="H1669" i="4" s="1"/>
  <c r="C117" i="7" s="1"/>
  <c r="G1214" i="4"/>
  <c r="H1214" i="4" s="1"/>
  <c r="G878" i="4"/>
  <c r="H878" i="4" s="1"/>
  <c r="G664" i="4"/>
  <c r="H664" i="4" s="1"/>
  <c r="G516" i="4"/>
  <c r="H516" i="4" s="1"/>
  <c r="G414" i="4"/>
  <c r="H414" i="4" s="1"/>
  <c r="G320" i="4"/>
  <c r="H320" i="4" s="1"/>
  <c r="G1604" i="2"/>
  <c r="H1604" i="2" s="1"/>
  <c r="S1604" i="2" s="1"/>
  <c r="G1270" i="2"/>
  <c r="H1270" i="2" s="1"/>
  <c r="G1116" i="2"/>
  <c r="H1116" i="2" s="1"/>
  <c r="G988" i="2"/>
  <c r="H988" i="2" s="1"/>
  <c r="G868" i="2"/>
  <c r="H868" i="2" s="1"/>
  <c r="G712" i="2"/>
  <c r="H712" i="2" s="1"/>
  <c r="G531" i="2"/>
  <c r="H531" i="2" s="1"/>
  <c r="G361" i="2"/>
  <c r="H361" i="2" s="1"/>
  <c r="G328" i="4"/>
  <c r="H328" i="4" s="1"/>
  <c r="G515" i="2"/>
  <c r="H515" i="2" s="1"/>
  <c r="G1673" i="4"/>
  <c r="H1673" i="4" s="1"/>
  <c r="C121" i="7" s="1"/>
  <c r="G1220" i="4"/>
  <c r="H1220" i="4" s="1"/>
  <c r="G862" i="4"/>
  <c r="H862" i="4" s="1"/>
  <c r="G745" i="4"/>
  <c r="H745" i="4" s="1"/>
  <c r="G329" i="4"/>
  <c r="H329" i="4" s="1"/>
  <c r="G1262" i="2"/>
  <c r="H1262" i="2" s="1"/>
  <c r="G345" i="2"/>
  <c r="H345" i="2" s="1"/>
  <c r="G898" i="2"/>
  <c r="H898" i="2" s="1"/>
  <c r="G793" i="4"/>
  <c r="H793" i="4" s="1"/>
  <c r="G502" i="4"/>
  <c r="H502" i="4" s="1"/>
  <c r="G408" i="4"/>
  <c r="H408" i="4" s="1"/>
  <c r="G331" i="4"/>
  <c r="H331" i="4" s="1"/>
  <c r="G1596" i="2"/>
  <c r="H1596" i="2" s="1"/>
  <c r="S1596" i="2" s="1"/>
  <c r="G1498" i="2"/>
  <c r="H1498" i="2" s="1"/>
  <c r="G1389" i="2"/>
  <c r="H1389" i="2" s="1"/>
  <c r="G1178" i="2"/>
  <c r="H1178" i="2" s="1"/>
  <c r="G1042" i="2"/>
  <c r="H1042" i="2" s="1"/>
  <c r="G914" i="2"/>
  <c r="H914" i="2" s="1"/>
  <c r="G792" i="2"/>
  <c r="H792" i="2" s="1"/>
  <c r="G611" i="2"/>
  <c r="H611" i="2" s="1"/>
  <c r="G441" i="2"/>
  <c r="H441" i="2" s="1"/>
  <c r="G1669" i="2"/>
  <c r="H1669" i="2" s="1"/>
  <c r="D43" i="7" s="1"/>
  <c r="G1122" i="2"/>
  <c r="H1122" i="2" s="1"/>
  <c r="G1617" i="4"/>
  <c r="H1617" i="4" s="1"/>
  <c r="C65" i="7" s="1"/>
  <c r="G1643" i="4"/>
  <c r="H1643" i="4" s="1"/>
  <c r="C91" i="7" s="1"/>
  <c r="G972" i="4"/>
  <c r="H972" i="4" s="1"/>
  <c r="G729" i="4"/>
  <c r="H729" i="4" s="1"/>
  <c r="G627" i="4"/>
  <c r="H627" i="4" s="1"/>
  <c r="G523" i="4"/>
  <c r="H523" i="4" s="1"/>
  <c r="G423" i="4"/>
  <c r="H423" i="4" s="1"/>
  <c r="G338" i="4"/>
  <c r="H338" i="4" s="1"/>
  <c r="G1644" i="2"/>
  <c r="H1644" i="2" s="1"/>
  <c r="D18" i="7" s="1"/>
  <c r="G779" i="2"/>
  <c r="H779" i="2" s="1"/>
  <c r="G609" i="2"/>
  <c r="H609" i="2" s="1"/>
  <c r="G448" i="2"/>
  <c r="H448" i="2" s="1"/>
  <c r="G347" i="4"/>
  <c r="H347" i="4" s="1"/>
  <c r="G1414" i="2"/>
  <c r="H1414" i="2" s="1"/>
  <c r="G409" i="2"/>
  <c r="H409" i="2" s="1"/>
  <c r="G957" i="4"/>
  <c r="H957" i="4" s="1"/>
  <c r="G460" i="4"/>
  <c r="H460" i="4" s="1"/>
  <c r="G272" i="4"/>
  <c r="H272" i="4" s="1"/>
  <c r="G1372" i="2"/>
  <c r="H1372" i="2" s="1"/>
  <c r="G1280" i="2"/>
  <c r="H1280" i="2" s="1"/>
  <c r="G1161" i="2"/>
  <c r="H1161" i="2" s="1"/>
  <c r="G1036" i="2"/>
  <c r="H1036" i="2" s="1"/>
  <c r="G908" i="2"/>
  <c r="H908" i="2" s="1"/>
  <c r="G755" i="2"/>
  <c r="H755" i="2" s="1"/>
  <c r="G585" i="2"/>
  <c r="H585" i="2" s="1"/>
  <c r="G424" i="2"/>
  <c r="H424" i="2" s="1"/>
  <c r="G441" i="4"/>
  <c r="H441" i="4" s="1"/>
  <c r="G1390" i="2"/>
  <c r="H1390" i="2" s="1"/>
  <c r="G388" i="4"/>
  <c r="H388" i="4" s="1"/>
  <c r="G1500" i="4"/>
  <c r="H1500" i="4" s="1"/>
  <c r="S1500" i="4" s="1"/>
  <c r="G1142" i="4"/>
  <c r="H1142" i="4" s="1"/>
  <c r="G938" i="4"/>
  <c r="H938" i="4" s="1"/>
  <c r="G794" i="4"/>
  <c r="H794" i="4" s="1"/>
  <c r="G744" i="4"/>
  <c r="H744" i="4" s="1"/>
  <c r="G579" i="4"/>
  <c r="H579" i="4" s="1"/>
  <c r="G505" i="4"/>
  <c r="H505" i="4" s="1"/>
  <c r="G415" i="4"/>
  <c r="H415" i="4" s="1"/>
  <c r="G330" i="4"/>
  <c r="H330" i="4" s="1"/>
  <c r="G1540" i="2"/>
  <c r="H1540" i="2" s="1"/>
  <c r="S1540" i="2" s="1"/>
  <c r="G1342" i="2"/>
  <c r="H1342" i="2" s="1"/>
  <c r="G1212" i="2"/>
  <c r="H1212" i="2" s="1"/>
  <c r="G784" i="2"/>
  <c r="H784" i="2" s="1"/>
  <c r="G603" i="2"/>
  <c r="H603" i="2" s="1"/>
  <c r="G433" i="2"/>
  <c r="H433" i="2" s="1"/>
  <c r="G264" i="4"/>
  <c r="H264" i="4" s="1"/>
  <c r="G1177" i="2"/>
  <c r="H1177" i="2" s="1"/>
  <c r="G1615" i="4"/>
  <c r="H1615" i="4" s="1"/>
  <c r="C63" i="7" s="1"/>
  <c r="G1437" i="4"/>
  <c r="H1437" i="4" s="1"/>
  <c r="S1437" i="4" s="1"/>
  <c r="G537" i="2"/>
  <c r="H537" i="2" s="1"/>
  <c r="G1310" i="2"/>
  <c r="H1310" i="2" s="1"/>
  <c r="G1258" i="2"/>
  <c r="H1258" i="2" s="1"/>
  <c r="G1387" i="2"/>
  <c r="H1387" i="2" s="1"/>
  <c r="G503" i="4"/>
  <c r="H503" i="4" s="1"/>
  <c r="G1663" i="2"/>
  <c r="H1663" i="2" s="1"/>
  <c r="D37" i="7" s="1"/>
  <c r="G906" i="2"/>
  <c r="H906" i="2" s="1"/>
  <c r="G1619" i="2"/>
  <c r="H1619" i="2" s="1"/>
  <c r="G1210" i="2"/>
  <c r="H1210" i="2" s="1"/>
  <c r="G434" i="2"/>
  <c r="H434" i="2" s="1"/>
  <c r="G1755" i="1"/>
  <c r="H1755" i="1" s="1"/>
  <c r="B124" i="7" s="1"/>
  <c r="G1582" i="4"/>
  <c r="H1582" i="4" s="1"/>
  <c r="C30" i="7" s="1"/>
  <c r="G1505" i="4"/>
  <c r="H1505" i="4" s="1"/>
  <c r="S1505" i="4" s="1"/>
  <c r="G1407" i="4"/>
  <c r="H1407" i="4" s="1"/>
  <c r="G1185" i="4"/>
  <c r="H1185" i="4" s="1"/>
  <c r="G1104" i="4"/>
  <c r="H1104" i="4" s="1"/>
  <c r="G1008" i="4"/>
  <c r="H1008" i="4" s="1"/>
  <c r="G927" i="4"/>
  <c r="H927" i="4" s="1"/>
  <c r="G844" i="4"/>
  <c r="H844" i="4" s="1"/>
  <c r="G772" i="4"/>
  <c r="H772" i="4" s="1"/>
  <c r="G1668" i="4"/>
  <c r="H1668" i="4" s="1"/>
  <c r="C116" i="7" s="1"/>
  <c r="G1610" i="4"/>
  <c r="H1610" i="4" s="1"/>
  <c r="C58" i="7" s="1"/>
  <c r="G1115" i="4"/>
  <c r="H1115" i="4" s="1"/>
  <c r="G1497" i="4"/>
  <c r="H1497" i="4" s="1"/>
  <c r="S1497" i="4" s="1"/>
  <c r="G1433" i="4"/>
  <c r="H1433" i="4" s="1"/>
  <c r="G1228" i="4"/>
  <c r="H1228" i="4" s="1"/>
  <c r="G1143" i="4"/>
  <c r="H1143" i="4" s="1"/>
  <c r="G885" i="4"/>
  <c r="H885" i="4" s="1"/>
  <c r="G791" i="4"/>
  <c r="H791" i="4" s="1"/>
  <c r="G731" i="4"/>
  <c r="H731" i="4" s="1"/>
  <c r="G513" i="4"/>
  <c r="H513" i="4" s="1"/>
  <c r="G1664" i="4"/>
  <c r="H1664" i="4" s="1"/>
  <c r="C112" i="7" s="1"/>
  <c r="G1570" i="4"/>
  <c r="H1570" i="4" s="1"/>
  <c r="C18" i="7" s="1"/>
  <c r="G1493" i="4"/>
  <c r="H1493" i="4" s="1"/>
  <c r="S1493" i="4" s="1"/>
  <c r="G1399" i="4"/>
  <c r="H1399" i="4" s="1"/>
  <c r="G1287" i="4"/>
  <c r="H1287" i="4" s="1"/>
  <c r="G1203" i="4"/>
  <c r="H1203" i="4" s="1"/>
  <c r="G1111" i="4"/>
  <c r="H1111" i="4" s="1"/>
  <c r="G1026" i="4"/>
  <c r="H1026" i="4" s="1"/>
  <c r="G932" i="4"/>
  <c r="H932" i="4" s="1"/>
  <c r="G849" i="4"/>
  <c r="H849" i="4" s="1"/>
  <c r="G697" i="4"/>
  <c r="H697" i="4" s="1"/>
  <c r="G633" i="4"/>
  <c r="H633" i="4" s="1"/>
  <c r="G573" i="4"/>
  <c r="H573" i="4" s="1"/>
  <c r="G1511" i="4"/>
  <c r="H1511" i="4" s="1"/>
  <c r="S1511" i="4" s="1"/>
  <c r="G1434" i="4"/>
  <c r="H1434" i="4" s="1"/>
  <c r="G1227" i="4"/>
  <c r="H1227" i="4" s="1"/>
  <c r="G1133" i="4"/>
  <c r="H1133" i="4" s="1"/>
  <c r="G988" i="4"/>
  <c r="H988" i="4" s="1"/>
  <c r="G907" i="4"/>
  <c r="H907" i="4" s="1"/>
  <c r="G807" i="4"/>
  <c r="H807" i="4" s="1"/>
  <c r="G661" i="4"/>
  <c r="H661" i="4" s="1"/>
  <c r="G1590" i="4"/>
  <c r="H1590" i="4" s="1"/>
  <c r="C38" i="7" s="1"/>
  <c r="G1513" i="4"/>
  <c r="H1513" i="4" s="1"/>
  <c r="S1513" i="4" s="1"/>
  <c r="G1212" i="4"/>
  <c r="H1212" i="4" s="1"/>
  <c r="G1127" i="4"/>
  <c r="H1127" i="4" s="1"/>
  <c r="G1050" i="4"/>
  <c r="H1050" i="4" s="1"/>
  <c r="G730" i="4"/>
  <c r="H730" i="4" s="1"/>
  <c r="G514" i="4"/>
  <c r="H514" i="4" s="1"/>
  <c r="G1672" i="4"/>
  <c r="H1672" i="4" s="1"/>
  <c r="C120" i="7" s="1"/>
  <c r="G1586" i="4"/>
  <c r="H1586" i="4" s="1"/>
  <c r="C34" i="7" s="1"/>
  <c r="G1509" i="4"/>
  <c r="H1509" i="4" s="1"/>
  <c r="S1509" i="4" s="1"/>
  <c r="G1441" i="4"/>
  <c r="H1441" i="4" s="1"/>
  <c r="S1441" i="4" s="1"/>
  <c r="G1359" i="4"/>
  <c r="H1359" i="4" s="1"/>
  <c r="G1157" i="4"/>
  <c r="H1157" i="4" s="1"/>
  <c r="G1076" i="4"/>
  <c r="H1076" i="4" s="1"/>
  <c r="G1010" i="4"/>
  <c r="H1010" i="4" s="1"/>
  <c r="G916" i="4"/>
  <c r="H916" i="4" s="1"/>
  <c r="G833" i="4"/>
  <c r="H833" i="4" s="1"/>
  <c r="G689" i="4"/>
  <c r="H689" i="4" s="1"/>
  <c r="G625" i="4"/>
  <c r="H625" i="4" s="1"/>
  <c r="G572" i="4"/>
  <c r="H572" i="4" s="1"/>
  <c r="G1603" i="4"/>
  <c r="H1603" i="4" s="1"/>
  <c r="C51" i="7" s="1"/>
  <c r="G1380" i="4"/>
  <c r="H1380" i="4" s="1"/>
  <c r="G724" i="4"/>
  <c r="H724" i="4" s="1"/>
  <c r="G643" i="4"/>
  <c r="H643" i="4" s="1"/>
  <c r="G493" i="4"/>
  <c r="H493" i="4" s="1"/>
  <c r="G403" i="4"/>
  <c r="H403" i="4" s="1"/>
  <c r="G318" i="4"/>
  <c r="H318" i="4" s="1"/>
  <c r="G1729" i="2"/>
  <c r="H1729" i="2" s="1"/>
  <c r="D103" i="7" s="1"/>
  <c r="G1602" i="2"/>
  <c r="H1602" i="2" s="1"/>
  <c r="S1602" i="2" s="1"/>
  <c r="G1456" i="2"/>
  <c r="H1456" i="2" s="1"/>
  <c r="G1248" i="2"/>
  <c r="H1248" i="2" s="1"/>
  <c r="G1114" i="2"/>
  <c r="H1114" i="2" s="1"/>
  <c r="G986" i="2"/>
  <c r="H986" i="2" s="1"/>
  <c r="G866" i="2"/>
  <c r="H866" i="2" s="1"/>
  <c r="G681" i="2"/>
  <c r="H681" i="2" s="1"/>
  <c r="G520" i="2"/>
  <c r="H520" i="2" s="1"/>
  <c r="G339" i="2"/>
  <c r="H339" i="2" s="1"/>
  <c r="G473" i="2"/>
  <c r="H473" i="2" s="1"/>
  <c r="G757" i="4"/>
  <c r="H757" i="4" s="1"/>
  <c r="G1210" i="4"/>
  <c r="H1210" i="4" s="1"/>
  <c r="G937" i="4"/>
  <c r="H937" i="4" s="1"/>
  <c r="G860" i="4"/>
  <c r="H860" i="4" s="1"/>
  <c r="G743" i="4"/>
  <c r="H743" i="4" s="1"/>
  <c r="G316" i="4"/>
  <c r="H316" i="4" s="1"/>
  <c r="G501" i="4"/>
  <c r="H501" i="4" s="1"/>
  <c r="G1254" i="2"/>
  <c r="H1254" i="2" s="1"/>
  <c r="G1619" i="4"/>
  <c r="H1619" i="4" s="1"/>
  <c r="C67" i="7" s="1"/>
  <c r="G559" i="4"/>
  <c r="H559" i="4" s="1"/>
  <c r="G656" i="4"/>
  <c r="H656" i="4" s="1"/>
  <c r="G500" i="4"/>
  <c r="H500" i="4" s="1"/>
  <c r="G406" i="4"/>
  <c r="H406" i="4" s="1"/>
  <c r="G312" i="4"/>
  <c r="H312" i="4" s="1"/>
  <c r="G1594" i="2"/>
  <c r="H1594" i="2" s="1"/>
  <c r="S1594" i="2" s="1"/>
  <c r="G1485" i="2"/>
  <c r="H1485" i="2" s="1"/>
  <c r="G1380" i="2"/>
  <c r="H1380" i="2" s="1"/>
  <c r="G1145" i="2"/>
  <c r="H1145" i="2" s="1"/>
  <c r="G1012" i="2"/>
  <c r="H1012" i="2" s="1"/>
  <c r="G901" i="2"/>
  <c r="H901" i="2" s="1"/>
  <c r="G761" i="2"/>
  <c r="H761" i="2" s="1"/>
  <c r="G600" i="2"/>
  <c r="H600" i="2" s="1"/>
  <c r="G419" i="2"/>
  <c r="H419" i="2" s="1"/>
  <c r="G1645" i="2"/>
  <c r="H1645" i="2" s="1"/>
  <c r="D19" i="7" s="1"/>
  <c r="G1539" i="4"/>
  <c r="H1539" i="4" s="1"/>
  <c r="G1188" i="4"/>
  <c r="H1188" i="4" s="1"/>
  <c r="G727" i="4"/>
  <c r="H727" i="4" s="1"/>
  <c r="G521" i="4"/>
  <c r="H521" i="4" s="1"/>
  <c r="G404" i="4"/>
  <c r="H404" i="4" s="1"/>
  <c r="G327" i="4"/>
  <c r="H327" i="4" s="1"/>
  <c r="G1605" i="2"/>
  <c r="H1605" i="2" s="1"/>
  <c r="S1605" i="2" s="1"/>
  <c r="G1209" i="2"/>
  <c r="H1209" i="2" s="1"/>
  <c r="G768" i="2"/>
  <c r="H768" i="2" s="1"/>
  <c r="G587" i="2"/>
  <c r="H587" i="2" s="1"/>
  <c r="G417" i="2"/>
  <c r="H417" i="2" s="1"/>
  <c r="G294" i="4"/>
  <c r="H294" i="4" s="1"/>
  <c r="G1349" i="2"/>
  <c r="H1349" i="2" s="1"/>
  <c r="G1551" i="4"/>
  <c r="H1551" i="4" s="1"/>
  <c r="G1381" i="4"/>
  <c r="H1381" i="4" s="1"/>
  <c r="G1150" i="4"/>
  <c r="H1150" i="4" s="1"/>
  <c r="G901" i="4"/>
  <c r="H901" i="4" s="1"/>
  <c r="G808" i="4"/>
  <c r="H808" i="4" s="1"/>
  <c r="G696" i="4"/>
  <c r="H696" i="4" s="1"/>
  <c r="G432" i="4"/>
  <c r="H432" i="4" s="1"/>
  <c r="G355" i="4"/>
  <c r="H355" i="4" s="1"/>
  <c r="G270" i="4"/>
  <c r="H270" i="4" s="1"/>
  <c r="G1492" i="2"/>
  <c r="H1492" i="2" s="1"/>
  <c r="G1370" i="2"/>
  <c r="H1370" i="2" s="1"/>
  <c r="G1251" i="2"/>
  <c r="H1251" i="2" s="1"/>
  <c r="G1152" i="2"/>
  <c r="H1152" i="2" s="1"/>
  <c r="G1034" i="2"/>
  <c r="H1034" i="2" s="1"/>
  <c r="G880" i="2"/>
  <c r="H880" i="2" s="1"/>
  <c r="G744" i="2"/>
  <c r="H744" i="2" s="1"/>
  <c r="G563" i="2"/>
  <c r="H563" i="2" s="1"/>
  <c r="G393" i="2"/>
  <c r="H393" i="2" s="1"/>
  <c r="G422" i="4"/>
  <c r="H422" i="4" s="1"/>
  <c r="G1325" i="2"/>
  <c r="H1325" i="2" s="1"/>
  <c r="G1277" i="4"/>
  <c r="H1277" i="4" s="1"/>
  <c r="G354" i="4"/>
  <c r="H354" i="4" s="1"/>
  <c r="G1386" i="2"/>
  <c r="H1386" i="2" s="1"/>
  <c r="G1138" i="4"/>
  <c r="H1138" i="4" s="1"/>
  <c r="G1013" i="4"/>
  <c r="H1013" i="4" s="1"/>
  <c r="G694" i="4"/>
  <c r="H694" i="4" s="1"/>
  <c r="G571" i="4"/>
  <c r="H571" i="4" s="1"/>
  <c r="G490" i="4"/>
  <c r="H490" i="4" s="1"/>
  <c r="G396" i="4"/>
  <c r="H396" i="4" s="1"/>
  <c r="G319" i="4"/>
  <c r="H319" i="4" s="1"/>
  <c r="G1638" i="2"/>
  <c r="H1638" i="2" s="1"/>
  <c r="D12" i="7" s="1"/>
  <c r="G1516" i="2"/>
  <c r="H1516" i="2" s="1"/>
  <c r="S1516" i="2" s="1"/>
  <c r="G1185" i="2"/>
  <c r="H1185" i="2" s="1"/>
  <c r="G1094" i="2"/>
  <c r="H1094" i="2" s="1"/>
  <c r="G966" i="2"/>
  <c r="H966" i="2" s="1"/>
  <c r="G753" i="2"/>
  <c r="H753" i="2" s="1"/>
  <c r="G592" i="2"/>
  <c r="H592" i="2" s="1"/>
  <c r="G411" i="2"/>
  <c r="H411" i="2" s="1"/>
  <c r="G1658" i="2"/>
  <c r="H1658" i="2" s="1"/>
  <c r="D32" i="7" s="1"/>
  <c r="G1090" i="2"/>
  <c r="H1090" i="2" s="1"/>
  <c r="G1126" i="4"/>
  <c r="H1126" i="4" s="1"/>
  <c r="G273" i="4"/>
  <c r="H273" i="4" s="1"/>
  <c r="G1151" i="2"/>
  <c r="H1151" i="2" s="1"/>
  <c r="G1611" i="4"/>
  <c r="H1611" i="4" s="1"/>
  <c r="C59" i="7" s="1"/>
  <c r="G1400" i="4"/>
  <c r="H1400" i="4" s="1"/>
  <c r="G1270" i="4"/>
  <c r="H1270" i="4" s="1"/>
  <c r="G387" i="2"/>
  <c r="H387" i="2" s="1"/>
  <c r="G732" i="4"/>
  <c r="H732" i="4" s="1"/>
  <c r="G907" i="2"/>
  <c r="H907" i="2" s="1"/>
  <c r="G429" i="4"/>
  <c r="H429" i="4" s="1"/>
  <c r="G562" i="2"/>
  <c r="H562" i="2" s="1"/>
  <c r="G499" i="4"/>
  <c r="H499" i="4" s="1"/>
  <c r="G1503" i="2"/>
  <c r="H1503" i="2" s="1"/>
  <c r="G895" i="2"/>
  <c r="H895" i="2" s="1"/>
  <c r="G1115" i="2"/>
  <c r="H1115" i="2" s="1"/>
  <c r="G867" i="2"/>
  <c r="H867" i="2" s="1"/>
  <c r="G1627" i="2"/>
  <c r="H1627" i="2" s="1"/>
  <c r="G365" i="4"/>
  <c r="H365" i="4" s="1"/>
  <c r="G1618" i="2"/>
  <c r="H1618" i="2" s="1"/>
  <c r="G1363" i="2"/>
  <c r="H1363" i="2" s="1"/>
  <c r="G1214" i="2"/>
  <c r="H1214" i="2" s="1"/>
  <c r="G483" i="4"/>
  <c r="H483" i="4" s="1"/>
  <c r="G1522" i="2"/>
  <c r="H1522" i="2" s="1"/>
  <c r="S1522" i="2" s="1"/>
  <c r="G1163" i="2"/>
  <c r="H1163" i="2" s="1"/>
  <c r="G706" i="2"/>
  <c r="H706" i="2" s="1"/>
  <c r="G530" i="2"/>
  <c r="H530" i="2" s="1"/>
  <c r="G418" i="2"/>
  <c r="H418" i="2" s="1"/>
  <c r="G308" i="4"/>
  <c r="H308" i="4" s="1"/>
  <c r="G737" i="2"/>
  <c r="H737" i="2" s="1"/>
  <c r="G576" i="2"/>
  <c r="H576" i="2" s="1"/>
  <c r="G395" i="2"/>
  <c r="H395" i="2" s="1"/>
  <c r="G1190" i="2"/>
  <c r="H1190" i="2" s="1"/>
  <c r="G430" i="4"/>
  <c r="H430" i="4" s="1"/>
  <c r="G1468" i="2"/>
  <c r="H1468" i="2" s="1"/>
  <c r="G1344" i="2"/>
  <c r="H1344" i="2" s="1"/>
  <c r="G1233" i="2"/>
  <c r="H1233" i="2" s="1"/>
  <c r="G1132" i="2"/>
  <c r="H1132" i="2" s="1"/>
  <c r="G1004" i="2"/>
  <c r="H1004" i="2" s="1"/>
  <c r="G878" i="2"/>
  <c r="H878" i="2" s="1"/>
  <c r="G713" i="2"/>
  <c r="H713" i="2" s="1"/>
  <c r="G552" i="2"/>
  <c r="H552" i="2" s="1"/>
  <c r="G371" i="2"/>
  <c r="H371" i="2" s="1"/>
  <c r="G855" i="4"/>
  <c r="H855" i="4" s="1"/>
  <c r="G390" i="4"/>
  <c r="H390" i="4" s="1"/>
  <c r="G1670" i="4"/>
  <c r="H1670" i="4" s="1"/>
  <c r="C118" i="7" s="1"/>
  <c r="G569" i="4"/>
  <c r="H569" i="4" s="1"/>
  <c r="G488" i="4"/>
  <c r="H488" i="4" s="1"/>
  <c r="G394" i="4"/>
  <c r="H394" i="4" s="1"/>
  <c r="G300" i="4"/>
  <c r="H300" i="4" s="1"/>
  <c r="G1748" i="2"/>
  <c r="H1748" i="2" s="1"/>
  <c r="D122" i="7" s="1"/>
  <c r="G1612" i="2"/>
  <c r="H1612" i="2" s="1"/>
  <c r="G1477" i="2"/>
  <c r="H1477" i="2" s="1"/>
  <c r="G731" i="2"/>
  <c r="H731" i="2" s="1"/>
  <c r="G561" i="2"/>
  <c r="H561" i="2" s="1"/>
  <c r="G400" i="2"/>
  <c r="H400" i="2" s="1"/>
  <c r="G684" i="4"/>
  <c r="H684" i="4" s="1"/>
  <c r="G1486" i="2"/>
  <c r="H1486" i="2" s="1"/>
  <c r="G962" i="2"/>
  <c r="H962" i="2" s="1"/>
  <c r="G961" i="4"/>
  <c r="H961" i="4" s="1"/>
  <c r="G672" i="2"/>
  <c r="H672" i="2" s="1"/>
  <c r="G1535" i="4"/>
  <c r="H1535" i="4" s="1"/>
  <c r="S1535" i="4" s="1"/>
  <c r="G1396" i="4"/>
  <c r="H1396" i="4" s="1"/>
  <c r="G317" i="4"/>
  <c r="H317" i="4" s="1"/>
  <c r="G1603" i="2"/>
  <c r="H1603" i="2" s="1"/>
  <c r="S1603" i="2" s="1"/>
  <c r="G1407" i="2"/>
  <c r="H1407" i="2" s="1"/>
  <c r="G1269" i="2"/>
  <c r="H1269" i="2" s="1"/>
  <c r="G1246" i="2"/>
  <c r="H1246" i="2" s="1"/>
  <c r="G519" i="4"/>
  <c r="H519" i="4" s="1"/>
  <c r="G482" i="2"/>
  <c r="H482" i="2" s="1"/>
  <c r="G413" i="4"/>
  <c r="H413" i="4" s="1"/>
  <c r="G1499" i="2"/>
  <c r="H1499" i="2" s="1"/>
  <c r="G1253" i="2"/>
  <c r="H1253" i="2" s="1"/>
  <c r="G402" i="2"/>
  <c r="H402" i="2" s="1"/>
  <c r="G385" i="4"/>
  <c r="H385" i="4" s="1"/>
  <c r="G1418" i="2"/>
  <c r="H1418" i="2" s="1"/>
  <c r="G1317" i="2"/>
  <c r="H1317" i="2" s="1"/>
  <c r="G1194" i="2"/>
  <c r="H1194" i="2" s="1"/>
  <c r="G1610" i="2"/>
  <c r="H1610" i="2" s="1"/>
  <c r="S1610" i="2" s="1"/>
  <c r="G1179" i="2"/>
  <c r="H1179" i="2" s="1"/>
  <c r="G1514" i="2"/>
  <c r="H1514" i="2" s="1"/>
  <c r="S1514" i="2" s="1"/>
  <c r="G1159" i="2"/>
  <c r="H1159" i="2" s="1"/>
  <c r="G947" i="2"/>
  <c r="H947" i="2" s="1"/>
  <c r="G333" i="4"/>
  <c r="H333" i="4" s="1"/>
  <c r="G1411" i="2"/>
  <c r="H1411" i="2" s="1"/>
  <c r="G1725" i="1"/>
  <c r="H1725" i="1" s="1"/>
  <c r="B94" i="7" s="1"/>
  <c r="G302" i="1"/>
  <c r="H302" i="1" s="1"/>
  <c r="S1699" i="1"/>
  <c r="X1699" i="1" s="1"/>
  <c r="S1658" i="1"/>
  <c r="X1658" i="1" s="1"/>
  <c r="V1671" i="1"/>
  <c r="AA1671" i="1" s="1"/>
  <c r="G238" i="1"/>
  <c r="H238" i="1" s="1"/>
  <c r="V1690" i="1"/>
  <c r="AA1690" i="1" s="1"/>
  <c r="G309" i="1"/>
  <c r="H309" i="1" s="1"/>
  <c r="G13" i="1"/>
  <c r="H13" i="1" s="1"/>
  <c r="G40" i="1"/>
  <c r="H40" i="1" s="1"/>
  <c r="G67" i="1"/>
  <c r="H67" i="1" s="1"/>
  <c r="G84" i="1"/>
  <c r="H84" i="1" s="1"/>
  <c r="S1656" i="1"/>
  <c r="X1656" i="1" s="1"/>
  <c r="S1694" i="1"/>
  <c r="X1694" i="1" s="1"/>
  <c r="G89" i="1"/>
  <c r="H89" i="1" s="1"/>
  <c r="G148" i="1"/>
  <c r="H148" i="1" s="1"/>
  <c r="G1724" i="1"/>
  <c r="H1724" i="1" s="1"/>
  <c r="B93" i="7" s="1"/>
  <c r="V1694" i="1"/>
  <c r="AA1694" i="1" s="1"/>
  <c r="G121" i="1"/>
  <c r="H121" i="1" s="1"/>
  <c r="G212" i="1"/>
  <c r="H212" i="1" s="1"/>
  <c r="S1663" i="1"/>
  <c r="X1663" i="1" s="1"/>
  <c r="S1667" i="1"/>
  <c r="X1667" i="1" s="1"/>
  <c r="S1701" i="1"/>
  <c r="X1701" i="1" s="1"/>
  <c r="G153" i="1"/>
  <c r="H153" i="1" s="1"/>
  <c r="G276" i="1"/>
  <c r="H276" i="1" s="1"/>
  <c r="S1659" i="1"/>
  <c r="X1659" i="1" s="1"/>
  <c r="S1697" i="1"/>
  <c r="X1697" i="1" s="1"/>
  <c r="V1683" i="1"/>
  <c r="AA1683" i="1" s="1"/>
  <c r="V1681" i="1"/>
  <c r="AA1681" i="1" s="1"/>
  <c r="T1660" i="1"/>
  <c r="Y1660" i="1" s="1"/>
  <c r="S1672" i="1"/>
  <c r="X1672" i="1" s="1"/>
  <c r="G69" i="1"/>
  <c r="H69" i="1" s="1"/>
  <c r="G190" i="1"/>
  <c r="H190" i="1" s="1"/>
  <c r="G92" i="1"/>
  <c r="H92" i="1" s="1"/>
  <c r="T1657" i="1"/>
  <c r="Y1657" i="1" s="1"/>
  <c r="G1719" i="1"/>
  <c r="H1719" i="1" s="1"/>
  <c r="B88" i="7" s="1"/>
  <c r="V1677" i="1"/>
  <c r="AA1677" i="1" s="1"/>
  <c r="V1669" i="1"/>
  <c r="AA1669" i="1" s="1"/>
  <c r="S1660" i="1"/>
  <c r="X1660" i="1" s="1"/>
  <c r="S1686" i="1"/>
  <c r="X1686" i="1" s="1"/>
  <c r="T1659" i="1"/>
  <c r="Y1659" i="1" s="1"/>
  <c r="V1655" i="1"/>
  <c r="AA1655" i="1" s="1"/>
  <c r="V1667" i="1"/>
  <c r="AA1667" i="1" s="1"/>
  <c r="G63" i="1"/>
  <c r="H63" i="1" s="1"/>
  <c r="G59" i="1"/>
  <c r="H59" i="1" s="1"/>
  <c r="G71" i="1"/>
  <c r="H71" i="1" s="1"/>
  <c r="G97" i="1"/>
  <c r="H97" i="1" s="1"/>
  <c r="G129" i="1"/>
  <c r="H129" i="1" s="1"/>
  <c r="G161" i="1"/>
  <c r="H161" i="1" s="1"/>
  <c r="G193" i="1"/>
  <c r="H193" i="1" s="1"/>
  <c r="G254" i="1"/>
  <c r="H254" i="1" s="1"/>
  <c r="G16" i="1"/>
  <c r="H16" i="1" s="1"/>
  <c r="G58" i="1"/>
  <c r="H58" i="1" s="1"/>
  <c r="G100" i="1"/>
  <c r="H100" i="1" s="1"/>
  <c r="G164" i="1"/>
  <c r="H164" i="1" s="1"/>
  <c r="G228" i="1"/>
  <c r="H228" i="1" s="1"/>
  <c r="G292" i="1"/>
  <c r="H292" i="1" s="1"/>
  <c r="T1695" i="1"/>
  <c r="Y1695" i="1" s="1"/>
  <c r="S1673" i="1"/>
  <c r="X1673" i="1" s="1"/>
  <c r="T1696" i="1"/>
  <c r="Y1696" i="1" s="1"/>
  <c r="V1665" i="1"/>
  <c r="AA1665" i="1" s="1"/>
  <c r="T1686" i="1"/>
  <c r="Y1686" i="1" s="1"/>
  <c r="S1680" i="1"/>
  <c r="X1680" i="1" s="1"/>
  <c r="V1672" i="1"/>
  <c r="AA1672" i="1" s="1"/>
  <c r="T1697" i="1"/>
  <c r="Y1697" i="1" s="1"/>
  <c r="V1664" i="1"/>
  <c r="AA1664" i="1" s="1"/>
  <c r="T1652" i="1"/>
  <c r="Y1652" i="1" s="1"/>
  <c r="G1720" i="1"/>
  <c r="H1720" i="1" s="1"/>
  <c r="B89" i="7" s="1"/>
  <c r="S1679" i="1"/>
  <c r="X1679" i="1" s="1"/>
  <c r="T1663" i="1"/>
  <c r="Y1663" i="1" s="1"/>
  <c r="G1723" i="1"/>
  <c r="H1723" i="1" s="1"/>
  <c r="B92" i="7" s="1"/>
  <c r="S1683" i="1"/>
  <c r="X1683" i="1" s="1"/>
  <c r="V1675" i="1"/>
  <c r="AA1675" i="1" s="1"/>
  <c r="G95" i="1"/>
  <c r="H95" i="1" s="1"/>
  <c r="G14" i="1"/>
  <c r="H14" i="1" s="1"/>
  <c r="G284" i="1"/>
  <c r="H284" i="1" s="1"/>
  <c r="G1702" i="1"/>
  <c r="H1702" i="1" s="1"/>
  <c r="B71" i="7" s="1"/>
  <c r="T1701" i="1"/>
  <c r="Y1701" i="1" s="1"/>
  <c r="S1670" i="1"/>
  <c r="X1670" i="1" s="1"/>
  <c r="T1655" i="1"/>
  <c r="Y1655" i="1" s="1"/>
  <c r="V1659" i="1"/>
  <c r="AA1659" i="1" s="1"/>
  <c r="G53" i="1"/>
  <c r="H53" i="1" s="1"/>
  <c r="G51" i="1"/>
  <c r="H51" i="1" s="1"/>
  <c r="G73" i="1"/>
  <c r="H73" i="1" s="1"/>
  <c r="G103" i="1"/>
  <c r="H103" i="1" s="1"/>
  <c r="G134" i="1"/>
  <c r="H134" i="1" s="1"/>
  <c r="G166" i="1"/>
  <c r="H166" i="1" s="1"/>
  <c r="G198" i="1"/>
  <c r="H198" i="1" s="1"/>
  <c r="G262" i="1"/>
  <c r="H262" i="1" s="1"/>
  <c r="G18" i="1"/>
  <c r="H18" i="1" s="1"/>
  <c r="G10" i="1"/>
  <c r="H10" i="1" s="1"/>
  <c r="G108" i="1"/>
  <c r="H108" i="1" s="1"/>
  <c r="G172" i="1"/>
  <c r="H172" i="1" s="1"/>
  <c r="G236" i="1"/>
  <c r="H236" i="1" s="1"/>
  <c r="G300" i="1"/>
  <c r="H300" i="1" s="1"/>
  <c r="S1687" i="1"/>
  <c r="X1687" i="1" s="1"/>
  <c r="T1689" i="1"/>
  <c r="Y1689" i="1" s="1"/>
  <c r="S1666" i="1"/>
  <c r="X1666" i="1" s="1"/>
  <c r="T1691" i="1"/>
  <c r="Y1691" i="1" s="1"/>
  <c r="V1657" i="1"/>
  <c r="AA1657" i="1" s="1"/>
  <c r="T1681" i="1"/>
  <c r="Y1681" i="1" s="1"/>
  <c r="S1678" i="1"/>
  <c r="X1678" i="1" s="1"/>
  <c r="T1692" i="1"/>
  <c r="Y1692" i="1" s="1"/>
  <c r="V1666" i="1"/>
  <c r="AA1666" i="1" s="1"/>
  <c r="T1661" i="1"/>
  <c r="Y1661" i="1" s="1"/>
  <c r="V1660" i="1"/>
  <c r="AA1660" i="1" s="1"/>
  <c r="T1670" i="1"/>
  <c r="Y1670" i="1" s="1"/>
  <c r="G1703" i="1"/>
  <c r="H1703" i="1" s="1"/>
  <c r="B72" i="7" s="1"/>
  <c r="S1676" i="1"/>
  <c r="X1676" i="1" s="1"/>
  <c r="S1662" i="1"/>
  <c r="X1662" i="1" s="1"/>
  <c r="V1658" i="1"/>
  <c r="AA1658" i="1" s="1"/>
  <c r="T1662" i="1"/>
  <c r="Y1662" i="1" s="1"/>
  <c r="S1689" i="1"/>
  <c r="X1689" i="1" s="1"/>
  <c r="S1688" i="1"/>
  <c r="X1688" i="1" s="1"/>
  <c r="V1685" i="1"/>
  <c r="AA1685" i="1" s="1"/>
  <c r="V1684" i="1"/>
  <c r="AA1684" i="1" s="1"/>
  <c r="V1663" i="1"/>
  <c r="AA1663" i="1" s="1"/>
  <c r="G127" i="1"/>
  <c r="H127" i="1" s="1"/>
  <c r="T1690" i="1"/>
  <c r="Y1690" i="1" s="1"/>
  <c r="S1654" i="1"/>
  <c r="X1654" i="1" s="1"/>
  <c r="V1651" i="1"/>
  <c r="AA1651" i="1" s="1"/>
  <c r="G45" i="1"/>
  <c r="H45" i="1" s="1"/>
  <c r="G27" i="1"/>
  <c r="H27" i="1" s="1"/>
  <c r="G77" i="1"/>
  <c r="H77" i="1" s="1"/>
  <c r="G105" i="1"/>
  <c r="H105" i="1" s="1"/>
  <c r="G137" i="1"/>
  <c r="H137" i="1" s="1"/>
  <c r="G169" i="1"/>
  <c r="H169" i="1" s="1"/>
  <c r="G206" i="1"/>
  <c r="H206" i="1" s="1"/>
  <c r="G270" i="1"/>
  <c r="H270" i="1" s="1"/>
  <c r="G20" i="1"/>
  <c r="H20" i="1" s="1"/>
  <c r="G12" i="1"/>
  <c r="H12" i="1" s="1"/>
  <c r="G116" i="1"/>
  <c r="H116" i="1" s="1"/>
  <c r="G180" i="1"/>
  <c r="H180" i="1" s="1"/>
  <c r="G244" i="1"/>
  <c r="H244" i="1" s="1"/>
  <c r="G308" i="1"/>
  <c r="H308" i="1" s="1"/>
  <c r="S1681" i="1"/>
  <c r="X1681" i="1" s="1"/>
  <c r="T1684" i="1"/>
  <c r="Y1684" i="1" s="1"/>
  <c r="S1657" i="1"/>
  <c r="X1657" i="1" s="1"/>
  <c r="T1685" i="1"/>
  <c r="Y1685" i="1" s="1"/>
  <c r="S1695" i="1"/>
  <c r="X1695" i="1" s="1"/>
  <c r="T1677" i="1"/>
  <c r="Y1677" i="1" s="1"/>
  <c r="G1678" i="1"/>
  <c r="H1678" i="1" s="1"/>
  <c r="Z1678" i="1" s="1"/>
  <c r="S1675" i="1"/>
  <c r="X1675" i="1" s="1"/>
  <c r="T1688" i="1"/>
  <c r="Y1688" i="1" s="1"/>
  <c r="V1661" i="1"/>
  <c r="AA1661" i="1" s="1"/>
  <c r="S1691" i="1"/>
  <c r="X1691" i="1" s="1"/>
  <c r="V1701" i="1"/>
  <c r="AA1701" i="1" s="1"/>
  <c r="T1693" i="1"/>
  <c r="Y1693" i="1" s="1"/>
  <c r="V1686" i="1"/>
  <c r="AA1686" i="1" s="1"/>
  <c r="V1680" i="1"/>
  <c r="AA1680" i="1" s="1"/>
  <c r="V1654" i="1"/>
  <c r="AA1654" i="1" s="1"/>
  <c r="T1664" i="1"/>
  <c r="Y1664" i="1" s="1"/>
  <c r="T1653" i="1"/>
  <c r="Y1653" i="1" s="1"/>
  <c r="T1658" i="1"/>
  <c r="Y1658" i="1" s="1"/>
  <c r="V1674" i="1"/>
  <c r="AA1674" i="1" s="1"/>
  <c r="S1664" i="1"/>
  <c r="X1664" i="1" s="1"/>
  <c r="G220" i="1"/>
  <c r="H220" i="1" s="1"/>
  <c r="S1684" i="1"/>
  <c r="X1684" i="1" s="1"/>
  <c r="S1652" i="1"/>
  <c r="X1652" i="1" s="1"/>
  <c r="V1652" i="1"/>
  <c r="AA1652" i="1" s="1"/>
  <c r="V1695" i="1"/>
  <c r="AA1695" i="1" s="1"/>
  <c r="G37" i="1"/>
  <c r="H37" i="1" s="1"/>
  <c r="G11" i="1"/>
  <c r="H11" i="1" s="1"/>
  <c r="G79" i="1"/>
  <c r="H79" i="1" s="1"/>
  <c r="G111" i="1"/>
  <c r="H111" i="1" s="1"/>
  <c r="G142" i="1"/>
  <c r="H142" i="1" s="1"/>
  <c r="G174" i="1"/>
  <c r="H174" i="1" s="1"/>
  <c r="G214" i="1"/>
  <c r="H214" i="1" s="1"/>
  <c r="G278" i="1"/>
  <c r="H278" i="1" s="1"/>
  <c r="G22" i="1"/>
  <c r="H22" i="1" s="1"/>
  <c r="G44" i="1"/>
  <c r="H44" i="1" s="1"/>
  <c r="G124" i="1"/>
  <c r="H124" i="1" s="1"/>
  <c r="G188" i="1"/>
  <c r="H188" i="1" s="1"/>
  <c r="G252" i="1"/>
  <c r="H252" i="1" s="1"/>
  <c r="G31" i="1"/>
  <c r="H31" i="1" s="1"/>
  <c r="S1671" i="1"/>
  <c r="X1671" i="1" s="1"/>
  <c r="G1726" i="1"/>
  <c r="H1726" i="1" s="1"/>
  <c r="B95" i="7" s="1"/>
  <c r="G1722" i="1"/>
  <c r="H1722" i="1" s="1"/>
  <c r="B91" i="7" s="1"/>
  <c r="T1679" i="1"/>
  <c r="Y1679" i="1" s="1"/>
  <c r="T1680" i="1"/>
  <c r="Y1680" i="1" s="1"/>
  <c r="S1685" i="1"/>
  <c r="X1685" i="1" s="1"/>
  <c r="T1654" i="1"/>
  <c r="Y1654" i="1" s="1"/>
  <c r="S1653" i="1"/>
  <c r="X1653" i="1" s="1"/>
  <c r="T1678" i="1"/>
  <c r="Y1678" i="1" s="1"/>
  <c r="G1679" i="1"/>
  <c r="H1679" i="1" s="1"/>
  <c r="Z1679" i="1" s="1"/>
  <c r="T1666" i="1"/>
  <c r="Y1666" i="1" s="1"/>
  <c r="V1698" i="1"/>
  <c r="AA1698" i="1" s="1"/>
  <c r="V1656" i="1"/>
  <c r="AA1656" i="1" s="1"/>
  <c r="T1699" i="1"/>
  <c r="Y1699" i="1" s="1"/>
  <c r="G1700" i="1"/>
  <c r="H1700" i="1" s="1"/>
  <c r="V1696" i="1"/>
  <c r="AA1696" i="1" s="1"/>
  <c r="V1670" i="1"/>
  <c r="AA1670" i="1" s="1"/>
  <c r="T1694" i="1"/>
  <c r="Y1694" i="1" s="1"/>
  <c r="V1668" i="1"/>
  <c r="AA1668" i="1" s="1"/>
  <c r="T1698" i="1"/>
  <c r="Y1698" i="1" s="1"/>
  <c r="V1662" i="1"/>
  <c r="AA1662" i="1" s="1"/>
  <c r="G1704" i="1"/>
  <c r="H1704" i="1" s="1"/>
  <c r="B73" i="7" s="1"/>
  <c r="V1682" i="1"/>
  <c r="AA1682" i="1" s="1"/>
  <c r="G49" i="1"/>
  <c r="H49" i="1" s="1"/>
  <c r="G246" i="1"/>
  <c r="H246" i="1" s="1"/>
  <c r="G156" i="1"/>
  <c r="H156" i="1" s="1"/>
  <c r="G1701" i="1"/>
  <c r="H1701" i="1" s="1"/>
  <c r="T1700" i="1"/>
  <c r="Y1700" i="1" s="1"/>
  <c r="S1682" i="1"/>
  <c r="X1682" i="1" s="1"/>
  <c r="V1673" i="1"/>
  <c r="AA1673" i="1" s="1"/>
  <c r="S1690" i="1"/>
  <c r="X1690" i="1" s="1"/>
  <c r="G1002" i="1"/>
  <c r="H1002" i="1" s="1"/>
  <c r="V1687" i="1"/>
  <c r="AA1687" i="1" s="1"/>
  <c r="V1699" i="1"/>
  <c r="AA1699" i="1" s="1"/>
  <c r="G29" i="1"/>
  <c r="H29" i="1" s="1"/>
  <c r="G62" i="1"/>
  <c r="H62" i="1" s="1"/>
  <c r="G81" i="1"/>
  <c r="H81" i="1" s="1"/>
  <c r="G113" i="1"/>
  <c r="H113" i="1" s="1"/>
  <c r="G145" i="1"/>
  <c r="H145" i="1" s="1"/>
  <c r="G177" i="1"/>
  <c r="H177" i="1" s="1"/>
  <c r="G222" i="1"/>
  <c r="H222" i="1" s="1"/>
  <c r="G286" i="1"/>
  <c r="H286" i="1" s="1"/>
  <c r="G24" i="1"/>
  <c r="H24" i="1" s="1"/>
  <c r="G68" i="1"/>
  <c r="H68" i="1" s="1"/>
  <c r="G132" i="1"/>
  <c r="H132" i="1" s="1"/>
  <c r="G196" i="1"/>
  <c r="H196" i="1" s="1"/>
  <c r="G260" i="1"/>
  <c r="H260" i="1" s="1"/>
  <c r="G15" i="1"/>
  <c r="H15" i="1" s="1"/>
  <c r="S1665" i="1"/>
  <c r="X1665" i="1" s="1"/>
  <c r="G1721" i="1"/>
  <c r="H1721" i="1" s="1"/>
  <c r="B90" i="7" s="1"/>
  <c r="G1717" i="1"/>
  <c r="H1717" i="1" s="1"/>
  <c r="B86" i="7" s="1"/>
  <c r="T1673" i="1"/>
  <c r="Y1673" i="1" s="1"/>
  <c r="G1718" i="1"/>
  <c r="H1718" i="1" s="1"/>
  <c r="B87" i="7" s="1"/>
  <c r="T1675" i="1"/>
  <c r="Y1675" i="1" s="1"/>
  <c r="V1697" i="1"/>
  <c r="AA1697" i="1" s="1"/>
  <c r="S1677" i="1"/>
  <c r="X1677" i="1" s="1"/>
  <c r="T1671" i="1"/>
  <c r="Y1671" i="1" s="1"/>
  <c r="V1693" i="1"/>
  <c r="AA1693" i="1" s="1"/>
  <c r="V1676" i="1"/>
  <c r="AA1676" i="1" s="1"/>
  <c r="T1682" i="1"/>
  <c r="Y1682" i="1" s="1"/>
  <c r="T1676" i="1"/>
  <c r="Y1676" i="1" s="1"/>
  <c r="G1677" i="1"/>
  <c r="H1677" i="1" s="1"/>
  <c r="Z1677" i="1" s="1"/>
  <c r="V1692" i="1"/>
  <c r="AA1692" i="1" s="1"/>
  <c r="V1653" i="1"/>
  <c r="AA1653" i="1" s="1"/>
  <c r="V1700" i="1"/>
  <c r="AA1700" i="1" s="1"/>
  <c r="T1683" i="1"/>
  <c r="Y1683" i="1" s="1"/>
  <c r="S1669" i="1"/>
  <c r="X1669" i="1" s="1"/>
  <c r="S1651" i="1"/>
  <c r="X1651" i="1" s="1"/>
  <c r="S1693" i="1"/>
  <c r="X1693" i="1" s="1"/>
  <c r="S1692" i="1"/>
  <c r="X1692" i="1" s="1"/>
  <c r="T1656" i="1"/>
  <c r="Y1656" i="1" s="1"/>
  <c r="T1651" i="1"/>
  <c r="Y1651" i="1" s="1"/>
  <c r="G1715" i="1"/>
  <c r="H1715" i="1" s="1"/>
  <c r="B84" i="7" s="1"/>
  <c r="G158" i="1"/>
  <c r="H158" i="1" s="1"/>
  <c r="G50" i="1"/>
  <c r="H50" i="1" s="1"/>
  <c r="S1674" i="1"/>
  <c r="X1674" i="1" s="1"/>
  <c r="V1679" i="1"/>
  <c r="AA1679" i="1" s="1"/>
  <c r="V1691" i="1"/>
  <c r="AA1691" i="1" s="1"/>
  <c r="G21" i="1"/>
  <c r="H21" i="1" s="1"/>
  <c r="G65" i="1"/>
  <c r="H65" i="1" s="1"/>
  <c r="G87" i="1"/>
  <c r="H87" i="1" s="1"/>
  <c r="G119" i="1"/>
  <c r="H119" i="1" s="1"/>
  <c r="G150" i="1"/>
  <c r="H150" i="1" s="1"/>
  <c r="G182" i="1"/>
  <c r="H182" i="1" s="1"/>
  <c r="G230" i="1"/>
  <c r="H230" i="1" s="1"/>
  <c r="G294" i="1"/>
  <c r="H294" i="1" s="1"/>
  <c r="G32" i="1"/>
  <c r="H32" i="1" s="1"/>
  <c r="G76" i="1"/>
  <c r="H76" i="1" s="1"/>
  <c r="G140" i="1"/>
  <c r="H140" i="1" s="1"/>
  <c r="G204" i="1"/>
  <c r="H204" i="1" s="1"/>
  <c r="G268" i="1"/>
  <c r="H268" i="1" s="1"/>
  <c r="S1655" i="1"/>
  <c r="X1655" i="1" s="1"/>
  <c r="G1716" i="1"/>
  <c r="H1716" i="1" s="1"/>
  <c r="B85" i="7" s="1"/>
  <c r="S1661" i="1"/>
  <c r="X1661" i="1" s="1"/>
  <c r="T1668" i="1"/>
  <c r="Y1668" i="1" s="1"/>
  <c r="S1698" i="1"/>
  <c r="X1698" i="1" s="1"/>
  <c r="T1669" i="1"/>
  <c r="Y1669" i="1" s="1"/>
  <c r="V1689" i="1"/>
  <c r="AA1689" i="1" s="1"/>
  <c r="T1665" i="1"/>
  <c r="Y1665" i="1" s="1"/>
  <c r="S1700" i="1"/>
  <c r="X1700" i="1" s="1"/>
  <c r="G1727" i="1"/>
  <c r="H1727" i="1" s="1"/>
  <c r="B96" i="7" s="1"/>
  <c r="T1667" i="1"/>
  <c r="Y1667" i="1" s="1"/>
  <c r="V1688" i="1"/>
  <c r="AA1688" i="1" s="1"/>
  <c r="T1674" i="1"/>
  <c r="Y1674" i="1" s="1"/>
  <c r="T1687" i="1"/>
  <c r="Y1687" i="1" s="1"/>
  <c r="T1672" i="1"/>
  <c r="Y1672" i="1" s="1"/>
  <c r="V1678" i="1"/>
  <c r="AA1678" i="1" s="1"/>
  <c r="S1696" i="1"/>
  <c r="X1696" i="1" s="1"/>
  <c r="S1668" i="1"/>
  <c r="X1668" i="1" s="1"/>
  <c r="G235" i="1"/>
  <c r="H235" i="1" s="1"/>
  <c r="G35" i="1"/>
  <c r="H35" i="1" s="1"/>
  <c r="G201" i="1"/>
  <c r="H201" i="1" s="1"/>
  <c r="G209" i="1"/>
  <c r="H209" i="1" s="1"/>
  <c r="G217" i="1"/>
  <c r="H217" i="1" s="1"/>
  <c r="G225" i="1"/>
  <c r="H225" i="1" s="1"/>
  <c r="G233" i="1"/>
  <c r="H233" i="1" s="1"/>
  <c r="G241" i="1"/>
  <c r="H241" i="1" s="1"/>
  <c r="G249" i="1"/>
  <c r="H249" i="1" s="1"/>
  <c r="G257" i="1"/>
  <c r="H257" i="1" s="1"/>
  <c r="G265" i="1"/>
  <c r="H265" i="1" s="1"/>
  <c r="G273" i="1"/>
  <c r="H273" i="1" s="1"/>
  <c r="G281" i="1"/>
  <c r="H281" i="1" s="1"/>
  <c r="G289" i="1"/>
  <c r="H289" i="1" s="1"/>
  <c r="G297" i="1"/>
  <c r="H297" i="1" s="1"/>
  <c r="G305" i="1"/>
  <c r="H305" i="1" s="1"/>
  <c r="G26" i="1"/>
  <c r="H26" i="1" s="1"/>
  <c r="G34" i="1"/>
  <c r="H34" i="1" s="1"/>
  <c r="G42" i="1"/>
  <c r="H42" i="1" s="1"/>
  <c r="G52" i="1"/>
  <c r="H52" i="1" s="1"/>
  <c r="G61" i="1"/>
  <c r="H61" i="1" s="1"/>
  <c r="G60" i="1"/>
  <c r="H60" i="1" s="1"/>
  <c r="G70" i="1"/>
  <c r="H70" i="1" s="1"/>
  <c r="G78" i="1"/>
  <c r="H78" i="1" s="1"/>
  <c r="G86" i="1"/>
  <c r="H86" i="1" s="1"/>
  <c r="G94" i="1"/>
  <c r="H94" i="1" s="1"/>
  <c r="G102" i="1"/>
  <c r="H102" i="1" s="1"/>
  <c r="G110" i="1"/>
  <c r="H110" i="1" s="1"/>
  <c r="G118" i="1"/>
  <c r="H118" i="1" s="1"/>
  <c r="G126" i="1"/>
  <c r="H126" i="1" s="1"/>
  <c r="G135" i="1"/>
  <c r="H135" i="1" s="1"/>
  <c r="G143" i="1"/>
  <c r="H143" i="1" s="1"/>
  <c r="G151" i="1"/>
  <c r="H151" i="1" s="1"/>
  <c r="G159" i="1"/>
  <c r="H159" i="1" s="1"/>
  <c r="G167" i="1"/>
  <c r="H167" i="1" s="1"/>
  <c r="G175" i="1"/>
  <c r="H175" i="1" s="1"/>
  <c r="G183" i="1"/>
  <c r="H183" i="1" s="1"/>
  <c r="G191" i="1"/>
  <c r="H191" i="1" s="1"/>
  <c r="G199" i="1"/>
  <c r="H199" i="1" s="1"/>
  <c r="G207" i="1"/>
  <c r="H207" i="1" s="1"/>
  <c r="G215" i="1"/>
  <c r="H215" i="1" s="1"/>
  <c r="G223" i="1"/>
  <c r="H223" i="1" s="1"/>
  <c r="G231" i="1"/>
  <c r="H231" i="1" s="1"/>
  <c r="G239" i="1"/>
  <c r="H239" i="1" s="1"/>
  <c r="G247" i="1"/>
  <c r="H247" i="1" s="1"/>
  <c r="G255" i="1"/>
  <c r="H255" i="1" s="1"/>
  <c r="G263" i="1"/>
  <c r="H263" i="1" s="1"/>
  <c r="G271" i="1"/>
  <c r="H271" i="1" s="1"/>
  <c r="G279" i="1"/>
  <c r="H279" i="1" s="1"/>
  <c r="G287" i="1"/>
  <c r="H287" i="1" s="1"/>
  <c r="G295" i="1"/>
  <c r="H295" i="1" s="1"/>
  <c r="G303" i="1"/>
  <c r="H303" i="1" s="1"/>
  <c r="G55" i="1"/>
  <c r="H55" i="1" s="1"/>
  <c r="G23" i="1"/>
  <c r="H23" i="1" s="1"/>
  <c r="G43" i="1"/>
  <c r="H43" i="1" s="1"/>
  <c r="G25" i="1"/>
  <c r="H25" i="1" s="1"/>
  <c r="G75" i="1"/>
  <c r="H75" i="1" s="1"/>
  <c r="G83" i="1"/>
  <c r="H83" i="1" s="1"/>
  <c r="G91" i="1"/>
  <c r="H91" i="1" s="1"/>
  <c r="G99" i="1"/>
  <c r="H99" i="1" s="1"/>
  <c r="G107" i="1"/>
  <c r="H107" i="1" s="1"/>
  <c r="G115" i="1"/>
  <c r="H115" i="1" s="1"/>
  <c r="G123" i="1"/>
  <c r="H123" i="1" s="1"/>
  <c r="G131" i="1"/>
  <c r="H131" i="1" s="1"/>
  <c r="G138" i="1"/>
  <c r="H138" i="1" s="1"/>
  <c r="G146" i="1"/>
  <c r="H146" i="1" s="1"/>
  <c r="G154" i="1"/>
  <c r="H154" i="1" s="1"/>
  <c r="G162" i="1"/>
  <c r="H162" i="1" s="1"/>
  <c r="G170" i="1"/>
  <c r="H170" i="1" s="1"/>
  <c r="G178" i="1"/>
  <c r="H178" i="1" s="1"/>
  <c r="G186" i="1"/>
  <c r="H186" i="1" s="1"/>
  <c r="G194" i="1"/>
  <c r="H194" i="1" s="1"/>
  <c r="G202" i="1"/>
  <c r="H202" i="1" s="1"/>
  <c r="G210" i="1"/>
  <c r="H210" i="1" s="1"/>
  <c r="G218" i="1"/>
  <c r="H218" i="1" s="1"/>
  <c r="G226" i="1"/>
  <c r="H226" i="1" s="1"/>
  <c r="G234" i="1"/>
  <c r="H234" i="1" s="1"/>
  <c r="G242" i="1"/>
  <c r="H242" i="1" s="1"/>
  <c r="G250" i="1"/>
  <c r="H250" i="1" s="1"/>
  <c r="G258" i="1"/>
  <c r="H258" i="1" s="1"/>
  <c r="G266" i="1"/>
  <c r="H266" i="1" s="1"/>
  <c r="G274" i="1"/>
  <c r="H274" i="1" s="1"/>
  <c r="G282" i="1"/>
  <c r="H282" i="1" s="1"/>
  <c r="G290" i="1"/>
  <c r="H290" i="1" s="1"/>
  <c r="G298" i="1"/>
  <c r="H298" i="1" s="1"/>
  <c r="G306" i="1"/>
  <c r="H306" i="1" s="1"/>
  <c r="G28" i="1"/>
  <c r="H28" i="1" s="1"/>
  <c r="G36" i="1"/>
  <c r="H36" i="1" s="1"/>
  <c r="G46" i="1"/>
  <c r="H46" i="1" s="1"/>
  <c r="G54" i="1"/>
  <c r="H54" i="1" s="1"/>
  <c r="G64" i="1"/>
  <c r="H64" i="1" s="1"/>
  <c r="G72" i="1"/>
  <c r="H72" i="1" s="1"/>
  <c r="G80" i="1"/>
  <c r="H80" i="1" s="1"/>
  <c r="G88" i="1"/>
  <c r="H88" i="1" s="1"/>
  <c r="G96" i="1"/>
  <c r="H96" i="1" s="1"/>
  <c r="G104" i="1"/>
  <c r="H104" i="1" s="1"/>
  <c r="G112" i="1"/>
  <c r="H112" i="1" s="1"/>
  <c r="G120" i="1"/>
  <c r="H120" i="1" s="1"/>
  <c r="G128" i="1"/>
  <c r="H128" i="1" s="1"/>
  <c r="G136" i="1"/>
  <c r="H136" i="1" s="1"/>
  <c r="G144" i="1"/>
  <c r="H144" i="1" s="1"/>
  <c r="G152" i="1"/>
  <c r="H152" i="1" s="1"/>
  <c r="G160" i="1"/>
  <c r="H160" i="1" s="1"/>
  <c r="G168" i="1"/>
  <c r="H168" i="1" s="1"/>
  <c r="G176" i="1"/>
  <c r="H176" i="1" s="1"/>
  <c r="G184" i="1"/>
  <c r="H184" i="1" s="1"/>
  <c r="G192" i="1"/>
  <c r="H192" i="1" s="1"/>
  <c r="G200" i="1"/>
  <c r="H200" i="1" s="1"/>
  <c r="G208" i="1"/>
  <c r="H208" i="1" s="1"/>
  <c r="G216" i="1"/>
  <c r="H216" i="1" s="1"/>
  <c r="G224" i="1"/>
  <c r="H224" i="1" s="1"/>
  <c r="G232" i="1"/>
  <c r="H232" i="1" s="1"/>
  <c r="G240" i="1"/>
  <c r="H240" i="1" s="1"/>
  <c r="G248" i="1"/>
  <c r="H248" i="1" s="1"/>
  <c r="G256" i="1"/>
  <c r="H256" i="1" s="1"/>
  <c r="G264" i="1"/>
  <c r="H264" i="1" s="1"/>
  <c r="G272" i="1"/>
  <c r="H272" i="1" s="1"/>
  <c r="G280" i="1"/>
  <c r="H280" i="1" s="1"/>
  <c r="G288" i="1"/>
  <c r="H288" i="1" s="1"/>
  <c r="G296" i="1"/>
  <c r="H296" i="1" s="1"/>
  <c r="G304" i="1"/>
  <c r="H304" i="1" s="1"/>
  <c r="G47" i="1"/>
  <c r="H47" i="1" s="1"/>
  <c r="G19" i="1"/>
  <c r="H19" i="1" s="1"/>
  <c r="G17" i="1"/>
  <c r="H17" i="1" s="1"/>
  <c r="G85" i="1"/>
  <c r="H85" i="1" s="1"/>
  <c r="G93" i="1"/>
  <c r="H93" i="1" s="1"/>
  <c r="G101" i="1"/>
  <c r="H101" i="1" s="1"/>
  <c r="G109" i="1"/>
  <c r="H109" i="1" s="1"/>
  <c r="G117" i="1"/>
  <c r="H117" i="1" s="1"/>
  <c r="G125" i="1"/>
  <c r="H125" i="1" s="1"/>
  <c r="G133" i="1"/>
  <c r="H133" i="1" s="1"/>
  <c r="G141" i="1"/>
  <c r="H141" i="1" s="1"/>
  <c r="G149" i="1"/>
  <c r="H149" i="1" s="1"/>
  <c r="G157" i="1"/>
  <c r="H157" i="1" s="1"/>
  <c r="G165" i="1"/>
  <c r="H165" i="1" s="1"/>
  <c r="G173" i="1"/>
  <c r="H173" i="1" s="1"/>
  <c r="G181" i="1"/>
  <c r="H181" i="1" s="1"/>
  <c r="G189" i="1"/>
  <c r="H189" i="1" s="1"/>
  <c r="G197" i="1"/>
  <c r="H197" i="1" s="1"/>
  <c r="G205" i="1"/>
  <c r="H205" i="1" s="1"/>
  <c r="G213" i="1"/>
  <c r="H213" i="1" s="1"/>
  <c r="G221" i="1"/>
  <c r="H221" i="1" s="1"/>
  <c r="G229" i="1"/>
  <c r="H229" i="1" s="1"/>
  <c r="G237" i="1"/>
  <c r="H237" i="1" s="1"/>
  <c r="G245" i="1"/>
  <c r="H245" i="1" s="1"/>
  <c r="G253" i="1"/>
  <c r="H253" i="1" s="1"/>
  <c r="G261" i="1"/>
  <c r="H261" i="1" s="1"/>
  <c r="G269" i="1"/>
  <c r="H269" i="1" s="1"/>
  <c r="G277" i="1"/>
  <c r="H277" i="1" s="1"/>
  <c r="G285" i="1"/>
  <c r="H285" i="1" s="1"/>
  <c r="G293" i="1"/>
  <c r="H293" i="1" s="1"/>
  <c r="G301" i="1"/>
  <c r="H301" i="1" s="1"/>
  <c r="G30" i="1"/>
  <c r="H30" i="1" s="1"/>
  <c r="G38" i="1"/>
  <c r="H38" i="1" s="1"/>
  <c r="G48" i="1"/>
  <c r="H48" i="1" s="1"/>
  <c r="G56" i="1"/>
  <c r="H56" i="1" s="1"/>
  <c r="G66" i="1"/>
  <c r="H66" i="1" s="1"/>
  <c r="G74" i="1"/>
  <c r="H74" i="1" s="1"/>
  <c r="G82" i="1"/>
  <c r="H82" i="1" s="1"/>
  <c r="G90" i="1"/>
  <c r="H90" i="1" s="1"/>
  <c r="G98" i="1"/>
  <c r="H98" i="1" s="1"/>
  <c r="G106" i="1"/>
  <c r="H106" i="1" s="1"/>
  <c r="G114" i="1"/>
  <c r="H114" i="1" s="1"/>
  <c r="G122" i="1"/>
  <c r="H122" i="1" s="1"/>
  <c r="G130" i="1"/>
  <c r="H130" i="1" s="1"/>
  <c r="G139" i="1"/>
  <c r="H139" i="1" s="1"/>
  <c r="G147" i="1"/>
  <c r="H147" i="1" s="1"/>
  <c r="G155" i="1"/>
  <c r="H155" i="1" s="1"/>
  <c r="G163" i="1"/>
  <c r="H163" i="1" s="1"/>
  <c r="G171" i="1"/>
  <c r="H171" i="1" s="1"/>
  <c r="G179" i="1"/>
  <c r="H179" i="1" s="1"/>
  <c r="G187" i="1"/>
  <c r="H187" i="1" s="1"/>
  <c r="G195" i="1"/>
  <c r="H195" i="1" s="1"/>
  <c r="G203" i="1"/>
  <c r="H203" i="1" s="1"/>
  <c r="G211" i="1"/>
  <c r="H211" i="1" s="1"/>
  <c r="G219" i="1"/>
  <c r="H219" i="1" s="1"/>
  <c r="G227" i="1"/>
  <c r="H227" i="1" s="1"/>
  <c r="G243" i="1"/>
  <c r="H243" i="1" s="1"/>
  <c r="G251" i="1"/>
  <c r="H251" i="1" s="1"/>
  <c r="G259" i="1"/>
  <c r="H259" i="1" s="1"/>
  <c r="G267" i="1"/>
  <c r="H267" i="1" s="1"/>
  <c r="G275" i="1"/>
  <c r="H275" i="1" s="1"/>
  <c r="G283" i="1"/>
  <c r="H283" i="1" s="1"/>
  <c r="G291" i="1"/>
  <c r="H291" i="1" s="1"/>
  <c r="G299" i="1"/>
  <c r="H299" i="1" s="1"/>
  <c r="G307" i="1"/>
  <c r="H307" i="1" s="1"/>
  <c r="G39" i="1"/>
  <c r="H39" i="1" s="1"/>
  <c r="G41" i="1"/>
  <c r="H41" i="1" s="1"/>
  <c r="G57" i="1"/>
  <c r="H57" i="1" s="1"/>
  <c r="G1652" i="1"/>
  <c r="H1652" i="1" s="1"/>
  <c r="G962" i="1"/>
  <c r="H962" i="1" s="1"/>
  <c r="G1714" i="1"/>
  <c r="H1714" i="1" s="1"/>
  <c r="B83" i="7" s="1"/>
  <c r="G1614" i="1"/>
  <c r="H1614" i="1" s="1"/>
  <c r="Z1614" i="1" s="1"/>
  <c r="G1550" i="1"/>
  <c r="G1687" i="1"/>
  <c r="H1687" i="1" s="1"/>
  <c r="G1667" i="1"/>
  <c r="H1667" i="1" s="1"/>
  <c r="G1402" i="1"/>
  <c r="H1402" i="1" s="1"/>
  <c r="G1359" i="1"/>
  <c r="H1359" i="1" s="1"/>
  <c r="G1338" i="1"/>
  <c r="H1338" i="1" s="1"/>
  <c r="G1300" i="1"/>
  <c r="H1300" i="1" s="1"/>
  <c r="G1638" i="1"/>
  <c r="H1638" i="1" s="1"/>
  <c r="G1603" i="1"/>
  <c r="H1603" i="1" s="1"/>
  <c r="Z1603" i="1" s="1"/>
  <c r="G1572" i="1"/>
  <c r="H1572" i="1" s="1"/>
  <c r="Z1572" i="1" s="1"/>
  <c r="G1538" i="1"/>
  <c r="H1538" i="1" s="1"/>
  <c r="Z1538" i="1" s="1"/>
  <c r="G1507" i="1"/>
  <c r="H1507" i="1" s="1"/>
  <c r="G1475" i="1"/>
  <c r="H1475" i="1" s="1"/>
  <c r="G1443" i="1"/>
  <c r="H1443" i="1" s="1"/>
  <c r="G1243" i="1"/>
  <c r="H1243" i="1" s="1"/>
  <c r="G1211" i="1"/>
  <c r="H1211" i="1" s="1"/>
  <c r="G1014" i="1"/>
  <c r="H1014" i="1" s="1"/>
  <c r="G994" i="1"/>
  <c r="H994" i="1" s="1"/>
  <c r="G978" i="1"/>
  <c r="H978" i="1" s="1"/>
  <c r="G989" i="1"/>
  <c r="H989" i="1" s="1"/>
  <c r="G1598" i="1"/>
  <c r="H1598" i="1" s="1"/>
  <c r="Z1598" i="1" s="1"/>
  <c r="G1482" i="1"/>
  <c r="H1482" i="1" s="1"/>
  <c r="G1450" i="1"/>
  <c r="H1450" i="1" s="1"/>
  <c r="G1418" i="1"/>
  <c r="H1418" i="1" s="1"/>
  <c r="G1689" i="1"/>
  <c r="H1689" i="1" s="1"/>
  <c r="G1682" i="1"/>
  <c r="H1682" i="1" s="1"/>
  <c r="G1621" i="1"/>
  <c r="H1621" i="1" s="1"/>
  <c r="Z1621" i="1" s="1"/>
  <c r="G1600" i="1"/>
  <c r="H1600" i="1" s="1"/>
  <c r="Z1600" i="1" s="1"/>
  <c r="G1557" i="1"/>
  <c r="H1557" i="1" s="1"/>
  <c r="Z1557" i="1" s="1"/>
  <c r="G1536" i="1"/>
  <c r="H1536" i="1" s="1"/>
  <c r="Z1536" i="1" s="1"/>
  <c r="G1514" i="1"/>
  <c r="H1514" i="1" s="1"/>
  <c r="Z1514" i="1" s="1"/>
  <c r="G1380" i="1"/>
  <c r="H1380" i="1" s="1"/>
  <c r="G1354" i="1"/>
  <c r="H1354" i="1" s="1"/>
  <c r="G1311" i="1"/>
  <c r="H1311" i="1" s="1"/>
  <c r="G1405" i="1"/>
  <c r="H1405" i="1" s="1"/>
  <c r="G1376" i="1"/>
  <c r="H1376" i="1" s="1"/>
  <c r="G1341" i="1"/>
  <c r="H1341" i="1" s="1"/>
  <c r="G1292" i="1"/>
  <c r="H1292" i="1" s="1"/>
  <c r="G1265" i="1"/>
  <c r="H1265" i="1" s="1"/>
  <c r="G1233" i="1"/>
  <c r="H1233" i="1" s="1"/>
  <c r="G1201" i="1"/>
  <c r="H1201" i="1" s="1"/>
  <c r="G1662" i="1"/>
  <c r="H1662" i="1" s="1"/>
  <c r="G1368" i="1"/>
  <c r="H1368" i="1" s="1"/>
  <c r="G1698" i="1"/>
  <c r="H1698" i="1" s="1"/>
  <c r="G1623" i="1"/>
  <c r="H1623" i="1" s="1"/>
  <c r="Z1623" i="1" s="1"/>
  <c r="G1559" i="1"/>
  <c r="H1559" i="1" s="1"/>
  <c r="Z1559" i="1" s="1"/>
  <c r="G1396" i="1"/>
  <c r="H1396" i="1" s="1"/>
  <c r="G1587" i="1"/>
  <c r="H1587" i="1" s="1"/>
  <c r="Z1587" i="1" s="1"/>
  <c r="G1523" i="1"/>
  <c r="H1523" i="1" s="1"/>
  <c r="Z1523" i="1" s="1"/>
  <c r="G1491" i="1"/>
  <c r="H1491" i="1" s="1"/>
  <c r="G1459" i="1"/>
  <c r="H1459" i="1" s="1"/>
  <c r="G1427" i="1"/>
  <c r="H1427" i="1" s="1"/>
  <c r="G1259" i="1"/>
  <c r="H1259" i="1" s="1"/>
  <c r="G1227" i="1"/>
  <c r="H1227" i="1" s="1"/>
  <c r="G1137" i="1"/>
  <c r="H1137" i="1" s="1"/>
  <c r="G1498" i="1"/>
  <c r="H1498" i="1" s="1"/>
  <c r="G1466" i="1"/>
  <c r="H1466" i="1" s="1"/>
  <c r="G1434" i="1"/>
  <c r="H1434" i="1" s="1"/>
  <c r="G1392" i="1"/>
  <c r="H1392" i="1" s="1"/>
  <c r="G1326" i="1"/>
  <c r="H1326" i="1" s="1"/>
  <c r="G1249" i="1"/>
  <c r="H1249" i="1" s="1"/>
  <c r="G1217" i="1"/>
  <c r="H1217" i="1" s="1"/>
  <c r="G781" i="1"/>
  <c r="H781" i="1" s="1"/>
  <c r="G779" i="1"/>
  <c r="H779" i="1" s="1"/>
  <c r="G780" i="1"/>
  <c r="H780" i="1" s="1"/>
  <c r="G778" i="1"/>
  <c r="H778" i="1" s="1"/>
  <c r="V1637" i="1"/>
  <c r="AA1637" i="1" s="1"/>
  <c r="G653" i="1"/>
  <c r="H653" i="1" s="1"/>
  <c r="G651" i="1"/>
  <c r="H651" i="1" s="1"/>
  <c r="G652" i="1"/>
  <c r="H652" i="1" s="1"/>
  <c r="G650" i="1"/>
  <c r="H650" i="1" s="1"/>
  <c r="G931" i="1"/>
  <c r="H931" i="1" s="1"/>
  <c r="G930" i="1"/>
  <c r="H930" i="1" s="1"/>
  <c r="G907" i="1"/>
  <c r="H907" i="1" s="1"/>
  <c r="G906" i="1"/>
  <c r="H906" i="1" s="1"/>
  <c r="G875" i="1"/>
  <c r="H875" i="1" s="1"/>
  <c r="G874" i="1"/>
  <c r="H874" i="1" s="1"/>
  <c r="G843" i="1"/>
  <c r="H843" i="1" s="1"/>
  <c r="G842" i="1"/>
  <c r="H842" i="1" s="1"/>
  <c r="G601" i="1"/>
  <c r="H601" i="1" s="1"/>
  <c r="G600" i="1"/>
  <c r="H600" i="1" s="1"/>
  <c r="S1537" i="1"/>
  <c r="X1537" i="1" s="1"/>
  <c r="G1660" i="1"/>
  <c r="H1660" i="1" s="1"/>
  <c r="G1659" i="1"/>
  <c r="H1659" i="1" s="1"/>
  <c r="G986" i="1"/>
  <c r="H986" i="1" s="1"/>
  <c r="G970" i="1"/>
  <c r="H970" i="1" s="1"/>
  <c r="G954" i="1"/>
  <c r="H954" i="1" s="1"/>
  <c r="G952" i="1"/>
  <c r="H952" i="1" s="1"/>
  <c r="G765" i="1"/>
  <c r="H765" i="1" s="1"/>
  <c r="G763" i="1"/>
  <c r="H763" i="1" s="1"/>
  <c r="G762" i="1"/>
  <c r="H762" i="1" s="1"/>
  <c r="G764" i="1"/>
  <c r="H764" i="1" s="1"/>
  <c r="G733" i="1"/>
  <c r="H733" i="1" s="1"/>
  <c r="G731" i="1"/>
  <c r="H731" i="1" s="1"/>
  <c r="G730" i="1"/>
  <c r="H730" i="1" s="1"/>
  <c r="G732" i="1"/>
  <c r="H732" i="1" s="1"/>
  <c r="G701" i="1"/>
  <c r="H701" i="1" s="1"/>
  <c r="G699" i="1"/>
  <c r="H699" i="1" s="1"/>
  <c r="G698" i="1"/>
  <c r="H698" i="1" s="1"/>
  <c r="G700" i="1"/>
  <c r="H700" i="1" s="1"/>
  <c r="G669" i="1"/>
  <c r="H669" i="1" s="1"/>
  <c r="G667" i="1"/>
  <c r="H667" i="1" s="1"/>
  <c r="G666" i="1"/>
  <c r="H666" i="1" s="1"/>
  <c r="G668" i="1"/>
  <c r="H668" i="1" s="1"/>
  <c r="G637" i="1"/>
  <c r="H637" i="1" s="1"/>
  <c r="G635" i="1"/>
  <c r="H635" i="1" s="1"/>
  <c r="G634" i="1"/>
  <c r="H634" i="1" s="1"/>
  <c r="G636" i="1"/>
  <c r="H636" i="1" s="1"/>
  <c r="G605" i="1"/>
  <c r="H605" i="1" s="1"/>
  <c r="G603" i="1"/>
  <c r="H603" i="1" s="1"/>
  <c r="G602" i="1"/>
  <c r="H602" i="1" s="1"/>
  <c r="G604" i="1"/>
  <c r="H604" i="1" s="1"/>
  <c r="G573" i="1"/>
  <c r="H573" i="1" s="1"/>
  <c r="G571" i="1"/>
  <c r="H571" i="1" s="1"/>
  <c r="G570" i="1"/>
  <c r="H570" i="1" s="1"/>
  <c r="G572" i="1"/>
  <c r="H572" i="1" s="1"/>
  <c r="G935" i="1"/>
  <c r="H935" i="1" s="1"/>
  <c r="G934" i="1"/>
  <c r="H934" i="1" s="1"/>
  <c r="G927" i="1"/>
  <c r="H927" i="1" s="1"/>
  <c r="G926" i="1"/>
  <c r="H926" i="1" s="1"/>
  <c r="G919" i="1"/>
  <c r="H919" i="1" s="1"/>
  <c r="G918" i="1"/>
  <c r="H918" i="1" s="1"/>
  <c r="G911" i="1"/>
  <c r="H911" i="1" s="1"/>
  <c r="G910" i="1"/>
  <c r="H910" i="1" s="1"/>
  <c r="G903" i="1"/>
  <c r="H903" i="1" s="1"/>
  <c r="G902" i="1"/>
  <c r="H902" i="1" s="1"/>
  <c r="G895" i="1"/>
  <c r="H895" i="1" s="1"/>
  <c r="G894" i="1"/>
  <c r="H894" i="1" s="1"/>
  <c r="G887" i="1"/>
  <c r="H887" i="1" s="1"/>
  <c r="G886" i="1"/>
  <c r="H886" i="1" s="1"/>
  <c r="G879" i="1"/>
  <c r="H879" i="1" s="1"/>
  <c r="G878" i="1"/>
  <c r="H878" i="1" s="1"/>
  <c r="G871" i="1"/>
  <c r="H871" i="1" s="1"/>
  <c r="G870" i="1"/>
  <c r="H870" i="1" s="1"/>
  <c r="G863" i="1"/>
  <c r="H863" i="1" s="1"/>
  <c r="G862" i="1"/>
  <c r="H862" i="1" s="1"/>
  <c r="G855" i="1"/>
  <c r="H855" i="1" s="1"/>
  <c r="G854" i="1"/>
  <c r="H854" i="1" s="1"/>
  <c r="G847" i="1"/>
  <c r="H847" i="1" s="1"/>
  <c r="G846" i="1"/>
  <c r="H846" i="1" s="1"/>
  <c r="G839" i="1"/>
  <c r="H839" i="1" s="1"/>
  <c r="G838" i="1"/>
  <c r="H838" i="1" s="1"/>
  <c r="G831" i="1"/>
  <c r="H831" i="1" s="1"/>
  <c r="G830" i="1"/>
  <c r="H830" i="1" s="1"/>
  <c r="H1550" i="1"/>
  <c r="Z1550" i="1" s="1"/>
  <c r="G823" i="1"/>
  <c r="H823" i="1" s="1"/>
  <c r="G822" i="1"/>
  <c r="H822" i="1" s="1"/>
  <c r="G815" i="1"/>
  <c r="H815" i="1" s="1"/>
  <c r="G814" i="1"/>
  <c r="H814" i="1" s="1"/>
  <c r="G807" i="1"/>
  <c r="H807" i="1" s="1"/>
  <c r="G806" i="1"/>
  <c r="H806" i="1" s="1"/>
  <c r="G799" i="1"/>
  <c r="H799" i="1" s="1"/>
  <c r="G798" i="1"/>
  <c r="H798" i="1" s="1"/>
  <c r="G791" i="1"/>
  <c r="H791" i="1" s="1"/>
  <c r="G790" i="1"/>
  <c r="H790" i="1" s="1"/>
  <c r="G777" i="1"/>
  <c r="H777" i="1" s="1"/>
  <c r="G776" i="1"/>
  <c r="H776" i="1" s="1"/>
  <c r="G745" i="1"/>
  <c r="H745" i="1" s="1"/>
  <c r="G744" i="1"/>
  <c r="H744" i="1" s="1"/>
  <c r="G713" i="1"/>
  <c r="H713" i="1" s="1"/>
  <c r="G712" i="1"/>
  <c r="H712" i="1" s="1"/>
  <c r="G681" i="1"/>
  <c r="H681" i="1" s="1"/>
  <c r="G680" i="1"/>
  <c r="H680" i="1" s="1"/>
  <c r="G649" i="1"/>
  <c r="H649" i="1" s="1"/>
  <c r="G648" i="1"/>
  <c r="H648" i="1" s="1"/>
  <c r="V1601" i="1"/>
  <c r="AA1601" i="1" s="1"/>
  <c r="G617" i="1"/>
  <c r="H617" i="1" s="1"/>
  <c r="G616" i="1"/>
  <c r="H616" i="1" s="1"/>
  <c r="G585" i="1"/>
  <c r="H585" i="1" s="1"/>
  <c r="G584" i="1"/>
  <c r="H584" i="1" s="1"/>
  <c r="G1694" i="1"/>
  <c r="H1694" i="1" s="1"/>
  <c r="G1673" i="1"/>
  <c r="H1673" i="1" s="1"/>
  <c r="G1648" i="1"/>
  <c r="H1648" i="1" s="1"/>
  <c r="G1631" i="1"/>
  <c r="H1631" i="1" s="1"/>
  <c r="Z1631" i="1" s="1"/>
  <c r="G1605" i="1"/>
  <c r="H1605" i="1" s="1"/>
  <c r="Z1605" i="1" s="1"/>
  <c r="G1584" i="1"/>
  <c r="H1584" i="1" s="1"/>
  <c r="Z1584" i="1" s="1"/>
  <c r="G1567" i="1"/>
  <c r="H1567" i="1" s="1"/>
  <c r="Z1567" i="1" s="1"/>
  <c r="G1541" i="1"/>
  <c r="H1541" i="1" s="1"/>
  <c r="Z1541" i="1" s="1"/>
  <c r="G1521" i="1"/>
  <c r="H1521" i="1" s="1"/>
  <c r="Z1521" i="1" s="1"/>
  <c r="G1505" i="1"/>
  <c r="H1505" i="1" s="1"/>
  <c r="G1489" i="1"/>
  <c r="H1489" i="1" s="1"/>
  <c r="G1473" i="1"/>
  <c r="H1473" i="1" s="1"/>
  <c r="G1457" i="1"/>
  <c r="H1457" i="1" s="1"/>
  <c r="G1441" i="1"/>
  <c r="H1441" i="1" s="1"/>
  <c r="G1425" i="1"/>
  <c r="H1425" i="1" s="1"/>
  <c r="G1385" i="1"/>
  <c r="H1385" i="1" s="1"/>
  <c r="G1321" i="1"/>
  <c r="H1321" i="1" s="1"/>
  <c r="G1696" i="1"/>
  <c r="H1696" i="1" s="1"/>
  <c r="G1674" i="1"/>
  <c r="H1674" i="1" s="1"/>
  <c r="G1644" i="1"/>
  <c r="H1644" i="1" s="1"/>
  <c r="G1627" i="1"/>
  <c r="H1627" i="1" s="1"/>
  <c r="Z1627" i="1" s="1"/>
  <c r="G1601" i="1"/>
  <c r="H1601" i="1" s="1"/>
  <c r="Z1601" i="1" s="1"/>
  <c r="G1580" i="1"/>
  <c r="H1580" i="1" s="1"/>
  <c r="Z1580" i="1" s="1"/>
  <c r="G1563" i="1"/>
  <c r="H1563" i="1" s="1"/>
  <c r="Z1563" i="1" s="1"/>
  <c r="G1537" i="1"/>
  <c r="H1537" i="1" s="1"/>
  <c r="Z1537" i="1" s="1"/>
  <c r="G1413" i="1"/>
  <c r="H1413" i="1" s="1"/>
  <c r="G1387" i="1"/>
  <c r="H1387" i="1" s="1"/>
  <c r="G1366" i="1"/>
  <c r="H1366" i="1" s="1"/>
  <c r="G1349" i="1"/>
  <c r="H1349" i="1" s="1"/>
  <c r="G1323" i="1"/>
  <c r="H1323" i="1" s="1"/>
  <c r="G1302" i="1"/>
  <c r="H1302" i="1" s="1"/>
  <c r="G1697" i="1"/>
  <c r="H1697" i="1" s="1"/>
  <c r="G1676" i="1"/>
  <c r="H1676" i="1" s="1"/>
  <c r="G1645" i="1"/>
  <c r="H1645" i="1" s="1"/>
  <c r="G1624" i="1"/>
  <c r="H1624" i="1" s="1"/>
  <c r="Z1624" i="1" s="1"/>
  <c r="G1607" i="1"/>
  <c r="H1607" i="1" s="1"/>
  <c r="Z1607" i="1" s="1"/>
  <c r="G1581" i="1"/>
  <c r="H1581" i="1" s="1"/>
  <c r="Z1581" i="1" s="1"/>
  <c r="G1560" i="1"/>
  <c r="H1560" i="1" s="1"/>
  <c r="Z1560" i="1" s="1"/>
  <c r="G1543" i="1"/>
  <c r="H1543" i="1" s="1"/>
  <c r="Z1543" i="1" s="1"/>
  <c r="G1518" i="1"/>
  <c r="H1518" i="1" s="1"/>
  <c r="Z1518" i="1" s="1"/>
  <c r="G1516" i="1"/>
  <c r="H1516" i="1" s="1"/>
  <c r="Z1516" i="1" s="1"/>
  <c r="G1502" i="1"/>
  <c r="H1502" i="1" s="1"/>
  <c r="G1500" i="1"/>
  <c r="H1500" i="1" s="1"/>
  <c r="G1486" i="1"/>
  <c r="H1486" i="1" s="1"/>
  <c r="G1484" i="1"/>
  <c r="H1484" i="1" s="1"/>
  <c r="G1470" i="1"/>
  <c r="H1470" i="1" s="1"/>
  <c r="G1468" i="1"/>
  <c r="H1468" i="1" s="1"/>
  <c r="G1454" i="1"/>
  <c r="H1454" i="1" s="1"/>
  <c r="G1452" i="1"/>
  <c r="H1452" i="1" s="1"/>
  <c r="G1438" i="1"/>
  <c r="H1438" i="1" s="1"/>
  <c r="G1436" i="1"/>
  <c r="H1436" i="1" s="1"/>
  <c r="G1422" i="1"/>
  <c r="H1422" i="1" s="1"/>
  <c r="G1420" i="1"/>
  <c r="H1420" i="1" s="1"/>
  <c r="G1409" i="1"/>
  <c r="H1409" i="1" s="1"/>
  <c r="G1383" i="1"/>
  <c r="H1383" i="1" s="1"/>
  <c r="G1362" i="1"/>
  <c r="H1362" i="1" s="1"/>
  <c r="G1360" i="1"/>
  <c r="H1360" i="1" s="1"/>
  <c r="G1345" i="1"/>
  <c r="H1345" i="1" s="1"/>
  <c r="G1319" i="1"/>
  <c r="G1699" i="1"/>
  <c r="H1699" i="1" s="1"/>
  <c r="G1683" i="1"/>
  <c r="H1683" i="1" s="1"/>
  <c r="G1636" i="1"/>
  <c r="H1636" i="1" s="1"/>
  <c r="Z1636" i="1" s="1"/>
  <c r="G1620" i="1"/>
  <c r="H1620" i="1" s="1"/>
  <c r="Z1620" i="1" s="1"/>
  <c r="G1604" i="1"/>
  <c r="H1604" i="1" s="1"/>
  <c r="Z1604" i="1" s="1"/>
  <c r="G1588" i="1"/>
  <c r="H1588" i="1" s="1"/>
  <c r="Z1588" i="1" s="1"/>
  <c r="G1556" i="1"/>
  <c r="H1556" i="1" s="1"/>
  <c r="Z1556" i="1" s="1"/>
  <c r="G1540" i="1"/>
  <c r="H1540" i="1" s="1"/>
  <c r="Z1540" i="1" s="1"/>
  <c r="G1528" i="1"/>
  <c r="H1528" i="1" s="1"/>
  <c r="Z1528" i="1" s="1"/>
  <c r="G1389" i="1"/>
  <c r="H1389" i="1" s="1"/>
  <c r="G1373" i="1"/>
  <c r="H1373" i="1" s="1"/>
  <c r="G1590" i="1"/>
  <c r="H1590" i="1" s="1"/>
  <c r="Z1590" i="1" s="1"/>
  <c r="G1388" i="1"/>
  <c r="H1388" i="1" s="1"/>
  <c r="G1344" i="1"/>
  <c r="H1344" i="1" s="1"/>
  <c r="G1315" i="1"/>
  <c r="H1315" i="1" s="1"/>
  <c r="G1293" i="1"/>
  <c r="H1293" i="1" s="1"/>
  <c r="G1274" i="1"/>
  <c r="H1274" i="1" s="1"/>
  <c r="G1261" i="1"/>
  <c r="H1261" i="1" s="1"/>
  <c r="G1245" i="1"/>
  <c r="H1245" i="1" s="1"/>
  <c r="G1229" i="1"/>
  <c r="H1229" i="1" s="1"/>
  <c r="G1213" i="1"/>
  <c r="H1213" i="1" s="1"/>
  <c r="G1197" i="1"/>
  <c r="H1197" i="1" s="1"/>
  <c r="G1181" i="1"/>
  <c r="H1181" i="1" s="1"/>
  <c r="G1165" i="1"/>
  <c r="H1165" i="1" s="1"/>
  <c r="G1149" i="1"/>
  <c r="H1149" i="1" s="1"/>
  <c r="G1133" i="1"/>
  <c r="H1133" i="1" s="1"/>
  <c r="G1117" i="1"/>
  <c r="H1117" i="1" s="1"/>
  <c r="G1101" i="1"/>
  <c r="H1101" i="1" s="1"/>
  <c r="G1085" i="1"/>
  <c r="H1085" i="1" s="1"/>
  <c r="G1069" i="1"/>
  <c r="H1069" i="1" s="1"/>
  <c r="G1053" i="1"/>
  <c r="H1053" i="1" s="1"/>
  <c r="G1037" i="1"/>
  <c r="H1037" i="1" s="1"/>
  <c r="G1032" i="1"/>
  <c r="H1032" i="1" s="1"/>
  <c r="G1031" i="1"/>
  <c r="H1031" i="1" s="1"/>
  <c r="G1036" i="1"/>
  <c r="H1036" i="1" s="1"/>
  <c r="G1033" i="1"/>
  <c r="H1033" i="1" s="1"/>
  <c r="G1034" i="1"/>
  <c r="H1034" i="1" s="1"/>
  <c r="G1035" i="1"/>
  <c r="H1035" i="1" s="1"/>
  <c r="G1021" i="1"/>
  <c r="H1021" i="1" s="1"/>
  <c r="G1012" i="1"/>
  <c r="H1012" i="1" s="1"/>
  <c r="G1004" i="1"/>
  <c r="H1004" i="1" s="1"/>
  <c r="G1019" i="1"/>
  <c r="H1019" i="1" s="1"/>
  <c r="G1009" i="1"/>
  <c r="H1009" i="1" s="1"/>
  <c r="G1015" i="1"/>
  <c r="H1015" i="1" s="1"/>
  <c r="G1008" i="1"/>
  <c r="H1008" i="1" s="1"/>
  <c r="G1007" i="1"/>
  <c r="H1007" i="1" s="1"/>
  <c r="G1020" i="1"/>
  <c r="H1020" i="1" s="1"/>
  <c r="G1010" i="1"/>
  <c r="H1010" i="1" s="1"/>
  <c r="G1017" i="1"/>
  <c r="H1017" i="1" s="1"/>
  <c r="G1016" i="1"/>
  <c r="H1016" i="1" s="1"/>
  <c r="G1011" i="1"/>
  <c r="H1011" i="1" s="1"/>
  <c r="G1003" i="1"/>
  <c r="H1003" i="1" s="1"/>
  <c r="G1018" i="1"/>
  <c r="H1018" i="1" s="1"/>
  <c r="G1005" i="1"/>
  <c r="H1005" i="1" s="1"/>
  <c r="G1695" i="1"/>
  <c r="H1695" i="1" s="1"/>
  <c r="G1554" i="1"/>
  <c r="H1554" i="1" s="1"/>
  <c r="Z1554" i="1" s="1"/>
  <c r="G1511" i="1"/>
  <c r="H1511" i="1" s="1"/>
  <c r="G1479" i="1"/>
  <c r="H1479" i="1" s="1"/>
  <c r="G1447" i="1"/>
  <c r="H1447" i="1" s="1"/>
  <c r="G1286" i="1"/>
  <c r="H1286" i="1" s="1"/>
  <c r="G1284" i="1"/>
  <c r="H1284" i="1" s="1"/>
  <c r="G1001" i="1"/>
  <c r="H1001" i="1" s="1"/>
  <c r="G1000" i="1"/>
  <c r="H1000" i="1" s="1"/>
  <c r="G969" i="1"/>
  <c r="H969" i="1" s="1"/>
  <c r="G968" i="1"/>
  <c r="H968" i="1" s="1"/>
  <c r="G967" i="1"/>
  <c r="H967" i="1" s="1"/>
  <c r="G1347" i="1"/>
  <c r="H1347" i="1" s="1"/>
  <c r="G1281" i="1"/>
  <c r="H1281" i="1" s="1"/>
  <c r="G1257" i="1"/>
  <c r="H1257" i="1" s="1"/>
  <c r="G1241" i="1"/>
  <c r="H1241" i="1" s="1"/>
  <c r="G1225" i="1"/>
  <c r="H1225" i="1" s="1"/>
  <c r="G1209" i="1"/>
  <c r="H1209" i="1" s="1"/>
  <c r="G1193" i="1"/>
  <c r="H1193" i="1" s="1"/>
  <c r="G1185" i="1"/>
  <c r="H1185" i="1" s="1"/>
  <c r="G1177" i="1"/>
  <c r="H1177" i="1" s="1"/>
  <c r="G1169" i="1"/>
  <c r="H1169" i="1" s="1"/>
  <c r="G1161" i="1"/>
  <c r="H1161" i="1" s="1"/>
  <c r="G1153" i="1"/>
  <c r="H1153" i="1" s="1"/>
  <c r="G1145" i="1"/>
  <c r="H1145" i="1" s="1"/>
  <c r="G364" i="1"/>
  <c r="H364" i="1" s="1"/>
  <c r="G410" i="1"/>
  <c r="H410" i="1" s="1"/>
  <c r="G380" i="1"/>
  <c r="H380" i="1" s="1"/>
  <c r="G685" i="1"/>
  <c r="H685" i="1" s="1"/>
  <c r="G683" i="1"/>
  <c r="H683" i="1" s="1"/>
  <c r="G684" i="1"/>
  <c r="H684" i="1" s="1"/>
  <c r="G682" i="1"/>
  <c r="H682" i="1" s="1"/>
  <c r="G557" i="1"/>
  <c r="H557" i="1" s="1"/>
  <c r="G459" i="1"/>
  <c r="H459" i="1" s="1"/>
  <c r="G475" i="1"/>
  <c r="H475" i="1" s="1"/>
  <c r="G491" i="1"/>
  <c r="H491" i="1" s="1"/>
  <c r="G507" i="1"/>
  <c r="H507" i="1" s="1"/>
  <c r="G523" i="1"/>
  <c r="H523" i="1" s="1"/>
  <c r="G539" i="1"/>
  <c r="H539" i="1" s="1"/>
  <c r="G555" i="1"/>
  <c r="H555" i="1" s="1"/>
  <c r="G460" i="1"/>
  <c r="H460" i="1" s="1"/>
  <c r="G476" i="1"/>
  <c r="H476" i="1" s="1"/>
  <c r="G492" i="1"/>
  <c r="H492" i="1" s="1"/>
  <c r="G508" i="1"/>
  <c r="H508" i="1" s="1"/>
  <c r="G524" i="1"/>
  <c r="H524" i="1" s="1"/>
  <c r="G540" i="1"/>
  <c r="H540" i="1" s="1"/>
  <c r="G556" i="1"/>
  <c r="H556" i="1" s="1"/>
  <c r="G553" i="1"/>
  <c r="H553" i="1" s="1"/>
  <c r="G467" i="1"/>
  <c r="H467" i="1" s="1"/>
  <c r="G483" i="1"/>
  <c r="H483" i="1" s="1"/>
  <c r="G499" i="1"/>
  <c r="H499" i="1" s="1"/>
  <c r="G515" i="1"/>
  <c r="H515" i="1" s="1"/>
  <c r="G531" i="1"/>
  <c r="H531" i="1" s="1"/>
  <c r="G547" i="1"/>
  <c r="H547" i="1" s="1"/>
  <c r="G552" i="1"/>
  <c r="H552" i="1" s="1"/>
  <c r="G554" i="1"/>
  <c r="H554" i="1" s="1"/>
  <c r="G468" i="1"/>
  <c r="H468" i="1" s="1"/>
  <c r="G484" i="1"/>
  <c r="H484" i="1" s="1"/>
  <c r="G500" i="1"/>
  <c r="H500" i="1" s="1"/>
  <c r="G516" i="1"/>
  <c r="H516" i="1" s="1"/>
  <c r="G532" i="1"/>
  <c r="H532" i="1" s="1"/>
  <c r="G548" i="1"/>
  <c r="H548" i="1" s="1"/>
  <c r="G891" i="1"/>
  <c r="H891" i="1" s="1"/>
  <c r="G890" i="1"/>
  <c r="H890" i="1" s="1"/>
  <c r="S1643" i="1"/>
  <c r="X1643" i="1" s="1"/>
  <c r="G1656" i="1"/>
  <c r="H1656" i="1" s="1"/>
  <c r="G1650" i="1"/>
  <c r="H1650" i="1" s="1"/>
  <c r="G998" i="1"/>
  <c r="H998" i="1" s="1"/>
  <c r="G996" i="1"/>
  <c r="H996" i="1" s="1"/>
  <c r="G997" i="1"/>
  <c r="H997" i="1" s="1"/>
  <c r="G982" i="1"/>
  <c r="H982" i="1" s="1"/>
  <c r="G980" i="1"/>
  <c r="H980" i="1" s="1"/>
  <c r="G981" i="1"/>
  <c r="H981" i="1" s="1"/>
  <c r="G966" i="1"/>
  <c r="H966" i="1" s="1"/>
  <c r="V1644" i="1"/>
  <c r="AA1644" i="1" s="1"/>
  <c r="G950" i="1"/>
  <c r="H950" i="1" s="1"/>
  <c r="G948" i="1"/>
  <c r="H948" i="1" s="1"/>
  <c r="G945" i="1"/>
  <c r="H945" i="1" s="1"/>
  <c r="G946" i="1"/>
  <c r="H946" i="1" s="1"/>
  <c r="G757" i="1"/>
  <c r="H757" i="1" s="1"/>
  <c r="G754" i="1"/>
  <c r="H754" i="1" s="1"/>
  <c r="G755" i="1"/>
  <c r="H755" i="1" s="1"/>
  <c r="G756" i="1"/>
  <c r="H756" i="1" s="1"/>
  <c r="G725" i="1"/>
  <c r="H725" i="1" s="1"/>
  <c r="G722" i="1"/>
  <c r="H722" i="1" s="1"/>
  <c r="G723" i="1"/>
  <c r="H723" i="1" s="1"/>
  <c r="G724" i="1"/>
  <c r="H724" i="1" s="1"/>
  <c r="G693" i="1"/>
  <c r="H693" i="1" s="1"/>
  <c r="G690" i="1"/>
  <c r="H690" i="1" s="1"/>
  <c r="G691" i="1"/>
  <c r="H691" i="1" s="1"/>
  <c r="G692" i="1"/>
  <c r="H692" i="1" s="1"/>
  <c r="G661" i="1"/>
  <c r="H661" i="1" s="1"/>
  <c r="G658" i="1"/>
  <c r="H658" i="1" s="1"/>
  <c r="G659" i="1"/>
  <c r="H659" i="1" s="1"/>
  <c r="G660" i="1"/>
  <c r="H660" i="1" s="1"/>
  <c r="G629" i="1"/>
  <c r="H629" i="1" s="1"/>
  <c r="G626" i="1"/>
  <c r="H626" i="1" s="1"/>
  <c r="G627" i="1"/>
  <c r="H627" i="1" s="1"/>
  <c r="G628" i="1"/>
  <c r="H628" i="1" s="1"/>
  <c r="V1581" i="1"/>
  <c r="AA1581" i="1" s="1"/>
  <c r="G597" i="1"/>
  <c r="H597" i="1" s="1"/>
  <c r="G594" i="1"/>
  <c r="H594" i="1" s="1"/>
  <c r="G595" i="1"/>
  <c r="H595" i="1" s="1"/>
  <c r="G596" i="1"/>
  <c r="G565" i="1"/>
  <c r="H565" i="1" s="1"/>
  <c r="G562" i="1"/>
  <c r="H562" i="1" s="1"/>
  <c r="G563" i="1"/>
  <c r="H563" i="1" s="1"/>
  <c r="G564" i="1"/>
  <c r="H564" i="1" s="1"/>
  <c r="G933" i="1"/>
  <c r="H933" i="1" s="1"/>
  <c r="G932" i="1"/>
  <c r="H932" i="1" s="1"/>
  <c r="G925" i="1"/>
  <c r="H925" i="1" s="1"/>
  <c r="G924" i="1"/>
  <c r="H924" i="1" s="1"/>
  <c r="G917" i="1"/>
  <c r="H917" i="1" s="1"/>
  <c r="G916" i="1"/>
  <c r="H916" i="1" s="1"/>
  <c r="G909" i="1"/>
  <c r="H909" i="1" s="1"/>
  <c r="G908" i="1"/>
  <c r="H908" i="1" s="1"/>
  <c r="G901" i="1"/>
  <c r="H901" i="1" s="1"/>
  <c r="G900" i="1"/>
  <c r="H900" i="1" s="1"/>
  <c r="G893" i="1"/>
  <c r="H893" i="1" s="1"/>
  <c r="G892" i="1"/>
  <c r="H892" i="1" s="1"/>
  <c r="G885" i="1"/>
  <c r="H885" i="1" s="1"/>
  <c r="G884" i="1"/>
  <c r="H884" i="1" s="1"/>
  <c r="G877" i="1"/>
  <c r="H877" i="1" s="1"/>
  <c r="G876" i="1"/>
  <c r="H876" i="1" s="1"/>
  <c r="G869" i="1"/>
  <c r="H869" i="1" s="1"/>
  <c r="G868" i="1"/>
  <c r="H868" i="1" s="1"/>
  <c r="G861" i="1"/>
  <c r="H861" i="1" s="1"/>
  <c r="G860" i="1"/>
  <c r="H860" i="1" s="1"/>
  <c r="G853" i="1"/>
  <c r="H853" i="1" s="1"/>
  <c r="G852" i="1"/>
  <c r="H852" i="1" s="1"/>
  <c r="G845" i="1"/>
  <c r="H845" i="1" s="1"/>
  <c r="G844" i="1"/>
  <c r="H844" i="1" s="1"/>
  <c r="G837" i="1"/>
  <c r="H837" i="1" s="1"/>
  <c r="G836" i="1"/>
  <c r="H836" i="1" s="1"/>
  <c r="G829" i="1"/>
  <c r="H829" i="1" s="1"/>
  <c r="G828" i="1"/>
  <c r="H828" i="1" s="1"/>
  <c r="G821" i="1"/>
  <c r="H821" i="1" s="1"/>
  <c r="G820" i="1"/>
  <c r="H820" i="1" s="1"/>
  <c r="G813" i="1"/>
  <c r="H813" i="1" s="1"/>
  <c r="G812" i="1"/>
  <c r="H812" i="1" s="1"/>
  <c r="G805" i="1"/>
  <c r="H805" i="1" s="1"/>
  <c r="G804" i="1"/>
  <c r="H804" i="1" s="1"/>
  <c r="G797" i="1"/>
  <c r="H797" i="1" s="1"/>
  <c r="G796" i="1"/>
  <c r="H796" i="1" s="1"/>
  <c r="G789" i="1"/>
  <c r="H789" i="1" s="1"/>
  <c r="G788" i="1"/>
  <c r="H788" i="1" s="1"/>
  <c r="G769" i="1"/>
  <c r="H769" i="1" s="1"/>
  <c r="G768" i="1"/>
  <c r="H768" i="1" s="1"/>
  <c r="G737" i="1"/>
  <c r="H737" i="1" s="1"/>
  <c r="G736" i="1"/>
  <c r="H736" i="1" s="1"/>
  <c r="G705" i="1"/>
  <c r="H705" i="1" s="1"/>
  <c r="G704" i="1"/>
  <c r="H704" i="1" s="1"/>
  <c r="G673" i="1"/>
  <c r="H673" i="1" s="1"/>
  <c r="G672" i="1"/>
  <c r="H672" i="1" s="1"/>
  <c r="G641" i="1"/>
  <c r="H641" i="1" s="1"/>
  <c r="G640" i="1"/>
  <c r="H640" i="1" s="1"/>
  <c r="G609" i="1"/>
  <c r="H609" i="1" s="1"/>
  <c r="G608" i="1"/>
  <c r="H608" i="1" s="1"/>
  <c r="V1560" i="1"/>
  <c r="AA1560" i="1" s="1"/>
  <c r="G577" i="1"/>
  <c r="H577" i="1" s="1"/>
  <c r="G576" i="1"/>
  <c r="H576" i="1" s="1"/>
  <c r="G310" i="1"/>
  <c r="H310" i="1" s="1"/>
  <c r="G1710" i="1"/>
  <c r="H1710" i="1" s="1"/>
  <c r="B79" i="7" s="1"/>
  <c r="G1668" i="1"/>
  <c r="H1668" i="1" s="1"/>
  <c r="G1647" i="1"/>
  <c r="H1647" i="1" s="1"/>
  <c r="G1646" i="1"/>
  <c r="H1646" i="1" s="1"/>
  <c r="G1583" i="1"/>
  <c r="H1583" i="1" s="1"/>
  <c r="Z1583" i="1" s="1"/>
  <c r="G1582" i="1"/>
  <c r="H1582" i="1" s="1"/>
  <c r="Z1582" i="1" s="1"/>
  <c r="G1401" i="1"/>
  <c r="H1401" i="1" s="1"/>
  <c r="G1400" i="1"/>
  <c r="H1400" i="1" s="1"/>
  <c r="G1375" i="1"/>
  <c r="H1375" i="1" s="1"/>
  <c r="G1337" i="1"/>
  <c r="H1337" i="1" s="1"/>
  <c r="G1336" i="1"/>
  <c r="H1336" i="1" s="1"/>
  <c r="G1712" i="1"/>
  <c r="H1712" i="1" s="1"/>
  <c r="B81" i="7" s="1"/>
  <c r="G1711" i="1"/>
  <c r="H1711" i="1" s="1"/>
  <c r="B80" i="7" s="1"/>
  <c r="G1690" i="1"/>
  <c r="H1690" i="1" s="1"/>
  <c r="G1669" i="1"/>
  <c r="H1669" i="1" s="1"/>
  <c r="G1643" i="1"/>
  <c r="H1643" i="1" s="1"/>
  <c r="G1617" i="1"/>
  <c r="H1617" i="1" s="1"/>
  <c r="Z1617" i="1" s="1"/>
  <c r="G1596" i="1"/>
  <c r="H1596" i="1" s="1"/>
  <c r="Z1596" i="1" s="1"/>
  <c r="G1579" i="1"/>
  <c r="H1579" i="1" s="1"/>
  <c r="Z1579" i="1" s="1"/>
  <c r="G1553" i="1"/>
  <c r="H1553" i="1" s="1"/>
  <c r="Z1553" i="1" s="1"/>
  <c r="G1532" i="1"/>
  <c r="H1532" i="1" s="1"/>
  <c r="Z1532" i="1" s="1"/>
  <c r="G1403" i="1"/>
  <c r="H1403" i="1" s="1"/>
  <c r="G1382" i="1"/>
  <c r="H1382" i="1" s="1"/>
  <c r="G1365" i="1"/>
  <c r="H1365" i="1" s="1"/>
  <c r="G1339" i="1"/>
  <c r="H1339" i="1" s="1"/>
  <c r="G1318" i="1"/>
  <c r="H1318" i="1" s="1"/>
  <c r="G1301" i="1"/>
  <c r="H1301" i="1" s="1"/>
  <c r="G1713" i="1"/>
  <c r="H1713" i="1" s="1"/>
  <c r="B82" i="7" s="1"/>
  <c r="G1692" i="1"/>
  <c r="H1692" i="1" s="1"/>
  <c r="G1670" i="1"/>
  <c r="H1670" i="1" s="1"/>
  <c r="G1640" i="1"/>
  <c r="H1640" i="1" s="1"/>
  <c r="G1597" i="1"/>
  <c r="H1597" i="1" s="1"/>
  <c r="Z1597" i="1" s="1"/>
  <c r="G1576" i="1"/>
  <c r="H1576" i="1" s="1"/>
  <c r="Z1576" i="1" s="1"/>
  <c r="G1533" i="1"/>
  <c r="H1533" i="1" s="1"/>
  <c r="Z1533" i="1" s="1"/>
  <c r="G1517" i="1"/>
  <c r="H1517" i="1" s="1"/>
  <c r="Z1517" i="1" s="1"/>
  <c r="G1501" i="1"/>
  <c r="H1501" i="1" s="1"/>
  <c r="G1485" i="1"/>
  <c r="H1485" i="1" s="1"/>
  <c r="G1469" i="1"/>
  <c r="H1469" i="1" s="1"/>
  <c r="G1453" i="1"/>
  <c r="H1453" i="1" s="1"/>
  <c r="G1437" i="1"/>
  <c r="H1437" i="1" s="1"/>
  <c r="G1421" i="1"/>
  <c r="H1421" i="1" s="1"/>
  <c r="G1399" i="1"/>
  <c r="H1399" i="1" s="1"/>
  <c r="G1378" i="1"/>
  <c r="H1378" i="1" s="1"/>
  <c r="G1361" i="1"/>
  <c r="H1361" i="1" s="1"/>
  <c r="G1335" i="1"/>
  <c r="H1335" i="1" s="1"/>
  <c r="G1314" i="1"/>
  <c r="H1314" i="1" s="1"/>
  <c r="G1309" i="1"/>
  <c r="H1309" i="1" s="1"/>
  <c r="G1310" i="1"/>
  <c r="H1310" i="1" s="1"/>
  <c r="G1666" i="1"/>
  <c r="H1666" i="1" s="1"/>
  <c r="G1651" i="1"/>
  <c r="H1651" i="1" s="1"/>
  <c r="G1635" i="1"/>
  <c r="H1635" i="1" s="1"/>
  <c r="Z1635" i="1" s="1"/>
  <c r="G1619" i="1"/>
  <c r="H1619" i="1" s="1"/>
  <c r="Z1619" i="1" s="1"/>
  <c r="G1571" i="1"/>
  <c r="H1571" i="1" s="1"/>
  <c r="Z1571" i="1" s="1"/>
  <c r="G1555" i="1"/>
  <c r="H1555" i="1" s="1"/>
  <c r="Z1555" i="1" s="1"/>
  <c r="G1539" i="1"/>
  <c r="H1539" i="1" s="1"/>
  <c r="Z1539" i="1" s="1"/>
  <c r="G1412" i="1"/>
  <c r="H1412" i="1" s="1"/>
  <c r="G1364" i="1"/>
  <c r="H1364" i="1" s="1"/>
  <c r="G1655" i="1"/>
  <c r="H1655" i="1" s="1"/>
  <c r="G1570" i="1"/>
  <c r="H1570" i="1" s="1"/>
  <c r="Z1570" i="1" s="1"/>
  <c r="G1384" i="1"/>
  <c r="H1384" i="1" s="1"/>
  <c r="G1324" i="1"/>
  <c r="H1324" i="1" s="1"/>
  <c r="G1298" i="1"/>
  <c r="H1298" i="1" s="1"/>
  <c r="G1296" i="1"/>
  <c r="H1296" i="1" s="1"/>
  <c r="G1290" i="1"/>
  <c r="H1290" i="1" s="1"/>
  <c r="G1273" i="1"/>
  <c r="H1273" i="1" s="1"/>
  <c r="G1254" i="1"/>
  <c r="H1254" i="1" s="1"/>
  <c r="G1248" i="1"/>
  <c r="H1248" i="1" s="1"/>
  <c r="G1247" i="1"/>
  <c r="H1247" i="1" s="1"/>
  <c r="G1238" i="1"/>
  <c r="H1238" i="1" s="1"/>
  <c r="G1232" i="1"/>
  <c r="H1232" i="1" s="1"/>
  <c r="G1231" i="1"/>
  <c r="H1231" i="1" s="1"/>
  <c r="G1222" i="1"/>
  <c r="H1222" i="1" s="1"/>
  <c r="G1215" i="1"/>
  <c r="H1215" i="1" s="1"/>
  <c r="G1216" i="1"/>
  <c r="H1216" i="1" s="1"/>
  <c r="G1206" i="1"/>
  <c r="H1206" i="1" s="1"/>
  <c r="G1200" i="1"/>
  <c r="H1200" i="1" s="1"/>
  <c r="G1199" i="1"/>
  <c r="H1199" i="1" s="1"/>
  <c r="G1190" i="1"/>
  <c r="H1190" i="1" s="1"/>
  <c r="G1174" i="1"/>
  <c r="H1174" i="1" s="1"/>
  <c r="G1158" i="1"/>
  <c r="H1158" i="1" s="1"/>
  <c r="G1142" i="1"/>
  <c r="H1142" i="1" s="1"/>
  <c r="G1126" i="1"/>
  <c r="H1126" i="1" s="1"/>
  <c r="G1110" i="1"/>
  <c r="H1110" i="1" s="1"/>
  <c r="G1094" i="1"/>
  <c r="H1094" i="1" s="1"/>
  <c r="G1078" i="1"/>
  <c r="H1078" i="1" s="1"/>
  <c r="G1062" i="1"/>
  <c r="H1062" i="1" s="1"/>
  <c r="G1046" i="1"/>
  <c r="H1046" i="1" s="1"/>
  <c r="G1030" i="1"/>
  <c r="H1030" i="1" s="1"/>
  <c r="G995" i="1"/>
  <c r="H995" i="1" s="1"/>
  <c r="G1675" i="1"/>
  <c r="H1675" i="1" s="1"/>
  <c r="G1618" i="1"/>
  <c r="H1618" i="1" s="1"/>
  <c r="Z1618" i="1" s="1"/>
  <c r="G1503" i="1"/>
  <c r="H1503" i="1" s="1"/>
  <c r="G1471" i="1"/>
  <c r="H1471" i="1" s="1"/>
  <c r="G1439" i="1"/>
  <c r="H1439" i="1" s="1"/>
  <c r="G1372" i="1"/>
  <c r="H1372" i="1" s="1"/>
  <c r="G1328" i="1"/>
  <c r="H1328" i="1" s="1"/>
  <c r="G1299" i="1"/>
  <c r="H1299" i="1" s="1"/>
  <c r="G1285" i="1"/>
  <c r="H1285" i="1" s="1"/>
  <c r="G991" i="1"/>
  <c r="H991" i="1" s="1"/>
  <c r="G1558" i="1"/>
  <c r="H1558" i="1" s="1"/>
  <c r="Z1558" i="1" s="1"/>
  <c r="G1520" i="1"/>
  <c r="H1520" i="1" s="1"/>
  <c r="Z1520" i="1" s="1"/>
  <c r="G1504" i="1"/>
  <c r="H1504" i="1" s="1"/>
  <c r="G1488" i="1"/>
  <c r="H1488" i="1" s="1"/>
  <c r="G1472" i="1"/>
  <c r="H1472" i="1" s="1"/>
  <c r="G1456" i="1"/>
  <c r="H1456" i="1" s="1"/>
  <c r="G1440" i="1"/>
  <c r="H1440" i="1" s="1"/>
  <c r="G1424" i="1"/>
  <c r="H1424" i="1" s="1"/>
  <c r="G1356" i="1"/>
  <c r="H1356" i="1" s="1"/>
  <c r="G1288" i="1"/>
  <c r="H1288" i="1" s="1"/>
  <c r="G1272" i="1"/>
  <c r="H1272" i="1" s="1"/>
  <c r="G1260" i="1"/>
  <c r="H1260" i="1" s="1"/>
  <c r="G1252" i="1"/>
  <c r="H1252" i="1" s="1"/>
  <c r="G1244" i="1"/>
  <c r="H1244" i="1" s="1"/>
  <c r="G1236" i="1"/>
  <c r="H1236" i="1" s="1"/>
  <c r="G1228" i="1"/>
  <c r="H1228" i="1" s="1"/>
  <c r="G1220" i="1"/>
  <c r="H1220" i="1" s="1"/>
  <c r="G1212" i="1"/>
  <c r="H1212" i="1" s="1"/>
  <c r="G1204" i="1"/>
  <c r="H1204" i="1" s="1"/>
  <c r="G1196" i="1"/>
  <c r="H1196" i="1" s="1"/>
  <c r="G1188" i="1"/>
  <c r="H1188" i="1" s="1"/>
  <c r="G1180" i="1"/>
  <c r="H1180" i="1" s="1"/>
  <c r="G1172" i="1"/>
  <c r="H1172" i="1" s="1"/>
  <c r="G1164" i="1"/>
  <c r="H1164" i="1" s="1"/>
  <c r="G1156" i="1"/>
  <c r="H1156" i="1" s="1"/>
  <c r="G1148" i="1"/>
  <c r="H1148" i="1" s="1"/>
  <c r="G1138" i="1"/>
  <c r="H1138" i="1" s="1"/>
  <c r="G992" i="1"/>
  <c r="H992" i="1" s="1"/>
  <c r="G963" i="1"/>
  <c r="H963" i="1" s="1"/>
  <c r="G544" i="1"/>
  <c r="H544" i="1" s="1"/>
  <c r="G450" i="1"/>
  <c r="H450" i="1" s="1"/>
  <c r="G694" i="1"/>
  <c r="H694" i="1" s="1"/>
  <c r="G534" i="1"/>
  <c r="H534" i="1" s="1"/>
  <c r="G391" i="1"/>
  <c r="H391" i="1" s="1"/>
  <c r="G352" i="1"/>
  <c r="H352" i="1" s="1"/>
  <c r="G404" i="1"/>
  <c r="H404" i="1" s="1"/>
  <c r="G346" i="1"/>
  <c r="H346" i="1" s="1"/>
  <c r="S1646" i="1"/>
  <c r="X1646" i="1" s="1"/>
  <c r="G944" i="1"/>
  <c r="H944" i="1" s="1"/>
  <c r="G943" i="1"/>
  <c r="H943" i="1" s="1"/>
  <c r="G749" i="1"/>
  <c r="H749" i="1" s="1"/>
  <c r="G747" i="1"/>
  <c r="H747" i="1" s="1"/>
  <c r="G748" i="1"/>
  <c r="H748" i="1" s="1"/>
  <c r="G746" i="1"/>
  <c r="H746" i="1" s="1"/>
  <c r="H1319" i="1"/>
  <c r="G589" i="1"/>
  <c r="H589" i="1" s="1"/>
  <c r="G587" i="1"/>
  <c r="H587" i="1" s="1"/>
  <c r="G588" i="1"/>
  <c r="H588" i="1" s="1"/>
  <c r="G586" i="1"/>
  <c r="H586" i="1" s="1"/>
  <c r="G915" i="1"/>
  <c r="H915" i="1" s="1"/>
  <c r="G914" i="1"/>
  <c r="H914" i="1" s="1"/>
  <c r="G883" i="1"/>
  <c r="H883" i="1" s="1"/>
  <c r="G882" i="1"/>
  <c r="H882" i="1" s="1"/>
  <c r="G851" i="1"/>
  <c r="H851" i="1" s="1"/>
  <c r="G850" i="1"/>
  <c r="H850" i="1" s="1"/>
  <c r="G819" i="1"/>
  <c r="H819" i="1" s="1"/>
  <c r="G818" i="1"/>
  <c r="H818" i="1" s="1"/>
  <c r="G803" i="1"/>
  <c r="H803" i="1" s="1"/>
  <c r="G802" i="1"/>
  <c r="H802" i="1" s="1"/>
  <c r="G787" i="1"/>
  <c r="H787" i="1" s="1"/>
  <c r="G786" i="1"/>
  <c r="H786" i="1" s="1"/>
  <c r="G729" i="1"/>
  <c r="H729" i="1" s="1"/>
  <c r="G728" i="1"/>
  <c r="H728" i="1" s="1"/>
  <c r="G665" i="1"/>
  <c r="H665" i="1" s="1"/>
  <c r="G664" i="1"/>
  <c r="H664" i="1" s="1"/>
  <c r="G633" i="1"/>
  <c r="H633" i="1" s="1"/>
  <c r="G632" i="1"/>
  <c r="H632" i="1" s="1"/>
  <c r="G569" i="1"/>
  <c r="H569" i="1" s="1"/>
  <c r="G568" i="1"/>
  <c r="H568" i="1" s="1"/>
  <c r="G1705" i="1"/>
  <c r="H1705" i="1" s="1"/>
  <c r="B74" i="7" s="1"/>
  <c r="G1684" i="1"/>
  <c r="H1684" i="1" s="1"/>
  <c r="G1637" i="1"/>
  <c r="H1637" i="1" s="1"/>
  <c r="Z1637" i="1" s="1"/>
  <c r="G1616" i="1"/>
  <c r="H1616" i="1" s="1"/>
  <c r="Z1616" i="1" s="1"/>
  <c r="G1599" i="1"/>
  <c r="H1599" i="1" s="1"/>
  <c r="Z1599" i="1" s="1"/>
  <c r="G1573" i="1"/>
  <c r="H1573" i="1" s="1"/>
  <c r="Z1573" i="1" s="1"/>
  <c r="G1552" i="1"/>
  <c r="H1552" i="1" s="1"/>
  <c r="Z1552" i="1" s="1"/>
  <c r="G1535" i="1"/>
  <c r="H1535" i="1" s="1"/>
  <c r="Z1535" i="1" s="1"/>
  <c r="G1513" i="1"/>
  <c r="H1513" i="1" s="1"/>
  <c r="G1497" i="1"/>
  <c r="H1497" i="1" s="1"/>
  <c r="G1481" i="1"/>
  <c r="H1481" i="1" s="1"/>
  <c r="G1465" i="1"/>
  <c r="H1465" i="1" s="1"/>
  <c r="G1449" i="1"/>
  <c r="H1449" i="1" s="1"/>
  <c r="G1433" i="1"/>
  <c r="H1433" i="1" s="1"/>
  <c r="G1417" i="1"/>
  <c r="H1417" i="1" s="1"/>
  <c r="G1391" i="1"/>
  <c r="H1391" i="1" s="1"/>
  <c r="G1370" i="1"/>
  <c r="H1370" i="1" s="1"/>
  <c r="G1353" i="1"/>
  <c r="H1353" i="1" s="1"/>
  <c r="G1327" i="1"/>
  <c r="H1327" i="1" s="1"/>
  <c r="G1306" i="1"/>
  <c r="H1306" i="1" s="1"/>
  <c r="G1706" i="1"/>
  <c r="H1706" i="1" s="1"/>
  <c r="B75" i="7" s="1"/>
  <c r="G1685" i="1"/>
  <c r="H1685" i="1" s="1"/>
  <c r="G1664" i="1"/>
  <c r="H1664" i="1" s="1"/>
  <c r="G1663" i="1"/>
  <c r="H1663" i="1" s="1"/>
  <c r="G1633" i="1"/>
  <c r="H1633" i="1" s="1"/>
  <c r="Z1633" i="1" s="1"/>
  <c r="G1612" i="1"/>
  <c r="H1612" i="1" s="1"/>
  <c r="Z1612" i="1" s="1"/>
  <c r="G1595" i="1"/>
  <c r="H1595" i="1" s="1"/>
  <c r="Z1595" i="1" s="1"/>
  <c r="G1569" i="1"/>
  <c r="H1569" i="1" s="1"/>
  <c r="Z1569" i="1" s="1"/>
  <c r="G1548" i="1"/>
  <c r="H1548" i="1" s="1"/>
  <c r="Z1548" i="1" s="1"/>
  <c r="G1531" i="1"/>
  <c r="H1531" i="1" s="1"/>
  <c r="Z1531" i="1" s="1"/>
  <c r="G1398" i="1"/>
  <c r="H1398" i="1" s="1"/>
  <c r="G1381" i="1"/>
  <c r="H1381" i="1" s="1"/>
  <c r="G1355" i="1"/>
  <c r="H1355" i="1" s="1"/>
  <c r="G1334" i="1"/>
  <c r="H1334" i="1" s="1"/>
  <c r="G1317" i="1"/>
  <c r="H1317" i="1" s="1"/>
  <c r="G1708" i="1"/>
  <c r="H1708" i="1" s="1"/>
  <c r="B77" i="7" s="1"/>
  <c r="G1707" i="1"/>
  <c r="H1707" i="1" s="1"/>
  <c r="B76" i="7" s="1"/>
  <c r="G1686" i="1"/>
  <c r="H1686" i="1" s="1"/>
  <c r="G1665" i="1"/>
  <c r="H1665" i="1" s="1"/>
  <c r="G1639" i="1"/>
  <c r="H1639" i="1" s="1"/>
  <c r="G1613" i="1"/>
  <c r="H1613" i="1" s="1"/>
  <c r="Z1613" i="1" s="1"/>
  <c r="G1592" i="1"/>
  <c r="H1592" i="1" s="1"/>
  <c r="Z1592" i="1" s="1"/>
  <c r="G1586" i="1"/>
  <c r="H1586" i="1" s="1"/>
  <c r="Z1586" i="1" s="1"/>
  <c r="G1575" i="1"/>
  <c r="H1575" i="1" s="1"/>
  <c r="Z1575" i="1" s="1"/>
  <c r="G1549" i="1"/>
  <c r="H1549" i="1" s="1"/>
  <c r="Z1549" i="1" s="1"/>
  <c r="G1526" i="1"/>
  <c r="H1526" i="1" s="1"/>
  <c r="Z1526" i="1" s="1"/>
  <c r="G1524" i="1"/>
  <c r="H1524" i="1" s="1"/>
  <c r="Z1524" i="1" s="1"/>
  <c r="G1510" i="1"/>
  <c r="H1510" i="1" s="1"/>
  <c r="G1508" i="1"/>
  <c r="H1508" i="1" s="1"/>
  <c r="G1494" i="1"/>
  <c r="H1494" i="1" s="1"/>
  <c r="G1492" i="1"/>
  <c r="H1492" i="1" s="1"/>
  <c r="G1478" i="1"/>
  <c r="H1478" i="1" s="1"/>
  <c r="G1476" i="1"/>
  <c r="H1476" i="1" s="1"/>
  <c r="G1462" i="1"/>
  <c r="H1462" i="1" s="1"/>
  <c r="G1460" i="1"/>
  <c r="H1460" i="1" s="1"/>
  <c r="G1446" i="1"/>
  <c r="H1446" i="1" s="1"/>
  <c r="G1444" i="1"/>
  <c r="H1444" i="1" s="1"/>
  <c r="G1430" i="1"/>
  <c r="H1430" i="1" s="1"/>
  <c r="G1428" i="1"/>
  <c r="H1428" i="1" s="1"/>
  <c r="G1415" i="1"/>
  <c r="H1415" i="1" s="1"/>
  <c r="G1394" i="1"/>
  <c r="H1394" i="1" s="1"/>
  <c r="G1377" i="1"/>
  <c r="H1377" i="1" s="1"/>
  <c r="G1351" i="1"/>
  <c r="H1351" i="1" s="1"/>
  <c r="G1330" i="1"/>
  <c r="H1330" i="1" s="1"/>
  <c r="G1313" i="1"/>
  <c r="H1313" i="1" s="1"/>
  <c r="G1709" i="1"/>
  <c r="H1709" i="1" s="1"/>
  <c r="B78" i="7" s="1"/>
  <c r="G1693" i="1"/>
  <c r="H1693" i="1" s="1"/>
  <c r="G1661" i="1"/>
  <c r="H1661" i="1" s="1"/>
  <c r="G1642" i="1"/>
  <c r="H1642" i="1" s="1"/>
  <c r="G1626" i="1"/>
  <c r="H1626" i="1" s="1"/>
  <c r="Z1626" i="1" s="1"/>
  <c r="G1610" i="1"/>
  <c r="H1610" i="1" s="1"/>
  <c r="Z1610" i="1" s="1"/>
  <c r="G1594" i="1"/>
  <c r="H1594" i="1" s="1"/>
  <c r="Z1594" i="1" s="1"/>
  <c r="G1578" i="1"/>
  <c r="H1578" i="1" s="1"/>
  <c r="Z1578" i="1" s="1"/>
  <c r="G1562" i="1"/>
  <c r="H1562" i="1" s="1"/>
  <c r="Z1562" i="1" s="1"/>
  <c r="G1546" i="1"/>
  <c r="H1546" i="1" s="1"/>
  <c r="Z1546" i="1" s="1"/>
  <c r="G1530" i="1"/>
  <c r="H1530" i="1" s="1"/>
  <c r="Z1530" i="1" s="1"/>
  <c r="G1411" i="1"/>
  <c r="H1411" i="1" s="1"/>
  <c r="G1395" i="1"/>
  <c r="H1395" i="1" s="1"/>
  <c r="G1379" i="1"/>
  <c r="H1379" i="1" s="1"/>
  <c r="G1363" i="1"/>
  <c r="H1363" i="1" s="1"/>
  <c r="G1634" i="1"/>
  <c r="H1634" i="1" s="1"/>
  <c r="Z1634" i="1" s="1"/>
  <c r="G1566" i="1"/>
  <c r="H1566" i="1" s="1"/>
  <c r="Z1566" i="1" s="1"/>
  <c r="G1358" i="1"/>
  <c r="H1358" i="1" s="1"/>
  <c r="G1320" i="1"/>
  <c r="H1320" i="1" s="1"/>
  <c r="G1297" i="1"/>
  <c r="H1297" i="1" s="1"/>
  <c r="G1289" i="1"/>
  <c r="H1289" i="1" s="1"/>
  <c r="G1269" i="1"/>
  <c r="H1269" i="1" s="1"/>
  <c r="G1268" i="1"/>
  <c r="H1268" i="1" s="1"/>
  <c r="G1253" i="1"/>
  <c r="H1253" i="1" s="1"/>
  <c r="G1237" i="1"/>
  <c r="H1237" i="1" s="1"/>
  <c r="G1221" i="1"/>
  <c r="H1221" i="1" s="1"/>
  <c r="G1205" i="1"/>
  <c r="H1205" i="1" s="1"/>
  <c r="G1189" i="1"/>
  <c r="H1189" i="1" s="1"/>
  <c r="G1173" i="1"/>
  <c r="H1173" i="1" s="1"/>
  <c r="G1157" i="1"/>
  <c r="H1157" i="1" s="1"/>
  <c r="G1141" i="1"/>
  <c r="H1141" i="1" s="1"/>
  <c r="G1125" i="1"/>
  <c r="H1125" i="1" s="1"/>
  <c r="G1109" i="1"/>
  <c r="H1109" i="1" s="1"/>
  <c r="G1093" i="1"/>
  <c r="H1093" i="1" s="1"/>
  <c r="G1077" i="1"/>
  <c r="H1077" i="1" s="1"/>
  <c r="G1061" i="1"/>
  <c r="H1061" i="1" s="1"/>
  <c r="G1045" i="1"/>
  <c r="H1045" i="1" s="1"/>
  <c r="G1029" i="1"/>
  <c r="H1029" i="1" s="1"/>
  <c r="G1028" i="1"/>
  <c r="H1028" i="1" s="1"/>
  <c r="G1025" i="1"/>
  <c r="H1025" i="1" s="1"/>
  <c r="G1024" i="1"/>
  <c r="H1024" i="1" s="1"/>
  <c r="G1023" i="1"/>
  <c r="H1023" i="1" s="1"/>
  <c r="G1026" i="1"/>
  <c r="H1026" i="1" s="1"/>
  <c r="G1027" i="1"/>
  <c r="H1027" i="1" s="1"/>
  <c r="G1013" i="1"/>
  <c r="H1013" i="1" s="1"/>
  <c r="G1671" i="1"/>
  <c r="H1671" i="1" s="1"/>
  <c r="G1527" i="1"/>
  <c r="H1527" i="1" s="1"/>
  <c r="Z1527" i="1" s="1"/>
  <c r="G1495" i="1"/>
  <c r="H1495" i="1" s="1"/>
  <c r="G1463" i="1"/>
  <c r="H1463" i="1" s="1"/>
  <c r="G1431" i="1"/>
  <c r="H1431" i="1" s="1"/>
  <c r="G1308" i="1"/>
  <c r="H1308" i="1" s="1"/>
  <c r="G1295" i="1"/>
  <c r="H1295" i="1" s="1"/>
  <c r="G1275" i="1"/>
  <c r="H1275" i="1" s="1"/>
  <c r="G985" i="1"/>
  <c r="H985" i="1" s="1"/>
  <c r="G984" i="1"/>
  <c r="H984" i="1" s="1"/>
  <c r="G1622" i="1"/>
  <c r="H1622" i="1" s="1"/>
  <c r="Z1622" i="1" s="1"/>
  <c r="G1515" i="1"/>
  <c r="H1515" i="1" s="1"/>
  <c r="Z1515" i="1" s="1"/>
  <c r="G1499" i="1"/>
  <c r="H1499" i="1" s="1"/>
  <c r="G1483" i="1"/>
  <c r="H1483" i="1" s="1"/>
  <c r="G1467" i="1"/>
  <c r="H1467" i="1" s="1"/>
  <c r="G1451" i="1"/>
  <c r="H1451" i="1" s="1"/>
  <c r="G1435" i="1"/>
  <c r="H1435" i="1" s="1"/>
  <c r="G1419" i="1"/>
  <c r="H1419" i="1" s="1"/>
  <c r="G1352" i="1"/>
  <c r="H1352" i="1" s="1"/>
  <c r="G1325" i="1"/>
  <c r="H1325" i="1" s="1"/>
  <c r="G1287" i="1"/>
  <c r="H1287" i="1" s="1"/>
  <c r="G1271" i="1"/>
  <c r="H1271" i="1" s="1"/>
  <c r="G1251" i="1"/>
  <c r="H1251" i="1" s="1"/>
  <c r="G1235" i="1"/>
  <c r="H1235" i="1" s="1"/>
  <c r="G1219" i="1"/>
  <c r="H1219" i="1" s="1"/>
  <c r="G1203" i="1"/>
  <c r="H1203" i="1" s="1"/>
  <c r="G1195" i="1"/>
  <c r="H1195" i="1" s="1"/>
  <c r="G1187" i="1"/>
  <c r="H1187" i="1" s="1"/>
  <c r="G1179" i="1"/>
  <c r="H1179" i="1" s="1"/>
  <c r="G1171" i="1"/>
  <c r="H1171" i="1" s="1"/>
  <c r="G1163" i="1"/>
  <c r="H1163" i="1" s="1"/>
  <c r="G1155" i="1"/>
  <c r="H1155" i="1" s="1"/>
  <c r="G1147" i="1"/>
  <c r="H1147" i="1" s="1"/>
  <c r="G537" i="1"/>
  <c r="H537" i="1" s="1"/>
  <c r="G505" i="1"/>
  <c r="H505" i="1" s="1"/>
  <c r="G473" i="1"/>
  <c r="H473" i="1" s="1"/>
  <c r="G440" i="1"/>
  <c r="H440" i="1" s="1"/>
  <c r="G416" i="1"/>
  <c r="H416" i="1" s="1"/>
  <c r="G382" i="1"/>
  <c r="H382" i="1" s="1"/>
  <c r="G350" i="1"/>
  <c r="H350" i="1" s="1"/>
  <c r="G717" i="1"/>
  <c r="H717" i="1" s="1"/>
  <c r="G715" i="1"/>
  <c r="H715" i="1" s="1"/>
  <c r="G716" i="1"/>
  <c r="H716" i="1" s="1"/>
  <c r="G714" i="1"/>
  <c r="H714" i="1" s="1"/>
  <c r="V1605" i="1"/>
  <c r="AA1605" i="1" s="1"/>
  <c r="G621" i="1"/>
  <c r="H621" i="1" s="1"/>
  <c r="G619" i="1"/>
  <c r="H619" i="1" s="1"/>
  <c r="G620" i="1"/>
  <c r="H620" i="1" s="1"/>
  <c r="G618" i="1"/>
  <c r="H618" i="1" s="1"/>
  <c r="G923" i="1"/>
  <c r="H923" i="1" s="1"/>
  <c r="G922" i="1"/>
  <c r="H922" i="1" s="1"/>
  <c r="G899" i="1"/>
  <c r="H899" i="1" s="1"/>
  <c r="G898" i="1"/>
  <c r="H898" i="1" s="1"/>
  <c r="G867" i="1"/>
  <c r="H867" i="1" s="1"/>
  <c r="G866" i="1"/>
  <c r="H866" i="1" s="1"/>
  <c r="G859" i="1"/>
  <c r="H859" i="1" s="1"/>
  <c r="G858" i="1"/>
  <c r="H858" i="1" s="1"/>
  <c r="G835" i="1"/>
  <c r="H835" i="1" s="1"/>
  <c r="G834" i="1"/>
  <c r="H834" i="1" s="1"/>
  <c r="G827" i="1"/>
  <c r="H827" i="1" s="1"/>
  <c r="G826" i="1"/>
  <c r="H826" i="1" s="1"/>
  <c r="G811" i="1"/>
  <c r="H811" i="1" s="1"/>
  <c r="G810" i="1"/>
  <c r="H810" i="1" s="1"/>
  <c r="G795" i="1"/>
  <c r="H795" i="1" s="1"/>
  <c r="G794" i="1"/>
  <c r="H794" i="1" s="1"/>
  <c r="G761" i="1"/>
  <c r="H761" i="1" s="1"/>
  <c r="G760" i="1"/>
  <c r="H760" i="1" s="1"/>
  <c r="G697" i="1"/>
  <c r="H697" i="1" s="1"/>
  <c r="G696" i="1"/>
  <c r="H696" i="1" s="1"/>
  <c r="S1649" i="1"/>
  <c r="X1649" i="1" s="1"/>
  <c r="S1641" i="1"/>
  <c r="X1641" i="1" s="1"/>
  <c r="G940" i="1"/>
  <c r="H940" i="1" s="1"/>
  <c r="G939" i="1"/>
  <c r="H939" i="1" s="1"/>
  <c r="G938" i="1"/>
  <c r="H938" i="1" s="1"/>
  <c r="G990" i="1"/>
  <c r="H990" i="1" s="1"/>
  <c r="G987" i="1"/>
  <c r="H987" i="1" s="1"/>
  <c r="G988" i="1"/>
  <c r="H988" i="1" s="1"/>
  <c r="G974" i="1"/>
  <c r="H974" i="1" s="1"/>
  <c r="G972" i="1"/>
  <c r="H972" i="1" s="1"/>
  <c r="G973" i="1"/>
  <c r="G958" i="1"/>
  <c r="H958" i="1" s="1"/>
  <c r="G773" i="1"/>
  <c r="H773" i="1" s="1"/>
  <c r="G770" i="1"/>
  <c r="H770" i="1" s="1"/>
  <c r="G771" i="1"/>
  <c r="H771" i="1" s="1"/>
  <c r="G772" i="1"/>
  <c r="H772" i="1" s="1"/>
  <c r="G741" i="1"/>
  <c r="H741" i="1" s="1"/>
  <c r="G738" i="1"/>
  <c r="H738" i="1" s="1"/>
  <c r="G739" i="1"/>
  <c r="H739" i="1" s="1"/>
  <c r="G740" i="1"/>
  <c r="H740" i="1" s="1"/>
  <c r="G709" i="1"/>
  <c r="H709" i="1" s="1"/>
  <c r="G706" i="1"/>
  <c r="H706" i="1" s="1"/>
  <c r="G707" i="1"/>
  <c r="H707" i="1" s="1"/>
  <c r="G708" i="1"/>
  <c r="H708" i="1" s="1"/>
  <c r="G677" i="1"/>
  <c r="H677" i="1" s="1"/>
  <c r="G674" i="1"/>
  <c r="H674" i="1" s="1"/>
  <c r="G675" i="1"/>
  <c r="H675" i="1" s="1"/>
  <c r="G676" i="1"/>
  <c r="H676" i="1" s="1"/>
  <c r="G645" i="1"/>
  <c r="H645" i="1" s="1"/>
  <c r="G642" i="1"/>
  <c r="H642" i="1" s="1"/>
  <c r="G643" i="1"/>
  <c r="H643" i="1" s="1"/>
  <c r="G644" i="1"/>
  <c r="H644" i="1" s="1"/>
  <c r="G613" i="1"/>
  <c r="H613" i="1" s="1"/>
  <c r="G610" i="1"/>
  <c r="H610" i="1" s="1"/>
  <c r="G611" i="1"/>
  <c r="H611" i="1" s="1"/>
  <c r="G612" i="1"/>
  <c r="H612" i="1" s="1"/>
  <c r="G581" i="1"/>
  <c r="H581" i="1" s="1"/>
  <c r="G578" i="1"/>
  <c r="H578" i="1" s="1"/>
  <c r="G579" i="1"/>
  <c r="H579" i="1" s="1"/>
  <c r="G580" i="1"/>
  <c r="H580" i="1" s="1"/>
  <c r="G937" i="1"/>
  <c r="H937" i="1" s="1"/>
  <c r="G936" i="1"/>
  <c r="H936" i="1" s="1"/>
  <c r="G929" i="1"/>
  <c r="H929" i="1" s="1"/>
  <c r="G928" i="1"/>
  <c r="H928" i="1" s="1"/>
  <c r="G921" i="1"/>
  <c r="H921" i="1" s="1"/>
  <c r="G920" i="1"/>
  <c r="H920" i="1" s="1"/>
  <c r="G913" i="1"/>
  <c r="H913" i="1" s="1"/>
  <c r="G912" i="1"/>
  <c r="H912" i="1" s="1"/>
  <c r="G905" i="1"/>
  <c r="H905" i="1" s="1"/>
  <c r="G904" i="1"/>
  <c r="H904" i="1" s="1"/>
  <c r="G897" i="1"/>
  <c r="H897" i="1" s="1"/>
  <c r="G896" i="1"/>
  <c r="H896" i="1" s="1"/>
  <c r="G889" i="1"/>
  <c r="H889" i="1" s="1"/>
  <c r="G888" i="1"/>
  <c r="H888" i="1" s="1"/>
  <c r="G881" i="1"/>
  <c r="H881" i="1" s="1"/>
  <c r="G880" i="1"/>
  <c r="H880" i="1" s="1"/>
  <c r="G873" i="1"/>
  <c r="H873" i="1" s="1"/>
  <c r="G872" i="1"/>
  <c r="H872" i="1" s="1"/>
  <c r="G865" i="1"/>
  <c r="H865" i="1" s="1"/>
  <c r="G864" i="1"/>
  <c r="H864" i="1" s="1"/>
  <c r="G857" i="1"/>
  <c r="H857" i="1" s="1"/>
  <c r="G856" i="1"/>
  <c r="H856" i="1" s="1"/>
  <c r="G849" i="1"/>
  <c r="H849" i="1" s="1"/>
  <c r="G848" i="1"/>
  <c r="H848" i="1" s="1"/>
  <c r="G841" i="1"/>
  <c r="H841" i="1" s="1"/>
  <c r="G840" i="1"/>
  <c r="H840" i="1" s="1"/>
  <c r="G833" i="1"/>
  <c r="H833" i="1" s="1"/>
  <c r="G832" i="1"/>
  <c r="H832" i="1" s="1"/>
  <c r="G825" i="1"/>
  <c r="H825" i="1" s="1"/>
  <c r="G824" i="1"/>
  <c r="H824" i="1" s="1"/>
  <c r="G817" i="1"/>
  <c r="H817" i="1" s="1"/>
  <c r="G816" i="1"/>
  <c r="H816" i="1" s="1"/>
  <c r="G809" i="1"/>
  <c r="H809" i="1" s="1"/>
  <c r="G808" i="1"/>
  <c r="H808" i="1" s="1"/>
  <c r="G801" i="1"/>
  <c r="H801" i="1" s="1"/>
  <c r="G800" i="1"/>
  <c r="H800" i="1" s="1"/>
  <c r="G793" i="1"/>
  <c r="H793" i="1" s="1"/>
  <c r="G792" i="1"/>
  <c r="H792" i="1" s="1"/>
  <c r="G785" i="1"/>
  <c r="H785" i="1" s="1"/>
  <c r="G784" i="1"/>
  <c r="H784" i="1" s="1"/>
  <c r="G753" i="1"/>
  <c r="H753" i="1" s="1"/>
  <c r="G752" i="1"/>
  <c r="H752" i="1" s="1"/>
  <c r="G721" i="1"/>
  <c r="H721" i="1" s="1"/>
  <c r="G720" i="1"/>
  <c r="H720" i="1" s="1"/>
  <c r="G689" i="1"/>
  <c r="H689" i="1" s="1"/>
  <c r="G688" i="1"/>
  <c r="H688" i="1" s="1"/>
  <c r="V1642" i="1"/>
  <c r="AA1642" i="1" s="1"/>
  <c r="G657" i="1"/>
  <c r="H657" i="1" s="1"/>
  <c r="G656" i="1"/>
  <c r="H656" i="1" s="1"/>
  <c r="G625" i="1"/>
  <c r="H625" i="1" s="1"/>
  <c r="G624" i="1"/>
  <c r="H624" i="1" s="1"/>
  <c r="V1577" i="1"/>
  <c r="AA1577" i="1" s="1"/>
  <c r="G593" i="1"/>
  <c r="H593" i="1" s="1"/>
  <c r="G592" i="1"/>
  <c r="H592" i="1" s="1"/>
  <c r="V1546" i="1"/>
  <c r="AA1546" i="1" s="1"/>
  <c r="G561" i="1"/>
  <c r="H561" i="1" s="1"/>
  <c r="G560" i="1"/>
  <c r="H560" i="1" s="1"/>
  <c r="G1654" i="1"/>
  <c r="H1654" i="1" s="1"/>
  <c r="G1632" i="1"/>
  <c r="H1632" i="1" s="1"/>
  <c r="Z1632" i="1" s="1"/>
  <c r="G1615" i="1"/>
  <c r="H1615" i="1" s="1"/>
  <c r="Z1615" i="1" s="1"/>
  <c r="G1589" i="1"/>
  <c r="H1589" i="1" s="1"/>
  <c r="Z1589" i="1" s="1"/>
  <c r="G1568" i="1"/>
  <c r="H1568" i="1" s="1"/>
  <c r="Z1568" i="1" s="1"/>
  <c r="G1551" i="1"/>
  <c r="H1551" i="1" s="1"/>
  <c r="Z1551" i="1" s="1"/>
  <c r="G1522" i="1"/>
  <c r="H1522" i="1" s="1"/>
  <c r="Z1522" i="1" s="1"/>
  <c r="G1506" i="1"/>
  <c r="H1506" i="1" s="1"/>
  <c r="G1490" i="1"/>
  <c r="H1490" i="1" s="1"/>
  <c r="G1474" i="1"/>
  <c r="H1474" i="1" s="1"/>
  <c r="G1458" i="1"/>
  <c r="H1458" i="1" s="1"/>
  <c r="G1442" i="1"/>
  <c r="H1442" i="1" s="1"/>
  <c r="G1426" i="1"/>
  <c r="H1426" i="1" s="1"/>
  <c r="G1407" i="1"/>
  <c r="H1407" i="1" s="1"/>
  <c r="G1386" i="1"/>
  <c r="H1386" i="1" s="1"/>
  <c r="G1369" i="1"/>
  <c r="H1369" i="1" s="1"/>
  <c r="G1343" i="1"/>
  <c r="H1343" i="1" s="1"/>
  <c r="G1322" i="1"/>
  <c r="H1322" i="1" s="1"/>
  <c r="G1305" i="1"/>
  <c r="H1305" i="1" s="1"/>
  <c r="G1680" i="1"/>
  <c r="H1680" i="1" s="1"/>
  <c r="G1649" i="1"/>
  <c r="H1649" i="1" s="1"/>
  <c r="G1628" i="1"/>
  <c r="H1628" i="1" s="1"/>
  <c r="Z1628" i="1" s="1"/>
  <c r="G1611" i="1"/>
  <c r="H1611" i="1" s="1"/>
  <c r="Z1611" i="1" s="1"/>
  <c r="G1585" i="1"/>
  <c r="H1585" i="1" s="1"/>
  <c r="Z1585" i="1" s="1"/>
  <c r="G1564" i="1"/>
  <c r="H1564" i="1" s="1"/>
  <c r="Z1564" i="1" s="1"/>
  <c r="G1547" i="1"/>
  <c r="H1547" i="1" s="1"/>
  <c r="Z1547" i="1" s="1"/>
  <c r="G1414" i="1"/>
  <c r="H1414" i="1" s="1"/>
  <c r="G1397" i="1"/>
  <c r="H1397" i="1" s="1"/>
  <c r="G1371" i="1"/>
  <c r="H1371" i="1" s="1"/>
  <c r="G1350" i="1"/>
  <c r="H1350" i="1" s="1"/>
  <c r="G1333" i="1"/>
  <c r="H1333" i="1" s="1"/>
  <c r="G1332" i="1"/>
  <c r="H1332" i="1" s="1"/>
  <c r="G1331" i="1"/>
  <c r="H1331" i="1" s="1"/>
  <c r="G1307" i="1"/>
  <c r="H1307" i="1" s="1"/>
  <c r="G1681" i="1"/>
  <c r="H1681" i="1" s="1"/>
  <c r="G1658" i="1"/>
  <c r="H1658" i="1" s="1"/>
  <c r="G1629" i="1"/>
  <c r="H1629" i="1" s="1"/>
  <c r="Z1629" i="1" s="1"/>
  <c r="G1608" i="1"/>
  <c r="H1608" i="1" s="1"/>
  <c r="Z1608" i="1" s="1"/>
  <c r="G1606" i="1"/>
  <c r="H1606" i="1" s="1"/>
  <c r="Z1606" i="1" s="1"/>
  <c r="G1591" i="1"/>
  <c r="H1591" i="1" s="1"/>
  <c r="Z1591" i="1" s="1"/>
  <c r="G1565" i="1"/>
  <c r="H1565" i="1" s="1"/>
  <c r="Z1565" i="1" s="1"/>
  <c r="G1544" i="1"/>
  <c r="H1544" i="1" s="1"/>
  <c r="Z1544" i="1" s="1"/>
  <c r="G1542" i="1"/>
  <c r="H1542" i="1" s="1"/>
  <c r="Z1542" i="1" s="1"/>
  <c r="G1525" i="1"/>
  <c r="H1525" i="1" s="1"/>
  <c r="Z1525" i="1" s="1"/>
  <c r="G1509" i="1"/>
  <c r="H1509" i="1" s="1"/>
  <c r="G1493" i="1"/>
  <c r="H1493" i="1" s="1"/>
  <c r="G1477" i="1"/>
  <c r="H1477" i="1" s="1"/>
  <c r="G1461" i="1"/>
  <c r="H1461" i="1" s="1"/>
  <c r="G1445" i="1"/>
  <c r="H1445" i="1" s="1"/>
  <c r="G1429" i="1"/>
  <c r="H1429" i="1" s="1"/>
  <c r="G1410" i="1"/>
  <c r="H1410" i="1" s="1"/>
  <c r="G1404" i="1"/>
  <c r="H1404" i="1" s="1"/>
  <c r="G1393" i="1"/>
  <c r="H1393" i="1" s="1"/>
  <c r="G1367" i="1"/>
  <c r="H1367" i="1" s="1"/>
  <c r="G1346" i="1"/>
  <c r="H1346" i="1" s="1"/>
  <c r="G1340" i="1"/>
  <c r="H1340" i="1" s="1"/>
  <c r="G1329" i="1"/>
  <c r="H1329" i="1" s="1"/>
  <c r="G1303" i="1"/>
  <c r="H1303" i="1" s="1"/>
  <c r="G1688" i="1"/>
  <c r="H1688" i="1" s="1"/>
  <c r="G1672" i="1"/>
  <c r="H1672" i="1" s="1"/>
  <c r="G1653" i="1"/>
  <c r="H1653" i="1" s="1"/>
  <c r="G1641" i="1"/>
  <c r="H1641" i="1" s="1"/>
  <c r="G1625" i="1"/>
  <c r="H1625" i="1" s="1"/>
  <c r="Z1625" i="1" s="1"/>
  <c r="G1609" i="1"/>
  <c r="H1609" i="1" s="1"/>
  <c r="Z1609" i="1" s="1"/>
  <c r="G1593" i="1"/>
  <c r="H1593" i="1" s="1"/>
  <c r="Z1593" i="1" s="1"/>
  <c r="G1577" i="1"/>
  <c r="H1577" i="1" s="1"/>
  <c r="Z1577" i="1" s="1"/>
  <c r="G1561" i="1"/>
  <c r="H1561" i="1" s="1"/>
  <c r="Z1561" i="1" s="1"/>
  <c r="G1545" i="1"/>
  <c r="H1545" i="1" s="1"/>
  <c r="Z1545" i="1" s="1"/>
  <c r="G1529" i="1"/>
  <c r="H1529" i="1" s="1"/>
  <c r="Z1529" i="1" s="1"/>
  <c r="G1406" i="1"/>
  <c r="H1406" i="1" s="1"/>
  <c r="G1390" i="1"/>
  <c r="H1390" i="1" s="1"/>
  <c r="G1374" i="1"/>
  <c r="H1374" i="1" s="1"/>
  <c r="G1691" i="1"/>
  <c r="H1691" i="1" s="1"/>
  <c r="G1630" i="1"/>
  <c r="H1630" i="1" s="1"/>
  <c r="Z1630" i="1" s="1"/>
  <c r="G1408" i="1"/>
  <c r="H1408" i="1" s="1"/>
  <c r="G1357" i="1"/>
  <c r="H1357" i="1" s="1"/>
  <c r="G1316" i="1"/>
  <c r="H1316" i="1" s="1"/>
  <c r="G1294" i="1"/>
  <c r="H1294" i="1" s="1"/>
  <c r="G1279" i="1"/>
  <c r="H1279" i="1" s="1"/>
  <c r="G1262" i="1"/>
  <c r="H1262" i="1" s="1"/>
  <c r="G1256" i="1"/>
  <c r="H1256" i="1" s="1"/>
  <c r="G1255" i="1"/>
  <c r="H1255" i="1" s="1"/>
  <c r="G1246" i="1"/>
  <c r="H1246" i="1" s="1"/>
  <c r="G1240" i="1"/>
  <c r="H1240" i="1" s="1"/>
  <c r="G1239" i="1"/>
  <c r="H1239" i="1" s="1"/>
  <c r="G1230" i="1"/>
  <c r="H1230" i="1" s="1"/>
  <c r="G1223" i="1"/>
  <c r="H1223" i="1" s="1"/>
  <c r="G1224" i="1"/>
  <c r="H1224" i="1" s="1"/>
  <c r="G1214" i="1"/>
  <c r="H1214" i="1" s="1"/>
  <c r="G1208" i="1"/>
  <c r="H1208" i="1" s="1"/>
  <c r="G1207" i="1"/>
  <c r="H1207" i="1" s="1"/>
  <c r="G1198" i="1"/>
  <c r="H1198" i="1" s="1"/>
  <c r="G1096" i="1"/>
  <c r="H1096" i="1" s="1"/>
  <c r="G1160" i="1"/>
  <c r="H1160" i="1" s="1"/>
  <c r="G1095" i="1"/>
  <c r="H1095" i="1" s="1"/>
  <c r="G1159" i="1"/>
  <c r="H1159" i="1" s="1"/>
  <c r="G1056" i="1"/>
  <c r="H1056" i="1" s="1"/>
  <c r="G1120" i="1"/>
  <c r="H1120" i="1" s="1"/>
  <c r="G1184" i="1"/>
  <c r="H1184" i="1" s="1"/>
  <c r="G1055" i="1"/>
  <c r="H1055" i="1" s="1"/>
  <c r="G1119" i="1"/>
  <c r="H1119" i="1" s="1"/>
  <c r="G1183" i="1"/>
  <c r="H1183" i="1" s="1"/>
  <c r="G1044" i="1"/>
  <c r="H1044" i="1" s="1"/>
  <c r="G1052" i="1"/>
  <c r="H1052" i="1" s="1"/>
  <c r="G1060" i="1"/>
  <c r="H1060" i="1" s="1"/>
  <c r="G1068" i="1"/>
  <c r="H1068" i="1" s="1"/>
  <c r="G1076" i="1"/>
  <c r="H1076" i="1" s="1"/>
  <c r="G1084" i="1"/>
  <c r="H1084" i="1" s="1"/>
  <c r="G1092" i="1"/>
  <c r="H1092" i="1" s="1"/>
  <c r="G1100" i="1"/>
  <c r="H1100" i="1" s="1"/>
  <c r="G1108" i="1"/>
  <c r="H1108" i="1" s="1"/>
  <c r="G1116" i="1"/>
  <c r="H1116" i="1" s="1"/>
  <c r="G1124" i="1"/>
  <c r="H1124" i="1" s="1"/>
  <c r="G1132" i="1"/>
  <c r="H1132" i="1" s="1"/>
  <c r="G1140" i="1"/>
  <c r="H1140" i="1" s="1"/>
  <c r="G1048" i="1"/>
  <c r="H1048" i="1" s="1"/>
  <c r="G1112" i="1"/>
  <c r="H1112" i="1" s="1"/>
  <c r="G1176" i="1"/>
  <c r="H1176" i="1" s="1"/>
  <c r="G1047" i="1"/>
  <c r="H1047" i="1" s="1"/>
  <c r="G1111" i="1"/>
  <c r="H1111" i="1" s="1"/>
  <c r="G1175" i="1"/>
  <c r="H1175" i="1" s="1"/>
  <c r="G1072" i="1"/>
  <c r="H1072" i="1" s="1"/>
  <c r="G1136" i="1"/>
  <c r="H1136" i="1" s="1"/>
  <c r="G1071" i="1"/>
  <c r="H1071" i="1" s="1"/>
  <c r="G1135" i="1"/>
  <c r="H1135" i="1" s="1"/>
  <c r="G1041" i="1"/>
  <c r="H1041" i="1" s="1"/>
  <c r="G1049" i="1"/>
  <c r="H1049" i="1" s="1"/>
  <c r="G1057" i="1"/>
  <c r="H1057" i="1" s="1"/>
  <c r="G1065" i="1"/>
  <c r="H1065" i="1" s="1"/>
  <c r="G1073" i="1"/>
  <c r="H1073" i="1" s="1"/>
  <c r="G1081" i="1"/>
  <c r="H1081" i="1" s="1"/>
  <c r="G1089" i="1"/>
  <c r="H1089" i="1" s="1"/>
  <c r="G1097" i="1"/>
  <c r="H1097" i="1" s="1"/>
  <c r="G1105" i="1"/>
  <c r="H1105" i="1" s="1"/>
  <c r="G1113" i="1"/>
  <c r="H1113" i="1" s="1"/>
  <c r="G1121" i="1"/>
  <c r="H1121" i="1" s="1"/>
  <c r="G1064" i="1"/>
  <c r="H1064" i="1" s="1"/>
  <c r="G1128" i="1"/>
  <c r="H1128" i="1" s="1"/>
  <c r="G1192" i="1"/>
  <c r="H1192" i="1" s="1"/>
  <c r="G1063" i="1"/>
  <c r="H1063" i="1" s="1"/>
  <c r="G1127" i="1"/>
  <c r="H1127" i="1" s="1"/>
  <c r="G1191" i="1"/>
  <c r="H1191" i="1" s="1"/>
  <c r="G1088" i="1"/>
  <c r="H1088" i="1" s="1"/>
  <c r="G1152" i="1"/>
  <c r="H1152" i="1" s="1"/>
  <c r="G1087" i="1"/>
  <c r="H1087" i="1" s="1"/>
  <c r="G1151" i="1"/>
  <c r="H1151" i="1" s="1"/>
  <c r="G1042" i="1"/>
  <c r="H1042" i="1" s="1"/>
  <c r="G1050" i="1"/>
  <c r="H1050" i="1" s="1"/>
  <c r="G1058" i="1"/>
  <c r="H1058" i="1" s="1"/>
  <c r="G1066" i="1"/>
  <c r="H1066" i="1" s="1"/>
  <c r="G1074" i="1"/>
  <c r="H1074" i="1" s="1"/>
  <c r="G1082" i="1"/>
  <c r="H1082" i="1" s="1"/>
  <c r="G1090" i="1"/>
  <c r="H1090" i="1" s="1"/>
  <c r="G1098" i="1"/>
  <c r="H1098" i="1" s="1"/>
  <c r="G1106" i="1"/>
  <c r="H1106" i="1" s="1"/>
  <c r="G1114" i="1"/>
  <c r="H1114" i="1" s="1"/>
  <c r="G1122" i="1"/>
  <c r="H1122" i="1" s="1"/>
  <c r="G1130" i="1"/>
  <c r="H1130" i="1" s="1"/>
  <c r="G1080" i="1"/>
  <c r="H1080" i="1" s="1"/>
  <c r="G1144" i="1"/>
  <c r="H1144" i="1" s="1"/>
  <c r="G1079" i="1"/>
  <c r="H1079" i="1" s="1"/>
  <c r="G1143" i="1"/>
  <c r="H1143" i="1" s="1"/>
  <c r="G1040" i="1"/>
  <c r="H1040" i="1" s="1"/>
  <c r="G1104" i="1"/>
  <c r="H1104" i="1" s="1"/>
  <c r="G1168" i="1"/>
  <c r="H1168" i="1" s="1"/>
  <c r="G1039" i="1"/>
  <c r="H1039" i="1" s="1"/>
  <c r="G1103" i="1"/>
  <c r="H1103" i="1" s="1"/>
  <c r="G1167" i="1"/>
  <c r="H1167" i="1" s="1"/>
  <c r="G1043" i="1"/>
  <c r="H1043" i="1" s="1"/>
  <c r="G1051" i="1"/>
  <c r="H1051" i="1" s="1"/>
  <c r="G1059" i="1"/>
  <c r="H1059" i="1" s="1"/>
  <c r="G1067" i="1"/>
  <c r="H1067" i="1" s="1"/>
  <c r="G1075" i="1"/>
  <c r="H1075" i="1" s="1"/>
  <c r="G1083" i="1"/>
  <c r="H1083" i="1" s="1"/>
  <c r="G1091" i="1"/>
  <c r="H1091" i="1" s="1"/>
  <c r="G1099" i="1"/>
  <c r="H1099" i="1" s="1"/>
  <c r="G1107" i="1"/>
  <c r="H1107" i="1" s="1"/>
  <c r="G1115" i="1"/>
  <c r="H1115" i="1" s="1"/>
  <c r="G1123" i="1"/>
  <c r="H1123" i="1" s="1"/>
  <c r="G1131" i="1"/>
  <c r="H1131" i="1" s="1"/>
  <c r="G1139" i="1"/>
  <c r="H1139" i="1" s="1"/>
  <c r="G1182" i="1"/>
  <c r="H1182" i="1" s="1"/>
  <c r="G1166" i="1"/>
  <c r="H1166" i="1" s="1"/>
  <c r="G1150" i="1"/>
  <c r="H1150" i="1" s="1"/>
  <c r="G1134" i="1"/>
  <c r="H1134" i="1" s="1"/>
  <c r="G1118" i="1"/>
  <c r="H1118" i="1" s="1"/>
  <c r="G1102" i="1"/>
  <c r="H1102" i="1" s="1"/>
  <c r="G1086" i="1"/>
  <c r="H1086" i="1" s="1"/>
  <c r="G1070" i="1"/>
  <c r="H1070" i="1" s="1"/>
  <c r="G1054" i="1"/>
  <c r="H1054" i="1" s="1"/>
  <c r="G1038" i="1"/>
  <c r="H1038" i="1" s="1"/>
  <c r="G1022" i="1"/>
  <c r="H1022" i="1" s="1"/>
  <c r="G1006" i="1"/>
  <c r="H1006" i="1" s="1"/>
  <c r="G979" i="1"/>
  <c r="H979" i="1" s="1"/>
  <c r="G1657" i="1"/>
  <c r="H1657" i="1" s="1"/>
  <c r="G1574" i="1"/>
  <c r="H1574" i="1" s="1"/>
  <c r="Z1574" i="1" s="1"/>
  <c r="G1519" i="1"/>
  <c r="H1519" i="1" s="1"/>
  <c r="Z1519" i="1" s="1"/>
  <c r="G1487" i="1"/>
  <c r="H1487" i="1" s="1"/>
  <c r="G1455" i="1"/>
  <c r="H1455" i="1" s="1"/>
  <c r="G1423" i="1"/>
  <c r="H1423" i="1" s="1"/>
  <c r="G1342" i="1"/>
  <c r="H1342" i="1" s="1"/>
  <c r="G1304" i="1"/>
  <c r="H1304" i="1" s="1"/>
  <c r="G1291" i="1"/>
  <c r="H1291" i="1" s="1"/>
  <c r="G1270" i="1"/>
  <c r="H1270" i="1" s="1"/>
  <c r="G975" i="1"/>
  <c r="H975" i="1" s="1"/>
  <c r="G1602" i="1"/>
  <c r="H1602" i="1" s="1"/>
  <c r="Z1602" i="1" s="1"/>
  <c r="G1534" i="1"/>
  <c r="H1534" i="1" s="1"/>
  <c r="Z1534" i="1" s="1"/>
  <c r="G1512" i="1"/>
  <c r="H1512" i="1" s="1"/>
  <c r="G1496" i="1"/>
  <c r="H1496" i="1" s="1"/>
  <c r="G1480" i="1"/>
  <c r="H1480" i="1" s="1"/>
  <c r="G1464" i="1"/>
  <c r="H1464" i="1" s="1"/>
  <c r="G1448" i="1"/>
  <c r="H1448" i="1" s="1"/>
  <c r="G1432" i="1"/>
  <c r="H1432" i="1" s="1"/>
  <c r="G1416" i="1"/>
  <c r="H1416" i="1" s="1"/>
  <c r="G1348" i="1"/>
  <c r="H1348" i="1" s="1"/>
  <c r="G1312" i="1"/>
  <c r="H1312" i="1" s="1"/>
  <c r="G1282" i="1"/>
  <c r="H1282" i="1" s="1"/>
  <c r="G1266" i="1"/>
  <c r="H1266" i="1" s="1"/>
  <c r="G1258" i="1"/>
  <c r="H1258" i="1" s="1"/>
  <c r="G1250" i="1"/>
  <c r="H1250" i="1" s="1"/>
  <c r="G1242" i="1"/>
  <c r="H1242" i="1" s="1"/>
  <c r="G1234" i="1"/>
  <c r="H1234" i="1" s="1"/>
  <c r="G1226" i="1"/>
  <c r="H1226" i="1" s="1"/>
  <c r="G1218" i="1"/>
  <c r="H1218" i="1" s="1"/>
  <c r="G1210" i="1"/>
  <c r="H1210" i="1" s="1"/>
  <c r="G1202" i="1"/>
  <c r="H1202" i="1" s="1"/>
  <c r="G1194" i="1"/>
  <c r="H1194" i="1" s="1"/>
  <c r="G1186" i="1"/>
  <c r="H1186" i="1" s="1"/>
  <c r="G1178" i="1"/>
  <c r="H1178" i="1" s="1"/>
  <c r="G1170" i="1"/>
  <c r="H1170" i="1" s="1"/>
  <c r="G1162" i="1"/>
  <c r="H1162" i="1" s="1"/>
  <c r="G1154" i="1"/>
  <c r="H1154" i="1" s="1"/>
  <c r="G1146" i="1"/>
  <c r="H1146" i="1" s="1"/>
  <c r="G1129" i="1"/>
  <c r="H1129" i="1" s="1"/>
  <c r="G1264" i="1"/>
  <c r="H1264" i="1" s="1"/>
  <c r="G976" i="1"/>
  <c r="H976" i="1" s="1"/>
  <c r="G529" i="1"/>
  <c r="H529" i="1" s="1"/>
  <c r="G496" i="1"/>
  <c r="H496" i="1" s="1"/>
  <c r="G464" i="1"/>
  <c r="H464" i="1" s="1"/>
  <c r="G434" i="1"/>
  <c r="H434" i="1" s="1"/>
  <c r="G774" i="1"/>
  <c r="H774" i="1" s="1"/>
  <c r="G710" i="1"/>
  <c r="H710" i="1" s="1"/>
  <c r="G678" i="1"/>
  <c r="H678" i="1" s="1"/>
  <c r="G646" i="1"/>
  <c r="H646" i="1" s="1"/>
  <c r="G614" i="1"/>
  <c r="H614" i="1" s="1"/>
  <c r="G582" i="1"/>
  <c r="H582" i="1" s="1"/>
  <c r="G550" i="1"/>
  <c r="H550" i="1" s="1"/>
  <c r="G518" i="1"/>
  <c r="H518" i="1" s="1"/>
  <c r="G486" i="1"/>
  <c r="H486" i="1" s="1"/>
  <c r="G454" i="1"/>
  <c r="H454" i="1" s="1"/>
  <c r="G388" i="1"/>
  <c r="H388" i="1" s="1"/>
  <c r="G1283" i="1"/>
  <c r="H1283" i="1" s="1"/>
  <c r="G999" i="1"/>
  <c r="H999" i="1" s="1"/>
  <c r="G951" i="1"/>
  <c r="H951" i="1" s="1"/>
  <c r="G961" i="1"/>
  <c r="H961" i="1" s="1"/>
  <c r="G525" i="1"/>
  <c r="H525" i="1" s="1"/>
  <c r="G493" i="1"/>
  <c r="H493" i="1" s="1"/>
  <c r="G461" i="1"/>
  <c r="H461" i="1" s="1"/>
  <c r="G429" i="1"/>
  <c r="H429" i="1" s="1"/>
  <c r="G947" i="1"/>
  <c r="H947" i="1" s="1"/>
  <c r="G767" i="1"/>
  <c r="H767" i="1" s="1"/>
  <c r="G735" i="1"/>
  <c r="H735" i="1" s="1"/>
  <c r="G703" i="1"/>
  <c r="H703" i="1" s="1"/>
  <c r="G671" i="1"/>
  <c r="H671" i="1" s="1"/>
  <c r="G639" i="1"/>
  <c r="H639" i="1" s="1"/>
  <c r="G607" i="1"/>
  <c r="H607" i="1" s="1"/>
  <c r="G575" i="1"/>
  <c r="H575" i="1" s="1"/>
  <c r="G543" i="1"/>
  <c r="H543" i="1" s="1"/>
  <c r="G511" i="1"/>
  <c r="H511" i="1" s="1"/>
  <c r="G479" i="1"/>
  <c r="H479" i="1" s="1"/>
  <c r="G447" i="1"/>
  <c r="H447" i="1" s="1"/>
  <c r="G959" i="1"/>
  <c r="H959" i="1" s="1"/>
  <c r="G497" i="1"/>
  <c r="H497" i="1" s="1"/>
  <c r="G465" i="1"/>
  <c r="H465" i="1" s="1"/>
  <c r="G409" i="1"/>
  <c r="H409" i="1" s="1"/>
  <c r="G375" i="1"/>
  <c r="H375" i="1" s="1"/>
  <c r="G343" i="1"/>
  <c r="H343" i="1" s="1"/>
  <c r="G427" i="1"/>
  <c r="H427" i="1" s="1"/>
  <c r="G384" i="1"/>
  <c r="H384" i="1" s="1"/>
  <c r="G520" i="1"/>
  <c r="H520" i="1" s="1"/>
  <c r="G488" i="1"/>
  <c r="H488" i="1" s="1"/>
  <c r="G456" i="1"/>
  <c r="H456" i="1" s="1"/>
  <c r="G424" i="1"/>
  <c r="H424" i="1" s="1"/>
  <c r="G403" i="1"/>
  <c r="H403" i="1" s="1"/>
  <c r="G369" i="1"/>
  <c r="H369" i="1" s="1"/>
  <c r="G415" i="1"/>
  <c r="H415" i="1" s="1"/>
  <c r="G365" i="1"/>
  <c r="H365" i="1" s="1"/>
  <c r="G538" i="1"/>
  <c r="H538" i="1" s="1"/>
  <c r="G506" i="1"/>
  <c r="H506" i="1" s="1"/>
  <c r="G474" i="1"/>
  <c r="H474" i="1" s="1"/>
  <c r="G441" i="1"/>
  <c r="H441" i="1" s="1"/>
  <c r="G397" i="1"/>
  <c r="H397" i="1" s="1"/>
  <c r="G371" i="1"/>
  <c r="H371" i="1" s="1"/>
  <c r="G392" i="1"/>
  <c r="H392" i="1" s="1"/>
  <c r="A1640" i="1"/>
  <c r="A8" i="7"/>
  <c r="G428" i="1"/>
  <c r="H428" i="1" s="1"/>
  <c r="G386" i="1"/>
  <c r="H386" i="1" s="1"/>
  <c r="G348" i="1"/>
  <c r="H348" i="1" s="1"/>
  <c r="G372" i="1"/>
  <c r="H372" i="1" s="1"/>
  <c r="G402" i="1"/>
  <c r="H402" i="1" s="1"/>
  <c r="G1278" i="1"/>
  <c r="H1278" i="1" s="1"/>
  <c r="G993" i="1"/>
  <c r="H993" i="1" s="1"/>
  <c r="G957" i="1"/>
  <c r="H957" i="1" s="1"/>
  <c r="G549" i="1"/>
  <c r="H549" i="1" s="1"/>
  <c r="G517" i="1"/>
  <c r="H517" i="1" s="1"/>
  <c r="G485" i="1"/>
  <c r="H485" i="1" s="1"/>
  <c r="G453" i="1"/>
  <c r="H453" i="1" s="1"/>
  <c r="G421" i="1"/>
  <c r="H421" i="1" s="1"/>
  <c r="G942" i="1"/>
  <c r="H942" i="1" s="1"/>
  <c r="G759" i="1"/>
  <c r="H759" i="1" s="1"/>
  <c r="G727" i="1"/>
  <c r="H727" i="1" s="1"/>
  <c r="G695" i="1"/>
  <c r="H695" i="1" s="1"/>
  <c r="G663" i="1"/>
  <c r="H663" i="1" s="1"/>
  <c r="G631" i="1"/>
  <c r="H631" i="1" s="1"/>
  <c r="G599" i="1"/>
  <c r="H599" i="1" s="1"/>
  <c r="G567" i="1"/>
  <c r="H567" i="1" s="1"/>
  <c r="G535" i="1"/>
  <c r="H535" i="1" s="1"/>
  <c r="G503" i="1"/>
  <c r="H503" i="1" s="1"/>
  <c r="G471" i="1"/>
  <c r="H471" i="1" s="1"/>
  <c r="G439" i="1"/>
  <c r="H439" i="1" s="1"/>
  <c r="G1280" i="1"/>
  <c r="H1280" i="1" s="1"/>
  <c r="G964" i="1"/>
  <c r="H964" i="1" s="1"/>
  <c r="G956" i="1"/>
  <c r="H956" i="1" s="1"/>
  <c r="G514" i="1"/>
  <c r="H514" i="1" s="1"/>
  <c r="G482" i="1"/>
  <c r="H482" i="1" s="1"/>
  <c r="G449" i="1"/>
  <c r="H449" i="1" s="1"/>
  <c r="G401" i="1"/>
  <c r="H401" i="1" s="1"/>
  <c r="G367" i="1"/>
  <c r="H367" i="1" s="1"/>
  <c r="G630" i="1"/>
  <c r="H630" i="1" s="1"/>
  <c r="G376" i="1"/>
  <c r="H376" i="1" s="1"/>
  <c r="G349" i="1"/>
  <c r="H349" i="1" s="1"/>
  <c r="G766" i="1"/>
  <c r="H766" i="1" s="1"/>
  <c r="G734" i="1"/>
  <c r="H734" i="1" s="1"/>
  <c r="G702" i="1"/>
  <c r="H702" i="1" s="1"/>
  <c r="G670" i="1"/>
  <c r="H670" i="1" s="1"/>
  <c r="G638" i="1"/>
  <c r="H638" i="1" s="1"/>
  <c r="G606" i="1"/>
  <c r="H606" i="1" s="1"/>
  <c r="G574" i="1"/>
  <c r="H574" i="1" s="1"/>
  <c r="G542" i="1"/>
  <c r="H542" i="1" s="1"/>
  <c r="G510" i="1"/>
  <c r="H510" i="1" s="1"/>
  <c r="G478" i="1"/>
  <c r="H478" i="1" s="1"/>
  <c r="G452" i="1"/>
  <c r="H452" i="1" s="1"/>
  <c r="G436" i="1"/>
  <c r="H436" i="1" s="1"/>
  <c r="G420" i="1"/>
  <c r="H420" i="1" s="1"/>
  <c r="G395" i="1"/>
  <c r="H395" i="1" s="1"/>
  <c r="G361" i="1"/>
  <c r="H361" i="1" s="1"/>
  <c r="G566" i="1"/>
  <c r="H566" i="1" s="1"/>
  <c r="G470" i="1"/>
  <c r="H470" i="1" s="1"/>
  <c r="G408" i="1"/>
  <c r="H408" i="1" s="1"/>
  <c r="G941" i="1"/>
  <c r="H941" i="1" s="1"/>
  <c r="G425" i="1"/>
  <c r="H425" i="1" s="1"/>
  <c r="G389" i="1"/>
  <c r="H389" i="1" s="1"/>
  <c r="G363" i="1"/>
  <c r="H363" i="1" s="1"/>
  <c r="G344" i="1"/>
  <c r="H344" i="1" s="1"/>
  <c r="G480" i="1"/>
  <c r="H480" i="1" s="1"/>
  <c r="G418" i="1"/>
  <c r="H418" i="1" s="1"/>
  <c r="G396" i="1"/>
  <c r="H396" i="1" s="1"/>
  <c r="G426" i="1"/>
  <c r="H426" i="1" s="1"/>
  <c r="G366" i="1"/>
  <c r="H366" i="1" s="1"/>
  <c r="G1277" i="1"/>
  <c r="H1277" i="1" s="1"/>
  <c r="G983" i="1"/>
  <c r="H983" i="1" s="1"/>
  <c r="G953" i="1"/>
  <c r="H953" i="1" s="1"/>
  <c r="G541" i="1"/>
  <c r="H541" i="1" s="1"/>
  <c r="G509" i="1"/>
  <c r="H509" i="1" s="1"/>
  <c r="G477" i="1"/>
  <c r="H477" i="1" s="1"/>
  <c r="G445" i="1"/>
  <c r="H445" i="1" s="1"/>
  <c r="G971" i="1"/>
  <c r="H971" i="1" s="1"/>
  <c r="G783" i="1"/>
  <c r="H783" i="1" s="1"/>
  <c r="G751" i="1"/>
  <c r="H751" i="1" s="1"/>
  <c r="G719" i="1"/>
  <c r="H719" i="1" s="1"/>
  <c r="G687" i="1"/>
  <c r="H687" i="1" s="1"/>
  <c r="G655" i="1"/>
  <c r="H655" i="1" s="1"/>
  <c r="G623" i="1"/>
  <c r="H623" i="1" s="1"/>
  <c r="G591" i="1"/>
  <c r="H591" i="1" s="1"/>
  <c r="G559" i="1"/>
  <c r="H559" i="1" s="1"/>
  <c r="G527" i="1"/>
  <c r="H527" i="1" s="1"/>
  <c r="G495" i="1"/>
  <c r="H495" i="1" s="1"/>
  <c r="G463" i="1"/>
  <c r="H463" i="1" s="1"/>
  <c r="G431" i="1"/>
  <c r="H431" i="1" s="1"/>
  <c r="G1276" i="1"/>
  <c r="H1276" i="1" s="1"/>
  <c r="G955" i="1"/>
  <c r="H955" i="1" s="1"/>
  <c r="G546" i="1"/>
  <c r="H546" i="1" s="1"/>
  <c r="G545" i="1"/>
  <c r="H545" i="1" s="1"/>
  <c r="G513" i="1"/>
  <c r="H513" i="1" s="1"/>
  <c r="G481" i="1"/>
  <c r="H481" i="1" s="1"/>
  <c r="G433" i="1"/>
  <c r="H433" i="1" s="1"/>
  <c r="G393" i="1"/>
  <c r="H393" i="1" s="1"/>
  <c r="G359" i="1"/>
  <c r="H359" i="1" s="1"/>
  <c r="G598" i="1"/>
  <c r="H598" i="1" s="1"/>
  <c r="G502" i="1"/>
  <c r="H502" i="1" s="1"/>
  <c r="G407" i="1"/>
  <c r="H407" i="1" s="1"/>
  <c r="G368" i="1"/>
  <c r="H368" i="1" s="1"/>
  <c r="G536" i="1"/>
  <c r="H536" i="1" s="1"/>
  <c r="G504" i="1"/>
  <c r="H504" i="1" s="1"/>
  <c r="G472" i="1"/>
  <c r="H472" i="1" s="1"/>
  <c r="G451" i="1"/>
  <c r="H451" i="1" s="1"/>
  <c r="G435" i="1"/>
  <c r="H435" i="1" s="1"/>
  <c r="G419" i="1"/>
  <c r="H419" i="1" s="1"/>
  <c r="G387" i="1"/>
  <c r="H387" i="1" s="1"/>
  <c r="G353" i="1"/>
  <c r="H353" i="1" s="1"/>
  <c r="G399" i="1"/>
  <c r="H399" i="1" s="1"/>
  <c r="G522" i="1"/>
  <c r="H522" i="1" s="1"/>
  <c r="G490" i="1"/>
  <c r="H490" i="1" s="1"/>
  <c r="G458" i="1"/>
  <c r="H458" i="1" s="1"/>
  <c r="G413" i="1"/>
  <c r="H413" i="1" s="1"/>
  <c r="G381" i="1"/>
  <c r="H381" i="1" s="1"/>
  <c r="G355" i="1"/>
  <c r="H355" i="1" s="1"/>
  <c r="G758" i="1"/>
  <c r="H758" i="1" s="1"/>
  <c r="G432" i="1"/>
  <c r="H432" i="1" s="1"/>
  <c r="G444" i="1"/>
  <c r="H444" i="1" s="1"/>
  <c r="G373" i="1"/>
  <c r="H373" i="1" s="1"/>
  <c r="G412" i="1"/>
  <c r="H412" i="1" s="1"/>
  <c r="G358" i="1"/>
  <c r="H358" i="1" s="1"/>
  <c r="G442" i="1"/>
  <c r="H442" i="1" s="1"/>
  <c r="G374" i="1"/>
  <c r="H374" i="1" s="1"/>
  <c r="G398" i="1"/>
  <c r="H398" i="1" s="1"/>
  <c r="G362" i="1"/>
  <c r="H362" i="1" s="1"/>
  <c r="G1267" i="1"/>
  <c r="H1267" i="1" s="1"/>
  <c r="G977" i="1"/>
  <c r="H977" i="1" s="1"/>
  <c r="G965" i="1"/>
  <c r="H965" i="1" s="1"/>
  <c r="G533" i="1"/>
  <c r="H533" i="1" s="1"/>
  <c r="G501" i="1"/>
  <c r="H501" i="1" s="1"/>
  <c r="G469" i="1"/>
  <c r="H469" i="1" s="1"/>
  <c r="G437" i="1"/>
  <c r="H437" i="1" s="1"/>
  <c r="G949" i="1"/>
  <c r="H949" i="1" s="1"/>
  <c r="G775" i="1"/>
  <c r="H775" i="1" s="1"/>
  <c r="G743" i="1"/>
  <c r="H743" i="1" s="1"/>
  <c r="G711" i="1"/>
  <c r="H711" i="1" s="1"/>
  <c r="G679" i="1"/>
  <c r="H679" i="1" s="1"/>
  <c r="G647" i="1"/>
  <c r="H647" i="1" s="1"/>
  <c r="G615" i="1"/>
  <c r="H615" i="1" s="1"/>
  <c r="G583" i="1"/>
  <c r="H583" i="1" s="1"/>
  <c r="G551" i="1"/>
  <c r="H551" i="1" s="1"/>
  <c r="G519" i="1"/>
  <c r="H519" i="1" s="1"/>
  <c r="G487" i="1"/>
  <c r="H487" i="1" s="1"/>
  <c r="G455" i="1"/>
  <c r="H455" i="1" s="1"/>
  <c r="G423" i="1"/>
  <c r="H423" i="1" s="1"/>
  <c r="G1263" i="1"/>
  <c r="H1263" i="1" s="1"/>
  <c r="G960" i="1"/>
  <c r="H960" i="1" s="1"/>
  <c r="G530" i="1"/>
  <c r="H530" i="1" s="1"/>
  <c r="G498" i="1"/>
  <c r="H498" i="1" s="1"/>
  <c r="G466" i="1"/>
  <c r="H466" i="1" s="1"/>
  <c r="G417" i="1"/>
  <c r="H417" i="1" s="1"/>
  <c r="G385" i="1"/>
  <c r="H385" i="1" s="1"/>
  <c r="G351" i="1"/>
  <c r="H351" i="1" s="1"/>
  <c r="G726" i="1"/>
  <c r="H726" i="1" s="1"/>
  <c r="G448" i="1"/>
  <c r="H448" i="1" s="1"/>
  <c r="G400" i="1"/>
  <c r="H400" i="1" s="1"/>
  <c r="G360" i="1"/>
  <c r="H360" i="1" s="1"/>
  <c r="G782" i="1"/>
  <c r="H782" i="1" s="1"/>
  <c r="G750" i="1"/>
  <c r="H750" i="1" s="1"/>
  <c r="G718" i="1"/>
  <c r="H718" i="1" s="1"/>
  <c r="G686" i="1"/>
  <c r="H686" i="1" s="1"/>
  <c r="G654" i="1"/>
  <c r="H654" i="1" s="1"/>
  <c r="G622" i="1"/>
  <c r="H622" i="1" s="1"/>
  <c r="G590" i="1"/>
  <c r="H590" i="1" s="1"/>
  <c r="G558" i="1"/>
  <c r="H558" i="1" s="1"/>
  <c r="G526" i="1"/>
  <c r="H526" i="1" s="1"/>
  <c r="G494" i="1"/>
  <c r="H494" i="1" s="1"/>
  <c r="G462" i="1"/>
  <c r="H462" i="1" s="1"/>
  <c r="G446" i="1"/>
  <c r="H446" i="1" s="1"/>
  <c r="G430" i="1"/>
  <c r="H430" i="1" s="1"/>
  <c r="G411" i="1"/>
  <c r="H411" i="1" s="1"/>
  <c r="G377" i="1"/>
  <c r="H377" i="1" s="1"/>
  <c r="G345" i="1"/>
  <c r="H345" i="1" s="1"/>
  <c r="G512" i="1"/>
  <c r="H512" i="1" s="1"/>
  <c r="G443" i="1"/>
  <c r="H443" i="1" s="1"/>
  <c r="G383" i="1"/>
  <c r="H383" i="1" s="1"/>
  <c r="G521" i="1"/>
  <c r="H521" i="1" s="1"/>
  <c r="G489" i="1"/>
  <c r="H489" i="1" s="1"/>
  <c r="G457" i="1"/>
  <c r="H457" i="1" s="1"/>
  <c r="G405" i="1"/>
  <c r="H405" i="1" s="1"/>
  <c r="G379" i="1"/>
  <c r="H379" i="1" s="1"/>
  <c r="G347" i="1"/>
  <c r="H347" i="1" s="1"/>
  <c r="G742" i="1"/>
  <c r="H742" i="1" s="1"/>
  <c r="G662" i="1"/>
  <c r="H662" i="1" s="1"/>
  <c r="G528" i="1"/>
  <c r="H528" i="1" s="1"/>
  <c r="G422" i="1"/>
  <c r="H422" i="1" s="1"/>
  <c r="G438" i="1"/>
  <c r="H438" i="1" s="1"/>
  <c r="G357" i="1"/>
  <c r="H357" i="1" s="1"/>
  <c r="G390" i="1"/>
  <c r="H390" i="1" s="1"/>
  <c r="G354" i="1"/>
  <c r="H354" i="1" s="1"/>
  <c r="G414" i="1"/>
  <c r="H414" i="1" s="1"/>
  <c r="G378" i="1"/>
  <c r="H378" i="1" s="1"/>
  <c r="G406" i="1"/>
  <c r="H406" i="1" s="1"/>
  <c r="G370" i="1"/>
  <c r="H370" i="1" s="1"/>
  <c r="G394" i="1"/>
  <c r="H394" i="1" s="1"/>
  <c r="G356" i="1"/>
  <c r="H356" i="1" s="1"/>
  <c r="A1651" i="2"/>
  <c r="A1652" i="2" s="1"/>
  <c r="A1653" i="2" s="1"/>
  <c r="A1654" i="2" s="1"/>
  <c r="A1655" i="2" s="1"/>
  <c r="A1577" i="4"/>
  <c r="A1578" i="4" s="1"/>
  <c r="A1579" i="4" s="1"/>
  <c r="A1580" i="4" s="1"/>
  <c r="A1581" i="4" s="1"/>
  <c r="H1679" i="2"/>
  <c r="D53" i="7" s="1"/>
  <c r="H1723" i="2"/>
  <c r="D97" i="7" s="1"/>
  <c r="H1730" i="2"/>
  <c r="D104" i="7" s="1"/>
  <c r="A3390" i="5"/>
  <c r="M1509" i="4"/>
  <c r="R1509" i="4" s="1"/>
  <c r="L1534" i="4"/>
  <c r="Q1534" i="4" s="1"/>
  <c r="M1494" i="4"/>
  <c r="R1494" i="4" s="1"/>
  <c r="L1532" i="4"/>
  <c r="Q1532" i="4" s="1"/>
  <c r="L1497" i="4"/>
  <c r="Q1497" i="4" s="1"/>
  <c r="L1490" i="4"/>
  <c r="Q1490" i="4" s="1"/>
  <c r="O1536" i="4"/>
  <c r="T1536" i="4" s="1"/>
  <c r="O1456" i="4"/>
  <c r="T1456" i="4" s="1"/>
  <c r="O1487" i="4"/>
  <c r="T1487" i="4" s="1"/>
  <c r="O1530" i="4"/>
  <c r="T1530" i="4" s="1"/>
  <c r="O1466" i="4"/>
  <c r="T1466" i="4" s="1"/>
  <c r="O1449" i="4"/>
  <c r="T1449" i="4" s="1"/>
  <c r="O1526" i="4"/>
  <c r="T1526" i="4" s="1"/>
  <c r="O1509" i="4"/>
  <c r="T1509" i="4" s="1"/>
  <c r="O1479" i="4"/>
  <c r="T1479" i="4" s="1"/>
  <c r="O1462" i="4"/>
  <c r="T1462" i="4" s="1"/>
  <c r="M1525" i="4"/>
  <c r="R1525" i="4" s="1"/>
  <c r="L1516" i="4"/>
  <c r="Q1516" i="4" s="1"/>
  <c r="M1512" i="4"/>
  <c r="R1512" i="4" s="1"/>
  <c r="L1496" i="4"/>
  <c r="Q1496" i="4" s="1"/>
  <c r="M1506" i="4"/>
  <c r="R1506" i="4" s="1"/>
  <c r="M1536" i="4"/>
  <c r="R1536" i="4" s="1"/>
  <c r="O1520" i="4"/>
  <c r="T1520" i="4" s="1"/>
  <c r="O1472" i="4"/>
  <c r="T1472" i="4" s="1"/>
  <c r="O1517" i="4"/>
  <c r="T1517" i="4" s="1"/>
  <c r="O1483" i="4"/>
  <c r="T1483" i="4" s="1"/>
  <c r="L1527" i="4"/>
  <c r="Q1527" i="4" s="1"/>
  <c r="L1511" i="4"/>
  <c r="Q1511" i="4" s="1"/>
  <c r="L1495" i="4"/>
  <c r="Q1495" i="4" s="1"/>
  <c r="L1479" i="4"/>
  <c r="Q1479" i="4" s="1"/>
  <c r="L1463" i="4"/>
  <c r="Q1463" i="4" s="1"/>
  <c r="L1447" i="4"/>
  <c r="Q1447" i="4" s="1"/>
  <c r="M1537" i="4"/>
  <c r="R1537" i="4" s="1"/>
  <c r="M1521" i="4"/>
  <c r="R1521" i="4" s="1"/>
  <c r="M1505" i="4"/>
  <c r="R1505" i="4" s="1"/>
  <c r="M1489" i="4"/>
  <c r="R1489" i="4" s="1"/>
  <c r="M1473" i="4"/>
  <c r="R1473" i="4" s="1"/>
  <c r="L1533" i="4"/>
  <c r="Q1533" i="4" s="1"/>
  <c r="L1505" i="4"/>
  <c r="Q1505" i="4" s="1"/>
  <c r="L1486" i="4"/>
  <c r="Q1486" i="4" s="1"/>
  <c r="L1468" i="4"/>
  <c r="Q1468" i="4" s="1"/>
  <c r="L1441" i="4"/>
  <c r="Q1441" i="4" s="1"/>
  <c r="M1528" i="4"/>
  <c r="R1528" i="4" s="1"/>
  <c r="M1510" i="4"/>
  <c r="R1510" i="4" s="1"/>
  <c r="M1483" i="4"/>
  <c r="R1483" i="4" s="1"/>
  <c r="M1462" i="4"/>
  <c r="R1462" i="4" s="1"/>
  <c r="M1446" i="4"/>
  <c r="R1446" i="4" s="1"/>
  <c r="L1530" i="4"/>
  <c r="Q1530" i="4" s="1"/>
  <c r="L1512" i="4"/>
  <c r="Q1512" i="4" s="1"/>
  <c r="L1485" i="4"/>
  <c r="Q1485" i="4" s="1"/>
  <c r="L1466" i="4"/>
  <c r="Q1466" i="4" s="1"/>
  <c r="L1448" i="4"/>
  <c r="Q1448" i="4" s="1"/>
  <c r="M1522" i="4"/>
  <c r="R1522" i="4" s="1"/>
  <c r="M1495" i="4"/>
  <c r="R1495" i="4" s="1"/>
  <c r="M1476" i="4"/>
  <c r="R1476" i="4" s="1"/>
  <c r="M1465" i="4"/>
  <c r="R1465" i="4" s="1"/>
  <c r="M1449" i="4"/>
  <c r="R1449" i="4" s="1"/>
  <c r="L1528" i="4"/>
  <c r="Q1528" i="4" s="1"/>
  <c r="L1510" i="4"/>
  <c r="Q1510" i="4" s="1"/>
  <c r="L1494" i="4"/>
  <c r="Q1494" i="4" s="1"/>
  <c r="L1476" i="4"/>
  <c r="Q1476" i="4" s="1"/>
  <c r="L1449" i="4"/>
  <c r="Q1449" i="4" s="1"/>
  <c r="M1534" i="4"/>
  <c r="R1534" i="4" s="1"/>
  <c r="M1507" i="4"/>
  <c r="R1507" i="4" s="1"/>
  <c r="M1488" i="4"/>
  <c r="R1488" i="4" s="1"/>
  <c r="M1470" i="4"/>
  <c r="R1470" i="4" s="1"/>
  <c r="M1453" i="4"/>
  <c r="R1453" i="4" s="1"/>
  <c r="L1537" i="4"/>
  <c r="Q1537" i="4" s="1"/>
  <c r="L1506" i="4"/>
  <c r="Q1506" i="4" s="1"/>
  <c r="L1488" i="4"/>
  <c r="Q1488" i="4" s="1"/>
  <c r="L1461" i="4"/>
  <c r="Q1461" i="4" s="1"/>
  <c r="L1442" i="4"/>
  <c r="Q1442" i="4" s="1"/>
  <c r="M1530" i="4"/>
  <c r="R1530" i="4" s="1"/>
  <c r="M1503" i="4"/>
  <c r="R1503" i="4" s="1"/>
  <c r="M1484" i="4"/>
  <c r="R1484" i="4" s="1"/>
  <c r="M1459" i="4"/>
  <c r="R1459" i="4" s="1"/>
  <c r="M1443" i="4"/>
  <c r="R1443" i="4" s="1"/>
  <c r="O1532" i="4"/>
  <c r="T1532" i="4" s="1"/>
  <c r="O1516" i="4"/>
  <c r="T1516" i="4" s="1"/>
  <c r="O1500" i="4"/>
  <c r="T1500" i="4" s="1"/>
  <c r="O1484" i="4"/>
  <c r="T1484" i="4" s="1"/>
  <c r="O1468" i="4"/>
  <c r="T1468" i="4" s="1"/>
  <c r="O1452" i="4"/>
  <c r="T1452" i="4" s="1"/>
  <c r="O1533" i="4"/>
  <c r="T1533" i="4" s="1"/>
  <c r="O1503" i="4"/>
  <c r="T1503" i="4" s="1"/>
  <c r="O1486" i="4"/>
  <c r="T1486" i="4" s="1"/>
  <c r="O1469" i="4"/>
  <c r="T1469" i="4" s="1"/>
  <c r="O1445" i="4"/>
  <c r="T1445" i="4" s="1"/>
  <c r="O1529" i="4"/>
  <c r="T1529" i="4" s="1"/>
  <c r="O1499" i="4"/>
  <c r="T1499" i="4" s="1"/>
  <c r="O1482" i="4"/>
  <c r="T1482" i="4" s="1"/>
  <c r="O1465" i="4"/>
  <c r="T1465" i="4" s="1"/>
  <c r="O1443" i="4"/>
  <c r="T1443" i="4" s="1"/>
  <c r="O1525" i="4"/>
  <c r="T1525" i="4" s="1"/>
  <c r="O1495" i="4"/>
  <c r="T1495" i="4" s="1"/>
  <c r="O1478" i="4"/>
  <c r="T1478" i="4" s="1"/>
  <c r="O1461" i="4"/>
  <c r="T1461" i="4" s="1"/>
  <c r="O1437" i="4"/>
  <c r="T1437" i="4" s="1"/>
  <c r="G210" i="4"/>
  <c r="H210" i="4" s="1"/>
  <c r="G226" i="4"/>
  <c r="H226" i="4" s="1"/>
  <c r="M1493" i="4"/>
  <c r="R1493" i="4" s="1"/>
  <c r="M1531" i="4"/>
  <c r="R1531" i="4" s="1"/>
  <c r="L1524" i="4"/>
  <c r="Q1524" i="4" s="1"/>
  <c r="M1491" i="4"/>
  <c r="R1491" i="4" s="1"/>
  <c r="L1520" i="4"/>
  <c r="Q1520" i="4" s="1"/>
  <c r="M1514" i="4"/>
  <c r="R1514" i="4" s="1"/>
  <c r="O1504" i="4"/>
  <c r="T1504" i="4" s="1"/>
  <c r="O1534" i="4"/>
  <c r="T1534" i="4" s="1"/>
  <c r="O1470" i="4"/>
  <c r="T1470" i="4" s="1"/>
  <c r="O1513" i="4"/>
  <c r="T1513" i="4" s="1"/>
  <c r="L1523" i="4"/>
  <c r="Q1523" i="4" s="1"/>
  <c r="L1507" i="4"/>
  <c r="Q1507" i="4" s="1"/>
  <c r="L1491" i="4"/>
  <c r="Q1491" i="4" s="1"/>
  <c r="L1475" i="4"/>
  <c r="Q1475" i="4" s="1"/>
  <c r="L1459" i="4"/>
  <c r="Q1459" i="4" s="1"/>
  <c r="L1443" i="4"/>
  <c r="Q1443" i="4" s="1"/>
  <c r="M1533" i="4"/>
  <c r="R1533" i="4" s="1"/>
  <c r="M1517" i="4"/>
  <c r="R1517" i="4" s="1"/>
  <c r="M1501" i="4"/>
  <c r="R1501" i="4" s="1"/>
  <c r="M1485" i="4"/>
  <c r="R1485" i="4" s="1"/>
  <c r="M1469" i="4"/>
  <c r="R1469" i="4" s="1"/>
  <c r="L1518" i="4"/>
  <c r="Q1518" i="4" s="1"/>
  <c r="L1502" i="4"/>
  <c r="Q1502" i="4" s="1"/>
  <c r="L1484" i="4"/>
  <c r="Q1484" i="4" s="1"/>
  <c r="L1457" i="4"/>
  <c r="Q1457" i="4" s="1"/>
  <c r="L1438" i="4"/>
  <c r="Q1438" i="4" s="1"/>
  <c r="M1526" i="4"/>
  <c r="R1526" i="4" s="1"/>
  <c r="M1499" i="4"/>
  <c r="R1499" i="4" s="1"/>
  <c r="M1480" i="4"/>
  <c r="R1480" i="4" s="1"/>
  <c r="M1461" i="4"/>
  <c r="R1461" i="4" s="1"/>
  <c r="M1445" i="4"/>
  <c r="R1445" i="4" s="1"/>
  <c r="L1529" i="4"/>
  <c r="Q1529" i="4" s="1"/>
  <c r="L1501" i="4"/>
  <c r="Q1501" i="4" s="1"/>
  <c r="L1482" i="4"/>
  <c r="Q1482" i="4" s="1"/>
  <c r="L1464" i="4"/>
  <c r="Q1464" i="4" s="1"/>
  <c r="L1437" i="4"/>
  <c r="Q1437" i="4" s="1"/>
  <c r="M1511" i="4"/>
  <c r="R1511" i="4" s="1"/>
  <c r="M1492" i="4"/>
  <c r="R1492" i="4" s="1"/>
  <c r="M1474" i="4"/>
  <c r="R1474" i="4" s="1"/>
  <c r="M1460" i="4"/>
  <c r="R1460" i="4" s="1"/>
  <c r="M1444" i="4"/>
  <c r="R1444" i="4" s="1"/>
  <c r="L1526" i="4"/>
  <c r="Q1526" i="4" s="1"/>
  <c r="L1509" i="4"/>
  <c r="Q1509" i="4" s="1"/>
  <c r="L1492" i="4"/>
  <c r="Q1492" i="4" s="1"/>
  <c r="L1465" i="4"/>
  <c r="Q1465" i="4" s="1"/>
  <c r="L1446" i="4"/>
  <c r="Q1446" i="4" s="1"/>
  <c r="M1523" i="4"/>
  <c r="R1523" i="4" s="1"/>
  <c r="M1504" i="4"/>
  <c r="R1504" i="4" s="1"/>
  <c r="M1486" i="4"/>
  <c r="R1486" i="4" s="1"/>
  <c r="M1464" i="4"/>
  <c r="R1464" i="4" s="1"/>
  <c r="M1448" i="4"/>
  <c r="R1448" i="4" s="1"/>
  <c r="L1522" i="4"/>
  <c r="Q1522" i="4" s="1"/>
  <c r="L1504" i="4"/>
  <c r="Q1504" i="4" s="1"/>
  <c r="L1477" i="4"/>
  <c r="Q1477" i="4" s="1"/>
  <c r="L1458" i="4"/>
  <c r="Q1458" i="4" s="1"/>
  <c r="L1440" i="4"/>
  <c r="Q1440" i="4" s="1"/>
  <c r="M1519" i="4"/>
  <c r="R1519" i="4" s="1"/>
  <c r="M1500" i="4"/>
  <c r="R1500" i="4" s="1"/>
  <c r="M1482" i="4"/>
  <c r="R1482" i="4" s="1"/>
  <c r="M1458" i="4"/>
  <c r="R1458" i="4" s="1"/>
  <c r="M1442" i="4"/>
  <c r="R1442" i="4" s="1"/>
  <c r="O1528" i="4"/>
  <c r="T1528" i="4" s="1"/>
  <c r="O1512" i="4"/>
  <c r="T1512" i="4" s="1"/>
  <c r="O1496" i="4"/>
  <c r="T1496" i="4" s="1"/>
  <c r="O1480" i="4"/>
  <c r="T1480" i="4" s="1"/>
  <c r="O1464" i="4"/>
  <c r="T1464" i="4" s="1"/>
  <c r="O1448" i="4"/>
  <c r="T1448" i="4" s="1"/>
  <c r="O1519" i="4"/>
  <c r="T1519" i="4" s="1"/>
  <c r="O1502" i="4"/>
  <c r="T1502" i="4" s="1"/>
  <c r="O1485" i="4"/>
  <c r="T1485" i="4" s="1"/>
  <c r="O1455" i="4"/>
  <c r="T1455" i="4" s="1"/>
  <c r="O1444" i="4"/>
  <c r="T1444" i="4" s="1"/>
  <c r="O1515" i="4"/>
  <c r="T1515" i="4" s="1"/>
  <c r="O1498" i="4"/>
  <c r="T1498" i="4" s="1"/>
  <c r="O1481" i="4"/>
  <c r="T1481" i="4" s="1"/>
  <c r="O1451" i="4"/>
  <c r="T1451" i="4" s="1"/>
  <c r="O1438" i="4"/>
  <c r="T1438" i="4" s="1"/>
  <c r="H1568" i="4"/>
  <c r="C16" i="7" s="1"/>
  <c r="H1262" i="4"/>
  <c r="G239" i="4"/>
  <c r="H239" i="4" s="1"/>
  <c r="G223" i="4"/>
  <c r="H223" i="4" s="1"/>
  <c r="G207" i="4"/>
  <c r="H207" i="4" s="1"/>
  <c r="G236" i="4"/>
  <c r="H236" i="4" s="1"/>
  <c r="G220" i="4"/>
  <c r="H220" i="4" s="1"/>
  <c r="G241" i="4"/>
  <c r="H241" i="4" s="1"/>
  <c r="G225" i="4"/>
  <c r="H225" i="4" s="1"/>
  <c r="G209" i="4"/>
  <c r="H209" i="4" s="1"/>
  <c r="O1435" i="4"/>
  <c r="T1435" i="4" s="1"/>
  <c r="H1056" i="4"/>
  <c r="H945" i="4"/>
  <c r="H1007" i="4"/>
  <c r="H741" i="4"/>
  <c r="H648" i="4"/>
  <c r="G235" i="4"/>
  <c r="H235" i="4" s="1"/>
  <c r="G219" i="4"/>
  <c r="H219" i="4" s="1"/>
  <c r="H522" i="4"/>
  <c r="G232" i="4"/>
  <c r="H232" i="4" s="1"/>
  <c r="G216" i="4"/>
  <c r="H216" i="4" s="1"/>
  <c r="H639" i="4"/>
  <c r="H301" i="4"/>
  <c r="G237" i="4"/>
  <c r="H237" i="4" s="1"/>
  <c r="G221" i="4"/>
  <c r="H221" i="4" s="1"/>
  <c r="G205" i="4"/>
  <c r="H205" i="4" s="1"/>
  <c r="H1556" i="4"/>
  <c r="H1571" i="4"/>
  <c r="C19" i="7" s="1"/>
  <c r="H1471" i="4"/>
  <c r="S1471" i="4" s="1"/>
  <c r="H1318" i="4"/>
  <c r="H973" i="4"/>
  <c r="H877" i="4"/>
  <c r="G231" i="4"/>
  <c r="H231" i="4" s="1"/>
  <c r="G215" i="4"/>
  <c r="H215" i="4" s="1"/>
  <c r="G228" i="4"/>
  <c r="H228" i="4" s="1"/>
  <c r="G233" i="4"/>
  <c r="H233" i="4" s="1"/>
  <c r="G217" i="4"/>
  <c r="H217" i="4" s="1"/>
  <c r="H1365" i="4"/>
  <c r="H1048" i="4"/>
  <c r="G227" i="4"/>
  <c r="H227" i="4" s="1"/>
  <c r="G211" i="4"/>
  <c r="H211" i="4" s="1"/>
  <c r="H448" i="4"/>
  <c r="H384" i="4"/>
  <c r="G240" i="4"/>
  <c r="H240" i="4" s="1"/>
  <c r="G224" i="4"/>
  <c r="H224" i="4" s="1"/>
  <c r="G229" i="4"/>
  <c r="H229" i="4" s="1"/>
  <c r="G213" i="4"/>
  <c r="H213" i="4" s="1"/>
  <c r="O1511" i="4"/>
  <c r="T1511" i="4" s="1"/>
  <c r="O1494" i="4"/>
  <c r="T1494" i="4" s="1"/>
  <c r="O1477" i="4"/>
  <c r="T1477" i="4" s="1"/>
  <c r="O1436" i="4"/>
  <c r="T1436" i="4" s="1"/>
  <c r="G214" i="4"/>
  <c r="H214" i="4" s="1"/>
  <c r="G230" i="4"/>
  <c r="H230" i="4" s="1"/>
  <c r="L1513" i="4"/>
  <c r="Q1513" i="4" s="1"/>
  <c r="M1524" i="4"/>
  <c r="R1524" i="4" s="1"/>
  <c r="M1518" i="4"/>
  <c r="R1518" i="4" s="1"/>
  <c r="M1532" i="4"/>
  <c r="R1532" i="4" s="1"/>
  <c r="O1488" i="4"/>
  <c r="T1488" i="4" s="1"/>
  <c r="L1535" i="4"/>
  <c r="Q1535" i="4" s="1"/>
  <c r="L1519" i="4"/>
  <c r="Q1519" i="4" s="1"/>
  <c r="L1503" i="4"/>
  <c r="Q1503" i="4" s="1"/>
  <c r="M1529" i="4"/>
  <c r="R1529" i="4" s="1"/>
  <c r="M1513" i="4"/>
  <c r="R1513" i="4" s="1"/>
  <c r="M1497" i="4"/>
  <c r="R1497" i="4" s="1"/>
  <c r="L1536" i="4"/>
  <c r="Q1536" i="4" s="1"/>
  <c r="L1517" i="4"/>
  <c r="Q1517" i="4" s="1"/>
  <c r="L1473" i="4"/>
  <c r="Q1473" i="4" s="1"/>
  <c r="L1454" i="4"/>
  <c r="Q1454" i="4" s="1"/>
  <c r="L1436" i="4"/>
  <c r="Q1436" i="4" s="1"/>
  <c r="M1515" i="4"/>
  <c r="R1515" i="4" s="1"/>
  <c r="M1496" i="4"/>
  <c r="R1496" i="4" s="1"/>
  <c r="M1478" i="4"/>
  <c r="R1478" i="4" s="1"/>
  <c r="M1456" i="4"/>
  <c r="R1456" i="4" s="1"/>
  <c r="M1436" i="4"/>
  <c r="R1436" i="4" s="1"/>
  <c r="L1514" i="4"/>
  <c r="Q1514" i="4" s="1"/>
  <c r="L1498" i="4"/>
  <c r="Q1498" i="4" s="1"/>
  <c r="L1480" i="4"/>
  <c r="Q1480" i="4" s="1"/>
  <c r="L1453" i="4"/>
  <c r="Q1453" i="4" s="1"/>
  <c r="M1527" i="4"/>
  <c r="R1527" i="4" s="1"/>
  <c r="M1508" i="4"/>
  <c r="R1508" i="4" s="1"/>
  <c r="M1490" i="4"/>
  <c r="R1490" i="4" s="1"/>
  <c r="M1467" i="4"/>
  <c r="R1467" i="4" s="1"/>
  <c r="M1451" i="4"/>
  <c r="R1451" i="4" s="1"/>
  <c r="M1438" i="4"/>
  <c r="R1438" i="4" s="1"/>
  <c r="L1525" i="4"/>
  <c r="Q1525" i="4" s="1"/>
  <c r="L1508" i="4"/>
  <c r="Q1508" i="4" s="1"/>
  <c r="L1481" i="4"/>
  <c r="Q1481" i="4" s="1"/>
  <c r="L1462" i="4"/>
  <c r="Q1462" i="4" s="1"/>
  <c r="L1444" i="4"/>
  <c r="Q1444" i="4" s="1"/>
  <c r="M1520" i="4"/>
  <c r="R1520" i="4" s="1"/>
  <c r="M1502" i="4"/>
  <c r="R1502" i="4" s="1"/>
  <c r="M1475" i="4"/>
  <c r="R1475" i="4" s="1"/>
  <c r="M1455" i="4"/>
  <c r="R1455" i="4" s="1"/>
  <c r="M1440" i="4"/>
  <c r="R1440" i="4" s="1"/>
  <c r="L1521" i="4"/>
  <c r="Q1521" i="4" s="1"/>
  <c r="L1493" i="4"/>
  <c r="Q1493" i="4" s="1"/>
  <c r="L1474" i="4"/>
  <c r="Q1474" i="4" s="1"/>
  <c r="L1456" i="4"/>
  <c r="Q1456" i="4" s="1"/>
  <c r="M1535" i="4"/>
  <c r="R1535" i="4" s="1"/>
  <c r="M1516" i="4"/>
  <c r="R1516" i="4" s="1"/>
  <c r="M1498" i="4"/>
  <c r="R1498" i="4" s="1"/>
  <c r="M1471" i="4"/>
  <c r="R1471" i="4" s="1"/>
  <c r="M1457" i="4"/>
  <c r="R1457" i="4" s="1"/>
  <c r="O1473" i="4"/>
  <c r="T1473" i="4" s="1"/>
  <c r="O1490" i="4"/>
  <c r="T1490" i="4" s="1"/>
  <c r="O1507" i="4"/>
  <c r="T1507" i="4" s="1"/>
  <c r="O1537" i="4"/>
  <c r="T1537" i="4" s="1"/>
  <c r="O1457" i="4"/>
  <c r="T1457" i="4" s="1"/>
  <c r="O1474" i="4"/>
  <c r="T1474" i="4" s="1"/>
  <c r="O1491" i="4"/>
  <c r="T1491" i="4" s="1"/>
  <c r="O1521" i="4"/>
  <c r="T1521" i="4" s="1"/>
  <c r="O1440" i="4"/>
  <c r="T1440" i="4" s="1"/>
  <c r="O1458" i="4"/>
  <c r="T1458" i="4" s="1"/>
  <c r="O1475" i="4"/>
  <c r="T1475" i="4" s="1"/>
  <c r="O1505" i="4"/>
  <c r="T1505" i="4" s="1"/>
  <c r="O1522" i="4"/>
  <c r="T1522" i="4" s="1"/>
  <c r="O1441" i="4"/>
  <c r="T1441" i="4" s="1"/>
  <c r="O1459" i="4"/>
  <c r="T1459" i="4" s="1"/>
  <c r="O1489" i="4"/>
  <c r="T1489" i="4" s="1"/>
  <c r="O1506" i="4"/>
  <c r="T1506" i="4" s="1"/>
  <c r="O1523" i="4"/>
  <c r="T1523" i="4" s="1"/>
  <c r="O1524" i="4"/>
  <c r="T1524" i="4" s="1"/>
  <c r="O1508" i="4"/>
  <c r="T1508" i="4" s="1"/>
  <c r="O1492" i="4"/>
  <c r="T1492" i="4" s="1"/>
  <c r="O1476" i="4"/>
  <c r="T1476" i="4" s="1"/>
  <c r="O1460" i="4"/>
  <c r="T1460" i="4" s="1"/>
  <c r="O1535" i="4"/>
  <c r="T1535" i="4" s="1"/>
  <c r="O1518" i="4"/>
  <c r="T1518" i="4" s="1"/>
  <c r="O1501" i="4"/>
  <c r="T1501" i="4" s="1"/>
  <c r="O1471" i="4"/>
  <c r="T1471" i="4" s="1"/>
  <c r="O1454" i="4"/>
  <c r="T1454" i="4" s="1"/>
  <c r="O1439" i="4"/>
  <c r="T1439" i="4" s="1"/>
  <c r="O1531" i="4"/>
  <c r="T1531" i="4" s="1"/>
  <c r="O1514" i="4"/>
  <c r="T1514" i="4" s="1"/>
  <c r="O1497" i="4"/>
  <c r="T1497" i="4" s="1"/>
  <c r="O1467" i="4"/>
  <c r="T1467" i="4" s="1"/>
  <c r="O1450" i="4"/>
  <c r="T1450" i="4" s="1"/>
  <c r="O1527" i="4"/>
  <c r="T1527" i="4" s="1"/>
  <c r="O1510" i="4"/>
  <c r="T1510" i="4" s="1"/>
  <c r="O1493" i="4"/>
  <c r="T1493" i="4" s="1"/>
  <c r="O1463" i="4"/>
  <c r="T1463" i="4" s="1"/>
  <c r="O1442" i="4"/>
  <c r="T1442" i="4" s="1"/>
  <c r="G218" i="4"/>
  <c r="H218" i="4" s="1"/>
  <c r="G234" i="4"/>
  <c r="H234" i="4" s="1"/>
  <c r="O1446" i="4"/>
  <c r="T1446" i="4" s="1"/>
  <c r="L1609" i="2"/>
  <c r="Q1609" i="2" s="1"/>
  <c r="L1599" i="2"/>
  <c r="Q1599" i="2" s="1"/>
  <c r="L1608" i="2"/>
  <c r="Q1608" i="2" s="1"/>
  <c r="L1577" i="2"/>
  <c r="Q1577" i="2" s="1"/>
  <c r="L1576" i="2"/>
  <c r="Q1576" i="2" s="1"/>
  <c r="L1573" i="2"/>
  <c r="Q1573" i="2" s="1"/>
  <c r="L1567" i="2"/>
  <c r="Q1567" i="2" s="1"/>
  <c r="L1571" i="2"/>
  <c r="Q1571" i="2" s="1"/>
  <c r="L1574" i="2"/>
  <c r="Q1574" i="2" s="1"/>
  <c r="L1562" i="2"/>
  <c r="Q1562" i="2" s="1"/>
  <c r="L1563" i="2"/>
  <c r="Q1563" i="2" s="1"/>
  <c r="L1531" i="2"/>
  <c r="Q1531" i="2" s="1"/>
  <c r="M1592" i="2"/>
  <c r="R1592" i="2" s="1"/>
  <c r="M1560" i="2"/>
  <c r="R1560" i="2" s="1"/>
  <c r="O1610" i="2"/>
  <c r="T1610" i="2" s="1"/>
  <c r="L1555" i="2"/>
  <c r="Q1555" i="2" s="1"/>
  <c r="L1524" i="2"/>
  <c r="Q1524" i="2" s="1"/>
  <c r="M1608" i="2"/>
  <c r="R1608" i="2" s="1"/>
  <c r="M1577" i="2"/>
  <c r="R1577" i="2" s="1"/>
  <c r="M1549" i="2"/>
  <c r="R1549" i="2" s="1"/>
  <c r="M1513" i="2"/>
  <c r="R1513" i="2" s="1"/>
  <c r="O1555" i="2"/>
  <c r="T1555" i="2" s="1"/>
  <c r="O1551" i="2"/>
  <c r="T1551" i="2" s="1"/>
  <c r="L1584" i="2"/>
  <c r="Q1584" i="2" s="1"/>
  <c r="M1525" i="2"/>
  <c r="R1525" i="2" s="1"/>
  <c r="L1559" i="2"/>
  <c r="Q1559" i="2" s="1"/>
  <c r="O1579" i="2"/>
  <c r="T1579" i="2" s="1"/>
  <c r="L1607" i="2"/>
  <c r="Q1607" i="2" s="1"/>
  <c r="L1610" i="2"/>
  <c r="Q1610" i="2" s="1"/>
  <c r="L1595" i="2"/>
  <c r="Q1595" i="2" s="1"/>
  <c r="L1606" i="2"/>
  <c r="Q1606" i="2" s="1"/>
  <c r="L1549" i="2"/>
  <c r="Q1549" i="2" s="1"/>
  <c r="L1548" i="2"/>
  <c r="Q1548" i="2" s="1"/>
  <c r="L1544" i="2"/>
  <c r="Q1544" i="2" s="1"/>
  <c r="L1546" i="2"/>
  <c r="Q1546" i="2" s="1"/>
  <c r="L1530" i="2"/>
  <c r="Q1530" i="2" s="1"/>
  <c r="L1532" i="2"/>
  <c r="Q1532" i="2" s="1"/>
  <c r="L1527" i="2"/>
  <c r="Q1527" i="2" s="1"/>
  <c r="L1542" i="2"/>
  <c r="Q1542" i="2" s="1"/>
  <c r="L1545" i="2"/>
  <c r="Q1545" i="2" s="1"/>
  <c r="L1547" i="2"/>
  <c r="Q1547" i="2" s="1"/>
  <c r="L1521" i="2"/>
  <c r="Q1521" i="2" s="1"/>
  <c r="L1517" i="2"/>
  <c r="Q1517" i="2" s="1"/>
  <c r="L1510" i="2"/>
  <c r="Q1510" i="2" s="1"/>
  <c r="L1512" i="2"/>
  <c r="Q1512" i="2" s="1"/>
  <c r="L1513" i="2"/>
  <c r="Q1513" i="2" s="1"/>
  <c r="L1515" i="2"/>
  <c r="Q1515" i="2" s="1"/>
  <c r="L1514" i="2"/>
  <c r="Q1514" i="2" s="1"/>
  <c r="L1516" i="2"/>
  <c r="Q1516" i="2" s="1"/>
  <c r="L1511" i="2"/>
  <c r="Q1511" i="2" s="1"/>
  <c r="M1607" i="2"/>
  <c r="R1607" i="2" s="1"/>
  <c r="M1600" i="2"/>
  <c r="R1600" i="2" s="1"/>
  <c r="M1604" i="2"/>
  <c r="R1604" i="2" s="1"/>
  <c r="M1602" i="2"/>
  <c r="R1602" i="2" s="1"/>
  <c r="M1605" i="2"/>
  <c r="R1605" i="2" s="1"/>
  <c r="M1581" i="2"/>
  <c r="R1581" i="2" s="1"/>
  <c r="M1579" i="2"/>
  <c r="R1579" i="2" s="1"/>
  <c r="M1585" i="2"/>
  <c r="R1585" i="2" s="1"/>
  <c r="M1606" i="2"/>
  <c r="R1606" i="2" s="1"/>
  <c r="M1603" i="2"/>
  <c r="R1603" i="2" s="1"/>
  <c r="M1595" i="2"/>
  <c r="R1595" i="2" s="1"/>
  <c r="M1588" i="2"/>
  <c r="R1588" i="2" s="1"/>
  <c r="M1601" i="2"/>
  <c r="R1601" i="2" s="1"/>
  <c r="M1575" i="2"/>
  <c r="R1575" i="2" s="1"/>
  <c r="M1571" i="2"/>
  <c r="R1571" i="2" s="1"/>
  <c r="M1570" i="2"/>
  <c r="R1570" i="2" s="1"/>
  <c r="M1556" i="2"/>
  <c r="R1556" i="2" s="1"/>
  <c r="M1569" i="2"/>
  <c r="R1569" i="2" s="1"/>
  <c r="M1572" i="2"/>
  <c r="R1572" i="2" s="1"/>
  <c r="M1568" i="2"/>
  <c r="R1568" i="2" s="1"/>
  <c r="M1574" i="2"/>
  <c r="R1574" i="2" s="1"/>
  <c r="M1573" i="2"/>
  <c r="R1573" i="2" s="1"/>
  <c r="M1548" i="2"/>
  <c r="R1548" i="2" s="1"/>
  <c r="M1553" i="2"/>
  <c r="R1553" i="2" s="1"/>
  <c r="M1543" i="2"/>
  <c r="R1543" i="2" s="1"/>
  <c r="M1536" i="2"/>
  <c r="R1536" i="2" s="1"/>
  <c r="M1542" i="2"/>
  <c r="R1542" i="2" s="1"/>
  <c r="M1541" i="2"/>
  <c r="R1541" i="2" s="1"/>
  <c r="M1538" i="2"/>
  <c r="R1538" i="2" s="1"/>
  <c r="M1518" i="2"/>
  <c r="R1518" i="2" s="1"/>
  <c r="M1516" i="2"/>
  <c r="R1516" i="2" s="1"/>
  <c r="M1521" i="2"/>
  <c r="R1521" i="2" s="1"/>
  <c r="M1532" i="2"/>
  <c r="R1532" i="2" s="1"/>
  <c r="M1540" i="2"/>
  <c r="R1540" i="2" s="1"/>
  <c r="M1539" i="2"/>
  <c r="R1539" i="2" s="1"/>
  <c r="M1524" i="2"/>
  <c r="R1524" i="2" s="1"/>
  <c r="M1537" i="2"/>
  <c r="R1537" i="2" s="1"/>
  <c r="M1511" i="2"/>
  <c r="R1511" i="2" s="1"/>
  <c r="M1509" i="2"/>
  <c r="R1509" i="2" s="1"/>
  <c r="M1510" i="2"/>
  <c r="R1510" i="2" s="1"/>
  <c r="L1605" i="2"/>
  <c r="Q1605" i="2" s="1"/>
  <c r="L1556" i="2"/>
  <c r="Q1556" i="2" s="1"/>
  <c r="M1528" i="2"/>
  <c r="R1528" i="2" s="1"/>
  <c r="L1593" i="2"/>
  <c r="Q1593" i="2" s="1"/>
  <c r="L1590" i="2"/>
  <c r="Q1590" i="2" s="1"/>
  <c r="L1589" i="2"/>
  <c r="Q1589" i="2" s="1"/>
  <c r="L1592" i="2"/>
  <c r="Q1592" i="2" s="1"/>
  <c r="L1591" i="2"/>
  <c r="Q1591" i="2" s="1"/>
  <c r="L1579" i="2"/>
  <c r="Q1579" i="2" s="1"/>
  <c r="L1578" i="2"/>
  <c r="Q1578" i="2" s="1"/>
  <c r="O1599" i="2"/>
  <c r="T1599" i="2" s="1"/>
  <c r="O1603" i="2"/>
  <c r="T1603" i="2" s="1"/>
  <c r="O1539" i="2"/>
  <c r="T1539" i="2" s="1"/>
  <c r="O1597" i="2"/>
  <c r="T1597" i="2" s="1"/>
  <c r="O1594" i="2"/>
  <c r="T1594" i="2" s="1"/>
  <c r="O1565" i="2"/>
  <c r="T1565" i="2" s="1"/>
  <c r="O1562" i="2"/>
  <c r="T1562" i="2" s="1"/>
  <c r="O1533" i="2"/>
  <c r="T1533" i="2" s="1"/>
  <c r="O1532" i="2"/>
  <c r="T1532" i="2" s="1"/>
  <c r="O1529" i="2"/>
  <c r="T1529" i="2" s="1"/>
  <c r="O1530" i="2"/>
  <c r="T1530" i="2" s="1"/>
  <c r="O1604" i="2"/>
  <c r="T1604" i="2" s="1"/>
  <c r="O1567" i="2"/>
  <c r="T1567" i="2" s="1"/>
  <c r="O1523" i="2"/>
  <c r="T1523" i="2" s="1"/>
  <c r="O1574" i="2"/>
  <c r="T1574" i="2" s="1"/>
  <c r="O1511" i="2"/>
  <c r="T1511" i="2" s="1"/>
  <c r="O1578" i="2"/>
  <c r="T1578" i="2" s="1"/>
  <c r="L1604" i="2"/>
  <c r="Q1604" i="2" s="1"/>
  <c r="M1535" i="2"/>
  <c r="R1535" i="2" s="1"/>
  <c r="L1600" i="2"/>
  <c r="Q1600" i="2" s="1"/>
  <c r="L1520" i="2"/>
  <c r="Q1520" i="2" s="1"/>
  <c r="M1578" i="2"/>
  <c r="R1578" i="2" s="1"/>
  <c r="M1562" i="2"/>
  <c r="R1562" i="2" s="1"/>
  <c r="M1546" i="2"/>
  <c r="R1546" i="2" s="1"/>
  <c r="M1530" i="2"/>
  <c r="R1530" i="2" s="1"/>
  <c r="M1514" i="2"/>
  <c r="R1514" i="2" s="1"/>
  <c r="L1558" i="2"/>
  <c r="Q1558" i="2" s="1"/>
  <c r="M1589" i="2"/>
  <c r="R1589" i="2" s="1"/>
  <c r="M1558" i="2"/>
  <c r="R1558" i="2" s="1"/>
  <c r="M1547" i="2"/>
  <c r="R1547" i="2" s="1"/>
  <c r="M1515" i="2"/>
  <c r="R1515" i="2" s="1"/>
  <c r="M1587" i="2"/>
  <c r="R1587" i="2" s="1"/>
  <c r="M1555" i="2"/>
  <c r="R1555" i="2" s="1"/>
  <c r="M1523" i="2"/>
  <c r="R1523" i="2" s="1"/>
  <c r="M1576" i="2"/>
  <c r="R1576" i="2" s="1"/>
  <c r="M1517" i="2"/>
  <c r="R1517" i="2" s="1"/>
  <c r="O1531" i="2"/>
  <c r="T1531" i="2" s="1"/>
  <c r="M1550" i="2"/>
  <c r="R1550" i="2" s="1"/>
  <c r="O1608" i="2"/>
  <c r="T1608" i="2" s="1"/>
  <c r="O1606" i="2"/>
  <c r="T1606" i="2" s="1"/>
  <c r="O1607" i="2"/>
  <c r="T1607" i="2" s="1"/>
  <c r="O1592" i="2"/>
  <c r="T1592" i="2" s="1"/>
  <c r="O1591" i="2"/>
  <c r="T1591" i="2" s="1"/>
  <c r="O1576" i="2"/>
  <c r="T1576" i="2" s="1"/>
  <c r="O1575" i="2"/>
  <c r="T1575" i="2" s="1"/>
  <c r="O1560" i="2"/>
  <c r="T1560" i="2" s="1"/>
  <c r="O1544" i="2"/>
  <c r="T1544" i="2" s="1"/>
  <c r="O1542" i="2"/>
  <c r="T1542" i="2" s="1"/>
  <c r="O1528" i="2"/>
  <c r="T1528" i="2" s="1"/>
  <c r="O1519" i="2"/>
  <c r="T1519" i="2" s="1"/>
  <c r="M1582" i="2"/>
  <c r="R1582" i="2" s="1"/>
  <c r="M1512" i="2"/>
  <c r="R1512" i="2" s="1"/>
  <c r="H1460" i="2"/>
  <c r="H1207" i="2"/>
  <c r="H1167" i="2"/>
  <c r="O1527" i="2"/>
  <c r="T1527" i="2" s="1"/>
  <c r="O1587" i="2"/>
  <c r="T1587" i="2" s="1"/>
  <c r="O1549" i="2"/>
  <c r="T1549" i="2" s="1"/>
  <c r="O1548" i="2"/>
  <c r="T1548" i="2" s="1"/>
  <c r="O1546" i="2"/>
  <c r="T1546" i="2" s="1"/>
  <c r="H1586" i="2"/>
  <c r="S1586" i="2" s="1"/>
  <c r="O1577" i="2"/>
  <c r="T1577" i="2" s="1"/>
  <c r="O1554" i="2"/>
  <c r="T1554" i="2" s="1"/>
  <c r="O1570" i="2"/>
  <c r="T1570" i="2" s="1"/>
  <c r="L1572" i="2"/>
  <c r="Q1572" i="2" s="1"/>
  <c r="L1541" i="2"/>
  <c r="Q1541" i="2" s="1"/>
  <c r="M1599" i="2"/>
  <c r="R1599" i="2" s="1"/>
  <c r="M1597" i="2"/>
  <c r="R1597" i="2" s="1"/>
  <c r="L1552" i="2"/>
  <c r="Q1552" i="2" s="1"/>
  <c r="L1536" i="2"/>
  <c r="Q1536" i="2" s="1"/>
  <c r="M1594" i="2"/>
  <c r="R1594" i="2" s="1"/>
  <c r="L1529" i="2"/>
  <c r="Q1529" i="2" s="1"/>
  <c r="L1601" i="2"/>
  <c r="Q1601" i="2" s="1"/>
  <c r="L1598" i="2"/>
  <c r="Q1598" i="2" s="1"/>
  <c r="L1585" i="2"/>
  <c r="Q1585" i="2" s="1"/>
  <c r="L1569" i="2"/>
  <c r="Q1569" i="2" s="1"/>
  <c r="L1565" i="2"/>
  <c r="Q1565" i="2" s="1"/>
  <c r="L1533" i="2"/>
  <c r="Q1533" i="2" s="1"/>
  <c r="M1591" i="2"/>
  <c r="R1591" i="2" s="1"/>
  <c r="M1590" i="2"/>
  <c r="R1590" i="2" s="1"/>
  <c r="M1559" i="2"/>
  <c r="R1559" i="2" s="1"/>
  <c r="M1527" i="2"/>
  <c r="R1527" i="2" s="1"/>
  <c r="L1568" i="2"/>
  <c r="Q1568" i="2" s="1"/>
  <c r="L1551" i="2"/>
  <c r="Q1551" i="2" s="1"/>
  <c r="L1535" i="2"/>
  <c r="Q1535" i="2" s="1"/>
  <c r="L1519" i="2"/>
  <c r="Q1519" i="2" s="1"/>
  <c r="M1609" i="2"/>
  <c r="R1609" i="2" s="1"/>
  <c r="M1593" i="2"/>
  <c r="R1593" i="2" s="1"/>
  <c r="M1561" i="2"/>
  <c r="R1561" i="2" s="1"/>
  <c r="M1545" i="2"/>
  <c r="R1545" i="2" s="1"/>
  <c r="M1529" i="2"/>
  <c r="R1529" i="2" s="1"/>
  <c r="L1570" i="2"/>
  <c r="Q1570" i="2" s="1"/>
  <c r="L1554" i="2"/>
  <c r="Q1554" i="2" s="1"/>
  <c r="L1526" i="2"/>
  <c r="Q1526" i="2" s="1"/>
  <c r="M1584" i="2"/>
  <c r="R1584" i="2" s="1"/>
  <c r="M1557" i="2"/>
  <c r="R1557" i="2" s="1"/>
  <c r="M1526" i="2"/>
  <c r="R1526" i="2" s="1"/>
  <c r="L1540" i="2"/>
  <c r="Q1540" i="2" s="1"/>
  <c r="M1566" i="2"/>
  <c r="R1566" i="2" s="1"/>
  <c r="M1534" i="2"/>
  <c r="R1534" i="2" s="1"/>
  <c r="L1603" i="2"/>
  <c r="Q1603" i="2" s="1"/>
  <c r="O1595" i="2"/>
  <c r="T1595" i="2" s="1"/>
  <c r="O1563" i="2"/>
  <c r="T1563" i="2" s="1"/>
  <c r="O1547" i="2"/>
  <c r="T1547" i="2" s="1"/>
  <c r="L1566" i="2"/>
  <c r="Q1566" i="2" s="1"/>
  <c r="O1605" i="2"/>
  <c r="T1605" i="2" s="1"/>
  <c r="O1601" i="2"/>
  <c r="T1601" i="2" s="1"/>
  <c r="O1589" i="2"/>
  <c r="T1589" i="2" s="1"/>
  <c r="O1585" i="2"/>
  <c r="T1585" i="2" s="1"/>
  <c r="O1573" i="2"/>
  <c r="T1573" i="2" s="1"/>
  <c r="O1569" i="2"/>
  <c r="T1569" i="2" s="1"/>
  <c r="O1557" i="2"/>
  <c r="T1557" i="2" s="1"/>
  <c r="O1553" i="2"/>
  <c r="T1553" i="2" s="1"/>
  <c r="O1541" i="2"/>
  <c r="T1541" i="2" s="1"/>
  <c r="O1538" i="2"/>
  <c r="T1538" i="2" s="1"/>
  <c r="L1538" i="2"/>
  <c r="Q1538" i="2" s="1"/>
  <c r="O1609" i="2"/>
  <c r="T1609" i="2" s="1"/>
  <c r="O1586" i="2"/>
  <c r="T1586" i="2" s="1"/>
  <c r="O1572" i="2"/>
  <c r="T1572" i="2" s="1"/>
  <c r="O1558" i="2"/>
  <c r="T1558" i="2" s="1"/>
  <c r="O1545" i="2"/>
  <c r="T1545" i="2" s="1"/>
  <c r="O1515" i="2"/>
  <c r="T1515" i="2" s="1"/>
  <c r="O1588" i="2"/>
  <c r="T1588" i="2" s="1"/>
  <c r="O1561" i="2"/>
  <c r="T1561" i="2" s="1"/>
  <c r="O1518" i="2"/>
  <c r="T1518" i="2" s="1"/>
  <c r="O1564" i="2"/>
  <c r="T1564" i="2" s="1"/>
  <c r="O1571" i="2"/>
  <c r="T1571" i="2" s="1"/>
  <c r="O1581" i="2"/>
  <c r="T1581" i="2" s="1"/>
  <c r="O1580" i="2"/>
  <c r="T1580" i="2" s="1"/>
  <c r="O1590" i="2"/>
  <c r="T1590" i="2" s="1"/>
  <c r="O1535" i="2"/>
  <c r="T1535" i="2" s="1"/>
  <c r="O1593" i="2"/>
  <c r="T1593" i="2" s="1"/>
  <c r="O1556" i="2"/>
  <c r="T1556" i="2" s="1"/>
  <c r="H1278" i="2"/>
  <c r="L1588" i="2"/>
  <c r="Q1588" i="2" s="1"/>
  <c r="L1597" i="2"/>
  <c r="Q1597" i="2" s="1"/>
  <c r="L1509" i="2"/>
  <c r="Q1509" i="2" s="1"/>
  <c r="M1567" i="2"/>
  <c r="R1567" i="2" s="1"/>
  <c r="M1563" i="2"/>
  <c r="R1563" i="2" s="1"/>
  <c r="M1564" i="2"/>
  <c r="R1564" i="2" s="1"/>
  <c r="M1610" i="2"/>
  <c r="R1610" i="2" s="1"/>
  <c r="L1561" i="2"/>
  <c r="Q1561" i="2" s="1"/>
  <c r="L1583" i="2"/>
  <c r="Q1583" i="2" s="1"/>
  <c r="L1596" i="2"/>
  <c r="Q1596" i="2" s="1"/>
  <c r="L1594" i="2"/>
  <c r="Q1594" i="2" s="1"/>
  <c r="L1580" i="2"/>
  <c r="Q1580" i="2" s="1"/>
  <c r="L1587" i="2"/>
  <c r="Q1587" i="2" s="1"/>
  <c r="L1557" i="2"/>
  <c r="Q1557" i="2" s="1"/>
  <c r="L1550" i="2"/>
  <c r="Q1550" i="2" s="1"/>
  <c r="L1525" i="2"/>
  <c r="Q1525" i="2" s="1"/>
  <c r="M1583" i="2"/>
  <c r="R1583" i="2" s="1"/>
  <c r="M1551" i="2"/>
  <c r="R1551" i="2" s="1"/>
  <c r="M1544" i="2"/>
  <c r="R1544" i="2" s="1"/>
  <c r="M1519" i="2"/>
  <c r="R1519" i="2" s="1"/>
  <c r="L1586" i="2"/>
  <c r="Q1586" i="2" s="1"/>
  <c r="L1560" i="2"/>
  <c r="Q1560" i="2" s="1"/>
  <c r="L1528" i="2"/>
  <c r="Q1528" i="2" s="1"/>
  <c r="M1586" i="2"/>
  <c r="R1586" i="2" s="1"/>
  <c r="M1554" i="2"/>
  <c r="R1554" i="2" s="1"/>
  <c r="M1522" i="2"/>
  <c r="R1522" i="2" s="1"/>
  <c r="L1602" i="2"/>
  <c r="Q1602" i="2" s="1"/>
  <c r="L1564" i="2"/>
  <c r="Q1564" i="2" s="1"/>
  <c r="L1553" i="2"/>
  <c r="Q1553" i="2" s="1"/>
  <c r="L1522" i="2"/>
  <c r="Q1522" i="2" s="1"/>
  <c r="M1580" i="2"/>
  <c r="R1580" i="2" s="1"/>
  <c r="M1552" i="2"/>
  <c r="R1552" i="2" s="1"/>
  <c r="M1520" i="2"/>
  <c r="R1520" i="2" s="1"/>
  <c r="L1539" i="2"/>
  <c r="Q1539" i="2" s="1"/>
  <c r="M1598" i="2"/>
  <c r="R1598" i="2" s="1"/>
  <c r="M1565" i="2"/>
  <c r="R1565" i="2" s="1"/>
  <c r="M1533" i="2"/>
  <c r="R1533" i="2" s="1"/>
  <c r="L1581" i="2"/>
  <c r="Q1581" i="2" s="1"/>
  <c r="L1523" i="2"/>
  <c r="Q1523" i="2" s="1"/>
  <c r="M1596" i="2"/>
  <c r="R1596" i="2" s="1"/>
  <c r="L1537" i="2"/>
  <c r="Q1537" i="2" s="1"/>
  <c r="L1534" i="2"/>
  <c r="Q1534" i="2" s="1"/>
  <c r="M1531" i="2"/>
  <c r="R1531" i="2" s="1"/>
  <c r="O1600" i="2"/>
  <c r="T1600" i="2" s="1"/>
  <c r="O1598" i="2"/>
  <c r="T1598" i="2" s="1"/>
  <c r="O1584" i="2"/>
  <c r="T1584" i="2" s="1"/>
  <c r="O1582" i="2"/>
  <c r="T1582" i="2" s="1"/>
  <c r="O1583" i="2"/>
  <c r="T1583" i="2" s="1"/>
  <c r="O1568" i="2"/>
  <c r="T1568" i="2" s="1"/>
  <c r="O1566" i="2"/>
  <c r="T1566" i="2" s="1"/>
  <c r="O1552" i="2"/>
  <c r="T1552" i="2" s="1"/>
  <c r="O1550" i="2"/>
  <c r="T1550" i="2" s="1"/>
  <c r="O1536" i="2"/>
  <c r="T1536" i="2" s="1"/>
  <c r="O1534" i="2"/>
  <c r="T1534" i="2" s="1"/>
  <c r="L1518" i="2"/>
  <c r="Q1518" i="2" s="1"/>
  <c r="H1640" i="2"/>
  <c r="D14" i="7" s="1"/>
  <c r="H1473" i="2"/>
  <c r="O1540" i="2"/>
  <c r="T1540" i="2" s="1"/>
  <c r="O1526" i="2"/>
  <c r="T1526" i="2" s="1"/>
  <c r="H1416" i="2"/>
  <c r="O1596" i="2"/>
  <c r="T1596" i="2" s="1"/>
  <c r="O1559" i="2"/>
  <c r="T1559" i="2" s="1"/>
  <c r="O1510" i="2"/>
  <c r="T1510" i="2" s="1"/>
  <c r="O1543" i="2"/>
  <c r="T1543" i="2" s="1"/>
  <c r="O1517" i="2"/>
  <c r="T1517" i="2" s="1"/>
  <c r="O1516" i="2"/>
  <c r="T1516" i="2" s="1"/>
  <c r="O1513" i="2"/>
  <c r="T1513" i="2" s="1"/>
  <c r="O1514" i="2"/>
  <c r="T1514" i="2" s="1"/>
  <c r="H1125" i="2"/>
  <c r="H993" i="2"/>
  <c r="O1602" i="2"/>
  <c r="T1602" i="2" s="1"/>
  <c r="O1537" i="2"/>
  <c r="T1537" i="2" s="1"/>
  <c r="O1512" i="2"/>
  <c r="T1512" i="2" s="1"/>
  <c r="H865" i="2"/>
  <c r="H733" i="2"/>
  <c r="H432" i="2"/>
  <c r="G336" i="2"/>
  <c r="H336" i="2" s="1"/>
  <c r="G332" i="2"/>
  <c r="H332" i="2" s="1"/>
  <c r="G328" i="2"/>
  <c r="H328" i="2" s="1"/>
  <c r="G324" i="2"/>
  <c r="H324" i="2" s="1"/>
  <c r="G320" i="2"/>
  <c r="H320" i="2" s="1"/>
  <c r="G316" i="2"/>
  <c r="H316" i="2" s="1"/>
  <c r="G312" i="2"/>
  <c r="H312" i="2" s="1"/>
  <c r="G308" i="2"/>
  <c r="H308" i="2" s="1"/>
  <c r="G304" i="2"/>
  <c r="H304" i="2" s="1"/>
  <c r="G300" i="2"/>
  <c r="H300" i="2" s="1"/>
  <c r="G296" i="2"/>
  <c r="H296" i="2" s="1"/>
  <c r="G292" i="2"/>
  <c r="H292" i="2" s="1"/>
  <c r="H882" i="2"/>
  <c r="H758" i="2"/>
  <c r="H654" i="2"/>
  <c r="H369" i="2"/>
  <c r="G337" i="2"/>
  <c r="H337" i="2" s="1"/>
  <c r="G333" i="2"/>
  <c r="H333" i="2" s="1"/>
  <c r="G329" i="2"/>
  <c r="H329" i="2" s="1"/>
  <c r="G325" i="2"/>
  <c r="H325" i="2" s="1"/>
  <c r="G321" i="2"/>
  <c r="H321" i="2" s="1"/>
  <c r="G317" i="2"/>
  <c r="H317" i="2" s="1"/>
  <c r="G313" i="2"/>
  <c r="H313" i="2" s="1"/>
  <c r="G309" i="2"/>
  <c r="H309" i="2" s="1"/>
  <c r="G305" i="2"/>
  <c r="H305" i="2" s="1"/>
  <c r="G301" i="2"/>
  <c r="H301" i="2" s="1"/>
  <c r="G297" i="2"/>
  <c r="H297" i="2" s="1"/>
  <c r="G293" i="2"/>
  <c r="H293" i="2" s="1"/>
  <c r="H827" i="2"/>
  <c r="H771" i="2"/>
  <c r="H471" i="2"/>
  <c r="G335" i="2"/>
  <c r="H335" i="2" s="1"/>
  <c r="G327" i="2"/>
  <c r="H327" i="2" s="1"/>
  <c r="G319" i="2"/>
  <c r="H319" i="2" s="1"/>
  <c r="G311" i="2"/>
  <c r="H311" i="2" s="1"/>
  <c r="G303" i="2"/>
  <c r="H303" i="2" s="1"/>
  <c r="G295" i="2"/>
  <c r="H295" i="2" s="1"/>
  <c r="G288" i="2"/>
  <c r="H288" i="2" s="1"/>
  <c r="G284" i="2"/>
  <c r="H284" i="2" s="1"/>
  <c r="G280" i="2"/>
  <c r="H280" i="2" s="1"/>
  <c r="G276" i="2"/>
  <c r="H276" i="2" s="1"/>
  <c r="G272" i="2"/>
  <c r="H272" i="2" s="1"/>
  <c r="G268" i="2"/>
  <c r="H268" i="2" s="1"/>
  <c r="G264" i="2"/>
  <c r="H264" i="2" s="1"/>
  <c r="G260" i="2"/>
  <c r="H260" i="2" s="1"/>
  <c r="G256" i="2"/>
  <c r="H256" i="2" s="1"/>
  <c r="G252" i="2"/>
  <c r="H252" i="2" s="1"/>
  <c r="G248" i="2"/>
  <c r="H248" i="2" s="1"/>
  <c r="G244" i="2"/>
  <c r="H244" i="2" s="1"/>
  <c r="G240" i="2"/>
  <c r="H240" i="2" s="1"/>
  <c r="G236" i="2"/>
  <c r="H236" i="2" s="1"/>
  <c r="G232" i="2"/>
  <c r="H232" i="2" s="1"/>
  <c r="G228" i="2"/>
  <c r="H228" i="2" s="1"/>
  <c r="G224" i="2"/>
  <c r="H224" i="2" s="1"/>
  <c r="G220" i="2"/>
  <c r="H220" i="2" s="1"/>
  <c r="G216" i="2"/>
  <c r="H216" i="2" s="1"/>
  <c r="G212" i="2"/>
  <c r="H212" i="2" s="1"/>
  <c r="G208" i="2"/>
  <c r="H208" i="2" s="1"/>
  <c r="G204" i="2"/>
  <c r="H204" i="2" s="1"/>
  <c r="G200" i="2"/>
  <c r="H200" i="2" s="1"/>
  <c r="G196" i="2"/>
  <c r="H196" i="2" s="1"/>
  <c r="G192" i="2"/>
  <c r="H192" i="2" s="1"/>
  <c r="G188" i="2"/>
  <c r="H188" i="2" s="1"/>
  <c r="G184" i="2"/>
  <c r="H184" i="2" s="1"/>
  <c r="G180" i="2"/>
  <c r="H180" i="2" s="1"/>
  <c r="G176" i="2"/>
  <c r="H176" i="2" s="1"/>
  <c r="G172" i="2"/>
  <c r="H172" i="2" s="1"/>
  <c r="G168" i="2"/>
  <c r="H168" i="2" s="1"/>
  <c r="G164" i="2"/>
  <c r="H164" i="2" s="1"/>
  <c r="G160" i="2"/>
  <c r="H160" i="2" s="1"/>
  <c r="G156" i="2"/>
  <c r="H156" i="2" s="1"/>
  <c r="G152" i="2"/>
  <c r="H152" i="2" s="1"/>
  <c r="G148" i="2"/>
  <c r="H148" i="2" s="1"/>
  <c r="G144" i="2"/>
  <c r="H144" i="2" s="1"/>
  <c r="G140" i="2"/>
  <c r="H140" i="2" s="1"/>
  <c r="G136" i="2"/>
  <c r="H136" i="2" s="1"/>
  <c r="G132" i="2"/>
  <c r="H132" i="2" s="1"/>
  <c r="G128" i="2"/>
  <c r="H128" i="2" s="1"/>
  <c r="G124" i="2"/>
  <c r="H124" i="2" s="1"/>
  <c r="G120" i="2"/>
  <c r="H120" i="2" s="1"/>
  <c r="G116" i="2"/>
  <c r="H116" i="2" s="1"/>
  <c r="G112" i="2"/>
  <c r="H112" i="2" s="1"/>
  <c r="G108" i="2"/>
  <c r="H108" i="2" s="1"/>
  <c r="G104" i="2"/>
  <c r="H104" i="2" s="1"/>
  <c r="G100" i="2"/>
  <c r="H100" i="2" s="1"/>
  <c r="G96" i="2"/>
  <c r="H96" i="2" s="1"/>
  <c r="G92" i="2"/>
  <c r="H92" i="2" s="1"/>
  <c r="G88" i="2"/>
  <c r="H88" i="2" s="1"/>
  <c r="G84" i="2"/>
  <c r="H84" i="2" s="1"/>
  <c r="G80" i="2"/>
  <c r="H80" i="2" s="1"/>
  <c r="G76" i="2"/>
  <c r="H76" i="2" s="1"/>
  <c r="G72" i="2"/>
  <c r="H72" i="2" s="1"/>
  <c r="G68" i="2"/>
  <c r="H68" i="2" s="1"/>
  <c r="G64" i="2"/>
  <c r="H64" i="2" s="1"/>
  <c r="G60" i="2"/>
  <c r="H60" i="2" s="1"/>
  <c r="G56" i="2"/>
  <c r="H56" i="2" s="1"/>
  <c r="G52" i="2"/>
  <c r="H52" i="2" s="1"/>
  <c r="G48" i="2"/>
  <c r="H48" i="2" s="1"/>
  <c r="G44" i="2"/>
  <c r="H44" i="2" s="1"/>
  <c r="G40" i="2"/>
  <c r="H40" i="2" s="1"/>
  <c r="G36" i="2"/>
  <c r="H36" i="2" s="1"/>
  <c r="G32" i="2"/>
  <c r="H32" i="2" s="1"/>
  <c r="G28" i="2"/>
  <c r="H28" i="2" s="1"/>
  <c r="G24" i="2"/>
  <c r="H24" i="2" s="1"/>
  <c r="G20" i="2"/>
  <c r="H20" i="2" s="1"/>
  <c r="G16" i="2"/>
  <c r="H16" i="2" s="1"/>
  <c r="G12" i="2"/>
  <c r="H12" i="2" s="1"/>
  <c r="H816" i="2"/>
  <c r="H510" i="2"/>
  <c r="H454" i="2"/>
  <c r="G334" i="2"/>
  <c r="H334" i="2" s="1"/>
  <c r="G326" i="2"/>
  <c r="H326" i="2" s="1"/>
  <c r="G318" i="2"/>
  <c r="H318" i="2" s="1"/>
  <c r="G310" i="2"/>
  <c r="H310" i="2" s="1"/>
  <c r="G302" i="2"/>
  <c r="H302" i="2" s="1"/>
  <c r="G294" i="2"/>
  <c r="H294" i="2" s="1"/>
  <c r="G289" i="2"/>
  <c r="H289" i="2" s="1"/>
  <c r="G285" i="2"/>
  <c r="H285" i="2" s="1"/>
  <c r="G281" i="2"/>
  <c r="H281" i="2" s="1"/>
  <c r="G277" i="2"/>
  <c r="H277" i="2" s="1"/>
  <c r="G273" i="2"/>
  <c r="H273" i="2" s="1"/>
  <c r="G269" i="2"/>
  <c r="H269" i="2" s="1"/>
  <c r="G265" i="2"/>
  <c r="H265" i="2" s="1"/>
  <c r="G261" i="2"/>
  <c r="H261" i="2" s="1"/>
  <c r="G257" i="2"/>
  <c r="H257" i="2" s="1"/>
  <c r="G253" i="2"/>
  <c r="H253" i="2" s="1"/>
  <c r="G249" i="2"/>
  <c r="H249" i="2" s="1"/>
  <c r="G245" i="2"/>
  <c r="H245" i="2" s="1"/>
  <c r="G241" i="2"/>
  <c r="H241" i="2" s="1"/>
  <c r="G237" i="2"/>
  <c r="H237" i="2" s="1"/>
  <c r="G233" i="2"/>
  <c r="H233" i="2" s="1"/>
  <c r="G229" i="2"/>
  <c r="H229" i="2" s="1"/>
  <c r="G225" i="2"/>
  <c r="H225" i="2" s="1"/>
  <c r="G221" i="2"/>
  <c r="H221" i="2" s="1"/>
  <c r="G217" i="2"/>
  <c r="H217" i="2" s="1"/>
  <c r="G213" i="2"/>
  <c r="H213" i="2" s="1"/>
  <c r="G209" i="2"/>
  <c r="H209" i="2" s="1"/>
  <c r="G205" i="2"/>
  <c r="H205" i="2" s="1"/>
  <c r="G201" i="2"/>
  <c r="H201" i="2" s="1"/>
  <c r="G197" i="2"/>
  <c r="H197" i="2" s="1"/>
  <c r="G193" i="2"/>
  <c r="H193" i="2" s="1"/>
  <c r="G189" i="2"/>
  <c r="H189" i="2" s="1"/>
  <c r="G185" i="2"/>
  <c r="H185" i="2" s="1"/>
  <c r="G181" i="2"/>
  <c r="H181" i="2" s="1"/>
  <c r="G177" i="2"/>
  <c r="H177" i="2" s="1"/>
  <c r="G173" i="2"/>
  <c r="H173" i="2" s="1"/>
  <c r="G169" i="2"/>
  <c r="H169" i="2" s="1"/>
  <c r="G165" i="2"/>
  <c r="H165" i="2" s="1"/>
  <c r="G161" i="2"/>
  <c r="H161" i="2" s="1"/>
  <c r="G157" i="2"/>
  <c r="H157" i="2" s="1"/>
  <c r="G153" i="2"/>
  <c r="H153" i="2" s="1"/>
  <c r="G149" i="2"/>
  <c r="H149" i="2" s="1"/>
  <c r="G145" i="2"/>
  <c r="H145" i="2" s="1"/>
  <c r="G141" i="2"/>
  <c r="H141" i="2" s="1"/>
  <c r="G137" i="2"/>
  <c r="H137" i="2" s="1"/>
  <c r="G133" i="2"/>
  <c r="H133" i="2" s="1"/>
  <c r="G129" i="2"/>
  <c r="H129" i="2" s="1"/>
  <c r="G125" i="2"/>
  <c r="H125" i="2" s="1"/>
  <c r="G121" i="2"/>
  <c r="H121" i="2" s="1"/>
  <c r="G117" i="2"/>
  <c r="H117" i="2" s="1"/>
  <c r="G113" i="2"/>
  <c r="H113" i="2" s="1"/>
  <c r="G109" i="2"/>
  <c r="H109" i="2" s="1"/>
  <c r="G105" i="2"/>
  <c r="H105" i="2" s="1"/>
  <c r="G101" i="2"/>
  <c r="H101" i="2" s="1"/>
  <c r="G97" i="2"/>
  <c r="H97" i="2" s="1"/>
  <c r="G93" i="2"/>
  <c r="H93" i="2" s="1"/>
  <c r="G89" i="2"/>
  <c r="H89" i="2" s="1"/>
  <c r="G85" i="2"/>
  <c r="H85" i="2" s="1"/>
  <c r="G81" i="2"/>
  <c r="H81" i="2" s="1"/>
  <c r="G77" i="2"/>
  <c r="H77" i="2" s="1"/>
  <c r="G73" i="2"/>
  <c r="H73" i="2" s="1"/>
  <c r="G69" i="2"/>
  <c r="H69" i="2" s="1"/>
  <c r="G65" i="2"/>
  <c r="H65" i="2" s="1"/>
  <c r="G61" i="2"/>
  <c r="H61" i="2" s="1"/>
  <c r="G57" i="2"/>
  <c r="H57" i="2" s="1"/>
  <c r="G53" i="2"/>
  <c r="H53" i="2" s="1"/>
  <c r="G49" i="2"/>
  <c r="H49" i="2" s="1"/>
  <c r="G45" i="2"/>
  <c r="H45" i="2" s="1"/>
  <c r="G41" i="2"/>
  <c r="H41" i="2" s="1"/>
  <c r="G37" i="2"/>
  <c r="H37" i="2" s="1"/>
  <c r="G33" i="2"/>
  <c r="H33" i="2" s="1"/>
  <c r="G29" i="2"/>
  <c r="H29" i="2" s="1"/>
  <c r="G25" i="2"/>
  <c r="H25" i="2" s="1"/>
  <c r="G21" i="2"/>
  <c r="H21" i="2" s="1"/>
  <c r="G17" i="2"/>
  <c r="H17" i="2" s="1"/>
  <c r="G13" i="2"/>
  <c r="H13" i="2" s="1"/>
  <c r="H871" i="2"/>
  <c r="G315" i="2"/>
  <c r="H315" i="2" s="1"/>
  <c r="G306" i="2"/>
  <c r="H306" i="2" s="1"/>
  <c r="G287" i="2"/>
  <c r="H287" i="2" s="1"/>
  <c r="G279" i="2"/>
  <c r="H279" i="2" s="1"/>
  <c r="G271" i="2"/>
  <c r="H271" i="2" s="1"/>
  <c r="G263" i="2"/>
  <c r="H263" i="2" s="1"/>
  <c r="G255" i="2"/>
  <c r="H255" i="2" s="1"/>
  <c r="G247" i="2"/>
  <c r="H247" i="2" s="1"/>
  <c r="G239" i="2"/>
  <c r="H239" i="2" s="1"/>
  <c r="G231" i="2"/>
  <c r="H231" i="2" s="1"/>
  <c r="G223" i="2"/>
  <c r="H223" i="2" s="1"/>
  <c r="G215" i="2"/>
  <c r="H215" i="2" s="1"/>
  <c r="G207" i="2"/>
  <c r="H207" i="2" s="1"/>
  <c r="G199" i="2"/>
  <c r="H199" i="2" s="1"/>
  <c r="G191" i="2"/>
  <c r="H191" i="2" s="1"/>
  <c r="G183" i="2"/>
  <c r="H183" i="2" s="1"/>
  <c r="G175" i="2"/>
  <c r="H175" i="2" s="1"/>
  <c r="G167" i="2"/>
  <c r="H167" i="2" s="1"/>
  <c r="G159" i="2"/>
  <c r="H159" i="2" s="1"/>
  <c r="G151" i="2"/>
  <c r="H151" i="2" s="1"/>
  <c r="G143" i="2"/>
  <c r="H143" i="2" s="1"/>
  <c r="G135" i="2"/>
  <c r="H135" i="2" s="1"/>
  <c r="G127" i="2"/>
  <c r="H127" i="2" s="1"/>
  <c r="G119" i="2"/>
  <c r="H119" i="2" s="1"/>
  <c r="G111" i="2"/>
  <c r="H111" i="2" s="1"/>
  <c r="G103" i="2"/>
  <c r="H103" i="2" s="1"/>
  <c r="G95" i="2"/>
  <c r="H95" i="2" s="1"/>
  <c r="G87" i="2"/>
  <c r="H87" i="2" s="1"/>
  <c r="G79" i="2"/>
  <c r="H79" i="2" s="1"/>
  <c r="G71" i="2"/>
  <c r="H71" i="2" s="1"/>
  <c r="G63" i="2"/>
  <c r="H63" i="2" s="1"/>
  <c r="G55" i="2"/>
  <c r="H55" i="2" s="1"/>
  <c r="G47" i="2"/>
  <c r="H47" i="2" s="1"/>
  <c r="G39" i="2"/>
  <c r="H39" i="2" s="1"/>
  <c r="G31" i="2"/>
  <c r="H31" i="2" s="1"/>
  <c r="G23" i="2"/>
  <c r="H23" i="2" s="1"/>
  <c r="G15" i="2"/>
  <c r="H15" i="2" s="1"/>
  <c r="H514" i="2"/>
  <c r="G331" i="2"/>
  <c r="H331" i="2" s="1"/>
  <c r="G299" i="2"/>
  <c r="H299" i="2" s="1"/>
  <c r="G267" i="2"/>
  <c r="H267" i="2" s="1"/>
  <c r="G259" i="2"/>
  <c r="H259" i="2" s="1"/>
  <c r="G251" i="2"/>
  <c r="H251" i="2" s="1"/>
  <c r="G235" i="2"/>
  <c r="H235" i="2" s="1"/>
  <c r="G227" i="2"/>
  <c r="H227" i="2" s="1"/>
  <c r="G219" i="2"/>
  <c r="H219" i="2" s="1"/>
  <c r="G203" i="2"/>
  <c r="H203" i="2" s="1"/>
  <c r="G195" i="2"/>
  <c r="H195" i="2" s="1"/>
  <c r="G187" i="2"/>
  <c r="H187" i="2" s="1"/>
  <c r="G163" i="2"/>
  <c r="H163" i="2" s="1"/>
  <c r="G139" i="2"/>
  <c r="H139" i="2" s="1"/>
  <c r="G131" i="2"/>
  <c r="H131" i="2" s="1"/>
  <c r="G123" i="2"/>
  <c r="H123" i="2" s="1"/>
  <c r="G99" i="2"/>
  <c r="H99" i="2" s="1"/>
  <c r="G83" i="2"/>
  <c r="H83" i="2" s="1"/>
  <c r="G67" i="2"/>
  <c r="H67" i="2" s="1"/>
  <c r="G51" i="2"/>
  <c r="H51" i="2" s="1"/>
  <c r="G27" i="2"/>
  <c r="H27" i="2" s="1"/>
  <c r="G19" i="2"/>
  <c r="H19" i="2" s="1"/>
  <c r="G330" i="2"/>
  <c r="H330" i="2" s="1"/>
  <c r="G307" i="2"/>
  <c r="H307" i="2" s="1"/>
  <c r="G298" i="2"/>
  <c r="H298" i="2" s="1"/>
  <c r="G290" i="2"/>
  <c r="H290" i="2" s="1"/>
  <c r="G282" i="2"/>
  <c r="H282" i="2" s="1"/>
  <c r="G274" i="2"/>
  <c r="H274" i="2" s="1"/>
  <c r="G226" i="2"/>
  <c r="H226" i="2" s="1"/>
  <c r="G186" i="2"/>
  <c r="H186" i="2" s="1"/>
  <c r="G178" i="2"/>
  <c r="H178" i="2" s="1"/>
  <c r="G170" i="2"/>
  <c r="H170" i="2" s="1"/>
  <c r="G162" i="2"/>
  <c r="H162" i="2" s="1"/>
  <c r="G146" i="2"/>
  <c r="H146" i="2" s="1"/>
  <c r="G138" i="2"/>
  <c r="H138" i="2" s="1"/>
  <c r="G122" i="2"/>
  <c r="H122" i="2" s="1"/>
  <c r="G66" i="2"/>
  <c r="H66" i="2" s="1"/>
  <c r="G50" i="2"/>
  <c r="H50" i="2" s="1"/>
  <c r="G42" i="2"/>
  <c r="H42" i="2" s="1"/>
  <c r="G26" i="2"/>
  <c r="H26" i="2" s="1"/>
  <c r="G18" i="2"/>
  <c r="H18" i="2" s="1"/>
  <c r="G10" i="2"/>
  <c r="H10" i="2" s="1"/>
  <c r="G323" i="2"/>
  <c r="H323" i="2" s="1"/>
  <c r="G314" i="2"/>
  <c r="H314" i="2" s="1"/>
  <c r="G286" i="2"/>
  <c r="H286" i="2" s="1"/>
  <c r="G278" i="2"/>
  <c r="H278" i="2" s="1"/>
  <c r="G270" i="2"/>
  <c r="H270" i="2" s="1"/>
  <c r="G262" i="2"/>
  <c r="H262" i="2" s="1"/>
  <c r="G254" i="2"/>
  <c r="H254" i="2" s="1"/>
  <c r="G246" i="2"/>
  <c r="H246" i="2" s="1"/>
  <c r="G238" i="2"/>
  <c r="H238" i="2" s="1"/>
  <c r="G230" i="2"/>
  <c r="H230" i="2" s="1"/>
  <c r="G222" i="2"/>
  <c r="H222" i="2" s="1"/>
  <c r="G214" i="2"/>
  <c r="H214" i="2" s="1"/>
  <c r="G206" i="2"/>
  <c r="H206" i="2" s="1"/>
  <c r="G198" i="2"/>
  <c r="H198" i="2" s="1"/>
  <c r="G190" i="2"/>
  <c r="H190" i="2" s="1"/>
  <c r="G182" i="2"/>
  <c r="H182" i="2" s="1"/>
  <c r="G174" i="2"/>
  <c r="H174" i="2" s="1"/>
  <c r="G166" i="2"/>
  <c r="H166" i="2" s="1"/>
  <c r="G158" i="2"/>
  <c r="H158" i="2" s="1"/>
  <c r="G150" i="2"/>
  <c r="H150" i="2" s="1"/>
  <c r="G142" i="2"/>
  <c r="H142" i="2" s="1"/>
  <c r="G134" i="2"/>
  <c r="H134" i="2" s="1"/>
  <c r="G126" i="2"/>
  <c r="H126" i="2" s="1"/>
  <c r="G118" i="2"/>
  <c r="H118" i="2" s="1"/>
  <c r="G110" i="2"/>
  <c r="H110" i="2" s="1"/>
  <c r="G102" i="2"/>
  <c r="H102" i="2" s="1"/>
  <c r="G94" i="2"/>
  <c r="H94" i="2" s="1"/>
  <c r="G86" i="2"/>
  <c r="H86" i="2" s="1"/>
  <c r="G78" i="2"/>
  <c r="H78" i="2" s="1"/>
  <c r="G70" i="2"/>
  <c r="H70" i="2" s="1"/>
  <c r="G62" i="2"/>
  <c r="H62" i="2" s="1"/>
  <c r="G54" i="2"/>
  <c r="H54" i="2" s="1"/>
  <c r="G46" i="2"/>
  <c r="H46" i="2" s="1"/>
  <c r="G38" i="2"/>
  <c r="H38" i="2" s="1"/>
  <c r="G30" i="2"/>
  <c r="H30" i="2" s="1"/>
  <c r="G22" i="2"/>
  <c r="H22" i="2" s="1"/>
  <c r="G14" i="2"/>
  <c r="H14" i="2" s="1"/>
  <c r="G322" i="2"/>
  <c r="H322" i="2" s="1"/>
  <c r="G291" i="2"/>
  <c r="H291" i="2" s="1"/>
  <c r="G283" i="2"/>
  <c r="H283" i="2" s="1"/>
  <c r="G275" i="2"/>
  <c r="H275" i="2" s="1"/>
  <c r="G243" i="2"/>
  <c r="H243" i="2" s="1"/>
  <c r="G211" i="2"/>
  <c r="H211" i="2" s="1"/>
  <c r="G179" i="2"/>
  <c r="H179" i="2" s="1"/>
  <c r="G171" i="2"/>
  <c r="H171" i="2" s="1"/>
  <c r="G155" i="2"/>
  <c r="H155" i="2" s="1"/>
  <c r="G147" i="2"/>
  <c r="H147" i="2" s="1"/>
  <c r="G115" i="2"/>
  <c r="H115" i="2" s="1"/>
  <c r="G107" i="2"/>
  <c r="H107" i="2" s="1"/>
  <c r="G91" i="2"/>
  <c r="H91" i="2" s="1"/>
  <c r="G75" i="2"/>
  <c r="H75" i="2" s="1"/>
  <c r="G59" i="2"/>
  <c r="H59" i="2" s="1"/>
  <c r="G43" i="2"/>
  <c r="H43" i="2" s="1"/>
  <c r="G35" i="2"/>
  <c r="H35" i="2" s="1"/>
  <c r="G11" i="2"/>
  <c r="H11" i="2" s="1"/>
  <c r="H467" i="2"/>
  <c r="G266" i="2"/>
  <c r="H266" i="2" s="1"/>
  <c r="G258" i="2"/>
  <c r="H258" i="2" s="1"/>
  <c r="G250" i="2"/>
  <c r="H250" i="2" s="1"/>
  <c r="G242" i="2"/>
  <c r="H242" i="2" s="1"/>
  <c r="G234" i="2"/>
  <c r="H234" i="2" s="1"/>
  <c r="G218" i="2"/>
  <c r="H218" i="2" s="1"/>
  <c r="G210" i="2"/>
  <c r="H210" i="2" s="1"/>
  <c r="G202" i="2"/>
  <c r="H202" i="2" s="1"/>
  <c r="G194" i="2"/>
  <c r="H194" i="2" s="1"/>
  <c r="G154" i="2"/>
  <c r="H154" i="2" s="1"/>
  <c r="G130" i="2"/>
  <c r="H130" i="2" s="1"/>
  <c r="G114" i="2"/>
  <c r="H114" i="2" s="1"/>
  <c r="G106" i="2"/>
  <c r="H106" i="2" s="1"/>
  <c r="G98" i="2"/>
  <c r="H98" i="2" s="1"/>
  <c r="G90" i="2"/>
  <c r="H90" i="2" s="1"/>
  <c r="G82" i="2"/>
  <c r="H82" i="2" s="1"/>
  <c r="G74" i="2"/>
  <c r="H74" i="2" s="1"/>
  <c r="G58" i="2"/>
  <c r="H58" i="2" s="1"/>
  <c r="G34" i="2"/>
  <c r="H34" i="2" s="1"/>
  <c r="O1524" i="2"/>
  <c r="T1524" i="2" s="1"/>
  <c r="O1525" i="2"/>
  <c r="T1525" i="2" s="1"/>
  <c r="O1509" i="2"/>
  <c r="T1509" i="2" s="1"/>
  <c r="O1522" i="2"/>
  <c r="T1522" i="2" s="1"/>
  <c r="O1520" i="2"/>
  <c r="T1520" i="2" s="1"/>
  <c r="H1236" i="2"/>
  <c r="O1521" i="2"/>
  <c r="T1521" i="2" s="1"/>
  <c r="S1624" i="1"/>
  <c r="X1624" i="1" s="1"/>
  <c r="S1632" i="1"/>
  <c r="X1632" i="1" s="1"/>
  <c r="S1611" i="1"/>
  <c r="X1611" i="1" s="1"/>
  <c r="S1547" i="1"/>
  <c r="X1547" i="1" s="1"/>
  <c r="S1522" i="1"/>
  <c r="X1522" i="1" s="1"/>
  <c r="S1514" i="1"/>
  <c r="X1514" i="1" s="1"/>
  <c r="T1621" i="1"/>
  <c r="Y1621" i="1" s="1"/>
  <c r="T1605" i="1"/>
  <c r="Y1605" i="1" s="1"/>
  <c r="T1589" i="1"/>
  <c r="Y1589" i="1" s="1"/>
  <c r="T1573" i="1"/>
  <c r="Y1573" i="1" s="1"/>
  <c r="T1563" i="1"/>
  <c r="Y1563" i="1" s="1"/>
  <c r="S1592" i="1"/>
  <c r="X1592" i="1" s="1"/>
  <c r="S1560" i="1"/>
  <c r="X1560" i="1" s="1"/>
  <c r="T1622" i="1"/>
  <c r="Y1622" i="1" s="1"/>
  <c r="T1574" i="1"/>
  <c r="Y1574" i="1" s="1"/>
  <c r="T1538" i="1"/>
  <c r="Y1538" i="1" s="1"/>
  <c r="S1588" i="1"/>
  <c r="X1588" i="1" s="1"/>
  <c r="S1616" i="1"/>
  <c r="X1616" i="1" s="1"/>
  <c r="V1630" i="1"/>
  <c r="AA1630" i="1" s="1"/>
  <c r="V1615" i="1"/>
  <c r="AA1615" i="1" s="1"/>
  <c r="V1606" i="1"/>
  <c r="AA1606" i="1" s="1"/>
  <c r="V1591" i="1"/>
  <c r="AA1591" i="1" s="1"/>
  <c r="V1567" i="1"/>
  <c r="AA1567" i="1" s="1"/>
  <c r="V1550" i="1"/>
  <c r="AA1550" i="1" s="1"/>
  <c r="V1620" i="1"/>
  <c r="AA1620" i="1" s="1"/>
  <c r="V1596" i="1"/>
  <c r="AA1596" i="1" s="1"/>
  <c r="V1588" i="1"/>
  <c r="AA1588" i="1" s="1"/>
  <c r="V1564" i="1"/>
  <c r="AA1564" i="1" s="1"/>
  <c r="V1548" i="1"/>
  <c r="AA1548" i="1" s="1"/>
  <c r="V1611" i="1"/>
  <c r="AA1611" i="1" s="1"/>
  <c r="V1609" i="1"/>
  <c r="AA1609" i="1" s="1"/>
  <c r="V1545" i="1"/>
  <c r="AA1545" i="1" s="1"/>
  <c r="V1576" i="1"/>
  <c r="AA1576" i="1" s="1"/>
  <c r="V1544" i="1"/>
  <c r="AA1544" i="1" s="1"/>
  <c r="G339" i="1"/>
  <c r="H339" i="1" s="1"/>
  <c r="G326" i="1"/>
  <c r="H326" i="1" s="1"/>
  <c r="V1600" i="1"/>
  <c r="AA1600" i="1" s="1"/>
  <c r="V1534" i="1"/>
  <c r="AA1534" i="1" s="1"/>
  <c r="V1522" i="1"/>
  <c r="AA1522" i="1" s="1"/>
  <c r="S1648" i="1"/>
  <c r="X1648" i="1" s="1"/>
  <c r="S1640" i="1"/>
  <c r="X1640" i="1" s="1"/>
  <c r="S1620" i="1"/>
  <c r="X1620" i="1" s="1"/>
  <c r="S1637" i="1"/>
  <c r="X1637" i="1" s="1"/>
  <c r="S1629" i="1"/>
  <c r="X1629" i="1" s="1"/>
  <c r="S1533" i="1"/>
  <c r="X1533" i="1" s="1"/>
  <c r="S1627" i="1"/>
  <c r="X1627" i="1" s="1"/>
  <c r="S1606" i="1"/>
  <c r="X1606" i="1" s="1"/>
  <c r="S1590" i="1"/>
  <c r="X1590" i="1" s="1"/>
  <c r="S1574" i="1"/>
  <c r="X1574" i="1" s="1"/>
  <c r="S1558" i="1"/>
  <c r="X1558" i="1" s="1"/>
  <c r="S1542" i="1"/>
  <c r="X1542" i="1" s="1"/>
  <c r="S1532" i="1"/>
  <c r="X1532" i="1" s="1"/>
  <c r="T1649" i="1"/>
  <c r="Y1649" i="1" s="1"/>
  <c r="T1647" i="1"/>
  <c r="Y1647" i="1" s="1"/>
  <c r="T1644" i="1"/>
  <c r="Y1644" i="1" s="1"/>
  <c r="T1641" i="1"/>
  <c r="Y1641" i="1" s="1"/>
  <c r="T1639" i="1"/>
  <c r="Y1639" i="1" s="1"/>
  <c r="T1636" i="1"/>
  <c r="Y1636" i="1" s="1"/>
  <c r="T1631" i="1"/>
  <c r="Y1631" i="1" s="1"/>
  <c r="T1625" i="1"/>
  <c r="Y1625" i="1" s="1"/>
  <c r="T1620" i="1"/>
  <c r="Y1620" i="1" s="1"/>
  <c r="T1615" i="1"/>
  <c r="Y1615" i="1" s="1"/>
  <c r="T1609" i="1"/>
  <c r="Y1609" i="1" s="1"/>
  <c r="T1604" i="1"/>
  <c r="Y1604" i="1" s="1"/>
  <c r="T1599" i="1"/>
  <c r="Y1599" i="1" s="1"/>
  <c r="T1593" i="1"/>
  <c r="Y1593" i="1" s="1"/>
  <c r="T1588" i="1"/>
  <c r="Y1588" i="1" s="1"/>
  <c r="T1583" i="1"/>
  <c r="Y1583" i="1" s="1"/>
  <c r="T1577" i="1"/>
  <c r="Y1577" i="1" s="1"/>
  <c r="T1572" i="1"/>
  <c r="Y1572" i="1" s="1"/>
  <c r="T1567" i="1"/>
  <c r="Y1567" i="1" s="1"/>
  <c r="T1561" i="1"/>
  <c r="Y1561" i="1" s="1"/>
  <c r="T1556" i="1"/>
  <c r="Y1556" i="1" s="1"/>
  <c r="T1551" i="1"/>
  <c r="Y1551" i="1" s="1"/>
  <c r="S1623" i="1"/>
  <c r="X1623" i="1" s="1"/>
  <c r="S1607" i="1"/>
  <c r="X1607" i="1" s="1"/>
  <c r="S1591" i="1"/>
  <c r="X1591" i="1" s="1"/>
  <c r="S1575" i="1"/>
  <c r="X1575" i="1" s="1"/>
  <c r="S1559" i="1"/>
  <c r="X1559" i="1" s="1"/>
  <c r="S1543" i="1"/>
  <c r="X1543" i="1" s="1"/>
  <c r="T1646" i="1"/>
  <c r="Y1646" i="1" s="1"/>
  <c r="T1634" i="1"/>
  <c r="Y1634" i="1" s="1"/>
  <c r="T1618" i="1"/>
  <c r="Y1618" i="1" s="1"/>
  <c r="T1602" i="1"/>
  <c r="Y1602" i="1" s="1"/>
  <c r="T1586" i="1"/>
  <c r="Y1586" i="1" s="1"/>
  <c r="T1570" i="1"/>
  <c r="Y1570" i="1" s="1"/>
  <c r="T1554" i="1"/>
  <c r="Y1554" i="1" s="1"/>
  <c r="T1545" i="1"/>
  <c r="Y1545" i="1" s="1"/>
  <c r="T1537" i="1"/>
  <c r="Y1537" i="1" s="1"/>
  <c r="T1529" i="1"/>
  <c r="Y1529" i="1" s="1"/>
  <c r="S1619" i="1"/>
  <c r="X1619" i="1" s="1"/>
  <c r="S1603" i="1"/>
  <c r="X1603" i="1" s="1"/>
  <c r="S1587" i="1"/>
  <c r="X1587" i="1" s="1"/>
  <c r="S1571" i="1"/>
  <c r="X1571" i="1" s="1"/>
  <c r="S1555" i="1"/>
  <c r="X1555" i="1" s="1"/>
  <c r="S1615" i="1"/>
  <c r="X1615" i="1" s="1"/>
  <c r="S1599" i="1"/>
  <c r="X1599" i="1" s="1"/>
  <c r="S1583" i="1"/>
  <c r="X1583" i="1" s="1"/>
  <c r="S1567" i="1"/>
  <c r="X1567" i="1" s="1"/>
  <c r="S1551" i="1"/>
  <c r="X1551" i="1" s="1"/>
  <c r="T1543" i="1"/>
  <c r="Y1543" i="1" s="1"/>
  <c r="T1517" i="1"/>
  <c r="Y1517" i="1" s="1"/>
  <c r="T1536" i="1"/>
  <c r="Y1536" i="1" s="1"/>
  <c r="S1631" i="1"/>
  <c r="X1631" i="1" s="1"/>
  <c r="T1531" i="1"/>
  <c r="Y1531" i="1" s="1"/>
  <c r="T1540" i="1"/>
  <c r="Y1540" i="1" s="1"/>
  <c r="V1647" i="1"/>
  <c r="AA1647" i="1" s="1"/>
  <c r="V1638" i="1"/>
  <c r="AA1638" i="1" s="1"/>
  <c r="V1623" i="1"/>
  <c r="AA1623" i="1" s="1"/>
  <c r="V1599" i="1"/>
  <c r="AA1599" i="1" s="1"/>
  <c r="V1582" i="1"/>
  <c r="AA1582" i="1" s="1"/>
  <c r="V1558" i="1"/>
  <c r="AA1558" i="1" s="1"/>
  <c r="V1543" i="1"/>
  <c r="AA1543" i="1" s="1"/>
  <c r="V1537" i="1"/>
  <c r="AA1537" i="1" s="1"/>
  <c r="V1533" i="1"/>
  <c r="AA1533" i="1" s="1"/>
  <c r="V1529" i="1"/>
  <c r="AA1529" i="1" s="1"/>
  <c r="V1525" i="1"/>
  <c r="AA1525" i="1" s="1"/>
  <c r="V1521" i="1"/>
  <c r="AA1521" i="1" s="1"/>
  <c r="V1517" i="1"/>
  <c r="AA1517" i="1" s="1"/>
  <c r="V1634" i="1"/>
  <c r="AA1634" i="1" s="1"/>
  <c r="V1619" i="1"/>
  <c r="AA1619" i="1" s="1"/>
  <c r="V1602" i="1"/>
  <c r="AA1602" i="1" s="1"/>
  <c r="V1587" i="1"/>
  <c r="AA1587" i="1" s="1"/>
  <c r="V1570" i="1"/>
  <c r="AA1570" i="1" s="1"/>
  <c r="V1555" i="1"/>
  <c r="AA1555" i="1" s="1"/>
  <c r="G341" i="1"/>
  <c r="H341" i="1" s="1"/>
  <c r="G327" i="1"/>
  <c r="H327" i="1" s="1"/>
  <c r="G329" i="1"/>
  <c r="H329" i="1" s="1"/>
  <c r="G315" i="1"/>
  <c r="H315" i="1" s="1"/>
  <c r="G312" i="1"/>
  <c r="H312" i="1" s="1"/>
  <c r="G320" i="1"/>
  <c r="H320" i="1" s="1"/>
  <c r="G328" i="1"/>
  <c r="H328" i="1" s="1"/>
  <c r="G336" i="1"/>
  <c r="H336" i="1" s="1"/>
  <c r="V1616" i="1"/>
  <c r="AA1616" i="1" s="1"/>
  <c r="V1552" i="1"/>
  <c r="AA1552" i="1" s="1"/>
  <c r="V1649" i="1"/>
  <c r="AA1649" i="1" s="1"/>
  <c r="V1538" i="1"/>
  <c r="AA1538" i="1" s="1"/>
  <c r="V1526" i="1"/>
  <c r="AA1526" i="1" s="1"/>
  <c r="S1595" i="1"/>
  <c r="X1595" i="1" s="1"/>
  <c r="S1579" i="1"/>
  <c r="X1579" i="1" s="1"/>
  <c r="S1535" i="1"/>
  <c r="X1535" i="1" s="1"/>
  <c r="S1519" i="1"/>
  <c r="X1519" i="1" s="1"/>
  <c r="T1632" i="1"/>
  <c r="Y1632" i="1" s="1"/>
  <c r="T1616" i="1"/>
  <c r="Y1616" i="1" s="1"/>
  <c r="T1600" i="1"/>
  <c r="Y1600" i="1" s="1"/>
  <c r="T1595" i="1"/>
  <c r="Y1595" i="1" s="1"/>
  <c r="T1579" i="1"/>
  <c r="Y1579" i="1" s="1"/>
  <c r="T1557" i="1"/>
  <c r="Y1557" i="1" s="1"/>
  <c r="S1634" i="1"/>
  <c r="X1634" i="1" s="1"/>
  <c r="S1544" i="1"/>
  <c r="X1544" i="1" s="1"/>
  <c r="T1606" i="1"/>
  <c r="Y1606" i="1" s="1"/>
  <c r="T1590" i="1"/>
  <c r="Y1590" i="1" s="1"/>
  <c r="T1546" i="1"/>
  <c r="Y1546" i="1" s="1"/>
  <c r="S1630" i="1"/>
  <c r="X1630" i="1" s="1"/>
  <c r="S1604" i="1"/>
  <c r="X1604" i="1" s="1"/>
  <c r="S1600" i="1"/>
  <c r="X1600" i="1" s="1"/>
  <c r="V1636" i="1"/>
  <c r="AA1636" i="1" s="1"/>
  <c r="V1604" i="1"/>
  <c r="AA1604" i="1" s="1"/>
  <c r="V1572" i="1"/>
  <c r="AA1572" i="1" s="1"/>
  <c r="V1626" i="1"/>
  <c r="AA1626" i="1" s="1"/>
  <c r="V1594" i="1"/>
  <c r="AA1594" i="1" s="1"/>
  <c r="V1579" i="1"/>
  <c r="AA1579" i="1" s="1"/>
  <c r="V1562" i="1"/>
  <c r="AA1562" i="1" s="1"/>
  <c r="V1547" i="1"/>
  <c r="AA1547" i="1" s="1"/>
  <c r="V1641" i="1"/>
  <c r="AA1641" i="1" s="1"/>
  <c r="V1527" i="1"/>
  <c r="AA1527" i="1" s="1"/>
  <c r="V1553" i="1"/>
  <c r="AA1553" i="1" s="1"/>
  <c r="G318" i="1"/>
  <c r="H318" i="1" s="1"/>
  <c r="G342" i="1"/>
  <c r="H342" i="1" s="1"/>
  <c r="V1518" i="1"/>
  <c r="AA1518" i="1" s="1"/>
  <c r="V1640" i="1"/>
  <c r="AA1640" i="1" s="1"/>
  <c r="S1647" i="1"/>
  <c r="X1647" i="1" s="1"/>
  <c r="S1644" i="1"/>
  <c r="X1644" i="1" s="1"/>
  <c r="S1639" i="1"/>
  <c r="X1639" i="1" s="1"/>
  <c r="S1540" i="1"/>
  <c r="X1540" i="1" s="1"/>
  <c r="S1636" i="1"/>
  <c r="X1636" i="1" s="1"/>
  <c r="S1625" i="1"/>
  <c r="X1625" i="1" s="1"/>
  <c r="S1626" i="1"/>
  <c r="X1626" i="1" s="1"/>
  <c r="S1617" i="1"/>
  <c r="X1617" i="1" s="1"/>
  <c r="S1601" i="1"/>
  <c r="X1601" i="1" s="1"/>
  <c r="S1585" i="1"/>
  <c r="X1585" i="1" s="1"/>
  <c r="S1569" i="1"/>
  <c r="X1569" i="1" s="1"/>
  <c r="S1553" i="1"/>
  <c r="X1553" i="1" s="1"/>
  <c r="S1539" i="1"/>
  <c r="X1539" i="1" s="1"/>
  <c r="S1531" i="1"/>
  <c r="X1531" i="1" s="1"/>
  <c r="S1526" i="1"/>
  <c r="X1526" i="1" s="1"/>
  <c r="S1523" i="1"/>
  <c r="X1523" i="1" s="1"/>
  <c r="S1521" i="1"/>
  <c r="X1521" i="1" s="1"/>
  <c r="S1518" i="1"/>
  <c r="X1518" i="1" s="1"/>
  <c r="S1515" i="1"/>
  <c r="X1515" i="1" s="1"/>
  <c r="T1635" i="1"/>
  <c r="Y1635" i="1" s="1"/>
  <c r="T1629" i="1"/>
  <c r="Y1629" i="1" s="1"/>
  <c r="T1624" i="1"/>
  <c r="Y1624" i="1" s="1"/>
  <c r="T1619" i="1"/>
  <c r="Y1619" i="1" s="1"/>
  <c r="T1613" i="1"/>
  <c r="Y1613" i="1" s="1"/>
  <c r="T1608" i="1"/>
  <c r="Y1608" i="1" s="1"/>
  <c r="T1603" i="1"/>
  <c r="Y1603" i="1" s="1"/>
  <c r="T1597" i="1"/>
  <c r="Y1597" i="1" s="1"/>
  <c r="T1592" i="1"/>
  <c r="Y1592" i="1" s="1"/>
  <c r="T1587" i="1"/>
  <c r="Y1587" i="1" s="1"/>
  <c r="T1581" i="1"/>
  <c r="Y1581" i="1" s="1"/>
  <c r="T1576" i="1"/>
  <c r="Y1576" i="1" s="1"/>
  <c r="T1571" i="1"/>
  <c r="Y1571" i="1" s="1"/>
  <c r="T1565" i="1"/>
  <c r="Y1565" i="1" s="1"/>
  <c r="T1560" i="1"/>
  <c r="Y1560" i="1" s="1"/>
  <c r="T1555" i="1"/>
  <c r="Y1555" i="1" s="1"/>
  <c r="T1523" i="1"/>
  <c r="Y1523" i="1" s="1"/>
  <c r="S1618" i="1"/>
  <c r="X1618" i="1" s="1"/>
  <c r="S1602" i="1"/>
  <c r="X1602" i="1" s="1"/>
  <c r="S1586" i="1"/>
  <c r="X1586" i="1" s="1"/>
  <c r="S1570" i="1"/>
  <c r="X1570" i="1" s="1"/>
  <c r="S1554" i="1"/>
  <c r="X1554" i="1" s="1"/>
  <c r="S1528" i="1"/>
  <c r="X1528" i="1" s="1"/>
  <c r="S1520" i="1"/>
  <c r="X1520" i="1" s="1"/>
  <c r="T1630" i="1"/>
  <c r="Y1630" i="1" s="1"/>
  <c r="T1614" i="1"/>
  <c r="Y1614" i="1" s="1"/>
  <c r="T1598" i="1"/>
  <c r="Y1598" i="1" s="1"/>
  <c r="T1582" i="1"/>
  <c r="Y1582" i="1" s="1"/>
  <c r="T1566" i="1"/>
  <c r="Y1566" i="1" s="1"/>
  <c r="T1550" i="1"/>
  <c r="Y1550" i="1" s="1"/>
  <c r="T1542" i="1"/>
  <c r="Y1542" i="1" s="1"/>
  <c r="T1534" i="1"/>
  <c r="Y1534" i="1" s="1"/>
  <c r="T1527" i="1"/>
  <c r="Y1527" i="1" s="1"/>
  <c r="S1614" i="1"/>
  <c r="X1614" i="1" s="1"/>
  <c r="S1598" i="1"/>
  <c r="X1598" i="1" s="1"/>
  <c r="S1582" i="1"/>
  <c r="X1582" i="1" s="1"/>
  <c r="S1566" i="1"/>
  <c r="X1566" i="1" s="1"/>
  <c r="S1550" i="1"/>
  <c r="X1550" i="1" s="1"/>
  <c r="S1610" i="1"/>
  <c r="X1610" i="1" s="1"/>
  <c r="S1594" i="1"/>
  <c r="X1594" i="1" s="1"/>
  <c r="S1578" i="1"/>
  <c r="X1578" i="1" s="1"/>
  <c r="S1562" i="1"/>
  <c r="X1562" i="1" s="1"/>
  <c r="S1546" i="1"/>
  <c r="X1546" i="1" s="1"/>
  <c r="T1535" i="1"/>
  <c r="Y1535" i="1" s="1"/>
  <c r="T1515" i="1"/>
  <c r="Y1515" i="1" s="1"/>
  <c r="T1528" i="1"/>
  <c r="Y1528" i="1" s="1"/>
  <c r="S1538" i="1"/>
  <c r="X1538" i="1" s="1"/>
  <c r="T1526" i="1"/>
  <c r="Y1526" i="1" s="1"/>
  <c r="T1548" i="1"/>
  <c r="Y1548" i="1" s="1"/>
  <c r="V1631" i="1"/>
  <c r="AA1631" i="1" s="1"/>
  <c r="V1614" i="1"/>
  <c r="AA1614" i="1" s="1"/>
  <c r="V1590" i="1"/>
  <c r="AA1590" i="1" s="1"/>
  <c r="V1575" i="1"/>
  <c r="AA1575" i="1" s="1"/>
  <c r="V1566" i="1"/>
  <c r="AA1566" i="1" s="1"/>
  <c r="V1551" i="1"/>
  <c r="AA1551" i="1" s="1"/>
  <c r="T1532" i="1"/>
  <c r="Y1532" i="1" s="1"/>
  <c r="V1645" i="1"/>
  <c r="AA1645" i="1" s="1"/>
  <c r="V1629" i="1"/>
  <c r="AA1629" i="1" s="1"/>
  <c r="V1621" i="1"/>
  <c r="AA1621" i="1" s="1"/>
  <c r="V1613" i="1"/>
  <c r="AA1613" i="1" s="1"/>
  <c r="V1597" i="1"/>
  <c r="AA1597" i="1" s="1"/>
  <c r="V1589" i="1"/>
  <c r="AA1589" i="1" s="1"/>
  <c r="V1573" i="1"/>
  <c r="AA1573" i="1" s="1"/>
  <c r="V1565" i="1"/>
  <c r="AA1565" i="1" s="1"/>
  <c r="V1557" i="1"/>
  <c r="AA1557" i="1" s="1"/>
  <c r="V1549" i="1"/>
  <c r="AA1549" i="1" s="1"/>
  <c r="V1541" i="1"/>
  <c r="AA1541" i="1" s="1"/>
  <c r="V1627" i="1"/>
  <c r="AA1627" i="1" s="1"/>
  <c r="V1610" i="1"/>
  <c r="AA1610" i="1" s="1"/>
  <c r="V1595" i="1"/>
  <c r="AA1595" i="1" s="1"/>
  <c r="V1578" i="1"/>
  <c r="AA1578" i="1" s="1"/>
  <c r="V1563" i="1"/>
  <c r="AA1563" i="1" s="1"/>
  <c r="V1625" i="1"/>
  <c r="AA1625" i="1" s="1"/>
  <c r="V1530" i="1"/>
  <c r="AA1530" i="1" s="1"/>
  <c r="V1514" i="1"/>
  <c r="AA1514" i="1" s="1"/>
  <c r="V1585" i="1"/>
  <c r="AA1585" i="1" s="1"/>
  <c r="V1535" i="1"/>
  <c r="AA1535" i="1" s="1"/>
  <c r="V1592" i="1"/>
  <c r="AA1592" i="1" s="1"/>
  <c r="G325" i="1"/>
  <c r="H325" i="1" s="1"/>
  <c r="V1539" i="1"/>
  <c r="AA1539" i="1" s="1"/>
  <c r="G335" i="1"/>
  <c r="H335" i="1" s="1"/>
  <c r="G337" i="1"/>
  <c r="H337" i="1" s="1"/>
  <c r="G323" i="1"/>
  <c r="H323" i="1" s="1"/>
  <c r="G314" i="1"/>
  <c r="H314" i="1" s="1"/>
  <c r="G322" i="1"/>
  <c r="H322" i="1" s="1"/>
  <c r="G330" i="1"/>
  <c r="H330" i="1" s="1"/>
  <c r="G338" i="1"/>
  <c r="H338" i="1" s="1"/>
  <c r="V1632" i="1"/>
  <c r="AA1632" i="1" s="1"/>
  <c r="V1568" i="1"/>
  <c r="AA1568" i="1" s="1"/>
  <c r="G317" i="1"/>
  <c r="H317" i="1" s="1"/>
  <c r="V1531" i="1"/>
  <c r="AA1531" i="1" s="1"/>
  <c r="V1515" i="1"/>
  <c r="AA1515" i="1" s="1"/>
  <c r="V1624" i="1"/>
  <c r="AA1624" i="1" s="1"/>
  <c r="S1638" i="1"/>
  <c r="X1638" i="1" s="1"/>
  <c r="S1563" i="1"/>
  <c r="X1563" i="1" s="1"/>
  <c r="S1527" i="1"/>
  <c r="X1527" i="1" s="1"/>
  <c r="S1525" i="1"/>
  <c r="X1525" i="1" s="1"/>
  <c r="S1517" i="1"/>
  <c r="X1517" i="1" s="1"/>
  <c r="T1627" i="1"/>
  <c r="Y1627" i="1" s="1"/>
  <c r="T1611" i="1"/>
  <c r="Y1611" i="1" s="1"/>
  <c r="T1584" i="1"/>
  <c r="Y1584" i="1" s="1"/>
  <c r="T1568" i="1"/>
  <c r="Y1568" i="1" s="1"/>
  <c r="T1552" i="1"/>
  <c r="Y1552" i="1" s="1"/>
  <c r="S1608" i="1"/>
  <c r="X1608" i="1" s="1"/>
  <c r="S1576" i="1"/>
  <c r="X1576" i="1" s="1"/>
  <c r="S1524" i="1"/>
  <c r="X1524" i="1" s="1"/>
  <c r="T1638" i="1"/>
  <c r="Y1638" i="1" s="1"/>
  <c r="T1558" i="1"/>
  <c r="Y1558" i="1" s="1"/>
  <c r="T1530" i="1"/>
  <c r="Y1530" i="1" s="1"/>
  <c r="S1572" i="1"/>
  <c r="X1572" i="1" s="1"/>
  <c r="S1556" i="1"/>
  <c r="X1556" i="1" s="1"/>
  <c r="S1584" i="1"/>
  <c r="X1584" i="1" s="1"/>
  <c r="S1568" i="1"/>
  <c r="X1568" i="1" s="1"/>
  <c r="S1552" i="1"/>
  <c r="X1552" i="1" s="1"/>
  <c r="S1530" i="1"/>
  <c r="X1530" i="1" s="1"/>
  <c r="T1518" i="1"/>
  <c r="Y1518" i="1" s="1"/>
  <c r="T1544" i="1"/>
  <c r="Y1544" i="1" s="1"/>
  <c r="T1514" i="1"/>
  <c r="Y1514" i="1" s="1"/>
  <c r="T1539" i="1"/>
  <c r="Y1539" i="1" s="1"/>
  <c r="S1516" i="1"/>
  <c r="X1516" i="1" s="1"/>
  <c r="T1521" i="1"/>
  <c r="Y1521" i="1" s="1"/>
  <c r="V1639" i="1"/>
  <c r="AA1639" i="1" s="1"/>
  <c r="V1628" i="1"/>
  <c r="AA1628" i="1" s="1"/>
  <c r="V1612" i="1"/>
  <c r="AA1612" i="1" s="1"/>
  <c r="V1580" i="1"/>
  <c r="AA1580" i="1" s="1"/>
  <c r="V1556" i="1"/>
  <c r="AA1556" i="1" s="1"/>
  <c r="V1643" i="1"/>
  <c r="AA1643" i="1" s="1"/>
  <c r="V1617" i="1"/>
  <c r="AA1617" i="1" s="1"/>
  <c r="V1519" i="1"/>
  <c r="AA1519" i="1" s="1"/>
  <c r="G319" i="1"/>
  <c r="H319" i="1" s="1"/>
  <c r="G321" i="1"/>
  <c r="H321" i="1" s="1"/>
  <c r="G334" i="1"/>
  <c r="H334" i="1" s="1"/>
  <c r="S1650" i="1"/>
  <c r="X1650" i="1" s="1"/>
  <c r="S1642" i="1"/>
  <c r="X1642" i="1" s="1"/>
  <c r="S1628" i="1"/>
  <c r="X1628" i="1" s="1"/>
  <c r="S1645" i="1"/>
  <c r="X1645" i="1" s="1"/>
  <c r="S1633" i="1"/>
  <c r="X1633" i="1" s="1"/>
  <c r="S1621" i="1"/>
  <c r="X1621" i="1" s="1"/>
  <c r="S1622" i="1"/>
  <c r="X1622" i="1" s="1"/>
  <c r="S1612" i="1"/>
  <c r="X1612" i="1" s="1"/>
  <c r="S1596" i="1"/>
  <c r="X1596" i="1" s="1"/>
  <c r="S1580" i="1"/>
  <c r="X1580" i="1" s="1"/>
  <c r="S1564" i="1"/>
  <c r="X1564" i="1" s="1"/>
  <c r="S1548" i="1"/>
  <c r="X1548" i="1" s="1"/>
  <c r="S1536" i="1"/>
  <c r="X1536" i="1" s="1"/>
  <c r="S1529" i="1"/>
  <c r="X1529" i="1" s="1"/>
  <c r="T1648" i="1"/>
  <c r="Y1648" i="1" s="1"/>
  <c r="T1645" i="1"/>
  <c r="Y1645" i="1" s="1"/>
  <c r="T1643" i="1"/>
  <c r="Y1643" i="1" s="1"/>
  <c r="T1640" i="1"/>
  <c r="Y1640" i="1" s="1"/>
  <c r="T1637" i="1"/>
  <c r="Y1637" i="1" s="1"/>
  <c r="T1633" i="1"/>
  <c r="Y1633" i="1" s="1"/>
  <c r="T1628" i="1"/>
  <c r="Y1628" i="1" s="1"/>
  <c r="T1623" i="1"/>
  <c r="Y1623" i="1" s="1"/>
  <c r="T1617" i="1"/>
  <c r="Y1617" i="1" s="1"/>
  <c r="T1612" i="1"/>
  <c r="Y1612" i="1" s="1"/>
  <c r="T1607" i="1"/>
  <c r="Y1607" i="1" s="1"/>
  <c r="T1601" i="1"/>
  <c r="Y1601" i="1" s="1"/>
  <c r="T1596" i="1"/>
  <c r="Y1596" i="1" s="1"/>
  <c r="T1591" i="1"/>
  <c r="Y1591" i="1" s="1"/>
  <c r="T1585" i="1"/>
  <c r="Y1585" i="1" s="1"/>
  <c r="T1580" i="1"/>
  <c r="Y1580" i="1" s="1"/>
  <c r="T1575" i="1"/>
  <c r="Y1575" i="1" s="1"/>
  <c r="T1569" i="1"/>
  <c r="Y1569" i="1" s="1"/>
  <c r="T1564" i="1"/>
  <c r="Y1564" i="1" s="1"/>
  <c r="T1559" i="1"/>
  <c r="Y1559" i="1" s="1"/>
  <c r="T1553" i="1"/>
  <c r="Y1553" i="1" s="1"/>
  <c r="T1519" i="1"/>
  <c r="Y1519" i="1" s="1"/>
  <c r="S1613" i="1"/>
  <c r="X1613" i="1" s="1"/>
  <c r="S1597" i="1"/>
  <c r="X1597" i="1" s="1"/>
  <c r="S1581" i="1"/>
  <c r="X1581" i="1" s="1"/>
  <c r="S1565" i="1"/>
  <c r="X1565" i="1" s="1"/>
  <c r="S1549" i="1"/>
  <c r="X1549" i="1" s="1"/>
  <c r="T1650" i="1"/>
  <c r="Y1650" i="1" s="1"/>
  <c r="T1642" i="1"/>
  <c r="Y1642" i="1" s="1"/>
  <c r="T1626" i="1"/>
  <c r="Y1626" i="1" s="1"/>
  <c r="T1610" i="1"/>
  <c r="Y1610" i="1" s="1"/>
  <c r="T1594" i="1"/>
  <c r="Y1594" i="1" s="1"/>
  <c r="T1578" i="1"/>
  <c r="Y1578" i="1" s="1"/>
  <c r="T1562" i="1"/>
  <c r="Y1562" i="1" s="1"/>
  <c r="T1549" i="1"/>
  <c r="Y1549" i="1" s="1"/>
  <c r="T1541" i="1"/>
  <c r="Y1541" i="1" s="1"/>
  <c r="T1533" i="1"/>
  <c r="Y1533" i="1" s="1"/>
  <c r="S1635" i="1"/>
  <c r="X1635" i="1" s="1"/>
  <c r="S1609" i="1"/>
  <c r="X1609" i="1" s="1"/>
  <c r="S1593" i="1"/>
  <c r="X1593" i="1" s="1"/>
  <c r="S1577" i="1"/>
  <c r="X1577" i="1" s="1"/>
  <c r="S1561" i="1"/>
  <c r="X1561" i="1" s="1"/>
  <c r="S1545" i="1"/>
  <c r="X1545" i="1" s="1"/>
  <c r="S1605" i="1"/>
  <c r="X1605" i="1" s="1"/>
  <c r="S1589" i="1"/>
  <c r="X1589" i="1" s="1"/>
  <c r="S1573" i="1"/>
  <c r="X1573" i="1" s="1"/>
  <c r="S1557" i="1"/>
  <c r="X1557" i="1" s="1"/>
  <c r="S1541" i="1"/>
  <c r="X1541" i="1" s="1"/>
  <c r="T1520" i="1"/>
  <c r="Y1520" i="1" s="1"/>
  <c r="S1534" i="1"/>
  <c r="X1534" i="1" s="1"/>
  <c r="T1516" i="1"/>
  <c r="Y1516" i="1" s="1"/>
  <c r="T1547" i="1"/>
  <c r="Y1547" i="1" s="1"/>
  <c r="T1525" i="1"/>
  <c r="Y1525" i="1" s="1"/>
  <c r="T1522" i="1"/>
  <c r="Y1522" i="1" s="1"/>
  <c r="V1646" i="1"/>
  <c r="AA1646" i="1" s="1"/>
  <c r="V1622" i="1"/>
  <c r="AA1622" i="1" s="1"/>
  <c r="V1607" i="1"/>
  <c r="AA1607" i="1" s="1"/>
  <c r="V1598" i="1"/>
  <c r="AA1598" i="1" s="1"/>
  <c r="V1583" i="1"/>
  <c r="AA1583" i="1" s="1"/>
  <c r="V1574" i="1"/>
  <c r="AA1574" i="1" s="1"/>
  <c r="V1559" i="1"/>
  <c r="AA1559" i="1" s="1"/>
  <c r="V1542" i="1"/>
  <c r="AA1542" i="1" s="1"/>
  <c r="T1524" i="1"/>
  <c r="Y1524" i="1" s="1"/>
  <c r="V1540" i="1"/>
  <c r="AA1540" i="1" s="1"/>
  <c r="V1536" i="1"/>
  <c r="AA1536" i="1" s="1"/>
  <c r="V1532" i="1"/>
  <c r="AA1532" i="1" s="1"/>
  <c r="V1528" i="1"/>
  <c r="AA1528" i="1" s="1"/>
  <c r="V1524" i="1"/>
  <c r="AA1524" i="1" s="1"/>
  <c r="V1520" i="1"/>
  <c r="AA1520" i="1" s="1"/>
  <c r="V1516" i="1"/>
  <c r="AA1516" i="1" s="1"/>
  <c r="V1650" i="1"/>
  <c r="AA1650" i="1" s="1"/>
  <c r="V1635" i="1"/>
  <c r="AA1635" i="1" s="1"/>
  <c r="V1618" i="1"/>
  <c r="AA1618" i="1" s="1"/>
  <c r="V1603" i="1"/>
  <c r="AA1603" i="1" s="1"/>
  <c r="V1586" i="1"/>
  <c r="AA1586" i="1" s="1"/>
  <c r="V1571" i="1"/>
  <c r="AA1571" i="1" s="1"/>
  <c r="V1554" i="1"/>
  <c r="AA1554" i="1" s="1"/>
  <c r="V1593" i="1"/>
  <c r="AA1593" i="1" s="1"/>
  <c r="V1561" i="1"/>
  <c r="AA1561" i="1" s="1"/>
  <c r="G311" i="1"/>
  <c r="H311" i="1" s="1"/>
  <c r="H973" i="1"/>
  <c r="G313" i="1"/>
  <c r="H313" i="1" s="1"/>
  <c r="G331" i="1"/>
  <c r="H331" i="1" s="1"/>
  <c r="G316" i="1"/>
  <c r="H316" i="1" s="1"/>
  <c r="G324" i="1"/>
  <c r="H324" i="1" s="1"/>
  <c r="G332" i="1"/>
  <c r="H332" i="1" s="1"/>
  <c r="G340" i="1"/>
  <c r="H340" i="1" s="1"/>
  <c r="H596" i="1"/>
  <c r="V1648" i="1"/>
  <c r="AA1648" i="1" s="1"/>
  <c r="V1584" i="1"/>
  <c r="AA1584" i="1" s="1"/>
  <c r="G333" i="1"/>
  <c r="H333" i="1" s="1"/>
  <c r="V1633" i="1"/>
  <c r="AA1633" i="1" s="1"/>
  <c r="V1569" i="1"/>
  <c r="AA1569" i="1" s="1"/>
  <c r="V1608" i="1"/>
  <c r="AA1608" i="1" s="1"/>
  <c r="V1523" i="1"/>
  <c r="AA1523" i="1" s="1"/>
  <c r="B129" i="7" l="1"/>
  <c r="C129" i="7"/>
  <c r="D129" i="7"/>
  <c r="B47" i="7"/>
  <c r="B46" i="7"/>
  <c r="B48" i="7"/>
  <c r="B66" i="7"/>
  <c r="Z1697" i="1"/>
  <c r="B28" i="7"/>
  <c r="Z1659" i="1"/>
  <c r="Z1684" i="1"/>
  <c r="B53" i="7"/>
  <c r="B44" i="7"/>
  <c r="Z1675" i="1"/>
  <c r="B24" i="7"/>
  <c r="Z1655" i="1"/>
  <c r="B20" i="7"/>
  <c r="Z1651" i="1"/>
  <c r="Z1668" i="1"/>
  <c r="B37" i="7"/>
  <c r="B29" i="7"/>
  <c r="Z1660" i="1"/>
  <c r="B67" i="7"/>
  <c r="Z1698" i="1"/>
  <c r="Z1701" i="1"/>
  <c r="B70" i="7"/>
  <c r="Z1666" i="1"/>
  <c r="B35" i="7"/>
  <c r="Z1667" i="1"/>
  <c r="B36" i="7"/>
  <c r="B22" i="7"/>
  <c r="Z1653" i="1"/>
  <c r="B40" i="7"/>
  <c r="Z1671" i="1"/>
  <c r="Z1663" i="1"/>
  <c r="B32" i="7"/>
  <c r="B52" i="7"/>
  <c r="Z1683" i="1"/>
  <c r="B31" i="7"/>
  <c r="Z1662" i="1"/>
  <c r="B51" i="7"/>
  <c r="Z1682" i="1"/>
  <c r="Z1687" i="1"/>
  <c r="B56" i="7"/>
  <c r="B41" i="7"/>
  <c r="Z1672" i="1"/>
  <c r="Z1665" i="1"/>
  <c r="B34" i="7"/>
  <c r="Z1664" i="1"/>
  <c r="B33" i="7"/>
  <c r="Z1669" i="1"/>
  <c r="B38" i="7"/>
  <c r="B68" i="7"/>
  <c r="Z1699" i="1"/>
  <c r="B58" i="7"/>
  <c r="Z1689" i="1"/>
  <c r="B26" i="7"/>
  <c r="Z1657" i="1"/>
  <c r="Z1688" i="1"/>
  <c r="B57" i="7"/>
  <c r="B27" i="7"/>
  <c r="Z1658" i="1"/>
  <c r="B49" i="7"/>
  <c r="Z1680" i="1"/>
  <c r="Z1686" i="1"/>
  <c r="B55" i="7"/>
  <c r="B54" i="7"/>
  <c r="Z1685" i="1"/>
  <c r="Z1670" i="1"/>
  <c r="B39" i="7"/>
  <c r="Z1690" i="1"/>
  <c r="B59" i="7"/>
  <c r="B25" i="7"/>
  <c r="Z1656" i="1"/>
  <c r="B43" i="7"/>
  <c r="Z1674" i="1"/>
  <c r="Z1700" i="1"/>
  <c r="B69" i="7"/>
  <c r="B23" i="7"/>
  <c r="Z1654" i="1"/>
  <c r="B62" i="7"/>
  <c r="Z1693" i="1"/>
  <c r="B21" i="7"/>
  <c r="Z1652" i="1"/>
  <c r="B50" i="7"/>
  <c r="Z1681" i="1"/>
  <c r="B30" i="7"/>
  <c r="Z1661" i="1"/>
  <c r="Z1692" i="1"/>
  <c r="B61" i="7"/>
  <c r="B64" i="7"/>
  <c r="Z1695" i="1"/>
  <c r="Z1696" i="1"/>
  <c r="B65" i="7"/>
  <c r="B42" i="7"/>
  <c r="Z1673" i="1"/>
  <c r="B60" i="7"/>
  <c r="Z1691" i="1"/>
  <c r="B45" i="7"/>
  <c r="Z1676" i="1"/>
  <c r="Z1694" i="1"/>
  <c r="B63" i="7"/>
  <c r="Z1644" i="1"/>
  <c r="B13" i="7"/>
  <c r="A1641" i="1"/>
  <c r="A9" i="7"/>
  <c r="Z1642" i="1"/>
  <c r="B11" i="7"/>
  <c r="Z1649" i="1"/>
  <c r="B18" i="7"/>
  <c r="Z1643" i="1"/>
  <c r="B12" i="7"/>
  <c r="Z1645" i="1"/>
  <c r="B14" i="7"/>
  <c r="Z1639" i="1"/>
  <c r="B8" i="7"/>
  <c r="Z1647" i="1"/>
  <c r="B16" i="7"/>
  <c r="Z1646" i="1"/>
  <c r="B15" i="7"/>
  <c r="Z1640" i="1"/>
  <c r="B9" i="7"/>
  <c r="Z1641" i="1"/>
  <c r="B10" i="7"/>
  <c r="Z1648" i="1"/>
  <c r="B17" i="7"/>
  <c r="Z1638" i="1"/>
  <c r="B7" i="7"/>
  <c r="A1582" i="4"/>
  <c r="A1656" i="2"/>
  <c r="D27" i="7"/>
  <c r="D26" i="7"/>
  <c r="D25" i="7"/>
  <c r="Z1650" i="1"/>
  <c r="B19" i="7"/>
  <c r="A3391" i="5"/>
  <c r="A1642" i="1" l="1"/>
  <c r="A10" i="7"/>
  <c r="A3392" i="5"/>
  <c r="A1643" i="1" l="1"/>
  <c r="A11" i="7"/>
  <c r="A3393" i="5"/>
  <c r="A1644" i="1" l="1"/>
  <c r="A12" i="7"/>
  <c r="A3394" i="5"/>
  <c r="A1645" i="1" l="1"/>
  <c r="A13" i="7"/>
  <c r="A3395" i="5"/>
  <c r="A1646" i="1" l="1"/>
  <c r="A14" i="7"/>
  <c r="A3396" i="5"/>
  <c r="A1647" i="1" l="1"/>
  <c r="A15" i="7"/>
  <c r="A3397" i="5"/>
  <c r="A1648" i="1" l="1"/>
  <c r="A16" i="7"/>
  <c r="A3398" i="5"/>
  <c r="A1649" i="1" l="1"/>
  <c r="A17" i="7"/>
  <c r="A3399" i="5"/>
  <c r="A1650" i="1" l="1"/>
  <c r="A18" i="7"/>
  <c r="A3400" i="5"/>
  <c r="A1651" i="1" l="1"/>
  <c r="A19" i="7"/>
  <c r="A3401" i="5"/>
  <c r="A1652" i="1" l="1"/>
  <c r="A20" i="7"/>
  <c r="A3402" i="5"/>
  <c r="A1653" i="1" l="1"/>
  <c r="A21" i="7"/>
  <c r="A3403" i="5"/>
  <c r="A22" i="7" l="1"/>
  <c r="A1654" i="1"/>
  <c r="A3404" i="5"/>
  <c r="A23" i="7" l="1"/>
  <c r="A1655" i="1"/>
  <c r="A24" i="7" s="1"/>
  <c r="A3405" i="5"/>
  <c r="A1656" i="1" l="1"/>
  <c r="A3406" i="5"/>
  <c r="A1657" i="1" l="1"/>
  <c r="A25" i="7"/>
  <c r="A3407" i="5"/>
  <c r="A1658" i="1" l="1"/>
  <c r="A26" i="7"/>
  <c r="A3408" i="5"/>
  <c r="A1659" i="1" l="1"/>
  <c r="A27" i="7"/>
  <c r="A3409" i="5"/>
  <c r="A1660" i="1" l="1"/>
  <c r="A28" i="7"/>
  <c r="A3410" i="5"/>
  <c r="A29" i="7" l="1"/>
  <c r="A1661" i="1"/>
  <c r="A30" i="7" s="1"/>
  <c r="A3411" i="5"/>
  <c r="A1662" i="1" l="1"/>
  <c r="A3412" i="5"/>
  <c r="A1663" i="1" l="1"/>
  <c r="A1583" i="4"/>
  <c r="A1657" i="2" s="1"/>
  <c r="A3519" i="5" s="1"/>
  <c r="A3510" i="6" s="1"/>
  <c r="A276" i="8" s="1"/>
  <c r="A31" i="7"/>
  <c r="A3413" i="5"/>
  <c r="A1664" i="1" l="1"/>
  <c r="A32" i="7"/>
  <c r="A1584" i="4"/>
  <c r="A1658" i="2" s="1"/>
  <c r="A3520" i="5" s="1"/>
  <c r="A3511" i="6" s="1"/>
  <c r="A277" i="8" s="1"/>
  <c r="A3414" i="5"/>
  <c r="A1665" i="1" l="1"/>
  <c r="A1666" i="1" s="1"/>
  <c r="A1585" i="4"/>
  <c r="A1659" i="2" s="1"/>
  <c r="A3521" i="5" s="1"/>
  <c r="A3512" i="6" s="1"/>
  <c r="A278" i="8" s="1"/>
  <c r="A279" i="8" s="1"/>
  <c r="A280" i="8" s="1"/>
  <c r="A281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33" i="7"/>
  <c r="A3415" i="5"/>
  <c r="A34" i="7" l="1"/>
  <c r="A1586" i="4"/>
  <c r="A1660" i="2" s="1"/>
  <c r="A3522" i="5" s="1"/>
  <c r="A3513" i="6" s="1"/>
  <c r="A35" i="7"/>
  <c r="A1587" i="4"/>
  <c r="A1661" i="2" s="1"/>
  <c r="A3523" i="5" s="1"/>
  <c r="A3514" i="6" s="1"/>
  <c r="A1667" i="1"/>
  <c r="A3416" i="5"/>
  <c r="A1588" i="4" l="1"/>
  <c r="A1662" i="2" s="1"/>
  <c r="A3524" i="5" s="1"/>
  <c r="A3515" i="6" s="1"/>
  <c r="A1668" i="1"/>
  <c r="A36" i="7"/>
  <c r="A3417" i="5"/>
  <c r="A1669" i="1" l="1"/>
  <c r="A37" i="7"/>
  <c r="A1589" i="4"/>
  <c r="A1663" i="2" s="1"/>
  <c r="A3525" i="5" s="1"/>
  <c r="A3516" i="6" s="1"/>
  <c r="A3418" i="5"/>
  <c r="A38" i="7" l="1"/>
  <c r="A1670" i="1"/>
  <c r="A1590" i="4"/>
  <c r="A1664" i="2" s="1"/>
  <c r="A3526" i="5" s="1"/>
  <c r="A3517" i="6" s="1"/>
  <c r="A3419" i="5"/>
  <c r="A39" i="7" l="1"/>
  <c r="A1591" i="4"/>
  <c r="A1665" i="2" s="1"/>
  <c r="A3527" i="5" s="1"/>
  <c r="A3518" i="6" s="1"/>
  <c r="A1671" i="1"/>
  <c r="A3420" i="5"/>
  <c r="A40" i="7" l="1"/>
  <c r="A1672" i="1"/>
  <c r="A1592" i="4"/>
  <c r="A1666" i="2" s="1"/>
  <c r="A3528" i="5" s="1"/>
  <c r="A3519" i="6" s="1"/>
  <c r="A3421" i="5"/>
  <c r="A41" i="7" l="1"/>
  <c r="A1593" i="4"/>
  <c r="A1667" i="2" s="1"/>
  <c r="A3529" i="5" s="1"/>
  <c r="A3520" i="6" s="1"/>
  <c r="A1673" i="1"/>
  <c r="A3422" i="5"/>
  <c r="A1594" i="4" l="1"/>
  <c r="A42" i="7"/>
  <c r="A1674" i="1"/>
  <c r="A3423" i="5"/>
  <c r="A1675" i="1" l="1"/>
  <c r="A43" i="7"/>
  <c r="A1668" i="2"/>
  <c r="A3530" i="5" s="1"/>
  <c r="A3521" i="6" s="1"/>
  <c r="A3522" i="6" s="1"/>
  <c r="A3523" i="6" s="1"/>
  <c r="A3528" i="6" s="1"/>
  <c r="A3529" i="6" s="1"/>
  <c r="A3530" i="6" s="1"/>
  <c r="A3531" i="6" s="1"/>
  <c r="A3532" i="6" s="1"/>
  <c r="A3533" i="6" s="1"/>
  <c r="A3534" i="6" s="1"/>
  <c r="A3535" i="6" s="1"/>
  <c r="A3536" i="6" s="1"/>
  <c r="A3537" i="6" s="1"/>
  <c r="A3538" i="6" s="1"/>
  <c r="A3539" i="6" s="1"/>
  <c r="A3540" i="6" s="1"/>
  <c r="A3541" i="6" s="1"/>
  <c r="A3542" i="6" s="1"/>
  <c r="A3543" i="6" s="1"/>
  <c r="A1595" i="4"/>
  <c r="A3424" i="5"/>
  <c r="A1596" i="4" l="1"/>
  <c r="A1669" i="2"/>
  <c r="A3531" i="5" s="1"/>
  <c r="A1676" i="1"/>
  <c r="A44" i="7"/>
  <c r="A3425" i="5"/>
  <c r="A1677" i="1" l="1"/>
  <c r="A45" i="7"/>
  <c r="A1670" i="2"/>
  <c r="A3532" i="5" s="1"/>
  <c r="A1597" i="4"/>
  <c r="A3426" i="5"/>
  <c r="A1598" i="4" l="1"/>
  <c r="A1599" i="4" s="1"/>
  <c r="A1600" i="4" s="1"/>
  <c r="A1601" i="4" s="1"/>
  <c r="A1602" i="4" s="1"/>
  <c r="A1603" i="4" s="1"/>
  <c r="A1671" i="2"/>
  <c r="A1678" i="1"/>
  <c r="A46" i="7"/>
  <c r="A3427" i="5"/>
  <c r="A1679" i="1" l="1"/>
  <c r="A47" i="7"/>
  <c r="A3533" i="5"/>
  <c r="A1672" i="2"/>
  <c r="A1673" i="2" s="1"/>
  <c r="A1674" i="2" s="1"/>
  <c r="A1675" i="2" s="1"/>
  <c r="A1676" i="2" s="1"/>
  <c r="A1677" i="2" s="1"/>
  <c r="A1604" i="4"/>
  <c r="A1605" i="4" s="1"/>
  <c r="A1606" i="4" s="1"/>
  <c r="A1607" i="4" s="1"/>
  <c r="A1608" i="4" s="1"/>
  <c r="A1609" i="4" s="1"/>
  <c r="A1610" i="4" s="1"/>
  <c r="A1611" i="4" s="1"/>
  <c r="A1612" i="4" s="1"/>
  <c r="A1613" i="4" s="1"/>
  <c r="A1614" i="4" s="1"/>
  <c r="A1615" i="4" s="1"/>
  <c r="A1616" i="4" s="1"/>
  <c r="A3428" i="5"/>
  <c r="A1678" i="2" l="1"/>
  <c r="A1679" i="2" s="1"/>
  <c r="A1680" i="2" s="1"/>
  <c r="A1681" i="2" s="1"/>
  <c r="A1682" i="2" s="1"/>
  <c r="A1683" i="2" s="1"/>
  <c r="A1684" i="2" s="1"/>
  <c r="A1685" i="2" s="1"/>
  <c r="A1686" i="2" s="1"/>
  <c r="A1687" i="2" s="1"/>
  <c r="A1688" i="2" s="1"/>
  <c r="A1689" i="2" s="1"/>
  <c r="A1690" i="2" s="1"/>
  <c r="A48" i="7"/>
  <c r="A1680" i="1"/>
  <c r="A3429" i="5"/>
  <c r="A49" i="7" l="1"/>
  <c r="A1681" i="1"/>
  <c r="A3430" i="5"/>
  <c r="A50" i="7" l="1"/>
  <c r="A1682" i="1"/>
  <c r="A3431" i="5"/>
  <c r="A1683" i="1" l="1"/>
  <c r="A51" i="7"/>
  <c r="A3432" i="5"/>
  <c r="A1684" i="1" l="1"/>
  <c r="A52" i="7"/>
  <c r="A3433" i="5"/>
  <c r="A1685" i="1" l="1"/>
  <c r="A53" i="7"/>
  <c r="A3434" i="5"/>
  <c r="A1686" i="1" l="1"/>
  <c r="A54" i="7"/>
  <c r="A3435" i="5"/>
  <c r="A1687" i="1" l="1"/>
  <c r="A55" i="7"/>
  <c r="A3436" i="5"/>
  <c r="A1688" i="1" l="1"/>
  <c r="A56" i="7"/>
  <c r="A3437" i="5"/>
  <c r="A1689" i="1" l="1"/>
  <c r="A57" i="7"/>
  <c r="A3438" i="5"/>
  <c r="A58" i="7" l="1"/>
  <c r="A1690" i="1"/>
  <c r="A3439" i="5"/>
  <c r="A1691" i="1" l="1"/>
  <c r="A59" i="7"/>
  <c r="A3440" i="5"/>
  <c r="A1692" i="1" l="1"/>
  <c r="A60" i="7"/>
  <c r="A3441" i="5"/>
  <c r="A1693" i="1" l="1"/>
  <c r="A61" i="7"/>
  <c r="A3442" i="5"/>
  <c r="A1694" i="1" l="1"/>
  <c r="A62" i="7"/>
  <c r="A3443" i="5"/>
  <c r="A1695" i="1" l="1"/>
  <c r="A63" i="7"/>
  <c r="A3444" i="5"/>
  <c r="A1696" i="1" l="1"/>
  <c r="A64" i="7"/>
  <c r="A3445" i="5"/>
  <c r="A1617" i="4" l="1"/>
  <c r="A1691" i="2" s="1"/>
  <c r="A3553" i="5" s="1"/>
  <c r="A3544" i="6" s="1"/>
  <c r="A1697" i="1"/>
  <c r="A65" i="7"/>
  <c r="A3446" i="5"/>
  <c r="A66" i="7" l="1"/>
  <c r="A1698" i="1"/>
  <c r="A1618" i="4"/>
  <c r="A1692" i="2" s="1"/>
  <c r="A3554" i="5" s="1"/>
  <c r="A3545" i="6" s="1"/>
  <c r="A3447" i="5"/>
  <c r="A1699" i="1" l="1"/>
  <c r="A67" i="7"/>
  <c r="A1619" i="4"/>
  <c r="A1693" i="2" s="1"/>
  <c r="A3555" i="5" s="1"/>
  <c r="A3546" i="6" s="1"/>
  <c r="A3448" i="5"/>
  <c r="A1700" i="1" l="1"/>
  <c r="A68" i="7"/>
  <c r="A1620" i="4"/>
  <c r="A1694" i="2" s="1"/>
  <c r="A3556" i="5" s="1"/>
  <c r="A3547" i="6" s="1"/>
  <c r="A3449" i="5"/>
  <c r="A1701" i="1" l="1"/>
  <c r="A1621" i="4"/>
  <c r="A1695" i="2" s="1"/>
  <c r="A3557" i="5" s="1"/>
  <c r="A3548" i="6" s="1"/>
  <c r="A69" i="7"/>
  <c r="A3450" i="5"/>
  <c r="A1702" i="1" l="1"/>
  <c r="A70" i="7"/>
  <c r="A1622" i="4"/>
  <c r="A1696" i="2" s="1"/>
  <c r="A3558" i="5" s="1"/>
  <c r="A3549" i="6" s="1"/>
  <c r="A3451" i="5"/>
  <c r="A1703" i="1" l="1"/>
  <c r="A71" i="7"/>
  <c r="A1623" i="4"/>
  <c r="A1697" i="2" s="1"/>
  <c r="A3559" i="5" s="1"/>
  <c r="A3550" i="6" s="1"/>
  <c r="A3452" i="5"/>
  <c r="A1704" i="1" l="1"/>
  <c r="A72" i="7"/>
  <c r="A1624" i="4"/>
  <c r="A1698" i="2" s="1"/>
  <c r="A3560" i="5" s="1"/>
  <c r="A3551" i="6" s="1"/>
  <c r="A3453" i="5"/>
  <c r="A1705" i="1" l="1"/>
  <c r="A73" i="7"/>
  <c r="A1625" i="4"/>
  <c r="A1699" i="2" s="1"/>
  <c r="A3561" i="5" s="1"/>
  <c r="A3552" i="6" s="1"/>
  <c r="A3454" i="5"/>
  <c r="A74" i="7" l="1"/>
  <c r="A1706" i="1"/>
  <c r="A1626" i="4"/>
  <c r="A1700" i="2" s="1"/>
  <c r="A3562" i="5" s="1"/>
  <c r="A3553" i="6" s="1"/>
  <c r="A3455" i="5"/>
  <c r="A75" i="7" l="1"/>
  <c r="A1627" i="4"/>
  <c r="A1701" i="2" s="1"/>
  <c r="A3563" i="5" s="1"/>
  <c r="A3554" i="6" s="1"/>
  <c r="A1707" i="1"/>
  <c r="A3456" i="5"/>
  <c r="A76" i="7" l="1"/>
  <c r="A1628" i="4"/>
  <c r="A1702" i="2" s="1"/>
  <c r="A3564" i="5" s="1"/>
  <c r="A3555" i="6" s="1"/>
  <c r="A1708" i="1"/>
  <c r="A3457" i="5"/>
  <c r="A1709" i="1" l="1"/>
  <c r="A77" i="7"/>
  <c r="A1629" i="4"/>
  <c r="A1703" i="2" s="1"/>
  <c r="A3565" i="5" s="1"/>
  <c r="A3556" i="6" s="1"/>
  <c r="A3458" i="5"/>
  <c r="A78" i="7" l="1"/>
  <c r="A1710" i="1"/>
  <c r="A1630" i="4"/>
  <c r="A1704" i="2" s="1"/>
  <c r="A3566" i="5" s="1"/>
  <c r="A3557" i="6" s="1"/>
  <c r="A3459" i="5"/>
  <c r="A79" i="7" l="1"/>
  <c r="A1711" i="1"/>
  <c r="A1631" i="4"/>
  <c r="A1705" i="2" s="1"/>
  <c r="A3567" i="5" s="1"/>
  <c r="A3558" i="6" s="1"/>
  <c r="A3460" i="5"/>
  <c r="A1712" i="1" l="1"/>
  <c r="A80" i="7"/>
  <c r="A1632" i="4"/>
  <c r="A1706" i="2" s="1"/>
  <c r="A3568" i="5" s="1"/>
  <c r="A3559" i="6" s="1"/>
  <c r="A3461" i="5"/>
  <c r="A81" i="7" l="1"/>
  <c r="A1713" i="1"/>
  <c r="A1633" i="4"/>
  <c r="A1707" i="2" s="1"/>
  <c r="A3569" i="5" s="1"/>
  <c r="A3560" i="6" s="1"/>
  <c r="A3462" i="5"/>
  <c r="A82" i="7" l="1"/>
  <c r="A1714" i="1"/>
  <c r="A1634" i="4"/>
  <c r="A1708" i="2" s="1"/>
  <c r="A3570" i="5" s="1"/>
  <c r="A3561" i="6" s="1"/>
  <c r="A3463" i="5"/>
  <c r="A1715" i="1" l="1"/>
  <c r="A83" i="7"/>
  <c r="A1635" i="4"/>
  <c r="A1709" i="2" s="1"/>
  <c r="A3571" i="5" s="1"/>
  <c r="A3562" i="6" s="1"/>
  <c r="A3464" i="5"/>
  <c r="A1716" i="1" l="1"/>
  <c r="A84" i="7"/>
  <c r="A1636" i="4"/>
  <c r="A1710" i="2" s="1"/>
  <c r="A3572" i="5" s="1"/>
  <c r="A3563" i="6" s="1"/>
  <c r="A3465" i="5"/>
  <c r="A85" i="7" l="1"/>
  <c r="A1637" i="4"/>
  <c r="A1711" i="2" s="1"/>
  <c r="A3573" i="5" s="1"/>
  <c r="A3564" i="6" s="1"/>
  <c r="A1717" i="1"/>
  <c r="A3466" i="5"/>
  <c r="A86" i="7" l="1"/>
  <c r="A1718" i="1"/>
  <c r="A1638" i="4"/>
  <c r="A1712" i="2" s="1"/>
  <c r="A3574" i="5" s="1"/>
  <c r="A3565" i="6" s="1"/>
  <c r="A3467" i="5"/>
  <c r="A87" i="7" l="1"/>
  <c r="A1719" i="1"/>
  <c r="A1639" i="4"/>
  <c r="A1713" i="2" s="1"/>
  <c r="A3575" i="5" s="1"/>
  <c r="A3566" i="6" s="1"/>
  <c r="A3468" i="5"/>
  <c r="A1720" i="1" l="1"/>
  <c r="A88" i="7"/>
  <c r="A1640" i="4"/>
  <c r="A1714" i="2" s="1"/>
  <c r="A3576" i="5" s="1"/>
  <c r="A3567" i="6" s="1"/>
  <c r="A3469" i="5"/>
  <c r="A89" i="7" l="1"/>
  <c r="A1721" i="1"/>
  <c r="A1641" i="4"/>
  <c r="A1715" i="2" s="1"/>
  <c r="A3577" i="5" s="1"/>
  <c r="A3568" i="6" s="1"/>
  <c r="A3470" i="5"/>
  <c r="A90" i="7" l="1"/>
  <c r="A1722" i="1"/>
  <c r="A1642" i="4"/>
  <c r="A1716" i="2" s="1"/>
  <c r="A3578" i="5" s="1"/>
  <c r="A3569" i="6" s="1"/>
  <c r="A3471" i="5"/>
  <c r="A91" i="7" l="1"/>
  <c r="A1723" i="1"/>
  <c r="A1724" i="1" s="1"/>
  <c r="A93" i="7" s="1"/>
  <c r="A1643" i="4"/>
  <c r="A1717" i="2" s="1"/>
  <c r="A3579" i="5" s="1"/>
  <c r="A3570" i="6" s="1"/>
  <c r="A3472" i="5"/>
  <c r="A1645" i="4" l="1"/>
  <c r="A1719" i="2" s="1"/>
  <c r="A3581" i="5" s="1"/>
  <c r="A3572" i="6" s="1"/>
  <c r="A1725" i="1"/>
  <c r="A94" i="7" s="1"/>
  <c r="A92" i="7"/>
  <c r="A1644" i="4"/>
  <c r="A1718" i="2" s="1"/>
  <c r="A3580" i="5" s="1"/>
  <c r="A3571" i="6" s="1"/>
  <c r="A3473" i="5"/>
  <c r="A1726" i="1" l="1"/>
  <c r="A1646" i="4"/>
  <c r="A1720" i="2" s="1"/>
  <c r="A3582" i="5" s="1"/>
  <c r="A3573" i="6" s="1"/>
  <c r="A3474" i="5"/>
  <c r="A95" i="7" l="1"/>
  <c r="A1727" i="1"/>
  <c r="A1648" i="4" s="1"/>
  <c r="A1722" i="2" s="1"/>
  <c r="A3584" i="5" s="1"/>
  <c r="A3575" i="6" s="1"/>
  <c r="A1647" i="4"/>
  <c r="A1721" i="2" s="1"/>
  <c r="A3583" i="5" s="1"/>
  <c r="A3574" i="6" s="1"/>
  <c r="A3475" i="5"/>
  <c r="A1728" i="1" l="1"/>
  <c r="A96" i="7"/>
  <c r="A3476" i="5"/>
  <c r="A1729" i="1" l="1"/>
  <c r="A97" i="7"/>
  <c r="A1649" i="4"/>
  <c r="A1723" i="2" s="1"/>
  <c r="A3585" i="5" s="1"/>
  <c r="A3576" i="6" s="1"/>
  <c r="A3477" i="5"/>
  <c r="A98" i="7" l="1"/>
  <c r="A1730" i="1"/>
  <c r="A1650" i="4"/>
  <c r="A1724" i="2" s="1"/>
  <c r="A3586" i="5" s="1"/>
  <c r="A3577" i="6" s="1"/>
  <c r="A3478" i="5"/>
  <c r="A99" i="7" l="1"/>
  <c r="A1731" i="1"/>
  <c r="A1651" i="4"/>
  <c r="A1725" i="2" s="1"/>
  <c r="A3587" i="5" s="1"/>
  <c r="A3578" i="6" s="1"/>
  <c r="A3479" i="5"/>
  <c r="A100" i="7" l="1"/>
  <c r="A1732" i="1"/>
  <c r="A1652" i="4"/>
  <c r="A1726" i="2" s="1"/>
  <c r="A3588" i="5" s="1"/>
  <c r="A3579" i="6" s="1"/>
  <c r="A3480" i="5"/>
  <c r="A1733" i="1" l="1"/>
  <c r="A101" i="7"/>
  <c r="A1653" i="4"/>
  <c r="A1727" i="2" s="1"/>
  <c r="A3589" i="5" s="1"/>
  <c r="A3580" i="6" s="1"/>
  <c r="A3481" i="5"/>
  <c r="A102" i="7" l="1"/>
  <c r="A1734" i="1"/>
  <c r="A1654" i="4"/>
  <c r="A1728" i="2" s="1"/>
  <c r="A3590" i="5" s="1"/>
  <c r="A3581" i="6" s="1"/>
  <c r="A3482" i="5"/>
  <c r="A103" i="7" l="1"/>
  <c r="A1735" i="1"/>
  <c r="A1655" i="4"/>
  <c r="A1729" i="2" s="1"/>
  <c r="A3591" i="5" s="1"/>
  <c r="A3582" i="6" s="1"/>
  <c r="A3483" i="5"/>
  <c r="A104" i="7" l="1"/>
  <c r="A1736" i="1"/>
  <c r="A1656" i="4"/>
  <c r="A1730" i="2" s="1"/>
  <c r="A3592" i="5" s="1"/>
  <c r="A3583" i="6" s="1"/>
  <c r="A3484" i="5"/>
  <c r="A1737" i="1" l="1"/>
  <c r="A105" i="7"/>
  <c r="A1657" i="4"/>
  <c r="A1731" i="2" s="1"/>
  <c r="A3593" i="5" s="1"/>
  <c r="A3584" i="6" s="1"/>
  <c r="A3485" i="5"/>
  <c r="A106" i="7" l="1"/>
  <c r="A1738" i="1"/>
  <c r="A1658" i="4"/>
  <c r="A1732" i="2" s="1"/>
  <c r="A3594" i="5" s="1"/>
  <c r="A3585" i="6" s="1"/>
  <c r="A3486" i="5"/>
  <c r="A1739" i="1" l="1"/>
  <c r="A107" i="7"/>
  <c r="A1659" i="4"/>
  <c r="A1733" i="2" s="1"/>
  <c r="A3595" i="5" s="1"/>
  <c r="A3586" i="6" s="1"/>
  <c r="A3487" i="5"/>
  <c r="A1740" i="1" l="1"/>
  <c r="A108" i="7"/>
  <c r="A1660" i="4"/>
  <c r="A1734" i="2" s="1"/>
  <c r="A3596" i="5" s="1"/>
  <c r="A3587" i="6" s="1"/>
  <c r="A3488" i="5"/>
  <c r="A109" i="7" l="1"/>
  <c r="A1741" i="1"/>
  <c r="A1661" i="4"/>
  <c r="A1735" i="2" s="1"/>
  <c r="A3597" i="5" s="1"/>
  <c r="A3588" i="6" s="1"/>
  <c r="A3489" i="5"/>
  <c r="A110" i="7" l="1"/>
  <c r="A1662" i="4"/>
  <c r="A1736" i="2" s="1"/>
  <c r="A3598" i="5" s="1"/>
  <c r="A3589" i="6" s="1"/>
  <c r="A3490" i="5"/>
  <c r="A3491" i="5" l="1"/>
  <c r="A3492" i="5" l="1"/>
  <c r="A3493" i="5" l="1"/>
  <c r="A3494" i="5" l="1"/>
  <c r="A3495" i="5" l="1"/>
  <c r="A3496" i="5" l="1"/>
  <c r="A3497" i="5" l="1"/>
  <c r="A3498" i="5" l="1"/>
  <c r="A3499" i="5" l="1"/>
  <c r="A3500" i="5" l="1"/>
  <c r="A3501" i="5" l="1"/>
  <c r="A3502" i="5" l="1"/>
  <c r="A3503" i="5" l="1"/>
  <c r="A3504" i="5" s="1"/>
  <c r="A3505" i="5" s="1"/>
  <c r="A3506" i="5" s="1"/>
  <c r="A3507" i="5" s="1"/>
  <c r="A3508" i="5" s="1"/>
  <c r="A3509" i="5" s="1"/>
  <c r="A3510" i="5" s="1"/>
  <c r="A3511" i="5" s="1"/>
  <c r="A3512" i="5" l="1"/>
  <c r="A3513" i="5" l="1"/>
  <c r="A3514" i="5" s="1"/>
  <c r="A3515" i="5" s="1"/>
  <c r="A3516" i="5" s="1"/>
  <c r="A3517" i="5" s="1"/>
  <c r="A3518" i="5" l="1"/>
  <c r="A3537" i="5" s="1"/>
  <c r="A3538" i="5" s="1"/>
  <c r="A3539" i="5" s="1"/>
  <c r="A3540" i="5" l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</calcChain>
</file>

<file path=xl/sharedStrings.xml><?xml version="1.0" encoding="utf-8"?>
<sst xmlns="http://schemas.openxmlformats.org/spreadsheetml/2006/main" count="248" uniqueCount="89">
  <si>
    <t>INDEX FUND - TRACKING ERROR</t>
  </si>
  <si>
    <t>Since November 20, 2015</t>
  </si>
  <si>
    <t xml:space="preserve">LICMF NIFTY PLAN - GROWTH </t>
  </si>
  <si>
    <t>Rb</t>
  </si>
  <si>
    <t>LETF50G</t>
  </si>
  <si>
    <t>Rp</t>
  </si>
  <si>
    <t>Rp-Rb</t>
  </si>
  <si>
    <t>TE</t>
  </si>
  <si>
    <t>Annualised</t>
  </si>
  <si>
    <t xml:space="preserve">Calculation </t>
  </si>
  <si>
    <t>TRI Benchmark</t>
  </si>
  <si>
    <t>Returns</t>
  </si>
  <si>
    <t>LICMF NIFTY</t>
  </si>
  <si>
    <t>NIFTY Levels</t>
  </si>
  <si>
    <t>Annualised TE</t>
  </si>
  <si>
    <t>date</t>
  </si>
  <si>
    <t>Nifty  Levels</t>
  </si>
  <si>
    <t>%</t>
  </si>
  <si>
    <t>NAV</t>
  </si>
  <si>
    <t>6 Months</t>
  </si>
  <si>
    <t>1 Year</t>
  </si>
  <si>
    <t>3 Years</t>
  </si>
  <si>
    <t>5 Years</t>
  </si>
  <si>
    <t>ETF - TRACKING ERROR</t>
  </si>
  <si>
    <t>Since November 15, 2015</t>
  </si>
  <si>
    <t>LICMF SENSEX PLAN - GROWTH</t>
  </si>
  <si>
    <t>LETFSXG</t>
  </si>
  <si>
    <t>LICMF Sensex</t>
  </si>
  <si>
    <t>Sensex Levels</t>
  </si>
  <si>
    <t xml:space="preserve">LICMF NIFTY 100 PLAN - GROWTH </t>
  </si>
  <si>
    <t>LET100G</t>
  </si>
  <si>
    <t>LICMF NIFTY 100</t>
  </si>
  <si>
    <t>Nifty 100  Levels</t>
  </si>
  <si>
    <t>NIFTY100 Levels</t>
  </si>
  <si>
    <t>Since April 01, 08</t>
  </si>
  <si>
    <t>LICMF NIFTY PLAN - GROWTH</t>
  </si>
  <si>
    <t>LICMF Nifty</t>
  </si>
  <si>
    <t xml:space="preserve">Total Fund </t>
  </si>
  <si>
    <t>Nifty Levels</t>
  </si>
  <si>
    <t>Cash %</t>
  </si>
  <si>
    <t>% mkt value</t>
  </si>
  <si>
    <t>( in lacs)</t>
  </si>
  <si>
    <t>Average Rp-Rb</t>
  </si>
  <si>
    <t>Remark</t>
  </si>
  <si>
    <t>ftp://LICN2964:8sRSfBDC@edx.standardandpoors.com</t>
  </si>
  <si>
    <t>nav calculated mannually</t>
  </si>
  <si>
    <t>Unit cancellation &amp; entry for STT for Dec 08</t>
  </si>
  <si>
    <t>Cash available for investment</t>
  </si>
  <si>
    <t xml:space="preserve">Redemption </t>
  </si>
  <si>
    <t>Cash available</t>
  </si>
  <si>
    <t>Heavy redemption of Rs.80 crores</t>
  </si>
  <si>
    <t>Redemption of Rs.10 crore.</t>
  </si>
  <si>
    <t>Remption of Rs.27.65 crore</t>
  </si>
  <si>
    <t>Post election market rise &amp; 18.37% cash level</t>
  </si>
  <si>
    <t>Switch in of Rs.150 crore</t>
  </si>
  <si>
    <t>Swicth out of Rs.150 crore</t>
  </si>
  <si>
    <t>LICMF Sensex PLAN - GROWTH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</si>
  <si>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</si>
  <si>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</si>
  <si>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</si>
  <si>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</si>
  <si>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</si>
  <si>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Name of the fund</t>
  </si>
  <si>
    <t xml:space="preserve">Nifty 8 minus 13 Year Gsec Index </t>
  </si>
  <si>
    <t>LIC MF Nifty 8-13 yr G-Sec ETF</t>
  </si>
  <si>
    <t>Daily Tracking Error on 1 year rolling basis</t>
  </si>
  <si>
    <t>inception</t>
  </si>
  <si>
    <t>Benchmark</t>
  </si>
  <si>
    <t>Category (Debt/Equity)</t>
  </si>
  <si>
    <t>Launch Date
 (DD/MM/YYYY)</t>
  </si>
  <si>
    <t>Underlying Index Name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</si>
  <si>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</si>
  <si>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</si>
  <si>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</si>
  <si>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</si>
  <si>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</si>
  <si>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Equity</t>
  </si>
  <si>
    <t>Debt</t>
  </si>
  <si>
    <t>Nifty 50 TRI</t>
  </si>
  <si>
    <t>S&amp;P BSE Sensex TRI</t>
  </si>
  <si>
    <t>Nifty 100 TRI</t>
  </si>
  <si>
    <t>Nifty 8-13 yr G-Sec Index</t>
  </si>
  <si>
    <t>LIC Mutual Fund</t>
  </si>
  <si>
    <t>All Regular</t>
  </si>
  <si>
    <t>NA</t>
  </si>
  <si>
    <t>Factsheet</t>
  </si>
  <si>
    <t>Dashboard</t>
  </si>
  <si>
    <t xml:space="preserve">AUM as on Oct 31, 2022(INR in Cr.) </t>
  </si>
  <si>
    <t>Tracking differnce for month ended October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</si>
</sst>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0.000"/>
    <numFmt numFmtId="165" formatCode="0.0000"/>
    <numFmt numFmtId="166" formatCode="#,##0.0000"/>
    <numFmt numFmtId="167" formatCode="0.0%"/>
    <numFmt numFmtId="168" formatCode="[$-409]d\-mmm\-yy;@"/>
    <numFmt numFmtId="169" formatCode="0.0000%"/>
    <numFmt numFmtId="170" formatCode="_(* #,##0_);_(* \(#,##0\);_(* &quot;-&quot;??_);_(@_)"/>
    <numFmt numFmtId="171" formatCode="_(* #,##0.0000_);_(* \(#,##0.0000\);_(* &quot;-&quot;??_);_(@_)"/>
    <numFmt numFmtId="172" formatCode="_(* #,##0.0_);_(* \(#,##0.0\);_(* &quot;-&quot;??_);_(@_)"/>
    <numFmt numFmtId="173" formatCode="0.0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sz val="10"/>
      <color indexed="72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color rgb="FF000000"/>
      <name val="Arial"/>
      <family val="2"/>
    </font>
    <font>
      <sz val="9"/>
      <color indexed="72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8"/>
      <color rgb="FF000000"/>
      <name val="Trebuchet MS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008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D5D5D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1">
    <xf numFmtId="0" fontId="0" fillId="0" borderId="0"/>
    <xf numFmtId="9" fontId="10" fillId="0" borderId="0" applyFont="0" applyFill="0" applyBorder="0" applyAlignment="0" applyProtection="0"/>
    <xf numFmtId="0" fontId="5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/>
    <xf numFmtId="0" fontId="10" fillId="0" borderId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8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1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10" borderId="15" applyNumberFormat="0" applyAlignment="0" applyProtection="0"/>
    <xf numFmtId="0" fontId="27" fillId="24" borderId="16" applyNumberFormat="0" applyAlignment="0" applyProtection="0"/>
    <xf numFmtId="0" fontId="28" fillId="0" borderId="0" applyNumberFormat="0" applyFill="0" applyBorder="0" applyAlignment="0" applyProtection="0"/>
    <xf numFmtId="0" fontId="29" fillId="25" borderId="0" applyNumberFormat="0" applyBorder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11" borderId="15" applyNumberFormat="0" applyAlignment="0" applyProtection="0"/>
    <xf numFmtId="0" fontId="34" fillId="0" borderId="20" applyNumberFormat="0" applyFill="0" applyAlignment="0" applyProtection="0"/>
    <xf numFmtId="0" fontId="35" fillId="16" borderId="0" applyNumberFormat="0" applyBorder="0" applyAlignment="0" applyProtection="0"/>
    <xf numFmtId="0" fontId="23" fillId="12" borderId="21" applyNumberFormat="0" applyFont="0" applyAlignment="0" applyProtection="0"/>
    <xf numFmtId="0" fontId="36" fillId="10" borderId="22" applyNumberFormat="0" applyAlignment="0" applyProtection="0"/>
    <xf numFmtId="0" fontId="1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23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</cellStyleXfs>
  <cellXfs count="386"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7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2" borderId="2" xfId="0" applyFont="1" applyFill="1" applyBorder="1"/>
    <xf numFmtId="0" fontId="9" fillId="3" borderId="4" xfId="2" applyFont="1" applyFill="1" applyBorder="1" applyAlignment="1">
      <alignment horizontal="center" vertical="center" wrapText="1"/>
    </xf>
    <xf numFmtId="15" fontId="7" fillId="0" borderId="0" xfId="0" applyNumberFormat="1" applyFont="1" applyAlignment="1">
      <alignment horizontal="center"/>
    </xf>
    <xf numFmtId="2" fontId="7" fillId="4" borderId="0" xfId="0" applyNumberFormat="1" applyFont="1" applyFill="1" applyAlignment="1">
      <alignment horizontal="right"/>
    </xf>
    <xf numFmtId="2" fontId="7" fillId="0" borderId="5" xfId="0" applyNumberFormat="1" applyFont="1" applyBorder="1" applyAlignment="1">
      <alignment horizontal="right"/>
    </xf>
    <xf numFmtId="0" fontId="7" fillId="4" borderId="2" xfId="0" applyFont="1" applyFill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2" fontId="7" fillId="0" borderId="0" xfId="0" applyNumberFormat="1" applyFont="1"/>
    <xf numFmtId="165" fontId="7" fillId="0" borderId="2" xfId="0" applyNumberFormat="1" applyFont="1" applyBorder="1" applyAlignment="1">
      <alignment horizontal="right"/>
    </xf>
    <xf numFmtId="14" fontId="7" fillId="0" borderId="0" xfId="0" applyNumberFormat="1" applyFont="1"/>
    <xf numFmtId="2" fontId="7" fillId="0" borderId="5" xfId="0" applyNumberFormat="1" applyFont="1" applyBorder="1"/>
    <xf numFmtId="166" fontId="7" fillId="0" borderId="2" xfId="0" applyNumberFormat="1" applyFont="1" applyBorder="1"/>
    <xf numFmtId="4" fontId="7" fillId="4" borderId="0" xfId="0" applyNumberFormat="1" applyFont="1" applyFill="1" applyAlignment="1">
      <alignment horizontal="right"/>
    </xf>
    <xf numFmtId="166" fontId="11" fillId="0" borderId="7" xfId="7" applyNumberFormat="1" applyFont="1" applyBorder="1" applyAlignment="1">
      <alignment horizontal="right" vertical="top" wrapText="1"/>
    </xf>
    <xf numFmtId="166" fontId="11" fillId="0" borderId="7" xfId="8" applyNumberFormat="1" applyFont="1" applyBorder="1" applyAlignment="1">
      <alignment horizontal="right" vertical="top" wrapText="1"/>
    </xf>
    <xf numFmtId="166" fontId="11" fillId="0" borderId="7" xfId="9" applyNumberFormat="1" applyFont="1" applyBorder="1" applyAlignment="1">
      <alignment horizontal="right" vertical="top" wrapText="1"/>
    </xf>
    <xf numFmtId="166" fontId="11" fillId="0" borderId="7" xfId="10" applyNumberFormat="1" applyFont="1" applyBorder="1" applyAlignment="1">
      <alignment horizontal="right" vertical="top" wrapText="1"/>
    </xf>
    <xf numFmtId="166" fontId="11" fillId="0" borderId="7" xfId="11" applyNumberFormat="1" applyFont="1" applyBorder="1" applyAlignment="1">
      <alignment horizontal="right" vertical="top" wrapText="1"/>
    </xf>
    <xf numFmtId="166" fontId="11" fillId="0" borderId="7" xfId="12" applyNumberFormat="1" applyFont="1" applyBorder="1" applyAlignment="1">
      <alignment horizontal="right" vertical="top" wrapText="1"/>
    </xf>
    <xf numFmtId="166" fontId="11" fillId="0" borderId="7" xfId="13" applyNumberFormat="1" applyFont="1" applyBorder="1" applyAlignment="1">
      <alignment horizontal="right" vertical="top" wrapText="1"/>
    </xf>
    <xf numFmtId="166" fontId="11" fillId="0" borderId="7" xfId="14" applyNumberFormat="1" applyFont="1" applyBorder="1" applyAlignment="1">
      <alignment horizontal="right" vertical="top" wrapText="1"/>
    </xf>
    <xf numFmtId="166" fontId="11" fillId="0" borderId="7" xfId="15" applyNumberFormat="1" applyFont="1" applyBorder="1" applyAlignment="1">
      <alignment horizontal="right" vertical="top" wrapText="1"/>
    </xf>
    <xf numFmtId="166" fontId="11" fillId="0" borderId="7" xfId="16" applyNumberFormat="1" applyFont="1" applyBorder="1" applyAlignment="1">
      <alignment horizontal="right" vertical="top" wrapText="1"/>
    </xf>
    <xf numFmtId="166" fontId="11" fillId="0" borderId="7" xfId="0" applyNumberFormat="1" applyFont="1" applyBorder="1" applyAlignment="1">
      <alignment horizontal="right" vertical="top" wrapText="1"/>
    </xf>
    <xf numFmtId="166" fontId="11" fillId="0" borderId="7" xfId="17" applyNumberFormat="1" applyFont="1" applyBorder="1" applyAlignment="1">
      <alignment horizontal="right" vertical="top" wrapText="1"/>
    </xf>
    <xf numFmtId="166" fontId="11" fillId="0" borderId="7" xfId="18" applyNumberFormat="1" applyFont="1" applyBorder="1" applyAlignment="1">
      <alignment horizontal="right" vertical="top" wrapText="1"/>
    </xf>
    <xf numFmtId="166" fontId="11" fillId="0" borderId="7" xfId="19" applyNumberFormat="1" applyFont="1" applyBorder="1" applyAlignment="1">
      <alignment horizontal="right" vertical="top" wrapText="1"/>
    </xf>
    <xf numFmtId="166" fontId="11" fillId="0" borderId="7" xfId="20" applyNumberFormat="1" applyFont="1" applyBorder="1" applyAlignment="1">
      <alignment horizontal="right" vertical="top" wrapText="1"/>
    </xf>
    <xf numFmtId="166" fontId="11" fillId="0" borderId="7" xfId="21" applyNumberFormat="1" applyFont="1" applyBorder="1" applyAlignment="1">
      <alignment horizontal="right" vertical="top" wrapText="1"/>
    </xf>
    <xf numFmtId="166" fontId="11" fillId="0" borderId="7" xfId="22" applyNumberFormat="1" applyFont="1" applyBorder="1" applyAlignment="1">
      <alignment horizontal="right" vertical="top" wrapText="1"/>
    </xf>
    <xf numFmtId="166" fontId="11" fillId="0" borderId="7" xfId="23" applyNumberFormat="1" applyFont="1" applyBorder="1" applyAlignment="1">
      <alignment horizontal="right" vertical="top" wrapText="1"/>
    </xf>
    <xf numFmtId="166" fontId="11" fillId="0" borderId="7" xfId="24" applyNumberFormat="1" applyFont="1" applyBorder="1" applyAlignment="1">
      <alignment horizontal="right" vertical="top" wrapText="1"/>
    </xf>
    <xf numFmtId="166" fontId="11" fillId="0" borderId="7" xfId="25" applyNumberFormat="1" applyFont="1" applyBorder="1" applyAlignment="1">
      <alignment horizontal="right" vertical="top" wrapText="1"/>
    </xf>
    <xf numFmtId="166" fontId="11" fillId="0" borderId="7" xfId="26" applyNumberFormat="1" applyFont="1" applyBorder="1" applyAlignment="1">
      <alignment horizontal="right" vertical="top" wrapText="1"/>
    </xf>
    <xf numFmtId="166" fontId="11" fillId="0" borderId="7" xfId="27" applyNumberFormat="1" applyFont="1" applyBorder="1" applyAlignment="1">
      <alignment horizontal="right" vertical="top" wrapText="1"/>
    </xf>
    <xf numFmtId="166" fontId="11" fillId="0" borderId="7" xfId="28" applyNumberFormat="1" applyFont="1" applyBorder="1" applyAlignment="1">
      <alignment horizontal="right" vertical="top" wrapText="1"/>
    </xf>
    <xf numFmtId="167" fontId="7" fillId="0" borderId="0" xfId="1" applyNumberFormat="1" applyFont="1"/>
    <xf numFmtId="0" fontId="7" fillId="4" borderId="0" xfId="0" applyFont="1" applyFill="1" applyAlignment="1">
      <alignment horizontal="right"/>
    </xf>
    <xf numFmtId="166" fontId="7" fillId="0" borderId="0" xfId="0" applyNumberFormat="1" applyFont="1"/>
    <xf numFmtId="166" fontId="0" fillId="0" borderId="2" xfId="0" applyNumberFormat="1" applyBorder="1"/>
    <xf numFmtId="165" fontId="7" fillId="0" borderId="0" xfId="0" applyNumberFormat="1" applyFont="1"/>
    <xf numFmtId="0" fontId="5" fillId="0" borderId="0" xfId="29"/>
    <xf numFmtId="166" fontId="5" fillId="0" borderId="2" xfId="29" applyNumberFormat="1" applyBorder="1"/>
    <xf numFmtId="166" fontId="5" fillId="0" borderId="2" xfId="30" applyNumberFormat="1" applyBorder="1"/>
    <xf numFmtId="0" fontId="5" fillId="0" borderId="0" xfId="31"/>
    <xf numFmtId="166" fontId="5" fillId="0" borderId="2" xfId="31" applyNumberFormat="1" applyBorder="1"/>
    <xf numFmtId="0" fontId="5" fillId="0" borderId="0" xfId="32"/>
    <xf numFmtId="166" fontId="5" fillId="0" borderId="2" xfId="32" applyNumberFormat="1" applyBorder="1"/>
    <xf numFmtId="166" fontId="5" fillId="0" borderId="2" xfId="33" applyNumberFormat="1" applyBorder="1"/>
    <xf numFmtId="0" fontId="5" fillId="0" borderId="0" xfId="34"/>
    <xf numFmtId="166" fontId="5" fillId="0" borderId="2" xfId="34" applyNumberFormat="1" applyBorder="1"/>
    <xf numFmtId="0" fontId="5" fillId="0" borderId="0" xfId="35"/>
    <xf numFmtId="166" fontId="5" fillId="0" borderId="2" xfId="35" applyNumberFormat="1" applyBorder="1"/>
    <xf numFmtId="0" fontId="5" fillId="0" borderId="0" xfId="36"/>
    <xf numFmtId="166" fontId="5" fillId="0" borderId="2" xfId="36" applyNumberFormat="1" applyBorder="1"/>
    <xf numFmtId="0" fontId="5" fillId="0" borderId="0" xfId="37"/>
    <xf numFmtId="166" fontId="5" fillId="0" borderId="2" xfId="37" applyNumberFormat="1" applyBorder="1"/>
    <xf numFmtId="0" fontId="5" fillId="0" borderId="0" xfId="38"/>
    <xf numFmtId="166" fontId="5" fillId="0" borderId="2" xfId="38" applyNumberFormat="1" applyBorder="1"/>
    <xf numFmtId="0" fontId="5" fillId="0" borderId="0" xfId="39"/>
    <xf numFmtId="166" fontId="5" fillId="0" borderId="2" xfId="39" applyNumberFormat="1" applyBorder="1"/>
    <xf numFmtId="0" fontId="5" fillId="0" borderId="0" xfId="40"/>
    <xf numFmtId="166" fontId="5" fillId="0" borderId="2" xfId="40" applyNumberFormat="1" applyBorder="1"/>
    <xf numFmtId="0" fontId="5" fillId="0" borderId="0" xfId="41"/>
    <xf numFmtId="166" fontId="5" fillId="0" borderId="2" xfId="41" applyNumberFormat="1" applyBorder="1"/>
    <xf numFmtId="0" fontId="5" fillId="0" borderId="0" xfId="42"/>
    <xf numFmtId="166" fontId="5" fillId="0" borderId="2" xfId="42" applyNumberFormat="1" applyBorder="1"/>
    <xf numFmtId="0" fontId="5" fillId="0" borderId="0" xfId="43"/>
    <xf numFmtId="166" fontId="5" fillId="0" borderId="2" xfId="43" applyNumberFormat="1" applyBorder="1"/>
    <xf numFmtId="0" fontId="5" fillId="0" borderId="0" xfId="44"/>
    <xf numFmtId="166" fontId="5" fillId="0" borderId="2" xfId="44" applyNumberFormat="1" applyBorder="1"/>
    <xf numFmtId="0" fontId="5" fillId="0" borderId="0" xfId="45"/>
    <xf numFmtId="166" fontId="5" fillId="0" borderId="2" xfId="45" applyNumberFormat="1" applyBorder="1"/>
    <xf numFmtId="0" fontId="5" fillId="0" borderId="0" xfId="46"/>
    <xf numFmtId="166" fontId="5" fillId="0" borderId="2" xfId="46" applyNumberFormat="1" applyBorder="1"/>
    <xf numFmtId="0" fontId="5" fillId="0" borderId="0" xfId="47"/>
    <xf numFmtId="166" fontId="5" fillId="0" borderId="2" xfId="47" applyNumberFormat="1" applyBorder="1"/>
    <xf numFmtId="0" fontId="5" fillId="0" borderId="0" xfId="48"/>
    <xf numFmtId="166" fontId="5" fillId="0" borderId="2" xfId="48" applyNumberFormat="1" applyBorder="1"/>
    <xf numFmtId="0" fontId="5" fillId="0" borderId="0" xfId="49"/>
    <xf numFmtId="166" fontId="5" fillId="0" borderId="2" xfId="49" applyNumberFormat="1" applyBorder="1"/>
    <xf numFmtId="0" fontId="5" fillId="0" borderId="0" xfId="50"/>
    <xf numFmtId="166" fontId="5" fillId="0" borderId="2" xfId="50" applyNumberFormat="1" applyBorder="1"/>
    <xf numFmtId="0" fontId="5" fillId="0" borderId="0" xfId="51"/>
    <xf numFmtId="166" fontId="5" fillId="0" borderId="2" xfId="51" applyNumberFormat="1" applyBorder="1"/>
    <xf numFmtId="0" fontId="5" fillId="0" borderId="0" xfId="2"/>
    <xf numFmtId="166" fontId="5" fillId="0" borderId="2" xfId="2" applyNumberFormat="1" applyBorder="1"/>
    <xf numFmtId="0" fontId="5" fillId="0" borderId="0" xfId="52"/>
    <xf numFmtId="166" fontId="5" fillId="0" borderId="2" xfId="52" applyNumberFormat="1" applyBorder="1"/>
    <xf numFmtId="0" fontId="5" fillId="0" borderId="0" xfId="53"/>
    <xf numFmtId="166" fontId="5" fillId="0" borderId="2" xfId="53" applyNumberFormat="1" applyBorder="1"/>
    <xf numFmtId="0" fontId="5" fillId="0" borderId="0" xfId="54"/>
    <xf numFmtId="166" fontId="5" fillId="0" borderId="2" xfId="54" applyNumberFormat="1" applyBorder="1"/>
    <xf numFmtId="0" fontId="5" fillId="0" borderId="0" xfId="55"/>
    <xf numFmtId="166" fontId="5" fillId="0" borderId="2" xfId="55" applyNumberFormat="1" applyBorder="1"/>
    <xf numFmtId="0" fontId="5" fillId="0" borderId="0" xfId="56"/>
    <xf numFmtId="166" fontId="5" fillId="0" borderId="2" xfId="56" applyNumberFormat="1" applyBorder="1"/>
    <xf numFmtId="0" fontId="5" fillId="0" borderId="0" xfId="57"/>
    <xf numFmtId="166" fontId="5" fillId="0" borderId="2" xfId="57" applyNumberFormat="1" applyBorder="1"/>
    <xf numFmtId="0" fontId="5" fillId="0" borderId="0" xfId="58"/>
    <xf numFmtId="166" fontId="5" fillId="0" borderId="2" xfId="58" applyNumberFormat="1" applyBorder="1"/>
    <xf numFmtId="0" fontId="5" fillId="0" borderId="0" xfId="59"/>
    <xf numFmtId="166" fontId="5" fillId="0" borderId="2" xfId="59" applyNumberFormat="1" applyBorder="1"/>
    <xf numFmtId="0" fontId="5" fillId="0" borderId="0" xfId="60"/>
    <xf numFmtId="166" fontId="5" fillId="0" borderId="2" xfId="60" applyNumberFormat="1" applyBorder="1"/>
    <xf numFmtId="0" fontId="5" fillId="0" borderId="0" xfId="61"/>
    <xf numFmtId="166" fontId="5" fillId="0" borderId="2" xfId="61" applyNumberFormat="1" applyBorder="1"/>
    <xf numFmtId="0" fontId="5" fillId="0" borderId="0" xfId="62"/>
    <xf numFmtId="166" fontId="5" fillId="0" borderId="2" xfId="62" applyNumberFormat="1" applyBorder="1"/>
    <xf numFmtId="0" fontId="5" fillId="0" borderId="0" xfId="63"/>
    <xf numFmtId="166" fontId="5" fillId="0" borderId="2" xfId="63" applyNumberFormat="1" applyBorder="1"/>
    <xf numFmtId="0" fontId="5" fillId="0" borderId="0" xfId="64"/>
    <xf numFmtId="166" fontId="5" fillId="0" borderId="2" xfId="64" applyNumberFormat="1" applyBorder="1"/>
    <xf numFmtId="0" fontId="5" fillId="0" borderId="0" xfId="65"/>
    <xf numFmtId="166" fontId="5" fillId="0" borderId="2" xfId="65" applyNumberFormat="1" applyBorder="1"/>
    <xf numFmtId="0" fontId="5" fillId="0" borderId="0" xfId="66"/>
    <xf numFmtId="166" fontId="5" fillId="0" borderId="2" xfId="66" applyNumberFormat="1" applyBorder="1"/>
    <xf numFmtId="0" fontId="5" fillId="0" borderId="0" xfId="67"/>
    <xf numFmtId="166" fontId="5" fillId="0" borderId="2" xfId="67" applyNumberFormat="1" applyBorder="1"/>
    <xf numFmtId="0" fontId="5" fillId="0" borderId="0" xfId="68"/>
    <xf numFmtId="166" fontId="5" fillId="0" borderId="2" xfId="68" applyNumberFormat="1" applyBorder="1"/>
    <xf numFmtId="168" fontId="7" fillId="2" borderId="8" xfId="0" applyNumberFormat="1" applyFont="1" applyFill="1" applyBorder="1"/>
    <xf numFmtId="0" fontId="6" fillId="2" borderId="8" xfId="0" applyFont="1" applyFill="1" applyBorder="1" applyAlignment="1">
      <alignment horizontal="center"/>
    </xf>
    <xf numFmtId="168" fontId="7" fillId="2" borderId="2" xfId="0" applyNumberFormat="1" applyFont="1" applyFill="1" applyBorder="1"/>
    <xf numFmtId="168" fontId="7" fillId="2" borderId="9" xfId="0" applyNumberFormat="1" applyFont="1" applyFill="1" applyBorder="1"/>
    <xf numFmtId="0" fontId="8" fillId="2" borderId="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2" borderId="9" xfId="0" applyFont="1" applyFill="1" applyBorder="1"/>
    <xf numFmtId="168" fontId="7" fillId="0" borderId="2" xfId="0" applyNumberFormat="1" applyFont="1" applyBorder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right"/>
    </xf>
    <xf numFmtId="166" fontId="7" fillId="4" borderId="2" xfId="0" applyNumberFormat="1" applyFont="1" applyFill="1" applyBorder="1" applyAlignment="1">
      <alignment horizontal="right"/>
    </xf>
    <xf numFmtId="166" fontId="11" fillId="0" borderId="7" xfId="69" applyNumberFormat="1" applyFont="1" applyBorder="1" applyAlignment="1">
      <alignment horizontal="right" vertical="top" wrapText="1"/>
    </xf>
    <xf numFmtId="166" fontId="11" fillId="0" borderId="7" xfId="70" applyNumberFormat="1" applyFont="1" applyBorder="1" applyAlignment="1">
      <alignment horizontal="right" vertical="top" wrapText="1"/>
    </xf>
    <xf numFmtId="166" fontId="11" fillId="0" borderId="7" xfId="71" applyNumberFormat="1" applyFont="1" applyBorder="1" applyAlignment="1">
      <alignment horizontal="right" vertical="top" wrapText="1"/>
    </xf>
    <xf numFmtId="166" fontId="11" fillId="0" borderId="7" xfId="72" applyNumberFormat="1" applyFont="1" applyBorder="1" applyAlignment="1">
      <alignment horizontal="right" vertical="top" wrapText="1"/>
    </xf>
    <xf numFmtId="166" fontId="11" fillId="0" borderId="7" xfId="73" applyNumberFormat="1" applyFont="1" applyBorder="1" applyAlignment="1">
      <alignment horizontal="right" vertical="top" wrapText="1"/>
    </xf>
    <xf numFmtId="166" fontId="11" fillId="0" borderId="7" xfId="74" applyNumberFormat="1" applyFont="1" applyBorder="1" applyAlignment="1">
      <alignment horizontal="right" vertical="top" wrapText="1"/>
    </xf>
    <xf numFmtId="166" fontId="11" fillId="0" borderId="7" xfId="75" applyNumberFormat="1" applyFont="1" applyBorder="1" applyAlignment="1">
      <alignment horizontal="right" vertical="top" wrapText="1"/>
    </xf>
    <xf numFmtId="166" fontId="11" fillId="0" borderId="7" xfId="76" applyNumberFormat="1" applyFont="1" applyBorder="1" applyAlignment="1">
      <alignment horizontal="right" vertical="top" wrapText="1"/>
    </xf>
    <xf numFmtId="166" fontId="11" fillId="0" borderId="7" xfId="77" applyNumberFormat="1" applyFont="1" applyBorder="1" applyAlignment="1">
      <alignment horizontal="right" vertical="top" wrapText="1"/>
    </xf>
    <xf numFmtId="166" fontId="11" fillId="0" borderId="7" xfId="78" applyNumberFormat="1" applyFont="1" applyBorder="1" applyAlignment="1">
      <alignment horizontal="right" vertical="top" wrapText="1"/>
    </xf>
    <xf numFmtId="166" fontId="11" fillId="0" borderId="7" xfId="79" applyNumberFormat="1" applyFont="1" applyBorder="1" applyAlignment="1">
      <alignment horizontal="right" vertical="top" wrapText="1"/>
    </xf>
    <xf numFmtId="166" fontId="11" fillId="0" borderId="7" xfId="80" applyNumberFormat="1" applyFont="1" applyBorder="1" applyAlignment="1">
      <alignment horizontal="right" vertical="top" wrapText="1"/>
    </xf>
    <xf numFmtId="166" fontId="11" fillId="0" borderId="7" xfId="81" applyNumberFormat="1" applyFont="1" applyBorder="1" applyAlignment="1">
      <alignment horizontal="right" vertical="top" wrapText="1"/>
    </xf>
    <xf numFmtId="166" fontId="11" fillId="0" borderId="7" xfId="82" applyNumberFormat="1" applyFont="1" applyBorder="1" applyAlignment="1">
      <alignment horizontal="right" vertical="top" wrapText="1"/>
    </xf>
    <xf numFmtId="166" fontId="11" fillId="0" borderId="7" xfId="83" applyNumberFormat="1" applyFont="1" applyBorder="1" applyAlignment="1">
      <alignment horizontal="right" vertical="top" wrapText="1"/>
    </xf>
    <xf numFmtId="169" fontId="7" fillId="0" borderId="0" xfId="1" applyNumberFormat="1" applyFont="1"/>
    <xf numFmtId="15" fontId="7" fillId="0" borderId="2" xfId="0" applyNumberFormat="1" applyFont="1" applyBorder="1"/>
    <xf numFmtId="0" fontId="12" fillId="0" borderId="0" xfId="84"/>
    <xf numFmtId="168" fontId="7" fillId="0" borderId="0" xfId="0" applyNumberFormat="1" applyFont="1"/>
    <xf numFmtId="166" fontId="11" fillId="0" borderId="7" xfId="85" applyNumberFormat="1" applyFont="1" applyBorder="1" applyAlignment="1">
      <alignment horizontal="right" vertical="top" wrapText="1"/>
    </xf>
    <xf numFmtId="166" fontId="11" fillId="0" borderId="7" xfId="86" applyNumberFormat="1" applyFont="1" applyBorder="1" applyAlignment="1">
      <alignment horizontal="right" vertical="top" wrapText="1"/>
    </xf>
    <xf numFmtId="166" fontId="11" fillId="0" borderId="7" xfId="87" applyNumberFormat="1" applyFont="1" applyBorder="1" applyAlignment="1">
      <alignment horizontal="right" vertical="top" wrapText="1"/>
    </xf>
    <xf numFmtId="166" fontId="11" fillId="0" borderId="7" xfId="88" applyNumberFormat="1" applyFont="1" applyBorder="1" applyAlignment="1">
      <alignment horizontal="right" vertical="top" wrapText="1"/>
    </xf>
    <xf numFmtId="166" fontId="11" fillId="0" borderId="7" xfId="89" applyNumberFormat="1" applyFont="1" applyBorder="1" applyAlignment="1">
      <alignment horizontal="right" vertical="top" wrapText="1"/>
    </xf>
    <xf numFmtId="166" fontId="11" fillId="0" borderId="7" xfId="90" applyNumberFormat="1" applyFont="1" applyBorder="1" applyAlignment="1">
      <alignment horizontal="right" vertical="top" wrapText="1"/>
    </xf>
    <xf numFmtId="166" fontId="11" fillId="0" borderId="7" xfId="91" applyNumberFormat="1" applyFont="1" applyBorder="1" applyAlignment="1">
      <alignment horizontal="right" vertical="top" wrapText="1"/>
    </xf>
    <xf numFmtId="166" fontId="11" fillId="0" borderId="7" xfId="92" applyNumberFormat="1" applyFont="1" applyBorder="1" applyAlignment="1">
      <alignment horizontal="right" vertical="top" wrapText="1"/>
    </xf>
    <xf numFmtId="166" fontId="11" fillId="0" borderId="7" xfId="93" applyNumberFormat="1" applyFont="1" applyBorder="1" applyAlignment="1">
      <alignment horizontal="right" vertical="top" wrapText="1"/>
    </xf>
    <xf numFmtId="166" fontId="11" fillId="0" borderId="7" xfId="94" applyNumberFormat="1" applyFont="1" applyBorder="1" applyAlignment="1">
      <alignment horizontal="right" vertical="top" wrapText="1"/>
    </xf>
    <xf numFmtId="166" fontId="11" fillId="0" borderId="7" xfId="95" applyNumberFormat="1" applyFont="1" applyBorder="1" applyAlignment="1">
      <alignment horizontal="right" vertical="top" wrapText="1"/>
    </xf>
    <xf numFmtId="166" fontId="11" fillId="0" borderId="7" xfId="96" applyNumberFormat="1" applyFont="1" applyBorder="1" applyAlignment="1">
      <alignment horizontal="right" vertical="top" wrapText="1"/>
    </xf>
    <xf numFmtId="166" fontId="11" fillId="0" borderId="7" xfId="97" applyNumberFormat="1" applyFont="1" applyBorder="1" applyAlignment="1">
      <alignment horizontal="right" vertical="top" wrapText="1"/>
    </xf>
    <xf numFmtId="166" fontId="11" fillId="0" borderId="7" xfId="98" applyNumberFormat="1" applyFont="1" applyBorder="1" applyAlignment="1">
      <alignment horizontal="right" vertical="top" wrapText="1"/>
    </xf>
    <xf numFmtId="166" fontId="11" fillId="0" borderId="7" xfId="99" applyNumberFormat="1" applyFont="1" applyBorder="1" applyAlignment="1">
      <alignment horizontal="right" vertical="top" wrapText="1"/>
    </xf>
    <xf numFmtId="166" fontId="11" fillId="0" borderId="7" xfId="100" applyNumberFormat="1" applyFont="1" applyBorder="1" applyAlignment="1">
      <alignment horizontal="right" vertical="top" wrapText="1"/>
    </xf>
    <xf numFmtId="165" fontId="7" fillId="0" borderId="2" xfId="0" applyNumberFormat="1" applyFont="1" applyBorder="1"/>
    <xf numFmtId="166" fontId="6" fillId="0" borderId="2" xfId="0" applyNumberFormat="1" applyFont="1" applyBorder="1"/>
    <xf numFmtId="2" fontId="0" fillId="0" borderId="0" xfId="0" applyNumberFormat="1"/>
    <xf numFmtId="43" fontId="10" fillId="0" borderId="0" xfId="101" applyFont="1"/>
    <xf numFmtId="0" fontId="10" fillId="0" borderId="0" xfId="29" applyFont="1"/>
    <xf numFmtId="0" fontId="7" fillId="0" borderId="0" xfId="29" applyFont="1"/>
    <xf numFmtId="0" fontId="10" fillId="0" borderId="0" xfId="29" applyFont="1" applyAlignment="1">
      <alignment horizontal="center"/>
    </xf>
    <xf numFmtId="43" fontId="10" fillId="0" borderId="2" xfId="101" applyFont="1" applyBorder="1"/>
    <xf numFmtId="0" fontId="10" fillId="0" borderId="2" xfId="29" applyFont="1" applyBorder="1"/>
    <xf numFmtId="168" fontId="10" fillId="2" borderId="10" xfId="29" applyNumberFormat="1" applyFont="1" applyFill="1" applyBorder="1"/>
    <xf numFmtId="43" fontId="14" fillId="2" borderId="10" xfId="101" applyFont="1" applyFill="1" applyBorder="1" applyAlignment="1">
      <alignment horizontal="center"/>
    </xf>
    <xf numFmtId="0" fontId="14" fillId="2" borderId="10" xfId="29" applyFont="1" applyFill="1" applyBorder="1" applyAlignment="1">
      <alignment horizontal="center"/>
    </xf>
    <xf numFmtId="0" fontId="14" fillId="2" borderId="0" xfId="29" applyFont="1" applyFill="1" applyAlignment="1">
      <alignment horizontal="center"/>
    </xf>
    <xf numFmtId="0" fontId="10" fillId="2" borderId="0" xfId="29" applyFont="1" applyFill="1"/>
    <xf numFmtId="43" fontId="10" fillId="0" borderId="9" xfId="101" applyFont="1" applyBorder="1"/>
    <xf numFmtId="0" fontId="10" fillId="0" borderId="9" xfId="29" applyFont="1" applyBorder="1"/>
    <xf numFmtId="168" fontId="10" fillId="2" borderId="2" xfId="29" applyNumberFormat="1" applyFont="1" applyFill="1" applyBorder="1"/>
    <xf numFmtId="43" fontId="15" fillId="2" borderId="2" xfId="101" applyFont="1" applyFill="1" applyBorder="1" applyAlignment="1">
      <alignment horizontal="center"/>
    </xf>
    <xf numFmtId="0" fontId="14" fillId="2" borderId="2" xfId="29" applyFont="1" applyFill="1" applyBorder="1" applyAlignment="1">
      <alignment horizontal="center"/>
    </xf>
    <xf numFmtId="0" fontId="15" fillId="2" borderId="2" xfId="29" applyFont="1" applyFill="1" applyBorder="1" applyAlignment="1">
      <alignment horizontal="center"/>
    </xf>
    <xf numFmtId="0" fontId="10" fillId="2" borderId="2" xfId="29" applyFont="1" applyFill="1" applyBorder="1"/>
    <xf numFmtId="43" fontId="14" fillId="0" borderId="2" xfId="101" applyFont="1" applyBorder="1" applyAlignment="1">
      <alignment horizontal="center"/>
    </xf>
    <xf numFmtId="0" fontId="6" fillId="2" borderId="3" xfId="29" applyFont="1" applyFill="1" applyBorder="1" applyAlignment="1">
      <alignment horizontal="center"/>
    </xf>
    <xf numFmtId="0" fontId="14" fillId="2" borderId="2" xfId="29" applyFont="1" applyFill="1" applyBorder="1"/>
    <xf numFmtId="168" fontId="10" fillId="0" borderId="2" xfId="29" applyNumberFormat="1" applyFont="1" applyBorder="1"/>
    <xf numFmtId="170" fontId="10" fillId="0" borderId="2" xfId="101" applyNumberFormat="1" applyFont="1" applyBorder="1"/>
    <xf numFmtId="171" fontId="10" fillId="0" borderId="2" xfId="101" applyNumberFormat="1" applyFont="1" applyBorder="1"/>
    <xf numFmtId="2" fontId="10" fillId="0" borderId="2" xfId="29" applyNumberFormat="1" applyFont="1" applyBorder="1"/>
    <xf numFmtId="2" fontId="7" fillId="0" borderId="0" xfId="29" applyNumberFormat="1" applyFont="1"/>
    <xf numFmtId="168" fontId="10" fillId="5" borderId="2" xfId="29" applyNumberFormat="1" applyFont="1" applyFill="1" applyBorder="1"/>
    <xf numFmtId="170" fontId="10" fillId="5" borderId="2" xfId="101" applyNumberFormat="1" applyFont="1" applyFill="1" applyBorder="1"/>
    <xf numFmtId="171" fontId="10" fillId="5" borderId="2" xfId="101" applyNumberFormat="1" applyFont="1" applyFill="1" applyBorder="1"/>
    <xf numFmtId="2" fontId="10" fillId="5" borderId="2" xfId="29" applyNumberFormat="1" applyFont="1" applyFill="1" applyBorder="1"/>
    <xf numFmtId="15" fontId="7" fillId="0" borderId="0" xfId="29" applyNumberFormat="1" applyFont="1" applyAlignment="1">
      <alignment horizontal="center"/>
    </xf>
    <xf numFmtId="168" fontId="10" fillId="0" borderId="2" xfId="29" applyNumberFormat="1" applyFont="1" applyBorder="1" applyAlignment="1">
      <alignment horizontal="right"/>
    </xf>
    <xf numFmtId="14" fontId="7" fillId="0" borderId="0" xfId="29" applyNumberFormat="1" applyFont="1"/>
    <xf numFmtId="168" fontId="14" fillId="0" borderId="2" xfId="29" applyNumberFormat="1" applyFont="1" applyBorder="1" applyAlignment="1">
      <alignment horizontal="right"/>
    </xf>
    <xf numFmtId="170" fontId="14" fillId="0" borderId="2" xfId="101" applyNumberFormat="1" applyFont="1" applyBorder="1"/>
    <xf numFmtId="2" fontId="14" fillId="0" borderId="2" xfId="29" applyNumberFormat="1" applyFont="1" applyBorder="1"/>
    <xf numFmtId="171" fontId="16" fillId="0" borderId="2" xfId="101" applyNumberFormat="1" applyFont="1" applyBorder="1"/>
    <xf numFmtId="0" fontId="14" fillId="0" borderId="2" xfId="29" applyFont="1" applyBorder="1"/>
    <xf numFmtId="43" fontId="14" fillId="0" borderId="2" xfId="101" applyFont="1" applyBorder="1"/>
    <xf numFmtId="171" fontId="14" fillId="0" borderId="2" xfId="101" applyNumberFormat="1" applyFont="1" applyBorder="1"/>
    <xf numFmtId="168" fontId="14" fillId="0" borderId="2" xfId="29" applyNumberFormat="1" applyFont="1" applyBorder="1"/>
    <xf numFmtId="2" fontId="10" fillId="6" borderId="2" xfId="29" applyNumberFormat="1" applyFont="1" applyFill="1" applyBorder="1"/>
    <xf numFmtId="0" fontId="5" fillId="0" borderId="2" xfId="29" applyBorder="1"/>
    <xf numFmtId="4" fontId="5" fillId="0" borderId="2" xfId="29" applyNumberFormat="1" applyBorder="1"/>
    <xf numFmtId="4" fontId="10" fillId="0" borderId="2" xfId="29" applyNumberFormat="1" applyFont="1" applyBorder="1"/>
    <xf numFmtId="2" fontId="5" fillId="0" borderId="2" xfId="29" applyNumberFormat="1" applyBorder="1"/>
    <xf numFmtId="170" fontId="0" fillId="0" borderId="2" xfId="101" applyNumberFormat="1" applyFont="1" applyBorder="1"/>
    <xf numFmtId="43" fontId="0" fillId="0" borderId="2" xfId="101" applyFont="1" applyBorder="1"/>
    <xf numFmtId="171" fontId="0" fillId="0" borderId="2" xfId="101" applyNumberFormat="1" applyFont="1" applyBorder="1"/>
    <xf numFmtId="170" fontId="17" fillId="0" borderId="2" xfId="101" applyNumberFormat="1" applyFont="1" applyBorder="1"/>
    <xf numFmtId="43" fontId="17" fillId="0" borderId="2" xfId="101" applyFont="1" applyBorder="1"/>
    <xf numFmtId="170" fontId="0" fillId="7" borderId="2" xfId="101" applyNumberFormat="1" applyFont="1" applyFill="1" applyBorder="1"/>
    <xf numFmtId="171" fontId="10" fillId="7" borderId="2" xfId="101" applyNumberFormat="1" applyFont="1" applyFill="1" applyBorder="1"/>
    <xf numFmtId="43" fontId="0" fillId="7" borderId="2" xfId="101" applyFont="1" applyFill="1" applyBorder="1"/>
    <xf numFmtId="170" fontId="0" fillId="4" borderId="2" xfId="101" applyNumberFormat="1" applyFont="1" applyFill="1" applyBorder="1"/>
    <xf numFmtId="172" fontId="10" fillId="0" borderId="2" xfId="101" applyNumberFormat="1" applyFont="1" applyBorder="1"/>
    <xf numFmtId="2" fontId="7" fillId="0" borderId="2" xfId="29" applyNumberFormat="1" applyFont="1" applyBorder="1" applyAlignment="1">
      <alignment horizontal="right"/>
    </xf>
    <xf numFmtId="0" fontId="0" fillId="0" borderId="2" xfId="101" applyNumberFormat="1" applyFont="1" applyBorder="1"/>
    <xf numFmtId="0" fontId="7" fillId="0" borderId="0" xfId="29" applyFont="1" applyAlignment="1">
      <alignment horizontal="right"/>
    </xf>
    <xf numFmtId="165" fontId="0" fillId="0" borderId="2" xfId="101" applyNumberFormat="1" applyFont="1" applyBorder="1"/>
    <xf numFmtId="2" fontId="0" fillId="0" borderId="2" xfId="101" applyNumberFormat="1" applyFont="1" applyBorder="1"/>
    <xf numFmtId="43" fontId="0" fillId="0" borderId="0" xfId="101" applyFont="1"/>
    <xf numFmtId="168" fontId="7" fillId="0" borderId="2" xfId="29" applyNumberFormat="1" applyFont="1" applyBorder="1"/>
    <xf numFmtId="168" fontId="10" fillId="2" borderId="8" xfId="29" applyNumberFormat="1" applyFont="1" applyFill="1" applyBorder="1"/>
    <xf numFmtId="43" fontId="14" fillId="2" borderId="8" xfId="101" applyFont="1" applyFill="1" applyBorder="1" applyAlignment="1">
      <alignment horizontal="center"/>
    </xf>
    <xf numFmtId="0" fontId="14" fillId="2" borderId="8" xfId="29" applyFont="1" applyFill="1" applyBorder="1" applyAlignment="1">
      <alignment horizontal="center"/>
    </xf>
    <xf numFmtId="168" fontId="10" fillId="2" borderId="9" xfId="29" applyNumberFormat="1" applyFont="1" applyFill="1" applyBorder="1"/>
    <xf numFmtId="43" fontId="15" fillId="2" borderId="9" xfId="101" applyFont="1" applyFill="1" applyBorder="1" applyAlignment="1">
      <alignment horizontal="center"/>
    </xf>
    <xf numFmtId="0" fontId="14" fillId="2" borderId="9" xfId="29" applyFont="1" applyFill="1" applyBorder="1" applyAlignment="1">
      <alignment horizontal="center"/>
    </xf>
    <xf numFmtId="0" fontId="15" fillId="2" borderId="9" xfId="29" applyFont="1" applyFill="1" applyBorder="1" applyAlignment="1">
      <alignment horizontal="center"/>
    </xf>
    <xf numFmtId="0" fontId="10" fillId="2" borderId="9" xfId="29" applyFont="1" applyFill="1" applyBorder="1"/>
    <xf numFmtId="168" fontId="5" fillId="0" borderId="2" xfId="29" applyNumberFormat="1" applyBorder="1"/>
    <xf numFmtId="172" fontId="0" fillId="0" borderId="2" xfId="101" applyNumberFormat="1" applyFont="1" applyBorder="1"/>
    <xf numFmtId="4" fontId="5" fillId="0" borderId="0" xfId="29" applyNumberFormat="1"/>
    <xf numFmtId="43" fontId="14" fillId="0" borderId="0" xfId="101" applyFont="1"/>
    <xf numFmtId="0" fontId="14" fillId="0" borderId="0" xfId="29" applyFont="1"/>
    <xf numFmtId="2" fontId="5" fillId="0" borderId="9" xfId="29" applyNumberFormat="1" applyBorder="1"/>
    <xf numFmtId="43" fontId="10" fillId="0" borderId="8" xfId="101" applyFont="1" applyBorder="1"/>
    <xf numFmtId="43" fontId="0" fillId="0" borderId="9" xfId="101" applyFont="1" applyBorder="1"/>
    <xf numFmtId="43" fontId="0" fillId="0" borderId="12" xfId="101" applyFont="1" applyBorder="1"/>
    <xf numFmtId="43" fontId="0" fillId="0" borderId="6" xfId="101" applyFont="1" applyBorder="1"/>
    <xf numFmtId="43" fontId="17" fillId="0" borderId="10" xfId="101" applyFont="1" applyBorder="1"/>
    <xf numFmtId="43" fontId="0" fillId="7" borderId="0" xfId="101" applyFont="1" applyFill="1"/>
    <xf numFmtId="172" fontId="18" fillId="0" borderId="2" xfId="101" applyNumberFormat="1" applyFont="1" applyBorder="1" applyAlignment="1">
      <alignment horizontal="right" vertical="top" wrapText="1"/>
    </xf>
    <xf numFmtId="172" fontId="19" fillId="0" borderId="2" xfId="101" applyNumberFormat="1" applyFont="1" applyBorder="1" applyAlignment="1">
      <alignment horizontal="right" vertical="top" wrapText="1"/>
    </xf>
    <xf numFmtId="172" fontId="19" fillId="4" borderId="2" xfId="101" applyNumberFormat="1" applyFont="1" applyFill="1" applyBorder="1" applyAlignment="1">
      <alignment horizontal="right" vertical="top" wrapText="1"/>
    </xf>
    <xf numFmtId="172" fontId="18" fillId="4" borderId="2" xfId="101" applyNumberFormat="1" applyFont="1" applyFill="1" applyBorder="1" applyAlignment="1">
      <alignment horizontal="right" vertical="top" wrapText="1"/>
    </xf>
    <xf numFmtId="43" fontId="0" fillId="4" borderId="0" xfId="101" applyFont="1" applyFill="1"/>
    <xf numFmtId="168" fontId="10" fillId="0" borderId="6" xfId="29" applyNumberFormat="1" applyFont="1" applyBorder="1"/>
    <xf numFmtId="170" fontId="10" fillId="0" borderId="0" xfId="101" applyNumberFormat="1" applyFont="1"/>
    <xf numFmtId="166" fontId="0" fillId="0" borderId="2" xfId="101" applyNumberFormat="1" applyFont="1" applyBorder="1"/>
    <xf numFmtId="0" fontId="10" fillId="0" borderId="2" xfId="101" applyNumberFormat="1" applyFont="1" applyBorder="1"/>
    <xf numFmtId="43" fontId="10" fillId="4" borderId="0" xfId="101" applyFont="1" applyFill="1"/>
    <xf numFmtId="43" fontId="17" fillId="0" borderId="0" xfId="101" applyFont="1"/>
    <xf numFmtId="43" fontId="17" fillId="8" borderId="14" xfId="101" applyFont="1" applyFill="1" applyBorder="1" applyAlignment="1">
      <alignment horizontal="right" vertical="center" wrapText="1"/>
    </xf>
    <xf numFmtId="165" fontId="0" fillId="0" borderId="0" xfId="0" applyNumberFormat="1"/>
    <xf numFmtId="15" fontId="0" fillId="0" borderId="0" xfId="0" applyNumberFormat="1"/>
    <xf numFmtId="14" fontId="0" fillId="0" borderId="2" xfId="0" applyNumberFormat="1" applyBorder="1"/>
    <xf numFmtId="0" fontId="14" fillId="0" borderId="2" xfId="0" applyFont="1" applyBorder="1"/>
    <xf numFmtId="0" fontId="10" fillId="0" borderId="0" xfId="0" applyFont="1"/>
    <xf numFmtId="43" fontId="7" fillId="0" borderId="0" xfId="102" applyFont="1"/>
    <xf numFmtId="4" fontId="7" fillId="0" borderId="0" xfId="0" applyNumberFormat="1" applyFont="1"/>
    <xf numFmtId="15" fontId="7" fillId="9" borderId="0" xfId="0" applyNumberFormat="1" applyFont="1" applyFill="1" applyAlignment="1">
      <alignment horizontal="center"/>
    </xf>
    <xf numFmtId="2" fontId="7" fillId="9" borderId="0" xfId="0" applyNumberFormat="1" applyFont="1" applyFill="1" applyAlignment="1">
      <alignment horizontal="right"/>
    </xf>
    <xf numFmtId="2" fontId="7" fillId="9" borderId="5" xfId="0" applyNumberFormat="1" applyFont="1" applyFill="1" applyBorder="1" applyAlignment="1">
      <alignment horizontal="right"/>
    </xf>
    <xf numFmtId="0" fontId="7" fillId="9" borderId="2" xfId="0" applyFont="1" applyFill="1" applyBorder="1" applyAlignment="1">
      <alignment horizontal="right"/>
    </xf>
    <xf numFmtId="2" fontId="7" fillId="9" borderId="6" xfId="0" applyNumberFormat="1" applyFont="1" applyFill="1" applyBorder="1" applyAlignment="1">
      <alignment horizontal="right"/>
    </xf>
    <xf numFmtId="2" fontId="7" fillId="9" borderId="2" xfId="0" applyNumberFormat="1" applyFont="1" applyFill="1" applyBorder="1" applyAlignment="1">
      <alignment horizontal="right"/>
    </xf>
    <xf numFmtId="164" fontId="7" fillId="9" borderId="2" xfId="0" applyNumberFormat="1" applyFont="1" applyFill="1" applyBorder="1" applyAlignment="1">
      <alignment horizontal="right"/>
    </xf>
    <xf numFmtId="0" fontId="7" fillId="9" borderId="2" xfId="0" applyFont="1" applyFill="1" applyBorder="1"/>
    <xf numFmtId="165" fontId="7" fillId="9" borderId="2" xfId="0" applyNumberFormat="1" applyFont="1" applyFill="1" applyBorder="1" applyAlignment="1">
      <alignment horizontal="right"/>
    </xf>
    <xf numFmtId="0" fontId="11" fillId="9" borderId="7" xfId="3" applyFont="1" applyFill="1" applyBorder="1" applyAlignment="1">
      <alignment horizontal="right" vertical="top" wrapText="1"/>
    </xf>
    <xf numFmtId="0" fontId="11" fillId="9" borderId="7" xfId="4" applyFont="1" applyFill="1" applyBorder="1" applyAlignment="1">
      <alignment horizontal="right" vertical="top" wrapText="1"/>
    </xf>
    <xf numFmtId="2" fontId="7" fillId="9" borderId="5" xfId="0" applyNumberFormat="1" applyFont="1" applyFill="1" applyBorder="1"/>
    <xf numFmtId="166" fontId="7" fillId="9" borderId="2" xfId="0" applyNumberFormat="1" applyFont="1" applyFill="1" applyBorder="1"/>
    <xf numFmtId="166" fontId="11" fillId="9" borderId="7" xfId="5" applyNumberFormat="1" applyFont="1" applyFill="1" applyBorder="1" applyAlignment="1">
      <alignment horizontal="right" vertical="top" wrapText="1"/>
    </xf>
    <xf numFmtId="166" fontId="11" fillId="9" borderId="7" xfId="6" applyNumberFormat="1" applyFont="1" applyFill="1" applyBorder="1" applyAlignment="1">
      <alignment horizontal="right" vertical="top" wrapText="1"/>
    </xf>
    <xf numFmtId="166" fontId="11" fillId="9" borderId="7" xfId="7" applyNumberFormat="1" applyFont="1" applyFill="1" applyBorder="1" applyAlignment="1">
      <alignment horizontal="right" vertical="top" wrapText="1"/>
    </xf>
    <xf numFmtId="4" fontId="7" fillId="9" borderId="0" xfId="0" applyNumberFormat="1" applyFont="1" applyFill="1" applyAlignment="1">
      <alignment horizontal="right"/>
    </xf>
    <xf numFmtId="0" fontId="7" fillId="9" borderId="0" xfId="0" applyFont="1" applyFill="1" applyAlignment="1">
      <alignment horizontal="right"/>
    </xf>
    <xf numFmtId="168" fontId="10" fillId="9" borderId="2" xfId="29" applyNumberFormat="1" applyFont="1" applyFill="1" applyBorder="1"/>
    <xf numFmtId="170" fontId="0" fillId="9" borderId="2" xfId="101" applyNumberFormat="1" applyFont="1" applyFill="1" applyBorder="1"/>
    <xf numFmtId="2" fontId="10" fillId="9" borderId="2" xfId="29" applyNumberFormat="1" applyFont="1" applyFill="1" applyBorder="1"/>
    <xf numFmtId="171" fontId="10" fillId="9" borderId="2" xfId="101" applyNumberFormat="1" applyFont="1" applyFill="1" applyBorder="1"/>
    <xf numFmtId="0" fontId="10" fillId="9" borderId="2" xfId="29" applyFont="1" applyFill="1" applyBorder="1"/>
    <xf numFmtId="43" fontId="0" fillId="9" borderId="2" xfId="101" applyFont="1" applyFill="1" applyBorder="1"/>
    <xf numFmtId="2" fontId="5" fillId="9" borderId="2" xfId="29" applyNumberFormat="1" applyFill="1" applyBorder="1"/>
    <xf numFmtId="170" fontId="10" fillId="9" borderId="2" xfId="101" applyNumberFormat="1" applyFont="1" applyFill="1" applyBorder="1"/>
    <xf numFmtId="43" fontId="10" fillId="9" borderId="2" xfId="101" applyFont="1" applyFill="1" applyBorder="1"/>
    <xf numFmtId="171" fontId="10" fillId="9" borderId="2" xfId="101" applyNumberFormat="1" applyFont="1" applyFill="1" applyBorder="1" applyAlignment="1">
      <alignment horizontal="right" vertical="top" wrapText="1"/>
    </xf>
    <xf numFmtId="171" fontId="18" fillId="9" borderId="2" xfId="101" applyNumberFormat="1" applyFont="1" applyFill="1" applyBorder="1" applyAlignment="1">
      <alignment horizontal="right" vertical="top" wrapText="1"/>
    </xf>
    <xf numFmtId="171" fontId="19" fillId="9" borderId="2" xfId="101" applyNumberFormat="1" applyFont="1" applyFill="1" applyBorder="1" applyAlignment="1">
      <alignment horizontal="right" vertical="top" wrapText="1"/>
    </xf>
    <xf numFmtId="172" fontId="10" fillId="9" borderId="2" xfId="101" applyNumberFormat="1" applyFont="1" applyFill="1" applyBorder="1"/>
    <xf numFmtId="43" fontId="17" fillId="9" borderId="2" xfId="101" applyFont="1" applyFill="1" applyBorder="1"/>
    <xf numFmtId="43" fontId="17" fillId="9" borderId="2" xfId="101" applyFont="1" applyFill="1" applyBorder="1" applyAlignment="1">
      <alignment horizontal="right" vertical="center" wrapText="1"/>
    </xf>
    <xf numFmtId="168" fontId="7" fillId="9" borderId="2" xfId="0" applyNumberFormat="1" applyFont="1" applyFill="1" applyBorder="1"/>
    <xf numFmtId="165" fontId="7" fillId="9" borderId="9" xfId="0" applyNumberFormat="1" applyFont="1" applyFill="1" applyBorder="1" applyAlignment="1">
      <alignment horizontal="right"/>
    </xf>
    <xf numFmtId="166" fontId="7" fillId="9" borderId="2" xfId="0" applyNumberFormat="1" applyFont="1" applyFill="1" applyBorder="1" applyAlignment="1">
      <alignment horizontal="right"/>
    </xf>
    <xf numFmtId="0" fontId="10" fillId="9" borderId="6" xfId="29" applyFont="1" applyFill="1" applyBorder="1"/>
    <xf numFmtId="2" fontId="10" fillId="9" borderId="6" xfId="29" applyNumberFormat="1" applyFont="1" applyFill="1" applyBorder="1"/>
    <xf numFmtId="0" fontId="10" fillId="9" borderId="0" xfId="29" applyFont="1" applyFill="1"/>
    <xf numFmtId="168" fontId="10" fillId="9" borderId="2" xfId="29" applyNumberFormat="1" applyFont="1" applyFill="1" applyBorder="1" applyAlignment="1">
      <alignment horizontal="right"/>
    </xf>
    <xf numFmtId="168" fontId="14" fillId="9" borderId="2" xfId="29" applyNumberFormat="1" applyFont="1" applyFill="1" applyBorder="1" applyAlignment="1">
      <alignment horizontal="right"/>
    </xf>
    <xf numFmtId="170" fontId="14" fillId="9" borderId="2" xfId="101" applyNumberFormat="1" applyFont="1" applyFill="1" applyBorder="1"/>
    <xf numFmtId="172" fontId="16" fillId="9" borderId="2" xfId="101" applyNumberFormat="1" applyFont="1" applyFill="1" applyBorder="1"/>
    <xf numFmtId="2" fontId="14" fillId="9" borderId="6" xfId="29" applyNumberFormat="1" applyFont="1" applyFill="1" applyBorder="1"/>
    <xf numFmtId="2" fontId="14" fillId="9" borderId="2" xfId="29" applyNumberFormat="1" applyFont="1" applyFill="1" applyBorder="1"/>
    <xf numFmtId="0" fontId="14" fillId="9" borderId="2" xfId="29" applyFont="1" applyFill="1" applyBorder="1"/>
    <xf numFmtId="172" fontId="14" fillId="9" borderId="2" xfId="101" applyNumberFormat="1" applyFont="1" applyFill="1" applyBorder="1"/>
    <xf numFmtId="168" fontId="14" fillId="9" borderId="2" xfId="29" applyNumberFormat="1" applyFont="1" applyFill="1" applyBorder="1"/>
    <xf numFmtId="0" fontId="5" fillId="9" borderId="2" xfId="29" applyFill="1" applyBorder="1"/>
    <xf numFmtId="4" fontId="5" fillId="9" borderId="2" xfId="29" applyNumberFormat="1" applyFill="1" applyBorder="1"/>
    <xf numFmtId="4" fontId="10" fillId="9" borderId="6" xfId="29" applyNumberFormat="1" applyFont="1" applyFill="1" applyBorder="1"/>
    <xf numFmtId="0" fontId="10" fillId="9" borderId="12" xfId="29" applyFont="1" applyFill="1" applyBorder="1"/>
    <xf numFmtId="0" fontId="10" fillId="9" borderId="11" xfId="29" applyFont="1" applyFill="1" applyBorder="1"/>
    <xf numFmtId="0" fontId="14" fillId="9" borderId="6" xfId="29" applyFont="1" applyFill="1" applyBorder="1"/>
    <xf numFmtId="172" fontId="0" fillId="9" borderId="2" xfId="101" applyNumberFormat="1" applyFont="1" applyFill="1" applyBorder="1"/>
    <xf numFmtId="0" fontId="10" fillId="9" borderId="13" xfId="29" applyFont="1" applyFill="1" applyBorder="1"/>
    <xf numFmtId="0" fontId="10" fillId="9" borderId="9" xfId="29" applyFont="1" applyFill="1" applyBorder="1"/>
    <xf numFmtId="2" fontId="5" fillId="9" borderId="6" xfId="29" applyNumberFormat="1" applyFill="1" applyBorder="1"/>
    <xf numFmtId="170" fontId="17" fillId="9" borderId="2" xfId="101" applyNumberFormat="1" applyFont="1" applyFill="1" applyBorder="1"/>
    <xf numFmtId="172" fontId="10" fillId="9" borderId="2" xfId="101" applyNumberFormat="1" applyFont="1" applyFill="1" applyBorder="1" applyAlignment="1">
      <alignment horizontal="right" vertical="top" wrapText="1"/>
    </xf>
    <xf numFmtId="15" fontId="7" fillId="0" borderId="0" xfId="0" applyNumberFormat="1" applyFont="1"/>
    <xf numFmtId="0" fontId="0" fillId="0" borderId="0" xfId="0" applyAlignment="1">
      <alignment horizontal="center"/>
    </xf>
    <xf numFmtId="15" fontId="10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10" fontId="7" fillId="0" borderId="0" xfId="1" applyNumberFormat="1" applyFont="1"/>
    <xf numFmtId="10" fontId="7" fillId="0" borderId="0" xfId="0" applyNumberFormat="1" applyFont="1"/>
    <xf numFmtId="0" fontId="14" fillId="0" borderId="0" xfId="0" applyFont="1"/>
    <xf numFmtId="2" fontId="0" fillId="0" borderId="0" xfId="0" applyNumberFormat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center" wrapText="1"/>
    </xf>
    <xf numFmtId="15" fontId="10" fillId="0" borderId="0" xfId="0" applyNumberFormat="1" applyFont="1" applyAlignment="1">
      <alignment vertical="center" wrapText="1"/>
    </xf>
    <xf numFmtId="0" fontId="21" fillId="0" borderId="0" xfId="0" applyFont="1"/>
    <xf numFmtId="0" fontId="14" fillId="0" borderId="2" xfId="0" applyFont="1" applyBorder="1" applyAlignment="1">
      <alignment horizontal="center"/>
    </xf>
    <xf numFmtId="2" fontId="7" fillId="0" borderId="0" xfId="104" applyNumberFormat="1" applyFont="1"/>
    <xf numFmtId="0" fontId="10" fillId="0" borderId="0" xfId="104"/>
    <xf numFmtId="0" fontId="21" fillId="0" borderId="0" xfId="104" applyFont="1"/>
    <xf numFmtId="0" fontId="22" fillId="0" borderId="0" xfId="104" applyFont="1"/>
    <xf numFmtId="0" fontId="7" fillId="0" borderId="0" xfId="104" applyFont="1"/>
    <xf numFmtId="0" fontId="22" fillId="0" borderId="0" xfId="0" applyFont="1"/>
    <xf numFmtId="164" fontId="0" fillId="0" borderId="2" xfId="0" applyNumberFormat="1" applyBorder="1"/>
    <xf numFmtId="173" fontId="10" fillId="0" borderId="0" xfId="0" applyNumberFormat="1" applyFont="1" applyAlignment="1">
      <alignment horizontal="center"/>
    </xf>
    <xf numFmtId="164" fontId="10" fillId="0" borderId="2" xfId="0" applyNumberFormat="1" applyFont="1" applyBorder="1"/>
    <xf numFmtId="165" fontId="5" fillId="0" borderId="0" xfId="29" applyNumberFormat="1"/>
    <xf numFmtId="15" fontId="7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2" borderId="3" xfId="29" applyFont="1" applyFill="1" applyBorder="1" applyAlignment="1">
      <alignment horizontal="center"/>
    </xf>
    <xf numFmtId="0" fontId="13" fillId="0" borderId="0" xfId="29" applyFont="1" applyAlignment="1">
      <alignment horizontal="center"/>
    </xf>
    <xf numFmtId="0" fontId="14" fillId="0" borderId="1" xfId="29" applyFont="1" applyBorder="1" applyAlignment="1">
      <alignment horizontal="center"/>
    </xf>
    <xf numFmtId="0" fontId="14" fillId="0" borderId="0" xfId="29" applyFont="1" applyAlignment="1">
      <alignment horizontal="center"/>
    </xf>
    <xf numFmtId="0" fontId="10" fillId="0" borderId="0" xfId="29" applyFont="1" applyAlignment="1">
      <alignment horizontal="center"/>
    </xf>
    <xf numFmtId="0" fontId="14" fillId="0" borderId="2" xfId="29" applyFont="1" applyBorder="1" applyAlignment="1">
      <alignment horizontal="center"/>
    </xf>
    <xf numFmtId="0" fontId="10" fillId="0" borderId="11" xfId="29" applyFont="1" applyBorder="1" applyAlignment="1">
      <alignment horizontal="center"/>
    </xf>
    <xf numFmtId="0" fontId="14" fillId="0" borderId="5" xfId="29" applyFont="1" applyBorder="1" applyAlignment="1">
      <alignment horizontal="center"/>
    </xf>
    <xf numFmtId="0" fontId="14" fillId="0" borderId="12" xfId="29" applyFont="1" applyBorder="1" applyAlignment="1">
      <alignment horizontal="center"/>
    </xf>
    <xf numFmtId="0" fontId="14" fillId="0" borderId="6" xfId="29" applyFont="1" applyBorder="1" applyAlignment="1">
      <alignment horizontal="center"/>
    </xf>
  </cellXfs>
  <cellStyles count="281">
    <cellStyle name="_x000a_bidires=100_x000d_" xfId="237" xr:uid="{9C23740F-6D0B-4A50-B07F-E8AFF765CFD8}"/>
    <cellStyle name="20% - Accent1 2" xfId="238" xr:uid="{EF4D0A38-6DEC-46D7-9A00-35AD38884285}"/>
    <cellStyle name="20% - Accent2 2" xfId="239" xr:uid="{D8DB975F-690D-4105-9D7B-02CB60AE852C}"/>
    <cellStyle name="20% - Accent3 2" xfId="240" xr:uid="{7A8A1CED-D475-456C-91DC-9B309D74D071}"/>
    <cellStyle name="20% - Accent4 2" xfId="241" xr:uid="{5ED153A4-1BF8-48C7-B458-13265DAF2A0D}"/>
    <cellStyle name="20% - Accent5 2" xfId="242" xr:uid="{E8AEAEA2-13E8-438E-A7FB-CDC7BDDBFF82}"/>
    <cellStyle name="20% - Accent6 2" xfId="243" xr:uid="{28832A2D-D9D1-489C-A4B5-D5503B256E83}"/>
    <cellStyle name="40% - Accent1 2" xfId="244" xr:uid="{3366AE7B-D226-4938-AD1D-33595A4D36A5}"/>
    <cellStyle name="40% - Accent2 2" xfId="245" xr:uid="{AC70C7B3-607B-406A-8679-FDBF6402DF92}"/>
    <cellStyle name="40% - Accent3 2" xfId="246" xr:uid="{772AA629-2828-4728-AF27-836262C08C94}"/>
    <cellStyle name="40% - Accent4 2" xfId="247" xr:uid="{2EF13A4E-934A-46D9-BDA7-940F1D69644D}"/>
    <cellStyle name="40% - Accent5 2" xfId="248" xr:uid="{83740785-B5A2-4C51-A6DF-9AF88CCBE02F}"/>
    <cellStyle name="40% - Accent6 2" xfId="249" xr:uid="{BCC1A937-C988-4CF9-B2F6-EE6D01F03F6F}"/>
    <cellStyle name="60% - Accent1 2" xfId="250" xr:uid="{83A83142-9605-4FB7-946F-13DB2D290259}"/>
    <cellStyle name="60% - Accent2 2" xfId="251" xr:uid="{9DBD7AF2-492A-4DA9-9988-51523AA6DA87}"/>
    <cellStyle name="60% - Accent3 2" xfId="252" xr:uid="{BF6B3404-86F9-48CD-AE72-FD7286901398}"/>
    <cellStyle name="60% - Accent4 2" xfId="253" xr:uid="{21B8A7E7-91D6-403D-993A-A737FCE9D5F4}"/>
    <cellStyle name="60% - Accent5 2" xfId="254" xr:uid="{3290D4AD-82B1-4ED9-A9EC-242B724804FB}"/>
    <cellStyle name="60% - Accent6 2" xfId="255" xr:uid="{2E3B7050-DEC0-4193-933C-E56813FC2071}"/>
    <cellStyle name="Accent1 2" xfId="256" xr:uid="{E9AEB0B7-1CA8-4D69-A867-26A87EE5D5A1}"/>
    <cellStyle name="Accent2 2" xfId="257" xr:uid="{F2695F2F-38D9-450F-945B-C680978E0113}"/>
    <cellStyle name="Accent3 2" xfId="258" xr:uid="{7779D2A2-6B5E-46E3-84FA-C16B276E6790}"/>
    <cellStyle name="Accent4 2" xfId="259" xr:uid="{46A2CEA9-6EEA-4EA1-AEAB-F5CF02DBCF4D}"/>
    <cellStyle name="Accent5 2" xfId="260" xr:uid="{D7DD30D6-EB57-4745-8830-6D0251A5F2C0}"/>
    <cellStyle name="Accent6 2" xfId="261" xr:uid="{EDE99030-1FA0-46B3-89FE-C785D2F0987A}"/>
    <cellStyle name="Bad 2" xfId="262" xr:uid="{1406AAA6-512B-4CD8-9822-880663116644}"/>
    <cellStyle name="Calculation 2" xfId="263" xr:uid="{4ED9EE2A-CAB1-421A-8279-A702FAF09FCB}"/>
    <cellStyle name="Check Cell 2" xfId="264" xr:uid="{E08FE6B7-9395-4A66-830E-4411F740BE8F}"/>
    <cellStyle name="Comma" xfId="102" builtinId="3"/>
    <cellStyle name="Comma 2" xfId="101" xr:uid="{B3ADCC2C-710F-4EA4-A6B2-AED1CD2F30AD}"/>
    <cellStyle name="Comma 2 2" xfId="146" xr:uid="{A2FD565F-0C84-43A6-9A17-E886FDF5D759}"/>
    <cellStyle name="Comma 2 2 2" xfId="233" xr:uid="{5FC2482B-0470-4724-A4F6-DEF31D7FF44A}"/>
    <cellStyle name="Comma 2 3" xfId="190" xr:uid="{D42B8695-CB28-4982-9D66-9D8C52E95A7C}"/>
    <cellStyle name="Comma 3" xfId="147" xr:uid="{36ACA82A-3E96-4D7C-9DE4-386353F3751B}"/>
    <cellStyle name="Explanatory Text 2" xfId="265" xr:uid="{39F38579-0908-4E93-AE0D-B7C3C82DC298}"/>
    <cellStyle name="Good 2" xfId="266" xr:uid="{DE96CC39-E32A-49E1-865C-3616881CE9FB}"/>
    <cellStyle name="Heading 1 2" xfId="267" xr:uid="{7461225A-8AAA-4823-839C-F588DD57716F}"/>
    <cellStyle name="Heading 2 2" xfId="268" xr:uid="{CA0DDEF1-7CAB-4884-B987-2D2D68C856A4}"/>
    <cellStyle name="Heading 3 2" xfId="269" xr:uid="{8AB61AEE-1E56-4C8B-B8A1-37EB830522AE}"/>
    <cellStyle name="Heading 4 2" xfId="270" xr:uid="{79F439C6-802E-4D40-9075-ABF1F225E926}"/>
    <cellStyle name="Input 2" xfId="271" xr:uid="{B415DB69-3CAE-4012-9E8A-A0CF0BBB0C8D}"/>
    <cellStyle name="Linked Cell 2" xfId="272" xr:uid="{725EEBB5-ACC7-40FF-85F0-0919D57AA353}"/>
    <cellStyle name="Neutral 2" xfId="273" xr:uid="{A333E1A2-EA89-4093-95E3-271B9BCDFF6A}"/>
    <cellStyle name="Normal" xfId="0" builtinId="0"/>
    <cellStyle name="Normal 10 2" xfId="100" xr:uid="{182580F8-F0AA-47EA-BC79-6B2C511D8F4C}"/>
    <cellStyle name="Normal 105" xfId="15" xr:uid="{9C388B2A-EFD1-4858-84BB-CC0B5CE579AC}"/>
    <cellStyle name="Normal 106" xfId="69" xr:uid="{47B0C781-B062-499F-90B0-AABFC9D0E21C}"/>
    <cellStyle name="Normal 107" xfId="85" xr:uid="{C0AD2ECC-0FEE-4668-9BC9-17720EB17F50}"/>
    <cellStyle name="Normal 108" xfId="16" xr:uid="{A1CD37C0-5D72-489F-9734-91920DA62A1E}"/>
    <cellStyle name="Normal 109" xfId="70" xr:uid="{29759DA6-0B38-4C58-AF05-A75B321F817B}"/>
    <cellStyle name="Normal 110" xfId="86" xr:uid="{361D4E6F-82DC-4B65-83B3-7F9582577B1B}"/>
    <cellStyle name="Normal 118" xfId="17" xr:uid="{00246AAB-05A3-4DF6-AAFA-AFF38CCC5203}"/>
    <cellStyle name="Normal 119" xfId="71" xr:uid="{686BF5C0-B502-4DBC-AB4B-F840229759A6}"/>
    <cellStyle name="Normal 120" xfId="87" xr:uid="{0E754C0B-4ABF-4A29-A0D8-1C687EA220F5}"/>
    <cellStyle name="Normal 122" xfId="18" xr:uid="{3019A8C9-47A5-48EF-A7E1-DB081D908949}"/>
    <cellStyle name="Normal 123" xfId="72" xr:uid="{F3F47F2A-3A74-4CFB-A4A1-2767ED0B4C4B}"/>
    <cellStyle name="Normal 124" xfId="88" xr:uid="{B9EAD0D7-81F5-495C-949F-26BAD7853AE5}"/>
    <cellStyle name="Normal 125" xfId="19" xr:uid="{B43B2DFF-E126-4539-B214-C9F2246FB7E0}"/>
    <cellStyle name="Normal 126" xfId="73" xr:uid="{5EB772A9-5C8F-427F-B25D-18821680F433}"/>
    <cellStyle name="Normal 127" xfId="89" xr:uid="{C965B5E7-92D4-4278-85CC-0246E4841862}"/>
    <cellStyle name="Normal 129" xfId="20" xr:uid="{677B2051-EE6C-4AEF-9C51-B2544A02E7D3}"/>
    <cellStyle name="Normal 130" xfId="74" xr:uid="{7F46F154-334E-4546-836E-1CABE96FA644}"/>
    <cellStyle name="Normal 131" xfId="90" xr:uid="{101FE34E-4ED7-45BB-A146-514D1AD35AA9}"/>
    <cellStyle name="Normal 132" xfId="21" xr:uid="{55A9BCCD-CE5B-4140-923B-928078A9571A}"/>
    <cellStyle name="Normal 133" xfId="75" xr:uid="{CDE145EF-BEC5-45A1-9012-E221305A6073}"/>
    <cellStyle name="Normal 134" xfId="91" xr:uid="{368943A4-123B-4708-950A-3E13110E6B6D}"/>
    <cellStyle name="Normal 135" xfId="22" xr:uid="{8C017473-F395-4A51-901F-DA02B7185FAF}"/>
    <cellStyle name="Normal 136" xfId="76" xr:uid="{2CAE28A2-C60E-431C-9A5D-1E2080CD3DDB}"/>
    <cellStyle name="Normal 137" xfId="92" xr:uid="{7E87E7AB-6611-4018-B5E8-7E8ACB3AED20}"/>
    <cellStyle name="Normal 138" xfId="23" xr:uid="{31125643-6B13-4BA0-A4B5-D78DB72A635E}"/>
    <cellStyle name="Normal 139" xfId="77" xr:uid="{0C4D02F4-F673-406E-9B0D-6352027594AB}"/>
    <cellStyle name="Normal 140" xfId="93" xr:uid="{0876574E-6928-45A2-80C4-9B2378EC19A0}"/>
    <cellStyle name="Normal 141" xfId="24" xr:uid="{F2A48B58-AE2E-40E0-928F-95FB6F21A396}"/>
    <cellStyle name="Normal 142" xfId="79" xr:uid="{764A4DA8-259F-450A-B95D-6416FDA9F052}"/>
    <cellStyle name="Normal 143" xfId="95" xr:uid="{5E203268-E82F-4980-A32B-3A3B84AE86F9}"/>
    <cellStyle name="Normal 144" xfId="78" xr:uid="{7769F01D-0489-4ECA-B784-7BE285DD4D42}"/>
    <cellStyle name="Normal 145" xfId="94" xr:uid="{66CDD0F7-981C-4C56-9A7F-2472941FAD2E}"/>
    <cellStyle name="Normal 147" xfId="25" xr:uid="{FF009E77-1801-41FC-959F-B6F67FC0EC31}"/>
    <cellStyle name="Normal 148" xfId="80" xr:uid="{DC0F4CCA-A873-423F-A051-8609D6743938}"/>
    <cellStyle name="Normal 149" xfId="96" xr:uid="{980658AC-1508-484F-AB10-4B03C7237CB5}"/>
    <cellStyle name="Normal 150" xfId="26" xr:uid="{48A6C1DB-8536-4ABB-94AB-621A6805B6C2}"/>
    <cellStyle name="Normal 151" xfId="81" xr:uid="{04823DF4-BC5A-4776-810D-099837FD9776}"/>
    <cellStyle name="Normal 152" xfId="97" xr:uid="{897C3B2F-989C-44F1-B0A4-A2F30ECE216C}"/>
    <cellStyle name="Normal 153" xfId="27" xr:uid="{A6CEB1BA-B36C-45E8-9BE3-2500CCAF462B}"/>
    <cellStyle name="Normal 154" xfId="82" xr:uid="{4291E63E-D077-4476-92F9-66E641CFD034}"/>
    <cellStyle name="Normal 155" xfId="98" xr:uid="{FF0740EA-39C4-4E0F-ABAA-A1869C0C3391}"/>
    <cellStyle name="Normal 156" xfId="28" xr:uid="{3931527D-2A25-4AA4-9CC4-56509C3BF852}"/>
    <cellStyle name="Normal 157" xfId="83" xr:uid="{C0B567D6-4D7C-45A6-9F5D-585F18FEF845}"/>
    <cellStyle name="Normal 158" xfId="99" xr:uid="{AB8AB7C6-00DA-441C-8239-C4BAAA6FE602}"/>
    <cellStyle name="Normal 178" xfId="29" xr:uid="{847161D1-C61F-4F14-AF25-298E0026EE1A}"/>
    <cellStyle name="Normal 178 2" xfId="106" xr:uid="{94815A50-A8C2-4452-B3A4-8C0E28CB5B14}"/>
    <cellStyle name="Normal 178 2 2" xfId="193" xr:uid="{CE94BE03-A00D-4FF6-A38B-3FFD6792310B}"/>
    <cellStyle name="Normal 178 3" xfId="150" xr:uid="{6B60AFFD-36B2-4D81-8257-CCEB74B4F6F0}"/>
    <cellStyle name="Normal 179" xfId="30" xr:uid="{280B4B00-9B31-4AE4-8E2C-9D401DA6BEF9}"/>
    <cellStyle name="Normal 179 2" xfId="107" xr:uid="{391F558C-2814-4E17-9746-A5F7F44A41FD}"/>
    <cellStyle name="Normal 179 2 2" xfId="194" xr:uid="{E11683EF-6D8F-4BD4-BBDA-936C9E580ED8}"/>
    <cellStyle name="Normal 179 3" xfId="151" xr:uid="{6FDB711C-3952-4B02-B5AD-003346CE3823}"/>
    <cellStyle name="Normal 180" xfId="31" xr:uid="{97DFF868-4144-4CB3-880D-E6A5169BDEC2}"/>
    <cellStyle name="Normal 180 2" xfId="108" xr:uid="{1AD34C09-8225-4439-A1F3-132C88BCB150}"/>
    <cellStyle name="Normal 180 2 2" xfId="195" xr:uid="{66F4899E-1D54-480F-B01B-480B06C30B3C}"/>
    <cellStyle name="Normal 180 3" xfId="152" xr:uid="{16A0B35B-B628-4ABB-8959-FAEEC17E97CB}"/>
    <cellStyle name="Normal 181" xfId="32" xr:uid="{922C1FED-BFF2-4E0A-967B-591411B5666A}"/>
    <cellStyle name="Normal 181 2" xfId="109" xr:uid="{3A2C2EB3-F356-4287-92E7-41F5899D5209}"/>
    <cellStyle name="Normal 181 2 2" xfId="196" xr:uid="{980BE98A-05FA-40B2-A093-91EE71FA5BAB}"/>
    <cellStyle name="Normal 181 3" xfId="153" xr:uid="{152C54F1-0CEB-4241-ADF1-9AA69E894AA3}"/>
    <cellStyle name="Normal 182" xfId="33" xr:uid="{CF63F9E8-60CB-4A2F-9076-0B40E079A384}"/>
    <cellStyle name="Normal 182 2" xfId="110" xr:uid="{608634BB-14E0-4EA0-91F3-716069BD0DD8}"/>
    <cellStyle name="Normal 182 2 2" xfId="197" xr:uid="{EF074227-014F-4770-9C7E-A1D6C63D3EAB}"/>
    <cellStyle name="Normal 182 3" xfId="154" xr:uid="{BFB0CE6E-B5E0-462D-9EB8-90E7F35C76EC}"/>
    <cellStyle name="Normal 183" xfId="34" xr:uid="{57319176-E90E-4D09-8DAF-255F2AB971DE}"/>
    <cellStyle name="Normal 183 2" xfId="111" xr:uid="{E25E0E4D-04E4-4FFE-8DB6-4AD47AF00724}"/>
    <cellStyle name="Normal 183 2 2" xfId="198" xr:uid="{7760B9F3-2A1E-4C9F-9D43-B42432A4F125}"/>
    <cellStyle name="Normal 183 3" xfId="155" xr:uid="{864B9AE0-5AE3-43A0-9C3B-AC2C24F02895}"/>
    <cellStyle name="Normal 184" xfId="35" xr:uid="{0057506D-4035-49D3-936A-27F86F689FE0}"/>
    <cellStyle name="Normal 184 2" xfId="112" xr:uid="{D581AFF1-068D-4BB0-8754-5F7947DA0243}"/>
    <cellStyle name="Normal 184 2 2" xfId="199" xr:uid="{9118B488-C904-49ED-95F7-A9AC722DB5E0}"/>
    <cellStyle name="Normal 184 3" xfId="156" xr:uid="{41AB3BE5-28AB-4122-9DF3-D8BA5419D56C}"/>
    <cellStyle name="Normal 185" xfId="36" xr:uid="{08148655-FC2B-4B81-9741-D6ABA8AF602A}"/>
    <cellStyle name="Normal 185 2" xfId="113" xr:uid="{5CEBFB43-7CAE-4E92-B080-B25EE8830B80}"/>
    <cellStyle name="Normal 185 2 2" xfId="200" xr:uid="{A1E746AD-2845-4D05-B214-85AE36BA5D8C}"/>
    <cellStyle name="Normal 185 3" xfId="157" xr:uid="{2E27485E-34BF-422A-99AC-631EB35E1F77}"/>
    <cellStyle name="Normal 186" xfId="37" xr:uid="{6E113EAC-EEBA-4C88-9E5E-070E97F73809}"/>
    <cellStyle name="Normal 186 2" xfId="114" xr:uid="{233AA4BC-70FD-486C-9402-B63F114E2466}"/>
    <cellStyle name="Normal 186 2 2" xfId="201" xr:uid="{20F4A743-A882-4BDB-BD75-CFC415B2A821}"/>
    <cellStyle name="Normal 186 3" xfId="158" xr:uid="{C15B82EC-58C0-4842-9C58-E13EC829BC27}"/>
    <cellStyle name="Normal 187" xfId="38" xr:uid="{2FEF785A-D0E2-44E1-A852-2E975780E2E4}"/>
    <cellStyle name="Normal 187 2" xfId="115" xr:uid="{541C2DED-48DF-4367-856E-A698204EE574}"/>
    <cellStyle name="Normal 187 2 2" xfId="202" xr:uid="{44C41091-949B-4992-876C-CFCDDBB516A1}"/>
    <cellStyle name="Normal 187 3" xfId="159" xr:uid="{7D3FB1F7-B8F5-4A89-BC2B-8762CF4291A3}"/>
    <cellStyle name="Normal 188" xfId="39" xr:uid="{25C0712F-1F7F-4EA1-8196-14F38C5A342A}"/>
    <cellStyle name="Normal 188 2" xfId="116" xr:uid="{D9103982-450C-4CB1-A125-493522CB786F}"/>
    <cellStyle name="Normal 188 2 2" xfId="203" xr:uid="{334B88D4-747E-4D1C-A04C-E217D53F0D71}"/>
    <cellStyle name="Normal 188 3" xfId="160" xr:uid="{863077C2-C6D9-492C-A0E1-1668C0769CD5}"/>
    <cellStyle name="Normal 189" xfId="40" xr:uid="{7709EEF4-AFAD-4E00-AF44-77E4EDD63A86}"/>
    <cellStyle name="Normal 189 2" xfId="117" xr:uid="{6EE6B811-176A-4698-A174-89598C357F72}"/>
    <cellStyle name="Normal 189 2 2" xfId="204" xr:uid="{C2B2DC63-256E-4C1A-B6D1-14158C52F115}"/>
    <cellStyle name="Normal 189 3" xfId="161" xr:uid="{73F25877-A3BD-4F0F-9634-7C95C0E6A836}"/>
    <cellStyle name="Normal 190" xfId="41" xr:uid="{63FAF30E-CC71-43DC-B577-0E88F7124D56}"/>
    <cellStyle name="Normal 190 2" xfId="118" xr:uid="{85B954E9-0F28-4071-8FDE-031942EC1B78}"/>
    <cellStyle name="Normal 190 2 2" xfId="205" xr:uid="{0ED29048-AB6A-4346-B7C9-B5796DEF383C}"/>
    <cellStyle name="Normal 190 3" xfId="162" xr:uid="{2BD1520C-DAEB-4F38-8210-DC5E2207EB55}"/>
    <cellStyle name="Normal 191" xfId="42" xr:uid="{EF52F573-F9AD-49F2-ADFD-FD74D5C00C18}"/>
    <cellStyle name="Normal 191 2" xfId="119" xr:uid="{D4661BAA-70E9-4D9F-8C1F-5C1D224EFBAC}"/>
    <cellStyle name="Normal 191 2 2" xfId="206" xr:uid="{248A92DD-2652-4842-875B-480B466E3CCF}"/>
    <cellStyle name="Normal 191 3" xfId="163" xr:uid="{C0916669-C7A2-46A6-BB0D-AB061E716C69}"/>
    <cellStyle name="Normal 192" xfId="43" xr:uid="{38E47EA2-8392-43A2-96EB-7DB2ABC21686}"/>
    <cellStyle name="Normal 192 2" xfId="120" xr:uid="{3869BED3-6A15-4BC9-B72D-ADBF2505A1DC}"/>
    <cellStyle name="Normal 192 2 2" xfId="207" xr:uid="{21EC2A94-0033-408C-BD69-61012DAD3A74}"/>
    <cellStyle name="Normal 192 3" xfId="164" xr:uid="{5DC93E15-621B-4526-BBC1-B3823ABAA7A5}"/>
    <cellStyle name="Normal 193" xfId="44" xr:uid="{E886F719-14B3-494E-9B1B-BAA0145CBDD7}"/>
    <cellStyle name="Normal 193 2" xfId="121" xr:uid="{74F9E21F-93B1-4B90-9CB4-160117CBAEC6}"/>
    <cellStyle name="Normal 193 2 2" xfId="208" xr:uid="{BDE75310-DF68-4D02-90D0-87C0DA60B197}"/>
    <cellStyle name="Normal 193 3" xfId="165" xr:uid="{ED848C33-524F-4AA3-85B8-6CF26DFC137D}"/>
    <cellStyle name="Normal 194" xfId="45" xr:uid="{C5CC7D58-8C05-4C61-9656-FC1EDD6DAB4B}"/>
    <cellStyle name="Normal 194 2" xfId="122" xr:uid="{2CC144B3-3A35-47A9-970B-F24502FD784E}"/>
    <cellStyle name="Normal 194 2 2" xfId="209" xr:uid="{8BBF4A07-BD26-496A-809B-913CB6B94305}"/>
    <cellStyle name="Normal 194 3" xfId="166" xr:uid="{2F779814-C9F8-44A6-931C-FF5FF7335E15}"/>
    <cellStyle name="Normal 195" xfId="46" xr:uid="{F70120EE-B86F-4F25-833C-EC1947BEAEF2}"/>
    <cellStyle name="Normal 195 2" xfId="123" xr:uid="{36A99869-44D9-4140-8674-C58621AFF53A}"/>
    <cellStyle name="Normal 195 2 2" xfId="210" xr:uid="{A9163EA5-8BF9-4B8A-AD3E-AA9ECAC553F7}"/>
    <cellStyle name="Normal 195 3" xfId="167" xr:uid="{CEE0082A-F80F-4B0F-8C7A-E4C1DC42C802}"/>
    <cellStyle name="Normal 196" xfId="47" xr:uid="{815EA9B2-C82D-4BD2-8309-E907CCED9013}"/>
    <cellStyle name="Normal 196 2" xfId="124" xr:uid="{610E2BE2-43D9-4A54-BD09-2D49DDA5F771}"/>
    <cellStyle name="Normal 196 2 2" xfId="211" xr:uid="{78A13C72-EA75-44B6-B2D9-A19DB847A879}"/>
    <cellStyle name="Normal 196 3" xfId="168" xr:uid="{AA84A4E0-8C07-496D-B78C-05552F834A49}"/>
    <cellStyle name="Normal 197" xfId="48" xr:uid="{4DCFBA71-D2F5-49A1-B63F-F9B4BBFD515B}"/>
    <cellStyle name="Normal 197 2" xfId="125" xr:uid="{D93299A8-73A4-4309-B82C-29C0F1D2676F}"/>
    <cellStyle name="Normal 197 2 2" xfId="212" xr:uid="{E7B406CC-EAF1-4930-B5E7-CEF670DF8BAC}"/>
    <cellStyle name="Normal 197 3" xfId="169" xr:uid="{50CD0ECC-E3FE-47FA-BF40-AB48F3FE5793}"/>
    <cellStyle name="Normal 198" xfId="49" xr:uid="{EA18FC07-1F41-40DE-B5DE-B3E4D27018E7}"/>
    <cellStyle name="Normal 198 2" xfId="126" xr:uid="{E8706044-2AEB-479B-B9D6-E00FAF170489}"/>
    <cellStyle name="Normal 198 2 2" xfId="213" xr:uid="{D16F2A0C-A6A7-4F30-905C-7DC801946AD0}"/>
    <cellStyle name="Normal 198 3" xfId="170" xr:uid="{101F3B20-A65E-4D0E-94A7-424F946C5165}"/>
    <cellStyle name="Normal 199" xfId="50" xr:uid="{188B5000-4BD4-4C58-8E5C-C72DB7FDD25A}"/>
    <cellStyle name="Normal 199 2" xfId="127" xr:uid="{F868D3BB-C30F-4D14-854E-71D04D79382D}"/>
    <cellStyle name="Normal 199 2 2" xfId="214" xr:uid="{F412E3AB-A909-487E-A160-C211C38CED3D}"/>
    <cellStyle name="Normal 199 3" xfId="171" xr:uid="{76E7938F-E9BF-459F-91D6-708C09A74E8A}"/>
    <cellStyle name="Normal 2" xfId="103" xr:uid="{186ADEC5-9EE5-4D63-91C6-2DF4F55A1F93}"/>
    <cellStyle name="Normal 2 2" xfId="6" xr:uid="{FA6F7765-ECCE-4BA1-B9BB-FD7639BED502}"/>
    <cellStyle name="Normal 2 3" xfId="148" xr:uid="{6A249976-F8DE-4BF1-B1B5-98AAB10CD638}"/>
    <cellStyle name="Normal 2 3 2" xfId="234" xr:uid="{B36A4F2E-AFAA-4AB6-8114-513930E62931}"/>
    <cellStyle name="Normal 2 4" xfId="191" xr:uid="{DDA053DB-2A9D-4206-B6F0-108CB2BA1CB7}"/>
    <cellStyle name="Normal 2 5" xfId="236" xr:uid="{95BA72C0-9B3B-42D4-8009-46E9E1409321}"/>
    <cellStyle name="Normal 200" xfId="51" xr:uid="{F206C198-9B5B-46F8-A1B1-CC35287F69F8}"/>
    <cellStyle name="Normal 200 2" xfId="128" xr:uid="{8DCD56E1-C9B0-4A22-B240-A364851D7549}"/>
    <cellStyle name="Normal 200 2 2" xfId="215" xr:uid="{D2964F71-740B-40A4-AE73-F76AA1A700E3}"/>
    <cellStyle name="Normal 200 3" xfId="172" xr:uid="{548839EF-562A-4D43-ADE3-E83D4C87CF32}"/>
    <cellStyle name="Normal 201" xfId="2" xr:uid="{D530FB92-882F-4ECE-A87D-2FA91F7607DA}"/>
    <cellStyle name="Normal 201 2" xfId="105" xr:uid="{79338DB2-BD1F-4503-9472-DBAC4C187C3B}"/>
    <cellStyle name="Normal 201 2 2" xfId="192" xr:uid="{C4B92EAD-0E29-4808-B5C7-07CF78A6601F}"/>
    <cellStyle name="Normal 201 3" xfId="149" xr:uid="{E4F5D866-5E29-4182-9D2B-763A5B98C94F}"/>
    <cellStyle name="Normal 203" xfId="52" xr:uid="{2BAE8062-93D6-4A9E-9D83-940CB9D44F5E}"/>
    <cellStyle name="Normal 203 2" xfId="129" xr:uid="{C82CD894-2DC7-4914-A563-AD134C41744C}"/>
    <cellStyle name="Normal 203 2 2" xfId="216" xr:uid="{D19849A6-C09D-4BF4-8645-AE79244695BE}"/>
    <cellStyle name="Normal 203 3" xfId="173" xr:uid="{367C7FD8-CC51-4081-BC65-61E67D87BE03}"/>
    <cellStyle name="Normal 204" xfId="53" xr:uid="{41F46F4C-8AC7-477B-8469-4FCD2D3EB1D0}"/>
    <cellStyle name="Normal 204 2" xfId="130" xr:uid="{4E28B3CD-26B4-4FE7-A103-C6673509D2DE}"/>
    <cellStyle name="Normal 204 2 2" xfId="217" xr:uid="{D216AC51-562E-4C1C-A42F-6E32B3A31ADF}"/>
    <cellStyle name="Normal 204 3" xfId="174" xr:uid="{BF64C2E1-80D6-4816-9DBF-8486B1F60C4E}"/>
    <cellStyle name="Normal 205" xfId="54" xr:uid="{8D9F8725-19EE-449B-887D-877F49A87A65}"/>
    <cellStyle name="Normal 205 2" xfId="131" xr:uid="{C16E7B40-2C34-4D90-AF27-FEDAD1B1B8E6}"/>
    <cellStyle name="Normal 205 2 2" xfId="218" xr:uid="{83587FB8-4D12-449F-BCDF-E6D041B8CFF0}"/>
    <cellStyle name="Normal 205 3" xfId="175" xr:uid="{BDF3516E-003D-4811-8682-5AC588307B82}"/>
    <cellStyle name="Normal 206" xfId="55" xr:uid="{C22105AC-BEBD-48A8-A531-16B5BD42F0DD}"/>
    <cellStyle name="Normal 206 2" xfId="132" xr:uid="{0C3733E8-AF22-4AD4-BE7F-741ED12B04BC}"/>
    <cellStyle name="Normal 206 2 2" xfId="219" xr:uid="{2B8D334E-4DCE-4DD3-A483-BFACE53BD137}"/>
    <cellStyle name="Normal 206 3" xfId="176" xr:uid="{201B4BC2-7119-45CA-987F-378D5019C0DC}"/>
    <cellStyle name="Normal 207" xfId="56" xr:uid="{09AA50F9-15EF-492B-802A-742136001F18}"/>
    <cellStyle name="Normal 207 2" xfId="133" xr:uid="{56BD53E5-C9A4-4D3B-B221-94A56AE3BFAB}"/>
    <cellStyle name="Normal 207 2 2" xfId="220" xr:uid="{B4DBD5FF-603C-4B73-B0F9-6C1B586AEE28}"/>
    <cellStyle name="Normal 207 3" xfId="177" xr:uid="{E3F9B1C8-C126-4C71-BB68-9347CD37746E}"/>
    <cellStyle name="Normal 208" xfId="57" xr:uid="{535D52EA-5353-4011-9609-C056C074349B}"/>
    <cellStyle name="Normal 208 2" xfId="134" xr:uid="{9B614CBD-FE70-4565-AB38-1CA13FAA07C4}"/>
    <cellStyle name="Normal 208 2 2" xfId="221" xr:uid="{7D5A3036-89EB-4B45-BD95-7FF8054E4071}"/>
    <cellStyle name="Normal 208 3" xfId="178" xr:uid="{0E017310-D4FB-41A1-905E-688968A551A0}"/>
    <cellStyle name="Normal 209" xfId="58" xr:uid="{1E63174C-5A3F-4E84-903F-C69A95BAFFCD}"/>
    <cellStyle name="Normal 209 2" xfId="135" xr:uid="{006F622B-511C-4633-B575-C433207C6DA9}"/>
    <cellStyle name="Normal 209 2 2" xfId="222" xr:uid="{AC34F80E-93AA-4DBD-8E18-18B5CED7BF73}"/>
    <cellStyle name="Normal 209 3" xfId="179" xr:uid="{337099C0-EAA6-43D6-B4C7-B89791625CD8}"/>
    <cellStyle name="Normal 210" xfId="59" xr:uid="{049F4889-782D-4245-BFF3-73360EAF8A50}"/>
    <cellStyle name="Normal 210 2" xfId="136" xr:uid="{18AC5122-0576-40B4-88B6-817AF0E71242}"/>
    <cellStyle name="Normal 210 2 2" xfId="223" xr:uid="{9843E9D7-9832-4FDC-BFFB-B17F78419906}"/>
    <cellStyle name="Normal 210 3" xfId="180" xr:uid="{C3F72B1F-0A0B-48DF-B086-2474FC45B7C0}"/>
    <cellStyle name="Normal 211" xfId="60" xr:uid="{B663D2B5-F79F-4828-94CF-69D4E7D2464D}"/>
    <cellStyle name="Normal 211 2" xfId="137" xr:uid="{1C4A59D8-21EC-499C-80A0-1E892F5587D7}"/>
    <cellStyle name="Normal 211 2 2" xfId="224" xr:uid="{F2162253-38B3-417B-BC57-40CA9213C564}"/>
    <cellStyle name="Normal 211 3" xfId="181" xr:uid="{4F7B8458-EF0F-439E-A619-1A64C07914C7}"/>
    <cellStyle name="Normal 212" xfId="61" xr:uid="{31CEE9DC-E54D-4F32-B2F7-5E7B50D8FB95}"/>
    <cellStyle name="Normal 212 2" xfId="138" xr:uid="{A594B846-90D7-43DE-B65C-DE729C8C8B94}"/>
    <cellStyle name="Normal 212 2 2" xfId="225" xr:uid="{B44B0C03-F3C0-4159-8272-FB43F87E1A95}"/>
    <cellStyle name="Normal 212 3" xfId="182" xr:uid="{BC265B93-CEE3-4B74-BF87-5F5C6DD9C7EC}"/>
    <cellStyle name="Normal 213" xfId="62" xr:uid="{F2058AAF-FEB1-4FEF-BB2C-C2CEC0B08829}"/>
    <cellStyle name="Normal 213 2" xfId="139" xr:uid="{D4343720-FDA3-410E-96D8-821A0847B3C8}"/>
    <cellStyle name="Normal 213 2 2" xfId="226" xr:uid="{CD65FD37-B9C1-4936-926C-33DF331E5986}"/>
    <cellStyle name="Normal 213 3" xfId="183" xr:uid="{1D6AA1A2-3ABB-4264-9A35-27D4ADE4DBDB}"/>
    <cellStyle name="Normal 214" xfId="63" xr:uid="{F79EEF58-BAFF-44AD-8F6D-D6F0A0ADBBEF}"/>
    <cellStyle name="Normal 214 2" xfId="140" xr:uid="{6269D22C-D88C-4E96-ABB8-737B435AB4F4}"/>
    <cellStyle name="Normal 214 2 2" xfId="227" xr:uid="{72B55EC1-127B-46DB-881D-BCD8F6191356}"/>
    <cellStyle name="Normal 214 3" xfId="184" xr:uid="{52906F9B-515D-45A7-A7A9-1DBB3FDE13E2}"/>
    <cellStyle name="Normal 215" xfId="64" xr:uid="{5C087A8E-1CC8-4794-AAF4-F5CDC2C48FE2}"/>
    <cellStyle name="Normal 215 2" xfId="141" xr:uid="{834FCEFC-7906-4179-AACB-FDCC50DEBF4C}"/>
    <cellStyle name="Normal 215 2 2" xfId="228" xr:uid="{F000ECE0-792B-48C9-80D3-6468E916C1A5}"/>
    <cellStyle name="Normal 215 3" xfId="185" xr:uid="{E51EEEE3-6DFF-4874-8228-054207CEF6D8}"/>
    <cellStyle name="Normal 216" xfId="65" xr:uid="{2E0D3E46-A60F-4977-8815-229AD217B240}"/>
    <cellStyle name="Normal 216 2" xfId="142" xr:uid="{3907C7BF-35A0-4916-B390-325792442098}"/>
    <cellStyle name="Normal 216 2 2" xfId="229" xr:uid="{2994F0C7-801C-468D-8A71-70AB6C476CB5}"/>
    <cellStyle name="Normal 216 3" xfId="186" xr:uid="{C094F4BD-B794-4CFE-81E0-53504C63942E}"/>
    <cellStyle name="Normal 217" xfId="66" xr:uid="{3C4DE290-3467-4F95-AEEC-ABE22F277A9B}"/>
    <cellStyle name="Normal 217 2" xfId="143" xr:uid="{CA96867D-C2A2-4664-84FB-98642BCB9FCB}"/>
    <cellStyle name="Normal 217 2 2" xfId="230" xr:uid="{F6A476D8-B7F5-410D-B9B3-8A48EFEDA2DA}"/>
    <cellStyle name="Normal 217 3" xfId="187" xr:uid="{D4129379-F5A2-4B94-ACC7-BDFCB4A89266}"/>
    <cellStyle name="Normal 218" xfId="67" xr:uid="{B800F978-0701-4F8C-A511-A7A63D31F2C3}"/>
    <cellStyle name="Normal 218 2" xfId="144" xr:uid="{25DBAEFA-7313-40D3-9EBC-3BD3F84A66C3}"/>
    <cellStyle name="Normal 218 2 2" xfId="231" xr:uid="{14A0B12B-9EEF-4D3E-9C55-432380E4B34F}"/>
    <cellStyle name="Normal 218 3" xfId="188" xr:uid="{D1D25E22-AB98-406E-B3BF-20ABFD08BFFB}"/>
    <cellStyle name="Normal 219" xfId="68" xr:uid="{446C701C-07ED-4E37-A70C-C92874265734}"/>
    <cellStyle name="Normal 219 2" xfId="145" xr:uid="{B3EFA0E7-6084-431C-BFC8-26C4E4CDA8B4}"/>
    <cellStyle name="Normal 219 2 2" xfId="232" xr:uid="{C1A3F312-5D77-4198-B902-1B2E226D632C}"/>
    <cellStyle name="Normal 219 3" xfId="189" xr:uid="{9476B391-6148-4D1E-94DA-400F56B85C5A}"/>
    <cellStyle name="Normal 220" xfId="84" xr:uid="{2E888AC4-ACB6-41B7-9E57-C3F380493B58}"/>
    <cellStyle name="Normal 3" xfId="104" xr:uid="{1F53EF2E-B0D4-42E8-B04A-9EDECD752410}"/>
    <cellStyle name="Normal 4" xfId="235" xr:uid="{5D883D89-C9F3-4909-842C-3B5C69D9A262}"/>
    <cellStyle name="Normal 48" xfId="5" xr:uid="{0A7CE1B5-26BE-493F-B259-4C4F6920F5B6}"/>
    <cellStyle name="Normal 51" xfId="7" xr:uid="{F9BA20A1-CC3D-4F39-9030-6A9DA96E863A}"/>
    <cellStyle name="Normal 53" xfId="8" xr:uid="{7DFDE8F8-EF2D-457D-8ECB-99D7C6F086E4}"/>
    <cellStyle name="Normal 6" xfId="4" xr:uid="{2F7722A2-875D-4F79-A26F-09818C633579}"/>
    <cellStyle name="Normal 61" xfId="9" xr:uid="{E81603E1-155C-40BA-B579-2B9A3A785A08}"/>
    <cellStyle name="Normal 66" xfId="10" xr:uid="{5F438F0B-CC6C-4897-83BC-111962099972}"/>
    <cellStyle name="Normal 7" xfId="3" xr:uid="{89034A85-D67C-457B-8FD3-1B878FC6C391}"/>
    <cellStyle name="Normal 71" xfId="11" xr:uid="{06BBDEAE-2FA8-4701-B15D-F0B8415A3571}"/>
    <cellStyle name="Normal 77" xfId="14" xr:uid="{B550D8FB-B086-4B39-A4E7-B6D1948415D7}"/>
    <cellStyle name="Normal 79" xfId="13" xr:uid="{BB8E9031-6CB2-4443-B5A5-B5CED358F5AB}"/>
    <cellStyle name="Normal 81" xfId="12" xr:uid="{2A150FC3-30DD-4987-96D2-6395BD30B1A5}"/>
    <cellStyle name="Note 2" xfId="274" xr:uid="{E9708347-CA6F-4ED0-9A3D-60C268BEF8EA}"/>
    <cellStyle name="Output 2" xfId="275" xr:uid="{7BD98667-9893-47C2-9A9B-31184C7D9111}"/>
    <cellStyle name="Percent" xfId="1" builtinId="5"/>
    <cellStyle name="Style 1" xfId="276" xr:uid="{51EFA927-B286-4D29-BDDB-F1671027C8D5}"/>
    <cellStyle name="Title 2" xfId="277" xr:uid="{2AE4AD9F-2F96-4DEE-AC0B-A7565914203F}"/>
    <cellStyle name="Total 2" xfId="278" xr:uid="{C1B5FC5A-E7C9-40B9-88A1-B70F093F2025}"/>
    <cellStyle name="Warning Text 2" xfId="279" xr:uid="{57F9209C-5267-46B1-A252-B85532AC7B28}"/>
    <cellStyle name="Обычный_RTS_select_issues" xfId="280" xr:uid="{1F9195DF-3836-40EB-A57E-FF013259B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7</xdr:row>
      <xdr:rowOff>0</xdr:rowOff>
    </xdr:from>
    <xdr:to>
      <xdr:col>16</xdr:col>
      <xdr:colOff>0</xdr:colOff>
      <xdr:row>7</xdr:row>
      <xdr:rowOff>104775</xdr:rowOff>
    </xdr:to>
    <xdr:pic>
      <xdr:nvPicPr>
        <xdr:cNvPr id="2" name="Picture 1" descr="Rs.">
          <a:extLst>
            <a:ext uri="{FF2B5EF4-FFF2-40B4-BE49-F238E27FC236}">
              <a16:creationId xmlns:a16="http://schemas.microsoft.com/office/drawing/2014/main" id="{BA76DA85-E77E-4105-A4A5-54915D99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72850" y="1314450"/>
          <a:ext cx="476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7</xdr:row>
      <xdr:rowOff>0</xdr:rowOff>
    </xdr:from>
    <xdr:to>
      <xdr:col>16</xdr:col>
      <xdr:colOff>38100</xdr:colOff>
      <xdr:row>7</xdr:row>
      <xdr:rowOff>104775</xdr:rowOff>
    </xdr:to>
    <xdr:pic>
      <xdr:nvPicPr>
        <xdr:cNvPr id="2" name="Picture 1" descr="Rs.">
          <a:extLst>
            <a:ext uri="{FF2B5EF4-FFF2-40B4-BE49-F238E27FC236}">
              <a16:creationId xmlns:a16="http://schemas.microsoft.com/office/drawing/2014/main" id="{347855B3-B842-4765-B375-63DA8B3F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2300" y="1371600"/>
          <a:ext cx="857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Tracking%20error%20final_ET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Tracking%20Error%20-%20Index%20funds%203.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racking%20error\Daily%20tracking%20error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 (2)"/>
      <sheetName val="print (4)"/>
      <sheetName val="175 since Nov 2015"/>
      <sheetName val="print (3)"/>
      <sheetName val="print"/>
      <sheetName val="new 37"/>
      <sheetName val="38"/>
      <sheetName val="37 01.04.11 (2)"/>
      <sheetName val="Scheme NAV Data"/>
      <sheetName val="37 "/>
      <sheetName val="37 01.04.11"/>
      <sheetName val="37 01.04.10"/>
      <sheetName val="37 1.04.09"/>
      <sheetName val="37 1 year"/>
      <sheetName val="38 01.04.11"/>
      <sheetName val="38 01.04.10"/>
      <sheetName val="38 1.04.09"/>
      <sheetName val="38 1 year"/>
      <sheetName val="39"/>
      <sheetName val="175 nov 15"/>
      <sheetName val="176 since nov 15"/>
      <sheetName val="176 nov 15"/>
      <sheetName val="177 since mar 2016"/>
      <sheetName val="177 mar 16"/>
    </sheetNames>
    <sheetDataSet>
      <sheetData sheetId="0"/>
      <sheetData sheetId="1"/>
      <sheetData sheetId="2">
        <row r="14">
          <cell r="A14">
            <v>42339</v>
          </cell>
        </row>
        <row r="15">
          <cell r="A15">
            <v>42340</v>
          </cell>
        </row>
        <row r="16">
          <cell r="A16">
            <v>42341</v>
          </cell>
        </row>
        <row r="17">
          <cell r="A17">
            <v>42342</v>
          </cell>
        </row>
        <row r="18">
          <cell r="A18">
            <v>42345</v>
          </cell>
        </row>
        <row r="19">
          <cell r="A19">
            <v>42346</v>
          </cell>
        </row>
        <row r="20">
          <cell r="A20">
            <v>42347</v>
          </cell>
        </row>
        <row r="21">
          <cell r="A21">
            <v>42348</v>
          </cell>
        </row>
        <row r="22">
          <cell r="A22">
            <v>42349</v>
          </cell>
        </row>
        <row r="23">
          <cell r="A23">
            <v>42352</v>
          </cell>
        </row>
        <row r="24">
          <cell r="A24">
            <v>42353</v>
          </cell>
        </row>
        <row r="25">
          <cell r="A25">
            <v>42354</v>
          </cell>
        </row>
        <row r="26">
          <cell r="A26">
            <v>42355</v>
          </cell>
        </row>
        <row r="27">
          <cell r="A27">
            <v>42356</v>
          </cell>
        </row>
        <row r="28">
          <cell r="A28">
            <v>42359</v>
          </cell>
        </row>
        <row r="29">
          <cell r="A29">
            <v>42360</v>
          </cell>
        </row>
        <row r="30">
          <cell r="A30">
            <v>42361</v>
          </cell>
        </row>
        <row r="31">
          <cell r="A31">
            <v>42362</v>
          </cell>
        </row>
        <row r="32">
          <cell r="A32">
            <v>42366</v>
          </cell>
        </row>
        <row r="33">
          <cell r="A33">
            <v>42367</v>
          </cell>
        </row>
        <row r="34">
          <cell r="A34">
            <v>42368</v>
          </cell>
        </row>
        <row r="35">
          <cell r="A35">
            <v>42369</v>
          </cell>
        </row>
        <row r="36">
          <cell r="A36">
            <v>42370</v>
          </cell>
        </row>
        <row r="37">
          <cell r="A37">
            <v>42373</v>
          </cell>
        </row>
        <row r="38">
          <cell r="A38">
            <v>42374</v>
          </cell>
        </row>
        <row r="39">
          <cell r="A39">
            <v>42375</v>
          </cell>
        </row>
        <row r="40">
          <cell r="A40">
            <v>42376</v>
          </cell>
        </row>
        <row r="41">
          <cell r="A41">
            <v>42377</v>
          </cell>
        </row>
        <row r="42">
          <cell r="A42">
            <v>42380</v>
          </cell>
        </row>
        <row r="43">
          <cell r="A43">
            <v>42381</v>
          </cell>
        </row>
        <row r="44">
          <cell r="A44">
            <v>42382</v>
          </cell>
        </row>
        <row r="45">
          <cell r="A45">
            <v>42383</v>
          </cell>
        </row>
        <row r="46">
          <cell r="A46">
            <v>42387</v>
          </cell>
        </row>
        <row r="47">
          <cell r="A47">
            <v>42388</v>
          </cell>
        </row>
        <row r="48">
          <cell r="A48">
            <v>42389</v>
          </cell>
        </row>
        <row r="49">
          <cell r="A49">
            <v>42390</v>
          </cell>
        </row>
        <row r="50">
          <cell r="A50">
            <v>42391</v>
          </cell>
        </row>
        <row r="51">
          <cell r="A51">
            <v>42394</v>
          </cell>
        </row>
        <row r="52">
          <cell r="A52">
            <v>42396</v>
          </cell>
        </row>
        <row r="53">
          <cell r="A53">
            <v>42397</v>
          </cell>
        </row>
        <row r="54">
          <cell r="A54">
            <v>42398</v>
          </cell>
        </row>
        <row r="55">
          <cell r="A55">
            <v>42401</v>
          </cell>
        </row>
        <row r="56">
          <cell r="A56">
            <v>42402</v>
          </cell>
        </row>
        <row r="57">
          <cell r="A57">
            <v>42403</v>
          </cell>
        </row>
        <row r="58">
          <cell r="A58">
            <v>42404</v>
          </cell>
        </row>
        <row r="59">
          <cell r="A59">
            <v>42405</v>
          </cell>
        </row>
        <row r="60">
          <cell r="A60">
            <v>42408</v>
          </cell>
        </row>
        <row r="61">
          <cell r="A61">
            <v>42409</v>
          </cell>
        </row>
        <row r="62">
          <cell r="A62">
            <v>42410</v>
          </cell>
        </row>
        <row r="63">
          <cell r="A63">
            <v>42411</v>
          </cell>
        </row>
        <row r="64">
          <cell r="A64">
            <v>42412</v>
          </cell>
        </row>
        <row r="65">
          <cell r="A65">
            <v>42415</v>
          </cell>
        </row>
        <row r="66">
          <cell r="A66">
            <v>42416</v>
          </cell>
        </row>
        <row r="67">
          <cell r="A67">
            <v>42417</v>
          </cell>
        </row>
        <row r="68">
          <cell r="A68">
            <v>42418</v>
          </cell>
        </row>
        <row r="69">
          <cell r="A69">
            <v>42419</v>
          </cell>
        </row>
        <row r="70">
          <cell r="A70">
            <v>42422</v>
          </cell>
        </row>
        <row r="71">
          <cell r="A71">
            <v>42423</v>
          </cell>
        </row>
        <row r="72">
          <cell r="A72">
            <v>42424</v>
          </cell>
        </row>
        <row r="73">
          <cell r="A73">
            <v>42425</v>
          </cell>
        </row>
        <row r="74">
          <cell r="A74">
            <v>42426</v>
          </cell>
        </row>
        <row r="75">
          <cell r="A75">
            <v>42429</v>
          </cell>
        </row>
        <row r="76">
          <cell r="A76">
            <v>42430</v>
          </cell>
        </row>
        <row r="77">
          <cell r="A77">
            <v>42431</v>
          </cell>
        </row>
        <row r="78">
          <cell r="A78">
            <v>42432</v>
          </cell>
        </row>
        <row r="79">
          <cell r="A79">
            <v>42433</v>
          </cell>
        </row>
        <row r="80">
          <cell r="A80">
            <v>42437</v>
          </cell>
        </row>
        <row r="81">
          <cell r="A81">
            <v>42438</v>
          </cell>
        </row>
        <row r="82">
          <cell r="A82">
            <v>42439</v>
          </cell>
        </row>
        <row r="83">
          <cell r="A83">
            <v>42440</v>
          </cell>
        </row>
        <row r="84">
          <cell r="A84">
            <v>42443</v>
          </cell>
        </row>
        <row r="85">
          <cell r="A85">
            <v>42444</v>
          </cell>
        </row>
        <row r="86">
          <cell r="A86">
            <v>42445</v>
          </cell>
        </row>
        <row r="87">
          <cell r="A87">
            <v>42446</v>
          </cell>
        </row>
        <row r="88">
          <cell r="A88">
            <v>42447</v>
          </cell>
        </row>
        <row r="89">
          <cell r="A89">
            <v>42450</v>
          </cell>
        </row>
        <row r="90">
          <cell r="A90">
            <v>42451</v>
          </cell>
        </row>
        <row r="91">
          <cell r="A91">
            <v>42452</v>
          </cell>
        </row>
        <row r="92">
          <cell r="A92">
            <v>42457</v>
          </cell>
        </row>
        <row r="93">
          <cell r="A93">
            <v>42458</v>
          </cell>
        </row>
        <row r="94">
          <cell r="A94">
            <v>42459</v>
          </cell>
        </row>
        <row r="95">
          <cell r="A95">
            <v>42460</v>
          </cell>
        </row>
        <row r="96">
          <cell r="A96">
            <v>42461</v>
          </cell>
        </row>
        <row r="97">
          <cell r="A97">
            <v>42464</v>
          </cell>
        </row>
        <row r="98">
          <cell r="A98">
            <v>42465</v>
          </cell>
        </row>
        <row r="99">
          <cell r="A99">
            <v>42466</v>
          </cell>
        </row>
        <row r="100">
          <cell r="A100">
            <v>42467</v>
          </cell>
        </row>
        <row r="101">
          <cell r="A101">
            <v>42468</v>
          </cell>
        </row>
        <row r="102">
          <cell r="A102">
            <v>42471</v>
          </cell>
        </row>
        <row r="103">
          <cell r="A103">
            <v>42472</v>
          </cell>
        </row>
        <row r="104">
          <cell r="A104">
            <v>42473</v>
          </cell>
        </row>
        <row r="105">
          <cell r="A105">
            <v>42478</v>
          </cell>
        </row>
        <row r="106">
          <cell r="A106">
            <v>42480</v>
          </cell>
        </row>
        <row r="107">
          <cell r="A107">
            <v>42481</v>
          </cell>
        </row>
        <row r="108">
          <cell r="A108">
            <v>42482</v>
          </cell>
        </row>
        <row r="109">
          <cell r="A109">
            <v>42485</v>
          </cell>
        </row>
        <row r="110">
          <cell r="A110">
            <v>42486</v>
          </cell>
        </row>
        <row r="111">
          <cell r="A111">
            <v>42487</v>
          </cell>
        </row>
        <row r="112">
          <cell r="A112">
            <v>42488</v>
          </cell>
        </row>
        <row r="113">
          <cell r="A113">
            <v>42489</v>
          </cell>
        </row>
        <row r="114">
          <cell r="A114">
            <v>42492</v>
          </cell>
        </row>
        <row r="115">
          <cell r="A115">
            <v>42493</v>
          </cell>
        </row>
        <row r="116">
          <cell r="A116">
            <v>42494</v>
          </cell>
        </row>
        <row r="117">
          <cell r="A117">
            <v>42495</v>
          </cell>
        </row>
        <row r="118">
          <cell r="A118">
            <v>42496</v>
          </cell>
        </row>
        <row r="119">
          <cell r="A119">
            <v>42499</v>
          </cell>
        </row>
        <row r="120">
          <cell r="A120">
            <v>42500</v>
          </cell>
        </row>
        <row r="121">
          <cell r="A121">
            <v>42501</v>
          </cell>
        </row>
        <row r="122">
          <cell r="A122">
            <v>42502</v>
          </cell>
        </row>
        <row r="123">
          <cell r="A123">
            <v>42503</v>
          </cell>
        </row>
        <row r="124">
          <cell r="A124">
            <v>42506</v>
          </cell>
        </row>
        <row r="125">
          <cell r="A125">
            <v>42507</v>
          </cell>
        </row>
        <row r="126">
          <cell r="A126">
            <v>42508</v>
          </cell>
        </row>
        <row r="127">
          <cell r="A127">
            <v>42509</v>
          </cell>
        </row>
        <row r="128">
          <cell r="A128">
            <v>42510</v>
          </cell>
        </row>
        <row r="129">
          <cell r="A129">
            <v>42513</v>
          </cell>
        </row>
        <row r="130">
          <cell r="A130">
            <v>42514</v>
          </cell>
        </row>
        <row r="131">
          <cell r="A131">
            <v>42515</v>
          </cell>
        </row>
        <row r="132">
          <cell r="A132">
            <v>42516</v>
          </cell>
        </row>
        <row r="133">
          <cell r="A133">
            <v>42517</v>
          </cell>
        </row>
        <row r="134">
          <cell r="A134">
            <v>42520</v>
          </cell>
        </row>
        <row r="135">
          <cell r="A135">
            <v>42521</v>
          </cell>
        </row>
        <row r="136">
          <cell r="A136">
            <v>42522</v>
          </cell>
        </row>
        <row r="137">
          <cell r="A137">
            <v>42523</v>
          </cell>
        </row>
        <row r="138">
          <cell r="A138">
            <v>42524</v>
          </cell>
        </row>
        <row r="139">
          <cell r="A139">
            <v>42527</v>
          </cell>
        </row>
        <row r="140">
          <cell r="A140">
            <v>42528</v>
          </cell>
        </row>
        <row r="141">
          <cell r="A141">
            <v>42529</v>
          </cell>
        </row>
        <row r="142">
          <cell r="A142">
            <v>42530</v>
          </cell>
        </row>
        <row r="143">
          <cell r="A143">
            <v>42531</v>
          </cell>
        </row>
        <row r="144">
          <cell r="A144">
            <v>42534</v>
          </cell>
        </row>
        <row r="145">
          <cell r="A145">
            <v>42535</v>
          </cell>
        </row>
        <row r="146">
          <cell r="A146">
            <v>42536</v>
          </cell>
        </row>
        <row r="147">
          <cell r="A147">
            <v>42537</v>
          </cell>
        </row>
        <row r="148">
          <cell r="A148">
            <v>42538</v>
          </cell>
        </row>
        <row r="149">
          <cell r="A149">
            <v>42541</v>
          </cell>
        </row>
        <row r="150">
          <cell r="A150">
            <v>42542</v>
          </cell>
        </row>
        <row r="151">
          <cell r="A151">
            <v>42543</v>
          </cell>
        </row>
        <row r="152">
          <cell r="A152">
            <v>42544</v>
          </cell>
        </row>
        <row r="153">
          <cell r="A153">
            <v>42545</v>
          </cell>
        </row>
        <row r="154">
          <cell r="A154">
            <v>42548</v>
          </cell>
        </row>
        <row r="155">
          <cell r="A155">
            <v>42549</v>
          </cell>
        </row>
        <row r="156">
          <cell r="A156">
            <v>42550</v>
          </cell>
        </row>
        <row r="157">
          <cell r="A157">
            <v>42551</v>
          </cell>
        </row>
        <row r="158">
          <cell r="A158">
            <v>42552</v>
          </cell>
        </row>
        <row r="159">
          <cell r="A159">
            <v>42555</v>
          </cell>
        </row>
        <row r="160">
          <cell r="A160">
            <v>42556</v>
          </cell>
        </row>
        <row r="161">
          <cell r="A161">
            <v>42558</v>
          </cell>
        </row>
        <row r="162">
          <cell r="A162">
            <v>42559</v>
          </cell>
        </row>
        <row r="163">
          <cell r="A163">
            <v>42562</v>
          </cell>
        </row>
        <row r="164">
          <cell r="A164">
            <v>42563</v>
          </cell>
        </row>
        <row r="165">
          <cell r="A165">
            <v>42564</v>
          </cell>
        </row>
        <row r="166">
          <cell r="A166">
            <v>42565</v>
          </cell>
        </row>
        <row r="167">
          <cell r="A167">
            <v>42566</v>
          </cell>
        </row>
        <row r="168">
          <cell r="A168">
            <v>42569</v>
          </cell>
        </row>
        <row r="169">
          <cell r="A169">
            <v>42570</v>
          </cell>
        </row>
        <row r="170">
          <cell r="A170">
            <v>42571</v>
          </cell>
        </row>
        <row r="171">
          <cell r="A171">
            <v>42572</v>
          </cell>
        </row>
        <row r="172">
          <cell r="A172">
            <v>42573</v>
          </cell>
        </row>
        <row r="173">
          <cell r="A173">
            <v>42576</v>
          </cell>
        </row>
        <row r="174">
          <cell r="A174">
            <v>42577</v>
          </cell>
        </row>
        <row r="175">
          <cell r="A175">
            <v>42578</v>
          </cell>
        </row>
        <row r="176">
          <cell r="A176">
            <v>42579</v>
          </cell>
        </row>
        <row r="177">
          <cell r="A177">
            <v>42580</v>
          </cell>
        </row>
        <row r="178">
          <cell r="A178">
            <v>42583</v>
          </cell>
        </row>
        <row r="179">
          <cell r="A179">
            <v>42584</v>
          </cell>
        </row>
        <row r="180">
          <cell r="A180">
            <v>42585</v>
          </cell>
        </row>
        <row r="181">
          <cell r="A181">
            <v>42586</v>
          </cell>
        </row>
        <row r="182">
          <cell r="A182">
            <v>42587</v>
          </cell>
        </row>
        <row r="183">
          <cell r="A183">
            <v>42590</v>
          </cell>
        </row>
        <row r="184">
          <cell r="A184">
            <v>42591</v>
          </cell>
        </row>
        <row r="185">
          <cell r="A185">
            <v>42592</v>
          </cell>
        </row>
        <row r="186">
          <cell r="A186">
            <v>42593</v>
          </cell>
        </row>
        <row r="187">
          <cell r="A187">
            <v>42594</v>
          </cell>
        </row>
        <row r="188">
          <cell r="A188">
            <v>42598</v>
          </cell>
        </row>
        <row r="189">
          <cell r="A189">
            <v>42599</v>
          </cell>
        </row>
        <row r="190">
          <cell r="A190">
            <v>42600</v>
          </cell>
        </row>
        <row r="191">
          <cell r="A191">
            <v>42601</v>
          </cell>
        </row>
        <row r="192">
          <cell r="A192">
            <v>42604</v>
          </cell>
        </row>
        <row r="193">
          <cell r="A193">
            <v>42605</v>
          </cell>
        </row>
        <row r="194">
          <cell r="A194">
            <v>42606</v>
          </cell>
        </row>
        <row r="195">
          <cell r="A195">
            <v>42607</v>
          </cell>
        </row>
        <row r="196">
          <cell r="A196">
            <v>42608</v>
          </cell>
        </row>
        <row r="197">
          <cell r="A197">
            <v>42611</v>
          </cell>
        </row>
        <row r="198">
          <cell r="A198">
            <v>42612</v>
          </cell>
        </row>
        <row r="199">
          <cell r="A199">
            <v>42613</v>
          </cell>
        </row>
        <row r="200">
          <cell r="A200">
            <v>42614</v>
          </cell>
        </row>
        <row r="201">
          <cell r="A201">
            <v>42615</v>
          </cell>
        </row>
        <row r="202">
          <cell r="A202">
            <v>42619</v>
          </cell>
        </row>
        <row r="203">
          <cell r="A203">
            <v>42620</v>
          </cell>
        </row>
        <row r="204">
          <cell r="A204">
            <v>42621</v>
          </cell>
        </row>
        <row r="205">
          <cell r="A205">
            <v>42622</v>
          </cell>
        </row>
        <row r="206">
          <cell r="A206">
            <v>42625</v>
          </cell>
        </row>
        <row r="207">
          <cell r="A207">
            <v>42627</v>
          </cell>
        </row>
        <row r="208">
          <cell r="A208">
            <v>42628</v>
          </cell>
        </row>
        <row r="209">
          <cell r="A209">
            <v>42629</v>
          </cell>
        </row>
        <row r="210">
          <cell r="A210">
            <v>42632</v>
          </cell>
        </row>
        <row r="211">
          <cell r="A211">
            <v>42633</v>
          </cell>
        </row>
        <row r="212">
          <cell r="A212">
            <v>42634</v>
          </cell>
        </row>
        <row r="213">
          <cell r="A213">
            <v>42635</v>
          </cell>
        </row>
        <row r="214">
          <cell r="A214">
            <v>42636</v>
          </cell>
        </row>
        <row r="215">
          <cell r="A215">
            <v>42639</v>
          </cell>
        </row>
        <row r="216">
          <cell r="A216">
            <v>42640</v>
          </cell>
        </row>
        <row r="217">
          <cell r="A217">
            <v>42641</v>
          </cell>
        </row>
        <row r="218">
          <cell r="A218">
            <v>42642</v>
          </cell>
        </row>
        <row r="219">
          <cell r="A219">
            <v>42643</v>
          </cell>
        </row>
        <row r="220">
          <cell r="A220">
            <v>42646</v>
          </cell>
        </row>
        <row r="221">
          <cell r="A221">
            <v>42647</v>
          </cell>
        </row>
        <row r="222">
          <cell r="A222">
            <v>42648</v>
          </cell>
        </row>
        <row r="223">
          <cell r="A223">
            <v>42649</v>
          </cell>
        </row>
        <row r="224">
          <cell r="A224">
            <v>42650</v>
          </cell>
        </row>
        <row r="225">
          <cell r="A225">
            <v>42653</v>
          </cell>
        </row>
        <row r="226">
          <cell r="A226">
            <v>42656</v>
          </cell>
        </row>
        <row r="227">
          <cell r="A227">
            <v>42657</v>
          </cell>
        </row>
        <row r="228">
          <cell r="A228">
            <v>42660</v>
          </cell>
        </row>
        <row r="229">
          <cell r="A229">
            <v>42661</v>
          </cell>
        </row>
        <row r="230">
          <cell r="A230">
            <v>42662</v>
          </cell>
        </row>
        <row r="231">
          <cell r="A231">
            <v>42663</v>
          </cell>
        </row>
        <row r="232">
          <cell r="A232">
            <v>42664</v>
          </cell>
        </row>
        <row r="233">
          <cell r="A233">
            <v>42667</v>
          </cell>
        </row>
        <row r="234">
          <cell r="A234">
            <v>42668</v>
          </cell>
        </row>
        <row r="235">
          <cell r="A235">
            <v>42669</v>
          </cell>
        </row>
        <row r="236">
          <cell r="A236">
            <v>42670</v>
          </cell>
        </row>
        <row r="237">
          <cell r="A237">
            <v>42671</v>
          </cell>
        </row>
        <row r="238">
          <cell r="A238">
            <v>42675</v>
          </cell>
        </row>
        <row r="239">
          <cell r="A239">
            <v>42676</v>
          </cell>
        </row>
        <row r="240">
          <cell r="A240">
            <v>42677</v>
          </cell>
        </row>
        <row r="241">
          <cell r="A241">
            <v>42678</v>
          </cell>
        </row>
        <row r="242">
          <cell r="A242">
            <v>42681</v>
          </cell>
        </row>
        <row r="243">
          <cell r="A243">
            <v>42682</v>
          </cell>
        </row>
        <row r="244">
          <cell r="A244">
            <v>42683</v>
          </cell>
        </row>
        <row r="245">
          <cell r="A245">
            <v>42684</v>
          </cell>
        </row>
        <row r="246">
          <cell r="A246">
            <v>42685</v>
          </cell>
        </row>
        <row r="247">
          <cell r="A247">
            <v>42689</v>
          </cell>
        </row>
        <row r="248">
          <cell r="A248">
            <v>42690</v>
          </cell>
        </row>
        <row r="249">
          <cell r="A249">
            <v>42691</v>
          </cell>
        </row>
        <row r="250">
          <cell r="A250">
            <v>42692</v>
          </cell>
        </row>
        <row r="251">
          <cell r="A251">
            <v>42695</v>
          </cell>
        </row>
        <row r="252">
          <cell r="A252">
            <v>42696</v>
          </cell>
        </row>
        <row r="253">
          <cell r="A253">
            <v>42697</v>
          </cell>
        </row>
        <row r="254">
          <cell r="A254">
            <v>42698</v>
          </cell>
        </row>
        <row r="255">
          <cell r="A255">
            <v>42699</v>
          </cell>
        </row>
        <row r="256">
          <cell r="A256">
            <v>42702</v>
          </cell>
        </row>
        <row r="257">
          <cell r="A257">
            <v>42703</v>
          </cell>
        </row>
        <row r="258">
          <cell r="A258">
            <v>42704</v>
          </cell>
        </row>
        <row r="259">
          <cell r="A259">
            <v>42705</v>
          </cell>
        </row>
        <row r="260">
          <cell r="A260">
            <v>42706</v>
          </cell>
        </row>
        <row r="261">
          <cell r="A261">
            <v>42709</v>
          </cell>
        </row>
        <row r="262">
          <cell r="A262">
            <v>42710</v>
          </cell>
        </row>
        <row r="263">
          <cell r="A263">
            <v>42711</v>
          </cell>
        </row>
        <row r="264">
          <cell r="A264">
            <v>42712</v>
          </cell>
        </row>
        <row r="265">
          <cell r="A265">
            <v>42713</v>
          </cell>
        </row>
        <row r="266">
          <cell r="A266">
            <v>42716</v>
          </cell>
        </row>
        <row r="267">
          <cell r="A267">
            <v>42717</v>
          </cell>
        </row>
        <row r="268">
          <cell r="A268">
            <v>42718</v>
          </cell>
        </row>
        <row r="269">
          <cell r="A269">
            <v>42719</v>
          </cell>
        </row>
        <row r="270">
          <cell r="A270">
            <v>42720</v>
          </cell>
        </row>
        <row r="271">
          <cell r="A271">
            <v>42723</v>
          </cell>
        </row>
        <row r="272">
          <cell r="A272">
            <v>42724</v>
          </cell>
        </row>
        <row r="273">
          <cell r="A273">
            <v>42725</v>
          </cell>
        </row>
        <row r="274">
          <cell r="A274">
            <v>42726</v>
          </cell>
        </row>
        <row r="275">
          <cell r="A275">
            <v>42727</v>
          </cell>
        </row>
        <row r="276">
          <cell r="A276">
            <v>42730</v>
          </cell>
        </row>
        <row r="277">
          <cell r="A277">
            <v>42731</v>
          </cell>
        </row>
        <row r="278">
          <cell r="A278">
            <v>42732</v>
          </cell>
        </row>
        <row r="279">
          <cell r="A279">
            <v>42733</v>
          </cell>
        </row>
        <row r="280">
          <cell r="A280">
            <v>42734</v>
          </cell>
        </row>
        <row r="281">
          <cell r="A281">
            <v>42737</v>
          </cell>
        </row>
        <row r="282">
          <cell r="A282">
            <v>42738</v>
          </cell>
        </row>
        <row r="283">
          <cell r="A283">
            <v>42739</v>
          </cell>
        </row>
        <row r="284">
          <cell r="A284">
            <v>42740</v>
          </cell>
        </row>
        <row r="285">
          <cell r="A285">
            <v>42741</v>
          </cell>
        </row>
        <row r="286">
          <cell r="A286">
            <v>42744</v>
          </cell>
        </row>
        <row r="287">
          <cell r="A287">
            <v>42745</v>
          </cell>
        </row>
        <row r="288">
          <cell r="A288">
            <v>42746</v>
          </cell>
        </row>
        <row r="289">
          <cell r="A289">
            <v>42747</v>
          </cell>
        </row>
        <row r="290">
          <cell r="A290">
            <v>42748</v>
          </cell>
        </row>
        <row r="291">
          <cell r="A291">
            <v>42751</v>
          </cell>
        </row>
        <row r="292">
          <cell r="A292">
            <v>42752</v>
          </cell>
        </row>
        <row r="293">
          <cell r="A293">
            <v>42753</v>
          </cell>
        </row>
        <row r="294">
          <cell r="A294">
            <v>42754</v>
          </cell>
        </row>
        <row r="295">
          <cell r="A295">
            <v>42755</v>
          </cell>
        </row>
        <row r="296">
          <cell r="A296">
            <v>42758</v>
          </cell>
        </row>
        <row r="297">
          <cell r="A297">
            <v>42759</v>
          </cell>
        </row>
        <row r="298">
          <cell r="A298">
            <v>42760</v>
          </cell>
        </row>
        <row r="299">
          <cell r="A299">
            <v>42762</v>
          </cell>
        </row>
        <row r="300">
          <cell r="A300">
            <v>42765</v>
          </cell>
        </row>
        <row r="301">
          <cell r="A301">
            <v>42766</v>
          </cell>
        </row>
        <row r="302">
          <cell r="A302">
            <v>42767</v>
          </cell>
        </row>
        <row r="303">
          <cell r="A303">
            <v>42768</v>
          </cell>
        </row>
        <row r="304">
          <cell r="A304">
            <v>42769</v>
          </cell>
        </row>
        <row r="305">
          <cell r="A305">
            <v>42772</v>
          </cell>
        </row>
        <row r="306">
          <cell r="A306">
            <v>42773</v>
          </cell>
        </row>
        <row r="307">
          <cell r="A307">
            <v>42774</v>
          </cell>
        </row>
        <row r="308">
          <cell r="A308">
            <v>42775</v>
          </cell>
        </row>
        <row r="309">
          <cell r="A309">
            <v>42776</v>
          </cell>
        </row>
        <row r="310">
          <cell r="A310">
            <v>42779</v>
          </cell>
        </row>
        <row r="311">
          <cell r="A311">
            <v>42780</v>
          </cell>
        </row>
        <row r="312">
          <cell r="A312">
            <v>42781</v>
          </cell>
        </row>
        <row r="313">
          <cell r="A313">
            <v>42782</v>
          </cell>
        </row>
        <row r="314">
          <cell r="A314">
            <v>42783</v>
          </cell>
        </row>
        <row r="315">
          <cell r="A315">
            <v>42786</v>
          </cell>
        </row>
        <row r="316">
          <cell r="A316">
            <v>42787</v>
          </cell>
        </row>
        <row r="317">
          <cell r="A317">
            <v>42788</v>
          </cell>
        </row>
        <row r="318">
          <cell r="A318">
            <v>42789</v>
          </cell>
        </row>
        <row r="319">
          <cell r="A319">
            <v>42793</v>
          </cell>
        </row>
        <row r="320">
          <cell r="A320">
            <v>42794</v>
          </cell>
        </row>
        <row r="321">
          <cell r="A321">
            <v>42795</v>
          </cell>
        </row>
        <row r="322">
          <cell r="A322">
            <v>42796</v>
          </cell>
        </row>
        <row r="323">
          <cell r="A323">
            <v>42797</v>
          </cell>
        </row>
        <row r="324">
          <cell r="A324">
            <v>42800</v>
          </cell>
        </row>
        <row r="325">
          <cell r="A325">
            <v>42801</v>
          </cell>
        </row>
        <row r="326">
          <cell r="A326">
            <v>42802</v>
          </cell>
        </row>
        <row r="327">
          <cell r="A327">
            <v>42803</v>
          </cell>
        </row>
        <row r="328">
          <cell r="A328">
            <v>42804</v>
          </cell>
        </row>
        <row r="329">
          <cell r="A329">
            <v>42808</v>
          </cell>
        </row>
        <row r="330">
          <cell r="A330">
            <v>42809</v>
          </cell>
        </row>
        <row r="331">
          <cell r="A331">
            <v>42810</v>
          </cell>
        </row>
        <row r="332">
          <cell r="A332">
            <v>42811</v>
          </cell>
        </row>
        <row r="333">
          <cell r="A333">
            <v>42814</v>
          </cell>
        </row>
        <row r="334">
          <cell r="A334">
            <v>42815</v>
          </cell>
        </row>
        <row r="335">
          <cell r="A335">
            <v>42816</v>
          </cell>
        </row>
        <row r="336">
          <cell r="A336">
            <v>42817</v>
          </cell>
        </row>
        <row r="337">
          <cell r="A337">
            <v>42818</v>
          </cell>
        </row>
        <row r="338">
          <cell r="A338">
            <v>42821</v>
          </cell>
        </row>
        <row r="339">
          <cell r="A339">
            <v>42822</v>
          </cell>
        </row>
        <row r="340">
          <cell r="A340">
            <v>42823</v>
          </cell>
        </row>
        <row r="341">
          <cell r="A341">
            <v>42824</v>
          </cell>
        </row>
        <row r="342">
          <cell r="A342">
            <v>42825</v>
          </cell>
        </row>
        <row r="343">
          <cell r="A343">
            <v>42828</v>
          </cell>
        </row>
        <row r="344">
          <cell r="A344">
            <v>42830</v>
          </cell>
        </row>
        <row r="345">
          <cell r="A345">
            <v>42831</v>
          </cell>
        </row>
        <row r="346">
          <cell r="A346">
            <v>42832</v>
          </cell>
        </row>
        <row r="347">
          <cell r="A347">
            <v>42835</v>
          </cell>
        </row>
        <row r="348">
          <cell r="A348">
            <v>42836</v>
          </cell>
        </row>
        <row r="349">
          <cell r="A349">
            <v>42837</v>
          </cell>
        </row>
        <row r="350">
          <cell r="A350">
            <v>42838</v>
          </cell>
        </row>
        <row r="351">
          <cell r="A351">
            <v>42842</v>
          </cell>
        </row>
        <row r="352">
          <cell r="A352">
            <v>42843</v>
          </cell>
        </row>
        <row r="353">
          <cell r="A353">
            <v>42844</v>
          </cell>
        </row>
        <row r="354">
          <cell r="A354">
            <v>42845</v>
          </cell>
        </row>
        <row r="355">
          <cell r="A355">
            <v>42846</v>
          </cell>
        </row>
        <row r="356">
          <cell r="A356">
            <v>42849</v>
          </cell>
        </row>
        <row r="357">
          <cell r="A357">
            <v>42850</v>
          </cell>
        </row>
        <row r="358">
          <cell r="A358">
            <v>42851</v>
          </cell>
        </row>
        <row r="359">
          <cell r="A359">
            <v>42852</v>
          </cell>
        </row>
        <row r="360">
          <cell r="A360">
            <v>42853</v>
          </cell>
        </row>
        <row r="361">
          <cell r="A361">
            <v>42857</v>
          </cell>
        </row>
        <row r="362">
          <cell r="A362">
            <v>42858</v>
          </cell>
        </row>
        <row r="363">
          <cell r="A363">
            <v>42859</v>
          </cell>
        </row>
        <row r="364">
          <cell r="A364">
            <v>42860</v>
          </cell>
        </row>
        <row r="365">
          <cell r="A365">
            <v>42863</v>
          </cell>
        </row>
        <row r="366">
          <cell r="A366">
            <v>42864</v>
          </cell>
        </row>
        <row r="367">
          <cell r="A367">
            <v>42865</v>
          </cell>
        </row>
        <row r="368">
          <cell r="A368">
            <v>42866</v>
          </cell>
        </row>
        <row r="369">
          <cell r="A369">
            <v>42867</v>
          </cell>
        </row>
        <row r="370">
          <cell r="A370">
            <v>42870</v>
          </cell>
        </row>
        <row r="371">
          <cell r="A371">
            <v>42871</v>
          </cell>
        </row>
        <row r="372">
          <cell r="A372">
            <v>42872</v>
          </cell>
        </row>
        <row r="373">
          <cell r="A373">
            <v>42873</v>
          </cell>
        </row>
        <row r="374">
          <cell r="A374">
            <v>42874</v>
          </cell>
        </row>
        <row r="375">
          <cell r="A375">
            <v>42877</v>
          </cell>
        </row>
        <row r="376">
          <cell r="A376">
            <v>42878</v>
          </cell>
        </row>
        <row r="377">
          <cell r="A377">
            <v>42879</v>
          </cell>
        </row>
        <row r="378">
          <cell r="A378">
            <v>42880</v>
          </cell>
        </row>
        <row r="379">
          <cell r="A379">
            <v>42881</v>
          </cell>
        </row>
        <row r="380">
          <cell r="A380">
            <v>42884</v>
          </cell>
        </row>
        <row r="381">
          <cell r="A381">
            <v>42885</v>
          </cell>
        </row>
        <row r="382">
          <cell r="A382">
            <v>42886</v>
          </cell>
        </row>
        <row r="383">
          <cell r="A383">
            <v>42887</v>
          </cell>
        </row>
        <row r="384">
          <cell r="A384">
            <v>42888</v>
          </cell>
        </row>
        <row r="385">
          <cell r="A385">
            <v>42891</v>
          </cell>
        </row>
        <row r="386">
          <cell r="A386">
            <v>42892</v>
          </cell>
        </row>
        <row r="387">
          <cell r="A387">
            <v>42893</v>
          </cell>
        </row>
        <row r="388">
          <cell r="A388">
            <v>42894</v>
          </cell>
        </row>
        <row r="389">
          <cell r="A389">
            <v>42895</v>
          </cell>
        </row>
        <row r="390">
          <cell r="A390">
            <v>42898</v>
          </cell>
        </row>
        <row r="391">
          <cell r="A391">
            <v>42899</v>
          </cell>
        </row>
        <row r="392">
          <cell r="A392">
            <v>42900</v>
          </cell>
        </row>
        <row r="393">
          <cell r="A393">
            <v>42901</v>
          </cell>
        </row>
        <row r="394">
          <cell r="A394">
            <v>42902</v>
          </cell>
        </row>
        <row r="395">
          <cell r="A395">
            <v>42905</v>
          </cell>
        </row>
        <row r="396">
          <cell r="A396">
            <v>42906</v>
          </cell>
        </row>
        <row r="397">
          <cell r="A397">
            <v>42907</v>
          </cell>
        </row>
        <row r="398">
          <cell r="A398">
            <v>42908</v>
          </cell>
        </row>
        <row r="399">
          <cell r="A399">
            <v>42909</v>
          </cell>
        </row>
        <row r="400">
          <cell r="A400">
            <v>42913</v>
          </cell>
        </row>
        <row r="401">
          <cell r="A401">
            <v>42914</v>
          </cell>
        </row>
        <row r="402">
          <cell r="A402">
            <v>42915</v>
          </cell>
        </row>
        <row r="403">
          <cell r="A403">
            <v>42916</v>
          </cell>
        </row>
        <row r="404">
          <cell r="A404">
            <v>42919</v>
          </cell>
        </row>
        <row r="405">
          <cell r="A405">
            <v>42920</v>
          </cell>
        </row>
        <row r="406">
          <cell r="A406">
            <v>42921</v>
          </cell>
        </row>
        <row r="407">
          <cell r="A407">
            <v>42922</v>
          </cell>
        </row>
        <row r="408">
          <cell r="A408">
            <v>42923</v>
          </cell>
        </row>
        <row r="409">
          <cell r="A409">
            <v>42926</v>
          </cell>
        </row>
        <row r="410">
          <cell r="A410">
            <v>42927</v>
          </cell>
        </row>
        <row r="411">
          <cell r="A411">
            <v>42928</v>
          </cell>
        </row>
        <row r="412">
          <cell r="A412">
            <v>42929</v>
          </cell>
        </row>
        <row r="413">
          <cell r="A413">
            <v>42930</v>
          </cell>
        </row>
        <row r="414">
          <cell r="A414">
            <v>42933</v>
          </cell>
        </row>
        <row r="415">
          <cell r="A415">
            <v>42934</v>
          </cell>
        </row>
        <row r="416">
          <cell r="A416">
            <v>42935</v>
          </cell>
        </row>
        <row r="417">
          <cell r="A417">
            <v>42936</v>
          </cell>
        </row>
        <row r="418">
          <cell r="A418">
            <v>42937</v>
          </cell>
        </row>
        <row r="419">
          <cell r="A419">
            <v>42940</v>
          </cell>
        </row>
        <row r="420">
          <cell r="A420">
            <v>42941</v>
          </cell>
        </row>
        <row r="421">
          <cell r="A421">
            <v>42942</v>
          </cell>
        </row>
        <row r="422">
          <cell r="A422">
            <v>42943</v>
          </cell>
        </row>
        <row r="423">
          <cell r="A423">
            <v>42944</v>
          </cell>
        </row>
        <row r="424">
          <cell r="A424">
            <v>42947</v>
          </cell>
        </row>
        <row r="425">
          <cell r="A425">
            <v>42948</v>
          </cell>
        </row>
        <row r="426">
          <cell r="A426">
            <v>42949</v>
          </cell>
        </row>
        <row r="427">
          <cell r="A427">
            <v>42950</v>
          </cell>
        </row>
        <row r="428">
          <cell r="A428">
            <v>42951</v>
          </cell>
        </row>
        <row r="429">
          <cell r="A429">
            <v>42954</v>
          </cell>
        </row>
        <row r="430">
          <cell r="A430">
            <v>42955</v>
          </cell>
        </row>
        <row r="431">
          <cell r="A431">
            <v>42956</v>
          </cell>
        </row>
        <row r="432">
          <cell r="A432">
            <v>42957</v>
          </cell>
        </row>
        <row r="433">
          <cell r="A433">
            <v>42958</v>
          </cell>
        </row>
        <row r="434">
          <cell r="A434">
            <v>42961</v>
          </cell>
        </row>
        <row r="435">
          <cell r="A435">
            <v>42963</v>
          </cell>
        </row>
        <row r="436">
          <cell r="A436">
            <v>42964</v>
          </cell>
        </row>
        <row r="437">
          <cell r="A437">
            <v>42965</v>
          </cell>
        </row>
        <row r="438">
          <cell r="A438">
            <v>42968</v>
          </cell>
        </row>
        <row r="439">
          <cell r="A439">
            <v>42969</v>
          </cell>
        </row>
        <row r="440">
          <cell r="A440">
            <v>42970</v>
          </cell>
        </row>
        <row r="441">
          <cell r="A441">
            <v>42971</v>
          </cell>
        </row>
        <row r="442">
          <cell r="A442">
            <v>42975</v>
          </cell>
        </row>
        <row r="443">
          <cell r="A443">
            <v>42976</v>
          </cell>
        </row>
        <row r="444">
          <cell r="A444">
            <v>42977</v>
          </cell>
        </row>
        <row r="445">
          <cell r="A445">
            <v>42978</v>
          </cell>
        </row>
        <row r="446">
          <cell r="A446">
            <v>42979</v>
          </cell>
        </row>
        <row r="447">
          <cell r="A447">
            <v>42982</v>
          </cell>
        </row>
        <row r="448">
          <cell r="A448">
            <v>42983</v>
          </cell>
        </row>
        <row r="449">
          <cell r="A449">
            <v>42984</v>
          </cell>
        </row>
        <row r="450">
          <cell r="A450">
            <v>42985</v>
          </cell>
        </row>
        <row r="451">
          <cell r="A451">
            <v>42986</v>
          </cell>
        </row>
        <row r="452">
          <cell r="A452">
            <v>42989</v>
          </cell>
        </row>
        <row r="453">
          <cell r="A453">
            <v>42990</v>
          </cell>
        </row>
        <row r="454">
          <cell r="A454">
            <v>42991</v>
          </cell>
        </row>
        <row r="455">
          <cell r="A455">
            <v>42992</v>
          </cell>
        </row>
        <row r="456">
          <cell r="A456">
            <v>42993</v>
          </cell>
        </row>
        <row r="457">
          <cell r="A457">
            <v>42996</v>
          </cell>
        </row>
        <row r="458">
          <cell r="A458">
            <v>42997</v>
          </cell>
        </row>
        <row r="459">
          <cell r="A459">
            <v>42998</v>
          </cell>
        </row>
        <row r="460">
          <cell r="A460">
            <v>42999</v>
          </cell>
        </row>
        <row r="461">
          <cell r="A461">
            <v>43000</v>
          </cell>
        </row>
        <row r="462">
          <cell r="A462">
            <v>43003</v>
          </cell>
        </row>
        <row r="463">
          <cell r="A463">
            <v>43004</v>
          </cell>
        </row>
        <row r="464">
          <cell r="A464">
            <v>43005</v>
          </cell>
        </row>
        <row r="465">
          <cell r="A465">
            <v>43006</v>
          </cell>
        </row>
        <row r="466">
          <cell r="A466">
            <v>43007</v>
          </cell>
        </row>
        <row r="467">
          <cell r="A467">
            <v>43011</v>
          </cell>
        </row>
        <row r="468">
          <cell r="A468">
            <v>43012</v>
          </cell>
        </row>
        <row r="469">
          <cell r="A469">
            <v>43013</v>
          </cell>
        </row>
        <row r="470">
          <cell r="A470">
            <v>43014</v>
          </cell>
        </row>
        <row r="471">
          <cell r="A471">
            <v>43017</v>
          </cell>
        </row>
        <row r="472">
          <cell r="A472">
            <v>43018</v>
          </cell>
        </row>
        <row r="473">
          <cell r="A473">
            <v>43019</v>
          </cell>
        </row>
        <row r="474">
          <cell r="A474">
            <v>43020</v>
          </cell>
        </row>
        <row r="475">
          <cell r="A475">
            <v>43021</v>
          </cell>
        </row>
        <row r="476">
          <cell r="A476">
            <v>43024</v>
          </cell>
        </row>
        <row r="477">
          <cell r="A477">
            <v>43025</v>
          </cell>
        </row>
        <row r="478">
          <cell r="A478">
            <v>43026</v>
          </cell>
        </row>
        <row r="479">
          <cell r="A479">
            <v>43031</v>
          </cell>
        </row>
        <row r="480">
          <cell r="A480">
            <v>43032</v>
          </cell>
        </row>
        <row r="481">
          <cell r="A481">
            <v>43033</v>
          </cell>
        </row>
        <row r="482">
          <cell r="A482">
            <v>43034</v>
          </cell>
        </row>
        <row r="483">
          <cell r="A483">
            <v>43035</v>
          </cell>
        </row>
        <row r="484">
          <cell r="A484">
            <v>43038</v>
          </cell>
        </row>
        <row r="485">
          <cell r="A485">
            <v>43039</v>
          </cell>
        </row>
        <row r="486">
          <cell r="A486">
            <v>43040</v>
          </cell>
        </row>
        <row r="487">
          <cell r="A487">
            <v>43041</v>
          </cell>
        </row>
        <row r="488">
          <cell r="A488">
            <v>43042</v>
          </cell>
        </row>
        <row r="489">
          <cell r="A489">
            <v>43045</v>
          </cell>
        </row>
        <row r="490">
          <cell r="A490">
            <v>43046</v>
          </cell>
        </row>
        <row r="491">
          <cell r="A491">
            <v>43047</v>
          </cell>
        </row>
        <row r="492">
          <cell r="A492">
            <v>43048</v>
          </cell>
        </row>
        <row r="493">
          <cell r="A493">
            <v>43049</v>
          </cell>
        </row>
        <row r="494">
          <cell r="A494">
            <v>43052</v>
          </cell>
        </row>
        <row r="495">
          <cell r="A495">
            <v>43053</v>
          </cell>
        </row>
        <row r="496">
          <cell r="A496">
            <v>43054</v>
          </cell>
        </row>
        <row r="497">
          <cell r="A497">
            <v>43055</v>
          </cell>
        </row>
        <row r="498">
          <cell r="A498">
            <v>43056</v>
          </cell>
        </row>
        <row r="499">
          <cell r="A499">
            <v>43059</v>
          </cell>
        </row>
        <row r="500">
          <cell r="A500">
            <v>43060</v>
          </cell>
        </row>
        <row r="501">
          <cell r="A501">
            <v>43061</v>
          </cell>
        </row>
        <row r="502">
          <cell r="A502">
            <v>43062</v>
          </cell>
        </row>
        <row r="503">
          <cell r="A503">
            <v>43063</v>
          </cell>
        </row>
        <row r="504">
          <cell r="A504">
            <v>43066</v>
          </cell>
        </row>
        <row r="505">
          <cell r="A505">
            <v>43067</v>
          </cell>
        </row>
        <row r="506">
          <cell r="A506">
            <v>43068</v>
          </cell>
        </row>
        <row r="507">
          <cell r="A507">
            <v>43069</v>
          </cell>
        </row>
        <row r="508">
          <cell r="A508">
            <v>43070</v>
          </cell>
        </row>
        <row r="509">
          <cell r="A509">
            <v>43073</v>
          </cell>
        </row>
        <row r="510">
          <cell r="A510">
            <v>43074</v>
          </cell>
        </row>
        <row r="511">
          <cell r="A511">
            <v>43075</v>
          </cell>
        </row>
        <row r="512">
          <cell r="A512">
            <v>43076</v>
          </cell>
        </row>
        <row r="513">
          <cell r="A513">
            <v>43077</v>
          </cell>
        </row>
        <row r="514">
          <cell r="A514">
            <v>43080</v>
          </cell>
        </row>
        <row r="515">
          <cell r="A515">
            <v>43081</v>
          </cell>
        </row>
        <row r="516">
          <cell r="A516">
            <v>43082</v>
          </cell>
        </row>
        <row r="517">
          <cell r="A517">
            <v>43083</v>
          </cell>
        </row>
        <row r="518">
          <cell r="A518">
            <v>43084</v>
          </cell>
        </row>
        <row r="519">
          <cell r="A519">
            <v>43087</v>
          </cell>
        </row>
        <row r="520">
          <cell r="A520">
            <v>43088</v>
          </cell>
        </row>
        <row r="521">
          <cell r="A521">
            <v>43089</v>
          </cell>
        </row>
        <row r="522">
          <cell r="A522">
            <v>43090</v>
          </cell>
        </row>
        <row r="523">
          <cell r="A523">
            <v>43091</v>
          </cell>
        </row>
        <row r="524">
          <cell r="A524">
            <v>43095</v>
          </cell>
        </row>
        <row r="525">
          <cell r="A525">
            <v>43096</v>
          </cell>
        </row>
        <row r="526">
          <cell r="A526">
            <v>43097</v>
          </cell>
        </row>
        <row r="527">
          <cell r="A527">
            <v>43098</v>
          </cell>
        </row>
        <row r="528">
          <cell r="A528">
            <v>43101</v>
          </cell>
        </row>
        <row r="529">
          <cell r="A529">
            <v>43102</v>
          </cell>
        </row>
        <row r="530">
          <cell r="A530">
            <v>43103</v>
          </cell>
        </row>
        <row r="531">
          <cell r="A531">
            <v>43104</v>
          </cell>
        </row>
        <row r="532">
          <cell r="A532">
            <v>43105</v>
          </cell>
        </row>
        <row r="533">
          <cell r="A533">
            <v>43108</v>
          </cell>
        </row>
        <row r="534">
          <cell r="A534">
            <v>43109</v>
          </cell>
        </row>
        <row r="535">
          <cell r="A535">
            <v>43110</v>
          </cell>
        </row>
        <row r="536">
          <cell r="A536">
            <v>43111</v>
          </cell>
        </row>
        <row r="537">
          <cell r="A537">
            <v>43112</v>
          </cell>
        </row>
        <row r="538">
          <cell r="A538">
            <v>43115</v>
          </cell>
        </row>
        <row r="539">
          <cell r="A539">
            <v>43116</v>
          </cell>
        </row>
        <row r="540">
          <cell r="A540">
            <v>43117</v>
          </cell>
        </row>
        <row r="541">
          <cell r="A541">
            <v>43118</v>
          </cell>
        </row>
        <row r="542">
          <cell r="A542">
            <v>43119</v>
          </cell>
        </row>
        <row r="543">
          <cell r="A543">
            <v>43122</v>
          </cell>
        </row>
        <row r="544">
          <cell r="A544">
            <v>43123</v>
          </cell>
        </row>
        <row r="545">
          <cell r="A545">
            <v>43124</v>
          </cell>
        </row>
        <row r="546">
          <cell r="A546">
            <v>43125</v>
          </cell>
        </row>
        <row r="547">
          <cell r="A547">
            <v>43129</v>
          </cell>
        </row>
        <row r="548">
          <cell r="A548">
            <v>43130</v>
          </cell>
        </row>
        <row r="549">
          <cell r="A549">
            <v>43131</v>
          </cell>
        </row>
        <row r="550">
          <cell r="A550">
            <v>43132</v>
          </cell>
        </row>
        <row r="551">
          <cell r="A551">
            <v>43133</v>
          </cell>
        </row>
        <row r="552">
          <cell r="A552">
            <v>43136</v>
          </cell>
        </row>
        <row r="553">
          <cell r="A553">
            <v>43137</v>
          </cell>
        </row>
        <row r="554">
          <cell r="A554">
            <v>43138</v>
          </cell>
        </row>
        <row r="555">
          <cell r="A555">
            <v>43139</v>
          </cell>
        </row>
        <row r="556">
          <cell r="A556">
            <v>43140</v>
          </cell>
        </row>
        <row r="557">
          <cell r="A557">
            <v>43143</v>
          </cell>
        </row>
        <row r="558">
          <cell r="A558">
            <v>43145</v>
          </cell>
        </row>
        <row r="559">
          <cell r="A559">
            <v>43146</v>
          </cell>
        </row>
        <row r="560">
          <cell r="A560">
            <v>43147</v>
          </cell>
        </row>
        <row r="561">
          <cell r="A561">
            <v>43150</v>
          </cell>
        </row>
        <row r="562">
          <cell r="A562">
            <v>43151</v>
          </cell>
        </row>
        <row r="563">
          <cell r="A563">
            <v>43152</v>
          </cell>
        </row>
        <row r="564">
          <cell r="A564">
            <v>43153</v>
          </cell>
        </row>
        <row r="565">
          <cell r="A565">
            <v>43154</v>
          </cell>
        </row>
        <row r="566">
          <cell r="A566">
            <v>43157</v>
          </cell>
        </row>
        <row r="567">
          <cell r="A567">
            <v>43158</v>
          </cell>
        </row>
        <row r="568">
          <cell r="A568">
            <v>43159</v>
          </cell>
        </row>
        <row r="569">
          <cell r="A569">
            <v>43160</v>
          </cell>
        </row>
        <row r="570">
          <cell r="A570">
            <v>43164</v>
          </cell>
        </row>
        <row r="571">
          <cell r="A571">
            <v>43165</v>
          </cell>
        </row>
        <row r="572">
          <cell r="A572">
            <v>43166</v>
          </cell>
        </row>
        <row r="573">
          <cell r="A573">
            <v>43167</v>
          </cell>
        </row>
        <row r="574">
          <cell r="A574">
            <v>43168</v>
          </cell>
        </row>
        <row r="575">
          <cell r="A575">
            <v>43171</v>
          </cell>
        </row>
        <row r="576">
          <cell r="A576">
            <v>43172</v>
          </cell>
        </row>
        <row r="577">
          <cell r="A577">
            <v>43173</v>
          </cell>
        </row>
        <row r="578">
          <cell r="A578">
            <v>43174</v>
          </cell>
        </row>
        <row r="579">
          <cell r="A579">
            <v>43175</v>
          </cell>
        </row>
        <row r="580">
          <cell r="A580">
            <v>43178</v>
          </cell>
        </row>
        <row r="581">
          <cell r="A581">
            <v>43179</v>
          </cell>
        </row>
        <row r="582">
          <cell r="A582">
            <v>43180</v>
          </cell>
        </row>
        <row r="583">
          <cell r="A583">
            <v>43181</v>
          </cell>
        </row>
        <row r="584">
          <cell r="A584">
            <v>43182</v>
          </cell>
        </row>
        <row r="585">
          <cell r="A585">
            <v>43185</v>
          </cell>
        </row>
        <row r="586">
          <cell r="A586">
            <v>43186</v>
          </cell>
        </row>
        <row r="587">
          <cell r="A587">
            <v>43187</v>
          </cell>
        </row>
        <row r="588">
          <cell r="A588">
            <v>43192</v>
          </cell>
        </row>
        <row r="589">
          <cell r="A589">
            <v>43193</v>
          </cell>
        </row>
        <row r="590">
          <cell r="A590">
            <v>43194</v>
          </cell>
        </row>
        <row r="591">
          <cell r="A591">
            <v>43195</v>
          </cell>
        </row>
        <row r="592">
          <cell r="A592">
            <v>43196</v>
          </cell>
        </row>
        <row r="593">
          <cell r="A593">
            <v>43199</v>
          </cell>
        </row>
        <row r="594">
          <cell r="A594">
            <v>43200</v>
          </cell>
        </row>
        <row r="595">
          <cell r="A595">
            <v>43201</v>
          </cell>
        </row>
        <row r="596">
          <cell r="A596">
            <v>43202</v>
          </cell>
        </row>
        <row r="597">
          <cell r="A597">
            <v>43203</v>
          </cell>
        </row>
        <row r="598">
          <cell r="A598">
            <v>43206</v>
          </cell>
        </row>
        <row r="599">
          <cell r="A599">
            <v>43207</v>
          </cell>
        </row>
        <row r="600">
          <cell r="A600">
            <v>43208</v>
          </cell>
        </row>
        <row r="601">
          <cell r="A601">
            <v>43209</v>
          </cell>
        </row>
        <row r="602">
          <cell r="A602">
            <v>43210</v>
          </cell>
        </row>
        <row r="603">
          <cell r="A603">
            <v>43213</v>
          </cell>
        </row>
        <row r="604">
          <cell r="A604">
            <v>43214</v>
          </cell>
        </row>
        <row r="605">
          <cell r="A605">
            <v>43215</v>
          </cell>
        </row>
        <row r="606">
          <cell r="A606">
            <v>43216</v>
          </cell>
        </row>
        <row r="607">
          <cell r="A607">
            <v>43217</v>
          </cell>
        </row>
        <row r="608">
          <cell r="A608">
            <v>43220</v>
          </cell>
        </row>
        <row r="609">
          <cell r="A609">
            <v>43222</v>
          </cell>
        </row>
        <row r="610">
          <cell r="A610">
            <v>43223</v>
          </cell>
        </row>
        <row r="611">
          <cell r="A611">
            <v>43224</v>
          </cell>
        </row>
        <row r="612">
          <cell r="A612">
            <v>43227</v>
          </cell>
        </row>
        <row r="613">
          <cell r="A613">
            <v>43228</v>
          </cell>
        </row>
        <row r="614">
          <cell r="A614">
            <v>43229</v>
          </cell>
        </row>
        <row r="615">
          <cell r="A615">
            <v>43230</v>
          </cell>
        </row>
        <row r="616">
          <cell r="A616">
            <v>43231</v>
          </cell>
        </row>
        <row r="617">
          <cell r="A617">
            <v>43234</v>
          </cell>
        </row>
        <row r="618">
          <cell r="A618">
            <v>43235</v>
          </cell>
        </row>
        <row r="619">
          <cell r="A619">
            <v>43236</v>
          </cell>
        </row>
        <row r="620">
          <cell r="A620">
            <v>43237</v>
          </cell>
        </row>
        <row r="621">
          <cell r="A621">
            <v>43238</v>
          </cell>
        </row>
        <row r="622">
          <cell r="A622">
            <v>43241</v>
          </cell>
        </row>
        <row r="623">
          <cell r="A623">
            <v>43242</v>
          </cell>
        </row>
        <row r="624">
          <cell r="A624">
            <v>43243</v>
          </cell>
        </row>
        <row r="625">
          <cell r="A625">
            <v>43244</v>
          </cell>
        </row>
        <row r="626">
          <cell r="A626">
            <v>43245</v>
          </cell>
        </row>
        <row r="627">
          <cell r="A627">
            <v>43248</v>
          </cell>
        </row>
        <row r="628">
          <cell r="A628">
            <v>43249</v>
          </cell>
        </row>
        <row r="629">
          <cell r="A629">
            <v>43250</v>
          </cell>
        </row>
        <row r="630">
          <cell r="A630">
            <v>43251</v>
          </cell>
        </row>
        <row r="631">
          <cell r="A631">
            <v>43252</v>
          </cell>
        </row>
        <row r="632">
          <cell r="A632">
            <v>43255</v>
          </cell>
        </row>
        <row r="633">
          <cell r="A633">
            <v>43256</v>
          </cell>
        </row>
        <row r="634">
          <cell r="A634">
            <v>43257</v>
          </cell>
        </row>
        <row r="635">
          <cell r="A635">
            <v>43258</v>
          </cell>
        </row>
        <row r="636">
          <cell r="A636">
            <v>43259</v>
          </cell>
        </row>
        <row r="637">
          <cell r="A637">
            <v>43262</v>
          </cell>
        </row>
        <row r="638">
          <cell r="A638">
            <v>43263</v>
          </cell>
        </row>
        <row r="639">
          <cell r="A639">
            <v>43264</v>
          </cell>
        </row>
        <row r="640">
          <cell r="A640">
            <v>43265</v>
          </cell>
        </row>
        <row r="641">
          <cell r="A641">
            <v>43266</v>
          </cell>
        </row>
        <row r="642">
          <cell r="A642">
            <v>43269</v>
          </cell>
        </row>
        <row r="643">
          <cell r="A643">
            <v>43270</v>
          </cell>
        </row>
        <row r="644">
          <cell r="A644">
            <v>43271</v>
          </cell>
        </row>
        <row r="645">
          <cell r="A645">
            <v>43272</v>
          </cell>
        </row>
        <row r="646">
          <cell r="A646">
            <v>43273</v>
          </cell>
        </row>
        <row r="647">
          <cell r="A647">
            <v>43276</v>
          </cell>
        </row>
        <row r="648">
          <cell r="A648">
            <v>43277</v>
          </cell>
        </row>
        <row r="649">
          <cell r="A649">
            <v>43278</v>
          </cell>
        </row>
        <row r="650">
          <cell r="A650">
            <v>43279</v>
          </cell>
        </row>
        <row r="651">
          <cell r="A651">
            <v>43280</v>
          </cell>
        </row>
        <row r="652">
          <cell r="A652">
            <v>43283</v>
          </cell>
        </row>
        <row r="653">
          <cell r="A653">
            <v>43284</v>
          </cell>
        </row>
        <row r="654">
          <cell r="A654">
            <v>43285</v>
          </cell>
        </row>
        <row r="655">
          <cell r="A655">
            <v>43286</v>
          </cell>
        </row>
        <row r="656">
          <cell r="A656">
            <v>43287</v>
          </cell>
        </row>
        <row r="657">
          <cell r="A657">
            <v>43290</v>
          </cell>
        </row>
        <row r="658">
          <cell r="A658">
            <v>43291</v>
          </cell>
        </row>
        <row r="659">
          <cell r="A659">
            <v>43292</v>
          </cell>
        </row>
        <row r="660">
          <cell r="A660">
            <v>43293</v>
          </cell>
        </row>
        <row r="661">
          <cell r="A661">
            <v>43294</v>
          </cell>
        </row>
        <row r="662">
          <cell r="A662">
            <v>43297</v>
          </cell>
        </row>
        <row r="663">
          <cell r="A663">
            <v>43298</v>
          </cell>
        </row>
        <row r="664">
          <cell r="A664">
            <v>43299</v>
          </cell>
        </row>
        <row r="665">
          <cell r="A665">
            <v>43300</v>
          </cell>
        </row>
        <row r="666">
          <cell r="A666">
            <v>43301</v>
          </cell>
        </row>
        <row r="667">
          <cell r="A667">
            <v>43304</v>
          </cell>
        </row>
        <row r="668">
          <cell r="A668">
            <v>43305</v>
          </cell>
        </row>
        <row r="669">
          <cell r="A669">
            <v>43306</v>
          </cell>
        </row>
        <row r="670">
          <cell r="A670">
            <v>43307</v>
          </cell>
        </row>
        <row r="671">
          <cell r="A671">
            <v>43308</v>
          </cell>
        </row>
        <row r="672">
          <cell r="A672">
            <v>43311</v>
          </cell>
        </row>
        <row r="673">
          <cell r="A673">
            <v>43312</v>
          </cell>
        </row>
        <row r="674">
          <cell r="A674">
            <v>43313</v>
          </cell>
        </row>
        <row r="675">
          <cell r="A675">
            <v>43314</v>
          </cell>
        </row>
        <row r="676">
          <cell r="A676">
            <v>43315</v>
          </cell>
        </row>
        <row r="677">
          <cell r="A677">
            <v>43318</v>
          </cell>
        </row>
        <row r="678">
          <cell r="A678">
            <v>43319</v>
          </cell>
        </row>
        <row r="679">
          <cell r="A679">
            <v>43320</v>
          </cell>
        </row>
        <row r="680">
          <cell r="A680">
            <v>43321</v>
          </cell>
        </row>
        <row r="681">
          <cell r="A681">
            <v>43322</v>
          </cell>
        </row>
        <row r="682">
          <cell r="A682">
            <v>43325</v>
          </cell>
        </row>
        <row r="683">
          <cell r="A683">
            <v>43326</v>
          </cell>
        </row>
        <row r="684">
          <cell r="A684">
            <v>43328</v>
          </cell>
        </row>
        <row r="685">
          <cell r="A685">
            <v>43329</v>
          </cell>
        </row>
        <row r="686">
          <cell r="A686">
            <v>43332</v>
          </cell>
        </row>
        <row r="687">
          <cell r="A687">
            <v>43333</v>
          </cell>
        </row>
        <row r="688">
          <cell r="A688">
            <v>43335</v>
          </cell>
        </row>
        <row r="689">
          <cell r="A689">
            <v>43336</v>
          </cell>
        </row>
        <row r="690">
          <cell r="A690">
            <v>43339</v>
          </cell>
        </row>
        <row r="691">
          <cell r="A691">
            <v>43340</v>
          </cell>
        </row>
        <row r="692">
          <cell r="A692">
            <v>43341</v>
          </cell>
        </row>
        <row r="693">
          <cell r="A693">
            <v>43342</v>
          </cell>
        </row>
        <row r="694">
          <cell r="A694">
            <v>43343</v>
          </cell>
        </row>
        <row r="695">
          <cell r="A695">
            <v>43346</v>
          </cell>
        </row>
        <row r="696">
          <cell r="A696">
            <v>43347</v>
          </cell>
        </row>
        <row r="697">
          <cell r="A697">
            <v>43348</v>
          </cell>
        </row>
        <row r="698">
          <cell r="A698">
            <v>43349</v>
          </cell>
        </row>
        <row r="699">
          <cell r="A699">
            <v>43350</v>
          </cell>
        </row>
        <row r="700">
          <cell r="A700">
            <v>43353</v>
          </cell>
        </row>
        <row r="701">
          <cell r="A701">
            <v>43354</v>
          </cell>
        </row>
        <row r="702">
          <cell r="A702">
            <v>43355</v>
          </cell>
        </row>
        <row r="703">
          <cell r="A703">
            <v>43357</v>
          </cell>
        </row>
        <row r="704">
          <cell r="A704">
            <v>43360</v>
          </cell>
        </row>
        <row r="705">
          <cell r="A705">
            <v>43361</v>
          </cell>
        </row>
        <row r="706">
          <cell r="A706">
            <v>43362</v>
          </cell>
        </row>
        <row r="707">
          <cell r="A707">
            <v>43364</v>
          </cell>
        </row>
        <row r="708">
          <cell r="A708">
            <v>43367</v>
          </cell>
        </row>
        <row r="709">
          <cell r="A709">
            <v>43368</v>
          </cell>
        </row>
        <row r="710">
          <cell r="A710">
            <v>43369</v>
          </cell>
        </row>
        <row r="711">
          <cell r="A711">
            <v>43370</v>
          </cell>
        </row>
        <row r="712">
          <cell r="A712">
            <v>43371</v>
          </cell>
        </row>
        <row r="713">
          <cell r="A713">
            <v>43374</v>
          </cell>
        </row>
        <row r="714">
          <cell r="A714">
            <v>43376</v>
          </cell>
        </row>
        <row r="715">
          <cell r="A715">
            <v>43377</v>
          </cell>
        </row>
        <row r="716">
          <cell r="A716">
            <v>43378</v>
          </cell>
        </row>
        <row r="717">
          <cell r="A717">
            <v>43381</v>
          </cell>
        </row>
        <row r="718">
          <cell r="A718">
            <v>43382</v>
          </cell>
        </row>
        <row r="719">
          <cell r="A719">
            <v>43383</v>
          </cell>
        </row>
        <row r="720">
          <cell r="A720">
            <v>43384</v>
          </cell>
        </row>
        <row r="721">
          <cell r="A721">
            <v>43385</v>
          </cell>
        </row>
        <row r="722">
          <cell r="A722">
            <v>43388</v>
          </cell>
        </row>
        <row r="723">
          <cell r="A723">
            <v>43389</v>
          </cell>
        </row>
        <row r="724">
          <cell r="A724">
            <v>43390</v>
          </cell>
        </row>
        <row r="725">
          <cell r="A725">
            <v>43392</v>
          </cell>
        </row>
        <row r="726">
          <cell r="A726">
            <v>43395</v>
          </cell>
        </row>
        <row r="727">
          <cell r="A727">
            <v>43396</v>
          </cell>
        </row>
        <row r="728">
          <cell r="A728">
            <v>43397</v>
          </cell>
        </row>
        <row r="729">
          <cell r="A729">
            <v>43398</v>
          </cell>
        </row>
        <row r="730">
          <cell r="A730">
            <v>43399</v>
          </cell>
        </row>
        <row r="731">
          <cell r="A731">
            <v>43402</v>
          </cell>
        </row>
        <row r="732">
          <cell r="A732">
            <v>43403</v>
          </cell>
        </row>
        <row r="733">
          <cell r="A733">
            <v>43404</v>
          </cell>
        </row>
        <row r="734">
          <cell r="A734">
            <v>43405</v>
          </cell>
        </row>
        <row r="735">
          <cell r="A735">
            <v>43406</v>
          </cell>
        </row>
        <row r="736">
          <cell r="A736">
            <v>43409</v>
          </cell>
        </row>
        <row r="737">
          <cell r="A737">
            <v>43410</v>
          </cell>
        </row>
        <row r="738">
          <cell r="A738">
            <v>43413</v>
          </cell>
        </row>
        <row r="739">
          <cell r="A739">
            <v>43416</v>
          </cell>
        </row>
        <row r="740">
          <cell r="A740">
            <v>43417</v>
          </cell>
        </row>
        <row r="741">
          <cell r="A741">
            <v>43418</v>
          </cell>
        </row>
        <row r="742">
          <cell r="A742">
            <v>43419</v>
          </cell>
        </row>
        <row r="743">
          <cell r="A743">
            <v>43420</v>
          </cell>
        </row>
        <row r="744">
          <cell r="A744">
            <v>43423</v>
          </cell>
        </row>
        <row r="745">
          <cell r="A745">
            <v>43424</v>
          </cell>
        </row>
        <row r="746">
          <cell r="A746">
            <v>43425</v>
          </cell>
        </row>
        <row r="747">
          <cell r="A747">
            <v>43426</v>
          </cell>
        </row>
        <row r="748">
          <cell r="A748">
            <v>43430</v>
          </cell>
        </row>
        <row r="749">
          <cell r="A749">
            <v>43431</v>
          </cell>
        </row>
        <row r="750">
          <cell r="A750">
            <v>43432</v>
          </cell>
        </row>
        <row r="751">
          <cell r="A751">
            <v>43433</v>
          </cell>
        </row>
        <row r="752">
          <cell r="A752">
            <v>43434</v>
          </cell>
        </row>
        <row r="753">
          <cell r="A753">
            <v>43437</v>
          </cell>
        </row>
        <row r="754">
          <cell r="A754">
            <v>43438</v>
          </cell>
        </row>
        <row r="755">
          <cell r="A755">
            <v>43439</v>
          </cell>
        </row>
        <row r="756">
          <cell r="A756">
            <v>43440</v>
          </cell>
        </row>
        <row r="757">
          <cell r="A757">
            <v>43441</v>
          </cell>
        </row>
        <row r="758">
          <cell r="A758">
            <v>43444</v>
          </cell>
        </row>
        <row r="759">
          <cell r="A759">
            <v>43445</v>
          </cell>
        </row>
        <row r="760">
          <cell r="A760">
            <v>43446</v>
          </cell>
        </row>
        <row r="761">
          <cell r="A761">
            <v>43447</v>
          </cell>
        </row>
        <row r="762">
          <cell r="A762">
            <v>43448</v>
          </cell>
        </row>
        <row r="763">
          <cell r="A763">
            <v>43451</v>
          </cell>
        </row>
        <row r="764">
          <cell r="A764">
            <v>43452</v>
          </cell>
        </row>
        <row r="765">
          <cell r="A765">
            <v>43453</v>
          </cell>
        </row>
        <row r="766">
          <cell r="A766">
            <v>43454</v>
          </cell>
        </row>
        <row r="767">
          <cell r="A767">
            <v>43455</v>
          </cell>
        </row>
        <row r="768">
          <cell r="A768">
            <v>43458</v>
          </cell>
        </row>
        <row r="769">
          <cell r="A769">
            <v>43460</v>
          </cell>
        </row>
        <row r="770">
          <cell r="A770">
            <v>43461</v>
          </cell>
        </row>
        <row r="771">
          <cell r="A771">
            <v>43462</v>
          </cell>
        </row>
        <row r="772">
          <cell r="A772">
            <v>43465</v>
          </cell>
        </row>
        <row r="773">
          <cell r="A773">
            <v>43466</v>
          </cell>
        </row>
        <row r="774">
          <cell r="A774">
            <v>43467</v>
          </cell>
        </row>
        <row r="775">
          <cell r="A775">
            <v>43468</v>
          </cell>
        </row>
        <row r="776">
          <cell r="A776">
            <v>43469</v>
          </cell>
        </row>
        <row r="777">
          <cell r="A777">
            <v>43472</v>
          </cell>
        </row>
        <row r="778">
          <cell r="A778">
            <v>43473</v>
          </cell>
        </row>
        <row r="779">
          <cell r="A779">
            <v>43474</v>
          </cell>
        </row>
        <row r="780">
          <cell r="A780">
            <v>43475</v>
          </cell>
        </row>
        <row r="781">
          <cell r="A781">
            <v>43476</v>
          </cell>
        </row>
        <row r="782">
          <cell r="A782">
            <v>43479</v>
          </cell>
        </row>
        <row r="783">
          <cell r="A783">
            <v>43480</v>
          </cell>
        </row>
        <row r="784">
          <cell r="A784">
            <v>43481</v>
          </cell>
        </row>
        <row r="785">
          <cell r="A785">
            <v>43482</v>
          </cell>
        </row>
        <row r="786">
          <cell r="A786">
            <v>43483</v>
          </cell>
        </row>
        <row r="787">
          <cell r="A787">
            <v>43486</v>
          </cell>
        </row>
        <row r="788">
          <cell r="A788">
            <v>43487</v>
          </cell>
        </row>
        <row r="789">
          <cell r="A789">
            <v>43488</v>
          </cell>
        </row>
        <row r="790">
          <cell r="A790">
            <v>43489</v>
          </cell>
        </row>
        <row r="791">
          <cell r="A791">
            <v>43490</v>
          </cell>
        </row>
        <row r="792">
          <cell r="A792">
            <v>43493</v>
          </cell>
        </row>
        <row r="793">
          <cell r="A793">
            <v>43494</v>
          </cell>
        </row>
        <row r="794">
          <cell r="A794">
            <v>43495</v>
          </cell>
        </row>
        <row r="795">
          <cell r="A795">
            <v>43496</v>
          </cell>
        </row>
        <row r="796">
          <cell r="A796">
            <v>43497</v>
          </cell>
        </row>
        <row r="797">
          <cell r="A797">
            <v>43500</v>
          </cell>
        </row>
        <row r="798">
          <cell r="A798">
            <v>43501</v>
          </cell>
        </row>
        <row r="799">
          <cell r="A799">
            <v>43502</v>
          </cell>
        </row>
        <row r="800">
          <cell r="A800">
            <v>43503</v>
          </cell>
        </row>
        <row r="801">
          <cell r="A801">
            <v>43504</v>
          </cell>
        </row>
        <row r="802">
          <cell r="A802">
            <v>43507</v>
          </cell>
        </row>
        <row r="803">
          <cell r="A803">
            <v>43508</v>
          </cell>
        </row>
        <row r="804">
          <cell r="A804">
            <v>43509</v>
          </cell>
        </row>
        <row r="805">
          <cell r="A805">
            <v>43510</v>
          </cell>
        </row>
        <row r="806">
          <cell r="A806">
            <v>43511</v>
          </cell>
        </row>
        <row r="807">
          <cell r="A807">
            <v>43514</v>
          </cell>
        </row>
        <row r="808">
          <cell r="A808">
            <v>43515</v>
          </cell>
        </row>
        <row r="809">
          <cell r="A809">
            <v>43516</v>
          </cell>
        </row>
        <row r="810">
          <cell r="A810">
            <v>43517</v>
          </cell>
        </row>
        <row r="811">
          <cell r="A811">
            <v>43518</v>
          </cell>
        </row>
        <row r="812">
          <cell r="A812">
            <v>43521</v>
          </cell>
        </row>
        <row r="813">
          <cell r="A813">
            <v>43522</v>
          </cell>
        </row>
        <row r="814">
          <cell r="A814">
            <v>43523</v>
          </cell>
        </row>
        <row r="815">
          <cell r="A815">
            <v>43524</v>
          </cell>
        </row>
        <row r="816">
          <cell r="A816">
            <v>43525</v>
          </cell>
        </row>
        <row r="817">
          <cell r="A817">
            <v>43529</v>
          </cell>
        </row>
        <row r="818">
          <cell r="A818">
            <v>43530</v>
          </cell>
        </row>
        <row r="819">
          <cell r="A819">
            <v>43531</v>
          </cell>
        </row>
        <row r="820">
          <cell r="A820">
            <v>43532</v>
          </cell>
        </row>
        <row r="821">
          <cell r="A821">
            <v>43535</v>
          </cell>
        </row>
        <row r="822">
          <cell r="A822">
            <v>43536</v>
          </cell>
        </row>
        <row r="823">
          <cell r="A823">
            <v>43537</v>
          </cell>
        </row>
        <row r="824">
          <cell r="A824">
            <v>43538</v>
          </cell>
        </row>
        <row r="825">
          <cell r="A825">
            <v>43539</v>
          </cell>
        </row>
        <row r="826">
          <cell r="A826">
            <v>43542</v>
          </cell>
        </row>
        <row r="827">
          <cell r="A827">
            <v>43543</v>
          </cell>
        </row>
        <row r="828">
          <cell r="A828">
            <v>43544</v>
          </cell>
        </row>
        <row r="829">
          <cell r="A829">
            <v>43546</v>
          </cell>
        </row>
        <row r="830">
          <cell r="A830">
            <v>43549</v>
          </cell>
        </row>
        <row r="831">
          <cell r="A831">
            <v>43550</v>
          </cell>
        </row>
        <row r="832">
          <cell r="A832">
            <v>43551</v>
          </cell>
        </row>
        <row r="833">
          <cell r="A833">
            <v>43552</v>
          </cell>
        </row>
        <row r="834">
          <cell r="A834">
            <v>43553</v>
          </cell>
        </row>
        <row r="835">
          <cell r="A835">
            <v>43556</v>
          </cell>
        </row>
        <row r="836">
          <cell r="A836">
            <v>43557</v>
          </cell>
        </row>
        <row r="837">
          <cell r="A837">
            <v>43558</v>
          </cell>
        </row>
        <row r="838">
          <cell r="A838">
            <v>43559</v>
          </cell>
        </row>
        <row r="839">
          <cell r="A839">
            <v>43560</v>
          </cell>
        </row>
        <row r="840">
          <cell r="A840">
            <v>43563</v>
          </cell>
        </row>
        <row r="841">
          <cell r="A841">
            <v>43564</v>
          </cell>
        </row>
        <row r="842">
          <cell r="A842">
            <v>43565</v>
          </cell>
        </row>
        <row r="843">
          <cell r="A843">
            <v>43566</v>
          </cell>
        </row>
        <row r="844">
          <cell r="A844">
            <v>43567</v>
          </cell>
        </row>
        <row r="845">
          <cell r="A845">
            <v>43570</v>
          </cell>
        </row>
        <row r="846">
          <cell r="A846">
            <v>43571</v>
          </cell>
        </row>
        <row r="847">
          <cell r="A847">
            <v>43573</v>
          </cell>
        </row>
        <row r="848">
          <cell r="A848">
            <v>43577</v>
          </cell>
        </row>
        <row r="849">
          <cell r="A849">
            <v>43578</v>
          </cell>
        </row>
        <row r="850">
          <cell r="A850">
            <v>43579</v>
          </cell>
        </row>
        <row r="851">
          <cell r="A851">
            <v>43580</v>
          </cell>
        </row>
        <row r="852">
          <cell r="A852">
            <v>43581</v>
          </cell>
        </row>
        <row r="853">
          <cell r="A853">
            <v>43585</v>
          </cell>
        </row>
        <row r="854">
          <cell r="A854">
            <v>43587</v>
          </cell>
        </row>
        <row r="855">
          <cell r="A855">
            <v>43588</v>
          </cell>
        </row>
        <row r="856">
          <cell r="A856">
            <v>43591</v>
          </cell>
        </row>
        <row r="857">
          <cell r="A857">
            <v>43592</v>
          </cell>
        </row>
        <row r="858">
          <cell r="A858">
            <v>43593</v>
          </cell>
        </row>
        <row r="859">
          <cell r="A859">
            <v>43594</v>
          </cell>
        </row>
        <row r="860">
          <cell r="A860">
            <v>43595</v>
          </cell>
        </row>
        <row r="861">
          <cell r="A861">
            <v>43598</v>
          </cell>
        </row>
        <row r="862">
          <cell r="A862">
            <v>43599</v>
          </cell>
        </row>
        <row r="863">
          <cell r="A863">
            <v>43600</v>
          </cell>
        </row>
        <row r="864">
          <cell r="A864">
            <v>43601</v>
          </cell>
        </row>
        <row r="865">
          <cell r="A865">
            <v>43602</v>
          </cell>
        </row>
        <row r="866">
          <cell r="A866">
            <v>43605</v>
          </cell>
        </row>
        <row r="867">
          <cell r="A867">
            <v>43606</v>
          </cell>
        </row>
        <row r="868">
          <cell r="A868">
            <v>43607</v>
          </cell>
        </row>
        <row r="869">
          <cell r="A869">
            <v>43608</v>
          </cell>
        </row>
        <row r="870">
          <cell r="A870">
            <v>43609</v>
          </cell>
        </row>
        <row r="871">
          <cell r="A871">
            <v>43612</v>
          </cell>
        </row>
        <row r="872">
          <cell r="A872">
            <v>43613</v>
          </cell>
        </row>
        <row r="873">
          <cell r="A873">
            <v>43614</v>
          </cell>
        </row>
        <row r="874">
          <cell r="A874">
            <v>43615</v>
          </cell>
        </row>
        <row r="875">
          <cell r="A875">
            <v>43616</v>
          </cell>
        </row>
        <row r="876">
          <cell r="A876">
            <v>43619</v>
          </cell>
        </row>
        <row r="877">
          <cell r="A877">
            <v>43620</v>
          </cell>
        </row>
        <row r="878">
          <cell r="A878">
            <v>43622</v>
          </cell>
        </row>
        <row r="879">
          <cell r="A879">
            <v>43623</v>
          </cell>
        </row>
        <row r="880">
          <cell r="A880">
            <v>43626</v>
          </cell>
        </row>
        <row r="881">
          <cell r="A881">
            <v>43627</v>
          </cell>
        </row>
        <row r="882">
          <cell r="A882">
            <v>43628</v>
          </cell>
        </row>
        <row r="883">
          <cell r="A883">
            <v>43629</v>
          </cell>
        </row>
        <row r="884">
          <cell r="A884">
            <v>43630</v>
          </cell>
        </row>
        <row r="885">
          <cell r="A885">
            <v>43633</v>
          </cell>
        </row>
        <row r="886">
          <cell r="A886">
            <v>43634</v>
          </cell>
        </row>
        <row r="887">
          <cell r="A887">
            <v>43635</v>
          </cell>
        </row>
        <row r="888">
          <cell r="A888">
            <v>43636</v>
          </cell>
        </row>
        <row r="889">
          <cell r="A889">
            <v>43637</v>
          </cell>
        </row>
        <row r="890">
          <cell r="A890">
            <v>43640</v>
          </cell>
        </row>
        <row r="891">
          <cell r="A891">
            <v>43641</v>
          </cell>
        </row>
        <row r="892">
          <cell r="A892">
            <v>43642</v>
          </cell>
        </row>
        <row r="893">
          <cell r="A893">
            <v>43643</v>
          </cell>
        </row>
        <row r="894">
          <cell r="A894">
            <v>43644</v>
          </cell>
        </row>
        <row r="895">
          <cell r="A895">
            <v>43647</v>
          </cell>
        </row>
        <row r="896">
          <cell r="A896">
            <v>43648</v>
          </cell>
        </row>
        <row r="897">
          <cell r="A897">
            <v>43649</v>
          </cell>
        </row>
        <row r="898">
          <cell r="A898">
            <v>43650</v>
          </cell>
        </row>
        <row r="899">
          <cell r="A899">
            <v>43651</v>
          </cell>
        </row>
        <row r="900">
          <cell r="A900">
            <v>43654</v>
          </cell>
        </row>
        <row r="901">
          <cell r="A901">
            <v>43655</v>
          </cell>
        </row>
        <row r="902">
          <cell r="A902">
            <v>43656</v>
          </cell>
        </row>
        <row r="903">
          <cell r="A903">
            <v>43657</v>
          </cell>
        </row>
        <row r="904">
          <cell r="A904">
            <v>43658</v>
          </cell>
        </row>
        <row r="905">
          <cell r="A905">
            <v>43661</v>
          </cell>
        </row>
        <row r="906">
          <cell r="A906">
            <v>43662</v>
          </cell>
        </row>
        <row r="907">
          <cell r="A907">
            <v>43663</v>
          </cell>
        </row>
        <row r="908">
          <cell r="A908">
            <v>43664</v>
          </cell>
        </row>
        <row r="909">
          <cell r="A909">
            <v>43665</v>
          </cell>
        </row>
        <row r="910">
          <cell r="A910">
            <v>43668</v>
          </cell>
        </row>
        <row r="911">
          <cell r="A911">
            <v>43669</v>
          </cell>
        </row>
        <row r="912">
          <cell r="A912">
            <v>43670</v>
          </cell>
        </row>
        <row r="913">
          <cell r="A913">
            <v>43671</v>
          </cell>
        </row>
        <row r="914">
          <cell r="A914">
            <v>43672</v>
          </cell>
        </row>
        <row r="915">
          <cell r="A915">
            <v>43675</v>
          </cell>
        </row>
        <row r="916">
          <cell r="A916">
            <v>43676</v>
          </cell>
        </row>
        <row r="917">
          <cell r="A917">
            <v>43677</v>
          </cell>
        </row>
        <row r="918">
          <cell r="A918">
            <v>43678</v>
          </cell>
        </row>
        <row r="919">
          <cell r="A919">
            <v>43679</v>
          </cell>
        </row>
        <row r="920">
          <cell r="A920">
            <v>43682</v>
          </cell>
        </row>
        <row r="921">
          <cell r="A921">
            <v>43683</v>
          </cell>
        </row>
        <row r="922">
          <cell r="A922">
            <v>43684</v>
          </cell>
        </row>
        <row r="923">
          <cell r="A923">
            <v>43685</v>
          </cell>
        </row>
        <row r="924">
          <cell r="A924">
            <v>43686</v>
          </cell>
        </row>
        <row r="925">
          <cell r="A925">
            <v>43690</v>
          </cell>
        </row>
        <row r="926">
          <cell r="A926">
            <v>43691</v>
          </cell>
        </row>
        <row r="927">
          <cell r="A927">
            <v>43693</v>
          </cell>
        </row>
        <row r="928">
          <cell r="A928">
            <v>43696</v>
          </cell>
        </row>
        <row r="929">
          <cell r="A929">
            <v>43697</v>
          </cell>
        </row>
        <row r="930">
          <cell r="A930">
            <v>43698</v>
          </cell>
        </row>
        <row r="931">
          <cell r="A931">
            <v>43699</v>
          </cell>
        </row>
        <row r="932">
          <cell r="A932">
            <v>43700</v>
          </cell>
        </row>
        <row r="933">
          <cell r="A933">
            <v>43703</v>
          </cell>
        </row>
        <row r="934">
          <cell r="A934">
            <v>43704</v>
          </cell>
        </row>
        <row r="935">
          <cell r="A935">
            <v>43705</v>
          </cell>
        </row>
        <row r="936">
          <cell r="A936">
            <v>43706</v>
          </cell>
        </row>
        <row r="937">
          <cell r="A937">
            <v>43707</v>
          </cell>
        </row>
        <row r="938">
          <cell r="A938">
            <v>43711</v>
          </cell>
        </row>
        <row r="939">
          <cell r="A939">
            <v>43712</v>
          </cell>
        </row>
        <row r="940">
          <cell r="A940">
            <v>43713</v>
          </cell>
        </row>
        <row r="941">
          <cell r="A941">
            <v>43714</v>
          </cell>
        </row>
        <row r="942">
          <cell r="A942">
            <v>43717</v>
          </cell>
        </row>
        <row r="943">
          <cell r="A943">
            <v>43719</v>
          </cell>
        </row>
        <row r="944">
          <cell r="A944">
            <v>43720</v>
          </cell>
        </row>
        <row r="945">
          <cell r="A945">
            <v>43721</v>
          </cell>
        </row>
        <row r="946">
          <cell r="A946">
            <v>43724</v>
          </cell>
        </row>
        <row r="947">
          <cell r="A947">
            <v>43725</v>
          </cell>
        </row>
        <row r="948">
          <cell r="A948">
            <v>43726</v>
          </cell>
        </row>
        <row r="949">
          <cell r="A949">
            <v>43727</v>
          </cell>
        </row>
        <row r="950">
          <cell r="A950">
            <v>43728</v>
          </cell>
        </row>
        <row r="951">
          <cell r="A951">
            <v>43731</v>
          </cell>
        </row>
        <row r="952">
          <cell r="A952">
            <v>43732</v>
          </cell>
        </row>
        <row r="953">
          <cell r="A953">
            <v>43733</v>
          </cell>
        </row>
        <row r="954">
          <cell r="A954">
            <v>43734</v>
          </cell>
        </row>
        <row r="955">
          <cell r="A955">
            <v>43735</v>
          </cell>
        </row>
        <row r="956">
          <cell r="A956">
            <v>43738</v>
          </cell>
        </row>
        <row r="957">
          <cell r="A957">
            <v>43739</v>
          </cell>
        </row>
        <row r="958">
          <cell r="A958">
            <v>43741</v>
          </cell>
        </row>
        <row r="959">
          <cell r="A959">
            <v>43742</v>
          </cell>
        </row>
        <row r="960">
          <cell r="A960">
            <v>43745</v>
          </cell>
        </row>
        <row r="961">
          <cell r="A961">
            <v>43747</v>
          </cell>
        </row>
        <row r="962">
          <cell r="A962">
            <v>43748</v>
          </cell>
        </row>
        <row r="963">
          <cell r="A963">
            <v>43749</v>
          </cell>
        </row>
        <row r="964">
          <cell r="A964">
            <v>43752</v>
          </cell>
        </row>
        <row r="965">
          <cell r="A965">
            <v>43753</v>
          </cell>
        </row>
        <row r="966">
          <cell r="A966">
            <v>43754</v>
          </cell>
        </row>
        <row r="967">
          <cell r="A967">
            <v>43755</v>
          </cell>
        </row>
        <row r="968">
          <cell r="A968">
            <v>43756</v>
          </cell>
        </row>
        <row r="969">
          <cell r="A969">
            <v>43760</v>
          </cell>
        </row>
        <row r="970">
          <cell r="A970">
            <v>43761</v>
          </cell>
        </row>
        <row r="971">
          <cell r="A971">
            <v>43762</v>
          </cell>
        </row>
        <row r="972">
          <cell r="A972">
            <v>43763</v>
          </cell>
        </row>
        <row r="973">
          <cell r="A973">
            <v>43767</v>
          </cell>
        </row>
        <row r="974">
          <cell r="A974">
            <v>43768</v>
          </cell>
        </row>
        <row r="975">
          <cell r="A975">
            <v>43769</v>
          </cell>
        </row>
        <row r="976">
          <cell r="A976">
            <v>43770</v>
          </cell>
        </row>
        <row r="977">
          <cell r="A977">
            <v>43773</v>
          </cell>
        </row>
        <row r="978">
          <cell r="A978">
            <v>43774</v>
          </cell>
        </row>
        <row r="979">
          <cell r="A979">
            <v>43775</v>
          </cell>
        </row>
        <row r="980">
          <cell r="A980">
            <v>43776</v>
          </cell>
        </row>
        <row r="981">
          <cell r="A981">
            <v>43777</v>
          </cell>
        </row>
        <row r="982">
          <cell r="A982">
            <v>43780</v>
          </cell>
        </row>
        <row r="983">
          <cell r="A983">
            <v>43782</v>
          </cell>
        </row>
        <row r="984">
          <cell r="A984">
            <v>43783</v>
          </cell>
        </row>
        <row r="985">
          <cell r="A985">
            <v>43784</v>
          </cell>
        </row>
        <row r="986">
          <cell r="A986">
            <v>43787</v>
          </cell>
        </row>
        <row r="987">
          <cell r="A987">
            <v>43788</v>
          </cell>
        </row>
        <row r="988">
          <cell r="A988">
            <v>43789</v>
          </cell>
        </row>
        <row r="989">
          <cell r="A989">
            <v>43790</v>
          </cell>
        </row>
        <row r="990">
          <cell r="A990">
            <v>43791</v>
          </cell>
        </row>
        <row r="991">
          <cell r="A991">
            <v>43794</v>
          </cell>
        </row>
        <row r="992">
          <cell r="A992">
            <v>43795</v>
          </cell>
        </row>
        <row r="993">
          <cell r="A993">
            <v>43796</v>
          </cell>
        </row>
        <row r="994">
          <cell r="A994">
            <v>43797</v>
          </cell>
        </row>
        <row r="995">
          <cell r="A995">
            <v>43798</v>
          </cell>
        </row>
        <row r="996">
          <cell r="A996">
            <v>43801</v>
          </cell>
        </row>
        <row r="997">
          <cell r="A997">
            <v>43802</v>
          </cell>
        </row>
        <row r="998">
          <cell r="A998">
            <v>43803</v>
          </cell>
        </row>
        <row r="999">
          <cell r="A999">
            <v>43804</v>
          </cell>
        </row>
        <row r="1000">
          <cell r="A1000">
            <v>43805</v>
          </cell>
        </row>
        <row r="1001">
          <cell r="A1001">
            <v>43808</v>
          </cell>
        </row>
        <row r="1002">
          <cell r="A1002">
            <v>43809</v>
          </cell>
        </row>
        <row r="1003">
          <cell r="A1003">
            <v>43810</v>
          </cell>
        </row>
        <row r="1004">
          <cell r="A1004">
            <v>43811</v>
          </cell>
        </row>
        <row r="1005">
          <cell r="A1005">
            <v>43812</v>
          </cell>
        </row>
        <row r="1006">
          <cell r="A1006">
            <v>43815</v>
          </cell>
        </row>
        <row r="1007">
          <cell r="A1007">
            <v>43816</v>
          </cell>
        </row>
        <row r="1008">
          <cell r="A1008">
            <v>43817</v>
          </cell>
        </row>
        <row r="1009">
          <cell r="A1009">
            <v>43818</v>
          </cell>
        </row>
        <row r="1010">
          <cell r="A1010">
            <v>43819</v>
          </cell>
        </row>
        <row r="1011">
          <cell r="A1011">
            <v>43822</v>
          </cell>
        </row>
        <row r="1012">
          <cell r="A1012">
            <v>43823</v>
          </cell>
        </row>
        <row r="1013">
          <cell r="A1013">
            <v>43825</v>
          </cell>
        </row>
        <row r="1014">
          <cell r="A1014">
            <v>43826</v>
          </cell>
        </row>
        <row r="1015">
          <cell r="A1015">
            <v>43829</v>
          </cell>
        </row>
        <row r="1016">
          <cell r="A1016">
            <v>43830</v>
          </cell>
        </row>
        <row r="1017">
          <cell r="A1017">
            <v>43831</v>
          </cell>
        </row>
        <row r="1018">
          <cell r="A1018">
            <v>43832</v>
          </cell>
        </row>
        <row r="1019">
          <cell r="A1019">
            <v>43833</v>
          </cell>
        </row>
        <row r="1020">
          <cell r="A1020">
            <v>43836</v>
          </cell>
        </row>
        <row r="1021">
          <cell r="A1021">
            <v>43837</v>
          </cell>
        </row>
        <row r="1022">
          <cell r="A1022">
            <v>43838</v>
          </cell>
        </row>
        <row r="1023">
          <cell r="A1023">
            <v>43839</v>
          </cell>
        </row>
        <row r="1024">
          <cell r="A1024">
            <v>43840</v>
          </cell>
        </row>
        <row r="1025">
          <cell r="A1025">
            <v>43843</v>
          </cell>
        </row>
        <row r="1026">
          <cell r="A1026">
            <v>43844</v>
          </cell>
        </row>
        <row r="1027">
          <cell r="A1027">
            <v>43845</v>
          </cell>
        </row>
        <row r="1028">
          <cell r="A1028">
            <v>43846</v>
          </cell>
        </row>
        <row r="1029">
          <cell r="A1029">
            <v>43847</v>
          </cell>
        </row>
        <row r="1030">
          <cell r="A1030">
            <v>43850</v>
          </cell>
        </row>
        <row r="1031">
          <cell r="A1031">
            <v>43851</v>
          </cell>
        </row>
        <row r="1032">
          <cell r="A1032">
            <v>43852</v>
          </cell>
        </row>
        <row r="1033">
          <cell r="A1033">
            <v>43853</v>
          </cell>
        </row>
        <row r="1034">
          <cell r="A1034">
            <v>43854</v>
          </cell>
        </row>
        <row r="1035">
          <cell r="A1035">
            <v>43857</v>
          </cell>
        </row>
        <row r="1036">
          <cell r="A1036">
            <v>43858</v>
          </cell>
        </row>
        <row r="1037">
          <cell r="A1037">
            <v>43859</v>
          </cell>
        </row>
        <row r="1038">
          <cell r="A1038">
            <v>43860</v>
          </cell>
        </row>
        <row r="1039">
          <cell r="A1039">
            <v>43861</v>
          </cell>
        </row>
        <row r="1040">
          <cell r="A1040">
            <v>43862</v>
          </cell>
        </row>
        <row r="1041">
          <cell r="A1041">
            <v>43864</v>
          </cell>
        </row>
        <row r="1042">
          <cell r="A1042">
            <v>43865</v>
          </cell>
        </row>
        <row r="1043">
          <cell r="A1043">
            <v>43866</v>
          </cell>
        </row>
        <row r="1044">
          <cell r="A1044">
            <v>43867</v>
          </cell>
        </row>
        <row r="1045">
          <cell r="A1045">
            <v>43868</v>
          </cell>
        </row>
        <row r="1046">
          <cell r="A1046">
            <v>43871</v>
          </cell>
        </row>
        <row r="1047">
          <cell r="A1047">
            <v>43872</v>
          </cell>
        </row>
        <row r="1048">
          <cell r="A1048">
            <v>43873</v>
          </cell>
        </row>
        <row r="1049">
          <cell r="A1049">
            <v>43874</v>
          </cell>
        </row>
        <row r="1050">
          <cell r="A1050">
            <v>43875</v>
          </cell>
        </row>
        <row r="1051">
          <cell r="A1051">
            <v>43878</v>
          </cell>
        </row>
        <row r="1052">
          <cell r="A1052">
            <v>43879</v>
          </cell>
        </row>
        <row r="1053">
          <cell r="A1053">
            <v>43880</v>
          </cell>
        </row>
        <row r="1054">
          <cell r="A1054">
            <v>43881</v>
          </cell>
        </row>
        <row r="1055">
          <cell r="A1055">
            <v>43885</v>
          </cell>
        </row>
        <row r="1056">
          <cell r="A1056">
            <v>43886</v>
          </cell>
        </row>
        <row r="1057">
          <cell r="A1057">
            <v>43887</v>
          </cell>
        </row>
        <row r="1058">
          <cell r="A1058">
            <v>43888</v>
          </cell>
        </row>
        <row r="1059">
          <cell r="A1059">
            <v>43889</v>
          </cell>
        </row>
        <row r="1060">
          <cell r="A1060">
            <v>43892</v>
          </cell>
        </row>
        <row r="1061">
          <cell r="A1061">
            <v>43893</v>
          </cell>
        </row>
        <row r="1062">
          <cell r="A1062">
            <v>43894</v>
          </cell>
        </row>
        <row r="1063">
          <cell r="A1063">
            <v>43895</v>
          </cell>
        </row>
        <row r="1064">
          <cell r="A1064">
            <v>43896</v>
          </cell>
        </row>
        <row r="1065">
          <cell r="A1065">
            <v>43899</v>
          </cell>
        </row>
        <row r="1066">
          <cell r="A1066">
            <v>43901</v>
          </cell>
        </row>
        <row r="1067">
          <cell r="A1067">
            <v>43902</v>
          </cell>
        </row>
        <row r="1068">
          <cell r="A1068">
            <v>43903</v>
          </cell>
        </row>
        <row r="1069">
          <cell r="A1069">
            <v>43906</v>
          </cell>
        </row>
        <row r="1070">
          <cell r="A1070">
            <v>43907</v>
          </cell>
        </row>
        <row r="1071">
          <cell r="A1071">
            <v>43908</v>
          </cell>
        </row>
        <row r="1072">
          <cell r="A1072">
            <v>43909</v>
          </cell>
        </row>
        <row r="1073">
          <cell r="A1073">
            <v>43910</v>
          </cell>
        </row>
        <row r="1074">
          <cell r="A1074">
            <v>43913</v>
          </cell>
        </row>
        <row r="1075">
          <cell r="A1075">
            <v>43914</v>
          </cell>
        </row>
        <row r="1076">
          <cell r="A1076">
            <v>43915</v>
          </cell>
        </row>
        <row r="1077">
          <cell r="A1077">
            <v>43916</v>
          </cell>
        </row>
        <row r="1078">
          <cell r="A1078">
            <v>43917</v>
          </cell>
        </row>
        <row r="1079">
          <cell r="A1079">
            <v>43920</v>
          </cell>
        </row>
        <row r="1080">
          <cell r="A1080">
            <v>43921</v>
          </cell>
        </row>
        <row r="1081">
          <cell r="A1081">
            <v>43922</v>
          </cell>
        </row>
        <row r="1082">
          <cell r="A1082">
            <v>43924</v>
          </cell>
        </row>
        <row r="1083">
          <cell r="A1083">
            <v>43928</v>
          </cell>
        </row>
        <row r="1084">
          <cell r="A1084">
            <v>43929</v>
          </cell>
        </row>
        <row r="1085">
          <cell r="A1085">
            <v>43930</v>
          </cell>
        </row>
        <row r="1086">
          <cell r="A1086">
            <v>43934</v>
          </cell>
        </row>
        <row r="1087">
          <cell r="A1087">
            <v>43936</v>
          </cell>
        </row>
        <row r="1088">
          <cell r="A1088">
            <v>43937</v>
          </cell>
        </row>
        <row r="1089">
          <cell r="A1089">
            <v>43938</v>
          </cell>
        </row>
        <row r="1090">
          <cell r="A1090">
            <v>43941</v>
          </cell>
        </row>
        <row r="1091">
          <cell r="A1091">
            <v>43942</v>
          </cell>
        </row>
        <row r="1092">
          <cell r="A1092">
            <v>43943</v>
          </cell>
        </row>
        <row r="1093">
          <cell r="A1093">
            <v>43944</v>
          </cell>
        </row>
        <row r="1094">
          <cell r="A1094">
            <v>43945</v>
          </cell>
        </row>
        <row r="1095">
          <cell r="A1095">
            <v>43948</v>
          </cell>
        </row>
        <row r="1096">
          <cell r="A1096">
            <v>43949</v>
          </cell>
        </row>
        <row r="1097">
          <cell r="A1097">
            <v>43950</v>
          </cell>
        </row>
        <row r="1098">
          <cell r="A1098">
            <v>43951</v>
          </cell>
        </row>
        <row r="1099">
          <cell r="A1099">
            <v>43955</v>
          </cell>
        </row>
        <row r="1100">
          <cell r="A1100">
            <v>43956</v>
          </cell>
        </row>
        <row r="1101">
          <cell r="A1101">
            <v>43957</v>
          </cell>
        </row>
        <row r="1102">
          <cell r="A1102">
            <v>43958</v>
          </cell>
        </row>
        <row r="1103">
          <cell r="A1103">
            <v>43959</v>
          </cell>
        </row>
        <row r="1104">
          <cell r="A1104">
            <v>43962</v>
          </cell>
        </row>
        <row r="1105">
          <cell r="A1105">
            <v>43963</v>
          </cell>
        </row>
        <row r="1106">
          <cell r="A1106">
            <v>43964</v>
          </cell>
        </row>
        <row r="1107">
          <cell r="A1107">
            <v>43965</v>
          </cell>
        </row>
        <row r="1108">
          <cell r="A1108">
            <v>43966</v>
          </cell>
        </row>
        <row r="1109">
          <cell r="A1109">
            <v>43969</v>
          </cell>
        </row>
        <row r="1110">
          <cell r="A1110">
            <v>43970</v>
          </cell>
        </row>
        <row r="1111">
          <cell r="A1111">
            <v>43971</v>
          </cell>
        </row>
        <row r="1112">
          <cell r="A1112">
            <v>43972</v>
          </cell>
        </row>
        <row r="1113">
          <cell r="A1113">
            <v>43973</v>
          </cell>
        </row>
        <row r="1114">
          <cell r="A1114">
            <v>43977</v>
          </cell>
        </row>
        <row r="1115">
          <cell r="A1115">
            <v>43978</v>
          </cell>
        </row>
        <row r="1116">
          <cell r="A1116">
            <v>43979</v>
          </cell>
        </row>
        <row r="1117">
          <cell r="A1117">
            <v>43980</v>
          </cell>
        </row>
        <row r="1118">
          <cell r="A1118">
            <v>43983</v>
          </cell>
        </row>
        <row r="1119">
          <cell r="A1119">
            <v>43984</v>
          </cell>
        </row>
        <row r="1120">
          <cell r="A1120">
            <v>43985</v>
          </cell>
        </row>
        <row r="1121">
          <cell r="A1121">
            <v>43986</v>
          </cell>
        </row>
        <row r="1122">
          <cell r="A1122">
            <v>43987</v>
          </cell>
        </row>
        <row r="1123">
          <cell r="A1123">
            <v>43990</v>
          </cell>
        </row>
        <row r="1124">
          <cell r="A1124">
            <v>43991</v>
          </cell>
        </row>
        <row r="1125">
          <cell r="A1125">
            <v>43992</v>
          </cell>
        </row>
        <row r="1126">
          <cell r="A1126">
            <v>43993</v>
          </cell>
        </row>
        <row r="1127">
          <cell r="A1127">
            <v>43994</v>
          </cell>
        </row>
        <row r="1128">
          <cell r="A1128">
            <v>43997</v>
          </cell>
        </row>
        <row r="1129">
          <cell r="A1129">
            <v>43998</v>
          </cell>
        </row>
        <row r="1130">
          <cell r="A1130">
            <v>43999</v>
          </cell>
        </row>
        <row r="1131">
          <cell r="A1131">
            <v>44000</v>
          </cell>
        </row>
        <row r="1132">
          <cell r="A1132">
            <v>44001</v>
          </cell>
        </row>
        <row r="1133">
          <cell r="A1133">
            <v>44004</v>
          </cell>
        </row>
        <row r="1134">
          <cell r="A1134">
            <v>44005</v>
          </cell>
        </row>
        <row r="1135">
          <cell r="A1135">
            <v>44006</v>
          </cell>
        </row>
        <row r="1136">
          <cell r="A1136">
            <v>44007</v>
          </cell>
        </row>
        <row r="1137">
          <cell r="A1137">
            <v>44008</v>
          </cell>
        </row>
        <row r="1138">
          <cell r="A1138">
            <v>44011</v>
          </cell>
        </row>
        <row r="1139">
          <cell r="A1139">
            <v>44012</v>
          </cell>
        </row>
        <row r="1140">
          <cell r="A1140">
            <v>44013</v>
          </cell>
        </row>
        <row r="1141">
          <cell r="A1141">
            <v>44014</v>
          </cell>
        </row>
        <row r="1142">
          <cell r="A1142">
            <v>44015</v>
          </cell>
        </row>
        <row r="1143">
          <cell r="A1143">
            <v>44018</v>
          </cell>
        </row>
        <row r="1144">
          <cell r="A1144">
            <v>44019</v>
          </cell>
        </row>
        <row r="1145">
          <cell r="A1145">
            <v>44020</v>
          </cell>
        </row>
        <row r="1146">
          <cell r="A1146">
            <v>44021</v>
          </cell>
        </row>
        <row r="1147">
          <cell r="A1147">
            <v>44022</v>
          </cell>
        </row>
        <row r="1148">
          <cell r="A1148">
            <v>44025</v>
          </cell>
        </row>
        <row r="1149">
          <cell r="A1149">
            <v>44026</v>
          </cell>
        </row>
        <row r="1150">
          <cell r="A1150">
            <v>44027</v>
          </cell>
        </row>
        <row r="1151">
          <cell r="A1151">
            <v>44028</v>
          </cell>
        </row>
        <row r="1152">
          <cell r="A1152">
            <v>44029</v>
          </cell>
        </row>
        <row r="1153">
          <cell r="A1153">
            <v>44032</v>
          </cell>
        </row>
        <row r="1154">
          <cell r="A1154">
            <v>44033</v>
          </cell>
        </row>
        <row r="1155">
          <cell r="A1155">
            <v>44034</v>
          </cell>
        </row>
        <row r="1156">
          <cell r="A1156">
            <v>44035</v>
          </cell>
        </row>
        <row r="1157">
          <cell r="A1157">
            <v>44036</v>
          </cell>
        </row>
        <row r="1158">
          <cell r="A1158">
            <v>44039</v>
          </cell>
        </row>
        <row r="1159">
          <cell r="A1159">
            <v>44040</v>
          </cell>
        </row>
        <row r="1160">
          <cell r="A1160">
            <v>44041</v>
          </cell>
        </row>
        <row r="1161">
          <cell r="A1161">
            <v>44042</v>
          </cell>
        </row>
        <row r="1162">
          <cell r="A1162">
            <v>44043</v>
          </cell>
        </row>
        <row r="1163">
          <cell r="A1163">
            <v>44046</v>
          </cell>
        </row>
        <row r="1164">
          <cell r="A1164">
            <v>44047</v>
          </cell>
        </row>
        <row r="1165">
          <cell r="A1165">
            <v>44048</v>
          </cell>
        </row>
        <row r="1166">
          <cell r="A1166">
            <v>44049</v>
          </cell>
        </row>
        <row r="1167">
          <cell r="A1167">
            <v>44050</v>
          </cell>
        </row>
        <row r="1168">
          <cell r="A1168">
            <v>44053</v>
          </cell>
        </row>
        <row r="1169">
          <cell r="A1169">
            <v>44054</v>
          </cell>
        </row>
        <row r="1170">
          <cell r="A1170">
            <v>44055</v>
          </cell>
        </row>
        <row r="1171">
          <cell r="A1171">
            <v>44056</v>
          </cell>
        </row>
        <row r="1172">
          <cell r="A1172">
            <v>44057</v>
          </cell>
        </row>
        <row r="1173">
          <cell r="A1173">
            <v>44060</v>
          </cell>
        </row>
        <row r="1174">
          <cell r="A1174">
            <v>44061</v>
          </cell>
        </row>
        <row r="1175">
          <cell r="A1175">
            <v>44062</v>
          </cell>
        </row>
        <row r="1176">
          <cell r="A1176">
            <v>44063</v>
          </cell>
        </row>
        <row r="1177">
          <cell r="A1177">
            <v>44064</v>
          </cell>
        </row>
        <row r="1178">
          <cell r="A1178">
            <v>44067</v>
          </cell>
        </row>
        <row r="1179">
          <cell r="A1179">
            <v>44068</v>
          </cell>
        </row>
        <row r="1180">
          <cell r="A1180">
            <v>44069</v>
          </cell>
        </row>
        <row r="1181">
          <cell r="A1181">
            <v>44070</v>
          </cell>
        </row>
        <row r="1182">
          <cell r="A1182">
            <v>44071</v>
          </cell>
        </row>
        <row r="1183">
          <cell r="A1183">
            <v>44074</v>
          </cell>
        </row>
        <row r="1184">
          <cell r="A1184">
            <v>44075</v>
          </cell>
        </row>
        <row r="1185">
          <cell r="A1185">
            <v>44076</v>
          </cell>
        </row>
        <row r="1186">
          <cell r="A1186">
            <v>44077</v>
          </cell>
        </row>
        <row r="1187">
          <cell r="A1187">
            <v>44078</v>
          </cell>
        </row>
        <row r="1188">
          <cell r="A1188">
            <v>44081</v>
          </cell>
        </row>
        <row r="1189">
          <cell r="A1189">
            <v>44082</v>
          </cell>
        </row>
        <row r="1190">
          <cell r="A1190">
            <v>44083</v>
          </cell>
        </row>
        <row r="1191">
          <cell r="A1191">
            <v>44084</v>
          </cell>
        </row>
        <row r="1192">
          <cell r="A1192">
            <v>44085</v>
          </cell>
        </row>
        <row r="1193">
          <cell r="A1193">
            <v>44088</v>
          </cell>
        </row>
        <row r="1194">
          <cell r="A1194">
            <v>44089</v>
          </cell>
        </row>
        <row r="1195">
          <cell r="A1195">
            <v>44090</v>
          </cell>
        </row>
        <row r="1196">
          <cell r="A1196">
            <v>44091</v>
          </cell>
        </row>
        <row r="1197">
          <cell r="A1197">
            <v>44092</v>
          </cell>
        </row>
        <row r="1198">
          <cell r="A1198">
            <v>44095</v>
          </cell>
        </row>
        <row r="1199">
          <cell r="A1199">
            <v>44096</v>
          </cell>
        </row>
        <row r="1200">
          <cell r="A1200">
            <v>44097</v>
          </cell>
        </row>
        <row r="1201">
          <cell r="A1201">
            <v>44098</v>
          </cell>
        </row>
        <row r="1202">
          <cell r="A1202">
            <v>44099</v>
          </cell>
        </row>
        <row r="1203">
          <cell r="A1203">
            <v>44102</v>
          </cell>
        </row>
        <row r="1204">
          <cell r="A1204">
            <v>44103</v>
          </cell>
        </row>
        <row r="1205">
          <cell r="A1205">
            <v>44104</v>
          </cell>
        </row>
        <row r="1206">
          <cell r="A1206">
            <v>44105</v>
          </cell>
        </row>
        <row r="1207">
          <cell r="A1207">
            <v>44109</v>
          </cell>
        </row>
        <row r="1208">
          <cell r="A1208">
            <v>44110</v>
          </cell>
        </row>
        <row r="1209">
          <cell r="A1209">
            <v>44111</v>
          </cell>
        </row>
        <row r="1210">
          <cell r="A1210">
            <v>44112</v>
          </cell>
        </row>
        <row r="1211">
          <cell r="A1211">
            <v>44113</v>
          </cell>
        </row>
        <row r="1212">
          <cell r="A1212">
            <v>44116</v>
          </cell>
        </row>
        <row r="1213">
          <cell r="A1213">
            <v>44117</v>
          </cell>
        </row>
        <row r="1214">
          <cell r="A1214">
            <v>44118</v>
          </cell>
        </row>
        <row r="1215">
          <cell r="A1215">
            <v>44119</v>
          </cell>
        </row>
        <row r="1216">
          <cell r="A1216">
            <v>44120</v>
          </cell>
        </row>
        <row r="1217">
          <cell r="A1217">
            <v>44123</v>
          </cell>
        </row>
        <row r="1218">
          <cell r="A1218">
            <v>44124</v>
          </cell>
        </row>
        <row r="1219">
          <cell r="A1219">
            <v>44125</v>
          </cell>
        </row>
        <row r="1220">
          <cell r="A1220">
            <v>44126</v>
          </cell>
        </row>
        <row r="1221">
          <cell r="A1221">
            <v>44127</v>
          </cell>
        </row>
        <row r="1222">
          <cell r="A1222">
            <v>44130</v>
          </cell>
        </row>
        <row r="1223">
          <cell r="A1223">
            <v>44131</v>
          </cell>
        </row>
        <row r="1224">
          <cell r="A1224">
            <v>44132</v>
          </cell>
        </row>
        <row r="1225">
          <cell r="A1225">
            <v>44133</v>
          </cell>
        </row>
        <row r="1226">
          <cell r="A1226">
            <v>44134</v>
          </cell>
        </row>
        <row r="1227">
          <cell r="A1227">
            <v>44137</v>
          </cell>
        </row>
        <row r="1228">
          <cell r="A1228">
            <v>44138</v>
          </cell>
        </row>
        <row r="1229">
          <cell r="A1229">
            <v>44139</v>
          </cell>
        </row>
        <row r="1230">
          <cell r="A1230">
            <v>44140</v>
          </cell>
        </row>
        <row r="1231">
          <cell r="A1231">
            <v>44141</v>
          </cell>
        </row>
        <row r="1232">
          <cell r="A1232">
            <v>44144</v>
          </cell>
        </row>
        <row r="1233">
          <cell r="A1233">
            <v>44145</v>
          </cell>
        </row>
        <row r="1234">
          <cell r="A1234">
            <v>44146</v>
          </cell>
        </row>
        <row r="1235">
          <cell r="A1235">
            <v>44147</v>
          </cell>
        </row>
        <row r="1236">
          <cell r="A1236">
            <v>44148</v>
          </cell>
        </row>
        <row r="1237">
          <cell r="A1237">
            <v>44152</v>
          </cell>
        </row>
        <row r="1238">
          <cell r="A1238">
            <v>44153</v>
          </cell>
        </row>
        <row r="1239">
          <cell r="A1239">
            <v>44154</v>
          </cell>
        </row>
        <row r="1240">
          <cell r="A1240">
            <v>44155</v>
          </cell>
        </row>
        <row r="1241">
          <cell r="A1241">
            <v>44158</v>
          </cell>
        </row>
        <row r="1242">
          <cell r="A1242">
            <v>44159</v>
          </cell>
        </row>
        <row r="1243">
          <cell r="A1243">
            <v>44160</v>
          </cell>
        </row>
        <row r="1244">
          <cell r="A1244">
            <v>44161</v>
          </cell>
        </row>
        <row r="1245">
          <cell r="A1245">
            <v>44162</v>
          </cell>
        </row>
        <row r="1246">
          <cell r="A1246">
            <v>44166</v>
          </cell>
        </row>
        <row r="1247">
          <cell r="A1247">
            <v>44167</v>
          </cell>
        </row>
        <row r="1248">
          <cell r="A1248">
            <v>44168</v>
          </cell>
        </row>
        <row r="1249">
          <cell r="A1249">
            <v>44169</v>
          </cell>
        </row>
        <row r="1250">
          <cell r="A1250">
            <v>44172</v>
          </cell>
        </row>
        <row r="1251">
          <cell r="A1251">
            <v>44173</v>
          </cell>
        </row>
        <row r="1252">
          <cell r="A1252">
            <v>44174</v>
          </cell>
        </row>
        <row r="1253">
          <cell r="A1253">
            <v>44175</v>
          </cell>
        </row>
        <row r="1254">
          <cell r="A1254">
            <v>44176</v>
          </cell>
        </row>
        <row r="1255">
          <cell r="A1255">
            <v>44179</v>
          </cell>
        </row>
        <row r="1256">
          <cell r="A1256">
            <v>44180</v>
          </cell>
        </row>
        <row r="1257">
          <cell r="A1257">
            <v>44181</v>
          </cell>
        </row>
        <row r="1258">
          <cell r="A1258">
            <v>44182</v>
          </cell>
        </row>
        <row r="1259">
          <cell r="A1259">
            <v>44183</v>
          </cell>
        </row>
        <row r="1260">
          <cell r="A1260">
            <v>44186</v>
          </cell>
        </row>
        <row r="1261">
          <cell r="A1261">
            <v>44187</v>
          </cell>
        </row>
        <row r="1262">
          <cell r="A1262">
            <v>44188</v>
          </cell>
        </row>
        <row r="1263">
          <cell r="A1263">
            <v>44189</v>
          </cell>
        </row>
        <row r="1264">
          <cell r="A1264">
            <v>44193</v>
          </cell>
        </row>
        <row r="1265">
          <cell r="A1265">
            <v>44194</v>
          </cell>
        </row>
        <row r="1266">
          <cell r="A1266">
            <v>44195</v>
          </cell>
        </row>
        <row r="1267">
          <cell r="A1267">
            <v>44196</v>
          </cell>
        </row>
        <row r="1268">
          <cell r="A1268">
            <v>44197</v>
          </cell>
        </row>
        <row r="1269">
          <cell r="A1269">
            <v>44200</v>
          </cell>
        </row>
        <row r="1270">
          <cell r="A1270">
            <v>44201</v>
          </cell>
        </row>
        <row r="1271">
          <cell r="A1271">
            <v>44202</v>
          </cell>
        </row>
        <row r="1272">
          <cell r="A1272">
            <v>44203</v>
          </cell>
        </row>
        <row r="1273">
          <cell r="A1273">
            <v>44204</v>
          </cell>
        </row>
        <row r="1274">
          <cell r="A1274">
            <v>44207</v>
          </cell>
        </row>
        <row r="1275">
          <cell r="A1275">
            <v>44208</v>
          </cell>
        </row>
        <row r="1276">
          <cell r="A1276">
            <v>44209</v>
          </cell>
        </row>
        <row r="1277">
          <cell r="A1277">
            <v>44210</v>
          </cell>
        </row>
        <row r="1278">
          <cell r="A1278">
            <v>44211</v>
          </cell>
        </row>
        <row r="1279">
          <cell r="A1279">
            <v>44214</v>
          </cell>
        </row>
        <row r="1280">
          <cell r="A1280">
            <v>44215</v>
          </cell>
        </row>
        <row r="1281">
          <cell r="A1281">
            <v>44216</v>
          </cell>
        </row>
        <row r="1282">
          <cell r="A1282">
            <v>44217</v>
          </cell>
        </row>
        <row r="1283">
          <cell r="A1283">
            <v>44218</v>
          </cell>
        </row>
        <row r="1284">
          <cell r="A1284">
            <v>44221</v>
          </cell>
        </row>
        <row r="1285">
          <cell r="A1285">
            <v>44223</v>
          </cell>
        </row>
        <row r="1286">
          <cell r="A1286">
            <v>44224</v>
          </cell>
        </row>
        <row r="1287">
          <cell r="A1287">
            <v>44225</v>
          </cell>
        </row>
        <row r="1288">
          <cell r="A1288">
            <v>44228</v>
          </cell>
        </row>
        <row r="1289">
          <cell r="A1289">
            <v>44229</v>
          </cell>
        </row>
        <row r="1290">
          <cell r="A1290">
            <v>44230</v>
          </cell>
        </row>
        <row r="1291">
          <cell r="A1291">
            <v>44231</v>
          </cell>
        </row>
        <row r="1292">
          <cell r="A1292">
            <v>44232</v>
          </cell>
        </row>
        <row r="1293">
          <cell r="A1293">
            <v>44235</v>
          </cell>
        </row>
        <row r="1294">
          <cell r="A1294">
            <v>44236</v>
          </cell>
        </row>
        <row r="1295">
          <cell r="A1295">
            <v>44237</v>
          </cell>
        </row>
        <row r="1296">
          <cell r="A1296">
            <v>44238</v>
          </cell>
        </row>
        <row r="1297">
          <cell r="A1297">
            <v>44239</v>
          </cell>
        </row>
        <row r="1298">
          <cell r="A1298">
            <v>44242</v>
          </cell>
        </row>
        <row r="1299">
          <cell r="A1299">
            <v>44243</v>
          </cell>
        </row>
        <row r="1300">
          <cell r="A1300">
            <v>44244</v>
          </cell>
        </row>
        <row r="1301">
          <cell r="A1301">
            <v>44245</v>
          </cell>
        </row>
        <row r="1302">
          <cell r="A1302">
            <v>44246</v>
          </cell>
        </row>
        <row r="1303">
          <cell r="A1303">
            <v>44249</v>
          </cell>
        </row>
        <row r="1304">
          <cell r="A1304">
            <v>44250</v>
          </cell>
        </row>
        <row r="1305">
          <cell r="A1305">
            <v>44251</v>
          </cell>
        </row>
        <row r="1306">
          <cell r="A1306">
            <v>44252</v>
          </cell>
        </row>
        <row r="1307">
          <cell r="A1307">
            <v>44253</v>
          </cell>
        </row>
        <row r="1308">
          <cell r="A1308">
            <v>44256</v>
          </cell>
        </row>
        <row r="1309">
          <cell r="A1309">
            <v>44257</v>
          </cell>
        </row>
        <row r="1310">
          <cell r="A1310">
            <v>44258</v>
          </cell>
        </row>
        <row r="1311">
          <cell r="A1311">
            <v>44259</v>
          </cell>
        </row>
        <row r="1312">
          <cell r="A1312">
            <v>44260</v>
          </cell>
        </row>
        <row r="1313">
          <cell r="A1313">
            <v>44263</v>
          </cell>
        </row>
        <row r="1314">
          <cell r="A1314">
            <v>44264</v>
          </cell>
        </row>
        <row r="1315">
          <cell r="A1315">
            <v>44265</v>
          </cell>
        </row>
        <row r="1316">
          <cell r="A1316">
            <v>44267</v>
          </cell>
        </row>
        <row r="1317">
          <cell r="A1317">
            <v>44270</v>
          </cell>
        </row>
        <row r="1318">
          <cell r="A1318">
            <v>44271</v>
          </cell>
        </row>
        <row r="1319">
          <cell r="A1319">
            <v>44272</v>
          </cell>
        </row>
        <row r="1320">
          <cell r="A1320">
            <v>44273</v>
          </cell>
        </row>
        <row r="1321">
          <cell r="A1321">
            <v>44274</v>
          </cell>
        </row>
        <row r="1322">
          <cell r="A1322">
            <v>44277</v>
          </cell>
        </row>
        <row r="1323">
          <cell r="A1323">
            <v>44278</v>
          </cell>
        </row>
        <row r="1324">
          <cell r="A1324">
            <v>44279</v>
          </cell>
        </row>
        <row r="1325">
          <cell r="A1325">
            <v>44280</v>
          </cell>
        </row>
        <row r="1326">
          <cell r="A1326">
            <v>44281</v>
          </cell>
        </row>
        <row r="1327">
          <cell r="A1327">
            <v>44285</v>
          </cell>
        </row>
        <row r="1328">
          <cell r="A1328">
            <v>44286</v>
          </cell>
        </row>
        <row r="1329">
          <cell r="A1329">
            <v>44287</v>
          </cell>
        </row>
        <row r="1330">
          <cell r="A1330">
            <v>44291</v>
          </cell>
        </row>
        <row r="1331">
          <cell r="A1331">
            <v>44292</v>
          </cell>
        </row>
        <row r="1332">
          <cell r="A1332">
            <v>44293</v>
          </cell>
        </row>
        <row r="1333">
          <cell r="A1333">
            <v>44294</v>
          </cell>
        </row>
        <row r="1334">
          <cell r="A1334">
            <v>44295</v>
          </cell>
        </row>
        <row r="1335">
          <cell r="A1335">
            <v>44298</v>
          </cell>
        </row>
        <row r="1336">
          <cell r="A1336">
            <v>44299</v>
          </cell>
        </row>
        <row r="1337">
          <cell r="A1337">
            <v>44301</v>
          </cell>
        </row>
        <row r="1338">
          <cell r="A1338">
            <v>44302</v>
          </cell>
        </row>
        <row r="1339">
          <cell r="A1339">
            <v>44305</v>
          </cell>
        </row>
        <row r="1340">
          <cell r="A1340">
            <v>44306</v>
          </cell>
        </row>
        <row r="1341">
          <cell r="A1341">
            <v>44308</v>
          </cell>
        </row>
        <row r="1342">
          <cell r="A1342">
            <v>44309</v>
          </cell>
        </row>
        <row r="1343">
          <cell r="A1343">
            <v>44312</v>
          </cell>
        </row>
        <row r="1344">
          <cell r="A1344">
            <v>44313</v>
          </cell>
        </row>
        <row r="1345">
          <cell r="A1345">
            <v>44314</v>
          </cell>
        </row>
        <row r="1346">
          <cell r="A1346">
            <v>44315</v>
          </cell>
        </row>
        <row r="1347">
          <cell r="A1347">
            <v>44316</v>
          </cell>
        </row>
        <row r="1348">
          <cell r="A1348">
            <v>44319</v>
          </cell>
        </row>
        <row r="1349">
          <cell r="A1349">
            <v>44320</v>
          </cell>
        </row>
        <row r="1350">
          <cell r="A1350">
            <v>44321</v>
          </cell>
        </row>
        <row r="1351">
          <cell r="A1351">
            <v>44322</v>
          </cell>
        </row>
        <row r="1352">
          <cell r="A1352">
            <v>44323</v>
          </cell>
        </row>
        <row r="1353">
          <cell r="A1353">
            <v>44326</v>
          </cell>
        </row>
        <row r="1354">
          <cell r="A1354">
            <v>44327</v>
          </cell>
        </row>
        <row r="1355">
          <cell r="A1355">
            <v>44328</v>
          </cell>
        </row>
        <row r="1356">
          <cell r="A1356">
            <v>44330</v>
          </cell>
        </row>
        <row r="1357">
          <cell r="A1357">
            <v>44333</v>
          </cell>
        </row>
        <row r="1358">
          <cell r="A1358">
            <v>44334</v>
          </cell>
        </row>
        <row r="1359">
          <cell r="A1359">
            <v>44335</v>
          </cell>
        </row>
        <row r="1360">
          <cell r="A1360">
            <v>44336</v>
          </cell>
        </row>
        <row r="1361">
          <cell r="A1361">
            <v>44337</v>
          </cell>
        </row>
        <row r="1362">
          <cell r="A1362">
            <v>44340</v>
          </cell>
        </row>
        <row r="1363">
          <cell r="A1363">
            <v>44341</v>
          </cell>
        </row>
        <row r="1364">
          <cell r="A1364">
            <v>44342</v>
          </cell>
        </row>
        <row r="1365">
          <cell r="A1365">
            <v>44343</v>
          </cell>
        </row>
        <row r="1366">
          <cell r="A1366">
            <v>44344</v>
          </cell>
        </row>
        <row r="1367">
          <cell r="A1367">
            <v>44347</v>
          </cell>
        </row>
        <row r="1368">
          <cell r="A1368">
            <v>44348</v>
          </cell>
        </row>
        <row r="1369">
          <cell r="A1369">
            <v>44349</v>
          </cell>
        </row>
        <row r="1370">
          <cell r="A1370">
            <v>44350</v>
          </cell>
        </row>
        <row r="1371">
          <cell r="A1371">
            <v>44351</v>
          </cell>
        </row>
        <row r="1372">
          <cell r="A1372">
            <v>44354</v>
          </cell>
        </row>
        <row r="1373">
          <cell r="A1373">
            <v>44355</v>
          </cell>
        </row>
        <row r="1374">
          <cell r="A1374">
            <v>44356</v>
          </cell>
        </row>
        <row r="1375">
          <cell r="A1375">
            <v>44357</v>
          </cell>
        </row>
        <row r="1376">
          <cell r="A1376">
            <v>44358</v>
          </cell>
        </row>
        <row r="1377">
          <cell r="A1377">
            <v>44361</v>
          </cell>
        </row>
        <row r="1378">
          <cell r="A1378">
            <v>44362</v>
          </cell>
        </row>
        <row r="1379">
          <cell r="A1379">
            <v>44363</v>
          </cell>
        </row>
        <row r="1380">
          <cell r="A1380">
            <v>44364</v>
          </cell>
        </row>
        <row r="1381">
          <cell r="A1381">
            <v>44365</v>
          </cell>
        </row>
        <row r="1382">
          <cell r="A1382">
            <v>44368</v>
          </cell>
        </row>
        <row r="1383">
          <cell r="A1383">
            <v>44369</v>
          </cell>
        </row>
        <row r="1384">
          <cell r="A1384">
            <v>44370</v>
          </cell>
        </row>
        <row r="1385">
          <cell r="A1385">
            <v>44371</v>
          </cell>
        </row>
        <row r="1386">
          <cell r="A1386">
            <v>44372</v>
          </cell>
        </row>
        <row r="1387">
          <cell r="A1387">
            <v>44375</v>
          </cell>
        </row>
        <row r="1388">
          <cell r="A1388">
            <v>44376</v>
          </cell>
        </row>
        <row r="1389">
          <cell r="A1389">
            <v>44377</v>
          </cell>
        </row>
        <row r="1390">
          <cell r="A1390">
            <v>44378</v>
          </cell>
        </row>
        <row r="1391">
          <cell r="A1391">
            <v>44379</v>
          </cell>
        </row>
        <row r="1392">
          <cell r="A1392">
            <v>44382</v>
          </cell>
        </row>
        <row r="1393">
          <cell r="A1393">
            <v>44383</v>
          </cell>
        </row>
        <row r="1394">
          <cell r="A1394">
            <v>44384</v>
          </cell>
        </row>
        <row r="1395">
          <cell r="A1395">
            <v>44385</v>
          </cell>
        </row>
        <row r="1396">
          <cell r="A1396">
            <v>44386</v>
          </cell>
        </row>
        <row r="1397">
          <cell r="A1397">
            <v>44389</v>
          </cell>
        </row>
        <row r="1398">
          <cell r="A1398">
            <v>44390</v>
          </cell>
        </row>
        <row r="1399">
          <cell r="A1399">
            <v>44391</v>
          </cell>
        </row>
        <row r="1400">
          <cell r="A1400">
            <v>44392</v>
          </cell>
        </row>
        <row r="1401">
          <cell r="A1401">
            <v>44393</v>
          </cell>
        </row>
        <row r="1402">
          <cell r="A1402">
            <v>44396</v>
          </cell>
        </row>
        <row r="1403">
          <cell r="A1403">
            <v>44397</v>
          </cell>
        </row>
        <row r="1404">
          <cell r="A1404">
            <v>44399</v>
          </cell>
        </row>
        <row r="1405">
          <cell r="A1405">
            <v>44400</v>
          </cell>
        </row>
        <row r="1406">
          <cell r="A1406">
            <v>44403</v>
          </cell>
        </row>
        <row r="1407">
          <cell r="A1407">
            <v>44404</v>
          </cell>
        </row>
        <row r="1408">
          <cell r="A1408">
            <v>44405</v>
          </cell>
        </row>
        <row r="1409">
          <cell r="A1409">
            <v>44406</v>
          </cell>
        </row>
        <row r="1410">
          <cell r="A1410">
            <v>44407</v>
          </cell>
        </row>
        <row r="1411">
          <cell r="A1411">
            <v>44410</v>
          </cell>
        </row>
        <row r="1412">
          <cell r="A1412">
            <v>44411</v>
          </cell>
        </row>
        <row r="1413">
          <cell r="A1413">
            <v>44412</v>
          </cell>
        </row>
        <row r="1414">
          <cell r="A1414">
            <v>44413</v>
          </cell>
        </row>
        <row r="1415">
          <cell r="A1415">
            <v>44414</v>
          </cell>
        </row>
        <row r="1416">
          <cell r="A1416">
            <v>44417</v>
          </cell>
        </row>
        <row r="1417">
          <cell r="A1417">
            <v>44418</v>
          </cell>
        </row>
        <row r="1418">
          <cell r="A1418">
            <v>44419</v>
          </cell>
        </row>
        <row r="1419">
          <cell r="A1419">
            <v>44420</v>
          </cell>
        </row>
        <row r="1420">
          <cell r="A1420">
            <v>44421</v>
          </cell>
        </row>
        <row r="1421">
          <cell r="A1421">
            <v>44424</v>
          </cell>
        </row>
        <row r="1422">
          <cell r="A1422">
            <v>44425</v>
          </cell>
        </row>
        <row r="1423">
          <cell r="A1423">
            <v>44426</v>
          </cell>
        </row>
        <row r="1424">
          <cell r="A1424">
            <v>44428</v>
          </cell>
        </row>
        <row r="1425">
          <cell r="A1425">
            <v>44431</v>
          </cell>
        </row>
        <row r="1426">
          <cell r="A1426">
            <v>44432</v>
          </cell>
        </row>
        <row r="1427">
          <cell r="A1427">
            <v>44433</v>
          </cell>
        </row>
        <row r="1428">
          <cell r="A1428">
            <v>44434</v>
          </cell>
        </row>
        <row r="1429">
          <cell r="A1429">
            <v>44435</v>
          </cell>
        </row>
        <row r="1430">
          <cell r="A1430">
            <v>44438</v>
          </cell>
        </row>
        <row r="1431">
          <cell r="A1431">
            <v>44439</v>
          </cell>
        </row>
        <row r="1432">
          <cell r="A1432">
            <v>44440</v>
          </cell>
        </row>
        <row r="1433">
          <cell r="A1433">
            <v>44441</v>
          </cell>
        </row>
        <row r="1434">
          <cell r="A1434">
            <v>44442</v>
          </cell>
        </row>
        <row r="1435">
          <cell r="A1435">
            <v>44445</v>
          </cell>
        </row>
        <row r="1436">
          <cell r="A1436">
            <v>44446</v>
          </cell>
        </row>
        <row r="1437">
          <cell r="A1437">
            <v>44447</v>
          </cell>
        </row>
        <row r="1438">
          <cell r="A1438">
            <v>44448</v>
          </cell>
        </row>
        <row r="1439">
          <cell r="A1439">
            <v>44452</v>
          </cell>
        </row>
        <row r="1440">
          <cell r="A1440">
            <v>44453</v>
          </cell>
        </row>
        <row r="1441">
          <cell r="A1441">
            <v>44454</v>
          </cell>
        </row>
        <row r="1442">
          <cell r="A1442">
            <v>44455</v>
          </cell>
        </row>
        <row r="1443">
          <cell r="A1443">
            <v>44456</v>
          </cell>
        </row>
        <row r="1444">
          <cell r="A1444">
            <v>44459</v>
          </cell>
        </row>
        <row r="1445">
          <cell r="A1445">
            <v>44460</v>
          </cell>
        </row>
        <row r="1446">
          <cell r="A1446">
            <v>44461</v>
          </cell>
        </row>
        <row r="1447">
          <cell r="A1447">
            <v>44462</v>
          </cell>
        </row>
        <row r="1448">
          <cell r="A1448">
            <v>44463</v>
          </cell>
        </row>
        <row r="1449">
          <cell r="A1449">
            <v>44466</v>
          </cell>
        </row>
        <row r="1450">
          <cell r="A1450">
            <v>44467</v>
          </cell>
        </row>
        <row r="1451">
          <cell r="A1451">
            <v>44468</v>
          </cell>
        </row>
        <row r="1452">
          <cell r="A1452">
            <v>44469</v>
          </cell>
        </row>
        <row r="1453">
          <cell r="A1453">
            <v>44470</v>
          </cell>
        </row>
        <row r="1454">
          <cell r="A1454">
            <v>44473</v>
          </cell>
        </row>
        <row r="1455">
          <cell r="A1455">
            <v>44474</v>
          </cell>
        </row>
        <row r="1456">
          <cell r="A1456">
            <v>44475</v>
          </cell>
        </row>
        <row r="1457">
          <cell r="A1457">
            <v>44476</v>
          </cell>
        </row>
        <row r="1458">
          <cell r="A1458">
            <v>44477</v>
          </cell>
        </row>
        <row r="1459">
          <cell r="A1459">
            <v>44480</v>
          </cell>
        </row>
        <row r="1460">
          <cell r="A1460">
            <v>44481</v>
          </cell>
        </row>
        <row r="1461">
          <cell r="A1461">
            <v>44482</v>
          </cell>
        </row>
        <row r="1462">
          <cell r="A1462">
            <v>44483</v>
          </cell>
        </row>
        <row r="1463">
          <cell r="A1463">
            <v>44487</v>
          </cell>
        </row>
        <row r="1464">
          <cell r="A1464">
            <v>44488</v>
          </cell>
        </row>
        <row r="1465">
          <cell r="A1465">
            <v>44489</v>
          </cell>
        </row>
        <row r="1466">
          <cell r="A1466">
            <v>44490</v>
          </cell>
        </row>
        <row r="1467">
          <cell r="A1467">
            <v>44491</v>
          </cell>
        </row>
        <row r="1468">
          <cell r="A1468">
            <v>44494</v>
          </cell>
        </row>
        <row r="1469">
          <cell r="A1469">
            <v>44495</v>
          </cell>
        </row>
        <row r="1470">
          <cell r="A1470">
            <v>44496</v>
          </cell>
        </row>
        <row r="1471">
          <cell r="A1471">
            <v>44497</v>
          </cell>
        </row>
        <row r="1472">
          <cell r="A1472">
            <v>44498</v>
          </cell>
        </row>
        <row r="1473">
          <cell r="A1473">
            <v>44501</v>
          </cell>
        </row>
        <row r="1474">
          <cell r="A1474">
            <v>44502</v>
          </cell>
        </row>
        <row r="1475">
          <cell r="A1475">
            <v>44503</v>
          </cell>
        </row>
        <row r="1476">
          <cell r="A1476">
            <v>44508</v>
          </cell>
        </row>
        <row r="1477">
          <cell r="A1477">
            <v>44509</v>
          </cell>
        </row>
        <row r="1478">
          <cell r="A1478">
            <v>44510</v>
          </cell>
        </row>
        <row r="1479">
          <cell r="A1479">
            <v>44511</v>
          </cell>
        </row>
        <row r="1480">
          <cell r="A1480">
            <v>44512</v>
          </cell>
        </row>
        <row r="1481">
          <cell r="A1481">
            <v>44515</v>
          </cell>
        </row>
        <row r="1482">
          <cell r="A1482">
            <v>44516</v>
          </cell>
        </row>
        <row r="1483">
          <cell r="A1483">
            <v>44517</v>
          </cell>
        </row>
        <row r="1484">
          <cell r="A1484">
            <v>44518</v>
          </cell>
        </row>
        <row r="1485">
          <cell r="A1485">
            <v>44522</v>
          </cell>
        </row>
        <row r="1486">
          <cell r="A1486">
            <v>44523</v>
          </cell>
        </row>
        <row r="1487">
          <cell r="A1487">
            <v>44524</v>
          </cell>
        </row>
        <row r="1488">
          <cell r="A1488">
            <v>44525</v>
          </cell>
        </row>
        <row r="1489">
          <cell r="A1489">
            <v>44526</v>
          </cell>
        </row>
        <row r="1490">
          <cell r="A1490">
            <v>44529</v>
          </cell>
        </row>
        <row r="1491">
          <cell r="A1491">
            <v>44530</v>
          </cell>
        </row>
        <row r="1492">
          <cell r="A1492">
            <v>44531</v>
          </cell>
        </row>
        <row r="1493">
          <cell r="A1493">
            <v>44532</v>
          </cell>
        </row>
        <row r="1494">
          <cell r="A1494">
            <v>44533</v>
          </cell>
        </row>
        <row r="1495">
          <cell r="A1495">
            <v>44536</v>
          </cell>
        </row>
        <row r="1496">
          <cell r="A1496">
            <v>44537</v>
          </cell>
        </row>
        <row r="1497">
          <cell r="A1497">
            <v>44538</v>
          </cell>
        </row>
        <row r="1498">
          <cell r="A1498">
            <v>44539</v>
          </cell>
        </row>
        <row r="1499">
          <cell r="A1499">
            <v>44540</v>
          </cell>
        </row>
        <row r="1500">
          <cell r="A1500">
            <v>44543</v>
          </cell>
        </row>
        <row r="1501">
          <cell r="A1501">
            <v>44544</v>
          </cell>
        </row>
        <row r="1502">
          <cell r="A1502">
            <v>44545</v>
          </cell>
        </row>
        <row r="1503">
          <cell r="A1503">
            <v>44546</v>
          </cell>
        </row>
        <row r="1504">
          <cell r="A1504">
            <v>44547</v>
          </cell>
        </row>
        <row r="1505">
          <cell r="A1505">
            <v>44550</v>
          </cell>
        </row>
        <row r="1506">
          <cell r="A1506">
            <v>44551</v>
          </cell>
        </row>
        <row r="1507">
          <cell r="A1507">
            <v>44552</v>
          </cell>
        </row>
        <row r="1508">
          <cell r="A1508">
            <v>44553</v>
          </cell>
        </row>
        <row r="1509">
          <cell r="A1509">
            <v>44554</v>
          </cell>
        </row>
        <row r="1510">
          <cell r="A1510">
            <v>44557</v>
          </cell>
        </row>
        <row r="1511">
          <cell r="A1511">
            <v>44558</v>
          </cell>
        </row>
        <row r="1512">
          <cell r="A1512">
            <v>44559</v>
          </cell>
        </row>
        <row r="1513">
          <cell r="A1513">
            <v>44560</v>
          </cell>
        </row>
        <row r="1514">
          <cell r="A1514">
            <v>44561</v>
          </cell>
        </row>
        <row r="1515">
          <cell r="A1515">
            <v>44564</v>
          </cell>
        </row>
        <row r="1516">
          <cell r="A1516">
            <v>44565</v>
          </cell>
        </row>
        <row r="1517">
          <cell r="A1517">
            <v>44566</v>
          </cell>
        </row>
        <row r="1518">
          <cell r="A1518">
            <v>44567</v>
          </cell>
        </row>
        <row r="1519">
          <cell r="A1519">
            <v>44568</v>
          </cell>
        </row>
        <row r="1520">
          <cell r="A1520">
            <v>44571</v>
          </cell>
        </row>
        <row r="1521">
          <cell r="A1521">
            <v>44572</v>
          </cell>
        </row>
        <row r="1522">
          <cell r="A1522">
            <v>44573</v>
          </cell>
        </row>
        <row r="1523">
          <cell r="A1523">
            <v>44574</v>
          </cell>
        </row>
        <row r="1524">
          <cell r="A1524">
            <v>44575</v>
          </cell>
        </row>
        <row r="1525">
          <cell r="A1525">
            <v>44578</v>
          </cell>
        </row>
        <row r="1526">
          <cell r="A1526">
            <v>44579</v>
          </cell>
        </row>
        <row r="1527">
          <cell r="A1527">
            <v>44580</v>
          </cell>
        </row>
        <row r="1528">
          <cell r="A1528">
            <v>44581</v>
          </cell>
        </row>
        <row r="1529">
          <cell r="A1529">
            <v>44582</v>
          </cell>
        </row>
        <row r="1530">
          <cell r="A1530">
            <v>44585</v>
          </cell>
        </row>
        <row r="1531">
          <cell r="A1531">
            <v>44586</v>
          </cell>
        </row>
        <row r="1532">
          <cell r="A1532">
            <v>44588</v>
          </cell>
        </row>
        <row r="1533">
          <cell r="A1533">
            <v>44589</v>
          </cell>
        </row>
        <row r="1534">
          <cell r="A1534">
            <v>44592</v>
          </cell>
        </row>
        <row r="1535">
          <cell r="A1535">
            <v>44593</v>
          </cell>
        </row>
        <row r="1536">
          <cell r="A1536">
            <v>44594</v>
          </cell>
        </row>
        <row r="1537">
          <cell r="A1537">
            <v>44595</v>
          </cell>
        </row>
        <row r="1538">
          <cell r="A1538">
            <v>44596</v>
          </cell>
        </row>
        <row r="1539">
          <cell r="A1539">
            <v>44599</v>
          </cell>
        </row>
        <row r="1540">
          <cell r="A1540">
            <v>44600</v>
          </cell>
        </row>
        <row r="1541">
          <cell r="A1541">
            <v>44601</v>
          </cell>
        </row>
        <row r="1542">
          <cell r="A1542">
            <v>44602</v>
          </cell>
        </row>
        <row r="1543">
          <cell r="A1543">
            <v>44603</v>
          </cell>
        </row>
        <row r="1544">
          <cell r="A1544">
            <v>44606</v>
          </cell>
        </row>
        <row r="1545">
          <cell r="A1545">
            <v>44607</v>
          </cell>
        </row>
        <row r="1546">
          <cell r="A1546">
            <v>44608</v>
          </cell>
        </row>
        <row r="1547">
          <cell r="A1547">
            <v>44609</v>
          </cell>
        </row>
        <row r="1548">
          <cell r="A1548">
            <v>44610</v>
          </cell>
        </row>
        <row r="1549">
          <cell r="A1549">
            <v>44613</v>
          </cell>
        </row>
        <row r="1550">
          <cell r="A1550">
            <v>44614</v>
          </cell>
        </row>
        <row r="1551">
          <cell r="A1551">
            <v>44615</v>
          </cell>
        </row>
        <row r="1552">
          <cell r="A1552">
            <v>44616</v>
          </cell>
        </row>
        <row r="1553">
          <cell r="A1553">
            <v>44617</v>
          </cell>
        </row>
        <row r="1554">
          <cell r="A1554">
            <v>44620</v>
          </cell>
        </row>
        <row r="1555">
          <cell r="A1555">
            <v>44622</v>
          </cell>
        </row>
        <row r="1556">
          <cell r="A1556">
            <v>44623</v>
          </cell>
        </row>
        <row r="1557">
          <cell r="A1557">
            <v>44624</v>
          </cell>
        </row>
        <row r="1558">
          <cell r="A1558">
            <v>44627</v>
          </cell>
        </row>
        <row r="1559">
          <cell r="A1559">
            <v>44628</v>
          </cell>
        </row>
        <row r="1560">
          <cell r="A1560">
            <v>44629</v>
          </cell>
        </row>
        <row r="1561">
          <cell r="A1561">
            <v>44630</v>
          </cell>
        </row>
        <row r="1562">
          <cell r="A1562">
            <v>44631</v>
          </cell>
        </row>
        <row r="1563">
          <cell r="A1563">
            <v>44634</v>
          </cell>
        </row>
        <row r="1564">
          <cell r="A1564">
            <v>44635</v>
          </cell>
        </row>
        <row r="1565">
          <cell r="A1565">
            <v>44636</v>
          </cell>
        </row>
        <row r="1566">
          <cell r="A1566">
            <v>44637</v>
          </cell>
        </row>
        <row r="1567">
          <cell r="A1567">
            <v>44641</v>
          </cell>
        </row>
        <row r="1568">
          <cell r="A1568">
            <v>44642</v>
          </cell>
        </row>
        <row r="1569">
          <cell r="A1569">
            <v>44643</v>
          </cell>
        </row>
        <row r="1570">
          <cell r="A1570">
            <v>44644</v>
          </cell>
        </row>
        <row r="1571">
          <cell r="A1571">
            <v>44645</v>
          </cell>
        </row>
        <row r="1572">
          <cell r="A1572">
            <v>44648</v>
          </cell>
        </row>
        <row r="1573">
          <cell r="A1573">
            <v>44649</v>
          </cell>
        </row>
        <row r="1574">
          <cell r="A1574">
            <v>44650</v>
          </cell>
        </row>
        <row r="1575">
          <cell r="A1575">
            <v>44651</v>
          </cell>
        </row>
        <row r="1576">
          <cell r="A1576">
            <v>44652</v>
          </cell>
        </row>
        <row r="1577">
          <cell r="A1577">
            <v>44655</v>
          </cell>
        </row>
        <row r="1578">
          <cell r="A1578">
            <v>44656</v>
          </cell>
        </row>
        <row r="1579">
          <cell r="A1579">
            <v>44657</v>
          </cell>
        </row>
        <row r="1580">
          <cell r="A1580">
            <v>44658</v>
          </cell>
        </row>
        <row r="1581">
          <cell r="A1581">
            <v>44659</v>
          </cell>
        </row>
        <row r="1582">
          <cell r="A1582">
            <v>44662</v>
          </cell>
        </row>
        <row r="1583">
          <cell r="A1583">
            <v>44663</v>
          </cell>
        </row>
        <row r="1584">
          <cell r="A1584">
            <v>44664</v>
          </cell>
        </row>
        <row r="1585">
          <cell r="A1585">
            <v>44669</v>
          </cell>
        </row>
        <row r="1586">
          <cell r="A1586">
            <v>44670</v>
          </cell>
        </row>
        <row r="1587">
          <cell r="A1587">
            <v>44671</v>
          </cell>
        </row>
        <row r="1588">
          <cell r="A1588">
            <v>44672</v>
          </cell>
        </row>
        <row r="1589">
          <cell r="A1589">
            <v>44673</v>
          </cell>
        </row>
        <row r="1590">
          <cell r="A1590">
            <v>44676</v>
          </cell>
        </row>
        <row r="1591">
          <cell r="A1591">
            <v>44677</v>
          </cell>
        </row>
        <row r="1592">
          <cell r="A1592">
            <v>44678</v>
          </cell>
        </row>
        <row r="1593">
          <cell r="A1593">
            <v>44679</v>
          </cell>
        </row>
        <row r="1594">
          <cell r="A1594">
            <v>44680</v>
          </cell>
        </row>
        <row r="1595">
          <cell r="A1595">
            <v>44683</v>
          </cell>
        </row>
        <row r="1596">
          <cell r="A1596">
            <v>44685</v>
          </cell>
        </row>
        <row r="1597">
          <cell r="A1597">
            <v>44686</v>
          </cell>
        </row>
        <row r="1598">
          <cell r="A1598">
            <v>44687</v>
          </cell>
        </row>
        <row r="1599">
          <cell r="A1599">
            <v>44690</v>
          </cell>
        </row>
        <row r="1600">
          <cell r="A1600">
            <v>44691</v>
          </cell>
        </row>
        <row r="1601">
          <cell r="A1601">
            <v>44692</v>
          </cell>
        </row>
        <row r="1602">
          <cell r="A1602">
            <v>44693</v>
          </cell>
        </row>
        <row r="1603">
          <cell r="A1603">
            <v>44694</v>
          </cell>
        </row>
        <row r="1604">
          <cell r="A1604">
            <v>44697</v>
          </cell>
        </row>
        <row r="1605">
          <cell r="A1605">
            <v>44698</v>
          </cell>
        </row>
        <row r="1606">
          <cell r="A1606">
            <v>44699</v>
          </cell>
        </row>
        <row r="1607">
          <cell r="A1607">
            <v>44700</v>
          </cell>
        </row>
        <row r="1608">
          <cell r="A1608">
            <v>44701</v>
          </cell>
        </row>
        <row r="1609">
          <cell r="A1609">
            <v>44704</v>
          </cell>
        </row>
        <row r="1610">
          <cell r="A1610">
            <v>44705</v>
          </cell>
        </row>
        <row r="1611">
          <cell r="A1611">
            <v>44706</v>
          </cell>
        </row>
        <row r="1612">
          <cell r="A1612">
            <v>44707</v>
          </cell>
        </row>
        <row r="1613">
          <cell r="A1613">
            <v>44708</v>
          </cell>
        </row>
        <row r="1614">
          <cell r="A1614">
            <v>44711</v>
          </cell>
        </row>
        <row r="1615">
          <cell r="A1615">
            <v>44712</v>
          </cell>
        </row>
        <row r="1616">
          <cell r="A1616">
            <v>44713</v>
          </cell>
        </row>
        <row r="1617">
          <cell r="A1617">
            <v>44714</v>
          </cell>
        </row>
        <row r="1618">
          <cell r="A1618">
            <v>44715</v>
          </cell>
        </row>
        <row r="1619">
          <cell r="A1619">
            <v>44718</v>
          </cell>
        </row>
        <row r="1620">
          <cell r="A1620">
            <v>44719</v>
          </cell>
        </row>
        <row r="1621">
          <cell r="A1621">
            <v>44720</v>
          </cell>
        </row>
        <row r="1622">
          <cell r="A1622">
            <v>44721</v>
          </cell>
        </row>
        <row r="1623">
          <cell r="A1623">
            <v>44722</v>
          </cell>
        </row>
        <row r="1624">
          <cell r="A1624">
            <v>44725</v>
          </cell>
        </row>
        <row r="1625">
          <cell r="A1625">
            <v>44726</v>
          </cell>
        </row>
        <row r="1626">
          <cell r="A1626">
            <v>44727</v>
          </cell>
        </row>
        <row r="1627">
          <cell r="A1627">
            <v>44728</v>
          </cell>
        </row>
        <row r="1628">
          <cell r="A1628">
            <v>44729</v>
          </cell>
        </row>
        <row r="1629">
          <cell r="A1629">
            <v>44732</v>
          </cell>
        </row>
        <row r="1630">
          <cell r="A1630">
            <v>44733</v>
          </cell>
        </row>
        <row r="1631">
          <cell r="A1631">
            <v>44734</v>
          </cell>
        </row>
        <row r="1632">
          <cell r="A1632">
            <v>44735</v>
          </cell>
        </row>
        <row r="1633">
          <cell r="A1633">
            <v>44736</v>
          </cell>
        </row>
        <row r="1634">
          <cell r="A1634">
            <v>44739</v>
          </cell>
        </row>
        <row r="1635">
          <cell r="A1635">
            <v>44740</v>
          </cell>
        </row>
        <row r="1636">
          <cell r="A1636">
            <v>44741</v>
          </cell>
        </row>
        <row r="1637">
          <cell r="A1637">
            <v>44742</v>
          </cell>
        </row>
        <row r="1638">
          <cell r="A1638">
            <v>44743</v>
          </cell>
        </row>
        <row r="1639">
          <cell r="A1639">
            <v>44746</v>
          </cell>
        </row>
        <row r="1640">
          <cell r="A1640">
            <v>44747</v>
          </cell>
        </row>
        <row r="1641">
          <cell r="A1641">
            <v>44748</v>
          </cell>
        </row>
        <row r="1642">
          <cell r="A1642">
            <v>44749</v>
          </cell>
        </row>
        <row r="1643">
          <cell r="A1643">
            <v>44750</v>
          </cell>
        </row>
        <row r="1644">
          <cell r="A1644">
            <v>44753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37 since April 2010"/>
      <sheetName val="37 01.04.12"/>
      <sheetName val="38 since April 2010"/>
      <sheetName val="Sheet2"/>
      <sheetName val="38 01.04.12"/>
    </sheetNames>
    <sheetDataSet>
      <sheetData sheetId="0"/>
      <sheetData sheetId="1">
        <row r="3233">
          <cell r="A3233">
            <v>44371</v>
          </cell>
        </row>
        <row r="3234">
          <cell r="A3234">
            <v>44372</v>
          </cell>
        </row>
        <row r="3235">
          <cell r="A3235">
            <v>44375</v>
          </cell>
        </row>
        <row r="3236">
          <cell r="A3236">
            <v>44376</v>
          </cell>
        </row>
        <row r="3237">
          <cell r="A3237">
            <v>44377</v>
          </cell>
        </row>
        <row r="3238">
          <cell r="A3238">
            <v>44378</v>
          </cell>
        </row>
        <row r="3239">
          <cell r="A3239">
            <v>44379</v>
          </cell>
        </row>
        <row r="3240">
          <cell r="A3240">
            <v>44382</v>
          </cell>
        </row>
        <row r="3241">
          <cell r="A3241">
            <v>44383</v>
          </cell>
        </row>
        <row r="3242">
          <cell r="A3242">
            <v>44384</v>
          </cell>
        </row>
        <row r="3243">
          <cell r="A3243">
            <v>44385</v>
          </cell>
        </row>
        <row r="3244">
          <cell r="A3244">
            <v>44386</v>
          </cell>
        </row>
        <row r="3245">
          <cell r="A3245">
            <v>44389</v>
          </cell>
        </row>
        <row r="3246">
          <cell r="A3246">
            <v>44390</v>
          </cell>
        </row>
        <row r="3247">
          <cell r="A3247">
            <v>44391</v>
          </cell>
        </row>
        <row r="3248">
          <cell r="A3248">
            <v>44392</v>
          </cell>
        </row>
        <row r="3249">
          <cell r="A3249">
            <v>44393</v>
          </cell>
        </row>
        <row r="3250">
          <cell r="A3250">
            <v>44396</v>
          </cell>
        </row>
        <row r="3251">
          <cell r="A3251">
            <v>44397</v>
          </cell>
        </row>
        <row r="3252">
          <cell r="A3252">
            <v>44399</v>
          </cell>
        </row>
        <row r="3253">
          <cell r="A3253">
            <v>44400</v>
          </cell>
        </row>
        <row r="3254">
          <cell r="A3254">
            <v>44403</v>
          </cell>
        </row>
        <row r="3255">
          <cell r="A3255">
            <v>44404</v>
          </cell>
        </row>
        <row r="3256">
          <cell r="A3256">
            <v>44405</v>
          </cell>
        </row>
        <row r="3257">
          <cell r="A3257">
            <v>44406</v>
          </cell>
        </row>
        <row r="3258">
          <cell r="A3258">
            <v>44407</v>
          </cell>
        </row>
        <row r="3259">
          <cell r="A3259">
            <v>44410</v>
          </cell>
        </row>
        <row r="3260">
          <cell r="A3260">
            <v>44411</v>
          </cell>
        </row>
        <row r="3261">
          <cell r="A3261">
            <v>44412</v>
          </cell>
        </row>
        <row r="3262">
          <cell r="A3262">
            <v>44413</v>
          </cell>
        </row>
        <row r="3263">
          <cell r="A3263">
            <v>44414</v>
          </cell>
        </row>
        <row r="3264">
          <cell r="A3264">
            <v>44417</v>
          </cell>
        </row>
        <row r="3265">
          <cell r="A3265">
            <v>44418</v>
          </cell>
        </row>
        <row r="3266">
          <cell r="A3266">
            <v>44419</v>
          </cell>
        </row>
        <row r="3267">
          <cell r="A3267">
            <v>44420</v>
          </cell>
        </row>
        <row r="3268">
          <cell r="A3268">
            <v>44421</v>
          </cell>
        </row>
        <row r="3269">
          <cell r="A3269">
            <v>44424</v>
          </cell>
        </row>
        <row r="3270">
          <cell r="A3270">
            <v>44425</v>
          </cell>
        </row>
        <row r="3271">
          <cell r="A3271">
            <v>44426</v>
          </cell>
        </row>
        <row r="3272">
          <cell r="A3272">
            <v>44428</v>
          </cell>
        </row>
        <row r="3273">
          <cell r="A3273">
            <v>44431</v>
          </cell>
        </row>
        <row r="3274">
          <cell r="A3274">
            <v>44432</v>
          </cell>
        </row>
        <row r="3275">
          <cell r="A3275">
            <v>44433</v>
          </cell>
        </row>
        <row r="3276">
          <cell r="A3276">
            <v>44434</v>
          </cell>
        </row>
        <row r="3277">
          <cell r="A3277">
            <v>44435</v>
          </cell>
        </row>
        <row r="3278">
          <cell r="A3278">
            <v>44438</v>
          </cell>
        </row>
        <row r="3279">
          <cell r="A3279">
            <v>44439</v>
          </cell>
        </row>
        <row r="3280">
          <cell r="A3280">
            <v>44440</v>
          </cell>
        </row>
        <row r="3281">
          <cell r="A3281">
            <v>44441</v>
          </cell>
        </row>
        <row r="3282">
          <cell r="A3282">
            <v>44442</v>
          </cell>
        </row>
        <row r="3283">
          <cell r="A3283">
            <v>44445</v>
          </cell>
        </row>
        <row r="3284">
          <cell r="A3284">
            <v>44446</v>
          </cell>
        </row>
        <row r="3285">
          <cell r="A3285">
            <v>44447</v>
          </cell>
        </row>
        <row r="3286">
          <cell r="A3286">
            <v>44448</v>
          </cell>
        </row>
        <row r="3287">
          <cell r="A3287">
            <v>44452</v>
          </cell>
        </row>
        <row r="3288">
          <cell r="A3288">
            <v>44453</v>
          </cell>
        </row>
        <row r="3289">
          <cell r="A3289">
            <v>44454</v>
          </cell>
        </row>
        <row r="3290">
          <cell r="A3290">
            <v>44455</v>
          </cell>
        </row>
        <row r="3291">
          <cell r="A3291">
            <v>44456</v>
          </cell>
        </row>
        <row r="3292">
          <cell r="A3292">
            <v>44459</v>
          </cell>
        </row>
        <row r="3293">
          <cell r="A3293">
            <v>44460</v>
          </cell>
        </row>
        <row r="3294">
          <cell r="A3294">
            <v>44461</v>
          </cell>
        </row>
        <row r="3295">
          <cell r="A3295">
            <v>44462</v>
          </cell>
        </row>
        <row r="3296">
          <cell r="A3296">
            <v>44463</v>
          </cell>
        </row>
        <row r="3297">
          <cell r="A3297">
            <v>44466</v>
          </cell>
        </row>
        <row r="3298">
          <cell r="A3298">
            <v>44467</v>
          </cell>
        </row>
        <row r="3299">
          <cell r="A3299">
            <v>44468</v>
          </cell>
        </row>
        <row r="3300">
          <cell r="A3300">
            <v>44469</v>
          </cell>
        </row>
        <row r="3301">
          <cell r="A3301">
            <v>44470</v>
          </cell>
        </row>
        <row r="3302">
          <cell r="A3302">
            <v>44473</v>
          </cell>
        </row>
        <row r="3303">
          <cell r="A3303">
            <v>44474</v>
          </cell>
        </row>
        <row r="3304">
          <cell r="A3304">
            <v>44475</v>
          </cell>
        </row>
        <row r="3305">
          <cell r="A3305">
            <v>44476</v>
          </cell>
        </row>
        <row r="3306">
          <cell r="A3306">
            <v>44477</v>
          </cell>
        </row>
        <row r="3307">
          <cell r="A3307">
            <v>44480</v>
          </cell>
        </row>
        <row r="3308">
          <cell r="A3308">
            <v>44481</v>
          </cell>
        </row>
        <row r="3309">
          <cell r="A3309">
            <v>44482</v>
          </cell>
        </row>
        <row r="3310">
          <cell r="A3310">
            <v>44483</v>
          </cell>
        </row>
        <row r="3311">
          <cell r="A3311">
            <v>44487</v>
          </cell>
        </row>
        <row r="3312">
          <cell r="A3312">
            <v>44488</v>
          </cell>
        </row>
        <row r="3313">
          <cell r="A3313">
            <v>44489</v>
          </cell>
        </row>
        <row r="3314">
          <cell r="A3314">
            <v>44490</v>
          </cell>
        </row>
        <row r="3316">
          <cell r="A3316">
            <v>44494</v>
          </cell>
        </row>
        <row r="3317">
          <cell r="A3317">
            <v>44495</v>
          </cell>
        </row>
        <row r="3318">
          <cell r="A3318">
            <v>44496</v>
          </cell>
        </row>
        <row r="3319">
          <cell r="A3319">
            <v>44497</v>
          </cell>
        </row>
        <row r="3320">
          <cell r="A3320">
            <v>44498</v>
          </cell>
        </row>
        <row r="3321">
          <cell r="A3321">
            <v>44501</v>
          </cell>
        </row>
        <row r="3322">
          <cell r="A3322">
            <v>44502</v>
          </cell>
        </row>
        <row r="3323">
          <cell r="A3323">
            <v>44503</v>
          </cell>
        </row>
        <row r="3324">
          <cell r="A3324">
            <v>44508</v>
          </cell>
        </row>
        <row r="3325">
          <cell r="A3325">
            <v>44509</v>
          </cell>
        </row>
        <row r="3326">
          <cell r="A3326">
            <v>44510</v>
          </cell>
        </row>
        <row r="3327">
          <cell r="A3327">
            <v>44511</v>
          </cell>
        </row>
        <row r="3328">
          <cell r="A3328">
            <v>44512</v>
          </cell>
        </row>
        <row r="3329">
          <cell r="A3329">
            <v>44515</v>
          </cell>
        </row>
        <row r="3330">
          <cell r="A3330">
            <v>44516</v>
          </cell>
        </row>
        <row r="3331">
          <cell r="A3331">
            <v>44517</v>
          </cell>
        </row>
        <row r="3332">
          <cell r="A3332">
            <v>44518</v>
          </cell>
        </row>
        <row r="3333">
          <cell r="A3333">
            <v>44522</v>
          </cell>
        </row>
        <row r="3334">
          <cell r="A3334">
            <v>44523</v>
          </cell>
        </row>
        <row r="3335">
          <cell r="A3335">
            <v>44524</v>
          </cell>
        </row>
        <row r="3336">
          <cell r="A3336">
            <v>44525</v>
          </cell>
        </row>
        <row r="3337">
          <cell r="A3337">
            <v>44526</v>
          </cell>
        </row>
        <row r="3338">
          <cell r="A3338">
            <v>44529</v>
          </cell>
        </row>
        <row r="3339">
          <cell r="A3339">
            <v>44530</v>
          </cell>
        </row>
        <row r="3340">
          <cell r="A3340">
            <v>44531</v>
          </cell>
        </row>
        <row r="3341">
          <cell r="A3341">
            <v>44532</v>
          </cell>
        </row>
        <row r="3342">
          <cell r="A3342">
            <v>44533</v>
          </cell>
        </row>
        <row r="3343">
          <cell r="A3343">
            <v>44536</v>
          </cell>
        </row>
        <row r="3344">
          <cell r="A3344">
            <v>44537</v>
          </cell>
        </row>
        <row r="3345">
          <cell r="A3345">
            <v>44538</v>
          </cell>
        </row>
        <row r="3346">
          <cell r="A3346">
            <v>44539</v>
          </cell>
        </row>
        <row r="3347">
          <cell r="A3347">
            <v>44540</v>
          </cell>
        </row>
        <row r="3348">
          <cell r="A3348">
            <v>44543</v>
          </cell>
        </row>
        <row r="3349">
          <cell r="A3349">
            <v>44544</v>
          </cell>
        </row>
        <row r="3350">
          <cell r="A3350">
            <v>44545</v>
          </cell>
        </row>
        <row r="3351">
          <cell r="A3351">
            <v>44546</v>
          </cell>
        </row>
        <row r="3352">
          <cell r="A3352">
            <v>44547</v>
          </cell>
        </row>
        <row r="3353">
          <cell r="A3353">
            <v>44550</v>
          </cell>
        </row>
        <row r="3354">
          <cell r="A3354">
            <v>44551</v>
          </cell>
        </row>
        <row r="3355">
          <cell r="A3355">
            <v>44552</v>
          </cell>
        </row>
        <row r="3356">
          <cell r="A3356">
            <v>44553</v>
          </cell>
        </row>
        <row r="3357">
          <cell r="A3357">
            <v>44554</v>
          </cell>
        </row>
        <row r="3358">
          <cell r="A3358">
            <v>44557</v>
          </cell>
        </row>
        <row r="3359">
          <cell r="A3359">
            <v>44558</v>
          </cell>
        </row>
        <row r="3360">
          <cell r="A3360">
            <v>44559</v>
          </cell>
        </row>
        <row r="3361">
          <cell r="A3361">
            <v>44560</v>
          </cell>
        </row>
        <row r="3362">
          <cell r="A3362">
            <v>44561</v>
          </cell>
        </row>
        <row r="3363">
          <cell r="A3363">
            <v>44564</v>
          </cell>
        </row>
        <row r="3364">
          <cell r="A3364">
            <v>44565</v>
          </cell>
        </row>
        <row r="3365">
          <cell r="A3365">
            <v>44566</v>
          </cell>
        </row>
        <row r="3366">
          <cell r="A3366">
            <v>44567</v>
          </cell>
        </row>
        <row r="3367">
          <cell r="A3367">
            <v>44568</v>
          </cell>
        </row>
        <row r="3368">
          <cell r="A3368">
            <v>44571</v>
          </cell>
        </row>
        <row r="3369">
          <cell r="A3369">
            <v>44572</v>
          </cell>
        </row>
        <row r="3370">
          <cell r="A3370">
            <v>44573</v>
          </cell>
        </row>
        <row r="3371">
          <cell r="A3371">
            <v>44574</v>
          </cell>
        </row>
        <row r="3372">
          <cell r="A3372">
            <v>44575</v>
          </cell>
        </row>
        <row r="3373">
          <cell r="A3373">
            <v>44578</v>
          </cell>
        </row>
        <row r="3374">
          <cell r="A3374">
            <v>44579</v>
          </cell>
        </row>
        <row r="3375">
          <cell r="A3375">
            <v>44580</v>
          </cell>
        </row>
        <row r="3376">
          <cell r="A3376">
            <v>44581</v>
          </cell>
        </row>
        <row r="3377">
          <cell r="A3377">
            <v>44582</v>
          </cell>
        </row>
        <row r="3378">
          <cell r="A3378">
            <v>44585</v>
          </cell>
        </row>
        <row r="3379">
          <cell r="A3379">
            <v>44586</v>
          </cell>
        </row>
        <row r="3380">
          <cell r="A3380">
            <v>44588</v>
          </cell>
        </row>
        <row r="3381">
          <cell r="A3381">
            <v>44589</v>
          </cell>
        </row>
        <row r="3382">
          <cell r="A3382">
            <v>44592</v>
          </cell>
        </row>
        <row r="3383">
          <cell r="A3383">
            <v>44593</v>
          </cell>
        </row>
        <row r="3384">
          <cell r="A3384">
            <v>44594</v>
          </cell>
        </row>
        <row r="3385">
          <cell r="A3385">
            <v>44595</v>
          </cell>
        </row>
        <row r="3386">
          <cell r="A3386">
            <v>44596</v>
          </cell>
        </row>
        <row r="3387">
          <cell r="A3387">
            <v>44599</v>
          </cell>
        </row>
        <row r="3388">
          <cell r="A3388">
            <v>44600</v>
          </cell>
        </row>
        <row r="3389">
          <cell r="A3389">
            <v>44601</v>
          </cell>
        </row>
        <row r="3390">
          <cell r="A3390">
            <v>44602</v>
          </cell>
        </row>
        <row r="3391">
          <cell r="A3391">
            <v>44603</v>
          </cell>
        </row>
        <row r="3392">
          <cell r="A3392">
            <v>44606</v>
          </cell>
        </row>
        <row r="3393">
          <cell r="A3393">
            <v>44607</v>
          </cell>
        </row>
        <row r="3394">
          <cell r="A3394">
            <v>44608</v>
          </cell>
        </row>
        <row r="3395">
          <cell r="A3395">
            <v>44609</v>
          </cell>
        </row>
        <row r="3396">
          <cell r="A3396">
            <v>44610</v>
          </cell>
        </row>
        <row r="3397">
          <cell r="A3397">
            <v>44613</v>
          </cell>
        </row>
        <row r="3398">
          <cell r="A3398">
            <v>44614</v>
          </cell>
        </row>
        <row r="3399">
          <cell r="A3399">
            <v>44615</v>
          </cell>
        </row>
        <row r="3400">
          <cell r="A3400">
            <v>44616</v>
          </cell>
        </row>
        <row r="3401">
          <cell r="A3401">
            <v>44617</v>
          </cell>
        </row>
        <row r="3402">
          <cell r="A3402">
            <v>44620</v>
          </cell>
        </row>
        <row r="3403">
          <cell r="A3403">
            <v>44622</v>
          </cell>
        </row>
        <row r="3404">
          <cell r="A3404">
            <v>44623</v>
          </cell>
        </row>
        <row r="3405">
          <cell r="A3405">
            <v>44624</v>
          </cell>
        </row>
        <row r="3406">
          <cell r="A3406">
            <v>44627</v>
          </cell>
        </row>
        <row r="3407">
          <cell r="A3407">
            <v>44628</v>
          </cell>
        </row>
        <row r="3408">
          <cell r="A3408">
            <v>44629</v>
          </cell>
        </row>
        <row r="3409">
          <cell r="A3409">
            <v>44630</v>
          </cell>
        </row>
        <row r="3410">
          <cell r="A3410">
            <v>44631</v>
          </cell>
        </row>
        <row r="3411">
          <cell r="A3411">
            <v>44634</v>
          </cell>
        </row>
        <row r="3412">
          <cell r="A3412">
            <v>44635</v>
          </cell>
        </row>
        <row r="3413">
          <cell r="A3413">
            <v>44636</v>
          </cell>
        </row>
        <row r="3414">
          <cell r="A3414">
            <v>44637</v>
          </cell>
        </row>
        <row r="3415">
          <cell r="A3415">
            <v>44641</v>
          </cell>
        </row>
        <row r="3416">
          <cell r="A3416">
            <v>44642</v>
          </cell>
        </row>
        <row r="3417">
          <cell r="A3417">
            <v>44643</v>
          </cell>
        </row>
        <row r="3418">
          <cell r="A3418">
            <v>44644</v>
          </cell>
        </row>
        <row r="3419">
          <cell r="A3419">
            <v>44645</v>
          </cell>
        </row>
        <row r="3420">
          <cell r="A3420">
            <v>44648</v>
          </cell>
        </row>
        <row r="3421">
          <cell r="A3421">
            <v>44649</v>
          </cell>
        </row>
        <row r="3422">
          <cell r="A3422">
            <v>44650</v>
          </cell>
        </row>
        <row r="3423">
          <cell r="A3423">
            <v>44651</v>
          </cell>
        </row>
        <row r="3424">
          <cell r="A3424">
            <v>44652</v>
          </cell>
        </row>
        <row r="3425">
          <cell r="A3425">
            <v>44655</v>
          </cell>
        </row>
        <row r="3426">
          <cell r="A3426">
            <v>44656</v>
          </cell>
        </row>
        <row r="3427">
          <cell r="A3427">
            <v>44657</v>
          </cell>
        </row>
        <row r="3428">
          <cell r="A3428">
            <v>44658</v>
          </cell>
        </row>
        <row r="3429">
          <cell r="A3429">
            <v>44659</v>
          </cell>
        </row>
        <row r="3430">
          <cell r="A3430">
            <v>44662</v>
          </cell>
        </row>
        <row r="3431">
          <cell r="A3431">
            <v>44663</v>
          </cell>
        </row>
        <row r="3432">
          <cell r="A3432">
            <v>44664</v>
          </cell>
        </row>
        <row r="3433">
          <cell r="A3433">
            <v>44669</v>
          </cell>
        </row>
        <row r="3434">
          <cell r="A3434">
            <v>44670</v>
          </cell>
        </row>
        <row r="3435">
          <cell r="A3435">
            <v>44671</v>
          </cell>
        </row>
        <row r="3436">
          <cell r="A3436">
            <v>44672</v>
          </cell>
        </row>
        <row r="3437">
          <cell r="A3437">
            <v>44673</v>
          </cell>
        </row>
        <row r="3438">
          <cell r="A3438">
            <v>44676</v>
          </cell>
        </row>
        <row r="3439">
          <cell r="A3439">
            <v>44677</v>
          </cell>
        </row>
        <row r="3440">
          <cell r="A3440">
            <v>44678</v>
          </cell>
        </row>
        <row r="3441">
          <cell r="A3441">
            <v>44679</v>
          </cell>
        </row>
        <row r="3442">
          <cell r="A3442">
            <v>44680</v>
          </cell>
        </row>
        <row r="3443">
          <cell r="A3443">
            <v>44683</v>
          </cell>
        </row>
        <row r="3444">
          <cell r="A3444">
            <v>44685</v>
          </cell>
        </row>
        <row r="3445">
          <cell r="A3445">
            <v>44686</v>
          </cell>
        </row>
        <row r="3446">
          <cell r="A3446">
            <v>44687</v>
          </cell>
        </row>
        <row r="3447">
          <cell r="A3447">
            <v>44690</v>
          </cell>
        </row>
        <row r="3448">
          <cell r="A3448">
            <v>44691</v>
          </cell>
        </row>
        <row r="3449">
          <cell r="A3449">
            <v>44692</v>
          </cell>
        </row>
        <row r="3450">
          <cell r="A3450">
            <v>44693</v>
          </cell>
        </row>
        <row r="3451">
          <cell r="A3451">
            <v>44694</v>
          </cell>
        </row>
        <row r="3452">
          <cell r="A3452">
            <v>44697</v>
          </cell>
        </row>
        <row r="3453">
          <cell r="A3453">
            <v>44698</v>
          </cell>
        </row>
        <row r="3454">
          <cell r="A3454">
            <v>44699</v>
          </cell>
        </row>
        <row r="3455">
          <cell r="A3455">
            <v>44700</v>
          </cell>
        </row>
        <row r="3456">
          <cell r="A3456">
            <v>44701</v>
          </cell>
        </row>
        <row r="3457">
          <cell r="A3457">
            <v>44704</v>
          </cell>
        </row>
        <row r="3458">
          <cell r="A3458">
            <v>44705</v>
          </cell>
        </row>
        <row r="3459">
          <cell r="A3459">
            <v>44706</v>
          </cell>
        </row>
        <row r="3460">
          <cell r="A3460">
            <v>44707</v>
          </cell>
        </row>
        <row r="3461">
          <cell r="A3461">
            <v>44708</v>
          </cell>
        </row>
        <row r="3462">
          <cell r="A3462">
            <v>44711</v>
          </cell>
        </row>
        <row r="3463">
          <cell r="A3463">
            <v>44712</v>
          </cell>
        </row>
        <row r="3464">
          <cell r="A3464">
            <v>44713</v>
          </cell>
        </row>
        <row r="3465">
          <cell r="A3465">
            <v>44714</v>
          </cell>
        </row>
        <row r="3466">
          <cell r="A3466">
            <v>44715</v>
          </cell>
        </row>
        <row r="3467">
          <cell r="A3467">
            <v>44718</v>
          </cell>
        </row>
        <row r="3468">
          <cell r="A3468">
            <v>44719</v>
          </cell>
        </row>
        <row r="3469">
          <cell r="A3469">
            <v>44720</v>
          </cell>
        </row>
        <row r="3470">
          <cell r="A3470">
            <v>44721</v>
          </cell>
        </row>
        <row r="3471">
          <cell r="A3471">
            <v>44722</v>
          </cell>
        </row>
        <row r="3472">
          <cell r="A3472">
            <v>44725</v>
          </cell>
        </row>
        <row r="3473">
          <cell r="A3473">
            <v>44726</v>
          </cell>
        </row>
        <row r="3474">
          <cell r="A3474">
            <v>44727</v>
          </cell>
        </row>
        <row r="3475">
          <cell r="A3475">
            <v>44728</v>
          </cell>
        </row>
        <row r="3476">
          <cell r="A3476">
            <v>44729</v>
          </cell>
        </row>
        <row r="3477">
          <cell r="A3477">
            <v>44732</v>
          </cell>
        </row>
        <row r="3478">
          <cell r="A3478">
            <v>44733</v>
          </cell>
        </row>
        <row r="3479">
          <cell r="A3479">
            <v>44734</v>
          </cell>
        </row>
        <row r="3480">
          <cell r="A3480">
            <v>44735</v>
          </cell>
        </row>
        <row r="3481">
          <cell r="A3481">
            <v>44736</v>
          </cell>
        </row>
        <row r="3482">
          <cell r="A3482">
            <v>44739</v>
          </cell>
        </row>
        <row r="3483">
          <cell r="A3483">
            <v>44740</v>
          </cell>
        </row>
        <row r="3484">
          <cell r="A3484">
            <v>44741</v>
          </cell>
        </row>
        <row r="3485">
          <cell r="A3485">
            <v>44742</v>
          </cell>
        </row>
        <row r="3486">
          <cell r="A3486">
            <v>44743</v>
          </cell>
        </row>
        <row r="3487">
          <cell r="A3487">
            <v>44746</v>
          </cell>
        </row>
        <row r="3488">
          <cell r="A3488">
            <v>44747</v>
          </cell>
        </row>
        <row r="3489">
          <cell r="A3489">
            <v>44748</v>
          </cell>
        </row>
        <row r="3490">
          <cell r="A3490">
            <v>44749</v>
          </cell>
        </row>
        <row r="3491">
          <cell r="A3491">
            <v>44750</v>
          </cell>
        </row>
        <row r="3492">
          <cell r="A3492">
            <v>44753</v>
          </cell>
        </row>
        <row r="3493">
          <cell r="A3493">
            <v>44754</v>
          </cell>
        </row>
        <row r="3494">
          <cell r="A3494">
            <v>44755</v>
          </cell>
        </row>
      </sheetData>
      <sheetData sheetId="2">
        <row r="1501">
          <cell r="A1501">
            <v>43236</v>
          </cell>
        </row>
        <row r="1502">
          <cell r="A1502">
            <v>43237</v>
          </cell>
        </row>
        <row r="1503">
          <cell r="A1503">
            <v>43238</v>
          </cell>
        </row>
        <row r="1504">
          <cell r="A1504">
            <v>43241</v>
          </cell>
        </row>
        <row r="1505">
          <cell r="A1505">
            <v>43242</v>
          </cell>
        </row>
        <row r="1506">
          <cell r="A1506">
            <v>43243</v>
          </cell>
        </row>
        <row r="1507">
          <cell r="A1507">
            <v>43244</v>
          </cell>
        </row>
        <row r="1508">
          <cell r="A1508">
            <v>43245</v>
          </cell>
        </row>
        <row r="1509">
          <cell r="A1509">
            <v>43248</v>
          </cell>
        </row>
        <row r="1510">
          <cell r="A1510">
            <v>43249</v>
          </cell>
        </row>
        <row r="1511">
          <cell r="A1511">
            <v>43250</v>
          </cell>
        </row>
        <row r="1512">
          <cell r="A1512">
            <v>43251</v>
          </cell>
        </row>
        <row r="1513">
          <cell r="A1513">
            <v>43252</v>
          </cell>
        </row>
        <row r="1514">
          <cell r="A1514">
            <v>43255</v>
          </cell>
        </row>
        <row r="1515">
          <cell r="A1515">
            <v>43256</v>
          </cell>
        </row>
        <row r="1516">
          <cell r="A1516">
            <v>43257</v>
          </cell>
        </row>
        <row r="1517">
          <cell r="A1517">
            <v>43258</v>
          </cell>
        </row>
        <row r="1518">
          <cell r="A1518">
            <v>43259</v>
          </cell>
        </row>
        <row r="1519">
          <cell r="A1519">
            <v>43262</v>
          </cell>
        </row>
        <row r="1520">
          <cell r="A1520">
            <v>43263</v>
          </cell>
        </row>
        <row r="1521">
          <cell r="A1521">
            <v>43264</v>
          </cell>
        </row>
        <row r="1522">
          <cell r="A1522">
            <v>43265</v>
          </cell>
        </row>
        <row r="1523">
          <cell r="A1523">
            <v>43266</v>
          </cell>
        </row>
        <row r="1524">
          <cell r="A1524">
            <v>43269</v>
          </cell>
        </row>
        <row r="1525">
          <cell r="A1525">
            <v>43270</v>
          </cell>
        </row>
        <row r="1526">
          <cell r="A1526">
            <v>43271</v>
          </cell>
        </row>
        <row r="1527">
          <cell r="A1527">
            <v>43272</v>
          </cell>
        </row>
        <row r="1528">
          <cell r="A1528">
            <v>43273</v>
          </cell>
        </row>
        <row r="1529">
          <cell r="A1529">
            <v>43276</v>
          </cell>
        </row>
        <row r="1530">
          <cell r="A1530">
            <v>43277</v>
          </cell>
        </row>
        <row r="1531">
          <cell r="A1531">
            <v>43278</v>
          </cell>
        </row>
        <row r="1532">
          <cell r="A1532">
            <v>43279</v>
          </cell>
        </row>
        <row r="1533">
          <cell r="A1533">
            <v>43280</v>
          </cell>
        </row>
        <row r="1534">
          <cell r="A1534">
            <v>43283</v>
          </cell>
        </row>
        <row r="1535">
          <cell r="A1535">
            <v>43284</v>
          </cell>
        </row>
        <row r="1536">
          <cell r="A1536">
            <v>43285</v>
          </cell>
        </row>
        <row r="1537">
          <cell r="A1537">
            <v>43286</v>
          </cell>
        </row>
        <row r="1538">
          <cell r="A1538">
            <v>43287</v>
          </cell>
        </row>
        <row r="1539">
          <cell r="A1539">
            <v>43290</v>
          </cell>
        </row>
        <row r="1540">
          <cell r="A1540">
            <v>43291</v>
          </cell>
        </row>
        <row r="1541">
          <cell r="A1541">
            <v>43292</v>
          </cell>
        </row>
        <row r="1542">
          <cell r="A1542">
            <v>43293</v>
          </cell>
        </row>
        <row r="1543">
          <cell r="A1543">
            <v>43294</v>
          </cell>
        </row>
        <row r="1544">
          <cell r="A1544">
            <v>43297</v>
          </cell>
        </row>
        <row r="1545">
          <cell r="A1545">
            <v>43298</v>
          </cell>
        </row>
        <row r="1546">
          <cell r="A1546">
            <v>43299</v>
          </cell>
        </row>
        <row r="1547">
          <cell r="A1547">
            <v>43300</v>
          </cell>
        </row>
        <row r="1548">
          <cell r="A1548">
            <v>43301</v>
          </cell>
        </row>
        <row r="1549">
          <cell r="A1549">
            <v>43304</v>
          </cell>
        </row>
        <row r="1550">
          <cell r="A1550">
            <v>43305</v>
          </cell>
        </row>
        <row r="1551">
          <cell r="A1551">
            <v>43306</v>
          </cell>
        </row>
        <row r="1552">
          <cell r="A1552">
            <v>43307</v>
          </cell>
        </row>
        <row r="1553">
          <cell r="A1553">
            <v>43308</v>
          </cell>
        </row>
        <row r="1554">
          <cell r="A1554">
            <v>43311</v>
          </cell>
        </row>
        <row r="1555">
          <cell r="A1555">
            <v>43312</v>
          </cell>
        </row>
        <row r="1556">
          <cell r="A1556">
            <v>43313</v>
          </cell>
        </row>
        <row r="1557">
          <cell r="A1557">
            <v>43314</v>
          </cell>
        </row>
        <row r="1558">
          <cell r="A1558">
            <v>43315</v>
          </cell>
        </row>
        <row r="1559">
          <cell r="A1559">
            <v>43318</v>
          </cell>
        </row>
        <row r="1560">
          <cell r="A1560">
            <v>43319</v>
          </cell>
        </row>
        <row r="1561">
          <cell r="A1561">
            <v>43320</v>
          </cell>
        </row>
        <row r="1562">
          <cell r="A1562">
            <v>43321</v>
          </cell>
        </row>
        <row r="1563">
          <cell r="A1563">
            <v>43322</v>
          </cell>
        </row>
        <row r="1564">
          <cell r="A1564">
            <v>43325</v>
          </cell>
        </row>
        <row r="1565">
          <cell r="A1565">
            <v>43326</v>
          </cell>
        </row>
        <row r="1566">
          <cell r="A1566">
            <v>43328</v>
          </cell>
        </row>
        <row r="1567">
          <cell r="A1567">
            <v>43329</v>
          </cell>
        </row>
        <row r="1568">
          <cell r="A1568">
            <v>43332</v>
          </cell>
        </row>
        <row r="1569">
          <cell r="A1569">
            <v>43333</v>
          </cell>
        </row>
        <row r="1570">
          <cell r="A1570">
            <v>43335</v>
          </cell>
        </row>
        <row r="1571">
          <cell r="A1571">
            <v>43336</v>
          </cell>
        </row>
        <row r="1572">
          <cell r="A1572">
            <v>43339</v>
          </cell>
        </row>
        <row r="1573">
          <cell r="A1573">
            <v>43340</v>
          </cell>
        </row>
        <row r="1574">
          <cell r="A1574">
            <v>43341</v>
          </cell>
        </row>
        <row r="1575">
          <cell r="A1575">
            <v>43342</v>
          </cell>
        </row>
        <row r="1576">
          <cell r="A1576">
            <v>43343</v>
          </cell>
        </row>
        <row r="1577">
          <cell r="A1577">
            <v>43346</v>
          </cell>
        </row>
        <row r="1578">
          <cell r="A1578">
            <v>43347</v>
          </cell>
        </row>
        <row r="1579">
          <cell r="A1579">
            <v>43348</v>
          </cell>
        </row>
        <row r="1580">
          <cell r="A1580">
            <v>43349</v>
          </cell>
        </row>
        <row r="1581">
          <cell r="A1581">
            <v>43350</v>
          </cell>
        </row>
        <row r="1582">
          <cell r="A1582">
            <v>43353</v>
          </cell>
        </row>
        <row r="1583">
          <cell r="A1583">
            <v>43354</v>
          </cell>
        </row>
        <row r="1584">
          <cell r="A1584">
            <v>43355</v>
          </cell>
        </row>
        <row r="1585">
          <cell r="A1585">
            <v>43357</v>
          </cell>
        </row>
        <row r="1586">
          <cell r="A1586">
            <v>43360</v>
          </cell>
        </row>
        <row r="1587">
          <cell r="A1587">
            <v>43361</v>
          </cell>
        </row>
        <row r="1588">
          <cell r="A1588">
            <v>43362</v>
          </cell>
        </row>
        <row r="1589">
          <cell r="A1589">
            <v>43364</v>
          </cell>
        </row>
        <row r="1590">
          <cell r="A1590">
            <v>43367</v>
          </cell>
        </row>
        <row r="1591">
          <cell r="A1591">
            <v>43368</v>
          </cell>
        </row>
        <row r="1592">
          <cell r="A1592">
            <v>43369</v>
          </cell>
        </row>
        <row r="1593">
          <cell r="A1593">
            <v>43370</v>
          </cell>
        </row>
        <row r="1594">
          <cell r="A1594">
            <v>43371</v>
          </cell>
        </row>
        <row r="1595">
          <cell r="A1595">
            <v>43374</v>
          </cell>
        </row>
        <row r="1596">
          <cell r="A1596">
            <v>43376</v>
          </cell>
        </row>
        <row r="1597">
          <cell r="A1597">
            <v>43377</v>
          </cell>
        </row>
        <row r="1598">
          <cell r="A1598">
            <v>43378</v>
          </cell>
        </row>
        <row r="1599">
          <cell r="A1599">
            <v>43381</v>
          </cell>
        </row>
        <row r="1600">
          <cell r="A1600">
            <v>43382</v>
          </cell>
        </row>
        <row r="1601">
          <cell r="A1601">
            <v>43383</v>
          </cell>
        </row>
        <row r="1602">
          <cell r="A1602">
            <v>43384</v>
          </cell>
        </row>
        <row r="1603">
          <cell r="A1603">
            <v>43385</v>
          </cell>
        </row>
        <row r="1604">
          <cell r="A1604">
            <v>43388</v>
          </cell>
        </row>
        <row r="1605">
          <cell r="A1605">
            <v>43389</v>
          </cell>
        </row>
        <row r="1606">
          <cell r="A1606">
            <v>43391</v>
          </cell>
        </row>
        <row r="1607">
          <cell r="A1607">
            <v>43392</v>
          </cell>
        </row>
        <row r="1608">
          <cell r="A1608">
            <v>43395</v>
          </cell>
        </row>
        <row r="1609">
          <cell r="A1609">
            <v>43396</v>
          </cell>
        </row>
        <row r="1610">
          <cell r="A1610">
            <v>43397</v>
          </cell>
        </row>
        <row r="1611">
          <cell r="A1611">
            <v>43398</v>
          </cell>
        </row>
        <row r="1612">
          <cell r="A1612">
            <v>43399</v>
          </cell>
        </row>
        <row r="1613">
          <cell r="A1613">
            <v>43402</v>
          </cell>
        </row>
        <row r="1614">
          <cell r="A1614">
            <v>43403</v>
          </cell>
        </row>
        <row r="1615">
          <cell r="A1615">
            <v>43404</v>
          </cell>
        </row>
        <row r="1616">
          <cell r="A1616">
            <v>43405</v>
          </cell>
        </row>
        <row r="1617">
          <cell r="A1617">
            <v>43406</v>
          </cell>
        </row>
        <row r="1618">
          <cell r="A1618">
            <v>43409</v>
          </cell>
        </row>
        <row r="1619">
          <cell r="A1619">
            <v>43410</v>
          </cell>
        </row>
        <row r="1620">
          <cell r="A1620">
            <v>43413</v>
          </cell>
        </row>
        <row r="1621">
          <cell r="A1621">
            <v>43416</v>
          </cell>
        </row>
        <row r="1622">
          <cell r="A1622">
            <v>43417</v>
          </cell>
        </row>
        <row r="1623">
          <cell r="A1623">
            <v>43418</v>
          </cell>
        </row>
        <row r="1624">
          <cell r="A1624">
            <v>43419</v>
          </cell>
        </row>
        <row r="1625">
          <cell r="A1625">
            <v>43420</v>
          </cell>
        </row>
        <row r="1626">
          <cell r="A1626">
            <v>43423</v>
          </cell>
        </row>
        <row r="1627">
          <cell r="A1627">
            <v>43424</v>
          </cell>
        </row>
        <row r="1628">
          <cell r="A1628">
            <v>43425</v>
          </cell>
        </row>
        <row r="1629">
          <cell r="A1629">
            <v>43426</v>
          </cell>
        </row>
        <row r="1630">
          <cell r="A1630">
            <v>43430</v>
          </cell>
        </row>
        <row r="1631">
          <cell r="A1631">
            <v>43431</v>
          </cell>
        </row>
        <row r="1632">
          <cell r="A1632">
            <v>43432</v>
          </cell>
        </row>
        <row r="1633">
          <cell r="A1633">
            <v>43433</v>
          </cell>
        </row>
        <row r="1634">
          <cell r="A1634">
            <v>43434</v>
          </cell>
        </row>
        <row r="1635">
          <cell r="A1635">
            <v>43437</v>
          </cell>
        </row>
        <row r="1636">
          <cell r="A1636">
            <v>43438</v>
          </cell>
        </row>
        <row r="1637">
          <cell r="A1637">
            <v>43439</v>
          </cell>
        </row>
        <row r="1638">
          <cell r="A1638">
            <v>43440</v>
          </cell>
        </row>
        <row r="1639">
          <cell r="A1639">
            <v>43441</v>
          </cell>
        </row>
        <row r="1640">
          <cell r="A1640">
            <v>43444</v>
          </cell>
        </row>
        <row r="1641">
          <cell r="A1641">
            <v>43445</v>
          </cell>
        </row>
        <row r="1642">
          <cell r="A1642">
            <v>43446</v>
          </cell>
        </row>
        <row r="1643">
          <cell r="A1643">
            <v>43447</v>
          </cell>
        </row>
        <row r="1644">
          <cell r="A1644">
            <v>43448</v>
          </cell>
        </row>
        <row r="1645">
          <cell r="A1645">
            <v>43451</v>
          </cell>
        </row>
        <row r="1646">
          <cell r="A1646">
            <v>43452</v>
          </cell>
        </row>
        <row r="1647">
          <cell r="A1647">
            <v>43453</v>
          </cell>
        </row>
        <row r="1648">
          <cell r="A1648">
            <v>43454</v>
          </cell>
        </row>
        <row r="1649">
          <cell r="A1649">
            <v>43455</v>
          </cell>
        </row>
        <row r="1650">
          <cell r="A1650">
            <v>43458</v>
          </cell>
        </row>
        <row r="1651">
          <cell r="A1651">
            <v>43460</v>
          </cell>
        </row>
        <row r="1652">
          <cell r="A1652">
            <v>43461</v>
          </cell>
        </row>
        <row r="1653">
          <cell r="A1653">
            <v>43462</v>
          </cell>
        </row>
        <row r="1654">
          <cell r="A1654">
            <v>43465</v>
          </cell>
        </row>
        <row r="1655">
          <cell r="A1655">
            <v>43466</v>
          </cell>
        </row>
        <row r="1656">
          <cell r="A1656">
            <v>43467</v>
          </cell>
        </row>
        <row r="1657">
          <cell r="A1657">
            <v>43468</v>
          </cell>
        </row>
        <row r="1658">
          <cell r="A1658">
            <v>43469</v>
          </cell>
        </row>
        <row r="1659">
          <cell r="A1659">
            <v>43472</v>
          </cell>
        </row>
        <row r="1660">
          <cell r="A1660">
            <v>43473</v>
          </cell>
        </row>
        <row r="1661">
          <cell r="A1661">
            <v>43474</v>
          </cell>
        </row>
        <row r="1662">
          <cell r="A1662">
            <v>43475</v>
          </cell>
        </row>
        <row r="1663">
          <cell r="A1663">
            <v>43476</v>
          </cell>
        </row>
        <row r="1664">
          <cell r="A1664">
            <v>43479</v>
          </cell>
        </row>
        <row r="1665">
          <cell r="A1665">
            <v>43480</v>
          </cell>
        </row>
        <row r="1666">
          <cell r="A1666">
            <v>43481</v>
          </cell>
        </row>
        <row r="1667">
          <cell r="A1667">
            <v>43482</v>
          </cell>
        </row>
        <row r="1668">
          <cell r="A1668">
            <v>43483</v>
          </cell>
        </row>
        <row r="1669">
          <cell r="A1669">
            <v>43486</v>
          </cell>
        </row>
        <row r="1670">
          <cell r="A1670">
            <v>43487</v>
          </cell>
        </row>
        <row r="1671">
          <cell r="A1671">
            <v>43488</v>
          </cell>
        </row>
        <row r="1672">
          <cell r="A1672">
            <v>43489</v>
          </cell>
        </row>
        <row r="1673">
          <cell r="A1673">
            <v>43490</v>
          </cell>
        </row>
        <row r="1674">
          <cell r="A1674">
            <v>43493</v>
          </cell>
        </row>
        <row r="1675">
          <cell r="A1675">
            <v>43494</v>
          </cell>
        </row>
        <row r="1676">
          <cell r="A1676">
            <v>43495</v>
          </cell>
        </row>
        <row r="1677">
          <cell r="A1677">
            <v>43496</v>
          </cell>
        </row>
        <row r="1678">
          <cell r="A1678">
            <v>43497</v>
          </cell>
        </row>
        <row r="1679">
          <cell r="A1679">
            <v>43500</v>
          </cell>
        </row>
        <row r="1680">
          <cell r="A1680">
            <v>43501</v>
          </cell>
        </row>
        <row r="1681">
          <cell r="A1681">
            <v>43502</v>
          </cell>
        </row>
        <row r="1682">
          <cell r="A1682">
            <v>43503</v>
          </cell>
        </row>
        <row r="1683">
          <cell r="A1683">
            <v>43504</v>
          </cell>
        </row>
        <row r="1684">
          <cell r="A1684">
            <v>43507</v>
          </cell>
        </row>
        <row r="1685">
          <cell r="A1685">
            <v>43508</v>
          </cell>
        </row>
        <row r="1686">
          <cell r="A1686">
            <v>43509</v>
          </cell>
        </row>
        <row r="1687">
          <cell r="A1687">
            <v>43510</v>
          </cell>
        </row>
        <row r="1688">
          <cell r="A1688">
            <v>43511</v>
          </cell>
        </row>
        <row r="1689">
          <cell r="A1689">
            <v>43514</v>
          </cell>
        </row>
        <row r="1690">
          <cell r="A1690">
            <v>43515</v>
          </cell>
        </row>
        <row r="1691">
          <cell r="A1691">
            <v>43516</v>
          </cell>
        </row>
        <row r="1692">
          <cell r="A1692">
            <v>43517</v>
          </cell>
        </row>
        <row r="1693">
          <cell r="A1693">
            <v>43518</v>
          </cell>
        </row>
        <row r="1694">
          <cell r="A1694">
            <v>43521</v>
          </cell>
        </row>
        <row r="1695">
          <cell r="A1695">
            <v>43522</v>
          </cell>
        </row>
        <row r="1696">
          <cell r="A1696">
            <v>43523</v>
          </cell>
        </row>
        <row r="1697">
          <cell r="A1697">
            <v>43524</v>
          </cell>
        </row>
        <row r="1698">
          <cell r="A1698">
            <v>43525</v>
          </cell>
        </row>
        <row r="1699">
          <cell r="A1699">
            <v>43529</v>
          </cell>
        </row>
        <row r="1700">
          <cell r="A1700">
            <v>43530</v>
          </cell>
        </row>
        <row r="1701">
          <cell r="A1701">
            <v>43531</v>
          </cell>
        </row>
        <row r="1702">
          <cell r="A1702">
            <v>43532</v>
          </cell>
        </row>
        <row r="1703">
          <cell r="A1703">
            <v>43535</v>
          </cell>
        </row>
        <row r="1704">
          <cell r="A1704">
            <v>43536</v>
          </cell>
        </row>
        <row r="1705">
          <cell r="A1705">
            <v>43537</v>
          </cell>
        </row>
        <row r="1706">
          <cell r="A1706">
            <v>43538</v>
          </cell>
        </row>
        <row r="1707">
          <cell r="A1707">
            <v>43539</v>
          </cell>
        </row>
        <row r="1708">
          <cell r="A1708">
            <v>43542</v>
          </cell>
        </row>
        <row r="1709">
          <cell r="A1709">
            <v>43543</v>
          </cell>
        </row>
        <row r="1710">
          <cell r="A1710">
            <v>43544</v>
          </cell>
        </row>
        <row r="1711">
          <cell r="A1711">
            <v>43546</v>
          </cell>
        </row>
        <row r="1712">
          <cell r="A1712">
            <v>43549</v>
          </cell>
        </row>
        <row r="1713">
          <cell r="A1713">
            <v>43550</v>
          </cell>
        </row>
        <row r="1714">
          <cell r="A1714">
            <v>43551</v>
          </cell>
        </row>
        <row r="1715">
          <cell r="A1715">
            <v>43552</v>
          </cell>
        </row>
        <row r="1716">
          <cell r="A1716">
            <v>43553</v>
          </cell>
        </row>
        <row r="1717">
          <cell r="A1717">
            <v>43556</v>
          </cell>
        </row>
        <row r="1718">
          <cell r="A1718">
            <v>43557</v>
          </cell>
        </row>
        <row r="1719">
          <cell r="A1719">
            <v>43558</v>
          </cell>
        </row>
        <row r="1720">
          <cell r="A1720">
            <v>43559</v>
          </cell>
        </row>
        <row r="1721">
          <cell r="A1721">
            <v>43560</v>
          </cell>
        </row>
        <row r="1722">
          <cell r="A1722">
            <v>43563</v>
          </cell>
        </row>
        <row r="1723">
          <cell r="A1723">
            <v>43564</v>
          </cell>
        </row>
        <row r="1724">
          <cell r="A1724">
            <v>43565</v>
          </cell>
        </row>
        <row r="1725">
          <cell r="A1725">
            <v>43566</v>
          </cell>
        </row>
        <row r="1726">
          <cell r="A1726">
            <v>43567</v>
          </cell>
        </row>
        <row r="1727">
          <cell r="A1727">
            <v>43570</v>
          </cell>
        </row>
        <row r="1728">
          <cell r="A1728">
            <v>43571</v>
          </cell>
        </row>
        <row r="1729">
          <cell r="A1729">
            <v>43573</v>
          </cell>
        </row>
        <row r="1730">
          <cell r="A1730">
            <v>43577</v>
          </cell>
        </row>
        <row r="1731">
          <cell r="A1731">
            <v>43578</v>
          </cell>
        </row>
        <row r="1732">
          <cell r="A1732">
            <v>43579</v>
          </cell>
        </row>
        <row r="1733">
          <cell r="A1733">
            <v>43580</v>
          </cell>
        </row>
        <row r="1734">
          <cell r="A1734">
            <v>43581</v>
          </cell>
        </row>
        <row r="1735">
          <cell r="A1735">
            <v>43585</v>
          </cell>
        </row>
        <row r="1736">
          <cell r="A1736">
            <v>43587</v>
          </cell>
        </row>
        <row r="1737">
          <cell r="A1737">
            <v>43588</v>
          </cell>
        </row>
        <row r="1738">
          <cell r="A1738">
            <v>43591</v>
          </cell>
        </row>
        <row r="1739">
          <cell r="A1739">
            <v>43592</v>
          </cell>
        </row>
        <row r="1740">
          <cell r="A1740">
            <v>43593</v>
          </cell>
        </row>
        <row r="1741">
          <cell r="A1741">
            <v>43594</v>
          </cell>
        </row>
        <row r="1742">
          <cell r="A1742">
            <v>43595</v>
          </cell>
        </row>
        <row r="1743">
          <cell r="A1743">
            <v>43598</v>
          </cell>
        </row>
        <row r="1744">
          <cell r="A1744">
            <v>43599</v>
          </cell>
        </row>
        <row r="1745">
          <cell r="A1745">
            <v>43600</v>
          </cell>
        </row>
        <row r="1746">
          <cell r="A1746">
            <v>43601</v>
          </cell>
        </row>
        <row r="1747">
          <cell r="A1747">
            <v>43602</v>
          </cell>
        </row>
        <row r="1748">
          <cell r="A1748">
            <v>43605</v>
          </cell>
        </row>
        <row r="1749">
          <cell r="A1749">
            <v>43606</v>
          </cell>
        </row>
        <row r="1750">
          <cell r="A1750">
            <v>43607</v>
          </cell>
        </row>
        <row r="1751">
          <cell r="A1751">
            <v>43608</v>
          </cell>
        </row>
        <row r="1752">
          <cell r="A1752">
            <v>43609</v>
          </cell>
        </row>
        <row r="1753">
          <cell r="A1753">
            <v>43612</v>
          </cell>
        </row>
        <row r="1754">
          <cell r="A1754">
            <v>43613</v>
          </cell>
        </row>
        <row r="1755">
          <cell r="A1755">
            <v>43614</v>
          </cell>
        </row>
        <row r="1756">
          <cell r="A1756">
            <v>43615</v>
          </cell>
        </row>
        <row r="1757">
          <cell r="A1757">
            <v>43616</v>
          </cell>
        </row>
        <row r="1758">
          <cell r="A1758">
            <v>43619</v>
          </cell>
        </row>
        <row r="1759">
          <cell r="A1759">
            <v>43620</v>
          </cell>
        </row>
        <row r="1760">
          <cell r="A1760">
            <v>43622</v>
          </cell>
        </row>
        <row r="1761">
          <cell r="A1761">
            <v>43623</v>
          </cell>
        </row>
        <row r="1762">
          <cell r="A1762">
            <v>43626</v>
          </cell>
        </row>
        <row r="1763">
          <cell r="A1763">
            <v>43627</v>
          </cell>
        </row>
        <row r="1764">
          <cell r="A1764">
            <v>43628</v>
          </cell>
        </row>
        <row r="1765">
          <cell r="A1765">
            <v>43629</v>
          </cell>
        </row>
        <row r="1766">
          <cell r="A1766">
            <v>43630</v>
          </cell>
        </row>
        <row r="1767">
          <cell r="A1767">
            <v>43633</v>
          </cell>
        </row>
        <row r="1768">
          <cell r="A1768">
            <v>43634</v>
          </cell>
        </row>
        <row r="1769">
          <cell r="A1769">
            <v>43635</v>
          </cell>
        </row>
        <row r="1770">
          <cell r="A1770">
            <v>43636</v>
          </cell>
        </row>
        <row r="1771">
          <cell r="A1771">
            <v>43637</v>
          </cell>
        </row>
        <row r="1772">
          <cell r="A1772">
            <v>43640</v>
          </cell>
        </row>
        <row r="1773">
          <cell r="A1773">
            <v>43641</v>
          </cell>
        </row>
        <row r="1774">
          <cell r="A1774">
            <v>43642</v>
          </cell>
        </row>
        <row r="1775">
          <cell r="A1775">
            <v>43643</v>
          </cell>
        </row>
        <row r="1776">
          <cell r="A1776">
            <v>43644</v>
          </cell>
        </row>
        <row r="1777">
          <cell r="A1777">
            <v>43647</v>
          </cell>
        </row>
        <row r="1778">
          <cell r="A1778">
            <v>43648</v>
          </cell>
        </row>
        <row r="1779">
          <cell r="A1779">
            <v>43649</v>
          </cell>
        </row>
        <row r="1780">
          <cell r="A1780">
            <v>43650</v>
          </cell>
        </row>
        <row r="1781">
          <cell r="A1781">
            <v>43651</v>
          </cell>
        </row>
        <row r="1782">
          <cell r="A1782">
            <v>43654</v>
          </cell>
        </row>
        <row r="1783">
          <cell r="A1783">
            <v>43655</v>
          </cell>
        </row>
        <row r="1784">
          <cell r="A1784">
            <v>43656</v>
          </cell>
        </row>
        <row r="1785">
          <cell r="A1785">
            <v>43657</v>
          </cell>
        </row>
        <row r="1786">
          <cell r="A1786">
            <v>43658</v>
          </cell>
        </row>
        <row r="1787">
          <cell r="A1787">
            <v>43661</v>
          </cell>
        </row>
        <row r="1788">
          <cell r="A1788">
            <v>43662</v>
          </cell>
        </row>
        <row r="1789">
          <cell r="A1789">
            <v>43663</v>
          </cell>
        </row>
        <row r="1790">
          <cell r="A1790">
            <v>43664</v>
          </cell>
        </row>
        <row r="1791">
          <cell r="A1791">
            <v>43665</v>
          </cell>
        </row>
        <row r="1792">
          <cell r="A1792">
            <v>43668</v>
          </cell>
        </row>
        <row r="1793">
          <cell r="A1793">
            <v>43669</v>
          </cell>
        </row>
        <row r="1794">
          <cell r="A1794">
            <v>43670</v>
          </cell>
        </row>
        <row r="1795">
          <cell r="A1795">
            <v>43671</v>
          </cell>
        </row>
        <row r="1796">
          <cell r="A1796">
            <v>43672</v>
          </cell>
        </row>
        <row r="1797">
          <cell r="A1797">
            <v>43675</v>
          </cell>
        </row>
        <row r="1798">
          <cell r="A1798">
            <v>43676</v>
          </cell>
        </row>
        <row r="1799">
          <cell r="A1799">
            <v>43677</v>
          </cell>
        </row>
        <row r="1800">
          <cell r="A1800">
            <v>43678</v>
          </cell>
        </row>
        <row r="1801">
          <cell r="A1801">
            <v>43679</v>
          </cell>
        </row>
        <row r="1802">
          <cell r="A1802">
            <v>43682</v>
          </cell>
        </row>
        <row r="1803">
          <cell r="A1803">
            <v>43683</v>
          </cell>
        </row>
        <row r="1804">
          <cell r="A1804">
            <v>43684</v>
          </cell>
        </row>
        <row r="1805">
          <cell r="A1805">
            <v>43685</v>
          </cell>
        </row>
        <row r="1806">
          <cell r="A1806">
            <v>43686</v>
          </cell>
        </row>
        <row r="1807">
          <cell r="A1807">
            <v>43690</v>
          </cell>
        </row>
        <row r="1808">
          <cell r="A1808">
            <v>43691</v>
          </cell>
        </row>
        <row r="1809">
          <cell r="A1809">
            <v>43693</v>
          </cell>
        </row>
        <row r="1810">
          <cell r="A1810">
            <v>43696</v>
          </cell>
        </row>
        <row r="1811">
          <cell r="A1811">
            <v>43697</v>
          </cell>
        </row>
        <row r="1812">
          <cell r="A1812">
            <v>43698</v>
          </cell>
        </row>
        <row r="1813">
          <cell r="A1813">
            <v>43699</v>
          </cell>
        </row>
        <row r="1814">
          <cell r="A1814">
            <v>43700</v>
          </cell>
        </row>
        <row r="1815">
          <cell r="A1815">
            <v>43703</v>
          </cell>
        </row>
        <row r="1816">
          <cell r="A1816">
            <v>43704</v>
          </cell>
        </row>
        <row r="1817">
          <cell r="A1817">
            <v>43705</v>
          </cell>
        </row>
        <row r="1818">
          <cell r="A1818">
            <v>43706</v>
          </cell>
        </row>
        <row r="1819">
          <cell r="A1819">
            <v>43707</v>
          </cell>
        </row>
        <row r="1820">
          <cell r="A1820">
            <v>43711</v>
          </cell>
        </row>
        <row r="1821">
          <cell r="A1821">
            <v>43712</v>
          </cell>
        </row>
        <row r="1822">
          <cell r="A1822">
            <v>43713</v>
          </cell>
        </row>
        <row r="1823">
          <cell r="A1823">
            <v>43714</v>
          </cell>
        </row>
        <row r="1824">
          <cell r="A1824">
            <v>43717</v>
          </cell>
        </row>
        <row r="1825">
          <cell r="A1825">
            <v>43719</v>
          </cell>
        </row>
        <row r="1826">
          <cell r="A1826">
            <v>43720</v>
          </cell>
        </row>
        <row r="1827">
          <cell r="A1827">
            <v>43721</v>
          </cell>
        </row>
        <row r="1828">
          <cell r="A1828">
            <v>43724</v>
          </cell>
        </row>
        <row r="1829">
          <cell r="A1829">
            <v>43725</v>
          </cell>
        </row>
        <row r="1830">
          <cell r="A1830">
            <v>43726</v>
          </cell>
        </row>
        <row r="1831">
          <cell r="A1831">
            <v>43727</v>
          </cell>
        </row>
        <row r="1832">
          <cell r="A1832">
            <v>43728</v>
          </cell>
        </row>
        <row r="1833">
          <cell r="A1833">
            <v>43731</v>
          </cell>
        </row>
        <row r="1834">
          <cell r="A1834">
            <v>43732</v>
          </cell>
        </row>
        <row r="1835">
          <cell r="A1835">
            <v>43733</v>
          </cell>
        </row>
        <row r="1836">
          <cell r="A1836">
            <v>43734</v>
          </cell>
        </row>
        <row r="1837">
          <cell r="A1837">
            <v>43735</v>
          </cell>
        </row>
        <row r="1838">
          <cell r="A1838">
            <v>43738</v>
          </cell>
        </row>
        <row r="1839">
          <cell r="A1839">
            <v>43739</v>
          </cell>
        </row>
        <row r="1840">
          <cell r="A1840">
            <v>43741</v>
          </cell>
        </row>
        <row r="1841">
          <cell r="A1841">
            <v>43742</v>
          </cell>
        </row>
        <row r="1842">
          <cell r="A1842">
            <v>43745</v>
          </cell>
        </row>
        <row r="1843">
          <cell r="A1843">
            <v>43747</v>
          </cell>
        </row>
        <row r="1844">
          <cell r="A1844">
            <v>43748</v>
          </cell>
        </row>
        <row r="1845">
          <cell r="A1845">
            <v>43749</v>
          </cell>
        </row>
        <row r="1846">
          <cell r="A1846">
            <v>43752</v>
          </cell>
        </row>
        <row r="1847">
          <cell r="A1847">
            <v>43753</v>
          </cell>
        </row>
        <row r="1848">
          <cell r="A1848">
            <v>43754</v>
          </cell>
        </row>
        <row r="1849">
          <cell r="A1849">
            <v>43755</v>
          </cell>
        </row>
        <row r="1850">
          <cell r="A1850">
            <v>43756</v>
          </cell>
        </row>
        <row r="1851">
          <cell r="A1851">
            <v>43760</v>
          </cell>
        </row>
        <row r="1852">
          <cell r="A1852">
            <v>43761</v>
          </cell>
        </row>
        <row r="1853">
          <cell r="A1853">
            <v>43762</v>
          </cell>
        </row>
        <row r="1854">
          <cell r="A1854">
            <v>43763</v>
          </cell>
        </row>
        <row r="1855">
          <cell r="A1855">
            <v>43767</v>
          </cell>
        </row>
        <row r="1856">
          <cell r="A1856">
            <v>43768</v>
          </cell>
        </row>
        <row r="1857">
          <cell r="A1857">
            <v>43769</v>
          </cell>
        </row>
        <row r="1858">
          <cell r="A1858">
            <v>43770</v>
          </cell>
        </row>
        <row r="1859">
          <cell r="A1859">
            <v>43773</v>
          </cell>
        </row>
        <row r="1860">
          <cell r="A1860">
            <v>43774</v>
          </cell>
        </row>
        <row r="1861">
          <cell r="A1861">
            <v>43775</v>
          </cell>
        </row>
        <row r="1862">
          <cell r="A1862">
            <v>43776</v>
          </cell>
        </row>
        <row r="1863">
          <cell r="A1863">
            <v>43777</v>
          </cell>
        </row>
        <row r="1864">
          <cell r="A1864">
            <v>43780</v>
          </cell>
        </row>
        <row r="1865">
          <cell r="A1865">
            <v>43782</v>
          </cell>
        </row>
        <row r="1866">
          <cell r="A1866">
            <v>43783</v>
          </cell>
        </row>
        <row r="1867">
          <cell r="A1867">
            <v>43784</v>
          </cell>
        </row>
        <row r="1868">
          <cell r="A1868">
            <v>43787</v>
          </cell>
        </row>
        <row r="1869">
          <cell r="A1869">
            <v>43788</v>
          </cell>
        </row>
        <row r="1870">
          <cell r="A1870">
            <v>43789</v>
          </cell>
        </row>
        <row r="1871">
          <cell r="A1871">
            <v>43790</v>
          </cell>
        </row>
        <row r="1872">
          <cell r="A1872">
            <v>43791</v>
          </cell>
        </row>
        <row r="1873">
          <cell r="A1873">
            <v>43794</v>
          </cell>
        </row>
        <row r="1874">
          <cell r="A1874">
            <v>43795</v>
          </cell>
        </row>
        <row r="1875">
          <cell r="A1875">
            <v>43796</v>
          </cell>
        </row>
        <row r="1876">
          <cell r="A1876">
            <v>43797</v>
          </cell>
        </row>
        <row r="1877">
          <cell r="A1877">
            <v>43798</v>
          </cell>
        </row>
        <row r="1878">
          <cell r="A1878">
            <v>43801</v>
          </cell>
        </row>
        <row r="1879">
          <cell r="A1879">
            <v>43802</v>
          </cell>
        </row>
        <row r="1880">
          <cell r="A1880">
            <v>43803</v>
          </cell>
        </row>
        <row r="1881">
          <cell r="A1881">
            <v>43804</v>
          </cell>
        </row>
        <row r="1882">
          <cell r="A1882">
            <v>43805</v>
          </cell>
        </row>
        <row r="1883">
          <cell r="A1883">
            <v>43808</v>
          </cell>
        </row>
        <row r="1884">
          <cell r="A1884">
            <v>43809</v>
          </cell>
        </row>
        <row r="1885">
          <cell r="A1885">
            <v>43810</v>
          </cell>
        </row>
        <row r="1886">
          <cell r="A1886">
            <v>43811</v>
          </cell>
        </row>
        <row r="1887">
          <cell r="A1887">
            <v>43812</v>
          </cell>
        </row>
        <row r="1888">
          <cell r="A1888">
            <v>43815</v>
          </cell>
        </row>
        <row r="1889">
          <cell r="A1889">
            <v>43816</v>
          </cell>
        </row>
        <row r="1890">
          <cell r="A1890">
            <v>43817</v>
          </cell>
        </row>
        <row r="1891">
          <cell r="A1891">
            <v>43818</v>
          </cell>
        </row>
        <row r="1892">
          <cell r="A1892">
            <v>43819</v>
          </cell>
        </row>
        <row r="1893">
          <cell r="A1893">
            <v>43822</v>
          </cell>
        </row>
        <row r="1894">
          <cell r="A1894">
            <v>43823</v>
          </cell>
        </row>
        <row r="1895">
          <cell r="A1895">
            <v>43825</v>
          </cell>
        </row>
        <row r="1896">
          <cell r="A1896">
            <v>43826</v>
          </cell>
        </row>
        <row r="1897">
          <cell r="A1897">
            <v>43829</v>
          </cell>
        </row>
        <row r="1898">
          <cell r="A1898">
            <v>43830</v>
          </cell>
        </row>
        <row r="1899">
          <cell r="A1899">
            <v>43831</v>
          </cell>
        </row>
        <row r="1900">
          <cell r="A1900">
            <v>43832</v>
          </cell>
        </row>
        <row r="1901">
          <cell r="A1901">
            <v>43833</v>
          </cell>
        </row>
        <row r="1902">
          <cell r="A1902">
            <v>43836</v>
          </cell>
        </row>
        <row r="1903">
          <cell r="A1903">
            <v>43837</v>
          </cell>
        </row>
        <row r="1904">
          <cell r="A1904">
            <v>43838</v>
          </cell>
        </row>
        <row r="1905">
          <cell r="A1905">
            <v>43839</v>
          </cell>
        </row>
        <row r="1906">
          <cell r="A1906">
            <v>43840</v>
          </cell>
        </row>
        <row r="1907">
          <cell r="A1907">
            <v>43843</v>
          </cell>
        </row>
        <row r="1908">
          <cell r="A1908">
            <v>43844</v>
          </cell>
        </row>
        <row r="1909">
          <cell r="A1909">
            <v>43845</v>
          </cell>
        </row>
        <row r="1910">
          <cell r="A1910">
            <v>43846</v>
          </cell>
        </row>
        <row r="1911">
          <cell r="A1911">
            <v>43847</v>
          </cell>
        </row>
        <row r="1912">
          <cell r="A1912">
            <v>43850</v>
          </cell>
        </row>
        <row r="1913">
          <cell r="A1913">
            <v>43851</v>
          </cell>
        </row>
        <row r="1914">
          <cell r="A1914">
            <v>43852</v>
          </cell>
        </row>
        <row r="1915">
          <cell r="A1915">
            <v>43853</v>
          </cell>
        </row>
        <row r="1916">
          <cell r="A1916">
            <v>43854</v>
          </cell>
        </row>
        <row r="1917">
          <cell r="A1917">
            <v>43857</v>
          </cell>
        </row>
        <row r="1918">
          <cell r="A1918">
            <v>43858</v>
          </cell>
        </row>
        <row r="1919">
          <cell r="A1919">
            <v>43859</v>
          </cell>
        </row>
        <row r="1920">
          <cell r="A1920">
            <v>43860</v>
          </cell>
        </row>
        <row r="1921">
          <cell r="A1921">
            <v>43861</v>
          </cell>
        </row>
        <row r="1922">
          <cell r="A1922">
            <v>43862</v>
          </cell>
        </row>
        <row r="1923">
          <cell r="A1923">
            <v>43864</v>
          </cell>
        </row>
        <row r="1924">
          <cell r="A1924">
            <v>43865</v>
          </cell>
        </row>
        <row r="1925">
          <cell r="A1925">
            <v>43866</v>
          </cell>
        </row>
        <row r="1926">
          <cell r="A1926">
            <v>43867</v>
          </cell>
        </row>
        <row r="1927">
          <cell r="A1927">
            <v>43868</v>
          </cell>
        </row>
        <row r="1928">
          <cell r="A1928">
            <v>43871</v>
          </cell>
        </row>
        <row r="1929">
          <cell r="A1929">
            <v>43872</v>
          </cell>
        </row>
        <row r="1930">
          <cell r="A1930">
            <v>43873</v>
          </cell>
        </row>
        <row r="1931">
          <cell r="A1931">
            <v>43874</v>
          </cell>
        </row>
        <row r="1932">
          <cell r="A1932">
            <v>43875</v>
          </cell>
        </row>
        <row r="1933">
          <cell r="A1933">
            <v>43878</v>
          </cell>
        </row>
        <row r="1934">
          <cell r="A1934">
            <v>43879</v>
          </cell>
        </row>
        <row r="1935">
          <cell r="A1935">
            <v>43880</v>
          </cell>
        </row>
        <row r="1936">
          <cell r="A1936">
            <v>43881</v>
          </cell>
        </row>
        <row r="1937">
          <cell r="A1937">
            <v>43885</v>
          </cell>
        </row>
        <row r="1938">
          <cell r="A1938">
            <v>43886</v>
          </cell>
        </row>
        <row r="1939">
          <cell r="A1939">
            <v>43887</v>
          </cell>
        </row>
        <row r="1940">
          <cell r="A1940">
            <v>43888</v>
          </cell>
        </row>
        <row r="1941">
          <cell r="A1941">
            <v>43889</v>
          </cell>
        </row>
        <row r="1942">
          <cell r="A1942">
            <v>43892</v>
          </cell>
        </row>
        <row r="1943">
          <cell r="A1943">
            <v>43893</v>
          </cell>
        </row>
        <row r="1944">
          <cell r="A1944">
            <v>43894</v>
          </cell>
        </row>
        <row r="1945">
          <cell r="A1945">
            <v>43895</v>
          </cell>
        </row>
        <row r="1946">
          <cell r="A1946">
            <v>43896</v>
          </cell>
        </row>
        <row r="1947">
          <cell r="A1947">
            <v>43899</v>
          </cell>
        </row>
        <row r="1948">
          <cell r="A1948">
            <v>43901</v>
          </cell>
        </row>
        <row r="1949">
          <cell r="A1949">
            <v>43902</v>
          </cell>
        </row>
        <row r="1950">
          <cell r="A1950">
            <v>43903</v>
          </cell>
        </row>
        <row r="1951">
          <cell r="A1951">
            <v>43906</v>
          </cell>
        </row>
        <row r="1952">
          <cell r="A1952">
            <v>43907</v>
          </cell>
        </row>
        <row r="1953">
          <cell r="A1953">
            <v>43908</v>
          </cell>
        </row>
        <row r="1954">
          <cell r="A1954">
            <v>43909</v>
          </cell>
        </row>
        <row r="1955">
          <cell r="A1955">
            <v>43910</v>
          </cell>
        </row>
        <row r="1956">
          <cell r="A1956">
            <v>43913</v>
          </cell>
        </row>
        <row r="1957">
          <cell r="A1957">
            <v>43914</v>
          </cell>
        </row>
        <row r="1958">
          <cell r="A1958">
            <v>43915</v>
          </cell>
        </row>
        <row r="1959">
          <cell r="A1959">
            <v>43916</v>
          </cell>
        </row>
        <row r="1960">
          <cell r="A1960">
            <v>43917</v>
          </cell>
        </row>
        <row r="1961">
          <cell r="A1961">
            <v>43920</v>
          </cell>
        </row>
        <row r="1962">
          <cell r="A1962">
            <v>43921</v>
          </cell>
        </row>
        <row r="1963">
          <cell r="A1963">
            <v>43922</v>
          </cell>
        </row>
        <row r="1964">
          <cell r="A1964">
            <v>43924</v>
          </cell>
        </row>
        <row r="1965">
          <cell r="A1965">
            <v>43928</v>
          </cell>
        </row>
        <row r="1966">
          <cell r="A1966">
            <v>43929</v>
          </cell>
        </row>
        <row r="1967">
          <cell r="A1967">
            <v>43930</v>
          </cell>
        </row>
        <row r="1968">
          <cell r="A1968">
            <v>43934</v>
          </cell>
        </row>
        <row r="1969">
          <cell r="A1969">
            <v>43936</v>
          </cell>
        </row>
        <row r="1970">
          <cell r="A1970">
            <v>43937</v>
          </cell>
        </row>
        <row r="1971">
          <cell r="A1971">
            <v>43938</v>
          </cell>
        </row>
        <row r="1972">
          <cell r="A1972">
            <v>43941</v>
          </cell>
        </row>
        <row r="1973">
          <cell r="A1973">
            <v>43942</v>
          </cell>
        </row>
        <row r="1974">
          <cell r="A1974">
            <v>43943</v>
          </cell>
        </row>
        <row r="1975">
          <cell r="A1975">
            <v>43944</v>
          </cell>
        </row>
        <row r="1976">
          <cell r="A1976">
            <v>43945</v>
          </cell>
        </row>
        <row r="1977">
          <cell r="A1977">
            <v>43948</v>
          </cell>
        </row>
        <row r="1978">
          <cell r="A1978">
            <v>43949</v>
          </cell>
        </row>
        <row r="1979">
          <cell r="A1979">
            <v>43950</v>
          </cell>
        </row>
        <row r="1980">
          <cell r="A1980">
            <v>43951</v>
          </cell>
        </row>
        <row r="1981">
          <cell r="A1981">
            <v>43955</v>
          </cell>
        </row>
        <row r="1982">
          <cell r="A1982">
            <v>43956</v>
          </cell>
        </row>
        <row r="1983">
          <cell r="A1983">
            <v>43957</v>
          </cell>
        </row>
        <row r="1984">
          <cell r="A1984">
            <v>43958</v>
          </cell>
        </row>
        <row r="1985">
          <cell r="A1985">
            <v>43959</v>
          </cell>
        </row>
        <row r="1986">
          <cell r="A1986">
            <v>43962</v>
          </cell>
        </row>
        <row r="1987">
          <cell r="A1987">
            <v>43963</v>
          </cell>
        </row>
        <row r="1988">
          <cell r="A1988">
            <v>43964</v>
          </cell>
        </row>
        <row r="1989">
          <cell r="A1989">
            <v>43965</v>
          </cell>
        </row>
        <row r="1990">
          <cell r="A1990">
            <v>43966</v>
          </cell>
        </row>
        <row r="1991">
          <cell r="A1991">
            <v>43969</v>
          </cell>
        </row>
        <row r="1992">
          <cell r="A1992">
            <v>43970</v>
          </cell>
        </row>
        <row r="1993">
          <cell r="A1993">
            <v>43971</v>
          </cell>
        </row>
        <row r="1994">
          <cell r="A1994">
            <v>43972</v>
          </cell>
        </row>
        <row r="1995">
          <cell r="A1995">
            <v>43973</v>
          </cell>
        </row>
        <row r="1996">
          <cell r="A1996">
            <v>43977</v>
          </cell>
        </row>
        <row r="1997">
          <cell r="A1997">
            <v>43978</v>
          </cell>
        </row>
        <row r="1998">
          <cell r="A1998">
            <v>43979</v>
          </cell>
        </row>
        <row r="1999">
          <cell r="A1999">
            <v>43980</v>
          </cell>
        </row>
        <row r="2000">
          <cell r="A2000">
            <v>43983</v>
          </cell>
        </row>
        <row r="2001">
          <cell r="A2001">
            <v>43984</v>
          </cell>
        </row>
        <row r="2002">
          <cell r="A2002">
            <v>43985</v>
          </cell>
        </row>
        <row r="2003">
          <cell r="A2003">
            <v>43986</v>
          </cell>
        </row>
        <row r="2004">
          <cell r="A2004">
            <v>43987</v>
          </cell>
        </row>
        <row r="2005">
          <cell r="A2005">
            <v>43990</v>
          </cell>
        </row>
        <row r="2006">
          <cell r="A2006">
            <v>43991</v>
          </cell>
        </row>
        <row r="2007">
          <cell r="A2007">
            <v>43992</v>
          </cell>
        </row>
        <row r="2008">
          <cell r="A2008">
            <v>43993</v>
          </cell>
        </row>
        <row r="2009">
          <cell r="A2009">
            <v>43994</v>
          </cell>
        </row>
        <row r="2010">
          <cell r="A2010">
            <v>43997</v>
          </cell>
        </row>
        <row r="2011">
          <cell r="A2011">
            <v>43998</v>
          </cell>
        </row>
        <row r="2012">
          <cell r="A2012">
            <v>43999</v>
          </cell>
        </row>
        <row r="2013">
          <cell r="A2013">
            <v>44000</v>
          </cell>
        </row>
        <row r="2014">
          <cell r="A2014">
            <v>44001</v>
          </cell>
        </row>
        <row r="2015">
          <cell r="A2015">
            <v>44004</v>
          </cell>
        </row>
        <row r="2016">
          <cell r="A2016">
            <v>44005</v>
          </cell>
        </row>
        <row r="2017">
          <cell r="A2017">
            <v>44006</v>
          </cell>
        </row>
        <row r="2018">
          <cell r="A2018">
            <v>44007</v>
          </cell>
        </row>
        <row r="2019">
          <cell r="A2019">
            <v>44008</v>
          </cell>
        </row>
        <row r="2020">
          <cell r="A2020">
            <v>44011</v>
          </cell>
        </row>
        <row r="2021">
          <cell r="A2021">
            <v>44012</v>
          </cell>
        </row>
        <row r="2022">
          <cell r="A2022">
            <v>44013</v>
          </cell>
        </row>
        <row r="2023">
          <cell r="A2023">
            <v>44014</v>
          </cell>
        </row>
        <row r="2024">
          <cell r="A2024">
            <v>44015</v>
          </cell>
        </row>
        <row r="2025">
          <cell r="A2025">
            <v>44018</v>
          </cell>
        </row>
        <row r="2026">
          <cell r="A2026">
            <v>44019</v>
          </cell>
        </row>
        <row r="2027">
          <cell r="A2027">
            <v>44020</v>
          </cell>
        </row>
        <row r="2028">
          <cell r="A2028">
            <v>44021</v>
          </cell>
        </row>
        <row r="2029">
          <cell r="A2029">
            <v>44022</v>
          </cell>
        </row>
        <row r="2030">
          <cell r="A2030">
            <v>44025</v>
          </cell>
        </row>
        <row r="2031">
          <cell r="A2031">
            <v>44026</v>
          </cell>
        </row>
        <row r="2032">
          <cell r="A2032">
            <v>44027</v>
          </cell>
        </row>
        <row r="2033">
          <cell r="A2033">
            <v>44028</v>
          </cell>
        </row>
        <row r="2034">
          <cell r="A2034">
            <v>44029</v>
          </cell>
        </row>
        <row r="2035">
          <cell r="A2035">
            <v>44032</v>
          </cell>
        </row>
        <row r="2036">
          <cell r="A2036">
            <v>44033</v>
          </cell>
        </row>
        <row r="2037">
          <cell r="A2037">
            <v>44034</v>
          </cell>
        </row>
        <row r="2038">
          <cell r="A2038">
            <v>44035</v>
          </cell>
        </row>
        <row r="2039">
          <cell r="A2039">
            <v>44036</v>
          </cell>
        </row>
        <row r="2040">
          <cell r="A2040">
            <v>44039</v>
          </cell>
        </row>
        <row r="2041">
          <cell r="A2041">
            <v>44040</v>
          </cell>
        </row>
        <row r="2042">
          <cell r="A2042">
            <v>44041</v>
          </cell>
        </row>
        <row r="2043">
          <cell r="A2043">
            <v>44042</v>
          </cell>
        </row>
        <row r="2044">
          <cell r="A2044">
            <v>44043</v>
          </cell>
        </row>
        <row r="2045">
          <cell r="A2045">
            <v>44046</v>
          </cell>
        </row>
        <row r="2046">
          <cell r="A2046">
            <v>44047</v>
          </cell>
        </row>
        <row r="2047">
          <cell r="A2047">
            <v>44048</v>
          </cell>
        </row>
        <row r="2048">
          <cell r="A2048">
            <v>44049</v>
          </cell>
        </row>
        <row r="2049">
          <cell r="A2049">
            <v>44050</v>
          </cell>
        </row>
        <row r="2050">
          <cell r="A2050">
            <v>44053</v>
          </cell>
        </row>
        <row r="2051">
          <cell r="A2051">
            <v>44054</v>
          </cell>
        </row>
        <row r="2052">
          <cell r="A2052">
            <v>44055</v>
          </cell>
        </row>
        <row r="2053">
          <cell r="A2053">
            <v>44056</v>
          </cell>
        </row>
        <row r="2054">
          <cell r="A2054">
            <v>44057</v>
          </cell>
        </row>
        <row r="2055">
          <cell r="A2055">
            <v>44060</v>
          </cell>
        </row>
        <row r="2056">
          <cell r="A2056">
            <v>44061</v>
          </cell>
        </row>
        <row r="2057">
          <cell r="A2057">
            <v>44062</v>
          </cell>
        </row>
        <row r="2058">
          <cell r="A2058">
            <v>44063</v>
          </cell>
        </row>
        <row r="2059">
          <cell r="A2059">
            <v>44064</v>
          </cell>
        </row>
        <row r="2060">
          <cell r="A2060">
            <v>44067</v>
          </cell>
        </row>
        <row r="2061">
          <cell r="A2061">
            <v>44068</v>
          </cell>
        </row>
        <row r="2062">
          <cell r="A2062">
            <v>44069</v>
          </cell>
        </row>
        <row r="2063">
          <cell r="A2063">
            <v>44070</v>
          </cell>
        </row>
        <row r="2064">
          <cell r="A2064">
            <v>44071</v>
          </cell>
        </row>
        <row r="2065">
          <cell r="A2065">
            <v>44074</v>
          </cell>
        </row>
        <row r="2066">
          <cell r="A2066">
            <v>44075</v>
          </cell>
        </row>
        <row r="2067">
          <cell r="A2067">
            <v>44076</v>
          </cell>
        </row>
        <row r="2068">
          <cell r="A2068">
            <v>44077</v>
          </cell>
        </row>
        <row r="2069">
          <cell r="A2069">
            <v>44078</v>
          </cell>
        </row>
        <row r="2070">
          <cell r="A2070">
            <v>44081</v>
          </cell>
        </row>
        <row r="2071">
          <cell r="A2071">
            <v>44082</v>
          </cell>
        </row>
        <row r="2072">
          <cell r="A2072">
            <v>44083</v>
          </cell>
        </row>
        <row r="2073">
          <cell r="A2073">
            <v>44084</v>
          </cell>
        </row>
        <row r="2074">
          <cell r="A2074">
            <v>44085</v>
          </cell>
        </row>
        <row r="2075">
          <cell r="A2075">
            <v>44088</v>
          </cell>
        </row>
        <row r="2076">
          <cell r="A2076">
            <v>44089</v>
          </cell>
        </row>
        <row r="2077">
          <cell r="A2077">
            <v>44090</v>
          </cell>
        </row>
        <row r="2078">
          <cell r="A2078">
            <v>44091</v>
          </cell>
        </row>
        <row r="2079">
          <cell r="A2079">
            <v>44092</v>
          </cell>
        </row>
        <row r="2080">
          <cell r="A2080">
            <v>44095</v>
          </cell>
        </row>
        <row r="2081">
          <cell r="A2081">
            <v>44096</v>
          </cell>
        </row>
        <row r="2082">
          <cell r="A2082">
            <v>44097</v>
          </cell>
        </row>
        <row r="2083">
          <cell r="A2083">
            <v>44098</v>
          </cell>
        </row>
        <row r="2084">
          <cell r="A2084">
            <v>44099</v>
          </cell>
        </row>
        <row r="2085">
          <cell r="A2085">
            <v>44102</v>
          </cell>
        </row>
        <row r="2086">
          <cell r="A2086">
            <v>44103</v>
          </cell>
        </row>
        <row r="2087">
          <cell r="A2087">
            <v>44104</v>
          </cell>
        </row>
        <row r="2088">
          <cell r="A2088">
            <v>44105</v>
          </cell>
        </row>
        <row r="2089">
          <cell r="A2089">
            <v>44109</v>
          </cell>
        </row>
        <row r="2090">
          <cell r="A2090">
            <v>44110</v>
          </cell>
        </row>
        <row r="2091">
          <cell r="A2091">
            <v>44111</v>
          </cell>
        </row>
        <row r="2092">
          <cell r="A2092">
            <v>44112</v>
          </cell>
        </row>
        <row r="2093">
          <cell r="A2093">
            <v>44113</v>
          </cell>
        </row>
        <row r="2094">
          <cell r="A2094">
            <v>44116</v>
          </cell>
        </row>
        <row r="2095">
          <cell r="A2095">
            <v>44117</v>
          </cell>
        </row>
        <row r="2096">
          <cell r="A2096">
            <v>44118</v>
          </cell>
        </row>
        <row r="2097">
          <cell r="A2097">
            <v>44119</v>
          </cell>
        </row>
        <row r="2098">
          <cell r="A2098">
            <v>44120</v>
          </cell>
        </row>
        <row r="2099">
          <cell r="A2099">
            <v>44123</v>
          </cell>
        </row>
        <row r="2100">
          <cell r="A2100">
            <v>44124</v>
          </cell>
        </row>
        <row r="2101">
          <cell r="A2101">
            <v>44125</v>
          </cell>
        </row>
        <row r="2102">
          <cell r="A2102">
            <v>44126</v>
          </cell>
        </row>
        <row r="2103">
          <cell r="A2103">
            <v>44127</v>
          </cell>
        </row>
        <row r="2104">
          <cell r="A2104">
            <v>44130</v>
          </cell>
        </row>
        <row r="2105">
          <cell r="A2105">
            <v>44131</v>
          </cell>
        </row>
        <row r="2106">
          <cell r="A2106">
            <v>44132</v>
          </cell>
        </row>
        <row r="2107">
          <cell r="A2107">
            <v>44133</v>
          </cell>
        </row>
        <row r="2108">
          <cell r="A2108">
            <v>44134</v>
          </cell>
        </row>
        <row r="2109">
          <cell r="A2109">
            <v>44137</v>
          </cell>
        </row>
        <row r="2110">
          <cell r="A2110">
            <v>44138</v>
          </cell>
        </row>
        <row r="2111">
          <cell r="A2111">
            <v>44139</v>
          </cell>
        </row>
        <row r="2112">
          <cell r="A2112">
            <v>44140</v>
          </cell>
        </row>
        <row r="2113">
          <cell r="A2113">
            <v>44141</v>
          </cell>
        </row>
        <row r="2114">
          <cell r="A2114">
            <v>44144</v>
          </cell>
        </row>
        <row r="2115">
          <cell r="A2115">
            <v>44145</v>
          </cell>
        </row>
        <row r="2116">
          <cell r="A2116">
            <v>44146</v>
          </cell>
        </row>
        <row r="2117">
          <cell r="A2117">
            <v>44147</v>
          </cell>
        </row>
        <row r="2118">
          <cell r="A2118">
            <v>44148</v>
          </cell>
        </row>
        <row r="2119">
          <cell r="A2119">
            <v>44152</v>
          </cell>
        </row>
        <row r="2120">
          <cell r="A2120">
            <v>44153</v>
          </cell>
        </row>
        <row r="2121">
          <cell r="A2121">
            <v>44154</v>
          </cell>
        </row>
        <row r="2122">
          <cell r="A2122">
            <v>44155</v>
          </cell>
        </row>
        <row r="2123">
          <cell r="A2123">
            <v>44158</v>
          </cell>
        </row>
        <row r="2124">
          <cell r="A2124">
            <v>44159</v>
          </cell>
        </row>
        <row r="2125">
          <cell r="A2125">
            <v>44160</v>
          </cell>
        </row>
        <row r="2126">
          <cell r="A2126">
            <v>44161</v>
          </cell>
        </row>
        <row r="2127">
          <cell r="A2127">
            <v>44162</v>
          </cell>
        </row>
        <row r="2128">
          <cell r="A2128">
            <v>44166</v>
          </cell>
        </row>
        <row r="2129">
          <cell r="A2129">
            <v>44167</v>
          </cell>
        </row>
        <row r="2130">
          <cell r="A2130">
            <v>44168</v>
          </cell>
        </row>
        <row r="2131">
          <cell r="A2131">
            <v>44169</v>
          </cell>
        </row>
        <row r="2132">
          <cell r="A2132">
            <v>44172</v>
          </cell>
        </row>
        <row r="2133">
          <cell r="A2133">
            <v>44173</v>
          </cell>
        </row>
        <row r="2134">
          <cell r="A2134">
            <v>44174</v>
          </cell>
        </row>
        <row r="2135">
          <cell r="A2135">
            <v>44175</v>
          </cell>
        </row>
        <row r="2136">
          <cell r="A2136">
            <v>44176</v>
          </cell>
        </row>
        <row r="2137">
          <cell r="A2137">
            <v>44179</v>
          </cell>
        </row>
        <row r="2138">
          <cell r="A2138">
            <v>44180</v>
          </cell>
        </row>
        <row r="2139">
          <cell r="A2139">
            <v>44181</v>
          </cell>
        </row>
        <row r="2140">
          <cell r="A2140">
            <v>44182</v>
          </cell>
        </row>
        <row r="2141">
          <cell r="A2141">
            <v>44183</v>
          </cell>
        </row>
        <row r="2142">
          <cell r="A2142">
            <v>44186</v>
          </cell>
        </row>
        <row r="2143">
          <cell r="A2143">
            <v>44187</v>
          </cell>
        </row>
        <row r="2144">
          <cell r="A2144">
            <v>44188</v>
          </cell>
        </row>
        <row r="2145">
          <cell r="A2145">
            <v>44189</v>
          </cell>
        </row>
        <row r="2146">
          <cell r="A2146">
            <v>44193</v>
          </cell>
        </row>
        <row r="2147">
          <cell r="A2147">
            <v>44194</v>
          </cell>
        </row>
        <row r="2148">
          <cell r="A2148">
            <v>44195</v>
          </cell>
        </row>
        <row r="2149">
          <cell r="A2149">
            <v>44196</v>
          </cell>
        </row>
        <row r="2150">
          <cell r="A2150">
            <v>44197</v>
          </cell>
        </row>
        <row r="2151">
          <cell r="A2151">
            <v>44200</v>
          </cell>
        </row>
        <row r="2152">
          <cell r="A2152">
            <v>44201</v>
          </cell>
        </row>
        <row r="2153">
          <cell r="A2153">
            <v>44202</v>
          </cell>
        </row>
        <row r="2154">
          <cell r="A2154">
            <v>44203</v>
          </cell>
        </row>
        <row r="2155">
          <cell r="A2155">
            <v>44204</v>
          </cell>
        </row>
        <row r="2156">
          <cell r="A2156">
            <v>44207</v>
          </cell>
        </row>
        <row r="2157">
          <cell r="A2157">
            <v>44208</v>
          </cell>
        </row>
        <row r="2158">
          <cell r="A2158">
            <v>44209</v>
          </cell>
        </row>
        <row r="2159">
          <cell r="A2159">
            <v>44210</v>
          </cell>
        </row>
        <row r="2160">
          <cell r="A2160">
            <v>44211</v>
          </cell>
        </row>
        <row r="2161">
          <cell r="A2161">
            <v>44214</v>
          </cell>
        </row>
        <row r="2162">
          <cell r="A2162">
            <v>44215</v>
          </cell>
        </row>
        <row r="2163">
          <cell r="A2163">
            <v>44216</v>
          </cell>
        </row>
        <row r="2164">
          <cell r="A2164">
            <v>44217</v>
          </cell>
        </row>
        <row r="2165">
          <cell r="A2165">
            <v>44218</v>
          </cell>
        </row>
        <row r="2166">
          <cell r="A2166">
            <v>44221</v>
          </cell>
        </row>
        <row r="2167">
          <cell r="A2167">
            <v>44223</v>
          </cell>
        </row>
        <row r="2168">
          <cell r="A2168">
            <v>44224</v>
          </cell>
        </row>
        <row r="2169">
          <cell r="A2169">
            <v>44225</v>
          </cell>
        </row>
        <row r="2170">
          <cell r="A2170">
            <v>44228</v>
          </cell>
        </row>
        <row r="2171">
          <cell r="A2171">
            <v>44229</v>
          </cell>
        </row>
        <row r="2172">
          <cell r="A2172">
            <v>44230</v>
          </cell>
        </row>
        <row r="2173">
          <cell r="A2173">
            <v>44231</v>
          </cell>
        </row>
        <row r="2174">
          <cell r="A2174">
            <v>44232</v>
          </cell>
        </row>
        <row r="2177">
          <cell r="A2177">
            <v>44235</v>
          </cell>
        </row>
        <row r="2178">
          <cell r="A2178">
            <v>44236</v>
          </cell>
        </row>
        <row r="2179">
          <cell r="A2179">
            <v>44237</v>
          </cell>
        </row>
        <row r="2180">
          <cell r="A2180">
            <v>44238</v>
          </cell>
        </row>
        <row r="2181">
          <cell r="A2181">
            <v>44239</v>
          </cell>
        </row>
        <row r="2182">
          <cell r="A2182">
            <v>44242</v>
          </cell>
        </row>
        <row r="2183">
          <cell r="A2183">
            <v>44243</v>
          </cell>
        </row>
        <row r="2184">
          <cell r="A2184">
            <v>44244</v>
          </cell>
        </row>
        <row r="2185">
          <cell r="A2185">
            <v>44245</v>
          </cell>
        </row>
        <row r="2186">
          <cell r="A2186">
            <v>44246</v>
          </cell>
        </row>
        <row r="2187">
          <cell r="A2187">
            <v>44249</v>
          </cell>
        </row>
        <row r="2188">
          <cell r="A2188">
            <v>44250</v>
          </cell>
        </row>
        <row r="2189">
          <cell r="A2189">
            <v>44251</v>
          </cell>
        </row>
        <row r="2190">
          <cell r="A2190">
            <v>44252</v>
          </cell>
        </row>
        <row r="2191">
          <cell r="A2191">
            <v>44253</v>
          </cell>
        </row>
        <row r="2192">
          <cell r="A2192">
            <v>44256</v>
          </cell>
        </row>
        <row r="2193">
          <cell r="A2193">
            <v>44257</v>
          </cell>
        </row>
        <row r="2194">
          <cell r="A2194">
            <v>44258</v>
          </cell>
        </row>
        <row r="2195">
          <cell r="A2195">
            <v>44259</v>
          </cell>
        </row>
        <row r="2196">
          <cell r="A2196">
            <v>44260</v>
          </cell>
        </row>
        <row r="2197">
          <cell r="A2197">
            <v>44263</v>
          </cell>
        </row>
        <row r="2198">
          <cell r="A2198">
            <v>44264</v>
          </cell>
        </row>
        <row r="2199">
          <cell r="A2199">
            <v>44265</v>
          </cell>
        </row>
        <row r="2200">
          <cell r="A2200">
            <v>44267</v>
          </cell>
        </row>
        <row r="2201">
          <cell r="A2201">
            <v>44270</v>
          </cell>
        </row>
        <row r="2202">
          <cell r="A2202">
            <v>44271</v>
          </cell>
        </row>
        <row r="2203">
          <cell r="A2203">
            <v>44272</v>
          </cell>
        </row>
        <row r="2204">
          <cell r="A2204">
            <v>44273</v>
          </cell>
        </row>
        <row r="2205">
          <cell r="A2205">
            <v>44274</v>
          </cell>
        </row>
        <row r="2206">
          <cell r="A2206">
            <v>44277</v>
          </cell>
        </row>
        <row r="2207">
          <cell r="A2207">
            <v>44278</v>
          </cell>
        </row>
        <row r="2208">
          <cell r="A2208">
            <v>44279</v>
          </cell>
        </row>
        <row r="2209">
          <cell r="A2209">
            <v>44280</v>
          </cell>
        </row>
        <row r="2210">
          <cell r="A2210">
            <v>44281</v>
          </cell>
        </row>
        <row r="2211">
          <cell r="A2211">
            <v>44285</v>
          </cell>
        </row>
        <row r="2212">
          <cell r="A2212">
            <v>44286</v>
          </cell>
        </row>
        <row r="2213">
          <cell r="A2213">
            <v>44287</v>
          </cell>
        </row>
        <row r="2214">
          <cell r="A2214">
            <v>44291</v>
          </cell>
        </row>
        <row r="2215">
          <cell r="A2215">
            <v>44292</v>
          </cell>
        </row>
        <row r="2216">
          <cell r="A2216">
            <v>44293</v>
          </cell>
        </row>
        <row r="2217">
          <cell r="A2217">
            <v>44294</v>
          </cell>
        </row>
        <row r="2218">
          <cell r="A2218">
            <v>44295</v>
          </cell>
        </row>
        <row r="2219">
          <cell r="A2219">
            <v>44298</v>
          </cell>
        </row>
        <row r="2220">
          <cell r="A2220">
            <v>44299</v>
          </cell>
        </row>
        <row r="2221">
          <cell r="A2221">
            <v>44301</v>
          </cell>
        </row>
        <row r="2222">
          <cell r="A2222">
            <v>44302</v>
          </cell>
        </row>
        <row r="2223">
          <cell r="A2223">
            <v>44305</v>
          </cell>
        </row>
        <row r="2224">
          <cell r="A2224">
            <v>44306</v>
          </cell>
        </row>
        <row r="2225">
          <cell r="A2225">
            <v>44308</v>
          </cell>
        </row>
        <row r="2226">
          <cell r="A2226">
            <v>44309</v>
          </cell>
        </row>
        <row r="2227">
          <cell r="A2227">
            <v>44312</v>
          </cell>
        </row>
        <row r="2228">
          <cell r="A2228">
            <v>44313</v>
          </cell>
        </row>
        <row r="2229">
          <cell r="A2229">
            <v>44314</v>
          </cell>
        </row>
        <row r="2230">
          <cell r="A2230">
            <v>44315</v>
          </cell>
        </row>
        <row r="2231">
          <cell r="A2231">
            <v>44316</v>
          </cell>
        </row>
        <row r="2232">
          <cell r="A2232">
            <v>44319</v>
          </cell>
        </row>
        <row r="2233">
          <cell r="A2233">
            <v>44320</v>
          </cell>
        </row>
        <row r="2234">
          <cell r="A2234">
            <v>44321</v>
          </cell>
        </row>
        <row r="2235">
          <cell r="A2235">
            <v>44322</v>
          </cell>
        </row>
        <row r="2236">
          <cell r="A2236">
            <v>44323</v>
          </cell>
        </row>
        <row r="2237">
          <cell r="A2237">
            <v>44326</v>
          </cell>
        </row>
        <row r="2238">
          <cell r="A2238">
            <v>44327</v>
          </cell>
        </row>
        <row r="2239">
          <cell r="A2239">
            <v>44328</v>
          </cell>
        </row>
        <row r="2240">
          <cell r="A2240">
            <v>44330</v>
          </cell>
        </row>
        <row r="2241">
          <cell r="A2241">
            <v>44333</v>
          </cell>
        </row>
        <row r="2242">
          <cell r="A2242">
            <v>44334</v>
          </cell>
        </row>
        <row r="2243">
          <cell r="A2243">
            <v>44335</v>
          </cell>
        </row>
        <row r="2244">
          <cell r="A2244">
            <v>44336</v>
          </cell>
        </row>
        <row r="2245">
          <cell r="A2245">
            <v>44337</v>
          </cell>
        </row>
        <row r="2246">
          <cell r="A2246">
            <v>44340</v>
          </cell>
        </row>
        <row r="2247">
          <cell r="A2247">
            <v>44341</v>
          </cell>
        </row>
        <row r="2248">
          <cell r="A2248">
            <v>44342</v>
          </cell>
        </row>
        <row r="2249">
          <cell r="A2249">
            <v>44343</v>
          </cell>
        </row>
        <row r="2250">
          <cell r="A2250">
            <v>44344</v>
          </cell>
        </row>
        <row r="2251">
          <cell r="A2251">
            <v>44347</v>
          </cell>
        </row>
        <row r="2252">
          <cell r="A2252">
            <v>44348</v>
          </cell>
        </row>
        <row r="2253">
          <cell r="A2253">
            <v>44349</v>
          </cell>
        </row>
        <row r="2254">
          <cell r="A2254">
            <v>44350</v>
          </cell>
        </row>
        <row r="2255">
          <cell r="A2255">
            <v>44351</v>
          </cell>
        </row>
        <row r="2256">
          <cell r="A2256">
            <v>44354</v>
          </cell>
        </row>
        <row r="2257">
          <cell r="A2257">
            <v>44355</v>
          </cell>
        </row>
        <row r="2258">
          <cell r="A2258">
            <v>44356</v>
          </cell>
        </row>
        <row r="2259">
          <cell r="A2259">
            <v>44357</v>
          </cell>
        </row>
        <row r="2260">
          <cell r="A2260">
            <v>44358</v>
          </cell>
        </row>
        <row r="2261">
          <cell r="A2261">
            <v>44361</v>
          </cell>
        </row>
        <row r="2262">
          <cell r="A2262">
            <v>44362</v>
          </cell>
        </row>
        <row r="2263">
          <cell r="A2263">
            <v>44363</v>
          </cell>
        </row>
        <row r="2264">
          <cell r="A2264">
            <v>44364</v>
          </cell>
        </row>
        <row r="2265">
          <cell r="A2265">
            <v>44365</v>
          </cell>
        </row>
        <row r="2266">
          <cell r="A2266">
            <v>44368</v>
          </cell>
        </row>
        <row r="2267">
          <cell r="A2267">
            <v>44369</v>
          </cell>
        </row>
        <row r="2268">
          <cell r="A2268">
            <v>44370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677">
          <cell r="B1677">
            <v>25138.400000000001</v>
          </cell>
        </row>
        <row r="1678">
          <cell r="B1678">
            <v>25786.59</v>
          </cell>
        </row>
        <row r="1679">
          <cell r="B1679">
            <v>25472.240000000002</v>
          </cell>
        </row>
      </sheetData>
      <sheetData sheetId="3"/>
      <sheetData sheetId="4">
        <row r="1671">
          <cell r="B1671">
            <v>88767.77</v>
          </cell>
        </row>
        <row r="1672">
          <cell r="A1672">
            <v>44802</v>
          </cell>
          <cell r="B1672">
            <v>87468.33</v>
          </cell>
        </row>
        <row r="1673">
          <cell r="A1673">
            <v>44803</v>
          </cell>
          <cell r="B1673">
            <v>89828.75</v>
          </cell>
        </row>
        <row r="1674">
          <cell r="A1674">
            <v>44805</v>
          </cell>
          <cell r="B1674">
            <v>88666.26</v>
          </cell>
        </row>
      </sheetData>
      <sheetData sheetId="5">
        <row r="3533">
          <cell r="A3533">
            <v>44799</v>
          </cell>
        </row>
        <row r="3534">
          <cell r="A3534">
            <v>44802</v>
          </cell>
        </row>
        <row r="3535">
          <cell r="A3535">
            <v>44803</v>
          </cell>
        </row>
        <row r="3536">
          <cell r="A3536">
            <v>44805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BDDD2-3268-4A38-8A69-8935DF793EBD}">
  <dimension ref="B1:I14"/>
  <sheetViews>
    <sheetView topLeftCell="C1" workbookViewId="0">
      <selection activeCell="C14" sqref="C14"/>
    </sheetView>
  </sheetViews>
  <sheetFormatPr defaultRowHeight="12.5" x14ac:dyDescent="0.25"/>
  <cols>
    <col min="1" max="1" width="6.26953125" bestFit="1" customWidth="1"/>
    <col min="2" max="2" width="53" customWidth="1"/>
    <col min="3" max="3" width="31.81640625" bestFit="1" customWidth="1"/>
    <col min="4" max="4" width="19.54296875" bestFit="1" customWidth="1"/>
    <col min="5" max="5" width="21.81640625" bestFit="1" customWidth="1"/>
    <col min="6" max="6" width="27.81640625" bestFit="1" customWidth="1"/>
    <col min="7" max="7" width="20.81640625" customWidth="1"/>
    <col min="8" max="8" width="22.453125" bestFit="1" customWidth="1"/>
    <col min="9" max="10" width="33.1796875" bestFit="1" customWidth="1"/>
    <col min="11" max="11" width="33.54296875" bestFit="1" customWidth="1"/>
    <col min="12" max="12" width="34.26953125" bestFit="1" customWidth="1"/>
    <col min="13" max="13" width="39.26953125" bestFit="1" customWidth="1"/>
  </cols>
  <sheetData>
    <row r="1" spans="2:9" x14ac:dyDescent="0.25">
      <c r="C1" s="282" t="s">
        <v>83</v>
      </c>
    </row>
    <row r="2" spans="2:9" ht="13" x14ac:dyDescent="0.3">
      <c r="B2" s="352" t="s">
        <v>82</v>
      </c>
    </row>
    <row r="3" spans="2:9" x14ac:dyDescent="0.25">
      <c r="F3" s="349"/>
      <c r="G3" s="349"/>
    </row>
    <row r="4" spans="2:9" ht="13" x14ac:dyDescent="0.3">
      <c r="B4" s="281" t="s">
        <v>62</v>
      </c>
      <c r="C4" s="359" t="s">
        <v>57</v>
      </c>
      <c r="D4" s="359" t="s">
        <v>58</v>
      </c>
      <c r="E4" s="359" t="s">
        <v>59</v>
      </c>
      <c r="F4" s="359" t="s">
        <v>60</v>
      </c>
      <c r="G4" s="359" t="s">
        <v>61</v>
      </c>
      <c r="H4" s="359" t="s">
        <v>64</v>
      </c>
    </row>
    <row r="5" spans="2:9" x14ac:dyDescent="0.25">
      <c r="B5" t="s">
        <v>68</v>
      </c>
      <c r="C5" s="346" t="s">
        <v>76</v>
      </c>
      <c r="D5" s="346" t="s">
        <v>76</v>
      </c>
      <c r="E5" s="346" t="s">
        <v>76</v>
      </c>
      <c r="F5" s="346" t="s">
        <v>76</v>
      </c>
      <c r="G5" s="346" t="s">
        <v>76</v>
      </c>
      <c r="H5" s="346" t="s">
        <v>77</v>
      </c>
    </row>
    <row r="6" spans="2:9" x14ac:dyDescent="0.25">
      <c r="B6" t="s">
        <v>69</v>
      </c>
      <c r="C6" s="347">
        <v>42328</v>
      </c>
      <c r="D6" s="347">
        <v>42446</v>
      </c>
      <c r="E6" s="347">
        <v>42338</v>
      </c>
      <c r="F6" s="347">
        <v>37595</v>
      </c>
      <c r="G6" s="348">
        <v>37595</v>
      </c>
      <c r="H6" s="347">
        <v>41997</v>
      </c>
    </row>
    <row r="7" spans="2:9" x14ac:dyDescent="0.25">
      <c r="B7" s="282" t="s">
        <v>87</v>
      </c>
      <c r="C7" s="367">
        <v>676.382239562</v>
      </c>
      <c r="D7" s="367">
        <v>564.43614364799998</v>
      </c>
      <c r="E7" s="367">
        <v>612.08490038999992</v>
      </c>
      <c r="F7" s="367">
        <v>54.331315178999994</v>
      </c>
      <c r="G7" s="367">
        <v>56.919418960000002</v>
      </c>
      <c r="H7" s="367">
        <v>925.68703136100009</v>
      </c>
      <c r="I7" s="355" t="s">
        <v>85</v>
      </c>
    </row>
    <row r="8" spans="2:9" x14ac:dyDescent="0.25">
      <c r="B8" t="s">
        <v>70</v>
      </c>
      <c r="C8" s="346" t="s">
        <v>78</v>
      </c>
      <c r="D8" s="346" t="s">
        <v>80</v>
      </c>
      <c r="E8" s="346" t="s">
        <v>79</v>
      </c>
      <c r="F8" s="346" t="s">
        <v>78</v>
      </c>
      <c r="G8" s="346" t="s">
        <v>79</v>
      </c>
      <c r="H8" s="346" t="s">
        <v>81</v>
      </c>
    </row>
    <row r="9" spans="2:9" ht="13" x14ac:dyDescent="0.3">
      <c r="B9" s="352" t="s">
        <v>88</v>
      </c>
    </row>
    <row r="10" spans="2:9" x14ac:dyDescent="0.25">
      <c r="B10" t="s">
        <v>71</v>
      </c>
      <c r="C10" s="353">
        <v>-4.6550035476683682E-2</v>
      </c>
      <c r="D10" s="353">
        <v>-0.18591284751892223</v>
      </c>
      <c r="E10" s="353">
        <v>-0.14338970184326216</v>
      </c>
      <c r="F10" s="353">
        <v>-0.99982440471649126</v>
      </c>
      <c r="G10" s="353">
        <v>-1.1542016267776498</v>
      </c>
      <c r="H10" s="353">
        <v>-0.28743922710418707</v>
      </c>
      <c r="I10" s="282" t="s">
        <v>86</v>
      </c>
    </row>
    <row r="11" spans="2:9" x14ac:dyDescent="0.25">
      <c r="B11" t="s">
        <v>72</v>
      </c>
      <c r="C11" s="353">
        <v>-0.14937281608581543</v>
      </c>
      <c r="D11" s="353">
        <v>-0.35774946212768022</v>
      </c>
      <c r="E11" s="353">
        <v>-0.14744281768799183</v>
      </c>
      <c r="F11" s="353">
        <v>-1.3319349288940465</v>
      </c>
      <c r="G11" s="353">
        <v>-1.175521612167362</v>
      </c>
      <c r="H11" s="353">
        <v>-0.3824454545974727</v>
      </c>
      <c r="I11" s="282" t="s">
        <v>86</v>
      </c>
    </row>
    <row r="12" spans="2:9" x14ac:dyDescent="0.25">
      <c r="B12" t="s">
        <v>73</v>
      </c>
      <c r="C12" s="353">
        <v>-0.12243866920471191</v>
      </c>
      <c r="D12" s="353">
        <v>-0.33242583274840776</v>
      </c>
      <c r="E12" s="353">
        <v>-8.4507465362548828E-2</v>
      </c>
      <c r="F12" s="353">
        <v>-1.4383411407470739</v>
      </c>
      <c r="G12" s="353">
        <v>-1.3057613372802734</v>
      </c>
      <c r="H12" s="353">
        <v>-0.38347721099853427</v>
      </c>
      <c r="I12" s="282" t="s">
        <v>86</v>
      </c>
    </row>
    <row r="13" spans="2:9" x14ac:dyDescent="0.25">
      <c r="B13" t="s">
        <v>74</v>
      </c>
      <c r="C13" s="354" t="s">
        <v>84</v>
      </c>
      <c r="D13" s="354" t="s">
        <v>84</v>
      </c>
      <c r="E13" s="354" t="s">
        <v>84</v>
      </c>
      <c r="F13" s="354" t="s">
        <v>84</v>
      </c>
      <c r="G13" s="354" t="s">
        <v>84</v>
      </c>
      <c r="H13" s="354" t="s">
        <v>84</v>
      </c>
      <c r="I13" s="282" t="s">
        <v>86</v>
      </c>
    </row>
    <row r="14" spans="2:9" x14ac:dyDescent="0.25">
      <c r="B14" t="s">
        <v>75</v>
      </c>
      <c r="C14" s="353">
        <v>-0.19183300781250168</v>
      </c>
      <c r="D14" s="353">
        <v>-0.38361621093750387</v>
      </c>
      <c r="E14" s="353">
        <v>-8.8069335937502657E-2</v>
      </c>
      <c r="F14" s="353">
        <v>-4.1712861328124973</v>
      </c>
      <c r="G14" s="353">
        <v>-4.0738037109374954</v>
      </c>
      <c r="H14" s="353">
        <v>-0.36344140625000065</v>
      </c>
      <c r="I14" s="282" t="s">
        <v>86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C6F19-6AFF-4BE1-AE1F-82725DC6200D}">
  <dimension ref="A2:G175"/>
  <sheetViews>
    <sheetView tabSelected="1" topLeftCell="A157" workbookViewId="0">
      <selection activeCell="E175" sqref="E175"/>
    </sheetView>
  </sheetViews>
  <sheetFormatPr defaultRowHeight="12.5" x14ac:dyDescent="0.25"/>
  <cols>
    <col min="1" max="1" width="16.7265625" bestFit="1" customWidth="1"/>
    <col min="2" max="2" width="17.453125" customWidth="1"/>
    <col min="3" max="3" width="19.1796875" bestFit="1" customWidth="1"/>
    <col min="4" max="4" width="27.26953125" bestFit="1" customWidth="1"/>
    <col min="5" max="5" width="24.54296875" bestFit="1" customWidth="1"/>
    <col min="6" max="6" width="33.81640625" bestFit="1" customWidth="1"/>
    <col min="7" max="7" width="28.81640625" bestFit="1" customWidth="1"/>
  </cols>
  <sheetData>
    <row r="2" spans="1:7" x14ac:dyDescent="0.25">
      <c r="B2" s="282" t="s">
        <v>65</v>
      </c>
    </row>
    <row r="5" spans="1:7" ht="13" x14ac:dyDescent="0.3">
      <c r="A5" s="281" t="s">
        <v>62</v>
      </c>
      <c r="B5" s="281" t="s">
        <v>57</v>
      </c>
      <c r="C5" s="281" t="s">
        <v>58</v>
      </c>
      <c r="D5" s="281" t="s">
        <v>59</v>
      </c>
      <c r="E5" s="281" t="s">
        <v>60</v>
      </c>
      <c r="F5" s="281" t="s">
        <v>61</v>
      </c>
      <c r="G5" s="281" t="s">
        <v>64</v>
      </c>
    </row>
    <row r="6" spans="1:7" ht="13" x14ac:dyDescent="0.3">
      <c r="A6" s="281"/>
      <c r="B6" s="281"/>
      <c r="C6" s="281"/>
      <c r="D6" s="281"/>
      <c r="E6" s="281"/>
      <c r="F6" s="281"/>
      <c r="G6" s="281"/>
    </row>
    <row r="7" spans="1:7" x14ac:dyDescent="0.25">
      <c r="A7" s="280">
        <f>+'LIC MF Nifty 50 ETF'!A1638</f>
        <v>44743</v>
      </c>
      <c r="B7" s="366">
        <f>+'LIC MF Nifty 50 ETF'!H1638</f>
        <v>7.8958795046128225E-2</v>
      </c>
      <c r="C7" s="366">
        <f>+'LIC MF Nifty 100 ETF'!H1559</f>
        <v>7.6257434188062953E-2</v>
      </c>
      <c r="D7" s="366">
        <f>+'LIC MF S &amp; P BSE Sensex ETF'!H1633</f>
        <v>0.10231166678465328</v>
      </c>
      <c r="E7" s="366">
        <f>+'LIC MF Nifty 50 Index Fund - Gr'!H3495</f>
        <v>0.13244905304217297</v>
      </c>
      <c r="F7" s="366">
        <f>+'LIC MF S&amp;P BSE Sensex Index Gr'!H3486</f>
        <v>0.18178306730838997</v>
      </c>
      <c r="G7" s="366">
        <f>+'LIC MF Nifty 8-13 yr G-Sec ETF'!H252</f>
        <v>0.42507702950082155</v>
      </c>
    </row>
    <row r="8" spans="1:7" x14ac:dyDescent="0.25">
      <c r="A8" s="280">
        <f>+'LIC MF Nifty 50 ETF'!A1639</f>
        <v>44746</v>
      </c>
      <c r="B8" s="366">
        <f>+'LIC MF Nifty 50 ETF'!H1639</f>
        <v>7.8958795046128225E-2</v>
      </c>
      <c r="C8" s="366">
        <f>+'LIC MF Nifty 100 ETF'!H1560</f>
        <v>7.5462258137170987E-2</v>
      </c>
      <c r="D8" s="366">
        <f>+'LIC MF S &amp; P BSE Sensex ETF'!H1634</f>
        <v>0.10273419114547411</v>
      </c>
      <c r="E8" s="366">
        <f>+'LIC MF Nifty 50 Index Fund - Gr'!H3496</f>
        <v>0.13244905304217297</v>
      </c>
      <c r="F8" s="366">
        <f>+'LIC MF S&amp;P BSE Sensex Index Gr'!H3487</f>
        <v>0.18180533673077545</v>
      </c>
      <c r="G8" s="366">
        <f>+'LIC MF Nifty 8-13 yr G-Sec ETF'!H253</f>
        <v>0.42679503340561703</v>
      </c>
    </row>
    <row r="9" spans="1:7" x14ac:dyDescent="0.25">
      <c r="A9" s="280">
        <f>+'LIC MF Nifty 50 ETF'!A1640</f>
        <v>44747</v>
      </c>
      <c r="B9" s="366">
        <f>+'LIC MF Nifty 50 ETF'!H1640</f>
        <v>7.9543291992673654E-2</v>
      </c>
      <c r="C9" s="366">
        <f>+'LIC MF Nifty 100 ETF'!H1561</f>
        <v>7.5462258137170987E-2</v>
      </c>
      <c r="D9" s="366">
        <f>+'LIC MF S &amp; P BSE Sensex ETF'!H1635</f>
        <v>0.10273419114547411</v>
      </c>
      <c r="E9" s="366">
        <f>+'LIC MF Nifty 50 Index Fund - Gr'!H3497</f>
        <v>0.13244905304217297</v>
      </c>
      <c r="F9" s="366">
        <f>+'LIC MF S&amp;P BSE Sensex Index Gr'!H3488</f>
        <v>0.18178306730838997</v>
      </c>
      <c r="G9" s="366">
        <f>+'LIC MF Nifty 8-13 yr G-Sec ETF'!H254</f>
        <v>0.42679503340561703</v>
      </c>
    </row>
    <row r="10" spans="1:7" x14ac:dyDescent="0.25">
      <c r="A10" s="280">
        <f>+'LIC MF Nifty 50 ETF'!A1641</f>
        <v>44748</v>
      </c>
      <c r="B10" s="366">
        <f>+'LIC MF Nifty 50 ETF'!H1641</f>
        <v>7.9543291992673654E-2</v>
      </c>
      <c r="C10" s="366">
        <f>+'LIC MF Nifty 100 ETF'!H1562</f>
        <v>7.5462258137170987E-2</v>
      </c>
      <c r="D10" s="366">
        <f>+'LIC MF S &amp; P BSE Sensex ETF'!H1636</f>
        <v>0.10273419114547411</v>
      </c>
      <c r="E10" s="366">
        <f>+'LIC MF Nifty 50 Index Fund - Gr'!H3498</f>
        <v>0.13247044758884582</v>
      </c>
      <c r="F10" s="366">
        <f>+'LIC MF S&amp;P BSE Sensex Index Gr'!H3489</f>
        <v>0.18178306730838997</v>
      </c>
      <c r="G10" s="366">
        <f>+'LIC MF Nifty 8-13 yr G-Sec ETF'!H255</f>
        <v>0.42679503340561703</v>
      </c>
    </row>
    <row r="11" spans="1:7" x14ac:dyDescent="0.25">
      <c r="A11" s="280">
        <f>+'LIC MF Nifty 50 ETF'!A1642</f>
        <v>44749</v>
      </c>
      <c r="B11" s="366">
        <f>+'LIC MF Nifty 50 ETF'!H1642</f>
        <v>7.8958795046128225E-2</v>
      </c>
      <c r="C11" s="366">
        <f>+'LIC MF Nifty 100 ETF'!H1563</f>
        <v>7.599152419991792E-2</v>
      </c>
      <c r="D11" s="366">
        <f>+'LIC MF S &amp; P BSE Sensex ETF'!H1637</f>
        <v>0.10273419114547411</v>
      </c>
      <c r="E11" s="366">
        <f>+'LIC MF Nifty 50 Index Fund - Gr'!H3499</f>
        <v>0.13248878302194325</v>
      </c>
      <c r="F11" s="366">
        <f>+'LIC MF S&amp;P BSE Sensex Index Gr'!H3490</f>
        <v>0.18178306730838997</v>
      </c>
      <c r="G11" s="366">
        <f>+'LIC MF Nifty 8-13 yr G-Sec ETF'!H256</f>
        <v>0.4271233925906478</v>
      </c>
    </row>
    <row r="12" spans="1:7" x14ac:dyDescent="0.25">
      <c r="A12" s="280">
        <f>+'LIC MF Nifty 50 ETF'!A1643</f>
        <v>44750</v>
      </c>
      <c r="B12" s="366">
        <f>+'LIC MF Nifty 50 ETF'!H1643</f>
        <v>7.8260501859074294E-2</v>
      </c>
      <c r="C12" s="366">
        <f>+'LIC MF Nifty 100 ETF'!H1564</f>
        <v>7.599152419991792E-2</v>
      </c>
      <c r="D12" s="366">
        <f>+'LIC MF S &amp; P BSE Sensex ETF'!H1638</f>
        <v>0.10273419114547409</v>
      </c>
      <c r="E12" s="366">
        <f>+'LIC MF Nifty 50 Index Fund - Gr'!H3500</f>
        <v>0.13248878302194325</v>
      </c>
      <c r="F12" s="366">
        <f>+'LIC MF S&amp;P BSE Sensex Index Gr'!H3491</f>
        <v>0.18178306730838995</v>
      </c>
      <c r="G12" s="366">
        <f>+'LIC MF Nifty 8-13 yr G-Sec ETF'!H257</f>
        <v>0.42766993333824083</v>
      </c>
    </row>
    <row r="13" spans="1:7" x14ac:dyDescent="0.25">
      <c r="A13" s="280">
        <f>+'LIC MF Nifty 50 ETF'!A1644</f>
        <v>44753</v>
      </c>
      <c r="B13" s="366">
        <f>+'LIC MF Nifty 50 ETF'!H1644</f>
        <v>7.8260501859074294E-2</v>
      </c>
      <c r="C13" s="366">
        <f>+'LIC MF Nifty 100 ETF'!H1565</f>
        <v>7.599152419991792E-2</v>
      </c>
      <c r="D13" s="366">
        <f>+'LIC MF S &amp; P BSE Sensex ETF'!H1639</f>
        <v>0.10315106014967222</v>
      </c>
      <c r="E13" s="366">
        <f>+'LIC MF Nifty 50 Index Fund - Gr'!H3501</f>
        <v>0.13250406061139242</v>
      </c>
      <c r="F13" s="366">
        <f>+'LIC MF S&amp;P BSE Sensex Index Gr'!H3492</f>
        <v>0.18180533673077542</v>
      </c>
      <c r="G13" s="366">
        <f>+'LIC MF Nifty 8-13 yr G-Sec ETF'!H258</f>
        <v>0.42667646577874035</v>
      </c>
    </row>
    <row r="14" spans="1:7" x14ac:dyDescent="0.25">
      <c r="A14" s="280">
        <f>+'LIC MF Nifty 50 ETF'!A1645</f>
        <v>44754</v>
      </c>
      <c r="B14" s="366">
        <f>+'LIC MF Nifty 50 ETF'!H1645</f>
        <v>7.8260501859074294E-2</v>
      </c>
      <c r="C14" s="366">
        <f>+'LIC MF Nifty 100 ETF'!H1566</f>
        <v>7.5462258137170987E-2</v>
      </c>
      <c r="D14" s="366">
        <f>+'LIC MF S &amp; P BSE Sensex ETF'!H1640</f>
        <v>0.10371078503965059</v>
      </c>
      <c r="E14" s="366">
        <f>+'LIC MF Nifty 50 Index Fund - Gr'!H3502</f>
        <v>0.13248878302194325</v>
      </c>
      <c r="F14" s="366">
        <f>+'LIC MF S&amp;P BSE Sensex Index Gr'!H3493</f>
        <v>0.18233676662503487</v>
      </c>
      <c r="G14" s="366">
        <f>+'LIC MF Nifty 8-13 yr G-Sec ETF'!H259</f>
        <v>0.42655391127362713</v>
      </c>
    </row>
    <row r="15" spans="1:7" x14ac:dyDescent="0.25">
      <c r="A15" s="280">
        <f>+'LIC MF Nifty 50 ETF'!A1646</f>
        <v>44755</v>
      </c>
      <c r="B15" s="366">
        <f>+'LIC MF Nifty 50 ETF'!H1646</f>
        <v>7.8260501859074294E-2</v>
      </c>
      <c r="C15" s="366">
        <f>+'LIC MF Nifty 100 ETF'!H1567</f>
        <v>7.5462258137170987E-2</v>
      </c>
      <c r="D15" s="366">
        <f>+'LIC MF S &amp; P BSE Sensex ETF'!H1641</f>
        <v>0.10371078503965059</v>
      </c>
      <c r="E15" s="366">
        <f>+'LIC MF Nifty 50 Index Fund - Gr'!H3503</f>
        <v>0.1324704475888458</v>
      </c>
      <c r="F15" s="366">
        <f>+'LIC MF S&amp;P BSE Sensex Index Gr'!H3494</f>
        <v>0.18233676662503487</v>
      </c>
      <c r="G15" s="366">
        <f>+'LIC MF Nifty 8-13 yr G-Sec ETF'!H260</f>
        <v>0.4255206817976333</v>
      </c>
    </row>
    <row r="16" spans="1:7" x14ac:dyDescent="0.25">
      <c r="A16" s="280">
        <f>+'LIC MF Nifty 50 ETF'!A1647</f>
        <v>44756</v>
      </c>
      <c r="B16" s="366">
        <f>+'LIC MF Nifty 50 ETF'!H1647</f>
        <v>7.8260501859074294E-2</v>
      </c>
      <c r="C16" s="366">
        <f>+'LIC MF Nifty 100 ETF'!H1568</f>
        <v>7.5462258137170987E-2</v>
      </c>
      <c r="D16" s="366">
        <f>+'LIC MF S &amp; P BSE Sensex ETF'!H1642</f>
        <v>0.10371078503965059</v>
      </c>
      <c r="E16" s="366">
        <f>+'LIC MF Nifty 50 Index Fund - Gr'!H3504</f>
        <v>0.13248878302194322</v>
      </c>
      <c r="F16" s="366">
        <f>+'LIC MF S&amp;P BSE Sensex Index Gr'!H3495</f>
        <v>0.18233676662503487</v>
      </c>
      <c r="G16" s="366">
        <f>+'LIC MF Nifty 8-13 yr G-Sec ETF'!H261</f>
        <v>0.42758069960160006</v>
      </c>
    </row>
    <row r="17" spans="1:7" x14ac:dyDescent="0.25">
      <c r="A17" s="280">
        <f>+'LIC MF Nifty 50 ETF'!A1648</f>
        <v>44757</v>
      </c>
      <c r="B17" s="366">
        <f>+'LIC MF Nifty 50 ETF'!H1648</f>
        <v>7.7666351564489713E-2</v>
      </c>
      <c r="C17" s="366">
        <f>+'LIC MF Nifty 100 ETF'!H1569</f>
        <v>7.5462258137170987E-2</v>
      </c>
      <c r="D17" s="366">
        <f>+'LIC MF S &amp; P BSE Sensex ETF'!H1643</f>
        <v>0.10412374423361416</v>
      </c>
      <c r="E17" s="366">
        <f>+'LIC MF Nifty 50 Index Fund - Gr'!H3505</f>
        <v>0.13248878302194322</v>
      </c>
      <c r="F17" s="366">
        <f>+'LIC MF S&amp;P BSE Sensex Index Gr'!H3496</f>
        <v>0.18235896843044613</v>
      </c>
      <c r="G17" s="366">
        <f>+'LIC MF Nifty 8-13 yr G-Sec ETF'!H262</f>
        <v>0.42715843557535116</v>
      </c>
    </row>
    <row r="18" spans="1:7" x14ac:dyDescent="0.25">
      <c r="A18" s="280">
        <f>+'LIC MF Nifty 50 ETF'!A1649</f>
        <v>44760</v>
      </c>
      <c r="B18" s="366">
        <f>+'LIC MF Nifty 50 ETF'!H1649</f>
        <v>7.8260501859074308E-2</v>
      </c>
      <c r="C18" s="366">
        <f>+'LIC MF Nifty 100 ETF'!H1570</f>
        <v>7.5462258137170987E-2</v>
      </c>
      <c r="D18" s="366">
        <f>+'LIC MF S &amp; P BSE Sensex ETF'!H1644</f>
        <v>0.10412374423361416</v>
      </c>
      <c r="E18" s="366">
        <f>+'LIC MF Nifty 50 Index Fund - Gr'!H3506</f>
        <v>0.13326266912280182</v>
      </c>
      <c r="F18" s="366">
        <f>+'LIC MF S&amp;P BSE Sensex Index Gr'!H3497</f>
        <v>0.18235896843044616</v>
      </c>
      <c r="G18" s="366">
        <f>+'LIC MF Nifty 8-13 yr G-Sec ETF'!H263</f>
        <v>0.42721370880622717</v>
      </c>
    </row>
    <row r="19" spans="1:7" x14ac:dyDescent="0.25">
      <c r="A19" s="280">
        <f>+'LIC MF Nifty 50 ETF'!A1650</f>
        <v>44761</v>
      </c>
      <c r="B19" s="366">
        <f>+'LIC MF Nifty 50 ETF'!H1650</f>
        <v>7.8844999147426389E-2</v>
      </c>
      <c r="C19" s="366">
        <f>+'LIC MF Nifty 100 ETF'!H1571</f>
        <v>7.5462258137170987E-2</v>
      </c>
      <c r="D19" s="366">
        <f>+'LIC MF S &amp; P BSE Sensex ETF'!H1645</f>
        <v>0.10412374423361416</v>
      </c>
      <c r="E19" s="366">
        <f>+'LIC MF Nifty 50 Index Fund - Gr'!H3507</f>
        <v>0.13327482036465466</v>
      </c>
      <c r="F19" s="366">
        <f>+'LIC MF S&amp;P BSE Sensex Index Gr'!H3498</f>
        <v>0.1823367666250349</v>
      </c>
      <c r="G19" s="366">
        <f>+'LIC MF Nifty 8-13 yr G-Sec ETF'!H264</f>
        <v>0.42721370880622717</v>
      </c>
    </row>
    <row r="20" spans="1:7" x14ac:dyDescent="0.25">
      <c r="A20" s="280">
        <f>+'LIC MF Nifty 50 ETF'!A1651</f>
        <v>44762</v>
      </c>
      <c r="B20" s="366">
        <f>+'LIC MF Nifty 50 ETF'!H1651</f>
        <v>7.8844999147426389E-2</v>
      </c>
      <c r="C20" s="366">
        <f>+'LIC MF Nifty 100 ETF'!H1572</f>
        <v>7.5462258137170987E-2</v>
      </c>
      <c r="D20" s="366">
        <f>+'LIC MF S &amp; P BSE Sensex ETF'!H1646</f>
        <v>0.10412374423361416</v>
      </c>
      <c r="E20" s="366">
        <f>+'LIC MF Nifty 50 Index Fund - Gr'!H3508</f>
        <v>0.13327482036465466</v>
      </c>
      <c r="F20" s="366">
        <f>+'LIC MF S&amp;P BSE Sensex Index Gr'!H3499</f>
        <v>0.18235896843044616</v>
      </c>
      <c r="G20" s="366">
        <f>+'LIC MF Nifty 8-13 yr G-Sec ETF'!H265</f>
        <v>0.4290219371699171</v>
      </c>
    </row>
    <row r="21" spans="1:7" x14ac:dyDescent="0.25">
      <c r="A21" s="280">
        <f>+'LIC MF Nifty 50 ETF'!A1652</f>
        <v>44765</v>
      </c>
      <c r="B21" s="366">
        <f>+'LIC MF Nifty 50 ETF'!H1652</f>
        <v>7.8844999147426389E-2</v>
      </c>
      <c r="C21" s="366">
        <f>+'LIC MF Nifty 100 ETF'!H1573</f>
        <v>7.5462258137170987E-2</v>
      </c>
      <c r="D21" s="366">
        <f>+'LIC MF S &amp; P BSE Sensex ETF'!H1647</f>
        <v>0.10396810327331679</v>
      </c>
      <c r="E21" s="366">
        <f>+'LIC MF Nifty 50 Index Fund - Gr'!H3509</f>
        <v>0.13326266912280182</v>
      </c>
      <c r="F21" s="366">
        <f>+'LIC MF S&amp;P BSE Sensex Index Gr'!H3500</f>
        <v>0.18237894774448632</v>
      </c>
      <c r="G21" s="366">
        <f>+'LIC MF Nifty 8-13 yr G-Sec ETF'!H266</f>
        <v>0.4290219371699171</v>
      </c>
    </row>
    <row r="22" spans="1:7" x14ac:dyDescent="0.25">
      <c r="A22" s="280">
        <f>+'LIC MF Nifty 50 ETF'!A1653</f>
        <v>44766</v>
      </c>
      <c r="B22" s="366">
        <f>+'LIC MF Nifty 50 ETF'!H1653</f>
        <v>7.9420056555692495E-2</v>
      </c>
      <c r="C22" s="366">
        <f>+'LIC MF Nifty 100 ETF'!H1574</f>
        <v>7.5462258137170987E-2</v>
      </c>
      <c r="D22" s="366">
        <f>+'LIC MF S &amp; P BSE Sensex ETF'!H1648</f>
        <v>0.10356234209071065</v>
      </c>
      <c r="E22" s="366">
        <f>+'LIC MF Nifty 50 Index Fund - Gr'!H3510</f>
        <v>0.13326266912280182</v>
      </c>
      <c r="F22" s="366">
        <f>+'LIC MF S&amp;P BSE Sensex Index Gr'!H3501</f>
        <v>0.18235896843044619</v>
      </c>
      <c r="G22" s="366">
        <f>+'LIC MF Nifty 8-13 yr G-Sec ETF'!H267</f>
        <v>0.4294683867177041</v>
      </c>
    </row>
    <row r="23" spans="1:7" x14ac:dyDescent="0.25">
      <c r="A23" s="280">
        <f>+'LIC MF Nifty 50 ETF'!A1654</f>
        <v>44767</v>
      </c>
      <c r="B23" s="366">
        <f>+'LIC MF Nifty 50 ETF'!H1654</f>
        <v>7.9420056555692495E-2</v>
      </c>
      <c r="C23" s="366">
        <f>+'LIC MF Nifty 100 ETF'!H1575</f>
        <v>7.599152419991792E-2</v>
      </c>
      <c r="D23" s="366">
        <f>+'LIC MF S &amp; P BSE Sensex ETF'!H1649</f>
        <v>0.10356234209071065</v>
      </c>
      <c r="E23" s="366">
        <f>+'LIC MF Nifty 50 Index Fund - Gr'!H3511</f>
        <v>0.13326266912280182</v>
      </c>
      <c r="F23" s="366">
        <f>+'LIC MF S&amp;P BSE Sensex Index Gr'!H3502</f>
        <v>0.18235896843044619</v>
      </c>
      <c r="G23" s="366">
        <f>+'LIC MF Nifty 8-13 yr G-Sec ETF'!H268</f>
        <v>0.4290219371699171</v>
      </c>
    </row>
    <row r="24" spans="1:7" x14ac:dyDescent="0.25">
      <c r="A24" s="280">
        <f>+'LIC MF Nifty 50 ETF'!A1655</f>
        <v>44768</v>
      </c>
      <c r="B24" s="366">
        <f>+'LIC MF Nifty 50 ETF'!H1655</f>
        <v>7.9420056555692495E-2</v>
      </c>
      <c r="C24" s="366">
        <f>+'LIC MF Nifty 100 ETF'!H1576</f>
        <v>7.5462258137170987E-2</v>
      </c>
      <c r="D24" s="366">
        <f>+'LIC MF S &amp; P BSE Sensex ETF'!H1650</f>
        <v>0.10356234209071065</v>
      </c>
      <c r="E24" s="366">
        <f>+'LIC MF Nifty 50 Index Fund - Gr'!H3512</f>
        <v>0.13327482036465463</v>
      </c>
      <c r="F24" s="366">
        <f>+'LIC MF S&amp;P BSE Sensex Index Gr'!H3503</f>
        <v>0.18235896843044622</v>
      </c>
      <c r="G24" s="366">
        <f>+'LIC MF Nifty 8-13 yr G-Sec ETF'!H269</f>
        <v>0.43080691685338118</v>
      </c>
    </row>
    <row r="25" spans="1:7" x14ac:dyDescent="0.25">
      <c r="A25" s="280">
        <f>+'LIC MF Nifty 50 ETF'!A1656</f>
        <v>44769</v>
      </c>
      <c r="B25" s="366">
        <f>+'LIC MF Nifty 50 ETF'!H1656</f>
        <v>7.9420056555692495E-2</v>
      </c>
      <c r="C25" s="366">
        <f>+'LIC MF Nifty 100 ETF'!H1577</f>
        <v>7.5991524199917906E-2</v>
      </c>
      <c r="D25" s="366">
        <f>+'LIC MF S &amp; P BSE Sensex ETF'!H1651</f>
        <v>0.10356234209071065</v>
      </c>
      <c r="E25" s="366">
        <f>+'LIC MF Nifty 50 Index Fund - Gr'!H3513</f>
        <v>0.13327482036465463</v>
      </c>
      <c r="F25" s="366">
        <f>+'LIC MF S&amp;P BSE Sensex Index Gr'!H3504</f>
        <v>0.18235896843044622</v>
      </c>
      <c r="G25" s="366">
        <f>+'LIC MF Nifty 8-13 yr G-Sec ETF'!H270</f>
        <v>0.43197832768003419</v>
      </c>
    </row>
    <row r="26" spans="1:7" x14ac:dyDescent="0.25">
      <c r="A26" s="280">
        <f>+'LIC MF Nifty 50 ETF'!A1657</f>
        <v>44770</v>
      </c>
      <c r="B26" s="366">
        <f>+'LIC MF Nifty 50 ETF'!H1657</f>
        <v>7.9420056555692495E-2</v>
      </c>
      <c r="C26" s="366">
        <f>+'LIC MF Nifty 100 ETF'!H1578</f>
        <v>7.6511838344912292E-2</v>
      </c>
      <c r="D26" s="366">
        <f>+'LIC MF S &amp; P BSE Sensex ETF'!H1652</f>
        <v>0.10396810327331678</v>
      </c>
      <c r="E26" s="366">
        <f>+'LIC MF Nifty 50 Index Fund - Gr'!H3514</f>
        <v>0.13328393306904684</v>
      </c>
      <c r="F26" s="366">
        <f>+'LIC MF S&amp;P BSE Sensex Index Gr'!H3505</f>
        <v>0.18237894774448632</v>
      </c>
      <c r="G26" s="366">
        <f>+'LIC MF Nifty 8-13 yr G-Sec ETF'!H271</f>
        <v>0.43286564209126477</v>
      </c>
    </row>
    <row r="27" spans="1:7" x14ac:dyDescent="0.25">
      <c r="A27" s="280">
        <f>+'LIC MF Nifty 50 ETF'!A1658</f>
        <v>44771</v>
      </c>
      <c r="B27" s="366">
        <f>+'LIC MF Nifty 50 ETF'!H1658</f>
        <v>7.9420056555692495E-2</v>
      </c>
      <c r="C27" s="366">
        <f>+'LIC MF Nifty 100 ETF'!H1579</f>
        <v>7.7023381990372716E-2</v>
      </c>
      <c r="D27" s="366">
        <f>+'LIC MF S &amp; P BSE Sensex ETF'!H1653</f>
        <v>0.10396810327331678</v>
      </c>
      <c r="E27" s="366">
        <f>+'LIC MF Nifty 50 Index Fund - Gr'!H3515</f>
        <v>0.13328393306904684</v>
      </c>
      <c r="F27" s="366">
        <f>+'LIC MF S&amp;P BSE Sensex Index Gr'!H3506</f>
        <v>0.18237894774448632</v>
      </c>
      <c r="G27" s="366">
        <f>+'LIC MF Nifty 8-13 yr G-Sec ETF'!H272</f>
        <v>0.43188998411111301</v>
      </c>
    </row>
    <row r="28" spans="1:7" x14ac:dyDescent="0.25">
      <c r="A28" s="280">
        <f>+'LIC MF Nifty 50 ETF'!A1659</f>
        <v>44774</v>
      </c>
      <c r="B28" s="366">
        <f>+'LIC MF Nifty 50 ETF'!H1659</f>
        <v>7.9420056555692495E-2</v>
      </c>
      <c r="C28" s="366">
        <f>+'LIC MF Nifty 100 ETF'!H1580</f>
        <v>7.702338199037273E-2</v>
      </c>
      <c r="D28" s="366">
        <f>+'LIC MF S &amp; P BSE Sensex ETF'!H1654</f>
        <v>0.10396810327331678</v>
      </c>
      <c r="E28" s="366">
        <f>+'LIC MF Nifty 50 Index Fund - Gr'!H3516</f>
        <v>0.13404416846073078</v>
      </c>
      <c r="F28" s="366">
        <f>+'LIC MF S&amp;P BSE Sensex Index Gr'!H3507</f>
        <v>0.18237894774448632</v>
      </c>
      <c r="G28" s="366">
        <f>+'LIC MF Nifty 8-13 yr G-Sec ETF'!H273</f>
        <v>0.43478420726602329</v>
      </c>
    </row>
    <row r="29" spans="1:7" x14ac:dyDescent="0.25">
      <c r="A29" s="280">
        <f>+'LIC MF Nifty 50 ETF'!A1660</f>
        <v>44775</v>
      </c>
      <c r="B29" s="366">
        <f>+'LIC MF Nifty 50 ETF'!H1660</f>
        <v>7.8844999147426362E-2</v>
      </c>
      <c r="C29" s="366">
        <f>+'LIC MF Nifty 100 ETF'!H1581</f>
        <v>7.6511838344912306E-2</v>
      </c>
      <c r="D29" s="366">
        <f>+'LIC MF S &amp; P BSE Sensex ETF'!H1655</f>
        <v>0.10396810327331678</v>
      </c>
      <c r="E29" s="366">
        <f>+'LIC MF Nifty 50 Index Fund - Gr'!H3517</f>
        <v>0.13404416846073078</v>
      </c>
      <c r="F29" s="366">
        <f>+'LIC MF S&amp;P BSE Sensex Index Gr'!H3508</f>
        <v>0.18237894774448632</v>
      </c>
      <c r="G29" s="366">
        <f>+'LIC MF Nifty 8-13 yr G-Sec ETF'!H274</f>
        <v>0.43915098658327978</v>
      </c>
    </row>
    <row r="30" spans="1:7" x14ac:dyDescent="0.25">
      <c r="A30" s="280">
        <f>+'LIC MF Nifty 50 ETF'!A1661</f>
        <v>44776</v>
      </c>
      <c r="B30" s="366">
        <f>+'LIC MF Nifty 50 ETF'!H1661</f>
        <v>7.8844999147426362E-2</v>
      </c>
      <c r="C30" s="366">
        <f>+'LIC MF Nifty 100 ETF'!H1582</f>
        <v>7.6511838344912306E-2</v>
      </c>
      <c r="D30" s="366">
        <f>+'LIC MF S &amp; P BSE Sensex ETF'!H1656</f>
        <v>0.10356234209071066</v>
      </c>
      <c r="E30" s="366">
        <f>+'LIC MF Nifty 50 Index Fund - Gr'!H3518</f>
        <v>0.13404416846073078</v>
      </c>
      <c r="F30" s="366">
        <f>+'LIC MF S&amp;P BSE Sensex Index Gr'!H3509</f>
        <v>0.18239670529749513</v>
      </c>
      <c r="G30" s="366">
        <f>+'LIC MF Nifty 8-13 yr G-Sec ETF'!H275</f>
        <v>0.44190035364637303</v>
      </c>
    </row>
    <row r="31" spans="1:7" x14ac:dyDescent="0.25">
      <c r="A31" s="280">
        <f>+'LIC MF Nifty 50 ETF'!A1662</f>
        <v>44777</v>
      </c>
      <c r="B31" s="366">
        <f>+'LIC MF Nifty 50 ETF'!H1662</f>
        <v>7.8844999147426362E-2</v>
      </c>
      <c r="C31" s="366">
        <f>+'LIC MF Nifty 100 ETF'!H1583</f>
        <v>7.6511838344912306E-2</v>
      </c>
      <c r="D31" s="366">
        <f>+'LIC MF S &amp; P BSE Sensex ETF'!H1657</f>
        <v>0.10315106014967221</v>
      </c>
      <c r="E31" s="366">
        <f>+'LIC MF Nifty 50 Index Fund - Gr'!H3519</f>
        <v>0.13404416846073078</v>
      </c>
      <c r="F31" s="366">
        <f>+'LIC MF S&amp;P BSE Sensex Index Gr'!H3510</f>
        <v>0.18237894774448637</v>
      </c>
      <c r="G31" s="366">
        <f>+'LIC MF Nifty 8-13 yr G-Sec ETF'!H276</f>
        <v>0.44381168906926793</v>
      </c>
    </row>
    <row r="32" spans="1:7" x14ac:dyDescent="0.25">
      <c r="A32" s="280">
        <f>+'LIC MF Nifty 50 ETF'!A1663</f>
        <v>44778</v>
      </c>
      <c r="B32" s="366">
        <f>+'LIC MF Nifty 50 ETF'!H1663</f>
        <v>7.8844999147426362E-2</v>
      </c>
      <c r="C32" s="366">
        <f>+'LIC MF Nifty 100 ETF'!H1584</f>
        <v>7.6511838344912306E-2</v>
      </c>
      <c r="D32" s="366">
        <f>+'LIC MF S &amp; P BSE Sensex ETF'!H1658</f>
        <v>0.10315106014967221</v>
      </c>
      <c r="E32" s="366">
        <f>+'LIC MF Nifty 50 Index Fund - Gr'!H3520</f>
        <v>0.13404416846073078</v>
      </c>
      <c r="F32" s="366">
        <f>+'LIC MF S&amp;P BSE Sensex Index Gr'!H3511</f>
        <v>0.18235896843044622</v>
      </c>
      <c r="G32" s="366">
        <f>+'LIC MF Nifty 8-13 yr G-Sec ETF'!H277</f>
        <v>0.44552984873913887</v>
      </c>
    </row>
    <row r="33" spans="1:7" x14ac:dyDescent="0.25">
      <c r="A33" s="280">
        <f>+'LIC MF Nifty 50 ETF'!A1664</f>
        <v>44781</v>
      </c>
      <c r="B33" s="366">
        <f>+'LIC MF Nifty 50 ETF'!H1664</f>
        <v>7.8844999147426362E-2</v>
      </c>
      <c r="C33" s="366">
        <f>+'LIC MF Nifty 100 ETF'!H1585</f>
        <v>7.9368703610670444E-2</v>
      </c>
      <c r="D33" s="366">
        <f>+'LIC MF S &amp; P BSE Sensex ETF'!H1659</f>
        <v>0.10273419114547408</v>
      </c>
      <c r="E33" s="366">
        <f>+'LIC MF Nifty 50 Index Fund - Gr'!H3521</f>
        <v>0.13477909166366486</v>
      </c>
      <c r="F33" s="366">
        <f>+'LIC MF S&amp;P BSE Sensex Index Gr'!H3512</f>
        <v>0.18235896843044622</v>
      </c>
      <c r="G33" s="366">
        <f>+'LIC MF Nifty 8-13 yr G-Sec ETF'!H278</f>
        <v>0.45296366048178882</v>
      </c>
    </row>
    <row r="34" spans="1:7" x14ac:dyDescent="0.25">
      <c r="A34" s="280">
        <f>+'LIC MF Nifty 50 ETF'!A1665</f>
        <v>44783</v>
      </c>
      <c r="B34" s="366">
        <f>+'LIC MF Nifty 50 ETF'!H1665</f>
        <v>7.8135243222964529E-2</v>
      </c>
      <c r="C34" s="366">
        <f>+'LIC MF Nifty 100 ETF'!H1586</f>
        <v>7.9368703610670444E-2</v>
      </c>
      <c r="D34" s="366">
        <f>+'LIC MF S &amp; P BSE Sensex ETF'!H1660</f>
        <v>0.10273419114547408</v>
      </c>
      <c r="E34" s="366">
        <f>+'LIC MF Nifty 50 Index Fund - Gr'!H3522</f>
        <v>0.13477909166366486</v>
      </c>
      <c r="F34" s="366">
        <f>+'LIC MF S&amp;P BSE Sensex Index Gr'!H3513</f>
        <v>0.18235896843044622</v>
      </c>
      <c r="G34" s="366">
        <f>+'LIC MF Nifty 8-13 yr G-Sec ETF'!H279</f>
        <v>0.45296366048178882</v>
      </c>
    </row>
    <row r="35" spans="1:7" x14ac:dyDescent="0.25">
      <c r="A35" s="280">
        <f>+'LIC MF Nifty 50 ETF'!A1666</f>
        <v>44784</v>
      </c>
      <c r="B35" s="366">
        <f>+'LIC MF Nifty 50 ETF'!H1666</f>
        <v>7.7550659189719942E-2</v>
      </c>
      <c r="C35" s="366">
        <f>+'LIC MF Nifty 100 ETF'!H1587</f>
        <v>7.9368703610670444E-2</v>
      </c>
      <c r="D35" s="366">
        <f>+'LIC MF S &amp; P BSE Sensex ETF'!H1661</f>
        <v>0.10315106014967221</v>
      </c>
      <c r="E35" s="366">
        <f>+'LIC MF Nifty 50 Index Fund - Gr'!H3523</f>
        <v>0.13477909166366486</v>
      </c>
      <c r="F35" s="366">
        <f>+'LIC MF S&amp;P BSE Sensex Index Gr'!H3514</f>
        <v>0.18237894774448637</v>
      </c>
      <c r="G35" s="366">
        <f>+'LIC MF Nifty 8-13 yr G-Sec ETF'!H280</f>
        <v>0.45564356740117146</v>
      </c>
    </row>
    <row r="36" spans="1:7" x14ac:dyDescent="0.25">
      <c r="A36" s="280">
        <f>+'LIC MF Nifty 50 ETF'!A1667</f>
        <v>44785</v>
      </c>
      <c r="B36" s="366">
        <f>+'LIC MF Nifty 50 ETF'!H1667</f>
        <v>7.7550659189719942E-2</v>
      </c>
      <c r="C36" s="366">
        <f>+'LIC MF Nifty 100 ETF'!H1588</f>
        <v>7.9368703610670444E-2</v>
      </c>
      <c r="D36" s="366">
        <f>+'LIC MF S &amp; P BSE Sensex ETF'!H1662</f>
        <v>0.10315106014967221</v>
      </c>
      <c r="E36" s="366">
        <f>+'LIC MF Nifty 50 Index Fund - Gr'!H3524</f>
        <v>0.13477909166366484</v>
      </c>
      <c r="F36" s="366">
        <f>+'LIC MF S&amp;P BSE Sensex Index Gr'!H3515</f>
        <v>0.18237894774448637</v>
      </c>
      <c r="G36" s="366">
        <f>+'LIC MF Nifty 8-13 yr G-Sec ETF'!H281</f>
        <v>0.45576570078644307</v>
      </c>
    </row>
    <row r="37" spans="1:7" x14ac:dyDescent="0.25">
      <c r="A37" s="280">
        <f>+'LIC MF Nifty 50 ETF'!A1668</f>
        <v>44789</v>
      </c>
      <c r="B37" s="366">
        <f>+'LIC MF Nifty 50 ETF'!H1668</f>
        <v>7.6956331782619417E-2</v>
      </c>
      <c r="C37" s="366">
        <f>+'LIC MF Nifty 100 ETF'!H1589</f>
        <v>7.9872088115336831E-2</v>
      </c>
      <c r="D37" s="366">
        <f>+'LIC MF S &amp; P BSE Sensex ETF'!H1663</f>
        <v>0.10315106014967221</v>
      </c>
      <c r="E37" s="366">
        <f>+'LIC MF Nifty 50 Index Fund - Gr'!H3525</f>
        <v>0.13477909166366486</v>
      </c>
      <c r="F37" s="366">
        <f>+'LIC MF S&amp;P BSE Sensex Index Gr'!H3516</f>
        <v>0.18239670529749516</v>
      </c>
      <c r="G37" s="366">
        <f>+'LIC MF Nifty 8-13 yr G-Sec ETF'!H282</f>
        <v>0</v>
      </c>
    </row>
    <row r="38" spans="1:7" x14ac:dyDescent="0.25">
      <c r="A38" s="280">
        <f>+'LIC MF Nifty 50 ETF'!A1669</f>
        <v>44790</v>
      </c>
      <c r="B38" s="366">
        <f>+'LIC MF Nifty 50 ETF'!H1669</f>
        <v>7.6352033473518835E-2</v>
      </c>
      <c r="C38" s="366">
        <f>+'LIC MF Nifty 100 ETF'!H1590</f>
        <v>7.9368703610670444E-2</v>
      </c>
      <c r="D38" s="366">
        <f>+'LIC MF S &amp; P BSE Sensex ETF'!H1664</f>
        <v>0.10315106014967221</v>
      </c>
      <c r="E38" s="366">
        <f>+'LIC MF Nifty 50 Index Fund - Gr'!H3526</f>
        <v>0.13477909166366486</v>
      </c>
      <c r="F38" s="366">
        <f>+'LIC MF S&amp;P BSE Sensex Index Gr'!H3517</f>
        <v>0.18241224173832771</v>
      </c>
      <c r="G38" s="366">
        <f>+'LIC MF Nifty 8-13 yr G-Sec ETF'!H283</f>
        <v>0.45669035433315541</v>
      </c>
    </row>
    <row r="39" spans="1:7" x14ac:dyDescent="0.25">
      <c r="A39" s="280">
        <f>+'LIC MF Nifty 50 ETF'!A1670</f>
        <v>44791</v>
      </c>
      <c r="B39" s="366">
        <f>+'LIC MF Nifty 50 ETF'!H1670</f>
        <v>7.6352033473518835E-2</v>
      </c>
      <c r="C39" s="366">
        <f>+'LIC MF Nifty 100 ETF'!H1591</f>
        <v>7.9368703610670444E-2</v>
      </c>
      <c r="D39" s="366">
        <f>+'LIC MF S &amp; P BSE Sensex ETF'!H1665</f>
        <v>0.10315106014967221</v>
      </c>
      <c r="E39" s="366">
        <f>+'LIC MF Nifty 50 Index Fund - Gr'!H3527</f>
        <v>0.1347670760541497</v>
      </c>
      <c r="F39" s="366">
        <f>+'LIC MF S&amp;P BSE Sensex Index Gr'!H3518</f>
        <v>0.18239670529749516</v>
      </c>
      <c r="G39" s="366">
        <f>+'LIC MF Nifty 8-13 yr G-Sec ETF'!H284</f>
        <v>0.45669035433315541</v>
      </c>
    </row>
    <row r="40" spans="1:7" x14ac:dyDescent="0.25">
      <c r="A40" s="280">
        <f>+'LIC MF Nifty 50 ETF'!A1671</f>
        <v>44792</v>
      </c>
      <c r="B40" s="366">
        <f>+'LIC MF Nifty 50 ETF'!H1671</f>
        <v>7.5629675734059765E-2</v>
      </c>
      <c r="C40" s="366">
        <f>+'LIC MF Nifty 100 ETF'!H1592</f>
        <v>7.9368703610670444E-2</v>
      </c>
      <c r="D40" s="366">
        <f>+'LIC MF S &amp; P BSE Sensex ETF'!H1666</f>
        <v>0.10371078503965059</v>
      </c>
      <c r="E40" s="366">
        <f>+'LIC MF Nifty 50 Index Fund - Gr'!H3528</f>
        <v>0.1347670760541497</v>
      </c>
      <c r="F40" s="366">
        <f>+'LIC MF S&amp;P BSE Sensex Index Gr'!H3519</f>
        <v>0.18239670529749516</v>
      </c>
      <c r="G40" s="366">
        <f>+'LIC MF Nifty 8-13 yr G-Sec ETF'!H285</f>
        <v>0.45964215803744696</v>
      </c>
    </row>
    <row r="41" spans="1:7" x14ac:dyDescent="0.25">
      <c r="A41" s="280">
        <f>+'LIC MF Nifty 50 ETF'!A1672</f>
        <v>44793</v>
      </c>
      <c r="B41" s="366">
        <f>+'LIC MF Nifty 50 ETF'!H1672</f>
        <v>7.6352033473518835E-2</v>
      </c>
      <c r="C41" s="366">
        <f>+'LIC MF Nifty 100 ETF'!H1593</f>
        <v>7.9368703610670444E-2</v>
      </c>
      <c r="D41" s="366">
        <f>+'LIC MF S &amp; P BSE Sensex ETF'!H1667</f>
        <v>0.10371078503965059</v>
      </c>
      <c r="E41" s="366">
        <f>+'LIC MF Nifty 50 Index Fund - Gr'!H3529</f>
        <v>0.1347670760541497</v>
      </c>
      <c r="F41" s="366">
        <f>+'LIC MF S&amp;P BSE Sensex Index Gr'!H3520</f>
        <v>0.18241224173832774</v>
      </c>
      <c r="G41" s="366">
        <f>+'LIC MF Nifty 8-13 yr G-Sec ETF'!H286</f>
        <v>0.45922228928503189</v>
      </c>
    </row>
    <row r="42" spans="1:7" x14ac:dyDescent="0.25">
      <c r="A42" s="280">
        <f>+'LIC MF Nifty 50 ETF'!A1673</f>
        <v>44794</v>
      </c>
      <c r="B42" s="366">
        <f>+'LIC MF Nifty 50 ETF'!H1673</f>
        <v>7.6956331782619417E-2</v>
      </c>
      <c r="C42" s="366">
        <f>+'LIC MF Nifty 100 ETF'!H1594</f>
        <v>7.8856972268775125E-2</v>
      </c>
      <c r="D42" s="366">
        <f>+'LIC MF S &amp; P BSE Sensex ETF'!H1668</f>
        <v>0.10371078503965059</v>
      </c>
      <c r="E42" s="366">
        <f>+'LIC MF Nifty 50 Index Fund - Gr'!H3530</f>
        <v>0.1347670760541497</v>
      </c>
      <c r="F42" s="366">
        <f>+'LIC MF S&amp;P BSE Sensex Index Gr'!H3521</f>
        <v>0.18241224173832771</v>
      </c>
      <c r="G42" s="366">
        <f>+'LIC MF Nifty 8-13 yr G-Sec ETF'!H287</f>
        <v>0.45829722401961681</v>
      </c>
    </row>
    <row r="43" spans="1:7" x14ac:dyDescent="0.25">
      <c r="A43" s="280">
        <f>+'LIC MF Nifty 50 ETF'!A1674</f>
        <v>44795</v>
      </c>
      <c r="B43" s="366">
        <f>+'LIC MF Nifty 50 ETF'!H1674</f>
        <v>7.6956331782619417E-2</v>
      </c>
      <c r="C43" s="366">
        <f>+'LIC MF Nifty 100 ETF'!H1595</f>
        <v>7.8856972268775125E-2</v>
      </c>
      <c r="D43" s="366">
        <f>+'LIC MF S &amp; P BSE Sensex ETF'!H1669</f>
        <v>0.10371078503965059</v>
      </c>
      <c r="E43" s="366">
        <f>+'LIC MF Nifty 50 Index Fund - Gr'!H3531</f>
        <v>0.13477909166366484</v>
      </c>
      <c r="F43" s="366">
        <f>+'LIC MF S&amp;P BSE Sensex Index Gr'!H3522</f>
        <v>0.18241224173832771</v>
      </c>
      <c r="G43" s="366">
        <f>+'LIC MF Nifty 8-13 yr G-Sec ETF'!H288</f>
        <v>0.46095069667104221</v>
      </c>
    </row>
    <row r="44" spans="1:7" x14ac:dyDescent="0.25">
      <c r="A44" s="280">
        <f>+'LIC MF Nifty 50 ETF'!A1675</f>
        <v>44796</v>
      </c>
      <c r="B44" s="366">
        <f>+'LIC MF Nifty 50 ETF'!H1675</f>
        <v>7.6956331782619417E-2</v>
      </c>
      <c r="C44" s="366">
        <f>+'LIC MF Nifty 100 ETF'!H1596</f>
        <v>7.8856972268775125E-2</v>
      </c>
      <c r="D44" s="366">
        <f>+'LIC MF S &amp; P BSE Sensex ETF'!H1670</f>
        <v>0.10329225558327074</v>
      </c>
      <c r="E44" s="366">
        <f>+'LIC MF Nifty 50 Index Fund - Gr'!H3532</f>
        <v>0.1347670760541497</v>
      </c>
      <c r="F44" s="366">
        <f>+'LIC MF S&amp;P BSE Sensex Index Gr'!H3523</f>
        <v>0.18239670529749516</v>
      </c>
      <c r="G44" s="366">
        <f>+'LIC MF Nifty 8-13 yr G-Sec ETF'!H289</f>
        <v>0.46095069667104221</v>
      </c>
    </row>
    <row r="45" spans="1:7" x14ac:dyDescent="0.25">
      <c r="A45" s="280">
        <f>+'LIC MF Nifty 50 ETF'!A1676</f>
        <v>44799</v>
      </c>
      <c r="B45" s="366">
        <f>+'LIC MF Nifty 50 ETF'!H1676</f>
        <v>7.6956331782619417E-2</v>
      </c>
      <c r="C45" s="366">
        <f>+'LIC MF Nifty 100 ETF'!H1597</f>
        <v>7.8856972268775125E-2</v>
      </c>
      <c r="D45" s="366">
        <f>+'LIC MF S &amp; P BSE Sensex ETF'!H1671</f>
        <v>0.10329225558327074</v>
      </c>
      <c r="E45" s="366">
        <f>+'LIC MF Nifty 50 Index Fund - Gr'!H3533</f>
        <v>0.13477909166366484</v>
      </c>
      <c r="F45" s="366">
        <f>+'LIC MF S&amp;P BSE Sensex Index Gr'!H3524</f>
        <v>0.18239670529749516</v>
      </c>
      <c r="G45" s="366">
        <f>+'LIC MF Nifty 8-13 yr G-Sec ETF'!H290</f>
        <v>0.46080752034025196</v>
      </c>
    </row>
    <row r="46" spans="1:7" x14ac:dyDescent="0.25">
      <c r="A46" s="280">
        <f>+'LIC MF Nifty 50 ETF'!A1677</f>
        <v>44802</v>
      </c>
      <c r="B46" s="366">
        <f>+'LIC MF Nifty 50 ETF'!H1677</f>
        <v>7.6956331782619417E-2</v>
      </c>
      <c r="C46" s="366">
        <f>+'LIC MF Nifty 100 ETF'!H1598</f>
        <v>7.8856972268775125E-2</v>
      </c>
      <c r="D46" s="366">
        <f>+'LIC MF S &amp; P BSE Sensex ETF'!H1672</f>
        <v>0.10329225558327074</v>
      </c>
      <c r="E46" s="366">
        <f>+'LIC MF Nifty 50 Index Fund - Gr'!H3534</f>
        <v>0.13477909166366484</v>
      </c>
      <c r="F46" s="366">
        <f>+'LIC MF S&amp;P BSE Sensex Index Gr'!H3525</f>
        <v>0.18241224173832774</v>
      </c>
      <c r="G46" s="366">
        <f>+'LIC MF Nifty 8-13 yr G-Sec ETF'!H291</f>
        <v>0.46088666163768632</v>
      </c>
    </row>
    <row r="47" spans="1:7" x14ac:dyDescent="0.25">
      <c r="A47" s="280">
        <f>+'LIC MF Nifty 50 ETF'!A1678</f>
        <v>44803</v>
      </c>
      <c r="B47" s="366">
        <f>+'LIC MF Nifty 50 ETF'!H1678</f>
        <v>7.7550659189719984E-2</v>
      </c>
      <c r="C47" s="366">
        <f>+'LIC MF Nifty 100 ETF'!H1599</f>
        <v>7.8856972268775125E-2</v>
      </c>
      <c r="D47" s="366">
        <f>+'LIC MF S &amp; P BSE Sensex ETF'!H1673</f>
        <v>0.10371078503965062</v>
      </c>
      <c r="E47" s="366">
        <f>+'LIC MF Nifty 50 Index Fund - Gr'!H3535</f>
        <v>0.13477909166366486</v>
      </c>
      <c r="F47" s="366">
        <f>+'LIC MF S&amp;P BSE Sensex Index Gr'!H3526</f>
        <v>0.18241224173832774</v>
      </c>
      <c r="G47" s="366">
        <f>+'LIC MF Nifty 8-13 yr G-Sec ETF'!H292</f>
        <v>0.46080752034025196</v>
      </c>
    </row>
    <row r="48" spans="1:7" x14ac:dyDescent="0.25">
      <c r="A48" s="280">
        <f>+'LIC MF Nifty 50 ETF'!A1679</f>
        <v>44805</v>
      </c>
      <c r="B48" s="366">
        <f>+'LIC MF Nifty 50 ETF'!H1679</f>
        <v>7.7550659189719984E-2</v>
      </c>
      <c r="C48" s="366">
        <f>+'LIC MF Nifty 100 ETF'!H1600</f>
        <v>7.8856972268775125E-2</v>
      </c>
      <c r="D48" s="366">
        <f>+'LIC MF S &amp; P BSE Sensex ETF'!H1674</f>
        <v>0.10371078503965062</v>
      </c>
      <c r="E48" s="366">
        <f>+'LIC MF Nifty 50 Index Fund - Gr'!H3536</f>
        <v>0.1347670760541497</v>
      </c>
      <c r="F48" s="366">
        <f>+'LIC MF S&amp;P BSE Sensex Index Gr'!H3527</f>
        <v>0.18242555763447324</v>
      </c>
      <c r="G48" s="366">
        <f>+'LIC MF Nifty 8-13 yr G-Sec ETF'!H293</f>
        <v>0.46088666163768632</v>
      </c>
    </row>
    <row r="49" spans="1:7" x14ac:dyDescent="0.25">
      <c r="A49" s="280">
        <f>+'LIC MF Nifty 50 ETF'!A1680</f>
        <v>44806</v>
      </c>
      <c r="B49" s="366">
        <f>+'LIC MF Nifty 50 ETF'!H1680</f>
        <v>7.7550659189719984E-2</v>
      </c>
      <c r="C49" s="366">
        <f>+'LIC MF Nifty 100 ETF'!H1601</f>
        <v>7.8856972268775125E-2</v>
      </c>
      <c r="D49" s="366">
        <f>+'LIC MF S &amp; P BSE Sensex ETF'!H1675</f>
        <v>0.10371078503965062</v>
      </c>
      <c r="E49" s="366">
        <f>+'LIC MF Nifty 50 Index Fund - Gr'!H3537</f>
        <v>0.13475205503558363</v>
      </c>
      <c r="F49" s="366">
        <f>+'LIC MF S&amp;P BSE Sensex Index Gr'!H3528</f>
        <v>0.18242555763447324</v>
      </c>
      <c r="G49" s="366">
        <f>+'LIC MF Nifty 8-13 yr G-Sec ETF'!H294</f>
        <v>0.46096487465407276</v>
      </c>
    </row>
    <row r="50" spans="1:7" x14ac:dyDescent="0.25">
      <c r="A50" s="280">
        <f>+'LIC MF Nifty 50 ETF'!A1681</f>
        <v>44807</v>
      </c>
      <c r="B50" s="366">
        <f>+'LIC MF Nifty 50 ETF'!H1681</f>
        <v>7.7550659189719984E-2</v>
      </c>
      <c r="C50" s="366">
        <f>+'LIC MF Nifty 100 ETF'!H1602</f>
        <v>7.8856972268775125E-2</v>
      </c>
      <c r="D50" s="366">
        <f>+'LIC MF S &amp; P BSE Sensex ETF'!H1676</f>
        <v>0.10371078503965062</v>
      </c>
      <c r="E50" s="366">
        <f>+'LIC MF Nifty 50 Index Fund - Gr'!H3538</f>
        <v>0.1347670760541497</v>
      </c>
      <c r="F50" s="366">
        <f>+'LIC MF S&amp;P BSE Sensex Index Gr'!H3529</f>
        <v>0.18242555763447324</v>
      </c>
      <c r="G50" s="366">
        <f>+'LIC MF Nifty 8-13 yr G-Sec ETF'!H295</f>
        <v>0.46110983094313174</v>
      </c>
    </row>
    <row r="51" spans="1:7" x14ac:dyDescent="0.25">
      <c r="A51" s="280">
        <f>+'LIC MF Nifty 50 ETF'!A1682</f>
        <v>44810</v>
      </c>
      <c r="B51" s="366">
        <f>+'LIC MF Nifty 50 ETF'!H1682</f>
        <v>7.7550659189719984E-2</v>
      </c>
      <c r="C51" s="366">
        <f>+'LIC MF Nifty 100 ETF'!H1603</f>
        <v>7.8856972268775125E-2</v>
      </c>
      <c r="D51" s="366">
        <f>+'LIC MF S &amp; P BSE Sensex ETF'!H1677</f>
        <v>0.10371078503965062</v>
      </c>
      <c r="E51" s="366">
        <f>+'LIC MF Nifty 50 Index Fund - Gr'!H3539</f>
        <v>0.1347670760541497</v>
      </c>
      <c r="F51" s="366">
        <f>+'LIC MF S&amp;P BSE Sensex Index Gr'!H3530</f>
        <v>0.18242555763447324</v>
      </c>
      <c r="G51" s="366">
        <f>+'LIC MF Nifty 8-13 yr G-Sec ETF'!H296</f>
        <v>0.46118800611216837</v>
      </c>
    </row>
    <row r="52" spans="1:7" x14ac:dyDescent="0.25">
      <c r="A52" s="280">
        <f>+'LIC MF Nifty 50 ETF'!A1683</f>
        <v>44811</v>
      </c>
      <c r="B52" s="366">
        <f>+'LIC MF Nifty 50 ETF'!H1683</f>
        <v>7.7550659189719984E-2</v>
      </c>
      <c r="C52" s="366">
        <f>+'LIC MF Nifty 100 ETF'!H1604</f>
        <v>7.8856972268775125E-2</v>
      </c>
      <c r="D52" s="366">
        <f>+'LIC MF S &amp; P BSE Sensex ETF'!H1678</f>
        <v>0.10371078503965062</v>
      </c>
      <c r="E52" s="366">
        <f>+'LIC MF Nifty 50 Index Fund - Gr'!H3540</f>
        <v>0.13475205503558363</v>
      </c>
      <c r="F52" s="366">
        <f>+'LIC MF S&amp;P BSE Sensex Index Gr'!H3531</f>
        <v>0.18242555763447321</v>
      </c>
      <c r="G52" s="366">
        <f>+'LIC MF Nifty 8-13 yr G-Sec ETF'!H297</f>
        <v>0.46125382755688488</v>
      </c>
    </row>
    <row r="53" spans="1:7" x14ac:dyDescent="0.25">
      <c r="A53" s="280">
        <f>+'LIC MF Nifty 50 ETF'!A1684</f>
        <v>44812</v>
      </c>
      <c r="B53" s="366">
        <f>+'LIC MF Nifty 50 ETF'!H1684</f>
        <v>7.7550659189719984E-2</v>
      </c>
      <c r="C53" s="366">
        <f>+'LIC MF Nifty 100 ETF'!H1605</f>
        <v>7.8856972268775125E-2</v>
      </c>
      <c r="D53" s="366">
        <f>+'LIC MF S &amp; P BSE Sensex ETF'!H1679</f>
        <v>0.10371078503965062</v>
      </c>
      <c r="E53" s="366">
        <f>+'LIC MF Nifty 50 Index Fund - Gr'!H3541</f>
        <v>0.1347670760541497</v>
      </c>
      <c r="F53" s="366">
        <f>+'LIC MF S&amp;P BSE Sensex Index Gr'!H3532</f>
        <v>0.18243665347215873</v>
      </c>
      <c r="G53" s="366">
        <f>+'LIC MF Nifty 8-13 yr G-Sec ETF'!H298</f>
        <v>0.46125382755688488</v>
      </c>
    </row>
    <row r="54" spans="1:7" x14ac:dyDescent="0.25">
      <c r="A54" s="280">
        <f>+'LIC MF Nifty 50 ETF'!A1685</f>
        <v>44813</v>
      </c>
      <c r="B54" s="366">
        <f>+'LIC MF Nifty 50 ETF'!H1685</f>
        <v>7.7550659189719984E-2</v>
      </c>
      <c r="C54" s="366">
        <f>+'LIC MF Nifty 100 ETF'!H1606</f>
        <v>7.8856972268775125E-2</v>
      </c>
      <c r="D54" s="366">
        <f>+'LIC MF S &amp; P BSE Sensex ETF'!H1680</f>
        <v>0.10371078503965062</v>
      </c>
      <c r="E54" s="366">
        <f>+'LIC MF Nifty 50 Index Fund - Gr'!H3542</f>
        <v>0.1347670760541497</v>
      </c>
      <c r="F54" s="366">
        <f>+'LIC MF S&amp;P BSE Sensex Index Gr'!H3533</f>
        <v>0.18243665347215873</v>
      </c>
      <c r="G54" s="366">
        <f>+'LIC MF Nifty 8-13 yr G-Sec ETF'!H299</f>
        <v>0.46125382755688488</v>
      </c>
    </row>
    <row r="55" spans="1:7" x14ac:dyDescent="0.25">
      <c r="A55" s="280">
        <f>+'LIC MF Nifty 50 ETF'!A1686</f>
        <v>44816</v>
      </c>
      <c r="B55" s="366">
        <f>+'LIC MF Nifty 50 ETF'!H1686</f>
        <v>7.7550659189719984E-2</v>
      </c>
      <c r="C55" s="366">
        <f>+'LIC MF Nifty 100 ETF'!H1607</f>
        <v>7.8856972268775125E-2</v>
      </c>
      <c r="D55" s="366">
        <f>+'LIC MF S &amp; P BSE Sensex ETF'!H1681</f>
        <v>0.10371078503965062</v>
      </c>
      <c r="E55" s="366">
        <f>+'LIC MF Nifty 50 Index Fund - Gr'!H3543</f>
        <v>0.13477909166366484</v>
      </c>
      <c r="F55" s="366">
        <f>+'LIC MF S&amp;P BSE Sensex Index Gr'!H3534</f>
        <v>0.18244552965643782</v>
      </c>
      <c r="G55" s="366">
        <f>+'LIC MF Nifty 8-13 yr G-Sec ETF'!H300</f>
        <v>0.46234810415140609</v>
      </c>
    </row>
    <row r="56" spans="1:7" x14ac:dyDescent="0.25">
      <c r="A56" s="280">
        <f>+'LIC MF Nifty 50 ETF'!A1687</f>
        <v>44817</v>
      </c>
      <c r="B56" s="366">
        <f>+'LIC MF Nifty 50 ETF'!H1687</f>
        <v>7.813524322296457E-2</v>
      </c>
      <c r="C56" s="366">
        <f>+'LIC MF Nifty 100 ETF'!H1608</f>
        <v>7.8856972268775125E-2</v>
      </c>
      <c r="D56" s="366">
        <f>+'LIC MF S &amp; P BSE Sensex ETF'!H1682</f>
        <v>0.10371078503965062</v>
      </c>
      <c r="E56" s="366">
        <f>+'LIC MF Nifty 50 Index Fund - Gr'!H3544</f>
        <v>0.13477909166366484</v>
      </c>
      <c r="F56" s="366">
        <f>+'LIC MF S&amp;P BSE Sensex Index Gr'!H3535</f>
        <v>0.18244552965643782</v>
      </c>
      <c r="G56" s="366">
        <f>+'LIC MF Nifty 8-13 yr G-Sec ETF'!H301</f>
        <v>0.4627327903839305</v>
      </c>
    </row>
    <row r="57" spans="1:7" x14ac:dyDescent="0.25">
      <c r="A57" s="280">
        <f>+'LIC MF Nifty 50 ETF'!A1688</f>
        <v>44818</v>
      </c>
      <c r="B57" s="366">
        <f>+'LIC MF Nifty 50 ETF'!H1688</f>
        <v>7.813524322296457E-2</v>
      </c>
      <c r="C57" s="366">
        <f>+'LIC MF Nifty 100 ETF'!H1609</f>
        <v>7.8336730513749966E-2</v>
      </c>
      <c r="D57" s="366">
        <f>+'LIC MF S &amp; P BSE Sensex ETF'!H1683</f>
        <v>0.10371078503965062</v>
      </c>
      <c r="E57" s="366">
        <f>+'LIC MF Nifty 50 Index Fund - Gr'!H3545</f>
        <v>0.13477909166366484</v>
      </c>
      <c r="F57" s="366">
        <f>+'LIC MF S&amp;P BSE Sensex Index Gr'!H3536</f>
        <v>0.18245218651126477</v>
      </c>
      <c r="G57" s="366">
        <f>+'LIC MF Nifty 8-13 yr G-Sec ETF'!H302</f>
        <v>0.4616339454757008</v>
      </c>
    </row>
    <row r="58" spans="1:7" x14ac:dyDescent="0.25">
      <c r="A58" s="280">
        <f>+'LIC MF Nifty 50 ETF'!A1689</f>
        <v>44819</v>
      </c>
      <c r="B58" s="366">
        <f>+'LIC MF Nifty 50 ETF'!H1689</f>
        <v>7.813524322296457E-2</v>
      </c>
      <c r="C58" s="366">
        <f>+'LIC MF Nifty 100 ETF'!H1610</f>
        <v>7.8336730513749966E-2</v>
      </c>
      <c r="D58" s="366">
        <f>+'LIC MF S &amp; P BSE Sensex ETF'!H1684</f>
        <v>0.10412374423361417</v>
      </c>
      <c r="E58" s="366">
        <f>+'LIC MF Nifty 50 Index Fund - Gr'!H3546</f>
        <v>0.1347670760541497</v>
      </c>
      <c r="F58" s="366">
        <f>+'LIC MF S&amp;P BSE Sensex Index Gr'!H3537</f>
        <v>0.18245218651126474</v>
      </c>
      <c r="G58" s="366">
        <f>+'LIC MF Nifty 8-13 yr G-Sec ETF'!H303</f>
        <v>0.46139686539384284</v>
      </c>
    </row>
    <row r="59" spans="1:7" x14ac:dyDescent="0.25">
      <c r="A59" s="280">
        <f>+'LIC MF Nifty 50 ETF'!A1690</f>
        <v>44820</v>
      </c>
      <c r="B59" s="366">
        <f>+'LIC MF Nifty 50 ETF'!H1690</f>
        <v>7.813524322296457E-2</v>
      </c>
      <c r="C59" s="366">
        <f>+'LIC MF Nifty 100 ETF'!H1611</f>
        <v>7.8336730513749966E-2</v>
      </c>
      <c r="D59" s="366">
        <f>+'LIC MF S &amp; P BSE Sensex ETF'!H1685</f>
        <v>0.10412374423361417</v>
      </c>
      <c r="E59" s="366">
        <f>+'LIC MF Nifty 50 Index Fund - Gr'!H3547</f>
        <v>0.13475205503558363</v>
      </c>
      <c r="F59" s="366">
        <f>+'LIC MF S&amp;P BSE Sensex Index Gr'!H3538</f>
        <v>0.18189216142646808</v>
      </c>
      <c r="G59" s="366">
        <f>+'LIC MF Nifty 8-13 yr G-Sec ETF'!H304</f>
        <v>0.46115143458336511</v>
      </c>
    </row>
    <row r="60" spans="1:7" x14ac:dyDescent="0.25">
      <c r="A60" s="280">
        <f>+'LIC MF Nifty 50 ETF'!A1691</f>
        <v>44823</v>
      </c>
      <c r="B60" s="366">
        <f>+'LIC MF Nifty 50 ETF'!H1691</f>
        <v>7.813524322296457E-2</v>
      </c>
      <c r="C60" s="366">
        <f>+'LIC MF Nifty 100 ETF'!H1612</f>
        <v>7.8856972268775125E-2</v>
      </c>
      <c r="D60" s="366">
        <f>+'LIC MF S &amp; P BSE Sensex ETF'!H1686</f>
        <v>0.10412374423361417</v>
      </c>
      <c r="E60" s="366">
        <f>+'LIC MF Nifty 50 Index Fund - Gr'!H3548</f>
        <v>0.1347670760541497</v>
      </c>
      <c r="F60" s="366">
        <f>+'LIC MF S&amp;P BSE Sensex Index Gr'!H3539</f>
        <v>0.18189883853261826</v>
      </c>
      <c r="G60" s="366">
        <f>+'LIC MF Nifty 8-13 yr G-Sec ETF'!H305</f>
        <v>0.46101106441295409</v>
      </c>
    </row>
    <row r="61" spans="1:7" x14ac:dyDescent="0.25">
      <c r="A61" s="280">
        <f>+'LIC MF Nifty 50 ETF'!A1692</f>
        <v>44824</v>
      </c>
      <c r="B61" s="366">
        <f>+'LIC MF Nifty 50 ETF'!H1692</f>
        <v>7.813524322296457E-2</v>
      </c>
      <c r="C61" s="366">
        <f>+'LIC MF Nifty 100 ETF'!H1613</f>
        <v>7.8856972268775125E-2</v>
      </c>
      <c r="D61" s="366">
        <f>+'LIC MF S &amp; P BSE Sensex ETF'!H1687</f>
        <v>0.10412374423361417</v>
      </c>
      <c r="E61" s="366">
        <f>+'LIC MF Nifty 50 Index Fund - Gr'!H3549</f>
        <v>0.13475205503558363</v>
      </c>
      <c r="F61" s="366">
        <f>+'LIC MF S&amp;P BSE Sensex Index Gr'!H3540</f>
        <v>0.18189883853261829</v>
      </c>
      <c r="G61" s="366">
        <f>+'LIC MF Nifty 8-13 yr G-Sec ETF'!H306</f>
        <v>0.46112080369620062</v>
      </c>
    </row>
    <row r="62" spans="1:7" x14ac:dyDescent="0.25">
      <c r="A62" s="280">
        <f>+'LIC MF Nifty 50 ETF'!A1693</f>
        <v>44825</v>
      </c>
      <c r="B62" s="366">
        <f>+'LIC MF Nifty 50 ETF'!H1693</f>
        <v>7.813524322296457E-2</v>
      </c>
      <c r="C62" s="366">
        <f>+'LIC MF Nifty 100 ETF'!H1614</f>
        <v>7.9368703610670444E-2</v>
      </c>
      <c r="D62" s="366">
        <f>+'LIC MF S &amp; P BSE Sensex ETF'!H1688</f>
        <v>0.10356234209071066</v>
      </c>
      <c r="E62" s="366">
        <f>+'LIC MF Nifty 50 Index Fund - Gr'!H3550</f>
        <v>0.13475205503558363</v>
      </c>
      <c r="F62" s="366">
        <f>+'LIC MF S&amp;P BSE Sensex Index Gr'!H3541</f>
        <v>0.18023534009999623</v>
      </c>
      <c r="G62" s="366">
        <f>+'LIC MF Nifty 8-13 yr G-Sec ETF'!H307</f>
        <v>0.46098316818139451</v>
      </c>
    </row>
    <row r="63" spans="1:7" x14ac:dyDescent="0.25">
      <c r="A63" s="280">
        <f>+'LIC MF Nifty 50 ETF'!A1694</f>
        <v>44828</v>
      </c>
      <c r="B63" s="366">
        <f>+'LIC MF Nifty 50 ETF'!H1694</f>
        <v>7.813524322296457E-2</v>
      </c>
      <c r="C63" s="366">
        <f>+'LIC MF Nifty 100 ETF'!H1615</f>
        <v>7.9368703610670444E-2</v>
      </c>
      <c r="D63" s="366">
        <f>+'LIC MF S &amp; P BSE Sensex ETF'!H1689</f>
        <v>0.10356234209071065</v>
      </c>
      <c r="E63" s="366">
        <f>+'LIC MF Nifty 50 Index Fund - Gr'!H3551</f>
        <v>0.13473402760277953</v>
      </c>
      <c r="F63" s="366">
        <f>+'LIC MF S&amp;P BSE Sensex Index Gr'!H3542</f>
        <v>0.18079154027169722</v>
      </c>
      <c r="G63" s="366">
        <f>+'LIC MF Nifty 8-13 yr G-Sec ETF'!H308</f>
        <v>0.46048166268341068</v>
      </c>
    </row>
    <row r="64" spans="1:7" x14ac:dyDescent="0.25">
      <c r="A64" s="280">
        <f>+'LIC MF Nifty 50 ETF'!A1695</f>
        <v>44829</v>
      </c>
      <c r="B64" s="366">
        <f>+'LIC MF Nifty 50 ETF'!H1695</f>
        <v>7.8844999147426403E-2</v>
      </c>
      <c r="C64" s="366">
        <f>+'LIC MF Nifty 100 ETF'!H1616</f>
        <v>7.9368703610670444E-2</v>
      </c>
      <c r="D64" s="366">
        <f>+'LIC MF S &amp; P BSE Sensex ETF'!H1690</f>
        <v>0.10412374423361415</v>
      </c>
      <c r="E64" s="366">
        <f>+'LIC MF Nifty 50 Index Fund - Gr'!H3552</f>
        <v>0.13473402760277953</v>
      </c>
      <c r="F64" s="366">
        <f>+'LIC MF S&amp;P BSE Sensex Index Gr'!H3543</f>
        <v>0.18079154027169722</v>
      </c>
      <c r="G64" s="366">
        <f>+'LIC MF Nifty 8-13 yr G-Sec ETF'!H309</f>
        <v>0.46017435810459806</v>
      </c>
    </row>
    <row r="65" spans="1:7" x14ac:dyDescent="0.25">
      <c r="A65" s="280">
        <f>+'LIC MF Nifty 50 ETF'!A1696</f>
        <v>44830</v>
      </c>
      <c r="B65" s="366">
        <f>+'LIC MF Nifty 50 ETF'!H1696</f>
        <v>7.9543291992673681E-2</v>
      </c>
      <c r="C65" s="366">
        <f>+'LIC MF Nifty 100 ETF'!H1617</f>
        <v>7.9368703610670444E-2</v>
      </c>
      <c r="D65" s="366">
        <f>+'LIC MF S &amp; P BSE Sensex ETF'!H1691</f>
        <v>0.10426362245148368</v>
      </c>
      <c r="E65" s="366">
        <f>+'LIC MF Nifty 50 Index Fund - Gr'!H3553</f>
        <v>0.13473402760277953</v>
      </c>
      <c r="F65" s="366">
        <f>+'LIC MF S&amp;P BSE Sensex Index Gr'!H3544</f>
        <v>0.18078706163070388</v>
      </c>
      <c r="G65" s="366">
        <f>+'LIC MF Nifty 8-13 yr G-Sec ETF'!H310</f>
        <v>0.46017435810459806</v>
      </c>
    </row>
    <row r="66" spans="1:7" x14ac:dyDescent="0.25">
      <c r="A66" s="280">
        <f>+'LIC MF Nifty 50 ETF'!A1697</f>
        <v>44831</v>
      </c>
      <c r="B66" s="366">
        <f>+'LIC MF Nifty 50 ETF'!H1697</f>
        <v>7.9543291992673681E-2</v>
      </c>
      <c r="C66" s="366">
        <f>+'LIC MF Nifty 100 ETF'!H1618</f>
        <v>7.9368703610670444E-2</v>
      </c>
      <c r="D66" s="366">
        <f>+'LIC MF S &amp; P BSE Sensex ETF'!H1692</f>
        <v>0.10438780129251864</v>
      </c>
      <c r="E66" s="366">
        <f>+'LIC MF Nifty 50 Index Fund - Gr'!H3554</f>
        <v>0.13473402760277953</v>
      </c>
      <c r="F66" s="366">
        <f>+'LIC MF S&amp;P BSE Sensex Index Gr'!H3545</f>
        <v>0.18132817410338892</v>
      </c>
      <c r="G66" s="366">
        <f>+'LIC MF Nifty 8-13 yr G-Sec ETF'!H311</f>
        <v>0.45967013565156734</v>
      </c>
    </row>
    <row r="67" spans="1:7" x14ac:dyDescent="0.25">
      <c r="A67" s="280">
        <f>+'LIC MF Nifty 50 ETF'!A1698</f>
        <v>44832</v>
      </c>
      <c r="B67" s="366">
        <f>+'LIC MF Nifty 50 ETF'!H1698</f>
        <v>7.9543291992673681E-2</v>
      </c>
      <c r="C67" s="366">
        <f>+'LIC MF Nifty 100 ETF'!H1619</f>
        <v>8.0125120771354683E-2</v>
      </c>
      <c r="D67" s="366">
        <f>+'LIC MF S &amp; P BSE Sensex ETF'!H1693</f>
        <v>0.10396031510870994</v>
      </c>
      <c r="E67" s="366">
        <f>+'LIC MF Nifty 50 Index Fund - Gr'!H3555</f>
        <v>0.13393841844379356</v>
      </c>
      <c r="F67" s="366">
        <f>+'LIC MF S&amp;P BSE Sensex Index Gr'!H3546</f>
        <v>0.18131701043144552</v>
      </c>
      <c r="G67" s="366">
        <f>+'LIC MF Nifty 8-13 yr G-Sec ETF'!H312</f>
        <v>0.46614631121369954</v>
      </c>
    </row>
    <row r="68" spans="1:7" x14ac:dyDescent="0.25">
      <c r="A68" s="280">
        <f>+'LIC MF Nifty 50 ETF'!A1699</f>
        <v>44833</v>
      </c>
      <c r="B68" s="366">
        <f>+'LIC MF Nifty 50 ETF'!H1699</f>
        <v>7.9543291992673681E-2</v>
      </c>
      <c r="C68" s="366">
        <f>+'LIC MF Nifty 100 ETF'!H1620</f>
        <v>8.0125120771354683E-2</v>
      </c>
      <c r="D68" s="366">
        <f>+'LIC MF S &amp; P BSE Sensex ETF'!H1694</f>
        <v>0.10352715337506281</v>
      </c>
      <c r="E68" s="366">
        <f>+'LIC MF Nifty 50 Index Fund - Gr'!H3556</f>
        <v>0.13396259723601936</v>
      </c>
      <c r="F68" s="366">
        <f>+'LIC MF S&amp;P BSE Sensex Index Gr'!H3547</f>
        <v>0.18130361311774931</v>
      </c>
      <c r="G68" s="366">
        <f>+'LIC MF Nifty 8-13 yr G-Sec ETF'!H313</f>
        <v>0.46657621568272722</v>
      </c>
    </row>
    <row r="69" spans="1:7" x14ac:dyDescent="0.25">
      <c r="A69" s="280">
        <f>+'LIC MF Nifty 50 ETF'!A1700</f>
        <v>44834</v>
      </c>
      <c r="B69" s="366">
        <f>+'LIC MF Nifty 50 ETF'!H1700</f>
        <v>8.2148149900421838E-2</v>
      </c>
      <c r="C69" s="366">
        <f>+'LIC MF Nifty 100 ETF'!H1621</f>
        <v>8.0125120771354683E-2</v>
      </c>
      <c r="D69" s="366">
        <f>+'LIC MF S &amp; P BSE Sensex ETF'!H1695</f>
        <v>0.10341760080112355</v>
      </c>
      <c r="E69" s="366">
        <f>+'LIC MF Nifty 50 Index Fund - Gr'!H3557</f>
        <v>0.13468894846441762</v>
      </c>
      <c r="F69" s="366">
        <f>+'LIC MF S&amp;P BSE Sensex Index Gr'!H3548</f>
        <v>0.18188325823696566</v>
      </c>
      <c r="G69" s="366">
        <f>+'LIC MF Nifty 8-13 yr G-Sec ETF'!H314</f>
        <v>0.47061675727384</v>
      </c>
    </row>
    <row r="70" spans="1:7" x14ac:dyDescent="0.25">
      <c r="A70" s="280">
        <f>+'LIC MF Nifty 50 ETF'!A1701</f>
        <v>44837</v>
      </c>
      <c r="B70" s="366">
        <f>+'LIC MF Nifty 50 ETF'!H1701</f>
        <v>0.10834785736282744</v>
      </c>
      <c r="C70" s="366">
        <f>+'LIC MF Nifty 100 ETF'!H1622</f>
        <v>8.93688192441289E-2</v>
      </c>
      <c r="D70" s="366">
        <f>+'LIC MF S &amp; P BSE Sensex ETF'!H1696</f>
        <v>0.10352715337506281</v>
      </c>
      <c r="E70" s="366">
        <f>+'LIC MF Nifty 50 Index Fund - Gr'!H3558</f>
        <v>0.14532987792001203</v>
      </c>
      <c r="F70" s="366">
        <f>+'LIC MF S&amp;P BSE Sensex Index Gr'!H3549</f>
        <v>0.18187212863719041</v>
      </c>
      <c r="G70" s="366">
        <f>+'LIC MF Nifty 8-13 yr G-Sec ETF'!H315</f>
        <v>0.4752505668187601</v>
      </c>
    </row>
    <row r="71" spans="1:7" x14ac:dyDescent="0.25">
      <c r="A71" s="280">
        <f>+'LIC MF Nifty 50 ETF'!A1702</f>
        <v>44838</v>
      </c>
      <c r="B71" s="366">
        <f>+'LIC MF Nifty 50 ETF'!H1702</f>
        <v>0.11017812403231486</v>
      </c>
      <c r="C71" s="366">
        <f>+'LIC MF Nifty 100 ETF'!H1623</f>
        <v>8.9368819244128872E-2</v>
      </c>
      <c r="D71" s="366">
        <f>+'LIC MF S &amp; P BSE Sensex ETF'!H1697</f>
        <v>0.10396031510870994</v>
      </c>
      <c r="E71" s="366">
        <f>+'LIC MF Nifty 50 Index Fund - Gr'!H3559</f>
        <v>0.1460579073324639</v>
      </c>
      <c r="F71" s="366">
        <f>+'LIC MF S&amp;P BSE Sensex Index Gr'!H3550</f>
        <v>0.18298837513171798</v>
      </c>
      <c r="G71" s="366">
        <f>+'LIC MF Nifty 8-13 yr G-Sec ETF'!H316</f>
        <v>0.47474992263012189</v>
      </c>
    </row>
    <row r="72" spans="1:7" x14ac:dyDescent="0.25">
      <c r="A72" s="280">
        <f>+'LIC MF Nifty 50 ETF'!A1703</f>
        <v>44840</v>
      </c>
      <c r="B72" s="366">
        <f>+'LIC MF Nifty 50 ETF'!H1703</f>
        <v>0.10970109995259131</v>
      </c>
      <c r="C72" s="366">
        <f>+'LIC MF Nifty 100 ETF'!H1624</f>
        <v>8.9834202627134527E-2</v>
      </c>
      <c r="D72" s="366">
        <f>+'LIC MF S &amp; P BSE Sensex ETF'!H1698</f>
        <v>0.10396031510870994</v>
      </c>
      <c r="E72" s="366">
        <f>+'LIC MF Nifty 50 Index Fund - Gr'!H3560</f>
        <v>0.146091165300409</v>
      </c>
      <c r="F72" s="366">
        <f>+'LIC MF S&amp;P BSE Sensex Index Gr'!H3551</f>
        <v>0.18298837513171798</v>
      </c>
      <c r="G72" s="366">
        <f>+'LIC MF Nifty 8-13 yr G-Sec ETF'!H317</f>
        <v>0.4751747052108718</v>
      </c>
    </row>
    <row r="73" spans="1:7" x14ac:dyDescent="0.25">
      <c r="A73" s="280">
        <f>+'LIC MF Nifty 50 ETF'!A1704</f>
        <v>44841</v>
      </c>
      <c r="B73" s="366">
        <f>+'LIC MF Nifty 50 ETF'!H1704</f>
        <v>0.10970109995259131</v>
      </c>
      <c r="C73" s="366">
        <f>+'LIC MF Nifty 100 ETF'!H1625</f>
        <v>8.7348224927464954E-2</v>
      </c>
      <c r="D73" s="366">
        <f>+'LIC MF S &amp; P BSE Sensex ETF'!H1699</f>
        <v>0.1018834167066389</v>
      </c>
      <c r="E73" s="366">
        <f>+'LIC MF Nifty 50 Index Fund - Gr'!H3561</f>
        <v>0.14543012848005063</v>
      </c>
      <c r="F73" s="366">
        <f>+'LIC MF S&amp;P BSE Sensex Index Gr'!H3552</f>
        <v>0.18245218651126474</v>
      </c>
      <c r="G73" s="366">
        <f>+'LIC MF Nifty 8-13 yr G-Sec ETF'!H318</f>
        <v>0.47523681502828341</v>
      </c>
    </row>
    <row r="74" spans="1:7" x14ac:dyDescent="0.25">
      <c r="A74" s="280">
        <f>+'LIC MF Nifty 50 ETF'!A1705</f>
        <v>44844</v>
      </c>
      <c r="B74" s="366">
        <f>+'LIC MF Nifty 50 ETF'!H1705</f>
        <v>0.10970109995259131</v>
      </c>
      <c r="C74" s="366">
        <f>+'LIC MF Nifty 100 ETF'!H1626</f>
        <v>8.7348224927464954E-2</v>
      </c>
      <c r="D74" s="366">
        <f>+'LIC MF S &amp; P BSE Sensex ETF'!H1700</f>
        <v>0.10144936840123225</v>
      </c>
      <c r="E74" s="366">
        <f>+'LIC MF Nifty 50 Index Fund - Gr'!H3562</f>
        <v>0.14543012848005063</v>
      </c>
      <c r="F74" s="366">
        <f>+'LIC MF S&amp;P BSE Sensex Index Gr'!H3553</f>
        <v>0.18245218651126474</v>
      </c>
      <c r="G74" s="366">
        <f>+'LIC MF Nifty 8-13 yr G-Sec ETF'!H319</f>
        <v>0.47683821992882258</v>
      </c>
    </row>
    <row r="75" spans="1:7" x14ac:dyDescent="0.25">
      <c r="A75" s="280">
        <f>+'LIC MF Nifty 50 ETF'!A1706</f>
        <v>44845</v>
      </c>
      <c r="B75" s="366">
        <f>+'LIC MF Nifty 50 ETF'!H1706</f>
        <v>0.10970109995259131</v>
      </c>
      <c r="C75" s="366">
        <f>+'LIC MF Nifty 100 ETF'!H1627</f>
        <v>8.7348224927464954E-2</v>
      </c>
      <c r="D75" s="366">
        <f>+'LIC MF S &amp; P BSE Sensex ETF'!H1701</f>
        <v>0.10088913567175023</v>
      </c>
      <c r="E75" s="366">
        <f>+'LIC MF Nifty 50 Index Fund - Gr'!H3563</f>
        <v>0.14539950369793433</v>
      </c>
      <c r="F75" s="366">
        <f>+'LIC MF S&amp;P BSE Sensex Index Gr'!H3554</f>
        <v>0.18245218651126474</v>
      </c>
      <c r="G75" s="366">
        <f>+'LIC MF Nifty 8-13 yr G-Sec ETF'!H320</f>
        <v>0.47712772244222346</v>
      </c>
    </row>
    <row r="76" spans="1:7" x14ac:dyDescent="0.25">
      <c r="A76" s="280">
        <f>+'LIC MF Nifty 50 ETF'!A1707</f>
        <v>44846</v>
      </c>
      <c r="B76" s="366">
        <f>+'LIC MF Nifty 50 ETF'!H1707</f>
        <v>0.10970109995259131</v>
      </c>
      <c r="C76" s="366">
        <f>+'LIC MF Nifty 100 ETF'!H1628</f>
        <v>8.7810485908114036E-2</v>
      </c>
      <c r="D76" s="366">
        <f>+'LIC MF S &amp; P BSE Sensex ETF'!H1702</f>
        <v>0.10032173918848451</v>
      </c>
      <c r="E76" s="366">
        <f>+'LIC MF Nifty 50 Index Fund - Gr'!H3564</f>
        <v>0.14536608748643134</v>
      </c>
      <c r="F76" s="366">
        <f>+'LIC MF S&amp;P BSE Sensex Index Gr'!H3555</f>
        <v>0.18245218651126471</v>
      </c>
      <c r="G76" s="366">
        <f>+'LIC MF Nifty 8-13 yr G-Sec ETF'!H321</f>
        <v>0.48460887666318497</v>
      </c>
    </row>
    <row r="77" spans="1:7" x14ac:dyDescent="0.25">
      <c r="A77" s="280">
        <f>+'LIC MF Nifty 50 ETF'!A1708</f>
        <v>44847</v>
      </c>
      <c r="B77" s="366">
        <f>+'LIC MF Nifty 50 ETF'!H1708</f>
        <v>0.10970109995259131</v>
      </c>
      <c r="C77" s="366">
        <f>+'LIC MF Nifty 100 ETF'!H1629</f>
        <v>8.7348224927464954E-2</v>
      </c>
      <c r="D77" s="366">
        <f>+'LIC MF S &amp; P BSE Sensex ETF'!H1703</f>
        <v>9.9884957793288473E-2</v>
      </c>
      <c r="E77" s="366">
        <f>+'LIC MF Nifty 50 Index Fund - Gr'!H3565</f>
        <v>0.14536608748643134</v>
      </c>
      <c r="F77" s="366">
        <f>+'LIC MF S&amp;P BSE Sensex Index Gr'!H3556</f>
        <v>0.18244552965643782</v>
      </c>
      <c r="G77" s="366">
        <f>+'LIC MF Nifty 8-13 yr G-Sec ETF'!H322</f>
        <v>0.48595734405554192</v>
      </c>
    </row>
    <row r="78" spans="1:7" x14ac:dyDescent="0.25">
      <c r="A78" s="280">
        <f>+'LIC MF Nifty 50 ETF'!A1709</f>
        <v>44848</v>
      </c>
      <c r="B78" s="366">
        <f>+'LIC MF Nifty 50 ETF'!H1709</f>
        <v>0.10970109995259131</v>
      </c>
      <c r="C78" s="366">
        <f>+'LIC MF Nifty 100 ETF'!H1630</f>
        <v>8.7348224927464954E-2</v>
      </c>
      <c r="D78" s="366">
        <f>+'LIC MF S &amp; P BSE Sensex ETF'!H1704</f>
        <v>9.9884957793288473E-2</v>
      </c>
      <c r="E78" s="366">
        <f>+'LIC MF Nifty 50 Index Fund - Gr'!H3566</f>
        <v>0.14536608748643134</v>
      </c>
      <c r="F78" s="366">
        <f>+'LIC MF S&amp;P BSE Sensex Index Gr'!H3557</f>
        <v>0.18244552965643782</v>
      </c>
      <c r="G78" s="366">
        <f>+'LIC MF Nifty 8-13 yr G-Sec ETF'!H323</f>
        <v>0.48652315783252598</v>
      </c>
    </row>
    <row r="79" spans="1:7" x14ac:dyDescent="0.25">
      <c r="A79" s="280">
        <f>+'LIC MF Nifty 50 ETF'!A1710</f>
        <v>44851</v>
      </c>
      <c r="B79" s="366">
        <f>+'LIC MF Nifty 50 ETF'!H1710</f>
        <v>0.10970109995259131</v>
      </c>
      <c r="C79" s="366">
        <f>+'LIC MF Nifty 100 ETF'!H1631</f>
        <v>8.7348224927464954E-2</v>
      </c>
      <c r="D79" s="366">
        <f>+'LIC MF S &amp; P BSE Sensex ETF'!H1705</f>
        <v>9.9884957793288473E-2</v>
      </c>
      <c r="E79" s="366">
        <f>+'LIC MF Nifty 50 Index Fund - Gr'!H3567</f>
        <v>0.15902788797577447</v>
      </c>
      <c r="F79" s="366">
        <f>+'LIC MF S&amp;P BSE Sensex Index Gr'!H3558</f>
        <v>0.18245218651126474</v>
      </c>
      <c r="G79" s="366">
        <f>+'LIC MF Nifty 8-13 yr G-Sec ETF'!H324</f>
        <v>0.48638057411379126</v>
      </c>
    </row>
    <row r="80" spans="1:7" x14ac:dyDescent="0.25">
      <c r="A80" s="280">
        <f>+'LIC MF Nifty 50 ETF'!A1711</f>
        <v>44852</v>
      </c>
      <c r="B80" s="366">
        <f>+'LIC MF Nifty 50 ETF'!H1711</f>
        <v>0.10925561708892859</v>
      </c>
      <c r="C80" s="366">
        <f>+'LIC MF Nifty 100 ETF'!H1632</f>
        <v>8.7348224927464954E-2</v>
      </c>
      <c r="D80" s="366">
        <f>+'LIC MF S &amp; P BSE Sensex ETF'!H1706</f>
        <v>9.7969738685715776E-2</v>
      </c>
      <c r="E80" s="366">
        <f>+'LIC MF Nifty 50 Index Fund - Gr'!H3568</f>
        <v>0.15902788797577447</v>
      </c>
      <c r="F80" s="366">
        <f>+'LIC MF S&amp;P BSE Sensex Index Gr'!H3559</f>
        <v>0.18244552965643782</v>
      </c>
      <c r="G80" s="366">
        <f>+'LIC MF Nifty 8-13 yr G-Sec ETF'!H325</f>
        <v>0.48631165088907813</v>
      </c>
    </row>
    <row r="81" spans="1:7" x14ac:dyDescent="0.25">
      <c r="A81" s="280">
        <f>+'LIC MF Nifty 50 ETF'!A1712</f>
        <v>44853</v>
      </c>
      <c r="B81" s="366">
        <f>+'LIC MF Nifty 50 ETF'!H1712</f>
        <v>0.10877454748704248</v>
      </c>
      <c r="C81" s="366">
        <f>+'LIC MF Nifty 100 ETF'!H1633</f>
        <v>8.7348224927464954E-2</v>
      </c>
      <c r="D81" s="366">
        <f>+'LIC MF S &amp; P BSE Sensex ETF'!H1707</f>
        <v>9.7969738685715776E-2</v>
      </c>
      <c r="E81" s="366">
        <f>+'LIC MF Nifty 50 Index Fund - Gr'!H3569</f>
        <v>0.15834415724521084</v>
      </c>
      <c r="F81" s="366">
        <f>+'LIC MF S&amp;P BSE Sensex Index Gr'!H3560</f>
        <v>0.18243665347215873</v>
      </c>
      <c r="G81" s="366">
        <f>+'LIC MF Nifty 8-13 yr G-Sec ETF'!H326</f>
        <v>0.4859595131816335</v>
      </c>
    </row>
    <row r="82" spans="1:7" x14ac:dyDescent="0.25">
      <c r="A82" s="280">
        <f>+'LIC MF Nifty 50 ETF'!A1713</f>
        <v>44854</v>
      </c>
      <c r="B82" s="366">
        <f>+'LIC MF Nifty 50 ETF'!H1713</f>
        <v>0.10921825579895028</v>
      </c>
      <c r="C82" s="366">
        <f>+'LIC MF Nifty 100 ETF'!H1634</f>
        <v>8.7348224927464954E-2</v>
      </c>
      <c r="D82" s="366">
        <f>+'LIC MF S &amp; P BSE Sensex ETF'!H1708</f>
        <v>9.7969738685715776E-2</v>
      </c>
      <c r="E82" s="366">
        <f>+'LIC MF Nifty 50 Index Fund - Gr'!H3570</f>
        <v>0.15839272789749431</v>
      </c>
      <c r="F82" s="366">
        <f>+'LIC MF S&amp;P BSE Sensex Index Gr'!H3561</f>
        <v>0.18243665347215873</v>
      </c>
      <c r="G82" s="366">
        <f>+'LIC MF Nifty 8-13 yr G-Sec ETF'!H327</f>
        <v>0.49465366728304699</v>
      </c>
    </row>
    <row r="83" spans="1:7" x14ac:dyDescent="0.25">
      <c r="A83" s="280">
        <f>+'LIC MF Nifty 50 ETF'!A1714</f>
        <v>44855</v>
      </c>
      <c r="B83" s="366">
        <f>+'LIC MF Nifty 50 ETF'!H1714</f>
        <v>0.10921825579895028</v>
      </c>
      <c r="C83" s="366">
        <f>+'LIC MF Nifty 100 ETF'!H1635</f>
        <v>8.6654881756270868E-2</v>
      </c>
      <c r="D83" s="366">
        <f>+'LIC MF S &amp; P BSE Sensex ETF'!H1709</f>
        <v>9.7969738685715776E-2</v>
      </c>
      <c r="E83" s="366">
        <f>+'LIC MF Nifty 50 Index Fund - Gr'!H3571</f>
        <v>0.15839272789749431</v>
      </c>
      <c r="F83" s="366">
        <f>+'LIC MF S&amp;P BSE Sensex Index Gr'!H3562</f>
        <v>0.18243665347215873</v>
      </c>
      <c r="G83" s="366">
        <f>+'LIC MF Nifty 8-13 yr G-Sec ETF'!H328</f>
        <v>0.49535512009164873</v>
      </c>
    </row>
    <row r="84" spans="1:7" x14ac:dyDescent="0.25">
      <c r="A84" s="280">
        <f>+'LIC MF Nifty 50 ETF'!A1715</f>
        <v>44859</v>
      </c>
      <c r="B84" s="366">
        <f>+'LIC MF Nifty 50 ETF'!H1715</f>
        <v>0.10965644701497151</v>
      </c>
      <c r="C84" s="366">
        <f>+'LIC MF Nifty 100 ETF'!H1636</f>
        <v>8.6654881756270868E-2</v>
      </c>
      <c r="D84" s="366">
        <f>+'LIC MF S &amp; P BSE Sensex ETF'!H1710</f>
        <v>9.7969738685715776E-2</v>
      </c>
      <c r="E84" s="366">
        <f>+'LIC MF Nifty 50 Index Fund - Gr'!H3572</f>
        <v>0.15843872846481974</v>
      </c>
      <c r="F84" s="366">
        <f>+'LIC MF S&amp;P BSE Sensex Index Gr'!H3563</f>
        <v>0.18243665347215876</v>
      </c>
      <c r="G84" s="366">
        <f>+'LIC MF Nifty 8-13 yr G-Sec ETF'!H329</f>
        <v>0.49488503936347894</v>
      </c>
    </row>
    <row r="85" spans="1:7" x14ac:dyDescent="0.25">
      <c r="A85" s="280">
        <f>+'LIC MF Nifty 50 ETF'!A1716</f>
        <v>44861</v>
      </c>
      <c r="B85" s="366">
        <f>+'LIC MF Nifty 50 ETF'!H1716</f>
        <v>0.10965644701497151</v>
      </c>
      <c r="C85" s="366">
        <f>+'LIC MF Nifty 100 ETF'!H1637</f>
        <v>8.7116174613322911E-2</v>
      </c>
      <c r="D85" s="366">
        <f>+'LIC MF S &amp; P BSE Sensex ETF'!H1711</f>
        <v>9.7969738685715776E-2</v>
      </c>
      <c r="E85" s="366">
        <f>+'LIC MF Nifty 50 Index Fund - Gr'!H3573</f>
        <v>0.15784480514317822</v>
      </c>
      <c r="F85" s="366">
        <f>+'LIC MF S&amp;P BSE Sensex Index Gr'!H3564</f>
        <v>0.18244552965643784</v>
      </c>
      <c r="G85" s="366">
        <f>+'LIC MF Nifty 8-13 yr G-Sec ETF'!H330</f>
        <v>0.4962909722503035</v>
      </c>
    </row>
    <row r="86" spans="1:7" x14ac:dyDescent="0.25">
      <c r="A86" s="280">
        <f>+'LIC MF Nifty 50 ETF'!A1717</f>
        <v>44862</v>
      </c>
      <c r="B86" s="366">
        <f>+'LIC MF Nifty 50 ETF'!H1717</f>
        <v>0.10965644701497151</v>
      </c>
      <c r="C86" s="366">
        <f>+'LIC MF Nifty 100 ETF'!H1638</f>
        <v>8.7116174613322911E-2</v>
      </c>
      <c r="D86" s="366">
        <f>+'LIC MF S &amp; P BSE Sensex ETF'!H1712</f>
        <v>9.7969738685715776E-2</v>
      </c>
      <c r="E86" s="366">
        <f>+'LIC MF Nifty 50 Index Fund - Gr'!H3574</f>
        <v>0.15780119699901862</v>
      </c>
      <c r="F86" s="366">
        <f>+'LIC MF S&amp;P BSE Sensex Index Gr'!H3565</f>
        <v>0.18244552965643787</v>
      </c>
      <c r="G86" s="366">
        <f>+'LIC MF Nifty 8-13 yr G-Sec ETF'!H331</f>
        <v>0.4967682103287473</v>
      </c>
    </row>
    <row r="87" spans="1:7" x14ac:dyDescent="0.25">
      <c r="A87" s="280">
        <f>+'LIC MF Nifty 50 ETF'!A1718</f>
        <v>44865</v>
      </c>
      <c r="B87" s="366">
        <f>+'LIC MF Nifty 50 ETF'!H1718</f>
        <v>0.11008918701470098</v>
      </c>
      <c r="C87" s="366">
        <f>+'LIC MF Nifty 100 ETF'!H1639</f>
        <v>8.6654881756270868E-2</v>
      </c>
      <c r="D87" s="366">
        <f>+'LIC MF S &amp; P BSE Sensex ETF'!H1713</f>
        <v>9.7969738685715776E-2</v>
      </c>
      <c r="E87" s="366">
        <f>+'LIC MF Nifty 50 Index Fund - Gr'!H3575</f>
        <v>0.15852302816910896</v>
      </c>
      <c r="F87" s="366">
        <f>+'LIC MF S&amp;P BSE Sensex Index Gr'!H3566</f>
        <v>0.18244552965643787</v>
      </c>
      <c r="G87" s="366">
        <f>+'LIC MF Nifty 8-13 yr G-Sec ETF'!H332</f>
        <v>0.49592339002123537</v>
      </c>
    </row>
    <row r="88" spans="1:7" x14ac:dyDescent="0.25">
      <c r="A88" s="280">
        <f>+'LIC MF Nifty 50 ETF'!A1719</f>
        <v>44866</v>
      </c>
      <c r="B88" s="366">
        <f>+'LIC MF Nifty 50 ETF'!H1719</f>
        <v>0.11008918701470098</v>
      </c>
      <c r="C88" s="366">
        <f>+'LIC MF Nifty 100 ETF'!H1640</f>
        <v>8.6654881756270868E-2</v>
      </c>
      <c r="D88" s="366">
        <f>+'LIC MF S &amp; P BSE Sensex ETF'!H1714</f>
        <v>9.7969738685715776E-2</v>
      </c>
      <c r="E88" s="366">
        <f>+'LIC MF Nifty 50 Index Fund - Gr'!H3576</f>
        <v>0.15852302816910896</v>
      </c>
      <c r="F88" s="366">
        <f>+'LIC MF S&amp;P BSE Sensex Index Gr'!H3567</f>
        <v>0.1824521865112648</v>
      </c>
      <c r="G88" s="366">
        <f>+'LIC MF Nifty 8-13 yr G-Sec ETF'!H333</f>
        <v>0.49656955838755318</v>
      </c>
    </row>
    <row r="89" spans="1:7" x14ac:dyDescent="0.25">
      <c r="A89" s="280">
        <f>+'LIC MF Nifty 50 ETF'!A1720</f>
        <v>44867</v>
      </c>
      <c r="B89" s="366">
        <f>+'LIC MF Nifty 50 ETF'!H1720</f>
        <v>0.11051653983271734</v>
      </c>
      <c r="C89" s="366">
        <f>+'LIC MF Nifty 100 ETF'!H1641</f>
        <v>8.5951236035517034E-2</v>
      </c>
      <c r="D89" s="366">
        <f>+'LIC MF S &amp; P BSE Sensex ETF'!H1715</f>
        <v>9.7969738685715776E-2</v>
      </c>
      <c r="E89" s="366">
        <f>+'LIC MF Nifty 50 Index Fund - Gr'!H3577</f>
        <v>0.15919581878537489</v>
      </c>
      <c r="F89" s="366">
        <f>+'LIC MF S&amp;P BSE Sensex Index Gr'!H3568</f>
        <v>0.18410884862912477</v>
      </c>
      <c r="G89" s="366">
        <f>+'LIC MF Nifty 8-13 yr G-Sec ETF'!H334</f>
        <v>0.49622470008906172</v>
      </c>
    </row>
    <row r="90" spans="1:7" x14ac:dyDescent="0.25">
      <c r="A90" s="280">
        <f>+'LIC MF Nifty 50 ETF'!A1721</f>
        <v>44868</v>
      </c>
      <c r="B90" s="366">
        <f>+'LIC MF Nifty 50 ETF'!H1721</f>
        <v>0.11051653983271734</v>
      </c>
      <c r="C90" s="366">
        <f>+'LIC MF Nifty 100 ETF'!H1642</f>
        <v>8.6411600105104194E-2</v>
      </c>
      <c r="D90" s="366">
        <f>+'LIC MF S &amp; P BSE Sensex ETF'!H1716</f>
        <v>9.7969738685715776E-2</v>
      </c>
      <c r="E90" s="366">
        <f>+'LIC MF Nifty 50 Index Fund - Gr'!H3578</f>
        <v>0.15859707273705193</v>
      </c>
      <c r="F90" s="366">
        <f>+'LIC MF S&amp;P BSE Sensex Index Gr'!H3569</f>
        <v>0.18244552965643793</v>
      </c>
      <c r="G90" s="366">
        <f>+'LIC MF Nifty 8-13 yr G-Sec ETF'!H335</f>
        <v>0.49567166217248454</v>
      </c>
    </row>
    <row r="91" spans="1:7" x14ac:dyDescent="0.25">
      <c r="A91" s="280">
        <f>+'LIC MF Nifty 50 ETF'!A1722</f>
        <v>44869</v>
      </c>
      <c r="B91" s="366">
        <f>+'LIC MF Nifty 50 ETF'!H1722</f>
        <v>0.11051653983271734</v>
      </c>
      <c r="C91" s="366">
        <f>+'LIC MF Nifty 100 ETF'!H1643</f>
        <v>8.6411600105104194E-2</v>
      </c>
      <c r="D91" s="366">
        <f>+'LIC MF S &amp; P BSE Sensex ETF'!H1717</f>
        <v>9.7969738685715776E-2</v>
      </c>
      <c r="E91" s="366">
        <f>+'LIC MF Nifty 50 Index Fund - Gr'!H3579</f>
        <v>0.15859707273705193</v>
      </c>
      <c r="F91" s="366">
        <f>+'LIC MF S&amp;P BSE Sensex Index Gr'!H3570</f>
        <v>0.18187212863719046</v>
      </c>
      <c r="G91" s="366">
        <f>+'LIC MF Nifty 8-13 yr G-Sec ETF'!H336</f>
        <v>0.49941441793828228</v>
      </c>
    </row>
    <row r="92" spans="1:7" x14ac:dyDescent="0.25">
      <c r="A92" s="280">
        <f>+'LIC MF Nifty 50 ETF'!A1723</f>
        <v>44872</v>
      </c>
      <c r="B92" s="366">
        <f>+'LIC MF Nifty 50 ETF'!H1723</f>
        <v>0.11051653983271734</v>
      </c>
      <c r="C92" s="366">
        <f>+'LIC MF Nifty 100 ETF'!H1644</f>
        <v>8.6411600105104194E-2</v>
      </c>
      <c r="D92" s="366">
        <f>+'LIC MF S &amp; P BSE Sensex ETF'!H1718</f>
        <v>9.8423247453696253E-2</v>
      </c>
      <c r="E92" s="366">
        <f>+'LIC MF Nifty 50 Index Fund - Gr'!H3580</f>
        <v>0.15863025391024546</v>
      </c>
      <c r="F92" s="366">
        <f>+'LIC MF S&amp;P BSE Sensex Index Gr'!H3571</f>
        <v>0.1823967052974953</v>
      </c>
      <c r="G92" s="366">
        <f>+'LIC MF Nifty 8-13 yr G-Sec ETF'!H337</f>
        <v>0.50491203530389761</v>
      </c>
    </row>
    <row r="93" spans="1:7" x14ac:dyDescent="0.25">
      <c r="A93" s="280">
        <f>+'LIC MF Nifty 50 ETF'!A1724</f>
        <v>44874</v>
      </c>
      <c r="B93" s="366">
        <f>+'LIC MF Nifty 50 ETF'!H1724</f>
        <v>0.11051653983271734</v>
      </c>
      <c r="C93" s="366">
        <f>+'LIC MF Nifty 100 ETF'!H1645</f>
        <v>8.6411600105104194E-2</v>
      </c>
      <c r="D93" s="366">
        <f>+'LIC MF S &amp; P BSE Sensex ETF'!H1719</f>
        <v>9.8423247453696253E-2</v>
      </c>
      <c r="E93" s="366">
        <f>+'LIC MF Nifty 50 Index Fund - Gr'!H3581</f>
        <v>0.15859707273705193</v>
      </c>
      <c r="F93" s="366">
        <f>+'LIC MF S&amp;P BSE Sensex Index Gr'!H3572</f>
        <v>0.18291092441470613</v>
      </c>
      <c r="G93" s="366">
        <f>+'LIC MF Nifty 8-13 yr G-Sec ETF'!H338</f>
        <v>0.50301786074159993</v>
      </c>
    </row>
    <row r="94" spans="1:7" x14ac:dyDescent="0.25">
      <c r="A94" s="280">
        <f>+'LIC MF Nifty 50 ETF'!A1725</f>
        <v>44875</v>
      </c>
      <c r="B94" s="366">
        <f>+'LIC MF Nifty 50 ETF'!H1725</f>
        <v>0.11051653983271734</v>
      </c>
      <c r="C94" s="366">
        <f>+'LIC MF Nifty 100 ETF'!H1646</f>
        <v>8.5951236035517034E-2</v>
      </c>
      <c r="D94" s="366">
        <f>+'LIC MF S &amp; P BSE Sensex ETF'!H1720</f>
        <v>9.8423247453696253E-2</v>
      </c>
      <c r="E94" s="366">
        <f>+'LIC MF Nifty 50 Index Fund - Gr'!H3582</f>
        <v>0.15856133140056602</v>
      </c>
      <c r="F94" s="366">
        <f>+'LIC MF S&amp;P BSE Sensex Index Gr'!H3573</f>
        <v>0.18291092441470613</v>
      </c>
      <c r="G94" s="366">
        <f>+'LIC MF Nifty 8-13 yr G-Sec ETF'!H339</f>
        <v>0.50294409155047026</v>
      </c>
    </row>
    <row r="95" spans="1:7" x14ac:dyDescent="0.25">
      <c r="A95" s="280">
        <f>+'LIC MF Nifty 50 ETF'!A1726</f>
        <v>44876</v>
      </c>
      <c r="B95" s="366">
        <f>+'LIC MF Nifty 50 ETF'!H1726</f>
        <v>0.11051653983271734</v>
      </c>
      <c r="C95" s="366">
        <f>+'LIC MF Nifty 100 ETF'!H1647</f>
        <v>8.5951236035517034E-2</v>
      </c>
      <c r="D95" s="366">
        <f>+'LIC MF S &amp; P BSE Sensex ETF'!H1721</f>
        <v>9.8423247453696253E-2</v>
      </c>
      <c r="E95" s="366">
        <f>+'LIC MF Nifty 50 Index Fund - Gr'!H3583</f>
        <v>0.15856133140056602</v>
      </c>
      <c r="F95" s="366">
        <f>+'LIC MF S&amp;P BSE Sensex Index Gr'!H3574</f>
        <v>0.18231234151629483</v>
      </c>
      <c r="G95" s="366">
        <f>+'LIC MF Nifty 8-13 yr G-Sec ETF'!H340</f>
        <v>0.49822384046746121</v>
      </c>
    </row>
    <row r="96" spans="1:7" x14ac:dyDescent="0.25">
      <c r="A96" s="280">
        <f>+'LIC MF Nifty 50 ETF'!A1727</f>
        <v>44879</v>
      </c>
      <c r="B96" s="366">
        <f>+'LIC MF Nifty 50 ETF'!H1727</f>
        <v>0.11051653983271734</v>
      </c>
      <c r="C96" s="366">
        <f>+'LIC MF Nifty 100 ETF'!H1648</f>
        <v>8.5483657086998108E-2</v>
      </c>
      <c r="D96" s="366">
        <f>+'LIC MF S &amp; P BSE Sensex ETF'!H1722</f>
        <v>9.8423247453696253E-2</v>
      </c>
      <c r="E96" s="366">
        <f>+'LIC MF Nifty 50 Index Fund - Gr'!H3584</f>
        <v>0.15859707273705193</v>
      </c>
      <c r="F96" s="366">
        <f>+'LIC MF S&amp;P BSE Sensex Index Gr'!H3575</f>
        <v>0.18231234151629483</v>
      </c>
      <c r="G96" s="366">
        <f>+'LIC MF Nifty 8-13 yr G-Sec ETF'!H341</f>
        <v>0.49808714581921415</v>
      </c>
    </row>
    <row r="97" spans="1:7" x14ac:dyDescent="0.25">
      <c r="A97" s="280">
        <f>+'LIC MF Nifty 50 ETF'!A1728</f>
        <v>44880</v>
      </c>
      <c r="B97" s="366">
        <f>+'LIC MF Nifty 50 ETF'!H1728</f>
        <v>0.11051653983271734</v>
      </c>
      <c r="C97" s="366">
        <f>+'LIC MF Nifty 100 ETF'!H1649</f>
        <v>8.5483657086998108E-2</v>
      </c>
      <c r="D97" s="366">
        <f>+'LIC MF S &amp; P BSE Sensex ETF'!H1723</f>
        <v>9.8423247453696253E-2</v>
      </c>
      <c r="E97" s="366">
        <f>+'LIC MF Nifty 50 Index Fund - Gr'!H3585</f>
        <v>0.15856133140056602</v>
      </c>
      <c r="F97" s="366">
        <f>+'LIC MF S&amp;P BSE Sensex Index Gr'!H3576</f>
        <v>0.18231234151629483</v>
      </c>
      <c r="G97" s="366">
        <f>+'LIC MF Nifty 8-13 yr G-Sec ETF'!H342</f>
        <v>0.49821580064399157</v>
      </c>
    </row>
    <row r="98" spans="1:7" x14ac:dyDescent="0.25">
      <c r="A98" s="280">
        <f>+'LIC MF Nifty 50 ETF'!A1729</f>
        <v>44881</v>
      </c>
      <c r="B98" s="368">
        <f>+'LIC MF Nifty 50 ETF'!H1729</f>
        <v>0.11051653983271734</v>
      </c>
      <c r="C98" s="368">
        <f>+'LIC MF Nifty 100 ETF'!H1650</f>
        <v>8.5483657086998108E-2</v>
      </c>
      <c r="D98" s="366">
        <f>+'LIC MF S &amp; P BSE Sensex ETF'!H1724</f>
        <v>9.8423247453696253E-2</v>
      </c>
      <c r="E98" s="368">
        <f>+'LIC MF Nifty 50 Index Fund - Gr'!H3586</f>
        <v>0.15856133140056602</v>
      </c>
      <c r="F98" s="366">
        <f>+'LIC MF S&amp;P BSE Sensex Index Gr'!H3577</f>
        <v>0.18233676662503515</v>
      </c>
      <c r="G98" s="366">
        <f>+'LIC MF Nifty 8-13 yr G-Sec ETF'!H343</f>
        <v>0.49821580064399157</v>
      </c>
    </row>
    <row r="99" spans="1:7" x14ac:dyDescent="0.25">
      <c r="A99" s="280">
        <f>+'LIC MF Nifty 50 ETF'!A1730</f>
        <v>44882</v>
      </c>
      <c r="B99" s="368">
        <f>+'LIC MF Nifty 50 ETF'!H1730</f>
        <v>0.11051653983271734</v>
      </c>
      <c r="C99" s="368">
        <f>+'LIC MF Nifty 100 ETF'!H1651</f>
        <v>8.5483657086998108E-2</v>
      </c>
      <c r="D99" s="366">
        <f>+'LIC MF S &amp; P BSE Sensex ETF'!H1725</f>
        <v>9.8423247453696253E-2</v>
      </c>
      <c r="E99" s="368">
        <f>+'LIC MF Nifty 50 Index Fund - Gr'!H3587</f>
        <v>0.15852302816910896</v>
      </c>
      <c r="F99" s="366">
        <f>+'LIC MF S&amp;P BSE Sensex Index Gr'!H3578</f>
        <v>0.18233676662503515</v>
      </c>
      <c r="G99" s="366">
        <f>+'LIC MF Nifty 8-13 yr G-Sec ETF'!H344</f>
        <v>0.49643198355399271</v>
      </c>
    </row>
    <row r="100" spans="1:7" x14ac:dyDescent="0.25">
      <c r="A100" s="280">
        <f>+'LIC MF Nifty 50 ETF'!A1731</f>
        <v>44883</v>
      </c>
      <c r="B100" s="368">
        <f>+'LIC MF Nifty 50 ETF'!H1731</f>
        <v>0.11051653983271734</v>
      </c>
      <c r="C100" s="368">
        <f>+'LIC MF Nifty 100 ETF'!H1652</f>
        <v>8.500874420627208E-2</v>
      </c>
      <c r="D100" s="366">
        <f>+'LIC MF S &amp; P BSE Sensex ETF'!H1726</f>
        <v>9.8423247453696253E-2</v>
      </c>
      <c r="E100" s="368">
        <f>+'LIC MF Nifty 50 Index Fund - Gr'!H3588</f>
        <v>0.15848216118514313</v>
      </c>
      <c r="F100" s="366">
        <f>+'LIC MF S&amp;P BSE Sensex Index Gr'!H3579</f>
        <v>0.18235896843044638</v>
      </c>
      <c r="G100" s="366">
        <f>+'LIC MF Nifty 8-13 yr G-Sec ETF'!H345</f>
        <v>0.49643198355399271</v>
      </c>
    </row>
    <row r="101" spans="1:7" x14ac:dyDescent="0.25">
      <c r="A101" s="280">
        <f>+'LIC MF Nifty 50 ETF'!A1732</f>
        <v>44886</v>
      </c>
      <c r="B101" s="368">
        <f>+'LIC MF Nifty 50 ETF'!H1732</f>
        <v>0.11100476677762706</v>
      </c>
      <c r="C101" s="368">
        <f>+'LIC MF Nifty 100 ETF'!H1653</f>
        <v>8.500874420627208E-2</v>
      </c>
      <c r="D101" s="366">
        <f>+'LIC MF S &amp; P BSE Sensex ETF'!H1727</f>
        <v>9.8423247453696253E-2</v>
      </c>
      <c r="E101" s="368">
        <f>+'LIC MF Nifty 50 Index Fund - Gr'!H3589</f>
        <v>0.15848216118514313</v>
      </c>
      <c r="F101" s="366">
        <f>+'LIC MF S&amp;P BSE Sensex Index Gr'!H3580</f>
        <v>0.18233676662503515</v>
      </c>
      <c r="G101" s="366">
        <f>+'LIC MF Nifty 8-13 yr G-Sec ETF'!H346</f>
        <v>0.49629394579367081</v>
      </c>
    </row>
    <row r="102" spans="1:7" x14ac:dyDescent="0.25">
      <c r="A102" s="280">
        <f>+'LIC MF Nifty 50 ETF'!A1733</f>
        <v>44887</v>
      </c>
      <c r="B102" s="368">
        <f>+'LIC MF Nifty 50 ETF'!H1733</f>
        <v>0.11100476677762706</v>
      </c>
      <c r="C102" s="368">
        <f>+'LIC MF Nifty 100 ETF'!H1654</f>
        <v>8.500874420627208E-2</v>
      </c>
      <c r="D102" s="366">
        <f>+'LIC MF S &amp; P BSE Sensex ETF'!H1728</f>
        <v>9.8423247453696253E-2</v>
      </c>
      <c r="E102" s="368">
        <f>+'LIC MF Nifty 50 Index Fund - Gr'!H3590</f>
        <v>0.15848216118514313</v>
      </c>
      <c r="F102" s="366">
        <f>+'LIC MF S&amp;P BSE Sensex Index Gr'!H3581</f>
        <v>0.18231234151629486</v>
      </c>
      <c r="G102" s="366">
        <f>+'LIC MF Nifty 8-13 yr G-Sec ETF'!H347</f>
        <v>0.49654535817060219</v>
      </c>
    </row>
    <row r="103" spans="1:7" x14ac:dyDescent="0.25">
      <c r="A103" s="280">
        <f>+'LIC MF Nifty 50 ETF'!A1734</f>
        <v>44888</v>
      </c>
      <c r="B103" s="368">
        <f>+'LIC MF Nifty 50 ETF'!H1734</f>
        <v>0.11100476677762706</v>
      </c>
      <c r="C103" s="368">
        <f>+'LIC MF Nifty 100 ETF'!H1655</f>
        <v>8.500874420627208E-2</v>
      </c>
      <c r="D103" s="366">
        <f>+'LIC MF S &amp; P BSE Sensex ETF'!H1729</f>
        <v>9.8423247453696253E-2</v>
      </c>
      <c r="E103" s="368">
        <f>+'LIC MF Nifty 50 Index Fund - Gr'!H3591</f>
        <v>0.15848216118514313</v>
      </c>
      <c r="F103" s="366">
        <f>+'LIC MF S&amp;P BSE Sensex Index Gr'!H3582</f>
        <v>0.18233676662503515</v>
      </c>
      <c r="G103" s="366">
        <f>+'LIC MF Nifty 8-13 yr G-Sec ETF'!H348</f>
        <v>0.49719071820361532</v>
      </c>
    </row>
    <row r="104" spans="1:7" x14ac:dyDescent="0.25">
      <c r="A104" s="280">
        <f>+'LIC MF Nifty 50 ETF'!A1735</f>
        <v>44889</v>
      </c>
      <c r="B104" s="368">
        <f>+'LIC MF Nifty 50 ETF'!H1735</f>
        <v>0.11142860820450988</v>
      </c>
      <c r="C104" s="368">
        <f>+'LIC MF Nifty 100 ETF'!H1656</f>
        <v>8.500874420627208E-2</v>
      </c>
      <c r="D104" s="366">
        <f>+'LIC MF S &amp; P BSE Sensex ETF'!H1730</f>
        <v>9.8423247453696253E-2</v>
      </c>
      <c r="E104" s="368">
        <f>+'LIC MF Nifty 50 Index Fund - Gr'!H3592</f>
        <v>0.15848216118514313</v>
      </c>
      <c r="F104" s="366">
        <f>+'LIC MF S&amp;P BSE Sensex Index Gr'!H3583</f>
        <v>0.18231234151629486</v>
      </c>
      <c r="G104" s="366">
        <f>+'LIC MF Nifty 8-13 yr G-Sec ETF'!H349</f>
        <v>0.49538278304134864</v>
      </c>
    </row>
    <row r="105" spans="1:7" x14ac:dyDescent="0.25">
      <c r="A105" s="280">
        <f>+'LIC MF Nifty 50 ETF'!A1736</f>
        <v>44890</v>
      </c>
      <c r="B105" s="368">
        <f>+'LIC MF Nifty 50 ETF'!H1736</f>
        <v>0.11191285626393845</v>
      </c>
      <c r="C105" s="368">
        <f>+'LIC MF Nifty 100 ETF'!H1657</f>
        <v>8.500874420627208E-2</v>
      </c>
      <c r="D105" s="366">
        <f>+'LIC MF S &amp; P BSE Sensex ETF'!H1731</f>
        <v>9.8423247453696253E-2</v>
      </c>
      <c r="E105" s="368">
        <f>+'LIC MF Nifty 50 Index Fund - Gr'!H3593</f>
        <v>0.15843872846481974</v>
      </c>
      <c r="F105" s="366">
        <f>+'LIC MF S&amp;P BSE Sensex Index Gr'!H3584</f>
        <v>0.18231234151629486</v>
      </c>
      <c r="G105" s="366">
        <f>+'LIC MF Nifty 8-13 yr G-Sec ETF'!H350</f>
        <v>0.49185156838639665</v>
      </c>
    </row>
    <row r="106" spans="1:7" x14ac:dyDescent="0.25">
      <c r="A106" s="280">
        <f>+'LIC MF Nifty 50 ETF'!A1737</f>
        <v>44893</v>
      </c>
      <c r="B106" s="368">
        <f>+'LIC MF Nifty 50 ETF'!H1737</f>
        <v>0.11191285626393845</v>
      </c>
      <c r="C106" s="368">
        <f>+'LIC MF Nifty 100 ETF'!H1658</f>
        <v>8.4526373775957717E-2</v>
      </c>
      <c r="D106" s="366">
        <f>+'LIC MF S &amp; P BSE Sensex ETF'!H1732</f>
        <v>9.8423247453696253E-2</v>
      </c>
      <c r="E106" s="368">
        <f>+'LIC MF Nifty 50 Index Fund - Gr'!H3594</f>
        <v>0.15843872846481974</v>
      </c>
      <c r="F106" s="366">
        <f>+'LIC MF S&amp;P BSE Sensex Index Gr'!H3585</f>
        <v>0.18231234151629486</v>
      </c>
      <c r="G106" s="366">
        <f>+'LIC MF Nifty 8-13 yr G-Sec ETF'!H351</f>
        <v>0.49178126848136833</v>
      </c>
    </row>
    <row r="107" spans="1:7" x14ac:dyDescent="0.25">
      <c r="A107" s="280">
        <f>+'LIC MF Nifty 50 ETF'!A1738</f>
        <v>44894</v>
      </c>
      <c r="B107" s="368">
        <f>+'LIC MF Nifty 50 ETF'!H1738</f>
        <v>0.11191285626393845</v>
      </c>
      <c r="C107" s="368">
        <f>+'LIC MF Nifty 100 ETF'!H1659</f>
        <v>8.4526373775957717E-2</v>
      </c>
      <c r="D107" s="366">
        <f>+'LIC MF S &amp; P BSE Sensex ETF'!H1733</f>
        <v>9.8423247453696253E-2</v>
      </c>
      <c r="E107" s="368">
        <f>+'LIC MF Nifty 50 Index Fund - Gr'!H3595</f>
        <v>0.15848216118514313</v>
      </c>
      <c r="F107" s="366">
        <f>+'LIC MF S&amp;P BSE Sensex Index Gr'!H3586</f>
        <v>0.18231234151629486</v>
      </c>
      <c r="G107" s="366">
        <f>+'LIC MF Nifty 8-13 yr G-Sec ETF'!H352</f>
        <v>0.49143305005912391</v>
      </c>
    </row>
    <row r="108" spans="1:7" x14ac:dyDescent="0.25">
      <c r="A108" s="280">
        <f>+'LIC MF Nifty 50 ETF'!A1739</f>
        <v>44895</v>
      </c>
      <c r="B108" s="368">
        <f>+'LIC MF Nifty 50 ETF'!H1739</f>
        <v>0.11191285626393845</v>
      </c>
      <c r="C108" s="368">
        <f>+'LIC MF Nifty 100 ETF'!H1660</f>
        <v>8.4526373775957717E-2</v>
      </c>
      <c r="D108" s="366">
        <f>+'LIC MF S &amp; P BSE Sensex ETF'!H1734</f>
        <v>9.8423247453696253E-2</v>
      </c>
      <c r="E108" s="368">
        <f>+'LIC MF Nifty 50 Index Fund - Gr'!H3596</f>
        <v>0.15848216118514313</v>
      </c>
      <c r="F108" s="366">
        <f>+'LIC MF S&amp;P BSE Sensex Index Gr'!H3587</f>
        <v>0.18231234151629488</v>
      </c>
      <c r="G108" s="366">
        <f>+'LIC MF Nifty 8-13 yr G-Sec ETF'!H353</f>
        <v>0.49129360776068798</v>
      </c>
    </row>
    <row r="109" spans="1:7" x14ac:dyDescent="0.25">
      <c r="A109" s="280">
        <f>+'LIC MF Nifty 50 ETF'!A1740</f>
        <v>44896</v>
      </c>
      <c r="B109" s="368">
        <f>+'LIC MF Nifty 50 ETF'!H1740</f>
        <v>0.11191285626393845</v>
      </c>
      <c r="C109" s="368">
        <f>+'LIC MF Nifty 100 ETF'!H1661</f>
        <v>8.4526373775957717E-2</v>
      </c>
      <c r="D109" s="366">
        <f>+'LIC MF S &amp; P BSE Sensex ETF'!H1735</f>
        <v>9.8423247453696253E-2</v>
      </c>
      <c r="E109" s="368">
        <f>+'LIC MF Nifty 50 Index Fund - Gr'!H3597</f>
        <v>0.15852302816910893</v>
      </c>
      <c r="F109" s="366">
        <f>+'LIC MF S&amp;P BSE Sensex Index Gr'!H3588</f>
        <v>0.18231234151629488</v>
      </c>
      <c r="G109" s="366">
        <f>+'LIC MF Nifty 8-13 yr G-Sec ETF'!H354</f>
        <v>0.49101417500584288</v>
      </c>
    </row>
    <row r="110" spans="1:7" x14ac:dyDescent="0.25">
      <c r="A110" s="280">
        <f>+'LIC MF Nifty 50 ETF'!A1741</f>
        <v>44897</v>
      </c>
      <c r="B110" s="368">
        <f>+'LIC MF Nifty 50 ETF'!H1741</f>
        <v>0.11191285626393845</v>
      </c>
      <c r="C110" s="368">
        <f>+'LIC MF Nifty 100 ETF'!H1662</f>
        <v>8.4526373775957717E-2</v>
      </c>
      <c r="D110" s="366">
        <f>+'LIC MF S &amp; P BSE Sensex ETF'!H1736</f>
        <v>9.7969738685715776E-2</v>
      </c>
      <c r="E110" s="368">
        <f>+'LIC MF Nifty 50 Index Fund - Gr'!H3598</f>
        <v>0.15852302816910893</v>
      </c>
      <c r="F110" s="366">
        <f>+'LIC MF S&amp;P BSE Sensex Index Gr'!H3589</f>
        <v>0.18233676662503517</v>
      </c>
      <c r="G110" s="366">
        <f>+'LIC MF Nifty 8-13 yr G-Sec ETF'!H355</f>
        <v>0.49114468259126159</v>
      </c>
    </row>
    <row r="111" spans="1:7" x14ac:dyDescent="0.25">
      <c r="A111" s="280">
        <f>+'LIC MF Nifty 50 ETF'!A1742</f>
        <v>44900</v>
      </c>
      <c r="B111" s="368">
        <f>+'LIC MF Nifty 50 ETF'!H1742</f>
        <v>0.11191285626393845</v>
      </c>
      <c r="C111" s="368">
        <f>+'LIC MF Nifty 100 ETF'!H1663</f>
        <v>8.500874420627208E-2</v>
      </c>
      <c r="D111" s="366">
        <f>+'LIC MF S &amp; P BSE Sensex ETF'!H1737</f>
        <v>9.7969738685715776E-2</v>
      </c>
      <c r="E111" s="368">
        <f>+'LIC MF Nifty 50 Index Fund - Gr'!H3599</f>
        <v>0.158561331400566</v>
      </c>
      <c r="F111" s="366">
        <f>+'LIC MF S&amp;P BSE Sensex Index Gr'!H3590</f>
        <v>0.18233676662503517</v>
      </c>
      <c r="G111" s="366">
        <f>+'LIC MF Nifty 8-13 yr G-Sec ETF'!H356</f>
        <v>0.49185156838639671</v>
      </c>
    </row>
    <row r="112" spans="1:7" x14ac:dyDescent="0.25">
      <c r="A112" s="280">
        <f>+'LIC MF Nifty 50 ETF'!A1743</f>
        <v>44901</v>
      </c>
      <c r="B112" s="368">
        <f>+'LIC MF Nifty 50 ETF'!H1743</f>
        <v>0.11191285626393845</v>
      </c>
      <c r="C112" s="368">
        <f>+'LIC MF Nifty 100 ETF'!H1664</f>
        <v>8.500874420627208E-2</v>
      </c>
      <c r="D112" s="366">
        <f>+'LIC MF S &amp; P BSE Sensex ETF'!H1738</f>
        <v>9.7969738685715776E-2</v>
      </c>
      <c r="E112" s="368">
        <f>+'LIC MF Nifty 50 Index Fund - Gr'!H3600</f>
        <v>0.1585970727370519</v>
      </c>
      <c r="F112" s="366">
        <f>+'LIC MF S&amp;P BSE Sensex Index Gr'!H3591</f>
        <v>0.18233676662503517</v>
      </c>
      <c r="G112" s="366">
        <f>+'LIC MF Nifty 8-13 yr G-Sec ETF'!H357</f>
        <v>0.49185156838639671</v>
      </c>
    </row>
    <row r="113" spans="1:7" x14ac:dyDescent="0.25">
      <c r="A113" s="280">
        <f>+'LIC MF Nifty 50 ETF'!A1744</f>
        <v>44902</v>
      </c>
      <c r="B113" s="368">
        <f>+'LIC MF Nifty 50 ETF'!H1744</f>
        <v>0.11191285626393845</v>
      </c>
      <c r="C113" s="368">
        <f>+'LIC MF Nifty 100 ETF'!H1665</f>
        <v>8.500874420627208E-2</v>
      </c>
      <c r="D113" s="366">
        <f>+'LIC MF S &amp; P BSE Sensex ETF'!H1739</f>
        <v>9.739364833553428E-2</v>
      </c>
      <c r="E113" s="368">
        <f>+'LIC MF Nifty 50 Index Fund - Gr'!H3601</f>
        <v>0.158561331400566</v>
      </c>
      <c r="F113" s="366">
        <f>+'LIC MF S&amp;P BSE Sensex Index Gr'!H3592</f>
        <v>0.17365747318949146</v>
      </c>
      <c r="G113" s="366">
        <f>+'LIC MF Nifty 8-13 yr G-Sec ETF'!H358</f>
        <v>0.49136269027613289</v>
      </c>
    </row>
    <row r="114" spans="1:7" x14ac:dyDescent="0.25">
      <c r="A114" s="280">
        <f>+'LIC MF Nifty 50 ETF'!A1745</f>
        <v>44903</v>
      </c>
      <c r="B114" s="368">
        <f>+'LIC MF Nifty 50 ETF'!H1745</f>
        <v>0.11148719510124198</v>
      </c>
      <c r="C114" s="368">
        <f>+'LIC MF Nifty 100 ETF'!H1666</f>
        <v>8.500874420627208E-2</v>
      </c>
      <c r="D114" s="366">
        <f>+'LIC MF S &amp; P BSE Sensex ETF'!H1740</f>
        <v>9.739364833553428E-2</v>
      </c>
      <c r="E114" s="368">
        <f>+'LIC MF Nifty 50 Index Fund - Gr'!H3602</f>
        <v>0.15784480514317817</v>
      </c>
      <c r="F114" s="366">
        <f>+'LIC MF S&amp;P BSE Sensex Index Gr'!H3593</f>
        <v>0.17311343141802588</v>
      </c>
      <c r="G114" s="366">
        <f>+'LIC MF Nifty 8-13 yr G-Sec ETF'!H359</f>
        <v>0.49150297083881916</v>
      </c>
    </row>
    <row r="115" spans="1:7" x14ac:dyDescent="0.25">
      <c r="A115" s="280">
        <f>+'LIC MF Nifty 50 ETF'!A1746</f>
        <v>44904</v>
      </c>
      <c r="B115" s="368">
        <f>+'LIC MF Nifty 50 ETF'!H1746</f>
        <v>0.11148719510124198</v>
      </c>
      <c r="C115" s="368">
        <f>+'LIC MF Nifty 100 ETF'!H1667</f>
        <v>8.500874420627208E-2</v>
      </c>
      <c r="D115" s="366">
        <f>+'LIC MF S &amp; P BSE Sensex ETF'!H1741</f>
        <v>9.739364833553428E-2</v>
      </c>
      <c r="E115" s="368">
        <f>+'LIC MF Nifty 50 Index Fund - Gr'!H3603</f>
        <v>0.15780119699901857</v>
      </c>
      <c r="F115" s="366">
        <f>+'LIC MF S&amp;P BSE Sensex Index Gr'!H3594</f>
        <v>0.17314850704796611</v>
      </c>
      <c r="G115" s="366">
        <f>+'LIC MF Nifty 8-13 yr G-Sec ETF'!H360</f>
        <v>0.49157202393166283</v>
      </c>
    </row>
    <row r="116" spans="1:7" x14ac:dyDescent="0.25">
      <c r="A116" s="280">
        <f>+'LIC MF Nifty 50 ETF'!A1747</f>
        <v>44907</v>
      </c>
      <c r="B116" s="368">
        <f>+'LIC MF Nifty 50 ETF'!H1747</f>
        <v>0.11148719510124198</v>
      </c>
      <c r="C116" s="368">
        <f>+'LIC MF Nifty 100 ETF'!H1668</f>
        <v>8.5483657086998108E-2</v>
      </c>
      <c r="D116" s="366">
        <f>+'LIC MF S &amp; P BSE Sensex ETF'!H1742</f>
        <v>9.739364833553428E-2</v>
      </c>
      <c r="E116" s="368">
        <f>+'LIC MF Nifty 50 Index Fund - Gr'!H3604</f>
        <v>0.15784480514317817</v>
      </c>
      <c r="F116" s="366">
        <f>+'LIC MF S&amp;P BSE Sensex Index Gr'!H3595</f>
        <v>0.1731134314180259</v>
      </c>
      <c r="G116" s="366">
        <f>+'LIC MF Nifty 8-13 yr G-Sec ETF'!H361</f>
        <v>0.49164020970326661</v>
      </c>
    </row>
    <row r="117" spans="1:7" x14ac:dyDescent="0.25">
      <c r="A117" s="280">
        <f>+'LIC MF Nifty 50 ETF'!A1748</f>
        <v>44908</v>
      </c>
      <c r="B117" s="368">
        <f>+'LIC MF Nifty 50 ETF'!H1748</f>
        <v>0.11148719510124198</v>
      </c>
      <c r="C117" s="368">
        <f>+'LIC MF Nifty 100 ETF'!H1669</f>
        <v>8.5483657086998108E-2</v>
      </c>
      <c r="D117" s="366">
        <f>+'LIC MF S &amp; P BSE Sensex ETF'!H1743</f>
        <v>9.6935322741102115E-2</v>
      </c>
      <c r="E117" s="368">
        <f>+'LIC MF Nifty 50 Index Fund - Gr'!H3605</f>
        <v>0.15784480514317817</v>
      </c>
      <c r="F117" s="366">
        <f>+'LIC MF S&amp;P BSE Sensex Index Gr'!H3596</f>
        <v>0.1731134314180259</v>
      </c>
      <c r="G117" s="366">
        <f>+'LIC MF Nifty 8-13 yr G-Sec ETF'!H362</f>
        <v>0.49121164012708751</v>
      </c>
    </row>
    <row r="118" spans="1:7" x14ac:dyDescent="0.25">
      <c r="A118" s="280">
        <f>+'LIC MF Nifty 50 ETF'!A1749</f>
        <v>44909</v>
      </c>
      <c r="B118" s="368">
        <f>+'LIC MF Nifty 50 ETF'!H1749</f>
        <v>0.11148719510124198</v>
      </c>
      <c r="C118" s="368">
        <f>+'LIC MF Nifty 100 ETF'!H1670</f>
        <v>8.595123603551702E-2</v>
      </c>
      <c r="D118" s="366">
        <f>+'LIC MF S &amp; P BSE Sensex ETF'!H1744</f>
        <v>9.6935322741102115E-2</v>
      </c>
      <c r="E118" s="368">
        <f>+'LIC MF Nifty 50 Index Fund - Gr'!H3606</f>
        <v>0.15784480514317817</v>
      </c>
      <c r="F118" s="366">
        <f>+'LIC MF S&amp;P BSE Sensex Index Gr'!H3597</f>
        <v>0.17127960078564783</v>
      </c>
      <c r="G118" s="366">
        <f>+'LIC MF Nifty 8-13 yr G-Sec ETF'!H363</f>
        <v>0.49143305005912391</v>
      </c>
    </row>
    <row r="119" spans="1:7" x14ac:dyDescent="0.25">
      <c r="A119" s="280">
        <f>+'LIC MF Nifty 50 ETF'!A1750</f>
        <v>44910</v>
      </c>
      <c r="B119" s="368">
        <f>+'LIC MF Nifty 50 ETF'!H1750</f>
        <v>0.11196389975861705</v>
      </c>
      <c r="C119" s="368">
        <f>+'LIC MF Nifty 100 ETF'!H1671</f>
        <v>8.6654881756270868E-2</v>
      </c>
      <c r="D119" s="366">
        <f>+'LIC MF S &amp; P BSE Sensex ETF'!H1745</f>
        <v>9.6935322741102115E-2</v>
      </c>
      <c r="E119" s="368">
        <f>+'LIC MF Nifty 50 Index Fund - Gr'!H3607</f>
        <v>0.15843872846481971</v>
      </c>
      <c r="F119" s="366">
        <f>+'LIC MF S&amp;P BSE Sensex Index Gr'!H3598</f>
        <v>0.17127960078564783</v>
      </c>
      <c r="G119" s="366">
        <f>+'LIC MF Nifty 8-13 yr G-Sec ETF'!H364</f>
        <v>0.48961074378434832</v>
      </c>
    </row>
    <row r="120" spans="1:7" x14ac:dyDescent="0.25">
      <c r="A120" s="280">
        <f>+'LIC MF Nifty 50 ETF'!A1751</f>
        <v>44911</v>
      </c>
      <c r="B120" s="368">
        <f>+'LIC MF Nifty 50 ETF'!H1751</f>
        <v>0.11196389975861705</v>
      </c>
      <c r="C120" s="368">
        <f>+'LIC MF Nifty 100 ETF'!H1672</f>
        <v>8.6654881756270868E-2</v>
      </c>
      <c r="D120" s="366">
        <f>+'LIC MF S &amp; P BSE Sensex ETF'!H1746</f>
        <v>9.9099619328772717E-2</v>
      </c>
      <c r="E120" s="368">
        <f>+'LIC MF Nifty 50 Index Fund - Gr'!H3608</f>
        <v>0.15843872846481971</v>
      </c>
      <c r="F120" s="366">
        <f>+'LIC MF S&amp;P BSE Sensex Index Gr'!H3599</f>
        <v>0.21863042231670005</v>
      </c>
      <c r="G120" s="366">
        <f>+'LIC MF Nifty 8-13 yr G-Sec ETF'!H365</f>
        <v>0.48877425589329432</v>
      </c>
    </row>
    <row r="121" spans="1:7" x14ac:dyDescent="0.25">
      <c r="A121" s="280">
        <f>+'LIC MF Nifty 50 ETF'!A1752</f>
        <v>44914</v>
      </c>
      <c r="B121" s="368">
        <f>+'LIC MF Nifty 50 ETF'!H1752</f>
        <v>0.11148719510124198</v>
      </c>
      <c r="C121" s="368">
        <f>+'LIC MF Nifty 100 ETF'!H1673</f>
        <v>8.6654881756270868E-2</v>
      </c>
      <c r="D121" s="366">
        <f>+'LIC MF S &amp; P BSE Sensex ETF'!H1747</f>
        <v>0.10120164794012051</v>
      </c>
      <c r="E121" s="368">
        <f>+'LIC MF Nifty 50 Index Fund - Gr'!H3609</f>
        <v>0.15843872846481971</v>
      </c>
      <c r="F121" s="366">
        <f>+'LIC MF S&amp;P BSE Sensex Index Gr'!H3600</f>
        <v>0.22002219911789997</v>
      </c>
      <c r="G121" s="366">
        <f>+'LIC MF Nifty 8-13 yr G-Sec ETF'!H366</f>
        <v>0.48778292620164598</v>
      </c>
    </row>
    <row r="122" spans="1:7" x14ac:dyDescent="0.25">
      <c r="A122" s="280">
        <f>+'LIC MF Nifty 50 ETF'!A1753</f>
        <v>44915</v>
      </c>
      <c r="B122" s="368">
        <f>+'LIC MF Nifty 50 ETF'!H1753</f>
        <v>0.11148719510124198</v>
      </c>
      <c r="C122" s="368">
        <f>+'LIC MF Nifty 100 ETF'!H1674</f>
        <v>8.6654881756270868E-2</v>
      </c>
      <c r="D122" s="366">
        <f>+'LIC MF S &amp; P BSE Sensex ETF'!H1748</f>
        <v>0.10272236834882467</v>
      </c>
      <c r="E122" s="368">
        <f>+'LIC MF Nifty 50 Index Fund - Gr'!H3610</f>
        <v>0.15784480514317817</v>
      </c>
      <c r="F122" s="366">
        <f>+'LIC MF S&amp;P BSE Sensex Index Gr'!H3601</f>
        <v>0.21955802451818476</v>
      </c>
      <c r="G122" s="366">
        <f>+'LIC MF Nifty 8-13 yr G-Sec ETF'!H367</f>
        <v>0.48750494075479733</v>
      </c>
    </row>
    <row r="123" spans="1:7" x14ac:dyDescent="0.25">
      <c r="A123" s="280">
        <f>+'LIC MF Nifty 50 ETF'!A1754</f>
        <v>44916</v>
      </c>
      <c r="B123" s="368">
        <f>+'LIC MF Nifty 50 ETF'!H1754</f>
        <v>0.11148719510124198</v>
      </c>
      <c r="C123" s="368">
        <f>+'LIC MF Nifty 100 ETF'!H1675</f>
        <v>8.5951236035517062E-2</v>
      </c>
      <c r="D123" s="366">
        <f>+'LIC MF S &amp; P BSE Sensex ETF'!H1749</f>
        <v>0.10278540754981724</v>
      </c>
      <c r="E123" s="368">
        <f>+'LIC MF Nifty 50 Index Fund - Gr'!H3611</f>
        <v>0.15780119699901857</v>
      </c>
      <c r="F123" s="366">
        <f>+'LIC MF S&amp;P BSE Sensex Index Gr'!H3602</f>
        <v>0.21956355617782067</v>
      </c>
      <c r="G123" s="366">
        <f>+'LIC MF Nifty 8-13 yr G-Sec ETF'!H368</f>
        <v>0.48715712768874714</v>
      </c>
    </row>
    <row r="124" spans="1:7" x14ac:dyDescent="0.25">
      <c r="A124" s="280">
        <f>+'LIC MF Nifty 50 ETF'!A1755</f>
        <v>44917</v>
      </c>
      <c r="B124" s="368">
        <f>+'LIC MF Nifty 50 ETF'!H1755</f>
        <v>0.11191285626393845</v>
      </c>
      <c r="C124" s="368">
        <f>+'LIC MF Nifty 100 ETF'!H1676</f>
        <v>8.5483657086998135E-2</v>
      </c>
      <c r="D124" s="366">
        <f>+'LIC MF S &amp; P BSE Sensex ETF'!H1750</f>
        <v>8.9793634230291991E-2</v>
      </c>
      <c r="E124" s="368">
        <f>+'LIC MF Nifty 50 Index Fund - Gr'!H3612</f>
        <v>0.15784480514317817</v>
      </c>
      <c r="F124" s="366">
        <f>+'LIC MF S&amp;P BSE Sensex Index Gr'!H3603</f>
        <v>0.2195635561778207</v>
      </c>
      <c r="G124" s="366">
        <f>+'LIC MF Nifty 8-13 yr G-Sec ETF'!H369</f>
        <v>0.4861590313790386</v>
      </c>
    </row>
    <row r="125" spans="1:7" x14ac:dyDescent="0.25">
      <c r="A125" s="280">
        <f>+'LIC MF Nifty 50 ETF'!A1756</f>
        <v>44918</v>
      </c>
      <c r="B125" s="368">
        <f>+'LIC MF Nifty 50 ETF'!H1756</f>
        <v>0.11191285626393845</v>
      </c>
      <c r="C125" s="368">
        <f>+'LIC MF Nifty 100 ETF'!H1677</f>
        <v>8.5483657086998135E-2</v>
      </c>
      <c r="D125" s="366">
        <f>+'LIC MF S &amp; P BSE Sensex ETF'!H1751</f>
        <v>8.9793634230291991E-2</v>
      </c>
      <c r="E125" s="368">
        <f>+'LIC MF Nifty 50 Index Fund - Gr'!H3613</f>
        <v>0.15784480514317817</v>
      </c>
      <c r="F125" s="366">
        <f>+'LIC MF S&amp;P BSE Sensex Index Gr'!H3604</f>
        <v>0.21956724387348814</v>
      </c>
      <c r="G125" s="366">
        <f>+'LIC MF Nifty 8-13 yr G-Sec ETF'!H370</f>
        <v>0.48329503508701149</v>
      </c>
    </row>
    <row r="126" spans="1:7" x14ac:dyDescent="0.25">
      <c r="A126" s="280">
        <f>+'LIC MF Nifty 50 ETF'!A1757</f>
        <v>44921</v>
      </c>
      <c r="B126" s="368">
        <f>+'LIC MF Nifty 50 ETF'!H1757</f>
        <v>0.11191285626393845</v>
      </c>
      <c r="C126" s="368">
        <f>+'LIC MF Nifty 100 ETF'!H1678</f>
        <v>8.5483657086998135E-2</v>
      </c>
      <c r="D126" s="366">
        <f>+'LIC MF S &amp; P BSE Sensex ETF'!H1752</f>
        <v>8.9237351104972634E-2</v>
      </c>
      <c r="E126" s="368">
        <f>+'LIC MF Nifty 50 Index Fund - Gr'!H3614</f>
        <v>0.158561331400566</v>
      </c>
      <c r="F126" s="366">
        <f>+'LIC MF S&amp;P BSE Sensex Index Gr'!H3605</f>
        <v>0.2195690876980961</v>
      </c>
      <c r="G126" s="366">
        <f>+'LIC MF Nifty 8-13 yr G-Sec ETF'!H371</f>
        <v>0.48329503508701149</v>
      </c>
    </row>
    <row r="127" spans="1:7" x14ac:dyDescent="0.25">
      <c r="A127" s="280">
        <f>+'LIC MF Nifty 50 ETF'!A1758</f>
        <v>44922</v>
      </c>
      <c r="B127" s="368">
        <f>+'LIC MF Nifty 50 ETF'!H1758</f>
        <v>0.11148719510124197</v>
      </c>
      <c r="C127" s="368">
        <f>+'LIC MF Nifty 100 ETF'!H1679</f>
        <v>8.5483657086998135E-2</v>
      </c>
      <c r="D127" s="366">
        <f>+'LIC MF S &amp; P BSE Sensex ETF'!H1753</f>
        <v>8.9237351104972634E-2</v>
      </c>
      <c r="E127" s="368">
        <f>+'LIC MF Nifty 50 Index Fund - Gr'!H3615</f>
        <v>0.15859707273705187</v>
      </c>
      <c r="F127" s="366">
        <f>+'LIC MF S&amp;P BSE Sensex Index Gr'!H3606</f>
        <v>0.2195690876980961</v>
      </c>
      <c r="G127" s="366">
        <f>+'LIC MF Nifty 8-13 yr G-Sec ETF'!H372</f>
        <v>0.48083944396190548</v>
      </c>
    </row>
    <row r="128" spans="1:7" x14ac:dyDescent="0.25">
      <c r="A128" s="280">
        <f>+'LIC MF Nifty 50 ETF'!A1759</f>
        <v>44923</v>
      </c>
      <c r="B128" s="368">
        <f>+'LIC MF Nifty 50 ETF'!H1759</f>
        <v>0.11148719510124197</v>
      </c>
      <c r="C128" s="368">
        <f>+'LIC MF Nifty 100 ETF'!H1680</f>
        <v>8.5483657086998135E-2</v>
      </c>
      <c r="D128" s="366">
        <f>+'LIC MF S &amp; P BSE Sensex ETF'!H1754</f>
        <v>8.9237351104972634E-2</v>
      </c>
      <c r="E128" s="368">
        <f>+'LIC MF Nifty 50 Index Fund - Gr'!H3616</f>
        <v>0.15792429487667281</v>
      </c>
      <c r="F128" s="366">
        <f>+'LIC MF S&amp;P BSE Sensex Index Gr'!H3607</f>
        <v>0.21956908769809608</v>
      </c>
      <c r="G128" s="366">
        <f>+'LIC MF Nifty 8-13 yr G-Sec ETF'!H373</f>
        <v>0.4793494961074552</v>
      </c>
    </row>
    <row r="129" spans="1:7" x14ac:dyDescent="0.25">
      <c r="A129" s="280">
        <f>+'LIC MF Nifty 50 ETF'!A1760</f>
        <v>44924</v>
      </c>
      <c r="B129" s="368">
        <f>+'LIC MF Nifty 50 ETF'!H1760</f>
        <v>0.11148719510124197</v>
      </c>
      <c r="C129" s="368">
        <f>+'LIC MF Nifty 100 ETF'!H1681</f>
        <v>8.5483657086998135E-2</v>
      </c>
      <c r="D129" s="366">
        <f>+'LIC MF S &amp; P BSE Sensex ETF'!H1755</f>
        <v>8.9237351104972634E-2</v>
      </c>
      <c r="E129" s="368">
        <f>+'LIC MF Nifty 50 Index Fund - Gr'!H3617</f>
        <v>0.15796018035421433</v>
      </c>
      <c r="F129" s="366">
        <f>+'LIC MF S&amp;P BSE Sensex Index Gr'!H3608</f>
        <v>0.2195690876980961</v>
      </c>
      <c r="G129" s="366">
        <f>+'LIC MF Nifty 8-13 yr G-Sec ETF'!H374</f>
        <v>0.4793494961074552</v>
      </c>
    </row>
    <row r="130" spans="1:7" x14ac:dyDescent="0.25">
      <c r="A130" s="280">
        <f>+'LIC MF Nifty 50 ETF'!A1761</f>
        <v>44925</v>
      </c>
      <c r="B130" s="368">
        <f>+'LIC MF Nifty 50 ETF'!H1761</f>
        <v>0.11148719510124197</v>
      </c>
      <c r="C130" s="368">
        <f>+'LIC MF Nifty 100 ETF'!H1682</f>
        <v>8.618642291424565E-2</v>
      </c>
      <c r="D130" s="366">
        <f>+'LIC MF S &amp; P BSE Sensex ETF'!H1756</f>
        <v>8.9237351104972634E-2</v>
      </c>
      <c r="E130" s="368">
        <f>+'LIC MF Nifty 50 Index Fund - Gr'!H3618</f>
        <v>0.15792429487667281</v>
      </c>
      <c r="F130" s="366">
        <f>+'LIC MF S&amp;P BSE Sensex Index Gr'!H3609</f>
        <v>0.2195690876980961</v>
      </c>
      <c r="G130" s="366">
        <f>+'LIC MF Nifty 8-13 yr G-Sec ETF'!H375</f>
        <v>0.47683821992882264</v>
      </c>
    </row>
    <row r="131" spans="1:7" x14ac:dyDescent="0.25">
      <c r="A131" s="280">
        <f>+'LIC MF Nifty 50 ETF'!A1762</f>
        <v>44928</v>
      </c>
      <c r="B131" s="368">
        <f>+'LIC MF Nifty 50 ETF'!H1762</f>
        <v>0.11148719510124197</v>
      </c>
      <c r="C131" s="368">
        <f>+'LIC MF Nifty 100 ETF'!H1683</f>
        <v>8.618642291424565E-2</v>
      </c>
      <c r="D131" s="366">
        <f>+'LIC MF S &amp; P BSE Sensex ETF'!H1757</f>
        <v>8.8663881288028781E-2</v>
      </c>
      <c r="E131" s="368">
        <f>+'LIC MF Nifty 50 Index Fund - Gr'!H3619</f>
        <v>0.15863025391024543</v>
      </c>
      <c r="F131" s="366">
        <f>+'LIC MF S&amp;P BSE Sensex Index Gr'!H3610</f>
        <v>0.21910395317799544</v>
      </c>
      <c r="G131" s="366">
        <f>+'LIC MF Nifty 8-13 yr G-Sec ETF'!H376</f>
        <v>0.47278842087425382</v>
      </c>
    </row>
    <row r="132" spans="1:7" x14ac:dyDescent="0.25">
      <c r="A132" s="280">
        <f>+'LIC MF Nifty 50 ETF'!A1763</f>
        <v>44929</v>
      </c>
      <c r="B132" s="368">
        <f>+'LIC MF Nifty 50 ETF'!H1763</f>
        <v>0.10970109995259127</v>
      </c>
      <c r="C132" s="368">
        <f>+'LIC MF Nifty 100 ETF'!H1684</f>
        <v>8.618642291424565E-2</v>
      </c>
      <c r="D132" s="366">
        <f>+'LIC MF S &amp; P BSE Sensex ETF'!H1758</f>
        <v>8.8663881288028781E-2</v>
      </c>
      <c r="E132" s="368">
        <f>+'LIC MF Nifty 50 Index Fund - Gr'!H3620</f>
        <v>0.15863025391024543</v>
      </c>
      <c r="F132" s="366">
        <f>+'LIC MF S&amp;P BSE Sensex Index Gr'!H3611</f>
        <v>0.21910395317799544</v>
      </c>
      <c r="G132" s="366">
        <f>+'LIC MF Nifty 8-13 yr G-Sec ETF'!H377</f>
        <v>0.47087605903221402</v>
      </c>
    </row>
    <row r="133" spans="1:7" x14ac:dyDescent="0.25">
      <c r="A133" s="280">
        <f>+'LIC MF Nifty 50 ETF'!A1764</f>
        <v>44930</v>
      </c>
      <c r="B133" s="368">
        <f>+'LIC MF Nifty 50 ETF'!H1764</f>
        <v>0.10973085848284674</v>
      </c>
      <c r="C133" s="368">
        <f>+'LIC MF Nifty 100 ETF'!H1685</f>
        <v>8.5710680588469979E-2</v>
      </c>
      <c r="D133" s="366">
        <f>+'LIC MF S &amp; P BSE Sensex ETF'!H1759</f>
        <v>8.8100464976107559E-2</v>
      </c>
      <c r="E133" s="368">
        <f>+'LIC MF Nifty 50 Index Fund - Gr'!H3621</f>
        <v>0.15461862111194385</v>
      </c>
      <c r="F133" s="366">
        <f>+'LIC MF S&amp;P BSE Sensex Index Gr'!H3612</f>
        <v>0.21864893886347267</v>
      </c>
      <c r="G133" s="366">
        <f>+'LIC MF Nifty 8-13 yr G-Sec ETF'!H378</f>
        <v>0.4708102394695996</v>
      </c>
    </row>
    <row r="134" spans="1:7" x14ac:dyDescent="0.25">
      <c r="A134" s="280">
        <f>+'LIC MF Nifty 50 ETF'!A1765</f>
        <v>44931</v>
      </c>
      <c r="B134" s="368">
        <f>+'LIC MF Nifty 50 ETF'!H1765</f>
        <v>0.11020034707164371</v>
      </c>
      <c r="C134" s="368">
        <f>+'LIC MF Nifty 100 ETF'!H1686</f>
        <v>8.6402229438687791E-2</v>
      </c>
      <c r="D134" s="366">
        <f>+'LIC MF S &amp; P BSE Sensex ETF'!H1760</f>
        <v>8.7528797104613837E-2</v>
      </c>
      <c r="E134" s="368">
        <f>+'LIC MF Nifty 50 Index Fund - Gr'!H3622</f>
        <v>0.15461862111194385</v>
      </c>
      <c r="F134" s="366">
        <f>+'LIC MF S&amp;P BSE Sensex Index Gr'!H3613</f>
        <v>0.2186489388634727</v>
      </c>
      <c r="G134" s="366">
        <f>+'LIC MF Nifty 8-13 yr G-Sec ETF'!H379</f>
        <v>0.4678432813420717</v>
      </c>
    </row>
    <row r="135" spans="1:7" x14ac:dyDescent="0.25">
      <c r="A135" s="280">
        <f>+'LIC MF Nifty 50 ETF'!A1766</f>
        <v>44932</v>
      </c>
      <c r="B135" s="368">
        <f>+'LIC MF Nifty 50 ETF'!H1766</f>
        <v>0.11020034707164371</v>
      </c>
      <c r="C135" s="368">
        <f>+'LIC MF Nifty 100 ETF'!H1687</f>
        <v>8.6402229438687791E-2</v>
      </c>
      <c r="D135" s="366">
        <f>+'LIC MF S &amp; P BSE Sensex ETF'!H1761</f>
        <v>8.7528797104613837E-2</v>
      </c>
      <c r="E135" s="368">
        <f>+'LIC MF Nifty 50 Index Fund - Gr'!H3623</f>
        <v>0.15461862111194385</v>
      </c>
      <c r="F135" s="366">
        <f>+'LIC MF S&amp;P BSE Sensex Index Gr'!H3614</f>
        <v>0.2186489388634727</v>
      </c>
      <c r="G135" s="366">
        <f>+'LIC MF Nifty 8-13 yr G-Sec ETF'!H380</f>
        <v>0.46566847591497185</v>
      </c>
    </row>
    <row r="136" spans="1:7" x14ac:dyDescent="0.25">
      <c r="A136" s="280">
        <f>+'LIC MF Nifty 50 ETF'!A1767</f>
        <v>44935</v>
      </c>
      <c r="B136" s="368">
        <f>+'LIC MF Nifty 50 ETF'!H1767</f>
        <v>0.11020034707164371</v>
      </c>
      <c r="C136" s="368">
        <f>+'LIC MF Nifty 100 ETF'!H1688</f>
        <v>8.6878844779178149E-2</v>
      </c>
      <c r="D136" s="366">
        <f>+'LIC MF S &amp; P BSE Sensex ETF'!H1762</f>
        <v>8.7528797104613837E-2</v>
      </c>
      <c r="E136" s="368">
        <f>+'LIC MF Nifty 50 Index Fund - Gr'!H3624</f>
        <v>0.15466050898839451</v>
      </c>
      <c r="F136" s="366">
        <f>+'LIC MF S&amp;P BSE Sensex Index Gr'!H3615</f>
        <v>0.21910764860902054</v>
      </c>
      <c r="G136" s="366">
        <f>+'LIC MF Nifty 8-13 yr G-Sec ETF'!H381</f>
        <v>0.46672484964150623</v>
      </c>
    </row>
    <row r="137" spans="1:7" x14ac:dyDescent="0.25">
      <c r="A137" s="280">
        <f>+'LIC MF Nifty 50 ETF'!A1768</f>
        <v>44936</v>
      </c>
      <c r="B137" s="368">
        <f>+'LIC MF Nifty 50 ETF'!H1768</f>
        <v>0.11020034707164371</v>
      </c>
      <c r="C137" s="368">
        <f>+'LIC MF Nifty 100 ETF'!H1689</f>
        <v>8.6878844779178149E-2</v>
      </c>
      <c r="D137" s="366">
        <f>+'LIC MF S &amp; P BSE Sensex ETF'!H1763</f>
        <v>8.7528797104613837E-2</v>
      </c>
      <c r="E137" s="368">
        <f>+'LIC MF Nifty 50 Index Fund - Gr'!H3625</f>
        <v>0.15466050898839451</v>
      </c>
      <c r="F137" s="366">
        <f>+'LIC MF S&amp;P BSE Sensex Index Gr'!H3616</f>
        <v>0.21910764860902054</v>
      </c>
      <c r="G137" s="366">
        <f>+'LIC MF Nifty 8-13 yr G-Sec ETF'!H382</f>
        <v>0.46679305181348307</v>
      </c>
    </row>
    <row r="138" spans="1:7" x14ac:dyDescent="0.25">
      <c r="A138" s="280">
        <f>+'LIC MF Nifty 50 ETF'!A1769</f>
        <v>44937</v>
      </c>
      <c r="B138" s="368">
        <f>+'LIC MF Nifty 50 ETF'!H1769</f>
        <v>0.11020034707164371</v>
      </c>
      <c r="C138" s="368">
        <f>+'LIC MF Nifty 100 ETF'!H1690</f>
        <v>8.6878844779178149E-2</v>
      </c>
      <c r="D138" s="366">
        <f>+'LIC MF S &amp; P BSE Sensex ETF'!H1764</f>
        <v>8.7528797104613837E-2</v>
      </c>
      <c r="E138" s="368">
        <f>+'LIC MF Nifty 50 Index Fund - Gr'!H3626</f>
        <v>0.15466050898839451</v>
      </c>
      <c r="F138" s="366">
        <f>+'LIC MF S&amp;P BSE Sensex Index Gr'!H3617</f>
        <v>0.21910949630116086</v>
      </c>
      <c r="G138" s="366">
        <f>+'LIC MF Nifty 8-13 yr G-Sec ETF'!H383</f>
        <v>0.46650436649190558</v>
      </c>
    </row>
    <row r="139" spans="1:7" x14ac:dyDescent="0.25">
      <c r="A139" s="280">
        <f>+'LIC MF Nifty 50 ETF'!A1770</f>
        <v>44938</v>
      </c>
      <c r="B139" s="368">
        <f>+'LIC MF Nifty 50 ETF'!H1770</f>
        <v>0.10974573472199087</v>
      </c>
      <c r="C139" s="368">
        <f>+'LIC MF Nifty 100 ETF'!H1691</f>
        <v>8.6878844779178149E-2</v>
      </c>
      <c r="D139" s="366">
        <f>+'LIC MF S &amp; P BSE Sensex ETF'!H1765</f>
        <v>8.6948714917361211E-2</v>
      </c>
      <c r="E139" s="368">
        <f>+'LIC MF Nifty 50 Index Fund - Gr'!H3627</f>
        <v>0.15466050898839451</v>
      </c>
      <c r="F139" s="366">
        <f>+'LIC MF S&amp;P BSE Sensex Index Gr'!H3618</f>
        <v>0.21910949630116083</v>
      </c>
      <c r="G139" s="366">
        <f>+'LIC MF Nifty 8-13 yr G-Sec ETF'!H384</f>
        <v>0.46570288194966469</v>
      </c>
    </row>
    <row r="140" spans="1:7" x14ac:dyDescent="0.25">
      <c r="A140" s="280">
        <f>+'LIC MF Nifty 50 ETF'!A1771</f>
        <v>44939</v>
      </c>
      <c r="B140" s="368">
        <f>+'LIC MF Nifty 50 ETF'!H1771</f>
        <v>0.10974573472199087</v>
      </c>
      <c r="C140" s="368">
        <f>+'LIC MF Nifty 100 ETF'!H1692</f>
        <v>8.6402229438687791E-2</v>
      </c>
      <c r="D140" s="366">
        <f>+'LIC MF S &amp; P BSE Sensex ETF'!H1766</f>
        <v>8.6948714917361211E-2</v>
      </c>
      <c r="E140" s="368">
        <f>+'LIC MF Nifty 50 Index Fund - Gr'!H3628</f>
        <v>0.15276948436035734</v>
      </c>
      <c r="F140" s="366">
        <f>+'LIC MF S&amp;P BSE Sensex Index Gr'!H3619</f>
        <v>0.21771932295629567</v>
      </c>
      <c r="G140" s="366">
        <f>+'LIC MF Nifty 8-13 yr G-Sec ETF'!H385</f>
        <v>0.461608370440861</v>
      </c>
    </row>
    <row r="141" spans="1:7" x14ac:dyDescent="0.25">
      <c r="A141" s="280">
        <f>+'LIC MF Nifty 50 ETF'!A1772</f>
        <v>44942</v>
      </c>
      <c r="B141" s="368">
        <f>+'LIC MF Nifty 50 ETF'!H1772</f>
        <v>0.10974573472199087</v>
      </c>
      <c r="C141" s="368">
        <f>+'LIC MF Nifty 100 ETF'!H1693</f>
        <v>8.6402229438687791E-2</v>
      </c>
      <c r="D141" s="366">
        <f>+'LIC MF S &amp; P BSE Sensex ETF'!H1767</f>
        <v>8.6948714917361211E-2</v>
      </c>
      <c r="E141" s="368">
        <f>+'LIC MF Nifty 50 Index Fund - Gr'!H3629</f>
        <v>0.15280393099196329</v>
      </c>
      <c r="F141" s="366">
        <f>+'LIC MF S&amp;P BSE Sensex Index Gr'!H3620</f>
        <v>0.21771374443848185</v>
      </c>
      <c r="G141" s="366">
        <f>+'LIC MF Nifty 8-13 yr G-Sec ETF'!H386</f>
        <v>0.461608370440861</v>
      </c>
    </row>
    <row r="142" spans="1:7" x14ac:dyDescent="0.25">
      <c r="A142" s="280">
        <f>+'LIC MF Nifty 50 ETF'!A1773</f>
        <v>44943</v>
      </c>
      <c r="B142" s="368">
        <f>+'LIC MF Nifty 50 ETF'!H1773</f>
        <v>0.10974573472199087</v>
      </c>
      <c r="C142" s="368">
        <f>+'LIC MF Nifty 100 ETF'!H1694</f>
        <v>8.6878844779178163E-2</v>
      </c>
      <c r="D142" s="366">
        <f>+'LIC MF S &amp; P BSE Sensex ETF'!H1768</f>
        <v>8.7528797104613809E-2</v>
      </c>
      <c r="E142" s="368">
        <f>+'LIC MF Nifty 50 Index Fund - Gr'!H3630</f>
        <v>0.15283572099182013</v>
      </c>
      <c r="F142" s="366">
        <f>+'LIC MF S&amp;P BSE Sensex Index Gr'!H3621</f>
        <v>0.21770630619237233</v>
      </c>
      <c r="G142" s="366">
        <f>+'LIC MF Nifty 8-13 yr G-Sec ETF'!H387</f>
        <v>0.46073477155227938</v>
      </c>
    </row>
    <row r="143" spans="1:7" x14ac:dyDescent="0.25">
      <c r="A143" s="280">
        <f>+'LIC MF Nifty 50 ETF'!A1774</f>
        <v>44944</v>
      </c>
      <c r="B143" s="368">
        <f>+'LIC MF Nifty 50 ETF'!H1774</f>
        <v>0.10974573472199087</v>
      </c>
      <c r="C143" s="368">
        <f>+'LIC MF Nifty 100 ETF'!H1695</f>
        <v>8.6878844779178163E-2</v>
      </c>
      <c r="D143" s="366">
        <f>+'LIC MF S &amp; P BSE Sensex ETF'!H1769</f>
        <v>8.7528797104613809E-2</v>
      </c>
      <c r="E143" s="368">
        <f>+'LIC MF Nifty 50 Index Fund - Gr'!H3631</f>
        <v>0.15283572099182013</v>
      </c>
      <c r="F143" s="366">
        <f>+'LIC MF S&amp;P BSE Sensex Index Gr'!H3622</f>
        <v>0.21771374443848185</v>
      </c>
      <c r="G143" s="366">
        <f>+'LIC MF Nifty 8-13 yr G-Sec ETF'!H388</f>
        <v>0.46066475715512145</v>
      </c>
    </row>
    <row r="144" spans="1:7" x14ac:dyDescent="0.25">
      <c r="A144" s="280">
        <f>+'LIC MF Nifty 50 ETF'!A1775</f>
        <v>44945</v>
      </c>
      <c r="B144" s="368">
        <f>+'LIC MF Nifty 50 ETF'!H1775</f>
        <v>0.10927802773162205</v>
      </c>
      <c r="C144" s="368">
        <f>+'LIC MF Nifty 100 ETF'!H1696</f>
        <v>8.6878844779178163E-2</v>
      </c>
      <c r="D144" s="366">
        <f>+'LIC MF S &amp; P BSE Sensex ETF'!H1770</f>
        <v>8.7528797104613809E-2</v>
      </c>
      <c r="E144" s="368">
        <f>+'LIC MF Nifty 50 Index Fund - Gr'!H3632</f>
        <v>0.152864856017359</v>
      </c>
      <c r="F144" s="366">
        <f>+'LIC MF S&amp;P BSE Sensex Index Gr'!H3623</f>
        <v>0.21771932295629567</v>
      </c>
      <c r="G144" s="366">
        <f>+'LIC MF Nifty 8-13 yr G-Sec ETF'!H389</f>
        <v>0.45484565654117309</v>
      </c>
    </row>
    <row r="145" spans="1:7" x14ac:dyDescent="0.25">
      <c r="A145" s="280">
        <f>+'LIC MF Nifty 50 ETF'!A1776</f>
        <v>44946</v>
      </c>
      <c r="B145" s="368">
        <f>+'LIC MF Nifty 50 ETF'!H1776</f>
        <v>0.10927802773162205</v>
      </c>
      <c r="C145" s="368">
        <f>+'LIC MF Nifty 100 ETF'!H1697</f>
        <v>8.6878844779178163E-2</v>
      </c>
      <c r="D145" s="366">
        <f>+'LIC MF S &amp; P BSE Sensex ETF'!H1771</f>
        <v>8.7528797104613809E-2</v>
      </c>
      <c r="E145" s="368">
        <f>+'LIC MF Nifty 50 Index Fund - Gr'!H3633</f>
        <v>0.152864856017359</v>
      </c>
      <c r="F145" s="366">
        <f>+'LIC MF S&amp;P BSE Sensex Index Gr'!H3624</f>
        <v>0.21771932295629567</v>
      </c>
      <c r="G145" s="366">
        <f>+'LIC MF Nifty 8-13 yr G-Sec ETF'!H390</f>
        <v>0.45484565654117309</v>
      </c>
    </row>
    <row r="146" spans="1:7" x14ac:dyDescent="0.25">
      <c r="A146" s="280">
        <f>+'LIC MF Nifty 50 ETF'!A1777</f>
        <v>44949</v>
      </c>
      <c r="B146" s="368">
        <f>+'LIC MF Nifty 50 ETF'!H1777</f>
        <v>0.10927802773162205</v>
      </c>
      <c r="C146" s="368">
        <f>+'LIC MF Nifty 100 ETF'!H1698</f>
        <v>8.6878844779178163E-2</v>
      </c>
      <c r="D146" s="366">
        <f>+'LIC MF S &amp; P BSE Sensex ETF'!H1772</f>
        <v>8.7528797104613809E-2</v>
      </c>
      <c r="E146" s="368">
        <f>+'LIC MF Nifty 50 Index Fund - Gr'!H3634</f>
        <v>0.15289133758637832</v>
      </c>
      <c r="F146" s="366">
        <f>+'LIC MF S&amp;P BSE Sensex Index Gr'!H3625</f>
        <v>0.21771374443848182</v>
      </c>
      <c r="G146" s="366">
        <f>+'LIC MF Nifty 8-13 yr G-Sec ETF'!H391</f>
        <v>0.45103081168786757</v>
      </c>
    </row>
    <row r="147" spans="1:7" x14ac:dyDescent="0.25">
      <c r="A147" s="280">
        <f>+'LIC MF Nifty 50 ETF'!A1778</f>
        <v>44950</v>
      </c>
      <c r="B147" s="368">
        <f>+'LIC MF Nifty 50 ETF'!H1778</f>
        <v>0.10924761923999431</v>
      </c>
      <c r="C147" s="368">
        <f>+'LIC MF Nifty 100 ETF'!H1699</f>
        <v>8.6402229438687791E-2</v>
      </c>
      <c r="D147" s="366">
        <f>+'LIC MF S &amp; P BSE Sensex ETF'!H1773</f>
        <v>8.7528797104613809E-2</v>
      </c>
      <c r="E147" s="368">
        <f>+'LIC MF Nifty 50 Index Fund - Gr'!H3635</f>
        <v>0.15289133758637832</v>
      </c>
      <c r="F147" s="366">
        <f>+'LIC MF S&amp;P BSE Sensex Index Gr'!H3626</f>
        <v>0.21771374443848182</v>
      </c>
      <c r="G147" s="366">
        <f>+'LIC MF Nifty 8-13 yr G-Sec ETF'!H392</f>
        <v>0.45048640573721066</v>
      </c>
    </row>
    <row r="148" spans="1:7" x14ac:dyDescent="0.25">
      <c r="A148" s="280">
        <f>+'LIC MF Nifty 50 ETF'!A1779</f>
        <v>44951</v>
      </c>
      <c r="B148" s="368">
        <f>+'LIC MF Nifty 50 ETF'!H1779</f>
        <v>0.10924761923999431</v>
      </c>
      <c r="C148" s="368">
        <f>+'LIC MF Nifty 100 ETF'!H1700</f>
        <v>8.5710680588470006E-2</v>
      </c>
      <c r="D148" s="366">
        <f>+'LIC MF S &amp; P BSE Sensex ETF'!H1774</f>
        <v>8.694871491736117E-2</v>
      </c>
      <c r="E148" s="368">
        <f>+'LIC MF Nifty 50 Index Fund - Gr'!H3636</f>
        <v>0.15289133758637832</v>
      </c>
      <c r="F148" s="366">
        <f>+'LIC MF S&amp;P BSE Sensex Index Gr'!H3627</f>
        <v>0.21771374443848182</v>
      </c>
      <c r="G148" s="366">
        <f>+'LIC MF Nifty 8-13 yr G-Sec ETF'!H393</f>
        <v>0.45055519432619812</v>
      </c>
    </row>
    <row r="149" spans="1:7" x14ac:dyDescent="0.25">
      <c r="A149" s="280">
        <f>+'LIC MF Nifty 50 ETF'!A1780</f>
        <v>44953</v>
      </c>
      <c r="B149" s="368">
        <f>+'LIC MF Nifty 50 ETF'!H1780</f>
        <v>0.10972309294886443</v>
      </c>
      <c r="C149" s="368">
        <f>+'LIC MF Nifty 100 ETF'!H1701</f>
        <v>8.5710680588470006E-2</v>
      </c>
      <c r="D149" s="366">
        <f>+'LIC MF S &amp; P BSE Sensex ETF'!H1775</f>
        <v>8.694871491736117E-2</v>
      </c>
      <c r="E149" s="368">
        <f>+'LIC MF Nifty 50 Index Fund - Gr'!H3637</f>
        <v>0.15289133758637832</v>
      </c>
      <c r="F149" s="366">
        <f>+'LIC MF S&amp;P BSE Sensex Index Gr'!H3628</f>
        <v>0.21771932295629567</v>
      </c>
      <c r="G149" s="366">
        <f>+'LIC MF Nifty 8-13 yr G-Sec ETF'!H394</f>
        <v>0.45055519432619812</v>
      </c>
    </row>
    <row r="150" spans="1:7" x14ac:dyDescent="0.25">
      <c r="A150" s="280">
        <f>+'LIC MF Nifty 50 ETF'!A1781</f>
        <v>44956</v>
      </c>
      <c r="B150" s="368">
        <f>+'LIC MF Nifty 50 ETF'!H1781</f>
        <v>0.10972309294886443</v>
      </c>
      <c r="C150" s="368">
        <f>+'LIC MF Nifty 100 ETF'!H1702</f>
        <v>8.5710680588470006E-2</v>
      </c>
      <c r="D150" s="366">
        <f>+'LIC MF S &amp; P BSE Sensex ETF'!H1776</f>
        <v>8.7519546055905964E-2</v>
      </c>
      <c r="E150" s="368">
        <f>+'LIC MF Nifty 50 Index Fund - Gr'!H3638</f>
        <v>0.15291516707744038</v>
      </c>
      <c r="F150" s="366">
        <f>+'LIC MF S&amp;P BSE Sensex Index Gr'!H3629</f>
        <v>0.21771932295629565</v>
      </c>
      <c r="G150" s="366">
        <f>+'LIC MF Nifty 8-13 yr G-Sec ETF'!H395</f>
        <v>0.4502579709868092</v>
      </c>
    </row>
    <row r="151" spans="1:7" x14ac:dyDescent="0.25">
      <c r="A151" s="280">
        <f>+'LIC MF Nifty 50 ETF'!A1782</f>
        <v>44957</v>
      </c>
      <c r="B151" s="368">
        <f>+'LIC MF Nifty 50 ETF'!H1782</f>
        <v>0.10926280570321137</v>
      </c>
      <c r="C151" s="368">
        <f>+'LIC MF Nifty 100 ETF'!H1703</f>
        <v>8.5710680588470006E-2</v>
      </c>
      <c r="D151" s="366">
        <f>+'LIC MF S &amp; P BSE Sensex ETF'!H1777</f>
        <v>8.7519546055905964E-2</v>
      </c>
      <c r="E151" s="368">
        <f>+'LIC MF Nifty 50 Index Fund - Gr'!H3639</f>
        <v>0.15291516707744038</v>
      </c>
      <c r="F151" s="366">
        <f>+'LIC MF S&amp;P BSE Sensex Index Gr'!H3630</f>
        <v>0.21772304188876418</v>
      </c>
      <c r="G151" s="366">
        <f>+'LIC MF Nifty 8-13 yr G-Sec ETF'!H396</f>
        <v>0.4502579709868092</v>
      </c>
    </row>
    <row r="152" spans="1:7" x14ac:dyDescent="0.25">
      <c r="A152" s="280">
        <f>+'LIC MF Nifty 50 ETF'!A1783</f>
        <v>44958</v>
      </c>
      <c r="B152" s="368">
        <f>+'LIC MF Nifty 50 ETF'!H1783</f>
        <v>0.10926280570321137</v>
      </c>
      <c r="C152" s="368">
        <f>+'LIC MF Nifty 100 ETF'!H1704</f>
        <v>8.5710680588470006E-2</v>
      </c>
      <c r="D152" s="366">
        <f>+'LIC MF S &amp; P BSE Sensex ETF'!H1778</f>
        <v>8.7519546055905964E-2</v>
      </c>
      <c r="E152" s="368">
        <f>+'LIC MF Nifty 50 Index Fund - Gr'!H3640</f>
        <v>0.15096474743548607</v>
      </c>
      <c r="F152" s="366">
        <f>+'LIC MF S&amp;P BSE Sensex Index Gr'!H3631</f>
        <v>0.21725022811080949</v>
      </c>
      <c r="G152" s="366">
        <f>+'LIC MF Nifty 8-13 yr G-Sec ETF'!H397</f>
        <v>0.44499624215864642</v>
      </c>
    </row>
    <row r="153" spans="1:7" x14ac:dyDescent="0.25">
      <c r="A153" s="280">
        <f>+'LIC MF Nifty 50 ETF'!A1784</f>
        <v>44959</v>
      </c>
      <c r="B153" s="368">
        <f>+'LIC MF Nifty 50 ETF'!H1784</f>
        <v>0.10972309294886443</v>
      </c>
      <c r="C153" s="368">
        <f>+'LIC MF Nifty 100 ETF'!H1705</f>
        <v>8.5710680588470006E-2</v>
      </c>
      <c r="D153" s="366">
        <f>+'LIC MF S &amp; P BSE Sensex ETF'!H1779</f>
        <v>8.808208198895362E-2</v>
      </c>
      <c r="E153" s="368">
        <f>+'LIC MF Nifty 50 Index Fund - Gr'!H3641</f>
        <v>0.1509808368982849</v>
      </c>
      <c r="F153" s="366">
        <f>+'LIC MF S&amp;P BSE Sensex Index Gr'!H3632</f>
        <v>0.21676891266416257</v>
      </c>
      <c r="G153" s="366">
        <f>+'LIC MF Nifty 8-13 yr G-Sec ETF'!H398</f>
        <v>0.44062710596240429</v>
      </c>
    </row>
    <row r="154" spans="1:7" x14ac:dyDescent="0.25">
      <c r="A154" s="280">
        <f>+'LIC MF Nifty 50 ETF'!A1785</f>
        <v>44960</v>
      </c>
      <c r="B154" s="368">
        <f>+'LIC MF Nifty 50 ETF'!H1785</f>
        <v>0.10972309294886443</v>
      </c>
      <c r="C154" s="368">
        <f>+'LIC MF Nifty 100 ETF'!H1706</f>
        <v>8.5710680588470006E-2</v>
      </c>
      <c r="D154" s="366">
        <f>+'LIC MF S &amp; P BSE Sensex ETF'!H1780</f>
        <v>8.8636480654475713E-2</v>
      </c>
      <c r="E154" s="368">
        <f>+'LIC MF Nifty 50 Index Fund - Gr'!H3642</f>
        <v>0.15096474743548607</v>
      </c>
      <c r="F154" s="366">
        <f>+'LIC MF S&amp;P BSE Sensex Index Gr'!H3633</f>
        <v>0.21675770656508833</v>
      </c>
      <c r="G154" s="366">
        <f>+'LIC MF Nifty 8-13 yr G-Sec ETF'!H399</f>
        <v>0.4407902295257789</v>
      </c>
    </row>
    <row r="155" spans="1:7" x14ac:dyDescent="0.25">
      <c r="A155" s="280">
        <f>+'LIC MF Nifty 50 ETF'!A1786</f>
        <v>44963</v>
      </c>
      <c r="B155" s="368">
        <f>+'LIC MF Nifty 50 ETF'!H1786</f>
        <v>0.10972309294886443</v>
      </c>
      <c r="C155" s="368">
        <f>+'LIC MF Nifty 100 ETF'!H1707</f>
        <v>8.5710680588470006E-2</v>
      </c>
      <c r="D155" s="366">
        <f>+'LIC MF S &amp; P BSE Sensex ETF'!H1781</f>
        <v>8.8045304500089835E-2</v>
      </c>
      <c r="E155" s="368">
        <f>+'LIC MF Nifty 50 Index Fund - Gr'!H3643</f>
        <v>0.1509808368982849</v>
      </c>
      <c r="F155" s="366">
        <f>+'LIC MF S&amp;P BSE Sensex Index Gr'!H3634</f>
        <v>0.21674463205056804</v>
      </c>
      <c r="G155" s="366">
        <f>+'LIC MF Nifty 8-13 yr G-Sec ETF'!H400</f>
        <v>0.4408605310363769</v>
      </c>
    </row>
    <row r="156" spans="1:7" x14ac:dyDescent="0.25">
      <c r="A156" s="280">
        <f>+'LIC MF Nifty 50 ETF'!A1787</f>
        <v>44964</v>
      </c>
      <c r="B156" s="368">
        <f>+'LIC MF Nifty 50 ETF'!H1787</f>
        <v>0.10972309294886443</v>
      </c>
      <c r="C156" s="368">
        <f>+'LIC MF Nifty 100 ETF'!H1708</f>
        <v>8.5710680588470006E-2</v>
      </c>
      <c r="D156" s="366">
        <f>+'LIC MF S &amp; P BSE Sensex ETF'!H1782</f>
        <v>8.8636480654475713E-2</v>
      </c>
      <c r="E156" s="368">
        <f>+'LIC MF Nifty 50 Index Fund - Gr'!H3644</f>
        <v>0.1509808368982849</v>
      </c>
      <c r="F156" s="366">
        <f>+'LIC MF S&amp;P BSE Sensex Index Gr'!H3635</f>
        <v>0.21723345598877986</v>
      </c>
      <c r="G156" s="366">
        <f>+'LIC MF Nifty 8-13 yr G-Sec ETF'!H401</f>
        <v>0.4408605310363769</v>
      </c>
    </row>
    <row r="157" spans="1:7" x14ac:dyDescent="0.25">
      <c r="A157" s="280">
        <f>+'LIC MF Nifty 50 ETF'!A1788</f>
        <v>44965</v>
      </c>
      <c r="B157" s="368">
        <f>+'LIC MF Nifty 50 ETF'!H1788</f>
        <v>0.11017769258003109</v>
      </c>
      <c r="C157" s="368">
        <f>+'LIC MF Nifty 100 ETF'!H1709</f>
        <v>8.5710680588470006E-2</v>
      </c>
      <c r="D157" s="366">
        <f>+'LIC MF S &amp; P BSE Sensex ETF'!H1783</f>
        <v>8.8045304500089835E-2</v>
      </c>
      <c r="E157" s="368">
        <f>+'LIC MF Nifty 50 Index Fund - Gr'!H3645</f>
        <v>0.1509808368982849</v>
      </c>
      <c r="F157" s="366">
        <f>+'LIC MF S&amp;P BSE Sensex Index Gr'!H3636</f>
        <v>0.21723345598877988</v>
      </c>
      <c r="G157" s="366">
        <f>+'LIC MF Nifty 8-13 yr G-Sec ETF'!H402</f>
        <v>0.43917018876373976</v>
      </c>
    </row>
    <row r="158" spans="1:7" x14ac:dyDescent="0.25">
      <c r="A158" s="280">
        <f>+'LIC MF Nifty 50 ETF'!A1789</f>
        <v>44966</v>
      </c>
      <c r="B158" s="368">
        <f>+'LIC MF Nifty 50 ETF'!H1789</f>
        <v>0.11017769258003109</v>
      </c>
      <c r="C158" s="368">
        <f>+'LIC MF Nifty 100 ETF'!H1710</f>
        <v>8.5227532809238615E-2</v>
      </c>
      <c r="D158" s="366">
        <f>+'LIC MF S &amp; P BSE Sensex ETF'!H1784</f>
        <v>8.7491787040758523E-2</v>
      </c>
      <c r="E158" s="368">
        <f>+'LIC MF Nifty 50 Index Fund - Gr'!H3646</f>
        <v>0.1509808368982849</v>
      </c>
      <c r="F158" s="366">
        <f>+'LIC MF S&amp;P BSE Sensex Index Gr'!H3637</f>
        <v>0.21724277399421404</v>
      </c>
      <c r="G158" s="366">
        <f>+'LIC MF Nifty 8-13 yr G-Sec ETF'!H403</f>
        <v>0.43900934456392887</v>
      </c>
    </row>
    <row r="159" spans="1:7" x14ac:dyDescent="0.25">
      <c r="A159" s="280">
        <f>+'LIC MF Nifty 50 ETF'!A1790</f>
        <v>44967</v>
      </c>
      <c r="B159" s="368">
        <f>+'LIC MF Nifty 50 ETF'!H1790</f>
        <v>0.11017769258003109</v>
      </c>
      <c r="C159" s="368">
        <f>+'LIC MF Nifty 100 ETF'!H1711</f>
        <v>8.5710680588470006E-2</v>
      </c>
      <c r="D159" s="366">
        <f>+'LIC MF S &amp; P BSE Sensex ETF'!H1785</f>
        <v>8.7491787040758523E-2</v>
      </c>
      <c r="E159" s="368">
        <f>+'LIC MF Nifty 50 Index Fund - Gr'!H3647</f>
        <v>0.1509808368982849</v>
      </c>
      <c r="F159" s="366">
        <f>+'LIC MF S&amp;P BSE Sensex Index Gr'!H3638</f>
        <v>0.21725022811080949</v>
      </c>
      <c r="G159" s="366">
        <f>+'LIC MF Nifty 8-13 yr G-Sec ETF'!H404</f>
        <v>0.43862692296347294</v>
      </c>
    </row>
    <row r="160" spans="1:7" x14ac:dyDescent="0.25">
      <c r="A160" s="280">
        <f>+'LIC MF Nifty 50 ETF'!A1791</f>
        <v>44970</v>
      </c>
      <c r="B160" s="368">
        <f>+'LIC MF Nifty 50 ETF'!H1791</f>
        <v>0.10972309294886445</v>
      </c>
      <c r="C160" s="368">
        <f>+'LIC MF Nifty 100 ETF'!H1712</f>
        <v>8.6186422914245692E-2</v>
      </c>
      <c r="D160" s="366">
        <f>+'LIC MF S &amp; P BSE Sensex ETF'!H1786</f>
        <v>8.8045304500089835E-2</v>
      </c>
      <c r="E160" s="368">
        <f>+'LIC MF Nifty 50 Index Fund - Gr'!H3648</f>
        <v>0.1509808368982849</v>
      </c>
      <c r="F160" s="366">
        <f>+'LIC MF S&amp;P BSE Sensex Index Gr'!H3639</f>
        <v>0.21725022811080949</v>
      </c>
      <c r="G160" s="366">
        <f>+'LIC MF Nifty 8-13 yr G-Sec ETF'!H405</f>
        <v>0.43546009867450586</v>
      </c>
    </row>
    <row r="161" spans="1:7" x14ac:dyDescent="0.25">
      <c r="A161" s="280">
        <f>+'LIC MF Nifty 50 ETF'!A1792</f>
        <v>44971</v>
      </c>
      <c r="B161" s="368">
        <f>+'LIC MF Nifty 50 ETF'!H1792</f>
        <v>0.10972309294886445</v>
      </c>
      <c r="C161" s="368">
        <f>+'LIC MF Nifty 100 ETF'!H1713</f>
        <v>8.6186422914245692E-2</v>
      </c>
      <c r="D161" s="366">
        <f>+'LIC MF S &amp; P BSE Sensex ETF'!H1787</f>
        <v>8.8045304500089835E-2</v>
      </c>
      <c r="E161" s="368">
        <f>+'LIC MF Nifty 50 Index Fund - Gr'!H3649</f>
        <v>0.1509808368982849</v>
      </c>
      <c r="F161" s="366">
        <f>+'LIC MF S&amp;P BSE Sensex Index Gr'!H3640</f>
        <v>0.21725022811080949</v>
      </c>
      <c r="G161" s="366">
        <f>+'LIC MF Nifty 8-13 yr G-Sec ETF'!H406</f>
        <v>0.42618059491316224</v>
      </c>
    </row>
    <row r="162" spans="1:7" x14ac:dyDescent="0.25">
      <c r="A162" s="280">
        <f>+'LIC MF Nifty 50 ETF'!A1793</f>
        <v>44972</v>
      </c>
      <c r="B162" s="368">
        <f>+'LIC MF Nifty 50 ETF'!H1793</f>
        <v>0.10972309294886445</v>
      </c>
      <c r="C162" s="368">
        <f>+'LIC MF Nifty 100 ETF'!H1714</f>
        <v>8.6654881756270924E-2</v>
      </c>
      <c r="D162" s="366">
        <f>+'LIC MF S &amp; P BSE Sensex ETF'!H1788</f>
        <v>8.8045304500089835E-2</v>
      </c>
      <c r="E162" s="368">
        <f>+'LIC MF Nifty 50 Index Fund - Gr'!H3650</f>
        <v>0.15099424347430768</v>
      </c>
      <c r="F162" s="366">
        <f>+'LIC MF S&amp;P BSE Sensex Index Gr'!H3641</f>
        <v>0.21725581853041812</v>
      </c>
      <c r="G162" s="366">
        <f>+'LIC MF Nifty 8-13 yr G-Sec ETF'!H407</f>
        <v>0.42407798483201925</v>
      </c>
    </row>
    <row r="163" spans="1:7" x14ac:dyDescent="0.25">
      <c r="A163" s="280">
        <f>+'LIC MF Nifty 50 ETF'!A1794</f>
        <v>44973</v>
      </c>
      <c r="B163" s="368">
        <f>+'LIC MF Nifty 50 ETF'!H1794</f>
        <v>0.10972309294886445</v>
      </c>
      <c r="C163" s="368">
        <f>+'LIC MF Nifty 100 ETF'!H1715</f>
        <v>8.618642291424565E-2</v>
      </c>
      <c r="D163" s="366">
        <f>+'LIC MF S &amp; P BSE Sensex ETF'!H1789</f>
        <v>8.7491787040758495E-2</v>
      </c>
      <c r="E163" s="368">
        <f>+'LIC MF Nifty 50 Index Fund - Gr'!H3651</f>
        <v>0.1509808368982849</v>
      </c>
      <c r="F163" s="366">
        <f>+'LIC MF S&amp;P BSE Sensex Index Gr'!H3642</f>
        <v>0.21679692537768921</v>
      </c>
      <c r="G163" s="366">
        <f>+'LIC MF Nifty 8-13 yr G-Sec ETF'!H408</f>
        <v>0.42350291500501219</v>
      </c>
    </row>
    <row r="164" spans="1:7" x14ac:dyDescent="0.25">
      <c r="A164" s="280">
        <f>+'LIC MF Nifty 50 ETF'!A1795</f>
        <v>44974</v>
      </c>
      <c r="B164" s="368">
        <f>+'LIC MF Nifty 50 ETF'!H1795</f>
        <v>0.10972309294886445</v>
      </c>
      <c r="C164" s="368">
        <f>+'LIC MF Nifty 100 ETF'!H1716</f>
        <v>8.618642291424565E-2</v>
      </c>
      <c r="D164" s="366">
        <f>+'LIC MF S &amp; P BSE Sensex ETF'!H1790</f>
        <v>8.7491787040758495E-2</v>
      </c>
      <c r="E164" s="368">
        <f>+'LIC MF Nifty 50 Index Fund - Gr'!H3652</f>
        <v>0.1509808368982849</v>
      </c>
      <c r="F164" s="366">
        <f>+'LIC MF S&amp;P BSE Sensex Index Gr'!H3643</f>
        <v>0.21679692537768921</v>
      </c>
      <c r="G164" s="366">
        <f>+'LIC MF Nifty 8-13 yr G-Sec ETF'!H409</f>
        <v>0.42189444583900954</v>
      </c>
    </row>
    <row r="165" spans="1:7" x14ac:dyDescent="0.25">
      <c r="A165" s="280">
        <f>+'LIC MF Nifty 50 ETF'!A1796</f>
        <v>44977</v>
      </c>
      <c r="B165" s="368">
        <f>+'LIC MF Nifty 50 ETF'!H1796</f>
        <v>0.10972309294886445</v>
      </c>
      <c r="C165" s="368">
        <f>+'LIC MF Nifty 100 ETF'!H1717</f>
        <v>8.618642291424565E-2</v>
      </c>
      <c r="D165" s="366">
        <f>+'LIC MF S &amp; P BSE Sensex ETF'!H1791</f>
        <v>8.7491787040758495E-2</v>
      </c>
      <c r="E165" s="368">
        <f>+'LIC MF Nifty 50 Index Fund - Gr'!H3653</f>
        <v>0.15099424347430768</v>
      </c>
      <c r="F165" s="366">
        <f>+'LIC MF S&amp;P BSE Sensex Index Gr'!H3644</f>
        <v>0.21679505797606399</v>
      </c>
      <c r="G165" s="366">
        <f>+'LIC MF Nifty 8-13 yr G-Sec ETF'!H410</f>
        <v>0.42181298673325979</v>
      </c>
    </row>
    <row r="166" spans="1:7" x14ac:dyDescent="0.25">
      <c r="A166" s="280">
        <f>+'LIC MF Nifty 50 ETF'!A1797</f>
        <v>44978</v>
      </c>
      <c r="B166" s="368">
        <f>+'LIC MF Nifty 50 ETF'!H1797</f>
        <v>0.10972309294886445</v>
      </c>
      <c r="C166" s="368">
        <f>+'LIC MF Nifty 100 ETF'!H1718</f>
        <v>8.5710680588469979E-2</v>
      </c>
      <c r="D166" s="366">
        <f>+'LIC MF S &amp; P BSE Sensex ETF'!H1792</f>
        <v>8.7491787040758495E-2</v>
      </c>
      <c r="E166" s="368">
        <f>+'LIC MF Nifty 50 Index Fund - Gr'!H3654</f>
        <v>0.1509808368982849</v>
      </c>
      <c r="F166" s="366">
        <f>+'LIC MF S&amp;P BSE Sensex Index Gr'!H3645</f>
        <v>0.21679505797606399</v>
      </c>
      <c r="G166" s="366">
        <f>+'LIC MF Nifty 8-13 yr G-Sec ETF'!H411</f>
        <v>0.42189444583900954</v>
      </c>
    </row>
    <row r="167" spans="1:7" x14ac:dyDescent="0.25">
      <c r="A167" s="280">
        <f>+'LIC MF Nifty 50 ETF'!A1798</f>
        <v>44979</v>
      </c>
      <c r="B167" s="368">
        <f>+'LIC MF Nifty 50 ETF'!H1798</f>
        <v>0.10924761923999425</v>
      </c>
      <c r="C167" s="368">
        <f>+'LIC MF Nifty 100 ETF'!H1719</f>
        <v>8.5710680588469979E-2</v>
      </c>
      <c r="D167" s="366">
        <f>+'LIC MF S &amp; P BSE Sensex ETF'!H1793</f>
        <v>8.7491787040758495E-2</v>
      </c>
      <c r="E167" s="368">
        <f>+'LIC MF Nifty 50 Index Fund - Gr'!H3655</f>
        <v>0.15161233471873289</v>
      </c>
      <c r="F167" s="366">
        <f>+'LIC MF S&amp;P BSE Sensex Index Gr'!H3646</f>
        <v>0.21679692537768921</v>
      </c>
      <c r="G167" s="366">
        <f>+'LIC MF Nifty 8-13 yr G-Sec ETF'!H412</f>
        <v>0.42189444583900954</v>
      </c>
    </row>
    <row r="168" spans="1:7" x14ac:dyDescent="0.25">
      <c r="A168" s="280">
        <f>+'LIC MF Nifty 50 ETF'!A1799</f>
        <v>44980</v>
      </c>
      <c r="B168" s="368">
        <f>+'LIC MF Nifty 50 ETF'!H1799</f>
        <v>0.10878913315957656</v>
      </c>
      <c r="C168" s="368">
        <f>+'LIC MF Nifty 100 ETF'!H1720</f>
        <v>8.5710680588469979E-2</v>
      </c>
      <c r="D168" s="366">
        <f>+'LIC MF S &amp; P BSE Sensex ETF'!H1794</f>
        <v>8.7491787040758495E-2</v>
      </c>
      <c r="E168" s="368">
        <f>+'LIC MF Nifty 50 Index Fund - Gr'!H3656</f>
        <v>0.15159097108954048</v>
      </c>
      <c r="F168" s="366">
        <f>+'LIC MF S&amp;P BSE Sensex Index Gr'!H3647</f>
        <v>0.21679505797606399</v>
      </c>
      <c r="G168" s="366">
        <f>+'LIC MF Nifty 8-13 yr G-Sec ETF'!H413</f>
        <v>0.42310847134023172</v>
      </c>
    </row>
    <row r="169" spans="1:7" x14ac:dyDescent="0.25">
      <c r="A169" s="280">
        <f>+'LIC MF Nifty 50 ETF'!A1800</f>
        <v>44981</v>
      </c>
      <c r="B169" s="368">
        <f>+'LIC MF Nifty 50 ETF'!H1800</f>
        <v>0.10878913315957656</v>
      </c>
      <c r="C169" s="368">
        <f>+'LIC MF Nifty 100 ETF'!H1721</f>
        <v>8.618642291424565E-2</v>
      </c>
      <c r="D169" s="366">
        <f>+'LIC MF S &amp; P BSE Sensex ETF'!H1795</f>
        <v>8.7491787040758495E-2</v>
      </c>
      <c r="E169" s="368">
        <f>+'LIC MF Nifty 50 Index Fund - Gr'!H3657</f>
        <v>0.15159097108954048</v>
      </c>
      <c r="F169" s="366">
        <f>+'LIC MF S&amp;P BSE Sensex Index Gr'!H3648</f>
        <v>0.21679505797606399</v>
      </c>
      <c r="G169" s="366">
        <f>+'LIC MF Nifty 8-13 yr G-Sec ETF'!H414</f>
        <v>0.42593665016461146</v>
      </c>
    </row>
    <row r="170" spans="1:7" x14ac:dyDescent="0.25">
      <c r="A170" s="280">
        <f>+'LIC MF Nifty 50 ETF'!A1801</f>
        <v>44984</v>
      </c>
      <c r="B170" s="368">
        <f>+'LIC MF Nifty 50 ETF'!H1801</f>
        <v>0.10878913315957656</v>
      </c>
      <c r="C170" s="368">
        <f>+'LIC MF Nifty 100 ETF'!H1722</f>
        <v>8.618642291424565E-2</v>
      </c>
      <c r="D170" s="366">
        <f>+'LIC MF S &amp; P BSE Sensex ETF'!H1796</f>
        <v>8.689282330139661E-2</v>
      </c>
      <c r="E170" s="368">
        <f>+'LIC MF Nifty 50 Index Fund - Gr'!H3658</f>
        <v>0.15094597422799746</v>
      </c>
      <c r="F170" s="366">
        <f>+'LIC MF S&amp;P BSE Sensex Index Gr'!H3649</f>
        <v>0.21538618804671655</v>
      </c>
      <c r="G170" s="366">
        <f>+'LIC MF Nifty 8-13 yr G-Sec ETF'!H415</f>
        <v>0.42129037473236575</v>
      </c>
    </row>
    <row r="171" spans="1:7" x14ac:dyDescent="0.25">
      <c r="A171" s="280">
        <f>+'LIC MF Nifty 50 ETF'!A1802</f>
        <v>44985</v>
      </c>
      <c r="B171" s="368">
        <f>+'LIC MF Nifty 50 ETF'!H1802</f>
        <v>0.10878913315957656</v>
      </c>
      <c r="C171" s="368">
        <f>+'LIC MF Nifty 100 ETF'!H1723</f>
        <v>8.618642291424565E-2</v>
      </c>
      <c r="D171" s="366">
        <f>+'LIC MF S &amp; P BSE Sensex ETF'!H1797</f>
        <v>8.6331917020066457E-2</v>
      </c>
      <c r="E171" s="368">
        <f>+'LIC MF Nifty 50 Index Fund - Gr'!H3659</f>
        <v>0.15023085400825176</v>
      </c>
      <c r="F171" s="366">
        <f>+'LIC MF S&amp;P BSE Sensex Index Gr'!H3650</f>
        <v>0.21398885352715111</v>
      </c>
      <c r="G171" s="366">
        <f>+'LIC MF Nifty 8-13 yr G-Sec ETF'!H416</f>
        <v>0.42009970048610173</v>
      </c>
    </row>
    <row r="172" spans="1:7" x14ac:dyDescent="0.25">
      <c r="A172" s="280">
        <f>+'LIC MF Nifty 50 ETF'!A1803</f>
        <v>44986</v>
      </c>
      <c r="B172" s="368">
        <f>+'LIC MF Nifty 50 ETF'!H1803</f>
        <v>0.10878913315957656</v>
      </c>
      <c r="C172" s="368">
        <f>+'LIC MF Nifty 100 ETF'!H1724</f>
        <v>8.6654881756270896E-2</v>
      </c>
      <c r="D172" s="366">
        <f>+'LIC MF S &amp; P BSE Sensex ETF'!H1798</f>
        <v>8.5762622167568664E-2</v>
      </c>
      <c r="E172" s="368">
        <f>+'LIC MF Nifty 50 Index Fund - Gr'!H3660</f>
        <v>0.14953126659357516</v>
      </c>
      <c r="F172" s="366">
        <f>+'LIC MF S&amp;P BSE Sensex Index Gr'!H3651</f>
        <v>0.21351535504563676</v>
      </c>
      <c r="G172" s="366">
        <f>+'LIC MF Nifty 8-13 yr G-Sec ETF'!H417</f>
        <v>0.41952973032905172</v>
      </c>
    </row>
    <row r="173" spans="1:7" x14ac:dyDescent="0.25">
      <c r="A173" s="280">
        <f>+'LIC MF Nifty 50 ETF'!A1804</f>
        <v>44987</v>
      </c>
      <c r="B173" s="368">
        <f>+'LIC MF Nifty 50 ETF'!H1804</f>
        <v>0.10878913315957656</v>
      </c>
      <c r="C173" s="368">
        <f>+'LIC MF Nifty 100 ETF'!H1725</f>
        <v>8.5951236035517062E-2</v>
      </c>
      <c r="D173" s="366">
        <f>+'LIC MF S &amp; P BSE Sensex ETF'!H1799</f>
        <v>8.5762622167568664E-2</v>
      </c>
      <c r="E173" s="368">
        <f>+'LIC MF Nifty 50 Index Fund - Gr'!H3661</f>
        <v>0.14953126659357516</v>
      </c>
      <c r="F173" s="366">
        <f>+'LIC MF S&amp;P BSE Sensex Index Gr'!H3652</f>
        <v>0.21351725113123468</v>
      </c>
      <c r="G173" s="366">
        <f>+'LIC MF Nifty 8-13 yr G-Sec ETF'!H418</f>
        <v>0.4189524430825835</v>
      </c>
    </row>
    <row r="174" spans="1:7" x14ac:dyDescent="0.25">
      <c r="A174" s="280">
        <f>+'LIC MF Nifty 50 ETF'!A1805</f>
        <v>44988</v>
      </c>
      <c r="B174" s="368">
        <f>+'LIC MF Nifty 50 ETF'!H1805</f>
        <v>0.10832487746351088</v>
      </c>
      <c r="C174" s="368">
        <f>+'LIC MF Nifty 100 ETF'!H1726</f>
        <v>8.6411600105104236E-2</v>
      </c>
      <c r="D174" s="366">
        <f>+'LIC MF S &amp; P BSE Sensex ETF'!H1800</f>
        <v>8.5762622167568664E-2</v>
      </c>
      <c r="E174" s="368">
        <f>+'LIC MF Nifty 50 Index Fund - Gr'!H3662</f>
        <v>0.1495583384262571</v>
      </c>
      <c r="F174" s="366">
        <f>+'LIC MF S&amp;P BSE Sensex Index Gr'!H3653</f>
        <v>0.21398696162030559</v>
      </c>
      <c r="G174" s="366">
        <f>+'LIC MF Nifty 8-13 yr G-Sec ETF'!H419</f>
        <v>0.4160818603973383</v>
      </c>
    </row>
    <row r="175" spans="1:7" x14ac:dyDescent="0.25">
      <c r="A175" s="280">
        <f>+'LIC MF Nifty 50 ETF'!A1806</f>
        <v>44991</v>
      </c>
      <c r="B175" s="368">
        <f>+'LIC MF Nifty 50 ETF'!H1806</f>
        <v>0.10878913315957654</v>
      </c>
      <c r="C175" s="368">
        <f>+'LIC MF Nifty 100 ETF'!H1727</f>
        <v>8.6411600105104236E-2</v>
      </c>
      <c r="D175" s="366">
        <f>+'LIC MF S &amp; P BSE Sensex ETF'!H1801</f>
        <v>8.515625046427204E-2</v>
      </c>
      <c r="E175" s="368">
        <f>+'LIC MF Nifty 50 Index Fund - Gr'!H3663</f>
        <v>0.1502766589740851</v>
      </c>
      <c r="F175" s="366">
        <f>+'LIC MF S&amp;P BSE Sensex Index Gr'!H3654</f>
        <v>0.21350587436506827</v>
      </c>
      <c r="G175" s="366">
        <f>+'LIC MF Nifty 8-13 yr G-Sec ETF'!H420</f>
        <v>0.41393202995987355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CF52-F79D-4BE4-B792-0CEB02AF2B76}">
  <dimension ref="A1:AA1808"/>
  <sheetViews>
    <sheetView workbookViewId="0">
      <pane ySplit="7" topLeftCell="A1798" activePane="bottomLeft" state="frozen"/>
      <selection activeCell="C98" sqref="C98"/>
      <selection pane="bottomLeft" activeCell="E1806" sqref="E1806"/>
    </sheetView>
  </sheetViews>
  <sheetFormatPr defaultColWidth="9.1796875" defaultRowHeight="15" customHeight="1" x14ac:dyDescent="0.3"/>
  <cols>
    <col min="1" max="1" width="10.7265625" style="3" bestFit="1" customWidth="1"/>
    <col min="2" max="2" width="14.26953125" style="20" bestFit="1" customWidth="1"/>
    <col min="3" max="3" width="12.54296875" style="2" bestFit="1" customWidth="1"/>
    <col min="4" max="4" width="13.81640625" style="2" customWidth="1"/>
    <col min="5" max="6" width="10.453125" style="2" bestFit="1" customWidth="1"/>
    <col min="7" max="7" width="9.7265625" style="2" bestFit="1" customWidth="1"/>
    <col min="8" max="8" width="12.453125" style="2" customWidth="1"/>
    <col min="9" max="9" width="15" style="20" bestFit="1" customWidth="1"/>
    <col min="10" max="10" width="35.1796875" style="2" bestFit="1" customWidth="1"/>
    <col min="11" max="11" width="9.1796875" style="2"/>
    <col min="12" max="17" width="0" style="2" hidden="1" customWidth="1"/>
    <col min="18" max="18" width="9.1796875" style="2"/>
    <col min="19" max="19" width="10" style="2" customWidth="1"/>
    <col min="20" max="20" width="13.81640625" style="2" bestFit="1" customWidth="1"/>
    <col min="21" max="21" width="9.81640625" style="2" bestFit="1" customWidth="1"/>
    <col min="22" max="22" width="9.1796875" style="2"/>
    <col min="23" max="23" width="0.7265625" style="2" customWidth="1"/>
    <col min="24" max="16384" width="9.1796875" style="2"/>
  </cols>
  <sheetData>
    <row r="1" spans="1:27" ht="18.75" customHeight="1" x14ac:dyDescent="0.3">
      <c r="A1" s="371" t="s">
        <v>23</v>
      </c>
      <c r="B1" s="371"/>
      <c r="C1" s="371"/>
      <c r="D1" s="371"/>
      <c r="E1" s="371"/>
      <c r="F1" s="371"/>
      <c r="G1" s="371"/>
      <c r="H1" s="371"/>
      <c r="I1" s="1"/>
    </row>
    <row r="2" spans="1:27" ht="15" customHeight="1" x14ac:dyDescent="0.3">
      <c r="A2" s="372" t="s">
        <v>1</v>
      </c>
      <c r="B2" s="371"/>
      <c r="C2" s="371"/>
      <c r="D2" s="371"/>
      <c r="E2" s="371"/>
      <c r="F2" s="371"/>
      <c r="G2" s="371"/>
      <c r="H2" s="371"/>
      <c r="I2" s="1"/>
    </row>
    <row r="3" spans="1:27" ht="15" customHeight="1" x14ac:dyDescent="0.3">
      <c r="B3" s="2"/>
      <c r="I3" s="2"/>
    </row>
    <row r="4" spans="1:27" ht="15" customHeight="1" x14ac:dyDescent="0.3">
      <c r="A4" s="373" t="s">
        <v>2</v>
      </c>
      <c r="B4" s="373"/>
      <c r="C4" s="373"/>
      <c r="D4" s="373"/>
      <c r="E4" s="373"/>
      <c r="F4" s="373"/>
      <c r="G4" s="373"/>
      <c r="H4" s="373"/>
      <c r="I4" s="4"/>
      <c r="J4" s="5"/>
    </row>
    <row r="5" spans="1:27" ht="12.75" customHeight="1" x14ac:dyDescent="0.3">
      <c r="A5" s="6"/>
      <c r="B5" s="7"/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4"/>
      <c r="J5" s="5"/>
    </row>
    <row r="6" spans="1:27" ht="13.5" thickBot="1" x14ac:dyDescent="0.35">
      <c r="A6" s="7" t="s">
        <v>9</v>
      </c>
      <c r="B6" s="8" t="s">
        <v>10</v>
      </c>
      <c r="C6" s="7" t="s">
        <v>11</v>
      </c>
      <c r="D6" s="8" t="s">
        <v>12</v>
      </c>
      <c r="E6" s="7" t="s">
        <v>11</v>
      </c>
      <c r="F6" s="7"/>
      <c r="G6" s="7"/>
      <c r="H6" s="7" t="s">
        <v>7</v>
      </c>
      <c r="I6" s="8" t="s">
        <v>13</v>
      </c>
      <c r="J6" s="7" t="s">
        <v>11</v>
      </c>
      <c r="K6" s="9"/>
      <c r="L6" s="9"/>
      <c r="M6" s="9"/>
      <c r="N6" s="9"/>
      <c r="O6" s="9"/>
      <c r="P6" s="9"/>
      <c r="Q6" s="9"/>
      <c r="R6" s="9"/>
      <c r="S6" s="374" t="s">
        <v>7</v>
      </c>
      <c r="T6" s="374"/>
      <c r="U6" s="374"/>
      <c r="V6" s="374"/>
      <c r="W6" s="10"/>
      <c r="X6" s="374" t="s">
        <v>14</v>
      </c>
      <c r="Y6" s="374"/>
      <c r="Z6" s="374"/>
      <c r="AA6" s="374"/>
    </row>
    <row r="7" spans="1:27" ht="13.5" thickBot="1" x14ac:dyDescent="0.35">
      <c r="A7" s="7" t="s">
        <v>15</v>
      </c>
      <c r="B7" s="7" t="s">
        <v>16</v>
      </c>
      <c r="C7" s="7" t="s">
        <v>17</v>
      </c>
      <c r="D7" s="7" t="s">
        <v>18</v>
      </c>
      <c r="E7" s="7" t="s">
        <v>17</v>
      </c>
      <c r="F7" s="7"/>
      <c r="G7" s="7"/>
      <c r="H7" s="11"/>
      <c r="I7" s="7" t="s">
        <v>13</v>
      </c>
      <c r="J7" s="7" t="s">
        <v>17</v>
      </c>
      <c r="K7" s="9"/>
      <c r="L7" s="9"/>
      <c r="M7" s="9"/>
      <c r="N7" s="9"/>
      <c r="O7" s="9"/>
      <c r="P7" s="9"/>
      <c r="Q7" s="9"/>
      <c r="R7" s="9"/>
      <c r="S7" s="12" t="s">
        <v>19</v>
      </c>
      <c r="T7" s="12" t="s">
        <v>20</v>
      </c>
      <c r="U7" s="12" t="s">
        <v>21</v>
      </c>
      <c r="V7" s="12" t="s">
        <v>22</v>
      </c>
      <c r="W7" s="12"/>
      <c r="X7" s="12" t="s">
        <v>19</v>
      </c>
      <c r="Y7" s="12" t="s">
        <v>20</v>
      </c>
      <c r="Z7" s="12" t="s">
        <v>21</v>
      </c>
      <c r="AA7" s="12" t="s">
        <v>22</v>
      </c>
    </row>
    <row r="8" spans="1:27" ht="15" customHeight="1" x14ac:dyDescent="0.3">
      <c r="A8" s="13">
        <v>42328</v>
      </c>
      <c r="B8" s="14">
        <v>10456.114917000001</v>
      </c>
      <c r="C8" s="15"/>
      <c r="D8" s="16">
        <v>78.237399999999994</v>
      </c>
      <c r="E8" s="17"/>
      <c r="F8" s="18"/>
      <c r="G8" s="18"/>
      <c r="H8" s="19"/>
      <c r="I8" s="14">
        <v>7856.55</v>
      </c>
      <c r="J8" s="18"/>
    </row>
    <row r="9" spans="1:27" ht="15" customHeight="1" x14ac:dyDescent="0.3">
      <c r="A9" s="285">
        <v>42331</v>
      </c>
      <c r="B9" s="286">
        <v>10446.399527</v>
      </c>
      <c r="C9" s="287">
        <f t="shared" ref="C9:C72" si="0">ROUND(((B9-B8)/B8)*100,2)</f>
        <v>-0.09</v>
      </c>
      <c r="D9" s="288">
        <v>78.209500000000006</v>
      </c>
      <c r="E9" s="289">
        <f t="shared" ref="E9:E72" si="1">ROUND(((D9-D8)/D8)*100,2)</f>
        <v>-0.04</v>
      </c>
      <c r="F9" s="290">
        <f>E9-C9</f>
        <v>4.9999999999999996E-2</v>
      </c>
      <c r="G9" s="290"/>
      <c r="H9" s="291">
        <f t="shared" ref="H9:H72" si="2">+G9*(SQRT(250))</f>
        <v>0</v>
      </c>
      <c r="I9" s="286">
        <v>7849.25</v>
      </c>
      <c r="J9" s="290">
        <f t="shared" ref="J9:J72" si="3">+((I9-I8)/I8)*100</f>
        <v>-9.2916101851323818E-2</v>
      </c>
    </row>
    <row r="10" spans="1:27" ht="15" customHeight="1" x14ac:dyDescent="0.3">
      <c r="A10" s="285">
        <v>42332</v>
      </c>
      <c r="B10" s="286">
        <v>10422.856342999999</v>
      </c>
      <c r="C10" s="287">
        <f t="shared" si="0"/>
        <v>-0.23</v>
      </c>
      <c r="D10" s="288">
        <v>78.034099999999995</v>
      </c>
      <c r="E10" s="289">
        <f t="shared" si="1"/>
        <v>-0.22</v>
      </c>
      <c r="F10" s="290">
        <f t="shared" ref="F10:F73" si="4">E10-C10</f>
        <v>1.0000000000000009E-2</v>
      </c>
      <c r="G10" s="290">
        <f>+STDEV($F$9:F10)</f>
        <v>2.8284271247461891E-2</v>
      </c>
      <c r="H10" s="291">
        <f t="shared" si="2"/>
        <v>0.44721359549995776</v>
      </c>
      <c r="I10" s="286">
        <v>7831.6</v>
      </c>
      <c r="J10" s="290">
        <f t="shared" si="3"/>
        <v>-0.22486224798547166</v>
      </c>
    </row>
    <row r="11" spans="1:27" ht="15" customHeight="1" x14ac:dyDescent="0.3">
      <c r="A11" s="285">
        <v>42334</v>
      </c>
      <c r="B11" s="286">
        <v>10492.354651</v>
      </c>
      <c r="C11" s="287">
        <f t="shared" si="0"/>
        <v>0.67</v>
      </c>
      <c r="D11" s="288">
        <v>78.551299999999998</v>
      </c>
      <c r="E11" s="289">
        <f t="shared" si="1"/>
        <v>0.66</v>
      </c>
      <c r="F11" s="290">
        <f t="shared" si="4"/>
        <v>-1.0000000000000009E-2</v>
      </c>
      <c r="G11" s="290">
        <f>+STDEV($F$9:F11)</f>
        <v>3.0550504633038936E-2</v>
      </c>
      <c r="H11" s="291">
        <f t="shared" si="2"/>
        <v>0.483045891539648</v>
      </c>
      <c r="I11" s="286">
        <v>7883.8</v>
      </c>
      <c r="J11" s="290">
        <f t="shared" si="3"/>
        <v>0.66653046631594848</v>
      </c>
    </row>
    <row r="12" spans="1:27" ht="15" customHeight="1" x14ac:dyDescent="0.3">
      <c r="A12" s="285">
        <v>42335</v>
      </c>
      <c r="B12" s="286">
        <v>10570.756514999999</v>
      </c>
      <c r="C12" s="287">
        <f t="shared" si="0"/>
        <v>0.75</v>
      </c>
      <c r="D12" s="292">
        <v>79.135099999999994</v>
      </c>
      <c r="E12" s="289">
        <f t="shared" si="1"/>
        <v>0.74</v>
      </c>
      <c r="F12" s="290">
        <f t="shared" si="4"/>
        <v>-1.0000000000000009E-2</v>
      </c>
      <c r="G12" s="290">
        <f>+STDEV($F$9:F12)</f>
        <v>2.8284271247461905E-2</v>
      </c>
      <c r="H12" s="291">
        <f t="shared" si="2"/>
        <v>0.44721359549995798</v>
      </c>
      <c r="I12" s="286">
        <v>7942.7</v>
      </c>
      <c r="J12" s="290">
        <f t="shared" si="3"/>
        <v>0.74710165148785657</v>
      </c>
    </row>
    <row r="13" spans="1:27" ht="15" customHeight="1" x14ac:dyDescent="0.3">
      <c r="A13" s="285">
        <v>42338</v>
      </c>
      <c r="B13" s="286">
        <v>10560.841494</v>
      </c>
      <c r="C13" s="287">
        <f t="shared" si="0"/>
        <v>-0.09</v>
      </c>
      <c r="D13" s="292">
        <v>79.0608</v>
      </c>
      <c r="E13" s="289">
        <f t="shared" si="1"/>
        <v>-0.09</v>
      </c>
      <c r="F13" s="290">
        <f t="shared" si="4"/>
        <v>0</v>
      </c>
      <c r="G13" s="290">
        <f>+STDEV($F$9:F13)</f>
        <v>2.4899799195977467E-2</v>
      </c>
      <c r="H13" s="291">
        <f t="shared" si="2"/>
        <v>0.39370039370059057</v>
      </c>
      <c r="I13" s="286">
        <v>7935.25</v>
      </c>
      <c r="J13" s="290">
        <f t="shared" si="3"/>
        <v>-9.3796819721251187E-2</v>
      </c>
    </row>
    <row r="14" spans="1:27" ht="15" customHeight="1" x14ac:dyDescent="0.3">
      <c r="A14" s="285">
        <v>42339</v>
      </c>
      <c r="B14" s="286">
        <v>10586.993194000001</v>
      </c>
      <c r="C14" s="287">
        <f t="shared" si="0"/>
        <v>0.25</v>
      </c>
      <c r="D14" s="292">
        <v>79.255399999999995</v>
      </c>
      <c r="E14" s="289">
        <f t="shared" si="1"/>
        <v>0.25</v>
      </c>
      <c r="F14" s="290">
        <f t="shared" si="4"/>
        <v>0</v>
      </c>
      <c r="G14" s="290">
        <f>+STDEV($F$9:F14)</f>
        <v>2.2509257354845512E-2</v>
      </c>
      <c r="H14" s="291">
        <f t="shared" si="2"/>
        <v>0.35590260840104371</v>
      </c>
      <c r="I14" s="286">
        <v>7954.9</v>
      </c>
      <c r="J14" s="290">
        <f t="shared" si="3"/>
        <v>0.24762924923599933</v>
      </c>
    </row>
    <row r="15" spans="1:27" ht="15" customHeight="1" x14ac:dyDescent="0.3">
      <c r="A15" s="285">
        <v>42340</v>
      </c>
      <c r="B15" s="286">
        <v>10555.624463</v>
      </c>
      <c r="C15" s="287">
        <f t="shared" si="0"/>
        <v>-0.3</v>
      </c>
      <c r="D15" s="292">
        <v>79.021699999999996</v>
      </c>
      <c r="E15" s="289">
        <f t="shared" si="1"/>
        <v>-0.28999999999999998</v>
      </c>
      <c r="F15" s="290">
        <f t="shared" si="4"/>
        <v>1.0000000000000009E-2</v>
      </c>
      <c r="G15" s="290">
        <f>+STDEV($F$9:F15)</f>
        <v>2.0586634591635514E-2</v>
      </c>
      <c r="H15" s="291">
        <f t="shared" si="2"/>
        <v>0.32550327333589285</v>
      </c>
      <c r="I15" s="286">
        <v>7931.35</v>
      </c>
      <c r="J15" s="290">
        <f t="shared" si="3"/>
        <v>-0.29604394775546233</v>
      </c>
    </row>
    <row r="16" spans="1:27" ht="15" customHeight="1" x14ac:dyDescent="0.3">
      <c r="A16" s="285">
        <v>42341</v>
      </c>
      <c r="B16" s="286">
        <v>10466.189643</v>
      </c>
      <c r="C16" s="287">
        <f t="shared" si="0"/>
        <v>-0.85</v>
      </c>
      <c r="D16" s="292">
        <v>78.355500000000006</v>
      </c>
      <c r="E16" s="289">
        <f t="shared" si="1"/>
        <v>-0.84</v>
      </c>
      <c r="F16" s="290">
        <f t="shared" si="4"/>
        <v>1.0000000000000009E-2</v>
      </c>
      <c r="G16" s="290">
        <f>+STDEV($F$9:F16)</f>
        <v>1.9086270308410556E-2</v>
      </c>
      <c r="H16" s="291">
        <f t="shared" si="2"/>
        <v>0.30178043106110874</v>
      </c>
      <c r="I16" s="286">
        <v>7864.15</v>
      </c>
      <c r="J16" s="290">
        <f t="shared" si="3"/>
        <v>-0.84727064118971829</v>
      </c>
    </row>
    <row r="17" spans="1:10" ht="15" customHeight="1" x14ac:dyDescent="0.3">
      <c r="A17" s="285">
        <v>42342</v>
      </c>
      <c r="B17" s="286">
        <v>10356.711841</v>
      </c>
      <c r="C17" s="287">
        <f t="shared" si="0"/>
        <v>-1.05</v>
      </c>
      <c r="D17" s="292">
        <v>77.542400000000001</v>
      </c>
      <c r="E17" s="289">
        <f t="shared" si="1"/>
        <v>-1.04</v>
      </c>
      <c r="F17" s="290">
        <f t="shared" si="4"/>
        <v>1.0000000000000009E-2</v>
      </c>
      <c r="G17" s="290">
        <f>+STDEV($F$9:F17)</f>
        <v>1.7873008824606018E-2</v>
      </c>
      <c r="H17" s="291">
        <f t="shared" si="2"/>
        <v>0.28259708263021954</v>
      </c>
      <c r="I17" s="286">
        <v>7781.9</v>
      </c>
      <c r="J17" s="290">
        <f t="shared" si="3"/>
        <v>-1.0458854421647603</v>
      </c>
    </row>
    <row r="18" spans="1:10" ht="15" customHeight="1" x14ac:dyDescent="0.3">
      <c r="A18" s="285">
        <v>42345</v>
      </c>
      <c r="B18" s="286">
        <v>10334.765707</v>
      </c>
      <c r="C18" s="287">
        <f t="shared" si="0"/>
        <v>-0.21</v>
      </c>
      <c r="D18" s="292">
        <v>77.378600000000006</v>
      </c>
      <c r="E18" s="289">
        <f t="shared" si="1"/>
        <v>-0.21</v>
      </c>
      <c r="F18" s="290">
        <f t="shared" si="4"/>
        <v>0</v>
      </c>
      <c r="G18" s="290">
        <f>+STDEV($F$9:F18)</f>
        <v>1.7029386365926404E-2</v>
      </c>
      <c r="H18" s="291">
        <f t="shared" si="2"/>
        <v>0.26925824035672524</v>
      </c>
      <c r="I18" s="286">
        <v>7765.4</v>
      </c>
      <c r="J18" s="290">
        <f t="shared" si="3"/>
        <v>-0.21203048098793353</v>
      </c>
    </row>
    <row r="19" spans="1:10" ht="15" customHeight="1" x14ac:dyDescent="0.3">
      <c r="A19" s="285">
        <v>42346</v>
      </c>
      <c r="B19" s="286">
        <v>10250.028877000001</v>
      </c>
      <c r="C19" s="287">
        <f t="shared" si="0"/>
        <v>-0.82</v>
      </c>
      <c r="D19" s="292">
        <v>76.747299999999996</v>
      </c>
      <c r="E19" s="289">
        <f t="shared" si="1"/>
        <v>-0.82</v>
      </c>
      <c r="F19" s="290">
        <f t="shared" si="4"/>
        <v>0</v>
      </c>
      <c r="G19" s="290">
        <f>+STDEV($F$9:F19)</f>
        <v>1.6292775867068985E-2</v>
      </c>
      <c r="H19" s="291">
        <f t="shared" si="2"/>
        <v>0.25761140573281371</v>
      </c>
      <c r="I19" s="286">
        <v>7701.7</v>
      </c>
      <c r="J19" s="290">
        <f t="shared" si="3"/>
        <v>-0.82030545754242945</v>
      </c>
    </row>
    <row r="20" spans="1:10" ht="15" customHeight="1" x14ac:dyDescent="0.3">
      <c r="A20" s="285">
        <v>42347</v>
      </c>
      <c r="B20" s="286">
        <v>10131.261565999999</v>
      </c>
      <c r="C20" s="287">
        <f t="shared" si="0"/>
        <v>-1.1599999999999999</v>
      </c>
      <c r="D20" s="292">
        <v>75.861900000000006</v>
      </c>
      <c r="E20" s="289">
        <f t="shared" si="1"/>
        <v>-1.1499999999999999</v>
      </c>
      <c r="F20" s="290">
        <f t="shared" si="4"/>
        <v>1.0000000000000009E-2</v>
      </c>
      <c r="G20" s="290">
        <f>+STDEV($F$9:F20)</f>
        <v>1.5569978883230463E-2</v>
      </c>
      <c r="H20" s="291">
        <f t="shared" si="2"/>
        <v>0.2461829819586655</v>
      </c>
      <c r="I20" s="286">
        <v>7612.5</v>
      </c>
      <c r="J20" s="290">
        <f t="shared" si="3"/>
        <v>-1.1581858550709561</v>
      </c>
    </row>
    <row r="21" spans="1:10" ht="15" customHeight="1" x14ac:dyDescent="0.3">
      <c r="A21" s="285">
        <v>42348</v>
      </c>
      <c r="B21" s="286">
        <v>10225.540772</v>
      </c>
      <c r="C21" s="287">
        <f t="shared" si="0"/>
        <v>0.93</v>
      </c>
      <c r="D21" s="292">
        <v>76.565399999999997</v>
      </c>
      <c r="E21" s="289">
        <f t="shared" si="1"/>
        <v>0.93</v>
      </c>
      <c r="F21" s="290">
        <f t="shared" si="4"/>
        <v>0</v>
      </c>
      <c r="G21" s="290">
        <f>+STDEV($F$9:F21)</f>
        <v>1.5021352323976219E-2</v>
      </c>
      <c r="H21" s="291">
        <f t="shared" si="2"/>
        <v>0.23750843439814182</v>
      </c>
      <c r="I21" s="286">
        <v>7683.3</v>
      </c>
      <c r="J21" s="290">
        <f t="shared" si="3"/>
        <v>0.9300492610837463</v>
      </c>
    </row>
    <row r="22" spans="1:10" ht="15" customHeight="1" x14ac:dyDescent="0.3">
      <c r="A22" s="285">
        <v>42349</v>
      </c>
      <c r="B22" s="286">
        <v>10128.573198</v>
      </c>
      <c r="C22" s="287">
        <f t="shared" si="0"/>
        <v>-0.95</v>
      </c>
      <c r="D22" s="292">
        <v>75.842699999999994</v>
      </c>
      <c r="E22" s="289">
        <f t="shared" si="1"/>
        <v>-0.94</v>
      </c>
      <c r="F22" s="290">
        <f t="shared" si="4"/>
        <v>1.0000000000000009E-2</v>
      </c>
      <c r="G22" s="290">
        <f>+STDEV($F$9:F22)</f>
        <v>1.4468609447374665E-2</v>
      </c>
      <c r="H22" s="291">
        <f t="shared" si="2"/>
        <v>0.22876880214567033</v>
      </c>
      <c r="I22" s="286">
        <v>7610.45</v>
      </c>
      <c r="J22" s="290">
        <f t="shared" si="3"/>
        <v>-0.9481602957062768</v>
      </c>
    </row>
    <row r="23" spans="1:10" ht="15" customHeight="1" x14ac:dyDescent="0.3">
      <c r="A23" s="285">
        <v>42352</v>
      </c>
      <c r="B23" s="286">
        <v>10181.249242</v>
      </c>
      <c r="C23" s="287">
        <f t="shared" si="0"/>
        <v>0.52</v>
      </c>
      <c r="D23" s="292">
        <v>76.235399999999998</v>
      </c>
      <c r="E23" s="289">
        <f t="shared" si="1"/>
        <v>0.52</v>
      </c>
      <c r="F23" s="290">
        <f t="shared" si="4"/>
        <v>0</v>
      </c>
      <c r="G23" s="290">
        <f>+STDEV($F$9:F23)</f>
        <v>1.4040757000349277E-2</v>
      </c>
      <c r="H23" s="291">
        <f t="shared" si="2"/>
        <v>0.22200386097028652</v>
      </c>
      <c r="I23" s="286">
        <v>7650.05</v>
      </c>
      <c r="J23" s="290">
        <f t="shared" si="3"/>
        <v>0.52033716797298935</v>
      </c>
    </row>
    <row r="24" spans="1:10" ht="15" customHeight="1" x14ac:dyDescent="0.3">
      <c r="A24" s="285">
        <v>42353</v>
      </c>
      <c r="B24" s="286">
        <v>10248.910942</v>
      </c>
      <c r="C24" s="287">
        <f t="shared" si="0"/>
        <v>0.66</v>
      </c>
      <c r="D24" s="292">
        <v>76.739999999999995</v>
      </c>
      <c r="E24" s="289">
        <f t="shared" si="1"/>
        <v>0.66</v>
      </c>
      <c r="F24" s="290">
        <f t="shared" si="4"/>
        <v>0</v>
      </c>
      <c r="G24" s="290">
        <f>+STDEV($F$9:F24)</f>
        <v>1.3647344063956185E-2</v>
      </c>
      <c r="H24" s="291">
        <f t="shared" si="2"/>
        <v>0.21578345627040091</v>
      </c>
      <c r="I24" s="286">
        <v>7700.9</v>
      </c>
      <c r="J24" s="290">
        <f t="shared" si="3"/>
        <v>0.664701537898438</v>
      </c>
    </row>
    <row r="25" spans="1:10" ht="15" customHeight="1" x14ac:dyDescent="0.3">
      <c r="A25" s="285">
        <v>42354</v>
      </c>
      <c r="B25" s="286">
        <v>10315.454707000001</v>
      </c>
      <c r="C25" s="287">
        <f t="shared" si="0"/>
        <v>0.65</v>
      </c>
      <c r="D25" s="292">
        <v>77.236099999999993</v>
      </c>
      <c r="E25" s="289">
        <f t="shared" si="1"/>
        <v>0.65</v>
      </c>
      <c r="F25" s="290">
        <f t="shared" si="4"/>
        <v>0</v>
      </c>
      <c r="G25" s="290">
        <f>+STDEV($F$9:F25)</f>
        <v>1.3284223283101432E-2</v>
      </c>
      <c r="H25" s="291">
        <f t="shared" si="2"/>
        <v>0.21004201260420152</v>
      </c>
      <c r="I25" s="286">
        <v>7750.9</v>
      </c>
      <c r="J25" s="290">
        <f t="shared" si="3"/>
        <v>0.64927476009297613</v>
      </c>
    </row>
    <row r="26" spans="1:10" ht="15" customHeight="1" x14ac:dyDescent="0.3">
      <c r="A26" s="285">
        <v>42355</v>
      </c>
      <c r="B26" s="286">
        <v>10439.825003</v>
      </c>
      <c r="C26" s="287">
        <f t="shared" si="0"/>
        <v>1.21</v>
      </c>
      <c r="D26" s="292">
        <v>78.163399999999996</v>
      </c>
      <c r="E26" s="289">
        <f t="shared" si="1"/>
        <v>1.2</v>
      </c>
      <c r="F26" s="290">
        <f t="shared" si="4"/>
        <v>-1.0000000000000009E-2</v>
      </c>
      <c r="G26" s="290">
        <f>+STDEV($F$9:F26)</f>
        <v>1.3382263161373772E-2</v>
      </c>
      <c r="H26" s="291">
        <f t="shared" si="2"/>
        <v>0.21159215918853275</v>
      </c>
      <c r="I26" s="286">
        <v>7844.35</v>
      </c>
      <c r="J26" s="290">
        <f t="shared" si="3"/>
        <v>1.2056664387361562</v>
      </c>
    </row>
    <row r="27" spans="1:10" ht="15" customHeight="1" x14ac:dyDescent="0.3">
      <c r="A27" s="285">
        <v>42356</v>
      </c>
      <c r="B27" s="286">
        <v>10330.160878999999</v>
      </c>
      <c r="C27" s="287">
        <f t="shared" si="0"/>
        <v>-1.05</v>
      </c>
      <c r="D27" s="292">
        <v>77.345200000000006</v>
      </c>
      <c r="E27" s="289">
        <f t="shared" si="1"/>
        <v>-1.05</v>
      </c>
      <c r="F27" s="290">
        <f t="shared" si="4"/>
        <v>0</v>
      </c>
      <c r="G27" s="290">
        <f>+STDEV($F$9:F27)</f>
        <v>1.3045130838611444E-2</v>
      </c>
      <c r="H27" s="291">
        <f t="shared" si="2"/>
        <v>0.20626162912457283</v>
      </c>
      <c r="I27" s="286">
        <v>7761.95</v>
      </c>
      <c r="J27" s="290">
        <f t="shared" si="3"/>
        <v>-1.0504375760898041</v>
      </c>
    </row>
    <row r="28" spans="1:10" ht="15" customHeight="1" x14ac:dyDescent="0.3">
      <c r="A28" s="285">
        <v>42359</v>
      </c>
      <c r="B28" s="286">
        <v>10426.689264000001</v>
      </c>
      <c r="C28" s="287">
        <f t="shared" si="0"/>
        <v>0.93</v>
      </c>
      <c r="D28" s="292">
        <v>78.064899999999994</v>
      </c>
      <c r="E28" s="289">
        <f t="shared" si="1"/>
        <v>0.93</v>
      </c>
      <c r="F28" s="290">
        <f t="shared" si="4"/>
        <v>0</v>
      </c>
      <c r="G28" s="290">
        <f>+STDEV($F$9:F28)</f>
        <v>1.2732056517228269E-2</v>
      </c>
      <c r="H28" s="291">
        <f t="shared" si="2"/>
        <v>0.20131148946216088</v>
      </c>
      <c r="I28" s="286">
        <v>7834.45</v>
      </c>
      <c r="J28" s="290">
        <f t="shared" si="3"/>
        <v>0.93404363594199913</v>
      </c>
    </row>
    <row r="29" spans="1:10" ht="15" customHeight="1" x14ac:dyDescent="0.3">
      <c r="A29" s="285">
        <v>42360</v>
      </c>
      <c r="B29" s="286">
        <v>10362.354751999999</v>
      </c>
      <c r="C29" s="287">
        <f t="shared" si="0"/>
        <v>-0.62</v>
      </c>
      <c r="D29" s="292">
        <v>77.584599999999995</v>
      </c>
      <c r="E29" s="289">
        <f t="shared" si="1"/>
        <v>-0.62</v>
      </c>
      <c r="F29" s="290">
        <f t="shared" si="4"/>
        <v>0</v>
      </c>
      <c r="G29" s="290">
        <f>+STDEV($F$9:F29)</f>
        <v>1.2440333788202987E-2</v>
      </c>
      <c r="H29" s="291">
        <f t="shared" si="2"/>
        <v>0.19669894811736086</v>
      </c>
      <c r="I29" s="286">
        <v>7786.1</v>
      </c>
      <c r="J29" s="290">
        <f t="shared" si="3"/>
        <v>-0.61714606641180247</v>
      </c>
    </row>
    <row r="30" spans="1:10" ht="15" customHeight="1" x14ac:dyDescent="0.3">
      <c r="A30" s="285">
        <v>42361</v>
      </c>
      <c r="B30" s="286">
        <v>10468.611836</v>
      </c>
      <c r="C30" s="287">
        <f t="shared" si="0"/>
        <v>1.03</v>
      </c>
      <c r="D30" s="292">
        <v>78.3767</v>
      </c>
      <c r="E30" s="289">
        <f t="shared" si="1"/>
        <v>1.02</v>
      </c>
      <c r="F30" s="290">
        <f t="shared" si="4"/>
        <v>-1.0000000000000009E-2</v>
      </c>
      <c r="G30" s="290">
        <f>+STDEV($F$9:F30)</f>
        <v>1.2492421945347753E-2</v>
      </c>
      <c r="H30" s="291">
        <f t="shared" si="2"/>
        <v>0.19752253419585203</v>
      </c>
      <c r="I30" s="286">
        <v>7865.95</v>
      </c>
      <c r="J30" s="290">
        <f t="shared" si="3"/>
        <v>1.0255455234327771</v>
      </c>
    </row>
    <row r="31" spans="1:10" ht="15" customHeight="1" x14ac:dyDescent="0.3">
      <c r="A31" s="285">
        <v>42362</v>
      </c>
      <c r="B31" s="286">
        <v>10462.077238</v>
      </c>
      <c r="C31" s="287">
        <f t="shared" si="0"/>
        <v>-0.06</v>
      </c>
      <c r="D31" s="292">
        <v>78.327699999999993</v>
      </c>
      <c r="E31" s="289">
        <f t="shared" si="1"/>
        <v>-0.06</v>
      </c>
      <c r="F31" s="290">
        <f t="shared" si="4"/>
        <v>0</v>
      </c>
      <c r="G31" s="290">
        <f>+STDEV($F$9:F31)</f>
        <v>1.2223220304997616E-2</v>
      </c>
      <c r="H31" s="291">
        <f t="shared" si="2"/>
        <v>0.19326608252905242</v>
      </c>
      <c r="I31" s="286">
        <v>7861.05</v>
      </c>
      <c r="J31" s="290">
        <f t="shared" si="3"/>
        <v>-6.2293810664950017E-2</v>
      </c>
    </row>
    <row r="32" spans="1:10" ht="15" customHeight="1" x14ac:dyDescent="0.3">
      <c r="A32" s="285">
        <v>42366</v>
      </c>
      <c r="B32" s="286">
        <v>10547.373036000001</v>
      </c>
      <c r="C32" s="287">
        <f t="shared" si="0"/>
        <v>0.82</v>
      </c>
      <c r="D32" s="292">
        <v>78.962699999999998</v>
      </c>
      <c r="E32" s="289">
        <f t="shared" si="1"/>
        <v>0.81</v>
      </c>
      <c r="F32" s="290">
        <f t="shared" si="4"/>
        <v>-9.9999999999998979E-3</v>
      </c>
      <c r="G32" s="290">
        <f>+STDEV($F$9:F32)</f>
        <v>1.2247448713915889E-2</v>
      </c>
      <c r="H32" s="291">
        <f t="shared" si="2"/>
        <v>0.19364916731037082</v>
      </c>
      <c r="I32" s="286">
        <v>7925.15</v>
      </c>
      <c r="J32" s="290">
        <f t="shared" si="3"/>
        <v>0.81541269932133043</v>
      </c>
    </row>
    <row r="33" spans="1:10" ht="15" customHeight="1" x14ac:dyDescent="0.3">
      <c r="A33" s="285">
        <v>42367</v>
      </c>
      <c r="B33" s="286">
        <v>10552.456980000001</v>
      </c>
      <c r="C33" s="287">
        <f t="shared" si="0"/>
        <v>0.05</v>
      </c>
      <c r="D33" s="292">
        <v>79.000500000000002</v>
      </c>
      <c r="E33" s="289">
        <f t="shared" si="1"/>
        <v>0.05</v>
      </c>
      <c r="F33" s="290">
        <f t="shared" si="4"/>
        <v>0</v>
      </c>
      <c r="G33" s="290">
        <f>+STDEV($F$9:F33)</f>
        <v>1.2E-2</v>
      </c>
      <c r="H33" s="291">
        <f t="shared" si="2"/>
        <v>0.18973665961010275</v>
      </c>
      <c r="I33" s="286">
        <v>7928.95</v>
      </c>
      <c r="J33" s="290">
        <f t="shared" si="3"/>
        <v>4.7948619269038213E-2</v>
      </c>
    </row>
    <row r="34" spans="1:10" ht="15" customHeight="1" x14ac:dyDescent="0.3">
      <c r="A34" s="285">
        <v>42368</v>
      </c>
      <c r="B34" s="286">
        <v>10508.910739999999</v>
      </c>
      <c r="C34" s="287">
        <f t="shared" si="0"/>
        <v>-0.41</v>
      </c>
      <c r="D34" s="292">
        <v>78.675600000000003</v>
      </c>
      <c r="E34" s="289">
        <f t="shared" si="1"/>
        <v>-0.41</v>
      </c>
      <c r="F34" s="290">
        <f t="shared" si="4"/>
        <v>0</v>
      </c>
      <c r="G34" s="290">
        <f>+STDEV($F$9:F34)</f>
        <v>1.1766968108291042E-2</v>
      </c>
      <c r="H34" s="291">
        <f t="shared" si="2"/>
        <v>0.18605210188381269</v>
      </c>
      <c r="I34" s="286">
        <v>7896.25</v>
      </c>
      <c r="J34" s="290">
        <f t="shared" si="3"/>
        <v>-0.41241274065292149</v>
      </c>
    </row>
    <row r="35" spans="1:10" ht="15" customHeight="1" x14ac:dyDescent="0.3">
      <c r="A35" s="285">
        <v>42369</v>
      </c>
      <c r="B35" s="286">
        <v>10575.627519</v>
      </c>
      <c r="C35" s="287">
        <f t="shared" si="0"/>
        <v>0.63</v>
      </c>
      <c r="D35" s="292">
        <v>79.173599999999993</v>
      </c>
      <c r="E35" s="289">
        <f t="shared" si="1"/>
        <v>0.63</v>
      </c>
      <c r="F35" s="290">
        <f t="shared" si="4"/>
        <v>0</v>
      </c>
      <c r="G35" s="290">
        <f>+STDEV($F$9:F35)</f>
        <v>1.1547005383792516E-2</v>
      </c>
      <c r="H35" s="291">
        <f t="shared" si="2"/>
        <v>0.18257418583505539</v>
      </c>
      <c r="I35" s="286">
        <v>7946.35</v>
      </c>
      <c r="J35" s="290">
        <f t="shared" si="3"/>
        <v>0.63447839164160658</v>
      </c>
    </row>
    <row r="36" spans="1:10" ht="15" customHeight="1" x14ac:dyDescent="0.3">
      <c r="A36" s="285">
        <v>42370</v>
      </c>
      <c r="B36" s="286">
        <v>10597.999533</v>
      </c>
      <c r="C36" s="287">
        <f t="shared" si="0"/>
        <v>0.21</v>
      </c>
      <c r="D36" s="292">
        <v>79.34</v>
      </c>
      <c r="E36" s="289">
        <f t="shared" si="1"/>
        <v>0.21</v>
      </c>
      <c r="F36" s="290">
        <f t="shared" si="4"/>
        <v>0</v>
      </c>
      <c r="G36" s="290">
        <f>+STDEV($F$9:F36)</f>
        <v>1.1338934190276817E-2</v>
      </c>
      <c r="H36" s="291">
        <f t="shared" si="2"/>
        <v>0.17928429140015906</v>
      </c>
      <c r="I36" s="286">
        <v>7963.2</v>
      </c>
      <c r="J36" s="290">
        <f t="shared" si="3"/>
        <v>0.2120470404651123</v>
      </c>
    </row>
    <row r="37" spans="1:10" ht="15" customHeight="1" x14ac:dyDescent="0.3">
      <c r="A37" s="285">
        <v>42373</v>
      </c>
      <c r="B37" s="286">
        <v>10369.235379</v>
      </c>
      <c r="C37" s="287">
        <f t="shared" si="0"/>
        <v>-2.16</v>
      </c>
      <c r="D37" s="292">
        <v>77.633700000000005</v>
      </c>
      <c r="E37" s="289">
        <f t="shared" si="1"/>
        <v>-2.15</v>
      </c>
      <c r="F37" s="290">
        <f t="shared" si="4"/>
        <v>1.0000000000000231E-2</v>
      </c>
      <c r="G37" s="290">
        <f>+STDEV($F$9:F37)</f>
        <v>1.1229798501497548E-2</v>
      </c>
      <c r="H37" s="291">
        <f t="shared" si="2"/>
        <v>0.17755870464739018</v>
      </c>
      <c r="I37" s="286">
        <v>7791.3</v>
      </c>
      <c r="J37" s="290">
        <f t="shared" si="3"/>
        <v>-2.158679927667265</v>
      </c>
    </row>
    <row r="38" spans="1:10" ht="15" customHeight="1" x14ac:dyDescent="0.3">
      <c r="A38" s="285">
        <v>42374</v>
      </c>
      <c r="B38" s="286">
        <v>10360.424985</v>
      </c>
      <c r="C38" s="287">
        <f t="shared" si="0"/>
        <v>-0.08</v>
      </c>
      <c r="D38" s="292">
        <v>77.567700000000002</v>
      </c>
      <c r="E38" s="289">
        <f t="shared" si="1"/>
        <v>-0.09</v>
      </c>
      <c r="F38" s="290">
        <f t="shared" si="4"/>
        <v>-9.999999999999995E-3</v>
      </c>
      <c r="G38" s="290">
        <f>+STDEV($F$9:F38)</f>
        <v>1.1264836959500925E-2</v>
      </c>
      <c r="H38" s="291">
        <f t="shared" si="2"/>
        <v>0.17811271131234432</v>
      </c>
      <c r="I38" s="286">
        <v>7784.65</v>
      </c>
      <c r="J38" s="290">
        <f t="shared" si="3"/>
        <v>-8.5351610129253727E-2</v>
      </c>
    </row>
    <row r="39" spans="1:10" ht="15" customHeight="1" x14ac:dyDescent="0.3">
      <c r="A39" s="285">
        <v>42375</v>
      </c>
      <c r="B39" s="286">
        <v>10302.31897</v>
      </c>
      <c r="C39" s="287">
        <f t="shared" si="0"/>
        <v>-0.56000000000000005</v>
      </c>
      <c r="D39" s="292">
        <v>77.134299999999996</v>
      </c>
      <c r="E39" s="289">
        <f t="shared" si="1"/>
        <v>-0.56000000000000005</v>
      </c>
      <c r="F39" s="290">
        <f t="shared" si="4"/>
        <v>0</v>
      </c>
      <c r="G39" s="290">
        <f>+STDEV($F$9:F39)</f>
        <v>1.1081322074767582E-2</v>
      </c>
      <c r="H39" s="291">
        <f t="shared" si="2"/>
        <v>0.17521108621084119</v>
      </c>
      <c r="I39" s="286">
        <v>7741</v>
      </c>
      <c r="J39" s="290">
        <f t="shared" si="3"/>
        <v>-0.56071885055846615</v>
      </c>
    </row>
    <row r="40" spans="1:10" ht="15" customHeight="1" x14ac:dyDescent="0.3">
      <c r="A40" s="285">
        <v>42376</v>
      </c>
      <c r="B40" s="286">
        <v>10072.450188999999</v>
      </c>
      <c r="C40" s="287">
        <f t="shared" si="0"/>
        <v>-2.23</v>
      </c>
      <c r="D40" s="292">
        <v>75.420500000000004</v>
      </c>
      <c r="E40" s="289">
        <f t="shared" si="1"/>
        <v>-2.2200000000000002</v>
      </c>
      <c r="F40" s="290">
        <f t="shared" si="4"/>
        <v>9.9999999999997868E-3</v>
      </c>
      <c r="G40" s="290">
        <f>+STDEV($F$9:F40)</f>
        <v>1.0993949949125245E-2</v>
      </c>
      <c r="H40" s="291">
        <f t="shared" si="2"/>
        <v>0.17382961160564026</v>
      </c>
      <c r="I40" s="286">
        <v>7568.3</v>
      </c>
      <c r="J40" s="290">
        <f t="shared" si="3"/>
        <v>-2.2309779098307692</v>
      </c>
    </row>
    <row r="41" spans="1:10" ht="15" customHeight="1" x14ac:dyDescent="0.3">
      <c r="A41" s="285">
        <v>42377</v>
      </c>
      <c r="B41" s="286">
        <v>10116.448925999999</v>
      </c>
      <c r="C41" s="287">
        <f t="shared" si="0"/>
        <v>0.44</v>
      </c>
      <c r="D41" s="292">
        <v>75.748699999999999</v>
      </c>
      <c r="E41" s="289">
        <f t="shared" si="1"/>
        <v>0.44</v>
      </c>
      <c r="F41" s="290">
        <f t="shared" si="4"/>
        <v>0</v>
      </c>
      <c r="G41" s="290">
        <f>+STDEV($F$9:F41)</f>
        <v>1.0827504259285631E-2</v>
      </c>
      <c r="H41" s="291">
        <f t="shared" si="2"/>
        <v>0.17119787417258464</v>
      </c>
      <c r="I41" s="286">
        <v>7601.35</v>
      </c>
      <c r="J41" s="290">
        <f t="shared" si="3"/>
        <v>0.43668987751542854</v>
      </c>
    </row>
    <row r="42" spans="1:10" ht="15" customHeight="1" x14ac:dyDescent="0.3">
      <c r="A42" s="285">
        <v>42380</v>
      </c>
      <c r="B42" s="286">
        <v>10066.567719999999</v>
      </c>
      <c r="C42" s="287">
        <f t="shared" si="0"/>
        <v>-0.49</v>
      </c>
      <c r="D42" s="292">
        <v>75.376300000000001</v>
      </c>
      <c r="E42" s="289">
        <f t="shared" si="1"/>
        <v>-0.49</v>
      </c>
      <c r="F42" s="290">
        <f t="shared" si="4"/>
        <v>0</v>
      </c>
      <c r="G42" s="290">
        <f>+STDEV($F$9:F42)</f>
        <v>1.0668393354005712E-2</v>
      </c>
      <c r="H42" s="291">
        <f t="shared" si="2"/>
        <v>0.16868210986630536</v>
      </c>
      <c r="I42" s="286">
        <v>7563.85</v>
      </c>
      <c r="J42" s="290">
        <f t="shared" si="3"/>
        <v>-0.49333342103705258</v>
      </c>
    </row>
    <row r="43" spans="1:10" ht="15" customHeight="1" x14ac:dyDescent="0.3">
      <c r="A43" s="285">
        <v>42381</v>
      </c>
      <c r="B43" s="286">
        <v>9995.2461129999992</v>
      </c>
      <c r="C43" s="287">
        <f t="shared" si="0"/>
        <v>-0.71</v>
      </c>
      <c r="D43" s="292">
        <v>74.844399999999993</v>
      </c>
      <c r="E43" s="289">
        <f t="shared" si="1"/>
        <v>-0.71</v>
      </c>
      <c r="F43" s="290">
        <f t="shared" si="4"/>
        <v>0</v>
      </c>
      <c r="G43" s="290">
        <f>+STDEV($F$9:F43)</f>
        <v>1.0516094108276022E-2</v>
      </c>
      <c r="H43" s="291">
        <f t="shared" si="2"/>
        <v>0.16627404735414789</v>
      </c>
      <c r="I43" s="286">
        <v>7510.3</v>
      </c>
      <c r="J43" s="290">
        <f t="shared" si="3"/>
        <v>-0.70797279163389248</v>
      </c>
    </row>
    <row r="44" spans="1:10" ht="15" customHeight="1" x14ac:dyDescent="0.3">
      <c r="A44" s="285">
        <v>42382</v>
      </c>
      <c r="B44" s="286">
        <v>10064.624642000001</v>
      </c>
      <c r="C44" s="287">
        <f t="shared" si="0"/>
        <v>0.69</v>
      </c>
      <c r="D44" s="292">
        <v>75.362300000000005</v>
      </c>
      <c r="E44" s="289">
        <f t="shared" si="1"/>
        <v>0.69</v>
      </c>
      <c r="F44" s="290">
        <f t="shared" si="4"/>
        <v>0</v>
      </c>
      <c r="G44" s="290">
        <f>+STDEV($F$9:F44)</f>
        <v>1.0370134162086937E-2</v>
      </c>
      <c r="H44" s="291">
        <f t="shared" si="2"/>
        <v>0.16396621796858227</v>
      </c>
      <c r="I44" s="286">
        <v>7562.4</v>
      </c>
      <c r="J44" s="290">
        <f t="shared" si="3"/>
        <v>0.6937139661531424</v>
      </c>
    </row>
    <row r="45" spans="1:10" ht="15" customHeight="1" x14ac:dyDescent="0.3">
      <c r="A45" s="285">
        <v>42383</v>
      </c>
      <c r="B45" s="286">
        <v>10030.527617</v>
      </c>
      <c r="C45" s="287">
        <f t="shared" si="0"/>
        <v>-0.34</v>
      </c>
      <c r="D45" s="292">
        <v>75.109099999999998</v>
      </c>
      <c r="E45" s="289">
        <f t="shared" si="1"/>
        <v>-0.34</v>
      </c>
      <c r="F45" s="290">
        <f t="shared" si="4"/>
        <v>0</v>
      </c>
      <c r="G45" s="290">
        <f>+STDEV($F$9:F45)</f>
        <v>1.0230085759887582E-2</v>
      </c>
      <c r="H45" s="291">
        <f t="shared" si="2"/>
        <v>0.16175185830049579</v>
      </c>
      <c r="I45" s="286">
        <v>7536.8</v>
      </c>
      <c r="J45" s="290">
        <f t="shared" si="3"/>
        <v>-0.33851687295037891</v>
      </c>
    </row>
    <row r="46" spans="1:10" ht="15" customHeight="1" x14ac:dyDescent="0.3">
      <c r="A46" s="285">
        <v>42387</v>
      </c>
      <c r="B46" s="286">
        <v>9783.2642959999994</v>
      </c>
      <c r="C46" s="287">
        <f t="shared" si="0"/>
        <v>-2.4700000000000002</v>
      </c>
      <c r="D46" s="292">
        <v>73.265600000000006</v>
      </c>
      <c r="E46" s="289">
        <f t="shared" si="1"/>
        <v>-2.4500000000000002</v>
      </c>
      <c r="F46" s="290">
        <f t="shared" si="4"/>
        <v>2.0000000000000018E-2</v>
      </c>
      <c r="G46" s="290">
        <f>+STDEV($F$9:F46)</f>
        <v>1.0509766507118008E-2</v>
      </c>
      <c r="H46" s="291">
        <f t="shared" si="2"/>
        <v>0.16617399919522566</v>
      </c>
      <c r="I46" s="286">
        <v>7351</v>
      </c>
      <c r="J46" s="290">
        <f t="shared" si="3"/>
        <v>-2.4652372359622143</v>
      </c>
    </row>
    <row r="47" spans="1:10" ht="15" customHeight="1" x14ac:dyDescent="0.3">
      <c r="A47" s="285">
        <v>42388</v>
      </c>
      <c r="B47" s="286">
        <v>9895.1776000000009</v>
      </c>
      <c r="C47" s="287">
        <f t="shared" si="0"/>
        <v>1.1399999999999999</v>
      </c>
      <c r="D47" s="292">
        <v>74.099800000000002</v>
      </c>
      <c r="E47" s="289">
        <f t="shared" si="1"/>
        <v>1.1399999999999999</v>
      </c>
      <c r="F47" s="290">
        <f t="shared" si="4"/>
        <v>0</v>
      </c>
      <c r="G47" s="290">
        <f>+STDEV($F$9:F47)</f>
        <v>1.0377490433255419E-2</v>
      </c>
      <c r="H47" s="291">
        <f t="shared" si="2"/>
        <v>0.16408253082847343</v>
      </c>
      <c r="I47" s="286">
        <v>7435.1</v>
      </c>
      <c r="J47" s="290">
        <f t="shared" si="3"/>
        <v>1.1440620323765522</v>
      </c>
    </row>
    <row r="48" spans="1:10" ht="15" customHeight="1" x14ac:dyDescent="0.3">
      <c r="A48" s="285">
        <v>42389</v>
      </c>
      <c r="B48" s="286">
        <v>9727.7667970000002</v>
      </c>
      <c r="C48" s="287">
        <f t="shared" si="0"/>
        <v>-1.69</v>
      </c>
      <c r="D48" s="292">
        <v>72.851299999999995</v>
      </c>
      <c r="E48" s="289">
        <f t="shared" si="1"/>
        <v>-1.68</v>
      </c>
      <c r="F48" s="290">
        <f t="shared" si="4"/>
        <v>1.0000000000000009E-2</v>
      </c>
      <c r="G48" s="290">
        <f>+STDEV($F$9:F48)</f>
        <v>1.0315534712764841E-2</v>
      </c>
      <c r="H48" s="291">
        <f t="shared" si="2"/>
        <v>0.16310292487433847</v>
      </c>
      <c r="I48" s="286">
        <v>7309.3</v>
      </c>
      <c r="J48" s="290">
        <f t="shared" si="3"/>
        <v>-1.6919745531331143</v>
      </c>
    </row>
    <row r="49" spans="1:19" ht="15" customHeight="1" x14ac:dyDescent="0.3">
      <c r="A49" s="285">
        <v>42390</v>
      </c>
      <c r="B49" s="286">
        <v>9685.2900300000001</v>
      </c>
      <c r="C49" s="287">
        <f t="shared" si="0"/>
        <v>-0.44</v>
      </c>
      <c r="D49" s="292">
        <v>72.536900000000003</v>
      </c>
      <c r="E49" s="289">
        <f t="shared" si="1"/>
        <v>-0.43</v>
      </c>
      <c r="F49" s="290">
        <f t="shared" si="4"/>
        <v>1.0000000000000009E-2</v>
      </c>
      <c r="G49" s="290">
        <f>+STDEV($F$9:F49)</f>
        <v>1.0252899649343703E-2</v>
      </c>
      <c r="H49" s="291">
        <f t="shared" si="2"/>
        <v>0.16211257756533901</v>
      </c>
      <c r="I49" s="286">
        <v>7276.8</v>
      </c>
      <c r="J49" s="290">
        <f t="shared" si="3"/>
        <v>-0.44463902152052864</v>
      </c>
    </row>
    <row r="50" spans="1:19" ht="15" customHeight="1" x14ac:dyDescent="0.3">
      <c r="A50" s="285">
        <v>42391</v>
      </c>
      <c r="B50" s="286">
        <v>9879.1345189999993</v>
      </c>
      <c r="C50" s="287">
        <f t="shared" si="0"/>
        <v>2</v>
      </c>
      <c r="D50" s="292">
        <v>73.981399999999994</v>
      </c>
      <c r="E50" s="289">
        <f t="shared" si="1"/>
        <v>1.99</v>
      </c>
      <c r="F50" s="290">
        <f t="shared" si="4"/>
        <v>-1.0000000000000009E-2</v>
      </c>
      <c r="G50" s="290">
        <f>+STDEV($F$9:F50)</f>
        <v>1.0314452046622128E-2</v>
      </c>
      <c r="H50" s="291">
        <f t="shared" si="2"/>
        <v>0.16308580641955586</v>
      </c>
      <c r="I50" s="286">
        <v>7422.45</v>
      </c>
      <c r="J50" s="290">
        <f t="shared" si="3"/>
        <v>2.0015666226912878</v>
      </c>
    </row>
    <row r="51" spans="1:19" ht="15" customHeight="1" x14ac:dyDescent="0.3">
      <c r="A51" s="285">
        <v>42394</v>
      </c>
      <c r="B51" s="286">
        <v>9898.2848250000006</v>
      </c>
      <c r="C51" s="287">
        <f t="shared" si="0"/>
        <v>0.19</v>
      </c>
      <c r="D51" s="292">
        <v>74.126199999999997</v>
      </c>
      <c r="E51" s="289">
        <f t="shared" si="1"/>
        <v>0.2</v>
      </c>
      <c r="F51" s="290">
        <f t="shared" si="4"/>
        <v>1.0000000000000009E-2</v>
      </c>
      <c r="G51" s="290">
        <f>+STDEV($F$9:F51)</f>
        <v>1.025694265591522E-2</v>
      </c>
      <c r="H51" s="291">
        <f t="shared" si="2"/>
        <v>0.1621765031121441</v>
      </c>
      <c r="I51" s="286">
        <v>7436.15</v>
      </c>
      <c r="J51" s="290">
        <f t="shared" si="3"/>
        <v>0.18457517396546719</v>
      </c>
    </row>
    <row r="52" spans="1:19" ht="15" customHeight="1" x14ac:dyDescent="0.3">
      <c r="A52" s="285">
        <v>42396</v>
      </c>
      <c r="B52" s="286">
        <v>9901.3487420000001</v>
      </c>
      <c r="C52" s="287">
        <f t="shared" si="0"/>
        <v>0.03</v>
      </c>
      <c r="D52" s="292">
        <v>74.151200000000003</v>
      </c>
      <c r="E52" s="289">
        <f t="shared" si="1"/>
        <v>0.03</v>
      </c>
      <c r="F52" s="290">
        <f t="shared" si="4"/>
        <v>0</v>
      </c>
      <c r="G52" s="290">
        <f>+STDEV($F$9:F52)</f>
        <v>1.0144307602995194E-2</v>
      </c>
      <c r="H52" s="291">
        <f t="shared" si="2"/>
        <v>0.16039558655413971</v>
      </c>
      <c r="I52" s="286">
        <v>7437.75</v>
      </c>
      <c r="J52" s="290">
        <f t="shared" si="3"/>
        <v>2.151651055990484E-2</v>
      </c>
    </row>
    <row r="53" spans="1:19" ht="15" customHeight="1" x14ac:dyDescent="0.3">
      <c r="A53" s="285">
        <v>42397</v>
      </c>
      <c r="B53" s="286">
        <v>9883.9362430000001</v>
      </c>
      <c r="C53" s="287">
        <f t="shared" si="0"/>
        <v>-0.18</v>
      </c>
      <c r="D53" s="292">
        <v>74.021000000000001</v>
      </c>
      <c r="E53" s="289">
        <f t="shared" si="1"/>
        <v>-0.18</v>
      </c>
      <c r="F53" s="290">
        <f t="shared" si="4"/>
        <v>0</v>
      </c>
      <c r="G53" s="290">
        <f>+STDEV($F$9:F53)</f>
        <v>1.0035291261695934E-2</v>
      </c>
      <c r="H53" s="291">
        <f t="shared" si="2"/>
        <v>0.15867188685072001</v>
      </c>
      <c r="I53" s="286">
        <v>7424.65</v>
      </c>
      <c r="J53" s="290">
        <f t="shared" si="3"/>
        <v>-0.17612853349467736</v>
      </c>
    </row>
    <row r="54" spans="1:19" ht="15" customHeight="1" x14ac:dyDescent="0.3">
      <c r="A54" s="285">
        <v>42398</v>
      </c>
      <c r="B54" s="286">
        <v>10068.857517</v>
      </c>
      <c r="C54" s="287">
        <f t="shared" si="0"/>
        <v>1.87</v>
      </c>
      <c r="D54" s="292">
        <v>75.3994</v>
      </c>
      <c r="E54" s="289">
        <f t="shared" si="1"/>
        <v>1.86</v>
      </c>
      <c r="F54" s="290">
        <f t="shared" si="4"/>
        <v>-1.0000000000000009E-2</v>
      </c>
      <c r="G54" s="290">
        <f>+STDEV($F$9:F54)</f>
        <v>1.0091370015625756E-2</v>
      </c>
      <c r="H54" s="291">
        <f t="shared" si="2"/>
        <v>0.15955856980453179</v>
      </c>
      <c r="I54" s="286">
        <v>7563.55</v>
      </c>
      <c r="J54" s="290">
        <f t="shared" si="3"/>
        <v>1.8707952563420573</v>
      </c>
    </row>
    <row r="55" spans="1:19" ht="15" customHeight="1" x14ac:dyDescent="0.3">
      <c r="A55" s="285">
        <v>42401</v>
      </c>
      <c r="B55" s="286">
        <v>10058.686914</v>
      </c>
      <c r="C55" s="287">
        <f t="shared" si="0"/>
        <v>-0.1</v>
      </c>
      <c r="D55" s="292">
        <v>75.323499999999996</v>
      </c>
      <c r="E55" s="289">
        <f t="shared" si="1"/>
        <v>-0.1</v>
      </c>
      <c r="F55" s="290">
        <f t="shared" si="4"/>
        <v>0</v>
      </c>
      <c r="G55" s="290">
        <f>+STDEV($F$9:F55)</f>
        <v>9.9861143186896779E-3</v>
      </c>
      <c r="H55" s="291">
        <f t="shared" si="2"/>
        <v>0.15789433110939971</v>
      </c>
      <c r="I55" s="286">
        <v>7555.95</v>
      </c>
      <c r="J55" s="290">
        <f t="shared" si="3"/>
        <v>-0.10048191656035015</v>
      </c>
    </row>
    <row r="56" spans="1:19" ht="15" customHeight="1" x14ac:dyDescent="0.3">
      <c r="A56" s="285">
        <v>42402</v>
      </c>
      <c r="B56" s="286">
        <v>9925.9774859999998</v>
      </c>
      <c r="C56" s="287">
        <f t="shared" si="0"/>
        <v>-1.32</v>
      </c>
      <c r="D56" s="292">
        <v>74.335300000000004</v>
      </c>
      <c r="E56" s="289">
        <f t="shared" si="1"/>
        <v>-1.31</v>
      </c>
      <c r="F56" s="290">
        <f t="shared" si="4"/>
        <v>1.0000000000000009E-2</v>
      </c>
      <c r="G56" s="290">
        <f>+STDEV($F$9:F56)</f>
        <v>9.9444378409053995E-3</v>
      </c>
      <c r="H56" s="291">
        <f t="shared" si="2"/>
        <v>0.15723536813614108</v>
      </c>
      <c r="I56" s="286">
        <v>7455.55</v>
      </c>
      <c r="J56" s="290">
        <f t="shared" si="3"/>
        <v>-1.3287541606283741</v>
      </c>
    </row>
    <row r="57" spans="1:19" ht="15" customHeight="1" x14ac:dyDescent="0.3">
      <c r="A57" s="285">
        <v>42403</v>
      </c>
      <c r="B57" s="286">
        <v>9801.6241809999992</v>
      </c>
      <c r="C57" s="287">
        <f t="shared" si="0"/>
        <v>-1.25</v>
      </c>
      <c r="D57" s="292">
        <v>73.407600000000002</v>
      </c>
      <c r="E57" s="289">
        <f t="shared" si="1"/>
        <v>-1.25</v>
      </c>
      <c r="F57" s="290">
        <f t="shared" si="4"/>
        <v>0</v>
      </c>
      <c r="G57" s="290">
        <f>+STDEV($F$9:F57)</f>
        <v>9.8457491086358755E-3</v>
      </c>
      <c r="H57" s="291">
        <f t="shared" si="2"/>
        <v>0.1556749622693098</v>
      </c>
      <c r="I57" s="286">
        <v>7361.8</v>
      </c>
      <c r="J57" s="290">
        <f t="shared" si="3"/>
        <v>-1.2574525018274976</v>
      </c>
    </row>
    <row r="58" spans="1:19" ht="15" customHeight="1" x14ac:dyDescent="0.3">
      <c r="A58" s="285">
        <v>42404</v>
      </c>
      <c r="B58" s="286">
        <v>9857.8232840000001</v>
      </c>
      <c r="C58" s="287">
        <f t="shared" si="0"/>
        <v>0.56999999999999995</v>
      </c>
      <c r="D58" s="292">
        <v>73.827399999999997</v>
      </c>
      <c r="E58" s="289">
        <f t="shared" si="1"/>
        <v>0.56999999999999995</v>
      </c>
      <c r="F58" s="290">
        <f t="shared" si="4"/>
        <v>0</v>
      </c>
      <c r="G58" s="290">
        <f>+STDEV($F$9:F58)</f>
        <v>9.7499345890008898E-3</v>
      </c>
      <c r="H58" s="291">
        <f t="shared" si="2"/>
        <v>0.15416000169450242</v>
      </c>
      <c r="I58" s="286">
        <v>7404</v>
      </c>
      <c r="J58" s="290">
        <f t="shared" si="3"/>
        <v>0.57322937325110457</v>
      </c>
    </row>
    <row r="59" spans="1:19" ht="15" customHeight="1" x14ac:dyDescent="0.3">
      <c r="A59" s="285">
        <v>42405</v>
      </c>
      <c r="B59" s="286">
        <v>9972.0496590000002</v>
      </c>
      <c r="C59" s="287">
        <f t="shared" si="0"/>
        <v>1.1599999999999999</v>
      </c>
      <c r="D59" s="292">
        <v>74.682100000000005</v>
      </c>
      <c r="E59" s="289">
        <f t="shared" si="1"/>
        <v>1.1599999999999999</v>
      </c>
      <c r="F59" s="290">
        <f t="shared" si="4"/>
        <v>0</v>
      </c>
      <c r="G59" s="290">
        <f>+STDEV($F$9:F59)</f>
        <v>9.6568577684868259E-3</v>
      </c>
      <c r="H59" s="291">
        <f t="shared" si="2"/>
        <v>0.15268832794354678</v>
      </c>
      <c r="I59" s="286">
        <v>7489.1</v>
      </c>
      <c r="J59" s="290">
        <f t="shared" si="3"/>
        <v>1.1493787142085408</v>
      </c>
      <c r="K59" s="20">
        <f>+I59-I58</f>
        <v>85.100000000000364</v>
      </c>
      <c r="L59" s="20"/>
      <c r="M59" s="20"/>
      <c r="N59" s="20"/>
      <c r="O59" s="20"/>
      <c r="P59" s="20"/>
      <c r="Q59" s="20"/>
      <c r="R59" s="20"/>
    </row>
    <row r="60" spans="1:19" ht="15" customHeight="1" x14ac:dyDescent="0.3">
      <c r="A60" s="285">
        <v>42408</v>
      </c>
      <c r="B60" s="286">
        <v>9836.4054959999994</v>
      </c>
      <c r="C60" s="287">
        <f t="shared" si="0"/>
        <v>-1.36</v>
      </c>
      <c r="D60" s="292">
        <v>73.668099999999995</v>
      </c>
      <c r="E60" s="289">
        <f t="shared" si="1"/>
        <v>-1.36</v>
      </c>
      <c r="F60" s="290">
        <f t="shared" si="4"/>
        <v>0</v>
      </c>
      <c r="G60" s="290">
        <f>+STDEV($F$9:F60)</f>
        <v>9.5663910177282863E-3</v>
      </c>
      <c r="H60" s="291">
        <f t="shared" si="2"/>
        <v>0.15125792301898802</v>
      </c>
      <c r="I60" s="286">
        <v>7387.25</v>
      </c>
      <c r="J60" s="290">
        <f t="shared" si="3"/>
        <v>-1.3599764991788115</v>
      </c>
      <c r="K60" s="20">
        <f>+I60-I59</f>
        <v>-101.85000000000036</v>
      </c>
      <c r="L60" s="20"/>
      <c r="M60" s="20"/>
      <c r="N60" s="20"/>
      <c r="O60" s="20"/>
      <c r="P60" s="20"/>
      <c r="Q60" s="20"/>
      <c r="R60" s="20"/>
    </row>
    <row r="61" spans="1:19" ht="15" customHeight="1" x14ac:dyDescent="0.3">
      <c r="A61" s="285">
        <v>42409</v>
      </c>
      <c r="B61" s="286">
        <v>9717.8716449999993</v>
      </c>
      <c r="C61" s="287">
        <f t="shared" si="0"/>
        <v>-1.21</v>
      </c>
      <c r="D61" s="292">
        <v>72.782300000000006</v>
      </c>
      <c r="E61" s="289">
        <f t="shared" si="1"/>
        <v>-1.2</v>
      </c>
      <c r="F61" s="290">
        <f t="shared" si="4"/>
        <v>1.0000000000000009E-2</v>
      </c>
      <c r="G61" s="290">
        <f>+STDEV($F$9:F61)</f>
        <v>9.5356637125223985E-3</v>
      </c>
      <c r="H61" s="291">
        <f t="shared" si="2"/>
        <v>0.15077208166493924</v>
      </c>
      <c r="I61" s="286">
        <v>7298.2</v>
      </c>
      <c r="J61" s="290">
        <f t="shared" si="3"/>
        <v>-1.2054553453585592</v>
      </c>
      <c r="K61" s="20">
        <f>+I61-I60</f>
        <v>-89.050000000000182</v>
      </c>
      <c r="L61" s="20"/>
      <c r="M61" s="20"/>
      <c r="N61" s="20"/>
      <c r="O61" s="20"/>
      <c r="P61" s="20"/>
      <c r="Q61" s="20"/>
      <c r="R61" s="20"/>
    </row>
    <row r="62" spans="1:19" ht="15" customHeight="1" x14ac:dyDescent="0.3">
      <c r="A62" s="285">
        <v>42410</v>
      </c>
      <c r="B62" s="286">
        <v>9607.9795009999998</v>
      </c>
      <c r="C62" s="287">
        <f t="shared" si="0"/>
        <v>-1.1299999999999999</v>
      </c>
      <c r="D62" s="292">
        <v>71.961100000000002</v>
      </c>
      <c r="E62" s="289">
        <f t="shared" si="1"/>
        <v>-1.1299999999999999</v>
      </c>
      <c r="F62" s="290">
        <f t="shared" si="4"/>
        <v>0</v>
      </c>
      <c r="G62" s="290">
        <f>+STDEV($F$9:F62)</f>
        <v>9.4503003180125972E-3</v>
      </c>
      <c r="H62" s="291">
        <f t="shared" si="2"/>
        <v>0.14942236788766683</v>
      </c>
      <c r="I62" s="286">
        <v>7215.7</v>
      </c>
      <c r="J62" s="290">
        <f t="shared" si="3"/>
        <v>-1.1304157189443973</v>
      </c>
      <c r="K62" s="20">
        <f>+I62-I61</f>
        <v>-82.5</v>
      </c>
      <c r="L62" s="20"/>
      <c r="M62" s="20"/>
      <c r="N62" s="20"/>
      <c r="O62" s="20"/>
      <c r="P62" s="20"/>
      <c r="Q62" s="20"/>
      <c r="R62" s="20"/>
    </row>
    <row r="63" spans="1:19" ht="15" customHeight="1" x14ac:dyDescent="0.3">
      <c r="A63" s="285">
        <v>42411</v>
      </c>
      <c r="B63" s="286">
        <v>9289.2882879999997</v>
      </c>
      <c r="C63" s="287">
        <f t="shared" si="0"/>
        <v>-3.32</v>
      </c>
      <c r="D63" s="292">
        <v>69.580799999999996</v>
      </c>
      <c r="E63" s="289">
        <f t="shared" si="1"/>
        <v>-3.31</v>
      </c>
      <c r="F63" s="290">
        <f t="shared" si="4"/>
        <v>9.9999999999997868E-3</v>
      </c>
      <c r="G63" s="290">
        <f>+STDEV($F$9:F63)</f>
        <v>9.4209452155401448E-3</v>
      </c>
      <c r="H63" s="291">
        <f t="shared" si="2"/>
        <v>0.14895822296386388</v>
      </c>
      <c r="I63" s="286">
        <v>6976.35</v>
      </c>
      <c r="J63" s="290">
        <f t="shared" si="3"/>
        <v>-3.3170724946990511</v>
      </c>
      <c r="K63" s="20">
        <f>+I63-I62</f>
        <v>-239.34999999999945</v>
      </c>
      <c r="L63" s="20"/>
      <c r="M63" s="20"/>
      <c r="N63" s="20"/>
      <c r="O63" s="20"/>
      <c r="P63" s="20"/>
      <c r="Q63" s="20"/>
      <c r="R63" s="20"/>
      <c r="S63" s="20"/>
    </row>
    <row r="64" spans="1:19" ht="15" customHeight="1" x14ac:dyDescent="0.3">
      <c r="A64" s="285">
        <v>42412</v>
      </c>
      <c r="B64" s="286">
        <v>9295.41338</v>
      </c>
      <c r="C64" s="287">
        <f t="shared" si="0"/>
        <v>7.0000000000000007E-2</v>
      </c>
      <c r="D64" s="292">
        <v>69.626999999999995</v>
      </c>
      <c r="E64" s="289">
        <f t="shared" si="1"/>
        <v>7.0000000000000007E-2</v>
      </c>
      <c r="F64" s="290">
        <f t="shared" si="4"/>
        <v>0</v>
      </c>
      <c r="G64" s="290">
        <f>+STDEV($F$9:F64)</f>
        <v>9.3402494474323187E-3</v>
      </c>
      <c r="H64" s="291">
        <f t="shared" si="2"/>
        <v>0.14768231084007635</v>
      </c>
      <c r="I64" s="286">
        <v>6980.95</v>
      </c>
      <c r="J64" s="290">
        <f t="shared" si="3"/>
        <v>6.593705877714641E-2</v>
      </c>
    </row>
    <row r="65" spans="1:10" ht="15" customHeight="1" x14ac:dyDescent="0.3">
      <c r="A65" s="285">
        <v>42415</v>
      </c>
      <c r="B65" s="286">
        <v>9537.7406709999996</v>
      </c>
      <c r="C65" s="287">
        <f t="shared" si="0"/>
        <v>2.61</v>
      </c>
      <c r="D65" s="292">
        <v>71.434600000000003</v>
      </c>
      <c r="E65" s="289">
        <f t="shared" si="1"/>
        <v>2.6</v>
      </c>
      <c r="F65" s="290">
        <f t="shared" si="4"/>
        <v>-9.9999999999997868E-3</v>
      </c>
      <c r="G65" s="290">
        <f>+STDEV($F$9:F65)</f>
        <v>9.3992480902279647E-3</v>
      </c>
      <c r="H65" s="291">
        <f t="shared" si="2"/>
        <v>0.14861516129054098</v>
      </c>
      <c r="I65" s="286">
        <v>7162.95</v>
      </c>
      <c r="J65" s="290">
        <f t="shared" si="3"/>
        <v>2.6070950228837049</v>
      </c>
    </row>
    <row r="66" spans="1:10" ht="15" customHeight="1" x14ac:dyDescent="0.3">
      <c r="A66" s="285">
        <v>42416</v>
      </c>
      <c r="B66" s="286">
        <v>9385.3598230000007</v>
      </c>
      <c r="C66" s="287">
        <f t="shared" si="0"/>
        <v>-1.6</v>
      </c>
      <c r="D66" s="292">
        <v>70.297700000000006</v>
      </c>
      <c r="E66" s="289">
        <f t="shared" si="1"/>
        <v>-1.59</v>
      </c>
      <c r="F66" s="290">
        <f t="shared" si="4"/>
        <v>1.0000000000000009E-2</v>
      </c>
      <c r="G66" s="290">
        <f>+STDEV($F$9:F66)</f>
        <v>9.3739286542517987E-3</v>
      </c>
      <c r="H66" s="291">
        <f t="shared" si="2"/>
        <v>0.14821482585676352</v>
      </c>
      <c r="I66" s="286">
        <v>7201.25</v>
      </c>
      <c r="J66" s="290">
        <f t="shared" si="3"/>
        <v>0.53469590043208715</v>
      </c>
    </row>
    <row r="67" spans="1:10" ht="15" customHeight="1" x14ac:dyDescent="0.3">
      <c r="A67" s="285">
        <v>42417</v>
      </c>
      <c r="B67" s="286">
        <v>9465.5213750000003</v>
      </c>
      <c r="C67" s="287">
        <f t="shared" si="0"/>
        <v>0.85</v>
      </c>
      <c r="D67" s="292">
        <v>70.8964</v>
      </c>
      <c r="E67" s="289">
        <f t="shared" si="1"/>
        <v>0.85</v>
      </c>
      <c r="F67" s="290">
        <f t="shared" si="4"/>
        <v>0</v>
      </c>
      <c r="G67" s="290">
        <f>+STDEV($F$9:F67)</f>
        <v>9.297347899594896E-3</v>
      </c>
      <c r="H67" s="291">
        <f t="shared" si="2"/>
        <v>0.14700397780851171</v>
      </c>
      <c r="I67" s="286">
        <v>7108.45</v>
      </c>
      <c r="J67" s="290">
        <f t="shared" si="3"/>
        <v>-1.2886651622982146</v>
      </c>
    </row>
    <row r="68" spans="1:10" ht="15" customHeight="1" x14ac:dyDescent="0.3">
      <c r="A68" s="285">
        <v>42418</v>
      </c>
      <c r="B68" s="286">
        <v>9576.4559090000002</v>
      </c>
      <c r="C68" s="287">
        <f t="shared" si="0"/>
        <v>1.17</v>
      </c>
      <c r="D68" s="292">
        <v>71.724599999999995</v>
      </c>
      <c r="E68" s="289">
        <f t="shared" si="1"/>
        <v>1.17</v>
      </c>
      <c r="F68" s="290">
        <f t="shared" si="4"/>
        <v>0</v>
      </c>
      <c r="G68" s="290">
        <f>+STDEV($F$9:F68)</f>
        <v>9.2226079378417234E-3</v>
      </c>
      <c r="H68" s="291">
        <f t="shared" si="2"/>
        <v>0.14582223525164223</v>
      </c>
      <c r="I68" s="286">
        <v>7191.75</v>
      </c>
      <c r="J68" s="290">
        <f t="shared" si="3"/>
        <v>1.1718447762873789</v>
      </c>
    </row>
    <row r="69" spans="1:10" ht="15" customHeight="1" x14ac:dyDescent="0.3">
      <c r="A69" s="285">
        <v>42419</v>
      </c>
      <c r="B69" s="286">
        <v>9601.7693830000007</v>
      </c>
      <c r="C69" s="287">
        <f t="shared" si="0"/>
        <v>0.26</v>
      </c>
      <c r="D69" s="292">
        <v>71.913200000000003</v>
      </c>
      <c r="E69" s="289">
        <f t="shared" si="1"/>
        <v>0.26</v>
      </c>
      <c r="F69" s="290">
        <f t="shared" si="4"/>
        <v>0</v>
      </c>
      <c r="G69" s="290">
        <f>+STDEV($F$9:F69)</f>
        <v>9.1496364405661192E-3</v>
      </c>
      <c r="H69" s="291">
        <f t="shared" si="2"/>
        <v>0.14466845457332383</v>
      </c>
      <c r="I69" s="286">
        <v>7210.75</v>
      </c>
      <c r="J69" s="290">
        <f t="shared" si="3"/>
        <v>0.26419160844022666</v>
      </c>
    </row>
    <row r="70" spans="1:10" ht="15" customHeight="1" x14ac:dyDescent="0.3">
      <c r="A70" s="285">
        <v>42422</v>
      </c>
      <c r="B70" s="286">
        <v>9633.8258619999997</v>
      </c>
      <c r="C70" s="287">
        <f t="shared" si="0"/>
        <v>0.33</v>
      </c>
      <c r="D70" s="292">
        <v>72.152799999999999</v>
      </c>
      <c r="E70" s="289">
        <f t="shared" si="1"/>
        <v>0.33</v>
      </c>
      <c r="F70" s="290">
        <f t="shared" si="4"/>
        <v>0</v>
      </c>
      <c r="G70" s="290">
        <f>+STDEV($F$9:F70)</f>
        <v>9.078364981375266E-3</v>
      </c>
      <c r="H70" s="291">
        <f t="shared" si="2"/>
        <v>0.14354155385728964</v>
      </c>
      <c r="I70" s="286">
        <v>7234.55</v>
      </c>
      <c r="J70" s="290">
        <f t="shared" si="3"/>
        <v>0.33006275352772152</v>
      </c>
    </row>
    <row r="71" spans="1:10" ht="15" customHeight="1" x14ac:dyDescent="0.3">
      <c r="A71" s="285">
        <v>42423</v>
      </c>
      <c r="B71" s="286">
        <v>9467.4101840000003</v>
      </c>
      <c r="C71" s="287">
        <f t="shared" si="0"/>
        <v>-1.73</v>
      </c>
      <c r="D71" s="292">
        <v>70.910499999999999</v>
      </c>
      <c r="E71" s="289">
        <f t="shared" si="1"/>
        <v>-1.72</v>
      </c>
      <c r="F71" s="290">
        <f t="shared" si="4"/>
        <v>1.0000000000000009E-2</v>
      </c>
      <c r="G71" s="290">
        <f>+STDEV($F$9:F71)</f>
        <v>9.0597380230663903E-3</v>
      </c>
      <c r="H71" s="291">
        <f t="shared" si="2"/>
        <v>0.14324703578660442</v>
      </c>
      <c r="I71" s="286">
        <v>7109.55</v>
      </c>
      <c r="J71" s="290">
        <f t="shared" si="3"/>
        <v>-1.7278199749811669</v>
      </c>
    </row>
    <row r="72" spans="1:10" ht="15" customHeight="1" x14ac:dyDescent="0.3">
      <c r="A72" s="285">
        <v>42424</v>
      </c>
      <c r="B72" s="286">
        <v>9346.3902839999992</v>
      </c>
      <c r="C72" s="287">
        <f t="shared" si="0"/>
        <v>-1.28</v>
      </c>
      <c r="D72" s="292">
        <v>70.006600000000006</v>
      </c>
      <c r="E72" s="289">
        <f t="shared" si="1"/>
        <v>-1.27</v>
      </c>
      <c r="F72" s="290">
        <f t="shared" si="4"/>
        <v>1.0000000000000009E-2</v>
      </c>
      <c r="G72" s="290">
        <f>+STDEV($F$9:F72)</f>
        <v>9.0399795441544056E-3</v>
      </c>
      <c r="H72" s="291">
        <f t="shared" si="2"/>
        <v>0.14293462680429303</v>
      </c>
      <c r="I72" s="286">
        <v>7018.7</v>
      </c>
      <c r="J72" s="290">
        <f t="shared" si="3"/>
        <v>-1.2778586549078403</v>
      </c>
    </row>
    <row r="73" spans="1:10" ht="15" customHeight="1" x14ac:dyDescent="0.3">
      <c r="A73" s="285">
        <v>42425</v>
      </c>
      <c r="B73" s="286">
        <v>9282.3781080000008</v>
      </c>
      <c r="C73" s="287">
        <f t="shared" ref="C73:C136" si="5">ROUND(((B73-B72)/B72)*100,2)</f>
        <v>-0.68</v>
      </c>
      <c r="D73" s="292">
        <v>69.528800000000004</v>
      </c>
      <c r="E73" s="289">
        <f t="shared" ref="E73:E136" si="6">ROUND(((D73-D72)/D72)*100,2)</f>
        <v>-0.68</v>
      </c>
      <c r="F73" s="290">
        <f t="shared" si="4"/>
        <v>0</v>
      </c>
      <c r="G73" s="290">
        <f>+STDEV($F$9:F73)</f>
        <v>8.9737866117846864E-3</v>
      </c>
      <c r="H73" s="291">
        <f t="shared" ref="H73:H136" si="7">+G73*(SQRT(250))</f>
        <v>0.14188802464782402</v>
      </c>
      <c r="I73" s="286">
        <v>6970.6</v>
      </c>
      <c r="J73" s="290">
        <f t="shared" ref="J73:J136" si="8">+((I73-I72)/I72)*100</f>
        <v>-0.68531209483236855</v>
      </c>
    </row>
    <row r="74" spans="1:10" ht="15" customHeight="1" x14ac:dyDescent="0.3">
      <c r="A74" s="285">
        <v>42426</v>
      </c>
      <c r="B74" s="286">
        <v>9361.1049619999994</v>
      </c>
      <c r="C74" s="287">
        <f t="shared" si="5"/>
        <v>0.85</v>
      </c>
      <c r="D74" s="292">
        <v>70.119299999999996</v>
      </c>
      <c r="E74" s="289">
        <f t="shared" si="6"/>
        <v>0.85</v>
      </c>
      <c r="F74" s="290">
        <f t="shared" ref="F74:F137" si="9">E74-C74</f>
        <v>0</v>
      </c>
      <c r="G74" s="290">
        <f>+STDEV($F$9:F74)</f>
        <v>8.9090195515909212E-3</v>
      </c>
      <c r="H74" s="291">
        <f t="shared" si="7"/>
        <v>0.14086396750999641</v>
      </c>
      <c r="I74" s="286">
        <v>7029.75</v>
      </c>
      <c r="J74" s="290">
        <f t="shared" si="8"/>
        <v>0.848563968668402</v>
      </c>
    </row>
    <row r="75" spans="1:10" ht="15" customHeight="1" x14ac:dyDescent="0.3">
      <c r="A75" s="285">
        <v>42429</v>
      </c>
      <c r="B75" s="286">
        <v>9304.2570360000009</v>
      </c>
      <c r="C75" s="287">
        <f t="shared" si="5"/>
        <v>-0.61</v>
      </c>
      <c r="D75" s="292">
        <v>69.696399999999997</v>
      </c>
      <c r="E75" s="289">
        <f t="shared" si="6"/>
        <v>-0.6</v>
      </c>
      <c r="F75" s="290">
        <f t="shared" si="9"/>
        <v>1.0000000000000009E-2</v>
      </c>
      <c r="G75" s="290">
        <f>+STDEV($F$9:F75)</f>
        <v>8.8915268209966546E-3</v>
      </c>
      <c r="H75" s="291">
        <f t="shared" si="7"/>
        <v>0.14058738315412844</v>
      </c>
      <c r="I75" s="286">
        <v>6987.05</v>
      </c>
      <c r="J75" s="290">
        <f t="shared" si="8"/>
        <v>-0.60741847149613881</v>
      </c>
    </row>
    <row r="76" spans="1:10" ht="15" customHeight="1" x14ac:dyDescent="0.3">
      <c r="A76" s="285">
        <v>42430</v>
      </c>
      <c r="B76" s="286">
        <v>9617.5132109999995</v>
      </c>
      <c r="C76" s="287">
        <f t="shared" si="5"/>
        <v>3.37</v>
      </c>
      <c r="D76" s="292">
        <v>72.031800000000004</v>
      </c>
      <c r="E76" s="289">
        <f t="shared" si="6"/>
        <v>3.35</v>
      </c>
      <c r="F76" s="290">
        <f t="shared" si="9"/>
        <v>-2.0000000000000018E-2</v>
      </c>
      <c r="G76" s="290">
        <f>+STDEV($F$9:F76)</f>
        <v>9.23310454239425E-3</v>
      </c>
      <c r="H76" s="291">
        <f t="shared" si="7"/>
        <v>0.14598820114206262</v>
      </c>
      <c r="I76" s="286">
        <v>7222.3</v>
      </c>
      <c r="J76" s="290">
        <f t="shared" si="8"/>
        <v>3.3669431305057214</v>
      </c>
    </row>
    <row r="77" spans="1:10" ht="15" customHeight="1" x14ac:dyDescent="0.3">
      <c r="A77" s="285">
        <v>42431</v>
      </c>
      <c r="B77" s="286">
        <v>9812.6791049999993</v>
      </c>
      <c r="C77" s="287">
        <f t="shared" si="5"/>
        <v>2.0299999999999998</v>
      </c>
      <c r="D77" s="292">
        <v>73.4863</v>
      </c>
      <c r="E77" s="289">
        <f t="shared" si="6"/>
        <v>2.02</v>
      </c>
      <c r="F77" s="290">
        <f t="shared" si="9"/>
        <v>-9.9999999999997868E-3</v>
      </c>
      <c r="G77" s="290">
        <f>+STDEV($F$9:F77)</f>
        <v>9.2792244729890672E-3</v>
      </c>
      <c r="H77" s="291">
        <f t="shared" si="7"/>
        <v>0.14671742127310514</v>
      </c>
      <c r="I77" s="286">
        <v>7368.85</v>
      </c>
      <c r="J77" s="290">
        <f t="shared" si="8"/>
        <v>2.0291319939631443</v>
      </c>
    </row>
    <row r="78" spans="1:10" ht="15" customHeight="1" x14ac:dyDescent="0.3">
      <c r="A78" s="285">
        <v>42432</v>
      </c>
      <c r="B78" s="286">
        <v>9955.1040799999992</v>
      </c>
      <c r="C78" s="287">
        <f t="shared" si="5"/>
        <v>1.45</v>
      </c>
      <c r="D78" s="292">
        <v>74.551599999999993</v>
      </c>
      <c r="E78" s="289">
        <f t="shared" si="6"/>
        <v>1.45</v>
      </c>
      <c r="F78" s="290">
        <f t="shared" si="9"/>
        <v>0</v>
      </c>
      <c r="G78" s="290">
        <f>+STDEV($F$9:F78)</f>
        <v>9.2144903439168313E-3</v>
      </c>
      <c r="H78" s="291">
        <f t="shared" si="7"/>
        <v>0.14569388482202722</v>
      </c>
      <c r="I78" s="286">
        <v>7475.6</v>
      </c>
      <c r="J78" s="290">
        <f t="shared" si="8"/>
        <v>1.4486656669629587</v>
      </c>
    </row>
    <row r="79" spans="1:10" ht="15" customHeight="1" x14ac:dyDescent="0.3">
      <c r="A79" s="285">
        <v>42433</v>
      </c>
      <c r="B79" s="286">
        <v>9968.0879559999994</v>
      </c>
      <c r="C79" s="287">
        <f t="shared" si="5"/>
        <v>0.13</v>
      </c>
      <c r="D79" s="292">
        <v>74.649100000000004</v>
      </c>
      <c r="E79" s="289">
        <f t="shared" si="6"/>
        <v>0.13</v>
      </c>
      <c r="F79" s="290">
        <f t="shared" si="9"/>
        <v>0</v>
      </c>
      <c r="G79" s="290">
        <f>+STDEV($F$9:F79)</f>
        <v>9.1510903573492324E-3</v>
      </c>
      <c r="H79" s="291">
        <f t="shared" si="7"/>
        <v>0.14469144301613873</v>
      </c>
      <c r="I79" s="286">
        <v>7485.35</v>
      </c>
      <c r="J79" s="290">
        <f t="shared" si="8"/>
        <v>0.13042431376745678</v>
      </c>
    </row>
    <row r="80" spans="1:10" ht="15" customHeight="1" x14ac:dyDescent="0.3">
      <c r="A80" s="285">
        <v>42437</v>
      </c>
      <c r="B80" s="286">
        <v>9967.9947379999994</v>
      </c>
      <c r="C80" s="287">
        <f t="shared" si="5"/>
        <v>0</v>
      </c>
      <c r="D80" s="292">
        <v>74.647599999999997</v>
      </c>
      <c r="E80" s="289">
        <f t="shared" si="6"/>
        <v>0</v>
      </c>
      <c r="F80" s="290">
        <f t="shared" si="9"/>
        <v>0</v>
      </c>
      <c r="G80" s="290">
        <f>+STDEV($F$9:F80)</f>
        <v>9.0889793797699903E-3</v>
      </c>
      <c r="H80" s="291">
        <f t="shared" si="7"/>
        <v>0.14370938223188845</v>
      </c>
      <c r="I80" s="286">
        <v>7485.3</v>
      </c>
      <c r="J80" s="290">
        <f t="shared" si="8"/>
        <v>-6.6797143754376072E-4</v>
      </c>
    </row>
    <row r="81" spans="1:10" ht="15" customHeight="1" x14ac:dyDescent="0.3">
      <c r="A81" s="285">
        <v>42438</v>
      </c>
      <c r="B81" s="286">
        <v>10029.95779</v>
      </c>
      <c r="C81" s="287">
        <f t="shared" si="5"/>
        <v>0.62</v>
      </c>
      <c r="D81" s="292">
        <v>75.111099999999993</v>
      </c>
      <c r="E81" s="289">
        <f t="shared" si="6"/>
        <v>0.62</v>
      </c>
      <c r="F81" s="290">
        <f t="shared" si="9"/>
        <v>0</v>
      </c>
      <c r="G81" s="290">
        <f>+STDEV($F$9:F81)</f>
        <v>9.0281143831405005E-3</v>
      </c>
      <c r="H81" s="291">
        <f t="shared" si="7"/>
        <v>0.14274702213625015</v>
      </c>
      <c r="I81" s="286">
        <v>7531.8</v>
      </c>
      <c r="J81" s="290">
        <f t="shared" si="8"/>
        <v>0.62121758646948011</v>
      </c>
    </row>
    <row r="82" spans="1:10" ht="15" customHeight="1" x14ac:dyDescent="0.3">
      <c r="A82" s="285">
        <v>42439</v>
      </c>
      <c r="B82" s="286">
        <v>9969.1532989999996</v>
      </c>
      <c r="C82" s="287">
        <f t="shared" si="5"/>
        <v>-0.61</v>
      </c>
      <c r="D82" s="292">
        <v>74.656300000000002</v>
      </c>
      <c r="E82" s="289">
        <f t="shared" si="6"/>
        <v>-0.61</v>
      </c>
      <c r="F82" s="290">
        <f t="shared" si="9"/>
        <v>0</v>
      </c>
      <c r="G82" s="290">
        <f>+STDEV($F$9:F82)</f>
        <v>8.9684543205017335E-3</v>
      </c>
      <c r="H82" s="291">
        <f t="shared" si="7"/>
        <v>0.14180371371981607</v>
      </c>
      <c r="I82" s="286">
        <v>7486.15</v>
      </c>
      <c r="J82" s="290">
        <f t="shared" si="8"/>
        <v>-0.60609681616612954</v>
      </c>
    </row>
    <row r="83" spans="1:10" ht="15" customHeight="1" x14ac:dyDescent="0.3">
      <c r="A83" s="285">
        <v>42440</v>
      </c>
      <c r="B83" s="286">
        <v>10001.180194</v>
      </c>
      <c r="C83" s="287">
        <f t="shared" si="5"/>
        <v>0.32</v>
      </c>
      <c r="D83" s="292">
        <v>74.895899999999997</v>
      </c>
      <c r="E83" s="289">
        <f t="shared" si="6"/>
        <v>0.32</v>
      </c>
      <c r="F83" s="290">
        <f t="shared" si="9"/>
        <v>0</v>
      </c>
      <c r="G83" s="290">
        <f>+STDEV($F$9:F83)</f>
        <v>8.9099600104258197E-3</v>
      </c>
      <c r="H83" s="291">
        <f t="shared" si="7"/>
        <v>0.14087883746981594</v>
      </c>
      <c r="I83" s="286">
        <v>7510.2</v>
      </c>
      <c r="J83" s="290">
        <f t="shared" si="8"/>
        <v>0.32125992666457637</v>
      </c>
    </row>
    <row r="84" spans="1:10" ht="15" customHeight="1" x14ac:dyDescent="0.3">
      <c r="A84" s="285">
        <v>42443</v>
      </c>
      <c r="B84" s="286">
        <v>10048.886853</v>
      </c>
      <c r="C84" s="287">
        <f t="shared" si="5"/>
        <v>0.48</v>
      </c>
      <c r="D84" s="292">
        <v>75.275700000000001</v>
      </c>
      <c r="E84" s="289">
        <f t="shared" si="6"/>
        <v>0.51</v>
      </c>
      <c r="F84" s="290">
        <f t="shared" si="9"/>
        <v>3.0000000000000027E-2</v>
      </c>
      <c r="G84" s="290">
        <f>+STDEV($F$9:F84)</f>
        <v>9.4256090128520507E-3</v>
      </c>
      <c r="H84" s="291">
        <f t="shared" si="7"/>
        <v>0.14903196407411884</v>
      </c>
      <c r="I84" s="286">
        <v>7538.75</v>
      </c>
      <c r="J84" s="290">
        <f t="shared" si="8"/>
        <v>0.38014966312481935</v>
      </c>
    </row>
    <row r="85" spans="1:10" ht="15" customHeight="1" x14ac:dyDescent="0.3">
      <c r="A85" s="285">
        <v>42444</v>
      </c>
      <c r="B85" s="286">
        <v>9944.7555209999991</v>
      </c>
      <c r="C85" s="287">
        <f t="shared" si="5"/>
        <v>-1.04</v>
      </c>
      <c r="D85" s="292">
        <v>74.495400000000004</v>
      </c>
      <c r="E85" s="289">
        <f t="shared" si="6"/>
        <v>-1.04</v>
      </c>
      <c r="F85" s="290">
        <f t="shared" si="9"/>
        <v>0</v>
      </c>
      <c r="G85" s="290">
        <f>+STDEV($F$9:F85)</f>
        <v>9.366466268677277E-3</v>
      </c>
      <c r="H85" s="291">
        <f t="shared" si="7"/>
        <v>0.14809683518079414</v>
      </c>
      <c r="I85" s="286">
        <v>7460.6</v>
      </c>
      <c r="J85" s="290">
        <f t="shared" si="8"/>
        <v>-1.0366440059691544</v>
      </c>
    </row>
    <row r="86" spans="1:10" ht="15" customHeight="1" x14ac:dyDescent="0.3">
      <c r="A86" s="285">
        <v>42445</v>
      </c>
      <c r="B86" s="286">
        <v>9997.8951560000005</v>
      </c>
      <c r="C86" s="287">
        <f t="shared" si="5"/>
        <v>0.53</v>
      </c>
      <c r="D86" s="292">
        <v>74.898499999999999</v>
      </c>
      <c r="E86" s="289">
        <f t="shared" si="6"/>
        <v>0.54</v>
      </c>
      <c r="F86" s="290">
        <f t="shared" si="9"/>
        <v>1.0000000000000009E-2</v>
      </c>
      <c r="G86" s="290">
        <f>+STDEV($F$9:F86)</f>
        <v>9.3485794319745335E-3</v>
      </c>
      <c r="H86" s="291">
        <f t="shared" si="7"/>
        <v>0.14781401946021333</v>
      </c>
      <c r="I86" s="286">
        <v>7498.75</v>
      </c>
      <c r="J86" s="290">
        <f t="shared" si="8"/>
        <v>0.51135297429160698</v>
      </c>
    </row>
    <row r="87" spans="1:10" ht="15" customHeight="1" x14ac:dyDescent="0.3">
      <c r="A87" s="285">
        <v>42446</v>
      </c>
      <c r="B87" s="286">
        <v>10021.133419</v>
      </c>
      <c r="C87" s="287">
        <f t="shared" si="5"/>
        <v>0.23</v>
      </c>
      <c r="D87" s="292">
        <v>75.081400000000002</v>
      </c>
      <c r="E87" s="289">
        <f t="shared" si="6"/>
        <v>0.24</v>
      </c>
      <c r="F87" s="290">
        <f t="shared" si="9"/>
        <v>9.9999999999999811E-3</v>
      </c>
      <c r="G87" s="290">
        <f>+STDEV($F$9:F87)</f>
        <v>9.3300406859540466E-3</v>
      </c>
      <c r="H87" s="291">
        <f t="shared" si="7"/>
        <v>0.14752089614827271</v>
      </c>
      <c r="I87" s="286">
        <v>7512.55</v>
      </c>
      <c r="J87" s="290">
        <f t="shared" si="8"/>
        <v>0.18403067177863219</v>
      </c>
    </row>
    <row r="88" spans="1:10" ht="15" customHeight="1" x14ac:dyDescent="0.3">
      <c r="A88" s="285">
        <v>42447</v>
      </c>
      <c r="B88" s="286">
        <v>10143.600850999999</v>
      </c>
      <c r="C88" s="287">
        <f t="shared" si="5"/>
        <v>1.22</v>
      </c>
      <c r="D88" s="292">
        <v>75.994799999999998</v>
      </c>
      <c r="E88" s="289">
        <f t="shared" si="6"/>
        <v>1.22</v>
      </c>
      <c r="F88" s="290">
        <f t="shared" si="9"/>
        <v>0</v>
      </c>
      <c r="G88" s="290">
        <f>+STDEV($F$9:F88)</f>
        <v>9.2743009562903447E-3</v>
      </c>
      <c r="H88" s="291">
        <f t="shared" si="7"/>
        <v>0.14663957363877597</v>
      </c>
      <c r="I88" s="286">
        <v>7604.35</v>
      </c>
      <c r="J88" s="290">
        <f t="shared" si="8"/>
        <v>1.2219552615290439</v>
      </c>
    </row>
    <row r="89" spans="1:10" ht="15" customHeight="1" x14ac:dyDescent="0.3">
      <c r="A89" s="285">
        <v>42450</v>
      </c>
      <c r="B89" s="286">
        <v>10278.296435</v>
      </c>
      <c r="C89" s="287">
        <f t="shared" si="5"/>
        <v>1.33</v>
      </c>
      <c r="D89" s="292">
        <v>77.003900000000002</v>
      </c>
      <c r="E89" s="289">
        <f t="shared" si="6"/>
        <v>1.33</v>
      </c>
      <c r="F89" s="290">
        <f t="shared" si="9"/>
        <v>0</v>
      </c>
      <c r="G89" s="290">
        <f>+STDEV($F$9:F89)</f>
        <v>9.219544457292882E-3</v>
      </c>
      <c r="H89" s="291">
        <f t="shared" si="7"/>
        <v>0.14577379737113241</v>
      </c>
      <c r="I89" s="286">
        <v>7704.25</v>
      </c>
      <c r="J89" s="290">
        <f t="shared" si="8"/>
        <v>1.3137217513659896</v>
      </c>
    </row>
    <row r="90" spans="1:10" ht="15" customHeight="1" x14ac:dyDescent="0.3">
      <c r="A90" s="285">
        <v>42451</v>
      </c>
      <c r="B90" s="286">
        <v>10292.771567</v>
      </c>
      <c r="C90" s="287">
        <f t="shared" si="5"/>
        <v>0.14000000000000001</v>
      </c>
      <c r="D90" s="292">
        <v>77.111599999999996</v>
      </c>
      <c r="E90" s="289">
        <f t="shared" si="6"/>
        <v>0.14000000000000001</v>
      </c>
      <c r="F90" s="290">
        <f t="shared" si="9"/>
        <v>0</v>
      </c>
      <c r="G90" s="290">
        <f>+STDEV($F$9:F90)</f>
        <v>9.1657427472300896E-3</v>
      </c>
      <c r="H90" s="291">
        <f t="shared" si="7"/>
        <v>0.1449231176420803</v>
      </c>
      <c r="I90" s="286">
        <v>7714.9</v>
      </c>
      <c r="J90" s="290">
        <f t="shared" si="8"/>
        <v>0.13823538955770692</v>
      </c>
    </row>
    <row r="91" spans="1:10" ht="15" customHeight="1" x14ac:dyDescent="0.3">
      <c r="A91" s="285">
        <v>42452</v>
      </c>
      <c r="B91" s="286">
        <v>10294.93288</v>
      </c>
      <c r="C91" s="287">
        <f t="shared" si="5"/>
        <v>0.02</v>
      </c>
      <c r="D91" s="292">
        <v>77.127200000000002</v>
      </c>
      <c r="E91" s="289">
        <f t="shared" si="6"/>
        <v>0.02</v>
      </c>
      <c r="F91" s="290">
        <f t="shared" si="9"/>
        <v>0</v>
      </c>
      <c r="G91" s="290">
        <f>+STDEV($F$9:F91)</f>
        <v>9.1128685172343366E-3</v>
      </c>
      <c r="H91" s="291">
        <f t="shared" si="7"/>
        <v>0.14408710266050942</v>
      </c>
      <c r="I91" s="286">
        <v>7716.5</v>
      </c>
      <c r="J91" s="290">
        <f t="shared" si="8"/>
        <v>2.073908929474606E-2</v>
      </c>
    </row>
    <row r="92" spans="1:10" ht="15" customHeight="1" x14ac:dyDescent="0.3">
      <c r="A92" s="285">
        <v>42457</v>
      </c>
      <c r="B92" s="286">
        <v>10159.664054000001</v>
      </c>
      <c r="C92" s="287">
        <f t="shared" si="5"/>
        <v>-1.31</v>
      </c>
      <c r="D92" s="292">
        <v>76.115200000000002</v>
      </c>
      <c r="E92" s="289">
        <f t="shared" si="6"/>
        <v>-1.31</v>
      </c>
      <c r="F92" s="290">
        <f t="shared" si="9"/>
        <v>0</v>
      </c>
      <c r="G92" s="290">
        <f>+STDEV($F$9:F92)</f>
        <v>9.0608955342703478E-3</v>
      </c>
      <c r="H92" s="291">
        <f t="shared" si="7"/>
        <v>0.14326533764571275</v>
      </c>
      <c r="I92" s="286">
        <v>7615.1</v>
      </c>
      <c r="J92" s="290">
        <f t="shared" si="8"/>
        <v>-1.3140672584721005</v>
      </c>
    </row>
    <row r="93" spans="1:10" ht="15" customHeight="1" x14ac:dyDescent="0.3">
      <c r="A93" s="285">
        <v>42458</v>
      </c>
      <c r="B93" s="286">
        <v>10135.489371</v>
      </c>
      <c r="C93" s="287">
        <f t="shared" si="5"/>
        <v>-0.24</v>
      </c>
      <c r="D93" s="292">
        <v>75.933099999999996</v>
      </c>
      <c r="E93" s="289">
        <f t="shared" si="6"/>
        <v>-0.24</v>
      </c>
      <c r="F93" s="290">
        <f t="shared" si="9"/>
        <v>0</v>
      </c>
      <c r="G93" s="290">
        <f>+STDEV($F$9:F93)</f>
        <v>9.009798587550957E-3</v>
      </c>
      <c r="H93" s="291">
        <f t="shared" si="7"/>
        <v>0.14245742398014505</v>
      </c>
      <c r="I93" s="286">
        <v>7597</v>
      </c>
      <c r="J93" s="290">
        <f t="shared" si="8"/>
        <v>-0.23768565087786586</v>
      </c>
    </row>
    <row r="94" spans="1:10" ht="15" customHeight="1" x14ac:dyDescent="0.3">
      <c r="A94" s="285">
        <v>42459</v>
      </c>
      <c r="B94" s="286">
        <v>10321.201171000001</v>
      </c>
      <c r="C94" s="287">
        <f t="shared" si="5"/>
        <v>1.83</v>
      </c>
      <c r="D94" s="292">
        <v>77.323499999999996</v>
      </c>
      <c r="E94" s="289">
        <f t="shared" si="6"/>
        <v>1.83</v>
      </c>
      <c r="F94" s="290">
        <f t="shared" si="9"/>
        <v>0</v>
      </c>
      <c r="G94" s="290">
        <f>+STDEV($F$9:F94)</f>
        <v>8.9595534381584786E-3</v>
      </c>
      <c r="H94" s="291">
        <f t="shared" si="7"/>
        <v>0.14166297841286676</v>
      </c>
      <c r="I94" s="286">
        <v>7735.2</v>
      </c>
      <c r="J94" s="290">
        <f t="shared" si="8"/>
        <v>1.8191391338686298</v>
      </c>
    </row>
    <row r="95" spans="1:10" ht="15" customHeight="1" x14ac:dyDescent="0.3">
      <c r="A95" s="285">
        <v>42460</v>
      </c>
      <c r="B95" s="286">
        <v>10325.497674</v>
      </c>
      <c r="C95" s="287">
        <f t="shared" si="5"/>
        <v>0.04</v>
      </c>
      <c r="D95" s="292">
        <v>77.288300000000007</v>
      </c>
      <c r="E95" s="289">
        <f t="shared" si="6"/>
        <v>-0.05</v>
      </c>
      <c r="F95" s="290">
        <f t="shared" si="9"/>
        <v>-0.09</v>
      </c>
      <c r="G95" s="290">
        <f>+STDEV($F$9:F95)</f>
        <v>1.3297532797794489E-2</v>
      </c>
      <c r="H95" s="291">
        <f t="shared" si="7"/>
        <v>0.2102524545091092</v>
      </c>
      <c r="I95" s="286">
        <v>7738.4</v>
      </c>
      <c r="J95" s="290">
        <f t="shared" si="8"/>
        <v>4.1369324645772809E-2</v>
      </c>
    </row>
    <row r="96" spans="1:10" ht="15" customHeight="1" x14ac:dyDescent="0.3">
      <c r="A96" s="285">
        <v>42461</v>
      </c>
      <c r="B96" s="286">
        <v>10291.686062999999</v>
      </c>
      <c r="C96" s="287">
        <f t="shared" si="5"/>
        <v>-0.33</v>
      </c>
      <c r="D96" s="292">
        <v>77.040400000000005</v>
      </c>
      <c r="E96" s="289">
        <f t="shared" si="6"/>
        <v>-0.32</v>
      </c>
      <c r="F96" s="290">
        <f t="shared" si="9"/>
        <v>1.0000000000000009E-2</v>
      </c>
      <c r="G96" s="290">
        <f>+STDEV($F$9:F96)</f>
        <v>1.325538868361109E-2</v>
      </c>
      <c r="H96" s="291">
        <f t="shared" si="7"/>
        <v>0.20958609755516044</v>
      </c>
      <c r="I96" s="286">
        <v>7713.05</v>
      </c>
      <c r="J96" s="290">
        <f t="shared" si="8"/>
        <v>-0.32758709810812903</v>
      </c>
    </row>
    <row r="97" spans="1:10" ht="15" customHeight="1" x14ac:dyDescent="0.3">
      <c r="A97" s="285">
        <v>42464</v>
      </c>
      <c r="B97" s="286">
        <v>10352.691070000001</v>
      </c>
      <c r="C97" s="287">
        <f t="shared" si="5"/>
        <v>0.59</v>
      </c>
      <c r="D97" s="292">
        <v>77.509799999999998</v>
      </c>
      <c r="E97" s="289">
        <f t="shared" si="6"/>
        <v>0.61</v>
      </c>
      <c r="F97" s="290">
        <f t="shared" si="9"/>
        <v>2.0000000000000018E-2</v>
      </c>
      <c r="G97" s="290">
        <f>+STDEV($F$9:F97)</f>
        <v>1.3330673040701268E-2</v>
      </c>
      <c r="H97" s="291">
        <f t="shared" si="7"/>
        <v>0.21077644775809251</v>
      </c>
      <c r="I97" s="286">
        <v>7758.8</v>
      </c>
      <c r="J97" s="290">
        <f t="shared" si="8"/>
        <v>0.59315056948937195</v>
      </c>
    </row>
    <row r="98" spans="1:10" ht="15" customHeight="1" x14ac:dyDescent="0.3">
      <c r="A98" s="285">
        <v>42465</v>
      </c>
      <c r="B98" s="286">
        <v>10145.097916999999</v>
      </c>
      <c r="C98" s="287">
        <f t="shared" si="5"/>
        <v>-2.0099999999999998</v>
      </c>
      <c r="D98" s="292">
        <v>75.960700000000003</v>
      </c>
      <c r="E98" s="289">
        <f t="shared" si="6"/>
        <v>-2</v>
      </c>
      <c r="F98" s="290">
        <f t="shared" si="9"/>
        <v>9.9999999999997868E-3</v>
      </c>
      <c r="G98" s="290">
        <f>+STDEV($F$9:F98)</f>
        <v>1.3286904181245453E-2</v>
      </c>
      <c r="H98" s="291">
        <f t="shared" si="7"/>
        <v>0.21008440132575162</v>
      </c>
      <c r="I98" s="286">
        <v>7603.2</v>
      </c>
      <c r="J98" s="290">
        <f t="shared" si="8"/>
        <v>-2.0054647625921582</v>
      </c>
    </row>
    <row r="99" spans="1:10" ht="15" customHeight="1" x14ac:dyDescent="0.3">
      <c r="A99" s="285">
        <v>42466</v>
      </c>
      <c r="B99" s="286">
        <v>10159.975560000001</v>
      </c>
      <c r="C99" s="287">
        <f t="shared" si="5"/>
        <v>0.15</v>
      </c>
      <c r="D99" s="292">
        <v>76.071600000000004</v>
      </c>
      <c r="E99" s="289">
        <f t="shared" si="6"/>
        <v>0.15</v>
      </c>
      <c r="F99" s="290">
        <f t="shared" si="9"/>
        <v>0</v>
      </c>
      <c r="G99" s="293">
        <f>+STDEV($F$9:F99)</f>
        <v>1.3213749452868195E-2</v>
      </c>
      <c r="H99" s="291">
        <f t="shared" si="7"/>
        <v>0.20892772350933619</v>
      </c>
      <c r="I99" s="286">
        <v>7614.35</v>
      </c>
      <c r="J99" s="290">
        <f t="shared" si="8"/>
        <v>0.14664877946128665</v>
      </c>
    </row>
    <row r="100" spans="1:10" ht="15" customHeight="1" x14ac:dyDescent="0.3">
      <c r="A100" s="285">
        <v>42467</v>
      </c>
      <c r="B100" s="286">
        <v>10069.362042999999</v>
      </c>
      <c r="C100" s="287">
        <f t="shared" si="5"/>
        <v>-0.89</v>
      </c>
      <c r="D100" s="292">
        <v>75.397199999999998</v>
      </c>
      <c r="E100" s="289">
        <f t="shared" si="6"/>
        <v>-0.89</v>
      </c>
      <c r="F100" s="290">
        <f t="shared" si="9"/>
        <v>0</v>
      </c>
      <c r="G100" s="293">
        <f>+STDEV($F$9:F100)</f>
        <v>1.3141789877520564E-2</v>
      </c>
      <c r="H100" s="291">
        <f t="shared" si="7"/>
        <v>0.2077899427215511</v>
      </c>
      <c r="I100" s="286">
        <v>7546.45</v>
      </c>
      <c r="J100" s="290">
        <f t="shared" si="8"/>
        <v>-0.89173731178630533</v>
      </c>
    </row>
    <row r="101" spans="1:10" ht="15" customHeight="1" x14ac:dyDescent="0.3">
      <c r="A101" s="285">
        <v>42468</v>
      </c>
      <c r="B101" s="286">
        <v>10081.010636999999</v>
      </c>
      <c r="C101" s="287">
        <f t="shared" si="5"/>
        <v>0.12</v>
      </c>
      <c r="D101" s="292">
        <v>75.485399999999998</v>
      </c>
      <c r="E101" s="289">
        <f t="shared" si="6"/>
        <v>0.12</v>
      </c>
      <c r="F101" s="290">
        <f t="shared" si="9"/>
        <v>0</v>
      </c>
      <c r="G101" s="293">
        <f>+STDEV($F$9:F101)</f>
        <v>1.3070993263334484E-2</v>
      </c>
      <c r="H101" s="291">
        <f t="shared" si="7"/>
        <v>0.20667054996427009</v>
      </c>
      <c r="I101" s="286">
        <v>7555.2</v>
      </c>
      <c r="J101" s="290">
        <f t="shared" si="8"/>
        <v>0.11594855859377588</v>
      </c>
    </row>
    <row r="102" spans="1:10" ht="15" customHeight="1" x14ac:dyDescent="0.3">
      <c r="A102" s="285">
        <v>42471</v>
      </c>
      <c r="B102" s="286">
        <v>10236.111730000001</v>
      </c>
      <c r="C102" s="287">
        <f t="shared" si="5"/>
        <v>1.54</v>
      </c>
      <c r="D102" s="292">
        <v>76.641599999999997</v>
      </c>
      <c r="E102" s="289">
        <f t="shared" si="6"/>
        <v>1.53</v>
      </c>
      <c r="F102" s="290">
        <f t="shared" si="9"/>
        <v>-1.0000000000000009E-2</v>
      </c>
      <c r="G102" s="293">
        <f>+STDEV($F$9:F102)</f>
        <v>1.3053573856878078E-2</v>
      </c>
      <c r="H102" s="291">
        <f t="shared" si="7"/>
        <v>0.20639512496481766</v>
      </c>
      <c r="I102" s="286">
        <v>7671.4</v>
      </c>
      <c r="J102" s="290">
        <f t="shared" si="8"/>
        <v>1.5380135535789896</v>
      </c>
    </row>
    <row r="103" spans="1:10" ht="15" customHeight="1" x14ac:dyDescent="0.3">
      <c r="A103" s="285">
        <v>42472</v>
      </c>
      <c r="B103" s="286">
        <v>10286.175331</v>
      </c>
      <c r="C103" s="287">
        <f t="shared" si="5"/>
        <v>0.49</v>
      </c>
      <c r="D103" s="292">
        <v>77.014799999999994</v>
      </c>
      <c r="E103" s="289">
        <f t="shared" si="6"/>
        <v>0.49</v>
      </c>
      <c r="F103" s="290">
        <f t="shared" si="9"/>
        <v>0</v>
      </c>
      <c r="G103" s="293">
        <f>+STDEV($F$9:F103)</f>
        <v>1.2984614894719273E-2</v>
      </c>
      <c r="H103" s="291">
        <f t="shared" si="7"/>
        <v>0.20530478803730173</v>
      </c>
      <c r="I103" s="286">
        <v>7708.95</v>
      </c>
      <c r="J103" s="290">
        <f t="shared" si="8"/>
        <v>0.48948040774826218</v>
      </c>
    </row>
    <row r="104" spans="1:10" ht="15" customHeight="1" x14ac:dyDescent="0.3">
      <c r="A104" s="285">
        <v>42473</v>
      </c>
      <c r="B104" s="286">
        <v>10475.02132</v>
      </c>
      <c r="C104" s="287">
        <f t="shared" si="5"/>
        <v>1.84</v>
      </c>
      <c r="D104" s="292">
        <v>78.427199999999999</v>
      </c>
      <c r="E104" s="289">
        <f t="shared" si="6"/>
        <v>1.83</v>
      </c>
      <c r="F104" s="290">
        <f t="shared" si="9"/>
        <v>-1.0000000000000009E-2</v>
      </c>
      <c r="G104" s="293">
        <f>+STDEV($F$9:F104)</f>
        <v>1.2967148099121924E-2</v>
      </c>
      <c r="H104" s="291">
        <f t="shared" si="7"/>
        <v>0.20502861374974063</v>
      </c>
      <c r="I104" s="286">
        <v>7850.45</v>
      </c>
      <c r="J104" s="290">
        <f t="shared" si="8"/>
        <v>1.8355288333690063</v>
      </c>
    </row>
    <row r="105" spans="1:10" ht="15" customHeight="1" x14ac:dyDescent="0.3">
      <c r="A105" s="285">
        <v>42478</v>
      </c>
      <c r="B105" s="286">
        <v>10560.737891000001</v>
      </c>
      <c r="C105" s="287">
        <f t="shared" si="5"/>
        <v>0.82</v>
      </c>
      <c r="D105" s="292">
        <v>79.066199999999995</v>
      </c>
      <c r="E105" s="289">
        <f t="shared" si="6"/>
        <v>0.81</v>
      </c>
      <c r="F105" s="290">
        <f t="shared" si="9"/>
        <v>-9.9999999999998979E-3</v>
      </c>
      <c r="G105" s="293">
        <f>+STDEV($F$9:F105)</f>
        <v>1.2948981305048202E-2</v>
      </c>
      <c r="H105" s="291">
        <f t="shared" si="7"/>
        <v>0.20474137151445956</v>
      </c>
      <c r="I105" s="286">
        <v>7914.7</v>
      </c>
      <c r="J105" s="290">
        <f t="shared" si="8"/>
        <v>0.81842442152997608</v>
      </c>
    </row>
    <row r="106" spans="1:10" ht="15" customHeight="1" x14ac:dyDescent="0.3">
      <c r="A106" s="285">
        <v>42480</v>
      </c>
      <c r="B106" s="286">
        <v>10560.791264</v>
      </c>
      <c r="C106" s="287">
        <f t="shared" si="5"/>
        <v>0</v>
      </c>
      <c r="D106" s="292">
        <v>79.067800000000005</v>
      </c>
      <c r="E106" s="289">
        <f t="shared" si="6"/>
        <v>0</v>
      </c>
      <c r="F106" s="290">
        <f t="shared" si="9"/>
        <v>0</v>
      </c>
      <c r="G106" s="293">
        <f>+STDEV($F$9:F106)</f>
        <v>1.2882481985228093E-2</v>
      </c>
      <c r="H106" s="291">
        <f t="shared" si="7"/>
        <v>0.20368992494704197</v>
      </c>
      <c r="I106" s="286">
        <v>7914.75</v>
      </c>
      <c r="J106" s="290">
        <f t="shared" si="8"/>
        <v>6.3173588386397335E-4</v>
      </c>
    </row>
    <row r="107" spans="1:10" ht="15" customHeight="1" x14ac:dyDescent="0.3">
      <c r="A107" s="285">
        <v>42481</v>
      </c>
      <c r="B107" s="286">
        <v>10557.215292000001</v>
      </c>
      <c r="C107" s="287">
        <f t="shared" si="5"/>
        <v>-0.03</v>
      </c>
      <c r="D107" s="292">
        <v>79.040899999999993</v>
      </c>
      <c r="E107" s="289">
        <f t="shared" si="6"/>
        <v>-0.03</v>
      </c>
      <c r="F107" s="290">
        <f t="shared" si="9"/>
        <v>0</v>
      </c>
      <c r="G107" s="293">
        <f>+STDEV($F$9:F107)</f>
        <v>1.2816996806293971E-2</v>
      </c>
      <c r="H107" s="291">
        <f t="shared" si="7"/>
        <v>0.20265451335496446</v>
      </c>
      <c r="I107" s="286">
        <v>7912.05</v>
      </c>
      <c r="J107" s="290">
        <f t="shared" si="8"/>
        <v>-3.4113522221167036E-2</v>
      </c>
    </row>
    <row r="108" spans="1:10" ht="15" customHeight="1" x14ac:dyDescent="0.3">
      <c r="A108" s="285">
        <v>42482</v>
      </c>
      <c r="B108" s="286">
        <v>10540.189398</v>
      </c>
      <c r="C108" s="287">
        <f t="shared" si="5"/>
        <v>-0.16</v>
      </c>
      <c r="D108" s="292">
        <v>78.913499999999999</v>
      </c>
      <c r="E108" s="289">
        <f t="shared" si="6"/>
        <v>-0.16</v>
      </c>
      <c r="F108" s="290">
        <f t="shared" si="9"/>
        <v>0</v>
      </c>
      <c r="G108" s="293">
        <f>+STDEV($F$9:F108)</f>
        <v>1.2752500250000489E-2</v>
      </c>
      <c r="H108" s="291">
        <f t="shared" si="7"/>
        <v>0.20163473325934109</v>
      </c>
      <c r="I108" s="286">
        <v>7899.3</v>
      </c>
      <c r="J108" s="290">
        <f t="shared" si="8"/>
        <v>-0.1611466054941513</v>
      </c>
    </row>
    <row r="109" spans="1:10" ht="15" customHeight="1" x14ac:dyDescent="0.3">
      <c r="A109" s="285">
        <v>42485</v>
      </c>
      <c r="B109" s="286">
        <v>10481.119151999999</v>
      </c>
      <c r="C109" s="287">
        <f t="shared" si="5"/>
        <v>-0.56000000000000005</v>
      </c>
      <c r="D109" s="292">
        <v>78.472700000000003</v>
      </c>
      <c r="E109" s="289">
        <f t="shared" si="6"/>
        <v>-0.56000000000000005</v>
      </c>
      <c r="F109" s="290">
        <f t="shared" si="9"/>
        <v>0</v>
      </c>
      <c r="G109" s="293">
        <f>+STDEV($F$9:F109)</f>
        <v>1.2688967688117852E-2</v>
      </c>
      <c r="H109" s="291">
        <f t="shared" si="7"/>
        <v>0.20063019525366743</v>
      </c>
      <c r="I109" s="286">
        <v>7855.05</v>
      </c>
      <c r="J109" s="290">
        <f t="shared" si="8"/>
        <v>-0.56017621814591168</v>
      </c>
    </row>
    <row r="110" spans="1:10" ht="15" customHeight="1" x14ac:dyDescent="0.3">
      <c r="A110" s="285">
        <v>42486</v>
      </c>
      <c r="B110" s="286">
        <v>10624.718425999999</v>
      </c>
      <c r="C110" s="287">
        <f t="shared" si="5"/>
        <v>1.37</v>
      </c>
      <c r="D110" s="292">
        <v>79.546300000000002</v>
      </c>
      <c r="E110" s="289">
        <f t="shared" si="6"/>
        <v>1.37</v>
      </c>
      <c r="F110" s="290">
        <f t="shared" si="9"/>
        <v>0</v>
      </c>
      <c r="G110" s="293">
        <f>+STDEV($F$9:F110)</f>
        <v>1.262637534291357E-2</v>
      </c>
      <c r="H110" s="291">
        <f t="shared" si="7"/>
        <v>0.19964052337898219</v>
      </c>
      <c r="I110" s="286">
        <v>7962.65</v>
      </c>
      <c r="J110" s="290">
        <f t="shared" si="8"/>
        <v>1.3698194155352219</v>
      </c>
    </row>
    <row r="111" spans="1:10" ht="15" customHeight="1" x14ac:dyDescent="0.3">
      <c r="A111" s="285">
        <v>42487</v>
      </c>
      <c r="B111" s="286">
        <v>10647.735407</v>
      </c>
      <c r="C111" s="287">
        <f t="shared" si="5"/>
        <v>0.22</v>
      </c>
      <c r="D111" s="292">
        <v>79.721500000000006</v>
      </c>
      <c r="E111" s="289">
        <f t="shared" si="6"/>
        <v>0.22</v>
      </c>
      <c r="F111" s="290">
        <f t="shared" si="9"/>
        <v>0</v>
      </c>
      <c r="G111" s="293">
        <f>+STDEV($F$9:F111)</f>
        <v>1.2564700249757921E-2</v>
      </c>
      <c r="H111" s="291">
        <f t="shared" si="7"/>
        <v>0.19866535453260764</v>
      </c>
      <c r="I111" s="286">
        <v>7979.9</v>
      </c>
      <c r="J111" s="290">
        <f t="shared" si="8"/>
        <v>0.21663642129190661</v>
      </c>
    </row>
    <row r="112" spans="1:10" ht="15" customHeight="1" x14ac:dyDescent="0.3">
      <c r="A112" s="285">
        <v>42488</v>
      </c>
      <c r="B112" s="286">
        <v>10470.711474</v>
      </c>
      <c r="C112" s="287">
        <f t="shared" si="5"/>
        <v>-1.66</v>
      </c>
      <c r="D112" s="292">
        <v>78.397800000000004</v>
      </c>
      <c r="E112" s="289">
        <f t="shared" si="6"/>
        <v>-1.66</v>
      </c>
      <c r="F112" s="290">
        <f t="shared" si="9"/>
        <v>0</v>
      </c>
      <c r="G112" s="293">
        <f>+STDEV($F$9:F112)</f>
        <v>1.250392022171957E-2</v>
      </c>
      <c r="H112" s="291">
        <f t="shared" si="7"/>
        <v>0.1977043379083572</v>
      </c>
      <c r="I112" s="286">
        <v>7847.25</v>
      </c>
      <c r="J112" s="290">
        <f t="shared" si="8"/>
        <v>-1.6623015326006545</v>
      </c>
    </row>
    <row r="113" spans="1:20" ht="15" customHeight="1" x14ac:dyDescent="0.3">
      <c r="A113" s="285">
        <v>42489</v>
      </c>
      <c r="B113" s="286">
        <v>10474.154014</v>
      </c>
      <c r="C113" s="287">
        <f t="shared" si="5"/>
        <v>0.03</v>
      </c>
      <c r="D113" s="292">
        <v>78.424899999999994</v>
      </c>
      <c r="E113" s="289">
        <f t="shared" si="6"/>
        <v>0.03</v>
      </c>
      <c r="F113" s="290">
        <f t="shared" si="9"/>
        <v>0</v>
      </c>
      <c r="G113" s="293">
        <f>+STDEV($F$9:F113)</f>
        <v>1.2444013816027357E-2</v>
      </c>
      <c r="H113" s="291">
        <f t="shared" si="7"/>
        <v>0.19675713446624987</v>
      </c>
      <c r="I113" s="286">
        <v>7849.8</v>
      </c>
      <c r="J113" s="290">
        <f t="shared" si="8"/>
        <v>3.2495460193063583E-2</v>
      </c>
    </row>
    <row r="114" spans="1:20" ht="15" customHeight="1" x14ac:dyDescent="0.3">
      <c r="A114" s="285">
        <v>42492</v>
      </c>
      <c r="B114" s="286">
        <v>10415.524093</v>
      </c>
      <c r="C114" s="287">
        <f t="shared" si="5"/>
        <v>-0.56000000000000005</v>
      </c>
      <c r="D114" s="292">
        <v>77.986599999999996</v>
      </c>
      <c r="E114" s="289">
        <f t="shared" si="6"/>
        <v>-0.56000000000000005</v>
      </c>
      <c r="F114" s="290">
        <f t="shared" si="9"/>
        <v>0</v>
      </c>
      <c r="G114" s="293">
        <f>+STDEV($F$9:F114)</f>
        <v>1.2384960302283103E-2</v>
      </c>
      <c r="H114" s="291">
        <f t="shared" si="7"/>
        <v>0.19582341642991039</v>
      </c>
      <c r="I114" s="286">
        <v>7805.9</v>
      </c>
      <c r="J114" s="290">
        <f t="shared" si="8"/>
        <v>-0.55924991719534944</v>
      </c>
    </row>
    <row r="115" spans="1:20" ht="15" customHeight="1" x14ac:dyDescent="0.3">
      <c r="A115" s="285">
        <v>42493</v>
      </c>
      <c r="B115" s="286">
        <v>10336.972808</v>
      </c>
      <c r="C115" s="287">
        <f t="shared" si="5"/>
        <v>-0.75</v>
      </c>
      <c r="D115" s="292">
        <v>77.398200000000003</v>
      </c>
      <c r="E115" s="289">
        <f t="shared" si="6"/>
        <v>-0.75</v>
      </c>
      <c r="F115" s="290">
        <f t="shared" si="9"/>
        <v>0</v>
      </c>
      <c r="G115" s="293">
        <f>+STDEV($F$9:F115)</f>
        <v>1.2326739632318409E-2</v>
      </c>
      <c r="H115" s="291">
        <f t="shared" si="7"/>
        <v>0.19490286680996344</v>
      </c>
      <c r="I115" s="286">
        <v>7747</v>
      </c>
      <c r="J115" s="290">
        <f t="shared" si="8"/>
        <v>-0.75455745013386843</v>
      </c>
    </row>
    <row r="116" spans="1:20" ht="15" customHeight="1" x14ac:dyDescent="0.3">
      <c r="A116" s="285">
        <v>42494</v>
      </c>
      <c r="B116" s="286">
        <v>10283.012999</v>
      </c>
      <c r="C116" s="287">
        <f t="shared" si="5"/>
        <v>-0.52</v>
      </c>
      <c r="D116" s="292">
        <v>76.993499999999997</v>
      </c>
      <c r="E116" s="289">
        <f t="shared" si="6"/>
        <v>-0.52</v>
      </c>
      <c r="F116" s="290">
        <f t="shared" si="9"/>
        <v>0</v>
      </c>
      <c r="G116" s="293">
        <f>+STDEV($F$9:F116)</f>
        <v>1.2269332411595887E-2</v>
      </c>
      <c r="H116" s="291">
        <f t="shared" si="7"/>
        <v>0.19399517895184748</v>
      </c>
      <c r="I116" s="286">
        <v>7706.55</v>
      </c>
      <c r="J116" s="290">
        <f t="shared" si="8"/>
        <v>-0.52213760165225009</v>
      </c>
      <c r="T116" s="13"/>
    </row>
    <row r="117" spans="1:20" ht="15" customHeight="1" x14ac:dyDescent="0.3">
      <c r="A117" s="285">
        <v>42495</v>
      </c>
      <c r="B117" s="286">
        <v>10322.824774999999</v>
      </c>
      <c r="C117" s="287">
        <f t="shared" si="5"/>
        <v>0.39</v>
      </c>
      <c r="D117" s="292">
        <v>77.290400000000005</v>
      </c>
      <c r="E117" s="289">
        <f t="shared" si="6"/>
        <v>0.39</v>
      </c>
      <c r="F117" s="290">
        <f t="shared" si="9"/>
        <v>0</v>
      </c>
      <c r="G117" s="293">
        <f>+STDEV($F$9:F117)</f>
        <v>1.2212719872062175E-2</v>
      </c>
      <c r="H117" s="291">
        <f t="shared" si="7"/>
        <v>0.19310005610658321</v>
      </c>
      <c r="I117" s="286">
        <v>7735.5</v>
      </c>
      <c r="J117" s="290">
        <f t="shared" si="8"/>
        <v>0.3756544757381684</v>
      </c>
      <c r="T117" s="13"/>
    </row>
    <row r="118" spans="1:20" ht="15" customHeight="1" x14ac:dyDescent="0.3">
      <c r="A118" s="285">
        <v>42496</v>
      </c>
      <c r="B118" s="286">
        <v>10320.115785</v>
      </c>
      <c r="C118" s="287">
        <f t="shared" si="5"/>
        <v>-0.03</v>
      </c>
      <c r="D118" s="292">
        <v>77.270099999999999</v>
      </c>
      <c r="E118" s="289">
        <f t="shared" si="6"/>
        <v>-0.03</v>
      </c>
      <c r="F118" s="290">
        <f t="shared" si="9"/>
        <v>0</v>
      </c>
      <c r="G118" s="293">
        <f>+STDEV($F$9:F118)</f>
        <v>1.2156883846366425E-2</v>
      </c>
      <c r="H118" s="291">
        <f t="shared" si="7"/>
        <v>0.19221721102313194</v>
      </c>
      <c r="I118" s="286">
        <v>7733.45</v>
      </c>
      <c r="J118" s="290">
        <f t="shared" si="8"/>
        <v>-2.6501195785665854E-2</v>
      </c>
      <c r="T118" s="13"/>
    </row>
    <row r="119" spans="1:20" ht="15" customHeight="1" x14ac:dyDescent="0.3">
      <c r="A119" s="285">
        <v>42499</v>
      </c>
      <c r="B119" s="286">
        <v>10497.094204000001</v>
      </c>
      <c r="C119" s="287">
        <f t="shared" si="5"/>
        <v>1.71</v>
      </c>
      <c r="D119" s="292">
        <v>78.588399999999993</v>
      </c>
      <c r="E119" s="289">
        <f t="shared" si="6"/>
        <v>1.71</v>
      </c>
      <c r="F119" s="290">
        <f t="shared" si="9"/>
        <v>0</v>
      </c>
      <c r="G119" s="293">
        <f>+STDEV($F$9:F119)</f>
        <v>1.2101806743363834E-2</v>
      </c>
      <c r="H119" s="291">
        <f t="shared" si="7"/>
        <v>0.19134636556107248</v>
      </c>
      <c r="I119" s="286">
        <v>7866.05</v>
      </c>
      <c r="J119" s="290">
        <f t="shared" si="8"/>
        <v>1.714629305161349</v>
      </c>
    </row>
    <row r="120" spans="1:20" ht="15" customHeight="1" x14ac:dyDescent="0.3">
      <c r="A120" s="285">
        <v>42500</v>
      </c>
      <c r="B120" s="286">
        <v>10526.105747</v>
      </c>
      <c r="C120" s="287">
        <f t="shared" si="5"/>
        <v>0.28000000000000003</v>
      </c>
      <c r="D120" s="292">
        <v>78.804699999999997</v>
      </c>
      <c r="E120" s="289">
        <f t="shared" si="6"/>
        <v>0.28000000000000003</v>
      </c>
      <c r="F120" s="290">
        <f t="shared" si="9"/>
        <v>0</v>
      </c>
      <c r="G120" s="293">
        <f>+STDEV($F$9:F120)</f>
        <v>1.2047471524829184E-2</v>
      </c>
      <c r="H120" s="291">
        <f t="shared" si="7"/>
        <v>0.19048725032241004</v>
      </c>
      <c r="I120" s="286">
        <v>7887.8</v>
      </c>
      <c r="J120" s="290">
        <f t="shared" si="8"/>
        <v>0.27650472600606402</v>
      </c>
    </row>
    <row r="121" spans="1:20" ht="15" customHeight="1" x14ac:dyDescent="0.3">
      <c r="A121" s="285">
        <v>42501</v>
      </c>
      <c r="B121" s="286">
        <v>10474.101155</v>
      </c>
      <c r="C121" s="287">
        <f t="shared" si="5"/>
        <v>-0.49</v>
      </c>
      <c r="D121" s="292">
        <v>78.415800000000004</v>
      </c>
      <c r="E121" s="289">
        <f t="shared" si="6"/>
        <v>-0.49</v>
      </c>
      <c r="F121" s="290">
        <f t="shared" si="9"/>
        <v>0</v>
      </c>
      <c r="G121" s="293">
        <f>+STDEV($F$9:F121)</f>
        <v>1.1993861683310413E-2</v>
      </c>
      <c r="H121" s="291">
        <f t="shared" si="7"/>
        <v>0.18963960430141016</v>
      </c>
      <c r="I121" s="286">
        <v>7848.85</v>
      </c>
      <c r="J121" s="290">
        <f t="shared" si="8"/>
        <v>-0.49380055275234941</v>
      </c>
    </row>
    <row r="122" spans="1:20" ht="15" customHeight="1" x14ac:dyDescent="0.3">
      <c r="A122" s="285">
        <v>42502</v>
      </c>
      <c r="B122" s="286">
        <v>10542.933510000001</v>
      </c>
      <c r="C122" s="287">
        <f t="shared" si="5"/>
        <v>0.66</v>
      </c>
      <c r="D122" s="292">
        <v>78.930300000000003</v>
      </c>
      <c r="E122" s="289">
        <f t="shared" si="6"/>
        <v>0.66</v>
      </c>
      <c r="F122" s="290">
        <f t="shared" si="9"/>
        <v>0</v>
      </c>
      <c r="G122" s="293">
        <f>+STDEV($F$9:F122)</f>
        <v>1.1940961221056789E-2</v>
      </c>
      <c r="H122" s="291">
        <f t="shared" si="7"/>
        <v>0.18880317455142409</v>
      </c>
      <c r="I122" s="286">
        <v>7900.4</v>
      </c>
      <c r="J122" s="290">
        <f t="shared" si="8"/>
        <v>0.65678411487032207</v>
      </c>
    </row>
    <row r="123" spans="1:20" ht="15" customHeight="1" x14ac:dyDescent="0.3">
      <c r="A123" s="285">
        <v>42503</v>
      </c>
      <c r="B123" s="286">
        <v>10428.782295999999</v>
      </c>
      <c r="C123" s="287">
        <f t="shared" si="5"/>
        <v>-1.08</v>
      </c>
      <c r="D123" s="292">
        <v>78.0779</v>
      </c>
      <c r="E123" s="289">
        <f t="shared" si="6"/>
        <v>-1.08</v>
      </c>
      <c r="F123" s="290">
        <f t="shared" si="9"/>
        <v>0</v>
      </c>
      <c r="G123" s="293">
        <f>+STDEV($F$9:F123)</f>
        <v>1.188875462996066E-2</v>
      </c>
      <c r="H123" s="291">
        <f t="shared" si="7"/>
        <v>0.1879777158677399</v>
      </c>
      <c r="I123" s="286">
        <v>7814.9</v>
      </c>
      <c r="J123" s="290">
        <f t="shared" si="8"/>
        <v>-1.0822236848767151</v>
      </c>
    </row>
    <row r="124" spans="1:20" ht="15" customHeight="1" x14ac:dyDescent="0.3">
      <c r="A124" s="285">
        <v>42506</v>
      </c>
      <c r="B124" s="286">
        <v>10489.968094</v>
      </c>
      <c r="C124" s="287">
        <f t="shared" si="5"/>
        <v>0.59</v>
      </c>
      <c r="D124" s="292">
        <v>78.533199999999994</v>
      </c>
      <c r="E124" s="289">
        <f t="shared" si="6"/>
        <v>0.57999999999999996</v>
      </c>
      <c r="F124" s="290">
        <f t="shared" si="9"/>
        <v>-1.0000000000000009E-2</v>
      </c>
      <c r="G124" s="293">
        <f>+STDEV($F$9:F124)</f>
        <v>1.1879896213056048E-2</v>
      </c>
      <c r="H124" s="291">
        <f t="shared" si="7"/>
        <v>0.18783765199833033</v>
      </c>
      <c r="I124" s="286">
        <v>7860.75</v>
      </c>
      <c r="J124" s="290">
        <f t="shared" si="8"/>
        <v>0.58669976583194106</v>
      </c>
    </row>
    <row r="125" spans="1:20" ht="15" customHeight="1" x14ac:dyDescent="0.3">
      <c r="A125" s="285">
        <v>42507</v>
      </c>
      <c r="B125" s="286">
        <v>10530.029112</v>
      </c>
      <c r="C125" s="287">
        <f t="shared" si="5"/>
        <v>0.38</v>
      </c>
      <c r="D125" s="292">
        <v>78.831599999999995</v>
      </c>
      <c r="E125" s="289">
        <f t="shared" si="6"/>
        <v>0.38</v>
      </c>
      <c r="F125" s="290">
        <f t="shared" si="9"/>
        <v>0</v>
      </c>
      <c r="G125" s="293">
        <f>+STDEV($F$9:F125)</f>
        <v>1.1828796405517466E-2</v>
      </c>
      <c r="H125" s="291">
        <f t="shared" si="7"/>
        <v>0.18702969309923953</v>
      </c>
      <c r="I125" s="286">
        <v>7890.75</v>
      </c>
      <c r="J125" s="290">
        <f t="shared" si="8"/>
        <v>0.38164297299875966</v>
      </c>
    </row>
    <row r="126" spans="1:20" ht="15" customHeight="1" x14ac:dyDescent="0.3">
      <c r="A126" s="285">
        <v>42508</v>
      </c>
      <c r="B126" s="286">
        <v>10502.512183999999</v>
      </c>
      <c r="C126" s="287">
        <f t="shared" si="5"/>
        <v>-0.26</v>
      </c>
      <c r="D126" s="292">
        <v>78.626900000000006</v>
      </c>
      <c r="E126" s="289">
        <f t="shared" si="6"/>
        <v>-0.26</v>
      </c>
      <c r="F126" s="290">
        <f t="shared" si="9"/>
        <v>0</v>
      </c>
      <c r="G126" s="293">
        <f>+STDEV($F$9:F126)</f>
        <v>1.1778350388831202E-2</v>
      </c>
      <c r="H126" s="291">
        <f t="shared" si="7"/>
        <v>0.18623207154118226</v>
      </c>
      <c r="I126" s="286">
        <v>7870.15</v>
      </c>
      <c r="J126" s="290">
        <f t="shared" si="8"/>
        <v>-0.2610651712448166</v>
      </c>
    </row>
    <row r="127" spans="1:20" ht="15" customHeight="1" x14ac:dyDescent="0.3">
      <c r="A127" s="285">
        <v>42509</v>
      </c>
      <c r="B127" s="286">
        <v>10386.746252000001</v>
      </c>
      <c r="C127" s="287">
        <f t="shared" si="5"/>
        <v>-1.1000000000000001</v>
      </c>
      <c r="D127" s="292">
        <v>77.763099999999994</v>
      </c>
      <c r="E127" s="289">
        <f t="shared" si="6"/>
        <v>-1.1000000000000001</v>
      </c>
      <c r="F127" s="290">
        <f t="shared" si="9"/>
        <v>0</v>
      </c>
      <c r="G127" s="293">
        <f>+STDEV($F$9:F127)</f>
        <v>1.1728544339110672E-2</v>
      </c>
      <c r="H127" s="291">
        <f t="shared" si="7"/>
        <v>0.18544456874931994</v>
      </c>
      <c r="I127" s="286">
        <v>7783.4</v>
      </c>
      <c r="J127" s="290">
        <f t="shared" si="8"/>
        <v>-1.1022661575700592</v>
      </c>
    </row>
    <row r="128" spans="1:20" ht="15" customHeight="1" x14ac:dyDescent="0.3">
      <c r="A128" s="285">
        <v>42510</v>
      </c>
      <c r="B128" s="286">
        <v>10341.787702</v>
      </c>
      <c r="C128" s="287">
        <f t="shared" si="5"/>
        <v>-0.43</v>
      </c>
      <c r="D128" s="292">
        <v>77.425799999999995</v>
      </c>
      <c r="E128" s="289">
        <f t="shared" si="6"/>
        <v>-0.43</v>
      </c>
      <c r="F128" s="290">
        <f t="shared" si="9"/>
        <v>0</v>
      </c>
      <c r="G128" s="293">
        <f>+STDEV($F$9:F128)</f>
        <v>1.1679364838261109E-2</v>
      </c>
      <c r="H128" s="291">
        <f t="shared" si="7"/>
        <v>0.18466697256494591</v>
      </c>
      <c r="I128" s="286">
        <v>7749.7</v>
      </c>
      <c r="J128" s="290">
        <f t="shared" si="8"/>
        <v>-0.43297273685021737</v>
      </c>
    </row>
    <row r="129" spans="1:20" ht="15" customHeight="1" x14ac:dyDescent="0.3">
      <c r="A129" s="285">
        <v>42513</v>
      </c>
      <c r="B129" s="286">
        <v>10316.913039999999</v>
      </c>
      <c r="C129" s="287">
        <f t="shared" si="5"/>
        <v>-0.24</v>
      </c>
      <c r="D129" s="292">
        <v>77.239199999999997</v>
      </c>
      <c r="E129" s="289">
        <f t="shared" si="6"/>
        <v>-0.24</v>
      </c>
      <c r="F129" s="290">
        <f t="shared" si="9"/>
        <v>0</v>
      </c>
      <c r="G129" s="293">
        <f>+STDEV($F$9:F129)</f>
        <v>1.1630798858791421E-2</v>
      </c>
      <c r="H129" s="291">
        <f t="shared" si="7"/>
        <v>0.18389907700533994</v>
      </c>
      <c r="I129" s="286">
        <v>7731.05</v>
      </c>
      <c r="J129" s="290">
        <f t="shared" si="8"/>
        <v>-0.24065447694749004</v>
      </c>
    </row>
    <row r="130" spans="1:20" ht="15" customHeight="1" x14ac:dyDescent="0.3">
      <c r="A130" s="285">
        <v>42514</v>
      </c>
      <c r="B130" s="286">
        <v>10340.653396</v>
      </c>
      <c r="C130" s="287">
        <f t="shared" si="5"/>
        <v>0.23</v>
      </c>
      <c r="D130" s="292">
        <v>77.417000000000002</v>
      </c>
      <c r="E130" s="289">
        <f t="shared" si="6"/>
        <v>0.23</v>
      </c>
      <c r="F130" s="290">
        <f t="shared" si="9"/>
        <v>0</v>
      </c>
      <c r="G130" s="293">
        <f>+STDEV($F$9:F130)</f>
        <v>1.1582833749315107E-2</v>
      </c>
      <c r="H130" s="291">
        <f t="shared" si="7"/>
        <v>0.18314068203451755</v>
      </c>
      <c r="I130" s="286">
        <v>7748.85</v>
      </c>
      <c r="J130" s="290">
        <f t="shared" si="8"/>
        <v>0.23024039425434037</v>
      </c>
    </row>
    <row r="131" spans="1:20" ht="15" customHeight="1" x14ac:dyDescent="0.3">
      <c r="A131" s="285">
        <v>42515</v>
      </c>
      <c r="B131" s="286">
        <v>10588.919608</v>
      </c>
      <c r="C131" s="287">
        <f t="shared" si="5"/>
        <v>2.4</v>
      </c>
      <c r="D131" s="292">
        <v>79.268199999999993</v>
      </c>
      <c r="E131" s="289">
        <f t="shared" si="6"/>
        <v>2.39</v>
      </c>
      <c r="F131" s="290">
        <f t="shared" si="9"/>
        <v>-9.9999999999997868E-3</v>
      </c>
      <c r="G131" s="293">
        <f>+STDEV($F$9:F131)</f>
        <v>1.1575825389144275E-2</v>
      </c>
      <c r="H131" s="291">
        <f t="shared" si="7"/>
        <v>0.1830298701305044</v>
      </c>
      <c r="I131" s="286">
        <v>7934.9</v>
      </c>
      <c r="J131" s="290">
        <f t="shared" si="8"/>
        <v>2.4010014389231853</v>
      </c>
    </row>
    <row r="132" spans="1:20" ht="15" customHeight="1" x14ac:dyDescent="0.3">
      <c r="A132" s="285">
        <v>42516</v>
      </c>
      <c r="B132" s="286">
        <v>10768.780499</v>
      </c>
      <c r="C132" s="287">
        <f t="shared" si="5"/>
        <v>1.7</v>
      </c>
      <c r="D132" s="292">
        <v>80.610900000000001</v>
      </c>
      <c r="E132" s="289">
        <f t="shared" si="6"/>
        <v>1.69</v>
      </c>
      <c r="F132" s="290">
        <f t="shared" si="9"/>
        <v>-1.0000000000000009E-2</v>
      </c>
      <c r="G132" s="293">
        <f>+STDEV($F$9:F132)</f>
        <v>1.1568278701764098E-2</v>
      </c>
      <c r="H132" s="291">
        <f t="shared" si="7"/>
        <v>0.18291054652595135</v>
      </c>
      <c r="I132" s="286">
        <v>8069.65</v>
      </c>
      <c r="J132" s="290">
        <f t="shared" si="8"/>
        <v>1.6981940541153639</v>
      </c>
      <c r="T132" s="22"/>
    </row>
    <row r="133" spans="1:20" ht="15" customHeight="1" x14ac:dyDescent="0.3">
      <c r="A133" s="285">
        <v>42517</v>
      </c>
      <c r="B133" s="286">
        <v>10884.88005</v>
      </c>
      <c r="C133" s="287">
        <f t="shared" si="5"/>
        <v>1.08</v>
      </c>
      <c r="D133" s="292">
        <v>81.477400000000003</v>
      </c>
      <c r="E133" s="289">
        <f t="shared" si="6"/>
        <v>1.07</v>
      </c>
      <c r="F133" s="290">
        <f t="shared" si="9"/>
        <v>-1.0000000000000009E-2</v>
      </c>
      <c r="G133" s="293">
        <f>+STDEV($F$9:F133)</f>
        <v>1.1560221004696201E-2</v>
      </c>
      <c r="H133" s="291">
        <f t="shared" si="7"/>
        <v>0.18278314314880026</v>
      </c>
      <c r="I133" s="286">
        <v>8156.65</v>
      </c>
      <c r="J133" s="290">
        <f t="shared" si="8"/>
        <v>1.0781136728358727</v>
      </c>
      <c r="T133" s="22"/>
    </row>
    <row r="134" spans="1:20" ht="15" customHeight="1" x14ac:dyDescent="0.3">
      <c r="A134" s="285">
        <v>42520</v>
      </c>
      <c r="B134" s="286">
        <v>10932.697765999999</v>
      </c>
      <c r="C134" s="287">
        <f t="shared" si="5"/>
        <v>0.44</v>
      </c>
      <c r="D134" s="292">
        <v>81.836600000000004</v>
      </c>
      <c r="E134" s="289">
        <f t="shared" si="6"/>
        <v>0.44</v>
      </c>
      <c r="F134" s="290">
        <f t="shared" si="9"/>
        <v>0</v>
      </c>
      <c r="G134" s="293">
        <f>+STDEV($F$9:F134)</f>
        <v>1.1513966674062785E-2</v>
      </c>
      <c r="H134" s="291">
        <f t="shared" si="7"/>
        <v>0.18205179796655979</v>
      </c>
      <c r="I134" s="286">
        <v>8178.5</v>
      </c>
      <c r="J134" s="290">
        <f t="shared" si="8"/>
        <v>0.26787958291701081</v>
      </c>
    </row>
    <row r="135" spans="1:20" ht="15" customHeight="1" x14ac:dyDescent="0.3">
      <c r="A135" s="285">
        <v>42521</v>
      </c>
      <c r="B135" s="286">
        <v>10908.074662999999</v>
      </c>
      <c r="C135" s="287">
        <f t="shared" si="5"/>
        <v>-0.23</v>
      </c>
      <c r="D135" s="292">
        <v>81.653899999999993</v>
      </c>
      <c r="E135" s="289">
        <f t="shared" si="6"/>
        <v>-0.22</v>
      </c>
      <c r="F135" s="290">
        <f t="shared" si="9"/>
        <v>1.0000000000000009E-2</v>
      </c>
      <c r="G135" s="293">
        <f>+STDEV($F$9:F135)</f>
        <v>1.1499281317375787E-2</v>
      </c>
      <c r="H135" s="291">
        <f t="shared" si="7"/>
        <v>0.18181960208964532</v>
      </c>
      <c r="I135" s="286">
        <v>8160.1</v>
      </c>
      <c r="J135" s="290">
        <f t="shared" si="8"/>
        <v>-0.22498013083083251</v>
      </c>
    </row>
    <row r="136" spans="1:20" ht="15" customHeight="1" x14ac:dyDescent="0.3">
      <c r="A136" s="285">
        <v>42522</v>
      </c>
      <c r="B136" s="286">
        <v>10934.622699</v>
      </c>
      <c r="C136" s="287">
        <f t="shared" si="5"/>
        <v>0.24</v>
      </c>
      <c r="D136" s="292">
        <v>81.852400000000003</v>
      </c>
      <c r="E136" s="289">
        <f t="shared" si="6"/>
        <v>0.24</v>
      </c>
      <c r="F136" s="290">
        <f t="shared" si="9"/>
        <v>0</v>
      </c>
      <c r="G136" s="293">
        <f>+STDEV($F$9:F136)</f>
        <v>1.1454022691909227E-2</v>
      </c>
      <c r="H136" s="291">
        <f t="shared" si="7"/>
        <v>0.18110400038843116</v>
      </c>
      <c r="I136" s="286">
        <v>8179.95</v>
      </c>
      <c r="J136" s="290">
        <f t="shared" si="8"/>
        <v>0.24325682283304681</v>
      </c>
    </row>
    <row r="137" spans="1:20" ht="15" customHeight="1" x14ac:dyDescent="0.3">
      <c r="A137" s="285">
        <v>42523</v>
      </c>
      <c r="B137" s="286">
        <v>10986.769672</v>
      </c>
      <c r="C137" s="287">
        <f t="shared" ref="C137:C200" si="10">ROUND(((B137-B136)/B136)*100,2)</f>
        <v>0.48</v>
      </c>
      <c r="D137" s="292">
        <v>82.242000000000004</v>
      </c>
      <c r="E137" s="289">
        <f t="shared" ref="E137:E200" si="11">ROUND(((D137-D136)/D136)*100,2)</f>
        <v>0.48</v>
      </c>
      <c r="F137" s="290">
        <f t="shared" si="9"/>
        <v>0</v>
      </c>
      <c r="G137" s="293">
        <f>+STDEV($F$9:F137)</f>
        <v>1.140929428685363E-2</v>
      </c>
      <c r="H137" s="291">
        <f t="shared" ref="H137:H200" si="12">+G137*(SQRT(250))</f>
        <v>0.18039678220801977</v>
      </c>
      <c r="I137" s="286">
        <v>8218.9500000000007</v>
      </c>
      <c r="J137" s="290">
        <f t="shared" ref="J137:J200" si="13">+((I137-I136)/I136)*100</f>
        <v>0.4767755304127887</v>
      </c>
    </row>
    <row r="138" spans="1:20" ht="15" customHeight="1" x14ac:dyDescent="0.3">
      <c r="A138" s="285">
        <v>42524</v>
      </c>
      <c r="B138" s="286">
        <v>10992.205426</v>
      </c>
      <c r="C138" s="287">
        <f t="shared" si="10"/>
        <v>0.05</v>
      </c>
      <c r="D138" s="292">
        <v>82.280900000000003</v>
      </c>
      <c r="E138" s="289">
        <f t="shared" si="11"/>
        <v>0.05</v>
      </c>
      <c r="F138" s="290">
        <f t="shared" ref="F138:F201" si="14">E138-C138</f>
        <v>0</v>
      </c>
      <c r="G138" s="293">
        <f>+STDEV($F$9:F138)</f>
        <v>1.136508582938826E-2</v>
      </c>
      <c r="H138" s="291">
        <f t="shared" si="12"/>
        <v>0.17969778512085355</v>
      </c>
      <c r="I138" s="286">
        <v>8220.7999999999993</v>
      </c>
      <c r="J138" s="290">
        <f t="shared" si="13"/>
        <v>2.2508957956898931E-2</v>
      </c>
    </row>
    <row r="139" spans="1:20" ht="15" customHeight="1" x14ac:dyDescent="0.3">
      <c r="A139" s="285">
        <v>42527</v>
      </c>
      <c r="B139" s="286">
        <v>10972.446564</v>
      </c>
      <c r="C139" s="287">
        <f t="shared" si="10"/>
        <v>-0.18</v>
      </c>
      <c r="D139" s="292">
        <v>82.133499999999998</v>
      </c>
      <c r="E139" s="289">
        <f t="shared" si="11"/>
        <v>-0.18</v>
      </c>
      <c r="F139" s="290">
        <f t="shared" si="14"/>
        <v>0</v>
      </c>
      <c r="G139" s="293">
        <f>+STDEV($F$9:F139)</f>
        <v>1.1321387323199501E-2</v>
      </c>
      <c r="H139" s="291">
        <f t="shared" si="12"/>
        <v>0.17900685107133635</v>
      </c>
      <c r="I139" s="286">
        <v>8201.0499999999993</v>
      </c>
      <c r="J139" s="290">
        <f t="shared" si="13"/>
        <v>-0.24024425846632932</v>
      </c>
    </row>
    <row r="140" spans="1:20" ht="15" customHeight="1" x14ac:dyDescent="0.3">
      <c r="A140" s="285">
        <v>42528</v>
      </c>
      <c r="B140" s="286">
        <v>11059.933932</v>
      </c>
      <c r="C140" s="287">
        <f t="shared" si="10"/>
        <v>0.8</v>
      </c>
      <c r="D140" s="292">
        <v>82.786299999999997</v>
      </c>
      <c r="E140" s="289">
        <f t="shared" si="11"/>
        <v>0.79</v>
      </c>
      <c r="F140" s="290">
        <f t="shared" si="14"/>
        <v>-1.0000000000000009E-2</v>
      </c>
      <c r="G140" s="293">
        <f>+STDEV($F$9:F140)</f>
        <v>1.1315303179824794E-2</v>
      </c>
      <c r="H140" s="291">
        <f t="shared" si="12"/>
        <v>0.17891065231796086</v>
      </c>
      <c r="I140" s="286">
        <v>8266.4500000000007</v>
      </c>
      <c r="J140" s="290">
        <f t="shared" si="13"/>
        <v>0.7974588619750087</v>
      </c>
    </row>
    <row r="141" spans="1:20" ht="15" customHeight="1" x14ac:dyDescent="0.3">
      <c r="A141" s="285">
        <v>42529</v>
      </c>
      <c r="B141" s="286">
        <v>11068.750903</v>
      </c>
      <c r="C141" s="287">
        <f t="shared" si="10"/>
        <v>0.08</v>
      </c>
      <c r="D141" s="292">
        <v>82.851399999999998</v>
      </c>
      <c r="E141" s="289">
        <f t="shared" si="11"/>
        <v>0.08</v>
      </c>
      <c r="F141" s="290">
        <f t="shared" si="14"/>
        <v>0</v>
      </c>
      <c r="G141" s="293">
        <f>+STDEV($F$9:F141)</f>
        <v>1.1272429603813553E-2</v>
      </c>
      <c r="H141" s="291">
        <f t="shared" si="12"/>
        <v>0.17823276155980147</v>
      </c>
      <c r="I141" s="286">
        <v>8273.0499999999993</v>
      </c>
      <c r="J141" s="290">
        <f t="shared" si="13"/>
        <v>7.9840802279074377E-2</v>
      </c>
    </row>
    <row r="142" spans="1:20" ht="15" customHeight="1" x14ac:dyDescent="0.3">
      <c r="A142" s="285">
        <v>42530</v>
      </c>
      <c r="B142" s="286">
        <v>10986.635855</v>
      </c>
      <c r="C142" s="287">
        <f t="shared" si="10"/>
        <v>-0.74</v>
      </c>
      <c r="D142" s="292">
        <v>82.240899999999996</v>
      </c>
      <c r="E142" s="289">
        <f t="shared" si="11"/>
        <v>-0.74</v>
      </c>
      <c r="F142" s="290">
        <f t="shared" si="14"/>
        <v>0</v>
      </c>
      <c r="G142" s="293">
        <f>+STDEV($F$9:F142)</f>
        <v>1.1230039712420557E-2</v>
      </c>
      <c r="H142" s="291">
        <f t="shared" si="12"/>
        <v>0.17756251852695629</v>
      </c>
      <c r="I142" s="286">
        <v>8203.6</v>
      </c>
      <c r="J142" s="290">
        <f t="shared" si="13"/>
        <v>-0.83947274584341824</v>
      </c>
    </row>
    <row r="143" spans="1:20" ht="15" customHeight="1" x14ac:dyDescent="0.3">
      <c r="A143" s="285">
        <v>42531</v>
      </c>
      <c r="B143" s="286">
        <v>10941.704217</v>
      </c>
      <c r="C143" s="287">
        <f t="shared" si="10"/>
        <v>-0.41</v>
      </c>
      <c r="D143" s="292">
        <v>81.906400000000005</v>
      </c>
      <c r="E143" s="289">
        <f t="shared" si="11"/>
        <v>-0.41</v>
      </c>
      <c r="F143" s="290">
        <f t="shared" si="14"/>
        <v>0</v>
      </c>
      <c r="G143" s="293">
        <f>+STDEV($F$9:F143)</f>
        <v>1.1188124478804913E-2</v>
      </c>
      <c r="H143" s="291">
        <f t="shared" si="12"/>
        <v>0.17689978049253885</v>
      </c>
      <c r="I143" s="286">
        <v>8170.05</v>
      </c>
      <c r="J143" s="290">
        <f t="shared" si="13"/>
        <v>-0.4089667950655832</v>
      </c>
    </row>
    <row r="144" spans="1:20" ht="15" customHeight="1" x14ac:dyDescent="0.3">
      <c r="A144" s="285">
        <v>42534</v>
      </c>
      <c r="B144" s="286">
        <v>10862.059374</v>
      </c>
      <c r="C144" s="287">
        <f t="shared" si="10"/>
        <v>-0.73</v>
      </c>
      <c r="D144" s="292">
        <v>81.311700000000002</v>
      </c>
      <c r="E144" s="289">
        <f t="shared" si="11"/>
        <v>-0.73</v>
      </c>
      <c r="F144" s="290">
        <f t="shared" si="14"/>
        <v>0</v>
      </c>
      <c r="G144" s="293">
        <f>+STDEV($F$9:F144)</f>
        <v>1.1146675110232276E-2</v>
      </c>
      <c r="H144" s="291">
        <f t="shared" si="12"/>
        <v>0.17624440843121217</v>
      </c>
      <c r="I144" s="286">
        <v>8110.6</v>
      </c>
      <c r="J144" s="290">
        <f t="shared" si="13"/>
        <v>-0.72765772547291407</v>
      </c>
      <c r="T144" s="13"/>
    </row>
    <row r="145" spans="1:20" ht="15" customHeight="1" x14ac:dyDescent="0.3">
      <c r="A145" s="285">
        <v>42535</v>
      </c>
      <c r="B145" s="286">
        <v>10859.755874</v>
      </c>
      <c r="C145" s="287">
        <f t="shared" si="10"/>
        <v>-0.02</v>
      </c>
      <c r="D145" s="292">
        <v>81.294600000000003</v>
      </c>
      <c r="E145" s="289">
        <f t="shared" si="11"/>
        <v>-0.02</v>
      </c>
      <c r="F145" s="290">
        <f t="shared" si="14"/>
        <v>0</v>
      </c>
      <c r="G145" s="293">
        <f>+STDEV($F$9:F145)</f>
        <v>1.1105683040326036E-2</v>
      </c>
      <c r="H145" s="291">
        <f t="shared" si="12"/>
        <v>0.17559626689666935</v>
      </c>
      <c r="I145" s="286">
        <v>8108.85</v>
      </c>
      <c r="J145" s="290">
        <f t="shared" si="13"/>
        <v>-2.1576702093556579E-2</v>
      </c>
      <c r="T145" s="13"/>
    </row>
    <row r="146" spans="1:20" ht="15" customHeight="1" x14ac:dyDescent="0.3">
      <c r="A146" s="285">
        <v>42536</v>
      </c>
      <c r="B146" s="286">
        <v>10990.640195</v>
      </c>
      <c r="C146" s="287">
        <f t="shared" si="10"/>
        <v>1.21</v>
      </c>
      <c r="D146" s="292">
        <v>82.271500000000003</v>
      </c>
      <c r="E146" s="289">
        <f t="shared" si="11"/>
        <v>1.2</v>
      </c>
      <c r="F146" s="290">
        <f t="shared" si="14"/>
        <v>-1.0000000000000009E-2</v>
      </c>
      <c r="G146" s="293">
        <f>+STDEV($F$9:F146)</f>
        <v>1.1100695071934922E-2</v>
      </c>
      <c r="H146" s="291">
        <f t="shared" si="12"/>
        <v>0.17551740019160511</v>
      </c>
      <c r="I146" s="286">
        <v>8206.6</v>
      </c>
      <c r="J146" s="290">
        <f t="shared" si="13"/>
        <v>1.2054730325508549</v>
      </c>
      <c r="T146" s="13"/>
    </row>
    <row r="147" spans="1:20" ht="15" customHeight="1" x14ac:dyDescent="0.3">
      <c r="A147" s="285">
        <v>42537</v>
      </c>
      <c r="B147" s="286">
        <v>10913.968612999999</v>
      </c>
      <c r="C147" s="287">
        <f t="shared" si="10"/>
        <v>-0.7</v>
      </c>
      <c r="D147" s="292">
        <v>81.701899999999995</v>
      </c>
      <c r="E147" s="289">
        <f t="shared" si="11"/>
        <v>-0.69</v>
      </c>
      <c r="F147" s="290">
        <f t="shared" si="14"/>
        <v>1.0000000000000009E-2</v>
      </c>
      <c r="G147" s="293">
        <f>+STDEV($F$9:F147)</f>
        <v>1.1090569410580403E-2</v>
      </c>
      <c r="H147" s="291">
        <f t="shared" si="12"/>
        <v>0.17535729942812597</v>
      </c>
      <c r="I147" s="286">
        <v>8140.75</v>
      </c>
      <c r="J147" s="290">
        <f t="shared" si="13"/>
        <v>-0.80240294397192946</v>
      </c>
      <c r="T147" s="13"/>
    </row>
    <row r="148" spans="1:20" ht="15" customHeight="1" x14ac:dyDescent="0.3">
      <c r="A148" s="285">
        <v>42538</v>
      </c>
      <c r="B148" s="286">
        <v>10953.437610000001</v>
      </c>
      <c r="C148" s="287">
        <f t="shared" si="10"/>
        <v>0.36</v>
      </c>
      <c r="D148" s="292">
        <v>81.995900000000006</v>
      </c>
      <c r="E148" s="289">
        <f t="shared" si="11"/>
        <v>0.36</v>
      </c>
      <c r="F148" s="290">
        <f t="shared" si="14"/>
        <v>0</v>
      </c>
      <c r="G148" s="293">
        <f>+STDEV($F$9:F148)</f>
        <v>1.1050663482892206E-2</v>
      </c>
      <c r="H148" s="291">
        <f t="shared" si="12"/>
        <v>0.17472633130994258</v>
      </c>
      <c r="I148" s="286">
        <v>8170.2</v>
      </c>
      <c r="J148" s="290">
        <f t="shared" si="13"/>
        <v>0.36176028007247268</v>
      </c>
    </row>
    <row r="149" spans="1:20" ht="15" customHeight="1" x14ac:dyDescent="0.3">
      <c r="A149" s="285">
        <v>42541</v>
      </c>
      <c r="B149" s="286">
        <v>11045.031423</v>
      </c>
      <c r="C149" s="287">
        <f t="shared" si="10"/>
        <v>0.84</v>
      </c>
      <c r="D149" s="292">
        <v>82.677800000000005</v>
      </c>
      <c r="E149" s="289">
        <f t="shared" si="11"/>
        <v>0.83</v>
      </c>
      <c r="F149" s="290">
        <f t="shared" si="14"/>
        <v>-1.0000000000000009E-2</v>
      </c>
      <c r="G149" s="293">
        <f>+STDEV($F$9:F149)</f>
        <v>1.1046094818514589E-2</v>
      </c>
      <c r="H149" s="291">
        <f t="shared" si="12"/>
        <v>0.17465409438345186</v>
      </c>
      <c r="I149" s="286">
        <v>8238.5</v>
      </c>
      <c r="J149" s="290">
        <f t="shared" si="13"/>
        <v>0.83596484786174363</v>
      </c>
    </row>
    <row r="150" spans="1:20" ht="15" customHeight="1" x14ac:dyDescent="0.3">
      <c r="A150" s="285">
        <v>42542</v>
      </c>
      <c r="B150" s="286">
        <v>11020.108575</v>
      </c>
      <c r="C150" s="287">
        <f t="shared" si="10"/>
        <v>-0.23</v>
      </c>
      <c r="D150" s="292">
        <v>82.491500000000002</v>
      </c>
      <c r="E150" s="289">
        <f t="shared" si="11"/>
        <v>-0.23</v>
      </c>
      <c r="F150" s="290">
        <f t="shared" si="14"/>
        <v>0</v>
      </c>
      <c r="G150" s="293">
        <f>+STDEV($F$9:F150)</f>
        <v>1.1006894797970811E-2</v>
      </c>
      <c r="H150" s="291">
        <f t="shared" si="12"/>
        <v>0.17403428763723319</v>
      </c>
      <c r="I150" s="286">
        <v>8219.9</v>
      </c>
      <c r="J150" s="290">
        <f t="shared" si="13"/>
        <v>-0.2257692541117966</v>
      </c>
    </row>
    <row r="151" spans="1:20" ht="15" customHeight="1" x14ac:dyDescent="0.3">
      <c r="A151" s="285">
        <v>42543</v>
      </c>
      <c r="B151" s="286">
        <v>11000.821856</v>
      </c>
      <c r="C151" s="287">
        <f t="shared" si="10"/>
        <v>-0.18</v>
      </c>
      <c r="D151" s="292">
        <v>82.349199999999996</v>
      </c>
      <c r="E151" s="289">
        <f t="shared" si="11"/>
        <v>-0.17</v>
      </c>
      <c r="F151" s="290">
        <f t="shared" si="14"/>
        <v>9.9999999999999811E-3</v>
      </c>
      <c r="G151" s="293">
        <f>+STDEV($F$9:F151)</f>
        <v>1.0997703081196044E-2</v>
      </c>
      <c r="H151" s="291">
        <f t="shared" si="12"/>
        <v>0.17388895383415601</v>
      </c>
      <c r="I151" s="286">
        <v>8203.7000000000007</v>
      </c>
      <c r="J151" s="290">
        <f t="shared" si="13"/>
        <v>-0.19708268957041947</v>
      </c>
    </row>
    <row r="152" spans="1:20" ht="15" customHeight="1" x14ac:dyDescent="0.3">
      <c r="A152" s="285">
        <v>42544</v>
      </c>
      <c r="B152" s="286">
        <v>11091.162754000001</v>
      </c>
      <c r="C152" s="287">
        <f t="shared" si="10"/>
        <v>0.82</v>
      </c>
      <c r="D152" s="292">
        <v>83.024600000000007</v>
      </c>
      <c r="E152" s="289">
        <f t="shared" si="11"/>
        <v>0.82</v>
      </c>
      <c r="F152" s="290">
        <f t="shared" si="14"/>
        <v>0</v>
      </c>
      <c r="G152" s="293">
        <f>+STDEV($F$9:F152)</f>
        <v>1.0959237888872335E-2</v>
      </c>
      <c r="H152" s="291">
        <f t="shared" si="12"/>
        <v>0.17328076574225929</v>
      </c>
      <c r="I152" s="286">
        <v>8270.4500000000007</v>
      </c>
      <c r="J152" s="290">
        <f t="shared" si="13"/>
        <v>0.8136572522154637</v>
      </c>
    </row>
    <row r="153" spans="1:20" ht="15" customHeight="1" x14ac:dyDescent="0.3">
      <c r="A153" s="285">
        <v>42545</v>
      </c>
      <c r="B153" s="286">
        <v>10847.291144999999</v>
      </c>
      <c r="C153" s="287">
        <f t="shared" si="10"/>
        <v>-2.2000000000000002</v>
      </c>
      <c r="D153" s="292">
        <v>81.208699999999993</v>
      </c>
      <c r="E153" s="289">
        <f t="shared" si="11"/>
        <v>-2.19</v>
      </c>
      <c r="F153" s="290">
        <f t="shared" si="14"/>
        <v>1.0000000000000231E-2</v>
      </c>
      <c r="G153" s="293">
        <f>+STDEV($F$9:F153)</f>
        <v>1.0950078290103084E-2</v>
      </c>
      <c r="H153" s="291">
        <f t="shared" si="12"/>
        <v>0.17313593976943875</v>
      </c>
      <c r="I153" s="286">
        <v>8088.6</v>
      </c>
      <c r="J153" s="290">
        <f t="shared" si="13"/>
        <v>-2.1987920850739724</v>
      </c>
    </row>
    <row r="154" spans="1:20" ht="15" customHeight="1" x14ac:dyDescent="0.3">
      <c r="A154" s="285">
        <v>42548</v>
      </c>
      <c r="B154" s="286">
        <v>10855.498427</v>
      </c>
      <c r="C154" s="287">
        <f t="shared" si="10"/>
        <v>0.08</v>
      </c>
      <c r="D154" s="292">
        <v>81.268000000000001</v>
      </c>
      <c r="E154" s="289">
        <f t="shared" si="11"/>
        <v>7.0000000000000007E-2</v>
      </c>
      <c r="F154" s="290">
        <f t="shared" si="14"/>
        <v>-9.999999999999995E-3</v>
      </c>
      <c r="G154" s="293">
        <f>+STDEV($F$9:F154)</f>
        <v>1.0946686623799856E-2</v>
      </c>
      <c r="H154" s="291">
        <f t="shared" si="12"/>
        <v>0.17308231281653153</v>
      </c>
      <c r="I154" s="286">
        <v>8094.7</v>
      </c>
      <c r="J154" s="290">
        <f t="shared" si="13"/>
        <v>7.5414781297127489E-2</v>
      </c>
    </row>
    <row r="155" spans="1:20" ht="15" customHeight="1" x14ac:dyDescent="0.3">
      <c r="A155" s="285">
        <v>42549</v>
      </c>
      <c r="B155" s="286">
        <v>10899.914306000001</v>
      </c>
      <c r="C155" s="287">
        <f t="shared" si="10"/>
        <v>0.41</v>
      </c>
      <c r="D155" s="292">
        <v>81.599599999999995</v>
      </c>
      <c r="E155" s="289">
        <f t="shared" si="11"/>
        <v>0.41</v>
      </c>
      <c r="F155" s="290">
        <f t="shared" si="14"/>
        <v>0</v>
      </c>
      <c r="G155" s="293">
        <f>+STDEV($F$9:F155)</f>
        <v>1.0909186214542893E-2</v>
      </c>
      <c r="H155" s="291">
        <f t="shared" si="12"/>
        <v>0.1724893792843292</v>
      </c>
      <c r="I155" s="286">
        <v>8127.85</v>
      </c>
      <c r="J155" s="290">
        <f t="shared" si="13"/>
        <v>0.40952722151531928</v>
      </c>
    </row>
    <row r="156" spans="1:20" ht="15" customHeight="1" x14ac:dyDescent="0.3">
      <c r="A156" s="285">
        <v>42550</v>
      </c>
      <c r="B156" s="286">
        <v>11009.019671</v>
      </c>
      <c r="C156" s="287">
        <f t="shared" si="10"/>
        <v>1</v>
      </c>
      <c r="D156" s="292">
        <v>82.411000000000001</v>
      </c>
      <c r="E156" s="289">
        <f t="shared" si="11"/>
        <v>0.99</v>
      </c>
      <c r="F156" s="290">
        <f t="shared" si="14"/>
        <v>-1.0000000000000009E-2</v>
      </c>
      <c r="G156" s="293">
        <f>+STDEV($F$9:F156)</f>
        <v>1.090562736473342E-2</v>
      </c>
      <c r="H156" s="291">
        <f t="shared" si="12"/>
        <v>0.17243310892808725</v>
      </c>
      <c r="I156" s="286">
        <v>8204</v>
      </c>
      <c r="J156" s="290">
        <f t="shared" si="13"/>
        <v>0.93690213279033974</v>
      </c>
    </row>
    <row r="157" spans="1:20" ht="15" customHeight="1" x14ac:dyDescent="0.3">
      <c r="A157" s="285">
        <v>42551</v>
      </c>
      <c r="B157" s="286">
        <v>11121.390976000001</v>
      </c>
      <c r="C157" s="287">
        <f t="shared" si="10"/>
        <v>1.02</v>
      </c>
      <c r="D157" s="292">
        <v>83.249899999999997</v>
      </c>
      <c r="E157" s="289">
        <f t="shared" si="11"/>
        <v>1.02</v>
      </c>
      <c r="F157" s="290">
        <f t="shared" si="14"/>
        <v>0</v>
      </c>
      <c r="G157" s="293">
        <f>+STDEV($F$9:F157)</f>
        <v>1.0868756821333529E-2</v>
      </c>
      <c r="H157" s="291">
        <f t="shared" si="12"/>
        <v>0.17185013444952851</v>
      </c>
      <c r="I157" s="286">
        <v>8287.75</v>
      </c>
      <c r="J157" s="290">
        <f t="shared" si="13"/>
        <v>1.0208434909800097</v>
      </c>
    </row>
    <row r="158" spans="1:20" ht="15" customHeight="1" x14ac:dyDescent="0.3">
      <c r="A158" s="285">
        <v>42552</v>
      </c>
      <c r="B158" s="286">
        <v>11175.845568000001</v>
      </c>
      <c r="C158" s="287">
        <f t="shared" si="10"/>
        <v>0.49</v>
      </c>
      <c r="D158" s="292">
        <v>83.656899999999993</v>
      </c>
      <c r="E158" s="289">
        <f t="shared" si="11"/>
        <v>0.49</v>
      </c>
      <c r="F158" s="290">
        <f t="shared" si="14"/>
        <v>0</v>
      </c>
      <c r="G158" s="293">
        <f>+STDEV($F$9:F158)</f>
        <v>1.0832257733559697E-2</v>
      </c>
      <c r="H158" s="291">
        <f t="shared" si="12"/>
        <v>0.17127303320010995</v>
      </c>
      <c r="I158" s="286">
        <v>8328.35</v>
      </c>
      <c r="J158" s="290">
        <f t="shared" si="13"/>
        <v>0.48987964163977393</v>
      </c>
    </row>
    <row r="159" spans="1:20" ht="15" customHeight="1" x14ac:dyDescent="0.3">
      <c r="A159" s="285">
        <v>42555</v>
      </c>
      <c r="B159" s="286">
        <v>11233.092337</v>
      </c>
      <c r="C159" s="287">
        <f t="shared" si="10"/>
        <v>0.51</v>
      </c>
      <c r="D159" s="292">
        <v>84.081400000000002</v>
      </c>
      <c r="E159" s="289">
        <f t="shared" si="11"/>
        <v>0.51</v>
      </c>
      <c r="F159" s="290">
        <f t="shared" si="14"/>
        <v>0</v>
      </c>
      <c r="G159" s="293">
        <f>+STDEV($F$9:F159)</f>
        <v>1.0796123905862157E-2</v>
      </c>
      <c r="H159" s="291">
        <f t="shared" si="12"/>
        <v>0.17070170721958844</v>
      </c>
      <c r="I159" s="286">
        <v>8370.7000000000007</v>
      </c>
      <c r="J159" s="290">
        <f t="shared" si="13"/>
        <v>0.50850408544309933</v>
      </c>
      <c r="T159" s="22"/>
    </row>
    <row r="160" spans="1:20" ht="15" customHeight="1" x14ac:dyDescent="0.3">
      <c r="A160" s="285">
        <v>42556</v>
      </c>
      <c r="B160" s="286">
        <v>11186.405876999999</v>
      </c>
      <c r="C160" s="287">
        <f t="shared" si="10"/>
        <v>-0.42</v>
      </c>
      <c r="D160" s="292">
        <v>83.732200000000006</v>
      </c>
      <c r="E160" s="289">
        <f t="shared" si="11"/>
        <v>-0.42</v>
      </c>
      <c r="F160" s="290">
        <f t="shared" si="14"/>
        <v>0</v>
      </c>
      <c r="G160" s="293">
        <f>+STDEV($F$9:F160)</f>
        <v>1.0760349286404387E-2</v>
      </c>
      <c r="H160" s="291">
        <f t="shared" si="12"/>
        <v>0.17013606082002677</v>
      </c>
      <c r="I160" s="286">
        <v>8335.9500000000007</v>
      </c>
      <c r="J160" s="290">
        <f t="shared" si="13"/>
        <v>-0.41513851888133602</v>
      </c>
      <c r="T160" s="22"/>
    </row>
    <row r="161" spans="1:21" ht="15" customHeight="1" x14ac:dyDescent="0.3">
      <c r="A161" s="285">
        <v>42558</v>
      </c>
      <c r="B161" s="286">
        <v>11192.111516000001</v>
      </c>
      <c r="C161" s="287">
        <f t="shared" si="10"/>
        <v>0.05</v>
      </c>
      <c r="D161" s="292">
        <v>83.776399999999995</v>
      </c>
      <c r="E161" s="289">
        <f t="shared" si="11"/>
        <v>0.05</v>
      </c>
      <c r="F161" s="290">
        <f t="shared" si="14"/>
        <v>0</v>
      </c>
      <c r="G161" s="293">
        <f>+STDEV($F$9:F161)</f>
        <v>1.0724927962805225E-2</v>
      </c>
      <c r="H161" s="291">
        <f t="shared" si="12"/>
        <v>0.16957600051847063</v>
      </c>
      <c r="I161" s="286">
        <v>8337.9</v>
      </c>
      <c r="J161" s="290">
        <f t="shared" si="13"/>
        <v>2.339265470640909E-2</v>
      </c>
    </row>
    <row r="162" spans="1:21" ht="15" customHeight="1" x14ac:dyDescent="0.3">
      <c r="A162" s="285">
        <v>42559</v>
      </c>
      <c r="B162" s="286">
        <v>11172.392868000001</v>
      </c>
      <c r="C162" s="287">
        <f t="shared" si="10"/>
        <v>-0.18</v>
      </c>
      <c r="D162" s="292">
        <v>83.629400000000004</v>
      </c>
      <c r="E162" s="289">
        <f t="shared" si="11"/>
        <v>-0.18</v>
      </c>
      <c r="F162" s="290">
        <f t="shared" si="14"/>
        <v>0</v>
      </c>
      <c r="G162" s="293">
        <f>+STDEV($F$9:F162)</f>
        <v>1.068985415803418E-2</v>
      </c>
      <c r="H162" s="291">
        <f t="shared" si="12"/>
        <v>0.16902143497204772</v>
      </c>
      <c r="I162" s="286">
        <v>8323.2000000000007</v>
      </c>
      <c r="J162" s="290">
        <f t="shared" si="13"/>
        <v>-0.17630338574459889</v>
      </c>
    </row>
    <row r="163" spans="1:21" ht="15" customHeight="1" x14ac:dyDescent="0.3">
      <c r="A163" s="285">
        <v>42562</v>
      </c>
      <c r="B163" s="286">
        <v>11366.821639</v>
      </c>
      <c r="C163" s="287">
        <f t="shared" si="10"/>
        <v>1.74</v>
      </c>
      <c r="D163" s="292">
        <v>85.077200000000005</v>
      </c>
      <c r="E163" s="289">
        <f t="shared" si="11"/>
        <v>1.73</v>
      </c>
      <c r="F163" s="290">
        <f t="shared" si="14"/>
        <v>-1.0000000000000009E-2</v>
      </c>
      <c r="G163" s="293">
        <f>+STDEV($F$9:F163)</f>
        <v>1.0687314187449767E-2</v>
      </c>
      <c r="H163" s="291">
        <f t="shared" si="12"/>
        <v>0.16898127451086487</v>
      </c>
      <c r="I163" s="286">
        <v>8467.9</v>
      </c>
      <c r="J163" s="290">
        <f t="shared" si="13"/>
        <v>1.7385140330641928</v>
      </c>
    </row>
    <row r="164" spans="1:21" ht="15" customHeight="1" x14ac:dyDescent="0.3">
      <c r="A164" s="285">
        <v>42563</v>
      </c>
      <c r="B164" s="286">
        <v>11438.194156</v>
      </c>
      <c r="C164" s="287">
        <f t="shared" si="10"/>
        <v>0.63</v>
      </c>
      <c r="D164" s="292">
        <v>85.608099999999993</v>
      </c>
      <c r="E164" s="289">
        <f t="shared" si="11"/>
        <v>0.62</v>
      </c>
      <c r="F164" s="290">
        <f t="shared" si="14"/>
        <v>-1.0000000000000009E-2</v>
      </c>
      <c r="G164" s="293">
        <f>+STDEV($F$9:F164)</f>
        <v>1.0684396451995978E-2</v>
      </c>
      <c r="H164" s="291">
        <f t="shared" si="12"/>
        <v>0.16893514106264587</v>
      </c>
      <c r="I164" s="286">
        <v>8521.0499999999993</v>
      </c>
      <c r="J164" s="290">
        <f t="shared" si="13"/>
        <v>0.62766447407267023</v>
      </c>
      <c r="U164" s="22"/>
    </row>
    <row r="165" spans="1:21" ht="15" customHeight="1" x14ac:dyDescent="0.3">
      <c r="A165" s="285">
        <v>42564</v>
      </c>
      <c r="B165" s="286">
        <v>11436.086673</v>
      </c>
      <c r="C165" s="287">
        <f t="shared" si="10"/>
        <v>-0.02</v>
      </c>
      <c r="D165" s="292">
        <v>85.592699999999994</v>
      </c>
      <c r="E165" s="289">
        <f t="shared" si="11"/>
        <v>-0.02</v>
      </c>
      <c r="F165" s="290">
        <f t="shared" si="14"/>
        <v>0</v>
      </c>
      <c r="G165" s="293">
        <f>+STDEV($F$9:F165)</f>
        <v>1.0650107594233061E-2</v>
      </c>
      <c r="H165" s="291">
        <f t="shared" si="12"/>
        <v>0.16839298661816404</v>
      </c>
      <c r="I165" s="286">
        <v>8519.5</v>
      </c>
      <c r="J165" s="290">
        <f t="shared" si="13"/>
        <v>-1.8190246507170743E-2</v>
      </c>
      <c r="U165" s="22"/>
    </row>
    <row r="166" spans="1:21" ht="15" customHeight="1" x14ac:dyDescent="0.3">
      <c r="A166" s="285">
        <v>42565</v>
      </c>
      <c r="B166" s="286">
        <v>11497.648311999999</v>
      </c>
      <c r="C166" s="287">
        <f t="shared" si="10"/>
        <v>0.54</v>
      </c>
      <c r="D166" s="292">
        <v>86.051000000000002</v>
      </c>
      <c r="E166" s="289">
        <f t="shared" si="11"/>
        <v>0.54</v>
      </c>
      <c r="F166" s="290">
        <f t="shared" si="14"/>
        <v>0</v>
      </c>
      <c r="G166" s="293">
        <f>+STDEV($F$9:F166)</f>
        <v>1.0616146756634304E-2</v>
      </c>
      <c r="H166" s="291">
        <f t="shared" si="12"/>
        <v>0.16785601862786828</v>
      </c>
      <c r="I166" s="286">
        <v>8541.4</v>
      </c>
      <c r="J166" s="290">
        <f t="shared" si="13"/>
        <v>0.25705733904571437</v>
      </c>
      <c r="U166" s="22"/>
    </row>
    <row r="167" spans="1:21" ht="15" customHeight="1" x14ac:dyDescent="0.3">
      <c r="A167" s="285">
        <v>42566</v>
      </c>
      <c r="B167" s="286">
        <v>11474.043485</v>
      </c>
      <c r="C167" s="287">
        <f t="shared" si="10"/>
        <v>-0.21</v>
      </c>
      <c r="D167" s="292">
        <v>85.875600000000006</v>
      </c>
      <c r="E167" s="289">
        <f t="shared" si="11"/>
        <v>-0.2</v>
      </c>
      <c r="F167" s="290">
        <f t="shared" si="14"/>
        <v>9.9999999999999811E-3</v>
      </c>
      <c r="G167" s="293">
        <f>+STDEV($F$9:F167)</f>
        <v>1.0611057376688769E-2</v>
      </c>
      <c r="H167" s="291">
        <f t="shared" si="12"/>
        <v>0.1677755484653389</v>
      </c>
      <c r="I167" s="286">
        <v>8541.4</v>
      </c>
      <c r="J167" s="290">
        <f t="shared" si="13"/>
        <v>0</v>
      </c>
      <c r="U167" s="22"/>
    </row>
    <row r="168" spans="1:21" ht="15" customHeight="1" x14ac:dyDescent="0.3">
      <c r="A168" s="285">
        <v>42569</v>
      </c>
      <c r="B168" s="286">
        <v>11431.253918</v>
      </c>
      <c r="C168" s="287">
        <f t="shared" si="10"/>
        <v>-0.37</v>
      </c>
      <c r="D168" s="292">
        <v>85.553600000000003</v>
      </c>
      <c r="E168" s="289">
        <f t="shared" si="11"/>
        <v>-0.37</v>
      </c>
      <c r="F168" s="290">
        <f t="shared" si="14"/>
        <v>0</v>
      </c>
      <c r="G168" s="293">
        <f>+STDEV($F$9:F168)</f>
        <v>1.0577655338156472E-2</v>
      </c>
      <c r="H168" s="291">
        <f t="shared" si="12"/>
        <v>0.16724741586406508</v>
      </c>
      <c r="I168" s="286">
        <v>8508.7000000000007</v>
      </c>
      <c r="J168" s="290">
        <f t="shared" si="13"/>
        <v>-0.38284122040881952</v>
      </c>
      <c r="U168" s="22"/>
    </row>
    <row r="169" spans="1:21" ht="15" customHeight="1" x14ac:dyDescent="0.3">
      <c r="A169" s="285">
        <v>42570</v>
      </c>
      <c r="B169" s="286">
        <v>11457.948863</v>
      </c>
      <c r="C169" s="287">
        <f t="shared" si="10"/>
        <v>0.23</v>
      </c>
      <c r="D169" s="292">
        <v>85.751800000000003</v>
      </c>
      <c r="E169" s="289">
        <f t="shared" si="11"/>
        <v>0.23</v>
      </c>
      <c r="F169" s="290">
        <f t="shared" si="14"/>
        <v>0</v>
      </c>
      <c r="G169" s="293">
        <f>+STDEV($F$9:F169)</f>
        <v>1.0544566762022879E-2</v>
      </c>
      <c r="H169" s="291">
        <f t="shared" si="12"/>
        <v>0.16672423953849486</v>
      </c>
      <c r="I169" s="286">
        <v>8528.5499999999993</v>
      </c>
      <c r="J169" s="290">
        <f t="shared" si="13"/>
        <v>0.23329063194140756</v>
      </c>
      <c r="U169" s="22"/>
    </row>
    <row r="170" spans="1:21" ht="15" customHeight="1" x14ac:dyDescent="0.3">
      <c r="A170" s="285">
        <v>42571</v>
      </c>
      <c r="B170" s="286">
        <v>11508.074097999999</v>
      </c>
      <c r="C170" s="287">
        <f t="shared" si="10"/>
        <v>0.44</v>
      </c>
      <c r="D170" s="292">
        <v>86.124200000000002</v>
      </c>
      <c r="E170" s="289">
        <f t="shared" si="11"/>
        <v>0.43</v>
      </c>
      <c r="F170" s="290">
        <f t="shared" si="14"/>
        <v>-1.0000000000000009E-2</v>
      </c>
      <c r="G170" s="293">
        <f>+STDEV($F$9:F170)</f>
        <v>1.0542562196513554E-2</v>
      </c>
      <c r="H170" s="291">
        <f t="shared" si="12"/>
        <v>0.16669254457485244</v>
      </c>
      <c r="I170" s="286">
        <v>8565.85</v>
      </c>
      <c r="J170" s="290">
        <f t="shared" si="13"/>
        <v>0.43735453271659425</v>
      </c>
      <c r="U170" s="22"/>
    </row>
    <row r="171" spans="1:21" ht="15" customHeight="1" x14ac:dyDescent="0.3">
      <c r="A171" s="285">
        <v>42572</v>
      </c>
      <c r="B171" s="286">
        <v>11435.639429000001</v>
      </c>
      <c r="C171" s="287">
        <f t="shared" si="10"/>
        <v>-0.63</v>
      </c>
      <c r="D171" s="292">
        <v>85.584599999999995</v>
      </c>
      <c r="E171" s="289">
        <f t="shared" si="11"/>
        <v>-0.63</v>
      </c>
      <c r="F171" s="290">
        <f t="shared" si="14"/>
        <v>0</v>
      </c>
      <c r="G171" s="293">
        <f>+STDEV($F$9:F171)</f>
        <v>1.0509983063619855E-2</v>
      </c>
      <c r="H171" s="291">
        <f t="shared" si="12"/>
        <v>0.16617742325416543</v>
      </c>
      <c r="I171" s="286">
        <v>8510.1</v>
      </c>
      <c r="J171" s="290">
        <f t="shared" si="13"/>
        <v>-0.65084025519942557</v>
      </c>
      <c r="U171" s="22"/>
    </row>
    <row r="172" spans="1:21" ht="15" customHeight="1" x14ac:dyDescent="0.3">
      <c r="A172" s="285">
        <v>42573</v>
      </c>
      <c r="B172" s="286">
        <v>11477.47112</v>
      </c>
      <c r="C172" s="287">
        <f t="shared" si="10"/>
        <v>0.37</v>
      </c>
      <c r="D172" s="292">
        <v>85.896000000000001</v>
      </c>
      <c r="E172" s="289">
        <f t="shared" si="11"/>
        <v>0.36</v>
      </c>
      <c r="F172" s="290">
        <f t="shared" si="14"/>
        <v>-1.0000000000000009E-2</v>
      </c>
      <c r="G172" s="293">
        <f>+STDEV($F$9:F172)</f>
        <v>1.0507829676624151E-2</v>
      </c>
      <c r="H172" s="291">
        <f t="shared" si="12"/>
        <v>0.16614337521621439</v>
      </c>
      <c r="I172" s="286">
        <v>8541.2000000000007</v>
      </c>
      <c r="J172" s="290">
        <f t="shared" si="13"/>
        <v>0.36544811459325227</v>
      </c>
      <c r="U172" s="22"/>
    </row>
    <row r="173" spans="1:21" ht="15" customHeight="1" x14ac:dyDescent="0.3">
      <c r="A173" s="285">
        <v>42576</v>
      </c>
      <c r="B173" s="286">
        <v>11606.291605</v>
      </c>
      <c r="C173" s="287">
        <f t="shared" si="10"/>
        <v>1.1200000000000001</v>
      </c>
      <c r="D173" s="292">
        <v>86.854299999999995</v>
      </c>
      <c r="E173" s="289">
        <f t="shared" si="11"/>
        <v>1.1200000000000001</v>
      </c>
      <c r="F173" s="290">
        <f t="shared" si="14"/>
        <v>0</v>
      </c>
      <c r="G173" s="293">
        <f>+STDEV($F$9:F173)</f>
        <v>1.0475748927641118E-2</v>
      </c>
      <c r="H173" s="291">
        <f t="shared" si="12"/>
        <v>0.16563613403706182</v>
      </c>
      <c r="I173" s="286">
        <v>8635.65</v>
      </c>
      <c r="J173" s="290">
        <f t="shared" si="13"/>
        <v>1.1058165129021553</v>
      </c>
      <c r="U173" s="22"/>
    </row>
    <row r="174" spans="1:21" ht="15" customHeight="1" x14ac:dyDescent="0.3">
      <c r="A174" s="285">
        <v>42577</v>
      </c>
      <c r="B174" s="286">
        <v>11545.78484</v>
      </c>
      <c r="C174" s="287">
        <f t="shared" si="10"/>
        <v>-0.52</v>
      </c>
      <c r="D174" s="292">
        <v>86.402699999999996</v>
      </c>
      <c r="E174" s="289">
        <f t="shared" si="11"/>
        <v>-0.52</v>
      </c>
      <c r="F174" s="290">
        <f t="shared" si="14"/>
        <v>0</v>
      </c>
      <c r="G174" s="293">
        <f>+STDEV($F$9:F174)</f>
        <v>1.044396022689111E-2</v>
      </c>
      <c r="H174" s="291">
        <f t="shared" si="12"/>
        <v>0.16513351054592418</v>
      </c>
      <c r="I174" s="286">
        <v>8590.65</v>
      </c>
      <c r="J174" s="290">
        <f t="shared" si="13"/>
        <v>-0.52109569053863924</v>
      </c>
    </row>
    <row r="175" spans="1:21" ht="15" customHeight="1" x14ac:dyDescent="0.3">
      <c r="A175" s="285">
        <v>42578</v>
      </c>
      <c r="B175" s="286">
        <v>11579.640136</v>
      </c>
      <c r="C175" s="287">
        <f t="shared" si="10"/>
        <v>0.28999999999999998</v>
      </c>
      <c r="D175" s="292">
        <v>86.650599999999997</v>
      </c>
      <c r="E175" s="289">
        <f t="shared" si="11"/>
        <v>0.28999999999999998</v>
      </c>
      <c r="F175" s="290">
        <f t="shared" si="14"/>
        <v>0</v>
      </c>
      <c r="G175" s="293">
        <f>+STDEV($F$9:F175)</f>
        <v>1.0412459169974228E-2</v>
      </c>
      <c r="H175" s="291">
        <f t="shared" si="12"/>
        <v>0.16463543510312442</v>
      </c>
      <c r="I175" s="286">
        <v>8615.7999999999993</v>
      </c>
      <c r="J175" s="290">
        <f t="shared" si="13"/>
        <v>0.29276015202574474</v>
      </c>
    </row>
    <row r="176" spans="1:21" ht="15" customHeight="1" x14ac:dyDescent="0.3">
      <c r="A176" s="285">
        <v>42579</v>
      </c>
      <c r="B176" s="286">
        <v>11652.178250999999</v>
      </c>
      <c r="C176" s="287">
        <f t="shared" si="10"/>
        <v>0.63</v>
      </c>
      <c r="D176" s="292">
        <v>87.190600000000003</v>
      </c>
      <c r="E176" s="289">
        <f t="shared" si="11"/>
        <v>0.62</v>
      </c>
      <c r="F176" s="290">
        <f t="shared" si="14"/>
        <v>-1.0000000000000009E-2</v>
      </c>
      <c r="G176" s="293">
        <f>+STDEV($F$9:F176)</f>
        <v>1.0410555663986555E-2</v>
      </c>
      <c r="H176" s="291">
        <f t="shared" si="12"/>
        <v>0.16460533803082036</v>
      </c>
      <c r="I176" s="286">
        <v>8666.2999999999993</v>
      </c>
      <c r="J176" s="290">
        <f t="shared" si="13"/>
        <v>0.58613245432809491</v>
      </c>
    </row>
    <row r="177" spans="1:21" ht="15" customHeight="1" x14ac:dyDescent="0.3">
      <c r="A177" s="285">
        <v>42580</v>
      </c>
      <c r="B177" s="286">
        <v>11614.800024</v>
      </c>
      <c r="C177" s="287">
        <f t="shared" si="10"/>
        <v>-0.32</v>
      </c>
      <c r="D177" s="292">
        <v>86.909000000000006</v>
      </c>
      <c r="E177" s="289">
        <f t="shared" si="11"/>
        <v>-0.32</v>
      </c>
      <c r="F177" s="290">
        <f t="shared" si="14"/>
        <v>0</v>
      </c>
      <c r="G177" s="293">
        <f>+STDEV($F$9:F177)</f>
        <v>1.0379526632712514E-2</v>
      </c>
      <c r="H177" s="291">
        <f t="shared" si="12"/>
        <v>0.16411472596874754</v>
      </c>
      <c r="I177" s="286">
        <v>8638.5</v>
      </c>
      <c r="J177" s="290">
        <f t="shared" si="13"/>
        <v>-0.32078280234932183</v>
      </c>
    </row>
    <row r="178" spans="1:21" ht="15" customHeight="1" x14ac:dyDescent="0.3">
      <c r="A178" s="285">
        <v>42583</v>
      </c>
      <c r="B178" s="286">
        <v>11612.191615</v>
      </c>
      <c r="C178" s="287">
        <f t="shared" si="10"/>
        <v>-0.02</v>
      </c>
      <c r="D178" s="292">
        <v>86.889899999999997</v>
      </c>
      <c r="E178" s="289">
        <f t="shared" si="11"/>
        <v>-0.02</v>
      </c>
      <c r="F178" s="290">
        <f t="shared" si="14"/>
        <v>0</v>
      </c>
      <c r="G178" s="293">
        <f>+STDEV($F$9:F178)</f>
        <v>1.0348773407209307E-2</v>
      </c>
      <c r="H178" s="291">
        <f t="shared" si="12"/>
        <v>0.16362847477881295</v>
      </c>
      <c r="I178" s="286">
        <v>8636.5499999999993</v>
      </c>
      <c r="J178" s="290">
        <f t="shared" si="13"/>
        <v>-2.2573363431159666E-2</v>
      </c>
      <c r="T178" s="22"/>
    </row>
    <row r="179" spans="1:21" ht="15" customHeight="1" x14ac:dyDescent="0.3">
      <c r="A179" s="285">
        <v>42584</v>
      </c>
      <c r="B179" s="286">
        <v>11594.648278000001</v>
      </c>
      <c r="C179" s="287">
        <f t="shared" si="10"/>
        <v>-0.15</v>
      </c>
      <c r="D179" s="292">
        <v>86.759699999999995</v>
      </c>
      <c r="E179" s="289">
        <f t="shared" si="11"/>
        <v>-0.15</v>
      </c>
      <c r="F179" s="290">
        <f t="shared" si="14"/>
        <v>0</v>
      </c>
      <c r="G179" s="293">
        <f>+STDEV($F$9:F179)</f>
        <v>1.0318291925644176E-2</v>
      </c>
      <c r="H179" s="291">
        <f t="shared" si="12"/>
        <v>0.16314652023780174</v>
      </c>
      <c r="I179" s="286">
        <v>8622.9</v>
      </c>
      <c r="J179" s="290">
        <f t="shared" si="13"/>
        <v>-0.15804922104312064</v>
      </c>
      <c r="T179" s="22"/>
    </row>
    <row r="180" spans="1:21" ht="15" customHeight="1" x14ac:dyDescent="0.3">
      <c r="A180" s="285">
        <v>42585</v>
      </c>
      <c r="B180" s="286">
        <v>11489.739656</v>
      </c>
      <c r="C180" s="287">
        <f t="shared" si="10"/>
        <v>-0.9</v>
      </c>
      <c r="D180" s="292">
        <v>85.976100000000002</v>
      </c>
      <c r="E180" s="289">
        <f t="shared" si="11"/>
        <v>-0.9</v>
      </c>
      <c r="F180" s="290">
        <f t="shared" si="14"/>
        <v>0</v>
      </c>
      <c r="G180" s="293">
        <f>+STDEV($F$9:F180)</f>
        <v>1.0288078209440962E-2</v>
      </c>
      <c r="H180" s="291">
        <f t="shared" si="12"/>
        <v>0.16266879943890128</v>
      </c>
      <c r="I180" s="286">
        <v>8544.85</v>
      </c>
      <c r="J180" s="290">
        <f t="shared" si="13"/>
        <v>-0.90514792007328482</v>
      </c>
    </row>
    <row r="181" spans="1:21" ht="15" customHeight="1" x14ac:dyDescent="0.3">
      <c r="A181" s="285">
        <v>42586</v>
      </c>
      <c r="B181" s="286">
        <v>11498.130193999999</v>
      </c>
      <c r="C181" s="287">
        <f t="shared" si="10"/>
        <v>7.0000000000000007E-2</v>
      </c>
      <c r="D181" s="292">
        <v>86.038499999999999</v>
      </c>
      <c r="E181" s="289">
        <f t="shared" si="11"/>
        <v>7.0000000000000007E-2</v>
      </c>
      <c r="F181" s="290">
        <f t="shared" si="14"/>
        <v>0</v>
      </c>
      <c r="G181" s="293">
        <f>+STDEV($F$9:F181)</f>
        <v>1.0258128361098748E-2</v>
      </c>
      <c r="H181" s="291">
        <f t="shared" si="12"/>
        <v>0.1621952507572112</v>
      </c>
      <c r="I181" s="286">
        <v>8551.1</v>
      </c>
      <c r="J181" s="290">
        <f t="shared" si="13"/>
        <v>7.3143472383950567E-2</v>
      </c>
    </row>
    <row r="182" spans="1:21" ht="15" customHeight="1" x14ac:dyDescent="0.3">
      <c r="A182" s="285">
        <v>42587</v>
      </c>
      <c r="B182" s="286">
        <v>11675.676137</v>
      </c>
      <c r="C182" s="287">
        <f t="shared" si="10"/>
        <v>1.54</v>
      </c>
      <c r="D182" s="292">
        <v>87.362700000000004</v>
      </c>
      <c r="E182" s="289">
        <f t="shared" si="11"/>
        <v>1.54</v>
      </c>
      <c r="F182" s="290">
        <f t="shared" si="14"/>
        <v>0</v>
      </c>
      <c r="G182" s="293">
        <f>+STDEV($F$9:F182)</f>
        <v>1.0228438562079967E-2</v>
      </c>
      <c r="H182" s="291">
        <f t="shared" si="12"/>
        <v>0.16172581381635129</v>
      </c>
      <c r="I182" s="286">
        <v>8683.15</v>
      </c>
      <c r="J182" s="290">
        <f t="shared" si="13"/>
        <v>1.5442457695501077</v>
      </c>
      <c r="T182" s="13"/>
    </row>
    <row r="183" spans="1:21" ht="15" customHeight="1" x14ac:dyDescent="0.3">
      <c r="A183" s="285">
        <v>42590</v>
      </c>
      <c r="B183" s="286">
        <v>11713.581469999999</v>
      </c>
      <c r="C183" s="287">
        <f t="shared" si="10"/>
        <v>0.32</v>
      </c>
      <c r="D183" s="292">
        <v>87.645700000000005</v>
      </c>
      <c r="E183" s="289">
        <f t="shared" si="11"/>
        <v>0.32</v>
      </c>
      <c r="F183" s="290">
        <f t="shared" si="14"/>
        <v>0</v>
      </c>
      <c r="G183" s="293">
        <f>+STDEV($F$9:F183)</f>
        <v>1.0199005070765354E-2</v>
      </c>
      <c r="H183" s="291">
        <f t="shared" si="12"/>
        <v>0.16126042945612651</v>
      </c>
      <c r="I183" s="286">
        <v>8711.35</v>
      </c>
      <c r="J183" s="290">
        <f t="shared" si="13"/>
        <v>0.32476693365887643</v>
      </c>
      <c r="T183" s="13"/>
    </row>
    <row r="184" spans="1:21" ht="15" customHeight="1" x14ac:dyDescent="0.3">
      <c r="A184" s="285">
        <v>42591</v>
      </c>
      <c r="B184" s="286">
        <v>11669.699774000001</v>
      </c>
      <c r="C184" s="287">
        <f t="shared" si="10"/>
        <v>-0.37</v>
      </c>
      <c r="D184" s="292">
        <v>87.318100000000001</v>
      </c>
      <c r="E184" s="289">
        <f t="shared" si="11"/>
        <v>-0.37</v>
      </c>
      <c r="F184" s="290">
        <f t="shared" si="14"/>
        <v>0</v>
      </c>
      <c r="G184" s="293">
        <f>+STDEV($F$9:F184)</f>
        <v>1.016982422047326E-2</v>
      </c>
      <c r="H184" s="291">
        <f t="shared" si="12"/>
        <v>0.16079903970120946</v>
      </c>
      <c r="I184" s="286">
        <v>8678.25</v>
      </c>
      <c r="J184" s="290">
        <f t="shared" si="13"/>
        <v>-0.37996406986288417</v>
      </c>
      <c r="T184" s="13"/>
    </row>
    <row r="185" spans="1:21" ht="15" customHeight="1" x14ac:dyDescent="0.3">
      <c r="A185" s="285">
        <v>42592</v>
      </c>
      <c r="B185" s="286">
        <v>11532.493050999999</v>
      </c>
      <c r="C185" s="287">
        <f t="shared" si="10"/>
        <v>-1.18</v>
      </c>
      <c r="D185" s="292">
        <v>86.292900000000003</v>
      </c>
      <c r="E185" s="289">
        <f t="shared" si="11"/>
        <v>-1.17</v>
      </c>
      <c r="F185" s="290">
        <f t="shared" si="14"/>
        <v>1.0000000000000009E-2</v>
      </c>
      <c r="G185" s="293">
        <f>+STDEV($F$9:F185)</f>
        <v>1.0168394693461364E-2</v>
      </c>
      <c r="H185" s="291">
        <f t="shared" si="12"/>
        <v>0.16077643689453783</v>
      </c>
      <c r="I185" s="286">
        <v>8575.2999999999993</v>
      </c>
      <c r="J185" s="290">
        <f t="shared" si="13"/>
        <v>-1.1862990810359315</v>
      </c>
      <c r="T185" s="13"/>
    </row>
    <row r="186" spans="1:21" ht="15" customHeight="1" x14ac:dyDescent="0.3">
      <c r="A186" s="285">
        <v>42593</v>
      </c>
      <c r="B186" s="286">
        <v>11555.840045999999</v>
      </c>
      <c r="C186" s="287">
        <f t="shared" si="10"/>
        <v>0.2</v>
      </c>
      <c r="D186" s="292">
        <v>86.467600000000004</v>
      </c>
      <c r="E186" s="289">
        <f t="shared" si="11"/>
        <v>0.2</v>
      </c>
      <c r="F186" s="290">
        <f t="shared" si="14"/>
        <v>0</v>
      </c>
      <c r="G186" s="293">
        <f>+STDEV($F$9:F186)</f>
        <v>1.0139633265688078E-2</v>
      </c>
      <c r="H186" s="291">
        <f t="shared" si="12"/>
        <v>0.1603216787919278</v>
      </c>
      <c r="I186" s="286">
        <v>8592.15</v>
      </c>
      <c r="J186" s="290">
        <f t="shared" si="13"/>
        <v>0.1964945832798895</v>
      </c>
      <c r="T186" s="13"/>
      <c r="U186" s="22"/>
    </row>
    <row r="187" spans="1:21" ht="15" customHeight="1" x14ac:dyDescent="0.3">
      <c r="A187" s="285">
        <v>42594</v>
      </c>
      <c r="B187" s="286">
        <v>11663.434192999999</v>
      </c>
      <c r="C187" s="287">
        <f t="shared" si="10"/>
        <v>0.93</v>
      </c>
      <c r="D187" s="292">
        <v>87.272900000000007</v>
      </c>
      <c r="E187" s="289">
        <f t="shared" si="11"/>
        <v>0.93</v>
      </c>
      <c r="F187" s="290">
        <f t="shared" si="14"/>
        <v>0</v>
      </c>
      <c r="G187" s="293">
        <f>+STDEV($F$9:F187)</f>
        <v>1.0111114521728467E-2</v>
      </c>
      <c r="H187" s="291">
        <f t="shared" si="12"/>
        <v>0.1598707578573301</v>
      </c>
      <c r="I187" s="286">
        <v>8672.15</v>
      </c>
      <c r="J187" s="290">
        <f t="shared" si="13"/>
        <v>0.93108244153093245</v>
      </c>
      <c r="T187" s="13"/>
      <c r="U187" s="22"/>
    </row>
    <row r="188" spans="1:21" ht="15" customHeight="1" x14ac:dyDescent="0.3">
      <c r="A188" s="285">
        <v>42598</v>
      </c>
      <c r="B188" s="286">
        <v>11623.610909000001</v>
      </c>
      <c r="C188" s="287">
        <f t="shared" si="10"/>
        <v>-0.34</v>
      </c>
      <c r="D188" s="292">
        <v>86.978200000000001</v>
      </c>
      <c r="E188" s="289">
        <f t="shared" si="11"/>
        <v>-0.34</v>
      </c>
      <c r="F188" s="290">
        <f t="shared" si="14"/>
        <v>0</v>
      </c>
      <c r="G188" s="293">
        <f>+STDEV($F$9:F188)</f>
        <v>1.0082835067794425E-2</v>
      </c>
      <c r="H188" s="291">
        <f t="shared" si="12"/>
        <v>0.15942362043024316</v>
      </c>
      <c r="I188" s="286">
        <v>8642.5499999999993</v>
      </c>
      <c r="J188" s="290">
        <f t="shared" si="13"/>
        <v>-0.34132250941231834</v>
      </c>
    </row>
    <row r="189" spans="1:21" ht="15" customHeight="1" x14ac:dyDescent="0.3">
      <c r="A189" s="285">
        <v>42599</v>
      </c>
      <c r="B189" s="286">
        <v>11598.716313000001</v>
      </c>
      <c r="C189" s="287">
        <f t="shared" si="10"/>
        <v>-0.21</v>
      </c>
      <c r="D189" s="292">
        <v>86.792100000000005</v>
      </c>
      <c r="E189" s="289">
        <f t="shared" si="11"/>
        <v>-0.21</v>
      </c>
      <c r="F189" s="290">
        <f t="shared" si="14"/>
        <v>0</v>
      </c>
      <c r="G189" s="293">
        <f>+STDEV($F$9:F189)</f>
        <v>1.0054791576172527E-2</v>
      </c>
      <c r="H189" s="291">
        <f t="shared" si="12"/>
        <v>0.15898021389489794</v>
      </c>
      <c r="I189" s="286">
        <v>8624.0499999999993</v>
      </c>
      <c r="J189" s="290">
        <f t="shared" si="13"/>
        <v>-0.21405719376804302</v>
      </c>
      <c r="T189" s="22"/>
    </row>
    <row r="190" spans="1:21" ht="15" customHeight="1" x14ac:dyDescent="0.3">
      <c r="A190" s="285">
        <v>42600</v>
      </c>
      <c r="B190" s="286">
        <v>11670.372803</v>
      </c>
      <c r="C190" s="287">
        <f t="shared" si="10"/>
        <v>0.62</v>
      </c>
      <c r="D190" s="292">
        <v>87.326400000000007</v>
      </c>
      <c r="E190" s="289">
        <f t="shared" si="11"/>
        <v>0.62</v>
      </c>
      <c r="F190" s="290">
        <f t="shared" si="14"/>
        <v>0</v>
      </c>
      <c r="G190" s="293">
        <f>+STDEV($F$9:F190)</f>
        <v>1.002698078357918E-2</v>
      </c>
      <c r="H190" s="291">
        <f t="shared" si="12"/>
        <v>0.15854048665425036</v>
      </c>
      <c r="I190" s="286">
        <v>8673.25</v>
      </c>
      <c r="J190" s="290">
        <f t="shared" si="13"/>
        <v>0.57049762002772175</v>
      </c>
      <c r="T190" s="22"/>
    </row>
    <row r="191" spans="1:21" ht="15" customHeight="1" x14ac:dyDescent="0.3">
      <c r="A191" s="285">
        <v>42601</v>
      </c>
      <c r="B191" s="286">
        <v>11661.815036</v>
      </c>
      <c r="C191" s="287">
        <f t="shared" si="10"/>
        <v>-7.0000000000000007E-2</v>
      </c>
      <c r="D191" s="292">
        <v>87.263499999999993</v>
      </c>
      <c r="E191" s="289">
        <f t="shared" si="11"/>
        <v>-7.0000000000000007E-2</v>
      </c>
      <c r="F191" s="290">
        <f t="shared" si="14"/>
        <v>0</v>
      </c>
      <c r="G191" s="293">
        <f>+STDEV($F$9:F191)</f>
        <v>9.9993994895655851E-3</v>
      </c>
      <c r="H191" s="291">
        <f t="shared" si="12"/>
        <v>0.15810438810476171</v>
      </c>
      <c r="I191" s="286">
        <v>8666.9</v>
      </c>
      <c r="J191" s="290">
        <f t="shared" si="13"/>
        <v>-7.3213616579717686E-2</v>
      </c>
      <c r="T191" s="22"/>
    </row>
    <row r="192" spans="1:21" ht="15" customHeight="1" x14ac:dyDescent="0.3">
      <c r="A192" s="285">
        <v>42604</v>
      </c>
      <c r="B192" s="286">
        <v>11611.020111</v>
      </c>
      <c r="C192" s="287">
        <f t="shared" si="10"/>
        <v>-0.44</v>
      </c>
      <c r="D192" s="292">
        <v>86.885599999999997</v>
      </c>
      <c r="E192" s="289">
        <f t="shared" si="11"/>
        <v>-0.43</v>
      </c>
      <c r="F192" s="290">
        <f t="shared" si="14"/>
        <v>1.0000000000000009E-2</v>
      </c>
      <c r="G192" s="293">
        <f>+STDEV($F$9:F192)</f>
        <v>9.9986634887339193E-3</v>
      </c>
      <c r="H192" s="291">
        <f t="shared" si="12"/>
        <v>0.1580927509098225</v>
      </c>
      <c r="I192" s="286">
        <v>8629.15</v>
      </c>
      <c r="J192" s="290">
        <f t="shared" si="13"/>
        <v>-0.43556519632163748</v>
      </c>
      <c r="T192" s="22"/>
    </row>
    <row r="193" spans="1:20" ht="15" customHeight="1" x14ac:dyDescent="0.3">
      <c r="A193" s="285">
        <v>42605</v>
      </c>
      <c r="B193" s="286">
        <v>11615.702663</v>
      </c>
      <c r="C193" s="287">
        <f t="shared" si="10"/>
        <v>0.04</v>
      </c>
      <c r="D193" s="292">
        <v>86.920400000000001</v>
      </c>
      <c r="E193" s="289">
        <f t="shared" si="11"/>
        <v>0.04</v>
      </c>
      <c r="F193" s="290">
        <f t="shared" si="14"/>
        <v>0</v>
      </c>
      <c r="G193" s="293">
        <f>+STDEV($F$9:F193)</f>
        <v>9.9714633959198332E-3</v>
      </c>
      <c r="H193" s="291">
        <f t="shared" si="12"/>
        <v>0.15766267968052006</v>
      </c>
      <c r="I193" s="286">
        <v>8632.6</v>
      </c>
      <c r="J193" s="290">
        <f t="shared" si="13"/>
        <v>3.9980762879318683E-2</v>
      </c>
      <c r="T193" s="22"/>
    </row>
    <row r="194" spans="1:20" ht="15" customHeight="1" x14ac:dyDescent="0.3">
      <c r="A194" s="285">
        <v>42606</v>
      </c>
      <c r="B194" s="286">
        <v>11639.478724000001</v>
      </c>
      <c r="C194" s="287">
        <f t="shared" si="10"/>
        <v>0.2</v>
      </c>
      <c r="D194" s="292">
        <v>87.096299999999999</v>
      </c>
      <c r="E194" s="289">
        <f t="shared" si="11"/>
        <v>0.2</v>
      </c>
      <c r="F194" s="290">
        <f t="shared" si="14"/>
        <v>0</v>
      </c>
      <c r="G194" s="293">
        <f>+STDEV($F$9:F194)</f>
        <v>9.9444840857368412E-3</v>
      </c>
      <c r="H194" s="291">
        <f t="shared" si="12"/>
        <v>0.15723609933112792</v>
      </c>
      <c r="I194" s="286">
        <v>8650.2999999999993</v>
      </c>
      <c r="J194" s="290">
        <f t="shared" si="13"/>
        <v>0.2050367212658864</v>
      </c>
      <c r="T194" s="22"/>
    </row>
    <row r="195" spans="1:20" ht="15" customHeight="1" x14ac:dyDescent="0.3">
      <c r="A195" s="285">
        <v>42607</v>
      </c>
      <c r="B195" s="286">
        <v>11561.342001000001</v>
      </c>
      <c r="C195" s="287">
        <f t="shared" si="10"/>
        <v>-0.67</v>
      </c>
      <c r="D195" s="292">
        <v>86.511600000000001</v>
      </c>
      <c r="E195" s="289">
        <f t="shared" si="11"/>
        <v>-0.67</v>
      </c>
      <c r="F195" s="290">
        <f t="shared" si="14"/>
        <v>0</v>
      </c>
      <c r="G195" s="293">
        <f>+STDEV($F$9:F195)</f>
        <v>9.9177225874377533E-3</v>
      </c>
      <c r="H195" s="291">
        <f t="shared" si="12"/>
        <v>0.15681296289000871</v>
      </c>
      <c r="I195" s="286">
        <v>8592.2000000000007</v>
      </c>
      <c r="J195" s="290">
        <f t="shared" si="13"/>
        <v>-0.67165300625410163</v>
      </c>
      <c r="T195" s="22"/>
    </row>
    <row r="196" spans="1:20" ht="15" customHeight="1" x14ac:dyDescent="0.3">
      <c r="A196" s="285">
        <v>42608</v>
      </c>
      <c r="B196" s="286">
        <v>11534.915185</v>
      </c>
      <c r="C196" s="287">
        <f t="shared" si="10"/>
        <v>-0.23</v>
      </c>
      <c r="D196" s="292">
        <v>86.312100000000001</v>
      </c>
      <c r="E196" s="289">
        <f t="shared" si="11"/>
        <v>-0.23</v>
      </c>
      <c r="F196" s="290">
        <f t="shared" si="14"/>
        <v>0</v>
      </c>
      <c r="G196" s="293">
        <f>+STDEV($F$9:F196)</f>
        <v>9.8911759859381266E-3</v>
      </c>
      <c r="H196" s="291">
        <f t="shared" si="12"/>
        <v>0.1563932242656304</v>
      </c>
      <c r="I196" s="286">
        <v>8572.5499999999993</v>
      </c>
      <c r="J196" s="290">
        <f t="shared" si="13"/>
        <v>-0.22869579385956396</v>
      </c>
      <c r="T196" s="22"/>
    </row>
    <row r="197" spans="1:20" ht="15" customHeight="1" x14ac:dyDescent="0.3">
      <c r="A197" s="285">
        <v>42611</v>
      </c>
      <c r="B197" s="286">
        <v>11581.834894</v>
      </c>
      <c r="C197" s="287">
        <f t="shared" si="10"/>
        <v>0.41</v>
      </c>
      <c r="D197" s="292">
        <v>86.661100000000005</v>
      </c>
      <c r="E197" s="289">
        <f t="shared" si="11"/>
        <v>0.4</v>
      </c>
      <c r="F197" s="290">
        <f t="shared" si="14"/>
        <v>-9.9999999999999534E-3</v>
      </c>
      <c r="G197" s="293">
        <f>+STDEV($F$9:F197)</f>
        <v>9.8924760786906034E-3</v>
      </c>
      <c r="H197" s="291">
        <f t="shared" si="12"/>
        <v>0.15641378053696692</v>
      </c>
      <c r="I197" s="286">
        <v>8607.4500000000007</v>
      </c>
      <c r="J197" s="290">
        <f t="shared" si="13"/>
        <v>0.40711340266316859</v>
      </c>
    </row>
    <row r="198" spans="1:20" ht="15" customHeight="1" x14ac:dyDescent="0.3">
      <c r="A198" s="285">
        <v>42612</v>
      </c>
      <c r="B198" s="286">
        <v>11766.042184</v>
      </c>
      <c r="C198" s="287">
        <f t="shared" si="10"/>
        <v>1.59</v>
      </c>
      <c r="D198" s="292">
        <v>88.035899999999998</v>
      </c>
      <c r="E198" s="289">
        <f t="shared" si="11"/>
        <v>1.59</v>
      </c>
      <c r="F198" s="290">
        <f t="shared" si="14"/>
        <v>0</v>
      </c>
      <c r="G198" s="293">
        <f>+STDEV($F$9:F198)</f>
        <v>9.8662737847674733E-3</v>
      </c>
      <c r="H198" s="291">
        <f t="shared" si="12"/>
        <v>0.15599948589337553</v>
      </c>
      <c r="I198" s="286">
        <v>8744.35</v>
      </c>
      <c r="J198" s="290">
        <f t="shared" si="13"/>
        <v>1.5904826632742521</v>
      </c>
      <c r="T198" s="22"/>
    </row>
    <row r="199" spans="1:20" ht="15" customHeight="1" x14ac:dyDescent="0.3">
      <c r="A199" s="285">
        <v>42613</v>
      </c>
      <c r="B199" s="286">
        <v>11826.19483</v>
      </c>
      <c r="C199" s="287">
        <f t="shared" si="10"/>
        <v>0.51</v>
      </c>
      <c r="D199" s="292">
        <v>88.483699999999999</v>
      </c>
      <c r="E199" s="289">
        <f t="shared" si="11"/>
        <v>0.51</v>
      </c>
      <c r="F199" s="290">
        <f t="shared" si="14"/>
        <v>0</v>
      </c>
      <c r="G199" s="293">
        <f>+STDEV($F$9:F199)</f>
        <v>9.8402786008811444E-3</v>
      </c>
      <c r="H199" s="291">
        <f t="shared" si="12"/>
        <v>0.15558846594699699</v>
      </c>
      <c r="I199" s="286">
        <v>8786.2000000000007</v>
      </c>
      <c r="J199" s="290">
        <f t="shared" si="13"/>
        <v>0.47859474975270155</v>
      </c>
      <c r="T199" s="22"/>
    </row>
    <row r="200" spans="1:20" ht="15" customHeight="1" x14ac:dyDescent="0.3">
      <c r="A200" s="285">
        <v>42614</v>
      </c>
      <c r="B200" s="286">
        <v>11810.688931999999</v>
      </c>
      <c r="C200" s="287">
        <f t="shared" si="10"/>
        <v>-0.13</v>
      </c>
      <c r="D200" s="292">
        <v>88.372299999999996</v>
      </c>
      <c r="E200" s="289">
        <f t="shared" si="11"/>
        <v>-0.13</v>
      </c>
      <c r="F200" s="290">
        <f t="shared" si="14"/>
        <v>0</v>
      </c>
      <c r="G200" s="293">
        <f>+STDEV($F$9:F200)</f>
        <v>9.8144878129053838E-3</v>
      </c>
      <c r="H200" s="291">
        <f t="shared" si="12"/>
        <v>0.15518067778372754</v>
      </c>
      <c r="I200" s="286">
        <v>8774.65</v>
      </c>
      <c r="J200" s="290">
        <f t="shared" si="13"/>
        <v>-0.13145614713984533</v>
      </c>
      <c r="T200" s="22"/>
    </row>
    <row r="201" spans="1:20" ht="15" customHeight="1" x14ac:dyDescent="0.3">
      <c r="A201" s="285">
        <v>42615</v>
      </c>
      <c r="B201" s="286">
        <v>11857.758485</v>
      </c>
      <c r="C201" s="287">
        <f t="shared" ref="C201:C264" si="15">ROUND(((B201-B200)/B200)*100,2)</f>
        <v>0.4</v>
      </c>
      <c r="D201" s="292">
        <v>88.723299999999995</v>
      </c>
      <c r="E201" s="289">
        <f t="shared" ref="E201:E264" si="16">ROUND(((D201-D200)/D200)*100,2)</f>
        <v>0.4</v>
      </c>
      <c r="F201" s="290">
        <f t="shared" si="14"/>
        <v>0</v>
      </c>
      <c r="G201" s="293">
        <f>+STDEV($F$9:F201)</f>
        <v>9.7888987562495255E-3</v>
      </c>
      <c r="H201" s="291">
        <f t="shared" ref="H201:H264" si="17">+G201*(SQRT(250))</f>
        <v>0.15477607927268955</v>
      </c>
      <c r="I201" s="286">
        <v>8809.65</v>
      </c>
      <c r="J201" s="290">
        <f t="shared" ref="J201:J264" si="18">+((I201-I200)/I200)*100</f>
        <v>0.39887630845674754</v>
      </c>
      <c r="T201" s="22"/>
    </row>
    <row r="202" spans="1:20" ht="15" customHeight="1" x14ac:dyDescent="0.3">
      <c r="A202" s="285">
        <v>42619</v>
      </c>
      <c r="B202" s="286">
        <v>12037.716214</v>
      </c>
      <c r="C202" s="287">
        <f t="shared" si="15"/>
        <v>1.52</v>
      </c>
      <c r="D202" s="292">
        <v>90.066000000000003</v>
      </c>
      <c r="E202" s="289">
        <f t="shared" si="16"/>
        <v>1.51</v>
      </c>
      <c r="F202" s="290">
        <f t="shared" ref="F202:F265" si="19">E202-C202</f>
        <v>-1.0000000000000009E-2</v>
      </c>
      <c r="G202" s="293">
        <f>+STDEV($F$9:F202)</f>
        <v>9.7904163079152312E-3</v>
      </c>
      <c r="H202" s="291">
        <f t="shared" si="17"/>
        <v>0.15480007387134259</v>
      </c>
      <c r="I202" s="286">
        <v>8943</v>
      </c>
      <c r="J202" s="290">
        <f t="shared" si="18"/>
        <v>1.5136810202448492</v>
      </c>
      <c r="T202" s="22"/>
    </row>
    <row r="203" spans="1:20" ht="15" customHeight="1" x14ac:dyDescent="0.3">
      <c r="A203" s="285">
        <v>42620</v>
      </c>
      <c r="B203" s="286">
        <v>12005.431574</v>
      </c>
      <c r="C203" s="287">
        <f t="shared" si="15"/>
        <v>-0.27</v>
      </c>
      <c r="D203" s="292">
        <v>89.826499999999996</v>
      </c>
      <c r="E203" s="289">
        <f t="shared" si="16"/>
        <v>-0.27</v>
      </c>
      <c r="F203" s="290">
        <f t="shared" si="19"/>
        <v>0</v>
      </c>
      <c r="G203" s="293">
        <f>+STDEV($F$9:F203)</f>
        <v>9.7651513729978944E-3</v>
      </c>
      <c r="H203" s="291">
        <f t="shared" si="17"/>
        <v>0.15440060017496909</v>
      </c>
      <c r="I203" s="286">
        <v>8917.9500000000007</v>
      </c>
      <c r="J203" s="290">
        <f t="shared" si="18"/>
        <v>-0.28010734652800262</v>
      </c>
    </row>
    <row r="204" spans="1:20" ht="15" customHeight="1" x14ac:dyDescent="0.3">
      <c r="A204" s="285">
        <v>42621</v>
      </c>
      <c r="B204" s="286">
        <v>12055.602503</v>
      </c>
      <c r="C204" s="287">
        <f t="shared" si="15"/>
        <v>0.42</v>
      </c>
      <c r="D204" s="292">
        <v>90.201400000000007</v>
      </c>
      <c r="E204" s="289">
        <f t="shared" si="16"/>
        <v>0.42</v>
      </c>
      <c r="F204" s="290">
        <f t="shared" si="19"/>
        <v>0</v>
      </c>
      <c r="G204" s="293">
        <f>+STDEV($F$9:F204)</f>
        <v>9.7400810284415454E-3</v>
      </c>
      <c r="H204" s="291">
        <f t="shared" si="17"/>
        <v>0.15400420322235275</v>
      </c>
      <c r="I204" s="286">
        <v>8952.5</v>
      </c>
      <c r="J204" s="290">
        <f t="shared" si="18"/>
        <v>0.38742087587393143</v>
      </c>
    </row>
    <row r="205" spans="1:20" ht="15" customHeight="1" x14ac:dyDescent="0.3">
      <c r="A205" s="285">
        <v>42622</v>
      </c>
      <c r="B205" s="286">
        <v>11940.116239000001</v>
      </c>
      <c r="C205" s="287">
        <f t="shared" si="15"/>
        <v>-0.96</v>
      </c>
      <c r="D205" s="292">
        <v>89.3399</v>
      </c>
      <c r="E205" s="289">
        <f t="shared" si="16"/>
        <v>-0.96</v>
      </c>
      <c r="F205" s="290">
        <f t="shared" si="19"/>
        <v>0</v>
      </c>
      <c r="G205" s="293">
        <f>+STDEV($F$9:F205)</f>
        <v>9.7152027891138758E-3</v>
      </c>
      <c r="H205" s="291">
        <f t="shared" si="17"/>
        <v>0.1536108437201017</v>
      </c>
      <c r="I205" s="286">
        <v>8866.7000000000007</v>
      </c>
      <c r="J205" s="290">
        <f t="shared" si="18"/>
        <v>-0.95839151075117857</v>
      </c>
    </row>
    <row r="206" spans="1:20" ht="15" customHeight="1" x14ac:dyDescent="0.3">
      <c r="A206" s="285">
        <v>42625</v>
      </c>
      <c r="B206" s="286">
        <v>11736.999253</v>
      </c>
      <c r="C206" s="287">
        <f t="shared" si="15"/>
        <v>-1.7</v>
      </c>
      <c r="D206" s="292">
        <v>87.821600000000004</v>
      </c>
      <c r="E206" s="289">
        <f t="shared" si="16"/>
        <v>-1.7</v>
      </c>
      <c r="F206" s="290">
        <f t="shared" si="19"/>
        <v>0</v>
      </c>
      <c r="G206" s="293">
        <f>+STDEV($F$9:F206)</f>
        <v>9.6905142140898178E-3</v>
      </c>
      <c r="H206" s="291">
        <f t="shared" si="17"/>
        <v>0.15322048307380184</v>
      </c>
      <c r="I206" s="286">
        <v>8715.6</v>
      </c>
      <c r="J206" s="290">
        <f t="shared" si="18"/>
        <v>-1.7041289318461248</v>
      </c>
    </row>
    <row r="207" spans="1:20" ht="15" customHeight="1" x14ac:dyDescent="0.3">
      <c r="A207" s="285">
        <v>42627</v>
      </c>
      <c r="B207" s="286">
        <v>11751.931822</v>
      </c>
      <c r="C207" s="287">
        <f t="shared" si="15"/>
        <v>0.13</v>
      </c>
      <c r="D207" s="292">
        <v>87.933700000000002</v>
      </c>
      <c r="E207" s="289">
        <f t="shared" si="16"/>
        <v>0.13</v>
      </c>
      <c r="F207" s="290">
        <f t="shared" si="19"/>
        <v>0</v>
      </c>
      <c r="G207" s="293">
        <f>+STDEV($F$9:F207)</f>
        <v>9.6660129056455792E-3</v>
      </c>
      <c r="H207" s="291">
        <f t="shared" si="17"/>
        <v>0.15283308337211129</v>
      </c>
      <c r="I207" s="286">
        <v>8726.6</v>
      </c>
      <c r="J207" s="290">
        <f t="shared" si="18"/>
        <v>0.1262104731745376</v>
      </c>
    </row>
    <row r="208" spans="1:20" ht="15" customHeight="1" x14ac:dyDescent="0.3">
      <c r="A208" s="285">
        <v>42628</v>
      </c>
      <c r="B208" s="286">
        <v>11774.8964</v>
      </c>
      <c r="C208" s="287">
        <f t="shared" si="15"/>
        <v>0.2</v>
      </c>
      <c r="D208" s="292">
        <v>88.103999999999999</v>
      </c>
      <c r="E208" s="289">
        <f t="shared" si="16"/>
        <v>0.19</v>
      </c>
      <c r="F208" s="290">
        <f t="shared" si="19"/>
        <v>-1.0000000000000009E-2</v>
      </c>
      <c r="G208" s="293">
        <f>+STDEV($F$9:F208)</f>
        <v>9.667850675481959E-3</v>
      </c>
      <c r="H208" s="291">
        <f t="shared" si="17"/>
        <v>0.15286214106460186</v>
      </c>
      <c r="I208" s="286">
        <v>8742.5499999999993</v>
      </c>
      <c r="J208" s="290">
        <f t="shared" si="18"/>
        <v>0.18277450553478911</v>
      </c>
    </row>
    <row r="209" spans="1:10" ht="15" customHeight="1" x14ac:dyDescent="0.3">
      <c r="A209" s="285">
        <v>42629</v>
      </c>
      <c r="B209" s="286">
        <v>11825.120464</v>
      </c>
      <c r="C209" s="287">
        <f t="shared" si="15"/>
        <v>0.43</v>
      </c>
      <c r="D209" s="292">
        <v>88.476799999999997</v>
      </c>
      <c r="E209" s="289">
        <f t="shared" si="16"/>
        <v>0.42</v>
      </c>
      <c r="F209" s="290">
        <f t="shared" si="19"/>
        <v>-1.0000000000000009E-2</v>
      </c>
      <c r="G209" s="293">
        <f>+STDEV($F$9:F209)</f>
        <v>9.6694111732726958E-3</v>
      </c>
      <c r="H209" s="291">
        <f t="shared" si="17"/>
        <v>0.15288681470111382</v>
      </c>
      <c r="I209" s="286">
        <v>8779.85</v>
      </c>
      <c r="J209" s="290">
        <f t="shared" si="18"/>
        <v>0.42664897541336444</v>
      </c>
    </row>
    <row r="210" spans="1:10" ht="15" customHeight="1" x14ac:dyDescent="0.3">
      <c r="A210" s="285">
        <v>42632</v>
      </c>
      <c r="B210" s="286">
        <v>11863.613458</v>
      </c>
      <c r="C210" s="287">
        <f t="shared" si="15"/>
        <v>0.33</v>
      </c>
      <c r="D210" s="292">
        <v>88.764200000000002</v>
      </c>
      <c r="E210" s="289">
        <f t="shared" si="16"/>
        <v>0.32</v>
      </c>
      <c r="F210" s="290">
        <f t="shared" si="19"/>
        <v>-1.0000000000000009E-2</v>
      </c>
      <c r="G210" s="293">
        <f>+STDEV($F$9:F210)</f>
        <v>9.670702486221764E-3</v>
      </c>
      <c r="H210" s="291">
        <f t="shared" si="17"/>
        <v>0.15290723215156943</v>
      </c>
      <c r="I210" s="286">
        <v>8808.4</v>
      </c>
      <c r="J210" s="290">
        <f t="shared" si="18"/>
        <v>0.32517639823002981</v>
      </c>
    </row>
    <row r="211" spans="1:10" ht="15" customHeight="1" x14ac:dyDescent="0.3">
      <c r="A211" s="285">
        <v>42633</v>
      </c>
      <c r="B211" s="286">
        <v>11819.827341</v>
      </c>
      <c r="C211" s="287">
        <f t="shared" si="15"/>
        <v>-0.37</v>
      </c>
      <c r="D211" s="292">
        <v>88.437200000000004</v>
      </c>
      <c r="E211" s="289">
        <f t="shared" si="16"/>
        <v>-0.37</v>
      </c>
      <c r="F211" s="290">
        <f t="shared" si="19"/>
        <v>0</v>
      </c>
      <c r="G211" s="293">
        <f>+STDEV($F$9:F211)</f>
        <v>9.6467379077408676E-3</v>
      </c>
      <c r="H211" s="291">
        <f t="shared" si="17"/>
        <v>0.15252831889574198</v>
      </c>
      <c r="I211" s="286">
        <v>8775.9</v>
      </c>
      <c r="J211" s="290">
        <f t="shared" si="18"/>
        <v>-0.36896598701239725</v>
      </c>
    </row>
    <row r="212" spans="1:10" ht="15" customHeight="1" x14ac:dyDescent="0.3">
      <c r="A212" s="285">
        <v>42634</v>
      </c>
      <c r="B212" s="286">
        <v>11821.524373</v>
      </c>
      <c r="C212" s="287">
        <f t="shared" si="15"/>
        <v>0.01</v>
      </c>
      <c r="D212" s="292">
        <v>88.448499999999996</v>
      </c>
      <c r="E212" s="289">
        <f t="shared" si="16"/>
        <v>0.01</v>
      </c>
      <c r="F212" s="290">
        <f t="shared" si="19"/>
        <v>0</v>
      </c>
      <c r="G212" s="293">
        <f>+STDEV($F$9:F212)</f>
        <v>9.6229506079162294E-3</v>
      </c>
      <c r="H212" s="291">
        <f t="shared" si="17"/>
        <v>0.15215220866158607</v>
      </c>
      <c r="I212" s="286">
        <v>8777.15</v>
      </c>
      <c r="J212" s="290">
        <f t="shared" si="18"/>
        <v>1.4243553367745758E-2</v>
      </c>
    </row>
    <row r="213" spans="1:10" ht="15" customHeight="1" x14ac:dyDescent="0.3">
      <c r="A213" s="285">
        <v>42635</v>
      </c>
      <c r="B213" s="286">
        <v>11943.435578000001</v>
      </c>
      <c r="C213" s="287">
        <f t="shared" si="15"/>
        <v>1.03</v>
      </c>
      <c r="D213" s="292">
        <v>89.357500000000002</v>
      </c>
      <c r="E213" s="289">
        <f t="shared" si="16"/>
        <v>1.03</v>
      </c>
      <c r="F213" s="290">
        <f t="shared" si="19"/>
        <v>0</v>
      </c>
      <c r="G213" s="293">
        <f>+STDEV($F$9:F213)</f>
        <v>9.5993384117639864E-3</v>
      </c>
      <c r="H213" s="291">
        <f t="shared" si="17"/>
        <v>0.15177886705958732</v>
      </c>
      <c r="I213" s="286">
        <v>8867.4500000000007</v>
      </c>
      <c r="J213" s="290">
        <f t="shared" si="18"/>
        <v>1.0288077565041167</v>
      </c>
    </row>
    <row r="214" spans="1:10" ht="15" customHeight="1" x14ac:dyDescent="0.3">
      <c r="A214" s="285">
        <v>42636</v>
      </c>
      <c r="B214" s="286">
        <v>11895.069046000001</v>
      </c>
      <c r="C214" s="287">
        <f t="shared" si="15"/>
        <v>-0.4</v>
      </c>
      <c r="D214" s="292">
        <v>88.997399999999999</v>
      </c>
      <c r="E214" s="289">
        <f t="shared" si="16"/>
        <v>-0.4</v>
      </c>
      <c r="F214" s="290">
        <f t="shared" si="19"/>
        <v>0</v>
      </c>
      <c r="G214" s="293">
        <f>+STDEV($F$9:F214)</f>
        <v>9.5758991814759113E-3</v>
      </c>
      <c r="H214" s="291">
        <f t="shared" si="17"/>
        <v>0.1514082602880297</v>
      </c>
      <c r="I214" s="286">
        <v>8831.5499999999993</v>
      </c>
      <c r="J214" s="290">
        <f t="shared" si="18"/>
        <v>-0.40485145109362281</v>
      </c>
    </row>
    <row r="215" spans="1:10" ht="15" customHeight="1" x14ac:dyDescent="0.3">
      <c r="A215" s="285">
        <v>42639</v>
      </c>
      <c r="B215" s="286">
        <v>11748.905413</v>
      </c>
      <c r="C215" s="287">
        <f t="shared" si="15"/>
        <v>-1.23</v>
      </c>
      <c r="D215" s="292">
        <v>87.907700000000006</v>
      </c>
      <c r="E215" s="289">
        <f t="shared" si="16"/>
        <v>-1.22</v>
      </c>
      <c r="F215" s="290">
        <f t="shared" si="19"/>
        <v>1.0000000000000009E-2</v>
      </c>
      <c r="G215" s="293">
        <f>+STDEV($F$9:F215)</f>
        <v>9.5783729155723314E-3</v>
      </c>
      <c r="H215" s="291">
        <f t="shared" si="17"/>
        <v>0.15144737345838125</v>
      </c>
      <c r="I215" s="286">
        <v>8723.0499999999993</v>
      </c>
      <c r="J215" s="290">
        <f t="shared" si="18"/>
        <v>-1.2285499147941188</v>
      </c>
    </row>
    <row r="216" spans="1:10" ht="15" customHeight="1" x14ac:dyDescent="0.3">
      <c r="A216" s="285">
        <v>42640</v>
      </c>
      <c r="B216" s="286">
        <v>11726.493297000001</v>
      </c>
      <c r="C216" s="287">
        <f t="shared" si="15"/>
        <v>-0.19</v>
      </c>
      <c r="D216" s="292">
        <v>87.74</v>
      </c>
      <c r="E216" s="289">
        <f t="shared" si="16"/>
        <v>-0.19</v>
      </c>
      <c r="F216" s="290">
        <f t="shared" si="19"/>
        <v>0</v>
      </c>
      <c r="G216" s="293">
        <f>+STDEV($F$9:F216)</f>
        <v>9.5552093263003117E-3</v>
      </c>
      <c r="H216" s="291">
        <f t="shared" si="17"/>
        <v>0.15108112495396012</v>
      </c>
      <c r="I216" s="286">
        <v>8706.4</v>
      </c>
      <c r="J216" s="290">
        <f t="shared" si="18"/>
        <v>-0.19087360498907649</v>
      </c>
    </row>
    <row r="217" spans="1:10" ht="15" customHeight="1" x14ac:dyDescent="0.3">
      <c r="A217" s="285">
        <v>42641</v>
      </c>
      <c r="B217" s="286">
        <v>11778.711911</v>
      </c>
      <c r="C217" s="287">
        <f t="shared" si="15"/>
        <v>0.45</v>
      </c>
      <c r="D217" s="292">
        <v>88.129400000000004</v>
      </c>
      <c r="E217" s="289">
        <f t="shared" si="16"/>
        <v>0.44</v>
      </c>
      <c r="F217" s="290">
        <f t="shared" si="19"/>
        <v>-1.0000000000000009E-2</v>
      </c>
      <c r="G217" s="293">
        <f>+STDEV($F$9:F217)</f>
        <v>9.5570368065192122E-3</v>
      </c>
      <c r="H217" s="291">
        <f t="shared" si="17"/>
        <v>0.15111001995331327</v>
      </c>
      <c r="I217" s="286">
        <v>8745.15</v>
      </c>
      <c r="J217" s="290">
        <f t="shared" si="18"/>
        <v>0.44507488743912532</v>
      </c>
    </row>
    <row r="218" spans="1:10" ht="15" customHeight="1" x14ac:dyDescent="0.3">
      <c r="A218" s="285">
        <v>42642</v>
      </c>
      <c r="B218" s="286">
        <v>11571.399836000001</v>
      </c>
      <c r="C218" s="287">
        <f t="shared" si="15"/>
        <v>-1.76</v>
      </c>
      <c r="D218" s="292">
        <v>86.581999999999994</v>
      </c>
      <c r="E218" s="289">
        <f t="shared" si="16"/>
        <v>-1.76</v>
      </c>
      <c r="F218" s="290">
        <f t="shared" si="19"/>
        <v>0</v>
      </c>
      <c r="G218" s="293">
        <f>+STDEV($F$9:F218)</f>
        <v>9.534147954367321E-3</v>
      </c>
      <c r="H218" s="291">
        <f t="shared" si="17"/>
        <v>0.15074811542417915</v>
      </c>
      <c r="I218" s="286">
        <v>8591.25</v>
      </c>
      <c r="J218" s="290">
        <f t="shared" si="18"/>
        <v>-1.7598325929229302</v>
      </c>
    </row>
    <row r="219" spans="1:10" ht="15" customHeight="1" x14ac:dyDescent="0.3">
      <c r="A219" s="285">
        <v>42643</v>
      </c>
      <c r="B219" s="286">
        <v>11598.216256</v>
      </c>
      <c r="C219" s="287">
        <f t="shared" si="15"/>
        <v>0.23</v>
      </c>
      <c r="D219" s="292">
        <v>86.781800000000004</v>
      </c>
      <c r="E219" s="289">
        <f t="shared" si="16"/>
        <v>0.23</v>
      </c>
      <c r="F219" s="290">
        <f t="shared" si="19"/>
        <v>0</v>
      </c>
      <c r="G219" s="293">
        <f>+STDEV($F$9:F219)</f>
        <v>9.5114227730968229E-3</v>
      </c>
      <c r="H219" s="291">
        <f t="shared" si="17"/>
        <v>0.15038879875890429</v>
      </c>
      <c r="I219" s="286">
        <v>8611.15</v>
      </c>
      <c r="J219" s="290">
        <f t="shared" si="18"/>
        <v>0.2316310199330672</v>
      </c>
    </row>
    <row r="220" spans="1:10" ht="15" customHeight="1" x14ac:dyDescent="0.3">
      <c r="A220" s="285">
        <v>42646</v>
      </c>
      <c r="B220" s="286">
        <v>11769.162517000001</v>
      </c>
      <c r="C220" s="287">
        <f t="shared" si="15"/>
        <v>1.47</v>
      </c>
      <c r="D220" s="292">
        <v>88.059899999999999</v>
      </c>
      <c r="E220" s="289">
        <f t="shared" si="16"/>
        <v>1.47</v>
      </c>
      <c r="F220" s="290">
        <f t="shared" si="19"/>
        <v>0</v>
      </c>
      <c r="G220" s="293">
        <f>+STDEV($F$9:F220)</f>
        <v>9.4888593213622151E-3</v>
      </c>
      <c r="H220" s="291">
        <f t="shared" si="17"/>
        <v>0.15003203926212111</v>
      </c>
      <c r="I220" s="286">
        <v>8738.1</v>
      </c>
      <c r="J220" s="290">
        <f t="shared" si="18"/>
        <v>1.4742514066065593</v>
      </c>
    </row>
    <row r="221" spans="1:10" ht="15" customHeight="1" x14ac:dyDescent="0.3">
      <c r="A221" s="285">
        <v>42647</v>
      </c>
      <c r="B221" s="286">
        <v>11811.037077999999</v>
      </c>
      <c r="C221" s="287">
        <f t="shared" si="15"/>
        <v>0.36</v>
      </c>
      <c r="D221" s="292">
        <v>88.373199999999997</v>
      </c>
      <c r="E221" s="289">
        <f t="shared" si="16"/>
        <v>0.36</v>
      </c>
      <c r="F221" s="290">
        <f t="shared" si="19"/>
        <v>0</v>
      </c>
      <c r="G221" s="293">
        <f>+STDEV($F$9:F221)</f>
        <v>9.466455689903383E-3</v>
      </c>
      <c r="H221" s="291">
        <f t="shared" si="17"/>
        <v>0.14967780674577655</v>
      </c>
      <c r="I221" s="286">
        <v>8769.15</v>
      </c>
      <c r="J221" s="290">
        <f t="shared" si="18"/>
        <v>0.35534040580903481</v>
      </c>
    </row>
    <row r="222" spans="1:10" ht="15" customHeight="1" x14ac:dyDescent="0.3">
      <c r="A222" s="285">
        <v>42648</v>
      </c>
      <c r="B222" s="286">
        <v>11777.095652</v>
      </c>
      <c r="C222" s="287">
        <f t="shared" si="15"/>
        <v>-0.28999999999999998</v>
      </c>
      <c r="D222" s="292">
        <v>88.119100000000003</v>
      </c>
      <c r="E222" s="289">
        <f t="shared" si="16"/>
        <v>-0.28999999999999998</v>
      </c>
      <c r="F222" s="290">
        <f t="shared" si="19"/>
        <v>0</v>
      </c>
      <c r="G222" s="293">
        <f>+STDEV($F$9:F222)</f>
        <v>9.4442100008670059E-3</v>
      </c>
      <c r="H222" s="291">
        <f t="shared" si="17"/>
        <v>0.1493260715184026</v>
      </c>
      <c r="I222" s="286">
        <v>8743.9500000000007</v>
      </c>
      <c r="J222" s="290">
        <f t="shared" si="18"/>
        <v>-0.28737106789140238</v>
      </c>
    </row>
    <row r="223" spans="1:10" ht="15" customHeight="1" x14ac:dyDescent="0.3">
      <c r="A223" s="285">
        <v>42649</v>
      </c>
      <c r="B223" s="286">
        <v>11730.749443000001</v>
      </c>
      <c r="C223" s="287">
        <f t="shared" si="15"/>
        <v>-0.39</v>
      </c>
      <c r="D223" s="292">
        <v>87.771500000000003</v>
      </c>
      <c r="E223" s="289">
        <f t="shared" si="16"/>
        <v>-0.39</v>
      </c>
      <c r="F223" s="290">
        <f t="shared" si="19"/>
        <v>0</v>
      </c>
      <c r="G223" s="293">
        <f>+STDEV($F$9:F223)</f>
        <v>9.4221204071454241E-3</v>
      </c>
      <c r="H223" s="291">
        <f t="shared" si="17"/>
        <v>0.14897680437466285</v>
      </c>
      <c r="I223" s="286">
        <v>8709.5499999999993</v>
      </c>
      <c r="J223" s="290">
        <f t="shared" si="18"/>
        <v>-0.39341487542816977</v>
      </c>
    </row>
    <row r="224" spans="1:10" ht="15" customHeight="1" x14ac:dyDescent="0.3">
      <c r="A224" s="285">
        <v>42650</v>
      </c>
      <c r="B224" s="286">
        <v>11714.654203</v>
      </c>
      <c r="C224" s="287">
        <f t="shared" si="15"/>
        <v>-0.14000000000000001</v>
      </c>
      <c r="D224" s="292">
        <v>87.651399999999995</v>
      </c>
      <c r="E224" s="289">
        <f t="shared" si="16"/>
        <v>-0.14000000000000001</v>
      </c>
      <c r="F224" s="290">
        <f t="shared" si="19"/>
        <v>0</v>
      </c>
      <c r="G224" s="293">
        <f>+STDEV($F$9:F224)</f>
        <v>9.4001850917324221E-3</v>
      </c>
      <c r="H224" s="291">
        <f t="shared" si="17"/>
        <v>0.14862997658516644</v>
      </c>
      <c r="I224" s="286">
        <v>8697.6</v>
      </c>
      <c r="J224" s="290">
        <f t="shared" si="18"/>
        <v>-0.13720571097242579</v>
      </c>
    </row>
    <row r="225" spans="1:20" ht="15" customHeight="1" x14ac:dyDescent="0.3">
      <c r="A225" s="285">
        <v>42653</v>
      </c>
      <c r="B225" s="286">
        <v>11729.75275</v>
      </c>
      <c r="C225" s="287">
        <f t="shared" si="15"/>
        <v>0.13</v>
      </c>
      <c r="D225" s="292">
        <v>87.763800000000003</v>
      </c>
      <c r="E225" s="289">
        <f t="shared" si="16"/>
        <v>0.13</v>
      </c>
      <c r="F225" s="290">
        <f t="shared" si="19"/>
        <v>0</v>
      </c>
      <c r="G225" s="293">
        <f>+STDEV($F$9:F225)</f>
        <v>9.3784022670954578E-3</v>
      </c>
      <c r="H225" s="291">
        <f t="shared" si="17"/>
        <v>0.14828555988654224</v>
      </c>
      <c r="I225" s="286">
        <v>8708.7999999999993</v>
      </c>
      <c r="J225" s="290">
        <f t="shared" si="18"/>
        <v>0.12877115526120894</v>
      </c>
    </row>
    <row r="226" spans="1:20" ht="15" customHeight="1" x14ac:dyDescent="0.3">
      <c r="A226" s="285">
        <v>42656</v>
      </c>
      <c r="B226" s="286">
        <v>11547.304117</v>
      </c>
      <c r="C226" s="287">
        <f t="shared" si="15"/>
        <v>-1.56</v>
      </c>
      <c r="D226" s="292">
        <v>86.401399999999995</v>
      </c>
      <c r="E226" s="289">
        <f t="shared" si="16"/>
        <v>-1.55</v>
      </c>
      <c r="F226" s="290">
        <f t="shared" si="19"/>
        <v>1.0000000000000009E-2</v>
      </c>
      <c r="G226" s="293">
        <f>+STDEV($F$9:F226)</f>
        <v>9.3817013000290148E-3</v>
      </c>
      <c r="H226" s="291">
        <f t="shared" si="17"/>
        <v>0.14833772217727198</v>
      </c>
      <c r="I226" s="286">
        <v>8573.35</v>
      </c>
      <c r="J226" s="290">
        <f t="shared" si="18"/>
        <v>-1.5553233510931348</v>
      </c>
    </row>
    <row r="227" spans="1:20" ht="15" customHeight="1" x14ac:dyDescent="0.3">
      <c r="A227" s="285">
        <v>42657</v>
      </c>
      <c r="B227" s="286">
        <v>11560.813343</v>
      </c>
      <c r="C227" s="287">
        <f t="shared" si="15"/>
        <v>0.12</v>
      </c>
      <c r="D227" s="292">
        <v>86.5017</v>
      </c>
      <c r="E227" s="289">
        <f t="shared" si="16"/>
        <v>0.12</v>
      </c>
      <c r="F227" s="290">
        <f t="shared" si="19"/>
        <v>0</v>
      </c>
      <c r="G227" s="293">
        <f>+STDEV($F$9:F227)</f>
        <v>9.360159416768413E-3</v>
      </c>
      <c r="H227" s="291">
        <f t="shared" si="17"/>
        <v>0.1479971150963072</v>
      </c>
      <c r="I227" s="286">
        <v>8583.4</v>
      </c>
      <c r="J227" s="290">
        <f t="shared" si="18"/>
        <v>0.1172237223488983</v>
      </c>
    </row>
    <row r="228" spans="1:20" ht="15" customHeight="1" x14ac:dyDescent="0.3">
      <c r="A228" s="285">
        <v>42660</v>
      </c>
      <c r="B228" s="286">
        <v>11475.973247</v>
      </c>
      <c r="C228" s="287">
        <f t="shared" si="15"/>
        <v>-0.73</v>
      </c>
      <c r="D228" s="292">
        <v>85.867699999999999</v>
      </c>
      <c r="E228" s="289">
        <f t="shared" si="16"/>
        <v>-0.73</v>
      </c>
      <c r="F228" s="290">
        <f t="shared" si="19"/>
        <v>0</v>
      </c>
      <c r="G228" s="293">
        <f>+STDEV($F$9:F228)</f>
        <v>9.3387652461192766E-3</v>
      </c>
      <c r="H228" s="291">
        <f t="shared" si="17"/>
        <v>0.14765884355679923</v>
      </c>
      <c r="I228" s="286">
        <v>8520.4</v>
      </c>
      <c r="J228" s="290">
        <f t="shared" si="18"/>
        <v>-0.73397488174849135</v>
      </c>
      <c r="T228" s="22"/>
    </row>
    <row r="229" spans="1:20" ht="15" customHeight="1" x14ac:dyDescent="0.3">
      <c r="A229" s="285">
        <v>42661</v>
      </c>
      <c r="B229" s="286">
        <v>11688.134097</v>
      </c>
      <c r="C229" s="287">
        <f t="shared" si="15"/>
        <v>1.85</v>
      </c>
      <c r="D229" s="292">
        <v>87.452399999999997</v>
      </c>
      <c r="E229" s="289">
        <f t="shared" si="16"/>
        <v>1.85</v>
      </c>
      <c r="F229" s="290">
        <f t="shared" si="19"/>
        <v>0</v>
      </c>
      <c r="G229" s="293">
        <f>+STDEV($F$9:F229)</f>
        <v>9.3175171076536837E-3</v>
      </c>
      <c r="H229" s="291">
        <f t="shared" si="17"/>
        <v>0.14732288098884969</v>
      </c>
      <c r="I229" s="286">
        <v>8677.9</v>
      </c>
      <c r="J229" s="290">
        <f t="shared" si="18"/>
        <v>1.8485047650345057</v>
      </c>
      <c r="T229" s="22"/>
    </row>
    <row r="230" spans="1:20" ht="15" customHeight="1" x14ac:dyDescent="0.3">
      <c r="A230" s="285">
        <v>42662</v>
      </c>
      <c r="B230" s="286">
        <v>11662.812716</v>
      </c>
      <c r="C230" s="287">
        <f t="shared" si="15"/>
        <v>-0.22</v>
      </c>
      <c r="D230" s="292">
        <v>87.263199999999998</v>
      </c>
      <c r="E230" s="289">
        <f t="shared" si="16"/>
        <v>-0.22</v>
      </c>
      <c r="F230" s="290">
        <f t="shared" si="19"/>
        <v>0</v>
      </c>
      <c r="G230" s="293">
        <f>+STDEV($F$9:F230)</f>
        <v>9.2964133475864422E-3</v>
      </c>
      <c r="H230" s="291">
        <f t="shared" si="17"/>
        <v>0.14698920124381873</v>
      </c>
      <c r="I230" s="286">
        <v>8659.1</v>
      </c>
      <c r="J230" s="290">
        <f t="shared" si="18"/>
        <v>-0.21664227520482229</v>
      </c>
    </row>
    <row r="231" spans="1:20" ht="15" customHeight="1" x14ac:dyDescent="0.3">
      <c r="A231" s="285">
        <v>42663</v>
      </c>
      <c r="B231" s="286">
        <v>11717.038184999999</v>
      </c>
      <c r="C231" s="287">
        <f t="shared" si="15"/>
        <v>0.46</v>
      </c>
      <c r="D231" s="292">
        <v>87.668499999999995</v>
      </c>
      <c r="E231" s="289">
        <f t="shared" si="16"/>
        <v>0.46</v>
      </c>
      <c r="F231" s="290">
        <f t="shared" si="19"/>
        <v>0</v>
      </c>
      <c r="G231" s="293">
        <f>+STDEV($F$9:F231)</f>
        <v>9.2754523382344543E-3</v>
      </c>
      <c r="H231" s="291">
        <f t="shared" si="17"/>
        <v>0.14665777858577686</v>
      </c>
      <c r="I231" s="286">
        <v>8699.4</v>
      </c>
      <c r="J231" s="290">
        <f t="shared" si="18"/>
        <v>0.46540633553139787</v>
      </c>
    </row>
    <row r="232" spans="1:20" ht="15" customHeight="1" x14ac:dyDescent="0.3">
      <c r="A232" s="285">
        <v>42664</v>
      </c>
      <c r="B232" s="286">
        <v>11716.568076</v>
      </c>
      <c r="C232" s="287">
        <f t="shared" si="15"/>
        <v>0</v>
      </c>
      <c r="D232" s="292">
        <v>87.663799999999995</v>
      </c>
      <c r="E232" s="289">
        <f t="shared" si="16"/>
        <v>-0.01</v>
      </c>
      <c r="F232" s="290">
        <f t="shared" si="19"/>
        <v>-0.01</v>
      </c>
      <c r="G232" s="293">
        <f>+STDEV($F$9:F232)</f>
        <v>9.2785045681478325E-3</v>
      </c>
      <c r="H232" s="291">
        <f t="shared" si="17"/>
        <v>0.14670603857812073</v>
      </c>
      <c r="I232" s="286">
        <v>8693.0499999999993</v>
      </c>
      <c r="J232" s="290">
        <f t="shared" si="18"/>
        <v>-7.2993539784357131E-2</v>
      </c>
    </row>
    <row r="233" spans="1:20" ht="15" customHeight="1" x14ac:dyDescent="0.3">
      <c r="A233" s="285">
        <v>42667</v>
      </c>
      <c r="B233" s="286">
        <v>11739.239439000001</v>
      </c>
      <c r="C233" s="287">
        <f t="shared" si="15"/>
        <v>0.19</v>
      </c>
      <c r="D233" s="292">
        <v>87.833600000000004</v>
      </c>
      <c r="E233" s="289">
        <f t="shared" si="16"/>
        <v>0.19</v>
      </c>
      <c r="F233" s="290">
        <f t="shared" si="19"/>
        <v>0</v>
      </c>
      <c r="G233" s="293">
        <f>+STDEV($F$9:F233)</f>
        <v>9.2577723673867192E-3</v>
      </c>
      <c r="H233" s="291">
        <f t="shared" si="17"/>
        <v>0.14637823370155575</v>
      </c>
      <c r="I233" s="286">
        <v>8708.9500000000007</v>
      </c>
      <c r="J233" s="290">
        <f t="shared" si="18"/>
        <v>0.18290473424173859</v>
      </c>
    </row>
    <row r="234" spans="1:20" ht="15" customHeight="1" x14ac:dyDescent="0.3">
      <c r="A234" s="285">
        <v>42668</v>
      </c>
      <c r="B234" s="286">
        <v>11715.448046</v>
      </c>
      <c r="C234" s="287">
        <f t="shared" si="15"/>
        <v>-0.2</v>
      </c>
      <c r="D234" s="292">
        <v>87.657899999999998</v>
      </c>
      <c r="E234" s="289">
        <f t="shared" si="16"/>
        <v>-0.2</v>
      </c>
      <c r="F234" s="290">
        <f t="shared" si="19"/>
        <v>0</v>
      </c>
      <c r="G234" s="293">
        <f>+STDEV($F$9:F234)</f>
        <v>9.2371785226864709E-3</v>
      </c>
      <c r="H234" s="291">
        <f t="shared" si="17"/>
        <v>0.14605261642639289</v>
      </c>
      <c r="I234" s="286">
        <v>8691.2999999999993</v>
      </c>
      <c r="J234" s="290">
        <f t="shared" si="18"/>
        <v>-0.20266507443493709</v>
      </c>
    </row>
    <row r="235" spans="1:20" ht="15" customHeight="1" x14ac:dyDescent="0.3">
      <c r="A235" s="285">
        <v>42669</v>
      </c>
      <c r="B235" s="286">
        <v>11612.990040999999</v>
      </c>
      <c r="C235" s="287">
        <f t="shared" si="15"/>
        <v>-0.87</v>
      </c>
      <c r="D235" s="292">
        <v>86.893600000000006</v>
      </c>
      <c r="E235" s="289">
        <f t="shared" si="16"/>
        <v>-0.87</v>
      </c>
      <c r="F235" s="290">
        <f t="shared" si="19"/>
        <v>0</v>
      </c>
      <c r="G235" s="293">
        <f>+STDEV($F$9:F235)</f>
        <v>9.2167215019989309E-3</v>
      </c>
      <c r="H235" s="291">
        <f t="shared" si="17"/>
        <v>0.14572916252882384</v>
      </c>
      <c r="I235" s="286">
        <v>8615.25</v>
      </c>
      <c r="J235" s="290">
        <f t="shared" si="18"/>
        <v>-0.87501294397845286</v>
      </c>
    </row>
    <row r="236" spans="1:20" ht="15" customHeight="1" x14ac:dyDescent="0.3">
      <c r="A236" s="285">
        <v>42670</v>
      </c>
      <c r="B236" s="286">
        <v>11614.177984</v>
      </c>
      <c r="C236" s="287">
        <f t="shared" si="15"/>
        <v>0.01</v>
      </c>
      <c r="D236" s="292">
        <v>86.893600000000006</v>
      </c>
      <c r="E236" s="289">
        <f t="shared" si="16"/>
        <v>0</v>
      </c>
      <c r="F236" s="290">
        <f t="shared" si="19"/>
        <v>-0.01</v>
      </c>
      <c r="G236" s="293">
        <f>+STDEV($F$9:F236)</f>
        <v>9.2197959382797345E-3</v>
      </c>
      <c r="H236" s="291">
        <f t="shared" si="17"/>
        <v>0.14577777363466582</v>
      </c>
      <c r="I236" s="286">
        <v>8615.25</v>
      </c>
      <c r="J236" s="290">
        <f t="shared" si="18"/>
        <v>0</v>
      </c>
    </row>
    <row r="237" spans="1:20" ht="15" customHeight="1" x14ac:dyDescent="0.3">
      <c r="A237" s="285">
        <v>42671</v>
      </c>
      <c r="B237" s="286">
        <v>11644.887666000001</v>
      </c>
      <c r="C237" s="287">
        <f t="shared" si="15"/>
        <v>0.26</v>
      </c>
      <c r="D237" s="292">
        <v>87.132999999999996</v>
      </c>
      <c r="E237" s="289">
        <f t="shared" si="16"/>
        <v>0.28000000000000003</v>
      </c>
      <c r="F237" s="290">
        <f t="shared" si="19"/>
        <v>2.0000000000000018E-2</v>
      </c>
      <c r="G237" s="293">
        <f>+STDEV($F$9:F237)</f>
        <v>9.2952457473382093E-3</v>
      </c>
      <c r="H237" s="291">
        <f t="shared" si="17"/>
        <v>0.14697073986291376</v>
      </c>
      <c r="I237" s="286">
        <v>8638</v>
      </c>
      <c r="J237" s="290">
        <f t="shared" si="18"/>
        <v>0.26406662604103193</v>
      </c>
    </row>
    <row r="238" spans="1:20" ht="15" customHeight="1" x14ac:dyDescent="0.3">
      <c r="A238" s="285">
        <v>42675</v>
      </c>
      <c r="B238" s="286">
        <v>11631.332987</v>
      </c>
      <c r="C238" s="287">
        <f t="shared" si="15"/>
        <v>-0.12</v>
      </c>
      <c r="D238" s="292">
        <v>87.031099999999995</v>
      </c>
      <c r="E238" s="289">
        <f t="shared" si="16"/>
        <v>-0.12</v>
      </c>
      <c r="F238" s="290">
        <f t="shared" si="19"/>
        <v>0</v>
      </c>
      <c r="G238" s="293">
        <f>+STDEV($F$9:F238)</f>
        <v>9.2749286929523379E-3</v>
      </c>
      <c r="H238" s="291">
        <f t="shared" si="17"/>
        <v>0.14664949902688942</v>
      </c>
      <c r="I238" s="286">
        <v>8626.25</v>
      </c>
      <c r="J238" s="290">
        <f t="shared" si="18"/>
        <v>-0.13602685806899745</v>
      </c>
    </row>
    <row r="239" spans="1:20" ht="15" customHeight="1" x14ac:dyDescent="0.3">
      <c r="A239" s="285">
        <v>42676</v>
      </c>
      <c r="B239" s="286">
        <v>11479.938924</v>
      </c>
      <c r="C239" s="287">
        <f t="shared" si="15"/>
        <v>-1.3</v>
      </c>
      <c r="D239" s="292">
        <v>85.900700000000001</v>
      </c>
      <c r="E239" s="289">
        <f t="shared" si="16"/>
        <v>-1.3</v>
      </c>
      <c r="F239" s="290">
        <f t="shared" si="19"/>
        <v>0</v>
      </c>
      <c r="G239" s="293">
        <f>+STDEV($F$9:F239)</f>
        <v>9.2547442826502856E-3</v>
      </c>
      <c r="H239" s="291">
        <f t="shared" si="17"/>
        <v>0.14633035547798015</v>
      </c>
      <c r="I239" s="286">
        <v>8514</v>
      </c>
      <c r="J239" s="290">
        <f t="shared" si="18"/>
        <v>-1.3012606868569774</v>
      </c>
    </row>
    <row r="240" spans="1:20" ht="15" customHeight="1" x14ac:dyDescent="0.3">
      <c r="A240" s="285">
        <v>42677</v>
      </c>
      <c r="B240" s="286">
        <v>11443.721672</v>
      </c>
      <c r="C240" s="287">
        <f t="shared" si="15"/>
        <v>-0.32</v>
      </c>
      <c r="D240" s="292">
        <v>85.628399999999999</v>
      </c>
      <c r="E240" s="289">
        <f t="shared" si="16"/>
        <v>-0.32</v>
      </c>
      <c r="F240" s="290">
        <f t="shared" si="19"/>
        <v>0</v>
      </c>
      <c r="G240" s="293">
        <f>+STDEV($F$9:F240)</f>
        <v>9.2346910793617426E-3</v>
      </c>
      <c r="H240" s="291">
        <f t="shared" si="17"/>
        <v>0.14601328649410927</v>
      </c>
      <c r="I240" s="286">
        <v>8484.9500000000007</v>
      </c>
      <c r="J240" s="290">
        <f t="shared" si="18"/>
        <v>-0.34120272492364662</v>
      </c>
    </row>
    <row r="241" spans="1:10" ht="15" customHeight="1" x14ac:dyDescent="0.3">
      <c r="A241" s="285">
        <v>42678</v>
      </c>
      <c r="B241" s="286">
        <v>11374.708111</v>
      </c>
      <c r="C241" s="287">
        <f t="shared" si="15"/>
        <v>-0.6</v>
      </c>
      <c r="D241" s="292">
        <v>85.114099999999993</v>
      </c>
      <c r="E241" s="289">
        <f t="shared" si="16"/>
        <v>-0.6</v>
      </c>
      <c r="F241" s="290">
        <f t="shared" si="19"/>
        <v>0</v>
      </c>
      <c r="G241" s="293">
        <f>+STDEV($F$9:F241)</f>
        <v>9.2147676677193438E-3</v>
      </c>
      <c r="H241" s="291">
        <f t="shared" si="17"/>
        <v>0.1456982696963538</v>
      </c>
      <c r="I241" s="286">
        <v>8433.75</v>
      </c>
      <c r="J241" s="290">
        <f t="shared" si="18"/>
        <v>-0.60342135192311941</v>
      </c>
    </row>
    <row r="242" spans="1:10" ht="15" customHeight="1" x14ac:dyDescent="0.3">
      <c r="A242" s="285">
        <v>42681</v>
      </c>
      <c r="B242" s="286">
        <v>11460.081542</v>
      </c>
      <c r="C242" s="287">
        <f t="shared" si="15"/>
        <v>0.75</v>
      </c>
      <c r="D242" s="292">
        <v>85.751999999999995</v>
      </c>
      <c r="E242" s="289">
        <f t="shared" si="16"/>
        <v>0.75</v>
      </c>
      <c r="F242" s="290">
        <f t="shared" si="19"/>
        <v>0</v>
      </c>
      <c r="G242" s="293">
        <f>+STDEV($F$9:F242)</f>
        <v>9.1949726536390552E-3</v>
      </c>
      <c r="H242" s="291">
        <f t="shared" si="17"/>
        <v>0.14538528304230972</v>
      </c>
      <c r="I242" s="286">
        <v>8497.0499999999993</v>
      </c>
      <c r="J242" s="290">
        <f t="shared" si="18"/>
        <v>0.75055580257891541</v>
      </c>
    </row>
    <row r="243" spans="1:10" ht="15" customHeight="1" x14ac:dyDescent="0.3">
      <c r="A243" s="285">
        <v>42682</v>
      </c>
      <c r="B243" s="286">
        <v>11522.756160000001</v>
      </c>
      <c r="C243" s="287">
        <f t="shared" si="15"/>
        <v>0.55000000000000004</v>
      </c>
      <c r="D243" s="292">
        <v>86.220500000000001</v>
      </c>
      <c r="E243" s="289">
        <f t="shared" si="16"/>
        <v>0.55000000000000004</v>
      </c>
      <c r="F243" s="290">
        <f t="shared" si="19"/>
        <v>0</v>
      </c>
      <c r="G243" s="293">
        <f>+STDEV($F$9:F243)</f>
        <v>9.1753046639104722E-3</v>
      </c>
      <c r="H243" s="291">
        <f t="shared" si="17"/>
        <v>0.14507430481961411</v>
      </c>
      <c r="I243" s="286">
        <v>8543.5499999999993</v>
      </c>
      <c r="J243" s="290">
        <f t="shared" si="18"/>
        <v>0.54724875103712467</v>
      </c>
    </row>
    <row r="244" spans="1:10" ht="15" customHeight="1" x14ac:dyDescent="0.3">
      <c r="A244" s="285">
        <v>42683</v>
      </c>
      <c r="B244" s="286">
        <v>11372.347867</v>
      </c>
      <c r="C244" s="287">
        <f t="shared" si="15"/>
        <v>-1.31</v>
      </c>
      <c r="D244" s="292">
        <v>85.099599999999995</v>
      </c>
      <c r="E244" s="289">
        <f t="shared" si="16"/>
        <v>-1.3</v>
      </c>
      <c r="F244" s="290">
        <f t="shared" si="19"/>
        <v>1.0000000000000009E-2</v>
      </c>
      <c r="G244" s="293">
        <f>+STDEV($F$9:F244)</f>
        <v>9.1790696232753391E-3</v>
      </c>
      <c r="H244" s="291">
        <f t="shared" si="17"/>
        <v>0.14513383405406893</v>
      </c>
      <c r="I244" s="286">
        <v>8432</v>
      </c>
      <c r="J244" s="290">
        <f t="shared" si="18"/>
        <v>-1.3056633366691748</v>
      </c>
    </row>
    <row r="245" spans="1:10" ht="15" customHeight="1" x14ac:dyDescent="0.3">
      <c r="A245" s="285">
        <v>42684</v>
      </c>
      <c r="B245" s="286">
        <v>11498.789559000001</v>
      </c>
      <c r="C245" s="287">
        <f t="shared" si="15"/>
        <v>1.1100000000000001</v>
      </c>
      <c r="D245" s="292">
        <v>86.043599999999998</v>
      </c>
      <c r="E245" s="289">
        <f t="shared" si="16"/>
        <v>1.1100000000000001</v>
      </c>
      <c r="F245" s="290">
        <f t="shared" si="19"/>
        <v>0</v>
      </c>
      <c r="G245" s="293">
        <f>+STDEV($F$9:F245)</f>
        <v>9.1596017972805817E-3</v>
      </c>
      <c r="H245" s="291">
        <f t="shared" si="17"/>
        <v>0.1448260206978926</v>
      </c>
      <c r="I245" s="286">
        <v>8525.75</v>
      </c>
      <c r="J245" s="290">
        <f t="shared" si="18"/>
        <v>1.1118358633776091</v>
      </c>
    </row>
    <row r="246" spans="1:10" ht="15" customHeight="1" x14ac:dyDescent="0.3">
      <c r="A246" s="285">
        <v>42685</v>
      </c>
      <c r="B246" s="286">
        <v>11189.300757999999</v>
      </c>
      <c r="C246" s="287">
        <f t="shared" si="15"/>
        <v>-2.69</v>
      </c>
      <c r="D246" s="292">
        <v>83.733599999999996</v>
      </c>
      <c r="E246" s="289">
        <f t="shared" si="16"/>
        <v>-2.68</v>
      </c>
      <c r="F246" s="290">
        <f t="shared" si="19"/>
        <v>9.9999999999997868E-3</v>
      </c>
      <c r="G246" s="293">
        <f>+STDEV($F$9:F246)</f>
        <v>9.1632129662414328E-3</v>
      </c>
      <c r="H246" s="291">
        <f t="shared" si="17"/>
        <v>0.14488311829255257</v>
      </c>
      <c r="I246" s="286">
        <v>8296.2999999999993</v>
      </c>
      <c r="J246" s="290">
        <f t="shared" si="18"/>
        <v>-2.6912588335337153</v>
      </c>
    </row>
    <row r="247" spans="1:10" ht="15" customHeight="1" x14ac:dyDescent="0.3">
      <c r="A247" s="285">
        <v>42689</v>
      </c>
      <c r="B247" s="286">
        <v>10935.985785999999</v>
      </c>
      <c r="C247" s="287">
        <f t="shared" si="15"/>
        <v>-2.2599999999999998</v>
      </c>
      <c r="D247" s="292">
        <v>81.843299999999999</v>
      </c>
      <c r="E247" s="289">
        <f t="shared" si="16"/>
        <v>-2.2599999999999998</v>
      </c>
      <c r="F247" s="290">
        <f t="shared" si="19"/>
        <v>0</v>
      </c>
      <c r="G247" s="293">
        <f>+STDEV($F$9:F247)</f>
        <v>9.143942659092151E-3</v>
      </c>
      <c r="H247" s="291">
        <f t="shared" si="17"/>
        <v>0.14457842798353879</v>
      </c>
      <c r="I247" s="286">
        <v>8108.45</v>
      </c>
      <c r="J247" s="290">
        <f t="shared" si="18"/>
        <v>-2.2642623820257159</v>
      </c>
    </row>
    <row r="248" spans="1:10" ht="15" customHeight="1" x14ac:dyDescent="0.3">
      <c r="A248" s="285">
        <v>42690</v>
      </c>
      <c r="B248" s="286">
        <v>10940.234227000001</v>
      </c>
      <c r="C248" s="287">
        <f t="shared" si="15"/>
        <v>0.04</v>
      </c>
      <c r="D248" s="292">
        <v>81.876000000000005</v>
      </c>
      <c r="E248" s="289">
        <f t="shared" si="16"/>
        <v>0.04</v>
      </c>
      <c r="F248" s="290">
        <f t="shared" si="19"/>
        <v>0</v>
      </c>
      <c r="G248" s="293">
        <f>+STDEV($F$9:F248)</f>
        <v>9.1247934196443791E-3</v>
      </c>
      <c r="H248" s="291">
        <f t="shared" si="17"/>
        <v>0.14427565192296427</v>
      </c>
      <c r="I248" s="286">
        <v>8111.6</v>
      </c>
      <c r="J248" s="290">
        <f t="shared" si="18"/>
        <v>3.8848361894080197E-2</v>
      </c>
    </row>
    <row r="249" spans="1:10" ht="15" customHeight="1" x14ac:dyDescent="0.3">
      <c r="A249" s="285">
        <v>42691</v>
      </c>
      <c r="B249" s="286">
        <v>10897.547511999999</v>
      </c>
      <c r="C249" s="287">
        <f t="shared" si="15"/>
        <v>-0.39</v>
      </c>
      <c r="D249" s="292">
        <v>81.558400000000006</v>
      </c>
      <c r="E249" s="289">
        <f t="shared" si="16"/>
        <v>-0.39</v>
      </c>
      <c r="F249" s="290">
        <f t="shared" si="19"/>
        <v>0</v>
      </c>
      <c r="G249" s="293">
        <f>+STDEV($F$9:F249)</f>
        <v>9.1057639854839178E-3</v>
      </c>
      <c r="H249" s="291">
        <f t="shared" si="17"/>
        <v>0.14397477015030791</v>
      </c>
      <c r="I249" s="286">
        <v>8079.95</v>
      </c>
      <c r="J249" s="290">
        <f t="shared" si="18"/>
        <v>-0.39018196163519581</v>
      </c>
    </row>
    <row r="250" spans="1:10" ht="15" customHeight="1" x14ac:dyDescent="0.3">
      <c r="A250" s="285">
        <v>42692</v>
      </c>
      <c r="B250" s="286">
        <v>10889.644063</v>
      </c>
      <c r="C250" s="287">
        <f t="shared" si="15"/>
        <v>-7.0000000000000007E-2</v>
      </c>
      <c r="D250" s="292">
        <v>81.497600000000006</v>
      </c>
      <c r="E250" s="289">
        <f t="shared" si="16"/>
        <v>-7.0000000000000007E-2</v>
      </c>
      <c r="F250" s="290">
        <f t="shared" si="19"/>
        <v>0</v>
      </c>
      <c r="G250" s="293">
        <f>+STDEV($F$9:F250)</f>
        <v>9.0868531125491113E-3</v>
      </c>
      <c r="H250" s="291">
        <f t="shared" si="17"/>
        <v>0.1436757629952278</v>
      </c>
      <c r="I250" s="286">
        <v>8074.1</v>
      </c>
      <c r="J250" s="290">
        <f t="shared" si="18"/>
        <v>-7.2401438127704443E-2</v>
      </c>
    </row>
    <row r="251" spans="1:10" ht="15" customHeight="1" x14ac:dyDescent="0.3">
      <c r="A251" s="285">
        <v>42695</v>
      </c>
      <c r="B251" s="286">
        <v>10694.0944</v>
      </c>
      <c r="C251" s="287">
        <f t="shared" si="15"/>
        <v>-1.8</v>
      </c>
      <c r="D251" s="292">
        <v>80.035300000000007</v>
      </c>
      <c r="E251" s="289">
        <f t="shared" si="16"/>
        <v>-1.79</v>
      </c>
      <c r="F251" s="290">
        <f t="shared" si="19"/>
        <v>1.0000000000000009E-2</v>
      </c>
      <c r="G251" s="293">
        <f>+STDEV($F$9:F251)</f>
        <v>9.090534971725777E-3</v>
      </c>
      <c r="H251" s="291">
        <f t="shared" si="17"/>
        <v>0.14373397830033907</v>
      </c>
      <c r="I251" s="286">
        <v>7929.1</v>
      </c>
      <c r="J251" s="290">
        <f t="shared" si="18"/>
        <v>-1.7958657930914901</v>
      </c>
    </row>
    <row r="252" spans="1:10" ht="15" customHeight="1" x14ac:dyDescent="0.3">
      <c r="A252" s="285">
        <v>42696</v>
      </c>
      <c r="B252" s="286">
        <v>10792.820073000001</v>
      </c>
      <c r="C252" s="287">
        <f t="shared" si="15"/>
        <v>0.92</v>
      </c>
      <c r="D252" s="292">
        <v>80.772800000000004</v>
      </c>
      <c r="E252" s="289">
        <f t="shared" si="16"/>
        <v>0.92</v>
      </c>
      <c r="F252" s="290">
        <f t="shared" si="19"/>
        <v>0</v>
      </c>
      <c r="G252" s="293">
        <f>+STDEV($F$9:F252)</f>
        <v>9.0718124140816946E-3</v>
      </c>
      <c r="H252" s="291">
        <f t="shared" si="17"/>
        <v>0.14343794867144358</v>
      </c>
      <c r="I252" s="286">
        <v>8002.3</v>
      </c>
      <c r="J252" s="290">
        <f t="shared" si="18"/>
        <v>0.9231816977967211</v>
      </c>
    </row>
    <row r="253" spans="1:10" ht="15" customHeight="1" x14ac:dyDescent="0.3">
      <c r="A253" s="285">
        <v>42697</v>
      </c>
      <c r="B253" s="286">
        <v>10834.589665</v>
      </c>
      <c r="C253" s="287">
        <f t="shared" si="15"/>
        <v>0.39</v>
      </c>
      <c r="D253" s="292">
        <v>81.084599999999995</v>
      </c>
      <c r="E253" s="289">
        <f t="shared" si="16"/>
        <v>0.39</v>
      </c>
      <c r="F253" s="290">
        <f t="shared" si="19"/>
        <v>0</v>
      </c>
      <c r="G253" s="293">
        <f>+STDEV($F$9:F253)</f>
        <v>9.0532050630527192E-3</v>
      </c>
      <c r="H253" s="291">
        <f t="shared" si="17"/>
        <v>0.14314374061907439</v>
      </c>
      <c r="I253" s="286">
        <v>8033.3</v>
      </c>
      <c r="J253" s="290">
        <f t="shared" si="18"/>
        <v>0.38738862577009109</v>
      </c>
    </row>
    <row r="254" spans="1:10" ht="15" customHeight="1" x14ac:dyDescent="0.3">
      <c r="A254" s="285">
        <v>42698</v>
      </c>
      <c r="B254" s="286">
        <v>10743.283995</v>
      </c>
      <c r="C254" s="287">
        <f t="shared" si="15"/>
        <v>-0.84</v>
      </c>
      <c r="D254" s="292">
        <v>80.404399999999995</v>
      </c>
      <c r="E254" s="289">
        <f t="shared" si="16"/>
        <v>-0.84</v>
      </c>
      <c r="F254" s="290">
        <f t="shared" si="19"/>
        <v>0</v>
      </c>
      <c r="G254" s="293">
        <f>+STDEV($F$9:F254)</f>
        <v>9.0347117419518411E-3</v>
      </c>
      <c r="H254" s="291">
        <f t="shared" si="17"/>
        <v>0.14285133553817625</v>
      </c>
      <c r="I254" s="286">
        <v>8011.8</v>
      </c>
      <c r="J254" s="290">
        <f t="shared" si="18"/>
        <v>-0.26763596529446176</v>
      </c>
    </row>
    <row r="255" spans="1:10" ht="15" customHeight="1" x14ac:dyDescent="0.3">
      <c r="A255" s="285">
        <v>42699</v>
      </c>
      <c r="B255" s="286">
        <v>10943.988042999999</v>
      </c>
      <c r="C255" s="287">
        <f t="shared" si="15"/>
        <v>1.87</v>
      </c>
      <c r="D255" s="292">
        <v>81.901399999999995</v>
      </c>
      <c r="E255" s="289">
        <f t="shared" si="16"/>
        <v>1.86</v>
      </c>
      <c r="F255" s="290">
        <f t="shared" si="19"/>
        <v>-1.0000000000000009E-2</v>
      </c>
      <c r="G255" s="293">
        <f>+STDEV($F$9:F255)</f>
        <v>9.0391189453245448E-3</v>
      </c>
      <c r="H255" s="291">
        <f t="shared" si="17"/>
        <v>0.14292101954202285</v>
      </c>
      <c r="I255" s="286">
        <v>8114.3</v>
      </c>
      <c r="J255" s="290">
        <f t="shared" si="18"/>
        <v>1.2793629396639956</v>
      </c>
    </row>
    <row r="256" spans="1:10" ht="15" customHeight="1" x14ac:dyDescent="0.3">
      <c r="A256" s="285">
        <v>42702</v>
      </c>
      <c r="B256" s="286">
        <v>10960.968514</v>
      </c>
      <c r="C256" s="287">
        <f t="shared" si="15"/>
        <v>0.16</v>
      </c>
      <c r="D256" s="292">
        <v>82.028400000000005</v>
      </c>
      <c r="E256" s="289">
        <f t="shared" si="16"/>
        <v>0.16</v>
      </c>
      <c r="F256" s="290">
        <f t="shared" si="19"/>
        <v>0</v>
      </c>
      <c r="G256" s="293">
        <f>+STDEV($F$9:F256)</f>
        <v>9.0208029423926462E-3</v>
      </c>
      <c r="H256" s="291">
        <f t="shared" si="17"/>
        <v>0.14263141810754723</v>
      </c>
      <c r="I256" s="286">
        <v>8126.9</v>
      </c>
      <c r="J256" s="290">
        <f t="shared" si="18"/>
        <v>0.15528141675806237</v>
      </c>
    </row>
    <row r="257" spans="1:19" ht="15" customHeight="1" x14ac:dyDescent="0.3">
      <c r="A257" s="285">
        <v>42703</v>
      </c>
      <c r="B257" s="286">
        <v>10981.536598999999</v>
      </c>
      <c r="C257" s="287">
        <f t="shared" si="15"/>
        <v>0.19</v>
      </c>
      <c r="D257" s="292">
        <v>82.179699999999997</v>
      </c>
      <c r="E257" s="289">
        <f t="shared" si="16"/>
        <v>0.18</v>
      </c>
      <c r="F257" s="290">
        <f t="shared" si="19"/>
        <v>-1.0000000000000009E-2</v>
      </c>
      <c r="G257" s="293">
        <f>+STDEV($F$9:F257)</f>
        <v>9.0250547313146905E-3</v>
      </c>
      <c r="H257" s="291">
        <f t="shared" si="17"/>
        <v>0.14269864479316691</v>
      </c>
      <c r="I257" s="286">
        <v>8142.15</v>
      </c>
      <c r="J257" s="290">
        <f t="shared" si="18"/>
        <v>0.18764842682941837</v>
      </c>
    </row>
    <row r="258" spans="1:19" ht="15" customHeight="1" x14ac:dyDescent="0.3">
      <c r="A258" s="285">
        <v>42704</v>
      </c>
      <c r="B258" s="286">
        <v>11092.590770999999</v>
      </c>
      <c r="C258" s="287">
        <f t="shared" si="15"/>
        <v>1.01</v>
      </c>
      <c r="D258" s="292">
        <v>83.009</v>
      </c>
      <c r="E258" s="289">
        <f t="shared" si="16"/>
        <v>1.01</v>
      </c>
      <c r="F258" s="290">
        <f t="shared" si="19"/>
        <v>0</v>
      </c>
      <c r="G258" s="293">
        <f>+STDEV($F$9:F258)</f>
        <v>9.0069138994423471E-3</v>
      </c>
      <c r="H258" s="291">
        <f t="shared" si="17"/>
        <v>0.14241181305633299</v>
      </c>
      <c r="I258" s="286">
        <v>8224.5</v>
      </c>
      <c r="J258" s="290">
        <f t="shared" si="18"/>
        <v>1.0114036218934848</v>
      </c>
    </row>
    <row r="259" spans="1:19" ht="15" customHeight="1" x14ac:dyDescent="0.3">
      <c r="A259" s="285">
        <v>42705</v>
      </c>
      <c r="B259" s="286">
        <v>11049.997976000001</v>
      </c>
      <c r="C259" s="287">
        <f t="shared" si="15"/>
        <v>-0.38</v>
      </c>
      <c r="D259" s="292">
        <v>82.690200000000004</v>
      </c>
      <c r="E259" s="289">
        <f t="shared" si="16"/>
        <v>-0.38</v>
      </c>
      <c r="F259" s="290">
        <f t="shared" si="19"/>
        <v>0</v>
      </c>
      <c r="G259" s="293">
        <f>+STDEV($F$9:F259)</f>
        <v>8.9888820216976854E-3</v>
      </c>
      <c r="H259" s="291">
        <f t="shared" si="17"/>
        <v>0.14212670403551883</v>
      </c>
      <c r="I259" s="286">
        <v>8192.9</v>
      </c>
      <c r="J259" s="290">
        <f t="shared" si="18"/>
        <v>-0.38421788558575432</v>
      </c>
      <c r="S259" s="22"/>
    </row>
    <row r="260" spans="1:19" ht="15" customHeight="1" x14ac:dyDescent="0.3">
      <c r="A260" s="285">
        <v>42706</v>
      </c>
      <c r="B260" s="286">
        <v>10906.857592</v>
      </c>
      <c r="C260" s="287">
        <f t="shared" si="15"/>
        <v>-1.3</v>
      </c>
      <c r="D260" s="292">
        <v>81.620199999999997</v>
      </c>
      <c r="E260" s="289">
        <f t="shared" si="16"/>
        <v>-1.29</v>
      </c>
      <c r="F260" s="290">
        <f t="shared" si="19"/>
        <v>1.0000000000000009E-2</v>
      </c>
      <c r="G260" s="293">
        <f>+STDEV($F$9:F260)</f>
        <v>8.9930480398042831E-3</v>
      </c>
      <c r="H260" s="291">
        <f t="shared" si="17"/>
        <v>0.1421925745654706</v>
      </c>
      <c r="I260" s="286">
        <v>8086.8</v>
      </c>
      <c r="J260" s="290">
        <f t="shared" si="18"/>
        <v>-1.295023740067613</v>
      </c>
      <c r="S260" s="22"/>
    </row>
    <row r="261" spans="1:19" ht="15" customHeight="1" x14ac:dyDescent="0.3">
      <c r="A261" s="285">
        <v>42709</v>
      </c>
      <c r="B261" s="286">
        <v>10963.490634</v>
      </c>
      <c r="C261" s="287">
        <f t="shared" si="15"/>
        <v>0.52</v>
      </c>
      <c r="D261" s="292">
        <v>82.044499999999999</v>
      </c>
      <c r="E261" s="289">
        <f t="shared" si="16"/>
        <v>0.52</v>
      </c>
      <c r="F261" s="290">
        <f t="shared" si="19"/>
        <v>0</v>
      </c>
      <c r="G261" s="293">
        <f>+STDEV($F$9:F261)</f>
        <v>8.9751873003144668E-3</v>
      </c>
      <c r="H261" s="291">
        <f t="shared" si="17"/>
        <v>0.14191017147805693</v>
      </c>
      <c r="I261" s="286">
        <v>8128.75</v>
      </c>
      <c r="J261" s="290">
        <f t="shared" si="18"/>
        <v>0.51874659939654522</v>
      </c>
      <c r="S261" s="22"/>
    </row>
    <row r="262" spans="1:19" ht="15" customHeight="1" x14ac:dyDescent="0.3">
      <c r="A262" s="285">
        <v>42710</v>
      </c>
      <c r="B262" s="286">
        <v>10982.885327</v>
      </c>
      <c r="C262" s="287">
        <f t="shared" si="15"/>
        <v>0.18</v>
      </c>
      <c r="D262" s="292">
        <v>82.189300000000003</v>
      </c>
      <c r="E262" s="289">
        <f t="shared" si="16"/>
        <v>0.18</v>
      </c>
      <c r="F262" s="290">
        <f t="shared" si="19"/>
        <v>0</v>
      </c>
      <c r="G262" s="293">
        <f>+STDEV($F$9:F262)</f>
        <v>8.9574325574130354E-3</v>
      </c>
      <c r="H262" s="291">
        <f t="shared" si="17"/>
        <v>0.14162944434386077</v>
      </c>
      <c r="I262" s="286">
        <v>8143.15</v>
      </c>
      <c r="J262" s="290">
        <f t="shared" si="18"/>
        <v>0.17714900815008011</v>
      </c>
      <c r="S262" s="22"/>
    </row>
    <row r="263" spans="1:19" ht="15" customHeight="1" x14ac:dyDescent="0.3">
      <c r="A263" s="285">
        <v>42711</v>
      </c>
      <c r="B263" s="286">
        <v>10927.425678</v>
      </c>
      <c r="C263" s="287">
        <f t="shared" si="15"/>
        <v>-0.5</v>
      </c>
      <c r="D263" s="292">
        <v>81.775800000000004</v>
      </c>
      <c r="E263" s="289">
        <f t="shared" si="16"/>
        <v>-0.5</v>
      </c>
      <c r="F263" s="290">
        <f t="shared" si="19"/>
        <v>0</v>
      </c>
      <c r="G263" s="293">
        <f>+STDEV($F$9:F263)</f>
        <v>8.9397827668161525E-3</v>
      </c>
      <c r="H263" s="291">
        <f t="shared" si="17"/>
        <v>0.1413503766513049</v>
      </c>
      <c r="I263" s="286">
        <v>8102.05</v>
      </c>
      <c r="J263" s="290">
        <f t="shared" si="18"/>
        <v>-0.50471868994184632</v>
      </c>
      <c r="S263" s="22"/>
    </row>
    <row r="264" spans="1:19" ht="15" customHeight="1" x14ac:dyDescent="0.3">
      <c r="A264" s="285">
        <v>42712</v>
      </c>
      <c r="B264" s="286">
        <v>11122.748304999999</v>
      </c>
      <c r="C264" s="287">
        <f t="shared" si="15"/>
        <v>1.79</v>
      </c>
      <c r="D264" s="292">
        <v>83.235399999999998</v>
      </c>
      <c r="E264" s="289">
        <f t="shared" si="16"/>
        <v>1.78</v>
      </c>
      <c r="F264" s="290">
        <f t="shared" si="19"/>
        <v>-1.0000000000000009E-2</v>
      </c>
      <c r="G264" s="293">
        <f>+STDEV($F$9:F264)</f>
        <v>8.9442719099991509E-3</v>
      </c>
      <c r="H264" s="291">
        <f t="shared" si="17"/>
        <v>0.14142135623730936</v>
      </c>
      <c r="I264" s="286">
        <v>8246.85</v>
      </c>
      <c r="J264" s="290">
        <f t="shared" si="18"/>
        <v>1.7872020044309793</v>
      </c>
      <c r="S264" s="22"/>
    </row>
    <row r="265" spans="1:19" ht="15" customHeight="1" x14ac:dyDescent="0.3">
      <c r="A265" s="285">
        <v>42713</v>
      </c>
      <c r="B265" s="286">
        <v>11142.817360999999</v>
      </c>
      <c r="C265" s="287">
        <f t="shared" ref="C265:C328" si="20">ROUND(((B265-B264)/B264)*100,2)</f>
        <v>0.18</v>
      </c>
      <c r="D265" s="292">
        <v>83.3857</v>
      </c>
      <c r="E265" s="289">
        <f t="shared" ref="E265:E328" si="21">ROUND(((D265-D264)/D264)*100,2)</f>
        <v>0.18</v>
      </c>
      <c r="F265" s="290">
        <f t="shared" si="19"/>
        <v>0</v>
      </c>
      <c r="G265" s="293">
        <f>+STDEV($F$9:F265)</f>
        <v>8.9267855356785549E-3</v>
      </c>
      <c r="H265" s="291">
        <f t="shared" ref="H265:H328" si="22">+G265*(SQRT(250))</f>
        <v>0.14114487238295256</v>
      </c>
      <c r="I265" s="286">
        <v>8261.75</v>
      </c>
      <c r="J265" s="290">
        <f t="shared" ref="J265:J328" si="23">+((I265-I264)/I264)*100</f>
        <v>0.18067504562347605</v>
      </c>
      <c r="S265" s="22"/>
    </row>
    <row r="266" spans="1:19" ht="15" customHeight="1" x14ac:dyDescent="0.3">
      <c r="A266" s="285">
        <v>42716</v>
      </c>
      <c r="B266" s="286">
        <v>11020.150651</v>
      </c>
      <c r="C266" s="287">
        <f t="shared" si="20"/>
        <v>-1.1000000000000001</v>
      </c>
      <c r="D266" s="292">
        <v>82.468800000000002</v>
      </c>
      <c r="E266" s="289">
        <f t="shared" si="21"/>
        <v>-1.1000000000000001</v>
      </c>
      <c r="F266" s="290">
        <f t="shared" ref="F266:F329" si="24">E266-C266</f>
        <v>0</v>
      </c>
      <c r="G266" s="293">
        <f>+STDEV($F$9:F266)</f>
        <v>8.9094013214477356E-3</v>
      </c>
      <c r="H266" s="291">
        <f t="shared" si="22"/>
        <v>0.14087000382144405</v>
      </c>
      <c r="I266" s="286">
        <v>8170.8</v>
      </c>
      <c r="J266" s="290">
        <f t="shared" si="23"/>
        <v>-1.1008563560988873</v>
      </c>
      <c r="S266" s="22"/>
    </row>
    <row r="267" spans="1:19" ht="15" customHeight="1" x14ac:dyDescent="0.3">
      <c r="A267" s="285">
        <v>42717</v>
      </c>
      <c r="B267" s="286">
        <v>11088.989670999999</v>
      </c>
      <c r="C267" s="287">
        <f t="shared" si="20"/>
        <v>0.62</v>
      </c>
      <c r="D267" s="292">
        <v>82.981999999999999</v>
      </c>
      <c r="E267" s="289">
        <f t="shared" si="21"/>
        <v>0.62</v>
      </c>
      <c r="F267" s="290">
        <f t="shared" si="24"/>
        <v>0</v>
      </c>
      <c r="G267" s="293">
        <f>+STDEV($F$9:F267)</f>
        <v>8.8921182764209981E-3</v>
      </c>
      <c r="H267" s="291">
        <f t="shared" si="22"/>
        <v>0.14059673488550536</v>
      </c>
      <c r="I267" s="286">
        <v>8221.7999999999993</v>
      </c>
      <c r="J267" s="290">
        <f t="shared" si="23"/>
        <v>0.62417388750182468</v>
      </c>
    </row>
    <row r="268" spans="1:19" ht="15" customHeight="1" x14ac:dyDescent="0.3">
      <c r="A268" s="285">
        <v>42718</v>
      </c>
      <c r="B268" s="286">
        <v>11035.876806</v>
      </c>
      <c r="C268" s="287">
        <f t="shared" si="20"/>
        <v>-0.48</v>
      </c>
      <c r="D268" s="294">
        <v>82.584999999999994</v>
      </c>
      <c r="E268" s="289">
        <f t="shared" si="21"/>
        <v>-0.48</v>
      </c>
      <c r="F268" s="290">
        <f t="shared" si="24"/>
        <v>0</v>
      </c>
      <c r="G268" s="293">
        <f>+STDEV($F$9:F268)</f>
        <v>8.8749354231159698E-3</v>
      </c>
      <c r="H268" s="291">
        <f t="shared" si="22"/>
        <v>0.14032505011978316</v>
      </c>
      <c r="I268" s="286">
        <v>8182.45</v>
      </c>
      <c r="J268" s="290">
        <f t="shared" si="23"/>
        <v>-0.47860565812838385</v>
      </c>
      <c r="S268" s="22"/>
    </row>
    <row r="269" spans="1:19" ht="15" customHeight="1" x14ac:dyDescent="0.3">
      <c r="A269" s="285">
        <v>42719</v>
      </c>
      <c r="B269" s="286">
        <v>10997.006497</v>
      </c>
      <c r="C269" s="287">
        <f t="shared" si="20"/>
        <v>-0.35</v>
      </c>
      <c r="D269" s="295">
        <v>82.295599999999993</v>
      </c>
      <c r="E269" s="289">
        <f t="shared" si="21"/>
        <v>-0.35</v>
      </c>
      <c r="F269" s="290">
        <f t="shared" si="24"/>
        <v>0</v>
      </c>
      <c r="G269" s="293">
        <f>+STDEV($F$9:F269)</f>
        <v>8.8578517972213965E-3</v>
      </c>
      <c r="H269" s="291">
        <f t="shared" si="22"/>
        <v>0.14005493427717775</v>
      </c>
      <c r="I269" s="286">
        <v>8153.6</v>
      </c>
      <c r="J269" s="290">
        <f t="shared" si="23"/>
        <v>-0.35258388380007766</v>
      </c>
      <c r="S269" s="22"/>
    </row>
    <row r="270" spans="1:19" ht="15" customHeight="1" x14ac:dyDescent="0.3">
      <c r="A270" s="285">
        <v>42720</v>
      </c>
      <c r="B270" s="286">
        <v>10977.908524</v>
      </c>
      <c r="C270" s="287">
        <f t="shared" si="20"/>
        <v>-0.17</v>
      </c>
      <c r="D270" s="295">
        <v>82.152500000000003</v>
      </c>
      <c r="E270" s="289">
        <f t="shared" si="21"/>
        <v>-0.17</v>
      </c>
      <c r="F270" s="290">
        <f t="shared" si="24"/>
        <v>0</v>
      </c>
      <c r="G270" s="293">
        <f>+STDEV($F$9:F270)</f>
        <v>8.8408664473698367E-3</v>
      </c>
      <c r="H270" s="291">
        <f t="shared" si="22"/>
        <v>0.1397863723152491</v>
      </c>
      <c r="I270" s="286">
        <v>8139.45</v>
      </c>
      <c r="J270" s="290">
        <f t="shared" si="23"/>
        <v>-0.17354297488226728</v>
      </c>
      <c r="S270" s="22"/>
    </row>
    <row r="271" spans="1:19" ht="15" customHeight="1" x14ac:dyDescent="0.3">
      <c r="A271" s="285">
        <v>42723</v>
      </c>
      <c r="B271" s="286">
        <v>10930.554722999999</v>
      </c>
      <c r="C271" s="287">
        <f t="shared" si="20"/>
        <v>-0.43</v>
      </c>
      <c r="D271" s="295">
        <v>81.798400000000001</v>
      </c>
      <c r="E271" s="289">
        <f t="shared" si="21"/>
        <v>-0.43</v>
      </c>
      <c r="F271" s="290">
        <f t="shared" si="24"/>
        <v>0</v>
      </c>
      <c r="G271" s="293">
        <f>+STDEV($F$9:F271)</f>
        <v>8.8239784349151262E-3</v>
      </c>
      <c r="H271" s="291">
        <f t="shared" si="22"/>
        <v>0.13951934939269822</v>
      </c>
      <c r="I271" s="286">
        <v>8104.35</v>
      </c>
      <c r="J271" s="290">
        <f t="shared" si="23"/>
        <v>-0.4312330685734227</v>
      </c>
    </row>
    <row r="272" spans="1:19" ht="15" customHeight="1" x14ac:dyDescent="0.3">
      <c r="A272" s="285">
        <v>42724</v>
      </c>
      <c r="B272" s="286">
        <v>10900.963655</v>
      </c>
      <c r="C272" s="287">
        <f t="shared" si="20"/>
        <v>-0.27</v>
      </c>
      <c r="D272" s="295">
        <v>81.578199999999995</v>
      </c>
      <c r="E272" s="289">
        <f t="shared" si="21"/>
        <v>-0.27</v>
      </c>
      <c r="F272" s="290">
        <f t="shared" si="24"/>
        <v>0</v>
      </c>
      <c r="G272" s="293">
        <f>+STDEV($F$9:F272)</f>
        <v>8.8071868337145122E-3</v>
      </c>
      <c r="H272" s="291">
        <f t="shared" si="22"/>
        <v>0.13925385086592243</v>
      </c>
      <c r="I272" s="286">
        <v>8082.4</v>
      </c>
      <c r="J272" s="290">
        <f t="shared" si="23"/>
        <v>-0.27084220202731529</v>
      </c>
    </row>
    <row r="273" spans="1:10" ht="15" customHeight="1" x14ac:dyDescent="0.3">
      <c r="A273" s="285">
        <v>42725</v>
      </c>
      <c r="B273" s="286">
        <v>10872.492029999999</v>
      </c>
      <c r="C273" s="296">
        <f t="shared" si="20"/>
        <v>-0.26</v>
      </c>
      <c r="D273" s="292">
        <v>81.366399999999999</v>
      </c>
      <c r="E273" s="289">
        <f t="shared" si="21"/>
        <v>-0.26</v>
      </c>
      <c r="F273" s="290">
        <f t="shared" si="24"/>
        <v>0</v>
      </c>
      <c r="G273" s="293">
        <f>+STDEV($F$9:F273)</f>
        <v>8.7904907299153189E-3</v>
      </c>
      <c r="H273" s="291">
        <f t="shared" si="22"/>
        <v>0.13898986228564222</v>
      </c>
      <c r="I273" s="286">
        <v>8061.3</v>
      </c>
      <c r="J273" s="290">
        <f t="shared" si="23"/>
        <v>-0.26106107096901238</v>
      </c>
    </row>
    <row r="274" spans="1:10" ht="15" customHeight="1" x14ac:dyDescent="0.3">
      <c r="A274" s="285">
        <v>42726</v>
      </c>
      <c r="B274" s="286">
        <v>10761.653655</v>
      </c>
      <c r="C274" s="296">
        <f t="shared" si="20"/>
        <v>-1.02</v>
      </c>
      <c r="D274" s="297">
        <v>80.537499999999994</v>
      </c>
      <c r="E274" s="289">
        <f t="shared" si="21"/>
        <v>-1.02</v>
      </c>
      <c r="F274" s="290">
        <f t="shared" si="24"/>
        <v>0</v>
      </c>
      <c r="G274" s="293">
        <f>+STDEV($F$9:F274)</f>
        <v>8.7738892217460538E-3</v>
      </c>
      <c r="H274" s="291">
        <f t="shared" si="22"/>
        <v>0.13872736939359837</v>
      </c>
      <c r="I274" s="286">
        <v>7979.1</v>
      </c>
      <c r="J274" s="290">
        <f t="shared" si="23"/>
        <v>-1.0196866510364311</v>
      </c>
    </row>
    <row r="275" spans="1:10" ht="15" customHeight="1" x14ac:dyDescent="0.3">
      <c r="A275" s="285">
        <v>42727</v>
      </c>
      <c r="B275" s="286">
        <v>10770.6</v>
      </c>
      <c r="C275" s="296">
        <f t="shared" si="20"/>
        <v>0.08</v>
      </c>
      <c r="D275" s="297">
        <v>80.605000000000004</v>
      </c>
      <c r="E275" s="289">
        <f t="shared" si="21"/>
        <v>0.08</v>
      </c>
      <c r="F275" s="290">
        <f t="shared" si="24"/>
        <v>0</v>
      </c>
      <c r="G275" s="293">
        <f>+STDEV($F$9:F275)</f>
        <v>8.7573814193118334E-3</v>
      </c>
      <c r="H275" s="291">
        <f t="shared" si="22"/>
        <v>0.13846635811931732</v>
      </c>
      <c r="I275" s="286">
        <v>7985.75</v>
      </c>
      <c r="J275" s="290">
        <f t="shared" si="23"/>
        <v>8.3342732889669702E-2</v>
      </c>
    </row>
    <row r="276" spans="1:10" ht="15" customHeight="1" x14ac:dyDescent="0.3">
      <c r="A276" s="285">
        <v>42730</v>
      </c>
      <c r="B276" s="286">
        <v>10666.055893000001</v>
      </c>
      <c r="C276" s="296">
        <f t="shared" si="20"/>
        <v>-0.97</v>
      </c>
      <c r="D276" s="297">
        <v>79.822800000000001</v>
      </c>
      <c r="E276" s="289">
        <f t="shared" si="21"/>
        <v>-0.97</v>
      </c>
      <c r="F276" s="290">
        <f t="shared" si="24"/>
        <v>0</v>
      </c>
      <c r="G276" s="293">
        <f>+STDEV($F$9:F276)</f>
        <v>8.7409664443940261E-3</v>
      </c>
      <c r="H276" s="291">
        <f t="shared" si="22"/>
        <v>0.13820681457694328</v>
      </c>
      <c r="I276" s="286">
        <v>7908.25</v>
      </c>
      <c r="J276" s="290">
        <f t="shared" si="23"/>
        <v>-0.97047866512224912</v>
      </c>
    </row>
    <row r="277" spans="1:10" ht="15" customHeight="1" x14ac:dyDescent="0.3">
      <c r="A277" s="285">
        <v>42731</v>
      </c>
      <c r="B277" s="286">
        <v>10834.12075</v>
      </c>
      <c r="C277" s="296">
        <f t="shared" si="20"/>
        <v>1.58</v>
      </c>
      <c r="D277" s="297">
        <v>81.077200000000005</v>
      </c>
      <c r="E277" s="289">
        <f t="shared" si="21"/>
        <v>1.57</v>
      </c>
      <c r="F277" s="290">
        <f t="shared" si="24"/>
        <v>-1.0000000000000009E-2</v>
      </c>
      <c r="G277" s="293">
        <f>+STDEV($F$9:F277)</f>
        <v>8.7459219180696102E-3</v>
      </c>
      <c r="H277" s="291">
        <f t="shared" si="22"/>
        <v>0.13828516749544256</v>
      </c>
      <c r="I277" s="286">
        <v>8032.85</v>
      </c>
      <c r="J277" s="290">
        <f t="shared" si="23"/>
        <v>1.5755698163310512</v>
      </c>
    </row>
    <row r="278" spans="1:10" ht="15" customHeight="1" x14ac:dyDescent="0.3">
      <c r="A278" s="285">
        <v>42732</v>
      </c>
      <c r="B278" s="286">
        <v>10836.845178</v>
      </c>
      <c r="C278" s="296">
        <f t="shared" si="20"/>
        <v>0.03</v>
      </c>
      <c r="D278" s="297">
        <v>81.096199999999996</v>
      </c>
      <c r="E278" s="289">
        <f t="shared" si="21"/>
        <v>0.02</v>
      </c>
      <c r="F278" s="290">
        <f t="shared" si="24"/>
        <v>-9.9999999999999985E-3</v>
      </c>
      <c r="G278" s="293">
        <f>+STDEV($F$9:F278)</f>
        <v>8.7506810183239636E-3</v>
      </c>
      <c r="H278" s="291">
        <f t="shared" si="22"/>
        <v>0.13836041547752678</v>
      </c>
      <c r="I278" s="286">
        <v>8034.85</v>
      </c>
      <c r="J278" s="290">
        <f t="shared" si="23"/>
        <v>2.4897763558388363E-2</v>
      </c>
    </row>
    <row r="279" spans="1:10" ht="15" customHeight="1" x14ac:dyDescent="0.3">
      <c r="A279" s="285">
        <v>42733</v>
      </c>
      <c r="B279" s="286">
        <v>10929.529689000001</v>
      </c>
      <c r="C279" s="296">
        <f t="shared" si="20"/>
        <v>0.86</v>
      </c>
      <c r="D279" s="297">
        <v>81.787800000000004</v>
      </c>
      <c r="E279" s="289">
        <f t="shared" si="21"/>
        <v>0.85</v>
      </c>
      <c r="F279" s="290">
        <f t="shared" si="24"/>
        <v>-1.0000000000000009E-2</v>
      </c>
      <c r="G279" s="293">
        <f>+STDEV($F$9:F279)</f>
        <v>8.7552479430148249E-3</v>
      </c>
      <c r="H279" s="291">
        <f t="shared" si="22"/>
        <v>0.13843262489715469</v>
      </c>
      <c r="I279" s="286">
        <v>8103.6</v>
      </c>
      <c r="J279" s="290">
        <f t="shared" si="23"/>
        <v>0.85564758520694228</v>
      </c>
    </row>
    <row r="280" spans="1:10" ht="15" customHeight="1" x14ac:dyDescent="0.3">
      <c r="A280" s="285">
        <v>42734</v>
      </c>
      <c r="B280" s="286">
        <v>11040.408525999999</v>
      </c>
      <c r="C280" s="296">
        <f t="shared" si="20"/>
        <v>1.01</v>
      </c>
      <c r="D280" s="297">
        <v>82.614500000000007</v>
      </c>
      <c r="E280" s="289">
        <f t="shared" si="21"/>
        <v>1.01</v>
      </c>
      <c r="F280" s="290">
        <f t="shared" si="24"/>
        <v>0</v>
      </c>
      <c r="G280" s="293">
        <f>+STDEV($F$9:F280)</f>
        <v>8.739081997367797E-3</v>
      </c>
      <c r="H280" s="291">
        <f t="shared" si="22"/>
        <v>0.13817701885327921</v>
      </c>
      <c r="I280" s="286">
        <v>8185.8</v>
      </c>
      <c r="J280" s="290">
        <f t="shared" si="23"/>
        <v>1.0143639863764229</v>
      </c>
    </row>
    <row r="281" spans="1:10" ht="15" customHeight="1" x14ac:dyDescent="0.3">
      <c r="A281" s="285">
        <v>42737</v>
      </c>
      <c r="B281" s="286">
        <v>11031.911547</v>
      </c>
      <c r="C281" s="296">
        <f t="shared" si="20"/>
        <v>-0.08</v>
      </c>
      <c r="D281" s="297">
        <v>82.550299999999993</v>
      </c>
      <c r="E281" s="289">
        <f t="shared" si="21"/>
        <v>-0.08</v>
      </c>
      <c r="F281" s="290">
        <f t="shared" si="24"/>
        <v>0</v>
      </c>
      <c r="G281" s="293">
        <f>+STDEV($F$9:F281)</f>
        <v>8.72300527018997E-3</v>
      </c>
      <c r="H281" s="291">
        <f t="shared" si="22"/>
        <v>0.1379228234772639</v>
      </c>
      <c r="I281" s="286">
        <v>8179.5</v>
      </c>
      <c r="J281" s="290">
        <f t="shared" si="23"/>
        <v>-7.6962544894820073E-2</v>
      </c>
    </row>
    <row r="282" spans="1:10" ht="15" customHeight="1" x14ac:dyDescent="0.3">
      <c r="A282" s="285">
        <v>42738</v>
      </c>
      <c r="B282" s="286">
        <v>11049.080840000001</v>
      </c>
      <c r="C282" s="296">
        <f t="shared" si="20"/>
        <v>0.16</v>
      </c>
      <c r="D282" s="297">
        <v>82.679100000000005</v>
      </c>
      <c r="E282" s="289">
        <f t="shared" si="21"/>
        <v>0.16</v>
      </c>
      <c r="F282" s="290">
        <f t="shared" si="24"/>
        <v>0</v>
      </c>
      <c r="G282" s="293">
        <f>+STDEV($F$9:F282)</f>
        <v>8.7070169438401308E-3</v>
      </c>
      <c r="H282" s="291">
        <f t="shared" si="22"/>
        <v>0.137670025841066</v>
      </c>
      <c r="I282" s="286">
        <v>8192.25</v>
      </c>
      <c r="J282" s="290">
        <f t="shared" si="23"/>
        <v>0.15587749862461031</v>
      </c>
    </row>
    <row r="283" spans="1:10" ht="15" customHeight="1" x14ac:dyDescent="0.3">
      <c r="A283" s="285">
        <v>42739</v>
      </c>
      <c r="B283" s="286">
        <v>11046.76103</v>
      </c>
      <c r="C283" s="296">
        <f t="shared" si="20"/>
        <v>-0.02</v>
      </c>
      <c r="D283" s="297">
        <v>82.661500000000004</v>
      </c>
      <c r="E283" s="289">
        <f t="shared" si="21"/>
        <v>-0.02</v>
      </c>
      <c r="F283" s="290">
        <f t="shared" si="24"/>
        <v>0</v>
      </c>
      <c r="G283" s="293">
        <f>+STDEV($F$9:F283)</f>
        <v>8.6911162111293211E-3</v>
      </c>
      <c r="H283" s="291">
        <f t="shared" si="22"/>
        <v>0.13741861318190748</v>
      </c>
      <c r="I283" s="286">
        <v>8190.5</v>
      </c>
      <c r="J283" s="290">
        <f t="shared" si="23"/>
        <v>-2.1361652781592359E-2</v>
      </c>
    </row>
    <row r="284" spans="1:10" ht="15" customHeight="1" x14ac:dyDescent="0.3">
      <c r="A284" s="285">
        <v>42740</v>
      </c>
      <c r="B284" s="286">
        <v>11159.12347</v>
      </c>
      <c r="C284" s="296">
        <f t="shared" si="20"/>
        <v>1.02</v>
      </c>
      <c r="D284" s="297">
        <v>83.501000000000005</v>
      </c>
      <c r="E284" s="289">
        <f t="shared" si="21"/>
        <v>1.02</v>
      </c>
      <c r="F284" s="290">
        <f t="shared" si="24"/>
        <v>0</v>
      </c>
      <c r="G284" s="293">
        <f>+STDEV($F$9:F284)</f>
        <v>8.6753022751496836E-3</v>
      </c>
      <c r="H284" s="291">
        <f t="shared" si="22"/>
        <v>0.1371685728995688</v>
      </c>
      <c r="I284" s="286">
        <v>8273.7999999999993</v>
      </c>
      <c r="J284" s="290">
        <f t="shared" si="23"/>
        <v>1.0170319272327608</v>
      </c>
    </row>
    <row r="285" spans="1:10" ht="15" customHeight="1" x14ac:dyDescent="0.3">
      <c r="A285" s="285">
        <v>42741</v>
      </c>
      <c r="B285" s="286">
        <v>11118.6212</v>
      </c>
      <c r="C285" s="296">
        <f t="shared" si="20"/>
        <v>-0.36</v>
      </c>
      <c r="D285" s="297">
        <v>83.198800000000006</v>
      </c>
      <c r="E285" s="289">
        <f t="shared" si="21"/>
        <v>-0.36</v>
      </c>
      <c r="F285" s="290">
        <f t="shared" si="24"/>
        <v>0</v>
      </c>
      <c r="G285" s="293">
        <f>+STDEV($F$9:F285)</f>
        <v>8.6595743491066964E-3</v>
      </c>
      <c r="H285" s="291">
        <f t="shared" si="22"/>
        <v>0.13691989255373621</v>
      </c>
      <c r="I285" s="286">
        <v>8243.7999999999993</v>
      </c>
      <c r="J285" s="290">
        <f t="shared" si="23"/>
        <v>-0.36259034542773577</v>
      </c>
    </row>
    <row r="286" spans="1:10" ht="15" customHeight="1" x14ac:dyDescent="0.3">
      <c r="A286" s="285">
        <v>42744</v>
      </c>
      <c r="B286" s="286">
        <v>11108.195540000001</v>
      </c>
      <c r="C286" s="296">
        <f t="shared" si="20"/>
        <v>-0.09</v>
      </c>
      <c r="D286" s="297">
        <v>83.118099999999998</v>
      </c>
      <c r="E286" s="289">
        <f t="shared" si="21"/>
        <v>-0.1</v>
      </c>
      <c r="F286" s="290">
        <f t="shared" si="24"/>
        <v>-1.0000000000000009E-2</v>
      </c>
      <c r="G286" s="293">
        <f>+STDEV($F$9:F286)</f>
        <v>8.6642642564637752E-3</v>
      </c>
      <c r="H286" s="291">
        <f t="shared" si="22"/>
        <v>0.13699404650005395</v>
      </c>
      <c r="I286" s="286">
        <v>8236.0499999999993</v>
      </c>
      <c r="J286" s="290">
        <f t="shared" si="23"/>
        <v>-9.4010043911788257E-2</v>
      </c>
    </row>
    <row r="287" spans="1:10" ht="15" customHeight="1" x14ac:dyDescent="0.3">
      <c r="A287" s="285">
        <v>42745</v>
      </c>
      <c r="B287" s="286">
        <v>11179.044159999999</v>
      </c>
      <c r="C287" s="296">
        <f t="shared" si="20"/>
        <v>0.64</v>
      </c>
      <c r="D287" s="297">
        <v>83.647400000000005</v>
      </c>
      <c r="E287" s="289">
        <f t="shared" si="21"/>
        <v>0.64</v>
      </c>
      <c r="F287" s="290">
        <f t="shared" si="24"/>
        <v>0</v>
      </c>
      <c r="G287" s="293">
        <f>+STDEV($F$9:F287)</f>
        <v>8.6486712983283344E-3</v>
      </c>
      <c r="H287" s="291">
        <f t="shared" si="22"/>
        <v>0.13674750018421572</v>
      </c>
      <c r="I287" s="286">
        <v>8288.6</v>
      </c>
      <c r="J287" s="290">
        <f t="shared" si="23"/>
        <v>0.6380485791125734</v>
      </c>
    </row>
    <row r="288" spans="1:10" ht="15" customHeight="1" x14ac:dyDescent="0.3">
      <c r="A288" s="285">
        <v>42746</v>
      </c>
      <c r="B288" s="286">
        <v>11303.194473</v>
      </c>
      <c r="C288" s="296">
        <f t="shared" si="20"/>
        <v>1.1100000000000001</v>
      </c>
      <c r="D288" s="297">
        <v>84.575000000000003</v>
      </c>
      <c r="E288" s="289">
        <f t="shared" si="21"/>
        <v>1.1100000000000001</v>
      </c>
      <c r="F288" s="290">
        <f t="shared" si="24"/>
        <v>0</v>
      </c>
      <c r="G288" s="293">
        <f>+STDEV($F$9:F288)</f>
        <v>8.6331622257062243E-3</v>
      </c>
      <c r="H288" s="291">
        <f t="shared" si="22"/>
        <v>0.13650228021480157</v>
      </c>
      <c r="I288" s="286">
        <v>8380.65</v>
      </c>
      <c r="J288" s="290">
        <f t="shared" si="23"/>
        <v>1.1105614941003217</v>
      </c>
    </row>
    <row r="289" spans="1:10" ht="15" customHeight="1" x14ac:dyDescent="0.3">
      <c r="A289" s="285">
        <v>42747</v>
      </c>
      <c r="B289" s="286">
        <v>11339.043634</v>
      </c>
      <c r="C289" s="296">
        <f t="shared" si="20"/>
        <v>0.32</v>
      </c>
      <c r="D289" s="297">
        <v>84.844899999999996</v>
      </c>
      <c r="E289" s="289">
        <f t="shared" si="21"/>
        <v>0.32</v>
      </c>
      <c r="F289" s="290">
        <f t="shared" si="24"/>
        <v>0</v>
      </c>
      <c r="G289" s="293">
        <f>+STDEV($F$9:F289)</f>
        <v>8.6177362891518318E-3</v>
      </c>
      <c r="H289" s="291">
        <f t="shared" si="22"/>
        <v>0.13625837474203592</v>
      </c>
      <c r="I289" s="286">
        <v>8407.2000000000007</v>
      </c>
      <c r="J289" s="290">
        <f t="shared" si="23"/>
        <v>0.31680120277068119</v>
      </c>
    </row>
    <row r="290" spans="1:10" ht="15" customHeight="1" x14ac:dyDescent="0.3">
      <c r="A290" s="285">
        <v>42748</v>
      </c>
      <c r="B290" s="286">
        <v>11329.77788</v>
      </c>
      <c r="C290" s="296">
        <f t="shared" si="20"/>
        <v>-0.08</v>
      </c>
      <c r="D290" s="297">
        <v>84.776300000000006</v>
      </c>
      <c r="E290" s="289">
        <f t="shared" si="21"/>
        <v>-0.08</v>
      </c>
      <c r="F290" s="290">
        <f t="shared" si="24"/>
        <v>0</v>
      </c>
      <c r="G290" s="293">
        <f>+STDEV($F$9:F290)</f>
        <v>8.6023927485601014E-3</v>
      </c>
      <c r="H290" s="291">
        <f t="shared" si="22"/>
        <v>0.13601577206383036</v>
      </c>
      <c r="I290" s="286">
        <v>8400.35</v>
      </c>
      <c r="J290" s="290">
        <f t="shared" si="23"/>
        <v>-8.1477780949666512E-2</v>
      </c>
    </row>
    <row r="291" spans="1:10" ht="15" customHeight="1" x14ac:dyDescent="0.3">
      <c r="A291" s="285">
        <v>42751</v>
      </c>
      <c r="B291" s="286">
        <v>11346.569530000001</v>
      </c>
      <c r="C291" s="296">
        <f t="shared" si="20"/>
        <v>0.15</v>
      </c>
      <c r="D291" s="297">
        <v>84.901399999999995</v>
      </c>
      <c r="E291" s="289">
        <f t="shared" si="21"/>
        <v>0.15</v>
      </c>
      <c r="F291" s="290">
        <f t="shared" si="24"/>
        <v>0</v>
      </c>
      <c r="G291" s="293">
        <f>+STDEV($F$9:F291)</f>
        <v>8.5871308730173911E-3</v>
      </c>
      <c r="H291" s="291">
        <f t="shared" si="22"/>
        <v>0.13577446062342544</v>
      </c>
      <c r="I291" s="286">
        <v>8412.7999999999993</v>
      </c>
      <c r="J291" s="290">
        <f t="shared" si="23"/>
        <v>0.14820811037634035</v>
      </c>
    </row>
    <row r="292" spans="1:10" ht="15" customHeight="1" x14ac:dyDescent="0.3">
      <c r="A292" s="285">
        <v>42752</v>
      </c>
      <c r="B292" s="286">
        <v>11326.621859000001</v>
      </c>
      <c r="C292" s="296">
        <f t="shared" si="20"/>
        <v>-0.18</v>
      </c>
      <c r="D292" s="297">
        <v>84.751999999999995</v>
      </c>
      <c r="E292" s="289">
        <f t="shared" si="21"/>
        <v>-0.18</v>
      </c>
      <c r="F292" s="290">
        <f t="shared" si="24"/>
        <v>0</v>
      </c>
      <c r="G292" s="293">
        <f>+STDEV($F$9:F292)</f>
        <v>8.5719499406552279E-3</v>
      </c>
      <c r="H292" s="291">
        <f t="shared" si="22"/>
        <v>0.13553442900707846</v>
      </c>
      <c r="I292" s="286">
        <v>8398</v>
      </c>
      <c r="J292" s="290">
        <f t="shared" si="23"/>
        <v>-0.17592240395586811</v>
      </c>
    </row>
    <row r="293" spans="1:10" ht="15" customHeight="1" x14ac:dyDescent="0.3">
      <c r="A293" s="285">
        <v>42753</v>
      </c>
      <c r="B293" s="286">
        <v>11352.220695</v>
      </c>
      <c r="C293" s="296">
        <f t="shared" si="20"/>
        <v>0.23</v>
      </c>
      <c r="D293" s="297">
        <v>84.9435</v>
      </c>
      <c r="E293" s="289">
        <f t="shared" si="21"/>
        <v>0.23</v>
      </c>
      <c r="F293" s="290">
        <f t="shared" si="24"/>
        <v>0</v>
      </c>
      <c r="G293" s="293">
        <f>+STDEV($F$9:F293)</f>
        <v>8.5568492385068983E-3</v>
      </c>
      <c r="H293" s="291">
        <f t="shared" si="22"/>
        <v>0.13529566594179587</v>
      </c>
      <c r="I293" s="286">
        <v>8417</v>
      </c>
      <c r="J293" s="290">
        <f t="shared" si="23"/>
        <v>0.22624434389140274</v>
      </c>
    </row>
    <row r="294" spans="1:10" ht="15" customHeight="1" x14ac:dyDescent="0.3">
      <c r="A294" s="285">
        <v>42754</v>
      </c>
      <c r="B294" s="286">
        <v>11376.619164</v>
      </c>
      <c r="C294" s="296">
        <f t="shared" si="20"/>
        <v>0.21</v>
      </c>
      <c r="D294" s="297">
        <v>85.125100000000003</v>
      </c>
      <c r="E294" s="289">
        <f t="shared" si="21"/>
        <v>0.21</v>
      </c>
      <c r="F294" s="290">
        <f t="shared" si="24"/>
        <v>0</v>
      </c>
      <c r="G294" s="293">
        <f>+STDEV($F$9:F294)</f>
        <v>8.5418280623668057E-3</v>
      </c>
      <c r="H294" s="291">
        <f t="shared" si="22"/>
        <v>0.13505816029310952</v>
      </c>
      <c r="I294" s="286">
        <v>8435.09</v>
      </c>
      <c r="J294" s="290">
        <f t="shared" si="23"/>
        <v>0.21492218129975224</v>
      </c>
    </row>
    <row r="295" spans="1:10" ht="15" customHeight="1" x14ac:dyDescent="0.3">
      <c r="A295" s="285">
        <v>42755</v>
      </c>
      <c r="B295" s="286">
        <v>11260.99281</v>
      </c>
      <c r="C295" s="296">
        <f t="shared" si="20"/>
        <v>-1.02</v>
      </c>
      <c r="D295" s="297">
        <v>84.259500000000003</v>
      </c>
      <c r="E295" s="289">
        <f t="shared" si="21"/>
        <v>-1.02</v>
      </c>
      <c r="F295" s="290">
        <f t="shared" si="24"/>
        <v>0</v>
      </c>
      <c r="G295" s="293">
        <f>+STDEV($F$9:F295)</f>
        <v>8.5268857166525391E-3</v>
      </c>
      <c r="H295" s="291">
        <f t="shared" si="22"/>
        <v>0.13482190106289582</v>
      </c>
      <c r="I295" s="286">
        <v>8349.35</v>
      </c>
      <c r="J295" s="290">
        <f t="shared" si="23"/>
        <v>-1.0164681111879041</v>
      </c>
    </row>
    <row r="296" spans="1:10" ht="15" customHeight="1" x14ac:dyDescent="0.3">
      <c r="A296" s="285">
        <v>42758</v>
      </c>
      <c r="B296" s="286">
        <v>11319.094928</v>
      </c>
      <c r="C296" s="296">
        <f t="shared" si="20"/>
        <v>0.52</v>
      </c>
      <c r="D296" s="297">
        <v>84.6935</v>
      </c>
      <c r="E296" s="289">
        <f t="shared" si="21"/>
        <v>0.52</v>
      </c>
      <c r="F296" s="290">
        <f t="shared" si="24"/>
        <v>0</v>
      </c>
      <c r="G296" s="293">
        <f>+STDEV($F$9:F296)</f>
        <v>8.5120215142695799E-3</v>
      </c>
      <c r="H296" s="291">
        <f t="shared" si="22"/>
        <v>0.13458687738723657</v>
      </c>
      <c r="I296" s="301">
        <v>8391.5</v>
      </c>
      <c r="J296" s="290">
        <f t="shared" si="23"/>
        <v>0.50482971728337689</v>
      </c>
    </row>
    <row r="297" spans="1:10" ht="15" customHeight="1" x14ac:dyDescent="0.3">
      <c r="A297" s="285">
        <v>42759</v>
      </c>
      <c r="B297" s="286">
        <v>11432.832307999999</v>
      </c>
      <c r="C297" s="296">
        <f t="shared" si="20"/>
        <v>1</v>
      </c>
      <c r="D297" s="297">
        <v>85.542100000000005</v>
      </c>
      <c r="E297" s="289">
        <f t="shared" si="21"/>
        <v>1</v>
      </c>
      <c r="F297" s="290">
        <f t="shared" si="24"/>
        <v>0</v>
      </c>
      <c r="G297" s="293">
        <f>+STDEV($F$9:F297)</f>
        <v>8.4972347764786012E-3</v>
      </c>
      <c r="H297" s="291">
        <f t="shared" si="22"/>
        <v>0.13435307853432066</v>
      </c>
      <c r="I297" s="301">
        <v>8475.7999999999993</v>
      </c>
      <c r="J297" s="290">
        <f t="shared" si="23"/>
        <v>1.0045879759280139</v>
      </c>
    </row>
    <row r="298" spans="1:10" ht="15" customHeight="1" x14ac:dyDescent="0.3">
      <c r="A298" s="285">
        <v>42760</v>
      </c>
      <c r="B298" s="286">
        <v>11604.085838999999</v>
      </c>
      <c r="C298" s="296">
        <f t="shared" si="20"/>
        <v>1.5</v>
      </c>
      <c r="D298" s="297">
        <v>86.821700000000007</v>
      </c>
      <c r="E298" s="289">
        <f t="shared" si="21"/>
        <v>1.5</v>
      </c>
      <c r="F298" s="290">
        <f t="shared" si="24"/>
        <v>0</v>
      </c>
      <c r="G298" s="293">
        <f>+STDEV($F$9:F298)</f>
        <v>8.4825248327652873E-3</v>
      </c>
      <c r="H298" s="291">
        <f t="shared" si="22"/>
        <v>0.13412049390238592</v>
      </c>
      <c r="I298" s="301">
        <v>8602.75</v>
      </c>
      <c r="J298" s="290">
        <f t="shared" si="23"/>
        <v>1.4977937185870447</v>
      </c>
    </row>
    <row r="299" spans="1:10" ht="15" customHeight="1" x14ac:dyDescent="0.3">
      <c r="A299" s="285">
        <v>42762</v>
      </c>
      <c r="B299" s="286">
        <v>11656.004147</v>
      </c>
      <c r="C299" s="296">
        <f t="shared" si="20"/>
        <v>0.45</v>
      </c>
      <c r="D299" s="297">
        <v>87.208600000000004</v>
      </c>
      <c r="E299" s="289">
        <f t="shared" si="21"/>
        <v>0.45</v>
      </c>
      <c r="F299" s="290">
        <f t="shared" si="24"/>
        <v>0</v>
      </c>
      <c r="G299" s="293">
        <f>+STDEV($F$9:F299)</f>
        <v>8.4678910207126312E-3</v>
      </c>
      <c r="H299" s="291">
        <f t="shared" si="22"/>
        <v>0.13388911301769985</v>
      </c>
      <c r="I299" s="301">
        <v>8641.25</v>
      </c>
      <c r="J299" s="290">
        <f t="shared" si="23"/>
        <v>0.44753131266164886</v>
      </c>
    </row>
    <row r="300" spans="1:10" ht="15" customHeight="1" x14ac:dyDescent="0.3">
      <c r="A300" s="285">
        <v>42765</v>
      </c>
      <c r="B300" s="286">
        <v>11644.525197000001</v>
      </c>
      <c r="C300" s="296">
        <f t="shared" si="20"/>
        <v>-0.1</v>
      </c>
      <c r="D300" s="297">
        <v>87.117500000000007</v>
      </c>
      <c r="E300" s="289">
        <f t="shared" si="21"/>
        <v>-0.1</v>
      </c>
      <c r="F300" s="290">
        <f t="shared" si="24"/>
        <v>0</v>
      </c>
      <c r="G300" s="293">
        <f>+STDEV($F$9:F300)</f>
        <v>8.4533326858756332E-3</v>
      </c>
      <c r="H300" s="291">
        <f t="shared" si="22"/>
        <v>0.13365892553257838</v>
      </c>
      <c r="I300" s="301">
        <v>8632.75</v>
      </c>
      <c r="J300" s="290">
        <f t="shared" si="23"/>
        <v>-9.8365398524519032E-2</v>
      </c>
    </row>
    <row r="301" spans="1:10" ht="15" customHeight="1" x14ac:dyDescent="0.3">
      <c r="A301" s="285">
        <v>42766</v>
      </c>
      <c r="B301" s="286">
        <v>11548.147875000001</v>
      </c>
      <c r="C301" s="296">
        <f t="shared" si="20"/>
        <v>-0.83</v>
      </c>
      <c r="D301" s="297">
        <v>86.394400000000005</v>
      </c>
      <c r="E301" s="289">
        <f t="shared" si="21"/>
        <v>-0.83</v>
      </c>
      <c r="F301" s="290">
        <f t="shared" si="24"/>
        <v>0</v>
      </c>
      <c r="G301" s="293">
        <f>+STDEV($F$9:F301)</f>
        <v>8.438849181658388E-3</v>
      </c>
      <c r="H301" s="291">
        <f t="shared" si="22"/>
        <v>0.13342992122344263</v>
      </c>
      <c r="I301" s="301">
        <v>8561.2999999999993</v>
      </c>
      <c r="J301" s="290">
        <f t="shared" si="23"/>
        <v>-0.82766210072109969</v>
      </c>
    </row>
    <row r="302" spans="1:10" ht="15" customHeight="1" x14ac:dyDescent="0.3">
      <c r="A302" s="285">
        <v>42767</v>
      </c>
      <c r="B302" s="286">
        <v>11758.626557</v>
      </c>
      <c r="C302" s="296">
        <f t="shared" si="20"/>
        <v>1.82</v>
      </c>
      <c r="D302" s="297">
        <v>87.966099999999997</v>
      </c>
      <c r="E302" s="289">
        <f t="shared" si="21"/>
        <v>1.82</v>
      </c>
      <c r="F302" s="290">
        <f t="shared" si="24"/>
        <v>0</v>
      </c>
      <c r="G302" s="293">
        <f>+STDEV($F$9:F302)</f>
        <v>8.4244398691934418E-3</v>
      </c>
      <c r="H302" s="291">
        <f t="shared" si="22"/>
        <v>0.13320208998891123</v>
      </c>
      <c r="I302" s="301">
        <v>8716.4</v>
      </c>
      <c r="J302" s="290">
        <f t="shared" si="23"/>
        <v>1.8116407554927449</v>
      </c>
    </row>
    <row r="303" spans="1:10" ht="15" customHeight="1" x14ac:dyDescent="0.3">
      <c r="A303" s="285">
        <v>42768</v>
      </c>
      <c r="B303" s="286">
        <v>11784.61205</v>
      </c>
      <c r="C303" s="296">
        <f t="shared" si="20"/>
        <v>0.22</v>
      </c>
      <c r="D303" s="297">
        <v>88.159099999999995</v>
      </c>
      <c r="E303" s="289">
        <f t="shared" si="21"/>
        <v>0.22</v>
      </c>
      <c r="F303" s="290">
        <f t="shared" si="24"/>
        <v>0</v>
      </c>
      <c r="G303" s="293">
        <f>+STDEV($F$9:F303)</f>
        <v>8.4101041172234478E-3</v>
      </c>
      <c r="H303" s="291">
        <f t="shared" si="22"/>
        <v>0.1329754218479291</v>
      </c>
      <c r="I303" s="301">
        <v>8734.25</v>
      </c>
      <c r="J303" s="290">
        <f t="shared" si="23"/>
        <v>0.20478637969804464</v>
      </c>
    </row>
    <row r="304" spans="1:10" ht="15" customHeight="1" x14ac:dyDescent="0.3">
      <c r="A304" s="285">
        <v>42769</v>
      </c>
      <c r="B304" s="286">
        <v>11793.624983</v>
      </c>
      <c r="C304" s="296">
        <f t="shared" si="20"/>
        <v>0.08</v>
      </c>
      <c r="D304" s="297">
        <v>88.226399999999998</v>
      </c>
      <c r="E304" s="289">
        <f t="shared" si="21"/>
        <v>0.08</v>
      </c>
      <c r="F304" s="290">
        <f t="shared" si="24"/>
        <v>0</v>
      </c>
      <c r="G304" s="293">
        <f>+STDEV($F$9:F304)</f>
        <v>8.3958413019849989E-3</v>
      </c>
      <c r="H304" s="291">
        <f t="shared" si="22"/>
        <v>0.13274990693793082</v>
      </c>
      <c r="I304" s="301">
        <v>8740.9500000000007</v>
      </c>
      <c r="J304" s="290">
        <f t="shared" si="23"/>
        <v>7.6709505681663875E-2</v>
      </c>
    </row>
    <row r="305" spans="1:10" ht="15" customHeight="1" x14ac:dyDescent="0.3">
      <c r="A305" s="285">
        <v>42772</v>
      </c>
      <c r="B305" s="286">
        <v>11874.72789</v>
      </c>
      <c r="C305" s="296">
        <f t="shared" si="20"/>
        <v>0.69</v>
      </c>
      <c r="D305" s="297">
        <v>88.830399999999997</v>
      </c>
      <c r="E305" s="289">
        <f t="shared" si="21"/>
        <v>0.68</v>
      </c>
      <c r="F305" s="290">
        <f t="shared" si="24"/>
        <v>-9.9999999999998979E-3</v>
      </c>
      <c r="G305" s="293">
        <f>+STDEV($F$9:F305)</f>
        <v>8.4011707862458335E-3</v>
      </c>
      <c r="H305" s="291">
        <f t="shared" si="22"/>
        <v>0.13283417348302209</v>
      </c>
      <c r="I305" s="301">
        <v>8801.0499999999993</v>
      </c>
      <c r="J305" s="290">
        <f t="shared" si="23"/>
        <v>0.68756828491180644</v>
      </c>
    </row>
    <row r="306" spans="1:10" ht="15" customHeight="1" x14ac:dyDescent="0.3">
      <c r="A306" s="285">
        <v>42773</v>
      </c>
      <c r="B306" s="286">
        <v>11832.775820000001</v>
      </c>
      <c r="C306" s="296">
        <f t="shared" si="20"/>
        <v>-0.35</v>
      </c>
      <c r="D306" s="297">
        <v>88.516599999999997</v>
      </c>
      <c r="E306" s="289">
        <f t="shared" si="21"/>
        <v>-0.35</v>
      </c>
      <c r="F306" s="290">
        <f t="shared" si="24"/>
        <v>0</v>
      </c>
      <c r="G306" s="293">
        <f>+STDEV($F$9:F306)</f>
        <v>8.3870211456647872E-3</v>
      </c>
      <c r="H306" s="291">
        <f t="shared" si="22"/>
        <v>0.13261044802147781</v>
      </c>
      <c r="I306" s="301">
        <v>8768.2999999999993</v>
      </c>
      <c r="J306" s="290">
        <f t="shared" si="23"/>
        <v>-0.37211469086074961</v>
      </c>
    </row>
    <row r="307" spans="1:10" ht="15" customHeight="1" x14ac:dyDescent="0.3">
      <c r="A307" s="285">
        <v>42774</v>
      </c>
      <c r="B307" s="286">
        <v>11833.801436</v>
      </c>
      <c r="C307" s="296">
        <f t="shared" si="20"/>
        <v>0.01</v>
      </c>
      <c r="D307" s="297">
        <v>88.524100000000004</v>
      </c>
      <c r="E307" s="289">
        <f t="shared" si="21"/>
        <v>0.01</v>
      </c>
      <c r="F307" s="290">
        <f t="shared" si="24"/>
        <v>0</v>
      </c>
      <c r="G307" s="293">
        <f>+STDEV($F$9:F307)</f>
        <v>8.3729427596473411E-3</v>
      </c>
      <c r="H307" s="291">
        <f t="shared" si="22"/>
        <v>0.13238784919350682</v>
      </c>
      <c r="I307" s="301">
        <v>8769.0499999999993</v>
      </c>
      <c r="J307" s="290">
        <f t="shared" si="23"/>
        <v>8.5535394546263251E-3</v>
      </c>
    </row>
    <row r="308" spans="1:10" ht="15" customHeight="1" x14ac:dyDescent="0.3">
      <c r="A308" s="285">
        <v>42775</v>
      </c>
      <c r="B308" s="286">
        <v>11846.419212999999</v>
      </c>
      <c r="C308" s="296">
        <f t="shared" si="20"/>
        <v>0.11</v>
      </c>
      <c r="D308" s="297">
        <v>88.616299999999995</v>
      </c>
      <c r="E308" s="289">
        <f t="shared" si="21"/>
        <v>0.1</v>
      </c>
      <c r="F308" s="290">
        <f t="shared" si="24"/>
        <v>-9.999999999999995E-3</v>
      </c>
      <c r="G308" s="293">
        <f>+STDEV($F$9:F308)</f>
        <v>8.3781847636054344E-3</v>
      </c>
      <c r="H308" s="291">
        <f t="shared" si="22"/>
        <v>0.13247073255356279</v>
      </c>
      <c r="I308" s="301">
        <v>8778.4</v>
      </c>
      <c r="J308" s="290">
        <f t="shared" si="23"/>
        <v>0.1066250049891421</v>
      </c>
    </row>
    <row r="309" spans="1:10" ht="15" customHeight="1" x14ac:dyDescent="0.3">
      <c r="A309" s="285">
        <v>42776</v>
      </c>
      <c r="B309" s="286">
        <v>11866.823575</v>
      </c>
      <c r="C309" s="296">
        <f t="shared" si="20"/>
        <v>0.17</v>
      </c>
      <c r="D309" s="297">
        <v>88.768600000000006</v>
      </c>
      <c r="E309" s="289">
        <f t="shared" si="21"/>
        <v>0.17</v>
      </c>
      <c r="F309" s="290">
        <f t="shared" si="24"/>
        <v>0</v>
      </c>
      <c r="G309" s="293">
        <f>+STDEV($F$9:F309)</f>
        <v>8.3642174105151845E-3</v>
      </c>
      <c r="H309" s="291">
        <f t="shared" si="22"/>
        <v>0.13224988931031789</v>
      </c>
      <c r="I309" s="301">
        <v>8793.5499999999993</v>
      </c>
      <c r="J309" s="290">
        <f t="shared" si="23"/>
        <v>0.17258270299826434</v>
      </c>
    </row>
    <row r="310" spans="1:10" ht="15" customHeight="1" x14ac:dyDescent="0.3">
      <c r="A310" s="285">
        <v>42779</v>
      </c>
      <c r="B310" s="286">
        <v>11882.383250999999</v>
      </c>
      <c r="C310" s="296">
        <f t="shared" si="20"/>
        <v>0.13</v>
      </c>
      <c r="D310" s="297">
        <v>88.886099999999999</v>
      </c>
      <c r="E310" s="289">
        <f t="shared" si="21"/>
        <v>0.13</v>
      </c>
      <c r="F310" s="290">
        <f t="shared" si="24"/>
        <v>0</v>
      </c>
      <c r="G310" s="293">
        <f>+STDEV($F$9:F310)</f>
        <v>8.3503196807921103E-3</v>
      </c>
      <c r="H310" s="291">
        <f t="shared" si="22"/>
        <v>0.1320301469091662</v>
      </c>
      <c r="I310" s="301">
        <v>8805.0499999999993</v>
      </c>
      <c r="J310" s="290">
        <f t="shared" si="23"/>
        <v>0.13077767227115331</v>
      </c>
    </row>
    <row r="311" spans="1:10" ht="15" customHeight="1" x14ac:dyDescent="0.3">
      <c r="A311" s="285">
        <v>42780</v>
      </c>
      <c r="B311" s="286">
        <v>11865.429242</v>
      </c>
      <c r="C311" s="296">
        <f t="shared" si="20"/>
        <v>-0.14000000000000001</v>
      </c>
      <c r="D311" s="297">
        <v>88.758799999999994</v>
      </c>
      <c r="E311" s="289">
        <f t="shared" si="21"/>
        <v>-0.14000000000000001</v>
      </c>
      <c r="F311" s="290">
        <f t="shared" si="24"/>
        <v>0</v>
      </c>
      <c r="G311" s="293">
        <f>+STDEV($F$9:F311)</f>
        <v>8.3364909979287364E-3</v>
      </c>
      <c r="H311" s="291">
        <f t="shared" si="22"/>
        <v>0.13181149623472421</v>
      </c>
      <c r="I311" s="301">
        <v>8792.2999999999993</v>
      </c>
      <c r="J311" s="290">
        <f t="shared" si="23"/>
        <v>-0.14480326630740314</v>
      </c>
    </row>
    <row r="312" spans="1:10" ht="15" customHeight="1" x14ac:dyDescent="0.3">
      <c r="A312" s="285">
        <v>42781</v>
      </c>
      <c r="B312" s="286">
        <v>11776.567777</v>
      </c>
      <c r="C312" s="296">
        <f t="shared" si="20"/>
        <v>-0.75</v>
      </c>
      <c r="D312" s="297">
        <v>88.097399999999993</v>
      </c>
      <c r="E312" s="289">
        <f t="shared" si="21"/>
        <v>-0.75</v>
      </c>
      <c r="F312" s="290">
        <f t="shared" si="24"/>
        <v>0</v>
      </c>
      <c r="G312" s="293">
        <f>+STDEV($F$9:F312)</f>
        <v>8.3227307920787155E-3</v>
      </c>
      <c r="H312" s="291">
        <f t="shared" si="22"/>
        <v>0.13159392827693001</v>
      </c>
      <c r="I312" s="301">
        <v>8724.7000000000007</v>
      </c>
      <c r="J312" s="290">
        <f t="shared" si="23"/>
        <v>-0.76885456592698775</v>
      </c>
    </row>
    <row r="313" spans="1:10" ht="15" customHeight="1" x14ac:dyDescent="0.3">
      <c r="A313" s="285">
        <v>42782</v>
      </c>
      <c r="B313" s="286">
        <v>11849.554330000001</v>
      </c>
      <c r="C313" s="296">
        <f t="shared" si="20"/>
        <v>0.62</v>
      </c>
      <c r="D313" s="297">
        <v>88.641800000000003</v>
      </c>
      <c r="E313" s="289">
        <f t="shared" si="21"/>
        <v>0.62</v>
      </c>
      <c r="F313" s="290">
        <f t="shared" si="24"/>
        <v>0</v>
      </c>
      <c r="G313" s="293">
        <f>+STDEV($F$9:F313)</f>
        <v>8.3090384999582011E-3</v>
      </c>
      <c r="H313" s="291">
        <f t="shared" si="22"/>
        <v>0.13137743412948399</v>
      </c>
      <c r="I313" s="301">
        <v>8778</v>
      </c>
      <c r="J313" s="290">
        <f t="shared" si="23"/>
        <v>0.61090925762489567</v>
      </c>
    </row>
    <row r="314" spans="1:10" ht="15" customHeight="1" x14ac:dyDescent="0.3">
      <c r="A314" s="285">
        <v>42783</v>
      </c>
      <c r="B314" s="286">
        <v>11908.55918</v>
      </c>
      <c r="C314" s="296">
        <f t="shared" si="20"/>
        <v>0.5</v>
      </c>
      <c r="D314" s="297">
        <v>89.082300000000004</v>
      </c>
      <c r="E314" s="289">
        <f t="shared" si="21"/>
        <v>0.5</v>
      </c>
      <c r="F314" s="290">
        <f t="shared" si="24"/>
        <v>0</v>
      </c>
      <c r="G314" s="293">
        <f>+STDEV($F$9:F314)</f>
        <v>8.2954135647489973E-3</v>
      </c>
      <c r="H314" s="291">
        <f t="shared" si="22"/>
        <v>0.13116200498831745</v>
      </c>
      <c r="I314" s="301">
        <v>8821.7000000000007</v>
      </c>
      <c r="J314" s="290">
        <f t="shared" si="23"/>
        <v>0.49783549783550607</v>
      </c>
    </row>
    <row r="315" spans="1:10" ht="15" customHeight="1" x14ac:dyDescent="0.3">
      <c r="A315" s="285">
        <v>42786</v>
      </c>
      <c r="B315" s="286">
        <v>11986.206384999999</v>
      </c>
      <c r="C315" s="296">
        <f t="shared" si="20"/>
        <v>0.65</v>
      </c>
      <c r="D315" s="297">
        <v>89.662000000000006</v>
      </c>
      <c r="E315" s="289">
        <f t="shared" si="21"/>
        <v>0.65</v>
      </c>
      <c r="F315" s="290">
        <f t="shared" si="24"/>
        <v>0</v>
      </c>
      <c r="G315" s="293">
        <f>+STDEV($F$9:F315)</f>
        <v>8.2818554360034533E-3</v>
      </c>
      <c r="H315" s="291">
        <f t="shared" si="22"/>
        <v>0.13094763215008887</v>
      </c>
      <c r="I315" s="301">
        <v>8879.2000000000007</v>
      </c>
      <c r="J315" s="290">
        <f t="shared" si="23"/>
        <v>0.65180180690796552</v>
      </c>
    </row>
    <row r="316" spans="1:10" ht="15" customHeight="1" x14ac:dyDescent="0.3">
      <c r="A316" s="285">
        <v>42787</v>
      </c>
      <c r="B316" s="286">
        <v>12024.881495</v>
      </c>
      <c r="C316" s="296">
        <f t="shared" si="20"/>
        <v>0.32</v>
      </c>
      <c r="D316" s="297">
        <v>89.951700000000002</v>
      </c>
      <c r="E316" s="289">
        <f t="shared" si="21"/>
        <v>0.32</v>
      </c>
      <c r="F316" s="290">
        <f t="shared" si="24"/>
        <v>0</v>
      </c>
      <c r="G316" s="293">
        <f>+STDEV($F$9:F316)</f>
        <v>8.2683635695510512E-3</v>
      </c>
      <c r="H316" s="291">
        <f t="shared" si="22"/>
        <v>0.13073430701070682</v>
      </c>
      <c r="I316" s="301">
        <v>8907.85</v>
      </c>
      <c r="J316" s="290">
        <f t="shared" si="23"/>
        <v>0.32266420398233664</v>
      </c>
    </row>
    <row r="317" spans="1:10" ht="15" customHeight="1" x14ac:dyDescent="0.3">
      <c r="A317" s="285">
        <v>42788</v>
      </c>
      <c r="B317" s="286">
        <v>12050.543409</v>
      </c>
      <c r="C317" s="296">
        <f t="shared" si="20"/>
        <v>0.21</v>
      </c>
      <c r="D317" s="297">
        <v>90.140500000000003</v>
      </c>
      <c r="E317" s="289">
        <f t="shared" si="21"/>
        <v>0.21</v>
      </c>
      <c r="F317" s="290">
        <f t="shared" si="24"/>
        <v>0</v>
      </c>
      <c r="G317" s="293">
        <f>+STDEV($F$9:F317)</f>
        <v>8.2549374274066764E-3</v>
      </c>
      <c r="H317" s="291">
        <f t="shared" si="22"/>
        <v>0.13052202106387983</v>
      </c>
      <c r="I317" s="301">
        <v>8926.9</v>
      </c>
      <c r="J317" s="290">
        <f t="shared" si="23"/>
        <v>0.21385631774220795</v>
      </c>
    </row>
    <row r="318" spans="1:10" ht="15" customHeight="1" x14ac:dyDescent="0.3">
      <c r="A318" s="285">
        <v>42789</v>
      </c>
      <c r="B318" s="286">
        <v>12067.606355</v>
      </c>
      <c r="C318" s="296">
        <f t="shared" si="20"/>
        <v>0.14000000000000001</v>
      </c>
      <c r="D318" s="297">
        <v>90.263999999999996</v>
      </c>
      <c r="E318" s="289">
        <f t="shared" si="21"/>
        <v>0.14000000000000001</v>
      </c>
      <c r="F318" s="290">
        <f t="shared" si="24"/>
        <v>0</v>
      </c>
      <c r="G318" s="293">
        <f>+STDEV($F$9:F318)</f>
        <v>8.2415764776805171E-3</v>
      </c>
      <c r="H318" s="291">
        <f t="shared" si="22"/>
        <v>0.13031076589969148</v>
      </c>
      <c r="I318" s="301">
        <v>8939.5</v>
      </c>
      <c r="J318" s="290">
        <f t="shared" si="23"/>
        <v>0.14114642261031674</v>
      </c>
    </row>
    <row r="319" spans="1:10" ht="15" customHeight="1" x14ac:dyDescent="0.3">
      <c r="A319" s="285">
        <v>42793</v>
      </c>
      <c r="B319" s="286">
        <v>12009.802927000001</v>
      </c>
      <c r="C319" s="296">
        <f t="shared" si="20"/>
        <v>-0.48</v>
      </c>
      <c r="D319" s="297">
        <v>89.832099999999997</v>
      </c>
      <c r="E319" s="289">
        <f t="shared" si="21"/>
        <v>-0.48</v>
      </c>
      <c r="F319" s="290">
        <f t="shared" si="24"/>
        <v>0</v>
      </c>
      <c r="G319" s="293">
        <f>+STDEV($F$9:F319)</f>
        <v>8.2282801944895522E-3</v>
      </c>
      <c r="H319" s="291">
        <f t="shared" si="22"/>
        <v>0.1301005332032012</v>
      </c>
      <c r="I319" s="301">
        <v>8896.7000000000007</v>
      </c>
      <c r="J319" s="290">
        <f t="shared" si="23"/>
        <v>-0.47877398064767906</v>
      </c>
    </row>
    <row r="320" spans="1:10" ht="15" customHeight="1" x14ac:dyDescent="0.3">
      <c r="A320" s="285">
        <v>42794</v>
      </c>
      <c r="B320" s="286">
        <v>11990.438775000001</v>
      </c>
      <c r="C320" s="296">
        <f t="shared" si="20"/>
        <v>-0.16</v>
      </c>
      <c r="D320" s="297">
        <v>89.688699999999997</v>
      </c>
      <c r="E320" s="289">
        <f t="shared" si="21"/>
        <v>-0.16</v>
      </c>
      <c r="F320" s="290">
        <f t="shared" si="24"/>
        <v>0</v>
      </c>
      <c r="G320" s="293">
        <f>+STDEV($F$9:F320)</f>
        <v>8.2150480578706171E-3</v>
      </c>
      <c r="H320" s="291">
        <f t="shared" si="22"/>
        <v>0.12989131475306942</v>
      </c>
      <c r="I320" s="301">
        <v>8879.6</v>
      </c>
      <c r="J320" s="290">
        <f t="shared" si="23"/>
        <v>-0.19220609889060394</v>
      </c>
    </row>
    <row r="321" spans="1:10" ht="15" customHeight="1" x14ac:dyDescent="0.3">
      <c r="A321" s="285">
        <v>42795</v>
      </c>
      <c r="B321" s="286">
        <v>12079.803975999999</v>
      </c>
      <c r="C321" s="296">
        <f t="shared" si="20"/>
        <v>0.75</v>
      </c>
      <c r="D321" s="297">
        <v>90.357399999999998</v>
      </c>
      <c r="E321" s="289">
        <f t="shared" si="21"/>
        <v>0.75</v>
      </c>
      <c r="F321" s="290">
        <f t="shared" si="24"/>
        <v>0</v>
      </c>
      <c r="G321" s="293">
        <f>+STDEV($F$9:F321)</f>
        <v>8.2018795536950018E-3</v>
      </c>
      <c r="H321" s="291">
        <f t="shared" si="22"/>
        <v>0.1296831024202075</v>
      </c>
      <c r="I321" s="301">
        <v>8945.7999999999993</v>
      </c>
      <c r="J321" s="290">
        <f t="shared" si="23"/>
        <v>0.7455290778863789</v>
      </c>
    </row>
    <row r="322" spans="1:10" ht="15" customHeight="1" x14ac:dyDescent="0.3">
      <c r="A322" s="285">
        <v>42796</v>
      </c>
      <c r="B322" s="286">
        <v>12017.634531</v>
      </c>
      <c r="C322" s="296">
        <f t="shared" si="20"/>
        <v>-0.51</v>
      </c>
      <c r="D322" s="297">
        <v>89.891099999999994</v>
      </c>
      <c r="E322" s="289">
        <f t="shared" si="21"/>
        <v>-0.52</v>
      </c>
      <c r="F322" s="290">
        <f t="shared" si="24"/>
        <v>-1.0000000000000009E-2</v>
      </c>
      <c r="G322" s="293">
        <f>+STDEV($F$9:F322)</f>
        <v>8.2074529569047001E-3</v>
      </c>
      <c r="H322" s="291">
        <f t="shared" si="22"/>
        <v>0.1297712256625132</v>
      </c>
      <c r="I322" s="301">
        <v>8899.75</v>
      </c>
      <c r="J322" s="290">
        <f t="shared" si="23"/>
        <v>-0.51476670616377829</v>
      </c>
    </row>
    <row r="323" spans="1:10" ht="15" customHeight="1" x14ac:dyDescent="0.3">
      <c r="A323" s="285">
        <v>42797</v>
      </c>
      <c r="B323" s="286">
        <v>12014.704303</v>
      </c>
      <c r="C323" s="296">
        <f t="shared" si="20"/>
        <v>-0.02</v>
      </c>
      <c r="D323" s="297">
        <v>89.869699999999995</v>
      </c>
      <c r="E323" s="289">
        <f t="shared" si="21"/>
        <v>-0.02</v>
      </c>
      <c r="F323" s="290">
        <f t="shared" si="24"/>
        <v>0</v>
      </c>
      <c r="G323" s="293">
        <f>+STDEV($F$9:F323)</f>
        <v>8.1943829690498057E-3</v>
      </c>
      <c r="H323" s="291">
        <f t="shared" si="22"/>
        <v>0.12956457100945218</v>
      </c>
      <c r="I323" s="301">
        <v>8897.5499999999993</v>
      </c>
      <c r="J323" s="290">
        <f t="shared" si="23"/>
        <v>-2.4719795499881764E-2</v>
      </c>
    </row>
    <row r="324" spans="1:10" ht="15" customHeight="1" x14ac:dyDescent="0.3">
      <c r="A324" s="285">
        <v>42800</v>
      </c>
      <c r="B324" s="286">
        <v>12103.677906999999</v>
      </c>
      <c r="C324" s="296">
        <f t="shared" si="20"/>
        <v>0.74</v>
      </c>
      <c r="D324" s="297">
        <v>90.533600000000007</v>
      </c>
      <c r="E324" s="289">
        <f t="shared" si="21"/>
        <v>0.74</v>
      </c>
      <c r="F324" s="290">
        <f t="shared" si="24"/>
        <v>0</v>
      </c>
      <c r="G324" s="293">
        <f>+STDEV($F$9:F324)</f>
        <v>8.1813752231819428E-3</v>
      </c>
      <c r="H324" s="291">
        <f t="shared" si="22"/>
        <v>0.12935890048861673</v>
      </c>
      <c r="I324" s="301">
        <v>8963.4500000000007</v>
      </c>
      <c r="J324" s="290">
        <f t="shared" si="23"/>
        <v>0.74065332591557753</v>
      </c>
    </row>
    <row r="325" spans="1:10" ht="15" customHeight="1" x14ac:dyDescent="0.3">
      <c r="A325" s="285">
        <v>42801</v>
      </c>
      <c r="B325" s="286">
        <v>12081.343358</v>
      </c>
      <c r="C325" s="296">
        <f t="shared" si="20"/>
        <v>-0.18</v>
      </c>
      <c r="D325" s="297">
        <v>90.366100000000003</v>
      </c>
      <c r="E325" s="289">
        <f t="shared" si="21"/>
        <v>-0.19</v>
      </c>
      <c r="F325" s="290">
        <f t="shared" si="24"/>
        <v>-1.0000000000000009E-2</v>
      </c>
      <c r="G325" s="293">
        <f>+STDEV($F$9:F325)</f>
        <v>8.1868624934051549E-3</v>
      </c>
      <c r="H325" s="291">
        <f t="shared" si="22"/>
        <v>0.12944566184882758</v>
      </c>
      <c r="I325" s="301">
        <v>8946.9</v>
      </c>
      <c r="J325" s="290">
        <f t="shared" si="23"/>
        <v>-0.18463872727578209</v>
      </c>
    </row>
    <row r="326" spans="1:10" ht="15" customHeight="1" x14ac:dyDescent="0.3">
      <c r="A326" s="285">
        <v>42802</v>
      </c>
      <c r="B326" s="286">
        <v>12050.771763000001</v>
      </c>
      <c r="C326" s="296">
        <f t="shared" si="20"/>
        <v>-0.25</v>
      </c>
      <c r="D326" s="297">
        <v>90.138099999999994</v>
      </c>
      <c r="E326" s="289">
        <f t="shared" si="21"/>
        <v>-0.25</v>
      </c>
      <c r="F326" s="290">
        <f t="shared" si="24"/>
        <v>0</v>
      </c>
      <c r="G326" s="293">
        <f>+STDEV($F$9:F326)</f>
        <v>8.1739515122372219E-3</v>
      </c>
      <c r="H326" s="291">
        <f t="shared" si="22"/>
        <v>0.12924152131223654</v>
      </c>
      <c r="I326" s="301">
        <v>8924.2999999999993</v>
      </c>
      <c r="J326" s="290">
        <f t="shared" si="23"/>
        <v>-0.25260145972348369</v>
      </c>
    </row>
    <row r="327" spans="1:10" ht="15" customHeight="1" x14ac:dyDescent="0.3">
      <c r="A327" s="285">
        <v>42803</v>
      </c>
      <c r="B327" s="286">
        <v>12056.174835</v>
      </c>
      <c r="C327" s="296">
        <f t="shared" si="20"/>
        <v>0.04</v>
      </c>
      <c r="D327" s="298">
        <v>90.176900000000003</v>
      </c>
      <c r="E327" s="289">
        <f t="shared" si="21"/>
        <v>0.04</v>
      </c>
      <c r="F327" s="290">
        <f t="shared" si="24"/>
        <v>0</v>
      </c>
      <c r="G327" s="293">
        <f>+STDEV($F$9:F327)</f>
        <v>8.1611014224741395E-3</v>
      </c>
      <c r="H327" s="291">
        <f t="shared" si="22"/>
        <v>0.12903834355329177</v>
      </c>
      <c r="I327" s="301">
        <v>8927</v>
      </c>
      <c r="J327" s="290">
        <f t="shared" si="23"/>
        <v>3.0254473740245487E-2</v>
      </c>
    </row>
    <row r="328" spans="1:10" ht="15" customHeight="1" x14ac:dyDescent="0.3">
      <c r="A328" s="285">
        <v>42804</v>
      </c>
      <c r="B328" s="286">
        <v>12066.398353</v>
      </c>
      <c r="C328" s="296">
        <f t="shared" si="20"/>
        <v>0.08</v>
      </c>
      <c r="D328" s="299">
        <v>90.251599999999996</v>
      </c>
      <c r="E328" s="289">
        <f t="shared" si="21"/>
        <v>0.08</v>
      </c>
      <c r="F328" s="290">
        <f t="shared" si="24"/>
        <v>0</v>
      </c>
      <c r="G328" s="293">
        <f>+STDEV($F$9:F328)</f>
        <v>8.1483117469828489E-3</v>
      </c>
      <c r="H328" s="291">
        <f t="shared" si="22"/>
        <v>0.12883612102785721</v>
      </c>
      <c r="I328" s="301">
        <v>8934.5499999999993</v>
      </c>
      <c r="J328" s="290">
        <f t="shared" si="23"/>
        <v>8.4574885179783496E-2</v>
      </c>
    </row>
    <row r="329" spans="1:10" ht="15" customHeight="1" x14ac:dyDescent="0.3">
      <c r="A329" s="285">
        <v>42808</v>
      </c>
      <c r="B329" s="286">
        <v>12281.218521000001</v>
      </c>
      <c r="C329" s="296">
        <f t="shared" ref="C329:C392" si="25">ROUND(((B329-B328)/B328)*100,2)</f>
        <v>1.78</v>
      </c>
      <c r="D329" s="298">
        <v>91.857500000000002</v>
      </c>
      <c r="E329" s="289">
        <f t="shared" ref="E329:E392" si="26">ROUND(((D329-D328)/D328)*100,2)</f>
        <v>1.78</v>
      </c>
      <c r="F329" s="290">
        <f t="shared" si="24"/>
        <v>0</v>
      </c>
      <c r="G329" s="293">
        <f>+STDEV($F$9:F329)</f>
        <v>8.1355820138481628E-3</v>
      </c>
      <c r="H329" s="291">
        <f t="shared" ref="H329:H392" si="27">+G329*(SQRT(250))</f>
        <v>0.12863484627429861</v>
      </c>
      <c r="I329" s="301">
        <v>9087</v>
      </c>
      <c r="J329" s="290">
        <f t="shared" ref="J329:J392" si="28">+((I329-I328)/I328)*100</f>
        <v>1.7062974632186372</v>
      </c>
    </row>
    <row r="330" spans="1:10" ht="15" customHeight="1" x14ac:dyDescent="0.3">
      <c r="A330" s="285">
        <v>42809</v>
      </c>
      <c r="B330" s="286">
        <v>12278.231669999999</v>
      </c>
      <c r="C330" s="296">
        <f t="shared" si="25"/>
        <v>-0.02</v>
      </c>
      <c r="D330" s="298">
        <v>91.832499999999996</v>
      </c>
      <c r="E330" s="289">
        <f t="shared" si="26"/>
        <v>-0.03</v>
      </c>
      <c r="F330" s="290">
        <f t="shared" ref="F330:F393" si="29">E330-C330</f>
        <v>-9.9999999999999985E-3</v>
      </c>
      <c r="G330" s="293">
        <f>+STDEV($F$9:F330)</f>
        <v>8.1410548966462746E-3</v>
      </c>
      <c r="H330" s="291">
        <f t="shared" si="27"/>
        <v>0.12872138014934453</v>
      </c>
      <c r="I330" s="301">
        <v>9084.7999999999993</v>
      </c>
      <c r="J330" s="290">
        <f t="shared" si="28"/>
        <v>-2.4210410476512904E-2</v>
      </c>
    </row>
    <row r="331" spans="1:10" ht="15" customHeight="1" x14ac:dyDescent="0.3">
      <c r="A331" s="285">
        <v>42810</v>
      </c>
      <c r="B331" s="286">
        <v>12374.479461000001</v>
      </c>
      <c r="C331" s="296">
        <f t="shared" si="25"/>
        <v>0.78</v>
      </c>
      <c r="D331" s="298">
        <v>92.553100000000001</v>
      </c>
      <c r="E331" s="289">
        <f t="shared" si="26"/>
        <v>0.78</v>
      </c>
      <c r="F331" s="290">
        <f t="shared" si="29"/>
        <v>0</v>
      </c>
      <c r="G331" s="293">
        <f>+STDEV($F$9:F331)</f>
        <v>8.1284185547177996E-3</v>
      </c>
      <c r="H331" s="291">
        <f t="shared" si="27"/>
        <v>0.1285215820404112</v>
      </c>
      <c r="I331" s="301">
        <v>9153.7000000000007</v>
      </c>
      <c r="J331" s="290">
        <f t="shared" si="28"/>
        <v>0.75840965128568005</v>
      </c>
    </row>
    <row r="332" spans="1:10" ht="15" customHeight="1" x14ac:dyDescent="0.3">
      <c r="A332" s="285">
        <v>42811</v>
      </c>
      <c r="B332" s="286">
        <v>12383.036700000001</v>
      </c>
      <c r="C332" s="296">
        <f t="shared" si="25"/>
        <v>7.0000000000000007E-2</v>
      </c>
      <c r="D332" s="298">
        <v>92.616699999999994</v>
      </c>
      <c r="E332" s="289">
        <f t="shared" si="26"/>
        <v>7.0000000000000007E-2</v>
      </c>
      <c r="F332" s="290">
        <f t="shared" si="29"/>
        <v>0</v>
      </c>
      <c r="G332" s="293">
        <f>+STDEV($F$9:F332)</f>
        <v>8.1158408723320443E-3</v>
      </c>
      <c r="H332" s="291">
        <f t="shared" si="27"/>
        <v>0.12832271142028537</v>
      </c>
      <c r="I332" s="301">
        <v>9160.0499999999993</v>
      </c>
      <c r="J332" s="290">
        <f t="shared" si="28"/>
        <v>6.9370855501038317E-2</v>
      </c>
    </row>
    <row r="333" spans="1:10" ht="15" customHeight="1" x14ac:dyDescent="0.3">
      <c r="A333" s="285">
        <v>42814</v>
      </c>
      <c r="B333" s="286">
        <v>12338.141626000001</v>
      </c>
      <c r="C333" s="296">
        <f t="shared" si="25"/>
        <v>-0.36</v>
      </c>
      <c r="D333" s="298">
        <v>92.284000000000006</v>
      </c>
      <c r="E333" s="289">
        <f t="shared" si="26"/>
        <v>-0.36</v>
      </c>
      <c r="F333" s="290">
        <f t="shared" si="29"/>
        <v>0</v>
      </c>
      <c r="G333" s="293">
        <f>+STDEV($F$9:F333)</f>
        <v>8.1033213970456309E-3</v>
      </c>
      <c r="H333" s="291">
        <f t="shared" si="27"/>
        <v>0.1281247611352091</v>
      </c>
      <c r="I333" s="301">
        <v>9126.85</v>
      </c>
      <c r="J333" s="290">
        <f t="shared" si="28"/>
        <v>-0.36244343644411231</v>
      </c>
    </row>
    <row r="334" spans="1:10" ht="15" customHeight="1" x14ac:dyDescent="0.3">
      <c r="A334" s="285">
        <v>42815</v>
      </c>
      <c r="B334" s="286">
        <v>12330.922726000001</v>
      </c>
      <c r="C334" s="296">
        <f t="shared" si="25"/>
        <v>-0.06</v>
      </c>
      <c r="D334" s="298">
        <v>92.230099999999993</v>
      </c>
      <c r="E334" s="289">
        <f t="shared" si="26"/>
        <v>-0.06</v>
      </c>
      <c r="F334" s="290">
        <f t="shared" si="29"/>
        <v>0</v>
      </c>
      <c r="G334" s="293">
        <f>+STDEV($F$9:F334)</f>
        <v>8.0908596812857697E-3</v>
      </c>
      <c r="H334" s="291">
        <f t="shared" si="27"/>
        <v>0.12792772410843523</v>
      </c>
      <c r="I334" s="301">
        <v>9121.5</v>
      </c>
      <c r="J334" s="290">
        <f t="shared" si="28"/>
        <v>-5.8618252737805084E-2</v>
      </c>
    </row>
    <row r="335" spans="1:10" ht="15" customHeight="1" x14ac:dyDescent="0.3">
      <c r="A335" s="285">
        <v>42816</v>
      </c>
      <c r="B335" s="286">
        <v>12207.84994</v>
      </c>
      <c r="C335" s="296">
        <f t="shared" si="25"/>
        <v>-1</v>
      </c>
      <c r="D335" s="298">
        <v>91.311700000000002</v>
      </c>
      <c r="E335" s="289">
        <f t="shared" si="26"/>
        <v>-1</v>
      </c>
      <c r="F335" s="290">
        <f t="shared" si="29"/>
        <v>0</v>
      </c>
      <c r="G335" s="293">
        <f>+STDEV($F$9:F335)</f>
        <v>8.0784552822830563E-3</v>
      </c>
      <c r="H335" s="291">
        <f t="shared" si="27"/>
        <v>0.12773159333916473</v>
      </c>
      <c r="I335" s="301">
        <v>9030.4500000000007</v>
      </c>
      <c r="J335" s="290">
        <f t="shared" si="28"/>
        <v>-0.998191086992263</v>
      </c>
    </row>
    <row r="336" spans="1:10" ht="15" customHeight="1" x14ac:dyDescent="0.3">
      <c r="A336" s="285">
        <v>42817</v>
      </c>
      <c r="B336" s="286">
        <v>12283.350979999999</v>
      </c>
      <c r="C336" s="296">
        <f t="shared" si="25"/>
        <v>0.62</v>
      </c>
      <c r="D336" s="300">
        <v>91.875399999999999</v>
      </c>
      <c r="E336" s="289">
        <f t="shared" si="26"/>
        <v>0.62</v>
      </c>
      <c r="F336" s="290">
        <f t="shared" si="29"/>
        <v>0</v>
      </c>
      <c r="G336" s="293">
        <f>+STDEV($F$9:F336)</f>
        <v>8.0661077620053905E-3</v>
      </c>
      <c r="H336" s="291">
        <f t="shared" si="27"/>
        <v>0.12753636190150205</v>
      </c>
      <c r="I336" s="301">
        <v>9086.2999999999993</v>
      </c>
      <c r="J336" s="290">
        <f t="shared" si="28"/>
        <v>0.61846308877186118</v>
      </c>
    </row>
    <row r="337" spans="1:10" ht="15" customHeight="1" x14ac:dyDescent="0.3">
      <c r="A337" s="285">
        <v>42818</v>
      </c>
      <c r="B337" s="286">
        <v>12314.97838</v>
      </c>
      <c r="C337" s="296">
        <f t="shared" si="25"/>
        <v>0.26</v>
      </c>
      <c r="D337" s="300">
        <v>92.110100000000003</v>
      </c>
      <c r="E337" s="289">
        <f t="shared" si="26"/>
        <v>0.26</v>
      </c>
      <c r="F337" s="290">
        <f t="shared" si="29"/>
        <v>0</v>
      </c>
      <c r="G337" s="293">
        <f>+STDEV($F$9:F337)</f>
        <v>8.0538166870930093E-3</v>
      </c>
      <c r="H337" s="291">
        <f t="shared" si="27"/>
        <v>0.12734202294342764</v>
      </c>
      <c r="I337" s="301">
        <v>9108</v>
      </c>
      <c r="J337" s="290">
        <f t="shared" si="28"/>
        <v>0.23882108228872839</v>
      </c>
    </row>
    <row r="338" spans="1:10" ht="15" customHeight="1" x14ac:dyDescent="0.3">
      <c r="A338" s="285">
        <v>42821</v>
      </c>
      <c r="B338" s="286">
        <v>12230.62977</v>
      </c>
      <c r="C338" s="296">
        <f t="shared" si="25"/>
        <v>-0.68</v>
      </c>
      <c r="D338" s="300">
        <v>91.480099999999993</v>
      </c>
      <c r="E338" s="289">
        <f t="shared" si="26"/>
        <v>-0.68</v>
      </c>
      <c r="F338" s="290">
        <f t="shared" si="29"/>
        <v>0</v>
      </c>
      <c r="G338" s="293">
        <f>+STDEV($F$9:F338)</f>
        <v>8.0415816287946057E-3</v>
      </c>
      <c r="H338" s="291">
        <f t="shared" si="27"/>
        <v>0.12714856968578814</v>
      </c>
      <c r="I338" s="301">
        <v>9045.2000000000007</v>
      </c>
      <c r="J338" s="290">
        <f t="shared" si="28"/>
        <v>-0.68950373298198586</v>
      </c>
    </row>
    <row r="339" spans="1:10" ht="15" customHeight="1" x14ac:dyDescent="0.3">
      <c r="A339" s="285">
        <v>42822</v>
      </c>
      <c r="B339" s="286">
        <v>12305.769663999999</v>
      </c>
      <c r="C339" s="296">
        <f t="shared" si="25"/>
        <v>0.61</v>
      </c>
      <c r="D339" s="300">
        <v>92.0411</v>
      </c>
      <c r="E339" s="289">
        <f t="shared" si="26"/>
        <v>0.61</v>
      </c>
      <c r="F339" s="290">
        <f t="shared" si="29"/>
        <v>0</v>
      </c>
      <c r="G339" s="293">
        <f>+STDEV($F$9:F339)</f>
        <v>8.0294021629045004E-3</v>
      </c>
      <c r="H339" s="291">
        <f t="shared" si="27"/>
        <v>0.12695599542130284</v>
      </c>
      <c r="I339" s="301">
        <v>9100.7999999999993</v>
      </c>
      <c r="J339" s="290">
        <f t="shared" si="28"/>
        <v>0.61469066466190403</v>
      </c>
    </row>
    <row r="340" spans="1:10" ht="15" customHeight="1" x14ac:dyDescent="0.3">
      <c r="A340" s="285">
        <v>42823</v>
      </c>
      <c r="B340" s="286">
        <v>12363.953390000001</v>
      </c>
      <c r="C340" s="296">
        <f t="shared" si="25"/>
        <v>0.47</v>
      </c>
      <c r="D340" s="300">
        <v>92.474800000000002</v>
      </c>
      <c r="E340" s="289">
        <f t="shared" si="26"/>
        <v>0.47</v>
      </c>
      <c r="F340" s="290">
        <f t="shared" si="29"/>
        <v>0</v>
      </c>
      <c r="G340" s="293">
        <f>+STDEV($F$9:F340)</f>
        <v>8.0172778697008822E-3</v>
      </c>
      <c r="H340" s="291">
        <f t="shared" si="27"/>
        <v>0.12676429351358717</v>
      </c>
      <c r="I340" s="301">
        <v>9143.7999999999993</v>
      </c>
      <c r="J340" s="290">
        <f t="shared" si="28"/>
        <v>0.47248593530239102</v>
      </c>
    </row>
    <row r="341" spans="1:10" ht="15" customHeight="1" x14ac:dyDescent="0.3">
      <c r="A341" s="285">
        <v>42824</v>
      </c>
      <c r="B341" s="286">
        <v>12404.410209</v>
      </c>
      <c r="C341" s="296">
        <f t="shared" si="25"/>
        <v>0.33</v>
      </c>
      <c r="D341" s="300">
        <v>92.777299999999997</v>
      </c>
      <c r="E341" s="289">
        <f t="shared" si="26"/>
        <v>0.33</v>
      </c>
      <c r="F341" s="290">
        <f t="shared" si="29"/>
        <v>0</v>
      </c>
      <c r="G341" s="293">
        <f>+STDEV($F$9:F341)</f>
        <v>8.0052083338850409E-3</v>
      </c>
      <c r="H341" s="291">
        <f t="shared" si="27"/>
        <v>0.126573457396192</v>
      </c>
      <c r="I341" s="301">
        <v>9173.75</v>
      </c>
      <c r="J341" s="290">
        <f t="shared" si="28"/>
        <v>0.32754434698922474</v>
      </c>
    </row>
    <row r="342" spans="1:10" ht="15" customHeight="1" x14ac:dyDescent="0.3">
      <c r="A342" s="285">
        <v>42825</v>
      </c>
      <c r="B342" s="286">
        <v>12406.688101</v>
      </c>
      <c r="C342" s="296">
        <f t="shared" si="25"/>
        <v>0.02</v>
      </c>
      <c r="D342" s="300">
        <v>92.7624</v>
      </c>
      <c r="E342" s="289">
        <f t="shared" si="26"/>
        <v>-0.02</v>
      </c>
      <c r="F342" s="290">
        <f t="shared" si="29"/>
        <v>-0.04</v>
      </c>
      <c r="G342" s="293">
        <f>+STDEV($F$9:F342)</f>
        <v>8.2835270515178184E-3</v>
      </c>
      <c r="H342" s="291">
        <f t="shared" si="27"/>
        <v>0.13097406271207621</v>
      </c>
      <c r="I342" s="301">
        <v>9173.75</v>
      </c>
      <c r="J342" s="290">
        <f t="shared" si="28"/>
        <v>0</v>
      </c>
    </row>
    <row r="343" spans="1:10" ht="15" customHeight="1" x14ac:dyDescent="0.3">
      <c r="A343" s="13">
        <v>42828</v>
      </c>
      <c r="B343" s="14">
        <v>12493.391224000001</v>
      </c>
      <c r="C343" s="23">
        <f t="shared" si="25"/>
        <v>0.7</v>
      </c>
      <c r="D343" s="26">
        <v>93.422899999999998</v>
      </c>
      <c r="E343" s="17">
        <f t="shared" si="26"/>
        <v>0.71</v>
      </c>
      <c r="F343" s="18">
        <f t="shared" si="29"/>
        <v>1.0000000000000009E-2</v>
      </c>
      <c r="G343" s="21">
        <f t="shared" ref="G343:G406" si="30">+STDEV(F96:F343)</f>
        <v>5.518528752532662E-3</v>
      </c>
      <c r="H343" s="19">
        <f t="shared" si="27"/>
        <v>8.7255600955654558E-2</v>
      </c>
      <c r="I343" s="25">
        <v>9237.85</v>
      </c>
      <c r="J343" s="18">
        <f t="shared" si="28"/>
        <v>0.69873279738384375</v>
      </c>
    </row>
    <row r="344" spans="1:10" ht="15" customHeight="1" x14ac:dyDescent="0.3">
      <c r="A344" s="13">
        <v>42830</v>
      </c>
      <c r="B344" s="14">
        <v>12530.312067000001</v>
      </c>
      <c r="C344" s="23">
        <f t="shared" si="25"/>
        <v>0.3</v>
      </c>
      <c r="D344" s="26">
        <v>93.705600000000004</v>
      </c>
      <c r="E344" s="17">
        <f t="shared" si="26"/>
        <v>0.3</v>
      </c>
      <c r="F344" s="18">
        <f t="shared" si="29"/>
        <v>0</v>
      </c>
      <c r="G344" s="21">
        <f t="shared" si="30"/>
        <v>5.4753177156912844E-3</v>
      </c>
      <c r="H344" s="19">
        <f t="shared" si="27"/>
        <v>8.6572374473273553E-2</v>
      </c>
      <c r="I344" s="25">
        <v>9265.15</v>
      </c>
      <c r="J344" s="18">
        <f t="shared" si="28"/>
        <v>0.29552330899505047</v>
      </c>
    </row>
    <row r="345" spans="1:10" ht="15" customHeight="1" x14ac:dyDescent="0.3">
      <c r="A345" s="13">
        <v>42831</v>
      </c>
      <c r="B345" s="14">
        <v>12525.970825</v>
      </c>
      <c r="C345" s="23">
        <f t="shared" si="25"/>
        <v>-0.03</v>
      </c>
      <c r="D345" s="26">
        <v>93.670400000000001</v>
      </c>
      <c r="E345" s="17">
        <f t="shared" si="26"/>
        <v>-0.04</v>
      </c>
      <c r="F345" s="18">
        <f t="shared" si="29"/>
        <v>-1.0000000000000002E-2</v>
      </c>
      <c r="G345" s="21">
        <f t="shared" si="30"/>
        <v>5.3417551100494896E-3</v>
      </c>
      <c r="H345" s="19">
        <f t="shared" si="27"/>
        <v>8.4460564252998915E-2</v>
      </c>
      <c r="I345" s="25">
        <v>9261.9500000000007</v>
      </c>
      <c r="J345" s="18">
        <f t="shared" si="28"/>
        <v>-3.4538026907269807E-2</v>
      </c>
    </row>
    <row r="346" spans="1:10" ht="15" customHeight="1" x14ac:dyDescent="0.3">
      <c r="A346" s="13">
        <v>42832</v>
      </c>
      <c r="B346" s="14">
        <v>12439.903335999999</v>
      </c>
      <c r="C346" s="23">
        <f t="shared" si="25"/>
        <v>-0.69</v>
      </c>
      <c r="D346" s="26">
        <v>93.0227</v>
      </c>
      <c r="E346" s="17">
        <f t="shared" si="26"/>
        <v>-0.69</v>
      </c>
      <c r="F346" s="18">
        <f t="shared" si="29"/>
        <v>0</v>
      </c>
      <c r="G346" s="21">
        <f t="shared" si="30"/>
        <v>5.295869353168065E-3</v>
      </c>
      <c r="H346" s="19">
        <f t="shared" si="27"/>
        <v>8.3735046733468682E-2</v>
      </c>
      <c r="I346" s="25">
        <v>9198.2999999999993</v>
      </c>
      <c r="J346" s="18">
        <f t="shared" si="28"/>
        <v>-0.68722029378264238</v>
      </c>
    </row>
    <row r="347" spans="1:10" ht="15" customHeight="1" x14ac:dyDescent="0.3">
      <c r="A347" s="13">
        <v>42835</v>
      </c>
      <c r="B347" s="14">
        <v>12417.074624000001</v>
      </c>
      <c r="C347" s="23">
        <f t="shared" si="25"/>
        <v>-0.18</v>
      </c>
      <c r="D347" s="27">
        <v>92.849100000000007</v>
      </c>
      <c r="E347" s="17">
        <f t="shared" si="26"/>
        <v>-0.19</v>
      </c>
      <c r="F347" s="18">
        <f t="shared" si="29"/>
        <v>-1.0000000000000009E-2</v>
      </c>
      <c r="G347" s="21">
        <f t="shared" si="30"/>
        <v>5.3258396867360601E-3</v>
      </c>
      <c r="H347" s="19">
        <f t="shared" si="27"/>
        <v>8.4208919315018005E-2</v>
      </c>
      <c r="I347" s="25">
        <v>9181.4500000000007</v>
      </c>
      <c r="J347" s="18">
        <f t="shared" si="28"/>
        <v>-0.18318602350432739</v>
      </c>
    </row>
    <row r="348" spans="1:10" ht="15" customHeight="1" x14ac:dyDescent="0.3">
      <c r="A348" s="13">
        <v>42836</v>
      </c>
      <c r="B348" s="14">
        <v>12492.241674000001</v>
      </c>
      <c r="C348" s="23">
        <f t="shared" si="25"/>
        <v>0.61</v>
      </c>
      <c r="D348" s="27">
        <v>93.4114</v>
      </c>
      <c r="E348" s="17">
        <f t="shared" si="26"/>
        <v>0.61</v>
      </c>
      <c r="F348" s="18">
        <f t="shared" si="29"/>
        <v>0</v>
      </c>
      <c r="G348" s="21">
        <f t="shared" si="30"/>
        <v>5.3258396867360601E-3</v>
      </c>
      <c r="H348" s="19">
        <f t="shared" si="27"/>
        <v>8.4208919315018005E-2</v>
      </c>
      <c r="I348" s="25">
        <v>9237</v>
      </c>
      <c r="J348" s="18">
        <f t="shared" si="28"/>
        <v>0.60502426087381922</v>
      </c>
    </row>
    <row r="349" spans="1:10" ht="15" customHeight="1" x14ac:dyDescent="0.3">
      <c r="A349" s="13">
        <v>42837</v>
      </c>
      <c r="B349" s="14">
        <v>12446.841210000001</v>
      </c>
      <c r="C349" s="23">
        <f t="shared" si="25"/>
        <v>-0.36</v>
      </c>
      <c r="D349" s="27">
        <v>93.071299999999994</v>
      </c>
      <c r="E349" s="17">
        <f t="shared" si="26"/>
        <v>-0.36</v>
      </c>
      <c r="F349" s="18">
        <f t="shared" si="29"/>
        <v>0</v>
      </c>
      <c r="G349" s="21">
        <f t="shared" si="30"/>
        <v>5.3258396867360601E-3</v>
      </c>
      <c r="H349" s="19">
        <f t="shared" si="27"/>
        <v>8.4208919315018005E-2</v>
      </c>
      <c r="I349" s="25">
        <v>9203.4500000000007</v>
      </c>
      <c r="J349" s="18">
        <f t="shared" si="28"/>
        <v>-0.36321316444732349</v>
      </c>
    </row>
    <row r="350" spans="1:10" ht="15" customHeight="1" x14ac:dyDescent="0.3">
      <c r="A350" s="13">
        <v>42838</v>
      </c>
      <c r="B350" s="14">
        <v>12375.677298000001</v>
      </c>
      <c r="C350" s="23">
        <f t="shared" si="25"/>
        <v>-0.56999999999999995</v>
      </c>
      <c r="D350" s="27">
        <v>92.5364</v>
      </c>
      <c r="E350" s="17">
        <f t="shared" si="26"/>
        <v>-0.56999999999999995</v>
      </c>
      <c r="F350" s="18">
        <f t="shared" si="29"/>
        <v>0</v>
      </c>
      <c r="G350" s="21">
        <f t="shared" si="30"/>
        <v>5.295869353168065E-3</v>
      </c>
      <c r="H350" s="19">
        <f t="shared" si="27"/>
        <v>8.3735046733468682E-2</v>
      </c>
      <c r="I350" s="25">
        <v>9150.7999999999993</v>
      </c>
      <c r="J350" s="18">
        <f t="shared" si="28"/>
        <v>-0.57206808316448121</v>
      </c>
    </row>
    <row r="351" spans="1:10" ht="15" customHeight="1" x14ac:dyDescent="0.3">
      <c r="A351" s="13">
        <v>42842</v>
      </c>
      <c r="B351" s="14">
        <v>12360.111037999999</v>
      </c>
      <c r="C351" s="23">
        <f t="shared" si="25"/>
        <v>-0.13</v>
      </c>
      <c r="D351" s="27">
        <v>92.418199999999999</v>
      </c>
      <c r="E351" s="17">
        <f t="shared" si="26"/>
        <v>-0.13</v>
      </c>
      <c r="F351" s="18">
        <f t="shared" si="29"/>
        <v>0</v>
      </c>
      <c r="G351" s="21">
        <f t="shared" si="30"/>
        <v>5.295869353168065E-3</v>
      </c>
      <c r="H351" s="19">
        <f t="shared" si="27"/>
        <v>8.3735046733468682E-2</v>
      </c>
      <c r="I351" s="25">
        <v>9139.2999999999993</v>
      </c>
      <c r="J351" s="18">
        <f t="shared" si="28"/>
        <v>-0.1256720723871137</v>
      </c>
    </row>
    <row r="352" spans="1:10" ht="15" customHeight="1" x14ac:dyDescent="0.3">
      <c r="A352" s="13">
        <v>42843</v>
      </c>
      <c r="B352" s="14">
        <v>12313.899125</v>
      </c>
      <c r="C352" s="23">
        <f t="shared" si="25"/>
        <v>-0.37</v>
      </c>
      <c r="D352" s="27">
        <v>92.072900000000004</v>
      </c>
      <c r="E352" s="17">
        <f t="shared" si="26"/>
        <v>-0.37</v>
      </c>
      <c r="F352" s="18">
        <f t="shared" si="29"/>
        <v>0</v>
      </c>
      <c r="G352" s="21">
        <f t="shared" si="30"/>
        <v>5.2654184122963637E-3</v>
      </c>
      <c r="H352" s="19">
        <f t="shared" si="27"/>
        <v>8.3253575083220233E-2</v>
      </c>
      <c r="I352" s="25">
        <v>9105.15</v>
      </c>
      <c r="J352" s="18">
        <f t="shared" si="28"/>
        <v>-0.37366100248377493</v>
      </c>
    </row>
    <row r="353" spans="1:10" ht="15" customHeight="1" x14ac:dyDescent="0.3">
      <c r="A353" s="13">
        <v>42844</v>
      </c>
      <c r="B353" s="14">
        <v>12311.667645</v>
      </c>
      <c r="C353" s="23">
        <f t="shared" si="25"/>
        <v>-0.02</v>
      </c>
      <c r="D353" s="27">
        <v>92.055599999999998</v>
      </c>
      <c r="E353" s="17">
        <f t="shared" si="26"/>
        <v>-0.02</v>
      </c>
      <c r="F353" s="18">
        <f t="shared" si="29"/>
        <v>0</v>
      </c>
      <c r="G353" s="21">
        <f t="shared" si="30"/>
        <v>5.2344784765043541E-3</v>
      </c>
      <c r="H353" s="19">
        <f t="shared" si="27"/>
        <v>8.2764371744409662E-2</v>
      </c>
      <c r="I353" s="25">
        <v>9103.5</v>
      </c>
      <c r="J353" s="18">
        <f t="shared" si="28"/>
        <v>-1.8121612494024109E-2</v>
      </c>
    </row>
    <row r="354" spans="1:10" ht="15" customHeight="1" x14ac:dyDescent="0.3">
      <c r="A354" s="13">
        <v>42845</v>
      </c>
      <c r="B354" s="14">
        <v>12356.202567</v>
      </c>
      <c r="C354" s="23">
        <f t="shared" si="25"/>
        <v>0.36</v>
      </c>
      <c r="D354" s="27">
        <v>92.388900000000007</v>
      </c>
      <c r="E354" s="17">
        <f t="shared" si="26"/>
        <v>0.36</v>
      </c>
      <c r="F354" s="18">
        <f t="shared" si="29"/>
        <v>0</v>
      </c>
      <c r="G354" s="21">
        <f t="shared" si="30"/>
        <v>5.2344784765043541E-3</v>
      </c>
      <c r="H354" s="19">
        <f t="shared" si="27"/>
        <v>8.2764371744409662E-2</v>
      </c>
      <c r="I354" s="25">
        <v>9136.4</v>
      </c>
      <c r="J354" s="18">
        <f t="shared" si="28"/>
        <v>0.36139946174547849</v>
      </c>
    </row>
    <row r="355" spans="1:10" ht="15" customHeight="1" x14ac:dyDescent="0.3">
      <c r="A355" s="13">
        <v>42846</v>
      </c>
      <c r="B355" s="14">
        <v>12333.170993</v>
      </c>
      <c r="C355" s="23">
        <f t="shared" si="25"/>
        <v>-0.19</v>
      </c>
      <c r="D355" s="27">
        <v>92.216099999999997</v>
      </c>
      <c r="E355" s="17">
        <f t="shared" si="26"/>
        <v>-0.19</v>
      </c>
      <c r="F355" s="18">
        <f t="shared" si="29"/>
        <v>0</v>
      </c>
      <c r="G355" s="21">
        <f t="shared" si="30"/>
        <v>5.2344784765043541E-3</v>
      </c>
      <c r="H355" s="19">
        <f t="shared" si="27"/>
        <v>8.2764371744409662E-2</v>
      </c>
      <c r="I355" s="25">
        <v>9119.4</v>
      </c>
      <c r="J355" s="18">
        <f t="shared" si="28"/>
        <v>-0.18606891116851276</v>
      </c>
    </row>
    <row r="356" spans="1:10" ht="15" customHeight="1" x14ac:dyDescent="0.3">
      <c r="A356" s="13">
        <v>42849</v>
      </c>
      <c r="B356" s="14">
        <v>12466.4647</v>
      </c>
      <c r="C356" s="23">
        <f t="shared" si="25"/>
        <v>1.08</v>
      </c>
      <c r="D356" s="27">
        <v>93.211799999999997</v>
      </c>
      <c r="E356" s="17">
        <f t="shared" si="26"/>
        <v>1.08</v>
      </c>
      <c r="F356" s="18">
        <f t="shared" si="29"/>
        <v>0</v>
      </c>
      <c r="G356" s="21">
        <f t="shared" si="30"/>
        <v>5.2344784765043541E-3</v>
      </c>
      <c r="H356" s="19">
        <f t="shared" si="27"/>
        <v>8.2764371744409662E-2</v>
      </c>
      <c r="I356" s="25">
        <v>9217.9500000000007</v>
      </c>
      <c r="J356" s="18">
        <f t="shared" si="28"/>
        <v>1.0806632015264284</v>
      </c>
    </row>
    <row r="357" spans="1:10" ht="15" customHeight="1" x14ac:dyDescent="0.3">
      <c r="A357" s="13">
        <v>42850</v>
      </c>
      <c r="B357" s="14">
        <v>12586.342489000001</v>
      </c>
      <c r="C357" s="23">
        <f t="shared" si="25"/>
        <v>0.96</v>
      </c>
      <c r="D357" s="27">
        <v>94.106200000000001</v>
      </c>
      <c r="E357" s="17">
        <f t="shared" si="26"/>
        <v>0.96</v>
      </c>
      <c r="F357" s="18">
        <f t="shared" si="29"/>
        <v>0</v>
      </c>
      <c r="G357" s="21">
        <f t="shared" si="30"/>
        <v>5.2344784765043541E-3</v>
      </c>
      <c r="H357" s="19">
        <f t="shared" si="27"/>
        <v>8.2764371744409662E-2</v>
      </c>
      <c r="I357" s="25">
        <v>9306.6</v>
      </c>
      <c r="J357" s="18">
        <f t="shared" si="28"/>
        <v>0.96171057556180739</v>
      </c>
    </row>
    <row r="358" spans="1:10" ht="15" customHeight="1" x14ac:dyDescent="0.3">
      <c r="A358" s="13">
        <v>42851</v>
      </c>
      <c r="B358" s="14">
        <v>12647.525600999999</v>
      </c>
      <c r="C358" s="23">
        <f t="shared" si="25"/>
        <v>0.49</v>
      </c>
      <c r="D358" s="27">
        <v>94.562299999999993</v>
      </c>
      <c r="E358" s="17">
        <f t="shared" si="26"/>
        <v>0.48</v>
      </c>
      <c r="F358" s="18">
        <f t="shared" si="29"/>
        <v>-1.0000000000000009E-2</v>
      </c>
      <c r="G358" s="21">
        <f t="shared" si="30"/>
        <v>5.2654184122963646E-3</v>
      </c>
      <c r="H358" s="19">
        <f t="shared" si="27"/>
        <v>8.3253575083220246E-2</v>
      </c>
      <c r="I358" s="25">
        <v>9351.85</v>
      </c>
      <c r="J358" s="18">
        <f t="shared" si="28"/>
        <v>0.48621408462811339</v>
      </c>
    </row>
    <row r="359" spans="1:10" ht="15" customHeight="1" x14ac:dyDescent="0.3">
      <c r="A359" s="13">
        <v>42852</v>
      </c>
      <c r="B359" s="14">
        <v>12634.407206</v>
      </c>
      <c r="C359" s="23">
        <f t="shared" si="25"/>
        <v>-0.1</v>
      </c>
      <c r="D359" s="27">
        <v>94.461399999999998</v>
      </c>
      <c r="E359" s="17">
        <f t="shared" si="26"/>
        <v>-0.11</v>
      </c>
      <c r="F359" s="18">
        <f t="shared" si="29"/>
        <v>-9.999999999999995E-3</v>
      </c>
      <c r="G359" s="21">
        <f t="shared" si="30"/>
        <v>5.2958693531680659E-3</v>
      </c>
      <c r="H359" s="19">
        <f t="shared" si="27"/>
        <v>8.3735046733468696E-2</v>
      </c>
      <c r="I359" s="25">
        <v>9342.15</v>
      </c>
      <c r="J359" s="18">
        <f t="shared" si="28"/>
        <v>-0.10372279281640238</v>
      </c>
    </row>
    <row r="360" spans="1:10" ht="15" customHeight="1" x14ac:dyDescent="0.3">
      <c r="A360" s="13">
        <v>42853</v>
      </c>
      <c r="B360" s="14">
        <v>12582.88032</v>
      </c>
      <c r="C360" s="23">
        <f t="shared" si="25"/>
        <v>-0.41</v>
      </c>
      <c r="D360" s="27">
        <v>94.074700000000007</v>
      </c>
      <c r="E360" s="17">
        <f t="shared" si="26"/>
        <v>-0.41</v>
      </c>
      <c r="F360" s="18">
        <f t="shared" si="29"/>
        <v>0</v>
      </c>
      <c r="G360" s="21">
        <f t="shared" si="30"/>
        <v>5.2958693531680659E-3</v>
      </c>
      <c r="H360" s="19">
        <f t="shared" si="27"/>
        <v>8.3735046733468696E-2</v>
      </c>
      <c r="I360" s="25">
        <v>9304.0499999999993</v>
      </c>
      <c r="J360" s="18">
        <f t="shared" si="28"/>
        <v>-0.40782903293139555</v>
      </c>
    </row>
    <row r="361" spans="1:10" ht="15" customHeight="1" x14ac:dyDescent="0.3">
      <c r="A361" s="13">
        <v>42857</v>
      </c>
      <c r="B361" s="14">
        <v>12596.07986</v>
      </c>
      <c r="C361" s="23">
        <f t="shared" si="25"/>
        <v>0.1</v>
      </c>
      <c r="D361" s="27">
        <v>94.169300000000007</v>
      </c>
      <c r="E361" s="17">
        <f t="shared" si="26"/>
        <v>0.1</v>
      </c>
      <c r="F361" s="18">
        <f t="shared" si="29"/>
        <v>0</v>
      </c>
      <c r="G361" s="21">
        <f t="shared" si="30"/>
        <v>5.2958693531680659E-3</v>
      </c>
      <c r="H361" s="19">
        <f t="shared" si="27"/>
        <v>8.3735046733468696E-2</v>
      </c>
      <c r="I361" s="25">
        <v>9313.7999999999993</v>
      </c>
      <c r="J361" s="18">
        <f t="shared" si="28"/>
        <v>0.10479307398391025</v>
      </c>
    </row>
    <row r="362" spans="1:10" ht="15" customHeight="1" x14ac:dyDescent="0.3">
      <c r="A362" s="13">
        <v>42858</v>
      </c>
      <c r="B362" s="14">
        <v>12593.577893</v>
      </c>
      <c r="C362" s="23">
        <f t="shared" si="25"/>
        <v>-0.02</v>
      </c>
      <c r="D362" s="27">
        <v>94.150400000000005</v>
      </c>
      <c r="E362" s="17">
        <f t="shared" si="26"/>
        <v>-0.02</v>
      </c>
      <c r="F362" s="18">
        <f t="shared" si="29"/>
        <v>0</v>
      </c>
      <c r="G362" s="21">
        <f t="shared" si="30"/>
        <v>5.2958693531680659E-3</v>
      </c>
      <c r="H362" s="19">
        <f t="shared" si="27"/>
        <v>8.3735046733468696E-2</v>
      </c>
      <c r="I362" s="25">
        <v>9311.9500000000007</v>
      </c>
      <c r="J362" s="18">
        <f t="shared" si="28"/>
        <v>-1.9862998990729294E-2</v>
      </c>
    </row>
    <row r="363" spans="1:10" ht="15" customHeight="1" x14ac:dyDescent="0.3">
      <c r="A363" s="13">
        <v>42859</v>
      </c>
      <c r="B363" s="14">
        <v>12659.513991</v>
      </c>
      <c r="C363" s="23">
        <f t="shared" si="25"/>
        <v>0.52</v>
      </c>
      <c r="D363" s="27">
        <v>94.646900000000002</v>
      </c>
      <c r="E363" s="17">
        <f t="shared" si="26"/>
        <v>0.53</v>
      </c>
      <c r="F363" s="18">
        <f t="shared" si="29"/>
        <v>1.0000000000000009E-2</v>
      </c>
      <c r="G363" s="21">
        <f t="shared" si="30"/>
        <v>5.3417551100494913E-3</v>
      </c>
      <c r="H363" s="19">
        <f t="shared" si="27"/>
        <v>8.4460564252998943E-2</v>
      </c>
      <c r="I363" s="25">
        <v>9359.9</v>
      </c>
      <c r="J363" s="18">
        <f t="shared" si="28"/>
        <v>0.51492974081689558</v>
      </c>
    </row>
    <row r="364" spans="1:10" ht="15" customHeight="1" x14ac:dyDescent="0.3">
      <c r="A364" s="13">
        <v>42860</v>
      </c>
      <c r="B364" s="14">
        <v>12558.602199999999</v>
      </c>
      <c r="C364" s="23">
        <f t="shared" si="25"/>
        <v>-0.8</v>
      </c>
      <c r="D364" s="27">
        <v>93.892399999999995</v>
      </c>
      <c r="E364" s="17">
        <f t="shared" si="26"/>
        <v>-0.8</v>
      </c>
      <c r="F364" s="18">
        <f t="shared" si="29"/>
        <v>0</v>
      </c>
      <c r="G364" s="21">
        <f t="shared" si="30"/>
        <v>5.3417551100494913E-3</v>
      </c>
      <c r="H364" s="19">
        <f t="shared" si="27"/>
        <v>8.4460564252998943E-2</v>
      </c>
      <c r="I364" s="25">
        <v>9285.2999999999993</v>
      </c>
      <c r="J364" s="18">
        <f t="shared" si="28"/>
        <v>-0.79701706214810375</v>
      </c>
    </row>
    <row r="365" spans="1:10" ht="15" customHeight="1" x14ac:dyDescent="0.3">
      <c r="A365" s="13">
        <v>42863</v>
      </c>
      <c r="B365" s="14">
        <v>12597.50078</v>
      </c>
      <c r="C365" s="23">
        <f t="shared" si="25"/>
        <v>0.31</v>
      </c>
      <c r="D365" s="27">
        <v>94.183700000000002</v>
      </c>
      <c r="E365" s="17">
        <f t="shared" si="26"/>
        <v>0.31</v>
      </c>
      <c r="F365" s="18">
        <f t="shared" si="29"/>
        <v>0</v>
      </c>
      <c r="G365" s="21">
        <f t="shared" si="30"/>
        <v>5.3417551100494913E-3</v>
      </c>
      <c r="H365" s="19">
        <f t="shared" si="27"/>
        <v>8.4460564252998943E-2</v>
      </c>
      <c r="I365" s="25">
        <v>9314.0499999999993</v>
      </c>
      <c r="J365" s="18">
        <f t="shared" si="28"/>
        <v>0.30962919884117912</v>
      </c>
    </row>
    <row r="366" spans="1:10" ht="15" customHeight="1" x14ac:dyDescent="0.3">
      <c r="A366" s="13">
        <v>42864</v>
      </c>
      <c r="B366" s="14">
        <v>12601.23374</v>
      </c>
      <c r="C366" s="23">
        <f t="shared" si="25"/>
        <v>0.03</v>
      </c>
      <c r="D366" s="27">
        <v>94.210899999999995</v>
      </c>
      <c r="E366" s="17">
        <f t="shared" si="26"/>
        <v>0.03</v>
      </c>
      <c r="F366" s="18">
        <f t="shared" si="29"/>
        <v>0</v>
      </c>
      <c r="G366" s="21">
        <f t="shared" si="30"/>
        <v>5.3417551100494913E-3</v>
      </c>
      <c r="H366" s="19">
        <f t="shared" si="27"/>
        <v>8.4460564252998943E-2</v>
      </c>
      <c r="I366" s="25">
        <v>9316.85</v>
      </c>
      <c r="J366" s="18">
        <f t="shared" si="28"/>
        <v>3.0062110467531218E-2</v>
      </c>
    </row>
    <row r="367" spans="1:10" ht="15" customHeight="1" x14ac:dyDescent="0.3">
      <c r="A367" s="13">
        <v>42865</v>
      </c>
      <c r="B367" s="14">
        <v>12723.59657</v>
      </c>
      <c r="C367" s="23">
        <f t="shared" si="25"/>
        <v>0.97</v>
      </c>
      <c r="D367" s="27">
        <v>95.126900000000006</v>
      </c>
      <c r="E367" s="17">
        <f t="shared" si="26"/>
        <v>0.97</v>
      </c>
      <c r="F367" s="18">
        <f t="shared" si="29"/>
        <v>0</v>
      </c>
      <c r="G367" s="21">
        <f t="shared" si="30"/>
        <v>5.3417551100494913E-3</v>
      </c>
      <c r="H367" s="19">
        <f t="shared" si="27"/>
        <v>8.4460564252998943E-2</v>
      </c>
      <c r="I367" s="25">
        <v>9407.2999999999993</v>
      </c>
      <c r="J367" s="18">
        <f t="shared" si="28"/>
        <v>0.97082168329423479</v>
      </c>
    </row>
    <row r="368" spans="1:10" ht="15" customHeight="1" x14ac:dyDescent="0.3">
      <c r="A368" s="13">
        <v>42866</v>
      </c>
      <c r="B368" s="14">
        <v>12743.992625000001</v>
      </c>
      <c r="C368" s="23">
        <f t="shared" si="25"/>
        <v>0.16</v>
      </c>
      <c r="D368" s="27">
        <v>95.280900000000003</v>
      </c>
      <c r="E368" s="17">
        <f t="shared" si="26"/>
        <v>0.16</v>
      </c>
      <c r="F368" s="18">
        <f t="shared" si="29"/>
        <v>0</v>
      </c>
      <c r="G368" s="21">
        <f t="shared" si="30"/>
        <v>5.3417551100494913E-3</v>
      </c>
      <c r="H368" s="19">
        <f t="shared" si="27"/>
        <v>8.4460564252998943E-2</v>
      </c>
      <c r="I368" s="25">
        <v>9422.4</v>
      </c>
      <c r="J368" s="18">
        <f t="shared" si="28"/>
        <v>0.16051364365971496</v>
      </c>
    </row>
    <row r="369" spans="1:10" ht="15" customHeight="1" x14ac:dyDescent="0.3">
      <c r="A369" s="13">
        <v>42867</v>
      </c>
      <c r="B369" s="14">
        <v>12714.967466</v>
      </c>
      <c r="C369" s="23">
        <f t="shared" si="25"/>
        <v>-0.23</v>
      </c>
      <c r="D369" s="27">
        <v>95.066400000000002</v>
      </c>
      <c r="E369" s="17">
        <f t="shared" si="26"/>
        <v>-0.23</v>
      </c>
      <c r="F369" s="18">
        <f t="shared" si="29"/>
        <v>0</v>
      </c>
      <c r="G369" s="21">
        <f t="shared" si="30"/>
        <v>5.3417551100494913E-3</v>
      </c>
      <c r="H369" s="19">
        <f t="shared" si="27"/>
        <v>8.4460564252998943E-2</v>
      </c>
      <c r="I369" s="25">
        <v>9400.9</v>
      </c>
      <c r="J369" s="18">
        <f t="shared" si="28"/>
        <v>-0.22817965698760401</v>
      </c>
    </row>
    <row r="370" spans="1:10" ht="15" customHeight="1" x14ac:dyDescent="0.3">
      <c r="A370" s="13">
        <v>42870</v>
      </c>
      <c r="B370" s="14">
        <v>12775.114197000001</v>
      </c>
      <c r="C370" s="23">
        <f t="shared" si="25"/>
        <v>0.47</v>
      </c>
      <c r="D370" s="28">
        <v>95.513000000000005</v>
      </c>
      <c r="E370" s="17">
        <f t="shared" si="26"/>
        <v>0.47</v>
      </c>
      <c r="F370" s="18">
        <f t="shared" si="29"/>
        <v>0</v>
      </c>
      <c r="G370" s="21">
        <f t="shared" si="30"/>
        <v>5.3417551100494913E-3</v>
      </c>
      <c r="H370" s="19">
        <f t="shared" si="27"/>
        <v>8.4460564252998943E-2</v>
      </c>
      <c r="I370" s="25">
        <v>9445.4</v>
      </c>
      <c r="J370" s="18">
        <f t="shared" si="28"/>
        <v>0.47335893371911203</v>
      </c>
    </row>
    <row r="371" spans="1:10" ht="15" customHeight="1" x14ac:dyDescent="0.3">
      <c r="A371" s="13">
        <v>42871</v>
      </c>
      <c r="B371" s="14">
        <v>12865.55746</v>
      </c>
      <c r="C371" s="23">
        <f t="shared" si="25"/>
        <v>0.71</v>
      </c>
      <c r="D371" s="28">
        <v>96.189400000000006</v>
      </c>
      <c r="E371" s="17">
        <f t="shared" si="26"/>
        <v>0.71</v>
      </c>
      <c r="F371" s="18">
        <f t="shared" si="29"/>
        <v>0</v>
      </c>
      <c r="G371" s="21">
        <f t="shared" si="30"/>
        <v>5.3417551100494913E-3</v>
      </c>
      <c r="H371" s="19">
        <f t="shared" si="27"/>
        <v>8.4460564252998943E-2</v>
      </c>
      <c r="I371" s="25">
        <v>9512.25</v>
      </c>
      <c r="J371" s="18">
        <f t="shared" si="28"/>
        <v>0.7077519215702921</v>
      </c>
    </row>
    <row r="372" spans="1:10" ht="15" customHeight="1" x14ac:dyDescent="0.3">
      <c r="A372" s="13">
        <v>42872</v>
      </c>
      <c r="B372" s="14">
        <v>12883.830055</v>
      </c>
      <c r="C372" s="23">
        <f t="shared" si="25"/>
        <v>0.14000000000000001</v>
      </c>
      <c r="D372" s="28">
        <v>96.325999999999993</v>
      </c>
      <c r="E372" s="17">
        <f t="shared" si="26"/>
        <v>0.14000000000000001</v>
      </c>
      <c r="F372" s="18">
        <f t="shared" si="29"/>
        <v>0</v>
      </c>
      <c r="G372" s="21">
        <f t="shared" si="30"/>
        <v>5.3112598806853376E-3</v>
      </c>
      <c r="H372" s="19">
        <f t="shared" si="27"/>
        <v>8.3978392340199076E-2</v>
      </c>
      <c r="I372" s="25">
        <v>9525.75</v>
      </c>
      <c r="J372" s="18">
        <f t="shared" si="28"/>
        <v>0.14192225814081841</v>
      </c>
    </row>
    <row r="373" spans="1:10" ht="15" customHeight="1" x14ac:dyDescent="0.3">
      <c r="A373" s="13">
        <v>42873</v>
      </c>
      <c r="B373" s="14">
        <v>12753.554968</v>
      </c>
      <c r="C373" s="23">
        <f t="shared" si="25"/>
        <v>-1.01</v>
      </c>
      <c r="D373" s="29">
        <v>95.356899999999996</v>
      </c>
      <c r="E373" s="17">
        <f t="shared" si="26"/>
        <v>-1.01</v>
      </c>
      <c r="F373" s="18">
        <f t="shared" si="29"/>
        <v>0</v>
      </c>
      <c r="G373" s="21">
        <f t="shared" si="30"/>
        <v>5.3112598806853376E-3</v>
      </c>
      <c r="H373" s="19">
        <f t="shared" si="27"/>
        <v>8.3978392340199076E-2</v>
      </c>
      <c r="I373" s="25">
        <v>9429.4500000000007</v>
      </c>
      <c r="J373" s="18">
        <f t="shared" si="28"/>
        <v>-1.0109440201558855</v>
      </c>
    </row>
    <row r="374" spans="1:10" ht="15" customHeight="1" x14ac:dyDescent="0.3">
      <c r="A374" s="13">
        <v>42874</v>
      </c>
      <c r="B374" s="14">
        <v>12751.43151</v>
      </c>
      <c r="C374" s="23">
        <f t="shared" si="25"/>
        <v>-0.02</v>
      </c>
      <c r="D374" s="29">
        <v>95.341499999999996</v>
      </c>
      <c r="E374" s="17">
        <f t="shared" si="26"/>
        <v>-0.02</v>
      </c>
      <c r="F374" s="18">
        <f t="shared" si="29"/>
        <v>0</v>
      </c>
      <c r="G374" s="21">
        <f t="shared" si="30"/>
        <v>5.3112598806853376E-3</v>
      </c>
      <c r="H374" s="19">
        <f t="shared" si="27"/>
        <v>8.3978392340199076E-2</v>
      </c>
      <c r="I374" s="25">
        <v>9427.9</v>
      </c>
      <c r="J374" s="18">
        <f t="shared" si="28"/>
        <v>-1.6437862229515945E-2</v>
      </c>
    </row>
    <row r="375" spans="1:10" ht="15" customHeight="1" x14ac:dyDescent="0.3">
      <c r="A375" s="13">
        <v>42877</v>
      </c>
      <c r="B375" s="14">
        <v>12765.484227999999</v>
      </c>
      <c r="C375" s="23">
        <f t="shared" si="25"/>
        <v>0.11</v>
      </c>
      <c r="D375" s="29">
        <v>95.447100000000006</v>
      </c>
      <c r="E375" s="17">
        <f t="shared" si="26"/>
        <v>0.11</v>
      </c>
      <c r="F375" s="18">
        <f t="shared" si="29"/>
        <v>0</v>
      </c>
      <c r="G375" s="21">
        <f t="shared" si="30"/>
        <v>5.3112598806853376E-3</v>
      </c>
      <c r="H375" s="19">
        <f t="shared" si="27"/>
        <v>8.3978392340199076E-2</v>
      </c>
      <c r="I375" s="25">
        <v>9438.25</v>
      </c>
      <c r="J375" s="18">
        <f t="shared" si="28"/>
        <v>0.10978054497820687</v>
      </c>
    </row>
    <row r="376" spans="1:10" ht="15" customHeight="1" x14ac:dyDescent="0.3">
      <c r="A376" s="13">
        <v>42878</v>
      </c>
      <c r="B376" s="14">
        <v>12695.017741</v>
      </c>
      <c r="C376" s="23">
        <f t="shared" si="25"/>
        <v>-0.55000000000000004</v>
      </c>
      <c r="D376" s="29">
        <v>94.918000000000006</v>
      </c>
      <c r="E376" s="17">
        <f t="shared" si="26"/>
        <v>-0.55000000000000004</v>
      </c>
      <c r="F376" s="18">
        <f t="shared" si="29"/>
        <v>0</v>
      </c>
      <c r="G376" s="21">
        <f t="shared" si="30"/>
        <v>5.3112598806853376E-3</v>
      </c>
      <c r="H376" s="19">
        <f t="shared" si="27"/>
        <v>8.3978392340199076E-2</v>
      </c>
      <c r="I376" s="25">
        <v>9386.15</v>
      </c>
      <c r="J376" s="18">
        <f t="shared" si="28"/>
        <v>-0.55200911185866408</v>
      </c>
    </row>
    <row r="377" spans="1:10" ht="15" customHeight="1" x14ac:dyDescent="0.3">
      <c r="A377" s="13">
        <v>42879</v>
      </c>
      <c r="B377" s="14">
        <v>12661.616980999999</v>
      </c>
      <c r="C377" s="23">
        <f t="shared" si="25"/>
        <v>-0.26</v>
      </c>
      <c r="D377" s="29">
        <v>94.666499999999999</v>
      </c>
      <c r="E377" s="17">
        <f t="shared" si="26"/>
        <v>-0.26</v>
      </c>
      <c r="F377" s="18">
        <f t="shared" si="29"/>
        <v>0</v>
      </c>
      <c r="G377" s="21">
        <f t="shared" si="30"/>
        <v>5.3112598806853376E-3</v>
      </c>
      <c r="H377" s="19">
        <f t="shared" si="27"/>
        <v>8.3978392340199076E-2</v>
      </c>
      <c r="I377" s="25">
        <v>9360.5499999999993</v>
      </c>
      <c r="J377" s="18">
        <f t="shared" si="28"/>
        <v>-0.27274228517550181</v>
      </c>
    </row>
    <row r="378" spans="1:10" ht="15" customHeight="1" x14ac:dyDescent="0.3">
      <c r="A378" s="13">
        <v>42880</v>
      </c>
      <c r="B378" s="14">
        <v>12863.378924000001</v>
      </c>
      <c r="C378" s="23">
        <f t="shared" si="25"/>
        <v>1.59</v>
      </c>
      <c r="D378" s="29">
        <v>96.171999999999997</v>
      </c>
      <c r="E378" s="17">
        <f t="shared" si="26"/>
        <v>1.59</v>
      </c>
      <c r="F378" s="18">
        <f t="shared" si="29"/>
        <v>0</v>
      </c>
      <c r="G378" s="21">
        <f t="shared" si="30"/>
        <v>5.3112598806853376E-3</v>
      </c>
      <c r="H378" s="19">
        <f t="shared" si="27"/>
        <v>8.3978392340199076E-2</v>
      </c>
      <c r="I378" s="25">
        <v>9509.75</v>
      </c>
      <c r="J378" s="18">
        <f t="shared" si="28"/>
        <v>1.5939234339862587</v>
      </c>
    </row>
    <row r="379" spans="1:10" ht="15" customHeight="1" x14ac:dyDescent="0.3">
      <c r="A379" s="13">
        <v>42881</v>
      </c>
      <c r="B379" s="14">
        <v>12981.787630999999</v>
      </c>
      <c r="C379" s="23">
        <f t="shared" si="25"/>
        <v>0.92</v>
      </c>
      <c r="D379" s="29">
        <v>97.013099999999994</v>
      </c>
      <c r="E379" s="17">
        <f t="shared" si="26"/>
        <v>0.87</v>
      </c>
      <c r="F379" s="18">
        <f t="shared" si="29"/>
        <v>-5.0000000000000044E-2</v>
      </c>
      <c r="G379" s="21">
        <f t="shared" si="30"/>
        <v>6.1307847896176449E-3</v>
      </c>
      <c r="H379" s="19">
        <f t="shared" si="27"/>
        <v>9.693621889753988E-2</v>
      </c>
      <c r="I379" s="25">
        <v>9595.1</v>
      </c>
      <c r="J379" s="18">
        <f t="shared" si="28"/>
        <v>0.8974999342779818</v>
      </c>
    </row>
    <row r="380" spans="1:10" ht="15" customHeight="1" x14ac:dyDescent="0.3">
      <c r="A380" s="13">
        <v>42884</v>
      </c>
      <c r="B380" s="14">
        <v>12996.61002</v>
      </c>
      <c r="C380" s="23">
        <f t="shared" si="25"/>
        <v>0.11</v>
      </c>
      <c r="D380" s="29">
        <v>97.108599999999996</v>
      </c>
      <c r="E380" s="17">
        <f t="shared" si="26"/>
        <v>0.1</v>
      </c>
      <c r="F380" s="18">
        <f t="shared" si="29"/>
        <v>-9.999999999999995E-3</v>
      </c>
      <c r="G380" s="21">
        <f t="shared" si="30"/>
        <v>6.1307847896176441E-3</v>
      </c>
      <c r="H380" s="19">
        <f t="shared" si="27"/>
        <v>9.6936218897539866E-2</v>
      </c>
      <c r="I380" s="25">
        <v>9604.9</v>
      </c>
      <c r="J380" s="18">
        <f t="shared" si="28"/>
        <v>0.10213546497690772</v>
      </c>
    </row>
    <row r="381" spans="1:10" ht="15" customHeight="1" x14ac:dyDescent="0.3">
      <c r="A381" s="13">
        <v>42885</v>
      </c>
      <c r="B381" s="14">
        <v>13023.185326000001</v>
      </c>
      <c r="C381" s="23">
        <f t="shared" si="25"/>
        <v>0.2</v>
      </c>
      <c r="D381" s="29">
        <v>97.312100000000001</v>
      </c>
      <c r="E381" s="17">
        <f t="shared" si="26"/>
        <v>0.21</v>
      </c>
      <c r="F381" s="18">
        <f t="shared" si="29"/>
        <v>9.9999999999999811E-3</v>
      </c>
      <c r="G381" s="21">
        <f t="shared" si="30"/>
        <v>6.1451469792111711E-3</v>
      </c>
      <c r="H381" s="19">
        <f t="shared" si="27"/>
        <v>9.7163305054053434E-2</v>
      </c>
      <c r="I381" s="25">
        <v>9624.5499999999993</v>
      </c>
      <c r="J381" s="18">
        <f t="shared" si="28"/>
        <v>0.20458307738757966</v>
      </c>
    </row>
    <row r="382" spans="1:10" ht="15" customHeight="1" x14ac:dyDescent="0.3">
      <c r="A382" s="13">
        <v>42886</v>
      </c>
      <c r="B382" s="14">
        <v>13018.692963</v>
      </c>
      <c r="C382" s="23">
        <f t="shared" si="25"/>
        <v>-0.03</v>
      </c>
      <c r="D382" s="29">
        <v>97.283199999999994</v>
      </c>
      <c r="E382" s="17">
        <f t="shared" si="26"/>
        <v>-0.03</v>
      </c>
      <c r="F382" s="18">
        <f t="shared" si="29"/>
        <v>0</v>
      </c>
      <c r="G382" s="21">
        <f t="shared" si="30"/>
        <v>6.1451469792111711E-3</v>
      </c>
      <c r="H382" s="19">
        <f t="shared" si="27"/>
        <v>9.7163305054053434E-2</v>
      </c>
      <c r="I382" s="25">
        <v>9621.25</v>
      </c>
      <c r="J382" s="18">
        <f t="shared" si="28"/>
        <v>-3.4287317329114324E-2</v>
      </c>
    </row>
    <row r="383" spans="1:10" ht="15" customHeight="1" x14ac:dyDescent="0.3">
      <c r="A383" s="13">
        <v>42887</v>
      </c>
      <c r="B383" s="14">
        <v>13022.347684</v>
      </c>
      <c r="C383" s="23">
        <f t="shared" si="25"/>
        <v>0.03</v>
      </c>
      <c r="D383" s="29">
        <v>97.313000000000002</v>
      </c>
      <c r="E383" s="17">
        <f t="shared" si="26"/>
        <v>0.03</v>
      </c>
      <c r="F383" s="18">
        <f t="shared" si="29"/>
        <v>0</v>
      </c>
      <c r="G383" s="21">
        <f t="shared" si="30"/>
        <v>6.1050348860515122E-3</v>
      </c>
      <c r="H383" s="19">
        <f t="shared" si="27"/>
        <v>9.6529077173546515E-2</v>
      </c>
      <c r="I383" s="25">
        <v>9616.1</v>
      </c>
      <c r="J383" s="18">
        <f t="shared" si="28"/>
        <v>-5.3527348317522525E-2</v>
      </c>
    </row>
    <row r="384" spans="1:10" ht="15" customHeight="1" x14ac:dyDescent="0.3">
      <c r="A384" s="13">
        <v>42888</v>
      </c>
      <c r="B384" s="14">
        <v>13072.982097</v>
      </c>
      <c r="C384" s="23">
        <f t="shared" si="25"/>
        <v>0.39</v>
      </c>
      <c r="D384" s="29">
        <v>97.693200000000004</v>
      </c>
      <c r="E384" s="17">
        <f t="shared" si="26"/>
        <v>0.39</v>
      </c>
      <c r="F384" s="18">
        <f t="shared" si="29"/>
        <v>0</v>
      </c>
      <c r="G384" s="21">
        <f t="shared" si="30"/>
        <v>6.1050348860515122E-3</v>
      </c>
      <c r="H384" s="19">
        <f t="shared" si="27"/>
        <v>9.6529077173546515E-2</v>
      </c>
      <c r="I384" s="25">
        <v>9653.5</v>
      </c>
      <c r="J384" s="18">
        <f t="shared" si="28"/>
        <v>0.38893106352886964</v>
      </c>
    </row>
    <row r="385" spans="1:10" ht="15" customHeight="1" x14ac:dyDescent="0.3">
      <c r="A385" s="13">
        <v>42891</v>
      </c>
      <c r="B385" s="14">
        <v>13116.778605</v>
      </c>
      <c r="C385" s="23">
        <f t="shared" si="25"/>
        <v>0.34</v>
      </c>
      <c r="D385" s="29">
        <v>98.026499999999999</v>
      </c>
      <c r="E385" s="17">
        <f t="shared" si="26"/>
        <v>0.34</v>
      </c>
      <c r="F385" s="18">
        <f t="shared" si="29"/>
        <v>0</v>
      </c>
      <c r="G385" s="21">
        <f t="shared" si="30"/>
        <v>6.1050348860515122E-3</v>
      </c>
      <c r="H385" s="19">
        <f t="shared" si="27"/>
        <v>9.6529077173546515E-2</v>
      </c>
      <c r="I385" s="25">
        <v>9675.1</v>
      </c>
      <c r="J385" s="18">
        <f t="shared" si="28"/>
        <v>0.22375304293779835</v>
      </c>
    </row>
    <row r="386" spans="1:10" ht="15" customHeight="1" x14ac:dyDescent="0.3">
      <c r="A386" s="13">
        <v>42892</v>
      </c>
      <c r="B386" s="14">
        <v>13065.328826999999</v>
      </c>
      <c r="C386" s="23">
        <f t="shared" si="25"/>
        <v>-0.39</v>
      </c>
      <c r="D386" s="29">
        <v>97.639399999999995</v>
      </c>
      <c r="E386" s="17">
        <f t="shared" si="26"/>
        <v>-0.39</v>
      </c>
      <c r="F386" s="18">
        <f t="shared" si="29"/>
        <v>0</v>
      </c>
      <c r="G386" s="21">
        <f t="shared" si="30"/>
        <v>6.1050348860515122E-3</v>
      </c>
      <c r="H386" s="19">
        <f t="shared" si="27"/>
        <v>9.6529077173546515E-2</v>
      </c>
      <c r="I386" s="25">
        <v>9637.15</v>
      </c>
      <c r="J386" s="18">
        <f t="shared" si="28"/>
        <v>-0.39224400781388019</v>
      </c>
    </row>
    <row r="387" spans="1:10" ht="15" customHeight="1" x14ac:dyDescent="0.3">
      <c r="A387" s="13">
        <v>42893</v>
      </c>
      <c r="B387" s="14">
        <v>13101.621595000001</v>
      </c>
      <c r="C387" s="23">
        <f t="shared" si="25"/>
        <v>0.28000000000000003</v>
      </c>
      <c r="D387" s="29">
        <v>97.909599999999998</v>
      </c>
      <c r="E387" s="17">
        <f t="shared" si="26"/>
        <v>0.28000000000000003</v>
      </c>
      <c r="F387" s="18">
        <f t="shared" si="29"/>
        <v>0</v>
      </c>
      <c r="G387" s="21">
        <f t="shared" si="30"/>
        <v>6.1050348860515122E-3</v>
      </c>
      <c r="H387" s="19">
        <f t="shared" si="27"/>
        <v>9.6529077173546515E-2</v>
      </c>
      <c r="I387" s="25">
        <v>9663.9</v>
      </c>
      <c r="J387" s="18">
        <f t="shared" si="28"/>
        <v>0.27757168872540122</v>
      </c>
    </row>
    <row r="388" spans="1:10" ht="15" customHeight="1" x14ac:dyDescent="0.3">
      <c r="A388" s="13">
        <v>42894</v>
      </c>
      <c r="B388" s="14">
        <v>13079.632600999999</v>
      </c>
      <c r="C388" s="23">
        <f t="shared" si="25"/>
        <v>-0.17</v>
      </c>
      <c r="D388" s="29">
        <v>97.744900000000001</v>
      </c>
      <c r="E388" s="17">
        <f t="shared" si="26"/>
        <v>-0.17</v>
      </c>
      <c r="F388" s="18">
        <f t="shared" si="29"/>
        <v>0</v>
      </c>
      <c r="G388" s="21">
        <f t="shared" si="30"/>
        <v>6.0789073686739045E-3</v>
      </c>
      <c r="H388" s="19">
        <f t="shared" si="27"/>
        <v>9.6115964850952168E-2</v>
      </c>
      <c r="I388" s="25">
        <v>9647.25</v>
      </c>
      <c r="J388" s="18">
        <f t="shared" si="28"/>
        <v>-0.17229069009405765</v>
      </c>
    </row>
    <row r="389" spans="1:10" ht="15" customHeight="1" x14ac:dyDescent="0.3">
      <c r="A389" s="13">
        <v>42895</v>
      </c>
      <c r="B389" s="14">
        <v>13108.117722000001</v>
      </c>
      <c r="C389" s="23">
        <f t="shared" si="25"/>
        <v>0.22</v>
      </c>
      <c r="D389" s="29">
        <v>97.952799999999996</v>
      </c>
      <c r="E389" s="17">
        <f t="shared" si="26"/>
        <v>0.21</v>
      </c>
      <c r="F389" s="18">
        <f t="shared" si="29"/>
        <v>-1.0000000000000009E-2</v>
      </c>
      <c r="G389" s="21">
        <f t="shared" si="30"/>
        <v>6.1050348860515122E-3</v>
      </c>
      <c r="H389" s="19">
        <f t="shared" si="27"/>
        <v>9.6529077173546515E-2</v>
      </c>
      <c r="I389" s="25">
        <v>9668.25</v>
      </c>
      <c r="J389" s="18">
        <f t="shared" si="28"/>
        <v>0.21767861307626524</v>
      </c>
    </row>
    <row r="390" spans="1:10" ht="15" customHeight="1" x14ac:dyDescent="0.3">
      <c r="A390" s="13">
        <v>42898</v>
      </c>
      <c r="B390" s="14">
        <v>13037.833635000001</v>
      </c>
      <c r="C390" s="23">
        <f t="shared" si="25"/>
        <v>-0.54</v>
      </c>
      <c r="D390" s="29">
        <v>97.428100000000001</v>
      </c>
      <c r="E390" s="17">
        <f t="shared" si="26"/>
        <v>-0.54</v>
      </c>
      <c r="F390" s="18">
        <f t="shared" si="29"/>
        <v>0</v>
      </c>
      <c r="G390" s="21">
        <f t="shared" si="30"/>
        <v>6.1050348860515122E-3</v>
      </c>
      <c r="H390" s="19">
        <f t="shared" si="27"/>
        <v>9.6529077173546515E-2</v>
      </c>
      <c r="I390" s="25">
        <v>9616.4</v>
      </c>
      <c r="J390" s="18">
        <f t="shared" si="28"/>
        <v>-0.53629146950068896</v>
      </c>
    </row>
    <row r="391" spans="1:10" ht="15" customHeight="1" x14ac:dyDescent="0.3">
      <c r="A391" s="13">
        <v>42899</v>
      </c>
      <c r="B391" s="14">
        <v>13030.223537</v>
      </c>
      <c r="C391" s="23">
        <f t="shared" si="25"/>
        <v>-0.06</v>
      </c>
      <c r="D391" s="29">
        <v>97.372699999999995</v>
      </c>
      <c r="E391" s="17">
        <f t="shared" si="26"/>
        <v>-0.06</v>
      </c>
      <c r="F391" s="18">
        <f t="shared" si="29"/>
        <v>0</v>
      </c>
      <c r="G391" s="21">
        <f t="shared" si="30"/>
        <v>6.1050348860515122E-3</v>
      </c>
      <c r="H391" s="19">
        <f t="shared" si="27"/>
        <v>9.6529077173546515E-2</v>
      </c>
      <c r="I391" s="25">
        <v>9606.9</v>
      </c>
      <c r="J391" s="18">
        <f t="shared" si="28"/>
        <v>-9.878956782163803E-2</v>
      </c>
    </row>
    <row r="392" spans="1:10" ht="15" customHeight="1" x14ac:dyDescent="0.3">
      <c r="A392" s="13">
        <v>42900</v>
      </c>
      <c r="B392" s="14">
        <v>13045.441640999999</v>
      </c>
      <c r="C392" s="23">
        <f t="shared" si="25"/>
        <v>0.12</v>
      </c>
      <c r="D392" s="30">
        <v>97.486699999999999</v>
      </c>
      <c r="E392" s="17">
        <f t="shared" si="26"/>
        <v>0.12</v>
      </c>
      <c r="F392" s="18">
        <f t="shared" si="29"/>
        <v>0</v>
      </c>
      <c r="G392" s="21">
        <f t="shared" si="30"/>
        <v>6.1050348860515122E-3</v>
      </c>
      <c r="H392" s="19">
        <f t="shared" si="27"/>
        <v>9.6529077173546515E-2</v>
      </c>
      <c r="I392" s="25">
        <v>9618.15</v>
      </c>
      <c r="J392" s="18">
        <f t="shared" si="28"/>
        <v>0.11710333198013928</v>
      </c>
    </row>
    <row r="393" spans="1:10" ht="15" customHeight="1" x14ac:dyDescent="0.3">
      <c r="A393" s="13">
        <v>42901</v>
      </c>
      <c r="B393" s="14">
        <v>12992.335969</v>
      </c>
      <c r="C393" s="23">
        <f t="shared" ref="C393:C456" si="31">ROUND(((B393-B392)/B392)*100,2)</f>
        <v>-0.41</v>
      </c>
      <c r="D393" s="30">
        <v>97.094200000000001</v>
      </c>
      <c r="E393" s="17">
        <f t="shared" ref="E393:E456" si="32">ROUND(((D393-D392)/D392)*100,2)</f>
        <v>-0.4</v>
      </c>
      <c r="F393" s="18">
        <f t="shared" si="29"/>
        <v>9.9999999999999534E-3</v>
      </c>
      <c r="G393" s="21">
        <f t="shared" si="30"/>
        <v>6.1451469792111703E-3</v>
      </c>
      <c r="H393" s="19">
        <f t="shared" ref="H393:H456" si="33">+G393*(SQRT(250))</f>
        <v>9.716330505405342E-2</v>
      </c>
      <c r="I393" s="25">
        <v>9578.0499999999993</v>
      </c>
      <c r="J393" s="18">
        <f t="shared" ref="J393:J456" si="34">+((I393-I392)/I392)*100</f>
        <v>-0.4169200937810324</v>
      </c>
    </row>
    <row r="394" spans="1:10" ht="15" customHeight="1" x14ac:dyDescent="0.3">
      <c r="A394" s="13">
        <v>42902</v>
      </c>
      <c r="B394" s="14">
        <v>13005.859945</v>
      </c>
      <c r="C394" s="23">
        <f t="shared" si="31"/>
        <v>0.1</v>
      </c>
      <c r="D394" s="30">
        <v>97.193299999999994</v>
      </c>
      <c r="E394" s="17">
        <f t="shared" si="32"/>
        <v>0.1</v>
      </c>
      <c r="F394" s="18">
        <f t="shared" ref="F394:F457" si="35">E394-C394</f>
        <v>0</v>
      </c>
      <c r="G394" s="21">
        <f t="shared" si="30"/>
        <v>6.1189239451747554E-3</v>
      </c>
      <c r="H394" s="19">
        <f t="shared" si="33"/>
        <v>9.6748682480477466E-2</v>
      </c>
      <c r="I394" s="25">
        <v>9588.0499999999993</v>
      </c>
      <c r="J394" s="18">
        <f t="shared" si="34"/>
        <v>0.10440538522977016</v>
      </c>
    </row>
    <row r="395" spans="1:10" ht="15" customHeight="1" x14ac:dyDescent="0.3">
      <c r="A395" s="13">
        <v>42905</v>
      </c>
      <c r="B395" s="14">
        <v>13100.147967000001</v>
      </c>
      <c r="C395" s="23">
        <f t="shared" si="31"/>
        <v>0.72</v>
      </c>
      <c r="D395" s="30">
        <v>97.892099999999999</v>
      </c>
      <c r="E395" s="17">
        <f t="shared" si="32"/>
        <v>0.72</v>
      </c>
      <c r="F395" s="18">
        <f t="shared" si="35"/>
        <v>0</v>
      </c>
      <c r="G395" s="21">
        <f t="shared" si="30"/>
        <v>6.0789073686739036E-3</v>
      </c>
      <c r="H395" s="19">
        <f t="shared" si="33"/>
        <v>9.6115964850952154E-2</v>
      </c>
      <c r="I395" s="25">
        <v>9657.5499999999993</v>
      </c>
      <c r="J395" s="18">
        <f t="shared" si="34"/>
        <v>0.7248606338097946</v>
      </c>
    </row>
    <row r="396" spans="1:10" ht="15" customHeight="1" x14ac:dyDescent="0.3">
      <c r="A396" s="13">
        <v>42906</v>
      </c>
      <c r="B396" s="14">
        <v>13099.917162</v>
      </c>
      <c r="C396" s="23">
        <f t="shared" si="31"/>
        <v>0</v>
      </c>
      <c r="D396" s="30">
        <v>97.889499999999998</v>
      </c>
      <c r="E396" s="17">
        <f t="shared" si="32"/>
        <v>0</v>
      </c>
      <c r="F396" s="18">
        <f t="shared" si="35"/>
        <v>0</v>
      </c>
      <c r="G396" s="21">
        <f t="shared" si="30"/>
        <v>6.0789073686739036E-3</v>
      </c>
      <c r="H396" s="19">
        <f t="shared" si="33"/>
        <v>9.6115964850952154E-2</v>
      </c>
      <c r="I396" s="25">
        <v>9653.5</v>
      </c>
      <c r="J396" s="18">
        <f t="shared" si="34"/>
        <v>-4.1936101806351225E-2</v>
      </c>
    </row>
    <row r="397" spans="1:10" ht="15" customHeight="1" x14ac:dyDescent="0.3">
      <c r="A397" s="13">
        <v>42907</v>
      </c>
      <c r="B397" s="14">
        <v>13072.912646999999</v>
      </c>
      <c r="C397" s="23">
        <f t="shared" si="31"/>
        <v>-0.21</v>
      </c>
      <c r="D397" s="30">
        <v>97.690600000000003</v>
      </c>
      <c r="E397" s="17">
        <f t="shared" si="32"/>
        <v>-0.2</v>
      </c>
      <c r="F397" s="18">
        <f t="shared" si="35"/>
        <v>9.9999999999999811E-3</v>
      </c>
      <c r="G397" s="21">
        <f t="shared" si="30"/>
        <v>6.0923200926470333E-3</v>
      </c>
      <c r="H397" s="19">
        <f t="shared" si="33"/>
        <v>9.6328038637863322E-2</v>
      </c>
      <c r="I397" s="25">
        <v>9633.6</v>
      </c>
      <c r="J397" s="18">
        <f t="shared" si="34"/>
        <v>-0.20614284974361255</v>
      </c>
    </row>
    <row r="398" spans="1:10" ht="15" customHeight="1" x14ac:dyDescent="0.3">
      <c r="A398" s="13">
        <v>42908</v>
      </c>
      <c r="B398" s="14">
        <v>13070.983979000001</v>
      </c>
      <c r="C398" s="23">
        <f t="shared" si="31"/>
        <v>-0.01</v>
      </c>
      <c r="D398" s="30">
        <v>97.678600000000003</v>
      </c>
      <c r="E398" s="17">
        <f t="shared" si="32"/>
        <v>-0.01</v>
      </c>
      <c r="F398" s="18">
        <f t="shared" si="35"/>
        <v>0</v>
      </c>
      <c r="G398" s="21">
        <f t="shared" si="30"/>
        <v>6.0923200926470333E-3</v>
      </c>
      <c r="H398" s="19">
        <f t="shared" si="33"/>
        <v>9.6328038637863322E-2</v>
      </c>
      <c r="I398" s="25">
        <v>9630</v>
      </c>
      <c r="J398" s="18">
        <f t="shared" si="34"/>
        <v>-3.7369207772798993E-2</v>
      </c>
    </row>
    <row r="399" spans="1:10" ht="15" customHeight="1" x14ac:dyDescent="0.3">
      <c r="A399" s="13">
        <v>42909</v>
      </c>
      <c r="B399" s="14">
        <v>12996.304199</v>
      </c>
      <c r="C399" s="23">
        <f t="shared" si="31"/>
        <v>-0.56999999999999995</v>
      </c>
      <c r="D399" s="30">
        <v>97.13</v>
      </c>
      <c r="E399" s="17">
        <f t="shared" si="32"/>
        <v>-0.56000000000000005</v>
      </c>
      <c r="F399" s="18">
        <f t="shared" si="35"/>
        <v>9.9999999999998979E-3</v>
      </c>
      <c r="G399" s="21">
        <f t="shared" si="30"/>
        <v>6.0923200926470324E-3</v>
      </c>
      <c r="H399" s="19">
        <f t="shared" si="33"/>
        <v>9.6328038637863309E-2</v>
      </c>
      <c r="I399" s="25">
        <v>9574.9500000000007</v>
      </c>
      <c r="J399" s="18">
        <f t="shared" si="34"/>
        <v>-0.57165109034267159</v>
      </c>
    </row>
    <row r="400" spans="1:10" ht="15" customHeight="1" x14ac:dyDescent="0.3">
      <c r="A400" s="13">
        <v>42913</v>
      </c>
      <c r="B400" s="14">
        <v>12910.01</v>
      </c>
      <c r="C400" s="23">
        <f t="shared" si="31"/>
        <v>-0.66</v>
      </c>
      <c r="D400" s="30">
        <v>96.495400000000004</v>
      </c>
      <c r="E400" s="17">
        <f t="shared" si="32"/>
        <v>-0.65</v>
      </c>
      <c r="F400" s="18">
        <f t="shared" si="35"/>
        <v>1.0000000000000009E-2</v>
      </c>
      <c r="G400" s="21">
        <f t="shared" si="30"/>
        <v>6.1317166918092147E-3</v>
      </c>
      <c r="H400" s="19">
        <f t="shared" si="33"/>
        <v>9.6950953564949191E-2</v>
      </c>
      <c r="I400" s="25">
        <v>9511.4</v>
      </c>
      <c r="J400" s="18">
        <f t="shared" si="34"/>
        <v>-0.66371103765556039</v>
      </c>
    </row>
    <row r="401" spans="1:10" ht="15" customHeight="1" x14ac:dyDescent="0.3">
      <c r="A401" s="13">
        <v>42914</v>
      </c>
      <c r="B401" s="14">
        <v>12882.696463</v>
      </c>
      <c r="C401" s="23">
        <f t="shared" si="31"/>
        <v>-0.21</v>
      </c>
      <c r="D401" s="30">
        <v>96.2941</v>
      </c>
      <c r="E401" s="17">
        <f t="shared" si="32"/>
        <v>-0.21</v>
      </c>
      <c r="F401" s="18">
        <f t="shared" si="35"/>
        <v>0</v>
      </c>
      <c r="G401" s="21">
        <f t="shared" si="30"/>
        <v>6.0923200926470307E-3</v>
      </c>
      <c r="H401" s="19">
        <f t="shared" si="33"/>
        <v>9.6328038637863281E-2</v>
      </c>
      <c r="I401" s="25">
        <v>9491.25</v>
      </c>
      <c r="J401" s="18">
        <f t="shared" si="34"/>
        <v>-0.21185104190760179</v>
      </c>
    </row>
    <row r="402" spans="1:10" ht="15" customHeight="1" x14ac:dyDescent="0.3">
      <c r="A402" s="13">
        <v>42915</v>
      </c>
      <c r="B402" s="14">
        <v>12908.126385</v>
      </c>
      <c r="C402" s="23">
        <f t="shared" si="31"/>
        <v>0.2</v>
      </c>
      <c r="D402" s="30">
        <v>96.486999999999995</v>
      </c>
      <c r="E402" s="17">
        <f t="shared" si="32"/>
        <v>0.2</v>
      </c>
      <c r="F402" s="18">
        <f t="shared" si="35"/>
        <v>0</v>
      </c>
      <c r="G402" s="21">
        <f t="shared" si="30"/>
        <v>6.0653304105729843E-3</v>
      </c>
      <c r="H402" s="19">
        <f t="shared" si="33"/>
        <v>9.5901294294474262E-2</v>
      </c>
      <c r="I402" s="25">
        <v>9504.1</v>
      </c>
      <c r="J402" s="18">
        <f t="shared" si="34"/>
        <v>0.13538785723693259</v>
      </c>
    </row>
    <row r="403" spans="1:10" ht="15" customHeight="1" x14ac:dyDescent="0.3">
      <c r="A403" s="13">
        <v>42916</v>
      </c>
      <c r="B403" s="14">
        <v>12932.328806</v>
      </c>
      <c r="C403" s="23">
        <f t="shared" si="31"/>
        <v>0.19</v>
      </c>
      <c r="D403" s="30">
        <v>96.668199999999999</v>
      </c>
      <c r="E403" s="17">
        <f t="shared" si="32"/>
        <v>0.19</v>
      </c>
      <c r="F403" s="18">
        <f t="shared" si="35"/>
        <v>0</v>
      </c>
      <c r="G403" s="21">
        <f t="shared" si="30"/>
        <v>6.0653304105729843E-3</v>
      </c>
      <c r="H403" s="19">
        <f t="shared" si="33"/>
        <v>9.5901294294474262E-2</v>
      </c>
      <c r="I403" s="25">
        <v>9520.9</v>
      </c>
      <c r="J403" s="18">
        <f t="shared" si="34"/>
        <v>0.17676581685797996</v>
      </c>
    </row>
    <row r="404" spans="1:10" ht="15" customHeight="1" x14ac:dyDescent="0.3">
      <c r="A404" s="13">
        <v>42919</v>
      </c>
      <c r="B404" s="14">
        <v>13060.145729</v>
      </c>
      <c r="C404" s="23">
        <f t="shared" si="31"/>
        <v>0.99</v>
      </c>
      <c r="D404" s="30">
        <v>97.618700000000004</v>
      </c>
      <c r="E404" s="17">
        <f t="shared" si="32"/>
        <v>0.98</v>
      </c>
      <c r="F404" s="18">
        <f t="shared" si="35"/>
        <v>-1.0000000000000009E-2</v>
      </c>
      <c r="G404" s="21">
        <f t="shared" si="30"/>
        <v>6.0653304105729835E-3</v>
      </c>
      <c r="H404" s="19">
        <f t="shared" si="33"/>
        <v>9.5901294294474249E-2</v>
      </c>
      <c r="I404" s="25">
        <v>9615</v>
      </c>
      <c r="J404" s="18">
        <f t="shared" si="34"/>
        <v>0.98835194151813754</v>
      </c>
    </row>
    <row r="405" spans="1:10" ht="15" customHeight="1" x14ac:dyDescent="0.3">
      <c r="A405" s="13">
        <v>42920</v>
      </c>
      <c r="B405" s="14">
        <v>13057.86377</v>
      </c>
      <c r="C405" s="23">
        <f t="shared" si="31"/>
        <v>-0.02</v>
      </c>
      <c r="D405" s="30">
        <v>97.602800000000002</v>
      </c>
      <c r="E405" s="17">
        <f t="shared" si="32"/>
        <v>-0.02</v>
      </c>
      <c r="F405" s="18">
        <f t="shared" si="35"/>
        <v>0</v>
      </c>
      <c r="G405" s="21">
        <f t="shared" si="30"/>
        <v>6.0653304105729835E-3</v>
      </c>
      <c r="H405" s="19">
        <f t="shared" si="33"/>
        <v>9.5901294294474249E-2</v>
      </c>
      <c r="I405" s="25">
        <v>9613.2999999999993</v>
      </c>
      <c r="J405" s="18">
        <f t="shared" si="34"/>
        <v>-1.7680707228296698E-2</v>
      </c>
    </row>
    <row r="406" spans="1:10" ht="15" customHeight="1" x14ac:dyDescent="0.3">
      <c r="A406" s="13">
        <v>42921</v>
      </c>
      <c r="B406" s="14">
        <v>13091.3624</v>
      </c>
      <c r="C406" s="23">
        <f t="shared" si="31"/>
        <v>0.26</v>
      </c>
      <c r="D406" s="30">
        <v>97.850800000000007</v>
      </c>
      <c r="E406" s="17">
        <f t="shared" si="32"/>
        <v>0.25</v>
      </c>
      <c r="F406" s="18">
        <f t="shared" si="35"/>
        <v>-1.0000000000000009E-2</v>
      </c>
      <c r="G406" s="21">
        <f t="shared" si="30"/>
        <v>6.0923200926470298E-3</v>
      </c>
      <c r="H406" s="19">
        <f t="shared" si="33"/>
        <v>9.6328038637863267E-2</v>
      </c>
      <c r="I406" s="25">
        <v>9637.6</v>
      </c>
      <c r="J406" s="18">
        <f t="shared" si="34"/>
        <v>0.25277480157699322</v>
      </c>
    </row>
    <row r="407" spans="1:10" ht="15" customHeight="1" x14ac:dyDescent="0.3">
      <c r="A407" s="13">
        <v>42922</v>
      </c>
      <c r="B407" s="14">
        <v>13147.270839999999</v>
      </c>
      <c r="C407" s="23">
        <f t="shared" si="31"/>
        <v>0.43</v>
      </c>
      <c r="D407" s="30">
        <v>98.263199999999998</v>
      </c>
      <c r="E407" s="17">
        <f t="shared" si="32"/>
        <v>0.42</v>
      </c>
      <c r="F407" s="18">
        <f t="shared" si="35"/>
        <v>-1.0000000000000009E-2</v>
      </c>
      <c r="G407" s="21">
        <f t="shared" ref="G407:G470" si="36">+STDEV(F160:F407)</f>
        <v>6.118923945174751E-3</v>
      </c>
      <c r="H407" s="19">
        <f t="shared" si="33"/>
        <v>9.6748682480477396E-2</v>
      </c>
      <c r="I407" s="25">
        <v>9674.5499999999993</v>
      </c>
      <c r="J407" s="18">
        <f t="shared" si="34"/>
        <v>0.3833942060263853</v>
      </c>
    </row>
    <row r="408" spans="1:10" ht="15" customHeight="1" x14ac:dyDescent="0.3">
      <c r="A408" s="13">
        <v>42923</v>
      </c>
      <c r="B408" s="14">
        <v>13135.35281</v>
      </c>
      <c r="C408" s="23">
        <f t="shared" si="31"/>
        <v>-0.09</v>
      </c>
      <c r="D408" s="30">
        <v>98.176699999999997</v>
      </c>
      <c r="E408" s="17">
        <f t="shared" si="32"/>
        <v>-0.09</v>
      </c>
      <c r="F408" s="18">
        <f t="shared" si="35"/>
        <v>0</v>
      </c>
      <c r="G408" s="21">
        <f t="shared" si="36"/>
        <v>6.118923945174751E-3</v>
      </c>
      <c r="H408" s="19">
        <f t="shared" si="33"/>
        <v>9.6748682480477396E-2</v>
      </c>
      <c r="I408" s="25">
        <v>9665.7999999999993</v>
      </c>
      <c r="J408" s="18">
        <f t="shared" si="34"/>
        <v>-9.0443483159423438E-2</v>
      </c>
    </row>
    <row r="409" spans="1:10" ht="15" customHeight="1" x14ac:dyDescent="0.3">
      <c r="A409" s="13">
        <v>42926</v>
      </c>
      <c r="B409" s="14">
        <v>13278.812045999999</v>
      </c>
      <c r="C409" s="23">
        <f t="shared" si="31"/>
        <v>1.0900000000000001</v>
      </c>
      <c r="D409" s="30">
        <v>99.244900000000001</v>
      </c>
      <c r="E409" s="17">
        <f t="shared" si="32"/>
        <v>1.0900000000000001</v>
      </c>
      <c r="F409" s="18">
        <f t="shared" si="35"/>
        <v>0</v>
      </c>
      <c r="G409" s="21">
        <f t="shared" si="36"/>
        <v>6.118923945174751E-3</v>
      </c>
      <c r="H409" s="19">
        <f t="shared" si="33"/>
        <v>9.6748682480477396E-2</v>
      </c>
      <c r="I409" s="25">
        <v>9771.0499999999993</v>
      </c>
      <c r="J409" s="18">
        <f t="shared" si="34"/>
        <v>1.0888907281342466</v>
      </c>
    </row>
    <row r="410" spans="1:10" ht="15" customHeight="1" x14ac:dyDescent="0.3">
      <c r="A410" s="13">
        <v>42927</v>
      </c>
      <c r="B410" s="14">
        <v>13299.17</v>
      </c>
      <c r="C410" s="23">
        <f t="shared" si="31"/>
        <v>0.15</v>
      </c>
      <c r="D410" s="30">
        <v>99.396100000000004</v>
      </c>
      <c r="E410" s="17">
        <f t="shared" si="32"/>
        <v>0.15</v>
      </c>
      <c r="F410" s="18">
        <f t="shared" si="35"/>
        <v>0</v>
      </c>
      <c r="G410" s="21">
        <f t="shared" si="36"/>
        <v>6.118923945174751E-3</v>
      </c>
      <c r="H410" s="19">
        <f t="shared" si="33"/>
        <v>9.6748682480477396E-2</v>
      </c>
      <c r="I410" s="25">
        <v>9786.0499999999993</v>
      </c>
      <c r="J410" s="18">
        <f t="shared" si="34"/>
        <v>0.1535147195030217</v>
      </c>
    </row>
    <row r="411" spans="1:10" ht="15" customHeight="1" x14ac:dyDescent="0.3">
      <c r="A411" s="13">
        <v>42928</v>
      </c>
      <c r="B411" s="14">
        <v>13340.242359</v>
      </c>
      <c r="C411" s="23">
        <f t="shared" si="31"/>
        <v>0.31</v>
      </c>
      <c r="D411" s="30">
        <v>99.698999999999998</v>
      </c>
      <c r="E411" s="17">
        <f t="shared" si="32"/>
        <v>0.3</v>
      </c>
      <c r="F411" s="18">
        <f t="shared" si="35"/>
        <v>-1.0000000000000009E-2</v>
      </c>
      <c r="G411" s="21">
        <f t="shared" si="36"/>
        <v>6.118923945174751E-3</v>
      </c>
      <c r="H411" s="19">
        <f t="shared" si="33"/>
        <v>9.6748682480477396E-2</v>
      </c>
      <c r="I411" s="25">
        <v>9816.1</v>
      </c>
      <c r="J411" s="18">
        <f t="shared" si="34"/>
        <v>0.30706975746088661</v>
      </c>
    </row>
    <row r="412" spans="1:10" ht="15" customHeight="1" x14ac:dyDescent="0.3">
      <c r="A412" s="13">
        <v>42929</v>
      </c>
      <c r="B412" s="14">
        <v>13452.218992</v>
      </c>
      <c r="C412" s="23">
        <f t="shared" si="31"/>
        <v>0.84</v>
      </c>
      <c r="D412" s="30">
        <v>100.5342</v>
      </c>
      <c r="E412" s="17">
        <f t="shared" si="32"/>
        <v>0.84</v>
      </c>
      <c r="F412" s="18">
        <f t="shared" si="35"/>
        <v>0</v>
      </c>
      <c r="G412" s="21">
        <f t="shared" si="36"/>
        <v>6.0923200926470298E-3</v>
      </c>
      <c r="H412" s="19">
        <f t="shared" si="33"/>
        <v>9.6328038637863267E-2</v>
      </c>
      <c r="I412" s="25">
        <v>9891.7000000000007</v>
      </c>
      <c r="J412" s="18">
        <f t="shared" si="34"/>
        <v>0.77016330314483716</v>
      </c>
    </row>
    <row r="413" spans="1:10" ht="15" customHeight="1" x14ac:dyDescent="0.3">
      <c r="A413" s="13">
        <v>42930</v>
      </c>
      <c r="B413" s="14">
        <v>13453.488926</v>
      </c>
      <c r="C413" s="23">
        <f t="shared" si="31"/>
        <v>0.01</v>
      </c>
      <c r="D413" s="30">
        <v>100.5428</v>
      </c>
      <c r="E413" s="17">
        <f t="shared" si="32"/>
        <v>0.01</v>
      </c>
      <c r="F413" s="18">
        <f t="shared" si="35"/>
        <v>0</v>
      </c>
      <c r="G413" s="21">
        <f t="shared" si="36"/>
        <v>6.0923200926470298E-3</v>
      </c>
      <c r="H413" s="19">
        <f t="shared" si="33"/>
        <v>9.6328038637863267E-2</v>
      </c>
      <c r="I413" s="25">
        <v>9886.35</v>
      </c>
      <c r="J413" s="18">
        <f t="shared" si="34"/>
        <v>-5.4085748657969446E-2</v>
      </c>
    </row>
    <row r="414" spans="1:10" ht="15" customHeight="1" x14ac:dyDescent="0.3">
      <c r="A414" s="13">
        <v>42933</v>
      </c>
      <c r="B414" s="14">
        <v>13494.640090999999</v>
      </c>
      <c r="C414" s="23">
        <f t="shared" si="31"/>
        <v>0.31</v>
      </c>
      <c r="D414" s="30">
        <v>100.8473</v>
      </c>
      <c r="E414" s="17">
        <f t="shared" si="32"/>
        <v>0.3</v>
      </c>
      <c r="F414" s="18">
        <f t="shared" si="35"/>
        <v>-1.0000000000000009E-2</v>
      </c>
      <c r="G414" s="21">
        <f t="shared" si="36"/>
        <v>6.118923945174751E-3</v>
      </c>
      <c r="H414" s="19">
        <f t="shared" si="33"/>
        <v>9.6748682480477396E-2</v>
      </c>
      <c r="I414" s="25">
        <v>9915.9500000000007</v>
      </c>
      <c r="J414" s="18">
        <f t="shared" si="34"/>
        <v>0.29940271181983608</v>
      </c>
    </row>
    <row r="415" spans="1:10" ht="15" customHeight="1" x14ac:dyDescent="0.3">
      <c r="A415" s="13">
        <v>42934</v>
      </c>
      <c r="B415" s="14">
        <v>13374.917947</v>
      </c>
      <c r="C415" s="23">
        <f t="shared" si="31"/>
        <v>-0.89</v>
      </c>
      <c r="D415" s="30">
        <v>99.955500000000001</v>
      </c>
      <c r="E415" s="17">
        <f t="shared" si="32"/>
        <v>-0.88</v>
      </c>
      <c r="F415" s="18">
        <f t="shared" si="35"/>
        <v>1.0000000000000009E-2</v>
      </c>
      <c r="G415" s="21">
        <f t="shared" si="36"/>
        <v>6.118923945174751E-3</v>
      </c>
      <c r="H415" s="19">
        <f t="shared" si="33"/>
        <v>9.6748682480477396E-2</v>
      </c>
      <c r="I415" s="25">
        <v>9827.15</v>
      </c>
      <c r="J415" s="18">
        <f t="shared" si="34"/>
        <v>-0.89552690362497878</v>
      </c>
    </row>
    <row r="416" spans="1:10" ht="15" customHeight="1" x14ac:dyDescent="0.3">
      <c r="A416" s="13">
        <v>42935</v>
      </c>
      <c r="B416" s="14">
        <v>13473.52</v>
      </c>
      <c r="C416" s="23">
        <f t="shared" si="31"/>
        <v>0.74</v>
      </c>
      <c r="D416" s="30">
        <v>100.6889</v>
      </c>
      <c r="E416" s="17">
        <f t="shared" si="32"/>
        <v>0.73</v>
      </c>
      <c r="F416" s="18">
        <f t="shared" si="35"/>
        <v>-1.0000000000000009E-2</v>
      </c>
      <c r="G416" s="21">
        <f t="shared" si="36"/>
        <v>6.145146979211165E-3</v>
      </c>
      <c r="H416" s="19">
        <f t="shared" si="33"/>
        <v>9.7163305054053337E-2</v>
      </c>
      <c r="I416" s="25">
        <v>9899.6</v>
      </c>
      <c r="J416" s="18">
        <f t="shared" si="34"/>
        <v>0.73724324956880405</v>
      </c>
    </row>
    <row r="417" spans="1:10" ht="15" customHeight="1" x14ac:dyDescent="0.3">
      <c r="A417" s="13">
        <v>42936</v>
      </c>
      <c r="B417" s="14">
        <v>13441.112440000001</v>
      </c>
      <c r="C417" s="23">
        <f t="shared" si="31"/>
        <v>-0.24</v>
      </c>
      <c r="D417" s="30">
        <v>100.4485</v>
      </c>
      <c r="E417" s="17">
        <f t="shared" si="32"/>
        <v>-0.24</v>
      </c>
      <c r="F417" s="18">
        <f t="shared" si="35"/>
        <v>0</v>
      </c>
      <c r="G417" s="21">
        <f t="shared" si="36"/>
        <v>6.145146979211165E-3</v>
      </c>
      <c r="H417" s="19">
        <f t="shared" si="33"/>
        <v>9.7163305054053337E-2</v>
      </c>
      <c r="I417" s="25">
        <v>9873.2999999999993</v>
      </c>
      <c r="J417" s="18">
        <f t="shared" si="34"/>
        <v>-0.2656672996888873</v>
      </c>
    </row>
    <row r="418" spans="1:10" ht="15" customHeight="1" x14ac:dyDescent="0.3">
      <c r="A418" s="13">
        <v>42937</v>
      </c>
      <c r="B418" s="14">
        <v>13498.25</v>
      </c>
      <c r="C418" s="23">
        <f t="shared" si="31"/>
        <v>0.43</v>
      </c>
      <c r="D418" s="30">
        <v>100.8736</v>
      </c>
      <c r="E418" s="17">
        <f t="shared" si="32"/>
        <v>0.42</v>
      </c>
      <c r="F418" s="18">
        <f t="shared" si="35"/>
        <v>-1.0000000000000009E-2</v>
      </c>
      <c r="G418" s="21">
        <f t="shared" si="36"/>
        <v>6.145146979211165E-3</v>
      </c>
      <c r="H418" s="19">
        <f t="shared" si="33"/>
        <v>9.7163305054053337E-2</v>
      </c>
      <c r="I418" s="25">
        <v>9915.25</v>
      </c>
      <c r="J418" s="18">
        <f t="shared" si="34"/>
        <v>0.42488327104413653</v>
      </c>
    </row>
    <row r="419" spans="1:10" ht="15" customHeight="1" x14ac:dyDescent="0.3">
      <c r="A419" s="13">
        <v>42940</v>
      </c>
      <c r="B419" s="14">
        <v>13569.88</v>
      </c>
      <c r="C419" s="23">
        <f t="shared" si="31"/>
        <v>0.53</v>
      </c>
      <c r="D419" s="30">
        <v>101.4059</v>
      </c>
      <c r="E419" s="17">
        <f t="shared" si="32"/>
        <v>0.53</v>
      </c>
      <c r="F419" s="18">
        <f t="shared" si="35"/>
        <v>0</v>
      </c>
      <c r="G419" s="21">
        <f t="shared" si="36"/>
        <v>6.145146979211165E-3</v>
      </c>
      <c r="H419" s="19">
        <f t="shared" si="33"/>
        <v>9.7163305054053337E-2</v>
      </c>
      <c r="I419" s="25">
        <v>9966.4</v>
      </c>
      <c r="J419" s="18">
        <f t="shared" si="34"/>
        <v>0.51587201532991744</v>
      </c>
    </row>
    <row r="420" spans="1:10" ht="15" customHeight="1" x14ac:dyDescent="0.3">
      <c r="A420" s="13">
        <v>42941</v>
      </c>
      <c r="B420" s="14">
        <v>13567.658582</v>
      </c>
      <c r="C420" s="23">
        <f t="shared" si="31"/>
        <v>-0.02</v>
      </c>
      <c r="D420" s="30">
        <v>101.38460000000001</v>
      </c>
      <c r="E420" s="17">
        <f t="shared" si="32"/>
        <v>-0.02</v>
      </c>
      <c r="F420" s="18">
        <f t="shared" si="35"/>
        <v>0</v>
      </c>
      <c r="G420" s="21">
        <f t="shared" si="36"/>
        <v>6.1189239451747502E-3</v>
      </c>
      <c r="H420" s="19">
        <f t="shared" si="33"/>
        <v>9.6748682480477383E-2</v>
      </c>
      <c r="I420" s="25">
        <v>9964.5499999999993</v>
      </c>
      <c r="J420" s="18">
        <f t="shared" si="34"/>
        <v>-1.8562369561731056E-2</v>
      </c>
    </row>
    <row r="421" spans="1:10" ht="15" customHeight="1" x14ac:dyDescent="0.3">
      <c r="A421" s="13">
        <v>42942</v>
      </c>
      <c r="B421" s="14">
        <v>13644.46</v>
      </c>
      <c r="C421" s="23">
        <f t="shared" si="31"/>
        <v>0.56999999999999995</v>
      </c>
      <c r="D421" s="30">
        <v>101.9562</v>
      </c>
      <c r="E421" s="17">
        <f t="shared" si="32"/>
        <v>0.56000000000000005</v>
      </c>
      <c r="F421" s="18">
        <f t="shared" si="35"/>
        <v>-9.9999999999998979E-3</v>
      </c>
      <c r="G421" s="21">
        <f t="shared" si="36"/>
        <v>6.1451469792111642E-3</v>
      </c>
      <c r="H421" s="19">
        <f t="shared" si="33"/>
        <v>9.7163305054053323E-2</v>
      </c>
      <c r="I421" s="25">
        <v>10020.65</v>
      </c>
      <c r="J421" s="18">
        <f t="shared" si="34"/>
        <v>0.5629958201825509</v>
      </c>
    </row>
    <row r="422" spans="1:10" ht="15" customHeight="1" x14ac:dyDescent="0.3">
      <c r="A422" s="13">
        <v>42943</v>
      </c>
      <c r="B422" s="14">
        <v>13646.334999999999</v>
      </c>
      <c r="C422" s="23">
        <f t="shared" si="31"/>
        <v>0.01</v>
      </c>
      <c r="D422" s="30">
        <v>101.971</v>
      </c>
      <c r="E422" s="17">
        <f t="shared" si="32"/>
        <v>0.01</v>
      </c>
      <c r="F422" s="18">
        <f t="shared" si="35"/>
        <v>0</v>
      </c>
      <c r="G422" s="21">
        <f t="shared" si="36"/>
        <v>6.1451469792111642E-3</v>
      </c>
      <c r="H422" s="19">
        <f t="shared" si="33"/>
        <v>9.7163305054053323E-2</v>
      </c>
      <c r="I422" s="25">
        <v>10020.549999999999</v>
      </c>
      <c r="J422" s="18">
        <f t="shared" si="34"/>
        <v>-9.9793925544115194E-4</v>
      </c>
    </row>
    <row r="423" spans="1:10" ht="15" customHeight="1" x14ac:dyDescent="0.3">
      <c r="A423" s="13">
        <v>42944</v>
      </c>
      <c r="B423" s="14">
        <v>13638.1</v>
      </c>
      <c r="C423" s="23">
        <f t="shared" si="31"/>
        <v>-0.06</v>
      </c>
      <c r="D423" s="30">
        <v>101.9105</v>
      </c>
      <c r="E423" s="17">
        <f t="shared" si="32"/>
        <v>-0.06</v>
      </c>
      <c r="F423" s="18">
        <f t="shared" si="35"/>
        <v>0</v>
      </c>
      <c r="G423" s="21">
        <f t="shared" si="36"/>
        <v>6.1451469792111642E-3</v>
      </c>
      <c r="H423" s="19">
        <f t="shared" si="33"/>
        <v>9.7163305054053323E-2</v>
      </c>
      <c r="I423" s="25">
        <v>10014.5</v>
      </c>
      <c r="J423" s="18">
        <f t="shared" si="34"/>
        <v>-6.0375927469043841E-2</v>
      </c>
    </row>
    <row r="424" spans="1:10" ht="15" customHeight="1" x14ac:dyDescent="0.3">
      <c r="A424" s="13">
        <v>42947</v>
      </c>
      <c r="B424" s="14">
        <v>13724.191531</v>
      </c>
      <c r="C424" s="23">
        <f t="shared" si="31"/>
        <v>0.63</v>
      </c>
      <c r="D424" s="30">
        <v>102.5497</v>
      </c>
      <c r="E424" s="17">
        <f t="shared" si="32"/>
        <v>0.63</v>
      </c>
      <c r="F424" s="18">
        <f t="shared" si="35"/>
        <v>0</v>
      </c>
      <c r="G424" s="21">
        <f t="shared" si="36"/>
        <v>6.1189239451747502E-3</v>
      </c>
      <c r="H424" s="19">
        <f t="shared" si="33"/>
        <v>9.6748682480477383E-2</v>
      </c>
      <c r="I424" s="25">
        <v>10077.1</v>
      </c>
      <c r="J424" s="18">
        <f t="shared" si="34"/>
        <v>0.62509361425932763</v>
      </c>
    </row>
    <row r="425" spans="1:10" ht="15" customHeight="1" x14ac:dyDescent="0.3">
      <c r="A425" s="13">
        <v>42948</v>
      </c>
      <c r="B425" s="14">
        <v>13775.33158</v>
      </c>
      <c r="C425" s="23">
        <f t="shared" si="31"/>
        <v>0.37</v>
      </c>
      <c r="D425" s="30">
        <v>102.92870000000001</v>
      </c>
      <c r="E425" s="17">
        <f t="shared" si="32"/>
        <v>0.37</v>
      </c>
      <c r="F425" s="18">
        <f t="shared" si="35"/>
        <v>0</v>
      </c>
      <c r="G425" s="21">
        <f t="shared" si="36"/>
        <v>6.1189239451747502E-3</v>
      </c>
      <c r="H425" s="19">
        <f t="shared" si="33"/>
        <v>9.6748682480477383E-2</v>
      </c>
      <c r="I425" s="25">
        <v>10114.65</v>
      </c>
      <c r="J425" s="18">
        <f t="shared" si="34"/>
        <v>0.37262704547934694</v>
      </c>
    </row>
    <row r="426" spans="1:10" ht="15" customHeight="1" x14ac:dyDescent="0.3">
      <c r="A426" s="13">
        <v>42949</v>
      </c>
      <c r="B426" s="14">
        <v>13731.62565</v>
      </c>
      <c r="C426" s="23">
        <f t="shared" si="31"/>
        <v>-0.32</v>
      </c>
      <c r="D426" s="30">
        <v>102.60290000000001</v>
      </c>
      <c r="E426" s="17">
        <f t="shared" si="32"/>
        <v>-0.32</v>
      </c>
      <c r="F426" s="18">
        <f t="shared" si="35"/>
        <v>0</v>
      </c>
      <c r="G426" s="21">
        <f t="shared" si="36"/>
        <v>6.1189239451747502E-3</v>
      </c>
      <c r="H426" s="19">
        <f t="shared" si="33"/>
        <v>9.6748682480477383E-2</v>
      </c>
      <c r="I426" s="25">
        <v>10081.5</v>
      </c>
      <c r="J426" s="18">
        <f t="shared" si="34"/>
        <v>-0.32774243300558731</v>
      </c>
    </row>
    <row r="427" spans="1:10" ht="15" customHeight="1" x14ac:dyDescent="0.3">
      <c r="A427" s="13">
        <v>42950</v>
      </c>
      <c r="B427" s="14">
        <v>13639.661711999999</v>
      </c>
      <c r="C427" s="23">
        <f t="shared" si="31"/>
        <v>-0.67</v>
      </c>
      <c r="D427" s="30">
        <v>101.91849999999999</v>
      </c>
      <c r="E427" s="17">
        <f t="shared" si="32"/>
        <v>-0.67</v>
      </c>
      <c r="F427" s="18">
        <f t="shared" si="35"/>
        <v>0</v>
      </c>
      <c r="G427" s="21">
        <f t="shared" si="36"/>
        <v>6.1189239451747502E-3</v>
      </c>
      <c r="H427" s="19">
        <f t="shared" si="33"/>
        <v>9.6748682480477383E-2</v>
      </c>
      <c r="I427" s="25">
        <v>10013.65</v>
      </c>
      <c r="J427" s="18">
        <f t="shared" si="34"/>
        <v>-0.67301492833408083</v>
      </c>
    </row>
    <row r="428" spans="1:10" ht="15" customHeight="1" x14ac:dyDescent="0.3">
      <c r="A428" s="13">
        <v>42951</v>
      </c>
      <c r="B428" s="14">
        <v>13711.47192</v>
      </c>
      <c r="C428" s="23">
        <f t="shared" si="31"/>
        <v>0.53</v>
      </c>
      <c r="D428" s="30">
        <v>102.4494</v>
      </c>
      <c r="E428" s="17">
        <f t="shared" si="32"/>
        <v>0.52</v>
      </c>
      <c r="F428" s="18">
        <f t="shared" si="35"/>
        <v>-1.0000000000000009E-2</v>
      </c>
      <c r="G428" s="21">
        <f t="shared" si="36"/>
        <v>6.1451469792111642E-3</v>
      </c>
      <c r="H428" s="19">
        <f t="shared" si="33"/>
        <v>9.7163305054053323E-2</v>
      </c>
      <c r="I428" s="25">
        <v>10066.4</v>
      </c>
      <c r="J428" s="18">
        <f t="shared" si="34"/>
        <v>0.5267809440114245</v>
      </c>
    </row>
    <row r="429" spans="1:10" ht="15" customHeight="1" x14ac:dyDescent="0.3">
      <c r="A429" s="13">
        <v>42954</v>
      </c>
      <c r="B429" s="14">
        <v>13699.212965999999</v>
      </c>
      <c r="C429" s="23">
        <f t="shared" si="31"/>
        <v>-0.09</v>
      </c>
      <c r="D429" s="31">
        <v>102.3563</v>
      </c>
      <c r="E429" s="17">
        <f t="shared" si="32"/>
        <v>-0.09</v>
      </c>
      <c r="F429" s="18">
        <f t="shared" si="35"/>
        <v>0</v>
      </c>
      <c r="G429" s="21">
        <f t="shared" si="36"/>
        <v>6.1451469792111642E-3</v>
      </c>
      <c r="H429" s="19">
        <f t="shared" si="33"/>
        <v>9.7163305054053323E-2</v>
      </c>
      <c r="I429" s="25">
        <v>10057.4</v>
      </c>
      <c r="J429" s="18">
        <f t="shared" si="34"/>
        <v>-8.9406341889851387E-2</v>
      </c>
    </row>
    <row r="430" spans="1:10" ht="15" customHeight="1" x14ac:dyDescent="0.3">
      <c r="A430" s="13">
        <v>42955</v>
      </c>
      <c r="B430" s="14">
        <v>13591.810944999999</v>
      </c>
      <c r="C430" s="23">
        <f t="shared" si="31"/>
        <v>-0.78</v>
      </c>
      <c r="D430" s="32">
        <v>101.55249999999999</v>
      </c>
      <c r="E430" s="17">
        <f t="shared" si="32"/>
        <v>-0.79</v>
      </c>
      <c r="F430" s="18">
        <f t="shared" si="35"/>
        <v>-1.0000000000000009E-2</v>
      </c>
      <c r="G430" s="21">
        <f t="shared" si="36"/>
        <v>6.1709940495106785E-3</v>
      </c>
      <c r="H430" s="19">
        <f t="shared" si="33"/>
        <v>9.7571983118998104E-2</v>
      </c>
      <c r="I430" s="25">
        <v>9978.5499999999993</v>
      </c>
      <c r="J430" s="18">
        <f t="shared" si="34"/>
        <v>-0.78399984091316222</v>
      </c>
    </row>
    <row r="431" spans="1:10" ht="15" customHeight="1" x14ac:dyDescent="0.3">
      <c r="A431" s="13">
        <v>42956</v>
      </c>
      <c r="B431" s="14">
        <v>13495.809746999999</v>
      </c>
      <c r="C431" s="23">
        <f t="shared" si="31"/>
        <v>-0.71</v>
      </c>
      <c r="D431" s="33">
        <v>100.83540000000001</v>
      </c>
      <c r="E431" s="17">
        <f t="shared" si="32"/>
        <v>-0.71</v>
      </c>
      <c r="F431" s="18">
        <f t="shared" si="35"/>
        <v>0</v>
      </c>
      <c r="G431" s="21">
        <f t="shared" si="36"/>
        <v>6.1709940495106785E-3</v>
      </c>
      <c r="H431" s="19">
        <f t="shared" si="33"/>
        <v>9.7571983118998104E-2</v>
      </c>
      <c r="I431" s="25">
        <v>9908.0499999999993</v>
      </c>
      <c r="J431" s="18">
        <f t="shared" si="34"/>
        <v>-0.70651547569536666</v>
      </c>
    </row>
    <row r="432" spans="1:10" ht="15" customHeight="1" x14ac:dyDescent="0.3">
      <c r="A432" s="13">
        <v>42957</v>
      </c>
      <c r="B432" s="14">
        <v>13377.052011</v>
      </c>
      <c r="C432" s="23">
        <f t="shared" si="31"/>
        <v>-0.88</v>
      </c>
      <c r="D432" s="33">
        <v>99.950299999999999</v>
      </c>
      <c r="E432" s="17">
        <f t="shared" si="32"/>
        <v>-0.88</v>
      </c>
      <c r="F432" s="18">
        <f t="shared" si="35"/>
        <v>0</v>
      </c>
      <c r="G432" s="21">
        <f t="shared" si="36"/>
        <v>6.1709940495106785E-3</v>
      </c>
      <c r="H432" s="19">
        <f t="shared" si="33"/>
        <v>9.7571983118998104E-2</v>
      </c>
      <c r="I432" s="25">
        <v>9820.25</v>
      </c>
      <c r="J432" s="18">
        <f t="shared" si="34"/>
        <v>-0.88614813207441701</v>
      </c>
    </row>
    <row r="433" spans="1:10" ht="15" customHeight="1" x14ac:dyDescent="0.3">
      <c r="A433" s="13">
        <v>42958</v>
      </c>
      <c r="B433" s="14">
        <v>13234.200101</v>
      </c>
      <c r="C433" s="23">
        <f t="shared" si="31"/>
        <v>-1.07</v>
      </c>
      <c r="D433" s="33">
        <v>98.890600000000006</v>
      </c>
      <c r="E433" s="17">
        <f t="shared" si="32"/>
        <v>-1.06</v>
      </c>
      <c r="F433" s="18">
        <f t="shared" si="35"/>
        <v>1.0000000000000009E-2</v>
      </c>
      <c r="G433" s="21">
        <f t="shared" si="36"/>
        <v>6.1709940495106785E-3</v>
      </c>
      <c r="H433" s="19">
        <f t="shared" si="33"/>
        <v>9.7571983118998104E-2</v>
      </c>
      <c r="I433" s="25">
        <v>9710.7999999999993</v>
      </c>
      <c r="J433" s="18">
        <f t="shared" si="34"/>
        <v>-1.1145337440492933</v>
      </c>
    </row>
    <row r="434" spans="1:10" ht="15" customHeight="1" x14ac:dyDescent="0.3">
      <c r="A434" s="13">
        <v>42961</v>
      </c>
      <c r="B434" s="14">
        <v>13347.751242</v>
      </c>
      <c r="C434" s="23">
        <f t="shared" si="31"/>
        <v>0.86</v>
      </c>
      <c r="D434" s="33">
        <v>99.735600000000005</v>
      </c>
      <c r="E434" s="17">
        <f t="shared" si="32"/>
        <v>0.85</v>
      </c>
      <c r="F434" s="18">
        <f t="shared" si="35"/>
        <v>-1.0000000000000009E-2</v>
      </c>
      <c r="G434" s="21">
        <f t="shared" si="36"/>
        <v>6.1964698607995554E-3</v>
      </c>
      <c r="H434" s="19">
        <f t="shared" si="33"/>
        <v>9.7974791063565506E-2</v>
      </c>
      <c r="I434" s="25">
        <v>9794.15</v>
      </c>
      <c r="J434" s="18">
        <f t="shared" si="34"/>
        <v>0.85832269226016766</v>
      </c>
    </row>
    <row r="435" spans="1:10" ht="15" customHeight="1" x14ac:dyDescent="0.3">
      <c r="A435" s="13">
        <v>42963</v>
      </c>
      <c r="B435" s="14">
        <v>13488.327336</v>
      </c>
      <c r="C435" s="23">
        <f t="shared" si="31"/>
        <v>1.05</v>
      </c>
      <c r="D435" s="33">
        <v>100.7803</v>
      </c>
      <c r="E435" s="17">
        <f t="shared" si="32"/>
        <v>1.05</v>
      </c>
      <c r="F435" s="18">
        <f t="shared" si="35"/>
        <v>0</v>
      </c>
      <c r="G435" s="21">
        <f t="shared" si="36"/>
        <v>6.1964698607995554E-3</v>
      </c>
      <c r="H435" s="19">
        <f t="shared" si="33"/>
        <v>9.7974791063565506E-2</v>
      </c>
      <c r="I435" s="25">
        <v>9897.2999999999993</v>
      </c>
      <c r="J435" s="18">
        <f t="shared" si="34"/>
        <v>1.0531797042111835</v>
      </c>
    </row>
    <row r="436" spans="1:10" ht="15" customHeight="1" x14ac:dyDescent="0.3">
      <c r="A436" s="13">
        <v>42964</v>
      </c>
      <c r="B436" s="14">
        <v>13497.689990000001</v>
      </c>
      <c r="C436" s="23">
        <f t="shared" si="31"/>
        <v>7.0000000000000007E-2</v>
      </c>
      <c r="D436" s="33">
        <v>100.8509</v>
      </c>
      <c r="E436" s="17">
        <f t="shared" si="32"/>
        <v>7.0000000000000007E-2</v>
      </c>
      <c r="F436" s="18">
        <f t="shared" si="35"/>
        <v>0</v>
      </c>
      <c r="G436" s="21">
        <f t="shared" si="36"/>
        <v>6.1964698607995554E-3</v>
      </c>
      <c r="H436" s="19">
        <f t="shared" si="33"/>
        <v>9.7974791063565506E-2</v>
      </c>
      <c r="I436" s="25">
        <v>9904.15</v>
      </c>
      <c r="J436" s="18">
        <f t="shared" si="34"/>
        <v>6.9210794863249214E-2</v>
      </c>
    </row>
    <row r="437" spans="1:10" ht="15" customHeight="1" x14ac:dyDescent="0.3">
      <c r="A437" s="13">
        <v>42965</v>
      </c>
      <c r="B437" s="14">
        <v>13407.074923</v>
      </c>
      <c r="C437" s="23">
        <f t="shared" si="31"/>
        <v>-0.67</v>
      </c>
      <c r="D437" s="33">
        <v>100.1743</v>
      </c>
      <c r="E437" s="17">
        <f t="shared" si="32"/>
        <v>-0.67</v>
      </c>
      <c r="F437" s="18">
        <f t="shared" si="35"/>
        <v>0</v>
      </c>
      <c r="G437" s="21">
        <f t="shared" si="36"/>
        <v>6.1964698607995554E-3</v>
      </c>
      <c r="H437" s="19">
        <f t="shared" si="33"/>
        <v>9.7974791063565506E-2</v>
      </c>
      <c r="I437" s="25">
        <v>9837.4</v>
      </c>
      <c r="J437" s="18">
        <f t="shared" si="34"/>
        <v>-0.67395990569609709</v>
      </c>
    </row>
    <row r="438" spans="1:10" ht="15" customHeight="1" x14ac:dyDescent="0.3">
      <c r="A438" s="13">
        <v>42968</v>
      </c>
      <c r="B438" s="14">
        <v>13293.875015</v>
      </c>
      <c r="C438" s="23">
        <f t="shared" si="31"/>
        <v>-0.84</v>
      </c>
      <c r="D438" s="33">
        <v>99.330799999999996</v>
      </c>
      <c r="E438" s="17">
        <f t="shared" si="32"/>
        <v>-0.84</v>
      </c>
      <c r="F438" s="18">
        <f t="shared" si="35"/>
        <v>0</v>
      </c>
      <c r="G438" s="21">
        <f t="shared" si="36"/>
        <v>6.1964698607995554E-3</v>
      </c>
      <c r="H438" s="19">
        <f t="shared" si="33"/>
        <v>9.7974791063565506E-2</v>
      </c>
      <c r="I438" s="25">
        <v>9754.35</v>
      </c>
      <c r="J438" s="18">
        <f t="shared" si="34"/>
        <v>-0.84422713318559051</v>
      </c>
    </row>
    <row r="439" spans="1:10" ht="15" customHeight="1" x14ac:dyDescent="0.3">
      <c r="A439" s="13">
        <v>42969</v>
      </c>
      <c r="B439" s="14">
        <v>13309.139149000001</v>
      </c>
      <c r="C439" s="23">
        <f t="shared" si="31"/>
        <v>0.11</v>
      </c>
      <c r="D439" s="33">
        <v>99.444999999999993</v>
      </c>
      <c r="E439" s="17">
        <f t="shared" si="32"/>
        <v>0.11</v>
      </c>
      <c r="F439" s="18">
        <f t="shared" si="35"/>
        <v>0</v>
      </c>
      <c r="G439" s="21">
        <f t="shared" si="36"/>
        <v>6.1964698607995554E-3</v>
      </c>
      <c r="H439" s="19">
        <f t="shared" si="33"/>
        <v>9.7974791063565506E-2</v>
      </c>
      <c r="I439" s="25">
        <v>9765.5499999999993</v>
      </c>
      <c r="J439" s="18">
        <f t="shared" si="34"/>
        <v>0.11482056723409462</v>
      </c>
    </row>
    <row r="440" spans="1:10" ht="15" customHeight="1" x14ac:dyDescent="0.3">
      <c r="A440" s="13">
        <v>42970</v>
      </c>
      <c r="B440" s="14">
        <v>13427.667874999999</v>
      </c>
      <c r="C440" s="23">
        <f t="shared" si="31"/>
        <v>0.89</v>
      </c>
      <c r="D440" s="33">
        <v>100.3257</v>
      </c>
      <c r="E440" s="17">
        <f t="shared" si="32"/>
        <v>0.89</v>
      </c>
      <c r="F440" s="18">
        <f t="shared" si="35"/>
        <v>0</v>
      </c>
      <c r="G440" s="21">
        <f t="shared" si="36"/>
        <v>6.1561618178066907E-3</v>
      </c>
      <c r="H440" s="19">
        <f t="shared" si="33"/>
        <v>9.7337464944158292E-2</v>
      </c>
      <c r="I440" s="25">
        <v>9852.5</v>
      </c>
      <c r="J440" s="18">
        <f t="shared" si="34"/>
        <v>0.89037483807876383</v>
      </c>
    </row>
    <row r="441" spans="1:10" ht="15" customHeight="1" x14ac:dyDescent="0.3">
      <c r="A441" s="13">
        <v>42971</v>
      </c>
      <c r="B441" s="14">
        <v>13437.44874</v>
      </c>
      <c r="C441" s="23">
        <f t="shared" si="31"/>
        <v>7.0000000000000007E-2</v>
      </c>
      <c r="D441" s="33">
        <v>100.3997</v>
      </c>
      <c r="E441" s="17">
        <f t="shared" si="32"/>
        <v>7.0000000000000007E-2</v>
      </c>
      <c r="F441" s="18">
        <f t="shared" si="35"/>
        <v>0</v>
      </c>
      <c r="G441" s="21">
        <f t="shared" si="36"/>
        <v>6.1561618178066907E-3</v>
      </c>
      <c r="H441" s="19">
        <f t="shared" si="33"/>
        <v>9.7337464944158292E-2</v>
      </c>
      <c r="I441" s="25">
        <v>9857.0499999999993</v>
      </c>
      <c r="J441" s="18">
        <f t="shared" si="34"/>
        <v>4.6181172291289235E-2</v>
      </c>
    </row>
    <row r="442" spans="1:10" ht="15" customHeight="1" x14ac:dyDescent="0.3">
      <c r="A442" s="13">
        <v>42975</v>
      </c>
      <c r="B442" s="14">
        <v>13513.476282</v>
      </c>
      <c r="C442" s="23">
        <f t="shared" si="31"/>
        <v>0.56999999999999995</v>
      </c>
      <c r="D442" s="33">
        <v>100.96550000000001</v>
      </c>
      <c r="E442" s="17">
        <f t="shared" si="32"/>
        <v>0.56000000000000005</v>
      </c>
      <c r="F442" s="18">
        <f t="shared" si="35"/>
        <v>-9.9999999999998979E-3</v>
      </c>
      <c r="G442" s="21">
        <f t="shared" si="36"/>
        <v>6.1811705631820181E-3</v>
      </c>
      <c r="H442" s="19">
        <f t="shared" si="33"/>
        <v>9.7732887928204476E-2</v>
      </c>
      <c r="I442" s="25">
        <v>9912.7999999999993</v>
      </c>
      <c r="J442" s="18">
        <f t="shared" si="34"/>
        <v>0.56558503811992433</v>
      </c>
    </row>
    <row r="443" spans="1:10" ht="15" customHeight="1" x14ac:dyDescent="0.3">
      <c r="A443" s="13">
        <v>42976</v>
      </c>
      <c r="B443" s="14">
        <v>13354.291487</v>
      </c>
      <c r="C443" s="23">
        <f t="shared" si="31"/>
        <v>-1.18</v>
      </c>
      <c r="D443" s="33">
        <v>99.779700000000005</v>
      </c>
      <c r="E443" s="17">
        <f t="shared" si="32"/>
        <v>-1.17</v>
      </c>
      <c r="F443" s="18">
        <f t="shared" si="35"/>
        <v>1.0000000000000009E-2</v>
      </c>
      <c r="G443" s="21">
        <f t="shared" si="36"/>
        <v>6.2215789737181072E-3</v>
      </c>
      <c r="H443" s="19">
        <f t="shared" si="33"/>
        <v>9.8371800997810413E-2</v>
      </c>
      <c r="I443" s="25">
        <v>9796.0499999999993</v>
      </c>
      <c r="J443" s="18">
        <f t="shared" si="34"/>
        <v>-1.1777701557582116</v>
      </c>
    </row>
    <row r="444" spans="1:10" ht="15" customHeight="1" x14ac:dyDescent="0.3">
      <c r="A444" s="13">
        <v>42977</v>
      </c>
      <c r="B444" s="14">
        <v>13474.733181</v>
      </c>
      <c r="C444" s="23">
        <f t="shared" si="31"/>
        <v>0.9</v>
      </c>
      <c r="D444" s="33">
        <v>100.6743</v>
      </c>
      <c r="E444" s="17">
        <f t="shared" si="32"/>
        <v>0.9</v>
      </c>
      <c r="F444" s="18">
        <f t="shared" si="35"/>
        <v>0</v>
      </c>
      <c r="G444" s="21">
        <f t="shared" si="36"/>
        <v>6.2215789737181072E-3</v>
      </c>
      <c r="H444" s="19">
        <f t="shared" si="33"/>
        <v>9.8371800997810413E-2</v>
      </c>
      <c r="I444" s="25">
        <v>9884.4</v>
      </c>
      <c r="J444" s="18">
        <f t="shared" si="34"/>
        <v>0.90189413079762115</v>
      </c>
    </row>
    <row r="445" spans="1:10" ht="15" customHeight="1" x14ac:dyDescent="0.3">
      <c r="A445" s="13">
        <v>42978</v>
      </c>
      <c r="B445" s="14">
        <v>13521.027199</v>
      </c>
      <c r="C445" s="23">
        <f t="shared" si="31"/>
        <v>0.34</v>
      </c>
      <c r="D445" s="33">
        <v>101.0204</v>
      </c>
      <c r="E445" s="17">
        <f t="shared" si="32"/>
        <v>0.34</v>
      </c>
      <c r="F445" s="18">
        <f t="shared" si="35"/>
        <v>0</v>
      </c>
      <c r="G445" s="21">
        <f t="shared" si="36"/>
        <v>6.1964698607995554E-3</v>
      </c>
      <c r="H445" s="19">
        <f t="shared" si="33"/>
        <v>9.7974791063565506E-2</v>
      </c>
      <c r="I445" s="25">
        <v>9917.9</v>
      </c>
      <c r="J445" s="18">
        <f t="shared" si="34"/>
        <v>0.33891789081785439</v>
      </c>
    </row>
    <row r="446" spans="1:10" ht="15" customHeight="1" x14ac:dyDescent="0.3">
      <c r="A446" s="13">
        <v>42979</v>
      </c>
      <c r="B446" s="14">
        <v>13598.094364</v>
      </c>
      <c r="C446" s="23">
        <f t="shared" si="31"/>
        <v>0.56999999999999995</v>
      </c>
      <c r="D446" s="33">
        <v>101.5934</v>
      </c>
      <c r="E446" s="17">
        <f t="shared" si="32"/>
        <v>0.56999999999999995</v>
      </c>
      <c r="F446" s="18">
        <f t="shared" si="35"/>
        <v>0</v>
      </c>
      <c r="G446" s="21">
        <f t="shared" si="36"/>
        <v>6.1964698607995554E-3</v>
      </c>
      <c r="H446" s="19">
        <f t="shared" si="33"/>
        <v>9.7974791063565506E-2</v>
      </c>
      <c r="I446" s="25">
        <v>9974.4</v>
      </c>
      <c r="J446" s="18">
        <f t="shared" si="34"/>
        <v>0.56967704856874946</v>
      </c>
    </row>
    <row r="447" spans="1:10" ht="15" customHeight="1" x14ac:dyDescent="0.3">
      <c r="A447" s="13">
        <v>42982</v>
      </c>
      <c r="B447" s="14">
        <v>13514.156182999999</v>
      </c>
      <c r="C447" s="23">
        <f t="shared" si="31"/>
        <v>-0.62</v>
      </c>
      <c r="D447" s="33">
        <v>100.9682</v>
      </c>
      <c r="E447" s="17">
        <f t="shared" si="32"/>
        <v>-0.62</v>
      </c>
      <c r="F447" s="18">
        <f t="shared" si="35"/>
        <v>0</v>
      </c>
      <c r="G447" s="21">
        <f t="shared" si="36"/>
        <v>6.1964698607995554E-3</v>
      </c>
      <c r="H447" s="19">
        <f t="shared" si="33"/>
        <v>9.7974791063565506E-2</v>
      </c>
      <c r="I447" s="25">
        <v>9912.85</v>
      </c>
      <c r="J447" s="18">
        <f t="shared" si="34"/>
        <v>-0.61707972409367262</v>
      </c>
    </row>
    <row r="448" spans="1:10" ht="15" customHeight="1" x14ac:dyDescent="0.3">
      <c r="A448" s="13">
        <v>42983</v>
      </c>
      <c r="B448" s="14">
        <v>13568.380290999999</v>
      </c>
      <c r="C448" s="23">
        <f t="shared" si="31"/>
        <v>0.4</v>
      </c>
      <c r="D448" s="33">
        <v>101.3716</v>
      </c>
      <c r="E448" s="17">
        <f t="shared" si="32"/>
        <v>0.4</v>
      </c>
      <c r="F448" s="18">
        <f t="shared" si="35"/>
        <v>0</v>
      </c>
      <c r="G448" s="21">
        <f t="shared" si="36"/>
        <v>6.1964698607995554E-3</v>
      </c>
      <c r="H448" s="19">
        <f t="shared" si="33"/>
        <v>9.7974791063565506E-2</v>
      </c>
      <c r="I448" s="25">
        <v>9952.2000000000007</v>
      </c>
      <c r="J448" s="18">
        <f t="shared" si="34"/>
        <v>0.39695950206046049</v>
      </c>
    </row>
    <row r="449" spans="1:10" ht="15" customHeight="1" x14ac:dyDescent="0.3">
      <c r="A449" s="13">
        <v>42984</v>
      </c>
      <c r="B449" s="14">
        <v>13519.299515999999</v>
      </c>
      <c r="C449" s="23">
        <f t="shared" si="31"/>
        <v>-0.36</v>
      </c>
      <c r="D449" s="33">
        <v>101.00530000000001</v>
      </c>
      <c r="E449" s="17">
        <f t="shared" si="32"/>
        <v>-0.36</v>
      </c>
      <c r="F449" s="18">
        <f t="shared" si="35"/>
        <v>0</v>
      </c>
      <c r="G449" s="21">
        <f t="shared" si="36"/>
        <v>6.1964698607995554E-3</v>
      </c>
      <c r="H449" s="19">
        <f t="shared" si="33"/>
        <v>9.7974791063565506E-2</v>
      </c>
      <c r="I449" s="25">
        <v>9916.2000000000007</v>
      </c>
      <c r="J449" s="18">
        <f t="shared" si="34"/>
        <v>-0.36172906493036711</v>
      </c>
    </row>
    <row r="450" spans="1:10" ht="15" customHeight="1" x14ac:dyDescent="0.3">
      <c r="A450" s="13">
        <v>42985</v>
      </c>
      <c r="B450" s="14">
        <v>13539.913119999999</v>
      </c>
      <c r="C450" s="23">
        <f t="shared" si="31"/>
        <v>0.15</v>
      </c>
      <c r="D450" s="33">
        <v>101.15730000000001</v>
      </c>
      <c r="E450" s="17">
        <f t="shared" si="32"/>
        <v>0.15</v>
      </c>
      <c r="F450" s="18">
        <f t="shared" si="35"/>
        <v>0</v>
      </c>
      <c r="G450" s="21">
        <f t="shared" si="36"/>
        <v>6.1709940495106776E-3</v>
      </c>
      <c r="H450" s="19">
        <f t="shared" si="33"/>
        <v>9.757198311899809E-2</v>
      </c>
      <c r="I450" s="25">
        <v>9929.9</v>
      </c>
      <c r="J450" s="18">
        <f t="shared" si="34"/>
        <v>0.138157762045934</v>
      </c>
    </row>
    <row r="451" spans="1:10" ht="15" customHeight="1" x14ac:dyDescent="0.3">
      <c r="A451" s="13">
        <v>42986</v>
      </c>
      <c r="B451" s="14">
        <v>13546.56724</v>
      </c>
      <c r="C451" s="23">
        <f t="shared" si="31"/>
        <v>0.05</v>
      </c>
      <c r="D451" s="33">
        <v>101.2055</v>
      </c>
      <c r="E451" s="17">
        <f t="shared" si="32"/>
        <v>0.05</v>
      </c>
      <c r="F451" s="18">
        <f t="shared" si="35"/>
        <v>0</v>
      </c>
      <c r="G451" s="21">
        <f t="shared" si="36"/>
        <v>6.1709940495106776E-3</v>
      </c>
      <c r="H451" s="19">
        <f t="shared" si="33"/>
        <v>9.757198311899809E-2</v>
      </c>
      <c r="I451" s="25">
        <v>9934.7999999999993</v>
      </c>
      <c r="J451" s="18">
        <f t="shared" si="34"/>
        <v>4.9345914863187311E-2</v>
      </c>
    </row>
    <row r="452" spans="1:10" ht="15" customHeight="1" x14ac:dyDescent="0.3">
      <c r="A452" s="13">
        <v>42989</v>
      </c>
      <c r="B452" s="14">
        <v>13646.37</v>
      </c>
      <c r="C452" s="23">
        <f t="shared" si="31"/>
        <v>0.74</v>
      </c>
      <c r="D452" s="33">
        <v>101.95</v>
      </c>
      <c r="E452" s="17">
        <f t="shared" si="32"/>
        <v>0.74</v>
      </c>
      <c r="F452" s="18">
        <f t="shared" si="35"/>
        <v>0</v>
      </c>
      <c r="G452" s="21">
        <f t="shared" si="36"/>
        <v>6.1709940495106776E-3</v>
      </c>
      <c r="H452" s="19">
        <f t="shared" si="33"/>
        <v>9.757198311899809E-2</v>
      </c>
      <c r="I452" s="25">
        <v>10006.049999999999</v>
      </c>
      <c r="J452" s="18">
        <f t="shared" si="34"/>
        <v>0.71717598743809641</v>
      </c>
    </row>
    <row r="453" spans="1:10" ht="15" customHeight="1" x14ac:dyDescent="0.3">
      <c r="A453" s="13">
        <v>42990</v>
      </c>
      <c r="B453" s="14">
        <v>13765.026803000001</v>
      </c>
      <c r="C453" s="23">
        <f t="shared" si="31"/>
        <v>0.87</v>
      </c>
      <c r="D453" s="33">
        <v>102.83620000000001</v>
      </c>
      <c r="E453" s="17">
        <f t="shared" si="32"/>
        <v>0.87</v>
      </c>
      <c r="F453" s="18">
        <f t="shared" si="35"/>
        <v>0</v>
      </c>
      <c r="G453" s="21">
        <f t="shared" si="36"/>
        <v>6.1709940495106776E-3</v>
      </c>
      <c r="H453" s="19">
        <f t="shared" si="33"/>
        <v>9.757198311899809E-2</v>
      </c>
      <c r="I453" s="25">
        <v>10093.049999999999</v>
      </c>
      <c r="J453" s="18">
        <f t="shared" si="34"/>
        <v>0.86947396824920919</v>
      </c>
    </row>
    <row r="454" spans="1:10" ht="15" customHeight="1" x14ac:dyDescent="0.3">
      <c r="A454" s="13">
        <v>42991</v>
      </c>
      <c r="B454" s="14">
        <v>13746.301622000001</v>
      </c>
      <c r="C454" s="23">
        <f t="shared" si="31"/>
        <v>-0.14000000000000001</v>
      </c>
      <c r="D454" s="33">
        <v>102.69889999999999</v>
      </c>
      <c r="E454" s="17">
        <f t="shared" si="32"/>
        <v>-0.13</v>
      </c>
      <c r="F454" s="18">
        <f t="shared" si="35"/>
        <v>1.0000000000000009E-2</v>
      </c>
      <c r="G454" s="21">
        <f t="shared" si="36"/>
        <v>6.2106801556108459E-3</v>
      </c>
      <c r="H454" s="19">
        <f t="shared" si="33"/>
        <v>9.8199475552696258E-2</v>
      </c>
      <c r="I454" s="25">
        <v>10079.299999999999</v>
      </c>
      <c r="J454" s="18">
        <f t="shared" si="34"/>
        <v>-0.13623235790965069</v>
      </c>
    </row>
    <row r="455" spans="1:10" ht="15" customHeight="1" x14ac:dyDescent="0.3">
      <c r="A455" s="13">
        <v>42992</v>
      </c>
      <c r="B455" s="14">
        <v>13756.284750000001</v>
      </c>
      <c r="C455" s="23">
        <f t="shared" si="31"/>
        <v>7.0000000000000007E-2</v>
      </c>
      <c r="D455" s="33">
        <v>102.77379999999999</v>
      </c>
      <c r="E455" s="17">
        <f t="shared" si="32"/>
        <v>7.0000000000000007E-2</v>
      </c>
      <c r="F455" s="18">
        <f t="shared" si="35"/>
        <v>0</v>
      </c>
      <c r="G455" s="21">
        <f t="shared" si="36"/>
        <v>6.2106801556108459E-3</v>
      </c>
      <c r="H455" s="19">
        <f t="shared" si="33"/>
        <v>9.8199475552696258E-2</v>
      </c>
      <c r="I455" s="25">
        <v>10086.6</v>
      </c>
      <c r="J455" s="18">
        <f t="shared" si="34"/>
        <v>7.2425664480679136E-2</v>
      </c>
    </row>
    <row r="456" spans="1:10" ht="15" customHeight="1" x14ac:dyDescent="0.3">
      <c r="A456" s="13">
        <v>42993</v>
      </c>
      <c r="B456" s="14">
        <v>13754.620895</v>
      </c>
      <c r="C456" s="23">
        <f t="shared" si="31"/>
        <v>-0.01</v>
      </c>
      <c r="D456" s="33">
        <v>102.7621</v>
      </c>
      <c r="E456" s="17">
        <f t="shared" si="32"/>
        <v>-0.01</v>
      </c>
      <c r="F456" s="18">
        <f t="shared" si="35"/>
        <v>0</v>
      </c>
      <c r="G456" s="21">
        <f t="shared" si="36"/>
        <v>6.1847349859167925E-3</v>
      </c>
      <c r="H456" s="19">
        <f t="shared" si="33"/>
        <v>9.778924640013234E-2</v>
      </c>
      <c r="I456" s="25">
        <v>10085.4</v>
      </c>
      <c r="J456" s="18">
        <f t="shared" si="34"/>
        <v>-1.1896972220577078E-2</v>
      </c>
    </row>
    <row r="457" spans="1:10" ht="15" customHeight="1" x14ac:dyDescent="0.3">
      <c r="A457" s="13">
        <v>42996</v>
      </c>
      <c r="B457" s="14">
        <v>13848.34</v>
      </c>
      <c r="C457" s="23">
        <f t="shared" ref="C457:C520" si="37">ROUND(((B457-B456)/B456)*100,2)</f>
        <v>0.68</v>
      </c>
      <c r="D457" s="33">
        <v>103.4585</v>
      </c>
      <c r="E457" s="17">
        <f t="shared" ref="E457:E520" si="38">ROUND(((D457-D456)/D456)*100,2)</f>
        <v>0.68</v>
      </c>
      <c r="F457" s="18">
        <f t="shared" si="35"/>
        <v>0</v>
      </c>
      <c r="G457" s="21">
        <f t="shared" si="36"/>
        <v>6.1584154382812598E-3</v>
      </c>
      <c r="H457" s="19">
        <f t="shared" ref="H457:H520" si="39">+G457*(SQRT(250))</f>
        <v>9.7373097812564424E-2</v>
      </c>
      <c r="I457" s="25">
        <v>10153.1</v>
      </c>
      <c r="J457" s="18">
        <f t="shared" ref="J457:J520" si="40">+((I457-I456)/I456)*100</f>
        <v>0.67126737660381075</v>
      </c>
    </row>
    <row r="458" spans="1:10" ht="15" customHeight="1" x14ac:dyDescent="0.3">
      <c r="A458" s="13">
        <v>42997</v>
      </c>
      <c r="B458" s="14">
        <v>13840.784696000001</v>
      </c>
      <c r="C458" s="23">
        <f t="shared" si="37"/>
        <v>-0.05</v>
      </c>
      <c r="D458" s="33">
        <v>103.39919999999999</v>
      </c>
      <c r="E458" s="17">
        <f t="shared" si="38"/>
        <v>-0.06</v>
      </c>
      <c r="F458" s="18">
        <f t="shared" ref="F458:F521" si="41">E458-C458</f>
        <v>-9.999999999999995E-3</v>
      </c>
      <c r="G458" s="21">
        <f t="shared" si="36"/>
        <v>6.1584154382812589E-3</v>
      </c>
      <c r="H458" s="19">
        <f t="shared" si="39"/>
        <v>9.737309781256441E-2</v>
      </c>
      <c r="I458" s="25">
        <v>10147.549999999999</v>
      </c>
      <c r="J458" s="18">
        <f t="shared" si="40"/>
        <v>-5.4663107819297466E-2</v>
      </c>
    </row>
    <row r="459" spans="1:10" ht="15" customHeight="1" x14ac:dyDescent="0.3">
      <c r="A459" s="13">
        <v>42998</v>
      </c>
      <c r="B459" s="14">
        <v>13832.041764</v>
      </c>
      <c r="C459" s="23">
        <f t="shared" si="37"/>
        <v>-0.06</v>
      </c>
      <c r="D459" s="33">
        <v>103.3353</v>
      </c>
      <c r="E459" s="17">
        <f t="shared" si="38"/>
        <v>-0.06</v>
      </c>
      <c r="F459" s="18">
        <f t="shared" si="41"/>
        <v>0</v>
      </c>
      <c r="G459" s="21">
        <f t="shared" si="36"/>
        <v>6.1584154382812589E-3</v>
      </c>
      <c r="H459" s="19">
        <f t="shared" si="39"/>
        <v>9.737309781256441E-2</v>
      </c>
      <c r="I459" s="25">
        <v>10141.15</v>
      </c>
      <c r="J459" s="18">
        <f t="shared" si="40"/>
        <v>-6.3069410843007781E-2</v>
      </c>
    </row>
    <row r="460" spans="1:10" ht="15" customHeight="1" x14ac:dyDescent="0.3">
      <c r="A460" s="13">
        <v>42999</v>
      </c>
      <c r="B460" s="14">
        <v>13806.6</v>
      </c>
      <c r="C460" s="23">
        <f t="shared" si="37"/>
        <v>-0.18</v>
      </c>
      <c r="D460" s="33">
        <v>103.1473</v>
      </c>
      <c r="E460" s="17">
        <f t="shared" si="38"/>
        <v>-0.18</v>
      </c>
      <c r="F460" s="18">
        <f t="shared" si="41"/>
        <v>0</v>
      </c>
      <c r="G460" s="21">
        <f t="shared" si="36"/>
        <v>6.1584154382812589E-3</v>
      </c>
      <c r="H460" s="19">
        <f t="shared" si="39"/>
        <v>9.737309781256441E-2</v>
      </c>
      <c r="I460" s="25">
        <v>10121.9</v>
      </c>
      <c r="J460" s="18">
        <f t="shared" si="40"/>
        <v>-0.18982068108646455</v>
      </c>
    </row>
    <row r="461" spans="1:10" ht="15" customHeight="1" x14ac:dyDescent="0.3">
      <c r="A461" s="13">
        <v>43000</v>
      </c>
      <c r="B461" s="14">
        <v>13591.790601000001</v>
      </c>
      <c r="C461" s="23">
        <f t="shared" si="37"/>
        <v>-1.56</v>
      </c>
      <c r="D461" s="33">
        <v>101.5445</v>
      </c>
      <c r="E461" s="17">
        <f t="shared" si="38"/>
        <v>-1.55</v>
      </c>
      <c r="F461" s="18">
        <f t="shared" si="41"/>
        <v>1.0000000000000009E-2</v>
      </c>
      <c r="G461" s="21">
        <f t="shared" si="36"/>
        <v>6.1973918859308834E-3</v>
      </c>
      <c r="H461" s="19">
        <f t="shared" si="39"/>
        <v>9.7989369560940065E-2</v>
      </c>
      <c r="I461" s="25">
        <v>9964.4</v>
      </c>
      <c r="J461" s="18">
        <f t="shared" si="40"/>
        <v>-1.5560319702822594</v>
      </c>
    </row>
    <row r="462" spans="1:10" ht="15" customHeight="1" x14ac:dyDescent="0.3">
      <c r="A462" s="13">
        <v>43003</v>
      </c>
      <c r="B462" s="14">
        <v>13466.531515999999</v>
      </c>
      <c r="C462" s="23">
        <f t="shared" si="37"/>
        <v>-0.92</v>
      </c>
      <c r="D462" s="33">
        <v>100.6086</v>
      </c>
      <c r="E462" s="17">
        <f t="shared" si="38"/>
        <v>-0.92</v>
      </c>
      <c r="F462" s="18">
        <f t="shared" si="41"/>
        <v>0</v>
      </c>
      <c r="G462" s="21">
        <f t="shared" si="36"/>
        <v>6.1973918859308834E-3</v>
      </c>
      <c r="H462" s="19">
        <f t="shared" si="39"/>
        <v>9.7989369560940065E-2</v>
      </c>
      <c r="I462" s="25">
        <v>9872.6</v>
      </c>
      <c r="J462" s="18">
        <f t="shared" si="40"/>
        <v>-0.92127975593110745</v>
      </c>
    </row>
    <row r="463" spans="1:10" ht="15" customHeight="1" x14ac:dyDescent="0.3">
      <c r="A463" s="13">
        <v>43004</v>
      </c>
      <c r="B463" s="14">
        <v>13465.072001</v>
      </c>
      <c r="C463" s="23">
        <f t="shared" si="37"/>
        <v>-0.01</v>
      </c>
      <c r="D463" s="33">
        <v>100.5962</v>
      </c>
      <c r="E463" s="17">
        <f t="shared" si="38"/>
        <v>-0.01</v>
      </c>
      <c r="F463" s="18">
        <f t="shared" si="41"/>
        <v>0</v>
      </c>
      <c r="G463" s="21">
        <f t="shared" si="36"/>
        <v>6.1584154382812598E-3</v>
      </c>
      <c r="H463" s="19">
        <f t="shared" si="39"/>
        <v>9.7373097812564424E-2</v>
      </c>
      <c r="I463" s="25">
        <v>9871.5</v>
      </c>
      <c r="J463" s="18">
        <f t="shared" si="40"/>
        <v>-1.1141948422911529E-2</v>
      </c>
    </row>
    <row r="464" spans="1:10" ht="15" customHeight="1" x14ac:dyDescent="0.3">
      <c r="A464" s="13">
        <v>43005</v>
      </c>
      <c r="B464" s="14">
        <v>13279.850057</v>
      </c>
      <c r="C464" s="23">
        <f t="shared" si="37"/>
        <v>-1.38</v>
      </c>
      <c r="D464" s="33">
        <v>99.214299999999994</v>
      </c>
      <c r="E464" s="17">
        <f t="shared" si="38"/>
        <v>-1.37</v>
      </c>
      <c r="F464" s="18">
        <f t="shared" si="41"/>
        <v>9.9999999999997868E-3</v>
      </c>
      <c r="G464" s="21">
        <f t="shared" si="36"/>
        <v>6.1973918859308825E-3</v>
      </c>
      <c r="H464" s="19">
        <f t="shared" si="39"/>
        <v>9.7989369560940051E-2</v>
      </c>
      <c r="I464" s="25">
        <v>9735.75</v>
      </c>
      <c r="J464" s="18">
        <f t="shared" si="40"/>
        <v>-1.3751709466646407</v>
      </c>
    </row>
    <row r="465" spans="1:10" ht="15" customHeight="1" x14ac:dyDescent="0.3">
      <c r="A465" s="13">
        <v>43006</v>
      </c>
      <c r="B465" s="14">
        <v>13325.163210000001</v>
      </c>
      <c r="C465" s="23">
        <f t="shared" si="37"/>
        <v>0.34</v>
      </c>
      <c r="D465" s="33">
        <v>99.555300000000003</v>
      </c>
      <c r="E465" s="17">
        <f t="shared" si="38"/>
        <v>0.34</v>
      </c>
      <c r="F465" s="18">
        <f t="shared" si="41"/>
        <v>0</v>
      </c>
      <c r="G465" s="21">
        <f t="shared" si="36"/>
        <v>6.1705972222845327E-3</v>
      </c>
      <c r="H465" s="19">
        <f t="shared" si="39"/>
        <v>9.7565708729637157E-2</v>
      </c>
      <c r="I465" s="25">
        <v>9768.9500000000007</v>
      </c>
      <c r="J465" s="18">
        <f t="shared" si="40"/>
        <v>0.34101122152890867</v>
      </c>
    </row>
    <row r="466" spans="1:10" ht="15" customHeight="1" x14ac:dyDescent="0.3">
      <c r="A466" s="13">
        <v>43007</v>
      </c>
      <c r="B466" s="14">
        <v>13351.993725</v>
      </c>
      <c r="C466" s="23">
        <f t="shared" si="37"/>
        <v>0.2</v>
      </c>
      <c r="D466" s="33">
        <v>99.733800000000002</v>
      </c>
      <c r="E466" s="17">
        <f t="shared" si="38"/>
        <v>0.18</v>
      </c>
      <c r="F466" s="18">
        <f t="shared" si="41"/>
        <v>-2.0000000000000018E-2</v>
      </c>
      <c r="G466" s="21">
        <f t="shared" si="36"/>
        <v>6.2885223947157501E-3</v>
      </c>
      <c r="H466" s="19">
        <f t="shared" si="39"/>
        <v>9.9430269421390882E-2</v>
      </c>
      <c r="I466" s="25">
        <v>9788.6</v>
      </c>
      <c r="J466" s="18">
        <f t="shared" si="40"/>
        <v>0.20114751329466971</v>
      </c>
    </row>
    <row r="467" spans="1:10" ht="15" customHeight="1" x14ac:dyDescent="0.3">
      <c r="A467" s="13">
        <v>43011</v>
      </c>
      <c r="B467" s="14">
        <v>13448.662693</v>
      </c>
      <c r="C467" s="23">
        <f t="shared" si="37"/>
        <v>0.72</v>
      </c>
      <c r="D467" s="33">
        <v>100.4435</v>
      </c>
      <c r="E467" s="17">
        <f t="shared" si="38"/>
        <v>0.71</v>
      </c>
      <c r="F467" s="18">
        <f t="shared" si="41"/>
        <v>-1.0000000000000009E-2</v>
      </c>
      <c r="G467" s="21">
        <f t="shared" si="36"/>
        <v>6.314299647973933E-3</v>
      </c>
      <c r="H467" s="19">
        <f t="shared" si="39"/>
        <v>9.983784358198515E-2</v>
      </c>
      <c r="I467" s="25">
        <v>9859.5</v>
      </c>
      <c r="J467" s="18">
        <f t="shared" si="40"/>
        <v>0.72431195472283716</v>
      </c>
    </row>
    <row r="468" spans="1:10" ht="15" customHeight="1" x14ac:dyDescent="0.3">
      <c r="A468" s="13">
        <v>43012</v>
      </c>
      <c r="B468" s="14">
        <v>13524.271000000001</v>
      </c>
      <c r="C468" s="23">
        <f t="shared" si="37"/>
        <v>0.56000000000000005</v>
      </c>
      <c r="D468" s="33">
        <v>101.0003</v>
      </c>
      <c r="E468" s="17">
        <f t="shared" si="38"/>
        <v>0.55000000000000004</v>
      </c>
      <c r="F468" s="18">
        <f t="shared" si="41"/>
        <v>-1.0000000000000009E-2</v>
      </c>
      <c r="G468" s="21">
        <f t="shared" si="36"/>
        <v>6.3397145987559179E-3</v>
      </c>
      <c r="H468" s="19">
        <f t="shared" si="39"/>
        <v>0.1002396892374459</v>
      </c>
      <c r="I468" s="25">
        <v>9914.9</v>
      </c>
      <c r="J468" s="18">
        <f t="shared" si="40"/>
        <v>0.56189461940260288</v>
      </c>
    </row>
    <row r="469" spans="1:10" ht="15" customHeight="1" x14ac:dyDescent="0.3">
      <c r="A469" s="13">
        <v>43013</v>
      </c>
      <c r="B469" s="14">
        <v>13488.478800000001</v>
      </c>
      <c r="C469" s="23">
        <f t="shared" si="37"/>
        <v>-0.26</v>
      </c>
      <c r="D469" s="33">
        <v>100.7336</v>
      </c>
      <c r="E469" s="17">
        <f t="shared" si="38"/>
        <v>-0.26</v>
      </c>
      <c r="F469" s="18">
        <f t="shared" si="41"/>
        <v>0</v>
      </c>
      <c r="G469" s="21">
        <f t="shared" si="36"/>
        <v>6.3397145987559179E-3</v>
      </c>
      <c r="H469" s="19">
        <f t="shared" si="39"/>
        <v>0.1002396892374459</v>
      </c>
      <c r="I469" s="25">
        <v>9888.7000000000007</v>
      </c>
      <c r="J469" s="18">
        <f t="shared" si="40"/>
        <v>-0.2642487569213901</v>
      </c>
    </row>
    <row r="470" spans="1:10" ht="15" customHeight="1" x14ac:dyDescent="0.3">
      <c r="A470" s="13">
        <v>43014</v>
      </c>
      <c r="B470" s="14">
        <v>13612.633014999999</v>
      </c>
      <c r="C470" s="23">
        <f t="shared" si="37"/>
        <v>0.92</v>
      </c>
      <c r="D470" s="33">
        <v>101.6493</v>
      </c>
      <c r="E470" s="17">
        <f t="shared" si="38"/>
        <v>0.91</v>
      </c>
      <c r="F470" s="18">
        <f t="shared" si="41"/>
        <v>-1.0000000000000009E-2</v>
      </c>
      <c r="G470" s="21">
        <f t="shared" si="36"/>
        <v>6.3647715871558985E-3</v>
      </c>
      <c r="H470" s="19">
        <f t="shared" si="39"/>
        <v>0.10063587501068769</v>
      </c>
      <c r="I470" s="25">
        <v>9979.7000000000007</v>
      </c>
      <c r="J470" s="18">
        <f t="shared" si="40"/>
        <v>0.92024229676297176</v>
      </c>
    </row>
    <row r="471" spans="1:10" ht="15" customHeight="1" x14ac:dyDescent="0.3">
      <c r="A471" s="13">
        <v>43017</v>
      </c>
      <c r="B471" s="14">
        <v>13625.004790000001</v>
      </c>
      <c r="C471" s="23">
        <f t="shared" si="37"/>
        <v>0.09</v>
      </c>
      <c r="D471" s="33">
        <v>101.74079999999999</v>
      </c>
      <c r="E471" s="17">
        <f t="shared" si="38"/>
        <v>0.09</v>
      </c>
      <c r="F471" s="18">
        <f t="shared" si="41"/>
        <v>0</v>
      </c>
      <c r="G471" s="21">
        <f t="shared" ref="G471:G534" si="42">+STDEV(F224:F471)</f>
        <v>6.3647715871558985E-3</v>
      </c>
      <c r="H471" s="19">
        <f t="shared" si="39"/>
        <v>0.10063587501068769</v>
      </c>
      <c r="I471" s="25">
        <v>9988.75</v>
      </c>
      <c r="J471" s="18">
        <f t="shared" si="40"/>
        <v>9.068408870005383E-2</v>
      </c>
    </row>
    <row r="472" spans="1:10" ht="15" customHeight="1" x14ac:dyDescent="0.3">
      <c r="A472" s="13">
        <v>43018</v>
      </c>
      <c r="B472" s="14">
        <v>13663.44</v>
      </c>
      <c r="C472" s="23">
        <f t="shared" si="37"/>
        <v>0.28000000000000003</v>
      </c>
      <c r="D472" s="33">
        <v>102.02719999999999</v>
      </c>
      <c r="E472" s="17">
        <f t="shared" si="38"/>
        <v>0.28000000000000003</v>
      </c>
      <c r="F472" s="18">
        <f t="shared" si="41"/>
        <v>0</v>
      </c>
      <c r="G472" s="21">
        <f t="shared" si="42"/>
        <v>6.3647715871558985E-3</v>
      </c>
      <c r="H472" s="19">
        <f t="shared" si="39"/>
        <v>0.10063587501068769</v>
      </c>
      <c r="I472" s="25">
        <v>10016.950000000001</v>
      </c>
      <c r="J472" s="18">
        <f t="shared" si="40"/>
        <v>0.28231760730822902</v>
      </c>
    </row>
    <row r="473" spans="1:10" ht="15" customHeight="1" x14ac:dyDescent="0.3">
      <c r="A473" s="13">
        <v>43019</v>
      </c>
      <c r="B473" s="14">
        <v>13619.62</v>
      </c>
      <c r="C473" s="23">
        <f t="shared" si="37"/>
        <v>-0.32</v>
      </c>
      <c r="D473" s="33">
        <v>101.6949</v>
      </c>
      <c r="E473" s="17">
        <f t="shared" si="38"/>
        <v>-0.33</v>
      </c>
      <c r="F473" s="18">
        <f t="shared" si="41"/>
        <v>-1.0000000000000009E-2</v>
      </c>
      <c r="G473" s="21">
        <f t="shared" si="42"/>
        <v>6.3894748245351173E-3</v>
      </c>
      <c r="H473" s="19">
        <f t="shared" si="39"/>
        <v>0.10102646748917839</v>
      </c>
      <c r="I473" s="25">
        <v>9984.7999999999993</v>
      </c>
      <c r="J473" s="18">
        <f t="shared" si="40"/>
        <v>-0.32095597961456784</v>
      </c>
    </row>
    <row r="474" spans="1:10" ht="15" customHeight="1" x14ac:dyDescent="0.3">
      <c r="A474" s="13">
        <v>43020</v>
      </c>
      <c r="B474" s="14">
        <v>13771.842860000001</v>
      </c>
      <c r="C474" s="23">
        <f t="shared" si="37"/>
        <v>1.1200000000000001</v>
      </c>
      <c r="D474" s="33">
        <v>102.82989999999999</v>
      </c>
      <c r="E474" s="17">
        <f t="shared" si="38"/>
        <v>1.1200000000000001</v>
      </c>
      <c r="F474" s="18">
        <f t="shared" si="41"/>
        <v>0</v>
      </c>
      <c r="G474" s="21">
        <f t="shared" si="42"/>
        <v>6.3503919662168725E-3</v>
      </c>
      <c r="H474" s="19">
        <f t="shared" si="39"/>
        <v>0.10040851324040183</v>
      </c>
      <c r="I474" s="25">
        <v>10096.4</v>
      </c>
      <c r="J474" s="18">
        <f t="shared" si="40"/>
        <v>1.1176989023315476</v>
      </c>
    </row>
    <row r="475" spans="1:10" ht="15" customHeight="1" x14ac:dyDescent="0.3">
      <c r="A475" s="13">
        <v>43021</v>
      </c>
      <c r="B475" s="14">
        <v>13868.702797</v>
      </c>
      <c r="C475" s="23">
        <f t="shared" si="37"/>
        <v>0.7</v>
      </c>
      <c r="D475" s="33">
        <v>103.54859999999999</v>
      </c>
      <c r="E475" s="17">
        <f t="shared" si="38"/>
        <v>0.7</v>
      </c>
      <c r="F475" s="18">
        <f t="shared" si="41"/>
        <v>0</v>
      </c>
      <c r="G475" s="21">
        <f t="shared" si="42"/>
        <v>6.3503919662168725E-3</v>
      </c>
      <c r="H475" s="19">
        <f t="shared" si="39"/>
        <v>0.10040851324040183</v>
      </c>
      <c r="I475" s="25">
        <v>10167.450000000001</v>
      </c>
      <c r="J475" s="18">
        <f t="shared" si="40"/>
        <v>0.70371617606276593</v>
      </c>
    </row>
    <row r="476" spans="1:10" ht="15" customHeight="1" x14ac:dyDescent="0.3">
      <c r="A476" s="13">
        <v>43024</v>
      </c>
      <c r="B476" s="14">
        <v>13955.223365</v>
      </c>
      <c r="C476" s="23">
        <f t="shared" si="37"/>
        <v>0.62</v>
      </c>
      <c r="D476" s="34">
        <v>104.1982</v>
      </c>
      <c r="E476" s="17">
        <f t="shared" si="38"/>
        <v>0.63</v>
      </c>
      <c r="F476" s="18">
        <f t="shared" si="41"/>
        <v>1.0000000000000009E-2</v>
      </c>
      <c r="G476" s="21">
        <f t="shared" si="42"/>
        <v>6.3894748245351182E-3</v>
      </c>
      <c r="H476" s="19">
        <f t="shared" si="39"/>
        <v>0.1010264674891784</v>
      </c>
      <c r="I476" s="25">
        <v>10230.85</v>
      </c>
      <c r="J476" s="18">
        <f t="shared" si="40"/>
        <v>0.62355851270475526</v>
      </c>
    </row>
    <row r="477" spans="1:10" ht="15" customHeight="1" x14ac:dyDescent="0.3">
      <c r="A477" s="13">
        <v>43025</v>
      </c>
      <c r="B477" s="14">
        <v>13960.09296</v>
      </c>
      <c r="C477" s="23">
        <f t="shared" si="37"/>
        <v>0.03</v>
      </c>
      <c r="D477" s="35">
        <v>104.23390000000001</v>
      </c>
      <c r="E477" s="17">
        <f t="shared" si="38"/>
        <v>0.03</v>
      </c>
      <c r="F477" s="18">
        <f t="shared" si="41"/>
        <v>0</v>
      </c>
      <c r="G477" s="21">
        <f t="shared" si="42"/>
        <v>6.3894748245351182E-3</v>
      </c>
      <c r="H477" s="19">
        <f t="shared" si="39"/>
        <v>0.1010264674891784</v>
      </c>
      <c r="I477" s="25">
        <v>10234.450000000001</v>
      </c>
      <c r="J477" s="18">
        <f t="shared" si="40"/>
        <v>3.5187692127246158E-2</v>
      </c>
    </row>
    <row r="478" spans="1:10" ht="15" customHeight="1" x14ac:dyDescent="0.3">
      <c r="A478" s="13">
        <v>43026</v>
      </c>
      <c r="B478" s="14">
        <v>13927.92</v>
      </c>
      <c r="C478" s="23">
        <f t="shared" si="37"/>
        <v>-0.23</v>
      </c>
      <c r="D478" s="35">
        <v>103.9967</v>
      </c>
      <c r="E478" s="17">
        <f t="shared" si="38"/>
        <v>-0.23</v>
      </c>
      <c r="F478" s="18">
        <f t="shared" si="41"/>
        <v>0</v>
      </c>
      <c r="G478" s="21">
        <f t="shared" si="42"/>
        <v>6.3894748245351182E-3</v>
      </c>
      <c r="H478" s="19">
        <f t="shared" si="39"/>
        <v>0.1010264674891784</v>
      </c>
      <c r="I478" s="25">
        <v>10210.85</v>
      </c>
      <c r="J478" s="18">
        <f t="shared" si="40"/>
        <v>-0.23059373000015013</v>
      </c>
    </row>
    <row r="479" spans="1:10" ht="15" customHeight="1" x14ac:dyDescent="0.3">
      <c r="A479" s="13">
        <v>43031</v>
      </c>
      <c r="B479" s="14">
        <v>13892.48</v>
      </c>
      <c r="C479" s="23">
        <f t="shared" si="37"/>
        <v>-0.25</v>
      </c>
      <c r="D479" s="35">
        <v>103.7363</v>
      </c>
      <c r="E479" s="17">
        <f t="shared" si="38"/>
        <v>-0.25</v>
      </c>
      <c r="F479" s="18">
        <f t="shared" si="41"/>
        <v>0</v>
      </c>
      <c r="G479" s="21">
        <f t="shared" si="42"/>
        <v>6.3894748245351182E-3</v>
      </c>
      <c r="H479" s="19">
        <f t="shared" si="39"/>
        <v>0.1010264674891784</v>
      </c>
      <c r="I479" s="25">
        <v>10184.85</v>
      </c>
      <c r="J479" s="18">
        <f t="shared" si="40"/>
        <v>-0.25463110318925458</v>
      </c>
    </row>
    <row r="480" spans="1:10" ht="15" customHeight="1" x14ac:dyDescent="0.3">
      <c r="A480" s="13">
        <v>43032</v>
      </c>
      <c r="B480" s="14">
        <v>13923.61</v>
      </c>
      <c r="C480" s="23">
        <f t="shared" si="37"/>
        <v>0.22</v>
      </c>
      <c r="D480" s="35">
        <v>103.96559999999999</v>
      </c>
      <c r="E480" s="17">
        <f t="shared" si="38"/>
        <v>0.22</v>
      </c>
      <c r="F480" s="18">
        <f t="shared" si="41"/>
        <v>0</v>
      </c>
      <c r="G480" s="21">
        <f t="shared" si="42"/>
        <v>6.3647715871558985E-3</v>
      </c>
      <c r="H480" s="19">
        <f t="shared" si="39"/>
        <v>0.10063587501068769</v>
      </c>
      <c r="I480" s="25">
        <v>10207.700000000001</v>
      </c>
      <c r="J480" s="18">
        <f t="shared" si="40"/>
        <v>0.22435283779339274</v>
      </c>
    </row>
    <row r="481" spans="1:10" ht="15" customHeight="1" x14ac:dyDescent="0.3">
      <c r="A481" s="13">
        <v>43033</v>
      </c>
      <c r="B481" s="14">
        <v>14044.43801</v>
      </c>
      <c r="C481" s="23">
        <f t="shared" si="37"/>
        <v>0.87</v>
      </c>
      <c r="D481" s="35">
        <v>104.86839999999999</v>
      </c>
      <c r="E481" s="17">
        <f t="shared" si="38"/>
        <v>0.87</v>
      </c>
      <c r="F481" s="18">
        <f t="shared" si="41"/>
        <v>0</v>
      </c>
      <c r="G481" s="21">
        <f t="shared" si="42"/>
        <v>6.3647715871558985E-3</v>
      </c>
      <c r="H481" s="19">
        <f t="shared" si="39"/>
        <v>0.10063587501068769</v>
      </c>
      <c r="I481" s="25">
        <v>10295.35</v>
      </c>
      <c r="J481" s="18">
        <f t="shared" si="40"/>
        <v>0.85866551720759454</v>
      </c>
    </row>
    <row r="482" spans="1:10" ht="15" customHeight="1" x14ac:dyDescent="0.3">
      <c r="A482" s="13">
        <v>43034</v>
      </c>
      <c r="B482" s="14">
        <v>14110.5039</v>
      </c>
      <c r="C482" s="23">
        <f t="shared" si="37"/>
        <v>0.47</v>
      </c>
      <c r="D482" s="35">
        <v>105.3588</v>
      </c>
      <c r="E482" s="17">
        <f t="shared" si="38"/>
        <v>0.47</v>
      </c>
      <c r="F482" s="18">
        <f t="shared" si="41"/>
        <v>0</v>
      </c>
      <c r="G482" s="21">
        <f t="shared" si="42"/>
        <v>6.3647715871558985E-3</v>
      </c>
      <c r="H482" s="19">
        <f t="shared" si="39"/>
        <v>0.10063587501068769</v>
      </c>
      <c r="I482" s="25">
        <v>10343.799999999999</v>
      </c>
      <c r="J482" s="18">
        <f t="shared" si="40"/>
        <v>0.470600805217879</v>
      </c>
    </row>
    <row r="483" spans="1:10" ht="15" customHeight="1" x14ac:dyDescent="0.3">
      <c r="A483" s="13">
        <v>43035</v>
      </c>
      <c r="B483" s="14">
        <v>14082.211384</v>
      </c>
      <c r="C483" s="23">
        <f t="shared" si="37"/>
        <v>-0.2</v>
      </c>
      <c r="D483" s="35">
        <v>105.1481</v>
      </c>
      <c r="E483" s="17">
        <f t="shared" si="38"/>
        <v>-0.2</v>
      </c>
      <c r="F483" s="18">
        <f t="shared" si="41"/>
        <v>0</v>
      </c>
      <c r="G483" s="21">
        <f t="shared" si="42"/>
        <v>6.3647715871558985E-3</v>
      </c>
      <c r="H483" s="19">
        <f t="shared" si="39"/>
        <v>0.10063587501068769</v>
      </c>
      <c r="I483" s="25">
        <v>10323.049999999999</v>
      </c>
      <c r="J483" s="18">
        <f t="shared" si="40"/>
        <v>-0.20060325992381911</v>
      </c>
    </row>
    <row r="484" spans="1:10" ht="15" customHeight="1" x14ac:dyDescent="0.3">
      <c r="A484" s="13">
        <v>43038</v>
      </c>
      <c r="B484" s="14">
        <v>14137.623245999999</v>
      </c>
      <c r="C484" s="23">
        <f t="shared" si="37"/>
        <v>0.39</v>
      </c>
      <c r="D484" s="35">
        <v>105.5621</v>
      </c>
      <c r="E484" s="17">
        <f t="shared" si="38"/>
        <v>0.39</v>
      </c>
      <c r="F484" s="18">
        <f t="shared" si="41"/>
        <v>0</v>
      </c>
      <c r="G484" s="21">
        <f t="shared" si="42"/>
        <v>6.3397145987559187E-3</v>
      </c>
      <c r="H484" s="19">
        <f t="shared" si="39"/>
        <v>0.10023968923744592</v>
      </c>
      <c r="I484" s="25">
        <v>10363.65</v>
      </c>
      <c r="J484" s="18">
        <f t="shared" si="40"/>
        <v>0.39329461738536931</v>
      </c>
    </row>
    <row r="485" spans="1:10" ht="15" customHeight="1" x14ac:dyDescent="0.3">
      <c r="A485" s="13">
        <v>43039</v>
      </c>
      <c r="B485" s="14">
        <v>14108.552039</v>
      </c>
      <c r="C485" s="23">
        <f t="shared" si="37"/>
        <v>-0.21</v>
      </c>
      <c r="D485" s="35">
        <v>105.3459</v>
      </c>
      <c r="E485" s="17">
        <f t="shared" si="38"/>
        <v>-0.2</v>
      </c>
      <c r="F485" s="18">
        <f t="shared" si="41"/>
        <v>9.9999999999999811E-3</v>
      </c>
      <c r="G485" s="21">
        <f t="shared" si="42"/>
        <v>6.2362556200244437E-3</v>
      </c>
      <c r="H485" s="19">
        <f t="shared" si="39"/>
        <v>9.8603859151514012E-2</v>
      </c>
      <c r="I485" s="25">
        <v>10335.299999999999</v>
      </c>
      <c r="J485" s="18">
        <f t="shared" si="40"/>
        <v>-0.27355227164175139</v>
      </c>
    </row>
    <row r="486" spans="1:10" ht="15" customHeight="1" x14ac:dyDescent="0.3">
      <c r="A486" s="13">
        <v>43040</v>
      </c>
      <c r="B486" s="14">
        <v>14255.582281999999</v>
      </c>
      <c r="C486" s="23">
        <f t="shared" si="37"/>
        <v>1.04</v>
      </c>
      <c r="D486" s="35">
        <v>106.4413</v>
      </c>
      <c r="E486" s="17">
        <f t="shared" si="38"/>
        <v>1.04</v>
      </c>
      <c r="F486" s="18">
        <f t="shared" si="41"/>
        <v>0</v>
      </c>
      <c r="G486" s="21">
        <f t="shared" si="42"/>
        <v>6.2362556200244437E-3</v>
      </c>
      <c r="H486" s="19">
        <f t="shared" si="39"/>
        <v>9.8603859151514012E-2</v>
      </c>
      <c r="I486" s="25">
        <v>10440.5</v>
      </c>
      <c r="J486" s="18">
        <f t="shared" si="40"/>
        <v>1.0178707923330792</v>
      </c>
    </row>
    <row r="487" spans="1:10" ht="15" customHeight="1" x14ac:dyDescent="0.3">
      <c r="A487" s="13">
        <v>43041</v>
      </c>
      <c r="B487" s="14">
        <v>14232.793514999999</v>
      </c>
      <c r="C487" s="23">
        <f t="shared" si="37"/>
        <v>-0.16</v>
      </c>
      <c r="D487" s="35">
        <v>106.27119999999999</v>
      </c>
      <c r="E487" s="17">
        <f t="shared" si="38"/>
        <v>-0.16</v>
      </c>
      <c r="F487" s="18">
        <f t="shared" si="41"/>
        <v>0</v>
      </c>
      <c r="G487" s="21">
        <f t="shared" si="42"/>
        <v>6.2362556200244437E-3</v>
      </c>
      <c r="H487" s="19">
        <f t="shared" si="39"/>
        <v>9.8603859151514012E-2</v>
      </c>
      <c r="I487" s="25">
        <v>10423.799999999999</v>
      </c>
      <c r="J487" s="18">
        <f t="shared" si="40"/>
        <v>-0.15995402519037141</v>
      </c>
    </row>
    <row r="488" spans="1:10" ht="15" customHeight="1" x14ac:dyDescent="0.3">
      <c r="A488" s="13">
        <v>43042</v>
      </c>
      <c r="B488" s="14">
        <v>14274.971631</v>
      </c>
      <c r="C488" s="23">
        <f t="shared" si="37"/>
        <v>0.3</v>
      </c>
      <c r="D488" s="35">
        <v>106.5839</v>
      </c>
      <c r="E488" s="17">
        <f t="shared" si="38"/>
        <v>0.28999999999999998</v>
      </c>
      <c r="F488" s="18">
        <f t="shared" si="41"/>
        <v>-1.0000000000000009E-2</v>
      </c>
      <c r="G488" s="21">
        <f t="shared" si="42"/>
        <v>6.2614659094326723E-3</v>
      </c>
      <c r="H488" s="19">
        <f t="shared" si="39"/>
        <v>9.9002468826524123E-2</v>
      </c>
      <c r="I488" s="25">
        <v>10452.5</v>
      </c>
      <c r="J488" s="18">
        <f t="shared" si="40"/>
        <v>0.27533145302097828</v>
      </c>
    </row>
    <row r="489" spans="1:10" ht="15" customHeight="1" x14ac:dyDescent="0.3">
      <c r="A489" s="13">
        <v>43045</v>
      </c>
      <c r="B489" s="14">
        <v>14274.029296999999</v>
      </c>
      <c r="C489" s="23">
        <f t="shared" si="37"/>
        <v>-0.01</v>
      </c>
      <c r="D489" s="35">
        <v>106.57769999999999</v>
      </c>
      <c r="E489" s="17">
        <f t="shared" si="38"/>
        <v>-0.01</v>
      </c>
      <c r="F489" s="18">
        <f t="shared" si="41"/>
        <v>0</v>
      </c>
      <c r="G489" s="21">
        <f t="shared" si="42"/>
        <v>6.2614659094326723E-3</v>
      </c>
      <c r="H489" s="19">
        <f t="shared" si="39"/>
        <v>9.9002468826524123E-2</v>
      </c>
      <c r="I489" s="25">
        <v>10451.799999999999</v>
      </c>
      <c r="J489" s="18">
        <f t="shared" si="40"/>
        <v>-6.6969624491818001E-3</v>
      </c>
    </row>
    <row r="490" spans="1:10" ht="15" customHeight="1" x14ac:dyDescent="0.3">
      <c r="A490" s="13">
        <v>43046</v>
      </c>
      <c r="B490" s="14">
        <v>14135.233015</v>
      </c>
      <c r="C490" s="23">
        <f t="shared" si="37"/>
        <v>-0.97</v>
      </c>
      <c r="D490" s="35">
        <v>105.5393</v>
      </c>
      <c r="E490" s="17">
        <f t="shared" si="38"/>
        <v>-0.97</v>
      </c>
      <c r="F490" s="18">
        <f t="shared" si="41"/>
        <v>0</v>
      </c>
      <c r="G490" s="21">
        <f t="shared" si="42"/>
        <v>6.2614659094326723E-3</v>
      </c>
      <c r="H490" s="19">
        <f t="shared" si="39"/>
        <v>9.9002468826524123E-2</v>
      </c>
      <c r="I490" s="25">
        <v>10350.15</v>
      </c>
      <c r="J490" s="18">
        <f t="shared" si="40"/>
        <v>-0.97255975047359922</v>
      </c>
    </row>
    <row r="491" spans="1:10" ht="15" customHeight="1" x14ac:dyDescent="0.3">
      <c r="A491" s="13">
        <v>43047</v>
      </c>
      <c r="B491" s="14">
        <v>14071.017712000001</v>
      </c>
      <c r="C491" s="23">
        <f t="shared" si="37"/>
        <v>-0.45</v>
      </c>
      <c r="D491" s="35">
        <v>105.06270000000001</v>
      </c>
      <c r="E491" s="17">
        <f t="shared" si="38"/>
        <v>-0.45</v>
      </c>
      <c r="F491" s="18">
        <f t="shared" si="41"/>
        <v>0</v>
      </c>
      <c r="G491" s="21">
        <f t="shared" si="42"/>
        <v>6.2614659094326723E-3</v>
      </c>
      <c r="H491" s="19">
        <f t="shared" si="39"/>
        <v>9.9002468826524123E-2</v>
      </c>
      <c r="I491" s="25">
        <v>10303.15</v>
      </c>
      <c r="J491" s="18">
        <f t="shared" si="40"/>
        <v>-0.45409969903817821</v>
      </c>
    </row>
    <row r="492" spans="1:10" ht="15" customHeight="1" x14ac:dyDescent="0.3">
      <c r="A492" s="13">
        <v>43048</v>
      </c>
      <c r="B492" s="14">
        <v>14078.97975</v>
      </c>
      <c r="C492" s="23">
        <f t="shared" si="37"/>
        <v>0.06</v>
      </c>
      <c r="D492" s="35">
        <v>105.1212</v>
      </c>
      <c r="E492" s="17">
        <f t="shared" si="38"/>
        <v>0.06</v>
      </c>
      <c r="F492" s="18">
        <f t="shared" si="41"/>
        <v>0</v>
      </c>
      <c r="G492" s="21">
        <f t="shared" si="42"/>
        <v>6.2215789737181055E-3</v>
      </c>
      <c r="H492" s="19">
        <f t="shared" si="39"/>
        <v>9.8371800997810385E-2</v>
      </c>
      <c r="I492" s="25">
        <v>10308.950000000001</v>
      </c>
      <c r="J492" s="18">
        <f t="shared" si="40"/>
        <v>5.6293463649477016E-2</v>
      </c>
    </row>
    <row r="493" spans="1:10" ht="15" customHeight="1" x14ac:dyDescent="0.3">
      <c r="A493" s="13">
        <v>43049</v>
      </c>
      <c r="B493" s="14">
        <v>14096.45</v>
      </c>
      <c r="C493" s="23">
        <f t="shared" si="37"/>
        <v>0.12</v>
      </c>
      <c r="D493" s="35">
        <v>105.2534</v>
      </c>
      <c r="E493" s="17">
        <f t="shared" si="38"/>
        <v>0.13</v>
      </c>
      <c r="F493" s="18">
        <f t="shared" si="41"/>
        <v>1.0000000000000009E-2</v>
      </c>
      <c r="G493" s="21">
        <f t="shared" si="42"/>
        <v>6.2614659094326723E-3</v>
      </c>
      <c r="H493" s="19">
        <f t="shared" si="39"/>
        <v>9.9002468826524123E-2</v>
      </c>
      <c r="I493" s="25">
        <v>10321.75</v>
      </c>
      <c r="J493" s="18">
        <f t="shared" si="40"/>
        <v>0.12416395462194764</v>
      </c>
    </row>
    <row r="494" spans="1:10" ht="15" customHeight="1" x14ac:dyDescent="0.3">
      <c r="A494" s="13">
        <v>43052</v>
      </c>
      <c r="B494" s="14">
        <v>13964.260796</v>
      </c>
      <c r="C494" s="23">
        <f t="shared" si="37"/>
        <v>-0.94</v>
      </c>
      <c r="D494" s="36">
        <v>104.2679</v>
      </c>
      <c r="E494" s="17">
        <f t="shared" si="38"/>
        <v>-0.94</v>
      </c>
      <c r="F494" s="18">
        <f t="shared" si="41"/>
        <v>0</v>
      </c>
      <c r="G494" s="21">
        <f t="shared" si="42"/>
        <v>6.2215789737181072E-3</v>
      </c>
      <c r="H494" s="19">
        <f t="shared" si="39"/>
        <v>9.8371800997810413E-2</v>
      </c>
      <c r="I494" s="25">
        <v>10224.950000000001</v>
      </c>
      <c r="J494" s="18">
        <f t="shared" si="40"/>
        <v>-0.93782546564293146</v>
      </c>
    </row>
    <row r="495" spans="1:10" ht="15" customHeight="1" x14ac:dyDescent="0.3">
      <c r="A495" s="13">
        <v>43053</v>
      </c>
      <c r="B495" s="14">
        <v>13911.872471999999</v>
      </c>
      <c r="C495" s="23">
        <f t="shared" si="37"/>
        <v>-0.38</v>
      </c>
      <c r="D495" s="36">
        <v>103.87820000000001</v>
      </c>
      <c r="E495" s="17">
        <f t="shared" si="38"/>
        <v>-0.37</v>
      </c>
      <c r="F495" s="18">
        <f t="shared" si="41"/>
        <v>1.0000000000000009E-2</v>
      </c>
      <c r="G495" s="21">
        <f t="shared" si="42"/>
        <v>6.2614659094326732E-3</v>
      </c>
      <c r="H495" s="19">
        <f t="shared" si="39"/>
        <v>9.9002468826524137E-2</v>
      </c>
      <c r="I495" s="25">
        <v>10186.6</v>
      </c>
      <c r="J495" s="18">
        <f t="shared" si="40"/>
        <v>-0.3750629587430781</v>
      </c>
    </row>
    <row r="496" spans="1:10" ht="15" customHeight="1" x14ac:dyDescent="0.3">
      <c r="A496" s="13">
        <v>43054</v>
      </c>
      <c r="B496" s="14">
        <v>13818.253608000001</v>
      </c>
      <c r="C496" s="23">
        <f t="shared" si="37"/>
        <v>-0.67</v>
      </c>
      <c r="D496" s="37">
        <v>103.182</v>
      </c>
      <c r="E496" s="17">
        <f t="shared" si="38"/>
        <v>-0.67</v>
      </c>
      <c r="F496" s="18">
        <f t="shared" si="41"/>
        <v>0</v>
      </c>
      <c r="G496" s="21">
        <f t="shared" si="42"/>
        <v>6.2614659094326732E-3</v>
      </c>
      <c r="H496" s="19">
        <f t="shared" si="39"/>
        <v>9.9002468826524137E-2</v>
      </c>
      <c r="I496" s="25">
        <v>10118.049999999999</v>
      </c>
      <c r="J496" s="18">
        <f t="shared" si="40"/>
        <v>-0.67294288575188077</v>
      </c>
    </row>
    <row r="497" spans="1:10" ht="15" customHeight="1" x14ac:dyDescent="0.3">
      <c r="A497" s="13">
        <v>43055</v>
      </c>
      <c r="B497" s="14">
        <v>13950.330636999999</v>
      </c>
      <c r="C497" s="23">
        <f t="shared" si="37"/>
        <v>0.96</v>
      </c>
      <c r="D497" s="38">
        <v>104.1628</v>
      </c>
      <c r="E497" s="17">
        <f t="shared" si="38"/>
        <v>0.95</v>
      </c>
      <c r="F497" s="18">
        <f t="shared" si="41"/>
        <v>-1.0000000000000009E-2</v>
      </c>
      <c r="G497" s="21">
        <f t="shared" si="42"/>
        <v>6.2863154172696049E-3</v>
      </c>
      <c r="H497" s="19">
        <f t="shared" si="39"/>
        <v>9.9395374044018672E-2</v>
      </c>
      <c r="I497" s="25">
        <v>10214.75</v>
      </c>
      <c r="J497" s="18">
        <f t="shared" si="40"/>
        <v>0.95571775193837483</v>
      </c>
    </row>
    <row r="498" spans="1:10" ht="15" customHeight="1" x14ac:dyDescent="0.3">
      <c r="A498" s="13">
        <v>43056</v>
      </c>
      <c r="B498" s="14">
        <v>14044.32</v>
      </c>
      <c r="C498" s="23">
        <f t="shared" si="37"/>
        <v>0.67</v>
      </c>
      <c r="D498" s="38">
        <v>104.86199999999999</v>
      </c>
      <c r="E498" s="17">
        <f t="shared" si="38"/>
        <v>0.67</v>
      </c>
      <c r="F498" s="18">
        <f t="shared" si="41"/>
        <v>0</v>
      </c>
      <c r="G498" s="21">
        <f t="shared" si="42"/>
        <v>6.2863154172696049E-3</v>
      </c>
      <c r="H498" s="19">
        <f t="shared" si="39"/>
        <v>9.9395374044018672E-2</v>
      </c>
      <c r="I498" s="25">
        <v>10283.6</v>
      </c>
      <c r="J498" s="18">
        <f t="shared" si="40"/>
        <v>0.67402530654201387</v>
      </c>
    </row>
    <row r="499" spans="1:10" ht="15" customHeight="1" x14ac:dyDescent="0.3">
      <c r="A499" s="13">
        <v>43059</v>
      </c>
      <c r="B499" s="14">
        <v>14065.05</v>
      </c>
      <c r="C499" s="23">
        <f t="shared" si="37"/>
        <v>0.15</v>
      </c>
      <c r="D499" s="38">
        <v>105.01519999999999</v>
      </c>
      <c r="E499" s="17">
        <f t="shared" si="38"/>
        <v>0.15</v>
      </c>
      <c r="F499" s="18">
        <f t="shared" si="41"/>
        <v>0</v>
      </c>
      <c r="G499" s="21">
        <f t="shared" si="42"/>
        <v>6.2463258104535502E-3</v>
      </c>
      <c r="H499" s="19">
        <f t="shared" si="39"/>
        <v>9.8763082842652047E-2</v>
      </c>
      <c r="I499" s="25">
        <v>10298.75</v>
      </c>
      <c r="J499" s="18">
        <f t="shared" si="40"/>
        <v>0.14732194951184055</v>
      </c>
    </row>
    <row r="500" spans="1:10" ht="15" customHeight="1" x14ac:dyDescent="0.3">
      <c r="A500" s="13">
        <v>43060</v>
      </c>
      <c r="B500" s="14">
        <v>14103.64</v>
      </c>
      <c r="C500" s="23">
        <f t="shared" si="37"/>
        <v>0.27</v>
      </c>
      <c r="D500" s="38">
        <v>105.3021</v>
      </c>
      <c r="E500" s="17">
        <f t="shared" si="38"/>
        <v>0.27</v>
      </c>
      <c r="F500" s="18">
        <f t="shared" si="41"/>
        <v>0</v>
      </c>
      <c r="G500" s="21">
        <f t="shared" si="42"/>
        <v>6.2463258104535502E-3</v>
      </c>
      <c r="H500" s="19">
        <f t="shared" si="39"/>
        <v>9.8763082842652047E-2</v>
      </c>
      <c r="I500" s="25">
        <v>10326.9</v>
      </c>
      <c r="J500" s="18">
        <f t="shared" si="40"/>
        <v>0.27333414249301746</v>
      </c>
    </row>
    <row r="501" spans="1:10" ht="15" customHeight="1" x14ac:dyDescent="0.3">
      <c r="A501" s="13">
        <v>43061</v>
      </c>
      <c r="B501" s="14">
        <v>14124.68</v>
      </c>
      <c r="C501" s="23">
        <f t="shared" si="37"/>
        <v>0.15</v>
      </c>
      <c r="D501" s="38">
        <v>105.4598</v>
      </c>
      <c r="E501" s="17">
        <f t="shared" si="38"/>
        <v>0.15</v>
      </c>
      <c r="F501" s="18">
        <f t="shared" si="41"/>
        <v>0</v>
      </c>
      <c r="G501" s="21">
        <f t="shared" si="42"/>
        <v>6.2463258104535502E-3</v>
      </c>
      <c r="H501" s="19">
        <f t="shared" si="39"/>
        <v>9.8763082842652047E-2</v>
      </c>
      <c r="I501" s="25">
        <v>10342.299999999999</v>
      </c>
      <c r="J501" s="18">
        <f t="shared" si="40"/>
        <v>0.14912510046577032</v>
      </c>
    </row>
    <row r="502" spans="1:10" ht="15" customHeight="1" x14ac:dyDescent="0.3">
      <c r="A502" s="13">
        <v>43062</v>
      </c>
      <c r="B502" s="14">
        <v>14133.471009999999</v>
      </c>
      <c r="C502" s="23">
        <f t="shared" si="37"/>
        <v>0.06</v>
      </c>
      <c r="D502" s="38">
        <v>105.5245</v>
      </c>
      <c r="E502" s="17">
        <f t="shared" si="38"/>
        <v>0.06</v>
      </c>
      <c r="F502" s="18">
        <f t="shared" si="41"/>
        <v>0</v>
      </c>
      <c r="G502" s="21">
        <f t="shared" si="42"/>
        <v>6.2463258104535502E-3</v>
      </c>
      <c r="H502" s="19">
        <f t="shared" si="39"/>
        <v>9.8763082842652047E-2</v>
      </c>
      <c r="I502" s="25">
        <v>10348.75</v>
      </c>
      <c r="J502" s="18">
        <f t="shared" si="40"/>
        <v>6.2365237906468855E-2</v>
      </c>
    </row>
    <row r="503" spans="1:10" ht="15" customHeight="1" x14ac:dyDescent="0.3">
      <c r="A503" s="13">
        <v>43063</v>
      </c>
      <c r="B503" s="14">
        <v>14189.410753</v>
      </c>
      <c r="C503" s="23">
        <f t="shared" si="37"/>
        <v>0.4</v>
      </c>
      <c r="D503" s="39">
        <v>105.9404</v>
      </c>
      <c r="E503" s="17">
        <f t="shared" si="38"/>
        <v>0.39</v>
      </c>
      <c r="F503" s="18">
        <f t="shared" si="41"/>
        <v>-1.0000000000000009E-2</v>
      </c>
      <c r="G503" s="21">
        <f t="shared" si="42"/>
        <v>6.2463258104535502E-3</v>
      </c>
      <c r="H503" s="19">
        <f t="shared" si="39"/>
        <v>9.8763082842652047E-2</v>
      </c>
      <c r="I503" s="25">
        <v>10389.700000000001</v>
      </c>
      <c r="J503" s="18">
        <f t="shared" si="40"/>
        <v>0.39569996376374661</v>
      </c>
    </row>
    <row r="504" spans="1:10" ht="15" customHeight="1" x14ac:dyDescent="0.3">
      <c r="A504" s="13">
        <v>43066</v>
      </c>
      <c r="B504" s="14">
        <v>14202.822088000001</v>
      </c>
      <c r="C504" s="23">
        <f t="shared" si="37"/>
        <v>0.09</v>
      </c>
      <c r="D504" s="40">
        <v>106.0391</v>
      </c>
      <c r="E504" s="17">
        <f t="shared" si="38"/>
        <v>0.09</v>
      </c>
      <c r="F504" s="18">
        <f t="shared" si="41"/>
        <v>0</v>
      </c>
      <c r="G504" s="21">
        <f t="shared" si="42"/>
        <v>6.2463258104535502E-3</v>
      </c>
      <c r="H504" s="19">
        <f t="shared" si="39"/>
        <v>9.8763082842652047E-2</v>
      </c>
      <c r="I504" s="25">
        <v>10399.549999999999</v>
      </c>
      <c r="J504" s="18">
        <f t="shared" si="40"/>
        <v>9.4805432303132375E-2</v>
      </c>
    </row>
    <row r="505" spans="1:10" ht="15" customHeight="1" x14ac:dyDescent="0.3">
      <c r="A505" s="13">
        <v>43067</v>
      </c>
      <c r="B505" s="14">
        <v>14162.792941</v>
      </c>
      <c r="C505" s="23">
        <f t="shared" si="37"/>
        <v>-0.28000000000000003</v>
      </c>
      <c r="D505" s="36">
        <v>105.74250000000001</v>
      </c>
      <c r="E505" s="17">
        <f t="shared" si="38"/>
        <v>-0.28000000000000003</v>
      </c>
      <c r="F505" s="18">
        <f t="shared" si="41"/>
        <v>0</v>
      </c>
      <c r="G505" s="21">
        <f t="shared" si="42"/>
        <v>6.2215789737181072E-3</v>
      </c>
      <c r="H505" s="19">
        <f t="shared" si="39"/>
        <v>9.8371800997810413E-2</v>
      </c>
      <c r="I505" s="25">
        <v>10370.25</v>
      </c>
      <c r="J505" s="18">
        <f t="shared" si="40"/>
        <v>-0.28174296003191746</v>
      </c>
    </row>
    <row r="506" spans="1:10" ht="15" customHeight="1" x14ac:dyDescent="0.3">
      <c r="A506" s="13">
        <v>43068</v>
      </c>
      <c r="B506" s="14">
        <v>14150.597094000001</v>
      </c>
      <c r="C506" s="23">
        <f t="shared" si="37"/>
        <v>-0.09</v>
      </c>
      <c r="D506" s="41">
        <v>105.6521</v>
      </c>
      <c r="E506" s="17">
        <f t="shared" si="38"/>
        <v>-0.09</v>
      </c>
      <c r="F506" s="18">
        <f t="shared" si="41"/>
        <v>0</v>
      </c>
      <c r="G506" s="21">
        <f t="shared" si="42"/>
        <v>6.2215789737181072E-3</v>
      </c>
      <c r="H506" s="19">
        <f t="shared" si="39"/>
        <v>9.8371800997810413E-2</v>
      </c>
      <c r="I506" s="25">
        <v>10361.299999999999</v>
      </c>
      <c r="J506" s="18">
        <f t="shared" si="40"/>
        <v>-8.6304573178088539E-2</v>
      </c>
    </row>
    <row r="507" spans="1:10" ht="15" customHeight="1" x14ac:dyDescent="0.3">
      <c r="A507" s="13">
        <v>43069</v>
      </c>
      <c r="B507" s="14">
        <v>13966.580469</v>
      </c>
      <c r="C507" s="23">
        <f t="shared" si="37"/>
        <v>-1.3</v>
      </c>
      <c r="D507" s="42">
        <v>104.2812</v>
      </c>
      <c r="E507" s="17">
        <f t="shared" si="38"/>
        <v>-1.3</v>
      </c>
      <c r="F507" s="18">
        <f t="shared" si="41"/>
        <v>0</v>
      </c>
      <c r="G507" s="21">
        <f t="shared" si="42"/>
        <v>6.2215789737181072E-3</v>
      </c>
      <c r="H507" s="19">
        <f t="shared" si="39"/>
        <v>9.8371800997810413E-2</v>
      </c>
      <c r="I507" s="25">
        <v>10226.549999999999</v>
      </c>
      <c r="J507" s="18">
        <f t="shared" si="40"/>
        <v>-1.3005124839547162</v>
      </c>
    </row>
    <row r="508" spans="1:10" ht="15" customHeight="1" x14ac:dyDescent="0.3">
      <c r="A508" s="13">
        <v>43070</v>
      </c>
      <c r="B508" s="14">
        <v>13823.52</v>
      </c>
      <c r="C508" s="23">
        <f t="shared" si="37"/>
        <v>-1.02</v>
      </c>
      <c r="D508" s="42">
        <v>103.2154</v>
      </c>
      <c r="E508" s="17">
        <f t="shared" si="38"/>
        <v>-1.02</v>
      </c>
      <c r="F508" s="18">
        <f t="shared" si="41"/>
        <v>0</v>
      </c>
      <c r="G508" s="21">
        <f t="shared" si="42"/>
        <v>6.1811705631820181E-3</v>
      </c>
      <c r="H508" s="19">
        <f t="shared" si="39"/>
        <v>9.7732887928204476E-2</v>
      </c>
      <c r="I508" s="25">
        <v>10121.799999999999</v>
      </c>
      <c r="J508" s="18">
        <f t="shared" si="40"/>
        <v>-1.0242946057076923</v>
      </c>
    </row>
    <row r="509" spans="1:10" ht="15" customHeight="1" x14ac:dyDescent="0.3">
      <c r="A509" s="13">
        <v>43073</v>
      </c>
      <c r="B509" s="14">
        <v>13831.66135</v>
      </c>
      <c r="C509" s="23">
        <f t="shared" si="37"/>
        <v>0.06</v>
      </c>
      <c r="D509" s="42">
        <v>103.27500000000001</v>
      </c>
      <c r="E509" s="17">
        <f t="shared" si="38"/>
        <v>0.06</v>
      </c>
      <c r="F509" s="18">
        <f t="shared" si="41"/>
        <v>0</v>
      </c>
      <c r="G509" s="21">
        <f t="shared" si="42"/>
        <v>6.1811705631820181E-3</v>
      </c>
      <c r="H509" s="19">
        <f t="shared" si="39"/>
        <v>9.7732887928204476E-2</v>
      </c>
      <c r="I509" s="25">
        <v>10127.75</v>
      </c>
      <c r="J509" s="18">
        <f t="shared" si="40"/>
        <v>5.8784010749083446E-2</v>
      </c>
    </row>
    <row r="510" spans="1:10" ht="15" customHeight="1" x14ac:dyDescent="0.3">
      <c r="A510" s="13">
        <v>43074</v>
      </c>
      <c r="B510" s="14">
        <v>13818.673386</v>
      </c>
      <c r="C510" s="23">
        <f t="shared" si="37"/>
        <v>-0.09</v>
      </c>
      <c r="D510" s="43">
        <v>103.1769</v>
      </c>
      <c r="E510" s="17">
        <f t="shared" si="38"/>
        <v>-0.09</v>
      </c>
      <c r="F510" s="18">
        <f t="shared" si="41"/>
        <v>0</v>
      </c>
      <c r="G510" s="21">
        <f t="shared" si="42"/>
        <v>6.1811705631820181E-3</v>
      </c>
      <c r="H510" s="19">
        <f t="shared" si="39"/>
        <v>9.7732887928204476E-2</v>
      </c>
      <c r="I510" s="25">
        <v>10118.25</v>
      </c>
      <c r="J510" s="18">
        <f t="shared" si="40"/>
        <v>-9.3801683493372173E-2</v>
      </c>
    </row>
    <row r="511" spans="1:10" ht="15" customHeight="1" x14ac:dyDescent="0.3">
      <c r="A511" s="13">
        <v>43075</v>
      </c>
      <c r="B511" s="14">
        <v>13717.36</v>
      </c>
      <c r="C511" s="23">
        <f t="shared" si="37"/>
        <v>-0.73</v>
      </c>
      <c r="D511" s="43">
        <v>102.42359999999999</v>
      </c>
      <c r="E511" s="17">
        <f t="shared" si="38"/>
        <v>-0.73</v>
      </c>
      <c r="F511" s="18">
        <f t="shared" si="41"/>
        <v>0</v>
      </c>
      <c r="G511" s="21">
        <f t="shared" si="42"/>
        <v>6.1811705631820181E-3</v>
      </c>
      <c r="H511" s="19">
        <f t="shared" si="39"/>
        <v>9.7732887928204476E-2</v>
      </c>
      <c r="I511" s="25">
        <v>10044.1</v>
      </c>
      <c r="J511" s="18">
        <f t="shared" si="40"/>
        <v>-0.7328342351691215</v>
      </c>
    </row>
    <row r="512" spans="1:10" ht="15" customHeight="1" x14ac:dyDescent="0.3">
      <c r="A512" s="13">
        <v>43076</v>
      </c>
      <c r="B512" s="14">
        <v>13884.82</v>
      </c>
      <c r="C512" s="23">
        <f t="shared" si="37"/>
        <v>1.22</v>
      </c>
      <c r="D512" s="43">
        <v>103.6698</v>
      </c>
      <c r="E512" s="17">
        <f t="shared" si="38"/>
        <v>1.22</v>
      </c>
      <c r="F512" s="18">
        <f t="shared" si="41"/>
        <v>0</v>
      </c>
      <c r="G512" s="21">
        <f t="shared" si="42"/>
        <v>6.1561618178066907E-3</v>
      </c>
      <c r="H512" s="19">
        <f t="shared" si="39"/>
        <v>9.7337464944158292E-2</v>
      </c>
      <c r="I512" s="25">
        <v>10166.700000000001</v>
      </c>
      <c r="J512" s="18">
        <f t="shared" si="40"/>
        <v>1.2206170786830115</v>
      </c>
    </row>
    <row r="513" spans="1:10" ht="15" customHeight="1" x14ac:dyDescent="0.3">
      <c r="A513" s="13">
        <v>43077</v>
      </c>
      <c r="B513" s="14">
        <v>14019.95</v>
      </c>
      <c r="C513" s="23">
        <f t="shared" si="37"/>
        <v>0.97</v>
      </c>
      <c r="D513" s="44">
        <v>104.6755</v>
      </c>
      <c r="E513" s="17">
        <f t="shared" si="38"/>
        <v>0.97</v>
      </c>
      <c r="F513" s="18">
        <f t="shared" si="41"/>
        <v>0</v>
      </c>
      <c r="G513" s="21">
        <f t="shared" si="42"/>
        <v>6.1561618178066907E-3</v>
      </c>
      <c r="H513" s="19">
        <f t="shared" si="39"/>
        <v>9.7337464944158292E-2</v>
      </c>
      <c r="I513" s="25">
        <v>10265.65</v>
      </c>
      <c r="J513" s="18">
        <f t="shared" si="40"/>
        <v>0.97327549745737463</v>
      </c>
    </row>
    <row r="514" spans="1:10" ht="15" customHeight="1" x14ac:dyDescent="0.3">
      <c r="A514" s="13">
        <v>43080</v>
      </c>
      <c r="B514" s="14">
        <v>14097.29</v>
      </c>
      <c r="C514" s="23">
        <f t="shared" si="37"/>
        <v>0.55000000000000004</v>
      </c>
      <c r="D514" s="45">
        <v>105.2521</v>
      </c>
      <c r="E514" s="17">
        <f t="shared" si="38"/>
        <v>0.55000000000000004</v>
      </c>
      <c r="F514" s="18">
        <f t="shared" si="41"/>
        <v>0</v>
      </c>
      <c r="G514" s="21">
        <f t="shared" si="42"/>
        <v>6.1561618178066907E-3</v>
      </c>
      <c r="H514" s="19">
        <f t="shared" si="39"/>
        <v>9.7337464944158292E-2</v>
      </c>
      <c r="I514" s="25">
        <v>10322.25</v>
      </c>
      <c r="J514" s="18">
        <f t="shared" si="40"/>
        <v>0.55135329959622981</v>
      </c>
    </row>
    <row r="515" spans="1:10" ht="15" customHeight="1" x14ac:dyDescent="0.3">
      <c r="A515" s="13">
        <v>43081</v>
      </c>
      <c r="B515" s="14">
        <v>13985.11</v>
      </c>
      <c r="C515" s="23">
        <f t="shared" si="37"/>
        <v>-0.8</v>
      </c>
      <c r="D515" s="46">
        <v>104.4169</v>
      </c>
      <c r="E515" s="17">
        <f t="shared" si="38"/>
        <v>-0.79</v>
      </c>
      <c r="F515" s="18">
        <f t="shared" si="41"/>
        <v>1.0000000000000009E-2</v>
      </c>
      <c r="G515" s="21">
        <f t="shared" si="42"/>
        <v>6.1964698607995554E-3</v>
      </c>
      <c r="H515" s="19">
        <f t="shared" si="39"/>
        <v>9.7974791063565506E-2</v>
      </c>
      <c r="I515" s="25">
        <v>10240.15</v>
      </c>
      <c r="J515" s="18">
        <f t="shared" si="40"/>
        <v>-0.79536922667054533</v>
      </c>
    </row>
    <row r="516" spans="1:10" ht="15" customHeight="1" x14ac:dyDescent="0.3">
      <c r="A516" s="13">
        <v>43082</v>
      </c>
      <c r="B516" s="14">
        <v>13920.69</v>
      </c>
      <c r="C516" s="23">
        <f t="shared" si="37"/>
        <v>-0.46</v>
      </c>
      <c r="D516" s="47">
        <v>103.9367</v>
      </c>
      <c r="E516" s="17">
        <f t="shared" si="38"/>
        <v>-0.46</v>
      </c>
      <c r="F516" s="18">
        <f t="shared" si="41"/>
        <v>0</v>
      </c>
      <c r="G516" s="21">
        <f t="shared" si="42"/>
        <v>6.1964698607995554E-3</v>
      </c>
      <c r="H516" s="19">
        <f t="shared" si="39"/>
        <v>9.7974791063565506E-2</v>
      </c>
      <c r="I516" s="25">
        <v>10192.950000000001</v>
      </c>
      <c r="J516" s="18">
        <f t="shared" si="40"/>
        <v>-0.46093074808473422</v>
      </c>
    </row>
    <row r="517" spans="1:10" ht="15" customHeight="1" x14ac:dyDescent="0.3">
      <c r="A517" s="13">
        <v>43083</v>
      </c>
      <c r="B517" s="14">
        <v>14001.48818</v>
      </c>
      <c r="C517" s="23">
        <f t="shared" si="37"/>
        <v>0.57999999999999996</v>
      </c>
      <c r="D517" s="48">
        <v>104.5377</v>
      </c>
      <c r="E517" s="17">
        <f t="shared" si="38"/>
        <v>0.57999999999999996</v>
      </c>
      <c r="F517" s="18">
        <f t="shared" si="41"/>
        <v>0</v>
      </c>
      <c r="G517" s="21">
        <f t="shared" si="42"/>
        <v>6.1964698607995554E-3</v>
      </c>
      <c r="H517" s="19">
        <f t="shared" si="39"/>
        <v>9.7974791063565506E-2</v>
      </c>
      <c r="I517" s="25">
        <v>10252.1</v>
      </c>
      <c r="J517" s="18">
        <f t="shared" si="40"/>
        <v>0.58030305260007786</v>
      </c>
    </row>
    <row r="518" spans="1:10" ht="15" customHeight="1" x14ac:dyDescent="0.3">
      <c r="A518" s="13">
        <v>43084</v>
      </c>
      <c r="B518" s="14">
        <v>14112.302406999999</v>
      </c>
      <c r="C518" s="23">
        <f t="shared" si="37"/>
        <v>0.79</v>
      </c>
      <c r="D518" s="48">
        <v>105.3635</v>
      </c>
      <c r="E518" s="17">
        <f t="shared" si="38"/>
        <v>0.79</v>
      </c>
      <c r="F518" s="18">
        <f t="shared" si="41"/>
        <v>0</v>
      </c>
      <c r="G518" s="21">
        <f t="shared" si="42"/>
        <v>6.1964698607995554E-3</v>
      </c>
      <c r="H518" s="19">
        <f t="shared" si="39"/>
        <v>9.7974791063565506E-2</v>
      </c>
      <c r="I518" s="25">
        <v>10333.25</v>
      </c>
      <c r="J518" s="18">
        <f t="shared" si="40"/>
        <v>0.79154514684795929</v>
      </c>
    </row>
    <row r="519" spans="1:10" ht="15" customHeight="1" x14ac:dyDescent="0.3">
      <c r="A519" s="13">
        <v>43087</v>
      </c>
      <c r="B519" s="14">
        <v>14188.113323</v>
      </c>
      <c r="C519" s="23">
        <f t="shared" si="37"/>
        <v>0.54</v>
      </c>
      <c r="D519" s="48">
        <v>105.9341</v>
      </c>
      <c r="E519" s="17">
        <f t="shared" si="38"/>
        <v>0.54</v>
      </c>
      <c r="F519" s="18">
        <f t="shared" si="41"/>
        <v>0</v>
      </c>
      <c r="G519" s="21">
        <f t="shared" si="42"/>
        <v>6.1964698607995554E-3</v>
      </c>
      <c r="H519" s="19">
        <f t="shared" si="39"/>
        <v>9.7974791063565506E-2</v>
      </c>
      <c r="I519" s="25">
        <v>10388.75</v>
      </c>
      <c r="J519" s="18">
        <f t="shared" si="40"/>
        <v>0.53710110565407787</v>
      </c>
    </row>
    <row r="520" spans="1:10" ht="15" customHeight="1" x14ac:dyDescent="0.3">
      <c r="A520" s="13">
        <v>43088</v>
      </c>
      <c r="B520" s="14">
        <v>14289.76359</v>
      </c>
      <c r="C520" s="23">
        <f t="shared" si="37"/>
        <v>0.72</v>
      </c>
      <c r="D520" s="48">
        <v>106.6932</v>
      </c>
      <c r="E520" s="17">
        <f t="shared" si="38"/>
        <v>0.72</v>
      </c>
      <c r="F520" s="18">
        <f t="shared" si="41"/>
        <v>0</v>
      </c>
      <c r="G520" s="21">
        <f t="shared" si="42"/>
        <v>6.1964698607995554E-3</v>
      </c>
      <c r="H520" s="19">
        <f t="shared" si="39"/>
        <v>9.7974791063565506E-2</v>
      </c>
      <c r="I520" s="25">
        <v>10463.200000000001</v>
      </c>
      <c r="J520" s="18">
        <f t="shared" si="40"/>
        <v>0.71664059679942949</v>
      </c>
    </row>
    <row r="521" spans="1:10" ht="15" customHeight="1" x14ac:dyDescent="0.3">
      <c r="A521" s="13">
        <v>43089</v>
      </c>
      <c r="B521" s="14">
        <v>14263.81</v>
      </c>
      <c r="C521" s="23">
        <f t="shared" ref="C521:C584" si="43">ROUND(((B521-B520)/B520)*100,2)</f>
        <v>-0.18</v>
      </c>
      <c r="D521" s="48">
        <v>106.4992</v>
      </c>
      <c r="E521" s="17">
        <f t="shared" ref="E521:E584" si="44">ROUND(((D521-D520)/D520)*100,2)</f>
        <v>-0.18</v>
      </c>
      <c r="F521" s="18">
        <f t="shared" si="41"/>
        <v>0</v>
      </c>
      <c r="G521" s="21">
        <f t="shared" si="42"/>
        <v>6.1964698607995554E-3</v>
      </c>
      <c r="H521" s="19">
        <f t="shared" ref="H521:H584" si="45">+G521*(SQRT(250))</f>
        <v>9.7974791063565506E-2</v>
      </c>
      <c r="I521" s="25">
        <v>10444.200000000001</v>
      </c>
      <c r="J521" s="18">
        <f t="shared" ref="J521:J584" si="46">+((I521-I520)/I520)*100</f>
        <v>-0.18158880648367612</v>
      </c>
    </row>
    <row r="522" spans="1:10" ht="15" customHeight="1" x14ac:dyDescent="0.3">
      <c r="A522" s="13">
        <v>43090</v>
      </c>
      <c r="B522" s="14">
        <v>14258.48869</v>
      </c>
      <c r="C522" s="23">
        <f t="shared" si="43"/>
        <v>-0.04</v>
      </c>
      <c r="D522" s="48">
        <v>106.48739999999999</v>
      </c>
      <c r="E522" s="17">
        <f t="shared" si="44"/>
        <v>-0.01</v>
      </c>
      <c r="F522" s="18">
        <f t="shared" ref="F522:F585" si="47">E522-C522</f>
        <v>0.03</v>
      </c>
      <c r="G522" s="21">
        <f t="shared" si="42"/>
        <v>6.5038088718822763E-3</v>
      </c>
      <c r="H522" s="19">
        <f t="shared" si="45"/>
        <v>0.10283424750779116</v>
      </c>
      <c r="I522" s="25">
        <v>10440.299999999999</v>
      </c>
      <c r="J522" s="18">
        <f t="shared" si="46"/>
        <v>-3.7341299477235738E-2</v>
      </c>
    </row>
    <row r="523" spans="1:10" ht="15" customHeight="1" x14ac:dyDescent="0.3">
      <c r="A523" s="13">
        <v>43091</v>
      </c>
      <c r="B523" s="14">
        <v>14330.48926</v>
      </c>
      <c r="C523" s="23">
        <f t="shared" si="43"/>
        <v>0.5</v>
      </c>
      <c r="D523" s="48">
        <v>107.01739999999999</v>
      </c>
      <c r="E523" s="17">
        <f t="shared" si="44"/>
        <v>0.5</v>
      </c>
      <c r="F523" s="18">
        <f t="shared" si="47"/>
        <v>0</v>
      </c>
      <c r="G523" s="21">
        <f t="shared" si="42"/>
        <v>6.5038088718822763E-3</v>
      </c>
      <c r="H523" s="19">
        <f t="shared" si="45"/>
        <v>0.10283424750779116</v>
      </c>
      <c r="I523" s="25">
        <v>10493</v>
      </c>
      <c r="J523" s="18">
        <f t="shared" si="46"/>
        <v>0.50477476700861779</v>
      </c>
    </row>
    <row r="524" spans="1:10" ht="15" customHeight="1" x14ac:dyDescent="0.3">
      <c r="A524" s="13">
        <v>43095</v>
      </c>
      <c r="B524" s="14">
        <v>14383.042020000001</v>
      </c>
      <c r="C524" s="23">
        <f t="shared" si="43"/>
        <v>0.37</v>
      </c>
      <c r="D524" s="48">
        <v>107.40779999999999</v>
      </c>
      <c r="E524" s="17">
        <f t="shared" si="44"/>
        <v>0.36</v>
      </c>
      <c r="F524" s="18">
        <f t="shared" si="47"/>
        <v>-1.0000000000000009E-2</v>
      </c>
      <c r="G524" s="21">
        <f t="shared" si="42"/>
        <v>6.5284861178721808E-3</v>
      </c>
      <c r="H524" s="19">
        <f t="shared" si="45"/>
        <v>0.10322442902633293</v>
      </c>
      <c r="I524" s="25">
        <v>10531.5</v>
      </c>
      <c r="J524" s="18">
        <f t="shared" si="46"/>
        <v>0.36691127418278852</v>
      </c>
    </row>
    <row r="525" spans="1:10" ht="15" customHeight="1" x14ac:dyDescent="0.3">
      <c r="A525" s="13">
        <v>43096</v>
      </c>
      <c r="B525" s="14">
        <v>14327.41639</v>
      </c>
      <c r="C525" s="23">
        <f t="shared" si="43"/>
        <v>-0.39</v>
      </c>
      <c r="D525" s="48">
        <v>106.9933</v>
      </c>
      <c r="E525" s="17">
        <f t="shared" si="44"/>
        <v>-0.39</v>
      </c>
      <c r="F525" s="18">
        <f t="shared" si="47"/>
        <v>0</v>
      </c>
      <c r="G525" s="21">
        <f t="shared" si="42"/>
        <v>6.5038088718822763E-3</v>
      </c>
      <c r="H525" s="19">
        <f t="shared" si="45"/>
        <v>0.10283424750779116</v>
      </c>
      <c r="I525" s="25">
        <v>10490.75</v>
      </c>
      <c r="J525" s="18">
        <f t="shared" si="46"/>
        <v>-0.38693443479086548</v>
      </c>
    </row>
    <row r="526" spans="1:10" ht="15" customHeight="1" x14ac:dyDescent="0.3">
      <c r="A526" s="13">
        <v>43097</v>
      </c>
      <c r="B526" s="14">
        <v>14309.853279999999</v>
      </c>
      <c r="C526" s="23">
        <f t="shared" si="43"/>
        <v>-0.12</v>
      </c>
      <c r="D526" s="48">
        <v>106.86239999999999</v>
      </c>
      <c r="E526" s="17">
        <f t="shared" si="44"/>
        <v>-0.12</v>
      </c>
      <c r="F526" s="18">
        <f t="shared" si="47"/>
        <v>0</v>
      </c>
      <c r="G526" s="21">
        <f t="shared" si="42"/>
        <v>6.4787856660343673E-3</v>
      </c>
      <c r="H526" s="19">
        <f t="shared" si="45"/>
        <v>0.10243859588359797</v>
      </c>
      <c r="I526" s="25">
        <v>10477.9</v>
      </c>
      <c r="J526" s="18">
        <f t="shared" si="46"/>
        <v>-0.12248885923313742</v>
      </c>
    </row>
    <row r="527" spans="1:10" ht="15" customHeight="1" x14ac:dyDescent="0.3">
      <c r="A527" s="13">
        <v>43098</v>
      </c>
      <c r="B527" s="14">
        <v>14381.92</v>
      </c>
      <c r="C527" s="23">
        <f t="shared" si="43"/>
        <v>0.5</v>
      </c>
      <c r="D527" s="48">
        <v>107.39870000000001</v>
      </c>
      <c r="E527" s="17">
        <f t="shared" si="44"/>
        <v>0.5</v>
      </c>
      <c r="F527" s="18">
        <f t="shared" si="47"/>
        <v>0</v>
      </c>
      <c r="G527" s="21">
        <f t="shared" si="42"/>
        <v>6.4534124759357435E-3</v>
      </c>
      <c r="H527" s="19">
        <f t="shared" si="45"/>
        <v>0.10203741052251755</v>
      </c>
      <c r="I527" s="25">
        <v>10530.7</v>
      </c>
      <c r="J527" s="18">
        <f t="shared" si="46"/>
        <v>0.50391776978212333</v>
      </c>
    </row>
    <row r="528" spans="1:10" ht="15" customHeight="1" x14ac:dyDescent="0.3">
      <c r="A528" s="13">
        <v>43101</v>
      </c>
      <c r="B528" s="14">
        <v>14252.02</v>
      </c>
      <c r="C528" s="23">
        <f t="shared" si="43"/>
        <v>-0.9</v>
      </c>
      <c r="D528" s="48">
        <v>106.4307</v>
      </c>
      <c r="E528" s="17">
        <f t="shared" si="44"/>
        <v>-0.9</v>
      </c>
      <c r="F528" s="18">
        <f t="shared" si="47"/>
        <v>0</v>
      </c>
      <c r="G528" s="21">
        <f t="shared" si="42"/>
        <v>6.4534124759357435E-3</v>
      </c>
      <c r="H528" s="19">
        <f t="shared" si="45"/>
        <v>0.10203741052251755</v>
      </c>
      <c r="I528" s="25">
        <v>10435.549999999999</v>
      </c>
      <c r="J528" s="18">
        <f t="shared" si="46"/>
        <v>-0.90354867197813482</v>
      </c>
    </row>
    <row r="529" spans="1:10" ht="15" customHeight="1" x14ac:dyDescent="0.3">
      <c r="A529" s="13">
        <v>43102</v>
      </c>
      <c r="B529" s="14">
        <v>14261.1</v>
      </c>
      <c r="C529" s="23">
        <f t="shared" si="43"/>
        <v>0.06</v>
      </c>
      <c r="D529" s="48">
        <v>106.4953</v>
      </c>
      <c r="E529" s="17">
        <f t="shared" si="44"/>
        <v>0.06</v>
      </c>
      <c r="F529" s="18">
        <f t="shared" si="47"/>
        <v>0</v>
      </c>
      <c r="G529" s="21">
        <f t="shared" si="42"/>
        <v>6.4534124759357435E-3</v>
      </c>
      <c r="H529" s="19">
        <f t="shared" si="45"/>
        <v>0.10203741052251755</v>
      </c>
      <c r="I529" s="25">
        <v>10442.200000000001</v>
      </c>
      <c r="J529" s="18">
        <f t="shared" si="46"/>
        <v>6.3724480262194669E-2</v>
      </c>
    </row>
    <row r="530" spans="1:10" ht="15" customHeight="1" x14ac:dyDescent="0.3">
      <c r="A530" s="13">
        <v>43103</v>
      </c>
      <c r="B530" s="14">
        <v>14262.48</v>
      </c>
      <c r="C530" s="23">
        <f t="shared" si="43"/>
        <v>0.01</v>
      </c>
      <c r="D530" s="48">
        <v>106.50709999999999</v>
      </c>
      <c r="E530" s="17">
        <f t="shared" si="44"/>
        <v>0.01</v>
      </c>
      <c r="F530" s="18">
        <f t="shared" si="47"/>
        <v>0</v>
      </c>
      <c r="G530" s="21">
        <f t="shared" si="42"/>
        <v>6.4534124759357435E-3</v>
      </c>
      <c r="H530" s="19">
        <f t="shared" si="45"/>
        <v>0.10203741052251755</v>
      </c>
      <c r="I530" s="25">
        <v>10443.200000000001</v>
      </c>
      <c r="J530" s="18">
        <f t="shared" si="46"/>
        <v>9.576526019421194E-3</v>
      </c>
    </row>
    <row r="531" spans="1:10" ht="15" customHeight="1" x14ac:dyDescent="0.3">
      <c r="A531" s="13">
        <v>43104</v>
      </c>
      <c r="B531" s="14">
        <v>14346.591050999999</v>
      </c>
      <c r="C531" s="23">
        <f t="shared" si="43"/>
        <v>0.59</v>
      </c>
      <c r="D531" s="48">
        <v>107.1347</v>
      </c>
      <c r="E531" s="17">
        <f t="shared" si="44"/>
        <v>0.59</v>
      </c>
      <c r="F531" s="18">
        <f t="shared" si="47"/>
        <v>0</v>
      </c>
      <c r="G531" s="21">
        <f t="shared" si="42"/>
        <v>6.4534124759357435E-3</v>
      </c>
      <c r="H531" s="19">
        <f t="shared" si="45"/>
        <v>0.10203741052251755</v>
      </c>
      <c r="I531" s="25">
        <v>10504.8</v>
      </c>
      <c r="J531" s="18">
        <f t="shared" si="46"/>
        <v>0.58985751493793614</v>
      </c>
    </row>
    <row r="532" spans="1:10" ht="15" customHeight="1" x14ac:dyDescent="0.3">
      <c r="A532" s="13">
        <v>43105</v>
      </c>
      <c r="B532" s="14">
        <v>14420.421678000001</v>
      </c>
      <c r="C532" s="23">
        <f t="shared" si="43"/>
        <v>0.51</v>
      </c>
      <c r="D532" s="48">
        <v>107.688</v>
      </c>
      <c r="E532" s="17">
        <f t="shared" si="44"/>
        <v>0.52</v>
      </c>
      <c r="F532" s="18">
        <f t="shared" si="47"/>
        <v>1.0000000000000009E-2</v>
      </c>
      <c r="G532" s="21">
        <f t="shared" si="42"/>
        <v>6.4903661742321617E-3</v>
      </c>
      <c r="H532" s="19">
        <f t="shared" si="45"/>
        <v>0.10262169979543438</v>
      </c>
      <c r="I532" s="25">
        <v>10558.85</v>
      </c>
      <c r="J532" s="18">
        <f t="shared" si="46"/>
        <v>0.51452669255960226</v>
      </c>
    </row>
    <row r="533" spans="1:10" ht="15" customHeight="1" x14ac:dyDescent="0.3">
      <c r="A533" s="13">
        <v>43108</v>
      </c>
      <c r="B533" s="14">
        <v>14508.81084</v>
      </c>
      <c r="C533" s="23">
        <f t="shared" si="43"/>
        <v>0.61</v>
      </c>
      <c r="D533" s="48">
        <v>108.3463</v>
      </c>
      <c r="E533" s="17">
        <f t="shared" si="44"/>
        <v>0.61</v>
      </c>
      <c r="F533" s="18">
        <f t="shared" si="47"/>
        <v>0</v>
      </c>
      <c r="G533" s="21">
        <f t="shared" si="42"/>
        <v>6.4903661742321617E-3</v>
      </c>
      <c r="H533" s="19">
        <f t="shared" si="45"/>
        <v>0.10262169979543438</v>
      </c>
      <c r="I533" s="25">
        <v>10623.6</v>
      </c>
      <c r="J533" s="18">
        <f t="shared" si="46"/>
        <v>0.61322966042703508</v>
      </c>
    </row>
    <row r="534" spans="1:10" ht="15" customHeight="1" x14ac:dyDescent="0.3">
      <c r="A534" s="13">
        <v>43109</v>
      </c>
      <c r="B534" s="14">
        <v>14527.152413</v>
      </c>
      <c r="C534" s="23">
        <f t="shared" si="43"/>
        <v>0.13</v>
      </c>
      <c r="D534" s="48">
        <v>108.4847</v>
      </c>
      <c r="E534" s="17">
        <f t="shared" si="44"/>
        <v>0.13</v>
      </c>
      <c r="F534" s="18">
        <f t="shared" si="47"/>
        <v>0</v>
      </c>
      <c r="G534" s="21">
        <f t="shared" si="42"/>
        <v>6.4645333923798107E-3</v>
      </c>
      <c r="H534" s="19">
        <f t="shared" si="45"/>
        <v>0.10221324765067591</v>
      </c>
      <c r="I534" s="25">
        <v>10637</v>
      </c>
      <c r="J534" s="18">
        <f t="shared" si="46"/>
        <v>0.12613426710342668</v>
      </c>
    </row>
    <row r="535" spans="1:10" ht="15" customHeight="1" x14ac:dyDescent="0.3">
      <c r="A535" s="13">
        <v>43110</v>
      </c>
      <c r="B535" s="14">
        <v>14520.556003</v>
      </c>
      <c r="C535" s="23">
        <f t="shared" si="43"/>
        <v>-0.05</v>
      </c>
      <c r="D535" s="48">
        <v>108.4345</v>
      </c>
      <c r="E535" s="17">
        <f t="shared" si="44"/>
        <v>-0.05</v>
      </c>
      <c r="F535" s="18">
        <f t="shared" si="47"/>
        <v>0</v>
      </c>
      <c r="G535" s="21">
        <f t="shared" ref="G535:G598" si="48">+STDEV(F288:F535)</f>
        <v>6.4645333923798107E-3</v>
      </c>
      <c r="H535" s="19">
        <f t="shared" si="45"/>
        <v>0.10221324765067591</v>
      </c>
      <c r="I535" s="25">
        <v>10632.2</v>
      </c>
      <c r="J535" s="18">
        <f t="shared" si="46"/>
        <v>-4.5125505311641181E-2</v>
      </c>
    </row>
    <row r="536" spans="1:10" ht="15" customHeight="1" x14ac:dyDescent="0.3">
      <c r="A536" s="13">
        <v>43111</v>
      </c>
      <c r="B536" s="14">
        <v>14546.490957</v>
      </c>
      <c r="C536" s="23">
        <f t="shared" si="43"/>
        <v>0.18</v>
      </c>
      <c r="D536" s="48">
        <v>108.6289</v>
      </c>
      <c r="E536" s="17">
        <f t="shared" si="44"/>
        <v>0.18</v>
      </c>
      <c r="F536" s="18">
        <f t="shared" si="47"/>
        <v>0</v>
      </c>
      <c r="G536" s="21">
        <f t="shared" si="48"/>
        <v>6.4645333923798107E-3</v>
      </c>
      <c r="H536" s="19">
        <f t="shared" si="45"/>
        <v>0.10221324765067591</v>
      </c>
      <c r="I536" s="25">
        <v>10651.2</v>
      </c>
      <c r="J536" s="18">
        <f t="shared" si="46"/>
        <v>0.17870243223415661</v>
      </c>
    </row>
    <row r="537" spans="1:10" ht="15" customHeight="1" x14ac:dyDescent="0.3">
      <c r="A537" s="13">
        <v>43112</v>
      </c>
      <c r="B537" s="14">
        <v>14587.54</v>
      </c>
      <c r="C537" s="23">
        <f t="shared" si="43"/>
        <v>0.28000000000000003</v>
      </c>
      <c r="D537" s="48">
        <v>108.93300000000001</v>
      </c>
      <c r="E537" s="17">
        <f t="shared" si="44"/>
        <v>0.28000000000000003</v>
      </c>
      <c r="F537" s="18">
        <f t="shared" si="47"/>
        <v>0</v>
      </c>
      <c r="G537" s="21">
        <f t="shared" si="48"/>
        <v>6.4645333923798107E-3</v>
      </c>
      <c r="H537" s="19">
        <f t="shared" si="45"/>
        <v>0.10221324765067591</v>
      </c>
      <c r="I537" s="25">
        <v>10681.25</v>
      </c>
      <c r="J537" s="18">
        <f t="shared" si="46"/>
        <v>0.28212783536126701</v>
      </c>
    </row>
    <row r="538" spans="1:10" ht="15" customHeight="1" x14ac:dyDescent="0.3">
      <c r="A538" s="13">
        <v>43115</v>
      </c>
      <c r="B538" s="14">
        <v>14669.9</v>
      </c>
      <c r="C538" s="23">
        <f t="shared" si="43"/>
        <v>0.56000000000000005</v>
      </c>
      <c r="D538" s="48">
        <v>109.5433</v>
      </c>
      <c r="E538" s="17">
        <f t="shared" si="44"/>
        <v>0.56000000000000005</v>
      </c>
      <c r="F538" s="18">
        <f t="shared" si="47"/>
        <v>0</v>
      </c>
      <c r="G538" s="21">
        <f t="shared" si="48"/>
        <v>6.4645333923798107E-3</v>
      </c>
      <c r="H538" s="19">
        <f t="shared" si="45"/>
        <v>0.10221324765067591</v>
      </c>
      <c r="I538" s="25">
        <v>10741.55</v>
      </c>
      <c r="J538" s="18">
        <f t="shared" si="46"/>
        <v>0.56454066705675154</v>
      </c>
    </row>
    <row r="539" spans="1:10" ht="15" customHeight="1" x14ac:dyDescent="0.3">
      <c r="A539" s="13">
        <v>43116</v>
      </c>
      <c r="B539" s="14">
        <v>14613.793460000001</v>
      </c>
      <c r="C539" s="23">
        <f t="shared" si="43"/>
        <v>-0.38</v>
      </c>
      <c r="D539" s="48">
        <v>109.1328</v>
      </c>
      <c r="E539" s="17">
        <f t="shared" si="44"/>
        <v>-0.37</v>
      </c>
      <c r="F539" s="18">
        <f t="shared" si="47"/>
        <v>1.0000000000000009E-2</v>
      </c>
      <c r="G539" s="21">
        <f t="shared" si="48"/>
        <v>6.5009216654004871E-3</v>
      </c>
      <c r="H539" s="19">
        <f t="shared" si="45"/>
        <v>0.10278859676500288</v>
      </c>
      <c r="I539" s="25">
        <v>10700.45</v>
      </c>
      <c r="J539" s="18">
        <f t="shared" si="46"/>
        <v>-0.38262634349789881</v>
      </c>
    </row>
    <row r="540" spans="1:10" ht="15" customHeight="1" x14ac:dyDescent="0.3">
      <c r="A540" s="13">
        <v>43117</v>
      </c>
      <c r="B540" s="14">
        <v>14734.072099999999</v>
      </c>
      <c r="C540" s="23">
        <f t="shared" si="43"/>
        <v>0.82</v>
      </c>
      <c r="D540" s="48">
        <v>110.0305</v>
      </c>
      <c r="E540" s="17">
        <f t="shared" si="44"/>
        <v>0.82</v>
      </c>
      <c r="F540" s="18">
        <f t="shared" si="47"/>
        <v>0</v>
      </c>
      <c r="G540" s="21">
        <f t="shared" si="48"/>
        <v>6.5009216654004871E-3</v>
      </c>
      <c r="H540" s="19">
        <f t="shared" si="45"/>
        <v>0.10278859676500288</v>
      </c>
      <c r="I540" s="25">
        <v>10788.55</v>
      </c>
      <c r="J540" s="18">
        <f t="shared" si="46"/>
        <v>0.82332985995914698</v>
      </c>
    </row>
    <row r="541" spans="1:10" ht="15" customHeight="1" x14ac:dyDescent="0.3">
      <c r="A541" s="13">
        <v>43118</v>
      </c>
      <c r="B541" s="14">
        <v>14774.66901</v>
      </c>
      <c r="C541" s="23">
        <f t="shared" si="43"/>
        <v>0.28000000000000003</v>
      </c>
      <c r="D541" s="48">
        <v>110.3342</v>
      </c>
      <c r="E541" s="17">
        <f t="shared" si="44"/>
        <v>0.28000000000000003</v>
      </c>
      <c r="F541" s="18">
        <f t="shared" si="47"/>
        <v>0</v>
      </c>
      <c r="G541" s="21">
        <f t="shared" si="48"/>
        <v>6.5009216654004871E-3</v>
      </c>
      <c r="H541" s="19">
        <f t="shared" si="45"/>
        <v>0.10278859676500288</v>
      </c>
      <c r="I541" s="25">
        <v>10817</v>
      </c>
      <c r="J541" s="18">
        <f t="shared" si="46"/>
        <v>0.2637055025930336</v>
      </c>
    </row>
    <row r="542" spans="1:10" ht="15" customHeight="1" x14ac:dyDescent="0.3">
      <c r="A542" s="13">
        <v>43119</v>
      </c>
      <c r="B542" s="14">
        <v>14881</v>
      </c>
      <c r="C542" s="23">
        <f t="shared" si="43"/>
        <v>0.72</v>
      </c>
      <c r="D542" s="48">
        <v>111.1233</v>
      </c>
      <c r="E542" s="17">
        <f t="shared" si="44"/>
        <v>0.72</v>
      </c>
      <c r="F542" s="18">
        <f t="shared" si="47"/>
        <v>0</v>
      </c>
      <c r="G542" s="21">
        <f t="shared" si="48"/>
        <v>6.5009216654004871E-3</v>
      </c>
      <c r="H542" s="19">
        <f t="shared" si="45"/>
        <v>0.10278859676500288</v>
      </c>
      <c r="I542" s="25">
        <v>10895</v>
      </c>
      <c r="J542" s="18">
        <f t="shared" si="46"/>
        <v>0.72108717759082919</v>
      </c>
    </row>
    <row r="543" spans="1:10" ht="15" customHeight="1" x14ac:dyDescent="0.3">
      <c r="A543" s="13">
        <v>43122</v>
      </c>
      <c r="B543" s="14">
        <v>14980</v>
      </c>
      <c r="C543" s="23">
        <f t="shared" si="43"/>
        <v>0.67</v>
      </c>
      <c r="D543" s="48">
        <v>111.86190000000001</v>
      </c>
      <c r="E543" s="17">
        <f t="shared" si="44"/>
        <v>0.66</v>
      </c>
      <c r="F543" s="18">
        <f t="shared" si="47"/>
        <v>-1.0000000000000009E-2</v>
      </c>
      <c r="G543" s="21">
        <f t="shared" si="48"/>
        <v>6.5268605454984179E-3</v>
      </c>
      <c r="H543" s="19">
        <f t="shared" si="45"/>
        <v>0.10319872647032025</v>
      </c>
      <c r="I543" s="25">
        <v>10966</v>
      </c>
      <c r="J543" s="18">
        <f t="shared" si="46"/>
        <v>0.65167508031206978</v>
      </c>
    </row>
    <row r="544" spans="1:10" ht="15" customHeight="1" x14ac:dyDescent="0.3">
      <c r="A544" s="13">
        <v>43123</v>
      </c>
      <c r="B544" s="14">
        <v>15140</v>
      </c>
      <c r="C544" s="23">
        <f t="shared" si="43"/>
        <v>1.07</v>
      </c>
      <c r="D544" s="48">
        <v>113.059</v>
      </c>
      <c r="E544" s="17">
        <f t="shared" si="44"/>
        <v>1.07</v>
      </c>
      <c r="F544" s="18">
        <f t="shared" si="47"/>
        <v>0</v>
      </c>
      <c r="G544" s="21">
        <f t="shared" si="48"/>
        <v>6.5268605454984179E-3</v>
      </c>
      <c r="H544" s="19">
        <f t="shared" si="45"/>
        <v>0.10319872647032025</v>
      </c>
      <c r="I544" s="25">
        <v>11084</v>
      </c>
      <c r="J544" s="18">
        <f t="shared" si="46"/>
        <v>1.0760532555170528</v>
      </c>
    </row>
    <row r="545" spans="1:18" ht="15" customHeight="1" x14ac:dyDescent="0.3">
      <c r="A545" s="13">
        <v>43124</v>
      </c>
      <c r="B545" s="14">
        <v>15143</v>
      </c>
      <c r="C545" s="23">
        <f t="shared" si="43"/>
        <v>0.02</v>
      </c>
      <c r="D545" s="48">
        <v>113.0827</v>
      </c>
      <c r="E545" s="17">
        <f t="shared" si="44"/>
        <v>0.02</v>
      </c>
      <c r="F545" s="18">
        <f t="shared" si="47"/>
        <v>0</v>
      </c>
      <c r="G545" s="21">
        <f t="shared" si="48"/>
        <v>6.5268605454984179E-3</v>
      </c>
      <c r="H545" s="19">
        <f t="shared" si="45"/>
        <v>0.10319872647032025</v>
      </c>
      <c r="I545" s="25">
        <v>11086</v>
      </c>
      <c r="J545" s="18">
        <f t="shared" si="46"/>
        <v>1.8044027426921686E-2</v>
      </c>
    </row>
    <row r="546" spans="1:18" ht="15" customHeight="1" x14ac:dyDescent="0.3">
      <c r="A546" s="13">
        <v>43125</v>
      </c>
      <c r="B546" s="14">
        <v>15121.004349999999</v>
      </c>
      <c r="C546" s="23">
        <f t="shared" si="43"/>
        <v>-0.15</v>
      </c>
      <c r="D546" s="48">
        <v>112.9161</v>
      </c>
      <c r="E546" s="17">
        <f t="shared" si="44"/>
        <v>-0.15</v>
      </c>
      <c r="F546" s="18">
        <f t="shared" si="47"/>
        <v>0</v>
      </c>
      <c r="G546" s="21">
        <f t="shared" si="48"/>
        <v>6.5268605454984179E-3</v>
      </c>
      <c r="H546" s="19">
        <f t="shared" si="45"/>
        <v>0.10319872647032025</v>
      </c>
      <c r="I546" s="25">
        <v>11069.65</v>
      </c>
      <c r="J546" s="18">
        <f t="shared" si="46"/>
        <v>-0.14748331228576911</v>
      </c>
    </row>
    <row r="547" spans="1:18" ht="15" customHeight="1" x14ac:dyDescent="0.3">
      <c r="A547" s="13">
        <v>43129</v>
      </c>
      <c r="B547" s="14">
        <v>15204</v>
      </c>
      <c r="C547" s="23">
        <f t="shared" si="43"/>
        <v>0.55000000000000004</v>
      </c>
      <c r="D547" s="48">
        <v>113.5339</v>
      </c>
      <c r="E547" s="17">
        <f t="shared" si="44"/>
        <v>0.55000000000000004</v>
      </c>
      <c r="F547" s="18">
        <f t="shared" si="47"/>
        <v>0</v>
      </c>
      <c r="G547" s="21">
        <f t="shared" si="48"/>
        <v>6.5268605454984179E-3</v>
      </c>
      <c r="H547" s="19">
        <f t="shared" si="45"/>
        <v>0.10319872647032025</v>
      </c>
      <c r="I547" s="25">
        <v>11130</v>
      </c>
      <c r="J547" s="18">
        <f t="shared" si="46"/>
        <v>0.5451843554222614</v>
      </c>
    </row>
    <row r="548" spans="1:18" ht="15" customHeight="1" x14ac:dyDescent="0.3">
      <c r="A548" s="13">
        <v>43130</v>
      </c>
      <c r="B548" s="14">
        <v>15095.417960000001</v>
      </c>
      <c r="C548" s="23">
        <f t="shared" si="43"/>
        <v>-0.71</v>
      </c>
      <c r="D548" s="48">
        <v>112.7221</v>
      </c>
      <c r="E548" s="17">
        <f t="shared" si="44"/>
        <v>-0.72</v>
      </c>
      <c r="F548" s="18">
        <f t="shared" si="47"/>
        <v>-1.0000000000000009E-2</v>
      </c>
      <c r="G548" s="21">
        <f t="shared" si="48"/>
        <v>6.5524476094668098E-3</v>
      </c>
      <c r="H548" s="19">
        <f t="shared" si="45"/>
        <v>0.10360329347420297</v>
      </c>
      <c r="I548" s="25">
        <v>11049.65</v>
      </c>
      <c r="J548" s="18">
        <f t="shared" si="46"/>
        <v>-0.72192273135669693</v>
      </c>
    </row>
    <row r="549" spans="1:18" ht="15" customHeight="1" x14ac:dyDescent="0.3">
      <c r="A549" s="13">
        <v>43131</v>
      </c>
      <c r="B549" s="14">
        <v>15068.022489999999</v>
      </c>
      <c r="C549" s="23">
        <f t="shared" si="43"/>
        <v>-0.18</v>
      </c>
      <c r="D549" s="48">
        <v>112.49420000000001</v>
      </c>
      <c r="E549" s="17">
        <f t="shared" si="44"/>
        <v>-0.2</v>
      </c>
      <c r="F549" s="18">
        <f t="shared" si="47"/>
        <v>-2.0000000000000018E-2</v>
      </c>
      <c r="G549" s="21">
        <f t="shared" si="48"/>
        <v>6.6636186493513588E-3</v>
      </c>
      <c r="H549" s="19">
        <f t="shared" si="45"/>
        <v>0.10536106195362595</v>
      </c>
      <c r="I549" s="25">
        <v>11027.7</v>
      </c>
      <c r="J549" s="18">
        <f t="shared" si="46"/>
        <v>-0.19864882598090355</v>
      </c>
      <c r="K549" s="49"/>
      <c r="L549" s="49"/>
      <c r="M549" s="49"/>
      <c r="N549" s="49"/>
      <c r="O549" s="49"/>
      <c r="P549" s="49"/>
      <c r="Q549" s="49"/>
      <c r="R549" s="49"/>
    </row>
    <row r="550" spans="1:18" ht="15" customHeight="1" x14ac:dyDescent="0.3">
      <c r="A550" s="13">
        <v>43132</v>
      </c>
      <c r="B550" s="14">
        <v>15055</v>
      </c>
      <c r="C550" s="23">
        <f t="shared" si="43"/>
        <v>-0.09</v>
      </c>
      <c r="D550" s="48">
        <v>112.3956</v>
      </c>
      <c r="E550" s="17">
        <f t="shared" si="44"/>
        <v>-0.09</v>
      </c>
      <c r="F550" s="18">
        <f t="shared" si="47"/>
        <v>0</v>
      </c>
      <c r="G550" s="21">
        <f t="shared" si="48"/>
        <v>6.6636186493513588E-3</v>
      </c>
      <c r="H550" s="19">
        <f t="shared" si="45"/>
        <v>0.10536106195362595</v>
      </c>
      <c r="I550" s="25">
        <v>11017</v>
      </c>
      <c r="J550" s="18">
        <f t="shared" si="46"/>
        <v>-9.7028392139800024E-2</v>
      </c>
    </row>
    <row r="551" spans="1:18" ht="15" customHeight="1" x14ac:dyDescent="0.3">
      <c r="A551" s="13">
        <v>43133</v>
      </c>
      <c r="B551" s="14">
        <v>14704.643117</v>
      </c>
      <c r="C551" s="23">
        <f t="shared" si="43"/>
        <v>-2.33</v>
      </c>
      <c r="D551" s="48">
        <v>109.7811</v>
      </c>
      <c r="E551" s="17">
        <f t="shared" si="44"/>
        <v>-2.33</v>
      </c>
      <c r="F551" s="18">
        <f t="shared" si="47"/>
        <v>0</v>
      </c>
      <c r="G551" s="21">
        <f t="shared" si="48"/>
        <v>6.6636186493513588E-3</v>
      </c>
      <c r="H551" s="19">
        <f t="shared" si="45"/>
        <v>0.10536106195362595</v>
      </c>
      <c r="I551" s="25">
        <v>10760.6</v>
      </c>
      <c r="J551" s="18">
        <f t="shared" si="46"/>
        <v>-2.3273123354815253</v>
      </c>
    </row>
    <row r="552" spans="1:18" ht="15" customHeight="1" x14ac:dyDescent="0.3">
      <c r="A552" s="13">
        <v>43136</v>
      </c>
      <c r="B552" s="14">
        <v>14574.002136999999</v>
      </c>
      <c r="C552" s="23">
        <f t="shared" si="43"/>
        <v>-0.89</v>
      </c>
      <c r="D552" s="48">
        <v>108.8211</v>
      </c>
      <c r="E552" s="17">
        <f t="shared" si="44"/>
        <v>-0.87</v>
      </c>
      <c r="F552" s="18">
        <f t="shared" si="47"/>
        <v>2.0000000000000018E-2</v>
      </c>
      <c r="G552" s="21">
        <f t="shared" si="48"/>
        <v>6.7951038308158651E-3</v>
      </c>
      <c r="H552" s="19">
        <f t="shared" si="45"/>
        <v>0.10744002521356792</v>
      </c>
      <c r="I552" s="25">
        <v>10666.55</v>
      </c>
      <c r="J552" s="18">
        <f t="shared" si="46"/>
        <v>-0.87402189468989733</v>
      </c>
    </row>
    <row r="553" spans="1:18" ht="15" customHeight="1" x14ac:dyDescent="0.3">
      <c r="A553" s="13">
        <v>43137</v>
      </c>
      <c r="B553" s="14">
        <v>14344.021868</v>
      </c>
      <c r="C553" s="23">
        <f t="shared" si="43"/>
        <v>-1.58</v>
      </c>
      <c r="D553" s="48">
        <v>107.1036</v>
      </c>
      <c r="E553" s="17">
        <f t="shared" si="44"/>
        <v>-1.58</v>
      </c>
      <c r="F553" s="18">
        <f t="shared" si="47"/>
        <v>0</v>
      </c>
      <c r="G553" s="21">
        <f t="shared" si="48"/>
        <v>6.7704338839652701E-3</v>
      </c>
      <c r="H553" s="19">
        <f t="shared" si="45"/>
        <v>0.10704995910455203</v>
      </c>
      <c r="I553" s="25">
        <v>10498.25</v>
      </c>
      <c r="J553" s="18">
        <f t="shared" si="46"/>
        <v>-1.5778297575129658</v>
      </c>
    </row>
    <row r="554" spans="1:18" ht="15" customHeight="1" x14ac:dyDescent="0.3">
      <c r="A554" s="13">
        <v>43138</v>
      </c>
      <c r="B554" s="14">
        <v>14318</v>
      </c>
      <c r="C554" s="23">
        <f t="shared" si="43"/>
        <v>-0.18</v>
      </c>
      <c r="D554" s="48">
        <v>106.9041</v>
      </c>
      <c r="E554" s="17">
        <f t="shared" si="44"/>
        <v>-0.19</v>
      </c>
      <c r="F554" s="18">
        <f t="shared" si="47"/>
        <v>-1.0000000000000009E-2</v>
      </c>
      <c r="G554" s="21">
        <f t="shared" si="48"/>
        <v>6.7951038308158651E-3</v>
      </c>
      <c r="H554" s="19">
        <f t="shared" si="45"/>
        <v>0.10744002521356792</v>
      </c>
      <c r="I554" s="25">
        <v>10477</v>
      </c>
      <c r="J554" s="18">
        <f t="shared" si="46"/>
        <v>-0.20241468816231276</v>
      </c>
    </row>
    <row r="555" spans="1:18" ht="15" customHeight="1" x14ac:dyDescent="0.3">
      <c r="A555" s="13">
        <v>43139</v>
      </c>
      <c r="B555" s="14">
        <v>14463</v>
      </c>
      <c r="C555" s="23">
        <f t="shared" si="43"/>
        <v>1.01</v>
      </c>
      <c r="D555" s="48">
        <v>107.99079999999999</v>
      </c>
      <c r="E555" s="17">
        <f t="shared" si="44"/>
        <v>1.02</v>
      </c>
      <c r="F555" s="18">
        <f t="shared" si="47"/>
        <v>1.0000000000000009E-2</v>
      </c>
      <c r="G555" s="21">
        <f t="shared" si="48"/>
        <v>6.8299701006911684E-3</v>
      </c>
      <c r="H555" s="19">
        <f t="shared" si="45"/>
        <v>0.10799130934516829</v>
      </c>
      <c r="I555" s="25">
        <v>10577</v>
      </c>
      <c r="J555" s="18">
        <f t="shared" si="46"/>
        <v>0.95447169991409753</v>
      </c>
    </row>
    <row r="556" spans="1:18" ht="15" customHeight="1" x14ac:dyDescent="0.3">
      <c r="A556" s="13">
        <v>43140</v>
      </c>
      <c r="B556" s="14">
        <v>14296.498662</v>
      </c>
      <c r="C556" s="23">
        <f t="shared" si="43"/>
        <v>-1.1499999999999999</v>
      </c>
      <c r="D556" s="48">
        <v>106.753</v>
      </c>
      <c r="E556" s="17">
        <f t="shared" si="44"/>
        <v>-1.1499999999999999</v>
      </c>
      <c r="F556" s="18">
        <f t="shared" si="47"/>
        <v>0</v>
      </c>
      <c r="G556" s="21">
        <f t="shared" si="48"/>
        <v>6.8051866613359603E-3</v>
      </c>
      <c r="H556" s="19">
        <f t="shared" si="45"/>
        <v>0.10759944876209272</v>
      </c>
      <c r="I556" s="25">
        <v>10454.950000000001</v>
      </c>
      <c r="J556" s="18">
        <f t="shared" si="46"/>
        <v>-1.1539188805899525</v>
      </c>
    </row>
    <row r="557" spans="1:18" ht="15" customHeight="1" x14ac:dyDescent="0.3">
      <c r="A557" s="13">
        <v>43143</v>
      </c>
      <c r="B557" s="14">
        <v>14412.457426999999</v>
      </c>
      <c r="C557" s="23">
        <f t="shared" si="43"/>
        <v>0.81</v>
      </c>
      <c r="D557" s="48">
        <v>107.62309999999999</v>
      </c>
      <c r="E557" s="17">
        <f t="shared" si="44"/>
        <v>0.82</v>
      </c>
      <c r="F557" s="18">
        <f t="shared" si="47"/>
        <v>9.9999999999998979E-3</v>
      </c>
      <c r="G557" s="21">
        <f t="shared" si="48"/>
        <v>6.8395241813899331E-3</v>
      </c>
      <c r="H557" s="19">
        <f t="shared" si="45"/>
        <v>0.10814237262495403</v>
      </c>
      <c r="I557" s="25">
        <v>10539.75</v>
      </c>
      <c r="J557" s="18">
        <f t="shared" si="46"/>
        <v>0.81109904877593153</v>
      </c>
    </row>
    <row r="558" spans="1:18" ht="15" customHeight="1" x14ac:dyDescent="0.3">
      <c r="A558" s="13">
        <v>43145</v>
      </c>
      <c r="B558" s="14">
        <v>14359.346125</v>
      </c>
      <c r="C558" s="23">
        <f t="shared" si="43"/>
        <v>-0.37</v>
      </c>
      <c r="D558" s="48">
        <v>107.2248</v>
      </c>
      <c r="E558" s="17">
        <f t="shared" si="44"/>
        <v>-0.37</v>
      </c>
      <c r="F558" s="18">
        <f t="shared" si="47"/>
        <v>0</v>
      </c>
      <c r="G558" s="21">
        <f t="shared" si="48"/>
        <v>6.8395241813899331E-3</v>
      </c>
      <c r="H558" s="19">
        <f t="shared" si="45"/>
        <v>0.10814237262495403</v>
      </c>
      <c r="I558" s="25">
        <v>10500.9</v>
      </c>
      <c r="J558" s="18">
        <f t="shared" si="46"/>
        <v>-0.36860456841955797</v>
      </c>
    </row>
    <row r="559" spans="1:18" ht="15" customHeight="1" x14ac:dyDescent="0.3">
      <c r="A559" s="13">
        <v>43146</v>
      </c>
      <c r="B559" s="14">
        <v>14422.850505</v>
      </c>
      <c r="C559" s="23">
        <f t="shared" si="43"/>
        <v>0.44</v>
      </c>
      <c r="D559" s="48">
        <v>107.6914</v>
      </c>
      <c r="E559" s="17">
        <f t="shared" si="44"/>
        <v>0.44</v>
      </c>
      <c r="F559" s="18">
        <f t="shared" si="47"/>
        <v>0</v>
      </c>
      <c r="G559" s="21">
        <f t="shared" si="48"/>
        <v>6.8395241813899331E-3</v>
      </c>
      <c r="H559" s="19">
        <f t="shared" si="45"/>
        <v>0.10814237262495403</v>
      </c>
      <c r="I559" s="25">
        <v>10545.5</v>
      </c>
      <c r="J559" s="18">
        <f t="shared" si="46"/>
        <v>0.42472549971907514</v>
      </c>
    </row>
    <row r="560" spans="1:18" ht="15" customHeight="1" x14ac:dyDescent="0.3">
      <c r="A560" s="13">
        <v>43147</v>
      </c>
      <c r="B560" s="14">
        <v>14295.410250000001</v>
      </c>
      <c r="C560" s="23">
        <f t="shared" si="43"/>
        <v>-0.88</v>
      </c>
      <c r="D560" s="48">
        <v>106.7354</v>
      </c>
      <c r="E560" s="17">
        <f t="shared" si="44"/>
        <v>-0.89</v>
      </c>
      <c r="F560" s="18">
        <f t="shared" si="47"/>
        <v>-1.0000000000000009E-2</v>
      </c>
      <c r="G560" s="21">
        <f t="shared" si="48"/>
        <v>6.8644214683260193E-3</v>
      </c>
      <c r="H560" s="19">
        <f t="shared" si="45"/>
        <v>0.10853603329633797</v>
      </c>
      <c r="I560" s="25">
        <v>10452.299999999999</v>
      </c>
      <c r="J560" s="18">
        <f t="shared" si="46"/>
        <v>-0.88378929401167072</v>
      </c>
    </row>
    <row r="561" spans="1:10" ht="15" customHeight="1" x14ac:dyDescent="0.3">
      <c r="A561" s="13">
        <v>43150</v>
      </c>
      <c r="B561" s="14">
        <v>14194.284124</v>
      </c>
      <c r="C561" s="23">
        <f t="shared" si="43"/>
        <v>-0.71</v>
      </c>
      <c r="D561" s="48">
        <v>105.9743</v>
      </c>
      <c r="E561" s="17">
        <f t="shared" si="44"/>
        <v>-0.71</v>
      </c>
      <c r="F561" s="18">
        <f t="shared" si="47"/>
        <v>0</v>
      </c>
      <c r="G561" s="21">
        <f t="shared" si="48"/>
        <v>6.8644214683260193E-3</v>
      </c>
      <c r="H561" s="19">
        <f t="shared" si="45"/>
        <v>0.10853603329633797</v>
      </c>
      <c r="I561" s="25">
        <v>10378.4</v>
      </c>
      <c r="J561" s="18">
        <f t="shared" si="46"/>
        <v>-0.70702142112262034</v>
      </c>
    </row>
    <row r="562" spans="1:10" ht="15" customHeight="1" x14ac:dyDescent="0.3">
      <c r="A562" s="13">
        <v>43151</v>
      </c>
      <c r="B562" s="14">
        <v>14169.765601999999</v>
      </c>
      <c r="C562" s="23">
        <f t="shared" si="43"/>
        <v>-0.17</v>
      </c>
      <c r="D562" s="48">
        <v>105.7911</v>
      </c>
      <c r="E562" s="17">
        <f t="shared" si="44"/>
        <v>-0.17</v>
      </c>
      <c r="F562" s="18">
        <f t="shared" si="47"/>
        <v>0</v>
      </c>
      <c r="G562" s="21">
        <f t="shared" si="48"/>
        <v>6.8644214683260193E-3</v>
      </c>
      <c r="H562" s="19">
        <f t="shared" si="45"/>
        <v>0.10853603329633797</v>
      </c>
      <c r="I562" s="25">
        <v>10360.4</v>
      </c>
      <c r="J562" s="18">
        <f t="shared" si="46"/>
        <v>-0.17343713867262778</v>
      </c>
    </row>
    <row r="563" spans="1:10" ht="15" customHeight="1" x14ac:dyDescent="0.3">
      <c r="A563" s="13">
        <v>43152</v>
      </c>
      <c r="B563" s="14">
        <v>14220</v>
      </c>
      <c r="C563" s="23">
        <f t="shared" si="43"/>
        <v>0.35</v>
      </c>
      <c r="D563" s="48">
        <v>106.1649</v>
      </c>
      <c r="E563" s="17">
        <f t="shared" si="44"/>
        <v>0.35</v>
      </c>
      <c r="F563" s="18">
        <f t="shared" si="47"/>
        <v>0</v>
      </c>
      <c r="G563" s="21">
        <f t="shared" si="48"/>
        <v>6.8644214683260193E-3</v>
      </c>
      <c r="H563" s="19">
        <f t="shared" si="45"/>
        <v>0.10853603329633797</v>
      </c>
      <c r="I563" s="25">
        <v>10397</v>
      </c>
      <c r="J563" s="18">
        <f t="shared" si="46"/>
        <v>0.35326821358249072</v>
      </c>
    </row>
    <row r="564" spans="1:10" ht="15" customHeight="1" x14ac:dyDescent="0.3">
      <c r="A564" s="13">
        <v>43153</v>
      </c>
      <c r="B564" s="14">
        <v>14204.16786</v>
      </c>
      <c r="C564" s="23">
        <f t="shared" si="43"/>
        <v>-0.11</v>
      </c>
      <c r="D564" s="48">
        <v>106.04600000000001</v>
      </c>
      <c r="E564" s="17">
        <f t="shared" si="44"/>
        <v>-0.11</v>
      </c>
      <c r="F564" s="18">
        <f t="shared" si="47"/>
        <v>0</v>
      </c>
      <c r="G564" s="21">
        <f t="shared" si="48"/>
        <v>6.8644214683260193E-3</v>
      </c>
      <c r="H564" s="19">
        <f t="shared" si="45"/>
        <v>0.10853603329633797</v>
      </c>
      <c r="I564" s="25">
        <v>10382.700000000001</v>
      </c>
      <c r="J564" s="18">
        <f t="shared" si="46"/>
        <v>-0.13753967490621596</v>
      </c>
    </row>
    <row r="565" spans="1:10" ht="15" customHeight="1" x14ac:dyDescent="0.3">
      <c r="A565" s="13">
        <v>43154</v>
      </c>
      <c r="B565" s="14">
        <v>14352</v>
      </c>
      <c r="C565" s="23">
        <f t="shared" si="43"/>
        <v>1.04</v>
      </c>
      <c r="D565" s="48">
        <v>107.1399</v>
      </c>
      <c r="E565" s="17">
        <f t="shared" si="44"/>
        <v>1.03</v>
      </c>
      <c r="F565" s="18">
        <f t="shared" si="47"/>
        <v>-1.0000000000000009E-2</v>
      </c>
      <c r="G565" s="21">
        <f t="shared" si="48"/>
        <v>6.888991811254068E-3</v>
      </c>
      <c r="H565" s="19">
        <f t="shared" si="45"/>
        <v>0.10892452452905819</v>
      </c>
      <c r="I565" s="25">
        <v>10491</v>
      </c>
      <c r="J565" s="18">
        <f t="shared" si="46"/>
        <v>1.0430812794359776</v>
      </c>
    </row>
    <row r="566" spans="1:10" ht="15" customHeight="1" x14ac:dyDescent="0.3">
      <c r="A566" s="13">
        <v>43157</v>
      </c>
      <c r="B566" s="14">
        <v>14478</v>
      </c>
      <c r="C566" s="23">
        <f t="shared" si="43"/>
        <v>0.88</v>
      </c>
      <c r="D566" s="48">
        <v>108.07089999999999</v>
      </c>
      <c r="E566" s="17">
        <f t="shared" si="44"/>
        <v>0.87</v>
      </c>
      <c r="F566" s="18">
        <f t="shared" si="47"/>
        <v>-1.0000000000000009E-2</v>
      </c>
      <c r="G566" s="21">
        <f t="shared" si="48"/>
        <v>6.913238696150235E-3</v>
      </c>
      <c r="H566" s="19">
        <f t="shared" si="45"/>
        <v>0.10930790144123731</v>
      </c>
      <c r="I566" s="25">
        <v>10583</v>
      </c>
      <c r="J566" s="18">
        <f t="shared" si="46"/>
        <v>0.87694214088266131</v>
      </c>
    </row>
    <row r="567" spans="1:10" ht="15" customHeight="1" x14ac:dyDescent="0.3">
      <c r="A567" s="13">
        <v>43158</v>
      </c>
      <c r="B567" s="14">
        <v>14439</v>
      </c>
      <c r="C567" s="23">
        <f t="shared" si="43"/>
        <v>-0.27</v>
      </c>
      <c r="D567" s="48">
        <v>107.7821</v>
      </c>
      <c r="E567" s="17">
        <f t="shared" si="44"/>
        <v>-0.27</v>
      </c>
      <c r="F567" s="18">
        <f t="shared" si="47"/>
        <v>0</v>
      </c>
      <c r="G567" s="21">
        <f t="shared" si="48"/>
        <v>6.913238696150235E-3</v>
      </c>
      <c r="H567" s="19">
        <f t="shared" si="45"/>
        <v>0.10930790144123731</v>
      </c>
      <c r="I567" s="25">
        <v>10554</v>
      </c>
      <c r="J567" s="18">
        <f t="shared" si="46"/>
        <v>-0.2740243787205896</v>
      </c>
    </row>
    <row r="568" spans="1:10" ht="15" customHeight="1" x14ac:dyDescent="0.3">
      <c r="A568" s="13">
        <v>43159</v>
      </c>
      <c r="B568" s="14">
        <v>14359</v>
      </c>
      <c r="C568" s="23">
        <f t="shared" si="43"/>
        <v>-0.55000000000000004</v>
      </c>
      <c r="D568" s="48">
        <v>107.1846</v>
      </c>
      <c r="E568" s="17">
        <f t="shared" si="44"/>
        <v>-0.55000000000000004</v>
      </c>
      <c r="F568" s="18">
        <f t="shared" si="47"/>
        <v>0</v>
      </c>
      <c r="G568" s="21">
        <f t="shared" si="48"/>
        <v>6.913238696150235E-3</v>
      </c>
      <c r="H568" s="19">
        <f t="shared" si="45"/>
        <v>0.10930790144123731</v>
      </c>
      <c r="I568" s="25">
        <v>10493</v>
      </c>
      <c r="J568" s="18">
        <f t="shared" si="46"/>
        <v>-0.57797991282925909</v>
      </c>
    </row>
    <row r="569" spans="1:10" ht="15" customHeight="1" x14ac:dyDescent="0.3">
      <c r="A569" s="13">
        <v>43160</v>
      </c>
      <c r="B569" s="14">
        <v>14312</v>
      </c>
      <c r="C569" s="23">
        <f t="shared" si="43"/>
        <v>-0.33</v>
      </c>
      <c r="D569" s="48">
        <v>106.8325</v>
      </c>
      <c r="E569" s="17">
        <f t="shared" si="44"/>
        <v>-0.33</v>
      </c>
      <c r="F569" s="18">
        <f t="shared" si="47"/>
        <v>0</v>
      </c>
      <c r="G569" s="21">
        <f t="shared" si="48"/>
        <v>6.913238696150235E-3</v>
      </c>
      <c r="H569" s="19">
        <f t="shared" si="45"/>
        <v>0.10930790144123731</v>
      </c>
      <c r="I569" s="25">
        <v>10458</v>
      </c>
      <c r="J569" s="18">
        <f t="shared" si="46"/>
        <v>-0.33355570380253502</v>
      </c>
    </row>
    <row r="570" spans="1:10" ht="15" customHeight="1" x14ac:dyDescent="0.3">
      <c r="A570" s="13">
        <v>43164</v>
      </c>
      <c r="B570" s="14">
        <v>14175</v>
      </c>
      <c r="C570" s="23">
        <f t="shared" si="43"/>
        <v>-0.96</v>
      </c>
      <c r="D570" s="48">
        <v>105.8223</v>
      </c>
      <c r="E570" s="17">
        <f t="shared" si="44"/>
        <v>-0.95</v>
      </c>
      <c r="F570" s="18">
        <f t="shared" si="47"/>
        <v>1.0000000000000009E-2</v>
      </c>
      <c r="G570" s="21">
        <f t="shared" si="48"/>
        <v>6.9231494779475487E-3</v>
      </c>
      <c r="H570" s="19">
        <f t="shared" si="45"/>
        <v>0.10946460466059955</v>
      </c>
      <c r="I570" s="25">
        <v>10359</v>
      </c>
      <c r="J570" s="18">
        <f t="shared" si="46"/>
        <v>-0.94664371772805511</v>
      </c>
    </row>
    <row r="571" spans="1:10" ht="15" customHeight="1" x14ac:dyDescent="0.3">
      <c r="A571" s="13">
        <v>43165</v>
      </c>
      <c r="B571" s="14">
        <v>14025</v>
      </c>
      <c r="C571" s="23">
        <f t="shared" si="43"/>
        <v>-1.06</v>
      </c>
      <c r="D571" s="48">
        <v>104.705</v>
      </c>
      <c r="E571" s="17">
        <f t="shared" si="44"/>
        <v>-1.06</v>
      </c>
      <c r="F571" s="18">
        <f t="shared" si="47"/>
        <v>0</v>
      </c>
      <c r="G571" s="21">
        <f t="shared" si="48"/>
        <v>6.9231494779475487E-3</v>
      </c>
      <c r="H571" s="19">
        <f t="shared" si="45"/>
        <v>0.10946460466059955</v>
      </c>
      <c r="I571" s="25">
        <v>10249</v>
      </c>
      <c r="J571" s="18">
        <f t="shared" si="46"/>
        <v>-1.0618785597065354</v>
      </c>
    </row>
    <row r="572" spans="1:10" ht="15" customHeight="1" x14ac:dyDescent="0.3">
      <c r="A572" s="13">
        <v>43166</v>
      </c>
      <c r="B572" s="14">
        <v>13895.267159999999</v>
      </c>
      <c r="C572" s="23">
        <f t="shared" si="43"/>
        <v>-0.93</v>
      </c>
      <c r="D572" s="48">
        <v>103.7388</v>
      </c>
      <c r="E572" s="17">
        <f t="shared" si="44"/>
        <v>-0.92</v>
      </c>
      <c r="F572" s="18">
        <f t="shared" si="47"/>
        <v>1.0000000000000009E-2</v>
      </c>
      <c r="G572" s="21">
        <f t="shared" si="48"/>
        <v>6.9569047877772608E-3</v>
      </c>
      <c r="H572" s="19">
        <f t="shared" si="45"/>
        <v>0.10999832297153235</v>
      </c>
      <c r="I572" s="25">
        <v>10154.200000000001</v>
      </c>
      <c r="J572" s="18">
        <f t="shared" si="46"/>
        <v>-0.92496828958922117</v>
      </c>
    </row>
    <row r="573" spans="1:10" ht="15" customHeight="1" x14ac:dyDescent="0.3">
      <c r="A573" s="13">
        <v>43167</v>
      </c>
      <c r="B573" s="14">
        <v>14016.30452</v>
      </c>
      <c r="C573" s="23">
        <f t="shared" si="43"/>
        <v>0.87</v>
      </c>
      <c r="D573" s="48">
        <v>104.6412</v>
      </c>
      <c r="E573" s="17">
        <f t="shared" si="44"/>
        <v>0.87</v>
      </c>
      <c r="F573" s="18">
        <f t="shared" si="47"/>
        <v>0</v>
      </c>
      <c r="G573" s="21">
        <f t="shared" si="48"/>
        <v>6.9321041663346064E-3</v>
      </c>
      <c r="H573" s="19">
        <f t="shared" si="45"/>
        <v>0.10960619071580036</v>
      </c>
      <c r="I573" s="25">
        <v>10242.65</v>
      </c>
      <c r="J573" s="18">
        <f t="shared" si="46"/>
        <v>0.87106812944396306</v>
      </c>
    </row>
    <row r="574" spans="1:10" ht="15" customHeight="1" x14ac:dyDescent="0.3">
      <c r="A574" s="13">
        <v>43168</v>
      </c>
      <c r="B574" s="14">
        <v>13994.68338</v>
      </c>
      <c r="C574" s="23">
        <f t="shared" si="43"/>
        <v>-0.15</v>
      </c>
      <c r="D574" s="48">
        <v>104.4838</v>
      </c>
      <c r="E574" s="17">
        <f t="shared" si="44"/>
        <v>-0.15</v>
      </c>
      <c r="F574" s="18">
        <f t="shared" si="47"/>
        <v>0</v>
      </c>
      <c r="G574" s="21">
        <f t="shared" si="48"/>
        <v>6.9321041663346064E-3</v>
      </c>
      <c r="H574" s="19">
        <f t="shared" si="45"/>
        <v>0.10960619071580036</v>
      </c>
      <c r="I574" s="25">
        <v>10226.85</v>
      </c>
      <c r="J574" s="18">
        <f t="shared" si="46"/>
        <v>-0.15425695498722766</v>
      </c>
    </row>
    <row r="575" spans="1:10" ht="15" customHeight="1" x14ac:dyDescent="0.3">
      <c r="A575" s="13">
        <v>43171</v>
      </c>
      <c r="B575" s="14">
        <v>14261</v>
      </c>
      <c r="C575" s="23">
        <f t="shared" si="43"/>
        <v>1.9</v>
      </c>
      <c r="D575" s="48">
        <v>106.4614</v>
      </c>
      <c r="E575" s="17">
        <f t="shared" si="44"/>
        <v>1.89</v>
      </c>
      <c r="F575" s="18">
        <f t="shared" si="47"/>
        <v>-1.0000000000000009E-2</v>
      </c>
      <c r="G575" s="21">
        <f t="shared" si="48"/>
        <v>6.9569047877772617E-3</v>
      </c>
      <c r="H575" s="19">
        <f t="shared" si="45"/>
        <v>0.10999832297153236</v>
      </c>
      <c r="I575" s="25">
        <v>10421</v>
      </c>
      <c r="J575" s="18">
        <f t="shared" si="46"/>
        <v>1.8984340241618838</v>
      </c>
    </row>
    <row r="576" spans="1:10" ht="15" customHeight="1" x14ac:dyDescent="0.3">
      <c r="A576" s="13">
        <v>43172</v>
      </c>
      <c r="B576" s="14">
        <v>14271</v>
      </c>
      <c r="C576" s="23">
        <f t="shared" si="43"/>
        <v>7.0000000000000007E-2</v>
      </c>
      <c r="D576" s="48">
        <v>106.53060000000001</v>
      </c>
      <c r="E576" s="17">
        <f t="shared" si="44"/>
        <v>7.0000000000000007E-2</v>
      </c>
      <c r="F576" s="18">
        <f t="shared" si="47"/>
        <v>0</v>
      </c>
      <c r="G576" s="21">
        <f t="shared" si="48"/>
        <v>6.9569047877772617E-3</v>
      </c>
      <c r="H576" s="19">
        <f t="shared" si="45"/>
        <v>0.10999832297153236</v>
      </c>
      <c r="I576" s="25">
        <v>10427</v>
      </c>
      <c r="J576" s="18">
        <f t="shared" si="46"/>
        <v>5.7576048363880625E-2</v>
      </c>
    </row>
    <row r="577" spans="1:10" ht="15" customHeight="1" x14ac:dyDescent="0.3">
      <c r="A577" s="13">
        <v>43173</v>
      </c>
      <c r="B577" s="14">
        <v>14249</v>
      </c>
      <c r="C577" s="23">
        <f t="shared" si="43"/>
        <v>-0.15</v>
      </c>
      <c r="D577" s="48">
        <v>106.37090000000001</v>
      </c>
      <c r="E577" s="17">
        <f t="shared" si="44"/>
        <v>-0.15</v>
      </c>
      <c r="F577" s="18">
        <f t="shared" si="47"/>
        <v>0</v>
      </c>
      <c r="G577" s="21">
        <f t="shared" si="48"/>
        <v>6.9569047877772617E-3</v>
      </c>
      <c r="H577" s="19">
        <f t="shared" si="45"/>
        <v>0.10999832297153236</v>
      </c>
      <c r="I577" s="25">
        <v>10411</v>
      </c>
      <c r="J577" s="18">
        <f t="shared" si="46"/>
        <v>-0.15344777980243599</v>
      </c>
    </row>
    <row r="578" spans="1:10" ht="15" customHeight="1" x14ac:dyDescent="0.3">
      <c r="A578" s="13">
        <v>43174</v>
      </c>
      <c r="B578" s="14">
        <v>14179</v>
      </c>
      <c r="C578" s="23">
        <f t="shared" si="43"/>
        <v>-0.49</v>
      </c>
      <c r="D578" s="48">
        <v>105.8514</v>
      </c>
      <c r="E578" s="17">
        <f t="shared" si="44"/>
        <v>-0.49</v>
      </c>
      <c r="F578" s="18">
        <f t="shared" si="47"/>
        <v>0</v>
      </c>
      <c r="G578" s="21">
        <f t="shared" si="48"/>
        <v>6.9321041663346064E-3</v>
      </c>
      <c r="H578" s="19">
        <f t="shared" si="45"/>
        <v>0.10960619071580036</v>
      </c>
      <c r="I578" s="25">
        <v>10360</v>
      </c>
      <c r="J578" s="18">
        <f t="shared" si="46"/>
        <v>-0.4898664873691288</v>
      </c>
    </row>
    <row r="579" spans="1:10" ht="15" customHeight="1" x14ac:dyDescent="0.3">
      <c r="A579" s="13">
        <v>43175</v>
      </c>
      <c r="B579" s="14">
        <v>13961.136734</v>
      </c>
      <c r="C579" s="23">
        <f t="shared" si="43"/>
        <v>-1.54</v>
      </c>
      <c r="D579" s="48">
        <v>104.2264</v>
      </c>
      <c r="E579" s="17">
        <f t="shared" si="44"/>
        <v>-1.54</v>
      </c>
      <c r="F579" s="18">
        <f t="shared" si="47"/>
        <v>0</v>
      </c>
      <c r="G579" s="21">
        <f t="shared" si="48"/>
        <v>6.9321041663346064E-3</v>
      </c>
      <c r="H579" s="19">
        <f t="shared" si="45"/>
        <v>0.10960619071580036</v>
      </c>
      <c r="I579" s="25">
        <v>10195.15</v>
      </c>
      <c r="J579" s="18">
        <f t="shared" si="46"/>
        <v>-1.5912162162162198</v>
      </c>
    </row>
    <row r="580" spans="1:10" ht="15" customHeight="1" x14ac:dyDescent="0.3">
      <c r="A580" s="13">
        <v>43178</v>
      </c>
      <c r="B580" s="14">
        <v>13822.992533000001</v>
      </c>
      <c r="C580" s="23">
        <f t="shared" si="43"/>
        <v>-0.99</v>
      </c>
      <c r="D580" s="48">
        <v>103.19799999999999</v>
      </c>
      <c r="E580" s="17">
        <f t="shared" si="44"/>
        <v>-0.99</v>
      </c>
      <c r="F580" s="18">
        <f t="shared" si="47"/>
        <v>0</v>
      </c>
      <c r="G580" s="21">
        <f t="shared" si="48"/>
        <v>6.9321041663346064E-3</v>
      </c>
      <c r="H580" s="19">
        <f t="shared" si="45"/>
        <v>0.10960619071580036</v>
      </c>
      <c r="I580" s="25">
        <v>10094.25</v>
      </c>
      <c r="J580" s="18">
        <f t="shared" si="46"/>
        <v>-0.98968627239422324</v>
      </c>
    </row>
    <row r="581" spans="1:10" ht="15" customHeight="1" x14ac:dyDescent="0.3">
      <c r="A581" s="13">
        <v>43179</v>
      </c>
      <c r="B581" s="14">
        <v>13878.168261000001</v>
      </c>
      <c r="C581" s="23">
        <f t="shared" si="43"/>
        <v>0.4</v>
      </c>
      <c r="D581" s="24">
        <v>103.6082</v>
      </c>
      <c r="E581" s="17">
        <f t="shared" si="44"/>
        <v>0.4</v>
      </c>
      <c r="F581" s="18">
        <f t="shared" si="47"/>
        <v>0</v>
      </c>
      <c r="G581" s="21">
        <f t="shared" si="48"/>
        <v>6.9321041663346064E-3</v>
      </c>
      <c r="H581" s="19">
        <f t="shared" si="45"/>
        <v>0.10960619071580036</v>
      </c>
      <c r="I581" s="25">
        <v>10124.35</v>
      </c>
      <c r="J581" s="18">
        <f t="shared" si="46"/>
        <v>0.29818956336528579</v>
      </c>
    </row>
    <row r="582" spans="1:10" ht="15" customHeight="1" x14ac:dyDescent="0.3">
      <c r="A582" s="13">
        <v>43180</v>
      </c>
      <c r="B582" s="14">
        <v>13920.511428</v>
      </c>
      <c r="C582" s="23">
        <f t="shared" si="43"/>
        <v>0.31</v>
      </c>
      <c r="D582" s="24">
        <v>103.9209</v>
      </c>
      <c r="E582" s="17">
        <f t="shared" si="44"/>
        <v>0.3</v>
      </c>
      <c r="F582" s="18">
        <f t="shared" si="47"/>
        <v>-1.0000000000000009E-2</v>
      </c>
      <c r="G582" s="21">
        <f t="shared" si="48"/>
        <v>6.9569047877772617E-3</v>
      </c>
      <c r="H582" s="19">
        <f t="shared" si="45"/>
        <v>0.10999832297153236</v>
      </c>
      <c r="I582" s="25">
        <v>10155.25</v>
      </c>
      <c r="J582" s="18">
        <f t="shared" si="46"/>
        <v>0.3052047785783743</v>
      </c>
    </row>
    <row r="583" spans="1:10" ht="15" customHeight="1" x14ac:dyDescent="0.3">
      <c r="A583" s="13">
        <v>43181</v>
      </c>
      <c r="B583" s="14">
        <v>13867.008425</v>
      </c>
      <c r="C583" s="23">
        <f t="shared" si="43"/>
        <v>-0.38</v>
      </c>
      <c r="D583" s="24">
        <v>103.5218</v>
      </c>
      <c r="E583" s="17">
        <f t="shared" si="44"/>
        <v>-0.38</v>
      </c>
      <c r="F583" s="18">
        <f t="shared" si="47"/>
        <v>0</v>
      </c>
      <c r="G583" s="21">
        <f t="shared" si="48"/>
        <v>6.9569047877772617E-3</v>
      </c>
      <c r="H583" s="19">
        <f t="shared" si="45"/>
        <v>0.10999832297153236</v>
      </c>
      <c r="I583" s="25">
        <v>10114.75</v>
      </c>
      <c r="J583" s="18">
        <f t="shared" si="46"/>
        <v>-0.39880849806750207</v>
      </c>
    </row>
    <row r="584" spans="1:10" ht="15" customHeight="1" x14ac:dyDescent="0.3">
      <c r="A584" s="13">
        <v>43182</v>
      </c>
      <c r="B584" s="14">
        <v>13706.988926</v>
      </c>
      <c r="C584" s="23">
        <f t="shared" si="43"/>
        <v>-1.1499999999999999</v>
      </c>
      <c r="D584" s="24">
        <v>102.3301</v>
      </c>
      <c r="E584" s="17">
        <f t="shared" si="44"/>
        <v>-1.1499999999999999</v>
      </c>
      <c r="F584" s="18">
        <f t="shared" si="47"/>
        <v>0</v>
      </c>
      <c r="G584" s="21">
        <f t="shared" si="48"/>
        <v>6.9569047877772617E-3</v>
      </c>
      <c r="H584" s="19">
        <f t="shared" si="45"/>
        <v>0.10999832297153236</v>
      </c>
      <c r="I584" s="25">
        <v>9998.0499999999993</v>
      </c>
      <c r="J584" s="18">
        <f t="shared" si="46"/>
        <v>-1.1537605971477369</v>
      </c>
    </row>
    <row r="585" spans="1:10" ht="15" customHeight="1" x14ac:dyDescent="0.3">
      <c r="A585" s="13">
        <v>43185</v>
      </c>
      <c r="B585" s="14">
        <v>13888.820540999999</v>
      </c>
      <c r="C585" s="23">
        <f t="shared" ref="C585:C648" si="49">ROUND(((B585-B584)/B584)*100,2)</f>
        <v>1.33</v>
      </c>
      <c r="D585" s="24">
        <v>103.6814</v>
      </c>
      <c r="E585" s="17">
        <f t="shared" ref="E585:E648" si="50">ROUND(((D585-D584)/D584)*100,2)</f>
        <v>1.32</v>
      </c>
      <c r="F585" s="18">
        <f t="shared" si="47"/>
        <v>-1.0000000000000009E-2</v>
      </c>
      <c r="G585" s="21">
        <f t="shared" si="48"/>
        <v>6.9813834798838903E-3</v>
      </c>
      <c r="H585" s="19">
        <f t="shared" ref="H585:H648" si="51">+G585*(SQRT(250))</f>
        <v>0.11038536507752703</v>
      </c>
      <c r="I585" s="25">
        <v>10130.65</v>
      </c>
      <c r="J585" s="18">
        <f t="shared" ref="J585:J648" si="52">+((I585-I584)/I584)*100</f>
        <v>1.3262586204309879</v>
      </c>
    </row>
    <row r="586" spans="1:10" ht="15" customHeight="1" x14ac:dyDescent="0.3">
      <c r="A586" s="13">
        <v>43186</v>
      </c>
      <c r="B586" s="14">
        <v>13962.153671</v>
      </c>
      <c r="C586" s="23">
        <f t="shared" si="49"/>
        <v>0.53</v>
      </c>
      <c r="D586" s="24">
        <v>104.2264</v>
      </c>
      <c r="E586" s="17">
        <f t="shared" si="50"/>
        <v>0.53</v>
      </c>
      <c r="F586" s="18">
        <f t="shared" ref="F586:F649" si="53">E586-C586</f>
        <v>0</v>
      </c>
      <c r="G586" s="21">
        <f t="shared" si="48"/>
        <v>6.9813834798838903E-3</v>
      </c>
      <c r="H586" s="19">
        <f t="shared" si="51"/>
        <v>0.11038536507752703</v>
      </c>
      <c r="I586" s="25">
        <v>10184.15</v>
      </c>
      <c r="J586" s="18">
        <f t="shared" si="52"/>
        <v>0.52810036868315458</v>
      </c>
    </row>
    <row r="587" spans="1:10" ht="15" customHeight="1" x14ac:dyDescent="0.3">
      <c r="A587" s="13">
        <v>43187</v>
      </c>
      <c r="B587" s="14">
        <v>13865.56891</v>
      </c>
      <c r="C587" s="23">
        <f t="shared" si="49"/>
        <v>-0.69</v>
      </c>
      <c r="D587" s="24">
        <v>103.4766</v>
      </c>
      <c r="E587" s="17">
        <f t="shared" si="50"/>
        <v>-0.72</v>
      </c>
      <c r="F587" s="18">
        <f t="shared" si="53"/>
        <v>-3.0000000000000027E-2</v>
      </c>
      <c r="G587" s="21">
        <f t="shared" si="48"/>
        <v>7.2230774863652654E-3</v>
      </c>
      <c r="H587" s="19">
        <f t="shared" si="51"/>
        <v>0.11420688286399025</v>
      </c>
      <c r="I587" s="25">
        <v>10113.700000000001</v>
      </c>
      <c r="J587" s="18">
        <f t="shared" si="52"/>
        <v>-0.69176121718551775</v>
      </c>
    </row>
    <row r="588" spans="1:10" ht="15" customHeight="1" x14ac:dyDescent="0.3">
      <c r="A588" s="13">
        <v>43192</v>
      </c>
      <c r="B588" s="14">
        <v>14000.074672999999</v>
      </c>
      <c r="C588" s="23">
        <f t="shared" si="49"/>
        <v>0.97</v>
      </c>
      <c r="D588" s="24">
        <v>104.455</v>
      </c>
      <c r="E588" s="17">
        <f t="shared" si="50"/>
        <v>0.95</v>
      </c>
      <c r="F588" s="18">
        <f t="shared" si="53"/>
        <v>-2.0000000000000018E-2</v>
      </c>
      <c r="G588" s="21">
        <f t="shared" si="48"/>
        <v>7.3236303996473337E-3</v>
      </c>
      <c r="H588" s="19">
        <f t="shared" si="51"/>
        <v>0.11579676402067392</v>
      </c>
      <c r="I588" s="25">
        <v>10211.799999999999</v>
      </c>
      <c r="J588" s="18">
        <f t="shared" si="52"/>
        <v>0.96997142489888499</v>
      </c>
    </row>
    <row r="589" spans="1:10" ht="15" customHeight="1" x14ac:dyDescent="0.3">
      <c r="A589" s="13">
        <v>43193</v>
      </c>
      <c r="B589" s="14">
        <v>14046</v>
      </c>
      <c r="C589" s="23">
        <f t="shared" si="49"/>
        <v>0.33</v>
      </c>
      <c r="D589" s="24">
        <v>104.79770000000001</v>
      </c>
      <c r="E589" s="17">
        <f t="shared" si="50"/>
        <v>0.33</v>
      </c>
      <c r="F589" s="18">
        <f t="shared" si="53"/>
        <v>0</v>
      </c>
      <c r="G589" s="21">
        <f t="shared" si="48"/>
        <v>7.3236303996473337E-3</v>
      </c>
      <c r="H589" s="19">
        <f t="shared" si="51"/>
        <v>0.11579676402067392</v>
      </c>
      <c r="I589" s="25">
        <v>10245</v>
      </c>
      <c r="J589" s="18">
        <f t="shared" si="52"/>
        <v>0.32511408370709111</v>
      </c>
    </row>
    <row r="590" spans="1:10" ht="15" customHeight="1" x14ac:dyDescent="0.3">
      <c r="A590" s="13">
        <v>43194</v>
      </c>
      <c r="B590" s="14">
        <v>13885.722151</v>
      </c>
      <c r="C590" s="23">
        <f t="shared" si="49"/>
        <v>-1.1399999999999999</v>
      </c>
      <c r="D590" s="24">
        <v>103.61490000000001</v>
      </c>
      <c r="E590" s="17">
        <f t="shared" si="50"/>
        <v>-1.1299999999999999</v>
      </c>
      <c r="F590" s="18">
        <f t="shared" si="53"/>
        <v>1.0000000000000009E-2</v>
      </c>
      <c r="G590" s="21">
        <f t="shared" si="48"/>
        <v>6.9231494779475513E-3</v>
      </c>
      <c r="H590" s="19">
        <f t="shared" si="51"/>
        <v>0.1094646046605996</v>
      </c>
      <c r="I590" s="25">
        <v>10128.4</v>
      </c>
      <c r="J590" s="18">
        <f t="shared" si="52"/>
        <v>-1.138116154221575</v>
      </c>
    </row>
    <row r="591" spans="1:10" ht="15" customHeight="1" x14ac:dyDescent="0.3">
      <c r="A591" s="13">
        <v>43195</v>
      </c>
      <c r="B591" s="14">
        <v>14155</v>
      </c>
      <c r="C591" s="23">
        <f t="shared" si="49"/>
        <v>1.94</v>
      </c>
      <c r="D591" s="24">
        <v>105.62220000000001</v>
      </c>
      <c r="E591" s="17">
        <f t="shared" si="50"/>
        <v>1.94</v>
      </c>
      <c r="F591" s="18">
        <f t="shared" si="53"/>
        <v>0</v>
      </c>
      <c r="G591" s="21">
        <f t="shared" si="48"/>
        <v>6.8889918112540706E-3</v>
      </c>
      <c r="H591" s="19">
        <f t="shared" si="51"/>
        <v>0.10892452452905824</v>
      </c>
      <c r="I591" s="25">
        <v>10325</v>
      </c>
      <c r="J591" s="18">
        <f t="shared" si="52"/>
        <v>1.9410765767544764</v>
      </c>
    </row>
    <row r="592" spans="1:10" ht="15" customHeight="1" x14ac:dyDescent="0.3">
      <c r="A592" s="13">
        <v>43196</v>
      </c>
      <c r="B592" s="14">
        <v>14164</v>
      </c>
      <c r="C592" s="23">
        <f t="shared" si="49"/>
        <v>0.06</v>
      </c>
      <c r="D592" s="24">
        <v>105.68510000000001</v>
      </c>
      <c r="E592" s="17">
        <f t="shared" si="50"/>
        <v>0.06</v>
      </c>
      <c r="F592" s="18">
        <f t="shared" si="53"/>
        <v>0</v>
      </c>
      <c r="G592" s="21">
        <f t="shared" si="48"/>
        <v>6.8889918112540706E-3</v>
      </c>
      <c r="H592" s="19">
        <f t="shared" si="51"/>
        <v>0.10892452452905824</v>
      </c>
      <c r="I592" s="25">
        <v>10332</v>
      </c>
      <c r="J592" s="18">
        <f t="shared" si="52"/>
        <v>6.7796610169491525E-2</v>
      </c>
    </row>
    <row r="593" spans="1:10" ht="15" customHeight="1" x14ac:dyDescent="0.3">
      <c r="A593" s="13">
        <v>43199</v>
      </c>
      <c r="B593" s="14">
        <v>14230</v>
      </c>
      <c r="C593" s="23">
        <f t="shared" si="49"/>
        <v>0.47</v>
      </c>
      <c r="D593" s="24">
        <v>106.1645</v>
      </c>
      <c r="E593" s="17">
        <f t="shared" si="50"/>
        <v>0.45</v>
      </c>
      <c r="F593" s="18">
        <f t="shared" si="53"/>
        <v>-1.9999999999999962E-2</v>
      </c>
      <c r="G593" s="21">
        <f t="shared" si="48"/>
        <v>6.9715554841899745E-3</v>
      </c>
      <c r="H593" s="19">
        <f t="shared" si="51"/>
        <v>0.11022997082139152</v>
      </c>
      <c r="I593" s="25">
        <v>10379</v>
      </c>
      <c r="J593" s="18">
        <f t="shared" si="52"/>
        <v>0.45489740611691831</v>
      </c>
    </row>
    <row r="594" spans="1:10" ht="15" customHeight="1" x14ac:dyDescent="0.3">
      <c r="A594" s="13">
        <v>43200</v>
      </c>
      <c r="B594" s="14">
        <v>14261</v>
      </c>
      <c r="C594" s="23">
        <f t="shared" si="49"/>
        <v>0.22</v>
      </c>
      <c r="D594" s="24">
        <v>106.40089999999999</v>
      </c>
      <c r="E594" s="17">
        <f t="shared" si="50"/>
        <v>0.22</v>
      </c>
      <c r="F594" s="18">
        <f t="shared" si="53"/>
        <v>0</v>
      </c>
      <c r="G594" s="21">
        <f t="shared" si="48"/>
        <v>6.9715554841899745E-3</v>
      </c>
      <c r="H594" s="19">
        <f t="shared" si="51"/>
        <v>0.11022997082139152</v>
      </c>
      <c r="I594" s="25">
        <v>10402</v>
      </c>
      <c r="J594" s="18">
        <f t="shared" si="52"/>
        <v>0.22160131033818289</v>
      </c>
    </row>
    <row r="595" spans="1:10" ht="15" customHeight="1" x14ac:dyDescent="0.3">
      <c r="A595" s="13">
        <v>43201</v>
      </c>
      <c r="B595" s="14">
        <v>14282</v>
      </c>
      <c r="C595" s="23">
        <f t="shared" si="49"/>
        <v>0.15</v>
      </c>
      <c r="D595" s="24">
        <v>106.5566</v>
      </c>
      <c r="E595" s="17">
        <f t="shared" si="50"/>
        <v>0.15</v>
      </c>
      <c r="F595" s="18">
        <f t="shared" si="53"/>
        <v>0</v>
      </c>
      <c r="G595" s="21">
        <f t="shared" si="48"/>
        <v>6.9475121284324447E-3</v>
      </c>
      <c r="H595" s="19">
        <f t="shared" si="51"/>
        <v>0.10984981198745394</v>
      </c>
      <c r="I595" s="25">
        <v>10417</v>
      </c>
      <c r="J595" s="18">
        <f t="shared" si="52"/>
        <v>0.14420303787733127</v>
      </c>
    </row>
    <row r="596" spans="1:10" ht="15" customHeight="1" x14ac:dyDescent="0.3">
      <c r="A596" s="13">
        <v>43202</v>
      </c>
      <c r="B596" s="14">
        <v>14338.457235</v>
      </c>
      <c r="C596" s="23">
        <f t="shared" si="49"/>
        <v>0.4</v>
      </c>
      <c r="D596" s="24">
        <v>106.97750000000001</v>
      </c>
      <c r="E596" s="17">
        <f t="shared" si="50"/>
        <v>0.4</v>
      </c>
      <c r="F596" s="18">
        <f t="shared" si="53"/>
        <v>0</v>
      </c>
      <c r="G596" s="21">
        <f t="shared" si="48"/>
        <v>6.9475121284324447E-3</v>
      </c>
      <c r="H596" s="19">
        <f t="shared" si="51"/>
        <v>0.10984981198745394</v>
      </c>
      <c r="I596" s="25">
        <v>10458.65</v>
      </c>
      <c r="J596" s="18">
        <f t="shared" si="52"/>
        <v>0.39982720552941958</v>
      </c>
    </row>
    <row r="597" spans="1:10" ht="15" customHeight="1" x14ac:dyDescent="0.3">
      <c r="A597" s="13">
        <v>43203</v>
      </c>
      <c r="B597" s="14">
        <v>14368.563714</v>
      </c>
      <c r="C597" s="23">
        <f t="shared" si="49"/>
        <v>0.21</v>
      </c>
      <c r="D597" s="24">
        <v>107.2046</v>
      </c>
      <c r="E597" s="17">
        <f t="shared" si="50"/>
        <v>0.21</v>
      </c>
      <c r="F597" s="18">
        <f t="shared" si="53"/>
        <v>0</v>
      </c>
      <c r="G597" s="21">
        <f t="shared" si="48"/>
        <v>6.9475121284324447E-3</v>
      </c>
      <c r="H597" s="19">
        <f t="shared" si="51"/>
        <v>0.10984981198745394</v>
      </c>
      <c r="I597" s="25">
        <v>10480.6</v>
      </c>
      <c r="J597" s="18">
        <f t="shared" si="52"/>
        <v>0.20987412333332436</v>
      </c>
    </row>
    <row r="598" spans="1:10" ht="15" customHeight="1" x14ac:dyDescent="0.3">
      <c r="A598" s="13">
        <v>43206</v>
      </c>
      <c r="B598" s="14">
        <v>14434</v>
      </c>
      <c r="C598" s="23">
        <f t="shared" si="49"/>
        <v>0.46</v>
      </c>
      <c r="D598" s="24">
        <v>107.69110000000001</v>
      </c>
      <c r="E598" s="17">
        <f t="shared" si="50"/>
        <v>0.45</v>
      </c>
      <c r="F598" s="18">
        <f t="shared" si="53"/>
        <v>-1.0000000000000009E-2</v>
      </c>
      <c r="G598" s="21">
        <f t="shared" si="48"/>
        <v>6.9715554841899745E-3</v>
      </c>
      <c r="H598" s="19">
        <f t="shared" si="51"/>
        <v>0.11022997082139152</v>
      </c>
      <c r="I598" s="25">
        <v>10528</v>
      </c>
      <c r="J598" s="18">
        <f t="shared" si="52"/>
        <v>0.45226418334827811</v>
      </c>
    </row>
    <row r="599" spans="1:10" ht="15" customHeight="1" x14ac:dyDescent="0.3">
      <c r="A599" s="13">
        <v>43207</v>
      </c>
      <c r="B599" s="14">
        <v>14462</v>
      </c>
      <c r="C599" s="23">
        <f t="shared" si="49"/>
        <v>0.19</v>
      </c>
      <c r="D599" s="24">
        <v>107.8977</v>
      </c>
      <c r="E599" s="17">
        <f t="shared" si="50"/>
        <v>0.19</v>
      </c>
      <c r="F599" s="18">
        <f t="shared" si="53"/>
        <v>0</v>
      </c>
      <c r="G599" s="21">
        <f t="shared" ref="G599:G662" si="54">+STDEV(F352:F599)</f>
        <v>6.9715554841899745E-3</v>
      </c>
      <c r="H599" s="19">
        <f t="shared" si="51"/>
        <v>0.11022997082139152</v>
      </c>
      <c r="I599" s="25">
        <v>10549</v>
      </c>
      <c r="J599" s="18">
        <f t="shared" si="52"/>
        <v>0.19946808510638298</v>
      </c>
    </row>
    <row r="600" spans="1:10" ht="15" customHeight="1" x14ac:dyDescent="0.3">
      <c r="A600" s="13">
        <v>43208</v>
      </c>
      <c r="B600" s="14">
        <v>14431</v>
      </c>
      <c r="C600" s="23">
        <f t="shared" si="49"/>
        <v>-0.21</v>
      </c>
      <c r="D600" s="24">
        <v>107.67059999999999</v>
      </c>
      <c r="E600" s="17">
        <f t="shared" si="50"/>
        <v>-0.21</v>
      </c>
      <c r="F600" s="18">
        <f t="shared" si="53"/>
        <v>0</v>
      </c>
      <c r="G600" s="21">
        <f t="shared" si="54"/>
        <v>6.9715554841899745E-3</v>
      </c>
      <c r="H600" s="19">
        <f t="shared" si="51"/>
        <v>0.11022997082139152</v>
      </c>
      <c r="I600" s="25">
        <v>10526</v>
      </c>
      <c r="J600" s="18">
        <f t="shared" si="52"/>
        <v>-0.21803014503744431</v>
      </c>
    </row>
    <row r="601" spans="1:10" ht="15" customHeight="1" x14ac:dyDescent="0.3">
      <c r="A601" s="13">
        <v>43209</v>
      </c>
      <c r="B601" s="14">
        <v>14485</v>
      </c>
      <c r="C601" s="23">
        <f t="shared" si="49"/>
        <v>0.37</v>
      </c>
      <c r="D601" s="24">
        <v>108.07859999999999</v>
      </c>
      <c r="E601" s="17">
        <f t="shared" si="50"/>
        <v>0.38</v>
      </c>
      <c r="F601" s="18">
        <f t="shared" si="53"/>
        <v>1.0000000000000009E-2</v>
      </c>
      <c r="G601" s="21">
        <f t="shared" si="54"/>
        <v>7.0055436173009581E-3</v>
      </c>
      <c r="H601" s="19">
        <f t="shared" si="51"/>
        <v>0.11076737039162998</v>
      </c>
      <c r="I601" s="25">
        <v>10565</v>
      </c>
      <c r="J601" s="18">
        <f t="shared" si="52"/>
        <v>0.37051111533345998</v>
      </c>
    </row>
    <row r="602" spans="1:10" ht="15" customHeight="1" x14ac:dyDescent="0.3">
      <c r="A602" s="13">
        <v>43210</v>
      </c>
      <c r="B602" s="14">
        <v>14483</v>
      </c>
      <c r="C602" s="23">
        <f t="shared" si="49"/>
        <v>-0.01</v>
      </c>
      <c r="D602" s="24">
        <v>108.069</v>
      </c>
      <c r="E602" s="17">
        <f t="shared" si="50"/>
        <v>-0.01</v>
      </c>
      <c r="F602" s="18">
        <f t="shared" si="53"/>
        <v>0</v>
      </c>
      <c r="G602" s="21">
        <f t="shared" si="54"/>
        <v>7.0055436173009581E-3</v>
      </c>
      <c r="H602" s="19">
        <f t="shared" si="51"/>
        <v>0.11076737039162998</v>
      </c>
      <c r="I602" s="25">
        <v>10564</v>
      </c>
      <c r="J602" s="18">
        <f t="shared" si="52"/>
        <v>-9.4652153336488402E-3</v>
      </c>
    </row>
    <row r="603" spans="1:10" ht="15" customHeight="1" x14ac:dyDescent="0.3">
      <c r="A603" s="13">
        <v>43213</v>
      </c>
      <c r="B603" s="14">
        <v>14511</v>
      </c>
      <c r="C603" s="23">
        <f t="shared" si="49"/>
        <v>0.19</v>
      </c>
      <c r="D603" s="24">
        <v>108.2808</v>
      </c>
      <c r="E603" s="17">
        <f t="shared" si="50"/>
        <v>0.2</v>
      </c>
      <c r="F603" s="18">
        <f t="shared" si="53"/>
        <v>1.0000000000000009E-2</v>
      </c>
      <c r="G603" s="21">
        <f t="shared" si="54"/>
        <v>7.039135734760768E-3</v>
      </c>
      <c r="H603" s="19">
        <f t="shared" si="51"/>
        <v>0.11129850840463454</v>
      </c>
      <c r="I603" s="25">
        <v>10585</v>
      </c>
      <c r="J603" s="18">
        <f t="shared" si="52"/>
        <v>0.19878833775085195</v>
      </c>
    </row>
    <row r="604" spans="1:10" ht="15" customHeight="1" x14ac:dyDescent="0.3">
      <c r="A604" s="13">
        <v>43214</v>
      </c>
      <c r="B604" s="14">
        <v>14552</v>
      </c>
      <c r="C604" s="23">
        <f t="shared" si="49"/>
        <v>0.28000000000000003</v>
      </c>
      <c r="D604" s="24">
        <v>108.5809</v>
      </c>
      <c r="E604" s="17">
        <f t="shared" si="50"/>
        <v>0.28000000000000003</v>
      </c>
      <c r="F604" s="18">
        <f t="shared" si="53"/>
        <v>0</v>
      </c>
      <c r="G604" s="21">
        <f t="shared" si="54"/>
        <v>7.039135734760768E-3</v>
      </c>
      <c r="H604" s="19">
        <f t="shared" si="51"/>
        <v>0.11129850840463454</v>
      </c>
      <c r="I604" s="25">
        <v>10614</v>
      </c>
      <c r="J604" s="18">
        <f t="shared" si="52"/>
        <v>0.27397260273972601</v>
      </c>
    </row>
    <row r="605" spans="1:10" ht="15" customHeight="1" x14ac:dyDescent="0.3">
      <c r="A605" s="13">
        <v>43215</v>
      </c>
      <c r="B605" s="14">
        <v>14492</v>
      </c>
      <c r="C605" s="23">
        <f t="shared" si="49"/>
        <v>-0.41</v>
      </c>
      <c r="D605" s="24">
        <v>108.13420000000001</v>
      </c>
      <c r="E605" s="17">
        <f t="shared" si="50"/>
        <v>-0.41</v>
      </c>
      <c r="F605" s="18">
        <f t="shared" si="53"/>
        <v>0</v>
      </c>
      <c r="G605" s="21">
        <f t="shared" si="54"/>
        <v>7.039135734760768E-3</v>
      </c>
      <c r="H605" s="19">
        <f t="shared" si="51"/>
        <v>0.11129850840463454</v>
      </c>
      <c r="I605" s="25">
        <v>10571</v>
      </c>
      <c r="J605" s="18">
        <f t="shared" si="52"/>
        <v>-0.40512530619935938</v>
      </c>
    </row>
    <row r="606" spans="1:10" ht="15" customHeight="1" x14ac:dyDescent="0.3">
      <c r="A606" s="13">
        <v>43216</v>
      </c>
      <c r="B606" s="14">
        <v>14557</v>
      </c>
      <c r="C606" s="23">
        <f t="shared" si="49"/>
        <v>0.45</v>
      </c>
      <c r="D606" s="24">
        <v>108.61920000000001</v>
      </c>
      <c r="E606" s="17">
        <f t="shared" si="50"/>
        <v>0.45</v>
      </c>
      <c r="F606" s="18">
        <f t="shared" si="53"/>
        <v>0</v>
      </c>
      <c r="G606" s="21">
        <f t="shared" si="54"/>
        <v>7.0148585748672429E-3</v>
      </c>
      <c r="H606" s="19">
        <f t="shared" si="51"/>
        <v>0.11091465280271638</v>
      </c>
      <c r="I606" s="25">
        <v>10618</v>
      </c>
      <c r="J606" s="18">
        <f t="shared" si="52"/>
        <v>0.44461261943051744</v>
      </c>
    </row>
    <row r="607" spans="1:10" ht="15" customHeight="1" x14ac:dyDescent="0.3">
      <c r="A607" s="13">
        <v>43217</v>
      </c>
      <c r="B607" s="14">
        <v>14659</v>
      </c>
      <c r="C607" s="23">
        <f t="shared" si="49"/>
        <v>0.7</v>
      </c>
      <c r="D607" s="24">
        <v>109.377</v>
      </c>
      <c r="E607" s="17">
        <f t="shared" si="50"/>
        <v>0.7</v>
      </c>
      <c r="F607" s="18">
        <f t="shared" si="53"/>
        <v>0</v>
      </c>
      <c r="G607" s="21">
        <f t="shared" si="54"/>
        <v>6.9902635695733191E-3</v>
      </c>
      <c r="H607" s="19">
        <f t="shared" si="51"/>
        <v>0.11052577162375289</v>
      </c>
      <c r="I607" s="25">
        <v>10692</v>
      </c>
      <c r="J607" s="18">
        <f t="shared" si="52"/>
        <v>0.69692974194763613</v>
      </c>
    </row>
    <row r="608" spans="1:10" ht="15" customHeight="1" x14ac:dyDescent="0.3">
      <c r="A608" s="13">
        <v>43220</v>
      </c>
      <c r="B608" s="14">
        <v>14723.31565</v>
      </c>
      <c r="C608" s="23">
        <f t="shared" si="49"/>
        <v>0.44</v>
      </c>
      <c r="D608" s="24">
        <v>109.8596</v>
      </c>
      <c r="E608" s="17">
        <f t="shared" si="50"/>
        <v>0.44</v>
      </c>
      <c r="F608" s="18">
        <f t="shared" si="53"/>
        <v>0</v>
      </c>
      <c r="G608" s="21">
        <f t="shared" si="54"/>
        <v>6.9902635695733191E-3</v>
      </c>
      <c r="H608" s="19">
        <f t="shared" si="51"/>
        <v>0.11052577162375289</v>
      </c>
      <c r="I608" s="25">
        <v>10739.35</v>
      </c>
      <c r="J608" s="18">
        <f t="shared" si="52"/>
        <v>0.44285447063225181</v>
      </c>
    </row>
    <row r="609" spans="1:10" ht="15" customHeight="1" x14ac:dyDescent="0.3">
      <c r="A609" s="13">
        <v>43222</v>
      </c>
      <c r="B609" s="14">
        <v>14695.25655</v>
      </c>
      <c r="C609" s="23">
        <f t="shared" si="49"/>
        <v>-0.19</v>
      </c>
      <c r="D609" s="24">
        <v>109.6536</v>
      </c>
      <c r="E609" s="17">
        <f t="shared" si="50"/>
        <v>-0.19</v>
      </c>
      <c r="F609" s="18">
        <f t="shared" si="53"/>
        <v>0</v>
      </c>
      <c r="G609" s="21">
        <f t="shared" si="54"/>
        <v>6.9902635695733191E-3</v>
      </c>
      <c r="H609" s="19">
        <f t="shared" si="51"/>
        <v>0.11052577162375289</v>
      </c>
      <c r="I609" s="25">
        <v>10718.05</v>
      </c>
      <c r="J609" s="18">
        <f t="shared" si="52"/>
        <v>-0.1983360259233668</v>
      </c>
    </row>
    <row r="610" spans="1:10" ht="15" customHeight="1" x14ac:dyDescent="0.3">
      <c r="A610" s="13">
        <v>43223</v>
      </c>
      <c r="B610" s="14">
        <v>14643</v>
      </c>
      <c r="C610" s="23">
        <f t="shared" si="49"/>
        <v>-0.36</v>
      </c>
      <c r="D610" s="24">
        <v>109.2582</v>
      </c>
      <c r="E610" s="17">
        <f t="shared" si="50"/>
        <v>-0.36</v>
      </c>
      <c r="F610" s="18">
        <f t="shared" si="53"/>
        <v>0</v>
      </c>
      <c r="G610" s="21">
        <f t="shared" si="54"/>
        <v>6.9902635695733191E-3</v>
      </c>
      <c r="H610" s="19">
        <f t="shared" si="51"/>
        <v>0.11052577162375289</v>
      </c>
      <c r="I610" s="25">
        <v>10680</v>
      </c>
      <c r="J610" s="18">
        <f t="shared" si="52"/>
        <v>-0.35500860697607561</v>
      </c>
    </row>
    <row r="611" spans="1:10" ht="15" customHeight="1" x14ac:dyDescent="0.3">
      <c r="A611" s="13">
        <v>43224</v>
      </c>
      <c r="B611" s="14">
        <v>14558</v>
      </c>
      <c r="C611" s="23">
        <f t="shared" si="49"/>
        <v>-0.57999999999999996</v>
      </c>
      <c r="D611" s="24">
        <v>108.6292</v>
      </c>
      <c r="E611" s="17">
        <f t="shared" si="50"/>
        <v>-0.57999999999999996</v>
      </c>
      <c r="F611" s="18">
        <f t="shared" si="53"/>
        <v>0</v>
      </c>
      <c r="G611" s="21">
        <f t="shared" si="54"/>
        <v>6.9569047877772643E-3</v>
      </c>
      <c r="H611" s="19">
        <f t="shared" si="51"/>
        <v>0.10999832297153241</v>
      </c>
      <c r="I611" s="25">
        <v>10618</v>
      </c>
      <c r="J611" s="18">
        <f t="shared" si="52"/>
        <v>-0.58052434456928836</v>
      </c>
    </row>
    <row r="612" spans="1:10" ht="15" customHeight="1" x14ac:dyDescent="0.3">
      <c r="A612" s="13">
        <v>43227</v>
      </c>
      <c r="B612" s="14">
        <v>14692</v>
      </c>
      <c r="C612" s="23">
        <f t="shared" si="49"/>
        <v>0.92</v>
      </c>
      <c r="D612" s="24">
        <v>109.6234</v>
      </c>
      <c r="E612" s="17">
        <f t="shared" si="50"/>
        <v>0.92</v>
      </c>
      <c r="F612" s="18">
        <f t="shared" si="53"/>
        <v>0</v>
      </c>
      <c r="G612" s="21">
        <f t="shared" si="54"/>
        <v>6.9569047877772643E-3</v>
      </c>
      <c r="H612" s="19">
        <f t="shared" si="51"/>
        <v>0.10999832297153241</v>
      </c>
      <c r="I612" s="25">
        <v>10716</v>
      </c>
      <c r="J612" s="18">
        <f t="shared" si="52"/>
        <v>0.92296100960632887</v>
      </c>
    </row>
    <row r="613" spans="1:10" ht="15" customHeight="1" x14ac:dyDescent="0.3">
      <c r="A613" s="13">
        <v>43228</v>
      </c>
      <c r="B613" s="14">
        <v>14695</v>
      </c>
      <c r="C613" s="23">
        <f t="shared" si="49"/>
        <v>0.02</v>
      </c>
      <c r="D613" s="24">
        <v>109.6463</v>
      </c>
      <c r="E613" s="17">
        <f t="shared" si="50"/>
        <v>0.02</v>
      </c>
      <c r="F613" s="18">
        <f t="shared" si="53"/>
        <v>0</v>
      </c>
      <c r="G613" s="21">
        <f t="shared" si="54"/>
        <v>6.9569047877772643E-3</v>
      </c>
      <c r="H613" s="19">
        <f t="shared" si="51"/>
        <v>0.10999832297153241</v>
      </c>
      <c r="I613" s="25">
        <v>10718</v>
      </c>
      <c r="J613" s="18">
        <f t="shared" si="52"/>
        <v>1.8663680477790219E-2</v>
      </c>
    </row>
    <row r="614" spans="1:10" ht="15" customHeight="1" x14ac:dyDescent="0.3">
      <c r="A614" s="13">
        <v>43229</v>
      </c>
      <c r="B614" s="14">
        <v>14728</v>
      </c>
      <c r="C614" s="23">
        <f t="shared" si="49"/>
        <v>0.22</v>
      </c>
      <c r="D614" s="24">
        <v>109.89019999999999</v>
      </c>
      <c r="E614" s="17">
        <f t="shared" si="50"/>
        <v>0.22</v>
      </c>
      <c r="F614" s="18">
        <f t="shared" si="53"/>
        <v>0</v>
      </c>
      <c r="G614" s="21">
        <f t="shared" si="54"/>
        <v>6.9569047877772643E-3</v>
      </c>
      <c r="H614" s="19">
        <f t="shared" si="51"/>
        <v>0.10999832297153241</v>
      </c>
      <c r="I614" s="25">
        <v>10742</v>
      </c>
      <c r="J614" s="18">
        <f t="shared" si="52"/>
        <v>0.22392237357715994</v>
      </c>
    </row>
    <row r="615" spans="1:10" ht="15" customHeight="1" x14ac:dyDescent="0.3">
      <c r="A615" s="13">
        <v>43230</v>
      </c>
      <c r="B615" s="14">
        <v>14694</v>
      </c>
      <c r="C615" s="23">
        <f t="shared" si="49"/>
        <v>-0.23</v>
      </c>
      <c r="D615" s="24">
        <v>109.6344</v>
      </c>
      <c r="E615" s="17">
        <f t="shared" si="50"/>
        <v>-0.23</v>
      </c>
      <c r="F615" s="18">
        <f t="shared" si="53"/>
        <v>0</v>
      </c>
      <c r="G615" s="21">
        <f t="shared" si="54"/>
        <v>6.9569047877772643E-3</v>
      </c>
      <c r="H615" s="19">
        <f t="shared" si="51"/>
        <v>0.10999832297153241</v>
      </c>
      <c r="I615" s="25">
        <v>10717</v>
      </c>
      <c r="J615" s="18">
        <f t="shared" si="52"/>
        <v>-0.23273133494693723</v>
      </c>
    </row>
    <row r="616" spans="1:10" ht="15" customHeight="1" x14ac:dyDescent="0.3">
      <c r="A616" s="13">
        <v>43231</v>
      </c>
      <c r="B616" s="14">
        <v>14816.931993</v>
      </c>
      <c r="C616" s="23">
        <f t="shared" si="49"/>
        <v>0.84</v>
      </c>
      <c r="D616" s="24">
        <v>110.5549</v>
      </c>
      <c r="E616" s="17">
        <f t="shared" si="50"/>
        <v>0.84</v>
      </c>
      <c r="F616" s="18">
        <f t="shared" si="53"/>
        <v>0</v>
      </c>
      <c r="G616" s="21">
        <f t="shared" si="54"/>
        <v>6.9569047877772643E-3</v>
      </c>
      <c r="H616" s="19">
        <f t="shared" si="51"/>
        <v>0.10999832297153241</v>
      </c>
      <c r="I616" s="25">
        <v>10806.5</v>
      </c>
      <c r="J616" s="18">
        <f t="shared" si="52"/>
        <v>0.83512176915181491</v>
      </c>
    </row>
    <row r="617" spans="1:10" ht="15" customHeight="1" x14ac:dyDescent="0.3">
      <c r="A617" s="13">
        <v>43234</v>
      </c>
      <c r="B617" s="14">
        <v>14817</v>
      </c>
      <c r="C617" s="23">
        <f t="shared" si="49"/>
        <v>0</v>
      </c>
      <c r="D617" s="24">
        <v>110.5558</v>
      </c>
      <c r="E617" s="17">
        <f t="shared" si="50"/>
        <v>0</v>
      </c>
      <c r="F617" s="18">
        <f t="shared" si="53"/>
        <v>0</v>
      </c>
      <c r="G617" s="21">
        <f t="shared" si="54"/>
        <v>6.9569047877772643E-3</v>
      </c>
      <c r="H617" s="19">
        <f t="shared" si="51"/>
        <v>0.10999832297153241</v>
      </c>
      <c r="I617" s="25">
        <v>10807</v>
      </c>
      <c r="J617" s="18">
        <f t="shared" si="52"/>
        <v>4.6268449544255774E-3</v>
      </c>
    </row>
    <row r="618" spans="1:10" ht="15" customHeight="1" x14ac:dyDescent="0.3">
      <c r="A618" s="13">
        <v>43235</v>
      </c>
      <c r="B618" s="14">
        <v>14811</v>
      </c>
      <c r="C618" s="23">
        <f t="shared" si="49"/>
        <v>-0.04</v>
      </c>
      <c r="D618" s="24">
        <v>110.5076</v>
      </c>
      <c r="E618" s="17">
        <f t="shared" si="50"/>
        <v>-0.04</v>
      </c>
      <c r="F618" s="18">
        <f t="shared" si="53"/>
        <v>0</v>
      </c>
      <c r="G618" s="21">
        <f t="shared" si="54"/>
        <v>6.9569047877772643E-3</v>
      </c>
      <c r="H618" s="19">
        <f t="shared" si="51"/>
        <v>0.10999832297153241</v>
      </c>
      <c r="I618" s="25">
        <v>10802</v>
      </c>
      <c r="J618" s="18">
        <f t="shared" si="52"/>
        <v>-4.6266308873878038E-2</v>
      </c>
    </row>
    <row r="619" spans="1:10" ht="15" customHeight="1" x14ac:dyDescent="0.3">
      <c r="A619" s="13">
        <v>43236</v>
      </c>
      <c r="B619" s="14">
        <v>14727</v>
      </c>
      <c r="C619" s="23">
        <f t="shared" si="49"/>
        <v>-0.56999999999999995</v>
      </c>
      <c r="D619" s="24">
        <v>109.88339999999999</v>
      </c>
      <c r="E619" s="17">
        <f t="shared" si="50"/>
        <v>-0.56000000000000005</v>
      </c>
      <c r="F619" s="18">
        <f t="shared" si="53"/>
        <v>9.9999999999998979E-3</v>
      </c>
      <c r="G619" s="21">
        <f t="shared" si="54"/>
        <v>6.9902635695733182E-3</v>
      </c>
      <c r="H619" s="19">
        <f t="shared" si="51"/>
        <v>0.11052577162375288</v>
      </c>
      <c r="I619" s="25">
        <v>10741</v>
      </c>
      <c r="J619" s="18">
        <f t="shared" si="52"/>
        <v>-0.56471023884465843</v>
      </c>
    </row>
    <row r="620" spans="1:10" ht="15" customHeight="1" x14ac:dyDescent="0.3">
      <c r="A620" s="13">
        <v>43237</v>
      </c>
      <c r="B620" s="14">
        <v>14647</v>
      </c>
      <c r="C620" s="23">
        <f t="shared" si="49"/>
        <v>-0.54</v>
      </c>
      <c r="D620" s="24">
        <v>109.2825</v>
      </c>
      <c r="E620" s="17">
        <f t="shared" si="50"/>
        <v>-0.55000000000000004</v>
      </c>
      <c r="F620" s="18">
        <f t="shared" si="53"/>
        <v>-1.0000000000000009E-2</v>
      </c>
      <c r="G620" s="21">
        <f t="shared" si="54"/>
        <v>7.0148585748672429E-3</v>
      </c>
      <c r="H620" s="19">
        <f t="shared" si="51"/>
        <v>0.11091465280271638</v>
      </c>
      <c r="I620" s="25">
        <v>10683</v>
      </c>
      <c r="J620" s="18">
        <f t="shared" si="52"/>
        <v>-0.53998696583185923</v>
      </c>
    </row>
    <row r="621" spans="1:10" ht="15" customHeight="1" x14ac:dyDescent="0.3">
      <c r="A621" s="13">
        <v>43238</v>
      </c>
      <c r="B621" s="14">
        <v>14529</v>
      </c>
      <c r="C621" s="23">
        <f t="shared" si="49"/>
        <v>-0.81</v>
      </c>
      <c r="D621" s="24">
        <v>108.39579999999999</v>
      </c>
      <c r="E621" s="17">
        <f t="shared" si="50"/>
        <v>-0.81</v>
      </c>
      <c r="F621" s="18">
        <f t="shared" si="53"/>
        <v>0</v>
      </c>
      <c r="G621" s="21">
        <f t="shared" si="54"/>
        <v>7.0148585748672429E-3</v>
      </c>
      <c r="H621" s="19">
        <f t="shared" si="51"/>
        <v>0.11091465280271638</v>
      </c>
      <c r="I621" s="25">
        <v>10596</v>
      </c>
      <c r="J621" s="18">
        <f t="shared" si="52"/>
        <v>-0.8143779837124403</v>
      </c>
    </row>
    <row r="622" spans="1:10" ht="15" customHeight="1" x14ac:dyDescent="0.3">
      <c r="A622" s="13">
        <v>43241</v>
      </c>
      <c r="B622" s="14">
        <v>14419.570487000001</v>
      </c>
      <c r="C622" s="23">
        <f t="shared" si="49"/>
        <v>-0.75</v>
      </c>
      <c r="D622" s="24">
        <v>107.581</v>
      </c>
      <c r="E622" s="17">
        <f t="shared" si="50"/>
        <v>-0.75</v>
      </c>
      <c r="F622" s="18">
        <f t="shared" si="53"/>
        <v>0</v>
      </c>
      <c r="G622" s="21">
        <f t="shared" si="54"/>
        <v>7.0148585748672429E-3</v>
      </c>
      <c r="H622" s="19">
        <f t="shared" si="51"/>
        <v>0.11091465280271638</v>
      </c>
      <c r="I622" s="25">
        <v>10516.7</v>
      </c>
      <c r="J622" s="18">
        <f t="shared" si="52"/>
        <v>-0.74839562098904555</v>
      </c>
    </row>
    <row r="623" spans="1:10" ht="15" customHeight="1" x14ac:dyDescent="0.3">
      <c r="A623" s="13">
        <v>43242</v>
      </c>
      <c r="B623" s="14">
        <v>14447</v>
      </c>
      <c r="C623" s="23">
        <f t="shared" si="49"/>
        <v>0.19</v>
      </c>
      <c r="D623" s="24">
        <v>107.7882</v>
      </c>
      <c r="E623" s="17">
        <f t="shared" si="50"/>
        <v>0.19</v>
      </c>
      <c r="F623" s="18">
        <f t="shared" si="53"/>
        <v>0</v>
      </c>
      <c r="G623" s="21">
        <f t="shared" si="54"/>
        <v>7.0148585748672429E-3</v>
      </c>
      <c r="H623" s="19">
        <f t="shared" si="51"/>
        <v>0.11091465280271638</v>
      </c>
      <c r="I623" s="25">
        <v>10537</v>
      </c>
      <c r="J623" s="18">
        <f t="shared" si="52"/>
        <v>0.19302632955203886</v>
      </c>
    </row>
    <row r="624" spans="1:10" ht="15" customHeight="1" x14ac:dyDescent="0.3">
      <c r="A624" s="13">
        <v>43243</v>
      </c>
      <c r="B624" s="14">
        <v>14301</v>
      </c>
      <c r="C624" s="23">
        <f t="shared" si="49"/>
        <v>-1.01</v>
      </c>
      <c r="D624" s="24">
        <v>106.696</v>
      </c>
      <c r="E624" s="17">
        <f t="shared" si="50"/>
        <v>-1.01</v>
      </c>
      <c r="F624" s="18">
        <f t="shared" si="53"/>
        <v>0</v>
      </c>
      <c r="G624" s="21">
        <f t="shared" si="54"/>
        <v>7.0148585748672429E-3</v>
      </c>
      <c r="H624" s="19">
        <f t="shared" si="51"/>
        <v>0.11091465280271638</v>
      </c>
      <c r="I624" s="25">
        <v>10430</v>
      </c>
      <c r="J624" s="18">
        <f t="shared" si="52"/>
        <v>-1.0154692986618581</v>
      </c>
    </row>
    <row r="625" spans="1:10" ht="15" customHeight="1" x14ac:dyDescent="0.3">
      <c r="A625" s="13">
        <v>43244</v>
      </c>
      <c r="B625" s="14">
        <v>14416</v>
      </c>
      <c r="C625" s="23">
        <f t="shared" si="49"/>
        <v>0.8</v>
      </c>
      <c r="D625" s="24">
        <v>107.54940000000001</v>
      </c>
      <c r="E625" s="17">
        <f t="shared" si="50"/>
        <v>0.8</v>
      </c>
      <c r="F625" s="18">
        <f t="shared" si="53"/>
        <v>0</v>
      </c>
      <c r="G625" s="21">
        <f t="shared" si="54"/>
        <v>7.0148585748672429E-3</v>
      </c>
      <c r="H625" s="19">
        <f t="shared" si="51"/>
        <v>0.11091465280271638</v>
      </c>
      <c r="I625" s="25">
        <v>10514</v>
      </c>
      <c r="J625" s="18">
        <f t="shared" si="52"/>
        <v>0.80536912751677858</v>
      </c>
    </row>
    <row r="626" spans="1:10" ht="15" customHeight="1" x14ac:dyDescent="0.3">
      <c r="A626" s="13">
        <v>43245</v>
      </c>
      <c r="B626" s="14">
        <v>14556</v>
      </c>
      <c r="C626" s="23">
        <f t="shared" si="49"/>
        <v>0.97</v>
      </c>
      <c r="D626" s="24">
        <v>108.5989</v>
      </c>
      <c r="E626" s="17">
        <f t="shared" si="50"/>
        <v>0.98</v>
      </c>
      <c r="F626" s="18">
        <f t="shared" si="53"/>
        <v>1.0000000000000009E-2</v>
      </c>
      <c r="G626" s="21">
        <f t="shared" si="54"/>
        <v>7.0479430595950607E-3</v>
      </c>
      <c r="H626" s="19">
        <f t="shared" si="51"/>
        <v>0.11143776443748118</v>
      </c>
      <c r="I626" s="25">
        <v>10605</v>
      </c>
      <c r="J626" s="18">
        <f t="shared" si="52"/>
        <v>0.86551264980026621</v>
      </c>
    </row>
    <row r="627" spans="1:10" ht="15" customHeight="1" x14ac:dyDescent="0.3">
      <c r="A627" s="13">
        <v>43248</v>
      </c>
      <c r="B627" s="14">
        <v>14671</v>
      </c>
      <c r="C627" s="23">
        <f t="shared" si="49"/>
        <v>0.79</v>
      </c>
      <c r="D627" s="24">
        <v>109.45350000000001</v>
      </c>
      <c r="E627" s="17">
        <f t="shared" si="50"/>
        <v>0.79</v>
      </c>
      <c r="F627" s="18">
        <f t="shared" si="53"/>
        <v>0</v>
      </c>
      <c r="G627" s="21">
        <f t="shared" si="54"/>
        <v>6.3091267477094351E-3</v>
      </c>
      <c r="H627" s="19">
        <f t="shared" si="51"/>
        <v>9.9756052847261648E-2</v>
      </c>
      <c r="I627" s="25">
        <v>10689</v>
      </c>
      <c r="J627" s="18">
        <f t="shared" si="52"/>
        <v>0.79207920792079212</v>
      </c>
    </row>
    <row r="628" spans="1:10" ht="15" customHeight="1" x14ac:dyDescent="0.3">
      <c r="A628" s="13">
        <v>43249</v>
      </c>
      <c r="B628" s="14">
        <v>14594.784974</v>
      </c>
      <c r="C628" s="23">
        <f t="shared" si="49"/>
        <v>-0.52</v>
      </c>
      <c r="D628" s="24">
        <v>108.88800000000001</v>
      </c>
      <c r="E628" s="17">
        <f t="shared" si="50"/>
        <v>-0.52</v>
      </c>
      <c r="F628" s="18">
        <f t="shared" si="53"/>
        <v>0</v>
      </c>
      <c r="G628" s="21">
        <f t="shared" si="54"/>
        <v>6.2802097375530153E-3</v>
      </c>
      <c r="H628" s="19">
        <f t="shared" si="51"/>
        <v>9.9298834771179109E-2</v>
      </c>
      <c r="I628" s="25">
        <v>10633.3</v>
      </c>
      <c r="J628" s="18">
        <f t="shared" si="52"/>
        <v>-0.52109645429881868</v>
      </c>
    </row>
    <row r="629" spans="1:10" ht="15" customHeight="1" x14ac:dyDescent="0.3">
      <c r="A629" s="13">
        <v>43250</v>
      </c>
      <c r="B629" s="14">
        <v>14569</v>
      </c>
      <c r="C629" s="23">
        <f t="shared" si="49"/>
        <v>-0.18</v>
      </c>
      <c r="D629" s="24">
        <v>108.6926</v>
      </c>
      <c r="E629" s="17">
        <f t="shared" si="50"/>
        <v>-0.18</v>
      </c>
      <c r="F629" s="18">
        <f t="shared" si="53"/>
        <v>0</v>
      </c>
      <c r="G629" s="21">
        <f t="shared" si="54"/>
        <v>6.2446267878450796E-3</v>
      </c>
      <c r="H629" s="19">
        <f t="shared" si="51"/>
        <v>9.8736218936457606E-2</v>
      </c>
      <c r="I629" s="25">
        <v>10614</v>
      </c>
      <c r="J629" s="18">
        <f t="shared" si="52"/>
        <v>-0.18150527117639184</v>
      </c>
    </row>
    <row r="630" spans="1:10" ht="15" customHeight="1" x14ac:dyDescent="0.3">
      <c r="A630" s="13">
        <v>43251</v>
      </c>
      <c r="B630" s="14">
        <v>14750</v>
      </c>
      <c r="C630" s="23">
        <f t="shared" si="49"/>
        <v>1.24</v>
      </c>
      <c r="D630" s="24">
        <v>110.04340000000001</v>
      </c>
      <c r="E630" s="17">
        <f t="shared" si="50"/>
        <v>1.24</v>
      </c>
      <c r="F630" s="18">
        <f t="shared" si="53"/>
        <v>0</v>
      </c>
      <c r="G630" s="21">
        <f t="shared" si="54"/>
        <v>6.2446267878450796E-3</v>
      </c>
      <c r="H630" s="19">
        <f t="shared" si="51"/>
        <v>9.8736218936457606E-2</v>
      </c>
      <c r="I630" s="25">
        <v>10736</v>
      </c>
      <c r="J630" s="18">
        <f t="shared" si="52"/>
        <v>1.1494252873563218</v>
      </c>
    </row>
    <row r="631" spans="1:10" ht="15" customHeight="1" x14ac:dyDescent="0.3">
      <c r="A631" s="13">
        <v>43252</v>
      </c>
      <c r="B631" s="14">
        <v>14695</v>
      </c>
      <c r="C631" s="23">
        <f t="shared" si="49"/>
        <v>-0.37</v>
      </c>
      <c r="D631" s="24">
        <v>109.6379</v>
      </c>
      <c r="E631" s="17">
        <f t="shared" si="50"/>
        <v>-0.37</v>
      </c>
      <c r="F631" s="18">
        <f t="shared" si="53"/>
        <v>0</v>
      </c>
      <c r="G631" s="21">
        <f t="shared" si="54"/>
        <v>6.2446267878450796E-3</v>
      </c>
      <c r="H631" s="19">
        <f t="shared" si="51"/>
        <v>9.8736218936457606E-2</v>
      </c>
      <c r="I631" s="25">
        <v>10696</v>
      </c>
      <c r="J631" s="18">
        <f t="shared" si="52"/>
        <v>-0.37257824143070045</v>
      </c>
    </row>
    <row r="632" spans="1:10" ht="15" customHeight="1" x14ac:dyDescent="0.3">
      <c r="A632" s="13">
        <v>43255</v>
      </c>
      <c r="B632" s="14">
        <v>14604.1078</v>
      </c>
      <c r="C632" s="23">
        <f t="shared" si="49"/>
        <v>-0.62</v>
      </c>
      <c r="D632" s="24">
        <v>108.9577</v>
      </c>
      <c r="E632" s="17">
        <f t="shared" si="50"/>
        <v>-0.62</v>
      </c>
      <c r="F632" s="18">
        <f t="shared" si="53"/>
        <v>0</v>
      </c>
      <c r="G632" s="21">
        <f t="shared" si="54"/>
        <v>6.2446267878450796E-3</v>
      </c>
      <c r="H632" s="19">
        <f t="shared" si="51"/>
        <v>9.8736218936457606E-2</v>
      </c>
      <c r="I632" s="25">
        <v>10628.5</v>
      </c>
      <c r="J632" s="18">
        <f t="shared" si="52"/>
        <v>-0.63107703814510097</v>
      </c>
    </row>
    <row r="633" spans="1:10" ht="15" customHeight="1" x14ac:dyDescent="0.3">
      <c r="A633" s="13">
        <v>43256</v>
      </c>
      <c r="B633" s="14">
        <v>14556</v>
      </c>
      <c r="C633" s="23">
        <f t="shared" si="49"/>
        <v>-0.33</v>
      </c>
      <c r="D633" s="24">
        <v>108.59569999999999</v>
      </c>
      <c r="E633" s="17">
        <f t="shared" si="50"/>
        <v>-0.33</v>
      </c>
      <c r="F633" s="18">
        <f t="shared" si="53"/>
        <v>0</v>
      </c>
      <c r="G633" s="21">
        <f t="shared" si="54"/>
        <v>6.2446267878450796E-3</v>
      </c>
      <c r="H633" s="19">
        <f t="shared" si="51"/>
        <v>9.8736218936457606E-2</v>
      </c>
      <c r="I633" s="25">
        <v>10593.15</v>
      </c>
      <c r="J633" s="18">
        <f t="shared" si="52"/>
        <v>-0.33259632121183952</v>
      </c>
    </row>
    <row r="634" spans="1:10" ht="15" customHeight="1" x14ac:dyDescent="0.3">
      <c r="A634" s="13">
        <v>43257</v>
      </c>
      <c r="B634" s="14">
        <v>14681</v>
      </c>
      <c r="C634" s="23">
        <f t="shared" si="49"/>
        <v>0.86</v>
      </c>
      <c r="D634" s="24">
        <v>109.5313</v>
      </c>
      <c r="E634" s="17">
        <f t="shared" si="50"/>
        <v>0.86</v>
      </c>
      <c r="F634" s="18">
        <f t="shared" si="53"/>
        <v>0</v>
      </c>
      <c r="G634" s="21">
        <f t="shared" si="54"/>
        <v>6.2446267878450796E-3</v>
      </c>
      <c r="H634" s="19">
        <f t="shared" si="51"/>
        <v>9.8736218936457606E-2</v>
      </c>
      <c r="I634" s="25">
        <v>10684.65</v>
      </c>
      <c r="J634" s="18">
        <f t="shared" si="52"/>
        <v>0.8637657354044832</v>
      </c>
    </row>
    <row r="635" spans="1:10" ht="15" customHeight="1" x14ac:dyDescent="0.3">
      <c r="A635" s="13">
        <v>43258</v>
      </c>
      <c r="B635" s="14">
        <v>14796</v>
      </c>
      <c r="C635" s="23">
        <f t="shared" si="49"/>
        <v>0.78</v>
      </c>
      <c r="D635" s="24">
        <v>110.3871</v>
      </c>
      <c r="E635" s="17">
        <f t="shared" si="50"/>
        <v>0.78</v>
      </c>
      <c r="F635" s="18">
        <f t="shared" si="53"/>
        <v>0</v>
      </c>
      <c r="G635" s="21">
        <f t="shared" si="54"/>
        <v>6.2446267878450796E-3</v>
      </c>
      <c r="H635" s="19">
        <f t="shared" si="51"/>
        <v>9.8736218936457606E-2</v>
      </c>
      <c r="I635" s="25">
        <v>10768.35</v>
      </c>
      <c r="J635" s="18">
        <f t="shared" si="52"/>
        <v>0.78336679254819508</v>
      </c>
    </row>
    <row r="636" spans="1:10" ht="15" customHeight="1" x14ac:dyDescent="0.3">
      <c r="A636" s="13">
        <v>43259</v>
      </c>
      <c r="B636" s="14">
        <v>14795</v>
      </c>
      <c r="C636" s="23">
        <f t="shared" si="49"/>
        <v>-0.01</v>
      </c>
      <c r="D636" s="24">
        <v>110.3811</v>
      </c>
      <c r="E636" s="17">
        <f t="shared" si="50"/>
        <v>-0.01</v>
      </c>
      <c r="F636" s="18">
        <f t="shared" si="53"/>
        <v>0</v>
      </c>
      <c r="G636" s="21">
        <f t="shared" si="54"/>
        <v>6.2446267878450796E-3</v>
      </c>
      <c r="H636" s="19">
        <f t="shared" si="51"/>
        <v>9.8736218936457606E-2</v>
      </c>
      <c r="I636" s="25">
        <v>10767.65</v>
      </c>
      <c r="J636" s="18">
        <f t="shared" si="52"/>
        <v>-6.5005316506310399E-3</v>
      </c>
    </row>
    <row r="637" spans="1:10" ht="15" customHeight="1" x14ac:dyDescent="0.3">
      <c r="A637" s="13">
        <v>43262</v>
      </c>
      <c r="B637" s="14">
        <v>14821.798804</v>
      </c>
      <c r="C637" s="23">
        <f t="shared" si="49"/>
        <v>0.18</v>
      </c>
      <c r="D637" s="24">
        <v>110.577</v>
      </c>
      <c r="E637" s="17">
        <f t="shared" si="50"/>
        <v>0.18</v>
      </c>
      <c r="F637" s="18">
        <f t="shared" si="53"/>
        <v>0</v>
      </c>
      <c r="G637" s="21">
        <f t="shared" si="54"/>
        <v>6.2154097007731876E-3</v>
      </c>
      <c r="H637" s="19">
        <f t="shared" si="51"/>
        <v>9.8274256227744411E-2</v>
      </c>
      <c r="I637" s="25">
        <v>10786.95</v>
      </c>
      <c r="J637" s="18">
        <f t="shared" si="52"/>
        <v>0.17924059567316072</v>
      </c>
    </row>
    <row r="638" spans="1:10" ht="15" customHeight="1" x14ac:dyDescent="0.3">
      <c r="A638" s="13">
        <v>43263</v>
      </c>
      <c r="B638" s="14">
        <v>14899</v>
      </c>
      <c r="C638" s="23">
        <f t="shared" si="49"/>
        <v>0.52</v>
      </c>
      <c r="D638" s="24">
        <v>111.15049999999999</v>
      </c>
      <c r="E638" s="17">
        <f t="shared" si="50"/>
        <v>0.52</v>
      </c>
      <c r="F638" s="18">
        <f t="shared" si="53"/>
        <v>0</v>
      </c>
      <c r="G638" s="21">
        <f t="shared" si="54"/>
        <v>6.2154097007731876E-3</v>
      </c>
      <c r="H638" s="19">
        <f t="shared" si="51"/>
        <v>9.8274256227744411E-2</v>
      </c>
      <c r="I638" s="25">
        <v>10843</v>
      </c>
      <c r="J638" s="18">
        <f t="shared" si="52"/>
        <v>0.51960934277065596</v>
      </c>
    </row>
    <row r="639" spans="1:10" ht="15" customHeight="1" x14ac:dyDescent="0.3">
      <c r="A639" s="13">
        <v>43264</v>
      </c>
      <c r="B639" s="14">
        <v>14917.680127</v>
      </c>
      <c r="C639" s="23">
        <f t="shared" si="49"/>
        <v>0.13</v>
      </c>
      <c r="D639" s="24">
        <v>111.29219999999999</v>
      </c>
      <c r="E639" s="17">
        <f t="shared" si="50"/>
        <v>0.13</v>
      </c>
      <c r="F639" s="18">
        <f t="shared" si="53"/>
        <v>0</v>
      </c>
      <c r="G639" s="21">
        <f t="shared" si="54"/>
        <v>6.2154097007731876E-3</v>
      </c>
      <c r="H639" s="19">
        <f t="shared" si="51"/>
        <v>9.8274256227744411E-2</v>
      </c>
      <c r="I639" s="25">
        <v>10856.7</v>
      </c>
      <c r="J639" s="18">
        <f t="shared" si="52"/>
        <v>0.12634879645855138</v>
      </c>
    </row>
    <row r="640" spans="1:10" ht="15" customHeight="1" x14ac:dyDescent="0.3">
      <c r="A640" s="13">
        <v>43265</v>
      </c>
      <c r="B640" s="14">
        <v>14871.970166999999</v>
      </c>
      <c r="C640" s="23">
        <f t="shared" si="49"/>
        <v>-0.31</v>
      </c>
      <c r="D640" s="24">
        <v>110.95489999999999</v>
      </c>
      <c r="E640" s="17">
        <f t="shared" si="50"/>
        <v>-0.3</v>
      </c>
      <c r="F640" s="18">
        <f t="shared" si="53"/>
        <v>1.0000000000000009E-2</v>
      </c>
      <c r="G640" s="21">
        <f t="shared" si="54"/>
        <v>6.2508978067443832E-3</v>
      </c>
      <c r="H640" s="19">
        <f t="shared" si="51"/>
        <v>9.8835372451316406E-2</v>
      </c>
      <c r="I640" s="25">
        <v>10808.05</v>
      </c>
      <c r="J640" s="18">
        <f t="shared" si="52"/>
        <v>-0.44811038344986465</v>
      </c>
    </row>
    <row r="641" spans="1:10" ht="15" customHeight="1" x14ac:dyDescent="0.3">
      <c r="A641" s="13">
        <v>43266</v>
      </c>
      <c r="B641" s="14">
        <v>14885</v>
      </c>
      <c r="C641" s="23">
        <f t="shared" si="49"/>
        <v>0.09</v>
      </c>
      <c r="D641" s="24">
        <v>111.0553</v>
      </c>
      <c r="E641" s="17">
        <f t="shared" si="50"/>
        <v>0.09</v>
      </c>
      <c r="F641" s="18">
        <f t="shared" si="53"/>
        <v>0</v>
      </c>
      <c r="G641" s="21">
        <f t="shared" si="54"/>
        <v>6.2154097007731876E-3</v>
      </c>
      <c r="H641" s="19">
        <f t="shared" si="51"/>
        <v>9.8274256227744411E-2</v>
      </c>
      <c r="I641" s="25">
        <v>10818</v>
      </c>
      <c r="J641" s="18">
        <f t="shared" si="52"/>
        <v>9.2061010080456029E-2</v>
      </c>
    </row>
    <row r="642" spans="1:10" ht="15" customHeight="1" x14ac:dyDescent="0.3">
      <c r="A642" s="13">
        <v>43269</v>
      </c>
      <c r="B642" s="14">
        <v>14861</v>
      </c>
      <c r="C642" s="23">
        <f t="shared" si="49"/>
        <v>-0.16</v>
      </c>
      <c r="D642" s="24">
        <v>110.8708</v>
      </c>
      <c r="E642" s="17">
        <f t="shared" si="50"/>
        <v>-0.17</v>
      </c>
      <c r="F642" s="18">
        <f t="shared" si="53"/>
        <v>-1.0000000000000009E-2</v>
      </c>
      <c r="G642" s="21">
        <f t="shared" si="54"/>
        <v>6.2446267878450796E-3</v>
      </c>
      <c r="H642" s="19">
        <f t="shared" si="51"/>
        <v>9.8736218936457606E-2</v>
      </c>
      <c r="I642" s="25">
        <v>10800</v>
      </c>
      <c r="J642" s="18">
        <f t="shared" si="52"/>
        <v>-0.16638935108153077</v>
      </c>
    </row>
    <row r="643" spans="1:10" ht="15" customHeight="1" x14ac:dyDescent="0.3">
      <c r="A643" s="13">
        <v>43270</v>
      </c>
      <c r="B643" s="14">
        <v>14738</v>
      </c>
      <c r="C643" s="23">
        <f t="shared" si="49"/>
        <v>-0.83</v>
      </c>
      <c r="D643" s="24">
        <v>109.95699999999999</v>
      </c>
      <c r="E643" s="17">
        <f t="shared" si="50"/>
        <v>-0.82</v>
      </c>
      <c r="F643" s="18">
        <f t="shared" si="53"/>
        <v>1.0000000000000009E-2</v>
      </c>
      <c r="G643" s="21">
        <f t="shared" si="54"/>
        <v>6.2802097375530153E-3</v>
      </c>
      <c r="H643" s="19">
        <f t="shared" si="51"/>
        <v>9.9298834771179109E-2</v>
      </c>
      <c r="I643" s="25">
        <v>10710</v>
      </c>
      <c r="J643" s="18">
        <f t="shared" si="52"/>
        <v>-0.83333333333333337</v>
      </c>
    </row>
    <row r="644" spans="1:10" ht="15" customHeight="1" x14ac:dyDescent="0.3">
      <c r="A644" s="13">
        <v>43271</v>
      </c>
      <c r="B644" s="14">
        <v>14822.461284000001</v>
      </c>
      <c r="C644" s="23">
        <f t="shared" si="49"/>
        <v>0.56999999999999995</v>
      </c>
      <c r="D644" s="24">
        <v>110.5874</v>
      </c>
      <c r="E644" s="17">
        <f t="shared" si="50"/>
        <v>0.56999999999999995</v>
      </c>
      <c r="F644" s="18">
        <f t="shared" si="53"/>
        <v>0</v>
      </c>
      <c r="G644" s="21">
        <f t="shared" si="54"/>
        <v>6.2802097375530153E-3</v>
      </c>
      <c r="H644" s="19">
        <f t="shared" si="51"/>
        <v>9.9298834771179109E-2</v>
      </c>
      <c r="I644" s="25">
        <v>10772.05</v>
      </c>
      <c r="J644" s="18">
        <f t="shared" si="52"/>
        <v>0.57936507936507264</v>
      </c>
    </row>
    <row r="645" spans="1:10" ht="15" customHeight="1" x14ac:dyDescent="0.3">
      <c r="A645" s="13">
        <v>43272</v>
      </c>
      <c r="B645" s="14">
        <v>14782.869500000001</v>
      </c>
      <c r="C645" s="23">
        <f t="shared" si="49"/>
        <v>-0.27</v>
      </c>
      <c r="D645" s="24">
        <v>110.29340000000001</v>
      </c>
      <c r="E645" s="17">
        <f t="shared" si="50"/>
        <v>-0.27</v>
      </c>
      <c r="F645" s="18">
        <f t="shared" si="53"/>
        <v>0</v>
      </c>
      <c r="G645" s="21">
        <f t="shared" si="54"/>
        <v>6.2446267878450788E-3</v>
      </c>
      <c r="H645" s="19">
        <f t="shared" si="51"/>
        <v>9.8736218936457593E-2</v>
      </c>
      <c r="I645" s="25">
        <v>10741.1</v>
      </c>
      <c r="J645" s="18">
        <f t="shared" si="52"/>
        <v>-0.28731764148884298</v>
      </c>
    </row>
    <row r="646" spans="1:10" ht="15" customHeight="1" x14ac:dyDescent="0.3">
      <c r="A646" s="13">
        <v>43273</v>
      </c>
      <c r="B646" s="14">
        <v>14894.018690999999</v>
      </c>
      <c r="C646" s="23">
        <f t="shared" si="49"/>
        <v>0.75</v>
      </c>
      <c r="D646" s="24">
        <v>111.1168</v>
      </c>
      <c r="E646" s="17">
        <f t="shared" si="50"/>
        <v>0.75</v>
      </c>
      <c r="F646" s="18">
        <f t="shared" si="53"/>
        <v>0</v>
      </c>
      <c r="G646" s="21">
        <f t="shared" si="54"/>
        <v>6.2446267878450788E-3</v>
      </c>
      <c r="H646" s="19">
        <f t="shared" si="51"/>
        <v>9.8736218936457593E-2</v>
      </c>
      <c r="I646" s="25">
        <v>10821.85</v>
      </c>
      <c r="J646" s="18">
        <f t="shared" si="52"/>
        <v>0.75178519890886408</v>
      </c>
    </row>
    <row r="647" spans="1:10" ht="15" customHeight="1" x14ac:dyDescent="0.3">
      <c r="A647" s="13">
        <v>43276</v>
      </c>
      <c r="B647" s="14">
        <v>14812</v>
      </c>
      <c r="C647" s="23">
        <f t="shared" si="49"/>
        <v>-0.55000000000000004</v>
      </c>
      <c r="D647" s="24">
        <v>110.5089</v>
      </c>
      <c r="E647" s="17">
        <f t="shared" si="50"/>
        <v>-0.55000000000000004</v>
      </c>
      <c r="F647" s="18">
        <f t="shared" si="53"/>
        <v>0</v>
      </c>
      <c r="G647" s="21">
        <f t="shared" si="54"/>
        <v>6.2085769790670986E-3</v>
      </c>
      <c r="H647" s="19">
        <f t="shared" si="51"/>
        <v>9.816622141169784E-2</v>
      </c>
      <c r="I647" s="25">
        <v>10762</v>
      </c>
      <c r="J647" s="18">
        <f t="shared" si="52"/>
        <v>-0.55304776909678433</v>
      </c>
    </row>
    <row r="648" spans="1:10" ht="15" customHeight="1" x14ac:dyDescent="0.3">
      <c r="A648" s="13">
        <v>43277</v>
      </c>
      <c r="B648" s="14">
        <v>14821.446914</v>
      </c>
      <c r="C648" s="23">
        <f t="shared" si="49"/>
        <v>0.06</v>
      </c>
      <c r="D648" s="24">
        <v>110.577</v>
      </c>
      <c r="E648" s="17">
        <f t="shared" si="50"/>
        <v>0.06</v>
      </c>
      <c r="F648" s="18">
        <f t="shared" si="53"/>
        <v>0</v>
      </c>
      <c r="G648" s="21">
        <f t="shared" si="54"/>
        <v>6.1720521307134513E-3</v>
      </c>
      <c r="H648" s="19">
        <f t="shared" si="51"/>
        <v>9.7588712851748957E-2</v>
      </c>
      <c r="I648" s="25">
        <v>10769.15</v>
      </c>
      <c r="J648" s="18">
        <f t="shared" si="52"/>
        <v>6.6437465155172237E-2</v>
      </c>
    </row>
    <row r="649" spans="1:10" ht="15" customHeight="1" x14ac:dyDescent="0.3">
      <c r="A649" s="13">
        <v>43278</v>
      </c>
      <c r="B649" s="14">
        <v>14694.160994</v>
      </c>
      <c r="C649" s="23">
        <f t="shared" ref="C649:C712" si="55">ROUND(((B649-B648)/B648)*100,2)</f>
        <v>-0.86</v>
      </c>
      <c r="D649" s="24">
        <v>109.6288</v>
      </c>
      <c r="E649" s="17">
        <f t="shared" ref="E649:E712" si="56">ROUND(((D649-D648)/D648)*100,2)</f>
        <v>-0.86</v>
      </c>
      <c r="F649" s="18">
        <f t="shared" si="53"/>
        <v>0</v>
      </c>
      <c r="G649" s="21">
        <f t="shared" si="54"/>
        <v>6.1720521307134513E-3</v>
      </c>
      <c r="H649" s="19">
        <f t="shared" ref="H649:H712" si="57">+G649*(SQRT(250))</f>
        <v>9.7588712851748957E-2</v>
      </c>
      <c r="I649" s="25">
        <v>10671.4</v>
      </c>
      <c r="J649" s="18">
        <f t="shared" ref="J649:J712" si="58">+((I649-I648)/I648)*100</f>
        <v>-0.90768537906891456</v>
      </c>
    </row>
    <row r="650" spans="1:10" ht="15" customHeight="1" x14ac:dyDescent="0.3">
      <c r="A650" s="13">
        <v>43279</v>
      </c>
      <c r="B650" s="14">
        <v>14581.530720000001</v>
      </c>
      <c r="C650" s="23">
        <f t="shared" si="55"/>
        <v>-0.77</v>
      </c>
      <c r="D650" s="24">
        <v>108.7963</v>
      </c>
      <c r="E650" s="17">
        <f t="shared" si="56"/>
        <v>-0.76</v>
      </c>
      <c r="F650" s="18">
        <f t="shared" ref="F650:F713" si="59">E650-C650</f>
        <v>1.0000000000000009E-2</v>
      </c>
      <c r="G650" s="21">
        <f t="shared" si="54"/>
        <v>6.2085769790670977E-3</v>
      </c>
      <c r="H650" s="19">
        <f t="shared" si="57"/>
        <v>9.8166221411697827E-2</v>
      </c>
      <c r="I650" s="25">
        <v>10589.1</v>
      </c>
      <c r="J650" s="18">
        <f t="shared" si="58"/>
        <v>-0.77122027100473489</v>
      </c>
    </row>
    <row r="651" spans="1:10" ht="15" customHeight="1" x14ac:dyDescent="0.3">
      <c r="A651" s="13">
        <v>43280</v>
      </c>
      <c r="B651" s="14">
        <v>14753.907273999999</v>
      </c>
      <c r="C651" s="23">
        <f t="shared" si="55"/>
        <v>1.18</v>
      </c>
      <c r="D651" s="24">
        <v>110.0759</v>
      </c>
      <c r="E651" s="17">
        <f t="shared" si="56"/>
        <v>1.18</v>
      </c>
      <c r="F651" s="18">
        <f t="shared" si="59"/>
        <v>0</v>
      </c>
      <c r="G651" s="21">
        <f t="shared" si="54"/>
        <v>6.2085769790670977E-3</v>
      </c>
      <c r="H651" s="19">
        <f t="shared" si="57"/>
        <v>9.8166221411697827E-2</v>
      </c>
      <c r="I651" s="25">
        <v>10714.3</v>
      </c>
      <c r="J651" s="18">
        <f t="shared" si="58"/>
        <v>1.1823478860337415</v>
      </c>
    </row>
    <row r="652" spans="1:10" ht="15" customHeight="1" x14ac:dyDescent="0.3">
      <c r="A652" s="13">
        <v>43283</v>
      </c>
      <c r="B652" s="14">
        <v>14675</v>
      </c>
      <c r="C652" s="23">
        <f t="shared" si="55"/>
        <v>-0.53</v>
      </c>
      <c r="D652" s="24">
        <v>109.49339999999999</v>
      </c>
      <c r="E652" s="17">
        <f t="shared" si="56"/>
        <v>-0.53</v>
      </c>
      <c r="F652" s="18">
        <f t="shared" si="59"/>
        <v>0</v>
      </c>
      <c r="G652" s="21">
        <f t="shared" si="54"/>
        <v>6.1794536263558185E-3</v>
      </c>
      <c r="H652" s="19">
        <f t="shared" si="57"/>
        <v>9.7705740773357419E-2</v>
      </c>
      <c r="I652" s="25">
        <v>10657</v>
      </c>
      <c r="J652" s="18">
        <f t="shared" si="58"/>
        <v>-0.53479928693427736</v>
      </c>
    </row>
    <row r="653" spans="1:10" ht="15" customHeight="1" x14ac:dyDescent="0.3">
      <c r="A653" s="13">
        <v>43284</v>
      </c>
      <c r="B653" s="14">
        <v>14734.105589999999</v>
      </c>
      <c r="C653" s="23">
        <f t="shared" si="55"/>
        <v>0.4</v>
      </c>
      <c r="D653" s="24">
        <v>109.929</v>
      </c>
      <c r="E653" s="17">
        <f t="shared" si="56"/>
        <v>0.4</v>
      </c>
      <c r="F653" s="18">
        <f t="shared" si="59"/>
        <v>0</v>
      </c>
      <c r="G653" s="21">
        <f t="shared" si="54"/>
        <v>6.1794536263558185E-3</v>
      </c>
      <c r="H653" s="19">
        <f t="shared" si="57"/>
        <v>9.7705740773357419E-2</v>
      </c>
      <c r="I653" s="25">
        <v>10699.9</v>
      </c>
      <c r="J653" s="18">
        <f t="shared" si="58"/>
        <v>0.40255231303368338</v>
      </c>
    </row>
    <row r="654" spans="1:10" ht="15" customHeight="1" x14ac:dyDescent="0.3">
      <c r="A654" s="13">
        <v>43285</v>
      </c>
      <c r="B654" s="14">
        <v>14830.497656</v>
      </c>
      <c r="C654" s="23">
        <f t="shared" si="55"/>
        <v>0.65</v>
      </c>
      <c r="D654" s="24">
        <v>110.6455</v>
      </c>
      <c r="E654" s="17">
        <f t="shared" si="56"/>
        <v>0.65</v>
      </c>
      <c r="F654" s="18">
        <f t="shared" si="59"/>
        <v>0</v>
      </c>
      <c r="G654" s="21">
        <f t="shared" si="54"/>
        <v>6.1499269222711215E-3</v>
      </c>
      <c r="H654" s="19">
        <f t="shared" si="57"/>
        <v>9.7238882589830225E-2</v>
      </c>
      <c r="I654" s="25">
        <v>10769.9</v>
      </c>
      <c r="J654" s="18">
        <f t="shared" si="58"/>
        <v>0.65421172160487484</v>
      </c>
    </row>
    <row r="655" spans="1:10" ht="15" customHeight="1" x14ac:dyDescent="0.3">
      <c r="A655" s="13">
        <v>43286</v>
      </c>
      <c r="B655" s="14">
        <v>14809</v>
      </c>
      <c r="C655" s="23">
        <f t="shared" si="55"/>
        <v>-0.14000000000000001</v>
      </c>
      <c r="D655" s="24">
        <v>110.4828</v>
      </c>
      <c r="E655" s="17">
        <f t="shared" si="56"/>
        <v>-0.15</v>
      </c>
      <c r="F655" s="18">
        <f t="shared" si="59"/>
        <v>-9.9999999999999811E-3</v>
      </c>
      <c r="G655" s="21">
        <f t="shared" si="54"/>
        <v>6.1499269222711215E-3</v>
      </c>
      <c r="H655" s="19">
        <f t="shared" si="57"/>
        <v>9.7238882589830225E-2</v>
      </c>
      <c r="I655" s="25">
        <v>10750</v>
      </c>
      <c r="J655" s="18">
        <f t="shared" si="58"/>
        <v>-0.18477423188701508</v>
      </c>
    </row>
    <row r="656" spans="1:10" ht="15" customHeight="1" x14ac:dyDescent="0.3">
      <c r="A656" s="13">
        <v>43287</v>
      </c>
      <c r="B656" s="14">
        <v>14840.128642</v>
      </c>
      <c r="C656" s="23">
        <f t="shared" si="55"/>
        <v>0.21</v>
      </c>
      <c r="D656" s="24">
        <v>110.7149</v>
      </c>
      <c r="E656" s="17">
        <f t="shared" si="56"/>
        <v>0.21</v>
      </c>
      <c r="F656" s="18">
        <f t="shared" si="59"/>
        <v>0</v>
      </c>
      <c r="G656" s="21">
        <f t="shared" si="54"/>
        <v>6.1499269222711215E-3</v>
      </c>
      <c r="H656" s="19">
        <f t="shared" si="57"/>
        <v>9.7238882589830225E-2</v>
      </c>
      <c r="I656" s="25">
        <v>10772.65</v>
      </c>
      <c r="J656" s="18">
        <f t="shared" si="58"/>
        <v>0.21069767441860127</v>
      </c>
    </row>
    <row r="657" spans="1:10" ht="15" customHeight="1" x14ac:dyDescent="0.3">
      <c r="A657" s="13">
        <v>43290</v>
      </c>
      <c r="B657" s="14">
        <v>14951.201166000001</v>
      </c>
      <c r="C657" s="23">
        <f t="shared" si="55"/>
        <v>0.75</v>
      </c>
      <c r="D657" s="24">
        <v>111.54</v>
      </c>
      <c r="E657" s="17">
        <f t="shared" si="56"/>
        <v>0.75</v>
      </c>
      <c r="F657" s="18">
        <f t="shared" si="59"/>
        <v>0</v>
      </c>
      <c r="G657" s="21">
        <f t="shared" si="54"/>
        <v>6.1499269222711215E-3</v>
      </c>
      <c r="H657" s="19">
        <f t="shared" si="57"/>
        <v>9.7238882589830225E-2</v>
      </c>
      <c r="I657" s="25">
        <v>10852.9</v>
      </c>
      <c r="J657" s="18">
        <f t="shared" si="58"/>
        <v>0.74494205232695765</v>
      </c>
    </row>
    <row r="658" spans="1:10" ht="15" customHeight="1" x14ac:dyDescent="0.3">
      <c r="A658" s="13">
        <v>43291</v>
      </c>
      <c r="B658" s="14">
        <v>15081.603713</v>
      </c>
      <c r="C658" s="23">
        <f t="shared" si="55"/>
        <v>0.87</v>
      </c>
      <c r="D658" s="24">
        <v>112.5087</v>
      </c>
      <c r="E658" s="17">
        <f t="shared" si="56"/>
        <v>0.87</v>
      </c>
      <c r="F658" s="18">
        <f t="shared" si="59"/>
        <v>0</v>
      </c>
      <c r="G658" s="21">
        <f t="shared" si="54"/>
        <v>6.1499269222711215E-3</v>
      </c>
      <c r="H658" s="19">
        <f t="shared" si="57"/>
        <v>9.7238882589830225E-2</v>
      </c>
      <c r="I658" s="25">
        <v>10947.25</v>
      </c>
      <c r="J658" s="18">
        <f t="shared" si="58"/>
        <v>0.86935289185379361</v>
      </c>
    </row>
    <row r="659" spans="1:10" ht="15" customHeight="1" x14ac:dyDescent="0.3">
      <c r="A659" s="13">
        <v>43292</v>
      </c>
      <c r="B659" s="14">
        <v>15085.146385</v>
      </c>
      <c r="C659" s="23">
        <f t="shared" si="55"/>
        <v>0.02</v>
      </c>
      <c r="D659" s="24">
        <v>112.5307</v>
      </c>
      <c r="E659" s="17">
        <f t="shared" si="56"/>
        <v>0.02</v>
      </c>
      <c r="F659" s="18">
        <f t="shared" si="59"/>
        <v>0</v>
      </c>
      <c r="G659" s="21">
        <f t="shared" si="54"/>
        <v>6.1199910287500561E-3</v>
      </c>
      <c r="H659" s="19">
        <f t="shared" si="57"/>
        <v>9.6765554553236002E-2</v>
      </c>
      <c r="I659" s="25">
        <v>10948.3</v>
      </c>
      <c r="J659" s="18">
        <f t="shared" si="58"/>
        <v>9.5914499075043722E-3</v>
      </c>
    </row>
    <row r="660" spans="1:10" ht="15" customHeight="1" x14ac:dyDescent="0.3">
      <c r="A660" s="13">
        <v>43293</v>
      </c>
      <c r="B660" s="14">
        <v>15190.815425000001</v>
      </c>
      <c r="C660" s="23">
        <f t="shared" si="55"/>
        <v>0.7</v>
      </c>
      <c r="D660" s="24">
        <v>113.3134</v>
      </c>
      <c r="E660" s="17">
        <f t="shared" si="56"/>
        <v>0.7</v>
      </c>
      <c r="F660" s="18">
        <f t="shared" si="59"/>
        <v>0</v>
      </c>
      <c r="G660" s="21">
        <f t="shared" si="54"/>
        <v>6.1199910287500561E-3</v>
      </c>
      <c r="H660" s="19">
        <f t="shared" si="57"/>
        <v>9.6765554553236002E-2</v>
      </c>
      <c r="I660" s="25">
        <v>11023.2</v>
      </c>
      <c r="J660" s="18">
        <f t="shared" si="58"/>
        <v>0.68412447594605064</v>
      </c>
    </row>
    <row r="661" spans="1:10" ht="15" customHeight="1" x14ac:dyDescent="0.3">
      <c r="A661" s="13">
        <v>43294</v>
      </c>
      <c r="B661" s="14">
        <v>15184.875914</v>
      </c>
      <c r="C661" s="23">
        <f t="shared" si="55"/>
        <v>-0.04</v>
      </c>
      <c r="D661" s="24">
        <v>113.2672</v>
      </c>
      <c r="E661" s="17">
        <f t="shared" si="56"/>
        <v>-0.04</v>
      </c>
      <c r="F661" s="18">
        <f t="shared" si="59"/>
        <v>0</v>
      </c>
      <c r="G661" s="21">
        <f t="shared" si="54"/>
        <v>6.1199910287500561E-3</v>
      </c>
      <c r="H661" s="19">
        <f t="shared" si="57"/>
        <v>9.6765554553236002E-2</v>
      </c>
      <c r="I661" s="25">
        <v>11018.9</v>
      </c>
      <c r="J661" s="18">
        <f t="shared" si="58"/>
        <v>-3.9008636330657986E-2</v>
      </c>
    </row>
    <row r="662" spans="1:10" ht="15" customHeight="1" x14ac:dyDescent="0.3">
      <c r="A662" s="13">
        <v>43297</v>
      </c>
      <c r="B662" s="14">
        <v>15072.664187</v>
      </c>
      <c r="C662" s="23">
        <f t="shared" si="55"/>
        <v>-0.74</v>
      </c>
      <c r="D662" s="24">
        <v>112.423</v>
      </c>
      <c r="E662" s="17">
        <f t="shared" si="56"/>
        <v>-0.75</v>
      </c>
      <c r="F662" s="18">
        <f t="shared" si="59"/>
        <v>-1.0000000000000009E-2</v>
      </c>
      <c r="G662" s="21">
        <f t="shared" si="54"/>
        <v>6.1199910287500561E-3</v>
      </c>
      <c r="H662" s="19">
        <f t="shared" si="57"/>
        <v>9.6765554553236002E-2</v>
      </c>
      <c r="I662" s="25">
        <v>10936.85</v>
      </c>
      <c r="J662" s="18">
        <f t="shared" si="58"/>
        <v>-0.74462968172865962</v>
      </c>
    </row>
    <row r="663" spans="1:10" ht="15" customHeight="1" x14ac:dyDescent="0.3">
      <c r="A663" s="13">
        <v>43298</v>
      </c>
      <c r="B663" s="14">
        <v>15172.312894999999</v>
      </c>
      <c r="C663" s="23">
        <f t="shared" si="55"/>
        <v>0.66</v>
      </c>
      <c r="D663" s="24">
        <v>113.1649</v>
      </c>
      <c r="E663" s="17">
        <f t="shared" si="56"/>
        <v>0.66</v>
      </c>
      <c r="F663" s="18">
        <f t="shared" si="59"/>
        <v>0</v>
      </c>
      <c r="G663" s="21">
        <f t="shared" ref="G663:G726" si="60">+STDEV(F416:F663)</f>
        <v>6.0837393558636991E-3</v>
      </c>
      <c r="H663" s="19">
        <f t="shared" si="57"/>
        <v>9.6192365276674699E-2</v>
      </c>
      <c r="I663" s="25">
        <v>11008.05</v>
      </c>
      <c r="J663" s="18">
        <f t="shared" si="58"/>
        <v>0.65101011717266766</v>
      </c>
    </row>
    <row r="664" spans="1:10" ht="15" customHeight="1" x14ac:dyDescent="0.3">
      <c r="A664" s="13">
        <v>43299</v>
      </c>
      <c r="B664" s="14">
        <v>15135.566757000001</v>
      </c>
      <c r="C664" s="23">
        <f t="shared" si="55"/>
        <v>-0.24</v>
      </c>
      <c r="D664" s="24">
        <v>112.8869</v>
      </c>
      <c r="E664" s="17">
        <f t="shared" si="56"/>
        <v>-0.25</v>
      </c>
      <c r="F664" s="18">
        <f t="shared" si="59"/>
        <v>-1.0000000000000009E-2</v>
      </c>
      <c r="G664" s="21">
        <f t="shared" si="60"/>
        <v>6.0837393558636991E-3</v>
      </c>
      <c r="H664" s="19">
        <f t="shared" si="57"/>
        <v>9.6192365276674699E-2</v>
      </c>
      <c r="I664" s="25">
        <v>10980.45</v>
      </c>
      <c r="J664" s="18">
        <f t="shared" si="58"/>
        <v>-0.25072560535243343</v>
      </c>
    </row>
    <row r="665" spans="1:10" ht="15" customHeight="1" x14ac:dyDescent="0.3">
      <c r="A665" s="13">
        <v>43300</v>
      </c>
      <c r="B665" s="14">
        <v>15116.829856</v>
      </c>
      <c r="C665" s="23">
        <f t="shared" si="55"/>
        <v>-0.12</v>
      </c>
      <c r="D665" s="24">
        <v>112.7457</v>
      </c>
      <c r="E665" s="17">
        <f t="shared" si="56"/>
        <v>-0.13</v>
      </c>
      <c r="F665" s="18">
        <f t="shared" si="59"/>
        <v>-1.0000000000000009E-2</v>
      </c>
      <c r="G665" s="21">
        <f t="shared" si="60"/>
        <v>6.1135857335193862E-3</v>
      </c>
      <c r="H665" s="19">
        <f t="shared" si="57"/>
        <v>9.6664277943162347E-2</v>
      </c>
      <c r="I665" s="25">
        <v>10957.1</v>
      </c>
      <c r="J665" s="18">
        <f t="shared" si="58"/>
        <v>-0.21265066550096184</v>
      </c>
    </row>
    <row r="666" spans="1:10" ht="15" customHeight="1" x14ac:dyDescent="0.3">
      <c r="A666" s="13">
        <v>43301</v>
      </c>
      <c r="B666" s="14">
        <v>15190.130082</v>
      </c>
      <c r="C666" s="23">
        <f t="shared" si="55"/>
        <v>0.48</v>
      </c>
      <c r="D666" s="24">
        <v>113.2856</v>
      </c>
      <c r="E666" s="17">
        <f t="shared" si="56"/>
        <v>0.48</v>
      </c>
      <c r="F666" s="18">
        <f t="shared" si="59"/>
        <v>0</v>
      </c>
      <c r="G666" s="21">
        <f t="shared" si="60"/>
        <v>6.0837393558636991E-3</v>
      </c>
      <c r="H666" s="19">
        <f t="shared" si="57"/>
        <v>9.6192365276674699E-2</v>
      </c>
      <c r="I666" s="25">
        <v>11010.2</v>
      </c>
      <c r="J666" s="18">
        <f t="shared" si="58"/>
        <v>0.48461728011974298</v>
      </c>
    </row>
    <row r="667" spans="1:10" ht="15" customHeight="1" x14ac:dyDescent="0.3">
      <c r="A667" s="13">
        <v>43304</v>
      </c>
      <c r="B667" s="14">
        <v>15293.501284</v>
      </c>
      <c r="C667" s="23">
        <f t="shared" si="55"/>
        <v>0.68</v>
      </c>
      <c r="D667" s="24">
        <v>114.0558</v>
      </c>
      <c r="E667" s="17">
        <f t="shared" si="56"/>
        <v>0.68</v>
      </c>
      <c r="F667" s="18">
        <f t="shared" si="59"/>
        <v>0</v>
      </c>
      <c r="G667" s="21">
        <f t="shared" si="60"/>
        <v>6.0837393558636991E-3</v>
      </c>
      <c r="H667" s="19">
        <f t="shared" si="57"/>
        <v>9.6192365276674699E-2</v>
      </c>
      <c r="I667" s="25">
        <v>11084.75</v>
      </c>
      <c r="J667" s="18">
        <f t="shared" si="58"/>
        <v>0.67709941690431852</v>
      </c>
    </row>
    <row r="668" spans="1:10" ht="15" customHeight="1" x14ac:dyDescent="0.3">
      <c r="A668" s="13">
        <v>43305</v>
      </c>
      <c r="B668" s="14">
        <v>15361.878642</v>
      </c>
      <c r="C668" s="23">
        <f t="shared" si="55"/>
        <v>0.45</v>
      </c>
      <c r="D668" s="24">
        <v>114.56829999999999</v>
      </c>
      <c r="E668" s="17">
        <f t="shared" si="56"/>
        <v>0.45</v>
      </c>
      <c r="F668" s="18">
        <f t="shared" si="59"/>
        <v>0</v>
      </c>
      <c r="G668" s="21">
        <f t="shared" si="60"/>
        <v>6.0837393558636991E-3</v>
      </c>
      <c r="H668" s="19">
        <f t="shared" si="57"/>
        <v>9.6192365276674699E-2</v>
      </c>
      <c r="I668" s="25">
        <v>11134.3</v>
      </c>
      <c r="J668" s="18">
        <f t="shared" si="58"/>
        <v>0.44701053248832195</v>
      </c>
    </row>
    <row r="669" spans="1:10" ht="15" customHeight="1" x14ac:dyDescent="0.3">
      <c r="A669" s="13">
        <v>43306</v>
      </c>
      <c r="B669" s="14">
        <v>15358.719155999999</v>
      </c>
      <c r="C669" s="23">
        <f t="shared" si="55"/>
        <v>-0.02</v>
      </c>
      <c r="D669" s="24">
        <v>114.5455</v>
      </c>
      <c r="E669" s="17">
        <f t="shared" si="56"/>
        <v>-0.02</v>
      </c>
      <c r="F669" s="18">
        <f t="shared" si="59"/>
        <v>0</v>
      </c>
      <c r="G669" s="21">
        <f t="shared" si="60"/>
        <v>6.0534761577783454E-3</v>
      </c>
      <c r="H669" s="19">
        <f t="shared" si="57"/>
        <v>9.5713862100521879E-2</v>
      </c>
      <c r="I669" s="25">
        <v>11132</v>
      </c>
      <c r="J669" s="18">
        <f t="shared" si="58"/>
        <v>-2.0656889072499147E-2</v>
      </c>
    </row>
    <row r="670" spans="1:10" ht="15" customHeight="1" x14ac:dyDescent="0.3">
      <c r="A670" s="13">
        <v>43307</v>
      </c>
      <c r="B670" s="14">
        <v>15410.927701000001</v>
      </c>
      <c r="C670" s="23">
        <f t="shared" si="55"/>
        <v>0.34</v>
      </c>
      <c r="D670" s="24">
        <v>114.93340000000001</v>
      </c>
      <c r="E670" s="17">
        <f t="shared" si="56"/>
        <v>0.34</v>
      </c>
      <c r="F670" s="18">
        <f t="shared" si="59"/>
        <v>0</v>
      </c>
      <c r="G670" s="21">
        <f t="shared" si="60"/>
        <v>6.0534761577783454E-3</v>
      </c>
      <c r="H670" s="19">
        <f t="shared" si="57"/>
        <v>9.5713862100521879E-2</v>
      </c>
      <c r="I670" s="25">
        <v>11167.3</v>
      </c>
      <c r="J670" s="18">
        <f t="shared" si="58"/>
        <v>0.31710384477182241</v>
      </c>
    </row>
    <row r="671" spans="1:10" ht="15" customHeight="1" x14ac:dyDescent="0.3">
      <c r="A671" s="13">
        <v>43308</v>
      </c>
      <c r="B671" s="14">
        <v>15564.19131</v>
      </c>
      <c r="C671" s="23">
        <f t="shared" si="55"/>
        <v>0.99</v>
      </c>
      <c r="D671" s="24">
        <v>116.072</v>
      </c>
      <c r="E671" s="17">
        <f t="shared" si="56"/>
        <v>0.99</v>
      </c>
      <c r="F671" s="18">
        <f t="shared" si="59"/>
        <v>0</v>
      </c>
      <c r="G671" s="21">
        <f t="shared" si="60"/>
        <v>6.0534761577783454E-3</v>
      </c>
      <c r="H671" s="19">
        <f t="shared" si="57"/>
        <v>9.5713862100521879E-2</v>
      </c>
      <c r="I671" s="25">
        <v>11278.35</v>
      </c>
      <c r="J671" s="18">
        <f t="shared" si="58"/>
        <v>0.99442121193127342</v>
      </c>
    </row>
    <row r="672" spans="1:10" ht="15" customHeight="1" x14ac:dyDescent="0.3">
      <c r="A672" s="13">
        <v>43311</v>
      </c>
      <c r="B672" s="14">
        <v>15621.466336</v>
      </c>
      <c r="C672" s="23">
        <f t="shared" si="55"/>
        <v>0.37</v>
      </c>
      <c r="D672" s="24">
        <v>116.49769999999999</v>
      </c>
      <c r="E672" s="17">
        <f t="shared" si="56"/>
        <v>0.37</v>
      </c>
      <c r="F672" s="18">
        <f t="shared" si="59"/>
        <v>0</v>
      </c>
      <c r="G672" s="21">
        <f t="shared" si="60"/>
        <v>6.0534761577783454E-3</v>
      </c>
      <c r="H672" s="19">
        <f t="shared" si="57"/>
        <v>9.5713862100521879E-2</v>
      </c>
      <c r="I672" s="25">
        <v>11319.55</v>
      </c>
      <c r="J672" s="18">
        <f t="shared" si="58"/>
        <v>0.36530166203388714</v>
      </c>
    </row>
    <row r="673" spans="1:10" ht="15" customHeight="1" x14ac:dyDescent="0.3">
      <c r="A673" s="13">
        <v>43312</v>
      </c>
      <c r="B673" s="14">
        <v>15672.472771999999</v>
      </c>
      <c r="C673" s="23">
        <f t="shared" si="55"/>
        <v>0.33</v>
      </c>
      <c r="D673" s="24">
        <v>116.87860000000001</v>
      </c>
      <c r="E673" s="17">
        <f t="shared" si="56"/>
        <v>0.33</v>
      </c>
      <c r="F673" s="18">
        <f t="shared" si="59"/>
        <v>0</v>
      </c>
      <c r="G673" s="21">
        <f t="shared" si="60"/>
        <v>6.0534761577783454E-3</v>
      </c>
      <c r="H673" s="19">
        <f t="shared" si="57"/>
        <v>9.5713862100521879E-2</v>
      </c>
      <c r="I673" s="25">
        <v>11356.5</v>
      </c>
      <c r="J673" s="18">
        <f t="shared" si="58"/>
        <v>0.32642640387648564</v>
      </c>
    </row>
    <row r="674" spans="1:10" ht="15" customHeight="1" x14ac:dyDescent="0.3">
      <c r="A674" s="13">
        <v>43313</v>
      </c>
      <c r="B674" s="14">
        <v>15658.272116</v>
      </c>
      <c r="C674" s="23">
        <f t="shared" si="55"/>
        <v>-0.09</v>
      </c>
      <c r="D674" s="24">
        <v>116.771</v>
      </c>
      <c r="E674" s="17">
        <f t="shared" si="56"/>
        <v>-0.09</v>
      </c>
      <c r="F674" s="18">
        <f t="shared" si="59"/>
        <v>0</v>
      </c>
      <c r="G674" s="21">
        <f t="shared" si="60"/>
        <v>6.0534761577783454E-3</v>
      </c>
      <c r="H674" s="19">
        <f t="shared" si="57"/>
        <v>9.5713862100521879E-2</v>
      </c>
      <c r="I674" s="25">
        <v>11346.2</v>
      </c>
      <c r="J674" s="18">
        <f t="shared" si="58"/>
        <v>-9.0696957689422555E-2</v>
      </c>
    </row>
    <row r="675" spans="1:10" ht="15" customHeight="1" x14ac:dyDescent="0.3">
      <c r="A675" s="13">
        <v>43314</v>
      </c>
      <c r="B675" s="14">
        <v>15520.249820999999</v>
      </c>
      <c r="C675" s="23">
        <f t="shared" si="55"/>
        <v>-0.88</v>
      </c>
      <c r="D675" s="24">
        <v>115.745</v>
      </c>
      <c r="E675" s="17">
        <f t="shared" si="56"/>
        <v>-0.88</v>
      </c>
      <c r="F675" s="18">
        <f t="shared" si="59"/>
        <v>0</v>
      </c>
      <c r="G675" s="21">
        <f t="shared" si="60"/>
        <v>6.0534761577783454E-3</v>
      </c>
      <c r="H675" s="19">
        <f t="shared" si="57"/>
        <v>9.5713862100521879E-2</v>
      </c>
      <c r="I675" s="25">
        <v>11244.7</v>
      </c>
      <c r="J675" s="18">
        <f t="shared" si="58"/>
        <v>-0.89457263224691963</v>
      </c>
    </row>
    <row r="676" spans="1:10" ht="15" customHeight="1" x14ac:dyDescent="0.3">
      <c r="A676" s="13">
        <v>43315</v>
      </c>
      <c r="B676" s="14">
        <v>15680.508094000001</v>
      </c>
      <c r="C676" s="23">
        <f t="shared" si="55"/>
        <v>1.03</v>
      </c>
      <c r="D676" s="24">
        <v>116.9363</v>
      </c>
      <c r="E676" s="17">
        <f t="shared" si="56"/>
        <v>1.03</v>
      </c>
      <c r="F676" s="18">
        <f t="shared" si="59"/>
        <v>0</v>
      </c>
      <c r="G676" s="21">
        <f t="shared" si="60"/>
        <v>6.0227898559728817E-3</v>
      </c>
      <c r="H676" s="19">
        <f t="shared" si="57"/>
        <v>9.5228669067158878E-2</v>
      </c>
      <c r="I676" s="25">
        <v>11360.8</v>
      </c>
      <c r="J676" s="18">
        <f t="shared" si="58"/>
        <v>1.0324864158225522</v>
      </c>
    </row>
    <row r="677" spans="1:10" ht="15" customHeight="1" x14ac:dyDescent="0.3">
      <c r="A677" s="13">
        <v>43318</v>
      </c>
      <c r="B677" s="14">
        <v>15716.780486</v>
      </c>
      <c r="C677" s="23">
        <f t="shared" si="55"/>
        <v>0.23</v>
      </c>
      <c r="D677" s="24">
        <v>117.2042</v>
      </c>
      <c r="E677" s="17">
        <f t="shared" si="56"/>
        <v>0.23</v>
      </c>
      <c r="F677" s="18">
        <f t="shared" si="59"/>
        <v>0</v>
      </c>
      <c r="G677" s="21">
        <f t="shared" si="60"/>
        <v>6.0227898559728817E-3</v>
      </c>
      <c r="H677" s="19">
        <f t="shared" si="57"/>
        <v>9.5228669067158878E-2</v>
      </c>
      <c r="I677" s="25">
        <v>11387.1</v>
      </c>
      <c r="J677" s="18">
        <f t="shared" si="58"/>
        <v>0.2314977818463585</v>
      </c>
    </row>
    <row r="678" spans="1:10" ht="15" customHeight="1" x14ac:dyDescent="0.3">
      <c r="A678" s="13">
        <v>43319</v>
      </c>
      <c r="B678" s="14">
        <v>15720.051626</v>
      </c>
      <c r="C678" s="23">
        <f t="shared" si="55"/>
        <v>0.02</v>
      </c>
      <c r="D678" s="24">
        <v>117.23</v>
      </c>
      <c r="E678" s="17">
        <f t="shared" si="56"/>
        <v>0.02</v>
      </c>
      <c r="F678" s="18">
        <f t="shared" si="59"/>
        <v>0</v>
      </c>
      <c r="G678" s="21">
        <f t="shared" si="60"/>
        <v>5.9916739496856594E-3</v>
      </c>
      <c r="H678" s="19">
        <f t="shared" si="57"/>
        <v>9.4736683390518994E-2</v>
      </c>
      <c r="I678" s="25">
        <v>11389.45</v>
      </c>
      <c r="J678" s="18">
        <f t="shared" si="58"/>
        <v>2.0637387921423046E-2</v>
      </c>
    </row>
    <row r="679" spans="1:10" ht="15" customHeight="1" x14ac:dyDescent="0.3">
      <c r="A679" s="13">
        <v>43320</v>
      </c>
      <c r="B679" s="14">
        <v>15803.638234</v>
      </c>
      <c r="C679" s="23">
        <f t="shared" si="55"/>
        <v>0.53</v>
      </c>
      <c r="D679" s="24">
        <v>117.8501</v>
      </c>
      <c r="E679" s="17">
        <f t="shared" si="56"/>
        <v>0.53</v>
      </c>
      <c r="F679" s="18">
        <f t="shared" si="59"/>
        <v>0</v>
      </c>
      <c r="G679" s="21">
        <f t="shared" si="60"/>
        <v>5.9916739496856594E-3</v>
      </c>
      <c r="H679" s="19">
        <f t="shared" si="57"/>
        <v>9.4736683390518994E-2</v>
      </c>
      <c r="I679" s="25">
        <v>11450</v>
      </c>
      <c r="J679" s="18">
        <f t="shared" si="58"/>
        <v>0.53163234396743708</v>
      </c>
    </row>
    <row r="680" spans="1:10" ht="15" customHeight="1" x14ac:dyDescent="0.3">
      <c r="A680" s="13">
        <v>43321</v>
      </c>
      <c r="B680" s="14">
        <v>15833.234439</v>
      </c>
      <c r="C680" s="23">
        <f t="shared" si="55"/>
        <v>0.19</v>
      </c>
      <c r="D680" s="24">
        <v>118.0684</v>
      </c>
      <c r="E680" s="17">
        <f t="shared" si="56"/>
        <v>0.19</v>
      </c>
      <c r="F680" s="18">
        <f t="shared" si="59"/>
        <v>0</v>
      </c>
      <c r="G680" s="21">
        <f t="shared" si="60"/>
        <v>5.9916739496856594E-3</v>
      </c>
      <c r="H680" s="19">
        <f t="shared" si="57"/>
        <v>9.4736683390518994E-2</v>
      </c>
      <c r="I680" s="25">
        <v>11470.7</v>
      </c>
      <c r="J680" s="18">
        <f t="shared" si="58"/>
        <v>0.18078602620087972</v>
      </c>
    </row>
    <row r="681" spans="1:10" ht="15" customHeight="1" x14ac:dyDescent="0.3">
      <c r="A681" s="13">
        <v>43322</v>
      </c>
      <c r="B681" s="14">
        <v>15776.323952000001</v>
      </c>
      <c r="C681" s="23">
        <f t="shared" si="55"/>
        <v>-0.36</v>
      </c>
      <c r="D681" s="24">
        <v>117.6435</v>
      </c>
      <c r="E681" s="17">
        <f t="shared" si="56"/>
        <v>-0.36</v>
      </c>
      <c r="F681" s="18">
        <f t="shared" si="59"/>
        <v>0</v>
      </c>
      <c r="G681" s="21">
        <f t="shared" si="60"/>
        <v>5.95518942184206E-3</v>
      </c>
      <c r="H681" s="19">
        <f t="shared" si="57"/>
        <v>9.4159812353810962E-2</v>
      </c>
      <c r="I681" s="25">
        <v>11429.5</v>
      </c>
      <c r="J681" s="18">
        <f t="shared" si="58"/>
        <v>-0.35917598751602542</v>
      </c>
    </row>
    <row r="682" spans="1:10" ht="15" customHeight="1" x14ac:dyDescent="0.3">
      <c r="A682" s="13">
        <v>43325</v>
      </c>
      <c r="B682" s="14">
        <v>15676.233314999999</v>
      </c>
      <c r="C682" s="23">
        <f t="shared" si="55"/>
        <v>-0.63</v>
      </c>
      <c r="D682" s="24">
        <v>116.9003</v>
      </c>
      <c r="E682" s="17">
        <f t="shared" si="56"/>
        <v>-0.63</v>
      </c>
      <c r="F682" s="18">
        <f t="shared" si="59"/>
        <v>0</v>
      </c>
      <c r="G682" s="21">
        <f t="shared" si="60"/>
        <v>5.9237184369407255E-3</v>
      </c>
      <c r="H682" s="19">
        <f t="shared" si="57"/>
        <v>9.3662212391326036E-2</v>
      </c>
      <c r="I682" s="25">
        <v>11355.75</v>
      </c>
      <c r="J682" s="18">
        <f t="shared" si="58"/>
        <v>-0.64526007261909968</v>
      </c>
    </row>
    <row r="683" spans="1:10" ht="15" customHeight="1" x14ac:dyDescent="0.3">
      <c r="A683" s="13">
        <v>43326</v>
      </c>
      <c r="B683" s="14">
        <v>15796.362825</v>
      </c>
      <c r="C683" s="23">
        <f t="shared" si="55"/>
        <v>0.77</v>
      </c>
      <c r="D683" s="24">
        <v>117.7929</v>
      </c>
      <c r="E683" s="17">
        <f t="shared" si="56"/>
        <v>0.76</v>
      </c>
      <c r="F683" s="18">
        <f t="shared" si="59"/>
        <v>-1.0000000000000009E-2</v>
      </c>
      <c r="G683" s="21">
        <f t="shared" si="60"/>
        <v>5.95518942184206E-3</v>
      </c>
      <c r="H683" s="19">
        <f t="shared" si="57"/>
        <v>9.4159812353810962E-2</v>
      </c>
      <c r="I683" s="25">
        <v>11435.1</v>
      </c>
      <c r="J683" s="18">
        <f t="shared" si="58"/>
        <v>0.69876494287035518</v>
      </c>
    </row>
    <row r="684" spans="1:10" ht="15" customHeight="1" x14ac:dyDescent="0.3">
      <c r="A684" s="13">
        <v>43328</v>
      </c>
      <c r="B684" s="14">
        <v>15727.251690999999</v>
      </c>
      <c r="C684" s="23">
        <f t="shared" si="55"/>
        <v>-0.44</v>
      </c>
      <c r="D684" s="24">
        <v>117.27849999999999</v>
      </c>
      <c r="E684" s="17">
        <f t="shared" si="56"/>
        <v>-0.44</v>
      </c>
      <c r="F684" s="18">
        <f t="shared" si="59"/>
        <v>0</v>
      </c>
      <c r="G684" s="21">
        <f t="shared" si="60"/>
        <v>5.95518942184206E-3</v>
      </c>
      <c r="H684" s="19">
        <f t="shared" si="57"/>
        <v>9.4159812353810962E-2</v>
      </c>
      <c r="I684" s="25">
        <v>11385.05</v>
      </c>
      <c r="J684" s="18">
        <f t="shared" si="58"/>
        <v>-0.43768747103218242</v>
      </c>
    </row>
    <row r="685" spans="1:10" ht="15" customHeight="1" x14ac:dyDescent="0.3">
      <c r="A685" s="13">
        <v>43329</v>
      </c>
      <c r="B685" s="14">
        <v>15845.637143</v>
      </c>
      <c r="C685" s="23">
        <f t="shared" si="55"/>
        <v>0.75</v>
      </c>
      <c r="D685" s="24">
        <v>118.15779999999999</v>
      </c>
      <c r="E685" s="17">
        <f t="shared" si="56"/>
        <v>0.75</v>
      </c>
      <c r="F685" s="18">
        <f t="shared" si="59"/>
        <v>0</v>
      </c>
      <c r="G685" s="21">
        <f t="shared" si="60"/>
        <v>5.95518942184206E-3</v>
      </c>
      <c r="H685" s="19">
        <f t="shared" si="57"/>
        <v>9.4159812353810962E-2</v>
      </c>
      <c r="I685" s="25">
        <v>11470.75</v>
      </c>
      <c r="J685" s="18">
        <f t="shared" si="58"/>
        <v>0.75274153385361275</v>
      </c>
    </row>
    <row r="686" spans="1:10" ht="15" customHeight="1" x14ac:dyDescent="0.3">
      <c r="A686" s="13">
        <v>43332</v>
      </c>
      <c r="B686" s="14">
        <v>15959.038772</v>
      </c>
      <c r="C686" s="23">
        <f t="shared" si="55"/>
        <v>0.72</v>
      </c>
      <c r="D686" s="24">
        <v>119.0021</v>
      </c>
      <c r="E686" s="17">
        <f t="shared" si="56"/>
        <v>0.71</v>
      </c>
      <c r="F686" s="18">
        <f t="shared" si="59"/>
        <v>-1.0000000000000009E-2</v>
      </c>
      <c r="G686" s="21">
        <f t="shared" si="60"/>
        <v>5.9862222639658642E-3</v>
      </c>
      <c r="H686" s="19">
        <f t="shared" si="57"/>
        <v>9.4650484670709148E-2</v>
      </c>
      <c r="I686" s="25">
        <v>11551.75</v>
      </c>
      <c r="J686" s="18">
        <f t="shared" si="58"/>
        <v>0.70614388771440406</v>
      </c>
    </row>
    <row r="687" spans="1:10" ht="15" customHeight="1" x14ac:dyDescent="0.3">
      <c r="A687" s="13">
        <v>43333</v>
      </c>
      <c r="B687" s="14">
        <v>15985</v>
      </c>
      <c r="C687" s="23">
        <f t="shared" si="55"/>
        <v>0.16</v>
      </c>
      <c r="D687" s="24">
        <v>119.1982</v>
      </c>
      <c r="E687" s="17">
        <f t="shared" si="56"/>
        <v>0.16</v>
      </c>
      <c r="F687" s="18">
        <f t="shared" si="59"/>
        <v>0</v>
      </c>
      <c r="G687" s="21">
        <f t="shared" si="60"/>
        <v>5.9862222639658642E-3</v>
      </c>
      <c r="H687" s="19">
        <f t="shared" si="57"/>
        <v>9.4650484670709148E-2</v>
      </c>
      <c r="I687" s="25">
        <v>11571</v>
      </c>
      <c r="J687" s="18">
        <f t="shared" si="58"/>
        <v>0.16664141796697468</v>
      </c>
    </row>
    <row r="688" spans="1:10" ht="15" customHeight="1" x14ac:dyDescent="0.3">
      <c r="A688" s="13">
        <v>43335</v>
      </c>
      <c r="B688" s="14">
        <v>16001.852177000001</v>
      </c>
      <c r="C688" s="23">
        <f t="shared" si="55"/>
        <v>0.11</v>
      </c>
      <c r="D688" s="24">
        <v>119.31910000000001</v>
      </c>
      <c r="E688" s="17">
        <f t="shared" si="56"/>
        <v>0.1</v>
      </c>
      <c r="F688" s="18">
        <f t="shared" si="59"/>
        <v>-9.999999999999995E-3</v>
      </c>
      <c r="G688" s="21">
        <f t="shared" si="60"/>
        <v>6.0168237427146382E-3</v>
      </c>
      <c r="H688" s="19">
        <f t="shared" si="57"/>
        <v>9.5134336533785988E-2</v>
      </c>
      <c r="I688" s="25">
        <v>11582.75</v>
      </c>
      <c r="J688" s="18">
        <f t="shared" si="58"/>
        <v>0.10154697087546452</v>
      </c>
    </row>
    <row r="689" spans="1:10" ht="15" customHeight="1" x14ac:dyDescent="0.3">
      <c r="A689" s="13">
        <v>43336</v>
      </c>
      <c r="B689" s="14">
        <v>15969.804752</v>
      </c>
      <c r="C689" s="23">
        <f t="shared" si="55"/>
        <v>-0.2</v>
      </c>
      <c r="D689" s="24">
        <v>119.0829</v>
      </c>
      <c r="E689" s="17">
        <f t="shared" si="56"/>
        <v>-0.2</v>
      </c>
      <c r="F689" s="18">
        <f t="shared" si="59"/>
        <v>0</v>
      </c>
      <c r="G689" s="21">
        <f t="shared" si="60"/>
        <v>6.0168237427146382E-3</v>
      </c>
      <c r="H689" s="19">
        <f t="shared" si="57"/>
        <v>9.5134336533785988E-2</v>
      </c>
      <c r="I689" s="25">
        <v>11557.1</v>
      </c>
      <c r="J689" s="18">
        <f t="shared" si="58"/>
        <v>-0.22145000107918789</v>
      </c>
    </row>
    <row r="690" spans="1:10" ht="15" customHeight="1" x14ac:dyDescent="0.3">
      <c r="A690" s="13">
        <v>43339</v>
      </c>
      <c r="B690" s="14">
        <v>16156.087267000001</v>
      </c>
      <c r="C690" s="23">
        <f t="shared" si="55"/>
        <v>1.17</v>
      </c>
      <c r="D690" s="24">
        <v>120.4652</v>
      </c>
      <c r="E690" s="17">
        <f t="shared" si="56"/>
        <v>1.1599999999999999</v>
      </c>
      <c r="F690" s="18">
        <f t="shared" si="59"/>
        <v>-1.0000000000000009E-2</v>
      </c>
      <c r="G690" s="21">
        <f t="shared" si="60"/>
        <v>6.0168237427146382E-3</v>
      </c>
      <c r="H690" s="19">
        <f t="shared" si="57"/>
        <v>9.5134336533785988E-2</v>
      </c>
      <c r="I690" s="25">
        <v>11691.95</v>
      </c>
      <c r="J690" s="18">
        <f t="shared" si="58"/>
        <v>1.1668152045063238</v>
      </c>
    </row>
    <row r="691" spans="1:10" ht="15" customHeight="1" x14ac:dyDescent="0.3">
      <c r="A691" s="13">
        <v>43340</v>
      </c>
      <c r="B691" s="14">
        <v>16220.452222</v>
      </c>
      <c r="C691" s="23">
        <f t="shared" si="55"/>
        <v>0.4</v>
      </c>
      <c r="D691" s="24">
        <v>120.94710000000001</v>
      </c>
      <c r="E691" s="17">
        <f t="shared" si="56"/>
        <v>0.4</v>
      </c>
      <c r="F691" s="18">
        <f t="shared" si="59"/>
        <v>0</v>
      </c>
      <c r="G691" s="21">
        <f t="shared" si="60"/>
        <v>5.9796736802865107E-3</v>
      </c>
      <c r="H691" s="19">
        <f t="shared" si="57"/>
        <v>9.4546942471334341E-2</v>
      </c>
      <c r="I691" s="25">
        <v>11738.5</v>
      </c>
      <c r="J691" s="18">
        <f t="shared" si="58"/>
        <v>0.39813717985450903</v>
      </c>
    </row>
    <row r="692" spans="1:10" ht="15" customHeight="1" x14ac:dyDescent="0.3">
      <c r="A692" s="13">
        <v>43341</v>
      </c>
      <c r="B692" s="14">
        <v>16156.018177</v>
      </c>
      <c r="C692" s="23">
        <f t="shared" si="55"/>
        <v>-0.4</v>
      </c>
      <c r="D692" s="24">
        <v>120.4662</v>
      </c>
      <c r="E692" s="17">
        <f t="shared" si="56"/>
        <v>-0.4</v>
      </c>
      <c r="F692" s="18">
        <f t="shared" si="59"/>
        <v>0</v>
      </c>
      <c r="G692" s="21">
        <f t="shared" si="60"/>
        <v>5.9796736802865107E-3</v>
      </c>
      <c r="H692" s="19">
        <f t="shared" si="57"/>
        <v>9.4546942471334341E-2</v>
      </c>
      <c r="I692" s="25">
        <v>11691.9</v>
      </c>
      <c r="J692" s="18">
        <f t="shared" si="58"/>
        <v>-0.39698428248924794</v>
      </c>
    </row>
    <row r="693" spans="1:10" ht="15" customHeight="1" x14ac:dyDescent="0.3">
      <c r="A693" s="13">
        <v>43342</v>
      </c>
      <c r="B693" s="14">
        <v>16135.609768</v>
      </c>
      <c r="C693" s="23">
        <f t="shared" si="55"/>
        <v>-0.13</v>
      </c>
      <c r="D693" s="24">
        <v>120.3167</v>
      </c>
      <c r="E693" s="17">
        <f t="shared" si="56"/>
        <v>-0.12</v>
      </c>
      <c r="F693" s="18">
        <f t="shared" si="59"/>
        <v>1.0000000000000009E-2</v>
      </c>
      <c r="G693" s="21">
        <f t="shared" si="60"/>
        <v>6.0168237427146382E-3</v>
      </c>
      <c r="H693" s="19">
        <f t="shared" si="57"/>
        <v>9.5134336533785988E-2</v>
      </c>
      <c r="I693" s="25">
        <v>11676.8</v>
      </c>
      <c r="J693" s="18">
        <f t="shared" si="58"/>
        <v>-0.12914924007218984</v>
      </c>
    </row>
    <row r="694" spans="1:10" ht="15" customHeight="1" x14ac:dyDescent="0.3">
      <c r="A694" s="13">
        <v>43343</v>
      </c>
      <c r="B694" s="14">
        <v>16143.505327000001</v>
      </c>
      <c r="C694" s="23">
        <f t="shared" si="55"/>
        <v>0.05</v>
      </c>
      <c r="D694" s="24">
        <v>120.378</v>
      </c>
      <c r="E694" s="17">
        <f t="shared" si="56"/>
        <v>0.05</v>
      </c>
      <c r="F694" s="18">
        <f t="shared" si="59"/>
        <v>0</v>
      </c>
      <c r="G694" s="21">
        <f t="shared" si="60"/>
        <v>6.0168237427146382E-3</v>
      </c>
      <c r="H694" s="19">
        <f t="shared" si="57"/>
        <v>9.5134336533785988E-2</v>
      </c>
      <c r="I694" s="25">
        <v>11680.5</v>
      </c>
      <c r="J694" s="18">
        <f t="shared" si="58"/>
        <v>3.1686763496854682E-2</v>
      </c>
    </row>
    <row r="695" spans="1:10" ht="15" customHeight="1" x14ac:dyDescent="0.3">
      <c r="A695" s="13">
        <v>43346</v>
      </c>
      <c r="B695" s="14">
        <v>16007.839346999999</v>
      </c>
      <c r="C695" s="23">
        <f t="shared" si="55"/>
        <v>-0.84</v>
      </c>
      <c r="D695" s="24">
        <v>119.3707</v>
      </c>
      <c r="E695" s="17">
        <f t="shared" si="56"/>
        <v>-0.84</v>
      </c>
      <c r="F695" s="18">
        <f t="shared" si="59"/>
        <v>0</v>
      </c>
      <c r="G695" s="21">
        <f t="shared" si="60"/>
        <v>6.0168237427146382E-3</v>
      </c>
      <c r="H695" s="19">
        <f t="shared" si="57"/>
        <v>9.5134336533785988E-2</v>
      </c>
      <c r="I695" s="25">
        <v>11582.35</v>
      </c>
      <c r="J695" s="18">
        <f t="shared" si="58"/>
        <v>-0.84028937117417613</v>
      </c>
    </row>
    <row r="696" spans="1:10" ht="15" customHeight="1" x14ac:dyDescent="0.3">
      <c r="A696" s="13">
        <v>43347</v>
      </c>
      <c r="B696" s="14">
        <v>15922.094467000001</v>
      </c>
      <c r="C696" s="23">
        <f t="shared" si="55"/>
        <v>-0.54</v>
      </c>
      <c r="D696" s="24">
        <v>118.7302</v>
      </c>
      <c r="E696" s="17">
        <f t="shared" si="56"/>
        <v>-0.54</v>
      </c>
      <c r="F696" s="18">
        <f t="shared" si="59"/>
        <v>0</v>
      </c>
      <c r="G696" s="21">
        <f t="shared" si="60"/>
        <v>6.0168237427146382E-3</v>
      </c>
      <c r="H696" s="19">
        <f t="shared" si="57"/>
        <v>9.5134336533785988E-2</v>
      </c>
      <c r="I696" s="25">
        <v>11520.3</v>
      </c>
      <c r="J696" s="18">
        <f t="shared" si="58"/>
        <v>-0.53572893238419739</v>
      </c>
    </row>
    <row r="697" spans="1:10" ht="15" customHeight="1" x14ac:dyDescent="0.3">
      <c r="A697" s="13">
        <v>43348</v>
      </c>
      <c r="B697" s="14">
        <v>15862.153211999999</v>
      </c>
      <c r="C697" s="23">
        <f t="shared" si="55"/>
        <v>-0.38</v>
      </c>
      <c r="D697" s="24">
        <v>118.2833</v>
      </c>
      <c r="E697" s="17">
        <f t="shared" si="56"/>
        <v>-0.38</v>
      </c>
      <c r="F697" s="18">
        <f t="shared" si="59"/>
        <v>0</v>
      </c>
      <c r="G697" s="21">
        <f t="shared" si="60"/>
        <v>6.0168237427146382E-3</v>
      </c>
      <c r="H697" s="19">
        <f t="shared" si="57"/>
        <v>9.5134336533785988E-2</v>
      </c>
      <c r="I697" s="25">
        <v>11476.95</v>
      </c>
      <c r="J697" s="18">
        <f t="shared" si="58"/>
        <v>-0.37629228405509013</v>
      </c>
    </row>
    <row r="698" spans="1:10" ht="15" customHeight="1" x14ac:dyDescent="0.3">
      <c r="A698" s="13">
        <v>43349</v>
      </c>
      <c r="B698" s="14">
        <v>15947.672058</v>
      </c>
      <c r="C698" s="23">
        <f t="shared" si="55"/>
        <v>0.54</v>
      </c>
      <c r="D698" s="24">
        <v>118.92100000000001</v>
      </c>
      <c r="E698" s="17">
        <f t="shared" si="56"/>
        <v>0.54</v>
      </c>
      <c r="F698" s="18">
        <f t="shared" si="59"/>
        <v>0</v>
      </c>
      <c r="G698" s="21">
        <f t="shared" si="60"/>
        <v>6.0168237427146382E-3</v>
      </c>
      <c r="H698" s="19">
        <f t="shared" si="57"/>
        <v>9.5134336533785988E-2</v>
      </c>
      <c r="I698" s="25">
        <v>11536.9</v>
      </c>
      <c r="J698" s="18">
        <f t="shared" si="58"/>
        <v>0.52235132156190367</v>
      </c>
    </row>
    <row r="699" spans="1:10" ht="15" customHeight="1" x14ac:dyDescent="0.3">
      <c r="A699" s="13">
        <v>43350</v>
      </c>
      <c r="B699" s="14">
        <v>16019.842852</v>
      </c>
      <c r="C699" s="23">
        <f t="shared" si="55"/>
        <v>0.45</v>
      </c>
      <c r="D699" s="24">
        <v>119.4622</v>
      </c>
      <c r="E699" s="17">
        <f t="shared" si="56"/>
        <v>0.46</v>
      </c>
      <c r="F699" s="18">
        <f t="shared" si="59"/>
        <v>1.0000000000000009E-2</v>
      </c>
      <c r="G699" s="21">
        <f t="shared" si="60"/>
        <v>6.0534761577783463E-3</v>
      </c>
      <c r="H699" s="19">
        <f t="shared" si="57"/>
        <v>9.5713862100521893E-2</v>
      </c>
      <c r="I699" s="25">
        <v>11589.1</v>
      </c>
      <c r="J699" s="18">
        <f t="shared" si="58"/>
        <v>0.45246123308688407</v>
      </c>
    </row>
    <row r="700" spans="1:10" ht="15" customHeight="1" x14ac:dyDescent="0.3">
      <c r="A700" s="13">
        <f>A699+3</f>
        <v>43353</v>
      </c>
      <c r="B700" s="14">
        <v>15813.262650999999</v>
      </c>
      <c r="C700" s="23">
        <f t="shared" si="55"/>
        <v>-1.29</v>
      </c>
      <c r="D700" s="24">
        <v>117.92440000000001</v>
      </c>
      <c r="E700" s="17">
        <f t="shared" si="56"/>
        <v>-1.29</v>
      </c>
      <c r="F700" s="18">
        <f t="shared" si="59"/>
        <v>0</v>
      </c>
      <c r="G700" s="21">
        <f t="shared" si="60"/>
        <v>6.0534761577783463E-3</v>
      </c>
      <c r="H700" s="19">
        <f t="shared" si="57"/>
        <v>9.5713862100521893E-2</v>
      </c>
      <c r="I700" s="25">
        <v>11438.1</v>
      </c>
      <c r="J700" s="18">
        <f t="shared" si="58"/>
        <v>-1.3029484601910415</v>
      </c>
    </row>
    <row r="701" spans="1:10" ht="15" customHeight="1" x14ac:dyDescent="0.3">
      <c r="A701" s="13">
        <f>A700+1</f>
        <v>43354</v>
      </c>
      <c r="B701" s="14">
        <v>15605.11191</v>
      </c>
      <c r="C701" s="23">
        <f t="shared" si="55"/>
        <v>-1.32</v>
      </c>
      <c r="D701" s="24">
        <v>116.373</v>
      </c>
      <c r="E701" s="17">
        <f t="shared" si="56"/>
        <v>-1.32</v>
      </c>
      <c r="F701" s="18">
        <f t="shared" si="59"/>
        <v>0</v>
      </c>
      <c r="G701" s="21">
        <f t="shared" si="60"/>
        <v>6.0534761577783463E-3</v>
      </c>
      <c r="H701" s="19">
        <f t="shared" si="57"/>
        <v>9.5713862100521893E-2</v>
      </c>
      <c r="I701" s="25">
        <v>11287.5</v>
      </c>
      <c r="J701" s="18">
        <f t="shared" si="58"/>
        <v>-1.3166522411939077</v>
      </c>
    </row>
    <row r="702" spans="1:10" ht="15" customHeight="1" x14ac:dyDescent="0.3">
      <c r="A702" s="13">
        <f>A701+1</f>
        <v>43355</v>
      </c>
      <c r="B702" s="14">
        <v>15719.616209</v>
      </c>
      <c r="C702" s="23">
        <f t="shared" si="55"/>
        <v>0.73</v>
      </c>
      <c r="D702" s="24">
        <v>117.2266</v>
      </c>
      <c r="E702" s="17">
        <f t="shared" si="56"/>
        <v>0.73</v>
      </c>
      <c r="F702" s="18">
        <f t="shared" si="59"/>
        <v>0</v>
      </c>
      <c r="G702" s="21">
        <f t="shared" si="60"/>
        <v>6.0168237427146382E-3</v>
      </c>
      <c r="H702" s="19">
        <f t="shared" si="57"/>
        <v>9.5134336533785988E-2</v>
      </c>
      <c r="I702" s="25">
        <v>11369.9</v>
      </c>
      <c r="J702" s="18">
        <f t="shared" si="58"/>
        <v>0.73001107419711753</v>
      </c>
    </row>
    <row r="703" spans="1:10" ht="15" customHeight="1" x14ac:dyDescent="0.3">
      <c r="A703" s="13">
        <f>A702+2</f>
        <v>43357</v>
      </c>
      <c r="B703" s="14">
        <v>15920.475130000001</v>
      </c>
      <c r="C703" s="23">
        <f t="shared" si="55"/>
        <v>1.28</v>
      </c>
      <c r="D703" s="24">
        <v>118.721</v>
      </c>
      <c r="E703" s="17">
        <f t="shared" si="56"/>
        <v>1.27</v>
      </c>
      <c r="F703" s="18">
        <f t="shared" si="59"/>
        <v>-1.0000000000000009E-2</v>
      </c>
      <c r="G703" s="21">
        <f t="shared" si="60"/>
        <v>6.0470004069705088E-3</v>
      </c>
      <c r="H703" s="19">
        <f t="shared" si="57"/>
        <v>9.5611471489959687E-2</v>
      </c>
      <c r="I703" s="25">
        <v>11515.2</v>
      </c>
      <c r="J703" s="18">
        <f t="shared" si="58"/>
        <v>1.2779356018962444</v>
      </c>
    </row>
    <row r="704" spans="1:10" ht="15" customHeight="1" x14ac:dyDescent="0.3">
      <c r="A704" s="13">
        <f>A703+3</f>
        <v>43360</v>
      </c>
      <c r="B704" s="14">
        <v>15731.256036000001</v>
      </c>
      <c r="C704" s="23">
        <f t="shared" si="55"/>
        <v>-1.19</v>
      </c>
      <c r="D704" s="24">
        <v>117.3109</v>
      </c>
      <c r="E704" s="17">
        <f t="shared" si="56"/>
        <v>-1.19</v>
      </c>
      <c r="F704" s="18">
        <f t="shared" si="59"/>
        <v>0</v>
      </c>
      <c r="G704" s="21">
        <f t="shared" si="60"/>
        <v>6.0470004069705088E-3</v>
      </c>
      <c r="H704" s="19">
        <f t="shared" si="57"/>
        <v>9.5611471489959687E-2</v>
      </c>
      <c r="I704" s="25">
        <v>11377.75</v>
      </c>
      <c r="J704" s="18">
        <f t="shared" si="58"/>
        <v>-1.1936397109906969</v>
      </c>
    </row>
    <row r="705" spans="1:10" ht="15" customHeight="1" x14ac:dyDescent="0.3">
      <c r="A705" s="13">
        <f>A704+1</f>
        <v>43361</v>
      </c>
      <c r="B705" s="14">
        <v>15594.569028</v>
      </c>
      <c r="C705" s="23">
        <f t="shared" si="55"/>
        <v>-0.87</v>
      </c>
      <c r="D705" s="24">
        <v>116.2932</v>
      </c>
      <c r="E705" s="17">
        <f t="shared" si="56"/>
        <v>-0.87</v>
      </c>
      <c r="F705" s="18">
        <f t="shared" si="59"/>
        <v>0</v>
      </c>
      <c r="G705" s="21">
        <f t="shared" si="60"/>
        <v>6.0470004069705088E-3</v>
      </c>
      <c r="H705" s="19">
        <f t="shared" si="57"/>
        <v>9.5611471489959687E-2</v>
      </c>
      <c r="I705" s="25">
        <v>11278.9</v>
      </c>
      <c r="J705" s="18">
        <f t="shared" si="58"/>
        <v>-0.86880094922107065</v>
      </c>
    </row>
    <row r="706" spans="1:10" ht="15" customHeight="1" x14ac:dyDescent="0.3">
      <c r="A706" s="13">
        <f>A705+1</f>
        <v>43362</v>
      </c>
      <c r="B706" s="14">
        <v>15534.279698</v>
      </c>
      <c r="C706" s="23">
        <f t="shared" si="55"/>
        <v>-0.39</v>
      </c>
      <c r="D706" s="24">
        <v>115.8456</v>
      </c>
      <c r="E706" s="17">
        <f t="shared" si="56"/>
        <v>-0.38</v>
      </c>
      <c r="F706" s="18">
        <f t="shared" si="59"/>
        <v>1.0000000000000009E-2</v>
      </c>
      <c r="G706" s="21">
        <f t="shared" si="60"/>
        <v>6.0534761577783463E-3</v>
      </c>
      <c r="H706" s="19">
        <f t="shared" si="57"/>
        <v>9.5713862100521893E-2</v>
      </c>
      <c r="I706" s="25">
        <v>11234.35</v>
      </c>
      <c r="J706" s="18">
        <f t="shared" si="58"/>
        <v>-0.39498532658325969</v>
      </c>
    </row>
    <row r="707" spans="1:10" ht="15" customHeight="1" x14ac:dyDescent="0.3">
      <c r="A707" s="13">
        <f>A706+2</f>
        <v>43364</v>
      </c>
      <c r="B707" s="14">
        <v>15408.15899</v>
      </c>
      <c r="C707" s="23">
        <f t="shared" si="55"/>
        <v>-0.81</v>
      </c>
      <c r="D707" s="24">
        <v>114.9091</v>
      </c>
      <c r="E707" s="17">
        <f t="shared" si="56"/>
        <v>-0.81</v>
      </c>
      <c r="F707" s="18">
        <f t="shared" si="59"/>
        <v>0</v>
      </c>
      <c r="G707" s="21">
        <f t="shared" si="60"/>
        <v>6.0534761577783463E-3</v>
      </c>
      <c r="H707" s="19">
        <f t="shared" si="57"/>
        <v>9.5713862100521893E-2</v>
      </c>
      <c r="I707" s="25">
        <v>11143.1</v>
      </c>
      <c r="J707" s="18">
        <f t="shared" si="58"/>
        <v>-0.81224102863093994</v>
      </c>
    </row>
    <row r="708" spans="1:10" ht="15" customHeight="1" x14ac:dyDescent="0.3">
      <c r="A708" s="13">
        <f>A707+3</f>
        <v>43367</v>
      </c>
      <c r="B708" s="14">
        <v>15165.182005000001</v>
      </c>
      <c r="C708" s="23">
        <f t="shared" si="55"/>
        <v>-1.58</v>
      </c>
      <c r="D708" s="24">
        <v>113.1027</v>
      </c>
      <c r="E708" s="17">
        <f t="shared" si="56"/>
        <v>-1.57</v>
      </c>
      <c r="F708" s="18">
        <f t="shared" si="59"/>
        <v>1.0000000000000009E-2</v>
      </c>
      <c r="G708" s="21">
        <f t="shared" si="60"/>
        <v>6.0896399112262897E-3</v>
      </c>
      <c r="H708" s="19">
        <f t="shared" si="57"/>
        <v>9.6285661248703247E-2</v>
      </c>
      <c r="I708" s="25">
        <v>10967.4</v>
      </c>
      <c r="J708" s="18">
        <f t="shared" si="58"/>
        <v>-1.5767605065017878</v>
      </c>
    </row>
    <row r="709" spans="1:10" ht="15" customHeight="1" x14ac:dyDescent="0.3">
      <c r="A709" s="13">
        <f>A708+1</f>
        <v>43368</v>
      </c>
      <c r="B709" s="14">
        <v>15303.553886</v>
      </c>
      <c r="C709" s="23">
        <f t="shared" si="55"/>
        <v>0.91</v>
      </c>
      <c r="D709" s="24">
        <v>114.1339</v>
      </c>
      <c r="E709" s="17">
        <f t="shared" si="56"/>
        <v>0.91</v>
      </c>
      <c r="F709" s="18">
        <f t="shared" si="59"/>
        <v>0</v>
      </c>
      <c r="G709" s="21">
        <f t="shared" si="60"/>
        <v>6.0534761577783463E-3</v>
      </c>
      <c r="H709" s="19">
        <f t="shared" si="57"/>
        <v>9.5713862100521893E-2</v>
      </c>
      <c r="I709" s="25">
        <v>11067.45</v>
      </c>
      <c r="J709" s="18">
        <f t="shared" si="58"/>
        <v>0.912249028940324</v>
      </c>
    </row>
    <row r="710" spans="1:10" ht="15" customHeight="1" x14ac:dyDescent="0.3">
      <c r="A710" s="13">
        <f t="shared" ref="A710:A752" si="61">A709+1</f>
        <v>43369</v>
      </c>
      <c r="B710" s="14">
        <v>15284.665509</v>
      </c>
      <c r="C710" s="23">
        <f t="shared" si="55"/>
        <v>-0.12</v>
      </c>
      <c r="D710" s="24">
        <v>113.9954</v>
      </c>
      <c r="E710" s="17">
        <f t="shared" si="56"/>
        <v>-0.12</v>
      </c>
      <c r="F710" s="18">
        <f t="shared" si="59"/>
        <v>0</v>
      </c>
      <c r="G710" s="21">
        <f t="shared" si="60"/>
        <v>6.0534761577783463E-3</v>
      </c>
      <c r="H710" s="19">
        <f t="shared" si="57"/>
        <v>9.5713862100521893E-2</v>
      </c>
      <c r="I710" s="25">
        <v>11053.8</v>
      </c>
      <c r="J710" s="18">
        <f t="shared" si="58"/>
        <v>-0.12333464348157394</v>
      </c>
    </row>
    <row r="711" spans="1:10" ht="15" customHeight="1" x14ac:dyDescent="0.3">
      <c r="A711" s="13">
        <f t="shared" si="61"/>
        <v>43370</v>
      </c>
      <c r="B711" s="14">
        <v>15179.244581999999</v>
      </c>
      <c r="C711" s="23">
        <f t="shared" si="55"/>
        <v>-0.69</v>
      </c>
      <c r="D711" s="24">
        <v>113.2107</v>
      </c>
      <c r="E711" s="17">
        <f t="shared" si="56"/>
        <v>-0.69</v>
      </c>
      <c r="F711" s="18">
        <f t="shared" si="59"/>
        <v>0</v>
      </c>
      <c r="G711" s="21">
        <f t="shared" si="60"/>
        <v>6.0534761577783463E-3</v>
      </c>
      <c r="H711" s="19">
        <f t="shared" si="57"/>
        <v>9.5713862100521893E-2</v>
      </c>
      <c r="I711" s="25">
        <v>10977.55</v>
      </c>
      <c r="J711" s="18">
        <f t="shared" si="58"/>
        <v>-0.68980802981780021</v>
      </c>
    </row>
    <row r="712" spans="1:10" ht="15" customHeight="1" x14ac:dyDescent="0.3">
      <c r="A712" s="13">
        <f t="shared" si="61"/>
        <v>43371</v>
      </c>
      <c r="B712" s="14">
        <v>15114.075532999999</v>
      </c>
      <c r="C712" s="23">
        <f t="shared" si="55"/>
        <v>-0.43</v>
      </c>
      <c r="D712" s="24">
        <v>112.7663</v>
      </c>
      <c r="E712" s="17">
        <f t="shared" si="56"/>
        <v>-0.39</v>
      </c>
      <c r="F712" s="18">
        <f t="shared" si="59"/>
        <v>3.999999999999998E-2</v>
      </c>
      <c r="G712" s="21">
        <f t="shared" si="60"/>
        <v>6.5429733451924724E-3</v>
      </c>
      <c r="H712" s="19">
        <f t="shared" si="57"/>
        <v>0.10345349220289662</v>
      </c>
      <c r="I712" s="25">
        <v>10930.45</v>
      </c>
      <c r="J712" s="18">
        <f t="shared" si="58"/>
        <v>-0.42905748550449369</v>
      </c>
    </row>
    <row r="713" spans="1:10" ht="15" customHeight="1" x14ac:dyDescent="0.3">
      <c r="A713" s="13">
        <f>A712+3</f>
        <v>43374</v>
      </c>
      <c r="B713" s="14">
        <v>15221.750344</v>
      </c>
      <c r="C713" s="23">
        <f t="shared" ref="C713:C776" si="62">ROUND(((B713-B712)/B712)*100,2)</f>
        <v>0.71</v>
      </c>
      <c r="D713" s="24">
        <v>113.55800000000001</v>
      </c>
      <c r="E713" s="17">
        <f t="shared" ref="E713:E776" si="63">ROUND(((D713-D712)/D712)*100,2)</f>
        <v>0.7</v>
      </c>
      <c r="F713" s="18">
        <f t="shared" si="59"/>
        <v>-1.0000000000000009E-2</v>
      </c>
      <c r="G713" s="21">
        <f t="shared" si="60"/>
        <v>6.571727787428077E-3</v>
      </c>
      <c r="H713" s="19">
        <f t="shared" ref="H713:H776" si="64">+G713*(SQRT(250))</f>
        <v>0.1039081398544579</v>
      </c>
      <c r="I713" s="25">
        <v>11008.3</v>
      </c>
      <c r="J713" s="18">
        <f t="shared" ref="J713:J776" si="65">+((I713-I712)/I712)*100</f>
        <v>0.71223051201001375</v>
      </c>
    </row>
    <row r="714" spans="1:10" ht="15" customHeight="1" x14ac:dyDescent="0.3">
      <c r="A714" s="13">
        <f>A713+2</f>
        <v>43376</v>
      </c>
      <c r="B714" s="14">
        <v>15014.227091999999</v>
      </c>
      <c r="C714" s="23">
        <f t="shared" si="62"/>
        <v>-1.36</v>
      </c>
      <c r="D714" s="24">
        <v>112.0026</v>
      </c>
      <c r="E714" s="17">
        <f t="shared" si="63"/>
        <v>-1.37</v>
      </c>
      <c r="F714" s="18">
        <f t="shared" ref="F714:F777" si="66">E714-C714</f>
        <v>-1.0000000000000009E-2</v>
      </c>
      <c r="G714" s="21">
        <f t="shared" si="60"/>
        <v>6.4808011539244821E-3</v>
      </c>
      <c r="H714" s="19">
        <f t="shared" si="64"/>
        <v>0.10247046354524422</v>
      </c>
      <c r="I714" s="25">
        <v>10858.25</v>
      </c>
      <c r="J714" s="18">
        <f t="shared" si="65"/>
        <v>-1.3630624165402405</v>
      </c>
    </row>
    <row r="715" spans="1:10" ht="15" customHeight="1" x14ac:dyDescent="0.3">
      <c r="A715" s="13">
        <f t="shared" si="61"/>
        <v>43377</v>
      </c>
      <c r="B715" s="14">
        <v>14656.094614</v>
      </c>
      <c r="C715" s="23">
        <f t="shared" si="62"/>
        <v>-2.39</v>
      </c>
      <c r="D715" s="24">
        <v>109.33629999999999</v>
      </c>
      <c r="E715" s="17">
        <f t="shared" si="63"/>
        <v>-2.38</v>
      </c>
      <c r="F715" s="18">
        <f t="shared" si="66"/>
        <v>1.0000000000000231E-2</v>
      </c>
      <c r="G715" s="21">
        <f t="shared" si="60"/>
        <v>6.4843267503055177E-3</v>
      </c>
      <c r="H715" s="19">
        <f t="shared" si="64"/>
        <v>0.10252620811861682</v>
      </c>
      <c r="I715" s="25">
        <v>10599.25</v>
      </c>
      <c r="J715" s="18">
        <f t="shared" si="65"/>
        <v>-2.3852830796859532</v>
      </c>
    </row>
    <row r="716" spans="1:10" ht="15" customHeight="1" x14ac:dyDescent="0.3">
      <c r="A716" s="13">
        <f t="shared" si="61"/>
        <v>43378</v>
      </c>
      <c r="B716" s="14">
        <v>14265.080319999999</v>
      </c>
      <c r="C716" s="23">
        <f t="shared" si="62"/>
        <v>-2.67</v>
      </c>
      <c r="D716" s="24">
        <v>106.4268</v>
      </c>
      <c r="E716" s="17">
        <f t="shared" si="63"/>
        <v>-2.66</v>
      </c>
      <c r="F716" s="18">
        <f t="shared" si="66"/>
        <v>9.9999999999997868E-3</v>
      </c>
      <c r="G716" s="21">
        <f t="shared" si="60"/>
        <v>6.486843860275834E-3</v>
      </c>
      <c r="H716" s="19">
        <f t="shared" si="64"/>
        <v>0.1025660071217534</v>
      </c>
      <c r="I716" s="25">
        <v>10316.450000000001</v>
      </c>
      <c r="J716" s="18">
        <f t="shared" si="65"/>
        <v>-2.6681133099039958</v>
      </c>
    </row>
    <row r="717" spans="1:10" ht="15" customHeight="1" x14ac:dyDescent="0.3">
      <c r="A717" s="13">
        <f>A716+3</f>
        <v>43381</v>
      </c>
      <c r="B717" s="14">
        <v>14308.789075000001</v>
      </c>
      <c r="C717" s="23">
        <f t="shared" si="62"/>
        <v>0.31</v>
      </c>
      <c r="D717" s="24">
        <v>106.7456</v>
      </c>
      <c r="E717" s="17">
        <f t="shared" si="63"/>
        <v>0.3</v>
      </c>
      <c r="F717" s="18">
        <f t="shared" si="66"/>
        <v>-1.0000000000000009E-2</v>
      </c>
      <c r="G717" s="21">
        <f t="shared" si="60"/>
        <v>6.5168480977311162E-3</v>
      </c>
      <c r="H717" s="19">
        <f t="shared" si="64"/>
        <v>0.10304041577082954</v>
      </c>
      <c r="I717" s="25">
        <v>10348.049999999999</v>
      </c>
      <c r="J717" s="18">
        <f t="shared" si="65"/>
        <v>0.30630691759276246</v>
      </c>
    </row>
    <row r="718" spans="1:10" ht="15" customHeight="1" x14ac:dyDescent="0.3">
      <c r="A718" s="13">
        <f t="shared" si="61"/>
        <v>43382</v>
      </c>
      <c r="B718" s="14">
        <v>14243.785956</v>
      </c>
      <c r="C718" s="23">
        <f t="shared" si="62"/>
        <v>-0.45</v>
      </c>
      <c r="D718" s="24">
        <v>106.2577</v>
      </c>
      <c r="E718" s="17">
        <f t="shared" si="63"/>
        <v>-0.46</v>
      </c>
      <c r="F718" s="18">
        <f t="shared" si="66"/>
        <v>-1.0000000000000009E-2</v>
      </c>
      <c r="G718" s="21">
        <f t="shared" si="60"/>
        <v>6.5168480977311162E-3</v>
      </c>
      <c r="H718" s="19">
        <f t="shared" si="64"/>
        <v>0.10304041577082954</v>
      </c>
      <c r="I718" s="25">
        <v>10301.049999999999</v>
      </c>
      <c r="J718" s="18">
        <f t="shared" si="65"/>
        <v>-0.45419185257125738</v>
      </c>
    </row>
    <row r="719" spans="1:10" ht="15" customHeight="1" x14ac:dyDescent="0.3">
      <c r="A719" s="13">
        <f t="shared" si="61"/>
        <v>43383</v>
      </c>
      <c r="B719" s="14">
        <v>14463.712484</v>
      </c>
      <c r="C719" s="23">
        <f t="shared" si="62"/>
        <v>1.54</v>
      </c>
      <c r="D719" s="24">
        <v>107.89319999999999</v>
      </c>
      <c r="E719" s="17">
        <f t="shared" si="63"/>
        <v>1.54</v>
      </c>
      <c r="F719" s="18">
        <f t="shared" si="66"/>
        <v>0</v>
      </c>
      <c r="G719" s="21">
        <f t="shared" si="60"/>
        <v>6.5168480977311162E-3</v>
      </c>
      <c r="H719" s="19">
        <f t="shared" si="64"/>
        <v>0.10304041577082954</v>
      </c>
      <c r="I719" s="25">
        <v>10460.1</v>
      </c>
      <c r="J719" s="18">
        <f t="shared" si="65"/>
        <v>1.5440173574538625</v>
      </c>
    </row>
    <row r="720" spans="1:10" ht="15" customHeight="1" x14ac:dyDescent="0.3">
      <c r="A720" s="13">
        <f t="shared" si="61"/>
        <v>43384</v>
      </c>
      <c r="B720" s="14">
        <v>14151.998953</v>
      </c>
      <c r="C720" s="23">
        <f t="shared" si="62"/>
        <v>-2.16</v>
      </c>
      <c r="D720" s="24">
        <v>105.569</v>
      </c>
      <c r="E720" s="17">
        <f t="shared" si="63"/>
        <v>-2.15</v>
      </c>
      <c r="F720" s="18">
        <f t="shared" si="66"/>
        <v>1.0000000000000231E-2</v>
      </c>
      <c r="G720" s="21">
        <f t="shared" si="60"/>
        <v>6.5489586856834403E-3</v>
      </c>
      <c r="H720" s="19">
        <f t="shared" si="64"/>
        <v>0.10354812874551207</v>
      </c>
      <c r="I720" s="25">
        <v>10234.65</v>
      </c>
      <c r="J720" s="18">
        <f t="shared" si="65"/>
        <v>-2.1553331230103034</v>
      </c>
    </row>
    <row r="721" spans="1:10" ht="15" customHeight="1" x14ac:dyDescent="0.3">
      <c r="A721" s="13">
        <f t="shared" si="61"/>
        <v>43385</v>
      </c>
      <c r="B721" s="14">
        <v>14480.858595</v>
      </c>
      <c r="C721" s="23">
        <f t="shared" si="62"/>
        <v>2.3199999999999998</v>
      </c>
      <c r="D721" s="24">
        <v>108.01560000000001</v>
      </c>
      <c r="E721" s="17">
        <f t="shared" si="63"/>
        <v>2.3199999999999998</v>
      </c>
      <c r="F721" s="18">
        <f t="shared" si="66"/>
        <v>0</v>
      </c>
      <c r="G721" s="21">
        <f t="shared" si="60"/>
        <v>6.5188518175517797E-3</v>
      </c>
      <c r="H721" s="19">
        <f t="shared" si="64"/>
        <v>0.10307209736296014</v>
      </c>
      <c r="I721" s="25">
        <v>10472.5</v>
      </c>
      <c r="J721" s="18">
        <f t="shared" si="65"/>
        <v>2.3239680887963963</v>
      </c>
    </row>
    <row r="722" spans="1:10" ht="15" customHeight="1" x14ac:dyDescent="0.3">
      <c r="A722" s="13">
        <f>A721+3</f>
        <v>43388</v>
      </c>
      <c r="B722" s="14">
        <v>14536.16863</v>
      </c>
      <c r="C722" s="23">
        <f t="shared" si="62"/>
        <v>0.38</v>
      </c>
      <c r="D722" s="24">
        <v>108.42959999999999</v>
      </c>
      <c r="E722" s="17">
        <f t="shared" si="63"/>
        <v>0.38</v>
      </c>
      <c r="F722" s="18">
        <f t="shared" si="66"/>
        <v>0</v>
      </c>
      <c r="G722" s="21">
        <f t="shared" si="60"/>
        <v>6.5188518175517797E-3</v>
      </c>
      <c r="H722" s="19">
        <f t="shared" si="64"/>
        <v>0.10307209736296014</v>
      </c>
      <c r="I722" s="25">
        <v>10512.5</v>
      </c>
      <c r="J722" s="18">
        <f t="shared" si="65"/>
        <v>0.38195273334924801</v>
      </c>
    </row>
    <row r="723" spans="1:10" ht="15" customHeight="1" x14ac:dyDescent="0.3">
      <c r="A723" s="13">
        <f t="shared" si="61"/>
        <v>43389</v>
      </c>
      <c r="B723" s="14">
        <v>14636.100036</v>
      </c>
      <c r="C723" s="23">
        <f t="shared" si="62"/>
        <v>0.69</v>
      </c>
      <c r="D723" s="24">
        <v>109.175</v>
      </c>
      <c r="E723" s="17">
        <f t="shared" si="63"/>
        <v>0.69</v>
      </c>
      <c r="F723" s="18">
        <f t="shared" si="66"/>
        <v>0</v>
      </c>
      <c r="G723" s="21">
        <f t="shared" si="60"/>
        <v>6.5188518175517797E-3</v>
      </c>
      <c r="H723" s="19">
        <f t="shared" si="64"/>
        <v>0.10307209736296014</v>
      </c>
      <c r="I723" s="25">
        <v>10584.75</v>
      </c>
      <c r="J723" s="18">
        <f t="shared" si="65"/>
        <v>0.68727705112960757</v>
      </c>
    </row>
    <row r="724" spans="1:10" ht="15" customHeight="1" x14ac:dyDescent="0.3">
      <c r="A724" s="13">
        <f t="shared" si="61"/>
        <v>43390</v>
      </c>
      <c r="B724" s="14">
        <v>14453.936435</v>
      </c>
      <c r="C724" s="23">
        <f t="shared" si="62"/>
        <v>-1.24</v>
      </c>
      <c r="D724" s="24">
        <v>107.8202</v>
      </c>
      <c r="E724" s="17">
        <f t="shared" si="63"/>
        <v>-1.24</v>
      </c>
      <c r="F724" s="18">
        <f t="shared" si="66"/>
        <v>0</v>
      </c>
      <c r="G724" s="21">
        <f t="shared" si="60"/>
        <v>6.4868438602758349E-3</v>
      </c>
      <c r="H724" s="19">
        <f t="shared" si="64"/>
        <v>0.10256600712175341</v>
      </c>
      <c r="I724" s="25">
        <v>10453.049999999999</v>
      </c>
      <c r="J724" s="18">
        <f t="shared" si="65"/>
        <v>-1.2442428966201444</v>
      </c>
    </row>
    <row r="725" spans="1:10" ht="15" customHeight="1" x14ac:dyDescent="0.3">
      <c r="A725" s="13">
        <f>A724+2</f>
        <v>43392</v>
      </c>
      <c r="B725" s="14">
        <v>14247.215178</v>
      </c>
      <c r="C725" s="23">
        <f t="shared" si="62"/>
        <v>-1.43</v>
      </c>
      <c r="D725" s="24">
        <v>106.28230000000001</v>
      </c>
      <c r="E725" s="17">
        <f t="shared" si="63"/>
        <v>-1.43</v>
      </c>
      <c r="F725" s="18">
        <f t="shared" si="66"/>
        <v>0</v>
      </c>
      <c r="G725" s="21">
        <f t="shared" si="60"/>
        <v>6.4868438602758349E-3</v>
      </c>
      <c r="H725" s="19">
        <f t="shared" si="64"/>
        <v>0.10256600712175341</v>
      </c>
      <c r="I725" s="25">
        <v>10303.549999999999</v>
      </c>
      <c r="J725" s="18">
        <f t="shared" si="65"/>
        <v>-1.4302045814379536</v>
      </c>
    </row>
    <row r="726" spans="1:10" ht="15" customHeight="1" x14ac:dyDescent="0.3">
      <c r="A726" s="13">
        <f>A725+3</f>
        <v>43395</v>
      </c>
      <c r="B726" s="14">
        <v>14166.642284</v>
      </c>
      <c r="C726" s="23">
        <f t="shared" si="62"/>
        <v>-0.56999999999999995</v>
      </c>
      <c r="D726" s="24">
        <v>105.67870000000001</v>
      </c>
      <c r="E726" s="17">
        <f t="shared" si="63"/>
        <v>-0.56999999999999995</v>
      </c>
      <c r="F726" s="18">
        <f t="shared" si="66"/>
        <v>0</v>
      </c>
      <c r="G726" s="21">
        <f t="shared" si="60"/>
        <v>6.4868438602758349E-3</v>
      </c>
      <c r="H726" s="19">
        <f t="shared" si="64"/>
        <v>0.10256600712175341</v>
      </c>
      <c r="I726" s="25">
        <v>10245.25</v>
      </c>
      <c r="J726" s="18">
        <f t="shared" si="65"/>
        <v>-0.56582440032803527</v>
      </c>
    </row>
    <row r="727" spans="1:10" ht="15" customHeight="1" x14ac:dyDescent="0.3">
      <c r="A727" s="13">
        <f t="shared" si="61"/>
        <v>43396</v>
      </c>
      <c r="B727" s="14">
        <v>14031.957106</v>
      </c>
      <c r="C727" s="23">
        <f t="shared" si="62"/>
        <v>-0.95</v>
      </c>
      <c r="D727" s="24">
        <v>104.67</v>
      </c>
      <c r="E727" s="17">
        <f t="shared" si="63"/>
        <v>-0.95</v>
      </c>
      <c r="F727" s="18">
        <f t="shared" si="66"/>
        <v>0</v>
      </c>
      <c r="G727" s="21">
        <f t="shared" ref="G727:G790" si="67">+STDEV(F480:F727)</f>
        <v>6.4868438602758349E-3</v>
      </c>
      <c r="H727" s="19">
        <f t="shared" si="64"/>
        <v>0.10256600712175341</v>
      </c>
      <c r="I727" s="25">
        <v>10146.799999999999</v>
      </c>
      <c r="J727" s="18">
        <f t="shared" si="65"/>
        <v>-0.96093311534614312</v>
      </c>
    </row>
    <row r="728" spans="1:10" ht="15" customHeight="1" x14ac:dyDescent="0.3">
      <c r="A728" s="13">
        <f t="shared" si="61"/>
        <v>43397</v>
      </c>
      <c r="B728" s="14">
        <v>14139.753968999999</v>
      </c>
      <c r="C728" s="23">
        <f t="shared" si="62"/>
        <v>0.77</v>
      </c>
      <c r="D728" s="24">
        <v>105.47239999999999</v>
      </c>
      <c r="E728" s="17">
        <f t="shared" si="63"/>
        <v>0.77</v>
      </c>
      <c r="F728" s="18">
        <f t="shared" si="66"/>
        <v>0</v>
      </c>
      <c r="G728" s="21">
        <f t="shared" si="67"/>
        <v>6.4868438602758349E-3</v>
      </c>
      <c r="H728" s="19">
        <f t="shared" si="64"/>
        <v>0.10256600712175341</v>
      </c>
      <c r="I728" s="25">
        <v>10224.75</v>
      </c>
      <c r="J728" s="18">
        <f t="shared" si="65"/>
        <v>0.76822249379115315</v>
      </c>
    </row>
    <row r="729" spans="1:10" ht="15" customHeight="1" x14ac:dyDescent="0.3">
      <c r="A729" s="13">
        <f t="shared" si="61"/>
        <v>43398</v>
      </c>
      <c r="B729" s="14">
        <v>14014.333251</v>
      </c>
      <c r="C729" s="23">
        <f t="shared" si="62"/>
        <v>-0.89</v>
      </c>
      <c r="D729" s="24">
        <v>104.5348</v>
      </c>
      <c r="E729" s="17">
        <f t="shared" si="63"/>
        <v>-0.89</v>
      </c>
      <c r="F729" s="18">
        <f t="shared" si="66"/>
        <v>0</v>
      </c>
      <c r="G729" s="21">
        <f t="shared" si="67"/>
        <v>6.4868438602758349E-3</v>
      </c>
      <c r="H729" s="19">
        <f t="shared" si="64"/>
        <v>0.10256600712175341</v>
      </c>
      <c r="I729" s="25">
        <v>10124.9</v>
      </c>
      <c r="J729" s="18">
        <f t="shared" si="65"/>
        <v>-0.97655199393628567</v>
      </c>
    </row>
    <row r="730" spans="1:10" ht="15" customHeight="1" x14ac:dyDescent="0.3">
      <c r="A730" s="13">
        <f t="shared" si="61"/>
        <v>43399</v>
      </c>
      <c r="B730" s="14">
        <v>13882.950304</v>
      </c>
      <c r="C730" s="23">
        <f t="shared" si="62"/>
        <v>-0.94</v>
      </c>
      <c r="D730" s="24">
        <v>103.55880000000001</v>
      </c>
      <c r="E730" s="17">
        <f t="shared" si="63"/>
        <v>-0.93</v>
      </c>
      <c r="F730" s="18">
        <f t="shared" si="66"/>
        <v>9.9999999999998979E-3</v>
      </c>
      <c r="G730" s="21">
        <f t="shared" si="67"/>
        <v>6.5188518175517789E-3</v>
      </c>
      <c r="H730" s="19">
        <f t="shared" si="64"/>
        <v>0.10307209736296012</v>
      </c>
      <c r="I730" s="25">
        <v>10030</v>
      </c>
      <c r="J730" s="18">
        <f t="shared" si="65"/>
        <v>-0.93729320783414793</v>
      </c>
    </row>
    <row r="731" spans="1:10" ht="15" customHeight="1" x14ac:dyDescent="0.3">
      <c r="A731" s="13">
        <f>A730+3</f>
        <v>43402</v>
      </c>
      <c r="B731" s="14">
        <v>14189.112533</v>
      </c>
      <c r="C731" s="23">
        <f t="shared" si="62"/>
        <v>2.21</v>
      </c>
      <c r="D731" s="24">
        <v>105.8356</v>
      </c>
      <c r="E731" s="17">
        <f t="shared" si="63"/>
        <v>2.2000000000000002</v>
      </c>
      <c r="F731" s="18">
        <f t="shared" si="66"/>
        <v>-9.9999999999997868E-3</v>
      </c>
      <c r="G731" s="21">
        <f t="shared" si="67"/>
        <v>6.5489586856834394E-3</v>
      </c>
      <c r="H731" s="19">
        <f t="shared" si="64"/>
        <v>0.10354812874551206</v>
      </c>
      <c r="I731" s="25">
        <v>10250.85</v>
      </c>
      <c r="J731" s="18">
        <f t="shared" si="65"/>
        <v>2.2018943170488572</v>
      </c>
    </row>
    <row r="732" spans="1:10" ht="15" customHeight="1" x14ac:dyDescent="0.3">
      <c r="A732" s="13">
        <f t="shared" si="61"/>
        <v>43403</v>
      </c>
      <c r="B732" s="14">
        <v>14116.912754999999</v>
      </c>
      <c r="C732" s="23">
        <f t="shared" si="62"/>
        <v>-0.51</v>
      </c>
      <c r="D732" s="24">
        <v>105.3018</v>
      </c>
      <c r="E732" s="17">
        <f t="shared" si="63"/>
        <v>-0.5</v>
      </c>
      <c r="F732" s="18">
        <f t="shared" si="66"/>
        <v>1.0000000000000009E-2</v>
      </c>
      <c r="G732" s="21">
        <f t="shared" si="67"/>
        <v>6.5806645271118628E-3</v>
      </c>
      <c r="H732" s="19">
        <f t="shared" si="64"/>
        <v>0.10404944211574178</v>
      </c>
      <c r="I732" s="25">
        <v>10198.4</v>
      </c>
      <c r="J732" s="18">
        <f t="shared" si="65"/>
        <v>-0.51166488632650686</v>
      </c>
    </row>
    <row r="733" spans="1:10" ht="15" customHeight="1" x14ac:dyDescent="0.3">
      <c r="A733" s="13">
        <f t="shared" si="61"/>
        <v>43404</v>
      </c>
      <c r="B733" s="14">
        <v>14377.382462</v>
      </c>
      <c r="C733" s="23">
        <f t="shared" si="62"/>
        <v>1.85</v>
      </c>
      <c r="D733" s="24">
        <v>107.2409</v>
      </c>
      <c r="E733" s="17">
        <f t="shared" si="63"/>
        <v>1.84</v>
      </c>
      <c r="F733" s="18">
        <f t="shared" si="66"/>
        <v>-1.0000000000000009E-2</v>
      </c>
      <c r="G733" s="21">
        <f t="shared" si="67"/>
        <v>6.578679634097708E-3</v>
      </c>
      <c r="H733" s="19">
        <f t="shared" si="64"/>
        <v>0.10401805820155935</v>
      </c>
      <c r="I733" s="25">
        <v>10386.6</v>
      </c>
      <c r="J733" s="18">
        <f t="shared" si="65"/>
        <v>1.8453875117665588</v>
      </c>
    </row>
    <row r="734" spans="1:10" ht="15" customHeight="1" x14ac:dyDescent="0.3">
      <c r="A734" s="13">
        <f t="shared" si="61"/>
        <v>43405</v>
      </c>
      <c r="B734" s="14">
        <v>14371.100222999999</v>
      </c>
      <c r="C734" s="23">
        <f t="shared" si="62"/>
        <v>-0.04</v>
      </c>
      <c r="D734" s="24">
        <v>107.1935</v>
      </c>
      <c r="E734" s="17">
        <f t="shared" si="63"/>
        <v>-0.04</v>
      </c>
      <c r="F734" s="18">
        <f t="shared" si="66"/>
        <v>0</v>
      </c>
      <c r="G734" s="21">
        <f t="shared" si="67"/>
        <v>6.578679634097708E-3</v>
      </c>
      <c r="H734" s="19">
        <f t="shared" si="64"/>
        <v>0.10401805820155935</v>
      </c>
      <c r="I734" s="25">
        <v>10380.450000000001</v>
      </c>
      <c r="J734" s="18">
        <f t="shared" si="65"/>
        <v>-5.9210906360114342E-2</v>
      </c>
    </row>
    <row r="735" spans="1:10" ht="15" customHeight="1" x14ac:dyDescent="0.3">
      <c r="A735" s="13">
        <f t="shared" si="61"/>
        <v>43406</v>
      </c>
      <c r="B735" s="14">
        <v>14609.957490000001</v>
      </c>
      <c r="C735" s="23">
        <f t="shared" si="62"/>
        <v>1.66</v>
      </c>
      <c r="D735" s="24">
        <v>108.97239999999999</v>
      </c>
      <c r="E735" s="17">
        <f t="shared" si="63"/>
        <v>1.66</v>
      </c>
      <c r="F735" s="18">
        <f t="shared" si="66"/>
        <v>0</v>
      </c>
      <c r="G735" s="21">
        <f t="shared" si="67"/>
        <v>6.578679634097708E-3</v>
      </c>
      <c r="H735" s="19">
        <f t="shared" si="64"/>
        <v>0.10401805820155935</v>
      </c>
      <c r="I735" s="25">
        <v>10553</v>
      </c>
      <c r="J735" s="18">
        <f t="shared" si="65"/>
        <v>1.6622593432847252</v>
      </c>
    </row>
    <row r="736" spans="1:10" ht="15" customHeight="1" x14ac:dyDescent="0.3">
      <c r="A736" s="13">
        <f>A735+3</f>
        <v>43409</v>
      </c>
      <c r="B736" s="14">
        <v>14570.982346999999</v>
      </c>
      <c r="C736" s="23">
        <f t="shared" si="62"/>
        <v>-0.27</v>
      </c>
      <c r="D736" s="24">
        <v>108.6815</v>
      </c>
      <c r="E736" s="17">
        <f t="shared" si="63"/>
        <v>-0.27</v>
      </c>
      <c r="F736" s="18">
        <f t="shared" si="66"/>
        <v>0</v>
      </c>
      <c r="G736" s="21">
        <f t="shared" si="67"/>
        <v>6.5489586856834394E-3</v>
      </c>
      <c r="H736" s="19">
        <f t="shared" si="64"/>
        <v>0.10354812874551206</v>
      </c>
      <c r="I736" s="25">
        <v>10524</v>
      </c>
      <c r="J736" s="18">
        <f t="shared" si="65"/>
        <v>-0.27480337344830852</v>
      </c>
    </row>
    <row r="737" spans="1:10" ht="15" customHeight="1" x14ac:dyDescent="0.3">
      <c r="A737" s="13">
        <f t="shared" si="61"/>
        <v>43410</v>
      </c>
      <c r="B737" s="14">
        <v>14579.275788999999</v>
      </c>
      <c r="C737" s="23">
        <f t="shared" si="62"/>
        <v>0.06</v>
      </c>
      <c r="D737" s="24">
        <v>108.744</v>
      </c>
      <c r="E737" s="17">
        <f t="shared" si="63"/>
        <v>0.06</v>
      </c>
      <c r="F737" s="18">
        <f t="shared" si="66"/>
        <v>0</v>
      </c>
      <c r="G737" s="21">
        <f t="shared" si="67"/>
        <v>6.5489586856834394E-3</v>
      </c>
      <c r="H737" s="19">
        <f t="shared" si="64"/>
        <v>0.10354812874551206</v>
      </c>
      <c r="I737" s="25">
        <v>10530</v>
      </c>
      <c r="J737" s="18">
        <f t="shared" si="65"/>
        <v>5.7012542759407071E-2</v>
      </c>
    </row>
    <row r="738" spans="1:10" ht="15" customHeight="1" x14ac:dyDescent="0.3">
      <c r="A738" s="13">
        <f>A737+3</f>
        <v>43413</v>
      </c>
      <c r="B738" s="14">
        <v>14655.688989</v>
      </c>
      <c r="C738" s="23">
        <f t="shared" si="62"/>
        <v>0.52</v>
      </c>
      <c r="D738" s="24">
        <v>109.30970000000001</v>
      </c>
      <c r="E738" s="17">
        <f t="shared" si="63"/>
        <v>0.52</v>
      </c>
      <c r="F738" s="18">
        <f t="shared" si="66"/>
        <v>0</v>
      </c>
      <c r="G738" s="21">
        <f t="shared" si="67"/>
        <v>6.5489586856834394E-3</v>
      </c>
      <c r="H738" s="19">
        <f t="shared" si="64"/>
        <v>0.10354812874551206</v>
      </c>
      <c r="I738" s="25">
        <v>10585.2</v>
      </c>
      <c r="J738" s="18">
        <f t="shared" si="65"/>
        <v>0.52421652421653109</v>
      </c>
    </row>
    <row r="739" spans="1:10" ht="15" customHeight="1" x14ac:dyDescent="0.3">
      <c r="A739" s="13">
        <f>A738+3</f>
        <v>43416</v>
      </c>
      <c r="B739" s="14">
        <v>14513.122089</v>
      </c>
      <c r="C739" s="23">
        <f t="shared" si="62"/>
        <v>-0.97</v>
      </c>
      <c r="D739" s="24">
        <v>108.25190000000001</v>
      </c>
      <c r="E739" s="17">
        <f t="shared" si="63"/>
        <v>-0.97</v>
      </c>
      <c r="F739" s="18">
        <f t="shared" si="66"/>
        <v>0</v>
      </c>
      <c r="G739" s="21">
        <f t="shared" si="67"/>
        <v>6.5489586856834394E-3</v>
      </c>
      <c r="H739" s="19">
        <f t="shared" si="64"/>
        <v>0.10354812874551206</v>
      </c>
      <c r="I739" s="25">
        <v>10482.200000000001</v>
      </c>
      <c r="J739" s="18">
        <f t="shared" si="65"/>
        <v>-0.97305672070437965</v>
      </c>
    </row>
    <row r="740" spans="1:10" ht="15" customHeight="1" x14ac:dyDescent="0.3">
      <c r="A740" s="13">
        <f t="shared" si="61"/>
        <v>43417</v>
      </c>
      <c r="B740" s="14">
        <v>14651.9784</v>
      </c>
      <c r="C740" s="23">
        <f t="shared" si="62"/>
        <v>0.96</v>
      </c>
      <c r="D740" s="24">
        <v>109.2846</v>
      </c>
      <c r="E740" s="17">
        <f t="shared" si="63"/>
        <v>0.95</v>
      </c>
      <c r="F740" s="18">
        <f t="shared" si="66"/>
        <v>-1.0000000000000009E-2</v>
      </c>
      <c r="G740" s="21">
        <f t="shared" si="67"/>
        <v>6.578679634097708E-3</v>
      </c>
      <c r="H740" s="19">
        <f t="shared" si="64"/>
        <v>0.10401805820155935</v>
      </c>
      <c r="I740" s="25">
        <v>10582.5</v>
      </c>
      <c r="J740" s="18">
        <f t="shared" si="65"/>
        <v>0.956860201102815</v>
      </c>
    </row>
    <row r="741" spans="1:10" ht="15" customHeight="1" x14ac:dyDescent="0.3">
      <c r="A741" s="13">
        <f t="shared" si="61"/>
        <v>43418</v>
      </c>
      <c r="B741" s="14">
        <v>14643.421893999999</v>
      </c>
      <c r="C741" s="23">
        <f t="shared" si="62"/>
        <v>-0.06</v>
      </c>
      <c r="D741" s="24">
        <v>109.2227</v>
      </c>
      <c r="E741" s="17">
        <f t="shared" si="63"/>
        <v>-0.06</v>
      </c>
      <c r="F741" s="18">
        <f t="shared" si="66"/>
        <v>0</v>
      </c>
      <c r="G741" s="21">
        <f t="shared" si="67"/>
        <v>6.5464654588501415E-3</v>
      </c>
      <c r="H741" s="19">
        <f t="shared" si="64"/>
        <v>0.10350870736792871</v>
      </c>
      <c r="I741" s="25">
        <v>10576.3</v>
      </c>
      <c r="J741" s="18">
        <f t="shared" si="65"/>
        <v>-5.8587290337828751E-2</v>
      </c>
    </row>
    <row r="742" spans="1:10" ht="15" customHeight="1" x14ac:dyDescent="0.3">
      <c r="A742" s="13">
        <f t="shared" si="61"/>
        <v>43419</v>
      </c>
      <c r="B742" s="14">
        <v>14699.329938999999</v>
      </c>
      <c r="C742" s="23">
        <f t="shared" si="62"/>
        <v>0.38</v>
      </c>
      <c r="D742" s="24">
        <v>109.6352</v>
      </c>
      <c r="E742" s="17">
        <f t="shared" si="63"/>
        <v>0.38</v>
      </c>
      <c r="F742" s="18">
        <f t="shared" si="66"/>
        <v>0</v>
      </c>
      <c r="G742" s="21">
        <f t="shared" si="67"/>
        <v>6.5464654588501415E-3</v>
      </c>
      <c r="H742" s="19">
        <f t="shared" si="64"/>
        <v>0.10350870736792871</v>
      </c>
      <c r="I742" s="25">
        <v>10616.7</v>
      </c>
      <c r="J742" s="18">
        <f t="shared" si="65"/>
        <v>0.3819861388198279</v>
      </c>
    </row>
    <row r="743" spans="1:10" ht="15" customHeight="1" x14ac:dyDescent="0.3">
      <c r="A743" s="13">
        <f t="shared" si="61"/>
        <v>43420</v>
      </c>
      <c r="B743" s="14">
        <v>14790.045518999999</v>
      </c>
      <c r="C743" s="23">
        <f t="shared" si="62"/>
        <v>0.62</v>
      </c>
      <c r="D743" s="24">
        <v>110.3128</v>
      </c>
      <c r="E743" s="17">
        <f t="shared" si="63"/>
        <v>0.62</v>
      </c>
      <c r="F743" s="18">
        <f t="shared" si="66"/>
        <v>0</v>
      </c>
      <c r="G743" s="21">
        <f t="shared" si="67"/>
        <v>6.5138413623189329E-3</v>
      </c>
      <c r="H743" s="19">
        <f t="shared" si="64"/>
        <v>0.10299287510970961</v>
      </c>
      <c r="I743" s="25">
        <v>10682.2</v>
      </c>
      <c r="J743" s="18">
        <f t="shared" si="65"/>
        <v>0.61695253704069997</v>
      </c>
    </row>
    <row r="744" spans="1:10" ht="15" customHeight="1" x14ac:dyDescent="0.3">
      <c r="A744" s="13">
        <f>A743+3</f>
        <v>43423</v>
      </c>
      <c r="B744" s="14">
        <v>14902.443119</v>
      </c>
      <c r="C744" s="23">
        <f t="shared" si="62"/>
        <v>0.76</v>
      </c>
      <c r="D744" s="24">
        <v>111.1515</v>
      </c>
      <c r="E744" s="17">
        <f t="shared" si="63"/>
        <v>0.76</v>
      </c>
      <c r="F744" s="18">
        <f t="shared" si="66"/>
        <v>0</v>
      </c>
      <c r="G744" s="21">
        <f t="shared" si="67"/>
        <v>6.5138413623189329E-3</v>
      </c>
      <c r="H744" s="19">
        <f t="shared" si="64"/>
        <v>0.10299287510970961</v>
      </c>
      <c r="I744" s="25">
        <v>10763.4</v>
      </c>
      <c r="J744" s="18">
        <f t="shared" si="65"/>
        <v>0.7601430416955206</v>
      </c>
    </row>
    <row r="745" spans="1:10" ht="15" customHeight="1" x14ac:dyDescent="0.3">
      <c r="A745" s="13">
        <f t="shared" si="61"/>
        <v>43424</v>
      </c>
      <c r="B745" s="14">
        <v>14754.033427</v>
      </c>
      <c r="C745" s="23">
        <f t="shared" si="62"/>
        <v>-1</v>
      </c>
      <c r="D745" s="24">
        <v>110.0429</v>
      </c>
      <c r="E745" s="17">
        <f t="shared" si="63"/>
        <v>-1</v>
      </c>
      <c r="F745" s="18">
        <f t="shared" si="66"/>
        <v>0</v>
      </c>
      <c r="G745" s="21">
        <f t="shared" si="67"/>
        <v>6.4843267503055168E-3</v>
      </c>
      <c r="H745" s="19">
        <f t="shared" si="64"/>
        <v>0.1025262081186168</v>
      </c>
      <c r="I745" s="25">
        <v>10656.2</v>
      </c>
      <c r="J745" s="18">
        <f t="shared" si="65"/>
        <v>-0.99596781686083313</v>
      </c>
    </row>
    <row r="746" spans="1:10" ht="15" customHeight="1" x14ac:dyDescent="0.3">
      <c r="A746" s="13">
        <f t="shared" si="61"/>
        <v>43425</v>
      </c>
      <c r="B746" s="14">
        <v>14676.291061</v>
      </c>
      <c r="C746" s="23">
        <f t="shared" si="62"/>
        <v>-0.53</v>
      </c>
      <c r="D746" s="24">
        <v>109.4629</v>
      </c>
      <c r="E746" s="17">
        <f t="shared" si="63"/>
        <v>-0.53</v>
      </c>
      <c r="F746" s="18">
        <f t="shared" si="66"/>
        <v>0</v>
      </c>
      <c r="G746" s="21">
        <f t="shared" si="67"/>
        <v>6.4843267503055168E-3</v>
      </c>
      <c r="H746" s="19">
        <f t="shared" si="64"/>
        <v>0.1025262081186168</v>
      </c>
      <c r="I746" s="25">
        <v>10600.05</v>
      </c>
      <c r="J746" s="18">
        <f t="shared" si="65"/>
        <v>-0.52692329348174249</v>
      </c>
    </row>
    <row r="747" spans="1:10" ht="15" customHeight="1" x14ac:dyDescent="0.3">
      <c r="A747" s="13">
        <f t="shared" si="61"/>
        <v>43426</v>
      </c>
      <c r="B747" s="14">
        <v>14574.817544</v>
      </c>
      <c r="C747" s="23">
        <f t="shared" si="62"/>
        <v>-0.69</v>
      </c>
      <c r="D747" s="24">
        <v>108.7067</v>
      </c>
      <c r="E747" s="17">
        <f t="shared" si="63"/>
        <v>-0.69</v>
      </c>
      <c r="F747" s="18">
        <f t="shared" si="66"/>
        <v>0</v>
      </c>
      <c r="G747" s="21">
        <f t="shared" si="67"/>
        <v>6.4843267503055168E-3</v>
      </c>
      <c r="H747" s="19">
        <f t="shared" si="64"/>
        <v>0.1025262081186168</v>
      </c>
      <c r="I747" s="25">
        <v>10526.75</v>
      </c>
      <c r="J747" s="18">
        <f t="shared" si="65"/>
        <v>-0.69150617214069066</v>
      </c>
    </row>
    <row r="748" spans="1:10" ht="15" customHeight="1" x14ac:dyDescent="0.3">
      <c r="A748" s="13">
        <f>A747+4</f>
        <v>43430</v>
      </c>
      <c r="B748" s="14">
        <v>14715.806059</v>
      </c>
      <c r="C748" s="23">
        <f t="shared" si="62"/>
        <v>0.97</v>
      </c>
      <c r="D748" s="24">
        <v>109.7563</v>
      </c>
      <c r="E748" s="17">
        <f t="shared" si="63"/>
        <v>0.97</v>
      </c>
      <c r="F748" s="18">
        <f t="shared" si="66"/>
        <v>0</v>
      </c>
      <c r="G748" s="21">
        <f t="shared" si="67"/>
        <v>6.4843267503055168E-3</v>
      </c>
      <c r="H748" s="19">
        <f t="shared" si="64"/>
        <v>0.1025262081186168</v>
      </c>
      <c r="I748" s="25">
        <v>10628.6</v>
      </c>
      <c r="J748" s="18">
        <f t="shared" si="65"/>
        <v>0.9675350891775748</v>
      </c>
    </row>
    <row r="749" spans="1:10" ht="15" customHeight="1" x14ac:dyDescent="0.3">
      <c r="A749" s="13">
        <f t="shared" si="61"/>
        <v>43431</v>
      </c>
      <c r="B749" s="14">
        <v>14794.6976</v>
      </c>
      <c r="C749" s="23">
        <f t="shared" si="62"/>
        <v>0.54</v>
      </c>
      <c r="D749" s="24">
        <v>110.3421</v>
      </c>
      <c r="E749" s="17">
        <f t="shared" si="63"/>
        <v>0.53</v>
      </c>
      <c r="F749" s="18">
        <f t="shared" si="66"/>
        <v>-1.0000000000000009E-2</v>
      </c>
      <c r="G749" s="21">
        <f t="shared" si="67"/>
        <v>6.5138413623189329E-3</v>
      </c>
      <c r="H749" s="19">
        <f t="shared" si="64"/>
        <v>0.10299287510970961</v>
      </c>
      <c r="I749" s="25">
        <v>10685.6</v>
      </c>
      <c r="J749" s="18">
        <f t="shared" si="65"/>
        <v>0.5362888809438684</v>
      </c>
    </row>
    <row r="750" spans="1:10" ht="15" customHeight="1" x14ac:dyDescent="0.3">
      <c r="A750" s="13">
        <f t="shared" si="61"/>
        <v>43432</v>
      </c>
      <c r="B750" s="14">
        <v>14854.606989</v>
      </c>
      <c r="C750" s="23">
        <f t="shared" si="62"/>
        <v>0.4</v>
      </c>
      <c r="D750" s="24">
        <v>110.7863</v>
      </c>
      <c r="E750" s="17">
        <f t="shared" si="63"/>
        <v>0.4</v>
      </c>
      <c r="F750" s="18">
        <f t="shared" si="66"/>
        <v>0</v>
      </c>
      <c r="G750" s="21">
        <f t="shared" si="67"/>
        <v>6.5138413623189329E-3</v>
      </c>
      <c r="H750" s="19">
        <f t="shared" si="64"/>
        <v>0.10299287510970961</v>
      </c>
      <c r="I750" s="25">
        <v>10728.85</v>
      </c>
      <c r="J750" s="18">
        <f t="shared" si="65"/>
        <v>0.40475031818522123</v>
      </c>
    </row>
    <row r="751" spans="1:10" ht="15" customHeight="1" x14ac:dyDescent="0.3">
      <c r="A751" s="13">
        <f t="shared" si="61"/>
        <v>43433</v>
      </c>
      <c r="B751" s="14">
        <v>15034.362846</v>
      </c>
      <c r="C751" s="23">
        <f t="shared" si="62"/>
        <v>1.21</v>
      </c>
      <c r="D751" s="24">
        <v>112.1262</v>
      </c>
      <c r="E751" s="17">
        <f t="shared" si="63"/>
        <v>1.21</v>
      </c>
      <c r="F751" s="18">
        <f t="shared" si="66"/>
        <v>0</v>
      </c>
      <c r="G751" s="21">
        <f t="shared" si="67"/>
        <v>6.484326750305516E-3</v>
      </c>
      <c r="H751" s="19">
        <f t="shared" si="64"/>
        <v>0.10252620811861679</v>
      </c>
      <c r="I751" s="25">
        <v>10858.7</v>
      </c>
      <c r="J751" s="18">
        <f t="shared" si="65"/>
        <v>1.2102881483104</v>
      </c>
    </row>
    <row r="752" spans="1:10" ht="15" customHeight="1" x14ac:dyDescent="0.3">
      <c r="A752" s="13">
        <f t="shared" si="61"/>
        <v>43434</v>
      </c>
      <c r="B752" s="14">
        <v>15059.367781000001</v>
      </c>
      <c r="C752" s="23">
        <f t="shared" si="62"/>
        <v>0.17</v>
      </c>
      <c r="D752" s="24">
        <v>112.3128</v>
      </c>
      <c r="E752" s="17">
        <f t="shared" si="63"/>
        <v>0.17</v>
      </c>
      <c r="F752" s="18">
        <f t="shared" si="66"/>
        <v>0</v>
      </c>
      <c r="G752" s="21">
        <f t="shared" si="67"/>
        <v>6.484326750305516E-3</v>
      </c>
      <c r="H752" s="19">
        <f t="shared" si="64"/>
        <v>0.10252620811861679</v>
      </c>
      <c r="I752" s="25">
        <v>10876.75</v>
      </c>
      <c r="J752" s="18">
        <f t="shared" si="65"/>
        <v>0.16622615966919863</v>
      </c>
    </row>
    <row r="753" spans="1:10" ht="15" customHeight="1" x14ac:dyDescent="0.3">
      <c r="A753" s="13">
        <f>A752+3</f>
        <v>43437</v>
      </c>
      <c r="B753" s="14">
        <v>15069.073462</v>
      </c>
      <c r="C753" s="23">
        <f t="shared" si="62"/>
        <v>0.06</v>
      </c>
      <c r="D753" s="24">
        <v>112.38379999999999</v>
      </c>
      <c r="E753" s="17">
        <f t="shared" si="63"/>
        <v>0.06</v>
      </c>
      <c r="F753" s="18">
        <f t="shared" si="66"/>
        <v>0</v>
      </c>
      <c r="G753" s="21">
        <f t="shared" si="67"/>
        <v>6.484326750305516E-3</v>
      </c>
      <c r="H753" s="19">
        <f t="shared" si="64"/>
        <v>0.10252620811861679</v>
      </c>
      <c r="I753" s="25">
        <v>10883.75</v>
      </c>
      <c r="J753" s="18">
        <f t="shared" si="65"/>
        <v>6.4357459719125654E-2</v>
      </c>
    </row>
    <row r="754" spans="1:10" ht="15" customHeight="1" x14ac:dyDescent="0.3">
      <c r="A754" s="13">
        <f>A753+1</f>
        <v>43438</v>
      </c>
      <c r="B754" s="14">
        <v>15049.315962999999</v>
      </c>
      <c r="C754" s="23">
        <f t="shared" si="62"/>
        <v>-0.13</v>
      </c>
      <c r="D754" s="24">
        <v>112.23650000000001</v>
      </c>
      <c r="E754" s="17">
        <f t="shared" si="63"/>
        <v>-0.13</v>
      </c>
      <c r="F754" s="18">
        <f t="shared" si="66"/>
        <v>0</v>
      </c>
      <c r="G754" s="21">
        <f t="shared" si="67"/>
        <v>6.484326750305516E-3</v>
      </c>
      <c r="H754" s="19">
        <f t="shared" si="64"/>
        <v>0.10252620811861679</v>
      </c>
      <c r="I754" s="25">
        <v>10869.5</v>
      </c>
      <c r="J754" s="18">
        <f t="shared" si="65"/>
        <v>-0.13092913747559434</v>
      </c>
    </row>
    <row r="755" spans="1:10" ht="13" x14ac:dyDescent="0.3">
      <c r="A755" s="13">
        <f t="shared" ref="A755:A757" si="68">A754+1</f>
        <v>43439</v>
      </c>
      <c r="B755" s="14">
        <v>14929.427958</v>
      </c>
      <c r="C755" s="23">
        <f t="shared" si="62"/>
        <v>-0.8</v>
      </c>
      <c r="D755" s="24">
        <v>111.3412</v>
      </c>
      <c r="E755" s="17">
        <f t="shared" si="63"/>
        <v>-0.8</v>
      </c>
      <c r="F755" s="18">
        <f t="shared" si="66"/>
        <v>0</v>
      </c>
      <c r="G755" s="21">
        <f t="shared" si="67"/>
        <v>6.484326750305516E-3</v>
      </c>
      <c r="H755" s="19">
        <f t="shared" si="64"/>
        <v>0.10252620811861679</v>
      </c>
      <c r="I755" s="25">
        <v>10782.9</v>
      </c>
      <c r="J755" s="18">
        <f t="shared" si="65"/>
        <v>-0.79672478034868532</v>
      </c>
    </row>
    <row r="756" spans="1:10" ht="13" x14ac:dyDescent="0.3">
      <c r="A756" s="13">
        <f t="shared" si="68"/>
        <v>43440</v>
      </c>
      <c r="B756" s="14">
        <v>14677.786373000001</v>
      </c>
      <c r="C756" s="23">
        <f t="shared" si="62"/>
        <v>-1.69</v>
      </c>
      <c r="D756" s="24">
        <v>109.46599999999999</v>
      </c>
      <c r="E756" s="17">
        <f t="shared" si="63"/>
        <v>-1.68</v>
      </c>
      <c r="F756" s="18">
        <f t="shared" si="66"/>
        <v>1.0000000000000009E-2</v>
      </c>
      <c r="G756" s="21">
        <f t="shared" si="67"/>
        <v>6.5168480977311153E-3</v>
      </c>
      <c r="H756" s="19">
        <f t="shared" si="64"/>
        <v>0.10304041577082952</v>
      </c>
      <c r="I756" s="25">
        <v>10601.15</v>
      </c>
      <c r="J756" s="18">
        <f t="shared" si="65"/>
        <v>-1.6855391406764415</v>
      </c>
    </row>
    <row r="757" spans="1:10" ht="15" customHeight="1" x14ac:dyDescent="0.3">
      <c r="A757" s="13">
        <f t="shared" si="68"/>
        <v>43441</v>
      </c>
      <c r="B757" s="14">
        <v>14805.926283000001</v>
      </c>
      <c r="C757" s="23">
        <f t="shared" si="62"/>
        <v>0.87</v>
      </c>
      <c r="D757" s="24">
        <v>110.4221</v>
      </c>
      <c r="E757" s="17">
        <f t="shared" si="63"/>
        <v>0.87</v>
      </c>
      <c r="F757" s="18">
        <f t="shared" si="66"/>
        <v>0</v>
      </c>
      <c r="G757" s="21">
        <f t="shared" si="67"/>
        <v>6.5168480977311153E-3</v>
      </c>
      <c r="H757" s="19">
        <f t="shared" si="64"/>
        <v>0.10304041577082952</v>
      </c>
      <c r="I757" s="25">
        <v>10693.7</v>
      </c>
      <c r="J757" s="18">
        <f t="shared" si="65"/>
        <v>0.87301849327668313</v>
      </c>
    </row>
    <row r="758" spans="1:10" ht="15" customHeight="1" x14ac:dyDescent="0.3">
      <c r="A758" s="13">
        <f>A757+3</f>
        <v>43444</v>
      </c>
      <c r="B758" s="25">
        <v>14521.733976</v>
      </c>
      <c r="C758" s="23">
        <f t="shared" si="62"/>
        <v>-1.92</v>
      </c>
      <c r="D758" s="24">
        <v>108.3053</v>
      </c>
      <c r="E758" s="17">
        <f t="shared" si="63"/>
        <v>-1.92</v>
      </c>
      <c r="F758" s="18">
        <f t="shared" si="66"/>
        <v>0</v>
      </c>
      <c r="G758" s="21">
        <f t="shared" si="67"/>
        <v>6.5168480977311153E-3</v>
      </c>
      <c r="H758" s="19">
        <f t="shared" si="64"/>
        <v>0.10304041577082952</v>
      </c>
      <c r="I758" s="25">
        <v>10488.45</v>
      </c>
      <c r="J758" s="18">
        <f t="shared" si="65"/>
        <v>-1.9193543862274047</v>
      </c>
    </row>
    <row r="759" spans="1:10" ht="15" customHeight="1" x14ac:dyDescent="0.3">
      <c r="A759" s="13">
        <f>A758+1</f>
        <v>43445</v>
      </c>
      <c r="B759" s="14">
        <v>14605.78988</v>
      </c>
      <c r="C759" s="23">
        <f t="shared" si="62"/>
        <v>0.57999999999999996</v>
      </c>
      <c r="D759" s="24">
        <v>108.9328</v>
      </c>
      <c r="E759" s="17">
        <f t="shared" si="63"/>
        <v>0.57999999999999996</v>
      </c>
      <c r="F759" s="18">
        <f t="shared" si="66"/>
        <v>0</v>
      </c>
      <c r="G759" s="21">
        <f t="shared" si="67"/>
        <v>6.5168480977311153E-3</v>
      </c>
      <c r="H759" s="19">
        <f t="shared" si="64"/>
        <v>0.10304041577082952</v>
      </c>
      <c r="I759" s="25">
        <v>10549.15</v>
      </c>
      <c r="J759" s="18">
        <f t="shared" si="65"/>
        <v>0.57873184312266257</v>
      </c>
    </row>
    <row r="760" spans="1:10" ht="15" customHeight="1" x14ac:dyDescent="0.3">
      <c r="A760" s="13">
        <f t="shared" ref="A760:A762" si="69">A759+1</f>
        <v>43446</v>
      </c>
      <c r="B760" s="14">
        <v>14866.707936000001</v>
      </c>
      <c r="C760" s="23">
        <f t="shared" si="62"/>
        <v>1.79</v>
      </c>
      <c r="D760" s="24">
        <v>110.8745</v>
      </c>
      <c r="E760" s="17">
        <f t="shared" si="63"/>
        <v>1.78</v>
      </c>
      <c r="F760" s="18">
        <f t="shared" si="66"/>
        <v>-1.0000000000000009E-2</v>
      </c>
      <c r="G760" s="21">
        <f t="shared" si="67"/>
        <v>6.5464654588501406E-3</v>
      </c>
      <c r="H760" s="19">
        <f t="shared" si="64"/>
        <v>0.10350870736792869</v>
      </c>
      <c r="I760" s="25">
        <v>10737.6</v>
      </c>
      <c r="J760" s="18">
        <f t="shared" si="65"/>
        <v>1.786399852120794</v>
      </c>
    </row>
    <row r="761" spans="1:10" ht="15" customHeight="1" x14ac:dyDescent="0.3">
      <c r="A761" s="13">
        <f t="shared" si="69"/>
        <v>43447</v>
      </c>
      <c r="B761" s="14">
        <v>14941.404296000001</v>
      </c>
      <c r="C761" s="23">
        <f t="shared" si="62"/>
        <v>0.5</v>
      </c>
      <c r="D761" s="24">
        <v>111.4299</v>
      </c>
      <c r="E761" s="17">
        <f t="shared" si="63"/>
        <v>0.5</v>
      </c>
      <c r="F761" s="18">
        <f t="shared" si="66"/>
        <v>0</v>
      </c>
      <c r="G761" s="21">
        <f t="shared" si="67"/>
        <v>6.5464654588501406E-3</v>
      </c>
      <c r="H761" s="19">
        <f t="shared" si="64"/>
        <v>0.10350870736792869</v>
      </c>
      <c r="I761" s="25">
        <v>10791.55</v>
      </c>
      <c r="J761" s="18">
        <f t="shared" si="65"/>
        <v>0.50244002384144415</v>
      </c>
    </row>
    <row r="762" spans="1:10" ht="15" customHeight="1" x14ac:dyDescent="0.3">
      <c r="A762" s="13">
        <f t="shared" si="69"/>
        <v>43448</v>
      </c>
      <c r="B762" s="14">
        <v>14960.635667</v>
      </c>
      <c r="C762" s="23">
        <f t="shared" si="62"/>
        <v>0.13</v>
      </c>
      <c r="D762" s="24">
        <v>111.57470000000001</v>
      </c>
      <c r="E762" s="17">
        <f t="shared" si="63"/>
        <v>0.13</v>
      </c>
      <c r="F762" s="18">
        <f t="shared" si="66"/>
        <v>0</v>
      </c>
      <c r="G762" s="21">
        <f t="shared" si="67"/>
        <v>6.5464654588501406E-3</v>
      </c>
      <c r="H762" s="19">
        <f t="shared" si="64"/>
        <v>0.10350870736792869</v>
      </c>
      <c r="I762" s="25">
        <v>10805.45</v>
      </c>
      <c r="J762" s="18">
        <f t="shared" si="65"/>
        <v>0.12880448128398103</v>
      </c>
    </row>
    <row r="763" spans="1:10" ht="15" customHeight="1" x14ac:dyDescent="0.3">
      <c r="A763" s="13">
        <f>A762+3</f>
        <v>43451</v>
      </c>
      <c r="B763" s="14">
        <v>15075.456226</v>
      </c>
      <c r="C763" s="23">
        <f t="shared" si="62"/>
        <v>0.77</v>
      </c>
      <c r="D763" s="24">
        <v>112.4277</v>
      </c>
      <c r="E763" s="17">
        <f t="shared" si="63"/>
        <v>0.76</v>
      </c>
      <c r="F763" s="18">
        <f t="shared" si="66"/>
        <v>-1.0000000000000009E-2</v>
      </c>
      <c r="G763" s="21">
        <f t="shared" si="67"/>
        <v>6.5429733451924724E-3</v>
      </c>
      <c r="H763" s="19">
        <f t="shared" si="64"/>
        <v>0.10345349220289662</v>
      </c>
      <c r="I763" s="25">
        <v>10888.35</v>
      </c>
      <c r="J763" s="18">
        <f t="shared" si="65"/>
        <v>0.76720543799656316</v>
      </c>
    </row>
    <row r="764" spans="1:10" ht="15" customHeight="1" x14ac:dyDescent="0.3">
      <c r="A764" s="13">
        <f t="shared" ref="A764:A767" si="70">A763+1</f>
        <v>43452</v>
      </c>
      <c r="B764" s="14">
        <v>15103.631776</v>
      </c>
      <c r="C764" s="23">
        <f t="shared" si="62"/>
        <v>0.19</v>
      </c>
      <c r="D764" s="24">
        <v>112.6362</v>
      </c>
      <c r="E764" s="17">
        <f t="shared" si="63"/>
        <v>0.19</v>
      </c>
      <c r="F764" s="18">
        <f t="shared" si="66"/>
        <v>0</v>
      </c>
      <c r="G764" s="21">
        <f t="shared" si="67"/>
        <v>6.5429733451924724E-3</v>
      </c>
      <c r="H764" s="19">
        <f t="shared" si="64"/>
        <v>0.10345349220289662</v>
      </c>
      <c r="I764" s="25">
        <v>10908.7</v>
      </c>
      <c r="J764" s="18">
        <f t="shared" si="65"/>
        <v>0.18689700459665939</v>
      </c>
    </row>
    <row r="765" spans="1:10" ht="15" customHeight="1" x14ac:dyDescent="0.3">
      <c r="A765" s="13">
        <f t="shared" si="70"/>
        <v>43453</v>
      </c>
      <c r="B765" s="14">
        <v>15184.780129999999</v>
      </c>
      <c r="C765" s="23">
        <f t="shared" si="62"/>
        <v>0.54</v>
      </c>
      <c r="D765" s="24">
        <v>113.2385</v>
      </c>
      <c r="E765" s="17">
        <f t="shared" si="63"/>
        <v>0.53</v>
      </c>
      <c r="F765" s="18">
        <f t="shared" si="66"/>
        <v>-1.0000000000000009E-2</v>
      </c>
      <c r="G765" s="21">
        <f t="shared" si="67"/>
        <v>6.571727787428077E-3</v>
      </c>
      <c r="H765" s="19">
        <f t="shared" si="64"/>
        <v>0.1039081398544579</v>
      </c>
      <c r="I765" s="25">
        <v>10967.3</v>
      </c>
      <c r="J765" s="18">
        <f t="shared" si="65"/>
        <v>0.53718591582863717</v>
      </c>
    </row>
    <row r="766" spans="1:10" ht="15" customHeight="1" x14ac:dyDescent="0.3">
      <c r="A766" s="13">
        <f t="shared" si="70"/>
        <v>43454</v>
      </c>
      <c r="B766" s="14">
        <v>15163.139646</v>
      </c>
      <c r="C766" s="23">
        <f t="shared" si="62"/>
        <v>-0.14000000000000001</v>
      </c>
      <c r="D766" s="24">
        <v>113.077</v>
      </c>
      <c r="E766" s="17">
        <f t="shared" si="63"/>
        <v>-0.14000000000000001</v>
      </c>
      <c r="F766" s="18">
        <f t="shared" si="66"/>
        <v>0</v>
      </c>
      <c r="G766" s="21">
        <f t="shared" si="67"/>
        <v>6.571727787428077E-3</v>
      </c>
      <c r="H766" s="19">
        <f t="shared" si="64"/>
        <v>0.1039081398544579</v>
      </c>
      <c r="I766" s="25">
        <v>10951.7</v>
      </c>
      <c r="J766" s="18">
        <f t="shared" si="65"/>
        <v>-0.14224102559425333</v>
      </c>
    </row>
    <row r="767" spans="1:10" ht="15" customHeight="1" x14ac:dyDescent="0.3">
      <c r="A767" s="13">
        <f t="shared" si="70"/>
        <v>43455</v>
      </c>
      <c r="B767" s="14">
        <v>14894.416051</v>
      </c>
      <c r="C767" s="23">
        <f t="shared" si="62"/>
        <v>-1.77</v>
      </c>
      <c r="D767" s="24">
        <v>111.0741</v>
      </c>
      <c r="E767" s="17">
        <f t="shared" si="63"/>
        <v>-1.77</v>
      </c>
      <c r="F767" s="18">
        <f t="shared" si="66"/>
        <v>0</v>
      </c>
      <c r="G767" s="21">
        <f t="shared" si="67"/>
        <v>6.571727787428077E-3</v>
      </c>
      <c r="H767" s="19">
        <f t="shared" si="64"/>
        <v>0.1039081398544579</v>
      </c>
      <c r="I767" s="25">
        <v>10754</v>
      </c>
      <c r="J767" s="18">
        <f t="shared" si="65"/>
        <v>-1.8051991928193862</v>
      </c>
    </row>
    <row r="768" spans="1:10" ht="15" customHeight="1" x14ac:dyDescent="0.3">
      <c r="A768" s="13">
        <f>A767+3</f>
        <v>43458</v>
      </c>
      <c r="B768" s="14">
        <v>14769.127657999999</v>
      </c>
      <c r="C768" s="23">
        <f t="shared" si="62"/>
        <v>-0.84</v>
      </c>
      <c r="D768" s="24">
        <v>110.14230000000001</v>
      </c>
      <c r="E768" s="17">
        <f t="shared" si="63"/>
        <v>-0.84</v>
      </c>
      <c r="F768" s="18">
        <f t="shared" si="66"/>
        <v>0</v>
      </c>
      <c r="G768" s="21">
        <f t="shared" si="67"/>
        <v>6.571727787428077E-3</v>
      </c>
      <c r="H768" s="19">
        <f t="shared" si="64"/>
        <v>0.1039081398544579</v>
      </c>
      <c r="I768" s="25">
        <v>10663.5</v>
      </c>
      <c r="J768" s="18">
        <f t="shared" si="65"/>
        <v>-0.84154733122559044</v>
      </c>
    </row>
    <row r="769" spans="1:10" ht="15" customHeight="1" x14ac:dyDescent="0.3">
      <c r="A769" s="13">
        <f>A768+2</f>
        <v>43460</v>
      </c>
      <c r="B769" s="14">
        <v>14860.967956</v>
      </c>
      <c r="C769" s="23">
        <f t="shared" si="62"/>
        <v>0.62</v>
      </c>
      <c r="D769" s="24">
        <v>110.8231</v>
      </c>
      <c r="E769" s="17">
        <f t="shared" si="63"/>
        <v>0.62</v>
      </c>
      <c r="F769" s="18">
        <f t="shared" si="66"/>
        <v>0</v>
      </c>
      <c r="G769" s="21">
        <f t="shared" si="67"/>
        <v>6.571727787428077E-3</v>
      </c>
      <c r="H769" s="19">
        <f t="shared" si="64"/>
        <v>0.1039081398544579</v>
      </c>
      <c r="I769" s="25">
        <v>10729.85</v>
      </c>
      <c r="J769" s="18">
        <f t="shared" si="65"/>
        <v>0.62221597036620591</v>
      </c>
    </row>
    <row r="770" spans="1:10" ht="15" customHeight="1" x14ac:dyDescent="0.3">
      <c r="A770" s="13">
        <f t="shared" ref="A770:A771" si="71">A769+1</f>
        <v>43461</v>
      </c>
      <c r="B770" s="14">
        <v>14930.17712</v>
      </c>
      <c r="C770" s="23">
        <f t="shared" si="62"/>
        <v>0.47</v>
      </c>
      <c r="D770" s="24">
        <v>111.3364</v>
      </c>
      <c r="E770" s="17">
        <f t="shared" si="63"/>
        <v>0.46</v>
      </c>
      <c r="F770" s="18">
        <f t="shared" si="66"/>
        <v>-9.9999999999999534E-3</v>
      </c>
      <c r="G770" s="21">
        <f t="shared" si="67"/>
        <v>6.309126747709436E-3</v>
      </c>
      <c r="H770" s="19">
        <f t="shared" si="64"/>
        <v>9.9756052847261661E-2</v>
      </c>
      <c r="I770" s="25">
        <v>10779.8</v>
      </c>
      <c r="J770" s="18">
        <f t="shared" si="65"/>
        <v>0.46552374916703315</v>
      </c>
    </row>
    <row r="771" spans="1:10" ht="15" customHeight="1" x14ac:dyDescent="0.3">
      <c r="A771" s="13">
        <f t="shared" si="71"/>
        <v>43462</v>
      </c>
      <c r="B771" s="14">
        <v>15045.336968</v>
      </c>
      <c r="C771" s="23">
        <f t="shared" si="62"/>
        <v>0.77</v>
      </c>
      <c r="D771" s="24">
        <v>112.18989999999999</v>
      </c>
      <c r="E771" s="17">
        <f t="shared" si="63"/>
        <v>0.77</v>
      </c>
      <c r="F771" s="18">
        <f t="shared" si="66"/>
        <v>0</v>
      </c>
      <c r="G771" s="21">
        <f t="shared" si="67"/>
        <v>6.309126747709436E-3</v>
      </c>
      <c r="H771" s="19">
        <f t="shared" si="64"/>
        <v>9.9756052847261661E-2</v>
      </c>
      <c r="I771" s="25">
        <v>10859.9</v>
      </c>
      <c r="J771" s="18">
        <f t="shared" si="65"/>
        <v>0.7430564574481936</v>
      </c>
    </row>
    <row r="772" spans="1:10" ht="15" customHeight="1" x14ac:dyDescent="0.3">
      <c r="A772" s="13">
        <f>A771+3</f>
        <v>43465</v>
      </c>
      <c r="B772" s="14">
        <v>15048.980573999999</v>
      </c>
      <c r="C772" s="23">
        <f t="shared" si="62"/>
        <v>0.02</v>
      </c>
      <c r="D772" s="24">
        <v>112.2195</v>
      </c>
      <c r="E772" s="17">
        <f t="shared" si="63"/>
        <v>0.03</v>
      </c>
      <c r="F772" s="18">
        <f t="shared" si="66"/>
        <v>9.9999999999999985E-3</v>
      </c>
      <c r="G772" s="21">
        <f t="shared" si="67"/>
        <v>6.3153337195711225E-3</v>
      </c>
      <c r="H772" s="19">
        <f t="shared" si="64"/>
        <v>9.9854193689539184E-2</v>
      </c>
      <c r="I772" s="25">
        <v>10862.55</v>
      </c>
      <c r="J772" s="18">
        <f t="shared" si="65"/>
        <v>2.4401697989849227E-2</v>
      </c>
    </row>
    <row r="773" spans="1:10" ht="15" customHeight="1" x14ac:dyDescent="0.3">
      <c r="A773" s="13">
        <f>A772+1</f>
        <v>43466</v>
      </c>
      <c r="B773" s="14">
        <v>15114.897983000001</v>
      </c>
      <c r="C773" s="23">
        <f t="shared" si="62"/>
        <v>0.44</v>
      </c>
      <c r="D773" s="24">
        <v>112.709</v>
      </c>
      <c r="E773" s="17">
        <f t="shared" si="63"/>
        <v>0.44</v>
      </c>
      <c r="F773" s="18">
        <f t="shared" si="66"/>
        <v>0</v>
      </c>
      <c r="G773" s="21">
        <f t="shared" si="67"/>
        <v>6.3153337195711225E-3</v>
      </c>
      <c r="H773" s="19">
        <f t="shared" si="64"/>
        <v>9.9854193689539184E-2</v>
      </c>
      <c r="I773" s="25">
        <v>10910.1</v>
      </c>
      <c r="J773" s="18">
        <f t="shared" si="65"/>
        <v>0.43774251902178674</v>
      </c>
    </row>
    <row r="774" spans="1:10" ht="15" customHeight="1" x14ac:dyDescent="0.3">
      <c r="A774" s="13">
        <f t="shared" ref="A774:A776" si="72">A773+1</f>
        <v>43467</v>
      </c>
      <c r="B774" s="14">
        <v>14951.960897999999</v>
      </c>
      <c r="C774" s="23">
        <f t="shared" si="62"/>
        <v>-1.08</v>
      </c>
      <c r="D774" s="24">
        <v>111.49639999999999</v>
      </c>
      <c r="E774" s="17">
        <f t="shared" si="63"/>
        <v>-1.08</v>
      </c>
      <c r="F774" s="18">
        <f t="shared" si="66"/>
        <v>0</v>
      </c>
      <c r="G774" s="21">
        <f t="shared" si="67"/>
        <v>6.3153337195711225E-3</v>
      </c>
      <c r="H774" s="19">
        <f t="shared" si="64"/>
        <v>9.9854193689539184E-2</v>
      </c>
      <c r="I774" s="25">
        <v>10792.5</v>
      </c>
      <c r="J774" s="18">
        <f t="shared" si="65"/>
        <v>-1.0779002942227878</v>
      </c>
    </row>
    <row r="775" spans="1:10" ht="15" customHeight="1" x14ac:dyDescent="0.3">
      <c r="A775" s="13">
        <f t="shared" si="72"/>
        <v>43468</v>
      </c>
      <c r="B775" s="14">
        <v>14785.380207</v>
      </c>
      <c r="C775" s="23">
        <f t="shared" si="62"/>
        <v>-1.1100000000000001</v>
      </c>
      <c r="D775" s="24">
        <v>110.2568</v>
      </c>
      <c r="E775" s="17">
        <f t="shared" si="63"/>
        <v>-1.1100000000000001</v>
      </c>
      <c r="F775" s="18">
        <f t="shared" si="66"/>
        <v>0</v>
      </c>
      <c r="G775" s="21">
        <f t="shared" si="67"/>
        <v>6.3153337195711225E-3</v>
      </c>
      <c r="H775" s="19">
        <f t="shared" si="64"/>
        <v>9.9854193689539184E-2</v>
      </c>
      <c r="I775" s="25">
        <v>10672.25</v>
      </c>
      <c r="J775" s="18">
        <f t="shared" si="65"/>
        <v>-1.114199675700718</v>
      </c>
    </row>
    <row r="776" spans="1:10" ht="15" customHeight="1" x14ac:dyDescent="0.3">
      <c r="A776" s="13">
        <f t="shared" si="72"/>
        <v>43469</v>
      </c>
      <c r="B776" s="14">
        <v>14861.688129</v>
      </c>
      <c r="C776" s="23">
        <f t="shared" si="62"/>
        <v>0.52</v>
      </c>
      <c r="D776" s="24">
        <v>110.8235</v>
      </c>
      <c r="E776" s="17">
        <f t="shared" si="63"/>
        <v>0.51</v>
      </c>
      <c r="F776" s="18">
        <f t="shared" si="66"/>
        <v>-1.0000000000000009E-2</v>
      </c>
      <c r="G776" s="21">
        <f t="shared" si="67"/>
        <v>6.3443479528511046E-3</v>
      </c>
      <c r="H776" s="19">
        <f t="shared" si="64"/>
        <v>0.10031294899818019</v>
      </c>
      <c r="I776" s="25">
        <v>10727.35</v>
      </c>
      <c r="J776" s="18">
        <f t="shared" si="65"/>
        <v>0.51629225327368045</v>
      </c>
    </row>
    <row r="777" spans="1:10" ht="15" customHeight="1" x14ac:dyDescent="0.3">
      <c r="A777" s="13">
        <f>A776+3</f>
        <v>43472</v>
      </c>
      <c r="B777" s="14">
        <v>14923.269231</v>
      </c>
      <c r="C777" s="23">
        <f t="shared" ref="C777:C840" si="73">ROUND(((B777-B776)/B776)*100,2)</f>
        <v>0.41</v>
      </c>
      <c r="D777" s="24">
        <v>111.2799</v>
      </c>
      <c r="E777" s="17">
        <f t="shared" ref="E777:E840" si="74">ROUND(((D777-D776)/D776)*100,2)</f>
        <v>0.41</v>
      </c>
      <c r="F777" s="18">
        <f t="shared" si="66"/>
        <v>0</v>
      </c>
      <c r="G777" s="21">
        <f t="shared" si="67"/>
        <v>6.3443479528511046E-3</v>
      </c>
      <c r="H777" s="19">
        <f t="shared" ref="H777:H840" si="75">+G777*(SQRT(250))</f>
        <v>0.10031294899818019</v>
      </c>
      <c r="I777" s="25">
        <v>10771.8</v>
      </c>
      <c r="J777" s="18">
        <f t="shared" ref="J777:J840" si="76">+((I777-I776)/I776)*100</f>
        <v>0.41436142197279768</v>
      </c>
    </row>
    <row r="778" spans="1:10" ht="15" customHeight="1" x14ac:dyDescent="0.3">
      <c r="A778" s="13">
        <f>A777+1</f>
        <v>43473</v>
      </c>
      <c r="B778" s="14">
        <v>14965.343878</v>
      </c>
      <c r="C778" s="23">
        <f t="shared" si="73"/>
        <v>0.28000000000000003</v>
      </c>
      <c r="D778" s="24">
        <v>111.5964</v>
      </c>
      <c r="E778" s="17">
        <f t="shared" si="74"/>
        <v>0.28000000000000003</v>
      </c>
      <c r="F778" s="18">
        <f t="shared" ref="F778:F841" si="77">E778-C778</f>
        <v>0</v>
      </c>
      <c r="G778" s="21">
        <f t="shared" si="67"/>
        <v>6.3443479528511046E-3</v>
      </c>
      <c r="H778" s="19">
        <f t="shared" si="75"/>
        <v>0.10031294899818019</v>
      </c>
      <c r="I778" s="25">
        <v>10802.15</v>
      </c>
      <c r="J778" s="18">
        <f t="shared" si="76"/>
        <v>0.28175421006703028</v>
      </c>
    </row>
    <row r="779" spans="1:10" ht="15" customHeight="1" x14ac:dyDescent="0.3">
      <c r="A779" s="13">
        <f t="shared" ref="A779:A791" si="78">A778+1</f>
        <v>43474</v>
      </c>
      <c r="B779" s="14">
        <v>15038.742456</v>
      </c>
      <c r="C779" s="23">
        <f t="shared" si="73"/>
        <v>0.49</v>
      </c>
      <c r="D779" s="24">
        <v>112.1443</v>
      </c>
      <c r="E779" s="17">
        <f t="shared" si="74"/>
        <v>0.49</v>
      </c>
      <c r="F779" s="18">
        <f t="shared" si="77"/>
        <v>0</v>
      </c>
      <c r="G779" s="21">
        <f t="shared" si="67"/>
        <v>6.3443479528511046E-3</v>
      </c>
      <c r="H779" s="19">
        <f t="shared" si="75"/>
        <v>0.10031294899818019</v>
      </c>
      <c r="I779" s="25">
        <v>10855.15</v>
      </c>
      <c r="J779" s="18">
        <f t="shared" si="76"/>
        <v>0.49064306642659106</v>
      </c>
    </row>
    <row r="780" spans="1:10" ht="15" customHeight="1" x14ac:dyDescent="0.3">
      <c r="A780" s="13">
        <f t="shared" si="78"/>
        <v>43475</v>
      </c>
      <c r="B780" s="14">
        <v>14992.234522999999</v>
      </c>
      <c r="C780" s="23">
        <f t="shared" si="73"/>
        <v>-0.31</v>
      </c>
      <c r="D780" s="24">
        <v>111.7993</v>
      </c>
      <c r="E780" s="17">
        <f t="shared" si="74"/>
        <v>-0.31</v>
      </c>
      <c r="F780" s="18">
        <f t="shared" si="77"/>
        <v>0</v>
      </c>
      <c r="G780" s="21">
        <f t="shared" si="67"/>
        <v>6.3091267477094351E-3</v>
      </c>
      <c r="H780" s="19">
        <f t="shared" si="75"/>
        <v>9.9756052847261648E-2</v>
      </c>
      <c r="I780" s="25">
        <v>10821.6</v>
      </c>
      <c r="J780" s="18">
        <f t="shared" si="76"/>
        <v>-0.30906988848610356</v>
      </c>
    </row>
    <row r="781" spans="1:10" ht="15" customHeight="1" x14ac:dyDescent="0.3">
      <c r="A781" s="13">
        <f t="shared" si="78"/>
        <v>43476</v>
      </c>
      <c r="B781" s="14">
        <v>14955.327423999999</v>
      </c>
      <c r="C781" s="23">
        <f t="shared" si="73"/>
        <v>-0.25</v>
      </c>
      <c r="D781" s="24">
        <v>111.5228</v>
      </c>
      <c r="E781" s="17">
        <f t="shared" si="74"/>
        <v>-0.25</v>
      </c>
      <c r="F781" s="18">
        <f t="shared" si="77"/>
        <v>0</v>
      </c>
      <c r="G781" s="21">
        <f t="shared" si="67"/>
        <v>6.3091267477094351E-3</v>
      </c>
      <c r="H781" s="19">
        <f t="shared" si="75"/>
        <v>9.9756052847261648E-2</v>
      </c>
      <c r="I781" s="25">
        <v>10794.95</v>
      </c>
      <c r="J781" s="18">
        <f t="shared" si="76"/>
        <v>-0.24626672580764061</v>
      </c>
    </row>
    <row r="782" spans="1:10" ht="15" customHeight="1" x14ac:dyDescent="0.3">
      <c r="A782" s="13">
        <f>A781+3</f>
        <v>43479</v>
      </c>
      <c r="B782" s="14">
        <v>14875.916203000001</v>
      </c>
      <c r="C782" s="23">
        <f t="shared" si="73"/>
        <v>-0.53</v>
      </c>
      <c r="D782" s="24">
        <v>110.9315</v>
      </c>
      <c r="E782" s="17">
        <f t="shared" si="74"/>
        <v>-0.53</v>
      </c>
      <c r="F782" s="18">
        <f t="shared" si="77"/>
        <v>0</v>
      </c>
      <c r="G782" s="21">
        <f t="shared" si="67"/>
        <v>6.3091267477094351E-3</v>
      </c>
      <c r="H782" s="19">
        <f t="shared" si="75"/>
        <v>9.9756052847261648E-2</v>
      </c>
      <c r="I782" s="25">
        <v>10737.6</v>
      </c>
      <c r="J782" s="18">
        <f t="shared" si="76"/>
        <v>-0.53126693500201816</v>
      </c>
    </row>
    <row r="783" spans="1:10" ht="15" customHeight="1" x14ac:dyDescent="0.3">
      <c r="A783" s="13">
        <f t="shared" si="78"/>
        <v>43480</v>
      </c>
      <c r="B783" s="14">
        <v>15082.590418</v>
      </c>
      <c r="C783" s="23">
        <f t="shared" si="73"/>
        <v>1.39</v>
      </c>
      <c r="D783" s="24">
        <v>112.47020000000001</v>
      </c>
      <c r="E783" s="17">
        <f t="shared" si="74"/>
        <v>1.39</v>
      </c>
      <c r="F783" s="18">
        <f t="shared" si="77"/>
        <v>0</v>
      </c>
      <c r="G783" s="21">
        <f t="shared" si="67"/>
        <v>6.3091267477094351E-3</v>
      </c>
      <c r="H783" s="19">
        <f t="shared" si="75"/>
        <v>9.9756052847261648E-2</v>
      </c>
      <c r="I783" s="25">
        <v>10886.8</v>
      </c>
      <c r="J783" s="18">
        <f t="shared" si="76"/>
        <v>1.3895097600953557</v>
      </c>
    </row>
    <row r="784" spans="1:10" ht="15" customHeight="1" x14ac:dyDescent="0.3">
      <c r="A784" s="13">
        <f t="shared" si="78"/>
        <v>43481</v>
      </c>
      <c r="B784" s="14">
        <v>15087.411615999999</v>
      </c>
      <c r="C784" s="23">
        <f t="shared" si="73"/>
        <v>0.03</v>
      </c>
      <c r="D784" s="24">
        <v>112.50369999999999</v>
      </c>
      <c r="E784" s="17">
        <f t="shared" si="74"/>
        <v>0.03</v>
      </c>
      <c r="F784" s="18">
        <f t="shared" si="77"/>
        <v>0</v>
      </c>
      <c r="G784" s="21">
        <f t="shared" si="67"/>
        <v>6.3091267477094351E-3</v>
      </c>
      <c r="H784" s="19">
        <f t="shared" si="75"/>
        <v>9.9756052847261648E-2</v>
      </c>
      <c r="I784" s="25">
        <v>10890.3</v>
      </c>
      <c r="J784" s="18">
        <f t="shared" si="76"/>
        <v>3.2149024506742112E-2</v>
      </c>
    </row>
    <row r="785" spans="1:10" ht="15" customHeight="1" x14ac:dyDescent="0.3">
      <c r="A785" s="13">
        <f t="shared" si="78"/>
        <v>43482</v>
      </c>
      <c r="B785" s="14">
        <v>15109.537066999999</v>
      </c>
      <c r="C785" s="23">
        <f t="shared" si="73"/>
        <v>0.15</v>
      </c>
      <c r="D785" s="24">
        <v>112.66540000000001</v>
      </c>
      <c r="E785" s="17">
        <f t="shared" si="74"/>
        <v>0.14000000000000001</v>
      </c>
      <c r="F785" s="18">
        <f t="shared" si="77"/>
        <v>-9.9999999999999811E-3</v>
      </c>
      <c r="G785" s="21">
        <f t="shared" si="67"/>
        <v>6.3376542429658079E-3</v>
      </c>
      <c r="H785" s="19">
        <f t="shared" si="75"/>
        <v>0.10020711215201059</v>
      </c>
      <c r="I785" s="25">
        <v>10905.2</v>
      </c>
      <c r="J785" s="18">
        <f t="shared" si="76"/>
        <v>0.13681900406785358</v>
      </c>
    </row>
    <row r="786" spans="1:10" ht="15" customHeight="1" x14ac:dyDescent="0.3">
      <c r="A786" s="13">
        <f t="shared" si="78"/>
        <v>43483</v>
      </c>
      <c r="B786" s="14">
        <v>15111.95</v>
      </c>
      <c r="C786" s="23">
        <f t="shared" si="73"/>
        <v>0.02</v>
      </c>
      <c r="D786" s="24">
        <v>112.6814</v>
      </c>
      <c r="E786" s="17">
        <f t="shared" si="74"/>
        <v>0.01</v>
      </c>
      <c r="F786" s="18">
        <f t="shared" si="77"/>
        <v>-0.01</v>
      </c>
      <c r="G786" s="21">
        <f t="shared" si="67"/>
        <v>6.3657974600057222E-3</v>
      </c>
      <c r="H786" s="19">
        <f t="shared" si="75"/>
        <v>0.10065209548466353</v>
      </c>
      <c r="I786" s="25">
        <v>10906.95</v>
      </c>
      <c r="J786" s="18">
        <f t="shared" si="76"/>
        <v>1.6047390235850785E-2</v>
      </c>
    </row>
    <row r="787" spans="1:10" ht="15" customHeight="1" x14ac:dyDescent="0.3">
      <c r="A787" s="13">
        <f>A786+3</f>
        <v>43486</v>
      </c>
      <c r="B787" s="14">
        <v>15187.999918</v>
      </c>
      <c r="C787" s="23">
        <f t="shared" si="73"/>
        <v>0.5</v>
      </c>
      <c r="D787" s="24">
        <v>113.2488</v>
      </c>
      <c r="E787" s="17">
        <f t="shared" si="74"/>
        <v>0.5</v>
      </c>
      <c r="F787" s="18">
        <f t="shared" si="77"/>
        <v>0</v>
      </c>
      <c r="G787" s="21">
        <f t="shared" si="67"/>
        <v>6.3299219359144359E-3</v>
      </c>
      <c r="H787" s="19">
        <f t="shared" si="75"/>
        <v>0.10008485364276</v>
      </c>
      <c r="I787" s="25">
        <v>10961.85</v>
      </c>
      <c r="J787" s="18">
        <f t="shared" si="76"/>
        <v>0.5033487821985031</v>
      </c>
    </row>
    <row r="788" spans="1:10" ht="15" customHeight="1" x14ac:dyDescent="0.3">
      <c r="A788" s="13">
        <f t="shared" si="78"/>
        <v>43487</v>
      </c>
      <c r="B788" s="14">
        <v>15133.825497</v>
      </c>
      <c r="C788" s="23">
        <f t="shared" si="73"/>
        <v>-0.36</v>
      </c>
      <c r="D788" s="24">
        <v>112.8433</v>
      </c>
      <c r="E788" s="17">
        <f t="shared" si="74"/>
        <v>-0.36</v>
      </c>
      <c r="F788" s="18">
        <f t="shared" si="77"/>
        <v>0</v>
      </c>
      <c r="G788" s="21">
        <f t="shared" si="67"/>
        <v>6.3299219359144359E-3</v>
      </c>
      <c r="H788" s="19">
        <f t="shared" si="75"/>
        <v>0.10008485364276</v>
      </c>
      <c r="I788" s="25">
        <v>10922.75</v>
      </c>
      <c r="J788" s="18">
        <f t="shared" si="76"/>
        <v>-0.35669161683475292</v>
      </c>
    </row>
    <row r="789" spans="1:10" ht="15" customHeight="1" x14ac:dyDescent="0.3">
      <c r="A789" s="13">
        <f t="shared" si="78"/>
        <v>43488</v>
      </c>
      <c r="B789" s="14">
        <v>15007.395422</v>
      </c>
      <c r="C789" s="23">
        <f t="shared" si="73"/>
        <v>-0.84</v>
      </c>
      <c r="D789" s="24">
        <v>111.9023</v>
      </c>
      <c r="E789" s="17">
        <f t="shared" si="74"/>
        <v>-0.83</v>
      </c>
      <c r="F789" s="18">
        <f t="shared" si="77"/>
        <v>1.0000000000000009E-2</v>
      </c>
      <c r="G789" s="21">
        <f t="shared" si="67"/>
        <v>6.3657974600057213E-3</v>
      </c>
      <c r="H789" s="19">
        <f t="shared" si="75"/>
        <v>0.10065209548466351</v>
      </c>
      <c r="I789" s="25">
        <v>10831.5</v>
      </c>
      <c r="J789" s="18">
        <f t="shared" si="76"/>
        <v>-0.83541232748163241</v>
      </c>
    </row>
    <row r="790" spans="1:10" ht="15" customHeight="1" x14ac:dyDescent="0.3">
      <c r="A790" s="13">
        <f t="shared" si="78"/>
        <v>43489</v>
      </c>
      <c r="B790" s="14">
        <v>15038.070898</v>
      </c>
      <c r="C790" s="23">
        <f t="shared" si="73"/>
        <v>0.2</v>
      </c>
      <c r="D790" s="24">
        <v>112.1301</v>
      </c>
      <c r="E790" s="17">
        <f t="shared" si="74"/>
        <v>0.2</v>
      </c>
      <c r="F790" s="18">
        <f t="shared" si="77"/>
        <v>0</v>
      </c>
      <c r="G790" s="21">
        <f t="shared" si="67"/>
        <v>6.3657974600057213E-3</v>
      </c>
      <c r="H790" s="19">
        <f t="shared" si="75"/>
        <v>0.10065209548466351</v>
      </c>
      <c r="I790" s="25">
        <v>10849.8</v>
      </c>
      <c r="J790" s="18">
        <f t="shared" si="76"/>
        <v>0.16895166874393458</v>
      </c>
    </row>
    <row r="791" spans="1:10" ht="15" customHeight="1" x14ac:dyDescent="0.3">
      <c r="A791" s="13">
        <f t="shared" si="78"/>
        <v>43490</v>
      </c>
      <c r="B791" s="14">
        <v>14942.088991000001</v>
      </c>
      <c r="C791" s="23">
        <f t="shared" si="73"/>
        <v>-0.64</v>
      </c>
      <c r="D791" s="24">
        <v>111.41200000000001</v>
      </c>
      <c r="E791" s="17">
        <f t="shared" si="74"/>
        <v>-0.64</v>
      </c>
      <c r="F791" s="18">
        <f t="shared" si="77"/>
        <v>0</v>
      </c>
      <c r="G791" s="21">
        <f t="shared" ref="G791:G854" si="79">+STDEV(F544:F791)</f>
        <v>6.3376542429658071E-3</v>
      </c>
      <c r="H791" s="19">
        <f t="shared" si="75"/>
        <v>0.10020711215201057</v>
      </c>
      <c r="I791" s="25">
        <v>10780.55</v>
      </c>
      <c r="J791" s="18">
        <f t="shared" si="76"/>
        <v>-0.63826061309885906</v>
      </c>
    </row>
    <row r="792" spans="1:10" ht="15" customHeight="1" x14ac:dyDescent="0.3">
      <c r="A792" s="13">
        <f>A791+3</f>
        <v>43493</v>
      </c>
      <c r="B792" s="14">
        <v>14777.110993</v>
      </c>
      <c r="C792" s="23">
        <f t="shared" si="73"/>
        <v>-1.1000000000000001</v>
      </c>
      <c r="D792" s="24">
        <v>110.1846</v>
      </c>
      <c r="E792" s="17">
        <f t="shared" si="74"/>
        <v>-1.1000000000000001</v>
      </c>
      <c r="F792" s="18">
        <f t="shared" si="77"/>
        <v>0</v>
      </c>
      <c r="G792" s="21">
        <f t="shared" si="79"/>
        <v>6.3376542429658071E-3</v>
      </c>
      <c r="H792" s="19">
        <f t="shared" si="75"/>
        <v>0.10020711215201057</v>
      </c>
      <c r="I792" s="25">
        <v>10661.55</v>
      </c>
      <c r="J792" s="18">
        <f t="shared" si="76"/>
        <v>-1.1038397855396989</v>
      </c>
    </row>
    <row r="793" spans="1:10" ht="15" customHeight="1" x14ac:dyDescent="0.3">
      <c r="A793" s="13">
        <f>A792+1</f>
        <v>43494</v>
      </c>
      <c r="B793" s="14">
        <v>14764.5851</v>
      </c>
      <c r="C793" s="23">
        <f t="shared" si="73"/>
        <v>-0.08</v>
      </c>
      <c r="D793" s="24">
        <v>110.0924</v>
      </c>
      <c r="E793" s="17">
        <f t="shared" si="74"/>
        <v>-0.08</v>
      </c>
      <c r="F793" s="18">
        <f t="shared" si="77"/>
        <v>0</v>
      </c>
      <c r="G793" s="21">
        <f t="shared" si="79"/>
        <v>6.3376542429658071E-3</v>
      </c>
      <c r="H793" s="19">
        <f t="shared" si="75"/>
        <v>0.10020711215201057</v>
      </c>
      <c r="I793" s="25">
        <v>10652.2</v>
      </c>
      <c r="J793" s="18">
        <f t="shared" si="76"/>
        <v>-8.769831778679972E-2</v>
      </c>
    </row>
    <row r="794" spans="1:10" ht="15" customHeight="1" x14ac:dyDescent="0.3">
      <c r="A794" s="13">
        <f t="shared" ref="A794:A801" si="80">A793+1</f>
        <v>43495</v>
      </c>
      <c r="B794" s="14">
        <v>14764.016817</v>
      </c>
      <c r="C794" s="23">
        <f t="shared" si="73"/>
        <v>0</v>
      </c>
      <c r="D794" s="24">
        <v>110.0902</v>
      </c>
      <c r="E794" s="17">
        <f t="shared" si="74"/>
        <v>0</v>
      </c>
      <c r="F794" s="18">
        <f t="shared" si="77"/>
        <v>0</v>
      </c>
      <c r="G794" s="21">
        <f t="shared" si="79"/>
        <v>6.3376542429658071E-3</v>
      </c>
      <c r="H794" s="19">
        <f t="shared" si="75"/>
        <v>0.10020711215201057</v>
      </c>
      <c r="I794" s="25">
        <v>10651.8</v>
      </c>
      <c r="J794" s="18">
        <f t="shared" si="76"/>
        <v>-3.7550928446842451E-3</v>
      </c>
    </row>
    <row r="795" spans="1:10" ht="15" customHeight="1" x14ac:dyDescent="0.3">
      <c r="A795" s="13">
        <f t="shared" si="80"/>
        <v>43496</v>
      </c>
      <c r="B795" s="14">
        <v>15012.342806000001</v>
      </c>
      <c r="C795" s="23">
        <f t="shared" si="73"/>
        <v>1.68</v>
      </c>
      <c r="D795" s="24">
        <v>111.94110000000001</v>
      </c>
      <c r="E795" s="17">
        <f t="shared" si="74"/>
        <v>1.68</v>
      </c>
      <c r="F795" s="18">
        <f t="shared" si="77"/>
        <v>0</v>
      </c>
      <c r="G795" s="21">
        <f t="shared" si="79"/>
        <v>6.3376542429658071E-3</v>
      </c>
      <c r="H795" s="19">
        <f t="shared" si="75"/>
        <v>0.10020711215201057</v>
      </c>
      <c r="I795" s="25">
        <v>10830.95</v>
      </c>
      <c r="J795" s="18">
        <f t="shared" si="76"/>
        <v>1.6818753637882937</v>
      </c>
    </row>
    <row r="796" spans="1:10" ht="15" customHeight="1" x14ac:dyDescent="0.3">
      <c r="A796" s="13">
        <f t="shared" si="80"/>
        <v>43497</v>
      </c>
      <c r="B796" s="14">
        <v>15099.207004</v>
      </c>
      <c r="C796" s="23">
        <f t="shared" si="73"/>
        <v>0.57999999999999996</v>
      </c>
      <c r="D796" s="24">
        <v>112.5859</v>
      </c>
      <c r="E796" s="17">
        <f t="shared" si="74"/>
        <v>0.57999999999999996</v>
      </c>
      <c r="F796" s="18">
        <f t="shared" si="77"/>
        <v>0</v>
      </c>
      <c r="G796" s="21">
        <f t="shared" si="79"/>
        <v>6.3091267477094351E-3</v>
      </c>
      <c r="H796" s="19">
        <f t="shared" si="75"/>
        <v>9.9756052847261648E-2</v>
      </c>
      <c r="I796" s="25">
        <v>10893.65</v>
      </c>
      <c r="J796" s="18">
        <f t="shared" si="76"/>
        <v>0.57889658801858468</v>
      </c>
    </row>
    <row r="797" spans="1:10" ht="15" customHeight="1" x14ac:dyDescent="0.3">
      <c r="A797" s="13">
        <f>A796+3</f>
        <v>43500</v>
      </c>
      <c r="B797" s="14">
        <v>15125.015386999999</v>
      </c>
      <c r="C797" s="23">
        <f t="shared" si="73"/>
        <v>0.17</v>
      </c>
      <c r="D797" s="24">
        <v>112.7764</v>
      </c>
      <c r="E797" s="17">
        <f t="shared" si="74"/>
        <v>0.17</v>
      </c>
      <c r="F797" s="18">
        <f t="shared" si="77"/>
        <v>0</v>
      </c>
      <c r="G797" s="21">
        <f t="shared" si="79"/>
        <v>6.1857907167290633E-3</v>
      </c>
      <c r="H797" s="19">
        <f t="shared" si="75"/>
        <v>9.7805938969946327E-2</v>
      </c>
      <c r="I797" s="25">
        <v>10912.25</v>
      </c>
      <c r="J797" s="18">
        <f t="shared" si="76"/>
        <v>0.17074167060627399</v>
      </c>
    </row>
    <row r="798" spans="1:10" ht="15" customHeight="1" x14ac:dyDescent="0.3">
      <c r="A798" s="13">
        <f t="shared" si="80"/>
        <v>43501</v>
      </c>
      <c r="B798" s="14">
        <v>15155.991629</v>
      </c>
      <c r="C798" s="23">
        <f t="shared" si="73"/>
        <v>0.2</v>
      </c>
      <c r="D798" s="24">
        <v>113.00839999999999</v>
      </c>
      <c r="E798" s="17">
        <f t="shared" si="74"/>
        <v>0.21</v>
      </c>
      <c r="F798" s="18">
        <f t="shared" si="77"/>
        <v>9.9999999999999811E-3</v>
      </c>
      <c r="G798" s="21">
        <f t="shared" si="79"/>
        <v>6.2211853731246993E-3</v>
      </c>
      <c r="H798" s="19">
        <f t="shared" si="75"/>
        <v>9.8365577625992601E-2</v>
      </c>
      <c r="I798" s="25">
        <v>10934.35</v>
      </c>
      <c r="J798" s="18">
        <f t="shared" si="76"/>
        <v>0.20252468555980999</v>
      </c>
    </row>
    <row r="799" spans="1:10" ht="15" customHeight="1" x14ac:dyDescent="0.3">
      <c r="A799" s="13">
        <f t="shared" si="80"/>
        <v>43502</v>
      </c>
      <c r="B799" s="14">
        <v>15337.798398000001</v>
      </c>
      <c r="C799" s="23">
        <f t="shared" si="73"/>
        <v>1.2</v>
      </c>
      <c r="D799" s="24">
        <v>114.36369999999999</v>
      </c>
      <c r="E799" s="17">
        <f t="shared" si="74"/>
        <v>1.2</v>
      </c>
      <c r="F799" s="18">
        <f t="shared" si="77"/>
        <v>0</v>
      </c>
      <c r="G799" s="21">
        <f t="shared" si="79"/>
        <v>6.2211853731246993E-3</v>
      </c>
      <c r="H799" s="19">
        <f t="shared" si="75"/>
        <v>9.8365577625992601E-2</v>
      </c>
      <c r="I799" s="25">
        <v>11062.45</v>
      </c>
      <c r="J799" s="18">
        <f t="shared" si="76"/>
        <v>1.1715374027720016</v>
      </c>
    </row>
    <row r="800" spans="1:10" ht="15" customHeight="1" x14ac:dyDescent="0.3">
      <c r="A800" s="13">
        <f t="shared" si="80"/>
        <v>43503</v>
      </c>
      <c r="B800" s="14">
        <v>15347.406644999999</v>
      </c>
      <c r="C800" s="23">
        <f t="shared" si="73"/>
        <v>0.06</v>
      </c>
      <c r="D800" s="24">
        <v>114.4367</v>
      </c>
      <c r="E800" s="17">
        <f t="shared" si="74"/>
        <v>0.06</v>
      </c>
      <c r="F800" s="18">
        <f t="shared" si="77"/>
        <v>0</v>
      </c>
      <c r="G800" s="21">
        <f t="shared" si="79"/>
        <v>6.0837393558637E-3</v>
      </c>
      <c r="H800" s="19">
        <f t="shared" si="75"/>
        <v>9.6192365276674713E-2</v>
      </c>
      <c r="I800" s="25">
        <v>11069.4</v>
      </c>
      <c r="J800" s="18">
        <f t="shared" si="76"/>
        <v>6.282514271249956E-2</v>
      </c>
    </row>
    <row r="801" spans="1:10" ht="15" customHeight="1" x14ac:dyDescent="0.3">
      <c r="A801" s="13">
        <f t="shared" si="80"/>
        <v>43504</v>
      </c>
      <c r="B801" s="14">
        <v>15173.016271</v>
      </c>
      <c r="C801" s="23">
        <f t="shared" si="73"/>
        <v>-1.1399999999999999</v>
      </c>
      <c r="D801" s="24">
        <v>113.13679999999999</v>
      </c>
      <c r="E801" s="17">
        <f t="shared" si="74"/>
        <v>-1.1399999999999999</v>
      </c>
      <c r="F801" s="18">
        <f t="shared" si="77"/>
        <v>0</v>
      </c>
      <c r="G801" s="21">
        <f t="shared" si="79"/>
        <v>6.0837393558637E-3</v>
      </c>
      <c r="H801" s="19">
        <f t="shared" si="75"/>
        <v>9.6192365276674713E-2</v>
      </c>
      <c r="I801" s="25">
        <v>10943.6</v>
      </c>
      <c r="J801" s="18">
        <f t="shared" si="76"/>
        <v>-1.1364662944694317</v>
      </c>
    </row>
    <row r="802" spans="1:10" ht="15" customHeight="1" x14ac:dyDescent="0.3">
      <c r="A802" s="13">
        <f>A801+3</f>
        <v>43507</v>
      </c>
      <c r="B802" s="14">
        <v>15100.609799</v>
      </c>
      <c r="C802" s="23">
        <f t="shared" si="73"/>
        <v>-0.48</v>
      </c>
      <c r="D802" s="24">
        <v>112.5977</v>
      </c>
      <c r="E802" s="17">
        <f t="shared" si="74"/>
        <v>-0.48</v>
      </c>
      <c r="F802" s="18">
        <f t="shared" si="77"/>
        <v>0</v>
      </c>
      <c r="G802" s="21">
        <f t="shared" si="79"/>
        <v>6.0534761577783472E-3</v>
      </c>
      <c r="H802" s="19">
        <f t="shared" si="75"/>
        <v>9.5713862100521907E-2</v>
      </c>
      <c r="I802" s="25">
        <v>10888.8</v>
      </c>
      <c r="J802" s="18">
        <f t="shared" si="76"/>
        <v>-0.50074929639242194</v>
      </c>
    </row>
    <row r="803" spans="1:10" ht="15" customHeight="1" x14ac:dyDescent="0.3">
      <c r="A803" s="13">
        <f>A802+1</f>
        <v>43508</v>
      </c>
      <c r="B803" s="14">
        <v>15023.016825000001</v>
      </c>
      <c r="C803" s="23">
        <f t="shared" si="73"/>
        <v>-0.51</v>
      </c>
      <c r="D803" s="24">
        <v>112.0184</v>
      </c>
      <c r="E803" s="17">
        <f t="shared" si="74"/>
        <v>-0.51</v>
      </c>
      <c r="F803" s="18">
        <f t="shared" si="77"/>
        <v>0</v>
      </c>
      <c r="G803" s="21">
        <f t="shared" si="79"/>
        <v>6.0168237427146382E-3</v>
      </c>
      <c r="H803" s="19">
        <f t="shared" si="75"/>
        <v>9.5134336533785988E-2</v>
      </c>
      <c r="I803" s="25">
        <v>10831.4</v>
      </c>
      <c r="J803" s="18">
        <f t="shared" si="76"/>
        <v>-0.52714716038497944</v>
      </c>
    </row>
    <row r="804" spans="1:10" ht="15" customHeight="1" x14ac:dyDescent="0.3">
      <c r="A804" s="13">
        <f>A803+1</f>
        <v>43509</v>
      </c>
      <c r="B804" s="14">
        <v>14970.616533</v>
      </c>
      <c r="C804" s="23">
        <f t="shared" si="73"/>
        <v>-0.35</v>
      </c>
      <c r="D804" s="24">
        <v>111.6305</v>
      </c>
      <c r="E804" s="17">
        <f t="shared" si="74"/>
        <v>-0.35</v>
      </c>
      <c r="F804" s="18">
        <f t="shared" si="77"/>
        <v>0</v>
      </c>
      <c r="G804" s="21">
        <f t="shared" si="79"/>
        <v>6.0168237427146382E-3</v>
      </c>
      <c r="H804" s="19">
        <f t="shared" si="75"/>
        <v>9.5134336533785988E-2</v>
      </c>
      <c r="I804" s="25">
        <v>10793.65</v>
      </c>
      <c r="J804" s="18">
        <f t="shared" si="76"/>
        <v>-0.34852373654375246</v>
      </c>
    </row>
    <row r="805" spans="1:10" ht="15" customHeight="1" x14ac:dyDescent="0.3">
      <c r="A805" s="13">
        <f t="shared" ref="A805:A834" si="81">A804+1</f>
        <v>43510</v>
      </c>
      <c r="B805" s="14">
        <v>14906.264676999999</v>
      </c>
      <c r="C805" s="23">
        <f t="shared" si="73"/>
        <v>-0.43</v>
      </c>
      <c r="D805" s="24">
        <v>111.1529</v>
      </c>
      <c r="E805" s="17">
        <f t="shared" si="74"/>
        <v>-0.43</v>
      </c>
      <c r="F805" s="18">
        <f t="shared" si="77"/>
        <v>0</v>
      </c>
      <c r="G805" s="21">
        <f t="shared" si="79"/>
        <v>5.9796736802865116E-3</v>
      </c>
      <c r="H805" s="19">
        <f t="shared" si="75"/>
        <v>9.4546942471334355E-2</v>
      </c>
      <c r="I805" s="25">
        <v>10746.05</v>
      </c>
      <c r="J805" s="18">
        <f t="shared" si="76"/>
        <v>-0.44100003242647634</v>
      </c>
    </row>
    <row r="806" spans="1:10" ht="15" customHeight="1" x14ac:dyDescent="0.3">
      <c r="A806" s="13">
        <f t="shared" si="81"/>
        <v>43511</v>
      </c>
      <c r="B806" s="14">
        <v>14876.274676999999</v>
      </c>
      <c r="C806" s="23">
        <f t="shared" si="73"/>
        <v>-0.2</v>
      </c>
      <c r="D806" s="24">
        <v>110.92359999999999</v>
      </c>
      <c r="E806" s="17">
        <f t="shared" si="74"/>
        <v>-0.21</v>
      </c>
      <c r="F806" s="18">
        <f t="shared" si="77"/>
        <v>-9.9999999999999811E-3</v>
      </c>
      <c r="G806" s="21">
        <f t="shared" si="79"/>
        <v>6.0097652456174277E-3</v>
      </c>
      <c r="H806" s="19">
        <f t="shared" si="75"/>
        <v>9.5022731895361617E-2</v>
      </c>
      <c r="I806" s="25">
        <v>10724.4</v>
      </c>
      <c r="J806" s="18">
        <f t="shared" si="76"/>
        <v>-0.20146937711996166</v>
      </c>
    </row>
    <row r="807" spans="1:10" ht="15" customHeight="1" x14ac:dyDescent="0.3">
      <c r="A807" s="13">
        <f>A806+3</f>
        <v>43514</v>
      </c>
      <c r="B807" s="14">
        <v>14760.476101</v>
      </c>
      <c r="C807" s="23">
        <f t="shared" si="73"/>
        <v>-0.78</v>
      </c>
      <c r="D807" s="24">
        <v>110.0591</v>
      </c>
      <c r="E807" s="17">
        <f t="shared" si="74"/>
        <v>-0.78</v>
      </c>
      <c r="F807" s="18">
        <f t="shared" si="77"/>
        <v>0</v>
      </c>
      <c r="G807" s="21">
        <f t="shared" si="79"/>
        <v>6.0097652456174277E-3</v>
      </c>
      <c r="H807" s="19">
        <f t="shared" si="75"/>
        <v>9.5022731895361617E-2</v>
      </c>
      <c r="I807" s="25">
        <v>10640.95</v>
      </c>
      <c r="J807" s="18">
        <f t="shared" si="76"/>
        <v>-0.77813210995485915</v>
      </c>
    </row>
    <row r="808" spans="1:10" ht="15" customHeight="1" x14ac:dyDescent="0.3">
      <c r="A808" s="13">
        <f t="shared" si="81"/>
        <v>43515</v>
      </c>
      <c r="B808" s="14">
        <v>14709.748335</v>
      </c>
      <c r="C808" s="23">
        <f t="shared" si="73"/>
        <v>-0.34</v>
      </c>
      <c r="D808" s="24">
        <v>109.68380000000001</v>
      </c>
      <c r="E808" s="17">
        <f t="shared" si="74"/>
        <v>-0.34</v>
      </c>
      <c r="F808" s="18">
        <f t="shared" si="77"/>
        <v>0</v>
      </c>
      <c r="G808" s="21">
        <f t="shared" si="79"/>
        <v>5.9796736802865116E-3</v>
      </c>
      <c r="H808" s="19">
        <f t="shared" si="75"/>
        <v>9.4546942471334355E-2</v>
      </c>
      <c r="I808" s="25">
        <v>10604.35</v>
      </c>
      <c r="J808" s="18">
        <f t="shared" si="76"/>
        <v>-0.3439542522049287</v>
      </c>
    </row>
    <row r="809" spans="1:10" ht="15" customHeight="1" x14ac:dyDescent="0.3">
      <c r="A809" s="13">
        <f t="shared" si="81"/>
        <v>43516</v>
      </c>
      <c r="B809" s="14">
        <v>14891.602591999999</v>
      </c>
      <c r="C809" s="23">
        <f t="shared" si="73"/>
        <v>1.24</v>
      </c>
      <c r="D809" s="24">
        <v>111.0351</v>
      </c>
      <c r="E809" s="17">
        <f t="shared" si="74"/>
        <v>1.23</v>
      </c>
      <c r="F809" s="18">
        <f t="shared" si="77"/>
        <v>-1.0000000000000009E-2</v>
      </c>
      <c r="G809" s="21">
        <f t="shared" si="79"/>
        <v>6.0097652456174277E-3</v>
      </c>
      <c r="H809" s="19">
        <f t="shared" si="75"/>
        <v>9.5022731895361617E-2</v>
      </c>
      <c r="I809" s="25">
        <v>10735.45</v>
      </c>
      <c r="J809" s="18">
        <f t="shared" si="76"/>
        <v>1.2362851094126501</v>
      </c>
    </row>
    <row r="810" spans="1:10" ht="15" customHeight="1" x14ac:dyDescent="0.3">
      <c r="A810" s="13">
        <f t="shared" si="81"/>
        <v>43517</v>
      </c>
      <c r="B810" s="14">
        <v>14970.124100999999</v>
      </c>
      <c r="C810" s="23">
        <f t="shared" si="73"/>
        <v>0.53</v>
      </c>
      <c r="D810" s="24">
        <v>111.6208</v>
      </c>
      <c r="E810" s="17">
        <f t="shared" si="74"/>
        <v>0.53</v>
      </c>
      <c r="F810" s="18">
        <f t="shared" si="77"/>
        <v>0</v>
      </c>
      <c r="G810" s="21">
        <f t="shared" si="79"/>
        <v>6.0097652456174277E-3</v>
      </c>
      <c r="H810" s="19">
        <f t="shared" si="75"/>
        <v>9.5022731895361617E-2</v>
      </c>
      <c r="I810" s="25">
        <v>10789.85</v>
      </c>
      <c r="J810" s="18">
        <f t="shared" si="76"/>
        <v>0.50673236799574894</v>
      </c>
    </row>
    <row r="811" spans="1:10" ht="15" customHeight="1" x14ac:dyDescent="0.3">
      <c r="A811" s="13">
        <f t="shared" si="81"/>
        <v>43518</v>
      </c>
      <c r="B811" s="14">
        <v>14972.579844</v>
      </c>
      <c r="C811" s="23">
        <f t="shared" si="73"/>
        <v>0.02</v>
      </c>
      <c r="D811" s="24">
        <v>111.6369</v>
      </c>
      <c r="E811" s="17">
        <f t="shared" si="74"/>
        <v>0.01</v>
      </c>
      <c r="F811" s="18">
        <f t="shared" si="77"/>
        <v>-0.01</v>
      </c>
      <c r="G811" s="21">
        <f t="shared" si="79"/>
        <v>6.0394365884463017E-3</v>
      </c>
      <c r="H811" s="19">
        <f t="shared" si="75"/>
        <v>9.5491877018236346E-2</v>
      </c>
      <c r="I811" s="25">
        <v>10791.65</v>
      </c>
      <c r="J811" s="18">
        <f t="shared" si="76"/>
        <v>1.6682344981619506E-2</v>
      </c>
    </row>
    <row r="812" spans="1:10" ht="15" customHeight="1" x14ac:dyDescent="0.3">
      <c r="A812" s="13">
        <f>A811+3</f>
        <v>43521</v>
      </c>
      <c r="B812" s="14">
        <v>15095.325355000001</v>
      </c>
      <c r="C812" s="23">
        <f t="shared" si="73"/>
        <v>0.82</v>
      </c>
      <c r="D812" s="24">
        <v>112.5552</v>
      </c>
      <c r="E812" s="17">
        <f t="shared" si="74"/>
        <v>0.82</v>
      </c>
      <c r="F812" s="18">
        <f t="shared" si="77"/>
        <v>0</v>
      </c>
      <c r="G812" s="21">
        <f t="shared" si="79"/>
        <v>6.0394365884463017E-3</v>
      </c>
      <c r="H812" s="19">
        <f t="shared" si="75"/>
        <v>9.5491877018236346E-2</v>
      </c>
      <c r="I812" s="25">
        <v>10880.1</v>
      </c>
      <c r="J812" s="18">
        <f t="shared" si="76"/>
        <v>0.81961516542883373</v>
      </c>
    </row>
    <row r="813" spans="1:10" ht="15" customHeight="1" x14ac:dyDescent="0.3">
      <c r="A813" s="13">
        <f t="shared" si="81"/>
        <v>43522</v>
      </c>
      <c r="B813" s="14">
        <v>15033.154829999999</v>
      </c>
      <c r="C813" s="23">
        <f t="shared" si="73"/>
        <v>-0.41</v>
      </c>
      <c r="D813" s="24">
        <v>112.0902</v>
      </c>
      <c r="E813" s="17">
        <f t="shared" si="74"/>
        <v>-0.41</v>
      </c>
      <c r="F813" s="18">
        <f t="shared" si="77"/>
        <v>0</v>
      </c>
      <c r="G813" s="21">
        <f t="shared" si="79"/>
        <v>6.0097652456174277E-3</v>
      </c>
      <c r="H813" s="19">
        <f t="shared" si="75"/>
        <v>9.5022731895361617E-2</v>
      </c>
      <c r="I813" s="25">
        <v>10835.3</v>
      </c>
      <c r="J813" s="18">
        <f t="shared" si="76"/>
        <v>-0.41176092131507147</v>
      </c>
    </row>
    <row r="814" spans="1:10" ht="15" customHeight="1" x14ac:dyDescent="0.3">
      <c r="A814" s="13">
        <f t="shared" si="81"/>
        <v>43523</v>
      </c>
      <c r="B814" s="14">
        <v>14993.44672</v>
      </c>
      <c r="C814" s="23">
        <f t="shared" si="73"/>
        <v>-0.26</v>
      </c>
      <c r="D814" s="24">
        <v>111.7946</v>
      </c>
      <c r="E814" s="17">
        <f t="shared" si="74"/>
        <v>-0.26</v>
      </c>
      <c r="F814" s="18">
        <f t="shared" si="77"/>
        <v>0</v>
      </c>
      <c r="G814" s="21">
        <f t="shared" si="79"/>
        <v>5.9796736802865116E-3</v>
      </c>
      <c r="H814" s="19">
        <f t="shared" si="75"/>
        <v>9.4546942471334355E-2</v>
      </c>
      <c r="I814" s="25">
        <v>10806.65</v>
      </c>
      <c r="J814" s="18">
        <f t="shared" si="76"/>
        <v>-0.26441353723477556</v>
      </c>
    </row>
    <row r="815" spans="1:10" ht="15" customHeight="1" x14ac:dyDescent="0.3">
      <c r="A815" s="13">
        <f t="shared" si="81"/>
        <v>43524</v>
      </c>
      <c r="B815" s="14">
        <v>14979.394227000001</v>
      </c>
      <c r="C815" s="23">
        <f t="shared" si="73"/>
        <v>-0.09</v>
      </c>
      <c r="D815" s="24">
        <v>111.68519999999999</v>
      </c>
      <c r="E815" s="17">
        <f t="shared" si="74"/>
        <v>-0.1</v>
      </c>
      <c r="F815" s="18">
        <f t="shared" si="77"/>
        <v>-1.0000000000000009E-2</v>
      </c>
      <c r="G815" s="21">
        <f t="shared" si="79"/>
        <v>6.0097652456174277E-3</v>
      </c>
      <c r="H815" s="19">
        <f t="shared" si="75"/>
        <v>9.5022731895361617E-2</v>
      </c>
      <c r="I815" s="25">
        <v>10792.5</v>
      </c>
      <c r="J815" s="18">
        <f t="shared" si="76"/>
        <v>-0.13093789472222786</v>
      </c>
    </row>
    <row r="816" spans="1:10" ht="15" customHeight="1" x14ac:dyDescent="0.3">
      <c r="A816" s="13">
        <f t="shared" si="81"/>
        <v>43525</v>
      </c>
      <c r="B816" s="14">
        <v>15077.910549</v>
      </c>
      <c r="C816" s="23">
        <f t="shared" si="73"/>
        <v>0.66</v>
      </c>
      <c r="D816" s="24">
        <v>112.4165</v>
      </c>
      <c r="E816" s="17">
        <f t="shared" si="74"/>
        <v>0.65</v>
      </c>
      <c r="F816" s="18">
        <f t="shared" si="77"/>
        <v>-1.0000000000000009E-2</v>
      </c>
      <c r="G816" s="21">
        <f t="shared" si="79"/>
        <v>6.0394365884463017E-3</v>
      </c>
      <c r="H816" s="19">
        <f t="shared" si="75"/>
        <v>9.5491877018236346E-2</v>
      </c>
      <c r="I816" s="25">
        <v>10863.5</v>
      </c>
      <c r="J816" s="18">
        <f t="shared" si="76"/>
        <v>0.65786425758628675</v>
      </c>
    </row>
    <row r="817" spans="1:10" ht="15" customHeight="1" x14ac:dyDescent="0.3">
      <c r="A817" s="13">
        <f>A816+4</f>
        <v>43529</v>
      </c>
      <c r="B817" s="14">
        <v>15249.974066000001</v>
      </c>
      <c r="C817" s="23">
        <f t="shared" si="73"/>
        <v>1.1399999999999999</v>
      </c>
      <c r="D817" s="24">
        <v>113.6904</v>
      </c>
      <c r="E817" s="17">
        <f t="shared" si="74"/>
        <v>1.1299999999999999</v>
      </c>
      <c r="F817" s="18">
        <f t="shared" si="77"/>
        <v>-1.0000000000000009E-2</v>
      </c>
      <c r="G817" s="21">
        <f t="shared" si="79"/>
        <v>6.0686938724909866E-3</v>
      </c>
      <c r="H817" s="19">
        <f t="shared" si="75"/>
        <v>9.5954475296894881E-2</v>
      </c>
      <c r="I817" s="25">
        <v>10987.45</v>
      </c>
      <c r="J817" s="18">
        <f t="shared" si="76"/>
        <v>1.1409766649790649</v>
      </c>
    </row>
    <row r="818" spans="1:10" ht="15" customHeight="1" x14ac:dyDescent="0.3">
      <c r="A818" s="13">
        <f t="shared" si="81"/>
        <v>43530</v>
      </c>
      <c r="B818" s="14">
        <v>15340.926089000001</v>
      </c>
      <c r="C818" s="23">
        <f t="shared" si="73"/>
        <v>0.6</v>
      </c>
      <c r="D818" s="24">
        <v>114.3678</v>
      </c>
      <c r="E818" s="17">
        <f t="shared" si="74"/>
        <v>0.6</v>
      </c>
      <c r="F818" s="18">
        <f t="shared" si="77"/>
        <v>0</v>
      </c>
      <c r="G818" s="21">
        <f t="shared" si="79"/>
        <v>6.0307806082362221E-3</v>
      </c>
      <c r="H818" s="19">
        <f t="shared" si="75"/>
        <v>9.5355013954010373E-2</v>
      </c>
      <c r="I818" s="25">
        <v>11053</v>
      </c>
      <c r="J818" s="18">
        <f t="shared" si="76"/>
        <v>0.59658974557335209</v>
      </c>
    </row>
    <row r="819" spans="1:10" ht="15" customHeight="1" x14ac:dyDescent="0.3">
      <c r="A819" s="13">
        <f t="shared" si="81"/>
        <v>43531</v>
      </c>
      <c r="B819" s="14">
        <v>15348.143402</v>
      </c>
      <c r="C819" s="23">
        <f t="shared" si="73"/>
        <v>0.05</v>
      </c>
      <c r="D819" s="24">
        <v>114.4235</v>
      </c>
      <c r="E819" s="17">
        <f t="shared" si="74"/>
        <v>0.05</v>
      </c>
      <c r="F819" s="18">
        <f t="shared" si="77"/>
        <v>0</v>
      </c>
      <c r="G819" s="21">
        <f t="shared" si="79"/>
        <v>6.0307806082362221E-3</v>
      </c>
      <c r="H819" s="19">
        <f t="shared" si="75"/>
        <v>9.5355013954010373E-2</v>
      </c>
      <c r="I819" s="25">
        <v>11058.2</v>
      </c>
      <c r="J819" s="18">
        <f t="shared" si="76"/>
        <v>4.7046050845930769E-2</v>
      </c>
    </row>
    <row r="820" spans="1:10" ht="15" customHeight="1" x14ac:dyDescent="0.3">
      <c r="A820" s="13">
        <f t="shared" si="81"/>
        <v>43532</v>
      </c>
      <c r="B820" s="14">
        <v>15316.512140000001</v>
      </c>
      <c r="C820" s="23">
        <f t="shared" si="73"/>
        <v>-0.21</v>
      </c>
      <c r="D820" s="24">
        <v>114.1837</v>
      </c>
      <c r="E820" s="17">
        <f t="shared" si="74"/>
        <v>-0.21</v>
      </c>
      <c r="F820" s="18">
        <f t="shared" si="77"/>
        <v>0</v>
      </c>
      <c r="G820" s="21">
        <f t="shared" si="79"/>
        <v>5.9923550616647718E-3</v>
      </c>
      <c r="H820" s="19">
        <f t="shared" si="75"/>
        <v>9.4747452716497094E-2</v>
      </c>
      <c r="I820" s="25">
        <v>11035.4</v>
      </c>
      <c r="J820" s="18">
        <f t="shared" si="76"/>
        <v>-0.20618183791214748</v>
      </c>
    </row>
    <row r="821" spans="1:10" ht="15" customHeight="1" x14ac:dyDescent="0.3">
      <c r="A821" s="13">
        <f>A820+3</f>
        <v>43535</v>
      </c>
      <c r="B821" s="14">
        <v>15500.609138</v>
      </c>
      <c r="C821" s="23">
        <f t="shared" si="73"/>
        <v>1.2</v>
      </c>
      <c r="D821" s="24">
        <v>115.5538</v>
      </c>
      <c r="E821" s="17">
        <f t="shared" si="74"/>
        <v>1.2</v>
      </c>
      <c r="F821" s="18">
        <f t="shared" si="77"/>
        <v>0</v>
      </c>
      <c r="G821" s="21">
        <f t="shared" si="79"/>
        <v>5.9923550616647718E-3</v>
      </c>
      <c r="H821" s="19">
        <f t="shared" si="75"/>
        <v>9.4747452716497094E-2</v>
      </c>
      <c r="I821" s="25">
        <v>11168.05</v>
      </c>
      <c r="J821" s="18">
        <f t="shared" si="76"/>
        <v>1.2020407053663631</v>
      </c>
    </row>
    <row r="822" spans="1:10" ht="15" customHeight="1" x14ac:dyDescent="0.3">
      <c r="A822" s="13">
        <f t="shared" si="81"/>
        <v>43536</v>
      </c>
      <c r="B822" s="14">
        <v>15685.413988</v>
      </c>
      <c r="C822" s="23">
        <f t="shared" si="73"/>
        <v>1.19</v>
      </c>
      <c r="D822" s="24">
        <v>116.9335</v>
      </c>
      <c r="E822" s="17">
        <f t="shared" si="74"/>
        <v>1.19</v>
      </c>
      <c r="F822" s="18">
        <f t="shared" si="77"/>
        <v>0</v>
      </c>
      <c r="G822" s="21">
        <f t="shared" si="79"/>
        <v>5.9923550616647718E-3</v>
      </c>
      <c r="H822" s="19">
        <f t="shared" si="75"/>
        <v>9.4747452716497094E-2</v>
      </c>
      <c r="I822" s="25">
        <v>11301.2</v>
      </c>
      <c r="J822" s="18">
        <f t="shared" si="76"/>
        <v>1.1922403642533967</v>
      </c>
    </row>
    <row r="823" spans="1:10" ht="15" customHeight="1" x14ac:dyDescent="0.3">
      <c r="A823" s="13">
        <f t="shared" si="81"/>
        <v>43537</v>
      </c>
      <c r="B823" s="14">
        <v>15742.860194000001</v>
      </c>
      <c r="C823" s="23">
        <f t="shared" si="73"/>
        <v>0.37</v>
      </c>
      <c r="D823" s="24">
        <v>117.3612</v>
      </c>
      <c r="E823" s="17">
        <f t="shared" si="74"/>
        <v>0.37</v>
      </c>
      <c r="F823" s="18">
        <f t="shared" si="77"/>
        <v>0</v>
      </c>
      <c r="G823" s="21">
        <f t="shared" si="79"/>
        <v>5.9632707590287883E-3</v>
      </c>
      <c r="H823" s="19">
        <f t="shared" si="75"/>
        <v>9.4287589514060355E-2</v>
      </c>
      <c r="I823" s="25">
        <v>11341.7</v>
      </c>
      <c r="J823" s="18">
        <f t="shared" si="76"/>
        <v>0.35836902275864507</v>
      </c>
    </row>
    <row r="824" spans="1:10" ht="15" customHeight="1" x14ac:dyDescent="0.3">
      <c r="A824" s="13">
        <f t="shared" si="81"/>
        <v>43538</v>
      </c>
      <c r="B824" s="14">
        <v>15749.667524</v>
      </c>
      <c r="C824" s="23">
        <f t="shared" si="73"/>
        <v>0.04</v>
      </c>
      <c r="D824" s="24">
        <v>117.4091</v>
      </c>
      <c r="E824" s="17">
        <f t="shared" si="74"/>
        <v>0.04</v>
      </c>
      <c r="F824" s="18">
        <f t="shared" si="77"/>
        <v>0</v>
      </c>
      <c r="G824" s="21">
        <f t="shared" si="79"/>
        <v>5.9632707590287883E-3</v>
      </c>
      <c r="H824" s="19">
        <f t="shared" si="75"/>
        <v>9.4287589514060355E-2</v>
      </c>
      <c r="I824" s="25">
        <v>11343.25</v>
      </c>
      <c r="J824" s="18">
        <f t="shared" si="76"/>
        <v>1.3666381583001423E-2</v>
      </c>
    </row>
    <row r="825" spans="1:10" ht="15" customHeight="1" x14ac:dyDescent="0.3">
      <c r="A825" s="13">
        <f t="shared" si="81"/>
        <v>43539</v>
      </c>
      <c r="B825" s="14">
        <v>15867.744371999999</v>
      </c>
      <c r="C825" s="23">
        <f t="shared" si="73"/>
        <v>0.75</v>
      </c>
      <c r="D825" s="24">
        <v>118.2812</v>
      </c>
      <c r="E825" s="17">
        <f t="shared" si="74"/>
        <v>0.74</v>
      </c>
      <c r="F825" s="18">
        <f t="shared" si="77"/>
        <v>-1.0000000000000009E-2</v>
      </c>
      <c r="G825" s="21">
        <f t="shared" si="79"/>
        <v>5.9923550616647718E-3</v>
      </c>
      <c r="H825" s="19">
        <f t="shared" si="75"/>
        <v>9.4747452716497094E-2</v>
      </c>
      <c r="I825" s="25">
        <v>11426.85</v>
      </c>
      <c r="J825" s="18">
        <f t="shared" si="76"/>
        <v>0.73700218191435762</v>
      </c>
    </row>
    <row r="826" spans="1:10" ht="15" customHeight="1" x14ac:dyDescent="0.3">
      <c r="A826" s="13">
        <f>A825+3</f>
        <v>43542</v>
      </c>
      <c r="B826" s="14">
        <v>15916.804867000001</v>
      </c>
      <c r="C826" s="23">
        <f t="shared" si="73"/>
        <v>0.31</v>
      </c>
      <c r="D826" s="24">
        <v>118.6422</v>
      </c>
      <c r="E826" s="17">
        <f t="shared" si="74"/>
        <v>0.31</v>
      </c>
      <c r="F826" s="18">
        <f t="shared" si="77"/>
        <v>0</v>
      </c>
      <c r="G826" s="21">
        <f t="shared" si="79"/>
        <v>5.9923550616647718E-3</v>
      </c>
      <c r="H826" s="19">
        <f t="shared" si="75"/>
        <v>9.4747452716497094E-2</v>
      </c>
      <c r="I826" s="25">
        <v>11462.2</v>
      </c>
      <c r="J826" s="18">
        <f t="shared" si="76"/>
        <v>0.30935909721402099</v>
      </c>
    </row>
    <row r="827" spans="1:10" ht="15" customHeight="1" x14ac:dyDescent="0.3">
      <c r="A827" s="13">
        <f t="shared" si="81"/>
        <v>43543</v>
      </c>
      <c r="B827" s="14">
        <v>16014.328744</v>
      </c>
      <c r="C827" s="23">
        <f t="shared" si="73"/>
        <v>0.61</v>
      </c>
      <c r="D827" s="24">
        <v>119.3695</v>
      </c>
      <c r="E827" s="17">
        <f t="shared" si="74"/>
        <v>0.61</v>
      </c>
      <c r="F827" s="18">
        <f t="shared" si="77"/>
        <v>0</v>
      </c>
      <c r="G827" s="21">
        <f t="shared" si="79"/>
        <v>5.9923550616647718E-3</v>
      </c>
      <c r="H827" s="19">
        <f t="shared" si="75"/>
        <v>9.4747452716497094E-2</v>
      </c>
      <c r="I827" s="25">
        <v>11532.4</v>
      </c>
      <c r="J827" s="18">
        <f t="shared" si="76"/>
        <v>0.61244787213622953</v>
      </c>
    </row>
    <row r="828" spans="1:10" ht="15" customHeight="1" x14ac:dyDescent="0.3">
      <c r="A828" s="13">
        <f t="shared" si="81"/>
        <v>43544</v>
      </c>
      <c r="B828" s="14">
        <v>15998.512185</v>
      </c>
      <c r="C828" s="23">
        <f t="shared" si="73"/>
        <v>-0.1</v>
      </c>
      <c r="D828" s="24">
        <v>119.258</v>
      </c>
      <c r="E828" s="17">
        <f t="shared" si="74"/>
        <v>-0.09</v>
      </c>
      <c r="F828" s="18">
        <f t="shared" si="77"/>
        <v>1.0000000000000009E-2</v>
      </c>
      <c r="G828" s="21">
        <f t="shared" si="79"/>
        <v>6.0307806082362221E-3</v>
      </c>
      <c r="H828" s="19">
        <f t="shared" si="75"/>
        <v>9.5355013954010373E-2</v>
      </c>
      <c r="I828" s="25">
        <v>11521.05</v>
      </c>
      <c r="J828" s="18">
        <f t="shared" si="76"/>
        <v>-9.8418369116579058E-2</v>
      </c>
    </row>
    <row r="829" spans="1:10" ht="15" customHeight="1" x14ac:dyDescent="0.3">
      <c r="A829" s="13">
        <f>A828+2</f>
        <v>43546</v>
      </c>
      <c r="B829" s="14">
        <v>15912.875837</v>
      </c>
      <c r="C829" s="23">
        <f t="shared" si="73"/>
        <v>-0.54</v>
      </c>
      <c r="D829" s="24">
        <v>118.6176</v>
      </c>
      <c r="E829" s="17">
        <f t="shared" si="74"/>
        <v>-0.54</v>
      </c>
      <c r="F829" s="18">
        <f t="shared" si="77"/>
        <v>0</v>
      </c>
      <c r="G829" s="21">
        <f t="shared" si="79"/>
        <v>6.0307806082362221E-3</v>
      </c>
      <c r="H829" s="19">
        <f t="shared" si="75"/>
        <v>9.5355013954010373E-2</v>
      </c>
      <c r="I829" s="25">
        <v>11456.9</v>
      </c>
      <c r="J829" s="18">
        <f t="shared" si="76"/>
        <v>-0.55680688826104952</v>
      </c>
    </row>
    <row r="830" spans="1:10" ht="15" customHeight="1" x14ac:dyDescent="0.3">
      <c r="A830" s="13">
        <f>A829+3</f>
        <v>43549</v>
      </c>
      <c r="B830" s="14">
        <v>15770.260237</v>
      </c>
      <c r="C830" s="23">
        <f t="shared" si="73"/>
        <v>-0.9</v>
      </c>
      <c r="D830" s="24">
        <v>117.5454</v>
      </c>
      <c r="E830" s="17">
        <f t="shared" si="74"/>
        <v>-0.9</v>
      </c>
      <c r="F830" s="18">
        <f t="shared" si="77"/>
        <v>0</v>
      </c>
      <c r="G830" s="21">
        <f t="shared" si="79"/>
        <v>6.0016105104229627E-3</v>
      </c>
      <c r="H830" s="19">
        <f t="shared" si="75"/>
        <v>9.4893794210711396E-2</v>
      </c>
      <c r="I830" s="25">
        <v>11354.25</v>
      </c>
      <c r="J830" s="18">
        <f t="shared" si="76"/>
        <v>-0.89596662273389516</v>
      </c>
    </row>
    <row r="831" spans="1:10" ht="15" customHeight="1" x14ac:dyDescent="0.3">
      <c r="A831" s="13">
        <f t="shared" si="81"/>
        <v>43550</v>
      </c>
      <c r="B831" s="14">
        <v>15949.460322000001</v>
      </c>
      <c r="C831" s="23">
        <f t="shared" si="73"/>
        <v>1.1399999999999999</v>
      </c>
      <c r="D831" s="24">
        <v>118.879</v>
      </c>
      <c r="E831" s="17">
        <f t="shared" si="74"/>
        <v>1.1299999999999999</v>
      </c>
      <c r="F831" s="18">
        <f t="shared" si="77"/>
        <v>-1.0000000000000009E-2</v>
      </c>
      <c r="G831" s="21">
        <f t="shared" si="79"/>
        <v>6.030780608236223E-3</v>
      </c>
      <c r="H831" s="19">
        <f t="shared" si="75"/>
        <v>9.5355013954010387E-2</v>
      </c>
      <c r="I831" s="25">
        <v>11483.25</v>
      </c>
      <c r="J831" s="18">
        <f t="shared" si="76"/>
        <v>1.1361384503599974</v>
      </c>
    </row>
    <row r="832" spans="1:10" ht="15" customHeight="1" x14ac:dyDescent="0.3">
      <c r="A832" s="13">
        <f t="shared" si="81"/>
        <v>43551</v>
      </c>
      <c r="B832" s="14">
        <v>15897.653598000001</v>
      </c>
      <c r="C832" s="23">
        <f t="shared" si="73"/>
        <v>-0.32</v>
      </c>
      <c r="D832" s="24">
        <v>118.49590000000001</v>
      </c>
      <c r="E832" s="17">
        <f t="shared" si="74"/>
        <v>-0.32</v>
      </c>
      <c r="F832" s="18">
        <f t="shared" si="77"/>
        <v>0</v>
      </c>
      <c r="G832" s="21">
        <f t="shared" si="79"/>
        <v>6.030780608236223E-3</v>
      </c>
      <c r="H832" s="19">
        <f t="shared" si="75"/>
        <v>9.5355013954010387E-2</v>
      </c>
      <c r="I832" s="25">
        <v>11445.05</v>
      </c>
      <c r="J832" s="18">
        <f t="shared" si="76"/>
        <v>-0.33265843728910133</v>
      </c>
    </row>
    <row r="833" spans="1:10" ht="15" customHeight="1" x14ac:dyDescent="0.3">
      <c r="A833" s="13">
        <f t="shared" si="81"/>
        <v>43552</v>
      </c>
      <c r="B833" s="14">
        <v>16071.256202</v>
      </c>
      <c r="C833" s="23">
        <f t="shared" si="73"/>
        <v>1.0900000000000001</v>
      </c>
      <c r="D833" s="24">
        <v>119.7833</v>
      </c>
      <c r="E833" s="17">
        <f t="shared" si="74"/>
        <v>1.0900000000000001</v>
      </c>
      <c r="F833" s="18">
        <f t="shared" si="77"/>
        <v>0</v>
      </c>
      <c r="G833" s="21">
        <f t="shared" si="79"/>
        <v>6.0016105104229618E-3</v>
      </c>
      <c r="H833" s="19">
        <f t="shared" si="75"/>
        <v>9.4893794210711382E-2</v>
      </c>
      <c r="I833" s="25">
        <v>11570</v>
      </c>
      <c r="J833" s="18">
        <f t="shared" si="76"/>
        <v>1.0917383497669362</v>
      </c>
    </row>
    <row r="834" spans="1:10" ht="15" customHeight="1" x14ac:dyDescent="0.3">
      <c r="A834" s="13">
        <f t="shared" si="81"/>
        <v>43553</v>
      </c>
      <c r="B834" s="14">
        <v>16146.111734</v>
      </c>
      <c r="C834" s="23">
        <f t="shared" si="73"/>
        <v>0.47</v>
      </c>
      <c r="D834" s="24">
        <v>120.3466</v>
      </c>
      <c r="E834" s="17">
        <f t="shared" si="74"/>
        <v>0.47</v>
      </c>
      <c r="F834" s="18">
        <f t="shared" si="77"/>
        <v>0</v>
      </c>
      <c r="G834" s="21">
        <f t="shared" si="79"/>
        <v>6.0016105104229618E-3</v>
      </c>
      <c r="H834" s="19">
        <f t="shared" si="75"/>
        <v>9.4893794210711382E-2</v>
      </c>
      <c r="I834" s="25">
        <v>11623.9</v>
      </c>
      <c r="J834" s="18">
        <f t="shared" si="76"/>
        <v>0.46585998271391216</v>
      </c>
    </row>
    <row r="835" spans="1:10" ht="15" customHeight="1" x14ac:dyDescent="0.3">
      <c r="A835" s="13">
        <f>A834+3</f>
        <v>43556</v>
      </c>
      <c r="B835" s="14">
        <v>16208.938152000001</v>
      </c>
      <c r="C835" s="23">
        <f t="shared" si="73"/>
        <v>0.39</v>
      </c>
      <c r="D835" s="24">
        <v>120.8203</v>
      </c>
      <c r="E835" s="17">
        <f t="shared" si="74"/>
        <v>0.39</v>
      </c>
      <c r="F835" s="18">
        <f t="shared" si="77"/>
        <v>0</v>
      </c>
      <c r="G835" s="21">
        <f t="shared" si="79"/>
        <v>5.7024232503340294E-3</v>
      </c>
      <c r="H835" s="19">
        <f t="shared" si="75"/>
        <v>9.016322826678029E-2</v>
      </c>
      <c r="I835" s="25">
        <v>11669.15</v>
      </c>
      <c r="J835" s="18">
        <f t="shared" si="76"/>
        <v>0.38928414731716554</v>
      </c>
    </row>
    <row r="836" spans="1:10" ht="15" customHeight="1" x14ac:dyDescent="0.3">
      <c r="A836" s="13">
        <f>A835+1</f>
        <v>43557</v>
      </c>
      <c r="B836" s="14">
        <v>16270.1255</v>
      </c>
      <c r="C836" s="23">
        <f t="shared" si="73"/>
        <v>0.38</v>
      </c>
      <c r="D836" s="24">
        <v>121.27630000000001</v>
      </c>
      <c r="E836" s="17">
        <f t="shared" si="74"/>
        <v>0.38</v>
      </c>
      <c r="F836" s="18">
        <f t="shared" si="77"/>
        <v>0</v>
      </c>
      <c r="G836" s="21">
        <f t="shared" si="79"/>
        <v>5.5656587569180823E-3</v>
      </c>
      <c r="H836" s="19">
        <f t="shared" si="75"/>
        <v>8.8000791755612817E-2</v>
      </c>
      <c r="I836" s="25">
        <v>11713.2</v>
      </c>
      <c r="J836" s="18">
        <f t="shared" si="76"/>
        <v>0.37749107689935507</v>
      </c>
    </row>
    <row r="837" spans="1:10" ht="15" customHeight="1" x14ac:dyDescent="0.3">
      <c r="A837" s="13">
        <f>A836+1</f>
        <v>43558</v>
      </c>
      <c r="B837" s="14">
        <v>16173.920376</v>
      </c>
      <c r="C837" s="23">
        <f t="shared" si="73"/>
        <v>-0.59</v>
      </c>
      <c r="D837" s="24">
        <v>120.55719999999999</v>
      </c>
      <c r="E837" s="17">
        <f t="shared" si="74"/>
        <v>-0.59</v>
      </c>
      <c r="F837" s="18">
        <f t="shared" si="77"/>
        <v>0</v>
      </c>
      <c r="G837" s="21">
        <f t="shared" si="79"/>
        <v>5.5656587569180823E-3</v>
      </c>
      <c r="H837" s="19">
        <f t="shared" si="75"/>
        <v>8.8000791755612817E-2</v>
      </c>
      <c r="I837" s="25">
        <v>11643.95</v>
      </c>
      <c r="J837" s="18">
        <f t="shared" si="76"/>
        <v>-0.59121333196735304</v>
      </c>
    </row>
    <row r="838" spans="1:10" ht="15" customHeight="1" x14ac:dyDescent="0.3">
      <c r="A838" s="13">
        <f>A837+1</f>
        <v>43559</v>
      </c>
      <c r="B838" s="14">
        <v>16110.093847</v>
      </c>
      <c r="C838" s="23">
        <f t="shared" si="73"/>
        <v>-0.39</v>
      </c>
      <c r="D838" s="24">
        <v>120.0812</v>
      </c>
      <c r="E838" s="17">
        <f t="shared" si="74"/>
        <v>-0.39</v>
      </c>
      <c r="F838" s="18">
        <f t="shared" si="77"/>
        <v>0</v>
      </c>
      <c r="G838" s="21">
        <f t="shared" si="79"/>
        <v>5.5257715982985241E-3</v>
      </c>
      <c r="H838" s="19">
        <f t="shared" si="75"/>
        <v>8.7370120402461712E-2</v>
      </c>
      <c r="I838" s="25">
        <v>11598</v>
      </c>
      <c r="J838" s="18">
        <f t="shared" si="76"/>
        <v>-0.39462553514916093</v>
      </c>
    </row>
    <row r="839" spans="1:10" ht="15" customHeight="1" x14ac:dyDescent="0.3">
      <c r="A839" s="13">
        <f>A838+1</f>
        <v>43560</v>
      </c>
      <c r="B839" s="14">
        <v>16204.479324</v>
      </c>
      <c r="C839" s="23">
        <f t="shared" si="73"/>
        <v>0.59</v>
      </c>
      <c r="D839" s="24">
        <v>120.7852</v>
      </c>
      <c r="E839" s="17">
        <f t="shared" si="74"/>
        <v>0.59</v>
      </c>
      <c r="F839" s="18">
        <f t="shared" si="77"/>
        <v>0</v>
      </c>
      <c r="G839" s="21">
        <f t="shared" si="79"/>
        <v>5.5257715982985241E-3</v>
      </c>
      <c r="H839" s="19">
        <f t="shared" si="75"/>
        <v>8.7370120402461712E-2</v>
      </c>
      <c r="I839" s="25">
        <v>11665.95</v>
      </c>
      <c r="J839" s="18">
        <f t="shared" si="76"/>
        <v>0.58587687532333788</v>
      </c>
    </row>
    <row r="840" spans="1:10" ht="15" customHeight="1" x14ac:dyDescent="0.3">
      <c r="A840" s="13">
        <f>A839+3</f>
        <v>43563</v>
      </c>
      <c r="B840" s="14">
        <v>16119.136517000001</v>
      </c>
      <c r="C840" s="23">
        <f t="shared" si="73"/>
        <v>-0.53</v>
      </c>
      <c r="D840" s="24">
        <v>120.15009999999999</v>
      </c>
      <c r="E840" s="17">
        <f t="shared" si="74"/>
        <v>-0.53</v>
      </c>
      <c r="F840" s="18">
        <f t="shared" si="77"/>
        <v>0</v>
      </c>
      <c r="G840" s="21">
        <f t="shared" si="79"/>
        <v>5.5257715982985241E-3</v>
      </c>
      <c r="H840" s="19">
        <f t="shared" si="75"/>
        <v>8.7370120402461712E-2</v>
      </c>
      <c r="I840" s="25">
        <v>11604.5</v>
      </c>
      <c r="J840" s="18">
        <f t="shared" si="76"/>
        <v>-0.52674664300807672</v>
      </c>
    </row>
    <row r="841" spans="1:10" ht="15" customHeight="1" x14ac:dyDescent="0.3">
      <c r="A841" s="13">
        <f>A840+1</f>
        <v>43564</v>
      </c>
      <c r="B841" s="14">
        <v>16212.813582000001</v>
      </c>
      <c r="C841" s="23">
        <f t="shared" ref="C841:C904" si="82">ROUND(((B841-B840)/B840)*100,2)</f>
        <v>0.57999999999999996</v>
      </c>
      <c r="D841" s="24">
        <v>120.8486</v>
      </c>
      <c r="E841" s="17">
        <f t="shared" ref="E841:E904" si="83">ROUND(((D841-D840)/D840)*100,2)</f>
        <v>0.57999999999999996</v>
      </c>
      <c r="F841" s="18">
        <f t="shared" si="77"/>
        <v>0</v>
      </c>
      <c r="G841" s="21">
        <f t="shared" si="79"/>
        <v>5.3839156992376222E-3</v>
      </c>
      <c r="H841" s="19">
        <f t="shared" ref="H841:H904" si="84">+G841*(SQRT(250))</f>
        <v>8.5127181699644755E-2</v>
      </c>
      <c r="I841" s="25">
        <v>11671.95</v>
      </c>
      <c r="J841" s="18">
        <f t="shared" ref="J841:J904" si="85">+((I841-I840)/I840)*100</f>
        <v>0.58124003619286246</v>
      </c>
    </row>
    <row r="842" spans="1:10" ht="15" customHeight="1" x14ac:dyDescent="0.3">
      <c r="A842" s="13">
        <f>A841+1</f>
        <v>43565</v>
      </c>
      <c r="B842" s="14">
        <v>16091.077847</v>
      </c>
      <c r="C842" s="23">
        <f t="shared" si="82"/>
        <v>-0.75</v>
      </c>
      <c r="D842" s="24">
        <v>119.9404</v>
      </c>
      <c r="E842" s="17">
        <f t="shared" si="83"/>
        <v>-0.75</v>
      </c>
      <c r="F842" s="18">
        <f t="shared" ref="F842:F905" si="86">E842-C842</f>
        <v>0</v>
      </c>
      <c r="G842" s="21">
        <f t="shared" si="79"/>
        <v>5.3839156992376222E-3</v>
      </c>
      <c r="H842" s="19">
        <f t="shared" si="84"/>
        <v>8.5127181699644755E-2</v>
      </c>
      <c r="I842" s="25">
        <v>11584.3</v>
      </c>
      <c r="J842" s="18">
        <f t="shared" si="85"/>
        <v>-0.75094564318731194</v>
      </c>
    </row>
    <row r="843" spans="1:10" ht="15" customHeight="1" x14ac:dyDescent="0.3">
      <c r="A843" s="13">
        <f>A842+1</f>
        <v>43566</v>
      </c>
      <c r="B843" s="14">
        <v>16108.315871999999</v>
      </c>
      <c r="C843" s="23">
        <f t="shared" si="82"/>
        <v>0.11</v>
      </c>
      <c r="D843" s="24">
        <v>120.0675</v>
      </c>
      <c r="E843" s="17">
        <f t="shared" si="83"/>
        <v>0.11</v>
      </c>
      <c r="F843" s="18">
        <f t="shared" si="86"/>
        <v>0</v>
      </c>
      <c r="G843" s="21">
        <f t="shared" si="79"/>
        <v>5.3839156992376222E-3</v>
      </c>
      <c r="H843" s="19">
        <f t="shared" si="84"/>
        <v>8.5127181699644755E-2</v>
      </c>
      <c r="I843" s="25">
        <v>11596.7</v>
      </c>
      <c r="J843" s="18">
        <f t="shared" si="85"/>
        <v>0.10704142675864278</v>
      </c>
    </row>
    <row r="844" spans="1:10" ht="15" customHeight="1" x14ac:dyDescent="0.3">
      <c r="A844" s="13">
        <f>A843+1</f>
        <v>43567</v>
      </c>
      <c r="B844" s="14">
        <v>16173.267526</v>
      </c>
      <c r="C844" s="23">
        <f t="shared" si="82"/>
        <v>0.4</v>
      </c>
      <c r="D844" s="24">
        <v>120.5491</v>
      </c>
      <c r="E844" s="17">
        <f t="shared" si="83"/>
        <v>0.4</v>
      </c>
      <c r="F844" s="18">
        <f t="shared" si="86"/>
        <v>0</v>
      </c>
      <c r="G844" s="21">
        <f t="shared" si="79"/>
        <v>5.3839156992376222E-3</v>
      </c>
      <c r="H844" s="19">
        <f t="shared" si="84"/>
        <v>8.5127181699644755E-2</v>
      </c>
      <c r="I844" s="25">
        <v>11643.45</v>
      </c>
      <c r="J844" s="18">
        <f t="shared" si="85"/>
        <v>0.40313192546155374</v>
      </c>
    </row>
    <row r="845" spans="1:10" ht="15" customHeight="1" x14ac:dyDescent="0.3">
      <c r="A845" s="13">
        <f>A844+3</f>
        <v>43570</v>
      </c>
      <c r="B845" s="14">
        <v>16238.413646000001</v>
      </c>
      <c r="C845" s="23">
        <f t="shared" si="82"/>
        <v>0.4</v>
      </c>
      <c r="D845" s="24">
        <v>121.036</v>
      </c>
      <c r="E845" s="17">
        <f t="shared" si="83"/>
        <v>0.4</v>
      </c>
      <c r="F845" s="18">
        <f t="shared" si="86"/>
        <v>0</v>
      </c>
      <c r="G845" s="21">
        <f t="shared" si="79"/>
        <v>5.3839156992376222E-3</v>
      </c>
      <c r="H845" s="19">
        <f t="shared" si="84"/>
        <v>8.5127181699644755E-2</v>
      </c>
      <c r="I845" s="25">
        <v>11690.35</v>
      </c>
      <c r="J845" s="18">
        <f t="shared" si="85"/>
        <v>0.40280157513451453</v>
      </c>
    </row>
    <row r="846" spans="1:10" ht="15" customHeight="1" x14ac:dyDescent="0.3">
      <c r="A846" s="13">
        <f>A845+1</f>
        <v>43571</v>
      </c>
      <c r="B846" s="14">
        <v>16372.859125999999</v>
      </c>
      <c r="C846" s="23">
        <f t="shared" si="82"/>
        <v>0.83</v>
      </c>
      <c r="D846" s="24">
        <v>122.0372</v>
      </c>
      <c r="E846" s="17">
        <f t="shared" si="83"/>
        <v>0.83</v>
      </c>
      <c r="F846" s="18">
        <f t="shared" si="86"/>
        <v>0</v>
      </c>
      <c r="G846" s="21">
        <f t="shared" si="79"/>
        <v>5.3490847185877731E-3</v>
      </c>
      <c r="H846" s="19">
        <f t="shared" si="84"/>
        <v>8.4576455539690884E-2</v>
      </c>
      <c r="I846" s="25">
        <v>11787.15</v>
      </c>
      <c r="J846" s="18">
        <f t="shared" si="85"/>
        <v>0.82803337795702669</v>
      </c>
    </row>
    <row r="847" spans="1:10" ht="15" customHeight="1" x14ac:dyDescent="0.3">
      <c r="A847" s="13">
        <f>A846+2</f>
        <v>43573</v>
      </c>
      <c r="B847" s="14">
        <v>16325.131606000001</v>
      </c>
      <c r="C847" s="23">
        <f t="shared" si="82"/>
        <v>-0.28999999999999998</v>
      </c>
      <c r="D847" s="24">
        <v>121.6801</v>
      </c>
      <c r="E847" s="17">
        <f t="shared" si="83"/>
        <v>-0.28999999999999998</v>
      </c>
      <c r="F847" s="18">
        <f t="shared" si="86"/>
        <v>0</v>
      </c>
      <c r="G847" s="21">
        <f t="shared" si="79"/>
        <v>5.3490847185877731E-3</v>
      </c>
      <c r="H847" s="19">
        <f t="shared" si="84"/>
        <v>8.4576455539690884E-2</v>
      </c>
      <c r="I847" s="25">
        <v>11752.8</v>
      </c>
      <c r="J847" s="18">
        <f t="shared" si="85"/>
        <v>-0.29141904531630092</v>
      </c>
    </row>
    <row r="848" spans="1:10" ht="15" customHeight="1" x14ac:dyDescent="0.3">
      <c r="A848" s="13">
        <f>A847+4</f>
        <v>43577</v>
      </c>
      <c r="B848" s="14">
        <v>16105.190525</v>
      </c>
      <c r="C848" s="23">
        <f t="shared" si="82"/>
        <v>-1.35</v>
      </c>
      <c r="D848" s="24">
        <v>120.0403</v>
      </c>
      <c r="E848" s="17">
        <f t="shared" si="83"/>
        <v>-1.35</v>
      </c>
      <c r="F848" s="18">
        <f t="shared" si="86"/>
        <v>0</v>
      </c>
      <c r="G848" s="21">
        <f t="shared" si="79"/>
        <v>5.3490847185877731E-3</v>
      </c>
      <c r="H848" s="19">
        <f t="shared" si="84"/>
        <v>8.4576455539690884E-2</v>
      </c>
      <c r="I848" s="25">
        <v>11594.45</v>
      </c>
      <c r="J848" s="18">
        <f t="shared" si="85"/>
        <v>-1.3473385065686352</v>
      </c>
    </row>
    <row r="849" spans="1:10" ht="15" customHeight="1" x14ac:dyDescent="0.3">
      <c r="A849" s="13">
        <f>A848+1</f>
        <v>43578</v>
      </c>
      <c r="B849" s="14">
        <v>16079.507118</v>
      </c>
      <c r="C849" s="23">
        <f t="shared" si="82"/>
        <v>-0.16</v>
      </c>
      <c r="D849" s="24">
        <v>119.8458</v>
      </c>
      <c r="E849" s="17">
        <f t="shared" si="83"/>
        <v>-0.16</v>
      </c>
      <c r="F849" s="18">
        <f t="shared" si="86"/>
        <v>0</v>
      </c>
      <c r="G849" s="21">
        <f t="shared" si="79"/>
        <v>5.3081853450409064E-3</v>
      </c>
      <c r="H849" s="19">
        <f t="shared" si="84"/>
        <v>8.3929779663280191E-2</v>
      </c>
      <c r="I849" s="25">
        <v>11575.95</v>
      </c>
      <c r="J849" s="18">
        <f t="shared" si="85"/>
        <v>-0.1595590993966941</v>
      </c>
    </row>
    <row r="850" spans="1:10" ht="15" customHeight="1" x14ac:dyDescent="0.3">
      <c r="A850" s="13">
        <f t="shared" ref="A850:A852" si="87">A849+1</f>
        <v>43579</v>
      </c>
      <c r="B850" s="14">
        <v>16288.155279000001</v>
      </c>
      <c r="C850" s="23">
        <f t="shared" si="82"/>
        <v>1.3</v>
      </c>
      <c r="D850" s="24">
        <v>121.405</v>
      </c>
      <c r="E850" s="17">
        <f t="shared" si="83"/>
        <v>1.3</v>
      </c>
      <c r="F850" s="18">
        <f t="shared" si="86"/>
        <v>0</v>
      </c>
      <c r="G850" s="21">
        <f t="shared" si="79"/>
        <v>5.3081853450409064E-3</v>
      </c>
      <c r="H850" s="19">
        <f t="shared" si="84"/>
        <v>8.3929779663280191E-2</v>
      </c>
      <c r="I850" s="25">
        <v>11726.15</v>
      </c>
      <c r="J850" s="18">
        <f t="shared" si="85"/>
        <v>1.2975176983314449</v>
      </c>
    </row>
    <row r="851" spans="1:10" ht="15" customHeight="1" x14ac:dyDescent="0.3">
      <c r="A851" s="13">
        <f t="shared" si="87"/>
        <v>43580</v>
      </c>
      <c r="B851" s="14">
        <v>16170.975605</v>
      </c>
      <c r="C851" s="23">
        <f t="shared" si="82"/>
        <v>-0.72</v>
      </c>
      <c r="D851" s="24">
        <v>120.5325</v>
      </c>
      <c r="E851" s="17">
        <f t="shared" si="83"/>
        <v>-0.72</v>
      </c>
      <c r="F851" s="18">
        <f t="shared" si="86"/>
        <v>0</v>
      </c>
      <c r="G851" s="21">
        <f t="shared" si="79"/>
        <v>5.2666584284247822E-3</v>
      </c>
      <c r="H851" s="19">
        <f t="shared" si="84"/>
        <v>8.3273181459725967E-2</v>
      </c>
      <c r="I851" s="25">
        <v>11641.8</v>
      </c>
      <c r="J851" s="18">
        <f t="shared" si="85"/>
        <v>-0.71933243221347465</v>
      </c>
    </row>
    <row r="852" spans="1:10" ht="15" customHeight="1" x14ac:dyDescent="0.3">
      <c r="A852" s="13">
        <f t="shared" si="87"/>
        <v>43581</v>
      </c>
      <c r="B852" s="14">
        <v>16327.701336</v>
      </c>
      <c r="C852" s="23">
        <f t="shared" si="82"/>
        <v>0.97</v>
      </c>
      <c r="D852" s="24">
        <v>121.7016</v>
      </c>
      <c r="E852" s="17">
        <f t="shared" si="83"/>
        <v>0.97</v>
      </c>
      <c r="F852" s="18">
        <f t="shared" si="86"/>
        <v>0</v>
      </c>
      <c r="G852" s="21">
        <f t="shared" si="79"/>
        <v>5.2666584284247822E-3</v>
      </c>
      <c r="H852" s="19">
        <f t="shared" si="84"/>
        <v>8.3273181459725967E-2</v>
      </c>
      <c r="I852" s="25">
        <v>11754.65</v>
      </c>
      <c r="J852" s="18">
        <f t="shared" si="85"/>
        <v>0.96935181844732232</v>
      </c>
    </row>
    <row r="853" spans="1:10" ht="15" customHeight="1" x14ac:dyDescent="0.3">
      <c r="A853" s="13">
        <f>A852+4</f>
        <v>43585</v>
      </c>
      <c r="B853" s="14">
        <v>16318.658665999999</v>
      </c>
      <c r="C853" s="23">
        <f t="shared" si="82"/>
        <v>-0.06</v>
      </c>
      <c r="D853" s="24">
        <v>121.6328</v>
      </c>
      <c r="E853" s="17">
        <f t="shared" si="83"/>
        <v>-0.06</v>
      </c>
      <c r="F853" s="18">
        <f t="shared" si="86"/>
        <v>0</v>
      </c>
      <c r="G853" s="21">
        <f t="shared" si="79"/>
        <v>5.2666584284247822E-3</v>
      </c>
      <c r="H853" s="19">
        <f t="shared" si="84"/>
        <v>8.3273181459725967E-2</v>
      </c>
      <c r="I853" s="25">
        <v>11748.15</v>
      </c>
      <c r="J853" s="18">
        <f t="shared" si="85"/>
        <v>-5.5297265337547273E-2</v>
      </c>
    </row>
    <row r="854" spans="1:10" ht="15" customHeight="1" x14ac:dyDescent="0.3">
      <c r="A854" s="13">
        <f t="shared" ref="A854" si="88">A853+2</f>
        <v>43587</v>
      </c>
      <c r="B854" s="14">
        <v>16286.182838999999</v>
      </c>
      <c r="C854" s="23">
        <f t="shared" si="82"/>
        <v>-0.2</v>
      </c>
      <c r="D854" s="24">
        <v>121.3887</v>
      </c>
      <c r="E854" s="17">
        <f t="shared" si="83"/>
        <v>-0.2</v>
      </c>
      <c r="F854" s="18">
        <f t="shared" si="86"/>
        <v>0</v>
      </c>
      <c r="G854" s="21">
        <f t="shared" si="79"/>
        <v>5.2666584284247822E-3</v>
      </c>
      <c r="H854" s="19">
        <f t="shared" si="84"/>
        <v>8.3273181459725967E-2</v>
      </c>
      <c r="I854" s="25">
        <v>11724.75</v>
      </c>
      <c r="J854" s="18">
        <f t="shared" si="85"/>
        <v>-0.19918029647220745</v>
      </c>
    </row>
    <row r="855" spans="1:10" ht="15" customHeight="1" x14ac:dyDescent="0.3">
      <c r="A855" s="13">
        <f>A854+1</f>
        <v>43588</v>
      </c>
      <c r="B855" s="14">
        <v>16268.792020000001</v>
      </c>
      <c r="C855" s="23">
        <f t="shared" si="82"/>
        <v>-0.11</v>
      </c>
      <c r="D855" s="24">
        <v>121.2531</v>
      </c>
      <c r="E855" s="17">
        <f t="shared" si="83"/>
        <v>-0.11</v>
      </c>
      <c r="F855" s="18">
        <f t="shared" si="86"/>
        <v>0</v>
      </c>
      <c r="G855" s="21">
        <f t="shared" ref="G855:G918" si="89">+STDEV(F608:F855)</f>
        <v>5.2666584284247822E-3</v>
      </c>
      <c r="H855" s="19">
        <f t="shared" si="84"/>
        <v>8.3273181459725967E-2</v>
      </c>
      <c r="I855" s="25">
        <v>11712.25</v>
      </c>
      <c r="J855" s="18">
        <f t="shared" si="85"/>
        <v>-0.10661208128105078</v>
      </c>
    </row>
    <row r="856" spans="1:10" ht="15" customHeight="1" x14ac:dyDescent="0.3">
      <c r="A856" s="13">
        <f>A855+3</f>
        <v>43591</v>
      </c>
      <c r="B856" s="14">
        <v>16110.441108999999</v>
      </c>
      <c r="C856" s="23">
        <f t="shared" si="82"/>
        <v>-0.97</v>
      </c>
      <c r="D856" s="24">
        <v>120.0698</v>
      </c>
      <c r="E856" s="17">
        <f t="shared" si="83"/>
        <v>-0.98</v>
      </c>
      <c r="F856" s="18">
        <f t="shared" si="86"/>
        <v>-1.0000000000000009E-2</v>
      </c>
      <c r="G856" s="21">
        <f t="shared" si="89"/>
        <v>5.301415090236925E-3</v>
      </c>
      <c r="H856" s="19">
        <f t="shared" si="84"/>
        <v>8.3822732535678804E-2</v>
      </c>
      <c r="I856" s="25">
        <v>11598.25</v>
      </c>
      <c r="J856" s="18">
        <f t="shared" si="85"/>
        <v>-0.97333987918632203</v>
      </c>
    </row>
    <row r="857" spans="1:10" ht="15" customHeight="1" x14ac:dyDescent="0.3">
      <c r="A857" s="13">
        <f>A856+1</f>
        <v>43592</v>
      </c>
      <c r="B857" s="14">
        <v>15974.411998</v>
      </c>
      <c r="C857" s="23">
        <f t="shared" si="82"/>
        <v>-0.84</v>
      </c>
      <c r="D857" s="24">
        <v>119.05840000000001</v>
      </c>
      <c r="E857" s="17">
        <f t="shared" si="83"/>
        <v>-0.84</v>
      </c>
      <c r="F857" s="18">
        <f t="shared" si="86"/>
        <v>0</v>
      </c>
      <c r="G857" s="21">
        <f t="shared" si="89"/>
        <v>5.301415090236925E-3</v>
      </c>
      <c r="H857" s="19">
        <f t="shared" si="84"/>
        <v>8.3822732535678804E-2</v>
      </c>
      <c r="I857" s="25">
        <v>11497.9</v>
      </c>
      <c r="J857" s="18">
        <f t="shared" si="85"/>
        <v>-0.86521673528334331</v>
      </c>
    </row>
    <row r="858" spans="1:10" ht="15" customHeight="1" x14ac:dyDescent="0.3">
      <c r="A858" s="13">
        <f t="shared" ref="A858:A870" si="90">A857+1</f>
        <v>43593</v>
      </c>
      <c r="B858" s="14">
        <v>15782.086461999999</v>
      </c>
      <c r="C858" s="23">
        <f t="shared" si="82"/>
        <v>-1.2</v>
      </c>
      <c r="D858" s="24">
        <v>117.62820000000001</v>
      </c>
      <c r="E858" s="17">
        <f t="shared" si="83"/>
        <v>-1.2</v>
      </c>
      <c r="F858" s="18">
        <f t="shared" si="86"/>
        <v>0</v>
      </c>
      <c r="G858" s="21">
        <f t="shared" si="89"/>
        <v>5.301415090236925E-3</v>
      </c>
      <c r="H858" s="19">
        <f t="shared" si="84"/>
        <v>8.3822732535678804E-2</v>
      </c>
      <c r="I858" s="25">
        <v>11359.45</v>
      </c>
      <c r="J858" s="18">
        <f t="shared" si="85"/>
        <v>-1.2041329286217388</v>
      </c>
    </row>
    <row r="859" spans="1:10" ht="15" customHeight="1" x14ac:dyDescent="0.3">
      <c r="A859" s="13">
        <f t="shared" si="90"/>
        <v>43594</v>
      </c>
      <c r="B859" s="14">
        <v>15701.949664</v>
      </c>
      <c r="C859" s="23">
        <f t="shared" si="82"/>
        <v>-0.51</v>
      </c>
      <c r="D859" s="24">
        <v>117.0368</v>
      </c>
      <c r="E859" s="17">
        <f t="shared" si="83"/>
        <v>-0.5</v>
      </c>
      <c r="F859" s="18">
        <f t="shared" si="86"/>
        <v>1.0000000000000009E-2</v>
      </c>
      <c r="G859" s="21">
        <f t="shared" si="89"/>
        <v>5.3429774097302788E-3</v>
      </c>
      <c r="H859" s="19">
        <f t="shared" si="84"/>
        <v>8.4479890507871871E-2</v>
      </c>
      <c r="I859" s="25">
        <v>11301.8</v>
      </c>
      <c r="J859" s="18">
        <f t="shared" si="85"/>
        <v>-0.50750696556612729</v>
      </c>
    </row>
    <row r="860" spans="1:10" ht="15" customHeight="1" x14ac:dyDescent="0.3">
      <c r="A860" s="13">
        <f t="shared" si="90"/>
        <v>43595</v>
      </c>
      <c r="B860" s="14">
        <v>15670.175590000001</v>
      </c>
      <c r="C860" s="23">
        <f t="shared" si="82"/>
        <v>-0.2</v>
      </c>
      <c r="D860" s="24">
        <v>116.7961</v>
      </c>
      <c r="E860" s="17">
        <f t="shared" si="83"/>
        <v>-0.21</v>
      </c>
      <c r="F860" s="18">
        <f t="shared" si="86"/>
        <v>-9.9999999999999811E-3</v>
      </c>
      <c r="G860" s="21">
        <f t="shared" si="89"/>
        <v>5.3772407941417378E-3</v>
      </c>
      <c r="H860" s="19">
        <f t="shared" si="84"/>
        <v>8.5021642183302465E-2</v>
      </c>
      <c r="I860" s="25">
        <v>11278.9</v>
      </c>
      <c r="J860" s="18">
        <f t="shared" si="85"/>
        <v>-0.20262259109168129</v>
      </c>
    </row>
    <row r="861" spans="1:10" ht="15" customHeight="1" x14ac:dyDescent="0.3">
      <c r="A861" s="13">
        <f>A860+3</f>
        <v>43598</v>
      </c>
      <c r="B861" s="14">
        <v>15488.603501</v>
      </c>
      <c r="C861" s="23">
        <f t="shared" si="82"/>
        <v>-1.1599999999999999</v>
      </c>
      <c r="D861" s="24">
        <v>115.4434</v>
      </c>
      <c r="E861" s="17">
        <f t="shared" si="83"/>
        <v>-1.1599999999999999</v>
      </c>
      <c r="F861" s="18">
        <f t="shared" si="86"/>
        <v>0</v>
      </c>
      <c r="G861" s="21">
        <f t="shared" si="89"/>
        <v>5.3772407941417378E-3</v>
      </c>
      <c r="H861" s="19">
        <f t="shared" si="84"/>
        <v>8.5021642183302465E-2</v>
      </c>
      <c r="I861" s="25">
        <v>11148.2</v>
      </c>
      <c r="J861" s="18">
        <f t="shared" si="85"/>
        <v>-1.1588009469008407</v>
      </c>
    </row>
    <row r="862" spans="1:10" ht="15" customHeight="1" x14ac:dyDescent="0.3">
      <c r="A862" s="13">
        <f>A861+1</f>
        <v>43599</v>
      </c>
      <c r="B862" s="14">
        <v>15591.191940000001</v>
      </c>
      <c r="C862" s="23">
        <f t="shared" si="82"/>
        <v>0.66</v>
      </c>
      <c r="D862" s="24">
        <v>116.2077</v>
      </c>
      <c r="E862" s="17">
        <f t="shared" si="83"/>
        <v>0.66</v>
      </c>
      <c r="F862" s="18">
        <f t="shared" si="86"/>
        <v>0</v>
      </c>
      <c r="G862" s="21">
        <f t="shared" si="89"/>
        <v>5.3772407941417378E-3</v>
      </c>
      <c r="H862" s="19">
        <f t="shared" si="84"/>
        <v>8.5021642183302465E-2</v>
      </c>
      <c r="I862" s="25">
        <v>11222.05</v>
      </c>
      <c r="J862" s="18">
        <f t="shared" si="85"/>
        <v>0.66243877935450146</v>
      </c>
    </row>
    <row r="863" spans="1:10" ht="15" customHeight="1" x14ac:dyDescent="0.3">
      <c r="A863" s="13">
        <f t="shared" si="90"/>
        <v>43600</v>
      </c>
      <c r="B863" s="14">
        <v>15500.815748999999</v>
      </c>
      <c r="C863" s="23">
        <f t="shared" si="82"/>
        <v>-0.57999999999999996</v>
      </c>
      <c r="D863" s="24">
        <v>115.532</v>
      </c>
      <c r="E863" s="17">
        <f t="shared" si="83"/>
        <v>-0.57999999999999996</v>
      </c>
      <c r="F863" s="18">
        <f t="shared" si="86"/>
        <v>0</v>
      </c>
      <c r="G863" s="21">
        <f t="shared" si="89"/>
        <v>5.3772407941417378E-3</v>
      </c>
      <c r="H863" s="19">
        <f t="shared" si="84"/>
        <v>8.5021642183302465E-2</v>
      </c>
      <c r="I863" s="25">
        <v>11157</v>
      </c>
      <c r="J863" s="18">
        <f t="shared" si="85"/>
        <v>-0.57966236115504099</v>
      </c>
    </row>
    <row r="864" spans="1:10" ht="15" customHeight="1" x14ac:dyDescent="0.3">
      <c r="A864" s="13">
        <f t="shared" si="90"/>
        <v>43601</v>
      </c>
      <c r="B864" s="14">
        <v>15640.220366</v>
      </c>
      <c r="C864" s="23">
        <f t="shared" si="82"/>
        <v>0.9</v>
      </c>
      <c r="D864" s="24">
        <v>116.56950000000001</v>
      </c>
      <c r="E864" s="17">
        <f t="shared" si="83"/>
        <v>0.9</v>
      </c>
      <c r="F864" s="18">
        <f t="shared" si="86"/>
        <v>0</v>
      </c>
      <c r="G864" s="21">
        <f t="shared" si="89"/>
        <v>5.3772407941417378E-3</v>
      </c>
      <c r="H864" s="19">
        <f t="shared" si="84"/>
        <v>8.5021642183302465E-2</v>
      </c>
      <c r="I864" s="25">
        <v>11257.1</v>
      </c>
      <c r="J864" s="18">
        <f t="shared" si="85"/>
        <v>0.89719458635834326</v>
      </c>
    </row>
    <row r="865" spans="1:10" ht="15" customHeight="1" x14ac:dyDescent="0.3">
      <c r="A865" s="13">
        <f t="shared" si="90"/>
        <v>43602</v>
      </c>
      <c r="B865" s="14">
        <v>15848.708843</v>
      </c>
      <c r="C865" s="23">
        <f t="shared" si="82"/>
        <v>1.33</v>
      </c>
      <c r="D865" s="24">
        <v>118.1186</v>
      </c>
      <c r="E865" s="17">
        <f t="shared" si="83"/>
        <v>1.33</v>
      </c>
      <c r="F865" s="18">
        <f t="shared" si="86"/>
        <v>0</v>
      </c>
      <c r="G865" s="21">
        <f t="shared" si="89"/>
        <v>5.3772407941417378E-3</v>
      </c>
      <c r="H865" s="19">
        <f t="shared" si="84"/>
        <v>8.5021642183302465E-2</v>
      </c>
      <c r="I865" s="25">
        <v>11407.15</v>
      </c>
      <c r="J865" s="18">
        <f t="shared" si="85"/>
        <v>1.3329365467127348</v>
      </c>
    </row>
    <row r="866" spans="1:10" ht="15" customHeight="1" x14ac:dyDescent="0.3">
      <c r="A866" s="13">
        <f>A865+3</f>
        <v>43605</v>
      </c>
      <c r="B866" s="14">
        <v>16433.77147</v>
      </c>
      <c r="C866" s="23">
        <f t="shared" si="82"/>
        <v>3.69</v>
      </c>
      <c r="D866" s="24">
        <v>122.47410000000001</v>
      </c>
      <c r="E866" s="17">
        <f t="shared" si="83"/>
        <v>3.69</v>
      </c>
      <c r="F866" s="18">
        <f t="shared" si="86"/>
        <v>0</v>
      </c>
      <c r="G866" s="21">
        <f t="shared" si="89"/>
        <v>5.3772407941417378E-3</v>
      </c>
      <c r="H866" s="19">
        <f t="shared" si="84"/>
        <v>8.5021642183302465E-2</v>
      </c>
      <c r="I866" s="25">
        <v>11828.25</v>
      </c>
      <c r="J866" s="18">
        <f t="shared" si="85"/>
        <v>3.6915443384193281</v>
      </c>
    </row>
    <row r="867" spans="1:10" ht="15" customHeight="1" x14ac:dyDescent="0.3">
      <c r="A867" s="13">
        <f t="shared" si="90"/>
        <v>43606</v>
      </c>
      <c r="B867" s="14">
        <v>16268.256127000001</v>
      </c>
      <c r="C867" s="23">
        <f t="shared" si="82"/>
        <v>-1.01</v>
      </c>
      <c r="D867" s="24">
        <v>121.23699999999999</v>
      </c>
      <c r="E867" s="17">
        <f t="shared" si="83"/>
        <v>-1.01</v>
      </c>
      <c r="F867" s="18">
        <f t="shared" si="86"/>
        <v>0</v>
      </c>
      <c r="G867" s="21">
        <f t="shared" si="89"/>
        <v>5.3356394115418549E-3</v>
      </c>
      <c r="H867" s="19">
        <f t="shared" si="84"/>
        <v>8.4363866569163823E-2</v>
      </c>
      <c r="I867" s="25">
        <v>11709.1</v>
      </c>
      <c r="J867" s="18">
        <f t="shared" si="85"/>
        <v>-1.0073341364952519</v>
      </c>
    </row>
    <row r="868" spans="1:10" ht="15" customHeight="1" x14ac:dyDescent="0.3">
      <c r="A868" s="13">
        <f t="shared" si="90"/>
        <v>43607</v>
      </c>
      <c r="B868" s="14">
        <v>16325.282692999999</v>
      </c>
      <c r="C868" s="23">
        <f t="shared" si="82"/>
        <v>0.35</v>
      </c>
      <c r="D868" s="24">
        <v>121.6627</v>
      </c>
      <c r="E868" s="17">
        <f t="shared" si="83"/>
        <v>0.35</v>
      </c>
      <c r="F868" s="18">
        <f t="shared" si="86"/>
        <v>0</v>
      </c>
      <c r="G868" s="21">
        <f t="shared" si="89"/>
        <v>5.3014150902369259E-3</v>
      </c>
      <c r="H868" s="19">
        <f t="shared" si="84"/>
        <v>8.3822732535678818E-2</v>
      </c>
      <c r="I868" s="25">
        <v>11737.9</v>
      </c>
      <c r="J868" s="18">
        <f t="shared" si="85"/>
        <v>0.24596254195454198</v>
      </c>
    </row>
    <row r="869" spans="1:10" ht="15" customHeight="1" x14ac:dyDescent="0.3">
      <c r="A869" s="13">
        <f t="shared" si="90"/>
        <v>43608</v>
      </c>
      <c r="B869" s="14">
        <v>16212.779616</v>
      </c>
      <c r="C869" s="23">
        <f t="shared" si="82"/>
        <v>-0.69</v>
      </c>
      <c r="D869" s="24">
        <v>120.825</v>
      </c>
      <c r="E869" s="17">
        <f t="shared" si="83"/>
        <v>-0.69</v>
      </c>
      <c r="F869" s="18">
        <f t="shared" si="86"/>
        <v>0</v>
      </c>
      <c r="G869" s="21">
        <f t="shared" si="89"/>
        <v>5.3014150902369259E-3</v>
      </c>
      <c r="H869" s="19">
        <f t="shared" si="84"/>
        <v>8.3822732535678818E-2</v>
      </c>
      <c r="I869" s="25">
        <v>11657.05</v>
      </c>
      <c r="J869" s="18">
        <f t="shared" si="85"/>
        <v>-0.68879441808160202</v>
      </c>
    </row>
    <row r="870" spans="1:10" ht="15" customHeight="1" x14ac:dyDescent="0.3">
      <c r="A870" s="13">
        <f t="shared" si="90"/>
        <v>43609</v>
      </c>
      <c r="B870" s="14">
        <v>16472.945588999999</v>
      </c>
      <c r="C870" s="23">
        <f t="shared" si="82"/>
        <v>1.6</v>
      </c>
      <c r="D870" s="24">
        <v>122.7666</v>
      </c>
      <c r="E870" s="17">
        <f t="shared" si="83"/>
        <v>1.61</v>
      </c>
      <c r="F870" s="18">
        <f t="shared" si="86"/>
        <v>1.0000000000000009E-2</v>
      </c>
      <c r="G870" s="21">
        <f t="shared" si="89"/>
        <v>5.3429774097302806E-3</v>
      </c>
      <c r="H870" s="19">
        <f t="shared" si="84"/>
        <v>8.4479890507871899E-2</v>
      </c>
      <c r="I870" s="25">
        <v>11844.1</v>
      </c>
      <c r="J870" s="18">
        <f t="shared" si="85"/>
        <v>1.6046083700421727</v>
      </c>
    </row>
    <row r="871" spans="1:10" ht="15" customHeight="1" x14ac:dyDescent="0.3">
      <c r="A871" s="13">
        <f>A870+3</f>
        <v>43612</v>
      </c>
      <c r="B871" s="14">
        <v>16585.128777999998</v>
      </c>
      <c r="C871" s="23">
        <f t="shared" si="82"/>
        <v>0.68</v>
      </c>
      <c r="D871" s="24">
        <v>123.60039999999999</v>
      </c>
      <c r="E871" s="17">
        <f t="shared" si="83"/>
        <v>0.68</v>
      </c>
      <c r="F871" s="18">
        <f t="shared" si="86"/>
        <v>0</v>
      </c>
      <c r="G871" s="21">
        <f t="shared" si="89"/>
        <v>5.3429774097302806E-3</v>
      </c>
      <c r="H871" s="19">
        <f t="shared" si="84"/>
        <v>8.4479890507871899E-2</v>
      </c>
      <c r="I871" s="25">
        <v>11924.75</v>
      </c>
      <c r="J871" s="18">
        <f t="shared" si="85"/>
        <v>0.68092974561173603</v>
      </c>
    </row>
    <row r="872" spans="1:10" ht="15" customHeight="1" x14ac:dyDescent="0.3">
      <c r="A872" s="13">
        <f>A871+1</f>
        <v>43613</v>
      </c>
      <c r="B872" s="14">
        <v>16591.704237999998</v>
      </c>
      <c r="C872" s="23">
        <f t="shared" si="82"/>
        <v>0.04</v>
      </c>
      <c r="D872" s="24">
        <v>123.64619999999999</v>
      </c>
      <c r="E872" s="17">
        <f t="shared" si="83"/>
        <v>0.04</v>
      </c>
      <c r="F872" s="18">
        <f t="shared" si="86"/>
        <v>0</v>
      </c>
      <c r="G872" s="21">
        <f t="shared" si="89"/>
        <v>5.3429774097302806E-3</v>
      </c>
      <c r="H872" s="19">
        <f t="shared" si="84"/>
        <v>8.4479890507871899E-2</v>
      </c>
      <c r="I872" s="25">
        <v>11928.75</v>
      </c>
      <c r="J872" s="18">
        <f t="shared" si="85"/>
        <v>3.3543680161009663E-2</v>
      </c>
    </row>
    <row r="873" spans="1:10" ht="15" customHeight="1" x14ac:dyDescent="0.3">
      <c r="A873" s="13">
        <f>A872+1</f>
        <v>43614</v>
      </c>
      <c r="B873" s="14">
        <v>16497.623728999999</v>
      </c>
      <c r="C873" s="23">
        <f t="shared" si="82"/>
        <v>-0.56999999999999995</v>
      </c>
      <c r="D873" s="24">
        <v>122.9432</v>
      </c>
      <c r="E873" s="17">
        <f t="shared" si="83"/>
        <v>-0.56999999999999995</v>
      </c>
      <c r="F873" s="18">
        <f t="shared" si="86"/>
        <v>0</v>
      </c>
      <c r="G873" s="21">
        <f t="shared" si="89"/>
        <v>5.3429774097302806E-3</v>
      </c>
      <c r="H873" s="19">
        <f t="shared" si="84"/>
        <v>8.4479890507871899E-2</v>
      </c>
      <c r="I873" s="25">
        <v>11861.1</v>
      </c>
      <c r="J873" s="18">
        <f t="shared" si="85"/>
        <v>-0.5671172587236688</v>
      </c>
    </row>
    <row r="874" spans="1:10" ht="15" customHeight="1" x14ac:dyDescent="0.3">
      <c r="A874" s="13">
        <f>A873+1</f>
        <v>43615</v>
      </c>
      <c r="B874" s="14">
        <v>16615.585999999999</v>
      </c>
      <c r="C874" s="23">
        <f t="shared" si="82"/>
        <v>0.72</v>
      </c>
      <c r="D874" s="24">
        <v>123.81910000000001</v>
      </c>
      <c r="E874" s="17">
        <f t="shared" si="83"/>
        <v>0.71</v>
      </c>
      <c r="F874" s="18">
        <f t="shared" si="86"/>
        <v>-1.0000000000000009E-2</v>
      </c>
      <c r="G874" s="21">
        <f t="shared" si="89"/>
        <v>5.3356394115418549E-3</v>
      </c>
      <c r="H874" s="19">
        <f t="shared" si="84"/>
        <v>8.4363866569163823E-2</v>
      </c>
      <c r="I874" s="25">
        <v>11945.9</v>
      </c>
      <c r="J874" s="18">
        <f t="shared" si="85"/>
        <v>0.71494212172563476</v>
      </c>
    </row>
    <row r="875" spans="1:10" ht="15" customHeight="1" x14ac:dyDescent="0.3">
      <c r="A875" s="13">
        <f>A874+1</f>
        <v>43616</v>
      </c>
      <c r="B875" s="14">
        <v>16583.456199</v>
      </c>
      <c r="C875" s="23">
        <f t="shared" si="82"/>
        <v>-0.19</v>
      </c>
      <c r="D875" s="24">
        <v>123.5793</v>
      </c>
      <c r="E875" s="17">
        <f t="shared" si="83"/>
        <v>-0.19</v>
      </c>
      <c r="F875" s="18">
        <f t="shared" si="86"/>
        <v>0</v>
      </c>
      <c r="G875" s="21">
        <f t="shared" si="89"/>
        <v>5.3356394115418549E-3</v>
      </c>
      <c r="H875" s="19">
        <f t="shared" si="84"/>
        <v>8.4363866569163823E-2</v>
      </c>
      <c r="I875" s="25">
        <v>11922.8</v>
      </c>
      <c r="J875" s="18">
        <f t="shared" si="85"/>
        <v>-0.19337178446161749</v>
      </c>
    </row>
    <row r="876" spans="1:10" ht="15" customHeight="1" x14ac:dyDescent="0.3">
      <c r="A876" s="13">
        <f t="shared" ref="A876:A890" si="91">A875+3</f>
        <v>43619</v>
      </c>
      <c r="B876" s="14">
        <v>16815.247487000001</v>
      </c>
      <c r="C876" s="23">
        <f t="shared" si="82"/>
        <v>1.4</v>
      </c>
      <c r="D876" s="24">
        <v>125.3052</v>
      </c>
      <c r="E876" s="17">
        <f t="shared" si="83"/>
        <v>1.4</v>
      </c>
      <c r="F876" s="18">
        <f t="shared" si="86"/>
        <v>0</v>
      </c>
      <c r="G876" s="21">
        <f t="shared" si="89"/>
        <v>5.3356394115418549E-3</v>
      </c>
      <c r="H876" s="19">
        <f t="shared" si="84"/>
        <v>8.4363866569163823E-2</v>
      </c>
      <c r="I876" s="25">
        <v>12088.55</v>
      </c>
      <c r="J876" s="18">
        <f t="shared" si="85"/>
        <v>1.3901935786895696</v>
      </c>
    </row>
    <row r="877" spans="1:10" ht="15" customHeight="1" x14ac:dyDescent="0.3">
      <c r="A877" s="13">
        <f>A876+1</f>
        <v>43620</v>
      </c>
      <c r="B877" s="14">
        <v>16728.742738000001</v>
      </c>
      <c r="C877" s="23">
        <f t="shared" si="82"/>
        <v>-0.51</v>
      </c>
      <c r="D877" s="24">
        <v>124.65600000000001</v>
      </c>
      <c r="E877" s="17">
        <f t="shared" si="83"/>
        <v>-0.52</v>
      </c>
      <c r="F877" s="18">
        <f t="shared" si="86"/>
        <v>-1.0000000000000009E-2</v>
      </c>
      <c r="G877" s="21">
        <f t="shared" si="89"/>
        <v>5.3693415718054829E-3</v>
      </c>
      <c r="H877" s="19">
        <f t="shared" si="84"/>
        <v>8.4896744511669245E-2</v>
      </c>
      <c r="I877" s="25">
        <v>12021.65</v>
      </c>
      <c r="J877" s="18">
        <f t="shared" si="85"/>
        <v>-0.55341624926066102</v>
      </c>
    </row>
    <row r="878" spans="1:10" ht="15" customHeight="1" x14ac:dyDescent="0.3">
      <c r="A878" s="13">
        <f>A877+2</f>
        <v>43622</v>
      </c>
      <c r="B878" s="14">
        <v>16481.144425999999</v>
      </c>
      <c r="C878" s="23">
        <f t="shared" si="82"/>
        <v>-1.48</v>
      </c>
      <c r="D878" s="24">
        <v>122.813</v>
      </c>
      <c r="E878" s="17">
        <f t="shared" si="83"/>
        <v>-1.48</v>
      </c>
      <c r="F878" s="18">
        <f t="shared" si="86"/>
        <v>0</v>
      </c>
      <c r="G878" s="21">
        <f t="shared" si="89"/>
        <v>5.3693415718054829E-3</v>
      </c>
      <c r="H878" s="19">
        <f t="shared" si="84"/>
        <v>8.4896744511669245E-2</v>
      </c>
      <c r="I878" s="25">
        <v>11843.75</v>
      </c>
      <c r="J878" s="18">
        <f t="shared" si="85"/>
        <v>-1.4798301397894602</v>
      </c>
    </row>
    <row r="879" spans="1:10" ht="15" customHeight="1" x14ac:dyDescent="0.3">
      <c r="A879" s="13">
        <f>A878+1</f>
        <v>43623</v>
      </c>
      <c r="B879" s="14">
        <v>16518.618839999999</v>
      </c>
      <c r="C879" s="23">
        <f t="shared" si="82"/>
        <v>0.23</v>
      </c>
      <c r="D879" s="24">
        <v>123.0932</v>
      </c>
      <c r="E879" s="17">
        <f t="shared" si="83"/>
        <v>0.23</v>
      </c>
      <c r="F879" s="18">
        <f t="shared" si="86"/>
        <v>0</v>
      </c>
      <c r="G879" s="21">
        <f t="shared" si="89"/>
        <v>5.3693415718054829E-3</v>
      </c>
      <c r="H879" s="19">
        <f t="shared" si="84"/>
        <v>8.4896744511669245E-2</v>
      </c>
      <c r="I879" s="25">
        <v>11870.65</v>
      </c>
      <c r="J879" s="18">
        <f t="shared" si="85"/>
        <v>0.22712401055408662</v>
      </c>
    </row>
    <row r="880" spans="1:10" ht="15" customHeight="1" x14ac:dyDescent="0.3">
      <c r="A880" s="13">
        <f t="shared" si="91"/>
        <v>43626</v>
      </c>
      <c r="B880" s="14">
        <v>16590.993302999999</v>
      </c>
      <c r="C880" s="23">
        <f t="shared" si="82"/>
        <v>0.44</v>
      </c>
      <c r="D880" s="24">
        <v>123.6323</v>
      </c>
      <c r="E880" s="17">
        <f t="shared" si="83"/>
        <v>0.44</v>
      </c>
      <c r="F880" s="18">
        <f t="shared" si="86"/>
        <v>0</v>
      </c>
      <c r="G880" s="21">
        <f t="shared" si="89"/>
        <v>5.3693415718054829E-3</v>
      </c>
      <c r="H880" s="19">
        <f t="shared" si="84"/>
        <v>8.4896744511669245E-2</v>
      </c>
      <c r="I880" s="25">
        <v>11922.7</v>
      </c>
      <c r="J880" s="18">
        <f t="shared" si="85"/>
        <v>0.43847641030610024</v>
      </c>
    </row>
    <row r="881" spans="1:10" ht="15" customHeight="1" x14ac:dyDescent="0.3">
      <c r="A881" s="13">
        <f>A880+1</f>
        <v>43627</v>
      </c>
      <c r="B881" s="14">
        <v>16650.746416999998</v>
      </c>
      <c r="C881" s="23">
        <f t="shared" si="82"/>
        <v>0.36</v>
      </c>
      <c r="D881" s="24">
        <v>124.0787</v>
      </c>
      <c r="E881" s="17">
        <f t="shared" si="83"/>
        <v>0.36</v>
      </c>
      <c r="F881" s="18">
        <f t="shared" si="86"/>
        <v>0</v>
      </c>
      <c r="G881" s="21">
        <f t="shared" si="89"/>
        <v>5.3693415718054829E-3</v>
      </c>
      <c r="H881" s="19">
        <f t="shared" si="84"/>
        <v>8.4896744511669245E-2</v>
      </c>
      <c r="I881" s="25">
        <v>11965.6</v>
      </c>
      <c r="J881" s="18">
        <f t="shared" si="85"/>
        <v>0.35981782649902821</v>
      </c>
    </row>
    <row r="882" spans="1:10" ht="15" customHeight="1" x14ac:dyDescent="0.3">
      <c r="A882" s="13">
        <f>A881+1</f>
        <v>43628</v>
      </c>
      <c r="B882" s="14">
        <v>16568.088406999999</v>
      </c>
      <c r="C882" s="23">
        <f t="shared" si="82"/>
        <v>-0.5</v>
      </c>
      <c r="D882" s="24">
        <v>123.46380000000001</v>
      </c>
      <c r="E882" s="17">
        <f t="shared" si="83"/>
        <v>-0.5</v>
      </c>
      <c r="F882" s="18">
        <f t="shared" si="86"/>
        <v>0</v>
      </c>
      <c r="G882" s="21">
        <f t="shared" si="89"/>
        <v>5.3693415718054829E-3</v>
      </c>
      <c r="H882" s="19">
        <f t="shared" si="84"/>
        <v>8.4896744511669245E-2</v>
      </c>
      <c r="I882" s="25">
        <v>11906.2</v>
      </c>
      <c r="J882" s="18">
        <f t="shared" si="85"/>
        <v>-0.496423079494548</v>
      </c>
    </row>
    <row r="883" spans="1:10" ht="15" customHeight="1" x14ac:dyDescent="0.3">
      <c r="A883" s="13">
        <f>A882+1</f>
        <v>43629</v>
      </c>
      <c r="B883" s="14">
        <v>16593.965354</v>
      </c>
      <c r="C883" s="23">
        <f t="shared" si="82"/>
        <v>0.16</v>
      </c>
      <c r="D883" s="24">
        <v>123.6542</v>
      </c>
      <c r="E883" s="17">
        <f t="shared" si="83"/>
        <v>0.15</v>
      </c>
      <c r="F883" s="18">
        <f t="shared" si="86"/>
        <v>-1.0000000000000009E-2</v>
      </c>
      <c r="G883" s="21">
        <f t="shared" si="89"/>
        <v>5.4025313430975464E-3</v>
      </c>
      <c r="H883" s="19">
        <f t="shared" si="84"/>
        <v>8.5421520873184206E-2</v>
      </c>
      <c r="I883" s="25">
        <v>11914.05</v>
      </c>
      <c r="J883" s="18">
        <f t="shared" si="85"/>
        <v>6.5932035410110224E-2</v>
      </c>
    </row>
    <row r="884" spans="1:10" ht="15" customHeight="1" x14ac:dyDescent="0.3">
      <c r="A884" s="13">
        <f>A883+1</f>
        <v>43630</v>
      </c>
      <c r="B884" s="14">
        <v>16467.554348999998</v>
      </c>
      <c r="C884" s="23">
        <f t="shared" si="82"/>
        <v>-0.76</v>
      </c>
      <c r="D884" s="24">
        <v>122.7129</v>
      </c>
      <c r="E884" s="17">
        <f t="shared" si="83"/>
        <v>-0.76</v>
      </c>
      <c r="F884" s="18">
        <f t="shared" si="86"/>
        <v>0</v>
      </c>
      <c r="G884" s="21">
        <f t="shared" si="89"/>
        <v>5.4025313430975464E-3</v>
      </c>
      <c r="H884" s="19">
        <f t="shared" si="84"/>
        <v>8.5421520873184206E-2</v>
      </c>
      <c r="I884" s="25">
        <v>11823.3</v>
      </c>
      <c r="J884" s="18">
        <f t="shared" si="85"/>
        <v>-0.76170571719944102</v>
      </c>
    </row>
    <row r="885" spans="1:10" ht="15" customHeight="1" x14ac:dyDescent="0.3">
      <c r="A885" s="13">
        <f t="shared" si="91"/>
        <v>43633</v>
      </c>
      <c r="B885" s="14">
        <v>16257.059691</v>
      </c>
      <c r="C885" s="23">
        <f t="shared" si="82"/>
        <v>-1.28</v>
      </c>
      <c r="D885" s="24">
        <v>121.1442</v>
      </c>
      <c r="E885" s="17">
        <f t="shared" si="83"/>
        <v>-1.28</v>
      </c>
      <c r="F885" s="18">
        <f t="shared" si="86"/>
        <v>0</v>
      </c>
      <c r="G885" s="21">
        <f t="shared" si="89"/>
        <v>5.4025313430975464E-3</v>
      </c>
      <c r="H885" s="19">
        <f t="shared" si="84"/>
        <v>8.5421520873184206E-2</v>
      </c>
      <c r="I885" s="25">
        <v>11672.15</v>
      </c>
      <c r="J885" s="18">
        <f t="shared" si="85"/>
        <v>-1.2784078895063107</v>
      </c>
    </row>
    <row r="886" spans="1:10" ht="15" customHeight="1" x14ac:dyDescent="0.3">
      <c r="A886" s="13">
        <f>A885+1</f>
        <v>43634</v>
      </c>
      <c r="B886" s="14">
        <v>16283.982617</v>
      </c>
      <c r="C886" s="23">
        <f t="shared" si="82"/>
        <v>0.17</v>
      </c>
      <c r="D886" s="24">
        <v>121.345</v>
      </c>
      <c r="E886" s="17">
        <f t="shared" si="83"/>
        <v>0.17</v>
      </c>
      <c r="F886" s="18">
        <f t="shared" si="86"/>
        <v>0</v>
      </c>
      <c r="G886" s="21">
        <f t="shared" si="89"/>
        <v>5.4025313430975464E-3</v>
      </c>
      <c r="H886" s="19">
        <f t="shared" si="84"/>
        <v>8.5421520873184206E-2</v>
      </c>
      <c r="I886" s="25">
        <v>11691.5</v>
      </c>
      <c r="J886" s="18">
        <f t="shared" si="85"/>
        <v>0.16577922662063427</v>
      </c>
    </row>
    <row r="887" spans="1:10" ht="15" customHeight="1" x14ac:dyDescent="0.3">
      <c r="A887" s="13">
        <f>A886+1</f>
        <v>43635</v>
      </c>
      <c r="B887" s="14">
        <v>16283.940833000001</v>
      </c>
      <c r="C887" s="23">
        <f t="shared" si="82"/>
        <v>0</v>
      </c>
      <c r="D887" s="24">
        <v>121.34480000000001</v>
      </c>
      <c r="E887" s="17">
        <f t="shared" si="83"/>
        <v>0</v>
      </c>
      <c r="F887" s="18">
        <f t="shared" si="86"/>
        <v>0</v>
      </c>
      <c r="G887" s="21">
        <f t="shared" si="89"/>
        <v>5.4025313430975464E-3</v>
      </c>
      <c r="H887" s="19">
        <f t="shared" si="84"/>
        <v>8.5421520873184206E-2</v>
      </c>
      <c r="I887" s="25">
        <v>11691.45</v>
      </c>
      <c r="J887" s="18">
        <f t="shared" si="85"/>
        <v>-4.2766112132123688E-4</v>
      </c>
    </row>
    <row r="888" spans="1:10" ht="15" customHeight="1" x14ac:dyDescent="0.3">
      <c r="A888" s="13">
        <f>A887+1</f>
        <v>43636</v>
      </c>
      <c r="B888" s="14">
        <v>16493.654035</v>
      </c>
      <c r="C888" s="23">
        <f t="shared" si="82"/>
        <v>1.29</v>
      </c>
      <c r="D888" s="24">
        <v>122.9084</v>
      </c>
      <c r="E888" s="17">
        <f t="shared" si="83"/>
        <v>1.29</v>
      </c>
      <c r="F888" s="18">
        <f t="shared" si="86"/>
        <v>0</v>
      </c>
      <c r="G888" s="21">
        <f t="shared" si="89"/>
        <v>5.3602126194869223E-3</v>
      </c>
      <c r="H888" s="19">
        <f t="shared" si="84"/>
        <v>8.4752403101780616E-2</v>
      </c>
      <c r="I888" s="25">
        <v>11831.75</v>
      </c>
      <c r="J888" s="18">
        <f t="shared" si="85"/>
        <v>1.2000222384734081</v>
      </c>
    </row>
    <row r="889" spans="1:10" ht="15" customHeight="1" x14ac:dyDescent="0.3">
      <c r="A889" s="13">
        <f>A888+1</f>
        <v>43637</v>
      </c>
      <c r="B889" s="50">
        <v>16343.587911000001</v>
      </c>
      <c r="C889" s="23">
        <f t="shared" si="82"/>
        <v>-0.91</v>
      </c>
      <c r="D889" s="24">
        <v>121.7938</v>
      </c>
      <c r="E889" s="17">
        <f t="shared" si="83"/>
        <v>-0.91</v>
      </c>
      <c r="F889" s="18">
        <f t="shared" si="86"/>
        <v>0</v>
      </c>
      <c r="G889" s="21">
        <f t="shared" si="89"/>
        <v>5.3602126194869223E-3</v>
      </c>
      <c r="H889" s="19">
        <f t="shared" si="84"/>
        <v>8.4752403101780616E-2</v>
      </c>
      <c r="I889" s="50">
        <v>11724.1</v>
      </c>
      <c r="J889" s="18">
        <f t="shared" si="85"/>
        <v>-0.90984004902064042</v>
      </c>
    </row>
    <row r="890" spans="1:10" ht="15" customHeight="1" x14ac:dyDescent="0.3">
      <c r="A890" s="13">
        <f t="shared" si="91"/>
        <v>43640</v>
      </c>
      <c r="B890" s="50">
        <v>16309.518092</v>
      </c>
      <c r="C890" s="23">
        <f t="shared" si="82"/>
        <v>-0.21</v>
      </c>
      <c r="D890" s="24">
        <v>121.5397</v>
      </c>
      <c r="E890" s="17">
        <f t="shared" si="83"/>
        <v>-0.21</v>
      </c>
      <c r="F890" s="18">
        <f t="shared" si="86"/>
        <v>0</v>
      </c>
      <c r="G890" s="21">
        <f t="shared" si="89"/>
        <v>5.3270656382253352E-3</v>
      </c>
      <c r="H890" s="19">
        <f t="shared" si="84"/>
        <v>8.4228303310052932E-2</v>
      </c>
      <c r="I890" s="50">
        <v>11699.65</v>
      </c>
      <c r="J890" s="18">
        <f t="shared" si="85"/>
        <v>-0.20854479235080498</v>
      </c>
    </row>
    <row r="891" spans="1:10" ht="15" customHeight="1" x14ac:dyDescent="0.3">
      <c r="A891" s="13">
        <f>A890+1</f>
        <v>43641</v>
      </c>
      <c r="B891" s="50">
        <v>16444.459112</v>
      </c>
      <c r="C891" s="23">
        <f t="shared" si="82"/>
        <v>0.83</v>
      </c>
      <c r="D891" s="24">
        <v>122.5402</v>
      </c>
      <c r="E891" s="17">
        <f t="shared" si="83"/>
        <v>0.82</v>
      </c>
      <c r="F891" s="18">
        <f t="shared" si="86"/>
        <v>-1.0000000000000009E-2</v>
      </c>
      <c r="G891" s="21">
        <f t="shared" si="89"/>
        <v>5.3172501119258305E-3</v>
      </c>
      <c r="H891" s="19">
        <f t="shared" si="84"/>
        <v>8.4073106212354337E-2</v>
      </c>
      <c r="I891" s="50">
        <v>11796.45</v>
      </c>
      <c r="J891" s="18">
        <f t="shared" si="85"/>
        <v>0.82737517788994619</v>
      </c>
    </row>
    <row r="892" spans="1:10" ht="15" customHeight="1" x14ac:dyDescent="0.3">
      <c r="A892" s="13">
        <f t="shared" ref="A892:A955" si="92">A891+1</f>
        <v>43642</v>
      </c>
      <c r="B892" s="50">
        <v>16515.679531999998</v>
      </c>
      <c r="C892" s="23">
        <f t="shared" si="82"/>
        <v>0.43</v>
      </c>
      <c r="D892" s="24">
        <v>123.0694</v>
      </c>
      <c r="E892" s="17">
        <f t="shared" si="83"/>
        <v>0.43</v>
      </c>
      <c r="F892" s="18">
        <f t="shared" si="86"/>
        <v>0</v>
      </c>
      <c r="G892" s="21">
        <f t="shared" si="89"/>
        <v>5.3172501119258305E-3</v>
      </c>
      <c r="H892" s="19">
        <f t="shared" si="84"/>
        <v>8.4073106212354337E-2</v>
      </c>
      <c r="I892" s="50">
        <v>11847.55</v>
      </c>
      <c r="J892" s="18">
        <f t="shared" si="85"/>
        <v>0.43318116891097358</v>
      </c>
    </row>
    <row r="893" spans="1:10" ht="15" customHeight="1" x14ac:dyDescent="0.3">
      <c r="A893" s="13">
        <f t="shared" si="92"/>
        <v>43643</v>
      </c>
      <c r="B893" s="50">
        <v>16507.3433</v>
      </c>
      <c r="C893" s="23">
        <f t="shared" si="82"/>
        <v>-0.05</v>
      </c>
      <c r="D893" s="24">
        <v>123.0074</v>
      </c>
      <c r="E893" s="17">
        <f t="shared" si="83"/>
        <v>-0.05</v>
      </c>
      <c r="F893" s="18">
        <f t="shared" si="86"/>
        <v>0</v>
      </c>
      <c r="G893" s="21">
        <f t="shared" si="89"/>
        <v>5.3172501119258305E-3</v>
      </c>
      <c r="H893" s="19">
        <f t="shared" si="84"/>
        <v>8.4073106212354337E-2</v>
      </c>
      <c r="I893" s="50">
        <v>11841.55</v>
      </c>
      <c r="J893" s="18">
        <f t="shared" si="85"/>
        <v>-5.0643381965047633E-2</v>
      </c>
    </row>
    <row r="894" spans="1:10" ht="15" customHeight="1" x14ac:dyDescent="0.3">
      <c r="A894" s="13">
        <f t="shared" si="92"/>
        <v>43644</v>
      </c>
      <c r="B894" s="50">
        <v>16433.850629</v>
      </c>
      <c r="C894" s="23">
        <f t="shared" si="82"/>
        <v>-0.45</v>
      </c>
      <c r="D894" s="24">
        <v>122.4552</v>
      </c>
      <c r="E894" s="17">
        <f t="shared" si="83"/>
        <v>-0.45</v>
      </c>
      <c r="F894" s="18">
        <f t="shared" si="86"/>
        <v>0</v>
      </c>
      <c r="G894" s="21">
        <f t="shared" si="89"/>
        <v>5.3172501119258305E-3</v>
      </c>
      <c r="H894" s="19">
        <f t="shared" si="84"/>
        <v>8.4073106212354337E-2</v>
      </c>
      <c r="I894" s="50">
        <v>11788.85</v>
      </c>
      <c r="J894" s="18">
        <f t="shared" si="85"/>
        <v>-0.44504308979820134</v>
      </c>
    </row>
    <row r="895" spans="1:10" ht="15" customHeight="1" x14ac:dyDescent="0.3">
      <c r="A895" s="13">
        <f>A894+3</f>
        <v>43647</v>
      </c>
      <c r="B895" s="50">
        <v>16540.883392</v>
      </c>
      <c r="C895" s="23">
        <f t="shared" si="82"/>
        <v>0.65</v>
      </c>
      <c r="D895" s="24">
        <v>123.2505</v>
      </c>
      <c r="E895" s="17">
        <f t="shared" si="83"/>
        <v>0.65</v>
      </c>
      <c r="F895" s="18">
        <f t="shared" si="86"/>
        <v>0</v>
      </c>
      <c r="G895" s="21">
        <f t="shared" si="89"/>
        <v>5.3172501119258305E-3</v>
      </c>
      <c r="H895" s="19">
        <f t="shared" si="84"/>
        <v>8.4073106212354337E-2</v>
      </c>
      <c r="I895" s="50">
        <v>11865.6</v>
      </c>
      <c r="J895" s="18">
        <f t="shared" si="85"/>
        <v>0.65103890540637965</v>
      </c>
    </row>
    <row r="896" spans="1:10" ht="15" customHeight="1" x14ac:dyDescent="0.3">
      <c r="A896" s="13">
        <f t="shared" si="92"/>
        <v>43648</v>
      </c>
      <c r="B896" s="50">
        <v>16603.168151999998</v>
      </c>
      <c r="C896" s="23">
        <f t="shared" si="82"/>
        <v>0.38</v>
      </c>
      <c r="D896" s="24">
        <v>123.7034</v>
      </c>
      <c r="E896" s="17">
        <f t="shared" si="83"/>
        <v>0.37</v>
      </c>
      <c r="F896" s="18">
        <f t="shared" si="86"/>
        <v>-1.0000000000000009E-2</v>
      </c>
      <c r="G896" s="21">
        <f t="shared" si="89"/>
        <v>5.3498476419751332E-3</v>
      </c>
      <c r="H896" s="19">
        <f t="shared" si="84"/>
        <v>8.4588518417612224E-2</v>
      </c>
      <c r="I896" s="50">
        <v>11910.3</v>
      </c>
      <c r="J896" s="18">
        <f t="shared" si="85"/>
        <v>0.37671925566342124</v>
      </c>
    </row>
    <row r="897" spans="1:10" ht="15" customHeight="1" x14ac:dyDescent="0.3">
      <c r="A897" s="13">
        <f t="shared" si="92"/>
        <v>43649</v>
      </c>
      <c r="B897" s="50">
        <v>16612.159573000001</v>
      </c>
      <c r="C897" s="23">
        <f t="shared" si="82"/>
        <v>0.05</v>
      </c>
      <c r="D897" s="24">
        <v>123.7666</v>
      </c>
      <c r="E897" s="17">
        <f t="shared" si="83"/>
        <v>0.05</v>
      </c>
      <c r="F897" s="18">
        <f t="shared" si="86"/>
        <v>0</v>
      </c>
      <c r="G897" s="21">
        <f t="shared" si="89"/>
        <v>5.3498476419751332E-3</v>
      </c>
      <c r="H897" s="19">
        <f t="shared" si="84"/>
        <v>8.4588518417612224E-2</v>
      </c>
      <c r="I897" s="50">
        <v>11916.75</v>
      </c>
      <c r="J897" s="18">
        <f t="shared" si="85"/>
        <v>5.4154807183704259E-2</v>
      </c>
    </row>
    <row r="898" spans="1:10" ht="15" customHeight="1" x14ac:dyDescent="0.3">
      <c r="A898" s="13">
        <f t="shared" si="92"/>
        <v>43650</v>
      </c>
      <c r="B898" s="50">
        <v>16658.037292000001</v>
      </c>
      <c r="C898" s="23">
        <f t="shared" si="82"/>
        <v>0.28000000000000003</v>
      </c>
      <c r="D898" s="24">
        <v>124.1019</v>
      </c>
      <c r="E898" s="17">
        <f t="shared" si="83"/>
        <v>0.27</v>
      </c>
      <c r="F898" s="18">
        <f t="shared" si="86"/>
        <v>-1.0000000000000009E-2</v>
      </c>
      <c r="G898" s="21">
        <f t="shared" si="89"/>
        <v>5.3382394395005087E-3</v>
      </c>
      <c r="H898" s="19">
        <f t="shared" si="84"/>
        <v>8.4404976620811145E-2</v>
      </c>
      <c r="I898" s="50">
        <v>11946.75</v>
      </c>
      <c r="J898" s="18">
        <f t="shared" si="85"/>
        <v>0.25174649128327775</v>
      </c>
    </row>
    <row r="899" spans="1:10" ht="15" customHeight="1" x14ac:dyDescent="0.3">
      <c r="A899" s="13">
        <f t="shared" si="92"/>
        <v>43651</v>
      </c>
      <c r="B899" s="50">
        <v>16468.990180000001</v>
      </c>
      <c r="C899" s="23">
        <f t="shared" si="82"/>
        <v>-1.1299999999999999</v>
      </c>
      <c r="D899" s="24">
        <v>122.7003</v>
      </c>
      <c r="E899" s="17">
        <f t="shared" si="83"/>
        <v>-1.1299999999999999</v>
      </c>
      <c r="F899" s="18">
        <f t="shared" si="86"/>
        <v>0</v>
      </c>
      <c r="G899" s="21">
        <f t="shared" si="89"/>
        <v>5.3382394395005087E-3</v>
      </c>
      <c r="H899" s="19">
        <f t="shared" si="84"/>
        <v>8.4404976620811145E-2</v>
      </c>
      <c r="I899" s="50">
        <v>11811.15</v>
      </c>
      <c r="J899" s="18">
        <f t="shared" si="85"/>
        <v>-1.1350367254692728</v>
      </c>
    </row>
    <row r="900" spans="1:10" ht="15" customHeight="1" x14ac:dyDescent="0.3">
      <c r="A900" s="13">
        <f>A899+3</f>
        <v>43654</v>
      </c>
      <c r="B900" s="50">
        <v>16118.26988</v>
      </c>
      <c r="C900" s="23">
        <f t="shared" si="82"/>
        <v>-2.13</v>
      </c>
      <c r="D900" s="24">
        <v>120.1046</v>
      </c>
      <c r="E900" s="17">
        <f t="shared" si="83"/>
        <v>-2.12</v>
      </c>
      <c r="F900" s="18">
        <f t="shared" si="86"/>
        <v>9.9999999999997868E-3</v>
      </c>
      <c r="G900" s="21">
        <f t="shared" si="89"/>
        <v>5.3819444298163696E-3</v>
      </c>
      <c r="H900" s="19">
        <f t="shared" si="84"/>
        <v>8.5096013193379755E-2</v>
      </c>
      <c r="I900" s="50">
        <v>11558.6</v>
      </c>
      <c r="J900" s="18">
        <f t="shared" si="85"/>
        <v>-2.1382337875651336</v>
      </c>
    </row>
    <row r="901" spans="1:10" ht="15" customHeight="1" x14ac:dyDescent="0.3">
      <c r="A901" s="13">
        <f t="shared" si="92"/>
        <v>43655</v>
      </c>
      <c r="B901" s="50">
        <v>16114.462944999999</v>
      </c>
      <c r="C901" s="23">
        <f t="shared" si="82"/>
        <v>-0.02</v>
      </c>
      <c r="D901" s="24">
        <v>120.0714</v>
      </c>
      <c r="E901" s="17">
        <f t="shared" si="83"/>
        <v>-0.03</v>
      </c>
      <c r="F901" s="18">
        <f t="shared" si="86"/>
        <v>-9.9999999999999985E-3</v>
      </c>
      <c r="G901" s="21">
        <f t="shared" si="89"/>
        <v>5.4135493821178878E-3</v>
      </c>
      <c r="H901" s="19">
        <f t="shared" si="84"/>
        <v>8.5595731366448644E-2</v>
      </c>
      <c r="I901" s="50">
        <v>11555.9</v>
      </c>
      <c r="J901" s="18">
        <f t="shared" si="85"/>
        <v>-2.3359230356623878E-2</v>
      </c>
    </row>
    <row r="902" spans="1:10" ht="15" customHeight="1" x14ac:dyDescent="0.3">
      <c r="A902" s="13">
        <f t="shared" si="92"/>
        <v>43656</v>
      </c>
      <c r="B902" s="50">
        <v>16035.444170999999</v>
      </c>
      <c r="C902" s="23">
        <f t="shared" si="82"/>
        <v>-0.49</v>
      </c>
      <c r="D902" s="24">
        <v>119.48350000000001</v>
      </c>
      <c r="E902" s="17">
        <f t="shared" si="83"/>
        <v>-0.49</v>
      </c>
      <c r="F902" s="18">
        <f t="shared" si="86"/>
        <v>0</v>
      </c>
      <c r="G902" s="21">
        <f t="shared" si="89"/>
        <v>5.4135493821178878E-3</v>
      </c>
      <c r="H902" s="19">
        <f t="shared" si="84"/>
        <v>8.5595731366448644E-2</v>
      </c>
      <c r="I902" s="50">
        <v>11498.9</v>
      </c>
      <c r="J902" s="18">
        <f t="shared" si="85"/>
        <v>-0.49325452799003111</v>
      </c>
    </row>
    <row r="903" spans="1:10" ht="15" customHeight="1" x14ac:dyDescent="0.3">
      <c r="A903" s="13">
        <f t="shared" si="92"/>
        <v>43657</v>
      </c>
      <c r="B903" s="50">
        <v>16155.784707999999</v>
      </c>
      <c r="C903" s="23">
        <f t="shared" si="82"/>
        <v>0.75</v>
      </c>
      <c r="D903" s="24">
        <v>120.37649999999999</v>
      </c>
      <c r="E903" s="17">
        <f t="shared" si="83"/>
        <v>0.75</v>
      </c>
      <c r="F903" s="18">
        <f t="shared" si="86"/>
        <v>0</v>
      </c>
      <c r="G903" s="21">
        <f t="shared" si="89"/>
        <v>5.3819444298163705E-3</v>
      </c>
      <c r="H903" s="19">
        <f t="shared" si="84"/>
        <v>8.5096013193379769E-2</v>
      </c>
      <c r="I903" s="50">
        <v>11582.9</v>
      </c>
      <c r="J903" s="18">
        <f t="shared" si="85"/>
        <v>0.73050465696718814</v>
      </c>
    </row>
    <row r="904" spans="1:10" ht="15" customHeight="1" x14ac:dyDescent="0.3">
      <c r="A904" s="13">
        <f t="shared" si="92"/>
        <v>43658</v>
      </c>
      <c r="B904" s="50">
        <v>16113.749038</v>
      </c>
      <c r="C904" s="23">
        <f t="shared" si="82"/>
        <v>-0.26</v>
      </c>
      <c r="D904" s="24">
        <v>120.0716</v>
      </c>
      <c r="E904" s="17">
        <f t="shared" si="83"/>
        <v>-0.25</v>
      </c>
      <c r="F904" s="18">
        <f t="shared" si="86"/>
        <v>1.0000000000000009E-2</v>
      </c>
      <c r="G904" s="21">
        <f t="shared" si="89"/>
        <v>5.4249964416151607E-3</v>
      </c>
      <c r="H904" s="19">
        <f t="shared" si="84"/>
        <v>8.5776725269062867E-2</v>
      </c>
      <c r="I904" s="50">
        <v>11552.5</v>
      </c>
      <c r="J904" s="18">
        <f t="shared" si="85"/>
        <v>-0.26245586165813084</v>
      </c>
    </row>
    <row r="905" spans="1:10" ht="15" customHeight="1" x14ac:dyDescent="0.3">
      <c r="A905" s="13">
        <f>A904+3</f>
        <v>43661</v>
      </c>
      <c r="B905" s="50">
        <v>16165.283829</v>
      </c>
      <c r="C905" s="23">
        <f t="shared" ref="C905:C968" si="93">ROUND(((B905-B904)/B904)*100,2)</f>
        <v>0.32</v>
      </c>
      <c r="D905" s="24">
        <v>120.46</v>
      </c>
      <c r="E905" s="17">
        <f t="shared" ref="E905:E968" si="94">ROUND(((D905-D904)/D904)*100,2)</f>
        <v>0.32</v>
      </c>
      <c r="F905" s="18">
        <f t="shared" si="86"/>
        <v>0</v>
      </c>
      <c r="G905" s="21">
        <f t="shared" si="89"/>
        <v>5.4249964416151607E-3</v>
      </c>
      <c r="H905" s="19">
        <f t="shared" ref="H905:H968" si="95">+G905*(SQRT(250))</f>
        <v>8.5776725269062867E-2</v>
      </c>
      <c r="I905" s="50">
        <v>11588.35</v>
      </c>
      <c r="J905" s="18">
        <f t="shared" ref="J905:J968" si="96">+((I905-I904)/I904)*100</f>
        <v>0.31032244103008322</v>
      </c>
    </row>
    <row r="906" spans="1:10" ht="15" customHeight="1" x14ac:dyDescent="0.3">
      <c r="A906" s="13">
        <f t="shared" si="92"/>
        <v>43662</v>
      </c>
      <c r="B906" s="50">
        <v>16272.081475000001</v>
      </c>
      <c r="C906" s="23">
        <f t="shared" si="93"/>
        <v>0.66</v>
      </c>
      <c r="D906" s="24">
        <v>121.2531</v>
      </c>
      <c r="E906" s="17">
        <f t="shared" si="94"/>
        <v>0.66</v>
      </c>
      <c r="F906" s="18">
        <f t="shared" ref="F906:F969" si="97">E906-C906</f>
        <v>0</v>
      </c>
      <c r="G906" s="21">
        <f t="shared" si="89"/>
        <v>5.4249964416151607E-3</v>
      </c>
      <c r="H906" s="19">
        <f t="shared" si="95"/>
        <v>8.5776725269062867E-2</v>
      </c>
      <c r="I906" s="50">
        <v>11662.6</v>
      </c>
      <c r="J906" s="18">
        <f t="shared" si="96"/>
        <v>0.64072969836085369</v>
      </c>
    </row>
    <row r="907" spans="1:10" ht="15" customHeight="1" x14ac:dyDescent="0.3">
      <c r="A907" s="13">
        <f t="shared" si="92"/>
        <v>43663</v>
      </c>
      <c r="B907" s="50">
        <v>16306.822856000001</v>
      </c>
      <c r="C907" s="23">
        <f t="shared" si="93"/>
        <v>0.21</v>
      </c>
      <c r="D907" s="24">
        <v>121.5154</v>
      </c>
      <c r="E907" s="17">
        <f t="shared" si="94"/>
        <v>0.22</v>
      </c>
      <c r="F907" s="18">
        <f t="shared" si="97"/>
        <v>1.0000000000000009E-2</v>
      </c>
      <c r="G907" s="21">
        <f t="shared" si="89"/>
        <v>5.4674109001570216E-3</v>
      </c>
      <c r="H907" s="19">
        <f t="shared" si="95"/>
        <v>8.644735674263819E-2</v>
      </c>
      <c r="I907" s="50">
        <v>11687.5</v>
      </c>
      <c r="J907" s="18">
        <f t="shared" si="96"/>
        <v>0.21350299247165841</v>
      </c>
    </row>
    <row r="908" spans="1:10" ht="15" customHeight="1" x14ac:dyDescent="0.3">
      <c r="A908" s="13">
        <f t="shared" si="92"/>
        <v>43664</v>
      </c>
      <c r="B908" s="50">
        <v>16183.157122000001</v>
      </c>
      <c r="C908" s="23">
        <f t="shared" si="93"/>
        <v>-0.76</v>
      </c>
      <c r="D908" s="24">
        <v>120.5895</v>
      </c>
      <c r="E908" s="17">
        <f t="shared" si="94"/>
        <v>-0.76</v>
      </c>
      <c r="F908" s="18">
        <f t="shared" si="97"/>
        <v>0</v>
      </c>
      <c r="G908" s="21">
        <f t="shared" si="89"/>
        <v>5.4674109001570216E-3</v>
      </c>
      <c r="H908" s="19">
        <f t="shared" si="95"/>
        <v>8.644735674263819E-2</v>
      </c>
      <c r="I908" s="50">
        <v>11596.9</v>
      </c>
      <c r="J908" s="18">
        <f t="shared" si="96"/>
        <v>-0.77518716577540414</v>
      </c>
    </row>
    <row r="909" spans="1:10" ht="15" customHeight="1" x14ac:dyDescent="0.3">
      <c r="A909" s="13">
        <f t="shared" si="92"/>
        <v>43665</v>
      </c>
      <c r="B909" s="50">
        <v>15945.549439</v>
      </c>
      <c r="C909" s="23">
        <f t="shared" si="93"/>
        <v>-1.47</v>
      </c>
      <c r="D909" s="24">
        <v>118.8176</v>
      </c>
      <c r="E909" s="17">
        <f t="shared" si="94"/>
        <v>-1.47</v>
      </c>
      <c r="F909" s="18">
        <f t="shared" si="97"/>
        <v>0</v>
      </c>
      <c r="G909" s="21">
        <f t="shared" si="89"/>
        <v>5.4674109001570216E-3</v>
      </c>
      <c r="H909" s="19">
        <f t="shared" si="95"/>
        <v>8.644735674263819E-2</v>
      </c>
      <c r="I909" s="50">
        <v>11419.25</v>
      </c>
      <c r="J909" s="18">
        <f t="shared" si="96"/>
        <v>-1.5318748976019423</v>
      </c>
    </row>
    <row r="910" spans="1:10" ht="15" customHeight="1" x14ac:dyDescent="0.3">
      <c r="A910" s="13">
        <f>A909+3</f>
        <v>43668</v>
      </c>
      <c r="B910" s="50">
        <v>15845.740196000001</v>
      </c>
      <c r="C910" s="23">
        <f t="shared" si="93"/>
        <v>-0.63</v>
      </c>
      <c r="D910" s="24">
        <v>118.0793</v>
      </c>
      <c r="E910" s="17">
        <f t="shared" si="94"/>
        <v>-0.62</v>
      </c>
      <c r="F910" s="18">
        <f t="shared" si="97"/>
        <v>1.0000000000000009E-2</v>
      </c>
      <c r="G910" s="21">
        <f t="shared" si="89"/>
        <v>5.4769573224867892E-3</v>
      </c>
      <c r="H910" s="19">
        <f t="shared" si="95"/>
        <v>8.6598298932977977E-2</v>
      </c>
      <c r="I910" s="50">
        <v>11346.2</v>
      </c>
      <c r="J910" s="18">
        <f t="shared" si="96"/>
        <v>-0.63970926286751995</v>
      </c>
    </row>
    <row r="911" spans="1:10" ht="15" customHeight="1" x14ac:dyDescent="0.3">
      <c r="A911" s="13">
        <f t="shared" si="92"/>
        <v>43669</v>
      </c>
      <c r="B911" s="50">
        <v>15824.554259</v>
      </c>
      <c r="C911" s="23">
        <f t="shared" si="93"/>
        <v>-0.13</v>
      </c>
      <c r="D911" s="24">
        <v>117.9237</v>
      </c>
      <c r="E911" s="17">
        <f t="shared" si="94"/>
        <v>-0.13</v>
      </c>
      <c r="F911" s="18">
        <f t="shared" si="97"/>
        <v>0</v>
      </c>
      <c r="G911" s="21">
        <f t="shared" si="89"/>
        <v>5.4769573224867892E-3</v>
      </c>
      <c r="H911" s="19">
        <f t="shared" si="95"/>
        <v>8.6598298932977977E-2</v>
      </c>
      <c r="I911" s="50">
        <v>11331.05</v>
      </c>
      <c r="J911" s="18">
        <f t="shared" si="96"/>
        <v>-0.13352488057676978</v>
      </c>
    </row>
    <row r="912" spans="1:10" ht="15" customHeight="1" x14ac:dyDescent="0.3">
      <c r="A912" s="13">
        <f t="shared" si="92"/>
        <v>43670</v>
      </c>
      <c r="B912" s="50">
        <v>15749.374803999999</v>
      </c>
      <c r="C912" s="23">
        <f t="shared" si="93"/>
        <v>-0.48</v>
      </c>
      <c r="D912" s="24">
        <v>117.3686</v>
      </c>
      <c r="E912" s="17">
        <f t="shared" si="94"/>
        <v>-0.47</v>
      </c>
      <c r="F912" s="18">
        <f t="shared" si="97"/>
        <v>1.0000000000000009E-2</v>
      </c>
      <c r="G912" s="21">
        <f t="shared" si="89"/>
        <v>5.4852968131523447E-3</v>
      </c>
      <c r="H912" s="19">
        <f t="shared" si="95"/>
        <v>8.6730157858122325E-2</v>
      </c>
      <c r="I912" s="50">
        <v>11271.3</v>
      </c>
      <c r="J912" s="18">
        <f t="shared" si="96"/>
        <v>-0.52731212023598883</v>
      </c>
    </row>
    <row r="913" spans="1:10" ht="15" customHeight="1" x14ac:dyDescent="0.3">
      <c r="A913" s="13">
        <f t="shared" si="92"/>
        <v>43671</v>
      </c>
      <c r="B913" s="50">
        <v>15725.597962</v>
      </c>
      <c r="C913" s="23">
        <f t="shared" si="93"/>
        <v>-0.15</v>
      </c>
      <c r="D913" s="24">
        <v>117.1901</v>
      </c>
      <c r="E913" s="17">
        <f t="shared" si="94"/>
        <v>-0.15</v>
      </c>
      <c r="F913" s="18">
        <f t="shared" si="97"/>
        <v>0</v>
      </c>
      <c r="G913" s="21">
        <f t="shared" si="89"/>
        <v>5.4520120283591033E-3</v>
      </c>
      <c r="H913" s="19">
        <f t="shared" si="95"/>
        <v>8.6203879201246419E-2</v>
      </c>
      <c r="I913" s="50">
        <v>11252.15</v>
      </c>
      <c r="J913" s="18">
        <f t="shared" si="96"/>
        <v>-0.16990054385917897</v>
      </c>
    </row>
    <row r="914" spans="1:10" ht="15" customHeight="1" x14ac:dyDescent="0.3">
      <c r="A914" s="13">
        <f t="shared" si="92"/>
        <v>43672</v>
      </c>
      <c r="B914" s="50">
        <v>15770.625564</v>
      </c>
      <c r="C914" s="23">
        <f t="shared" si="93"/>
        <v>0.28999999999999998</v>
      </c>
      <c r="D914" s="24">
        <v>117.5262</v>
      </c>
      <c r="E914" s="17">
        <f t="shared" si="94"/>
        <v>0.28999999999999998</v>
      </c>
      <c r="F914" s="18">
        <f t="shared" si="97"/>
        <v>0</v>
      </c>
      <c r="G914" s="21">
        <f t="shared" si="89"/>
        <v>5.4520120283591033E-3</v>
      </c>
      <c r="H914" s="19">
        <f t="shared" si="95"/>
        <v>8.6203879201246419E-2</v>
      </c>
      <c r="I914" s="50">
        <v>11284.3</v>
      </c>
      <c r="J914" s="18">
        <f t="shared" si="96"/>
        <v>0.28572317290473054</v>
      </c>
    </row>
    <row r="915" spans="1:10" ht="15" customHeight="1" x14ac:dyDescent="0.3">
      <c r="A915" s="13">
        <f>A914+3</f>
        <v>43675</v>
      </c>
      <c r="B915" s="50">
        <v>15638.417927</v>
      </c>
      <c r="C915" s="23">
        <f t="shared" si="93"/>
        <v>-0.84</v>
      </c>
      <c r="D915" s="24">
        <v>116.5412</v>
      </c>
      <c r="E915" s="17">
        <f t="shared" si="94"/>
        <v>-0.84</v>
      </c>
      <c r="F915" s="18">
        <f t="shared" si="97"/>
        <v>0</v>
      </c>
      <c r="G915" s="21">
        <f t="shared" si="89"/>
        <v>5.4520120283591033E-3</v>
      </c>
      <c r="H915" s="19">
        <f t="shared" si="95"/>
        <v>8.6203879201246419E-2</v>
      </c>
      <c r="I915" s="50">
        <v>11189.2</v>
      </c>
      <c r="J915" s="18">
        <f t="shared" si="96"/>
        <v>-0.84276384002550941</v>
      </c>
    </row>
    <row r="916" spans="1:10" ht="15" customHeight="1" x14ac:dyDescent="0.3">
      <c r="A916" s="13">
        <f t="shared" si="92"/>
        <v>43676</v>
      </c>
      <c r="B916" s="50">
        <v>15493.329564</v>
      </c>
      <c r="C916" s="23">
        <f t="shared" si="93"/>
        <v>-0.93</v>
      </c>
      <c r="D916" s="24">
        <v>115.46429999999999</v>
      </c>
      <c r="E916" s="17">
        <f t="shared" si="94"/>
        <v>-0.92</v>
      </c>
      <c r="F916" s="18">
        <f t="shared" si="97"/>
        <v>1.0000000000000009E-2</v>
      </c>
      <c r="G916" s="21">
        <f t="shared" si="89"/>
        <v>5.4924348698249161E-3</v>
      </c>
      <c r="H916" s="19">
        <f t="shared" si="95"/>
        <v>8.6843020443885768E-2</v>
      </c>
      <c r="I916" s="50">
        <v>11085.4</v>
      </c>
      <c r="J916" s="18">
        <f t="shared" si="96"/>
        <v>-0.9276802631108666</v>
      </c>
    </row>
    <row r="917" spans="1:10" ht="15" customHeight="1" x14ac:dyDescent="0.3">
      <c r="A917" s="13">
        <f t="shared" si="92"/>
        <v>43677</v>
      </c>
      <c r="B917" s="50">
        <v>15539.428496</v>
      </c>
      <c r="C917" s="23">
        <f t="shared" si="93"/>
        <v>0.3</v>
      </c>
      <c r="D917" s="24">
        <v>115.80929999999999</v>
      </c>
      <c r="E917" s="17">
        <f t="shared" si="94"/>
        <v>0.3</v>
      </c>
      <c r="F917" s="18">
        <f t="shared" si="97"/>
        <v>0</v>
      </c>
      <c r="G917" s="21">
        <f t="shared" si="89"/>
        <v>5.4924348698249161E-3</v>
      </c>
      <c r="H917" s="19">
        <f t="shared" si="95"/>
        <v>8.6843020443885768E-2</v>
      </c>
      <c r="I917" s="50">
        <v>11118</v>
      </c>
      <c r="J917" s="18">
        <f t="shared" si="96"/>
        <v>0.29408050228228449</v>
      </c>
    </row>
    <row r="918" spans="1:10" ht="15" customHeight="1" x14ac:dyDescent="0.3">
      <c r="A918" s="13">
        <f t="shared" si="92"/>
        <v>43678</v>
      </c>
      <c r="B918" s="50">
        <v>15350.827135</v>
      </c>
      <c r="C918" s="23">
        <f t="shared" si="93"/>
        <v>-1.21</v>
      </c>
      <c r="D918" s="24">
        <v>114.4037</v>
      </c>
      <c r="E918" s="17">
        <f t="shared" si="94"/>
        <v>-1.21</v>
      </c>
      <c r="F918" s="18">
        <f t="shared" si="97"/>
        <v>0</v>
      </c>
      <c r="G918" s="21">
        <f t="shared" si="89"/>
        <v>5.4924348698249161E-3</v>
      </c>
      <c r="H918" s="19">
        <f t="shared" si="95"/>
        <v>8.6843020443885768E-2</v>
      </c>
      <c r="I918" s="50">
        <v>10980</v>
      </c>
      <c r="J918" s="18">
        <f t="shared" si="96"/>
        <v>-1.24123043712898</v>
      </c>
    </row>
    <row r="919" spans="1:10" ht="15" customHeight="1" x14ac:dyDescent="0.3">
      <c r="A919" s="13">
        <f t="shared" si="92"/>
        <v>43679</v>
      </c>
      <c r="B919" s="50">
        <v>15382.728267</v>
      </c>
      <c r="C919" s="23">
        <f t="shared" si="93"/>
        <v>0.21</v>
      </c>
      <c r="D919" s="24">
        <v>114.64579999999999</v>
      </c>
      <c r="E919" s="17">
        <f t="shared" si="94"/>
        <v>0.21</v>
      </c>
      <c r="F919" s="18">
        <f t="shared" si="97"/>
        <v>0</v>
      </c>
      <c r="G919" s="21">
        <f t="shared" ref="G919:G982" si="98">+STDEV(F672:F919)</f>
        <v>5.4924348698249161E-3</v>
      </c>
      <c r="H919" s="19">
        <f t="shared" si="95"/>
        <v>8.6843020443885768E-2</v>
      </c>
      <c r="I919" s="50">
        <v>10997.35</v>
      </c>
      <c r="J919" s="18">
        <f t="shared" si="96"/>
        <v>0.15801457194900148</v>
      </c>
    </row>
    <row r="920" spans="1:10" ht="15" customHeight="1" x14ac:dyDescent="0.3">
      <c r="A920" s="13">
        <f>A919+3</f>
        <v>43682</v>
      </c>
      <c r="B920" s="50">
        <v>15194.272413999999</v>
      </c>
      <c r="C920" s="23">
        <f t="shared" si="93"/>
        <v>-1.23</v>
      </c>
      <c r="D920" s="24">
        <v>113.24250000000001</v>
      </c>
      <c r="E920" s="17">
        <f t="shared" si="94"/>
        <v>-1.22</v>
      </c>
      <c r="F920" s="18">
        <f t="shared" si="97"/>
        <v>1.0000000000000009E-2</v>
      </c>
      <c r="G920" s="21">
        <f t="shared" si="98"/>
        <v>5.5322672978515685E-3</v>
      </c>
      <c r="H920" s="19">
        <f t="shared" si="95"/>
        <v>8.7472826430380499E-2</v>
      </c>
      <c r="I920" s="50">
        <v>10862.6</v>
      </c>
      <c r="J920" s="18">
        <f t="shared" si="96"/>
        <v>-1.225295184749053</v>
      </c>
    </row>
    <row r="921" spans="1:10" ht="15" customHeight="1" x14ac:dyDescent="0.3">
      <c r="A921" s="13">
        <f t="shared" si="92"/>
        <v>43683</v>
      </c>
      <c r="B921" s="50">
        <v>15314.034829</v>
      </c>
      <c r="C921" s="23">
        <f t="shared" si="93"/>
        <v>0.79</v>
      </c>
      <c r="D921" s="24">
        <v>114.1328</v>
      </c>
      <c r="E921" s="17">
        <f t="shared" si="94"/>
        <v>0.79</v>
      </c>
      <c r="F921" s="18">
        <f t="shared" si="97"/>
        <v>0</v>
      </c>
      <c r="G921" s="21">
        <f t="shared" si="98"/>
        <v>5.5322672978515685E-3</v>
      </c>
      <c r="H921" s="19">
        <f t="shared" si="95"/>
        <v>8.7472826430380499E-2</v>
      </c>
      <c r="I921" s="50">
        <v>10948.25</v>
      </c>
      <c r="J921" s="18">
        <f t="shared" si="96"/>
        <v>0.78848526135547325</v>
      </c>
    </row>
    <row r="922" spans="1:10" ht="15" customHeight="1" x14ac:dyDescent="0.3">
      <c r="A922" s="13">
        <f t="shared" si="92"/>
        <v>43684</v>
      </c>
      <c r="B922" s="50">
        <v>15184.34117</v>
      </c>
      <c r="C922" s="23">
        <f t="shared" si="93"/>
        <v>-0.85</v>
      </c>
      <c r="D922" s="24">
        <v>113.1661</v>
      </c>
      <c r="E922" s="17">
        <f t="shared" si="94"/>
        <v>-0.85</v>
      </c>
      <c r="F922" s="18">
        <f t="shared" si="97"/>
        <v>0</v>
      </c>
      <c r="G922" s="21">
        <f t="shared" si="98"/>
        <v>5.5322672978515685E-3</v>
      </c>
      <c r="H922" s="19">
        <f t="shared" si="95"/>
        <v>8.7472826430380499E-2</v>
      </c>
      <c r="I922" s="50">
        <v>10855.5</v>
      </c>
      <c r="J922" s="18">
        <f t="shared" si="96"/>
        <v>-0.84716735551343825</v>
      </c>
    </row>
    <row r="923" spans="1:10" ht="15" customHeight="1" x14ac:dyDescent="0.3">
      <c r="A923" s="13">
        <f t="shared" si="92"/>
        <v>43685</v>
      </c>
      <c r="B923" s="50">
        <v>15434.727873</v>
      </c>
      <c r="C923" s="23">
        <f t="shared" si="93"/>
        <v>1.65</v>
      </c>
      <c r="D923" s="24">
        <v>115.0303</v>
      </c>
      <c r="E923" s="17">
        <f t="shared" si="94"/>
        <v>1.65</v>
      </c>
      <c r="F923" s="18">
        <f t="shared" si="97"/>
        <v>0</v>
      </c>
      <c r="G923" s="21">
        <f t="shared" si="98"/>
        <v>5.5322672978515685E-3</v>
      </c>
      <c r="H923" s="19">
        <f t="shared" si="95"/>
        <v>8.7472826430380499E-2</v>
      </c>
      <c r="I923" s="50">
        <v>11032.45</v>
      </c>
      <c r="J923" s="18">
        <f t="shared" si="96"/>
        <v>1.6300492837732092</v>
      </c>
    </row>
    <row r="924" spans="1:10" ht="15" customHeight="1" x14ac:dyDescent="0.3">
      <c r="A924" s="13">
        <f t="shared" si="92"/>
        <v>43686</v>
      </c>
      <c r="B924" s="50">
        <v>15542.718994000001</v>
      </c>
      <c r="C924" s="23">
        <f t="shared" si="93"/>
        <v>0.7</v>
      </c>
      <c r="D924" s="24">
        <v>115.8349</v>
      </c>
      <c r="E924" s="17">
        <f t="shared" si="94"/>
        <v>0.7</v>
      </c>
      <c r="F924" s="18">
        <f t="shared" si="97"/>
        <v>0</v>
      </c>
      <c r="G924" s="21">
        <f t="shared" si="98"/>
        <v>5.5322672978515685E-3</v>
      </c>
      <c r="H924" s="19">
        <f t="shared" si="95"/>
        <v>8.7472826430380499E-2</v>
      </c>
      <c r="I924" s="50">
        <v>11109.65</v>
      </c>
      <c r="J924" s="18">
        <f t="shared" si="96"/>
        <v>0.69975390779019075</v>
      </c>
    </row>
    <row r="925" spans="1:10" ht="15" customHeight="1" x14ac:dyDescent="0.3">
      <c r="A925" s="13">
        <f>A924+4</f>
        <v>43690</v>
      </c>
      <c r="B925" s="50">
        <v>15289.35446</v>
      </c>
      <c r="C925" s="23">
        <f t="shared" si="93"/>
        <v>-1.63</v>
      </c>
      <c r="D925" s="24">
        <v>113.9563</v>
      </c>
      <c r="E925" s="17">
        <f t="shared" si="94"/>
        <v>-1.62</v>
      </c>
      <c r="F925" s="18">
        <f t="shared" si="97"/>
        <v>9.9999999999997868E-3</v>
      </c>
      <c r="G925" s="21">
        <f t="shared" si="98"/>
        <v>5.5715219755646727E-3</v>
      </c>
      <c r="H925" s="19">
        <f t="shared" si="95"/>
        <v>8.8093497382326802E-2</v>
      </c>
      <c r="I925" s="50">
        <v>10925.85</v>
      </c>
      <c r="J925" s="18">
        <f t="shared" si="96"/>
        <v>-1.6544175559085956</v>
      </c>
    </row>
    <row r="926" spans="1:10" ht="15" customHeight="1" x14ac:dyDescent="0.3">
      <c r="A926" s="13">
        <f t="shared" si="92"/>
        <v>43691</v>
      </c>
      <c r="B926" s="50">
        <v>15438.855216</v>
      </c>
      <c r="C926" s="23">
        <f t="shared" si="93"/>
        <v>0.98</v>
      </c>
      <c r="D926" s="24">
        <v>115.07089999999999</v>
      </c>
      <c r="E926" s="17">
        <f t="shared" si="94"/>
        <v>0.98</v>
      </c>
      <c r="F926" s="18">
        <f t="shared" si="97"/>
        <v>0</v>
      </c>
      <c r="G926" s="21">
        <f t="shared" si="98"/>
        <v>5.5715219755646727E-3</v>
      </c>
      <c r="H926" s="19">
        <f t="shared" si="95"/>
        <v>8.8093497382326802E-2</v>
      </c>
      <c r="I926" s="50">
        <v>11029.4</v>
      </c>
      <c r="J926" s="18">
        <f t="shared" si="96"/>
        <v>0.94775234878750181</v>
      </c>
    </row>
    <row r="927" spans="1:10" ht="15" customHeight="1" x14ac:dyDescent="0.3">
      <c r="A927" s="13">
        <f>A926+2</f>
        <v>43693</v>
      </c>
      <c r="B927" s="50">
        <v>15464.583375</v>
      </c>
      <c r="C927" s="23">
        <f t="shared" si="93"/>
        <v>0.17</v>
      </c>
      <c r="D927" s="24">
        <v>115.25700000000001</v>
      </c>
      <c r="E927" s="17">
        <f t="shared" si="94"/>
        <v>0.16</v>
      </c>
      <c r="F927" s="18">
        <f t="shared" si="97"/>
        <v>-1.0000000000000009E-2</v>
      </c>
      <c r="G927" s="21">
        <f t="shared" si="98"/>
        <v>5.6049708343637403E-3</v>
      </c>
      <c r="H927" s="19">
        <f t="shared" si="95"/>
        <v>8.8622370277018886E-2</v>
      </c>
      <c r="I927" s="50">
        <v>11047.8</v>
      </c>
      <c r="J927" s="18">
        <f t="shared" si="96"/>
        <v>0.16682684461529762</v>
      </c>
    </row>
    <row r="928" spans="1:10" ht="15" customHeight="1" x14ac:dyDescent="0.3">
      <c r="A928" s="13">
        <f>A927+3</f>
        <v>43696</v>
      </c>
      <c r="B928" s="50">
        <v>15476.073138</v>
      </c>
      <c r="C928" s="23">
        <f t="shared" si="93"/>
        <v>7.0000000000000007E-2</v>
      </c>
      <c r="D928" s="24">
        <v>115.3437</v>
      </c>
      <c r="E928" s="17">
        <f t="shared" si="94"/>
        <v>0.08</v>
      </c>
      <c r="F928" s="18">
        <f t="shared" si="97"/>
        <v>9.999999999999995E-3</v>
      </c>
      <c r="G928" s="21">
        <f t="shared" si="98"/>
        <v>5.6437198480603513E-3</v>
      </c>
      <c r="H928" s="19">
        <f t="shared" si="95"/>
        <v>8.9235045978850638E-2</v>
      </c>
      <c r="I928" s="50">
        <v>11053.9</v>
      </c>
      <c r="J928" s="18">
        <f t="shared" si="96"/>
        <v>5.5214612864102938E-2</v>
      </c>
    </row>
    <row r="929" spans="1:10" ht="15" customHeight="1" x14ac:dyDescent="0.3">
      <c r="A929" s="13">
        <f t="shared" si="92"/>
        <v>43697</v>
      </c>
      <c r="B929" s="50">
        <v>15425.453421</v>
      </c>
      <c r="C929" s="23">
        <f t="shared" si="93"/>
        <v>-0.33</v>
      </c>
      <c r="D929" s="24">
        <v>114.9744</v>
      </c>
      <c r="E929" s="17">
        <f t="shared" si="94"/>
        <v>-0.32</v>
      </c>
      <c r="F929" s="18">
        <f t="shared" si="97"/>
        <v>1.0000000000000009E-2</v>
      </c>
      <c r="G929" s="21">
        <f t="shared" si="98"/>
        <v>5.6819173178096734E-3</v>
      </c>
      <c r="H929" s="19">
        <f t="shared" si="95"/>
        <v>8.9839001005166841E-2</v>
      </c>
      <c r="I929" s="50">
        <v>11017</v>
      </c>
      <c r="J929" s="18">
        <f t="shared" si="96"/>
        <v>-0.33381883317199934</v>
      </c>
    </row>
    <row r="930" spans="1:10" ht="15" customHeight="1" x14ac:dyDescent="0.3">
      <c r="A930" s="13">
        <f t="shared" si="92"/>
        <v>43698</v>
      </c>
      <c r="B930" s="50">
        <v>15290.850549999999</v>
      </c>
      <c r="C930" s="23">
        <f t="shared" si="93"/>
        <v>-0.87</v>
      </c>
      <c r="D930" s="24">
        <v>113.9726</v>
      </c>
      <c r="E930" s="17">
        <f t="shared" si="94"/>
        <v>-0.87</v>
      </c>
      <c r="F930" s="18">
        <f t="shared" si="97"/>
        <v>0</v>
      </c>
      <c r="G930" s="21">
        <f t="shared" si="98"/>
        <v>5.6819173178096734E-3</v>
      </c>
      <c r="H930" s="19">
        <f t="shared" si="95"/>
        <v>8.9839001005166841E-2</v>
      </c>
      <c r="I930" s="50">
        <v>10918.7</v>
      </c>
      <c r="J930" s="18">
        <f t="shared" si="96"/>
        <v>-0.89225742035036104</v>
      </c>
    </row>
    <row r="931" spans="1:10" ht="15" customHeight="1" x14ac:dyDescent="0.3">
      <c r="A931" s="13">
        <f t="shared" si="92"/>
        <v>43699</v>
      </c>
      <c r="B931" s="50">
        <v>15045.616936</v>
      </c>
      <c r="C931" s="23">
        <f t="shared" si="93"/>
        <v>-1.6</v>
      </c>
      <c r="D931" s="24">
        <v>112.15009999999999</v>
      </c>
      <c r="E931" s="17">
        <f t="shared" si="94"/>
        <v>-1.6</v>
      </c>
      <c r="F931" s="18">
        <f t="shared" si="97"/>
        <v>0</v>
      </c>
      <c r="G931" s="21">
        <f t="shared" si="98"/>
        <v>5.6483460857124608E-3</v>
      </c>
      <c r="H931" s="19">
        <f t="shared" si="95"/>
        <v>8.9308193218740117E-2</v>
      </c>
      <c r="I931" s="50">
        <v>10741.35</v>
      </c>
      <c r="J931" s="18">
        <f t="shared" si="96"/>
        <v>-1.6242776154670462</v>
      </c>
    </row>
    <row r="932" spans="1:10" ht="15" customHeight="1" x14ac:dyDescent="0.3">
      <c r="A932" s="13">
        <f t="shared" si="92"/>
        <v>43700</v>
      </c>
      <c r="B932" s="50">
        <v>15168.880125</v>
      </c>
      <c r="C932" s="23">
        <f t="shared" si="93"/>
        <v>0.82</v>
      </c>
      <c r="D932" s="24">
        <v>113.0647</v>
      </c>
      <c r="E932" s="17">
        <f t="shared" si="94"/>
        <v>0.82</v>
      </c>
      <c r="F932" s="18">
        <f t="shared" si="97"/>
        <v>0</v>
      </c>
      <c r="G932" s="21">
        <f t="shared" si="98"/>
        <v>5.6483460857124608E-3</v>
      </c>
      <c r="H932" s="19">
        <f t="shared" si="95"/>
        <v>8.9308193218740117E-2</v>
      </c>
      <c r="I932" s="50">
        <v>10829.35</v>
      </c>
      <c r="J932" s="18">
        <f t="shared" si="96"/>
        <v>0.81926387279066415</v>
      </c>
    </row>
    <row r="933" spans="1:10" ht="15" customHeight="1" x14ac:dyDescent="0.3">
      <c r="A933" s="13">
        <f>A932+3</f>
        <v>43703</v>
      </c>
      <c r="B933" s="50">
        <v>15488.958209</v>
      </c>
      <c r="C933" s="23">
        <f t="shared" si="93"/>
        <v>2.11</v>
      </c>
      <c r="D933" s="24">
        <v>115.43810000000001</v>
      </c>
      <c r="E933" s="17">
        <f t="shared" si="94"/>
        <v>2.1</v>
      </c>
      <c r="F933" s="18">
        <f t="shared" si="97"/>
        <v>-9.9999999999997868E-3</v>
      </c>
      <c r="G933" s="21">
        <f t="shared" si="98"/>
        <v>5.6819173178096725E-3</v>
      </c>
      <c r="H933" s="19">
        <f t="shared" si="95"/>
        <v>8.9839001005166827E-2</v>
      </c>
      <c r="I933" s="50">
        <v>11057.85</v>
      </c>
      <c r="J933" s="18">
        <f t="shared" si="96"/>
        <v>2.1100066024276618</v>
      </c>
    </row>
    <row r="934" spans="1:10" ht="15" customHeight="1" x14ac:dyDescent="0.3">
      <c r="A934" s="13">
        <f t="shared" si="92"/>
        <v>43704</v>
      </c>
      <c r="B934" s="50">
        <v>15555.436288000001</v>
      </c>
      <c r="C934" s="23">
        <f t="shared" si="93"/>
        <v>0.43</v>
      </c>
      <c r="D934" s="24">
        <v>115.92959999999999</v>
      </c>
      <c r="E934" s="17">
        <f t="shared" si="94"/>
        <v>0.43</v>
      </c>
      <c r="F934" s="18">
        <f t="shared" si="97"/>
        <v>0</v>
      </c>
      <c r="G934" s="21">
        <f t="shared" si="98"/>
        <v>5.6483460857124591E-3</v>
      </c>
      <c r="H934" s="19">
        <f t="shared" si="95"/>
        <v>8.930819321874009E-2</v>
      </c>
      <c r="I934" s="50">
        <v>11105.35</v>
      </c>
      <c r="J934" s="18">
        <f t="shared" si="96"/>
        <v>0.42955909150512978</v>
      </c>
    </row>
    <row r="935" spans="1:10" ht="15" customHeight="1" x14ac:dyDescent="0.3">
      <c r="A935" s="13">
        <f t="shared" si="92"/>
        <v>43705</v>
      </c>
      <c r="B935" s="50">
        <v>15472.443743</v>
      </c>
      <c r="C935" s="23">
        <f t="shared" si="93"/>
        <v>-0.53</v>
      </c>
      <c r="D935" s="24">
        <v>115.3143</v>
      </c>
      <c r="E935" s="17">
        <f t="shared" si="94"/>
        <v>-0.53</v>
      </c>
      <c r="F935" s="18">
        <f t="shared" si="97"/>
        <v>0</v>
      </c>
      <c r="G935" s="21">
        <f t="shared" si="98"/>
        <v>5.6483460857124591E-3</v>
      </c>
      <c r="H935" s="19">
        <f t="shared" si="95"/>
        <v>8.930819321874009E-2</v>
      </c>
      <c r="I935" s="50">
        <v>11046.1</v>
      </c>
      <c r="J935" s="18">
        <f t="shared" si="96"/>
        <v>-0.53352663355950058</v>
      </c>
    </row>
    <row r="936" spans="1:10" ht="15" customHeight="1" x14ac:dyDescent="0.3">
      <c r="A936" s="13">
        <f t="shared" si="92"/>
        <v>43706</v>
      </c>
      <c r="B936" s="50">
        <v>15335.453517</v>
      </c>
      <c r="C936" s="23">
        <f t="shared" si="93"/>
        <v>-0.89</v>
      </c>
      <c r="D936" s="24">
        <v>114.2944</v>
      </c>
      <c r="E936" s="17">
        <f t="shared" si="94"/>
        <v>-0.88</v>
      </c>
      <c r="F936" s="18">
        <f t="shared" si="97"/>
        <v>1.0000000000000009E-2</v>
      </c>
      <c r="G936" s="21">
        <f t="shared" si="98"/>
        <v>5.6518132788891699E-3</v>
      </c>
      <c r="H936" s="19">
        <f t="shared" si="95"/>
        <v>8.9363014356371104E-2</v>
      </c>
      <c r="I936" s="50">
        <v>10948.3</v>
      </c>
      <c r="J936" s="18">
        <f t="shared" si="96"/>
        <v>-0.88538036048923219</v>
      </c>
    </row>
    <row r="937" spans="1:10" ht="15" customHeight="1" x14ac:dyDescent="0.3">
      <c r="A937" s="13">
        <f t="shared" si="92"/>
        <v>43707</v>
      </c>
      <c r="B937" s="50">
        <v>15440.46535</v>
      </c>
      <c r="C937" s="23">
        <f t="shared" si="93"/>
        <v>0.68</v>
      </c>
      <c r="D937" s="24">
        <v>115.07769999999999</v>
      </c>
      <c r="E937" s="17">
        <f t="shared" si="94"/>
        <v>0.69</v>
      </c>
      <c r="F937" s="18">
        <f t="shared" si="97"/>
        <v>9.9999999999998979E-3</v>
      </c>
      <c r="G937" s="21">
        <f t="shared" si="98"/>
        <v>5.6888086694241039E-3</v>
      </c>
      <c r="H937" s="19">
        <f t="shared" si="95"/>
        <v>8.9947962841460227E-2</v>
      </c>
      <c r="I937" s="50">
        <v>11023.25</v>
      </c>
      <c r="J937" s="18">
        <f t="shared" si="96"/>
        <v>0.68458116785254997</v>
      </c>
    </row>
    <row r="938" spans="1:10" ht="15" customHeight="1" x14ac:dyDescent="0.3">
      <c r="A938" s="13">
        <f>A937+4</f>
        <v>43711</v>
      </c>
      <c r="B938" s="50">
        <v>15124.799528</v>
      </c>
      <c r="C938" s="23">
        <f t="shared" si="93"/>
        <v>-2.04</v>
      </c>
      <c r="D938" s="24">
        <v>112.7272</v>
      </c>
      <c r="E938" s="17">
        <f t="shared" si="94"/>
        <v>-2.04</v>
      </c>
      <c r="F938" s="18">
        <f t="shared" si="97"/>
        <v>0</v>
      </c>
      <c r="G938" s="21">
        <f t="shared" si="98"/>
        <v>5.6541235598211335E-3</v>
      </c>
      <c r="H938" s="19">
        <f t="shared" si="95"/>
        <v>8.9399543105270401E-2</v>
      </c>
      <c r="I938" s="50">
        <v>10797.9</v>
      </c>
      <c r="J938" s="18">
        <f t="shared" si="96"/>
        <v>-2.044315424216999</v>
      </c>
    </row>
    <row r="939" spans="1:10" ht="15" customHeight="1" x14ac:dyDescent="0.3">
      <c r="A939" s="13">
        <f t="shared" si="92"/>
        <v>43712</v>
      </c>
      <c r="B939" s="50">
        <v>15190.297103999999</v>
      </c>
      <c r="C939" s="23">
        <f t="shared" si="93"/>
        <v>0.43</v>
      </c>
      <c r="D939" s="24">
        <v>113.2111</v>
      </c>
      <c r="E939" s="17">
        <f t="shared" si="94"/>
        <v>0.43</v>
      </c>
      <c r="F939" s="18">
        <f t="shared" si="97"/>
        <v>0</v>
      </c>
      <c r="G939" s="21">
        <f t="shared" si="98"/>
        <v>5.6541235598211335E-3</v>
      </c>
      <c r="H939" s="19">
        <f t="shared" si="95"/>
        <v>8.9399543105270401E-2</v>
      </c>
      <c r="I939" s="50">
        <v>10844.65</v>
      </c>
      <c r="J939" s="18">
        <f t="shared" si="96"/>
        <v>0.43295455597847732</v>
      </c>
    </row>
    <row r="940" spans="1:10" ht="15" customHeight="1" x14ac:dyDescent="0.3">
      <c r="A940" s="13">
        <f t="shared" si="92"/>
        <v>43713</v>
      </c>
      <c r="B940" s="50">
        <v>15194.863445000001</v>
      </c>
      <c r="C940" s="23">
        <f t="shared" si="93"/>
        <v>0.03</v>
      </c>
      <c r="D940" s="24">
        <v>113.23869999999999</v>
      </c>
      <c r="E940" s="17">
        <f t="shared" si="94"/>
        <v>0.02</v>
      </c>
      <c r="F940" s="18">
        <f t="shared" si="97"/>
        <v>-9.9999999999999985E-3</v>
      </c>
      <c r="G940" s="21">
        <f t="shared" si="98"/>
        <v>5.6888086694241039E-3</v>
      </c>
      <c r="H940" s="19">
        <f t="shared" si="95"/>
        <v>8.9947962841460227E-2</v>
      </c>
      <c r="I940" s="50">
        <v>10847.9</v>
      </c>
      <c r="J940" s="18">
        <f t="shared" si="96"/>
        <v>2.9968694240939082E-2</v>
      </c>
    </row>
    <row r="941" spans="1:10" ht="15" customHeight="1" x14ac:dyDescent="0.3">
      <c r="A941" s="13">
        <f t="shared" si="92"/>
        <v>43714</v>
      </c>
      <c r="B941" s="50">
        <v>15332.568036999999</v>
      </c>
      <c r="C941" s="23">
        <f t="shared" si="93"/>
        <v>0.91</v>
      </c>
      <c r="D941" s="24">
        <v>114.27979999999999</v>
      </c>
      <c r="E941" s="17">
        <f t="shared" si="94"/>
        <v>0.92</v>
      </c>
      <c r="F941" s="18">
        <f t="shared" si="97"/>
        <v>1.0000000000000009E-2</v>
      </c>
      <c r="G941" s="21">
        <f t="shared" si="98"/>
        <v>5.688808669424103E-3</v>
      </c>
      <c r="H941" s="19">
        <f t="shared" si="95"/>
        <v>8.9947962841460213E-2</v>
      </c>
      <c r="I941" s="50">
        <v>10946.2</v>
      </c>
      <c r="J941" s="18">
        <f t="shared" si="96"/>
        <v>0.906166170410873</v>
      </c>
    </row>
    <row r="942" spans="1:10" ht="15" customHeight="1" x14ac:dyDescent="0.3">
      <c r="A942" s="13">
        <f>A941+3</f>
        <v>43717</v>
      </c>
      <c r="B942" s="50">
        <v>15412.142830000001</v>
      </c>
      <c r="C942" s="23">
        <f t="shared" si="93"/>
        <v>0.52</v>
      </c>
      <c r="D942" s="24">
        <v>114.8699</v>
      </c>
      <c r="E942" s="17">
        <f t="shared" si="94"/>
        <v>0.52</v>
      </c>
      <c r="F942" s="18">
        <f t="shared" si="97"/>
        <v>0</v>
      </c>
      <c r="G942" s="21">
        <f t="shared" si="98"/>
        <v>5.688808669424103E-3</v>
      </c>
      <c r="H942" s="19">
        <f t="shared" si="95"/>
        <v>8.9947962841460213E-2</v>
      </c>
      <c r="I942" s="50">
        <v>11003.05</v>
      </c>
      <c r="J942" s="18">
        <f t="shared" si="96"/>
        <v>0.51935831612795802</v>
      </c>
    </row>
    <row r="943" spans="1:10" ht="15" customHeight="1" x14ac:dyDescent="0.3">
      <c r="A943" s="13">
        <f>A942+2</f>
        <v>43719</v>
      </c>
      <c r="B943" s="50">
        <v>15457.904289</v>
      </c>
      <c r="C943" s="23">
        <f t="shared" si="93"/>
        <v>0.3</v>
      </c>
      <c r="D943" s="24">
        <v>115.2146</v>
      </c>
      <c r="E943" s="17">
        <f t="shared" si="94"/>
        <v>0.3</v>
      </c>
      <c r="F943" s="18">
        <f t="shared" si="97"/>
        <v>0</v>
      </c>
      <c r="G943" s="21">
        <f t="shared" si="98"/>
        <v>5.688808669424103E-3</v>
      </c>
      <c r="H943" s="19">
        <f t="shared" si="95"/>
        <v>8.9947962841460213E-2</v>
      </c>
      <c r="I943" s="50">
        <v>11035.7</v>
      </c>
      <c r="J943" s="18">
        <f t="shared" si="96"/>
        <v>0.29673590504452363</v>
      </c>
    </row>
    <row r="944" spans="1:10" ht="15" customHeight="1" x14ac:dyDescent="0.3">
      <c r="A944" s="13">
        <f t="shared" si="92"/>
        <v>43720</v>
      </c>
      <c r="B944" s="50">
        <v>15383.820310999999</v>
      </c>
      <c r="C944" s="23">
        <f t="shared" si="93"/>
        <v>-0.48</v>
      </c>
      <c r="D944" s="24">
        <v>114.66540000000001</v>
      </c>
      <c r="E944" s="17">
        <f t="shared" si="94"/>
        <v>-0.48</v>
      </c>
      <c r="F944" s="18">
        <f t="shared" si="97"/>
        <v>0</v>
      </c>
      <c r="G944" s="21">
        <f t="shared" si="98"/>
        <v>5.688808669424103E-3</v>
      </c>
      <c r="H944" s="19">
        <f t="shared" si="95"/>
        <v>8.9947962841460213E-2</v>
      </c>
      <c r="I944" s="50">
        <v>10982.8</v>
      </c>
      <c r="J944" s="18">
        <f t="shared" si="96"/>
        <v>-0.47935337133123812</v>
      </c>
    </row>
    <row r="945" spans="1:10" ht="15" customHeight="1" x14ac:dyDescent="0.3">
      <c r="A945" s="13">
        <f t="shared" si="92"/>
        <v>43721</v>
      </c>
      <c r="B945" s="50">
        <v>15514.199148</v>
      </c>
      <c r="C945" s="23">
        <f t="shared" si="93"/>
        <v>0.85</v>
      </c>
      <c r="D945" s="24">
        <v>115.63639999999999</v>
      </c>
      <c r="E945" s="17">
        <f t="shared" si="94"/>
        <v>0.85</v>
      </c>
      <c r="F945" s="18">
        <f t="shared" si="97"/>
        <v>0</v>
      </c>
      <c r="G945" s="21">
        <f t="shared" si="98"/>
        <v>5.688808669424103E-3</v>
      </c>
      <c r="H945" s="19">
        <f t="shared" si="95"/>
        <v>8.9947962841460213E-2</v>
      </c>
      <c r="I945" s="50">
        <v>11075.9</v>
      </c>
      <c r="J945" s="18">
        <f t="shared" si="96"/>
        <v>0.84768911388717239</v>
      </c>
    </row>
    <row r="946" spans="1:10" ht="15" customHeight="1" x14ac:dyDescent="0.3">
      <c r="A946" s="13">
        <f>A945+3</f>
        <v>43724</v>
      </c>
      <c r="B946" s="50">
        <v>15412.829181999999</v>
      </c>
      <c r="C946" s="23">
        <f t="shared" si="93"/>
        <v>-0.65</v>
      </c>
      <c r="D946" s="24">
        <v>114.8796</v>
      </c>
      <c r="E946" s="17">
        <f t="shared" si="94"/>
        <v>-0.65</v>
      </c>
      <c r="F946" s="18">
        <f t="shared" si="97"/>
        <v>0</v>
      </c>
      <c r="G946" s="21">
        <f t="shared" si="98"/>
        <v>5.688808669424103E-3</v>
      </c>
      <c r="H946" s="19">
        <f t="shared" si="95"/>
        <v>8.9947962841460213E-2</v>
      </c>
      <c r="I946" s="50">
        <v>11003.5</v>
      </c>
      <c r="J946" s="18">
        <f t="shared" si="96"/>
        <v>-0.65367148493575811</v>
      </c>
    </row>
    <row r="947" spans="1:10" ht="15" customHeight="1" x14ac:dyDescent="0.3">
      <c r="A947" s="13">
        <f t="shared" si="92"/>
        <v>43725</v>
      </c>
      <c r="B947" s="50">
        <v>15152.393673</v>
      </c>
      <c r="C947" s="23">
        <f t="shared" si="93"/>
        <v>-1.69</v>
      </c>
      <c r="D947" s="24">
        <v>112.9408</v>
      </c>
      <c r="E947" s="17">
        <f t="shared" si="94"/>
        <v>-1.69</v>
      </c>
      <c r="F947" s="18">
        <f t="shared" si="97"/>
        <v>0</v>
      </c>
      <c r="G947" s="21">
        <f t="shared" si="98"/>
        <v>5.6518132788891699E-3</v>
      </c>
      <c r="H947" s="19">
        <f t="shared" si="95"/>
        <v>8.9363014356371104E-2</v>
      </c>
      <c r="I947" s="50">
        <v>10817.6</v>
      </c>
      <c r="J947" s="18">
        <f t="shared" si="96"/>
        <v>-1.6894624437678887</v>
      </c>
    </row>
    <row r="948" spans="1:10" ht="15" customHeight="1" x14ac:dyDescent="0.3">
      <c r="A948" s="13">
        <f t="shared" si="92"/>
        <v>43726</v>
      </c>
      <c r="B948" s="50">
        <v>15184.694230999999</v>
      </c>
      <c r="C948" s="23">
        <f t="shared" si="93"/>
        <v>0.21</v>
      </c>
      <c r="D948" s="24">
        <v>113.1853</v>
      </c>
      <c r="E948" s="17">
        <f t="shared" si="94"/>
        <v>0.22</v>
      </c>
      <c r="F948" s="18">
        <f t="shared" si="97"/>
        <v>1.0000000000000009E-2</v>
      </c>
      <c r="G948" s="21">
        <f t="shared" si="98"/>
        <v>5.6888086694241039E-3</v>
      </c>
      <c r="H948" s="19">
        <f t="shared" si="95"/>
        <v>8.9947962841460227E-2</v>
      </c>
      <c r="I948" s="50">
        <v>10840.65</v>
      </c>
      <c r="J948" s="18">
        <f t="shared" si="96"/>
        <v>0.21307868658481799</v>
      </c>
    </row>
    <row r="949" spans="1:10" ht="15" customHeight="1" x14ac:dyDescent="0.3">
      <c r="A949" s="13">
        <f t="shared" si="92"/>
        <v>43727</v>
      </c>
      <c r="B949" s="50">
        <v>14994.392674999999</v>
      </c>
      <c r="C949" s="23">
        <f t="shared" si="93"/>
        <v>-1.25</v>
      </c>
      <c r="D949" s="24">
        <v>111.77370000000001</v>
      </c>
      <c r="E949" s="17">
        <f t="shared" si="94"/>
        <v>-1.25</v>
      </c>
      <c r="F949" s="18">
        <f t="shared" si="97"/>
        <v>0</v>
      </c>
      <c r="G949" s="21">
        <f t="shared" si="98"/>
        <v>5.6888086694241039E-3</v>
      </c>
      <c r="H949" s="19">
        <f t="shared" si="95"/>
        <v>8.9947962841460227E-2</v>
      </c>
      <c r="I949" s="50">
        <v>10704.8</v>
      </c>
      <c r="J949" s="18">
        <f t="shared" si="96"/>
        <v>-1.2531536393112992</v>
      </c>
    </row>
    <row r="950" spans="1:10" ht="15" customHeight="1" x14ac:dyDescent="0.3">
      <c r="A950" s="13">
        <f t="shared" si="92"/>
        <v>43728</v>
      </c>
      <c r="B950" s="50">
        <v>15791.989551999999</v>
      </c>
      <c r="C950" s="23">
        <f t="shared" si="93"/>
        <v>5.32</v>
      </c>
      <c r="D950" s="24">
        <v>117.726</v>
      </c>
      <c r="E950" s="17">
        <f t="shared" si="94"/>
        <v>5.33</v>
      </c>
      <c r="F950" s="18">
        <f t="shared" si="97"/>
        <v>9.9999999999997868E-3</v>
      </c>
      <c r="G950" s="21">
        <f t="shared" si="98"/>
        <v>5.7252798908799789E-3</v>
      </c>
      <c r="H950" s="19">
        <f t="shared" si="95"/>
        <v>9.0524623485705072E-2</v>
      </c>
      <c r="I950" s="50">
        <v>11274.2</v>
      </c>
      <c r="J950" s="18">
        <f t="shared" si="96"/>
        <v>5.3191091846648373</v>
      </c>
    </row>
    <row r="951" spans="1:10" ht="15" customHeight="1" x14ac:dyDescent="0.3">
      <c r="A951" s="13">
        <f>A950+3</f>
        <v>43731</v>
      </c>
      <c r="B951" s="50">
        <v>16248.623638999999</v>
      </c>
      <c r="C951" s="23">
        <f t="shared" si="93"/>
        <v>2.89</v>
      </c>
      <c r="D951" s="24">
        <v>121.1297</v>
      </c>
      <c r="E951" s="17">
        <f t="shared" si="94"/>
        <v>2.89</v>
      </c>
      <c r="F951" s="18">
        <f t="shared" si="97"/>
        <v>0</v>
      </c>
      <c r="G951" s="21">
        <f t="shared" si="98"/>
        <v>5.6905302033323025E-3</v>
      </c>
      <c r="H951" s="19">
        <f t="shared" si="95"/>
        <v>8.9975182682555818E-2</v>
      </c>
      <c r="I951" s="50">
        <v>11600.2</v>
      </c>
      <c r="J951" s="18">
        <f t="shared" si="96"/>
        <v>2.8915577158468002</v>
      </c>
    </row>
    <row r="952" spans="1:10" ht="15" customHeight="1" x14ac:dyDescent="0.3">
      <c r="A952" s="13">
        <f t="shared" si="92"/>
        <v>43732</v>
      </c>
      <c r="B952" s="50">
        <v>16231.829029</v>
      </c>
      <c r="C952" s="23">
        <f t="shared" si="93"/>
        <v>-0.1</v>
      </c>
      <c r="D952" s="24">
        <v>121.0064</v>
      </c>
      <c r="E952" s="17">
        <f t="shared" si="94"/>
        <v>-0.1</v>
      </c>
      <c r="F952" s="18">
        <f t="shared" si="97"/>
        <v>0</v>
      </c>
      <c r="G952" s="21">
        <f t="shared" si="98"/>
        <v>5.6905302033323025E-3</v>
      </c>
      <c r="H952" s="19">
        <f t="shared" si="95"/>
        <v>8.9975182682555818E-2</v>
      </c>
      <c r="I952" s="50">
        <v>11588.2</v>
      </c>
      <c r="J952" s="18">
        <f t="shared" si="96"/>
        <v>-0.10344649230185686</v>
      </c>
    </row>
    <row r="953" spans="1:10" ht="15" customHeight="1" x14ac:dyDescent="0.3">
      <c r="A953" s="13">
        <f t="shared" si="92"/>
        <v>43733</v>
      </c>
      <c r="B953" s="50">
        <v>16024.494742000001</v>
      </c>
      <c r="C953" s="23">
        <f t="shared" si="93"/>
        <v>-1.28</v>
      </c>
      <c r="D953" s="24">
        <v>119.4619</v>
      </c>
      <c r="E953" s="17">
        <f t="shared" si="94"/>
        <v>-1.28</v>
      </c>
      <c r="F953" s="18">
        <f t="shared" si="97"/>
        <v>0</v>
      </c>
      <c r="G953" s="21">
        <f t="shared" si="98"/>
        <v>5.6905302033323025E-3</v>
      </c>
      <c r="H953" s="19">
        <f t="shared" si="95"/>
        <v>8.9975182682555818E-2</v>
      </c>
      <c r="I953" s="50">
        <v>11440.2</v>
      </c>
      <c r="J953" s="18">
        <f t="shared" si="96"/>
        <v>-1.2771612502373104</v>
      </c>
    </row>
    <row r="954" spans="1:10" ht="15" customHeight="1" x14ac:dyDescent="0.3">
      <c r="A954" s="13">
        <f t="shared" si="92"/>
        <v>43734</v>
      </c>
      <c r="B954" s="50">
        <v>16207.960793</v>
      </c>
      <c r="C954" s="23">
        <f t="shared" si="93"/>
        <v>1.1399999999999999</v>
      </c>
      <c r="D954" s="24">
        <v>120.8518</v>
      </c>
      <c r="E954" s="17">
        <f t="shared" si="94"/>
        <v>1.1599999999999999</v>
      </c>
      <c r="F954" s="18">
        <f t="shared" si="97"/>
        <v>2.0000000000000018E-2</v>
      </c>
      <c r="G954" s="21">
        <f t="shared" si="98"/>
        <v>5.7966892596768701E-3</v>
      </c>
      <c r="H954" s="19">
        <f t="shared" si="95"/>
        <v>9.1653704744070738E-2</v>
      </c>
      <c r="I954" s="50">
        <v>11571.2</v>
      </c>
      <c r="J954" s="18">
        <f t="shared" si="96"/>
        <v>1.1450848761385291</v>
      </c>
    </row>
    <row r="955" spans="1:10" ht="15" customHeight="1" x14ac:dyDescent="0.3">
      <c r="A955" s="13">
        <f t="shared" si="92"/>
        <v>43735</v>
      </c>
      <c r="B955" s="50">
        <v>16125.6546</v>
      </c>
      <c r="C955" s="23">
        <f t="shared" si="93"/>
        <v>-0.51</v>
      </c>
      <c r="D955" s="24">
        <v>120.2645</v>
      </c>
      <c r="E955" s="17">
        <f t="shared" si="94"/>
        <v>-0.49</v>
      </c>
      <c r="F955" s="18">
        <f t="shared" si="97"/>
        <v>2.0000000000000018E-2</v>
      </c>
      <c r="G955" s="21">
        <f t="shared" si="98"/>
        <v>5.9347316343398172E-3</v>
      </c>
      <c r="H955" s="19">
        <f t="shared" si="95"/>
        <v>9.3836346331836892E-2</v>
      </c>
      <c r="I955" s="50">
        <v>11512.4</v>
      </c>
      <c r="J955" s="18">
        <f t="shared" si="96"/>
        <v>-0.50815818584071737</v>
      </c>
    </row>
    <row r="956" spans="1:10" ht="15" customHeight="1" x14ac:dyDescent="0.3">
      <c r="A956" s="13">
        <f>A955+3</f>
        <v>43738</v>
      </c>
      <c r="B956" s="50">
        <v>16072.49735</v>
      </c>
      <c r="C956" s="23">
        <f t="shared" si="93"/>
        <v>-0.33</v>
      </c>
      <c r="D956" s="24">
        <v>119.8736</v>
      </c>
      <c r="E956" s="17">
        <f t="shared" si="94"/>
        <v>-0.33</v>
      </c>
      <c r="F956" s="18">
        <f t="shared" si="97"/>
        <v>0</v>
      </c>
      <c r="G956" s="21">
        <f t="shared" si="98"/>
        <v>5.9006621463342694E-3</v>
      </c>
      <c r="H956" s="19">
        <f t="shared" si="95"/>
        <v>9.3297660427770296E-2</v>
      </c>
      <c r="I956" s="50">
        <v>11474.45</v>
      </c>
      <c r="J956" s="18">
        <f t="shared" si="96"/>
        <v>-0.32964455717312557</v>
      </c>
    </row>
    <row r="957" spans="1:10" ht="15" customHeight="1" x14ac:dyDescent="0.3">
      <c r="A957" s="13">
        <f t="shared" ref="A957:A1019" si="99">A956+1</f>
        <v>43739</v>
      </c>
      <c r="B957" s="50">
        <v>15912.031089</v>
      </c>
      <c r="C957" s="23">
        <f t="shared" si="93"/>
        <v>-1</v>
      </c>
      <c r="D957" s="24">
        <v>118.687</v>
      </c>
      <c r="E957" s="17">
        <f t="shared" si="94"/>
        <v>-0.99</v>
      </c>
      <c r="F957" s="18">
        <f t="shared" si="97"/>
        <v>1.0000000000000009E-2</v>
      </c>
      <c r="G957" s="21">
        <f t="shared" si="98"/>
        <v>5.9347316343398172E-3</v>
      </c>
      <c r="H957" s="19">
        <f t="shared" si="95"/>
        <v>9.3836346331836892E-2</v>
      </c>
      <c r="I957" s="50">
        <v>11359.9</v>
      </c>
      <c r="J957" s="18">
        <f t="shared" si="96"/>
        <v>-0.99830492964805351</v>
      </c>
    </row>
    <row r="958" spans="1:10" ht="15" customHeight="1" x14ac:dyDescent="0.3">
      <c r="A958" s="13">
        <f>A957+2</f>
        <v>43741</v>
      </c>
      <c r="B958" s="50">
        <v>15847.696109</v>
      </c>
      <c r="C958" s="23">
        <f t="shared" si="93"/>
        <v>-0.4</v>
      </c>
      <c r="D958" s="24">
        <v>118.1995</v>
      </c>
      <c r="E958" s="17">
        <f t="shared" si="94"/>
        <v>-0.41</v>
      </c>
      <c r="F958" s="18">
        <f t="shared" si="97"/>
        <v>-9.9999999999999534E-3</v>
      </c>
      <c r="G958" s="21">
        <f t="shared" si="98"/>
        <v>5.968880159994203E-3</v>
      </c>
      <c r="H958" s="19">
        <f t="shared" si="95"/>
        <v>9.4376281930859646E-2</v>
      </c>
      <c r="I958" s="50">
        <v>11314</v>
      </c>
      <c r="J958" s="18">
        <f t="shared" si="96"/>
        <v>-0.40405285257792445</v>
      </c>
    </row>
    <row r="959" spans="1:10" ht="15" customHeight="1" x14ac:dyDescent="0.3">
      <c r="A959" s="13">
        <f t="shared" si="99"/>
        <v>43742</v>
      </c>
      <c r="B959" s="50">
        <v>15652.702148</v>
      </c>
      <c r="C959" s="23">
        <f t="shared" si="93"/>
        <v>-1.23</v>
      </c>
      <c r="D959" s="24">
        <v>116.745</v>
      </c>
      <c r="E959" s="17">
        <f t="shared" si="94"/>
        <v>-1.23</v>
      </c>
      <c r="F959" s="18">
        <f t="shared" si="97"/>
        <v>0</v>
      </c>
      <c r="G959" s="21">
        <f t="shared" si="98"/>
        <v>5.968880159994203E-3</v>
      </c>
      <c r="H959" s="19">
        <f t="shared" si="95"/>
        <v>9.4376281930859646E-2</v>
      </c>
      <c r="I959" s="50">
        <v>11174.75</v>
      </c>
      <c r="J959" s="18">
        <f t="shared" si="96"/>
        <v>-1.2307760296977197</v>
      </c>
    </row>
    <row r="960" spans="1:10" ht="15" customHeight="1" x14ac:dyDescent="0.3">
      <c r="A960" s="13">
        <f>A959+3</f>
        <v>43745</v>
      </c>
      <c r="B960" s="50">
        <v>15584.935407999999</v>
      </c>
      <c r="C960" s="23">
        <f t="shared" si="93"/>
        <v>-0.43</v>
      </c>
      <c r="D960" s="24">
        <v>116.2336</v>
      </c>
      <c r="E960" s="17">
        <f t="shared" si="94"/>
        <v>-0.44</v>
      </c>
      <c r="F960" s="18">
        <f t="shared" si="97"/>
        <v>-1.0000000000000009E-2</v>
      </c>
      <c r="G960" s="21">
        <f t="shared" si="98"/>
        <v>5.4326644974503147E-3</v>
      </c>
      <c r="H960" s="19">
        <f t="shared" si="95"/>
        <v>8.5897967877385031E-2</v>
      </c>
      <c r="I960" s="50">
        <v>11126.4</v>
      </c>
      <c r="J960" s="18">
        <f t="shared" si="96"/>
        <v>-0.43267187185395972</v>
      </c>
    </row>
    <row r="961" spans="1:10" ht="15" customHeight="1" x14ac:dyDescent="0.3">
      <c r="A961" s="13">
        <f>A960+2</f>
        <v>43747</v>
      </c>
      <c r="B961" s="50">
        <v>15846.771634999999</v>
      </c>
      <c r="C961" s="23">
        <f t="shared" si="93"/>
        <v>1.68</v>
      </c>
      <c r="D961" s="24">
        <v>118.1832</v>
      </c>
      <c r="E961" s="17">
        <f t="shared" si="94"/>
        <v>1.68</v>
      </c>
      <c r="F961" s="18">
        <f t="shared" si="97"/>
        <v>0</v>
      </c>
      <c r="G961" s="21">
        <f t="shared" si="98"/>
        <v>5.3966357743091857E-3</v>
      </c>
      <c r="H961" s="19">
        <f t="shared" si="95"/>
        <v>8.5328303745817111E-2</v>
      </c>
      <c r="I961" s="50">
        <v>11313.3</v>
      </c>
      <c r="J961" s="18">
        <f t="shared" si="96"/>
        <v>1.6797886108714375</v>
      </c>
    </row>
    <row r="962" spans="1:10" ht="15" customHeight="1" x14ac:dyDescent="0.3">
      <c r="A962" s="13">
        <f t="shared" si="99"/>
        <v>43748</v>
      </c>
      <c r="B962" s="50">
        <v>15736.437072999999</v>
      </c>
      <c r="C962" s="23">
        <f t="shared" si="93"/>
        <v>-0.7</v>
      </c>
      <c r="D962" s="24">
        <v>117.3634</v>
      </c>
      <c r="E962" s="17">
        <f t="shared" si="94"/>
        <v>-0.69</v>
      </c>
      <c r="F962" s="18">
        <f t="shared" si="97"/>
        <v>1.0000000000000009E-2</v>
      </c>
      <c r="G962" s="21">
        <f t="shared" si="98"/>
        <v>5.3984504812284841E-3</v>
      </c>
      <c r="H962" s="19">
        <f t="shared" si="95"/>
        <v>8.5356996781570355E-2</v>
      </c>
      <c r="I962" s="50">
        <v>11234.55</v>
      </c>
      <c r="J962" s="18">
        <f t="shared" si="96"/>
        <v>-0.69608337089973749</v>
      </c>
    </row>
    <row r="963" spans="1:10" ht="15" customHeight="1" x14ac:dyDescent="0.3">
      <c r="A963" s="13">
        <f t="shared" si="99"/>
        <v>43749</v>
      </c>
      <c r="B963" s="50">
        <v>15835.173688999999</v>
      </c>
      <c r="C963" s="23">
        <f t="shared" si="93"/>
        <v>0.63</v>
      </c>
      <c r="D963" s="24">
        <v>118.0997</v>
      </c>
      <c r="E963" s="17">
        <f t="shared" si="94"/>
        <v>0.63</v>
      </c>
      <c r="F963" s="18">
        <f t="shared" si="97"/>
        <v>0</v>
      </c>
      <c r="G963" s="21">
        <f t="shared" si="98"/>
        <v>5.3600603385562037E-3</v>
      </c>
      <c r="H963" s="19">
        <f t="shared" si="95"/>
        <v>8.4749995328854216E-2</v>
      </c>
      <c r="I963" s="50">
        <v>11305.05</v>
      </c>
      <c r="J963" s="18">
        <f t="shared" si="96"/>
        <v>0.62752847243547805</v>
      </c>
    </row>
    <row r="964" spans="1:10" ht="15" customHeight="1" x14ac:dyDescent="0.3">
      <c r="A964" s="13">
        <f>A963+3</f>
        <v>43752</v>
      </c>
      <c r="B964" s="50">
        <v>15885.739611000001</v>
      </c>
      <c r="C964" s="23">
        <f t="shared" si="93"/>
        <v>0.32</v>
      </c>
      <c r="D964" s="24">
        <v>118.4697</v>
      </c>
      <c r="E964" s="17">
        <f t="shared" si="94"/>
        <v>0.31</v>
      </c>
      <c r="F964" s="18">
        <f t="shared" si="97"/>
        <v>-1.0000000000000009E-2</v>
      </c>
      <c r="G964" s="21">
        <f t="shared" si="98"/>
        <v>5.3576232550139992E-3</v>
      </c>
      <c r="H964" s="19">
        <f t="shared" si="95"/>
        <v>8.4711461654646825E-2</v>
      </c>
      <c r="I964" s="50">
        <v>11341.15</v>
      </c>
      <c r="J964" s="18">
        <f t="shared" si="96"/>
        <v>0.31932631876904893</v>
      </c>
    </row>
    <row r="965" spans="1:10" ht="15" customHeight="1" x14ac:dyDescent="0.3">
      <c r="A965" s="13">
        <f t="shared" si="99"/>
        <v>43753</v>
      </c>
      <c r="B965" s="50">
        <v>16007.826197</v>
      </c>
      <c r="C965" s="23">
        <f t="shared" si="93"/>
        <v>0.77</v>
      </c>
      <c r="D965" s="24">
        <v>119.377</v>
      </c>
      <c r="E965" s="17">
        <f t="shared" si="94"/>
        <v>0.77</v>
      </c>
      <c r="F965" s="18">
        <f t="shared" si="97"/>
        <v>0</v>
      </c>
      <c r="G965" s="21">
        <f t="shared" si="98"/>
        <v>5.3210864568585441E-3</v>
      </c>
      <c r="H965" s="19">
        <f t="shared" si="95"/>
        <v>8.4133764151741439E-2</v>
      </c>
      <c r="I965" s="50">
        <v>11428.3</v>
      </c>
      <c r="J965" s="18">
        <f t="shared" si="96"/>
        <v>0.76844059023996369</v>
      </c>
    </row>
    <row r="966" spans="1:10" ht="15" customHeight="1" x14ac:dyDescent="0.3">
      <c r="A966" s="13">
        <f t="shared" si="99"/>
        <v>43754</v>
      </c>
      <c r="B966" s="50">
        <v>16057.845839</v>
      </c>
      <c r="C966" s="23">
        <f t="shared" si="93"/>
        <v>0.31</v>
      </c>
      <c r="D966" s="24">
        <v>119.7516</v>
      </c>
      <c r="E966" s="17">
        <f t="shared" si="94"/>
        <v>0.31</v>
      </c>
      <c r="F966" s="18">
        <f t="shared" si="97"/>
        <v>0</v>
      </c>
      <c r="G966" s="21">
        <f t="shared" si="98"/>
        <v>5.2839880993216636E-3</v>
      </c>
      <c r="H966" s="19">
        <f t="shared" si="95"/>
        <v>8.3547187615402363E-2</v>
      </c>
      <c r="I966" s="50">
        <v>11464</v>
      </c>
      <c r="J966" s="18">
        <f t="shared" si="96"/>
        <v>0.31238241908245962</v>
      </c>
    </row>
    <row r="967" spans="1:10" ht="15" customHeight="1" x14ac:dyDescent="0.3">
      <c r="A967" s="13">
        <f t="shared" si="99"/>
        <v>43755</v>
      </c>
      <c r="B967" s="14">
        <v>16245.310428999999</v>
      </c>
      <c r="C967" s="23">
        <f t="shared" si="93"/>
        <v>1.17</v>
      </c>
      <c r="D967" s="24">
        <v>121.1374</v>
      </c>
      <c r="E967" s="17">
        <f t="shared" si="94"/>
        <v>1.1599999999999999</v>
      </c>
      <c r="F967" s="18">
        <f t="shared" si="97"/>
        <v>-1.0000000000000009E-2</v>
      </c>
      <c r="G967" s="21">
        <f t="shared" si="98"/>
        <v>5.3210864568585441E-3</v>
      </c>
      <c r="H967" s="19">
        <f t="shared" si="95"/>
        <v>8.4133764151741439E-2</v>
      </c>
      <c r="I967" s="25">
        <v>11586.35</v>
      </c>
      <c r="J967" s="18">
        <f t="shared" si="96"/>
        <v>1.0672540125610639</v>
      </c>
    </row>
    <row r="968" spans="1:10" ht="15" customHeight="1" x14ac:dyDescent="0.3">
      <c r="A968" s="13">
        <f t="shared" si="99"/>
        <v>43756</v>
      </c>
      <c r="B968" s="50">
        <v>16351.155355999999</v>
      </c>
      <c r="C968" s="23">
        <f t="shared" si="93"/>
        <v>0.65</v>
      </c>
      <c r="D968" s="24">
        <v>121.9252</v>
      </c>
      <c r="E968" s="17">
        <f t="shared" si="94"/>
        <v>0.65</v>
      </c>
      <c r="F968" s="18">
        <f t="shared" si="97"/>
        <v>0</v>
      </c>
      <c r="G968" s="21">
        <f t="shared" si="98"/>
        <v>5.2815159133980175E-3</v>
      </c>
      <c r="H968" s="19">
        <f t="shared" si="95"/>
        <v>8.3508098923811711E-2</v>
      </c>
      <c r="I968" s="50">
        <v>11661.85</v>
      </c>
      <c r="J968" s="18">
        <f t="shared" si="96"/>
        <v>0.65162885636977996</v>
      </c>
    </row>
    <row r="969" spans="1:10" ht="15" customHeight="1" x14ac:dyDescent="0.3">
      <c r="A969" s="13">
        <f>A968+4</f>
        <v>43760</v>
      </c>
      <c r="B969" s="50">
        <v>16248.11464</v>
      </c>
      <c r="C969" s="23">
        <f t="shared" ref="C969:C1032" si="100">ROUND(((B969-B968)/B968)*100,2)</f>
        <v>-0.63</v>
      </c>
      <c r="D969" s="24">
        <v>121.15519999999999</v>
      </c>
      <c r="E969" s="17">
        <f t="shared" ref="E969:E1032" si="101">ROUND(((D969-D968)/D968)*100,2)</f>
        <v>-0.63</v>
      </c>
      <c r="F969" s="18">
        <f t="shared" si="97"/>
        <v>0</v>
      </c>
      <c r="G969" s="21">
        <f t="shared" si="98"/>
        <v>5.2815159133980175E-3</v>
      </c>
      <c r="H969" s="19">
        <f t="shared" ref="H969:H1032" si="102">+G969*(SQRT(250))</f>
        <v>8.3508098923811711E-2</v>
      </c>
      <c r="I969" s="50">
        <v>11588.35</v>
      </c>
      <c r="J969" s="18">
        <f t="shared" ref="J969:J1032" si="103">+((I969-I968)/I968)*100</f>
        <v>-0.63026020742849553</v>
      </c>
    </row>
    <row r="970" spans="1:10" ht="15" customHeight="1" x14ac:dyDescent="0.3">
      <c r="A970" s="13">
        <f t="shared" si="99"/>
        <v>43761</v>
      </c>
      <c r="B970" s="50">
        <v>16282.841441</v>
      </c>
      <c r="C970" s="23">
        <f t="shared" si="100"/>
        <v>0.21</v>
      </c>
      <c r="D970" s="24">
        <v>121.4213</v>
      </c>
      <c r="E970" s="17">
        <f t="shared" si="101"/>
        <v>0.22</v>
      </c>
      <c r="F970" s="18">
        <f t="shared" ref="F970:F1033" si="104">E970-C970</f>
        <v>1.0000000000000009E-2</v>
      </c>
      <c r="G970" s="21">
        <f t="shared" si="98"/>
        <v>5.3210864568585424E-3</v>
      </c>
      <c r="H970" s="19">
        <f t="shared" si="102"/>
        <v>8.4133764151741411E-2</v>
      </c>
      <c r="I970" s="50">
        <v>11604.1</v>
      </c>
      <c r="J970" s="18">
        <f t="shared" si="103"/>
        <v>0.1359123602583629</v>
      </c>
    </row>
    <row r="971" spans="1:10" ht="15" customHeight="1" x14ac:dyDescent="0.3">
      <c r="A971" s="13">
        <f t="shared" si="99"/>
        <v>43762</v>
      </c>
      <c r="B971" s="14">
        <v>16252.630655999999</v>
      </c>
      <c r="C971" s="23">
        <f t="shared" si="100"/>
        <v>-0.19</v>
      </c>
      <c r="D971" s="24">
        <v>121.1992</v>
      </c>
      <c r="E971" s="17">
        <f t="shared" si="101"/>
        <v>-0.18</v>
      </c>
      <c r="F971" s="18">
        <f t="shared" si="104"/>
        <v>1.0000000000000009E-2</v>
      </c>
      <c r="G971" s="21">
        <f t="shared" si="98"/>
        <v>5.3600603385562037E-3</v>
      </c>
      <c r="H971" s="19">
        <f t="shared" si="102"/>
        <v>8.4749995328854216E-2</v>
      </c>
      <c r="I971" s="25">
        <v>11582.6</v>
      </c>
      <c r="J971" s="18">
        <f t="shared" si="103"/>
        <v>-0.18527934092260495</v>
      </c>
    </row>
    <row r="972" spans="1:10" ht="15" customHeight="1" x14ac:dyDescent="0.3">
      <c r="A972" s="13">
        <f t="shared" si="99"/>
        <v>43763</v>
      </c>
      <c r="B972" s="50">
        <v>16254.454809000001</v>
      </c>
      <c r="C972" s="23">
        <f t="shared" si="100"/>
        <v>0.01</v>
      </c>
      <c r="D972" s="24">
        <v>121.208</v>
      </c>
      <c r="E972" s="17">
        <f t="shared" si="101"/>
        <v>0.01</v>
      </c>
      <c r="F972" s="18">
        <f t="shared" si="104"/>
        <v>0</v>
      </c>
      <c r="G972" s="21">
        <f t="shared" si="98"/>
        <v>5.3600603385562037E-3</v>
      </c>
      <c r="H972" s="19">
        <f t="shared" si="102"/>
        <v>8.4749995328854216E-2</v>
      </c>
      <c r="I972" s="50">
        <v>11583.9</v>
      </c>
      <c r="J972" s="18">
        <f t="shared" si="103"/>
        <v>1.1223732149942779E-2</v>
      </c>
    </row>
    <row r="973" spans="1:10" ht="15" customHeight="1" x14ac:dyDescent="0.3">
      <c r="A973" s="13">
        <f>A972+4</f>
        <v>43767</v>
      </c>
      <c r="B973" s="50">
        <v>16539.233204</v>
      </c>
      <c r="C973" s="23">
        <f t="shared" si="100"/>
        <v>1.75</v>
      </c>
      <c r="D973" s="24">
        <v>123.3145</v>
      </c>
      <c r="E973" s="17">
        <f t="shared" si="101"/>
        <v>1.74</v>
      </c>
      <c r="F973" s="18">
        <f t="shared" si="104"/>
        <v>-1.0000000000000009E-2</v>
      </c>
      <c r="G973" s="21">
        <f t="shared" si="98"/>
        <v>5.3966357743091839E-3</v>
      </c>
      <c r="H973" s="19">
        <f t="shared" si="102"/>
        <v>8.5328303745817083E-2</v>
      </c>
      <c r="I973" s="50">
        <v>11786.85</v>
      </c>
      <c r="J973" s="18">
        <f t="shared" si="103"/>
        <v>1.7520006215523334</v>
      </c>
    </row>
    <row r="974" spans="1:10" ht="15" customHeight="1" x14ac:dyDescent="0.3">
      <c r="A974" s="13">
        <f t="shared" si="99"/>
        <v>43768</v>
      </c>
      <c r="B974" s="50">
        <v>16620.066393000001</v>
      </c>
      <c r="C974" s="23">
        <f t="shared" si="100"/>
        <v>0.49</v>
      </c>
      <c r="D974" s="24">
        <v>123.9166</v>
      </c>
      <c r="E974" s="17">
        <f t="shared" si="101"/>
        <v>0.49</v>
      </c>
      <c r="F974" s="18">
        <f t="shared" si="104"/>
        <v>0</v>
      </c>
      <c r="G974" s="21">
        <f t="shared" si="98"/>
        <v>5.3966357743091839E-3</v>
      </c>
      <c r="H974" s="19">
        <f t="shared" si="102"/>
        <v>8.5328303745817083E-2</v>
      </c>
      <c r="I974" s="50">
        <v>11844.1</v>
      </c>
      <c r="J974" s="18">
        <f t="shared" si="103"/>
        <v>0.48571077090147063</v>
      </c>
    </row>
    <row r="975" spans="1:10" ht="15" customHeight="1" x14ac:dyDescent="0.3">
      <c r="A975" s="13">
        <f t="shared" si="99"/>
        <v>43769</v>
      </c>
      <c r="B975" s="50">
        <v>16667.290056000002</v>
      </c>
      <c r="C975" s="23">
        <f t="shared" si="100"/>
        <v>0.28000000000000003</v>
      </c>
      <c r="D975" s="24">
        <v>124.2582</v>
      </c>
      <c r="E975" s="17">
        <f t="shared" si="101"/>
        <v>0.28000000000000003</v>
      </c>
      <c r="F975" s="18">
        <f t="shared" si="104"/>
        <v>0</v>
      </c>
      <c r="G975" s="21">
        <f t="shared" si="98"/>
        <v>5.3966357743091839E-3</v>
      </c>
      <c r="H975" s="19">
        <f t="shared" si="102"/>
        <v>8.5328303745817083E-2</v>
      </c>
      <c r="I975" s="50">
        <v>11877.45</v>
      </c>
      <c r="J975" s="18">
        <f t="shared" si="103"/>
        <v>0.28157479251273093</v>
      </c>
    </row>
    <row r="976" spans="1:10" ht="15" customHeight="1" x14ac:dyDescent="0.3">
      <c r="A976" s="13">
        <f t="shared" si="99"/>
        <v>43770</v>
      </c>
      <c r="B976" s="50">
        <v>16685.729016000001</v>
      </c>
      <c r="C976" s="23">
        <f t="shared" si="100"/>
        <v>0.11</v>
      </c>
      <c r="D976" s="24">
        <v>124.39360000000001</v>
      </c>
      <c r="E976" s="17">
        <f t="shared" si="101"/>
        <v>0.11</v>
      </c>
      <c r="F976" s="18">
        <f t="shared" si="104"/>
        <v>0</v>
      </c>
      <c r="G976" s="21">
        <f t="shared" si="98"/>
        <v>5.3966357743091839E-3</v>
      </c>
      <c r="H976" s="19">
        <f t="shared" si="102"/>
        <v>8.5328303745817083E-2</v>
      </c>
      <c r="I976" s="50">
        <v>11890.6</v>
      </c>
      <c r="J976" s="18">
        <f t="shared" si="103"/>
        <v>0.11071400005893213</v>
      </c>
    </row>
    <row r="977" spans="1:10" ht="15" customHeight="1" x14ac:dyDescent="0.3">
      <c r="A977" s="13">
        <f>A976+3</f>
        <v>43773</v>
      </c>
      <c r="B977" s="50">
        <v>16756.874774</v>
      </c>
      <c r="C977" s="23">
        <f t="shared" si="100"/>
        <v>0.43</v>
      </c>
      <c r="D977" s="24">
        <v>124.92959999999999</v>
      </c>
      <c r="E977" s="17">
        <f t="shared" si="101"/>
        <v>0.43</v>
      </c>
      <c r="F977" s="18">
        <f t="shared" si="104"/>
        <v>0</v>
      </c>
      <c r="G977" s="21">
        <f t="shared" si="98"/>
        <v>5.3966357743091839E-3</v>
      </c>
      <c r="H977" s="19">
        <f t="shared" si="102"/>
        <v>8.5328303745817083E-2</v>
      </c>
      <c r="I977" s="50">
        <v>11941.3</v>
      </c>
      <c r="J977" s="18">
        <f t="shared" si="103"/>
        <v>0.42638723024909519</v>
      </c>
    </row>
    <row r="978" spans="1:10" ht="15" customHeight="1" x14ac:dyDescent="0.3">
      <c r="A978" s="13">
        <f t="shared" si="99"/>
        <v>43774</v>
      </c>
      <c r="B978" s="50">
        <v>16723.055982000002</v>
      </c>
      <c r="C978" s="23">
        <f t="shared" si="100"/>
        <v>-0.2</v>
      </c>
      <c r="D978" s="24">
        <v>124.6833</v>
      </c>
      <c r="E978" s="17">
        <f t="shared" si="101"/>
        <v>-0.2</v>
      </c>
      <c r="F978" s="18">
        <f t="shared" si="104"/>
        <v>0</v>
      </c>
      <c r="G978" s="21">
        <f t="shared" si="98"/>
        <v>5.3576232550139984E-3</v>
      </c>
      <c r="H978" s="19">
        <f t="shared" si="102"/>
        <v>8.4711461654646811E-2</v>
      </c>
      <c r="I978" s="50">
        <v>11917.2</v>
      </c>
      <c r="J978" s="18">
        <f t="shared" si="103"/>
        <v>-0.20182057229948622</v>
      </c>
    </row>
    <row r="979" spans="1:10" ht="15" customHeight="1" x14ac:dyDescent="0.3">
      <c r="A979" s="13">
        <f t="shared" si="99"/>
        <v>43775</v>
      </c>
      <c r="B979" s="50">
        <v>16791.605692000001</v>
      </c>
      <c r="C979" s="23">
        <f t="shared" si="100"/>
        <v>0.41</v>
      </c>
      <c r="D979" s="24">
        <v>125.1922</v>
      </c>
      <c r="E979" s="17">
        <f t="shared" si="101"/>
        <v>0.41</v>
      </c>
      <c r="F979" s="18">
        <f t="shared" si="104"/>
        <v>0</v>
      </c>
      <c r="G979" s="21">
        <f t="shared" si="98"/>
        <v>5.321086456858545E-3</v>
      </c>
      <c r="H979" s="19">
        <f t="shared" si="102"/>
        <v>8.4133764151741453E-2</v>
      </c>
      <c r="I979" s="50">
        <v>11966.05</v>
      </c>
      <c r="J979" s="18">
        <f t="shared" si="103"/>
        <v>0.4099117242305117</v>
      </c>
    </row>
    <row r="980" spans="1:10" ht="15" customHeight="1" x14ac:dyDescent="0.3">
      <c r="A980" s="13">
        <f t="shared" si="99"/>
        <v>43776</v>
      </c>
      <c r="B980" s="50">
        <v>16856.170117000001</v>
      </c>
      <c r="C980" s="23">
        <f t="shared" si="100"/>
        <v>0.38</v>
      </c>
      <c r="D980" s="24">
        <v>125.6758</v>
      </c>
      <c r="E980" s="17">
        <f t="shared" si="101"/>
        <v>0.39</v>
      </c>
      <c r="F980" s="18">
        <f t="shared" si="104"/>
        <v>1.0000000000000009E-2</v>
      </c>
      <c r="G980" s="21">
        <f t="shared" si="98"/>
        <v>5.321086456858545E-3</v>
      </c>
      <c r="H980" s="19">
        <f t="shared" si="102"/>
        <v>8.4133764151741453E-2</v>
      </c>
      <c r="I980" s="50">
        <v>12012.05</v>
      </c>
      <c r="J980" s="18">
        <f t="shared" si="103"/>
        <v>0.38442092419804363</v>
      </c>
    </row>
    <row r="981" spans="1:10" ht="15" customHeight="1" x14ac:dyDescent="0.3">
      <c r="A981" s="13">
        <f t="shared" si="99"/>
        <v>43777</v>
      </c>
      <c r="B981" s="50">
        <v>16710.370427999998</v>
      </c>
      <c r="C981" s="23">
        <f t="shared" si="100"/>
        <v>-0.86</v>
      </c>
      <c r="D981" s="24">
        <v>124.58759999999999</v>
      </c>
      <c r="E981" s="17">
        <f t="shared" si="101"/>
        <v>-0.87</v>
      </c>
      <c r="F981" s="18">
        <f t="shared" si="104"/>
        <v>-1.0000000000000009E-2</v>
      </c>
      <c r="G981" s="21">
        <f t="shared" si="98"/>
        <v>5.321086456858545E-3</v>
      </c>
      <c r="H981" s="19">
        <f t="shared" si="102"/>
        <v>8.4133764151741453E-2</v>
      </c>
      <c r="I981" s="50">
        <v>11908.15</v>
      </c>
      <c r="J981" s="18">
        <f t="shared" si="103"/>
        <v>-0.86496476454892923</v>
      </c>
    </row>
    <row r="982" spans="1:10" ht="15" customHeight="1" x14ac:dyDescent="0.3">
      <c r="A982" s="13">
        <f>A981+3</f>
        <v>43780</v>
      </c>
      <c r="B982" s="50">
        <v>16717.751625000001</v>
      </c>
      <c r="C982" s="23">
        <f t="shared" si="100"/>
        <v>0.04</v>
      </c>
      <c r="D982" s="24">
        <v>124.6339</v>
      </c>
      <c r="E982" s="17">
        <f t="shared" si="101"/>
        <v>0.04</v>
      </c>
      <c r="F982" s="18">
        <f t="shared" si="104"/>
        <v>0</v>
      </c>
      <c r="G982" s="21">
        <f t="shared" si="98"/>
        <v>5.321086456858545E-3</v>
      </c>
      <c r="H982" s="19">
        <f t="shared" si="102"/>
        <v>8.4133764151741453E-2</v>
      </c>
      <c r="I982" s="50">
        <v>11913.45</v>
      </c>
      <c r="J982" s="18">
        <f t="shared" si="103"/>
        <v>4.4507333212976757E-2</v>
      </c>
    </row>
    <row r="983" spans="1:10" ht="15" customHeight="1" x14ac:dyDescent="0.3">
      <c r="A983" s="13">
        <f>A982+2</f>
        <v>43782</v>
      </c>
      <c r="B983" s="50">
        <v>16615.36909</v>
      </c>
      <c r="C983" s="23">
        <f t="shared" si="100"/>
        <v>-0.61</v>
      </c>
      <c r="D983" s="24">
        <v>123.8763</v>
      </c>
      <c r="E983" s="17">
        <f t="shared" si="101"/>
        <v>-0.61</v>
      </c>
      <c r="F983" s="18">
        <f t="shared" si="104"/>
        <v>0</v>
      </c>
      <c r="G983" s="21">
        <f t="shared" ref="G983:G1046" si="105">+STDEV(F736:F983)</f>
        <v>5.321086456858545E-3</v>
      </c>
      <c r="H983" s="19">
        <f t="shared" si="102"/>
        <v>8.4133764151741453E-2</v>
      </c>
      <c r="I983" s="50">
        <v>11840.45</v>
      </c>
      <c r="J983" s="18">
        <f t="shared" si="103"/>
        <v>-0.61275281299707474</v>
      </c>
    </row>
    <row r="984" spans="1:10" ht="15" customHeight="1" x14ac:dyDescent="0.3">
      <c r="A984" s="13">
        <f t="shared" si="99"/>
        <v>43783</v>
      </c>
      <c r="B984" s="50">
        <v>16659.782566000002</v>
      </c>
      <c r="C984" s="23">
        <f t="shared" si="100"/>
        <v>0.27</v>
      </c>
      <c r="D984" s="24">
        <v>124.21380000000001</v>
      </c>
      <c r="E984" s="17">
        <f t="shared" si="101"/>
        <v>0.27</v>
      </c>
      <c r="F984" s="18">
        <f t="shared" si="104"/>
        <v>0</v>
      </c>
      <c r="G984" s="21">
        <f t="shared" si="105"/>
        <v>5.321086456858545E-3</v>
      </c>
      <c r="H984" s="19">
        <f t="shared" si="102"/>
        <v>8.4133764151741453E-2</v>
      </c>
      <c r="I984" s="50">
        <v>11872.1</v>
      </c>
      <c r="J984" s="18">
        <f t="shared" si="103"/>
        <v>0.26730402982994428</v>
      </c>
    </row>
    <row r="985" spans="1:10" ht="15" customHeight="1" x14ac:dyDescent="0.3">
      <c r="A985" s="13">
        <f t="shared" si="99"/>
        <v>43784</v>
      </c>
      <c r="B985" s="50">
        <v>16692.520841000001</v>
      </c>
      <c r="C985" s="23">
        <f t="shared" si="100"/>
        <v>0.2</v>
      </c>
      <c r="D985" s="24">
        <v>124.4554</v>
      </c>
      <c r="E985" s="17">
        <f t="shared" si="101"/>
        <v>0.19</v>
      </c>
      <c r="F985" s="18">
        <f t="shared" si="104"/>
        <v>-1.0000000000000009E-2</v>
      </c>
      <c r="G985" s="21">
        <f t="shared" si="105"/>
        <v>5.3576232550140001E-3</v>
      </c>
      <c r="H985" s="19">
        <f t="shared" si="102"/>
        <v>8.4711461654646839E-2</v>
      </c>
      <c r="I985" s="50">
        <v>11895.45</v>
      </c>
      <c r="J985" s="18">
        <f t="shared" si="103"/>
        <v>0.19667961017848876</v>
      </c>
    </row>
    <row r="986" spans="1:10" ht="15" customHeight="1" x14ac:dyDescent="0.3">
      <c r="A986" s="13">
        <f>A985+3</f>
        <v>43787</v>
      </c>
      <c r="B986" s="50">
        <v>16677.141008999999</v>
      </c>
      <c r="C986" s="23">
        <f t="shared" si="100"/>
        <v>-0.09</v>
      </c>
      <c r="D986" s="24">
        <v>124.33750000000001</v>
      </c>
      <c r="E986" s="17">
        <f t="shared" si="101"/>
        <v>-0.09</v>
      </c>
      <c r="F986" s="18">
        <f t="shared" si="104"/>
        <v>0</v>
      </c>
      <c r="G986" s="21">
        <f t="shared" si="105"/>
        <v>5.3576232550140001E-3</v>
      </c>
      <c r="H986" s="19">
        <f t="shared" si="102"/>
        <v>8.4711461654646839E-2</v>
      </c>
      <c r="I986" s="50">
        <v>11884.5</v>
      </c>
      <c r="J986" s="18">
        <f t="shared" si="103"/>
        <v>-9.2052003076812799E-2</v>
      </c>
    </row>
    <row r="987" spans="1:10" ht="15" customHeight="1" x14ac:dyDescent="0.3">
      <c r="A987" s="13">
        <f t="shared" si="99"/>
        <v>43788</v>
      </c>
      <c r="B987" s="50">
        <v>16755.148754000002</v>
      </c>
      <c r="C987" s="23">
        <f t="shared" si="100"/>
        <v>0.47</v>
      </c>
      <c r="D987" s="24">
        <v>124.92100000000001</v>
      </c>
      <c r="E987" s="17">
        <f t="shared" si="101"/>
        <v>0.47</v>
      </c>
      <c r="F987" s="18">
        <f t="shared" si="104"/>
        <v>0</v>
      </c>
      <c r="G987" s="21">
        <f t="shared" si="105"/>
        <v>5.3576232550140001E-3</v>
      </c>
      <c r="H987" s="19">
        <f t="shared" si="102"/>
        <v>8.4711461654646839E-2</v>
      </c>
      <c r="I987" s="50">
        <v>11940.1</v>
      </c>
      <c r="J987" s="18">
        <f t="shared" si="103"/>
        <v>0.46783625730994455</v>
      </c>
    </row>
    <row r="988" spans="1:10" ht="15" customHeight="1" x14ac:dyDescent="0.3">
      <c r="A988" s="13">
        <f t="shared" si="99"/>
        <v>43789</v>
      </c>
      <c r="B988" s="50">
        <v>16837.955680999999</v>
      </c>
      <c r="C988" s="23">
        <f t="shared" si="100"/>
        <v>0.49</v>
      </c>
      <c r="D988" s="24">
        <v>125.5324</v>
      </c>
      <c r="E988" s="17">
        <f t="shared" si="101"/>
        <v>0.49</v>
      </c>
      <c r="F988" s="18">
        <f t="shared" si="104"/>
        <v>0</v>
      </c>
      <c r="G988" s="21">
        <f t="shared" si="105"/>
        <v>5.321086456858545E-3</v>
      </c>
      <c r="H988" s="19">
        <f t="shared" si="102"/>
        <v>8.4133764151741453E-2</v>
      </c>
      <c r="I988" s="50">
        <v>11999.1</v>
      </c>
      <c r="J988" s="18">
        <f t="shared" si="103"/>
        <v>0.49413321496469881</v>
      </c>
    </row>
    <row r="989" spans="1:10" ht="15" customHeight="1" x14ac:dyDescent="0.3">
      <c r="A989" s="13">
        <f t="shared" si="99"/>
        <v>43790</v>
      </c>
      <c r="B989" s="50">
        <v>16794.861278</v>
      </c>
      <c r="C989" s="23">
        <f t="shared" si="100"/>
        <v>-0.26</v>
      </c>
      <c r="D989" s="24">
        <v>125.2109</v>
      </c>
      <c r="E989" s="17">
        <f t="shared" si="101"/>
        <v>-0.26</v>
      </c>
      <c r="F989" s="18">
        <f t="shared" si="104"/>
        <v>0</v>
      </c>
      <c r="G989" s="21">
        <f t="shared" si="105"/>
        <v>5.321086456858545E-3</v>
      </c>
      <c r="H989" s="19">
        <f t="shared" si="102"/>
        <v>8.4133764151741453E-2</v>
      </c>
      <c r="I989" s="50">
        <v>11968.4</v>
      </c>
      <c r="J989" s="18">
        <f t="shared" si="103"/>
        <v>-0.25585252227250982</v>
      </c>
    </row>
    <row r="990" spans="1:10" ht="15" customHeight="1" x14ac:dyDescent="0.3">
      <c r="A990" s="13">
        <f t="shared" si="99"/>
        <v>43791</v>
      </c>
      <c r="B990" s="50">
        <v>16719.112796000001</v>
      </c>
      <c r="C990" s="23">
        <f t="shared" si="100"/>
        <v>-0.45</v>
      </c>
      <c r="D990" s="24">
        <v>124.63890000000001</v>
      </c>
      <c r="E990" s="17">
        <f t="shared" si="101"/>
        <v>-0.46</v>
      </c>
      <c r="F990" s="18">
        <f t="shared" si="104"/>
        <v>-1.0000000000000009E-2</v>
      </c>
      <c r="G990" s="21">
        <f t="shared" si="105"/>
        <v>5.3576232550140001E-3</v>
      </c>
      <c r="H990" s="19">
        <f t="shared" si="102"/>
        <v>8.4711461654646839E-2</v>
      </c>
      <c r="I990" s="50">
        <v>11914.4</v>
      </c>
      <c r="J990" s="18">
        <f t="shared" si="103"/>
        <v>-0.45118812873901282</v>
      </c>
    </row>
    <row r="991" spans="1:10" ht="15" customHeight="1" x14ac:dyDescent="0.3">
      <c r="A991" s="13">
        <f>A990+3</f>
        <v>43794</v>
      </c>
      <c r="B991" s="50">
        <v>16942.695707999999</v>
      </c>
      <c r="C991" s="23">
        <f t="shared" si="100"/>
        <v>1.34</v>
      </c>
      <c r="D991" s="24">
        <v>126.3066</v>
      </c>
      <c r="E991" s="17">
        <f t="shared" si="101"/>
        <v>1.34</v>
      </c>
      <c r="F991" s="18">
        <f t="shared" si="104"/>
        <v>0</v>
      </c>
      <c r="G991" s="21">
        <f t="shared" si="105"/>
        <v>5.3576232550140001E-3</v>
      </c>
      <c r="H991" s="19">
        <f t="shared" si="102"/>
        <v>8.4711461654646839E-2</v>
      </c>
      <c r="I991" s="50">
        <v>12073.75</v>
      </c>
      <c r="J991" s="18">
        <f t="shared" si="103"/>
        <v>1.3374571946552103</v>
      </c>
    </row>
    <row r="992" spans="1:10" ht="15" customHeight="1" x14ac:dyDescent="0.3">
      <c r="A992" s="13">
        <f t="shared" si="99"/>
        <v>43795</v>
      </c>
      <c r="B992" s="50">
        <v>16892.149945000001</v>
      </c>
      <c r="C992" s="23">
        <f t="shared" si="100"/>
        <v>-0.3</v>
      </c>
      <c r="D992" s="24">
        <v>125.93389999999999</v>
      </c>
      <c r="E992" s="17">
        <f t="shared" si="101"/>
        <v>-0.3</v>
      </c>
      <c r="F992" s="18">
        <f t="shared" si="104"/>
        <v>0</v>
      </c>
      <c r="G992" s="21">
        <f t="shared" si="105"/>
        <v>5.3576232550140001E-3</v>
      </c>
      <c r="H992" s="19">
        <f t="shared" si="102"/>
        <v>8.4711461654646839E-2</v>
      </c>
      <c r="I992" s="50">
        <v>12037.7</v>
      </c>
      <c r="J992" s="18">
        <f t="shared" si="103"/>
        <v>-0.2985816337094877</v>
      </c>
    </row>
    <row r="993" spans="1:10" ht="15" customHeight="1" x14ac:dyDescent="0.3">
      <c r="A993" s="13">
        <f t="shared" si="99"/>
        <v>43796</v>
      </c>
      <c r="B993" s="50">
        <v>16980.541883999998</v>
      </c>
      <c r="C993" s="23">
        <f t="shared" si="100"/>
        <v>0.52</v>
      </c>
      <c r="D993" s="24">
        <v>126.5865</v>
      </c>
      <c r="E993" s="17">
        <f t="shared" si="101"/>
        <v>0.52</v>
      </c>
      <c r="F993" s="18">
        <f t="shared" si="104"/>
        <v>0</v>
      </c>
      <c r="G993" s="21">
        <f t="shared" si="105"/>
        <v>5.3576232550140001E-3</v>
      </c>
      <c r="H993" s="19">
        <f t="shared" si="102"/>
        <v>8.4711461654646839E-2</v>
      </c>
      <c r="I993" s="50">
        <v>12100.7</v>
      </c>
      <c r="J993" s="18">
        <f t="shared" si="103"/>
        <v>0.52335579055799697</v>
      </c>
    </row>
    <row r="994" spans="1:10" ht="15" customHeight="1" x14ac:dyDescent="0.3">
      <c r="A994" s="13">
        <f t="shared" si="99"/>
        <v>43797</v>
      </c>
      <c r="B994" s="50">
        <v>17051.308759</v>
      </c>
      <c r="C994" s="23">
        <f t="shared" si="100"/>
        <v>0.42</v>
      </c>
      <c r="D994" s="24">
        <v>127.1135</v>
      </c>
      <c r="E994" s="17">
        <f t="shared" si="101"/>
        <v>0.42</v>
      </c>
      <c r="F994" s="18">
        <f t="shared" si="104"/>
        <v>0</v>
      </c>
      <c r="G994" s="21">
        <f t="shared" si="105"/>
        <v>5.3576232550140001E-3</v>
      </c>
      <c r="H994" s="19">
        <f t="shared" si="102"/>
        <v>8.4711461654646839E-2</v>
      </c>
      <c r="I994" s="50">
        <v>12151.15</v>
      </c>
      <c r="J994" s="18">
        <f t="shared" si="103"/>
        <v>0.41691802953547241</v>
      </c>
    </row>
    <row r="995" spans="1:10" ht="15" customHeight="1" x14ac:dyDescent="0.3">
      <c r="A995" s="13">
        <f t="shared" si="99"/>
        <v>43798</v>
      </c>
      <c r="B995" s="50">
        <v>16917.885906</v>
      </c>
      <c r="C995" s="23">
        <f t="shared" si="100"/>
        <v>-0.78</v>
      </c>
      <c r="D995" s="24">
        <v>126.1211</v>
      </c>
      <c r="E995" s="17">
        <f t="shared" si="101"/>
        <v>-0.78</v>
      </c>
      <c r="F995" s="18">
        <f t="shared" si="104"/>
        <v>0</v>
      </c>
      <c r="G995" s="21">
        <f t="shared" si="105"/>
        <v>5.3576232550140001E-3</v>
      </c>
      <c r="H995" s="19">
        <f t="shared" si="102"/>
        <v>8.4711461654646839E-2</v>
      </c>
      <c r="I995" s="50">
        <v>12056.05</v>
      </c>
      <c r="J995" s="18">
        <f t="shared" si="103"/>
        <v>-0.78264197215901676</v>
      </c>
    </row>
    <row r="996" spans="1:10" ht="15" customHeight="1" x14ac:dyDescent="0.3">
      <c r="A996" s="13">
        <f>A995+3</f>
        <v>43801</v>
      </c>
      <c r="B996" s="50">
        <v>16906.884274</v>
      </c>
      <c r="C996" s="23">
        <f t="shared" si="100"/>
        <v>-7.0000000000000007E-2</v>
      </c>
      <c r="D996" s="24">
        <v>126.0371</v>
      </c>
      <c r="E996" s="17">
        <f t="shared" si="101"/>
        <v>-7.0000000000000007E-2</v>
      </c>
      <c r="F996" s="18">
        <f t="shared" si="104"/>
        <v>0</v>
      </c>
      <c r="G996" s="21">
        <f t="shared" si="105"/>
        <v>5.3576232550140001E-3</v>
      </c>
      <c r="H996" s="19">
        <f t="shared" si="102"/>
        <v>8.4711461654646839E-2</v>
      </c>
      <c r="I996" s="50">
        <v>12048.2</v>
      </c>
      <c r="J996" s="18">
        <f t="shared" si="103"/>
        <v>-6.5112536859075282E-2</v>
      </c>
    </row>
    <row r="997" spans="1:10" ht="15" customHeight="1" x14ac:dyDescent="0.3">
      <c r="A997" s="13">
        <f t="shared" si="99"/>
        <v>43802</v>
      </c>
      <c r="B997" s="50">
        <v>16831.107726999999</v>
      </c>
      <c r="C997" s="23">
        <f t="shared" si="100"/>
        <v>-0.45</v>
      </c>
      <c r="D997" s="24">
        <v>125.48099999999999</v>
      </c>
      <c r="E997" s="17">
        <f t="shared" si="101"/>
        <v>-0.44</v>
      </c>
      <c r="F997" s="18">
        <f t="shared" si="104"/>
        <v>1.0000000000000009E-2</v>
      </c>
      <c r="G997" s="21">
        <f t="shared" si="105"/>
        <v>5.3600603385562063E-3</v>
      </c>
      <c r="H997" s="19">
        <f t="shared" si="102"/>
        <v>8.4749995328854258E-2</v>
      </c>
      <c r="I997" s="50">
        <v>11994.2</v>
      </c>
      <c r="J997" s="18">
        <f t="shared" si="103"/>
        <v>-0.44819973108016131</v>
      </c>
    </row>
    <row r="998" spans="1:10" ht="15" customHeight="1" x14ac:dyDescent="0.3">
      <c r="A998" s="13">
        <f t="shared" si="99"/>
        <v>43803</v>
      </c>
      <c r="B998" s="50">
        <v>16899.881959999999</v>
      </c>
      <c r="C998" s="23">
        <f t="shared" si="100"/>
        <v>0.41</v>
      </c>
      <c r="D998" s="24">
        <v>125.99039999999999</v>
      </c>
      <c r="E998" s="17">
        <f t="shared" si="101"/>
        <v>0.41</v>
      </c>
      <c r="F998" s="18">
        <f t="shared" si="104"/>
        <v>0</v>
      </c>
      <c r="G998" s="21">
        <f t="shared" si="105"/>
        <v>5.3600603385562063E-3</v>
      </c>
      <c r="H998" s="19">
        <f t="shared" si="102"/>
        <v>8.4749995328854258E-2</v>
      </c>
      <c r="I998" s="50">
        <v>12043.2</v>
      </c>
      <c r="J998" s="18">
        <f t="shared" si="103"/>
        <v>0.40853078988177616</v>
      </c>
    </row>
    <row r="999" spans="1:10" ht="15" customHeight="1" x14ac:dyDescent="0.3">
      <c r="A999" s="13">
        <f t="shared" si="99"/>
        <v>43804</v>
      </c>
      <c r="B999" s="50">
        <v>16865.038780999999</v>
      </c>
      <c r="C999" s="23">
        <f t="shared" si="100"/>
        <v>-0.21</v>
      </c>
      <c r="D999" s="24">
        <v>125.73480000000001</v>
      </c>
      <c r="E999" s="17">
        <f t="shared" si="101"/>
        <v>-0.2</v>
      </c>
      <c r="F999" s="18">
        <f t="shared" si="104"/>
        <v>9.9999999999999811E-3</v>
      </c>
      <c r="G999" s="21">
        <f t="shared" si="105"/>
        <v>5.398450481228485E-3</v>
      </c>
      <c r="H999" s="19">
        <f t="shared" si="102"/>
        <v>8.5356996781570368E-2</v>
      </c>
      <c r="I999" s="50">
        <v>12018.4</v>
      </c>
      <c r="J999" s="18">
        <f t="shared" si="103"/>
        <v>-0.20592533545902325</v>
      </c>
    </row>
    <row r="1000" spans="1:10" ht="15" customHeight="1" x14ac:dyDescent="0.3">
      <c r="A1000" s="13">
        <f t="shared" si="99"/>
        <v>43805</v>
      </c>
      <c r="B1000" s="50">
        <v>16729.076010000001</v>
      </c>
      <c r="C1000" s="23">
        <f t="shared" si="100"/>
        <v>-0.81</v>
      </c>
      <c r="D1000" s="24">
        <v>124.7296</v>
      </c>
      <c r="E1000" s="17">
        <f t="shared" si="101"/>
        <v>-0.8</v>
      </c>
      <c r="F1000" s="18">
        <f t="shared" si="104"/>
        <v>1.0000000000000009E-2</v>
      </c>
      <c r="G1000" s="21">
        <f t="shared" si="105"/>
        <v>5.4362692517296992E-3</v>
      </c>
      <c r="H1000" s="19">
        <f t="shared" si="102"/>
        <v>8.5954964047025489E-2</v>
      </c>
      <c r="I1000" s="50">
        <v>11921.5</v>
      </c>
      <c r="J1000" s="18">
        <f t="shared" si="103"/>
        <v>-0.80626372894894194</v>
      </c>
    </row>
    <row r="1001" spans="1:10" ht="15" customHeight="1" x14ac:dyDescent="0.3">
      <c r="A1001" s="13">
        <f>A1000+3</f>
        <v>43808</v>
      </c>
      <c r="B1001" s="50">
        <v>16751.528320000001</v>
      </c>
      <c r="C1001" s="23">
        <f t="shared" si="100"/>
        <v>0.13</v>
      </c>
      <c r="D1001" s="24">
        <v>124.8942</v>
      </c>
      <c r="E1001" s="17">
        <f t="shared" si="101"/>
        <v>0.13</v>
      </c>
      <c r="F1001" s="18">
        <f t="shared" si="104"/>
        <v>0</v>
      </c>
      <c r="G1001" s="21">
        <f t="shared" si="105"/>
        <v>5.4362692517296992E-3</v>
      </c>
      <c r="H1001" s="19">
        <f t="shared" si="102"/>
        <v>8.5954964047025489E-2</v>
      </c>
      <c r="I1001" s="50">
        <v>11937.5</v>
      </c>
      <c r="J1001" s="18">
        <f t="shared" si="103"/>
        <v>0.13421129891372729</v>
      </c>
    </row>
    <row r="1002" spans="1:10" ht="15" customHeight="1" x14ac:dyDescent="0.3">
      <c r="A1002" s="13">
        <f t="shared" si="99"/>
        <v>43809</v>
      </c>
      <c r="B1002" s="14">
        <v>16638.938188</v>
      </c>
      <c r="C1002" s="23">
        <f t="shared" si="100"/>
        <v>-0.67</v>
      </c>
      <c r="D1002" s="24">
        <v>124.06270000000001</v>
      </c>
      <c r="E1002" s="17">
        <f t="shared" si="101"/>
        <v>-0.67</v>
      </c>
      <c r="F1002" s="18">
        <f t="shared" si="104"/>
        <v>0</v>
      </c>
      <c r="G1002" s="21">
        <f t="shared" si="105"/>
        <v>5.4362692517296992E-3</v>
      </c>
      <c r="H1002" s="19">
        <f t="shared" si="102"/>
        <v>8.5954964047025489E-2</v>
      </c>
      <c r="I1002" s="25">
        <v>11856.8</v>
      </c>
      <c r="J1002" s="18">
        <f t="shared" si="103"/>
        <v>-0.67602094240838306</v>
      </c>
    </row>
    <row r="1003" spans="1:10" ht="15" customHeight="1" x14ac:dyDescent="0.3">
      <c r="A1003" s="13">
        <f t="shared" si="99"/>
        <v>43810</v>
      </c>
      <c r="B1003" s="14">
        <v>16713.791581000001</v>
      </c>
      <c r="C1003" s="23">
        <f t="shared" si="100"/>
        <v>0.45</v>
      </c>
      <c r="D1003" s="24">
        <v>124.6207</v>
      </c>
      <c r="E1003" s="17">
        <f t="shared" si="101"/>
        <v>0.45</v>
      </c>
      <c r="F1003" s="18">
        <f t="shared" si="104"/>
        <v>0</v>
      </c>
      <c r="G1003" s="21">
        <f t="shared" si="105"/>
        <v>5.4362692517296992E-3</v>
      </c>
      <c r="H1003" s="19">
        <f t="shared" si="102"/>
        <v>8.5954964047025489E-2</v>
      </c>
      <c r="I1003" s="25">
        <v>11910.15</v>
      </c>
      <c r="J1003" s="18">
        <f t="shared" si="103"/>
        <v>0.44995276971864556</v>
      </c>
    </row>
    <row r="1004" spans="1:10" ht="15" customHeight="1" x14ac:dyDescent="0.3">
      <c r="A1004" s="13">
        <f t="shared" si="99"/>
        <v>43811</v>
      </c>
      <c r="B1004" s="50">
        <v>16800.362743999998</v>
      </c>
      <c r="C1004" s="23">
        <f t="shared" si="100"/>
        <v>0.52</v>
      </c>
      <c r="D1004" s="24">
        <v>125.2603</v>
      </c>
      <c r="E1004" s="17">
        <f t="shared" si="101"/>
        <v>0.51</v>
      </c>
      <c r="F1004" s="18">
        <f t="shared" si="104"/>
        <v>-1.0000000000000009E-2</v>
      </c>
      <c r="G1004" s="21">
        <f t="shared" si="105"/>
        <v>5.4350679326162568E-3</v>
      </c>
      <c r="H1004" s="19">
        <f t="shared" si="102"/>
        <v>8.5935969524049638E-2</v>
      </c>
      <c r="I1004" s="50">
        <v>11971.8</v>
      </c>
      <c r="J1004" s="18">
        <f t="shared" si="103"/>
        <v>0.51762572259794914</v>
      </c>
    </row>
    <row r="1005" spans="1:10" ht="15" customHeight="1" x14ac:dyDescent="0.3">
      <c r="A1005" s="13">
        <f t="shared" si="99"/>
        <v>43812</v>
      </c>
      <c r="B1005" s="50">
        <v>16961.562768</v>
      </c>
      <c r="C1005" s="23">
        <f t="shared" si="100"/>
        <v>0.96</v>
      </c>
      <c r="D1005" s="24">
        <v>126.45910000000001</v>
      </c>
      <c r="E1005" s="17">
        <f t="shared" si="101"/>
        <v>0.96</v>
      </c>
      <c r="F1005" s="18">
        <f t="shared" si="104"/>
        <v>0</v>
      </c>
      <c r="G1005" s="21">
        <f t="shared" si="105"/>
        <v>5.4350679326162568E-3</v>
      </c>
      <c r="H1005" s="19">
        <f t="shared" si="102"/>
        <v>8.5935969524049638E-2</v>
      </c>
      <c r="I1005" s="50">
        <v>12086.7</v>
      </c>
      <c r="J1005" s="18">
        <f t="shared" si="103"/>
        <v>0.9597554252493482</v>
      </c>
    </row>
    <row r="1006" spans="1:10" ht="15" customHeight="1" x14ac:dyDescent="0.3">
      <c r="A1006" s="13">
        <f>A1005+3</f>
        <v>43815</v>
      </c>
      <c r="B1006" s="50">
        <v>16915.645950999999</v>
      </c>
      <c r="C1006" s="23">
        <f t="shared" si="100"/>
        <v>-0.27</v>
      </c>
      <c r="D1006" s="24">
        <v>126.1189</v>
      </c>
      <c r="E1006" s="17">
        <f t="shared" si="101"/>
        <v>-0.27</v>
      </c>
      <c r="F1006" s="18">
        <f t="shared" si="104"/>
        <v>0</v>
      </c>
      <c r="G1006" s="21">
        <f t="shared" si="105"/>
        <v>5.4350679326162568E-3</v>
      </c>
      <c r="H1006" s="19">
        <f t="shared" si="102"/>
        <v>8.5935969524049638E-2</v>
      </c>
      <c r="I1006" s="50">
        <v>12053.95</v>
      </c>
      <c r="J1006" s="18">
        <f t="shared" si="103"/>
        <v>-0.2709589879785218</v>
      </c>
    </row>
    <row r="1007" spans="1:10" ht="15" customHeight="1" x14ac:dyDescent="0.3">
      <c r="A1007" s="13">
        <f t="shared" si="99"/>
        <v>43816</v>
      </c>
      <c r="B1007" s="50">
        <v>17071.485271000001</v>
      </c>
      <c r="C1007" s="23">
        <f t="shared" si="100"/>
        <v>0.92</v>
      </c>
      <c r="D1007" s="24">
        <v>127.2813</v>
      </c>
      <c r="E1007" s="17">
        <f t="shared" si="101"/>
        <v>0.92</v>
      </c>
      <c r="F1007" s="18">
        <f t="shared" si="104"/>
        <v>0</v>
      </c>
      <c r="G1007" s="21">
        <f t="shared" si="105"/>
        <v>5.4350679326162568E-3</v>
      </c>
      <c r="H1007" s="19">
        <f t="shared" si="102"/>
        <v>8.5935969524049638E-2</v>
      </c>
      <c r="I1007" s="50">
        <v>12165</v>
      </c>
      <c r="J1007" s="18">
        <f t="shared" si="103"/>
        <v>0.92127476885169812</v>
      </c>
    </row>
    <row r="1008" spans="1:10" ht="15" customHeight="1" x14ac:dyDescent="0.3">
      <c r="A1008" s="13">
        <f t="shared" si="99"/>
        <v>43817</v>
      </c>
      <c r="B1008" s="50">
        <v>17150.927539</v>
      </c>
      <c r="C1008" s="23">
        <f t="shared" si="100"/>
        <v>0.47</v>
      </c>
      <c r="D1008" s="24">
        <v>127.8772</v>
      </c>
      <c r="E1008" s="17">
        <f t="shared" si="101"/>
        <v>0.47</v>
      </c>
      <c r="F1008" s="18">
        <f t="shared" si="104"/>
        <v>0</v>
      </c>
      <c r="G1008" s="21">
        <f t="shared" si="105"/>
        <v>5.3984504812284841E-3</v>
      </c>
      <c r="H1008" s="19">
        <f t="shared" si="102"/>
        <v>8.5356996781570355E-2</v>
      </c>
      <c r="I1008" s="50">
        <v>12221.65</v>
      </c>
      <c r="J1008" s="18">
        <f t="shared" si="103"/>
        <v>0.46568023016851323</v>
      </c>
    </row>
    <row r="1009" spans="1:10" ht="15" customHeight="1" x14ac:dyDescent="0.3">
      <c r="A1009" s="13">
        <f t="shared" si="99"/>
        <v>43818</v>
      </c>
      <c r="B1009" s="50">
        <v>17205.120394000001</v>
      </c>
      <c r="C1009" s="23">
        <f t="shared" si="100"/>
        <v>0.32</v>
      </c>
      <c r="D1009" s="24">
        <v>128.27940000000001</v>
      </c>
      <c r="E1009" s="17">
        <f t="shared" si="101"/>
        <v>0.31</v>
      </c>
      <c r="F1009" s="18">
        <f t="shared" si="104"/>
        <v>-1.0000000000000009E-2</v>
      </c>
      <c r="G1009" s="21">
        <f t="shared" si="105"/>
        <v>5.4350679326162559E-3</v>
      </c>
      <c r="H1009" s="19">
        <f t="shared" si="102"/>
        <v>8.5935969524049624E-2</v>
      </c>
      <c r="I1009" s="50">
        <v>12259.7</v>
      </c>
      <c r="J1009" s="18">
        <f t="shared" si="103"/>
        <v>0.31133275785185383</v>
      </c>
    </row>
    <row r="1010" spans="1:10" ht="15" customHeight="1" x14ac:dyDescent="0.3">
      <c r="A1010" s="13">
        <f t="shared" si="99"/>
        <v>43819</v>
      </c>
      <c r="B1010" s="50">
        <v>17222.143522999999</v>
      </c>
      <c r="C1010" s="23">
        <f t="shared" si="100"/>
        <v>0.1</v>
      </c>
      <c r="D1010" s="24">
        <v>128.4049</v>
      </c>
      <c r="E1010" s="17">
        <f t="shared" si="101"/>
        <v>0.1</v>
      </c>
      <c r="F1010" s="18">
        <f t="shared" si="104"/>
        <v>0</v>
      </c>
      <c r="G1010" s="21">
        <f t="shared" si="105"/>
        <v>5.4350679326162559E-3</v>
      </c>
      <c r="H1010" s="19">
        <f t="shared" si="102"/>
        <v>8.5935969524049624E-2</v>
      </c>
      <c r="I1010" s="50">
        <v>12271.8</v>
      </c>
      <c r="J1010" s="18">
        <f t="shared" si="103"/>
        <v>9.869735801037989E-2</v>
      </c>
    </row>
    <row r="1011" spans="1:10" ht="15" customHeight="1" x14ac:dyDescent="0.3">
      <c r="A1011" s="13">
        <f>A1010+3</f>
        <v>43822</v>
      </c>
      <c r="B1011" s="50">
        <v>17209.400736</v>
      </c>
      <c r="C1011" s="23">
        <f t="shared" si="100"/>
        <v>-7.0000000000000007E-2</v>
      </c>
      <c r="D1011" s="24">
        <v>128.31100000000001</v>
      </c>
      <c r="E1011" s="17">
        <f t="shared" si="101"/>
        <v>-7.0000000000000007E-2</v>
      </c>
      <c r="F1011" s="18">
        <f t="shared" si="104"/>
        <v>0</v>
      </c>
      <c r="G1011" s="21">
        <f t="shared" si="105"/>
        <v>5.3984504812284841E-3</v>
      </c>
      <c r="H1011" s="19">
        <f t="shared" si="102"/>
        <v>8.5356996781570355E-2</v>
      </c>
      <c r="I1011" s="50">
        <v>12262.75</v>
      </c>
      <c r="J1011" s="18">
        <f t="shared" si="103"/>
        <v>-7.3746312684359855E-2</v>
      </c>
    </row>
    <row r="1012" spans="1:10" ht="15" customHeight="1" x14ac:dyDescent="0.3">
      <c r="A1012" s="13">
        <f t="shared" si="99"/>
        <v>43823</v>
      </c>
      <c r="B1012" s="50">
        <v>17141.799407999999</v>
      </c>
      <c r="C1012" s="23">
        <f t="shared" si="100"/>
        <v>-0.39</v>
      </c>
      <c r="D1012" s="24">
        <v>127.8013</v>
      </c>
      <c r="E1012" s="17">
        <f t="shared" si="101"/>
        <v>-0.4</v>
      </c>
      <c r="F1012" s="18">
        <f t="shared" si="104"/>
        <v>-1.0000000000000009E-2</v>
      </c>
      <c r="G1012" s="21">
        <f t="shared" si="105"/>
        <v>5.4350679326162559E-3</v>
      </c>
      <c r="H1012" s="19">
        <f t="shared" si="102"/>
        <v>8.5935969524049624E-2</v>
      </c>
      <c r="I1012" s="50">
        <v>12214.55</v>
      </c>
      <c r="J1012" s="18">
        <f t="shared" si="103"/>
        <v>-0.39306028419400812</v>
      </c>
    </row>
    <row r="1013" spans="1:10" ht="15" customHeight="1" x14ac:dyDescent="0.3">
      <c r="A1013" s="13">
        <f>A1012+2</f>
        <v>43825</v>
      </c>
      <c r="B1013" s="50">
        <v>17018.258927999999</v>
      </c>
      <c r="C1013" s="23">
        <f t="shared" si="100"/>
        <v>-0.72</v>
      </c>
      <c r="D1013" s="24">
        <v>126.8819</v>
      </c>
      <c r="E1013" s="17">
        <f t="shared" si="101"/>
        <v>-0.72</v>
      </c>
      <c r="F1013" s="18">
        <f t="shared" si="104"/>
        <v>0</v>
      </c>
      <c r="G1013" s="21">
        <f t="shared" si="105"/>
        <v>5.3984504812284841E-3</v>
      </c>
      <c r="H1013" s="19">
        <f t="shared" si="102"/>
        <v>8.5356996781570355E-2</v>
      </c>
      <c r="I1013" s="50">
        <v>12126.55</v>
      </c>
      <c r="J1013" s="18">
        <f t="shared" si="103"/>
        <v>-0.72045224752446879</v>
      </c>
    </row>
    <row r="1014" spans="1:10" ht="15" customHeight="1" x14ac:dyDescent="0.3">
      <c r="A1014" s="13">
        <f t="shared" si="99"/>
        <v>43826</v>
      </c>
      <c r="B1014" s="50">
        <v>17185.655365999999</v>
      </c>
      <c r="C1014" s="23">
        <f t="shared" si="100"/>
        <v>0.98</v>
      </c>
      <c r="D1014" s="24">
        <v>128.1337</v>
      </c>
      <c r="E1014" s="17">
        <f t="shared" si="101"/>
        <v>0.99</v>
      </c>
      <c r="F1014" s="18">
        <f t="shared" si="104"/>
        <v>1.0000000000000009E-2</v>
      </c>
      <c r="G1014" s="21">
        <f t="shared" si="105"/>
        <v>5.4362692517296992E-3</v>
      </c>
      <c r="H1014" s="19">
        <f t="shared" si="102"/>
        <v>8.5954964047025489E-2</v>
      </c>
      <c r="I1014" s="50">
        <v>12245.8</v>
      </c>
      <c r="J1014" s="18">
        <f t="shared" si="103"/>
        <v>0.98337944427722646</v>
      </c>
    </row>
    <row r="1015" spans="1:10" ht="15" customHeight="1" x14ac:dyDescent="0.3">
      <c r="A1015" s="13">
        <f>A1014+3</f>
        <v>43829</v>
      </c>
      <c r="B1015" s="50">
        <v>17199.731373999999</v>
      </c>
      <c r="C1015" s="23">
        <f t="shared" si="100"/>
        <v>0.08</v>
      </c>
      <c r="D1015" s="24">
        <v>128.2295</v>
      </c>
      <c r="E1015" s="17">
        <f t="shared" si="101"/>
        <v>7.0000000000000007E-2</v>
      </c>
      <c r="F1015" s="18">
        <f t="shared" si="104"/>
        <v>-9.999999999999995E-3</v>
      </c>
      <c r="G1015" s="21">
        <f t="shared" si="105"/>
        <v>5.4729319562247742E-3</v>
      </c>
      <c r="H1015" s="19">
        <f t="shared" si="102"/>
        <v>8.6534652303956142E-2</v>
      </c>
      <c r="I1015" s="50">
        <v>12255.85</v>
      </c>
      <c r="J1015" s="18">
        <f t="shared" si="103"/>
        <v>8.2068954253712231E-2</v>
      </c>
    </row>
    <row r="1016" spans="1:10" ht="15" customHeight="1" x14ac:dyDescent="0.3">
      <c r="A1016" s="13">
        <f t="shared" si="99"/>
        <v>43830</v>
      </c>
      <c r="B1016" s="50">
        <v>17077.060996</v>
      </c>
      <c r="C1016" s="23">
        <f t="shared" si="100"/>
        <v>-0.71</v>
      </c>
      <c r="D1016" s="24">
        <v>127.3113</v>
      </c>
      <c r="E1016" s="17">
        <f t="shared" si="101"/>
        <v>-0.72</v>
      </c>
      <c r="F1016" s="18">
        <f t="shared" si="104"/>
        <v>-1.0000000000000009E-2</v>
      </c>
      <c r="G1016" s="21">
        <f t="shared" si="105"/>
        <v>5.5090543681600964E-3</v>
      </c>
      <c r="H1016" s="19">
        <f t="shared" si="102"/>
        <v>8.7105797785428499E-2</v>
      </c>
      <c r="I1016" s="50">
        <v>12168.45</v>
      </c>
      <c r="J1016" s="18">
        <f t="shared" si="103"/>
        <v>-0.7131288323535262</v>
      </c>
    </row>
    <row r="1017" spans="1:10" ht="15" customHeight="1" x14ac:dyDescent="0.3">
      <c r="A1017" s="13">
        <f t="shared" si="99"/>
        <v>43831</v>
      </c>
      <c r="B1017" s="50">
        <v>17096.834770000001</v>
      </c>
      <c r="C1017" s="23">
        <f t="shared" si="100"/>
        <v>0.12</v>
      </c>
      <c r="D1017" s="24">
        <v>127.4572</v>
      </c>
      <c r="E1017" s="17">
        <f t="shared" si="101"/>
        <v>0.11</v>
      </c>
      <c r="F1017" s="18">
        <f t="shared" si="104"/>
        <v>-9.999999999999995E-3</v>
      </c>
      <c r="G1017" s="21">
        <f t="shared" si="105"/>
        <v>5.5446470472821146E-3</v>
      </c>
      <c r="H1017" s="19">
        <f t="shared" si="102"/>
        <v>8.7668567455693985E-2</v>
      </c>
      <c r="I1017" s="50">
        <v>12182.5</v>
      </c>
      <c r="J1017" s="18">
        <f t="shared" si="103"/>
        <v>0.11546252809519102</v>
      </c>
    </row>
    <row r="1018" spans="1:10" ht="15" customHeight="1" x14ac:dyDescent="0.3">
      <c r="A1018" s="13">
        <f t="shared" si="99"/>
        <v>43832</v>
      </c>
      <c r="B1018" s="50">
        <v>17236.696682999998</v>
      </c>
      <c r="C1018" s="23">
        <f t="shared" si="100"/>
        <v>0.82</v>
      </c>
      <c r="D1018" s="24">
        <v>128.49340000000001</v>
      </c>
      <c r="E1018" s="17">
        <f t="shared" si="101"/>
        <v>0.81</v>
      </c>
      <c r="F1018" s="18">
        <f t="shared" si="104"/>
        <v>-9.9999999999998979E-3</v>
      </c>
      <c r="G1018" s="21">
        <f t="shared" si="105"/>
        <v>5.5446470472821146E-3</v>
      </c>
      <c r="H1018" s="19">
        <f t="shared" si="102"/>
        <v>8.7668567455693985E-2</v>
      </c>
      <c r="I1018" s="50">
        <v>12282.2</v>
      </c>
      <c r="J1018" s="18">
        <f t="shared" si="103"/>
        <v>0.81838703057665274</v>
      </c>
    </row>
    <row r="1019" spans="1:10" ht="15" customHeight="1" x14ac:dyDescent="0.3">
      <c r="A1019" s="13">
        <f t="shared" si="99"/>
        <v>43833</v>
      </c>
      <c r="B1019" s="50">
        <v>17158.752366000001</v>
      </c>
      <c r="C1019" s="23">
        <f t="shared" si="100"/>
        <v>-0.45</v>
      </c>
      <c r="D1019" s="24">
        <v>127.9148</v>
      </c>
      <c r="E1019" s="17">
        <f t="shared" si="101"/>
        <v>-0.45</v>
      </c>
      <c r="F1019" s="18">
        <f t="shared" si="104"/>
        <v>0</v>
      </c>
      <c r="G1019" s="21">
        <f t="shared" si="105"/>
        <v>5.5446470472821146E-3</v>
      </c>
      <c r="H1019" s="19">
        <f t="shared" si="102"/>
        <v>8.7668567455693985E-2</v>
      </c>
      <c r="I1019" s="50">
        <v>12226.65</v>
      </c>
      <c r="J1019" s="18">
        <f t="shared" si="103"/>
        <v>-0.45228053606032376</v>
      </c>
    </row>
    <row r="1020" spans="1:10" ht="15" customHeight="1" x14ac:dyDescent="0.3">
      <c r="A1020" s="13">
        <f>A1019+3</f>
        <v>43836</v>
      </c>
      <c r="B1020" s="50">
        <v>16830.934342</v>
      </c>
      <c r="C1020" s="23">
        <f t="shared" si="100"/>
        <v>-1.91</v>
      </c>
      <c r="D1020" s="24">
        <v>125.4739</v>
      </c>
      <c r="E1020" s="17">
        <f t="shared" si="101"/>
        <v>-1.91</v>
      </c>
      <c r="F1020" s="18">
        <f t="shared" si="104"/>
        <v>0</v>
      </c>
      <c r="G1020" s="21">
        <f t="shared" si="105"/>
        <v>5.5066832250500273E-3</v>
      </c>
      <c r="H1020" s="19">
        <f t="shared" si="102"/>
        <v>8.7068306720998329E-2</v>
      </c>
      <c r="I1020" s="50">
        <v>11993.05</v>
      </c>
      <c r="J1020" s="18">
        <f t="shared" si="103"/>
        <v>-1.9105805760367751</v>
      </c>
    </row>
    <row r="1021" spans="1:10" ht="15" customHeight="1" x14ac:dyDescent="0.3">
      <c r="A1021" s="13">
        <f t="shared" ref="A1021:A1029" si="106">A1020+1</f>
        <v>43837</v>
      </c>
      <c r="B1021" s="50">
        <v>16915.025509999999</v>
      </c>
      <c r="C1021" s="23">
        <f t="shared" si="100"/>
        <v>0.5</v>
      </c>
      <c r="D1021" s="24">
        <v>126.0997</v>
      </c>
      <c r="E1021" s="17">
        <f t="shared" si="101"/>
        <v>0.5</v>
      </c>
      <c r="F1021" s="18">
        <f t="shared" si="104"/>
        <v>0</v>
      </c>
      <c r="G1021" s="21">
        <f t="shared" si="105"/>
        <v>5.5066832250500273E-3</v>
      </c>
      <c r="H1021" s="19">
        <f t="shared" si="102"/>
        <v>8.7068306720998329E-2</v>
      </c>
      <c r="I1021" s="50">
        <v>12052.95</v>
      </c>
      <c r="J1021" s="18">
        <f t="shared" si="103"/>
        <v>0.49945593489563922</v>
      </c>
    </row>
    <row r="1022" spans="1:10" ht="15" customHeight="1" x14ac:dyDescent="0.3">
      <c r="A1022" s="13">
        <f t="shared" si="106"/>
        <v>43838</v>
      </c>
      <c r="B1022" s="50">
        <v>16876.235791999999</v>
      </c>
      <c r="C1022" s="23">
        <f t="shared" si="100"/>
        <v>-0.23</v>
      </c>
      <c r="D1022" s="24">
        <v>125.8138</v>
      </c>
      <c r="E1022" s="17">
        <f t="shared" si="101"/>
        <v>-0.23</v>
      </c>
      <c r="F1022" s="18">
        <f t="shared" si="104"/>
        <v>0</v>
      </c>
      <c r="G1022" s="21">
        <f t="shared" si="105"/>
        <v>5.5066832250500273E-3</v>
      </c>
      <c r="H1022" s="19">
        <f t="shared" si="102"/>
        <v>8.7068306720998329E-2</v>
      </c>
      <c r="I1022" s="50">
        <v>12025.35</v>
      </c>
      <c r="J1022" s="18">
        <f t="shared" si="103"/>
        <v>-0.22898958346297266</v>
      </c>
    </row>
    <row r="1023" spans="1:10" ht="15" customHeight="1" x14ac:dyDescent="0.3">
      <c r="A1023" s="13">
        <f t="shared" si="106"/>
        <v>43839</v>
      </c>
      <c r="B1023" s="50">
        <v>17143.651881999998</v>
      </c>
      <c r="C1023" s="23">
        <f t="shared" si="100"/>
        <v>1.58</v>
      </c>
      <c r="D1023" s="24">
        <v>127.8035</v>
      </c>
      <c r="E1023" s="17">
        <f t="shared" si="101"/>
        <v>1.58</v>
      </c>
      <c r="F1023" s="18">
        <f t="shared" si="104"/>
        <v>0</v>
      </c>
      <c r="G1023" s="21">
        <f t="shared" si="105"/>
        <v>5.5066832250500273E-3</v>
      </c>
      <c r="H1023" s="19">
        <f t="shared" si="102"/>
        <v>8.7068306720998329E-2</v>
      </c>
      <c r="I1023" s="50">
        <v>12215.9</v>
      </c>
      <c r="J1023" s="18">
        <f t="shared" si="103"/>
        <v>1.5845692640962572</v>
      </c>
    </row>
    <row r="1024" spans="1:10" ht="15" customHeight="1" x14ac:dyDescent="0.3">
      <c r="A1024" s="13">
        <f t="shared" si="106"/>
        <v>43840</v>
      </c>
      <c r="B1024" s="50">
        <v>17201.078627999999</v>
      </c>
      <c r="C1024" s="23">
        <f t="shared" si="100"/>
        <v>0.33</v>
      </c>
      <c r="D1024" s="24">
        <v>128.23240000000001</v>
      </c>
      <c r="E1024" s="17">
        <f t="shared" si="101"/>
        <v>0.34</v>
      </c>
      <c r="F1024" s="18">
        <f t="shared" si="104"/>
        <v>1.0000000000000009E-2</v>
      </c>
      <c r="G1024" s="21">
        <f t="shared" si="105"/>
        <v>5.5090543681600955E-3</v>
      </c>
      <c r="H1024" s="19">
        <f t="shared" si="102"/>
        <v>8.7105797785428485E-2</v>
      </c>
      <c r="I1024" s="50">
        <v>12256.8</v>
      </c>
      <c r="J1024" s="18">
        <f t="shared" si="103"/>
        <v>0.33480955148617486</v>
      </c>
    </row>
    <row r="1025" spans="1:10" ht="15" customHeight="1" x14ac:dyDescent="0.3">
      <c r="A1025" s="13">
        <f>A1024+3</f>
        <v>43843</v>
      </c>
      <c r="B1025" s="50">
        <v>17303.203366000002</v>
      </c>
      <c r="C1025" s="23">
        <f t="shared" si="100"/>
        <v>0.59</v>
      </c>
      <c r="D1025" s="24">
        <v>128.9923</v>
      </c>
      <c r="E1025" s="17">
        <f t="shared" si="101"/>
        <v>0.59</v>
      </c>
      <c r="F1025" s="18">
        <f t="shared" si="104"/>
        <v>0</v>
      </c>
      <c r="G1025" s="21">
        <f t="shared" si="105"/>
        <v>5.5090543681600955E-3</v>
      </c>
      <c r="H1025" s="19">
        <f t="shared" si="102"/>
        <v>8.7105797785428485E-2</v>
      </c>
      <c r="I1025" s="50">
        <v>12329.55</v>
      </c>
      <c r="J1025" s="18">
        <f t="shared" si="103"/>
        <v>0.59354807127472098</v>
      </c>
    </row>
    <row r="1026" spans="1:10" ht="15" customHeight="1" x14ac:dyDescent="0.3">
      <c r="A1026" s="13">
        <f t="shared" si="106"/>
        <v>43844</v>
      </c>
      <c r="B1026" s="50">
        <v>17349.122308000002</v>
      </c>
      <c r="C1026" s="23">
        <f t="shared" si="100"/>
        <v>0.27</v>
      </c>
      <c r="D1026" s="24">
        <v>129.3374</v>
      </c>
      <c r="E1026" s="17">
        <f t="shared" si="101"/>
        <v>0.27</v>
      </c>
      <c r="F1026" s="18">
        <f t="shared" si="104"/>
        <v>0</v>
      </c>
      <c r="G1026" s="21">
        <f t="shared" si="105"/>
        <v>5.5090543681600955E-3</v>
      </c>
      <c r="H1026" s="19">
        <f t="shared" si="102"/>
        <v>8.7105797785428485E-2</v>
      </c>
      <c r="I1026" s="50">
        <v>12362.3</v>
      </c>
      <c r="J1026" s="18">
        <f t="shared" si="103"/>
        <v>0.26562202189049888</v>
      </c>
    </row>
    <row r="1027" spans="1:10" ht="15" customHeight="1" x14ac:dyDescent="0.3">
      <c r="A1027" s="13">
        <f t="shared" si="106"/>
        <v>43845</v>
      </c>
      <c r="B1027" s="50">
        <v>17322.499986999999</v>
      </c>
      <c r="C1027" s="23">
        <f t="shared" si="100"/>
        <v>-0.15</v>
      </c>
      <c r="D1027" s="24">
        <v>129.13900000000001</v>
      </c>
      <c r="E1027" s="17">
        <f t="shared" si="101"/>
        <v>-0.15</v>
      </c>
      <c r="F1027" s="18">
        <f t="shared" si="104"/>
        <v>0</v>
      </c>
      <c r="G1027" s="21">
        <f t="shared" si="105"/>
        <v>5.5090543681600955E-3</v>
      </c>
      <c r="H1027" s="19">
        <f t="shared" si="102"/>
        <v>8.7105797785428485E-2</v>
      </c>
      <c r="I1027" s="50">
        <v>12343.3</v>
      </c>
      <c r="J1027" s="18">
        <f t="shared" si="103"/>
        <v>-0.15369308300235393</v>
      </c>
    </row>
    <row r="1028" spans="1:10" ht="15" customHeight="1" x14ac:dyDescent="0.3">
      <c r="A1028" s="13">
        <f t="shared" si="106"/>
        <v>43846</v>
      </c>
      <c r="B1028" s="50">
        <v>17339.565216999999</v>
      </c>
      <c r="C1028" s="23">
        <f t="shared" si="100"/>
        <v>0.1</v>
      </c>
      <c r="D1028" s="24">
        <v>129.2679</v>
      </c>
      <c r="E1028" s="17">
        <f t="shared" si="101"/>
        <v>0.1</v>
      </c>
      <c r="F1028" s="18">
        <f t="shared" si="104"/>
        <v>0</v>
      </c>
      <c r="G1028" s="21">
        <f t="shared" si="105"/>
        <v>5.5090543681600955E-3</v>
      </c>
      <c r="H1028" s="19">
        <f t="shared" si="102"/>
        <v>8.7105797785428485E-2</v>
      </c>
      <c r="I1028" s="50">
        <v>12355.5</v>
      </c>
      <c r="J1028" s="18">
        <f t="shared" si="103"/>
        <v>9.8839046284224866E-2</v>
      </c>
    </row>
    <row r="1029" spans="1:10" ht="15" customHeight="1" x14ac:dyDescent="0.3">
      <c r="A1029" s="13">
        <f t="shared" si="106"/>
        <v>43847</v>
      </c>
      <c r="B1029" s="50">
        <v>17335.200671999999</v>
      </c>
      <c r="C1029" s="23">
        <f t="shared" si="100"/>
        <v>-0.03</v>
      </c>
      <c r="D1029" s="24">
        <v>129.24029999999999</v>
      </c>
      <c r="E1029" s="17">
        <f t="shared" si="101"/>
        <v>-0.02</v>
      </c>
      <c r="F1029" s="18">
        <f t="shared" si="104"/>
        <v>9.9999999999999985E-3</v>
      </c>
      <c r="G1029" s="21">
        <f t="shared" si="105"/>
        <v>5.5464133272464123E-3</v>
      </c>
      <c r="H1029" s="19">
        <f t="shared" si="102"/>
        <v>8.76964947940575E-2</v>
      </c>
      <c r="I1029" s="50">
        <v>12352.35</v>
      </c>
      <c r="J1029" s="18">
        <f t="shared" si="103"/>
        <v>-2.5494718951071475E-2</v>
      </c>
    </row>
    <row r="1030" spans="1:10" ht="15" customHeight="1" x14ac:dyDescent="0.3">
      <c r="A1030" s="13">
        <f>A1029+3</f>
        <v>43850</v>
      </c>
      <c r="B1030" s="14">
        <v>17155.833311999999</v>
      </c>
      <c r="C1030" s="23">
        <f t="shared" si="100"/>
        <v>-1.03</v>
      </c>
      <c r="D1030" s="24">
        <v>127.9059</v>
      </c>
      <c r="E1030" s="17">
        <f t="shared" si="101"/>
        <v>-1.03</v>
      </c>
      <c r="F1030" s="18">
        <f t="shared" si="104"/>
        <v>0</v>
      </c>
      <c r="G1030" s="21">
        <f t="shared" si="105"/>
        <v>5.5464133272464123E-3</v>
      </c>
      <c r="H1030" s="19">
        <f t="shared" si="102"/>
        <v>8.76964947940575E-2</v>
      </c>
      <c r="I1030" s="25">
        <v>12224.55</v>
      </c>
      <c r="J1030" s="18">
        <f t="shared" si="103"/>
        <v>-1.034620942573689</v>
      </c>
    </row>
    <row r="1031" spans="1:10" ht="15" customHeight="1" x14ac:dyDescent="0.3">
      <c r="A1031" s="13">
        <f t="shared" ref="A1031:A1073" si="107">A1030+1</f>
        <v>43851</v>
      </c>
      <c r="B1031" s="50">
        <v>17079.067843000001</v>
      </c>
      <c r="C1031" s="23">
        <f t="shared" si="100"/>
        <v>-0.45</v>
      </c>
      <c r="D1031" s="24">
        <v>127.3335</v>
      </c>
      <c r="E1031" s="17">
        <f t="shared" si="101"/>
        <v>-0.45</v>
      </c>
      <c r="F1031" s="18">
        <f t="shared" si="104"/>
        <v>0</v>
      </c>
      <c r="G1031" s="21">
        <f t="shared" si="105"/>
        <v>5.5464133272464123E-3</v>
      </c>
      <c r="H1031" s="19">
        <f t="shared" si="102"/>
        <v>8.76964947940575E-2</v>
      </c>
      <c r="I1031" s="50">
        <v>12169.85</v>
      </c>
      <c r="J1031" s="18">
        <f t="shared" si="103"/>
        <v>-0.44746023371002541</v>
      </c>
    </row>
    <row r="1032" spans="1:10" ht="15" customHeight="1" x14ac:dyDescent="0.3">
      <c r="A1032" s="13">
        <f t="shared" si="107"/>
        <v>43852</v>
      </c>
      <c r="B1032" s="50">
        <v>16990.682299</v>
      </c>
      <c r="C1032" s="23">
        <f t="shared" si="100"/>
        <v>-0.52</v>
      </c>
      <c r="D1032" s="24">
        <v>126.6785</v>
      </c>
      <c r="E1032" s="17">
        <f t="shared" si="101"/>
        <v>-0.51</v>
      </c>
      <c r="F1032" s="18">
        <f t="shared" si="104"/>
        <v>1.0000000000000009E-2</v>
      </c>
      <c r="G1032" s="21">
        <f t="shared" si="105"/>
        <v>5.5832299411435983E-3</v>
      </c>
      <c r="H1032" s="19">
        <f t="shared" si="102"/>
        <v>8.827861657230808E-2</v>
      </c>
      <c r="I1032" s="50">
        <v>12106.9</v>
      </c>
      <c r="J1032" s="18">
        <f t="shared" si="103"/>
        <v>-0.5172619218807194</v>
      </c>
    </row>
    <row r="1033" spans="1:10" ht="15" customHeight="1" x14ac:dyDescent="0.3">
      <c r="A1033" s="13">
        <f t="shared" si="107"/>
        <v>43853</v>
      </c>
      <c r="B1033" s="50">
        <v>17095.606982000001</v>
      </c>
      <c r="C1033" s="23">
        <f t="shared" ref="C1033:C1096" si="108">ROUND(((B1033-B1032)/B1032)*100,2)</f>
        <v>0.62</v>
      </c>
      <c r="D1033" s="24">
        <v>127.4579</v>
      </c>
      <c r="E1033" s="17">
        <f t="shared" ref="E1033:E1096" si="109">ROUND(((D1033-D1032)/D1032)*100,2)</f>
        <v>0.62</v>
      </c>
      <c r="F1033" s="18">
        <f t="shared" si="104"/>
        <v>0</v>
      </c>
      <c r="G1033" s="21">
        <f t="shared" si="105"/>
        <v>5.5470019622522876E-3</v>
      </c>
      <c r="H1033" s="19">
        <f t="shared" ref="H1033:H1096" si="110">+G1033*(SQRT(250))</f>
        <v>8.7705801930702862E-2</v>
      </c>
      <c r="I1033" s="50">
        <v>12180.35</v>
      </c>
      <c r="J1033" s="18">
        <f t="shared" ref="J1033:J1096" si="111">+((I1033-I1032)/I1032)*100</f>
        <v>0.60667883603565509</v>
      </c>
    </row>
    <row r="1034" spans="1:10" ht="15" customHeight="1" x14ac:dyDescent="0.3">
      <c r="A1034" s="13">
        <f t="shared" si="107"/>
        <v>43854</v>
      </c>
      <c r="B1034" s="14">
        <v>17192.152803000001</v>
      </c>
      <c r="C1034" s="23">
        <f t="shared" si="108"/>
        <v>0.56000000000000005</v>
      </c>
      <c r="D1034" s="24">
        <v>128.1754</v>
      </c>
      <c r="E1034" s="17">
        <f t="shared" si="109"/>
        <v>0.56000000000000005</v>
      </c>
      <c r="F1034" s="18">
        <f t="shared" ref="F1034:F1097" si="112">E1034-C1034</f>
        <v>0</v>
      </c>
      <c r="G1034" s="21">
        <f t="shared" si="105"/>
        <v>5.5102395570875195E-3</v>
      </c>
      <c r="H1034" s="19">
        <f t="shared" si="110"/>
        <v>8.7124537267769836E-2</v>
      </c>
      <c r="I1034" s="25">
        <v>12248.25</v>
      </c>
      <c r="J1034" s="18">
        <f t="shared" si="111"/>
        <v>0.55745524553891834</v>
      </c>
    </row>
    <row r="1035" spans="1:10" ht="15" customHeight="1" x14ac:dyDescent="0.3">
      <c r="A1035" s="13">
        <f>A1034+3</f>
        <v>43857</v>
      </c>
      <c r="B1035" s="50">
        <v>17010.704354000001</v>
      </c>
      <c r="C1035" s="23">
        <f t="shared" si="108"/>
        <v>-1.06</v>
      </c>
      <c r="D1035" s="24">
        <v>126.8289</v>
      </c>
      <c r="E1035" s="17">
        <f t="shared" si="109"/>
        <v>-1.05</v>
      </c>
      <c r="F1035" s="18">
        <f t="shared" si="112"/>
        <v>1.0000000000000009E-2</v>
      </c>
      <c r="G1035" s="21">
        <f t="shared" si="105"/>
        <v>5.5464133272464123E-3</v>
      </c>
      <c r="H1035" s="19">
        <f t="shared" si="110"/>
        <v>8.76964947940575E-2</v>
      </c>
      <c r="I1035" s="50">
        <v>12119</v>
      </c>
      <c r="J1035" s="18">
        <f t="shared" si="111"/>
        <v>-1.0552527912150715</v>
      </c>
    </row>
    <row r="1036" spans="1:10" ht="15" customHeight="1" x14ac:dyDescent="0.3">
      <c r="A1036" s="13">
        <f>A1035+1</f>
        <v>43858</v>
      </c>
      <c r="B1036" s="14">
        <v>16922.008387999998</v>
      </c>
      <c r="C1036" s="23">
        <f t="shared" si="108"/>
        <v>-0.52</v>
      </c>
      <c r="D1036" s="24">
        <v>126.1919</v>
      </c>
      <c r="E1036" s="17">
        <f t="shared" si="109"/>
        <v>-0.5</v>
      </c>
      <c r="F1036" s="18">
        <f t="shared" si="112"/>
        <v>2.0000000000000018E-2</v>
      </c>
      <c r="G1036" s="21">
        <f t="shared" si="105"/>
        <v>5.6888086694241039E-3</v>
      </c>
      <c r="H1036" s="19">
        <f t="shared" si="110"/>
        <v>8.9947962841460227E-2</v>
      </c>
      <c r="I1036" s="25">
        <v>12055.8</v>
      </c>
      <c r="J1036" s="18">
        <f t="shared" si="111"/>
        <v>-0.52149517286905456</v>
      </c>
    </row>
    <row r="1037" spans="1:10" ht="15" customHeight="1" x14ac:dyDescent="0.3">
      <c r="A1037" s="13">
        <f t="shared" si="107"/>
        <v>43859</v>
      </c>
      <c r="B1037" s="50">
        <v>17025.456601999998</v>
      </c>
      <c r="C1037" s="23">
        <f t="shared" si="108"/>
        <v>0.61</v>
      </c>
      <c r="D1037" s="24">
        <v>126.9616</v>
      </c>
      <c r="E1037" s="17">
        <f t="shared" si="109"/>
        <v>0.61</v>
      </c>
      <c r="F1037" s="18">
        <f t="shared" si="112"/>
        <v>0</v>
      </c>
      <c r="G1037" s="21">
        <f t="shared" si="105"/>
        <v>5.6541235598211335E-3</v>
      </c>
      <c r="H1037" s="19">
        <f t="shared" si="110"/>
        <v>8.9399543105270401E-2</v>
      </c>
      <c r="I1037" s="50">
        <v>12129.5</v>
      </c>
      <c r="J1037" s="18">
        <f t="shared" si="111"/>
        <v>0.61132401002007941</v>
      </c>
    </row>
    <row r="1038" spans="1:10" ht="15" customHeight="1" x14ac:dyDescent="0.3">
      <c r="A1038" s="13">
        <f t="shared" si="107"/>
        <v>43860</v>
      </c>
      <c r="B1038" s="50">
        <v>16893.907529</v>
      </c>
      <c r="C1038" s="23">
        <f t="shared" si="108"/>
        <v>-0.77</v>
      </c>
      <c r="D1038" s="24">
        <v>125.9853</v>
      </c>
      <c r="E1038" s="17">
        <f t="shared" si="109"/>
        <v>-0.77</v>
      </c>
      <c r="F1038" s="18">
        <f t="shared" si="112"/>
        <v>0</v>
      </c>
      <c r="G1038" s="21">
        <f t="shared" si="105"/>
        <v>5.6541235598211335E-3</v>
      </c>
      <c r="H1038" s="19">
        <f t="shared" si="110"/>
        <v>8.9399543105270401E-2</v>
      </c>
      <c r="I1038" s="50">
        <v>12035.8</v>
      </c>
      <c r="J1038" s="18">
        <f t="shared" si="111"/>
        <v>-0.7724968053093757</v>
      </c>
    </row>
    <row r="1039" spans="1:10" ht="15" customHeight="1" x14ac:dyDescent="0.3">
      <c r="A1039" s="13">
        <f t="shared" si="107"/>
        <v>43861</v>
      </c>
      <c r="B1039" s="14">
        <v>16790.445277999999</v>
      </c>
      <c r="C1039" s="23">
        <f t="shared" si="108"/>
        <v>-0.61</v>
      </c>
      <c r="D1039" s="24">
        <v>125.2186</v>
      </c>
      <c r="E1039" s="17">
        <f t="shared" si="109"/>
        <v>-0.61</v>
      </c>
      <c r="F1039" s="18">
        <f t="shared" si="112"/>
        <v>0</v>
      </c>
      <c r="G1039" s="21">
        <f t="shared" si="105"/>
        <v>5.6541235598211335E-3</v>
      </c>
      <c r="H1039" s="19">
        <f t="shared" si="110"/>
        <v>8.9399543105270401E-2</v>
      </c>
      <c r="I1039" s="25">
        <v>11962.1</v>
      </c>
      <c r="J1039" s="18">
        <f t="shared" si="111"/>
        <v>-0.61233985277255287</v>
      </c>
    </row>
    <row r="1040" spans="1:10" ht="15" customHeight="1" x14ac:dyDescent="0.3">
      <c r="A1040" s="13">
        <f>A1039+1</f>
        <v>43862</v>
      </c>
      <c r="B1040" s="14">
        <v>16369.002586000001</v>
      </c>
      <c r="C1040" s="23">
        <f t="shared" si="108"/>
        <v>-2.5099999999999998</v>
      </c>
      <c r="D1040" s="24">
        <v>122.0864</v>
      </c>
      <c r="E1040" s="17">
        <f t="shared" si="109"/>
        <v>-2.5</v>
      </c>
      <c r="F1040" s="18">
        <f t="shared" si="112"/>
        <v>9.9999999999997868E-3</v>
      </c>
      <c r="G1040" s="21">
        <f t="shared" si="105"/>
        <v>5.6888086694241021E-3</v>
      </c>
      <c r="H1040" s="19">
        <f t="shared" si="110"/>
        <v>8.9947962841460199E-2</v>
      </c>
      <c r="I1040" s="25">
        <v>11661.85</v>
      </c>
      <c r="J1040" s="18">
        <f t="shared" si="111"/>
        <v>-2.5100107840596553</v>
      </c>
    </row>
    <row r="1041" spans="1:10" ht="15" customHeight="1" x14ac:dyDescent="0.3">
      <c r="A1041" s="13">
        <f>A1040+2</f>
        <v>43864</v>
      </c>
      <c r="B1041" s="50">
        <v>16433.654211000001</v>
      </c>
      <c r="C1041" s="23">
        <f t="shared" si="108"/>
        <v>0.39</v>
      </c>
      <c r="D1041" s="24">
        <v>122.5684</v>
      </c>
      <c r="E1041" s="17">
        <f t="shared" si="109"/>
        <v>0.39</v>
      </c>
      <c r="F1041" s="18">
        <f t="shared" si="112"/>
        <v>0</v>
      </c>
      <c r="G1041" s="21">
        <f t="shared" si="105"/>
        <v>5.6888086694241021E-3</v>
      </c>
      <c r="H1041" s="19">
        <f t="shared" si="110"/>
        <v>8.9947962841460199E-2</v>
      </c>
      <c r="I1041" s="50">
        <v>11707.9</v>
      </c>
      <c r="J1041" s="18">
        <f t="shared" si="111"/>
        <v>0.39487731363376538</v>
      </c>
    </row>
    <row r="1042" spans="1:10" ht="15" customHeight="1" x14ac:dyDescent="0.3">
      <c r="A1042" s="13">
        <f t="shared" si="107"/>
        <v>43865</v>
      </c>
      <c r="B1042" s="50">
        <v>16815.121255999999</v>
      </c>
      <c r="C1042" s="23">
        <f t="shared" si="108"/>
        <v>2.3199999999999998</v>
      </c>
      <c r="D1042" s="24">
        <v>125.41849999999999</v>
      </c>
      <c r="E1042" s="17">
        <f t="shared" si="109"/>
        <v>2.33</v>
      </c>
      <c r="F1042" s="18">
        <f t="shared" si="112"/>
        <v>1.0000000000000231E-2</v>
      </c>
      <c r="G1042" s="21">
        <f t="shared" si="105"/>
        <v>5.722998334668483E-3</v>
      </c>
      <c r="H1042" s="19">
        <f t="shared" si="110"/>
        <v>9.048854891451491E-2</v>
      </c>
      <c r="I1042" s="50">
        <v>11979.65</v>
      </c>
      <c r="J1042" s="18">
        <f t="shared" si="111"/>
        <v>2.3210823461081835</v>
      </c>
    </row>
    <row r="1043" spans="1:10" ht="15" customHeight="1" x14ac:dyDescent="0.3">
      <c r="A1043" s="13">
        <f t="shared" si="107"/>
        <v>43866</v>
      </c>
      <c r="B1043" s="50">
        <v>16968.833793000002</v>
      </c>
      <c r="C1043" s="23">
        <f t="shared" si="108"/>
        <v>0.91</v>
      </c>
      <c r="D1043" s="24">
        <v>126.56</v>
      </c>
      <c r="E1043" s="17">
        <f t="shared" si="109"/>
        <v>0.91</v>
      </c>
      <c r="F1043" s="18">
        <f t="shared" si="112"/>
        <v>0</v>
      </c>
      <c r="G1043" s="21">
        <f t="shared" si="105"/>
        <v>5.722998334668483E-3</v>
      </c>
      <c r="H1043" s="19">
        <f t="shared" si="110"/>
        <v>9.048854891451491E-2</v>
      </c>
      <c r="I1043" s="50">
        <v>12089.15</v>
      </c>
      <c r="J1043" s="18">
        <f t="shared" si="111"/>
        <v>0.91405007658821413</v>
      </c>
    </row>
    <row r="1044" spans="1:10" ht="15" customHeight="1" x14ac:dyDescent="0.3">
      <c r="A1044" s="13">
        <f t="shared" si="107"/>
        <v>43867</v>
      </c>
      <c r="B1044" s="50">
        <v>17037.275244</v>
      </c>
      <c r="C1044" s="23">
        <f t="shared" si="108"/>
        <v>0.4</v>
      </c>
      <c r="D1044" s="24">
        <v>127.0642</v>
      </c>
      <c r="E1044" s="17">
        <f t="shared" si="109"/>
        <v>0.4</v>
      </c>
      <c r="F1044" s="18">
        <f t="shared" si="112"/>
        <v>0</v>
      </c>
      <c r="G1044" s="21">
        <f t="shared" si="105"/>
        <v>5.722998334668483E-3</v>
      </c>
      <c r="H1044" s="19">
        <f t="shared" si="110"/>
        <v>9.048854891451491E-2</v>
      </c>
      <c r="I1044" s="50">
        <v>12137.95</v>
      </c>
      <c r="J1044" s="18">
        <f t="shared" si="111"/>
        <v>0.40366775166162294</v>
      </c>
    </row>
    <row r="1045" spans="1:10" ht="15" customHeight="1" x14ac:dyDescent="0.3">
      <c r="A1045" s="13">
        <f>A1044+1</f>
        <v>43868</v>
      </c>
      <c r="B1045" s="50">
        <v>16981.747274000001</v>
      </c>
      <c r="C1045" s="23">
        <f t="shared" si="108"/>
        <v>-0.33</v>
      </c>
      <c r="D1045" s="24">
        <v>126.64870000000001</v>
      </c>
      <c r="E1045" s="17">
        <f t="shared" si="109"/>
        <v>-0.33</v>
      </c>
      <c r="F1045" s="18">
        <f t="shared" si="112"/>
        <v>0</v>
      </c>
      <c r="G1045" s="21">
        <f t="shared" si="105"/>
        <v>5.722998334668483E-3</v>
      </c>
      <c r="H1045" s="19">
        <f t="shared" si="110"/>
        <v>9.048854891451491E-2</v>
      </c>
      <c r="I1045" s="50">
        <v>12098.35</v>
      </c>
      <c r="J1045" s="18">
        <f t="shared" si="111"/>
        <v>-0.32624949023517447</v>
      </c>
    </row>
    <row r="1046" spans="1:10" ht="15" customHeight="1" x14ac:dyDescent="0.3">
      <c r="A1046" s="13">
        <f>A1045+3</f>
        <v>43871</v>
      </c>
      <c r="B1046" s="50">
        <v>16887.857843000002</v>
      </c>
      <c r="C1046" s="23">
        <f t="shared" si="108"/>
        <v>-0.55000000000000004</v>
      </c>
      <c r="D1046" s="24">
        <v>125.9593</v>
      </c>
      <c r="E1046" s="17">
        <f t="shared" si="109"/>
        <v>-0.54</v>
      </c>
      <c r="F1046" s="18">
        <f t="shared" si="112"/>
        <v>1.0000000000000009E-2</v>
      </c>
      <c r="G1046" s="21">
        <f t="shared" si="105"/>
        <v>5.722998334668483E-3</v>
      </c>
      <c r="H1046" s="19">
        <f t="shared" si="110"/>
        <v>9.048854891451491E-2</v>
      </c>
      <c r="I1046" s="50">
        <v>12031.5</v>
      </c>
      <c r="J1046" s="18">
        <f t="shared" si="111"/>
        <v>-0.55255468720941581</v>
      </c>
    </row>
    <row r="1047" spans="1:10" ht="15" customHeight="1" x14ac:dyDescent="0.3">
      <c r="A1047" s="13">
        <f t="shared" si="107"/>
        <v>43872</v>
      </c>
      <c r="B1047" s="50">
        <v>16995.095883000002</v>
      </c>
      <c r="C1047" s="23">
        <f t="shared" si="108"/>
        <v>0.64</v>
      </c>
      <c r="D1047" s="24">
        <v>126.7598</v>
      </c>
      <c r="E1047" s="17">
        <f t="shared" si="109"/>
        <v>0.64</v>
      </c>
      <c r="F1047" s="18">
        <f t="shared" si="112"/>
        <v>0</v>
      </c>
      <c r="G1047" s="21">
        <f t="shared" ref="G1047:G1110" si="113">+STDEV(F800:F1047)</f>
        <v>5.722998334668483E-3</v>
      </c>
      <c r="H1047" s="19">
        <f t="shared" si="110"/>
        <v>9.048854891451491E-2</v>
      </c>
      <c r="I1047" s="50">
        <v>12107.9</v>
      </c>
      <c r="J1047" s="18">
        <f t="shared" si="111"/>
        <v>0.63499979221210678</v>
      </c>
    </row>
    <row r="1048" spans="1:10" ht="15" customHeight="1" x14ac:dyDescent="0.3">
      <c r="A1048" s="13">
        <f t="shared" si="107"/>
        <v>43873</v>
      </c>
      <c r="B1048" s="50">
        <v>17126.069464</v>
      </c>
      <c r="C1048" s="23">
        <f t="shared" si="108"/>
        <v>0.77</v>
      </c>
      <c r="D1048" s="24">
        <v>127.7415</v>
      </c>
      <c r="E1048" s="17">
        <f t="shared" si="109"/>
        <v>0.77</v>
      </c>
      <c r="F1048" s="18">
        <f t="shared" si="112"/>
        <v>0</v>
      </c>
      <c r="G1048" s="21">
        <f t="shared" si="113"/>
        <v>5.722998334668483E-3</v>
      </c>
      <c r="H1048" s="19">
        <f t="shared" si="110"/>
        <v>9.048854891451491E-2</v>
      </c>
      <c r="I1048" s="50">
        <v>12201.2</v>
      </c>
      <c r="J1048" s="18">
        <f t="shared" si="111"/>
        <v>0.77057127990816821</v>
      </c>
    </row>
    <row r="1049" spans="1:10" ht="15" customHeight="1" x14ac:dyDescent="0.3">
      <c r="A1049" s="13">
        <f t="shared" si="107"/>
        <v>43874</v>
      </c>
      <c r="B1049" s="50">
        <v>17088.844949999999</v>
      </c>
      <c r="C1049" s="23">
        <f t="shared" si="108"/>
        <v>-0.22</v>
      </c>
      <c r="D1049" s="24">
        <v>127.4636</v>
      </c>
      <c r="E1049" s="17">
        <f t="shared" si="109"/>
        <v>-0.22</v>
      </c>
      <c r="F1049" s="18">
        <f t="shared" si="112"/>
        <v>0</v>
      </c>
      <c r="G1049" s="21">
        <f t="shared" si="113"/>
        <v>5.722998334668483E-3</v>
      </c>
      <c r="H1049" s="19">
        <f t="shared" si="110"/>
        <v>9.048854891451491E-2</v>
      </c>
      <c r="I1049" s="50">
        <v>12174.65</v>
      </c>
      <c r="J1049" s="18">
        <f t="shared" si="111"/>
        <v>-0.21760154738879037</v>
      </c>
    </row>
    <row r="1050" spans="1:10" ht="15" customHeight="1" x14ac:dyDescent="0.3">
      <c r="A1050" s="13">
        <f>A1049+1</f>
        <v>43875</v>
      </c>
      <c r="B1050" s="50">
        <v>17002.886081000001</v>
      </c>
      <c r="C1050" s="23">
        <f t="shared" si="108"/>
        <v>-0.5</v>
      </c>
      <c r="D1050" s="24">
        <v>126.8219</v>
      </c>
      <c r="E1050" s="17">
        <f t="shared" si="109"/>
        <v>-0.5</v>
      </c>
      <c r="F1050" s="18">
        <f t="shared" si="112"/>
        <v>0</v>
      </c>
      <c r="G1050" s="21">
        <f t="shared" si="113"/>
        <v>5.722998334668483E-3</v>
      </c>
      <c r="H1050" s="19">
        <f t="shared" si="110"/>
        <v>9.048854891451491E-2</v>
      </c>
      <c r="I1050" s="50">
        <v>12113.45</v>
      </c>
      <c r="J1050" s="18">
        <f t="shared" si="111"/>
        <v>-0.50268385538803095</v>
      </c>
    </row>
    <row r="1051" spans="1:10" ht="15" customHeight="1" x14ac:dyDescent="0.3">
      <c r="A1051" s="13">
        <f>A1050+3</f>
        <v>43878</v>
      </c>
      <c r="B1051" s="50">
        <v>16911.923664999998</v>
      </c>
      <c r="C1051" s="23">
        <f t="shared" si="108"/>
        <v>-0.53</v>
      </c>
      <c r="D1051" s="24">
        <v>126.146</v>
      </c>
      <c r="E1051" s="17">
        <f t="shared" si="109"/>
        <v>-0.53</v>
      </c>
      <c r="F1051" s="18">
        <f t="shared" si="112"/>
        <v>0</v>
      </c>
      <c r="G1051" s="21">
        <f t="shared" si="113"/>
        <v>5.722998334668483E-3</v>
      </c>
      <c r="H1051" s="19">
        <f t="shared" si="110"/>
        <v>9.048854891451491E-2</v>
      </c>
      <c r="I1051" s="50">
        <v>12045.8</v>
      </c>
      <c r="J1051" s="18">
        <f t="shared" si="111"/>
        <v>-0.55847013030970905</v>
      </c>
    </row>
    <row r="1052" spans="1:10" ht="15" customHeight="1" x14ac:dyDescent="0.3">
      <c r="A1052" s="13">
        <f t="shared" si="107"/>
        <v>43879</v>
      </c>
      <c r="B1052" s="50">
        <v>16837.078105000001</v>
      </c>
      <c r="C1052" s="23">
        <f t="shared" si="108"/>
        <v>-0.44</v>
      </c>
      <c r="D1052" s="24">
        <v>125.58880000000001</v>
      </c>
      <c r="E1052" s="17">
        <f t="shared" si="109"/>
        <v>-0.44</v>
      </c>
      <c r="F1052" s="18">
        <f t="shared" si="112"/>
        <v>0</v>
      </c>
      <c r="G1052" s="21">
        <f t="shared" si="113"/>
        <v>5.722998334668483E-3</v>
      </c>
      <c r="H1052" s="19">
        <f t="shared" si="110"/>
        <v>9.048854891451491E-2</v>
      </c>
      <c r="I1052" s="50">
        <v>11992.5</v>
      </c>
      <c r="J1052" s="18">
        <f t="shared" si="111"/>
        <v>-0.44247787610618872</v>
      </c>
    </row>
    <row r="1053" spans="1:10" ht="15" customHeight="1" x14ac:dyDescent="0.3">
      <c r="A1053" s="13">
        <f t="shared" si="107"/>
        <v>43880</v>
      </c>
      <c r="B1053" s="50">
        <v>17024.409620999999</v>
      </c>
      <c r="C1053" s="23">
        <f t="shared" si="108"/>
        <v>1.1100000000000001</v>
      </c>
      <c r="D1053" s="24">
        <v>126.9892</v>
      </c>
      <c r="E1053" s="17">
        <f t="shared" si="109"/>
        <v>1.1200000000000001</v>
      </c>
      <c r="F1053" s="18">
        <f t="shared" si="112"/>
        <v>1.0000000000000009E-2</v>
      </c>
      <c r="G1053" s="21">
        <f t="shared" si="113"/>
        <v>5.7567013830521511E-3</v>
      </c>
      <c r="H1053" s="19">
        <f t="shared" si="110"/>
        <v>9.102144089943115E-2</v>
      </c>
      <c r="I1053" s="50">
        <v>12125.9</v>
      </c>
      <c r="J1053" s="18">
        <f t="shared" si="111"/>
        <v>1.1123618928496948</v>
      </c>
    </row>
    <row r="1054" spans="1:10" ht="15" customHeight="1" x14ac:dyDescent="0.3">
      <c r="A1054" s="13">
        <f t="shared" si="107"/>
        <v>43881</v>
      </c>
      <c r="B1054" s="50">
        <v>16961.16084</v>
      </c>
      <c r="C1054" s="23">
        <f t="shared" si="108"/>
        <v>-0.37</v>
      </c>
      <c r="D1054" s="24">
        <v>126.51220000000001</v>
      </c>
      <c r="E1054" s="17">
        <f t="shared" si="109"/>
        <v>-0.38</v>
      </c>
      <c r="F1054" s="18">
        <f t="shared" si="112"/>
        <v>-1.0000000000000009E-2</v>
      </c>
      <c r="G1054" s="21">
        <f t="shared" si="113"/>
        <v>5.7567013830521511E-3</v>
      </c>
      <c r="H1054" s="19">
        <f t="shared" si="110"/>
        <v>9.102144089943115E-2</v>
      </c>
      <c r="I1054" s="50">
        <v>12080.85</v>
      </c>
      <c r="J1054" s="18">
        <f t="shared" si="111"/>
        <v>-0.37151881509825474</v>
      </c>
    </row>
    <row r="1055" spans="1:10" ht="15" customHeight="1" x14ac:dyDescent="0.3">
      <c r="A1055" s="13">
        <f>A1054+4</f>
        <v>43885</v>
      </c>
      <c r="B1055" s="50">
        <v>16608.118923000002</v>
      </c>
      <c r="C1055" s="23">
        <f t="shared" si="108"/>
        <v>-2.08</v>
      </c>
      <c r="D1055" s="24">
        <v>123.8815</v>
      </c>
      <c r="E1055" s="17">
        <f t="shared" si="109"/>
        <v>-2.08</v>
      </c>
      <c r="F1055" s="18">
        <f t="shared" si="112"/>
        <v>0</v>
      </c>
      <c r="G1055" s="21">
        <f t="shared" si="113"/>
        <v>5.7567013830521511E-3</v>
      </c>
      <c r="H1055" s="19">
        <f t="shared" si="110"/>
        <v>9.102144089943115E-2</v>
      </c>
      <c r="I1055" s="50">
        <v>11829.4</v>
      </c>
      <c r="J1055" s="18">
        <f t="shared" si="111"/>
        <v>-2.0813932794464027</v>
      </c>
    </row>
    <row r="1056" spans="1:10" ht="15" customHeight="1" x14ac:dyDescent="0.3">
      <c r="A1056" s="13">
        <f t="shared" si="107"/>
        <v>43886</v>
      </c>
      <c r="B1056" s="50">
        <v>16563.907954999999</v>
      </c>
      <c r="C1056" s="23">
        <f t="shared" si="108"/>
        <v>-0.27</v>
      </c>
      <c r="D1056" s="24">
        <v>123.55249999999999</v>
      </c>
      <c r="E1056" s="17">
        <f t="shared" si="109"/>
        <v>-0.27</v>
      </c>
      <c r="F1056" s="18">
        <f t="shared" si="112"/>
        <v>0</v>
      </c>
      <c r="G1056" s="21">
        <f t="shared" si="113"/>
        <v>5.7567013830521511E-3</v>
      </c>
      <c r="H1056" s="19">
        <f t="shared" si="110"/>
        <v>9.102144089943115E-2</v>
      </c>
      <c r="I1056" s="50">
        <v>11797.9</v>
      </c>
      <c r="J1056" s="18">
        <f t="shared" si="111"/>
        <v>-0.26628569496339627</v>
      </c>
    </row>
    <row r="1057" spans="1:10" ht="15" customHeight="1" x14ac:dyDescent="0.3">
      <c r="A1057" s="13">
        <f t="shared" si="107"/>
        <v>43887</v>
      </c>
      <c r="B1057" s="50">
        <v>16396.231997999999</v>
      </c>
      <c r="C1057" s="23">
        <f t="shared" si="108"/>
        <v>-1.01</v>
      </c>
      <c r="D1057" s="24">
        <v>122.3022</v>
      </c>
      <c r="E1057" s="17">
        <f t="shared" si="109"/>
        <v>-1.01</v>
      </c>
      <c r="F1057" s="18">
        <f t="shared" si="112"/>
        <v>0</v>
      </c>
      <c r="G1057" s="21">
        <f t="shared" si="113"/>
        <v>5.7195742938765592E-3</v>
      </c>
      <c r="H1057" s="19">
        <f t="shared" si="110"/>
        <v>9.0434410075995883E-2</v>
      </c>
      <c r="I1057" s="50">
        <v>11678.5</v>
      </c>
      <c r="J1057" s="18">
        <f t="shared" si="111"/>
        <v>-1.0120445163969827</v>
      </c>
    </row>
    <row r="1058" spans="1:10" ht="15" customHeight="1" x14ac:dyDescent="0.3">
      <c r="A1058" s="13">
        <f t="shared" si="107"/>
        <v>43888</v>
      </c>
      <c r="B1058" s="50">
        <v>16332.814741</v>
      </c>
      <c r="C1058" s="23">
        <f t="shared" si="108"/>
        <v>-0.39</v>
      </c>
      <c r="D1058" s="24">
        <v>121.82989999999999</v>
      </c>
      <c r="E1058" s="17">
        <f t="shared" si="109"/>
        <v>-0.39</v>
      </c>
      <c r="F1058" s="18">
        <f t="shared" si="112"/>
        <v>0</v>
      </c>
      <c r="G1058" s="21">
        <f t="shared" si="113"/>
        <v>5.7195742938765592E-3</v>
      </c>
      <c r="H1058" s="19">
        <f t="shared" si="110"/>
        <v>9.0434410075995883E-2</v>
      </c>
      <c r="I1058" s="50">
        <v>11633.3</v>
      </c>
      <c r="J1058" s="18">
        <f t="shared" si="111"/>
        <v>-0.38703600633643642</v>
      </c>
    </row>
    <row r="1059" spans="1:10" ht="15" customHeight="1" x14ac:dyDescent="0.3">
      <c r="A1059" s="13">
        <f t="shared" si="107"/>
        <v>43889</v>
      </c>
      <c r="B1059" s="50">
        <v>15726.918098</v>
      </c>
      <c r="C1059" s="23">
        <f t="shared" si="108"/>
        <v>-3.71</v>
      </c>
      <c r="D1059" s="24">
        <v>117.31140000000001</v>
      </c>
      <c r="E1059" s="17">
        <f t="shared" si="109"/>
        <v>-3.71</v>
      </c>
      <c r="F1059" s="18">
        <f t="shared" si="112"/>
        <v>0</v>
      </c>
      <c r="G1059" s="21">
        <f t="shared" si="113"/>
        <v>5.6819173178096717E-3</v>
      </c>
      <c r="H1059" s="19">
        <f t="shared" si="110"/>
        <v>8.9839001005166813E-2</v>
      </c>
      <c r="I1059" s="50">
        <v>11201.75</v>
      </c>
      <c r="J1059" s="18">
        <f t="shared" si="111"/>
        <v>-3.7096094831217221</v>
      </c>
    </row>
    <row r="1060" spans="1:10" ht="15" customHeight="1" x14ac:dyDescent="0.3">
      <c r="A1060" s="13">
        <f>A1059+3</f>
        <v>43892</v>
      </c>
      <c r="B1060" s="50">
        <v>15632.142389000001</v>
      </c>
      <c r="C1060" s="23">
        <f t="shared" si="108"/>
        <v>-0.6</v>
      </c>
      <c r="D1060" s="24">
        <v>116.61069999999999</v>
      </c>
      <c r="E1060" s="17">
        <f t="shared" si="109"/>
        <v>-0.6</v>
      </c>
      <c r="F1060" s="18">
        <f t="shared" si="112"/>
        <v>0</v>
      </c>
      <c r="G1060" s="21">
        <f t="shared" si="113"/>
        <v>5.6819173178096717E-3</v>
      </c>
      <c r="H1060" s="19">
        <f t="shared" si="110"/>
        <v>8.9839001005166813E-2</v>
      </c>
      <c r="I1060" s="50">
        <v>11132.75</v>
      </c>
      <c r="J1060" s="18">
        <f t="shared" si="111"/>
        <v>-0.61597518244917093</v>
      </c>
    </row>
    <row r="1061" spans="1:10" ht="15" customHeight="1" x14ac:dyDescent="0.3">
      <c r="A1061" s="13">
        <f t="shared" si="107"/>
        <v>43893</v>
      </c>
      <c r="B1061" s="14">
        <v>15878.97824</v>
      </c>
      <c r="C1061" s="23">
        <f t="shared" si="108"/>
        <v>1.58</v>
      </c>
      <c r="D1061" s="24">
        <v>118.4413</v>
      </c>
      <c r="E1061" s="17">
        <f t="shared" si="109"/>
        <v>1.57</v>
      </c>
      <c r="F1061" s="18">
        <f t="shared" si="112"/>
        <v>-1.0000000000000009E-2</v>
      </c>
      <c r="G1061" s="21">
        <f t="shared" si="113"/>
        <v>5.7195742938765583E-3</v>
      </c>
      <c r="H1061" s="19">
        <f t="shared" si="110"/>
        <v>9.0434410075995869E-2</v>
      </c>
      <c r="I1061" s="25">
        <v>11303.3</v>
      </c>
      <c r="J1061" s="18">
        <f t="shared" si="111"/>
        <v>1.531966495250493</v>
      </c>
    </row>
    <row r="1062" spans="1:10" ht="15" customHeight="1" x14ac:dyDescent="0.3">
      <c r="A1062" s="13">
        <f t="shared" si="107"/>
        <v>43894</v>
      </c>
      <c r="B1062" s="14">
        <v>15805.534756999999</v>
      </c>
      <c r="C1062" s="23">
        <f t="shared" si="108"/>
        <v>-0.46</v>
      </c>
      <c r="D1062" s="24">
        <v>117.8994</v>
      </c>
      <c r="E1062" s="17">
        <f t="shared" si="109"/>
        <v>-0.46</v>
      </c>
      <c r="F1062" s="18">
        <f t="shared" si="112"/>
        <v>0</v>
      </c>
      <c r="G1062" s="21">
        <f t="shared" si="113"/>
        <v>5.7195742938765583E-3</v>
      </c>
      <c r="H1062" s="19">
        <f t="shared" si="110"/>
        <v>9.0434410075995869E-2</v>
      </c>
      <c r="I1062" s="25">
        <v>11251</v>
      </c>
      <c r="J1062" s="18">
        <f t="shared" si="111"/>
        <v>-0.46269673458192984</v>
      </c>
    </row>
    <row r="1063" spans="1:10" ht="15" customHeight="1" x14ac:dyDescent="0.3">
      <c r="A1063" s="13">
        <f t="shared" si="107"/>
        <v>43895</v>
      </c>
      <c r="B1063" s="50">
        <v>15833.207543</v>
      </c>
      <c r="C1063" s="23">
        <f t="shared" si="108"/>
        <v>0.18</v>
      </c>
      <c r="D1063" s="24">
        <v>118.1</v>
      </c>
      <c r="E1063" s="17">
        <f t="shared" si="109"/>
        <v>0.17</v>
      </c>
      <c r="F1063" s="18">
        <f t="shared" si="112"/>
        <v>-9.9999999999999811E-3</v>
      </c>
      <c r="G1063" s="21">
        <f t="shared" si="113"/>
        <v>5.7195742938765583E-3</v>
      </c>
      <c r="H1063" s="19">
        <f t="shared" si="110"/>
        <v>9.0434410075995869E-2</v>
      </c>
      <c r="I1063" s="50">
        <v>11269</v>
      </c>
      <c r="J1063" s="18">
        <f t="shared" si="111"/>
        <v>0.15998577904186295</v>
      </c>
    </row>
    <row r="1064" spans="1:10" ht="15" customHeight="1" x14ac:dyDescent="0.3">
      <c r="A1064" s="13">
        <f t="shared" si="107"/>
        <v>43896</v>
      </c>
      <c r="B1064" s="50">
        <v>15440.475082000001</v>
      </c>
      <c r="C1064" s="23">
        <f t="shared" si="108"/>
        <v>-2.48</v>
      </c>
      <c r="D1064" s="24">
        <v>115.2012</v>
      </c>
      <c r="E1064" s="17">
        <f t="shared" si="109"/>
        <v>-2.4500000000000002</v>
      </c>
      <c r="F1064" s="18">
        <f t="shared" si="112"/>
        <v>2.9999999999999805E-2</v>
      </c>
      <c r="G1064" s="21">
        <f t="shared" si="113"/>
        <v>5.9862222639658598E-3</v>
      </c>
      <c r="H1064" s="19">
        <f t="shared" si="110"/>
        <v>9.4650484670709092E-2</v>
      </c>
      <c r="I1064" s="50">
        <v>10989.45</v>
      </c>
      <c r="J1064" s="18">
        <f t="shared" si="111"/>
        <v>-2.4806992634661396</v>
      </c>
    </row>
    <row r="1065" spans="1:10" ht="15" customHeight="1" x14ac:dyDescent="0.3">
      <c r="A1065" s="13">
        <f>A1064+3</f>
        <v>43899</v>
      </c>
      <c r="B1065" s="50">
        <v>14684.557827000001</v>
      </c>
      <c r="C1065" s="23">
        <f t="shared" si="108"/>
        <v>-4.9000000000000004</v>
      </c>
      <c r="D1065" s="24">
        <v>109.5663</v>
      </c>
      <c r="E1065" s="17">
        <f t="shared" si="109"/>
        <v>-4.8899999999999997</v>
      </c>
      <c r="F1065" s="18">
        <f t="shared" si="112"/>
        <v>1.0000000000000675E-2</v>
      </c>
      <c r="G1065" s="21">
        <f t="shared" si="113"/>
        <v>5.9796736802865099E-3</v>
      </c>
      <c r="H1065" s="19">
        <f t="shared" si="110"/>
        <v>9.4546942471334328E-2</v>
      </c>
      <c r="I1065" s="50">
        <v>10451.450000000001</v>
      </c>
      <c r="J1065" s="18">
        <f t="shared" si="111"/>
        <v>-4.8956044206033962</v>
      </c>
    </row>
    <row r="1066" spans="1:10" ht="15" customHeight="1" x14ac:dyDescent="0.3">
      <c r="A1066" s="13">
        <f>A1065+2</f>
        <v>43901</v>
      </c>
      <c r="B1066" s="50">
        <v>14694.308697</v>
      </c>
      <c r="C1066" s="23">
        <f t="shared" si="108"/>
        <v>7.0000000000000007E-2</v>
      </c>
      <c r="D1066" s="24">
        <v>109.6349</v>
      </c>
      <c r="E1066" s="17">
        <f t="shared" si="109"/>
        <v>0.06</v>
      </c>
      <c r="F1066" s="18">
        <f t="shared" si="112"/>
        <v>-1.0000000000000009E-2</v>
      </c>
      <c r="G1066" s="21">
        <f t="shared" si="113"/>
        <v>6.0168237427146373E-3</v>
      </c>
      <c r="H1066" s="19">
        <f t="shared" si="110"/>
        <v>9.5134336533785974E-2</v>
      </c>
      <c r="I1066" s="50">
        <v>10458.4</v>
      </c>
      <c r="J1066" s="18">
        <f t="shared" si="111"/>
        <v>6.6497950045198595E-2</v>
      </c>
    </row>
    <row r="1067" spans="1:10" ht="15" customHeight="1" x14ac:dyDescent="0.3">
      <c r="A1067" s="13">
        <f t="shared" si="107"/>
        <v>43902</v>
      </c>
      <c r="B1067" s="50">
        <v>13474.382086</v>
      </c>
      <c r="C1067" s="23">
        <f t="shared" si="108"/>
        <v>-8.3000000000000007</v>
      </c>
      <c r="D1067" s="24">
        <v>100.5467</v>
      </c>
      <c r="E1067" s="17">
        <f t="shared" si="109"/>
        <v>-8.2899999999999991</v>
      </c>
      <c r="F1067" s="18">
        <f t="shared" si="112"/>
        <v>1.0000000000001563E-2</v>
      </c>
      <c r="G1067" s="21">
        <f t="shared" si="113"/>
        <v>6.0470004069705183E-3</v>
      </c>
      <c r="H1067" s="19">
        <f t="shared" si="110"/>
        <v>9.561147148995984E-2</v>
      </c>
      <c r="I1067" s="50">
        <v>9590.15</v>
      </c>
      <c r="J1067" s="18">
        <f t="shared" si="111"/>
        <v>-8.3019391111451082</v>
      </c>
    </row>
    <row r="1068" spans="1:10" ht="15" customHeight="1" x14ac:dyDescent="0.3">
      <c r="A1068" s="13">
        <f t="shared" si="107"/>
        <v>43903</v>
      </c>
      <c r="B1068" s="14">
        <v>13987.314396</v>
      </c>
      <c r="C1068" s="23">
        <f t="shared" si="108"/>
        <v>3.81</v>
      </c>
      <c r="D1068" s="24">
        <v>104.37009999999999</v>
      </c>
      <c r="E1068" s="17">
        <f t="shared" si="109"/>
        <v>3.8</v>
      </c>
      <c r="F1068" s="18">
        <f t="shared" si="112"/>
        <v>-1.0000000000000231E-2</v>
      </c>
      <c r="G1068" s="21">
        <f t="shared" si="113"/>
        <v>6.0837393558637104E-3</v>
      </c>
      <c r="H1068" s="19">
        <f t="shared" si="110"/>
        <v>9.6192365276674879E-2</v>
      </c>
      <c r="I1068" s="25">
        <v>9955.2000000000007</v>
      </c>
      <c r="J1068" s="18">
        <f t="shared" si="111"/>
        <v>3.8065098043304961</v>
      </c>
    </row>
    <row r="1069" spans="1:10" ht="15" customHeight="1" x14ac:dyDescent="0.3">
      <c r="A1069" s="13">
        <f>A1068+3</f>
        <v>43906</v>
      </c>
      <c r="B1069" s="50">
        <v>12928.182065000001</v>
      </c>
      <c r="C1069" s="23">
        <f t="shared" si="108"/>
        <v>-7.57</v>
      </c>
      <c r="D1069" s="24">
        <v>96.456000000000003</v>
      </c>
      <c r="E1069" s="17">
        <f t="shared" si="109"/>
        <v>-7.58</v>
      </c>
      <c r="F1069" s="18">
        <f t="shared" si="112"/>
        <v>-9.9999999999997868E-3</v>
      </c>
      <c r="G1069" s="21">
        <f t="shared" si="113"/>
        <v>6.1199910287500657E-3</v>
      </c>
      <c r="H1069" s="19">
        <f t="shared" si="110"/>
        <v>9.6765554553236155E-2</v>
      </c>
      <c r="I1069" s="50">
        <v>9197.4</v>
      </c>
      <c r="J1069" s="18">
        <f t="shared" si="111"/>
        <v>-7.612102217936366</v>
      </c>
    </row>
    <row r="1070" spans="1:10" ht="15" customHeight="1" x14ac:dyDescent="0.3">
      <c r="A1070" s="13">
        <f t="shared" si="107"/>
        <v>43907</v>
      </c>
      <c r="B1070" s="14">
        <v>12604.408230999999</v>
      </c>
      <c r="C1070" s="23">
        <f t="shared" si="108"/>
        <v>-2.5</v>
      </c>
      <c r="D1070" s="24">
        <v>94.019300000000001</v>
      </c>
      <c r="E1070" s="17">
        <f t="shared" si="109"/>
        <v>-2.5299999999999998</v>
      </c>
      <c r="F1070" s="18">
        <f t="shared" si="112"/>
        <v>-2.9999999999999805E-2</v>
      </c>
      <c r="G1070" s="21">
        <f t="shared" si="113"/>
        <v>6.4180267214712225E-3</v>
      </c>
      <c r="H1070" s="19">
        <f t="shared" si="110"/>
        <v>0.10147791261836075</v>
      </c>
      <c r="I1070" s="25">
        <v>8967.0499999999993</v>
      </c>
      <c r="J1070" s="18">
        <f t="shared" si="111"/>
        <v>-2.5045121447365601</v>
      </c>
    </row>
    <row r="1071" spans="1:10" ht="15" customHeight="1" x14ac:dyDescent="0.3">
      <c r="A1071" s="13">
        <f t="shared" si="107"/>
        <v>43908</v>
      </c>
      <c r="B1071" s="14">
        <v>11904.022766</v>
      </c>
      <c r="C1071" s="23">
        <f t="shared" si="108"/>
        <v>-5.56</v>
      </c>
      <c r="D1071" s="24">
        <v>88.574700000000007</v>
      </c>
      <c r="E1071" s="17">
        <f t="shared" si="109"/>
        <v>-5.79</v>
      </c>
      <c r="F1071" s="18">
        <f t="shared" si="112"/>
        <v>-0.23000000000000043</v>
      </c>
      <c r="G1071" s="21">
        <f t="shared" si="113"/>
        <v>1.5971796269901556E-2</v>
      </c>
      <c r="H1071" s="19">
        <f t="shared" si="110"/>
        <v>0.25253627268535173</v>
      </c>
      <c r="I1071" s="25">
        <v>8468.7999999999993</v>
      </c>
      <c r="J1071" s="18">
        <f t="shared" si="111"/>
        <v>-5.5564539062456442</v>
      </c>
    </row>
    <row r="1072" spans="1:10" ht="15" customHeight="1" x14ac:dyDescent="0.3">
      <c r="A1072" s="13">
        <f t="shared" si="107"/>
        <v>43909</v>
      </c>
      <c r="B1072" s="14">
        <v>11620.915037999999</v>
      </c>
      <c r="C1072" s="23">
        <f t="shared" si="108"/>
        <v>-2.38</v>
      </c>
      <c r="D1072" s="24">
        <v>86.527900000000002</v>
      </c>
      <c r="E1072" s="17">
        <f t="shared" si="109"/>
        <v>-2.31</v>
      </c>
      <c r="F1072" s="18">
        <f t="shared" si="112"/>
        <v>6.999999999999984E-2</v>
      </c>
      <c r="G1072" s="21">
        <f t="shared" si="113"/>
        <v>1.6589127890383849E-2</v>
      </c>
      <c r="H1072" s="19">
        <f t="shared" si="110"/>
        <v>0.26229714264718518</v>
      </c>
      <c r="I1072" s="25">
        <v>8263.4500000000007</v>
      </c>
      <c r="J1072" s="18">
        <f t="shared" si="111"/>
        <v>-2.424782731910053</v>
      </c>
    </row>
    <row r="1073" spans="1:10" ht="15" customHeight="1" x14ac:dyDescent="0.3">
      <c r="A1073" s="13">
        <f t="shared" si="107"/>
        <v>43910</v>
      </c>
      <c r="B1073" s="14">
        <v>12298.739051</v>
      </c>
      <c r="C1073" s="23">
        <f t="shared" si="108"/>
        <v>5.83</v>
      </c>
      <c r="D1073" s="24">
        <v>91.525499999999994</v>
      </c>
      <c r="E1073" s="17">
        <f t="shared" si="109"/>
        <v>5.78</v>
      </c>
      <c r="F1073" s="18">
        <f t="shared" si="112"/>
        <v>-4.9999999999999822E-2</v>
      </c>
      <c r="G1073" s="21">
        <f t="shared" si="113"/>
        <v>1.6875578920508543E-2</v>
      </c>
      <c r="H1073" s="19">
        <f t="shared" si="110"/>
        <v>0.26682633111366288</v>
      </c>
      <c r="I1073" s="25">
        <v>8745.4500000000007</v>
      </c>
      <c r="J1073" s="18">
        <f t="shared" si="111"/>
        <v>5.8329148237116453</v>
      </c>
    </row>
    <row r="1074" spans="1:10" ht="15" customHeight="1" x14ac:dyDescent="0.3">
      <c r="A1074" s="13">
        <f>A1073+3</f>
        <v>43913</v>
      </c>
      <c r="B1074" s="14">
        <v>10710.408606000001</v>
      </c>
      <c r="C1074" s="23">
        <f t="shared" si="108"/>
        <v>-12.91</v>
      </c>
      <c r="D1074" s="24">
        <v>79.766300000000001</v>
      </c>
      <c r="E1074" s="17">
        <f t="shared" si="109"/>
        <v>-12.85</v>
      </c>
      <c r="F1074" s="18">
        <f t="shared" si="112"/>
        <v>6.0000000000000497E-2</v>
      </c>
      <c r="G1074" s="21">
        <f t="shared" si="113"/>
        <v>1.7307119111719279E-2</v>
      </c>
      <c r="H1074" s="19">
        <f t="shared" si="110"/>
        <v>0.27364958064431538</v>
      </c>
      <c r="I1074" s="25">
        <v>7610.25</v>
      </c>
      <c r="J1074" s="18">
        <f t="shared" si="111"/>
        <v>-12.980464127060365</v>
      </c>
    </row>
    <row r="1075" spans="1:10" ht="15" customHeight="1" x14ac:dyDescent="0.3">
      <c r="A1075" s="13">
        <f t="shared" ref="A1075:A1137" si="114">A1074+1</f>
        <v>43914</v>
      </c>
      <c r="B1075" s="14">
        <v>10983.150987999999</v>
      </c>
      <c r="C1075" s="23">
        <f t="shared" si="108"/>
        <v>2.5499999999999998</v>
      </c>
      <c r="D1075" s="24">
        <v>81.881799999999998</v>
      </c>
      <c r="E1075" s="17">
        <f t="shared" si="109"/>
        <v>2.65</v>
      </c>
      <c r="F1075" s="18">
        <f t="shared" si="112"/>
        <v>0.10000000000000009</v>
      </c>
      <c r="G1075" s="21">
        <f t="shared" si="113"/>
        <v>1.844057623203851E-2</v>
      </c>
      <c r="H1075" s="19">
        <f t="shared" si="110"/>
        <v>0.29157111129603686</v>
      </c>
      <c r="I1075" s="25">
        <v>7801.05</v>
      </c>
      <c r="J1075" s="18">
        <f t="shared" si="111"/>
        <v>2.5071449689563439</v>
      </c>
    </row>
    <row r="1076" spans="1:10" ht="15" customHeight="1" x14ac:dyDescent="0.3">
      <c r="A1076" s="13">
        <f t="shared" si="114"/>
        <v>43915</v>
      </c>
      <c r="B1076" s="50">
        <v>11710.714029000001</v>
      </c>
      <c r="C1076" s="23">
        <f t="shared" si="108"/>
        <v>6.62</v>
      </c>
      <c r="D1076" s="24">
        <v>87.296000000000006</v>
      </c>
      <c r="E1076" s="17">
        <f t="shared" si="109"/>
        <v>6.61</v>
      </c>
      <c r="F1076" s="18">
        <f t="shared" si="112"/>
        <v>-9.9999999999997868E-3</v>
      </c>
      <c r="G1076" s="21">
        <f t="shared" si="113"/>
        <v>1.8441107387772184E-2</v>
      </c>
      <c r="H1076" s="19">
        <f t="shared" si="110"/>
        <v>0.29157950960559015</v>
      </c>
      <c r="I1076" s="50">
        <v>8317.85</v>
      </c>
      <c r="J1076" s="18">
        <f t="shared" si="111"/>
        <v>6.6247492324751178</v>
      </c>
    </row>
    <row r="1077" spans="1:10" ht="15" customHeight="1" x14ac:dyDescent="0.3">
      <c r="A1077" s="13">
        <f t="shared" si="114"/>
        <v>43916</v>
      </c>
      <c r="B1077" s="14">
        <v>12167.145573</v>
      </c>
      <c r="C1077" s="23">
        <f t="shared" si="108"/>
        <v>3.9</v>
      </c>
      <c r="D1077" s="24">
        <v>90.694100000000006</v>
      </c>
      <c r="E1077" s="17">
        <f t="shared" si="109"/>
        <v>3.89</v>
      </c>
      <c r="F1077" s="18">
        <f t="shared" si="112"/>
        <v>-9.9999999999997868E-3</v>
      </c>
      <c r="G1077" s="21">
        <f t="shared" si="113"/>
        <v>1.8452213890652026E-2</v>
      </c>
      <c r="H1077" s="19">
        <f t="shared" si="110"/>
        <v>0.29175511883528776</v>
      </c>
      <c r="I1077" s="25">
        <v>8641.4500000000007</v>
      </c>
      <c r="J1077" s="18">
        <f t="shared" si="111"/>
        <v>3.8904284159969262</v>
      </c>
    </row>
    <row r="1078" spans="1:10" ht="15" customHeight="1" x14ac:dyDescent="0.3">
      <c r="A1078" s="13">
        <f t="shared" si="114"/>
        <v>43917</v>
      </c>
      <c r="B1078" s="14">
        <v>12193.615969</v>
      </c>
      <c r="C1078" s="23">
        <f t="shared" si="108"/>
        <v>0.22</v>
      </c>
      <c r="D1078" s="24">
        <v>90.884299999999996</v>
      </c>
      <c r="E1078" s="17">
        <f t="shared" si="109"/>
        <v>0.21</v>
      </c>
      <c r="F1078" s="18">
        <f t="shared" si="112"/>
        <v>-1.0000000000000009E-2</v>
      </c>
      <c r="G1078" s="21">
        <f t="shared" si="113"/>
        <v>1.8463225294057108E-2</v>
      </c>
      <c r="H1078" s="19">
        <f t="shared" si="110"/>
        <v>0.29192922441026276</v>
      </c>
      <c r="I1078" s="25">
        <v>8660.25</v>
      </c>
      <c r="J1078" s="18">
        <f t="shared" si="111"/>
        <v>0.21755608144465652</v>
      </c>
    </row>
    <row r="1079" spans="1:10" ht="15" customHeight="1" x14ac:dyDescent="0.3">
      <c r="A1079" s="13">
        <f>A1078+3</f>
        <v>43920</v>
      </c>
      <c r="B1079" s="50">
        <v>11659.758774</v>
      </c>
      <c r="C1079" s="23">
        <f t="shared" si="108"/>
        <v>-4.38</v>
      </c>
      <c r="D1079" s="24">
        <v>86.813800000000001</v>
      </c>
      <c r="E1079" s="17">
        <f t="shared" si="109"/>
        <v>-4.4800000000000004</v>
      </c>
      <c r="F1079" s="18">
        <f t="shared" si="112"/>
        <v>-0.10000000000000053</v>
      </c>
      <c r="G1079" s="21">
        <f t="shared" si="113"/>
        <v>1.9515107685442165E-2</v>
      </c>
      <c r="H1079" s="19">
        <f t="shared" si="110"/>
        <v>0.30856094534727002</v>
      </c>
      <c r="I1079" s="50">
        <v>8281.1</v>
      </c>
      <c r="J1079" s="18">
        <f t="shared" si="111"/>
        <v>-4.378049132530812</v>
      </c>
    </row>
    <row r="1080" spans="1:10" ht="15" customHeight="1" x14ac:dyDescent="0.3">
      <c r="A1080" s="13">
        <f t="shared" si="114"/>
        <v>43921</v>
      </c>
      <c r="B1080" s="14">
        <v>12105.658223</v>
      </c>
      <c r="C1080" s="23">
        <f t="shared" si="108"/>
        <v>3.82</v>
      </c>
      <c r="D1080" s="24">
        <v>90.124700000000004</v>
      </c>
      <c r="E1080" s="17">
        <f t="shared" si="109"/>
        <v>3.81</v>
      </c>
      <c r="F1080" s="18">
        <f t="shared" si="112"/>
        <v>-9.9999999999997868E-3</v>
      </c>
      <c r="G1080" s="21">
        <f t="shared" si="113"/>
        <v>1.9524683580131891E-2</v>
      </c>
      <c r="H1080" s="19">
        <f t="shared" si="110"/>
        <v>0.30871235353653725</v>
      </c>
      <c r="I1080" s="25">
        <v>8597.75</v>
      </c>
      <c r="J1080" s="18">
        <f t="shared" si="111"/>
        <v>3.8237673738995981</v>
      </c>
    </row>
    <row r="1081" spans="1:10" ht="15" customHeight="1" x14ac:dyDescent="0.3">
      <c r="A1081" s="13">
        <f t="shared" si="114"/>
        <v>43922</v>
      </c>
      <c r="B1081" s="14">
        <v>11621.348540000001</v>
      </c>
      <c r="C1081" s="23">
        <f t="shared" si="108"/>
        <v>-4</v>
      </c>
      <c r="D1081" s="24">
        <v>86.524199999999993</v>
      </c>
      <c r="E1081" s="17">
        <f t="shared" si="109"/>
        <v>-4</v>
      </c>
      <c r="F1081" s="18">
        <f t="shared" si="112"/>
        <v>0</v>
      </c>
      <c r="G1081" s="21">
        <f t="shared" si="113"/>
        <v>1.9524683580131891E-2</v>
      </c>
      <c r="H1081" s="19">
        <f t="shared" si="110"/>
        <v>0.30871235353653725</v>
      </c>
      <c r="I1081" s="25">
        <v>8253.7999999999993</v>
      </c>
      <c r="J1081" s="18">
        <f t="shared" si="111"/>
        <v>-4.0004652379983217</v>
      </c>
    </row>
    <row r="1082" spans="1:10" ht="15" customHeight="1" x14ac:dyDescent="0.3">
      <c r="A1082" s="13">
        <f>A1081+2</f>
        <v>43924</v>
      </c>
      <c r="B1082" s="14">
        <v>11382.016738</v>
      </c>
      <c r="C1082" s="23">
        <f t="shared" si="108"/>
        <v>-2.06</v>
      </c>
      <c r="D1082" s="24">
        <v>84.739500000000007</v>
      </c>
      <c r="E1082" s="17">
        <f t="shared" si="109"/>
        <v>-2.06</v>
      </c>
      <c r="F1082" s="18">
        <f t="shared" si="112"/>
        <v>0</v>
      </c>
      <c r="G1082" s="21">
        <f t="shared" si="113"/>
        <v>1.9524683580131891E-2</v>
      </c>
      <c r="H1082" s="19">
        <f t="shared" si="110"/>
        <v>0.30871235353653725</v>
      </c>
      <c r="I1082" s="25">
        <v>8083.8</v>
      </c>
      <c r="J1082" s="18">
        <f t="shared" si="111"/>
        <v>-2.0596573699386842</v>
      </c>
    </row>
    <row r="1083" spans="1:10" ht="15" customHeight="1" x14ac:dyDescent="0.3">
      <c r="A1083" s="13">
        <f>A1082+4</f>
        <v>43928</v>
      </c>
      <c r="B1083" s="14">
        <v>12379.415618000001</v>
      </c>
      <c r="C1083" s="23">
        <f t="shared" si="108"/>
        <v>8.76</v>
      </c>
      <c r="D1083" s="24">
        <v>92.163499999999999</v>
      </c>
      <c r="E1083" s="17">
        <f t="shared" si="109"/>
        <v>8.76</v>
      </c>
      <c r="F1083" s="18">
        <f t="shared" si="112"/>
        <v>0</v>
      </c>
      <c r="G1083" s="21">
        <f t="shared" si="113"/>
        <v>1.9524683580131891E-2</v>
      </c>
      <c r="H1083" s="19">
        <f t="shared" si="110"/>
        <v>0.30871235353653725</v>
      </c>
      <c r="I1083" s="25">
        <v>8792.2000000000007</v>
      </c>
      <c r="J1083" s="18">
        <f t="shared" si="111"/>
        <v>8.7632054231920691</v>
      </c>
    </row>
    <row r="1084" spans="1:10" ht="15" customHeight="1" x14ac:dyDescent="0.3">
      <c r="A1084" s="13">
        <f t="shared" si="114"/>
        <v>43929</v>
      </c>
      <c r="B1084" s="50">
        <v>12318.252108000001</v>
      </c>
      <c r="C1084" s="23">
        <f t="shared" si="108"/>
        <v>-0.49</v>
      </c>
      <c r="D1084" s="24">
        <v>91.705100000000002</v>
      </c>
      <c r="E1084" s="17">
        <f t="shared" si="109"/>
        <v>-0.5</v>
      </c>
      <c r="F1084" s="18">
        <f t="shared" si="112"/>
        <v>-1.0000000000000009E-2</v>
      </c>
      <c r="G1084" s="21">
        <f t="shared" si="113"/>
        <v>1.9534171209648309E-2</v>
      </c>
      <c r="H1084" s="19">
        <f t="shared" si="110"/>
        <v>0.30886236613087587</v>
      </c>
      <c r="I1084" s="50">
        <v>8748.75</v>
      </c>
      <c r="J1084" s="18">
        <f t="shared" si="111"/>
        <v>-0.49418803029959191</v>
      </c>
    </row>
    <row r="1085" spans="1:10" ht="15" customHeight="1" x14ac:dyDescent="0.3">
      <c r="A1085" s="13">
        <f t="shared" si="114"/>
        <v>43930</v>
      </c>
      <c r="B1085" s="14">
        <v>12829.567225999999</v>
      </c>
      <c r="C1085" s="23">
        <f t="shared" si="108"/>
        <v>4.1500000000000004</v>
      </c>
      <c r="D1085" s="24">
        <v>95.514700000000005</v>
      </c>
      <c r="E1085" s="17">
        <f t="shared" si="109"/>
        <v>4.1500000000000004</v>
      </c>
      <c r="F1085" s="18">
        <f t="shared" si="112"/>
        <v>0</v>
      </c>
      <c r="G1085" s="21">
        <f t="shared" si="113"/>
        <v>1.9534171209648309E-2</v>
      </c>
      <c r="H1085" s="19">
        <f t="shared" si="110"/>
        <v>0.30886236613087587</v>
      </c>
      <c r="I1085" s="25">
        <v>9111.9</v>
      </c>
      <c r="J1085" s="18">
        <f t="shared" si="111"/>
        <v>4.1508786969567035</v>
      </c>
    </row>
    <row r="1086" spans="1:10" ht="15" customHeight="1" x14ac:dyDescent="0.3">
      <c r="A1086" s="13">
        <f>A1085+4</f>
        <v>43934</v>
      </c>
      <c r="B1086" s="14">
        <v>12663.310613</v>
      </c>
      <c r="C1086" s="23">
        <f t="shared" si="108"/>
        <v>-1.3</v>
      </c>
      <c r="D1086" s="24">
        <v>94.279799999999994</v>
      </c>
      <c r="E1086" s="17">
        <f t="shared" si="109"/>
        <v>-1.29</v>
      </c>
      <c r="F1086" s="18">
        <f t="shared" si="112"/>
        <v>1.0000000000000009E-2</v>
      </c>
      <c r="G1086" s="21">
        <f t="shared" si="113"/>
        <v>1.9545408297179729E-2</v>
      </c>
      <c r="H1086" s="19">
        <f t="shared" si="110"/>
        <v>0.30904004008520569</v>
      </c>
      <c r="I1086" s="25">
        <v>8993.85</v>
      </c>
      <c r="J1086" s="18">
        <f t="shared" si="111"/>
        <v>-1.295558555295814</v>
      </c>
    </row>
    <row r="1087" spans="1:10" ht="15" customHeight="1" x14ac:dyDescent="0.3">
      <c r="A1087" s="13">
        <f>A1086+2</f>
        <v>43936</v>
      </c>
      <c r="B1087" s="14">
        <v>12566.848548</v>
      </c>
      <c r="C1087" s="23">
        <f t="shared" si="108"/>
        <v>-0.76</v>
      </c>
      <c r="D1087" s="24">
        <v>93.564800000000005</v>
      </c>
      <c r="E1087" s="17">
        <f t="shared" si="109"/>
        <v>-0.76</v>
      </c>
      <c r="F1087" s="18">
        <f t="shared" si="112"/>
        <v>0</v>
      </c>
      <c r="G1087" s="21">
        <f t="shared" si="113"/>
        <v>1.9545408297179729E-2</v>
      </c>
      <c r="H1087" s="19">
        <f t="shared" si="110"/>
        <v>0.30904004008520569</v>
      </c>
      <c r="I1087" s="25">
        <v>8925.2999999999993</v>
      </c>
      <c r="J1087" s="18">
        <f t="shared" si="111"/>
        <v>-0.76218749478811731</v>
      </c>
    </row>
    <row r="1088" spans="1:10" ht="15" customHeight="1" x14ac:dyDescent="0.3">
      <c r="A1088" s="13">
        <f t="shared" si="114"/>
        <v>43937</v>
      </c>
      <c r="B1088" s="14">
        <v>12661.832213</v>
      </c>
      <c r="C1088" s="23">
        <f t="shared" si="108"/>
        <v>0.76</v>
      </c>
      <c r="D1088" s="24">
        <v>94.267799999999994</v>
      </c>
      <c r="E1088" s="17">
        <f t="shared" si="109"/>
        <v>0.75</v>
      </c>
      <c r="F1088" s="18">
        <f t="shared" si="112"/>
        <v>-1.0000000000000009E-2</v>
      </c>
      <c r="G1088" s="21">
        <f t="shared" si="113"/>
        <v>1.9554885871491127E-2</v>
      </c>
      <c r="H1088" s="19">
        <f t="shared" si="110"/>
        <v>0.30918989369279332</v>
      </c>
      <c r="I1088" s="25">
        <v>8992.7999999999993</v>
      </c>
      <c r="J1088" s="18">
        <f t="shared" si="111"/>
        <v>0.75627709992941416</v>
      </c>
    </row>
    <row r="1089" spans="1:10" ht="15" customHeight="1" x14ac:dyDescent="0.3">
      <c r="A1089" s="13">
        <f>A1088+1</f>
        <v>43938</v>
      </c>
      <c r="B1089" s="14">
        <v>13047.567831</v>
      </c>
      <c r="C1089" s="23">
        <f t="shared" si="108"/>
        <v>3.05</v>
      </c>
      <c r="D1089" s="24">
        <v>97.133499999999998</v>
      </c>
      <c r="E1089" s="17">
        <f t="shared" si="109"/>
        <v>3.04</v>
      </c>
      <c r="F1089" s="18">
        <f t="shared" si="112"/>
        <v>-9.9999999999997868E-3</v>
      </c>
      <c r="G1089" s="21">
        <f t="shared" si="113"/>
        <v>1.9564275412198052E-2</v>
      </c>
      <c r="H1089" s="19">
        <f t="shared" si="110"/>
        <v>0.30933835536687704</v>
      </c>
      <c r="I1089" s="25">
        <v>9266.75</v>
      </c>
      <c r="J1089" s="18">
        <f t="shared" si="111"/>
        <v>3.0463259496486161</v>
      </c>
    </row>
    <row r="1090" spans="1:10" ht="15" customHeight="1" x14ac:dyDescent="0.3">
      <c r="A1090" s="13">
        <f>A1089+3</f>
        <v>43941</v>
      </c>
      <c r="B1090" s="14">
        <v>13040.654552</v>
      </c>
      <c r="C1090" s="23">
        <f t="shared" si="108"/>
        <v>-0.05</v>
      </c>
      <c r="D1090" s="24">
        <v>97.075800000000001</v>
      </c>
      <c r="E1090" s="17">
        <f t="shared" si="109"/>
        <v>-0.06</v>
      </c>
      <c r="F1090" s="18">
        <f t="shared" si="112"/>
        <v>-9.999999999999995E-3</v>
      </c>
      <c r="G1090" s="21">
        <f t="shared" si="113"/>
        <v>1.9573577045990959E-2</v>
      </c>
      <c r="H1090" s="19">
        <f t="shared" si="110"/>
        <v>0.30948542711060895</v>
      </c>
      <c r="I1090" s="25">
        <v>9261.85</v>
      </c>
      <c r="J1090" s="18">
        <f t="shared" si="111"/>
        <v>-5.2877222327133419E-2</v>
      </c>
    </row>
    <row r="1091" spans="1:10" ht="15" customHeight="1" x14ac:dyDescent="0.3">
      <c r="A1091" s="13">
        <f t="shared" si="114"/>
        <v>43942</v>
      </c>
      <c r="B1091" s="14">
        <v>12645.907735000001</v>
      </c>
      <c r="C1091" s="23">
        <f t="shared" si="108"/>
        <v>-3.03</v>
      </c>
      <c r="D1091" s="24">
        <v>94.144599999999997</v>
      </c>
      <c r="E1091" s="17">
        <f t="shared" si="109"/>
        <v>-3.02</v>
      </c>
      <c r="F1091" s="18">
        <f t="shared" si="112"/>
        <v>9.9999999999997868E-3</v>
      </c>
      <c r="G1091" s="21">
        <f t="shared" si="113"/>
        <v>1.9584958233387365E-2</v>
      </c>
      <c r="H1091" s="19">
        <f t="shared" si="110"/>
        <v>0.30966537948385814</v>
      </c>
      <c r="I1091" s="25">
        <v>8981.4500000000007</v>
      </c>
      <c r="J1091" s="18">
        <f t="shared" si="111"/>
        <v>-3.0274729130789164</v>
      </c>
    </row>
    <row r="1092" spans="1:10" ht="15" customHeight="1" x14ac:dyDescent="0.3">
      <c r="A1092" s="13">
        <f t="shared" si="114"/>
        <v>43943</v>
      </c>
      <c r="B1092" s="14">
        <v>12935.730409</v>
      </c>
      <c r="C1092" s="23">
        <f t="shared" si="108"/>
        <v>2.29</v>
      </c>
      <c r="D1092" s="24">
        <v>96.297600000000003</v>
      </c>
      <c r="E1092" s="17">
        <f t="shared" si="109"/>
        <v>2.29</v>
      </c>
      <c r="F1092" s="18">
        <f t="shared" si="112"/>
        <v>0</v>
      </c>
      <c r="G1092" s="21">
        <f t="shared" si="113"/>
        <v>1.9584958233387365E-2</v>
      </c>
      <c r="H1092" s="19">
        <f t="shared" si="110"/>
        <v>0.30966537948385814</v>
      </c>
      <c r="I1092" s="25">
        <v>9187.2999999999993</v>
      </c>
      <c r="J1092" s="18">
        <f t="shared" si="111"/>
        <v>2.2919461779556589</v>
      </c>
    </row>
    <row r="1093" spans="1:10" ht="15" customHeight="1" x14ac:dyDescent="0.3">
      <c r="A1093" s="13">
        <f t="shared" si="114"/>
        <v>43944</v>
      </c>
      <c r="B1093" s="14">
        <v>13113.9691</v>
      </c>
      <c r="C1093" s="23">
        <f t="shared" si="108"/>
        <v>1.38</v>
      </c>
      <c r="D1093" s="24">
        <v>97.617199999999997</v>
      </c>
      <c r="E1093" s="17">
        <f t="shared" si="109"/>
        <v>1.37</v>
      </c>
      <c r="F1093" s="18">
        <f t="shared" si="112"/>
        <v>-9.9999999999997868E-3</v>
      </c>
      <c r="G1093" s="21">
        <f t="shared" si="113"/>
        <v>1.9594250048790698E-2</v>
      </c>
      <c r="H1093" s="19">
        <f t="shared" si="110"/>
        <v>0.30981229598521998</v>
      </c>
      <c r="I1093" s="25">
        <v>9313.9</v>
      </c>
      <c r="J1093" s="18">
        <f t="shared" si="111"/>
        <v>1.3779891807168632</v>
      </c>
    </row>
    <row r="1094" spans="1:10" ht="15" customHeight="1" x14ac:dyDescent="0.3">
      <c r="A1094" s="13">
        <f>A1093+1</f>
        <v>43945</v>
      </c>
      <c r="B1094" s="50">
        <v>12889.393136000001</v>
      </c>
      <c r="C1094" s="23">
        <f t="shared" si="108"/>
        <v>-1.71</v>
      </c>
      <c r="D1094" s="24">
        <v>95.947900000000004</v>
      </c>
      <c r="E1094" s="17">
        <f t="shared" si="109"/>
        <v>-1.71</v>
      </c>
      <c r="F1094" s="18">
        <f t="shared" si="112"/>
        <v>0</v>
      </c>
      <c r="G1094" s="21">
        <f t="shared" si="113"/>
        <v>1.9594250048790698E-2</v>
      </c>
      <c r="H1094" s="19">
        <f t="shared" si="110"/>
        <v>0.30981229598521998</v>
      </c>
      <c r="I1094" s="50">
        <v>9154.4</v>
      </c>
      <c r="J1094" s="18">
        <f t="shared" si="111"/>
        <v>-1.7124942290554976</v>
      </c>
    </row>
    <row r="1095" spans="1:10" ht="15" customHeight="1" x14ac:dyDescent="0.3">
      <c r="A1095" s="13">
        <f>A1094+3</f>
        <v>43948</v>
      </c>
      <c r="B1095" s="50">
        <v>13069.490387</v>
      </c>
      <c r="C1095" s="23">
        <f t="shared" si="108"/>
        <v>1.4</v>
      </c>
      <c r="D1095" s="24">
        <v>97.286799999999999</v>
      </c>
      <c r="E1095" s="17">
        <f t="shared" si="109"/>
        <v>1.4</v>
      </c>
      <c r="F1095" s="18">
        <f t="shared" si="112"/>
        <v>0</v>
      </c>
      <c r="G1095" s="21">
        <f t="shared" si="113"/>
        <v>1.9594250048790698E-2</v>
      </c>
      <c r="H1095" s="19">
        <f t="shared" si="110"/>
        <v>0.30981229598521998</v>
      </c>
      <c r="I1095" s="50">
        <v>9282.2999999999993</v>
      </c>
      <c r="J1095" s="18">
        <f t="shared" si="111"/>
        <v>1.3971423577733073</v>
      </c>
    </row>
    <row r="1096" spans="1:10" ht="15" customHeight="1" x14ac:dyDescent="0.3">
      <c r="A1096" s="13">
        <f t="shared" si="114"/>
        <v>43949</v>
      </c>
      <c r="B1096" s="50">
        <v>13208.291004999999</v>
      </c>
      <c r="C1096" s="23">
        <f t="shared" si="108"/>
        <v>1.06</v>
      </c>
      <c r="D1096" s="24">
        <v>98.3185</v>
      </c>
      <c r="E1096" s="17">
        <f t="shared" si="109"/>
        <v>1.06</v>
      </c>
      <c r="F1096" s="18">
        <f t="shared" si="112"/>
        <v>0</v>
      </c>
      <c r="G1096" s="21">
        <f t="shared" si="113"/>
        <v>1.9594250048790698E-2</v>
      </c>
      <c r="H1096" s="19">
        <f t="shared" si="110"/>
        <v>0.30981229598521998</v>
      </c>
      <c r="I1096" s="50">
        <v>9380.9</v>
      </c>
      <c r="J1096" s="18">
        <f t="shared" si="111"/>
        <v>1.0622367301207716</v>
      </c>
    </row>
    <row r="1097" spans="1:10" ht="15" customHeight="1" x14ac:dyDescent="0.3">
      <c r="A1097" s="13">
        <f t="shared" si="114"/>
        <v>43950</v>
      </c>
      <c r="B1097" s="50">
        <v>13452.508755999999</v>
      </c>
      <c r="C1097" s="23">
        <f t="shared" ref="C1097:C1160" si="115">ROUND(((B1097-B1096)/B1096)*100,2)</f>
        <v>1.85</v>
      </c>
      <c r="D1097" s="24">
        <v>100.1354</v>
      </c>
      <c r="E1097" s="17">
        <f t="shared" ref="E1097:E1160" si="116">ROUND(((D1097-D1096)/D1096)*100,2)</f>
        <v>1.85</v>
      </c>
      <c r="F1097" s="18">
        <f t="shared" si="112"/>
        <v>0</v>
      </c>
      <c r="G1097" s="21">
        <f t="shared" si="113"/>
        <v>1.9594250048790698E-2</v>
      </c>
      <c r="H1097" s="19">
        <f t="shared" ref="H1097:H1160" si="117">+G1097*(SQRT(250))</f>
        <v>0.30981229598521998</v>
      </c>
      <c r="I1097" s="50">
        <v>9553.35</v>
      </c>
      <c r="J1097" s="18">
        <f t="shared" ref="J1097:J1160" si="118">+((I1097-I1096)/I1096)*100</f>
        <v>1.8383097570595652</v>
      </c>
    </row>
    <row r="1098" spans="1:10" ht="15" customHeight="1" x14ac:dyDescent="0.3">
      <c r="A1098" s="13">
        <f t="shared" si="114"/>
        <v>43951</v>
      </c>
      <c r="B1098" s="50">
        <v>13884.175821000001</v>
      </c>
      <c r="C1098" s="23">
        <f t="shared" si="115"/>
        <v>3.21</v>
      </c>
      <c r="D1098" s="24">
        <v>103.3497</v>
      </c>
      <c r="E1098" s="17">
        <f t="shared" si="116"/>
        <v>3.21</v>
      </c>
      <c r="F1098" s="18">
        <f t="shared" ref="F1098:F1161" si="119">E1098-C1098</f>
        <v>0</v>
      </c>
      <c r="G1098" s="21">
        <f t="shared" si="113"/>
        <v>1.9594250048790698E-2</v>
      </c>
      <c r="H1098" s="19">
        <f t="shared" si="117"/>
        <v>0.30981229598521998</v>
      </c>
      <c r="I1098" s="50">
        <v>9859.9</v>
      </c>
      <c r="J1098" s="18">
        <f t="shared" si="118"/>
        <v>3.2088220362490567</v>
      </c>
    </row>
    <row r="1099" spans="1:10" ht="15" customHeight="1" x14ac:dyDescent="0.3">
      <c r="A1099" s="13">
        <f>A1098+4</f>
        <v>43955</v>
      </c>
      <c r="B1099" s="50">
        <v>13086.630257999999</v>
      </c>
      <c r="C1099" s="23">
        <f t="shared" si="115"/>
        <v>-5.74</v>
      </c>
      <c r="D1099" s="24">
        <v>97.418499999999995</v>
      </c>
      <c r="E1099" s="17">
        <f t="shared" si="116"/>
        <v>-5.74</v>
      </c>
      <c r="F1099" s="18">
        <f t="shared" si="119"/>
        <v>0</v>
      </c>
      <c r="G1099" s="21">
        <f t="shared" si="113"/>
        <v>1.9594250048790698E-2</v>
      </c>
      <c r="H1099" s="19">
        <f t="shared" si="117"/>
        <v>0.30981229598521998</v>
      </c>
      <c r="I1099" s="50">
        <v>9293.5</v>
      </c>
      <c r="J1099" s="18">
        <f t="shared" si="118"/>
        <v>-5.744480167141651</v>
      </c>
    </row>
    <row r="1100" spans="1:10" ht="15" customHeight="1" x14ac:dyDescent="0.3">
      <c r="A1100" s="13">
        <f t="shared" si="114"/>
        <v>43956</v>
      </c>
      <c r="B1100" s="50">
        <v>12963.991352999999</v>
      </c>
      <c r="C1100" s="23">
        <f t="shared" si="115"/>
        <v>-0.94</v>
      </c>
      <c r="D1100" s="24">
        <v>96.504900000000006</v>
      </c>
      <c r="E1100" s="17">
        <f t="shared" si="116"/>
        <v>-0.94</v>
      </c>
      <c r="F1100" s="18">
        <f t="shared" si="119"/>
        <v>0</v>
      </c>
      <c r="G1100" s="21">
        <f t="shared" si="113"/>
        <v>1.9594250048790698E-2</v>
      </c>
      <c r="H1100" s="19">
        <f t="shared" si="117"/>
        <v>0.30981229598521998</v>
      </c>
      <c r="I1100" s="50">
        <v>9205.6</v>
      </c>
      <c r="J1100" s="18">
        <f t="shared" si="118"/>
        <v>-0.94582234895356587</v>
      </c>
    </row>
    <row r="1101" spans="1:10" ht="15" customHeight="1" x14ac:dyDescent="0.3">
      <c r="A1101" s="13">
        <f t="shared" si="114"/>
        <v>43957</v>
      </c>
      <c r="B1101" s="50">
        <v>13055.993881</v>
      </c>
      <c r="C1101" s="23">
        <f t="shared" si="115"/>
        <v>0.71</v>
      </c>
      <c r="D1101" s="24">
        <v>97.185900000000004</v>
      </c>
      <c r="E1101" s="17">
        <f t="shared" si="116"/>
        <v>0.71</v>
      </c>
      <c r="F1101" s="18">
        <f t="shared" si="119"/>
        <v>0</v>
      </c>
      <c r="G1101" s="21">
        <f t="shared" si="113"/>
        <v>1.9594250048790698E-2</v>
      </c>
      <c r="H1101" s="19">
        <f t="shared" si="117"/>
        <v>0.30981229598521998</v>
      </c>
      <c r="I1101" s="50">
        <v>9270.9</v>
      </c>
      <c r="J1101" s="18">
        <f t="shared" si="118"/>
        <v>0.70935082992960008</v>
      </c>
    </row>
    <row r="1102" spans="1:10" ht="15" customHeight="1" x14ac:dyDescent="0.3">
      <c r="A1102" s="13">
        <f t="shared" si="114"/>
        <v>43958</v>
      </c>
      <c r="B1102" s="50">
        <v>12954.809407000001</v>
      </c>
      <c r="C1102" s="23">
        <f t="shared" si="115"/>
        <v>-0.78</v>
      </c>
      <c r="D1102" s="24">
        <v>96.436700000000002</v>
      </c>
      <c r="E1102" s="17">
        <f t="shared" si="116"/>
        <v>-0.77</v>
      </c>
      <c r="F1102" s="18">
        <f t="shared" si="119"/>
        <v>1.0000000000000009E-2</v>
      </c>
      <c r="G1102" s="21">
        <f t="shared" si="113"/>
        <v>1.9605619235380393E-2</v>
      </c>
      <c r="H1102" s="19">
        <f t="shared" si="117"/>
        <v>0.30999205860905438</v>
      </c>
      <c r="I1102" s="50">
        <v>9199.0499999999993</v>
      </c>
      <c r="J1102" s="18">
        <f t="shared" si="118"/>
        <v>-0.77500566288063044</v>
      </c>
    </row>
    <row r="1103" spans="1:10" ht="15" customHeight="1" x14ac:dyDescent="0.3">
      <c r="A1103" s="13">
        <f t="shared" si="114"/>
        <v>43959</v>
      </c>
      <c r="B1103" s="50">
        <v>13028.617038</v>
      </c>
      <c r="C1103" s="23">
        <f t="shared" si="115"/>
        <v>0.56999999999999995</v>
      </c>
      <c r="D1103" s="24">
        <v>96.983800000000002</v>
      </c>
      <c r="E1103" s="17">
        <f t="shared" si="116"/>
        <v>0.56999999999999995</v>
      </c>
      <c r="F1103" s="18">
        <f t="shared" si="119"/>
        <v>0</v>
      </c>
      <c r="G1103" s="21">
        <f t="shared" si="113"/>
        <v>1.9605619235380393E-2</v>
      </c>
      <c r="H1103" s="19">
        <f t="shared" si="117"/>
        <v>0.30999205860905438</v>
      </c>
      <c r="I1103" s="50">
        <v>9251.5</v>
      </c>
      <c r="J1103" s="18">
        <f t="shared" si="118"/>
        <v>0.57016757165142851</v>
      </c>
    </row>
    <row r="1104" spans="1:10" ht="15" customHeight="1" x14ac:dyDescent="0.3">
      <c r="A1104" s="13">
        <f>A1103+3</f>
        <v>43962</v>
      </c>
      <c r="B1104" s="50">
        <v>13011.351601</v>
      </c>
      <c r="C1104" s="23">
        <f t="shared" si="115"/>
        <v>-0.13</v>
      </c>
      <c r="D1104" s="24">
        <v>96.859300000000005</v>
      </c>
      <c r="E1104" s="17">
        <f t="shared" si="116"/>
        <v>-0.13</v>
      </c>
      <c r="F1104" s="18">
        <f t="shared" si="119"/>
        <v>0</v>
      </c>
      <c r="G1104" s="21">
        <f t="shared" si="113"/>
        <v>1.9596249504571627E-2</v>
      </c>
      <c r="H1104" s="19">
        <f t="shared" si="117"/>
        <v>0.30984391015696261</v>
      </c>
      <c r="I1104" s="50">
        <v>9239.2000000000007</v>
      </c>
      <c r="J1104" s="18">
        <f t="shared" si="118"/>
        <v>-0.13295141328432439</v>
      </c>
    </row>
    <row r="1105" spans="1:10" ht="15" customHeight="1" x14ac:dyDescent="0.3">
      <c r="A1105" s="13">
        <f t="shared" si="114"/>
        <v>43963</v>
      </c>
      <c r="B1105" s="50">
        <v>12951.288723</v>
      </c>
      <c r="C1105" s="23">
        <f t="shared" si="115"/>
        <v>-0.46</v>
      </c>
      <c r="D1105" s="24">
        <v>96.4131</v>
      </c>
      <c r="E1105" s="17">
        <f t="shared" si="116"/>
        <v>-0.46</v>
      </c>
      <c r="F1105" s="18">
        <f t="shared" si="119"/>
        <v>0</v>
      </c>
      <c r="G1105" s="21">
        <f t="shared" si="113"/>
        <v>1.9596249504571627E-2</v>
      </c>
      <c r="H1105" s="19">
        <f t="shared" si="117"/>
        <v>0.30984391015696261</v>
      </c>
      <c r="I1105" s="50">
        <v>9196.5499999999993</v>
      </c>
      <c r="J1105" s="18">
        <f t="shared" si="118"/>
        <v>-0.46162005368431741</v>
      </c>
    </row>
    <row r="1106" spans="1:10" ht="15" customHeight="1" x14ac:dyDescent="0.3">
      <c r="A1106" s="13">
        <f t="shared" si="114"/>
        <v>43964</v>
      </c>
      <c r="B1106" s="50">
        <v>13214.579596</v>
      </c>
      <c r="C1106" s="23">
        <f t="shared" si="115"/>
        <v>2.0299999999999998</v>
      </c>
      <c r="D1106" s="24">
        <v>98.385599999999997</v>
      </c>
      <c r="E1106" s="17">
        <f t="shared" si="116"/>
        <v>2.0499999999999998</v>
      </c>
      <c r="F1106" s="18">
        <f t="shared" si="119"/>
        <v>2.0000000000000018E-2</v>
      </c>
      <c r="G1106" s="21">
        <f t="shared" si="113"/>
        <v>1.9639188566983757E-2</v>
      </c>
      <c r="H1106" s="19">
        <f t="shared" si="117"/>
        <v>0.31052283634603489</v>
      </c>
      <c r="I1106" s="50">
        <v>9383.5499999999993</v>
      </c>
      <c r="J1106" s="18">
        <f t="shared" si="118"/>
        <v>2.0333712098558698</v>
      </c>
    </row>
    <row r="1107" spans="1:10" ht="15" customHeight="1" x14ac:dyDescent="0.3">
      <c r="A1107" s="13">
        <f t="shared" si="114"/>
        <v>43965</v>
      </c>
      <c r="B1107" s="50">
        <v>12875.509509</v>
      </c>
      <c r="C1107" s="23">
        <f t="shared" si="115"/>
        <v>-2.57</v>
      </c>
      <c r="D1107" s="24">
        <v>95.836100000000002</v>
      </c>
      <c r="E1107" s="17">
        <f t="shared" si="116"/>
        <v>-2.59</v>
      </c>
      <c r="F1107" s="18">
        <f t="shared" si="119"/>
        <v>-2.0000000000000018E-2</v>
      </c>
      <c r="G1107" s="21">
        <f t="shared" si="113"/>
        <v>1.9667472013461432E-2</v>
      </c>
      <c r="H1107" s="19">
        <f t="shared" si="117"/>
        <v>0.31097003690077951</v>
      </c>
      <c r="I1107" s="50">
        <v>9142.75</v>
      </c>
      <c r="J1107" s="18">
        <f t="shared" si="118"/>
        <v>-2.5661929653489275</v>
      </c>
    </row>
    <row r="1108" spans="1:10" ht="15" customHeight="1" x14ac:dyDescent="0.3">
      <c r="A1108" s="13">
        <f t="shared" si="114"/>
        <v>43966</v>
      </c>
      <c r="B1108" s="50">
        <v>12867.158444999999</v>
      </c>
      <c r="C1108" s="23">
        <f t="shared" si="115"/>
        <v>-0.06</v>
      </c>
      <c r="D1108" s="24">
        <v>95.784499999999994</v>
      </c>
      <c r="E1108" s="17">
        <f t="shared" si="116"/>
        <v>-0.05</v>
      </c>
      <c r="F1108" s="18">
        <f t="shared" si="119"/>
        <v>9.999999999999995E-3</v>
      </c>
      <c r="G1108" s="21">
        <f t="shared" si="113"/>
        <v>1.9669298032685453E-2</v>
      </c>
      <c r="H1108" s="19">
        <f t="shared" si="117"/>
        <v>0.31099890879977532</v>
      </c>
      <c r="I1108" s="50">
        <v>9136.85</v>
      </c>
      <c r="J1108" s="18">
        <f t="shared" si="118"/>
        <v>-6.4532006234444078E-2</v>
      </c>
    </row>
    <row r="1109" spans="1:10" ht="15" customHeight="1" x14ac:dyDescent="0.3">
      <c r="A1109" s="13">
        <f>A1108+3</f>
        <v>43969</v>
      </c>
      <c r="B1109" s="50">
        <v>12425.566025</v>
      </c>
      <c r="C1109" s="23">
        <f t="shared" si="115"/>
        <v>-3.43</v>
      </c>
      <c r="D1109" s="24">
        <v>92.4983</v>
      </c>
      <c r="E1109" s="17">
        <f t="shared" si="116"/>
        <v>-3.43</v>
      </c>
      <c r="F1109" s="18">
        <f t="shared" si="119"/>
        <v>0</v>
      </c>
      <c r="G1109" s="21">
        <f t="shared" si="113"/>
        <v>1.9669298032685453E-2</v>
      </c>
      <c r="H1109" s="19">
        <f t="shared" si="117"/>
        <v>0.31099890879977532</v>
      </c>
      <c r="I1109" s="50">
        <v>8823.25</v>
      </c>
      <c r="J1109" s="18">
        <f t="shared" si="118"/>
        <v>-3.4322550988579255</v>
      </c>
    </row>
    <row r="1110" spans="1:10" ht="15" customHeight="1" x14ac:dyDescent="0.3">
      <c r="A1110" s="13">
        <f t="shared" si="114"/>
        <v>43970</v>
      </c>
      <c r="B1110" s="50">
        <v>12504.218118000001</v>
      </c>
      <c r="C1110" s="23">
        <f t="shared" si="115"/>
        <v>0.63</v>
      </c>
      <c r="D1110" s="24">
        <v>93.064800000000005</v>
      </c>
      <c r="E1110" s="17">
        <f t="shared" si="116"/>
        <v>0.61</v>
      </c>
      <c r="F1110" s="18">
        <f t="shared" si="119"/>
        <v>-2.0000000000000018E-2</v>
      </c>
      <c r="G1110" s="21">
        <f t="shared" si="113"/>
        <v>1.9708599356592266E-2</v>
      </c>
      <c r="H1110" s="19">
        <f t="shared" si="117"/>
        <v>0.3116203172928031</v>
      </c>
      <c r="I1110" s="50">
        <v>8879.1</v>
      </c>
      <c r="J1110" s="18">
        <f t="shared" si="118"/>
        <v>0.63298671124586026</v>
      </c>
    </row>
    <row r="1111" spans="1:10" ht="15" customHeight="1" x14ac:dyDescent="0.3">
      <c r="A1111" s="13">
        <f t="shared" si="114"/>
        <v>43971</v>
      </c>
      <c r="B1111" s="50">
        <v>12768.199044999999</v>
      </c>
      <c r="C1111" s="23">
        <f t="shared" si="115"/>
        <v>2.11</v>
      </c>
      <c r="D1111" s="24">
        <v>95.055300000000003</v>
      </c>
      <c r="E1111" s="17">
        <f t="shared" si="116"/>
        <v>2.14</v>
      </c>
      <c r="F1111" s="18">
        <f t="shared" si="119"/>
        <v>3.0000000000000249E-2</v>
      </c>
      <c r="G1111" s="21">
        <f t="shared" ref="G1111:G1174" si="120">+STDEV(F864:F1111)</f>
        <v>1.9803420420802759E-2</v>
      </c>
      <c r="H1111" s="19">
        <f t="shared" si="117"/>
        <v>0.31311956995813423</v>
      </c>
      <c r="I1111" s="50">
        <v>9066.5499999999993</v>
      </c>
      <c r="J1111" s="18">
        <f t="shared" si="118"/>
        <v>2.1111373900507808</v>
      </c>
    </row>
    <row r="1112" spans="1:10" ht="15" customHeight="1" x14ac:dyDescent="0.3">
      <c r="A1112" s="13">
        <f t="shared" si="114"/>
        <v>43972</v>
      </c>
      <c r="B1112" s="50">
        <v>12824.121598</v>
      </c>
      <c r="C1112" s="23">
        <f t="shared" si="115"/>
        <v>0.44</v>
      </c>
      <c r="D1112" s="24">
        <v>95.475200000000001</v>
      </c>
      <c r="E1112" s="17">
        <f t="shared" si="116"/>
        <v>0.44</v>
      </c>
      <c r="F1112" s="18">
        <f t="shared" si="119"/>
        <v>0</v>
      </c>
      <c r="G1112" s="21">
        <f t="shared" si="120"/>
        <v>1.9803420420802759E-2</v>
      </c>
      <c r="H1112" s="19">
        <f t="shared" si="117"/>
        <v>0.31311956995813423</v>
      </c>
      <c r="I1112" s="50">
        <v>9106.25</v>
      </c>
      <c r="J1112" s="18">
        <f t="shared" si="118"/>
        <v>0.4378732814576739</v>
      </c>
    </row>
    <row r="1113" spans="1:10" ht="15" customHeight="1" x14ac:dyDescent="0.3">
      <c r="A1113" s="13">
        <f t="shared" si="114"/>
        <v>43973</v>
      </c>
      <c r="B1113" s="50">
        <v>12729.739087</v>
      </c>
      <c r="C1113" s="23">
        <f t="shared" si="115"/>
        <v>-0.74</v>
      </c>
      <c r="D1113" s="24">
        <v>94.7744</v>
      </c>
      <c r="E1113" s="17">
        <f t="shared" si="116"/>
        <v>-0.73</v>
      </c>
      <c r="F1113" s="18">
        <f t="shared" si="119"/>
        <v>1.0000000000000009E-2</v>
      </c>
      <c r="G1113" s="21">
        <f t="shared" si="120"/>
        <v>1.9814340035592983E-2</v>
      </c>
      <c r="H1113" s="19">
        <f t="shared" si="117"/>
        <v>0.31329222422767811</v>
      </c>
      <c r="I1113" s="50">
        <v>9039.25</v>
      </c>
      <c r="J1113" s="18">
        <f t="shared" si="118"/>
        <v>-0.73575840768702816</v>
      </c>
    </row>
    <row r="1114" spans="1:10" ht="15" customHeight="1" x14ac:dyDescent="0.3">
      <c r="A1114" s="13">
        <f>A1113+4</f>
        <v>43977</v>
      </c>
      <c r="B1114" s="50">
        <v>12715.388777</v>
      </c>
      <c r="C1114" s="23">
        <f t="shared" si="115"/>
        <v>-0.11</v>
      </c>
      <c r="D1114" s="24">
        <v>94.665000000000006</v>
      </c>
      <c r="E1114" s="17">
        <f t="shared" si="116"/>
        <v>-0.12</v>
      </c>
      <c r="F1114" s="18">
        <f t="shared" si="119"/>
        <v>-9.999999999999995E-3</v>
      </c>
      <c r="G1114" s="21">
        <f t="shared" si="120"/>
        <v>1.9823853736401963E-2</v>
      </c>
      <c r="H1114" s="19">
        <f t="shared" si="117"/>
        <v>0.31344264904534691</v>
      </c>
      <c r="I1114" s="50">
        <v>9029.0499999999993</v>
      </c>
      <c r="J1114" s="18">
        <f t="shared" si="118"/>
        <v>-0.11284122023398765</v>
      </c>
    </row>
    <row r="1115" spans="1:10" ht="15" customHeight="1" x14ac:dyDescent="0.3">
      <c r="A1115" s="13">
        <f t="shared" si="114"/>
        <v>43978</v>
      </c>
      <c r="B1115" s="50">
        <v>13117.986095</v>
      </c>
      <c r="C1115" s="23">
        <f t="shared" si="115"/>
        <v>3.17</v>
      </c>
      <c r="D1115" s="24">
        <v>97.660499999999999</v>
      </c>
      <c r="E1115" s="17">
        <f t="shared" si="116"/>
        <v>3.16</v>
      </c>
      <c r="F1115" s="18">
        <f t="shared" si="119"/>
        <v>-9.9999999999997868E-3</v>
      </c>
      <c r="G1115" s="21">
        <f t="shared" si="120"/>
        <v>1.9833280563036619E-2</v>
      </c>
      <c r="H1115" s="19">
        <f t="shared" si="117"/>
        <v>0.31359170026171218</v>
      </c>
      <c r="I1115" s="50">
        <v>9314.9500000000007</v>
      </c>
      <c r="J1115" s="18">
        <f t="shared" si="118"/>
        <v>3.1664460823674858</v>
      </c>
    </row>
    <row r="1116" spans="1:10" ht="15" customHeight="1" x14ac:dyDescent="0.3">
      <c r="A1116" s="13">
        <f t="shared" si="114"/>
        <v>43979</v>
      </c>
      <c r="B1116" s="50">
        <v>13364.645253999999</v>
      </c>
      <c r="C1116" s="23">
        <f t="shared" si="115"/>
        <v>1.88</v>
      </c>
      <c r="D1116" s="24">
        <v>99.493899999999996</v>
      </c>
      <c r="E1116" s="17">
        <f t="shared" si="116"/>
        <v>1.88</v>
      </c>
      <c r="F1116" s="18">
        <f t="shared" si="119"/>
        <v>0</v>
      </c>
      <c r="G1116" s="21">
        <f t="shared" si="120"/>
        <v>1.9833280563036619E-2</v>
      </c>
      <c r="H1116" s="19">
        <f t="shared" si="117"/>
        <v>0.31359170026171218</v>
      </c>
      <c r="I1116" s="50">
        <v>9490.1</v>
      </c>
      <c r="J1116" s="18">
        <f t="shared" si="118"/>
        <v>1.8803106833638357</v>
      </c>
    </row>
    <row r="1117" spans="1:10" ht="15" customHeight="1" x14ac:dyDescent="0.3">
      <c r="A1117" s="13">
        <f t="shared" si="114"/>
        <v>43980</v>
      </c>
      <c r="B1117" s="50">
        <v>13503.449968999999</v>
      </c>
      <c r="C1117" s="23">
        <f t="shared" si="115"/>
        <v>1.04</v>
      </c>
      <c r="D1117" s="24">
        <v>100.52800000000001</v>
      </c>
      <c r="E1117" s="17">
        <f t="shared" si="116"/>
        <v>1.04</v>
      </c>
      <c r="F1117" s="18">
        <f t="shared" si="119"/>
        <v>0</v>
      </c>
      <c r="G1117" s="21">
        <f t="shared" si="120"/>
        <v>1.9833280563036619E-2</v>
      </c>
      <c r="H1117" s="19">
        <f t="shared" si="117"/>
        <v>0.31359170026171218</v>
      </c>
      <c r="I1117" s="50">
        <v>9580.2999999999993</v>
      </c>
      <c r="J1117" s="18">
        <f t="shared" si="118"/>
        <v>0.95046416792234967</v>
      </c>
    </row>
    <row r="1118" spans="1:10" ht="15" customHeight="1" x14ac:dyDescent="0.3">
      <c r="A1118" s="13">
        <f>A1117+3</f>
        <v>43983</v>
      </c>
      <c r="B1118" s="50">
        <v>13850.004535</v>
      </c>
      <c r="C1118" s="23">
        <f t="shared" si="115"/>
        <v>2.57</v>
      </c>
      <c r="D1118" s="24">
        <v>103.1046</v>
      </c>
      <c r="E1118" s="17">
        <f t="shared" si="116"/>
        <v>2.56</v>
      </c>
      <c r="F1118" s="18">
        <f t="shared" si="119"/>
        <v>-9.9999999999997868E-3</v>
      </c>
      <c r="G1118" s="21">
        <f t="shared" si="120"/>
        <v>1.9831469642812932E-2</v>
      </c>
      <c r="H1118" s="19">
        <f t="shared" si="117"/>
        <v>0.3135630670988736</v>
      </c>
      <c r="I1118" s="50">
        <v>9826.15</v>
      </c>
      <c r="J1118" s="18">
        <f t="shared" si="118"/>
        <v>2.5662035635627318</v>
      </c>
    </row>
    <row r="1119" spans="1:10" ht="15" customHeight="1" x14ac:dyDescent="0.3">
      <c r="A1119" s="13">
        <f t="shared" si="114"/>
        <v>43984</v>
      </c>
      <c r="B1119" s="50">
        <v>14065.559868</v>
      </c>
      <c r="C1119" s="23">
        <f t="shared" si="115"/>
        <v>1.56</v>
      </c>
      <c r="D1119" s="24">
        <v>104.7</v>
      </c>
      <c r="E1119" s="17">
        <f t="shared" si="116"/>
        <v>1.55</v>
      </c>
      <c r="F1119" s="18">
        <f t="shared" si="119"/>
        <v>-1.0000000000000009E-2</v>
      </c>
      <c r="G1119" s="21">
        <f t="shared" si="120"/>
        <v>1.9840646011781416E-2</v>
      </c>
      <c r="H1119" s="19">
        <f t="shared" si="117"/>
        <v>0.31370815823182613</v>
      </c>
      <c r="I1119" s="50">
        <v>9979.1</v>
      </c>
      <c r="J1119" s="18">
        <f t="shared" si="118"/>
        <v>1.5565608096762285</v>
      </c>
    </row>
    <row r="1120" spans="1:10" ht="15" customHeight="1" x14ac:dyDescent="0.3">
      <c r="A1120" s="13">
        <f t="shared" si="114"/>
        <v>43985</v>
      </c>
      <c r="B1120" s="50">
        <v>14183.951515999999</v>
      </c>
      <c r="C1120" s="23">
        <f t="shared" si="115"/>
        <v>0.84</v>
      </c>
      <c r="D1120" s="24">
        <v>105.5791</v>
      </c>
      <c r="E1120" s="17">
        <f t="shared" si="116"/>
        <v>0.84</v>
      </c>
      <c r="F1120" s="18">
        <f t="shared" si="119"/>
        <v>0</v>
      </c>
      <c r="G1120" s="21">
        <f t="shared" si="120"/>
        <v>1.9840646011781416E-2</v>
      </c>
      <c r="H1120" s="19">
        <f t="shared" si="117"/>
        <v>0.31370815823182613</v>
      </c>
      <c r="I1120" s="50">
        <v>10061.549999999999</v>
      </c>
      <c r="J1120" s="18">
        <f t="shared" si="118"/>
        <v>0.82622681404133547</v>
      </c>
    </row>
    <row r="1121" spans="1:10" ht="15" customHeight="1" x14ac:dyDescent="0.3">
      <c r="A1121" s="13">
        <f t="shared" si="114"/>
        <v>43986</v>
      </c>
      <c r="B1121" s="50">
        <v>14138.192150000001</v>
      </c>
      <c r="C1121" s="23">
        <f t="shared" si="115"/>
        <v>-0.32</v>
      </c>
      <c r="D1121" s="24">
        <v>105.241</v>
      </c>
      <c r="E1121" s="17">
        <f t="shared" si="116"/>
        <v>-0.32</v>
      </c>
      <c r="F1121" s="18">
        <f t="shared" si="119"/>
        <v>0</v>
      </c>
      <c r="G1121" s="21">
        <f t="shared" si="120"/>
        <v>1.9840646011781416E-2</v>
      </c>
      <c r="H1121" s="19">
        <f t="shared" si="117"/>
        <v>0.31370815823182613</v>
      </c>
      <c r="I1121" s="50">
        <v>10029.1</v>
      </c>
      <c r="J1121" s="18">
        <f t="shared" si="118"/>
        <v>-0.32251492066330645</v>
      </c>
    </row>
    <row r="1122" spans="1:10" ht="15" customHeight="1" x14ac:dyDescent="0.3">
      <c r="A1122" s="13">
        <f t="shared" si="114"/>
        <v>43987</v>
      </c>
      <c r="B1122" s="50">
        <v>14297.546394000001</v>
      </c>
      <c r="C1122" s="23">
        <f t="shared" si="115"/>
        <v>1.1299999999999999</v>
      </c>
      <c r="D1122" s="24">
        <v>106.4252</v>
      </c>
      <c r="E1122" s="17">
        <f t="shared" si="116"/>
        <v>1.1299999999999999</v>
      </c>
      <c r="F1122" s="18">
        <f t="shared" si="119"/>
        <v>0</v>
      </c>
      <c r="G1122" s="21">
        <f t="shared" si="120"/>
        <v>1.9831469642812932E-2</v>
      </c>
      <c r="H1122" s="19">
        <f t="shared" si="117"/>
        <v>0.3135630670988736</v>
      </c>
      <c r="I1122" s="50">
        <v>10142.15</v>
      </c>
      <c r="J1122" s="18">
        <f t="shared" si="118"/>
        <v>1.1272197904098997</v>
      </c>
    </row>
    <row r="1123" spans="1:10" ht="15" customHeight="1" x14ac:dyDescent="0.3">
      <c r="A1123" s="13">
        <f>A1122+3</f>
        <v>43990</v>
      </c>
      <c r="B1123" s="50">
        <v>14333.1981</v>
      </c>
      <c r="C1123" s="23">
        <f t="shared" si="115"/>
        <v>0.25</v>
      </c>
      <c r="D1123" s="24">
        <v>106.6863</v>
      </c>
      <c r="E1123" s="17">
        <f t="shared" si="116"/>
        <v>0.25</v>
      </c>
      <c r="F1123" s="18">
        <f t="shared" si="119"/>
        <v>0</v>
      </c>
      <c r="G1123" s="21">
        <f t="shared" si="120"/>
        <v>1.9831469642812932E-2</v>
      </c>
      <c r="H1123" s="19">
        <f t="shared" si="117"/>
        <v>0.3135630670988736</v>
      </c>
      <c r="I1123" s="50">
        <v>10167.450000000001</v>
      </c>
      <c r="J1123" s="18">
        <f t="shared" si="118"/>
        <v>0.2494540112303712</v>
      </c>
    </row>
    <row r="1124" spans="1:10" ht="15" customHeight="1" x14ac:dyDescent="0.3">
      <c r="A1124" s="13">
        <f t="shared" si="114"/>
        <v>43991</v>
      </c>
      <c r="B1124" s="50">
        <v>14162.904463999999</v>
      </c>
      <c r="C1124" s="23">
        <f t="shared" si="115"/>
        <v>-1.19</v>
      </c>
      <c r="D1124" s="24">
        <v>105.4213</v>
      </c>
      <c r="E1124" s="17">
        <f t="shared" si="116"/>
        <v>-1.19</v>
      </c>
      <c r="F1124" s="18">
        <f t="shared" si="119"/>
        <v>0</v>
      </c>
      <c r="G1124" s="21">
        <f t="shared" si="120"/>
        <v>1.9831469642812932E-2</v>
      </c>
      <c r="H1124" s="19">
        <f t="shared" si="117"/>
        <v>0.3135630670988736</v>
      </c>
      <c r="I1124" s="50">
        <v>10046.65</v>
      </c>
      <c r="J1124" s="18">
        <f t="shared" si="118"/>
        <v>-1.1881051787813175</v>
      </c>
    </row>
    <row r="1125" spans="1:10" ht="15" customHeight="1" x14ac:dyDescent="0.3">
      <c r="A1125" s="13">
        <f t="shared" si="114"/>
        <v>43992</v>
      </c>
      <c r="B1125" s="50">
        <v>14260.907888</v>
      </c>
      <c r="C1125" s="23">
        <f t="shared" si="115"/>
        <v>0.69</v>
      </c>
      <c r="D1125" s="24">
        <v>106.1481</v>
      </c>
      <c r="E1125" s="17">
        <f t="shared" si="116"/>
        <v>0.69</v>
      </c>
      <c r="F1125" s="18">
        <f t="shared" si="119"/>
        <v>0</v>
      </c>
      <c r="G1125" s="21">
        <f t="shared" si="120"/>
        <v>1.9822206669201009E-2</v>
      </c>
      <c r="H1125" s="19">
        <f t="shared" si="117"/>
        <v>0.31341660662627507</v>
      </c>
      <c r="I1125" s="50">
        <v>10116.15</v>
      </c>
      <c r="J1125" s="18">
        <f t="shared" si="118"/>
        <v>0.69177287951705302</v>
      </c>
    </row>
    <row r="1126" spans="1:10" ht="15" customHeight="1" x14ac:dyDescent="0.3">
      <c r="A1126" s="13">
        <f t="shared" si="114"/>
        <v>43993</v>
      </c>
      <c r="B1126" s="50">
        <v>13959.726495000001</v>
      </c>
      <c r="C1126" s="23">
        <f t="shared" si="115"/>
        <v>-2.11</v>
      </c>
      <c r="D1126" s="24">
        <v>103.90949999999999</v>
      </c>
      <c r="E1126" s="17">
        <f t="shared" si="116"/>
        <v>-2.11</v>
      </c>
      <c r="F1126" s="18">
        <f t="shared" si="119"/>
        <v>0</v>
      </c>
      <c r="G1126" s="21">
        <f t="shared" si="120"/>
        <v>1.9822206669201009E-2</v>
      </c>
      <c r="H1126" s="19">
        <f t="shared" si="117"/>
        <v>0.31341660662627507</v>
      </c>
      <c r="I1126" s="50">
        <v>9902</v>
      </c>
      <c r="J1126" s="18">
        <f t="shared" si="118"/>
        <v>-2.1169120663493488</v>
      </c>
    </row>
    <row r="1127" spans="1:10" ht="15" customHeight="1" x14ac:dyDescent="0.3">
      <c r="A1127" s="13">
        <f t="shared" si="114"/>
        <v>43994</v>
      </c>
      <c r="B1127" s="50">
        <v>14059.694704</v>
      </c>
      <c r="C1127" s="23">
        <f t="shared" si="115"/>
        <v>0.72</v>
      </c>
      <c r="D1127" s="24">
        <v>104.66079999999999</v>
      </c>
      <c r="E1127" s="17">
        <f t="shared" si="116"/>
        <v>0.72</v>
      </c>
      <c r="F1127" s="18">
        <f t="shared" si="119"/>
        <v>0</v>
      </c>
      <c r="G1127" s="21">
        <f t="shared" si="120"/>
        <v>1.9822206669201009E-2</v>
      </c>
      <c r="H1127" s="19">
        <f t="shared" si="117"/>
        <v>0.31341660662627507</v>
      </c>
      <c r="I1127" s="50">
        <v>9972.9</v>
      </c>
      <c r="J1127" s="18">
        <f t="shared" si="118"/>
        <v>0.71601696626943678</v>
      </c>
    </row>
    <row r="1128" spans="1:10" ht="15" customHeight="1" x14ac:dyDescent="0.3">
      <c r="A1128" s="13">
        <f>A1127+3</f>
        <v>43997</v>
      </c>
      <c r="B1128" s="50">
        <v>13835.270234</v>
      </c>
      <c r="C1128" s="23">
        <f t="shared" si="115"/>
        <v>-1.6</v>
      </c>
      <c r="D1128" s="24">
        <v>102.9928</v>
      </c>
      <c r="E1128" s="17">
        <f t="shared" si="116"/>
        <v>-1.59</v>
      </c>
      <c r="F1128" s="18">
        <f t="shared" si="119"/>
        <v>1.0000000000000009E-2</v>
      </c>
      <c r="G1128" s="21">
        <f t="shared" si="120"/>
        <v>1.9833280563036619E-2</v>
      </c>
      <c r="H1128" s="19">
        <f t="shared" si="117"/>
        <v>0.31359170026171218</v>
      </c>
      <c r="I1128" s="50">
        <v>9813.7000000000007</v>
      </c>
      <c r="J1128" s="18">
        <f t="shared" si="118"/>
        <v>-1.5963260435780859</v>
      </c>
    </row>
    <row r="1129" spans="1:10" ht="15" customHeight="1" x14ac:dyDescent="0.3">
      <c r="A1129" s="13">
        <f t="shared" si="114"/>
        <v>43998</v>
      </c>
      <c r="B1129" s="50">
        <v>13976.629876999999</v>
      </c>
      <c r="C1129" s="23">
        <f t="shared" si="115"/>
        <v>1.02</v>
      </c>
      <c r="D1129" s="24">
        <v>104.04389999999999</v>
      </c>
      <c r="E1129" s="17">
        <f t="shared" si="116"/>
        <v>1.02</v>
      </c>
      <c r="F1129" s="18">
        <f t="shared" si="119"/>
        <v>0</v>
      </c>
      <c r="G1129" s="21">
        <f t="shared" si="120"/>
        <v>1.9833280563036619E-2</v>
      </c>
      <c r="H1129" s="19">
        <f t="shared" si="117"/>
        <v>0.31359170026171218</v>
      </c>
      <c r="I1129" s="50">
        <v>9914</v>
      </c>
      <c r="J1129" s="18">
        <f t="shared" si="118"/>
        <v>1.0220406166889069</v>
      </c>
    </row>
    <row r="1130" spans="1:10" ht="15" customHeight="1" x14ac:dyDescent="0.3">
      <c r="A1130" s="13">
        <f t="shared" si="114"/>
        <v>43999</v>
      </c>
      <c r="B1130" s="50">
        <v>13930.346471000001</v>
      </c>
      <c r="C1130" s="23">
        <f t="shared" si="115"/>
        <v>-0.33</v>
      </c>
      <c r="D1130" s="24">
        <v>103.7004</v>
      </c>
      <c r="E1130" s="17">
        <f t="shared" si="116"/>
        <v>-0.33</v>
      </c>
      <c r="F1130" s="18">
        <f t="shared" si="119"/>
        <v>0</v>
      </c>
      <c r="G1130" s="21">
        <f t="shared" si="120"/>
        <v>1.9833280563036619E-2</v>
      </c>
      <c r="H1130" s="19">
        <f t="shared" si="117"/>
        <v>0.31359170026171218</v>
      </c>
      <c r="I1130" s="50">
        <v>9881.15</v>
      </c>
      <c r="J1130" s="18">
        <f t="shared" si="118"/>
        <v>-0.33134960661690904</v>
      </c>
    </row>
    <row r="1131" spans="1:10" ht="15" customHeight="1" x14ac:dyDescent="0.3">
      <c r="A1131" s="13">
        <f t="shared" si="114"/>
        <v>44000</v>
      </c>
      <c r="B1131" s="50">
        <v>14227.135462</v>
      </c>
      <c r="C1131" s="23">
        <f t="shared" si="115"/>
        <v>2.13</v>
      </c>
      <c r="D1131" s="24">
        <v>105.9027</v>
      </c>
      <c r="E1131" s="17">
        <f t="shared" si="116"/>
        <v>2.12</v>
      </c>
      <c r="F1131" s="18">
        <f t="shared" si="119"/>
        <v>-9.9999999999997868E-3</v>
      </c>
      <c r="G1131" s="21">
        <f t="shared" si="120"/>
        <v>1.9833280563036619E-2</v>
      </c>
      <c r="H1131" s="19">
        <f t="shared" si="117"/>
        <v>0.31359170026171218</v>
      </c>
      <c r="I1131" s="50">
        <v>10091.65</v>
      </c>
      <c r="J1131" s="18">
        <f t="shared" si="118"/>
        <v>2.1303188394063444</v>
      </c>
    </row>
    <row r="1132" spans="1:10" ht="15" customHeight="1" x14ac:dyDescent="0.3">
      <c r="A1132" s="13">
        <f t="shared" si="114"/>
        <v>44001</v>
      </c>
      <c r="B1132" s="50">
        <v>14445.870107999999</v>
      </c>
      <c r="C1132" s="23">
        <f t="shared" si="115"/>
        <v>1.54</v>
      </c>
      <c r="D1132" s="24">
        <v>107.5273</v>
      </c>
      <c r="E1132" s="17">
        <f t="shared" si="116"/>
        <v>1.53</v>
      </c>
      <c r="F1132" s="18">
        <f t="shared" si="119"/>
        <v>-1.0000000000000009E-2</v>
      </c>
      <c r="G1132" s="21">
        <f t="shared" si="120"/>
        <v>1.9842620639313427E-2</v>
      </c>
      <c r="H1132" s="19">
        <f t="shared" si="117"/>
        <v>0.31373937983448424</v>
      </c>
      <c r="I1132" s="50">
        <v>10244.4</v>
      </c>
      <c r="J1132" s="18">
        <f t="shared" si="118"/>
        <v>1.5136276030183371</v>
      </c>
    </row>
    <row r="1133" spans="1:10" ht="15" customHeight="1" x14ac:dyDescent="0.3">
      <c r="A1133" s="13">
        <f>A1132+3</f>
        <v>44004</v>
      </c>
      <c r="B1133" s="50">
        <v>14540.06618</v>
      </c>
      <c r="C1133" s="23">
        <f t="shared" si="115"/>
        <v>0.65</v>
      </c>
      <c r="D1133" s="24">
        <v>108.2256</v>
      </c>
      <c r="E1133" s="17">
        <f t="shared" si="116"/>
        <v>0.65</v>
      </c>
      <c r="F1133" s="18">
        <f t="shared" si="119"/>
        <v>0</v>
      </c>
      <c r="G1133" s="21">
        <f t="shared" si="120"/>
        <v>1.9842620639313427E-2</v>
      </c>
      <c r="H1133" s="19">
        <f t="shared" si="117"/>
        <v>0.31373937983448424</v>
      </c>
      <c r="I1133" s="50">
        <v>10311.200000000001</v>
      </c>
      <c r="J1133" s="18">
        <f t="shared" si="118"/>
        <v>0.65206356643630758</v>
      </c>
    </row>
    <row r="1134" spans="1:10" ht="15" customHeight="1" x14ac:dyDescent="0.3">
      <c r="A1134" s="13">
        <f t="shared" si="114"/>
        <v>44005</v>
      </c>
      <c r="B1134" s="50">
        <v>14765.361186</v>
      </c>
      <c r="C1134" s="23">
        <f t="shared" si="115"/>
        <v>1.55</v>
      </c>
      <c r="D1134" s="24">
        <v>109.8984</v>
      </c>
      <c r="E1134" s="17">
        <f t="shared" si="116"/>
        <v>1.55</v>
      </c>
      <c r="F1134" s="18">
        <f t="shared" si="119"/>
        <v>0</v>
      </c>
      <c r="G1134" s="21">
        <f t="shared" si="120"/>
        <v>1.9842620639313427E-2</v>
      </c>
      <c r="H1134" s="19">
        <f t="shared" si="117"/>
        <v>0.31373937983448424</v>
      </c>
      <c r="I1134" s="50">
        <v>10471</v>
      </c>
      <c r="J1134" s="18">
        <f t="shared" si="118"/>
        <v>1.5497711226627287</v>
      </c>
    </row>
    <row r="1135" spans="1:10" ht="15" customHeight="1" x14ac:dyDescent="0.3">
      <c r="A1135" s="13">
        <f t="shared" si="114"/>
        <v>44006</v>
      </c>
      <c r="B1135" s="50">
        <v>14531.718263999999</v>
      </c>
      <c r="C1135" s="23">
        <f t="shared" si="115"/>
        <v>-1.58</v>
      </c>
      <c r="D1135" s="24">
        <v>108.1653</v>
      </c>
      <c r="E1135" s="17">
        <f t="shared" si="116"/>
        <v>-1.58</v>
      </c>
      <c r="F1135" s="18">
        <f t="shared" si="119"/>
        <v>0</v>
      </c>
      <c r="G1135" s="21">
        <f t="shared" si="120"/>
        <v>1.9842620639313427E-2</v>
      </c>
      <c r="H1135" s="19">
        <f t="shared" si="117"/>
        <v>0.31373937983448424</v>
      </c>
      <c r="I1135" s="50">
        <v>10305.299999999999</v>
      </c>
      <c r="J1135" s="18">
        <f t="shared" si="118"/>
        <v>-1.5824658580842397</v>
      </c>
    </row>
    <row r="1136" spans="1:10" ht="15" customHeight="1" x14ac:dyDescent="0.3">
      <c r="A1136" s="13">
        <f t="shared" si="114"/>
        <v>44007</v>
      </c>
      <c r="B1136" s="50">
        <v>14508.606383</v>
      </c>
      <c r="C1136" s="23">
        <f t="shared" si="115"/>
        <v>-0.16</v>
      </c>
      <c r="D1136" s="24">
        <v>107.9932</v>
      </c>
      <c r="E1136" s="17">
        <f t="shared" si="116"/>
        <v>-0.16</v>
      </c>
      <c r="F1136" s="18">
        <f t="shared" si="119"/>
        <v>0</v>
      </c>
      <c r="G1136" s="21">
        <f t="shared" si="120"/>
        <v>1.9842620639313427E-2</v>
      </c>
      <c r="H1136" s="19">
        <f t="shared" si="117"/>
        <v>0.31373937983448424</v>
      </c>
      <c r="I1136" s="50">
        <v>10288.9</v>
      </c>
      <c r="J1136" s="18">
        <f t="shared" si="118"/>
        <v>-0.15914141267114626</v>
      </c>
    </row>
    <row r="1137" spans="1:10" ht="15" customHeight="1" x14ac:dyDescent="0.3">
      <c r="A1137" s="13">
        <f t="shared" si="114"/>
        <v>44008</v>
      </c>
      <c r="B1137" s="50">
        <v>14641.256450000001</v>
      </c>
      <c r="C1137" s="23">
        <f t="shared" si="115"/>
        <v>0.91</v>
      </c>
      <c r="D1137" s="24">
        <v>109.0153</v>
      </c>
      <c r="E1137" s="17">
        <f t="shared" si="116"/>
        <v>0.95</v>
      </c>
      <c r="F1137" s="18">
        <f t="shared" si="119"/>
        <v>3.9999999999999925E-2</v>
      </c>
      <c r="G1137" s="21">
        <f t="shared" si="120"/>
        <v>2.0008120005027046E-2</v>
      </c>
      <c r="H1137" s="19">
        <f t="shared" si="117"/>
        <v>0.31635615456932531</v>
      </c>
      <c r="I1137" s="50">
        <v>10383</v>
      </c>
      <c r="J1137" s="18">
        <f t="shared" si="118"/>
        <v>0.91457784602824754</v>
      </c>
    </row>
    <row r="1138" spans="1:10" ht="15" customHeight="1" x14ac:dyDescent="0.3">
      <c r="A1138" s="13">
        <f>A1137+3</f>
        <v>44011</v>
      </c>
      <c r="B1138" s="50">
        <v>14541.758324</v>
      </c>
      <c r="C1138" s="23">
        <f t="shared" si="115"/>
        <v>-0.68</v>
      </c>
      <c r="D1138" s="24">
        <v>108.2394</v>
      </c>
      <c r="E1138" s="17">
        <f t="shared" si="116"/>
        <v>-0.71</v>
      </c>
      <c r="F1138" s="18">
        <f t="shared" si="119"/>
        <v>-2.9999999999999916E-2</v>
      </c>
      <c r="G1138" s="21">
        <f t="shared" si="120"/>
        <v>2.0096898608531609E-2</v>
      </c>
      <c r="H1138" s="19">
        <f t="shared" si="117"/>
        <v>0.31775986754214247</v>
      </c>
      <c r="I1138" s="50">
        <v>10312.4</v>
      </c>
      <c r="J1138" s="18">
        <f t="shared" si="118"/>
        <v>-0.67995762303766116</v>
      </c>
    </row>
    <row r="1139" spans="1:10" ht="15" customHeight="1" x14ac:dyDescent="0.3">
      <c r="A1139" s="13">
        <f t="shared" ref="A1139:A1202" si="121">A1138+1</f>
        <v>44012</v>
      </c>
      <c r="B1139" s="50">
        <v>14527.177680000001</v>
      </c>
      <c r="C1139" s="23">
        <f t="shared" si="115"/>
        <v>-0.1</v>
      </c>
      <c r="D1139" s="24">
        <v>108.1365</v>
      </c>
      <c r="E1139" s="17">
        <f t="shared" si="116"/>
        <v>-0.1</v>
      </c>
      <c r="F1139" s="18">
        <f t="shared" si="119"/>
        <v>0</v>
      </c>
      <c r="G1139" s="21">
        <f t="shared" si="120"/>
        <v>2.0087595494526756E-2</v>
      </c>
      <c r="H1139" s="19">
        <f t="shared" si="117"/>
        <v>0.31761277239420471</v>
      </c>
      <c r="I1139" s="50">
        <v>10302.1</v>
      </c>
      <c r="J1139" s="18">
        <f t="shared" si="118"/>
        <v>-9.9879756409752066E-2</v>
      </c>
    </row>
    <row r="1140" spans="1:10" ht="15" customHeight="1" x14ac:dyDescent="0.3">
      <c r="A1140" s="13">
        <f t="shared" si="121"/>
        <v>44013</v>
      </c>
      <c r="B1140" s="50">
        <v>14707.64494</v>
      </c>
      <c r="C1140" s="23">
        <f t="shared" si="115"/>
        <v>1.24</v>
      </c>
      <c r="D1140" s="24">
        <v>109.48050000000001</v>
      </c>
      <c r="E1140" s="17">
        <f t="shared" si="116"/>
        <v>1.24</v>
      </c>
      <c r="F1140" s="18">
        <f t="shared" si="119"/>
        <v>0</v>
      </c>
      <c r="G1140" s="21">
        <f t="shared" si="120"/>
        <v>2.0087595494526756E-2</v>
      </c>
      <c r="H1140" s="19">
        <f t="shared" si="117"/>
        <v>0.31761277239420471</v>
      </c>
      <c r="I1140" s="50">
        <v>10430.049999999999</v>
      </c>
      <c r="J1140" s="18">
        <f t="shared" si="118"/>
        <v>1.241979790528134</v>
      </c>
    </row>
    <row r="1141" spans="1:10" ht="15" customHeight="1" x14ac:dyDescent="0.3">
      <c r="A1141" s="13">
        <f t="shared" si="121"/>
        <v>44014</v>
      </c>
      <c r="B1141" s="50">
        <v>14886.056447000001</v>
      </c>
      <c r="C1141" s="23">
        <f t="shared" si="115"/>
        <v>1.21</v>
      </c>
      <c r="D1141" s="24">
        <v>110.8167</v>
      </c>
      <c r="E1141" s="17">
        <f t="shared" si="116"/>
        <v>1.22</v>
      </c>
      <c r="F1141" s="18">
        <f t="shared" si="119"/>
        <v>1.0000000000000009E-2</v>
      </c>
      <c r="G1141" s="21">
        <f t="shared" si="120"/>
        <v>2.0098360715112236E-2</v>
      </c>
      <c r="H1141" s="19">
        <f t="shared" si="117"/>
        <v>0.31778298547702599</v>
      </c>
      <c r="I1141" s="50">
        <v>10551.7</v>
      </c>
      <c r="J1141" s="18">
        <f t="shared" si="118"/>
        <v>1.1663414844607789</v>
      </c>
    </row>
    <row r="1142" spans="1:10" ht="15" customHeight="1" x14ac:dyDescent="0.3">
      <c r="A1142" s="13">
        <f t="shared" si="121"/>
        <v>44015</v>
      </c>
      <c r="B1142" s="50">
        <v>14964.59427</v>
      </c>
      <c r="C1142" s="23">
        <f t="shared" si="115"/>
        <v>0.53</v>
      </c>
      <c r="D1142" s="24">
        <v>111.3965</v>
      </c>
      <c r="E1142" s="17">
        <f t="shared" si="116"/>
        <v>0.52</v>
      </c>
      <c r="F1142" s="18">
        <f t="shared" si="119"/>
        <v>-1.0000000000000009E-2</v>
      </c>
      <c r="G1142" s="21">
        <f t="shared" si="120"/>
        <v>2.010774003588971E-2</v>
      </c>
      <c r="H1142" s="19">
        <f t="shared" si="117"/>
        <v>0.3179312855598368</v>
      </c>
      <c r="I1142" s="50">
        <v>10607.35</v>
      </c>
      <c r="J1142" s="18">
        <f t="shared" si="118"/>
        <v>0.52740316726214387</v>
      </c>
    </row>
    <row r="1143" spans="1:10" ht="15" customHeight="1" x14ac:dyDescent="0.3">
      <c r="A1143" s="13">
        <f>A1142+3</f>
        <v>44018</v>
      </c>
      <c r="B1143" s="50">
        <v>15185.779869</v>
      </c>
      <c r="C1143" s="23">
        <f t="shared" si="115"/>
        <v>1.48</v>
      </c>
      <c r="D1143" s="24">
        <v>113.042</v>
      </c>
      <c r="E1143" s="17">
        <f t="shared" si="116"/>
        <v>1.48</v>
      </c>
      <c r="F1143" s="18">
        <f t="shared" si="119"/>
        <v>0</v>
      </c>
      <c r="G1143" s="21">
        <f t="shared" si="120"/>
        <v>2.010774003588971E-2</v>
      </c>
      <c r="H1143" s="19">
        <f t="shared" si="117"/>
        <v>0.3179312855598368</v>
      </c>
      <c r="I1143" s="50">
        <v>10763.65</v>
      </c>
      <c r="J1143" s="18">
        <f t="shared" si="118"/>
        <v>1.4735065779860124</v>
      </c>
    </row>
    <row r="1144" spans="1:10" ht="15" customHeight="1" x14ac:dyDescent="0.3">
      <c r="A1144" s="13">
        <f t="shared" si="121"/>
        <v>44019</v>
      </c>
      <c r="B1144" s="50">
        <v>15236.584143</v>
      </c>
      <c r="C1144" s="23">
        <f t="shared" si="115"/>
        <v>0.33</v>
      </c>
      <c r="D1144" s="24">
        <v>113.4228</v>
      </c>
      <c r="E1144" s="17">
        <f t="shared" si="116"/>
        <v>0.34</v>
      </c>
      <c r="F1144" s="18">
        <f t="shared" si="119"/>
        <v>1.0000000000000009E-2</v>
      </c>
      <c r="G1144" s="21">
        <f t="shared" si="120"/>
        <v>2.0109038990750276E-2</v>
      </c>
      <c r="H1144" s="19">
        <f t="shared" si="117"/>
        <v>0.31795182383952247</v>
      </c>
      <c r="I1144" s="50">
        <v>10799.65</v>
      </c>
      <c r="J1144" s="18">
        <f t="shared" si="118"/>
        <v>0.33445903573601893</v>
      </c>
    </row>
    <row r="1145" spans="1:10" ht="15" customHeight="1" x14ac:dyDescent="0.3">
      <c r="A1145" s="13">
        <f t="shared" si="121"/>
        <v>44020</v>
      </c>
      <c r="B1145" s="50">
        <v>15104.092352</v>
      </c>
      <c r="C1145" s="23">
        <f t="shared" si="115"/>
        <v>-0.87</v>
      </c>
      <c r="D1145" s="24">
        <v>112.4346</v>
      </c>
      <c r="E1145" s="17">
        <f t="shared" si="116"/>
        <v>-0.87</v>
      </c>
      <c r="F1145" s="18">
        <f t="shared" si="119"/>
        <v>0</v>
      </c>
      <c r="G1145" s="21">
        <f t="shared" si="120"/>
        <v>2.0109038990750276E-2</v>
      </c>
      <c r="H1145" s="19">
        <f t="shared" si="117"/>
        <v>0.31795182383952247</v>
      </c>
      <c r="I1145" s="50">
        <v>10705.75</v>
      </c>
      <c r="J1145" s="18">
        <f t="shared" si="118"/>
        <v>-0.86947262179792528</v>
      </c>
    </row>
    <row r="1146" spans="1:10" ht="15" customHeight="1" x14ac:dyDescent="0.3">
      <c r="A1146" s="13">
        <f t="shared" si="121"/>
        <v>44021</v>
      </c>
      <c r="B1146" s="50">
        <v>15268.189324999999</v>
      </c>
      <c r="C1146" s="23">
        <f t="shared" si="115"/>
        <v>1.0900000000000001</v>
      </c>
      <c r="D1146" s="24">
        <v>113.6572</v>
      </c>
      <c r="E1146" s="17">
        <f t="shared" si="116"/>
        <v>1.0900000000000001</v>
      </c>
      <c r="F1146" s="18">
        <f t="shared" si="119"/>
        <v>0</v>
      </c>
      <c r="G1146" s="21">
        <f t="shared" si="120"/>
        <v>2.0099497835587475E-2</v>
      </c>
      <c r="H1146" s="19">
        <f t="shared" si="117"/>
        <v>0.31780096493040483</v>
      </c>
      <c r="I1146" s="50">
        <v>10813.45</v>
      </c>
      <c r="J1146" s="18">
        <f t="shared" si="118"/>
        <v>1.0060014478201036</v>
      </c>
    </row>
    <row r="1147" spans="1:10" ht="15" customHeight="1" x14ac:dyDescent="0.3">
      <c r="A1147" s="13">
        <f t="shared" si="121"/>
        <v>44022</v>
      </c>
      <c r="B1147" s="50">
        <v>15204.128454</v>
      </c>
      <c r="C1147" s="23">
        <f t="shared" si="115"/>
        <v>-0.42</v>
      </c>
      <c r="D1147" s="24">
        <v>113.18170000000001</v>
      </c>
      <c r="E1147" s="17">
        <f t="shared" si="116"/>
        <v>-0.42</v>
      </c>
      <c r="F1147" s="18">
        <f t="shared" si="119"/>
        <v>0</v>
      </c>
      <c r="G1147" s="21">
        <f t="shared" si="120"/>
        <v>2.0099497835587475E-2</v>
      </c>
      <c r="H1147" s="19">
        <f t="shared" si="117"/>
        <v>0.31780096493040483</v>
      </c>
      <c r="I1147" s="50">
        <v>10768.05</v>
      </c>
      <c r="J1147" s="18">
        <f t="shared" si="118"/>
        <v>-0.41984750472792171</v>
      </c>
    </row>
    <row r="1148" spans="1:10" ht="15" customHeight="1" x14ac:dyDescent="0.3">
      <c r="A1148" s="13">
        <f>A1147+3</f>
        <v>44025</v>
      </c>
      <c r="B1148" s="50">
        <v>15254.085940999999</v>
      </c>
      <c r="C1148" s="23">
        <f t="shared" si="115"/>
        <v>0.33</v>
      </c>
      <c r="D1148" s="24">
        <v>113.5508</v>
      </c>
      <c r="E1148" s="17">
        <f t="shared" si="116"/>
        <v>0.33</v>
      </c>
      <c r="F1148" s="18">
        <f t="shared" si="119"/>
        <v>0</v>
      </c>
      <c r="G1148" s="21">
        <f t="shared" si="120"/>
        <v>2.008889575194029E-2</v>
      </c>
      <c r="H1148" s="19">
        <f t="shared" si="117"/>
        <v>0.31763333126906118</v>
      </c>
      <c r="I1148" s="50">
        <v>10802.7</v>
      </c>
      <c r="J1148" s="18">
        <f t="shared" si="118"/>
        <v>0.32178528145765911</v>
      </c>
    </row>
    <row r="1149" spans="1:10" ht="15" customHeight="1" x14ac:dyDescent="0.3">
      <c r="A1149" s="13">
        <f t="shared" si="121"/>
        <v>44026</v>
      </c>
      <c r="B1149" s="50">
        <v>14978.225951</v>
      </c>
      <c r="C1149" s="23">
        <f t="shared" si="115"/>
        <v>-1.81</v>
      </c>
      <c r="D1149" s="24">
        <v>111.50700000000001</v>
      </c>
      <c r="E1149" s="17">
        <f t="shared" si="116"/>
        <v>-1.8</v>
      </c>
      <c r="F1149" s="18">
        <f t="shared" si="119"/>
        <v>1.0000000000000009E-2</v>
      </c>
      <c r="G1149" s="21">
        <f t="shared" si="120"/>
        <v>2.0089870889773515E-2</v>
      </c>
      <c r="H1149" s="19">
        <f t="shared" si="117"/>
        <v>0.31764874955198913</v>
      </c>
      <c r="I1149" s="50">
        <v>10607.35</v>
      </c>
      <c r="J1149" s="18">
        <f t="shared" si="118"/>
        <v>-1.8083442102437386</v>
      </c>
    </row>
    <row r="1150" spans="1:10" ht="15" customHeight="1" x14ac:dyDescent="0.3">
      <c r="A1150" s="13">
        <f t="shared" si="121"/>
        <v>44027</v>
      </c>
      <c r="B1150" s="50">
        <v>14993.518558</v>
      </c>
      <c r="C1150" s="23">
        <f t="shared" si="115"/>
        <v>0.1</v>
      </c>
      <c r="D1150" s="24">
        <v>111.62690000000001</v>
      </c>
      <c r="E1150" s="17">
        <f t="shared" si="116"/>
        <v>0.11</v>
      </c>
      <c r="F1150" s="18">
        <f t="shared" si="119"/>
        <v>9.999999999999995E-3</v>
      </c>
      <c r="G1150" s="21">
        <f t="shared" si="120"/>
        <v>2.0100310025112953E-2</v>
      </c>
      <c r="H1150" s="19">
        <f t="shared" si="117"/>
        <v>0.31781380677436605</v>
      </c>
      <c r="I1150" s="50">
        <v>10618.2</v>
      </c>
      <c r="J1150" s="18">
        <f t="shared" si="118"/>
        <v>0.10228756475463112</v>
      </c>
    </row>
    <row r="1151" spans="1:10" ht="15" customHeight="1" x14ac:dyDescent="0.3">
      <c r="A1151" s="13">
        <f t="shared" si="121"/>
        <v>44028</v>
      </c>
      <c r="B1151" s="50">
        <v>15167.985714</v>
      </c>
      <c r="C1151" s="23">
        <f t="shared" si="115"/>
        <v>1.1599999999999999</v>
      </c>
      <c r="D1151" s="24">
        <v>112.9235</v>
      </c>
      <c r="E1151" s="17">
        <f t="shared" si="116"/>
        <v>1.1599999999999999</v>
      </c>
      <c r="F1151" s="18">
        <f t="shared" si="119"/>
        <v>0</v>
      </c>
      <c r="G1151" s="21">
        <f t="shared" si="120"/>
        <v>2.0100310025112953E-2</v>
      </c>
      <c r="H1151" s="19">
        <f t="shared" si="117"/>
        <v>0.31781380677436605</v>
      </c>
      <c r="I1151" s="50">
        <v>10739.95</v>
      </c>
      <c r="J1151" s="18">
        <f t="shared" si="118"/>
        <v>1.1466161873010492</v>
      </c>
    </row>
    <row r="1152" spans="1:10" ht="15" customHeight="1" x14ac:dyDescent="0.3">
      <c r="A1152" s="13">
        <f t="shared" si="121"/>
        <v>44029</v>
      </c>
      <c r="B1152" s="50">
        <v>15396.438461</v>
      </c>
      <c r="C1152" s="23">
        <f t="shared" si="115"/>
        <v>1.51</v>
      </c>
      <c r="D1152" s="24">
        <v>114.6147</v>
      </c>
      <c r="E1152" s="17">
        <f t="shared" si="116"/>
        <v>1.5</v>
      </c>
      <c r="F1152" s="18">
        <f t="shared" si="119"/>
        <v>-1.0000000000000009E-2</v>
      </c>
      <c r="G1152" s="21">
        <f t="shared" si="120"/>
        <v>2.0099497835587475E-2</v>
      </c>
      <c r="H1152" s="19">
        <f t="shared" si="117"/>
        <v>0.31780096493040483</v>
      </c>
      <c r="I1152" s="50">
        <v>10901.7</v>
      </c>
      <c r="J1152" s="18">
        <f t="shared" si="118"/>
        <v>1.5060591529755722</v>
      </c>
    </row>
    <row r="1153" spans="1:10" ht="15" customHeight="1" x14ac:dyDescent="0.3">
      <c r="A1153" s="13">
        <f>A1152+3</f>
        <v>44032</v>
      </c>
      <c r="B1153" s="50">
        <v>15566.563448000001</v>
      </c>
      <c r="C1153" s="23">
        <f t="shared" si="115"/>
        <v>1.1000000000000001</v>
      </c>
      <c r="D1153" s="24">
        <v>115.88420000000001</v>
      </c>
      <c r="E1153" s="17">
        <f t="shared" si="116"/>
        <v>1.1100000000000001</v>
      </c>
      <c r="F1153" s="18">
        <f t="shared" si="119"/>
        <v>1.0000000000000009E-2</v>
      </c>
      <c r="G1153" s="21">
        <f t="shared" si="120"/>
        <v>2.0110013151834576E-2</v>
      </c>
      <c r="H1153" s="19">
        <f t="shared" si="117"/>
        <v>0.31796722667869387</v>
      </c>
      <c r="I1153" s="50">
        <v>11022.2</v>
      </c>
      <c r="J1153" s="18">
        <f t="shared" si="118"/>
        <v>1.1053321958960529</v>
      </c>
    </row>
    <row r="1154" spans="1:10" ht="15" customHeight="1" x14ac:dyDescent="0.3">
      <c r="A1154" s="13">
        <f t="shared" si="121"/>
        <v>44033</v>
      </c>
      <c r="B1154" s="50">
        <v>15764.411775</v>
      </c>
      <c r="C1154" s="23">
        <f t="shared" si="115"/>
        <v>1.27</v>
      </c>
      <c r="D1154" s="24">
        <v>117.3503</v>
      </c>
      <c r="E1154" s="17">
        <f t="shared" si="116"/>
        <v>1.27</v>
      </c>
      <c r="F1154" s="18">
        <f t="shared" si="119"/>
        <v>0</v>
      </c>
      <c r="G1154" s="21">
        <f t="shared" si="120"/>
        <v>2.0110013151834576E-2</v>
      </c>
      <c r="H1154" s="19">
        <f t="shared" si="117"/>
        <v>0.31796722667869387</v>
      </c>
      <c r="I1154" s="50">
        <v>11162.25</v>
      </c>
      <c r="J1154" s="18">
        <f t="shared" si="118"/>
        <v>1.2706174810836246</v>
      </c>
    </row>
    <row r="1155" spans="1:10" ht="15" customHeight="1" x14ac:dyDescent="0.3">
      <c r="A1155" s="13">
        <f t="shared" si="121"/>
        <v>44034</v>
      </c>
      <c r="B1155" s="50">
        <v>15722.508999</v>
      </c>
      <c r="C1155" s="23">
        <f t="shared" si="115"/>
        <v>-0.27</v>
      </c>
      <c r="D1155" s="24">
        <v>117.0382</v>
      </c>
      <c r="E1155" s="17">
        <f t="shared" si="116"/>
        <v>-0.27</v>
      </c>
      <c r="F1155" s="18">
        <f t="shared" si="119"/>
        <v>0</v>
      </c>
      <c r="G1155" s="21">
        <f t="shared" si="120"/>
        <v>2.0099497835587475E-2</v>
      </c>
      <c r="H1155" s="19">
        <f t="shared" si="117"/>
        <v>0.31780096493040483</v>
      </c>
      <c r="I1155" s="50">
        <v>11132.6</v>
      </c>
      <c r="J1155" s="18">
        <f t="shared" si="118"/>
        <v>-0.26562744966292312</v>
      </c>
    </row>
    <row r="1156" spans="1:10" ht="15" customHeight="1" x14ac:dyDescent="0.3">
      <c r="A1156" s="13">
        <f t="shared" si="121"/>
        <v>44035</v>
      </c>
      <c r="B1156" s="50">
        <v>15841.484802000001</v>
      </c>
      <c r="C1156" s="23">
        <f t="shared" si="115"/>
        <v>0.76</v>
      </c>
      <c r="D1156" s="24">
        <v>117.92270000000001</v>
      </c>
      <c r="E1156" s="17">
        <f t="shared" si="116"/>
        <v>0.76</v>
      </c>
      <c r="F1156" s="18">
        <f t="shared" si="119"/>
        <v>0</v>
      </c>
      <c r="G1156" s="21">
        <f t="shared" si="120"/>
        <v>2.0099497835587475E-2</v>
      </c>
      <c r="H1156" s="19">
        <f t="shared" si="117"/>
        <v>0.31780096493040483</v>
      </c>
      <c r="I1156" s="50">
        <v>11215.45</v>
      </c>
      <c r="J1156" s="18">
        <f t="shared" si="118"/>
        <v>0.74421069651294725</v>
      </c>
    </row>
    <row r="1157" spans="1:10" ht="15" customHeight="1" x14ac:dyDescent="0.3">
      <c r="A1157" s="13">
        <f t="shared" si="121"/>
        <v>44036</v>
      </c>
      <c r="B1157" s="50">
        <v>15811.399141</v>
      </c>
      <c r="C1157" s="23">
        <f t="shared" si="115"/>
        <v>-0.19</v>
      </c>
      <c r="D1157" s="24">
        <v>117.7051</v>
      </c>
      <c r="E1157" s="17">
        <f t="shared" si="116"/>
        <v>-0.18</v>
      </c>
      <c r="F1157" s="18">
        <f t="shared" si="119"/>
        <v>1.0000000000000009E-2</v>
      </c>
      <c r="G1157" s="21">
        <f t="shared" si="120"/>
        <v>2.0110013151834576E-2</v>
      </c>
      <c r="H1157" s="19">
        <f t="shared" si="117"/>
        <v>0.31796722667869387</v>
      </c>
      <c r="I1157" s="50">
        <v>11194.15</v>
      </c>
      <c r="J1157" s="18">
        <f t="shared" si="118"/>
        <v>-0.18991658827778723</v>
      </c>
    </row>
    <row r="1158" spans="1:10" ht="15" customHeight="1" x14ac:dyDescent="0.3">
      <c r="A1158" s="13">
        <f>A1157+3</f>
        <v>44039</v>
      </c>
      <c r="B1158" s="50">
        <v>15723.387989000001</v>
      </c>
      <c r="C1158" s="23">
        <f t="shared" si="115"/>
        <v>-0.56000000000000005</v>
      </c>
      <c r="D1158" s="24">
        <v>117.0538</v>
      </c>
      <c r="E1158" s="17">
        <f t="shared" si="116"/>
        <v>-0.55000000000000004</v>
      </c>
      <c r="F1158" s="18">
        <f t="shared" si="119"/>
        <v>1.0000000000000009E-2</v>
      </c>
      <c r="G1158" s="21">
        <f t="shared" si="120"/>
        <v>2.0110013151834576E-2</v>
      </c>
      <c r="H1158" s="19">
        <f t="shared" si="117"/>
        <v>0.31796722667869387</v>
      </c>
      <c r="I1158" s="50">
        <v>11131.8</v>
      </c>
      <c r="J1158" s="18">
        <f t="shared" si="118"/>
        <v>-0.55698735500239283</v>
      </c>
    </row>
    <row r="1159" spans="1:10" ht="15" customHeight="1" x14ac:dyDescent="0.3">
      <c r="A1159" s="13">
        <f t="shared" si="121"/>
        <v>44040</v>
      </c>
      <c r="B1159" s="50">
        <v>15961.700323999999</v>
      </c>
      <c r="C1159" s="23">
        <f t="shared" si="115"/>
        <v>1.52</v>
      </c>
      <c r="D1159" s="24">
        <v>118.82640000000001</v>
      </c>
      <c r="E1159" s="17">
        <f t="shared" si="116"/>
        <v>1.51</v>
      </c>
      <c r="F1159" s="18">
        <f t="shared" si="119"/>
        <v>-1.0000000000000009E-2</v>
      </c>
      <c r="G1159" s="21">
        <f t="shared" si="120"/>
        <v>2.0119630459876144E-2</v>
      </c>
      <c r="H1159" s="19">
        <f t="shared" si="117"/>
        <v>0.31811928967054792</v>
      </c>
      <c r="I1159" s="50">
        <v>11300.55</v>
      </c>
      <c r="J1159" s="18">
        <f t="shared" si="118"/>
        <v>1.5159273432868001</v>
      </c>
    </row>
    <row r="1160" spans="1:10" ht="15" customHeight="1" x14ac:dyDescent="0.3">
      <c r="A1160" s="13">
        <f t="shared" si="121"/>
        <v>44041</v>
      </c>
      <c r="B1160" s="50">
        <v>15824.192019</v>
      </c>
      <c r="C1160" s="23">
        <f t="shared" si="115"/>
        <v>-0.86</v>
      </c>
      <c r="D1160" s="24">
        <v>117.7993</v>
      </c>
      <c r="E1160" s="17">
        <f t="shared" si="116"/>
        <v>-0.86</v>
      </c>
      <c r="F1160" s="18">
        <f t="shared" si="119"/>
        <v>0</v>
      </c>
      <c r="G1160" s="21">
        <f t="shared" si="120"/>
        <v>2.010903899075028E-2</v>
      </c>
      <c r="H1160" s="19">
        <f t="shared" si="117"/>
        <v>0.31795182383952253</v>
      </c>
      <c r="I1160" s="50">
        <v>11202.85</v>
      </c>
      <c r="J1160" s="18">
        <f t="shared" si="118"/>
        <v>-0.86455968957262175</v>
      </c>
    </row>
    <row r="1161" spans="1:10" ht="15" customHeight="1" x14ac:dyDescent="0.3">
      <c r="A1161" s="13">
        <f t="shared" si="121"/>
        <v>44042</v>
      </c>
      <c r="B1161" s="50">
        <v>15685.921017000001</v>
      </c>
      <c r="C1161" s="23">
        <f t="shared" ref="C1161:C1224" si="122">ROUND(((B1161-B1160)/B1160)*100,2)</f>
        <v>-0.87</v>
      </c>
      <c r="D1161" s="24">
        <v>116.7764</v>
      </c>
      <c r="E1161" s="17">
        <f t="shared" ref="E1161:E1224" si="123">ROUND(((D1161-D1160)/D1160)*100,2)</f>
        <v>-0.87</v>
      </c>
      <c r="F1161" s="18">
        <f t="shared" si="119"/>
        <v>0</v>
      </c>
      <c r="G1161" s="21">
        <f t="shared" si="120"/>
        <v>2.010903899075028E-2</v>
      </c>
      <c r="H1161" s="19">
        <f t="shared" ref="H1161:H1224" si="124">+G1161*(SQRT(250))</f>
        <v>0.31795182383952253</v>
      </c>
      <c r="I1161" s="50">
        <v>11102.15</v>
      </c>
      <c r="J1161" s="18">
        <f t="shared" ref="J1161:J1224" si="125">+((I1161-I1160)/I1160)*100</f>
        <v>-0.89887841040450167</v>
      </c>
    </row>
    <row r="1162" spans="1:10" ht="15" customHeight="1" x14ac:dyDescent="0.3">
      <c r="A1162" s="13">
        <f t="shared" si="121"/>
        <v>44043</v>
      </c>
      <c r="B1162" s="50">
        <v>15645.343322000001</v>
      </c>
      <c r="C1162" s="23">
        <f t="shared" si="122"/>
        <v>-0.26</v>
      </c>
      <c r="D1162" s="24">
        <v>116.48990000000001</v>
      </c>
      <c r="E1162" s="17">
        <f t="shared" si="123"/>
        <v>-0.25</v>
      </c>
      <c r="F1162" s="18">
        <f t="shared" ref="F1162:F1225" si="126">E1162-C1162</f>
        <v>1.0000000000000009E-2</v>
      </c>
      <c r="G1162" s="21">
        <f t="shared" si="120"/>
        <v>2.0119630459876144E-2</v>
      </c>
      <c r="H1162" s="19">
        <f t="shared" si="124"/>
        <v>0.31811928967054792</v>
      </c>
      <c r="I1162" s="50">
        <v>11073.45</v>
      </c>
      <c r="J1162" s="18">
        <f t="shared" si="125"/>
        <v>-0.25850848709483221</v>
      </c>
    </row>
    <row r="1163" spans="1:10" ht="15" customHeight="1" x14ac:dyDescent="0.3">
      <c r="A1163" s="13">
        <f>A1162+3</f>
        <v>44046</v>
      </c>
      <c r="B1163" s="50">
        <v>15388.984551</v>
      </c>
      <c r="C1163" s="23">
        <f t="shared" si="122"/>
        <v>-1.64</v>
      </c>
      <c r="D1163" s="24">
        <v>114.6157</v>
      </c>
      <c r="E1163" s="17">
        <f t="shared" si="123"/>
        <v>-1.61</v>
      </c>
      <c r="F1163" s="18">
        <f t="shared" si="126"/>
        <v>2.9999999999999805E-2</v>
      </c>
      <c r="G1163" s="21">
        <f t="shared" si="120"/>
        <v>2.021106953758775E-2</v>
      </c>
      <c r="H1163" s="19">
        <f t="shared" si="124"/>
        <v>0.31956506843411697</v>
      </c>
      <c r="I1163" s="50">
        <v>10891.6</v>
      </c>
      <c r="J1163" s="18">
        <f t="shared" si="125"/>
        <v>-1.6422162921221513</v>
      </c>
    </row>
    <row r="1164" spans="1:10" ht="15" customHeight="1" x14ac:dyDescent="0.3">
      <c r="A1164" s="13">
        <f t="shared" si="121"/>
        <v>44047</v>
      </c>
      <c r="B1164" s="50">
        <v>15676.740571</v>
      </c>
      <c r="C1164" s="23">
        <f t="shared" si="122"/>
        <v>1.87</v>
      </c>
      <c r="D1164" s="24">
        <v>116.7484</v>
      </c>
      <c r="E1164" s="17">
        <f t="shared" si="123"/>
        <v>1.86</v>
      </c>
      <c r="F1164" s="18">
        <f t="shared" si="126"/>
        <v>-1.0000000000000009E-2</v>
      </c>
      <c r="G1164" s="21">
        <f t="shared" si="120"/>
        <v>2.0210423349423211E-2</v>
      </c>
      <c r="H1164" s="19">
        <f t="shared" si="124"/>
        <v>0.31955485130213207</v>
      </c>
      <c r="I1164" s="50">
        <v>11095.25</v>
      </c>
      <c r="J1164" s="18">
        <f t="shared" si="125"/>
        <v>1.8697895625986967</v>
      </c>
    </row>
    <row r="1165" spans="1:10" ht="15" customHeight="1" x14ac:dyDescent="0.3">
      <c r="A1165" s="13">
        <f t="shared" si="121"/>
        <v>44048</v>
      </c>
      <c r="B1165" s="50">
        <v>15689.690062</v>
      </c>
      <c r="C1165" s="23">
        <f t="shared" si="122"/>
        <v>0.08</v>
      </c>
      <c r="D1165" s="24">
        <v>116.8396</v>
      </c>
      <c r="E1165" s="17">
        <f t="shared" si="123"/>
        <v>0.08</v>
      </c>
      <c r="F1165" s="18">
        <f t="shared" si="126"/>
        <v>0</v>
      </c>
      <c r="G1165" s="21">
        <f t="shared" si="120"/>
        <v>2.0210423349423211E-2</v>
      </c>
      <c r="H1165" s="19">
        <f t="shared" si="124"/>
        <v>0.31955485130213207</v>
      </c>
      <c r="I1165" s="50">
        <v>11101.65</v>
      </c>
      <c r="J1165" s="18">
        <f t="shared" si="125"/>
        <v>5.7682341542548712E-2</v>
      </c>
    </row>
    <row r="1166" spans="1:10" ht="15" customHeight="1" x14ac:dyDescent="0.3">
      <c r="A1166" s="13">
        <f t="shared" si="121"/>
        <v>44049</v>
      </c>
      <c r="B1166" s="50">
        <v>15833.017529999999</v>
      </c>
      <c r="C1166" s="23">
        <f t="shared" si="122"/>
        <v>0.91</v>
      </c>
      <c r="D1166" s="24">
        <v>117.90649999999999</v>
      </c>
      <c r="E1166" s="17">
        <f t="shared" si="123"/>
        <v>0.91</v>
      </c>
      <c r="F1166" s="18">
        <f t="shared" si="126"/>
        <v>0</v>
      </c>
      <c r="G1166" s="21">
        <f t="shared" si="120"/>
        <v>2.0210423349423211E-2</v>
      </c>
      <c r="H1166" s="19">
        <f t="shared" si="124"/>
        <v>0.31955485130213207</v>
      </c>
      <c r="I1166" s="50">
        <v>11200.15</v>
      </c>
      <c r="J1166" s="18">
        <f t="shared" si="125"/>
        <v>0.8872554980565952</v>
      </c>
    </row>
    <row r="1167" spans="1:10" ht="15" customHeight="1" x14ac:dyDescent="0.3">
      <c r="A1167" s="13">
        <f t="shared" si="121"/>
        <v>44050</v>
      </c>
      <c r="B1167" s="50">
        <v>15852.653018999999</v>
      </c>
      <c r="C1167" s="23">
        <f t="shared" si="122"/>
        <v>0.12</v>
      </c>
      <c r="D1167" s="24">
        <v>118.0475</v>
      </c>
      <c r="E1167" s="17">
        <f t="shared" si="123"/>
        <v>0.12</v>
      </c>
      <c r="F1167" s="18">
        <f t="shared" si="126"/>
        <v>0</v>
      </c>
      <c r="G1167" s="21">
        <f t="shared" si="120"/>
        <v>2.0210423349423211E-2</v>
      </c>
      <c r="H1167" s="19">
        <f t="shared" si="124"/>
        <v>0.31955485130213207</v>
      </c>
      <c r="I1167" s="50">
        <v>11214.05</v>
      </c>
      <c r="J1167" s="18">
        <f t="shared" si="125"/>
        <v>0.12410548073016556</v>
      </c>
    </row>
    <row r="1168" spans="1:10" ht="15" customHeight="1" x14ac:dyDescent="0.3">
      <c r="A1168" s="13">
        <f>A1167+3</f>
        <v>44053</v>
      </c>
      <c r="B1168" s="50">
        <v>15931.972476000001</v>
      </c>
      <c r="C1168" s="23">
        <f t="shared" si="122"/>
        <v>0.5</v>
      </c>
      <c r="D1168" s="24">
        <v>118.6377</v>
      </c>
      <c r="E1168" s="17">
        <f t="shared" si="123"/>
        <v>0.5</v>
      </c>
      <c r="F1168" s="18">
        <f t="shared" si="126"/>
        <v>0</v>
      </c>
      <c r="G1168" s="21">
        <f t="shared" si="120"/>
        <v>2.0199960302900027E-2</v>
      </c>
      <c r="H1168" s="19">
        <f t="shared" si="124"/>
        <v>0.31938941601074422</v>
      </c>
      <c r="I1168" s="50">
        <v>11270.15</v>
      </c>
      <c r="J1168" s="18">
        <f t="shared" si="125"/>
        <v>0.5002652922004126</v>
      </c>
    </row>
    <row r="1169" spans="1:10" ht="15" customHeight="1" x14ac:dyDescent="0.3">
      <c r="A1169" s="13">
        <f t="shared" si="121"/>
        <v>44054</v>
      </c>
      <c r="B1169" s="50">
        <v>16005.990776000001</v>
      </c>
      <c r="C1169" s="23">
        <f t="shared" si="122"/>
        <v>0.46</v>
      </c>
      <c r="D1169" s="24">
        <v>119.1801</v>
      </c>
      <c r="E1169" s="17">
        <f t="shared" si="123"/>
        <v>0.46</v>
      </c>
      <c r="F1169" s="18">
        <f t="shared" si="126"/>
        <v>0</v>
      </c>
      <c r="G1169" s="21">
        <f t="shared" si="120"/>
        <v>2.0199960302900027E-2</v>
      </c>
      <c r="H1169" s="19">
        <f t="shared" si="124"/>
        <v>0.31938941601074422</v>
      </c>
      <c r="I1169" s="50">
        <v>11322.5</v>
      </c>
      <c r="J1169" s="18">
        <f t="shared" si="125"/>
        <v>0.46450135978669643</v>
      </c>
    </row>
    <row r="1170" spans="1:10" ht="15" customHeight="1" x14ac:dyDescent="0.3">
      <c r="A1170" s="13">
        <f t="shared" si="121"/>
        <v>44055</v>
      </c>
      <c r="B1170" s="50">
        <v>15986.030150000001</v>
      </c>
      <c r="C1170" s="23">
        <f t="shared" si="122"/>
        <v>-0.12</v>
      </c>
      <c r="D1170" s="24">
        <v>119.0325</v>
      </c>
      <c r="E1170" s="17">
        <f t="shared" si="123"/>
        <v>-0.12</v>
      </c>
      <c r="F1170" s="18">
        <f t="shared" si="126"/>
        <v>0</v>
      </c>
      <c r="G1170" s="21">
        <f t="shared" si="120"/>
        <v>2.0199960302900027E-2</v>
      </c>
      <c r="H1170" s="19">
        <f t="shared" si="124"/>
        <v>0.31938941601074422</v>
      </c>
      <c r="I1170" s="50">
        <v>11308.4</v>
      </c>
      <c r="J1170" s="18">
        <f t="shared" si="125"/>
        <v>-0.12453080150143842</v>
      </c>
    </row>
    <row r="1171" spans="1:10" ht="15" customHeight="1" x14ac:dyDescent="0.3">
      <c r="A1171" s="13">
        <f t="shared" si="121"/>
        <v>44056</v>
      </c>
      <c r="B1171" s="50">
        <v>15981.728116</v>
      </c>
      <c r="C1171" s="23">
        <f t="shared" si="122"/>
        <v>-0.03</v>
      </c>
      <c r="D1171" s="24">
        <v>118.99760000000001</v>
      </c>
      <c r="E1171" s="17">
        <f t="shared" si="123"/>
        <v>-0.03</v>
      </c>
      <c r="F1171" s="18">
        <f t="shared" si="126"/>
        <v>0</v>
      </c>
      <c r="G1171" s="21">
        <f t="shared" si="120"/>
        <v>2.0199960302900027E-2</v>
      </c>
      <c r="H1171" s="19">
        <f t="shared" si="124"/>
        <v>0.31938941601074422</v>
      </c>
      <c r="I1171" s="50">
        <v>11300.45</v>
      </c>
      <c r="J1171" s="18">
        <f t="shared" si="125"/>
        <v>-7.0301722613268974E-2</v>
      </c>
    </row>
    <row r="1172" spans="1:10" ht="15" customHeight="1" x14ac:dyDescent="0.3">
      <c r="A1172" s="13">
        <f t="shared" si="121"/>
        <v>44057</v>
      </c>
      <c r="B1172" s="50">
        <v>15809.174448</v>
      </c>
      <c r="C1172" s="23">
        <f t="shared" si="122"/>
        <v>-1.08</v>
      </c>
      <c r="D1172" s="24">
        <v>117.7189</v>
      </c>
      <c r="E1172" s="17">
        <f t="shared" si="123"/>
        <v>-1.07</v>
      </c>
      <c r="F1172" s="18">
        <f t="shared" si="126"/>
        <v>1.0000000000000009E-2</v>
      </c>
      <c r="G1172" s="21">
        <f t="shared" si="120"/>
        <v>2.0210423349423211E-2</v>
      </c>
      <c r="H1172" s="19">
        <f t="shared" si="124"/>
        <v>0.31955485130213207</v>
      </c>
      <c r="I1172" s="50">
        <v>11178.4</v>
      </c>
      <c r="J1172" s="18">
        <f t="shared" si="125"/>
        <v>-1.0800454849143273</v>
      </c>
    </row>
    <row r="1173" spans="1:10" ht="15" customHeight="1" x14ac:dyDescent="0.3">
      <c r="A1173" s="13">
        <f>A1172+3</f>
        <v>44060</v>
      </c>
      <c r="B1173" s="50">
        <v>15906.291573</v>
      </c>
      <c r="C1173" s="23">
        <f t="shared" si="122"/>
        <v>0.61</v>
      </c>
      <c r="D1173" s="24">
        <v>118.4299</v>
      </c>
      <c r="E1173" s="17">
        <f t="shared" si="123"/>
        <v>0.6</v>
      </c>
      <c r="F1173" s="18">
        <f t="shared" si="126"/>
        <v>-1.0000000000000009E-2</v>
      </c>
      <c r="G1173" s="21">
        <f t="shared" si="120"/>
        <v>2.020945402843596E-2</v>
      </c>
      <c r="H1173" s="19">
        <f t="shared" si="124"/>
        <v>0.31953952499161448</v>
      </c>
      <c r="I1173" s="50">
        <v>11247.1</v>
      </c>
      <c r="J1173" s="18">
        <f t="shared" si="125"/>
        <v>0.61457811493595438</v>
      </c>
    </row>
    <row r="1174" spans="1:10" ht="15" customHeight="1" x14ac:dyDescent="0.3">
      <c r="A1174" s="13">
        <f t="shared" si="121"/>
        <v>44061</v>
      </c>
      <c r="B1174" s="50">
        <v>16101.855224999999</v>
      </c>
      <c r="C1174" s="23">
        <f t="shared" si="122"/>
        <v>1.23</v>
      </c>
      <c r="D1174" s="24">
        <v>119.8827</v>
      </c>
      <c r="E1174" s="17">
        <f t="shared" si="123"/>
        <v>1.23</v>
      </c>
      <c r="F1174" s="18">
        <f t="shared" si="126"/>
        <v>0</v>
      </c>
      <c r="G1174" s="21">
        <f t="shared" si="120"/>
        <v>2.020945402843596E-2</v>
      </c>
      <c r="H1174" s="19">
        <f t="shared" si="124"/>
        <v>0.31953952499161448</v>
      </c>
      <c r="I1174" s="50">
        <v>11385.35</v>
      </c>
      <c r="J1174" s="18">
        <f t="shared" si="125"/>
        <v>1.2292057508157659</v>
      </c>
    </row>
    <row r="1175" spans="1:10" ht="15" customHeight="1" x14ac:dyDescent="0.3">
      <c r="A1175" s="13">
        <f t="shared" si="121"/>
        <v>44062</v>
      </c>
      <c r="B1175" s="50">
        <v>16135.891345</v>
      </c>
      <c r="C1175" s="23">
        <f t="shared" si="122"/>
        <v>0.21</v>
      </c>
      <c r="D1175" s="24">
        <v>120.13249999999999</v>
      </c>
      <c r="E1175" s="17">
        <f t="shared" si="123"/>
        <v>0.21</v>
      </c>
      <c r="F1175" s="18">
        <f t="shared" si="126"/>
        <v>0</v>
      </c>
      <c r="G1175" s="21">
        <f t="shared" ref="G1175:G1238" si="127">+STDEV(F928:F1175)</f>
        <v>2.0199960302900031E-2</v>
      </c>
      <c r="H1175" s="19">
        <f t="shared" si="124"/>
        <v>0.31938941601074428</v>
      </c>
      <c r="I1175" s="50">
        <v>11408.4</v>
      </c>
      <c r="J1175" s="18">
        <f t="shared" si="125"/>
        <v>0.20245315251616572</v>
      </c>
    </row>
    <row r="1176" spans="1:10" ht="15" customHeight="1" x14ac:dyDescent="0.3">
      <c r="A1176" s="13">
        <f t="shared" si="121"/>
        <v>44063</v>
      </c>
      <c r="B1176" s="50">
        <v>15999.855614</v>
      </c>
      <c r="C1176" s="23">
        <f t="shared" si="122"/>
        <v>-0.84</v>
      </c>
      <c r="D1176" s="24">
        <v>119.1138</v>
      </c>
      <c r="E1176" s="17">
        <f t="shared" si="123"/>
        <v>-0.85</v>
      </c>
      <c r="F1176" s="18">
        <f t="shared" si="126"/>
        <v>-1.0000000000000009E-2</v>
      </c>
      <c r="G1176" s="21">
        <f t="shared" si="127"/>
        <v>2.0198828838096487E-2</v>
      </c>
      <c r="H1176" s="19">
        <f t="shared" si="124"/>
        <v>0.31937152598138668</v>
      </c>
      <c r="I1176" s="50">
        <v>11312.2</v>
      </c>
      <c r="J1176" s="18">
        <f t="shared" si="125"/>
        <v>-0.84323831562707219</v>
      </c>
    </row>
    <row r="1177" spans="1:10" ht="15" customHeight="1" x14ac:dyDescent="0.3">
      <c r="A1177" s="13">
        <f t="shared" si="121"/>
        <v>44064</v>
      </c>
      <c r="B1177" s="50">
        <v>16083.841907</v>
      </c>
      <c r="C1177" s="23">
        <f t="shared" si="122"/>
        <v>0.52</v>
      </c>
      <c r="D1177" s="24">
        <v>119.73690000000001</v>
      </c>
      <c r="E1177" s="17">
        <f t="shared" si="123"/>
        <v>0.52</v>
      </c>
      <c r="F1177" s="18">
        <f t="shared" si="126"/>
        <v>0</v>
      </c>
      <c r="G1177" s="21">
        <f t="shared" si="127"/>
        <v>2.0188117191746315E-2</v>
      </c>
      <c r="H1177" s="19">
        <f t="shared" si="124"/>
        <v>0.31920215998160284</v>
      </c>
      <c r="I1177" s="50">
        <v>11371.6</v>
      </c>
      <c r="J1177" s="18">
        <f t="shared" si="125"/>
        <v>0.52509679814712995</v>
      </c>
    </row>
    <row r="1178" spans="1:10" ht="15" customHeight="1" x14ac:dyDescent="0.3">
      <c r="A1178" s="13">
        <f>A1177+3</f>
        <v>44067</v>
      </c>
      <c r="B1178" s="50">
        <v>16218.024791</v>
      </c>
      <c r="C1178" s="23">
        <f t="shared" si="122"/>
        <v>0.83</v>
      </c>
      <c r="D1178" s="24">
        <v>120.7311</v>
      </c>
      <c r="E1178" s="17">
        <f t="shared" si="123"/>
        <v>0.83</v>
      </c>
      <c r="F1178" s="18">
        <f t="shared" si="126"/>
        <v>0</v>
      </c>
      <c r="G1178" s="21">
        <f t="shared" si="127"/>
        <v>2.0188117191746315E-2</v>
      </c>
      <c r="H1178" s="19">
        <f t="shared" si="124"/>
        <v>0.31920215998160284</v>
      </c>
      <c r="I1178" s="50">
        <v>11466.45</v>
      </c>
      <c r="J1178" s="18">
        <f t="shared" si="125"/>
        <v>0.83409546589750216</v>
      </c>
    </row>
    <row r="1179" spans="1:10" ht="15" customHeight="1" x14ac:dyDescent="0.3">
      <c r="A1179" s="13">
        <f t="shared" si="121"/>
        <v>44068</v>
      </c>
      <c r="B1179" s="50">
        <v>16226.199946999999</v>
      </c>
      <c r="C1179" s="23">
        <f t="shared" si="122"/>
        <v>0.05</v>
      </c>
      <c r="D1179" s="24">
        <v>120.785</v>
      </c>
      <c r="E1179" s="17">
        <f t="shared" si="123"/>
        <v>0.04</v>
      </c>
      <c r="F1179" s="18">
        <f t="shared" si="126"/>
        <v>-1.0000000000000002E-2</v>
      </c>
      <c r="G1179" s="21">
        <f t="shared" si="127"/>
        <v>2.01973740044975E-2</v>
      </c>
      <c r="H1179" s="19">
        <f t="shared" si="124"/>
        <v>0.31934852304243999</v>
      </c>
      <c r="I1179" s="50">
        <v>11472.25</v>
      </c>
      <c r="J1179" s="18">
        <f t="shared" si="125"/>
        <v>5.0582351120000278E-2</v>
      </c>
    </row>
    <row r="1180" spans="1:10" ht="15" customHeight="1" x14ac:dyDescent="0.3">
      <c r="A1180" s="13">
        <f t="shared" si="121"/>
        <v>44069</v>
      </c>
      <c r="B1180" s="50">
        <v>16339.410349</v>
      </c>
      <c r="C1180" s="23">
        <f t="shared" si="122"/>
        <v>0.7</v>
      </c>
      <c r="D1180" s="24">
        <v>121.61620000000001</v>
      </c>
      <c r="E1180" s="17">
        <f t="shared" si="123"/>
        <v>0.69</v>
      </c>
      <c r="F1180" s="18">
        <f t="shared" si="126"/>
        <v>-1.0000000000000009E-2</v>
      </c>
      <c r="G1180" s="21">
        <f t="shared" si="127"/>
        <v>2.0206545786480488E-2</v>
      </c>
      <c r="H1180" s="19">
        <f t="shared" si="124"/>
        <v>0.31949354164878369</v>
      </c>
      <c r="I1180" s="50">
        <v>11549.6</v>
      </c>
      <c r="J1180" s="18">
        <f t="shared" si="125"/>
        <v>0.67423565560374255</v>
      </c>
    </row>
    <row r="1181" spans="1:10" ht="15" customHeight="1" x14ac:dyDescent="0.3">
      <c r="A1181" s="13">
        <f t="shared" si="121"/>
        <v>44070</v>
      </c>
      <c r="B1181" s="50">
        <v>16353.076499000001</v>
      </c>
      <c r="C1181" s="23">
        <f t="shared" si="122"/>
        <v>0.08</v>
      </c>
      <c r="D1181" s="24">
        <v>121.71469999999999</v>
      </c>
      <c r="E1181" s="17">
        <f t="shared" si="123"/>
        <v>0.08</v>
      </c>
      <c r="F1181" s="18">
        <f t="shared" si="126"/>
        <v>0</v>
      </c>
      <c r="G1181" s="21">
        <f t="shared" si="127"/>
        <v>2.01973740044975E-2</v>
      </c>
      <c r="H1181" s="19">
        <f t="shared" si="124"/>
        <v>0.31934852304243999</v>
      </c>
      <c r="I1181" s="50">
        <v>11559.25</v>
      </c>
      <c r="J1181" s="18">
        <f t="shared" si="125"/>
        <v>8.3552677148989021E-2</v>
      </c>
    </row>
    <row r="1182" spans="1:10" ht="15" customHeight="1" x14ac:dyDescent="0.3">
      <c r="A1182" s="13">
        <f t="shared" si="121"/>
        <v>44071</v>
      </c>
      <c r="B1182" s="50">
        <v>16478.010010000002</v>
      </c>
      <c r="C1182" s="23">
        <f t="shared" si="122"/>
        <v>0.76</v>
      </c>
      <c r="D1182" s="24">
        <v>122.63979999999999</v>
      </c>
      <c r="E1182" s="17">
        <f t="shared" si="123"/>
        <v>0.76</v>
      </c>
      <c r="F1182" s="18">
        <f t="shared" si="126"/>
        <v>0</v>
      </c>
      <c r="G1182" s="21">
        <f t="shared" si="127"/>
        <v>2.01973740044975E-2</v>
      </c>
      <c r="H1182" s="19">
        <f t="shared" si="124"/>
        <v>0.31934852304243999</v>
      </c>
      <c r="I1182" s="50">
        <v>11647.6</v>
      </c>
      <c r="J1182" s="18">
        <f t="shared" si="125"/>
        <v>0.76432294482773855</v>
      </c>
    </row>
    <row r="1183" spans="1:10" ht="15" customHeight="1" x14ac:dyDescent="0.3">
      <c r="A1183" s="13">
        <f>A1182+3</f>
        <v>44074</v>
      </c>
      <c r="B1183" s="50">
        <v>16110.070846000001</v>
      </c>
      <c r="C1183" s="23">
        <f t="shared" si="122"/>
        <v>-2.23</v>
      </c>
      <c r="D1183" s="24">
        <v>119.9209</v>
      </c>
      <c r="E1183" s="17">
        <f t="shared" si="123"/>
        <v>-2.2200000000000002</v>
      </c>
      <c r="F1183" s="18">
        <f t="shared" si="126"/>
        <v>9.9999999999997868E-3</v>
      </c>
      <c r="G1183" s="21">
        <f t="shared" si="127"/>
        <v>2.020816152812703E-2</v>
      </c>
      <c r="H1183" s="19">
        <f t="shared" si="124"/>
        <v>0.31951908876735102</v>
      </c>
      <c r="I1183" s="50">
        <v>11387.5</v>
      </c>
      <c r="J1183" s="18">
        <f t="shared" si="125"/>
        <v>-2.2330780589992818</v>
      </c>
    </row>
    <row r="1184" spans="1:10" ht="15" customHeight="1" x14ac:dyDescent="0.3">
      <c r="A1184" s="13">
        <f t="shared" si="121"/>
        <v>44075</v>
      </c>
      <c r="B1184" s="50">
        <v>16227.13854</v>
      </c>
      <c r="C1184" s="23">
        <f t="shared" si="122"/>
        <v>0.73</v>
      </c>
      <c r="D1184" s="24">
        <v>120.79859999999999</v>
      </c>
      <c r="E1184" s="17">
        <f t="shared" si="123"/>
        <v>0.73</v>
      </c>
      <c r="F1184" s="18">
        <f t="shared" si="126"/>
        <v>0</v>
      </c>
      <c r="G1184" s="21">
        <f t="shared" si="127"/>
        <v>2.0197374004497497E-2</v>
      </c>
      <c r="H1184" s="19">
        <f t="shared" si="124"/>
        <v>0.31934852304243994</v>
      </c>
      <c r="I1184" s="50">
        <v>11470.25</v>
      </c>
      <c r="J1184" s="18">
        <f t="shared" si="125"/>
        <v>0.72667398463227229</v>
      </c>
    </row>
    <row r="1185" spans="1:10" ht="15" customHeight="1" x14ac:dyDescent="0.3">
      <c r="A1185" s="13">
        <f t="shared" si="121"/>
        <v>44076</v>
      </c>
      <c r="B1185" s="50">
        <v>16322.174741999999</v>
      </c>
      <c r="C1185" s="23">
        <f t="shared" si="122"/>
        <v>0.59</v>
      </c>
      <c r="D1185" s="24">
        <v>121.4979</v>
      </c>
      <c r="E1185" s="17">
        <f t="shared" si="123"/>
        <v>0.57999999999999996</v>
      </c>
      <c r="F1185" s="18">
        <f t="shared" si="126"/>
        <v>-1.0000000000000009E-2</v>
      </c>
      <c r="G1185" s="21">
        <f t="shared" si="127"/>
        <v>2.0195595732219341E-2</v>
      </c>
      <c r="H1185" s="19">
        <f t="shared" si="124"/>
        <v>0.31932040608894541</v>
      </c>
      <c r="I1185" s="50">
        <v>11535</v>
      </c>
      <c r="J1185" s="18">
        <f t="shared" si="125"/>
        <v>0.56450382511279174</v>
      </c>
    </row>
    <row r="1186" spans="1:10" ht="15" customHeight="1" x14ac:dyDescent="0.3">
      <c r="A1186" s="13">
        <f t="shared" si="121"/>
        <v>44077</v>
      </c>
      <c r="B1186" s="50">
        <v>16311.991681</v>
      </c>
      <c r="C1186" s="23">
        <f t="shared" si="122"/>
        <v>-0.06</v>
      </c>
      <c r="D1186" s="24">
        <v>121.42319999999999</v>
      </c>
      <c r="E1186" s="17">
        <f t="shared" si="123"/>
        <v>-0.06</v>
      </c>
      <c r="F1186" s="18">
        <f t="shared" si="126"/>
        <v>0</v>
      </c>
      <c r="G1186" s="21">
        <f t="shared" si="127"/>
        <v>2.0195595732219341E-2</v>
      </c>
      <c r="H1186" s="19">
        <f t="shared" si="124"/>
        <v>0.31932040608894541</v>
      </c>
      <c r="I1186" s="50">
        <v>11527.45</v>
      </c>
      <c r="J1186" s="18">
        <f t="shared" si="125"/>
        <v>-6.5452969224094257E-2</v>
      </c>
    </row>
    <row r="1187" spans="1:10" ht="15" customHeight="1" x14ac:dyDescent="0.3">
      <c r="A1187" s="13">
        <f t="shared" si="121"/>
        <v>44078</v>
      </c>
      <c r="B1187" s="50">
        <v>16038.065067</v>
      </c>
      <c r="C1187" s="23">
        <f t="shared" si="122"/>
        <v>-1.68</v>
      </c>
      <c r="D1187" s="24">
        <v>119.3918</v>
      </c>
      <c r="E1187" s="17">
        <f t="shared" si="123"/>
        <v>-1.67</v>
      </c>
      <c r="F1187" s="18">
        <f t="shared" si="126"/>
        <v>1.0000000000000009E-2</v>
      </c>
      <c r="G1187" s="21">
        <f t="shared" si="127"/>
        <v>2.0206545786480488E-2</v>
      </c>
      <c r="H1187" s="19">
        <f t="shared" si="124"/>
        <v>0.31949354164878369</v>
      </c>
      <c r="I1187" s="50">
        <v>11333.85</v>
      </c>
      <c r="J1187" s="18">
        <f t="shared" si="125"/>
        <v>-1.679469440335897</v>
      </c>
    </row>
    <row r="1188" spans="1:10" ht="15" customHeight="1" x14ac:dyDescent="0.3">
      <c r="A1188" s="13">
        <f>A1187+3</f>
        <v>44081</v>
      </c>
      <c r="B1188" s="50">
        <v>16068.064262</v>
      </c>
      <c r="C1188" s="23">
        <f t="shared" si="122"/>
        <v>0.19</v>
      </c>
      <c r="D1188" s="24">
        <v>119.6122</v>
      </c>
      <c r="E1188" s="17">
        <f t="shared" si="123"/>
        <v>0.18</v>
      </c>
      <c r="F1188" s="18">
        <f t="shared" si="126"/>
        <v>-1.0000000000000009E-2</v>
      </c>
      <c r="G1188" s="21">
        <f t="shared" si="127"/>
        <v>2.0206545786480488E-2</v>
      </c>
      <c r="H1188" s="19">
        <f t="shared" si="124"/>
        <v>0.31949354164878369</v>
      </c>
      <c r="I1188" s="50">
        <v>11355.05</v>
      </c>
      <c r="J1188" s="18">
        <f t="shared" si="125"/>
        <v>0.18705029623648547</v>
      </c>
    </row>
    <row r="1189" spans="1:10" ht="15" customHeight="1" x14ac:dyDescent="0.3">
      <c r="A1189" s="13">
        <f t="shared" si="121"/>
        <v>44082</v>
      </c>
      <c r="B1189" s="50">
        <v>16014.674185</v>
      </c>
      <c r="C1189" s="23">
        <f t="shared" si="122"/>
        <v>-0.33</v>
      </c>
      <c r="D1189" s="24">
        <v>119.22280000000001</v>
      </c>
      <c r="E1189" s="17">
        <f t="shared" si="123"/>
        <v>-0.33</v>
      </c>
      <c r="F1189" s="18">
        <f t="shared" si="126"/>
        <v>0</v>
      </c>
      <c r="G1189" s="21">
        <f t="shared" si="127"/>
        <v>2.0195595732219341E-2</v>
      </c>
      <c r="H1189" s="19">
        <f t="shared" si="124"/>
        <v>0.31932040608894541</v>
      </c>
      <c r="I1189" s="50">
        <v>11317.35</v>
      </c>
      <c r="J1189" s="18">
        <f t="shared" si="125"/>
        <v>-0.33201086741140651</v>
      </c>
    </row>
    <row r="1190" spans="1:10" ht="15" customHeight="1" x14ac:dyDescent="0.3">
      <c r="A1190" s="13">
        <f t="shared" si="121"/>
        <v>44083</v>
      </c>
      <c r="B1190" s="50">
        <v>15958.991716</v>
      </c>
      <c r="C1190" s="23">
        <f t="shared" si="122"/>
        <v>-0.35</v>
      </c>
      <c r="D1190" s="24">
        <v>118.8124</v>
      </c>
      <c r="E1190" s="17">
        <f t="shared" si="123"/>
        <v>-0.34</v>
      </c>
      <c r="F1190" s="18">
        <f t="shared" si="126"/>
        <v>9.9999999999999534E-3</v>
      </c>
      <c r="G1190" s="21">
        <f t="shared" si="127"/>
        <v>2.0206545786480488E-2</v>
      </c>
      <c r="H1190" s="19">
        <f t="shared" si="124"/>
        <v>0.31949354164878369</v>
      </c>
      <c r="I1190" s="50">
        <v>11278</v>
      </c>
      <c r="J1190" s="18">
        <f t="shared" si="125"/>
        <v>-0.34769623630974006</v>
      </c>
    </row>
    <row r="1191" spans="1:10" ht="15" customHeight="1" x14ac:dyDescent="0.3">
      <c r="A1191" s="13">
        <f t="shared" si="121"/>
        <v>44084</v>
      </c>
      <c r="B1191" s="50">
        <v>16201.43957</v>
      </c>
      <c r="C1191" s="23">
        <f t="shared" si="122"/>
        <v>1.52</v>
      </c>
      <c r="D1191" s="24">
        <v>120.6159</v>
      </c>
      <c r="E1191" s="17">
        <f t="shared" si="123"/>
        <v>1.52</v>
      </c>
      <c r="F1191" s="18">
        <f t="shared" si="126"/>
        <v>0</v>
      </c>
      <c r="G1191" s="21">
        <f t="shared" si="127"/>
        <v>2.0206545786480488E-2</v>
      </c>
      <c r="H1191" s="19">
        <f t="shared" si="124"/>
        <v>0.31949354164878369</v>
      </c>
      <c r="I1191" s="50">
        <v>11449.25</v>
      </c>
      <c r="J1191" s="18">
        <f t="shared" si="125"/>
        <v>1.5184429863450966</v>
      </c>
    </row>
    <row r="1192" spans="1:10" ht="15" customHeight="1" x14ac:dyDescent="0.3">
      <c r="A1192" s="13">
        <f>A1191+1</f>
        <v>44085</v>
      </c>
      <c r="B1192" s="50">
        <v>16222.920247</v>
      </c>
      <c r="C1192" s="23">
        <f t="shared" si="122"/>
        <v>0.13</v>
      </c>
      <c r="D1192" s="24">
        <v>120.7791</v>
      </c>
      <c r="E1192" s="17">
        <f t="shared" si="123"/>
        <v>0.14000000000000001</v>
      </c>
      <c r="F1192" s="18">
        <f t="shared" si="126"/>
        <v>1.0000000000000009E-2</v>
      </c>
      <c r="G1192" s="21">
        <f t="shared" si="127"/>
        <v>2.0217409163311249E-2</v>
      </c>
      <c r="H1192" s="19">
        <f t="shared" si="124"/>
        <v>0.31966530671811322</v>
      </c>
      <c r="I1192" s="50">
        <v>11464.45</v>
      </c>
      <c r="J1192" s="18">
        <f t="shared" si="125"/>
        <v>0.13275978775902986</v>
      </c>
    </row>
    <row r="1193" spans="1:10" ht="15" customHeight="1" x14ac:dyDescent="0.3">
      <c r="A1193" s="13">
        <f>A1192+3</f>
        <v>44088</v>
      </c>
      <c r="B1193" s="50">
        <v>16189.143832</v>
      </c>
      <c r="C1193" s="23">
        <f t="shared" si="122"/>
        <v>-0.21</v>
      </c>
      <c r="D1193" s="24">
        <v>120.5241</v>
      </c>
      <c r="E1193" s="17">
        <f t="shared" si="123"/>
        <v>-0.21</v>
      </c>
      <c r="F1193" s="18">
        <f t="shared" si="126"/>
        <v>0</v>
      </c>
      <c r="G1193" s="21">
        <f t="shared" si="127"/>
        <v>2.0217409163311249E-2</v>
      </c>
      <c r="H1193" s="19">
        <f t="shared" si="124"/>
        <v>0.31966530671811322</v>
      </c>
      <c r="I1193" s="50">
        <v>11440.05</v>
      </c>
      <c r="J1193" s="18">
        <f t="shared" si="125"/>
        <v>-0.21283184103905073</v>
      </c>
    </row>
    <row r="1194" spans="1:10" ht="15" customHeight="1" x14ac:dyDescent="0.3">
      <c r="A1194" s="13">
        <f t="shared" si="121"/>
        <v>44089</v>
      </c>
      <c r="B1194" s="50">
        <v>16304.844659</v>
      </c>
      <c r="C1194" s="23">
        <f t="shared" si="122"/>
        <v>0.71</v>
      </c>
      <c r="D1194" s="24">
        <v>121.3875</v>
      </c>
      <c r="E1194" s="17">
        <f t="shared" si="123"/>
        <v>0.72</v>
      </c>
      <c r="F1194" s="18">
        <f t="shared" si="126"/>
        <v>1.0000000000000009E-2</v>
      </c>
      <c r="G1194" s="21">
        <f t="shared" si="127"/>
        <v>2.0228186002359774E-2</v>
      </c>
      <c r="H1194" s="19">
        <f t="shared" si="124"/>
        <v>0.31983570350496515</v>
      </c>
      <c r="I1194" s="50">
        <v>11521.8</v>
      </c>
      <c r="J1194" s="18">
        <f t="shared" si="125"/>
        <v>0.7145947788689736</v>
      </c>
    </row>
    <row r="1195" spans="1:10" ht="15" customHeight="1" x14ac:dyDescent="0.3">
      <c r="A1195" s="13">
        <f t="shared" si="121"/>
        <v>44090</v>
      </c>
      <c r="B1195" s="50">
        <v>16421.946462</v>
      </c>
      <c r="C1195" s="23">
        <f t="shared" si="122"/>
        <v>0.72</v>
      </c>
      <c r="D1195" s="24">
        <v>122.26130000000001</v>
      </c>
      <c r="E1195" s="17">
        <f t="shared" si="123"/>
        <v>0.72</v>
      </c>
      <c r="F1195" s="18">
        <f t="shared" si="126"/>
        <v>0</v>
      </c>
      <c r="G1195" s="21">
        <f t="shared" si="127"/>
        <v>2.0228186002359774E-2</v>
      </c>
      <c r="H1195" s="19">
        <f t="shared" si="124"/>
        <v>0.31983570350496515</v>
      </c>
      <c r="I1195" s="50">
        <v>11604.55</v>
      </c>
      <c r="J1195" s="18">
        <f t="shared" si="125"/>
        <v>0.71820375288583382</v>
      </c>
    </row>
    <row r="1196" spans="1:10" ht="15" customHeight="1" x14ac:dyDescent="0.3">
      <c r="A1196" s="13">
        <f t="shared" si="121"/>
        <v>44091</v>
      </c>
      <c r="B1196" s="50">
        <v>16296.778431999999</v>
      </c>
      <c r="C1196" s="23">
        <f t="shared" si="122"/>
        <v>-0.76</v>
      </c>
      <c r="D1196" s="24">
        <v>121.3314</v>
      </c>
      <c r="E1196" s="17">
        <f t="shared" si="123"/>
        <v>-0.76</v>
      </c>
      <c r="F1196" s="18">
        <f t="shared" si="126"/>
        <v>0</v>
      </c>
      <c r="G1196" s="21">
        <f t="shared" si="127"/>
        <v>2.0217409163311249E-2</v>
      </c>
      <c r="H1196" s="19">
        <f t="shared" si="124"/>
        <v>0.31966530671811322</v>
      </c>
      <c r="I1196" s="50">
        <v>11516.1</v>
      </c>
      <c r="J1196" s="18">
        <f t="shared" si="125"/>
        <v>-0.76220103321541044</v>
      </c>
    </row>
    <row r="1197" spans="1:10" ht="15" customHeight="1" x14ac:dyDescent="0.3">
      <c r="A1197" s="13">
        <f t="shared" si="121"/>
        <v>44092</v>
      </c>
      <c r="B1197" s="50">
        <v>16280.999760000001</v>
      </c>
      <c r="C1197" s="23">
        <f t="shared" si="122"/>
        <v>-0.1</v>
      </c>
      <c r="D1197" s="24">
        <v>121.2131</v>
      </c>
      <c r="E1197" s="17">
        <f t="shared" si="123"/>
        <v>-0.1</v>
      </c>
      <c r="F1197" s="18">
        <f t="shared" si="126"/>
        <v>0</v>
      </c>
      <c r="G1197" s="21">
        <f t="shared" si="127"/>
        <v>2.0217409163311249E-2</v>
      </c>
      <c r="H1197" s="19">
        <f t="shared" si="124"/>
        <v>0.31966530671811322</v>
      </c>
      <c r="I1197" s="50">
        <v>11504.95</v>
      </c>
      <c r="J1197" s="18">
        <f t="shared" si="125"/>
        <v>-9.6820972377798353E-2</v>
      </c>
    </row>
    <row r="1198" spans="1:10" ht="15" customHeight="1" x14ac:dyDescent="0.3">
      <c r="A1198" s="13">
        <f>A1197+3</f>
        <v>44095</v>
      </c>
      <c r="B1198" s="50">
        <v>15920.991317</v>
      </c>
      <c r="C1198" s="23">
        <f t="shared" si="122"/>
        <v>-2.21</v>
      </c>
      <c r="D1198" s="24">
        <v>118.54049999999999</v>
      </c>
      <c r="E1198" s="17">
        <f t="shared" si="123"/>
        <v>-2.2000000000000002</v>
      </c>
      <c r="F1198" s="18">
        <f t="shared" si="126"/>
        <v>9.9999999999997868E-3</v>
      </c>
      <c r="G1198" s="21">
        <f t="shared" si="127"/>
        <v>2.0217409163311249E-2</v>
      </c>
      <c r="H1198" s="19">
        <f t="shared" si="124"/>
        <v>0.31966530671811322</v>
      </c>
      <c r="I1198" s="50">
        <v>11250.55</v>
      </c>
      <c r="J1198" s="18">
        <f t="shared" si="125"/>
        <v>-2.2112221261283311</v>
      </c>
    </row>
    <row r="1199" spans="1:10" ht="15" customHeight="1" x14ac:dyDescent="0.3">
      <c r="A1199" s="13">
        <f t="shared" si="121"/>
        <v>44096</v>
      </c>
      <c r="B1199" s="50">
        <v>15783.865459000001</v>
      </c>
      <c r="C1199" s="23">
        <f t="shared" si="122"/>
        <v>-0.86</v>
      </c>
      <c r="D1199" s="24">
        <v>117.5284</v>
      </c>
      <c r="E1199" s="17">
        <f t="shared" si="123"/>
        <v>-0.85</v>
      </c>
      <c r="F1199" s="18">
        <f t="shared" si="126"/>
        <v>1.0000000000000009E-2</v>
      </c>
      <c r="G1199" s="21">
        <f t="shared" si="127"/>
        <v>2.0228186002359774E-2</v>
      </c>
      <c r="H1199" s="19">
        <f t="shared" si="124"/>
        <v>0.31983570350496515</v>
      </c>
      <c r="I1199" s="50">
        <v>11153.65</v>
      </c>
      <c r="J1199" s="18">
        <f t="shared" si="125"/>
        <v>-0.86129122576229289</v>
      </c>
    </row>
    <row r="1200" spans="1:10" ht="15" customHeight="1" x14ac:dyDescent="0.3">
      <c r="A1200" s="13">
        <f t="shared" si="121"/>
        <v>44097</v>
      </c>
      <c r="B1200" s="50">
        <v>15752.973225</v>
      </c>
      <c r="C1200" s="23">
        <f t="shared" si="122"/>
        <v>-0.2</v>
      </c>
      <c r="D1200" s="24">
        <v>117.2996</v>
      </c>
      <c r="E1200" s="17">
        <f t="shared" si="123"/>
        <v>-0.19</v>
      </c>
      <c r="F1200" s="18">
        <f t="shared" si="126"/>
        <v>1.0000000000000009E-2</v>
      </c>
      <c r="G1200" s="21">
        <f t="shared" si="127"/>
        <v>2.0238876441865516E-2</v>
      </c>
      <c r="H1200" s="19">
        <f t="shared" si="124"/>
        <v>0.32000473419509706</v>
      </c>
      <c r="I1200" s="50">
        <v>11131.85</v>
      </c>
      <c r="J1200" s="18">
        <f t="shared" si="125"/>
        <v>-0.19545171311632759</v>
      </c>
    </row>
    <row r="1201" spans="1:10" ht="15" customHeight="1" x14ac:dyDescent="0.3">
      <c r="A1201" s="13">
        <f t="shared" si="121"/>
        <v>44098</v>
      </c>
      <c r="B1201" s="50">
        <v>15291.245414999999</v>
      </c>
      <c r="C1201" s="23">
        <f t="shared" si="122"/>
        <v>-2.93</v>
      </c>
      <c r="D1201" s="24">
        <v>113.85760000000001</v>
      </c>
      <c r="E1201" s="17">
        <f t="shared" si="123"/>
        <v>-2.93</v>
      </c>
      <c r="F1201" s="18">
        <f t="shared" si="126"/>
        <v>0</v>
      </c>
      <c r="G1201" s="21">
        <f t="shared" si="127"/>
        <v>2.0238876441865516E-2</v>
      </c>
      <c r="H1201" s="19">
        <f t="shared" si="124"/>
        <v>0.32000473419509706</v>
      </c>
      <c r="I1201" s="50">
        <v>10805.55</v>
      </c>
      <c r="J1201" s="18">
        <f t="shared" si="125"/>
        <v>-2.9312288613303363</v>
      </c>
    </row>
    <row r="1202" spans="1:10" ht="15" customHeight="1" x14ac:dyDescent="0.3">
      <c r="A1202" s="13">
        <f t="shared" si="121"/>
        <v>44099</v>
      </c>
      <c r="B1202" s="50">
        <v>15637.527120999999</v>
      </c>
      <c r="C1202" s="23">
        <f t="shared" si="122"/>
        <v>2.2599999999999998</v>
      </c>
      <c r="D1202" s="24">
        <v>116.4628</v>
      </c>
      <c r="E1202" s="17">
        <f t="shared" si="123"/>
        <v>2.29</v>
      </c>
      <c r="F1202" s="18">
        <f t="shared" si="126"/>
        <v>3.0000000000000249E-2</v>
      </c>
      <c r="G1202" s="21">
        <f t="shared" si="127"/>
        <v>2.0289428245375166E-2</v>
      </c>
      <c r="H1202" s="19">
        <f t="shared" si="124"/>
        <v>0.32080402838969602</v>
      </c>
      <c r="I1202" s="50">
        <v>11050.25</v>
      </c>
      <c r="J1202" s="18">
        <f t="shared" si="125"/>
        <v>2.264576999782526</v>
      </c>
    </row>
    <row r="1203" spans="1:10" ht="15" customHeight="1" x14ac:dyDescent="0.3">
      <c r="A1203" s="13">
        <f>A1202+3</f>
        <v>44102</v>
      </c>
      <c r="B1203" s="50">
        <v>15888.443383</v>
      </c>
      <c r="C1203" s="23">
        <f t="shared" si="122"/>
        <v>1.6</v>
      </c>
      <c r="D1203" s="24">
        <v>118.32129999999999</v>
      </c>
      <c r="E1203" s="17">
        <f t="shared" si="123"/>
        <v>1.6</v>
      </c>
      <c r="F1203" s="18">
        <f t="shared" si="126"/>
        <v>0</v>
      </c>
      <c r="G1203" s="21">
        <f t="shared" si="127"/>
        <v>2.0248190673372624E-2</v>
      </c>
      <c r="H1203" s="19">
        <f t="shared" si="124"/>
        <v>0.32015200512617992</v>
      </c>
      <c r="I1203" s="50">
        <v>11227.55</v>
      </c>
      <c r="J1203" s="18">
        <f t="shared" si="125"/>
        <v>1.6044885862310743</v>
      </c>
    </row>
    <row r="1204" spans="1:10" ht="15" customHeight="1" x14ac:dyDescent="0.3">
      <c r="A1204" s="13">
        <f t="shared" ref="A1204:A1267" si="128">A1203+1</f>
        <v>44103</v>
      </c>
      <c r="B1204" s="50">
        <v>15881.155476</v>
      </c>
      <c r="C1204" s="23">
        <f t="shared" si="122"/>
        <v>-0.05</v>
      </c>
      <c r="D1204" s="24">
        <v>118.2657</v>
      </c>
      <c r="E1204" s="17">
        <f t="shared" si="123"/>
        <v>-0.05</v>
      </c>
      <c r="F1204" s="18">
        <f t="shared" si="126"/>
        <v>0</v>
      </c>
      <c r="G1204" s="21">
        <f t="shared" si="127"/>
        <v>2.0248190673372624E-2</v>
      </c>
      <c r="H1204" s="19">
        <f t="shared" si="124"/>
        <v>0.32015200512617992</v>
      </c>
      <c r="I1204" s="50">
        <v>11222.4</v>
      </c>
      <c r="J1204" s="18">
        <f t="shared" si="125"/>
        <v>-4.5869312539241744E-2</v>
      </c>
    </row>
    <row r="1205" spans="1:10" ht="15" customHeight="1" x14ac:dyDescent="0.3">
      <c r="A1205" s="13">
        <f t="shared" si="128"/>
        <v>44104</v>
      </c>
      <c r="B1205" s="50">
        <v>15916.717631</v>
      </c>
      <c r="C1205" s="23">
        <f t="shared" si="122"/>
        <v>0.22</v>
      </c>
      <c r="D1205" s="24">
        <v>118.5369</v>
      </c>
      <c r="E1205" s="17">
        <f t="shared" si="123"/>
        <v>0.23</v>
      </c>
      <c r="F1205" s="18">
        <f t="shared" si="126"/>
        <v>1.0000000000000009E-2</v>
      </c>
      <c r="G1205" s="21">
        <f t="shared" si="127"/>
        <v>2.0248190673372624E-2</v>
      </c>
      <c r="H1205" s="19">
        <f t="shared" si="124"/>
        <v>0.32015200512617992</v>
      </c>
      <c r="I1205" s="50">
        <v>11247.55</v>
      </c>
      <c r="J1205" s="18">
        <f t="shared" si="125"/>
        <v>0.22410536070715387</v>
      </c>
    </row>
    <row r="1206" spans="1:10" ht="15" customHeight="1" x14ac:dyDescent="0.3">
      <c r="A1206" s="13">
        <f t="shared" si="128"/>
        <v>44105</v>
      </c>
      <c r="B1206" s="50">
        <v>16156.440234</v>
      </c>
      <c r="C1206" s="23">
        <f t="shared" si="122"/>
        <v>1.51</v>
      </c>
      <c r="D1206" s="24">
        <v>120.3156</v>
      </c>
      <c r="E1206" s="17">
        <f t="shared" si="123"/>
        <v>1.5</v>
      </c>
      <c r="F1206" s="18">
        <f t="shared" si="126"/>
        <v>-1.0000000000000009E-2</v>
      </c>
      <c r="G1206" s="21">
        <f t="shared" si="127"/>
        <v>2.0248190673372628E-2</v>
      </c>
      <c r="H1206" s="19">
        <f t="shared" si="124"/>
        <v>0.32015200512617997</v>
      </c>
      <c r="I1206" s="50">
        <v>11416.95</v>
      </c>
      <c r="J1206" s="18">
        <f t="shared" si="125"/>
        <v>1.5061057741463828</v>
      </c>
    </row>
    <row r="1207" spans="1:10" ht="15" customHeight="1" x14ac:dyDescent="0.3">
      <c r="A1207" s="13">
        <f>A1206+4</f>
        <v>44109</v>
      </c>
      <c r="B1207" s="50">
        <v>16278.721404</v>
      </c>
      <c r="C1207" s="23">
        <f t="shared" si="122"/>
        <v>0.76</v>
      </c>
      <c r="D1207" s="24">
        <v>121.23050000000001</v>
      </c>
      <c r="E1207" s="17">
        <f t="shared" si="123"/>
        <v>0.76</v>
      </c>
      <c r="F1207" s="18">
        <f t="shared" si="126"/>
        <v>0</v>
      </c>
      <c r="G1207" s="21">
        <f t="shared" si="127"/>
        <v>2.0248190673372628E-2</v>
      </c>
      <c r="H1207" s="19">
        <f t="shared" si="124"/>
        <v>0.32015200512617997</v>
      </c>
      <c r="I1207" s="50">
        <v>11503.35</v>
      </c>
      <c r="J1207" s="18">
        <f t="shared" si="125"/>
        <v>0.75676954002601071</v>
      </c>
    </row>
    <row r="1208" spans="1:10" ht="15" customHeight="1" x14ac:dyDescent="0.3">
      <c r="A1208" s="13">
        <f t="shared" si="128"/>
        <v>44110</v>
      </c>
      <c r="B1208" s="50">
        <v>16503.769134999999</v>
      </c>
      <c r="C1208" s="23">
        <f t="shared" si="122"/>
        <v>1.38</v>
      </c>
      <c r="D1208" s="24">
        <v>122.90170000000001</v>
      </c>
      <c r="E1208" s="17">
        <f t="shared" si="123"/>
        <v>1.38</v>
      </c>
      <c r="F1208" s="18">
        <f t="shared" si="126"/>
        <v>0</v>
      </c>
      <c r="G1208" s="21">
        <f t="shared" si="127"/>
        <v>2.0238876441865516E-2</v>
      </c>
      <c r="H1208" s="19">
        <f t="shared" si="124"/>
        <v>0.32000473419509706</v>
      </c>
      <c r="I1208" s="50">
        <v>11662.4</v>
      </c>
      <c r="J1208" s="18">
        <f t="shared" si="125"/>
        <v>1.382640709010847</v>
      </c>
    </row>
    <row r="1209" spans="1:10" ht="15" customHeight="1" x14ac:dyDescent="0.3">
      <c r="A1209" s="13">
        <f t="shared" si="128"/>
        <v>44111</v>
      </c>
      <c r="B1209" s="50">
        <v>16611.955634999998</v>
      </c>
      <c r="C1209" s="23">
        <f t="shared" si="122"/>
        <v>0.66</v>
      </c>
      <c r="D1209" s="24">
        <v>123.714</v>
      </c>
      <c r="E1209" s="17">
        <f t="shared" si="123"/>
        <v>0.66</v>
      </c>
      <c r="F1209" s="18">
        <f t="shared" si="126"/>
        <v>0</v>
      </c>
      <c r="G1209" s="21">
        <f t="shared" si="127"/>
        <v>2.0238876441865516E-2</v>
      </c>
      <c r="H1209" s="19">
        <f t="shared" si="124"/>
        <v>0.32000473419509706</v>
      </c>
      <c r="I1209" s="50">
        <v>11738.85</v>
      </c>
      <c r="J1209" s="18">
        <f t="shared" si="125"/>
        <v>0.65552544930718137</v>
      </c>
    </row>
    <row r="1210" spans="1:10" ht="15" customHeight="1" x14ac:dyDescent="0.3">
      <c r="A1210" s="13">
        <f t="shared" si="128"/>
        <v>44112</v>
      </c>
      <c r="B1210" s="50">
        <v>16747.482398</v>
      </c>
      <c r="C1210" s="23">
        <f t="shared" si="122"/>
        <v>0.82</v>
      </c>
      <c r="D1210" s="24">
        <v>124.7328</v>
      </c>
      <c r="E1210" s="17">
        <f t="shared" si="123"/>
        <v>0.82</v>
      </c>
      <c r="F1210" s="18">
        <f t="shared" si="126"/>
        <v>0</v>
      </c>
      <c r="G1210" s="21">
        <f t="shared" si="127"/>
        <v>2.0228186002359774E-2</v>
      </c>
      <c r="H1210" s="19">
        <f t="shared" si="124"/>
        <v>0.31983570350496515</v>
      </c>
      <c r="I1210" s="50">
        <v>11834.6</v>
      </c>
      <c r="J1210" s="18">
        <f t="shared" si="125"/>
        <v>0.81566763354161598</v>
      </c>
    </row>
    <row r="1211" spans="1:10" ht="15" customHeight="1" x14ac:dyDescent="0.3">
      <c r="A1211" s="13">
        <f t="shared" si="128"/>
        <v>44113</v>
      </c>
      <c r="B1211" s="50">
        <v>16860.112398000001</v>
      </c>
      <c r="C1211" s="23">
        <f t="shared" si="122"/>
        <v>0.67</v>
      </c>
      <c r="D1211" s="24">
        <v>125.5714</v>
      </c>
      <c r="E1211" s="17">
        <f t="shared" si="123"/>
        <v>0.67</v>
      </c>
      <c r="F1211" s="18">
        <f t="shared" si="126"/>
        <v>0</v>
      </c>
      <c r="G1211" s="21">
        <f t="shared" si="127"/>
        <v>2.0228186002359774E-2</v>
      </c>
      <c r="H1211" s="19">
        <f t="shared" si="124"/>
        <v>0.31983570350496515</v>
      </c>
      <c r="I1211" s="50">
        <v>11914.2</v>
      </c>
      <c r="J1211" s="18">
        <f t="shared" si="125"/>
        <v>0.67260405928379796</v>
      </c>
    </row>
    <row r="1212" spans="1:10" ht="15" customHeight="1" x14ac:dyDescent="0.3">
      <c r="A1212" s="13">
        <f>A1211+3</f>
        <v>44116</v>
      </c>
      <c r="B1212" s="50">
        <v>16883.844087000001</v>
      </c>
      <c r="C1212" s="23">
        <f t="shared" si="122"/>
        <v>0.14000000000000001</v>
      </c>
      <c r="D1212" s="24">
        <v>125.7525</v>
      </c>
      <c r="E1212" s="17">
        <f t="shared" si="123"/>
        <v>0.14000000000000001</v>
      </c>
      <c r="F1212" s="18">
        <f t="shared" si="126"/>
        <v>0</v>
      </c>
      <c r="G1212" s="21">
        <f t="shared" si="127"/>
        <v>2.021886255529496E-2</v>
      </c>
      <c r="H1212" s="19">
        <f t="shared" si="124"/>
        <v>0.31968828686312101</v>
      </c>
      <c r="I1212" s="50">
        <v>11930.95</v>
      </c>
      <c r="J1212" s="18">
        <f t="shared" si="125"/>
        <v>0.1405885414043746</v>
      </c>
    </row>
    <row r="1213" spans="1:10" ht="15" customHeight="1" x14ac:dyDescent="0.3">
      <c r="A1213" s="13">
        <f t="shared" si="128"/>
        <v>44117</v>
      </c>
      <c r="B1213" s="50">
        <v>16888.86779</v>
      </c>
      <c r="C1213" s="23">
        <f t="shared" si="122"/>
        <v>0.03</v>
      </c>
      <c r="D1213" s="24">
        <v>125.78870000000001</v>
      </c>
      <c r="E1213" s="17">
        <f t="shared" si="123"/>
        <v>0.03</v>
      </c>
      <c r="F1213" s="18">
        <f t="shared" si="126"/>
        <v>0</v>
      </c>
      <c r="G1213" s="21">
        <f t="shared" si="127"/>
        <v>2.021886255529496E-2</v>
      </c>
      <c r="H1213" s="19">
        <f t="shared" si="124"/>
        <v>0.31968828686312101</v>
      </c>
      <c r="I1213" s="50">
        <v>11934.5</v>
      </c>
      <c r="J1213" s="18">
        <f t="shared" si="125"/>
        <v>2.9754545949813489E-2</v>
      </c>
    </row>
    <row r="1214" spans="1:10" ht="15" customHeight="1" x14ac:dyDescent="0.3">
      <c r="A1214" s="13">
        <f t="shared" si="128"/>
        <v>44118</v>
      </c>
      <c r="B1214" s="50">
        <v>16944.730626</v>
      </c>
      <c r="C1214" s="23">
        <f t="shared" si="122"/>
        <v>0.33</v>
      </c>
      <c r="D1214" s="24">
        <v>126.2021</v>
      </c>
      <c r="E1214" s="17">
        <f t="shared" si="123"/>
        <v>0.33</v>
      </c>
      <c r="F1214" s="18">
        <f t="shared" si="126"/>
        <v>0</v>
      </c>
      <c r="G1214" s="21">
        <f t="shared" si="127"/>
        <v>2.021886255529496E-2</v>
      </c>
      <c r="H1214" s="19">
        <f t="shared" si="124"/>
        <v>0.31968828686312101</v>
      </c>
      <c r="I1214" s="50">
        <v>11971.05</v>
      </c>
      <c r="J1214" s="18">
        <f t="shared" si="125"/>
        <v>0.30625497507226335</v>
      </c>
    </row>
    <row r="1215" spans="1:10" ht="15" customHeight="1" x14ac:dyDescent="0.3">
      <c r="A1215" s="13">
        <f t="shared" si="128"/>
        <v>44119</v>
      </c>
      <c r="B1215" s="50">
        <v>16533.238367000002</v>
      </c>
      <c r="C1215" s="23">
        <f t="shared" si="122"/>
        <v>-2.4300000000000002</v>
      </c>
      <c r="D1215" s="24">
        <v>123.1386</v>
      </c>
      <c r="E1215" s="17">
        <f t="shared" si="123"/>
        <v>-2.4300000000000002</v>
      </c>
      <c r="F1215" s="18">
        <f t="shared" si="126"/>
        <v>0</v>
      </c>
      <c r="G1215" s="21">
        <f t="shared" si="127"/>
        <v>2.020945402843596E-2</v>
      </c>
      <c r="H1215" s="19">
        <f t="shared" si="124"/>
        <v>0.31953952499161448</v>
      </c>
      <c r="I1215" s="50">
        <v>11680.35</v>
      </c>
      <c r="J1215" s="18">
        <f t="shared" si="125"/>
        <v>-2.4283584146753951</v>
      </c>
    </row>
    <row r="1216" spans="1:10" ht="15" customHeight="1" x14ac:dyDescent="0.3">
      <c r="A1216" s="13">
        <f t="shared" si="128"/>
        <v>44120</v>
      </c>
      <c r="B1216" s="50">
        <v>16649.462884</v>
      </c>
      <c r="C1216" s="23">
        <f t="shared" si="122"/>
        <v>0.7</v>
      </c>
      <c r="D1216" s="24">
        <v>124.0008</v>
      </c>
      <c r="E1216" s="17">
        <f t="shared" si="123"/>
        <v>0.7</v>
      </c>
      <c r="F1216" s="18">
        <f t="shared" si="126"/>
        <v>0</v>
      </c>
      <c r="G1216" s="21">
        <f t="shared" si="127"/>
        <v>2.020945402843596E-2</v>
      </c>
      <c r="H1216" s="19">
        <f t="shared" si="124"/>
        <v>0.31953952499161448</v>
      </c>
      <c r="I1216" s="50">
        <v>11762.45</v>
      </c>
      <c r="J1216" s="18">
        <f t="shared" si="125"/>
        <v>0.70288989627879606</v>
      </c>
    </row>
    <row r="1217" spans="1:10" ht="15" customHeight="1" x14ac:dyDescent="0.3">
      <c r="A1217" s="13">
        <f>A1216+3</f>
        <v>44123</v>
      </c>
      <c r="B1217" s="50">
        <v>16805.971773000001</v>
      </c>
      <c r="C1217" s="23">
        <f t="shared" si="122"/>
        <v>0.94</v>
      </c>
      <c r="D1217" s="24">
        <v>125.1653</v>
      </c>
      <c r="E1217" s="17">
        <f t="shared" si="123"/>
        <v>0.94</v>
      </c>
      <c r="F1217" s="18">
        <f t="shared" si="126"/>
        <v>0</v>
      </c>
      <c r="G1217" s="21">
        <f t="shared" si="127"/>
        <v>2.020945402843596E-2</v>
      </c>
      <c r="H1217" s="19">
        <f t="shared" si="124"/>
        <v>0.31953952499161448</v>
      </c>
      <c r="I1217" s="50">
        <v>11873.05</v>
      </c>
      <c r="J1217" s="18">
        <f t="shared" si="125"/>
        <v>0.94028029874727237</v>
      </c>
    </row>
    <row r="1218" spans="1:10" ht="15" customHeight="1" x14ac:dyDescent="0.3">
      <c r="A1218" s="13">
        <f t="shared" si="128"/>
        <v>44124</v>
      </c>
      <c r="B1218" s="50">
        <v>16839.603419999999</v>
      </c>
      <c r="C1218" s="23">
        <f t="shared" si="122"/>
        <v>0.2</v>
      </c>
      <c r="D1218" s="24">
        <v>125.4179</v>
      </c>
      <c r="E1218" s="17">
        <f t="shared" si="123"/>
        <v>0.2</v>
      </c>
      <c r="F1218" s="18">
        <f t="shared" si="126"/>
        <v>0</v>
      </c>
      <c r="G1218" s="21">
        <f t="shared" si="127"/>
        <v>2.019882883809649E-2</v>
      </c>
      <c r="H1218" s="19">
        <f t="shared" si="124"/>
        <v>0.31937152598138674</v>
      </c>
      <c r="I1218" s="50">
        <v>11896.8</v>
      </c>
      <c r="J1218" s="18">
        <f t="shared" si="125"/>
        <v>0.2000328474991683</v>
      </c>
    </row>
    <row r="1219" spans="1:10" ht="15" customHeight="1" x14ac:dyDescent="0.3">
      <c r="A1219" s="13">
        <f t="shared" si="128"/>
        <v>44125</v>
      </c>
      <c r="B1219" s="50">
        <v>16897.425507</v>
      </c>
      <c r="C1219" s="23">
        <f t="shared" si="122"/>
        <v>0.34</v>
      </c>
      <c r="D1219" s="24">
        <v>125.8477</v>
      </c>
      <c r="E1219" s="17">
        <f t="shared" si="123"/>
        <v>0.34</v>
      </c>
      <c r="F1219" s="18">
        <f t="shared" si="126"/>
        <v>0</v>
      </c>
      <c r="G1219" s="21">
        <f t="shared" si="127"/>
        <v>2.0188117191746322E-2</v>
      </c>
      <c r="H1219" s="19">
        <f t="shared" si="124"/>
        <v>0.31920215998160295</v>
      </c>
      <c r="I1219" s="50">
        <v>11937.65</v>
      </c>
      <c r="J1219" s="18">
        <f t="shared" si="125"/>
        <v>0.34336964561899302</v>
      </c>
    </row>
    <row r="1220" spans="1:10" ht="15" customHeight="1" x14ac:dyDescent="0.3">
      <c r="A1220" s="13">
        <f t="shared" si="128"/>
        <v>44126</v>
      </c>
      <c r="B1220" s="50">
        <v>16840.519877999999</v>
      </c>
      <c r="C1220" s="23">
        <f t="shared" si="122"/>
        <v>-0.34</v>
      </c>
      <c r="D1220" s="24">
        <v>125.4216</v>
      </c>
      <c r="E1220" s="17">
        <f t="shared" si="123"/>
        <v>-0.34</v>
      </c>
      <c r="F1220" s="18">
        <f t="shared" si="126"/>
        <v>0</v>
      </c>
      <c r="G1220" s="21">
        <f t="shared" si="127"/>
        <v>2.0188117191746322E-2</v>
      </c>
      <c r="H1220" s="19">
        <f t="shared" si="124"/>
        <v>0.31920215998160295</v>
      </c>
      <c r="I1220" s="50">
        <v>11896.45</v>
      </c>
      <c r="J1220" s="18">
        <f t="shared" si="125"/>
        <v>-0.34512655338361325</v>
      </c>
    </row>
    <row r="1221" spans="1:10" ht="15" customHeight="1" x14ac:dyDescent="0.3">
      <c r="A1221" s="13">
        <f t="shared" si="128"/>
        <v>44127</v>
      </c>
      <c r="B1221" s="50">
        <v>16902.960952000001</v>
      </c>
      <c r="C1221" s="23">
        <f t="shared" si="122"/>
        <v>0.37</v>
      </c>
      <c r="D1221" s="24">
        <v>125.8849</v>
      </c>
      <c r="E1221" s="17">
        <f t="shared" si="123"/>
        <v>0.37</v>
      </c>
      <c r="F1221" s="18">
        <f t="shared" si="126"/>
        <v>0</v>
      </c>
      <c r="G1221" s="21">
        <f t="shared" si="127"/>
        <v>2.0178775231205887E-2</v>
      </c>
      <c r="H1221" s="19">
        <f t="shared" si="124"/>
        <v>0.31905445061600701</v>
      </c>
      <c r="I1221" s="50">
        <v>11930.35</v>
      </c>
      <c r="J1221" s="18">
        <f t="shared" si="125"/>
        <v>0.28495895834471324</v>
      </c>
    </row>
    <row r="1222" spans="1:10" ht="15" customHeight="1" x14ac:dyDescent="0.3">
      <c r="A1222" s="13">
        <f>A1221+3</f>
        <v>44130</v>
      </c>
      <c r="B1222" s="50">
        <v>16672.617048</v>
      </c>
      <c r="C1222" s="23">
        <f t="shared" si="122"/>
        <v>-1.36</v>
      </c>
      <c r="D1222" s="24">
        <v>124.1709</v>
      </c>
      <c r="E1222" s="17">
        <f t="shared" si="123"/>
        <v>-1.36</v>
      </c>
      <c r="F1222" s="18">
        <f t="shared" si="126"/>
        <v>0</v>
      </c>
      <c r="G1222" s="21">
        <f t="shared" si="127"/>
        <v>2.0178775231205887E-2</v>
      </c>
      <c r="H1222" s="19">
        <f t="shared" si="124"/>
        <v>0.31905445061600701</v>
      </c>
      <c r="I1222" s="50">
        <v>11767.75</v>
      </c>
      <c r="J1222" s="18">
        <f t="shared" si="125"/>
        <v>-1.3629105600422482</v>
      </c>
    </row>
    <row r="1223" spans="1:10" ht="15" customHeight="1" x14ac:dyDescent="0.3">
      <c r="A1223" s="13">
        <f t="shared" si="128"/>
        <v>44131</v>
      </c>
      <c r="B1223" s="50">
        <v>16844.957019000001</v>
      </c>
      <c r="C1223" s="23">
        <f t="shared" si="122"/>
        <v>1.03</v>
      </c>
      <c r="D1223" s="24">
        <v>125.4532</v>
      </c>
      <c r="E1223" s="17">
        <f t="shared" si="123"/>
        <v>1.03</v>
      </c>
      <c r="F1223" s="18">
        <f t="shared" si="126"/>
        <v>0</v>
      </c>
      <c r="G1223" s="21">
        <f t="shared" si="127"/>
        <v>2.0178775231205887E-2</v>
      </c>
      <c r="H1223" s="19">
        <f t="shared" si="124"/>
        <v>0.31905445061600701</v>
      </c>
      <c r="I1223" s="50">
        <v>11889.4</v>
      </c>
      <c r="J1223" s="18">
        <f t="shared" si="125"/>
        <v>1.0337575152429277</v>
      </c>
    </row>
    <row r="1224" spans="1:10" ht="15" customHeight="1" x14ac:dyDescent="0.3">
      <c r="A1224" s="13">
        <f t="shared" si="128"/>
        <v>44132</v>
      </c>
      <c r="B1224" s="50">
        <v>16623.129183000001</v>
      </c>
      <c r="C1224" s="23">
        <f t="shared" si="122"/>
        <v>-1.32</v>
      </c>
      <c r="D1224" s="24">
        <v>123.80410000000001</v>
      </c>
      <c r="E1224" s="17">
        <f t="shared" si="123"/>
        <v>-1.31</v>
      </c>
      <c r="F1224" s="18">
        <f t="shared" si="126"/>
        <v>1.0000000000000009E-2</v>
      </c>
      <c r="G1224" s="21">
        <f t="shared" si="127"/>
        <v>2.0189410975268107E-2</v>
      </c>
      <c r="H1224" s="19">
        <f t="shared" si="124"/>
        <v>0.31922261649524314</v>
      </c>
      <c r="I1224" s="50">
        <v>11729.6</v>
      </c>
      <c r="J1224" s="18">
        <f t="shared" si="125"/>
        <v>-1.3440543677561465</v>
      </c>
    </row>
    <row r="1225" spans="1:10" ht="15" customHeight="1" x14ac:dyDescent="0.3">
      <c r="A1225" s="13">
        <f t="shared" si="128"/>
        <v>44133</v>
      </c>
      <c r="B1225" s="50">
        <v>16544.446660000001</v>
      </c>
      <c r="C1225" s="23">
        <f t="shared" ref="C1225:C1288" si="129">ROUND(((B1225-B1224)/B1224)*100,2)</f>
        <v>-0.47</v>
      </c>
      <c r="D1225" s="24">
        <v>123.2204</v>
      </c>
      <c r="E1225" s="17">
        <f t="shared" ref="E1225:E1288" si="130">ROUND(((D1225-D1224)/D1224)*100,2)</f>
        <v>-0.47</v>
      </c>
      <c r="F1225" s="18">
        <f t="shared" si="126"/>
        <v>0</v>
      </c>
      <c r="G1225" s="21">
        <f t="shared" si="127"/>
        <v>2.0189410975268107E-2</v>
      </c>
      <c r="H1225" s="19">
        <f t="shared" ref="H1225:H1288" si="131">+G1225*(SQRT(250))</f>
        <v>0.31922261649524314</v>
      </c>
      <c r="I1225" s="50">
        <v>11670.8</v>
      </c>
      <c r="J1225" s="18">
        <f t="shared" ref="J1225:J1288" si="132">+((I1225-I1224)/I1224)*100</f>
        <v>-0.50129586686673966</v>
      </c>
    </row>
    <row r="1226" spans="1:10" ht="15" customHeight="1" x14ac:dyDescent="0.3">
      <c r="A1226" s="13">
        <f t="shared" si="128"/>
        <v>44134</v>
      </c>
      <c r="B1226" s="50">
        <v>16504.158661000001</v>
      </c>
      <c r="C1226" s="23">
        <f t="shared" si="129"/>
        <v>-0.24</v>
      </c>
      <c r="D1226" s="24">
        <v>122.91540000000001</v>
      </c>
      <c r="E1226" s="17">
        <f t="shared" si="130"/>
        <v>-0.25</v>
      </c>
      <c r="F1226" s="18">
        <f t="shared" ref="F1226:F1289" si="133">E1226-C1226</f>
        <v>-1.0000000000000009E-2</v>
      </c>
      <c r="G1226" s="21">
        <f t="shared" si="127"/>
        <v>2.019882883809649E-2</v>
      </c>
      <c r="H1226" s="19">
        <f t="shared" si="131"/>
        <v>0.31937152598138674</v>
      </c>
      <c r="I1226" s="50">
        <v>11642.4</v>
      </c>
      <c r="J1226" s="18">
        <f t="shared" si="132"/>
        <v>-0.24334235870719778</v>
      </c>
    </row>
    <row r="1227" spans="1:10" ht="15" customHeight="1" x14ac:dyDescent="0.3">
      <c r="A1227" s="13">
        <f>A1226+3</f>
        <v>44137</v>
      </c>
      <c r="B1227" s="50">
        <v>16542.079279000001</v>
      </c>
      <c r="C1227" s="23">
        <f t="shared" si="129"/>
        <v>0.23</v>
      </c>
      <c r="D1227" s="24">
        <v>123.19889999999999</v>
      </c>
      <c r="E1227" s="17">
        <f t="shared" si="130"/>
        <v>0.23</v>
      </c>
      <c r="F1227" s="18">
        <f t="shared" si="133"/>
        <v>0</v>
      </c>
      <c r="G1227" s="21">
        <f t="shared" si="127"/>
        <v>2.019882883809649E-2</v>
      </c>
      <c r="H1227" s="19">
        <f t="shared" si="131"/>
        <v>0.31937152598138674</v>
      </c>
      <c r="I1227" s="50">
        <v>11669.15</v>
      </c>
      <c r="J1227" s="18">
        <f t="shared" si="132"/>
        <v>0.22976362262076547</v>
      </c>
    </row>
    <row r="1228" spans="1:10" ht="15" customHeight="1" x14ac:dyDescent="0.3">
      <c r="A1228" s="13">
        <f t="shared" si="128"/>
        <v>44138</v>
      </c>
      <c r="B1228" s="50">
        <v>16746.751383999999</v>
      </c>
      <c r="C1228" s="23">
        <f t="shared" si="129"/>
        <v>1.24</v>
      </c>
      <c r="D1228" s="24">
        <v>124.71729999999999</v>
      </c>
      <c r="E1228" s="17">
        <f t="shared" si="130"/>
        <v>1.23</v>
      </c>
      <c r="F1228" s="18">
        <f t="shared" si="133"/>
        <v>-1.0000000000000009E-2</v>
      </c>
      <c r="G1228" s="21">
        <f t="shared" si="127"/>
        <v>2.01973740044975E-2</v>
      </c>
      <c r="H1228" s="19">
        <f t="shared" si="131"/>
        <v>0.31934852304243999</v>
      </c>
      <c r="I1228" s="50">
        <v>11813.5</v>
      </c>
      <c r="J1228" s="18">
        <f t="shared" si="132"/>
        <v>1.2370224052308898</v>
      </c>
    </row>
    <row r="1229" spans="1:10" ht="15" customHeight="1" x14ac:dyDescent="0.3">
      <c r="A1229" s="13">
        <f t="shared" si="128"/>
        <v>44139</v>
      </c>
      <c r="B1229" s="50">
        <v>16888.654955000002</v>
      </c>
      <c r="C1229" s="23">
        <f t="shared" si="129"/>
        <v>0.85</v>
      </c>
      <c r="D1229" s="24">
        <v>125.7701</v>
      </c>
      <c r="E1229" s="17">
        <f t="shared" si="130"/>
        <v>0.84</v>
      </c>
      <c r="F1229" s="18">
        <f t="shared" si="133"/>
        <v>-1.0000000000000009E-2</v>
      </c>
      <c r="G1229" s="21">
        <f t="shared" si="127"/>
        <v>2.01973740044975E-2</v>
      </c>
      <c r="H1229" s="19">
        <f t="shared" si="131"/>
        <v>0.31934852304243999</v>
      </c>
      <c r="I1229" s="50">
        <v>11908.5</v>
      </c>
      <c r="J1229" s="18">
        <f t="shared" si="132"/>
        <v>0.80416472679561513</v>
      </c>
    </row>
    <row r="1230" spans="1:10" ht="15" customHeight="1" x14ac:dyDescent="0.3">
      <c r="A1230" s="13">
        <f t="shared" si="128"/>
        <v>44140</v>
      </c>
      <c r="B1230" s="50">
        <v>17189.029823000001</v>
      </c>
      <c r="C1230" s="23">
        <f t="shared" si="129"/>
        <v>1.78</v>
      </c>
      <c r="D1230" s="24">
        <v>127.998</v>
      </c>
      <c r="E1230" s="17">
        <f t="shared" si="130"/>
        <v>1.77</v>
      </c>
      <c r="F1230" s="18">
        <f t="shared" si="133"/>
        <v>-1.0000000000000009E-2</v>
      </c>
      <c r="G1230" s="21">
        <f t="shared" si="127"/>
        <v>2.0206545786480491E-2</v>
      </c>
      <c r="H1230" s="19">
        <f t="shared" si="131"/>
        <v>0.31949354164878374</v>
      </c>
      <c r="I1230" s="50">
        <v>12120.3</v>
      </c>
      <c r="J1230" s="18">
        <f t="shared" si="132"/>
        <v>1.7785615316790466</v>
      </c>
    </row>
    <row r="1231" spans="1:10" ht="15" customHeight="1" x14ac:dyDescent="0.3">
      <c r="A1231" s="13">
        <f t="shared" si="128"/>
        <v>44141</v>
      </c>
      <c r="B1231" s="50">
        <v>17392.144499999999</v>
      </c>
      <c r="C1231" s="23">
        <f t="shared" si="129"/>
        <v>1.18</v>
      </c>
      <c r="D1231" s="24">
        <v>129.50380000000001</v>
      </c>
      <c r="E1231" s="17">
        <f t="shared" si="130"/>
        <v>1.18</v>
      </c>
      <c r="F1231" s="18">
        <f t="shared" si="133"/>
        <v>0</v>
      </c>
      <c r="G1231" s="21">
        <f t="shared" si="127"/>
        <v>2.0206545786480491E-2</v>
      </c>
      <c r="H1231" s="19">
        <f t="shared" si="131"/>
        <v>0.31949354164878374</v>
      </c>
      <c r="I1231" s="50">
        <v>12263.55</v>
      </c>
      <c r="J1231" s="18">
        <f t="shared" si="132"/>
        <v>1.1819014380832158</v>
      </c>
    </row>
    <row r="1232" spans="1:10" ht="15" customHeight="1" x14ac:dyDescent="0.3">
      <c r="A1232" s="13">
        <f>A1231+3</f>
        <v>44144</v>
      </c>
      <c r="B1232" s="50">
        <v>17672.253282999998</v>
      </c>
      <c r="C1232" s="23">
        <f t="shared" si="129"/>
        <v>1.61</v>
      </c>
      <c r="D1232" s="24">
        <v>131.58189999999999</v>
      </c>
      <c r="E1232" s="17">
        <f t="shared" si="130"/>
        <v>1.6</v>
      </c>
      <c r="F1232" s="18">
        <f t="shared" si="133"/>
        <v>-1.0000000000000009E-2</v>
      </c>
      <c r="G1232" s="21">
        <f t="shared" si="127"/>
        <v>2.021563265343003E-2</v>
      </c>
      <c r="H1232" s="19">
        <f t="shared" si="131"/>
        <v>0.31963721763056097</v>
      </c>
      <c r="I1232" s="50">
        <v>12461.05</v>
      </c>
      <c r="J1232" s="18">
        <f t="shared" si="132"/>
        <v>1.6104635280974924</v>
      </c>
    </row>
    <row r="1233" spans="1:10" ht="15" customHeight="1" x14ac:dyDescent="0.3">
      <c r="A1233" s="13">
        <f t="shared" si="128"/>
        <v>44145</v>
      </c>
      <c r="B1233" s="50">
        <v>17913.404097999999</v>
      </c>
      <c r="C1233" s="23">
        <f t="shared" si="129"/>
        <v>1.36</v>
      </c>
      <c r="D1233" s="24">
        <v>133.358</v>
      </c>
      <c r="E1233" s="17">
        <f t="shared" si="130"/>
        <v>1.35</v>
      </c>
      <c r="F1233" s="18">
        <f t="shared" si="133"/>
        <v>-1.0000000000000009E-2</v>
      </c>
      <c r="G1233" s="21">
        <f t="shared" si="127"/>
        <v>2.0215632653430033E-2</v>
      </c>
      <c r="H1233" s="19">
        <f t="shared" si="131"/>
        <v>0.31963721763056102</v>
      </c>
      <c r="I1233" s="50">
        <v>12631.1</v>
      </c>
      <c r="J1233" s="18">
        <f t="shared" si="132"/>
        <v>1.3646522564310479</v>
      </c>
    </row>
    <row r="1234" spans="1:10" ht="15" customHeight="1" x14ac:dyDescent="0.3">
      <c r="A1234" s="13">
        <f t="shared" si="128"/>
        <v>44146</v>
      </c>
      <c r="B1234" s="50">
        <v>18080.83685</v>
      </c>
      <c r="C1234" s="23">
        <f t="shared" si="129"/>
        <v>0.93</v>
      </c>
      <c r="D1234" s="24">
        <v>134.602</v>
      </c>
      <c r="E1234" s="17">
        <f t="shared" si="130"/>
        <v>0.93</v>
      </c>
      <c r="F1234" s="18">
        <f t="shared" si="133"/>
        <v>0</v>
      </c>
      <c r="G1234" s="21">
        <f t="shared" si="127"/>
        <v>2.0215632653430033E-2</v>
      </c>
      <c r="H1234" s="19">
        <f t="shared" si="131"/>
        <v>0.31963721763056102</v>
      </c>
      <c r="I1234" s="50">
        <v>12749.15</v>
      </c>
      <c r="J1234" s="18">
        <f t="shared" si="132"/>
        <v>0.93459793683843273</v>
      </c>
    </row>
    <row r="1235" spans="1:10" ht="15" customHeight="1" x14ac:dyDescent="0.3">
      <c r="A1235" s="13">
        <f t="shared" si="128"/>
        <v>44147</v>
      </c>
      <c r="B1235" s="50">
        <v>17998.113214000001</v>
      </c>
      <c r="C1235" s="23">
        <f t="shared" si="129"/>
        <v>-0.46</v>
      </c>
      <c r="D1235" s="24">
        <v>133.98609999999999</v>
      </c>
      <c r="E1235" s="17">
        <f t="shared" si="130"/>
        <v>-0.46</v>
      </c>
      <c r="F1235" s="18">
        <f t="shared" si="133"/>
        <v>0</v>
      </c>
      <c r="G1235" s="21">
        <f t="shared" si="127"/>
        <v>2.0215632653430033E-2</v>
      </c>
      <c r="H1235" s="19">
        <f t="shared" si="131"/>
        <v>0.31963721763056102</v>
      </c>
      <c r="I1235" s="50">
        <v>12690.8</v>
      </c>
      <c r="J1235" s="18">
        <f t="shared" si="132"/>
        <v>-0.45767757066157644</v>
      </c>
    </row>
    <row r="1236" spans="1:10" ht="15" customHeight="1" x14ac:dyDescent="0.3">
      <c r="A1236" s="13">
        <f t="shared" si="128"/>
        <v>44148</v>
      </c>
      <c r="B1236" s="50">
        <v>18039.439577000001</v>
      </c>
      <c r="C1236" s="23">
        <f t="shared" si="129"/>
        <v>0.23</v>
      </c>
      <c r="D1236" s="24">
        <v>134.29179999999999</v>
      </c>
      <c r="E1236" s="17">
        <f t="shared" si="130"/>
        <v>0.23</v>
      </c>
      <c r="F1236" s="18">
        <f t="shared" si="133"/>
        <v>0</v>
      </c>
      <c r="G1236" s="21">
        <f t="shared" si="127"/>
        <v>2.0215632653430033E-2</v>
      </c>
      <c r="H1236" s="19">
        <f t="shared" si="131"/>
        <v>0.31963721763056102</v>
      </c>
      <c r="I1236" s="50">
        <v>12719.95</v>
      </c>
      <c r="J1236" s="18">
        <f t="shared" si="132"/>
        <v>0.22969395152395009</v>
      </c>
    </row>
    <row r="1237" spans="1:10" ht="15" customHeight="1" x14ac:dyDescent="0.3">
      <c r="A1237" s="13">
        <f>A1236+4</f>
        <v>44152</v>
      </c>
      <c r="B1237" s="50">
        <v>18258.22537</v>
      </c>
      <c r="C1237" s="23">
        <f t="shared" si="129"/>
        <v>1.21</v>
      </c>
      <c r="D1237" s="24">
        <v>135.91290000000001</v>
      </c>
      <c r="E1237" s="17">
        <f t="shared" si="130"/>
        <v>1.21</v>
      </c>
      <c r="F1237" s="18">
        <f t="shared" si="133"/>
        <v>0</v>
      </c>
      <c r="G1237" s="21">
        <f t="shared" si="127"/>
        <v>2.0215632653430033E-2</v>
      </c>
      <c r="H1237" s="19">
        <f t="shared" si="131"/>
        <v>0.31963721763056102</v>
      </c>
      <c r="I1237" s="50">
        <v>12874.2</v>
      </c>
      <c r="J1237" s="18">
        <f t="shared" si="132"/>
        <v>1.2126619994575449</v>
      </c>
    </row>
    <row r="1238" spans="1:10" ht="15" customHeight="1" x14ac:dyDescent="0.3">
      <c r="A1238" s="13">
        <f t="shared" si="128"/>
        <v>44153</v>
      </c>
      <c r="B1238" s="50">
        <v>18349.018566999999</v>
      </c>
      <c r="C1238" s="23">
        <f t="shared" si="129"/>
        <v>0.5</v>
      </c>
      <c r="D1238" s="24">
        <v>136.58080000000001</v>
      </c>
      <c r="E1238" s="17">
        <f t="shared" si="130"/>
        <v>0.49</v>
      </c>
      <c r="F1238" s="18">
        <f t="shared" si="133"/>
        <v>-1.0000000000000009E-2</v>
      </c>
      <c r="G1238" s="21">
        <f t="shared" si="127"/>
        <v>2.0215632653430033E-2</v>
      </c>
      <c r="H1238" s="19">
        <f t="shared" si="131"/>
        <v>0.31963721763056102</v>
      </c>
      <c r="I1238" s="50">
        <v>12938.25</v>
      </c>
      <c r="J1238" s="18">
        <f t="shared" si="132"/>
        <v>0.49750664118934979</v>
      </c>
    </row>
    <row r="1239" spans="1:10" ht="15" customHeight="1" x14ac:dyDescent="0.3">
      <c r="A1239" s="13">
        <f t="shared" si="128"/>
        <v>44154</v>
      </c>
      <c r="B1239" s="50">
        <v>18112.831453999999</v>
      </c>
      <c r="C1239" s="23">
        <f t="shared" si="129"/>
        <v>-1.29</v>
      </c>
      <c r="D1239" s="24">
        <v>134.822</v>
      </c>
      <c r="E1239" s="17">
        <f t="shared" si="130"/>
        <v>-1.29</v>
      </c>
      <c r="F1239" s="18">
        <f t="shared" si="133"/>
        <v>0</v>
      </c>
      <c r="G1239" s="21">
        <f t="shared" ref="G1239:G1302" si="134">+STDEV(F992:F1239)</f>
        <v>2.0215632653430033E-2</v>
      </c>
      <c r="H1239" s="19">
        <f t="shared" si="131"/>
        <v>0.31963721763056102</v>
      </c>
      <c r="I1239" s="50">
        <v>12771.7</v>
      </c>
      <c r="J1239" s="18">
        <f t="shared" si="132"/>
        <v>-1.28726837091569</v>
      </c>
    </row>
    <row r="1240" spans="1:10" ht="15" customHeight="1" x14ac:dyDescent="0.3">
      <c r="A1240" s="13">
        <f t="shared" si="128"/>
        <v>44155</v>
      </c>
      <c r="B1240" s="50">
        <v>18236.682905000001</v>
      </c>
      <c r="C1240" s="23">
        <f t="shared" si="129"/>
        <v>0.68</v>
      </c>
      <c r="D1240" s="24">
        <v>135.74299999999999</v>
      </c>
      <c r="E1240" s="17">
        <f t="shared" si="130"/>
        <v>0.68</v>
      </c>
      <c r="F1240" s="18">
        <f t="shared" si="133"/>
        <v>0</v>
      </c>
      <c r="G1240" s="21">
        <f t="shared" si="134"/>
        <v>2.0215632653430033E-2</v>
      </c>
      <c r="H1240" s="19">
        <f t="shared" si="131"/>
        <v>0.31963721763056102</v>
      </c>
      <c r="I1240" s="50">
        <v>12859.05</v>
      </c>
      <c r="J1240" s="18">
        <f t="shared" si="132"/>
        <v>0.68393401035099899</v>
      </c>
    </row>
    <row r="1241" spans="1:10" ht="15" customHeight="1" x14ac:dyDescent="0.3">
      <c r="A1241" s="13">
        <f>A1240+3</f>
        <v>44158</v>
      </c>
      <c r="B1241" s="50">
        <v>18332.326346999998</v>
      </c>
      <c r="C1241" s="23">
        <f t="shared" si="129"/>
        <v>0.52</v>
      </c>
      <c r="D1241" s="24">
        <v>136.4479</v>
      </c>
      <c r="E1241" s="17">
        <f t="shared" si="130"/>
        <v>0.52</v>
      </c>
      <c r="F1241" s="18">
        <f t="shared" si="133"/>
        <v>0</v>
      </c>
      <c r="G1241" s="21">
        <f t="shared" si="134"/>
        <v>2.0215632653430033E-2</v>
      </c>
      <c r="H1241" s="19">
        <f t="shared" si="131"/>
        <v>0.31963721763056102</v>
      </c>
      <c r="I1241" s="50">
        <v>12926.45</v>
      </c>
      <c r="J1241" s="18">
        <f t="shared" si="132"/>
        <v>0.52414447412523824</v>
      </c>
    </row>
    <row r="1242" spans="1:10" ht="15" customHeight="1" x14ac:dyDescent="0.3">
      <c r="A1242" s="13">
        <f t="shared" si="128"/>
        <v>44159</v>
      </c>
      <c r="B1242" s="50">
        <v>18514.820389</v>
      </c>
      <c r="C1242" s="23">
        <f t="shared" si="129"/>
        <v>1</v>
      </c>
      <c r="D1242" s="24">
        <v>137.804</v>
      </c>
      <c r="E1242" s="17">
        <f t="shared" si="130"/>
        <v>0.99</v>
      </c>
      <c r="F1242" s="18">
        <f t="shared" si="133"/>
        <v>-1.0000000000000009E-2</v>
      </c>
      <c r="G1242" s="21">
        <f t="shared" si="134"/>
        <v>2.022463471980232E-2</v>
      </c>
      <c r="H1242" s="19">
        <f t="shared" si="131"/>
        <v>0.31977955279748321</v>
      </c>
      <c r="I1242" s="50">
        <v>13055.15</v>
      </c>
      <c r="J1242" s="18">
        <f t="shared" si="132"/>
        <v>0.99563298508096887</v>
      </c>
    </row>
    <row r="1243" spans="1:10" ht="15" customHeight="1" x14ac:dyDescent="0.3">
      <c r="A1243" s="13">
        <f t="shared" si="128"/>
        <v>44160</v>
      </c>
      <c r="B1243" s="50">
        <v>18235.761074999999</v>
      </c>
      <c r="C1243" s="23">
        <f t="shared" si="129"/>
        <v>-1.51</v>
      </c>
      <c r="D1243" s="24">
        <v>135.72130000000001</v>
      </c>
      <c r="E1243" s="17">
        <f t="shared" si="130"/>
        <v>-1.51</v>
      </c>
      <c r="F1243" s="18">
        <f t="shared" si="133"/>
        <v>0</v>
      </c>
      <c r="G1243" s="21">
        <f t="shared" si="134"/>
        <v>2.022463471980232E-2</v>
      </c>
      <c r="H1243" s="19">
        <f t="shared" si="131"/>
        <v>0.31977955279748321</v>
      </c>
      <c r="I1243" s="50">
        <v>12858.4</v>
      </c>
      <c r="J1243" s="18">
        <f t="shared" si="132"/>
        <v>-1.5070680919024293</v>
      </c>
    </row>
    <row r="1244" spans="1:10" ht="15" customHeight="1" x14ac:dyDescent="0.3">
      <c r="A1244" s="13">
        <f t="shared" si="128"/>
        <v>44161</v>
      </c>
      <c r="B1244" s="50">
        <v>18418.155843</v>
      </c>
      <c r="C1244" s="23">
        <f t="shared" si="129"/>
        <v>1</v>
      </c>
      <c r="D1244" s="24">
        <v>137.0788</v>
      </c>
      <c r="E1244" s="17">
        <f t="shared" si="130"/>
        <v>1</v>
      </c>
      <c r="F1244" s="18">
        <f t="shared" si="133"/>
        <v>0</v>
      </c>
      <c r="G1244" s="21">
        <f t="shared" si="134"/>
        <v>2.022463471980232E-2</v>
      </c>
      <c r="H1244" s="19">
        <f t="shared" si="131"/>
        <v>0.31977955279748321</v>
      </c>
      <c r="I1244" s="50">
        <v>12987</v>
      </c>
      <c r="J1244" s="18">
        <f t="shared" si="132"/>
        <v>1.0001244322777356</v>
      </c>
    </row>
    <row r="1245" spans="1:10" ht="15" customHeight="1" x14ac:dyDescent="0.3">
      <c r="A1245" s="13">
        <f t="shared" si="128"/>
        <v>44162</v>
      </c>
      <c r="B1245" s="50">
        <v>18392.543141999999</v>
      </c>
      <c r="C1245" s="23">
        <f t="shared" si="129"/>
        <v>-0.14000000000000001</v>
      </c>
      <c r="D1245" s="24">
        <v>136.8878</v>
      </c>
      <c r="E1245" s="17">
        <f t="shared" si="130"/>
        <v>-0.14000000000000001</v>
      </c>
      <c r="F1245" s="18">
        <f t="shared" si="133"/>
        <v>0</v>
      </c>
      <c r="G1245" s="21">
        <f t="shared" si="134"/>
        <v>2.0213532940457565E-2</v>
      </c>
      <c r="H1245" s="19">
        <f t="shared" si="131"/>
        <v>0.31960401825343304</v>
      </c>
      <c r="I1245" s="50">
        <v>12968.95</v>
      </c>
      <c r="J1245" s="18">
        <f t="shared" si="132"/>
        <v>-0.13898513898513337</v>
      </c>
    </row>
    <row r="1246" spans="1:10" ht="15" customHeight="1" x14ac:dyDescent="0.3">
      <c r="A1246" s="13">
        <f>A1245+4</f>
        <v>44166</v>
      </c>
      <c r="B1246" s="50">
        <v>18591.247214999999</v>
      </c>
      <c r="C1246" s="23">
        <f t="shared" si="129"/>
        <v>1.08</v>
      </c>
      <c r="D1246" s="24">
        <v>138.3638</v>
      </c>
      <c r="E1246" s="17">
        <f t="shared" si="130"/>
        <v>1.08</v>
      </c>
      <c r="F1246" s="18">
        <f t="shared" si="133"/>
        <v>0</v>
      </c>
      <c r="G1246" s="21">
        <f t="shared" si="134"/>
        <v>2.0213532940457565E-2</v>
      </c>
      <c r="H1246" s="19">
        <f t="shared" si="131"/>
        <v>0.31960401825343304</v>
      </c>
      <c r="I1246" s="50">
        <v>13109.05</v>
      </c>
      <c r="J1246" s="18">
        <f t="shared" si="132"/>
        <v>1.0802724970024447</v>
      </c>
    </row>
    <row r="1247" spans="1:10" ht="15" customHeight="1" x14ac:dyDescent="0.3">
      <c r="A1247" s="13">
        <f t="shared" si="128"/>
        <v>44167</v>
      </c>
      <c r="B1247" s="50">
        <v>18597.898574999999</v>
      </c>
      <c r="C1247" s="23">
        <f t="shared" si="129"/>
        <v>0.04</v>
      </c>
      <c r="D1247" s="24">
        <v>138.40860000000001</v>
      </c>
      <c r="E1247" s="17">
        <f t="shared" si="130"/>
        <v>0.03</v>
      </c>
      <c r="F1247" s="18">
        <f t="shared" si="133"/>
        <v>-1.0000000000000002E-2</v>
      </c>
      <c r="G1247" s="21">
        <f t="shared" si="134"/>
        <v>2.0211109923662068E-2</v>
      </c>
      <c r="H1247" s="19">
        <f t="shared" si="131"/>
        <v>0.31956570699401998</v>
      </c>
      <c r="I1247" s="50">
        <v>13113.75</v>
      </c>
      <c r="J1247" s="18">
        <f t="shared" si="132"/>
        <v>3.5853093855014118E-2</v>
      </c>
    </row>
    <row r="1248" spans="1:10" ht="15" customHeight="1" x14ac:dyDescent="0.3">
      <c r="A1248" s="13">
        <f t="shared" si="128"/>
        <v>44168</v>
      </c>
      <c r="B1248" s="50">
        <v>18626.532042999999</v>
      </c>
      <c r="C1248" s="23">
        <f t="shared" si="129"/>
        <v>0.15</v>
      </c>
      <c r="D1248" s="24">
        <v>138.62010000000001</v>
      </c>
      <c r="E1248" s="17">
        <f t="shared" si="130"/>
        <v>0.15</v>
      </c>
      <c r="F1248" s="18">
        <f t="shared" si="133"/>
        <v>0</v>
      </c>
      <c r="G1248" s="21">
        <f t="shared" si="134"/>
        <v>2.0199758260261921E-2</v>
      </c>
      <c r="H1248" s="19">
        <f t="shared" si="131"/>
        <v>0.31938622143613982</v>
      </c>
      <c r="I1248" s="50">
        <v>13133.9</v>
      </c>
      <c r="J1248" s="18">
        <f t="shared" si="132"/>
        <v>0.15365551425030702</v>
      </c>
    </row>
    <row r="1249" spans="1:10" ht="15" customHeight="1" x14ac:dyDescent="0.3">
      <c r="A1249" s="13">
        <f t="shared" si="128"/>
        <v>44169</v>
      </c>
      <c r="B1249" s="50">
        <v>18803.268190999999</v>
      </c>
      <c r="C1249" s="23">
        <f t="shared" si="129"/>
        <v>0.95</v>
      </c>
      <c r="D1249" s="24">
        <v>139.9383</v>
      </c>
      <c r="E1249" s="17">
        <f t="shared" si="130"/>
        <v>0.95</v>
      </c>
      <c r="F1249" s="18">
        <f t="shared" si="133"/>
        <v>0</v>
      </c>
      <c r="G1249" s="21">
        <f t="shared" si="134"/>
        <v>2.0199758260261921E-2</v>
      </c>
      <c r="H1249" s="19">
        <f t="shared" si="131"/>
        <v>0.31938622143613982</v>
      </c>
      <c r="I1249" s="50">
        <v>13258.55</v>
      </c>
      <c r="J1249" s="18">
        <f t="shared" si="132"/>
        <v>0.94907072537479076</v>
      </c>
    </row>
    <row r="1250" spans="1:10" ht="15" customHeight="1" x14ac:dyDescent="0.3">
      <c r="A1250" s="13">
        <f>A1249+3</f>
        <v>44172</v>
      </c>
      <c r="B1250" s="50">
        <v>18941.145645000001</v>
      </c>
      <c r="C1250" s="23">
        <f t="shared" si="129"/>
        <v>0.73</v>
      </c>
      <c r="D1250" s="24">
        <v>140.96170000000001</v>
      </c>
      <c r="E1250" s="17">
        <f t="shared" si="130"/>
        <v>0.73</v>
      </c>
      <c r="F1250" s="18">
        <f t="shared" si="133"/>
        <v>0</v>
      </c>
      <c r="G1250" s="21">
        <f t="shared" si="134"/>
        <v>2.0199758260261921E-2</v>
      </c>
      <c r="H1250" s="19">
        <f t="shared" si="131"/>
        <v>0.31938622143613982</v>
      </c>
      <c r="I1250" s="50">
        <v>13355.75</v>
      </c>
      <c r="J1250" s="18">
        <f t="shared" si="132"/>
        <v>0.73311184103842975</v>
      </c>
    </row>
    <row r="1251" spans="1:10" ht="15" customHeight="1" x14ac:dyDescent="0.3">
      <c r="A1251" s="13">
        <f t="shared" si="128"/>
        <v>44173</v>
      </c>
      <c r="B1251" s="50">
        <v>18993.860158</v>
      </c>
      <c r="C1251" s="23">
        <f t="shared" si="129"/>
        <v>0.28000000000000003</v>
      </c>
      <c r="D1251" s="24">
        <v>141.36060000000001</v>
      </c>
      <c r="E1251" s="17">
        <f t="shared" si="130"/>
        <v>0.28000000000000003</v>
      </c>
      <c r="F1251" s="18">
        <f t="shared" si="133"/>
        <v>0</v>
      </c>
      <c r="G1251" s="21">
        <f t="shared" si="134"/>
        <v>2.0199758260261921E-2</v>
      </c>
      <c r="H1251" s="19">
        <f t="shared" si="131"/>
        <v>0.31938622143613982</v>
      </c>
      <c r="I1251" s="50">
        <v>13392.95</v>
      </c>
      <c r="J1251" s="18">
        <f t="shared" si="132"/>
        <v>0.27853171854819631</v>
      </c>
    </row>
    <row r="1252" spans="1:10" ht="15" customHeight="1" x14ac:dyDescent="0.3">
      <c r="A1252" s="13">
        <f t="shared" si="128"/>
        <v>44174</v>
      </c>
      <c r="B1252" s="50">
        <v>19186.948156999999</v>
      </c>
      <c r="C1252" s="23">
        <f t="shared" si="129"/>
        <v>1.02</v>
      </c>
      <c r="D1252" s="24">
        <v>142.79490000000001</v>
      </c>
      <c r="E1252" s="17">
        <f t="shared" si="130"/>
        <v>1.01</v>
      </c>
      <c r="F1252" s="18">
        <f t="shared" si="133"/>
        <v>-1.0000000000000009E-2</v>
      </c>
      <c r="G1252" s="21">
        <f t="shared" si="134"/>
        <v>2.0199758260261921E-2</v>
      </c>
      <c r="H1252" s="19">
        <f t="shared" si="131"/>
        <v>0.31938622143613982</v>
      </c>
      <c r="I1252" s="50">
        <v>13529.1</v>
      </c>
      <c r="J1252" s="18">
        <f t="shared" si="132"/>
        <v>1.0165796183813098</v>
      </c>
    </row>
    <row r="1253" spans="1:10" ht="15" customHeight="1" x14ac:dyDescent="0.3">
      <c r="A1253" s="13">
        <f t="shared" si="128"/>
        <v>44175</v>
      </c>
      <c r="B1253" s="50">
        <v>19114.960298999998</v>
      </c>
      <c r="C1253" s="23">
        <f t="shared" si="129"/>
        <v>-0.38</v>
      </c>
      <c r="D1253" s="24">
        <v>142.25710000000001</v>
      </c>
      <c r="E1253" s="17">
        <f t="shared" si="130"/>
        <v>-0.38</v>
      </c>
      <c r="F1253" s="18">
        <f t="shared" si="133"/>
        <v>0</v>
      </c>
      <c r="G1253" s="21">
        <f t="shared" si="134"/>
        <v>2.0199758260261921E-2</v>
      </c>
      <c r="H1253" s="19">
        <f t="shared" si="131"/>
        <v>0.31938622143613982</v>
      </c>
      <c r="I1253" s="50">
        <v>13478.3</v>
      </c>
      <c r="J1253" s="18">
        <f t="shared" si="132"/>
        <v>-0.37548691339409929</v>
      </c>
    </row>
    <row r="1254" spans="1:10" ht="15" customHeight="1" x14ac:dyDescent="0.3">
      <c r="A1254" s="13">
        <f t="shared" si="128"/>
        <v>44176</v>
      </c>
      <c r="B1254" s="50">
        <v>19165.334781000001</v>
      </c>
      <c r="C1254" s="23">
        <f t="shared" si="129"/>
        <v>0.26</v>
      </c>
      <c r="D1254" s="24">
        <v>142.62629999999999</v>
      </c>
      <c r="E1254" s="17">
        <f t="shared" si="130"/>
        <v>0.26</v>
      </c>
      <c r="F1254" s="18">
        <f t="shared" si="133"/>
        <v>0</v>
      </c>
      <c r="G1254" s="21">
        <f t="shared" si="134"/>
        <v>2.0199758260261921E-2</v>
      </c>
      <c r="H1254" s="19">
        <f t="shared" si="131"/>
        <v>0.31938622143613982</v>
      </c>
      <c r="I1254" s="50">
        <v>13513.85</v>
      </c>
      <c r="J1254" s="18">
        <f t="shared" si="132"/>
        <v>0.26375729876914072</v>
      </c>
    </row>
    <row r="1255" spans="1:10" ht="15" customHeight="1" x14ac:dyDescent="0.3">
      <c r="A1255" s="13">
        <f>A1254+3</f>
        <v>44179</v>
      </c>
      <c r="B1255" s="50">
        <v>19228.161064</v>
      </c>
      <c r="C1255" s="23">
        <f t="shared" si="129"/>
        <v>0.33</v>
      </c>
      <c r="D1255" s="24">
        <v>143.09370000000001</v>
      </c>
      <c r="E1255" s="17">
        <f t="shared" si="130"/>
        <v>0.33</v>
      </c>
      <c r="F1255" s="18">
        <f t="shared" si="133"/>
        <v>0</v>
      </c>
      <c r="G1255" s="21">
        <f t="shared" si="134"/>
        <v>2.0199758260261921E-2</v>
      </c>
      <c r="H1255" s="19">
        <f t="shared" si="131"/>
        <v>0.31938622143613982</v>
      </c>
      <c r="I1255" s="50">
        <v>13558.15</v>
      </c>
      <c r="J1255" s="18">
        <f t="shared" si="132"/>
        <v>0.32781183748524123</v>
      </c>
    </row>
    <row r="1256" spans="1:10" ht="15" customHeight="1" x14ac:dyDescent="0.3">
      <c r="A1256" s="13">
        <f t="shared" si="128"/>
        <v>44180</v>
      </c>
      <c r="B1256" s="50">
        <v>19241.903427000001</v>
      </c>
      <c r="C1256" s="23">
        <f t="shared" si="129"/>
        <v>7.0000000000000007E-2</v>
      </c>
      <c r="D1256" s="24">
        <v>143.1908</v>
      </c>
      <c r="E1256" s="17">
        <f t="shared" si="130"/>
        <v>7.0000000000000007E-2</v>
      </c>
      <c r="F1256" s="18">
        <f t="shared" si="133"/>
        <v>0</v>
      </c>
      <c r="G1256" s="21">
        <f t="shared" si="134"/>
        <v>2.0199758260261921E-2</v>
      </c>
      <c r="H1256" s="19">
        <f t="shared" si="131"/>
        <v>0.31938622143613982</v>
      </c>
      <c r="I1256" s="50">
        <v>13567.85</v>
      </c>
      <c r="J1256" s="18">
        <f t="shared" si="132"/>
        <v>7.1543684057196064E-2</v>
      </c>
    </row>
    <row r="1257" spans="1:10" ht="15" customHeight="1" x14ac:dyDescent="0.3">
      <c r="A1257" s="13">
        <f t="shared" si="128"/>
        <v>44181</v>
      </c>
      <c r="B1257" s="50">
        <v>19404.797938</v>
      </c>
      <c r="C1257" s="23">
        <f t="shared" si="129"/>
        <v>0.85</v>
      </c>
      <c r="D1257" s="24">
        <v>144.40629999999999</v>
      </c>
      <c r="E1257" s="17">
        <f t="shared" si="130"/>
        <v>0.85</v>
      </c>
      <c r="F1257" s="18">
        <f t="shared" si="133"/>
        <v>0</v>
      </c>
      <c r="G1257" s="21">
        <f t="shared" si="134"/>
        <v>2.0191068514250579E-2</v>
      </c>
      <c r="H1257" s="19">
        <f t="shared" si="131"/>
        <v>0.3192488244877188</v>
      </c>
      <c r="I1257" s="50">
        <v>13682.7</v>
      </c>
      <c r="J1257" s="18">
        <f t="shared" si="132"/>
        <v>0.846486362983084</v>
      </c>
    </row>
    <row r="1258" spans="1:10" ht="15" customHeight="1" x14ac:dyDescent="0.3">
      <c r="A1258" s="13">
        <f t="shared" si="128"/>
        <v>44182</v>
      </c>
      <c r="B1258" s="50">
        <v>19491.300936</v>
      </c>
      <c r="C1258" s="23">
        <f t="shared" si="129"/>
        <v>0.45</v>
      </c>
      <c r="D1258" s="24">
        <v>145.0506</v>
      </c>
      <c r="E1258" s="17">
        <f t="shared" si="130"/>
        <v>0.45</v>
      </c>
      <c r="F1258" s="18">
        <f t="shared" si="133"/>
        <v>0</v>
      </c>
      <c r="G1258" s="21">
        <f t="shared" si="134"/>
        <v>2.0191068514250579E-2</v>
      </c>
      <c r="H1258" s="19">
        <f t="shared" si="131"/>
        <v>0.3192488244877188</v>
      </c>
      <c r="I1258" s="50">
        <v>13740.7</v>
      </c>
      <c r="J1258" s="18">
        <f t="shared" si="132"/>
        <v>0.42389294510586356</v>
      </c>
    </row>
    <row r="1259" spans="1:10" ht="15" customHeight="1" x14ac:dyDescent="0.3">
      <c r="A1259" s="13">
        <f t="shared" si="128"/>
        <v>44183</v>
      </c>
      <c r="B1259" s="50">
        <v>19519.415755999999</v>
      </c>
      <c r="C1259" s="23">
        <f t="shared" si="129"/>
        <v>0.14000000000000001</v>
      </c>
      <c r="D1259" s="24">
        <v>145.26580000000001</v>
      </c>
      <c r="E1259" s="17">
        <f t="shared" si="130"/>
        <v>0.15</v>
      </c>
      <c r="F1259" s="18">
        <f t="shared" si="133"/>
        <v>9.9999999999999811E-3</v>
      </c>
      <c r="G1259" s="21">
        <f t="shared" si="134"/>
        <v>2.0202344253432709E-2</v>
      </c>
      <c r="H1259" s="19">
        <f t="shared" si="131"/>
        <v>0.31942710957830645</v>
      </c>
      <c r="I1259" s="50">
        <v>13760.55</v>
      </c>
      <c r="J1259" s="18">
        <f t="shared" si="132"/>
        <v>0.1444613447640844</v>
      </c>
    </row>
    <row r="1260" spans="1:10" ht="15" customHeight="1" x14ac:dyDescent="0.3">
      <c r="A1260" s="13">
        <f>A1259+3</f>
        <v>44186</v>
      </c>
      <c r="B1260" s="50">
        <v>18906.450271999998</v>
      </c>
      <c r="C1260" s="23">
        <f t="shared" si="129"/>
        <v>-3.14</v>
      </c>
      <c r="D1260" s="24">
        <v>140.71850000000001</v>
      </c>
      <c r="E1260" s="17">
        <f t="shared" si="130"/>
        <v>-3.13</v>
      </c>
      <c r="F1260" s="18">
        <f t="shared" si="133"/>
        <v>1.0000000000000231E-2</v>
      </c>
      <c r="G1260" s="21">
        <f t="shared" si="134"/>
        <v>2.0204606725948496E-2</v>
      </c>
      <c r="H1260" s="19">
        <f t="shared" si="131"/>
        <v>0.31946288240977355</v>
      </c>
      <c r="I1260" s="50">
        <v>13328.4</v>
      </c>
      <c r="J1260" s="18">
        <f t="shared" si="132"/>
        <v>-3.1404994713147345</v>
      </c>
    </row>
    <row r="1261" spans="1:10" ht="15" customHeight="1" x14ac:dyDescent="0.3">
      <c r="A1261" s="13">
        <f t="shared" si="128"/>
        <v>44187</v>
      </c>
      <c r="B1261" s="50">
        <v>19102.062463999999</v>
      </c>
      <c r="C1261" s="23">
        <f t="shared" si="129"/>
        <v>1.03</v>
      </c>
      <c r="D1261" s="24">
        <v>142.17240000000001</v>
      </c>
      <c r="E1261" s="17">
        <f t="shared" si="130"/>
        <v>1.03</v>
      </c>
      <c r="F1261" s="18">
        <f t="shared" si="133"/>
        <v>0</v>
      </c>
      <c r="G1261" s="21">
        <f t="shared" si="134"/>
        <v>2.0204606725948496E-2</v>
      </c>
      <c r="H1261" s="19">
        <f t="shared" si="131"/>
        <v>0.31946288240977355</v>
      </c>
      <c r="I1261" s="50">
        <v>13466.3</v>
      </c>
      <c r="J1261" s="18">
        <f t="shared" si="132"/>
        <v>1.0346328141412295</v>
      </c>
    </row>
    <row r="1262" spans="1:10" ht="15" customHeight="1" x14ac:dyDescent="0.3">
      <c r="A1262" s="13">
        <f t="shared" si="128"/>
        <v>44188</v>
      </c>
      <c r="B1262" s="50">
        <v>19293.263096999999</v>
      </c>
      <c r="C1262" s="23">
        <f t="shared" si="129"/>
        <v>1</v>
      </c>
      <c r="D1262" s="24">
        <v>143.59729999999999</v>
      </c>
      <c r="E1262" s="17">
        <f t="shared" si="130"/>
        <v>1</v>
      </c>
      <c r="F1262" s="18">
        <f t="shared" si="133"/>
        <v>0</v>
      </c>
      <c r="G1262" s="21">
        <f t="shared" si="134"/>
        <v>2.0193493935814395E-2</v>
      </c>
      <c r="H1262" s="19">
        <f t="shared" si="131"/>
        <v>0.31928717376985749</v>
      </c>
      <c r="I1262" s="50">
        <v>13601.1</v>
      </c>
      <c r="J1262" s="18">
        <f t="shared" si="132"/>
        <v>1.0010173544329259</v>
      </c>
    </row>
    <row r="1263" spans="1:10" ht="15" customHeight="1" x14ac:dyDescent="0.3">
      <c r="A1263" s="13">
        <f t="shared" si="128"/>
        <v>44189</v>
      </c>
      <c r="B1263" s="50">
        <v>19503.400806000001</v>
      </c>
      <c r="C1263" s="23">
        <f t="shared" si="129"/>
        <v>1.0900000000000001</v>
      </c>
      <c r="D1263" s="24">
        <v>145.15610000000001</v>
      </c>
      <c r="E1263" s="17">
        <f t="shared" si="130"/>
        <v>1.0900000000000001</v>
      </c>
      <c r="F1263" s="18">
        <f t="shared" si="133"/>
        <v>0</v>
      </c>
      <c r="G1263" s="21">
        <f t="shared" si="134"/>
        <v>2.0184558859461181E-2</v>
      </c>
      <c r="H1263" s="19">
        <f t="shared" si="131"/>
        <v>0.31914589780813918</v>
      </c>
      <c r="I1263" s="50">
        <v>13749.25</v>
      </c>
      <c r="J1263" s="18">
        <f t="shared" si="132"/>
        <v>1.0892501341803209</v>
      </c>
    </row>
    <row r="1264" spans="1:10" ht="15" customHeight="1" x14ac:dyDescent="0.3">
      <c r="A1264" s="13">
        <f>A1263+4</f>
        <v>44193</v>
      </c>
      <c r="B1264" s="50">
        <v>19679.239001999998</v>
      </c>
      <c r="C1264" s="23">
        <f t="shared" si="129"/>
        <v>0.9</v>
      </c>
      <c r="D1264" s="24">
        <v>146.458</v>
      </c>
      <c r="E1264" s="17">
        <f t="shared" si="130"/>
        <v>0.9</v>
      </c>
      <c r="F1264" s="18">
        <f t="shared" si="133"/>
        <v>0</v>
      </c>
      <c r="G1264" s="21">
        <f t="shared" si="134"/>
        <v>2.0175538911762582E-2</v>
      </c>
      <c r="H1264" s="19">
        <f t="shared" si="131"/>
        <v>0.31900327991262334</v>
      </c>
      <c r="I1264" s="50">
        <v>13873.2</v>
      </c>
      <c r="J1264" s="18">
        <f t="shared" si="132"/>
        <v>0.90150371838464449</v>
      </c>
    </row>
    <row r="1265" spans="1:10" ht="15" customHeight="1" x14ac:dyDescent="0.3">
      <c r="A1265" s="13">
        <f t="shared" si="128"/>
        <v>44194</v>
      </c>
      <c r="B1265" s="50">
        <v>19763.512535999998</v>
      </c>
      <c r="C1265" s="23">
        <f t="shared" si="129"/>
        <v>0.43</v>
      </c>
      <c r="D1265" s="24">
        <v>147.08500000000001</v>
      </c>
      <c r="E1265" s="17">
        <f t="shared" si="130"/>
        <v>0.43</v>
      </c>
      <c r="F1265" s="18">
        <f t="shared" si="133"/>
        <v>0</v>
      </c>
      <c r="G1265" s="21">
        <f t="shared" si="134"/>
        <v>2.016643397883602E-2</v>
      </c>
      <c r="H1265" s="19">
        <f t="shared" si="131"/>
        <v>0.31885931828266834</v>
      </c>
      <c r="I1265" s="50">
        <v>13932.6</v>
      </c>
      <c r="J1265" s="18">
        <f t="shared" si="132"/>
        <v>0.42816365366317533</v>
      </c>
    </row>
    <row r="1266" spans="1:10" ht="15" customHeight="1" x14ac:dyDescent="0.3">
      <c r="A1266" s="13">
        <f t="shared" si="128"/>
        <v>44195</v>
      </c>
      <c r="B1266" s="50">
        <v>19833.530069</v>
      </c>
      <c r="C1266" s="23">
        <f t="shared" si="129"/>
        <v>0.35</v>
      </c>
      <c r="D1266" s="24">
        <v>147.60810000000001</v>
      </c>
      <c r="E1266" s="17">
        <f t="shared" si="130"/>
        <v>0.36</v>
      </c>
      <c r="F1266" s="18">
        <f t="shared" si="133"/>
        <v>1.0000000000000009E-2</v>
      </c>
      <c r="G1266" s="21">
        <f t="shared" si="134"/>
        <v>2.0168052933996709E-2</v>
      </c>
      <c r="H1266" s="19">
        <f t="shared" si="131"/>
        <v>0.31888491621135562</v>
      </c>
      <c r="I1266" s="50">
        <v>13981.95</v>
      </c>
      <c r="J1266" s="18">
        <f t="shared" si="132"/>
        <v>0.35420524525214503</v>
      </c>
    </row>
    <row r="1267" spans="1:10" ht="15" customHeight="1" x14ac:dyDescent="0.3">
      <c r="A1267" s="13">
        <f t="shared" si="128"/>
        <v>44196</v>
      </c>
      <c r="B1267" s="50">
        <v>19833.189627</v>
      </c>
      <c r="C1267" s="23">
        <f t="shared" si="129"/>
        <v>0</v>
      </c>
      <c r="D1267" s="24">
        <v>147.60599999999999</v>
      </c>
      <c r="E1267" s="17">
        <f t="shared" si="130"/>
        <v>0</v>
      </c>
      <c r="F1267" s="18">
        <f t="shared" si="133"/>
        <v>0</v>
      </c>
      <c r="G1267" s="21">
        <f t="shared" si="134"/>
        <v>2.0168052933996709E-2</v>
      </c>
      <c r="H1267" s="19">
        <f t="shared" si="131"/>
        <v>0.31888491621135562</v>
      </c>
      <c r="I1267" s="50">
        <v>13981.75</v>
      </c>
      <c r="J1267" s="18">
        <f t="shared" si="132"/>
        <v>-1.4304156430306758E-3</v>
      </c>
    </row>
    <row r="1268" spans="1:10" ht="15" customHeight="1" x14ac:dyDescent="0.3">
      <c r="A1268" s="13">
        <f t="shared" ref="A1268:A1331" si="135">A1267+1</f>
        <v>44197</v>
      </c>
      <c r="B1268" s="50">
        <v>19885.362335000002</v>
      </c>
      <c r="C1268" s="23">
        <f t="shared" si="129"/>
        <v>0.26</v>
      </c>
      <c r="D1268" s="24">
        <v>147.9932</v>
      </c>
      <c r="E1268" s="17">
        <f t="shared" si="130"/>
        <v>0.26</v>
      </c>
      <c r="F1268" s="18">
        <f t="shared" si="133"/>
        <v>0</v>
      </c>
      <c r="G1268" s="21">
        <f t="shared" si="134"/>
        <v>2.0168052933996709E-2</v>
      </c>
      <c r="H1268" s="19">
        <f t="shared" si="131"/>
        <v>0.31888491621135562</v>
      </c>
      <c r="I1268" s="50">
        <v>14018.5</v>
      </c>
      <c r="J1268" s="18">
        <f t="shared" si="132"/>
        <v>0.2628426341480859</v>
      </c>
    </row>
    <row r="1269" spans="1:10" ht="15" customHeight="1" x14ac:dyDescent="0.3">
      <c r="A1269" s="13">
        <f>A1268+3</f>
        <v>44200</v>
      </c>
      <c r="B1269" s="50">
        <v>20047.611228999998</v>
      </c>
      <c r="C1269" s="23">
        <f t="shared" si="129"/>
        <v>0.82</v>
      </c>
      <c r="D1269" s="24">
        <v>149.196</v>
      </c>
      <c r="E1269" s="17">
        <f t="shared" si="130"/>
        <v>0.81</v>
      </c>
      <c r="F1269" s="18">
        <f t="shared" si="133"/>
        <v>-9.9999999999998979E-3</v>
      </c>
      <c r="G1269" s="21">
        <f t="shared" si="134"/>
        <v>2.0177318951693293E-2</v>
      </c>
      <c r="H1269" s="19">
        <f t="shared" si="131"/>
        <v>0.31903142481515884</v>
      </c>
      <c r="I1269" s="50">
        <v>14132.9</v>
      </c>
      <c r="J1269" s="18">
        <f t="shared" si="132"/>
        <v>0.81606448621464234</v>
      </c>
    </row>
    <row r="1270" spans="1:10" ht="15" customHeight="1" x14ac:dyDescent="0.3">
      <c r="A1270" s="13">
        <f t="shared" si="135"/>
        <v>44201</v>
      </c>
      <c r="B1270" s="50">
        <v>20142.126387</v>
      </c>
      <c r="C1270" s="23">
        <f t="shared" si="129"/>
        <v>0.47</v>
      </c>
      <c r="D1270" s="24">
        <v>149.904</v>
      </c>
      <c r="E1270" s="17">
        <f t="shared" si="130"/>
        <v>0.47</v>
      </c>
      <c r="F1270" s="18">
        <f t="shared" si="133"/>
        <v>0</v>
      </c>
      <c r="G1270" s="21">
        <f t="shared" si="134"/>
        <v>2.0177318951693293E-2</v>
      </c>
      <c r="H1270" s="19">
        <f t="shared" si="131"/>
        <v>0.31903142481515884</v>
      </c>
      <c r="I1270" s="50">
        <v>14199.5</v>
      </c>
      <c r="J1270" s="18">
        <f t="shared" si="132"/>
        <v>0.47124086351704436</v>
      </c>
    </row>
    <row r="1271" spans="1:10" ht="15" customHeight="1" x14ac:dyDescent="0.3">
      <c r="A1271" s="13">
        <f t="shared" si="135"/>
        <v>44202</v>
      </c>
      <c r="B1271" s="50">
        <v>20066.56249</v>
      </c>
      <c r="C1271" s="23">
        <f t="shared" si="129"/>
        <v>-0.38</v>
      </c>
      <c r="D1271" s="24">
        <v>149.33860000000001</v>
      </c>
      <c r="E1271" s="17">
        <f t="shared" si="130"/>
        <v>-0.38</v>
      </c>
      <c r="F1271" s="18">
        <f t="shared" si="133"/>
        <v>0</v>
      </c>
      <c r="G1271" s="21">
        <f t="shared" si="134"/>
        <v>2.0177318951693293E-2</v>
      </c>
      <c r="H1271" s="19">
        <f t="shared" si="131"/>
        <v>0.31903142481515884</v>
      </c>
      <c r="I1271" s="50">
        <v>14146.25</v>
      </c>
      <c r="J1271" s="18">
        <f t="shared" si="132"/>
        <v>-0.37501320469030597</v>
      </c>
    </row>
    <row r="1272" spans="1:10" ht="15" customHeight="1" x14ac:dyDescent="0.3">
      <c r="A1272" s="13">
        <f t="shared" si="135"/>
        <v>44203</v>
      </c>
      <c r="B1272" s="50">
        <v>20053.966143000001</v>
      </c>
      <c r="C1272" s="23">
        <f t="shared" si="129"/>
        <v>-0.06</v>
      </c>
      <c r="D1272" s="24">
        <v>149.23560000000001</v>
      </c>
      <c r="E1272" s="17">
        <f t="shared" si="130"/>
        <v>-7.0000000000000007E-2</v>
      </c>
      <c r="F1272" s="18">
        <f t="shared" si="133"/>
        <v>-1.0000000000000009E-2</v>
      </c>
      <c r="G1272" s="21">
        <f t="shared" si="134"/>
        <v>2.0175538911762582E-2</v>
      </c>
      <c r="H1272" s="19">
        <f t="shared" si="131"/>
        <v>0.31900327991262334</v>
      </c>
      <c r="I1272" s="50">
        <v>14137.35</v>
      </c>
      <c r="J1272" s="18">
        <f t="shared" si="132"/>
        <v>-6.2914199876289725E-2</v>
      </c>
    </row>
    <row r="1273" spans="1:10" ht="15" customHeight="1" x14ac:dyDescent="0.3">
      <c r="A1273" s="13">
        <f t="shared" si="135"/>
        <v>44204</v>
      </c>
      <c r="B1273" s="50">
        <v>20351.668323000002</v>
      </c>
      <c r="C1273" s="23">
        <f t="shared" si="129"/>
        <v>1.48</v>
      </c>
      <c r="D1273" s="24">
        <v>151.4571</v>
      </c>
      <c r="E1273" s="17">
        <f t="shared" si="130"/>
        <v>1.49</v>
      </c>
      <c r="F1273" s="18">
        <f t="shared" si="133"/>
        <v>1.0000000000000009E-2</v>
      </c>
      <c r="G1273" s="21">
        <f t="shared" si="134"/>
        <v>2.018649984573706E-2</v>
      </c>
      <c r="H1273" s="19">
        <f t="shared" si="131"/>
        <v>0.31917658749583372</v>
      </c>
      <c r="I1273" s="50">
        <v>14347.25</v>
      </c>
      <c r="J1273" s="18">
        <f t="shared" si="132"/>
        <v>1.4847195549378041</v>
      </c>
    </row>
    <row r="1274" spans="1:10" ht="15" customHeight="1" x14ac:dyDescent="0.3">
      <c r="A1274" s="13">
        <f>A1273+3</f>
        <v>44207</v>
      </c>
      <c r="B1274" s="50">
        <v>20546.741482000001</v>
      </c>
      <c r="C1274" s="23">
        <f t="shared" si="129"/>
        <v>0.96</v>
      </c>
      <c r="D1274" s="24">
        <v>152.90960000000001</v>
      </c>
      <c r="E1274" s="17">
        <f t="shared" si="130"/>
        <v>0.96</v>
      </c>
      <c r="F1274" s="18">
        <f t="shared" si="133"/>
        <v>0</v>
      </c>
      <c r="G1274" s="21">
        <f t="shared" si="134"/>
        <v>2.018649984573706E-2</v>
      </c>
      <c r="H1274" s="19">
        <f t="shared" si="131"/>
        <v>0.31917658749583372</v>
      </c>
      <c r="I1274" s="50">
        <v>14484.75</v>
      </c>
      <c r="J1274" s="18">
        <f t="shared" si="132"/>
        <v>0.95837181341372046</v>
      </c>
    </row>
    <row r="1275" spans="1:10" ht="15" customHeight="1" x14ac:dyDescent="0.3">
      <c r="A1275" s="13">
        <f t="shared" si="135"/>
        <v>44208</v>
      </c>
      <c r="B1275" s="50">
        <v>20658.335470999999</v>
      </c>
      <c r="C1275" s="23">
        <f t="shared" si="129"/>
        <v>0.54</v>
      </c>
      <c r="D1275" s="24">
        <v>153.727</v>
      </c>
      <c r="E1275" s="17">
        <f t="shared" si="130"/>
        <v>0.53</v>
      </c>
      <c r="F1275" s="18">
        <f t="shared" si="133"/>
        <v>-1.0000000000000009E-2</v>
      </c>
      <c r="G1275" s="21">
        <f t="shared" si="134"/>
        <v>2.0195595732219348E-2</v>
      </c>
      <c r="H1275" s="19">
        <f t="shared" si="131"/>
        <v>0.31932040608894552</v>
      </c>
      <c r="I1275" s="50">
        <v>14563.45</v>
      </c>
      <c r="J1275" s="18">
        <f t="shared" si="132"/>
        <v>0.54333005402233892</v>
      </c>
    </row>
    <row r="1276" spans="1:10" ht="15" customHeight="1" x14ac:dyDescent="0.3">
      <c r="A1276" s="13">
        <f t="shared" si="135"/>
        <v>44209</v>
      </c>
      <c r="B1276" s="50">
        <v>20660.349751999998</v>
      </c>
      <c r="C1276" s="23">
        <f t="shared" si="129"/>
        <v>0.01</v>
      </c>
      <c r="D1276" s="24">
        <v>153.73859999999999</v>
      </c>
      <c r="E1276" s="17">
        <f t="shared" si="130"/>
        <v>0.01</v>
      </c>
      <c r="F1276" s="18">
        <f t="shared" si="133"/>
        <v>0</v>
      </c>
      <c r="G1276" s="21">
        <f t="shared" si="134"/>
        <v>2.0195595732219348E-2</v>
      </c>
      <c r="H1276" s="19">
        <f t="shared" si="131"/>
        <v>0.31932040608894552</v>
      </c>
      <c r="I1276" s="50">
        <v>14564.85</v>
      </c>
      <c r="J1276" s="18">
        <f t="shared" si="132"/>
        <v>9.6131067844476142E-3</v>
      </c>
    </row>
    <row r="1277" spans="1:10" ht="15" customHeight="1" x14ac:dyDescent="0.3">
      <c r="A1277" s="13">
        <f t="shared" si="135"/>
        <v>44210</v>
      </c>
      <c r="B1277" s="50">
        <v>20706.071080999998</v>
      </c>
      <c r="C1277" s="23">
        <f t="shared" si="129"/>
        <v>0.22</v>
      </c>
      <c r="D1277" s="24">
        <v>154.0761</v>
      </c>
      <c r="E1277" s="17">
        <f t="shared" si="130"/>
        <v>0.22</v>
      </c>
      <c r="F1277" s="18">
        <f t="shared" si="133"/>
        <v>0</v>
      </c>
      <c r="G1277" s="21">
        <f t="shared" si="134"/>
        <v>2.0184558859461185E-2</v>
      </c>
      <c r="H1277" s="19">
        <f t="shared" si="131"/>
        <v>0.31914589780813923</v>
      </c>
      <c r="I1277" s="50">
        <v>14595.6</v>
      </c>
      <c r="J1277" s="18">
        <f t="shared" si="132"/>
        <v>0.21112472837001411</v>
      </c>
    </row>
    <row r="1278" spans="1:10" ht="15" customHeight="1" x14ac:dyDescent="0.3">
      <c r="A1278" s="13">
        <f t="shared" si="135"/>
        <v>44211</v>
      </c>
      <c r="B1278" s="50">
        <v>20476.377518000001</v>
      </c>
      <c r="C1278" s="23">
        <f t="shared" si="129"/>
        <v>-1.1100000000000001</v>
      </c>
      <c r="D1278" s="24">
        <v>152.3631</v>
      </c>
      <c r="E1278" s="17">
        <f t="shared" si="130"/>
        <v>-1.1100000000000001</v>
      </c>
      <c r="F1278" s="18">
        <f t="shared" si="133"/>
        <v>0</v>
      </c>
      <c r="G1278" s="21">
        <f t="shared" si="134"/>
        <v>2.0184558859461185E-2</v>
      </c>
      <c r="H1278" s="19">
        <f t="shared" si="131"/>
        <v>0.31914589780813923</v>
      </c>
      <c r="I1278" s="50">
        <v>14433.7</v>
      </c>
      <c r="J1278" s="18">
        <f t="shared" si="132"/>
        <v>-1.1092384006138811</v>
      </c>
    </row>
    <row r="1279" spans="1:10" ht="15" customHeight="1" x14ac:dyDescent="0.3">
      <c r="A1279" s="13">
        <f>A1278+3</f>
        <v>44214</v>
      </c>
      <c r="B1279" s="50">
        <v>20260.175313</v>
      </c>
      <c r="C1279" s="23">
        <f t="shared" si="129"/>
        <v>-1.06</v>
      </c>
      <c r="D1279" s="24">
        <v>150.76410000000001</v>
      </c>
      <c r="E1279" s="17">
        <f t="shared" si="130"/>
        <v>-1.05</v>
      </c>
      <c r="F1279" s="18">
        <f t="shared" si="133"/>
        <v>1.0000000000000009E-2</v>
      </c>
      <c r="G1279" s="21">
        <f t="shared" si="134"/>
        <v>2.0195595732219351E-2</v>
      </c>
      <c r="H1279" s="19">
        <f t="shared" si="131"/>
        <v>0.31932040608894557</v>
      </c>
      <c r="I1279" s="50">
        <v>14281.3</v>
      </c>
      <c r="J1279" s="18">
        <f t="shared" si="132"/>
        <v>-1.0558623222042958</v>
      </c>
    </row>
    <row r="1280" spans="1:10" ht="15" customHeight="1" x14ac:dyDescent="0.3">
      <c r="A1280" s="13">
        <f t="shared" si="135"/>
        <v>44215</v>
      </c>
      <c r="B1280" s="50">
        <v>20600.410057000001</v>
      </c>
      <c r="C1280" s="23">
        <f t="shared" si="129"/>
        <v>1.68</v>
      </c>
      <c r="D1280" s="24">
        <v>153.28659999999999</v>
      </c>
      <c r="E1280" s="17">
        <f t="shared" si="130"/>
        <v>1.67</v>
      </c>
      <c r="F1280" s="18">
        <f t="shared" si="133"/>
        <v>-1.0000000000000009E-2</v>
      </c>
      <c r="G1280" s="21">
        <f t="shared" si="134"/>
        <v>2.0193493935814398E-2</v>
      </c>
      <c r="H1280" s="19">
        <f t="shared" si="131"/>
        <v>0.31928717376985755</v>
      </c>
      <c r="I1280" s="50">
        <v>14521.15</v>
      </c>
      <c r="J1280" s="18">
        <f t="shared" si="132"/>
        <v>1.6794689559073779</v>
      </c>
    </row>
    <row r="1281" spans="1:10" ht="15" customHeight="1" x14ac:dyDescent="0.3">
      <c r="A1281" s="13">
        <f t="shared" si="135"/>
        <v>44216</v>
      </c>
      <c r="B1281" s="50">
        <v>20775.670033999999</v>
      </c>
      <c r="C1281" s="23">
        <f t="shared" si="129"/>
        <v>0.85</v>
      </c>
      <c r="D1281" s="24">
        <v>154.59049999999999</v>
      </c>
      <c r="E1281" s="17">
        <f t="shared" si="130"/>
        <v>0.85</v>
      </c>
      <c r="F1281" s="18">
        <f t="shared" si="133"/>
        <v>0</v>
      </c>
      <c r="G1281" s="21">
        <f t="shared" si="134"/>
        <v>2.0193493935814398E-2</v>
      </c>
      <c r="H1281" s="19">
        <f t="shared" si="131"/>
        <v>0.31928717376985755</v>
      </c>
      <c r="I1281" s="50">
        <v>14644.7</v>
      </c>
      <c r="J1281" s="18">
        <f t="shared" si="132"/>
        <v>0.85082793029478443</v>
      </c>
    </row>
    <row r="1282" spans="1:10" ht="15" customHeight="1" x14ac:dyDescent="0.3">
      <c r="A1282" s="13">
        <f t="shared" si="135"/>
        <v>44217</v>
      </c>
      <c r="B1282" s="50">
        <v>20700.023300000001</v>
      </c>
      <c r="C1282" s="23">
        <f t="shared" si="129"/>
        <v>-0.36</v>
      </c>
      <c r="D1282" s="24">
        <v>154.02699999999999</v>
      </c>
      <c r="E1282" s="17">
        <f t="shared" si="130"/>
        <v>-0.36</v>
      </c>
      <c r="F1282" s="18">
        <f t="shared" si="133"/>
        <v>0</v>
      </c>
      <c r="G1282" s="21">
        <f t="shared" si="134"/>
        <v>2.0193493935814398E-2</v>
      </c>
      <c r="H1282" s="19">
        <f t="shared" si="131"/>
        <v>0.31928717376985755</v>
      </c>
      <c r="I1282" s="50">
        <v>14590.35</v>
      </c>
      <c r="J1282" s="18">
        <f t="shared" si="132"/>
        <v>-0.37112402439107911</v>
      </c>
    </row>
    <row r="1283" spans="1:10" ht="15" customHeight="1" x14ac:dyDescent="0.3">
      <c r="A1283" s="13">
        <f t="shared" si="135"/>
        <v>44218</v>
      </c>
      <c r="B1283" s="50">
        <v>20390.572644</v>
      </c>
      <c r="C1283" s="23">
        <f t="shared" si="129"/>
        <v>-1.49</v>
      </c>
      <c r="D1283" s="24">
        <v>151.72559999999999</v>
      </c>
      <c r="E1283" s="17">
        <f t="shared" si="130"/>
        <v>-1.49</v>
      </c>
      <c r="F1283" s="18">
        <f t="shared" si="133"/>
        <v>0</v>
      </c>
      <c r="G1283" s="21">
        <f t="shared" si="134"/>
        <v>2.0182294139542596E-2</v>
      </c>
      <c r="H1283" s="19">
        <f t="shared" si="131"/>
        <v>0.31911008944211378</v>
      </c>
      <c r="I1283" s="50">
        <v>14371.9</v>
      </c>
      <c r="J1283" s="18">
        <f t="shared" si="132"/>
        <v>-1.4972224792414213</v>
      </c>
    </row>
    <row r="1284" spans="1:10" ht="15" customHeight="1" x14ac:dyDescent="0.3">
      <c r="A1284" s="13">
        <f>A1283+3</f>
        <v>44221</v>
      </c>
      <c r="B1284" s="50">
        <v>20201.903071000001</v>
      </c>
      <c r="C1284" s="23">
        <f t="shared" si="129"/>
        <v>-0.93</v>
      </c>
      <c r="D1284" s="24">
        <v>150.3304</v>
      </c>
      <c r="E1284" s="17">
        <f t="shared" si="130"/>
        <v>-0.92</v>
      </c>
      <c r="F1284" s="18">
        <f t="shared" si="133"/>
        <v>1.0000000000000009E-2</v>
      </c>
      <c r="G1284" s="21">
        <f t="shared" si="134"/>
        <v>2.0150925898051945E-2</v>
      </c>
      <c r="H1284" s="19">
        <f t="shared" si="131"/>
        <v>0.31861411399559053</v>
      </c>
      <c r="I1284" s="50">
        <v>14238.9</v>
      </c>
      <c r="J1284" s="18">
        <f t="shared" si="132"/>
        <v>-0.9254169594834365</v>
      </c>
    </row>
    <row r="1285" spans="1:10" ht="15" customHeight="1" x14ac:dyDescent="0.3">
      <c r="A1285" s="13">
        <f>A1284+2</f>
        <v>44223</v>
      </c>
      <c r="B1285" s="50">
        <v>19818.338481999999</v>
      </c>
      <c r="C1285" s="23">
        <f t="shared" si="129"/>
        <v>-1.9</v>
      </c>
      <c r="D1285" s="24">
        <v>147.4787</v>
      </c>
      <c r="E1285" s="17">
        <f t="shared" si="130"/>
        <v>-1.9</v>
      </c>
      <c r="F1285" s="18">
        <f t="shared" si="133"/>
        <v>0</v>
      </c>
      <c r="G1285" s="21">
        <f t="shared" si="134"/>
        <v>2.0150925898051945E-2</v>
      </c>
      <c r="H1285" s="19">
        <f t="shared" si="131"/>
        <v>0.31861411399559053</v>
      </c>
      <c r="I1285" s="50">
        <v>13967.5</v>
      </c>
      <c r="J1285" s="18">
        <f t="shared" si="132"/>
        <v>-1.9060461131126676</v>
      </c>
    </row>
    <row r="1286" spans="1:10" ht="15" customHeight="1" x14ac:dyDescent="0.3">
      <c r="A1286" s="13">
        <f t="shared" si="135"/>
        <v>44224</v>
      </c>
      <c r="B1286" s="50">
        <v>19605.590045000001</v>
      </c>
      <c r="C1286" s="23">
        <f t="shared" si="129"/>
        <v>-1.07</v>
      </c>
      <c r="D1286" s="24">
        <v>145.89320000000001</v>
      </c>
      <c r="E1286" s="17">
        <f t="shared" si="130"/>
        <v>-1.08</v>
      </c>
      <c r="F1286" s="18">
        <f t="shared" si="133"/>
        <v>-1.0000000000000009E-2</v>
      </c>
      <c r="G1286" s="21">
        <f t="shared" si="134"/>
        <v>2.0159632947418446E-2</v>
      </c>
      <c r="H1286" s="19">
        <f t="shared" si="131"/>
        <v>0.31875178453407887</v>
      </c>
      <c r="I1286" s="50">
        <v>13817.55</v>
      </c>
      <c r="J1286" s="18">
        <f t="shared" si="132"/>
        <v>-1.0735636298550257</v>
      </c>
    </row>
    <row r="1287" spans="1:10" ht="15" customHeight="1" x14ac:dyDescent="0.3">
      <c r="A1287" s="13">
        <f t="shared" si="135"/>
        <v>44225</v>
      </c>
      <c r="B1287" s="50">
        <v>19346.032411</v>
      </c>
      <c r="C1287" s="23">
        <f t="shared" si="129"/>
        <v>-1.32</v>
      </c>
      <c r="D1287" s="24">
        <v>143.9588</v>
      </c>
      <c r="E1287" s="17">
        <f t="shared" si="130"/>
        <v>-1.33</v>
      </c>
      <c r="F1287" s="18">
        <f t="shared" si="133"/>
        <v>-1.0000000000000009E-2</v>
      </c>
      <c r="G1287" s="21">
        <f t="shared" si="134"/>
        <v>2.0168255294254162E-2</v>
      </c>
      <c r="H1287" s="19">
        <f t="shared" si="131"/>
        <v>0.31888811580796289</v>
      </c>
      <c r="I1287" s="50">
        <v>13634.6</v>
      </c>
      <c r="J1287" s="18">
        <f t="shared" si="132"/>
        <v>-1.3240408031814535</v>
      </c>
    </row>
    <row r="1288" spans="1:10" ht="15" customHeight="1" x14ac:dyDescent="0.3">
      <c r="A1288" s="13">
        <f>A1287+3</f>
        <v>44228</v>
      </c>
      <c r="B1288" s="50">
        <v>20263.444424000001</v>
      </c>
      <c r="C1288" s="23">
        <f t="shared" si="129"/>
        <v>4.74</v>
      </c>
      <c r="D1288" s="24">
        <v>150.76669999999999</v>
      </c>
      <c r="E1288" s="17">
        <f t="shared" si="130"/>
        <v>4.7300000000000004</v>
      </c>
      <c r="F1288" s="18">
        <f t="shared" si="133"/>
        <v>-9.9999999999997868E-3</v>
      </c>
      <c r="G1288" s="21">
        <f t="shared" si="134"/>
        <v>2.0165179199186471E-2</v>
      </c>
      <c r="H1288" s="19">
        <f t="shared" si="131"/>
        <v>0.31883947847439731</v>
      </c>
      <c r="I1288" s="50">
        <v>14281.2</v>
      </c>
      <c r="J1288" s="18">
        <f t="shared" si="132"/>
        <v>4.7423466768368732</v>
      </c>
    </row>
    <row r="1289" spans="1:10" ht="15" customHeight="1" x14ac:dyDescent="0.3">
      <c r="A1289" s="13">
        <f t="shared" si="135"/>
        <v>44229</v>
      </c>
      <c r="B1289" s="50">
        <v>20783.694804999999</v>
      </c>
      <c r="C1289" s="23">
        <f t="shared" ref="C1289:C1352" si="136">ROUND(((B1289-B1288)/B1288)*100,2)</f>
        <v>2.57</v>
      </c>
      <c r="D1289" s="24">
        <v>154.63489999999999</v>
      </c>
      <c r="E1289" s="17">
        <f t="shared" ref="E1289:E1352" si="137">ROUND(((D1289-D1288)/D1288)*100,2)</f>
        <v>2.57</v>
      </c>
      <c r="F1289" s="18">
        <f t="shared" si="133"/>
        <v>0</v>
      </c>
      <c r="G1289" s="21">
        <f t="shared" si="134"/>
        <v>2.0165179199186471E-2</v>
      </c>
      <c r="H1289" s="19">
        <f t="shared" ref="H1289:H1352" si="138">+G1289*(SQRT(250))</f>
        <v>0.31883947847439731</v>
      </c>
      <c r="I1289" s="50">
        <v>14647.85</v>
      </c>
      <c r="J1289" s="18">
        <f t="shared" ref="J1289:J1352" si="139">+((I1289-I1288)/I1288)*100</f>
        <v>2.5673612861664261</v>
      </c>
    </row>
    <row r="1290" spans="1:10" ht="15" customHeight="1" x14ac:dyDescent="0.3">
      <c r="A1290" s="13">
        <f t="shared" si="135"/>
        <v>44230</v>
      </c>
      <c r="B1290" s="50">
        <v>20985.319141</v>
      </c>
      <c r="C1290" s="23">
        <f t="shared" si="136"/>
        <v>0.97</v>
      </c>
      <c r="D1290" s="24">
        <v>156.12569999999999</v>
      </c>
      <c r="E1290" s="17">
        <f t="shared" si="137"/>
        <v>0.96</v>
      </c>
      <c r="F1290" s="18">
        <f t="shared" ref="F1290:F1353" si="140">E1290-C1290</f>
        <v>-1.0000000000000009E-2</v>
      </c>
      <c r="G1290" s="21">
        <f t="shared" si="134"/>
        <v>2.0161778758612702E-2</v>
      </c>
      <c r="H1290" s="19">
        <f t="shared" si="138"/>
        <v>0.31878571278809154</v>
      </c>
      <c r="I1290" s="50">
        <v>14789.95</v>
      </c>
      <c r="J1290" s="18">
        <f t="shared" si="139"/>
        <v>0.97010824114119387</v>
      </c>
    </row>
    <row r="1291" spans="1:10" ht="15" customHeight="1" x14ac:dyDescent="0.3">
      <c r="A1291" s="13">
        <f t="shared" si="135"/>
        <v>44231</v>
      </c>
      <c r="B1291" s="50">
        <v>21135.310053000001</v>
      </c>
      <c r="C1291" s="23">
        <f t="shared" si="136"/>
        <v>0.71</v>
      </c>
      <c r="D1291" s="24">
        <v>157.2353</v>
      </c>
      <c r="E1291" s="17">
        <f t="shared" si="137"/>
        <v>0.71</v>
      </c>
      <c r="F1291" s="18">
        <f t="shared" si="140"/>
        <v>0</v>
      </c>
      <c r="G1291" s="21">
        <f t="shared" si="134"/>
        <v>2.0161778758612702E-2</v>
      </c>
      <c r="H1291" s="19">
        <f t="shared" si="138"/>
        <v>0.31878571278809154</v>
      </c>
      <c r="I1291" s="50">
        <v>14895.65</v>
      </c>
      <c r="J1291" s="18">
        <f t="shared" si="139"/>
        <v>0.71467449180016773</v>
      </c>
    </row>
    <row r="1292" spans="1:10" ht="15" customHeight="1" x14ac:dyDescent="0.3">
      <c r="A1292" s="13">
        <f t="shared" si="135"/>
        <v>44232</v>
      </c>
      <c r="B1292" s="50">
        <v>21175.890320999999</v>
      </c>
      <c r="C1292" s="23">
        <f t="shared" si="136"/>
        <v>0.19</v>
      </c>
      <c r="D1292" s="24">
        <v>157.54490000000001</v>
      </c>
      <c r="E1292" s="17">
        <f t="shared" si="137"/>
        <v>0.2</v>
      </c>
      <c r="F1292" s="18">
        <f t="shared" si="140"/>
        <v>1.0000000000000009E-2</v>
      </c>
      <c r="G1292" s="21">
        <f t="shared" si="134"/>
        <v>2.0173556409716489E-2</v>
      </c>
      <c r="H1292" s="19">
        <f t="shared" si="138"/>
        <v>0.31897193380296535</v>
      </c>
      <c r="I1292" s="50">
        <v>14924.25</v>
      </c>
      <c r="J1292" s="18">
        <f t="shared" si="139"/>
        <v>0.1920023631060099</v>
      </c>
    </row>
    <row r="1293" spans="1:10" ht="15" customHeight="1" x14ac:dyDescent="0.3">
      <c r="A1293" s="13">
        <f>A1292+3</f>
        <v>44235</v>
      </c>
      <c r="B1293" s="50">
        <v>21447.64</v>
      </c>
      <c r="C1293" s="23">
        <f t="shared" si="136"/>
        <v>1.28</v>
      </c>
      <c r="D1293" s="24">
        <v>159.5608</v>
      </c>
      <c r="E1293" s="17">
        <f t="shared" si="137"/>
        <v>1.28</v>
      </c>
      <c r="F1293" s="18">
        <f t="shared" si="140"/>
        <v>0</v>
      </c>
      <c r="G1293" s="21">
        <f t="shared" si="134"/>
        <v>2.0173556409716489E-2</v>
      </c>
      <c r="H1293" s="19">
        <f t="shared" si="138"/>
        <v>0.31897193380296535</v>
      </c>
      <c r="I1293" s="50">
        <v>15115.8</v>
      </c>
      <c r="J1293" s="18">
        <f t="shared" si="139"/>
        <v>1.2834815819890397</v>
      </c>
    </row>
    <row r="1294" spans="1:10" ht="15" customHeight="1" x14ac:dyDescent="0.3">
      <c r="A1294" s="13">
        <f t="shared" si="135"/>
        <v>44236</v>
      </c>
      <c r="B1294" s="50">
        <v>21440.424852</v>
      </c>
      <c r="C1294" s="23">
        <f t="shared" si="136"/>
        <v>-0.03</v>
      </c>
      <c r="D1294" s="24">
        <v>159.51140000000001</v>
      </c>
      <c r="E1294" s="17">
        <f t="shared" si="137"/>
        <v>-0.03</v>
      </c>
      <c r="F1294" s="18">
        <f t="shared" si="140"/>
        <v>0</v>
      </c>
      <c r="G1294" s="21">
        <f t="shared" si="134"/>
        <v>2.0161778758612702E-2</v>
      </c>
      <c r="H1294" s="19">
        <f t="shared" si="138"/>
        <v>0.31878571278809154</v>
      </c>
      <c r="I1294" s="50">
        <v>15109.3</v>
      </c>
      <c r="J1294" s="18">
        <f t="shared" si="139"/>
        <v>-4.3001362812421437E-2</v>
      </c>
    </row>
    <row r="1295" spans="1:10" ht="15" customHeight="1" x14ac:dyDescent="0.3">
      <c r="A1295" s="13">
        <f t="shared" si="135"/>
        <v>44237</v>
      </c>
      <c r="B1295" s="50">
        <v>21436.437406000001</v>
      </c>
      <c r="C1295" s="23">
        <f t="shared" si="136"/>
        <v>-0.02</v>
      </c>
      <c r="D1295" s="24">
        <v>159.4804</v>
      </c>
      <c r="E1295" s="17">
        <f t="shared" si="137"/>
        <v>-0.02</v>
      </c>
      <c r="F1295" s="18">
        <f t="shared" si="140"/>
        <v>0</v>
      </c>
      <c r="G1295" s="21">
        <f t="shared" si="134"/>
        <v>2.0161778758612702E-2</v>
      </c>
      <c r="H1295" s="19">
        <f t="shared" si="138"/>
        <v>0.31878571278809154</v>
      </c>
      <c r="I1295" s="50">
        <v>15106.5</v>
      </c>
      <c r="J1295" s="18">
        <f t="shared" si="139"/>
        <v>-1.8531632835401192E-2</v>
      </c>
    </row>
    <row r="1296" spans="1:10" ht="15" customHeight="1" x14ac:dyDescent="0.3">
      <c r="A1296" s="13">
        <f t="shared" si="135"/>
        <v>44238</v>
      </c>
      <c r="B1296" s="50">
        <v>21536.001789000002</v>
      </c>
      <c r="C1296" s="23">
        <f t="shared" si="136"/>
        <v>0.46</v>
      </c>
      <c r="D1296" s="24">
        <v>160.21889999999999</v>
      </c>
      <c r="E1296" s="17">
        <f t="shared" si="137"/>
        <v>0.46</v>
      </c>
      <c r="F1296" s="18">
        <f t="shared" si="140"/>
        <v>0</v>
      </c>
      <c r="G1296" s="21">
        <f t="shared" si="134"/>
        <v>2.0161778758612702E-2</v>
      </c>
      <c r="H1296" s="19">
        <f t="shared" si="138"/>
        <v>0.31878571278809154</v>
      </c>
      <c r="I1296" s="50">
        <v>15173.3</v>
      </c>
      <c r="J1296" s="18">
        <f t="shared" si="139"/>
        <v>0.44219375765398522</v>
      </c>
    </row>
    <row r="1297" spans="1:10" ht="15" customHeight="1" x14ac:dyDescent="0.3">
      <c r="A1297" s="13">
        <f t="shared" si="135"/>
        <v>44239</v>
      </c>
      <c r="B1297" s="50">
        <v>21521.822628000002</v>
      </c>
      <c r="C1297" s="23">
        <f t="shared" si="136"/>
        <v>-7.0000000000000007E-2</v>
      </c>
      <c r="D1297" s="24">
        <v>160.11369999999999</v>
      </c>
      <c r="E1297" s="17">
        <f t="shared" si="137"/>
        <v>-7.0000000000000007E-2</v>
      </c>
      <c r="F1297" s="18">
        <f t="shared" si="140"/>
        <v>0</v>
      </c>
      <c r="G1297" s="21">
        <f t="shared" si="134"/>
        <v>2.0161778758612702E-2</v>
      </c>
      <c r="H1297" s="19">
        <f t="shared" si="138"/>
        <v>0.31878571278809154</v>
      </c>
      <c r="I1297" s="50">
        <v>15163.3</v>
      </c>
      <c r="J1297" s="18">
        <f t="shared" si="139"/>
        <v>-6.5905241443852028E-2</v>
      </c>
    </row>
    <row r="1298" spans="1:10" ht="15" customHeight="1" x14ac:dyDescent="0.3">
      <c r="A1298" s="13">
        <f>A1297+3</f>
        <v>44242</v>
      </c>
      <c r="B1298" s="50">
        <v>21739.688614999999</v>
      </c>
      <c r="C1298" s="23">
        <f t="shared" si="136"/>
        <v>1.01</v>
      </c>
      <c r="D1298" s="24">
        <v>161.72829999999999</v>
      </c>
      <c r="E1298" s="17">
        <f t="shared" si="137"/>
        <v>1.01</v>
      </c>
      <c r="F1298" s="18">
        <f t="shared" si="140"/>
        <v>0</v>
      </c>
      <c r="G1298" s="21">
        <f t="shared" si="134"/>
        <v>2.0161778758612702E-2</v>
      </c>
      <c r="H1298" s="19">
        <f t="shared" si="138"/>
        <v>0.31878571278809154</v>
      </c>
      <c r="I1298" s="50">
        <v>15314.7</v>
      </c>
      <c r="J1298" s="18">
        <f t="shared" si="139"/>
        <v>0.99846339517124549</v>
      </c>
    </row>
    <row r="1299" spans="1:10" ht="15" customHeight="1" x14ac:dyDescent="0.3">
      <c r="A1299" s="13">
        <f t="shared" si="135"/>
        <v>44243</v>
      </c>
      <c r="B1299" s="50">
        <v>21737.900006</v>
      </c>
      <c r="C1299" s="23">
        <f t="shared" si="136"/>
        <v>-0.01</v>
      </c>
      <c r="D1299" s="24">
        <v>161.7072</v>
      </c>
      <c r="E1299" s="17">
        <f t="shared" si="137"/>
        <v>-0.01</v>
      </c>
      <c r="F1299" s="18">
        <f t="shared" si="140"/>
        <v>0</v>
      </c>
      <c r="G1299" s="21">
        <f t="shared" si="134"/>
        <v>2.0161778758612702E-2</v>
      </c>
      <c r="H1299" s="19">
        <f t="shared" si="138"/>
        <v>0.31878571278809154</v>
      </c>
      <c r="I1299" s="50">
        <v>15313.45</v>
      </c>
      <c r="J1299" s="18">
        <f t="shared" si="139"/>
        <v>-8.1620926299568394E-3</v>
      </c>
    </row>
    <row r="1300" spans="1:10" ht="15" customHeight="1" x14ac:dyDescent="0.3">
      <c r="A1300" s="13">
        <f t="shared" si="135"/>
        <v>44244</v>
      </c>
      <c r="B1300" s="50">
        <v>21595.819473</v>
      </c>
      <c r="C1300" s="23">
        <f t="shared" si="136"/>
        <v>-0.65</v>
      </c>
      <c r="D1300" s="24">
        <v>160.64250000000001</v>
      </c>
      <c r="E1300" s="17">
        <f t="shared" si="137"/>
        <v>-0.66</v>
      </c>
      <c r="F1300" s="18">
        <f t="shared" si="140"/>
        <v>-1.0000000000000009E-2</v>
      </c>
      <c r="G1300" s="21">
        <f t="shared" si="134"/>
        <v>2.016999550866045E-2</v>
      </c>
      <c r="H1300" s="19">
        <f t="shared" si="138"/>
        <v>0.31891563101366743</v>
      </c>
      <c r="I1300" s="50">
        <v>15208.9</v>
      </c>
      <c r="J1300" s="18">
        <f t="shared" si="139"/>
        <v>-0.68273315288195069</v>
      </c>
    </row>
    <row r="1301" spans="1:10" ht="15" customHeight="1" x14ac:dyDescent="0.3">
      <c r="A1301" s="13">
        <f t="shared" si="135"/>
        <v>44245</v>
      </c>
      <c r="B1301" s="50">
        <v>21468.10943</v>
      </c>
      <c r="C1301" s="23">
        <f t="shared" si="136"/>
        <v>-0.59</v>
      </c>
      <c r="D1301" s="24">
        <v>159.6799</v>
      </c>
      <c r="E1301" s="17">
        <f t="shared" si="137"/>
        <v>-0.6</v>
      </c>
      <c r="F1301" s="18">
        <f t="shared" si="140"/>
        <v>-1.0000000000000009E-2</v>
      </c>
      <c r="G1301" s="21">
        <f t="shared" si="134"/>
        <v>2.0166110172207329E-2</v>
      </c>
      <c r="H1301" s="19">
        <f t="shared" si="138"/>
        <v>0.3188541984503277</v>
      </c>
      <c r="I1301" s="50">
        <v>15118.95</v>
      </c>
      <c r="J1301" s="18">
        <f t="shared" si="139"/>
        <v>-0.59143001795000893</v>
      </c>
    </row>
    <row r="1302" spans="1:10" ht="15" customHeight="1" x14ac:dyDescent="0.3">
      <c r="A1302" s="13">
        <f t="shared" si="135"/>
        <v>44246</v>
      </c>
      <c r="B1302" s="50">
        <v>21273.278485999999</v>
      </c>
      <c r="C1302" s="23">
        <f t="shared" si="136"/>
        <v>-0.91</v>
      </c>
      <c r="D1302" s="24">
        <v>158.2336</v>
      </c>
      <c r="E1302" s="17">
        <f t="shared" si="137"/>
        <v>-0.91</v>
      </c>
      <c r="F1302" s="18">
        <f t="shared" si="140"/>
        <v>0</v>
      </c>
      <c r="G1302" s="21">
        <f t="shared" si="134"/>
        <v>2.0158053808392359E-2</v>
      </c>
      <c r="H1302" s="19">
        <f t="shared" si="138"/>
        <v>0.31872681615375636</v>
      </c>
      <c r="I1302" s="50">
        <v>14981.75</v>
      </c>
      <c r="J1302" s="18">
        <f t="shared" si="139"/>
        <v>-0.90747042618700857</v>
      </c>
    </row>
    <row r="1303" spans="1:10" ht="15" customHeight="1" x14ac:dyDescent="0.3">
      <c r="A1303" s="13">
        <f>A1302+3</f>
        <v>44249</v>
      </c>
      <c r="B1303" s="50">
        <v>20853.121373999998</v>
      </c>
      <c r="C1303" s="23">
        <f t="shared" si="136"/>
        <v>-1.98</v>
      </c>
      <c r="D1303" s="24">
        <v>155.1062</v>
      </c>
      <c r="E1303" s="17">
        <f t="shared" si="137"/>
        <v>-1.98</v>
      </c>
      <c r="F1303" s="18">
        <f t="shared" si="140"/>
        <v>0</v>
      </c>
      <c r="G1303" s="21">
        <f t="shared" ref="G1303:G1366" si="141">+STDEV(F1056:F1303)</f>
        <v>2.0158053808392359E-2</v>
      </c>
      <c r="H1303" s="19">
        <f t="shared" si="138"/>
        <v>0.31872681615375636</v>
      </c>
      <c r="I1303" s="50">
        <v>14675.7</v>
      </c>
      <c r="J1303" s="18">
        <f t="shared" si="139"/>
        <v>-2.0428187628281029</v>
      </c>
    </row>
    <row r="1304" spans="1:10" ht="15" customHeight="1" x14ac:dyDescent="0.3">
      <c r="A1304" s="13">
        <f t="shared" si="135"/>
        <v>44250</v>
      </c>
      <c r="B1304" s="50">
        <v>20898.747359000001</v>
      </c>
      <c r="C1304" s="23">
        <f t="shared" si="136"/>
        <v>0.22</v>
      </c>
      <c r="D1304" s="24">
        <v>155.43530000000001</v>
      </c>
      <c r="E1304" s="17">
        <f t="shared" si="137"/>
        <v>0.21</v>
      </c>
      <c r="F1304" s="18">
        <f t="shared" si="140"/>
        <v>-1.0000000000000009E-2</v>
      </c>
      <c r="G1304" s="21">
        <f t="shared" si="141"/>
        <v>2.0166110172207329E-2</v>
      </c>
      <c r="H1304" s="19">
        <f t="shared" si="138"/>
        <v>0.3188541984503277</v>
      </c>
      <c r="I1304" s="50">
        <v>14707.8</v>
      </c>
      <c r="J1304" s="18">
        <f t="shared" si="139"/>
        <v>0.21872891923382559</v>
      </c>
    </row>
    <row r="1305" spans="1:10" ht="15" customHeight="1" x14ac:dyDescent="0.3">
      <c r="A1305" s="13">
        <f t="shared" si="135"/>
        <v>44251</v>
      </c>
      <c r="B1305" s="50">
        <v>21288.351497</v>
      </c>
      <c r="C1305" s="23">
        <f t="shared" si="136"/>
        <v>1.86</v>
      </c>
      <c r="D1305" s="24">
        <v>158.33250000000001</v>
      </c>
      <c r="E1305" s="17">
        <f t="shared" si="137"/>
        <v>1.86</v>
      </c>
      <c r="F1305" s="18">
        <f t="shared" si="140"/>
        <v>0</v>
      </c>
      <c r="G1305" s="21">
        <f t="shared" si="141"/>
        <v>2.0166110172207329E-2</v>
      </c>
      <c r="H1305" s="19">
        <f t="shared" si="138"/>
        <v>0.3188541984503277</v>
      </c>
      <c r="I1305" s="50">
        <v>14982</v>
      </c>
      <c r="J1305" s="18">
        <f t="shared" si="139"/>
        <v>1.8643168930771479</v>
      </c>
    </row>
    <row r="1306" spans="1:10" ht="15" customHeight="1" x14ac:dyDescent="0.3">
      <c r="A1306" s="13">
        <f t="shared" si="135"/>
        <v>44252</v>
      </c>
      <c r="B1306" s="50">
        <v>21452.241286</v>
      </c>
      <c r="C1306" s="23">
        <f t="shared" si="136"/>
        <v>0.77</v>
      </c>
      <c r="D1306" s="24">
        <v>159.53139999999999</v>
      </c>
      <c r="E1306" s="17">
        <f t="shared" si="137"/>
        <v>0.76</v>
      </c>
      <c r="F1306" s="18">
        <f t="shared" si="140"/>
        <v>-1.0000000000000009E-2</v>
      </c>
      <c r="G1306" s="21">
        <f t="shared" si="141"/>
        <v>2.0174082398634125E-2</v>
      </c>
      <c r="H1306" s="19">
        <f t="shared" si="138"/>
        <v>0.318980250417984</v>
      </c>
      <c r="I1306" s="50">
        <v>15097.35</v>
      </c>
      <c r="J1306" s="18">
        <f t="shared" si="139"/>
        <v>0.76992390869043092</v>
      </c>
    </row>
    <row r="1307" spans="1:10" ht="15" customHeight="1" x14ac:dyDescent="0.3">
      <c r="A1307" s="13">
        <f t="shared" si="135"/>
        <v>44253</v>
      </c>
      <c r="B1307" s="50">
        <v>20644.884434</v>
      </c>
      <c r="C1307" s="23">
        <f t="shared" si="136"/>
        <v>-3.76</v>
      </c>
      <c r="D1307" s="24">
        <v>153.53899999999999</v>
      </c>
      <c r="E1307" s="17">
        <f t="shared" si="137"/>
        <v>-3.76</v>
      </c>
      <c r="F1307" s="18">
        <f t="shared" si="140"/>
        <v>0</v>
      </c>
      <c r="G1307" s="21">
        <f t="shared" si="141"/>
        <v>2.0174082398634125E-2</v>
      </c>
      <c r="H1307" s="19">
        <f t="shared" si="138"/>
        <v>0.318980250417984</v>
      </c>
      <c r="I1307" s="50">
        <v>14529.15</v>
      </c>
      <c r="J1307" s="18">
        <f t="shared" si="139"/>
        <v>-3.76357440213018</v>
      </c>
    </row>
    <row r="1308" spans="1:10" ht="15" customHeight="1" x14ac:dyDescent="0.3">
      <c r="A1308" s="13">
        <f>A1307+3</f>
        <v>44256</v>
      </c>
      <c r="B1308" s="50">
        <v>20975.079590000001</v>
      </c>
      <c r="C1308" s="23">
        <f t="shared" si="136"/>
        <v>1.6</v>
      </c>
      <c r="D1308" s="24">
        <v>155.99010000000001</v>
      </c>
      <c r="E1308" s="17">
        <f t="shared" si="137"/>
        <v>1.6</v>
      </c>
      <c r="F1308" s="18">
        <f t="shared" si="140"/>
        <v>0</v>
      </c>
      <c r="G1308" s="21">
        <f t="shared" si="141"/>
        <v>2.0174082398634125E-2</v>
      </c>
      <c r="H1308" s="19">
        <f t="shared" si="138"/>
        <v>0.318980250417984</v>
      </c>
      <c r="I1308" s="50">
        <v>14761.55</v>
      </c>
      <c r="J1308" s="18">
        <f t="shared" si="139"/>
        <v>1.5995429877177927</v>
      </c>
    </row>
    <row r="1309" spans="1:10" ht="15" customHeight="1" x14ac:dyDescent="0.3">
      <c r="A1309" s="13">
        <f t="shared" si="135"/>
        <v>44257</v>
      </c>
      <c r="B1309" s="50">
        <v>21198.932522999999</v>
      </c>
      <c r="C1309" s="23">
        <f t="shared" si="136"/>
        <v>1.07</v>
      </c>
      <c r="D1309" s="24">
        <v>157.65440000000001</v>
      </c>
      <c r="E1309" s="17">
        <f t="shared" si="137"/>
        <v>1.07</v>
      </c>
      <c r="F1309" s="18">
        <f t="shared" si="140"/>
        <v>0</v>
      </c>
      <c r="G1309" s="21">
        <f t="shared" si="141"/>
        <v>2.0166110172207329E-2</v>
      </c>
      <c r="H1309" s="19">
        <f t="shared" si="138"/>
        <v>0.3188541984503277</v>
      </c>
      <c r="I1309" s="50">
        <v>14919.1</v>
      </c>
      <c r="J1309" s="18">
        <f t="shared" si="139"/>
        <v>1.0672998431736578</v>
      </c>
    </row>
    <row r="1310" spans="1:10" ht="15" customHeight="1" x14ac:dyDescent="0.3">
      <c r="A1310" s="13">
        <f t="shared" si="135"/>
        <v>44258</v>
      </c>
      <c r="B1310" s="50">
        <v>21662.922221000001</v>
      </c>
      <c r="C1310" s="23">
        <f t="shared" si="136"/>
        <v>2.19</v>
      </c>
      <c r="D1310" s="24">
        <v>161.09899999999999</v>
      </c>
      <c r="E1310" s="17">
        <f t="shared" si="137"/>
        <v>2.1800000000000002</v>
      </c>
      <c r="F1310" s="18">
        <f t="shared" si="140"/>
        <v>-9.9999999999997868E-3</v>
      </c>
      <c r="G1310" s="21">
        <f t="shared" si="141"/>
        <v>2.0174082398634122E-2</v>
      </c>
      <c r="H1310" s="19">
        <f t="shared" si="138"/>
        <v>0.31898025041798395</v>
      </c>
      <c r="I1310" s="50">
        <v>15245.6</v>
      </c>
      <c r="J1310" s="18">
        <f t="shared" si="139"/>
        <v>2.1884698138627665</v>
      </c>
    </row>
    <row r="1311" spans="1:10" ht="15" customHeight="1" x14ac:dyDescent="0.3">
      <c r="A1311" s="13">
        <f t="shared" si="135"/>
        <v>44259</v>
      </c>
      <c r="B1311" s="50">
        <v>21428.625468999999</v>
      </c>
      <c r="C1311" s="23">
        <f t="shared" si="136"/>
        <v>-1.08</v>
      </c>
      <c r="D1311" s="24">
        <v>159.36580000000001</v>
      </c>
      <c r="E1311" s="17">
        <f t="shared" si="137"/>
        <v>-1.08</v>
      </c>
      <c r="F1311" s="18">
        <f t="shared" si="140"/>
        <v>0</v>
      </c>
      <c r="G1311" s="21">
        <f t="shared" si="141"/>
        <v>2.0166110172207329E-2</v>
      </c>
      <c r="H1311" s="19">
        <f t="shared" si="138"/>
        <v>0.3188541984503277</v>
      </c>
      <c r="I1311" s="50">
        <v>15080.75</v>
      </c>
      <c r="J1311" s="18">
        <f t="shared" si="139"/>
        <v>-1.0812955869234424</v>
      </c>
    </row>
    <row r="1312" spans="1:10" ht="15" customHeight="1" x14ac:dyDescent="0.3">
      <c r="A1312" s="13">
        <f t="shared" si="135"/>
        <v>44260</v>
      </c>
      <c r="B1312" s="50">
        <v>21225.944356</v>
      </c>
      <c r="C1312" s="23">
        <f t="shared" si="136"/>
        <v>-0.95</v>
      </c>
      <c r="D1312" s="24">
        <v>157.8621</v>
      </c>
      <c r="E1312" s="17">
        <f t="shared" si="137"/>
        <v>-0.94</v>
      </c>
      <c r="F1312" s="18">
        <f t="shared" si="140"/>
        <v>1.0000000000000009E-2</v>
      </c>
      <c r="G1312" s="21">
        <f t="shared" si="141"/>
        <v>2.0081418122082809E-2</v>
      </c>
      <c r="H1312" s="19">
        <f t="shared" si="138"/>
        <v>0.31751509955981455</v>
      </c>
      <c r="I1312" s="50">
        <v>14938.1</v>
      </c>
      <c r="J1312" s="18">
        <f t="shared" si="139"/>
        <v>-0.94590786267261007</v>
      </c>
    </row>
    <row r="1313" spans="1:10" ht="15" customHeight="1" x14ac:dyDescent="0.3">
      <c r="A1313" s="13">
        <f>A1312+3</f>
        <v>44263</v>
      </c>
      <c r="B1313" s="50">
        <v>21255.057342</v>
      </c>
      <c r="C1313" s="23">
        <f t="shared" si="136"/>
        <v>0.14000000000000001</v>
      </c>
      <c r="D1313" s="24">
        <v>158.0754</v>
      </c>
      <c r="E1313" s="17">
        <f t="shared" si="137"/>
        <v>0.14000000000000001</v>
      </c>
      <c r="F1313" s="18">
        <f t="shared" si="140"/>
        <v>0</v>
      </c>
      <c r="G1313" s="21">
        <f t="shared" si="141"/>
        <v>2.0069098344754469E-2</v>
      </c>
      <c r="H1313" s="19">
        <f t="shared" si="138"/>
        <v>0.31732030677669626</v>
      </c>
      <c r="I1313" s="50">
        <v>14956.2</v>
      </c>
      <c r="J1313" s="18">
        <f t="shared" si="139"/>
        <v>0.12116668117096795</v>
      </c>
    </row>
    <row r="1314" spans="1:10" ht="15" customHeight="1" x14ac:dyDescent="0.3">
      <c r="A1314" s="13">
        <f t="shared" si="135"/>
        <v>44264</v>
      </c>
      <c r="B1314" s="50">
        <v>21457.173805999999</v>
      </c>
      <c r="C1314" s="23">
        <f t="shared" si="136"/>
        <v>0.95</v>
      </c>
      <c r="D1314" s="24">
        <v>159.58330000000001</v>
      </c>
      <c r="E1314" s="17">
        <f t="shared" si="137"/>
        <v>0.95</v>
      </c>
      <c r="F1314" s="18">
        <f t="shared" si="140"/>
        <v>0</v>
      </c>
      <c r="G1314" s="21">
        <f t="shared" si="141"/>
        <v>2.0061247149534982E-2</v>
      </c>
      <c r="H1314" s="19">
        <f t="shared" si="138"/>
        <v>0.31719616848045529</v>
      </c>
      <c r="I1314" s="50">
        <v>15098.4</v>
      </c>
      <c r="J1314" s="18">
        <f t="shared" si="139"/>
        <v>0.95077626669875304</v>
      </c>
    </row>
    <row r="1315" spans="1:10" ht="15" customHeight="1" x14ac:dyDescent="0.3">
      <c r="A1315" s="13">
        <f t="shared" si="135"/>
        <v>44265</v>
      </c>
      <c r="B1315" s="50">
        <v>21565.721517000002</v>
      </c>
      <c r="C1315" s="23">
        <f t="shared" si="136"/>
        <v>0.51</v>
      </c>
      <c r="D1315" s="24">
        <v>160.39259999999999</v>
      </c>
      <c r="E1315" s="17">
        <f t="shared" si="137"/>
        <v>0.51</v>
      </c>
      <c r="F1315" s="18">
        <f t="shared" si="140"/>
        <v>0</v>
      </c>
      <c r="G1315" s="21">
        <f t="shared" si="141"/>
        <v>2.0048914977430474E-2</v>
      </c>
      <c r="H1315" s="19">
        <f t="shared" si="138"/>
        <v>0.31700117971871805</v>
      </c>
      <c r="I1315" s="50">
        <v>15174.8</v>
      </c>
      <c r="J1315" s="18">
        <f t="shared" si="139"/>
        <v>0.50601388226566812</v>
      </c>
    </row>
    <row r="1316" spans="1:10" ht="15" customHeight="1" x14ac:dyDescent="0.3">
      <c r="A1316" s="13">
        <f>A1315+2</f>
        <v>44267</v>
      </c>
      <c r="B1316" s="50">
        <v>21361.288573000002</v>
      </c>
      <c r="C1316" s="23">
        <f t="shared" si="136"/>
        <v>-0.95</v>
      </c>
      <c r="D1316" s="24">
        <v>158.869</v>
      </c>
      <c r="E1316" s="17">
        <f t="shared" si="137"/>
        <v>-0.95</v>
      </c>
      <c r="F1316" s="18">
        <f t="shared" si="140"/>
        <v>0</v>
      </c>
      <c r="G1316" s="21">
        <f t="shared" si="141"/>
        <v>2.0041055875266028E-2</v>
      </c>
      <c r="H1316" s="19">
        <f t="shared" si="138"/>
        <v>0.31687691640270005</v>
      </c>
      <c r="I1316" s="50">
        <v>15030.95</v>
      </c>
      <c r="J1316" s="18">
        <f t="shared" si="139"/>
        <v>-0.94795318554444574</v>
      </c>
    </row>
    <row r="1317" spans="1:10" ht="15" customHeight="1" x14ac:dyDescent="0.3">
      <c r="A1317" s="13">
        <f>A1316+3</f>
        <v>44270</v>
      </c>
      <c r="B1317" s="50">
        <v>21220.594915999998</v>
      </c>
      <c r="C1317" s="23">
        <f t="shared" si="136"/>
        <v>-0.66</v>
      </c>
      <c r="D1317" s="24">
        <v>157.8219</v>
      </c>
      <c r="E1317" s="17">
        <f t="shared" si="137"/>
        <v>-0.66</v>
      </c>
      <c r="F1317" s="18">
        <f t="shared" si="140"/>
        <v>0</v>
      </c>
      <c r="G1317" s="21">
        <f t="shared" si="141"/>
        <v>2.0033112200368342E-2</v>
      </c>
      <c r="H1317" s="19">
        <f t="shared" si="138"/>
        <v>0.31675131587435706</v>
      </c>
      <c r="I1317" s="50">
        <v>14929.5</v>
      </c>
      <c r="J1317" s="18">
        <f t="shared" si="139"/>
        <v>-0.6749407056772907</v>
      </c>
    </row>
    <row r="1318" spans="1:10" ht="15" customHeight="1" x14ac:dyDescent="0.3">
      <c r="A1318" s="13">
        <f t="shared" si="135"/>
        <v>44271</v>
      </c>
      <c r="B1318" s="50">
        <v>21193.460676999999</v>
      </c>
      <c r="C1318" s="23">
        <f t="shared" si="136"/>
        <v>-0.13</v>
      </c>
      <c r="D1318" s="24">
        <v>157.62280000000001</v>
      </c>
      <c r="E1318" s="17">
        <f t="shared" si="137"/>
        <v>-0.13</v>
      </c>
      <c r="F1318" s="18">
        <f t="shared" si="140"/>
        <v>0</v>
      </c>
      <c r="G1318" s="21">
        <f t="shared" si="141"/>
        <v>1.994797824914318E-2</v>
      </c>
      <c r="H1318" s="19">
        <f t="shared" si="138"/>
        <v>0.31540522991395109</v>
      </c>
      <c r="I1318" s="50">
        <v>14910.45</v>
      </c>
      <c r="J1318" s="18">
        <f t="shared" si="139"/>
        <v>-0.12759971867778072</v>
      </c>
    </row>
    <row r="1319" spans="1:10" ht="15" customHeight="1" x14ac:dyDescent="0.3">
      <c r="A1319" s="13">
        <f t="shared" si="135"/>
        <v>44272</v>
      </c>
      <c r="B1319" s="50">
        <v>20924.605715000002</v>
      </c>
      <c r="C1319" s="23">
        <f t="shared" si="136"/>
        <v>-1.27</v>
      </c>
      <c r="D1319" s="24">
        <v>155.63</v>
      </c>
      <c r="E1319" s="17">
        <f t="shared" si="137"/>
        <v>-1.26</v>
      </c>
      <c r="F1319" s="18">
        <f t="shared" si="140"/>
        <v>1.0000000000000009E-2</v>
      </c>
      <c r="G1319" s="21">
        <f t="shared" si="141"/>
        <v>1.3602154624243813E-2</v>
      </c>
      <c r="H1319" s="19">
        <f t="shared" si="138"/>
        <v>0.21506894849201114</v>
      </c>
      <c r="I1319" s="50">
        <v>20924.605715000002</v>
      </c>
      <c r="J1319" s="18">
        <f t="shared" si="139"/>
        <v>40.33517241263678</v>
      </c>
    </row>
    <row r="1320" spans="1:10" ht="15" customHeight="1" x14ac:dyDescent="0.3">
      <c r="A1320" s="13">
        <f t="shared" si="135"/>
        <v>44273</v>
      </c>
      <c r="B1320" s="50">
        <v>20692.337201999999</v>
      </c>
      <c r="C1320" s="23">
        <f t="shared" si="136"/>
        <v>-1.1100000000000001</v>
      </c>
      <c r="D1320" s="24">
        <v>153.8997</v>
      </c>
      <c r="E1320" s="17">
        <f t="shared" si="137"/>
        <v>-1.1100000000000001</v>
      </c>
      <c r="F1320" s="18">
        <f t="shared" si="140"/>
        <v>0</v>
      </c>
      <c r="G1320" s="21">
        <f t="shared" si="141"/>
        <v>1.2850035660715183E-2</v>
      </c>
      <c r="H1320" s="19">
        <f t="shared" si="138"/>
        <v>0.20317690351123321</v>
      </c>
      <c r="I1320" s="50">
        <v>14557.85</v>
      </c>
      <c r="J1320" s="18">
        <f t="shared" si="139"/>
        <v>-30.427123940672068</v>
      </c>
    </row>
    <row r="1321" spans="1:10" ht="15" customHeight="1" x14ac:dyDescent="0.3">
      <c r="A1321" s="13">
        <f t="shared" si="135"/>
        <v>44274</v>
      </c>
      <c r="B1321" s="50">
        <v>20956.871154</v>
      </c>
      <c r="C1321" s="23">
        <f t="shared" si="136"/>
        <v>1.28</v>
      </c>
      <c r="D1321" s="24">
        <v>155.8622</v>
      </c>
      <c r="E1321" s="17">
        <f t="shared" si="137"/>
        <v>1.28</v>
      </c>
      <c r="F1321" s="18">
        <f t="shared" si="140"/>
        <v>0</v>
      </c>
      <c r="G1321" s="21">
        <f t="shared" si="141"/>
        <v>1.2452272734396591E-2</v>
      </c>
      <c r="H1321" s="19">
        <f t="shared" si="138"/>
        <v>0.19688771943153077</v>
      </c>
      <c r="I1321" s="50">
        <v>14744</v>
      </c>
      <c r="J1321" s="18">
        <f t="shared" si="139"/>
        <v>1.2786915650319217</v>
      </c>
    </row>
    <row r="1322" spans="1:10" ht="15" customHeight="1" x14ac:dyDescent="0.3">
      <c r="A1322" s="13">
        <f>A1321+3</f>
        <v>44277</v>
      </c>
      <c r="B1322" s="50">
        <v>20947.649814</v>
      </c>
      <c r="C1322" s="23">
        <f t="shared" si="136"/>
        <v>-0.04</v>
      </c>
      <c r="D1322" s="24">
        <v>155.79660000000001</v>
      </c>
      <c r="E1322" s="17">
        <f t="shared" si="137"/>
        <v>-0.04</v>
      </c>
      <c r="F1322" s="18">
        <f t="shared" si="140"/>
        <v>0</v>
      </c>
      <c r="G1322" s="21">
        <f t="shared" si="141"/>
        <v>1.1849296932539156E-2</v>
      </c>
      <c r="H1322" s="19">
        <f t="shared" si="138"/>
        <v>0.18735383489235138</v>
      </c>
      <c r="I1322" s="50">
        <v>14736.4</v>
      </c>
      <c r="J1322" s="18">
        <f t="shared" si="139"/>
        <v>-5.154639175257978E-2</v>
      </c>
    </row>
    <row r="1323" spans="1:10" ht="15" customHeight="1" x14ac:dyDescent="0.3">
      <c r="A1323" s="13">
        <f t="shared" si="135"/>
        <v>44278</v>
      </c>
      <c r="B1323" s="50">
        <v>21061.523781</v>
      </c>
      <c r="C1323" s="23">
        <f t="shared" si="136"/>
        <v>0.54</v>
      </c>
      <c r="D1323" s="24">
        <v>156.64930000000001</v>
      </c>
      <c r="E1323" s="17">
        <f t="shared" si="137"/>
        <v>0.55000000000000004</v>
      </c>
      <c r="F1323" s="18">
        <f t="shared" si="140"/>
        <v>1.0000000000000009E-2</v>
      </c>
      <c r="G1323" s="21">
        <f t="shared" si="141"/>
        <v>9.9993469814209316E-3</v>
      </c>
      <c r="H1323" s="19">
        <f t="shared" si="138"/>
        <v>0.15810355787809766</v>
      </c>
      <c r="I1323" s="50">
        <v>14814.75</v>
      </c>
      <c r="J1323" s="18">
        <f t="shared" si="139"/>
        <v>0.53167666458565432</v>
      </c>
    </row>
    <row r="1324" spans="1:10" ht="15" customHeight="1" x14ac:dyDescent="0.3">
      <c r="A1324" s="13">
        <f t="shared" si="135"/>
        <v>44279</v>
      </c>
      <c r="B1324" s="50">
        <v>20684.272583999998</v>
      </c>
      <c r="C1324" s="23">
        <f t="shared" si="136"/>
        <v>-1.79</v>
      </c>
      <c r="D1324" s="24">
        <v>153.84870000000001</v>
      </c>
      <c r="E1324" s="17">
        <f t="shared" si="137"/>
        <v>-1.79</v>
      </c>
      <c r="F1324" s="18">
        <f t="shared" si="140"/>
        <v>0</v>
      </c>
      <c r="G1324" s="21">
        <f t="shared" si="141"/>
        <v>9.9816175564237161E-3</v>
      </c>
      <c r="H1324" s="19">
        <f t="shared" si="138"/>
        <v>0.15782323105511603</v>
      </c>
      <c r="I1324" s="50">
        <v>14549.4</v>
      </c>
      <c r="J1324" s="18">
        <f t="shared" si="139"/>
        <v>-1.7911203361514731</v>
      </c>
    </row>
    <row r="1325" spans="1:10" ht="15" customHeight="1" x14ac:dyDescent="0.3">
      <c r="A1325" s="13">
        <f t="shared" si="135"/>
        <v>44280</v>
      </c>
      <c r="B1325" s="50">
        <v>20366.41964</v>
      </c>
      <c r="C1325" s="23">
        <f t="shared" si="136"/>
        <v>-1.54</v>
      </c>
      <c r="D1325" s="24">
        <v>151.4854</v>
      </c>
      <c r="E1325" s="17">
        <f t="shared" si="137"/>
        <v>-1.54</v>
      </c>
      <c r="F1325" s="18">
        <f t="shared" si="140"/>
        <v>0</v>
      </c>
      <c r="G1325" s="21">
        <f t="shared" si="141"/>
        <v>9.9636927413621779E-3</v>
      </c>
      <c r="H1325" s="19">
        <f t="shared" si="138"/>
        <v>0.15753981484395727</v>
      </c>
      <c r="I1325" s="50">
        <v>14324.9</v>
      </c>
      <c r="J1325" s="18">
        <f t="shared" si="139"/>
        <v>-1.5430189561081558</v>
      </c>
    </row>
    <row r="1326" spans="1:10" ht="15" customHeight="1" x14ac:dyDescent="0.3">
      <c r="A1326" s="13">
        <f t="shared" si="135"/>
        <v>44281</v>
      </c>
      <c r="B1326" s="50">
        <v>20625.789584999999</v>
      </c>
      <c r="C1326" s="23">
        <f t="shared" si="136"/>
        <v>1.27</v>
      </c>
      <c r="D1326" s="24">
        <v>153.40209999999999</v>
      </c>
      <c r="E1326" s="17">
        <f t="shared" si="137"/>
        <v>1.27</v>
      </c>
      <c r="F1326" s="18">
        <f t="shared" si="140"/>
        <v>0</v>
      </c>
      <c r="G1326" s="21">
        <f t="shared" si="141"/>
        <v>9.9455714797870472E-3</v>
      </c>
      <c r="H1326" s="19">
        <f t="shared" si="138"/>
        <v>0.15725329254069173</v>
      </c>
      <c r="I1326" s="50">
        <v>14507.3</v>
      </c>
      <c r="J1326" s="18">
        <f t="shared" si="139"/>
        <v>1.2733073180266503</v>
      </c>
    </row>
    <row r="1327" spans="1:10" ht="15" customHeight="1" x14ac:dyDescent="0.3">
      <c r="A1327" s="13">
        <f>A1326+4</f>
        <v>44285</v>
      </c>
      <c r="B1327" s="2">
        <v>21106.056906999998</v>
      </c>
      <c r="C1327" s="23">
        <f t="shared" si="136"/>
        <v>2.33</v>
      </c>
      <c r="D1327" s="51">
        <v>156.97200000000001</v>
      </c>
      <c r="E1327" s="17">
        <f t="shared" si="137"/>
        <v>2.33</v>
      </c>
      <c r="F1327" s="18">
        <f t="shared" si="140"/>
        <v>0</v>
      </c>
      <c r="G1327" s="21">
        <f t="shared" si="141"/>
        <v>7.6609242916898454E-3</v>
      </c>
      <c r="H1327" s="19">
        <f t="shared" si="138"/>
        <v>0.12112984871926032</v>
      </c>
      <c r="I1327" s="2">
        <v>14845.1</v>
      </c>
      <c r="J1327" s="18">
        <f t="shared" si="139"/>
        <v>2.3284829017115598</v>
      </c>
    </row>
    <row r="1328" spans="1:10" ht="15" customHeight="1" x14ac:dyDescent="0.3">
      <c r="A1328" s="13">
        <f t="shared" si="135"/>
        <v>44286</v>
      </c>
      <c r="B1328" s="20">
        <v>20886.524410999999</v>
      </c>
      <c r="C1328" s="23">
        <f t="shared" si="136"/>
        <v>-1.04</v>
      </c>
      <c r="D1328" s="2">
        <v>155.3246</v>
      </c>
      <c r="E1328" s="17">
        <f t="shared" si="137"/>
        <v>-1.05</v>
      </c>
      <c r="F1328" s="18">
        <f t="shared" si="140"/>
        <v>-1.0000000000000009E-2</v>
      </c>
      <c r="G1328" s="21">
        <f t="shared" si="141"/>
        <v>7.6609242916898463E-3</v>
      </c>
      <c r="H1328" s="19">
        <f t="shared" si="138"/>
        <v>0.12112984871926033</v>
      </c>
      <c r="I1328" s="20">
        <v>14690.7</v>
      </c>
      <c r="J1328" s="18">
        <f t="shared" si="139"/>
        <v>-1.0400738290749112</v>
      </c>
    </row>
    <row r="1329" spans="1:10" ht="15" customHeight="1" x14ac:dyDescent="0.3">
      <c r="A1329" s="13">
        <f t="shared" si="135"/>
        <v>44287</v>
      </c>
      <c r="B1329" s="2">
        <v>21137.690856000001</v>
      </c>
      <c r="C1329" s="23">
        <f t="shared" si="136"/>
        <v>1.2</v>
      </c>
      <c r="D1329" s="51">
        <v>157.16569999999999</v>
      </c>
      <c r="E1329" s="17">
        <f t="shared" si="137"/>
        <v>1.19</v>
      </c>
      <c r="F1329" s="18">
        <f t="shared" si="140"/>
        <v>-1.0000000000000009E-2</v>
      </c>
      <c r="G1329" s="21">
        <f t="shared" si="141"/>
        <v>7.6865591684832559E-3</v>
      </c>
      <c r="H1329" s="19">
        <f t="shared" si="138"/>
        <v>0.12153517171028516</v>
      </c>
      <c r="I1329" s="2">
        <v>14867.35</v>
      </c>
      <c r="J1329" s="18">
        <f t="shared" si="139"/>
        <v>1.2024614211712146</v>
      </c>
    </row>
    <row r="1330" spans="1:10" ht="15" customHeight="1" x14ac:dyDescent="0.3">
      <c r="A1330" s="13">
        <f>A1329+4</f>
        <v>44291</v>
      </c>
      <c r="B1330" s="20">
        <v>20811.605955999999</v>
      </c>
      <c r="C1330" s="23">
        <f t="shared" si="136"/>
        <v>-1.54</v>
      </c>
      <c r="D1330" s="2">
        <v>154.74289999999999</v>
      </c>
      <c r="E1330" s="17">
        <f t="shared" si="137"/>
        <v>-1.54</v>
      </c>
      <c r="F1330" s="18">
        <f t="shared" si="140"/>
        <v>0</v>
      </c>
      <c r="G1330" s="21">
        <f t="shared" si="141"/>
        <v>7.6865591684832559E-3</v>
      </c>
      <c r="H1330" s="19">
        <f t="shared" si="138"/>
        <v>0.12153517171028516</v>
      </c>
      <c r="I1330" s="20">
        <v>14637.8</v>
      </c>
      <c r="J1330" s="18">
        <f t="shared" si="139"/>
        <v>-1.5439873279367278</v>
      </c>
    </row>
    <row r="1331" spans="1:10" ht="15" customHeight="1" x14ac:dyDescent="0.3">
      <c r="A1331" s="13">
        <f t="shared" si="135"/>
        <v>44292</v>
      </c>
      <c r="B1331" s="2">
        <v>20876.566737000001</v>
      </c>
      <c r="C1331" s="23">
        <f t="shared" si="136"/>
        <v>0.31</v>
      </c>
      <c r="D1331" s="51">
        <v>155.2081</v>
      </c>
      <c r="E1331" s="17">
        <f t="shared" si="137"/>
        <v>0.3</v>
      </c>
      <c r="F1331" s="18">
        <f t="shared" si="140"/>
        <v>-1.0000000000000009E-2</v>
      </c>
      <c r="G1331" s="21">
        <f t="shared" si="141"/>
        <v>7.7118971538718923E-3</v>
      </c>
      <c r="H1331" s="19">
        <f t="shared" si="138"/>
        <v>0.12193580043602596</v>
      </c>
      <c r="I1331" s="2">
        <v>14683.5</v>
      </c>
      <c r="J1331" s="18">
        <f t="shared" si="139"/>
        <v>0.31220538605528653</v>
      </c>
    </row>
    <row r="1332" spans="1:10" ht="15" customHeight="1" x14ac:dyDescent="0.3">
      <c r="A1332" s="13">
        <f t="shared" ref="A1332:A1334" si="142">A1331+1</f>
        <v>44293</v>
      </c>
      <c r="B1332" s="20">
        <v>21069.316423</v>
      </c>
      <c r="C1332" s="23">
        <f t="shared" si="136"/>
        <v>0.92</v>
      </c>
      <c r="D1332" s="2">
        <v>156.6448</v>
      </c>
      <c r="E1332" s="17">
        <f t="shared" si="137"/>
        <v>0.93</v>
      </c>
      <c r="F1332" s="18">
        <f t="shared" si="140"/>
        <v>1.0000000000000009E-2</v>
      </c>
      <c r="G1332" s="21">
        <f t="shared" si="141"/>
        <v>7.7135904481761179E-3</v>
      </c>
      <c r="H1332" s="19">
        <f t="shared" si="138"/>
        <v>0.12196257376977768</v>
      </c>
      <c r="I1332" s="20">
        <v>14819.05</v>
      </c>
      <c r="J1332" s="18">
        <f t="shared" si="139"/>
        <v>0.92314502673067922</v>
      </c>
    </row>
    <row r="1333" spans="1:10" ht="15" customHeight="1" x14ac:dyDescent="0.3">
      <c r="A1333" s="13">
        <f t="shared" si="142"/>
        <v>44294</v>
      </c>
      <c r="B1333" s="2">
        <v>21149.592803</v>
      </c>
      <c r="C1333" s="23">
        <f t="shared" si="136"/>
        <v>0.38</v>
      </c>
      <c r="D1333" s="51">
        <v>157.2321</v>
      </c>
      <c r="E1333" s="17">
        <f t="shared" si="137"/>
        <v>0.37</v>
      </c>
      <c r="F1333" s="18">
        <f t="shared" si="140"/>
        <v>-1.0000000000000009E-2</v>
      </c>
      <c r="G1333" s="21">
        <f t="shared" si="141"/>
        <v>7.7390508752549414E-3</v>
      </c>
      <c r="H1333" s="19">
        <f t="shared" si="138"/>
        <v>0.12236513846862622</v>
      </c>
      <c r="I1333" s="2">
        <v>14873.8</v>
      </c>
      <c r="J1333" s="18">
        <f t="shared" si="139"/>
        <v>0.36945688151399719</v>
      </c>
    </row>
    <row r="1334" spans="1:10" ht="15" customHeight="1" x14ac:dyDescent="0.3">
      <c r="A1334" s="13">
        <f t="shared" si="142"/>
        <v>44295</v>
      </c>
      <c r="B1334" s="20">
        <v>21094.165808999998</v>
      </c>
      <c r="C1334" s="23">
        <f t="shared" si="136"/>
        <v>-0.26</v>
      </c>
      <c r="D1334" s="2">
        <v>156.82239999999999</v>
      </c>
      <c r="E1334" s="17">
        <f t="shared" si="137"/>
        <v>-0.26</v>
      </c>
      <c r="F1334" s="18">
        <f t="shared" si="140"/>
        <v>0</v>
      </c>
      <c r="G1334" s="21">
        <f t="shared" si="141"/>
        <v>7.7118971538718915E-3</v>
      </c>
      <c r="H1334" s="19">
        <f t="shared" si="138"/>
        <v>0.12193580043602595</v>
      </c>
      <c r="I1334" s="20">
        <v>14834.85</v>
      </c>
      <c r="J1334" s="18">
        <f t="shared" si="139"/>
        <v>-0.26186986513196969</v>
      </c>
    </row>
    <row r="1335" spans="1:10" ht="15" customHeight="1" x14ac:dyDescent="0.3">
      <c r="A1335" s="13">
        <f>A1334+3</f>
        <v>44298</v>
      </c>
      <c r="B1335" s="2">
        <v>20348.986991000002</v>
      </c>
      <c r="C1335" s="23">
        <f t="shared" si="136"/>
        <v>-3.53</v>
      </c>
      <c r="D1335" s="51">
        <v>151.2929</v>
      </c>
      <c r="E1335" s="17">
        <f t="shared" si="137"/>
        <v>-3.53</v>
      </c>
      <c r="F1335" s="18">
        <f t="shared" si="140"/>
        <v>0</v>
      </c>
      <c r="G1335" s="21">
        <f t="shared" si="141"/>
        <v>7.7118971538718915E-3</v>
      </c>
      <c r="H1335" s="19">
        <f t="shared" si="138"/>
        <v>0.12193580043602595</v>
      </c>
      <c r="I1335" s="2">
        <v>14310.8</v>
      </c>
      <c r="J1335" s="18">
        <f t="shared" si="139"/>
        <v>-3.5325601539617932</v>
      </c>
    </row>
    <row r="1336" spans="1:10" ht="15" customHeight="1" x14ac:dyDescent="0.3">
      <c r="A1336" s="13">
        <f>A1335+1</f>
        <v>44299</v>
      </c>
      <c r="B1336" s="20">
        <v>20624.856437999999</v>
      </c>
      <c r="C1336" s="23">
        <f t="shared" si="136"/>
        <v>1.36</v>
      </c>
      <c r="D1336" s="2">
        <v>153.33279999999999</v>
      </c>
      <c r="E1336" s="17">
        <f t="shared" si="137"/>
        <v>1.35</v>
      </c>
      <c r="F1336" s="18">
        <f t="shared" si="140"/>
        <v>-1.0000000000000009E-2</v>
      </c>
      <c r="G1336" s="21">
        <f t="shared" si="141"/>
        <v>7.7118971538718915E-3</v>
      </c>
      <c r="H1336" s="19">
        <f t="shared" si="138"/>
        <v>0.12193580043602595</v>
      </c>
      <c r="I1336" s="20">
        <v>14504.8</v>
      </c>
      <c r="J1336" s="18">
        <f t="shared" si="139"/>
        <v>1.3556195321016298</v>
      </c>
    </row>
    <row r="1337" spans="1:10" ht="15" customHeight="1" x14ac:dyDescent="0.3">
      <c r="A1337" s="13">
        <f>A1336+2</f>
        <v>44301</v>
      </c>
      <c r="B1337" s="2">
        <v>20733.876130000001</v>
      </c>
      <c r="C1337" s="23">
        <f t="shared" si="136"/>
        <v>0.53</v>
      </c>
      <c r="D1337" s="51">
        <v>154.14320000000001</v>
      </c>
      <c r="E1337" s="17">
        <f t="shared" si="137"/>
        <v>0.53</v>
      </c>
      <c r="F1337" s="18">
        <f t="shared" si="140"/>
        <v>0</v>
      </c>
      <c r="G1337" s="21">
        <f t="shared" si="141"/>
        <v>7.6865591684832568E-3</v>
      </c>
      <c r="H1337" s="19">
        <f t="shared" si="138"/>
        <v>0.12153517171028518</v>
      </c>
      <c r="I1337" s="2">
        <v>14581.45</v>
      </c>
      <c r="J1337" s="18">
        <f t="shared" si="139"/>
        <v>0.52844575588771614</v>
      </c>
    </row>
    <row r="1338" spans="1:10" ht="15" customHeight="1" x14ac:dyDescent="0.3">
      <c r="A1338" s="13">
        <f t="shared" ref="A1338:A1376" si="143">A1337+1</f>
        <v>44302</v>
      </c>
      <c r="B1338" s="20">
        <v>20785.606094999999</v>
      </c>
      <c r="C1338" s="23">
        <f t="shared" si="136"/>
        <v>0.25</v>
      </c>
      <c r="D1338" s="2">
        <v>154.53210000000001</v>
      </c>
      <c r="E1338" s="17">
        <f t="shared" si="137"/>
        <v>0.25</v>
      </c>
      <c r="F1338" s="18">
        <f t="shared" si="140"/>
        <v>0</v>
      </c>
      <c r="G1338" s="21">
        <f t="shared" si="141"/>
        <v>7.6609242916898463E-3</v>
      </c>
      <c r="H1338" s="19">
        <f t="shared" si="138"/>
        <v>0.12112984871926033</v>
      </c>
      <c r="I1338" s="20">
        <v>14617.85</v>
      </c>
      <c r="J1338" s="18">
        <f t="shared" si="139"/>
        <v>0.24963223822047625</v>
      </c>
    </row>
    <row r="1339" spans="1:10" ht="15" customHeight="1" x14ac:dyDescent="0.3">
      <c r="A1339" s="13">
        <f>A1338+3</f>
        <v>44305</v>
      </c>
      <c r="B1339" s="2">
        <v>20418.164088000001</v>
      </c>
      <c r="C1339" s="23">
        <f t="shared" si="136"/>
        <v>-1.77</v>
      </c>
      <c r="D1339" s="51">
        <v>151.80600000000001</v>
      </c>
      <c r="E1339" s="17">
        <f t="shared" si="137"/>
        <v>-1.76</v>
      </c>
      <c r="F1339" s="18">
        <f t="shared" si="140"/>
        <v>1.0000000000000009E-2</v>
      </c>
      <c r="G1339" s="21">
        <f t="shared" si="141"/>
        <v>7.660924291689848E-3</v>
      </c>
      <c r="H1339" s="19">
        <f t="shared" si="138"/>
        <v>0.12112984871926036</v>
      </c>
      <c r="I1339" s="2">
        <v>14359.45</v>
      </c>
      <c r="J1339" s="18">
        <f t="shared" si="139"/>
        <v>-1.7677018166146159</v>
      </c>
    </row>
    <row r="1340" spans="1:10" ht="15" customHeight="1" x14ac:dyDescent="0.3">
      <c r="A1340" s="13">
        <f t="shared" si="143"/>
        <v>44306</v>
      </c>
      <c r="B1340" s="2">
        <v>20328.553797</v>
      </c>
      <c r="C1340" s="23">
        <f t="shared" si="136"/>
        <v>-0.44</v>
      </c>
      <c r="D1340" s="51">
        <v>151.1336</v>
      </c>
      <c r="E1340" s="17">
        <f t="shared" si="137"/>
        <v>-0.44</v>
      </c>
      <c r="F1340" s="18">
        <f t="shared" si="140"/>
        <v>0</v>
      </c>
      <c r="G1340" s="21">
        <f t="shared" si="141"/>
        <v>7.660924291689848E-3</v>
      </c>
      <c r="H1340" s="19">
        <f t="shared" si="138"/>
        <v>0.12112984871926036</v>
      </c>
      <c r="I1340" s="2">
        <v>14296.4</v>
      </c>
      <c r="J1340" s="18">
        <f t="shared" si="139"/>
        <v>-0.43908366963916506</v>
      </c>
    </row>
    <row r="1341" spans="1:10" ht="15" customHeight="1" x14ac:dyDescent="0.3">
      <c r="A1341" s="13">
        <f>A1340+2</f>
        <v>44308</v>
      </c>
      <c r="B1341" s="20">
        <v>20484.625291</v>
      </c>
      <c r="C1341" s="23">
        <f t="shared" si="136"/>
        <v>0.77</v>
      </c>
      <c r="D1341" s="51">
        <v>152.2894</v>
      </c>
      <c r="E1341" s="17">
        <f t="shared" si="137"/>
        <v>0.76</v>
      </c>
      <c r="F1341" s="18">
        <f t="shared" si="140"/>
        <v>-1.0000000000000009E-2</v>
      </c>
      <c r="G1341" s="21">
        <f t="shared" si="141"/>
        <v>7.6609242916898489E-3</v>
      </c>
      <c r="H1341" s="19">
        <f t="shared" si="138"/>
        <v>0.12112984871926037</v>
      </c>
      <c r="I1341" s="2">
        <v>14406.15</v>
      </c>
      <c r="J1341" s="18">
        <f t="shared" si="139"/>
        <v>0.76767577851766877</v>
      </c>
    </row>
    <row r="1342" spans="1:10" ht="15" customHeight="1" x14ac:dyDescent="0.3">
      <c r="A1342" s="13">
        <f t="shared" si="143"/>
        <v>44309</v>
      </c>
      <c r="B1342" s="2">
        <v>20392.441298999998</v>
      </c>
      <c r="C1342" s="23">
        <f t="shared" si="136"/>
        <v>-0.45</v>
      </c>
      <c r="D1342" s="51">
        <v>151.59389999999999</v>
      </c>
      <c r="E1342" s="17">
        <f t="shared" si="137"/>
        <v>-0.46</v>
      </c>
      <c r="F1342" s="18">
        <f t="shared" si="140"/>
        <v>-1.0000000000000009E-2</v>
      </c>
      <c r="G1342" s="21">
        <f t="shared" si="141"/>
        <v>7.6865591684832594E-3</v>
      </c>
      <c r="H1342" s="19">
        <f t="shared" si="138"/>
        <v>0.12153517171028522</v>
      </c>
      <c r="I1342" s="2">
        <v>14341.35</v>
      </c>
      <c r="J1342" s="18">
        <f t="shared" si="139"/>
        <v>-0.449807894545033</v>
      </c>
    </row>
    <row r="1343" spans="1:10" ht="15" customHeight="1" x14ac:dyDescent="0.3">
      <c r="A1343" s="13">
        <f>A1342+3</f>
        <v>44312</v>
      </c>
      <c r="B1343" s="20">
        <v>20596.716360999999</v>
      </c>
      <c r="C1343" s="23">
        <f t="shared" si="136"/>
        <v>1</v>
      </c>
      <c r="D1343" s="52">
        <v>153.11089999999999</v>
      </c>
      <c r="E1343" s="17">
        <f t="shared" si="137"/>
        <v>1</v>
      </c>
      <c r="F1343" s="18">
        <f t="shared" si="140"/>
        <v>0</v>
      </c>
      <c r="G1343" s="21">
        <f t="shared" si="141"/>
        <v>7.6865591684832594E-3</v>
      </c>
      <c r="H1343" s="19">
        <f t="shared" si="138"/>
        <v>0.12153517171028522</v>
      </c>
      <c r="I1343" s="20">
        <v>14485</v>
      </c>
      <c r="J1343" s="18">
        <f t="shared" si="139"/>
        <v>1.0016490776670233</v>
      </c>
    </row>
    <row r="1344" spans="1:10" ht="15" customHeight="1" x14ac:dyDescent="0.3">
      <c r="A1344" s="13">
        <f t="shared" si="143"/>
        <v>44313</v>
      </c>
      <c r="B1344" s="2">
        <v>20835.672396999998</v>
      </c>
      <c r="C1344" s="23">
        <f t="shared" si="136"/>
        <v>1.1599999999999999</v>
      </c>
      <c r="D1344" s="51">
        <v>154.88999999999999</v>
      </c>
      <c r="E1344" s="17">
        <f t="shared" si="137"/>
        <v>1.1599999999999999</v>
      </c>
      <c r="F1344" s="18">
        <f t="shared" si="140"/>
        <v>0</v>
      </c>
      <c r="G1344" s="21">
        <f t="shared" si="141"/>
        <v>7.6865591684832594E-3</v>
      </c>
      <c r="H1344" s="19">
        <f t="shared" si="138"/>
        <v>0.12153517171028522</v>
      </c>
      <c r="I1344" s="2">
        <v>14653.05</v>
      </c>
      <c r="J1344" s="18">
        <f t="shared" si="139"/>
        <v>1.1601656886434193</v>
      </c>
    </row>
    <row r="1345" spans="1:10" ht="15" customHeight="1" x14ac:dyDescent="0.3">
      <c r="A1345" s="13">
        <f t="shared" si="143"/>
        <v>44314</v>
      </c>
      <c r="B1345" s="20">
        <v>21136.411473</v>
      </c>
      <c r="C1345" s="23">
        <f t="shared" si="136"/>
        <v>1.44</v>
      </c>
      <c r="D1345" s="2">
        <v>157.1285</v>
      </c>
      <c r="E1345" s="17">
        <f t="shared" si="137"/>
        <v>1.45</v>
      </c>
      <c r="F1345" s="18">
        <f t="shared" si="140"/>
        <v>1.0000000000000009E-2</v>
      </c>
      <c r="G1345" s="21">
        <f t="shared" si="141"/>
        <v>7.7135904481761214E-3</v>
      </c>
      <c r="H1345" s="19">
        <f t="shared" si="138"/>
        <v>0.12196257376977773</v>
      </c>
      <c r="I1345" s="20">
        <v>14864.55</v>
      </c>
      <c r="J1345" s="18">
        <f t="shared" si="139"/>
        <v>1.4433855067716277</v>
      </c>
    </row>
    <row r="1346" spans="1:10" ht="15" customHeight="1" x14ac:dyDescent="0.3">
      <c r="A1346" s="13">
        <f t="shared" si="143"/>
        <v>44315</v>
      </c>
      <c r="B1346" s="2">
        <v>21186.303068000001</v>
      </c>
      <c r="C1346" s="23">
        <f t="shared" si="136"/>
        <v>0.24</v>
      </c>
      <c r="D1346" s="51">
        <v>157.49160000000001</v>
      </c>
      <c r="E1346" s="17">
        <f t="shared" si="137"/>
        <v>0.23</v>
      </c>
      <c r="F1346" s="18">
        <f t="shared" si="140"/>
        <v>-9.9999999999999811E-3</v>
      </c>
      <c r="G1346" s="21">
        <f t="shared" si="141"/>
        <v>7.7390508752549448E-3</v>
      </c>
      <c r="H1346" s="19">
        <f t="shared" si="138"/>
        <v>0.12236513846862627</v>
      </c>
      <c r="I1346" s="2">
        <v>14894.9</v>
      </c>
      <c r="J1346" s="18">
        <f t="shared" si="139"/>
        <v>0.20417705211392451</v>
      </c>
    </row>
    <row r="1347" spans="1:10" ht="15" customHeight="1" x14ac:dyDescent="0.3">
      <c r="A1347" s="13">
        <f t="shared" si="143"/>
        <v>44316</v>
      </c>
      <c r="B1347" s="20">
        <v>20811.13393</v>
      </c>
      <c r="C1347" s="23">
        <f t="shared" si="136"/>
        <v>-1.77</v>
      </c>
      <c r="D1347" s="51">
        <v>154.69919999999999</v>
      </c>
      <c r="E1347" s="17">
        <f t="shared" si="137"/>
        <v>-1.77</v>
      </c>
      <c r="F1347" s="18">
        <f t="shared" si="140"/>
        <v>0</v>
      </c>
      <c r="G1347" s="21">
        <f t="shared" si="141"/>
        <v>7.7390508752549448E-3</v>
      </c>
      <c r="H1347" s="19">
        <f t="shared" si="138"/>
        <v>0.12236513846862627</v>
      </c>
      <c r="I1347" s="20">
        <v>14631.1</v>
      </c>
      <c r="J1347" s="18">
        <f t="shared" si="139"/>
        <v>-1.7710760058812027</v>
      </c>
    </row>
    <row r="1348" spans="1:10" ht="15" customHeight="1" x14ac:dyDescent="0.3">
      <c r="A1348" s="13">
        <f>A1347+3</f>
        <v>44319</v>
      </c>
      <c r="B1348" s="2">
        <v>20815.429542999998</v>
      </c>
      <c r="C1348" s="23">
        <f t="shared" si="136"/>
        <v>0.02</v>
      </c>
      <c r="D1348" s="51">
        <v>154.7253</v>
      </c>
      <c r="E1348" s="17">
        <f t="shared" si="137"/>
        <v>0.02</v>
      </c>
      <c r="F1348" s="18">
        <f t="shared" si="140"/>
        <v>0</v>
      </c>
      <c r="G1348" s="21">
        <f t="shared" si="141"/>
        <v>7.7390508752549448E-3</v>
      </c>
      <c r="H1348" s="19">
        <f t="shared" si="138"/>
        <v>0.12236513846862627</v>
      </c>
      <c r="I1348" s="2">
        <v>14634.15</v>
      </c>
      <c r="J1348" s="18">
        <f t="shared" si="139"/>
        <v>2.0846006110266983E-2</v>
      </c>
    </row>
    <row r="1349" spans="1:10" ht="15" customHeight="1" x14ac:dyDescent="0.3">
      <c r="A1349" s="13">
        <f t="shared" si="143"/>
        <v>44320</v>
      </c>
      <c r="B1349" s="20">
        <v>20619.623568999999</v>
      </c>
      <c r="C1349" s="23">
        <f t="shared" si="136"/>
        <v>-0.94</v>
      </c>
      <c r="D1349" s="2">
        <v>153.2628</v>
      </c>
      <c r="E1349" s="17">
        <f t="shared" si="137"/>
        <v>-0.95</v>
      </c>
      <c r="F1349" s="18">
        <f t="shared" si="140"/>
        <v>-1.0000000000000009E-2</v>
      </c>
      <c r="G1349" s="21">
        <f t="shared" si="141"/>
        <v>7.7642175594896693E-3</v>
      </c>
      <c r="H1349" s="19">
        <f t="shared" si="138"/>
        <v>0.12276305868530618</v>
      </c>
      <c r="I1349" s="20">
        <v>14496.5</v>
      </c>
      <c r="J1349" s="18">
        <f t="shared" si="139"/>
        <v>-0.94060809818130642</v>
      </c>
    </row>
    <row r="1350" spans="1:10" ht="15" customHeight="1" x14ac:dyDescent="0.3">
      <c r="A1350" s="13">
        <f t="shared" si="143"/>
        <v>44321</v>
      </c>
      <c r="B1350" s="2">
        <v>20792.244612999999</v>
      </c>
      <c r="C1350" s="23">
        <f t="shared" si="136"/>
        <v>0.84</v>
      </c>
      <c r="D1350" s="51">
        <v>154.55019999999999</v>
      </c>
      <c r="E1350" s="17">
        <f t="shared" si="137"/>
        <v>0.84</v>
      </c>
      <c r="F1350" s="18">
        <f t="shared" si="140"/>
        <v>0</v>
      </c>
      <c r="G1350" s="21">
        <f t="shared" si="141"/>
        <v>7.7369411647571521E-3</v>
      </c>
      <c r="H1350" s="19">
        <f t="shared" si="138"/>
        <v>0.12233178101674332</v>
      </c>
      <c r="I1350" s="2">
        <v>14617.85</v>
      </c>
      <c r="J1350" s="18">
        <f t="shared" si="139"/>
        <v>0.83709861000931507</v>
      </c>
    </row>
    <row r="1351" spans="1:10" ht="15" customHeight="1" x14ac:dyDescent="0.3">
      <c r="A1351" s="13">
        <f t="shared" si="143"/>
        <v>44322</v>
      </c>
      <c r="B1351" s="20">
        <v>20944.411714000002</v>
      </c>
      <c r="C1351" s="23">
        <f t="shared" si="136"/>
        <v>0.73</v>
      </c>
      <c r="D1351" s="2">
        <v>155.67850000000001</v>
      </c>
      <c r="E1351" s="17">
        <f t="shared" si="137"/>
        <v>0.73</v>
      </c>
      <c r="F1351" s="18">
        <f t="shared" si="140"/>
        <v>0</v>
      </c>
      <c r="G1351" s="21">
        <f t="shared" si="141"/>
        <v>7.7369411647571521E-3</v>
      </c>
      <c r="H1351" s="19">
        <f t="shared" si="138"/>
        <v>0.12233178101674332</v>
      </c>
      <c r="I1351" s="20">
        <v>14724.8</v>
      </c>
      <c r="J1351" s="18">
        <f t="shared" si="139"/>
        <v>0.73163974182249036</v>
      </c>
    </row>
    <row r="1352" spans="1:10" ht="15" customHeight="1" x14ac:dyDescent="0.3">
      <c r="A1352" s="13">
        <f t="shared" si="143"/>
        <v>44323</v>
      </c>
      <c r="B1352" s="2">
        <v>21084.260932000001</v>
      </c>
      <c r="C1352" s="23">
        <f t="shared" si="136"/>
        <v>0.67</v>
      </c>
      <c r="D1352" s="51">
        <v>156.70779999999999</v>
      </c>
      <c r="E1352" s="17">
        <f t="shared" si="137"/>
        <v>0.66</v>
      </c>
      <c r="F1352" s="18">
        <f t="shared" si="140"/>
        <v>-1.0000000000000009E-2</v>
      </c>
      <c r="G1352" s="21">
        <f t="shared" si="141"/>
        <v>7.7616940467685929E-3</v>
      </c>
      <c r="H1352" s="19">
        <f t="shared" si="138"/>
        <v>0.12272315844579113</v>
      </c>
      <c r="I1352" s="2">
        <v>14823.15</v>
      </c>
      <c r="J1352" s="18">
        <f t="shared" si="139"/>
        <v>0.66792078669999166</v>
      </c>
    </row>
    <row r="1353" spans="1:10" ht="15" customHeight="1" x14ac:dyDescent="0.3">
      <c r="A1353" s="13">
        <f>A1352+3</f>
        <v>44326</v>
      </c>
      <c r="B1353" s="20">
        <v>21253.795394000001</v>
      </c>
      <c r="C1353" s="23">
        <f t="shared" ref="C1353:C1416" si="144">ROUND(((B1353-B1352)/B1352)*100,2)</f>
        <v>0.8</v>
      </c>
      <c r="D1353" s="2">
        <v>157.96440000000001</v>
      </c>
      <c r="E1353" s="17">
        <f t="shared" ref="E1353:E1416" si="145">ROUND(((D1353-D1352)/D1352)*100,2)</f>
        <v>0.8</v>
      </c>
      <c r="F1353" s="18">
        <f t="shared" si="140"/>
        <v>0</v>
      </c>
      <c r="G1353" s="21">
        <f t="shared" si="141"/>
        <v>7.7616940467685929E-3</v>
      </c>
      <c r="H1353" s="19">
        <f t="shared" ref="H1353:H1416" si="146">+G1353*(SQRT(250))</f>
        <v>0.12272315844579113</v>
      </c>
      <c r="I1353" s="20">
        <v>14942.35</v>
      </c>
      <c r="J1353" s="18">
        <f t="shared" ref="J1353:J1416" si="147">+((I1353-I1352)/I1352)*100</f>
        <v>0.80414756647541674</v>
      </c>
    </row>
    <row r="1354" spans="1:10" ht="15" customHeight="1" x14ac:dyDescent="0.3">
      <c r="A1354" s="13">
        <f t="shared" si="143"/>
        <v>44327</v>
      </c>
      <c r="B1354" s="20">
        <v>21123.533072999999</v>
      </c>
      <c r="C1354" s="23">
        <f t="shared" si="144"/>
        <v>-0.61</v>
      </c>
      <c r="D1354" s="2">
        <v>156.99019999999999</v>
      </c>
      <c r="E1354" s="17">
        <f t="shared" si="145"/>
        <v>-0.62</v>
      </c>
      <c r="F1354" s="18">
        <f t="shared" ref="F1354:F1417" si="148">E1354-C1354</f>
        <v>-1.0000000000000009E-2</v>
      </c>
      <c r="G1354" s="21">
        <f t="shared" si="141"/>
        <v>7.6776339080824648E-3</v>
      </c>
      <c r="H1354" s="19">
        <f t="shared" si="146"/>
        <v>0.12139405095240213</v>
      </c>
      <c r="I1354" s="20">
        <v>14850.75</v>
      </c>
      <c r="J1354" s="18">
        <f t="shared" si="147"/>
        <v>-0.61302271731019786</v>
      </c>
    </row>
    <row r="1355" spans="1:10" ht="15" customHeight="1" x14ac:dyDescent="0.3">
      <c r="A1355" s="13">
        <f t="shared" si="143"/>
        <v>44328</v>
      </c>
      <c r="B1355" s="20">
        <v>20904.129677000001</v>
      </c>
      <c r="C1355" s="23">
        <f t="shared" si="144"/>
        <v>-1.04</v>
      </c>
      <c r="D1355" s="2">
        <v>155.3646</v>
      </c>
      <c r="E1355" s="17">
        <f t="shared" si="145"/>
        <v>-1.04</v>
      </c>
      <c r="F1355" s="18">
        <f t="shared" si="148"/>
        <v>0</v>
      </c>
      <c r="G1355" s="21">
        <f t="shared" si="141"/>
        <v>7.5753151077248334E-3</v>
      </c>
      <c r="H1355" s="19">
        <f t="shared" si="146"/>
        <v>0.1197762486694713</v>
      </c>
      <c r="I1355" s="20">
        <v>14696.5</v>
      </c>
      <c r="J1355" s="18">
        <f t="shared" si="147"/>
        <v>-1.0386680807366631</v>
      </c>
    </row>
    <row r="1356" spans="1:10" ht="15" customHeight="1" x14ac:dyDescent="0.3">
      <c r="A1356" s="13">
        <f>A1355+2</f>
        <v>44330</v>
      </c>
      <c r="B1356" s="20">
        <v>20877.559464000002</v>
      </c>
      <c r="C1356" s="23">
        <f t="shared" si="144"/>
        <v>-0.13</v>
      </c>
      <c r="D1356" s="2">
        <v>155.1721</v>
      </c>
      <c r="E1356" s="17">
        <f t="shared" si="145"/>
        <v>-0.12</v>
      </c>
      <c r="F1356" s="18">
        <f t="shared" si="148"/>
        <v>1.0000000000000009E-2</v>
      </c>
      <c r="G1356" s="21">
        <f t="shared" si="141"/>
        <v>7.5753151077248334E-3</v>
      </c>
      <c r="H1356" s="19">
        <f t="shared" si="146"/>
        <v>0.1197762486694713</v>
      </c>
      <c r="I1356" s="20">
        <v>14677.8</v>
      </c>
      <c r="J1356" s="18">
        <f t="shared" si="147"/>
        <v>-0.12724117987276376</v>
      </c>
    </row>
    <row r="1357" spans="1:10" ht="15" customHeight="1" x14ac:dyDescent="0.3">
      <c r="A1357" s="13">
        <f>A1356+3</f>
        <v>44333</v>
      </c>
      <c r="B1357" s="20">
        <v>21226.52821</v>
      </c>
      <c r="C1357" s="23">
        <f t="shared" si="144"/>
        <v>1.67</v>
      </c>
      <c r="D1357" s="2">
        <v>157.7697</v>
      </c>
      <c r="E1357" s="17">
        <f t="shared" si="145"/>
        <v>1.67</v>
      </c>
      <c r="F1357" s="18">
        <f t="shared" si="148"/>
        <v>0</v>
      </c>
      <c r="G1357" s="21">
        <f t="shared" si="141"/>
        <v>7.5753151077248334E-3</v>
      </c>
      <c r="H1357" s="19">
        <f t="shared" si="146"/>
        <v>0.1197762486694713</v>
      </c>
      <c r="I1357" s="20">
        <v>14923.15</v>
      </c>
      <c r="J1357" s="18">
        <f t="shared" si="147"/>
        <v>1.6715720339560449</v>
      </c>
    </row>
    <row r="1358" spans="1:10" ht="15" customHeight="1" x14ac:dyDescent="0.3">
      <c r="A1358" s="13">
        <f t="shared" si="143"/>
        <v>44334</v>
      </c>
      <c r="B1358" s="20">
        <v>21489.556255</v>
      </c>
      <c r="C1358" s="23">
        <f t="shared" si="144"/>
        <v>1.24</v>
      </c>
      <c r="D1358" s="2">
        <v>159.7226</v>
      </c>
      <c r="E1358" s="17">
        <f t="shared" si="145"/>
        <v>1.24</v>
      </c>
      <c r="F1358" s="18">
        <f t="shared" si="148"/>
        <v>0</v>
      </c>
      <c r="G1358" s="21">
        <f t="shared" si="141"/>
        <v>7.4707212229451012E-3</v>
      </c>
      <c r="H1358" s="19">
        <f t="shared" si="146"/>
        <v>0.11812247414332544</v>
      </c>
      <c r="I1358" s="20">
        <v>15108.1</v>
      </c>
      <c r="J1358" s="18">
        <f t="shared" si="147"/>
        <v>1.239349601123092</v>
      </c>
    </row>
    <row r="1359" spans="1:10" ht="15" customHeight="1" x14ac:dyDescent="0.3">
      <c r="A1359" s="13">
        <f t="shared" si="143"/>
        <v>44335</v>
      </c>
      <c r="B1359" s="20">
        <v>21378.709535000002</v>
      </c>
      <c r="C1359" s="23">
        <f t="shared" si="144"/>
        <v>-0.52</v>
      </c>
      <c r="D1359" s="2">
        <v>158.90029999999999</v>
      </c>
      <c r="E1359" s="17">
        <f t="shared" si="145"/>
        <v>-0.51</v>
      </c>
      <c r="F1359" s="18">
        <f t="shared" si="148"/>
        <v>1.0000000000000009E-2</v>
      </c>
      <c r="G1359" s="21">
        <f t="shared" si="141"/>
        <v>7.2475581671472182E-3</v>
      </c>
      <c r="H1359" s="19">
        <f t="shared" si="146"/>
        <v>0.11459395641370267</v>
      </c>
      <c r="I1359" s="20">
        <v>15030.15</v>
      </c>
      <c r="J1359" s="18">
        <f t="shared" si="147"/>
        <v>-0.51594839854118468</v>
      </c>
    </row>
    <row r="1360" spans="1:10" ht="15" customHeight="1" x14ac:dyDescent="0.3">
      <c r="A1360" s="13">
        <f t="shared" si="143"/>
        <v>44336</v>
      </c>
      <c r="B1360" s="20">
        <v>21202.205371</v>
      </c>
      <c r="C1360" s="23">
        <f t="shared" si="144"/>
        <v>-0.83</v>
      </c>
      <c r="D1360" s="2">
        <v>157.59620000000001</v>
      </c>
      <c r="E1360" s="17">
        <f t="shared" si="145"/>
        <v>-0.82</v>
      </c>
      <c r="F1360" s="18">
        <f t="shared" si="148"/>
        <v>1.0000000000000009E-2</v>
      </c>
      <c r="G1360" s="21">
        <f t="shared" si="141"/>
        <v>7.2771179104732398E-3</v>
      </c>
      <c r="H1360" s="19">
        <f t="shared" si="146"/>
        <v>0.11506133699350361</v>
      </c>
      <c r="I1360" s="20">
        <v>14906.05</v>
      </c>
      <c r="J1360" s="18">
        <f t="shared" si="147"/>
        <v>-0.82567372913776893</v>
      </c>
    </row>
    <row r="1361" spans="1:10" ht="15" customHeight="1" x14ac:dyDescent="0.3">
      <c r="A1361" s="13">
        <f t="shared" si="143"/>
        <v>44337</v>
      </c>
      <c r="B1361" s="20">
        <v>21585.183421000002</v>
      </c>
      <c r="C1361" s="23">
        <f t="shared" si="144"/>
        <v>1.81</v>
      </c>
      <c r="D1361" s="2">
        <v>160.44640000000001</v>
      </c>
      <c r="E1361" s="17">
        <f t="shared" si="145"/>
        <v>1.81</v>
      </c>
      <c r="F1361" s="18">
        <f t="shared" si="148"/>
        <v>0</v>
      </c>
      <c r="G1361" s="21">
        <f t="shared" si="141"/>
        <v>7.2475581671472182E-3</v>
      </c>
      <c r="H1361" s="19">
        <f t="shared" si="146"/>
        <v>0.11459395641370267</v>
      </c>
      <c r="I1361" s="20">
        <v>15175.3</v>
      </c>
      <c r="J1361" s="18">
        <f t="shared" si="147"/>
        <v>1.806313543829519</v>
      </c>
    </row>
    <row r="1362" spans="1:10" ht="15" customHeight="1" x14ac:dyDescent="0.3">
      <c r="A1362" s="13">
        <f>A1361+3</f>
        <v>44340</v>
      </c>
      <c r="B1362" s="20">
        <v>21617.030695000001</v>
      </c>
      <c r="C1362" s="23">
        <f t="shared" si="144"/>
        <v>0.15</v>
      </c>
      <c r="D1362" s="2">
        <v>160.68219999999999</v>
      </c>
      <c r="E1362" s="17">
        <f t="shared" si="145"/>
        <v>0.15</v>
      </c>
      <c r="F1362" s="18">
        <f t="shared" si="148"/>
        <v>0</v>
      </c>
      <c r="G1362" s="21">
        <f t="shared" si="141"/>
        <v>7.2212691740261379E-3</v>
      </c>
      <c r="H1362" s="19">
        <f t="shared" si="146"/>
        <v>0.1141782909354271</v>
      </c>
      <c r="I1362" s="20">
        <v>15197.7</v>
      </c>
      <c r="J1362" s="18">
        <f t="shared" si="147"/>
        <v>0.14760828451497798</v>
      </c>
    </row>
    <row r="1363" spans="1:10" ht="15" customHeight="1" x14ac:dyDescent="0.3">
      <c r="A1363" s="13">
        <f t="shared" si="143"/>
        <v>44341</v>
      </c>
      <c r="B1363" s="20">
        <v>21639.040502</v>
      </c>
      <c r="C1363" s="23">
        <f t="shared" si="144"/>
        <v>0.1</v>
      </c>
      <c r="D1363" s="2">
        <v>160.84399999999999</v>
      </c>
      <c r="E1363" s="17">
        <f t="shared" si="145"/>
        <v>0.1</v>
      </c>
      <c r="F1363" s="18">
        <f t="shared" si="148"/>
        <v>0</v>
      </c>
      <c r="G1363" s="21">
        <f t="shared" si="141"/>
        <v>7.194657225678712E-3</v>
      </c>
      <c r="H1363" s="19">
        <f t="shared" si="146"/>
        <v>0.113757519086664</v>
      </c>
      <c r="I1363" s="20">
        <v>15208.45</v>
      </c>
      <c r="J1363" s="18">
        <f t="shared" si="147"/>
        <v>7.0734387440204771E-2</v>
      </c>
    </row>
    <row r="1364" spans="1:10" ht="15" customHeight="1" x14ac:dyDescent="0.3">
      <c r="A1364" s="13">
        <f t="shared" si="143"/>
        <v>44342</v>
      </c>
      <c r="B1364" s="20">
        <v>21771.349472999998</v>
      </c>
      <c r="C1364" s="23">
        <f t="shared" si="144"/>
        <v>0.61</v>
      </c>
      <c r="D1364" s="2">
        <v>161.83459999999999</v>
      </c>
      <c r="E1364" s="17">
        <f t="shared" si="145"/>
        <v>0.62</v>
      </c>
      <c r="F1364" s="18">
        <f t="shared" si="148"/>
        <v>1.0000000000000009E-2</v>
      </c>
      <c r="G1364" s="21">
        <f t="shared" si="141"/>
        <v>7.2239814727880396E-3</v>
      </c>
      <c r="H1364" s="19">
        <f t="shared" si="146"/>
        <v>0.11422117614433942</v>
      </c>
      <c r="I1364" s="20">
        <v>15301.45</v>
      </c>
      <c r="J1364" s="18">
        <f t="shared" si="147"/>
        <v>0.61150215833960719</v>
      </c>
    </row>
    <row r="1365" spans="1:10" ht="15" customHeight="1" x14ac:dyDescent="0.3">
      <c r="A1365" s="13">
        <f t="shared" si="143"/>
        <v>44343</v>
      </c>
      <c r="B1365" s="20">
        <v>21823.140489000001</v>
      </c>
      <c r="C1365" s="23">
        <f t="shared" si="144"/>
        <v>0.24</v>
      </c>
      <c r="D1365" s="2">
        <v>162.2234</v>
      </c>
      <c r="E1365" s="17">
        <f t="shared" si="145"/>
        <v>0.24</v>
      </c>
      <c r="F1365" s="18">
        <f t="shared" si="148"/>
        <v>0</v>
      </c>
      <c r="G1365" s="21">
        <f t="shared" si="141"/>
        <v>7.2239814727880396E-3</v>
      </c>
      <c r="H1365" s="19">
        <f t="shared" si="146"/>
        <v>0.11422117614433942</v>
      </c>
      <c r="I1365" s="20">
        <v>15337.85</v>
      </c>
      <c r="J1365" s="18">
        <f t="shared" si="147"/>
        <v>0.23788595198494022</v>
      </c>
    </row>
    <row r="1366" spans="1:10" ht="15" customHeight="1" x14ac:dyDescent="0.3">
      <c r="A1366" s="13">
        <f t="shared" si="143"/>
        <v>44344</v>
      </c>
      <c r="B1366" s="20">
        <v>21962.307502</v>
      </c>
      <c r="C1366" s="23">
        <f t="shared" si="144"/>
        <v>0.64</v>
      </c>
      <c r="D1366" s="2">
        <v>163.2585</v>
      </c>
      <c r="E1366" s="17">
        <f t="shared" si="145"/>
        <v>0.64</v>
      </c>
      <c r="F1366" s="18">
        <f t="shared" si="148"/>
        <v>0</v>
      </c>
      <c r="G1366" s="21">
        <f t="shared" si="141"/>
        <v>7.1969259033202154E-3</v>
      </c>
      <c r="H1366" s="19">
        <f t="shared" si="146"/>
        <v>0.11379339002978325</v>
      </c>
      <c r="I1366" s="20">
        <v>15435.65</v>
      </c>
      <c r="J1366" s="18">
        <f t="shared" si="147"/>
        <v>0.63763826090357689</v>
      </c>
    </row>
    <row r="1367" spans="1:10" ht="15" customHeight="1" x14ac:dyDescent="0.3">
      <c r="A1367" s="13">
        <f>A1366+3</f>
        <v>44347</v>
      </c>
      <c r="B1367" s="20">
        <v>22203.588780999999</v>
      </c>
      <c r="C1367" s="23">
        <f t="shared" si="144"/>
        <v>1.1000000000000001</v>
      </c>
      <c r="D1367" s="2">
        <v>165.05070000000001</v>
      </c>
      <c r="E1367" s="17">
        <f t="shared" si="145"/>
        <v>1.1000000000000001</v>
      </c>
      <c r="F1367" s="18">
        <f t="shared" si="148"/>
        <v>0</v>
      </c>
      <c r="G1367" s="21">
        <f t="shared" ref="G1367:G1430" si="149">+STDEV(F1120:F1367)</f>
        <v>7.1695405438766471E-3</v>
      </c>
      <c r="H1367" s="19">
        <f t="shared" si="146"/>
        <v>0.11336038947786287</v>
      </c>
      <c r="I1367" s="20">
        <v>15582.8</v>
      </c>
      <c r="J1367" s="18">
        <f t="shared" si="147"/>
        <v>0.95331262369903214</v>
      </c>
    </row>
    <row r="1368" spans="1:10" ht="15" customHeight="1" x14ac:dyDescent="0.3">
      <c r="A1368" s="13">
        <f>A1367+1</f>
        <v>44348</v>
      </c>
      <c r="B1368" s="20">
        <v>22192.246751999999</v>
      </c>
      <c r="C1368" s="23">
        <f t="shared" si="144"/>
        <v>-0.05</v>
      </c>
      <c r="D1368" s="2">
        <v>164.96559999999999</v>
      </c>
      <c r="E1368" s="17">
        <f t="shared" si="145"/>
        <v>-0.05</v>
      </c>
      <c r="F1368" s="18">
        <f t="shared" si="148"/>
        <v>0</v>
      </c>
      <c r="G1368" s="21">
        <f t="shared" si="149"/>
        <v>7.1695405438766471E-3</v>
      </c>
      <c r="H1368" s="19">
        <f t="shared" si="146"/>
        <v>0.11336038947786287</v>
      </c>
      <c r="I1368" s="20">
        <v>15574.85</v>
      </c>
      <c r="J1368" s="18">
        <f t="shared" si="147"/>
        <v>-5.1017788844103171E-2</v>
      </c>
    </row>
    <row r="1369" spans="1:10" ht="15" customHeight="1" x14ac:dyDescent="0.3">
      <c r="A1369" s="13">
        <f t="shared" si="143"/>
        <v>44349</v>
      </c>
      <c r="B1369" s="20">
        <v>22194.184585999999</v>
      </c>
      <c r="C1369" s="23">
        <f t="shared" si="144"/>
        <v>0.01</v>
      </c>
      <c r="D1369" s="2">
        <v>164.9759</v>
      </c>
      <c r="E1369" s="17">
        <f t="shared" si="145"/>
        <v>0.01</v>
      </c>
      <c r="F1369" s="18">
        <f t="shared" si="148"/>
        <v>0</v>
      </c>
      <c r="G1369" s="21">
        <f t="shared" si="149"/>
        <v>7.1695405438766471E-3</v>
      </c>
      <c r="H1369" s="19">
        <f t="shared" si="146"/>
        <v>0.11336038947786287</v>
      </c>
      <c r="I1369" s="20">
        <v>15576.2</v>
      </c>
      <c r="J1369" s="18">
        <f t="shared" si="147"/>
        <v>8.6678202358312518E-3</v>
      </c>
    </row>
    <row r="1370" spans="1:10" ht="15" customHeight="1" x14ac:dyDescent="0.3">
      <c r="A1370" s="13">
        <f t="shared" si="143"/>
        <v>44350</v>
      </c>
      <c r="B1370" s="20">
        <v>22361.862243</v>
      </c>
      <c r="C1370" s="23">
        <f t="shared" si="144"/>
        <v>0.76</v>
      </c>
      <c r="D1370" s="2">
        <v>166.21979999999999</v>
      </c>
      <c r="E1370" s="17">
        <f t="shared" si="145"/>
        <v>0.75</v>
      </c>
      <c r="F1370" s="18">
        <f t="shared" si="148"/>
        <v>-1.0000000000000009E-2</v>
      </c>
      <c r="G1370" s="21">
        <f t="shared" si="149"/>
        <v>7.1969259033202154E-3</v>
      </c>
      <c r="H1370" s="19">
        <f t="shared" si="146"/>
        <v>0.11379339002978325</v>
      </c>
      <c r="I1370" s="20">
        <v>15690.35</v>
      </c>
      <c r="J1370" s="18">
        <f t="shared" si="147"/>
        <v>0.73284883347671215</v>
      </c>
    </row>
    <row r="1371" spans="1:10" ht="15" customHeight="1" x14ac:dyDescent="0.3">
      <c r="A1371" s="13">
        <f t="shared" si="143"/>
        <v>44351</v>
      </c>
      <c r="B1371" s="20">
        <v>22333.22997</v>
      </c>
      <c r="C1371" s="23">
        <f t="shared" si="144"/>
        <v>-0.13</v>
      </c>
      <c r="D1371" s="2">
        <v>166.0016</v>
      </c>
      <c r="E1371" s="17">
        <f t="shared" si="145"/>
        <v>-0.13</v>
      </c>
      <c r="F1371" s="18">
        <f t="shared" si="148"/>
        <v>0</v>
      </c>
      <c r="G1371" s="21">
        <f t="shared" si="149"/>
        <v>7.1969259033202154E-3</v>
      </c>
      <c r="H1371" s="19">
        <f t="shared" si="146"/>
        <v>0.11379339002978325</v>
      </c>
      <c r="I1371" s="20">
        <v>15670.25</v>
      </c>
      <c r="J1371" s="18">
        <f t="shared" si="147"/>
        <v>-0.12810421692314297</v>
      </c>
    </row>
    <row r="1372" spans="1:10" ht="15" customHeight="1" x14ac:dyDescent="0.3">
      <c r="A1372" s="13">
        <f>A1371+3</f>
        <v>44354</v>
      </c>
      <c r="B1372" s="20">
        <v>22449.241269999999</v>
      </c>
      <c r="C1372" s="23">
        <f t="shared" si="144"/>
        <v>0.52</v>
      </c>
      <c r="D1372" s="2">
        <v>166.85890000000001</v>
      </c>
      <c r="E1372" s="17">
        <f t="shared" si="145"/>
        <v>0.52</v>
      </c>
      <c r="F1372" s="18">
        <f t="shared" si="148"/>
        <v>0</v>
      </c>
      <c r="G1372" s="21">
        <f t="shared" si="149"/>
        <v>7.1969259033202154E-3</v>
      </c>
      <c r="H1372" s="19">
        <f t="shared" si="146"/>
        <v>0.11379339002978325</v>
      </c>
      <c r="I1372" s="20">
        <v>15751.65</v>
      </c>
      <c r="J1372" s="18">
        <f t="shared" si="147"/>
        <v>0.51945565641900826</v>
      </c>
    </row>
    <row r="1373" spans="1:10" ht="15" customHeight="1" x14ac:dyDescent="0.3">
      <c r="A1373" s="13">
        <f>A1372+1</f>
        <v>44355</v>
      </c>
      <c r="B1373" s="20">
        <v>22432.765954999999</v>
      </c>
      <c r="C1373" s="23">
        <f t="shared" si="144"/>
        <v>-7.0000000000000007E-2</v>
      </c>
      <c r="D1373" s="2">
        <v>166.73589999999999</v>
      </c>
      <c r="E1373" s="17">
        <f t="shared" si="145"/>
        <v>-7.0000000000000007E-2</v>
      </c>
      <c r="F1373" s="18">
        <f t="shared" si="148"/>
        <v>0</v>
      </c>
      <c r="G1373" s="21">
        <f t="shared" si="149"/>
        <v>7.1969259033202154E-3</v>
      </c>
      <c r="H1373" s="19">
        <f t="shared" si="146"/>
        <v>0.11379339002978325</v>
      </c>
      <c r="I1373" s="20">
        <v>15740.1</v>
      </c>
      <c r="J1373" s="18">
        <f t="shared" si="147"/>
        <v>-7.332565159839935E-2</v>
      </c>
    </row>
    <row r="1374" spans="1:10" ht="15" customHeight="1" x14ac:dyDescent="0.3">
      <c r="A1374" s="13">
        <f t="shared" si="143"/>
        <v>44356</v>
      </c>
      <c r="B1374" s="20">
        <v>22283.518984999999</v>
      </c>
      <c r="C1374" s="23">
        <f t="shared" si="144"/>
        <v>-0.67</v>
      </c>
      <c r="D1374" s="2">
        <v>165.62799999999999</v>
      </c>
      <c r="E1374" s="17">
        <f t="shared" si="145"/>
        <v>-0.66</v>
      </c>
      <c r="F1374" s="18">
        <f t="shared" si="148"/>
        <v>1.0000000000000009E-2</v>
      </c>
      <c r="G1374" s="21">
        <f t="shared" si="149"/>
        <v>7.2257891063524224E-3</v>
      </c>
      <c r="H1374" s="19">
        <f t="shared" si="146"/>
        <v>0.11424975734053151</v>
      </c>
      <c r="I1374" s="20">
        <v>15635.35</v>
      </c>
      <c r="J1374" s="18">
        <f t="shared" si="147"/>
        <v>-0.66549767790547709</v>
      </c>
    </row>
    <row r="1375" spans="1:10" ht="15" customHeight="1" x14ac:dyDescent="0.3">
      <c r="A1375" s="13">
        <f t="shared" si="143"/>
        <v>44357</v>
      </c>
      <c r="B1375" s="20">
        <v>22448.938845000001</v>
      </c>
      <c r="C1375" s="23">
        <f t="shared" si="144"/>
        <v>0.74</v>
      </c>
      <c r="D1375" s="2">
        <v>166.85810000000001</v>
      </c>
      <c r="E1375" s="17">
        <f t="shared" si="145"/>
        <v>0.74</v>
      </c>
      <c r="F1375" s="18">
        <f t="shared" si="148"/>
        <v>0</v>
      </c>
      <c r="G1375" s="21">
        <f t="shared" si="149"/>
        <v>7.2257891063524224E-3</v>
      </c>
      <c r="H1375" s="19">
        <f t="shared" si="146"/>
        <v>0.11424975734053151</v>
      </c>
      <c r="I1375" s="20">
        <v>15737.75</v>
      </c>
      <c r="J1375" s="18">
        <f t="shared" si="147"/>
        <v>0.65492617690041888</v>
      </c>
    </row>
    <row r="1376" spans="1:10" ht="15" customHeight="1" x14ac:dyDescent="0.3">
      <c r="A1376" s="13">
        <f t="shared" si="143"/>
        <v>44358</v>
      </c>
      <c r="B1376" s="20">
        <v>22544.256261999999</v>
      </c>
      <c r="C1376" s="23">
        <f t="shared" si="144"/>
        <v>0.42</v>
      </c>
      <c r="D1376" s="2">
        <v>167.55889999999999</v>
      </c>
      <c r="E1376" s="17">
        <f t="shared" si="145"/>
        <v>0.42</v>
      </c>
      <c r="F1376" s="18">
        <f t="shared" si="148"/>
        <v>0</v>
      </c>
      <c r="G1376" s="21">
        <f t="shared" si="149"/>
        <v>7.1969259033202154E-3</v>
      </c>
      <c r="H1376" s="19">
        <f t="shared" si="146"/>
        <v>0.11379339002978325</v>
      </c>
      <c r="I1376" s="20">
        <v>15799.35</v>
      </c>
      <c r="J1376" s="18">
        <f t="shared" si="147"/>
        <v>0.39141554542422113</v>
      </c>
    </row>
    <row r="1377" spans="1:10" ht="15" customHeight="1" x14ac:dyDescent="0.3">
      <c r="A1377" s="13">
        <f>A1376+3</f>
        <v>44361</v>
      </c>
      <c r="B1377" s="20">
        <v>22567.113699000001</v>
      </c>
      <c r="C1377" s="23">
        <f t="shared" si="144"/>
        <v>0.1</v>
      </c>
      <c r="D1377" s="2">
        <v>167.73169999999999</v>
      </c>
      <c r="E1377" s="17">
        <f t="shared" si="145"/>
        <v>0.1</v>
      </c>
      <c r="F1377" s="18">
        <f t="shared" si="148"/>
        <v>0</v>
      </c>
      <c r="G1377" s="21">
        <f t="shared" si="149"/>
        <v>7.1969259033202154E-3</v>
      </c>
      <c r="H1377" s="19">
        <f t="shared" si="146"/>
        <v>0.11379339002978325</v>
      </c>
      <c r="I1377" s="20">
        <v>15811.85</v>
      </c>
      <c r="J1377" s="18">
        <f t="shared" si="147"/>
        <v>7.9117178871282667E-2</v>
      </c>
    </row>
    <row r="1378" spans="1:10" ht="15" customHeight="1" x14ac:dyDescent="0.3">
      <c r="A1378" s="13">
        <f>A1377+1</f>
        <v>44362</v>
      </c>
      <c r="B1378" s="20">
        <v>22649.050905</v>
      </c>
      <c r="C1378" s="23">
        <f t="shared" si="144"/>
        <v>0.36</v>
      </c>
      <c r="D1378" s="2">
        <v>168.33750000000001</v>
      </c>
      <c r="E1378" s="17">
        <f t="shared" si="145"/>
        <v>0.36</v>
      </c>
      <c r="F1378" s="18">
        <f t="shared" si="148"/>
        <v>0</v>
      </c>
      <c r="G1378" s="21">
        <f t="shared" si="149"/>
        <v>7.1969259033202154E-3</v>
      </c>
      <c r="H1378" s="19">
        <f t="shared" si="146"/>
        <v>0.11379339002978325</v>
      </c>
      <c r="I1378" s="20">
        <v>15869.25</v>
      </c>
      <c r="J1378" s="18">
        <f t="shared" si="147"/>
        <v>0.3630188750841909</v>
      </c>
    </row>
    <row r="1379" spans="1:10" ht="15" customHeight="1" x14ac:dyDescent="0.3">
      <c r="A1379" s="13">
        <f t="shared" ref="A1379:A1381" si="150">A1378+1</f>
        <v>44363</v>
      </c>
      <c r="B1379" s="20">
        <v>22503.901733999999</v>
      </c>
      <c r="C1379" s="23">
        <f t="shared" si="144"/>
        <v>-0.64</v>
      </c>
      <c r="D1379" s="2">
        <v>167.26310000000001</v>
      </c>
      <c r="E1379" s="17">
        <f t="shared" si="145"/>
        <v>-0.64</v>
      </c>
      <c r="F1379" s="18">
        <f t="shared" si="148"/>
        <v>0</v>
      </c>
      <c r="G1379" s="21">
        <f t="shared" si="149"/>
        <v>7.1695405438766489E-3</v>
      </c>
      <c r="H1379" s="19">
        <f t="shared" si="146"/>
        <v>0.11336038947786289</v>
      </c>
      <c r="I1379" s="20">
        <v>15767.55</v>
      </c>
      <c r="J1379" s="18">
        <f t="shared" si="147"/>
        <v>-0.64086204452006701</v>
      </c>
    </row>
    <row r="1380" spans="1:10" ht="15" customHeight="1" x14ac:dyDescent="0.3">
      <c r="A1380" s="13">
        <f t="shared" si="150"/>
        <v>44364</v>
      </c>
      <c r="B1380" s="20">
        <v>22401.648048999999</v>
      </c>
      <c r="C1380" s="23">
        <f t="shared" si="144"/>
        <v>-0.45</v>
      </c>
      <c r="D1380" s="53">
        <v>166.512</v>
      </c>
      <c r="E1380" s="17">
        <f t="shared" si="145"/>
        <v>-0.45</v>
      </c>
      <c r="F1380" s="18">
        <f t="shared" si="148"/>
        <v>0</v>
      </c>
      <c r="G1380" s="21">
        <f t="shared" si="149"/>
        <v>7.1418216007131941E-3</v>
      </c>
      <c r="H1380" s="19">
        <f t="shared" si="146"/>
        <v>0.11292211450421655</v>
      </c>
      <c r="I1380" s="20">
        <v>15691.4</v>
      </c>
      <c r="J1380" s="18">
        <f t="shared" si="147"/>
        <v>-0.48295391484409211</v>
      </c>
    </row>
    <row r="1381" spans="1:10" ht="15" customHeight="1" x14ac:dyDescent="0.3">
      <c r="A1381" s="13">
        <f t="shared" si="150"/>
        <v>44365</v>
      </c>
      <c r="B1381" s="20">
        <v>22390.112736999999</v>
      </c>
      <c r="C1381" s="23">
        <f t="shared" si="144"/>
        <v>-0.05</v>
      </c>
      <c r="D1381" s="2">
        <v>166.4265</v>
      </c>
      <c r="E1381" s="17">
        <f t="shared" si="145"/>
        <v>-0.05</v>
      </c>
      <c r="F1381" s="18">
        <f t="shared" si="148"/>
        <v>0</v>
      </c>
      <c r="G1381" s="21">
        <f t="shared" si="149"/>
        <v>7.1418216007131941E-3</v>
      </c>
      <c r="H1381" s="19">
        <f t="shared" si="146"/>
        <v>0.11292211450421655</v>
      </c>
      <c r="I1381" s="20">
        <v>15683.35</v>
      </c>
      <c r="J1381" s="18">
        <f t="shared" si="147"/>
        <v>-5.1301987075718369E-2</v>
      </c>
    </row>
    <row r="1382" spans="1:10" ht="15" customHeight="1" x14ac:dyDescent="0.3">
      <c r="A1382" s="13">
        <f>A1381+3</f>
        <v>44368</v>
      </c>
      <c r="B1382" s="20">
        <v>22480.296609000001</v>
      </c>
      <c r="C1382" s="23">
        <f t="shared" si="144"/>
        <v>0.4</v>
      </c>
      <c r="D1382" s="2">
        <v>167.0916</v>
      </c>
      <c r="E1382" s="17">
        <f t="shared" si="145"/>
        <v>0.4</v>
      </c>
      <c r="F1382" s="18">
        <f t="shared" si="148"/>
        <v>0</v>
      </c>
      <c r="G1382" s="21">
        <f t="shared" si="149"/>
        <v>7.1418216007131941E-3</v>
      </c>
      <c r="H1382" s="19">
        <f t="shared" si="146"/>
        <v>0.11292211450421655</v>
      </c>
      <c r="I1382" s="20">
        <v>15746.5</v>
      </c>
      <c r="J1382" s="18">
        <f t="shared" si="147"/>
        <v>0.40265632023770198</v>
      </c>
    </row>
    <row r="1383" spans="1:10" ht="15" customHeight="1" x14ac:dyDescent="0.3">
      <c r="A1383" s="13">
        <f>A1382+1</f>
        <v>44369</v>
      </c>
      <c r="B1383" s="20">
        <v>22517.743545000001</v>
      </c>
      <c r="C1383" s="23">
        <f t="shared" si="144"/>
        <v>0.17</v>
      </c>
      <c r="D1383" s="2">
        <v>167.3672</v>
      </c>
      <c r="E1383" s="17">
        <f t="shared" si="145"/>
        <v>0.16</v>
      </c>
      <c r="F1383" s="18">
        <f t="shared" si="148"/>
        <v>-1.0000000000000009E-2</v>
      </c>
      <c r="G1383" s="21">
        <f t="shared" si="149"/>
        <v>7.169540543876648E-3</v>
      </c>
      <c r="H1383" s="19">
        <f t="shared" si="146"/>
        <v>0.11336038947786288</v>
      </c>
      <c r="I1383" s="20">
        <v>15772.75</v>
      </c>
      <c r="J1383" s="18">
        <f t="shared" si="147"/>
        <v>0.16670371193598579</v>
      </c>
    </row>
    <row r="1384" spans="1:10" ht="15" customHeight="1" x14ac:dyDescent="0.3">
      <c r="A1384" s="13">
        <f t="shared" ref="A1384:A1386" si="151">A1383+1</f>
        <v>44370</v>
      </c>
      <c r="B1384" s="20">
        <v>22395.252232999999</v>
      </c>
      <c r="C1384" s="23">
        <f t="shared" si="144"/>
        <v>-0.54</v>
      </c>
      <c r="D1384" s="2">
        <v>166.4616</v>
      </c>
      <c r="E1384" s="17">
        <f t="shared" si="145"/>
        <v>-0.54</v>
      </c>
      <c r="F1384" s="18">
        <f t="shared" si="148"/>
        <v>0</v>
      </c>
      <c r="G1384" s="21">
        <f t="shared" si="149"/>
        <v>7.169540543876648E-3</v>
      </c>
      <c r="H1384" s="19">
        <f t="shared" si="146"/>
        <v>0.11336038947786288</v>
      </c>
      <c r="I1384" s="20">
        <v>15686.95</v>
      </c>
      <c r="J1384" s="18">
        <f t="shared" si="147"/>
        <v>-0.54397616141763028</v>
      </c>
    </row>
    <row r="1385" spans="1:10" ht="15" customHeight="1" x14ac:dyDescent="0.3">
      <c r="A1385" s="13">
        <f t="shared" si="151"/>
        <v>44371</v>
      </c>
      <c r="B1385" s="20">
        <v>22544.262545000001</v>
      </c>
      <c r="C1385" s="23">
        <f t="shared" si="144"/>
        <v>0.67</v>
      </c>
      <c r="D1385" s="2">
        <v>167.5669</v>
      </c>
      <c r="E1385" s="17">
        <f t="shared" si="145"/>
        <v>0.66</v>
      </c>
      <c r="F1385" s="18">
        <f t="shared" si="148"/>
        <v>-1.0000000000000009E-2</v>
      </c>
      <c r="G1385" s="21">
        <f t="shared" si="149"/>
        <v>6.726042669614127E-3</v>
      </c>
      <c r="H1385" s="19">
        <f t="shared" si="146"/>
        <v>0.10634807237730021</v>
      </c>
      <c r="I1385" s="20">
        <v>15790.45</v>
      </c>
      <c r="J1385" s="18">
        <f t="shared" si="147"/>
        <v>0.65978408804770838</v>
      </c>
    </row>
    <row r="1386" spans="1:10" ht="15" customHeight="1" x14ac:dyDescent="0.3">
      <c r="A1386" s="13">
        <f t="shared" si="151"/>
        <v>44372</v>
      </c>
      <c r="B1386" s="20">
        <v>22644.059761</v>
      </c>
      <c r="C1386" s="23">
        <f t="shared" si="144"/>
        <v>0.44</v>
      </c>
      <c r="D1386" s="2">
        <v>168.30099999999999</v>
      </c>
      <c r="E1386" s="17">
        <f t="shared" si="145"/>
        <v>0.44</v>
      </c>
      <c r="F1386" s="18">
        <f t="shared" si="148"/>
        <v>0</v>
      </c>
      <c r="G1386" s="21">
        <f t="shared" si="149"/>
        <v>6.4544242601266393E-3</v>
      </c>
      <c r="H1386" s="19">
        <f t="shared" si="146"/>
        <v>0.10205340823523645</v>
      </c>
      <c r="I1386" s="20">
        <v>15860.35</v>
      </c>
      <c r="J1386" s="18">
        <f t="shared" si="147"/>
        <v>0.44267262807582836</v>
      </c>
    </row>
    <row r="1387" spans="1:10" ht="15" customHeight="1" x14ac:dyDescent="0.3">
      <c r="A1387" s="13">
        <f>A1386+3</f>
        <v>44375</v>
      </c>
      <c r="B1387" s="20">
        <v>22578.856058000001</v>
      </c>
      <c r="C1387" s="23">
        <f t="shared" si="144"/>
        <v>-0.28999999999999998</v>
      </c>
      <c r="D1387" s="2">
        <v>167.8184</v>
      </c>
      <c r="E1387" s="17">
        <f t="shared" si="145"/>
        <v>-0.28999999999999998</v>
      </c>
      <c r="F1387" s="18">
        <f t="shared" si="148"/>
        <v>0</v>
      </c>
      <c r="G1387" s="21">
        <f t="shared" si="149"/>
        <v>6.4544242601266393E-3</v>
      </c>
      <c r="H1387" s="19">
        <f t="shared" si="146"/>
        <v>0.10205340823523645</v>
      </c>
      <c r="I1387" s="20">
        <v>15814.7</v>
      </c>
      <c r="J1387" s="18">
        <f t="shared" si="147"/>
        <v>-0.28782466969518095</v>
      </c>
    </row>
    <row r="1388" spans="1:10" ht="15" customHeight="1" x14ac:dyDescent="0.3">
      <c r="A1388" s="13">
        <f>A1387+1</f>
        <v>44376</v>
      </c>
      <c r="B1388" s="20">
        <v>22493.598847000001</v>
      </c>
      <c r="C1388" s="23">
        <f t="shared" si="144"/>
        <v>-0.38</v>
      </c>
      <c r="D1388" s="2">
        <v>167.18729999999999</v>
      </c>
      <c r="E1388" s="17">
        <f t="shared" si="145"/>
        <v>-0.38</v>
      </c>
      <c r="F1388" s="18">
        <f t="shared" si="148"/>
        <v>0</v>
      </c>
      <c r="G1388" s="21">
        <f t="shared" si="149"/>
        <v>6.4544242601266393E-3</v>
      </c>
      <c r="H1388" s="19">
        <f t="shared" si="146"/>
        <v>0.10205340823523645</v>
      </c>
      <c r="I1388" s="20">
        <v>15748.45</v>
      </c>
      <c r="J1388" s="18">
        <f t="shared" si="147"/>
        <v>-0.41891404832213069</v>
      </c>
    </row>
    <row r="1389" spans="1:10" ht="15" customHeight="1" x14ac:dyDescent="0.3">
      <c r="A1389" s="13">
        <f t="shared" ref="A1389:A1391" si="152">A1388+1</f>
        <v>44377</v>
      </c>
      <c r="B1389" s="20">
        <v>22455.700607999999</v>
      </c>
      <c r="C1389" s="23">
        <f t="shared" si="144"/>
        <v>-0.17</v>
      </c>
      <c r="D1389" s="2">
        <v>166.90649999999999</v>
      </c>
      <c r="E1389" s="17">
        <f t="shared" si="145"/>
        <v>-0.17</v>
      </c>
      <c r="F1389" s="18">
        <f t="shared" si="148"/>
        <v>0</v>
      </c>
      <c r="G1389" s="21">
        <f t="shared" si="149"/>
        <v>6.4215867825279261E-3</v>
      </c>
      <c r="H1389" s="19">
        <f t="shared" si="146"/>
        <v>0.10153420212610301</v>
      </c>
      <c r="I1389" s="20">
        <v>15721.5</v>
      </c>
      <c r="J1389" s="18">
        <f t="shared" si="147"/>
        <v>-0.17112795227467292</v>
      </c>
    </row>
    <row r="1390" spans="1:10" ht="15" customHeight="1" x14ac:dyDescent="0.3">
      <c r="A1390" s="13">
        <f t="shared" si="152"/>
        <v>44378</v>
      </c>
      <c r="B1390" s="20">
        <v>22396.395828000001</v>
      </c>
      <c r="C1390" s="23">
        <f t="shared" si="144"/>
        <v>-0.26</v>
      </c>
      <c r="D1390" s="2">
        <v>166.46629999999999</v>
      </c>
      <c r="E1390" s="17">
        <f t="shared" si="145"/>
        <v>-0.26</v>
      </c>
      <c r="F1390" s="18">
        <f t="shared" si="148"/>
        <v>0</v>
      </c>
      <c r="G1390" s="21">
        <f t="shared" si="149"/>
        <v>6.3913907665328236E-3</v>
      </c>
      <c r="H1390" s="19">
        <f t="shared" si="146"/>
        <v>0.10105676119206601</v>
      </c>
      <c r="I1390" s="20">
        <v>15680</v>
      </c>
      <c r="J1390" s="18">
        <f t="shared" si="147"/>
        <v>-0.26396972299080879</v>
      </c>
    </row>
    <row r="1391" spans="1:10" ht="15" customHeight="1" x14ac:dyDescent="0.3">
      <c r="A1391" s="13">
        <f t="shared" si="152"/>
        <v>44379</v>
      </c>
      <c r="B1391" s="20">
        <v>22456.657597000001</v>
      </c>
      <c r="C1391" s="23">
        <f t="shared" si="144"/>
        <v>0.27</v>
      </c>
      <c r="D1391" s="2">
        <v>166.9153</v>
      </c>
      <c r="E1391" s="17">
        <f t="shared" si="145"/>
        <v>0.27</v>
      </c>
      <c r="F1391" s="18">
        <f t="shared" si="148"/>
        <v>0</v>
      </c>
      <c r="G1391" s="21">
        <f t="shared" si="149"/>
        <v>6.3913907665328236E-3</v>
      </c>
      <c r="H1391" s="19">
        <f t="shared" si="146"/>
        <v>0.10105676119206601</v>
      </c>
      <c r="I1391" s="20">
        <v>15722.2</v>
      </c>
      <c r="J1391" s="18">
        <f t="shared" si="147"/>
        <v>0.26913265306122913</v>
      </c>
    </row>
    <row r="1392" spans="1:10" ht="15" customHeight="1" x14ac:dyDescent="0.3">
      <c r="A1392" s="13">
        <f>A1391+3</f>
        <v>44382</v>
      </c>
      <c r="B1392" s="20">
        <v>22618.974112</v>
      </c>
      <c r="C1392" s="23">
        <f t="shared" si="144"/>
        <v>0.72</v>
      </c>
      <c r="D1392" s="2">
        <v>168.11519999999999</v>
      </c>
      <c r="E1392" s="17">
        <f t="shared" si="145"/>
        <v>0.72</v>
      </c>
      <c r="F1392" s="18">
        <f t="shared" si="148"/>
        <v>0</v>
      </c>
      <c r="G1392" s="21">
        <f t="shared" si="149"/>
        <v>6.3582277567217644E-3</v>
      </c>
      <c r="H1392" s="19">
        <f t="shared" si="146"/>
        <v>0.10053240796671872</v>
      </c>
      <c r="I1392" s="20">
        <v>15834.35</v>
      </c>
      <c r="J1392" s="18">
        <f t="shared" si="147"/>
        <v>0.71332256300008667</v>
      </c>
    </row>
    <row r="1393" spans="1:10" ht="15" customHeight="1" x14ac:dyDescent="0.3">
      <c r="A1393" s="13">
        <f>A1392+1</f>
        <v>44383</v>
      </c>
      <c r="B1393" s="20">
        <v>22595.932838000001</v>
      </c>
      <c r="C1393" s="23">
        <f t="shared" si="144"/>
        <v>-0.1</v>
      </c>
      <c r="D1393" s="2">
        <v>167.94450000000001</v>
      </c>
      <c r="E1393" s="17">
        <f t="shared" si="145"/>
        <v>-0.1</v>
      </c>
      <c r="F1393" s="18">
        <f t="shared" si="148"/>
        <v>0</v>
      </c>
      <c r="G1393" s="21">
        <f t="shared" si="149"/>
        <v>6.3582277567217644E-3</v>
      </c>
      <c r="H1393" s="19">
        <f t="shared" si="146"/>
        <v>0.10053240796671872</v>
      </c>
      <c r="I1393" s="20">
        <v>15818.25</v>
      </c>
      <c r="J1393" s="18">
        <f t="shared" si="147"/>
        <v>-0.10167768174885843</v>
      </c>
    </row>
    <row r="1394" spans="1:10" ht="15" customHeight="1" x14ac:dyDescent="0.3">
      <c r="A1394" s="13">
        <f t="shared" ref="A1394:A1420" si="153">A1393+1</f>
        <v>44384</v>
      </c>
      <c r="B1394" s="20">
        <v>22683.655381</v>
      </c>
      <c r="C1394" s="23">
        <f t="shared" si="144"/>
        <v>0.39</v>
      </c>
      <c r="D1394" s="2">
        <v>168.59059999999999</v>
      </c>
      <c r="E1394" s="17">
        <f t="shared" si="145"/>
        <v>0.38</v>
      </c>
      <c r="F1394" s="18">
        <f t="shared" si="148"/>
        <v>-1.0000000000000009E-2</v>
      </c>
      <c r="G1394" s="21">
        <f t="shared" si="149"/>
        <v>6.3883249835208246E-3</v>
      </c>
      <c r="H1394" s="19">
        <f t="shared" si="146"/>
        <v>0.10100828690641717</v>
      </c>
      <c r="I1394" s="20">
        <v>15879.65</v>
      </c>
      <c r="J1394" s="18">
        <f t="shared" si="147"/>
        <v>0.38815924644002742</v>
      </c>
    </row>
    <row r="1395" spans="1:10" ht="15" customHeight="1" x14ac:dyDescent="0.3">
      <c r="A1395" s="13">
        <f t="shared" si="153"/>
        <v>44385</v>
      </c>
      <c r="B1395" s="20">
        <v>22473.812403</v>
      </c>
      <c r="C1395" s="23">
        <f t="shared" si="144"/>
        <v>-0.93</v>
      </c>
      <c r="D1395" s="2">
        <v>167.03190000000001</v>
      </c>
      <c r="E1395" s="17">
        <f t="shared" si="145"/>
        <v>-0.92</v>
      </c>
      <c r="F1395" s="18">
        <f t="shared" si="148"/>
        <v>1.0000000000000009E-2</v>
      </c>
      <c r="G1395" s="21">
        <f t="shared" si="149"/>
        <v>6.4215867825279261E-3</v>
      </c>
      <c r="H1395" s="19">
        <f t="shared" si="146"/>
        <v>0.10153420212610301</v>
      </c>
      <c r="I1395" s="20">
        <v>15727.9</v>
      </c>
      <c r="J1395" s="18">
        <f t="shared" si="147"/>
        <v>-0.95562559628203392</v>
      </c>
    </row>
    <row r="1396" spans="1:10" ht="15" customHeight="1" x14ac:dyDescent="0.3">
      <c r="A1396" s="13">
        <f t="shared" si="153"/>
        <v>44386</v>
      </c>
      <c r="B1396" s="20">
        <v>22420.357128</v>
      </c>
      <c r="C1396" s="23">
        <f t="shared" si="144"/>
        <v>-0.24</v>
      </c>
      <c r="D1396" s="2">
        <v>166.6344</v>
      </c>
      <c r="E1396" s="17">
        <f t="shared" si="145"/>
        <v>-0.24</v>
      </c>
      <c r="F1396" s="18">
        <f t="shared" si="148"/>
        <v>0</v>
      </c>
      <c r="G1396" s="21">
        <f t="shared" si="149"/>
        <v>6.4215867825279261E-3</v>
      </c>
      <c r="H1396" s="19">
        <f t="shared" si="146"/>
        <v>0.10153420212610301</v>
      </c>
      <c r="I1396" s="20">
        <v>15689.8</v>
      </c>
      <c r="J1396" s="18">
        <f t="shared" si="147"/>
        <v>-0.24224467347834339</v>
      </c>
    </row>
    <row r="1397" spans="1:10" ht="15" customHeight="1" x14ac:dyDescent="0.3">
      <c r="A1397" s="13">
        <f>A1396+3</f>
        <v>44389</v>
      </c>
      <c r="B1397" s="20">
        <v>22424.386847000002</v>
      </c>
      <c r="C1397" s="23">
        <f t="shared" si="144"/>
        <v>0.02</v>
      </c>
      <c r="D1397" s="2">
        <v>166.6651</v>
      </c>
      <c r="E1397" s="17">
        <f t="shared" si="145"/>
        <v>0.02</v>
      </c>
      <c r="F1397" s="18">
        <f t="shared" si="148"/>
        <v>0</v>
      </c>
      <c r="G1397" s="21">
        <f t="shared" si="149"/>
        <v>6.3883249835208246E-3</v>
      </c>
      <c r="H1397" s="19">
        <f t="shared" si="146"/>
        <v>0.10100828690641717</v>
      </c>
      <c r="I1397" s="20">
        <v>15692.6</v>
      </c>
      <c r="J1397" s="18">
        <f t="shared" si="147"/>
        <v>1.7845989113953596E-2</v>
      </c>
    </row>
    <row r="1398" spans="1:10" ht="15" customHeight="1" x14ac:dyDescent="0.3">
      <c r="A1398" s="13">
        <f t="shared" si="153"/>
        <v>44390</v>
      </c>
      <c r="B1398" s="20">
        <v>22595.492724</v>
      </c>
      <c r="C1398" s="23">
        <f t="shared" si="144"/>
        <v>0.76</v>
      </c>
      <c r="D1398" s="2">
        <v>167.9342</v>
      </c>
      <c r="E1398" s="17">
        <f t="shared" si="145"/>
        <v>0.76</v>
      </c>
      <c r="F1398" s="18">
        <f t="shared" si="148"/>
        <v>0</v>
      </c>
      <c r="G1398" s="21">
        <f t="shared" si="149"/>
        <v>6.3546322000827297E-3</v>
      </c>
      <c r="H1398" s="19">
        <f t="shared" si="146"/>
        <v>0.10047555722454127</v>
      </c>
      <c r="I1398" s="20">
        <v>15812.35</v>
      </c>
      <c r="J1398" s="18">
        <f t="shared" si="147"/>
        <v>0.76309853051756871</v>
      </c>
    </row>
    <row r="1399" spans="1:10" ht="15" customHeight="1" x14ac:dyDescent="0.3">
      <c r="A1399" s="13">
        <f t="shared" si="153"/>
        <v>44391</v>
      </c>
      <c r="B1399" s="20">
        <v>22656.780180999998</v>
      </c>
      <c r="C1399" s="23">
        <f t="shared" si="144"/>
        <v>0.27</v>
      </c>
      <c r="D1399" s="2">
        <v>168.38849999999999</v>
      </c>
      <c r="E1399" s="17">
        <f t="shared" si="145"/>
        <v>0.27</v>
      </c>
      <c r="F1399" s="18">
        <f t="shared" si="148"/>
        <v>0</v>
      </c>
      <c r="G1399" s="21">
        <f t="shared" si="149"/>
        <v>6.3546322000827297E-3</v>
      </c>
      <c r="H1399" s="19">
        <f t="shared" si="146"/>
        <v>0.10047555722454127</v>
      </c>
      <c r="I1399" s="20">
        <v>15853.95</v>
      </c>
      <c r="J1399" s="18">
        <f t="shared" si="147"/>
        <v>0.2630854996252952</v>
      </c>
    </row>
    <row r="1400" spans="1:10" ht="15" customHeight="1" x14ac:dyDescent="0.3">
      <c r="A1400" s="13">
        <f t="shared" si="153"/>
        <v>44392</v>
      </c>
      <c r="B1400" s="20">
        <v>22762.339610999999</v>
      </c>
      <c r="C1400" s="23">
        <f t="shared" si="144"/>
        <v>0.47</v>
      </c>
      <c r="D1400" s="2">
        <v>169.1712</v>
      </c>
      <c r="E1400" s="17">
        <f t="shared" si="145"/>
        <v>0.46</v>
      </c>
      <c r="F1400" s="18">
        <f t="shared" si="148"/>
        <v>-9.9999999999999534E-3</v>
      </c>
      <c r="G1400" s="21">
        <f t="shared" si="149"/>
        <v>6.3546322000827297E-3</v>
      </c>
      <c r="H1400" s="19">
        <f t="shared" si="146"/>
        <v>0.10047555722454127</v>
      </c>
      <c r="I1400" s="20">
        <v>15924.2</v>
      </c>
      <c r="J1400" s="18">
        <f t="shared" si="147"/>
        <v>0.44310723825923504</v>
      </c>
    </row>
    <row r="1401" spans="1:10" ht="15" customHeight="1" x14ac:dyDescent="0.3">
      <c r="A1401" s="13">
        <f t="shared" si="153"/>
        <v>44393</v>
      </c>
      <c r="B1401" s="20">
        <v>22761.196078000001</v>
      </c>
      <c r="C1401" s="23">
        <f t="shared" si="144"/>
        <v>-0.01</v>
      </c>
      <c r="D1401" s="2">
        <v>169.16249999999999</v>
      </c>
      <c r="E1401" s="17">
        <f t="shared" si="145"/>
        <v>-0.01</v>
      </c>
      <c r="F1401" s="18">
        <f t="shared" si="148"/>
        <v>0</v>
      </c>
      <c r="G1401" s="21">
        <f t="shared" si="149"/>
        <v>6.320501539853713E-3</v>
      </c>
      <c r="H1401" s="19">
        <f t="shared" si="146"/>
        <v>9.9935904102696191E-2</v>
      </c>
      <c r="I1401" s="20">
        <v>15923.4</v>
      </c>
      <c r="J1401" s="18">
        <f t="shared" si="147"/>
        <v>-5.0238002537087659E-3</v>
      </c>
    </row>
    <row r="1402" spans="1:10" ht="15" customHeight="1" x14ac:dyDescent="0.3">
      <c r="A1402" s="13">
        <f>A1401+3</f>
        <v>44396</v>
      </c>
      <c r="B1402" s="20">
        <v>22516.708714</v>
      </c>
      <c r="C1402" s="23">
        <f t="shared" si="144"/>
        <v>-1.07</v>
      </c>
      <c r="D1402" s="2">
        <v>167.3484</v>
      </c>
      <c r="E1402" s="17">
        <f t="shared" si="145"/>
        <v>-1.07</v>
      </c>
      <c r="F1402" s="18">
        <f t="shared" si="148"/>
        <v>0</v>
      </c>
      <c r="G1402" s="21">
        <f t="shared" si="149"/>
        <v>6.320501539853713E-3</v>
      </c>
      <c r="H1402" s="19">
        <f t="shared" si="146"/>
        <v>9.9935904102696191E-2</v>
      </c>
      <c r="I1402" s="20">
        <v>15752.4</v>
      </c>
      <c r="J1402" s="18">
        <f t="shared" si="147"/>
        <v>-1.0738912543803458</v>
      </c>
    </row>
    <row r="1403" spans="1:10" ht="15" customHeight="1" x14ac:dyDescent="0.3">
      <c r="A1403" s="13">
        <f t="shared" si="153"/>
        <v>44397</v>
      </c>
      <c r="B1403" s="20">
        <v>22344.807110000002</v>
      </c>
      <c r="C1403" s="23">
        <f t="shared" si="144"/>
        <v>-0.76</v>
      </c>
      <c r="D1403" s="2">
        <v>166.07390000000001</v>
      </c>
      <c r="E1403" s="17">
        <f t="shared" si="145"/>
        <v>-0.76</v>
      </c>
      <c r="F1403" s="18">
        <f t="shared" si="148"/>
        <v>0</v>
      </c>
      <c r="G1403" s="21">
        <f t="shared" si="149"/>
        <v>6.320501539853713E-3</v>
      </c>
      <c r="H1403" s="19">
        <f t="shared" si="146"/>
        <v>9.9935904102696191E-2</v>
      </c>
      <c r="I1403" s="20">
        <v>15632.1</v>
      </c>
      <c r="J1403" s="18">
        <f t="shared" si="147"/>
        <v>-0.7636931515197638</v>
      </c>
    </row>
    <row r="1404" spans="1:10" ht="15" customHeight="1" x14ac:dyDescent="0.3">
      <c r="A1404" s="13">
        <f>A1403+2</f>
        <v>44399</v>
      </c>
      <c r="B1404" s="20">
        <v>22621.453880000001</v>
      </c>
      <c r="C1404" s="23">
        <f t="shared" si="144"/>
        <v>1.24</v>
      </c>
      <c r="D1404" s="2">
        <v>168.1259</v>
      </c>
      <c r="E1404" s="17">
        <f t="shared" si="145"/>
        <v>1.24</v>
      </c>
      <c r="F1404" s="18">
        <f t="shared" si="148"/>
        <v>0</v>
      </c>
      <c r="G1404" s="21">
        <f t="shared" si="149"/>
        <v>6.320501539853713E-3</v>
      </c>
      <c r="H1404" s="19">
        <f t="shared" si="146"/>
        <v>9.9935904102696191E-2</v>
      </c>
      <c r="I1404" s="20">
        <v>15824.05</v>
      </c>
      <c r="J1404" s="18">
        <f t="shared" si="147"/>
        <v>1.2279220322285482</v>
      </c>
    </row>
    <row r="1405" spans="1:10" ht="15" customHeight="1" x14ac:dyDescent="0.3">
      <c r="A1405" s="13">
        <f t="shared" si="153"/>
        <v>44400</v>
      </c>
      <c r="B1405" s="20">
        <v>22673.349440000002</v>
      </c>
      <c r="C1405" s="23">
        <f t="shared" si="144"/>
        <v>0.23</v>
      </c>
      <c r="D1405" s="2">
        <v>168.51</v>
      </c>
      <c r="E1405" s="17">
        <f t="shared" si="145"/>
        <v>0.23</v>
      </c>
      <c r="F1405" s="18">
        <f t="shared" si="148"/>
        <v>0</v>
      </c>
      <c r="G1405" s="21">
        <f t="shared" si="149"/>
        <v>6.2859258702255604E-3</v>
      </c>
      <c r="H1405" s="19">
        <f t="shared" si="146"/>
        <v>9.9389214764443845E-2</v>
      </c>
      <c r="I1405" s="20">
        <v>15856.05</v>
      </c>
      <c r="J1405" s="18">
        <f t="shared" si="147"/>
        <v>0.20222383018253862</v>
      </c>
    </row>
    <row r="1406" spans="1:10" ht="15" customHeight="1" x14ac:dyDescent="0.3">
      <c r="A1406" s="13">
        <f>A1405+3</f>
        <v>44403</v>
      </c>
      <c r="B1406" s="20">
        <v>22628.191637</v>
      </c>
      <c r="C1406" s="23">
        <f t="shared" si="144"/>
        <v>-0.2</v>
      </c>
      <c r="D1406" s="2">
        <v>168.17410000000001</v>
      </c>
      <c r="E1406" s="17">
        <f t="shared" si="145"/>
        <v>-0.2</v>
      </c>
      <c r="F1406" s="18">
        <f t="shared" si="148"/>
        <v>0</v>
      </c>
      <c r="G1406" s="21">
        <f t="shared" si="149"/>
        <v>6.2508978067443814E-3</v>
      </c>
      <c r="H1406" s="19">
        <f t="shared" si="146"/>
        <v>9.8835372451316378E-2</v>
      </c>
      <c r="I1406" s="20">
        <v>15824.45</v>
      </c>
      <c r="J1406" s="18">
        <f t="shared" si="147"/>
        <v>-0.19929301433836638</v>
      </c>
    </row>
    <row r="1407" spans="1:10" ht="15" customHeight="1" x14ac:dyDescent="0.3">
      <c r="A1407" s="13">
        <f t="shared" si="153"/>
        <v>44404</v>
      </c>
      <c r="B1407" s="20">
        <v>22518.803899999999</v>
      </c>
      <c r="C1407" s="23">
        <f t="shared" si="144"/>
        <v>-0.48</v>
      </c>
      <c r="D1407" s="2">
        <v>167.36089999999999</v>
      </c>
      <c r="E1407" s="17">
        <f t="shared" si="145"/>
        <v>-0.48</v>
      </c>
      <c r="F1407" s="18">
        <f t="shared" si="148"/>
        <v>0</v>
      </c>
      <c r="G1407" s="21">
        <f t="shared" si="149"/>
        <v>6.2211853731246984E-3</v>
      </c>
      <c r="H1407" s="19">
        <f t="shared" si="146"/>
        <v>9.8365577625992587E-2</v>
      </c>
      <c r="I1407" s="20">
        <v>15746.45</v>
      </c>
      <c r="J1407" s="18">
        <f t="shared" si="147"/>
        <v>-0.49290812634878306</v>
      </c>
    </row>
    <row r="1408" spans="1:10" ht="15" customHeight="1" x14ac:dyDescent="0.3">
      <c r="A1408" s="13">
        <f t="shared" si="153"/>
        <v>44405</v>
      </c>
      <c r="B1408" s="20">
        <v>22472.949261000002</v>
      </c>
      <c r="C1408" s="23">
        <f t="shared" si="144"/>
        <v>-0.2</v>
      </c>
      <c r="D1408" s="2">
        <v>167.02090000000001</v>
      </c>
      <c r="E1408" s="17">
        <f t="shared" si="145"/>
        <v>-0.2</v>
      </c>
      <c r="F1408" s="18">
        <f t="shared" si="148"/>
        <v>0</v>
      </c>
      <c r="G1408" s="21">
        <f t="shared" si="149"/>
        <v>6.2211853731246984E-3</v>
      </c>
      <c r="H1408" s="19">
        <f t="shared" si="146"/>
        <v>9.8365577625992587E-2</v>
      </c>
      <c r="I1408" s="20">
        <v>15709.4</v>
      </c>
      <c r="J1408" s="18">
        <f t="shared" si="147"/>
        <v>-0.23529112911164796</v>
      </c>
    </row>
    <row r="1409" spans="1:20" ht="15" customHeight="1" x14ac:dyDescent="0.3">
      <c r="A1409" s="13">
        <f t="shared" si="153"/>
        <v>44406</v>
      </c>
      <c r="B1409" s="20">
        <v>22576.341365</v>
      </c>
      <c r="C1409" s="23">
        <f t="shared" si="144"/>
        <v>0.46</v>
      </c>
      <c r="D1409" s="2">
        <v>167.7859</v>
      </c>
      <c r="E1409" s="17">
        <f t="shared" si="145"/>
        <v>0.46</v>
      </c>
      <c r="F1409" s="18">
        <f t="shared" si="148"/>
        <v>0</v>
      </c>
      <c r="G1409" s="21">
        <f t="shared" si="149"/>
        <v>6.2211853731246984E-3</v>
      </c>
      <c r="H1409" s="19">
        <f t="shared" si="146"/>
        <v>9.8365577625992587E-2</v>
      </c>
      <c r="I1409" s="20">
        <v>15778.45</v>
      </c>
      <c r="J1409" s="18">
        <f t="shared" si="147"/>
        <v>0.43954574967854343</v>
      </c>
    </row>
    <row r="1410" spans="1:20" ht="15" customHeight="1" x14ac:dyDescent="0.3">
      <c r="A1410" s="13">
        <f t="shared" si="153"/>
        <v>44407</v>
      </c>
      <c r="B1410" s="20">
        <v>22554.263626</v>
      </c>
      <c r="C1410" s="23">
        <f t="shared" si="144"/>
        <v>-0.1</v>
      </c>
      <c r="D1410" s="2">
        <v>167.62119999999999</v>
      </c>
      <c r="E1410" s="17">
        <f t="shared" si="145"/>
        <v>-0.1</v>
      </c>
      <c r="F1410" s="18">
        <f t="shared" si="148"/>
        <v>0</v>
      </c>
      <c r="G1410" s="21">
        <f t="shared" si="149"/>
        <v>6.1857907167290624E-3</v>
      </c>
      <c r="H1410" s="19">
        <f t="shared" si="146"/>
        <v>9.7805938969946313E-2</v>
      </c>
      <c r="I1410" s="20">
        <v>15763.05</v>
      </c>
      <c r="J1410" s="18">
        <f t="shared" si="147"/>
        <v>-9.7601475430105333E-2</v>
      </c>
    </row>
    <row r="1411" spans="1:20" ht="15" customHeight="1" x14ac:dyDescent="0.3">
      <c r="A1411" s="13">
        <f>A1410+3</f>
        <v>44410</v>
      </c>
      <c r="B1411" s="20">
        <v>22730.421214999998</v>
      </c>
      <c r="C1411" s="23">
        <f t="shared" si="144"/>
        <v>0.78</v>
      </c>
      <c r="D1411" s="2">
        <v>168.9272</v>
      </c>
      <c r="E1411" s="17">
        <f t="shared" si="145"/>
        <v>0.78</v>
      </c>
      <c r="F1411" s="18">
        <f t="shared" si="148"/>
        <v>0</v>
      </c>
      <c r="G1411" s="21">
        <f t="shared" si="149"/>
        <v>5.8734866228715111E-3</v>
      </c>
      <c r="H1411" s="19">
        <f t="shared" si="146"/>
        <v>9.2867977674021995E-2</v>
      </c>
      <c r="I1411" s="20">
        <v>15885.15</v>
      </c>
      <c r="J1411" s="18">
        <f t="shared" si="147"/>
        <v>0.77459628688610627</v>
      </c>
    </row>
    <row r="1412" spans="1:20" ht="15" customHeight="1" x14ac:dyDescent="0.3">
      <c r="A1412" s="13">
        <f t="shared" si="153"/>
        <v>44411</v>
      </c>
      <c r="B1412" s="20">
        <v>23081.855380000001</v>
      </c>
      <c r="C1412" s="23">
        <f t="shared" si="144"/>
        <v>1.55</v>
      </c>
      <c r="D1412" s="2">
        <v>171.53309999999999</v>
      </c>
      <c r="E1412" s="17">
        <f t="shared" si="145"/>
        <v>1.54</v>
      </c>
      <c r="F1412" s="18">
        <f t="shared" si="148"/>
        <v>-1.0000000000000009E-2</v>
      </c>
      <c r="G1412" s="21">
        <f t="shared" si="149"/>
        <v>5.8734866228715103E-3</v>
      </c>
      <c r="H1412" s="19">
        <f t="shared" si="146"/>
        <v>9.2867977674021981E-2</v>
      </c>
      <c r="I1412" s="20">
        <v>16130.75</v>
      </c>
      <c r="J1412" s="18">
        <f t="shared" si="147"/>
        <v>1.5460980853186805</v>
      </c>
    </row>
    <row r="1413" spans="1:20" ht="15" customHeight="1" x14ac:dyDescent="0.3">
      <c r="A1413" s="13">
        <f t="shared" si="153"/>
        <v>44412</v>
      </c>
      <c r="B1413" s="20">
        <v>23265.070488000001</v>
      </c>
      <c r="C1413" s="23">
        <f t="shared" si="144"/>
        <v>0.79</v>
      </c>
      <c r="D1413" s="2">
        <v>172.89349999999999</v>
      </c>
      <c r="E1413" s="17">
        <f t="shared" si="145"/>
        <v>0.79</v>
      </c>
      <c r="F1413" s="18">
        <f t="shared" si="148"/>
        <v>0</v>
      </c>
      <c r="G1413" s="21">
        <f t="shared" si="149"/>
        <v>5.8734866228715103E-3</v>
      </c>
      <c r="H1413" s="19">
        <f t="shared" si="146"/>
        <v>9.2867977674021981E-2</v>
      </c>
      <c r="I1413" s="20">
        <v>16258.8</v>
      </c>
      <c r="J1413" s="18">
        <f t="shared" si="147"/>
        <v>0.79382545758876233</v>
      </c>
    </row>
    <row r="1414" spans="1:20" ht="15" customHeight="1" x14ac:dyDescent="0.3">
      <c r="A1414" s="13">
        <f t="shared" si="153"/>
        <v>44413</v>
      </c>
      <c r="B1414" s="20">
        <v>23319.530280999999</v>
      </c>
      <c r="C1414" s="23">
        <f t="shared" si="144"/>
        <v>0.23</v>
      </c>
      <c r="D1414" s="2">
        <v>173.2971</v>
      </c>
      <c r="E1414" s="17">
        <f t="shared" si="145"/>
        <v>0.23</v>
      </c>
      <c r="F1414" s="18">
        <f t="shared" si="148"/>
        <v>0</v>
      </c>
      <c r="G1414" s="21">
        <f t="shared" si="149"/>
        <v>5.8734866228715103E-3</v>
      </c>
      <c r="H1414" s="19">
        <f t="shared" si="146"/>
        <v>9.2867977674021981E-2</v>
      </c>
      <c r="I1414" s="20">
        <v>16294.6</v>
      </c>
      <c r="J1414" s="18">
        <f t="shared" si="147"/>
        <v>0.2201884517922669</v>
      </c>
    </row>
    <row r="1415" spans="1:20" ht="15" customHeight="1" x14ac:dyDescent="0.3">
      <c r="A1415" s="13">
        <f t="shared" si="153"/>
        <v>44414</v>
      </c>
      <c r="B1415" s="20">
        <v>23238.829465999999</v>
      </c>
      <c r="C1415" s="23">
        <f t="shared" si="144"/>
        <v>-0.35</v>
      </c>
      <c r="D1415" s="2">
        <v>172.69569999999999</v>
      </c>
      <c r="E1415" s="17">
        <f t="shared" si="145"/>
        <v>-0.35</v>
      </c>
      <c r="F1415" s="18">
        <f t="shared" si="148"/>
        <v>0</v>
      </c>
      <c r="G1415" s="21">
        <f t="shared" si="149"/>
        <v>5.8734866228715103E-3</v>
      </c>
      <c r="H1415" s="19">
        <f t="shared" si="146"/>
        <v>9.2867977674021981E-2</v>
      </c>
      <c r="I1415" s="20">
        <v>16238.2</v>
      </c>
      <c r="J1415" s="18">
        <f t="shared" si="147"/>
        <v>-0.34612693775851899</v>
      </c>
    </row>
    <row r="1416" spans="1:20" ht="15" customHeight="1" x14ac:dyDescent="0.3">
      <c r="A1416" s="13">
        <f>A1415+3</f>
        <v>44417</v>
      </c>
      <c r="B1416" s="20">
        <v>23269.116075999998</v>
      </c>
      <c r="C1416" s="23">
        <f t="shared" si="144"/>
        <v>0.13</v>
      </c>
      <c r="D1416" s="2">
        <v>172.92099999999999</v>
      </c>
      <c r="E1416" s="17">
        <f t="shared" si="145"/>
        <v>0.13</v>
      </c>
      <c r="F1416" s="18">
        <f t="shared" si="148"/>
        <v>0</v>
      </c>
      <c r="G1416" s="21">
        <f t="shared" si="149"/>
        <v>5.8734866228715103E-3</v>
      </c>
      <c r="H1416" s="19">
        <f t="shared" si="146"/>
        <v>9.2867977674021981E-2</v>
      </c>
      <c r="I1416" s="20">
        <v>16258.25</v>
      </c>
      <c r="J1416" s="18">
        <f t="shared" si="147"/>
        <v>0.12347427670554169</v>
      </c>
    </row>
    <row r="1417" spans="1:20" ht="15" customHeight="1" x14ac:dyDescent="0.3">
      <c r="A1417" s="13">
        <f t="shared" si="153"/>
        <v>44418</v>
      </c>
      <c r="B1417" s="20">
        <v>23300.359585999999</v>
      </c>
      <c r="C1417" s="23">
        <f t="shared" ref="C1417:C1480" si="154">ROUND(((B1417-B1416)/B1416)*100,2)</f>
        <v>0.13</v>
      </c>
      <c r="D1417" s="2">
        <v>173.15530000000001</v>
      </c>
      <c r="E1417" s="17">
        <f t="shared" ref="E1417:E1480" si="155">ROUND(((D1417-D1416)/D1416)*100,2)</f>
        <v>0.14000000000000001</v>
      </c>
      <c r="F1417" s="18">
        <f t="shared" si="148"/>
        <v>1.0000000000000009E-2</v>
      </c>
      <c r="G1417" s="21">
        <f t="shared" si="149"/>
        <v>5.9115802222012509E-3</v>
      </c>
      <c r="H1417" s="19">
        <f t="shared" ref="H1417:H1480" si="156">+G1417*(SQRT(250))</f>
        <v>9.3470290364801201E-2</v>
      </c>
      <c r="I1417" s="20">
        <v>16280.1</v>
      </c>
      <c r="J1417" s="18">
        <f t="shared" ref="J1417:J1480" si="157">+((I1417-I1416)/I1416)*100</f>
        <v>0.13439330801285726</v>
      </c>
      <c r="S1417"/>
      <c r="T1417"/>
    </row>
    <row r="1418" spans="1:20" ht="15" customHeight="1" x14ac:dyDescent="0.3">
      <c r="A1418" s="13">
        <f t="shared" si="153"/>
        <v>44419</v>
      </c>
      <c r="B1418" s="20">
        <v>23303.886911000001</v>
      </c>
      <c r="C1418" s="23">
        <f t="shared" si="154"/>
        <v>0.02</v>
      </c>
      <c r="D1418" s="2">
        <v>173.178</v>
      </c>
      <c r="E1418" s="17">
        <f t="shared" si="155"/>
        <v>0.01</v>
      </c>
      <c r="F1418" s="18">
        <f t="shared" ref="F1418:F1481" si="158">E1418-C1418</f>
        <v>-0.01</v>
      </c>
      <c r="G1418" s="21">
        <f t="shared" si="149"/>
        <v>5.94201663648301E-3</v>
      </c>
      <c r="H1418" s="19">
        <f t="shared" si="156"/>
        <v>9.395153232949538E-2</v>
      </c>
      <c r="I1418" s="20">
        <v>16282.25</v>
      </c>
      <c r="J1418" s="18">
        <f t="shared" si="157"/>
        <v>1.3206307086563573E-2</v>
      </c>
      <c r="S1418"/>
      <c r="T1418"/>
    </row>
    <row r="1419" spans="1:20" ht="15" customHeight="1" x14ac:dyDescent="0.3">
      <c r="A1419" s="13">
        <f t="shared" si="153"/>
        <v>44420</v>
      </c>
      <c r="B1419" s="20">
        <v>23424.044485999999</v>
      </c>
      <c r="C1419" s="23">
        <f t="shared" si="154"/>
        <v>0.52</v>
      </c>
      <c r="D1419" s="2">
        <v>174.06819999999999</v>
      </c>
      <c r="E1419" s="17">
        <f t="shared" si="155"/>
        <v>0.51</v>
      </c>
      <c r="F1419" s="18">
        <f t="shared" si="158"/>
        <v>-1.0000000000000009E-2</v>
      </c>
      <c r="G1419" s="21">
        <f t="shared" si="149"/>
        <v>5.9720245902602966E-3</v>
      </c>
      <c r="H1419" s="19">
        <f t="shared" si="156"/>
        <v>9.4425999738781768E-2</v>
      </c>
      <c r="I1419" s="20">
        <v>16364.4</v>
      </c>
      <c r="J1419" s="18">
        <f t="shared" si="157"/>
        <v>0.5045371493497498</v>
      </c>
    </row>
    <row r="1420" spans="1:20" ht="15" customHeight="1" x14ac:dyDescent="0.3">
      <c r="A1420" s="13">
        <f t="shared" si="153"/>
        <v>44421</v>
      </c>
      <c r="B1420" s="20">
        <v>23659.782321999999</v>
      </c>
      <c r="C1420" s="23">
        <f t="shared" si="154"/>
        <v>1.01</v>
      </c>
      <c r="D1420" s="2">
        <v>175.8168</v>
      </c>
      <c r="E1420" s="17">
        <f t="shared" si="155"/>
        <v>1</v>
      </c>
      <c r="F1420" s="18">
        <f t="shared" si="158"/>
        <v>-1.0000000000000009E-2</v>
      </c>
      <c r="G1420" s="21">
        <f t="shared" si="149"/>
        <v>5.9632707590287926E-3</v>
      </c>
      <c r="H1420" s="19">
        <f t="shared" si="156"/>
        <v>9.4287589514060424E-2</v>
      </c>
      <c r="I1420" s="20">
        <v>16529.099999999999</v>
      </c>
      <c r="J1420" s="18">
        <f t="shared" si="157"/>
        <v>1.0064530321918244</v>
      </c>
      <c r="K1420"/>
      <c r="L1420"/>
      <c r="M1420"/>
      <c r="N1420"/>
      <c r="O1420"/>
      <c r="P1420"/>
      <c r="Q1420"/>
      <c r="R1420"/>
      <c r="S1420"/>
    </row>
    <row r="1421" spans="1:20" ht="15" customHeight="1" x14ac:dyDescent="0.3">
      <c r="A1421" s="13">
        <f t="shared" ref="A1421" si="159">A1420+3</f>
        <v>44424</v>
      </c>
      <c r="B1421" s="20">
        <v>23708.37847</v>
      </c>
      <c r="C1421" s="23">
        <f t="shared" si="154"/>
        <v>0.21</v>
      </c>
      <c r="D1421" s="2">
        <v>176.17599999999999</v>
      </c>
      <c r="E1421" s="17">
        <f t="shared" si="155"/>
        <v>0.2</v>
      </c>
      <c r="F1421" s="18">
        <f t="shared" si="158"/>
        <v>-9.9999999999999811E-3</v>
      </c>
      <c r="G1421" s="21">
        <f t="shared" si="149"/>
        <v>5.9632707590287926E-3</v>
      </c>
      <c r="H1421" s="19">
        <f t="shared" si="156"/>
        <v>9.4287589514060424E-2</v>
      </c>
      <c r="I1421" s="20">
        <v>16563.05</v>
      </c>
      <c r="J1421" s="18">
        <f t="shared" si="157"/>
        <v>0.20539533307924041</v>
      </c>
    </row>
    <row r="1422" spans="1:20" ht="15" customHeight="1" x14ac:dyDescent="0.3">
      <c r="A1422" s="13">
        <f>A1421+1</f>
        <v>44425</v>
      </c>
      <c r="B1422" s="20">
        <v>23784.048293</v>
      </c>
      <c r="C1422" s="23">
        <f t="shared" si="154"/>
        <v>0.32</v>
      </c>
      <c r="D1422" s="2">
        <v>176.73920000000001</v>
      </c>
      <c r="E1422" s="17">
        <f t="shared" si="155"/>
        <v>0.32</v>
      </c>
      <c r="F1422" s="18">
        <f t="shared" si="158"/>
        <v>0</v>
      </c>
      <c r="G1422" s="21">
        <f t="shared" si="149"/>
        <v>5.9632707590287926E-3</v>
      </c>
      <c r="H1422" s="19">
        <f t="shared" si="156"/>
        <v>9.4287589514060424E-2</v>
      </c>
      <c r="I1422" s="20">
        <v>16614.599999999999</v>
      </c>
      <c r="J1422" s="18">
        <f t="shared" si="157"/>
        <v>0.31123494766965792</v>
      </c>
      <c r="S1422"/>
    </row>
    <row r="1423" spans="1:20" ht="15" customHeight="1" x14ac:dyDescent="0.3">
      <c r="A1423" s="13">
        <f>A1422+1</f>
        <v>44426</v>
      </c>
      <c r="B1423" s="20">
        <v>23718.570839</v>
      </c>
      <c r="C1423" s="23">
        <f t="shared" si="154"/>
        <v>-0.28000000000000003</v>
      </c>
      <c r="D1423" s="2">
        <v>176.2535</v>
      </c>
      <c r="E1423" s="17">
        <f t="shared" si="155"/>
        <v>-0.27</v>
      </c>
      <c r="F1423" s="18">
        <f t="shared" si="158"/>
        <v>1.0000000000000009E-2</v>
      </c>
      <c r="G1423" s="21">
        <f t="shared" si="149"/>
        <v>6.0016105104229662E-3</v>
      </c>
      <c r="H1423" s="19">
        <f t="shared" si="156"/>
        <v>9.4893794210711452E-2</v>
      </c>
      <c r="I1423" s="20">
        <v>16568.849999999999</v>
      </c>
      <c r="J1423" s="18">
        <f t="shared" si="157"/>
        <v>-0.27536022534397464</v>
      </c>
      <c r="S1423"/>
      <c r="T1423"/>
    </row>
    <row r="1424" spans="1:20" ht="15" customHeight="1" x14ac:dyDescent="0.3">
      <c r="A1424" s="13">
        <f>A1423+2</f>
        <v>44428</v>
      </c>
      <c r="B1424" s="20">
        <v>23549.093885999999</v>
      </c>
      <c r="C1424" s="23">
        <f t="shared" si="154"/>
        <v>-0.71</v>
      </c>
      <c r="D1424" s="2">
        <v>174.99809999999999</v>
      </c>
      <c r="E1424" s="17">
        <f t="shared" si="155"/>
        <v>-0.71</v>
      </c>
      <c r="F1424" s="18">
        <f t="shared" si="158"/>
        <v>0</v>
      </c>
      <c r="G1424" s="21">
        <f t="shared" si="149"/>
        <v>5.9720245902602966E-3</v>
      </c>
      <c r="H1424" s="19">
        <f t="shared" si="156"/>
        <v>9.4425999738781768E-2</v>
      </c>
      <c r="I1424" s="20">
        <v>16450.5</v>
      </c>
      <c r="J1424" s="18">
        <f t="shared" si="157"/>
        <v>-0.71429218080916035</v>
      </c>
      <c r="S1424"/>
      <c r="T1424"/>
    </row>
    <row r="1425" spans="1:10" ht="15" customHeight="1" x14ac:dyDescent="0.3">
      <c r="A1425" s="13">
        <f>A1424+3</f>
        <v>44431</v>
      </c>
      <c r="B1425" s="20">
        <v>23615.613669999999</v>
      </c>
      <c r="C1425" s="23">
        <f t="shared" si="154"/>
        <v>0.28000000000000003</v>
      </c>
      <c r="D1425" s="2">
        <v>175.49289999999999</v>
      </c>
      <c r="E1425" s="17">
        <f t="shared" si="155"/>
        <v>0.28000000000000003</v>
      </c>
      <c r="F1425" s="18">
        <f t="shared" si="158"/>
        <v>0</v>
      </c>
      <c r="G1425" s="21">
        <f t="shared" si="149"/>
        <v>5.9720245902602966E-3</v>
      </c>
      <c r="H1425" s="19">
        <f t="shared" si="156"/>
        <v>9.4425999738781768E-2</v>
      </c>
      <c r="I1425" s="20">
        <v>16496.45</v>
      </c>
      <c r="J1425" s="18">
        <f t="shared" si="157"/>
        <v>0.27932281693565986</v>
      </c>
    </row>
    <row r="1426" spans="1:10" ht="15" customHeight="1" x14ac:dyDescent="0.3">
      <c r="A1426" s="13">
        <f t="shared" ref="A1426:A1429" si="160">A1425+1</f>
        <v>44432</v>
      </c>
      <c r="B1426" s="20">
        <v>23799.096369999999</v>
      </c>
      <c r="C1426" s="23">
        <f t="shared" si="154"/>
        <v>0.78</v>
      </c>
      <c r="D1426" s="2">
        <v>176.85390000000001</v>
      </c>
      <c r="E1426" s="17">
        <f t="shared" si="155"/>
        <v>0.78</v>
      </c>
      <c r="F1426" s="18">
        <f t="shared" si="158"/>
        <v>0</v>
      </c>
      <c r="G1426" s="21">
        <f t="shared" si="149"/>
        <v>5.9720245902602966E-3</v>
      </c>
      <c r="H1426" s="19">
        <f t="shared" si="156"/>
        <v>9.4425999738781768E-2</v>
      </c>
      <c r="I1426" s="20">
        <v>16624.599999999999</v>
      </c>
      <c r="J1426" s="18">
        <f t="shared" si="157"/>
        <v>0.77683380363652677</v>
      </c>
    </row>
    <row r="1427" spans="1:10" ht="15" customHeight="1" x14ac:dyDescent="0.3">
      <c r="A1427" s="13">
        <f t="shared" si="160"/>
        <v>44433</v>
      </c>
      <c r="B1427" s="20">
        <v>23813.42626</v>
      </c>
      <c r="C1427" s="23">
        <f t="shared" si="154"/>
        <v>0.06</v>
      </c>
      <c r="D1427" s="2">
        <v>176.95820000000001</v>
      </c>
      <c r="E1427" s="17">
        <f t="shared" si="155"/>
        <v>0.06</v>
      </c>
      <c r="F1427" s="18">
        <f t="shared" si="158"/>
        <v>0</v>
      </c>
      <c r="G1427" s="21">
        <f t="shared" si="149"/>
        <v>5.94201663648301E-3</v>
      </c>
      <c r="H1427" s="19">
        <f t="shared" si="156"/>
        <v>9.395153232949538E-2</v>
      </c>
      <c r="I1427" s="20">
        <v>16634.650000000001</v>
      </c>
      <c r="J1427" s="18">
        <f t="shared" si="157"/>
        <v>6.0452582317787565E-2</v>
      </c>
    </row>
    <row r="1428" spans="1:10" ht="15" customHeight="1" x14ac:dyDescent="0.3">
      <c r="A1428" s="13">
        <f t="shared" si="160"/>
        <v>44434</v>
      </c>
      <c r="B1428" s="20">
        <v>23816.675899999998</v>
      </c>
      <c r="C1428" s="23">
        <f t="shared" si="154"/>
        <v>0.01</v>
      </c>
      <c r="D1428" s="2">
        <v>176.98220000000001</v>
      </c>
      <c r="E1428" s="17">
        <f t="shared" si="155"/>
        <v>0.01</v>
      </c>
      <c r="F1428" s="18">
        <f t="shared" si="158"/>
        <v>0</v>
      </c>
      <c r="G1428" s="21">
        <f t="shared" si="149"/>
        <v>5.9115802222012518E-3</v>
      </c>
      <c r="H1428" s="19">
        <f t="shared" si="156"/>
        <v>9.3470290364801215E-2</v>
      </c>
      <c r="I1428" s="20">
        <v>16636.900000000001</v>
      </c>
      <c r="J1428" s="18">
        <f t="shared" si="157"/>
        <v>1.3525983414138559E-2</v>
      </c>
    </row>
    <row r="1429" spans="1:10" ht="15" customHeight="1" x14ac:dyDescent="0.3">
      <c r="A1429" s="13">
        <f t="shared" si="160"/>
        <v>44435</v>
      </c>
      <c r="B1429" s="20">
        <v>23914.479889999999</v>
      </c>
      <c r="C1429" s="23">
        <f t="shared" si="154"/>
        <v>0.41</v>
      </c>
      <c r="D1429" s="2">
        <v>177.70660000000001</v>
      </c>
      <c r="E1429" s="17">
        <f t="shared" si="155"/>
        <v>0.41</v>
      </c>
      <c r="F1429" s="18">
        <f t="shared" si="158"/>
        <v>0</v>
      </c>
      <c r="G1429" s="21">
        <f t="shared" si="149"/>
        <v>5.9115802222012518E-3</v>
      </c>
      <c r="H1429" s="19">
        <f t="shared" si="156"/>
        <v>9.3470290364801215E-2</v>
      </c>
      <c r="I1429" s="20">
        <v>16705.2</v>
      </c>
      <c r="J1429" s="18">
        <f t="shared" si="157"/>
        <v>0.41053321231719409</v>
      </c>
    </row>
    <row r="1430" spans="1:10" ht="15" customHeight="1" x14ac:dyDescent="0.3">
      <c r="A1430" s="13">
        <f>A1429+3</f>
        <v>44438</v>
      </c>
      <c r="B1430" s="20">
        <v>24237.79711</v>
      </c>
      <c r="C1430" s="23">
        <f t="shared" si="154"/>
        <v>1.35</v>
      </c>
      <c r="D1430" s="2">
        <v>180.10599999999999</v>
      </c>
      <c r="E1430" s="17">
        <f t="shared" si="155"/>
        <v>1.35</v>
      </c>
      <c r="F1430" s="18">
        <f t="shared" si="158"/>
        <v>0</v>
      </c>
      <c r="G1430" s="21">
        <f t="shared" si="149"/>
        <v>5.9115802222012518E-3</v>
      </c>
      <c r="H1430" s="19">
        <f t="shared" si="156"/>
        <v>9.3470290364801215E-2</v>
      </c>
      <c r="I1430" s="20">
        <v>16931.05</v>
      </c>
      <c r="J1430" s="18">
        <f t="shared" si="157"/>
        <v>1.3519742355673594</v>
      </c>
    </row>
    <row r="1431" spans="1:10" ht="15" customHeight="1" x14ac:dyDescent="0.3">
      <c r="A1431" s="13">
        <f t="shared" ref="A1431:A1488" si="161">A1430+1</f>
        <v>44439</v>
      </c>
      <c r="B1431" s="20">
        <v>24525.711920000002</v>
      </c>
      <c r="C1431" s="23">
        <f t="shared" si="154"/>
        <v>1.19</v>
      </c>
      <c r="D1431" s="2">
        <v>182.2448</v>
      </c>
      <c r="E1431" s="17">
        <f t="shared" si="155"/>
        <v>1.19</v>
      </c>
      <c r="F1431" s="18">
        <f t="shared" si="158"/>
        <v>0</v>
      </c>
      <c r="G1431" s="21">
        <f t="shared" ref="G1431:G1494" si="162">+STDEV(F1184:F1431)</f>
        <v>5.873486622871512E-3</v>
      </c>
      <c r="H1431" s="19">
        <f t="shared" si="156"/>
        <v>9.2867977674022009E-2</v>
      </c>
      <c r="I1431" s="20">
        <v>17132.2</v>
      </c>
      <c r="J1431" s="18">
        <f t="shared" si="157"/>
        <v>1.1880539009689386</v>
      </c>
    </row>
    <row r="1432" spans="1:10" ht="15" customHeight="1" x14ac:dyDescent="0.3">
      <c r="A1432" s="13">
        <f t="shared" si="161"/>
        <v>44440</v>
      </c>
      <c r="B1432" s="20">
        <v>24445.616290000002</v>
      </c>
      <c r="C1432" s="23">
        <f t="shared" si="154"/>
        <v>-0.33</v>
      </c>
      <c r="D1432" s="2">
        <v>181.64930000000001</v>
      </c>
      <c r="E1432" s="17">
        <f t="shared" si="155"/>
        <v>-0.33</v>
      </c>
      <c r="F1432" s="18">
        <f t="shared" si="158"/>
        <v>0</v>
      </c>
      <c r="G1432" s="21">
        <f t="shared" si="162"/>
        <v>5.873486622871512E-3</v>
      </c>
      <c r="H1432" s="19">
        <f t="shared" si="156"/>
        <v>9.2867977674022009E-2</v>
      </c>
      <c r="I1432" s="20">
        <v>17076.25</v>
      </c>
      <c r="J1432" s="18">
        <f t="shared" si="157"/>
        <v>-0.32657802267076458</v>
      </c>
    </row>
    <row r="1433" spans="1:10" ht="15" customHeight="1" x14ac:dyDescent="0.3">
      <c r="A1433" s="13">
        <f t="shared" si="161"/>
        <v>44441</v>
      </c>
      <c r="B1433" s="20">
        <v>24674.109619999999</v>
      </c>
      <c r="C1433" s="23">
        <f t="shared" si="154"/>
        <v>0.93</v>
      </c>
      <c r="D1433" s="2">
        <v>183.34729999999999</v>
      </c>
      <c r="E1433" s="17">
        <f t="shared" si="155"/>
        <v>0.93</v>
      </c>
      <c r="F1433" s="18">
        <f t="shared" si="158"/>
        <v>0</v>
      </c>
      <c r="G1433" s="21">
        <f t="shared" si="162"/>
        <v>5.8426932252455916E-3</v>
      </c>
      <c r="H1433" s="19">
        <f t="shared" si="156"/>
        <v>9.2381091307056351E-2</v>
      </c>
      <c r="I1433" s="20">
        <v>17234.150000000001</v>
      </c>
      <c r="J1433" s="18">
        <f t="shared" si="157"/>
        <v>0.92467608520606959</v>
      </c>
    </row>
    <row r="1434" spans="1:10" ht="15" customHeight="1" x14ac:dyDescent="0.3">
      <c r="A1434" s="13">
        <f t="shared" si="161"/>
        <v>44442</v>
      </c>
      <c r="B1434" s="20">
        <v>24802.17499</v>
      </c>
      <c r="C1434" s="23">
        <f t="shared" si="154"/>
        <v>0.52</v>
      </c>
      <c r="D1434" s="2">
        <v>184.29640000000001</v>
      </c>
      <c r="E1434" s="17">
        <f t="shared" si="155"/>
        <v>0.52</v>
      </c>
      <c r="F1434" s="18">
        <f t="shared" si="158"/>
        <v>0</v>
      </c>
      <c r="G1434" s="21">
        <f t="shared" si="162"/>
        <v>5.8426932252455916E-3</v>
      </c>
      <c r="H1434" s="19">
        <f t="shared" si="156"/>
        <v>9.2381091307056351E-2</v>
      </c>
      <c r="I1434" s="20">
        <v>17323.599999999999</v>
      </c>
      <c r="J1434" s="18">
        <f t="shared" si="157"/>
        <v>0.51902762828452276</v>
      </c>
    </row>
    <row r="1435" spans="1:10" ht="15" customHeight="1" x14ac:dyDescent="0.3">
      <c r="A1435" s="13">
        <f>A1434+3</f>
        <v>44445</v>
      </c>
      <c r="B1435" s="20">
        <v>24879.787329999999</v>
      </c>
      <c r="C1435" s="23">
        <f t="shared" si="154"/>
        <v>0.31</v>
      </c>
      <c r="D1435" s="2">
        <v>184.87289999999999</v>
      </c>
      <c r="E1435" s="17">
        <f t="shared" si="155"/>
        <v>0.31</v>
      </c>
      <c r="F1435" s="18">
        <f t="shared" si="158"/>
        <v>0</v>
      </c>
      <c r="G1435" s="21">
        <f t="shared" si="162"/>
        <v>5.8041475265417156E-3</v>
      </c>
      <c r="H1435" s="19">
        <f t="shared" si="156"/>
        <v>9.1771630297522111E-2</v>
      </c>
      <c r="I1435" s="20">
        <v>17377.8</v>
      </c>
      <c r="J1435" s="18">
        <f t="shared" si="157"/>
        <v>0.31286799510494778</v>
      </c>
    </row>
    <row r="1436" spans="1:10" ht="15" customHeight="1" x14ac:dyDescent="0.3">
      <c r="A1436" s="13">
        <f t="shared" si="161"/>
        <v>44446</v>
      </c>
      <c r="B1436" s="20">
        <v>24857.266729999999</v>
      </c>
      <c r="C1436" s="23">
        <f t="shared" si="154"/>
        <v>-0.09</v>
      </c>
      <c r="D1436" s="2">
        <v>184.70500000000001</v>
      </c>
      <c r="E1436" s="17">
        <f t="shared" si="155"/>
        <v>-0.09</v>
      </c>
      <c r="F1436" s="18">
        <f t="shared" si="158"/>
        <v>0</v>
      </c>
      <c r="G1436" s="21">
        <f t="shared" si="162"/>
        <v>5.7729842824262448E-3</v>
      </c>
      <c r="H1436" s="19">
        <f t="shared" si="156"/>
        <v>9.1278896144098481E-2</v>
      </c>
      <c r="I1436" s="20">
        <v>17362.099999999999</v>
      </c>
      <c r="J1436" s="18">
        <f t="shared" si="157"/>
        <v>-9.0345153011317472E-2</v>
      </c>
    </row>
    <row r="1437" spans="1:10" ht="15" customHeight="1" x14ac:dyDescent="0.3">
      <c r="A1437" s="13">
        <f t="shared" si="161"/>
        <v>44447</v>
      </c>
      <c r="B1437" s="20">
        <v>24855.5</v>
      </c>
      <c r="C1437" s="23">
        <f t="shared" si="154"/>
        <v>-0.01</v>
      </c>
      <c r="D1437" s="2">
        <v>184.69159999999999</v>
      </c>
      <c r="E1437" s="17">
        <f t="shared" si="155"/>
        <v>-0.01</v>
      </c>
      <c r="F1437" s="18">
        <f t="shared" si="158"/>
        <v>0</v>
      </c>
      <c r="G1437" s="21">
        <f t="shared" si="162"/>
        <v>5.7729842824262448E-3</v>
      </c>
      <c r="H1437" s="19">
        <f t="shared" si="156"/>
        <v>9.1278896144098481E-2</v>
      </c>
      <c r="I1437" s="20">
        <v>17353.5</v>
      </c>
      <c r="J1437" s="18">
        <f t="shared" si="157"/>
        <v>-4.9533178590139129E-2</v>
      </c>
    </row>
    <row r="1438" spans="1:10" ht="15" customHeight="1" x14ac:dyDescent="0.3">
      <c r="A1438" s="13">
        <f t="shared" si="161"/>
        <v>44448</v>
      </c>
      <c r="B1438" s="20">
        <v>24878.09</v>
      </c>
      <c r="C1438" s="23">
        <f t="shared" si="154"/>
        <v>0.09</v>
      </c>
      <c r="D1438" s="2">
        <v>184.85679999999999</v>
      </c>
      <c r="E1438" s="17">
        <f t="shared" si="155"/>
        <v>0.09</v>
      </c>
      <c r="F1438" s="18">
        <f t="shared" si="158"/>
        <v>0</v>
      </c>
      <c r="G1438" s="21">
        <f t="shared" si="162"/>
        <v>5.7339699956199678E-3</v>
      </c>
      <c r="H1438" s="19">
        <f t="shared" si="156"/>
        <v>9.0662026106124019E-2</v>
      </c>
      <c r="I1438" s="20">
        <v>17369.25</v>
      </c>
      <c r="J1438" s="18">
        <f t="shared" si="157"/>
        <v>9.0759789091537729E-2</v>
      </c>
    </row>
    <row r="1439" spans="1:10" ht="15" customHeight="1" x14ac:dyDescent="0.3">
      <c r="A1439" s="13">
        <f>A1438+4</f>
        <v>44452</v>
      </c>
      <c r="B1439" s="20">
        <v>24858.12</v>
      </c>
      <c r="C1439" s="23">
        <f t="shared" si="154"/>
        <v>-0.08</v>
      </c>
      <c r="D1439" s="2">
        <v>184.70740000000001</v>
      </c>
      <c r="E1439" s="17">
        <f t="shared" si="155"/>
        <v>-0.08</v>
      </c>
      <c r="F1439" s="18">
        <f t="shared" si="158"/>
        <v>0</v>
      </c>
      <c r="G1439" s="21">
        <f t="shared" si="162"/>
        <v>5.7339699956199678E-3</v>
      </c>
      <c r="H1439" s="19">
        <f t="shared" si="156"/>
        <v>9.0662026106124019E-2</v>
      </c>
      <c r="I1439" s="20">
        <v>17355.3</v>
      </c>
      <c r="J1439" s="18">
        <f t="shared" si="157"/>
        <v>-8.0314348633364868E-2</v>
      </c>
    </row>
    <row r="1440" spans="1:10" ht="15" customHeight="1" x14ac:dyDescent="0.3">
      <c r="A1440" s="13">
        <f t="shared" si="161"/>
        <v>44453</v>
      </c>
      <c r="B1440" s="20">
        <v>24893.51</v>
      </c>
      <c r="C1440" s="23">
        <f t="shared" si="154"/>
        <v>0.14000000000000001</v>
      </c>
      <c r="D1440" s="2">
        <v>184.96940000000001</v>
      </c>
      <c r="E1440" s="17">
        <f t="shared" si="155"/>
        <v>0.14000000000000001</v>
      </c>
      <c r="F1440" s="18">
        <f t="shared" si="158"/>
        <v>0</v>
      </c>
      <c r="G1440" s="21">
        <f t="shared" si="162"/>
        <v>5.6944017517130434E-3</v>
      </c>
      <c r="H1440" s="19">
        <f t="shared" si="156"/>
        <v>9.0036397237329216E-2</v>
      </c>
      <c r="I1440" s="20">
        <v>17380</v>
      </c>
      <c r="J1440" s="18">
        <f t="shared" si="157"/>
        <v>0.14231963722897747</v>
      </c>
    </row>
    <row r="1441" spans="1:10" ht="15" customHeight="1" x14ac:dyDescent="0.3">
      <c r="A1441" s="13">
        <f t="shared" si="161"/>
        <v>44454</v>
      </c>
      <c r="B1441" s="20">
        <v>25093.22</v>
      </c>
      <c r="C1441" s="23">
        <f t="shared" si="154"/>
        <v>0.8</v>
      </c>
      <c r="D1441" s="2">
        <v>186.45189999999999</v>
      </c>
      <c r="E1441" s="17">
        <f t="shared" si="155"/>
        <v>0.8</v>
      </c>
      <c r="F1441" s="18">
        <f t="shared" si="158"/>
        <v>0</v>
      </c>
      <c r="G1441" s="21">
        <f t="shared" si="162"/>
        <v>5.6944017517130434E-3</v>
      </c>
      <c r="H1441" s="19">
        <f t="shared" si="156"/>
        <v>9.0036397237329216E-2</v>
      </c>
      <c r="I1441" s="20">
        <v>17519.45</v>
      </c>
      <c r="J1441" s="18">
        <f t="shared" si="157"/>
        <v>0.80235903337169578</v>
      </c>
    </row>
    <row r="1442" spans="1:10" ht="15" customHeight="1" x14ac:dyDescent="0.3">
      <c r="A1442" s="13">
        <f t="shared" si="161"/>
        <v>44455</v>
      </c>
      <c r="B1442" s="20">
        <v>25250.87</v>
      </c>
      <c r="C1442" s="23">
        <f t="shared" si="154"/>
        <v>0.63</v>
      </c>
      <c r="D1442" s="2">
        <v>187.62090000000001</v>
      </c>
      <c r="E1442" s="17">
        <f t="shared" si="155"/>
        <v>0.63</v>
      </c>
      <c r="F1442" s="18">
        <f t="shared" si="158"/>
        <v>0</v>
      </c>
      <c r="G1442" s="21">
        <f t="shared" si="162"/>
        <v>5.6542679210369968E-3</v>
      </c>
      <c r="H1442" s="19">
        <f t="shared" si="156"/>
        <v>8.9401825656510003E-2</v>
      </c>
      <c r="I1442" s="20">
        <v>17629.5</v>
      </c>
      <c r="J1442" s="18">
        <f t="shared" si="157"/>
        <v>0.62815898900935407</v>
      </c>
    </row>
    <row r="1443" spans="1:10" ht="15" customHeight="1" x14ac:dyDescent="0.3">
      <c r="A1443" s="13">
        <f t="shared" si="161"/>
        <v>44456</v>
      </c>
      <c r="B1443" s="20">
        <v>25187.34</v>
      </c>
      <c r="C1443" s="23">
        <f t="shared" si="154"/>
        <v>-0.25</v>
      </c>
      <c r="D1443" s="2">
        <v>187.14850000000001</v>
      </c>
      <c r="E1443" s="17">
        <f t="shared" si="155"/>
        <v>-0.25</v>
      </c>
      <c r="F1443" s="18">
        <f t="shared" si="158"/>
        <v>0</v>
      </c>
      <c r="G1443" s="21">
        <f t="shared" si="162"/>
        <v>5.6542679210369968E-3</v>
      </c>
      <c r="H1443" s="19">
        <f t="shared" si="156"/>
        <v>8.9401825656510003E-2</v>
      </c>
      <c r="I1443" s="20">
        <v>17585.150000000001</v>
      </c>
      <c r="J1443" s="18">
        <f t="shared" si="157"/>
        <v>-0.25156697580758697</v>
      </c>
    </row>
    <row r="1444" spans="1:10" ht="15" customHeight="1" x14ac:dyDescent="0.3">
      <c r="A1444" s="13">
        <f>A1443+3</f>
        <v>44459</v>
      </c>
      <c r="B1444" s="20">
        <v>24917.72</v>
      </c>
      <c r="C1444" s="23">
        <f t="shared" si="154"/>
        <v>-1.07</v>
      </c>
      <c r="D1444" s="2">
        <v>185.1464</v>
      </c>
      <c r="E1444" s="17">
        <f t="shared" si="155"/>
        <v>-1.07</v>
      </c>
      <c r="F1444" s="18">
        <f t="shared" si="158"/>
        <v>0</v>
      </c>
      <c r="G1444" s="21">
        <f t="shared" si="162"/>
        <v>5.6542679210369968E-3</v>
      </c>
      <c r="H1444" s="19">
        <f t="shared" si="156"/>
        <v>8.9401825656510003E-2</v>
      </c>
      <c r="I1444" s="20">
        <v>17396.900000000001</v>
      </c>
      <c r="J1444" s="18">
        <f t="shared" si="157"/>
        <v>-1.0705055117528142</v>
      </c>
    </row>
    <row r="1445" spans="1:10" ht="15" customHeight="1" x14ac:dyDescent="0.3">
      <c r="A1445" s="13">
        <f t="shared" si="161"/>
        <v>44460</v>
      </c>
      <c r="B1445" s="20">
        <v>25154.16</v>
      </c>
      <c r="C1445" s="23">
        <f t="shared" si="154"/>
        <v>0.95</v>
      </c>
      <c r="D1445" s="2">
        <v>186.90110000000001</v>
      </c>
      <c r="E1445" s="17">
        <f t="shared" si="155"/>
        <v>0.95</v>
      </c>
      <c r="F1445" s="18">
        <f t="shared" si="158"/>
        <v>0</v>
      </c>
      <c r="G1445" s="21">
        <f t="shared" si="162"/>
        <v>5.6542679210369968E-3</v>
      </c>
      <c r="H1445" s="19">
        <f t="shared" si="156"/>
        <v>8.9401825656510003E-2</v>
      </c>
      <c r="I1445" s="20">
        <v>17562</v>
      </c>
      <c r="J1445" s="18">
        <f t="shared" si="157"/>
        <v>0.94901965292666246</v>
      </c>
    </row>
    <row r="1446" spans="1:10" ht="15" customHeight="1" x14ac:dyDescent="0.3">
      <c r="A1446" s="13">
        <f t="shared" si="161"/>
        <v>44461</v>
      </c>
      <c r="B1446" s="20">
        <v>25132.15</v>
      </c>
      <c r="C1446" s="23">
        <f t="shared" si="154"/>
        <v>-0.09</v>
      </c>
      <c r="D1446" s="2">
        <v>186.7363</v>
      </c>
      <c r="E1446" s="17">
        <f t="shared" si="155"/>
        <v>-0.09</v>
      </c>
      <c r="F1446" s="18">
        <f t="shared" si="158"/>
        <v>0</v>
      </c>
      <c r="G1446" s="21">
        <f t="shared" si="162"/>
        <v>5.6135563727049602E-3</v>
      </c>
      <c r="H1446" s="19">
        <f t="shared" si="156"/>
        <v>8.8758119557503679E-2</v>
      </c>
      <c r="I1446" s="20">
        <v>17546.650000000001</v>
      </c>
      <c r="J1446" s="18">
        <f t="shared" si="157"/>
        <v>-8.740462361916948E-2</v>
      </c>
    </row>
    <row r="1447" spans="1:10" ht="15" customHeight="1" x14ac:dyDescent="0.3">
      <c r="A1447" s="13">
        <f t="shared" si="161"/>
        <v>44462</v>
      </c>
      <c r="B1447" s="20">
        <v>25527.919999999998</v>
      </c>
      <c r="C1447" s="23">
        <f t="shared" si="154"/>
        <v>1.57</v>
      </c>
      <c r="D1447" s="2">
        <v>189.67269999999999</v>
      </c>
      <c r="E1447" s="17">
        <f t="shared" si="155"/>
        <v>1.57</v>
      </c>
      <c r="F1447" s="18">
        <f t="shared" si="158"/>
        <v>0</v>
      </c>
      <c r="G1447" s="21">
        <f t="shared" si="162"/>
        <v>5.5722544441112725E-3</v>
      </c>
      <c r="H1447" s="19">
        <f t="shared" si="156"/>
        <v>8.8105078726935238E-2</v>
      </c>
      <c r="I1447" s="20">
        <v>17822.95</v>
      </c>
      <c r="J1447" s="18">
        <f t="shared" si="157"/>
        <v>1.5746595503985046</v>
      </c>
    </row>
    <row r="1448" spans="1:10" ht="15" customHeight="1" x14ac:dyDescent="0.3">
      <c r="A1448" s="13">
        <f t="shared" si="161"/>
        <v>44463</v>
      </c>
      <c r="B1448" s="20">
        <v>25571.24</v>
      </c>
      <c r="C1448" s="23">
        <f t="shared" si="154"/>
        <v>0.17</v>
      </c>
      <c r="D1448" s="2">
        <v>189.99250000000001</v>
      </c>
      <c r="E1448" s="17">
        <f t="shared" si="155"/>
        <v>0.17</v>
      </c>
      <c r="F1448" s="18">
        <f t="shared" si="158"/>
        <v>0</v>
      </c>
      <c r="G1448" s="21">
        <f t="shared" si="162"/>
        <v>5.5303489079814947E-3</v>
      </c>
      <c r="H1448" s="19">
        <f t="shared" si="156"/>
        <v>8.7442494023232356E-2</v>
      </c>
      <c r="I1448" s="20">
        <v>17853.2</v>
      </c>
      <c r="J1448" s="18">
        <f t="shared" si="157"/>
        <v>0.16972498940972172</v>
      </c>
    </row>
    <row r="1449" spans="1:10" ht="15" customHeight="1" x14ac:dyDescent="0.3">
      <c r="A1449" s="13">
        <f>A1448+3</f>
        <v>44466</v>
      </c>
      <c r="B1449" s="20">
        <v>25573.99</v>
      </c>
      <c r="C1449" s="23">
        <f t="shared" si="154"/>
        <v>0.01</v>
      </c>
      <c r="D1449" s="2">
        <v>190.01070000000001</v>
      </c>
      <c r="E1449" s="17">
        <f t="shared" si="155"/>
        <v>0.01</v>
      </c>
      <c r="F1449" s="18">
        <f t="shared" si="158"/>
        <v>0</v>
      </c>
      <c r="G1449" s="21">
        <f t="shared" si="162"/>
        <v>5.5303489079814947E-3</v>
      </c>
      <c r="H1449" s="19">
        <f t="shared" si="156"/>
        <v>8.7442494023232356E-2</v>
      </c>
      <c r="I1449" s="20">
        <v>17855.099999999999</v>
      </c>
      <c r="J1449" s="18">
        <f t="shared" si="157"/>
        <v>1.0642349830830422E-2</v>
      </c>
    </row>
    <row r="1450" spans="1:10" ht="15" customHeight="1" x14ac:dyDescent="0.3">
      <c r="A1450" s="13">
        <f t="shared" si="161"/>
        <v>44467</v>
      </c>
      <c r="B1450" s="20">
        <v>25421.46</v>
      </c>
      <c r="C1450" s="23">
        <f t="shared" si="154"/>
        <v>-0.6</v>
      </c>
      <c r="D1450" s="2">
        <v>188.8664</v>
      </c>
      <c r="E1450" s="17">
        <f t="shared" si="155"/>
        <v>-0.6</v>
      </c>
      <c r="F1450" s="18">
        <f t="shared" si="158"/>
        <v>0</v>
      </c>
      <c r="G1450" s="21">
        <f t="shared" si="162"/>
        <v>5.1710963722407773E-3</v>
      </c>
      <c r="H1450" s="19">
        <f t="shared" si="156"/>
        <v>8.1762212682573804E-2</v>
      </c>
      <c r="I1450" s="20">
        <v>17748.599999999999</v>
      </c>
      <c r="J1450" s="18">
        <f t="shared" si="157"/>
        <v>-0.59646823596619458</v>
      </c>
    </row>
    <row r="1451" spans="1:10" ht="15" customHeight="1" x14ac:dyDescent="0.3">
      <c r="A1451" s="13">
        <f t="shared" si="161"/>
        <v>44468</v>
      </c>
      <c r="B1451" s="20">
        <v>25367.99</v>
      </c>
      <c r="C1451" s="23">
        <f t="shared" si="154"/>
        <v>-0.21</v>
      </c>
      <c r="D1451" s="2">
        <v>188.4675</v>
      </c>
      <c r="E1451" s="17">
        <f t="shared" si="155"/>
        <v>-0.21</v>
      </c>
      <c r="F1451" s="18">
        <f t="shared" si="158"/>
        <v>0</v>
      </c>
      <c r="G1451" s="21">
        <f t="shared" si="162"/>
        <v>5.1710963722407773E-3</v>
      </c>
      <c r="H1451" s="19">
        <f t="shared" si="156"/>
        <v>8.1762212682573804E-2</v>
      </c>
      <c r="I1451" s="20">
        <v>17711.3</v>
      </c>
      <c r="J1451" s="18">
        <f t="shared" si="157"/>
        <v>-0.21015742086699388</v>
      </c>
    </row>
    <row r="1452" spans="1:10" ht="15" customHeight="1" x14ac:dyDescent="0.3">
      <c r="A1452" s="13">
        <f t="shared" si="161"/>
        <v>44469</v>
      </c>
      <c r="B1452" s="20">
        <v>25234.57</v>
      </c>
      <c r="C1452" s="23">
        <f t="shared" si="154"/>
        <v>-0.53</v>
      </c>
      <c r="D1452" s="2">
        <v>187.47669999999999</v>
      </c>
      <c r="E1452" s="17">
        <f t="shared" si="155"/>
        <v>-0.53</v>
      </c>
      <c r="F1452" s="18">
        <f t="shared" si="158"/>
        <v>0</v>
      </c>
      <c r="G1452" s="21">
        <f t="shared" si="162"/>
        <v>5.1710963722407773E-3</v>
      </c>
      <c r="H1452" s="19">
        <f t="shared" si="156"/>
        <v>8.1762212682573804E-2</v>
      </c>
      <c r="I1452" s="20">
        <v>17618.150000000001</v>
      </c>
      <c r="J1452" s="18">
        <f t="shared" si="157"/>
        <v>-0.52593541976025371</v>
      </c>
    </row>
    <row r="1453" spans="1:10" ht="15" customHeight="1" x14ac:dyDescent="0.3">
      <c r="A1453" s="13">
        <f t="shared" si="161"/>
        <v>44470</v>
      </c>
      <c r="B1453" s="20">
        <v>25111.25</v>
      </c>
      <c r="C1453" s="23">
        <f t="shared" si="154"/>
        <v>-0.49</v>
      </c>
      <c r="D1453" s="2">
        <v>186.55250000000001</v>
      </c>
      <c r="E1453" s="17">
        <f t="shared" si="155"/>
        <v>-0.49</v>
      </c>
      <c r="F1453" s="18">
        <f t="shared" si="158"/>
        <v>0</v>
      </c>
      <c r="G1453" s="21">
        <f t="shared" si="162"/>
        <v>5.1246382506424572E-3</v>
      </c>
      <c r="H1453" s="19">
        <f t="shared" si="156"/>
        <v>8.1027645282255034E-2</v>
      </c>
      <c r="I1453" s="20">
        <v>17532.05</v>
      </c>
      <c r="J1453" s="18">
        <f t="shared" si="157"/>
        <v>-0.48870057298866326</v>
      </c>
    </row>
    <row r="1454" spans="1:10" ht="15" customHeight="1" x14ac:dyDescent="0.3">
      <c r="A1454" s="13">
        <f>A1453+3</f>
        <v>44473</v>
      </c>
      <c r="B1454" s="20">
        <v>25339.32</v>
      </c>
      <c r="C1454" s="23">
        <f t="shared" si="154"/>
        <v>0.91</v>
      </c>
      <c r="D1454" s="53">
        <v>188.2492</v>
      </c>
      <c r="E1454" s="17">
        <f t="shared" si="155"/>
        <v>0.91</v>
      </c>
      <c r="F1454" s="18">
        <f t="shared" si="158"/>
        <v>0</v>
      </c>
      <c r="G1454" s="21">
        <f t="shared" si="162"/>
        <v>5.0922019885125767E-3</v>
      </c>
      <c r="H1454" s="19">
        <f t="shared" si="156"/>
        <v>8.0514782946691593E-2</v>
      </c>
      <c r="I1454" s="20">
        <v>17691.25</v>
      </c>
      <c r="J1454" s="18">
        <f t="shared" si="157"/>
        <v>0.90805125470210701</v>
      </c>
    </row>
    <row r="1455" spans="1:10" ht="15" customHeight="1" x14ac:dyDescent="0.3">
      <c r="A1455" s="13">
        <f t="shared" si="161"/>
        <v>44474</v>
      </c>
      <c r="B1455" s="20">
        <v>25526.98</v>
      </c>
      <c r="C1455" s="23">
        <f t="shared" si="154"/>
        <v>0.74</v>
      </c>
      <c r="D1455" s="53">
        <v>189.66499999999999</v>
      </c>
      <c r="E1455" s="17">
        <f t="shared" si="155"/>
        <v>0.75</v>
      </c>
      <c r="F1455" s="18">
        <f t="shared" si="158"/>
        <v>1.0000000000000009E-2</v>
      </c>
      <c r="G1455" s="21">
        <f t="shared" si="162"/>
        <v>5.1386356746298259E-3</v>
      </c>
      <c r="H1455" s="19">
        <f t="shared" si="156"/>
        <v>8.1248963988130835E-2</v>
      </c>
      <c r="I1455" s="20">
        <v>17822.3</v>
      </c>
      <c r="J1455" s="18">
        <f t="shared" si="157"/>
        <v>0.74076167596975495</v>
      </c>
    </row>
    <row r="1456" spans="1:10" ht="15" customHeight="1" x14ac:dyDescent="0.3">
      <c r="A1456" s="13">
        <f t="shared" si="161"/>
        <v>44475</v>
      </c>
      <c r="B1456" s="20">
        <v>25274.48</v>
      </c>
      <c r="C1456" s="23">
        <f t="shared" si="154"/>
        <v>-0.99</v>
      </c>
      <c r="D1456" s="53">
        <v>187.79069999999999</v>
      </c>
      <c r="E1456" s="17">
        <f t="shared" si="155"/>
        <v>-0.99</v>
      </c>
      <c r="F1456" s="18">
        <f t="shared" si="158"/>
        <v>0</v>
      </c>
      <c r="G1456" s="21">
        <f t="shared" si="162"/>
        <v>5.1386356746298259E-3</v>
      </c>
      <c r="H1456" s="19">
        <f t="shared" si="156"/>
        <v>8.1248963988130835E-2</v>
      </c>
      <c r="I1456" s="20">
        <v>17646</v>
      </c>
      <c r="J1456" s="18">
        <f t="shared" si="157"/>
        <v>-0.98921014683850728</v>
      </c>
    </row>
    <row r="1457" spans="1:19" ht="15" customHeight="1" x14ac:dyDescent="0.3">
      <c r="A1457" s="13">
        <f t="shared" si="161"/>
        <v>44476</v>
      </c>
      <c r="B1457" s="20">
        <v>25481.26</v>
      </c>
      <c r="C1457" s="23">
        <f t="shared" si="154"/>
        <v>0.82</v>
      </c>
      <c r="D1457" s="53">
        <v>189.3245</v>
      </c>
      <c r="E1457" s="17">
        <f t="shared" si="155"/>
        <v>0.82</v>
      </c>
      <c r="F1457" s="18">
        <f t="shared" si="158"/>
        <v>0</v>
      </c>
      <c r="G1457" s="21">
        <f t="shared" si="162"/>
        <v>5.1386356746298259E-3</v>
      </c>
      <c r="H1457" s="19">
        <f t="shared" si="156"/>
        <v>8.1248963988130835E-2</v>
      </c>
      <c r="I1457" s="20">
        <v>17790.349999999999</v>
      </c>
      <c r="J1457" s="18">
        <f t="shared" si="157"/>
        <v>0.81803241527824178</v>
      </c>
    </row>
    <row r="1458" spans="1:19" ht="15" customHeight="1" x14ac:dyDescent="0.3">
      <c r="A1458" s="13">
        <f t="shared" si="161"/>
        <v>44477</v>
      </c>
      <c r="B1458" s="20">
        <v>25631.38</v>
      </c>
      <c r="C1458" s="23">
        <f t="shared" si="154"/>
        <v>0.59</v>
      </c>
      <c r="D1458" s="53">
        <v>190.4401</v>
      </c>
      <c r="E1458" s="17">
        <f t="shared" si="155"/>
        <v>0.59</v>
      </c>
      <c r="F1458" s="18">
        <f t="shared" si="158"/>
        <v>0</v>
      </c>
      <c r="G1458" s="21">
        <f t="shared" si="162"/>
        <v>5.1386356746298259E-3</v>
      </c>
      <c r="H1458" s="19">
        <f t="shared" si="156"/>
        <v>8.1248963988130835E-2</v>
      </c>
      <c r="I1458" s="20">
        <v>17895.2</v>
      </c>
      <c r="J1458" s="18">
        <f t="shared" si="157"/>
        <v>0.58936445882178923</v>
      </c>
    </row>
    <row r="1459" spans="1:19" ht="15" customHeight="1" x14ac:dyDescent="0.3">
      <c r="A1459" s="13">
        <f>A1458+3</f>
        <v>44480</v>
      </c>
      <c r="B1459" s="20">
        <v>25704.1</v>
      </c>
      <c r="C1459" s="23">
        <f t="shared" si="154"/>
        <v>0.28000000000000003</v>
      </c>
      <c r="D1459" s="53">
        <v>190.9776</v>
      </c>
      <c r="E1459" s="17">
        <f t="shared" si="155"/>
        <v>0.28000000000000003</v>
      </c>
      <c r="F1459" s="18">
        <f t="shared" si="158"/>
        <v>0</v>
      </c>
      <c r="G1459" s="21">
        <f t="shared" si="162"/>
        <v>5.1386356746298259E-3</v>
      </c>
      <c r="H1459" s="19">
        <f t="shared" si="156"/>
        <v>8.1248963988130835E-2</v>
      </c>
      <c r="I1459" s="20">
        <v>17945.95</v>
      </c>
      <c r="J1459" s="18">
        <f t="shared" si="157"/>
        <v>0.28359560105503151</v>
      </c>
    </row>
    <row r="1460" spans="1:19" ht="15" customHeight="1" x14ac:dyDescent="0.3">
      <c r="A1460" s="13">
        <f t="shared" si="161"/>
        <v>44481</v>
      </c>
      <c r="B1460" s="20">
        <v>25770.01</v>
      </c>
      <c r="C1460" s="23">
        <f t="shared" si="154"/>
        <v>0.26</v>
      </c>
      <c r="D1460" s="53">
        <v>191.46719999999999</v>
      </c>
      <c r="E1460" s="17">
        <f t="shared" si="155"/>
        <v>0.26</v>
      </c>
      <c r="F1460" s="18">
        <f t="shared" si="158"/>
        <v>0</v>
      </c>
      <c r="G1460" s="21">
        <f t="shared" si="162"/>
        <v>5.1386356746298259E-3</v>
      </c>
      <c r="H1460" s="19">
        <f t="shared" si="156"/>
        <v>8.1248963988130835E-2</v>
      </c>
      <c r="I1460" s="20">
        <v>17991.95</v>
      </c>
      <c r="J1460" s="18">
        <f t="shared" si="157"/>
        <v>0.25632524330002032</v>
      </c>
    </row>
    <row r="1461" spans="1:19" ht="15" customHeight="1" x14ac:dyDescent="0.3">
      <c r="A1461" s="13">
        <f t="shared" si="161"/>
        <v>44482</v>
      </c>
      <c r="B1461" s="20">
        <v>26013.19</v>
      </c>
      <c r="C1461" s="23">
        <f t="shared" si="154"/>
        <v>0.94</v>
      </c>
      <c r="D1461" s="53">
        <v>193.27199999999999</v>
      </c>
      <c r="E1461" s="17">
        <f t="shared" si="155"/>
        <v>0.94</v>
      </c>
      <c r="F1461" s="18">
        <f t="shared" si="158"/>
        <v>0</v>
      </c>
      <c r="G1461" s="21">
        <f t="shared" si="162"/>
        <v>5.1386356746298259E-3</v>
      </c>
      <c r="H1461" s="19">
        <f t="shared" si="156"/>
        <v>8.1248963988130835E-2</v>
      </c>
      <c r="I1461" s="20">
        <v>18161.75</v>
      </c>
      <c r="J1461" s="18">
        <f t="shared" si="157"/>
        <v>0.94375540172132122</v>
      </c>
    </row>
    <row r="1462" spans="1:19" ht="15" customHeight="1" x14ac:dyDescent="0.3">
      <c r="A1462" s="13">
        <f t="shared" si="161"/>
        <v>44483</v>
      </c>
      <c r="B1462" s="20">
        <v>26268.828623000001</v>
      </c>
      <c r="C1462" s="23">
        <f t="shared" si="154"/>
        <v>0.98</v>
      </c>
      <c r="D1462" s="53">
        <v>195.17009999999999</v>
      </c>
      <c r="E1462" s="17">
        <f t="shared" si="155"/>
        <v>0.98</v>
      </c>
      <c r="F1462" s="18">
        <f t="shared" si="158"/>
        <v>0</v>
      </c>
      <c r="G1462" s="21">
        <f t="shared" si="162"/>
        <v>5.1386356746298259E-3</v>
      </c>
      <c r="H1462" s="19">
        <f t="shared" si="156"/>
        <v>8.1248963988130835E-2</v>
      </c>
      <c r="I1462" s="20">
        <v>18338.55</v>
      </c>
      <c r="J1462" s="18">
        <f t="shared" si="157"/>
        <v>0.97347447244896157</v>
      </c>
    </row>
    <row r="1463" spans="1:19" ht="15" customHeight="1" x14ac:dyDescent="0.3">
      <c r="A1463" s="13">
        <f>A1462+4</f>
        <v>44487</v>
      </c>
      <c r="B1463" s="20">
        <v>26467.206799</v>
      </c>
      <c r="C1463" s="23">
        <f t="shared" si="154"/>
        <v>0.76</v>
      </c>
      <c r="D1463" s="53">
        <v>196.63910000000001</v>
      </c>
      <c r="E1463" s="17">
        <f t="shared" si="155"/>
        <v>0.75</v>
      </c>
      <c r="F1463" s="18">
        <f t="shared" si="158"/>
        <v>-1.0000000000000009E-2</v>
      </c>
      <c r="G1463" s="21">
        <f t="shared" si="162"/>
        <v>5.1710963722407773E-3</v>
      </c>
      <c r="H1463" s="19">
        <f t="shared" si="156"/>
        <v>8.1762212682573804E-2</v>
      </c>
      <c r="I1463" s="20">
        <v>18477.05</v>
      </c>
      <c r="J1463" s="18">
        <f t="shared" si="157"/>
        <v>0.75523964544634126</v>
      </c>
    </row>
    <row r="1464" spans="1:19" ht="15" customHeight="1" x14ac:dyDescent="0.3">
      <c r="A1464" s="13">
        <f>A1463+1</f>
        <v>44488</v>
      </c>
      <c r="B1464" s="20">
        <v>26383.710057</v>
      </c>
      <c r="C1464" s="23">
        <f t="shared" si="154"/>
        <v>-0.32</v>
      </c>
      <c r="D1464" s="53">
        <v>196.02070000000001</v>
      </c>
      <c r="E1464" s="17">
        <f t="shared" si="155"/>
        <v>-0.31</v>
      </c>
      <c r="F1464" s="18">
        <f t="shared" si="158"/>
        <v>1.0000000000000009E-2</v>
      </c>
      <c r="G1464" s="21">
        <f t="shared" si="162"/>
        <v>5.2168278863470863E-3</v>
      </c>
      <c r="H1464" s="19">
        <f t="shared" si="156"/>
        <v>8.2485291409694073E-2</v>
      </c>
      <c r="I1464" s="20">
        <v>18418.75</v>
      </c>
      <c r="J1464" s="18">
        <f t="shared" si="157"/>
        <v>-0.31552655862271994</v>
      </c>
    </row>
    <row r="1465" spans="1:19" ht="15" customHeight="1" x14ac:dyDescent="0.3">
      <c r="A1465" s="13">
        <f t="shared" si="161"/>
        <v>44489</v>
      </c>
      <c r="B1465" s="20">
        <v>26165.779118999999</v>
      </c>
      <c r="C1465" s="23">
        <f t="shared" si="154"/>
        <v>-0.83</v>
      </c>
      <c r="D1465" s="53">
        <v>194.40289999999999</v>
      </c>
      <c r="E1465" s="17">
        <f t="shared" si="155"/>
        <v>-0.83</v>
      </c>
      <c r="F1465" s="18">
        <f t="shared" si="158"/>
        <v>0</v>
      </c>
      <c r="G1465" s="21">
        <f t="shared" si="162"/>
        <v>5.2168278863470863E-3</v>
      </c>
      <c r="H1465" s="19">
        <f t="shared" si="156"/>
        <v>8.2485291409694073E-2</v>
      </c>
      <c r="I1465" s="20">
        <v>18266.599999999999</v>
      </c>
      <c r="J1465" s="18">
        <f t="shared" si="157"/>
        <v>-0.82606040040720163</v>
      </c>
    </row>
    <row r="1466" spans="1:19" ht="15" customHeight="1" x14ac:dyDescent="0.3">
      <c r="A1466" s="13">
        <f t="shared" si="161"/>
        <v>44490</v>
      </c>
      <c r="B1466" s="20">
        <v>26042.592979000001</v>
      </c>
      <c r="C1466" s="23">
        <f t="shared" si="154"/>
        <v>-0.47</v>
      </c>
      <c r="D1466" s="53">
        <v>193.48599999999999</v>
      </c>
      <c r="E1466" s="17">
        <f t="shared" si="155"/>
        <v>-0.47</v>
      </c>
      <c r="F1466" s="18">
        <f t="shared" si="158"/>
        <v>0</v>
      </c>
      <c r="G1466" s="21">
        <f t="shared" si="162"/>
        <v>5.2168278863470863E-3</v>
      </c>
      <c r="H1466" s="19">
        <f t="shared" si="156"/>
        <v>8.2485291409694073E-2</v>
      </c>
      <c r="I1466" s="20">
        <v>18178.099999999999</v>
      </c>
      <c r="J1466" s="18">
        <f t="shared" si="157"/>
        <v>-0.48449081930955951</v>
      </c>
    </row>
    <row r="1467" spans="1:19" ht="15" customHeight="1" x14ac:dyDescent="0.3">
      <c r="A1467" s="13">
        <f t="shared" si="161"/>
        <v>44491</v>
      </c>
      <c r="B1467" s="20">
        <v>25952.007529999999</v>
      </c>
      <c r="C1467" s="23">
        <f t="shared" si="154"/>
        <v>-0.35</v>
      </c>
      <c r="D1467" s="53">
        <v>192.81370000000001</v>
      </c>
      <c r="E1467" s="17">
        <f t="shared" si="155"/>
        <v>-0.35</v>
      </c>
      <c r="F1467" s="18">
        <f t="shared" si="158"/>
        <v>0</v>
      </c>
      <c r="G1467" s="21">
        <f t="shared" si="162"/>
        <v>5.2168278863470863E-3</v>
      </c>
      <c r="H1467" s="19">
        <f t="shared" si="156"/>
        <v>8.2485291409694073E-2</v>
      </c>
      <c r="I1467" s="20">
        <v>18114.900000000001</v>
      </c>
      <c r="J1467" s="18">
        <f t="shared" si="157"/>
        <v>-0.34767109873967628</v>
      </c>
      <c r="S1467" s="52"/>
    </row>
    <row r="1468" spans="1:19" ht="15" customHeight="1" x14ac:dyDescent="0.3">
      <c r="A1468" s="13">
        <f>A1467+3</f>
        <v>44494</v>
      </c>
      <c r="B1468" s="20">
        <v>25967.035861</v>
      </c>
      <c r="C1468" s="23">
        <f t="shared" si="154"/>
        <v>0.06</v>
      </c>
      <c r="D1468" s="53">
        <v>192.92580000000001</v>
      </c>
      <c r="E1468" s="17">
        <f t="shared" si="155"/>
        <v>0.06</v>
      </c>
      <c r="F1468" s="18">
        <f t="shared" si="158"/>
        <v>0</v>
      </c>
      <c r="G1468" s="21">
        <f t="shared" si="162"/>
        <v>5.2168278863470863E-3</v>
      </c>
      <c r="H1468" s="19">
        <f t="shared" si="156"/>
        <v>8.2485291409694073E-2</v>
      </c>
      <c r="I1468" s="20">
        <v>18125.400000000001</v>
      </c>
      <c r="J1468" s="18">
        <f t="shared" si="157"/>
        <v>5.7963334050974605E-2</v>
      </c>
    </row>
    <row r="1469" spans="1:19" ht="15" customHeight="1" x14ac:dyDescent="0.3">
      <c r="A1469" s="13">
        <f>A1468+1</f>
        <v>44495</v>
      </c>
      <c r="B1469" s="20">
        <v>26196.045521</v>
      </c>
      <c r="C1469" s="23">
        <f t="shared" si="154"/>
        <v>0.88</v>
      </c>
      <c r="D1469" s="53">
        <v>194.624</v>
      </c>
      <c r="E1469" s="17">
        <f t="shared" si="155"/>
        <v>0.88</v>
      </c>
      <c r="F1469" s="18">
        <f t="shared" si="158"/>
        <v>0</v>
      </c>
      <c r="G1469" s="21">
        <f t="shared" si="162"/>
        <v>5.2168278863470863E-3</v>
      </c>
      <c r="H1469" s="19">
        <f t="shared" si="156"/>
        <v>8.2485291409694073E-2</v>
      </c>
      <c r="I1469" s="20">
        <v>18268.400000000001</v>
      </c>
      <c r="J1469" s="18">
        <f t="shared" si="157"/>
        <v>0.78894810597283371</v>
      </c>
    </row>
    <row r="1470" spans="1:19" ht="15" customHeight="1" x14ac:dyDescent="0.3">
      <c r="A1470" s="13">
        <f t="shared" si="161"/>
        <v>44496</v>
      </c>
      <c r="B1470" s="20">
        <v>26113.621933999999</v>
      </c>
      <c r="C1470" s="23">
        <f t="shared" si="154"/>
        <v>-0.31</v>
      </c>
      <c r="D1470" s="52">
        <v>194.0127</v>
      </c>
      <c r="E1470" s="17">
        <f t="shared" si="155"/>
        <v>-0.31</v>
      </c>
      <c r="F1470" s="18">
        <f t="shared" si="158"/>
        <v>0</v>
      </c>
      <c r="G1470" s="21">
        <f t="shared" si="162"/>
        <v>5.2168278863470863E-3</v>
      </c>
      <c r="H1470" s="19">
        <f t="shared" si="156"/>
        <v>8.2485291409694073E-2</v>
      </c>
      <c r="I1470" s="20">
        <v>18210.95</v>
      </c>
      <c r="J1470" s="18">
        <f t="shared" si="157"/>
        <v>-0.31447745834337282</v>
      </c>
    </row>
    <row r="1471" spans="1:19" ht="15" customHeight="1" x14ac:dyDescent="0.3">
      <c r="A1471" s="13">
        <f t="shared" si="161"/>
        <v>44497</v>
      </c>
      <c r="B1471" s="20">
        <v>25606.991260999999</v>
      </c>
      <c r="C1471" s="23">
        <f t="shared" si="154"/>
        <v>-1.94</v>
      </c>
      <c r="D1471" s="53">
        <v>190.25389999999999</v>
      </c>
      <c r="E1471" s="17">
        <f t="shared" si="155"/>
        <v>-1.94</v>
      </c>
      <c r="F1471" s="18">
        <f t="shared" si="158"/>
        <v>0</v>
      </c>
      <c r="G1471" s="21">
        <f t="shared" si="162"/>
        <v>5.2168278863470863E-3</v>
      </c>
      <c r="H1471" s="19">
        <f t="shared" si="156"/>
        <v>8.2485291409694073E-2</v>
      </c>
      <c r="I1471" s="20">
        <v>17857.25</v>
      </c>
      <c r="J1471" s="18">
        <f t="shared" si="157"/>
        <v>-1.9422380490858562</v>
      </c>
    </row>
    <row r="1472" spans="1:19" ht="15" customHeight="1" x14ac:dyDescent="0.3">
      <c r="A1472" s="13">
        <f t="shared" si="161"/>
        <v>44498</v>
      </c>
      <c r="B1472" s="20">
        <v>25340.829694</v>
      </c>
      <c r="C1472" s="23">
        <f t="shared" si="154"/>
        <v>-1.04</v>
      </c>
      <c r="D1472" s="53">
        <v>188.2775</v>
      </c>
      <c r="E1472" s="17">
        <f t="shared" si="155"/>
        <v>-1.04</v>
      </c>
      <c r="F1472" s="18">
        <f t="shared" si="158"/>
        <v>0</v>
      </c>
      <c r="G1472" s="21">
        <f t="shared" si="162"/>
        <v>5.1710963722407773E-3</v>
      </c>
      <c r="H1472" s="19">
        <f t="shared" si="156"/>
        <v>8.1762212682573804E-2</v>
      </c>
      <c r="I1472" s="20">
        <v>17671.650000000001</v>
      </c>
      <c r="J1472" s="18">
        <f t="shared" si="157"/>
        <v>-1.0393537638774086</v>
      </c>
    </row>
    <row r="1473" spans="1:15" ht="15" customHeight="1" x14ac:dyDescent="0.3">
      <c r="A1473" s="13">
        <f>A1472+3</f>
        <v>44501</v>
      </c>
      <c r="B1473" s="20">
        <v>25710.797284</v>
      </c>
      <c r="C1473" s="23">
        <f t="shared" si="154"/>
        <v>1.46</v>
      </c>
      <c r="D1473" s="53">
        <v>191.0213</v>
      </c>
      <c r="E1473" s="17">
        <f t="shared" si="155"/>
        <v>1.46</v>
      </c>
      <c r="F1473" s="18">
        <f t="shared" si="158"/>
        <v>0</v>
      </c>
      <c r="G1473" s="21">
        <f t="shared" si="162"/>
        <v>5.1710963722407773E-3</v>
      </c>
      <c r="H1473" s="19">
        <f t="shared" si="156"/>
        <v>8.1762212682573804E-2</v>
      </c>
      <c r="I1473" s="20">
        <v>17929.650000000001</v>
      </c>
      <c r="J1473" s="18">
        <f t="shared" si="157"/>
        <v>1.4599655380227652</v>
      </c>
    </row>
    <row r="1474" spans="1:15" ht="15" customHeight="1" x14ac:dyDescent="0.3">
      <c r="A1474" s="13">
        <f>A1473+1</f>
        <v>44502</v>
      </c>
      <c r="B1474" s="20">
        <v>25655.511681</v>
      </c>
      <c r="C1474" s="23">
        <f t="shared" si="154"/>
        <v>-0.22</v>
      </c>
      <c r="D1474" s="53">
        <v>190.6105</v>
      </c>
      <c r="E1474" s="17">
        <f t="shared" si="155"/>
        <v>-0.22</v>
      </c>
      <c r="F1474" s="18">
        <f t="shared" si="158"/>
        <v>0</v>
      </c>
      <c r="G1474" s="21">
        <f t="shared" si="162"/>
        <v>5.1386356746298259E-3</v>
      </c>
      <c r="H1474" s="19">
        <f t="shared" si="156"/>
        <v>8.1248963988130835E-2</v>
      </c>
      <c r="I1474" s="20">
        <v>17888.95</v>
      </c>
      <c r="J1474" s="18">
        <f t="shared" si="157"/>
        <v>-0.22699829611844474</v>
      </c>
    </row>
    <row r="1475" spans="1:15" ht="15" customHeight="1" x14ac:dyDescent="0.3">
      <c r="A1475" s="13">
        <f t="shared" si="161"/>
        <v>44503</v>
      </c>
      <c r="B1475" s="20">
        <v>25569.863947999998</v>
      </c>
      <c r="C1475" s="23">
        <f t="shared" si="154"/>
        <v>-0.33</v>
      </c>
      <c r="D1475" s="53">
        <v>189.97489999999999</v>
      </c>
      <c r="E1475" s="17">
        <f t="shared" si="155"/>
        <v>-0.33</v>
      </c>
      <c r="F1475" s="18">
        <f t="shared" si="158"/>
        <v>0</v>
      </c>
      <c r="G1475" s="21">
        <f t="shared" si="162"/>
        <v>5.1386356746298259E-3</v>
      </c>
      <c r="H1475" s="19">
        <f t="shared" si="156"/>
        <v>8.1248963988130835E-2</v>
      </c>
      <c r="I1475" s="20">
        <v>17829.2</v>
      </c>
      <c r="J1475" s="18">
        <f t="shared" si="157"/>
        <v>-0.33400507016901493</v>
      </c>
    </row>
    <row r="1476" spans="1:15" ht="15" customHeight="1" x14ac:dyDescent="0.3">
      <c r="A1476" s="13">
        <f>A1475+5</f>
        <v>44508</v>
      </c>
      <c r="B1476" s="20">
        <v>25913.085909000001</v>
      </c>
      <c r="C1476" s="23">
        <f t="shared" si="154"/>
        <v>1.34</v>
      </c>
      <c r="D1476" s="53">
        <v>192.51570000000001</v>
      </c>
      <c r="E1476" s="17">
        <f t="shared" si="155"/>
        <v>1.34</v>
      </c>
      <c r="F1476" s="18">
        <f t="shared" si="158"/>
        <v>0</v>
      </c>
      <c r="G1476" s="21">
        <f t="shared" si="162"/>
        <v>5.1056488829401359E-3</v>
      </c>
      <c r="H1476" s="19">
        <f t="shared" si="156"/>
        <v>8.0727397015926156E-2</v>
      </c>
      <c r="I1476" s="20">
        <v>18068.55</v>
      </c>
      <c r="J1476" s="18">
        <f t="shared" si="157"/>
        <v>1.3424606824759302</v>
      </c>
    </row>
    <row r="1477" spans="1:15" ht="15" customHeight="1" x14ac:dyDescent="0.3">
      <c r="A1477" s="13">
        <f>A1476+1</f>
        <v>44509</v>
      </c>
      <c r="B1477" s="20">
        <v>25878.278968999999</v>
      </c>
      <c r="C1477" s="23">
        <f t="shared" si="154"/>
        <v>-0.13</v>
      </c>
      <c r="D1477" s="53">
        <v>192.25810000000001</v>
      </c>
      <c r="E1477" s="17">
        <f t="shared" si="155"/>
        <v>-0.13</v>
      </c>
      <c r="F1477" s="18">
        <f t="shared" si="158"/>
        <v>0</v>
      </c>
      <c r="G1477" s="21">
        <f t="shared" si="162"/>
        <v>5.0721257327544971E-3</v>
      </c>
      <c r="H1477" s="19">
        <f t="shared" si="156"/>
        <v>8.0197349471273591E-2</v>
      </c>
      <c r="I1477" s="20">
        <v>18044.25</v>
      </c>
      <c r="J1477" s="18">
        <f t="shared" si="157"/>
        <v>-0.13448782553109837</v>
      </c>
    </row>
    <row r="1478" spans="1:15" ht="15" customHeight="1" x14ac:dyDescent="0.3">
      <c r="A1478" s="13">
        <f t="shared" si="161"/>
        <v>44510</v>
      </c>
      <c r="B1478" s="20">
        <v>25839.470735999999</v>
      </c>
      <c r="C1478" s="23">
        <f t="shared" si="154"/>
        <v>-0.15</v>
      </c>
      <c r="D1478" s="53">
        <v>191.97030000000001</v>
      </c>
      <c r="E1478" s="17">
        <f t="shared" si="155"/>
        <v>-0.15</v>
      </c>
      <c r="F1478" s="18">
        <f t="shared" si="158"/>
        <v>0</v>
      </c>
      <c r="G1478" s="21">
        <f t="shared" si="162"/>
        <v>5.0380555173187369E-3</v>
      </c>
      <c r="H1478" s="19">
        <f t="shared" si="156"/>
        <v>7.9658652065525443E-2</v>
      </c>
      <c r="I1478" s="20">
        <v>18017.2</v>
      </c>
      <c r="J1478" s="18">
        <f t="shared" si="157"/>
        <v>-0.14990925086938647</v>
      </c>
      <c r="O1478" s="2" t="s">
        <v>67</v>
      </c>
    </row>
    <row r="1479" spans="1:15" ht="15" customHeight="1" x14ac:dyDescent="0.3">
      <c r="A1479" s="13">
        <f t="shared" si="161"/>
        <v>44511</v>
      </c>
      <c r="B1479" s="20">
        <v>25639.320232999999</v>
      </c>
      <c r="C1479" s="23">
        <f t="shared" si="154"/>
        <v>-0.77</v>
      </c>
      <c r="D1479" s="53">
        <v>190.48519999999999</v>
      </c>
      <c r="E1479" s="17">
        <f t="shared" si="155"/>
        <v>-0.77</v>
      </c>
      <c r="F1479" s="18">
        <f t="shared" si="158"/>
        <v>0</v>
      </c>
      <c r="G1479" s="21">
        <f t="shared" si="162"/>
        <v>5.0380555173187369E-3</v>
      </c>
      <c r="H1479" s="19">
        <f t="shared" si="156"/>
        <v>7.9658652065525443E-2</v>
      </c>
      <c r="I1479" s="20">
        <v>17873.599999999999</v>
      </c>
      <c r="J1479" s="18">
        <f t="shared" si="157"/>
        <v>-0.79701618453478995</v>
      </c>
      <c r="M1479" s="2" t="s">
        <v>66</v>
      </c>
      <c r="N1479" s="345">
        <f>+A8</f>
        <v>42328</v>
      </c>
    </row>
    <row r="1480" spans="1:15" ht="15" customHeight="1" x14ac:dyDescent="0.3">
      <c r="A1480" s="13">
        <f t="shared" si="161"/>
        <v>44512</v>
      </c>
      <c r="B1480" s="20">
        <v>25968.016593</v>
      </c>
      <c r="C1480" s="23">
        <f t="shared" si="154"/>
        <v>1.28</v>
      </c>
      <c r="D1480" s="53">
        <v>192.9237</v>
      </c>
      <c r="E1480" s="17">
        <f t="shared" si="155"/>
        <v>1.28</v>
      </c>
      <c r="F1480" s="18">
        <f t="shared" si="158"/>
        <v>0</v>
      </c>
      <c r="G1480" s="21">
        <f t="shared" si="162"/>
        <v>5.0034270611266172E-3</v>
      </c>
      <c r="H1480" s="19">
        <f t="shared" si="156"/>
        <v>7.9111128098413142E-2</v>
      </c>
      <c r="I1480" s="20">
        <v>18102.75</v>
      </c>
      <c r="J1480" s="18">
        <f t="shared" si="157"/>
        <v>1.2820584549279468</v>
      </c>
    </row>
    <row r="1481" spans="1:15" ht="15" customHeight="1" x14ac:dyDescent="0.3">
      <c r="A1481" s="13">
        <f>A1480+3</f>
        <v>44515</v>
      </c>
      <c r="B1481" s="20">
        <v>25977.613253</v>
      </c>
      <c r="C1481" s="23">
        <f t="shared" ref="C1481:C1544" si="163">ROUND(((B1481-B1480)/B1480)*100,2)</f>
        <v>0.04</v>
      </c>
      <c r="D1481" s="53">
        <v>192.99430000000001</v>
      </c>
      <c r="E1481" s="17">
        <f t="shared" ref="E1481:E1544" si="164">ROUND(((D1481-D1480)/D1480)*100,2)</f>
        <v>0.04</v>
      </c>
      <c r="F1481" s="18">
        <f t="shared" si="158"/>
        <v>0</v>
      </c>
      <c r="G1481" s="21">
        <f t="shared" si="162"/>
        <v>4.9682286914105953E-3</v>
      </c>
      <c r="H1481" s="19">
        <f t="shared" ref="H1481:H1544" si="165">+G1481*(SQRT(250))</f>
        <v>7.8554593007276532E-2</v>
      </c>
      <c r="I1481" s="20">
        <v>18109.45</v>
      </c>
      <c r="J1481" s="18">
        <f t="shared" ref="J1481:J1494" si="166">+((I1481-I1480)/I1480)*100</f>
        <v>3.7010951374795147E-2</v>
      </c>
    </row>
    <row r="1482" spans="1:15" ht="15" customHeight="1" x14ac:dyDescent="0.3">
      <c r="A1482" s="13">
        <f>A1481+1</f>
        <v>44516</v>
      </c>
      <c r="B1482" s="20">
        <v>25819.490709000002</v>
      </c>
      <c r="C1482" s="23">
        <f t="shared" si="163"/>
        <v>-0.61</v>
      </c>
      <c r="D1482" s="53">
        <v>191.81899999999999</v>
      </c>
      <c r="E1482" s="17">
        <f t="shared" si="164"/>
        <v>-0.61</v>
      </c>
      <c r="F1482" s="18">
        <f t="shared" ref="F1482:F1545" si="167">E1482-C1482</f>
        <v>0</v>
      </c>
      <c r="G1482" s="21">
        <f t="shared" si="162"/>
        <v>4.9682286914105953E-3</v>
      </c>
      <c r="H1482" s="19">
        <f t="shared" si="165"/>
        <v>7.8554593007276532E-2</v>
      </c>
      <c r="I1482" s="20">
        <v>17999.2</v>
      </c>
      <c r="J1482" s="18">
        <f t="shared" si="166"/>
        <v>-0.60879816891181127</v>
      </c>
    </row>
    <row r="1483" spans="1:15" ht="15" customHeight="1" x14ac:dyDescent="0.3">
      <c r="A1483" s="13">
        <f t="shared" si="161"/>
        <v>44517</v>
      </c>
      <c r="B1483" s="20">
        <v>25675.200000000001</v>
      </c>
      <c r="C1483" s="23">
        <f t="shared" si="163"/>
        <v>-0.56000000000000005</v>
      </c>
      <c r="D1483" s="53">
        <v>190.7465</v>
      </c>
      <c r="E1483" s="17">
        <f t="shared" si="164"/>
        <v>-0.56000000000000005</v>
      </c>
      <c r="F1483" s="18">
        <f t="shared" si="167"/>
        <v>0</v>
      </c>
      <c r="G1483" s="21">
        <f t="shared" si="162"/>
        <v>4.9682286914105953E-3</v>
      </c>
      <c r="H1483" s="19">
        <f t="shared" si="165"/>
        <v>7.8554593007276532E-2</v>
      </c>
      <c r="I1483" s="20">
        <v>17898.650000000001</v>
      </c>
      <c r="J1483" s="18">
        <f t="shared" si="166"/>
        <v>-0.55863593937507927</v>
      </c>
    </row>
    <row r="1484" spans="1:15" ht="15" customHeight="1" x14ac:dyDescent="0.3">
      <c r="A1484" s="13">
        <f t="shared" si="161"/>
        <v>44518</v>
      </c>
      <c r="B1484" s="20">
        <v>25483.234648000001</v>
      </c>
      <c r="C1484" s="23">
        <f t="shared" si="163"/>
        <v>-0.75</v>
      </c>
      <c r="D1484" s="53">
        <v>189.32169999999999</v>
      </c>
      <c r="E1484" s="17">
        <f t="shared" si="164"/>
        <v>-0.75</v>
      </c>
      <c r="F1484" s="18">
        <f t="shared" si="167"/>
        <v>0</v>
      </c>
      <c r="G1484" s="21">
        <f t="shared" si="162"/>
        <v>4.9682286914105953E-3</v>
      </c>
      <c r="H1484" s="19">
        <f t="shared" si="165"/>
        <v>7.8554593007276532E-2</v>
      </c>
      <c r="I1484" s="20">
        <v>17764.8</v>
      </c>
      <c r="J1484" s="18">
        <f t="shared" si="166"/>
        <v>-0.74782176309387682</v>
      </c>
    </row>
    <row r="1485" spans="1:15" ht="15" customHeight="1" x14ac:dyDescent="0.3">
      <c r="A1485" s="13">
        <f>A1484+4</f>
        <v>44522</v>
      </c>
      <c r="B1485" s="20">
        <v>24990.270200999999</v>
      </c>
      <c r="C1485" s="23">
        <f t="shared" si="163"/>
        <v>-1.93</v>
      </c>
      <c r="D1485" s="53">
        <v>185.6602</v>
      </c>
      <c r="E1485" s="17">
        <f t="shared" si="164"/>
        <v>-1.93</v>
      </c>
      <c r="F1485" s="18">
        <f t="shared" si="167"/>
        <v>0</v>
      </c>
      <c r="G1485" s="21">
        <f t="shared" si="162"/>
        <v>4.9682286914105953E-3</v>
      </c>
      <c r="H1485" s="19">
        <f t="shared" si="165"/>
        <v>7.8554593007276532E-2</v>
      </c>
      <c r="I1485" s="20">
        <v>17416.55</v>
      </c>
      <c r="J1485" s="18">
        <f t="shared" si="166"/>
        <v>-1.9603372962262451</v>
      </c>
    </row>
    <row r="1486" spans="1:15" ht="15" customHeight="1" x14ac:dyDescent="0.3">
      <c r="A1486" s="13">
        <f>A1485+1</f>
        <v>44523</v>
      </c>
      <c r="B1486" s="20">
        <v>25114.82</v>
      </c>
      <c r="C1486" s="23">
        <f t="shared" si="163"/>
        <v>0.5</v>
      </c>
      <c r="D1486" s="53">
        <v>186.58359999999999</v>
      </c>
      <c r="E1486" s="17">
        <f t="shared" si="164"/>
        <v>0.5</v>
      </c>
      <c r="F1486" s="18">
        <f t="shared" si="167"/>
        <v>0</v>
      </c>
      <c r="G1486" s="21">
        <f t="shared" si="162"/>
        <v>4.9324482073316986E-3</v>
      </c>
      <c r="H1486" s="19">
        <f t="shared" si="165"/>
        <v>7.7988853879913E-2</v>
      </c>
      <c r="I1486" s="20">
        <v>17503.349999999999</v>
      </c>
      <c r="J1486" s="18">
        <f t="shared" si="166"/>
        <v>0.49837654414909544</v>
      </c>
    </row>
    <row r="1487" spans="1:15" ht="15" customHeight="1" x14ac:dyDescent="0.35">
      <c r="A1487" s="13">
        <f t="shared" si="161"/>
        <v>44524</v>
      </c>
      <c r="B1487" s="54">
        <v>24988.18</v>
      </c>
      <c r="C1487" s="23">
        <f t="shared" si="163"/>
        <v>-0.5</v>
      </c>
      <c r="D1487" s="55">
        <v>185.6422</v>
      </c>
      <c r="E1487" s="17">
        <f t="shared" si="164"/>
        <v>-0.5</v>
      </c>
      <c r="F1487" s="18">
        <f t="shared" si="167"/>
        <v>0</v>
      </c>
      <c r="G1487" s="21">
        <f t="shared" si="162"/>
        <v>4.9324482073316986E-3</v>
      </c>
      <c r="H1487" s="19">
        <f t="shared" si="165"/>
        <v>7.7988853879913E-2</v>
      </c>
      <c r="J1487" s="18">
        <f t="shared" si="166"/>
        <v>-100</v>
      </c>
    </row>
    <row r="1488" spans="1:15" ht="15" customHeight="1" x14ac:dyDescent="0.35">
      <c r="A1488" s="13">
        <f t="shared" si="161"/>
        <v>44525</v>
      </c>
      <c r="B1488" s="20">
        <v>25162.07</v>
      </c>
      <c r="C1488" s="23">
        <f t="shared" si="163"/>
        <v>0.7</v>
      </c>
      <c r="D1488" s="56">
        <v>186.93459999999999</v>
      </c>
      <c r="E1488" s="17">
        <f t="shared" si="164"/>
        <v>0.7</v>
      </c>
      <c r="F1488" s="18">
        <f t="shared" si="167"/>
        <v>0</v>
      </c>
      <c r="G1488" s="21">
        <f t="shared" si="162"/>
        <v>4.9324482073316986E-3</v>
      </c>
      <c r="H1488" s="19">
        <f t="shared" si="165"/>
        <v>7.7988853879913E-2</v>
      </c>
      <c r="J1488" s="18" t="e">
        <f t="shared" si="166"/>
        <v>#DIV/0!</v>
      </c>
    </row>
    <row r="1489" spans="1:10" ht="15" customHeight="1" x14ac:dyDescent="0.3">
      <c r="A1489" s="13">
        <f>A1488+1</f>
        <v>44526</v>
      </c>
      <c r="B1489" s="20">
        <v>24430.53</v>
      </c>
      <c r="C1489" s="23">
        <f t="shared" si="163"/>
        <v>-2.91</v>
      </c>
      <c r="D1489" s="53">
        <v>181.50319999999999</v>
      </c>
      <c r="E1489" s="17">
        <f t="shared" si="164"/>
        <v>-2.91</v>
      </c>
      <c r="F1489" s="18">
        <f t="shared" si="167"/>
        <v>0</v>
      </c>
      <c r="G1489" s="21">
        <f t="shared" si="162"/>
        <v>4.9324482073316986E-3</v>
      </c>
      <c r="H1489" s="19">
        <f t="shared" si="165"/>
        <v>7.7988853879913E-2</v>
      </c>
      <c r="J1489" s="18" t="e">
        <f t="shared" si="166"/>
        <v>#DIV/0!</v>
      </c>
    </row>
    <row r="1490" spans="1:10" ht="15" customHeight="1" x14ac:dyDescent="0.35">
      <c r="A1490" s="13">
        <f>A1489+3</f>
        <v>44529</v>
      </c>
      <c r="B1490" s="57">
        <v>24469.99</v>
      </c>
      <c r="C1490" s="23">
        <f t="shared" si="163"/>
        <v>0.16</v>
      </c>
      <c r="D1490" s="58">
        <v>181.797</v>
      </c>
      <c r="E1490" s="17">
        <f t="shared" si="164"/>
        <v>0.16</v>
      </c>
      <c r="F1490" s="18">
        <f t="shared" si="167"/>
        <v>0</v>
      </c>
      <c r="G1490" s="21">
        <f t="shared" si="162"/>
        <v>4.896072846637076E-3</v>
      </c>
      <c r="H1490" s="19">
        <f t="shared" si="165"/>
        <v>7.7413708927387137E-2</v>
      </c>
      <c r="J1490" s="18" t="e">
        <f t="shared" si="166"/>
        <v>#DIV/0!</v>
      </c>
    </row>
    <row r="1491" spans="1:10" ht="15" customHeight="1" x14ac:dyDescent="0.3">
      <c r="A1491" s="13">
        <f>A1490+1</f>
        <v>44530</v>
      </c>
      <c r="B1491">
        <v>24368.53</v>
      </c>
      <c r="C1491" s="23">
        <f t="shared" si="163"/>
        <v>-0.41</v>
      </c>
      <c r="D1491" s="52">
        <v>181.0428</v>
      </c>
      <c r="E1491" s="17">
        <f t="shared" si="164"/>
        <v>-0.41</v>
      </c>
      <c r="F1491" s="18">
        <f t="shared" si="167"/>
        <v>0</v>
      </c>
      <c r="G1491" s="21">
        <f t="shared" si="162"/>
        <v>4.896072846637076E-3</v>
      </c>
      <c r="H1491" s="19">
        <f t="shared" si="165"/>
        <v>7.7413708927387137E-2</v>
      </c>
      <c r="J1491" s="18" t="e">
        <f t="shared" si="166"/>
        <v>#DIV/0!</v>
      </c>
    </row>
    <row r="1492" spans="1:10" ht="15" customHeight="1" x14ac:dyDescent="0.35">
      <c r="A1492" s="13">
        <f t="shared" ref="A1492:A1493" si="168">A1491+1</f>
        <v>44531</v>
      </c>
      <c r="B1492" s="59">
        <v>24632.06</v>
      </c>
      <c r="C1492" s="23">
        <f t="shared" si="163"/>
        <v>1.08</v>
      </c>
      <c r="D1492" s="60">
        <v>182.99879999999999</v>
      </c>
      <c r="E1492" s="17">
        <f t="shared" si="164"/>
        <v>1.08</v>
      </c>
      <c r="F1492" s="18">
        <f t="shared" si="167"/>
        <v>0</v>
      </c>
      <c r="G1492" s="21">
        <f t="shared" si="162"/>
        <v>4.896072846637076E-3</v>
      </c>
      <c r="H1492" s="19">
        <f t="shared" si="165"/>
        <v>7.7413708927387137E-2</v>
      </c>
      <c r="J1492" s="18" t="e">
        <f t="shared" si="166"/>
        <v>#DIV/0!</v>
      </c>
    </row>
    <row r="1493" spans="1:10" ht="15" customHeight="1" x14ac:dyDescent="0.35">
      <c r="A1493" s="13">
        <f t="shared" si="168"/>
        <v>44532</v>
      </c>
      <c r="B1493">
        <v>24968.91</v>
      </c>
      <c r="C1493" s="23">
        <f t="shared" si="163"/>
        <v>1.37</v>
      </c>
      <c r="D1493" s="61">
        <v>185.49860000000001</v>
      </c>
      <c r="E1493" s="17">
        <f t="shared" si="164"/>
        <v>1.37</v>
      </c>
      <c r="F1493" s="18">
        <f t="shared" si="167"/>
        <v>0</v>
      </c>
      <c r="G1493" s="21">
        <f t="shared" si="162"/>
        <v>4.896072846637076E-3</v>
      </c>
      <c r="H1493" s="19">
        <f t="shared" si="165"/>
        <v>7.7413708927387137E-2</v>
      </c>
      <c r="J1493" s="18" t="e">
        <f t="shared" si="166"/>
        <v>#DIV/0!</v>
      </c>
    </row>
    <row r="1494" spans="1:10" ht="15" customHeight="1" x14ac:dyDescent="0.3">
      <c r="A1494" s="13">
        <f>A1493+1</f>
        <v>44533</v>
      </c>
      <c r="B1494">
        <v>24674.83</v>
      </c>
      <c r="C1494" s="23">
        <f t="shared" si="163"/>
        <v>-1.18</v>
      </c>
      <c r="D1494" s="52">
        <v>183.31229999999999</v>
      </c>
      <c r="E1494" s="17">
        <f t="shared" si="164"/>
        <v>-1.18</v>
      </c>
      <c r="F1494" s="18">
        <f t="shared" si="167"/>
        <v>0</v>
      </c>
      <c r="G1494" s="21">
        <f t="shared" si="162"/>
        <v>4.896072846637076E-3</v>
      </c>
      <c r="H1494" s="19">
        <f t="shared" si="165"/>
        <v>7.7413708927387137E-2</v>
      </c>
      <c r="J1494" s="18" t="e">
        <f t="shared" si="166"/>
        <v>#DIV/0!</v>
      </c>
    </row>
    <row r="1495" spans="1:10" ht="15" customHeight="1" x14ac:dyDescent="0.3">
      <c r="A1495" s="13">
        <f>A1494+3</f>
        <v>44536</v>
      </c>
      <c r="B1495">
        <v>24266.71</v>
      </c>
      <c r="C1495" s="23">
        <f t="shared" si="163"/>
        <v>-1.65</v>
      </c>
      <c r="D1495" s="52">
        <v>180.28190000000001</v>
      </c>
      <c r="E1495" s="17">
        <f t="shared" si="164"/>
        <v>-1.65</v>
      </c>
      <c r="F1495" s="18">
        <f t="shared" si="167"/>
        <v>0</v>
      </c>
      <c r="G1495" s="21">
        <f t="shared" ref="G1495:G1558" si="169">+STDEV(F1248:F1495)</f>
        <v>4.8590892495257807E-3</v>
      </c>
      <c r="H1495" s="19">
        <f t="shared" si="165"/>
        <v>7.6828946912698565E-2</v>
      </c>
    </row>
    <row r="1496" spans="1:10" ht="15" customHeight="1" x14ac:dyDescent="0.3">
      <c r="A1496" s="13">
        <f t="shared" ref="A1496:A1559" si="170">A1495+1</f>
        <v>44537</v>
      </c>
      <c r="B1496">
        <v>24646.18</v>
      </c>
      <c r="C1496" s="23">
        <f t="shared" si="163"/>
        <v>1.56</v>
      </c>
      <c r="D1496" s="52">
        <v>183.09780000000001</v>
      </c>
      <c r="E1496" s="17">
        <f t="shared" si="164"/>
        <v>1.56</v>
      </c>
      <c r="F1496" s="18">
        <f t="shared" si="167"/>
        <v>0</v>
      </c>
      <c r="G1496" s="21">
        <f t="shared" si="169"/>
        <v>4.8590892495257807E-3</v>
      </c>
      <c r="H1496" s="19">
        <f t="shared" si="165"/>
        <v>7.6828946912698565E-2</v>
      </c>
    </row>
    <row r="1497" spans="1:10" ht="15" customHeight="1" x14ac:dyDescent="0.3">
      <c r="A1497" s="13">
        <f t="shared" si="170"/>
        <v>44538</v>
      </c>
      <c r="B1497">
        <v>25066.62</v>
      </c>
      <c r="C1497" s="23">
        <f t="shared" si="163"/>
        <v>1.71</v>
      </c>
      <c r="D1497" s="52">
        <v>186.2184</v>
      </c>
      <c r="E1497" s="17">
        <f t="shared" si="164"/>
        <v>1.7</v>
      </c>
      <c r="F1497" s="18">
        <f t="shared" si="167"/>
        <v>-1.0000000000000009E-2</v>
      </c>
      <c r="G1497" s="21">
        <f t="shared" si="169"/>
        <v>4.896072846637076E-3</v>
      </c>
      <c r="H1497" s="19">
        <f t="shared" si="165"/>
        <v>7.7413708927387137E-2</v>
      </c>
    </row>
    <row r="1498" spans="1:10" ht="15" customHeight="1" x14ac:dyDescent="0.3">
      <c r="A1498" s="13">
        <f t="shared" si="170"/>
        <v>44539</v>
      </c>
      <c r="B1498">
        <v>25134.23</v>
      </c>
      <c r="C1498" s="23">
        <f t="shared" si="163"/>
        <v>0.27</v>
      </c>
      <c r="D1498" s="52">
        <v>186.72069999999999</v>
      </c>
      <c r="E1498" s="17">
        <f t="shared" si="164"/>
        <v>0.27</v>
      </c>
      <c r="F1498" s="18">
        <f t="shared" si="167"/>
        <v>0</v>
      </c>
      <c r="G1498" s="21">
        <f t="shared" si="169"/>
        <v>4.896072846637076E-3</v>
      </c>
      <c r="H1498" s="19">
        <f t="shared" si="165"/>
        <v>7.7413708927387137E-2</v>
      </c>
    </row>
    <row r="1499" spans="1:10" ht="15" customHeight="1" x14ac:dyDescent="0.3">
      <c r="A1499" s="13">
        <f t="shared" si="170"/>
        <v>44540</v>
      </c>
      <c r="B1499">
        <v>25126.240000000002</v>
      </c>
      <c r="C1499" s="23">
        <f t="shared" si="163"/>
        <v>-0.03</v>
      </c>
      <c r="D1499" s="52">
        <v>186.65979999999999</v>
      </c>
      <c r="E1499" s="17">
        <f t="shared" si="164"/>
        <v>-0.03</v>
      </c>
      <c r="F1499" s="18">
        <f t="shared" si="167"/>
        <v>0</v>
      </c>
      <c r="G1499" s="21">
        <f t="shared" si="169"/>
        <v>4.896072846637076E-3</v>
      </c>
      <c r="H1499" s="19">
        <f t="shared" si="165"/>
        <v>7.7413708927387137E-2</v>
      </c>
    </row>
    <row r="1500" spans="1:10" ht="15" customHeight="1" x14ac:dyDescent="0.3">
      <c r="A1500" s="13">
        <f>A1499+3</f>
        <v>44543</v>
      </c>
      <c r="B1500">
        <v>24921.02</v>
      </c>
      <c r="C1500" s="23">
        <f t="shared" si="163"/>
        <v>-0.82</v>
      </c>
      <c r="D1500" s="52">
        <v>185.13589999999999</v>
      </c>
      <c r="E1500" s="17">
        <f t="shared" si="164"/>
        <v>-0.82</v>
      </c>
      <c r="F1500" s="18">
        <f t="shared" si="167"/>
        <v>0</v>
      </c>
      <c r="G1500" s="21">
        <f t="shared" si="169"/>
        <v>4.8590892495257807E-3</v>
      </c>
      <c r="H1500" s="19">
        <f t="shared" si="165"/>
        <v>7.6828946912698565E-2</v>
      </c>
    </row>
    <row r="1501" spans="1:10" ht="15" customHeight="1" x14ac:dyDescent="0.35">
      <c r="A1501" s="13">
        <f t="shared" si="170"/>
        <v>44544</v>
      </c>
      <c r="B1501" s="62">
        <v>24858.79</v>
      </c>
      <c r="C1501" s="23">
        <f t="shared" si="163"/>
        <v>-0.25</v>
      </c>
      <c r="D1501" s="63">
        <v>184.67359999999999</v>
      </c>
      <c r="E1501" s="17">
        <f t="shared" si="164"/>
        <v>-0.25</v>
      </c>
      <c r="F1501" s="18">
        <f t="shared" si="167"/>
        <v>0</v>
      </c>
      <c r="G1501" s="21">
        <f t="shared" si="169"/>
        <v>4.8590892495257807E-3</v>
      </c>
      <c r="H1501" s="19">
        <f t="shared" si="165"/>
        <v>7.6828946912698565E-2</v>
      </c>
    </row>
    <row r="1502" spans="1:10" ht="15" customHeight="1" x14ac:dyDescent="0.35">
      <c r="A1502" s="13">
        <f t="shared" si="170"/>
        <v>44545</v>
      </c>
      <c r="B1502" s="64">
        <v>24710.3</v>
      </c>
      <c r="C1502" s="23">
        <f t="shared" si="163"/>
        <v>-0.6</v>
      </c>
      <c r="D1502" s="65">
        <v>183.57089999999999</v>
      </c>
      <c r="E1502" s="17">
        <f t="shared" si="164"/>
        <v>-0.6</v>
      </c>
      <c r="F1502" s="18">
        <f t="shared" si="167"/>
        <v>0</v>
      </c>
      <c r="G1502" s="21">
        <f t="shared" si="169"/>
        <v>4.8590892495257807E-3</v>
      </c>
      <c r="H1502" s="19">
        <f t="shared" si="165"/>
        <v>7.6828946912698565E-2</v>
      </c>
    </row>
    <row r="1503" spans="1:10" ht="15" customHeight="1" x14ac:dyDescent="0.35">
      <c r="A1503" s="13">
        <f t="shared" si="170"/>
        <v>44546</v>
      </c>
      <c r="B1503" s="66">
        <v>24749.01</v>
      </c>
      <c r="C1503" s="23">
        <f t="shared" si="163"/>
        <v>0.16</v>
      </c>
      <c r="D1503" s="67">
        <v>183.85810000000001</v>
      </c>
      <c r="E1503" s="17">
        <f t="shared" si="164"/>
        <v>0.16</v>
      </c>
      <c r="F1503" s="18">
        <f t="shared" si="167"/>
        <v>0</v>
      </c>
      <c r="G1503" s="21">
        <f t="shared" si="169"/>
        <v>4.8590892495257807E-3</v>
      </c>
      <c r="H1503" s="19">
        <f t="shared" si="165"/>
        <v>7.6828946912698565E-2</v>
      </c>
    </row>
    <row r="1504" spans="1:10" ht="15" customHeight="1" x14ac:dyDescent="0.3">
      <c r="A1504" s="13">
        <f t="shared" si="170"/>
        <v>44547</v>
      </c>
      <c r="B1504">
        <v>24371.37</v>
      </c>
      <c r="C1504" s="23">
        <f t="shared" si="163"/>
        <v>-1.53</v>
      </c>
      <c r="D1504" s="52">
        <v>181.05459999999999</v>
      </c>
      <c r="E1504" s="17">
        <f t="shared" si="164"/>
        <v>-1.52</v>
      </c>
      <c r="F1504" s="18">
        <f t="shared" si="167"/>
        <v>1.0000000000000009E-2</v>
      </c>
      <c r="G1504" s="21">
        <f t="shared" si="169"/>
        <v>4.90473434173966E-3</v>
      </c>
      <c r="H1504" s="19">
        <f t="shared" si="165"/>
        <v>7.7550659189719942E-2</v>
      </c>
    </row>
    <row r="1505" spans="1:27" ht="15" customHeight="1" x14ac:dyDescent="0.3">
      <c r="A1505" s="13">
        <f>A1504+3</f>
        <v>44550</v>
      </c>
      <c r="B1505">
        <v>23839.01</v>
      </c>
      <c r="C1505" s="23">
        <f t="shared" si="163"/>
        <v>-2.1800000000000002</v>
      </c>
      <c r="D1505" s="52">
        <v>177.10390000000001</v>
      </c>
      <c r="E1505" s="17">
        <f t="shared" si="164"/>
        <v>-2.1800000000000002</v>
      </c>
      <c r="F1505" s="18">
        <f t="shared" si="167"/>
        <v>0</v>
      </c>
      <c r="G1505" s="21">
        <f t="shared" si="169"/>
        <v>4.90473434173966E-3</v>
      </c>
      <c r="H1505" s="19">
        <f t="shared" si="165"/>
        <v>7.7550659189719942E-2</v>
      </c>
    </row>
    <row r="1506" spans="1:27" ht="15" customHeight="1" x14ac:dyDescent="0.35">
      <c r="A1506" s="13">
        <f t="shared" si="170"/>
        <v>44551</v>
      </c>
      <c r="B1506" s="68">
        <v>24063.78</v>
      </c>
      <c r="C1506" s="23">
        <f t="shared" si="163"/>
        <v>0.94</v>
      </c>
      <c r="D1506" s="69">
        <v>178.77189999999999</v>
      </c>
      <c r="E1506" s="17">
        <f t="shared" si="164"/>
        <v>0.94</v>
      </c>
      <c r="F1506" s="18">
        <f t="shared" si="167"/>
        <v>0</v>
      </c>
      <c r="G1506" s="21">
        <f t="shared" si="169"/>
        <v>4.90473434173966E-3</v>
      </c>
      <c r="H1506" s="19">
        <f t="shared" si="165"/>
        <v>7.7550659189719942E-2</v>
      </c>
    </row>
    <row r="1507" spans="1:27" ht="15" customHeight="1" x14ac:dyDescent="0.35">
      <c r="A1507" s="13">
        <f t="shared" si="170"/>
        <v>44552</v>
      </c>
      <c r="B1507" s="68">
        <v>24336.62</v>
      </c>
      <c r="C1507" s="23">
        <f t="shared" si="163"/>
        <v>1.1299999999999999</v>
      </c>
      <c r="D1507" s="69">
        <v>180.79740000000001</v>
      </c>
      <c r="E1507" s="17">
        <f t="shared" si="164"/>
        <v>1.1299999999999999</v>
      </c>
      <c r="F1507" s="18">
        <f t="shared" si="167"/>
        <v>0</v>
      </c>
      <c r="G1507" s="21">
        <f t="shared" si="169"/>
        <v>4.8590892495257807E-3</v>
      </c>
      <c r="H1507" s="19">
        <f t="shared" si="165"/>
        <v>7.6828946912698565E-2</v>
      </c>
    </row>
    <row r="1508" spans="1:27" ht="15" customHeight="1" x14ac:dyDescent="0.35">
      <c r="A1508" s="13">
        <f t="shared" si="170"/>
        <v>44553</v>
      </c>
      <c r="B1508" s="70">
        <v>24504.75</v>
      </c>
      <c r="C1508" s="23">
        <f t="shared" si="163"/>
        <v>0.69</v>
      </c>
      <c r="D1508" s="71">
        <v>182.0437</v>
      </c>
      <c r="E1508" s="17">
        <f t="shared" si="164"/>
        <v>0.69</v>
      </c>
      <c r="F1508" s="18">
        <f t="shared" si="167"/>
        <v>0</v>
      </c>
      <c r="G1508" s="21">
        <f t="shared" si="169"/>
        <v>4.812672097742228E-3</v>
      </c>
      <c r="H1508" s="19">
        <f t="shared" si="165"/>
        <v>7.6095027302029689E-2</v>
      </c>
    </row>
    <row r="1509" spans="1:27" ht="15" customHeight="1" x14ac:dyDescent="0.3">
      <c r="A1509" s="13">
        <f t="shared" si="170"/>
        <v>44554</v>
      </c>
      <c r="B1509">
        <v>24405.96</v>
      </c>
      <c r="C1509" s="23">
        <f t="shared" si="163"/>
        <v>-0.4</v>
      </c>
      <c r="D1509" s="52">
        <v>181.3092</v>
      </c>
      <c r="E1509" s="17">
        <f t="shared" si="164"/>
        <v>-0.4</v>
      </c>
      <c r="F1509" s="18">
        <f t="shared" si="167"/>
        <v>0</v>
      </c>
      <c r="G1509" s="21">
        <f t="shared" si="169"/>
        <v>4.812672097742228E-3</v>
      </c>
      <c r="H1509" s="19">
        <f t="shared" si="165"/>
        <v>7.6095027302029689E-2</v>
      </c>
    </row>
    <row r="1510" spans="1:27" ht="15" customHeight="1" x14ac:dyDescent="0.3">
      <c r="A1510" s="13">
        <f>A1509+3</f>
        <v>44557</v>
      </c>
      <c r="B1510">
        <v>24524.36</v>
      </c>
      <c r="C1510" s="23">
        <f t="shared" si="163"/>
        <v>0.49</v>
      </c>
      <c r="D1510" s="52">
        <v>182.1867</v>
      </c>
      <c r="E1510" s="17">
        <f t="shared" si="164"/>
        <v>0.48</v>
      </c>
      <c r="F1510" s="18">
        <f t="shared" si="167"/>
        <v>-1.0000000000000009E-2</v>
      </c>
      <c r="G1510" s="21">
        <f t="shared" si="169"/>
        <v>4.8496730527757626E-3</v>
      </c>
      <c r="H1510" s="19">
        <f t="shared" si="165"/>
        <v>7.6680063769566903E-2</v>
      </c>
    </row>
    <row r="1511" spans="1:27" ht="15" customHeight="1" x14ac:dyDescent="0.35">
      <c r="A1511" s="13">
        <f t="shared" si="170"/>
        <v>44558</v>
      </c>
      <c r="B1511" s="72">
        <v>24735.32</v>
      </c>
      <c r="C1511" s="23">
        <f t="shared" si="163"/>
        <v>0.86</v>
      </c>
      <c r="D1511" s="73">
        <v>183.75380000000001</v>
      </c>
      <c r="E1511" s="17">
        <f t="shared" si="164"/>
        <v>0.86</v>
      </c>
      <c r="F1511" s="18">
        <f t="shared" si="167"/>
        <v>0</v>
      </c>
      <c r="G1511" s="21">
        <f t="shared" si="169"/>
        <v>4.8496730527757626E-3</v>
      </c>
      <c r="H1511" s="19">
        <f t="shared" si="165"/>
        <v>7.6680063769566903E-2</v>
      </c>
    </row>
    <row r="1512" spans="1:27" ht="15" customHeight="1" x14ac:dyDescent="0.35">
      <c r="A1512" s="13">
        <f t="shared" si="170"/>
        <v>44559</v>
      </c>
      <c r="B1512" s="74">
        <v>24707.1</v>
      </c>
      <c r="C1512" s="23">
        <f t="shared" si="163"/>
        <v>-0.11</v>
      </c>
      <c r="D1512" s="75">
        <v>183.5444</v>
      </c>
      <c r="E1512" s="17">
        <f t="shared" si="164"/>
        <v>-0.11</v>
      </c>
      <c r="F1512" s="18">
        <f t="shared" si="167"/>
        <v>0</v>
      </c>
      <c r="G1512" s="21">
        <f t="shared" si="169"/>
        <v>4.8496730527757626E-3</v>
      </c>
      <c r="H1512" s="19">
        <f t="shared" si="165"/>
        <v>7.6680063769566903E-2</v>
      </c>
    </row>
    <row r="1513" spans="1:27" ht="15" customHeight="1" x14ac:dyDescent="0.35">
      <c r="A1513" s="13">
        <f t="shared" si="170"/>
        <v>44560</v>
      </c>
      <c r="B1513" s="76">
        <v>24693.25</v>
      </c>
      <c r="C1513" s="23">
        <f t="shared" si="163"/>
        <v>-0.06</v>
      </c>
      <c r="D1513" s="77">
        <v>183.44210000000001</v>
      </c>
      <c r="E1513" s="17">
        <f t="shared" si="164"/>
        <v>-0.06</v>
      </c>
      <c r="F1513" s="18">
        <f t="shared" si="167"/>
        <v>0</v>
      </c>
      <c r="G1513" s="21">
        <f t="shared" si="169"/>
        <v>4.8496730527757626E-3</v>
      </c>
      <c r="H1513" s="19">
        <f t="shared" si="165"/>
        <v>7.6680063769566903E-2</v>
      </c>
    </row>
    <row r="1514" spans="1:27" ht="15" customHeight="1" x14ac:dyDescent="0.35">
      <c r="A1514" s="13">
        <f t="shared" si="170"/>
        <v>44561</v>
      </c>
      <c r="B1514" s="78">
        <v>24908.71</v>
      </c>
      <c r="C1514" s="23">
        <f t="shared" si="163"/>
        <v>0.87</v>
      </c>
      <c r="D1514" s="79">
        <v>185.0444</v>
      </c>
      <c r="E1514" s="17">
        <f t="shared" si="164"/>
        <v>0.87</v>
      </c>
      <c r="F1514" s="18">
        <f t="shared" si="167"/>
        <v>0</v>
      </c>
      <c r="G1514" s="21">
        <f t="shared" si="169"/>
        <v>4.8024850995890501E-3</v>
      </c>
      <c r="H1514" s="19">
        <f t="shared" si="165"/>
        <v>7.5933956718609835E-2</v>
      </c>
      <c r="S1514" s="2">
        <f>+STDEV(F1390:F1514)</f>
        <v>3.5777087639996654E-3</v>
      </c>
      <c r="T1514" s="2">
        <f>_xlfn.STDEV.P(F1268:F1514)</f>
        <v>4.8023089399866275E-3</v>
      </c>
      <c r="V1514" s="2">
        <f>STDEV(F281:F1514)</f>
        <v>1.0419741981571954E-2</v>
      </c>
      <c r="X1514" s="18">
        <f>+S1514*(SQRT(250))</f>
        <v>5.6568542494923831E-2</v>
      </c>
      <c r="Y1514" s="18">
        <f>+T1514*(SQRT(250))</f>
        <v>7.5931171390733007E-2</v>
      </c>
      <c r="Z1514" s="20">
        <f>H1514</f>
        <v>7.5933956718609835E-2</v>
      </c>
      <c r="AA1514" s="18">
        <f>+V1514*(SQRT(250))</f>
        <v>0.16475058646521795</v>
      </c>
    </row>
    <row r="1515" spans="1:27" ht="15" customHeight="1" x14ac:dyDescent="0.35">
      <c r="A1515" s="13">
        <f>A1514+3</f>
        <v>44564</v>
      </c>
      <c r="B1515" s="80">
        <v>25298.63</v>
      </c>
      <c r="C1515" s="23">
        <f t="shared" si="163"/>
        <v>1.57</v>
      </c>
      <c r="D1515" s="81">
        <v>187.91810000000001</v>
      </c>
      <c r="E1515" s="17">
        <f t="shared" si="164"/>
        <v>1.55</v>
      </c>
      <c r="F1515" s="18">
        <f t="shared" si="167"/>
        <v>-2.0000000000000018E-2</v>
      </c>
      <c r="G1515" s="21">
        <f t="shared" si="169"/>
        <v>4.9570441592137818E-3</v>
      </c>
      <c r="H1515" s="19">
        <f t="shared" si="165"/>
        <v>7.837775002574944E-2</v>
      </c>
      <c r="S1515" s="2">
        <f t="shared" ref="S1515:S1578" si="171">+STDEV(F1391:F1515)</f>
        <v>3.9870758951327237E-3</v>
      </c>
      <c r="T1515" s="2">
        <f t="shared" ref="T1515:T1578" si="172">_xlfn.STDEV.P(F1269:F1515)</f>
        <v>4.9568281580447517E-3</v>
      </c>
      <c r="V1515" s="2">
        <f t="shared" ref="V1515:V1578" si="173">STDEV(F282:F1515)</f>
        <v>1.0434478751392242E-2</v>
      </c>
      <c r="X1515" s="18">
        <f t="shared" ref="X1515:Y1555" si="174">+S1515*(SQRT(250))</f>
        <v>6.3041205162870276E-2</v>
      </c>
      <c r="Y1515" s="18">
        <f t="shared" si="174"/>
        <v>7.8374334747392471E-2</v>
      </c>
      <c r="Z1515" s="20">
        <f t="shared" ref="Z1515:Z1578" si="175">H1515</f>
        <v>7.837775002574944E-2</v>
      </c>
      <c r="AA1515" s="18">
        <f t="shared" ref="AA1515:AA1578" si="176">+V1515*(SQRT(250))</f>
        <v>0.16498359525514666</v>
      </c>
    </row>
    <row r="1516" spans="1:27" ht="15" customHeight="1" x14ac:dyDescent="0.35">
      <c r="A1516" s="13">
        <f t="shared" si="170"/>
        <v>44565</v>
      </c>
      <c r="B1516" s="82">
        <v>25556.34</v>
      </c>
      <c r="C1516" s="23">
        <f t="shared" si="163"/>
        <v>1.02</v>
      </c>
      <c r="D1516" s="83">
        <v>189.82320000000001</v>
      </c>
      <c r="E1516" s="17">
        <f t="shared" si="164"/>
        <v>1.01</v>
      </c>
      <c r="F1516" s="18">
        <f t="shared" si="167"/>
        <v>-1.0000000000000009E-2</v>
      </c>
      <c r="G1516" s="21">
        <f t="shared" si="169"/>
        <v>4.9916673416484838E-3</v>
      </c>
      <c r="H1516" s="19">
        <f t="shared" si="165"/>
        <v>7.89251906074354E-2</v>
      </c>
      <c r="S1516" s="2">
        <f t="shared" si="171"/>
        <v>4.0766842947068758E-3</v>
      </c>
      <c r="T1516" s="2">
        <f t="shared" si="172"/>
        <v>4.9568281580447534E-3</v>
      </c>
      <c r="V1516" s="2">
        <f t="shared" si="173"/>
        <v>1.0437945610454967E-2</v>
      </c>
      <c r="X1516" s="18">
        <f t="shared" si="174"/>
        <v>6.4458038363554196E-2</v>
      </c>
      <c r="Y1516" s="18">
        <f t="shared" si="174"/>
        <v>7.8374334747392499E-2</v>
      </c>
      <c r="Z1516" s="20">
        <f t="shared" si="175"/>
        <v>7.89251906074354E-2</v>
      </c>
      <c r="AA1516" s="18">
        <f t="shared" si="176"/>
        <v>0.16503841110997169</v>
      </c>
    </row>
    <row r="1517" spans="1:27" ht="15" customHeight="1" x14ac:dyDescent="0.35">
      <c r="A1517" s="13">
        <f t="shared" si="170"/>
        <v>44566</v>
      </c>
      <c r="B1517" s="84">
        <v>25728.58</v>
      </c>
      <c r="C1517" s="23">
        <f t="shared" si="163"/>
        <v>0.67</v>
      </c>
      <c r="D1517" s="85">
        <v>191.09299999999999</v>
      </c>
      <c r="E1517" s="17">
        <f t="shared" si="164"/>
        <v>0.67</v>
      </c>
      <c r="F1517" s="18">
        <f t="shared" si="167"/>
        <v>0</v>
      </c>
      <c r="G1517" s="21">
        <f t="shared" si="169"/>
        <v>4.9570441592137826E-3</v>
      </c>
      <c r="H1517" s="19">
        <f t="shared" si="165"/>
        <v>7.8377750025749454E-2</v>
      </c>
      <c r="S1517" s="2">
        <f t="shared" si="171"/>
        <v>4.0766842947068758E-3</v>
      </c>
      <c r="T1517" s="2">
        <f t="shared" si="172"/>
        <v>4.9568281580447534E-3</v>
      </c>
      <c r="V1517" s="2">
        <f t="shared" si="173"/>
        <v>1.0437945610454967E-2</v>
      </c>
      <c r="X1517" s="18">
        <f t="shared" si="174"/>
        <v>6.4458038363554196E-2</v>
      </c>
      <c r="Y1517" s="18">
        <f t="shared" si="174"/>
        <v>7.8374334747392499E-2</v>
      </c>
      <c r="Z1517" s="20">
        <f t="shared" si="175"/>
        <v>7.8377750025749454E-2</v>
      </c>
      <c r="AA1517" s="18">
        <f t="shared" si="176"/>
        <v>0.16503841110997169</v>
      </c>
    </row>
    <row r="1518" spans="1:27" ht="15" customHeight="1" x14ac:dyDescent="0.35">
      <c r="A1518" s="13">
        <f t="shared" si="170"/>
        <v>44567</v>
      </c>
      <c r="B1518" s="86">
        <v>25471.18</v>
      </c>
      <c r="C1518" s="23">
        <f t="shared" si="163"/>
        <v>-1</v>
      </c>
      <c r="D1518" s="87">
        <v>189.18100000000001</v>
      </c>
      <c r="E1518" s="17">
        <f t="shared" si="164"/>
        <v>-1</v>
      </c>
      <c r="F1518" s="18">
        <f t="shared" si="167"/>
        <v>0</v>
      </c>
      <c r="G1518" s="21">
        <f t="shared" si="169"/>
        <v>4.9570441592137826E-3</v>
      </c>
      <c r="H1518" s="19">
        <f t="shared" si="165"/>
        <v>7.8377750025749454E-2</v>
      </c>
      <c r="S1518" s="2">
        <f t="shared" si="171"/>
        <v>4.0766842947068758E-3</v>
      </c>
      <c r="T1518" s="2">
        <f t="shared" si="172"/>
        <v>4.9568281580447534E-3</v>
      </c>
      <c r="V1518" s="2">
        <f t="shared" si="173"/>
        <v>1.0437945610454967E-2</v>
      </c>
      <c r="X1518" s="18">
        <f t="shared" si="174"/>
        <v>6.4458038363554196E-2</v>
      </c>
      <c r="Y1518" s="18">
        <f t="shared" si="174"/>
        <v>7.8374334747392499E-2</v>
      </c>
      <c r="Z1518" s="20">
        <f t="shared" si="175"/>
        <v>7.8377750025749454E-2</v>
      </c>
      <c r="AA1518" s="18">
        <f t="shared" si="176"/>
        <v>0.16503841110997169</v>
      </c>
    </row>
    <row r="1519" spans="1:27" ht="15" customHeight="1" x14ac:dyDescent="0.35">
      <c r="A1519" s="13">
        <f t="shared" si="170"/>
        <v>44568</v>
      </c>
      <c r="B1519" s="88">
        <v>25567.06</v>
      </c>
      <c r="C1519" s="23">
        <f t="shared" si="163"/>
        <v>0.38</v>
      </c>
      <c r="D1519" s="89">
        <v>189.8896</v>
      </c>
      <c r="E1519" s="17">
        <f t="shared" si="164"/>
        <v>0.37</v>
      </c>
      <c r="F1519" s="18">
        <f t="shared" si="167"/>
        <v>-1.0000000000000009E-2</v>
      </c>
      <c r="G1519" s="21">
        <f t="shared" si="169"/>
        <v>4.9916673416484847E-3</v>
      </c>
      <c r="H1519" s="19">
        <f t="shared" si="165"/>
        <v>7.8925190607435414E-2</v>
      </c>
      <c r="S1519" s="2">
        <f t="shared" si="171"/>
        <v>4.0766842947068758E-3</v>
      </c>
      <c r="T1519" s="2">
        <f t="shared" si="172"/>
        <v>4.9568281580447534E-3</v>
      </c>
      <c r="V1519" s="2">
        <f t="shared" si="173"/>
        <v>1.0441405023896398E-2</v>
      </c>
      <c r="X1519" s="18">
        <f t="shared" si="174"/>
        <v>6.4458038363554196E-2</v>
      </c>
      <c r="Y1519" s="18">
        <f t="shared" si="174"/>
        <v>7.8374334747392499E-2</v>
      </c>
      <c r="Z1519" s="20">
        <f t="shared" si="175"/>
        <v>7.8925190607435414E-2</v>
      </c>
      <c r="AA1519" s="18">
        <f t="shared" si="176"/>
        <v>0.1650931092391873</v>
      </c>
    </row>
    <row r="1520" spans="1:27" ht="15" customHeight="1" x14ac:dyDescent="0.35">
      <c r="A1520" s="13">
        <f>A1519+3</f>
        <v>44571</v>
      </c>
      <c r="B1520" s="90">
        <v>25840.62</v>
      </c>
      <c r="C1520" s="23">
        <f t="shared" si="163"/>
        <v>1.07</v>
      </c>
      <c r="D1520" s="91">
        <v>191.9187</v>
      </c>
      <c r="E1520" s="17">
        <f t="shared" si="164"/>
        <v>1.07</v>
      </c>
      <c r="F1520" s="18">
        <f t="shared" si="167"/>
        <v>0</v>
      </c>
      <c r="G1520" s="21">
        <f t="shared" si="169"/>
        <v>4.9570441592137826E-3</v>
      </c>
      <c r="H1520" s="19">
        <f t="shared" si="165"/>
        <v>7.8377750025749454E-2</v>
      </c>
      <c r="S1520" s="2">
        <f t="shared" si="171"/>
        <v>3.9643573290330534E-3</v>
      </c>
      <c r="T1520" s="2">
        <f t="shared" si="172"/>
        <v>4.9096476756456059E-3</v>
      </c>
      <c r="V1520" s="2">
        <f t="shared" si="173"/>
        <v>1.0437945610454967E-2</v>
      </c>
      <c r="X1520" s="18">
        <f t="shared" si="174"/>
        <v>6.2681993092630048E-2</v>
      </c>
      <c r="Y1520" s="18">
        <f t="shared" si="174"/>
        <v>7.7628345819958547E-2</v>
      </c>
      <c r="Z1520" s="20">
        <f t="shared" si="175"/>
        <v>7.8377750025749454E-2</v>
      </c>
      <c r="AA1520" s="18">
        <f t="shared" si="176"/>
        <v>0.16503841110997169</v>
      </c>
    </row>
    <row r="1521" spans="1:27" ht="15" customHeight="1" x14ac:dyDescent="0.35">
      <c r="A1521" s="13">
        <f t="shared" si="170"/>
        <v>44572</v>
      </c>
      <c r="B1521" s="92">
        <v>25915.89</v>
      </c>
      <c r="C1521" s="23">
        <f t="shared" si="163"/>
        <v>0.28999999999999998</v>
      </c>
      <c r="D1521" s="93">
        <v>192.4734</v>
      </c>
      <c r="E1521" s="17">
        <f t="shared" si="164"/>
        <v>0.28999999999999998</v>
      </c>
      <c r="F1521" s="18">
        <f t="shared" si="167"/>
        <v>0</v>
      </c>
      <c r="G1521" s="21">
        <f t="shared" si="169"/>
        <v>4.9098906556551509E-3</v>
      </c>
      <c r="H1521" s="19">
        <f t="shared" si="165"/>
        <v>7.7632187671238806E-2</v>
      </c>
      <c r="S1521" s="2">
        <f t="shared" si="171"/>
        <v>3.9643573290330534E-3</v>
      </c>
      <c r="T1521" s="2">
        <f t="shared" si="172"/>
        <v>4.9096476756456059E-3</v>
      </c>
      <c r="V1521" s="2">
        <f t="shared" si="173"/>
        <v>1.0437945610454967E-2</v>
      </c>
      <c r="X1521" s="18">
        <f t="shared" si="174"/>
        <v>6.2681993092630048E-2</v>
      </c>
      <c r="Y1521" s="18">
        <f t="shared" si="174"/>
        <v>7.7628345819958547E-2</v>
      </c>
      <c r="Z1521" s="20">
        <f t="shared" si="175"/>
        <v>7.7632187671238806E-2</v>
      </c>
      <c r="AA1521" s="18">
        <f t="shared" si="176"/>
        <v>0.16503841110997169</v>
      </c>
    </row>
    <row r="1522" spans="1:27" ht="15" customHeight="1" x14ac:dyDescent="0.35">
      <c r="A1522" s="13">
        <f t="shared" si="170"/>
        <v>44573</v>
      </c>
      <c r="B1522" s="94">
        <v>26140.68</v>
      </c>
      <c r="C1522" s="23">
        <f t="shared" si="163"/>
        <v>0.87</v>
      </c>
      <c r="D1522" s="95">
        <v>194.1301</v>
      </c>
      <c r="E1522" s="17">
        <f t="shared" si="164"/>
        <v>0.86</v>
      </c>
      <c r="F1522" s="18">
        <f t="shared" si="167"/>
        <v>-1.0000000000000009E-2</v>
      </c>
      <c r="G1522" s="21">
        <f t="shared" si="169"/>
        <v>4.9445138605819774E-3</v>
      </c>
      <c r="H1522" s="19">
        <f t="shared" si="165"/>
        <v>7.817962860855647E-2</v>
      </c>
      <c r="S1522" s="2">
        <f t="shared" si="171"/>
        <v>4.0512841452811565E-3</v>
      </c>
      <c r="T1522" s="2">
        <f t="shared" si="172"/>
        <v>4.9096476756456059E-3</v>
      </c>
      <c r="V1522" s="2">
        <f t="shared" si="173"/>
        <v>1.0441405023896398E-2</v>
      </c>
      <c r="X1522" s="18">
        <f t="shared" si="174"/>
        <v>6.4056426738084746E-2</v>
      </c>
      <c r="Y1522" s="18">
        <f t="shared" si="174"/>
        <v>7.7628345819958547E-2</v>
      </c>
      <c r="Z1522" s="20">
        <f t="shared" si="175"/>
        <v>7.817962860855647E-2</v>
      </c>
      <c r="AA1522" s="18">
        <f t="shared" si="176"/>
        <v>0.1650931092391873</v>
      </c>
    </row>
    <row r="1523" spans="1:27" ht="15" customHeight="1" x14ac:dyDescent="0.35">
      <c r="A1523" s="13">
        <f t="shared" si="170"/>
        <v>44574</v>
      </c>
      <c r="B1523" s="96">
        <v>26205.87</v>
      </c>
      <c r="C1523" s="23">
        <f t="shared" si="163"/>
        <v>0.25</v>
      </c>
      <c r="D1523" s="97">
        <v>194.6139</v>
      </c>
      <c r="E1523" s="17">
        <f t="shared" si="164"/>
        <v>0.25</v>
      </c>
      <c r="F1523" s="18">
        <f t="shared" si="167"/>
        <v>0</v>
      </c>
      <c r="G1523" s="21">
        <f t="shared" si="169"/>
        <v>4.9098906556551509E-3</v>
      </c>
      <c r="H1523" s="19">
        <f t="shared" si="165"/>
        <v>7.7632187671238806E-2</v>
      </c>
      <c r="S1523" s="2">
        <f t="shared" si="171"/>
        <v>4.0512841452811565E-3</v>
      </c>
      <c r="T1523" s="2">
        <f t="shared" si="172"/>
        <v>4.9096476756456059E-3</v>
      </c>
      <c r="V1523" s="2">
        <f t="shared" si="173"/>
        <v>1.0441405023896398E-2</v>
      </c>
      <c r="X1523" s="18">
        <f t="shared" si="174"/>
        <v>6.4056426738084746E-2</v>
      </c>
      <c r="Y1523" s="18">
        <f t="shared" si="174"/>
        <v>7.7628345819958547E-2</v>
      </c>
      <c r="Z1523" s="20">
        <f t="shared" si="175"/>
        <v>7.7632187671238806E-2</v>
      </c>
      <c r="AA1523" s="18">
        <f t="shared" si="176"/>
        <v>0.1650931092391873</v>
      </c>
    </row>
    <row r="1524" spans="1:27" ht="15" customHeight="1" x14ac:dyDescent="0.35">
      <c r="A1524" s="13">
        <f t="shared" si="170"/>
        <v>44575</v>
      </c>
      <c r="B1524" s="96">
        <v>26202.97</v>
      </c>
      <c r="C1524" s="23">
        <f t="shared" si="163"/>
        <v>-0.01</v>
      </c>
      <c r="D1524" s="97">
        <v>194.5925</v>
      </c>
      <c r="E1524" s="17">
        <f t="shared" si="164"/>
        <v>-0.01</v>
      </c>
      <c r="F1524" s="18">
        <f t="shared" si="167"/>
        <v>0</v>
      </c>
      <c r="G1524" s="21">
        <f t="shared" si="169"/>
        <v>4.9098906556551509E-3</v>
      </c>
      <c r="H1524" s="19">
        <f t="shared" si="165"/>
        <v>7.7632187671238806E-2</v>
      </c>
      <c r="S1524" s="2">
        <f t="shared" si="171"/>
        <v>4.0512841452811565E-3</v>
      </c>
      <c r="T1524" s="2">
        <f t="shared" si="172"/>
        <v>4.9096476756456059E-3</v>
      </c>
      <c r="V1524" s="2">
        <f t="shared" si="173"/>
        <v>1.0441405023896398E-2</v>
      </c>
      <c r="X1524" s="18">
        <f t="shared" si="174"/>
        <v>6.4056426738084746E-2</v>
      </c>
      <c r="Y1524" s="18">
        <f t="shared" si="174"/>
        <v>7.7628345819958547E-2</v>
      </c>
      <c r="Z1524" s="20">
        <f t="shared" si="175"/>
        <v>7.7632187671238806E-2</v>
      </c>
      <c r="AA1524" s="18">
        <f t="shared" si="176"/>
        <v>0.1650931092391873</v>
      </c>
    </row>
    <row r="1525" spans="1:27" ht="15" customHeight="1" x14ac:dyDescent="0.35">
      <c r="A1525" s="13">
        <f>A1524+3</f>
        <v>44578</v>
      </c>
      <c r="B1525" s="98">
        <v>26278.07</v>
      </c>
      <c r="C1525" s="23">
        <f t="shared" si="163"/>
        <v>0.28999999999999998</v>
      </c>
      <c r="D1525" s="99">
        <v>195.14660000000001</v>
      </c>
      <c r="E1525" s="17">
        <f t="shared" si="164"/>
        <v>0.28000000000000003</v>
      </c>
      <c r="F1525" s="18">
        <f t="shared" si="167"/>
        <v>-9.9999999999999534E-3</v>
      </c>
      <c r="G1525" s="21">
        <f t="shared" si="169"/>
        <v>4.9445138605819765E-3</v>
      </c>
      <c r="H1525" s="19">
        <f t="shared" si="165"/>
        <v>7.8179628608556456E-2</v>
      </c>
      <c r="S1525" s="2">
        <f t="shared" si="171"/>
        <v>4.0512841452811565E-3</v>
      </c>
      <c r="T1525" s="2">
        <f t="shared" si="172"/>
        <v>4.944246515283651E-3</v>
      </c>
      <c r="V1525" s="2">
        <f t="shared" si="173"/>
        <v>1.044485699911467E-2</v>
      </c>
      <c r="X1525" s="18">
        <f t="shared" si="174"/>
        <v>6.4056426738084746E-2</v>
      </c>
      <c r="Y1525" s="18">
        <f t="shared" si="174"/>
        <v>7.8175401508234238E-2</v>
      </c>
      <c r="Z1525" s="20">
        <f t="shared" si="175"/>
        <v>7.8179628608556456E-2</v>
      </c>
      <c r="AA1525" s="18">
        <f t="shared" si="176"/>
        <v>0.16514768975976829</v>
      </c>
    </row>
    <row r="1526" spans="1:27" ht="15" customHeight="1" x14ac:dyDescent="0.35">
      <c r="A1526" s="13">
        <f t="shared" si="170"/>
        <v>44579</v>
      </c>
      <c r="B1526" s="100">
        <v>25998.14</v>
      </c>
      <c r="C1526" s="23">
        <f t="shared" si="163"/>
        <v>-1.07</v>
      </c>
      <c r="D1526" s="101">
        <v>193.0675</v>
      </c>
      <c r="E1526" s="17">
        <f t="shared" si="164"/>
        <v>-1.07</v>
      </c>
      <c r="F1526" s="18">
        <f t="shared" si="167"/>
        <v>0</v>
      </c>
      <c r="G1526" s="21">
        <f t="shared" si="169"/>
        <v>4.9445138605819765E-3</v>
      </c>
      <c r="H1526" s="19">
        <f t="shared" si="165"/>
        <v>7.8179628608556456E-2</v>
      </c>
      <c r="S1526" s="2">
        <f t="shared" si="171"/>
        <v>4.0512841452811565E-3</v>
      </c>
      <c r="T1526" s="2">
        <f t="shared" si="172"/>
        <v>4.896275329755409E-3</v>
      </c>
      <c r="V1526" s="2">
        <f t="shared" si="173"/>
        <v>1.044485699911467E-2</v>
      </c>
      <c r="X1526" s="18">
        <f t="shared" si="174"/>
        <v>6.4056426738084746E-2</v>
      </c>
      <c r="Y1526" s="18">
        <f t="shared" si="174"/>
        <v>7.7416910466595476E-2</v>
      </c>
      <c r="Z1526" s="20">
        <f t="shared" si="175"/>
        <v>7.8179628608556456E-2</v>
      </c>
      <c r="AA1526" s="18">
        <f t="shared" si="176"/>
        <v>0.16514768975976829</v>
      </c>
    </row>
    <row r="1527" spans="1:27" ht="15" customHeight="1" x14ac:dyDescent="0.35">
      <c r="A1527" s="13">
        <f t="shared" si="170"/>
        <v>44580</v>
      </c>
      <c r="B1527" s="100">
        <v>25749.81</v>
      </c>
      <c r="C1527" s="23">
        <f t="shared" si="163"/>
        <v>-0.96</v>
      </c>
      <c r="D1527" s="101">
        <v>191.2252</v>
      </c>
      <c r="E1527" s="17">
        <f t="shared" si="164"/>
        <v>-0.95</v>
      </c>
      <c r="F1527" s="18">
        <f t="shared" si="167"/>
        <v>1.0000000000000009E-2</v>
      </c>
      <c r="G1527" s="21">
        <f t="shared" si="169"/>
        <v>4.9445138605819765E-3</v>
      </c>
      <c r="H1527" s="19">
        <f t="shared" si="165"/>
        <v>7.8179628608556456E-2</v>
      </c>
      <c r="S1527" s="2">
        <f t="shared" si="171"/>
        <v>4.1628154244530875E-3</v>
      </c>
      <c r="T1527" s="2">
        <f t="shared" si="172"/>
        <v>4.9096476756456051E-3</v>
      </c>
      <c r="V1527" s="2">
        <f t="shared" si="173"/>
        <v>1.0449169578233046E-2</v>
      </c>
      <c r="X1527" s="18">
        <f t="shared" si="174"/>
        <v>6.5819891100761738E-2</v>
      </c>
      <c r="Y1527" s="18">
        <f t="shared" si="174"/>
        <v>7.7628345819958533E-2</v>
      </c>
      <c r="Z1527" s="20">
        <f t="shared" si="175"/>
        <v>7.8179628608556456E-2</v>
      </c>
      <c r="AA1527" s="18">
        <f t="shared" si="176"/>
        <v>0.16521587762278703</v>
      </c>
    </row>
    <row r="1528" spans="1:27" ht="15" customHeight="1" x14ac:dyDescent="0.35">
      <c r="A1528" s="13">
        <f t="shared" si="170"/>
        <v>44581</v>
      </c>
      <c r="B1528" s="100">
        <v>25492.99</v>
      </c>
      <c r="C1528" s="23">
        <f t="shared" si="163"/>
        <v>-1</v>
      </c>
      <c r="D1528" s="101">
        <v>189.31960000000001</v>
      </c>
      <c r="E1528" s="17">
        <f t="shared" si="164"/>
        <v>-1</v>
      </c>
      <c r="F1528" s="18">
        <f t="shared" si="167"/>
        <v>0</v>
      </c>
      <c r="G1528" s="21">
        <f t="shared" si="169"/>
        <v>4.9098906556551501E-3</v>
      </c>
      <c r="H1528" s="19">
        <f t="shared" si="165"/>
        <v>7.7632187671238792E-2</v>
      </c>
      <c r="S1528" s="2">
        <f t="shared" si="171"/>
        <v>4.1628154244530875E-3</v>
      </c>
      <c r="T1528" s="2">
        <f t="shared" si="172"/>
        <v>4.9096476756456051E-3</v>
      </c>
      <c r="V1528" s="2">
        <f t="shared" si="173"/>
        <v>1.0449169578233046E-2</v>
      </c>
      <c r="X1528" s="18">
        <f t="shared" si="174"/>
        <v>6.5819891100761738E-2</v>
      </c>
      <c r="Y1528" s="18">
        <f t="shared" si="174"/>
        <v>7.7628345819958533E-2</v>
      </c>
      <c r="Z1528" s="20">
        <f t="shared" si="175"/>
        <v>7.7632187671238792E-2</v>
      </c>
      <c r="AA1528" s="18">
        <f t="shared" si="176"/>
        <v>0.16521587762278703</v>
      </c>
    </row>
    <row r="1529" spans="1:27" ht="15" customHeight="1" x14ac:dyDescent="0.35">
      <c r="A1529" s="13">
        <f t="shared" si="170"/>
        <v>44582</v>
      </c>
      <c r="B1529" s="102">
        <v>25292.720000000001</v>
      </c>
      <c r="C1529" s="23">
        <f t="shared" si="163"/>
        <v>-0.79</v>
      </c>
      <c r="D1529" s="103">
        <v>187.83279999999999</v>
      </c>
      <c r="E1529" s="17">
        <f t="shared" si="164"/>
        <v>-0.79</v>
      </c>
      <c r="F1529" s="18">
        <f t="shared" si="167"/>
        <v>0</v>
      </c>
      <c r="G1529" s="21">
        <f t="shared" si="169"/>
        <v>4.9098906556551501E-3</v>
      </c>
      <c r="H1529" s="19">
        <f t="shared" si="165"/>
        <v>7.7632187671238792E-2</v>
      </c>
      <c r="S1529" s="2">
        <f t="shared" si="171"/>
        <v>4.1628154244530875E-3</v>
      </c>
      <c r="T1529" s="2">
        <f t="shared" si="172"/>
        <v>4.9096476756456051E-3</v>
      </c>
      <c r="V1529" s="2">
        <f t="shared" si="173"/>
        <v>1.0449169578233046E-2</v>
      </c>
      <c r="X1529" s="18">
        <f t="shared" si="174"/>
        <v>6.5819891100761738E-2</v>
      </c>
      <c r="Y1529" s="18">
        <f t="shared" si="174"/>
        <v>7.7628345819958533E-2</v>
      </c>
      <c r="Z1529" s="20">
        <f t="shared" si="175"/>
        <v>7.7632187671238792E-2</v>
      </c>
      <c r="AA1529" s="18">
        <f t="shared" si="176"/>
        <v>0.16521587762278703</v>
      </c>
    </row>
    <row r="1530" spans="1:27" ht="15" customHeight="1" x14ac:dyDescent="0.35">
      <c r="A1530" s="13">
        <f>A1529+3</f>
        <v>44585</v>
      </c>
      <c r="B1530" s="104">
        <v>24620.720000000001</v>
      </c>
      <c r="C1530" s="23">
        <f t="shared" si="163"/>
        <v>-2.66</v>
      </c>
      <c r="D1530" s="105">
        <v>182.8502</v>
      </c>
      <c r="E1530" s="17">
        <f t="shared" si="164"/>
        <v>-2.65</v>
      </c>
      <c r="F1530" s="18">
        <f t="shared" si="167"/>
        <v>1.0000000000000231E-2</v>
      </c>
      <c r="G1530" s="21">
        <f t="shared" si="169"/>
        <v>4.9570441592137835E-3</v>
      </c>
      <c r="H1530" s="19">
        <f t="shared" si="165"/>
        <v>7.8377750025749468E-2</v>
      </c>
      <c r="S1530" s="2">
        <f t="shared" si="171"/>
        <v>4.2699248312489287E-3</v>
      </c>
      <c r="T1530" s="2">
        <f t="shared" si="172"/>
        <v>4.9568281580447543E-3</v>
      </c>
      <c r="V1530" s="2">
        <f t="shared" si="173"/>
        <v>1.0453474090945087E-2</v>
      </c>
      <c r="X1530" s="18">
        <f t="shared" si="174"/>
        <v>6.7513439522283614E-2</v>
      </c>
      <c r="Y1530" s="18">
        <f t="shared" si="174"/>
        <v>7.8374334747392513E-2</v>
      </c>
      <c r="Z1530" s="20">
        <f t="shared" si="175"/>
        <v>7.8377750025749468E-2</v>
      </c>
      <c r="AA1530" s="18">
        <f t="shared" si="176"/>
        <v>0.16528393794472304</v>
      </c>
    </row>
    <row r="1531" spans="1:27" ht="15" customHeight="1" x14ac:dyDescent="0.35">
      <c r="A1531" s="13">
        <f t="shared" si="170"/>
        <v>44586</v>
      </c>
      <c r="B1531" s="106">
        <v>24805.75</v>
      </c>
      <c r="C1531" s="23">
        <f t="shared" si="163"/>
        <v>0.75</v>
      </c>
      <c r="D1531" s="107">
        <v>184.2199</v>
      </c>
      <c r="E1531" s="17">
        <f t="shared" si="164"/>
        <v>0.75</v>
      </c>
      <c r="F1531" s="18">
        <f t="shared" si="167"/>
        <v>0</v>
      </c>
      <c r="G1531" s="21">
        <f t="shared" si="169"/>
        <v>4.9570441592137835E-3</v>
      </c>
      <c r="H1531" s="19">
        <f t="shared" si="165"/>
        <v>7.8377750025749468E-2</v>
      </c>
      <c r="S1531" s="2">
        <f t="shared" si="171"/>
        <v>4.2699248312489287E-3</v>
      </c>
      <c r="T1531" s="2">
        <f t="shared" si="172"/>
        <v>4.9096476756456068E-3</v>
      </c>
      <c r="V1531" s="2">
        <f t="shared" si="173"/>
        <v>1.0453474090945087E-2</v>
      </c>
      <c r="X1531" s="18">
        <f t="shared" si="174"/>
        <v>6.7513439522283614E-2</v>
      </c>
      <c r="Y1531" s="18">
        <f t="shared" si="174"/>
        <v>7.7628345819958561E-2</v>
      </c>
      <c r="Z1531" s="20">
        <f t="shared" si="175"/>
        <v>7.8377750025749468E-2</v>
      </c>
      <c r="AA1531" s="18">
        <f t="shared" si="176"/>
        <v>0.16528393794472304</v>
      </c>
    </row>
    <row r="1532" spans="1:27" ht="15" customHeight="1" x14ac:dyDescent="0.35">
      <c r="A1532" s="13">
        <f>A1531+2</f>
        <v>44588</v>
      </c>
      <c r="B1532" s="108">
        <v>24564.81</v>
      </c>
      <c r="C1532" s="23">
        <f t="shared" si="163"/>
        <v>-0.97</v>
      </c>
      <c r="D1532" s="109">
        <v>182.42939999999999</v>
      </c>
      <c r="E1532" s="17">
        <f t="shared" si="164"/>
        <v>-0.97</v>
      </c>
      <c r="F1532" s="18">
        <f t="shared" si="167"/>
        <v>0</v>
      </c>
      <c r="G1532" s="21">
        <f t="shared" si="169"/>
        <v>4.9098906556551518E-3</v>
      </c>
      <c r="H1532" s="19">
        <f t="shared" si="165"/>
        <v>7.763218767123882E-2</v>
      </c>
      <c r="S1532" s="2">
        <f t="shared" si="171"/>
        <v>4.2699248312489287E-3</v>
      </c>
      <c r="T1532" s="2">
        <f t="shared" si="172"/>
        <v>4.9096476756456068E-3</v>
      </c>
      <c r="V1532" s="2">
        <f t="shared" si="173"/>
        <v>1.0453474090945087E-2</v>
      </c>
      <c r="X1532" s="18">
        <f t="shared" si="174"/>
        <v>6.7513439522283614E-2</v>
      </c>
      <c r="Y1532" s="18">
        <f t="shared" si="174"/>
        <v>7.7628345819958561E-2</v>
      </c>
      <c r="Z1532" s="20">
        <f t="shared" si="175"/>
        <v>7.763218767123882E-2</v>
      </c>
      <c r="AA1532" s="18">
        <f t="shared" si="176"/>
        <v>0.16528393794472304</v>
      </c>
    </row>
    <row r="1533" spans="1:27" ht="15" customHeight="1" x14ac:dyDescent="0.35">
      <c r="A1533" s="13">
        <f t="shared" si="170"/>
        <v>44589</v>
      </c>
      <c r="B1533" s="108">
        <v>24553.040000000001</v>
      </c>
      <c r="C1533" s="23">
        <f t="shared" si="163"/>
        <v>-0.05</v>
      </c>
      <c r="D1533" s="109">
        <v>182.34360000000001</v>
      </c>
      <c r="E1533" s="17">
        <f t="shared" si="164"/>
        <v>-0.05</v>
      </c>
      <c r="F1533" s="18">
        <f t="shared" si="167"/>
        <v>0</v>
      </c>
      <c r="G1533" s="21">
        <f t="shared" si="169"/>
        <v>4.9098906556551518E-3</v>
      </c>
      <c r="H1533" s="19">
        <f t="shared" si="165"/>
        <v>7.763218767123882E-2</v>
      </c>
      <c r="S1533" s="2">
        <f t="shared" si="171"/>
        <v>4.2699248312489287E-3</v>
      </c>
      <c r="T1533" s="2">
        <f t="shared" si="172"/>
        <v>4.8744670261675858E-3</v>
      </c>
      <c r="V1533" s="2">
        <f t="shared" si="173"/>
        <v>1.0453474090945087E-2</v>
      </c>
      <c r="X1533" s="18">
        <f t="shared" si="174"/>
        <v>6.7513439522283614E-2</v>
      </c>
      <c r="Y1533" s="18">
        <f t="shared" si="174"/>
        <v>7.7072090910385763E-2</v>
      </c>
      <c r="Z1533" s="20">
        <f t="shared" si="175"/>
        <v>7.763218767123882E-2</v>
      </c>
      <c r="AA1533" s="18">
        <f t="shared" si="176"/>
        <v>0.16528393794472304</v>
      </c>
    </row>
    <row r="1534" spans="1:27" ht="15" customHeight="1" x14ac:dyDescent="0.3">
      <c r="A1534" s="13">
        <f>A1533+3</f>
        <v>44592</v>
      </c>
      <c r="B1534">
        <v>24894.62</v>
      </c>
      <c r="C1534" s="23">
        <f t="shared" si="163"/>
        <v>1.39</v>
      </c>
      <c r="D1534" s="52">
        <v>184.87610000000001</v>
      </c>
      <c r="E1534" s="17">
        <f t="shared" si="164"/>
        <v>1.39</v>
      </c>
      <c r="F1534" s="18">
        <f t="shared" si="167"/>
        <v>0</v>
      </c>
      <c r="G1534" s="21">
        <f t="shared" si="169"/>
        <v>4.8746866768239784E-3</v>
      </c>
      <c r="H1534" s="19">
        <f t="shared" si="165"/>
        <v>7.7075563892204518E-2</v>
      </c>
      <c r="S1534" s="2">
        <f t="shared" si="171"/>
        <v>4.2699248312489287E-3</v>
      </c>
      <c r="T1534" s="2">
        <f t="shared" si="172"/>
        <v>4.8386918763817554E-3</v>
      </c>
      <c r="V1534" s="2">
        <f t="shared" si="173"/>
        <v>1.0453474090945087E-2</v>
      </c>
      <c r="X1534" s="18">
        <f t="shared" si="174"/>
        <v>6.7513439522283614E-2</v>
      </c>
      <c r="Y1534" s="18">
        <f t="shared" si="174"/>
        <v>7.6506436125601207E-2</v>
      </c>
      <c r="Z1534" s="20">
        <f t="shared" si="175"/>
        <v>7.7075563892204518E-2</v>
      </c>
      <c r="AA1534" s="18">
        <f t="shared" si="176"/>
        <v>0.16528393794472304</v>
      </c>
    </row>
    <row r="1535" spans="1:27" ht="15" customHeight="1" x14ac:dyDescent="0.3">
      <c r="A1535" s="13">
        <f t="shared" si="170"/>
        <v>44593</v>
      </c>
      <c r="B1535">
        <v>25234.89</v>
      </c>
      <c r="C1535" s="23">
        <f t="shared" si="163"/>
        <v>1.37</v>
      </c>
      <c r="D1535" s="2">
        <v>187.40219999999999</v>
      </c>
      <c r="E1535" s="17">
        <f t="shared" si="164"/>
        <v>1.37</v>
      </c>
      <c r="F1535" s="18">
        <f t="shared" si="167"/>
        <v>0</v>
      </c>
      <c r="G1535" s="21">
        <f t="shared" si="169"/>
        <v>4.8388892483330892E-3</v>
      </c>
      <c r="H1535" s="19">
        <f t="shared" si="165"/>
        <v>7.6509556850163446E-2</v>
      </c>
      <c r="S1535" s="2">
        <f t="shared" si="171"/>
        <v>4.2699248312489287E-3</v>
      </c>
      <c r="T1535" s="2">
        <f t="shared" si="172"/>
        <v>4.8023089399866319E-3</v>
      </c>
      <c r="V1535" s="2">
        <f t="shared" si="173"/>
        <v>1.0453474090945087E-2</v>
      </c>
      <c r="X1535" s="18">
        <f t="shared" si="174"/>
        <v>6.7513439522283614E-2</v>
      </c>
      <c r="Y1535" s="18">
        <f t="shared" si="174"/>
        <v>7.5931171390733077E-2</v>
      </c>
      <c r="Z1535" s="20">
        <f t="shared" si="175"/>
        <v>7.6509556850163446E-2</v>
      </c>
      <c r="AA1535" s="18">
        <f t="shared" si="176"/>
        <v>0.16528393794472304</v>
      </c>
    </row>
    <row r="1536" spans="1:27" ht="15" customHeight="1" x14ac:dyDescent="0.3">
      <c r="A1536" s="13">
        <f t="shared" si="170"/>
        <v>44594</v>
      </c>
      <c r="B1536">
        <v>25526.55</v>
      </c>
      <c r="C1536" s="23">
        <f t="shared" si="163"/>
        <v>1.1599999999999999</v>
      </c>
      <c r="D1536" s="2">
        <v>189.5624</v>
      </c>
      <c r="E1536" s="17">
        <f t="shared" si="164"/>
        <v>1.1499999999999999</v>
      </c>
      <c r="F1536" s="18">
        <f t="shared" si="167"/>
        <v>-1.0000000000000009E-2</v>
      </c>
      <c r="G1536" s="21">
        <f t="shared" si="169"/>
        <v>4.8388892483330901E-3</v>
      </c>
      <c r="H1536" s="19">
        <f t="shared" si="165"/>
        <v>7.650955685016346E-2</v>
      </c>
      <c r="S1536" s="2">
        <f t="shared" si="171"/>
        <v>4.3522333903262848E-3</v>
      </c>
      <c r="T1536" s="2">
        <f t="shared" si="172"/>
        <v>4.8386918763817571E-3</v>
      </c>
      <c r="V1536" s="2">
        <f t="shared" si="173"/>
        <v>1.0456928367178053E-2</v>
      </c>
      <c r="X1536" s="18">
        <f t="shared" si="174"/>
        <v>6.8814852110338484E-2</v>
      </c>
      <c r="Y1536" s="18">
        <f t="shared" si="174"/>
        <v>7.6506436125601235E-2</v>
      </c>
      <c r="Z1536" s="20">
        <f t="shared" si="175"/>
        <v>7.650955685016346E-2</v>
      </c>
      <c r="AA1536" s="18">
        <f t="shared" si="176"/>
        <v>0.16533855484754081</v>
      </c>
    </row>
    <row r="1537" spans="1:27" ht="15" customHeight="1" x14ac:dyDescent="0.3">
      <c r="A1537" s="13">
        <f t="shared" si="170"/>
        <v>44595</v>
      </c>
      <c r="B1537">
        <v>25217.200000000001</v>
      </c>
      <c r="C1537" s="23">
        <f t="shared" si="163"/>
        <v>-1.21</v>
      </c>
      <c r="D1537" s="52">
        <v>187.26669999999999</v>
      </c>
      <c r="E1537" s="17">
        <f t="shared" si="164"/>
        <v>-1.21</v>
      </c>
      <c r="F1537" s="18">
        <f t="shared" si="167"/>
        <v>0</v>
      </c>
      <c r="G1537" s="21">
        <f t="shared" si="169"/>
        <v>4.8388892483330901E-3</v>
      </c>
      <c r="H1537" s="19">
        <f t="shared" si="165"/>
        <v>7.650955685016346E-2</v>
      </c>
      <c r="S1537" s="2">
        <f t="shared" si="171"/>
        <v>4.2699248312489287E-3</v>
      </c>
      <c r="T1537" s="2">
        <f t="shared" si="172"/>
        <v>4.8023089399866319E-3</v>
      </c>
      <c r="V1537" s="2">
        <f t="shared" si="173"/>
        <v>1.0456928367178053E-2</v>
      </c>
      <c r="X1537" s="18">
        <f t="shared" si="174"/>
        <v>6.7513439522283614E-2</v>
      </c>
      <c r="Y1537" s="18">
        <f t="shared" si="174"/>
        <v>7.5931171390733077E-2</v>
      </c>
      <c r="Z1537" s="20">
        <f t="shared" si="175"/>
        <v>7.650955685016346E-2</v>
      </c>
      <c r="AA1537" s="18">
        <f t="shared" si="176"/>
        <v>0.16533855484754081</v>
      </c>
    </row>
    <row r="1538" spans="1:27" ht="15" customHeight="1" x14ac:dyDescent="0.3">
      <c r="A1538" s="13">
        <f t="shared" si="170"/>
        <v>44596</v>
      </c>
      <c r="B1538">
        <v>25154.14</v>
      </c>
      <c r="C1538" s="23">
        <f t="shared" si="163"/>
        <v>-0.25</v>
      </c>
      <c r="D1538" s="52">
        <v>186.7998</v>
      </c>
      <c r="E1538" s="17">
        <f t="shared" si="164"/>
        <v>-0.25</v>
      </c>
      <c r="F1538" s="18">
        <f t="shared" si="167"/>
        <v>0</v>
      </c>
      <c r="G1538" s="21">
        <f t="shared" si="169"/>
        <v>4.8024850995890545E-3</v>
      </c>
      <c r="H1538" s="19">
        <f t="shared" si="165"/>
        <v>7.5933956718609905E-2</v>
      </c>
      <c r="S1538" s="2">
        <f t="shared" si="171"/>
        <v>4.2699248312489287E-3</v>
      </c>
      <c r="T1538" s="2">
        <f t="shared" si="172"/>
        <v>4.8023089399866319E-3</v>
      </c>
      <c r="V1538" s="2">
        <f t="shared" si="173"/>
        <v>1.0456928367178053E-2</v>
      </c>
      <c r="X1538" s="18">
        <f t="shared" si="174"/>
        <v>6.7513439522283614E-2</v>
      </c>
      <c r="Y1538" s="18">
        <f t="shared" si="174"/>
        <v>7.5931171390733077E-2</v>
      </c>
      <c r="Z1538" s="20">
        <f t="shared" si="175"/>
        <v>7.5933956718609905E-2</v>
      </c>
      <c r="AA1538" s="18">
        <f t="shared" si="176"/>
        <v>0.16533855484754081</v>
      </c>
    </row>
    <row r="1539" spans="1:27" ht="15" customHeight="1" x14ac:dyDescent="0.35">
      <c r="A1539" s="13">
        <f>A1538+3</f>
        <v>44599</v>
      </c>
      <c r="B1539" s="110">
        <v>24719.45</v>
      </c>
      <c r="C1539" s="23">
        <f t="shared" si="163"/>
        <v>-1.73</v>
      </c>
      <c r="D1539" s="111">
        <v>183.5753</v>
      </c>
      <c r="E1539" s="17">
        <f t="shared" si="164"/>
        <v>-1.73</v>
      </c>
      <c r="F1539" s="18">
        <f t="shared" si="167"/>
        <v>0</v>
      </c>
      <c r="G1539" s="21">
        <f t="shared" si="169"/>
        <v>4.8024850995890545E-3</v>
      </c>
      <c r="H1539" s="19">
        <f t="shared" si="165"/>
        <v>7.5933956718609905E-2</v>
      </c>
      <c r="S1539" s="2">
        <f t="shared" si="171"/>
        <v>4.2699248312489287E-3</v>
      </c>
      <c r="T1539" s="2">
        <f t="shared" si="172"/>
        <v>4.7542846439156882E-3</v>
      </c>
      <c r="V1539" s="2">
        <f t="shared" si="173"/>
        <v>1.0453474090945087E-2</v>
      </c>
      <c r="X1539" s="18">
        <f t="shared" si="174"/>
        <v>6.7513439522283614E-2</v>
      </c>
      <c r="Y1539" s="18">
        <f t="shared" si="174"/>
        <v>7.5171840597680797E-2</v>
      </c>
      <c r="Z1539" s="20">
        <f t="shared" si="175"/>
        <v>7.5933956718609905E-2</v>
      </c>
      <c r="AA1539" s="18">
        <f t="shared" si="176"/>
        <v>0.16528393794472304</v>
      </c>
    </row>
    <row r="1540" spans="1:27" ht="15" customHeight="1" x14ac:dyDescent="0.35">
      <c r="A1540" s="13">
        <f t="shared" si="170"/>
        <v>44600</v>
      </c>
      <c r="B1540" s="110">
        <v>24795.759999999998</v>
      </c>
      <c r="C1540" s="23">
        <f t="shared" si="163"/>
        <v>0.31</v>
      </c>
      <c r="D1540" s="111">
        <v>184.1404</v>
      </c>
      <c r="E1540" s="17">
        <f t="shared" si="164"/>
        <v>0.31</v>
      </c>
      <c r="F1540" s="18">
        <f t="shared" si="167"/>
        <v>0</v>
      </c>
      <c r="G1540" s="21">
        <f t="shared" si="169"/>
        <v>4.754485519847894E-3</v>
      </c>
      <c r="H1540" s="19">
        <f t="shared" si="165"/>
        <v>7.5175016725045188E-2</v>
      </c>
      <c r="S1540" s="2">
        <f t="shared" si="171"/>
        <v>4.2699248312489287E-3</v>
      </c>
      <c r="T1540" s="2">
        <f t="shared" si="172"/>
        <v>4.7542846439156882E-3</v>
      </c>
      <c r="V1540" s="2">
        <f t="shared" si="173"/>
        <v>1.0453474090945087E-2</v>
      </c>
      <c r="X1540" s="18">
        <f t="shared" si="174"/>
        <v>6.7513439522283614E-2</v>
      </c>
      <c r="Y1540" s="18">
        <f t="shared" si="174"/>
        <v>7.5171840597680797E-2</v>
      </c>
      <c r="Z1540" s="20">
        <f t="shared" si="175"/>
        <v>7.5175016725045188E-2</v>
      </c>
      <c r="AA1540" s="18">
        <f t="shared" si="176"/>
        <v>0.16528393794472304</v>
      </c>
    </row>
    <row r="1541" spans="1:27" ht="15" customHeight="1" x14ac:dyDescent="0.35">
      <c r="A1541" s="13">
        <f t="shared" si="170"/>
        <v>44601</v>
      </c>
      <c r="B1541" s="110">
        <v>25084.6</v>
      </c>
      <c r="C1541" s="23">
        <f t="shared" si="163"/>
        <v>1.1599999999999999</v>
      </c>
      <c r="D1541" s="111">
        <v>186.28219999999999</v>
      </c>
      <c r="E1541" s="17">
        <f t="shared" si="164"/>
        <v>1.1599999999999999</v>
      </c>
      <c r="F1541" s="18">
        <f t="shared" si="167"/>
        <v>0</v>
      </c>
      <c r="G1541" s="21">
        <f t="shared" si="169"/>
        <v>4.754485519847894E-3</v>
      </c>
      <c r="H1541" s="19">
        <f t="shared" si="165"/>
        <v>7.5175016725045188E-2</v>
      </c>
      <c r="S1541" s="2">
        <f t="shared" si="171"/>
        <v>4.2699248312489287E-3</v>
      </c>
      <c r="T1541" s="2">
        <f t="shared" si="172"/>
        <v>4.7542846439156882E-3</v>
      </c>
      <c r="V1541" s="2">
        <f t="shared" si="173"/>
        <v>1.0453474090945087E-2</v>
      </c>
      <c r="X1541" s="18">
        <f t="shared" si="174"/>
        <v>6.7513439522283614E-2</v>
      </c>
      <c r="Y1541" s="18">
        <f t="shared" si="174"/>
        <v>7.5171840597680797E-2</v>
      </c>
      <c r="Z1541" s="20">
        <f t="shared" si="175"/>
        <v>7.5175016725045188E-2</v>
      </c>
      <c r="AA1541" s="18">
        <f t="shared" si="176"/>
        <v>0.16528393794472304</v>
      </c>
    </row>
    <row r="1542" spans="1:27" ht="15" customHeight="1" x14ac:dyDescent="0.35">
      <c r="A1542" s="13">
        <f t="shared" si="170"/>
        <v>44602</v>
      </c>
      <c r="B1542" s="112">
        <v>25290.42</v>
      </c>
      <c r="C1542" s="23">
        <f t="shared" si="163"/>
        <v>0.82</v>
      </c>
      <c r="D1542" s="113">
        <v>187.80889999999999</v>
      </c>
      <c r="E1542" s="17">
        <f t="shared" si="164"/>
        <v>0.82</v>
      </c>
      <c r="F1542" s="18">
        <f t="shared" si="167"/>
        <v>0</v>
      </c>
      <c r="G1542" s="21">
        <f t="shared" si="169"/>
        <v>4.754485519847894E-3</v>
      </c>
      <c r="H1542" s="19">
        <f t="shared" si="165"/>
        <v>7.5175016725045188E-2</v>
      </c>
      <c r="S1542" s="2">
        <f t="shared" si="171"/>
        <v>4.1628154244530919E-3</v>
      </c>
      <c r="T1542" s="2">
        <f t="shared" si="172"/>
        <v>4.7542846439156882E-3</v>
      </c>
      <c r="V1542" s="2">
        <f t="shared" si="173"/>
        <v>1.0450012383557271E-2</v>
      </c>
      <c r="X1542" s="18">
        <f t="shared" si="174"/>
        <v>6.5819891100761807E-2</v>
      </c>
      <c r="Y1542" s="18">
        <f t="shared" si="174"/>
        <v>7.5171840597680797E-2</v>
      </c>
      <c r="Z1542" s="20">
        <f t="shared" si="175"/>
        <v>7.5175016725045188E-2</v>
      </c>
      <c r="AA1542" s="18">
        <f t="shared" si="176"/>
        <v>0.16522920354503037</v>
      </c>
    </row>
    <row r="1543" spans="1:27" ht="15" customHeight="1" x14ac:dyDescent="0.35">
      <c r="A1543" s="13">
        <f t="shared" si="170"/>
        <v>44603</v>
      </c>
      <c r="B1543" s="114">
        <v>24958.45</v>
      </c>
      <c r="C1543" s="23">
        <f t="shared" si="163"/>
        <v>-1.31</v>
      </c>
      <c r="D1543" s="115">
        <v>185.34530000000001</v>
      </c>
      <c r="E1543" s="17">
        <f t="shared" si="164"/>
        <v>-1.31</v>
      </c>
      <c r="F1543" s="18">
        <f t="shared" si="167"/>
        <v>0</v>
      </c>
      <c r="G1543" s="21">
        <f t="shared" si="169"/>
        <v>4.754485519847894E-3</v>
      </c>
      <c r="H1543" s="19">
        <f t="shared" si="165"/>
        <v>7.5175016725045188E-2</v>
      </c>
      <c r="S1543" s="2">
        <f t="shared" si="171"/>
        <v>4.0766842947068801E-3</v>
      </c>
      <c r="T1543" s="2">
        <f t="shared" si="172"/>
        <v>4.7542846439156882E-3</v>
      </c>
      <c r="V1543" s="2">
        <f t="shared" si="173"/>
        <v>1.0450012383557271E-2</v>
      </c>
      <c r="X1543" s="18">
        <f t="shared" si="174"/>
        <v>6.4458038363554265E-2</v>
      </c>
      <c r="Y1543" s="18">
        <f t="shared" si="174"/>
        <v>7.5171840597680797E-2</v>
      </c>
      <c r="Z1543" s="20">
        <f t="shared" si="175"/>
        <v>7.5175016725045188E-2</v>
      </c>
      <c r="AA1543" s="18">
        <f t="shared" si="176"/>
        <v>0.16522920354503037</v>
      </c>
    </row>
    <row r="1544" spans="1:27" ht="15" customHeight="1" x14ac:dyDescent="0.3">
      <c r="A1544" s="13">
        <f>A1543+3</f>
        <v>44606</v>
      </c>
      <c r="B1544">
        <v>24209.38</v>
      </c>
      <c r="C1544" s="23">
        <f t="shared" si="163"/>
        <v>-3</v>
      </c>
      <c r="D1544" s="52">
        <v>179.78659999999999</v>
      </c>
      <c r="E1544" s="17">
        <f t="shared" si="164"/>
        <v>-3</v>
      </c>
      <c r="F1544" s="18">
        <f t="shared" si="167"/>
        <v>0</v>
      </c>
      <c r="G1544" s="21">
        <f t="shared" si="169"/>
        <v>4.754485519847894E-3</v>
      </c>
      <c r="H1544" s="19">
        <f t="shared" si="165"/>
        <v>7.5175016725045188E-2</v>
      </c>
      <c r="S1544" s="2">
        <f t="shared" si="171"/>
        <v>3.9870758951327271E-3</v>
      </c>
      <c r="T1544" s="2">
        <f t="shared" si="172"/>
        <v>4.7542846439156882E-3</v>
      </c>
      <c r="V1544" s="2">
        <f t="shared" si="173"/>
        <v>1.0450012383557271E-2</v>
      </c>
      <c r="X1544" s="18">
        <f t="shared" si="174"/>
        <v>6.3041205162870331E-2</v>
      </c>
      <c r="Y1544" s="18">
        <f t="shared" si="174"/>
        <v>7.5171840597680797E-2</v>
      </c>
      <c r="Z1544" s="20">
        <f t="shared" si="175"/>
        <v>7.5175016725045188E-2</v>
      </c>
      <c r="AA1544" s="18">
        <f t="shared" si="176"/>
        <v>0.16522920354503037</v>
      </c>
    </row>
    <row r="1545" spans="1:27" ht="15" customHeight="1" x14ac:dyDescent="0.35">
      <c r="A1545" s="13">
        <f t="shared" si="170"/>
        <v>44607</v>
      </c>
      <c r="B1545" s="116">
        <v>24941.93</v>
      </c>
      <c r="C1545" s="23">
        <f t="shared" ref="C1545:C1608" si="177">ROUND(((B1545-B1544)/B1544)*100,2)</f>
        <v>3.03</v>
      </c>
      <c r="D1545" s="117">
        <v>185.2182</v>
      </c>
      <c r="E1545" s="17">
        <f t="shared" ref="E1545:E1608" si="178">ROUND(((D1545-D1544)/D1544)*100,2)</f>
        <v>3.02</v>
      </c>
      <c r="F1545" s="18">
        <f t="shared" si="167"/>
        <v>-9.9999999999997868E-3</v>
      </c>
      <c r="G1545" s="21">
        <f t="shared" si="169"/>
        <v>4.790913649609531E-3</v>
      </c>
      <c r="H1545" s="19">
        <f t="shared" ref="H1545:H1608" si="179">+G1545*(SQRT(250))</f>
        <v>7.5750996029779888E-2</v>
      </c>
      <c r="S1545" s="2">
        <f t="shared" si="171"/>
        <v>3.9870758951327237E-3</v>
      </c>
      <c r="T1545" s="2">
        <f t="shared" si="172"/>
        <v>4.7906901580048759E-3</v>
      </c>
      <c r="V1545" s="2">
        <f t="shared" si="173"/>
        <v>1.0453474090945087E-2</v>
      </c>
      <c r="X1545" s="18">
        <f t="shared" si="174"/>
        <v>6.3041205162870276E-2</v>
      </c>
      <c r="Y1545" s="18">
        <f t="shared" si="174"/>
        <v>7.5747462317236711E-2</v>
      </c>
      <c r="Z1545" s="20">
        <f t="shared" si="175"/>
        <v>7.5750996029779888E-2</v>
      </c>
      <c r="AA1545" s="18">
        <f t="shared" si="176"/>
        <v>0.16528393794472304</v>
      </c>
    </row>
    <row r="1546" spans="1:27" ht="15" customHeight="1" x14ac:dyDescent="0.35">
      <c r="A1546" s="13">
        <f t="shared" si="170"/>
        <v>44608</v>
      </c>
      <c r="B1546" s="118">
        <v>24904.67</v>
      </c>
      <c r="C1546" s="23">
        <f t="shared" si="177"/>
        <v>-0.15</v>
      </c>
      <c r="D1546" s="119">
        <v>184.941</v>
      </c>
      <c r="E1546" s="17">
        <f t="shared" si="178"/>
        <v>-0.15</v>
      </c>
      <c r="F1546" s="18">
        <f t="shared" ref="F1546:F1609" si="180">E1546-C1546</f>
        <v>0</v>
      </c>
      <c r="G1546" s="21">
        <f t="shared" si="169"/>
        <v>4.790913649609531E-3</v>
      </c>
      <c r="H1546" s="19">
        <f t="shared" si="179"/>
        <v>7.5750996029779888E-2</v>
      </c>
      <c r="S1546" s="2">
        <f t="shared" si="171"/>
        <v>3.8937501618081082E-3</v>
      </c>
      <c r="T1546" s="2">
        <f t="shared" si="172"/>
        <v>4.7906901580048759E-3</v>
      </c>
      <c r="V1546" s="2">
        <f t="shared" si="173"/>
        <v>1.0453474090945087E-2</v>
      </c>
      <c r="X1546" s="18">
        <f t="shared" si="174"/>
        <v>6.1565595754813962E-2</v>
      </c>
      <c r="Y1546" s="18">
        <f t="shared" si="174"/>
        <v>7.5747462317236711E-2</v>
      </c>
      <c r="Z1546" s="20">
        <f t="shared" si="175"/>
        <v>7.5750996029779888E-2</v>
      </c>
      <c r="AA1546" s="18">
        <f t="shared" si="176"/>
        <v>0.16528393794472304</v>
      </c>
    </row>
    <row r="1547" spans="1:27" ht="15" customHeight="1" x14ac:dyDescent="0.35">
      <c r="A1547" s="13">
        <f t="shared" si="170"/>
        <v>44609</v>
      </c>
      <c r="B1547" s="120">
        <v>24879.32</v>
      </c>
      <c r="C1547" s="23">
        <f t="shared" si="177"/>
        <v>-0.1</v>
      </c>
      <c r="D1547" s="121">
        <v>184.75219999999999</v>
      </c>
      <c r="E1547" s="17">
        <f t="shared" si="178"/>
        <v>-0.1</v>
      </c>
      <c r="F1547" s="18">
        <f t="shared" si="180"/>
        <v>0</v>
      </c>
      <c r="G1547" s="21">
        <f t="shared" si="169"/>
        <v>4.790913649609531E-3</v>
      </c>
      <c r="H1547" s="19">
        <f t="shared" si="179"/>
        <v>7.5750996029779888E-2</v>
      </c>
      <c r="S1547" s="2">
        <f t="shared" si="171"/>
        <v>3.8937501618081082E-3</v>
      </c>
      <c r="T1547" s="2">
        <f t="shared" si="172"/>
        <v>4.7542846439156874E-3</v>
      </c>
      <c r="V1547" s="2">
        <f t="shared" si="173"/>
        <v>1.0453474090945087E-2</v>
      </c>
      <c r="X1547" s="18">
        <f t="shared" si="174"/>
        <v>6.1565595754813962E-2</v>
      </c>
      <c r="Y1547" s="18">
        <f t="shared" si="174"/>
        <v>7.5171840597680784E-2</v>
      </c>
      <c r="Z1547" s="20">
        <f t="shared" si="175"/>
        <v>7.5750996029779888E-2</v>
      </c>
      <c r="AA1547" s="18">
        <f t="shared" si="176"/>
        <v>0.16528393794472304</v>
      </c>
    </row>
    <row r="1548" spans="1:27" ht="15" customHeight="1" x14ac:dyDescent="0.35">
      <c r="A1548" s="13">
        <f t="shared" si="170"/>
        <v>44610</v>
      </c>
      <c r="B1548" s="122">
        <v>24838.68</v>
      </c>
      <c r="C1548" s="23">
        <f t="shared" si="177"/>
        <v>-0.16</v>
      </c>
      <c r="D1548" s="123">
        <v>184.44900000000001</v>
      </c>
      <c r="E1548" s="17">
        <f t="shared" si="178"/>
        <v>-0.16</v>
      </c>
      <c r="F1548" s="18">
        <f t="shared" si="180"/>
        <v>0</v>
      </c>
      <c r="G1548" s="21">
        <f t="shared" si="169"/>
        <v>4.7544855198478923E-3</v>
      </c>
      <c r="H1548" s="19">
        <f t="shared" si="179"/>
        <v>7.517501672504516E-2</v>
      </c>
      <c r="S1548" s="2">
        <f t="shared" si="171"/>
        <v>3.7794008741785989E-3</v>
      </c>
      <c r="T1548" s="2">
        <f t="shared" si="172"/>
        <v>4.7172507412565233E-3</v>
      </c>
      <c r="V1548" s="2">
        <f t="shared" si="173"/>
        <v>1.0453474090945087E-2</v>
      </c>
      <c r="X1548" s="18">
        <f t="shared" si="174"/>
        <v>5.9757574766179135E-2</v>
      </c>
      <c r="Y1548" s="18">
        <f t="shared" si="174"/>
        <v>7.4586283182441149E-2</v>
      </c>
      <c r="Z1548" s="20">
        <f t="shared" si="175"/>
        <v>7.517501672504516E-2</v>
      </c>
      <c r="AA1548" s="18">
        <f t="shared" si="176"/>
        <v>0.16528393794472304</v>
      </c>
    </row>
    <row r="1549" spans="1:27" ht="15" customHeight="1" x14ac:dyDescent="0.35">
      <c r="A1549" s="13">
        <f>A1548+3</f>
        <v>44613</v>
      </c>
      <c r="B1549" s="124">
        <v>24746.59</v>
      </c>
      <c r="C1549" s="23">
        <f t="shared" si="177"/>
        <v>-0.37</v>
      </c>
      <c r="D1549" s="125">
        <v>183.76589999999999</v>
      </c>
      <c r="E1549" s="17">
        <f t="shared" si="178"/>
        <v>-0.37</v>
      </c>
      <c r="F1549" s="18">
        <f t="shared" si="180"/>
        <v>0</v>
      </c>
      <c r="G1549" s="21">
        <f t="shared" si="169"/>
        <v>4.7174300771272264E-3</v>
      </c>
      <c r="H1549" s="19">
        <f t="shared" si="179"/>
        <v>7.4589118731529111E-2</v>
      </c>
      <c r="S1549" s="2">
        <f t="shared" si="171"/>
        <v>3.7794008741785989E-3</v>
      </c>
      <c r="T1549" s="2">
        <f t="shared" si="172"/>
        <v>4.7172507412565233E-3</v>
      </c>
      <c r="V1549" s="2">
        <f t="shared" si="173"/>
        <v>1.0453474090945087E-2</v>
      </c>
      <c r="X1549" s="18">
        <f t="shared" si="174"/>
        <v>5.9757574766179135E-2</v>
      </c>
      <c r="Y1549" s="18">
        <f t="shared" si="174"/>
        <v>7.4586283182441149E-2</v>
      </c>
      <c r="Z1549" s="20">
        <f t="shared" si="175"/>
        <v>7.4589118731529111E-2</v>
      </c>
      <c r="AA1549" s="18">
        <f t="shared" si="176"/>
        <v>0.16528393794472304</v>
      </c>
    </row>
    <row r="1550" spans="1:27" ht="15" customHeight="1" x14ac:dyDescent="0.35">
      <c r="A1550" s="13">
        <f t="shared" si="170"/>
        <v>44614</v>
      </c>
      <c r="B1550" s="126">
        <v>24582.05</v>
      </c>
      <c r="C1550" s="23">
        <f t="shared" si="177"/>
        <v>-0.66</v>
      </c>
      <c r="D1550" s="127">
        <v>182.5455</v>
      </c>
      <c r="E1550" s="17">
        <f t="shared" si="178"/>
        <v>-0.66</v>
      </c>
      <c r="F1550" s="18">
        <f t="shared" si="180"/>
        <v>0</v>
      </c>
      <c r="G1550" s="21">
        <f t="shared" si="169"/>
        <v>4.7174300771272264E-3</v>
      </c>
      <c r="H1550" s="19">
        <f t="shared" si="179"/>
        <v>7.4589118731529111E-2</v>
      </c>
      <c r="S1550" s="2">
        <f t="shared" si="171"/>
        <v>3.7794008741785989E-3</v>
      </c>
      <c r="T1550" s="2">
        <f t="shared" si="172"/>
        <v>4.7172507412565233E-3</v>
      </c>
      <c r="V1550" s="2">
        <f t="shared" si="173"/>
        <v>1.0453474090945087E-2</v>
      </c>
      <c r="X1550" s="18">
        <f t="shared" si="174"/>
        <v>5.9757574766179135E-2</v>
      </c>
      <c r="Y1550" s="18">
        <f t="shared" si="174"/>
        <v>7.4586283182441149E-2</v>
      </c>
      <c r="Z1550" s="20">
        <f t="shared" si="175"/>
        <v>7.4589118731529111E-2</v>
      </c>
      <c r="AA1550" s="18">
        <f t="shared" si="176"/>
        <v>0.16528393794472304</v>
      </c>
    </row>
    <row r="1551" spans="1:27" ht="15" customHeight="1" x14ac:dyDescent="0.35">
      <c r="A1551" s="13">
        <f t="shared" si="170"/>
        <v>44615</v>
      </c>
      <c r="B1551" s="128">
        <v>24540.41</v>
      </c>
      <c r="C1551" s="23">
        <f t="shared" si="177"/>
        <v>-0.17</v>
      </c>
      <c r="D1551" s="129">
        <v>182.2371</v>
      </c>
      <c r="E1551" s="17">
        <f t="shared" si="178"/>
        <v>-0.17</v>
      </c>
      <c r="F1551" s="18">
        <f t="shared" si="180"/>
        <v>0</v>
      </c>
      <c r="G1551" s="21">
        <f t="shared" si="169"/>
        <v>4.7174300771272264E-3</v>
      </c>
      <c r="H1551" s="19">
        <f t="shared" si="179"/>
        <v>7.4589118731529111E-2</v>
      </c>
      <c r="S1551" s="2">
        <f t="shared" si="171"/>
        <v>3.7794008741785989E-3</v>
      </c>
      <c r="T1551" s="2">
        <f t="shared" si="172"/>
        <v>4.6795735309473349E-3</v>
      </c>
      <c r="V1551" s="2">
        <f t="shared" si="173"/>
        <v>1.0453474090945087E-2</v>
      </c>
      <c r="X1551" s="18">
        <f t="shared" si="174"/>
        <v>5.9757574766179135E-2</v>
      </c>
      <c r="Y1551" s="18">
        <f t="shared" si="174"/>
        <v>7.3990554180150089E-2</v>
      </c>
      <c r="Z1551" s="20">
        <f t="shared" si="175"/>
        <v>7.4589118731529111E-2</v>
      </c>
      <c r="AA1551" s="18">
        <f t="shared" si="176"/>
        <v>0.16528393794472304</v>
      </c>
    </row>
    <row r="1552" spans="1:27" ht="15" customHeight="1" x14ac:dyDescent="0.35">
      <c r="A1552" s="13">
        <f t="shared" si="170"/>
        <v>44616</v>
      </c>
      <c r="B1552" s="130">
        <v>23367.85</v>
      </c>
      <c r="C1552" s="23">
        <f t="shared" si="177"/>
        <v>-4.78</v>
      </c>
      <c r="D1552" s="131">
        <v>173.54669999999999</v>
      </c>
      <c r="E1552" s="17">
        <f t="shared" si="178"/>
        <v>-4.7699999999999996</v>
      </c>
      <c r="F1552" s="18">
        <f t="shared" si="180"/>
        <v>1.0000000000000675E-2</v>
      </c>
      <c r="G1552" s="21">
        <f t="shared" si="169"/>
        <v>4.7278003470108982E-3</v>
      </c>
      <c r="H1552" s="19">
        <f t="shared" si="179"/>
        <v>7.475308709544437E-2</v>
      </c>
      <c r="S1552" s="2">
        <f t="shared" si="171"/>
        <v>3.8937501618081225E-3</v>
      </c>
      <c r="T1552" s="2">
        <f t="shared" si="172"/>
        <v>4.7276633447757167E-3</v>
      </c>
      <c r="V1552" s="2">
        <f t="shared" si="173"/>
        <v>1.0457770547211406E-2</v>
      </c>
      <c r="X1552" s="18">
        <f t="shared" si="174"/>
        <v>6.1565595754814191E-2</v>
      </c>
      <c r="Y1552" s="18">
        <f t="shared" si="174"/>
        <v>7.4750920899905829E-2</v>
      </c>
      <c r="Z1552" s="20">
        <f t="shared" si="175"/>
        <v>7.475308709544437E-2</v>
      </c>
      <c r="AA1552" s="18">
        <f t="shared" si="176"/>
        <v>0.16535187088306738</v>
      </c>
    </row>
    <row r="1553" spans="1:27" ht="15" customHeight="1" x14ac:dyDescent="0.35">
      <c r="A1553" s="13">
        <f t="shared" si="170"/>
        <v>44617</v>
      </c>
      <c r="B1553" s="130">
        <v>23958.1</v>
      </c>
      <c r="C1553" s="23">
        <f t="shared" si="177"/>
        <v>2.5299999999999998</v>
      </c>
      <c r="D1553" s="131">
        <v>177.92179999999999</v>
      </c>
      <c r="E1553" s="17">
        <f t="shared" si="178"/>
        <v>2.52</v>
      </c>
      <c r="F1553" s="18">
        <f t="shared" si="180"/>
        <v>-9.9999999999997868E-3</v>
      </c>
      <c r="G1553" s="21">
        <f t="shared" si="169"/>
        <v>4.7654603260995848E-3</v>
      </c>
      <c r="H1553" s="19">
        <f t="shared" si="179"/>
        <v>7.5348543648217178E-2</v>
      </c>
      <c r="S1553" s="2">
        <f t="shared" si="171"/>
        <v>3.9870758951327341E-3</v>
      </c>
      <c r="T1553" s="2">
        <f t="shared" si="172"/>
        <v>4.7276633447757149E-3</v>
      </c>
      <c r="V1553" s="2">
        <f t="shared" si="173"/>
        <v>1.0461229687359049E-2</v>
      </c>
      <c r="X1553" s="18">
        <f t="shared" si="174"/>
        <v>6.3041205162870442E-2</v>
      </c>
      <c r="Y1553" s="18">
        <f t="shared" si="174"/>
        <v>7.4750920899905801E-2</v>
      </c>
      <c r="Z1553" s="20">
        <f t="shared" si="175"/>
        <v>7.5348543648217178E-2</v>
      </c>
      <c r="AA1553" s="18">
        <f t="shared" si="176"/>
        <v>0.1654065646911288</v>
      </c>
    </row>
    <row r="1554" spans="1:27" ht="15" customHeight="1" x14ac:dyDescent="0.35">
      <c r="A1554" s="13">
        <f>A1553+3</f>
        <v>44620</v>
      </c>
      <c r="B1554" s="130">
        <v>24153.01</v>
      </c>
      <c r="C1554" s="23">
        <f t="shared" si="177"/>
        <v>0.81</v>
      </c>
      <c r="D1554" s="131">
        <v>179.36670000000001</v>
      </c>
      <c r="E1554" s="17">
        <f t="shared" si="178"/>
        <v>0.81</v>
      </c>
      <c r="F1554" s="18">
        <f t="shared" si="180"/>
        <v>0</v>
      </c>
      <c r="G1554" s="21">
        <f t="shared" si="169"/>
        <v>4.7278003470108965E-3</v>
      </c>
      <c r="H1554" s="19">
        <f t="shared" si="179"/>
        <v>7.4753087095444343E-2</v>
      </c>
      <c r="S1554" s="2">
        <f t="shared" si="171"/>
        <v>3.9870758951327341E-3</v>
      </c>
      <c r="T1554" s="2">
        <f t="shared" si="172"/>
        <v>4.7276633447757149E-3</v>
      </c>
      <c r="V1554" s="2">
        <f t="shared" si="173"/>
        <v>1.0461229687359049E-2</v>
      </c>
      <c r="X1554" s="18">
        <f t="shared" si="174"/>
        <v>6.3041205162870442E-2</v>
      </c>
      <c r="Y1554" s="18">
        <f t="shared" si="174"/>
        <v>7.4750920899905801E-2</v>
      </c>
      <c r="Z1554" s="20">
        <f t="shared" si="175"/>
        <v>7.4753087095444343E-2</v>
      </c>
      <c r="AA1554" s="18">
        <f t="shared" si="176"/>
        <v>0.1654065646911288</v>
      </c>
    </row>
    <row r="1555" spans="1:27" ht="15" customHeight="1" x14ac:dyDescent="0.3">
      <c r="A1555" s="13">
        <f>A1554+2</f>
        <v>44622</v>
      </c>
      <c r="B1555">
        <v>23882.720000000001</v>
      </c>
      <c r="C1555" s="23">
        <f t="shared" si="177"/>
        <v>-1.1200000000000001</v>
      </c>
      <c r="D1555" s="2">
        <v>177.3638</v>
      </c>
      <c r="E1555" s="17">
        <f t="shared" si="178"/>
        <v>-1.1200000000000001</v>
      </c>
      <c r="F1555" s="18">
        <f t="shared" si="180"/>
        <v>0</v>
      </c>
      <c r="G1555" s="21">
        <f t="shared" si="169"/>
        <v>4.7278003470108965E-3</v>
      </c>
      <c r="H1555" s="19">
        <f t="shared" si="179"/>
        <v>7.4753087095444343E-2</v>
      </c>
      <c r="S1555" s="2">
        <f t="shared" si="171"/>
        <v>3.9870758951327341E-3</v>
      </c>
      <c r="T1555" s="2">
        <f t="shared" si="172"/>
        <v>4.7276633447757149E-3</v>
      </c>
      <c r="V1555" s="2">
        <f t="shared" si="173"/>
        <v>1.0461229687359049E-2</v>
      </c>
      <c r="X1555" s="18">
        <f t="shared" si="174"/>
        <v>6.3041205162870442E-2</v>
      </c>
      <c r="Y1555" s="18">
        <f t="shared" si="174"/>
        <v>7.4750920899905801E-2</v>
      </c>
      <c r="Z1555" s="20">
        <f t="shared" si="175"/>
        <v>7.4753087095444343E-2</v>
      </c>
      <c r="AA1555" s="18">
        <f t="shared" si="176"/>
        <v>0.1654065646911288</v>
      </c>
    </row>
    <row r="1556" spans="1:27" ht="15" customHeight="1" x14ac:dyDescent="0.3">
      <c r="A1556" s="13">
        <f t="shared" si="170"/>
        <v>44623</v>
      </c>
      <c r="B1556">
        <v>23727.54</v>
      </c>
      <c r="C1556" s="23">
        <f t="shared" si="177"/>
        <v>-0.65</v>
      </c>
      <c r="D1556" s="2">
        <v>176.21459999999999</v>
      </c>
      <c r="E1556" s="17">
        <f t="shared" si="178"/>
        <v>-0.65</v>
      </c>
      <c r="F1556" s="18">
        <f t="shared" si="180"/>
        <v>0</v>
      </c>
      <c r="G1556" s="21">
        <f t="shared" si="169"/>
        <v>4.7278003470108965E-3</v>
      </c>
      <c r="H1556" s="19">
        <f t="shared" si="179"/>
        <v>7.4753087095444343E-2</v>
      </c>
      <c r="S1556" s="2">
        <f t="shared" si="171"/>
        <v>3.9870758951327341E-3</v>
      </c>
      <c r="T1556" s="2">
        <f t="shared" si="172"/>
        <v>4.7276633447757149E-3</v>
      </c>
      <c r="V1556" s="2">
        <f t="shared" si="173"/>
        <v>1.0457770547211406E-2</v>
      </c>
      <c r="X1556" s="18">
        <f t="shared" ref="X1556:Y1594" si="181">+S1556*(SQRT(250))</f>
        <v>6.3041205162870442E-2</v>
      </c>
      <c r="Y1556" s="18">
        <f t="shared" si="181"/>
        <v>7.4750920899905801E-2</v>
      </c>
      <c r="Z1556" s="20">
        <f t="shared" si="175"/>
        <v>7.4753087095444343E-2</v>
      </c>
      <c r="AA1556" s="18">
        <f t="shared" si="176"/>
        <v>0.16535187088306738</v>
      </c>
    </row>
    <row r="1557" spans="1:27" ht="15" customHeight="1" x14ac:dyDescent="0.35">
      <c r="A1557" s="13">
        <f t="shared" si="170"/>
        <v>44624</v>
      </c>
      <c r="B1557" s="132">
        <v>23364.07</v>
      </c>
      <c r="C1557" s="23">
        <f t="shared" si="177"/>
        <v>-1.53</v>
      </c>
      <c r="D1557" s="133">
        <v>173.52119999999999</v>
      </c>
      <c r="E1557" s="17">
        <f t="shared" si="178"/>
        <v>-1.53</v>
      </c>
      <c r="F1557" s="18">
        <f t="shared" si="180"/>
        <v>0</v>
      </c>
      <c r="G1557" s="21">
        <f t="shared" si="169"/>
        <v>4.7278003470108965E-3</v>
      </c>
      <c r="H1557" s="19">
        <f t="shared" si="179"/>
        <v>7.4753087095444343E-2</v>
      </c>
      <c r="S1557" s="2">
        <f t="shared" si="171"/>
        <v>3.9870758951327341E-3</v>
      </c>
      <c r="T1557" s="2">
        <f t="shared" si="172"/>
        <v>4.6893707645571771E-3</v>
      </c>
      <c r="V1557" s="2">
        <f t="shared" si="173"/>
        <v>1.0457770547211406E-2</v>
      </c>
      <c r="X1557" s="18">
        <f t="shared" si="181"/>
        <v>6.3041205162870442E-2</v>
      </c>
      <c r="Y1557" s="18">
        <f t="shared" si="181"/>
        <v>7.4145462045029364E-2</v>
      </c>
      <c r="Z1557" s="20">
        <f t="shared" si="175"/>
        <v>7.4753087095444343E-2</v>
      </c>
      <c r="AA1557" s="18">
        <f t="shared" si="176"/>
        <v>0.16535187088306738</v>
      </c>
    </row>
    <row r="1558" spans="1:27" ht="15" customHeight="1" x14ac:dyDescent="0.35">
      <c r="A1558" s="13">
        <f>A1557+3</f>
        <v>44627</v>
      </c>
      <c r="B1558" s="132">
        <v>22814.41</v>
      </c>
      <c r="C1558" s="23">
        <f t="shared" si="177"/>
        <v>-2.35</v>
      </c>
      <c r="D1558" s="133">
        <v>169.44280000000001</v>
      </c>
      <c r="E1558" s="17">
        <f t="shared" si="178"/>
        <v>-2.35</v>
      </c>
      <c r="F1558" s="18">
        <f t="shared" si="180"/>
        <v>0</v>
      </c>
      <c r="G1558" s="21">
        <f t="shared" si="169"/>
        <v>4.6894898588734045E-3</v>
      </c>
      <c r="H1558" s="19">
        <f t="shared" si="179"/>
        <v>7.4147345091507666E-2</v>
      </c>
      <c r="S1558" s="2">
        <f t="shared" si="171"/>
        <v>3.9870758951327341E-3</v>
      </c>
      <c r="T1558" s="2">
        <f t="shared" si="172"/>
        <v>4.6893707645571771E-3</v>
      </c>
      <c r="V1558" s="2">
        <f t="shared" si="173"/>
        <v>1.0457770547211406E-2</v>
      </c>
      <c r="X1558" s="18">
        <f t="shared" si="181"/>
        <v>6.3041205162870442E-2</v>
      </c>
      <c r="Y1558" s="18">
        <f t="shared" si="181"/>
        <v>7.4145462045029364E-2</v>
      </c>
      <c r="Z1558" s="20">
        <f t="shared" si="175"/>
        <v>7.4147345091507666E-2</v>
      </c>
      <c r="AA1558" s="18">
        <f t="shared" si="176"/>
        <v>0.16535187088306738</v>
      </c>
    </row>
    <row r="1559" spans="1:27" ht="15" customHeight="1" x14ac:dyDescent="0.3">
      <c r="A1559" s="13">
        <f t="shared" si="170"/>
        <v>44628</v>
      </c>
      <c r="B1559">
        <v>23030.560000000001</v>
      </c>
      <c r="C1559" s="23">
        <f t="shared" si="177"/>
        <v>0.95</v>
      </c>
      <c r="D1559" s="52">
        <v>171.04400000000001</v>
      </c>
      <c r="E1559" s="17">
        <f t="shared" si="178"/>
        <v>0.94</v>
      </c>
      <c r="F1559" s="18">
        <f t="shared" si="180"/>
        <v>-1.0000000000000009E-2</v>
      </c>
      <c r="G1559" s="21">
        <f t="shared" ref="G1559:G1622" si="182">+STDEV(F1312:F1559)</f>
        <v>4.7278003470108982E-3</v>
      </c>
      <c r="H1559" s="19">
        <f t="shared" si="179"/>
        <v>7.475308709544437E-2</v>
      </c>
      <c r="S1559" s="2">
        <f t="shared" si="171"/>
        <v>4.0766842947068871E-3</v>
      </c>
      <c r="T1559" s="2">
        <f t="shared" si="172"/>
        <v>4.679573530947341E-3</v>
      </c>
      <c r="V1559" s="2">
        <f t="shared" si="173"/>
        <v>1.0457770547211406E-2</v>
      </c>
      <c r="X1559" s="18">
        <f t="shared" si="181"/>
        <v>6.4458038363554376E-2</v>
      </c>
      <c r="Y1559" s="18">
        <f t="shared" si="181"/>
        <v>7.3990554180150186E-2</v>
      </c>
      <c r="Z1559" s="20">
        <f t="shared" si="175"/>
        <v>7.475308709544437E-2</v>
      </c>
      <c r="AA1559" s="18">
        <f t="shared" si="176"/>
        <v>0.16535187088306738</v>
      </c>
    </row>
    <row r="1560" spans="1:27" ht="15" customHeight="1" x14ac:dyDescent="0.3">
      <c r="A1560" s="13">
        <f t="shared" ref="A1560:A1623" si="183">A1559+1</f>
        <v>44629</v>
      </c>
      <c r="B1560">
        <v>23507.87</v>
      </c>
      <c r="C1560" s="23">
        <f t="shared" si="177"/>
        <v>2.0699999999999998</v>
      </c>
      <c r="D1560" s="52">
        <v>174.5787</v>
      </c>
      <c r="E1560" s="17">
        <f t="shared" si="178"/>
        <v>2.0699999999999998</v>
      </c>
      <c r="F1560" s="18">
        <f t="shared" si="180"/>
        <v>0</v>
      </c>
      <c r="G1560" s="21">
        <f t="shared" si="182"/>
        <v>4.6797324197478309E-3</v>
      </c>
      <c r="H1560" s="19">
        <f t="shared" si="179"/>
        <v>7.3993066432671395E-2</v>
      </c>
      <c r="S1560" s="2">
        <f t="shared" si="171"/>
        <v>4.0766842947068871E-3</v>
      </c>
      <c r="T1560" s="2">
        <f t="shared" si="172"/>
        <v>4.679573530947341E-3</v>
      </c>
      <c r="V1560" s="2">
        <f t="shared" si="173"/>
        <v>1.0457770547211406E-2</v>
      </c>
      <c r="X1560" s="18">
        <f t="shared" si="181"/>
        <v>6.4458038363554376E-2</v>
      </c>
      <c r="Y1560" s="18">
        <f t="shared" si="181"/>
        <v>7.3990554180150186E-2</v>
      </c>
      <c r="Z1560" s="20">
        <f t="shared" si="175"/>
        <v>7.3993066432671395E-2</v>
      </c>
      <c r="AA1560" s="18">
        <f t="shared" si="176"/>
        <v>0.16535187088306738</v>
      </c>
    </row>
    <row r="1561" spans="1:27" ht="15" customHeight="1" x14ac:dyDescent="0.3">
      <c r="A1561" s="13">
        <f t="shared" si="183"/>
        <v>44630</v>
      </c>
      <c r="B1561">
        <v>23866.77</v>
      </c>
      <c r="C1561" s="23">
        <f t="shared" si="177"/>
        <v>1.53</v>
      </c>
      <c r="D1561" s="52">
        <v>177.24850000000001</v>
      </c>
      <c r="E1561" s="17">
        <f t="shared" si="178"/>
        <v>1.53</v>
      </c>
      <c r="F1561" s="18">
        <f t="shared" si="180"/>
        <v>0</v>
      </c>
      <c r="G1561" s="21">
        <f t="shared" si="182"/>
        <v>4.6797324197478309E-3</v>
      </c>
      <c r="H1561" s="19">
        <f t="shared" si="179"/>
        <v>7.3993066432671395E-2</v>
      </c>
      <c r="S1561" s="2">
        <f t="shared" si="171"/>
        <v>4.0766842947068871E-3</v>
      </c>
      <c r="T1561" s="2">
        <f t="shared" si="172"/>
        <v>4.679573530947341E-3</v>
      </c>
      <c r="V1561" s="2">
        <f t="shared" si="173"/>
        <v>1.0457770547211406E-2</v>
      </c>
      <c r="X1561" s="18">
        <f t="shared" si="181"/>
        <v>6.4458038363554376E-2</v>
      </c>
      <c r="Y1561" s="18">
        <f t="shared" si="181"/>
        <v>7.3990554180150186E-2</v>
      </c>
      <c r="Z1561" s="20">
        <f t="shared" si="175"/>
        <v>7.3993066432671395E-2</v>
      </c>
      <c r="AA1561" s="18">
        <f t="shared" si="176"/>
        <v>0.16535187088306738</v>
      </c>
    </row>
    <row r="1562" spans="1:27" ht="15" customHeight="1" x14ac:dyDescent="0.3">
      <c r="A1562" s="13">
        <f t="shared" si="183"/>
        <v>44631</v>
      </c>
      <c r="B1562">
        <v>23917.96</v>
      </c>
      <c r="C1562" s="23">
        <f t="shared" si="177"/>
        <v>0.21</v>
      </c>
      <c r="D1562" s="52">
        <v>177.62960000000001</v>
      </c>
      <c r="E1562" s="17">
        <f t="shared" si="178"/>
        <v>0.22</v>
      </c>
      <c r="F1562" s="18">
        <f t="shared" si="180"/>
        <v>1.0000000000000009E-2</v>
      </c>
      <c r="G1562" s="21">
        <f t="shared" si="182"/>
        <v>4.7278003470108982E-3</v>
      </c>
      <c r="H1562" s="19">
        <f t="shared" si="179"/>
        <v>7.475308709544437E-2</v>
      </c>
      <c r="S1562" s="2">
        <f t="shared" si="171"/>
        <v>4.1844566456536447E-3</v>
      </c>
      <c r="T1562" s="2">
        <f t="shared" si="172"/>
        <v>4.7276633447757167E-3</v>
      </c>
      <c r="V1562" s="2">
        <f t="shared" si="173"/>
        <v>1.0462058956957633E-2</v>
      </c>
      <c r="X1562" s="18">
        <f t="shared" si="181"/>
        <v>6.6162068852468156E-2</v>
      </c>
      <c r="Y1562" s="18">
        <f t="shared" si="181"/>
        <v>7.4750920899905829E-2</v>
      </c>
      <c r="Z1562" s="20">
        <f t="shared" si="175"/>
        <v>7.475308709544437E-2</v>
      </c>
      <c r="AA1562" s="18">
        <f t="shared" si="176"/>
        <v>0.16541967659475809</v>
      </c>
    </row>
    <row r="1563" spans="1:27" ht="15" customHeight="1" x14ac:dyDescent="0.3">
      <c r="A1563" s="13">
        <f>A1562+3</f>
        <v>44634</v>
      </c>
      <c r="B1563">
        <v>24264.29</v>
      </c>
      <c r="C1563" s="23">
        <f t="shared" si="177"/>
        <v>1.45</v>
      </c>
      <c r="D1563" s="52">
        <v>180.19569999999999</v>
      </c>
      <c r="E1563" s="17">
        <f t="shared" si="178"/>
        <v>1.44</v>
      </c>
      <c r="F1563" s="18">
        <f t="shared" si="180"/>
        <v>-1.0000000000000009E-2</v>
      </c>
      <c r="G1563" s="21">
        <f t="shared" si="182"/>
        <v>4.7654603260995866E-3</v>
      </c>
      <c r="H1563" s="19">
        <f t="shared" si="179"/>
        <v>7.5348543648217206E-2</v>
      </c>
      <c r="S1563" s="2">
        <f t="shared" si="171"/>
        <v>4.2699248312489347E-3</v>
      </c>
      <c r="T1563" s="2">
        <f t="shared" si="172"/>
        <v>4.7653042957122114E-3</v>
      </c>
      <c r="V1563" s="2">
        <f t="shared" si="173"/>
        <v>1.0465522959687414E-2</v>
      </c>
      <c r="X1563" s="18">
        <f t="shared" si="181"/>
        <v>6.7513439522283711E-2</v>
      </c>
      <c r="Y1563" s="18">
        <f t="shared" si="181"/>
        <v>7.534607659117569E-2</v>
      </c>
      <c r="Z1563" s="20">
        <f t="shared" si="175"/>
        <v>7.5348543648217206E-2</v>
      </c>
      <c r="AA1563" s="18">
        <f t="shared" si="176"/>
        <v>0.16547444728699384</v>
      </c>
    </row>
    <row r="1564" spans="1:27" ht="15" customHeight="1" x14ac:dyDescent="0.3">
      <c r="A1564" s="13">
        <f t="shared" si="183"/>
        <v>44635</v>
      </c>
      <c r="B1564">
        <v>23964.720000000001</v>
      </c>
      <c r="C1564" s="23">
        <f t="shared" si="177"/>
        <v>-1.23</v>
      </c>
      <c r="D1564" s="52">
        <v>177.96979999999999</v>
      </c>
      <c r="E1564" s="17">
        <f t="shared" si="178"/>
        <v>-1.24</v>
      </c>
      <c r="F1564" s="18">
        <f t="shared" si="180"/>
        <v>-1.0000000000000009E-2</v>
      </c>
      <c r="G1564" s="21">
        <f t="shared" si="182"/>
        <v>4.8024850995890588E-3</v>
      </c>
      <c r="H1564" s="19">
        <f t="shared" si="179"/>
        <v>7.5933956718609974E-2</v>
      </c>
      <c r="S1564" s="2">
        <f t="shared" si="171"/>
        <v>4.3522333903262917E-3</v>
      </c>
      <c r="T1564" s="2">
        <f t="shared" si="172"/>
        <v>4.8023089399866353E-3</v>
      </c>
      <c r="V1564" s="2">
        <f t="shared" si="173"/>
        <v>1.0465522959687416E-2</v>
      </c>
      <c r="X1564" s="18">
        <f t="shared" si="181"/>
        <v>6.8814852110338595E-2</v>
      </c>
      <c r="Y1564" s="18">
        <f t="shared" si="181"/>
        <v>7.5931171390733132E-2</v>
      </c>
      <c r="Z1564" s="20">
        <f t="shared" si="175"/>
        <v>7.5933956718609974E-2</v>
      </c>
      <c r="AA1564" s="18">
        <f t="shared" si="176"/>
        <v>0.16547444728699387</v>
      </c>
    </row>
    <row r="1565" spans="1:27" ht="15" customHeight="1" x14ac:dyDescent="0.3">
      <c r="A1565" s="13">
        <f t="shared" si="183"/>
        <v>44636</v>
      </c>
      <c r="B1565">
        <v>24414</v>
      </c>
      <c r="C1565" s="23">
        <f t="shared" si="177"/>
        <v>1.87</v>
      </c>
      <c r="D1565" s="52">
        <v>181.30690000000001</v>
      </c>
      <c r="E1565" s="17">
        <f t="shared" si="178"/>
        <v>1.88</v>
      </c>
      <c r="F1565" s="18">
        <f t="shared" si="180"/>
        <v>9.9999999999997868E-3</v>
      </c>
      <c r="G1565" s="21">
        <f t="shared" si="182"/>
        <v>4.8496730527757687E-3</v>
      </c>
      <c r="H1565" s="19">
        <f t="shared" si="179"/>
        <v>7.6680063769566986E-2</v>
      </c>
      <c r="S1565" s="2">
        <f t="shared" si="171"/>
        <v>4.4547908245306713E-3</v>
      </c>
      <c r="T1565" s="2">
        <f t="shared" si="172"/>
        <v>4.8495197318830984E-3</v>
      </c>
      <c r="V1565" s="2">
        <f t="shared" si="173"/>
        <v>1.0469808194063514E-2</v>
      </c>
      <c r="X1565" s="18">
        <f t="shared" si="181"/>
        <v>7.0436427525682077E-2</v>
      </c>
      <c r="Y1565" s="18">
        <f t="shared" si="181"/>
        <v>7.6677639553398347E-2</v>
      </c>
      <c r="Z1565" s="20">
        <f t="shared" si="175"/>
        <v>7.6680063769566986E-2</v>
      </c>
      <c r="AA1565" s="18">
        <f t="shared" si="176"/>
        <v>0.16554220279167448</v>
      </c>
    </row>
    <row r="1566" spans="1:27" ht="15" customHeight="1" x14ac:dyDescent="0.3">
      <c r="A1566" s="13">
        <f t="shared" si="183"/>
        <v>44637</v>
      </c>
      <c r="B1566" s="20">
        <v>24862.27</v>
      </c>
      <c r="C1566" s="23">
        <f t="shared" si="177"/>
        <v>1.84</v>
      </c>
      <c r="D1566" s="52">
        <v>184.6388</v>
      </c>
      <c r="E1566" s="17">
        <f t="shared" si="178"/>
        <v>1.84</v>
      </c>
      <c r="F1566" s="18">
        <f t="shared" si="180"/>
        <v>0</v>
      </c>
      <c r="G1566" s="21">
        <f t="shared" si="182"/>
        <v>4.8496730527757687E-3</v>
      </c>
      <c r="H1566" s="19">
        <f t="shared" si="179"/>
        <v>7.6680063769566986E-2</v>
      </c>
      <c r="S1566" s="2">
        <f t="shared" si="171"/>
        <v>4.4547908245306713E-3</v>
      </c>
      <c r="T1566" s="2">
        <f t="shared" si="172"/>
        <v>4.8023089399866336E-3</v>
      </c>
      <c r="V1566" s="2">
        <f t="shared" si="173"/>
        <v>1.0469808194063514E-2</v>
      </c>
      <c r="X1566" s="18">
        <f t="shared" si="181"/>
        <v>7.0436427525682077E-2</v>
      </c>
      <c r="Y1566" s="18">
        <f t="shared" si="181"/>
        <v>7.5931171390733104E-2</v>
      </c>
      <c r="Z1566" s="20">
        <f t="shared" si="175"/>
        <v>7.6680063769566986E-2</v>
      </c>
      <c r="AA1566" s="18">
        <f t="shared" si="176"/>
        <v>0.16554220279167448</v>
      </c>
    </row>
    <row r="1567" spans="1:27" ht="15" customHeight="1" x14ac:dyDescent="0.3">
      <c r="A1567" s="13">
        <f>A1566+4</f>
        <v>44641</v>
      </c>
      <c r="B1567" s="20">
        <v>24618.52</v>
      </c>
      <c r="C1567" s="23">
        <f t="shared" si="177"/>
        <v>-0.98</v>
      </c>
      <c r="D1567" s="52">
        <v>182.82570000000001</v>
      </c>
      <c r="E1567" s="17">
        <f t="shared" si="178"/>
        <v>-0.98</v>
      </c>
      <c r="F1567" s="18">
        <f t="shared" si="180"/>
        <v>0</v>
      </c>
      <c r="G1567" s="21">
        <f t="shared" si="182"/>
        <v>4.8024850995890571E-3</v>
      </c>
      <c r="H1567" s="19">
        <f t="shared" si="179"/>
        <v>7.5933956718609946E-2</v>
      </c>
      <c r="S1567" s="2">
        <f t="shared" si="171"/>
        <v>4.4547908245306713E-3</v>
      </c>
      <c r="T1567" s="2">
        <f t="shared" si="172"/>
        <v>4.8023089399866336E-3</v>
      </c>
      <c r="V1567" s="2">
        <f t="shared" si="173"/>
        <v>1.0469808194063514E-2</v>
      </c>
      <c r="X1567" s="18">
        <f t="shared" si="181"/>
        <v>7.0436427525682077E-2</v>
      </c>
      <c r="Y1567" s="18">
        <f t="shared" si="181"/>
        <v>7.5931171390733104E-2</v>
      </c>
      <c r="Z1567" s="20">
        <f t="shared" si="175"/>
        <v>7.5933956718609946E-2</v>
      </c>
      <c r="AA1567" s="18">
        <f t="shared" si="176"/>
        <v>0.16554220279167448</v>
      </c>
    </row>
    <row r="1568" spans="1:27" ht="15" customHeight="1" x14ac:dyDescent="0.3">
      <c r="A1568" s="13">
        <f t="shared" si="183"/>
        <v>44642</v>
      </c>
      <c r="B1568" s="20">
        <v>24903.14</v>
      </c>
      <c r="C1568" s="23">
        <f t="shared" si="177"/>
        <v>1.1599999999999999</v>
      </c>
      <c r="D1568" s="52">
        <v>184.9365</v>
      </c>
      <c r="E1568" s="17">
        <f t="shared" si="178"/>
        <v>1.1499999999999999</v>
      </c>
      <c r="F1568" s="18">
        <f t="shared" si="180"/>
        <v>-1.0000000000000009E-2</v>
      </c>
      <c r="G1568" s="21">
        <f t="shared" si="182"/>
        <v>4.8388892483330927E-3</v>
      </c>
      <c r="H1568" s="19">
        <f t="shared" si="179"/>
        <v>7.6509556850163501E-2</v>
      </c>
      <c r="S1568" s="2">
        <f t="shared" si="171"/>
        <v>4.5337444468868671E-3</v>
      </c>
      <c r="T1568" s="2">
        <f t="shared" si="172"/>
        <v>4.8386918763817597E-3</v>
      </c>
      <c r="V1568" s="2">
        <f t="shared" si="173"/>
        <v>1.0473269633756523E-2</v>
      </c>
      <c r="X1568" s="18">
        <f t="shared" si="181"/>
        <v>7.168479390651393E-2</v>
      </c>
      <c r="Y1568" s="18">
        <f t="shared" si="181"/>
        <v>7.6506436125601276E-2</v>
      </c>
      <c r="Z1568" s="20">
        <f t="shared" si="175"/>
        <v>7.6509556850163501E-2</v>
      </c>
      <c r="AA1568" s="18">
        <f t="shared" si="176"/>
        <v>0.16559693295874059</v>
      </c>
    </row>
    <row r="1569" spans="1:27" ht="15" customHeight="1" x14ac:dyDescent="0.3">
      <c r="A1569" s="13">
        <f t="shared" si="183"/>
        <v>44643</v>
      </c>
      <c r="B1569" s="20">
        <v>24802.74</v>
      </c>
      <c r="C1569" s="23">
        <f t="shared" si="177"/>
        <v>-0.4</v>
      </c>
      <c r="D1569" s="52">
        <v>184.191</v>
      </c>
      <c r="E1569" s="17">
        <f t="shared" si="178"/>
        <v>-0.4</v>
      </c>
      <c r="F1569" s="18">
        <f t="shared" si="180"/>
        <v>0</v>
      </c>
      <c r="G1569" s="21">
        <f t="shared" si="182"/>
        <v>4.8388892483330927E-3</v>
      </c>
      <c r="H1569" s="19">
        <f t="shared" si="179"/>
        <v>7.6509556850163501E-2</v>
      </c>
      <c r="S1569" s="2">
        <f t="shared" si="171"/>
        <v>4.5337444468868671E-3</v>
      </c>
      <c r="T1569" s="2">
        <f t="shared" si="172"/>
        <v>4.8386918763817597E-3</v>
      </c>
      <c r="V1569" s="2">
        <f t="shared" si="173"/>
        <v>1.0473269633756523E-2</v>
      </c>
      <c r="X1569" s="18">
        <f t="shared" si="181"/>
        <v>7.168479390651393E-2</v>
      </c>
      <c r="Y1569" s="18">
        <f t="shared" si="181"/>
        <v>7.6506436125601276E-2</v>
      </c>
      <c r="Z1569" s="20">
        <f t="shared" si="175"/>
        <v>7.6509556850163501E-2</v>
      </c>
      <c r="AA1569" s="18">
        <f t="shared" si="176"/>
        <v>0.16559693295874059</v>
      </c>
    </row>
    <row r="1570" spans="1:27" ht="15" customHeight="1" x14ac:dyDescent="0.3">
      <c r="A1570" s="13">
        <f t="shared" si="183"/>
        <v>44644</v>
      </c>
      <c r="B1570" s="20">
        <v>24769.75</v>
      </c>
      <c r="C1570" s="23">
        <f t="shared" si="177"/>
        <v>-0.13</v>
      </c>
      <c r="D1570" s="52">
        <v>183.9409</v>
      </c>
      <c r="E1570" s="17">
        <f t="shared" si="178"/>
        <v>-0.14000000000000001</v>
      </c>
      <c r="F1570" s="18">
        <f t="shared" si="180"/>
        <v>-1.0000000000000009E-2</v>
      </c>
      <c r="G1570" s="21">
        <f t="shared" si="182"/>
        <v>4.8746866768239819E-3</v>
      </c>
      <c r="H1570" s="19">
        <f t="shared" si="179"/>
        <v>7.7075563892204574E-2</v>
      </c>
      <c r="S1570" s="2">
        <f t="shared" si="171"/>
        <v>4.6099471692445555E-3</v>
      </c>
      <c r="T1570" s="2">
        <f t="shared" si="172"/>
        <v>4.826481503101619E-3</v>
      </c>
      <c r="V1570" s="2">
        <f t="shared" si="173"/>
        <v>1.0476723656512393E-2</v>
      </c>
      <c r="X1570" s="18">
        <f t="shared" si="181"/>
        <v>7.2889664739292578E-2</v>
      </c>
      <c r="Y1570" s="18">
        <f t="shared" si="181"/>
        <v>7.6313373172370746E-2</v>
      </c>
      <c r="Z1570" s="20">
        <f t="shared" si="175"/>
        <v>7.7075563892204574E-2</v>
      </c>
      <c r="AA1570" s="18">
        <f t="shared" si="176"/>
        <v>0.16565154585373359</v>
      </c>
    </row>
    <row r="1571" spans="1:27" ht="15" customHeight="1" x14ac:dyDescent="0.3">
      <c r="A1571" s="13">
        <f t="shared" si="183"/>
        <v>44645</v>
      </c>
      <c r="B1571" s="20">
        <v>24669.45</v>
      </c>
      <c r="C1571" s="23">
        <f t="shared" si="177"/>
        <v>-0.4</v>
      </c>
      <c r="D1571" s="52">
        <v>183.21440000000001</v>
      </c>
      <c r="E1571" s="17">
        <f t="shared" si="178"/>
        <v>-0.39</v>
      </c>
      <c r="F1571" s="18">
        <f t="shared" si="180"/>
        <v>1.0000000000000009E-2</v>
      </c>
      <c r="G1571" s="21">
        <f t="shared" si="182"/>
        <v>4.8746866768239819E-3</v>
      </c>
      <c r="H1571" s="19">
        <f t="shared" si="179"/>
        <v>7.7075563892204574E-2</v>
      </c>
      <c r="S1571" s="2">
        <f t="shared" si="171"/>
        <v>4.708263154867616E-3</v>
      </c>
      <c r="T1571" s="2">
        <f t="shared" si="172"/>
        <v>4.8744670261675893E-3</v>
      </c>
      <c r="V1571" s="2">
        <f t="shared" si="173"/>
        <v>1.048101058214276E-2</v>
      </c>
      <c r="X1571" s="18">
        <f t="shared" si="181"/>
        <v>7.4444176964158781E-2</v>
      </c>
      <c r="Y1571" s="18">
        <f t="shared" si="181"/>
        <v>7.7072090910385804E-2</v>
      </c>
      <c r="Z1571" s="20">
        <f t="shared" si="175"/>
        <v>7.7075563892204574E-2</v>
      </c>
      <c r="AA1571" s="18">
        <f t="shared" si="176"/>
        <v>0.16571932809949214</v>
      </c>
    </row>
    <row r="1572" spans="1:27" ht="15" customHeight="1" x14ac:dyDescent="0.3">
      <c r="A1572" s="13">
        <f>A1571+3</f>
        <v>44648</v>
      </c>
      <c r="B1572" s="20">
        <v>24768.69</v>
      </c>
      <c r="C1572" s="23">
        <f t="shared" si="177"/>
        <v>0.4</v>
      </c>
      <c r="D1572" s="52">
        <v>183.95050000000001</v>
      </c>
      <c r="E1572" s="17">
        <f t="shared" si="178"/>
        <v>0.4</v>
      </c>
      <c r="F1572" s="18">
        <f t="shared" si="180"/>
        <v>0</v>
      </c>
      <c r="G1572" s="21">
        <f t="shared" si="182"/>
        <v>4.8746866768239819E-3</v>
      </c>
      <c r="H1572" s="19">
        <f t="shared" si="179"/>
        <v>7.7075563892204574E-2</v>
      </c>
      <c r="S1572" s="2">
        <f t="shared" si="171"/>
        <v>4.708263154867616E-3</v>
      </c>
      <c r="T1572" s="2">
        <f t="shared" si="172"/>
        <v>4.8744670261675893E-3</v>
      </c>
      <c r="V1572" s="2">
        <f t="shared" si="173"/>
        <v>1.048101058214276E-2</v>
      </c>
      <c r="X1572" s="18">
        <f t="shared" si="181"/>
        <v>7.4444176964158781E-2</v>
      </c>
      <c r="Y1572" s="18">
        <f t="shared" si="181"/>
        <v>7.7072090910385804E-2</v>
      </c>
      <c r="Z1572" s="20">
        <f t="shared" si="175"/>
        <v>7.7075563892204574E-2</v>
      </c>
      <c r="AA1572" s="18">
        <f t="shared" si="176"/>
        <v>0.16571932809949214</v>
      </c>
    </row>
    <row r="1573" spans="1:27" ht="15" customHeight="1" x14ac:dyDescent="0.3">
      <c r="A1573" s="13">
        <f t="shared" si="183"/>
        <v>44649</v>
      </c>
      <c r="B1573" s="20">
        <v>24917.57</v>
      </c>
      <c r="C1573" s="23">
        <f t="shared" si="177"/>
        <v>0.6</v>
      </c>
      <c r="D1573" s="2">
        <v>185.06120000000001</v>
      </c>
      <c r="E1573" s="17">
        <f t="shared" si="178"/>
        <v>0.6</v>
      </c>
      <c r="F1573" s="18">
        <f t="shared" si="180"/>
        <v>0</v>
      </c>
      <c r="G1573" s="21">
        <f t="shared" si="182"/>
        <v>4.8746866768239819E-3</v>
      </c>
      <c r="H1573" s="19">
        <f t="shared" si="179"/>
        <v>7.7075563892204574E-2</v>
      </c>
      <c r="S1573" s="2">
        <f t="shared" si="171"/>
        <v>4.708263154867616E-3</v>
      </c>
      <c r="T1573" s="2">
        <f t="shared" si="172"/>
        <v>4.8744670261675893E-3</v>
      </c>
      <c r="V1573" s="2">
        <f t="shared" si="173"/>
        <v>1.048101058214276E-2</v>
      </c>
      <c r="X1573" s="18">
        <f t="shared" si="181"/>
        <v>7.4444176964158781E-2</v>
      </c>
      <c r="Y1573" s="18">
        <f t="shared" si="181"/>
        <v>7.7072090910385804E-2</v>
      </c>
      <c r="Z1573" s="20">
        <f t="shared" si="175"/>
        <v>7.7075563892204574E-2</v>
      </c>
      <c r="AA1573" s="18">
        <f t="shared" si="176"/>
        <v>0.16571932809949214</v>
      </c>
    </row>
    <row r="1574" spans="1:27" ht="15" customHeight="1" x14ac:dyDescent="0.3">
      <c r="A1574" s="13">
        <f t="shared" si="183"/>
        <v>44650</v>
      </c>
      <c r="B1574" s="20">
        <v>25166.31</v>
      </c>
      <c r="C1574" s="23">
        <f t="shared" si="177"/>
        <v>1</v>
      </c>
      <c r="D1574" s="2">
        <v>186.90639999999999</v>
      </c>
      <c r="E1574" s="17">
        <f t="shared" si="178"/>
        <v>1</v>
      </c>
      <c r="F1574" s="18">
        <f t="shared" si="180"/>
        <v>0</v>
      </c>
      <c r="G1574" s="21">
        <f t="shared" si="182"/>
        <v>4.8746866768239819E-3</v>
      </c>
      <c r="H1574" s="19">
        <f t="shared" si="179"/>
        <v>7.7075563892204574E-2</v>
      </c>
      <c r="S1574" s="2">
        <f t="shared" si="171"/>
        <v>4.708263154867616E-3</v>
      </c>
      <c r="T1574" s="2">
        <f t="shared" si="172"/>
        <v>4.8744670261675893E-3</v>
      </c>
      <c r="V1574" s="2">
        <f t="shared" si="173"/>
        <v>1.048101058214276E-2</v>
      </c>
      <c r="X1574" s="18">
        <f t="shared" si="181"/>
        <v>7.4444176964158781E-2</v>
      </c>
      <c r="Y1574" s="18">
        <f t="shared" si="181"/>
        <v>7.7072090910385804E-2</v>
      </c>
      <c r="Z1574" s="20">
        <f t="shared" si="175"/>
        <v>7.7075563892204574E-2</v>
      </c>
      <c r="AA1574" s="18">
        <f t="shared" si="176"/>
        <v>0.16571932809949214</v>
      </c>
    </row>
    <row r="1575" spans="1:27" ht="15" customHeight="1" x14ac:dyDescent="0.3">
      <c r="A1575" s="13">
        <f t="shared" si="183"/>
        <v>44651</v>
      </c>
      <c r="B1575">
        <v>25118.14</v>
      </c>
      <c r="C1575" s="23">
        <f t="shared" si="177"/>
        <v>-0.19</v>
      </c>
      <c r="D1575" s="52">
        <v>186.56909999999999</v>
      </c>
      <c r="E1575" s="17">
        <f t="shared" si="178"/>
        <v>-0.18</v>
      </c>
      <c r="F1575" s="18">
        <f t="shared" si="180"/>
        <v>1.0000000000000009E-2</v>
      </c>
      <c r="G1575" s="21">
        <f t="shared" si="182"/>
        <v>4.9218457672730751E-3</v>
      </c>
      <c r="H1575" s="19">
        <f t="shared" si="179"/>
        <v>7.7821214583209702E-2</v>
      </c>
      <c r="S1575" s="2">
        <f t="shared" si="171"/>
        <v>4.8032247232391257E-3</v>
      </c>
      <c r="T1575" s="2">
        <f t="shared" si="172"/>
        <v>4.8858865883548534E-3</v>
      </c>
      <c r="V1575" s="2">
        <f t="shared" si="173"/>
        <v>1.0485289486882257E-2</v>
      </c>
      <c r="X1575" s="18">
        <f t="shared" si="181"/>
        <v>7.5945651195337666E-2</v>
      </c>
      <c r="Y1575" s="18">
        <f t="shared" si="181"/>
        <v>7.7252650042354251E-2</v>
      </c>
      <c r="Z1575" s="20">
        <f t="shared" si="175"/>
        <v>7.7821214583209702E-2</v>
      </c>
      <c r="AA1575" s="18">
        <f t="shared" si="176"/>
        <v>0.16578698352383064</v>
      </c>
    </row>
    <row r="1576" spans="1:27" ht="15" customHeight="1" x14ac:dyDescent="0.3">
      <c r="A1576" s="13">
        <f t="shared" si="183"/>
        <v>44652</v>
      </c>
      <c r="B1576">
        <v>25413.94</v>
      </c>
      <c r="C1576" s="23">
        <f t="shared" si="177"/>
        <v>1.18</v>
      </c>
      <c r="D1576" s="52">
        <v>188.7653</v>
      </c>
      <c r="E1576" s="17">
        <f t="shared" si="178"/>
        <v>1.18</v>
      </c>
      <c r="F1576" s="18">
        <f t="shared" si="180"/>
        <v>0</v>
      </c>
      <c r="G1576" s="21">
        <f t="shared" si="182"/>
        <v>4.8860597346906433E-3</v>
      </c>
      <c r="H1576" s="19">
        <f t="shared" si="179"/>
        <v>7.7255387726302291E-2</v>
      </c>
      <c r="S1576" s="2">
        <f t="shared" si="171"/>
        <v>4.8032247232391257E-3</v>
      </c>
      <c r="T1576" s="2">
        <f t="shared" si="172"/>
        <v>4.8495197318830984E-3</v>
      </c>
      <c r="V1576" s="2">
        <f t="shared" si="173"/>
        <v>1.0424815218370655E-2</v>
      </c>
      <c r="X1576" s="18">
        <f t="shared" si="181"/>
        <v>7.5945651195337666E-2</v>
      </c>
      <c r="Y1576" s="18">
        <f t="shared" si="181"/>
        <v>7.6677639553398347E-2</v>
      </c>
      <c r="Z1576" s="20">
        <f t="shared" si="175"/>
        <v>7.7255387726302291E-2</v>
      </c>
      <c r="AA1576" s="18">
        <f t="shared" si="176"/>
        <v>0.16483080138218434</v>
      </c>
    </row>
    <row r="1577" spans="1:27" ht="15" customHeight="1" x14ac:dyDescent="0.3">
      <c r="A1577" s="13">
        <f>A1576+3</f>
        <v>44655</v>
      </c>
      <c r="B1577">
        <v>25964.720000000001</v>
      </c>
      <c r="C1577" s="23">
        <f t="shared" si="177"/>
        <v>2.17</v>
      </c>
      <c r="D1577" s="52">
        <v>192.8434</v>
      </c>
      <c r="E1577" s="17">
        <f t="shared" si="178"/>
        <v>2.16</v>
      </c>
      <c r="F1577" s="18">
        <f t="shared" si="180"/>
        <v>-9.9999999999997868E-3</v>
      </c>
      <c r="G1577" s="21">
        <f t="shared" si="182"/>
        <v>4.8860597346906415E-3</v>
      </c>
      <c r="H1577" s="19">
        <f t="shared" si="179"/>
        <v>7.7255387726302263E-2</v>
      </c>
      <c r="S1577" s="2">
        <f t="shared" si="171"/>
        <v>4.8765402860317256E-3</v>
      </c>
      <c r="T1577" s="2">
        <f t="shared" si="172"/>
        <v>4.8858865883548517E-3</v>
      </c>
      <c r="V1577" s="2">
        <f t="shared" si="173"/>
        <v>1.042403342610786E-2</v>
      </c>
      <c r="X1577" s="18">
        <f t="shared" si="181"/>
        <v>7.7104872027146221E-2</v>
      </c>
      <c r="Y1577" s="18">
        <f t="shared" si="181"/>
        <v>7.7252650042354223E-2</v>
      </c>
      <c r="Z1577" s="20">
        <f t="shared" si="175"/>
        <v>7.7255387726302263E-2</v>
      </c>
      <c r="AA1577" s="18">
        <f t="shared" si="176"/>
        <v>0.16481844016114669</v>
      </c>
    </row>
    <row r="1578" spans="1:27" ht="15" customHeight="1" x14ac:dyDescent="0.3">
      <c r="A1578" s="13">
        <f t="shared" si="183"/>
        <v>44656</v>
      </c>
      <c r="B1578">
        <v>25829.11</v>
      </c>
      <c r="C1578" s="23">
        <f t="shared" si="177"/>
        <v>-0.52</v>
      </c>
      <c r="D1578" s="52">
        <v>191.83449999999999</v>
      </c>
      <c r="E1578" s="17">
        <f t="shared" si="178"/>
        <v>-0.52</v>
      </c>
      <c r="F1578" s="18">
        <f t="shared" si="180"/>
        <v>0</v>
      </c>
      <c r="G1578" s="21">
        <f t="shared" si="182"/>
        <v>4.8860597346906415E-3</v>
      </c>
      <c r="H1578" s="19">
        <f t="shared" si="179"/>
        <v>7.7255387726302263E-2</v>
      </c>
      <c r="S1578" s="2">
        <f t="shared" si="171"/>
        <v>4.8765402860317256E-3</v>
      </c>
      <c r="T1578" s="2">
        <f t="shared" si="172"/>
        <v>4.8495197318830967E-3</v>
      </c>
      <c r="V1578" s="2">
        <f t="shared" si="173"/>
        <v>1.042403342610786E-2</v>
      </c>
      <c r="X1578" s="18">
        <f t="shared" si="181"/>
        <v>7.7104872027146221E-2</v>
      </c>
      <c r="Y1578" s="18">
        <f t="shared" si="181"/>
        <v>7.6677639553398319E-2</v>
      </c>
      <c r="Z1578" s="20">
        <f t="shared" si="175"/>
        <v>7.7255387726302263E-2</v>
      </c>
      <c r="AA1578" s="18">
        <f t="shared" si="176"/>
        <v>0.16481844016114669</v>
      </c>
    </row>
    <row r="1579" spans="1:27" ht="15" customHeight="1" x14ac:dyDescent="0.3">
      <c r="A1579" s="13">
        <f t="shared" si="183"/>
        <v>44657</v>
      </c>
      <c r="B1579">
        <v>25613.71</v>
      </c>
      <c r="C1579" s="23">
        <f t="shared" si="177"/>
        <v>-0.83</v>
      </c>
      <c r="D1579" s="52">
        <v>190.2414</v>
      </c>
      <c r="E1579" s="17">
        <f t="shared" si="178"/>
        <v>-0.83</v>
      </c>
      <c r="F1579" s="18">
        <f t="shared" si="180"/>
        <v>0</v>
      </c>
      <c r="G1579" s="21">
        <f t="shared" si="182"/>
        <v>4.8496730527757669E-3</v>
      </c>
      <c r="H1579" s="19">
        <f t="shared" si="179"/>
        <v>7.6680063769566958E-2</v>
      </c>
      <c r="S1579" s="2">
        <f t="shared" ref="S1579:S1642" si="184">+STDEV(F1455:F1579)</f>
        <v>4.8765402860317256E-3</v>
      </c>
      <c r="T1579" s="2">
        <f t="shared" ref="T1579:T1642" si="185">_xlfn.STDEV.P(F1333:F1579)</f>
        <v>4.8023089399866319E-3</v>
      </c>
      <c r="V1579" s="2">
        <f t="shared" ref="V1579:V1642" si="186">STDEV(F346:F1579)</f>
        <v>1.0420536710061806E-2</v>
      </c>
      <c r="X1579" s="18">
        <f t="shared" si="181"/>
        <v>7.7104872027146221E-2</v>
      </c>
      <c r="Y1579" s="18">
        <f t="shared" si="181"/>
        <v>7.5931171390733077E-2</v>
      </c>
      <c r="Z1579" s="20">
        <f t="shared" ref="Z1579:Z1642" si="187">H1579</f>
        <v>7.6680063769566958E-2</v>
      </c>
      <c r="AA1579" s="18">
        <f t="shared" ref="AA1579:AA1642" si="188">+V1579*(SQRT(250))</f>
        <v>0.16476315222596474</v>
      </c>
    </row>
    <row r="1580" spans="1:27" ht="15" customHeight="1" x14ac:dyDescent="0.3">
      <c r="A1580" s="13">
        <f t="shared" si="183"/>
        <v>44658</v>
      </c>
      <c r="B1580">
        <v>25371.88</v>
      </c>
      <c r="C1580" s="23">
        <f t="shared" si="177"/>
        <v>-0.94</v>
      </c>
      <c r="D1580" s="52">
        <v>188.4486</v>
      </c>
      <c r="E1580" s="17">
        <f t="shared" si="178"/>
        <v>-0.94</v>
      </c>
      <c r="F1580" s="18">
        <f t="shared" si="180"/>
        <v>0</v>
      </c>
      <c r="G1580" s="21">
        <f t="shared" si="182"/>
        <v>4.8024850995890545E-3</v>
      </c>
      <c r="H1580" s="19">
        <f t="shared" si="179"/>
        <v>7.5933956718609905E-2</v>
      </c>
      <c r="S1580" s="2">
        <f t="shared" si="184"/>
        <v>4.7816854903927246E-3</v>
      </c>
      <c r="T1580" s="2">
        <f t="shared" si="185"/>
        <v>4.765304295712207E-3</v>
      </c>
      <c r="V1580" s="2">
        <f t="shared" si="186"/>
        <v>1.0420536710061806E-2</v>
      </c>
      <c r="X1580" s="18">
        <f t="shared" si="181"/>
        <v>7.560508602110097E-2</v>
      </c>
      <c r="Y1580" s="18">
        <f t="shared" si="181"/>
        <v>7.534607659117562E-2</v>
      </c>
      <c r="Z1580" s="20">
        <f t="shared" si="187"/>
        <v>7.5933956718609905E-2</v>
      </c>
      <c r="AA1580" s="18">
        <f t="shared" si="188"/>
        <v>0.16476315222596474</v>
      </c>
    </row>
    <row r="1581" spans="1:27" ht="15" customHeight="1" x14ac:dyDescent="0.3">
      <c r="A1581" s="13">
        <f t="shared" si="183"/>
        <v>44659</v>
      </c>
      <c r="B1581">
        <v>25580.15</v>
      </c>
      <c r="C1581" s="23">
        <f t="shared" si="177"/>
        <v>0.82</v>
      </c>
      <c r="D1581" s="52">
        <v>189.9941</v>
      </c>
      <c r="E1581" s="17">
        <f t="shared" si="178"/>
        <v>0.82</v>
      </c>
      <c r="F1581" s="18">
        <f t="shared" si="180"/>
        <v>0</v>
      </c>
      <c r="G1581" s="21">
        <f t="shared" si="182"/>
        <v>4.7654603260995831E-3</v>
      </c>
      <c r="H1581" s="19">
        <f t="shared" si="179"/>
        <v>7.5348543648217151E-2</v>
      </c>
      <c r="S1581" s="2">
        <f t="shared" si="184"/>
        <v>4.7816854903927246E-3</v>
      </c>
      <c r="T1581" s="2">
        <f t="shared" si="185"/>
        <v>4.765304295712207E-3</v>
      </c>
      <c r="V1581" s="2">
        <f t="shared" si="186"/>
        <v>1.0417032511015332E-2</v>
      </c>
      <c r="X1581" s="18">
        <f t="shared" si="181"/>
        <v>7.560508602110097E-2</v>
      </c>
      <c r="Y1581" s="18">
        <f t="shared" si="181"/>
        <v>7.534607659117562E-2</v>
      </c>
      <c r="Z1581" s="20">
        <f t="shared" si="187"/>
        <v>7.5348543648217151E-2</v>
      </c>
      <c r="AA1581" s="18">
        <f t="shared" si="188"/>
        <v>0.16470774597415749</v>
      </c>
    </row>
    <row r="1582" spans="1:27" ht="15" customHeight="1" x14ac:dyDescent="0.3">
      <c r="A1582" s="13">
        <f>A1581+3</f>
        <v>44662</v>
      </c>
      <c r="B1582">
        <v>25422.81</v>
      </c>
      <c r="C1582" s="23">
        <f t="shared" si="177"/>
        <v>-0.62</v>
      </c>
      <c r="D1582" s="2">
        <v>188.8246</v>
      </c>
      <c r="E1582" s="17">
        <f t="shared" si="178"/>
        <v>-0.62</v>
      </c>
      <c r="F1582" s="18">
        <f t="shared" si="180"/>
        <v>0</v>
      </c>
      <c r="G1582" s="21">
        <f t="shared" si="182"/>
        <v>4.7654603260995831E-3</v>
      </c>
      <c r="H1582" s="19">
        <f t="shared" si="179"/>
        <v>7.5348543648217151E-2</v>
      </c>
      <c r="S1582" s="2">
        <f t="shared" si="184"/>
        <v>4.7816854903927246E-3</v>
      </c>
      <c r="T1582" s="2">
        <f t="shared" si="185"/>
        <v>4.765304295712207E-3</v>
      </c>
      <c r="V1582" s="2">
        <f t="shared" si="186"/>
        <v>1.0417032511015332E-2</v>
      </c>
      <c r="X1582" s="18">
        <f t="shared" si="181"/>
        <v>7.560508602110097E-2</v>
      </c>
      <c r="Y1582" s="18">
        <f t="shared" si="181"/>
        <v>7.534607659117562E-2</v>
      </c>
      <c r="Z1582" s="20">
        <f t="shared" si="187"/>
        <v>7.5348543648217151E-2</v>
      </c>
      <c r="AA1582" s="18">
        <f t="shared" si="188"/>
        <v>0.16470774597415749</v>
      </c>
    </row>
    <row r="1583" spans="1:27" ht="15" customHeight="1" x14ac:dyDescent="0.3">
      <c r="A1583" s="13">
        <f t="shared" si="183"/>
        <v>44663</v>
      </c>
      <c r="B1583">
        <v>25214.76</v>
      </c>
      <c r="C1583" s="23">
        <f t="shared" si="177"/>
        <v>-0.82</v>
      </c>
      <c r="D1583" s="52">
        <v>187.27799999999999</v>
      </c>
      <c r="E1583" s="17">
        <f t="shared" si="178"/>
        <v>-0.82</v>
      </c>
      <c r="F1583" s="18">
        <f t="shared" si="180"/>
        <v>0</v>
      </c>
      <c r="G1583" s="21">
        <f t="shared" si="182"/>
        <v>4.7654603260995831E-3</v>
      </c>
      <c r="H1583" s="19">
        <f t="shared" si="179"/>
        <v>7.5348543648217151E-2</v>
      </c>
      <c r="S1583" s="2">
        <f t="shared" si="184"/>
        <v>4.7816854903927246E-3</v>
      </c>
      <c r="T1583" s="2">
        <f t="shared" si="185"/>
        <v>4.7276633447757132E-3</v>
      </c>
      <c r="V1583" s="2">
        <f t="shared" si="186"/>
        <v>1.0417032511015332E-2</v>
      </c>
      <c r="X1583" s="18">
        <f t="shared" si="181"/>
        <v>7.560508602110097E-2</v>
      </c>
      <c r="Y1583" s="18">
        <f t="shared" si="181"/>
        <v>7.4750920899905773E-2</v>
      </c>
      <c r="Z1583" s="20">
        <f t="shared" si="187"/>
        <v>7.5348543648217151E-2</v>
      </c>
      <c r="AA1583" s="18">
        <f t="shared" si="188"/>
        <v>0.16470774597415749</v>
      </c>
    </row>
    <row r="1584" spans="1:27" ht="15" customHeight="1" x14ac:dyDescent="0.3">
      <c r="A1584" s="13">
        <f t="shared" si="183"/>
        <v>44664</v>
      </c>
      <c r="B1584">
        <v>25136.13</v>
      </c>
      <c r="C1584" s="23">
        <f t="shared" si="177"/>
        <v>-0.31</v>
      </c>
      <c r="D1584" s="52">
        <v>186.6944</v>
      </c>
      <c r="E1584" s="17">
        <f t="shared" si="178"/>
        <v>-0.31</v>
      </c>
      <c r="F1584" s="18">
        <f t="shared" si="180"/>
        <v>0</v>
      </c>
      <c r="G1584" s="21">
        <f t="shared" si="182"/>
        <v>4.7278003470108947E-3</v>
      </c>
      <c r="H1584" s="19">
        <f t="shared" si="179"/>
        <v>7.4753087095444315E-2</v>
      </c>
      <c r="S1584" s="2">
        <f t="shared" si="184"/>
        <v>4.7816854903927246E-3</v>
      </c>
      <c r="T1584" s="2">
        <f t="shared" si="185"/>
        <v>4.7276633447757132E-3</v>
      </c>
      <c r="V1584" s="2">
        <f t="shared" si="186"/>
        <v>1.0417032511015332E-2</v>
      </c>
      <c r="X1584" s="18">
        <f t="shared" si="181"/>
        <v>7.560508602110097E-2</v>
      </c>
      <c r="Y1584" s="18">
        <f t="shared" si="181"/>
        <v>7.4750920899905773E-2</v>
      </c>
      <c r="Z1584" s="20">
        <f t="shared" si="187"/>
        <v>7.4753087095444315E-2</v>
      </c>
      <c r="AA1584" s="18">
        <f t="shared" si="188"/>
        <v>0.16470774597415749</v>
      </c>
    </row>
    <row r="1585" spans="1:27" ht="15" customHeight="1" x14ac:dyDescent="0.3">
      <c r="A1585" s="13">
        <f>A1584+5</f>
        <v>44669</v>
      </c>
      <c r="B1585">
        <v>24701.75</v>
      </c>
      <c r="C1585" s="23">
        <f t="shared" si="177"/>
        <v>-1.73</v>
      </c>
      <c r="D1585" s="52">
        <v>183.46860000000001</v>
      </c>
      <c r="E1585" s="17">
        <f t="shared" si="178"/>
        <v>-1.73</v>
      </c>
      <c r="F1585" s="18">
        <f t="shared" si="180"/>
        <v>0</v>
      </c>
      <c r="G1585" s="21">
        <f t="shared" si="182"/>
        <v>4.7278003470108947E-3</v>
      </c>
      <c r="H1585" s="19">
        <f t="shared" si="179"/>
        <v>7.4753087095444315E-2</v>
      </c>
      <c r="S1585" s="2">
        <f t="shared" si="184"/>
        <v>4.7816854903927246E-3</v>
      </c>
      <c r="T1585" s="2">
        <f t="shared" si="185"/>
        <v>4.7276633447757132E-3</v>
      </c>
      <c r="V1585" s="2">
        <f t="shared" si="186"/>
        <v>1.0417032511015332E-2</v>
      </c>
      <c r="X1585" s="18">
        <f t="shared" si="181"/>
        <v>7.560508602110097E-2</v>
      </c>
      <c r="Y1585" s="18">
        <f t="shared" si="181"/>
        <v>7.4750920899905773E-2</v>
      </c>
      <c r="Z1585" s="20">
        <f t="shared" si="187"/>
        <v>7.4753087095444315E-2</v>
      </c>
      <c r="AA1585" s="18">
        <f t="shared" si="188"/>
        <v>0.16470774597415749</v>
      </c>
    </row>
    <row r="1586" spans="1:27" ht="15" customHeight="1" x14ac:dyDescent="0.3">
      <c r="A1586" s="13">
        <f t="shared" si="183"/>
        <v>44670</v>
      </c>
      <c r="B1586">
        <v>24392.54</v>
      </c>
      <c r="C1586" s="23">
        <f t="shared" si="177"/>
        <v>-1.25</v>
      </c>
      <c r="D1586" s="52">
        <v>181.17689999999999</v>
      </c>
      <c r="E1586" s="17">
        <f t="shared" si="178"/>
        <v>-1.25</v>
      </c>
      <c r="F1586" s="18">
        <f t="shared" si="180"/>
        <v>0</v>
      </c>
      <c r="G1586" s="21">
        <f t="shared" si="182"/>
        <v>4.7278003470108947E-3</v>
      </c>
      <c r="H1586" s="19">
        <f t="shared" si="179"/>
        <v>7.4753087095444315E-2</v>
      </c>
      <c r="S1586" s="2">
        <f t="shared" si="184"/>
        <v>4.7816854903927246E-3</v>
      </c>
      <c r="T1586" s="2">
        <f t="shared" si="185"/>
        <v>4.6795735309473376E-3</v>
      </c>
      <c r="V1586" s="2">
        <f t="shared" si="186"/>
        <v>1.0417032511015332E-2</v>
      </c>
      <c r="X1586" s="18">
        <f t="shared" si="181"/>
        <v>7.560508602110097E-2</v>
      </c>
      <c r="Y1586" s="18">
        <f t="shared" si="181"/>
        <v>7.3990554180150131E-2</v>
      </c>
      <c r="Z1586" s="20">
        <f t="shared" si="187"/>
        <v>7.4753087095444315E-2</v>
      </c>
      <c r="AA1586" s="18">
        <f t="shared" si="188"/>
        <v>0.16470774597415749</v>
      </c>
    </row>
    <row r="1587" spans="1:27" ht="15" customHeight="1" x14ac:dyDescent="0.3">
      <c r="A1587" s="13">
        <f t="shared" si="183"/>
        <v>44671</v>
      </c>
      <c r="B1587">
        <v>24648.400000000001</v>
      </c>
      <c r="C1587" s="23">
        <f t="shared" si="177"/>
        <v>1.05</v>
      </c>
      <c r="D1587" s="52">
        <v>183.07669999999999</v>
      </c>
      <c r="E1587" s="17">
        <f t="shared" si="178"/>
        <v>1.05</v>
      </c>
      <c r="F1587" s="18">
        <f t="shared" si="180"/>
        <v>0</v>
      </c>
      <c r="G1587" s="21">
        <f t="shared" si="182"/>
        <v>4.6797324197478275E-3</v>
      </c>
      <c r="H1587" s="19">
        <f t="shared" si="179"/>
        <v>7.3993066432671339E-2</v>
      </c>
      <c r="S1587" s="2">
        <f t="shared" si="184"/>
        <v>4.7816854903927246E-3</v>
      </c>
      <c r="T1587" s="2">
        <f t="shared" si="185"/>
        <v>4.6795735309473376E-3</v>
      </c>
      <c r="V1587" s="2">
        <f t="shared" si="186"/>
        <v>1.0417032511015332E-2</v>
      </c>
      <c r="X1587" s="18">
        <f t="shared" si="181"/>
        <v>7.560508602110097E-2</v>
      </c>
      <c r="Y1587" s="18">
        <f t="shared" si="181"/>
        <v>7.3990554180150131E-2</v>
      </c>
      <c r="Z1587" s="20">
        <f t="shared" si="187"/>
        <v>7.3993066432671339E-2</v>
      </c>
      <c r="AA1587" s="18">
        <f t="shared" si="188"/>
        <v>0.16470774597415749</v>
      </c>
    </row>
    <row r="1588" spans="1:27" ht="15" customHeight="1" x14ac:dyDescent="0.3">
      <c r="A1588" s="13">
        <f t="shared" si="183"/>
        <v>44672</v>
      </c>
      <c r="B1588">
        <v>25017.73</v>
      </c>
      <c r="C1588" s="23">
        <f t="shared" si="177"/>
        <v>1.5</v>
      </c>
      <c r="D1588" s="52">
        <v>185.8167</v>
      </c>
      <c r="E1588" s="17">
        <f t="shared" si="178"/>
        <v>1.5</v>
      </c>
      <c r="F1588" s="18">
        <f t="shared" si="180"/>
        <v>0</v>
      </c>
      <c r="G1588" s="21">
        <f t="shared" si="182"/>
        <v>4.6797324197478275E-3</v>
      </c>
      <c r="H1588" s="19">
        <f t="shared" si="179"/>
        <v>7.3993066432671339E-2</v>
      </c>
      <c r="S1588" s="2">
        <f t="shared" si="184"/>
        <v>4.7082631548676125E-3</v>
      </c>
      <c r="T1588" s="2">
        <f t="shared" si="185"/>
        <v>4.6412373460474523E-3</v>
      </c>
      <c r="V1588" s="2">
        <f t="shared" si="186"/>
        <v>1.0417032511015332E-2</v>
      </c>
      <c r="X1588" s="18">
        <f t="shared" si="181"/>
        <v>7.4444176964158726E-2</v>
      </c>
      <c r="Y1588" s="18">
        <f t="shared" si="181"/>
        <v>7.3384405874725181E-2</v>
      </c>
      <c r="Z1588" s="20">
        <f t="shared" si="187"/>
        <v>7.3993066432671339E-2</v>
      </c>
      <c r="AA1588" s="18">
        <f t="shared" si="188"/>
        <v>0.16470774597415749</v>
      </c>
    </row>
    <row r="1589" spans="1:27" ht="15" customHeight="1" x14ac:dyDescent="0.3">
      <c r="A1589" s="13">
        <f t="shared" si="183"/>
        <v>44673</v>
      </c>
      <c r="B1589">
        <v>24700.36</v>
      </c>
      <c r="C1589" s="23">
        <f t="shared" si="177"/>
        <v>-1.27</v>
      </c>
      <c r="D1589" s="52">
        <v>183.46350000000001</v>
      </c>
      <c r="E1589" s="17">
        <f t="shared" si="178"/>
        <v>-1.27</v>
      </c>
      <c r="F1589" s="18">
        <f t="shared" si="180"/>
        <v>0</v>
      </c>
      <c r="G1589" s="21">
        <f t="shared" si="182"/>
        <v>4.6413768993700619E-3</v>
      </c>
      <c r="H1589" s="19">
        <f t="shared" si="179"/>
        <v>7.3386612406497631E-2</v>
      </c>
      <c r="S1589" s="2">
        <f t="shared" si="184"/>
        <v>4.6099471692445521E-3</v>
      </c>
      <c r="T1589" s="2">
        <f t="shared" si="185"/>
        <v>4.6022257189639497E-3</v>
      </c>
      <c r="V1589" s="2">
        <f t="shared" si="186"/>
        <v>1.0417032511015332E-2</v>
      </c>
      <c r="X1589" s="18">
        <f t="shared" si="181"/>
        <v>7.2889664739292523E-2</v>
      </c>
      <c r="Y1589" s="18">
        <f t="shared" si="181"/>
        <v>7.2767577890660282E-2</v>
      </c>
      <c r="Z1589" s="20">
        <f t="shared" si="187"/>
        <v>7.3386612406497631E-2</v>
      </c>
      <c r="AA1589" s="18">
        <f t="shared" si="188"/>
        <v>0.16470774597415749</v>
      </c>
    </row>
    <row r="1590" spans="1:27" ht="15" customHeight="1" x14ac:dyDescent="0.3">
      <c r="A1590" s="13">
        <f>A1589+3</f>
        <v>44676</v>
      </c>
      <c r="B1590">
        <v>24386.78</v>
      </c>
      <c r="C1590" s="23">
        <f t="shared" si="177"/>
        <v>-1.27</v>
      </c>
      <c r="D1590" s="52">
        <v>181.13290000000001</v>
      </c>
      <c r="E1590" s="17">
        <f t="shared" si="178"/>
        <v>-1.27</v>
      </c>
      <c r="F1590" s="18">
        <f t="shared" si="180"/>
        <v>0</v>
      </c>
      <c r="G1590" s="21">
        <f t="shared" si="182"/>
        <v>4.6023470683213569E-3</v>
      </c>
      <c r="H1590" s="19">
        <f t="shared" si="179"/>
        <v>7.2769496592470298E-2</v>
      </c>
      <c r="S1590" s="2">
        <f t="shared" si="184"/>
        <v>4.6099471692445521E-3</v>
      </c>
      <c r="T1590" s="2">
        <f t="shared" si="185"/>
        <v>4.6022257189639497E-3</v>
      </c>
      <c r="V1590" s="2">
        <f t="shared" si="186"/>
        <v>1.0417032511015332E-2</v>
      </c>
      <c r="X1590" s="18">
        <f t="shared" si="181"/>
        <v>7.2889664739292523E-2</v>
      </c>
      <c r="Y1590" s="18">
        <f t="shared" si="181"/>
        <v>7.2767577890660282E-2</v>
      </c>
      <c r="Z1590" s="20">
        <f t="shared" si="187"/>
        <v>7.2769496592470298E-2</v>
      </c>
      <c r="AA1590" s="18">
        <f t="shared" si="188"/>
        <v>0.16470774597415749</v>
      </c>
    </row>
    <row r="1591" spans="1:27" ht="15" customHeight="1" x14ac:dyDescent="0.3">
      <c r="A1591" s="13">
        <f t="shared" si="183"/>
        <v>44677</v>
      </c>
      <c r="B1591">
        <v>24741.88</v>
      </c>
      <c r="C1591" s="23">
        <f t="shared" si="177"/>
        <v>1.46</v>
      </c>
      <c r="D1591" s="52">
        <v>183.76910000000001</v>
      </c>
      <c r="E1591" s="17">
        <f t="shared" si="178"/>
        <v>1.46</v>
      </c>
      <c r="F1591" s="18">
        <f t="shared" si="180"/>
        <v>0</v>
      </c>
      <c r="G1591" s="21">
        <f t="shared" si="182"/>
        <v>4.6023470683213569E-3</v>
      </c>
      <c r="H1591" s="19">
        <f t="shared" si="179"/>
        <v>7.2769496592470298E-2</v>
      </c>
      <c r="S1591" s="2">
        <f t="shared" si="184"/>
        <v>4.6099471692445521E-3</v>
      </c>
      <c r="T1591" s="2">
        <f t="shared" si="185"/>
        <v>4.6022257189639497E-3</v>
      </c>
      <c r="V1591" s="2">
        <f t="shared" si="186"/>
        <v>1.0417032511015332E-2</v>
      </c>
      <c r="X1591" s="18">
        <f t="shared" si="181"/>
        <v>7.2889664739292523E-2</v>
      </c>
      <c r="Y1591" s="18">
        <f t="shared" si="181"/>
        <v>7.2767577890660282E-2</v>
      </c>
      <c r="Z1591" s="20">
        <f t="shared" si="187"/>
        <v>7.2769496592470298E-2</v>
      </c>
      <c r="AA1591" s="18">
        <f t="shared" si="188"/>
        <v>0.16470774597415749</v>
      </c>
    </row>
    <row r="1592" spans="1:27" ht="15" customHeight="1" x14ac:dyDescent="0.3">
      <c r="A1592" s="13">
        <f t="shared" si="183"/>
        <v>44678</v>
      </c>
      <c r="B1592" s="20">
        <v>24508.3</v>
      </c>
      <c r="C1592" s="23">
        <f t="shared" si="177"/>
        <v>-0.94</v>
      </c>
      <c r="D1592" s="52">
        <v>182.0361</v>
      </c>
      <c r="E1592" s="17">
        <f t="shared" si="178"/>
        <v>-0.94</v>
      </c>
      <c r="F1592" s="18">
        <f t="shared" si="180"/>
        <v>0</v>
      </c>
      <c r="G1592" s="21">
        <f t="shared" si="182"/>
        <v>4.6023470683213569E-3</v>
      </c>
      <c r="H1592" s="19">
        <f t="shared" si="179"/>
        <v>7.2769496592470298E-2</v>
      </c>
      <c r="S1592" s="2">
        <f t="shared" si="184"/>
        <v>4.6099471692445521E-3</v>
      </c>
      <c r="T1592" s="2">
        <f t="shared" si="185"/>
        <v>4.5531711480192912E-3</v>
      </c>
      <c r="V1592" s="2">
        <f t="shared" si="186"/>
        <v>1.0413520821414243E-2</v>
      </c>
      <c r="X1592" s="18">
        <f t="shared" si="181"/>
        <v>7.2889664739292523E-2</v>
      </c>
      <c r="Y1592" s="18">
        <f t="shared" si="181"/>
        <v>7.1991957021523084E-2</v>
      </c>
      <c r="Z1592" s="20">
        <f t="shared" si="187"/>
        <v>7.2769496592470298E-2</v>
      </c>
      <c r="AA1592" s="18">
        <f t="shared" si="188"/>
        <v>0.16465222128628265</v>
      </c>
    </row>
    <row r="1593" spans="1:27" ht="15" customHeight="1" x14ac:dyDescent="0.3">
      <c r="A1593" s="13">
        <f t="shared" si="183"/>
        <v>44679</v>
      </c>
      <c r="B1593" s="20">
        <v>24811.78</v>
      </c>
      <c r="C1593" s="23">
        <f t="shared" si="177"/>
        <v>1.24</v>
      </c>
      <c r="D1593" s="52">
        <v>184.28630000000001</v>
      </c>
      <c r="E1593" s="17">
        <f t="shared" si="178"/>
        <v>1.24</v>
      </c>
      <c r="F1593" s="18">
        <f t="shared" si="180"/>
        <v>0</v>
      </c>
      <c r="G1593" s="21">
        <f t="shared" si="182"/>
        <v>4.5533134004607859E-3</v>
      </c>
      <c r="H1593" s="19">
        <f t="shared" si="179"/>
        <v>7.1994206230112295E-2</v>
      </c>
      <c r="S1593" s="2">
        <f t="shared" si="184"/>
        <v>4.6099471692445521E-3</v>
      </c>
      <c r="T1593" s="2">
        <f t="shared" si="185"/>
        <v>4.5133983836022013E-3</v>
      </c>
      <c r="V1593" s="2">
        <f t="shared" si="186"/>
        <v>1.0410001633677992E-2</v>
      </c>
      <c r="X1593" s="18">
        <f t="shared" si="181"/>
        <v>7.2889664739292523E-2</v>
      </c>
      <c r="Y1593" s="18">
        <f t="shared" si="181"/>
        <v>7.1363094399526567E-2</v>
      </c>
      <c r="Z1593" s="20">
        <f t="shared" si="187"/>
        <v>7.1994206230112295E-2</v>
      </c>
      <c r="AA1593" s="18">
        <f t="shared" si="188"/>
        <v>0.16459657804248123</v>
      </c>
    </row>
    <row r="1594" spans="1:27" ht="15" customHeight="1" x14ac:dyDescent="0.3">
      <c r="A1594" s="13">
        <f t="shared" si="183"/>
        <v>44680</v>
      </c>
      <c r="B1594" s="20">
        <v>24606.78</v>
      </c>
      <c r="C1594" s="23">
        <f t="shared" si="177"/>
        <v>-0.83</v>
      </c>
      <c r="D1594" s="52">
        <v>182.76429999999999</v>
      </c>
      <c r="E1594" s="17">
        <f t="shared" si="178"/>
        <v>-0.83</v>
      </c>
      <c r="F1594" s="18">
        <f t="shared" si="180"/>
        <v>0</v>
      </c>
      <c r="G1594" s="21">
        <f t="shared" si="182"/>
        <v>4.513522121148395E-3</v>
      </c>
      <c r="H1594" s="19">
        <f t="shared" si="179"/>
        <v>7.1365050861916829E-2</v>
      </c>
      <c r="S1594" s="2">
        <f t="shared" si="184"/>
        <v>4.6099471692445521E-3</v>
      </c>
      <c r="T1594" s="2">
        <f t="shared" si="185"/>
        <v>4.5133983836022013E-3</v>
      </c>
      <c r="V1594" s="2">
        <f t="shared" si="186"/>
        <v>1.0410001633677992E-2</v>
      </c>
      <c r="X1594" s="18">
        <f t="shared" si="181"/>
        <v>7.2889664739292523E-2</v>
      </c>
      <c r="Y1594" s="18">
        <f t="shared" si="181"/>
        <v>7.1363094399526567E-2</v>
      </c>
      <c r="Z1594" s="20">
        <f t="shared" si="187"/>
        <v>7.1365050861916829E-2</v>
      </c>
      <c r="AA1594" s="18">
        <f t="shared" si="188"/>
        <v>0.16459657804248123</v>
      </c>
    </row>
    <row r="1595" spans="1:27" ht="15" customHeight="1" x14ac:dyDescent="0.3">
      <c r="A1595" s="13">
        <f>A1594+3</f>
        <v>44683</v>
      </c>
      <c r="B1595">
        <v>24558.61</v>
      </c>
      <c r="C1595" s="23">
        <f t="shared" si="177"/>
        <v>-0.2</v>
      </c>
      <c r="D1595">
        <v>182.40700000000001</v>
      </c>
      <c r="E1595" s="17">
        <f t="shared" si="178"/>
        <v>-0.2</v>
      </c>
      <c r="F1595" s="18">
        <f t="shared" si="180"/>
        <v>0</v>
      </c>
      <c r="G1595" s="21">
        <f t="shared" si="182"/>
        <v>4.513522121148395E-3</v>
      </c>
      <c r="H1595" s="19">
        <f t="shared" si="179"/>
        <v>7.1365050861916829E-2</v>
      </c>
      <c r="S1595" s="2">
        <f t="shared" si="184"/>
        <v>4.6099471692445521E-3</v>
      </c>
      <c r="T1595" s="2">
        <f t="shared" si="185"/>
        <v>4.5133983836022013E-3</v>
      </c>
      <c r="V1595" s="2">
        <f t="shared" si="186"/>
        <v>1.0410001633677992E-2</v>
      </c>
      <c r="X1595" s="18">
        <f t="shared" ref="X1595:Y1616" si="189">+S1595*(SQRT(250))</f>
        <v>7.2889664739292523E-2</v>
      </c>
      <c r="Y1595" s="18">
        <f t="shared" si="189"/>
        <v>7.1363094399526567E-2</v>
      </c>
      <c r="Z1595" s="20">
        <f t="shared" si="187"/>
        <v>7.1365050861916829E-2</v>
      </c>
      <c r="AA1595" s="18">
        <f t="shared" si="188"/>
        <v>0.16459657804248123</v>
      </c>
    </row>
    <row r="1596" spans="1:27" ht="15" customHeight="1" x14ac:dyDescent="0.3">
      <c r="A1596" s="13">
        <f>A1595+2</f>
        <v>44685</v>
      </c>
      <c r="B1596">
        <v>23995.35</v>
      </c>
      <c r="C1596" s="23">
        <f t="shared" si="177"/>
        <v>-2.29</v>
      </c>
      <c r="D1596">
        <v>178.22550000000001</v>
      </c>
      <c r="E1596" s="17">
        <f t="shared" si="178"/>
        <v>-2.29</v>
      </c>
      <c r="F1596" s="18">
        <f t="shared" si="180"/>
        <v>0</v>
      </c>
      <c r="G1596" s="21">
        <f t="shared" si="182"/>
        <v>4.513522121148395E-3</v>
      </c>
      <c r="H1596" s="19">
        <f t="shared" si="179"/>
        <v>7.1365050861916829E-2</v>
      </c>
      <c r="S1596" s="2">
        <f t="shared" si="184"/>
        <v>4.6099471692445521E-3</v>
      </c>
      <c r="T1596" s="2">
        <f t="shared" si="185"/>
        <v>4.4729055691122722E-3</v>
      </c>
      <c r="V1596" s="2">
        <f t="shared" si="186"/>
        <v>1.0410001633677992E-2</v>
      </c>
      <c r="X1596" s="18">
        <f t="shared" si="189"/>
        <v>7.2889664739292523E-2</v>
      </c>
      <c r="Y1596" s="18">
        <f t="shared" si="189"/>
        <v>7.0722846786232349E-2</v>
      </c>
      <c r="Z1596" s="20">
        <f t="shared" si="187"/>
        <v>7.1365050861916829E-2</v>
      </c>
      <c r="AA1596" s="18">
        <f t="shared" si="188"/>
        <v>0.16459657804248123</v>
      </c>
    </row>
    <row r="1597" spans="1:27" ht="15" customHeight="1" x14ac:dyDescent="0.3">
      <c r="A1597" s="13">
        <f t="shared" si="183"/>
        <v>44686</v>
      </c>
      <c r="B1597">
        <v>24002.58</v>
      </c>
      <c r="C1597" s="23">
        <f t="shared" si="177"/>
        <v>0.03</v>
      </c>
      <c r="D1597">
        <v>178.28020000000001</v>
      </c>
      <c r="E1597" s="17">
        <f t="shared" si="178"/>
        <v>0.03</v>
      </c>
      <c r="F1597" s="18">
        <f t="shared" si="180"/>
        <v>0</v>
      </c>
      <c r="G1597" s="21">
        <f t="shared" si="182"/>
        <v>4.473011956957971E-3</v>
      </c>
      <c r="H1597" s="19">
        <f t="shared" si="179"/>
        <v>7.0724528925771177E-2</v>
      </c>
      <c r="S1597" s="2">
        <f t="shared" si="184"/>
        <v>4.6099471692445521E-3</v>
      </c>
      <c r="T1597" s="2">
        <f t="shared" si="185"/>
        <v>4.4729055691122722E-3</v>
      </c>
      <c r="V1597" s="2">
        <f t="shared" si="186"/>
        <v>1.0405729666698338E-2</v>
      </c>
      <c r="X1597" s="18">
        <f t="shared" si="189"/>
        <v>7.2889664739292523E-2</v>
      </c>
      <c r="Y1597" s="18">
        <f t="shared" si="189"/>
        <v>7.0722846786232349E-2</v>
      </c>
      <c r="Z1597" s="20">
        <f t="shared" si="187"/>
        <v>7.0724528925771177E-2</v>
      </c>
      <c r="AA1597" s="18">
        <f t="shared" si="188"/>
        <v>0.16452903231375754</v>
      </c>
    </row>
    <row r="1598" spans="1:27" ht="15" customHeight="1" x14ac:dyDescent="0.3">
      <c r="A1598" s="13">
        <f t="shared" si="183"/>
        <v>44687</v>
      </c>
      <c r="B1598">
        <v>23612.16</v>
      </c>
      <c r="C1598" s="23">
        <f t="shared" si="177"/>
        <v>-1.63</v>
      </c>
      <c r="D1598">
        <v>175.37860000000001</v>
      </c>
      <c r="E1598" s="17">
        <f t="shared" si="178"/>
        <v>-1.63</v>
      </c>
      <c r="F1598" s="18">
        <f t="shared" si="180"/>
        <v>0</v>
      </c>
      <c r="G1598" s="21">
        <f t="shared" si="182"/>
        <v>4.473011956957971E-3</v>
      </c>
      <c r="H1598" s="19">
        <f t="shared" si="179"/>
        <v>7.0724528925771177E-2</v>
      </c>
      <c r="S1598" s="2">
        <f t="shared" si="184"/>
        <v>4.6099471692445521E-3</v>
      </c>
      <c r="T1598" s="2">
        <f t="shared" si="185"/>
        <v>4.4729055691122722E-3</v>
      </c>
      <c r="V1598" s="2">
        <f t="shared" si="186"/>
        <v>1.0405729666698338E-2</v>
      </c>
      <c r="X1598" s="18">
        <f t="shared" si="189"/>
        <v>7.2889664739292523E-2</v>
      </c>
      <c r="Y1598" s="18">
        <f t="shared" si="189"/>
        <v>7.0722846786232349E-2</v>
      </c>
      <c r="Z1598" s="20">
        <f t="shared" si="187"/>
        <v>7.0724528925771177E-2</v>
      </c>
      <c r="AA1598" s="18">
        <f t="shared" si="188"/>
        <v>0.16452903231375754</v>
      </c>
    </row>
    <row r="1599" spans="1:27" ht="15" customHeight="1" x14ac:dyDescent="0.3">
      <c r="A1599" s="13">
        <f>A1598+3</f>
        <v>44690</v>
      </c>
      <c r="B1599">
        <v>23454.71</v>
      </c>
      <c r="C1599" s="23">
        <f t="shared" si="177"/>
        <v>-0.67</v>
      </c>
      <c r="D1599">
        <v>174.21170000000001</v>
      </c>
      <c r="E1599" s="17">
        <f t="shared" si="178"/>
        <v>-0.67</v>
      </c>
      <c r="F1599" s="18">
        <f t="shared" si="180"/>
        <v>0</v>
      </c>
      <c r="G1599" s="21">
        <f t="shared" si="182"/>
        <v>4.473011956957971E-3</v>
      </c>
      <c r="H1599" s="19">
        <f t="shared" si="179"/>
        <v>7.0724528925771177E-2</v>
      </c>
      <c r="S1599" s="2">
        <f t="shared" si="184"/>
        <v>4.6099471692445521E-3</v>
      </c>
      <c r="T1599" s="2">
        <f t="shared" si="185"/>
        <v>4.4316729669993914E-3</v>
      </c>
      <c r="V1599" s="2">
        <f t="shared" si="186"/>
        <v>1.0405729666698338E-2</v>
      </c>
      <c r="X1599" s="18">
        <f t="shared" si="189"/>
        <v>7.2889664739292523E-2</v>
      </c>
      <c r="Y1599" s="18">
        <f t="shared" si="189"/>
        <v>7.0070902103571475E-2</v>
      </c>
      <c r="Z1599" s="20">
        <f t="shared" si="187"/>
        <v>7.0724528925771177E-2</v>
      </c>
      <c r="AA1599" s="18">
        <f t="shared" si="188"/>
        <v>0.16452903231375754</v>
      </c>
    </row>
    <row r="1600" spans="1:27" ht="15" customHeight="1" x14ac:dyDescent="0.3">
      <c r="A1600" s="13">
        <f t="shared" si="183"/>
        <v>44691</v>
      </c>
      <c r="B1600">
        <v>23365.81</v>
      </c>
      <c r="C1600" s="23">
        <f t="shared" si="177"/>
        <v>-0.38</v>
      </c>
      <c r="D1600">
        <v>173.54949999999999</v>
      </c>
      <c r="E1600" s="17">
        <f t="shared" si="178"/>
        <v>-0.38</v>
      </c>
      <c r="F1600" s="18">
        <f t="shared" si="180"/>
        <v>0</v>
      </c>
      <c r="G1600" s="21">
        <f t="shared" si="182"/>
        <v>4.431763194237142E-3</v>
      </c>
      <c r="H1600" s="19">
        <f t="shared" si="179"/>
        <v>7.0072328721462865E-2</v>
      </c>
      <c r="S1600" s="2">
        <f t="shared" si="184"/>
        <v>4.6099471692445521E-3</v>
      </c>
      <c r="T1600" s="2">
        <f t="shared" si="185"/>
        <v>4.4316729669993914E-3</v>
      </c>
      <c r="V1600" s="2">
        <f t="shared" si="186"/>
        <v>1.0405729666698338E-2</v>
      </c>
      <c r="X1600" s="18">
        <f t="shared" si="189"/>
        <v>7.2889664739292523E-2</v>
      </c>
      <c r="Y1600" s="18">
        <f t="shared" si="189"/>
        <v>7.0070902103571475E-2</v>
      </c>
      <c r="Z1600" s="20">
        <f t="shared" si="187"/>
        <v>7.0072328721462865E-2</v>
      </c>
      <c r="AA1600" s="18">
        <f t="shared" si="188"/>
        <v>0.16452903231375754</v>
      </c>
    </row>
    <row r="1601" spans="1:27" ht="15" customHeight="1" x14ac:dyDescent="0.3">
      <c r="A1601" s="13">
        <f t="shared" si="183"/>
        <v>44692</v>
      </c>
      <c r="B1601">
        <v>23260.85</v>
      </c>
      <c r="C1601" s="23">
        <f t="shared" si="177"/>
        <v>-0.45</v>
      </c>
      <c r="D1601">
        <v>172.77109999999999</v>
      </c>
      <c r="E1601" s="17">
        <f t="shared" si="178"/>
        <v>-0.45</v>
      </c>
      <c r="F1601" s="18">
        <f t="shared" si="180"/>
        <v>0</v>
      </c>
      <c r="G1601" s="21">
        <f t="shared" si="182"/>
        <v>4.431763194237142E-3</v>
      </c>
      <c r="H1601" s="19">
        <f t="shared" si="179"/>
        <v>7.0072328721462865E-2</v>
      </c>
      <c r="S1601" s="2">
        <f t="shared" si="184"/>
        <v>4.6099471692445521E-3</v>
      </c>
      <c r="T1601" s="2">
        <f t="shared" si="185"/>
        <v>4.3896797306655268E-3</v>
      </c>
      <c r="V1601" s="2">
        <f t="shared" si="186"/>
        <v>1.0405729666698338E-2</v>
      </c>
      <c r="X1601" s="18">
        <f t="shared" si="189"/>
        <v>7.2889664739292523E-2</v>
      </c>
      <c r="Y1601" s="18">
        <f t="shared" si="189"/>
        <v>6.9406930737887715E-2</v>
      </c>
      <c r="Z1601" s="20">
        <f t="shared" si="187"/>
        <v>7.0072328721462865E-2</v>
      </c>
      <c r="AA1601" s="18">
        <f t="shared" si="188"/>
        <v>0.16452903231375754</v>
      </c>
    </row>
    <row r="1602" spans="1:27" ht="15" customHeight="1" x14ac:dyDescent="0.3">
      <c r="A1602" s="13">
        <f t="shared" si="183"/>
        <v>44693</v>
      </c>
      <c r="B1602">
        <v>22766.52</v>
      </c>
      <c r="C1602" s="23">
        <f t="shared" si="177"/>
        <v>-2.13</v>
      </c>
      <c r="D1602">
        <v>169.1</v>
      </c>
      <c r="E1602" s="17">
        <f t="shared" si="178"/>
        <v>-2.12</v>
      </c>
      <c r="F1602" s="18">
        <f t="shared" si="180"/>
        <v>9.9999999999997868E-3</v>
      </c>
      <c r="G1602" s="21">
        <f t="shared" si="182"/>
        <v>4.4391243208020351E-3</v>
      </c>
      <c r="H1602" s="19">
        <f t="shared" si="179"/>
        <v>7.0188718351912024E-2</v>
      </c>
      <c r="S1602" s="2">
        <f t="shared" si="184"/>
        <v>4.7082631548676082E-3</v>
      </c>
      <c r="T1602" s="2">
        <f t="shared" si="185"/>
        <v>4.4390640211122885E-3</v>
      </c>
      <c r="V1602" s="2">
        <f t="shared" si="186"/>
        <v>1.0410001633677992E-2</v>
      </c>
      <c r="X1602" s="18">
        <f t="shared" si="189"/>
        <v>7.4444176964158656E-2</v>
      </c>
      <c r="Y1602" s="18">
        <f t="shared" si="189"/>
        <v>7.0187764930103022E-2</v>
      </c>
      <c r="Z1602" s="20">
        <f t="shared" si="187"/>
        <v>7.0188718351912024E-2</v>
      </c>
      <c r="AA1602" s="18">
        <f t="shared" si="188"/>
        <v>0.16459657804248123</v>
      </c>
    </row>
    <row r="1603" spans="1:27" ht="15" customHeight="1" x14ac:dyDescent="0.3">
      <c r="A1603" s="13">
        <f t="shared" si="183"/>
        <v>44694</v>
      </c>
      <c r="B1603">
        <v>22729.279999999999</v>
      </c>
      <c r="C1603" s="23">
        <f t="shared" si="177"/>
        <v>-0.16</v>
      </c>
      <c r="D1603">
        <v>168.81870000000001</v>
      </c>
      <c r="E1603" s="17">
        <f t="shared" si="178"/>
        <v>-0.17</v>
      </c>
      <c r="F1603" s="18">
        <f t="shared" si="180"/>
        <v>-1.0000000000000009E-2</v>
      </c>
      <c r="G1603" s="21">
        <f t="shared" si="182"/>
        <v>4.481033995118117E-3</v>
      </c>
      <c r="H1603" s="19">
        <f t="shared" si="179"/>
        <v>7.085136848608542E-2</v>
      </c>
      <c r="S1603" s="2">
        <f t="shared" si="184"/>
        <v>4.7816854903927212E-3</v>
      </c>
      <c r="T1603" s="2">
        <f t="shared" si="185"/>
        <v>4.4316729669993888E-3</v>
      </c>
      <c r="V1603" s="2">
        <f t="shared" si="186"/>
        <v>1.0413520821414243E-2</v>
      </c>
      <c r="X1603" s="18">
        <f t="shared" si="189"/>
        <v>7.5605086021100915E-2</v>
      </c>
      <c r="Y1603" s="18">
        <f t="shared" si="189"/>
        <v>7.0070902103571434E-2</v>
      </c>
      <c r="Z1603" s="20">
        <f t="shared" si="187"/>
        <v>7.085136848608542E-2</v>
      </c>
      <c r="AA1603" s="18">
        <f t="shared" si="188"/>
        <v>0.16465222128628265</v>
      </c>
    </row>
    <row r="1604" spans="1:27" ht="15" customHeight="1" x14ac:dyDescent="0.3">
      <c r="A1604" s="13">
        <f>A1603+3</f>
        <v>44697</v>
      </c>
      <c r="B1604">
        <v>22815.88</v>
      </c>
      <c r="C1604" s="23">
        <f t="shared" si="177"/>
        <v>0.38</v>
      </c>
      <c r="D1604">
        <v>169.4598</v>
      </c>
      <c r="E1604" s="17">
        <f t="shared" si="178"/>
        <v>0.38</v>
      </c>
      <c r="F1604" s="18">
        <f t="shared" si="180"/>
        <v>0</v>
      </c>
      <c r="G1604" s="21">
        <f t="shared" si="182"/>
        <v>4.4317631942371403E-3</v>
      </c>
      <c r="H1604" s="19">
        <f t="shared" si="179"/>
        <v>7.0072328721462837E-2</v>
      </c>
      <c r="S1604" s="2">
        <f t="shared" si="184"/>
        <v>4.7816854903927212E-3</v>
      </c>
      <c r="T1604" s="2">
        <f t="shared" si="185"/>
        <v>4.4316729669993888E-3</v>
      </c>
      <c r="V1604" s="2">
        <f t="shared" si="186"/>
        <v>1.0413520821414243E-2</v>
      </c>
      <c r="X1604" s="18">
        <f t="shared" si="189"/>
        <v>7.5605086021100915E-2</v>
      </c>
      <c r="Y1604" s="18">
        <f t="shared" si="189"/>
        <v>7.0070902103571434E-2</v>
      </c>
      <c r="Z1604" s="20">
        <f t="shared" si="187"/>
        <v>7.0072328721462837E-2</v>
      </c>
      <c r="AA1604" s="18">
        <f t="shared" si="188"/>
        <v>0.16465222128628265</v>
      </c>
    </row>
    <row r="1605" spans="1:27" ht="15" customHeight="1" x14ac:dyDescent="0.3">
      <c r="A1605" s="13">
        <f t="shared" si="183"/>
        <v>44698</v>
      </c>
      <c r="B1605" s="20">
        <v>23416.46</v>
      </c>
      <c r="C1605" s="23">
        <f t="shared" si="177"/>
        <v>2.63</v>
      </c>
      <c r="D1605">
        <v>173.91300000000001</v>
      </c>
      <c r="E1605" s="17">
        <f t="shared" si="178"/>
        <v>2.63</v>
      </c>
      <c r="F1605" s="18">
        <f t="shared" si="180"/>
        <v>0</v>
      </c>
      <c r="G1605" s="21">
        <f t="shared" si="182"/>
        <v>4.4317631942371403E-3</v>
      </c>
      <c r="H1605" s="19">
        <f t="shared" si="179"/>
        <v>7.0072328721462837E-2</v>
      </c>
      <c r="S1605" s="2">
        <f t="shared" si="184"/>
        <v>4.7816854903927212E-3</v>
      </c>
      <c r="T1605" s="2">
        <f t="shared" si="185"/>
        <v>4.4316729669993888E-3</v>
      </c>
      <c r="V1605" s="2">
        <f t="shared" si="186"/>
        <v>1.0413520821414243E-2</v>
      </c>
      <c r="X1605" s="18">
        <f t="shared" si="189"/>
        <v>7.5605086021100915E-2</v>
      </c>
      <c r="Y1605" s="18">
        <f t="shared" si="189"/>
        <v>7.0070902103571434E-2</v>
      </c>
      <c r="Z1605" s="20">
        <f t="shared" si="187"/>
        <v>7.0072328721462837E-2</v>
      </c>
      <c r="AA1605" s="18">
        <f t="shared" si="188"/>
        <v>0.16465222128628265</v>
      </c>
    </row>
    <row r="1606" spans="1:27" ht="15" customHeight="1" x14ac:dyDescent="0.3">
      <c r="A1606" s="13">
        <f t="shared" si="183"/>
        <v>44699</v>
      </c>
      <c r="B1606" s="20">
        <v>23389.07</v>
      </c>
      <c r="C1606" s="23">
        <f t="shared" si="177"/>
        <v>-0.12</v>
      </c>
      <c r="D1606">
        <v>173.70779999999999</v>
      </c>
      <c r="E1606" s="17">
        <f t="shared" si="178"/>
        <v>-0.12</v>
      </c>
      <c r="F1606" s="18">
        <f t="shared" si="180"/>
        <v>0</v>
      </c>
      <c r="G1606" s="21">
        <f t="shared" si="182"/>
        <v>4.4317631942371403E-3</v>
      </c>
      <c r="H1606" s="19">
        <f t="shared" si="179"/>
        <v>7.0072328721462837E-2</v>
      </c>
      <c r="S1606" s="2">
        <f t="shared" si="184"/>
        <v>4.7816854903927212E-3</v>
      </c>
      <c r="T1606" s="2">
        <f t="shared" si="185"/>
        <v>4.3814572497064578E-3</v>
      </c>
      <c r="V1606" s="2">
        <f t="shared" si="186"/>
        <v>1.0413520821414243E-2</v>
      </c>
      <c r="X1606" s="18">
        <f t="shared" si="189"/>
        <v>7.5605086021100915E-2</v>
      </c>
      <c r="Y1606" s="18">
        <f t="shared" si="189"/>
        <v>6.9276921898647592E-2</v>
      </c>
      <c r="Z1606" s="20">
        <f t="shared" si="187"/>
        <v>7.0072328721462837E-2</v>
      </c>
      <c r="AA1606" s="18">
        <f t="shared" si="188"/>
        <v>0.16465222128628265</v>
      </c>
    </row>
    <row r="1607" spans="1:27" ht="15" customHeight="1" x14ac:dyDescent="0.3">
      <c r="A1607" s="13">
        <f t="shared" si="183"/>
        <v>44700</v>
      </c>
      <c r="B1607" s="20">
        <v>22768.49</v>
      </c>
      <c r="C1607" s="23">
        <f t="shared" si="177"/>
        <v>-2.65</v>
      </c>
      <c r="D1607">
        <v>169.1035</v>
      </c>
      <c r="E1607" s="17">
        <f t="shared" si="178"/>
        <v>-2.65</v>
      </c>
      <c r="F1607" s="18">
        <f t="shared" si="180"/>
        <v>0</v>
      </c>
      <c r="G1607" s="21">
        <f t="shared" si="182"/>
        <v>4.3815658579894326E-3</v>
      </c>
      <c r="H1607" s="19">
        <f t="shared" si="179"/>
        <v>6.9278639146382395E-2</v>
      </c>
      <c r="S1607" s="2">
        <f t="shared" si="184"/>
        <v>4.7816854903927212E-3</v>
      </c>
      <c r="T1607" s="2">
        <f t="shared" si="185"/>
        <v>4.3302807958286458E-3</v>
      </c>
      <c r="V1607" s="2">
        <f t="shared" si="186"/>
        <v>1.0413520821414243E-2</v>
      </c>
      <c r="X1607" s="18">
        <f t="shared" si="189"/>
        <v>7.5605086021100915E-2</v>
      </c>
      <c r="Y1607" s="18">
        <f t="shared" si="189"/>
        <v>6.8467751114525383E-2</v>
      </c>
      <c r="Z1607" s="20">
        <f t="shared" si="187"/>
        <v>6.9278639146382395E-2</v>
      </c>
      <c r="AA1607" s="18">
        <f t="shared" si="188"/>
        <v>0.16465222128628265</v>
      </c>
    </row>
    <row r="1608" spans="1:27" ht="15" customHeight="1" x14ac:dyDescent="0.3">
      <c r="A1608" s="13">
        <f t="shared" si="183"/>
        <v>44701</v>
      </c>
      <c r="B1608" s="20">
        <v>23426.36</v>
      </c>
      <c r="C1608" s="23">
        <f t="shared" si="177"/>
        <v>2.89</v>
      </c>
      <c r="D1608">
        <v>173.97720000000001</v>
      </c>
      <c r="E1608" s="17">
        <f t="shared" si="178"/>
        <v>2.88</v>
      </c>
      <c r="F1608" s="18">
        <f t="shared" si="180"/>
        <v>-1.0000000000000231E-2</v>
      </c>
      <c r="G1608" s="21">
        <f t="shared" si="182"/>
        <v>4.3718679902800357E-3</v>
      </c>
      <c r="H1608" s="19">
        <f t="shared" si="179"/>
        <v>6.9125302394338936E-2</v>
      </c>
      <c r="S1608" s="2">
        <f t="shared" si="184"/>
        <v>4.8526680390043424E-3</v>
      </c>
      <c r="T1608" s="2">
        <f t="shared" si="185"/>
        <v>4.3717198337467535E-3</v>
      </c>
      <c r="V1608" s="2">
        <f t="shared" si="186"/>
        <v>1.0417032511015332E-2</v>
      </c>
      <c r="X1608" s="18">
        <f t="shared" si="189"/>
        <v>7.6727418659782651E-2</v>
      </c>
      <c r="Y1608" s="18">
        <f t="shared" si="189"/>
        <v>6.9122959833861894E-2</v>
      </c>
      <c r="Z1608" s="20">
        <f t="shared" si="187"/>
        <v>6.9125302394338936E-2</v>
      </c>
      <c r="AA1608" s="18">
        <f t="shared" si="188"/>
        <v>0.16470774597415749</v>
      </c>
    </row>
    <row r="1609" spans="1:27" ht="15" customHeight="1" x14ac:dyDescent="0.3">
      <c r="A1609" s="13">
        <f>A1608+3</f>
        <v>44704</v>
      </c>
      <c r="B1609" s="20">
        <v>23352.22</v>
      </c>
      <c r="C1609" s="23">
        <f t="shared" ref="C1609:C1672" si="190">ROUND(((B1609-B1608)/B1608)*100,2)</f>
        <v>-0.32</v>
      </c>
      <c r="D1609">
        <v>173.43510000000001</v>
      </c>
      <c r="E1609" s="17">
        <f t="shared" ref="E1609:E1650" si="191">ROUND(((D1609-D1608)/D1608)*100,2)</f>
        <v>-0.31</v>
      </c>
      <c r="F1609" s="18">
        <f t="shared" si="180"/>
        <v>1.0000000000000009E-2</v>
      </c>
      <c r="G1609" s="21">
        <f t="shared" si="182"/>
        <v>4.4229136707498165E-3</v>
      </c>
      <c r="H1609" s="19">
        <f t="shared" ref="H1609:H1650" si="192">+G1609*(SQRT(250))</f>
        <v>6.993240546932733E-2</v>
      </c>
      <c r="S1609" s="2">
        <f t="shared" si="184"/>
        <v>4.947465952873124E-3</v>
      </c>
      <c r="T1609" s="2">
        <f t="shared" si="185"/>
        <v>4.4227873982266748E-3</v>
      </c>
      <c r="V1609" s="2">
        <f t="shared" si="186"/>
        <v>1.0421306151325275E-2</v>
      </c>
      <c r="X1609" s="18">
        <f t="shared" si="189"/>
        <v>7.8226305286071718E-2</v>
      </c>
      <c r="Y1609" s="18">
        <f t="shared" si="189"/>
        <v>6.9930408925432216E-2</v>
      </c>
      <c r="Z1609" s="20">
        <f t="shared" si="187"/>
        <v>6.993240546932733E-2</v>
      </c>
      <c r="AA1609" s="18">
        <f t="shared" si="188"/>
        <v>0.16477531816055616</v>
      </c>
    </row>
    <row r="1610" spans="1:27" ht="15" customHeight="1" x14ac:dyDescent="0.3">
      <c r="A1610" s="13">
        <f t="shared" si="183"/>
        <v>44705</v>
      </c>
      <c r="B1610" s="20">
        <v>23223.25</v>
      </c>
      <c r="C1610" s="23">
        <f t="shared" si="190"/>
        <v>-0.55000000000000004</v>
      </c>
      <c r="D1610">
        <v>172.47659999999999</v>
      </c>
      <c r="E1610" s="17">
        <f t="shared" si="191"/>
        <v>-0.55000000000000004</v>
      </c>
      <c r="F1610" s="18">
        <f t="shared" ref="F1610:F1650" si="193">E1610-C1610</f>
        <v>0</v>
      </c>
      <c r="G1610" s="21">
        <f t="shared" si="182"/>
        <v>4.4229136707498165E-3</v>
      </c>
      <c r="H1610" s="19">
        <f t="shared" si="192"/>
        <v>6.993240546932733E-2</v>
      </c>
      <c r="S1610" s="2">
        <f t="shared" si="184"/>
        <v>4.947465952873124E-3</v>
      </c>
      <c r="T1610" s="2">
        <f t="shared" si="185"/>
        <v>4.4227873982266748E-3</v>
      </c>
      <c r="V1610" s="2">
        <f t="shared" si="186"/>
        <v>1.0421306151325275E-2</v>
      </c>
      <c r="X1610" s="18">
        <f t="shared" si="189"/>
        <v>7.8226305286071718E-2</v>
      </c>
      <c r="Y1610" s="18">
        <f t="shared" si="189"/>
        <v>6.9930408925432216E-2</v>
      </c>
      <c r="Z1610" s="20">
        <f t="shared" si="187"/>
        <v>6.993240546932733E-2</v>
      </c>
      <c r="AA1610" s="18">
        <f t="shared" si="188"/>
        <v>0.16477531816055616</v>
      </c>
    </row>
    <row r="1611" spans="1:27" ht="15" customHeight="1" x14ac:dyDescent="0.3">
      <c r="A1611" s="13">
        <f t="shared" si="183"/>
        <v>44706</v>
      </c>
      <c r="B1611" s="20">
        <v>23096.63</v>
      </c>
      <c r="C1611" s="23">
        <f t="shared" si="190"/>
        <v>-0.55000000000000004</v>
      </c>
      <c r="D1611">
        <v>171.53819999999999</v>
      </c>
      <c r="E1611" s="17">
        <f t="shared" si="191"/>
        <v>-0.54</v>
      </c>
      <c r="F1611" s="18">
        <f t="shared" si="193"/>
        <v>1.0000000000000009E-2</v>
      </c>
      <c r="G1611" s="21">
        <f t="shared" si="182"/>
        <v>4.473011956957971E-3</v>
      </c>
      <c r="H1611" s="19">
        <f t="shared" si="192"/>
        <v>7.0724528925771177E-2</v>
      </c>
      <c r="S1611" s="2">
        <f t="shared" si="184"/>
        <v>5.0392011655714672E-3</v>
      </c>
      <c r="T1611" s="2">
        <f t="shared" si="185"/>
        <v>4.4227873982266748E-3</v>
      </c>
      <c r="V1611" s="2">
        <f t="shared" si="186"/>
        <v>1.0425571735709393E-2</v>
      </c>
      <c r="X1611" s="18">
        <f t="shared" si="189"/>
        <v>7.9676766354905545E-2</v>
      </c>
      <c r="Y1611" s="18">
        <f t="shared" si="189"/>
        <v>6.9930408925432216E-2</v>
      </c>
      <c r="Z1611" s="20">
        <f t="shared" si="187"/>
        <v>7.0724528925771177E-2</v>
      </c>
      <c r="AA1611" s="18">
        <f t="shared" si="188"/>
        <v>0.16484276297158343</v>
      </c>
    </row>
    <row r="1612" spans="1:27" ht="15" customHeight="1" x14ac:dyDescent="0.3">
      <c r="A1612" s="13">
        <f t="shared" si="183"/>
        <v>44707</v>
      </c>
      <c r="B1612" s="20">
        <v>23322.66</v>
      </c>
      <c r="C1612" s="23">
        <f t="shared" si="190"/>
        <v>0.98</v>
      </c>
      <c r="D1612">
        <v>173.21369999999999</v>
      </c>
      <c r="E1612" s="17">
        <f t="shared" si="191"/>
        <v>0.98</v>
      </c>
      <c r="F1612" s="18">
        <f t="shared" si="193"/>
        <v>0</v>
      </c>
      <c r="G1612" s="21">
        <f t="shared" si="182"/>
        <v>4.4229136707498165E-3</v>
      </c>
      <c r="H1612" s="19">
        <f t="shared" si="192"/>
        <v>6.993240546932733E-2</v>
      </c>
      <c r="S1612" s="2">
        <f t="shared" si="184"/>
        <v>5.0392011655714672E-3</v>
      </c>
      <c r="T1612" s="2">
        <f t="shared" si="185"/>
        <v>4.4227873982266748E-3</v>
      </c>
      <c r="V1612" s="2">
        <f t="shared" si="186"/>
        <v>1.0425571735709393E-2</v>
      </c>
      <c r="X1612" s="18">
        <f t="shared" si="189"/>
        <v>7.9676766354905545E-2</v>
      </c>
      <c r="Y1612" s="18">
        <f t="shared" si="189"/>
        <v>6.9930408925432216E-2</v>
      </c>
      <c r="Z1612" s="20">
        <f t="shared" si="187"/>
        <v>6.993240546932733E-2</v>
      </c>
      <c r="AA1612" s="18">
        <f t="shared" si="188"/>
        <v>0.16484276297158343</v>
      </c>
    </row>
    <row r="1613" spans="1:27" ht="15" customHeight="1" x14ac:dyDescent="0.3">
      <c r="A1613" s="13">
        <f t="shared" si="183"/>
        <v>44708</v>
      </c>
      <c r="B1613" s="20">
        <v>23585.61</v>
      </c>
      <c r="C1613" s="23">
        <f t="shared" si="190"/>
        <v>1.1299999999999999</v>
      </c>
      <c r="D1613">
        <v>175.16380000000001</v>
      </c>
      <c r="E1613" s="17">
        <f t="shared" si="191"/>
        <v>1.1299999999999999</v>
      </c>
      <c r="F1613" s="18">
        <f t="shared" si="193"/>
        <v>0</v>
      </c>
      <c r="G1613" s="21">
        <f t="shared" si="182"/>
        <v>4.4229136707498165E-3</v>
      </c>
      <c r="H1613" s="19">
        <f t="shared" si="192"/>
        <v>6.993240546932733E-2</v>
      </c>
      <c r="S1613" s="2">
        <f t="shared" si="184"/>
        <v>5.0392011655714672E-3</v>
      </c>
      <c r="T1613" s="2">
        <f t="shared" si="185"/>
        <v>4.4227873982266748E-3</v>
      </c>
      <c r="V1613" s="2">
        <f t="shared" si="186"/>
        <v>1.0329671091861947E-2</v>
      </c>
      <c r="X1613" s="18">
        <f t="shared" si="189"/>
        <v>7.9676766354905545E-2</v>
      </c>
      <c r="Y1613" s="18">
        <f t="shared" si="189"/>
        <v>6.9930408925432216E-2</v>
      </c>
      <c r="Z1613" s="20">
        <f t="shared" si="187"/>
        <v>6.993240546932733E-2</v>
      </c>
      <c r="AA1613" s="18">
        <f t="shared" si="188"/>
        <v>0.16332644065341073</v>
      </c>
    </row>
    <row r="1614" spans="1:27" ht="15" customHeight="1" x14ac:dyDescent="0.3">
      <c r="A1614" s="13">
        <f>A1613+3</f>
        <v>44711</v>
      </c>
      <c r="B1614" s="20">
        <v>24031.25</v>
      </c>
      <c r="C1614" s="23">
        <f t="shared" si="190"/>
        <v>1.89</v>
      </c>
      <c r="D1614">
        <v>178.46279999999999</v>
      </c>
      <c r="E1614" s="17">
        <f t="shared" si="191"/>
        <v>1.88</v>
      </c>
      <c r="F1614" s="18">
        <f t="shared" si="193"/>
        <v>-1.0000000000000009E-2</v>
      </c>
      <c r="G1614" s="21">
        <f t="shared" si="182"/>
        <v>4.4635127784767772E-3</v>
      </c>
      <c r="H1614" s="19">
        <f t="shared" si="192"/>
        <v>7.0574333726266023E-2</v>
      </c>
      <c r="S1614" s="2">
        <f t="shared" si="184"/>
        <v>5.1078686925806168E-3</v>
      </c>
      <c r="T1614" s="2">
        <f t="shared" si="185"/>
        <v>4.4633676639915095E-3</v>
      </c>
      <c r="V1614" s="2">
        <f t="shared" si="186"/>
        <v>1.0329671091861947E-2</v>
      </c>
      <c r="X1614" s="18">
        <f t="shared" si="189"/>
        <v>8.0762495288105751E-2</v>
      </c>
      <c r="Y1614" s="18">
        <f t="shared" si="189"/>
        <v>7.0572039264791372E-2</v>
      </c>
      <c r="Z1614" s="20">
        <f t="shared" si="187"/>
        <v>7.0574333726266023E-2</v>
      </c>
      <c r="AA1614" s="18">
        <f t="shared" si="188"/>
        <v>0.16332644065341073</v>
      </c>
    </row>
    <row r="1615" spans="1:27" ht="15" customHeight="1" x14ac:dyDescent="0.3">
      <c r="A1615" s="13">
        <f t="shared" si="183"/>
        <v>44712</v>
      </c>
      <c r="B1615" s="20">
        <v>23958.1</v>
      </c>
      <c r="C1615" s="23">
        <f t="shared" si="190"/>
        <v>-0.3</v>
      </c>
      <c r="D1615">
        <v>177.9204</v>
      </c>
      <c r="E1615" s="17">
        <f t="shared" si="191"/>
        <v>-0.3</v>
      </c>
      <c r="F1615" s="18">
        <f t="shared" si="193"/>
        <v>0</v>
      </c>
      <c r="G1615" s="21">
        <f t="shared" si="182"/>
        <v>4.4635127784767772E-3</v>
      </c>
      <c r="H1615" s="19">
        <f t="shared" si="192"/>
        <v>7.0574333726266023E-2</v>
      </c>
      <c r="S1615" s="2">
        <f t="shared" si="184"/>
        <v>5.1078686925806168E-3</v>
      </c>
      <c r="T1615" s="2">
        <f t="shared" si="185"/>
        <v>4.4633676639915095E-3</v>
      </c>
      <c r="V1615" s="2">
        <f t="shared" si="186"/>
        <v>1.0325397715628742E-2</v>
      </c>
      <c r="X1615" s="18">
        <f t="shared" si="189"/>
        <v>8.0762495288105751E-2</v>
      </c>
      <c r="Y1615" s="18">
        <f t="shared" si="189"/>
        <v>7.0572039264791372E-2</v>
      </c>
      <c r="Z1615" s="20">
        <f t="shared" si="187"/>
        <v>7.0574333726266023E-2</v>
      </c>
      <c r="AA1615" s="18">
        <f t="shared" si="188"/>
        <v>0.16325887264243194</v>
      </c>
    </row>
    <row r="1616" spans="1:27" ht="15" customHeight="1" x14ac:dyDescent="0.3">
      <c r="A1616" s="13">
        <f t="shared" si="183"/>
        <v>44713</v>
      </c>
      <c r="B1616" s="20">
        <v>23868.85</v>
      </c>
      <c r="C1616" s="23">
        <f t="shared" si="190"/>
        <v>-0.37</v>
      </c>
      <c r="D1616">
        <v>177.25829999999999</v>
      </c>
      <c r="E1616" s="17">
        <f t="shared" si="191"/>
        <v>-0.37</v>
      </c>
      <c r="F1616" s="18">
        <f t="shared" si="193"/>
        <v>0</v>
      </c>
      <c r="G1616" s="21">
        <f t="shared" si="182"/>
        <v>4.4635127784767772E-3</v>
      </c>
      <c r="H1616" s="19">
        <f t="shared" si="192"/>
        <v>7.0574333726266023E-2</v>
      </c>
      <c r="S1616" s="2">
        <f t="shared" si="184"/>
        <v>5.1078686925806168E-3</v>
      </c>
      <c r="T1616" s="2">
        <f t="shared" si="185"/>
        <v>4.4633676639915095E-3</v>
      </c>
      <c r="V1616" s="2">
        <f t="shared" si="186"/>
        <v>1.0325397715628742E-2</v>
      </c>
      <c r="X1616" s="18">
        <f t="shared" si="189"/>
        <v>8.0762495288105751E-2</v>
      </c>
      <c r="Y1616" s="18">
        <f t="shared" si="189"/>
        <v>7.0572039264791372E-2</v>
      </c>
      <c r="Z1616" s="20">
        <f t="shared" si="187"/>
        <v>7.0574333726266023E-2</v>
      </c>
      <c r="AA1616" s="18">
        <f t="shared" si="188"/>
        <v>0.16325887264243194</v>
      </c>
    </row>
    <row r="1617" spans="1:27" ht="15" customHeight="1" x14ac:dyDescent="0.3">
      <c r="A1617" s="13">
        <f t="shared" si="183"/>
        <v>44714</v>
      </c>
      <c r="B1617" s="20">
        <v>24020.89</v>
      </c>
      <c r="C1617" s="23">
        <f t="shared" si="190"/>
        <v>0.64</v>
      </c>
      <c r="D1617">
        <v>178.3794</v>
      </c>
      <c r="E1617" s="17">
        <f t="shared" si="191"/>
        <v>0.63</v>
      </c>
      <c r="F1617" s="18">
        <f t="shared" si="193"/>
        <v>-1.0000000000000009E-2</v>
      </c>
      <c r="G1617" s="21">
        <f t="shared" si="182"/>
        <v>4.5033834304951522E-3</v>
      </c>
      <c r="H1617" s="19">
        <f t="shared" si="192"/>
        <v>7.1204744087136299E-2</v>
      </c>
      <c r="S1617" s="2">
        <f t="shared" si="184"/>
        <v>5.1743785663968542E-3</v>
      </c>
      <c r="T1617" s="2">
        <f t="shared" si="185"/>
        <v>4.4633676639915095E-3</v>
      </c>
      <c r="V1617" s="2">
        <f t="shared" si="186"/>
        <v>1.0328971181103619E-2</v>
      </c>
      <c r="X1617" s="18">
        <f t="shared" ref="X1617:Y1645" si="194">+S1617*(SQRT(250))</f>
        <v>8.1814108728854279E-2</v>
      </c>
      <c r="Y1617" s="18">
        <f t="shared" si="194"/>
        <v>7.0572039264791372E-2</v>
      </c>
      <c r="Z1617" s="20">
        <f t="shared" si="187"/>
        <v>7.1204744087136299E-2</v>
      </c>
      <c r="AA1617" s="18">
        <f t="shared" si="188"/>
        <v>0.16331537409263486</v>
      </c>
    </row>
    <row r="1618" spans="1:27" ht="15" customHeight="1" x14ac:dyDescent="0.3">
      <c r="A1618" s="13">
        <f t="shared" si="183"/>
        <v>44715</v>
      </c>
      <c r="B1618" s="20">
        <v>23957.71</v>
      </c>
      <c r="C1618" s="23">
        <f t="shared" si="190"/>
        <v>-0.26</v>
      </c>
      <c r="D1618">
        <v>177.91239999999999</v>
      </c>
      <c r="E1618" s="17">
        <f t="shared" si="191"/>
        <v>-0.26</v>
      </c>
      <c r="F1618" s="18">
        <f t="shared" si="193"/>
        <v>0</v>
      </c>
      <c r="G1618" s="21">
        <f t="shared" si="182"/>
        <v>4.4635127784767772E-3</v>
      </c>
      <c r="H1618" s="19">
        <f t="shared" si="192"/>
        <v>7.0574333726266023E-2</v>
      </c>
      <c r="S1618" s="2">
        <f t="shared" si="184"/>
        <v>5.1743785663968542E-3</v>
      </c>
      <c r="T1618" s="2">
        <f t="shared" si="185"/>
        <v>4.4633676639915095E-3</v>
      </c>
      <c r="V1618" s="2">
        <f t="shared" si="186"/>
        <v>1.0328971181103619E-2</v>
      </c>
      <c r="X1618" s="18">
        <f t="shared" si="194"/>
        <v>8.1814108728854279E-2</v>
      </c>
      <c r="Y1618" s="18">
        <f t="shared" si="194"/>
        <v>7.0572039264791372E-2</v>
      </c>
      <c r="Z1618" s="20">
        <f t="shared" si="187"/>
        <v>7.0574333726266023E-2</v>
      </c>
      <c r="AA1618" s="18">
        <f t="shared" si="188"/>
        <v>0.16331537409263486</v>
      </c>
    </row>
    <row r="1619" spans="1:27" ht="15" customHeight="1" x14ac:dyDescent="0.3">
      <c r="A1619" s="13">
        <f>A1618+3</f>
        <v>44718</v>
      </c>
      <c r="B1619" s="20">
        <v>23936.44</v>
      </c>
      <c r="C1619" s="23">
        <f t="shared" si="190"/>
        <v>-0.09</v>
      </c>
      <c r="D1619">
        <v>177.75139999999999</v>
      </c>
      <c r="E1619" s="17">
        <f t="shared" si="191"/>
        <v>-0.09</v>
      </c>
      <c r="F1619" s="18">
        <f t="shared" si="193"/>
        <v>0</v>
      </c>
      <c r="G1619" s="21">
        <f t="shared" si="182"/>
        <v>4.4635127784767772E-3</v>
      </c>
      <c r="H1619" s="19">
        <f t="shared" si="192"/>
        <v>7.0574333726266023E-2</v>
      </c>
      <c r="S1619" s="2">
        <f t="shared" si="184"/>
        <v>5.1743785663968542E-3</v>
      </c>
      <c r="T1619" s="2">
        <f t="shared" si="185"/>
        <v>4.4633676639915095E-3</v>
      </c>
      <c r="V1619" s="2">
        <f t="shared" si="186"/>
        <v>1.0328971181103619E-2</v>
      </c>
      <c r="X1619" s="18">
        <f t="shared" si="194"/>
        <v>8.1814108728854279E-2</v>
      </c>
      <c r="Y1619" s="18">
        <f t="shared" si="194"/>
        <v>7.0572039264791372E-2</v>
      </c>
      <c r="Z1619" s="20">
        <f t="shared" si="187"/>
        <v>7.0574333726266023E-2</v>
      </c>
      <c r="AA1619" s="18">
        <f t="shared" si="188"/>
        <v>0.16331537409263486</v>
      </c>
    </row>
    <row r="1620" spans="1:27" ht="15" customHeight="1" x14ac:dyDescent="0.3">
      <c r="A1620" s="13">
        <f t="shared" si="183"/>
        <v>44719</v>
      </c>
      <c r="B1620" s="20">
        <v>23715.1</v>
      </c>
      <c r="C1620" s="23">
        <f t="shared" si="190"/>
        <v>-0.92</v>
      </c>
      <c r="D1620">
        <v>176.11</v>
      </c>
      <c r="E1620" s="17">
        <f t="shared" si="191"/>
        <v>-0.92</v>
      </c>
      <c r="F1620" s="18">
        <f t="shared" si="193"/>
        <v>0</v>
      </c>
      <c r="G1620" s="21">
        <f t="shared" si="182"/>
        <v>4.4635127784767772E-3</v>
      </c>
      <c r="H1620" s="19">
        <f t="shared" si="192"/>
        <v>7.0574333726266023E-2</v>
      </c>
      <c r="S1620" s="2">
        <f t="shared" si="184"/>
        <v>5.1743785663968542E-3</v>
      </c>
      <c r="T1620" s="2">
        <f t="shared" si="185"/>
        <v>4.4633676639915095E-3</v>
      </c>
      <c r="V1620" s="2">
        <f t="shared" si="186"/>
        <v>1.0328971181103619E-2</v>
      </c>
      <c r="X1620" s="18">
        <f t="shared" si="194"/>
        <v>8.1814108728854279E-2</v>
      </c>
      <c r="Y1620" s="18">
        <f t="shared" si="194"/>
        <v>7.0572039264791372E-2</v>
      </c>
      <c r="Z1620" s="20">
        <f t="shared" si="187"/>
        <v>7.0574333726266023E-2</v>
      </c>
      <c r="AA1620" s="18">
        <f t="shared" si="188"/>
        <v>0.16331537409263486</v>
      </c>
    </row>
    <row r="1621" spans="1:27" ht="15" customHeight="1" x14ac:dyDescent="0.3">
      <c r="A1621" s="13">
        <f t="shared" si="183"/>
        <v>44720</v>
      </c>
      <c r="B1621" s="20">
        <v>23628.32</v>
      </c>
      <c r="C1621" s="23">
        <f t="shared" si="190"/>
        <v>-0.37</v>
      </c>
      <c r="D1621">
        <v>175.46789999999999</v>
      </c>
      <c r="E1621" s="17">
        <f t="shared" si="191"/>
        <v>-0.36</v>
      </c>
      <c r="F1621" s="18">
        <f t="shared" si="193"/>
        <v>1.0000000000000009E-2</v>
      </c>
      <c r="G1621" s="21">
        <f t="shared" si="182"/>
        <v>4.5135221211483941E-3</v>
      </c>
      <c r="H1621" s="19">
        <f t="shared" si="192"/>
        <v>7.1365050861916815E-2</v>
      </c>
      <c r="S1621" s="2">
        <f t="shared" si="184"/>
        <v>5.263385394064516E-3</v>
      </c>
      <c r="T1621" s="2">
        <f t="shared" si="185"/>
        <v>4.4633676639915095E-3</v>
      </c>
      <c r="V1621" s="2">
        <f t="shared" si="186"/>
        <v>1.0333249439916434E-2</v>
      </c>
      <c r="X1621" s="18">
        <f t="shared" si="194"/>
        <v>8.3221430242533798E-2</v>
      </c>
      <c r="Y1621" s="18">
        <f t="shared" si="194"/>
        <v>7.0572039264791372E-2</v>
      </c>
      <c r="Z1621" s="20">
        <f t="shared" si="187"/>
        <v>7.1365050861916815E-2</v>
      </c>
      <c r="AA1621" s="18">
        <f t="shared" si="188"/>
        <v>0.16338301930397578</v>
      </c>
    </row>
    <row r="1622" spans="1:27" ht="15" customHeight="1" x14ac:dyDescent="0.3">
      <c r="A1622" s="13">
        <f t="shared" si="183"/>
        <v>44721</v>
      </c>
      <c r="B1622">
        <v>23807.84</v>
      </c>
      <c r="C1622" s="23">
        <f t="shared" si="190"/>
        <v>0.76</v>
      </c>
      <c r="D1622">
        <v>176.79409999999999</v>
      </c>
      <c r="E1622" s="17">
        <f t="shared" si="191"/>
        <v>0.76</v>
      </c>
      <c r="F1622" s="18">
        <f t="shared" si="193"/>
        <v>0</v>
      </c>
      <c r="G1622" s="21">
        <f t="shared" si="182"/>
        <v>4.4635127784767772E-3</v>
      </c>
      <c r="H1622" s="19">
        <f t="shared" si="192"/>
        <v>7.0574333726266023E-2</v>
      </c>
      <c r="S1622" s="2">
        <f t="shared" si="184"/>
        <v>5.1967731923669028E-3</v>
      </c>
      <c r="T1622" s="2">
        <f t="shared" si="185"/>
        <v>4.4633676639915095E-3</v>
      </c>
      <c r="V1622" s="2">
        <f t="shared" si="186"/>
        <v>1.0333249439916434E-2</v>
      </c>
      <c r="X1622" s="18">
        <f t="shared" si="194"/>
        <v>8.2168198855918834E-2</v>
      </c>
      <c r="Y1622" s="18">
        <f t="shared" si="194"/>
        <v>7.0572039264791372E-2</v>
      </c>
      <c r="Z1622" s="20">
        <f t="shared" si="187"/>
        <v>7.0574333726266023E-2</v>
      </c>
      <c r="AA1622" s="18">
        <f t="shared" si="188"/>
        <v>0.16338301930397578</v>
      </c>
    </row>
    <row r="1623" spans="1:27" ht="15" customHeight="1" x14ac:dyDescent="0.3">
      <c r="A1623" s="13">
        <f t="shared" si="183"/>
        <v>44722</v>
      </c>
      <c r="B1623">
        <v>23408.59</v>
      </c>
      <c r="C1623" s="23">
        <f t="shared" si="190"/>
        <v>-1.68</v>
      </c>
      <c r="D1623">
        <v>173.84350000000001</v>
      </c>
      <c r="E1623" s="17">
        <f t="shared" si="191"/>
        <v>-1.67</v>
      </c>
      <c r="F1623" s="18">
        <f t="shared" si="193"/>
        <v>1.0000000000000009E-2</v>
      </c>
      <c r="G1623" s="21">
        <f t="shared" ref="G1623:G1660" si="195">+STDEV(F1376:F1623)</f>
        <v>4.5135221211483941E-3</v>
      </c>
      <c r="H1623" s="19">
        <f t="shared" si="192"/>
        <v>7.1365050861916815E-2</v>
      </c>
      <c r="S1623" s="2">
        <f t="shared" si="184"/>
        <v>5.2829610465490754E-3</v>
      </c>
      <c r="T1623" s="2">
        <f t="shared" si="185"/>
        <v>4.5133983836022013E-3</v>
      </c>
      <c r="V1623" s="2">
        <f t="shared" si="186"/>
        <v>1.0333936340952483E-2</v>
      </c>
      <c r="X1623" s="18">
        <f t="shared" si="194"/>
        <v>8.3530948485209505E-2</v>
      </c>
      <c r="Y1623" s="18">
        <f t="shared" si="194"/>
        <v>7.1363094399526567E-2</v>
      </c>
      <c r="Z1623" s="20">
        <f t="shared" si="187"/>
        <v>7.1365050861916815E-2</v>
      </c>
      <c r="AA1623" s="18">
        <f t="shared" si="188"/>
        <v>0.16339388016298101</v>
      </c>
    </row>
    <row r="1624" spans="1:27" ht="15" customHeight="1" x14ac:dyDescent="0.3">
      <c r="A1624" s="13">
        <f>A1623+3</f>
        <v>44725</v>
      </c>
      <c r="B1624">
        <v>22791.119999999999</v>
      </c>
      <c r="C1624" s="23">
        <f t="shared" si="190"/>
        <v>-2.64</v>
      </c>
      <c r="D1624">
        <v>169.27969999999999</v>
      </c>
      <c r="E1624" s="17">
        <f t="shared" si="191"/>
        <v>-2.63</v>
      </c>
      <c r="F1624" s="18">
        <f t="shared" si="193"/>
        <v>1.0000000000000231E-2</v>
      </c>
      <c r="G1624" s="21">
        <f t="shared" si="195"/>
        <v>4.5626256219724274E-3</v>
      </c>
      <c r="H1624" s="19">
        <f t="shared" si="192"/>
        <v>7.2141445380376312E-2</v>
      </c>
      <c r="S1624" s="2">
        <f t="shared" si="184"/>
        <v>5.3665631459995046E-3</v>
      </c>
      <c r="T1624" s="2">
        <f t="shared" si="185"/>
        <v>4.562521323718486E-3</v>
      </c>
      <c r="V1624" s="2">
        <f t="shared" si="186"/>
        <v>1.033819347295945E-2</v>
      </c>
      <c r="X1624" s="18">
        <f t="shared" si="194"/>
        <v>8.4852813742385846E-2</v>
      </c>
      <c r="Y1624" s="18">
        <f t="shared" si="194"/>
        <v>7.2139796280184146E-2</v>
      </c>
      <c r="Z1624" s="20">
        <f t="shared" si="187"/>
        <v>7.2141445380376312E-2</v>
      </c>
      <c r="AA1624" s="18">
        <f t="shared" si="188"/>
        <v>0.1634611913301911</v>
      </c>
    </row>
    <row r="1625" spans="1:27" ht="15" customHeight="1" x14ac:dyDescent="0.3">
      <c r="A1625" s="13">
        <f t="shared" ref="A1625:A1681" si="196">A1624+1</f>
        <v>44726</v>
      </c>
      <c r="B1625">
        <v>22729.97</v>
      </c>
      <c r="C1625" s="23">
        <f t="shared" si="190"/>
        <v>-0.27</v>
      </c>
      <c r="D1625">
        <v>168.82660000000001</v>
      </c>
      <c r="E1625" s="17">
        <f t="shared" si="191"/>
        <v>-0.27</v>
      </c>
      <c r="F1625" s="18">
        <f t="shared" si="193"/>
        <v>0</v>
      </c>
      <c r="G1625" s="21">
        <f t="shared" si="195"/>
        <v>4.5626256219724274E-3</v>
      </c>
      <c r="H1625" s="19">
        <f t="shared" si="192"/>
        <v>7.2141445380376312E-2</v>
      </c>
      <c r="S1625" s="2">
        <f t="shared" si="184"/>
        <v>5.3665631459995046E-3</v>
      </c>
      <c r="T1625" s="2">
        <f t="shared" si="185"/>
        <v>4.562521323718486E-3</v>
      </c>
      <c r="V1625" s="2">
        <f t="shared" si="186"/>
        <v>1.033819347295945E-2</v>
      </c>
      <c r="X1625" s="18">
        <f t="shared" si="194"/>
        <v>8.4852813742385846E-2</v>
      </c>
      <c r="Y1625" s="18">
        <f t="shared" si="194"/>
        <v>7.2139796280184146E-2</v>
      </c>
      <c r="Z1625" s="20">
        <f t="shared" si="187"/>
        <v>7.2141445380376312E-2</v>
      </c>
      <c r="AA1625" s="18">
        <f t="shared" si="188"/>
        <v>0.1634611913301911</v>
      </c>
    </row>
    <row r="1626" spans="1:27" ht="15" customHeight="1" x14ac:dyDescent="0.3">
      <c r="A1626" s="13">
        <f t="shared" si="196"/>
        <v>44727</v>
      </c>
      <c r="B1626">
        <v>22691.46</v>
      </c>
      <c r="C1626" s="23">
        <f t="shared" si="190"/>
        <v>-0.17</v>
      </c>
      <c r="D1626">
        <v>168.542</v>
      </c>
      <c r="E1626" s="17">
        <f t="shared" si="191"/>
        <v>-0.17</v>
      </c>
      <c r="F1626" s="18">
        <f t="shared" si="193"/>
        <v>0</v>
      </c>
      <c r="G1626" s="21">
        <f t="shared" si="195"/>
        <v>4.5626256219724274E-3</v>
      </c>
      <c r="H1626" s="19">
        <f t="shared" si="192"/>
        <v>7.2141445380376312E-2</v>
      </c>
      <c r="S1626" s="2">
        <f t="shared" si="184"/>
        <v>5.3665631459995046E-3</v>
      </c>
      <c r="T1626" s="2">
        <f t="shared" si="185"/>
        <v>4.562521323718486E-3</v>
      </c>
      <c r="V1626" s="2">
        <f t="shared" si="186"/>
        <v>1.033819347295945E-2</v>
      </c>
      <c r="X1626" s="18">
        <f t="shared" si="194"/>
        <v>8.4852813742385846E-2</v>
      </c>
      <c r="Y1626" s="18">
        <f t="shared" si="194"/>
        <v>7.2139796280184146E-2</v>
      </c>
      <c r="Z1626" s="20">
        <f t="shared" si="187"/>
        <v>7.2141445380376312E-2</v>
      </c>
      <c r="AA1626" s="18">
        <f t="shared" si="188"/>
        <v>0.1634611913301911</v>
      </c>
    </row>
    <row r="1627" spans="1:27" ht="15" customHeight="1" x14ac:dyDescent="0.3">
      <c r="A1627" s="13">
        <f t="shared" si="196"/>
        <v>44728</v>
      </c>
      <c r="B1627">
        <v>22211.98</v>
      </c>
      <c r="C1627" s="23">
        <f t="shared" si="190"/>
        <v>-2.11</v>
      </c>
      <c r="D1627">
        <v>164.99680000000001</v>
      </c>
      <c r="E1627" s="17">
        <f t="shared" si="191"/>
        <v>-2.1</v>
      </c>
      <c r="F1627" s="18">
        <f t="shared" si="193"/>
        <v>9.9999999999997868E-3</v>
      </c>
      <c r="G1627" s="21">
        <f t="shared" si="195"/>
        <v>4.6108522214635727E-3</v>
      </c>
      <c r="H1627" s="19">
        <f t="shared" si="192"/>
        <v>7.2903974871359994E-2</v>
      </c>
      <c r="S1627" s="2">
        <f t="shared" si="184"/>
        <v>5.4476985374411809E-3</v>
      </c>
      <c r="T1627" s="2">
        <f t="shared" si="185"/>
        <v>4.6107654987880007E-3</v>
      </c>
      <c r="V1627" s="2">
        <f t="shared" si="186"/>
        <v>1.033819347295945E-2</v>
      </c>
      <c r="X1627" s="18">
        <f t="shared" si="194"/>
        <v>8.6135676921410997E-2</v>
      </c>
      <c r="Y1627" s="18">
        <f t="shared" si="194"/>
        <v>7.2902603665462043E-2</v>
      </c>
      <c r="Z1627" s="20">
        <f t="shared" si="187"/>
        <v>7.2903974871359994E-2</v>
      </c>
      <c r="AA1627" s="18">
        <f t="shared" si="188"/>
        <v>0.1634611913301911</v>
      </c>
    </row>
    <row r="1628" spans="1:27" ht="15" customHeight="1" x14ac:dyDescent="0.3">
      <c r="A1628" s="13">
        <f t="shared" si="196"/>
        <v>44729</v>
      </c>
      <c r="B1628">
        <v>22114.97</v>
      </c>
      <c r="C1628" s="23">
        <f t="shared" si="190"/>
        <v>-0.44</v>
      </c>
      <c r="D1628">
        <v>164.27969999999999</v>
      </c>
      <c r="E1628" s="17">
        <f t="shared" si="191"/>
        <v>-0.43</v>
      </c>
      <c r="F1628" s="18">
        <f t="shared" si="193"/>
        <v>1.0000000000000009E-2</v>
      </c>
      <c r="G1628" s="21">
        <f t="shared" si="195"/>
        <v>4.6582291553534392E-3</v>
      </c>
      <c r="H1628" s="19">
        <f t="shared" si="192"/>
        <v>7.3653069969596002E-2</v>
      </c>
      <c r="S1628" s="2">
        <f t="shared" si="184"/>
        <v>5.5264758647687075E-3</v>
      </c>
      <c r="T1628" s="2">
        <f t="shared" si="185"/>
        <v>4.6581582127903972E-3</v>
      </c>
      <c r="V1628" s="2">
        <f t="shared" si="186"/>
        <v>1.0342442497906248E-2</v>
      </c>
      <c r="X1628" s="18">
        <f t="shared" si="194"/>
        <v>8.7381255833089047E-2</v>
      </c>
      <c r="Y1628" s="18">
        <f t="shared" si="194"/>
        <v>7.3651948269184683E-2</v>
      </c>
      <c r="Z1628" s="20">
        <f t="shared" si="187"/>
        <v>7.3653069969596002E-2</v>
      </c>
      <c r="AA1628" s="18">
        <f t="shared" si="188"/>
        <v>0.16352837431352488</v>
      </c>
    </row>
    <row r="1629" spans="1:27" ht="15" customHeight="1" x14ac:dyDescent="0.3">
      <c r="A1629" s="13">
        <f>A1628+3</f>
        <v>44732</v>
      </c>
      <c r="B1629">
        <v>22199.11</v>
      </c>
      <c r="C1629" s="23">
        <f t="shared" si="190"/>
        <v>0.38</v>
      </c>
      <c r="D1629">
        <v>164.8854</v>
      </c>
      <c r="E1629" s="17">
        <f t="shared" si="191"/>
        <v>0.37</v>
      </c>
      <c r="F1629" s="18">
        <f t="shared" si="193"/>
        <v>-1.0000000000000009E-2</v>
      </c>
      <c r="G1629" s="21">
        <f t="shared" si="195"/>
        <v>4.6978372478584073E-3</v>
      </c>
      <c r="H1629" s="19">
        <f t="shared" si="192"/>
        <v>7.4279328900047709E-2</v>
      </c>
      <c r="S1629" s="2">
        <f t="shared" si="184"/>
        <v>5.5147894996823337E-3</v>
      </c>
      <c r="T1629" s="2">
        <f t="shared" si="185"/>
        <v>4.6977521309668991E-3</v>
      </c>
      <c r="V1629" s="2">
        <f t="shared" si="186"/>
        <v>1.0346035486405574E-2</v>
      </c>
      <c r="X1629" s="18">
        <f t="shared" si="194"/>
        <v>8.7196478176882988E-2</v>
      </c>
      <c r="Y1629" s="18">
        <f t="shared" si="194"/>
        <v>7.4277983083825119E-2</v>
      </c>
      <c r="Z1629" s="20">
        <f t="shared" si="187"/>
        <v>7.4279328900047709E-2</v>
      </c>
      <c r="AA1629" s="18">
        <f t="shared" si="188"/>
        <v>0.16358518444984818</v>
      </c>
    </row>
    <row r="1630" spans="1:27" ht="15" customHeight="1" x14ac:dyDescent="0.3">
      <c r="A1630" s="13">
        <f t="shared" si="196"/>
        <v>44733</v>
      </c>
      <c r="B1630" s="20">
        <v>22616.52</v>
      </c>
      <c r="C1630" s="23">
        <f t="shared" si="190"/>
        <v>1.88</v>
      </c>
      <c r="D1630">
        <v>167.96870000000001</v>
      </c>
      <c r="E1630" s="17">
        <f t="shared" si="191"/>
        <v>1.87</v>
      </c>
      <c r="F1630" s="18">
        <f t="shared" si="193"/>
        <v>-9.9999999999997868E-3</v>
      </c>
      <c r="G1630" s="21">
        <f t="shared" si="195"/>
        <v>4.7367695494566564E-3</v>
      </c>
      <c r="H1630" s="19">
        <f t="shared" si="192"/>
        <v>7.4894902638063116E-2</v>
      </c>
      <c r="S1630" s="2">
        <f t="shared" si="184"/>
        <v>5.579917908981079E-3</v>
      </c>
      <c r="T1630" s="2">
        <f t="shared" si="185"/>
        <v>4.6977521309668974E-3</v>
      </c>
      <c r="V1630" s="2">
        <f t="shared" si="186"/>
        <v>1.0349620877215866E-2</v>
      </c>
      <c r="X1630" s="18">
        <f t="shared" si="194"/>
        <v>8.8226248745721603E-2</v>
      </c>
      <c r="Y1630" s="18">
        <f t="shared" si="194"/>
        <v>7.4277983083825092E-2</v>
      </c>
      <c r="Z1630" s="20">
        <f t="shared" si="187"/>
        <v>7.4894902638063116E-2</v>
      </c>
      <c r="AA1630" s="18">
        <f t="shared" si="188"/>
        <v>0.16364187445615999</v>
      </c>
    </row>
    <row r="1631" spans="1:27" ht="15" customHeight="1" x14ac:dyDescent="0.3">
      <c r="A1631" s="13">
        <f t="shared" si="196"/>
        <v>44734</v>
      </c>
      <c r="B1631" s="20">
        <v>22290.46</v>
      </c>
      <c r="C1631" s="23">
        <f t="shared" si="190"/>
        <v>-1.44</v>
      </c>
      <c r="D1631">
        <v>165.55359999999999</v>
      </c>
      <c r="E1631" s="17">
        <f t="shared" si="191"/>
        <v>-1.44</v>
      </c>
      <c r="F1631" s="18">
        <f t="shared" si="193"/>
        <v>0</v>
      </c>
      <c r="G1631" s="21">
        <f t="shared" si="195"/>
        <v>4.6978372478584055E-3</v>
      </c>
      <c r="H1631" s="19">
        <f t="shared" si="192"/>
        <v>7.4279328900047681E-2</v>
      </c>
      <c r="S1631" s="2">
        <f t="shared" si="184"/>
        <v>5.579917908981079E-3</v>
      </c>
      <c r="T1631" s="2">
        <f t="shared" si="185"/>
        <v>4.6977521309668974E-3</v>
      </c>
      <c r="V1631" s="2">
        <f t="shared" si="186"/>
        <v>1.0345362094643788E-2</v>
      </c>
      <c r="X1631" s="18">
        <f t="shared" si="194"/>
        <v>8.8226248745721603E-2</v>
      </c>
      <c r="Y1631" s="18">
        <f t="shared" si="194"/>
        <v>7.4277983083825092E-2</v>
      </c>
      <c r="Z1631" s="20">
        <f t="shared" si="187"/>
        <v>7.4279328900047681E-2</v>
      </c>
      <c r="AA1631" s="18">
        <f t="shared" si="188"/>
        <v>0.163574537191224</v>
      </c>
    </row>
    <row r="1632" spans="1:27" ht="15" customHeight="1" x14ac:dyDescent="0.3">
      <c r="A1632" s="13">
        <f t="shared" si="196"/>
        <v>44735</v>
      </c>
      <c r="B1632" s="20">
        <v>22497.71</v>
      </c>
      <c r="C1632" s="23">
        <f t="shared" si="190"/>
        <v>0.93</v>
      </c>
      <c r="D1632">
        <v>167.08080000000001</v>
      </c>
      <c r="E1632" s="17">
        <f t="shared" si="191"/>
        <v>0.92</v>
      </c>
      <c r="F1632" s="18">
        <f t="shared" si="193"/>
        <v>-1.0000000000000009E-2</v>
      </c>
      <c r="G1632" s="21">
        <f t="shared" si="195"/>
        <v>4.7367695494566564E-3</v>
      </c>
      <c r="H1632" s="19">
        <f t="shared" si="192"/>
        <v>7.4894902638063116E-2</v>
      </c>
      <c r="S1632" s="2">
        <f t="shared" si="184"/>
        <v>5.6431517160468597E-3</v>
      </c>
      <c r="T1632" s="2">
        <f t="shared" si="185"/>
        <v>4.6977521309668974E-3</v>
      </c>
      <c r="V1632" s="2">
        <f t="shared" si="186"/>
        <v>1.0348935017226526E-2</v>
      </c>
      <c r="X1632" s="18">
        <f t="shared" si="194"/>
        <v>8.9226063022979182E-2</v>
      </c>
      <c r="Y1632" s="18">
        <f t="shared" si="194"/>
        <v>7.4277983083825092E-2</v>
      </c>
      <c r="Z1632" s="20">
        <f t="shared" si="187"/>
        <v>7.4894902638063116E-2</v>
      </c>
      <c r="AA1632" s="18">
        <f t="shared" si="188"/>
        <v>0.16363103005754853</v>
      </c>
    </row>
    <row r="1633" spans="1:27" ht="15" customHeight="1" x14ac:dyDescent="0.3">
      <c r="A1633" s="13">
        <f t="shared" si="196"/>
        <v>44736</v>
      </c>
      <c r="B1633" s="20">
        <v>22703.95</v>
      </c>
      <c r="C1633" s="23">
        <f t="shared" si="190"/>
        <v>0.92</v>
      </c>
      <c r="D1633" s="2">
        <v>168.6087</v>
      </c>
      <c r="E1633" s="17">
        <f t="shared" si="191"/>
        <v>0.91</v>
      </c>
      <c r="F1633" s="18">
        <f t="shared" si="193"/>
        <v>-1.0000000000000009E-2</v>
      </c>
      <c r="G1633" s="21">
        <f t="shared" si="195"/>
        <v>4.7367695494566564E-3</v>
      </c>
      <c r="H1633" s="19">
        <f t="shared" si="192"/>
        <v>7.4894902638063116E-2</v>
      </c>
      <c r="S1633" s="2">
        <f t="shared" si="184"/>
        <v>5.7045539250559297E-3</v>
      </c>
      <c r="T1633" s="2">
        <f t="shared" si="185"/>
        <v>4.7366690857359268E-3</v>
      </c>
      <c r="V1633" s="2">
        <f t="shared" si="186"/>
        <v>1.0348223707001312E-2</v>
      </c>
      <c r="X1633" s="18">
        <f t="shared" si="194"/>
        <v>9.0196917192151047E-2</v>
      </c>
      <c r="Y1633" s="18">
        <f t="shared" si="194"/>
        <v>7.4893314167164521E-2</v>
      </c>
      <c r="Z1633" s="20">
        <f t="shared" si="187"/>
        <v>7.4894902638063116E-2</v>
      </c>
      <c r="AA1633" s="18">
        <f t="shared" si="188"/>
        <v>0.1636197832553753</v>
      </c>
    </row>
    <row r="1634" spans="1:27" ht="15" customHeight="1" x14ac:dyDescent="0.3">
      <c r="A1634" s="13">
        <f>A1633+3</f>
        <v>44739</v>
      </c>
      <c r="B1634" s="20">
        <v>22896.02</v>
      </c>
      <c r="C1634" s="23">
        <f t="shared" si="190"/>
        <v>0.85</v>
      </c>
      <c r="D1634" s="2">
        <v>170.02199999999999</v>
      </c>
      <c r="E1634" s="17">
        <f t="shared" si="191"/>
        <v>0.84</v>
      </c>
      <c r="F1634" s="18">
        <f t="shared" si="193"/>
        <v>-1.0000000000000009E-2</v>
      </c>
      <c r="G1634" s="21">
        <f t="shared" si="195"/>
        <v>4.7750425899322343E-3</v>
      </c>
      <c r="H1634" s="19">
        <f t="shared" si="192"/>
        <v>7.5500052542476312E-2</v>
      </c>
      <c r="S1634" s="2">
        <f t="shared" si="184"/>
        <v>5.7641830688843453E-3</v>
      </c>
      <c r="T1634" s="2">
        <f t="shared" si="185"/>
        <v>4.7749256294390384E-3</v>
      </c>
      <c r="V1634" s="2">
        <f t="shared" si="186"/>
        <v>1.0347486941291699E-2</v>
      </c>
      <c r="X1634" s="18">
        <f t="shared" si="194"/>
        <v>9.1139736739268881E-2</v>
      </c>
      <c r="Y1634" s="18">
        <f t="shared" si="194"/>
        <v>7.5498203234702535E-2</v>
      </c>
      <c r="Z1634" s="20">
        <f t="shared" si="187"/>
        <v>7.5500052542476312E-2</v>
      </c>
      <c r="AA1634" s="18">
        <f t="shared" si="188"/>
        <v>0.16360813396665386</v>
      </c>
    </row>
    <row r="1635" spans="1:27" ht="15" customHeight="1" x14ac:dyDescent="0.3">
      <c r="A1635" s="13">
        <f>A1634+1</f>
        <v>44740</v>
      </c>
      <c r="B1635" s="20">
        <v>22922.240000000002</v>
      </c>
      <c r="C1635" s="23">
        <f t="shared" si="190"/>
        <v>0.11</v>
      </c>
      <c r="D1635" s="2">
        <v>170.21789999999999</v>
      </c>
      <c r="E1635" s="17">
        <f t="shared" si="191"/>
        <v>0.12</v>
      </c>
      <c r="F1635" s="18">
        <f t="shared" si="193"/>
        <v>9.999999999999995E-3</v>
      </c>
      <c r="G1635" s="21">
        <f t="shared" si="195"/>
        <v>4.8214834194312125E-3</v>
      </c>
      <c r="H1635" s="19">
        <f t="shared" si="192"/>
        <v>7.6234346530697855E-2</v>
      </c>
      <c r="S1635" s="2">
        <f t="shared" si="184"/>
        <v>5.7842946429213886E-3</v>
      </c>
      <c r="T1635" s="2">
        <f t="shared" si="185"/>
        <v>4.8213847209029803E-3</v>
      </c>
      <c r="V1635" s="2">
        <f t="shared" si="186"/>
        <v>1.0351776594848233E-2</v>
      </c>
      <c r="X1635" s="18">
        <f t="shared" si="194"/>
        <v>9.1457728645709696E-2</v>
      </c>
      <c r="Y1635" s="18">
        <f t="shared" si="194"/>
        <v>7.6232785969943248E-2</v>
      </c>
      <c r="Z1635" s="20">
        <f t="shared" si="187"/>
        <v>7.6234346530697855E-2</v>
      </c>
      <c r="AA1635" s="18">
        <f t="shared" si="188"/>
        <v>0.16367595934471232</v>
      </c>
    </row>
    <row r="1636" spans="1:27" ht="15" customHeight="1" x14ac:dyDescent="0.3">
      <c r="A1636" s="13">
        <f t="shared" si="196"/>
        <v>44741</v>
      </c>
      <c r="B1636" s="20">
        <v>22848.35</v>
      </c>
      <c r="C1636" s="23">
        <f t="shared" si="190"/>
        <v>-0.32</v>
      </c>
      <c r="D1636" s="2">
        <v>169.66810000000001</v>
      </c>
      <c r="E1636" s="17">
        <f t="shared" si="191"/>
        <v>-0.32</v>
      </c>
      <c r="F1636" s="18">
        <f t="shared" si="193"/>
        <v>0</v>
      </c>
      <c r="G1636" s="21">
        <f t="shared" si="195"/>
        <v>4.8214834194312125E-3</v>
      </c>
      <c r="H1636" s="19">
        <f t="shared" si="192"/>
        <v>7.6234346530697855E-2</v>
      </c>
      <c r="S1636" s="2">
        <f t="shared" si="184"/>
        <v>5.7842946429213886E-3</v>
      </c>
      <c r="T1636" s="2">
        <f t="shared" si="185"/>
        <v>4.8213847209029803E-3</v>
      </c>
      <c r="V1636" s="2">
        <f t="shared" si="186"/>
        <v>1.0351776594848233E-2</v>
      </c>
      <c r="X1636" s="18">
        <f t="shared" si="194"/>
        <v>9.1457728645709696E-2</v>
      </c>
      <c r="Y1636" s="18">
        <f t="shared" si="194"/>
        <v>7.6232785969943248E-2</v>
      </c>
      <c r="Z1636" s="20">
        <f t="shared" si="187"/>
        <v>7.6234346530697855E-2</v>
      </c>
      <c r="AA1636" s="18">
        <f t="shared" si="188"/>
        <v>0.16367595934471232</v>
      </c>
    </row>
    <row r="1637" spans="1:27" ht="15" customHeight="1" x14ac:dyDescent="0.3">
      <c r="A1637" s="13">
        <f t="shared" si="196"/>
        <v>44742</v>
      </c>
      <c r="B1637" s="20">
        <v>22828.93</v>
      </c>
      <c r="C1637" s="23">
        <f t="shared" si="190"/>
        <v>-0.08</v>
      </c>
      <c r="D1637" s="2">
        <v>169.52510000000001</v>
      </c>
      <c r="E1637" s="17">
        <f t="shared" si="191"/>
        <v>-0.08</v>
      </c>
      <c r="F1637" s="18">
        <f t="shared" si="193"/>
        <v>0</v>
      </c>
      <c r="G1637" s="21">
        <f t="shared" si="195"/>
        <v>4.8214834194312125E-3</v>
      </c>
      <c r="H1637" s="19">
        <f t="shared" si="192"/>
        <v>7.6234346530697855E-2</v>
      </c>
      <c r="S1637" s="2">
        <f t="shared" si="184"/>
        <v>5.7842946429213886E-3</v>
      </c>
      <c r="T1637" s="2">
        <f t="shared" si="185"/>
        <v>4.8213847209029803E-3</v>
      </c>
      <c r="V1637" s="2">
        <f t="shared" si="186"/>
        <v>1.0351776594848233E-2</v>
      </c>
      <c r="X1637" s="18">
        <f t="shared" si="194"/>
        <v>9.1457728645709696E-2</v>
      </c>
      <c r="Y1637" s="18">
        <f t="shared" si="194"/>
        <v>7.6232785969943248E-2</v>
      </c>
      <c r="Z1637" s="20">
        <f t="shared" si="187"/>
        <v>7.6234346530697855E-2</v>
      </c>
      <c r="AA1637" s="18">
        <f t="shared" si="188"/>
        <v>0.16367595934471232</v>
      </c>
    </row>
    <row r="1638" spans="1:27" ht="15" customHeight="1" x14ac:dyDescent="0.3">
      <c r="A1638" s="13">
        <f t="shared" si="196"/>
        <v>44743</v>
      </c>
      <c r="B1638" s="20">
        <v>22788.18</v>
      </c>
      <c r="C1638" s="23">
        <f t="shared" si="190"/>
        <v>-0.18</v>
      </c>
      <c r="D1638" s="2">
        <v>169.25190000000001</v>
      </c>
      <c r="E1638" s="17">
        <f t="shared" si="191"/>
        <v>-0.16</v>
      </c>
      <c r="F1638" s="18">
        <f t="shared" si="193"/>
        <v>1.999999999999999E-2</v>
      </c>
      <c r="G1638" s="21">
        <f t="shared" si="195"/>
        <v>4.9937926729636999E-3</v>
      </c>
      <c r="H1638" s="19">
        <f t="shared" si="192"/>
        <v>7.8958795046128225E-2</v>
      </c>
      <c r="S1638" s="2">
        <f t="shared" si="184"/>
        <v>6.0716156111065107E-3</v>
      </c>
      <c r="T1638" s="2">
        <f t="shared" si="185"/>
        <v>4.9937264975314522E-3</v>
      </c>
      <c r="V1638" s="2">
        <f t="shared" si="186"/>
        <v>1.0364596856319186E-2</v>
      </c>
      <c r="X1638" s="18">
        <f t="shared" si="194"/>
        <v>9.60006720406585E-2</v>
      </c>
      <c r="Y1638" s="18">
        <f t="shared" si="194"/>
        <v>7.8957748720672988E-2</v>
      </c>
      <c r="Z1638" s="20">
        <f t="shared" si="187"/>
        <v>7.8958795046128225E-2</v>
      </c>
      <c r="AA1638" s="18">
        <f t="shared" si="188"/>
        <v>0.16387866547694788</v>
      </c>
    </row>
    <row r="1639" spans="1:27" ht="15" customHeight="1" x14ac:dyDescent="0.3">
      <c r="A1639" s="13">
        <f>A1638+3</f>
        <v>44746</v>
      </c>
      <c r="B1639" s="20">
        <v>22914.2</v>
      </c>
      <c r="C1639" s="23">
        <f t="shared" si="190"/>
        <v>0.55000000000000004</v>
      </c>
      <c r="D1639" s="2">
        <v>170.18690000000001</v>
      </c>
      <c r="E1639" s="17">
        <f t="shared" si="191"/>
        <v>0.55000000000000004</v>
      </c>
      <c r="F1639" s="18">
        <f t="shared" si="193"/>
        <v>0</v>
      </c>
      <c r="G1639" s="21">
        <f t="shared" si="195"/>
        <v>4.9937926729636999E-3</v>
      </c>
      <c r="H1639" s="19">
        <f t="shared" si="192"/>
        <v>7.8958795046128225E-2</v>
      </c>
      <c r="S1639" s="2">
        <f t="shared" si="184"/>
        <v>6.0716156111065107E-3</v>
      </c>
      <c r="T1639" s="2">
        <f t="shared" si="185"/>
        <v>4.9937264975314522E-3</v>
      </c>
      <c r="V1639" s="2">
        <f t="shared" si="186"/>
        <v>1.0364596856319186E-2</v>
      </c>
      <c r="X1639" s="18">
        <f t="shared" si="194"/>
        <v>9.60006720406585E-2</v>
      </c>
      <c r="Y1639" s="18">
        <f t="shared" si="194"/>
        <v>7.8957748720672988E-2</v>
      </c>
      <c r="Z1639" s="20">
        <f t="shared" si="187"/>
        <v>7.8958795046128225E-2</v>
      </c>
      <c r="AA1639" s="18">
        <f t="shared" si="188"/>
        <v>0.16387866547694788</v>
      </c>
    </row>
    <row r="1640" spans="1:27" ht="15" customHeight="1" x14ac:dyDescent="0.3">
      <c r="A1640" s="13">
        <f t="shared" si="196"/>
        <v>44747</v>
      </c>
      <c r="B1640">
        <v>22878.720000000001</v>
      </c>
      <c r="C1640" s="23">
        <f t="shared" si="190"/>
        <v>-0.15</v>
      </c>
      <c r="D1640">
        <v>169.923</v>
      </c>
      <c r="E1640" s="17">
        <f t="shared" si="191"/>
        <v>-0.16</v>
      </c>
      <c r="F1640" s="18">
        <f t="shared" si="193"/>
        <v>-1.0000000000000009E-2</v>
      </c>
      <c r="G1640" s="21">
        <f t="shared" si="195"/>
        <v>5.030759505693645E-3</v>
      </c>
      <c r="H1640" s="19">
        <f t="shared" si="192"/>
        <v>7.9543291992673654E-2</v>
      </c>
      <c r="S1640" s="2">
        <f t="shared" si="184"/>
        <v>5.875042896205788E-3</v>
      </c>
      <c r="T1640" s="2">
        <f t="shared" si="185"/>
        <v>5.0306800217033449E-3</v>
      </c>
      <c r="V1640" s="2">
        <f t="shared" si="186"/>
        <v>1.0364596856319186E-2</v>
      </c>
      <c r="X1640" s="18">
        <f t="shared" si="194"/>
        <v>9.2892584516012483E-2</v>
      </c>
      <c r="Y1640" s="18">
        <f t="shared" si="194"/>
        <v>7.9542035240439318E-2</v>
      </c>
      <c r="Z1640" s="20">
        <f t="shared" si="187"/>
        <v>7.9543291992673654E-2</v>
      </c>
      <c r="AA1640" s="18">
        <f t="shared" si="188"/>
        <v>0.16387866547694788</v>
      </c>
    </row>
    <row r="1641" spans="1:27" ht="15" customHeight="1" x14ac:dyDescent="0.3">
      <c r="A1641" s="13">
        <f t="shared" si="196"/>
        <v>44748</v>
      </c>
      <c r="B1641">
        <v>23137.7</v>
      </c>
      <c r="C1641" s="23">
        <f t="shared" si="190"/>
        <v>1.1299999999999999</v>
      </c>
      <c r="D1641">
        <v>171.83920000000001</v>
      </c>
      <c r="E1641" s="17">
        <f t="shared" si="191"/>
        <v>1.1299999999999999</v>
      </c>
      <c r="F1641" s="18">
        <f t="shared" si="193"/>
        <v>0</v>
      </c>
      <c r="G1641" s="21">
        <f t="shared" si="195"/>
        <v>5.030759505693645E-3</v>
      </c>
      <c r="H1641" s="19">
        <f t="shared" si="192"/>
        <v>7.9543291992673654E-2</v>
      </c>
      <c r="S1641" s="2">
        <f t="shared" si="184"/>
        <v>5.8110018013664295E-3</v>
      </c>
      <c r="T1641" s="2">
        <f t="shared" si="185"/>
        <v>4.9937264975314522E-3</v>
      </c>
      <c r="V1641" s="2">
        <f t="shared" si="186"/>
        <v>1.0361029334604581E-2</v>
      </c>
      <c r="X1641" s="18">
        <f t="shared" si="194"/>
        <v>9.1880005898296355E-2</v>
      </c>
      <c r="Y1641" s="18">
        <f t="shared" si="194"/>
        <v>7.8957748720672988E-2</v>
      </c>
      <c r="Z1641" s="20">
        <f t="shared" si="187"/>
        <v>7.9543291992673654E-2</v>
      </c>
      <c r="AA1641" s="18">
        <f t="shared" si="188"/>
        <v>0.16382225800584657</v>
      </c>
    </row>
    <row r="1642" spans="1:27" ht="15" customHeight="1" x14ac:dyDescent="0.3">
      <c r="A1642" s="13">
        <f t="shared" si="196"/>
        <v>44749</v>
      </c>
      <c r="B1642">
        <v>23345.61</v>
      </c>
      <c r="C1642" s="23">
        <f t="shared" si="190"/>
        <v>0.9</v>
      </c>
      <c r="D1642">
        <v>173.381</v>
      </c>
      <c r="E1642" s="17">
        <f t="shared" si="191"/>
        <v>0.9</v>
      </c>
      <c r="F1642" s="18">
        <f t="shared" si="193"/>
        <v>0</v>
      </c>
      <c r="G1642" s="21">
        <f t="shared" si="195"/>
        <v>4.9937926729636999E-3</v>
      </c>
      <c r="H1642" s="19">
        <f t="shared" si="192"/>
        <v>7.8958795046128225E-2</v>
      </c>
      <c r="S1642" s="2">
        <f t="shared" si="184"/>
        <v>5.8110018013664295E-3</v>
      </c>
      <c r="T1642" s="2">
        <f t="shared" si="185"/>
        <v>4.9495479471942565E-3</v>
      </c>
      <c r="V1642" s="2">
        <f t="shared" si="186"/>
        <v>1.0361029334604581E-2</v>
      </c>
      <c r="X1642" s="18">
        <f t="shared" si="194"/>
        <v>9.1880005898296355E-2</v>
      </c>
      <c r="Y1642" s="18">
        <f t="shared" si="194"/>
        <v>7.8259224506723291E-2</v>
      </c>
      <c r="Z1642" s="20">
        <f t="shared" si="187"/>
        <v>7.8958795046128225E-2</v>
      </c>
      <c r="AA1642" s="18">
        <f t="shared" si="188"/>
        <v>0.16382225800584657</v>
      </c>
    </row>
    <row r="1643" spans="1:27" ht="15" customHeight="1" x14ac:dyDescent="0.3">
      <c r="A1643" s="13">
        <f t="shared" si="196"/>
        <v>44750</v>
      </c>
      <c r="B1643">
        <v>23473.61</v>
      </c>
      <c r="C1643" s="23">
        <f t="shared" si="190"/>
        <v>0.55000000000000004</v>
      </c>
      <c r="D1643">
        <v>174.328</v>
      </c>
      <c r="E1643" s="17">
        <f t="shared" si="191"/>
        <v>0.55000000000000004</v>
      </c>
      <c r="F1643" s="18">
        <f t="shared" si="193"/>
        <v>0</v>
      </c>
      <c r="G1643" s="21">
        <f t="shared" si="195"/>
        <v>4.9496287340503311E-3</v>
      </c>
      <c r="H1643" s="19">
        <f t="shared" si="192"/>
        <v>7.8260501859074294E-2</v>
      </c>
      <c r="S1643" s="2">
        <f t="shared" ref="S1643:S1650" si="197">+STDEV(F1519:F1643)</f>
        <v>5.8110018013664295E-3</v>
      </c>
      <c r="T1643" s="2">
        <f t="shared" ref="T1643:T1650" si="198">_xlfn.STDEV.P(F1397:F1643)</f>
        <v>4.9495479471942565E-3</v>
      </c>
      <c r="V1643" s="2">
        <f t="shared" ref="V1643:V1650" si="199">STDEV(F410:F1643)</f>
        <v>1.0361029334604581E-2</v>
      </c>
      <c r="X1643" s="18">
        <f t="shared" si="194"/>
        <v>9.1880005898296355E-2</v>
      </c>
      <c r="Y1643" s="18">
        <f t="shared" si="194"/>
        <v>7.8259224506723291E-2</v>
      </c>
      <c r="Z1643" s="20">
        <f t="shared" ref="Z1643:Z1650" si="200">H1643</f>
        <v>7.8260501859074294E-2</v>
      </c>
      <c r="AA1643" s="18">
        <f t="shared" ref="AA1643:AA1650" si="201">+V1643*(SQRT(250))</f>
        <v>0.16382225800584657</v>
      </c>
    </row>
    <row r="1644" spans="1:27" ht="15" customHeight="1" x14ac:dyDescent="0.3">
      <c r="A1644" s="13">
        <f>A1643+3</f>
        <v>44753</v>
      </c>
      <c r="B1644">
        <v>23468.14</v>
      </c>
      <c r="C1644" s="23">
        <f t="shared" si="190"/>
        <v>-0.02</v>
      </c>
      <c r="D1644">
        <v>174.28469999999999</v>
      </c>
      <c r="E1644" s="17">
        <f t="shared" si="191"/>
        <v>-0.02</v>
      </c>
      <c r="F1644" s="18">
        <f t="shared" si="193"/>
        <v>0</v>
      </c>
      <c r="G1644" s="21">
        <f t="shared" si="195"/>
        <v>4.9496287340503311E-3</v>
      </c>
      <c r="H1644" s="19">
        <f t="shared" si="192"/>
        <v>7.8260501859074294E-2</v>
      </c>
      <c r="S1644" s="2">
        <f t="shared" si="197"/>
        <v>5.7451241599205879E-3</v>
      </c>
      <c r="T1644" s="2">
        <f t="shared" si="198"/>
        <v>4.9495479471942565E-3</v>
      </c>
      <c r="V1644" s="2">
        <f t="shared" si="199"/>
        <v>1.0361029334604581E-2</v>
      </c>
      <c r="X1644" s="18">
        <f t="shared" si="194"/>
        <v>9.0838388929052508E-2</v>
      </c>
      <c r="Y1644" s="18">
        <f t="shared" si="194"/>
        <v>7.8259224506723291E-2</v>
      </c>
      <c r="Z1644" s="20">
        <f t="shared" si="200"/>
        <v>7.8260501859074294E-2</v>
      </c>
      <c r="AA1644" s="18">
        <f t="shared" si="201"/>
        <v>0.16382225800584657</v>
      </c>
    </row>
    <row r="1645" spans="1:27" ht="15" customHeight="1" x14ac:dyDescent="0.3">
      <c r="A1645" s="13">
        <f t="shared" si="196"/>
        <v>44754</v>
      </c>
      <c r="B1645">
        <v>23239.9</v>
      </c>
      <c r="C1645" s="23">
        <f t="shared" si="190"/>
        <v>-0.97</v>
      </c>
      <c r="D1645">
        <v>172.595</v>
      </c>
      <c r="E1645" s="17">
        <f t="shared" si="191"/>
        <v>-0.97</v>
      </c>
      <c r="F1645" s="18">
        <f t="shared" si="193"/>
        <v>0</v>
      </c>
      <c r="G1645" s="21">
        <f t="shared" si="195"/>
        <v>4.9496287340503311E-3</v>
      </c>
      <c r="H1645" s="19">
        <f t="shared" si="192"/>
        <v>7.8260501859074294E-2</v>
      </c>
      <c r="S1645" s="2">
        <f t="shared" si="197"/>
        <v>5.7451241599205879E-3</v>
      </c>
      <c r="T1645" s="2">
        <f t="shared" si="198"/>
        <v>4.9495479471942565E-3</v>
      </c>
      <c r="V1645" s="2">
        <f t="shared" si="199"/>
        <v>1.0357454238553247E-2</v>
      </c>
      <c r="X1645" s="18">
        <f t="shared" si="194"/>
        <v>9.0838388929052508E-2</v>
      </c>
      <c r="Y1645" s="18">
        <f t="shared" si="194"/>
        <v>7.8259224506723291E-2</v>
      </c>
      <c r="Z1645" s="20">
        <f t="shared" si="200"/>
        <v>7.8260501859074294E-2</v>
      </c>
      <c r="AA1645" s="18">
        <f t="shared" si="201"/>
        <v>0.16376573077396611</v>
      </c>
    </row>
    <row r="1646" spans="1:27" ht="15" customHeight="1" x14ac:dyDescent="0.3">
      <c r="A1646" s="13">
        <f t="shared" si="196"/>
        <v>44755</v>
      </c>
      <c r="B1646" s="20">
        <v>23107.47</v>
      </c>
      <c r="C1646" s="23">
        <f t="shared" si="190"/>
        <v>-0.56999999999999995</v>
      </c>
      <c r="D1646" s="2">
        <v>171.613</v>
      </c>
      <c r="E1646" s="17">
        <f t="shared" si="191"/>
        <v>-0.56999999999999995</v>
      </c>
      <c r="F1646" s="18">
        <f t="shared" si="193"/>
        <v>0</v>
      </c>
      <c r="G1646" s="21">
        <f t="shared" si="195"/>
        <v>4.9496287340503311E-3</v>
      </c>
      <c r="H1646" s="19">
        <f t="shared" si="192"/>
        <v>7.8260501859074294E-2</v>
      </c>
      <c r="S1646" s="2">
        <f t="shared" si="197"/>
        <v>5.7451241599205879E-3</v>
      </c>
      <c r="T1646" s="2">
        <f t="shared" si="198"/>
        <v>4.9495479471942565E-3</v>
      </c>
      <c r="V1646" s="2">
        <f t="shared" si="199"/>
        <v>1.0357454238553247E-2</v>
      </c>
      <c r="X1646" s="18">
        <f t="shared" ref="X1646:Y1650" si="202">+S1646*(SQRT(250))</f>
        <v>9.0838388929052508E-2</v>
      </c>
      <c r="Y1646" s="18">
        <f t="shared" si="202"/>
        <v>7.8259224506723291E-2</v>
      </c>
      <c r="Z1646" s="20">
        <f t="shared" si="200"/>
        <v>7.8260501859074294E-2</v>
      </c>
      <c r="AA1646" s="18">
        <f t="shared" si="201"/>
        <v>0.16376573077396611</v>
      </c>
    </row>
    <row r="1647" spans="1:27" ht="15" customHeight="1" x14ac:dyDescent="0.3">
      <c r="A1647" s="13">
        <f t="shared" si="196"/>
        <v>44756</v>
      </c>
      <c r="B1647" s="20">
        <v>23074.52</v>
      </c>
      <c r="C1647" s="23">
        <f t="shared" si="190"/>
        <v>-0.14000000000000001</v>
      </c>
      <c r="D1647" s="2">
        <v>171.3683</v>
      </c>
      <c r="E1647" s="17">
        <f t="shared" si="191"/>
        <v>-0.14000000000000001</v>
      </c>
      <c r="F1647" s="18">
        <f t="shared" si="193"/>
        <v>0</v>
      </c>
      <c r="G1647" s="21">
        <f t="shared" si="195"/>
        <v>4.9496287340503311E-3</v>
      </c>
      <c r="H1647" s="19">
        <f t="shared" si="192"/>
        <v>7.8260501859074294E-2</v>
      </c>
      <c r="S1647" s="2">
        <f t="shared" si="197"/>
        <v>5.677346040582355E-3</v>
      </c>
      <c r="T1647" s="2">
        <f t="shared" si="198"/>
        <v>4.9119840933127485E-3</v>
      </c>
      <c r="V1647" s="2">
        <f t="shared" si="199"/>
        <v>1.0357454238553247E-2</v>
      </c>
      <c r="X1647" s="18">
        <f t="shared" si="202"/>
        <v>8.976672276589491E-2</v>
      </c>
      <c r="Y1647" s="18">
        <f t="shared" si="202"/>
        <v>7.7665287826926679E-2</v>
      </c>
      <c r="Z1647" s="20">
        <f t="shared" si="200"/>
        <v>7.8260501859074294E-2</v>
      </c>
      <c r="AA1647" s="18">
        <f t="shared" si="201"/>
        <v>0.16376573077396611</v>
      </c>
    </row>
    <row r="1648" spans="1:27" ht="15" customHeight="1" x14ac:dyDescent="0.3">
      <c r="A1648" s="13">
        <f t="shared" si="196"/>
        <v>44757</v>
      </c>
      <c r="B1648" s="20">
        <v>23234.52</v>
      </c>
      <c r="C1648" s="23">
        <f t="shared" si="190"/>
        <v>0.69</v>
      </c>
      <c r="D1648" s="2">
        <v>172.5498</v>
      </c>
      <c r="E1648" s="17">
        <f t="shared" si="191"/>
        <v>0.69</v>
      </c>
      <c r="F1648" s="18">
        <f t="shared" si="193"/>
        <v>0</v>
      </c>
      <c r="G1648" s="21">
        <f t="shared" si="195"/>
        <v>4.9120513699833857E-3</v>
      </c>
      <c r="H1648" s="19">
        <f t="shared" si="192"/>
        <v>7.7666351564489713E-2</v>
      </c>
      <c r="S1648" s="2">
        <f t="shared" si="197"/>
        <v>5.677346040582355E-3</v>
      </c>
      <c r="T1648" s="2">
        <f t="shared" si="198"/>
        <v>4.9119840933127485E-3</v>
      </c>
      <c r="V1648" s="2">
        <f t="shared" si="199"/>
        <v>1.0353871560319142E-2</v>
      </c>
      <c r="X1648" s="18">
        <f t="shared" si="202"/>
        <v>8.976672276589491E-2</v>
      </c>
      <c r="Y1648" s="18">
        <f t="shared" si="202"/>
        <v>7.7665287826926679E-2</v>
      </c>
      <c r="Z1648" s="20">
        <f t="shared" si="200"/>
        <v>7.7666351564489713E-2</v>
      </c>
      <c r="AA1648" s="18">
        <f t="shared" si="201"/>
        <v>0.1637090836572497</v>
      </c>
    </row>
    <row r="1649" spans="1:27" ht="15" customHeight="1" x14ac:dyDescent="0.3">
      <c r="A1649" s="13">
        <f>+A1648+3</f>
        <v>44760</v>
      </c>
      <c r="B1649" s="20">
        <v>23566.52</v>
      </c>
      <c r="C1649" s="23">
        <f t="shared" si="190"/>
        <v>1.43</v>
      </c>
      <c r="D1649" s="2">
        <v>175.00800000000001</v>
      </c>
      <c r="E1649" s="17">
        <f t="shared" si="191"/>
        <v>1.42</v>
      </c>
      <c r="F1649" s="18">
        <f t="shared" si="193"/>
        <v>-1.0000000000000009E-2</v>
      </c>
      <c r="G1649" s="21">
        <f t="shared" si="195"/>
        <v>4.949628734050332E-3</v>
      </c>
      <c r="H1649" s="19">
        <f t="shared" si="192"/>
        <v>7.8260501859074308E-2</v>
      </c>
      <c r="S1649" s="2">
        <f t="shared" si="197"/>
        <v>5.7451241599205879E-3</v>
      </c>
      <c r="T1649" s="2">
        <f t="shared" si="198"/>
        <v>4.9495479471942565E-3</v>
      </c>
      <c r="V1649" s="2">
        <f t="shared" si="199"/>
        <v>1.035319867823054E-2</v>
      </c>
      <c r="X1649" s="18">
        <f t="shared" si="202"/>
        <v>9.0838388929052508E-2</v>
      </c>
      <c r="Y1649" s="18">
        <f t="shared" si="202"/>
        <v>7.8259224506723291E-2</v>
      </c>
      <c r="Z1649" s="20">
        <f t="shared" si="200"/>
        <v>7.8260501859074308E-2</v>
      </c>
      <c r="AA1649" s="18">
        <f t="shared" si="201"/>
        <v>0.16369844445726614</v>
      </c>
    </row>
    <row r="1650" spans="1:27" ht="15" customHeight="1" x14ac:dyDescent="0.3">
      <c r="A1650" s="13">
        <f t="shared" si="196"/>
        <v>44761</v>
      </c>
      <c r="B1650" s="20">
        <v>23659.85</v>
      </c>
      <c r="C1650" s="23">
        <f t="shared" si="190"/>
        <v>0.4</v>
      </c>
      <c r="D1650" s="2">
        <v>175.69880000000001</v>
      </c>
      <c r="E1650" s="17">
        <f t="shared" si="191"/>
        <v>0.39</v>
      </c>
      <c r="F1650" s="18">
        <f t="shared" si="193"/>
        <v>-1.0000000000000009E-2</v>
      </c>
      <c r="G1650" s="21">
        <f t="shared" si="195"/>
        <v>4.9865955883980281E-3</v>
      </c>
      <c r="H1650" s="19">
        <f t="shared" si="192"/>
        <v>7.8844999147426389E-2</v>
      </c>
      <c r="S1650" s="2">
        <f t="shared" si="197"/>
        <v>5.7451241599205888E-3</v>
      </c>
      <c r="T1650" s="2">
        <f t="shared" si="198"/>
        <v>4.9865001579602183E-3</v>
      </c>
      <c r="V1650" s="2">
        <f t="shared" si="199"/>
        <v>1.035319867823054E-2</v>
      </c>
      <c r="X1650" s="18">
        <f t="shared" si="202"/>
        <v>9.0838388929052521E-2</v>
      </c>
      <c r="Y1650" s="18">
        <f t="shared" si="202"/>
        <v>7.8843490259718457E-2</v>
      </c>
      <c r="Z1650" s="20">
        <f t="shared" si="200"/>
        <v>7.8844999147426389E-2</v>
      </c>
      <c r="AA1650" s="18">
        <f t="shared" si="201"/>
        <v>0.16369844445726614</v>
      </c>
    </row>
    <row r="1651" spans="1:27" ht="15" customHeight="1" x14ac:dyDescent="0.3">
      <c r="A1651" s="13">
        <f t="shared" si="196"/>
        <v>44762</v>
      </c>
      <c r="B1651" s="20">
        <v>23920.880000000001</v>
      </c>
      <c r="C1651" s="23">
        <f t="shared" si="190"/>
        <v>1.1000000000000001</v>
      </c>
      <c r="D1651" s="2">
        <v>177.63339999999999</v>
      </c>
      <c r="E1651" s="17">
        <f t="shared" ref="E1651:E1714" si="203">ROUND(((D1651-D1650)/D1650)*100,2)</f>
        <v>1.1000000000000001</v>
      </c>
      <c r="F1651" s="18">
        <f t="shared" ref="F1651:F1714" si="204">E1651-C1651</f>
        <v>0</v>
      </c>
      <c r="G1651" s="21">
        <f t="shared" si="195"/>
        <v>4.9865955883980281E-3</v>
      </c>
      <c r="H1651" s="19">
        <f t="shared" ref="H1651:H1714" si="205">+G1651*(SQRT(250))</f>
        <v>7.8844999147426389E-2</v>
      </c>
      <c r="S1651" s="2">
        <f t="shared" ref="S1651:S1672" si="206">+STDEV(F1527:F1651)</f>
        <v>5.7451241599205888E-3</v>
      </c>
      <c r="T1651" s="2">
        <f t="shared" ref="T1651:T1672" si="207">_xlfn.STDEV.P(F1405:F1651)</f>
        <v>4.9865001579602183E-3</v>
      </c>
      <c r="V1651" s="2">
        <f t="shared" ref="V1651:V1672" si="208">STDEV(F418:F1651)</f>
        <v>1.035319867823054E-2</v>
      </c>
      <c r="X1651" s="18">
        <f t="shared" ref="X1651:X1672" si="209">+S1651*(SQRT(250))</f>
        <v>9.0838388929052521E-2</v>
      </c>
      <c r="Y1651" s="18">
        <f t="shared" ref="Y1651:Y1672" si="210">+T1651*(SQRT(250))</f>
        <v>7.8843490259718457E-2</v>
      </c>
      <c r="Z1651" s="20">
        <f t="shared" ref="Z1651:Z1672" si="211">H1651</f>
        <v>7.8844999147426389E-2</v>
      </c>
      <c r="AA1651" s="18">
        <f t="shared" ref="AA1651:AA1672" si="212">+V1651*(SQRT(250))</f>
        <v>0.16369844445726614</v>
      </c>
    </row>
    <row r="1652" spans="1:27" ht="15" customHeight="1" x14ac:dyDescent="0.3">
      <c r="A1652" s="13">
        <f t="shared" ref="A1652" si="213">+A1651+3</f>
        <v>44765</v>
      </c>
      <c r="B1652" s="20">
        <v>24058.17</v>
      </c>
      <c r="C1652" s="23">
        <f t="shared" si="190"/>
        <v>0.56999999999999995</v>
      </c>
      <c r="D1652" s="2">
        <v>178.64859999999999</v>
      </c>
      <c r="E1652" s="17">
        <f t="shared" si="203"/>
        <v>0.56999999999999995</v>
      </c>
      <c r="F1652" s="18">
        <f t="shared" si="204"/>
        <v>0</v>
      </c>
      <c r="G1652" s="21">
        <f t="shared" si="195"/>
        <v>4.9865955883980281E-3</v>
      </c>
      <c r="H1652" s="19">
        <f t="shared" si="205"/>
        <v>7.8844999147426389E-2</v>
      </c>
      <c r="S1652" s="2">
        <f t="shared" si="206"/>
        <v>5.6705236715560445E-3</v>
      </c>
      <c r="T1652" s="2">
        <f t="shared" si="207"/>
        <v>4.9865001579602183E-3</v>
      </c>
      <c r="V1652" s="2">
        <f t="shared" si="208"/>
        <v>1.034962087721587E-2</v>
      </c>
      <c r="X1652" s="18">
        <f t="shared" si="209"/>
        <v>8.9658851640088272E-2</v>
      </c>
      <c r="Y1652" s="18">
        <f t="shared" si="210"/>
        <v>7.8843490259718457E-2</v>
      </c>
      <c r="Z1652" s="20">
        <f t="shared" si="211"/>
        <v>7.8844999147426389E-2</v>
      </c>
      <c r="AA1652" s="18">
        <f t="shared" si="212"/>
        <v>0.16364187445616005</v>
      </c>
    </row>
    <row r="1653" spans="1:27" ht="15" customHeight="1" x14ac:dyDescent="0.3">
      <c r="A1653" s="13">
        <f t="shared" si="196"/>
        <v>44766</v>
      </c>
      <c r="B1653" s="20">
        <v>24223.56</v>
      </c>
      <c r="C1653" s="23">
        <f t="shared" si="190"/>
        <v>0.69</v>
      </c>
      <c r="D1653" s="2">
        <v>179.8715</v>
      </c>
      <c r="E1653" s="17">
        <f t="shared" si="203"/>
        <v>0.68</v>
      </c>
      <c r="F1653" s="18">
        <f t="shared" si="204"/>
        <v>-9.9999999999998979E-3</v>
      </c>
      <c r="G1653" s="21">
        <f t="shared" si="195"/>
        <v>5.0229654123075127E-3</v>
      </c>
      <c r="H1653" s="19">
        <f t="shared" si="205"/>
        <v>7.9420056555692495E-2</v>
      </c>
      <c r="S1653" s="2">
        <f t="shared" si="206"/>
        <v>5.7361333497794155E-3</v>
      </c>
      <c r="T1653" s="2">
        <f t="shared" si="207"/>
        <v>5.0228542248650469E-3</v>
      </c>
      <c r="V1653" s="2">
        <f t="shared" si="208"/>
        <v>1.0353198678230542E-2</v>
      </c>
      <c r="X1653" s="18">
        <f t="shared" si="209"/>
        <v>9.0696231738771282E-2</v>
      </c>
      <c r="Y1653" s="18">
        <f t="shared" si="210"/>
        <v>7.94182985278655E-2</v>
      </c>
      <c r="Z1653" s="20">
        <f t="shared" si="211"/>
        <v>7.9420056555692495E-2</v>
      </c>
      <c r="AA1653" s="18">
        <f t="shared" si="212"/>
        <v>0.16369844445726617</v>
      </c>
    </row>
    <row r="1654" spans="1:27" ht="15" customHeight="1" x14ac:dyDescent="0.3">
      <c r="A1654" s="13">
        <f t="shared" si="196"/>
        <v>44767</v>
      </c>
      <c r="B1654" s="20">
        <v>24095.46</v>
      </c>
      <c r="C1654" s="23">
        <f t="shared" si="190"/>
        <v>-0.53</v>
      </c>
      <c r="D1654" s="2">
        <v>178.91650000000001</v>
      </c>
      <c r="E1654" s="17">
        <f t="shared" si="203"/>
        <v>-0.53</v>
      </c>
      <c r="F1654" s="18">
        <f t="shared" si="204"/>
        <v>0</v>
      </c>
      <c r="G1654" s="21">
        <f t="shared" si="195"/>
        <v>5.0229654123075127E-3</v>
      </c>
      <c r="H1654" s="19">
        <f t="shared" si="205"/>
        <v>7.9420056555692495E-2</v>
      </c>
      <c r="S1654" s="2">
        <f t="shared" si="206"/>
        <v>5.7361333497794155E-3</v>
      </c>
      <c r="T1654" s="2">
        <f t="shared" si="207"/>
        <v>5.0228542248650469E-3</v>
      </c>
      <c r="V1654" s="2">
        <f t="shared" si="208"/>
        <v>1.0353198678230542E-2</v>
      </c>
      <c r="X1654" s="18">
        <f t="shared" si="209"/>
        <v>9.0696231738771282E-2</v>
      </c>
      <c r="Y1654" s="18">
        <f t="shared" si="210"/>
        <v>7.94182985278655E-2</v>
      </c>
      <c r="Z1654" s="20">
        <f t="shared" si="211"/>
        <v>7.9420056555692495E-2</v>
      </c>
      <c r="AA1654" s="18">
        <f t="shared" si="212"/>
        <v>0.16369844445726617</v>
      </c>
    </row>
    <row r="1655" spans="1:27" ht="15" customHeight="1" x14ac:dyDescent="0.3">
      <c r="A1655" s="13">
        <f>+A1654+1</f>
        <v>44768</v>
      </c>
      <c r="B1655" s="20">
        <v>23882.26</v>
      </c>
      <c r="C1655" s="23">
        <f t="shared" si="190"/>
        <v>-0.88</v>
      </c>
      <c r="D1655" s="2">
        <v>177.33619999999999</v>
      </c>
      <c r="E1655" s="17">
        <f t="shared" si="203"/>
        <v>-0.88</v>
      </c>
      <c r="F1655" s="18">
        <f t="shared" si="204"/>
        <v>0</v>
      </c>
      <c r="G1655" s="21">
        <f t="shared" si="195"/>
        <v>5.0229654123075127E-3</v>
      </c>
      <c r="H1655" s="19">
        <f t="shared" si="205"/>
        <v>7.9420056555692495E-2</v>
      </c>
      <c r="S1655" s="2">
        <f t="shared" si="206"/>
        <v>5.6591347794175111E-3</v>
      </c>
      <c r="T1655" s="2">
        <f t="shared" si="207"/>
        <v>5.0228542248650469E-3</v>
      </c>
      <c r="V1655" s="2">
        <f t="shared" si="208"/>
        <v>1.034962087721587E-2</v>
      </c>
      <c r="X1655" s="18">
        <f t="shared" si="209"/>
        <v>8.9478777444169516E-2</v>
      </c>
      <c r="Y1655" s="18">
        <f t="shared" si="210"/>
        <v>7.94182985278655E-2</v>
      </c>
      <c r="Z1655" s="20">
        <f t="shared" si="211"/>
        <v>7.9420056555692495E-2</v>
      </c>
      <c r="AA1655" s="18">
        <f t="shared" si="212"/>
        <v>0.16364187445616005</v>
      </c>
    </row>
    <row r="1656" spans="1:27" ht="15" customHeight="1" x14ac:dyDescent="0.3">
      <c r="A1656" s="13">
        <f t="shared" si="196"/>
        <v>44769</v>
      </c>
      <c r="B1656" s="20">
        <v>24114.41</v>
      </c>
      <c r="C1656" s="23">
        <f t="shared" si="190"/>
        <v>0.97</v>
      </c>
      <c r="D1656" s="2">
        <v>179.05529999999999</v>
      </c>
      <c r="E1656" s="17">
        <f t="shared" si="203"/>
        <v>0.97</v>
      </c>
      <c r="F1656" s="18">
        <f t="shared" si="204"/>
        <v>0</v>
      </c>
      <c r="G1656" s="21">
        <f t="shared" si="195"/>
        <v>5.0229654123075127E-3</v>
      </c>
      <c r="H1656" s="19">
        <f t="shared" si="205"/>
        <v>7.9420056555692495E-2</v>
      </c>
      <c r="S1656" s="2">
        <f t="shared" si="206"/>
        <v>5.6591347794175111E-3</v>
      </c>
      <c r="T1656" s="2">
        <f t="shared" si="207"/>
        <v>5.0228542248650469E-3</v>
      </c>
      <c r="V1656" s="2">
        <f t="shared" si="208"/>
        <v>1.034962087721587E-2</v>
      </c>
      <c r="X1656" s="18">
        <f t="shared" si="209"/>
        <v>8.9478777444169516E-2</v>
      </c>
      <c r="Y1656" s="18">
        <f t="shared" si="210"/>
        <v>7.94182985278655E-2</v>
      </c>
      <c r="Z1656" s="20">
        <f t="shared" si="211"/>
        <v>7.9420056555692495E-2</v>
      </c>
      <c r="AA1656" s="18">
        <f t="shared" si="212"/>
        <v>0.16364187445616005</v>
      </c>
    </row>
    <row r="1657" spans="1:27" ht="15" customHeight="1" x14ac:dyDescent="0.3">
      <c r="A1657" s="13">
        <f t="shared" si="196"/>
        <v>44770</v>
      </c>
      <c r="B1657" s="20">
        <v>24531.38</v>
      </c>
      <c r="C1657" s="23">
        <f t="shared" si="190"/>
        <v>1.73</v>
      </c>
      <c r="D1657" s="2">
        <v>182.15020000000001</v>
      </c>
      <c r="E1657" s="17">
        <f t="shared" si="203"/>
        <v>1.73</v>
      </c>
      <c r="F1657" s="18">
        <f t="shared" si="204"/>
        <v>0</v>
      </c>
      <c r="G1657" s="21">
        <f t="shared" si="195"/>
        <v>5.0229654123075127E-3</v>
      </c>
      <c r="H1657" s="19">
        <f t="shared" si="205"/>
        <v>7.9420056555692495E-2</v>
      </c>
      <c r="S1657" s="2">
        <f t="shared" si="206"/>
        <v>5.6591347794175111E-3</v>
      </c>
      <c r="T1657" s="2">
        <f t="shared" si="207"/>
        <v>5.0228542248650469E-3</v>
      </c>
      <c r="V1657" s="2">
        <f t="shared" si="208"/>
        <v>1.034962087721587E-2</v>
      </c>
      <c r="X1657" s="18">
        <f t="shared" si="209"/>
        <v>8.9478777444169516E-2</v>
      </c>
      <c r="Y1657" s="18">
        <f t="shared" si="210"/>
        <v>7.94182985278655E-2</v>
      </c>
      <c r="Z1657" s="20">
        <f t="shared" si="211"/>
        <v>7.9420056555692495E-2</v>
      </c>
      <c r="AA1657" s="18">
        <f t="shared" si="212"/>
        <v>0.16364187445616005</v>
      </c>
    </row>
    <row r="1658" spans="1:27" ht="15" customHeight="1" x14ac:dyDescent="0.3">
      <c r="A1658" s="13">
        <f>+A1657+1</f>
        <v>44771</v>
      </c>
      <c r="B1658" s="20">
        <v>24862.7</v>
      </c>
      <c r="C1658" s="23">
        <f t="shared" si="190"/>
        <v>1.35</v>
      </c>
      <c r="D1658" s="2">
        <v>184.60140000000001</v>
      </c>
      <c r="E1658" s="17">
        <f t="shared" si="203"/>
        <v>1.35</v>
      </c>
      <c r="F1658" s="18">
        <f t="shared" si="204"/>
        <v>0</v>
      </c>
      <c r="G1658" s="21">
        <f t="shared" si="195"/>
        <v>5.0229654123075127E-3</v>
      </c>
      <c r="H1658" s="19">
        <f t="shared" si="205"/>
        <v>7.9420056555692495E-2</v>
      </c>
      <c r="K1658" s="20"/>
      <c r="M1658" s="20"/>
      <c r="N1658" s="20"/>
      <c r="S1658" s="2">
        <f t="shared" si="206"/>
        <v>5.6591347794175111E-3</v>
      </c>
      <c r="T1658" s="2">
        <f t="shared" si="207"/>
        <v>5.0228542248650469E-3</v>
      </c>
      <c r="V1658" s="2">
        <f t="shared" si="208"/>
        <v>1.034962087721587E-2</v>
      </c>
      <c r="X1658" s="18">
        <f t="shared" si="209"/>
        <v>8.9478777444169516E-2</v>
      </c>
      <c r="Y1658" s="18">
        <f t="shared" si="210"/>
        <v>7.94182985278655E-2</v>
      </c>
      <c r="Z1658" s="20">
        <f t="shared" si="211"/>
        <v>7.9420056555692495E-2</v>
      </c>
      <c r="AA1658" s="18">
        <f t="shared" si="212"/>
        <v>0.16364187445616005</v>
      </c>
    </row>
    <row r="1659" spans="1:27" ht="15" customHeight="1" x14ac:dyDescent="0.3">
      <c r="A1659" s="13">
        <f>A1658+3</f>
        <v>44774</v>
      </c>
      <c r="B1659" s="20">
        <v>25128.57</v>
      </c>
      <c r="C1659" s="23">
        <f t="shared" si="190"/>
        <v>1.07</v>
      </c>
      <c r="D1659" s="2">
        <v>186.572</v>
      </c>
      <c r="E1659" s="17">
        <f t="shared" si="203"/>
        <v>1.07</v>
      </c>
      <c r="F1659" s="18">
        <f t="shared" si="204"/>
        <v>0</v>
      </c>
      <c r="G1659" s="21">
        <f t="shared" si="195"/>
        <v>5.0229654123075127E-3</v>
      </c>
      <c r="H1659" s="19">
        <f t="shared" si="205"/>
        <v>7.9420056555692495E-2</v>
      </c>
      <c r="K1659" s="350"/>
      <c r="M1659" s="350"/>
      <c r="N1659" s="351"/>
      <c r="S1659" s="2">
        <f t="shared" si="206"/>
        <v>5.6591347794175111E-3</v>
      </c>
      <c r="T1659" s="2">
        <f t="shared" si="207"/>
        <v>4.9865001579602166E-3</v>
      </c>
      <c r="V1659" s="2">
        <f t="shared" si="208"/>
        <v>1.034962087721587E-2</v>
      </c>
      <c r="X1659" s="18">
        <f t="shared" si="209"/>
        <v>8.9478777444169516E-2</v>
      </c>
      <c r="Y1659" s="18">
        <f t="shared" si="210"/>
        <v>7.884349025971843E-2</v>
      </c>
      <c r="Z1659" s="20">
        <f t="shared" si="211"/>
        <v>7.9420056555692495E-2</v>
      </c>
      <c r="AA1659" s="18">
        <f t="shared" si="212"/>
        <v>0.16364187445616005</v>
      </c>
    </row>
    <row r="1660" spans="1:27" ht="15" customHeight="1" x14ac:dyDescent="0.3">
      <c r="A1660" s="13">
        <f t="shared" si="196"/>
        <v>44775</v>
      </c>
      <c r="B1660" s="20">
        <v>25137.82</v>
      </c>
      <c r="C1660" s="23">
        <f t="shared" si="190"/>
        <v>0.04</v>
      </c>
      <c r="D1660" s="2">
        <v>186.64279999999999</v>
      </c>
      <c r="E1660" s="17">
        <f t="shared" si="203"/>
        <v>0.04</v>
      </c>
      <c r="F1660" s="18">
        <f t="shared" si="204"/>
        <v>0</v>
      </c>
      <c r="G1660" s="21">
        <f t="shared" si="195"/>
        <v>4.9865955883980264E-3</v>
      </c>
      <c r="H1660" s="19">
        <f t="shared" si="205"/>
        <v>7.8844999147426362E-2</v>
      </c>
      <c r="J1660" s="356"/>
      <c r="K1660"/>
      <c r="S1660" s="2">
        <f t="shared" si="206"/>
        <v>5.6591347794175111E-3</v>
      </c>
      <c r="T1660" s="2">
        <f t="shared" si="207"/>
        <v>4.9865001579602166E-3</v>
      </c>
      <c r="V1660" s="2">
        <f t="shared" si="208"/>
        <v>1.034962087721587E-2</v>
      </c>
      <c r="X1660" s="18">
        <f t="shared" si="209"/>
        <v>8.9478777444169516E-2</v>
      </c>
      <c r="Y1660" s="18">
        <f t="shared" si="210"/>
        <v>7.884349025971843E-2</v>
      </c>
      <c r="Z1660" s="20">
        <f t="shared" si="211"/>
        <v>7.8844999147426362E-2</v>
      </c>
      <c r="AA1660" s="18">
        <f t="shared" si="212"/>
        <v>0.16364187445616005</v>
      </c>
    </row>
    <row r="1661" spans="1:27" ht="15" customHeight="1" x14ac:dyDescent="0.3">
      <c r="A1661" s="13">
        <f t="shared" si="196"/>
        <v>44776</v>
      </c>
      <c r="B1661" s="20">
        <v>25202.38</v>
      </c>
      <c r="C1661" s="23">
        <f t="shared" si="190"/>
        <v>0.26</v>
      </c>
      <c r="D1661" s="2">
        <v>187.1198</v>
      </c>
      <c r="E1661" s="17">
        <f t="shared" si="203"/>
        <v>0.26</v>
      </c>
      <c r="F1661" s="18">
        <f t="shared" si="204"/>
        <v>0</v>
      </c>
      <c r="G1661" s="21">
        <f t="shared" ref="G1661:G1702" si="214">+STDEV(F1414:F1661)</f>
        <v>4.9865955883980264E-3</v>
      </c>
      <c r="H1661" s="19">
        <f t="shared" si="205"/>
        <v>7.8844999147426362E-2</v>
      </c>
      <c r="J1661" s="357"/>
      <c r="K1661" s="356"/>
      <c r="S1661" s="2">
        <f t="shared" si="206"/>
        <v>5.5937753423466281E-3</v>
      </c>
      <c r="T1661" s="2">
        <f t="shared" si="207"/>
        <v>4.9865001579602166E-3</v>
      </c>
      <c r="V1661" s="2">
        <f t="shared" si="208"/>
        <v>1.034962087721587E-2</v>
      </c>
      <c r="X1661" s="18">
        <f t="shared" si="209"/>
        <v>8.8445354005517354E-2</v>
      </c>
      <c r="Y1661" s="18">
        <f t="shared" si="210"/>
        <v>7.884349025971843E-2</v>
      </c>
      <c r="Z1661" s="20">
        <f t="shared" si="211"/>
        <v>7.8844999147426362E-2</v>
      </c>
      <c r="AA1661" s="18">
        <f t="shared" si="212"/>
        <v>0.16364187445616005</v>
      </c>
    </row>
    <row r="1662" spans="1:27" ht="15" customHeight="1" x14ac:dyDescent="0.3">
      <c r="A1662" s="13">
        <f t="shared" si="196"/>
        <v>44777</v>
      </c>
      <c r="B1662" s="20">
        <v>25193.41</v>
      </c>
      <c r="C1662" s="23">
        <f t="shared" si="190"/>
        <v>-0.04</v>
      </c>
      <c r="D1662" s="2">
        <v>187.05240000000001</v>
      </c>
      <c r="E1662" s="17">
        <f t="shared" si="203"/>
        <v>-0.04</v>
      </c>
      <c r="F1662" s="18">
        <f t="shared" si="204"/>
        <v>0</v>
      </c>
      <c r="G1662" s="21">
        <f t="shared" si="214"/>
        <v>4.9865955883980264E-3</v>
      </c>
      <c r="H1662" s="19">
        <f t="shared" si="205"/>
        <v>7.8844999147426362E-2</v>
      </c>
      <c r="J1662" s="357"/>
      <c r="K1662" s="356"/>
      <c r="S1662" s="2">
        <f t="shared" si="206"/>
        <v>5.5937753423466281E-3</v>
      </c>
      <c r="T1662" s="2">
        <f t="shared" si="207"/>
        <v>4.9865001579602166E-3</v>
      </c>
      <c r="V1662" s="2">
        <f t="shared" si="208"/>
        <v>1.0346035486405579E-2</v>
      </c>
      <c r="X1662" s="18">
        <f t="shared" si="209"/>
        <v>8.8445354005517354E-2</v>
      </c>
      <c r="Y1662" s="18">
        <f t="shared" si="210"/>
        <v>7.884349025971843E-2</v>
      </c>
      <c r="Z1662" s="20">
        <f t="shared" si="211"/>
        <v>7.8844999147426362E-2</v>
      </c>
      <c r="AA1662" s="18">
        <f t="shared" si="212"/>
        <v>0.16358518444984826</v>
      </c>
    </row>
    <row r="1663" spans="1:27" ht="15" customHeight="1" x14ac:dyDescent="0.3">
      <c r="A1663" s="13">
        <f t="shared" si="196"/>
        <v>44778</v>
      </c>
      <c r="B1663" s="20">
        <v>25215.93</v>
      </c>
      <c r="C1663" s="23">
        <f t="shared" si="190"/>
        <v>0.09</v>
      </c>
      <c r="D1663" s="2">
        <v>187.21789999999999</v>
      </c>
      <c r="E1663" s="17">
        <f t="shared" si="203"/>
        <v>0.09</v>
      </c>
      <c r="F1663" s="18">
        <f t="shared" si="204"/>
        <v>0</v>
      </c>
      <c r="G1663" s="21">
        <f t="shared" si="214"/>
        <v>4.9865955883980264E-3</v>
      </c>
      <c r="H1663" s="19">
        <f t="shared" si="205"/>
        <v>7.8844999147426362E-2</v>
      </c>
      <c r="J1663" s="357"/>
      <c r="K1663" s="356"/>
      <c r="S1663" s="2">
        <f t="shared" si="206"/>
        <v>5.5937753423466281E-3</v>
      </c>
      <c r="T1663" s="2">
        <f t="shared" si="207"/>
        <v>4.9865001579602166E-3</v>
      </c>
      <c r="V1663" s="2">
        <f t="shared" si="208"/>
        <v>1.0346035486405579E-2</v>
      </c>
      <c r="X1663" s="18">
        <f t="shared" si="209"/>
        <v>8.8445354005517354E-2</v>
      </c>
      <c r="Y1663" s="18">
        <f t="shared" si="210"/>
        <v>7.884349025971843E-2</v>
      </c>
      <c r="Z1663" s="20">
        <f t="shared" si="211"/>
        <v>7.8844999147426362E-2</v>
      </c>
      <c r="AA1663" s="18">
        <f t="shared" si="212"/>
        <v>0.16358518444984826</v>
      </c>
    </row>
    <row r="1664" spans="1:27" ht="15" customHeight="1" x14ac:dyDescent="0.3">
      <c r="A1664" s="13">
        <f t="shared" ref="A1664" si="215">+A1663+3</f>
        <v>44781</v>
      </c>
      <c r="B1664" s="20">
        <v>25413.25</v>
      </c>
      <c r="C1664" s="23">
        <f t="shared" si="190"/>
        <v>0.78</v>
      </c>
      <c r="D1664" s="2">
        <v>188.68090000000001</v>
      </c>
      <c r="E1664" s="17">
        <f t="shared" si="203"/>
        <v>0.78</v>
      </c>
      <c r="F1664" s="18">
        <f t="shared" si="204"/>
        <v>0</v>
      </c>
      <c r="G1664" s="21">
        <f t="shared" si="214"/>
        <v>4.9865955883980264E-3</v>
      </c>
      <c r="H1664" s="19">
        <f t="shared" si="205"/>
        <v>7.8844999147426362E-2</v>
      </c>
      <c r="J1664" s="357"/>
      <c r="K1664" s="356"/>
      <c r="S1664" s="2">
        <f t="shared" si="206"/>
        <v>5.5937753423466281E-3</v>
      </c>
      <c r="T1664" s="2">
        <f t="shared" si="207"/>
        <v>4.9415936665264532E-3</v>
      </c>
      <c r="V1664" s="2">
        <f t="shared" si="208"/>
        <v>1.0342442497906253E-2</v>
      </c>
      <c r="X1664" s="18">
        <f t="shared" si="209"/>
        <v>8.8445354005517354E-2</v>
      </c>
      <c r="Y1664" s="18">
        <f t="shared" si="210"/>
        <v>7.8133456286430772E-2</v>
      </c>
      <c r="Z1664" s="20">
        <f t="shared" si="211"/>
        <v>7.8844999147426362E-2</v>
      </c>
      <c r="AA1664" s="18">
        <f t="shared" si="212"/>
        <v>0.16352837431352496</v>
      </c>
    </row>
    <row r="1665" spans="1:27" ht="15" customHeight="1" x14ac:dyDescent="0.3">
      <c r="A1665" s="13">
        <f>A1664+2</f>
        <v>44783</v>
      </c>
      <c r="B1665" s="20">
        <v>25431.919999999998</v>
      </c>
      <c r="C1665" s="23">
        <f t="shared" si="190"/>
        <v>7.0000000000000007E-2</v>
      </c>
      <c r="D1665" s="2">
        <v>188.81979999999999</v>
      </c>
      <c r="E1665" s="17">
        <f t="shared" si="203"/>
        <v>7.0000000000000007E-2</v>
      </c>
      <c r="F1665" s="18">
        <f t="shared" si="204"/>
        <v>0</v>
      </c>
      <c r="G1665" s="21">
        <f t="shared" si="214"/>
        <v>4.9417066823160697E-3</v>
      </c>
      <c r="H1665" s="19">
        <f t="shared" si="205"/>
        <v>7.8135243222964529E-2</v>
      </c>
      <c r="J1665" s="357"/>
      <c r="K1665" s="356"/>
      <c r="S1665" s="2">
        <f t="shared" si="206"/>
        <v>5.5937753423466281E-3</v>
      </c>
      <c r="T1665" s="2">
        <f t="shared" si="207"/>
        <v>4.9046373185126528E-3</v>
      </c>
      <c r="V1665" s="2">
        <f t="shared" si="208"/>
        <v>1.0342442497906253E-2</v>
      </c>
      <c r="X1665" s="18">
        <f t="shared" si="209"/>
        <v>8.8445354005517354E-2</v>
      </c>
      <c r="Y1665" s="18">
        <f t="shared" si="210"/>
        <v>7.7549125117803527E-2</v>
      </c>
      <c r="Z1665" s="20">
        <f t="shared" si="211"/>
        <v>7.8135243222964529E-2</v>
      </c>
      <c r="AA1665" s="18">
        <f t="shared" si="212"/>
        <v>0.16352837431352496</v>
      </c>
    </row>
    <row r="1666" spans="1:27" ht="15" customHeight="1" x14ac:dyDescent="0.3">
      <c r="A1666" s="13">
        <f t="shared" si="196"/>
        <v>44784</v>
      </c>
      <c r="B1666" s="20">
        <v>25621.06</v>
      </c>
      <c r="C1666" s="23">
        <f t="shared" si="190"/>
        <v>0.74</v>
      </c>
      <c r="D1666" s="2">
        <v>190.22069999999999</v>
      </c>
      <c r="E1666" s="17">
        <f t="shared" si="203"/>
        <v>0.74</v>
      </c>
      <c r="F1666" s="18">
        <f t="shared" si="204"/>
        <v>0</v>
      </c>
      <c r="G1666" s="21">
        <f t="shared" si="214"/>
        <v>4.90473434173966E-3</v>
      </c>
      <c r="H1666" s="19">
        <f t="shared" si="205"/>
        <v>7.7550659189719942E-2</v>
      </c>
      <c r="J1666" s="357"/>
      <c r="K1666" s="356"/>
      <c r="S1666" s="2">
        <f t="shared" si="206"/>
        <v>5.5937753423466281E-3</v>
      </c>
      <c r="T1666" s="2">
        <f t="shared" si="207"/>
        <v>4.8670636201291421E-3</v>
      </c>
      <c r="V1666" s="2">
        <f t="shared" si="208"/>
        <v>1.0342442497906253E-2</v>
      </c>
      <c r="X1666" s="18">
        <f t="shared" si="209"/>
        <v>8.8445354005517354E-2</v>
      </c>
      <c r="Y1666" s="18">
        <f t="shared" si="210"/>
        <v>7.6955032782763125E-2</v>
      </c>
      <c r="Z1666" s="20">
        <f t="shared" si="211"/>
        <v>7.7550659189719942E-2</v>
      </c>
      <c r="AA1666" s="18">
        <f t="shared" si="212"/>
        <v>0.16352837431352496</v>
      </c>
    </row>
    <row r="1667" spans="1:27" ht="15" customHeight="1" x14ac:dyDescent="0.3">
      <c r="A1667" s="13">
        <f>+A1666+1</f>
        <v>44785</v>
      </c>
      <c r="B1667" s="20">
        <v>25678.83</v>
      </c>
      <c r="C1667" s="23">
        <f t="shared" si="190"/>
        <v>0.23</v>
      </c>
      <c r="D1667" s="2">
        <v>190.64750000000001</v>
      </c>
      <c r="E1667" s="17">
        <f t="shared" si="203"/>
        <v>0.22</v>
      </c>
      <c r="F1667" s="18">
        <f t="shared" si="204"/>
        <v>-1.0000000000000009E-2</v>
      </c>
      <c r="G1667" s="21">
        <f t="shared" si="214"/>
        <v>4.90473434173966E-3</v>
      </c>
      <c r="H1667" s="19">
        <f t="shared" si="205"/>
        <v>7.7550659189719942E-2</v>
      </c>
      <c r="J1667" s="357"/>
      <c r="K1667" s="356"/>
      <c r="S1667" s="2">
        <f t="shared" si="206"/>
        <v>5.6591347794175111E-3</v>
      </c>
      <c r="T1667" s="2">
        <f t="shared" si="207"/>
        <v>4.8670636201291421E-3</v>
      </c>
      <c r="V1667" s="2">
        <f t="shared" si="208"/>
        <v>1.0341781582516649E-2</v>
      </c>
      <c r="X1667" s="18">
        <f t="shared" si="209"/>
        <v>8.9478777444169516E-2</v>
      </c>
      <c r="Y1667" s="18">
        <f t="shared" si="210"/>
        <v>7.6955032782763125E-2</v>
      </c>
      <c r="Z1667" s="20">
        <f t="shared" si="211"/>
        <v>7.7550659189719942E-2</v>
      </c>
      <c r="AA1667" s="18">
        <f t="shared" si="212"/>
        <v>0.16351792432366594</v>
      </c>
    </row>
    <row r="1668" spans="1:27" ht="15" customHeight="1" x14ac:dyDescent="0.3">
      <c r="A1668" s="13">
        <f>A1667+4</f>
        <v>44789</v>
      </c>
      <c r="B1668" s="20">
        <v>25863.24</v>
      </c>
      <c r="C1668" s="23">
        <f t="shared" si="190"/>
        <v>0.72</v>
      </c>
      <c r="D1668" s="2">
        <v>192.01230000000001</v>
      </c>
      <c r="E1668" s="17">
        <f t="shared" si="203"/>
        <v>0.72</v>
      </c>
      <c r="F1668" s="18">
        <f t="shared" si="204"/>
        <v>0</v>
      </c>
      <c r="G1668" s="21">
        <f t="shared" si="214"/>
        <v>4.867145776093664E-3</v>
      </c>
      <c r="H1668" s="19">
        <f t="shared" si="205"/>
        <v>7.6956331782619417E-2</v>
      </c>
      <c r="J1668" s="357"/>
      <c r="K1668" s="356"/>
      <c r="S1668" s="2">
        <f t="shared" si="206"/>
        <v>5.6591347794175111E-3</v>
      </c>
      <c r="T1668" s="2">
        <f t="shared" si="207"/>
        <v>4.8288581604523416E-3</v>
      </c>
      <c r="V1668" s="2">
        <f t="shared" si="208"/>
        <v>1.0338193472959455E-2</v>
      </c>
      <c r="X1668" s="18">
        <f t="shared" si="209"/>
        <v>8.9478777444169516E-2</v>
      </c>
      <c r="Y1668" s="18">
        <f t="shared" si="210"/>
        <v>7.6350951424601077E-2</v>
      </c>
      <c r="Z1668" s="20">
        <f t="shared" si="211"/>
        <v>7.6956331782619417E-2</v>
      </c>
      <c r="AA1668" s="18">
        <f t="shared" si="212"/>
        <v>0.16346119133019119</v>
      </c>
    </row>
    <row r="1669" spans="1:27" ht="15" customHeight="1" x14ac:dyDescent="0.3">
      <c r="A1669" s="13">
        <f>+A1668+1</f>
        <v>44790</v>
      </c>
      <c r="B1669" s="20">
        <v>26035.87</v>
      </c>
      <c r="C1669" s="23">
        <f t="shared" si="190"/>
        <v>0.67</v>
      </c>
      <c r="D1669" s="2">
        <v>193.29150000000001</v>
      </c>
      <c r="E1669" s="17">
        <f t="shared" si="203"/>
        <v>0.67</v>
      </c>
      <c r="F1669" s="18">
        <f t="shared" si="204"/>
        <v>0</v>
      </c>
      <c r="G1669" s="21">
        <f t="shared" si="214"/>
        <v>4.8289265952347381E-3</v>
      </c>
      <c r="H1669" s="19">
        <f t="shared" si="205"/>
        <v>7.6352033473518835E-2</v>
      </c>
      <c r="J1669" s="357"/>
      <c r="K1669" s="356"/>
      <c r="S1669" s="2">
        <f t="shared" si="206"/>
        <v>5.6591347794175111E-3</v>
      </c>
      <c r="T1669" s="2">
        <f t="shared" si="207"/>
        <v>4.8288581604523416E-3</v>
      </c>
      <c r="V1669" s="2">
        <f t="shared" si="208"/>
        <v>1.0338193472959455E-2</v>
      </c>
      <c r="X1669" s="18">
        <f t="shared" si="209"/>
        <v>8.9478777444169516E-2</v>
      </c>
      <c r="Y1669" s="18">
        <f t="shared" si="210"/>
        <v>7.6350951424601077E-2</v>
      </c>
      <c r="Z1669" s="20">
        <f t="shared" si="211"/>
        <v>7.6352033473518835E-2</v>
      </c>
      <c r="AA1669" s="18">
        <f t="shared" si="212"/>
        <v>0.16346119133019119</v>
      </c>
    </row>
    <row r="1670" spans="1:27" ht="15" customHeight="1" x14ac:dyDescent="0.3">
      <c r="A1670" s="13">
        <f>+A1669+1</f>
        <v>44791</v>
      </c>
      <c r="B1670" s="20">
        <v>26067.35</v>
      </c>
      <c r="C1670" s="23">
        <f t="shared" si="190"/>
        <v>0.12</v>
      </c>
      <c r="D1670" s="2">
        <v>193.52330000000001</v>
      </c>
      <c r="E1670" s="17">
        <f t="shared" si="203"/>
        <v>0.12</v>
      </c>
      <c r="F1670" s="18">
        <f t="shared" si="204"/>
        <v>0</v>
      </c>
      <c r="G1670" s="21">
        <f t="shared" si="214"/>
        <v>4.8289265952347381E-3</v>
      </c>
      <c r="H1670" s="19">
        <f t="shared" si="205"/>
        <v>7.6352033473518835E-2</v>
      </c>
      <c r="J1670" s="357"/>
      <c r="K1670" s="356"/>
      <c r="S1670" s="2">
        <f t="shared" si="206"/>
        <v>5.5937753423466316E-3</v>
      </c>
      <c r="T1670" s="2">
        <f t="shared" si="207"/>
        <v>4.7831570832656441E-3</v>
      </c>
      <c r="V1670" s="2">
        <f t="shared" si="208"/>
        <v>1.0338193472959455E-2</v>
      </c>
      <c r="X1670" s="18">
        <f t="shared" si="209"/>
        <v>8.844535400551741E-2</v>
      </c>
      <c r="Y1670" s="18">
        <f t="shared" si="210"/>
        <v>7.5628353947435459E-2</v>
      </c>
      <c r="Z1670" s="20">
        <f t="shared" si="211"/>
        <v>7.6352033473518835E-2</v>
      </c>
      <c r="AA1670" s="18">
        <f t="shared" si="212"/>
        <v>0.16346119133019119</v>
      </c>
    </row>
    <row r="1671" spans="1:27" ht="15" customHeight="1" x14ac:dyDescent="0.3">
      <c r="A1671" s="13">
        <f t="shared" si="196"/>
        <v>44792</v>
      </c>
      <c r="B1671" s="20">
        <v>25785.4</v>
      </c>
      <c r="C1671" s="23">
        <f t="shared" si="190"/>
        <v>-1.08</v>
      </c>
      <c r="D1671" s="2">
        <v>191.4359</v>
      </c>
      <c r="E1671" s="17">
        <f t="shared" si="203"/>
        <v>-1.08</v>
      </c>
      <c r="F1671" s="18">
        <f t="shared" si="204"/>
        <v>0</v>
      </c>
      <c r="G1671" s="21">
        <f t="shared" si="214"/>
        <v>4.7832406803919158E-3</v>
      </c>
      <c r="H1671" s="19">
        <f t="shared" si="205"/>
        <v>7.5629675734059765E-2</v>
      </c>
      <c r="J1671" s="357"/>
      <c r="K1671" s="356"/>
      <c r="S1671" s="2">
        <f t="shared" si="206"/>
        <v>5.5937753423466316E-3</v>
      </c>
      <c r="T1671" s="2">
        <f t="shared" si="207"/>
        <v>4.7831570832656441E-3</v>
      </c>
      <c r="V1671" s="2">
        <f t="shared" si="208"/>
        <v>1.0338193472959455E-2</v>
      </c>
      <c r="X1671" s="18">
        <f t="shared" si="209"/>
        <v>8.844535400551741E-2</v>
      </c>
      <c r="Y1671" s="18">
        <f t="shared" si="210"/>
        <v>7.5628353947435459E-2</v>
      </c>
      <c r="Z1671" s="20">
        <f t="shared" si="211"/>
        <v>7.5629675734059765E-2</v>
      </c>
      <c r="AA1671" s="18">
        <f t="shared" si="212"/>
        <v>0.16346119133019119</v>
      </c>
    </row>
    <row r="1672" spans="1:27" ht="15" customHeight="1" x14ac:dyDescent="0.3">
      <c r="A1672" s="13">
        <f t="shared" si="196"/>
        <v>44793</v>
      </c>
      <c r="B1672" s="20">
        <v>25396.57</v>
      </c>
      <c r="C1672" s="23">
        <f t="shared" si="190"/>
        <v>-1.51</v>
      </c>
      <c r="D1672" s="2">
        <v>188.5565</v>
      </c>
      <c r="E1672" s="17">
        <f t="shared" si="203"/>
        <v>-1.5</v>
      </c>
      <c r="F1672" s="18">
        <f t="shared" si="204"/>
        <v>1.0000000000000009E-2</v>
      </c>
      <c r="G1672" s="21">
        <f t="shared" si="214"/>
        <v>4.8289265952347381E-3</v>
      </c>
      <c r="H1672" s="19">
        <f t="shared" si="205"/>
        <v>7.6352033473518835E-2</v>
      </c>
      <c r="S1672" s="2">
        <f t="shared" si="206"/>
        <v>5.6705236715560436E-3</v>
      </c>
      <c r="T1672" s="2">
        <f t="shared" si="207"/>
        <v>4.8288581604523416E-3</v>
      </c>
      <c r="V1672" s="2">
        <f t="shared" si="208"/>
        <v>1.0342442497906253E-2</v>
      </c>
      <c r="X1672" s="18">
        <f t="shared" si="209"/>
        <v>8.9658851640088258E-2</v>
      </c>
      <c r="Y1672" s="18">
        <f t="shared" si="210"/>
        <v>7.6350951424601077E-2</v>
      </c>
      <c r="Z1672" s="20">
        <f t="shared" si="211"/>
        <v>7.6352033473518835E-2</v>
      </c>
      <c r="AA1672" s="18">
        <f t="shared" si="212"/>
        <v>0.16352837431352496</v>
      </c>
    </row>
    <row r="1673" spans="1:27" ht="15" customHeight="1" x14ac:dyDescent="0.3">
      <c r="A1673" s="13">
        <f>+A1672+1</f>
        <v>44794</v>
      </c>
      <c r="B1673" s="20">
        <v>25522.62</v>
      </c>
      <c r="C1673" s="23">
        <f t="shared" ref="C1673:C1714" si="216">ROUND(((B1673-B1672)/B1672)*100,2)</f>
        <v>0.5</v>
      </c>
      <c r="D1673" s="2">
        <v>189.4863</v>
      </c>
      <c r="E1673" s="17">
        <f t="shared" si="203"/>
        <v>0.49</v>
      </c>
      <c r="F1673" s="18">
        <f t="shared" si="204"/>
        <v>-1.0000000000000009E-2</v>
      </c>
      <c r="G1673" s="21">
        <f t="shared" si="214"/>
        <v>4.867145776093664E-3</v>
      </c>
      <c r="H1673" s="19">
        <f t="shared" si="205"/>
        <v>7.6956331782619417E-2</v>
      </c>
      <c r="S1673" s="2">
        <f t="shared" ref="S1673:S1701" si="217">+STDEV(F1549:F1673)</f>
        <v>5.7361333497794164E-3</v>
      </c>
      <c r="T1673" s="2">
        <f t="shared" ref="T1673:T1701" si="218">_xlfn.STDEV.P(F1427:F1673)</f>
        <v>4.8670636201291421E-3</v>
      </c>
      <c r="V1673" s="2">
        <f t="shared" ref="V1673:V1701" si="219">STDEV(F440:F1673)</f>
        <v>1.0346035486405579E-2</v>
      </c>
      <c r="X1673" s="18">
        <f t="shared" ref="X1673:X1701" si="220">+S1673*(SQRT(250))</f>
        <v>9.0696231738771296E-2</v>
      </c>
      <c r="Y1673" s="18">
        <f t="shared" ref="Y1673:Y1701" si="221">+T1673*(SQRT(250))</f>
        <v>7.6955032782763125E-2</v>
      </c>
      <c r="Z1673" s="20">
        <f t="shared" ref="Z1673:Z1701" si="222">H1673</f>
        <v>7.6956331782619417E-2</v>
      </c>
      <c r="AA1673" s="18">
        <f t="shared" ref="AA1673:AA1701" si="223">+V1673*(SQRT(250))</f>
        <v>0.16358518444984826</v>
      </c>
    </row>
    <row r="1674" spans="1:27" ht="15" customHeight="1" x14ac:dyDescent="0.3">
      <c r="A1674" s="13">
        <f t="shared" si="196"/>
        <v>44795</v>
      </c>
      <c r="B1674" s="20">
        <v>25562.51</v>
      </c>
      <c r="C1674" s="23">
        <f t="shared" si="216"/>
        <v>0.16</v>
      </c>
      <c r="D1674" s="2">
        <v>189.78110000000001</v>
      </c>
      <c r="E1674" s="17">
        <f t="shared" si="203"/>
        <v>0.16</v>
      </c>
      <c r="F1674" s="18">
        <f t="shared" si="204"/>
        <v>0</v>
      </c>
      <c r="G1674" s="21">
        <f t="shared" si="214"/>
        <v>4.867145776093664E-3</v>
      </c>
      <c r="H1674" s="19">
        <f t="shared" si="205"/>
        <v>7.6956331782619417E-2</v>
      </c>
      <c r="S1674" s="2">
        <f t="shared" si="217"/>
        <v>5.7361333497794164E-3</v>
      </c>
      <c r="T1674" s="2">
        <f t="shared" si="218"/>
        <v>4.8670636201291421E-3</v>
      </c>
      <c r="V1674" s="2">
        <f t="shared" si="219"/>
        <v>1.0346035486405579E-2</v>
      </c>
      <c r="X1674" s="18">
        <f t="shared" si="220"/>
        <v>9.0696231738771296E-2</v>
      </c>
      <c r="Y1674" s="18">
        <f t="shared" si="221"/>
        <v>7.6955032782763125E-2</v>
      </c>
      <c r="Z1674" s="20">
        <f t="shared" si="222"/>
        <v>7.6956331782619417E-2</v>
      </c>
      <c r="AA1674" s="18">
        <f t="shared" si="223"/>
        <v>0.16358518444984826</v>
      </c>
    </row>
    <row r="1675" spans="1:27" ht="15" customHeight="1" x14ac:dyDescent="0.3">
      <c r="A1675" s="13">
        <f t="shared" si="196"/>
        <v>44796</v>
      </c>
      <c r="B1675" s="20">
        <v>25442.67</v>
      </c>
      <c r="C1675" s="23">
        <f t="shared" si="216"/>
        <v>-0.47</v>
      </c>
      <c r="D1675" s="2">
        <v>188.89250000000001</v>
      </c>
      <c r="E1675" s="17">
        <f t="shared" si="203"/>
        <v>-0.47</v>
      </c>
      <c r="F1675" s="18">
        <f t="shared" si="204"/>
        <v>0</v>
      </c>
      <c r="G1675" s="21">
        <f t="shared" si="214"/>
        <v>4.867145776093664E-3</v>
      </c>
      <c r="H1675" s="19">
        <f t="shared" si="205"/>
        <v>7.6956331782619417E-2</v>
      </c>
      <c r="S1675" s="2">
        <f t="shared" si="217"/>
        <v>5.7361333497794164E-3</v>
      </c>
      <c r="T1675" s="2">
        <f t="shared" si="218"/>
        <v>4.8670636201291421E-3</v>
      </c>
      <c r="V1675" s="2">
        <f t="shared" si="219"/>
        <v>1.0346035486405579E-2</v>
      </c>
      <c r="X1675" s="18">
        <f t="shared" si="220"/>
        <v>9.0696231738771296E-2</v>
      </c>
      <c r="Y1675" s="18">
        <f t="shared" si="221"/>
        <v>7.6955032782763125E-2</v>
      </c>
      <c r="Z1675" s="20">
        <f t="shared" si="222"/>
        <v>7.6956331782619417E-2</v>
      </c>
      <c r="AA1675" s="18">
        <f t="shared" si="223"/>
        <v>0.16358518444984826</v>
      </c>
    </row>
    <row r="1676" spans="1:27" ht="15" customHeight="1" x14ac:dyDescent="0.3">
      <c r="A1676" s="13">
        <f t="shared" ref="A1676" si="224">+A1675+3</f>
        <v>44799</v>
      </c>
      <c r="B1676" s="20">
        <v>25495.64</v>
      </c>
      <c r="C1676" s="23">
        <f t="shared" si="216"/>
        <v>0.21</v>
      </c>
      <c r="D1676" s="2">
        <v>189.28489999999999</v>
      </c>
      <c r="E1676" s="17">
        <f t="shared" si="203"/>
        <v>0.21</v>
      </c>
      <c r="F1676" s="18">
        <f t="shared" si="204"/>
        <v>0</v>
      </c>
      <c r="G1676" s="21">
        <f t="shared" si="214"/>
        <v>4.867145776093664E-3</v>
      </c>
      <c r="H1676" s="19">
        <f t="shared" si="205"/>
        <v>7.6956331782619417E-2</v>
      </c>
      <c r="S1676" s="2">
        <f t="shared" si="217"/>
        <v>5.7361333497794164E-3</v>
      </c>
      <c r="T1676" s="2">
        <f t="shared" si="218"/>
        <v>4.8670636201291421E-3</v>
      </c>
      <c r="V1676" s="2">
        <f t="shared" si="219"/>
        <v>1.0342442497906253E-2</v>
      </c>
      <c r="X1676" s="18">
        <f t="shared" si="220"/>
        <v>9.0696231738771296E-2</v>
      </c>
      <c r="Y1676" s="18">
        <f t="shared" si="221"/>
        <v>7.6955032782763125E-2</v>
      </c>
      <c r="Z1676" s="20">
        <f t="shared" si="222"/>
        <v>7.6956331782619417E-2</v>
      </c>
      <c r="AA1676" s="18">
        <f t="shared" si="223"/>
        <v>0.16352837431352496</v>
      </c>
    </row>
    <row r="1677" spans="1:27" ht="15" customHeight="1" x14ac:dyDescent="0.3">
      <c r="A1677" s="13">
        <f>A1676+3</f>
        <v>44802</v>
      </c>
      <c r="B1677" s="20">
        <v>25138.400000000001</v>
      </c>
      <c r="C1677" s="23">
        <f t="shared" si="216"/>
        <v>-1.4</v>
      </c>
      <c r="D1677" s="358">
        <v>186.6379</v>
      </c>
      <c r="E1677" s="17">
        <f t="shared" si="203"/>
        <v>-1.4</v>
      </c>
      <c r="F1677" s="18">
        <f t="shared" si="204"/>
        <v>0</v>
      </c>
      <c r="G1677" s="21">
        <f t="shared" si="214"/>
        <v>4.867145776093664E-3</v>
      </c>
      <c r="H1677" s="19">
        <f t="shared" si="205"/>
        <v>7.6956331782619417E-2</v>
      </c>
      <c r="S1677" s="2">
        <f t="shared" si="217"/>
        <v>5.6591347794175033E-3</v>
      </c>
      <c r="T1677" s="2">
        <f t="shared" si="218"/>
        <v>4.8670636201291421E-3</v>
      </c>
      <c r="V1677" s="2">
        <f t="shared" si="219"/>
        <v>1.0338193472959455E-2</v>
      </c>
      <c r="X1677" s="18">
        <f t="shared" si="220"/>
        <v>8.9478777444169391E-2</v>
      </c>
      <c r="Y1677" s="18">
        <f t="shared" si="221"/>
        <v>7.6955032782763125E-2</v>
      </c>
      <c r="Z1677" s="20">
        <f t="shared" si="222"/>
        <v>7.6956331782619417E-2</v>
      </c>
      <c r="AA1677" s="18">
        <f t="shared" si="223"/>
        <v>0.16346119133019119</v>
      </c>
    </row>
    <row r="1678" spans="1:27" ht="15" customHeight="1" x14ac:dyDescent="0.3">
      <c r="A1678" s="13">
        <f t="shared" ref="A1678" si="225">A1677+1</f>
        <v>44803</v>
      </c>
      <c r="B1678" s="20">
        <v>25786.59</v>
      </c>
      <c r="C1678" s="23">
        <f t="shared" si="216"/>
        <v>2.58</v>
      </c>
      <c r="D1678" s="358">
        <v>191.43790000000001</v>
      </c>
      <c r="E1678" s="17">
        <f t="shared" si="203"/>
        <v>2.57</v>
      </c>
      <c r="F1678" s="18">
        <f t="shared" si="204"/>
        <v>-1.0000000000000231E-2</v>
      </c>
      <c r="G1678" s="21">
        <f t="shared" si="214"/>
        <v>4.9047343417396626E-3</v>
      </c>
      <c r="H1678" s="19">
        <f t="shared" si="205"/>
        <v>7.7550659189719984E-2</v>
      </c>
      <c r="I1678" s="53"/>
      <c r="S1678" s="2">
        <f t="shared" si="217"/>
        <v>5.6591347794175103E-3</v>
      </c>
      <c r="T1678" s="2">
        <f t="shared" si="218"/>
        <v>4.9046373185126545E-3</v>
      </c>
      <c r="V1678" s="2">
        <f t="shared" si="219"/>
        <v>1.0341781582516649E-2</v>
      </c>
      <c r="X1678" s="18">
        <f t="shared" si="220"/>
        <v>8.9478777444169502E-2</v>
      </c>
      <c r="Y1678" s="18">
        <f t="shared" si="221"/>
        <v>7.7549125117803555E-2</v>
      </c>
      <c r="Z1678" s="20">
        <f t="shared" si="222"/>
        <v>7.7550659189719984E-2</v>
      </c>
      <c r="AA1678" s="18">
        <f t="shared" si="223"/>
        <v>0.16351792432366594</v>
      </c>
    </row>
    <row r="1679" spans="1:27" ht="15" customHeight="1" x14ac:dyDescent="0.3">
      <c r="A1679" s="13">
        <f>+A1678+2</f>
        <v>44805</v>
      </c>
      <c r="B1679" s="360">
        <v>25472.240000000002</v>
      </c>
      <c r="C1679" s="23">
        <f t="shared" si="216"/>
        <v>-1.22</v>
      </c>
      <c r="D1679" s="362">
        <v>189.1061</v>
      </c>
      <c r="E1679" s="17">
        <f t="shared" si="203"/>
        <v>-1.22</v>
      </c>
      <c r="F1679" s="18">
        <f t="shared" si="204"/>
        <v>0</v>
      </c>
      <c r="G1679" s="21">
        <f t="shared" si="214"/>
        <v>4.9047343417396626E-3</v>
      </c>
      <c r="H1679" s="19">
        <f t="shared" si="205"/>
        <v>7.7550659189719984E-2</v>
      </c>
      <c r="S1679" s="2">
        <f t="shared" si="217"/>
        <v>5.6591347794175103E-3</v>
      </c>
      <c r="T1679" s="2">
        <f t="shared" si="218"/>
        <v>4.9046373185126545E-3</v>
      </c>
      <c r="V1679" s="2">
        <f t="shared" si="219"/>
        <v>1.0341781582516649E-2</v>
      </c>
      <c r="X1679" s="18">
        <f t="shared" si="220"/>
        <v>8.9478777444169502E-2</v>
      </c>
      <c r="Y1679" s="18">
        <f t="shared" si="221"/>
        <v>7.7549125117803555E-2</v>
      </c>
      <c r="Z1679" s="20">
        <f t="shared" si="222"/>
        <v>7.7550659189719984E-2</v>
      </c>
      <c r="AA1679" s="18">
        <f t="shared" si="223"/>
        <v>0.16351792432366594</v>
      </c>
    </row>
    <row r="1680" spans="1:27" ht="15" customHeight="1" x14ac:dyDescent="0.3">
      <c r="A1680" s="13">
        <f t="shared" si="196"/>
        <v>44806</v>
      </c>
      <c r="B1680" s="360">
        <v>25467.41</v>
      </c>
      <c r="C1680" s="23">
        <f t="shared" si="216"/>
        <v>-0.02</v>
      </c>
      <c r="D1680" s="361">
        <v>189.06809999999999</v>
      </c>
      <c r="E1680" s="17">
        <f t="shared" si="203"/>
        <v>-0.02</v>
      </c>
      <c r="F1680" s="18">
        <f t="shared" si="204"/>
        <v>0</v>
      </c>
      <c r="G1680" s="21">
        <f t="shared" si="214"/>
        <v>4.9047343417396626E-3</v>
      </c>
      <c r="H1680" s="19">
        <f t="shared" si="205"/>
        <v>7.7550659189719984E-2</v>
      </c>
      <c r="S1680" s="2">
        <f t="shared" si="217"/>
        <v>5.6591347794175103E-3</v>
      </c>
      <c r="T1680" s="2">
        <f t="shared" si="218"/>
        <v>4.9046373185126545E-3</v>
      </c>
      <c r="V1680" s="2">
        <f t="shared" si="219"/>
        <v>1.0341781582516649E-2</v>
      </c>
      <c r="X1680" s="18">
        <f t="shared" si="220"/>
        <v>8.9478777444169502E-2</v>
      </c>
      <c r="Y1680" s="18">
        <f t="shared" si="221"/>
        <v>7.7549125117803555E-2</v>
      </c>
      <c r="Z1680" s="20">
        <f t="shared" si="222"/>
        <v>7.7550659189719984E-2</v>
      </c>
      <c r="AA1680" s="18">
        <f t="shared" si="223"/>
        <v>0.16351792432366594</v>
      </c>
    </row>
    <row r="1681" spans="1:27" ht="15" customHeight="1" x14ac:dyDescent="0.3">
      <c r="A1681" s="13">
        <f t="shared" si="196"/>
        <v>44807</v>
      </c>
      <c r="B1681" s="360">
        <v>25650.83</v>
      </c>
      <c r="C1681" s="23">
        <f t="shared" si="216"/>
        <v>0.72</v>
      </c>
      <c r="D1681" s="362">
        <v>190.42740000000001</v>
      </c>
      <c r="E1681" s="17">
        <f t="shared" si="203"/>
        <v>0.72</v>
      </c>
      <c r="F1681" s="18">
        <f t="shared" si="204"/>
        <v>0</v>
      </c>
      <c r="G1681" s="21">
        <f t="shared" si="214"/>
        <v>4.9047343417396626E-3</v>
      </c>
      <c r="H1681" s="19">
        <f t="shared" si="205"/>
        <v>7.7550659189719984E-2</v>
      </c>
      <c r="S1681" s="2">
        <f t="shared" si="217"/>
        <v>5.6591347794175103E-3</v>
      </c>
      <c r="T1681" s="2">
        <f t="shared" si="218"/>
        <v>4.9046373185126545E-3</v>
      </c>
      <c r="V1681" s="2">
        <f t="shared" si="219"/>
        <v>1.0341781582516649E-2</v>
      </c>
      <c r="X1681" s="18">
        <f t="shared" si="220"/>
        <v>8.9478777444169502E-2</v>
      </c>
      <c r="Y1681" s="18">
        <f t="shared" si="221"/>
        <v>7.7549125117803555E-2</v>
      </c>
      <c r="Z1681" s="20">
        <f t="shared" si="222"/>
        <v>7.7550659189719984E-2</v>
      </c>
      <c r="AA1681" s="18">
        <f t="shared" si="223"/>
        <v>0.16351792432366594</v>
      </c>
    </row>
    <row r="1682" spans="1:27" ht="15" customHeight="1" x14ac:dyDescent="0.3">
      <c r="A1682" s="13">
        <f t="shared" ref="A1682" si="226">+A1681+3</f>
        <v>44810</v>
      </c>
      <c r="B1682" s="360">
        <v>25636.01</v>
      </c>
      <c r="C1682" s="23">
        <f t="shared" si="216"/>
        <v>-0.06</v>
      </c>
      <c r="D1682" s="362">
        <v>190.3186</v>
      </c>
      <c r="E1682" s="17">
        <f t="shared" si="203"/>
        <v>-0.06</v>
      </c>
      <c r="F1682" s="18">
        <f t="shared" si="204"/>
        <v>0</v>
      </c>
      <c r="G1682" s="21">
        <f t="shared" si="214"/>
        <v>4.9047343417396626E-3</v>
      </c>
      <c r="H1682" s="19">
        <f t="shared" si="205"/>
        <v>7.7550659189719984E-2</v>
      </c>
      <c r="S1682" s="2">
        <f t="shared" si="217"/>
        <v>5.6591347794175103E-3</v>
      </c>
      <c r="T1682" s="2">
        <f t="shared" si="218"/>
        <v>4.9046373185126545E-3</v>
      </c>
      <c r="V1682" s="2">
        <f t="shared" si="219"/>
        <v>1.0341781582516649E-2</v>
      </c>
      <c r="X1682" s="18">
        <f t="shared" si="220"/>
        <v>8.9478777444169502E-2</v>
      </c>
      <c r="Y1682" s="18">
        <f t="shared" si="221"/>
        <v>7.7549125117803555E-2</v>
      </c>
      <c r="Z1682" s="20">
        <f t="shared" si="222"/>
        <v>7.7550659189719984E-2</v>
      </c>
      <c r="AA1682" s="18">
        <f t="shared" si="223"/>
        <v>0.16351792432366594</v>
      </c>
    </row>
    <row r="1683" spans="1:27" ht="15" customHeight="1" x14ac:dyDescent="0.3">
      <c r="A1683" s="13">
        <f t="shared" ref="A1683:A1687" si="227">A1682+1</f>
        <v>44811</v>
      </c>
      <c r="B1683" s="20">
        <v>25590.73</v>
      </c>
      <c r="C1683" s="23">
        <f t="shared" si="216"/>
        <v>-0.18</v>
      </c>
      <c r="D1683" s="358">
        <v>189.9845</v>
      </c>
      <c r="E1683" s="17">
        <f t="shared" si="203"/>
        <v>-0.18</v>
      </c>
      <c r="F1683" s="18">
        <f t="shared" si="204"/>
        <v>0</v>
      </c>
      <c r="G1683" s="21">
        <f t="shared" si="214"/>
        <v>4.9047343417396626E-3</v>
      </c>
      <c r="H1683" s="19">
        <f t="shared" si="205"/>
        <v>7.7550659189719984E-2</v>
      </c>
      <c r="S1683" s="2">
        <f t="shared" si="217"/>
        <v>5.6591347794175103E-3</v>
      </c>
      <c r="T1683" s="2">
        <f t="shared" si="218"/>
        <v>4.9046373185126545E-3</v>
      </c>
      <c r="V1683" s="2">
        <f t="shared" si="219"/>
        <v>1.0341781582516649E-2</v>
      </c>
      <c r="X1683" s="18">
        <f t="shared" si="220"/>
        <v>8.9478777444169502E-2</v>
      </c>
      <c r="Y1683" s="18">
        <f t="shared" si="221"/>
        <v>7.7549125117803555E-2</v>
      </c>
      <c r="Z1683" s="20">
        <f t="shared" si="222"/>
        <v>7.7550659189719984E-2</v>
      </c>
      <c r="AA1683" s="18">
        <f t="shared" si="223"/>
        <v>0.16351792432366594</v>
      </c>
    </row>
    <row r="1684" spans="1:27" ht="15" customHeight="1" x14ac:dyDescent="0.3">
      <c r="A1684" s="13">
        <f t="shared" si="227"/>
        <v>44812</v>
      </c>
      <c r="B1684" s="20">
        <v>25843.86</v>
      </c>
      <c r="C1684" s="23">
        <f t="shared" si="216"/>
        <v>0.99</v>
      </c>
      <c r="D1684" s="358">
        <v>191.8595</v>
      </c>
      <c r="E1684" s="17">
        <f t="shared" si="203"/>
        <v>0.99</v>
      </c>
      <c r="F1684" s="18">
        <f t="shared" si="204"/>
        <v>0</v>
      </c>
      <c r="G1684" s="21">
        <f t="shared" si="214"/>
        <v>4.9047343417396626E-3</v>
      </c>
      <c r="H1684" s="19">
        <f t="shared" si="205"/>
        <v>7.7550659189719984E-2</v>
      </c>
      <c r="S1684" s="2">
        <f t="shared" si="217"/>
        <v>5.5937753423466272E-3</v>
      </c>
      <c r="T1684" s="2">
        <f t="shared" si="218"/>
        <v>4.9046373185126545E-3</v>
      </c>
      <c r="V1684" s="2">
        <f t="shared" si="219"/>
        <v>1.0341781582516649E-2</v>
      </c>
      <c r="X1684" s="18">
        <f t="shared" si="220"/>
        <v>8.844535400551734E-2</v>
      </c>
      <c r="Y1684" s="18">
        <f t="shared" si="221"/>
        <v>7.7549125117803555E-2</v>
      </c>
      <c r="Z1684" s="20">
        <f t="shared" si="222"/>
        <v>7.7550659189719984E-2</v>
      </c>
      <c r="AA1684" s="18">
        <f t="shared" si="223"/>
        <v>0.16351792432366594</v>
      </c>
    </row>
    <row r="1685" spans="1:27" ht="15" customHeight="1" x14ac:dyDescent="0.3">
      <c r="A1685" s="13">
        <f>+A1684+1</f>
        <v>44813</v>
      </c>
      <c r="B1685" s="20">
        <v>25894.12</v>
      </c>
      <c r="C1685" s="23">
        <f t="shared" si="216"/>
        <v>0.19</v>
      </c>
      <c r="D1685" s="358">
        <v>192.23240000000001</v>
      </c>
      <c r="E1685" s="17">
        <f t="shared" si="203"/>
        <v>0.19</v>
      </c>
      <c r="F1685" s="18">
        <f t="shared" si="204"/>
        <v>0</v>
      </c>
      <c r="G1685" s="21">
        <f t="shared" si="214"/>
        <v>4.9047343417396626E-3</v>
      </c>
      <c r="H1685" s="19">
        <f t="shared" si="205"/>
        <v>7.7550659189719984E-2</v>
      </c>
      <c r="S1685" s="2">
        <f t="shared" si="217"/>
        <v>5.5937753423466272E-3</v>
      </c>
      <c r="T1685" s="2">
        <f t="shared" si="218"/>
        <v>4.9046373185126545E-3</v>
      </c>
      <c r="V1685" s="2">
        <f t="shared" si="219"/>
        <v>1.0341781582516649E-2</v>
      </c>
      <c r="X1685" s="18">
        <f t="shared" si="220"/>
        <v>8.844535400551734E-2</v>
      </c>
      <c r="Y1685" s="18">
        <f t="shared" si="221"/>
        <v>7.7549125117803555E-2</v>
      </c>
      <c r="Z1685" s="20">
        <f t="shared" si="222"/>
        <v>7.7550659189719984E-2</v>
      </c>
      <c r="AA1685" s="18">
        <f t="shared" si="223"/>
        <v>0.16351792432366594</v>
      </c>
    </row>
    <row r="1686" spans="1:27" ht="15" customHeight="1" x14ac:dyDescent="0.3">
      <c r="A1686" s="13">
        <f>A1685+3</f>
        <v>44816</v>
      </c>
      <c r="B1686" s="20">
        <v>26043.69</v>
      </c>
      <c r="C1686" s="23">
        <f t="shared" si="216"/>
        <v>0.57999999999999996</v>
      </c>
      <c r="D1686" s="358">
        <v>193.34129999999999</v>
      </c>
      <c r="E1686" s="17">
        <f t="shared" si="203"/>
        <v>0.57999999999999996</v>
      </c>
      <c r="F1686" s="18">
        <f t="shared" si="204"/>
        <v>0</v>
      </c>
      <c r="G1686" s="21">
        <f t="shared" si="214"/>
        <v>4.9047343417396626E-3</v>
      </c>
      <c r="H1686" s="19">
        <f t="shared" si="205"/>
        <v>7.7550659189719984E-2</v>
      </c>
      <c r="S1686" s="2">
        <f t="shared" si="217"/>
        <v>5.5937753423466272E-3</v>
      </c>
      <c r="T1686" s="2">
        <f t="shared" si="218"/>
        <v>4.9046373185126545E-3</v>
      </c>
      <c r="V1686" s="2">
        <f t="shared" si="219"/>
        <v>1.0341781582516649E-2</v>
      </c>
      <c r="X1686" s="18">
        <f t="shared" si="220"/>
        <v>8.844535400551734E-2</v>
      </c>
      <c r="Y1686" s="18">
        <f t="shared" si="221"/>
        <v>7.7549125117803555E-2</v>
      </c>
      <c r="Z1686" s="20">
        <f t="shared" si="222"/>
        <v>7.7550659189719984E-2</v>
      </c>
      <c r="AA1686" s="18">
        <f t="shared" si="223"/>
        <v>0.16351792432366594</v>
      </c>
    </row>
    <row r="1687" spans="1:27" ht="15" customHeight="1" x14ac:dyDescent="0.3">
      <c r="A1687" s="13">
        <f t="shared" si="227"/>
        <v>44817</v>
      </c>
      <c r="B1687" s="20">
        <v>26237.81</v>
      </c>
      <c r="C1687" s="23">
        <f t="shared" si="216"/>
        <v>0.75</v>
      </c>
      <c r="D1687" s="358">
        <v>194.78039999999999</v>
      </c>
      <c r="E1687" s="17">
        <f t="shared" si="203"/>
        <v>0.74</v>
      </c>
      <c r="F1687" s="18">
        <f t="shared" si="204"/>
        <v>-1.0000000000000009E-2</v>
      </c>
      <c r="G1687" s="21">
        <f t="shared" si="214"/>
        <v>4.9417066823160723E-3</v>
      </c>
      <c r="H1687" s="19">
        <f t="shared" si="205"/>
        <v>7.813524322296457E-2</v>
      </c>
      <c r="S1687" s="2">
        <f t="shared" si="217"/>
        <v>5.5799179089810729E-3</v>
      </c>
      <c r="T1687" s="2">
        <f t="shared" si="218"/>
        <v>4.9415936665264558E-3</v>
      </c>
      <c r="V1687" s="2">
        <f t="shared" si="219"/>
        <v>1.0345362094643793E-2</v>
      </c>
      <c r="X1687" s="18">
        <f t="shared" si="220"/>
        <v>8.8226248745721519E-2</v>
      </c>
      <c r="Y1687" s="18">
        <f t="shared" si="221"/>
        <v>7.8133456286430814E-2</v>
      </c>
      <c r="Z1687" s="20">
        <f t="shared" si="222"/>
        <v>7.813524322296457E-2</v>
      </c>
      <c r="AA1687" s="18">
        <f t="shared" si="223"/>
        <v>0.16357453719122408</v>
      </c>
    </row>
    <row r="1688" spans="1:27" ht="15" customHeight="1" x14ac:dyDescent="0.3">
      <c r="A1688" s="13">
        <f>+A1687+1</f>
        <v>44818</v>
      </c>
      <c r="B1688" s="20">
        <v>26141.52</v>
      </c>
      <c r="C1688" s="23">
        <f t="shared" si="216"/>
        <v>-0.37</v>
      </c>
      <c r="D1688" s="358">
        <v>194.06219999999999</v>
      </c>
      <c r="E1688" s="17">
        <f t="shared" si="203"/>
        <v>-0.37</v>
      </c>
      <c r="F1688" s="18">
        <f t="shared" si="204"/>
        <v>0</v>
      </c>
      <c r="G1688" s="21">
        <f t="shared" si="214"/>
        <v>4.9417066823160723E-3</v>
      </c>
      <c r="H1688" s="19">
        <f t="shared" si="205"/>
        <v>7.813524322296457E-2</v>
      </c>
      <c r="S1688" s="2">
        <f t="shared" si="217"/>
        <v>5.5147894996823241E-3</v>
      </c>
      <c r="T1688" s="2">
        <f t="shared" si="218"/>
        <v>4.9415936665264558E-3</v>
      </c>
      <c r="V1688" s="2">
        <f t="shared" si="219"/>
        <v>1.0341095202596072E-2</v>
      </c>
      <c r="X1688" s="18">
        <f t="shared" si="220"/>
        <v>8.7196478176882836E-2</v>
      </c>
      <c r="Y1688" s="18">
        <f t="shared" si="221"/>
        <v>7.8133456286430814E-2</v>
      </c>
      <c r="Z1688" s="20">
        <f t="shared" si="222"/>
        <v>7.813524322296457E-2</v>
      </c>
      <c r="AA1688" s="18">
        <f t="shared" si="223"/>
        <v>0.1635070717042198</v>
      </c>
    </row>
    <row r="1689" spans="1:27" ht="15" customHeight="1" x14ac:dyDescent="0.3">
      <c r="A1689" s="13">
        <f t="shared" ref="A1689" si="228">A1688+1</f>
        <v>44819</v>
      </c>
      <c r="B1689" s="20">
        <v>25958.06</v>
      </c>
      <c r="C1689" s="23">
        <f t="shared" si="216"/>
        <v>-0.7</v>
      </c>
      <c r="D1689" s="358">
        <v>192.69730000000001</v>
      </c>
      <c r="E1689" s="17">
        <f t="shared" si="203"/>
        <v>-0.7</v>
      </c>
      <c r="F1689" s="18">
        <f t="shared" si="204"/>
        <v>0</v>
      </c>
      <c r="G1689" s="21">
        <f t="shared" si="214"/>
        <v>4.9417066823160723E-3</v>
      </c>
      <c r="H1689" s="19">
        <f t="shared" si="205"/>
        <v>7.813524322296457E-2</v>
      </c>
      <c r="S1689" s="2">
        <f t="shared" si="217"/>
        <v>5.4476985374411714E-3</v>
      </c>
      <c r="T1689" s="2">
        <f t="shared" si="218"/>
        <v>4.9415936665264558E-3</v>
      </c>
      <c r="V1689" s="2">
        <f t="shared" si="219"/>
        <v>1.0341095202596072E-2</v>
      </c>
      <c r="X1689" s="18">
        <f t="shared" si="220"/>
        <v>8.6135676921410845E-2</v>
      </c>
      <c r="Y1689" s="18">
        <f t="shared" si="221"/>
        <v>7.8133456286430814E-2</v>
      </c>
      <c r="Z1689" s="20">
        <f t="shared" si="222"/>
        <v>7.813524322296457E-2</v>
      </c>
      <c r="AA1689" s="18">
        <f t="shared" si="223"/>
        <v>0.1635070717042198</v>
      </c>
    </row>
    <row r="1690" spans="1:27" ht="15" customHeight="1" x14ac:dyDescent="0.3">
      <c r="A1690" s="13">
        <f t="shared" ref="A1690:A1722" si="229">A1689+1</f>
        <v>44820</v>
      </c>
      <c r="B1690" s="20">
        <v>25454.93</v>
      </c>
      <c r="C1690" s="23">
        <f t="shared" si="216"/>
        <v>-1.94</v>
      </c>
      <c r="D1690" s="2">
        <v>188.96279999999999</v>
      </c>
      <c r="E1690" s="17">
        <f t="shared" si="203"/>
        <v>-1.94</v>
      </c>
      <c r="F1690" s="18">
        <f t="shared" si="204"/>
        <v>0</v>
      </c>
      <c r="G1690" s="21">
        <f t="shared" si="214"/>
        <v>4.9417066823160723E-3</v>
      </c>
      <c r="H1690" s="19">
        <f t="shared" si="205"/>
        <v>7.813524322296457E-2</v>
      </c>
      <c r="S1690" s="2">
        <f t="shared" si="217"/>
        <v>5.3665631459994942E-3</v>
      </c>
      <c r="T1690" s="2">
        <f t="shared" si="218"/>
        <v>4.9415936665264558E-3</v>
      </c>
      <c r="V1690" s="2">
        <f t="shared" si="219"/>
        <v>1.0341095202596072E-2</v>
      </c>
      <c r="X1690" s="18">
        <f t="shared" si="220"/>
        <v>8.485281374238568E-2</v>
      </c>
      <c r="Y1690" s="18">
        <f t="shared" si="221"/>
        <v>7.8133456286430814E-2</v>
      </c>
      <c r="Z1690" s="20">
        <f t="shared" si="222"/>
        <v>7.813524322296457E-2</v>
      </c>
      <c r="AA1690" s="18">
        <f t="shared" si="223"/>
        <v>0.1635070717042198</v>
      </c>
    </row>
    <row r="1691" spans="1:27" ht="15" customHeight="1" x14ac:dyDescent="0.3">
      <c r="A1691" s="13">
        <f t="shared" ref="A1691" si="230">+A1690+3</f>
        <v>44823</v>
      </c>
      <c r="B1691" s="20">
        <v>25587.63</v>
      </c>
      <c r="C1691" s="23">
        <f t="shared" si="216"/>
        <v>0.52</v>
      </c>
      <c r="D1691" s="2">
        <v>189.9425</v>
      </c>
      <c r="E1691" s="17">
        <f t="shared" si="203"/>
        <v>0.52</v>
      </c>
      <c r="F1691" s="18">
        <f t="shared" si="204"/>
        <v>0</v>
      </c>
      <c r="G1691" s="21">
        <f t="shared" si="214"/>
        <v>4.9417066823160723E-3</v>
      </c>
      <c r="H1691" s="19">
        <f t="shared" si="205"/>
        <v>7.813524322296457E-2</v>
      </c>
      <c r="S1691" s="2">
        <f t="shared" si="217"/>
        <v>5.3665631459994942E-3</v>
      </c>
      <c r="T1691" s="2">
        <f t="shared" si="218"/>
        <v>4.9415936665264558E-3</v>
      </c>
      <c r="V1691" s="2">
        <f t="shared" si="219"/>
        <v>1.0341095202596072E-2</v>
      </c>
      <c r="X1691" s="18">
        <f t="shared" si="220"/>
        <v>8.485281374238568E-2</v>
      </c>
      <c r="Y1691" s="18">
        <f t="shared" si="221"/>
        <v>7.8133456286430814E-2</v>
      </c>
      <c r="Z1691" s="20">
        <f t="shared" si="222"/>
        <v>7.813524322296457E-2</v>
      </c>
      <c r="AA1691" s="18">
        <f t="shared" si="223"/>
        <v>0.1635070717042198</v>
      </c>
    </row>
    <row r="1692" spans="1:27" ht="15" customHeight="1" x14ac:dyDescent="0.3">
      <c r="A1692" s="13">
        <f t="shared" si="229"/>
        <v>44824</v>
      </c>
      <c r="B1692" s="20">
        <v>25869.27</v>
      </c>
      <c r="C1692" s="23">
        <f t="shared" si="216"/>
        <v>1.1000000000000001</v>
      </c>
      <c r="D1692" s="2">
        <v>192.02369999999999</v>
      </c>
      <c r="E1692" s="17">
        <f t="shared" si="203"/>
        <v>1.1000000000000001</v>
      </c>
      <c r="F1692" s="18">
        <f t="shared" si="204"/>
        <v>0</v>
      </c>
      <c r="G1692" s="21">
        <f t="shared" si="214"/>
        <v>4.9417066823160723E-3</v>
      </c>
      <c r="H1692" s="19">
        <f t="shared" si="205"/>
        <v>7.813524322296457E-2</v>
      </c>
      <c r="S1692" s="2">
        <f t="shared" si="217"/>
        <v>5.3665631459994942E-3</v>
      </c>
      <c r="T1692" s="2">
        <f t="shared" si="218"/>
        <v>4.9415936665264558E-3</v>
      </c>
      <c r="V1692" s="2">
        <f t="shared" si="219"/>
        <v>1.0337519570364575E-2</v>
      </c>
      <c r="X1692" s="18">
        <f t="shared" si="220"/>
        <v>8.485281374238568E-2</v>
      </c>
      <c r="Y1692" s="18">
        <f t="shared" si="221"/>
        <v>7.8133456286430814E-2</v>
      </c>
      <c r="Z1692" s="20">
        <f t="shared" si="222"/>
        <v>7.813524322296457E-2</v>
      </c>
      <c r="AA1692" s="18">
        <f t="shared" si="223"/>
        <v>0.16345053599458659</v>
      </c>
    </row>
    <row r="1693" spans="1:27" ht="15" customHeight="1" x14ac:dyDescent="0.3">
      <c r="A1693" s="13">
        <f t="shared" si="229"/>
        <v>44825</v>
      </c>
      <c r="B1693" s="20">
        <v>25727.13</v>
      </c>
      <c r="C1693" s="23">
        <f t="shared" si="216"/>
        <v>-0.55000000000000004</v>
      </c>
      <c r="D1693" s="2">
        <v>190.96600000000001</v>
      </c>
      <c r="E1693" s="17">
        <f t="shared" si="203"/>
        <v>-0.55000000000000004</v>
      </c>
      <c r="F1693" s="18">
        <f t="shared" si="204"/>
        <v>0</v>
      </c>
      <c r="G1693" s="21">
        <f t="shared" si="214"/>
        <v>4.9417066823160723E-3</v>
      </c>
      <c r="H1693" s="19">
        <f t="shared" si="205"/>
        <v>7.813524322296457E-2</v>
      </c>
      <c r="S1693" s="2">
        <f t="shared" si="217"/>
        <v>5.2975953157099734E-3</v>
      </c>
      <c r="T1693" s="2">
        <f t="shared" si="218"/>
        <v>4.9415936665264558E-3</v>
      </c>
      <c r="V1693" s="2">
        <f t="shared" si="219"/>
        <v>1.0337519570364575E-2</v>
      </c>
      <c r="X1693" s="18">
        <f t="shared" si="220"/>
        <v>8.3762336597411502E-2</v>
      </c>
      <c r="Y1693" s="18">
        <f t="shared" si="221"/>
        <v>7.8133456286430814E-2</v>
      </c>
      <c r="Z1693" s="20">
        <f t="shared" si="222"/>
        <v>7.813524322296457E-2</v>
      </c>
      <c r="AA1693" s="18">
        <f t="shared" si="223"/>
        <v>0.16345053599458659</v>
      </c>
    </row>
    <row r="1694" spans="1:27" ht="15" customHeight="1" x14ac:dyDescent="0.3">
      <c r="A1694" s="13">
        <f t="shared" ref="A1694" si="231">+A1693+3</f>
        <v>44828</v>
      </c>
      <c r="B1694" s="20">
        <v>25598.6</v>
      </c>
      <c r="C1694" s="23">
        <f t="shared" si="216"/>
        <v>-0.5</v>
      </c>
      <c r="D1694" s="2">
        <v>190.01300000000001</v>
      </c>
      <c r="E1694" s="17">
        <f t="shared" si="203"/>
        <v>-0.5</v>
      </c>
      <c r="F1694" s="18">
        <f t="shared" si="204"/>
        <v>0</v>
      </c>
      <c r="G1694" s="21">
        <f t="shared" si="214"/>
        <v>4.9417066823160723E-3</v>
      </c>
      <c r="H1694" s="19">
        <f t="shared" si="205"/>
        <v>7.813524322296457E-2</v>
      </c>
      <c r="S1694" s="2">
        <f t="shared" si="217"/>
        <v>5.2975953157099734E-3</v>
      </c>
      <c r="T1694" s="2">
        <f t="shared" si="218"/>
        <v>4.9415936665264558E-3</v>
      </c>
      <c r="V1694" s="2">
        <f t="shared" si="219"/>
        <v>1.0337519570364575E-2</v>
      </c>
      <c r="X1694" s="18">
        <f t="shared" si="220"/>
        <v>8.3762336597411502E-2</v>
      </c>
      <c r="Y1694" s="18">
        <f t="shared" si="221"/>
        <v>7.8133456286430814E-2</v>
      </c>
      <c r="Z1694" s="20">
        <f t="shared" si="222"/>
        <v>7.813524322296457E-2</v>
      </c>
      <c r="AA1694" s="18">
        <f t="shared" si="223"/>
        <v>0.16345053599458659</v>
      </c>
    </row>
    <row r="1695" spans="1:27" ht="15" customHeight="1" x14ac:dyDescent="0.3">
      <c r="A1695" s="13">
        <f t="shared" si="229"/>
        <v>44829</v>
      </c>
      <c r="B1695" s="20">
        <v>25159.42</v>
      </c>
      <c r="C1695" s="23">
        <f t="shared" si="216"/>
        <v>-1.72</v>
      </c>
      <c r="D1695" s="2">
        <v>186.75550000000001</v>
      </c>
      <c r="E1695" s="17">
        <f t="shared" si="203"/>
        <v>-1.71</v>
      </c>
      <c r="F1695" s="18">
        <f t="shared" si="204"/>
        <v>1.0000000000000009E-2</v>
      </c>
      <c r="G1695" s="21">
        <f t="shared" si="214"/>
        <v>4.986595588398029E-3</v>
      </c>
      <c r="H1695" s="19">
        <f t="shared" si="205"/>
        <v>7.8844999147426403E-2</v>
      </c>
      <c r="S1695" s="2">
        <f t="shared" si="217"/>
        <v>5.3073290773687533E-3</v>
      </c>
      <c r="T1695" s="2">
        <f t="shared" si="218"/>
        <v>4.9865001579602192E-3</v>
      </c>
      <c r="V1695" s="2">
        <f t="shared" si="219"/>
        <v>1.0337519570364575E-2</v>
      </c>
      <c r="X1695" s="18">
        <f t="shared" si="220"/>
        <v>8.3916240882626322E-2</v>
      </c>
      <c r="Y1695" s="18">
        <f t="shared" si="221"/>
        <v>7.8843490259718471E-2</v>
      </c>
      <c r="Z1695" s="20">
        <f t="shared" si="222"/>
        <v>7.8844999147426403E-2</v>
      </c>
      <c r="AA1695" s="18">
        <f t="shared" si="223"/>
        <v>0.16345053599458659</v>
      </c>
    </row>
    <row r="1696" spans="1:27" ht="15" customHeight="1" x14ac:dyDescent="0.3">
      <c r="A1696" s="13">
        <f t="shared" si="229"/>
        <v>44830</v>
      </c>
      <c r="B1696" s="20">
        <v>24707.77</v>
      </c>
      <c r="C1696" s="23">
        <f t="shared" si="216"/>
        <v>-1.8</v>
      </c>
      <c r="D1696" s="2">
        <v>183.40469999999999</v>
      </c>
      <c r="E1696" s="17">
        <f t="shared" si="203"/>
        <v>-1.79</v>
      </c>
      <c r="F1696" s="18">
        <f t="shared" si="204"/>
        <v>1.0000000000000009E-2</v>
      </c>
      <c r="G1696" s="21">
        <f t="shared" si="214"/>
        <v>5.0307595056936468E-3</v>
      </c>
      <c r="H1696" s="19">
        <f t="shared" si="205"/>
        <v>7.9543291992673681E-2</v>
      </c>
      <c r="S1696" s="2">
        <f t="shared" si="217"/>
        <v>5.3073290773687542E-3</v>
      </c>
      <c r="T1696" s="2">
        <f t="shared" si="218"/>
        <v>5.0306800217033458E-3</v>
      </c>
      <c r="V1696" s="2">
        <f t="shared" si="219"/>
        <v>1.0341781582516651E-2</v>
      </c>
      <c r="X1696" s="18">
        <f t="shared" si="220"/>
        <v>8.3916240882626336E-2</v>
      </c>
      <c r="Y1696" s="18">
        <f t="shared" si="221"/>
        <v>7.9542035240439332E-2</v>
      </c>
      <c r="Z1696" s="20">
        <f t="shared" si="222"/>
        <v>7.9543291992673681E-2</v>
      </c>
      <c r="AA1696" s="18">
        <f t="shared" si="223"/>
        <v>0.16351792432366596</v>
      </c>
    </row>
    <row r="1697" spans="1:27" ht="15" customHeight="1" x14ac:dyDescent="0.3">
      <c r="A1697" s="13">
        <f>+A1696+1</f>
        <v>44831</v>
      </c>
      <c r="B1697" s="20">
        <v>24694.83</v>
      </c>
      <c r="C1697" s="23">
        <f t="shared" si="216"/>
        <v>-0.05</v>
      </c>
      <c r="D1697" s="2">
        <v>183.30889999999999</v>
      </c>
      <c r="E1697" s="17">
        <f t="shared" si="203"/>
        <v>-0.05</v>
      </c>
      <c r="F1697" s="18">
        <f t="shared" si="204"/>
        <v>0</v>
      </c>
      <c r="G1697" s="21">
        <f t="shared" si="214"/>
        <v>5.0307595056936468E-3</v>
      </c>
      <c r="H1697" s="19">
        <f t="shared" si="205"/>
        <v>7.9543291992673681E-2</v>
      </c>
      <c r="S1697" s="2">
        <f t="shared" si="217"/>
        <v>5.3073290773687542E-3</v>
      </c>
      <c r="T1697" s="2">
        <f t="shared" si="218"/>
        <v>5.0306800217033458E-3</v>
      </c>
      <c r="V1697" s="2">
        <f t="shared" si="219"/>
        <v>1.0341781582516651E-2</v>
      </c>
      <c r="X1697" s="18">
        <f t="shared" si="220"/>
        <v>8.3916240882626336E-2</v>
      </c>
      <c r="Y1697" s="18">
        <f t="shared" si="221"/>
        <v>7.9542035240439332E-2</v>
      </c>
      <c r="Z1697" s="20">
        <f t="shared" si="222"/>
        <v>7.9543291992673681E-2</v>
      </c>
      <c r="AA1697" s="18">
        <f t="shared" si="223"/>
        <v>0.16351792432366596</v>
      </c>
    </row>
    <row r="1698" spans="1:27" ht="15" customHeight="1" x14ac:dyDescent="0.3">
      <c r="A1698" s="13">
        <f t="shared" ref="A1698:A1700" si="232">+A1697+1</f>
        <v>44832</v>
      </c>
      <c r="B1698" s="20">
        <v>24478.82</v>
      </c>
      <c r="C1698" s="23">
        <f t="shared" si="216"/>
        <v>-0.87</v>
      </c>
      <c r="D1698" s="2">
        <v>181.70830000000001</v>
      </c>
      <c r="E1698" s="17">
        <f t="shared" si="203"/>
        <v>-0.87</v>
      </c>
      <c r="F1698" s="18">
        <f t="shared" si="204"/>
        <v>0</v>
      </c>
      <c r="G1698" s="21">
        <f t="shared" si="214"/>
        <v>5.0307595056936468E-3</v>
      </c>
      <c r="H1698" s="19">
        <f t="shared" si="205"/>
        <v>7.9543291992673681E-2</v>
      </c>
      <c r="S1698" s="2">
        <f t="shared" si="217"/>
        <v>5.3073290773687542E-3</v>
      </c>
      <c r="T1698" s="2">
        <f t="shared" si="218"/>
        <v>5.0306800217033458E-3</v>
      </c>
      <c r="V1698" s="2">
        <f t="shared" si="219"/>
        <v>1.0337519570364575E-2</v>
      </c>
      <c r="X1698" s="18">
        <f t="shared" si="220"/>
        <v>8.3916240882626336E-2</v>
      </c>
      <c r="Y1698" s="18">
        <f t="shared" si="221"/>
        <v>7.9542035240439332E-2</v>
      </c>
      <c r="Z1698" s="20">
        <f t="shared" si="222"/>
        <v>7.9543291992673681E-2</v>
      </c>
      <c r="AA1698" s="18">
        <f t="shared" si="223"/>
        <v>0.16345053599458659</v>
      </c>
    </row>
    <row r="1699" spans="1:27" ht="15" customHeight="1" x14ac:dyDescent="0.3">
      <c r="A1699" s="13">
        <f t="shared" si="232"/>
        <v>44833</v>
      </c>
      <c r="B1699" s="20">
        <v>24419.98</v>
      </c>
      <c r="C1699" s="23">
        <f t="shared" si="216"/>
        <v>-0.24</v>
      </c>
      <c r="D1699" s="2">
        <v>181.26400000000001</v>
      </c>
      <c r="E1699" s="17">
        <f t="shared" si="203"/>
        <v>-0.24</v>
      </c>
      <c r="F1699" s="18">
        <f t="shared" si="204"/>
        <v>0</v>
      </c>
      <c r="G1699" s="21">
        <f t="shared" si="214"/>
        <v>5.0307595056936468E-3</v>
      </c>
      <c r="H1699" s="19">
        <f t="shared" si="205"/>
        <v>7.9543291992673681E-2</v>
      </c>
      <c r="S1699" s="2">
        <f t="shared" si="217"/>
        <v>5.3073290773687542E-3</v>
      </c>
      <c r="T1699" s="2">
        <f t="shared" si="218"/>
        <v>5.0306800217033458E-3</v>
      </c>
      <c r="V1699" s="2">
        <f t="shared" si="219"/>
        <v>1.0337519570364575E-2</v>
      </c>
      <c r="X1699" s="18">
        <f t="shared" si="220"/>
        <v>8.3916240882626336E-2</v>
      </c>
      <c r="Y1699" s="18">
        <f t="shared" si="221"/>
        <v>7.9542035240439332E-2</v>
      </c>
      <c r="Z1699" s="20">
        <f t="shared" si="222"/>
        <v>7.9543291992673681E-2</v>
      </c>
      <c r="AA1699" s="18">
        <f t="shared" si="223"/>
        <v>0.16345053599458659</v>
      </c>
    </row>
    <row r="1700" spans="1:27" ht="15" customHeight="1" x14ac:dyDescent="0.3">
      <c r="A1700" s="13">
        <f t="shared" si="232"/>
        <v>44834</v>
      </c>
      <c r="B1700" s="20">
        <v>24821.08</v>
      </c>
      <c r="C1700" s="23">
        <f t="shared" si="216"/>
        <v>1.64</v>
      </c>
      <c r="D1700" s="2">
        <v>184.26750000000001</v>
      </c>
      <c r="E1700" s="17">
        <f t="shared" si="203"/>
        <v>1.66</v>
      </c>
      <c r="F1700" s="18">
        <f t="shared" si="204"/>
        <v>2.0000000000000018E-2</v>
      </c>
      <c r="G1700" s="21">
        <f t="shared" si="214"/>
        <v>5.1955051850853451E-3</v>
      </c>
      <c r="H1700" s="19">
        <f t="shared" si="205"/>
        <v>8.2148149900421838E-2</v>
      </c>
      <c r="S1700" s="2">
        <f t="shared" si="217"/>
        <v>5.5334758370042302E-3</v>
      </c>
      <c r="T1700" s="2">
        <f t="shared" si="218"/>
        <v>5.1954536641419663E-3</v>
      </c>
      <c r="V1700" s="2">
        <f t="shared" si="219"/>
        <v>1.0338841903796778E-2</v>
      </c>
      <c r="X1700" s="18">
        <f t="shared" si="220"/>
        <v>8.7491935112200006E-2</v>
      </c>
      <c r="Y1700" s="18">
        <f t="shared" si="221"/>
        <v>8.2147335282780454E-2</v>
      </c>
      <c r="Z1700" s="20">
        <f t="shared" si="222"/>
        <v>8.2148149900421838E-2</v>
      </c>
      <c r="AA1700" s="18">
        <f t="shared" si="223"/>
        <v>0.16347144392194635</v>
      </c>
    </row>
    <row r="1701" spans="1:27" ht="15" customHeight="1" x14ac:dyDescent="0.3">
      <c r="A1701" s="13">
        <f>A1700+3</f>
        <v>44837</v>
      </c>
      <c r="B1701" s="20">
        <v>24520.52</v>
      </c>
      <c r="C1701" s="23">
        <f t="shared" si="216"/>
        <v>-1.21</v>
      </c>
      <c r="D1701" s="2">
        <v>182.16030000000001</v>
      </c>
      <c r="E1701" s="17">
        <f t="shared" si="203"/>
        <v>-1.1399999999999999</v>
      </c>
      <c r="F1701" s="18">
        <f t="shared" si="204"/>
        <v>7.0000000000000062E-2</v>
      </c>
      <c r="G1701" s="21">
        <f t="shared" si="214"/>
        <v>6.8525201773115855E-3</v>
      </c>
      <c r="H1701" s="19">
        <f t="shared" si="205"/>
        <v>0.10834785736282744</v>
      </c>
      <c r="S1701" s="2">
        <f t="shared" si="217"/>
        <v>8.3666002653407599E-3</v>
      </c>
      <c r="T1701" s="2">
        <f t="shared" si="218"/>
        <v>6.8525182483030632E-3</v>
      </c>
      <c r="V1701" s="2">
        <f t="shared" si="219"/>
        <v>1.0527723807499924E-2</v>
      </c>
      <c r="X1701" s="18">
        <f t="shared" si="220"/>
        <v>0.1322875655532296</v>
      </c>
      <c r="Y1701" s="18">
        <f t="shared" si="221"/>
        <v>0.10834782686252466</v>
      </c>
      <c r="Z1701" s="20">
        <f t="shared" si="222"/>
        <v>0.10834785736282744</v>
      </c>
      <c r="AA1701" s="18">
        <f t="shared" si="223"/>
        <v>0.16645792904439899</v>
      </c>
    </row>
    <row r="1702" spans="1:27" ht="15" customHeight="1" x14ac:dyDescent="0.3">
      <c r="A1702" s="13">
        <f t="shared" ref="A1702" si="233">A1701+1</f>
        <v>44838</v>
      </c>
      <c r="B1702" s="20">
        <v>25082.39</v>
      </c>
      <c r="C1702" s="23">
        <f t="shared" si="216"/>
        <v>2.29</v>
      </c>
      <c r="D1702" s="2">
        <v>186.3021</v>
      </c>
      <c r="E1702" s="17">
        <f t="shared" si="203"/>
        <v>2.27</v>
      </c>
      <c r="F1702" s="18">
        <f t="shared" si="204"/>
        <v>-2.0000000000000018E-2</v>
      </c>
      <c r="G1702" s="21">
        <f t="shared" si="214"/>
        <v>6.9682764053330022E-3</v>
      </c>
      <c r="H1702" s="19">
        <f t="shared" si="205"/>
        <v>0.11017812403231486</v>
      </c>
      <c r="X1702" s="18"/>
      <c r="Y1702" s="18"/>
      <c r="Z1702" s="20"/>
      <c r="AA1702" s="18"/>
    </row>
    <row r="1703" spans="1:27" ht="15" customHeight="1" x14ac:dyDescent="0.3">
      <c r="A1703" s="13">
        <f>+A1702+2</f>
        <v>44840</v>
      </c>
      <c r="B1703" s="360">
        <v>25165.85</v>
      </c>
      <c r="C1703" s="23">
        <f t="shared" si="216"/>
        <v>0.33</v>
      </c>
      <c r="D1703" s="2">
        <v>186.91390000000001</v>
      </c>
      <c r="E1703" s="17">
        <f t="shared" si="203"/>
        <v>0.33</v>
      </c>
      <c r="F1703" s="18">
        <f t="shared" si="204"/>
        <v>0</v>
      </c>
      <c r="G1703" s="21">
        <f t="shared" ref="G1703:G1714" si="234">+STDEV(F1456:F1703)</f>
        <v>6.9381067535195596E-3</v>
      </c>
      <c r="H1703" s="19">
        <f t="shared" si="205"/>
        <v>0.10970109995259131</v>
      </c>
      <c r="X1703" s="18"/>
      <c r="Y1703" s="18"/>
      <c r="Z1703" s="20"/>
      <c r="AA1703" s="18"/>
    </row>
    <row r="1704" spans="1:27" ht="15" customHeight="1" x14ac:dyDescent="0.3">
      <c r="A1704" s="13">
        <f t="shared" ref="A1704" si="235">A1703+1</f>
        <v>44841</v>
      </c>
      <c r="B1704" s="360">
        <v>25140.99</v>
      </c>
      <c r="C1704" s="23">
        <f t="shared" si="216"/>
        <v>-0.1</v>
      </c>
      <c r="D1704" s="2">
        <v>186.72880000000001</v>
      </c>
      <c r="E1704" s="17">
        <f t="shared" si="203"/>
        <v>-0.1</v>
      </c>
      <c r="F1704" s="18">
        <f t="shared" si="204"/>
        <v>0</v>
      </c>
      <c r="G1704" s="21">
        <f>+STDEV(F1457:F1704)</f>
        <v>6.9381067535195596E-3</v>
      </c>
      <c r="H1704" s="19">
        <f t="shared" si="205"/>
        <v>0.10970109995259131</v>
      </c>
      <c r="X1704" s="18"/>
      <c r="Y1704" s="18"/>
      <c r="Z1704" s="20"/>
      <c r="AA1704" s="18"/>
    </row>
    <row r="1705" spans="1:27" ht="15" customHeight="1" x14ac:dyDescent="0.3">
      <c r="A1705" s="13">
        <f>A1704+3</f>
        <v>44844</v>
      </c>
      <c r="B1705" s="360">
        <v>25034.02</v>
      </c>
      <c r="C1705" s="23">
        <f t="shared" si="216"/>
        <v>-0.43</v>
      </c>
      <c r="D1705" s="2">
        <v>185.9341</v>
      </c>
      <c r="E1705" s="17">
        <f t="shared" si="203"/>
        <v>-0.43</v>
      </c>
      <c r="F1705" s="18">
        <f t="shared" si="204"/>
        <v>0</v>
      </c>
      <c r="G1705" s="21">
        <f t="shared" si="234"/>
        <v>6.9381067535195596E-3</v>
      </c>
      <c r="H1705" s="19">
        <f t="shared" si="205"/>
        <v>0.10970109995259131</v>
      </c>
      <c r="X1705" s="18"/>
      <c r="Y1705" s="18"/>
      <c r="Z1705" s="20"/>
      <c r="AA1705" s="18"/>
    </row>
    <row r="1706" spans="1:27" ht="15" customHeight="1" x14ac:dyDescent="0.3">
      <c r="A1706" s="13">
        <f>+A1705+1</f>
        <v>44845</v>
      </c>
      <c r="B1706" s="20">
        <v>24660.2</v>
      </c>
      <c r="C1706" s="23">
        <f t="shared" si="216"/>
        <v>-1.49</v>
      </c>
      <c r="D1706" s="2">
        <v>183.1566</v>
      </c>
      <c r="E1706" s="17">
        <f t="shared" si="203"/>
        <v>-1.49</v>
      </c>
      <c r="F1706" s="18">
        <f t="shared" si="204"/>
        <v>0</v>
      </c>
      <c r="G1706" s="21">
        <f t="shared" si="234"/>
        <v>6.9381067535195596E-3</v>
      </c>
      <c r="H1706" s="19">
        <f t="shared" si="205"/>
        <v>0.10970109995259131</v>
      </c>
      <c r="X1706" s="18"/>
      <c r="Y1706" s="18"/>
      <c r="Z1706" s="20"/>
      <c r="AA1706" s="18"/>
    </row>
    <row r="1707" spans="1:27" ht="15" customHeight="1" x14ac:dyDescent="0.3">
      <c r="A1707" s="13">
        <f t="shared" si="229"/>
        <v>44846</v>
      </c>
      <c r="B1707" s="20">
        <v>24863.58</v>
      </c>
      <c r="C1707" s="23">
        <f t="shared" si="216"/>
        <v>0.82</v>
      </c>
      <c r="D1707" s="2">
        <v>184.66630000000001</v>
      </c>
      <c r="E1707" s="17">
        <f t="shared" si="203"/>
        <v>0.82</v>
      </c>
      <c r="F1707" s="18">
        <f t="shared" si="204"/>
        <v>0</v>
      </c>
      <c r="G1707" s="21">
        <f t="shared" si="234"/>
        <v>6.9381067535195596E-3</v>
      </c>
      <c r="H1707" s="19">
        <f t="shared" si="205"/>
        <v>0.10970109995259131</v>
      </c>
      <c r="X1707" s="18"/>
      <c r="Y1707" s="18"/>
      <c r="Z1707" s="20"/>
      <c r="AA1707" s="18"/>
    </row>
    <row r="1708" spans="1:27" ht="15" customHeight="1" x14ac:dyDescent="0.3">
      <c r="A1708" s="13">
        <f t="shared" si="229"/>
        <v>44847</v>
      </c>
      <c r="B1708" s="20">
        <v>24704.95</v>
      </c>
      <c r="C1708" s="23">
        <f t="shared" si="216"/>
        <v>-0.64</v>
      </c>
      <c r="D1708" s="2">
        <v>183.48830000000001</v>
      </c>
      <c r="E1708" s="17">
        <f t="shared" si="203"/>
        <v>-0.64</v>
      </c>
      <c r="F1708" s="18">
        <f t="shared" si="204"/>
        <v>0</v>
      </c>
      <c r="G1708" s="21">
        <f t="shared" si="234"/>
        <v>6.9381067535195596E-3</v>
      </c>
      <c r="H1708" s="19">
        <f t="shared" si="205"/>
        <v>0.10970109995259131</v>
      </c>
      <c r="X1708" s="18"/>
      <c r="Y1708" s="18"/>
      <c r="Z1708" s="20"/>
      <c r="AA1708" s="18"/>
    </row>
    <row r="1709" spans="1:27" ht="15" customHeight="1" x14ac:dyDescent="0.3">
      <c r="A1709" s="13">
        <f>+A1708+1</f>
        <v>44848</v>
      </c>
      <c r="B1709" s="20">
        <v>24953.75</v>
      </c>
      <c r="C1709" s="23">
        <f t="shared" si="216"/>
        <v>1.01</v>
      </c>
      <c r="D1709" s="2">
        <v>185.3364</v>
      </c>
      <c r="E1709" s="17">
        <f t="shared" si="203"/>
        <v>1.01</v>
      </c>
      <c r="F1709" s="18">
        <f t="shared" si="204"/>
        <v>0</v>
      </c>
      <c r="G1709" s="21">
        <f t="shared" si="234"/>
        <v>6.9381067535195596E-3</v>
      </c>
      <c r="H1709" s="19">
        <f t="shared" si="205"/>
        <v>0.10970109995259131</v>
      </c>
      <c r="X1709" s="18"/>
      <c r="Y1709" s="18"/>
      <c r="Z1709" s="20"/>
      <c r="AA1709" s="18"/>
    </row>
    <row r="1710" spans="1:27" ht="15" customHeight="1" x14ac:dyDescent="0.3">
      <c r="A1710" s="13">
        <f>+A1709+3</f>
        <v>44851</v>
      </c>
      <c r="B1710" s="20">
        <v>25139.55</v>
      </c>
      <c r="C1710" s="23">
        <f t="shared" si="216"/>
        <v>0.74</v>
      </c>
      <c r="D1710" s="2">
        <v>186.7139</v>
      </c>
      <c r="E1710" s="17">
        <f t="shared" si="203"/>
        <v>0.74</v>
      </c>
      <c r="F1710" s="18">
        <f t="shared" si="204"/>
        <v>0</v>
      </c>
      <c r="G1710" s="21">
        <f t="shared" si="234"/>
        <v>6.9381067535195596E-3</v>
      </c>
      <c r="H1710" s="19">
        <f t="shared" si="205"/>
        <v>0.10970109995259131</v>
      </c>
      <c r="X1710" s="18"/>
      <c r="Y1710" s="18"/>
      <c r="Z1710" s="20"/>
      <c r="AA1710" s="18"/>
    </row>
    <row r="1711" spans="1:27" ht="15" customHeight="1" x14ac:dyDescent="0.3">
      <c r="A1711" s="13">
        <f t="shared" si="229"/>
        <v>44852</v>
      </c>
      <c r="B1711" s="20">
        <v>25393.89</v>
      </c>
      <c r="C1711" s="23">
        <f t="shared" si="216"/>
        <v>1.01</v>
      </c>
      <c r="D1711" s="2">
        <v>188.6001</v>
      </c>
      <c r="E1711" s="17">
        <f t="shared" si="203"/>
        <v>1.01</v>
      </c>
      <c r="F1711" s="18">
        <f t="shared" si="204"/>
        <v>0</v>
      </c>
      <c r="G1711" s="21">
        <f t="shared" si="234"/>
        <v>6.9099319433645898E-3</v>
      </c>
      <c r="H1711" s="19">
        <f t="shared" si="205"/>
        <v>0.10925561708892859</v>
      </c>
      <c r="X1711" s="18"/>
      <c r="Y1711" s="18"/>
      <c r="Z1711" s="20"/>
      <c r="AA1711" s="18"/>
    </row>
    <row r="1712" spans="1:27" ht="15" customHeight="1" x14ac:dyDescent="0.3">
      <c r="A1712" s="13">
        <f>+A1711+1</f>
        <v>44853</v>
      </c>
      <c r="B1712" s="20">
        <v>25434.1</v>
      </c>
      <c r="C1712" s="23">
        <f t="shared" si="216"/>
        <v>0.16</v>
      </c>
      <c r="D1712" s="2">
        <v>188.89619999999999</v>
      </c>
      <c r="E1712" s="17">
        <f t="shared" si="203"/>
        <v>0.16</v>
      </c>
      <c r="F1712" s="18">
        <f t="shared" si="204"/>
        <v>0</v>
      </c>
      <c r="G1712" s="21">
        <f t="shared" si="234"/>
        <v>6.8795064302639795E-3</v>
      </c>
      <c r="H1712" s="19">
        <f t="shared" si="205"/>
        <v>0.10877454748704248</v>
      </c>
      <c r="X1712" s="18"/>
      <c r="Y1712" s="18"/>
      <c r="Z1712" s="20"/>
      <c r="AA1712" s="18"/>
    </row>
    <row r="1713" spans="1:27" ht="15" customHeight="1" x14ac:dyDescent="0.3">
      <c r="A1713" s="13">
        <f t="shared" si="229"/>
        <v>44854</v>
      </c>
      <c r="B1713" s="20">
        <v>25509.14</v>
      </c>
      <c r="C1713" s="23">
        <f t="shared" si="216"/>
        <v>0.3</v>
      </c>
      <c r="D1713" s="2">
        <v>189.45310000000001</v>
      </c>
      <c r="E1713" s="17">
        <f t="shared" si="203"/>
        <v>0.28999999999999998</v>
      </c>
      <c r="F1713" s="18">
        <f t="shared" si="204"/>
        <v>-1.0000000000000009E-2</v>
      </c>
      <c r="G1713" s="21">
        <f t="shared" si="234"/>
        <v>6.907569007911521E-3</v>
      </c>
      <c r="H1713" s="19">
        <f t="shared" si="205"/>
        <v>0.10921825579895028</v>
      </c>
      <c r="X1713" s="18"/>
      <c r="Y1713" s="18"/>
      <c r="Z1713" s="20"/>
      <c r="AA1713" s="18"/>
    </row>
    <row r="1714" spans="1:27" ht="15" customHeight="1" x14ac:dyDescent="0.3">
      <c r="A1714" s="13">
        <f t="shared" si="229"/>
        <v>44855</v>
      </c>
      <c r="B1714" s="20">
        <v>25527.09</v>
      </c>
      <c r="C1714" s="23">
        <f t="shared" si="216"/>
        <v>7.0000000000000007E-2</v>
      </c>
      <c r="D1714" s="2">
        <v>189.58439999999999</v>
      </c>
      <c r="E1714" s="17">
        <f t="shared" si="203"/>
        <v>7.0000000000000007E-2</v>
      </c>
      <c r="F1714" s="18">
        <f t="shared" si="204"/>
        <v>0</v>
      </c>
      <c r="G1714" s="21">
        <f t="shared" si="234"/>
        <v>6.907569007911521E-3</v>
      </c>
      <c r="H1714" s="19">
        <f t="shared" si="205"/>
        <v>0.10921825579895028</v>
      </c>
      <c r="X1714" s="18"/>
      <c r="Y1714" s="18"/>
      <c r="Z1714" s="20"/>
      <c r="AA1714" s="18"/>
    </row>
    <row r="1715" spans="1:27" ht="15" customHeight="1" x14ac:dyDescent="0.3">
      <c r="A1715" s="13">
        <f>A1714+4</f>
        <v>44859</v>
      </c>
      <c r="B1715" s="20">
        <v>25643.34</v>
      </c>
      <c r="C1715" s="23">
        <f t="shared" ref="C1715:C1720" si="236">ROUND(((B1715-B1714)/B1714)*100,2)</f>
        <v>0.46</v>
      </c>
      <c r="D1715" s="2">
        <v>190.446</v>
      </c>
      <c r="E1715" s="17">
        <f t="shared" ref="E1715:E1720" si="237">ROUND(((D1715-D1714)/D1714)*100,2)</f>
        <v>0.45</v>
      </c>
      <c r="F1715" s="18">
        <f t="shared" ref="F1715:F1720" si="238">E1715-C1715</f>
        <v>-1.0000000000000009E-2</v>
      </c>
      <c r="G1715" s="21">
        <f t="shared" ref="G1715:G1720" si="239">+STDEV(F1468:F1715)</f>
        <v>6.9352826537776397E-3</v>
      </c>
      <c r="H1715" s="19">
        <f t="shared" ref="H1715:H1720" si="240">+G1715*(SQRT(250))</f>
        <v>0.10965644701497151</v>
      </c>
      <c r="X1715" s="18"/>
      <c r="Y1715" s="18"/>
      <c r="Z1715" s="20"/>
      <c r="AA1715" s="18"/>
    </row>
    <row r="1716" spans="1:27" ht="15" customHeight="1" x14ac:dyDescent="0.3">
      <c r="A1716" s="13">
        <f>A1715+2</f>
        <v>44861</v>
      </c>
      <c r="B1716" s="20">
        <v>25780.23</v>
      </c>
      <c r="C1716" s="23">
        <f t="shared" si="236"/>
        <v>0.53</v>
      </c>
      <c r="D1716" s="2">
        <v>191.46090000000001</v>
      </c>
      <c r="E1716" s="17">
        <f t="shared" si="237"/>
        <v>0.53</v>
      </c>
      <c r="F1716" s="18">
        <f t="shared" si="238"/>
        <v>0</v>
      </c>
      <c r="G1716" s="21">
        <f t="shared" si="239"/>
        <v>6.9352826537776397E-3</v>
      </c>
      <c r="H1716" s="19">
        <f t="shared" si="240"/>
        <v>0.10965644701497151</v>
      </c>
      <c r="X1716" s="18"/>
      <c r="Y1716" s="18"/>
      <c r="Z1716" s="20"/>
      <c r="AA1716" s="18"/>
    </row>
    <row r="1717" spans="1:27" ht="15" customHeight="1" x14ac:dyDescent="0.3">
      <c r="A1717" s="13">
        <f t="shared" si="229"/>
        <v>44862</v>
      </c>
      <c r="B1717" s="20">
        <v>25852.720000000001</v>
      </c>
      <c r="C1717" s="23">
        <f t="shared" si="236"/>
        <v>0.28000000000000003</v>
      </c>
      <c r="D1717" s="2">
        <v>191.9983</v>
      </c>
      <c r="E1717" s="17">
        <f t="shared" si="237"/>
        <v>0.28000000000000003</v>
      </c>
      <c r="F1717" s="18">
        <f t="shared" si="238"/>
        <v>0</v>
      </c>
      <c r="G1717" s="21">
        <f t="shared" si="239"/>
        <v>6.9352826537776397E-3</v>
      </c>
      <c r="H1717" s="19">
        <f t="shared" si="240"/>
        <v>0.10965644701497151</v>
      </c>
    </row>
    <row r="1718" spans="1:27" ht="15" customHeight="1" x14ac:dyDescent="0.3">
      <c r="A1718" s="13">
        <f>A1717+3</f>
        <v>44865</v>
      </c>
      <c r="B1718" s="20">
        <v>26182.36</v>
      </c>
      <c r="C1718" s="23">
        <f t="shared" si="236"/>
        <v>1.28</v>
      </c>
      <c r="D1718" s="2">
        <v>194.44280000000001</v>
      </c>
      <c r="E1718" s="17">
        <f t="shared" si="237"/>
        <v>1.27</v>
      </c>
      <c r="F1718" s="18">
        <f t="shared" si="238"/>
        <v>-1.0000000000000009E-2</v>
      </c>
      <c r="G1718" s="21">
        <f t="shared" si="239"/>
        <v>6.9626515344537549E-3</v>
      </c>
      <c r="H1718" s="19">
        <f t="shared" si="240"/>
        <v>0.11008918701470098</v>
      </c>
    </row>
    <row r="1719" spans="1:27" ht="15" customHeight="1" x14ac:dyDescent="0.3">
      <c r="A1719" s="13">
        <f t="shared" si="229"/>
        <v>44866</v>
      </c>
      <c r="B1719" s="20">
        <v>26380.97</v>
      </c>
      <c r="C1719" s="23">
        <f t="shared" si="236"/>
        <v>0.76</v>
      </c>
      <c r="D1719" s="2">
        <v>195.91739999999999</v>
      </c>
      <c r="E1719" s="17">
        <f t="shared" si="237"/>
        <v>0.76</v>
      </c>
      <c r="F1719" s="18">
        <f t="shared" si="238"/>
        <v>0</v>
      </c>
      <c r="G1719" s="21">
        <f t="shared" si="239"/>
        <v>6.9626515344537549E-3</v>
      </c>
      <c r="H1719" s="19">
        <f t="shared" si="240"/>
        <v>0.11008918701470098</v>
      </c>
    </row>
    <row r="1720" spans="1:27" ht="15" customHeight="1" x14ac:dyDescent="0.3">
      <c r="A1720" s="13">
        <f t="shared" si="229"/>
        <v>44867</v>
      </c>
      <c r="B1720" s="20">
        <v>26290.01</v>
      </c>
      <c r="C1720" s="23">
        <f t="shared" si="236"/>
        <v>-0.34</v>
      </c>
      <c r="D1720" s="2">
        <v>195.24100000000001</v>
      </c>
      <c r="E1720" s="17">
        <f t="shared" si="237"/>
        <v>-0.35</v>
      </c>
      <c r="F1720" s="18">
        <f t="shared" si="238"/>
        <v>-9.9999999999999534E-3</v>
      </c>
      <c r="G1720" s="21">
        <f t="shared" si="239"/>
        <v>6.9896796998422175E-3</v>
      </c>
      <c r="H1720" s="19">
        <f t="shared" si="240"/>
        <v>0.11051653983271734</v>
      </c>
    </row>
    <row r="1721" spans="1:27" ht="15" customHeight="1" x14ac:dyDescent="0.3">
      <c r="A1721" s="13">
        <f t="shared" si="229"/>
        <v>44868</v>
      </c>
      <c r="B1721" s="20">
        <v>26246.23</v>
      </c>
      <c r="C1721" s="23">
        <f t="shared" ref="C1721:C1722" si="241">ROUND(((B1721-B1720)/B1720)*100,2)</f>
        <v>-0.17</v>
      </c>
      <c r="D1721" s="2">
        <v>194.9151</v>
      </c>
      <c r="E1721" s="17">
        <f t="shared" ref="E1721:E1722" si="242">ROUND(((D1721-D1720)/D1720)*100,2)</f>
        <v>-0.17</v>
      </c>
      <c r="F1721" s="18">
        <f t="shared" ref="F1721:F1722" si="243">E1721-C1721</f>
        <v>0</v>
      </c>
      <c r="G1721" s="21">
        <f t="shared" ref="G1721:G1722" si="244">+STDEV(F1474:F1721)</f>
        <v>6.9896796998422175E-3</v>
      </c>
      <c r="H1721" s="19">
        <f t="shared" ref="H1721:H1722" si="245">+G1721*(SQRT(250))</f>
        <v>0.11051653983271734</v>
      </c>
    </row>
    <row r="1722" spans="1:27" ht="15" customHeight="1" x14ac:dyDescent="0.3">
      <c r="A1722" s="13">
        <f t="shared" si="229"/>
        <v>44869</v>
      </c>
      <c r="B1722" s="20">
        <v>26339.9</v>
      </c>
      <c r="C1722" s="23">
        <f t="shared" si="241"/>
        <v>0.36</v>
      </c>
      <c r="D1722" s="2">
        <v>195.60740000000001</v>
      </c>
      <c r="E1722" s="17">
        <f t="shared" si="242"/>
        <v>0.36</v>
      </c>
      <c r="F1722" s="18">
        <f t="shared" si="243"/>
        <v>0</v>
      </c>
      <c r="G1722" s="21">
        <f t="shared" si="244"/>
        <v>6.9896796998422175E-3</v>
      </c>
      <c r="H1722" s="19">
        <f t="shared" si="245"/>
        <v>0.11051653983271734</v>
      </c>
    </row>
    <row r="1723" spans="1:27" ht="15" customHeight="1" x14ac:dyDescent="0.3">
      <c r="A1723" s="13">
        <f>A1722+3</f>
        <v>44872</v>
      </c>
      <c r="B1723" s="20">
        <v>26464.44</v>
      </c>
      <c r="C1723" s="23">
        <f t="shared" ref="C1723:C1727" si="246">ROUND(((B1723-B1722)/B1722)*100,2)</f>
        <v>0.47</v>
      </c>
      <c r="D1723" s="2">
        <v>196.52860000000001</v>
      </c>
      <c r="E1723" s="17">
        <f t="shared" ref="E1723:E1727" si="247">ROUND(((D1723-D1722)/D1722)*100,2)</f>
        <v>0.47</v>
      </c>
      <c r="F1723" s="18">
        <f t="shared" ref="F1723:F1727" si="248">E1723-C1723</f>
        <v>0</v>
      </c>
      <c r="G1723" s="21">
        <f t="shared" ref="G1723:G1724" si="249">+STDEV(F1476:F1723)</f>
        <v>6.9896796998422175E-3</v>
      </c>
      <c r="H1723" s="19">
        <f t="shared" ref="H1723:H1727" si="250">+G1723*(SQRT(250))</f>
        <v>0.11051653983271734</v>
      </c>
    </row>
    <row r="1724" spans="1:27" ht="15" customHeight="1" x14ac:dyDescent="0.3">
      <c r="A1724" s="13">
        <f>A1723+2</f>
        <v>44874</v>
      </c>
      <c r="B1724" s="20">
        <v>26401.58</v>
      </c>
      <c r="C1724" s="23">
        <f t="shared" si="246"/>
        <v>-0.24</v>
      </c>
      <c r="D1724" s="2">
        <v>196.0592</v>
      </c>
      <c r="E1724" s="17">
        <f t="shared" si="247"/>
        <v>-0.24</v>
      </c>
      <c r="F1724" s="18">
        <f t="shared" si="248"/>
        <v>0</v>
      </c>
      <c r="G1724" s="21">
        <f t="shared" si="249"/>
        <v>6.9896796998422175E-3</v>
      </c>
      <c r="H1724" s="19">
        <f t="shared" si="250"/>
        <v>0.11051653983271734</v>
      </c>
    </row>
    <row r="1725" spans="1:27" ht="15" customHeight="1" x14ac:dyDescent="0.3">
      <c r="A1725" s="13">
        <f>A1724+1</f>
        <v>44875</v>
      </c>
      <c r="B1725" s="20">
        <v>26214.31</v>
      </c>
      <c r="C1725" s="23">
        <f t="shared" ref="C1725" si="251">ROUND(((B1725-B1724)/B1724)*100,2)</f>
        <v>-0.71</v>
      </c>
      <c r="D1725" s="2">
        <v>194.67099999999999</v>
      </c>
      <c r="E1725" s="17">
        <f t="shared" ref="E1725" si="252">ROUND(((D1725-D1724)/D1724)*100,2)</f>
        <v>-0.71</v>
      </c>
      <c r="F1725" s="18">
        <f t="shared" ref="F1725" si="253">E1725-C1725</f>
        <v>0</v>
      </c>
      <c r="G1725" s="21">
        <f t="shared" ref="G1725" si="254">+STDEV(F1478:F1725)</f>
        <v>6.9896796998422175E-3</v>
      </c>
      <c r="H1725" s="19">
        <f t="shared" ref="H1725" si="255">+G1725*(SQRT(250))</f>
        <v>0.11051653983271734</v>
      </c>
    </row>
    <row r="1726" spans="1:27" ht="15" customHeight="1" x14ac:dyDescent="0.3">
      <c r="A1726" s="13">
        <f>A1725+1</f>
        <v>44876</v>
      </c>
      <c r="B1726" s="20">
        <v>26681.759999999998</v>
      </c>
      <c r="C1726" s="23">
        <f t="shared" si="246"/>
        <v>1.78</v>
      </c>
      <c r="D1726" s="2">
        <v>198.13919999999999</v>
      </c>
      <c r="E1726" s="17">
        <f t="shared" si="247"/>
        <v>1.78</v>
      </c>
      <c r="F1726" s="18">
        <f t="shared" si="248"/>
        <v>0</v>
      </c>
      <c r="G1726" s="21">
        <f>+STDEV(F1479:F1726)</f>
        <v>6.9896796998422175E-3</v>
      </c>
      <c r="H1726" s="19">
        <f t="shared" si="250"/>
        <v>0.11051653983271734</v>
      </c>
    </row>
    <row r="1727" spans="1:27" ht="15" customHeight="1" x14ac:dyDescent="0.3">
      <c r="A1727" s="13">
        <f>A1726+3</f>
        <v>44879</v>
      </c>
      <c r="B1727" s="20">
        <v>26651.93</v>
      </c>
      <c r="C1727" s="23">
        <f t="shared" si="246"/>
        <v>-0.11</v>
      </c>
      <c r="D1727" s="2">
        <v>197.9186</v>
      </c>
      <c r="E1727" s="17">
        <f t="shared" si="247"/>
        <v>-0.11</v>
      </c>
      <c r="F1727" s="18">
        <f t="shared" si="248"/>
        <v>0</v>
      </c>
      <c r="G1727" s="21">
        <f>+STDEV(F1480:F1727)</f>
        <v>6.9896796998422175E-3</v>
      </c>
      <c r="H1727" s="19">
        <f t="shared" si="250"/>
        <v>0.11051653983271734</v>
      </c>
    </row>
    <row r="1728" spans="1:27" ht="15" customHeight="1" x14ac:dyDescent="0.3">
      <c r="A1728" s="13">
        <f t="shared" ref="A1728:A1741" si="256">A1727+1</f>
        <v>44880</v>
      </c>
      <c r="B1728" s="20">
        <v>26759.85</v>
      </c>
      <c r="C1728" s="23">
        <f t="shared" ref="C1728:C1729" si="257">ROUND(((B1728-B1727)/B1727)*100,2)</f>
        <v>0.4</v>
      </c>
      <c r="D1728" s="2">
        <v>198.7176</v>
      </c>
      <c r="E1728" s="17">
        <f t="shared" ref="E1728:E1729" si="258">ROUND(((D1728-D1727)/D1727)*100,2)</f>
        <v>0.4</v>
      </c>
      <c r="F1728" s="18">
        <f t="shared" ref="F1728:F1729" si="259">E1728-C1728</f>
        <v>0</v>
      </c>
      <c r="G1728" s="21">
        <f t="shared" ref="G1728:G1729" si="260">+STDEV(F1481:F1728)</f>
        <v>6.9896796998422175E-3</v>
      </c>
      <c r="H1728" s="19">
        <f t="shared" ref="H1728:H1729" si="261">+G1728*(SQRT(250))</f>
        <v>0.11051653983271734</v>
      </c>
    </row>
    <row r="1729" spans="1:8" ht="15" customHeight="1" x14ac:dyDescent="0.3">
      <c r="A1729" s="13">
        <f t="shared" si="256"/>
        <v>44881</v>
      </c>
      <c r="B1729" s="20">
        <v>26768.95</v>
      </c>
      <c r="C1729" s="23">
        <f t="shared" si="257"/>
        <v>0.03</v>
      </c>
      <c r="D1729" s="2">
        <v>198.78389999999999</v>
      </c>
      <c r="E1729" s="17">
        <f t="shared" si="258"/>
        <v>0.03</v>
      </c>
      <c r="F1729" s="18">
        <f t="shared" si="259"/>
        <v>0</v>
      </c>
      <c r="G1729" s="21">
        <f t="shared" si="260"/>
        <v>6.9896796998422175E-3</v>
      </c>
      <c r="H1729" s="19">
        <f t="shared" si="261"/>
        <v>0.11051653983271734</v>
      </c>
    </row>
    <row r="1730" spans="1:8" ht="15" customHeight="1" x14ac:dyDescent="0.3">
      <c r="A1730" s="13">
        <f t="shared" si="256"/>
        <v>44882</v>
      </c>
      <c r="B1730" s="20">
        <v>26673.32</v>
      </c>
      <c r="C1730" s="23">
        <f t="shared" ref="C1730:C1731" si="262">ROUND(((B1730-B1729)/B1729)*100,2)</f>
        <v>-0.36</v>
      </c>
      <c r="D1730" s="2">
        <v>198.0761</v>
      </c>
      <c r="E1730" s="17">
        <f t="shared" ref="E1730:E1731" si="263">ROUND(((D1730-D1729)/D1729)*100,2)</f>
        <v>-0.36</v>
      </c>
      <c r="F1730" s="18">
        <f t="shared" ref="F1730:F1731" si="264">E1730-C1730</f>
        <v>0</v>
      </c>
      <c r="G1730" s="21">
        <f t="shared" ref="G1730:G1731" si="265">+STDEV(F1483:F1730)</f>
        <v>6.9896796998422175E-3</v>
      </c>
      <c r="H1730" s="19">
        <f t="shared" ref="H1730:H1731" si="266">+G1730*(SQRT(250))</f>
        <v>0.11051653983271734</v>
      </c>
    </row>
    <row r="1731" spans="1:8" ht="15" customHeight="1" x14ac:dyDescent="0.3">
      <c r="A1731" s="13">
        <f t="shared" si="256"/>
        <v>44883</v>
      </c>
      <c r="B1731" s="20">
        <v>26620.61</v>
      </c>
      <c r="C1731" s="23">
        <f t="shared" si="262"/>
        <v>-0.2</v>
      </c>
      <c r="D1731" s="2">
        <v>197.6833</v>
      </c>
      <c r="E1731" s="17">
        <f t="shared" si="263"/>
        <v>-0.2</v>
      </c>
      <c r="F1731" s="18">
        <f t="shared" si="264"/>
        <v>0</v>
      </c>
      <c r="G1731" s="21">
        <f t="shared" si="265"/>
        <v>6.9896796998422175E-3</v>
      </c>
      <c r="H1731" s="19">
        <f t="shared" si="266"/>
        <v>0.11051653983271734</v>
      </c>
    </row>
    <row r="1732" spans="1:8" ht="15" customHeight="1" x14ac:dyDescent="0.3">
      <c r="A1732" s="13">
        <f>A1731+3</f>
        <v>44886</v>
      </c>
      <c r="B1732" s="20">
        <v>26405.9</v>
      </c>
      <c r="C1732" s="23">
        <f t="shared" ref="C1732" si="267">ROUND(((B1732-B1731)/B1731)*100,2)</f>
        <v>-0.81</v>
      </c>
      <c r="D1732" s="53">
        <v>196.09200000000001</v>
      </c>
      <c r="E1732" s="17">
        <f t="shared" ref="E1732" si="268">ROUND(((D1732-D1731)/D1731)*100,2)</f>
        <v>-0.8</v>
      </c>
      <c r="F1732" s="18">
        <f t="shared" ref="F1732" si="269">E1732-C1732</f>
        <v>1.0000000000000009E-2</v>
      </c>
      <c r="G1732" s="21">
        <f t="shared" ref="G1732" si="270">+STDEV(F1485:F1732)</f>
        <v>7.0205578830618235E-3</v>
      </c>
      <c r="H1732" s="19">
        <f t="shared" ref="H1732" si="271">+G1732*(SQRT(250))</f>
        <v>0.11100476677762706</v>
      </c>
    </row>
    <row r="1733" spans="1:8" ht="15" customHeight="1" x14ac:dyDescent="0.3">
      <c r="A1733" s="13">
        <f t="shared" si="256"/>
        <v>44887</v>
      </c>
      <c r="B1733" s="20">
        <v>26528.400000000001</v>
      </c>
      <c r="C1733" s="23">
        <f t="shared" ref="C1733:C1735" si="272">ROUND(((B1733-B1732)/B1732)*100,2)</f>
        <v>0.46</v>
      </c>
      <c r="D1733" s="2">
        <v>197.00139999999999</v>
      </c>
      <c r="E1733" s="17">
        <f t="shared" ref="E1733:E1735" si="273">ROUND(((D1733-D1732)/D1732)*100,2)</f>
        <v>0.46</v>
      </c>
      <c r="F1733" s="18">
        <f t="shared" ref="F1733:F1735" si="274">E1733-C1733</f>
        <v>0</v>
      </c>
      <c r="G1733" s="21">
        <f t="shared" ref="G1733:G1735" si="275">+STDEV(F1486:F1733)</f>
        <v>7.0205578830618235E-3</v>
      </c>
      <c r="H1733" s="19">
        <f t="shared" ref="H1733:H1735" si="276">+G1733*(SQRT(250))</f>
        <v>0.11100476677762706</v>
      </c>
    </row>
    <row r="1734" spans="1:8" ht="15" customHeight="1" x14ac:dyDescent="0.3">
      <c r="A1734" s="13">
        <f t="shared" si="256"/>
        <v>44888</v>
      </c>
      <c r="B1734" s="20">
        <v>26561.89</v>
      </c>
      <c r="C1734" s="23">
        <f t="shared" si="272"/>
        <v>0.13</v>
      </c>
      <c r="D1734" s="2">
        <v>197.24959999999999</v>
      </c>
      <c r="E1734" s="17">
        <f t="shared" si="273"/>
        <v>0.13</v>
      </c>
      <c r="F1734" s="18">
        <f t="shared" si="274"/>
        <v>0</v>
      </c>
      <c r="G1734" s="21">
        <f t="shared" si="275"/>
        <v>7.0205578830618235E-3</v>
      </c>
      <c r="H1734" s="19">
        <f t="shared" si="276"/>
        <v>0.11100476677762706</v>
      </c>
    </row>
    <row r="1735" spans="1:8" ht="15" customHeight="1" x14ac:dyDescent="0.3">
      <c r="A1735" s="13">
        <f t="shared" si="256"/>
        <v>44889</v>
      </c>
      <c r="B1735" s="20">
        <v>26877.24</v>
      </c>
      <c r="C1735" s="23">
        <f t="shared" si="272"/>
        <v>1.19</v>
      </c>
      <c r="D1735" s="2">
        <v>199.58330000000001</v>
      </c>
      <c r="E1735" s="17">
        <f t="shared" si="273"/>
        <v>1.18</v>
      </c>
      <c r="F1735" s="18">
        <f t="shared" si="274"/>
        <v>-1.0000000000000009E-2</v>
      </c>
      <c r="G1735" s="21">
        <f t="shared" si="275"/>
        <v>7.0473639685755315E-3</v>
      </c>
      <c r="H1735" s="19">
        <f t="shared" si="276"/>
        <v>0.11142860820450988</v>
      </c>
    </row>
    <row r="1736" spans="1:8" ht="15" customHeight="1" x14ac:dyDescent="0.3">
      <c r="A1736" s="13">
        <f t="shared" si="256"/>
        <v>44890</v>
      </c>
      <c r="B1736" s="20">
        <v>26918.89</v>
      </c>
      <c r="C1736" s="23">
        <f t="shared" ref="C1736" si="277">ROUND(((B1736-B1735)/B1735)*100,2)</f>
        <v>0.15</v>
      </c>
      <c r="D1736" s="2">
        <v>199.89359999999999</v>
      </c>
      <c r="E1736" s="17">
        <f t="shared" ref="E1736" si="278">ROUND(((D1736-D1735)/D1735)*100,2)</f>
        <v>0.16</v>
      </c>
      <c r="F1736" s="18">
        <f t="shared" ref="F1736" si="279">E1736-C1736</f>
        <v>1.0000000000000009E-2</v>
      </c>
      <c r="G1736" s="21">
        <f t="shared" ref="G1736" si="280">+STDEV(F1489:F1736)</f>
        <v>7.0779905049817484E-3</v>
      </c>
      <c r="H1736" s="19">
        <f t="shared" ref="H1736" si="281">+G1736*(SQRT(250))</f>
        <v>0.11191285626393845</v>
      </c>
    </row>
    <row r="1737" spans="1:8" ht="15" customHeight="1" x14ac:dyDescent="0.3">
      <c r="A1737" s="13">
        <f>A1736+3</f>
        <v>44893</v>
      </c>
      <c r="B1737" s="20">
        <v>26991.599999999999</v>
      </c>
      <c r="C1737" s="23">
        <f t="shared" ref="C1737:C1739" si="282">ROUND(((B1737-B1736)/B1736)*100,2)</f>
        <v>0.27</v>
      </c>
      <c r="D1737" s="2">
        <v>200.43279999999999</v>
      </c>
      <c r="E1737" s="17">
        <f t="shared" ref="E1737:E1739" si="283">ROUND(((D1737-D1736)/D1736)*100,2)</f>
        <v>0.27</v>
      </c>
      <c r="F1737" s="18">
        <f t="shared" ref="F1737:F1739" si="284">E1737-C1737</f>
        <v>0</v>
      </c>
      <c r="G1737" s="21">
        <f t="shared" ref="G1737:G1739" si="285">+STDEV(F1490:F1737)</f>
        <v>7.0779905049817484E-3</v>
      </c>
      <c r="H1737" s="19">
        <f t="shared" ref="H1737:H1739" si="286">+G1737*(SQRT(250))</f>
        <v>0.11191285626393845</v>
      </c>
    </row>
    <row r="1738" spans="1:8" ht="15" customHeight="1" x14ac:dyDescent="0.3">
      <c r="A1738" s="13">
        <f t="shared" si="256"/>
        <v>44894</v>
      </c>
      <c r="B1738" s="20">
        <v>27071.98</v>
      </c>
      <c r="C1738" s="23">
        <f t="shared" si="282"/>
        <v>0.3</v>
      </c>
      <c r="D1738" s="2">
        <v>201.02869999999999</v>
      </c>
      <c r="E1738" s="17">
        <f t="shared" si="283"/>
        <v>0.3</v>
      </c>
      <c r="F1738" s="18">
        <f t="shared" si="284"/>
        <v>0</v>
      </c>
      <c r="G1738" s="21">
        <f t="shared" si="285"/>
        <v>7.0779905049817484E-3</v>
      </c>
      <c r="H1738" s="19">
        <f t="shared" si="286"/>
        <v>0.11191285626393845</v>
      </c>
    </row>
    <row r="1739" spans="1:8" ht="15" customHeight="1" x14ac:dyDescent="0.3">
      <c r="A1739" s="13">
        <f t="shared" si="256"/>
        <v>44895</v>
      </c>
      <c r="B1739" s="20">
        <v>27276.01</v>
      </c>
      <c r="C1739" s="23">
        <f t="shared" si="282"/>
        <v>0.75</v>
      </c>
      <c r="D1739" s="2">
        <v>202.5421</v>
      </c>
      <c r="E1739" s="17">
        <f t="shared" si="283"/>
        <v>0.75</v>
      </c>
      <c r="F1739" s="18">
        <f t="shared" si="284"/>
        <v>0</v>
      </c>
      <c r="G1739" s="21">
        <f t="shared" si="285"/>
        <v>7.0779905049817484E-3</v>
      </c>
      <c r="H1739" s="19">
        <f t="shared" si="286"/>
        <v>0.11191285626393845</v>
      </c>
    </row>
    <row r="1740" spans="1:8" ht="15" customHeight="1" x14ac:dyDescent="0.3">
      <c r="A1740" s="13">
        <f t="shared" si="256"/>
        <v>44896</v>
      </c>
      <c r="B1740" s="20">
        <v>27354.74</v>
      </c>
      <c r="C1740" s="23">
        <f t="shared" ref="C1740:C1741" si="287">ROUND(((B1740-B1739)/B1739)*100,2)</f>
        <v>0.28999999999999998</v>
      </c>
      <c r="D1740" s="2">
        <v>203.12479999999999</v>
      </c>
      <c r="E1740" s="17">
        <f t="shared" ref="E1740:E1741" si="288">ROUND(((D1740-D1739)/D1739)*100,2)</f>
        <v>0.28999999999999998</v>
      </c>
      <c r="F1740" s="18">
        <f t="shared" ref="F1740:F1741" si="289">E1740-C1740</f>
        <v>0</v>
      </c>
      <c r="G1740" s="21">
        <f t="shared" ref="G1740:G1741" si="290">+STDEV(F1493:F1740)</f>
        <v>7.0779905049817484E-3</v>
      </c>
      <c r="H1740" s="19">
        <f t="shared" ref="H1740:H1741" si="291">+G1740*(SQRT(250))</f>
        <v>0.11191285626393845</v>
      </c>
    </row>
    <row r="1741" spans="1:8" ht="15" customHeight="1" x14ac:dyDescent="0.3">
      <c r="A1741" s="13">
        <f t="shared" si="256"/>
        <v>44897</v>
      </c>
      <c r="B1741" s="20">
        <v>27185.439999999999</v>
      </c>
      <c r="C1741" s="23">
        <f t="shared" si="287"/>
        <v>-0.62</v>
      </c>
      <c r="D1741" s="2">
        <v>201.87190000000001</v>
      </c>
      <c r="E1741" s="17">
        <f t="shared" si="288"/>
        <v>-0.62</v>
      </c>
      <c r="F1741" s="18">
        <f t="shared" si="289"/>
        <v>0</v>
      </c>
      <c r="G1741" s="21">
        <f t="shared" si="290"/>
        <v>7.0779905049817484E-3</v>
      </c>
      <c r="H1741" s="19">
        <f t="shared" si="291"/>
        <v>0.11191285626393845</v>
      </c>
    </row>
    <row r="1742" spans="1:8" ht="15" customHeight="1" x14ac:dyDescent="0.3">
      <c r="A1742" s="13">
        <v>44900</v>
      </c>
      <c r="B1742" s="20">
        <v>27192.639999999999</v>
      </c>
      <c r="C1742" s="23">
        <f t="shared" ref="C1742" si="292">ROUND(((B1742-B1741)/B1741)*100,2)</f>
        <v>0.03</v>
      </c>
      <c r="D1742" s="2">
        <v>201.92359999999999</v>
      </c>
      <c r="E1742" s="17">
        <f t="shared" ref="E1742" si="293">ROUND(((D1742-D1741)/D1741)*100,2)</f>
        <v>0.03</v>
      </c>
      <c r="F1742" s="18">
        <f t="shared" ref="F1742" si="294">E1742-C1742</f>
        <v>0</v>
      </c>
      <c r="G1742" s="21">
        <f t="shared" ref="G1742" si="295">+STDEV(F1495:F1742)</f>
        <v>7.0779905049817484E-3</v>
      </c>
      <c r="H1742" s="19">
        <f t="shared" ref="H1742" si="296">+G1742*(SQRT(250))</f>
        <v>0.11191285626393845</v>
      </c>
    </row>
    <row r="1743" spans="1:8" ht="15" customHeight="1" x14ac:dyDescent="0.3">
      <c r="A1743" s="13">
        <v>44901</v>
      </c>
      <c r="B1743" s="20">
        <v>27107.87</v>
      </c>
      <c r="C1743" s="23">
        <f t="shared" ref="C1743" si="297">ROUND(((B1743-B1742)/B1742)*100,2)</f>
        <v>-0.31</v>
      </c>
      <c r="D1743" s="2">
        <v>201.29580000000001</v>
      </c>
      <c r="E1743" s="17">
        <f t="shared" ref="E1743" si="298">ROUND(((D1743-D1742)/D1742)*100,2)</f>
        <v>-0.31</v>
      </c>
      <c r="F1743" s="18">
        <f t="shared" ref="F1743" si="299">E1743-C1743</f>
        <v>0</v>
      </c>
      <c r="G1743" s="21">
        <f t="shared" ref="G1743" si="300">+STDEV(F1496:F1743)</f>
        <v>7.0779905049817484E-3</v>
      </c>
      <c r="H1743" s="19">
        <f t="shared" ref="H1743" si="301">+G1743*(SQRT(250))</f>
        <v>0.11191285626393845</v>
      </c>
    </row>
    <row r="1744" spans="1:8" ht="15" customHeight="1" x14ac:dyDescent="0.3">
      <c r="A1744" s="13">
        <v>44902</v>
      </c>
      <c r="B1744" s="20">
        <v>26988.31</v>
      </c>
      <c r="C1744" s="23">
        <f t="shared" ref="C1744:C1745" si="302">ROUND(((B1744-B1743)/B1743)*100,2)</f>
        <v>-0.44</v>
      </c>
      <c r="D1744" s="2">
        <v>200.40889999999999</v>
      </c>
      <c r="E1744" s="17">
        <f t="shared" ref="E1744:E1745" si="303">ROUND(((D1744-D1743)/D1743)*100,2)</f>
        <v>-0.44</v>
      </c>
      <c r="F1744" s="18">
        <f t="shared" ref="F1744:F1745" si="304">E1744-C1744</f>
        <v>0</v>
      </c>
      <c r="G1744" s="21">
        <f t="shared" ref="G1744:G1745" si="305">+STDEV(F1497:F1744)</f>
        <v>7.0779905049817484E-3</v>
      </c>
      <c r="H1744" s="19">
        <f t="shared" ref="H1744:H1745" si="306">+G1744*(SQRT(250))</f>
        <v>0.11191285626393845</v>
      </c>
    </row>
    <row r="1745" spans="1:8" ht="15" customHeight="1" x14ac:dyDescent="0.3">
      <c r="A1745" s="13">
        <v>44903</v>
      </c>
      <c r="B1745" s="20">
        <v>27059.31</v>
      </c>
      <c r="C1745" s="23">
        <f t="shared" si="302"/>
        <v>0.26</v>
      </c>
      <c r="D1745" s="2">
        <v>200.9349</v>
      </c>
      <c r="E1745" s="17">
        <f t="shared" si="303"/>
        <v>0.26</v>
      </c>
      <c r="F1745" s="18">
        <f t="shared" si="304"/>
        <v>0</v>
      </c>
      <c r="G1745" s="21">
        <f t="shared" si="305"/>
        <v>7.0510693292698224E-3</v>
      </c>
      <c r="H1745" s="19">
        <f t="shared" si="306"/>
        <v>0.11148719510124198</v>
      </c>
    </row>
    <row r="1746" spans="1:8" ht="15" customHeight="1" x14ac:dyDescent="0.3">
      <c r="A1746" s="13">
        <v>44904</v>
      </c>
      <c r="B1746" s="20">
        <v>26895.35</v>
      </c>
      <c r="C1746" s="23">
        <f t="shared" ref="C1746" si="307">ROUND(((B1746-B1745)/B1745)*100,2)</f>
        <v>-0.61</v>
      </c>
      <c r="D1746" s="2">
        <v>199.71899999999999</v>
      </c>
      <c r="E1746" s="17">
        <f t="shared" ref="E1746" si="308">ROUND(((D1746-D1745)/D1745)*100,2)</f>
        <v>-0.61</v>
      </c>
      <c r="F1746" s="18">
        <f t="shared" ref="F1746" si="309">E1746-C1746</f>
        <v>0</v>
      </c>
      <c r="G1746" s="21">
        <f t="shared" ref="G1746" si="310">+STDEV(F1499:F1746)</f>
        <v>7.0510693292698224E-3</v>
      </c>
      <c r="H1746" s="19">
        <f t="shared" ref="H1746" si="311">+G1746*(SQRT(250))</f>
        <v>0.11148719510124198</v>
      </c>
    </row>
    <row r="1747" spans="1:8" ht="15" customHeight="1" x14ac:dyDescent="0.3">
      <c r="A1747" s="13">
        <v>44907</v>
      </c>
      <c r="B1747" s="20">
        <v>26896.21</v>
      </c>
      <c r="C1747" s="23">
        <f t="shared" ref="C1747" si="312">ROUND(((B1747-B1746)/B1746)*100,2)</f>
        <v>0</v>
      </c>
      <c r="D1747" s="2">
        <v>199.7236</v>
      </c>
      <c r="E1747" s="17">
        <f t="shared" ref="E1747" si="313">ROUND(((D1747-D1746)/D1746)*100,2)</f>
        <v>0</v>
      </c>
      <c r="F1747" s="18">
        <f t="shared" ref="F1747" si="314">E1747-C1747</f>
        <v>0</v>
      </c>
      <c r="G1747" s="21">
        <f t="shared" ref="G1747" si="315">+STDEV(F1500:F1747)</f>
        <v>7.0510693292698224E-3</v>
      </c>
      <c r="H1747" s="19">
        <f t="shared" ref="H1747" si="316">+G1747*(SQRT(250))</f>
        <v>0.11148719510124198</v>
      </c>
    </row>
    <row r="1748" spans="1:8" ht="15" customHeight="1" x14ac:dyDescent="0.3">
      <c r="A1748" s="13">
        <v>44908</v>
      </c>
      <c r="B1748" s="20">
        <v>27057.35</v>
      </c>
      <c r="C1748" s="23">
        <f t="shared" ref="C1748:C1749" si="317">ROUND(((B1748-B1747)/B1747)*100,2)</f>
        <v>0.6</v>
      </c>
      <c r="D1748" s="2">
        <v>200.91730000000001</v>
      </c>
      <c r="E1748" s="17">
        <f t="shared" ref="E1748:E1749" si="318">ROUND(((D1748-D1747)/D1747)*100,2)</f>
        <v>0.6</v>
      </c>
      <c r="F1748" s="18">
        <f t="shared" ref="F1748:F1749" si="319">E1748-C1748</f>
        <v>0</v>
      </c>
      <c r="G1748" s="21">
        <f t="shared" ref="G1748:G1749" si="320">+STDEV(F1501:F1748)</f>
        <v>7.0510693292698224E-3</v>
      </c>
      <c r="H1748" s="19">
        <f t="shared" ref="H1748:H1749" si="321">+G1748*(SQRT(250))</f>
        <v>0.11148719510124198</v>
      </c>
    </row>
    <row r="1749" spans="1:8" ht="15" customHeight="1" x14ac:dyDescent="0.3">
      <c r="A1749" s="13">
        <v>44909</v>
      </c>
      <c r="B1749" s="20">
        <v>27133.4</v>
      </c>
      <c r="C1749" s="23">
        <f t="shared" si="317"/>
        <v>0.28000000000000003</v>
      </c>
      <c r="D1749" s="2">
        <v>201.47880000000001</v>
      </c>
      <c r="E1749" s="17">
        <f t="shared" si="318"/>
        <v>0.28000000000000003</v>
      </c>
      <c r="F1749" s="18">
        <f t="shared" si="319"/>
        <v>0</v>
      </c>
      <c r="G1749" s="21">
        <f t="shared" si="320"/>
        <v>7.0510693292698224E-3</v>
      </c>
      <c r="H1749" s="19">
        <f t="shared" si="321"/>
        <v>0.11148719510124198</v>
      </c>
    </row>
    <row r="1750" spans="1:8" ht="15" customHeight="1" x14ac:dyDescent="0.3">
      <c r="A1750" s="13">
        <v>44910</v>
      </c>
      <c r="B1750" s="20">
        <v>26776.560000000001</v>
      </c>
      <c r="C1750" s="23">
        <f t="shared" ref="C1750" si="322">ROUND(((B1750-B1749)/B1749)*100,2)</f>
        <v>-1.32</v>
      </c>
      <c r="D1750" s="2">
        <v>198.83510000000001</v>
      </c>
      <c r="E1750" s="17">
        <f t="shared" ref="E1750" si="323">ROUND(((D1750-D1749)/D1749)*100,2)</f>
        <v>-1.31</v>
      </c>
      <c r="F1750" s="18">
        <f t="shared" ref="F1750" si="324">E1750-C1750</f>
        <v>1.0000000000000009E-2</v>
      </c>
      <c r="G1750" s="21">
        <f t="shared" ref="G1750" si="325">+STDEV(F1503:F1750)</f>
        <v>7.0812187790401304E-3</v>
      </c>
      <c r="H1750" s="19">
        <f t="shared" ref="H1750" si="326">+G1750*(SQRT(250))</f>
        <v>0.11196389975861705</v>
      </c>
    </row>
    <row r="1751" spans="1:8" ht="15" customHeight="1" x14ac:dyDescent="0.3">
      <c r="A1751" s="13">
        <v>44911</v>
      </c>
      <c r="B1751" s="20">
        <v>26564.46</v>
      </c>
      <c r="C1751" s="23">
        <f t="shared" ref="C1751" si="327">ROUND(((B1751-B1750)/B1750)*100,2)</f>
        <v>-0.79</v>
      </c>
      <c r="D1751" s="2">
        <v>197.2577</v>
      </c>
      <c r="E1751" s="17">
        <f t="shared" ref="E1751" si="328">ROUND(((D1751-D1750)/D1750)*100,2)</f>
        <v>-0.79</v>
      </c>
      <c r="F1751" s="18">
        <f t="shared" ref="F1751" si="329">E1751-C1751</f>
        <v>0</v>
      </c>
      <c r="G1751" s="21">
        <f t="shared" ref="G1751" si="330">+STDEV(F1504:F1751)</f>
        <v>7.0812187790401304E-3</v>
      </c>
      <c r="H1751" s="19">
        <f t="shared" ref="H1751" si="331">+G1751*(SQRT(250))</f>
        <v>0.11196389975861705</v>
      </c>
    </row>
    <row r="1752" spans="1:8" ht="15" customHeight="1" x14ac:dyDescent="0.3">
      <c r="A1752" s="13">
        <v>44914</v>
      </c>
      <c r="B1752" s="20">
        <v>26784.68</v>
      </c>
      <c r="C1752" s="23">
        <f t="shared" ref="C1752" si="332">ROUND(((B1752-B1751)/B1751)*100,2)</f>
        <v>0.83</v>
      </c>
      <c r="D1752" s="2">
        <v>198.89510000000001</v>
      </c>
      <c r="E1752" s="17">
        <f t="shared" ref="E1752" si="333">ROUND(((D1752-D1751)/D1751)*100,2)</f>
        <v>0.83</v>
      </c>
      <c r="F1752" s="18">
        <f t="shared" ref="F1752" si="334">E1752-C1752</f>
        <v>0</v>
      </c>
      <c r="G1752" s="21">
        <f t="shared" ref="G1752" si="335">+STDEV(F1505:F1752)</f>
        <v>7.0510693292698224E-3</v>
      </c>
      <c r="H1752" s="19">
        <f t="shared" ref="H1752" si="336">+G1752*(SQRT(250))</f>
        <v>0.11148719510124198</v>
      </c>
    </row>
    <row r="1753" spans="1:8" ht="15" customHeight="1" x14ac:dyDescent="0.3">
      <c r="A1753" s="13">
        <v>44915</v>
      </c>
      <c r="B1753" s="20">
        <v>26733.51</v>
      </c>
      <c r="C1753" s="23">
        <f t="shared" ref="C1753" si="337">ROUND(((B1753-B1752)/B1752)*100,2)</f>
        <v>-0.19</v>
      </c>
      <c r="D1753" s="2">
        <v>198.51410000000001</v>
      </c>
      <c r="E1753" s="17">
        <f t="shared" ref="E1753" si="338">ROUND(((D1753-D1752)/D1752)*100,2)</f>
        <v>-0.19</v>
      </c>
      <c r="F1753" s="18">
        <f t="shared" ref="F1753" si="339">E1753-C1753</f>
        <v>0</v>
      </c>
      <c r="G1753" s="21">
        <f t="shared" ref="G1753" si="340">+STDEV(F1506:F1753)</f>
        <v>7.0510693292698224E-3</v>
      </c>
      <c r="H1753" s="19">
        <f t="shared" ref="H1753" si="341">+G1753*(SQRT(250))</f>
        <v>0.11148719510124198</v>
      </c>
    </row>
    <row r="1754" spans="1:8" ht="15" customHeight="1" x14ac:dyDescent="0.3">
      <c r="A1754" s="13">
        <f>A1753+1</f>
        <v>44916</v>
      </c>
      <c r="B1754" s="20">
        <v>26462.77</v>
      </c>
      <c r="C1754" s="23">
        <f t="shared" ref="C1754" si="342">ROUND(((B1754-B1753)/B1753)*100,2)</f>
        <v>-1.01</v>
      </c>
      <c r="D1754" s="2">
        <v>196.50040000000001</v>
      </c>
      <c r="E1754" s="17">
        <f t="shared" ref="E1754" si="343">ROUND(((D1754-D1753)/D1753)*100,2)</f>
        <v>-1.01</v>
      </c>
      <c r="F1754" s="18">
        <f t="shared" ref="F1754" si="344">E1754-C1754</f>
        <v>0</v>
      </c>
      <c r="G1754" s="21">
        <f t="shared" ref="G1754" si="345">+STDEV(F1507:F1754)</f>
        <v>7.0510693292698224E-3</v>
      </c>
      <c r="H1754" s="19">
        <f t="shared" ref="H1754" si="346">+G1754*(SQRT(250))</f>
        <v>0.11148719510124198</v>
      </c>
    </row>
    <row r="1755" spans="1:8" ht="15" customHeight="1" x14ac:dyDescent="0.3">
      <c r="A1755" s="13">
        <f>A1754+1</f>
        <v>44917</v>
      </c>
      <c r="B1755" s="20">
        <v>26358.44</v>
      </c>
      <c r="C1755" s="23">
        <f t="shared" ref="C1755" si="347">ROUND(((B1755-B1754)/B1754)*100,2)</f>
        <v>-0.39</v>
      </c>
      <c r="D1755" s="2">
        <v>195.72389999999999</v>
      </c>
      <c r="E1755" s="17">
        <f t="shared" ref="E1755" si="348">ROUND(((D1755-D1754)/D1754)*100,2)</f>
        <v>-0.4</v>
      </c>
      <c r="F1755" s="18">
        <f t="shared" ref="F1755" si="349">E1755-C1755</f>
        <v>-1.0000000000000009E-2</v>
      </c>
      <c r="G1755" s="21">
        <f t="shared" ref="G1755" si="350">+STDEV(F1508:F1755)</f>
        <v>7.0779905049817484E-3</v>
      </c>
      <c r="H1755" s="19">
        <f t="shared" ref="H1755" si="351">+G1755*(SQRT(250))</f>
        <v>0.11191285626393845</v>
      </c>
    </row>
    <row r="1756" spans="1:8" ht="15" customHeight="1" x14ac:dyDescent="0.3">
      <c r="A1756" s="13">
        <f>A1755+1</f>
        <v>44918</v>
      </c>
      <c r="B1756" s="20">
        <v>25892.35</v>
      </c>
      <c r="C1756" s="23">
        <f t="shared" ref="C1756:C1757" si="352">ROUND(((B1756-B1755)/B1755)*100,2)</f>
        <v>-1.77</v>
      </c>
      <c r="D1756" s="2">
        <v>192.26130000000001</v>
      </c>
      <c r="E1756" s="17">
        <f t="shared" ref="E1756:E1757" si="353">ROUND(((D1756-D1755)/D1755)*100,2)</f>
        <v>-1.77</v>
      </c>
      <c r="F1756" s="18">
        <f t="shared" ref="F1756:F1757" si="354">E1756-C1756</f>
        <v>0</v>
      </c>
      <c r="G1756" s="21">
        <f t="shared" ref="G1756:G1757" si="355">+STDEV(F1509:F1756)</f>
        <v>7.0779905049817484E-3</v>
      </c>
      <c r="H1756" s="19">
        <f t="shared" ref="H1756:H1757" si="356">+G1756*(SQRT(250))</f>
        <v>0.11191285626393845</v>
      </c>
    </row>
    <row r="1757" spans="1:8" ht="15" customHeight="1" x14ac:dyDescent="0.3">
      <c r="A1757" s="13">
        <v>44921</v>
      </c>
      <c r="B1757" s="20">
        <v>26194.52</v>
      </c>
      <c r="C1757" s="23">
        <f t="shared" si="352"/>
        <v>1.17</v>
      </c>
      <c r="D1757" s="2">
        <v>194.50309999999999</v>
      </c>
      <c r="E1757" s="17">
        <f t="shared" si="353"/>
        <v>1.17</v>
      </c>
      <c r="F1757" s="18">
        <f t="shared" si="354"/>
        <v>0</v>
      </c>
      <c r="G1757" s="21">
        <f t="shared" si="355"/>
        <v>7.0779905049817484E-3</v>
      </c>
      <c r="H1757" s="19">
        <f t="shared" si="356"/>
        <v>0.11191285626393845</v>
      </c>
    </row>
    <row r="1758" spans="1:8" ht="15" customHeight="1" x14ac:dyDescent="0.3">
      <c r="A1758" s="13">
        <v>44922</v>
      </c>
      <c r="B1758" s="20">
        <v>26365.65</v>
      </c>
      <c r="C1758" s="23">
        <f t="shared" ref="C1758" si="357">ROUND(((B1758-B1757)/B1757)*100,2)</f>
        <v>0.65</v>
      </c>
      <c r="D1758" s="2">
        <v>195.7747</v>
      </c>
      <c r="E1758" s="17">
        <f t="shared" ref="E1758" si="358">ROUND(((D1758-D1757)/D1757)*100,2)</f>
        <v>0.65</v>
      </c>
      <c r="F1758" s="18">
        <f t="shared" ref="F1758" si="359">E1758-C1758</f>
        <v>0</v>
      </c>
      <c r="G1758" s="21">
        <f t="shared" ref="G1758" si="360">+STDEV(F1511:F1758)</f>
        <v>7.0510693292698216E-3</v>
      </c>
      <c r="H1758" s="19">
        <f t="shared" ref="H1758" si="361">+G1758*(SQRT(250))</f>
        <v>0.11148719510124197</v>
      </c>
    </row>
    <row r="1759" spans="1:8" ht="15" customHeight="1" x14ac:dyDescent="0.3">
      <c r="A1759" s="13">
        <v>44923</v>
      </c>
      <c r="B1759" s="20">
        <v>26351.4</v>
      </c>
      <c r="C1759" s="23">
        <f t="shared" ref="C1759" si="362">ROUND(((B1759-B1758)/B1758)*100,2)</f>
        <v>-0.05</v>
      </c>
      <c r="D1759" s="2">
        <v>195.6688</v>
      </c>
      <c r="E1759" s="17">
        <f t="shared" ref="E1759" si="363">ROUND(((D1759-D1758)/D1758)*100,2)</f>
        <v>-0.05</v>
      </c>
      <c r="F1759" s="18">
        <f t="shared" ref="F1759" si="364">E1759-C1759</f>
        <v>0</v>
      </c>
      <c r="G1759" s="21">
        <f t="shared" ref="G1759" si="365">+STDEV(F1512:F1759)</f>
        <v>7.0510693292698216E-3</v>
      </c>
      <c r="H1759" s="19">
        <f t="shared" ref="H1759" si="366">+G1759*(SQRT(250))</f>
        <v>0.11148719510124197</v>
      </c>
    </row>
    <row r="1760" spans="1:8" ht="15" customHeight="1" x14ac:dyDescent="0.3">
      <c r="A1760" s="13">
        <v>44924</v>
      </c>
      <c r="B1760" s="20">
        <v>26451.02</v>
      </c>
      <c r="C1760" s="23">
        <f t="shared" ref="C1760" si="367">ROUND(((B1760-B1759)/B1759)*100,2)</f>
        <v>0.38</v>
      </c>
      <c r="D1760" s="2">
        <v>196.40719999999999</v>
      </c>
      <c r="E1760" s="17">
        <f t="shared" ref="E1760" si="368">ROUND(((D1760-D1759)/D1759)*100,2)</f>
        <v>0.38</v>
      </c>
      <c r="F1760" s="18">
        <f t="shared" ref="F1760" si="369">E1760-C1760</f>
        <v>0</v>
      </c>
      <c r="G1760" s="21">
        <f t="shared" ref="G1760" si="370">+STDEV(F1513:F1760)</f>
        <v>7.0510693292698216E-3</v>
      </c>
      <c r="H1760" s="19">
        <f t="shared" ref="H1760" si="371">+G1760*(SQRT(250))</f>
        <v>0.11148719510124197</v>
      </c>
    </row>
    <row r="1761" spans="1:8" ht="15" customHeight="1" x14ac:dyDescent="0.3">
      <c r="A1761" s="13">
        <v>44925</v>
      </c>
      <c r="B1761" s="20">
        <v>26326.37</v>
      </c>
      <c r="C1761" s="23">
        <f t="shared" ref="C1761" si="372">ROUND(((B1761-B1760)/B1760)*100,2)</f>
        <v>-0.47</v>
      </c>
      <c r="D1761" s="2">
        <v>195.49369999999999</v>
      </c>
      <c r="E1761" s="17">
        <f t="shared" ref="E1761" si="373">ROUND(((D1761-D1760)/D1760)*100,2)</f>
        <v>-0.47</v>
      </c>
      <c r="F1761" s="18">
        <f t="shared" ref="F1761" si="374">E1761-C1761</f>
        <v>0</v>
      </c>
      <c r="G1761" s="21">
        <f t="shared" ref="G1761" si="375">+STDEV(F1514:F1761)</f>
        <v>7.0510693292698216E-3</v>
      </c>
      <c r="H1761" s="19">
        <f t="shared" ref="H1761" si="376">+G1761*(SQRT(250))</f>
        <v>0.11148719510124197</v>
      </c>
    </row>
    <row r="1762" spans="1:8" ht="15" customHeight="1" x14ac:dyDescent="0.3">
      <c r="A1762" s="13">
        <v>44928</v>
      </c>
      <c r="B1762" s="20">
        <v>26460.41</v>
      </c>
      <c r="C1762" s="23">
        <f t="shared" ref="C1762:C1763" si="377">ROUND(((B1762-B1761)/B1761)*100,2)</f>
        <v>0.51</v>
      </c>
      <c r="D1762" s="2">
        <v>196.4812</v>
      </c>
      <c r="E1762" s="17">
        <f t="shared" ref="E1762:E1763" si="378">ROUND(((D1762-D1761)/D1761)*100,2)</f>
        <v>0.51</v>
      </c>
      <c r="F1762" s="18">
        <f t="shared" ref="F1762:F1763" si="379">E1762-C1762</f>
        <v>0</v>
      </c>
      <c r="G1762" s="21">
        <f t="shared" ref="G1762:G1763" si="380">+STDEV(F1515:F1762)</f>
        <v>7.0510693292698216E-3</v>
      </c>
      <c r="H1762" s="19">
        <f t="shared" ref="H1762:H1763" si="381">+G1762*(SQRT(250))</f>
        <v>0.11148719510124197</v>
      </c>
    </row>
    <row r="1763" spans="1:8" ht="15" customHeight="1" x14ac:dyDescent="0.3">
      <c r="A1763" s="13">
        <v>44929</v>
      </c>
      <c r="B1763" s="20">
        <v>26511.45</v>
      </c>
      <c r="C1763" s="23">
        <f t="shared" si="377"/>
        <v>0.19</v>
      </c>
      <c r="D1763" s="2">
        <v>196.85470000000001</v>
      </c>
      <c r="E1763" s="17">
        <f t="shared" si="378"/>
        <v>0.19</v>
      </c>
      <c r="F1763" s="18">
        <f t="shared" si="379"/>
        <v>0</v>
      </c>
      <c r="G1763" s="21">
        <f t="shared" si="380"/>
        <v>6.938106753519557E-3</v>
      </c>
      <c r="H1763" s="19">
        <f t="shared" si="381"/>
        <v>0.10970109995259127</v>
      </c>
    </row>
    <row r="1764" spans="1:8" ht="15" customHeight="1" x14ac:dyDescent="0.3">
      <c r="A1764" s="13">
        <v>44930</v>
      </c>
      <c r="B1764" s="20">
        <v>26235.73</v>
      </c>
      <c r="C1764" s="23">
        <f t="shared" ref="C1764" si="382">ROUND(((B1764-B1763)/B1763)*100,2)</f>
        <v>-1.04</v>
      </c>
      <c r="D1764" s="2">
        <v>194.8176</v>
      </c>
      <c r="E1764" s="17">
        <f t="shared" ref="E1764" si="383">ROUND(((D1764-D1763)/D1763)*100,2)</f>
        <v>-1.03</v>
      </c>
      <c r="F1764" s="18">
        <f t="shared" ref="F1764" si="384">E1764-C1764</f>
        <v>1.0000000000000009E-2</v>
      </c>
      <c r="G1764" s="21">
        <f t="shared" ref="G1764" si="385">+STDEV(F1517:F1764)</f>
        <v>6.9399888482280826E-3</v>
      </c>
      <c r="H1764" s="19">
        <f t="shared" ref="H1764" si="386">+G1764*(SQRT(250))</f>
        <v>0.10973085848284674</v>
      </c>
    </row>
    <row r="1765" spans="1:8" ht="15" customHeight="1" x14ac:dyDescent="0.3">
      <c r="A1765" s="13">
        <v>44931</v>
      </c>
      <c r="B1765" s="20">
        <v>26161.85</v>
      </c>
      <c r="C1765" s="23">
        <f t="shared" ref="C1765" si="387">ROUND(((B1765-B1764)/B1764)*100,2)</f>
        <v>-0.28000000000000003</v>
      </c>
      <c r="D1765" s="2">
        <v>194.28270000000001</v>
      </c>
      <c r="E1765" s="17">
        <f t="shared" ref="E1765" si="388">ROUND(((D1765-D1764)/D1764)*100,2)</f>
        <v>-0.27</v>
      </c>
      <c r="F1765" s="18">
        <f t="shared" ref="F1765" si="389">E1765-C1765</f>
        <v>1.0000000000000009E-2</v>
      </c>
      <c r="G1765" s="21">
        <f t="shared" ref="G1765" si="390">+STDEV(F1518:F1765)</f>
        <v>6.9696819137492162E-3</v>
      </c>
      <c r="H1765" s="19">
        <f t="shared" ref="H1765" si="391">+G1765*(SQRT(250))</f>
        <v>0.11020034707164371</v>
      </c>
    </row>
    <row r="1766" spans="1:8" ht="15" customHeight="1" x14ac:dyDescent="0.3">
      <c r="A1766" s="13">
        <v>44932</v>
      </c>
      <c r="B1766" s="20">
        <v>25968.95</v>
      </c>
      <c r="C1766" s="23">
        <f t="shared" ref="C1766" si="392">ROUND(((B1766-B1765)/B1765)*100,2)</f>
        <v>-0.74</v>
      </c>
      <c r="D1766" s="53">
        <v>192.85300000000001</v>
      </c>
      <c r="E1766" s="17">
        <f t="shared" ref="E1766" si="393">ROUND(((D1766-D1765)/D1765)*100,2)</f>
        <v>-0.74</v>
      </c>
      <c r="F1766" s="18">
        <f t="shared" ref="F1766" si="394">E1766-C1766</f>
        <v>0</v>
      </c>
      <c r="G1766" s="21">
        <f t="shared" ref="G1766" si="395">+STDEV(F1519:F1766)</f>
        <v>6.9696819137492162E-3</v>
      </c>
      <c r="H1766" s="19">
        <f t="shared" ref="H1766" si="396">+G1766*(SQRT(250))</f>
        <v>0.11020034707164371</v>
      </c>
    </row>
    <row r="1767" spans="1:8" ht="15" customHeight="1" x14ac:dyDescent="0.3">
      <c r="A1767" s="13">
        <v>44935</v>
      </c>
      <c r="B1767" s="20">
        <v>26320.41</v>
      </c>
      <c r="C1767" s="23">
        <f t="shared" ref="C1767" si="397">ROUND(((B1767-B1766)/B1766)*100,2)</f>
        <v>1.35</v>
      </c>
      <c r="D1767" s="53">
        <v>195.4426</v>
      </c>
      <c r="E1767" s="17">
        <f t="shared" ref="E1767" si="398">ROUND(((D1767-D1766)/D1766)*100,2)</f>
        <v>1.34</v>
      </c>
      <c r="F1767" s="18">
        <f t="shared" ref="F1767" si="399">E1767-C1767</f>
        <v>-1.0000000000000009E-2</v>
      </c>
      <c r="G1767" s="21">
        <f t="shared" ref="G1767" si="400">+STDEV(F1520:F1767)</f>
        <v>6.9696819137492162E-3</v>
      </c>
      <c r="H1767" s="19">
        <f t="shared" ref="H1767" si="401">+G1767*(SQRT(250))</f>
        <v>0.11020034707164371</v>
      </c>
    </row>
    <row r="1768" spans="1:8" ht="15" customHeight="1" x14ac:dyDescent="0.3">
      <c r="A1768" s="13">
        <v>44936</v>
      </c>
      <c r="B1768" s="20">
        <v>26048.47</v>
      </c>
      <c r="C1768" s="23">
        <f t="shared" ref="C1768" si="402">ROUND(((B1768-B1767)/B1767)*100,2)</f>
        <v>-1.03</v>
      </c>
      <c r="D1768" s="53">
        <v>193.4248</v>
      </c>
      <c r="E1768" s="17">
        <f t="shared" ref="E1768" si="403">ROUND(((D1768-D1767)/D1767)*100,2)</f>
        <v>-1.03</v>
      </c>
      <c r="F1768" s="18">
        <f t="shared" ref="F1768" si="404">E1768-C1768</f>
        <v>0</v>
      </c>
      <c r="G1768" s="21">
        <f t="shared" ref="G1768" si="405">+STDEV(F1521:F1768)</f>
        <v>6.9696819137492162E-3</v>
      </c>
      <c r="H1768" s="19">
        <f t="shared" ref="H1768" si="406">+G1768*(SQRT(250))</f>
        <v>0.11020034707164371</v>
      </c>
    </row>
    <row r="1769" spans="1:8" ht="15" customHeight="1" x14ac:dyDescent="0.3">
      <c r="A1769" s="13">
        <v>44937</v>
      </c>
      <c r="B1769" s="20">
        <v>26021.599999999999</v>
      </c>
      <c r="C1769" s="23">
        <f t="shared" ref="C1769" si="407">ROUND(((B1769-B1768)/B1768)*100,2)</f>
        <v>-0.1</v>
      </c>
      <c r="D1769" s="53">
        <v>193.2253</v>
      </c>
      <c r="E1769" s="17">
        <f t="shared" ref="E1769" si="408">ROUND(((D1769-D1768)/D1768)*100,2)</f>
        <v>-0.1</v>
      </c>
      <c r="F1769" s="18">
        <f t="shared" ref="F1769" si="409">E1769-C1769</f>
        <v>0</v>
      </c>
      <c r="G1769" s="21">
        <f t="shared" ref="G1769" si="410">+STDEV(F1522:F1769)</f>
        <v>6.9696819137492162E-3</v>
      </c>
      <c r="H1769" s="19">
        <f t="shared" ref="H1769" si="411">+G1769*(SQRT(250))</f>
        <v>0.11020034707164371</v>
      </c>
    </row>
    <row r="1770" spans="1:8" ht="15" customHeight="1" x14ac:dyDescent="0.3">
      <c r="A1770" s="13">
        <v>44938</v>
      </c>
      <c r="B1770" s="20">
        <v>25967.07</v>
      </c>
      <c r="C1770" s="23">
        <f t="shared" ref="C1770:C1771" si="412">ROUND(((B1770-B1769)/B1769)*100,2)</f>
        <v>-0.21</v>
      </c>
      <c r="D1770" s="53">
        <v>192.82050000000001</v>
      </c>
      <c r="E1770" s="17">
        <f t="shared" ref="E1770:E1771" si="413">ROUND(((D1770-D1769)/D1769)*100,2)</f>
        <v>-0.21</v>
      </c>
      <c r="F1770" s="18">
        <f t="shared" ref="F1770:F1771" si="414">E1770-C1770</f>
        <v>0</v>
      </c>
      <c r="G1770" s="21">
        <f t="shared" ref="G1770:G1771" si="415">+STDEV(F1523:F1770)</f>
        <v>6.940929704202339E-3</v>
      </c>
      <c r="H1770" s="19">
        <f t="shared" ref="H1770:H1771" si="416">+G1770*(SQRT(250))</f>
        <v>0.10974573472199087</v>
      </c>
    </row>
    <row r="1771" spans="1:8" ht="15" customHeight="1" x14ac:dyDescent="0.3">
      <c r="A1771" s="13">
        <v>44939</v>
      </c>
      <c r="B1771" s="20">
        <v>26110.2</v>
      </c>
      <c r="C1771" s="23">
        <f t="shared" si="412"/>
        <v>0.55000000000000004</v>
      </c>
      <c r="D1771" s="53">
        <v>193.88159999999999</v>
      </c>
      <c r="E1771" s="17">
        <f t="shared" si="413"/>
        <v>0.55000000000000004</v>
      </c>
      <c r="F1771" s="18">
        <f t="shared" si="414"/>
        <v>0</v>
      </c>
      <c r="G1771" s="21">
        <f t="shared" si="415"/>
        <v>6.940929704202339E-3</v>
      </c>
      <c r="H1771" s="19">
        <f t="shared" si="416"/>
        <v>0.10974573472199087</v>
      </c>
    </row>
    <row r="1772" spans="1:8" ht="15" customHeight="1" x14ac:dyDescent="0.3">
      <c r="A1772" s="13">
        <v>44942</v>
      </c>
      <c r="B1772" s="20">
        <v>26020.39</v>
      </c>
      <c r="C1772" s="23">
        <f t="shared" ref="C1772:C1773" si="417">ROUND(((B1772-B1771)/B1771)*100,2)</f>
        <v>-0.34</v>
      </c>
      <c r="D1772" s="53">
        <v>193.2133</v>
      </c>
      <c r="E1772" s="17">
        <f t="shared" ref="E1772:E1773" si="418">ROUND(((D1772-D1771)/D1771)*100,2)</f>
        <v>-0.34</v>
      </c>
      <c r="F1772" s="18">
        <f t="shared" ref="F1772:F1773" si="419">E1772-C1772</f>
        <v>0</v>
      </c>
      <c r="G1772" s="21">
        <f t="shared" ref="G1772:G1773" si="420">+STDEV(F1525:F1772)</f>
        <v>6.940929704202339E-3</v>
      </c>
      <c r="H1772" s="19">
        <f t="shared" ref="H1772:H1773" si="421">+G1772*(SQRT(250))</f>
        <v>0.10974573472199087</v>
      </c>
    </row>
    <row r="1773" spans="1:8" ht="15" customHeight="1" x14ac:dyDescent="0.3">
      <c r="A1773" s="13">
        <v>44943</v>
      </c>
      <c r="B1773" s="20">
        <v>26250.81</v>
      </c>
      <c r="C1773" s="23">
        <f t="shared" si="417"/>
        <v>0.89</v>
      </c>
      <c r="D1773" s="53">
        <v>194.92160000000001</v>
      </c>
      <c r="E1773" s="17">
        <f t="shared" si="418"/>
        <v>0.88</v>
      </c>
      <c r="F1773" s="18">
        <f t="shared" si="419"/>
        <v>-1.0000000000000009E-2</v>
      </c>
      <c r="G1773" s="21">
        <f t="shared" si="420"/>
        <v>6.940929704202339E-3</v>
      </c>
      <c r="H1773" s="19">
        <f t="shared" si="421"/>
        <v>0.10974573472199087</v>
      </c>
    </row>
    <row r="1774" spans="1:8" ht="15" customHeight="1" x14ac:dyDescent="0.3">
      <c r="A1774" s="13">
        <v>44944</v>
      </c>
      <c r="B1774" s="20">
        <v>26413.71</v>
      </c>
      <c r="C1774" s="23">
        <f t="shared" ref="C1774" si="422">ROUND(((B1774-B1773)/B1773)*100,2)</f>
        <v>0.62</v>
      </c>
      <c r="D1774" s="53">
        <v>196.12889999999999</v>
      </c>
      <c r="E1774" s="17">
        <f t="shared" ref="E1774" si="423">ROUND(((D1774-D1773)/D1773)*100,2)</f>
        <v>0.62</v>
      </c>
      <c r="F1774" s="18">
        <f t="shared" ref="F1774" si="424">E1774-C1774</f>
        <v>0</v>
      </c>
      <c r="G1774" s="21">
        <f t="shared" ref="G1774" si="425">+STDEV(F1527:F1774)</f>
        <v>6.940929704202339E-3</v>
      </c>
      <c r="H1774" s="19">
        <f t="shared" ref="H1774" si="426">+G1774*(SQRT(250))</f>
        <v>0.10974573472199087</v>
      </c>
    </row>
    <row r="1775" spans="1:8" ht="15" customHeight="1" x14ac:dyDescent="0.3">
      <c r="A1775" s="13">
        <v>44945</v>
      </c>
      <c r="B1775" s="20">
        <v>26333.57</v>
      </c>
      <c r="C1775" s="23">
        <f t="shared" ref="C1775" si="427">ROUND(((B1775-B1774)/B1774)*100,2)</f>
        <v>-0.3</v>
      </c>
      <c r="D1775" s="53">
        <v>195.5342</v>
      </c>
      <c r="E1775" s="17">
        <f t="shared" ref="E1775" si="428">ROUND(((D1775-D1774)/D1774)*100,2)</f>
        <v>-0.3</v>
      </c>
      <c r="F1775" s="18">
        <f t="shared" ref="F1775" si="429">E1775-C1775</f>
        <v>0</v>
      </c>
      <c r="G1775" s="21">
        <f t="shared" ref="G1775" si="430">+STDEV(F1528:F1775)</f>
        <v>6.9113493168593814E-3</v>
      </c>
      <c r="H1775" s="19">
        <f t="shared" ref="H1775" si="431">+G1775*(SQRT(250))</f>
        <v>0.10927802773162205</v>
      </c>
    </row>
    <row r="1776" spans="1:8" ht="15" customHeight="1" x14ac:dyDescent="0.3">
      <c r="A1776" s="13">
        <v>44946</v>
      </c>
      <c r="B1776" s="20">
        <v>26216.94</v>
      </c>
      <c r="C1776" s="23">
        <f t="shared" ref="C1776:C1781" si="432">ROUND(((B1776-B1775)/B1775)*100,2)</f>
        <v>-0.44</v>
      </c>
      <c r="D1776" s="53">
        <v>194.66749999999999</v>
      </c>
      <c r="E1776" s="17">
        <f t="shared" ref="E1776:E1781" si="433">ROUND(((D1776-D1775)/D1775)*100,2)</f>
        <v>-0.44</v>
      </c>
      <c r="F1776" s="18">
        <f t="shared" ref="F1776:F1781" si="434">E1776-C1776</f>
        <v>0</v>
      </c>
      <c r="G1776" s="21">
        <f t="shared" ref="G1776" si="435">+STDEV(F1529:F1776)</f>
        <v>6.9113493168593814E-3</v>
      </c>
      <c r="H1776" s="19">
        <f t="shared" ref="H1776:H1781" si="436">+G1776*(SQRT(250))</f>
        <v>0.10927802773162205</v>
      </c>
    </row>
    <row r="1777" spans="1:8" ht="15" customHeight="1" x14ac:dyDescent="0.3">
      <c r="A1777" s="13">
        <v>44949</v>
      </c>
      <c r="B1777" s="20">
        <v>26349.14</v>
      </c>
      <c r="C1777" s="23">
        <f t="shared" si="432"/>
        <v>0.5</v>
      </c>
      <c r="D1777" s="53">
        <v>195.6464</v>
      </c>
      <c r="E1777" s="17">
        <f t="shared" ref="E1777" si="437">ROUND(((D1777-D1776)/D1776)*100,2)</f>
        <v>0.5</v>
      </c>
      <c r="F1777" s="18">
        <f t="shared" ref="F1777" si="438">E1777-C1777</f>
        <v>0</v>
      </c>
      <c r="G1777" s="21">
        <f t="shared" ref="G1777" si="439">+STDEV(F1530:F1777)</f>
        <v>6.9113493168593814E-3</v>
      </c>
      <c r="H1777" s="19">
        <f t="shared" ref="H1777" si="440">+G1777*(SQRT(250))</f>
        <v>0.10927802773162205</v>
      </c>
    </row>
    <row r="1778" spans="1:8" ht="15" customHeight="1" x14ac:dyDescent="0.3">
      <c r="A1778" s="13">
        <v>44950</v>
      </c>
      <c r="B1778" s="20">
        <v>26349.279999999999</v>
      </c>
      <c r="C1778" s="23">
        <f t="shared" si="432"/>
        <v>0</v>
      </c>
      <c r="D1778" s="53">
        <v>195.64689999999999</v>
      </c>
      <c r="E1778" s="17">
        <f t="shared" si="433"/>
        <v>0</v>
      </c>
      <c r="F1778" s="18">
        <f t="shared" si="434"/>
        <v>0</v>
      </c>
      <c r="G1778" s="21">
        <f t="shared" ref="G1778:G1784" si="441">+STDEV(F1533:F1778)</f>
        <v>6.9094261149843048E-3</v>
      </c>
      <c r="H1778" s="19">
        <f t="shared" si="436"/>
        <v>0.10924761923999431</v>
      </c>
    </row>
    <row r="1779" spans="1:8" ht="15" customHeight="1" x14ac:dyDescent="0.3">
      <c r="A1779" s="13">
        <v>44951</v>
      </c>
      <c r="B1779" s="20">
        <v>26020.13</v>
      </c>
      <c r="C1779" s="23">
        <f t="shared" si="432"/>
        <v>-1.25</v>
      </c>
      <c r="D1779" s="53">
        <v>193.20609999999999</v>
      </c>
      <c r="E1779" s="17">
        <f t="shared" si="433"/>
        <v>-1.25</v>
      </c>
      <c r="F1779" s="18">
        <f t="shared" si="434"/>
        <v>0</v>
      </c>
      <c r="G1779" s="21">
        <f t="shared" si="441"/>
        <v>6.9094261149843048E-3</v>
      </c>
      <c r="H1779" s="19">
        <f t="shared" si="436"/>
        <v>0.10924761923999431</v>
      </c>
    </row>
    <row r="1780" spans="1:8" ht="15" customHeight="1" x14ac:dyDescent="0.3">
      <c r="A1780" s="13">
        <v>44953</v>
      </c>
      <c r="B1780" s="20">
        <v>25601.88</v>
      </c>
      <c r="C1780" s="23">
        <f t="shared" si="432"/>
        <v>-1.61</v>
      </c>
      <c r="D1780" s="53">
        <v>190.10570000000001</v>
      </c>
      <c r="E1780" s="17">
        <f t="shared" si="433"/>
        <v>-1.6</v>
      </c>
      <c r="F1780" s="18">
        <f t="shared" si="434"/>
        <v>1.0000000000000009E-2</v>
      </c>
      <c r="G1780" s="21">
        <f t="shared" si="441"/>
        <v>6.9394977127354525E-3</v>
      </c>
      <c r="H1780" s="19">
        <f t="shared" si="436"/>
        <v>0.10972309294886443</v>
      </c>
    </row>
    <row r="1781" spans="1:8" ht="15" customHeight="1" x14ac:dyDescent="0.3">
      <c r="A1781" s="13">
        <v>44956</v>
      </c>
      <c r="B1781" s="20">
        <v>25666.69</v>
      </c>
      <c r="C1781" s="23">
        <f t="shared" si="432"/>
        <v>0.25</v>
      </c>
      <c r="D1781" s="53">
        <v>190.5829</v>
      </c>
      <c r="E1781" s="17">
        <f t="shared" si="433"/>
        <v>0.25</v>
      </c>
      <c r="F1781" s="18">
        <f t="shared" si="434"/>
        <v>0</v>
      </c>
      <c r="G1781" s="21">
        <f t="shared" si="441"/>
        <v>6.9394977127354525E-3</v>
      </c>
      <c r="H1781" s="19">
        <f t="shared" si="436"/>
        <v>0.10972309294886443</v>
      </c>
    </row>
    <row r="1782" spans="1:8" ht="15" customHeight="1" x14ac:dyDescent="0.3">
      <c r="A1782" s="13">
        <v>44957</v>
      </c>
      <c r="B1782" s="20">
        <v>25685.94</v>
      </c>
      <c r="C1782" s="23">
        <f t="shared" ref="C1782" si="442">ROUND(((B1782-B1781)/B1781)*100,2)</f>
        <v>7.0000000000000007E-2</v>
      </c>
      <c r="D1782" s="2">
        <v>190.71850000000001</v>
      </c>
      <c r="E1782" s="17">
        <f t="shared" ref="E1782" si="443">ROUND(((D1782-D1781)/D1781)*100,2)</f>
        <v>7.0000000000000007E-2</v>
      </c>
      <c r="F1782" s="18">
        <f t="shared" ref="F1782" si="444">E1782-C1782</f>
        <v>0</v>
      </c>
      <c r="G1782" s="21">
        <f t="shared" si="441"/>
        <v>6.9103865912516702E-3</v>
      </c>
      <c r="H1782" s="19">
        <f t="shared" ref="H1782" si="445">+G1782*(SQRT(250))</f>
        <v>0.10926280570321137</v>
      </c>
    </row>
    <row r="1783" spans="1:8" ht="15" customHeight="1" x14ac:dyDescent="0.3">
      <c r="A1783" s="13">
        <f>+A1782+1</f>
        <v>44958</v>
      </c>
      <c r="B1783" s="20">
        <v>25619.24</v>
      </c>
      <c r="C1783" s="23">
        <f t="shared" ref="C1783" si="446">ROUND(((B1783-B1782)/B1782)*100,2)</f>
        <v>-0.26</v>
      </c>
      <c r="D1783" s="2">
        <v>190.22819999999999</v>
      </c>
      <c r="E1783" s="17">
        <f t="shared" ref="E1783" si="447">ROUND(((D1783-D1782)/D1782)*100,2)</f>
        <v>-0.26</v>
      </c>
      <c r="F1783" s="18">
        <f t="shared" ref="F1783" si="448">E1783-C1783</f>
        <v>0</v>
      </c>
      <c r="G1783" s="21">
        <f t="shared" si="441"/>
        <v>6.9103865912516702E-3</v>
      </c>
      <c r="H1783" s="19">
        <f t="shared" ref="H1783" si="449">+G1783*(SQRT(250))</f>
        <v>0.10926280570321137</v>
      </c>
    </row>
    <row r="1784" spans="1:8" ht="15" customHeight="1" x14ac:dyDescent="0.3">
      <c r="A1784" s="13">
        <f>+A1783+1</f>
        <v>44959</v>
      </c>
      <c r="B1784" s="20">
        <v>25610.65</v>
      </c>
      <c r="C1784" s="23">
        <f t="shared" ref="C1784" si="450">ROUND(((B1784-B1783)/B1783)*100,2)</f>
        <v>-0.03</v>
      </c>
      <c r="D1784" s="2">
        <v>190.16120000000001</v>
      </c>
      <c r="E1784" s="17">
        <f t="shared" ref="E1784" si="451">ROUND(((D1784-D1783)/D1783)*100,2)</f>
        <v>-0.04</v>
      </c>
      <c r="F1784" s="18">
        <f t="shared" ref="F1784" si="452">E1784-C1784</f>
        <v>-1.0000000000000002E-2</v>
      </c>
      <c r="G1784" s="21">
        <f t="shared" si="441"/>
        <v>6.9394977127354525E-3</v>
      </c>
      <c r="H1784" s="19">
        <f t="shared" ref="H1784" si="453">+G1784*(SQRT(250))</f>
        <v>0.10972309294886443</v>
      </c>
    </row>
    <row r="1785" spans="1:8" ht="15" customHeight="1" x14ac:dyDescent="0.3">
      <c r="A1785" s="13">
        <f>+A1784+1</f>
        <v>44960</v>
      </c>
      <c r="B1785" s="20">
        <v>25965</v>
      </c>
      <c r="C1785" s="23">
        <f t="shared" ref="C1785" si="454">ROUND(((B1785-B1784)/B1784)*100,2)</f>
        <v>1.38</v>
      </c>
      <c r="D1785" s="2">
        <v>192.78980000000001</v>
      </c>
      <c r="E1785" s="17">
        <f t="shared" ref="E1785" si="455">ROUND(((D1785-D1784)/D1784)*100,2)</f>
        <v>1.38</v>
      </c>
      <c r="F1785" s="18">
        <f t="shared" ref="F1785" si="456">E1785-C1785</f>
        <v>0</v>
      </c>
      <c r="G1785" s="21">
        <f t="shared" ref="G1785" si="457">+STDEV(F1540:F1785)</f>
        <v>6.9394977127354525E-3</v>
      </c>
      <c r="H1785" s="19">
        <f t="shared" ref="H1785" si="458">+G1785*(SQRT(250))</f>
        <v>0.10972309294886443</v>
      </c>
    </row>
    <row r="1786" spans="1:8" ht="15" customHeight="1" x14ac:dyDescent="0.3">
      <c r="A1786" s="13">
        <f>+A1785+3</f>
        <v>44963</v>
      </c>
      <c r="B1786" s="20">
        <v>25834.87</v>
      </c>
      <c r="C1786" s="23">
        <f t="shared" ref="C1786" si="459">ROUND(((B1786-B1785)/B1785)*100,2)</f>
        <v>-0.5</v>
      </c>
      <c r="D1786" s="2">
        <v>191.8236</v>
      </c>
      <c r="E1786" s="17">
        <f t="shared" ref="E1786" si="460">ROUND(((D1786-D1785)/D1785)*100,2)</f>
        <v>-0.5</v>
      </c>
      <c r="F1786" s="18">
        <f t="shared" ref="F1786" si="461">E1786-C1786</f>
        <v>0</v>
      </c>
      <c r="G1786" s="21">
        <f t="shared" ref="G1786" si="462">+STDEV(F1541:F1786)</f>
        <v>6.9394977127354525E-3</v>
      </c>
      <c r="H1786" s="19">
        <f t="shared" ref="H1786" si="463">+G1786*(SQRT(250))</f>
        <v>0.10972309294886443</v>
      </c>
    </row>
    <row r="1787" spans="1:8" ht="15" customHeight="1" x14ac:dyDescent="0.3">
      <c r="A1787" s="13">
        <f>+A1786+1</f>
        <v>44964</v>
      </c>
      <c r="B1787" s="20">
        <v>25772.19</v>
      </c>
      <c r="C1787" s="23">
        <f t="shared" ref="C1787" si="464">ROUND(((B1787-B1786)/B1786)*100,2)</f>
        <v>-0.24</v>
      </c>
      <c r="D1787" s="2">
        <v>191.35849999999999</v>
      </c>
      <c r="E1787" s="17">
        <f t="shared" ref="E1787" si="465">ROUND(((D1787-D1786)/D1786)*100,2)</f>
        <v>-0.24</v>
      </c>
      <c r="F1787" s="18">
        <f t="shared" ref="F1787" si="466">E1787-C1787</f>
        <v>0</v>
      </c>
      <c r="G1787" s="21">
        <f t="shared" ref="G1787" si="467">+STDEV(F1542:F1787)</f>
        <v>6.9394977127354525E-3</v>
      </c>
      <c r="H1787" s="19">
        <f t="shared" ref="H1787" si="468">+G1787*(SQRT(250))</f>
        <v>0.10972309294886443</v>
      </c>
    </row>
    <row r="1788" spans="1:8" ht="15" customHeight="1" x14ac:dyDescent="0.3">
      <c r="A1788" s="13">
        <f>+A1787+1</f>
        <v>44965</v>
      </c>
      <c r="B1788" s="20">
        <v>25993.34</v>
      </c>
      <c r="C1788" s="23">
        <f t="shared" ref="C1788" si="469">ROUND(((B1788-B1787)/B1787)*100,2)</f>
        <v>0.86</v>
      </c>
      <c r="D1788" s="2">
        <v>192.99279999999999</v>
      </c>
      <c r="E1788" s="17">
        <f t="shared" ref="E1788" si="470">ROUND(((D1788-D1787)/D1787)*100,2)</f>
        <v>0.85</v>
      </c>
      <c r="F1788" s="18">
        <f t="shared" ref="F1788" si="471">E1788-C1788</f>
        <v>-1.0000000000000009E-2</v>
      </c>
      <c r="G1788" s="21">
        <f t="shared" ref="G1788" si="472">+STDEV(F1543:F1788)</f>
        <v>6.9682491178946343E-3</v>
      </c>
      <c r="H1788" s="19">
        <f t="shared" ref="H1788" si="473">+G1788*(SQRT(250))</f>
        <v>0.11017769258003109</v>
      </c>
    </row>
    <row r="1789" spans="1:8" ht="15" customHeight="1" x14ac:dyDescent="0.3">
      <c r="A1789" s="13">
        <f>+A1788+1</f>
        <v>44966</v>
      </c>
      <c r="B1789" s="20">
        <v>26024.94</v>
      </c>
      <c r="C1789" s="23">
        <f t="shared" ref="C1789" si="474">ROUND(((B1789-B1788)/B1788)*100,2)</f>
        <v>0.12</v>
      </c>
      <c r="D1789" s="2">
        <v>193.22659999999999</v>
      </c>
      <c r="E1789" s="17">
        <f t="shared" ref="E1789" si="475">ROUND(((D1789-D1788)/D1788)*100,2)</f>
        <v>0.12</v>
      </c>
      <c r="F1789" s="18">
        <f t="shared" ref="F1789" si="476">E1789-C1789</f>
        <v>0</v>
      </c>
      <c r="G1789" s="21">
        <f t="shared" ref="G1789" si="477">+STDEV(F1544:F1789)</f>
        <v>6.9682491178946343E-3</v>
      </c>
      <c r="H1789" s="19">
        <f t="shared" ref="H1789" si="478">+G1789*(SQRT(250))</f>
        <v>0.11017769258003109</v>
      </c>
    </row>
    <row r="1790" spans="1:8" ht="15" customHeight="1" x14ac:dyDescent="0.3">
      <c r="A1790" s="13">
        <f>+A1789+1</f>
        <v>44967</v>
      </c>
      <c r="B1790" s="20">
        <v>25971.23</v>
      </c>
      <c r="C1790" s="23">
        <f t="shared" ref="C1790" si="479">ROUND(((B1790-B1789)/B1789)*100,2)</f>
        <v>-0.21</v>
      </c>
      <c r="D1790" s="2">
        <v>192.82849999999999</v>
      </c>
      <c r="E1790" s="17">
        <f t="shared" ref="E1790" si="480">ROUND(((D1790-D1789)/D1789)*100,2)</f>
        <v>-0.21</v>
      </c>
      <c r="F1790" s="18">
        <f t="shared" ref="F1790" si="481">E1790-C1790</f>
        <v>0</v>
      </c>
      <c r="G1790" s="21">
        <f t="shared" ref="G1790" si="482">+STDEV(F1545:F1790)</f>
        <v>6.9682491178946343E-3</v>
      </c>
      <c r="H1790" s="19">
        <f t="shared" ref="H1790" si="483">+G1790*(SQRT(250))</f>
        <v>0.11017769258003109</v>
      </c>
    </row>
    <row r="1791" spans="1:8" ht="15" customHeight="1" x14ac:dyDescent="0.3">
      <c r="A1791" s="13">
        <f>+A1790+3</f>
        <v>44970</v>
      </c>
      <c r="B1791" s="20">
        <v>25846.7</v>
      </c>
      <c r="C1791" s="23">
        <f t="shared" ref="C1791" si="484">ROUND(((B1791-B1790)/B1790)*100,2)</f>
        <v>-0.48</v>
      </c>
      <c r="D1791" s="2">
        <v>191.90469999999999</v>
      </c>
      <c r="E1791" s="17">
        <f t="shared" ref="E1791" si="485">ROUND(((D1791-D1790)/D1790)*100,2)</f>
        <v>-0.48</v>
      </c>
      <c r="F1791" s="18">
        <f t="shared" ref="F1791" si="486">E1791-C1791</f>
        <v>0</v>
      </c>
      <c r="G1791" s="21">
        <f t="shared" ref="G1791" si="487">+STDEV(F1546:F1791)</f>
        <v>6.9394977127354542E-3</v>
      </c>
      <c r="H1791" s="19">
        <f t="shared" ref="H1791" si="488">+G1791*(SQRT(250))</f>
        <v>0.10972309294886445</v>
      </c>
    </row>
    <row r="1792" spans="1:8" ht="15" customHeight="1" x14ac:dyDescent="0.3">
      <c r="A1792" s="13">
        <f>+A1791+1</f>
        <v>44971</v>
      </c>
      <c r="B1792" s="20">
        <v>26077.93</v>
      </c>
      <c r="C1792" s="23">
        <f t="shared" ref="C1792" si="489">ROUND(((B1792-B1791)/B1791)*100,2)</f>
        <v>0.89</v>
      </c>
      <c r="D1792" s="2">
        <v>193.6183</v>
      </c>
      <c r="E1792" s="17">
        <f t="shared" ref="E1792" si="490">ROUND(((D1792-D1791)/D1791)*100,2)</f>
        <v>0.89</v>
      </c>
      <c r="F1792" s="18">
        <f t="shared" ref="F1792" si="491">E1792-C1792</f>
        <v>0</v>
      </c>
      <c r="G1792" s="21">
        <f t="shared" ref="G1792" si="492">+STDEV(F1547:F1792)</f>
        <v>6.9394977127354542E-3</v>
      </c>
      <c r="H1792" s="19">
        <f t="shared" ref="H1792" si="493">+G1792*(SQRT(250))</f>
        <v>0.10972309294886445</v>
      </c>
    </row>
    <row r="1793" spans="1:8" ht="15" customHeight="1" x14ac:dyDescent="0.3">
      <c r="A1793" s="13">
        <f>+A1792+1</f>
        <v>44972</v>
      </c>
      <c r="B1793" s="20">
        <v>26220.43</v>
      </c>
      <c r="C1793" s="23">
        <f t="shared" ref="C1793" si="494">ROUND(((B1793-B1792)/B1792)*100,2)</f>
        <v>0.55000000000000004</v>
      </c>
      <c r="D1793" s="2">
        <v>194.6739</v>
      </c>
      <c r="E1793" s="17">
        <f t="shared" ref="E1793" si="495">ROUND(((D1793-D1792)/D1792)*100,2)</f>
        <v>0.55000000000000004</v>
      </c>
      <c r="F1793" s="18">
        <f t="shared" ref="F1793" si="496">E1793-C1793</f>
        <v>0</v>
      </c>
      <c r="G1793" s="21">
        <f t="shared" ref="G1793" si="497">+STDEV(F1548:F1793)</f>
        <v>6.9394977127354542E-3</v>
      </c>
      <c r="H1793" s="19">
        <f t="shared" ref="H1793" si="498">+G1793*(SQRT(250))</f>
        <v>0.10972309294886445</v>
      </c>
    </row>
    <row r="1794" spans="1:8" ht="15" customHeight="1" x14ac:dyDescent="0.3">
      <c r="A1794" s="13">
        <f>+A1793+1</f>
        <v>44973</v>
      </c>
      <c r="B1794" s="20">
        <v>26249.52</v>
      </c>
      <c r="C1794" s="23">
        <f t="shared" ref="C1794" si="499">ROUND(((B1794-B1793)/B1793)*100,2)</f>
        <v>0.11</v>
      </c>
      <c r="D1794" s="2">
        <v>194.88890000000001</v>
      </c>
      <c r="E1794" s="17">
        <f t="shared" ref="E1794" si="500">ROUND(((D1794-D1793)/D1793)*100,2)</f>
        <v>0.11</v>
      </c>
      <c r="F1794" s="18">
        <f t="shared" ref="F1794" si="501">E1794-C1794</f>
        <v>0</v>
      </c>
      <c r="G1794" s="21">
        <f t="shared" ref="G1794" si="502">+STDEV(F1549:F1794)</f>
        <v>6.9394977127354542E-3</v>
      </c>
      <c r="H1794" s="19">
        <f t="shared" ref="H1794" si="503">+G1794*(SQRT(250))</f>
        <v>0.10972309294886445</v>
      </c>
    </row>
    <row r="1795" spans="1:8" ht="15" customHeight="1" x14ac:dyDescent="0.3">
      <c r="A1795" s="13">
        <f>+A1794+1</f>
        <v>44974</v>
      </c>
      <c r="B1795" s="20">
        <v>26116.12</v>
      </c>
      <c r="C1795" s="23">
        <f t="shared" ref="C1795" si="504">ROUND(((B1795-B1794)/B1794)*100,2)</f>
        <v>-0.51</v>
      </c>
      <c r="D1795" s="2">
        <v>193.90020000000001</v>
      </c>
      <c r="E1795" s="17">
        <f t="shared" ref="E1795" si="505">ROUND(((D1795-D1794)/D1794)*100,2)</f>
        <v>-0.51</v>
      </c>
      <c r="F1795" s="18">
        <f t="shared" ref="F1795" si="506">E1795-C1795</f>
        <v>0</v>
      </c>
      <c r="G1795" s="21">
        <f t="shared" ref="G1795" si="507">+STDEV(F1550:F1795)</f>
        <v>6.9394977127354542E-3</v>
      </c>
      <c r="H1795" s="19">
        <f t="shared" ref="H1795" si="508">+G1795*(SQRT(250))</f>
        <v>0.10972309294886445</v>
      </c>
    </row>
    <row r="1796" spans="1:8" ht="15" customHeight="1" x14ac:dyDescent="0.3">
      <c r="A1796" s="13">
        <f>+A1795+3</f>
        <v>44977</v>
      </c>
      <c r="B1796" s="20">
        <v>25971.19</v>
      </c>
      <c r="C1796" s="23">
        <f t="shared" ref="C1796" si="509">ROUND(((B1796-B1795)/B1795)*100,2)</f>
        <v>-0.55000000000000004</v>
      </c>
      <c r="D1796" s="2">
        <v>192.82480000000001</v>
      </c>
      <c r="E1796" s="17">
        <f t="shared" ref="E1796" si="510">ROUND(((D1796-D1795)/D1795)*100,2)</f>
        <v>-0.55000000000000004</v>
      </c>
      <c r="F1796" s="18">
        <f t="shared" ref="F1796" si="511">E1796-C1796</f>
        <v>0</v>
      </c>
      <c r="G1796" s="21">
        <f t="shared" ref="G1796" si="512">+STDEV(F1551:F1796)</f>
        <v>6.9394977127354542E-3</v>
      </c>
      <c r="H1796" s="19">
        <f t="shared" ref="H1796" si="513">+G1796*(SQRT(250))</f>
        <v>0.10972309294886445</v>
      </c>
    </row>
    <row r="1797" spans="1:8" ht="15" customHeight="1" x14ac:dyDescent="0.3">
      <c r="A1797" s="13">
        <f>+A1796+1</f>
        <v>44978</v>
      </c>
      <c r="B1797" s="20">
        <v>25945.08</v>
      </c>
      <c r="C1797" s="23">
        <f t="shared" ref="C1797" si="514">ROUND(((B1797-B1796)/B1796)*100,2)</f>
        <v>-0.1</v>
      </c>
      <c r="D1797" s="2">
        <v>192.63030000000001</v>
      </c>
      <c r="E1797" s="17">
        <f t="shared" ref="E1797" si="515">ROUND(((D1797-D1796)/D1796)*100,2)</f>
        <v>-0.1</v>
      </c>
      <c r="F1797" s="18">
        <f t="shared" ref="F1797" si="516">E1797-C1797</f>
        <v>0</v>
      </c>
      <c r="G1797" s="21">
        <f t="shared" ref="G1797" si="517">+STDEV(F1552:F1797)</f>
        <v>6.9394977127354542E-3</v>
      </c>
      <c r="H1797" s="19">
        <f t="shared" ref="H1797" si="518">+G1797*(SQRT(250))</f>
        <v>0.10972309294886445</v>
      </c>
    </row>
    <row r="1798" spans="1:8" ht="15" customHeight="1" x14ac:dyDescent="0.3">
      <c r="A1798" s="13">
        <f>+A1797+1</f>
        <v>44979</v>
      </c>
      <c r="B1798" s="20">
        <v>25548.67</v>
      </c>
      <c r="C1798" s="23">
        <f t="shared" ref="C1798" si="519">ROUND(((B1798-B1797)/B1797)*100,2)</f>
        <v>-1.53</v>
      </c>
      <c r="D1798" s="2">
        <v>189.69130000000001</v>
      </c>
      <c r="E1798" s="17">
        <f t="shared" ref="E1798" si="520">ROUND(((D1798-D1797)/D1797)*100,2)</f>
        <v>-1.53</v>
      </c>
      <c r="F1798" s="18">
        <f t="shared" ref="F1798" si="521">E1798-C1798</f>
        <v>0</v>
      </c>
      <c r="G1798" s="21">
        <f t="shared" ref="G1798" si="522">+STDEV(F1553:F1798)</f>
        <v>6.9094261149843014E-3</v>
      </c>
      <c r="H1798" s="19">
        <f t="shared" ref="H1798" si="523">+G1798*(SQRT(250))</f>
        <v>0.10924761923999425</v>
      </c>
    </row>
    <row r="1799" spans="1:8" ht="15" customHeight="1" x14ac:dyDescent="0.3">
      <c r="A1799" s="13">
        <f>+A1798+1</f>
        <v>44980</v>
      </c>
      <c r="B1799" s="20">
        <v>25485.97</v>
      </c>
      <c r="C1799" s="23">
        <f t="shared" ref="C1799" si="524">ROUND(((B1799-B1798)/B1798)*100,2)</f>
        <v>-0.25</v>
      </c>
      <c r="D1799" s="2">
        <v>189.22630000000001</v>
      </c>
      <c r="E1799" s="17">
        <f t="shared" ref="E1799" si="525">ROUND(((D1799-D1798)/D1798)*100,2)</f>
        <v>-0.25</v>
      </c>
      <c r="F1799" s="18">
        <f t="shared" ref="F1799" si="526">E1799-C1799</f>
        <v>0</v>
      </c>
      <c r="G1799" s="21">
        <f t="shared" ref="G1799" si="527">+STDEV(F1554:F1799)</f>
        <v>6.8804289091922398E-3</v>
      </c>
      <c r="H1799" s="19">
        <f t="shared" ref="H1799" si="528">+G1799*(SQRT(250))</f>
        <v>0.10878913315957656</v>
      </c>
    </row>
    <row r="1800" spans="1:8" ht="15" customHeight="1" x14ac:dyDescent="0.3">
      <c r="A1800" s="13">
        <f>+A1799+1</f>
        <v>44981</v>
      </c>
      <c r="B1800" s="20">
        <v>25420.07</v>
      </c>
      <c r="C1800" s="23">
        <f t="shared" ref="C1800" si="529">ROUND(((B1800-B1799)/B1799)*100,2)</f>
        <v>-0.26</v>
      </c>
      <c r="D1800" s="2">
        <v>188.7364</v>
      </c>
      <c r="E1800" s="17">
        <f t="shared" ref="E1800" si="530">ROUND(((D1800-D1799)/D1799)*100,2)</f>
        <v>-0.26</v>
      </c>
      <c r="F1800" s="18">
        <f t="shared" ref="F1800" si="531">E1800-C1800</f>
        <v>0</v>
      </c>
      <c r="G1800" s="21">
        <f t="shared" ref="G1800" si="532">+STDEV(F1555:F1800)</f>
        <v>6.8804289091922398E-3</v>
      </c>
      <c r="H1800" s="19">
        <f t="shared" ref="H1800" si="533">+G1800*(SQRT(250))</f>
        <v>0.10878913315957656</v>
      </c>
    </row>
    <row r="1801" spans="1:8" ht="15" customHeight="1" x14ac:dyDescent="0.3">
      <c r="A1801" s="13">
        <f>+A1800+3</f>
        <v>44984</v>
      </c>
      <c r="B1801" s="20">
        <v>25313.7</v>
      </c>
      <c r="C1801" s="23">
        <f t="shared" ref="C1801" si="534">ROUND(((B1801-B1800)/B1800)*100,2)</f>
        <v>-0.42</v>
      </c>
      <c r="D1801" s="2">
        <v>187.94499999999999</v>
      </c>
      <c r="E1801" s="17">
        <f t="shared" ref="E1801" si="535">ROUND(((D1801-D1800)/D1800)*100,2)</f>
        <v>-0.42</v>
      </c>
      <c r="F1801" s="18">
        <f t="shared" ref="F1801" si="536">E1801-C1801</f>
        <v>0</v>
      </c>
      <c r="G1801" s="21">
        <f t="shared" ref="G1801" si="537">+STDEV(F1556:F1801)</f>
        <v>6.8804289091922398E-3</v>
      </c>
      <c r="H1801" s="19">
        <f t="shared" ref="H1801" si="538">+G1801*(SQRT(250))</f>
        <v>0.10878913315957656</v>
      </c>
    </row>
    <row r="1802" spans="1:8" ht="15" customHeight="1" x14ac:dyDescent="0.3">
      <c r="A1802" s="13">
        <f>+A1801+1</f>
        <v>44985</v>
      </c>
      <c r="B1802" s="20">
        <v>25184.47</v>
      </c>
      <c r="C1802" s="23">
        <f t="shared" ref="C1802" si="539">ROUND(((B1802-B1801)/B1801)*100,2)</f>
        <v>-0.51</v>
      </c>
      <c r="D1802" s="2">
        <v>186.98740000000001</v>
      </c>
      <c r="E1802" s="17">
        <f t="shared" ref="E1802" si="540">ROUND(((D1802-D1801)/D1801)*100,2)</f>
        <v>-0.51</v>
      </c>
      <c r="F1802" s="18">
        <f t="shared" ref="F1802" si="541">E1802-C1802</f>
        <v>0</v>
      </c>
      <c r="G1802" s="21">
        <f t="shared" ref="G1802" si="542">+STDEV(F1557:F1802)</f>
        <v>6.8804289091922398E-3</v>
      </c>
      <c r="H1802" s="19">
        <f t="shared" ref="H1802" si="543">+G1802*(SQRT(250))</f>
        <v>0.10878913315957656</v>
      </c>
    </row>
    <row r="1803" spans="1:8" ht="15" customHeight="1" x14ac:dyDescent="0.3">
      <c r="A1803" s="13">
        <f>+A1802+1</f>
        <v>44986</v>
      </c>
      <c r="B1803" s="20">
        <v>25398.400000000001</v>
      </c>
      <c r="C1803" s="23">
        <f t="shared" ref="C1803" si="544">ROUND(((B1803-B1802)/B1802)*100,2)</f>
        <v>0.85</v>
      </c>
      <c r="D1803" s="2">
        <v>188.57210000000001</v>
      </c>
      <c r="E1803" s="17">
        <f t="shared" ref="E1803" si="545">ROUND(((D1803-D1802)/D1802)*100,2)</f>
        <v>0.85</v>
      </c>
      <c r="F1803" s="18">
        <f t="shared" ref="F1803" si="546">E1803-C1803</f>
        <v>0</v>
      </c>
      <c r="G1803" s="21">
        <f t="shared" ref="G1803" si="547">+STDEV(F1558:F1803)</f>
        <v>6.8804289091922398E-3</v>
      </c>
      <c r="H1803" s="19">
        <f t="shared" ref="H1803" si="548">+G1803*(SQRT(250))</f>
        <v>0.10878913315957656</v>
      </c>
    </row>
    <row r="1804" spans="1:8" ht="15" customHeight="1" x14ac:dyDescent="0.3">
      <c r="A1804" s="13">
        <f>+A1803+1</f>
        <v>44987</v>
      </c>
      <c r="B1804" s="20">
        <v>25210.65</v>
      </c>
      <c r="C1804" s="23">
        <f t="shared" ref="C1804:C1806" si="549">ROUND(((B1804-B1803)/B1803)*100,2)</f>
        <v>-0.74</v>
      </c>
      <c r="D1804" s="2">
        <v>187.1788</v>
      </c>
      <c r="E1804" s="17">
        <f t="shared" ref="E1804" si="550">ROUND(((D1804-D1803)/D1803)*100,2)</f>
        <v>-0.74</v>
      </c>
      <c r="F1804" s="18">
        <f t="shared" ref="F1804" si="551">E1804-C1804</f>
        <v>0</v>
      </c>
      <c r="G1804" s="21">
        <f t="shared" ref="G1804" si="552">+STDEV(F1559:F1804)</f>
        <v>6.8804289091922398E-3</v>
      </c>
      <c r="H1804" s="19">
        <f t="shared" ref="H1804" si="553">+G1804*(SQRT(250))</f>
        <v>0.10878913315957656</v>
      </c>
    </row>
    <row r="1805" spans="1:8" ht="15" customHeight="1" x14ac:dyDescent="0.3">
      <c r="A1805" s="13">
        <f>+A1804+1</f>
        <v>44988</v>
      </c>
      <c r="B1805" s="20">
        <v>25607.14</v>
      </c>
      <c r="C1805" s="23">
        <f t="shared" si="549"/>
        <v>1.57</v>
      </c>
      <c r="D1805" s="2">
        <v>190.11590000000001</v>
      </c>
      <c r="E1805" s="17">
        <f t="shared" ref="E1805:E1806" si="554">ROUND(((D1805-D1804)/D1804)*100,2)</f>
        <v>1.57</v>
      </c>
      <c r="F1805" s="18">
        <f t="shared" ref="F1805:F1806" si="555">E1805-C1805</f>
        <v>0</v>
      </c>
      <c r="G1805" s="21">
        <f t="shared" ref="G1805:G1806" si="556">+STDEV(F1560:F1805)</f>
        <v>6.8510668008667525E-3</v>
      </c>
      <c r="H1805" s="19">
        <f t="shared" ref="H1805:H1806" si="557">+G1805*(SQRT(250))</f>
        <v>0.10832487746351088</v>
      </c>
    </row>
    <row r="1806" spans="1:8" ht="15" customHeight="1" x14ac:dyDescent="0.3">
      <c r="A1806" s="13">
        <f>+A1805+3</f>
        <v>44991</v>
      </c>
      <c r="B1806" s="20">
        <v>25777.599999999999</v>
      </c>
      <c r="C1806" s="23">
        <f t="shared" si="549"/>
        <v>0.67</v>
      </c>
      <c r="D1806" s="2">
        <v>191.37870000000001</v>
      </c>
      <c r="E1806" s="17">
        <f t="shared" si="554"/>
        <v>0.66</v>
      </c>
      <c r="F1806" s="18">
        <f t="shared" si="555"/>
        <v>-1.0000000000000009E-2</v>
      </c>
      <c r="G1806" s="21">
        <f t="shared" si="556"/>
        <v>6.8804289091922389E-3</v>
      </c>
      <c r="H1806" s="19">
        <f t="shared" si="557"/>
        <v>0.10878913315957654</v>
      </c>
    </row>
    <row r="1807" spans="1:8" ht="15" customHeight="1" x14ac:dyDescent="0.3">
      <c r="A1807" s="13"/>
    </row>
    <row r="1808" spans="1:8" ht="15" customHeight="1" x14ac:dyDescent="0.3">
      <c r="A1808" s="13"/>
    </row>
  </sheetData>
  <mergeCells count="5">
    <mergeCell ref="A1:H1"/>
    <mergeCell ref="A2:H2"/>
    <mergeCell ref="A4:H4"/>
    <mergeCell ref="S6:V6"/>
    <mergeCell ref="X6:AA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CBA3-58B6-4938-8FA0-731342EC1AD5}">
  <dimension ref="A1:T1727"/>
  <sheetViews>
    <sheetView workbookViewId="0">
      <pane ySplit="7" topLeftCell="A1719" activePane="bottomLeft" state="frozen"/>
      <selection activeCell="C98" sqref="C98"/>
      <selection pane="bottomLeft" activeCell="B1727" sqref="B1727"/>
    </sheetView>
  </sheetViews>
  <sheetFormatPr defaultColWidth="9.1796875" defaultRowHeight="15" customHeight="1" x14ac:dyDescent="0.3"/>
  <cols>
    <col min="1" max="1" width="10.7265625" style="3" bestFit="1" customWidth="1"/>
    <col min="2" max="2" width="14.26953125" style="20" bestFit="1" customWidth="1"/>
    <col min="3" max="3" width="12.54296875" style="2" bestFit="1" customWidth="1"/>
    <col min="4" max="4" width="13.81640625" style="2" customWidth="1"/>
    <col min="5" max="6" width="10.453125" style="2" bestFit="1" customWidth="1"/>
    <col min="7" max="7" width="9.7265625" style="2" bestFit="1" customWidth="1"/>
    <col min="8" max="8" width="12.453125" style="2" customWidth="1"/>
    <col min="9" max="9" width="15" style="20" bestFit="1" customWidth="1"/>
    <col min="10" max="11" width="9.1796875" style="2"/>
    <col min="12" max="12" width="10" style="2" customWidth="1"/>
    <col min="13" max="13" width="13.81640625" style="2" bestFit="1" customWidth="1"/>
    <col min="14" max="14" width="9.81640625" style="2" bestFit="1" customWidth="1"/>
    <col min="15" max="15" width="9.1796875" style="2"/>
    <col min="16" max="16" width="0.7265625" style="2" customWidth="1"/>
    <col min="17" max="16384" width="9.1796875" style="2"/>
  </cols>
  <sheetData>
    <row r="1" spans="1:20" ht="18.75" customHeight="1" x14ac:dyDescent="0.3">
      <c r="A1" s="371" t="s">
        <v>23</v>
      </c>
      <c r="B1" s="371"/>
      <c r="C1" s="371"/>
      <c r="D1" s="371"/>
      <c r="E1" s="371"/>
      <c r="F1" s="371"/>
      <c r="G1" s="371"/>
      <c r="H1" s="371"/>
      <c r="I1" s="1"/>
    </row>
    <row r="2" spans="1:20" ht="15" customHeight="1" x14ac:dyDescent="0.3">
      <c r="A2" s="372" t="s">
        <v>1</v>
      </c>
      <c r="B2" s="371"/>
      <c r="C2" s="371"/>
      <c r="D2" s="371"/>
      <c r="E2" s="371"/>
      <c r="F2" s="371"/>
      <c r="G2" s="371"/>
      <c r="H2" s="371"/>
      <c r="I2" s="1"/>
    </row>
    <row r="3" spans="1:20" ht="15" customHeight="1" x14ac:dyDescent="0.3">
      <c r="B3" s="2"/>
      <c r="I3" s="2"/>
    </row>
    <row r="4" spans="1:20" ht="15" customHeight="1" x14ac:dyDescent="0.3">
      <c r="A4" s="373" t="s">
        <v>29</v>
      </c>
      <c r="B4" s="373"/>
      <c r="C4" s="373"/>
      <c r="D4" s="373"/>
      <c r="E4" s="373"/>
      <c r="F4" s="373"/>
      <c r="G4" s="373"/>
      <c r="H4" s="373"/>
      <c r="I4" s="4"/>
      <c r="J4" s="5"/>
    </row>
    <row r="5" spans="1:20" ht="12.75" customHeight="1" x14ac:dyDescent="0.3">
      <c r="A5" s="6"/>
      <c r="B5" s="7"/>
      <c r="C5" s="7" t="s">
        <v>3</v>
      </c>
      <c r="D5" s="7" t="s">
        <v>30</v>
      </c>
      <c r="E5" s="7" t="s">
        <v>5</v>
      </c>
      <c r="F5" s="7" t="s">
        <v>6</v>
      </c>
      <c r="G5" s="7" t="s">
        <v>7</v>
      </c>
      <c r="H5" s="7" t="s">
        <v>8</v>
      </c>
      <c r="I5" s="4"/>
      <c r="J5" s="5"/>
    </row>
    <row r="6" spans="1:20" ht="13.5" thickBot="1" x14ac:dyDescent="0.35">
      <c r="A6" s="7" t="s">
        <v>9</v>
      </c>
      <c r="B6" s="8" t="s">
        <v>10</v>
      </c>
      <c r="C6" s="7" t="s">
        <v>11</v>
      </c>
      <c r="D6" s="8" t="s">
        <v>31</v>
      </c>
      <c r="E6" s="7" t="s">
        <v>11</v>
      </c>
      <c r="F6" s="7"/>
      <c r="G6" s="7"/>
      <c r="H6" s="7" t="s">
        <v>7</v>
      </c>
      <c r="I6" s="8" t="s">
        <v>13</v>
      </c>
      <c r="J6" s="7" t="s">
        <v>11</v>
      </c>
      <c r="K6" s="9"/>
      <c r="L6" s="374" t="s">
        <v>7</v>
      </c>
      <c r="M6" s="374"/>
      <c r="N6" s="374"/>
      <c r="O6" s="374"/>
      <c r="P6" s="10"/>
      <c r="Q6" s="374" t="s">
        <v>14</v>
      </c>
      <c r="R6" s="374"/>
      <c r="S6" s="374"/>
      <c r="T6" s="374"/>
    </row>
    <row r="7" spans="1:20" ht="13.5" thickBot="1" x14ac:dyDescent="0.35">
      <c r="A7" s="7" t="s">
        <v>15</v>
      </c>
      <c r="B7" s="7" t="s">
        <v>32</v>
      </c>
      <c r="C7" s="7" t="s">
        <v>17</v>
      </c>
      <c r="D7" s="7" t="s">
        <v>18</v>
      </c>
      <c r="E7" s="7" t="s">
        <v>17</v>
      </c>
      <c r="F7" s="7"/>
      <c r="G7" s="7"/>
      <c r="H7" s="11"/>
      <c r="I7" s="7" t="s">
        <v>33</v>
      </c>
      <c r="J7" s="7" t="s">
        <v>17</v>
      </c>
      <c r="K7" s="9"/>
      <c r="L7" s="12" t="s">
        <v>19</v>
      </c>
      <c r="M7" s="12" t="s">
        <v>20</v>
      </c>
      <c r="N7" s="12" t="s">
        <v>21</v>
      </c>
      <c r="O7" s="12" t="s">
        <v>22</v>
      </c>
      <c r="P7" s="12"/>
      <c r="Q7" s="12" t="s">
        <v>19</v>
      </c>
      <c r="R7" s="12" t="s">
        <v>20</v>
      </c>
      <c r="S7" s="12" t="s">
        <v>21</v>
      </c>
      <c r="T7" s="12" t="s">
        <v>22</v>
      </c>
    </row>
    <row r="8" spans="1:20" ht="15" customHeight="1" x14ac:dyDescent="0.3">
      <c r="A8" s="13">
        <v>42446</v>
      </c>
      <c r="B8" s="14">
        <v>9290.9323629999999</v>
      </c>
      <c r="C8" s="15"/>
      <c r="D8" s="5">
        <v>75.786100000000005</v>
      </c>
      <c r="E8" s="17"/>
      <c r="F8" s="18">
        <f t="shared" ref="F8:F71" si="0">E8-C8</f>
        <v>0</v>
      </c>
      <c r="G8" s="18"/>
      <c r="H8" s="18">
        <f>+G8*(SQRT(250))</f>
        <v>0</v>
      </c>
      <c r="I8" s="14">
        <v>7601.75</v>
      </c>
      <c r="J8" s="18"/>
    </row>
    <row r="9" spans="1:20" ht="15" customHeight="1" x14ac:dyDescent="0.3">
      <c r="A9" s="318">
        <f>'[1]175 since Nov 2015'!A88</f>
        <v>42447</v>
      </c>
      <c r="B9" s="286">
        <v>9395.4220349999996</v>
      </c>
      <c r="C9" s="287">
        <f t="shared" ref="C9:C72" si="1">ROUND(((B9-B8)/B8)*100,2)</f>
        <v>1.1200000000000001</v>
      </c>
      <c r="D9" s="292">
        <v>76.6404</v>
      </c>
      <c r="E9" s="289">
        <f t="shared" ref="E9:E72" si="2">ROUND(((D9-D8)/D8)*100,2)</f>
        <v>1.1299999999999999</v>
      </c>
      <c r="F9" s="290">
        <f t="shared" si="0"/>
        <v>9.9999999999997868E-3</v>
      </c>
      <c r="G9" s="290">
        <f>+STDEV($F$8:F9)</f>
        <v>7.0710678118653244E-3</v>
      </c>
      <c r="H9" s="290">
        <f t="shared" ref="H9:H72" si="3">+G9*(SQRT(250))</f>
        <v>0.11180339887498709</v>
      </c>
      <c r="I9" s="286">
        <v>7686.6</v>
      </c>
      <c r="J9" s="290">
        <f t="shared" ref="J9:J72" si="4">+((I9-I8)/I8)*100</f>
        <v>1.116190350906046</v>
      </c>
    </row>
    <row r="10" spans="1:20" ht="15" customHeight="1" x14ac:dyDescent="0.3">
      <c r="A10" s="318">
        <f>'[1]175 since Nov 2015'!A89</f>
        <v>42450</v>
      </c>
      <c r="B10" s="286">
        <v>9522.0888799999993</v>
      </c>
      <c r="C10" s="287">
        <f t="shared" si="1"/>
        <v>1.35</v>
      </c>
      <c r="D10" s="292">
        <v>77.691900000000004</v>
      </c>
      <c r="E10" s="289">
        <f t="shared" si="2"/>
        <v>1.37</v>
      </c>
      <c r="F10" s="290">
        <f t="shared" si="0"/>
        <v>2.0000000000000018E-2</v>
      </c>
      <c r="G10" s="290">
        <f>+STDEV($F$9:F10)</f>
        <v>7.0710678118656375E-3</v>
      </c>
      <c r="H10" s="290">
        <f t="shared" si="3"/>
        <v>0.11180339887499205</v>
      </c>
      <c r="I10" s="286">
        <v>7789.25</v>
      </c>
      <c r="J10" s="290">
        <f t="shared" si="4"/>
        <v>1.3354408971456773</v>
      </c>
    </row>
    <row r="11" spans="1:20" ht="15" customHeight="1" x14ac:dyDescent="0.3">
      <c r="A11" s="318">
        <f>'[1]175 since Nov 2015'!A90</f>
        <v>42451</v>
      </c>
      <c r="B11" s="286">
        <v>9540.1545619999997</v>
      </c>
      <c r="C11" s="287">
        <f t="shared" si="1"/>
        <v>0.19</v>
      </c>
      <c r="D11" s="292">
        <v>77.839399999999998</v>
      </c>
      <c r="E11" s="289">
        <f t="shared" si="2"/>
        <v>0.19</v>
      </c>
      <c r="F11" s="290">
        <f t="shared" si="0"/>
        <v>0</v>
      </c>
      <c r="G11" s="290">
        <f>+STDEV($F$9:F11)</f>
        <v>1.0000000000000009E-2</v>
      </c>
      <c r="H11" s="290">
        <f t="shared" si="3"/>
        <v>0.15811388300841911</v>
      </c>
      <c r="I11" s="286">
        <v>7803.1</v>
      </c>
      <c r="J11" s="290">
        <f t="shared" si="4"/>
        <v>0.17780916006034425</v>
      </c>
    </row>
    <row r="12" spans="1:20" ht="15" customHeight="1" x14ac:dyDescent="0.3">
      <c r="A12" s="318">
        <f>'[1]175 since Nov 2015'!A91</f>
        <v>42452</v>
      </c>
      <c r="B12" s="286">
        <v>9544.0669170000001</v>
      </c>
      <c r="C12" s="287">
        <f t="shared" si="1"/>
        <v>0.04</v>
      </c>
      <c r="D12" s="292">
        <v>77.870599999999996</v>
      </c>
      <c r="E12" s="289">
        <f t="shared" si="2"/>
        <v>0.04</v>
      </c>
      <c r="F12" s="290">
        <f t="shared" si="0"/>
        <v>0</v>
      </c>
      <c r="G12" s="290">
        <f>+STDEV($F$9:F12)</f>
        <v>9.5742710775633694E-3</v>
      </c>
      <c r="H12" s="290">
        <f t="shared" si="3"/>
        <v>0.1513825177048744</v>
      </c>
      <c r="I12" s="286">
        <v>7806.3</v>
      </c>
      <c r="J12" s="290">
        <f t="shared" si="4"/>
        <v>4.1009342440822466E-2</v>
      </c>
    </row>
    <row r="13" spans="1:20" ht="15" customHeight="1" x14ac:dyDescent="0.3">
      <c r="A13" s="318">
        <f>'[1]175 since Nov 2015'!A92</f>
        <v>42457</v>
      </c>
      <c r="B13" s="286">
        <v>9416.4507990000002</v>
      </c>
      <c r="C13" s="287">
        <f t="shared" si="1"/>
        <v>-1.34</v>
      </c>
      <c r="D13" s="292">
        <v>76.835099999999997</v>
      </c>
      <c r="E13" s="289">
        <f t="shared" si="2"/>
        <v>-1.33</v>
      </c>
      <c r="F13" s="290">
        <f t="shared" si="0"/>
        <v>1.0000000000000009E-2</v>
      </c>
      <c r="G13" s="290">
        <f>+STDEV($F$9:F13)</f>
        <v>8.3666002653407495E-3</v>
      </c>
      <c r="H13" s="290">
        <f t="shared" si="3"/>
        <v>0.13228756555322943</v>
      </c>
      <c r="I13" s="286">
        <v>7701.9</v>
      </c>
      <c r="J13" s="290">
        <f t="shared" si="4"/>
        <v>-1.3373813458360624</v>
      </c>
    </row>
    <row r="14" spans="1:20" ht="15" customHeight="1" x14ac:dyDescent="0.3">
      <c r="A14" s="318">
        <f>'[1]175 since Nov 2015'!A93</f>
        <v>42458</v>
      </c>
      <c r="B14" s="286">
        <v>9397.0724169999994</v>
      </c>
      <c r="C14" s="287">
        <f t="shared" si="1"/>
        <v>-0.21</v>
      </c>
      <c r="D14" s="292">
        <v>76.677899999999994</v>
      </c>
      <c r="E14" s="289">
        <f t="shared" si="2"/>
        <v>-0.2</v>
      </c>
      <c r="F14" s="290">
        <f t="shared" si="0"/>
        <v>9.9999999999999811E-3</v>
      </c>
      <c r="G14" s="290">
        <f>+STDEV($F$9:F14)</f>
        <v>7.5277265270908044E-3</v>
      </c>
      <c r="H14" s="290">
        <f t="shared" si="3"/>
        <v>0.11902380714238074</v>
      </c>
      <c r="I14" s="286">
        <v>7686.05</v>
      </c>
      <c r="J14" s="290">
        <f t="shared" si="4"/>
        <v>-0.2057933756605442</v>
      </c>
    </row>
    <row r="15" spans="1:20" ht="15" customHeight="1" x14ac:dyDescent="0.3">
      <c r="A15" s="318">
        <f>'[1]175 since Nov 2015'!A94</f>
        <v>42459</v>
      </c>
      <c r="B15" s="286">
        <v>9565.7675479999998</v>
      </c>
      <c r="C15" s="287">
        <f t="shared" si="1"/>
        <v>1.8</v>
      </c>
      <c r="D15" s="292">
        <v>78.049899999999994</v>
      </c>
      <c r="E15" s="289">
        <f t="shared" si="2"/>
        <v>1.79</v>
      </c>
      <c r="F15" s="290">
        <f t="shared" si="0"/>
        <v>-1.0000000000000009E-2</v>
      </c>
      <c r="G15" s="290">
        <f>+STDEV($F$9:F15)</f>
        <v>9.7590007294853214E-3</v>
      </c>
      <c r="H15" s="290">
        <f t="shared" si="3"/>
        <v>0.15430334996209175</v>
      </c>
      <c r="I15" s="286">
        <v>7822.9</v>
      </c>
      <c r="J15" s="290">
        <f t="shared" si="4"/>
        <v>1.7804984354772537</v>
      </c>
    </row>
    <row r="16" spans="1:20" ht="15" customHeight="1" x14ac:dyDescent="0.3">
      <c r="A16" s="318">
        <f>'[1]175 since Nov 2015'!A95</f>
        <v>42460</v>
      </c>
      <c r="B16" s="286">
        <v>9577.1273000000001</v>
      </c>
      <c r="C16" s="287">
        <f t="shared" si="1"/>
        <v>0.12</v>
      </c>
      <c r="D16" s="292">
        <v>78.1417</v>
      </c>
      <c r="E16" s="289">
        <f t="shared" si="2"/>
        <v>0.12</v>
      </c>
      <c r="F16" s="290">
        <f t="shared" si="0"/>
        <v>0</v>
      </c>
      <c r="G16" s="290">
        <f>+STDEV($F$9:F16)</f>
        <v>9.2582009977255041E-3</v>
      </c>
      <c r="H16" s="290">
        <f t="shared" si="3"/>
        <v>0.14638501094227982</v>
      </c>
      <c r="I16" s="286">
        <v>7832.15</v>
      </c>
      <c r="J16" s="290">
        <f t="shared" si="4"/>
        <v>0.11824259545692774</v>
      </c>
    </row>
    <row r="17" spans="1:11" ht="15" customHeight="1" x14ac:dyDescent="0.3">
      <c r="A17" s="318">
        <f>'[1]175 since Nov 2015'!A96</f>
        <v>42461</v>
      </c>
      <c r="B17" s="286">
        <v>9550.8739220000007</v>
      </c>
      <c r="C17" s="287">
        <f t="shared" si="1"/>
        <v>-0.27</v>
      </c>
      <c r="D17" s="292">
        <v>77.917500000000004</v>
      </c>
      <c r="E17" s="289">
        <f t="shared" si="2"/>
        <v>-0.28999999999999998</v>
      </c>
      <c r="F17" s="290">
        <f t="shared" si="0"/>
        <v>-1.9999999999999962E-2</v>
      </c>
      <c r="G17" s="290">
        <f>+STDEV($F$9:F17)</f>
        <v>1.2018504251546607E-2</v>
      </c>
      <c r="H17" s="290">
        <f t="shared" si="3"/>
        <v>0.19002923751652262</v>
      </c>
      <c r="I17" s="286">
        <v>7810.7</v>
      </c>
      <c r="J17" s="290">
        <f t="shared" si="4"/>
        <v>-0.27387115926022637</v>
      </c>
    </row>
    <row r="18" spans="1:11" ht="15" customHeight="1" x14ac:dyDescent="0.3">
      <c r="A18" s="318">
        <f>'[1]175 since Nov 2015'!A97</f>
        <v>42464</v>
      </c>
      <c r="B18" s="286">
        <v>9602.6959139999999</v>
      </c>
      <c r="C18" s="287">
        <f t="shared" si="1"/>
        <v>0.54</v>
      </c>
      <c r="D18" s="292">
        <v>78.328100000000006</v>
      </c>
      <c r="E18" s="289">
        <f t="shared" si="2"/>
        <v>0.53</v>
      </c>
      <c r="F18" s="290">
        <f t="shared" si="0"/>
        <v>-1.0000000000000009E-2</v>
      </c>
      <c r="G18" s="290">
        <f>+STDEV($F$9:F18)</f>
        <v>1.1972189997378627E-2</v>
      </c>
      <c r="H18" s="290">
        <f t="shared" si="3"/>
        <v>0.18929694486000881</v>
      </c>
      <c r="I18" s="286">
        <v>7853.1</v>
      </c>
      <c r="J18" s="290">
        <f t="shared" si="4"/>
        <v>0.54284507150448169</v>
      </c>
      <c r="K18">
        <v>21915.540583999998</v>
      </c>
    </row>
    <row r="19" spans="1:11" ht="15" customHeight="1" x14ac:dyDescent="0.3">
      <c r="A19" s="318">
        <f>'[1]175 since Nov 2015'!A98</f>
        <v>42465</v>
      </c>
      <c r="B19" s="286">
        <v>9417.6016479999998</v>
      </c>
      <c r="C19" s="287">
        <f t="shared" si="1"/>
        <v>-1.93</v>
      </c>
      <c r="D19" s="292">
        <v>76.825599999999994</v>
      </c>
      <c r="E19" s="289">
        <f t="shared" si="2"/>
        <v>-1.92</v>
      </c>
      <c r="F19" s="290">
        <f t="shared" si="0"/>
        <v>1.0000000000000009E-2</v>
      </c>
      <c r="G19" s="290">
        <f>+STDEV($F$9:F19)</f>
        <v>1.1677484162422827E-2</v>
      </c>
      <c r="H19" s="290">
        <f t="shared" si="3"/>
        <v>0.18463723646899882</v>
      </c>
      <c r="I19" s="286">
        <v>7701.7</v>
      </c>
      <c r="J19" s="290">
        <f t="shared" si="4"/>
        <v>-1.9279010836485022</v>
      </c>
    </row>
    <row r="20" spans="1:11" ht="15" customHeight="1" x14ac:dyDescent="0.3">
      <c r="A20" s="318">
        <f>'[1]175 since Nov 2015'!A99</f>
        <v>42466</v>
      </c>
      <c r="B20" s="286">
        <v>9438.1862760000004</v>
      </c>
      <c r="C20" s="287">
        <f t="shared" si="1"/>
        <v>0.22</v>
      </c>
      <c r="D20" s="292">
        <v>76.989999999999995</v>
      </c>
      <c r="E20" s="289">
        <f t="shared" si="2"/>
        <v>0.21</v>
      </c>
      <c r="F20" s="290">
        <f t="shared" si="0"/>
        <v>-1.0000000000000009E-2</v>
      </c>
      <c r="G20" s="291">
        <f>+STDEV($F$9:F20)</f>
        <v>1.1645001528813134E-2</v>
      </c>
      <c r="H20" s="290">
        <f t="shared" si="3"/>
        <v>0.18412364093596198</v>
      </c>
      <c r="I20" s="286">
        <v>7718.45</v>
      </c>
      <c r="J20" s="290">
        <f t="shared" si="4"/>
        <v>0.21748445148473713</v>
      </c>
    </row>
    <row r="21" spans="1:11" ht="15" customHeight="1" x14ac:dyDescent="0.3">
      <c r="A21" s="318">
        <f>'[1]175 since Nov 2015'!A100</f>
        <v>42467</v>
      </c>
      <c r="B21" s="286">
        <v>9360.6969009999993</v>
      </c>
      <c r="C21" s="287">
        <f t="shared" si="1"/>
        <v>-0.82</v>
      </c>
      <c r="D21" s="292">
        <v>76.356200000000001</v>
      </c>
      <c r="E21" s="289">
        <f t="shared" si="2"/>
        <v>-0.82</v>
      </c>
      <c r="F21" s="290">
        <f t="shared" si="0"/>
        <v>0</v>
      </c>
      <c r="G21" s="291">
        <f>+STDEV($F$9:F21)</f>
        <v>1.115163550152954E-2</v>
      </c>
      <c r="H21" s="290">
        <f t="shared" si="3"/>
        <v>0.17632283910413732</v>
      </c>
      <c r="I21" s="286">
        <v>7655.1</v>
      </c>
      <c r="J21" s="290">
        <f t="shared" si="4"/>
        <v>-0.82076064494813661</v>
      </c>
    </row>
    <row r="22" spans="1:11" ht="15" customHeight="1" x14ac:dyDescent="0.3">
      <c r="A22" s="318">
        <f>'[1]175 since Nov 2015'!A101</f>
        <v>42468</v>
      </c>
      <c r="B22" s="286">
        <v>9377.0091659999998</v>
      </c>
      <c r="C22" s="287">
        <f t="shared" si="1"/>
        <v>0.17</v>
      </c>
      <c r="D22" s="292">
        <v>76.483400000000003</v>
      </c>
      <c r="E22" s="289">
        <f t="shared" si="2"/>
        <v>0.17</v>
      </c>
      <c r="F22" s="290">
        <f t="shared" si="0"/>
        <v>0</v>
      </c>
      <c r="G22" s="291">
        <f>+STDEV($F$9:F22)</f>
        <v>1.0716117059605337E-2</v>
      </c>
      <c r="H22" s="290">
        <f t="shared" si="3"/>
        <v>0.16943668790669608</v>
      </c>
      <c r="I22" s="286">
        <v>7668.4</v>
      </c>
      <c r="J22" s="290">
        <f t="shared" si="4"/>
        <v>0.17374038222883137</v>
      </c>
    </row>
    <row r="23" spans="1:11" ht="15" customHeight="1" x14ac:dyDescent="0.3">
      <c r="A23" s="318">
        <f>'[1]175 since Nov 2015'!A102</f>
        <v>42471</v>
      </c>
      <c r="B23" s="286">
        <v>9511.7626629999995</v>
      </c>
      <c r="C23" s="287">
        <f t="shared" si="1"/>
        <v>1.44</v>
      </c>
      <c r="D23" s="292">
        <v>77.5809</v>
      </c>
      <c r="E23" s="289">
        <f t="shared" si="2"/>
        <v>1.43</v>
      </c>
      <c r="F23" s="290">
        <f t="shared" si="0"/>
        <v>-1.0000000000000009E-2</v>
      </c>
      <c r="G23" s="291">
        <f>+STDEV($F$9:F23)</f>
        <v>1.0690449676496962E-2</v>
      </c>
      <c r="H23" s="290">
        <f t="shared" si="3"/>
        <v>0.16903085094570311</v>
      </c>
      <c r="I23" s="286">
        <v>7778.6</v>
      </c>
      <c r="J23" s="290">
        <f t="shared" si="4"/>
        <v>1.4370664023786022</v>
      </c>
    </row>
    <row r="24" spans="1:11" ht="15" customHeight="1" x14ac:dyDescent="0.3">
      <c r="A24" s="318">
        <f>'[1]175 since Nov 2015'!A103</f>
        <v>42472</v>
      </c>
      <c r="B24" s="286">
        <v>9561.6287940000002</v>
      </c>
      <c r="C24" s="287">
        <f t="shared" si="1"/>
        <v>0.52</v>
      </c>
      <c r="D24" s="292">
        <v>77.985900000000001</v>
      </c>
      <c r="E24" s="289">
        <f t="shared" si="2"/>
        <v>0.52</v>
      </c>
      <c r="F24" s="290">
        <f t="shared" si="0"/>
        <v>0</v>
      </c>
      <c r="G24" s="291">
        <f>+STDEV($F$9:F24)</f>
        <v>1.0327955589886431E-2</v>
      </c>
      <c r="H24" s="290">
        <f t="shared" si="3"/>
        <v>0.163299316185545</v>
      </c>
      <c r="I24" s="286">
        <v>7819.4</v>
      </c>
      <c r="J24" s="290">
        <f t="shared" si="4"/>
        <v>0.52451597973927533</v>
      </c>
    </row>
    <row r="25" spans="1:11" ht="15" customHeight="1" x14ac:dyDescent="0.3">
      <c r="A25" s="318">
        <f>'[1]175 since Nov 2015'!A104</f>
        <v>42473</v>
      </c>
      <c r="B25" s="286">
        <v>9726.9844589999993</v>
      </c>
      <c r="C25" s="287">
        <f t="shared" si="1"/>
        <v>1.73</v>
      </c>
      <c r="D25" s="292">
        <v>79.334199999999996</v>
      </c>
      <c r="E25" s="289">
        <f t="shared" si="2"/>
        <v>1.73</v>
      </c>
      <c r="F25" s="290">
        <f t="shared" si="0"/>
        <v>0</v>
      </c>
      <c r="G25" s="291">
        <f>+STDEV($F$9:F25)</f>
        <v>9.9999999999999881E-3</v>
      </c>
      <c r="H25" s="290">
        <f t="shared" si="3"/>
        <v>0.15811388300841878</v>
      </c>
      <c r="I25" s="286">
        <v>7954.6</v>
      </c>
      <c r="J25" s="290">
        <f t="shared" si="4"/>
        <v>1.7290329181267199</v>
      </c>
    </row>
    <row r="26" spans="1:11" ht="15" customHeight="1" x14ac:dyDescent="0.3">
      <c r="A26" s="318">
        <f>'[1]175 since Nov 2015'!A105</f>
        <v>42478</v>
      </c>
      <c r="B26" s="286">
        <v>9809.7935309999993</v>
      </c>
      <c r="C26" s="287">
        <f t="shared" si="1"/>
        <v>0.85</v>
      </c>
      <c r="D26" s="292">
        <v>80.005200000000002</v>
      </c>
      <c r="E26" s="289">
        <f t="shared" si="2"/>
        <v>0.85</v>
      </c>
      <c r="F26" s="290">
        <f t="shared" si="0"/>
        <v>0</v>
      </c>
      <c r="G26" s="291">
        <f>+STDEV($F$9:F26)</f>
        <v>9.7014250014533059E-3</v>
      </c>
      <c r="H26" s="290">
        <f t="shared" si="3"/>
        <v>0.15339299776947388</v>
      </c>
      <c r="I26" s="286">
        <v>8022.3</v>
      </c>
      <c r="J26" s="290">
        <f t="shared" si="4"/>
        <v>0.85107987830940357</v>
      </c>
    </row>
    <row r="27" spans="1:11" ht="15" customHeight="1" x14ac:dyDescent="0.3">
      <c r="A27" s="318">
        <f>'[1]175 since Nov 2015'!A106</f>
        <v>42480</v>
      </c>
      <c r="B27" s="286">
        <v>9811.8356330000006</v>
      </c>
      <c r="C27" s="287">
        <f t="shared" si="1"/>
        <v>0.02</v>
      </c>
      <c r="D27" s="292">
        <v>80.021600000000007</v>
      </c>
      <c r="E27" s="289">
        <f t="shared" si="2"/>
        <v>0.02</v>
      </c>
      <c r="F27" s="290">
        <f t="shared" si="0"/>
        <v>0</v>
      </c>
      <c r="G27" s="291">
        <f>+STDEV($F$9:F27)</f>
        <v>9.4280904158206211E-3</v>
      </c>
      <c r="H27" s="290">
        <f t="shared" si="3"/>
        <v>0.14907119849998579</v>
      </c>
      <c r="I27" s="286">
        <v>8023.95</v>
      </c>
      <c r="J27" s="290">
        <f t="shared" si="4"/>
        <v>2.0567667626486621E-2</v>
      </c>
    </row>
    <row r="28" spans="1:11" ht="15" customHeight="1" x14ac:dyDescent="0.3">
      <c r="A28" s="318">
        <f>'[1]175 since Nov 2015'!A107</f>
        <v>42481</v>
      </c>
      <c r="B28" s="286">
        <v>9808.4973460000001</v>
      </c>
      <c r="C28" s="287">
        <f t="shared" si="1"/>
        <v>-0.03</v>
      </c>
      <c r="D28" s="292">
        <v>79.995599999999996</v>
      </c>
      <c r="E28" s="289">
        <f t="shared" si="2"/>
        <v>-0.03</v>
      </c>
      <c r="F28" s="290">
        <f t="shared" si="0"/>
        <v>0</v>
      </c>
      <c r="G28" s="291">
        <f>+STDEV($F$9:F28)</f>
        <v>9.1766293548224583E-3</v>
      </c>
      <c r="H28" s="290">
        <f t="shared" si="3"/>
        <v>0.14509525002200213</v>
      </c>
      <c r="I28" s="286">
        <v>8021.25</v>
      </c>
      <c r="J28" s="290">
        <f t="shared" si="4"/>
        <v>-3.3649262520327496E-2</v>
      </c>
    </row>
    <row r="29" spans="1:11" ht="15" customHeight="1" x14ac:dyDescent="0.3">
      <c r="A29" s="318">
        <f>'[1]175 since Nov 2015'!A108</f>
        <v>42482</v>
      </c>
      <c r="B29" s="286">
        <v>9797.3574960000005</v>
      </c>
      <c r="C29" s="287">
        <f t="shared" si="1"/>
        <v>-0.11</v>
      </c>
      <c r="D29" s="292">
        <v>79.902600000000007</v>
      </c>
      <c r="E29" s="289">
        <f t="shared" si="2"/>
        <v>-0.12</v>
      </c>
      <c r="F29" s="290">
        <f t="shared" si="0"/>
        <v>-9.999999999999995E-3</v>
      </c>
      <c r="G29" s="291">
        <f>+STDEV($F$9:F29)</f>
        <v>9.2066228749691139E-3</v>
      </c>
      <c r="H29" s="290">
        <f t="shared" si="3"/>
        <v>0.14556948921555002</v>
      </c>
      <c r="I29" s="286">
        <v>8012.15</v>
      </c>
      <c r="J29" s="290">
        <f t="shared" si="4"/>
        <v>-0.11344865201808152</v>
      </c>
    </row>
    <row r="30" spans="1:11" ht="15" customHeight="1" x14ac:dyDescent="0.3">
      <c r="A30" s="318">
        <f>'[1]175 since Nov 2015'!A109</f>
        <v>42485</v>
      </c>
      <c r="B30" s="286">
        <v>9741.4136830000007</v>
      </c>
      <c r="C30" s="287">
        <f t="shared" si="1"/>
        <v>-0.56999999999999995</v>
      </c>
      <c r="D30" s="292">
        <v>79.447900000000004</v>
      </c>
      <c r="E30" s="289">
        <f t="shared" si="2"/>
        <v>-0.56999999999999995</v>
      </c>
      <c r="F30" s="290">
        <f t="shared" si="0"/>
        <v>0</v>
      </c>
      <c r="G30" s="291">
        <f>+STDEV($F$9:F30)</f>
        <v>8.9853175089103284E-3</v>
      </c>
      <c r="H30" s="290">
        <f t="shared" si="3"/>
        <v>0.14207034413973463</v>
      </c>
      <c r="I30" s="286">
        <v>7966.4</v>
      </c>
      <c r="J30" s="290">
        <f t="shared" si="4"/>
        <v>-0.57100778193119206</v>
      </c>
    </row>
    <row r="31" spans="1:11" ht="15" customHeight="1" x14ac:dyDescent="0.3">
      <c r="A31" s="318">
        <f>'[1]175 since Nov 2015'!A110</f>
        <v>42486</v>
      </c>
      <c r="B31" s="286">
        <v>9863.5362760000007</v>
      </c>
      <c r="C31" s="287">
        <f t="shared" si="1"/>
        <v>1.25</v>
      </c>
      <c r="D31" s="292">
        <v>80.444800000000001</v>
      </c>
      <c r="E31" s="289">
        <f t="shared" si="2"/>
        <v>1.25</v>
      </c>
      <c r="F31" s="290">
        <f t="shared" si="0"/>
        <v>0</v>
      </c>
      <c r="G31" s="291">
        <f>+STDEV($F$9:F31)</f>
        <v>8.7792424966069288E-3</v>
      </c>
      <c r="H31" s="290">
        <f t="shared" si="3"/>
        <v>0.1388120121011048</v>
      </c>
      <c r="I31" s="286">
        <v>8066.25</v>
      </c>
      <c r="J31" s="290">
        <f t="shared" si="4"/>
        <v>1.2533892347861062</v>
      </c>
    </row>
    <row r="32" spans="1:11" ht="15" customHeight="1" x14ac:dyDescent="0.3">
      <c r="A32" s="318">
        <f>'[1]175 since Nov 2015'!A111</f>
        <v>42487</v>
      </c>
      <c r="B32" s="286">
        <v>9886.3525179999997</v>
      </c>
      <c r="C32" s="287">
        <f t="shared" si="1"/>
        <v>0.23</v>
      </c>
      <c r="D32" s="292">
        <v>80.632499999999993</v>
      </c>
      <c r="E32" s="289">
        <f t="shared" si="2"/>
        <v>0.23</v>
      </c>
      <c r="F32" s="290">
        <f t="shared" si="0"/>
        <v>0</v>
      </c>
      <c r="G32" s="291">
        <f>+STDEV($F$9:F32)</f>
        <v>8.5867272029552001E-3</v>
      </c>
      <c r="H32" s="290">
        <f t="shared" si="3"/>
        <v>0.13576807803932672</v>
      </c>
      <c r="I32" s="286">
        <v>8084.75</v>
      </c>
      <c r="J32" s="290">
        <f t="shared" si="4"/>
        <v>0.2293506896017356</v>
      </c>
    </row>
    <row r="33" spans="1:10" ht="15" customHeight="1" x14ac:dyDescent="0.3">
      <c r="A33" s="318">
        <f>'[1]175 since Nov 2015'!A112</f>
        <v>42488</v>
      </c>
      <c r="B33" s="286">
        <v>9729.1685199999993</v>
      </c>
      <c r="C33" s="287">
        <f t="shared" si="1"/>
        <v>-1.59</v>
      </c>
      <c r="D33" s="292">
        <v>79.348399999999998</v>
      </c>
      <c r="E33" s="289">
        <f t="shared" si="2"/>
        <v>-1.59</v>
      </c>
      <c r="F33" s="290">
        <f t="shared" si="0"/>
        <v>0</v>
      </c>
      <c r="G33" s="291">
        <f>+STDEV($F$9:F33)</f>
        <v>8.4063468086123163E-3</v>
      </c>
      <c r="H33" s="290">
        <f t="shared" si="3"/>
        <v>0.1329160135825124</v>
      </c>
      <c r="I33" s="286">
        <v>7956.2</v>
      </c>
      <c r="J33" s="290">
        <f t="shared" si="4"/>
        <v>-1.5900306131915047</v>
      </c>
    </row>
    <row r="34" spans="1:10" ht="15" customHeight="1" x14ac:dyDescent="0.3">
      <c r="A34" s="318">
        <f>'[1]175 since Nov 2015'!A113</f>
        <v>42489</v>
      </c>
      <c r="B34" s="286">
        <v>9738.2664580000001</v>
      </c>
      <c r="C34" s="287">
        <f t="shared" si="1"/>
        <v>0.09</v>
      </c>
      <c r="D34" s="292">
        <v>79.420500000000004</v>
      </c>
      <c r="E34" s="289">
        <f t="shared" si="2"/>
        <v>0.09</v>
      </c>
      <c r="F34" s="290">
        <f t="shared" si="0"/>
        <v>0</v>
      </c>
      <c r="G34" s="291">
        <f>+STDEV($F$9:F34)</f>
        <v>8.2368776758037186E-3</v>
      </c>
      <c r="H34" s="290">
        <f t="shared" si="3"/>
        <v>0.1302364713186687</v>
      </c>
      <c r="I34" s="286">
        <v>7963.65</v>
      </c>
      <c r="J34" s="290">
        <f t="shared" si="4"/>
        <v>9.3637666222566279E-2</v>
      </c>
    </row>
    <row r="35" spans="1:10" ht="15" customHeight="1" x14ac:dyDescent="0.3">
      <c r="A35" s="318">
        <f>'[1]175 since Nov 2015'!A114</f>
        <v>42492</v>
      </c>
      <c r="B35" s="286">
        <v>9715.7784100000008</v>
      </c>
      <c r="C35" s="287">
        <f t="shared" si="1"/>
        <v>-0.23</v>
      </c>
      <c r="D35" s="292">
        <v>79.234700000000004</v>
      </c>
      <c r="E35" s="289">
        <f t="shared" si="2"/>
        <v>-0.23</v>
      </c>
      <c r="F35" s="290">
        <f t="shared" si="0"/>
        <v>0</v>
      </c>
      <c r="G35" s="291">
        <f>+STDEV($F$9:F35)</f>
        <v>8.0772622368080298E-3</v>
      </c>
      <c r="H35" s="290">
        <f t="shared" si="3"/>
        <v>0.12771272963389854</v>
      </c>
      <c r="I35" s="286">
        <v>7945.25</v>
      </c>
      <c r="J35" s="290">
        <f t="shared" si="4"/>
        <v>-0.23104983267722259</v>
      </c>
    </row>
    <row r="36" spans="1:10" ht="15" customHeight="1" x14ac:dyDescent="0.3">
      <c r="A36" s="318">
        <f>'[1]175 since Nov 2015'!A115</f>
        <v>42493</v>
      </c>
      <c r="B36" s="286">
        <v>9638.7516479999995</v>
      </c>
      <c r="C36" s="287">
        <f t="shared" si="1"/>
        <v>-0.79</v>
      </c>
      <c r="D36" s="292">
        <v>78.606099999999998</v>
      </c>
      <c r="E36" s="289">
        <f t="shared" si="2"/>
        <v>-0.79</v>
      </c>
      <c r="F36" s="290">
        <f t="shared" si="0"/>
        <v>0</v>
      </c>
      <c r="G36" s="291">
        <f>+STDEV($F$9:F36)</f>
        <v>7.9265810934278386E-3</v>
      </c>
      <c r="H36" s="290">
        <f t="shared" si="3"/>
        <v>0.12533025156629948</v>
      </c>
      <c r="I36" s="286">
        <v>7882.25</v>
      </c>
      <c r="J36" s="290">
        <f t="shared" si="4"/>
        <v>-0.79292659135961741</v>
      </c>
    </row>
    <row r="37" spans="1:10" ht="15" customHeight="1" x14ac:dyDescent="0.3">
      <c r="A37" s="318">
        <f>'[1]175 since Nov 2015'!A116</f>
        <v>42494</v>
      </c>
      <c r="B37" s="286">
        <v>9572.5837150000007</v>
      </c>
      <c r="C37" s="287">
        <f t="shared" si="1"/>
        <v>-0.69</v>
      </c>
      <c r="D37" s="292">
        <v>78.072900000000004</v>
      </c>
      <c r="E37" s="289">
        <f t="shared" si="2"/>
        <v>-0.68</v>
      </c>
      <c r="F37" s="290">
        <f t="shared" si="0"/>
        <v>9.9999999999998979E-3</v>
      </c>
      <c r="G37" s="291">
        <f>+STDEV($F$9:F37)</f>
        <v>8.0178372573727168E-3</v>
      </c>
      <c r="H37" s="290">
        <f t="shared" si="3"/>
        <v>0.12677313820927724</v>
      </c>
      <c r="I37" s="286">
        <v>7828.15</v>
      </c>
      <c r="J37" s="290">
        <f t="shared" si="4"/>
        <v>-0.6863522471375606</v>
      </c>
    </row>
    <row r="38" spans="1:10" ht="15" customHeight="1" x14ac:dyDescent="0.3">
      <c r="A38" s="318">
        <f>'[1]175 since Nov 2015'!A117</f>
        <v>42495</v>
      </c>
      <c r="B38" s="286">
        <v>9606.0728720000006</v>
      </c>
      <c r="C38" s="287">
        <f t="shared" si="1"/>
        <v>0.35</v>
      </c>
      <c r="D38" s="292">
        <v>78.341899999999995</v>
      </c>
      <c r="E38" s="289">
        <f t="shared" si="2"/>
        <v>0.34</v>
      </c>
      <c r="F38" s="290">
        <f t="shared" si="0"/>
        <v>-9.9999999999999534E-3</v>
      </c>
      <c r="G38" s="291">
        <f>+STDEV($F$9:F38)</f>
        <v>8.0871687784152529E-3</v>
      </c>
      <c r="H38" s="290">
        <f t="shared" si="3"/>
        <v>0.12786936580996877</v>
      </c>
      <c r="I38" s="286">
        <v>7854.75</v>
      </c>
      <c r="J38" s="290">
        <f t="shared" si="4"/>
        <v>0.33979931401417146</v>
      </c>
    </row>
    <row r="39" spans="1:10" ht="15" customHeight="1" x14ac:dyDescent="0.3">
      <c r="A39" s="318">
        <f>'[1]175 since Nov 2015'!A118</f>
        <v>42496</v>
      </c>
      <c r="B39" s="286">
        <v>9611.8208080000004</v>
      </c>
      <c r="C39" s="287">
        <f t="shared" si="1"/>
        <v>0.06</v>
      </c>
      <c r="D39" s="292">
        <v>78.385400000000004</v>
      </c>
      <c r="E39" s="289">
        <f t="shared" si="2"/>
        <v>0.06</v>
      </c>
      <c r="F39" s="290">
        <f t="shared" si="0"/>
        <v>0</v>
      </c>
      <c r="G39" s="291">
        <f>+STDEV($F$9:F39)</f>
        <v>7.9514656794588915E-3</v>
      </c>
      <c r="H39" s="290">
        <f t="shared" si="3"/>
        <v>0.12572371141874217</v>
      </c>
      <c r="I39" s="286">
        <v>7859.45</v>
      </c>
      <c r="J39" s="290">
        <f t="shared" si="4"/>
        <v>5.983640472325432E-2</v>
      </c>
    </row>
    <row r="40" spans="1:10" ht="15" customHeight="1" x14ac:dyDescent="0.3">
      <c r="A40" s="318">
        <f>'[1]175 since Nov 2015'!A119</f>
        <v>42499</v>
      </c>
      <c r="B40" s="286">
        <v>9762.7102419999992</v>
      </c>
      <c r="C40" s="287">
        <f t="shared" si="1"/>
        <v>1.57</v>
      </c>
      <c r="D40" s="292">
        <v>79.614199999999997</v>
      </c>
      <c r="E40" s="289">
        <f t="shared" si="2"/>
        <v>1.57</v>
      </c>
      <c r="F40" s="290">
        <f t="shared" si="0"/>
        <v>0</v>
      </c>
      <c r="G40" s="291">
        <f>+STDEV($F$9:F40)</f>
        <v>7.8223727940460643E-3</v>
      </c>
      <c r="H40" s="290">
        <f t="shared" si="3"/>
        <v>0.12368257368060388</v>
      </c>
      <c r="I40" s="286">
        <v>7982.8</v>
      </c>
      <c r="J40" s="290">
        <f t="shared" si="4"/>
        <v>1.5694482438338608</v>
      </c>
    </row>
    <row r="41" spans="1:10" ht="15" customHeight="1" x14ac:dyDescent="0.3">
      <c r="A41" s="318">
        <f>'[1]175 since Nov 2015'!A120</f>
        <v>42500</v>
      </c>
      <c r="B41" s="286">
        <v>9786.217525</v>
      </c>
      <c r="C41" s="287">
        <f t="shared" si="1"/>
        <v>0.24</v>
      </c>
      <c r="D41" s="292">
        <v>79.804100000000005</v>
      </c>
      <c r="E41" s="289">
        <f t="shared" si="2"/>
        <v>0.24</v>
      </c>
      <c r="F41" s="290">
        <f t="shared" si="0"/>
        <v>0</v>
      </c>
      <c r="G41" s="291">
        <f>+STDEV($F$9:F41)</f>
        <v>7.6993703008949249E-3</v>
      </c>
      <c r="H41" s="290">
        <f t="shared" si="3"/>
        <v>0.12173773349941956</v>
      </c>
      <c r="I41" s="286">
        <v>8001.95</v>
      </c>
      <c r="J41" s="290">
        <f t="shared" si="4"/>
        <v>0.23989076514505733</v>
      </c>
    </row>
    <row r="42" spans="1:10" ht="15" customHeight="1" x14ac:dyDescent="0.3">
      <c r="A42" s="318">
        <f>'[1]175 since Nov 2015'!A121</f>
        <v>42501</v>
      </c>
      <c r="B42" s="286">
        <v>9746.5808219999999</v>
      </c>
      <c r="C42" s="287">
        <f t="shared" si="1"/>
        <v>-0.41</v>
      </c>
      <c r="D42" s="292">
        <v>79.478800000000007</v>
      </c>
      <c r="E42" s="289">
        <f t="shared" si="2"/>
        <v>-0.41</v>
      </c>
      <c r="F42" s="290">
        <f t="shared" si="0"/>
        <v>0</v>
      </c>
      <c r="G42" s="291">
        <f>+STDEV($F$9:F42)</f>
        <v>7.5819938681090052E-3</v>
      </c>
      <c r="H42" s="290">
        <f t="shared" si="3"/>
        <v>0.11988184914327372</v>
      </c>
      <c r="I42" s="286">
        <v>7969.55</v>
      </c>
      <c r="J42" s="290">
        <f t="shared" si="4"/>
        <v>-0.40490130530682689</v>
      </c>
    </row>
    <row r="43" spans="1:10" ht="15" customHeight="1" x14ac:dyDescent="0.3">
      <c r="A43" s="318">
        <f>'[1]175 since Nov 2015'!A122</f>
        <v>42502</v>
      </c>
      <c r="B43" s="286">
        <v>9816.1315560000003</v>
      </c>
      <c r="C43" s="287">
        <f t="shared" si="1"/>
        <v>0.71</v>
      </c>
      <c r="D43" s="292">
        <v>80.044700000000006</v>
      </c>
      <c r="E43" s="289">
        <f t="shared" si="2"/>
        <v>0.71</v>
      </c>
      <c r="F43" s="290">
        <f t="shared" si="0"/>
        <v>0</v>
      </c>
      <c r="G43" s="291">
        <f>+STDEV($F$9:F43)</f>
        <v>7.4698272622418039E-3</v>
      </c>
      <c r="H43" s="290">
        <f t="shared" si="3"/>
        <v>0.1181083393835199</v>
      </c>
      <c r="I43" s="286">
        <v>8026.4</v>
      </c>
      <c r="J43" s="290">
        <f t="shared" si="4"/>
        <v>0.71334015094954484</v>
      </c>
    </row>
    <row r="44" spans="1:10" ht="15" customHeight="1" x14ac:dyDescent="0.3">
      <c r="A44" s="318">
        <f>'[1]175 since Nov 2015'!A123</f>
        <v>42503</v>
      </c>
      <c r="B44" s="286">
        <v>9712.2640719999999</v>
      </c>
      <c r="C44" s="287">
        <f t="shared" si="1"/>
        <v>-1.06</v>
      </c>
      <c r="D44" s="292">
        <v>79.196200000000005</v>
      </c>
      <c r="E44" s="289">
        <f t="shared" si="2"/>
        <v>-1.06</v>
      </c>
      <c r="F44" s="290">
        <f t="shared" si="0"/>
        <v>0</v>
      </c>
      <c r="G44" s="291">
        <f>+STDEV($F$9:F44)</f>
        <v>7.3624961260668241E-3</v>
      </c>
      <c r="H44" s="290">
        <f t="shared" si="3"/>
        <v>0.11641128511268677</v>
      </c>
      <c r="I44" s="286">
        <v>7941.5</v>
      </c>
      <c r="J44" s="290">
        <f t="shared" si="4"/>
        <v>-1.057759393999796</v>
      </c>
    </row>
    <row r="45" spans="1:10" ht="15" customHeight="1" x14ac:dyDescent="0.3">
      <c r="A45" s="318">
        <f>'[1]175 since Nov 2015'!A124</f>
        <v>42506</v>
      </c>
      <c r="B45" s="286">
        <v>9759.3120190000009</v>
      </c>
      <c r="C45" s="287">
        <f t="shared" si="1"/>
        <v>0.48</v>
      </c>
      <c r="D45" s="292">
        <v>79.580399999999997</v>
      </c>
      <c r="E45" s="289">
        <f t="shared" si="2"/>
        <v>0.49</v>
      </c>
      <c r="F45" s="290">
        <f t="shared" si="0"/>
        <v>1.0000000000000009E-2</v>
      </c>
      <c r="G45" s="291">
        <f>+STDEV($F$9:F45)</f>
        <v>7.4535599249992857E-3</v>
      </c>
      <c r="H45" s="290">
        <f t="shared" si="3"/>
        <v>0.11785113019775771</v>
      </c>
      <c r="I45" s="286">
        <v>7979.95</v>
      </c>
      <c r="J45" s="290">
        <f t="shared" si="4"/>
        <v>0.48416545992570442</v>
      </c>
    </row>
    <row r="46" spans="1:10" ht="15" customHeight="1" x14ac:dyDescent="0.3">
      <c r="A46" s="318">
        <f>'[1]175 since Nov 2015'!A125</f>
        <v>42507</v>
      </c>
      <c r="B46" s="286">
        <v>9791.7453839999998</v>
      </c>
      <c r="C46" s="287">
        <f t="shared" si="1"/>
        <v>0.33</v>
      </c>
      <c r="D46" s="292">
        <v>79.8489</v>
      </c>
      <c r="E46" s="289">
        <f t="shared" si="2"/>
        <v>0.34</v>
      </c>
      <c r="F46" s="290">
        <f t="shared" si="0"/>
        <v>1.0000000000000009E-2</v>
      </c>
      <c r="G46" s="291">
        <f>+STDEV($F$9:F46)</f>
        <v>7.5289861868263709E-3</v>
      </c>
      <c r="H46" s="290">
        <f t="shared" si="3"/>
        <v>0.11904372411158672</v>
      </c>
      <c r="I46" s="286">
        <v>8006.5</v>
      </c>
      <c r="J46" s="290">
        <f t="shared" si="4"/>
        <v>0.33270885155922258</v>
      </c>
    </row>
    <row r="47" spans="1:10" ht="15" customHeight="1" x14ac:dyDescent="0.3">
      <c r="A47" s="318">
        <f>'[1]175 since Nov 2015'!A126</f>
        <v>42508</v>
      </c>
      <c r="B47" s="286">
        <v>9770.4411149999996</v>
      </c>
      <c r="C47" s="287">
        <f t="shared" si="1"/>
        <v>-0.22</v>
      </c>
      <c r="D47" s="292">
        <v>79.673299999999998</v>
      </c>
      <c r="E47" s="289">
        <f t="shared" si="2"/>
        <v>-0.22</v>
      </c>
      <c r="F47" s="290">
        <f t="shared" si="0"/>
        <v>0</v>
      </c>
      <c r="G47" s="291">
        <f>+STDEV($F$9:F47)</f>
        <v>7.429379618209774E-3</v>
      </c>
      <c r="H47" s="290">
        <f t="shared" si="3"/>
        <v>0.11746880597787525</v>
      </c>
      <c r="I47" s="286">
        <v>7989.05</v>
      </c>
      <c r="J47" s="290">
        <f t="shared" si="4"/>
        <v>-0.21794791731717753</v>
      </c>
    </row>
    <row r="48" spans="1:10" ht="15" customHeight="1" x14ac:dyDescent="0.3">
      <c r="A48" s="318">
        <f>'[1]175 since Nov 2015'!A127</f>
        <v>42509</v>
      </c>
      <c r="B48" s="286">
        <v>9661.7428689999997</v>
      </c>
      <c r="C48" s="287">
        <f t="shared" si="1"/>
        <v>-1.1100000000000001</v>
      </c>
      <c r="D48" s="292">
        <v>78.785600000000002</v>
      </c>
      <c r="E48" s="289">
        <f t="shared" si="2"/>
        <v>-1.1100000000000001</v>
      </c>
      <c r="F48" s="290">
        <f t="shared" si="0"/>
        <v>0</v>
      </c>
      <c r="G48" s="291">
        <f>+STDEV($F$9:F48)</f>
        <v>7.3336247028363208E-3</v>
      </c>
      <c r="H48" s="290">
        <f t="shared" si="3"/>
        <v>0.11595478782919133</v>
      </c>
      <c r="I48" s="286">
        <v>7900.2</v>
      </c>
      <c r="J48" s="290">
        <f t="shared" si="4"/>
        <v>-1.1121472515505644</v>
      </c>
    </row>
    <row r="49" spans="1:12" ht="15" customHeight="1" x14ac:dyDescent="0.3">
      <c r="A49" s="318">
        <f>'[1]175 since Nov 2015'!A128</f>
        <v>42510</v>
      </c>
      <c r="B49" s="286">
        <v>9616.7250650000005</v>
      </c>
      <c r="C49" s="287">
        <f t="shared" si="1"/>
        <v>-0.47</v>
      </c>
      <c r="D49" s="292">
        <v>78.42</v>
      </c>
      <c r="E49" s="289">
        <f t="shared" si="2"/>
        <v>-0.46</v>
      </c>
      <c r="F49" s="290">
        <f t="shared" si="0"/>
        <v>9.9999999999999534E-3</v>
      </c>
      <c r="G49" s="291">
        <f>+STDEV($F$9:F49)</f>
        <v>7.3997363169896416E-3</v>
      </c>
      <c r="H49" s="290">
        <f t="shared" si="3"/>
        <v>0.11700010423176492</v>
      </c>
      <c r="I49" s="286">
        <v>7863.35</v>
      </c>
      <c r="J49" s="290">
        <f t="shared" si="4"/>
        <v>-0.46644388749651222</v>
      </c>
    </row>
    <row r="50" spans="1:12" ht="15" customHeight="1" x14ac:dyDescent="0.3">
      <c r="A50" s="318">
        <f>'[1]175 since Nov 2015'!A129</f>
        <v>42513</v>
      </c>
      <c r="B50" s="286">
        <v>9593.7575460000007</v>
      </c>
      <c r="C50" s="287">
        <f t="shared" si="1"/>
        <v>-0.24</v>
      </c>
      <c r="D50" s="292">
        <v>78.23</v>
      </c>
      <c r="E50" s="289">
        <f t="shared" si="2"/>
        <v>-0.24</v>
      </c>
      <c r="F50" s="290">
        <f t="shared" si="0"/>
        <v>0</v>
      </c>
      <c r="G50" s="291">
        <f>+STDEV($F$9:F50)</f>
        <v>7.3093261350277421E-3</v>
      </c>
      <c r="H50" s="290">
        <f t="shared" si="3"/>
        <v>0.11557059373841555</v>
      </c>
      <c r="I50" s="286">
        <v>7844.6</v>
      </c>
      <c r="J50" s="290">
        <f t="shared" si="4"/>
        <v>-0.23844798972448128</v>
      </c>
    </row>
    <row r="51" spans="1:12" ht="15" customHeight="1" x14ac:dyDescent="0.3">
      <c r="A51" s="318">
        <f>'[1]175 since Nov 2015'!A130</f>
        <v>42514</v>
      </c>
      <c r="B51" s="286">
        <v>9608.9102380000004</v>
      </c>
      <c r="C51" s="287">
        <f t="shared" si="1"/>
        <v>0.16</v>
      </c>
      <c r="D51" s="292">
        <v>78.355400000000003</v>
      </c>
      <c r="E51" s="289">
        <f t="shared" si="2"/>
        <v>0.16</v>
      </c>
      <c r="F51" s="290">
        <f t="shared" si="0"/>
        <v>0</v>
      </c>
      <c r="G51" s="291">
        <f>+STDEV($F$9:F51)</f>
        <v>7.2221512334302461E-3</v>
      </c>
      <c r="H51" s="290">
        <f t="shared" si="3"/>
        <v>0.11419223751916986</v>
      </c>
      <c r="I51" s="286">
        <v>7857</v>
      </c>
      <c r="J51" s="290">
        <f t="shared" si="4"/>
        <v>0.15807051984804368</v>
      </c>
    </row>
    <row r="52" spans="1:12" ht="15" customHeight="1" x14ac:dyDescent="0.3">
      <c r="A52" s="318">
        <f>'[1]175 since Nov 2015'!A131</f>
        <v>42515</v>
      </c>
      <c r="B52" s="286">
        <v>9820.3263690000003</v>
      </c>
      <c r="C52" s="287">
        <f t="shared" si="1"/>
        <v>2.2000000000000002</v>
      </c>
      <c r="D52" s="292">
        <v>80.081599999999995</v>
      </c>
      <c r="E52" s="289">
        <f t="shared" si="2"/>
        <v>2.2000000000000002</v>
      </c>
      <c r="F52" s="290">
        <f t="shared" si="0"/>
        <v>0</v>
      </c>
      <c r="G52" s="291">
        <f>+STDEV($F$9:F52)</f>
        <v>7.1380231301942411E-3</v>
      </c>
      <c r="H52" s="290">
        <f t="shared" si="3"/>
        <v>0.11286205541189208</v>
      </c>
      <c r="I52" s="286">
        <v>8029.85</v>
      </c>
      <c r="J52" s="290">
        <f t="shared" si="4"/>
        <v>2.1999490899834591</v>
      </c>
    </row>
    <row r="53" spans="1:12" ht="15" customHeight="1" x14ac:dyDescent="0.3">
      <c r="A53" s="318">
        <f>'[1]175 since Nov 2015'!A132</f>
        <v>42516</v>
      </c>
      <c r="B53" s="286">
        <v>9978.3350699999992</v>
      </c>
      <c r="C53" s="287">
        <f t="shared" si="1"/>
        <v>1.61</v>
      </c>
      <c r="D53" s="292">
        <v>81.373199999999997</v>
      </c>
      <c r="E53" s="289">
        <f t="shared" si="2"/>
        <v>1.61</v>
      </c>
      <c r="F53" s="290">
        <f t="shared" si="0"/>
        <v>0</v>
      </c>
      <c r="G53" s="291">
        <f>+STDEV($F$9:F53)</f>
        <v>7.0567683678848091E-3</v>
      </c>
      <c r="H53" s="290">
        <f t="shared" si="3"/>
        <v>0.11157730481372503</v>
      </c>
      <c r="I53" s="286">
        <v>8159.05</v>
      </c>
      <c r="J53" s="290">
        <f t="shared" si="4"/>
        <v>1.6089964320628629</v>
      </c>
    </row>
    <row r="54" spans="1:12" ht="15" customHeight="1" x14ac:dyDescent="0.3">
      <c r="A54" s="318">
        <f>'[1]175 since Nov 2015'!A133</f>
        <v>42517</v>
      </c>
      <c r="B54" s="286">
        <v>10091.900766000001</v>
      </c>
      <c r="C54" s="287">
        <f t="shared" si="1"/>
        <v>1.1399999999999999</v>
      </c>
      <c r="D54" s="292">
        <v>82.297499999999999</v>
      </c>
      <c r="E54" s="289">
        <f t="shared" si="2"/>
        <v>1.1399999999999999</v>
      </c>
      <c r="F54" s="290">
        <f t="shared" si="0"/>
        <v>0</v>
      </c>
      <c r="G54" s="291">
        <f>+STDEV($F$9:F54)</f>
        <v>6.9782270079091638E-3</v>
      </c>
      <c r="H54" s="290">
        <f t="shared" si="3"/>
        <v>0.1103354568734739</v>
      </c>
      <c r="I54" s="286">
        <v>8251.9</v>
      </c>
      <c r="J54" s="290">
        <f t="shared" si="4"/>
        <v>1.1380001348196107</v>
      </c>
    </row>
    <row r="55" spans="1:12" ht="15" customHeight="1" x14ac:dyDescent="0.3">
      <c r="A55" s="318">
        <f>'[1]175 since Nov 2015'!A134</f>
        <v>42520</v>
      </c>
      <c r="B55" s="286">
        <v>10136.159696000001</v>
      </c>
      <c r="C55" s="287">
        <f t="shared" si="1"/>
        <v>0.44</v>
      </c>
      <c r="D55" s="292">
        <v>82.658500000000004</v>
      </c>
      <c r="E55" s="289">
        <f t="shared" si="2"/>
        <v>0.44</v>
      </c>
      <c r="F55" s="290">
        <f t="shared" si="0"/>
        <v>0</v>
      </c>
      <c r="G55" s="291">
        <f>+STDEV($F$9:F55)</f>
        <v>6.9022513052250474E-3</v>
      </c>
      <c r="H55" s="290">
        <f t="shared" si="3"/>
        <v>0.10913417553690602</v>
      </c>
      <c r="I55" s="286">
        <v>8276.1</v>
      </c>
      <c r="J55" s="290">
        <f t="shared" si="4"/>
        <v>0.29326579333245351</v>
      </c>
    </row>
    <row r="56" spans="1:12" ht="15" customHeight="1" x14ac:dyDescent="0.3">
      <c r="A56" s="318">
        <f>'[1]175 since Nov 2015'!A135</f>
        <v>42521</v>
      </c>
      <c r="B56" s="286">
        <v>10110.096969</v>
      </c>
      <c r="C56" s="287">
        <f t="shared" si="1"/>
        <v>-0.26</v>
      </c>
      <c r="D56" s="292">
        <v>82.440600000000003</v>
      </c>
      <c r="E56" s="289">
        <f t="shared" si="2"/>
        <v>-0.26</v>
      </c>
      <c r="F56" s="290">
        <f t="shared" si="0"/>
        <v>0</v>
      </c>
      <c r="G56" s="291">
        <f>+STDEV($F$9:F56)</f>
        <v>6.8287045384727773E-3</v>
      </c>
      <c r="H56" s="290">
        <f t="shared" si="3"/>
        <v>0.10797129904951443</v>
      </c>
      <c r="I56" s="286">
        <v>8254.7999999999993</v>
      </c>
      <c r="J56" s="290">
        <f t="shared" si="4"/>
        <v>-0.25736760068149356</v>
      </c>
    </row>
    <row r="57" spans="1:12" ht="15" customHeight="1" x14ac:dyDescent="0.3">
      <c r="A57" s="318">
        <f>'[1]175 since Nov 2015'!A136</f>
        <v>42522</v>
      </c>
      <c r="B57" s="286">
        <v>10131.873063999999</v>
      </c>
      <c r="C57" s="287">
        <f t="shared" si="1"/>
        <v>0.22</v>
      </c>
      <c r="D57" s="292">
        <v>82.6173</v>
      </c>
      <c r="E57" s="289">
        <f t="shared" si="2"/>
        <v>0.21</v>
      </c>
      <c r="F57" s="290">
        <f t="shared" si="0"/>
        <v>-1.0000000000000009E-2</v>
      </c>
      <c r="G57" s="291">
        <f>+STDEV($F$9:F57)</f>
        <v>6.9191148032001744E-3</v>
      </c>
      <c r="H57" s="290">
        <f t="shared" si="3"/>
        <v>0.10940081085150122</v>
      </c>
      <c r="I57" s="286">
        <v>8272.6</v>
      </c>
      <c r="J57" s="290">
        <f t="shared" si="4"/>
        <v>0.21563211707129301</v>
      </c>
    </row>
    <row r="58" spans="1:12" ht="15" customHeight="1" x14ac:dyDescent="0.3">
      <c r="A58" s="318">
        <f>'[1]175 since Nov 2015'!A137</f>
        <v>42523</v>
      </c>
      <c r="B58" s="286">
        <v>10183.079954999999</v>
      </c>
      <c r="C58" s="287">
        <f t="shared" si="1"/>
        <v>0.51</v>
      </c>
      <c r="D58" s="292">
        <v>83.036100000000005</v>
      </c>
      <c r="E58" s="289">
        <f t="shared" si="2"/>
        <v>0.51</v>
      </c>
      <c r="F58" s="290">
        <f t="shared" si="0"/>
        <v>0</v>
      </c>
      <c r="G58" s="291">
        <f>+STDEV($F$9:F58)</f>
        <v>6.8482084652610655E-3</v>
      </c>
      <c r="H58" s="290">
        <f t="shared" si="3"/>
        <v>0.10827968320935524</v>
      </c>
      <c r="I58" s="286">
        <v>8314.4</v>
      </c>
      <c r="J58" s="290">
        <f t="shared" si="4"/>
        <v>0.50528249885162191</v>
      </c>
    </row>
    <row r="59" spans="1:12" ht="15" customHeight="1" x14ac:dyDescent="0.3">
      <c r="A59" s="318">
        <f>'[1]175 since Nov 2015'!A138</f>
        <v>42524</v>
      </c>
      <c r="B59" s="286">
        <v>10187.838154999999</v>
      </c>
      <c r="C59" s="287">
        <f t="shared" si="1"/>
        <v>0.05</v>
      </c>
      <c r="D59" s="292">
        <v>83.073999999999998</v>
      </c>
      <c r="E59" s="289">
        <f t="shared" si="2"/>
        <v>0.05</v>
      </c>
      <c r="F59" s="290">
        <f t="shared" si="0"/>
        <v>0</v>
      </c>
      <c r="G59" s="291">
        <f>+STDEV($F$9:F59)</f>
        <v>6.779438347955186E-3</v>
      </c>
      <c r="H59" s="290">
        <f t="shared" si="3"/>
        <v>0.10719233218113754</v>
      </c>
      <c r="I59" s="286">
        <v>8316.4</v>
      </c>
      <c r="J59" s="290">
        <f t="shared" si="4"/>
        <v>2.4054652169729625E-2</v>
      </c>
    </row>
    <row r="60" spans="1:12" ht="15" customHeight="1" x14ac:dyDescent="0.3">
      <c r="A60" s="318">
        <f>'[1]175 since Nov 2015'!A139</f>
        <v>42527</v>
      </c>
      <c r="B60" s="286">
        <v>10163.788675</v>
      </c>
      <c r="C60" s="287">
        <f t="shared" si="1"/>
        <v>-0.24</v>
      </c>
      <c r="D60" s="292">
        <v>82.874700000000004</v>
      </c>
      <c r="E60" s="289">
        <f t="shared" si="2"/>
        <v>-0.24</v>
      </c>
      <c r="F60" s="290">
        <f t="shared" si="0"/>
        <v>0</v>
      </c>
      <c r="G60" s="291">
        <f>+STDEV($F$9:F60)</f>
        <v>6.7126992949958341E-3</v>
      </c>
      <c r="H60" s="290">
        <f t="shared" si="3"/>
        <v>0.10613709509996677</v>
      </c>
      <c r="I60" s="286">
        <v>8292.4500000000007</v>
      </c>
      <c r="J60" s="290">
        <f t="shared" si="4"/>
        <v>-0.28798518589773114</v>
      </c>
    </row>
    <row r="61" spans="1:12" ht="15" customHeight="1" x14ac:dyDescent="0.3">
      <c r="A61" s="318">
        <f>'[1]175 since Nov 2015'!A140</f>
        <v>42528</v>
      </c>
      <c r="B61" s="286">
        <v>10239.461219999999</v>
      </c>
      <c r="C61" s="287">
        <f t="shared" si="1"/>
        <v>0.74</v>
      </c>
      <c r="D61" s="292">
        <v>83.490700000000004</v>
      </c>
      <c r="E61" s="289">
        <f t="shared" si="2"/>
        <v>0.74</v>
      </c>
      <c r="F61" s="290">
        <f t="shared" si="0"/>
        <v>0</v>
      </c>
      <c r="G61" s="291">
        <f>+STDEV($F$9:F61)</f>
        <v>6.6478932573050811E-3</v>
      </c>
      <c r="H61" s="290">
        <f t="shared" si="3"/>
        <v>0.10511242167379929</v>
      </c>
      <c r="I61" s="286">
        <v>8354.2000000000007</v>
      </c>
      <c r="J61" s="290">
        <f t="shared" si="4"/>
        <v>0.74465326893740691</v>
      </c>
    </row>
    <row r="62" spans="1:12" ht="15" customHeight="1" x14ac:dyDescent="0.3">
      <c r="A62" s="318">
        <f>'[1]175 since Nov 2015'!A141</f>
        <v>42529</v>
      </c>
      <c r="B62" s="286">
        <v>10254.242738000001</v>
      </c>
      <c r="C62" s="287">
        <f t="shared" si="1"/>
        <v>0.14000000000000001</v>
      </c>
      <c r="D62" s="292">
        <v>83.607600000000005</v>
      </c>
      <c r="E62" s="289">
        <f t="shared" si="2"/>
        <v>0.14000000000000001</v>
      </c>
      <c r="F62" s="290">
        <f t="shared" si="0"/>
        <v>0</v>
      </c>
      <c r="G62" s="291">
        <f>+STDEV($F$9:F62)</f>
        <v>6.5849286870941787E-3</v>
      </c>
      <c r="H62" s="290">
        <f t="shared" si="3"/>
        <v>0.10411686440499908</v>
      </c>
      <c r="I62" s="286">
        <v>8366.25</v>
      </c>
      <c r="J62" s="290">
        <f t="shared" si="4"/>
        <v>0.144238825979738</v>
      </c>
    </row>
    <row r="63" spans="1:12" ht="15" customHeight="1" x14ac:dyDescent="0.3">
      <c r="A63" s="318">
        <f>'[1]175 since Nov 2015'!A142</f>
        <v>42530</v>
      </c>
      <c r="B63" s="286">
        <v>10185.041851</v>
      </c>
      <c r="C63" s="287">
        <f t="shared" si="1"/>
        <v>-0.67</v>
      </c>
      <c r="D63" s="292">
        <v>83.044799999999995</v>
      </c>
      <c r="E63" s="289">
        <f t="shared" si="2"/>
        <v>-0.67</v>
      </c>
      <c r="F63" s="290">
        <f t="shared" si="0"/>
        <v>0</v>
      </c>
      <c r="G63" s="291">
        <f>+STDEV($F$9:F63)</f>
        <v>6.523719993908569E-3</v>
      </c>
      <c r="H63" s="290">
        <f t="shared" si="3"/>
        <v>0.10314906998965431</v>
      </c>
      <c r="I63" s="286">
        <v>8302.9</v>
      </c>
      <c r="J63" s="290">
        <f t="shared" si="4"/>
        <v>-0.75720902435380677</v>
      </c>
      <c r="L63" s="20"/>
    </row>
    <row r="64" spans="1:12" ht="15" customHeight="1" x14ac:dyDescent="0.3">
      <c r="A64" s="318">
        <f>'[1]175 since Nov 2015'!A143</f>
        <v>42531</v>
      </c>
      <c r="B64" s="286">
        <v>10141.531338000001</v>
      </c>
      <c r="C64" s="287">
        <f t="shared" si="1"/>
        <v>-0.43</v>
      </c>
      <c r="D64" s="292">
        <v>82.691500000000005</v>
      </c>
      <c r="E64" s="289">
        <f t="shared" si="2"/>
        <v>-0.43</v>
      </c>
      <c r="F64" s="290">
        <f t="shared" si="0"/>
        <v>0</v>
      </c>
      <c r="G64" s="291">
        <f>+STDEV($F$9:F64)</f>
        <v>6.4641870552849994E-3</v>
      </c>
      <c r="H64" s="290">
        <f t="shared" si="3"/>
        <v>0.10220777158038687</v>
      </c>
      <c r="I64" s="286">
        <v>8267.4500000000007</v>
      </c>
      <c r="J64" s="290">
        <f t="shared" si="4"/>
        <v>-0.42695925519997724</v>
      </c>
    </row>
    <row r="65" spans="1:10" ht="15" customHeight="1" x14ac:dyDescent="0.3">
      <c r="A65" s="318">
        <f>'[1]175 since Nov 2015'!A144</f>
        <v>42534</v>
      </c>
      <c r="B65" s="286">
        <v>10067.979313</v>
      </c>
      <c r="C65" s="287">
        <f t="shared" si="1"/>
        <v>-0.73</v>
      </c>
      <c r="D65" s="292">
        <v>82.092200000000005</v>
      </c>
      <c r="E65" s="289">
        <f t="shared" si="2"/>
        <v>-0.72</v>
      </c>
      <c r="F65" s="290">
        <f t="shared" si="0"/>
        <v>1.0000000000000009E-2</v>
      </c>
      <c r="G65" s="291">
        <f>+STDEV($F$9:F65)</f>
        <v>6.5369587404185683E-3</v>
      </c>
      <c r="H65" s="290">
        <f t="shared" si="3"/>
        <v>0.10335839295134033</v>
      </c>
      <c r="I65" s="286">
        <v>8207.4500000000007</v>
      </c>
      <c r="J65" s="290">
        <f t="shared" si="4"/>
        <v>-0.7257376821147995</v>
      </c>
    </row>
    <row r="66" spans="1:10" ht="15" customHeight="1" x14ac:dyDescent="0.3">
      <c r="A66" s="318">
        <f>'[1]175 since Nov 2015'!A145</f>
        <v>42535</v>
      </c>
      <c r="B66" s="286">
        <v>10069.512669</v>
      </c>
      <c r="C66" s="287">
        <f t="shared" si="1"/>
        <v>0.02</v>
      </c>
      <c r="D66" s="292">
        <v>82.105999999999995</v>
      </c>
      <c r="E66" s="289">
        <f t="shared" si="2"/>
        <v>0.02</v>
      </c>
      <c r="F66" s="290">
        <f t="shared" si="0"/>
        <v>0</v>
      </c>
      <c r="G66" s="291">
        <f>+STDEV($F$9:F66)</f>
        <v>6.479527067802358E-3</v>
      </c>
      <c r="H66" s="290">
        <f t="shared" si="3"/>
        <v>0.1024503184748386</v>
      </c>
      <c r="I66" s="286">
        <v>8208.7000000000007</v>
      </c>
      <c r="J66" s="290">
        <f t="shared" si="4"/>
        <v>1.5230065367440555E-2</v>
      </c>
    </row>
    <row r="67" spans="1:10" ht="15" customHeight="1" x14ac:dyDescent="0.3">
      <c r="A67" s="318">
        <f>'[1]175 since Nov 2015'!A146</f>
        <v>42536</v>
      </c>
      <c r="B67" s="286">
        <v>10183.287691</v>
      </c>
      <c r="C67" s="287">
        <f t="shared" si="1"/>
        <v>1.1299999999999999</v>
      </c>
      <c r="D67" s="292">
        <v>83.032399999999996</v>
      </c>
      <c r="E67" s="289">
        <f t="shared" si="2"/>
        <v>1.1299999999999999</v>
      </c>
      <c r="F67" s="290">
        <f t="shared" si="0"/>
        <v>0</v>
      </c>
      <c r="G67" s="291">
        <f>+STDEV($F$9:F67)</f>
        <v>6.4235830840457487E-3</v>
      </c>
      <c r="H67" s="290">
        <f t="shared" si="3"/>
        <v>0.10156576642456686</v>
      </c>
      <c r="I67" s="286">
        <v>8301.4500000000007</v>
      </c>
      <c r="J67" s="290">
        <f t="shared" si="4"/>
        <v>1.1298987659434501</v>
      </c>
    </row>
    <row r="68" spans="1:10" ht="15" customHeight="1" x14ac:dyDescent="0.3">
      <c r="A68" s="318">
        <f>'[1]175 since Nov 2015'!A147</f>
        <v>42537</v>
      </c>
      <c r="B68" s="286">
        <v>10121.841426000001</v>
      </c>
      <c r="C68" s="287">
        <f t="shared" si="1"/>
        <v>-0.6</v>
      </c>
      <c r="D68" s="292">
        <v>82.531499999999994</v>
      </c>
      <c r="E68" s="289">
        <f t="shared" si="2"/>
        <v>-0.6</v>
      </c>
      <c r="F68" s="290">
        <f t="shared" si="0"/>
        <v>0</v>
      </c>
      <c r="G68" s="291">
        <f>+STDEV($F$9:F68)</f>
        <v>6.3690636479322698E-3</v>
      </c>
      <c r="H68" s="290">
        <f t="shared" si="3"/>
        <v>0.1007037384502337</v>
      </c>
      <c r="I68" s="286">
        <v>8243.65</v>
      </c>
      <c r="J68" s="290">
        <f t="shared" si="4"/>
        <v>-0.6962639057032336</v>
      </c>
    </row>
    <row r="69" spans="1:10" ht="15" customHeight="1" x14ac:dyDescent="0.3">
      <c r="A69" s="318">
        <f>'[1]175 since Nov 2015'!A148</f>
        <v>42538</v>
      </c>
      <c r="B69" s="286">
        <v>10152.844295999999</v>
      </c>
      <c r="C69" s="287">
        <f t="shared" si="1"/>
        <v>0.31</v>
      </c>
      <c r="D69" s="292">
        <v>82.782499999999999</v>
      </c>
      <c r="E69" s="289">
        <f t="shared" si="2"/>
        <v>0.3</v>
      </c>
      <c r="F69" s="290">
        <f t="shared" si="0"/>
        <v>-1.0000000000000009E-2</v>
      </c>
      <c r="G69" s="291">
        <f>+STDEV($F$9:F69)</f>
        <v>6.4528555122747768E-3</v>
      </c>
      <c r="H69" s="290">
        <f t="shared" si="3"/>
        <v>0.10202860415380455</v>
      </c>
      <c r="I69" s="286">
        <v>8268.9</v>
      </c>
      <c r="J69" s="290">
        <f t="shared" si="4"/>
        <v>0.30629636144183703</v>
      </c>
    </row>
    <row r="70" spans="1:10" ht="15" customHeight="1" x14ac:dyDescent="0.3">
      <c r="A70" s="318">
        <f>'[1]175 since Nov 2015'!A149</f>
        <v>42541</v>
      </c>
      <c r="B70" s="286">
        <v>10233.144797999999</v>
      </c>
      <c r="C70" s="287">
        <f t="shared" si="1"/>
        <v>0.79</v>
      </c>
      <c r="D70" s="292">
        <v>83.431100000000001</v>
      </c>
      <c r="E70" s="289">
        <f t="shared" si="2"/>
        <v>0.78</v>
      </c>
      <c r="F70" s="290">
        <f t="shared" si="0"/>
        <v>-1.0000000000000009E-2</v>
      </c>
      <c r="G70" s="291">
        <f>+STDEV($F$9:F70)</f>
        <v>6.5286254923737214E-3</v>
      </c>
      <c r="H70" s="290">
        <f t="shared" si="3"/>
        <v>0.10322663273069602</v>
      </c>
      <c r="I70" s="286">
        <v>8334.2999999999993</v>
      </c>
      <c r="J70" s="290">
        <f t="shared" si="4"/>
        <v>0.79091535754452991</v>
      </c>
    </row>
    <row r="71" spans="1:10" ht="15" customHeight="1" x14ac:dyDescent="0.3">
      <c r="A71" s="318">
        <f>'[1]175 since Nov 2015'!A150</f>
        <v>42542</v>
      </c>
      <c r="B71" s="286">
        <v>10216.986471</v>
      </c>
      <c r="C71" s="287">
        <f t="shared" si="1"/>
        <v>-0.16</v>
      </c>
      <c r="D71" s="292">
        <v>83.297799999999995</v>
      </c>
      <c r="E71" s="289">
        <f t="shared" si="2"/>
        <v>-0.16</v>
      </c>
      <c r="F71" s="290">
        <f t="shared" si="0"/>
        <v>0</v>
      </c>
      <c r="G71" s="291">
        <f>+STDEV($F$9:F71)</f>
        <v>6.4757612580273244E-3</v>
      </c>
      <c r="H71" s="290">
        <f t="shared" si="3"/>
        <v>0.10239077579421843</v>
      </c>
      <c r="I71" s="286">
        <v>8321.15</v>
      </c>
      <c r="J71" s="290">
        <f t="shared" si="4"/>
        <v>-0.15778169732310615</v>
      </c>
    </row>
    <row r="72" spans="1:10" ht="15" customHeight="1" x14ac:dyDescent="0.3">
      <c r="A72" s="318">
        <f>'[1]175 since Nov 2015'!A151</f>
        <v>42543</v>
      </c>
      <c r="B72" s="286">
        <v>10202.1203</v>
      </c>
      <c r="C72" s="287">
        <f t="shared" si="1"/>
        <v>-0.15</v>
      </c>
      <c r="D72" s="292">
        <v>83.177300000000002</v>
      </c>
      <c r="E72" s="289">
        <f t="shared" si="2"/>
        <v>-0.14000000000000001</v>
      </c>
      <c r="F72" s="290">
        <f t="shared" ref="F72:F135" si="5">E72-C72</f>
        <v>9.9999999999999811E-3</v>
      </c>
      <c r="G72" s="291">
        <f>+STDEV($F$9:F72)</f>
        <v>6.5446421804282902E-3</v>
      </c>
      <c r="H72" s="290">
        <f t="shared" si="3"/>
        <v>0.10347987880482026</v>
      </c>
      <c r="I72" s="286">
        <v>8307.4500000000007</v>
      </c>
      <c r="J72" s="290">
        <f t="shared" si="4"/>
        <v>-0.16464070471027334</v>
      </c>
    </row>
    <row r="73" spans="1:10" ht="15" customHeight="1" x14ac:dyDescent="0.3">
      <c r="A73" s="318">
        <f>'[1]175 since Nov 2015'!A152</f>
        <v>42544</v>
      </c>
      <c r="B73" s="286">
        <v>10275.135953999999</v>
      </c>
      <c r="C73" s="287">
        <f t="shared" ref="C73:C136" si="6">ROUND(((B73-B72)/B72)*100,2)</f>
        <v>0.72</v>
      </c>
      <c r="D73" s="292">
        <v>83.770799999999994</v>
      </c>
      <c r="E73" s="289">
        <f t="shared" ref="E73:E136" si="7">ROUND(((D73-D72)/D72)*100,2)</f>
        <v>0.71</v>
      </c>
      <c r="F73" s="290">
        <f t="shared" si="5"/>
        <v>-1.0000000000000009E-2</v>
      </c>
      <c r="G73" s="291">
        <f>+STDEV($F$9:F73)</f>
        <v>6.6143782776614691E-3</v>
      </c>
      <c r="H73" s="290">
        <f t="shared" ref="H73:H136" si="8">+G73*(SQRT(250))</f>
        <v>0.10458250331675932</v>
      </c>
      <c r="I73" s="286">
        <v>8366.35</v>
      </c>
      <c r="J73" s="290">
        <f t="shared" ref="J73:J136" si="9">+((I73-I72)/I72)*100</f>
        <v>0.7090021607111644</v>
      </c>
    </row>
    <row r="74" spans="1:10" ht="15" customHeight="1" x14ac:dyDescent="0.3">
      <c r="A74" s="318">
        <f>'[1]175 since Nov 2015'!A153</f>
        <v>42545</v>
      </c>
      <c r="B74" s="286">
        <v>10062.040091000001</v>
      </c>
      <c r="C74" s="287">
        <f t="shared" si="6"/>
        <v>-2.0699999999999998</v>
      </c>
      <c r="D74" s="292">
        <v>82.0381</v>
      </c>
      <c r="E74" s="289">
        <f t="shared" si="7"/>
        <v>-2.0699999999999998</v>
      </c>
      <c r="F74" s="290">
        <f t="shared" si="5"/>
        <v>0</v>
      </c>
      <c r="G74" s="291">
        <f>+STDEV($F$9:F74)</f>
        <v>6.563301233138928E-3</v>
      </c>
      <c r="H74" s="290">
        <f t="shared" si="8"/>
        <v>0.10377490433255404</v>
      </c>
      <c r="I74" s="286">
        <v>8192.85</v>
      </c>
      <c r="J74" s="290">
        <f t="shared" si="9"/>
        <v>-2.073783669103014</v>
      </c>
    </row>
    <row r="75" spans="1:10" ht="15" customHeight="1" x14ac:dyDescent="0.3">
      <c r="A75" s="318">
        <f>'[1]175 since Nov 2015'!A154</f>
        <v>42548</v>
      </c>
      <c r="B75" s="286">
        <v>10083.409857000001</v>
      </c>
      <c r="C75" s="287">
        <f t="shared" si="6"/>
        <v>0.21</v>
      </c>
      <c r="D75" s="292">
        <v>82.208699999999993</v>
      </c>
      <c r="E75" s="289">
        <f t="shared" si="7"/>
        <v>0.21</v>
      </c>
      <c r="F75" s="290">
        <f t="shared" si="5"/>
        <v>0</v>
      </c>
      <c r="G75" s="291">
        <f>+STDEV($F$9:F75)</f>
        <v>6.5133894727892883E-3</v>
      </c>
      <c r="H75" s="290">
        <f t="shared" si="8"/>
        <v>0.10298573010888731</v>
      </c>
      <c r="I75" s="286">
        <v>8210.25</v>
      </c>
      <c r="J75" s="290">
        <f t="shared" si="9"/>
        <v>0.21238030721909512</v>
      </c>
    </row>
    <row r="76" spans="1:10" ht="15" customHeight="1" x14ac:dyDescent="0.3">
      <c r="A76" s="318">
        <f>'[1]175 since Nov 2015'!A155</f>
        <v>42549</v>
      </c>
      <c r="B76" s="286">
        <v>10130.337371</v>
      </c>
      <c r="C76" s="287">
        <f t="shared" si="6"/>
        <v>0.47</v>
      </c>
      <c r="D76" s="292">
        <v>82.590900000000005</v>
      </c>
      <c r="E76" s="289">
        <f t="shared" si="7"/>
        <v>0.46</v>
      </c>
      <c r="F76" s="290">
        <f t="shared" si="5"/>
        <v>-9.9999999999999534E-3</v>
      </c>
      <c r="G76" s="291">
        <f>+STDEV($F$9:F76)</f>
        <v>6.5773576009985502E-3</v>
      </c>
      <c r="H76" s="290">
        <f t="shared" si="8"/>
        <v>0.103997155022882</v>
      </c>
      <c r="I76" s="286">
        <v>8248.4500000000007</v>
      </c>
      <c r="J76" s="290">
        <f t="shared" si="9"/>
        <v>0.46527206845103042</v>
      </c>
    </row>
    <row r="77" spans="1:10" ht="15" customHeight="1" x14ac:dyDescent="0.3">
      <c r="A77" s="318">
        <f>'[1]175 since Nov 2015'!A156</f>
        <v>42550</v>
      </c>
      <c r="B77" s="286">
        <v>10232.062195</v>
      </c>
      <c r="C77" s="287">
        <f t="shared" si="6"/>
        <v>1</v>
      </c>
      <c r="D77" s="292">
        <v>83.414400000000001</v>
      </c>
      <c r="E77" s="289">
        <f t="shared" si="7"/>
        <v>1</v>
      </c>
      <c r="F77" s="290">
        <f t="shared" si="5"/>
        <v>0</v>
      </c>
      <c r="G77" s="291">
        <f>+STDEV($F$9:F77)</f>
        <v>6.5288395561963397E-3</v>
      </c>
      <c r="H77" s="290">
        <f t="shared" si="8"/>
        <v>0.1032300173769166</v>
      </c>
      <c r="I77" s="286">
        <v>8326.7000000000007</v>
      </c>
      <c r="J77" s="290">
        <f t="shared" si="9"/>
        <v>0.94866308215482908</v>
      </c>
    </row>
    <row r="78" spans="1:10" ht="15" customHeight="1" x14ac:dyDescent="0.3">
      <c r="A78" s="318">
        <f>'[1]175 since Nov 2015'!A157</f>
        <v>42551</v>
      </c>
      <c r="B78" s="286">
        <v>10342.005090000001</v>
      </c>
      <c r="C78" s="287">
        <f t="shared" si="6"/>
        <v>1.07</v>
      </c>
      <c r="D78" s="292">
        <v>84.306100000000001</v>
      </c>
      <c r="E78" s="289">
        <f t="shared" si="7"/>
        <v>1.07</v>
      </c>
      <c r="F78" s="290">
        <f t="shared" si="5"/>
        <v>0</v>
      </c>
      <c r="G78" s="291">
        <f>+STDEV($F$9:F78)</f>
        <v>6.4813796041814165E-3</v>
      </c>
      <c r="H78" s="290">
        <f t="shared" si="8"/>
        <v>0.10247960964686934</v>
      </c>
      <c r="I78" s="286">
        <v>8416.2000000000007</v>
      </c>
      <c r="J78" s="290">
        <f t="shared" si="9"/>
        <v>1.0748555850456964</v>
      </c>
    </row>
    <row r="79" spans="1:10" ht="15" customHeight="1" x14ac:dyDescent="0.3">
      <c r="A79" s="318">
        <f>'[1]175 since Nov 2015'!A158</f>
        <v>42552</v>
      </c>
      <c r="B79" s="286">
        <v>10407.943793</v>
      </c>
      <c r="C79" s="287">
        <f t="shared" si="6"/>
        <v>0.64</v>
      </c>
      <c r="D79" s="292">
        <v>84.8399</v>
      </c>
      <c r="E79" s="289">
        <f t="shared" si="7"/>
        <v>0.63</v>
      </c>
      <c r="F79" s="290">
        <f t="shared" si="5"/>
        <v>-1.0000000000000009E-2</v>
      </c>
      <c r="G79" s="291">
        <f>+STDEV($F$9:F79)</f>
        <v>6.5403868356358284E-3</v>
      </c>
      <c r="H79" s="290">
        <f t="shared" si="8"/>
        <v>0.10341259589595268</v>
      </c>
      <c r="I79" s="286">
        <v>8469.85</v>
      </c>
      <c r="J79" s="290">
        <f t="shared" si="9"/>
        <v>0.6374610869513514</v>
      </c>
    </row>
    <row r="80" spans="1:10" ht="15" customHeight="1" x14ac:dyDescent="0.3">
      <c r="A80" s="318">
        <f>'[1]175 since Nov 2015'!A159</f>
        <v>42555</v>
      </c>
      <c r="B80" s="286">
        <v>10465.944029</v>
      </c>
      <c r="C80" s="287">
        <f t="shared" si="6"/>
        <v>0.56000000000000005</v>
      </c>
      <c r="D80" s="292">
        <v>85.307400000000001</v>
      </c>
      <c r="E80" s="289">
        <f t="shared" si="7"/>
        <v>0.55000000000000004</v>
      </c>
      <c r="F80" s="290">
        <f t="shared" si="5"/>
        <v>-1.0000000000000009E-2</v>
      </c>
      <c r="G80" s="291">
        <f>+STDEV($F$9:F80)</f>
        <v>6.5943851489701178E-3</v>
      </c>
      <c r="H80" s="290">
        <f t="shared" si="8"/>
        <v>0.10426638419567166</v>
      </c>
      <c r="I80" s="286">
        <v>8516.6</v>
      </c>
      <c r="J80" s="290">
        <f t="shared" si="9"/>
        <v>0.55195782688005091</v>
      </c>
    </row>
    <row r="81" spans="1:10" ht="15" customHeight="1" x14ac:dyDescent="0.3">
      <c r="A81" s="318">
        <f>'[1]175 since Nov 2015'!A160</f>
        <v>42556</v>
      </c>
      <c r="B81" s="286">
        <v>10427.688848</v>
      </c>
      <c r="C81" s="287">
        <f t="shared" si="6"/>
        <v>-0.37</v>
      </c>
      <c r="D81" s="292">
        <v>84.995699999999999</v>
      </c>
      <c r="E81" s="289">
        <f t="shared" si="7"/>
        <v>-0.37</v>
      </c>
      <c r="F81" s="290">
        <f t="shared" si="5"/>
        <v>0</v>
      </c>
      <c r="G81" s="291">
        <f>+STDEV($F$9:F81)</f>
        <v>6.5486122712253413E-3</v>
      </c>
      <c r="H81" s="290">
        <f t="shared" si="8"/>
        <v>0.10354265145200205</v>
      </c>
      <c r="I81" s="286">
        <v>8485.5</v>
      </c>
      <c r="J81" s="290">
        <f t="shared" si="9"/>
        <v>-0.36516919897612149</v>
      </c>
    </row>
    <row r="82" spans="1:10" ht="15" customHeight="1" x14ac:dyDescent="0.3">
      <c r="A82" s="318">
        <f>'[1]175 since Nov 2015'!A161</f>
        <v>42558</v>
      </c>
      <c r="B82" s="286">
        <v>10430.220077</v>
      </c>
      <c r="C82" s="287">
        <f t="shared" si="6"/>
        <v>0.02</v>
      </c>
      <c r="D82" s="292">
        <v>85.014899999999997</v>
      </c>
      <c r="E82" s="289">
        <f t="shared" si="7"/>
        <v>0.02</v>
      </c>
      <c r="F82" s="290">
        <f t="shared" si="5"/>
        <v>0</v>
      </c>
      <c r="G82" s="291">
        <f>+STDEV($F$9:F82)</f>
        <v>6.5037795521936262E-3</v>
      </c>
      <c r="H82" s="290">
        <f t="shared" si="8"/>
        <v>0.10283378392280905</v>
      </c>
      <c r="I82" s="286">
        <v>8485.6</v>
      </c>
      <c r="J82" s="290">
        <f t="shared" si="9"/>
        <v>1.1784809380751139E-3</v>
      </c>
    </row>
    <row r="83" spans="1:10" ht="15" customHeight="1" x14ac:dyDescent="0.3">
      <c r="A83" s="318">
        <f>'[1]175 since Nov 2015'!A162</f>
        <v>42559</v>
      </c>
      <c r="B83" s="286">
        <v>10418.992944</v>
      </c>
      <c r="C83" s="287">
        <f t="shared" si="6"/>
        <v>-0.11</v>
      </c>
      <c r="D83" s="292">
        <v>84.919499999999999</v>
      </c>
      <c r="E83" s="289">
        <f t="shared" si="7"/>
        <v>-0.11</v>
      </c>
      <c r="F83" s="290">
        <f t="shared" si="5"/>
        <v>0</v>
      </c>
      <c r="G83" s="291">
        <f>+STDEV($F$9:F83)</f>
        <v>6.4598552406172098E-3</v>
      </c>
      <c r="H83" s="290">
        <f t="shared" si="8"/>
        <v>0.10213927957662716</v>
      </c>
      <c r="I83" s="286">
        <v>8476.0499999999993</v>
      </c>
      <c r="J83" s="290">
        <f t="shared" si="9"/>
        <v>-0.11254360328086513</v>
      </c>
    </row>
    <row r="84" spans="1:10" ht="15" customHeight="1" x14ac:dyDescent="0.3">
      <c r="A84" s="318">
        <f>'[1]175 since Nov 2015'!A163</f>
        <v>42562</v>
      </c>
      <c r="B84" s="286">
        <v>10598.805082999999</v>
      </c>
      <c r="C84" s="287">
        <f t="shared" si="6"/>
        <v>1.73</v>
      </c>
      <c r="D84" s="292">
        <v>86.377600000000001</v>
      </c>
      <c r="E84" s="289">
        <f t="shared" si="7"/>
        <v>1.72</v>
      </c>
      <c r="F84" s="290">
        <f t="shared" si="5"/>
        <v>-1.0000000000000009E-2</v>
      </c>
      <c r="G84" s="291">
        <f>+STDEV($F$9:F84)</f>
        <v>6.5104504385088907E-3</v>
      </c>
      <c r="H84" s="290">
        <f t="shared" si="8"/>
        <v>0.10293925989665047</v>
      </c>
      <c r="I84" s="286">
        <v>8622.2000000000007</v>
      </c>
      <c r="J84" s="290">
        <f t="shared" si="9"/>
        <v>1.7242701494210331</v>
      </c>
    </row>
    <row r="85" spans="1:10" ht="15" customHeight="1" x14ac:dyDescent="0.3">
      <c r="A85" s="318">
        <f>'[1]175 since Nov 2015'!A164</f>
        <v>42563</v>
      </c>
      <c r="B85" s="286">
        <v>10668.232979</v>
      </c>
      <c r="C85" s="287">
        <f t="shared" si="6"/>
        <v>0.66</v>
      </c>
      <c r="D85" s="292">
        <v>86.941500000000005</v>
      </c>
      <c r="E85" s="289">
        <f t="shared" si="7"/>
        <v>0.65</v>
      </c>
      <c r="F85" s="290">
        <f t="shared" si="5"/>
        <v>-1.0000000000000009E-2</v>
      </c>
      <c r="G85" s="291">
        <f>+STDEV($F$9:F85)</f>
        <v>6.5569694415183958E-3</v>
      </c>
      <c r="H85" s="290">
        <f t="shared" si="8"/>
        <v>0.10367478991660178</v>
      </c>
      <c r="I85" s="286">
        <v>8678.65</v>
      </c>
      <c r="J85" s="290">
        <f t="shared" si="9"/>
        <v>0.6547052956321926</v>
      </c>
    </row>
    <row r="86" spans="1:10" ht="15" customHeight="1" x14ac:dyDescent="0.3">
      <c r="A86" s="318">
        <f>'[1]175 since Nov 2015'!A165</f>
        <v>42564</v>
      </c>
      <c r="B86" s="286">
        <v>10660.042877</v>
      </c>
      <c r="C86" s="287">
        <f t="shared" si="6"/>
        <v>-0.08</v>
      </c>
      <c r="D86" s="292">
        <v>86.878900000000002</v>
      </c>
      <c r="E86" s="289">
        <f t="shared" si="7"/>
        <v>-7.0000000000000007E-2</v>
      </c>
      <c r="F86" s="290">
        <f t="shared" si="5"/>
        <v>9.999999999999995E-3</v>
      </c>
      <c r="G86" s="291">
        <f>+STDEV($F$9:F86)</f>
        <v>6.624910858980957E-3</v>
      </c>
      <c r="H86" s="290">
        <f t="shared" si="8"/>
        <v>0.10474903804981194</v>
      </c>
      <c r="I86" s="286">
        <v>8671.7000000000007</v>
      </c>
      <c r="J86" s="290">
        <f t="shared" si="9"/>
        <v>-8.0081579508321094E-2</v>
      </c>
    </row>
    <row r="87" spans="1:10" ht="15" customHeight="1" x14ac:dyDescent="0.3">
      <c r="A87" s="318">
        <f>'[1]175 since Nov 2015'!A166</f>
        <v>42565</v>
      </c>
      <c r="B87" s="286">
        <v>10715.765503000001</v>
      </c>
      <c r="C87" s="287">
        <f t="shared" si="6"/>
        <v>0.52</v>
      </c>
      <c r="D87" s="292">
        <v>87.330299999999994</v>
      </c>
      <c r="E87" s="289">
        <f t="shared" si="7"/>
        <v>0.52</v>
      </c>
      <c r="F87" s="290">
        <f t="shared" si="5"/>
        <v>0</v>
      </c>
      <c r="G87" s="291">
        <f>+STDEV($F$9:F87)</f>
        <v>6.5825593528569884E-3</v>
      </c>
      <c r="H87" s="290">
        <f t="shared" si="8"/>
        <v>0.10407940194136039</v>
      </c>
      <c r="I87" s="286">
        <v>8716.7000000000007</v>
      </c>
      <c r="J87" s="290">
        <f t="shared" si="9"/>
        <v>0.51892939100753022</v>
      </c>
    </row>
    <row r="88" spans="1:10" ht="15" customHeight="1" x14ac:dyDescent="0.3">
      <c r="A88" s="318">
        <f>'[1]175 since Nov 2015'!A167</f>
        <v>42566</v>
      </c>
      <c r="B88" s="286">
        <v>10702.072305</v>
      </c>
      <c r="C88" s="287">
        <f t="shared" si="6"/>
        <v>-0.13</v>
      </c>
      <c r="D88" s="292">
        <v>87.2196</v>
      </c>
      <c r="E88" s="289">
        <f t="shared" si="7"/>
        <v>-0.13</v>
      </c>
      <c r="F88" s="290">
        <f t="shared" si="5"/>
        <v>0</v>
      </c>
      <c r="G88" s="291">
        <f>+STDEV($F$9:F88)</f>
        <v>6.5410098705461521E-3</v>
      </c>
      <c r="H88" s="290">
        <f t="shared" si="8"/>
        <v>0.10342244694284479</v>
      </c>
      <c r="I88" s="286">
        <v>8700.1</v>
      </c>
      <c r="J88" s="290">
        <f t="shared" si="9"/>
        <v>-0.19043904229812156</v>
      </c>
    </row>
    <row r="89" spans="1:10" ht="15" customHeight="1" x14ac:dyDescent="0.3">
      <c r="A89" s="318">
        <f>'[1]175 since Nov 2015'!A168</f>
        <v>42569</v>
      </c>
      <c r="B89" s="286">
        <v>10657.005456000001</v>
      </c>
      <c r="C89" s="287">
        <f t="shared" si="6"/>
        <v>-0.42</v>
      </c>
      <c r="D89" s="292">
        <v>86.852199999999996</v>
      </c>
      <c r="E89" s="289">
        <f t="shared" si="7"/>
        <v>-0.42</v>
      </c>
      <c r="F89" s="290">
        <f t="shared" si="5"/>
        <v>0</v>
      </c>
      <c r="G89" s="291">
        <f>+STDEV($F$9:F89)</f>
        <v>6.5002374125683292E-3</v>
      </c>
      <c r="H89" s="290">
        <f t="shared" si="8"/>
        <v>0.10277777777777768</v>
      </c>
      <c r="I89" s="286">
        <v>8662.5499999999993</v>
      </c>
      <c r="J89" s="290">
        <f t="shared" si="9"/>
        <v>-0.43160423443409951</v>
      </c>
    </row>
    <row r="90" spans="1:10" ht="15" customHeight="1" x14ac:dyDescent="0.3">
      <c r="A90" s="318">
        <f>'[1]175 since Nov 2015'!A169</f>
        <v>42570</v>
      </c>
      <c r="B90" s="286">
        <v>10683.787725</v>
      </c>
      <c r="C90" s="287">
        <f t="shared" si="6"/>
        <v>0.25</v>
      </c>
      <c r="D90" s="292">
        <v>87.070300000000003</v>
      </c>
      <c r="E90" s="289">
        <f t="shared" si="7"/>
        <v>0.25</v>
      </c>
      <c r="F90" s="290">
        <f t="shared" si="5"/>
        <v>0</v>
      </c>
      <c r="G90" s="291">
        <f>+STDEV($F$9:F90)</f>
        <v>6.4602180570142798E-3</v>
      </c>
      <c r="H90" s="290">
        <f t="shared" si="8"/>
        <v>0.10214501620756315</v>
      </c>
      <c r="I90" s="286">
        <v>8684.35</v>
      </c>
      <c r="J90" s="290">
        <f t="shared" si="9"/>
        <v>0.25165799908804093</v>
      </c>
    </row>
    <row r="91" spans="1:10" ht="15" customHeight="1" x14ac:dyDescent="0.3">
      <c r="A91" s="318">
        <f>'[1]175 since Nov 2015'!A170</f>
        <v>42571</v>
      </c>
      <c r="B91" s="286">
        <v>10736.429584</v>
      </c>
      <c r="C91" s="287">
        <f t="shared" si="6"/>
        <v>0.49</v>
      </c>
      <c r="D91" s="292">
        <v>87.494500000000002</v>
      </c>
      <c r="E91" s="289">
        <f t="shared" si="7"/>
        <v>0.49</v>
      </c>
      <c r="F91" s="290">
        <f t="shared" si="5"/>
        <v>0</v>
      </c>
      <c r="G91" s="291">
        <f>+STDEV($F$9:F91)</f>
        <v>6.4209289005509144E-3</v>
      </c>
      <c r="H91" s="290">
        <f t="shared" si="8"/>
        <v>0.10152380009870834</v>
      </c>
      <c r="I91" s="286">
        <v>8727.1</v>
      </c>
      <c r="J91" s="290">
        <f t="shared" si="9"/>
        <v>0.49226482120135645</v>
      </c>
    </row>
    <row r="92" spans="1:10" ht="15" customHeight="1" x14ac:dyDescent="0.3">
      <c r="A92" s="318">
        <f>'[1]175 since Nov 2015'!A171</f>
        <v>42572</v>
      </c>
      <c r="B92" s="286">
        <v>10681.500991000001</v>
      </c>
      <c r="C92" s="287">
        <f t="shared" si="6"/>
        <v>-0.51</v>
      </c>
      <c r="D92" s="292">
        <v>87.046800000000005</v>
      </c>
      <c r="E92" s="289">
        <f t="shared" si="7"/>
        <v>-0.51</v>
      </c>
      <c r="F92" s="290">
        <f t="shared" si="5"/>
        <v>0</v>
      </c>
      <c r="G92" s="291">
        <f>+STDEV($F$9:F92)</f>
        <v>6.3823480033268921E-3</v>
      </c>
      <c r="H92" s="290">
        <f t="shared" si="8"/>
        <v>0.10091378255170445</v>
      </c>
      <c r="I92" s="286">
        <v>8680.85</v>
      </c>
      <c r="J92" s="290">
        <f t="shared" si="9"/>
        <v>-0.52995840542677408</v>
      </c>
    </row>
    <row r="93" spans="1:10" ht="15" customHeight="1" x14ac:dyDescent="0.3">
      <c r="A93" s="318">
        <f>'[1]175 since Nov 2015'!A172</f>
        <v>42573</v>
      </c>
      <c r="B93" s="286">
        <v>10736.195131</v>
      </c>
      <c r="C93" s="287">
        <f t="shared" si="6"/>
        <v>0.51</v>
      </c>
      <c r="D93" s="292">
        <v>87.489800000000002</v>
      </c>
      <c r="E93" s="289">
        <f t="shared" si="7"/>
        <v>0.51</v>
      </c>
      <c r="F93" s="290">
        <f t="shared" si="5"/>
        <v>0</v>
      </c>
      <c r="G93" s="291">
        <f>+STDEV($F$9:F93)</f>
        <v>6.3444543374774204E-3</v>
      </c>
      <c r="H93" s="290">
        <f t="shared" si="8"/>
        <v>0.10031463108681611</v>
      </c>
      <c r="I93" s="286">
        <v>8725.2999999999993</v>
      </c>
      <c r="J93" s="290">
        <f t="shared" si="9"/>
        <v>0.51204663137825102</v>
      </c>
    </row>
    <row r="94" spans="1:10" ht="15" customHeight="1" x14ac:dyDescent="0.3">
      <c r="A94" s="318">
        <f>'[1]175 since Nov 2015'!A173</f>
        <v>42576</v>
      </c>
      <c r="B94" s="286">
        <v>10856.136755</v>
      </c>
      <c r="C94" s="287">
        <f t="shared" si="6"/>
        <v>1.1200000000000001</v>
      </c>
      <c r="D94" s="292">
        <v>88.463499999999996</v>
      </c>
      <c r="E94" s="289">
        <f t="shared" si="7"/>
        <v>1.1100000000000001</v>
      </c>
      <c r="F94" s="290">
        <f t="shared" si="5"/>
        <v>-1.0000000000000009E-2</v>
      </c>
      <c r="G94" s="291">
        <f>+STDEV($F$9:F94)</f>
        <v>6.3901857034215619E-3</v>
      </c>
      <c r="H94" s="290">
        <f t="shared" si="8"/>
        <v>0.10103770747128683</v>
      </c>
      <c r="I94" s="286">
        <v>8821.5499999999993</v>
      </c>
      <c r="J94" s="290">
        <f t="shared" si="9"/>
        <v>1.1031139330452822</v>
      </c>
    </row>
    <row r="95" spans="1:10" ht="15" customHeight="1" x14ac:dyDescent="0.3">
      <c r="A95" s="318">
        <f>'[1]175 since Nov 2015'!A174</f>
        <v>42577</v>
      </c>
      <c r="B95" s="286">
        <v>10807.211717</v>
      </c>
      <c r="C95" s="287">
        <f t="shared" si="6"/>
        <v>-0.45</v>
      </c>
      <c r="D95" s="292">
        <v>88.061800000000005</v>
      </c>
      <c r="E95" s="289">
        <f t="shared" si="7"/>
        <v>-0.45</v>
      </c>
      <c r="F95" s="290">
        <f t="shared" si="5"/>
        <v>0</v>
      </c>
      <c r="G95" s="291">
        <f>+STDEV($F$9:F95)</f>
        <v>6.3532306081750369E-3</v>
      </c>
      <c r="H95" s="290">
        <f t="shared" si="8"/>
        <v>0.10045339611064942</v>
      </c>
      <c r="I95" s="286">
        <v>8781.5</v>
      </c>
      <c r="J95" s="290">
        <f t="shared" si="9"/>
        <v>-0.45400184774783658</v>
      </c>
    </row>
    <row r="96" spans="1:10" ht="15" customHeight="1" x14ac:dyDescent="0.3">
      <c r="A96" s="318">
        <f>'[1]175 since Nov 2015'!A175</f>
        <v>42578</v>
      </c>
      <c r="B96" s="286">
        <v>10844.452078</v>
      </c>
      <c r="C96" s="287">
        <f t="shared" si="6"/>
        <v>0.34</v>
      </c>
      <c r="D96" s="292">
        <v>88.365899999999996</v>
      </c>
      <c r="E96" s="289">
        <f t="shared" si="7"/>
        <v>0.35</v>
      </c>
      <c r="F96" s="290">
        <f t="shared" si="5"/>
        <v>9.9999999999999534E-3</v>
      </c>
      <c r="G96" s="291">
        <f>+STDEV($F$9:F96)</f>
        <v>6.4164105174890837E-3</v>
      </c>
      <c r="H96" s="290">
        <f t="shared" si="8"/>
        <v>0.10145235818962579</v>
      </c>
      <c r="I96" s="286">
        <v>8811.75</v>
      </c>
      <c r="J96" s="290">
        <f t="shared" si="9"/>
        <v>0.34447417867106989</v>
      </c>
    </row>
    <row r="97" spans="1:10" ht="15" customHeight="1" x14ac:dyDescent="0.3">
      <c r="A97" s="318">
        <f>'[1]175 since Nov 2015'!A176</f>
        <v>42579</v>
      </c>
      <c r="B97" s="286">
        <v>10909.244737000001</v>
      </c>
      <c r="C97" s="287">
        <f t="shared" si="6"/>
        <v>0.6</v>
      </c>
      <c r="D97" s="292">
        <v>88.891300000000001</v>
      </c>
      <c r="E97" s="289">
        <f t="shared" si="7"/>
        <v>0.59</v>
      </c>
      <c r="F97" s="290">
        <f t="shared" si="5"/>
        <v>-1.0000000000000009E-2</v>
      </c>
      <c r="G97" s="291">
        <f>+STDEV($F$9:F97)</f>
        <v>6.4595859988712118E-3</v>
      </c>
      <c r="H97" s="290">
        <f t="shared" si="8"/>
        <v>0.10213502249083439</v>
      </c>
      <c r="I97" s="286">
        <v>8860.5</v>
      </c>
      <c r="J97" s="290">
        <f t="shared" si="9"/>
        <v>0.55323857349561667</v>
      </c>
    </row>
    <row r="98" spans="1:10" ht="15" customHeight="1" x14ac:dyDescent="0.3">
      <c r="A98" s="318">
        <f>'[1]175 since Nov 2015'!A177</f>
        <v>42580</v>
      </c>
      <c r="B98" s="286">
        <v>10883.150164999999</v>
      </c>
      <c r="C98" s="287">
        <f t="shared" si="6"/>
        <v>-0.24</v>
      </c>
      <c r="D98" s="292">
        <v>88.675399999999996</v>
      </c>
      <c r="E98" s="289">
        <f t="shared" si="7"/>
        <v>-0.24</v>
      </c>
      <c r="F98" s="290">
        <f t="shared" si="5"/>
        <v>0</v>
      </c>
      <c r="G98" s="291">
        <f>+STDEV($F$9:F98)</f>
        <v>6.4234666532327718E-3</v>
      </c>
      <c r="H98" s="290">
        <f t="shared" si="8"/>
        <v>0.10156392549177269</v>
      </c>
      <c r="I98" s="286">
        <v>8839</v>
      </c>
      <c r="J98" s="290">
        <f t="shared" si="9"/>
        <v>-0.24264996332035438</v>
      </c>
    </row>
    <row r="99" spans="1:10" ht="15" customHeight="1" x14ac:dyDescent="0.3">
      <c r="A99" s="318">
        <f>'[1]175 since Nov 2015'!A178</f>
        <v>42583</v>
      </c>
      <c r="B99" s="286">
        <v>10886.117507000001</v>
      </c>
      <c r="C99" s="287">
        <f t="shared" si="6"/>
        <v>0.03</v>
      </c>
      <c r="D99" s="292">
        <v>88.694299999999998</v>
      </c>
      <c r="E99" s="289">
        <f t="shared" si="7"/>
        <v>0.02</v>
      </c>
      <c r="F99" s="290">
        <f t="shared" si="5"/>
        <v>-9.9999999999999985E-3</v>
      </c>
      <c r="G99" s="291">
        <f>+STDEV($F$9:F99)</f>
        <v>6.4639509421608151E-3</v>
      </c>
      <c r="H99" s="290">
        <f t="shared" si="8"/>
        <v>0.10220403830409747</v>
      </c>
      <c r="I99" s="286">
        <v>8841.4500000000007</v>
      </c>
      <c r="J99" s="290">
        <f t="shared" si="9"/>
        <v>2.7718067654720305E-2</v>
      </c>
    </row>
    <row r="100" spans="1:10" ht="15" customHeight="1" x14ac:dyDescent="0.3">
      <c r="A100" s="318">
        <f>'[1]175 since Nov 2015'!A179</f>
        <v>42584</v>
      </c>
      <c r="B100" s="286">
        <v>10860.340267</v>
      </c>
      <c r="C100" s="287">
        <f t="shared" si="6"/>
        <v>-0.24</v>
      </c>
      <c r="D100" s="292">
        <v>88.485799999999998</v>
      </c>
      <c r="E100" s="289">
        <f t="shared" si="7"/>
        <v>-0.24</v>
      </c>
      <c r="F100" s="290">
        <f t="shared" si="5"/>
        <v>0</v>
      </c>
      <c r="G100" s="291">
        <f>+STDEV($F$9:F100)</f>
        <v>6.4287041447254984E-3</v>
      </c>
      <c r="H100" s="290">
        <f t="shared" si="8"/>
        <v>0.10164673750348656</v>
      </c>
      <c r="I100" s="286">
        <v>8819.9500000000007</v>
      </c>
      <c r="J100" s="290">
        <f t="shared" si="9"/>
        <v>-0.24317278274491172</v>
      </c>
    </row>
    <row r="101" spans="1:10" ht="15" customHeight="1" x14ac:dyDescent="0.3">
      <c r="A101" s="318">
        <f>'[1]175 since Nov 2015'!A180</f>
        <v>42585</v>
      </c>
      <c r="B101" s="286">
        <v>10747.138844999999</v>
      </c>
      <c r="C101" s="287">
        <f t="shared" si="6"/>
        <v>-1.04</v>
      </c>
      <c r="D101" s="292">
        <v>87.568100000000001</v>
      </c>
      <c r="E101" s="289">
        <f t="shared" si="7"/>
        <v>-1.04</v>
      </c>
      <c r="F101" s="290">
        <f t="shared" si="5"/>
        <v>0</v>
      </c>
      <c r="G101" s="291">
        <f>+STDEV($F$9:F101)</f>
        <v>6.3940277183347442E-3</v>
      </c>
      <c r="H101" s="290">
        <f t="shared" si="8"/>
        <v>0.10109845506093677</v>
      </c>
      <c r="I101" s="286">
        <v>8727.9500000000007</v>
      </c>
      <c r="J101" s="290">
        <f t="shared" si="9"/>
        <v>-1.0430898134343165</v>
      </c>
    </row>
    <row r="102" spans="1:10" ht="15" customHeight="1" x14ac:dyDescent="0.3">
      <c r="A102" s="318">
        <f>'[1]175 since Nov 2015'!A181</f>
        <v>42586</v>
      </c>
      <c r="B102" s="286">
        <v>10764.242241</v>
      </c>
      <c r="C102" s="287">
        <f t="shared" si="6"/>
        <v>0.16</v>
      </c>
      <c r="D102" s="292">
        <v>87.705600000000004</v>
      </c>
      <c r="E102" s="289">
        <f t="shared" si="7"/>
        <v>0.16</v>
      </c>
      <c r="F102" s="290">
        <f t="shared" si="5"/>
        <v>0</v>
      </c>
      <c r="G102" s="291">
        <f>+STDEV($F$9:F102)</f>
        <v>6.359906443874316E-3</v>
      </c>
      <c r="H102" s="290">
        <f t="shared" si="8"/>
        <v>0.10055895034112335</v>
      </c>
      <c r="I102" s="286">
        <v>8741.85</v>
      </c>
      <c r="J102" s="290">
        <f t="shared" si="9"/>
        <v>0.15925847421215331</v>
      </c>
    </row>
    <row r="103" spans="1:10" ht="15" customHeight="1" x14ac:dyDescent="0.3">
      <c r="A103" s="318">
        <f>'[1]175 since Nov 2015'!A182</f>
        <v>42587</v>
      </c>
      <c r="B103" s="286">
        <v>10937.729010999999</v>
      </c>
      <c r="C103" s="287">
        <f t="shared" si="6"/>
        <v>1.61</v>
      </c>
      <c r="D103" s="292">
        <v>89.115700000000004</v>
      </c>
      <c r="E103" s="289">
        <f t="shared" si="7"/>
        <v>1.61</v>
      </c>
      <c r="F103" s="290">
        <f t="shared" si="5"/>
        <v>0</v>
      </c>
      <c r="G103" s="291">
        <f>+STDEV($F$9:F103)</f>
        <v>6.3263256647578033E-3</v>
      </c>
      <c r="H103" s="290">
        <f t="shared" si="8"/>
        <v>0.10002799160306737</v>
      </c>
      <c r="I103" s="286">
        <v>8881.9</v>
      </c>
      <c r="J103" s="290">
        <f t="shared" si="9"/>
        <v>1.6020636364156244</v>
      </c>
    </row>
    <row r="104" spans="1:10" ht="15" customHeight="1" x14ac:dyDescent="0.3">
      <c r="A104" s="318">
        <f>'[1]175 since Nov 2015'!A183</f>
        <v>42590</v>
      </c>
      <c r="B104" s="286">
        <v>10985.829838</v>
      </c>
      <c r="C104" s="287">
        <f t="shared" si="6"/>
        <v>0.44</v>
      </c>
      <c r="D104" s="292">
        <v>89.505700000000004</v>
      </c>
      <c r="E104" s="289">
        <f t="shared" si="7"/>
        <v>0.44</v>
      </c>
      <c r="F104" s="290">
        <f t="shared" si="5"/>
        <v>0</v>
      </c>
      <c r="G104" s="291">
        <f>+STDEV($F$9:F104)</f>
        <v>6.2932712604729388E-3</v>
      </c>
      <c r="H104" s="290">
        <f t="shared" si="8"/>
        <v>9.9505355581866364E-2</v>
      </c>
      <c r="I104" s="286">
        <v>8921</v>
      </c>
      <c r="J104" s="290">
        <f t="shared" si="9"/>
        <v>0.44022112385863793</v>
      </c>
    </row>
    <row r="105" spans="1:10" ht="15" customHeight="1" x14ac:dyDescent="0.3">
      <c r="A105" s="318">
        <f>'[1]175 since Nov 2015'!A184</f>
        <v>42591</v>
      </c>
      <c r="B105" s="286">
        <v>10940.825989999999</v>
      </c>
      <c r="C105" s="287">
        <f t="shared" si="6"/>
        <v>-0.41</v>
      </c>
      <c r="D105" s="292">
        <v>89.135000000000005</v>
      </c>
      <c r="E105" s="289">
        <f t="shared" si="7"/>
        <v>-0.41</v>
      </c>
      <c r="F105" s="290">
        <f t="shared" si="5"/>
        <v>0</v>
      </c>
      <c r="G105" s="291">
        <f>+STDEV($F$9:F105)</f>
        <v>6.2607296216326833E-3</v>
      </c>
      <c r="H105" s="290">
        <f t="shared" si="8"/>
        <v>9.8990827094217318E-2</v>
      </c>
      <c r="I105" s="286">
        <v>8883.65</v>
      </c>
      <c r="J105" s="290">
        <f t="shared" si="9"/>
        <v>-0.41867503643089748</v>
      </c>
    </row>
    <row r="106" spans="1:10" ht="15" customHeight="1" x14ac:dyDescent="0.3">
      <c r="A106" s="318">
        <f>'[1]175 since Nov 2015'!A185</f>
        <v>42592</v>
      </c>
      <c r="B106" s="286">
        <v>10803.549037999999</v>
      </c>
      <c r="C106" s="287">
        <f t="shared" si="6"/>
        <v>-1.25</v>
      </c>
      <c r="D106" s="292">
        <v>88.017899999999997</v>
      </c>
      <c r="E106" s="289">
        <f t="shared" si="7"/>
        <v>-1.25</v>
      </c>
      <c r="F106" s="290">
        <f t="shared" si="5"/>
        <v>0</v>
      </c>
      <c r="G106" s="291">
        <f>+STDEV($F$9:F106)</f>
        <v>6.2286876264309506E-3</v>
      </c>
      <c r="H106" s="290">
        <f t="shared" si="8"/>
        <v>9.8484198666149006E-2</v>
      </c>
      <c r="I106" s="286">
        <v>8771.4</v>
      </c>
      <c r="J106" s="290">
        <f t="shared" si="9"/>
        <v>-1.2635572090300722</v>
      </c>
    </row>
    <row r="107" spans="1:10" ht="15" customHeight="1" x14ac:dyDescent="0.3">
      <c r="A107" s="318">
        <f>'[1]175 since Nov 2015'!A186</f>
        <v>42593</v>
      </c>
      <c r="B107" s="286">
        <v>10826.693001</v>
      </c>
      <c r="C107" s="287">
        <f t="shared" si="6"/>
        <v>0.21</v>
      </c>
      <c r="D107" s="292">
        <v>88.208600000000004</v>
      </c>
      <c r="E107" s="289">
        <f t="shared" si="7"/>
        <v>0.22</v>
      </c>
      <c r="F107" s="290">
        <f t="shared" si="5"/>
        <v>1.0000000000000009E-2</v>
      </c>
      <c r="G107" s="291">
        <f>+STDEV($F$9:F107)</f>
        <v>6.2879439833891226E-3</v>
      </c>
      <c r="H107" s="290">
        <f t="shared" si="8"/>
        <v>9.942112393530797E-2</v>
      </c>
      <c r="I107" s="286">
        <v>8789.7000000000007</v>
      </c>
      <c r="J107" s="290">
        <f t="shared" si="9"/>
        <v>0.20863260140913756</v>
      </c>
    </row>
    <row r="108" spans="1:10" ht="15" customHeight="1" x14ac:dyDescent="0.3">
      <c r="A108" s="318">
        <f>'[1]175 since Nov 2015'!A187</f>
        <v>42594</v>
      </c>
      <c r="B108" s="286">
        <v>10928.15761</v>
      </c>
      <c r="C108" s="287">
        <f t="shared" si="6"/>
        <v>0.94</v>
      </c>
      <c r="D108" s="292">
        <v>89.036699999999996</v>
      </c>
      <c r="E108" s="289">
        <f t="shared" si="7"/>
        <v>0.94</v>
      </c>
      <c r="F108" s="290">
        <f t="shared" si="5"/>
        <v>0</v>
      </c>
      <c r="G108" s="291">
        <f>+STDEV($F$9:F108)</f>
        <v>6.2563099460795626E-3</v>
      </c>
      <c r="H108" s="290">
        <f t="shared" si="8"/>
        <v>9.8920945887883194E-2</v>
      </c>
      <c r="I108" s="286">
        <v>8871.5</v>
      </c>
      <c r="J108" s="290">
        <f t="shared" si="9"/>
        <v>0.9306347201838433</v>
      </c>
    </row>
    <row r="109" spans="1:10" ht="15" customHeight="1" x14ac:dyDescent="0.3">
      <c r="A109" s="318">
        <f>'[1]175 since Nov 2015'!A188</f>
        <v>42598</v>
      </c>
      <c r="B109" s="286">
        <v>10905.430444</v>
      </c>
      <c r="C109" s="287">
        <f t="shared" si="6"/>
        <v>-0.21</v>
      </c>
      <c r="D109" s="292">
        <v>88.845299999999995</v>
      </c>
      <c r="E109" s="289">
        <f t="shared" si="7"/>
        <v>-0.21</v>
      </c>
      <c r="F109" s="290">
        <f t="shared" si="5"/>
        <v>0</v>
      </c>
      <c r="G109" s="291">
        <f>+STDEV($F$9:F109)</f>
        <v>6.2251486124850607E-3</v>
      </c>
      <c r="H109" s="290">
        <f t="shared" si="8"/>
        <v>9.8428241942448452E-2</v>
      </c>
      <c r="I109" s="286">
        <v>8853.0499999999993</v>
      </c>
      <c r="J109" s="290">
        <f t="shared" si="9"/>
        <v>-0.20796934002142511</v>
      </c>
    </row>
    <row r="110" spans="1:10" ht="15" customHeight="1" x14ac:dyDescent="0.3">
      <c r="A110" s="318">
        <f>'[1]175 since Nov 2015'!A189</f>
        <v>42599</v>
      </c>
      <c r="B110" s="286">
        <v>10897.768494</v>
      </c>
      <c r="C110" s="287">
        <f t="shared" si="6"/>
        <v>-7.0000000000000007E-2</v>
      </c>
      <c r="D110" s="292">
        <v>88.781899999999993</v>
      </c>
      <c r="E110" s="289">
        <f t="shared" si="7"/>
        <v>-7.0000000000000007E-2</v>
      </c>
      <c r="F110" s="290">
        <f t="shared" si="5"/>
        <v>0</v>
      </c>
      <c r="G110" s="291">
        <f>+STDEV($F$9:F110)</f>
        <v>6.1944483257334888E-3</v>
      </c>
      <c r="H110" s="290">
        <f t="shared" si="8"/>
        <v>9.794282778767216E-2</v>
      </c>
      <c r="I110" s="286">
        <v>8846.85</v>
      </c>
      <c r="J110" s="290">
        <f t="shared" si="9"/>
        <v>-7.0032361728431539E-2</v>
      </c>
    </row>
    <row r="111" spans="1:10" ht="15" customHeight="1" x14ac:dyDescent="0.3">
      <c r="A111" s="318">
        <f>'[1]175 since Nov 2015'!A190</f>
        <v>42600</v>
      </c>
      <c r="B111" s="286">
        <v>10961.498556</v>
      </c>
      <c r="C111" s="287">
        <f t="shared" si="6"/>
        <v>0.57999999999999996</v>
      </c>
      <c r="D111" s="292">
        <v>89.299099999999996</v>
      </c>
      <c r="E111" s="289">
        <f t="shared" si="7"/>
        <v>0.57999999999999996</v>
      </c>
      <c r="F111" s="290">
        <f t="shared" si="5"/>
        <v>0</v>
      </c>
      <c r="G111" s="291">
        <f>+STDEV($F$9:F111)</f>
        <v>6.1641978274770302E-3</v>
      </c>
      <c r="H111" s="290">
        <f t="shared" si="8"/>
        <v>9.7464525413445344E-2</v>
      </c>
      <c r="I111" s="286">
        <v>8894.85</v>
      </c>
      <c r="J111" s="290">
        <f t="shared" si="9"/>
        <v>0.54256599806710859</v>
      </c>
    </row>
    <row r="112" spans="1:10" ht="15" customHeight="1" x14ac:dyDescent="0.3">
      <c r="A112" s="318">
        <f>'[1]175 since Nov 2015'!A191</f>
        <v>42601</v>
      </c>
      <c r="B112" s="286">
        <v>10959.169435</v>
      </c>
      <c r="C112" s="287">
        <f t="shared" si="6"/>
        <v>-0.02</v>
      </c>
      <c r="D112" s="292">
        <v>89.28</v>
      </c>
      <c r="E112" s="289">
        <f t="shared" si="7"/>
        <v>-0.02</v>
      </c>
      <c r="F112" s="290">
        <f t="shared" si="5"/>
        <v>0</v>
      </c>
      <c r="G112" s="291">
        <f>+STDEV($F$9:F112)</f>
        <v>6.1343862405435637E-3</v>
      </c>
      <c r="H112" s="290">
        <f t="shared" si="8"/>
        <v>9.6993162836576011E-2</v>
      </c>
      <c r="I112" s="286">
        <v>8893</v>
      </c>
      <c r="J112" s="290">
        <f t="shared" si="9"/>
        <v>-2.0798551971088482E-2</v>
      </c>
    </row>
    <row r="113" spans="1:13" ht="15" customHeight="1" x14ac:dyDescent="0.3">
      <c r="A113" s="318">
        <f>'[1]175 since Nov 2015'!A192</f>
        <v>42604</v>
      </c>
      <c r="B113" s="286">
        <v>10909.239638999999</v>
      </c>
      <c r="C113" s="287">
        <f t="shared" si="6"/>
        <v>-0.46</v>
      </c>
      <c r="D113" s="292">
        <v>88.872100000000003</v>
      </c>
      <c r="E113" s="289">
        <f t="shared" si="7"/>
        <v>-0.46</v>
      </c>
      <c r="F113" s="290">
        <f t="shared" si="5"/>
        <v>0</v>
      </c>
      <c r="G113" s="291">
        <f>+STDEV($F$9:F113)</f>
        <v>6.1050030525022832E-3</v>
      </c>
      <c r="H113" s="290">
        <f t="shared" si="8"/>
        <v>9.6528573840938672E-2</v>
      </c>
      <c r="I113" s="286">
        <v>8851.9500000000007</v>
      </c>
      <c r="J113" s="290">
        <f t="shared" si="9"/>
        <v>-0.46159901045765517</v>
      </c>
    </row>
    <row r="114" spans="1:13" ht="15" customHeight="1" x14ac:dyDescent="0.3">
      <c r="A114" s="318">
        <f>'[1]175 since Nov 2015'!A193</f>
        <v>42605</v>
      </c>
      <c r="B114" s="286">
        <v>10902.535339</v>
      </c>
      <c r="C114" s="287">
        <f t="shared" si="6"/>
        <v>-0.06</v>
      </c>
      <c r="D114" s="292">
        <v>88.818100000000001</v>
      </c>
      <c r="E114" s="289">
        <f t="shared" si="7"/>
        <v>-0.06</v>
      </c>
      <c r="F114" s="290">
        <f t="shared" si="5"/>
        <v>0</v>
      </c>
      <c r="G114" s="291">
        <f>+STDEV($F$9:F114)</f>
        <v>6.0760381000871467E-3</v>
      </c>
      <c r="H114" s="290">
        <f t="shared" si="8"/>
        <v>9.6070597731187535E-2</v>
      </c>
      <c r="I114" s="286">
        <v>8846.5499999999993</v>
      </c>
      <c r="J114" s="290">
        <f t="shared" si="9"/>
        <v>-6.1003507701709279E-2</v>
      </c>
    </row>
    <row r="115" spans="1:13" ht="15" customHeight="1" x14ac:dyDescent="0.3">
      <c r="A115" s="318">
        <f>'[1]175 since Nov 2015'!A194</f>
        <v>42606</v>
      </c>
      <c r="B115" s="286">
        <v>10937.077336</v>
      </c>
      <c r="C115" s="287">
        <f t="shared" si="6"/>
        <v>0.32</v>
      </c>
      <c r="D115" s="292">
        <v>89.095799999999997</v>
      </c>
      <c r="E115" s="289">
        <f t="shared" si="7"/>
        <v>0.31</v>
      </c>
      <c r="F115" s="290">
        <f t="shared" si="5"/>
        <v>-1.0000000000000009E-2</v>
      </c>
      <c r="G115" s="291">
        <f>+STDEV($F$9:F115)</f>
        <v>6.1170617716959849E-3</v>
      </c>
      <c r="H115" s="290">
        <f t="shared" si="8"/>
        <v>9.6719238932521101E-2</v>
      </c>
      <c r="I115" s="286">
        <v>8874.5499999999993</v>
      </c>
      <c r="J115" s="290">
        <f t="shared" si="9"/>
        <v>0.31650756509599787</v>
      </c>
    </row>
    <row r="116" spans="1:13" ht="15" customHeight="1" x14ac:dyDescent="0.3">
      <c r="A116" s="318">
        <f>'[1]175 since Nov 2015'!A195</f>
        <v>42607</v>
      </c>
      <c r="B116" s="286">
        <v>10865.770058</v>
      </c>
      <c r="C116" s="287">
        <f t="shared" si="6"/>
        <v>-0.65</v>
      </c>
      <c r="D116" s="292">
        <v>88.515100000000004</v>
      </c>
      <c r="E116" s="289">
        <f t="shared" si="7"/>
        <v>-0.65</v>
      </c>
      <c r="F116" s="290">
        <f t="shared" si="5"/>
        <v>0</v>
      </c>
      <c r="G116" s="291">
        <f>+STDEV($F$9:F116)</f>
        <v>6.0886493650351235E-3</v>
      </c>
      <c r="H116" s="290">
        <f t="shared" si="8"/>
        <v>9.6269999338244788E-2</v>
      </c>
      <c r="I116" s="286">
        <v>8816.7000000000007</v>
      </c>
      <c r="J116" s="290">
        <f t="shared" si="9"/>
        <v>-0.65186403817656724</v>
      </c>
      <c r="M116" s="13"/>
    </row>
    <row r="117" spans="1:13" ht="15" customHeight="1" x14ac:dyDescent="0.3">
      <c r="A117" s="318">
        <f>'[1]175 since Nov 2015'!A196</f>
        <v>42608</v>
      </c>
      <c r="B117" s="286">
        <v>10850.019850000001</v>
      </c>
      <c r="C117" s="287">
        <f t="shared" si="6"/>
        <v>-0.14000000000000001</v>
      </c>
      <c r="D117" s="292">
        <v>88.384</v>
      </c>
      <c r="E117" s="289">
        <f t="shared" si="7"/>
        <v>-0.15</v>
      </c>
      <c r="F117" s="290">
        <f t="shared" si="5"/>
        <v>-9.9999999999999811E-3</v>
      </c>
      <c r="G117" s="291">
        <f>+STDEV($F$9:F117)</f>
        <v>6.1275379258687165E-3</v>
      </c>
      <c r="H117" s="290">
        <f t="shared" si="8"/>
        <v>9.6884881474045642E-2</v>
      </c>
      <c r="I117" s="286">
        <v>8803.9</v>
      </c>
      <c r="J117" s="290">
        <f t="shared" si="9"/>
        <v>-0.14517903523995476</v>
      </c>
      <c r="M117" s="13"/>
    </row>
    <row r="118" spans="1:13" ht="15" customHeight="1" x14ac:dyDescent="0.3">
      <c r="A118" s="318">
        <f>'[1]175 since Nov 2015'!A197</f>
        <v>42611</v>
      </c>
      <c r="B118" s="286">
        <v>10888.545006</v>
      </c>
      <c r="C118" s="287">
        <f t="shared" si="6"/>
        <v>0.36</v>
      </c>
      <c r="D118" s="292">
        <v>88.694699999999997</v>
      </c>
      <c r="E118" s="289">
        <f t="shared" si="7"/>
        <v>0.35</v>
      </c>
      <c r="F118" s="290">
        <f t="shared" si="5"/>
        <v>-1.0000000000000009E-2</v>
      </c>
      <c r="G118" s="291">
        <f>+STDEV($F$9:F118)</f>
        <v>6.1642787042188486E-3</v>
      </c>
      <c r="H118" s="290">
        <f t="shared" si="8"/>
        <v>9.7465804187014754E-2</v>
      </c>
      <c r="I118" s="286">
        <v>8835.15</v>
      </c>
      <c r="J118" s="290">
        <f t="shared" si="9"/>
        <v>0.3549563261736276</v>
      </c>
      <c r="M118" s="13"/>
    </row>
    <row r="119" spans="1:13" ht="15" customHeight="1" x14ac:dyDescent="0.3">
      <c r="A119" s="318">
        <f>'[1]175 since Nov 2015'!A198</f>
        <v>42612</v>
      </c>
      <c r="B119" s="286">
        <v>11046.224991999999</v>
      </c>
      <c r="C119" s="287">
        <f t="shared" si="6"/>
        <v>1.45</v>
      </c>
      <c r="D119" s="292">
        <v>89.9803</v>
      </c>
      <c r="E119" s="289">
        <f t="shared" si="7"/>
        <v>1.45</v>
      </c>
      <c r="F119" s="290">
        <f t="shared" si="5"/>
        <v>0</v>
      </c>
      <c r="G119" s="291">
        <f>+STDEV($F$9:F119)</f>
        <v>6.1365835493096309E-3</v>
      </c>
      <c r="H119" s="290">
        <f t="shared" si="8"/>
        <v>9.7027905338693141E-2</v>
      </c>
      <c r="I119" s="286">
        <v>8962.5499999999993</v>
      </c>
      <c r="J119" s="290">
        <f t="shared" si="9"/>
        <v>1.4419675953435951</v>
      </c>
    </row>
    <row r="120" spans="1:13" ht="15" customHeight="1" x14ac:dyDescent="0.3">
      <c r="A120" s="318">
        <f>'[1]175 since Nov 2015'!A199</f>
        <v>42613</v>
      </c>
      <c r="B120" s="286">
        <v>11096.018851999999</v>
      </c>
      <c r="C120" s="287">
        <f t="shared" si="6"/>
        <v>0.45</v>
      </c>
      <c r="D120" s="292">
        <v>90.385800000000003</v>
      </c>
      <c r="E120" s="289">
        <f t="shared" si="7"/>
        <v>0.45</v>
      </c>
      <c r="F120" s="290">
        <f t="shared" si="5"/>
        <v>0</v>
      </c>
      <c r="G120" s="291">
        <f>+STDEV($F$9:F120)</f>
        <v>6.1092583283928375E-3</v>
      </c>
      <c r="H120" s="290">
        <f t="shared" si="8"/>
        <v>9.6595855660371432E-2</v>
      </c>
      <c r="I120" s="286">
        <v>9000.5</v>
      </c>
      <c r="J120" s="290">
        <f t="shared" si="9"/>
        <v>0.42342860011939387</v>
      </c>
    </row>
    <row r="121" spans="1:13" ht="15" customHeight="1" x14ac:dyDescent="0.3">
      <c r="A121" s="318">
        <f>'[1]175 since Nov 2015'!A200</f>
        <v>42614</v>
      </c>
      <c r="B121" s="286">
        <v>11080.312728000001</v>
      </c>
      <c r="C121" s="287">
        <f t="shared" si="6"/>
        <v>-0.14000000000000001</v>
      </c>
      <c r="D121" s="292">
        <v>90.262600000000006</v>
      </c>
      <c r="E121" s="289">
        <f t="shared" si="7"/>
        <v>-0.14000000000000001</v>
      </c>
      <c r="F121" s="290">
        <f t="shared" si="5"/>
        <v>0</v>
      </c>
      <c r="G121" s="291">
        <f>+STDEV($F$9:F121)</f>
        <v>6.0822948792980851E-3</v>
      </c>
      <c r="H121" s="290">
        <f t="shared" si="8"/>
        <v>9.616952609680432E-2</v>
      </c>
      <c r="I121" s="286">
        <v>8987.7999999999993</v>
      </c>
      <c r="J121" s="290">
        <f t="shared" si="9"/>
        <v>-0.14110327204045028</v>
      </c>
    </row>
    <row r="122" spans="1:13" ht="15" customHeight="1" x14ac:dyDescent="0.3">
      <c r="A122" s="318">
        <f>'[1]175 since Nov 2015'!A201</f>
        <v>42615</v>
      </c>
      <c r="B122" s="286">
        <v>11124.201525</v>
      </c>
      <c r="C122" s="287">
        <f t="shared" si="6"/>
        <v>0.4</v>
      </c>
      <c r="D122" s="292">
        <v>90.618600000000001</v>
      </c>
      <c r="E122" s="289">
        <f t="shared" si="7"/>
        <v>0.39</v>
      </c>
      <c r="F122" s="290">
        <f t="shared" si="5"/>
        <v>-1.0000000000000009E-2</v>
      </c>
      <c r="G122" s="291">
        <f>+STDEV($F$9:F122)</f>
        <v>6.1175414175039713E-3</v>
      </c>
      <c r="H122" s="290">
        <f t="shared" si="8"/>
        <v>9.6726822798638049E-2</v>
      </c>
      <c r="I122" s="286">
        <v>9022.25</v>
      </c>
      <c r="J122" s="290">
        <f t="shared" si="9"/>
        <v>0.38329735864172249</v>
      </c>
    </row>
    <row r="123" spans="1:13" ht="15" customHeight="1" x14ac:dyDescent="0.3">
      <c r="A123" s="318">
        <f>'[1]175 since Nov 2015'!A202</f>
        <v>42619</v>
      </c>
      <c r="B123" s="286">
        <v>11294.954871</v>
      </c>
      <c r="C123" s="287">
        <f t="shared" si="6"/>
        <v>1.53</v>
      </c>
      <c r="D123" s="292">
        <v>92.003900000000002</v>
      </c>
      <c r="E123" s="289">
        <f t="shared" si="7"/>
        <v>1.53</v>
      </c>
      <c r="F123" s="290">
        <f t="shared" si="5"/>
        <v>0</v>
      </c>
      <c r="G123" s="291">
        <f>+STDEV($F$9:F123)</f>
        <v>6.0910959010150425E-3</v>
      </c>
      <c r="H123" s="290">
        <f t="shared" si="8"/>
        <v>9.6308682468615278E-2</v>
      </c>
      <c r="I123" s="286">
        <v>9160.4500000000007</v>
      </c>
      <c r="J123" s="290">
        <f t="shared" si="9"/>
        <v>1.5317686829782009</v>
      </c>
    </row>
    <row r="124" spans="1:13" ht="15" customHeight="1" x14ac:dyDescent="0.3">
      <c r="A124" s="318">
        <f>'[1]175 since Nov 2015'!A203</f>
        <v>42620</v>
      </c>
      <c r="B124" s="286">
        <v>11273.967774000001</v>
      </c>
      <c r="C124" s="287">
        <f t="shared" si="6"/>
        <v>-0.19</v>
      </c>
      <c r="D124" s="292">
        <v>91.832400000000007</v>
      </c>
      <c r="E124" s="289">
        <f t="shared" si="7"/>
        <v>-0.19</v>
      </c>
      <c r="F124" s="290">
        <f t="shared" si="5"/>
        <v>0</v>
      </c>
      <c r="G124" s="291">
        <f>+STDEV($F$9:F124)</f>
        <v>6.0649903500357627E-3</v>
      </c>
      <c r="H124" s="290">
        <f t="shared" si="8"/>
        <v>9.5895917465274455E-2</v>
      </c>
      <c r="I124" s="286">
        <v>9142.5499999999993</v>
      </c>
      <c r="J124" s="290">
        <f t="shared" si="9"/>
        <v>-0.19540524755881483</v>
      </c>
    </row>
    <row r="125" spans="1:13" ht="15" customHeight="1" x14ac:dyDescent="0.3">
      <c r="A125" s="318">
        <f>'[1]175 since Nov 2015'!A204</f>
        <v>42621</v>
      </c>
      <c r="B125" s="286">
        <v>11320.856062999999</v>
      </c>
      <c r="C125" s="287">
        <f t="shared" si="6"/>
        <v>0.42</v>
      </c>
      <c r="D125" s="292">
        <v>92.213200000000001</v>
      </c>
      <c r="E125" s="289">
        <f t="shared" si="7"/>
        <v>0.41</v>
      </c>
      <c r="F125" s="290">
        <f t="shared" si="5"/>
        <v>-1.0000000000000009E-2</v>
      </c>
      <c r="G125" s="291">
        <f>+STDEV($F$9:F125)</f>
        <v>6.0987066990567671E-3</v>
      </c>
      <c r="H125" s="290">
        <f t="shared" si="8"/>
        <v>9.6429019751732264E-2</v>
      </c>
      <c r="I125" s="286">
        <v>9177.9</v>
      </c>
      <c r="J125" s="290">
        <f t="shared" si="9"/>
        <v>0.38665361414485422</v>
      </c>
    </row>
    <row r="126" spans="1:13" ht="15" customHeight="1" x14ac:dyDescent="0.3">
      <c r="A126" s="318">
        <f>'[1]175 since Nov 2015'!A205</f>
        <v>42622</v>
      </c>
      <c r="B126" s="286">
        <v>11213.406437</v>
      </c>
      <c r="C126" s="287">
        <f t="shared" si="6"/>
        <v>-0.95</v>
      </c>
      <c r="D126" s="292">
        <v>91.338499999999996</v>
      </c>
      <c r="E126" s="289">
        <f t="shared" si="7"/>
        <v>-0.95</v>
      </c>
      <c r="F126" s="290">
        <f t="shared" si="5"/>
        <v>0</v>
      </c>
      <c r="G126" s="291">
        <f>+STDEV($F$9:F126)</f>
        <v>6.0730976320668914E-3</v>
      </c>
      <c r="H126" s="290">
        <f t="shared" si="8"/>
        <v>9.6024104849533068E-2</v>
      </c>
      <c r="I126" s="286">
        <v>9090.75</v>
      </c>
      <c r="J126" s="290">
        <f t="shared" si="9"/>
        <v>-0.94956362566599817</v>
      </c>
    </row>
    <row r="127" spans="1:13" ht="15" customHeight="1" x14ac:dyDescent="0.3">
      <c r="A127" s="318">
        <f>'[1]175 since Nov 2015'!A206</f>
        <v>42625</v>
      </c>
      <c r="B127" s="286">
        <v>11001.771723</v>
      </c>
      <c r="C127" s="287">
        <f t="shared" si="6"/>
        <v>-1.89</v>
      </c>
      <c r="D127" s="292">
        <v>89.617800000000003</v>
      </c>
      <c r="E127" s="289">
        <f t="shared" si="7"/>
        <v>-1.88</v>
      </c>
      <c r="F127" s="290">
        <f t="shared" si="5"/>
        <v>1.0000000000000009E-2</v>
      </c>
      <c r="G127" s="291">
        <f>+STDEV($F$9:F127)</f>
        <v>6.1285195858775763E-3</v>
      </c>
      <c r="H127" s="290">
        <f t="shared" si="8"/>
        <v>9.6900402881625131E-2</v>
      </c>
      <c r="I127" s="286">
        <v>8918.9500000000007</v>
      </c>
      <c r="J127" s="290">
        <f t="shared" si="9"/>
        <v>-1.8898330720787535</v>
      </c>
    </row>
    <row r="128" spans="1:13" ht="15" customHeight="1" x14ac:dyDescent="0.3">
      <c r="A128" s="318">
        <f>'[1]175 since Nov 2015'!A207</f>
        <v>42627</v>
      </c>
      <c r="B128" s="286">
        <v>11032.220872</v>
      </c>
      <c r="C128" s="287">
        <f t="shared" si="6"/>
        <v>0.28000000000000003</v>
      </c>
      <c r="D128" s="292">
        <v>89.862300000000005</v>
      </c>
      <c r="E128" s="289">
        <f t="shared" si="7"/>
        <v>0.27</v>
      </c>
      <c r="F128" s="290">
        <f t="shared" si="5"/>
        <v>-1.0000000000000009E-2</v>
      </c>
      <c r="G128" s="291">
        <f>+STDEV($F$9:F128)</f>
        <v>6.1607777165573075E-3</v>
      </c>
      <c r="H128" s="290">
        <f t="shared" si="8"/>
        <v>9.7410448711661671E-2</v>
      </c>
      <c r="I128" s="286">
        <v>8943.5499999999993</v>
      </c>
      <c r="J128" s="290">
        <f t="shared" si="9"/>
        <v>0.27581722063694203</v>
      </c>
    </row>
    <row r="129" spans="1:13" ht="15" customHeight="1" x14ac:dyDescent="0.3">
      <c r="A129" s="318">
        <f>'[1]175 since Nov 2015'!A208</f>
        <v>42628</v>
      </c>
      <c r="B129" s="286">
        <v>11042.414788</v>
      </c>
      <c r="C129" s="287">
        <f t="shared" si="6"/>
        <v>0.09</v>
      </c>
      <c r="D129" s="292">
        <v>89.946399999999997</v>
      </c>
      <c r="E129" s="289">
        <f t="shared" si="7"/>
        <v>0.09</v>
      </c>
      <c r="F129" s="290">
        <f t="shared" si="5"/>
        <v>0</v>
      </c>
      <c r="G129" s="291">
        <f>+STDEV($F$9:F129)</f>
        <v>6.1355218277807056E-3</v>
      </c>
      <c r="H129" s="290">
        <f t="shared" si="8"/>
        <v>9.7011118047331937E-2</v>
      </c>
      <c r="I129" s="286">
        <v>8950.6</v>
      </c>
      <c r="J129" s="290">
        <f t="shared" si="9"/>
        <v>7.882775855226494E-2</v>
      </c>
    </row>
    <row r="130" spans="1:13" ht="15" customHeight="1" x14ac:dyDescent="0.3">
      <c r="A130" s="318">
        <f>'[1]175 since Nov 2015'!A209</f>
        <v>42629</v>
      </c>
      <c r="B130" s="286">
        <v>11086.396381</v>
      </c>
      <c r="C130" s="287">
        <f t="shared" si="6"/>
        <v>0.4</v>
      </c>
      <c r="D130" s="292">
        <v>90.303299999999993</v>
      </c>
      <c r="E130" s="289">
        <f t="shared" si="7"/>
        <v>0.4</v>
      </c>
      <c r="F130" s="290">
        <f t="shared" si="5"/>
        <v>0</v>
      </c>
      <c r="G130" s="291">
        <f>+STDEV($F$9:F130)</f>
        <v>6.1105739453180931E-3</v>
      </c>
      <c r="H130" s="290">
        <f t="shared" si="8"/>
        <v>9.6616657390431807E-2</v>
      </c>
      <c r="I130" s="286">
        <v>8986.25</v>
      </c>
      <c r="J130" s="290">
        <f t="shared" si="9"/>
        <v>0.39829732084999481</v>
      </c>
    </row>
    <row r="131" spans="1:13" ht="15" customHeight="1" x14ac:dyDescent="0.3">
      <c r="A131" s="318">
        <f>'[1]175 since Nov 2015'!A210</f>
        <v>42632</v>
      </c>
      <c r="B131" s="286">
        <v>11121.890082</v>
      </c>
      <c r="C131" s="287">
        <f t="shared" si="6"/>
        <v>0.32</v>
      </c>
      <c r="D131" s="292">
        <v>90.588399999999993</v>
      </c>
      <c r="E131" s="289">
        <f t="shared" si="7"/>
        <v>0.32</v>
      </c>
      <c r="F131" s="290">
        <f t="shared" si="5"/>
        <v>0</v>
      </c>
      <c r="G131" s="291">
        <f>+STDEV($F$9:F131)</f>
        <v>6.0859278607425845E-3</v>
      </c>
      <c r="H131" s="290">
        <f t="shared" si="8"/>
        <v>9.6226968577113048E-2</v>
      </c>
      <c r="I131" s="286">
        <v>9015.0499999999993</v>
      </c>
      <c r="J131" s="290">
        <f t="shared" si="9"/>
        <v>0.32048963694532506</v>
      </c>
    </row>
    <row r="132" spans="1:13" ht="15" customHeight="1" x14ac:dyDescent="0.3">
      <c r="A132" s="318">
        <f>'[1]175 since Nov 2015'!A211</f>
        <v>42633</v>
      </c>
      <c r="B132" s="286">
        <v>11087.667098</v>
      </c>
      <c r="C132" s="287">
        <f t="shared" si="6"/>
        <v>-0.31</v>
      </c>
      <c r="D132" s="292">
        <v>90.311300000000003</v>
      </c>
      <c r="E132" s="289">
        <f t="shared" si="7"/>
        <v>-0.31</v>
      </c>
      <c r="F132" s="290">
        <f t="shared" si="5"/>
        <v>0</v>
      </c>
      <c r="G132" s="291">
        <f>+STDEV($F$9:F132)</f>
        <v>6.0615775393813359E-3</v>
      </c>
      <c r="H132" s="290">
        <f t="shared" si="8"/>
        <v>9.584195619082006E-2</v>
      </c>
      <c r="I132" s="286">
        <v>8987.2999999999993</v>
      </c>
      <c r="J132" s="290">
        <f t="shared" si="9"/>
        <v>-0.30781859224297148</v>
      </c>
      <c r="M132" s="22"/>
    </row>
    <row r="133" spans="1:13" ht="15" customHeight="1" x14ac:dyDescent="0.3">
      <c r="A133" s="318">
        <f>'[1]175 since Nov 2015'!A212</f>
        <v>42634</v>
      </c>
      <c r="B133" s="286">
        <v>11087.876828</v>
      </c>
      <c r="C133" s="287">
        <f t="shared" si="6"/>
        <v>0</v>
      </c>
      <c r="D133" s="292">
        <v>90.312899999999999</v>
      </c>
      <c r="E133" s="289">
        <f t="shared" si="7"/>
        <v>0</v>
      </c>
      <c r="F133" s="290">
        <f t="shared" si="5"/>
        <v>0</v>
      </c>
      <c r="G133" s="291">
        <f>+STDEV($F$9:F133)</f>
        <v>6.0375171141145226E-3</v>
      </c>
      <c r="H133" s="290">
        <f t="shared" si="8"/>
        <v>9.5461527464243093E-2</v>
      </c>
      <c r="I133" s="286">
        <v>8987.4500000000007</v>
      </c>
      <c r="J133" s="290">
        <f t="shared" si="9"/>
        <v>1.6690218419486967E-3</v>
      </c>
      <c r="M133" s="22"/>
    </row>
    <row r="134" spans="1:13" ht="15" customHeight="1" x14ac:dyDescent="0.3">
      <c r="A134" s="318">
        <f>'[1]175 since Nov 2015'!A213</f>
        <v>42635</v>
      </c>
      <c r="B134" s="286">
        <v>11207.098012</v>
      </c>
      <c r="C134" s="287">
        <f t="shared" si="6"/>
        <v>1.08</v>
      </c>
      <c r="D134" s="292">
        <v>91.278400000000005</v>
      </c>
      <c r="E134" s="289">
        <f t="shared" si="7"/>
        <v>1.07</v>
      </c>
      <c r="F134" s="290">
        <f t="shared" si="5"/>
        <v>-1.0000000000000009E-2</v>
      </c>
      <c r="G134" s="291">
        <f>+STDEV($F$9:F134)</f>
        <v>6.068916380355391E-3</v>
      </c>
      <c r="H134" s="290">
        <f t="shared" si="8"/>
        <v>9.5957993455138973E-2</v>
      </c>
      <c r="I134" s="286">
        <v>9083.9</v>
      </c>
      <c r="J134" s="290">
        <f t="shared" si="9"/>
        <v>1.0731631330354985</v>
      </c>
    </row>
    <row r="135" spans="1:13" ht="15" customHeight="1" x14ac:dyDescent="0.3">
      <c r="A135" s="318">
        <f>'[1]175 since Nov 2015'!A214</f>
        <v>42636</v>
      </c>
      <c r="B135" s="286">
        <v>11171.110129000001</v>
      </c>
      <c r="C135" s="287">
        <f t="shared" si="6"/>
        <v>-0.32</v>
      </c>
      <c r="D135" s="292">
        <v>90.983900000000006</v>
      </c>
      <c r="E135" s="289">
        <f t="shared" si="7"/>
        <v>-0.32</v>
      </c>
      <c r="F135" s="290">
        <f t="shared" si="5"/>
        <v>0</v>
      </c>
      <c r="G135" s="291">
        <f>+STDEV($F$9:F135)</f>
        <v>6.0452817817718239E-3</v>
      </c>
      <c r="H135" s="290">
        <f t="shared" si="8"/>
        <v>9.5584297639599664E-2</v>
      </c>
      <c r="I135" s="286">
        <v>9054.75</v>
      </c>
      <c r="J135" s="290">
        <f t="shared" si="9"/>
        <v>-0.32089741190457444</v>
      </c>
    </row>
    <row r="136" spans="1:13" ht="15" customHeight="1" x14ac:dyDescent="0.3">
      <c r="A136" s="318">
        <f>'[1]175 since Nov 2015'!A215</f>
        <v>42639</v>
      </c>
      <c r="B136" s="286">
        <v>11049.748180000001</v>
      </c>
      <c r="C136" s="287">
        <f t="shared" si="6"/>
        <v>-1.0900000000000001</v>
      </c>
      <c r="D136" s="292">
        <v>89.994100000000003</v>
      </c>
      <c r="E136" s="289">
        <f t="shared" si="7"/>
        <v>-1.0900000000000001</v>
      </c>
      <c r="F136" s="290">
        <f t="shared" ref="F136:F199" si="10">E136-C136</f>
        <v>0</v>
      </c>
      <c r="G136" s="291">
        <f>+STDEV($F$9:F136)</f>
        <v>6.0219210775770615E-3</v>
      </c>
      <c r="H136" s="290">
        <f t="shared" si="8"/>
        <v>9.5214932474595171E-2</v>
      </c>
      <c r="I136" s="286">
        <v>8956.4</v>
      </c>
      <c r="J136" s="290">
        <f t="shared" si="9"/>
        <v>-1.0861702421381083</v>
      </c>
    </row>
    <row r="137" spans="1:13" ht="15" customHeight="1" x14ac:dyDescent="0.3">
      <c r="A137" s="318">
        <f>'[1]175 since Nov 2015'!A216</f>
        <v>42640</v>
      </c>
      <c r="B137" s="286">
        <v>11030.144222000001</v>
      </c>
      <c r="C137" s="287">
        <f t="shared" ref="C137:C200" si="11">ROUND(((B137-B136)/B136)*100,2)</f>
        <v>-0.18</v>
      </c>
      <c r="D137" s="292">
        <v>89.834100000000007</v>
      </c>
      <c r="E137" s="289">
        <f t="shared" ref="E137:E200" si="12">ROUND(((D137-D136)/D136)*100,2)</f>
        <v>-0.18</v>
      </c>
      <c r="F137" s="290">
        <f t="shared" si="10"/>
        <v>0</v>
      </c>
      <c r="G137" s="291">
        <f>+STDEV($F$9:F137)</f>
        <v>5.9988290201007603E-3</v>
      </c>
      <c r="H137" s="290">
        <f t="shared" ref="H137:H200" si="13">+G137*(SQRT(250))</f>
        <v>9.4849814987172015E-2</v>
      </c>
      <c r="I137" s="286">
        <v>8940.5</v>
      </c>
      <c r="J137" s="290">
        <f t="shared" ref="J137:J200" si="14">+((I137-I136)/I136)*100</f>
        <v>-0.17752668482872178</v>
      </c>
    </row>
    <row r="138" spans="1:13" ht="15" customHeight="1" x14ac:dyDescent="0.3">
      <c r="A138" s="318">
        <f>'[1]175 since Nov 2015'!A217</f>
        <v>42641</v>
      </c>
      <c r="B138" s="286">
        <v>11083.601710999999</v>
      </c>
      <c r="C138" s="287">
        <f t="shared" si="11"/>
        <v>0.48</v>
      </c>
      <c r="D138" s="292">
        <v>90.267499999999998</v>
      </c>
      <c r="E138" s="289">
        <f t="shared" si="12"/>
        <v>0.48</v>
      </c>
      <c r="F138" s="290">
        <f t="shared" si="10"/>
        <v>0</v>
      </c>
      <c r="G138" s="291">
        <f>+STDEV($F$9:F138)</f>
        <v>5.9760005013095264E-3</v>
      </c>
      <c r="H138" s="290">
        <f t="shared" si="13"/>
        <v>9.4488864412230755E-2</v>
      </c>
      <c r="I138" s="286">
        <v>8983.7999999999993</v>
      </c>
      <c r="J138" s="290">
        <f t="shared" si="14"/>
        <v>0.48431295788825313</v>
      </c>
    </row>
    <row r="139" spans="1:13" ht="15" customHeight="1" x14ac:dyDescent="0.3">
      <c r="A139" s="318">
        <f>'[1]175 since Nov 2015'!A218</f>
        <v>42642</v>
      </c>
      <c r="B139" s="286">
        <v>10856.731234999999</v>
      </c>
      <c r="C139" s="287">
        <f t="shared" si="11"/>
        <v>-2.0499999999999998</v>
      </c>
      <c r="D139" s="292">
        <v>88.425700000000006</v>
      </c>
      <c r="E139" s="289">
        <f t="shared" si="12"/>
        <v>-2.04</v>
      </c>
      <c r="F139" s="290">
        <f t="shared" si="10"/>
        <v>9.9999999999997868E-3</v>
      </c>
      <c r="G139" s="291">
        <f>+STDEV($F$9:F139)</f>
        <v>6.027924838830967E-3</v>
      </c>
      <c r="H139" s="290">
        <f t="shared" si="13"/>
        <v>9.5309860275046218E-2</v>
      </c>
      <c r="I139" s="286">
        <v>8799.9500000000007</v>
      </c>
      <c r="J139" s="290">
        <f t="shared" si="14"/>
        <v>-2.0464614083127248</v>
      </c>
    </row>
    <row r="140" spans="1:13" ht="15" customHeight="1" x14ac:dyDescent="0.3">
      <c r="A140" s="318">
        <f>'[1]175 since Nov 2015'!A219</f>
        <v>42643</v>
      </c>
      <c r="B140" s="286">
        <v>10911.34843</v>
      </c>
      <c r="C140" s="287">
        <f t="shared" si="11"/>
        <v>0.5</v>
      </c>
      <c r="D140" s="292">
        <v>88.870900000000006</v>
      </c>
      <c r="E140" s="289">
        <f t="shared" si="12"/>
        <v>0.5</v>
      </c>
      <c r="F140" s="290">
        <f t="shared" si="10"/>
        <v>0</v>
      </c>
      <c r="G140" s="291">
        <f>+STDEV($F$9:F140)</f>
        <v>6.0052409834265652E-3</v>
      </c>
      <c r="H140" s="290">
        <f t="shared" si="13"/>
        <v>9.4951197029087081E-2</v>
      </c>
      <c r="I140" s="286">
        <v>8844.2000000000007</v>
      </c>
      <c r="J140" s="290">
        <f t="shared" si="14"/>
        <v>0.50284376615776216</v>
      </c>
    </row>
    <row r="141" spans="1:13" ht="15" customHeight="1" x14ac:dyDescent="0.3">
      <c r="A141" s="318">
        <f>'[1]175 since Nov 2015'!A220</f>
        <v>42646</v>
      </c>
      <c r="B141" s="286">
        <v>11094.396842</v>
      </c>
      <c r="C141" s="287">
        <f t="shared" si="11"/>
        <v>1.68</v>
      </c>
      <c r="D141" s="292">
        <v>90.346199999999996</v>
      </c>
      <c r="E141" s="289">
        <f t="shared" si="12"/>
        <v>1.66</v>
      </c>
      <c r="F141" s="290">
        <f t="shared" si="10"/>
        <v>-2.0000000000000018E-2</v>
      </c>
      <c r="G141" s="291">
        <f>+STDEV($F$9:F141)</f>
        <v>6.2107734618773169E-3</v>
      </c>
      <c r="H141" s="290">
        <f t="shared" si="13"/>
        <v>9.8200950854306329E-2</v>
      </c>
      <c r="I141" s="286">
        <v>8992.5499999999993</v>
      </c>
      <c r="J141" s="290">
        <f t="shared" si="14"/>
        <v>1.6773704800886291</v>
      </c>
    </row>
    <row r="142" spans="1:13" ht="15" customHeight="1" x14ac:dyDescent="0.3">
      <c r="A142" s="318">
        <f>'[1]175 since Nov 2015'!A221</f>
        <v>42647</v>
      </c>
      <c r="B142" s="286">
        <v>11139.563671</v>
      </c>
      <c r="C142" s="287">
        <f t="shared" si="11"/>
        <v>0.41</v>
      </c>
      <c r="D142" s="292">
        <v>90.721599999999995</v>
      </c>
      <c r="E142" s="289">
        <f t="shared" si="12"/>
        <v>0.42</v>
      </c>
      <c r="F142" s="290">
        <f t="shared" si="10"/>
        <v>1.0000000000000009E-2</v>
      </c>
      <c r="G142" s="291">
        <f>+STDEV($F$9:F142)</f>
        <v>6.2586490486217809E-3</v>
      </c>
      <c r="H142" s="290">
        <f t="shared" si="13"/>
        <v>9.8957930346453685E-2</v>
      </c>
      <c r="I142" s="286">
        <v>9029.2000000000007</v>
      </c>
      <c r="J142" s="290">
        <f t="shared" si="14"/>
        <v>0.40755959099478417</v>
      </c>
    </row>
    <row r="143" spans="1:13" ht="15" customHeight="1" x14ac:dyDescent="0.3">
      <c r="A143" s="318">
        <f>'[1]175 since Nov 2015'!A222</f>
        <v>42648</v>
      </c>
      <c r="B143" s="286">
        <v>11115.888406</v>
      </c>
      <c r="C143" s="287">
        <f t="shared" si="11"/>
        <v>-0.21</v>
      </c>
      <c r="D143" s="292">
        <v>90.5291</v>
      </c>
      <c r="E143" s="289">
        <f t="shared" si="12"/>
        <v>-0.21</v>
      </c>
      <c r="F143" s="290">
        <f t="shared" si="10"/>
        <v>0</v>
      </c>
      <c r="G143" s="291">
        <f>+STDEV($F$9:F143)</f>
        <v>6.2356524095649483E-3</v>
      </c>
      <c r="H143" s="290">
        <f t="shared" si="13"/>
        <v>9.85943215567118E-2</v>
      </c>
      <c r="I143" s="286">
        <v>9010</v>
      </c>
      <c r="J143" s="290">
        <f t="shared" si="14"/>
        <v>-0.21264342355912735</v>
      </c>
    </row>
    <row r="144" spans="1:13" ht="15" customHeight="1" x14ac:dyDescent="0.3">
      <c r="A144" s="318">
        <f>'[1]175 since Nov 2015'!A223</f>
        <v>42649</v>
      </c>
      <c r="B144" s="286">
        <v>11077.938894000001</v>
      </c>
      <c r="C144" s="287">
        <f t="shared" si="11"/>
        <v>-0.34</v>
      </c>
      <c r="D144" s="292">
        <v>90.220500000000001</v>
      </c>
      <c r="E144" s="289">
        <f t="shared" si="12"/>
        <v>-0.34</v>
      </c>
      <c r="F144" s="290">
        <f t="shared" si="10"/>
        <v>0</v>
      </c>
      <c r="G144" s="291">
        <f>+STDEV($F$9:F144)</f>
        <v>6.2129073600789893E-3</v>
      </c>
      <c r="H144" s="290">
        <f t="shared" si="13"/>
        <v>9.8234690747367445E-2</v>
      </c>
      <c r="I144" s="286">
        <v>8979.25</v>
      </c>
      <c r="J144" s="290">
        <f t="shared" si="14"/>
        <v>-0.34128745837957825</v>
      </c>
      <c r="M144" s="13"/>
    </row>
    <row r="145" spans="1:13" ht="15" customHeight="1" x14ac:dyDescent="0.3">
      <c r="A145" s="318">
        <f>'[1]175 since Nov 2015'!A224</f>
        <v>42650</v>
      </c>
      <c r="B145" s="286">
        <v>11060.753044999999</v>
      </c>
      <c r="C145" s="287">
        <f t="shared" si="11"/>
        <v>-0.16</v>
      </c>
      <c r="D145" s="292">
        <v>90.078900000000004</v>
      </c>
      <c r="E145" s="289">
        <f t="shared" si="12"/>
        <v>-0.16</v>
      </c>
      <c r="F145" s="290">
        <f t="shared" si="10"/>
        <v>0</v>
      </c>
      <c r="G145" s="291">
        <f>+STDEV($F$9:F145)</f>
        <v>6.1904093469827672E-3</v>
      </c>
      <c r="H145" s="290">
        <f t="shared" si="13"/>
        <v>9.7878965926305642E-2</v>
      </c>
      <c r="I145" s="286">
        <v>8965.2999999999993</v>
      </c>
      <c r="J145" s="290">
        <f t="shared" si="14"/>
        <v>-0.15535818693098788</v>
      </c>
      <c r="M145" s="13"/>
    </row>
    <row r="146" spans="1:13" ht="15" customHeight="1" x14ac:dyDescent="0.3">
      <c r="A146" s="318">
        <f>'[1]175 since Nov 2015'!A225</f>
        <v>42653</v>
      </c>
      <c r="B146" s="286">
        <v>11068.982018999999</v>
      </c>
      <c r="C146" s="287">
        <f t="shared" si="11"/>
        <v>7.0000000000000007E-2</v>
      </c>
      <c r="D146" s="292">
        <v>90.145799999999994</v>
      </c>
      <c r="E146" s="289">
        <f t="shared" si="12"/>
        <v>7.0000000000000007E-2</v>
      </c>
      <c r="F146" s="290">
        <f t="shared" si="10"/>
        <v>0</v>
      </c>
      <c r="G146" s="291">
        <f>+STDEV($F$9:F146)</f>
        <v>6.1681539316021782E-3</v>
      </c>
      <c r="H146" s="290">
        <f t="shared" si="13"/>
        <v>9.7527076911926622E-2</v>
      </c>
      <c r="I146" s="286">
        <v>8971.9500000000007</v>
      </c>
      <c r="J146" s="290">
        <f t="shared" si="14"/>
        <v>7.4174874237353527E-2</v>
      </c>
      <c r="M146" s="13"/>
    </row>
    <row r="147" spans="1:13" ht="15" customHeight="1" x14ac:dyDescent="0.3">
      <c r="A147" s="318">
        <f>'[1]175 since Nov 2015'!A226</f>
        <v>42656</v>
      </c>
      <c r="B147" s="286">
        <v>10896.654714</v>
      </c>
      <c r="C147" s="287">
        <f t="shared" si="11"/>
        <v>-1.56</v>
      </c>
      <c r="D147" s="292">
        <v>88.744</v>
      </c>
      <c r="E147" s="289">
        <f t="shared" si="12"/>
        <v>-1.56</v>
      </c>
      <c r="F147" s="290">
        <f t="shared" si="10"/>
        <v>0</v>
      </c>
      <c r="G147" s="291">
        <f>+STDEV($F$9:F147)</f>
        <v>6.1461367860949504E-3</v>
      </c>
      <c r="H147" s="290">
        <f t="shared" si="13"/>
        <v>9.7178955275035714E-2</v>
      </c>
      <c r="I147" s="286">
        <v>8832.2999999999993</v>
      </c>
      <c r="J147" s="290">
        <f t="shared" si="14"/>
        <v>-1.5565178138531917</v>
      </c>
      <c r="M147" s="13"/>
    </row>
    <row r="148" spans="1:13" ht="15" customHeight="1" x14ac:dyDescent="0.3">
      <c r="A148" s="318">
        <f>'[1]175 since Nov 2015'!A227</f>
        <v>42657</v>
      </c>
      <c r="B148" s="286">
        <v>10915.148316000001</v>
      </c>
      <c r="C148" s="287">
        <f t="shared" si="11"/>
        <v>0.17</v>
      </c>
      <c r="D148" s="292">
        <v>88.891199999999998</v>
      </c>
      <c r="E148" s="289">
        <f t="shared" si="12"/>
        <v>0.17</v>
      </c>
      <c r="F148" s="290">
        <f t="shared" si="10"/>
        <v>0</v>
      </c>
      <c r="G148" s="291">
        <f>+STDEV($F$9:F148)</f>
        <v>6.1243536899185406E-3</v>
      </c>
      <c r="H148" s="290">
        <f t="shared" si="13"/>
        <v>9.6834534282995918E-2</v>
      </c>
      <c r="I148" s="286">
        <v>8847.2999999999993</v>
      </c>
      <c r="J148" s="290">
        <f t="shared" si="14"/>
        <v>0.16983118779932749</v>
      </c>
    </row>
    <row r="149" spans="1:13" ht="15" customHeight="1" x14ac:dyDescent="0.3">
      <c r="A149" s="318">
        <f>'[1]175 since Nov 2015'!A228</f>
        <v>42660</v>
      </c>
      <c r="B149" s="286">
        <v>10837.608431000001</v>
      </c>
      <c r="C149" s="287">
        <f t="shared" si="11"/>
        <v>-0.71</v>
      </c>
      <c r="D149" s="292">
        <v>88.258700000000005</v>
      </c>
      <c r="E149" s="289">
        <f t="shared" si="12"/>
        <v>-0.71</v>
      </c>
      <c r="F149" s="290">
        <f t="shared" si="10"/>
        <v>0</v>
      </c>
      <c r="G149" s="291">
        <f>+STDEV($F$9:F149)</f>
        <v>6.1028005264346296E-3</v>
      </c>
      <c r="H149" s="290">
        <f t="shared" si="13"/>
        <v>9.649374884604027E-2</v>
      </c>
      <c r="I149" s="286">
        <v>8784.4500000000007</v>
      </c>
      <c r="J149" s="290">
        <f t="shared" si="14"/>
        <v>-0.71038621952458436</v>
      </c>
    </row>
    <row r="150" spans="1:13" ht="15" customHeight="1" x14ac:dyDescent="0.3">
      <c r="A150" s="318">
        <f>'[1]175 since Nov 2015'!A229</f>
        <v>42661</v>
      </c>
      <c r="B150" s="286">
        <v>11036.436240999999</v>
      </c>
      <c r="C150" s="287">
        <f t="shared" si="11"/>
        <v>1.83</v>
      </c>
      <c r="D150" s="292">
        <v>89.876999999999995</v>
      </c>
      <c r="E150" s="289">
        <f t="shared" si="12"/>
        <v>1.83</v>
      </c>
      <c r="F150" s="290">
        <f t="shared" si="10"/>
        <v>0</v>
      </c>
      <c r="G150" s="291">
        <f>+STDEV($F$9:F150)</f>
        <v>6.0814732796439881E-3</v>
      </c>
      <c r="H150" s="290">
        <f t="shared" si="13"/>
        <v>9.6156535465645551E-2</v>
      </c>
      <c r="I150" s="286">
        <v>8945.6</v>
      </c>
      <c r="J150" s="290">
        <f t="shared" si="14"/>
        <v>1.834491630096359</v>
      </c>
    </row>
    <row r="151" spans="1:13" ht="15" customHeight="1" x14ac:dyDescent="0.3">
      <c r="A151" s="318">
        <f>'[1]175 since Nov 2015'!A230</f>
        <v>42662</v>
      </c>
      <c r="B151" s="286">
        <v>11022.038619999999</v>
      </c>
      <c r="C151" s="287">
        <f t="shared" si="11"/>
        <v>-0.13</v>
      </c>
      <c r="D151" s="292">
        <v>89.76</v>
      </c>
      <c r="E151" s="289">
        <f t="shared" si="12"/>
        <v>-0.13</v>
      </c>
      <c r="F151" s="290">
        <f t="shared" si="10"/>
        <v>0</v>
      </c>
      <c r="G151" s="291">
        <f>+STDEV($F$9:F151)</f>
        <v>6.0603680310458525E-3</v>
      </c>
      <c r="H151" s="290">
        <f t="shared" si="13"/>
        <v>9.5822832184874626E-2</v>
      </c>
      <c r="I151" s="286">
        <v>8933.9</v>
      </c>
      <c r="J151" s="290">
        <f t="shared" si="14"/>
        <v>-0.13079055625112601</v>
      </c>
    </row>
    <row r="152" spans="1:13" ht="15" customHeight="1" x14ac:dyDescent="0.3">
      <c r="A152" s="318">
        <f>'[1]175 since Nov 2015'!A231</f>
        <v>42663</v>
      </c>
      <c r="B152" s="286">
        <v>11066.897016000001</v>
      </c>
      <c r="C152" s="287">
        <f t="shared" si="11"/>
        <v>0.41</v>
      </c>
      <c r="D152" s="292">
        <v>90.127300000000005</v>
      </c>
      <c r="E152" s="289">
        <f t="shared" si="12"/>
        <v>0.41</v>
      </c>
      <c r="F152" s="290">
        <f t="shared" si="10"/>
        <v>0</v>
      </c>
      <c r="G152" s="291">
        <f>+STDEV($F$9:F152)</f>
        <v>6.0394809566162357E-3</v>
      </c>
      <c r="H152" s="290">
        <f t="shared" si="13"/>
        <v>9.5492578540599379E-2</v>
      </c>
      <c r="I152" s="286">
        <v>8970.2999999999993</v>
      </c>
      <c r="J152" s="290">
        <f t="shared" si="14"/>
        <v>0.40743684169287364</v>
      </c>
    </row>
    <row r="153" spans="1:13" ht="15" customHeight="1" x14ac:dyDescent="0.3">
      <c r="A153" s="318">
        <f>'[1]175 since Nov 2015'!A232</f>
        <v>42664</v>
      </c>
      <c r="B153" s="286">
        <v>11069.844295000001</v>
      </c>
      <c r="C153" s="287">
        <f t="shared" si="11"/>
        <v>0.03</v>
      </c>
      <c r="D153" s="292">
        <v>90.149900000000002</v>
      </c>
      <c r="E153" s="289">
        <f t="shared" si="12"/>
        <v>0.03</v>
      </c>
      <c r="F153" s="290">
        <f t="shared" si="10"/>
        <v>0</v>
      </c>
      <c r="G153" s="291">
        <f>+STDEV($F$9:F153)</f>
        <v>6.0188083238998961E-3</v>
      </c>
      <c r="H153" s="290">
        <f t="shared" si="13"/>
        <v>9.5165715517520635E-2</v>
      </c>
      <c r="I153" s="286">
        <v>8967.5499999999993</v>
      </c>
      <c r="J153" s="290">
        <f t="shared" si="14"/>
        <v>-3.0656722740599534E-2</v>
      </c>
    </row>
    <row r="154" spans="1:13" ht="15" customHeight="1" x14ac:dyDescent="0.3">
      <c r="A154" s="318">
        <f>'[1]175 since Nov 2015'!A233</f>
        <v>42667</v>
      </c>
      <c r="B154" s="286">
        <v>11082.629171</v>
      </c>
      <c r="C154" s="287">
        <f t="shared" si="11"/>
        <v>0.12</v>
      </c>
      <c r="D154" s="292">
        <v>90.252799999999993</v>
      </c>
      <c r="E154" s="289">
        <f t="shared" si="12"/>
        <v>0.11</v>
      </c>
      <c r="F154" s="290">
        <f t="shared" si="10"/>
        <v>-9.999999999999995E-3</v>
      </c>
      <c r="G154" s="291">
        <f>+STDEV($F$9:F154)</f>
        <v>6.0465834542376019E-3</v>
      </c>
      <c r="H154" s="290">
        <f t="shared" si="13"/>
        <v>9.5604878888396597E-2</v>
      </c>
      <c r="I154" s="286">
        <v>8977.1</v>
      </c>
      <c r="J154" s="290">
        <f t="shared" si="14"/>
        <v>0.10649508505668875</v>
      </c>
    </row>
    <row r="155" spans="1:13" ht="15" customHeight="1" x14ac:dyDescent="0.3">
      <c r="A155" s="318">
        <f>'[1]175 since Nov 2015'!A234</f>
        <v>42668</v>
      </c>
      <c r="B155" s="286">
        <v>11065.802310999999</v>
      </c>
      <c r="C155" s="287">
        <f t="shared" si="11"/>
        <v>-0.15</v>
      </c>
      <c r="D155" s="292">
        <v>90.115700000000004</v>
      </c>
      <c r="E155" s="289">
        <f t="shared" si="12"/>
        <v>-0.15</v>
      </c>
      <c r="F155" s="290">
        <f t="shared" si="10"/>
        <v>0</v>
      </c>
      <c r="G155" s="291">
        <f>+STDEV($F$9:F155)</f>
        <v>6.0262217065945199E-3</v>
      </c>
      <c r="H155" s="290">
        <f t="shared" si="13"/>
        <v>9.5282931389928077E-2</v>
      </c>
      <c r="I155" s="286">
        <v>8963.4500000000007</v>
      </c>
      <c r="J155" s="290">
        <f t="shared" si="14"/>
        <v>-0.152053558498843</v>
      </c>
    </row>
    <row r="156" spans="1:13" ht="15" customHeight="1" x14ac:dyDescent="0.3">
      <c r="A156" s="318">
        <f>'[1]175 since Nov 2015'!A235</f>
        <v>42669</v>
      </c>
      <c r="B156" s="286">
        <v>10966.66828</v>
      </c>
      <c r="C156" s="287">
        <f t="shared" si="11"/>
        <v>-0.9</v>
      </c>
      <c r="D156" s="292">
        <v>89.313599999999994</v>
      </c>
      <c r="E156" s="289">
        <f t="shared" si="12"/>
        <v>-0.89</v>
      </c>
      <c r="F156" s="290">
        <f t="shared" si="10"/>
        <v>1.0000000000000009E-2</v>
      </c>
      <c r="G156" s="291">
        <f>+STDEV($F$9:F156)</f>
        <v>6.0711446674480774E-3</v>
      </c>
      <c r="H156" s="290">
        <f t="shared" si="13"/>
        <v>9.5993225767607201E-2</v>
      </c>
      <c r="I156" s="286">
        <v>8883.15</v>
      </c>
      <c r="J156" s="290">
        <f t="shared" si="14"/>
        <v>-0.89586041089090795</v>
      </c>
    </row>
    <row r="157" spans="1:13" ht="15" customHeight="1" x14ac:dyDescent="0.3">
      <c r="A157" s="318">
        <f>'[1]175 since Nov 2015'!A236</f>
        <v>42670</v>
      </c>
      <c r="B157" s="286">
        <v>10966.66828</v>
      </c>
      <c r="C157" s="287">
        <f t="shared" si="11"/>
        <v>0</v>
      </c>
      <c r="D157" s="292">
        <v>89.313599999999994</v>
      </c>
      <c r="E157" s="289">
        <f t="shared" si="12"/>
        <v>0</v>
      </c>
      <c r="F157" s="290">
        <f t="shared" si="10"/>
        <v>0</v>
      </c>
      <c r="G157" s="291">
        <f>+STDEV($F$9:F157)</f>
        <v>6.0509056426852753E-3</v>
      </c>
      <c r="H157" s="290">
        <f t="shared" si="13"/>
        <v>9.5673218688252182E-2</v>
      </c>
      <c r="I157" s="286">
        <v>8883.15</v>
      </c>
      <c r="J157" s="290">
        <f t="shared" si="14"/>
        <v>0</v>
      </c>
    </row>
    <row r="158" spans="1:13" ht="15" customHeight="1" x14ac:dyDescent="0.3">
      <c r="A158" s="318">
        <f>'[1]175 since Nov 2015'!A237</f>
        <v>42671</v>
      </c>
      <c r="B158" s="286">
        <v>10995.882076</v>
      </c>
      <c r="C158" s="287">
        <f t="shared" si="11"/>
        <v>0.27</v>
      </c>
      <c r="D158" s="292">
        <v>89.549499999999995</v>
      </c>
      <c r="E158" s="289">
        <f t="shared" si="12"/>
        <v>0.26</v>
      </c>
      <c r="F158" s="290">
        <f t="shared" si="10"/>
        <v>-1.0000000000000009E-2</v>
      </c>
      <c r="G158" s="291">
        <f>+STDEV($F$9:F158)</f>
        <v>6.0777954321806675E-3</v>
      </c>
      <c r="H158" s="290">
        <f t="shared" si="13"/>
        <v>9.6098383591291719E-2</v>
      </c>
      <c r="I158" s="286">
        <v>8906.0499999999993</v>
      </c>
      <c r="J158" s="290">
        <f t="shared" si="14"/>
        <v>0.25779143659624837</v>
      </c>
    </row>
    <row r="159" spans="1:13" ht="15" customHeight="1" x14ac:dyDescent="0.3">
      <c r="A159" s="318">
        <f>'[1]175 since Nov 2015'!A238</f>
        <v>42675</v>
      </c>
      <c r="B159" s="286">
        <v>10995.629271</v>
      </c>
      <c r="C159" s="287">
        <f t="shared" si="11"/>
        <v>0</v>
      </c>
      <c r="D159" s="292">
        <v>89.540499999999994</v>
      </c>
      <c r="E159" s="289">
        <f t="shared" si="12"/>
        <v>-0.01</v>
      </c>
      <c r="F159" s="290">
        <f t="shared" si="10"/>
        <v>-0.01</v>
      </c>
      <c r="G159" s="291">
        <f>+STDEV($F$9:F159)</f>
        <v>6.1035942799843581E-3</v>
      </c>
      <c r="H159" s="290">
        <f t="shared" si="13"/>
        <v>9.6506299191630202E-2</v>
      </c>
      <c r="I159" s="286">
        <v>8904.4</v>
      </c>
      <c r="J159" s="290">
        <f t="shared" si="14"/>
        <v>-1.8526731828359781E-2</v>
      </c>
      <c r="M159" s="22"/>
    </row>
    <row r="160" spans="1:13" ht="15" customHeight="1" x14ac:dyDescent="0.3">
      <c r="A160" s="318">
        <f>'[1]175 since Nov 2015'!A239</f>
        <v>42676</v>
      </c>
      <c r="B160" s="286">
        <v>10844.183891000001</v>
      </c>
      <c r="C160" s="287">
        <f t="shared" si="11"/>
        <v>-1.38</v>
      </c>
      <c r="D160" s="292">
        <v>88.313500000000005</v>
      </c>
      <c r="E160" s="289">
        <f t="shared" si="12"/>
        <v>-1.37</v>
      </c>
      <c r="F160" s="290">
        <f t="shared" si="10"/>
        <v>9.9999999999997868E-3</v>
      </c>
      <c r="G160" s="291">
        <f>+STDEV($F$9:F160)</f>
        <v>6.1468040249512681E-3</v>
      </c>
      <c r="H160" s="290">
        <f t="shared" si="13"/>
        <v>9.7189505247682356E-2</v>
      </c>
      <c r="I160" s="286">
        <v>8781.1</v>
      </c>
      <c r="J160" s="290">
        <f t="shared" si="14"/>
        <v>-1.3847086833475504</v>
      </c>
      <c r="M160" s="22"/>
    </row>
    <row r="161" spans="1:14" ht="15" customHeight="1" x14ac:dyDescent="0.3">
      <c r="A161" s="318">
        <f>'[1]175 since Nov 2015'!A240</f>
        <v>42677</v>
      </c>
      <c r="B161" s="286">
        <v>10791.360742999999</v>
      </c>
      <c r="C161" s="287">
        <f t="shared" si="11"/>
        <v>-0.49</v>
      </c>
      <c r="D161" s="292">
        <v>87.885999999999996</v>
      </c>
      <c r="E161" s="289">
        <f t="shared" si="12"/>
        <v>-0.48</v>
      </c>
      <c r="F161" s="290">
        <f t="shared" si="10"/>
        <v>1.0000000000000009E-2</v>
      </c>
      <c r="G161" s="291">
        <f>+STDEV($F$9:F161)</f>
        <v>6.1883352879470608E-3</v>
      </c>
      <c r="H161" s="290">
        <f t="shared" si="13"/>
        <v>9.7846172173533225E-2</v>
      </c>
      <c r="I161" s="286">
        <v>8736.15</v>
      </c>
      <c r="J161" s="290">
        <f t="shared" si="14"/>
        <v>-0.5118948651080244</v>
      </c>
    </row>
    <row r="162" spans="1:14" ht="15" customHeight="1" x14ac:dyDescent="0.3">
      <c r="A162" s="318">
        <f>'[1]175 since Nov 2015'!A241</f>
        <v>42678</v>
      </c>
      <c r="B162" s="286">
        <v>10714.530833000001</v>
      </c>
      <c r="C162" s="287">
        <f t="shared" si="11"/>
        <v>-0.71</v>
      </c>
      <c r="D162" s="292">
        <v>87.263800000000003</v>
      </c>
      <c r="E162" s="289">
        <f t="shared" si="12"/>
        <v>-0.71</v>
      </c>
      <c r="F162" s="290">
        <f t="shared" si="10"/>
        <v>0</v>
      </c>
      <c r="G162" s="291">
        <f>+STDEV($F$9:F162)</f>
        <v>6.1683508942370511E-3</v>
      </c>
      <c r="H162" s="290">
        <f t="shared" si="13"/>
        <v>9.7530191164627356E-2</v>
      </c>
      <c r="I162" s="286">
        <v>8673.85</v>
      </c>
      <c r="J162" s="290">
        <f t="shared" si="14"/>
        <v>-0.71312878098475041</v>
      </c>
    </row>
    <row r="163" spans="1:14" ht="15" customHeight="1" x14ac:dyDescent="0.3">
      <c r="A163" s="318">
        <f>'[1]175 since Nov 2015'!A242</f>
        <v>42681</v>
      </c>
      <c r="B163" s="286">
        <v>10794.339102</v>
      </c>
      <c r="C163" s="287">
        <f t="shared" si="11"/>
        <v>0.74</v>
      </c>
      <c r="D163" s="292">
        <v>87.909400000000005</v>
      </c>
      <c r="E163" s="289">
        <f t="shared" si="12"/>
        <v>0.74</v>
      </c>
      <c r="F163" s="290">
        <f t="shared" si="10"/>
        <v>0</v>
      </c>
      <c r="G163" s="291">
        <f>+STDEV($F$9:F163)</f>
        <v>6.1485588449076353E-3</v>
      </c>
      <c r="H163" s="290">
        <f t="shared" si="13"/>
        <v>9.7217251387410553E-2</v>
      </c>
      <c r="I163" s="286">
        <v>8738</v>
      </c>
      <c r="J163" s="290">
        <f t="shared" si="14"/>
        <v>0.73957931022555878</v>
      </c>
    </row>
    <row r="164" spans="1:14" ht="15" customHeight="1" x14ac:dyDescent="0.3">
      <c r="A164" s="318">
        <f>'[1]175 since Nov 2015'!A243</f>
        <v>42682</v>
      </c>
      <c r="B164" s="286">
        <v>10849.99633</v>
      </c>
      <c r="C164" s="287">
        <f t="shared" si="11"/>
        <v>0.52</v>
      </c>
      <c r="D164" s="292">
        <v>88.361199999999997</v>
      </c>
      <c r="E164" s="289">
        <f t="shared" si="12"/>
        <v>0.51</v>
      </c>
      <c r="F164" s="290">
        <f t="shared" si="10"/>
        <v>-1.0000000000000009E-2</v>
      </c>
      <c r="G164" s="291">
        <f>+STDEV($F$9:F164)</f>
        <v>6.1736653554104676E-3</v>
      </c>
      <c r="H164" s="290">
        <f t="shared" si="13"/>
        <v>9.7614220173849992E-2</v>
      </c>
      <c r="I164" s="286">
        <v>8782.9</v>
      </c>
      <c r="J164" s="290">
        <f t="shared" si="14"/>
        <v>0.51384756237124785</v>
      </c>
      <c r="N164" s="22"/>
    </row>
    <row r="165" spans="1:14" ht="15" customHeight="1" x14ac:dyDescent="0.3">
      <c r="A165" s="318">
        <f>'[1]175 since Nov 2015'!A244</f>
        <v>42683</v>
      </c>
      <c r="B165" s="286">
        <v>10698.356892</v>
      </c>
      <c r="C165" s="287">
        <f t="shared" si="11"/>
        <v>-1.4</v>
      </c>
      <c r="D165" s="292">
        <v>87.135000000000005</v>
      </c>
      <c r="E165" s="289">
        <f t="shared" si="12"/>
        <v>-1.39</v>
      </c>
      <c r="F165" s="290">
        <f t="shared" si="10"/>
        <v>1.0000000000000009E-2</v>
      </c>
      <c r="G165" s="291">
        <f>+STDEV($F$9:F165)</f>
        <v>6.213575881304498E-3</v>
      </c>
      <c r="H165" s="290">
        <f t="shared" si="13"/>
        <v>9.8245260996051312E-2</v>
      </c>
      <c r="I165" s="286">
        <v>8660.15</v>
      </c>
      <c r="J165" s="290">
        <f t="shared" si="14"/>
        <v>-1.3976021587402794</v>
      </c>
      <c r="N165" s="22"/>
    </row>
    <row r="166" spans="1:14" ht="15" customHeight="1" x14ac:dyDescent="0.3">
      <c r="A166" s="318">
        <f>'[1]175 since Nov 2015'!A245</f>
        <v>42684</v>
      </c>
      <c r="B166" s="286">
        <v>10826.092272</v>
      </c>
      <c r="C166" s="287">
        <f t="shared" si="11"/>
        <v>1.19</v>
      </c>
      <c r="D166" s="292">
        <v>88.173599999999993</v>
      </c>
      <c r="E166" s="289">
        <f t="shared" si="12"/>
        <v>1.19</v>
      </c>
      <c r="F166" s="290">
        <f t="shared" si="10"/>
        <v>0</v>
      </c>
      <c r="G166" s="291">
        <f>+STDEV($F$9:F166)</f>
        <v>6.1940066170015056E-3</v>
      </c>
      <c r="H166" s="290">
        <f t="shared" si="13"/>
        <v>9.7935843759394903E-2</v>
      </c>
      <c r="I166" s="286">
        <v>8763.5499999999993</v>
      </c>
      <c r="J166" s="290">
        <f t="shared" si="14"/>
        <v>1.1939747002072671</v>
      </c>
      <c r="N166" s="22"/>
    </row>
    <row r="167" spans="1:14" ht="15" customHeight="1" x14ac:dyDescent="0.3">
      <c r="A167" s="318">
        <f>'[1]175 since Nov 2015'!A246</f>
        <v>42685</v>
      </c>
      <c r="B167" s="286">
        <v>10523.295184000001</v>
      </c>
      <c r="C167" s="287">
        <f t="shared" si="11"/>
        <v>-2.8</v>
      </c>
      <c r="D167" s="292">
        <v>85.7226</v>
      </c>
      <c r="E167" s="289">
        <f t="shared" si="12"/>
        <v>-2.78</v>
      </c>
      <c r="F167" s="290">
        <f t="shared" si="10"/>
        <v>2.0000000000000018E-2</v>
      </c>
      <c r="G167" s="291">
        <f>+STDEV($F$9:F167)</f>
        <v>6.3888037963247876E-3</v>
      </c>
      <c r="H167" s="290">
        <f t="shared" si="13"/>
        <v>0.10101585760158403</v>
      </c>
      <c r="I167" s="286">
        <v>8518.4500000000007</v>
      </c>
      <c r="J167" s="290">
        <f t="shared" si="14"/>
        <v>-2.7968117943070849</v>
      </c>
      <c r="N167" s="22"/>
    </row>
    <row r="168" spans="1:14" ht="15" customHeight="1" x14ac:dyDescent="0.3">
      <c r="A168" s="318">
        <f>'[1]175 since Nov 2015'!A247</f>
        <v>42689</v>
      </c>
      <c r="B168" s="286">
        <v>10248.552258</v>
      </c>
      <c r="C168" s="287">
        <f t="shared" si="11"/>
        <v>-2.61</v>
      </c>
      <c r="D168" s="292">
        <v>83.495800000000003</v>
      </c>
      <c r="E168" s="289">
        <f t="shared" si="12"/>
        <v>-2.6</v>
      </c>
      <c r="F168" s="290">
        <f t="shared" si="10"/>
        <v>9.9999999999997868E-3</v>
      </c>
      <c r="G168" s="291">
        <f>+STDEV($F$9:F168)</f>
        <v>6.4232282876463317E-3</v>
      </c>
      <c r="H168" s="290">
        <f t="shared" si="13"/>
        <v>0.10156015660092793</v>
      </c>
      <c r="I168" s="286">
        <v>8296.0499999999993</v>
      </c>
      <c r="J168" s="290">
        <f t="shared" si="14"/>
        <v>-2.6108036086377386</v>
      </c>
      <c r="N168" s="22"/>
    </row>
    <row r="169" spans="1:14" ht="15" customHeight="1" x14ac:dyDescent="0.3">
      <c r="A169" s="318">
        <f>'[1]175 since Nov 2015'!A248</f>
        <v>42690</v>
      </c>
      <c r="B169" s="286">
        <v>10264.798309</v>
      </c>
      <c r="C169" s="287">
        <f t="shared" si="11"/>
        <v>0.16</v>
      </c>
      <c r="D169" s="292">
        <v>83.627700000000004</v>
      </c>
      <c r="E169" s="289">
        <f t="shared" si="12"/>
        <v>0.16</v>
      </c>
      <c r="F169" s="290">
        <f t="shared" si="10"/>
        <v>0</v>
      </c>
      <c r="G169" s="291">
        <f>+STDEV($F$9:F169)</f>
        <v>6.4032454892055295E-3</v>
      </c>
      <c r="H169" s="290">
        <f t="shared" si="13"/>
        <v>0.10124420081544296</v>
      </c>
      <c r="I169" s="286">
        <v>8309</v>
      </c>
      <c r="J169" s="290">
        <f t="shared" si="14"/>
        <v>0.15609838417078883</v>
      </c>
      <c r="N169" s="22"/>
    </row>
    <row r="170" spans="1:14" ht="15" customHeight="1" x14ac:dyDescent="0.3">
      <c r="A170" s="318">
        <f>'[1]175 since Nov 2015'!A249</f>
        <v>42691</v>
      </c>
      <c r="B170" s="286">
        <v>10231.405903000001</v>
      </c>
      <c r="C170" s="287">
        <f t="shared" si="11"/>
        <v>-0.33</v>
      </c>
      <c r="D170" s="292">
        <v>83.352699999999999</v>
      </c>
      <c r="E170" s="289">
        <f t="shared" si="12"/>
        <v>-0.33</v>
      </c>
      <c r="F170" s="290">
        <f t="shared" si="10"/>
        <v>0</v>
      </c>
      <c r="G170" s="291">
        <f>+STDEV($F$9:F170)</f>
        <v>6.3834480388228112E-3</v>
      </c>
      <c r="H170" s="290">
        <f t="shared" si="13"/>
        <v>0.10093117564007514</v>
      </c>
      <c r="I170" s="286">
        <v>8281.9500000000007</v>
      </c>
      <c r="J170" s="290">
        <f t="shared" si="14"/>
        <v>-0.32555060777469341</v>
      </c>
      <c r="N170" s="22"/>
    </row>
    <row r="171" spans="1:14" ht="15" customHeight="1" x14ac:dyDescent="0.3">
      <c r="A171" s="318">
        <f>'[1]175 since Nov 2015'!A250</f>
        <v>42692</v>
      </c>
      <c r="B171" s="286">
        <v>10233.036609000001</v>
      </c>
      <c r="C171" s="287">
        <f t="shared" si="11"/>
        <v>0.02</v>
      </c>
      <c r="D171" s="292">
        <v>83.36</v>
      </c>
      <c r="E171" s="289">
        <f t="shared" si="12"/>
        <v>0.01</v>
      </c>
      <c r="F171" s="290">
        <f t="shared" si="10"/>
        <v>-0.01</v>
      </c>
      <c r="G171" s="291">
        <f>+STDEV($F$9:F171)</f>
        <v>6.4071269868093191E-3</v>
      </c>
      <c r="H171" s="290">
        <f t="shared" si="13"/>
        <v>0.10130557268124527</v>
      </c>
      <c r="I171" s="286">
        <v>8283.2999999999993</v>
      </c>
      <c r="J171" s="290">
        <f t="shared" si="14"/>
        <v>1.6300508938094829E-2</v>
      </c>
      <c r="N171" s="22"/>
    </row>
    <row r="172" spans="1:14" ht="15" customHeight="1" x14ac:dyDescent="0.3">
      <c r="A172" s="318">
        <f>'[1]175 since Nov 2015'!A251</f>
        <v>42695</v>
      </c>
      <c r="B172" s="286">
        <v>10037.01837</v>
      </c>
      <c r="C172" s="287">
        <f t="shared" si="11"/>
        <v>-1.92</v>
      </c>
      <c r="D172" s="292">
        <v>81.771199999999993</v>
      </c>
      <c r="E172" s="289">
        <f t="shared" si="12"/>
        <v>-1.91</v>
      </c>
      <c r="F172" s="290">
        <f t="shared" si="10"/>
        <v>1.0000000000000009E-2</v>
      </c>
      <c r="G172" s="291">
        <f>+STDEV($F$9:F172)</f>
        <v>6.440370950027933E-3</v>
      </c>
      <c r="H172" s="290">
        <f t="shared" si="13"/>
        <v>0.10183120589235367</v>
      </c>
      <c r="I172" s="286">
        <v>8124.6</v>
      </c>
      <c r="J172" s="290">
        <f t="shared" si="14"/>
        <v>-1.9159030821049452</v>
      </c>
      <c r="N172" s="22"/>
    </row>
    <row r="173" spans="1:14" ht="15" customHeight="1" x14ac:dyDescent="0.3">
      <c r="A173" s="318">
        <f>'[1]175 since Nov 2015'!A252</f>
        <v>42696</v>
      </c>
      <c r="B173" s="286">
        <v>10140.432290999999</v>
      </c>
      <c r="C173" s="287">
        <f t="shared" si="11"/>
        <v>1.03</v>
      </c>
      <c r="D173" s="292">
        <v>82.606300000000005</v>
      </c>
      <c r="E173" s="289">
        <f t="shared" si="12"/>
        <v>1.02</v>
      </c>
      <c r="F173" s="290">
        <f t="shared" si="10"/>
        <v>-1.0000000000000009E-2</v>
      </c>
      <c r="G173" s="291">
        <f>+STDEV($F$9:F173)</f>
        <v>6.4632682073527863E-3</v>
      </c>
      <c r="H173" s="290">
        <f t="shared" si="13"/>
        <v>0.10219324331894122</v>
      </c>
      <c r="I173" s="286">
        <v>8208.35</v>
      </c>
      <c r="J173" s="290">
        <f t="shared" si="14"/>
        <v>1.030819978829727</v>
      </c>
      <c r="N173" s="22"/>
    </row>
    <row r="174" spans="1:14" ht="15" customHeight="1" x14ac:dyDescent="0.3">
      <c r="A174" s="318">
        <f>'[1]175 since Nov 2015'!A253</f>
        <v>42697</v>
      </c>
      <c r="B174" s="286">
        <v>10196.419854</v>
      </c>
      <c r="C174" s="287">
        <f t="shared" si="11"/>
        <v>0.55000000000000004</v>
      </c>
      <c r="D174" s="292">
        <v>83.057699999999997</v>
      </c>
      <c r="E174" s="289">
        <f t="shared" si="12"/>
        <v>0.55000000000000004</v>
      </c>
      <c r="F174" s="290">
        <f t="shared" si="10"/>
        <v>0</v>
      </c>
      <c r="G174" s="291">
        <f>+STDEV($F$9:F174)</f>
        <v>6.4437918534170713E-3</v>
      </c>
      <c r="H174" s="290">
        <f t="shared" si="13"/>
        <v>0.101885295124179</v>
      </c>
      <c r="I174" s="286">
        <v>8253.65</v>
      </c>
      <c r="J174" s="290">
        <f t="shared" si="14"/>
        <v>0.55187705202628135</v>
      </c>
    </row>
    <row r="175" spans="1:14" ht="15" customHeight="1" x14ac:dyDescent="0.3">
      <c r="A175" s="318">
        <f>'[1]175 since Nov 2015'!A254</f>
        <v>42698</v>
      </c>
      <c r="B175" s="286">
        <v>10123.653106</v>
      </c>
      <c r="C175" s="287">
        <f t="shared" si="11"/>
        <v>-0.71</v>
      </c>
      <c r="D175" s="292">
        <v>82.462500000000006</v>
      </c>
      <c r="E175" s="289">
        <f t="shared" si="12"/>
        <v>-0.72</v>
      </c>
      <c r="F175" s="290">
        <f t="shared" si="10"/>
        <v>-1.0000000000000009E-2</v>
      </c>
      <c r="G175" s="291">
        <f>+STDEV($F$9:F175)</f>
        <v>6.4659067704639457E-3</v>
      </c>
      <c r="H175" s="290">
        <f t="shared" si="13"/>
        <v>0.10223496266484804</v>
      </c>
      <c r="I175" s="286">
        <v>8194.6</v>
      </c>
      <c r="J175" s="290">
        <f t="shared" si="14"/>
        <v>-0.71544104729421865</v>
      </c>
    </row>
    <row r="176" spans="1:14" ht="15" customHeight="1" x14ac:dyDescent="0.3">
      <c r="A176" s="318">
        <f>'[1]175 since Nov 2015'!A255</f>
        <v>42699</v>
      </c>
      <c r="B176" s="286">
        <v>10308.321731</v>
      </c>
      <c r="C176" s="287">
        <f t="shared" si="11"/>
        <v>1.82</v>
      </c>
      <c r="D176" s="292">
        <v>83.963899999999995</v>
      </c>
      <c r="E176" s="289">
        <f t="shared" si="12"/>
        <v>1.82</v>
      </c>
      <c r="F176" s="290">
        <f t="shared" si="10"/>
        <v>0</v>
      </c>
      <c r="G176" s="291">
        <f>+STDEV($F$9:F176)</f>
        <v>6.4466842382361195E-3</v>
      </c>
      <c r="H176" s="290">
        <f t="shared" si="13"/>
        <v>0.10193102774366843</v>
      </c>
      <c r="I176" s="286">
        <v>8344.0499999999993</v>
      </c>
      <c r="J176" s="290">
        <f t="shared" si="14"/>
        <v>1.823761989602896</v>
      </c>
    </row>
    <row r="177" spans="1:14" ht="15" customHeight="1" x14ac:dyDescent="0.3">
      <c r="A177" s="318">
        <f>'[1]175 since Nov 2015'!A256</f>
        <v>42702</v>
      </c>
      <c r="B177" s="286">
        <v>10334.27763</v>
      </c>
      <c r="C177" s="287">
        <f t="shared" si="11"/>
        <v>0.25</v>
      </c>
      <c r="D177" s="292">
        <v>84.168999999999997</v>
      </c>
      <c r="E177" s="289">
        <f t="shared" si="12"/>
        <v>0.24</v>
      </c>
      <c r="F177" s="290">
        <f t="shared" si="10"/>
        <v>-1.0000000000000009E-2</v>
      </c>
      <c r="G177" s="291">
        <f>+STDEV($F$9:F177)</f>
        <v>6.4680544504657524E-3</v>
      </c>
      <c r="H177" s="290">
        <f t="shared" si="13"/>
        <v>0.10226892046730256</v>
      </c>
      <c r="I177" s="286">
        <v>8365.1</v>
      </c>
      <c r="J177" s="290">
        <f t="shared" si="14"/>
        <v>0.25227557361234765</v>
      </c>
    </row>
    <row r="178" spans="1:14" ht="15" customHeight="1" x14ac:dyDescent="0.3">
      <c r="A178" s="318">
        <f>'[1]175 since Nov 2015'!A257</f>
        <v>42703</v>
      </c>
      <c r="B178" s="286">
        <v>10352.12926</v>
      </c>
      <c r="C178" s="287">
        <f t="shared" si="11"/>
        <v>0.17</v>
      </c>
      <c r="D178" s="292">
        <v>84.313199999999995</v>
      </c>
      <c r="E178" s="289">
        <f t="shared" si="12"/>
        <v>0.17</v>
      </c>
      <c r="F178" s="290">
        <f t="shared" si="10"/>
        <v>0</v>
      </c>
      <c r="G178" s="291">
        <f>+STDEV($F$9:F178)</f>
        <v>6.4490830178923235E-3</v>
      </c>
      <c r="H178" s="290">
        <f t="shared" si="13"/>
        <v>0.10196895578026083</v>
      </c>
      <c r="I178" s="286">
        <v>8379.5499999999993</v>
      </c>
      <c r="J178" s="290">
        <f t="shared" si="14"/>
        <v>0.17274150936628263</v>
      </c>
      <c r="M178" s="22"/>
    </row>
    <row r="179" spans="1:14" ht="15" customHeight="1" x14ac:dyDescent="0.3">
      <c r="A179" s="318">
        <f>'[1]175 since Nov 2015'!A258</f>
        <v>42704</v>
      </c>
      <c r="B179" s="286">
        <v>10459.461412000001</v>
      </c>
      <c r="C179" s="287">
        <f t="shared" si="11"/>
        <v>1.04</v>
      </c>
      <c r="D179" s="292">
        <v>85.188100000000006</v>
      </c>
      <c r="E179" s="289">
        <f t="shared" si="12"/>
        <v>1.04</v>
      </c>
      <c r="F179" s="290">
        <f t="shared" si="10"/>
        <v>0</v>
      </c>
      <c r="G179" s="291">
        <f>+STDEV($F$9:F179)</f>
        <v>6.4302775377308727E-3</v>
      </c>
      <c r="H179" s="290">
        <f t="shared" si="13"/>
        <v>0.10167161503124436</v>
      </c>
      <c r="I179" s="286">
        <v>8466.4</v>
      </c>
      <c r="J179" s="290">
        <f t="shared" si="14"/>
        <v>1.0364518381058694</v>
      </c>
      <c r="M179" s="22"/>
    </row>
    <row r="180" spans="1:14" ht="15" customHeight="1" x14ac:dyDescent="0.3">
      <c r="A180" s="318">
        <f>'[1]175 since Nov 2015'!A259</f>
        <v>42705</v>
      </c>
      <c r="B180" s="286">
        <v>10409.415078</v>
      </c>
      <c r="C180" s="287">
        <f t="shared" si="11"/>
        <v>-0.48</v>
      </c>
      <c r="D180" s="292">
        <v>84.788300000000007</v>
      </c>
      <c r="E180" s="289">
        <f t="shared" si="12"/>
        <v>-0.47</v>
      </c>
      <c r="F180" s="290">
        <f t="shared" si="10"/>
        <v>1.0000000000000009E-2</v>
      </c>
      <c r="G180" s="291">
        <f>+STDEV($F$9:F180)</f>
        <v>6.4626051927897388E-3</v>
      </c>
      <c r="H180" s="290">
        <f t="shared" si="13"/>
        <v>0.10218276013823577</v>
      </c>
      <c r="I180" s="286">
        <v>8425.9</v>
      </c>
      <c r="J180" s="290">
        <f t="shared" si="14"/>
        <v>-0.47836152319758107</v>
      </c>
    </row>
    <row r="181" spans="1:14" ht="15" customHeight="1" x14ac:dyDescent="0.3">
      <c r="A181" s="318">
        <f>'[1]175 since Nov 2015'!A260</f>
        <v>42706</v>
      </c>
      <c r="B181" s="286">
        <v>10274.076251</v>
      </c>
      <c r="C181" s="287">
        <f t="shared" si="11"/>
        <v>-1.3</v>
      </c>
      <c r="D181" s="292">
        <v>83.686999999999998</v>
      </c>
      <c r="E181" s="289">
        <f t="shared" si="12"/>
        <v>-1.3</v>
      </c>
      <c r="F181" s="290">
        <f t="shared" si="10"/>
        <v>0</v>
      </c>
      <c r="G181" s="291">
        <f>+STDEV($F$9:F181)</f>
        <v>6.4439427713668083E-3</v>
      </c>
      <c r="H181" s="290">
        <f t="shared" si="13"/>
        <v>0.10188768134648386</v>
      </c>
      <c r="I181" s="286">
        <v>8316.35</v>
      </c>
      <c r="J181" s="290">
        <f t="shared" si="14"/>
        <v>-1.3001578466395194</v>
      </c>
    </row>
    <row r="182" spans="1:14" ht="15" customHeight="1" x14ac:dyDescent="0.3">
      <c r="A182" s="318">
        <f>'[1]175 since Nov 2015'!A261</f>
        <v>42709</v>
      </c>
      <c r="B182" s="286">
        <v>10334.154089</v>
      </c>
      <c r="C182" s="287">
        <f t="shared" si="11"/>
        <v>0.57999999999999996</v>
      </c>
      <c r="D182" s="292">
        <v>84.173599999999993</v>
      </c>
      <c r="E182" s="289">
        <f t="shared" si="12"/>
        <v>0.57999999999999996</v>
      </c>
      <c r="F182" s="290">
        <f t="shared" si="10"/>
        <v>0</v>
      </c>
      <c r="G182" s="291">
        <f>+STDEV($F$9:F182)</f>
        <v>6.4254410953295737E-3</v>
      </c>
      <c r="H182" s="290">
        <f t="shared" si="13"/>
        <v>0.10159514416244277</v>
      </c>
      <c r="I182" s="286">
        <v>8365</v>
      </c>
      <c r="J182" s="290">
        <f t="shared" si="14"/>
        <v>0.58499221413239744</v>
      </c>
      <c r="M182" s="13"/>
    </row>
    <row r="183" spans="1:14" ht="15" customHeight="1" x14ac:dyDescent="0.3">
      <c r="A183" s="318">
        <f>'[1]175 since Nov 2015'!A262</f>
        <v>42710</v>
      </c>
      <c r="B183" s="286">
        <v>10353.809413000001</v>
      </c>
      <c r="C183" s="287">
        <f t="shared" si="11"/>
        <v>0.19</v>
      </c>
      <c r="D183" s="292">
        <v>84.331500000000005</v>
      </c>
      <c r="E183" s="289">
        <f t="shared" si="12"/>
        <v>0.19</v>
      </c>
      <c r="F183" s="290">
        <f t="shared" si="10"/>
        <v>0</v>
      </c>
      <c r="G183" s="291">
        <f>+STDEV($F$9:F183)</f>
        <v>6.4070978703207404E-3</v>
      </c>
      <c r="H183" s="290">
        <f t="shared" si="13"/>
        <v>0.10130511230913838</v>
      </c>
      <c r="I183" s="286">
        <v>8380.9</v>
      </c>
      <c r="J183" s="290">
        <f t="shared" si="14"/>
        <v>0.19007770472205182</v>
      </c>
      <c r="M183" s="13"/>
    </row>
    <row r="184" spans="1:14" ht="15" customHeight="1" x14ac:dyDescent="0.3">
      <c r="A184" s="318">
        <f>'[1]175 since Nov 2015'!A263</f>
        <v>42711</v>
      </c>
      <c r="B184" s="286">
        <v>10308.59352</v>
      </c>
      <c r="C184" s="287">
        <f t="shared" si="11"/>
        <v>-0.44</v>
      </c>
      <c r="D184" s="292">
        <v>83.960599999999999</v>
      </c>
      <c r="E184" s="289">
        <f t="shared" si="12"/>
        <v>-0.44</v>
      </c>
      <c r="F184" s="290">
        <f t="shared" si="10"/>
        <v>0</v>
      </c>
      <c r="G184" s="291">
        <f>+STDEV($F$9:F184)</f>
        <v>6.3889108475687576E-3</v>
      </c>
      <c r="H184" s="290">
        <f t="shared" si="13"/>
        <v>0.10101755023037054</v>
      </c>
      <c r="I184" s="286">
        <v>8344.2999999999993</v>
      </c>
      <c r="J184" s="290">
        <f t="shared" si="14"/>
        <v>-0.43670727487501776</v>
      </c>
      <c r="M184" s="13"/>
    </row>
    <row r="185" spans="1:14" ht="15" customHeight="1" x14ac:dyDescent="0.3">
      <c r="A185" s="318">
        <f>'[1]175 since Nov 2015'!A264</f>
        <v>42712</v>
      </c>
      <c r="B185" s="286">
        <v>10492.817397999999</v>
      </c>
      <c r="C185" s="287">
        <f t="shared" si="11"/>
        <v>1.79</v>
      </c>
      <c r="D185" s="292">
        <v>85.460999999999999</v>
      </c>
      <c r="E185" s="289">
        <f t="shared" si="12"/>
        <v>1.79</v>
      </c>
      <c r="F185" s="290">
        <f t="shared" si="10"/>
        <v>0</v>
      </c>
      <c r="G185" s="291">
        <f>+STDEV($F$9:F185)</f>
        <v>6.370877822729922E-3</v>
      </c>
      <c r="H185" s="290">
        <f t="shared" si="13"/>
        <v>0.10073242307240499</v>
      </c>
      <c r="I185" s="286">
        <v>8493.4</v>
      </c>
      <c r="J185" s="290">
        <f t="shared" si="14"/>
        <v>1.786848507364313</v>
      </c>
      <c r="M185" s="13"/>
    </row>
    <row r="186" spans="1:14" ht="15" customHeight="1" x14ac:dyDescent="0.3">
      <c r="A186" s="318">
        <f>'[1]175 since Nov 2015'!A265</f>
        <v>42713</v>
      </c>
      <c r="B186" s="286">
        <v>10503.083629000001</v>
      </c>
      <c r="C186" s="287">
        <f t="shared" si="11"/>
        <v>0.1</v>
      </c>
      <c r="D186" s="292">
        <v>85.545500000000004</v>
      </c>
      <c r="E186" s="289">
        <f t="shared" si="12"/>
        <v>0.1</v>
      </c>
      <c r="F186" s="290">
        <f t="shared" si="10"/>
        <v>0</v>
      </c>
      <c r="G186" s="291">
        <f>+STDEV($F$9:F186)</f>
        <v>6.3529966347662089E-3</v>
      </c>
      <c r="H186" s="290">
        <f t="shared" si="13"/>
        <v>0.10044969666623037</v>
      </c>
      <c r="I186" s="286">
        <v>8501.7000000000007</v>
      </c>
      <c r="J186" s="290">
        <f t="shared" si="14"/>
        <v>9.7722937810548097E-2</v>
      </c>
      <c r="M186" s="13"/>
      <c r="N186" s="22"/>
    </row>
    <row r="187" spans="1:14" ht="15" customHeight="1" x14ac:dyDescent="0.3">
      <c r="A187" s="318">
        <f>'[1]175 since Nov 2015'!A266</f>
        <v>42716</v>
      </c>
      <c r="B187" s="286">
        <v>10385.28758</v>
      </c>
      <c r="C187" s="287">
        <f t="shared" si="11"/>
        <v>-1.1200000000000001</v>
      </c>
      <c r="D187" s="292">
        <v>84.588300000000004</v>
      </c>
      <c r="E187" s="289">
        <f t="shared" si="12"/>
        <v>-1.1200000000000001</v>
      </c>
      <c r="F187" s="290">
        <f t="shared" si="10"/>
        <v>0</v>
      </c>
      <c r="G187" s="291">
        <f>+STDEV($F$9:F187)</f>
        <v>6.3352651648575639E-3</v>
      </c>
      <c r="H187" s="290">
        <f t="shared" si="13"/>
        <v>0.1001693375103601</v>
      </c>
      <c r="I187" s="286">
        <v>8406.35</v>
      </c>
      <c r="J187" s="290">
        <f t="shared" si="14"/>
        <v>-1.1215403978027967</v>
      </c>
      <c r="M187" s="13"/>
      <c r="N187" s="22"/>
    </row>
    <row r="188" spans="1:14" ht="15" customHeight="1" x14ac:dyDescent="0.3">
      <c r="A188" s="318">
        <f>'[1]175 since Nov 2015'!A267</f>
        <v>42717</v>
      </c>
      <c r="B188" s="286">
        <v>10431.417674</v>
      </c>
      <c r="C188" s="287">
        <f t="shared" si="11"/>
        <v>0.44</v>
      </c>
      <c r="D188" s="292">
        <v>84.965999999999994</v>
      </c>
      <c r="E188" s="289">
        <f t="shared" si="12"/>
        <v>0.45</v>
      </c>
      <c r="F188" s="290">
        <f t="shared" si="10"/>
        <v>1.0000000000000009E-2</v>
      </c>
      <c r="G188" s="291">
        <f>+STDEV($F$9:F188)</f>
        <v>6.3663746557191536E-3</v>
      </c>
      <c r="H188" s="290">
        <f t="shared" si="13"/>
        <v>0.10066122175021418</v>
      </c>
      <c r="I188" s="286">
        <v>8443.7000000000007</v>
      </c>
      <c r="J188" s="290">
        <f t="shared" si="14"/>
        <v>0.44430698222177711</v>
      </c>
    </row>
    <row r="189" spans="1:14" ht="15" customHeight="1" x14ac:dyDescent="0.3">
      <c r="A189" s="318">
        <f>'[1]175 since Nov 2015'!A268</f>
        <v>42718</v>
      </c>
      <c r="B189" s="286">
        <v>10374.070084999999</v>
      </c>
      <c r="C189" s="287">
        <f t="shared" si="11"/>
        <v>-0.55000000000000004</v>
      </c>
      <c r="D189" s="292">
        <v>84.497399999999999</v>
      </c>
      <c r="E189" s="289">
        <f t="shared" si="12"/>
        <v>-0.55000000000000004</v>
      </c>
      <c r="F189" s="290">
        <f t="shared" si="10"/>
        <v>0</v>
      </c>
      <c r="G189" s="291">
        <f>+STDEV($F$9:F189)</f>
        <v>6.3487744306303003E-3</v>
      </c>
      <c r="H189" s="290">
        <f t="shared" si="13"/>
        <v>0.1003829377571521</v>
      </c>
      <c r="I189" s="286">
        <v>8397.2999999999993</v>
      </c>
      <c r="J189" s="290">
        <f t="shared" si="14"/>
        <v>-0.54952212892454078</v>
      </c>
      <c r="M189" s="22"/>
    </row>
    <row r="190" spans="1:14" ht="15" customHeight="1" x14ac:dyDescent="0.3">
      <c r="A190" s="318">
        <f>'[1]175 since Nov 2015'!A269</f>
        <v>42719</v>
      </c>
      <c r="B190" s="286">
        <v>10340.804384999999</v>
      </c>
      <c r="C190" s="287">
        <f t="shared" si="11"/>
        <v>-0.32</v>
      </c>
      <c r="D190" s="292">
        <v>84.224299999999999</v>
      </c>
      <c r="E190" s="289">
        <f t="shared" si="12"/>
        <v>-0.32</v>
      </c>
      <c r="F190" s="290">
        <f t="shared" si="10"/>
        <v>0</v>
      </c>
      <c r="G190" s="291">
        <f>+STDEV($F$9:F190)</f>
        <v>6.3313193729847492E-3</v>
      </c>
      <c r="H190" s="290">
        <f t="shared" si="13"/>
        <v>0.10010694906290471</v>
      </c>
      <c r="I190" s="286">
        <v>8370.25</v>
      </c>
      <c r="J190" s="290">
        <f t="shared" si="14"/>
        <v>-0.32212735045787666</v>
      </c>
      <c r="M190" s="22"/>
    </row>
    <row r="191" spans="1:14" ht="15" customHeight="1" x14ac:dyDescent="0.3">
      <c r="A191" s="318">
        <f>'[1]175 since Nov 2015'!A270</f>
        <v>42720</v>
      </c>
      <c r="B191" s="286">
        <v>10322.890786</v>
      </c>
      <c r="C191" s="287">
        <f t="shared" si="11"/>
        <v>-0.17</v>
      </c>
      <c r="D191" s="292">
        <v>84.080799999999996</v>
      </c>
      <c r="E191" s="289">
        <f t="shared" si="12"/>
        <v>-0.17</v>
      </c>
      <c r="F191" s="290">
        <f t="shared" si="10"/>
        <v>0</v>
      </c>
      <c r="G191" s="291">
        <f>+STDEV($F$9:F191)</f>
        <v>6.3140074981237349E-3</v>
      </c>
      <c r="H191" s="290">
        <f t="shared" si="13"/>
        <v>9.9833224287261629E-2</v>
      </c>
      <c r="I191" s="286">
        <v>8355.75</v>
      </c>
      <c r="J191" s="290">
        <f t="shared" si="14"/>
        <v>-0.17323257967205283</v>
      </c>
      <c r="M191" s="22"/>
    </row>
    <row r="192" spans="1:14" ht="15" customHeight="1" x14ac:dyDescent="0.3">
      <c r="A192" s="318">
        <f>'[1]175 since Nov 2015'!A271</f>
        <v>42723</v>
      </c>
      <c r="B192" s="286">
        <v>10274.425234</v>
      </c>
      <c r="C192" s="287">
        <f t="shared" si="11"/>
        <v>-0.47</v>
      </c>
      <c r="D192" s="292">
        <v>83.684700000000007</v>
      </c>
      <c r="E192" s="289">
        <f t="shared" si="12"/>
        <v>-0.47</v>
      </c>
      <c r="F192" s="290">
        <f t="shared" si="10"/>
        <v>0</v>
      </c>
      <c r="G192" s="291">
        <f>+STDEV($F$9:F192)</f>
        <v>6.296836859168352E-3</v>
      </c>
      <c r="H192" s="290">
        <f t="shared" si="13"/>
        <v>9.9561732647364509E-2</v>
      </c>
      <c r="I192" s="286">
        <v>8316.5499999999993</v>
      </c>
      <c r="J192" s="290">
        <f t="shared" si="14"/>
        <v>-0.46913801872962602</v>
      </c>
      <c r="M192" s="22"/>
    </row>
    <row r="193" spans="1:13" ht="15" customHeight="1" x14ac:dyDescent="0.3">
      <c r="A193" s="318">
        <f>'[1]175 since Nov 2015'!A272</f>
        <v>42724</v>
      </c>
      <c r="B193" s="286">
        <v>10237.214363999999</v>
      </c>
      <c r="C193" s="287">
        <f t="shared" si="11"/>
        <v>-0.36</v>
      </c>
      <c r="D193" s="292">
        <v>83.382999999999996</v>
      </c>
      <c r="E193" s="289">
        <f t="shared" si="12"/>
        <v>-0.36</v>
      </c>
      <c r="F193" s="290">
        <f t="shared" si="10"/>
        <v>0</v>
      </c>
      <c r="G193" s="291">
        <f>+STDEV($F$9:F193)</f>
        <v>6.2798055460999104E-3</v>
      </c>
      <c r="H193" s="290">
        <f t="shared" si="13"/>
        <v>9.9292443943166178E-2</v>
      </c>
      <c r="I193" s="286">
        <v>8286.4</v>
      </c>
      <c r="J193" s="290">
        <f t="shared" si="14"/>
        <v>-0.36253013569328191</v>
      </c>
      <c r="M193" s="22"/>
    </row>
    <row r="194" spans="1:13" ht="15" customHeight="1" x14ac:dyDescent="0.3">
      <c r="A194" s="318">
        <f>'[1]175 since Nov 2015'!A273</f>
        <v>42725</v>
      </c>
      <c r="B194" s="286">
        <v>10213.889622000001</v>
      </c>
      <c r="C194" s="287">
        <f t="shared" si="11"/>
        <v>-0.23</v>
      </c>
      <c r="D194" s="297">
        <v>83.191199999999995</v>
      </c>
      <c r="E194" s="289">
        <f t="shared" si="12"/>
        <v>-0.23</v>
      </c>
      <c r="F194" s="290">
        <f t="shared" si="10"/>
        <v>0</v>
      </c>
      <c r="G194" s="291">
        <f>+STDEV($F$9:F194)</f>
        <v>6.2629116848674947E-3</v>
      </c>
      <c r="H194" s="290">
        <f t="shared" si="13"/>
        <v>9.9025328543319913E-2</v>
      </c>
      <c r="I194" s="286">
        <v>8267.5499999999993</v>
      </c>
      <c r="J194" s="290">
        <f t="shared" si="14"/>
        <v>-0.22748117397181364</v>
      </c>
      <c r="M194" s="22"/>
    </row>
    <row r="195" spans="1:13" ht="15" customHeight="1" x14ac:dyDescent="0.3">
      <c r="A195" s="318">
        <f>'[1]175 since Nov 2015'!A274</f>
        <v>42726</v>
      </c>
      <c r="B195" s="286">
        <v>10097.797144</v>
      </c>
      <c r="C195" s="287">
        <f t="shared" si="11"/>
        <v>-1.1399999999999999</v>
      </c>
      <c r="D195" s="297">
        <v>82.25</v>
      </c>
      <c r="E195" s="289">
        <f t="shared" si="12"/>
        <v>-1.1299999999999999</v>
      </c>
      <c r="F195" s="290">
        <f t="shared" si="10"/>
        <v>1.0000000000000009E-2</v>
      </c>
      <c r="G195" s="291">
        <f>+STDEV($F$9:F195)</f>
        <v>6.292928016154541E-3</v>
      </c>
      <c r="H195" s="290">
        <f t="shared" si="13"/>
        <v>9.9499928412666111E-2</v>
      </c>
      <c r="I195" s="286">
        <v>8173.55</v>
      </c>
      <c r="J195" s="290">
        <f t="shared" si="14"/>
        <v>-1.1369752828830682</v>
      </c>
      <c r="M195" s="22"/>
    </row>
    <row r="196" spans="1:13" ht="15" customHeight="1" x14ac:dyDescent="0.3">
      <c r="A196" s="318">
        <f>'[1]175 since Nov 2015'!A275</f>
        <v>42727</v>
      </c>
      <c r="B196" s="286">
        <v>10097.401809000001</v>
      </c>
      <c r="C196" s="287">
        <f t="shared" si="11"/>
        <v>0</v>
      </c>
      <c r="D196" s="297">
        <v>82.248000000000005</v>
      </c>
      <c r="E196" s="289">
        <f t="shared" si="12"/>
        <v>0</v>
      </c>
      <c r="F196" s="290">
        <f t="shared" si="10"/>
        <v>0</v>
      </c>
      <c r="G196" s="291">
        <f>+STDEV($F$9:F196)</f>
        <v>6.2761570068296567E-3</v>
      </c>
      <c r="H196" s="290">
        <f t="shared" si="13"/>
        <v>9.9234755472033323E-2</v>
      </c>
      <c r="I196" s="286">
        <v>8173.25</v>
      </c>
      <c r="J196" s="290">
        <f t="shared" si="14"/>
        <v>-3.6703757853097109E-3</v>
      </c>
      <c r="M196" s="22"/>
    </row>
    <row r="197" spans="1:13" ht="15" customHeight="1" x14ac:dyDescent="0.3">
      <c r="A197" s="318">
        <f>'[1]175 since Nov 2015'!A276</f>
        <v>42730</v>
      </c>
      <c r="B197" s="286">
        <v>9985.9545120000002</v>
      </c>
      <c r="C197" s="287">
        <f t="shared" si="11"/>
        <v>-1.1000000000000001</v>
      </c>
      <c r="D197" s="297">
        <v>81.338700000000003</v>
      </c>
      <c r="E197" s="289">
        <f t="shared" si="12"/>
        <v>-1.1100000000000001</v>
      </c>
      <c r="F197" s="290">
        <f t="shared" si="10"/>
        <v>-1.0000000000000009E-2</v>
      </c>
      <c r="G197" s="291">
        <f>+STDEV($F$9:F197)</f>
        <v>6.2980674413220337E-3</v>
      </c>
      <c r="H197" s="290">
        <f t="shared" si="13"/>
        <v>9.9581189859632463E-2</v>
      </c>
      <c r="I197" s="286">
        <v>8083.05</v>
      </c>
      <c r="J197" s="290">
        <f t="shared" si="14"/>
        <v>-1.1036001590554532</v>
      </c>
    </row>
    <row r="198" spans="1:13" ht="15" customHeight="1" x14ac:dyDescent="0.3">
      <c r="A198" s="318">
        <f>'[1]175 since Nov 2015'!A277</f>
        <v>42731</v>
      </c>
      <c r="B198" s="286">
        <v>10148.325848</v>
      </c>
      <c r="C198" s="287">
        <f t="shared" si="11"/>
        <v>1.63</v>
      </c>
      <c r="D198" s="297">
        <v>82.661000000000001</v>
      </c>
      <c r="E198" s="289">
        <f t="shared" si="12"/>
        <v>1.63</v>
      </c>
      <c r="F198" s="290">
        <f t="shared" si="10"/>
        <v>0</v>
      </c>
      <c r="G198" s="291">
        <f>+STDEV($F$9:F198)</f>
        <v>6.2814787886902217E-3</v>
      </c>
      <c r="H198" s="290">
        <f t="shared" si="13"/>
        <v>9.9318900231483098E-2</v>
      </c>
      <c r="I198" s="286">
        <v>8214.4500000000007</v>
      </c>
      <c r="J198" s="290">
        <f t="shared" si="14"/>
        <v>1.6256239909440191</v>
      </c>
      <c r="M198" s="22"/>
    </row>
    <row r="199" spans="1:13" ht="15" customHeight="1" x14ac:dyDescent="0.3">
      <c r="A199" s="318">
        <f>'[1]175 since Nov 2015'!A278</f>
        <v>42732</v>
      </c>
      <c r="B199" s="286">
        <v>10157.603857</v>
      </c>
      <c r="C199" s="287">
        <f t="shared" si="11"/>
        <v>0.09</v>
      </c>
      <c r="D199" s="297">
        <v>82.734499999999997</v>
      </c>
      <c r="E199" s="289">
        <f t="shared" si="12"/>
        <v>0.09</v>
      </c>
      <c r="F199" s="290">
        <f t="shared" si="10"/>
        <v>0</v>
      </c>
      <c r="G199" s="291">
        <f>+STDEV($F$9:F199)</f>
        <v>6.2650205288178121E-3</v>
      </c>
      <c r="H199" s="290">
        <f t="shared" si="13"/>
        <v>9.9058672293884265E-2</v>
      </c>
      <c r="I199" s="286">
        <v>8222</v>
      </c>
      <c r="J199" s="290">
        <f t="shared" si="14"/>
        <v>9.1911205254146922E-2</v>
      </c>
      <c r="M199" s="22"/>
    </row>
    <row r="200" spans="1:13" ht="15" customHeight="1" x14ac:dyDescent="0.3">
      <c r="A200" s="318">
        <f>'[1]175 since Nov 2015'!A279</f>
        <v>42733</v>
      </c>
      <c r="B200" s="286">
        <v>10250.062738000001</v>
      </c>
      <c r="C200" s="287">
        <f t="shared" si="11"/>
        <v>0.91</v>
      </c>
      <c r="D200" s="297">
        <v>83.485900000000001</v>
      </c>
      <c r="E200" s="289">
        <f t="shared" si="12"/>
        <v>0.91</v>
      </c>
      <c r="F200" s="290">
        <f t="shared" ref="F200:F263" si="15">E200-C200</f>
        <v>0</v>
      </c>
      <c r="G200" s="291">
        <f>+STDEV($F$9:F200)</f>
        <v>6.2486909623900777E-3</v>
      </c>
      <c r="H200" s="290">
        <f t="shared" si="13"/>
        <v>9.880047917831096E-2</v>
      </c>
      <c r="I200" s="286">
        <v>8296.7999999999993</v>
      </c>
      <c r="J200" s="290">
        <f t="shared" si="14"/>
        <v>0.90975431768425286</v>
      </c>
      <c r="M200" s="22"/>
    </row>
    <row r="201" spans="1:13" ht="15" customHeight="1" x14ac:dyDescent="0.3">
      <c r="A201" s="318">
        <f>'[1]175 since Nov 2015'!A280</f>
        <v>42734</v>
      </c>
      <c r="B201" s="286">
        <v>10355.888870999999</v>
      </c>
      <c r="C201" s="287">
        <f t="shared" ref="C201:C264" si="16">ROUND(((B201-B200)/B200)*100,2)</f>
        <v>1.03</v>
      </c>
      <c r="D201" s="297">
        <v>84.346199999999996</v>
      </c>
      <c r="E201" s="289">
        <f t="shared" ref="E201:E264" si="17">ROUND(((D201-D200)/D200)*100,2)</f>
        <v>1.03</v>
      </c>
      <c r="F201" s="290">
        <f t="shared" si="15"/>
        <v>0</v>
      </c>
      <c r="G201" s="291">
        <f>+STDEV($F$9:F201)</f>
        <v>6.232488420935765E-3</v>
      </c>
      <c r="H201" s="290">
        <f t="shared" ref="H201:H264" si="18">+G201*(SQRT(250))</f>
        <v>9.8544294503916344E-2</v>
      </c>
      <c r="I201" s="286">
        <v>8382.5</v>
      </c>
      <c r="J201" s="290">
        <f t="shared" ref="J201:J264" si="19">+((I201-I200)/I200)*100</f>
        <v>1.032928357921135</v>
      </c>
      <c r="M201" s="22"/>
    </row>
    <row r="202" spans="1:13" ht="15" customHeight="1" x14ac:dyDescent="0.3">
      <c r="A202" s="318">
        <f>'[1]175 since Nov 2015'!A281</f>
        <v>42737</v>
      </c>
      <c r="B202" s="286">
        <v>10364.240314999999</v>
      </c>
      <c r="C202" s="287">
        <f t="shared" si="16"/>
        <v>0.08</v>
      </c>
      <c r="D202" s="297">
        <v>84.410200000000003</v>
      </c>
      <c r="E202" s="289">
        <f t="shared" si="17"/>
        <v>0.08</v>
      </c>
      <c r="F202" s="290">
        <f t="shared" si="15"/>
        <v>0</v>
      </c>
      <c r="G202" s="291">
        <f>+STDEV($F$9:F202)</f>
        <v>6.2164112661110289E-3</v>
      </c>
      <c r="H202" s="290">
        <f t="shared" si="18"/>
        <v>9.8290092366209683E-2</v>
      </c>
      <c r="I202" s="286">
        <v>8389.25</v>
      </c>
      <c r="J202" s="290">
        <f t="shared" si="19"/>
        <v>8.0524903071875931E-2</v>
      </c>
      <c r="M202" s="22"/>
    </row>
    <row r="203" spans="1:13" ht="15" customHeight="1" x14ac:dyDescent="0.3">
      <c r="A203" s="318">
        <f>'[1]175 since Nov 2015'!A282</f>
        <v>42738</v>
      </c>
      <c r="B203" s="286">
        <v>10391.382507</v>
      </c>
      <c r="C203" s="287">
        <f t="shared" si="16"/>
        <v>0.26</v>
      </c>
      <c r="D203" s="297">
        <v>84.628699999999995</v>
      </c>
      <c r="E203" s="289">
        <f t="shared" si="17"/>
        <v>0.26</v>
      </c>
      <c r="F203" s="290">
        <f t="shared" si="15"/>
        <v>0</v>
      </c>
      <c r="G203" s="291">
        <f>+STDEV($F$9:F203)</f>
        <v>6.2004578890035881E-3</v>
      </c>
      <c r="H203" s="290">
        <f t="shared" si="18"/>
        <v>9.8037847326054181E-2</v>
      </c>
      <c r="I203" s="286">
        <v>8411.2000000000007</v>
      </c>
      <c r="J203" s="290">
        <f t="shared" si="19"/>
        <v>0.26164436630212151</v>
      </c>
    </row>
    <row r="204" spans="1:13" ht="15" customHeight="1" x14ac:dyDescent="0.3">
      <c r="A204" s="318">
        <f>'[1]175 since Nov 2015'!A283</f>
        <v>42739</v>
      </c>
      <c r="B204" s="286">
        <v>10387.305619000001</v>
      </c>
      <c r="C204" s="287">
        <f t="shared" si="16"/>
        <v>-0.04</v>
      </c>
      <c r="D204" s="297">
        <v>84.593400000000003</v>
      </c>
      <c r="E204" s="289">
        <f t="shared" si="17"/>
        <v>-0.04</v>
      </c>
      <c r="F204" s="290">
        <f t="shared" si="15"/>
        <v>0</v>
      </c>
      <c r="G204" s="291">
        <f>+STDEV($F$9:F204)</f>
        <v>6.1846267094564211E-3</v>
      </c>
      <c r="H204" s="290">
        <f t="shared" si="18"/>
        <v>9.7787534398973572E-2</v>
      </c>
      <c r="I204" s="286">
        <v>8407.9</v>
      </c>
      <c r="J204" s="290">
        <f t="shared" si="19"/>
        <v>-3.9233403081618448E-2</v>
      </c>
    </row>
    <row r="205" spans="1:13" ht="15" customHeight="1" x14ac:dyDescent="0.3">
      <c r="A205" s="318">
        <f>'[1]175 since Nov 2015'!A284</f>
        <v>42740</v>
      </c>
      <c r="B205" s="286">
        <v>10503.126305</v>
      </c>
      <c r="C205" s="287">
        <f t="shared" si="16"/>
        <v>1.1200000000000001</v>
      </c>
      <c r="D205" s="297">
        <v>85.533699999999996</v>
      </c>
      <c r="E205" s="289">
        <f t="shared" si="17"/>
        <v>1.1100000000000001</v>
      </c>
      <c r="F205" s="290">
        <f t="shared" si="15"/>
        <v>-1.0000000000000009E-2</v>
      </c>
      <c r="G205" s="291">
        <f>+STDEV($F$9:F205)</f>
        <v>6.2061681705069208E-3</v>
      </c>
      <c r="H205" s="290">
        <f t="shared" si="18"/>
        <v>9.8128134804210482E-2</v>
      </c>
      <c r="I205" s="286">
        <v>8501.65</v>
      </c>
      <c r="J205" s="290">
        <f t="shared" si="19"/>
        <v>1.1150227761985754</v>
      </c>
    </row>
    <row r="206" spans="1:13" ht="15" customHeight="1" x14ac:dyDescent="0.3">
      <c r="A206" s="318">
        <f>'[1]175 since Nov 2015'!A285</f>
        <v>42741</v>
      </c>
      <c r="B206" s="286">
        <v>10467.360876999999</v>
      </c>
      <c r="C206" s="287">
        <f t="shared" si="16"/>
        <v>-0.34</v>
      </c>
      <c r="D206" s="297">
        <v>85.241500000000002</v>
      </c>
      <c r="E206" s="289">
        <f t="shared" si="17"/>
        <v>-0.34</v>
      </c>
      <c r="F206" s="290">
        <f t="shared" si="15"/>
        <v>0</v>
      </c>
      <c r="G206" s="291">
        <f>+STDEV($F$9:F206)</f>
        <v>6.1905015457795641E-3</v>
      </c>
      <c r="H206" s="290">
        <f t="shared" si="18"/>
        <v>9.7880423717282672E-2</v>
      </c>
      <c r="I206" s="286">
        <v>8472.7000000000007</v>
      </c>
      <c r="J206" s="290">
        <f t="shared" si="19"/>
        <v>-0.34052213393869324</v>
      </c>
    </row>
    <row r="207" spans="1:13" ht="15" customHeight="1" x14ac:dyDescent="0.3">
      <c r="A207" s="318">
        <f>'[1]175 since Nov 2015'!A286</f>
        <v>42744</v>
      </c>
      <c r="B207" s="286">
        <v>10460.047187</v>
      </c>
      <c r="C207" s="287">
        <f t="shared" si="16"/>
        <v>-7.0000000000000007E-2</v>
      </c>
      <c r="D207" s="297">
        <v>85.180199999999999</v>
      </c>
      <c r="E207" s="289">
        <f t="shared" si="17"/>
        <v>-7.0000000000000007E-2</v>
      </c>
      <c r="F207" s="290">
        <f t="shared" si="15"/>
        <v>0</v>
      </c>
      <c r="G207" s="291">
        <f>+STDEV($F$9:F207)</f>
        <v>6.1749529682577223E-3</v>
      </c>
      <c r="H207" s="290">
        <f t="shared" si="18"/>
        <v>9.763457912055909E-2</v>
      </c>
      <c r="I207" s="286">
        <v>8466.7999999999993</v>
      </c>
      <c r="J207" s="290">
        <f t="shared" si="19"/>
        <v>-6.9635417281403267E-2</v>
      </c>
    </row>
    <row r="208" spans="1:13" ht="15" customHeight="1" x14ac:dyDescent="0.3">
      <c r="A208" s="318">
        <f>'[1]175 since Nov 2015'!A287</f>
        <v>42745</v>
      </c>
      <c r="B208" s="286">
        <v>10533.418819</v>
      </c>
      <c r="C208" s="287">
        <f t="shared" si="16"/>
        <v>0.7</v>
      </c>
      <c r="D208" s="297">
        <v>85.772900000000007</v>
      </c>
      <c r="E208" s="289">
        <f t="shared" si="17"/>
        <v>0.7</v>
      </c>
      <c r="F208" s="290">
        <f t="shared" si="15"/>
        <v>0</v>
      </c>
      <c r="G208" s="291">
        <f>+STDEV($F$9:F208)</f>
        <v>6.1595209629046839E-3</v>
      </c>
      <c r="H208" s="290">
        <f t="shared" si="18"/>
        <v>9.7390577691661526E-2</v>
      </c>
      <c r="I208" s="286">
        <v>8526.2000000000007</v>
      </c>
      <c r="J208" s="290">
        <f t="shared" si="19"/>
        <v>0.70156375490151479</v>
      </c>
    </row>
    <row r="209" spans="1:10" ht="15" customHeight="1" x14ac:dyDescent="0.3">
      <c r="A209" s="318">
        <f>'[1]175 since Nov 2015'!A288</f>
        <v>42746</v>
      </c>
      <c r="B209" s="286">
        <v>10653.205205</v>
      </c>
      <c r="C209" s="287">
        <f t="shared" si="16"/>
        <v>1.1399999999999999</v>
      </c>
      <c r="D209" s="297">
        <v>86.747699999999995</v>
      </c>
      <c r="E209" s="289">
        <f t="shared" si="17"/>
        <v>1.1399999999999999</v>
      </c>
      <c r="F209" s="290">
        <f t="shared" si="15"/>
        <v>0</v>
      </c>
      <c r="G209" s="291">
        <f>+STDEV($F$9:F209)</f>
        <v>6.1442040803585344E-3</v>
      </c>
      <c r="H209" s="290">
        <f t="shared" si="18"/>
        <v>9.7148396514165972E-2</v>
      </c>
      <c r="I209" s="286">
        <v>8623.15</v>
      </c>
      <c r="J209" s="290">
        <f t="shared" si="19"/>
        <v>1.1370833431071157</v>
      </c>
    </row>
    <row r="210" spans="1:10" ht="15" customHeight="1" x14ac:dyDescent="0.3">
      <c r="A210" s="318">
        <f>'[1]175 since Nov 2015'!A289</f>
        <v>42747</v>
      </c>
      <c r="B210" s="286">
        <v>10687.61167</v>
      </c>
      <c r="C210" s="287">
        <f t="shared" si="16"/>
        <v>0.32</v>
      </c>
      <c r="D210" s="297">
        <v>87.0291</v>
      </c>
      <c r="E210" s="289">
        <f t="shared" si="17"/>
        <v>0.32</v>
      </c>
      <c r="F210" s="290">
        <f t="shared" si="15"/>
        <v>0</v>
      </c>
      <c r="G210" s="291">
        <f>+STDEV($F$9:F210)</f>
        <v>6.1290008963604137E-3</v>
      </c>
      <c r="H210" s="290">
        <f t="shared" si="18"/>
        <v>9.6908013068562546E-2</v>
      </c>
      <c r="I210" s="286">
        <v>8651</v>
      </c>
      <c r="J210" s="290">
        <f t="shared" si="19"/>
        <v>0.32296782498275417</v>
      </c>
    </row>
    <row r="211" spans="1:10" ht="15" customHeight="1" x14ac:dyDescent="0.3">
      <c r="A211" s="318">
        <f>'[1]175 since Nov 2015'!A290</f>
        <v>42748</v>
      </c>
      <c r="B211" s="286">
        <v>10682.299360999999</v>
      </c>
      <c r="C211" s="287">
        <f t="shared" si="16"/>
        <v>-0.05</v>
      </c>
      <c r="D211" s="297">
        <v>86.984300000000005</v>
      </c>
      <c r="E211" s="289">
        <f t="shared" si="17"/>
        <v>-0.05</v>
      </c>
      <c r="F211" s="290">
        <f t="shared" si="15"/>
        <v>0</v>
      </c>
      <c r="G211" s="291">
        <f>+STDEV($F$9:F211)</f>
        <v>6.1139100111982691E-3</v>
      </c>
      <c r="H211" s="290">
        <f t="shared" si="18"/>
        <v>9.6669405223460458E-2</v>
      </c>
      <c r="I211" s="286">
        <v>8646.7000000000007</v>
      </c>
      <c r="J211" s="290">
        <f t="shared" si="19"/>
        <v>-4.970523638884837E-2</v>
      </c>
    </row>
    <row r="212" spans="1:10" ht="15" customHeight="1" x14ac:dyDescent="0.3">
      <c r="A212" s="318">
        <f>'[1]175 since Nov 2015'!A291</f>
        <v>42751</v>
      </c>
      <c r="B212" s="286">
        <v>10706.698919</v>
      </c>
      <c r="C212" s="287">
        <f t="shared" si="16"/>
        <v>0.23</v>
      </c>
      <c r="D212" s="297">
        <v>87.180199999999999</v>
      </c>
      <c r="E212" s="289">
        <f t="shared" si="17"/>
        <v>0.23</v>
      </c>
      <c r="F212" s="290">
        <f t="shared" si="15"/>
        <v>0</v>
      </c>
      <c r="G212" s="291">
        <f>+STDEV($F$9:F212)</f>
        <v>6.0989300491655933E-3</v>
      </c>
      <c r="H212" s="290">
        <f t="shared" si="18"/>
        <v>9.6432551227029956E-2</v>
      </c>
      <c r="I212" s="286">
        <v>8666.4500000000007</v>
      </c>
      <c r="J212" s="290">
        <f t="shared" si="19"/>
        <v>0.22841083881712096</v>
      </c>
    </row>
    <row r="213" spans="1:10" ht="15" customHeight="1" x14ac:dyDescent="0.3">
      <c r="A213" s="318">
        <f>'[1]175 since Nov 2015'!A292</f>
        <v>42752</v>
      </c>
      <c r="B213" s="286">
        <v>10690.206053</v>
      </c>
      <c r="C213" s="287">
        <f t="shared" si="16"/>
        <v>-0.15</v>
      </c>
      <c r="D213" s="297">
        <v>87.046000000000006</v>
      </c>
      <c r="E213" s="289">
        <f t="shared" si="17"/>
        <v>-0.15</v>
      </c>
      <c r="F213" s="290">
        <f t="shared" si="15"/>
        <v>0</v>
      </c>
      <c r="G213" s="291">
        <f>+STDEV($F$9:F213)</f>
        <v>6.084059658034679E-3</v>
      </c>
      <c r="H213" s="290">
        <f t="shared" si="18"/>
        <v>9.6197429698673675E-2</v>
      </c>
      <c r="I213" s="286">
        <v>8653.1</v>
      </c>
      <c r="J213" s="290">
        <f t="shared" si="19"/>
        <v>-0.15404231259628062</v>
      </c>
    </row>
    <row r="214" spans="1:10" ht="15" customHeight="1" x14ac:dyDescent="0.3">
      <c r="A214" s="318">
        <f>'[1]175 since Nov 2015'!A293</f>
        <v>42753</v>
      </c>
      <c r="B214" s="286">
        <v>10721.326299</v>
      </c>
      <c r="C214" s="287">
        <f t="shared" si="16"/>
        <v>0.28999999999999998</v>
      </c>
      <c r="D214" s="297">
        <v>87.297600000000003</v>
      </c>
      <c r="E214" s="289">
        <f t="shared" si="17"/>
        <v>0.28999999999999998</v>
      </c>
      <c r="F214" s="290">
        <f t="shared" si="15"/>
        <v>0</v>
      </c>
      <c r="G214" s="291">
        <f>+STDEV($F$9:F214)</f>
        <v>6.0692975085439305E-3</v>
      </c>
      <c r="H214" s="290">
        <f t="shared" si="18"/>
        <v>9.5964019620920368E-2</v>
      </c>
      <c r="I214" s="286">
        <v>8678.2999999999993</v>
      </c>
      <c r="J214" s="290">
        <f t="shared" si="19"/>
        <v>0.29122511007614504</v>
      </c>
    </row>
    <row r="215" spans="1:10" ht="15" customHeight="1" x14ac:dyDescent="0.3">
      <c r="A215" s="318">
        <f>'[1]175 since Nov 2015'!A294</f>
        <v>42754</v>
      </c>
      <c r="B215" s="286">
        <v>10746.739149000001</v>
      </c>
      <c r="C215" s="287">
        <f t="shared" si="16"/>
        <v>0.24</v>
      </c>
      <c r="D215" s="297">
        <v>87.5017</v>
      </c>
      <c r="E215" s="289">
        <f t="shared" si="17"/>
        <v>0.23</v>
      </c>
      <c r="F215" s="290">
        <f t="shared" si="15"/>
        <v>-9.9999999999999811E-3</v>
      </c>
      <c r="G215" s="291">
        <f>+STDEV($F$9:F215)</f>
        <v>6.0905568693857791E-3</v>
      </c>
      <c r="H215" s="290">
        <f t="shared" si="18"/>
        <v>9.6300159630218554E-2</v>
      </c>
      <c r="I215" s="286">
        <v>8697.9500000000007</v>
      </c>
      <c r="J215" s="290">
        <f t="shared" si="19"/>
        <v>0.22642683474875788</v>
      </c>
    </row>
    <row r="216" spans="1:10" ht="15" customHeight="1" x14ac:dyDescent="0.3">
      <c r="A216" s="318">
        <f>'[1]175 since Nov 2015'!A295</f>
        <v>42755</v>
      </c>
      <c r="B216" s="286">
        <v>10629.299993000001</v>
      </c>
      <c r="C216" s="287">
        <f t="shared" si="16"/>
        <v>-1.0900000000000001</v>
      </c>
      <c r="D216" s="297">
        <v>86.546499999999995</v>
      </c>
      <c r="E216" s="289">
        <f t="shared" si="17"/>
        <v>-1.0900000000000001</v>
      </c>
      <c r="F216" s="290">
        <f t="shared" si="15"/>
        <v>0</v>
      </c>
      <c r="G216" s="291">
        <f>+STDEV($F$9:F216)</f>
        <v>6.0759392916432163E-3</v>
      </c>
      <c r="H216" s="290">
        <f t="shared" si="18"/>
        <v>9.6069035432513147E-2</v>
      </c>
      <c r="I216" s="286">
        <v>8602.9</v>
      </c>
      <c r="J216" s="290">
        <f t="shared" si="19"/>
        <v>-1.0927862312384078</v>
      </c>
    </row>
    <row r="217" spans="1:10" ht="15" customHeight="1" x14ac:dyDescent="0.3">
      <c r="A217" s="318">
        <f>'[1]175 since Nov 2015'!A296</f>
        <v>42758</v>
      </c>
      <c r="B217" s="286">
        <v>10690.478505999999</v>
      </c>
      <c r="C217" s="287">
        <f t="shared" si="16"/>
        <v>0.57999999999999996</v>
      </c>
      <c r="D217" s="297">
        <v>87.043599999999998</v>
      </c>
      <c r="E217" s="289">
        <f t="shared" si="17"/>
        <v>0.56999999999999995</v>
      </c>
      <c r="F217" s="290">
        <f t="shared" si="15"/>
        <v>-1.0000000000000009E-2</v>
      </c>
      <c r="G217" s="291">
        <f>+STDEV($F$9:F217)</f>
        <v>6.0966181035333996E-3</v>
      </c>
      <c r="H217" s="290">
        <f t="shared" si="18"/>
        <v>9.63959961569089E-2</v>
      </c>
      <c r="I217" s="286">
        <v>8651.6</v>
      </c>
      <c r="J217" s="290">
        <f t="shared" si="19"/>
        <v>0.56608817956736368</v>
      </c>
    </row>
    <row r="218" spans="1:10" ht="15" customHeight="1" x14ac:dyDescent="0.3">
      <c r="A218" s="318">
        <f>'[1]175 since Nov 2015'!A297</f>
        <v>42759</v>
      </c>
      <c r="B218" s="286">
        <v>10799.04415</v>
      </c>
      <c r="C218" s="287">
        <f t="shared" si="16"/>
        <v>1.02</v>
      </c>
      <c r="D218" s="297">
        <v>87.9238</v>
      </c>
      <c r="E218" s="289">
        <f t="shared" si="17"/>
        <v>1.01</v>
      </c>
      <c r="F218" s="290">
        <f t="shared" si="15"/>
        <v>-1.0000000000000009E-2</v>
      </c>
      <c r="G218" s="291">
        <f>+STDEV($F$9:F218)</f>
        <v>6.11669759913408E-3</v>
      </c>
      <c r="H218" s="290">
        <f t="shared" si="18"/>
        <v>9.6713480858736309E-2</v>
      </c>
      <c r="I218" s="286">
        <v>8739.4500000000007</v>
      </c>
      <c r="J218" s="290">
        <f t="shared" si="19"/>
        <v>1.0154191132276151</v>
      </c>
    </row>
    <row r="219" spans="1:10" ht="15" customHeight="1" x14ac:dyDescent="0.3">
      <c r="A219" s="318">
        <f>'[1]175 since Nov 2015'!A298</f>
        <v>42760</v>
      </c>
      <c r="B219" s="286">
        <v>10957.839631000001</v>
      </c>
      <c r="C219" s="287">
        <f t="shared" si="16"/>
        <v>1.47</v>
      </c>
      <c r="D219" s="297">
        <v>89.213800000000006</v>
      </c>
      <c r="E219" s="289">
        <f t="shared" si="17"/>
        <v>1.47</v>
      </c>
      <c r="F219" s="290">
        <f t="shared" si="15"/>
        <v>0</v>
      </c>
      <c r="G219" s="291">
        <f>+STDEV($F$9:F219)</f>
        <v>6.1022654705211654E-3</v>
      </c>
      <c r="H219" s="290">
        <f t="shared" si="18"/>
        <v>9.6485288869229829E-2</v>
      </c>
      <c r="I219" s="286">
        <v>8867.9500000000007</v>
      </c>
      <c r="J219" s="290">
        <f t="shared" si="19"/>
        <v>1.470344243630892</v>
      </c>
    </row>
    <row r="220" spans="1:10" ht="15" customHeight="1" x14ac:dyDescent="0.3">
      <c r="A220" s="318">
        <f>'[1]175 since Nov 2015'!A299</f>
        <v>42762</v>
      </c>
      <c r="B220" s="286">
        <v>11008.440167000001</v>
      </c>
      <c r="C220" s="287">
        <f t="shared" si="16"/>
        <v>0.46</v>
      </c>
      <c r="D220" s="297">
        <v>89.625900000000001</v>
      </c>
      <c r="E220" s="289">
        <f t="shared" si="17"/>
        <v>0.46</v>
      </c>
      <c r="F220" s="290">
        <f t="shared" si="15"/>
        <v>0</v>
      </c>
      <c r="G220" s="291">
        <f>+STDEV($F$9:F220)</f>
        <v>6.0879350108272723E-3</v>
      </c>
      <c r="H220" s="290">
        <f t="shared" si="18"/>
        <v>9.6258704406480114E-2</v>
      </c>
      <c r="I220" s="286">
        <v>8908.9</v>
      </c>
      <c r="J220" s="290">
        <f t="shared" si="19"/>
        <v>0.46177526936889474</v>
      </c>
    </row>
    <row r="221" spans="1:10" ht="15" customHeight="1" x14ac:dyDescent="0.3">
      <c r="A221" s="318">
        <f>'[1]175 since Nov 2015'!A300</f>
        <v>42765</v>
      </c>
      <c r="B221" s="286">
        <v>11009.774686999999</v>
      </c>
      <c r="C221" s="287">
        <f t="shared" si="16"/>
        <v>0.01</v>
      </c>
      <c r="D221" s="297">
        <v>89.624499999999998</v>
      </c>
      <c r="E221" s="289">
        <f t="shared" si="17"/>
        <v>0</v>
      </c>
      <c r="F221" s="290">
        <f t="shared" si="15"/>
        <v>-0.01</v>
      </c>
      <c r="G221" s="291">
        <f>+STDEV($F$9:F221)</f>
        <v>6.1075198084531391E-3</v>
      </c>
      <c r="H221" s="290">
        <f t="shared" si="18"/>
        <v>9.6568367246536099E-2</v>
      </c>
      <c r="I221" s="286">
        <v>8910</v>
      </c>
      <c r="J221" s="290">
        <f t="shared" si="19"/>
        <v>1.2347203358443398E-2</v>
      </c>
    </row>
    <row r="222" spans="1:10" ht="15" customHeight="1" x14ac:dyDescent="0.3">
      <c r="A222" s="318">
        <f>'[1]175 since Nov 2015'!A301</f>
        <v>42766</v>
      </c>
      <c r="B222" s="286">
        <v>10904.896733</v>
      </c>
      <c r="C222" s="287">
        <f t="shared" si="16"/>
        <v>-0.95</v>
      </c>
      <c r="D222" s="297">
        <v>88.769400000000005</v>
      </c>
      <c r="E222" s="289">
        <f t="shared" si="17"/>
        <v>-0.95</v>
      </c>
      <c r="F222" s="290">
        <f t="shared" si="15"/>
        <v>0</v>
      </c>
      <c r="G222" s="291">
        <f>+STDEV($F$9:F222)</f>
        <v>6.0933316953876143E-3</v>
      </c>
      <c r="H222" s="290">
        <f t="shared" si="18"/>
        <v>9.6344033481600838E-2</v>
      </c>
      <c r="I222" s="286">
        <v>8825</v>
      </c>
      <c r="J222" s="290">
        <f t="shared" si="19"/>
        <v>-0.95398428731762064</v>
      </c>
    </row>
    <row r="223" spans="1:10" ht="15" customHeight="1" x14ac:dyDescent="0.3">
      <c r="A223" s="318">
        <f>'[1]175 since Nov 2015'!A302</f>
        <v>42767</v>
      </c>
      <c r="B223" s="286">
        <v>11107.843612000001</v>
      </c>
      <c r="C223" s="287">
        <f t="shared" si="16"/>
        <v>1.86</v>
      </c>
      <c r="D223" s="297">
        <v>90.420199999999994</v>
      </c>
      <c r="E223" s="289">
        <f t="shared" si="17"/>
        <v>1.86</v>
      </c>
      <c r="F223" s="290">
        <f t="shared" si="15"/>
        <v>0</v>
      </c>
      <c r="G223" s="291">
        <f>+STDEV($F$9:F223)</f>
        <v>6.079241993952769E-3</v>
      </c>
      <c r="H223" s="290">
        <f t="shared" si="18"/>
        <v>9.6121255741171571E-2</v>
      </c>
      <c r="I223" s="286">
        <v>8988.4500000000007</v>
      </c>
      <c r="J223" s="290">
        <f t="shared" si="19"/>
        <v>1.8521246458923595</v>
      </c>
    </row>
    <row r="224" spans="1:10" ht="15" customHeight="1" x14ac:dyDescent="0.3">
      <c r="A224" s="318">
        <f>'[1]175 since Nov 2015'!A303</f>
        <v>42768</v>
      </c>
      <c r="B224" s="286">
        <v>11140.899273999999</v>
      </c>
      <c r="C224" s="287">
        <f t="shared" si="16"/>
        <v>0.3</v>
      </c>
      <c r="D224" s="297">
        <v>90.689700000000002</v>
      </c>
      <c r="E224" s="289">
        <f t="shared" si="17"/>
        <v>0.3</v>
      </c>
      <c r="F224" s="290">
        <f t="shared" si="15"/>
        <v>0</v>
      </c>
      <c r="G224" s="291">
        <f>+STDEV($F$9:F224)</f>
        <v>6.0652495718352484E-3</v>
      </c>
      <c r="H224" s="290">
        <f t="shared" si="18"/>
        <v>9.590001612180217E-2</v>
      </c>
      <c r="I224" s="286">
        <v>9013.9</v>
      </c>
      <c r="J224" s="290">
        <f t="shared" si="19"/>
        <v>0.28314114224364501</v>
      </c>
    </row>
    <row r="225" spans="1:13" ht="15" customHeight="1" x14ac:dyDescent="0.3">
      <c r="A225" s="318">
        <f>'[1]175 since Nov 2015'!A304</f>
        <v>42769</v>
      </c>
      <c r="B225" s="286">
        <v>11150.070142</v>
      </c>
      <c r="C225" s="287">
        <f t="shared" si="16"/>
        <v>0.08</v>
      </c>
      <c r="D225" s="297">
        <v>90.759799999999998</v>
      </c>
      <c r="E225" s="289">
        <f t="shared" si="17"/>
        <v>0.08</v>
      </c>
      <c r="F225" s="290">
        <f t="shared" si="15"/>
        <v>0</v>
      </c>
      <c r="G225" s="291">
        <f>+STDEV($F$9:F225)</f>
        <v>6.0513533148757338E-3</v>
      </c>
      <c r="H225" s="290">
        <f t="shared" si="18"/>
        <v>9.5680297007087009E-2</v>
      </c>
      <c r="I225" s="286">
        <v>9021.35</v>
      </c>
      <c r="J225" s="290">
        <f t="shared" si="19"/>
        <v>8.2650129244841053E-2</v>
      </c>
    </row>
    <row r="226" spans="1:13" ht="15" customHeight="1" x14ac:dyDescent="0.3">
      <c r="A226" s="318">
        <f>'[1]175 since Nov 2015'!A305</f>
        <v>42772</v>
      </c>
      <c r="B226" s="286">
        <v>11234.761159</v>
      </c>
      <c r="C226" s="287">
        <f t="shared" si="16"/>
        <v>0.76</v>
      </c>
      <c r="D226" s="297">
        <v>91.447900000000004</v>
      </c>
      <c r="E226" s="289">
        <f t="shared" si="17"/>
        <v>0.76</v>
      </c>
      <c r="F226" s="290">
        <f t="shared" si="15"/>
        <v>0</v>
      </c>
      <c r="G226" s="291">
        <f>+STDEV($F$9:F226)</f>
        <v>6.0375521266964813E-3</v>
      </c>
      <c r="H226" s="290">
        <f t="shared" si="18"/>
        <v>9.5462081061771856E-2</v>
      </c>
      <c r="I226" s="286">
        <v>9089.65</v>
      </c>
      <c r="J226" s="290">
        <f t="shared" si="19"/>
        <v>0.75709289629600085</v>
      </c>
    </row>
    <row r="227" spans="1:13" ht="15" customHeight="1" x14ac:dyDescent="0.3">
      <c r="A227" s="318">
        <f>'[1]175 since Nov 2015'!A306</f>
        <v>42773</v>
      </c>
      <c r="B227" s="286">
        <v>11195.866558</v>
      </c>
      <c r="C227" s="287">
        <f t="shared" si="16"/>
        <v>-0.35</v>
      </c>
      <c r="D227" s="297">
        <v>91.132000000000005</v>
      </c>
      <c r="E227" s="289">
        <f t="shared" si="17"/>
        <v>-0.35</v>
      </c>
      <c r="F227" s="290">
        <f t="shared" si="15"/>
        <v>0</v>
      </c>
      <c r="G227" s="291">
        <f>+STDEV($F$9:F227)</f>
        <v>6.0238449283381446E-3</v>
      </c>
      <c r="H227" s="290">
        <f t="shared" si="18"/>
        <v>9.5245351226011535E-2</v>
      </c>
      <c r="I227" s="286">
        <v>9056.75</v>
      </c>
      <c r="J227" s="290">
        <f t="shared" si="19"/>
        <v>-0.36195013009301391</v>
      </c>
    </row>
    <row r="228" spans="1:13" ht="15" customHeight="1" x14ac:dyDescent="0.3">
      <c r="A228" s="318">
        <f>'[1]175 since Nov 2015'!A307</f>
        <v>42774</v>
      </c>
      <c r="B228" s="286">
        <v>11206.052766000001</v>
      </c>
      <c r="C228" s="287">
        <f t="shared" si="16"/>
        <v>0.09</v>
      </c>
      <c r="D228" s="297">
        <v>91.212599999999995</v>
      </c>
      <c r="E228" s="289">
        <f t="shared" si="17"/>
        <v>0.09</v>
      </c>
      <c r="F228" s="290">
        <f t="shared" si="15"/>
        <v>0</v>
      </c>
      <c r="G228" s="291">
        <f>+STDEV($F$9:F228)</f>
        <v>6.0102306579056233E-3</v>
      </c>
      <c r="H228" s="290">
        <f t="shared" si="18"/>
        <v>9.5030090709770268E-2</v>
      </c>
      <c r="I228" s="286">
        <v>9065</v>
      </c>
      <c r="J228" s="290">
        <f t="shared" si="19"/>
        <v>9.1092279239241444E-2</v>
      </c>
      <c r="M228" s="22"/>
    </row>
    <row r="229" spans="1:13" ht="15" customHeight="1" x14ac:dyDescent="0.3">
      <c r="A229" s="318">
        <f>'[1]175 since Nov 2015'!A308</f>
        <v>42775</v>
      </c>
      <c r="B229" s="286">
        <v>11221.902329</v>
      </c>
      <c r="C229" s="287">
        <f t="shared" si="16"/>
        <v>0.14000000000000001</v>
      </c>
      <c r="D229" s="297">
        <v>91.339100000000002</v>
      </c>
      <c r="E229" s="289">
        <f t="shared" si="17"/>
        <v>0.14000000000000001</v>
      </c>
      <c r="F229" s="290">
        <f t="shared" si="15"/>
        <v>0</v>
      </c>
      <c r="G229" s="291">
        <f>+STDEV($F$9:F229)</f>
        <v>5.9967082702226792E-3</v>
      </c>
      <c r="H229" s="290">
        <f t="shared" si="18"/>
        <v>9.4816282987360709E-2</v>
      </c>
      <c r="I229" s="286">
        <v>9073.5499999999993</v>
      </c>
      <c r="J229" s="290">
        <f t="shared" si="19"/>
        <v>9.4318808604514859E-2</v>
      </c>
      <c r="M229" s="22"/>
    </row>
    <row r="230" spans="1:13" ht="15" customHeight="1" x14ac:dyDescent="0.3">
      <c r="A230" s="318">
        <f>'[1]175 since Nov 2015'!A309</f>
        <v>42776</v>
      </c>
      <c r="B230" s="286">
        <v>11233.656908999999</v>
      </c>
      <c r="C230" s="287">
        <f t="shared" si="16"/>
        <v>0.1</v>
      </c>
      <c r="D230" s="297">
        <v>91.432699999999997</v>
      </c>
      <c r="E230" s="289">
        <f t="shared" si="17"/>
        <v>0.1</v>
      </c>
      <c r="F230" s="290">
        <f t="shared" si="15"/>
        <v>0</v>
      </c>
      <c r="G230" s="291">
        <f>+STDEV($F$9:F230)</f>
        <v>5.9832767364950447E-3</v>
      </c>
      <c r="H230" s="290">
        <f t="shared" si="18"/>
        <v>9.4603911792117232E-2</v>
      </c>
      <c r="I230" s="286">
        <v>9082.9500000000007</v>
      </c>
      <c r="J230" s="290">
        <f t="shared" si="19"/>
        <v>0.10359782003737739</v>
      </c>
    </row>
    <row r="231" spans="1:13" ht="15" customHeight="1" x14ac:dyDescent="0.3">
      <c r="A231" s="318">
        <f>'[1]175 since Nov 2015'!A310</f>
        <v>42779</v>
      </c>
      <c r="B231" s="286">
        <v>11246.578541000001</v>
      </c>
      <c r="C231" s="287">
        <f t="shared" si="16"/>
        <v>0.12</v>
      </c>
      <c r="D231" s="297">
        <v>91.537300000000002</v>
      </c>
      <c r="E231" s="289">
        <f t="shared" si="17"/>
        <v>0.11</v>
      </c>
      <c r="F231" s="290">
        <f t="shared" si="15"/>
        <v>-9.999999999999995E-3</v>
      </c>
      <c r="G231" s="291">
        <f>+STDEV($F$9:F231)</f>
        <v>6.0026657512876856E-3</v>
      </c>
      <c r="H231" s="290">
        <f t="shared" si="18"/>
        <v>9.4910479033774447E-2</v>
      </c>
      <c r="I231" s="286">
        <v>9093</v>
      </c>
      <c r="J231" s="290">
        <f t="shared" si="19"/>
        <v>0.11064687133584651</v>
      </c>
    </row>
    <row r="232" spans="1:13" ht="15" customHeight="1" x14ac:dyDescent="0.3">
      <c r="A232" s="318">
        <f>'[1]175 since Nov 2015'!A311</f>
        <v>42780</v>
      </c>
      <c r="B232" s="286">
        <v>11215.136425999999</v>
      </c>
      <c r="C232" s="287">
        <f t="shared" si="16"/>
        <v>-0.28000000000000003</v>
      </c>
      <c r="D232" s="297">
        <v>91.284899999999993</v>
      </c>
      <c r="E232" s="289">
        <f t="shared" si="17"/>
        <v>-0.28000000000000003</v>
      </c>
      <c r="F232" s="290">
        <f t="shared" si="15"/>
        <v>0</v>
      </c>
      <c r="G232" s="291">
        <f>+STDEV($F$9:F232)</f>
        <v>5.9893603615109332E-3</v>
      </c>
      <c r="H232" s="290">
        <f t="shared" si="18"/>
        <v>9.4700102349520157E-2</v>
      </c>
      <c r="I232" s="286">
        <v>9067.4</v>
      </c>
      <c r="J232" s="290">
        <f t="shared" si="19"/>
        <v>-0.28153524689321857</v>
      </c>
    </row>
    <row r="233" spans="1:13" ht="15" customHeight="1" x14ac:dyDescent="0.3">
      <c r="A233" s="318">
        <f>'[1]175 since Nov 2015'!A312</f>
        <v>42781</v>
      </c>
      <c r="B233" s="286">
        <v>11121.534551999999</v>
      </c>
      <c r="C233" s="287">
        <f t="shared" si="16"/>
        <v>-0.83</v>
      </c>
      <c r="D233" s="297">
        <v>90.528199999999998</v>
      </c>
      <c r="E233" s="289">
        <f t="shared" si="17"/>
        <v>-0.83</v>
      </c>
      <c r="F233" s="290">
        <f t="shared" si="15"/>
        <v>0</v>
      </c>
      <c r="G233" s="291">
        <f>+STDEV($F$9:F233)</f>
        <v>5.9761430466719629E-3</v>
      </c>
      <c r="H233" s="290">
        <f t="shared" si="18"/>
        <v>9.4491118252306716E-2</v>
      </c>
      <c r="I233" s="286">
        <v>8990.2000000000007</v>
      </c>
      <c r="J233" s="290">
        <f t="shared" si="19"/>
        <v>-0.85140172486047727</v>
      </c>
    </row>
    <row r="234" spans="1:13" ht="15" customHeight="1" x14ac:dyDescent="0.3">
      <c r="A234" s="318">
        <f>'[1]175 since Nov 2015'!A313</f>
        <v>42782</v>
      </c>
      <c r="B234" s="286">
        <v>11211.385958000001</v>
      </c>
      <c r="C234" s="287">
        <f t="shared" si="16"/>
        <v>0.81</v>
      </c>
      <c r="D234" s="297">
        <v>91.250799999999998</v>
      </c>
      <c r="E234" s="289">
        <f t="shared" si="17"/>
        <v>0.8</v>
      </c>
      <c r="F234" s="290">
        <f t="shared" si="15"/>
        <v>-1.0000000000000009E-2</v>
      </c>
      <c r="G234" s="291">
        <f>+STDEV($F$9:F234)</f>
        <v>5.9950815632360205E-3</v>
      </c>
      <c r="H234" s="290">
        <f t="shared" si="18"/>
        <v>9.4790562491542968E-2</v>
      </c>
      <c r="I234" s="286">
        <v>9062.1</v>
      </c>
      <c r="J234" s="290">
        <f t="shared" si="19"/>
        <v>0.79975973838178949</v>
      </c>
    </row>
    <row r="235" spans="1:13" ht="15" customHeight="1" x14ac:dyDescent="0.3">
      <c r="A235" s="318">
        <f>'[1]175 since Nov 2015'!A314</f>
        <v>42783</v>
      </c>
      <c r="B235" s="286">
        <v>11270.906288</v>
      </c>
      <c r="C235" s="287">
        <f t="shared" si="16"/>
        <v>0.53</v>
      </c>
      <c r="D235" s="297">
        <v>91.730999999999995</v>
      </c>
      <c r="E235" s="289">
        <f t="shared" si="17"/>
        <v>0.53</v>
      </c>
      <c r="F235" s="290">
        <f t="shared" si="15"/>
        <v>0</v>
      </c>
      <c r="G235" s="291">
        <f>+STDEV($F$9:F235)</f>
        <v>5.9819879600345096E-3</v>
      </c>
      <c r="H235" s="290">
        <f t="shared" si="18"/>
        <v>9.4583534447066728E-2</v>
      </c>
      <c r="I235" s="286">
        <v>9110.2000000000007</v>
      </c>
      <c r="J235" s="290">
        <f t="shared" si="19"/>
        <v>0.53078204831110187</v>
      </c>
    </row>
    <row r="236" spans="1:13" ht="15" customHeight="1" x14ac:dyDescent="0.3">
      <c r="A236" s="318">
        <f>'[1]175 since Nov 2015'!A315</f>
        <v>42786</v>
      </c>
      <c r="B236" s="286">
        <v>11344.122109</v>
      </c>
      <c r="C236" s="287">
        <f t="shared" si="16"/>
        <v>0.65</v>
      </c>
      <c r="D236" s="297">
        <v>92.3249</v>
      </c>
      <c r="E236" s="289">
        <f t="shared" si="17"/>
        <v>0.65</v>
      </c>
      <c r="F236" s="290">
        <f t="shared" si="15"/>
        <v>0</v>
      </c>
      <c r="G236" s="291">
        <f>+STDEV($F$9:F236)</f>
        <v>5.9689797600202396E-3</v>
      </c>
      <c r="H236" s="290">
        <f t="shared" si="18"/>
        <v>9.4377856745546079E-2</v>
      </c>
      <c r="I236" s="286">
        <v>9169.4</v>
      </c>
      <c r="J236" s="290">
        <f t="shared" si="19"/>
        <v>0.64982107966893043</v>
      </c>
    </row>
    <row r="237" spans="1:13" ht="15" customHeight="1" x14ac:dyDescent="0.3">
      <c r="A237" s="318">
        <f>'[1]175 since Nov 2015'!A316</f>
        <v>42787</v>
      </c>
      <c r="B237" s="286">
        <v>11390.973801</v>
      </c>
      <c r="C237" s="287">
        <f t="shared" si="16"/>
        <v>0.41</v>
      </c>
      <c r="D237" s="297">
        <v>92.703500000000005</v>
      </c>
      <c r="E237" s="289">
        <f t="shared" si="17"/>
        <v>0.41</v>
      </c>
      <c r="F237" s="290">
        <f t="shared" si="15"/>
        <v>0</v>
      </c>
      <c r="G237" s="291">
        <f>+STDEV($F$9:F237)</f>
        <v>5.9560560389754699E-3</v>
      </c>
      <c r="H237" s="290">
        <f t="shared" si="18"/>
        <v>9.417351477381547E-2</v>
      </c>
      <c r="I237" s="286">
        <v>9207.25</v>
      </c>
      <c r="J237" s="290">
        <f t="shared" si="19"/>
        <v>0.41278600562741691</v>
      </c>
    </row>
    <row r="238" spans="1:13" ht="15" customHeight="1" x14ac:dyDescent="0.3">
      <c r="A238" s="318">
        <f>'[1]175 since Nov 2015'!A317</f>
        <v>42788</v>
      </c>
      <c r="B238" s="286">
        <v>11399.432832</v>
      </c>
      <c r="C238" s="287">
        <f t="shared" si="16"/>
        <v>7.0000000000000007E-2</v>
      </c>
      <c r="D238" s="297">
        <v>92.770300000000006</v>
      </c>
      <c r="E238" s="289">
        <f t="shared" si="17"/>
        <v>7.0000000000000007E-2</v>
      </c>
      <c r="F238" s="290">
        <f t="shared" si="15"/>
        <v>0</v>
      </c>
      <c r="G238" s="291">
        <f>+STDEV($F$9:F238)</f>
        <v>5.9432158866219217E-3</v>
      </c>
      <c r="H238" s="290">
        <f t="shared" si="18"/>
        <v>9.3970494139111543E-2</v>
      </c>
      <c r="I238" s="286">
        <v>9213.9</v>
      </c>
      <c r="J238" s="290">
        <f t="shared" si="19"/>
        <v>7.2225691710333009E-2</v>
      </c>
    </row>
    <row r="239" spans="1:13" ht="15" customHeight="1" x14ac:dyDescent="0.3">
      <c r="A239" s="318">
        <f>'[1]175 since Nov 2015'!A318</f>
        <v>42789</v>
      </c>
      <c r="B239" s="286">
        <v>11406.039462999999</v>
      </c>
      <c r="C239" s="287">
        <f t="shared" si="16"/>
        <v>0.06</v>
      </c>
      <c r="D239" s="297">
        <v>92.823400000000007</v>
      </c>
      <c r="E239" s="289">
        <f t="shared" si="17"/>
        <v>0.06</v>
      </c>
      <c r="F239" s="290">
        <f t="shared" si="15"/>
        <v>0</v>
      </c>
      <c r="G239" s="291">
        <f>+STDEV($F$9:F239)</f>
        <v>5.9304584063516776E-3</v>
      </c>
      <c r="H239" s="290">
        <f t="shared" si="18"/>
        <v>9.3768780664818391E-2</v>
      </c>
      <c r="I239" s="286">
        <v>9219.25</v>
      </c>
      <c r="J239" s="290">
        <f t="shared" si="19"/>
        <v>5.8064446108600745E-2</v>
      </c>
    </row>
    <row r="240" spans="1:13" ht="15" customHeight="1" x14ac:dyDescent="0.3">
      <c r="A240" s="318">
        <f>'[1]175 since Nov 2015'!A319</f>
        <v>42793</v>
      </c>
      <c r="B240" s="286">
        <v>11358.493988</v>
      </c>
      <c r="C240" s="287">
        <f t="shared" si="16"/>
        <v>-0.42</v>
      </c>
      <c r="D240" s="297">
        <v>92.432100000000005</v>
      </c>
      <c r="E240" s="289">
        <f t="shared" si="17"/>
        <v>-0.42</v>
      </c>
      <c r="F240" s="290">
        <f t="shared" si="15"/>
        <v>0</v>
      </c>
      <c r="G240" s="291">
        <f>+STDEV($F$9:F240)</f>
        <v>5.917782714964407E-3</v>
      </c>
      <c r="H240" s="290">
        <f t="shared" si="18"/>
        <v>9.3568360386312624E-2</v>
      </c>
      <c r="I240" s="286">
        <v>9180.85</v>
      </c>
      <c r="J240" s="290">
        <f t="shared" si="19"/>
        <v>-0.41651978197792272</v>
      </c>
    </row>
    <row r="241" spans="1:10" ht="15" customHeight="1" x14ac:dyDescent="0.3">
      <c r="A241" s="318">
        <f>'[1]175 since Nov 2015'!A320</f>
        <v>42794</v>
      </c>
      <c r="B241" s="286">
        <v>11349.203649999999</v>
      </c>
      <c r="C241" s="287">
        <f t="shared" si="16"/>
        <v>-0.08</v>
      </c>
      <c r="D241" s="297">
        <v>92.355699999999999</v>
      </c>
      <c r="E241" s="289">
        <f t="shared" si="17"/>
        <v>-0.08</v>
      </c>
      <c r="F241" s="290">
        <f t="shared" si="15"/>
        <v>0</v>
      </c>
      <c r="G241" s="291">
        <f>+STDEV($F$9:F241)</f>
        <v>5.9051879424107303E-3</v>
      </c>
      <c r="H241" s="290">
        <f t="shared" si="18"/>
        <v>9.3369219546905649E-2</v>
      </c>
      <c r="I241" s="286">
        <v>9170.9500000000007</v>
      </c>
      <c r="J241" s="290">
        <f t="shared" si="19"/>
        <v>-0.10783315270372174</v>
      </c>
    </row>
    <row r="242" spans="1:10" ht="15" customHeight="1" x14ac:dyDescent="0.3">
      <c r="A242" s="318">
        <f>'[1]175 since Nov 2015'!A321</f>
        <v>42795</v>
      </c>
      <c r="B242" s="286">
        <v>11425.167938000001</v>
      </c>
      <c r="C242" s="287">
        <f t="shared" si="16"/>
        <v>0.67</v>
      </c>
      <c r="D242" s="297">
        <v>92.972399999999993</v>
      </c>
      <c r="E242" s="289">
        <f t="shared" si="17"/>
        <v>0.67</v>
      </c>
      <c r="F242" s="290">
        <f t="shared" si="15"/>
        <v>0</v>
      </c>
      <c r="G242" s="291">
        <f>+STDEV($F$9:F242)</f>
        <v>5.8926732315415647E-3</v>
      </c>
      <c r="H242" s="290">
        <f t="shared" si="18"/>
        <v>9.3171344593880503E-2</v>
      </c>
      <c r="I242" s="286">
        <v>9229.75</v>
      </c>
      <c r="J242" s="290">
        <f t="shared" si="19"/>
        <v>0.64115495123187094</v>
      </c>
    </row>
    <row r="243" spans="1:10" ht="15" customHeight="1" x14ac:dyDescent="0.3">
      <c r="A243" s="318">
        <f>'[1]175 since Nov 2015'!A322</f>
        <v>42796</v>
      </c>
      <c r="B243" s="286">
        <v>11348.296549999999</v>
      </c>
      <c r="C243" s="287">
        <f t="shared" si="16"/>
        <v>-0.67</v>
      </c>
      <c r="D243" s="297">
        <v>92.353300000000004</v>
      </c>
      <c r="E243" s="289">
        <f t="shared" si="17"/>
        <v>-0.67</v>
      </c>
      <c r="F243" s="290">
        <f t="shared" si="15"/>
        <v>0</v>
      </c>
      <c r="G243" s="291">
        <f>+STDEV($F$9:F243)</f>
        <v>5.8802377378632861E-3</v>
      </c>
      <c r="H243" s="290">
        <f t="shared" si="18"/>
        <v>9.2974722174620578E-2</v>
      </c>
      <c r="I243" s="286">
        <v>9167.65</v>
      </c>
      <c r="J243" s="290">
        <f t="shared" si="19"/>
        <v>-0.67282429101547025</v>
      </c>
    </row>
    <row r="244" spans="1:10" ht="15" customHeight="1" x14ac:dyDescent="0.3">
      <c r="A244" s="318">
        <f>'[1]175 since Nov 2015'!A323</f>
        <v>42797</v>
      </c>
      <c r="B244" s="286">
        <v>11345.090480999999</v>
      </c>
      <c r="C244" s="287">
        <f t="shared" si="16"/>
        <v>-0.03</v>
      </c>
      <c r="D244" s="297">
        <v>92.325599999999994</v>
      </c>
      <c r="E244" s="289">
        <f t="shared" si="17"/>
        <v>-0.03</v>
      </c>
      <c r="F244" s="290">
        <f t="shared" si="15"/>
        <v>0</v>
      </c>
      <c r="G244" s="291">
        <f>+STDEV($F$9:F244)</f>
        <v>5.8678806292985393E-3</v>
      </c>
      <c r="H244" s="290">
        <f t="shared" si="18"/>
        <v>9.277933913282771E-2</v>
      </c>
      <c r="I244" s="286">
        <v>9165.0499999999993</v>
      </c>
      <c r="J244" s="290">
        <f t="shared" si="19"/>
        <v>-2.8360594045370013E-2</v>
      </c>
    </row>
    <row r="245" spans="1:10" ht="15" customHeight="1" x14ac:dyDescent="0.3">
      <c r="A245" s="318">
        <f>'[1]175 since Nov 2015'!A324</f>
        <v>42800</v>
      </c>
      <c r="B245" s="286">
        <v>11425.824006999999</v>
      </c>
      <c r="C245" s="287">
        <f t="shared" si="16"/>
        <v>0.71</v>
      </c>
      <c r="D245" s="297">
        <v>92.977400000000003</v>
      </c>
      <c r="E245" s="289">
        <f t="shared" si="17"/>
        <v>0.71</v>
      </c>
      <c r="F245" s="290">
        <f t="shared" si="15"/>
        <v>0</v>
      </c>
      <c r="G245" s="291">
        <f>+STDEV($F$9:F245)</f>
        <v>5.8556010859525517E-3</v>
      </c>
      <c r="H245" s="290">
        <f t="shared" si="18"/>
        <v>9.2585182504827279E-2</v>
      </c>
      <c r="I245" s="286">
        <v>9230.25</v>
      </c>
      <c r="J245" s="290">
        <f t="shared" si="19"/>
        <v>0.71139819204478683</v>
      </c>
    </row>
    <row r="246" spans="1:10" ht="15" customHeight="1" x14ac:dyDescent="0.3">
      <c r="A246" s="318">
        <f>'[1]175 since Nov 2015'!A325</f>
        <v>42801</v>
      </c>
      <c r="B246" s="286">
        <v>11406.491914</v>
      </c>
      <c r="C246" s="287">
        <f t="shared" si="16"/>
        <v>-0.17</v>
      </c>
      <c r="D246" s="297">
        <v>92.822100000000006</v>
      </c>
      <c r="E246" s="289">
        <f t="shared" si="17"/>
        <v>-0.17</v>
      </c>
      <c r="F246" s="290">
        <f t="shared" si="15"/>
        <v>0</v>
      </c>
      <c r="G246" s="291">
        <f>+STDEV($F$9:F246)</f>
        <v>5.843398299884805E-3</v>
      </c>
      <c r="H246" s="290">
        <f t="shared" si="18"/>
        <v>9.2392239515958027E-2</v>
      </c>
      <c r="I246" s="286">
        <v>9214.5499999999993</v>
      </c>
      <c r="J246" s="290">
        <f t="shared" si="19"/>
        <v>-0.1700929010590258</v>
      </c>
    </row>
    <row r="247" spans="1:10" ht="15" customHeight="1" x14ac:dyDescent="0.3">
      <c r="A247" s="318">
        <f>'[1]175 since Nov 2015'!A326</f>
        <v>42802</v>
      </c>
      <c r="B247" s="286">
        <v>11376.163861999999</v>
      </c>
      <c r="C247" s="287">
        <f t="shared" si="16"/>
        <v>-0.27</v>
      </c>
      <c r="D247" s="297">
        <v>92.575400000000002</v>
      </c>
      <c r="E247" s="289">
        <f t="shared" si="17"/>
        <v>-0.27</v>
      </c>
      <c r="F247" s="290">
        <f t="shared" si="15"/>
        <v>0</v>
      </c>
      <c r="G247" s="291">
        <f>+STDEV($F$9:F247)</f>
        <v>5.831271474885903E-3</v>
      </c>
      <c r="H247" s="290">
        <f t="shared" si="18"/>
        <v>9.220049757704403E-2</v>
      </c>
      <c r="I247" s="286">
        <v>9190.0499999999993</v>
      </c>
      <c r="J247" s="290">
        <f t="shared" si="19"/>
        <v>-0.2658838467423803</v>
      </c>
    </row>
    <row r="248" spans="1:10" ht="15" customHeight="1" x14ac:dyDescent="0.3">
      <c r="A248" s="318">
        <f>'[1]175 since Nov 2015'!A327</f>
        <v>42803</v>
      </c>
      <c r="B248" s="286">
        <v>11377.694385000001</v>
      </c>
      <c r="C248" s="287">
        <f t="shared" si="16"/>
        <v>0.01</v>
      </c>
      <c r="D248" s="297">
        <v>92.588300000000004</v>
      </c>
      <c r="E248" s="289">
        <f t="shared" si="17"/>
        <v>0.01</v>
      </c>
      <c r="F248" s="290">
        <f t="shared" si="15"/>
        <v>0</v>
      </c>
      <c r="G248" s="291">
        <f>+STDEV($F$9:F248)</f>
        <v>5.8192198262595205E-3</v>
      </c>
      <c r="H248" s="290">
        <f t="shared" si="18"/>
        <v>9.2009944280946998E-2</v>
      </c>
      <c r="I248" s="286">
        <v>9190.15</v>
      </c>
      <c r="J248" s="290">
        <f t="shared" si="19"/>
        <v>1.0881333616287595E-3</v>
      </c>
    </row>
    <row r="249" spans="1:10" ht="15" customHeight="1" x14ac:dyDescent="0.3">
      <c r="A249" s="318">
        <f>'[1]175 since Nov 2015'!A328</f>
        <v>42804</v>
      </c>
      <c r="B249" s="286">
        <v>11381.953203999999</v>
      </c>
      <c r="C249" s="287">
        <f t="shared" si="16"/>
        <v>0.04</v>
      </c>
      <c r="D249" s="297">
        <v>92.622799999999998</v>
      </c>
      <c r="E249" s="289">
        <f t="shared" si="17"/>
        <v>0.04</v>
      </c>
      <c r="F249" s="290">
        <f t="shared" si="15"/>
        <v>0</v>
      </c>
      <c r="G249" s="291">
        <f>+STDEV($F$9:F249)</f>
        <v>5.8072425806092714E-3</v>
      </c>
      <c r="H249" s="290">
        <f t="shared" si="18"/>
        <v>9.1820567399196334E-2</v>
      </c>
      <c r="I249" s="286">
        <v>9193.6</v>
      </c>
      <c r="J249" s="290">
        <f t="shared" si="19"/>
        <v>3.7540192488705056E-2</v>
      </c>
    </row>
    <row r="250" spans="1:10" ht="15" customHeight="1" x14ac:dyDescent="0.3">
      <c r="A250" s="318">
        <f>'[1]175 since Nov 2015'!A329</f>
        <v>42808</v>
      </c>
      <c r="B250" s="286">
        <v>11581.097788999999</v>
      </c>
      <c r="C250" s="287">
        <f t="shared" si="16"/>
        <v>1.75</v>
      </c>
      <c r="D250" s="297">
        <v>94.242500000000007</v>
      </c>
      <c r="E250" s="289">
        <f t="shared" si="17"/>
        <v>1.75</v>
      </c>
      <c r="F250" s="290">
        <f t="shared" si="15"/>
        <v>0</v>
      </c>
      <c r="G250" s="291">
        <f>+STDEV($F$9:F250)</f>
        <v>5.7953389756303956E-3</v>
      </c>
      <c r="H250" s="290">
        <f t="shared" si="18"/>
        <v>9.1632354878695491E-2</v>
      </c>
      <c r="I250" s="286">
        <v>9348.75</v>
      </c>
      <c r="J250" s="290">
        <f t="shared" si="19"/>
        <v>1.6875870170553389</v>
      </c>
    </row>
    <row r="251" spans="1:10" ht="15" customHeight="1" x14ac:dyDescent="0.3">
      <c r="A251" s="318">
        <f>'[1]175 since Nov 2015'!A330</f>
        <v>42809</v>
      </c>
      <c r="B251" s="286">
        <v>11591.144329999999</v>
      </c>
      <c r="C251" s="287">
        <f t="shared" si="16"/>
        <v>0.09</v>
      </c>
      <c r="D251" s="297">
        <v>94.316800000000001</v>
      </c>
      <c r="E251" s="289">
        <f t="shared" si="17"/>
        <v>0.08</v>
      </c>
      <c r="F251" s="290">
        <f t="shared" si="15"/>
        <v>-9.999999999999995E-3</v>
      </c>
      <c r="G251" s="291">
        <f>+STDEV($F$9:F251)</f>
        <v>5.8142991159824712E-3</v>
      </c>
      <c r="H251" s="290">
        <f t="shared" si="18"/>
        <v>9.1932141020040631E-2</v>
      </c>
      <c r="I251" s="286">
        <v>9356.85</v>
      </c>
      <c r="J251" s="290">
        <f t="shared" si="19"/>
        <v>8.6642599277982235E-2</v>
      </c>
    </row>
    <row r="252" spans="1:10" ht="15" customHeight="1" x14ac:dyDescent="0.3">
      <c r="A252" s="318">
        <f>'[1]175 since Nov 2015'!A331</f>
        <v>42810</v>
      </c>
      <c r="B252" s="286">
        <v>11695.115572000001</v>
      </c>
      <c r="C252" s="287">
        <f t="shared" si="16"/>
        <v>0.9</v>
      </c>
      <c r="D252" s="297">
        <v>95.158199999999994</v>
      </c>
      <c r="E252" s="289">
        <f t="shared" si="17"/>
        <v>0.89</v>
      </c>
      <c r="F252" s="290">
        <f t="shared" si="15"/>
        <v>-1.0000000000000009E-2</v>
      </c>
      <c r="G252" s="291">
        <f>+STDEV($F$9:F252)</f>
        <v>5.8327911969430326E-3</v>
      </c>
      <c r="H252" s="290">
        <f t="shared" si="18"/>
        <v>9.2224526492598671E-2</v>
      </c>
      <c r="I252" s="286">
        <v>9437.9</v>
      </c>
      <c r="J252" s="290">
        <f t="shared" si="19"/>
        <v>0.86621031650608127</v>
      </c>
    </row>
    <row r="253" spans="1:10" ht="15" customHeight="1" x14ac:dyDescent="0.3">
      <c r="A253" s="318">
        <f>'[1]175 since Nov 2015'!A332</f>
        <v>42811</v>
      </c>
      <c r="B253" s="286">
        <v>11701.038787</v>
      </c>
      <c r="C253" s="287">
        <f t="shared" si="16"/>
        <v>0.05</v>
      </c>
      <c r="D253" s="297">
        <v>95.206999999999994</v>
      </c>
      <c r="E253" s="289">
        <f t="shared" si="17"/>
        <v>0.05</v>
      </c>
      <c r="F253" s="290">
        <f t="shared" si="15"/>
        <v>0</v>
      </c>
      <c r="G253" s="291">
        <f>+STDEV($F$9:F253)</f>
        <v>5.8210172840731794E-3</v>
      </c>
      <c r="H253" s="290">
        <f t="shared" si="18"/>
        <v>9.2038364584393142E-2</v>
      </c>
      <c r="I253" s="286">
        <v>9442.65</v>
      </c>
      <c r="J253" s="290">
        <f t="shared" si="19"/>
        <v>5.032899267845601E-2</v>
      </c>
    </row>
    <row r="254" spans="1:10" ht="15" customHeight="1" x14ac:dyDescent="0.3">
      <c r="A254" s="318">
        <f>'[1]175 since Nov 2015'!A333</f>
        <v>42814</v>
      </c>
      <c r="B254" s="286">
        <v>11666.094295999999</v>
      </c>
      <c r="C254" s="287">
        <f t="shared" si="16"/>
        <v>-0.3</v>
      </c>
      <c r="D254" s="297">
        <v>94.923199999999994</v>
      </c>
      <c r="E254" s="289">
        <f t="shared" si="17"/>
        <v>-0.3</v>
      </c>
      <c r="F254" s="290">
        <f t="shared" si="15"/>
        <v>0</v>
      </c>
      <c r="G254" s="291">
        <f>+STDEV($F$9:F254)</f>
        <v>5.8093143657148806E-3</v>
      </c>
      <c r="H254" s="290">
        <f t="shared" si="18"/>
        <v>9.1853325197977023E-2</v>
      </c>
      <c r="I254" s="286">
        <v>9414.4500000000007</v>
      </c>
      <c r="J254" s="290">
        <f t="shared" si="19"/>
        <v>-0.29864497783989569</v>
      </c>
    </row>
    <row r="255" spans="1:10" ht="15" customHeight="1" x14ac:dyDescent="0.3">
      <c r="A255" s="318">
        <f>'[1]175 since Nov 2015'!A334</f>
        <v>42815</v>
      </c>
      <c r="B255" s="286">
        <v>11649.501859</v>
      </c>
      <c r="C255" s="287">
        <f t="shared" si="16"/>
        <v>-0.14000000000000001</v>
      </c>
      <c r="D255" s="297">
        <v>94.792599999999993</v>
      </c>
      <c r="E255" s="289">
        <f t="shared" si="17"/>
        <v>-0.14000000000000001</v>
      </c>
      <c r="F255" s="290">
        <f t="shared" si="15"/>
        <v>0</v>
      </c>
      <c r="G255" s="291">
        <f>+STDEV($F$9:F255)</f>
        <v>5.7976817314397099E-3</v>
      </c>
      <c r="H255" s="290">
        <f t="shared" si="18"/>
        <v>9.1669397100490616E-2</v>
      </c>
      <c r="I255" s="286">
        <v>9401.1</v>
      </c>
      <c r="J255" s="290">
        <f t="shared" si="19"/>
        <v>-0.1418032917483269</v>
      </c>
    </row>
    <row r="256" spans="1:10" ht="15" customHeight="1" x14ac:dyDescent="0.3">
      <c r="A256" s="318">
        <f>'[1]175 since Nov 2015'!A335</f>
        <v>42816</v>
      </c>
      <c r="B256" s="286">
        <v>11534.532005999999</v>
      </c>
      <c r="C256" s="287">
        <f t="shared" si="16"/>
        <v>-0.99</v>
      </c>
      <c r="D256" s="297">
        <v>93.859200000000001</v>
      </c>
      <c r="E256" s="289">
        <f t="shared" si="17"/>
        <v>-0.98</v>
      </c>
      <c r="F256" s="290">
        <f t="shared" si="15"/>
        <v>1.0000000000000009E-2</v>
      </c>
      <c r="G256" s="291">
        <f>+STDEV($F$9:F256)</f>
        <v>5.8259046462422609E-3</v>
      </c>
      <c r="H256" s="290">
        <f t="shared" si="18"/>
        <v>9.2115640565415324E-2</v>
      </c>
      <c r="I256" s="286">
        <v>9308.2999999999993</v>
      </c>
      <c r="J256" s="290">
        <f t="shared" si="19"/>
        <v>-0.98711852868282535</v>
      </c>
    </row>
    <row r="257" spans="1:12" ht="15" customHeight="1" x14ac:dyDescent="0.3">
      <c r="A257" s="318">
        <f>'[1]175 since Nov 2015'!A336</f>
        <v>42817</v>
      </c>
      <c r="B257" s="286">
        <v>11613.330593000001</v>
      </c>
      <c r="C257" s="287">
        <f t="shared" si="16"/>
        <v>0.68</v>
      </c>
      <c r="D257" s="297">
        <v>94.494799999999998</v>
      </c>
      <c r="E257" s="289">
        <f t="shared" si="17"/>
        <v>0.68</v>
      </c>
      <c r="F257" s="290">
        <f t="shared" si="15"/>
        <v>0</v>
      </c>
      <c r="G257" s="291">
        <f>+STDEV($F$9:F257)</f>
        <v>5.8143092893295032E-3</v>
      </c>
      <c r="H257" s="290">
        <f t="shared" si="18"/>
        <v>9.1932301874780867E-2</v>
      </c>
      <c r="I257" s="286">
        <v>9371.9</v>
      </c>
      <c r="J257" s="290">
        <f t="shared" si="19"/>
        <v>0.68326117551003263</v>
      </c>
    </row>
    <row r="258" spans="1:12" ht="15" customHeight="1" x14ac:dyDescent="0.3">
      <c r="A258" s="318">
        <f>'[1]175 since Nov 2015'!A337</f>
        <v>42818</v>
      </c>
      <c r="B258" s="286">
        <v>11641.161421999999</v>
      </c>
      <c r="C258" s="287">
        <f t="shared" si="16"/>
        <v>0.24</v>
      </c>
      <c r="D258" s="297">
        <v>94.718199999999996</v>
      </c>
      <c r="E258" s="289">
        <f t="shared" si="17"/>
        <v>0.24</v>
      </c>
      <c r="F258" s="290">
        <f t="shared" si="15"/>
        <v>0</v>
      </c>
      <c r="G258" s="291">
        <f>+STDEV($F$9:F258)</f>
        <v>5.8027828803623553E-3</v>
      </c>
      <c r="H258" s="290">
        <f t="shared" si="18"/>
        <v>9.1750053346886989E-2</v>
      </c>
      <c r="I258" s="286">
        <v>9391.1</v>
      </c>
      <c r="J258" s="290">
        <f t="shared" si="19"/>
        <v>0.20486774293367116</v>
      </c>
    </row>
    <row r="259" spans="1:12" ht="15" customHeight="1" x14ac:dyDescent="0.3">
      <c r="A259" s="318">
        <f>'[1]175 since Nov 2015'!A338</f>
        <v>42821</v>
      </c>
      <c r="B259" s="286">
        <v>11566.696946</v>
      </c>
      <c r="C259" s="287">
        <f t="shared" si="16"/>
        <v>-0.64</v>
      </c>
      <c r="D259" s="297">
        <v>94.110600000000005</v>
      </c>
      <c r="E259" s="289">
        <f t="shared" si="17"/>
        <v>-0.64</v>
      </c>
      <c r="F259" s="290">
        <f t="shared" si="15"/>
        <v>0</v>
      </c>
      <c r="G259" s="291">
        <f>+STDEV($F$9:F259)</f>
        <v>5.7913247388724134E-3</v>
      </c>
      <c r="H259" s="290">
        <f t="shared" si="18"/>
        <v>9.1568884222583524E-2</v>
      </c>
      <c r="I259" s="286">
        <v>9330.65</v>
      </c>
      <c r="J259" s="290">
        <f t="shared" si="19"/>
        <v>-0.6436945618724188</v>
      </c>
      <c r="L259" s="22"/>
    </row>
    <row r="260" spans="1:12" ht="15" customHeight="1" x14ac:dyDescent="0.3">
      <c r="A260" s="318">
        <f>'[1]175 since Nov 2015'!A339</f>
        <v>42822</v>
      </c>
      <c r="B260" s="286">
        <v>11640.827579000001</v>
      </c>
      <c r="C260" s="287">
        <f t="shared" si="16"/>
        <v>0.64</v>
      </c>
      <c r="D260" s="297">
        <v>94.711299999999994</v>
      </c>
      <c r="E260" s="289">
        <f t="shared" si="17"/>
        <v>0.64</v>
      </c>
      <c r="F260" s="290">
        <f t="shared" si="15"/>
        <v>0</v>
      </c>
      <c r="G260" s="291">
        <f>+STDEV($F$9:F260)</f>
        <v>5.7799341937545658E-3</v>
      </c>
      <c r="H260" s="290">
        <f t="shared" si="18"/>
        <v>9.1388783890766975E-2</v>
      </c>
      <c r="I260" s="286">
        <v>9390.4500000000007</v>
      </c>
      <c r="J260" s="290">
        <f t="shared" si="19"/>
        <v>0.64089854404571056</v>
      </c>
      <c r="L260" s="22"/>
    </row>
    <row r="261" spans="1:12" ht="15" customHeight="1" x14ac:dyDescent="0.3">
      <c r="A261" s="318">
        <f>'[1]175 since Nov 2015'!A340</f>
        <v>42823</v>
      </c>
      <c r="B261" s="286">
        <v>11690.209223</v>
      </c>
      <c r="C261" s="287">
        <f t="shared" si="16"/>
        <v>0.42</v>
      </c>
      <c r="D261" s="297">
        <v>95.113900000000001</v>
      </c>
      <c r="E261" s="289">
        <f t="shared" si="17"/>
        <v>0.43</v>
      </c>
      <c r="F261" s="290">
        <f t="shared" si="15"/>
        <v>1.0000000000000009E-2</v>
      </c>
      <c r="G261" s="291">
        <f>+STDEV($F$9:F261)</f>
        <v>5.8073619906693109E-3</v>
      </c>
      <c r="H261" s="290">
        <f t="shared" si="18"/>
        <v>9.1822455438022643E-2</v>
      </c>
      <c r="I261" s="286">
        <v>9428.5499999999993</v>
      </c>
      <c r="J261" s="290">
        <f t="shared" si="19"/>
        <v>0.40573135472739369</v>
      </c>
      <c r="L261" s="22"/>
    </row>
    <row r="262" spans="1:12" ht="15" customHeight="1" x14ac:dyDescent="0.3">
      <c r="A262" s="318">
        <f>'[1]175 since Nov 2015'!A341</f>
        <v>42824</v>
      </c>
      <c r="B262" s="286">
        <v>11731.32663</v>
      </c>
      <c r="C262" s="287">
        <f t="shared" si="16"/>
        <v>0.35</v>
      </c>
      <c r="D262" s="297">
        <v>95.443200000000004</v>
      </c>
      <c r="E262" s="289">
        <f t="shared" si="17"/>
        <v>0.35</v>
      </c>
      <c r="F262" s="290">
        <f t="shared" si="15"/>
        <v>0</v>
      </c>
      <c r="G262" s="291">
        <f>+STDEV($F$9:F262)</f>
        <v>5.7960094621623088E-3</v>
      </c>
      <c r="H262" s="290">
        <f t="shared" si="18"/>
        <v>9.1642956201602066E-2</v>
      </c>
      <c r="I262" s="286">
        <v>9460.7000000000007</v>
      </c>
      <c r="J262" s="290">
        <f t="shared" si="19"/>
        <v>0.34098562345218997</v>
      </c>
      <c r="L262" s="22"/>
    </row>
    <row r="263" spans="1:12" ht="15" customHeight="1" x14ac:dyDescent="0.3">
      <c r="A263" s="318">
        <f>'[1]175 since Nov 2015'!A342</f>
        <v>42825</v>
      </c>
      <c r="B263" s="286">
        <v>11741.065629000001</v>
      </c>
      <c r="C263" s="287">
        <f t="shared" si="16"/>
        <v>0.08</v>
      </c>
      <c r="D263" s="297">
        <v>95.516199999999998</v>
      </c>
      <c r="E263" s="289">
        <f t="shared" si="17"/>
        <v>0.08</v>
      </c>
      <c r="F263" s="290">
        <f t="shared" si="15"/>
        <v>0</v>
      </c>
      <c r="G263" s="291">
        <f>+STDEV($F$9:F263)</f>
        <v>5.7847232435508369E-3</v>
      </c>
      <c r="H263" s="290">
        <f t="shared" si="18"/>
        <v>9.1464505416687894E-2</v>
      </c>
      <c r="I263" s="286">
        <v>9467.1</v>
      </c>
      <c r="J263" s="290">
        <f t="shared" si="19"/>
        <v>6.7648271269563937E-2</v>
      </c>
      <c r="L263" s="22"/>
    </row>
    <row r="264" spans="1:12" ht="15" customHeight="1" x14ac:dyDescent="0.3">
      <c r="A264" s="141">
        <f>'[1]175 since Nov 2015'!A343</f>
        <v>42828</v>
      </c>
      <c r="B264" s="14">
        <v>11817.325321</v>
      </c>
      <c r="C264" s="15">
        <f t="shared" si="16"/>
        <v>0.65</v>
      </c>
      <c r="D264" s="24">
        <v>96.136600000000001</v>
      </c>
      <c r="E264" s="17">
        <f t="shared" si="17"/>
        <v>0.65</v>
      </c>
      <c r="F264" s="18">
        <f t="shared" ref="F264:F327" si="20">E264-C264</f>
        <v>0</v>
      </c>
      <c r="G264" s="19">
        <f t="shared" ref="G264:G327" si="21">+STDEV(F16:F264)</f>
        <v>5.5501225755567873E-3</v>
      </c>
      <c r="H264" s="18">
        <f t="shared" si="18"/>
        <v>8.7755143159397087E-2</v>
      </c>
      <c r="I264" s="14">
        <v>9528.6</v>
      </c>
      <c r="J264" s="18">
        <f t="shared" si="19"/>
        <v>0.64961815128180744</v>
      </c>
      <c r="L264" s="22"/>
    </row>
    <row r="265" spans="1:12" ht="15" customHeight="1" x14ac:dyDescent="0.3">
      <c r="A265" s="141">
        <f>'[1]175 since Nov 2015'!A344</f>
        <v>42830</v>
      </c>
      <c r="B265" s="14">
        <v>11866.139461000001</v>
      </c>
      <c r="C265" s="15">
        <f t="shared" ref="C265:C328" si="22">ROUND(((B265-B264)/B264)*100,2)</f>
        <v>0.41</v>
      </c>
      <c r="D265" s="24">
        <v>96.532600000000002</v>
      </c>
      <c r="E265" s="17">
        <f t="shared" ref="E265:E328" si="23">ROUND(((D265-D264)/D264)*100,2)</f>
        <v>0.41</v>
      </c>
      <c r="F265" s="18">
        <f t="shared" si="20"/>
        <v>0</v>
      </c>
      <c r="G265" s="19">
        <f t="shared" si="21"/>
        <v>5.5501225755567873E-3</v>
      </c>
      <c r="H265" s="18">
        <f t="shared" ref="H265:H328" si="24">+G265*(SQRT(250))</f>
        <v>8.7755143159397087E-2</v>
      </c>
      <c r="I265" s="14">
        <v>9567.9500000000007</v>
      </c>
      <c r="J265" s="18">
        <f t="shared" ref="J265:J328" si="25">+((I265-I264)/I264)*100</f>
        <v>0.41296727745944173</v>
      </c>
      <c r="L265" s="22"/>
    </row>
    <row r="266" spans="1:12" ht="15" customHeight="1" x14ac:dyDescent="0.3">
      <c r="A266" s="141">
        <f>'[1]175 since Nov 2015'!A345</f>
        <v>42831</v>
      </c>
      <c r="B266" s="14">
        <v>11868.892698</v>
      </c>
      <c r="C266" s="15">
        <f t="shared" si="22"/>
        <v>0.02</v>
      </c>
      <c r="D266" s="24">
        <v>96.5535</v>
      </c>
      <c r="E266" s="17">
        <f t="shared" si="23"/>
        <v>0.02</v>
      </c>
      <c r="F266" s="18">
        <f t="shared" si="20"/>
        <v>0</v>
      </c>
      <c r="G266" s="19">
        <f t="shared" si="21"/>
        <v>5.4142432818268882E-3</v>
      </c>
      <c r="H266" s="18">
        <f t="shared" si="24"/>
        <v>8.5606702884189492E-2</v>
      </c>
      <c r="I266" s="14">
        <v>9570.15</v>
      </c>
      <c r="J266" s="18">
        <f t="shared" si="25"/>
        <v>2.2993431194758631E-2</v>
      </c>
      <c r="L266" s="22"/>
    </row>
    <row r="267" spans="1:12" ht="15" customHeight="1" x14ac:dyDescent="0.3">
      <c r="A267" s="141">
        <f>'[1]175 since Nov 2015'!A346</f>
        <v>42832</v>
      </c>
      <c r="B267" s="14">
        <v>11799.788941000001</v>
      </c>
      <c r="C267" s="15">
        <f t="shared" si="22"/>
        <v>-0.57999999999999996</v>
      </c>
      <c r="D267" s="24">
        <v>95.988699999999994</v>
      </c>
      <c r="E267" s="17">
        <f t="shared" si="23"/>
        <v>-0.57999999999999996</v>
      </c>
      <c r="F267" s="18">
        <f t="shared" si="20"/>
        <v>0</v>
      </c>
      <c r="G267" s="19">
        <f t="shared" si="21"/>
        <v>5.3821448173162374E-3</v>
      </c>
      <c r="H267" s="18">
        <f t="shared" si="24"/>
        <v>8.5099181597950796E-2</v>
      </c>
      <c r="I267" s="14">
        <v>9514.4500000000007</v>
      </c>
      <c r="J267" s="18">
        <f t="shared" si="25"/>
        <v>-0.58201804569415228</v>
      </c>
    </row>
    <row r="268" spans="1:12" ht="15" customHeight="1" x14ac:dyDescent="0.3">
      <c r="A268" s="141">
        <f>'[1]175 since Nov 2015'!A347</f>
        <v>42835</v>
      </c>
      <c r="B268" s="14">
        <v>11795.154200000001</v>
      </c>
      <c r="C268" s="15">
        <f t="shared" si="22"/>
        <v>-0.04</v>
      </c>
      <c r="D268" s="24">
        <v>95.945800000000006</v>
      </c>
      <c r="E268" s="17">
        <f t="shared" si="23"/>
        <v>-0.04</v>
      </c>
      <c r="F268" s="18">
        <f t="shared" si="20"/>
        <v>0</v>
      </c>
      <c r="G268" s="19">
        <f t="shared" si="21"/>
        <v>5.3392488893012251E-3</v>
      </c>
      <c r="H268" s="18">
        <f t="shared" si="24"/>
        <v>8.4420937423580478E-2</v>
      </c>
      <c r="I268" s="14">
        <v>9510.6</v>
      </c>
      <c r="J268" s="18">
        <f t="shared" si="25"/>
        <v>-4.0464766749526912E-2</v>
      </c>
      <c r="L268" s="22"/>
    </row>
    <row r="269" spans="1:12" ht="15" customHeight="1" x14ac:dyDescent="0.3">
      <c r="A269" s="141">
        <f>'[1]175 since Nov 2015'!A348</f>
        <v>42836</v>
      </c>
      <c r="B269" s="14">
        <v>11870.982131000001</v>
      </c>
      <c r="C269" s="15">
        <f t="shared" si="22"/>
        <v>0.64</v>
      </c>
      <c r="D269" s="24">
        <v>96.555000000000007</v>
      </c>
      <c r="E269" s="17">
        <f t="shared" si="23"/>
        <v>0.63</v>
      </c>
      <c r="F269" s="18">
        <f t="shared" si="20"/>
        <v>-1.0000000000000009E-2</v>
      </c>
      <c r="G269" s="19">
        <f t="shared" si="21"/>
        <v>5.3392488893012242E-3</v>
      </c>
      <c r="H269" s="18">
        <f t="shared" si="24"/>
        <v>8.4420937423580464E-2</v>
      </c>
      <c r="I269" s="14">
        <v>9567.25</v>
      </c>
      <c r="J269" s="18">
        <f t="shared" si="25"/>
        <v>0.59565116817024832</v>
      </c>
      <c r="L269" s="22"/>
    </row>
    <row r="270" spans="1:12" ht="15" customHeight="1" x14ac:dyDescent="0.3">
      <c r="A270" s="141">
        <f>'[1]175 since Nov 2015'!A349</f>
        <v>42837</v>
      </c>
      <c r="B270" s="14">
        <v>11838.039062</v>
      </c>
      <c r="C270" s="15">
        <f t="shared" si="22"/>
        <v>-0.28000000000000003</v>
      </c>
      <c r="D270" s="24">
        <v>96.287099999999995</v>
      </c>
      <c r="E270" s="17">
        <f t="shared" si="23"/>
        <v>-0.28000000000000003</v>
      </c>
      <c r="F270" s="18">
        <f t="shared" si="20"/>
        <v>0</v>
      </c>
      <c r="G270" s="19">
        <f t="shared" si="21"/>
        <v>5.3392488893012242E-3</v>
      </c>
      <c r="H270" s="18">
        <f t="shared" si="24"/>
        <v>8.4420937423580464E-2</v>
      </c>
      <c r="I270" s="14">
        <v>9540.7000000000007</v>
      </c>
      <c r="J270" s="18">
        <f t="shared" si="25"/>
        <v>-0.27750921111081317</v>
      </c>
      <c r="L270" s="22"/>
    </row>
    <row r="271" spans="1:12" ht="15" customHeight="1" x14ac:dyDescent="0.3">
      <c r="A271" s="141">
        <f>'[1]175 since Nov 2015'!A350</f>
        <v>42838</v>
      </c>
      <c r="B271" s="14">
        <v>11778.183181</v>
      </c>
      <c r="C271" s="15">
        <f t="shared" si="22"/>
        <v>-0.51</v>
      </c>
      <c r="D271" s="24">
        <v>95.791799999999995</v>
      </c>
      <c r="E271" s="17">
        <f t="shared" si="23"/>
        <v>-0.51</v>
      </c>
      <c r="F271" s="18">
        <f t="shared" si="20"/>
        <v>0</v>
      </c>
      <c r="G271" s="19">
        <f t="shared" si="21"/>
        <v>5.3392488893012242E-3</v>
      </c>
      <c r="H271" s="18">
        <f t="shared" si="24"/>
        <v>8.4420937423580464E-2</v>
      </c>
      <c r="I271" s="14">
        <v>9492.4500000000007</v>
      </c>
      <c r="J271" s="18">
        <f t="shared" si="25"/>
        <v>-0.50572809123020313</v>
      </c>
    </row>
    <row r="272" spans="1:12" ht="15" customHeight="1" x14ac:dyDescent="0.3">
      <c r="A272" s="141">
        <f>'[1]175 since Nov 2015'!A351</f>
        <v>42842</v>
      </c>
      <c r="B272" s="14">
        <v>11761.382836000001</v>
      </c>
      <c r="C272" s="15">
        <f t="shared" si="22"/>
        <v>-0.14000000000000001</v>
      </c>
      <c r="D272" s="24">
        <v>95.648799999999994</v>
      </c>
      <c r="E272" s="17">
        <f t="shared" si="23"/>
        <v>-0.15</v>
      </c>
      <c r="F272" s="18">
        <f t="shared" si="20"/>
        <v>-9.9999999999999811E-3</v>
      </c>
      <c r="G272" s="19">
        <f t="shared" si="21"/>
        <v>5.3392488893012242E-3</v>
      </c>
      <c r="H272" s="18">
        <f t="shared" si="24"/>
        <v>8.4420937423580464E-2</v>
      </c>
      <c r="I272" s="14">
        <v>9478.9</v>
      </c>
      <c r="J272" s="18">
        <f t="shared" si="25"/>
        <v>-0.14274502367672298</v>
      </c>
    </row>
    <row r="273" spans="1:10" ht="15" customHeight="1" x14ac:dyDescent="0.3">
      <c r="A273" s="141">
        <f>'[1]175 since Nov 2015'!A352</f>
        <v>42843</v>
      </c>
      <c r="B273" s="14">
        <v>11704.157437</v>
      </c>
      <c r="C273" s="15">
        <f t="shared" si="22"/>
        <v>-0.49</v>
      </c>
      <c r="D273" s="24">
        <v>95.185500000000005</v>
      </c>
      <c r="E273" s="17">
        <f t="shared" si="23"/>
        <v>-0.48</v>
      </c>
      <c r="F273" s="18">
        <f t="shared" si="20"/>
        <v>1.0000000000000009E-2</v>
      </c>
      <c r="G273" s="19">
        <f t="shared" si="21"/>
        <v>5.3821448173162374E-3</v>
      </c>
      <c r="H273" s="18">
        <f t="shared" si="24"/>
        <v>8.5099181597950796E-2</v>
      </c>
      <c r="I273" s="14">
        <v>9432.7999999999993</v>
      </c>
      <c r="J273" s="18">
        <f t="shared" si="25"/>
        <v>-0.48634335207672164</v>
      </c>
    </row>
    <row r="274" spans="1:10" ht="15" customHeight="1" x14ac:dyDescent="0.3">
      <c r="A274" s="141">
        <f>'[1]175 since Nov 2015'!A353</f>
        <v>42844</v>
      </c>
      <c r="B274" s="14">
        <v>11715.043588</v>
      </c>
      <c r="C274" s="15">
        <f t="shared" si="22"/>
        <v>0.09</v>
      </c>
      <c r="D274" s="24">
        <v>95.273700000000005</v>
      </c>
      <c r="E274" s="17">
        <f t="shared" si="23"/>
        <v>0.09</v>
      </c>
      <c r="F274" s="18">
        <f t="shared" si="20"/>
        <v>0</v>
      </c>
      <c r="G274" s="19">
        <f t="shared" si="21"/>
        <v>5.3821448173162374E-3</v>
      </c>
      <c r="H274" s="18">
        <f t="shared" si="24"/>
        <v>8.5099181597950796E-2</v>
      </c>
      <c r="I274" s="14">
        <v>9440.7000000000007</v>
      </c>
      <c r="J274" s="18">
        <f t="shared" si="25"/>
        <v>8.3750318039197857E-2</v>
      </c>
    </row>
    <row r="275" spans="1:10" ht="15" customHeight="1" x14ac:dyDescent="0.3">
      <c r="A275" s="141">
        <f>'[1]175 since Nov 2015'!A354</f>
        <v>42845</v>
      </c>
      <c r="B275" s="14">
        <v>11757.383381</v>
      </c>
      <c r="C275" s="15">
        <f t="shared" si="22"/>
        <v>0.36</v>
      </c>
      <c r="D275" s="24">
        <v>95.618099999999998</v>
      </c>
      <c r="E275" s="17">
        <f t="shared" si="23"/>
        <v>0.36</v>
      </c>
      <c r="F275" s="18">
        <f t="shared" si="20"/>
        <v>0</v>
      </c>
      <c r="G275" s="19">
        <f t="shared" si="21"/>
        <v>5.3821448173162374E-3</v>
      </c>
      <c r="H275" s="18">
        <f t="shared" si="24"/>
        <v>8.5099181597950796E-2</v>
      </c>
      <c r="I275" s="14">
        <v>9474.7999999999993</v>
      </c>
      <c r="J275" s="18">
        <f t="shared" si="25"/>
        <v>0.36120202951050817</v>
      </c>
    </row>
    <row r="276" spans="1:10" ht="15" customHeight="1" x14ac:dyDescent="0.3">
      <c r="A276" s="141">
        <f>'[1]175 since Nov 2015'!A355</f>
        <v>42846</v>
      </c>
      <c r="B276" s="14">
        <v>11743.435571</v>
      </c>
      <c r="C276" s="15">
        <f t="shared" si="22"/>
        <v>-0.12</v>
      </c>
      <c r="D276" s="24">
        <v>95.499799999999993</v>
      </c>
      <c r="E276" s="17">
        <f t="shared" si="23"/>
        <v>-0.12</v>
      </c>
      <c r="F276" s="18">
        <f t="shared" si="20"/>
        <v>0</v>
      </c>
      <c r="G276" s="19">
        <f t="shared" si="21"/>
        <v>5.3821448173162374E-3</v>
      </c>
      <c r="H276" s="18">
        <f t="shared" si="24"/>
        <v>8.5099181597950796E-2</v>
      </c>
      <c r="I276" s="14">
        <v>9463.6</v>
      </c>
      <c r="J276" s="18">
        <f t="shared" si="25"/>
        <v>-0.11820829991133225</v>
      </c>
    </row>
    <row r="277" spans="1:10" ht="15" customHeight="1" x14ac:dyDescent="0.3">
      <c r="A277" s="141">
        <f>'[1]175 since Nov 2015'!A356</f>
        <v>42849</v>
      </c>
      <c r="B277" s="14">
        <v>11865.702272</v>
      </c>
      <c r="C277" s="15">
        <f t="shared" si="22"/>
        <v>1.04</v>
      </c>
      <c r="D277" s="24">
        <v>96.491200000000006</v>
      </c>
      <c r="E277" s="17">
        <f t="shared" si="23"/>
        <v>1.04</v>
      </c>
      <c r="F277" s="18">
        <f t="shared" si="20"/>
        <v>0</v>
      </c>
      <c r="G277" s="19">
        <f t="shared" si="21"/>
        <v>5.3821448173162374E-3</v>
      </c>
      <c r="H277" s="18">
        <f t="shared" si="24"/>
        <v>8.5099181597950796E-2</v>
      </c>
      <c r="I277" s="14">
        <v>9562.1</v>
      </c>
      <c r="J277" s="18">
        <f t="shared" si="25"/>
        <v>1.0408301280696564</v>
      </c>
    </row>
    <row r="278" spans="1:10" ht="15" customHeight="1" x14ac:dyDescent="0.3">
      <c r="A278" s="141">
        <f>'[1]175 since Nov 2015'!A357</f>
        <v>42850</v>
      </c>
      <c r="B278" s="14">
        <v>11990.835471</v>
      </c>
      <c r="C278" s="15">
        <f t="shared" si="22"/>
        <v>1.05</v>
      </c>
      <c r="D278" s="24">
        <v>97.504199999999997</v>
      </c>
      <c r="E278" s="17">
        <f t="shared" si="23"/>
        <v>1.05</v>
      </c>
      <c r="F278" s="18">
        <f t="shared" si="20"/>
        <v>0</v>
      </c>
      <c r="G278" s="19">
        <f t="shared" si="21"/>
        <v>5.349551064605597E-3</v>
      </c>
      <c r="H278" s="18">
        <f t="shared" si="24"/>
        <v>8.4583829117661255E-2</v>
      </c>
      <c r="I278" s="14">
        <v>9662.9500000000007</v>
      </c>
      <c r="J278" s="18">
        <f t="shared" si="25"/>
        <v>1.0546846404032626</v>
      </c>
    </row>
    <row r="279" spans="1:10" ht="15" customHeight="1" x14ac:dyDescent="0.3">
      <c r="A279" s="141">
        <f>'[1]175 since Nov 2015'!A358</f>
        <v>42851</v>
      </c>
      <c r="B279" s="14">
        <v>12035.545399000001</v>
      </c>
      <c r="C279" s="15">
        <f t="shared" si="22"/>
        <v>0.37</v>
      </c>
      <c r="D279" s="24">
        <v>97.869100000000003</v>
      </c>
      <c r="E279" s="17">
        <f t="shared" si="23"/>
        <v>0.37</v>
      </c>
      <c r="F279" s="18">
        <f t="shared" si="20"/>
        <v>0</v>
      </c>
      <c r="G279" s="19">
        <f t="shared" si="21"/>
        <v>5.349551064605597E-3</v>
      </c>
      <c r="H279" s="18">
        <f t="shared" si="24"/>
        <v>8.4583829117661255E-2</v>
      </c>
      <c r="I279" s="14">
        <v>9699</v>
      </c>
      <c r="J279" s="18">
        <f t="shared" si="25"/>
        <v>0.37307447518614156</v>
      </c>
    </row>
    <row r="280" spans="1:10" ht="15" customHeight="1" x14ac:dyDescent="0.3">
      <c r="A280" s="141">
        <f>'[1]175 since Nov 2015'!A359</f>
        <v>42852</v>
      </c>
      <c r="B280" s="14">
        <v>12015.715683</v>
      </c>
      <c r="C280" s="15">
        <f t="shared" si="22"/>
        <v>-0.16</v>
      </c>
      <c r="D280" s="24">
        <v>97.708500000000001</v>
      </c>
      <c r="E280" s="17">
        <f t="shared" si="23"/>
        <v>-0.16</v>
      </c>
      <c r="F280" s="18">
        <f t="shared" si="20"/>
        <v>0</v>
      </c>
      <c r="G280" s="19">
        <f t="shared" si="21"/>
        <v>5.349551064605597E-3</v>
      </c>
      <c r="H280" s="18">
        <f t="shared" si="24"/>
        <v>8.4583829117661255E-2</v>
      </c>
      <c r="I280" s="14">
        <v>9683</v>
      </c>
      <c r="J280" s="18">
        <f t="shared" si="25"/>
        <v>-0.16496546035673781</v>
      </c>
    </row>
    <row r="281" spans="1:10" ht="15" customHeight="1" x14ac:dyDescent="0.3">
      <c r="A281" s="141">
        <f>'[1]175 since Nov 2015'!A360</f>
        <v>42853</v>
      </c>
      <c r="B281" s="14">
        <v>11977.891726</v>
      </c>
      <c r="C281" s="15">
        <f t="shared" si="22"/>
        <v>-0.31</v>
      </c>
      <c r="D281" s="24">
        <v>97.398099999999999</v>
      </c>
      <c r="E281" s="17">
        <f t="shared" si="23"/>
        <v>-0.32</v>
      </c>
      <c r="F281" s="18">
        <f t="shared" si="20"/>
        <v>-1.0000000000000009E-2</v>
      </c>
      <c r="G281" s="19">
        <f t="shared" si="21"/>
        <v>5.3821448173162374E-3</v>
      </c>
      <c r="H281" s="18">
        <f t="shared" si="24"/>
        <v>8.5099181597950796E-2</v>
      </c>
      <c r="I281" s="14">
        <v>9652.4500000000007</v>
      </c>
      <c r="J281" s="18">
        <f t="shared" si="25"/>
        <v>-0.31550139419600609</v>
      </c>
    </row>
    <row r="282" spans="1:10" ht="15" customHeight="1" x14ac:dyDescent="0.3">
      <c r="A282" s="141">
        <f>'[1]175 since Nov 2015'!A361</f>
        <v>42857</v>
      </c>
      <c r="B282" s="14">
        <v>11998.366818</v>
      </c>
      <c r="C282" s="15">
        <f t="shared" si="22"/>
        <v>0.17</v>
      </c>
      <c r="D282" s="24">
        <v>97.559700000000007</v>
      </c>
      <c r="E282" s="17">
        <f t="shared" si="23"/>
        <v>0.17</v>
      </c>
      <c r="F282" s="18">
        <f t="shared" si="20"/>
        <v>0</v>
      </c>
      <c r="G282" s="19">
        <f t="shared" si="21"/>
        <v>5.3821448173162374E-3</v>
      </c>
      <c r="H282" s="18">
        <f t="shared" si="24"/>
        <v>8.5099181597950796E-2</v>
      </c>
      <c r="I282" s="14">
        <v>9668.9500000000007</v>
      </c>
      <c r="J282" s="18">
        <f t="shared" si="25"/>
        <v>0.17094105641572863</v>
      </c>
    </row>
    <row r="283" spans="1:10" ht="15" customHeight="1" x14ac:dyDescent="0.3">
      <c r="A283" s="141">
        <f>'[1]175 since Nov 2015'!A362</f>
        <v>42858</v>
      </c>
      <c r="B283" s="14">
        <v>11995.177667</v>
      </c>
      <c r="C283" s="15">
        <f t="shared" si="22"/>
        <v>-0.03</v>
      </c>
      <c r="D283" s="24">
        <v>97.533900000000003</v>
      </c>
      <c r="E283" s="17">
        <f t="shared" si="23"/>
        <v>-0.03</v>
      </c>
      <c r="F283" s="18">
        <f t="shared" si="20"/>
        <v>0</v>
      </c>
      <c r="G283" s="19">
        <f t="shared" si="21"/>
        <v>5.3821448173162374E-3</v>
      </c>
      <c r="H283" s="18">
        <f t="shared" si="24"/>
        <v>8.5099181597950796E-2</v>
      </c>
      <c r="I283" s="14">
        <v>9666.4</v>
      </c>
      <c r="J283" s="18">
        <f t="shared" si="25"/>
        <v>-2.6373080841260849E-2</v>
      </c>
    </row>
    <row r="284" spans="1:10" ht="15" customHeight="1" x14ac:dyDescent="0.3">
      <c r="A284" s="141">
        <f>'[1]175 since Nov 2015'!A363</f>
        <v>42859</v>
      </c>
      <c r="B284" s="14">
        <v>12053.11867</v>
      </c>
      <c r="C284" s="15">
        <f t="shared" si="22"/>
        <v>0.48</v>
      </c>
      <c r="D284" s="24">
        <v>98.008399999999995</v>
      </c>
      <c r="E284" s="17">
        <f t="shared" si="23"/>
        <v>0.49</v>
      </c>
      <c r="F284" s="18">
        <f t="shared" si="20"/>
        <v>1.0000000000000009E-2</v>
      </c>
      <c r="G284" s="19">
        <f t="shared" si="21"/>
        <v>5.4244030275898657E-3</v>
      </c>
      <c r="H284" s="18">
        <f t="shared" si="24"/>
        <v>8.5767342569485761E-2</v>
      </c>
      <c r="I284" s="14">
        <v>9712.4</v>
      </c>
      <c r="J284" s="18">
        <f t="shared" si="25"/>
        <v>0.47587519655714644</v>
      </c>
    </row>
    <row r="285" spans="1:10" ht="15" customHeight="1" x14ac:dyDescent="0.3">
      <c r="A285" s="141">
        <f>'[1]175 since Nov 2015'!A364</f>
        <v>42860</v>
      </c>
      <c r="B285" s="14">
        <v>11945.077160999999</v>
      </c>
      <c r="C285" s="15">
        <f t="shared" si="22"/>
        <v>-0.9</v>
      </c>
      <c r="D285" s="24">
        <v>97.132499999999993</v>
      </c>
      <c r="E285" s="17">
        <f t="shared" si="23"/>
        <v>-0.89</v>
      </c>
      <c r="F285" s="18">
        <f t="shared" si="20"/>
        <v>1.0000000000000009E-2</v>
      </c>
      <c r="G285" s="19">
        <f t="shared" si="21"/>
        <v>5.4660383108235322E-3</v>
      </c>
      <c r="H285" s="18">
        <f t="shared" si="24"/>
        <v>8.6425654199708796E-2</v>
      </c>
      <c r="I285" s="14">
        <v>9625.35</v>
      </c>
      <c r="J285" s="18">
        <f t="shared" si="25"/>
        <v>-0.89627692434412987</v>
      </c>
    </row>
    <row r="286" spans="1:10" ht="15" customHeight="1" x14ac:dyDescent="0.3">
      <c r="A286" s="141">
        <f>'[1]175 since Nov 2015'!A365</f>
        <v>42863</v>
      </c>
      <c r="B286" s="14">
        <v>11984.466519</v>
      </c>
      <c r="C286" s="15">
        <f t="shared" si="22"/>
        <v>0.33</v>
      </c>
      <c r="D286" s="24">
        <v>97.446799999999996</v>
      </c>
      <c r="E286" s="17">
        <f t="shared" si="23"/>
        <v>0.32</v>
      </c>
      <c r="F286" s="18">
        <f t="shared" si="20"/>
        <v>-1.0000000000000009E-2</v>
      </c>
      <c r="G286" s="19">
        <f t="shared" si="21"/>
        <v>5.456549683405006E-3</v>
      </c>
      <c r="H286" s="18">
        <f t="shared" si="24"/>
        <v>8.6275625827152466E-2</v>
      </c>
      <c r="I286" s="14">
        <v>9657.1</v>
      </c>
      <c r="J286" s="18">
        <f t="shared" si="25"/>
        <v>0.32985813502885608</v>
      </c>
    </row>
    <row r="287" spans="1:10" ht="15" customHeight="1" x14ac:dyDescent="0.3">
      <c r="A287" s="141">
        <f>'[1]175 since Nov 2015'!A366</f>
        <v>42864</v>
      </c>
      <c r="B287" s="14">
        <v>12003.031886999999</v>
      </c>
      <c r="C287" s="15">
        <f t="shared" si="22"/>
        <v>0.15</v>
      </c>
      <c r="D287" s="24">
        <v>97.593100000000007</v>
      </c>
      <c r="E287" s="17">
        <f t="shared" si="23"/>
        <v>0.15</v>
      </c>
      <c r="F287" s="18">
        <f t="shared" si="20"/>
        <v>0</v>
      </c>
      <c r="G287" s="19">
        <f t="shared" si="21"/>
        <v>5.4244030275898665E-3</v>
      </c>
      <c r="H287" s="18">
        <f t="shared" si="24"/>
        <v>8.5767342569485774E-2</v>
      </c>
      <c r="I287" s="14">
        <v>9672.0499999999993</v>
      </c>
      <c r="J287" s="18">
        <f t="shared" si="25"/>
        <v>0.15480837932711589</v>
      </c>
    </row>
    <row r="288" spans="1:10" ht="15" customHeight="1" x14ac:dyDescent="0.3">
      <c r="A288" s="141">
        <f>'[1]175 since Nov 2015'!A367</f>
        <v>42865</v>
      </c>
      <c r="B288" s="14">
        <v>12125.890943</v>
      </c>
      <c r="C288" s="15">
        <f t="shared" si="22"/>
        <v>1.02</v>
      </c>
      <c r="D288" s="24">
        <v>98.588399999999993</v>
      </c>
      <c r="E288" s="17">
        <f t="shared" si="23"/>
        <v>1.02</v>
      </c>
      <c r="F288" s="18">
        <f t="shared" si="20"/>
        <v>0</v>
      </c>
      <c r="G288" s="19">
        <f t="shared" si="21"/>
        <v>5.4244030275898665E-3</v>
      </c>
      <c r="H288" s="18">
        <f t="shared" si="24"/>
        <v>8.5767342569485774E-2</v>
      </c>
      <c r="I288" s="14">
        <v>9771.0499999999993</v>
      </c>
      <c r="J288" s="18">
        <f t="shared" si="25"/>
        <v>1.0235679095951737</v>
      </c>
    </row>
    <row r="289" spans="1:10" ht="15" customHeight="1" x14ac:dyDescent="0.3">
      <c r="A289" s="141">
        <f>'[1]175 since Nov 2015'!A368</f>
        <v>42866</v>
      </c>
      <c r="B289" s="14">
        <v>12145.325011999999</v>
      </c>
      <c r="C289" s="15">
        <f t="shared" si="22"/>
        <v>0.16</v>
      </c>
      <c r="D289" s="24">
        <v>98.749399999999994</v>
      </c>
      <c r="E289" s="17">
        <f t="shared" si="23"/>
        <v>0.16</v>
      </c>
      <c r="F289" s="18">
        <f t="shared" si="20"/>
        <v>0</v>
      </c>
      <c r="G289" s="19">
        <f t="shared" si="21"/>
        <v>5.4244030275898665E-3</v>
      </c>
      <c r="H289" s="18">
        <f t="shared" si="24"/>
        <v>8.5767342569485774E-2</v>
      </c>
      <c r="I289" s="14">
        <v>9786.7000000000007</v>
      </c>
      <c r="J289" s="18">
        <f t="shared" si="25"/>
        <v>0.16016702401483418</v>
      </c>
    </row>
    <row r="290" spans="1:10" ht="15" customHeight="1" x14ac:dyDescent="0.3">
      <c r="A290" s="141">
        <f>'[1]175 since Nov 2015'!A369</f>
        <v>42867</v>
      </c>
      <c r="B290" s="14">
        <v>12112.947307</v>
      </c>
      <c r="C290" s="15">
        <f t="shared" si="22"/>
        <v>-0.27</v>
      </c>
      <c r="D290" s="24">
        <v>98.486000000000004</v>
      </c>
      <c r="E290" s="17">
        <f t="shared" si="23"/>
        <v>-0.27</v>
      </c>
      <c r="F290" s="18">
        <f t="shared" si="20"/>
        <v>0</v>
      </c>
      <c r="G290" s="19">
        <f t="shared" si="21"/>
        <v>5.4244030275898665E-3</v>
      </c>
      <c r="H290" s="18">
        <f t="shared" si="24"/>
        <v>8.5767342569485774E-2</v>
      </c>
      <c r="I290" s="14">
        <v>9760.65</v>
      </c>
      <c r="J290" s="18">
        <f t="shared" si="25"/>
        <v>-0.26617756751510818</v>
      </c>
    </row>
    <row r="291" spans="1:10" ht="15" customHeight="1" x14ac:dyDescent="0.3">
      <c r="A291" s="141">
        <f>'[1]175 since Nov 2015'!A370</f>
        <v>42870</v>
      </c>
      <c r="B291" s="14">
        <v>12177.504156000001</v>
      </c>
      <c r="C291" s="15">
        <f t="shared" si="22"/>
        <v>0.53</v>
      </c>
      <c r="D291" s="24">
        <v>99.004900000000006</v>
      </c>
      <c r="E291" s="17">
        <f t="shared" si="23"/>
        <v>0.53</v>
      </c>
      <c r="F291" s="18">
        <f t="shared" si="20"/>
        <v>0</v>
      </c>
      <c r="G291" s="19">
        <f t="shared" si="21"/>
        <v>5.4244030275898665E-3</v>
      </c>
      <c r="H291" s="18">
        <f t="shared" si="24"/>
        <v>8.5767342569485774E-2</v>
      </c>
      <c r="I291" s="14">
        <v>9812.65</v>
      </c>
      <c r="J291" s="18">
        <f t="shared" si="25"/>
        <v>0.53275140487569983</v>
      </c>
    </row>
    <row r="292" spans="1:10" ht="15" customHeight="1" x14ac:dyDescent="0.3">
      <c r="A292" s="141">
        <f>'[1]175 since Nov 2015'!A371</f>
        <v>42871</v>
      </c>
      <c r="B292" s="14">
        <v>12249.346509999999</v>
      </c>
      <c r="C292" s="15">
        <f t="shared" si="22"/>
        <v>0.59</v>
      </c>
      <c r="D292" s="24">
        <v>99.591200000000001</v>
      </c>
      <c r="E292" s="17">
        <f t="shared" si="23"/>
        <v>0.59</v>
      </c>
      <c r="F292" s="18">
        <f t="shared" si="20"/>
        <v>0</v>
      </c>
      <c r="G292" s="19">
        <f t="shared" si="21"/>
        <v>5.4244030275898665E-3</v>
      </c>
      <c r="H292" s="18">
        <f t="shared" si="24"/>
        <v>8.5767342569485774E-2</v>
      </c>
      <c r="I292" s="14">
        <v>9870.2000000000007</v>
      </c>
      <c r="J292" s="18">
        <f t="shared" si="25"/>
        <v>0.58648784986727431</v>
      </c>
    </row>
    <row r="293" spans="1:10" ht="15" customHeight="1" x14ac:dyDescent="0.3">
      <c r="A293" s="141">
        <f>'[1]175 since Nov 2015'!A372</f>
        <v>42872</v>
      </c>
      <c r="B293" s="14">
        <v>12254.372984</v>
      </c>
      <c r="C293" s="15">
        <f t="shared" si="22"/>
        <v>0.04</v>
      </c>
      <c r="D293" s="24">
        <v>99.633799999999994</v>
      </c>
      <c r="E293" s="17">
        <f t="shared" si="23"/>
        <v>0.04</v>
      </c>
      <c r="F293" s="18">
        <f t="shared" si="20"/>
        <v>0</v>
      </c>
      <c r="G293" s="19">
        <f t="shared" si="21"/>
        <v>5.4244030275898665E-3</v>
      </c>
      <c r="H293" s="18">
        <f t="shared" si="24"/>
        <v>8.5767342569485774E-2</v>
      </c>
      <c r="I293" s="14">
        <v>9873.4500000000007</v>
      </c>
      <c r="J293" s="18">
        <f t="shared" si="25"/>
        <v>3.2927397621122165E-2</v>
      </c>
    </row>
    <row r="294" spans="1:10" ht="15" customHeight="1" x14ac:dyDescent="0.3">
      <c r="A294" s="141">
        <f>'[1]175 since Nov 2015'!A373</f>
        <v>42873</v>
      </c>
      <c r="B294" s="14">
        <v>12109.816945</v>
      </c>
      <c r="C294" s="15">
        <f t="shared" si="22"/>
        <v>-1.18</v>
      </c>
      <c r="D294" s="24">
        <v>98.461299999999994</v>
      </c>
      <c r="E294" s="17">
        <f t="shared" si="23"/>
        <v>-1.18</v>
      </c>
      <c r="F294" s="18">
        <f t="shared" si="20"/>
        <v>0</v>
      </c>
      <c r="G294" s="19">
        <f t="shared" si="21"/>
        <v>5.3821448173162383E-3</v>
      </c>
      <c r="H294" s="18">
        <f t="shared" si="24"/>
        <v>8.509918159795081E-2</v>
      </c>
      <c r="I294" s="14">
        <v>9757</v>
      </c>
      <c r="J294" s="18">
        <f t="shared" si="25"/>
        <v>-1.1794256313649303</v>
      </c>
    </row>
    <row r="295" spans="1:10" ht="15" customHeight="1" x14ac:dyDescent="0.3">
      <c r="A295" s="141">
        <f>'[1]175 since Nov 2015'!A374</f>
        <v>42874</v>
      </c>
      <c r="B295" s="14">
        <v>12096.84699</v>
      </c>
      <c r="C295" s="15">
        <f t="shared" si="22"/>
        <v>-0.11</v>
      </c>
      <c r="D295" s="24">
        <v>98.355199999999996</v>
      </c>
      <c r="E295" s="17">
        <f t="shared" si="23"/>
        <v>-0.11</v>
      </c>
      <c r="F295" s="18">
        <f t="shared" si="20"/>
        <v>0</v>
      </c>
      <c r="G295" s="19">
        <f t="shared" si="21"/>
        <v>5.339248889301226E-3</v>
      </c>
      <c r="H295" s="18">
        <f t="shared" si="24"/>
        <v>8.4420937423580492E-2</v>
      </c>
      <c r="I295" s="14">
        <v>9746.5499999999993</v>
      </c>
      <c r="J295" s="18">
        <f t="shared" si="25"/>
        <v>-0.10710259301015403</v>
      </c>
    </row>
    <row r="296" spans="1:10" ht="15" customHeight="1" x14ac:dyDescent="0.3">
      <c r="A296" s="141">
        <f>'[1]175 since Nov 2015'!A375</f>
        <v>42877</v>
      </c>
      <c r="B296" s="14">
        <v>12091.770710999999</v>
      </c>
      <c r="C296" s="15">
        <f t="shared" si="22"/>
        <v>-0.04</v>
      </c>
      <c r="D296" s="24">
        <v>98.316199999999995</v>
      </c>
      <c r="E296" s="17">
        <f t="shared" si="23"/>
        <v>-0.04</v>
      </c>
      <c r="F296" s="18">
        <f t="shared" si="20"/>
        <v>0</v>
      </c>
      <c r="G296" s="19">
        <f t="shared" si="21"/>
        <v>5.339248889301226E-3</v>
      </c>
      <c r="H296" s="18">
        <f t="shared" si="24"/>
        <v>8.4420937423580492E-2</v>
      </c>
      <c r="I296" s="14">
        <v>9742.4500000000007</v>
      </c>
      <c r="J296" s="18">
        <f t="shared" si="25"/>
        <v>-4.2066167002668076E-2</v>
      </c>
    </row>
    <row r="297" spans="1:10" ht="15" customHeight="1" x14ac:dyDescent="0.3">
      <c r="A297" s="141">
        <f>'[1]175 since Nov 2015'!A376</f>
        <v>42878</v>
      </c>
      <c r="B297" s="14">
        <v>12009.942089</v>
      </c>
      <c r="C297" s="15">
        <f t="shared" si="22"/>
        <v>-0.68</v>
      </c>
      <c r="D297" s="24">
        <v>97.655799999999999</v>
      </c>
      <c r="E297" s="17">
        <f t="shared" si="23"/>
        <v>-0.67</v>
      </c>
      <c r="F297" s="18">
        <f t="shared" si="20"/>
        <v>1.0000000000000009E-2</v>
      </c>
      <c r="G297" s="19">
        <f t="shared" si="21"/>
        <v>5.3821448173162383E-3</v>
      </c>
      <c r="H297" s="18">
        <f t="shared" si="24"/>
        <v>8.509918159795081E-2</v>
      </c>
      <c r="I297" s="14">
        <v>9676.5</v>
      </c>
      <c r="J297" s="18">
        <f t="shared" si="25"/>
        <v>-0.67693444667409863</v>
      </c>
    </row>
    <row r="298" spans="1:10" ht="15" customHeight="1" x14ac:dyDescent="0.3">
      <c r="A298" s="141">
        <f>'[1]175 since Nov 2015'!A377</f>
        <v>42879</v>
      </c>
      <c r="B298" s="14">
        <v>11954.680601</v>
      </c>
      <c r="C298" s="15">
        <f t="shared" si="22"/>
        <v>-0.46</v>
      </c>
      <c r="D298" s="24">
        <v>97.2102</v>
      </c>
      <c r="E298" s="17">
        <f t="shared" si="23"/>
        <v>-0.46</v>
      </c>
      <c r="F298" s="18">
        <f t="shared" si="20"/>
        <v>0</v>
      </c>
      <c r="G298" s="19">
        <f t="shared" si="21"/>
        <v>5.339248889301226E-3</v>
      </c>
      <c r="H298" s="18">
        <f t="shared" si="24"/>
        <v>8.4420937423580492E-2</v>
      </c>
      <c r="I298" s="14">
        <v>9631.2000000000007</v>
      </c>
      <c r="J298" s="18">
        <f t="shared" si="25"/>
        <v>-0.46814447372499635</v>
      </c>
    </row>
    <row r="299" spans="1:10" ht="15" customHeight="1" x14ac:dyDescent="0.3">
      <c r="A299" s="141">
        <f>'[1]175 since Nov 2015'!A378</f>
        <v>42880</v>
      </c>
      <c r="B299" s="14">
        <v>12134.574264999999</v>
      </c>
      <c r="C299" s="15">
        <f t="shared" si="22"/>
        <v>1.5</v>
      </c>
      <c r="D299" s="24">
        <v>98.6738</v>
      </c>
      <c r="E299" s="17">
        <f t="shared" si="23"/>
        <v>1.51</v>
      </c>
      <c r="F299" s="18">
        <f t="shared" si="20"/>
        <v>1.0000000000000009E-2</v>
      </c>
      <c r="G299" s="19">
        <f t="shared" si="21"/>
        <v>5.3821448173162392E-3</v>
      </c>
      <c r="H299" s="18">
        <f t="shared" si="24"/>
        <v>8.5099181597950824E-2</v>
      </c>
      <c r="I299" s="14">
        <v>9776.15</v>
      </c>
      <c r="J299" s="18">
        <f t="shared" si="25"/>
        <v>1.5050045684857434</v>
      </c>
    </row>
    <row r="300" spans="1:10" ht="15" customHeight="1" x14ac:dyDescent="0.3">
      <c r="A300" s="141">
        <f>'[1]175 since Nov 2015'!A379</f>
        <v>42881</v>
      </c>
      <c r="B300" s="14">
        <v>12271.089558</v>
      </c>
      <c r="C300" s="15">
        <f t="shared" si="22"/>
        <v>1.1299999999999999</v>
      </c>
      <c r="D300" s="24">
        <v>99.766300000000001</v>
      </c>
      <c r="E300" s="17">
        <f t="shared" si="23"/>
        <v>1.1100000000000001</v>
      </c>
      <c r="F300" s="18">
        <f t="shared" si="20"/>
        <v>-1.9999999999999796E-2</v>
      </c>
      <c r="G300" s="19">
        <f t="shared" si="21"/>
        <v>5.5194012942036338E-3</v>
      </c>
      <c r="H300" s="18">
        <f t="shared" si="24"/>
        <v>8.7269397050822956E-2</v>
      </c>
      <c r="I300" s="14">
        <v>9884.25</v>
      </c>
      <c r="J300" s="18">
        <f t="shared" si="25"/>
        <v>1.1057522644394815</v>
      </c>
    </row>
    <row r="301" spans="1:10" ht="15" customHeight="1" x14ac:dyDescent="0.3">
      <c r="A301" s="141">
        <f>'[1]175 since Nov 2015'!A380</f>
        <v>42884</v>
      </c>
      <c r="B301" s="14">
        <v>12264.380676000001</v>
      </c>
      <c r="C301" s="15">
        <f t="shared" si="22"/>
        <v>-0.05</v>
      </c>
      <c r="D301" s="24">
        <v>99.714200000000005</v>
      </c>
      <c r="E301" s="17">
        <f t="shared" si="23"/>
        <v>-0.05</v>
      </c>
      <c r="F301" s="18">
        <f t="shared" si="20"/>
        <v>0</v>
      </c>
      <c r="G301" s="19">
        <f t="shared" si="21"/>
        <v>5.5194012942036338E-3</v>
      </c>
      <c r="H301" s="18">
        <f t="shared" si="24"/>
        <v>8.7269397050822956E-2</v>
      </c>
      <c r="I301" s="14">
        <v>9877.7999999999993</v>
      </c>
      <c r="J301" s="18">
        <f t="shared" si="25"/>
        <v>-6.5255330449965621E-2</v>
      </c>
    </row>
    <row r="302" spans="1:10" ht="15" customHeight="1" x14ac:dyDescent="0.3">
      <c r="A302" s="141">
        <f>'[1]175 since Nov 2015'!A381</f>
        <v>42885</v>
      </c>
      <c r="B302" s="14">
        <v>12299.493350999999</v>
      </c>
      <c r="C302" s="15">
        <f t="shared" si="22"/>
        <v>0.28999999999999998</v>
      </c>
      <c r="D302" s="24">
        <v>99.998199999999997</v>
      </c>
      <c r="E302" s="17">
        <f t="shared" si="23"/>
        <v>0.28000000000000003</v>
      </c>
      <c r="F302" s="18">
        <f t="shared" si="20"/>
        <v>-9.9999999999999534E-3</v>
      </c>
      <c r="G302" s="19">
        <f t="shared" si="21"/>
        <v>5.5501225755567865E-3</v>
      </c>
      <c r="H302" s="18">
        <f t="shared" si="24"/>
        <v>8.7755143159397073E-2</v>
      </c>
      <c r="I302" s="14">
        <v>9906.1</v>
      </c>
      <c r="J302" s="18">
        <f t="shared" si="25"/>
        <v>0.28650104274232213</v>
      </c>
    </row>
    <row r="303" spans="1:10" ht="15" customHeight="1" x14ac:dyDescent="0.3">
      <c r="A303" s="141">
        <f>'[1]175 since Nov 2015'!A382</f>
        <v>42886</v>
      </c>
      <c r="B303" s="14">
        <v>12303.838979</v>
      </c>
      <c r="C303" s="15">
        <f t="shared" si="22"/>
        <v>0.04</v>
      </c>
      <c r="D303" s="24">
        <v>100.0309</v>
      </c>
      <c r="E303" s="17">
        <f t="shared" si="23"/>
        <v>0.03</v>
      </c>
      <c r="F303" s="18">
        <f t="shared" si="20"/>
        <v>-1.0000000000000002E-2</v>
      </c>
      <c r="G303" s="19">
        <f t="shared" si="21"/>
        <v>5.5803845565924794E-3</v>
      </c>
      <c r="H303" s="18">
        <f t="shared" si="24"/>
        <v>8.8233627092305117E-2</v>
      </c>
      <c r="I303" s="14">
        <v>9909.6</v>
      </c>
      <c r="J303" s="18">
        <f t="shared" si="25"/>
        <v>3.5331765275941084E-2</v>
      </c>
    </row>
    <row r="304" spans="1:10" ht="15" customHeight="1" x14ac:dyDescent="0.3">
      <c r="A304" s="141">
        <f>'[1]175 since Nov 2015'!A383</f>
        <v>42887</v>
      </c>
      <c r="B304" s="14">
        <v>12311.694143000001</v>
      </c>
      <c r="C304" s="15">
        <f t="shared" si="22"/>
        <v>0.06</v>
      </c>
      <c r="D304" s="24">
        <v>100.09650000000001</v>
      </c>
      <c r="E304" s="17">
        <f t="shared" si="23"/>
        <v>7.0000000000000007E-2</v>
      </c>
      <c r="F304" s="18">
        <f t="shared" si="20"/>
        <v>1.0000000000000009E-2</v>
      </c>
      <c r="G304" s="19">
        <f t="shared" si="21"/>
        <v>5.6223048847077227E-3</v>
      </c>
      <c r="H304" s="18">
        <f t="shared" si="24"/>
        <v>8.8896445677833932E-2</v>
      </c>
      <c r="I304" s="14">
        <v>9909.1</v>
      </c>
      <c r="J304" s="18">
        <f t="shared" si="25"/>
        <v>-5.045612335513038E-3</v>
      </c>
    </row>
    <row r="305" spans="1:10" ht="15" customHeight="1" x14ac:dyDescent="0.3">
      <c r="A305" s="141">
        <f>'[1]175 since Nov 2015'!A384</f>
        <v>42888</v>
      </c>
      <c r="B305" s="14">
        <v>12363.765783999999</v>
      </c>
      <c r="C305" s="15">
        <f t="shared" si="22"/>
        <v>0.42</v>
      </c>
      <c r="D305" s="24">
        <v>100.5157</v>
      </c>
      <c r="E305" s="17">
        <f t="shared" si="23"/>
        <v>0.42</v>
      </c>
      <c r="F305" s="18">
        <f t="shared" si="20"/>
        <v>0</v>
      </c>
      <c r="G305" s="19">
        <f t="shared" si="21"/>
        <v>5.6223048847077227E-3</v>
      </c>
      <c r="H305" s="18">
        <f t="shared" si="24"/>
        <v>8.8896445677833932E-2</v>
      </c>
      <c r="I305" s="14">
        <v>9951</v>
      </c>
      <c r="J305" s="18">
        <f t="shared" si="25"/>
        <v>0.42284364876729102</v>
      </c>
    </row>
    <row r="306" spans="1:10" ht="15" customHeight="1" x14ac:dyDescent="0.3">
      <c r="A306" s="141">
        <f>'[1]175 since Nov 2015'!A385</f>
        <v>42891</v>
      </c>
      <c r="B306" s="14">
        <v>12413.494675</v>
      </c>
      <c r="C306" s="15">
        <f t="shared" si="22"/>
        <v>0.4</v>
      </c>
      <c r="D306" s="24">
        <v>100.9228</v>
      </c>
      <c r="E306" s="17">
        <f t="shared" si="23"/>
        <v>0.41</v>
      </c>
      <c r="F306" s="18">
        <f t="shared" si="20"/>
        <v>9.9999999999999534E-3</v>
      </c>
      <c r="G306" s="19">
        <f t="shared" si="21"/>
        <v>5.6332393126439463E-3</v>
      </c>
      <c r="H306" s="18">
        <f t="shared" si="24"/>
        <v>8.9069334163781141E-2</v>
      </c>
      <c r="I306" s="14">
        <v>9981.7000000000007</v>
      </c>
      <c r="J306" s="18">
        <f t="shared" si="25"/>
        <v>0.30851170736610117</v>
      </c>
    </row>
    <row r="307" spans="1:10" ht="15" customHeight="1" x14ac:dyDescent="0.3">
      <c r="A307" s="141">
        <f>'[1]175 since Nov 2015'!A386</f>
        <v>42892</v>
      </c>
      <c r="B307" s="14">
        <v>12358.327346</v>
      </c>
      <c r="C307" s="15">
        <f t="shared" si="22"/>
        <v>-0.44</v>
      </c>
      <c r="D307" s="24">
        <v>100.4739</v>
      </c>
      <c r="E307" s="17">
        <f t="shared" si="23"/>
        <v>-0.44</v>
      </c>
      <c r="F307" s="18">
        <f t="shared" si="20"/>
        <v>0</v>
      </c>
      <c r="G307" s="19">
        <f t="shared" si="21"/>
        <v>5.6332393126439463E-3</v>
      </c>
      <c r="H307" s="18">
        <f t="shared" si="24"/>
        <v>8.9069334163781141E-2</v>
      </c>
      <c r="I307" s="14">
        <v>9937.2999999999993</v>
      </c>
      <c r="J307" s="18">
        <f t="shared" si="25"/>
        <v>-0.44481400963765139</v>
      </c>
    </row>
    <row r="308" spans="1:10" ht="15" customHeight="1" x14ac:dyDescent="0.3">
      <c r="A308" s="141">
        <f>'[1]175 since Nov 2015'!A387</f>
        <v>42893</v>
      </c>
      <c r="B308" s="14">
        <v>12398.857176</v>
      </c>
      <c r="C308" s="15">
        <f t="shared" si="22"/>
        <v>0.33</v>
      </c>
      <c r="D308" s="24">
        <v>100.79940000000001</v>
      </c>
      <c r="E308" s="17">
        <f t="shared" si="23"/>
        <v>0.32</v>
      </c>
      <c r="F308" s="18">
        <f t="shared" si="20"/>
        <v>-1.0000000000000009E-2</v>
      </c>
      <c r="G308" s="19">
        <f t="shared" si="21"/>
        <v>5.6636290373101939E-3</v>
      </c>
      <c r="H308" s="18">
        <f t="shared" si="24"/>
        <v>8.9549837900834844E-2</v>
      </c>
      <c r="I308" s="14">
        <v>9969.9</v>
      </c>
      <c r="J308" s="18">
        <f t="shared" si="25"/>
        <v>0.32805691686877086</v>
      </c>
    </row>
    <row r="309" spans="1:10" ht="15" customHeight="1" x14ac:dyDescent="0.3">
      <c r="A309" s="141">
        <f>'[1]175 since Nov 2015'!A388</f>
        <v>42894</v>
      </c>
      <c r="B309" s="14">
        <v>12387.41934</v>
      </c>
      <c r="C309" s="15">
        <f t="shared" si="22"/>
        <v>-0.09</v>
      </c>
      <c r="D309" s="24">
        <v>100.7056</v>
      </c>
      <c r="E309" s="17">
        <f t="shared" si="23"/>
        <v>-0.09</v>
      </c>
      <c r="F309" s="18">
        <f t="shared" si="20"/>
        <v>0</v>
      </c>
      <c r="G309" s="19">
        <f t="shared" si="21"/>
        <v>5.6636290373101939E-3</v>
      </c>
      <c r="H309" s="18">
        <f t="shared" si="24"/>
        <v>8.9549837900834844E-2</v>
      </c>
      <c r="I309" s="14">
        <v>9960.2999999999993</v>
      </c>
      <c r="J309" s="18">
        <f t="shared" si="25"/>
        <v>-9.6289832395514141E-2</v>
      </c>
    </row>
    <row r="310" spans="1:10" ht="15" customHeight="1" x14ac:dyDescent="0.3">
      <c r="A310" s="141">
        <f>'[1]175 since Nov 2015'!A389</f>
        <v>42895</v>
      </c>
      <c r="B310" s="14">
        <v>12417.416825</v>
      </c>
      <c r="C310" s="15">
        <f t="shared" si="22"/>
        <v>0.24</v>
      </c>
      <c r="D310" s="24">
        <v>100.94499999999999</v>
      </c>
      <c r="E310" s="17">
        <f t="shared" si="23"/>
        <v>0.24</v>
      </c>
      <c r="F310" s="18">
        <f t="shared" si="20"/>
        <v>0</v>
      </c>
      <c r="G310" s="19">
        <f t="shared" si="21"/>
        <v>5.6636290373101939E-3</v>
      </c>
      <c r="H310" s="18">
        <f t="shared" si="24"/>
        <v>8.9549837900834844E-2</v>
      </c>
      <c r="I310" s="14">
        <v>9984.4500000000007</v>
      </c>
      <c r="J310" s="18">
        <f t="shared" si="25"/>
        <v>0.24246257642843547</v>
      </c>
    </row>
    <row r="311" spans="1:10" ht="15" customHeight="1" x14ac:dyDescent="0.3">
      <c r="A311" s="141">
        <f>'[1]175 since Nov 2015'!A390</f>
        <v>42898</v>
      </c>
      <c r="B311" s="14">
        <v>12358.344214000001</v>
      </c>
      <c r="C311" s="15">
        <f t="shared" si="22"/>
        <v>-0.48</v>
      </c>
      <c r="D311" s="24">
        <v>100.4605</v>
      </c>
      <c r="E311" s="17">
        <f t="shared" si="23"/>
        <v>-0.48</v>
      </c>
      <c r="F311" s="18">
        <f t="shared" si="20"/>
        <v>0</v>
      </c>
      <c r="G311" s="19">
        <f t="shared" si="21"/>
        <v>5.6636290373101939E-3</v>
      </c>
      <c r="H311" s="18">
        <f t="shared" si="24"/>
        <v>8.9549837900834844E-2</v>
      </c>
      <c r="I311" s="14">
        <v>9936.4</v>
      </c>
      <c r="J311" s="18">
        <f t="shared" si="25"/>
        <v>-0.48124834117053106</v>
      </c>
    </row>
    <row r="312" spans="1:10" ht="15" customHeight="1" x14ac:dyDescent="0.3">
      <c r="A312" s="141">
        <f>'[1]175 since Nov 2015'!A391</f>
        <v>42899</v>
      </c>
      <c r="B312" s="14">
        <v>12354.225480999999</v>
      </c>
      <c r="C312" s="15">
        <f t="shared" si="22"/>
        <v>-0.03</v>
      </c>
      <c r="D312" s="24">
        <v>100.4285</v>
      </c>
      <c r="E312" s="17">
        <f t="shared" si="23"/>
        <v>-0.03</v>
      </c>
      <c r="F312" s="18">
        <f t="shared" si="20"/>
        <v>0</v>
      </c>
      <c r="G312" s="19">
        <f t="shared" si="21"/>
        <v>5.6636290373101939E-3</v>
      </c>
      <c r="H312" s="18">
        <f t="shared" si="24"/>
        <v>8.9549837900834844E-2</v>
      </c>
      <c r="I312" s="14">
        <v>9929.7000000000007</v>
      </c>
      <c r="J312" s="18">
        <f t="shared" si="25"/>
        <v>-6.7428847469897635E-2</v>
      </c>
    </row>
    <row r="313" spans="1:10" ht="15" customHeight="1" x14ac:dyDescent="0.3">
      <c r="A313" s="141">
        <f>'[1]175 since Nov 2015'!A392</f>
        <v>42900</v>
      </c>
      <c r="B313" s="14">
        <v>12360.76981</v>
      </c>
      <c r="C313" s="15">
        <f t="shared" si="22"/>
        <v>0.05</v>
      </c>
      <c r="D313" s="24">
        <v>100.483</v>
      </c>
      <c r="E313" s="17">
        <f t="shared" si="23"/>
        <v>0.05</v>
      </c>
      <c r="F313" s="18">
        <f t="shared" si="20"/>
        <v>0</v>
      </c>
      <c r="G313" s="19">
        <f t="shared" si="21"/>
        <v>5.6636290373101939E-3</v>
      </c>
      <c r="H313" s="18">
        <f t="shared" si="24"/>
        <v>8.9549837900834844E-2</v>
      </c>
      <c r="I313" s="14">
        <v>9934.9500000000007</v>
      </c>
      <c r="J313" s="18">
        <f t="shared" si="25"/>
        <v>5.2871687966403819E-2</v>
      </c>
    </row>
    <row r="314" spans="1:10" ht="15" customHeight="1" x14ac:dyDescent="0.3">
      <c r="A314" s="141">
        <f>'[1]175 since Nov 2015'!A393</f>
        <v>42901</v>
      </c>
      <c r="B314" s="14">
        <v>12315.940843</v>
      </c>
      <c r="C314" s="15">
        <f t="shared" si="22"/>
        <v>-0.36</v>
      </c>
      <c r="D314" s="24">
        <v>100.1174</v>
      </c>
      <c r="E314" s="17">
        <f t="shared" si="23"/>
        <v>-0.36</v>
      </c>
      <c r="F314" s="18">
        <f t="shared" si="20"/>
        <v>0</v>
      </c>
      <c r="G314" s="19">
        <f t="shared" si="21"/>
        <v>5.6223048847077227E-3</v>
      </c>
      <c r="H314" s="18">
        <f t="shared" si="24"/>
        <v>8.8896445677833932E-2</v>
      </c>
      <c r="I314" s="14">
        <v>9898.15</v>
      </c>
      <c r="J314" s="18">
        <f t="shared" si="25"/>
        <v>-0.37040951388785132</v>
      </c>
    </row>
    <row r="315" spans="1:10" ht="15" customHeight="1" x14ac:dyDescent="0.3">
      <c r="A315" s="141">
        <f>'[1]175 since Nov 2015'!A394</f>
        <v>42902</v>
      </c>
      <c r="B315" s="14">
        <v>12332.215888000001</v>
      </c>
      <c r="C315" s="15">
        <f t="shared" si="22"/>
        <v>0.13</v>
      </c>
      <c r="D315" s="24">
        <v>100.248</v>
      </c>
      <c r="E315" s="17">
        <f t="shared" si="23"/>
        <v>0.13</v>
      </c>
      <c r="F315" s="18">
        <f t="shared" si="20"/>
        <v>0</v>
      </c>
      <c r="G315" s="19">
        <f t="shared" si="21"/>
        <v>5.6223048847077227E-3</v>
      </c>
      <c r="H315" s="18">
        <f t="shared" si="24"/>
        <v>8.8896445677833932E-2</v>
      </c>
      <c r="I315" s="14">
        <v>9911.2000000000007</v>
      </c>
      <c r="J315" s="18">
        <f t="shared" si="25"/>
        <v>0.13184281911267351</v>
      </c>
    </row>
    <row r="316" spans="1:10" ht="15" customHeight="1" x14ac:dyDescent="0.3">
      <c r="A316" s="141">
        <f>'[1]175 since Nov 2015'!A395</f>
        <v>42905</v>
      </c>
      <c r="B316" s="14">
        <v>12414.817292</v>
      </c>
      <c r="C316" s="15">
        <f t="shared" si="22"/>
        <v>0.67</v>
      </c>
      <c r="D316" s="24">
        <v>100.9147</v>
      </c>
      <c r="E316" s="17">
        <f t="shared" si="23"/>
        <v>0.67</v>
      </c>
      <c r="F316" s="18">
        <f t="shared" si="20"/>
        <v>0</v>
      </c>
      <c r="G316" s="19">
        <f t="shared" si="21"/>
        <v>5.6223048847077227E-3</v>
      </c>
      <c r="H316" s="18">
        <f t="shared" si="24"/>
        <v>8.8896445677833932E-2</v>
      </c>
      <c r="I316" s="14">
        <v>9977.5499999999993</v>
      </c>
      <c r="J316" s="18">
        <f t="shared" si="25"/>
        <v>0.6694446686576655</v>
      </c>
    </row>
    <row r="317" spans="1:10" ht="15" customHeight="1" x14ac:dyDescent="0.3">
      <c r="A317" s="141">
        <f>'[1]175 since Nov 2015'!A396</f>
        <v>42906</v>
      </c>
      <c r="B317" s="14">
        <v>12417.235573</v>
      </c>
      <c r="C317" s="15">
        <f t="shared" si="22"/>
        <v>0.02</v>
      </c>
      <c r="D317" s="24">
        <v>100.9331</v>
      </c>
      <c r="E317" s="17">
        <f t="shared" si="23"/>
        <v>0.02</v>
      </c>
      <c r="F317" s="18">
        <f t="shared" si="20"/>
        <v>0</v>
      </c>
      <c r="G317" s="19">
        <f t="shared" si="21"/>
        <v>5.6223048847077227E-3</v>
      </c>
      <c r="H317" s="18">
        <f t="shared" si="24"/>
        <v>8.8896445677833932E-2</v>
      </c>
      <c r="I317" s="14">
        <v>9976.1</v>
      </c>
      <c r="J317" s="18">
        <f t="shared" si="25"/>
        <v>-1.4532625744786132E-2</v>
      </c>
    </row>
    <row r="318" spans="1:10" ht="15" customHeight="1" x14ac:dyDescent="0.3">
      <c r="A318" s="141">
        <f>'[1]175 since Nov 2015'!A397</f>
        <v>42907</v>
      </c>
      <c r="B318" s="14">
        <v>12396.354871</v>
      </c>
      <c r="C318" s="15">
        <f t="shared" si="22"/>
        <v>-0.17</v>
      </c>
      <c r="D318" s="24">
        <v>100.76519999999999</v>
      </c>
      <c r="E318" s="17">
        <f t="shared" si="23"/>
        <v>-0.17</v>
      </c>
      <c r="F318" s="18">
        <f t="shared" si="20"/>
        <v>0</v>
      </c>
      <c r="G318" s="19">
        <f t="shared" si="21"/>
        <v>5.5919801733697134E-3</v>
      </c>
      <c r="H318" s="18">
        <f t="shared" si="24"/>
        <v>8.8416969891757721E-2</v>
      </c>
      <c r="I318" s="14">
        <v>9958.9500000000007</v>
      </c>
      <c r="J318" s="18">
        <f t="shared" si="25"/>
        <v>-0.17191086697205959</v>
      </c>
    </row>
    <row r="319" spans="1:10" ht="15" customHeight="1" x14ac:dyDescent="0.3">
      <c r="A319" s="141">
        <f>'[1]175 since Nov 2015'!A398</f>
        <v>42908</v>
      </c>
      <c r="B319" s="14">
        <v>12381.716279</v>
      </c>
      <c r="C319" s="15">
        <f t="shared" si="22"/>
        <v>-0.12</v>
      </c>
      <c r="D319" s="24">
        <v>100.6463</v>
      </c>
      <c r="E319" s="17">
        <f t="shared" si="23"/>
        <v>-0.12</v>
      </c>
      <c r="F319" s="18">
        <f t="shared" si="20"/>
        <v>0</v>
      </c>
      <c r="G319" s="19">
        <f t="shared" si="21"/>
        <v>5.5611989301421342E-3</v>
      </c>
      <c r="H319" s="18">
        <f t="shared" si="24"/>
        <v>8.7930275702703814E-2</v>
      </c>
      <c r="I319" s="14">
        <v>9944.7000000000007</v>
      </c>
      <c r="J319" s="18">
        <f t="shared" si="25"/>
        <v>-0.14308737366891086</v>
      </c>
    </row>
    <row r="320" spans="1:10" ht="15" customHeight="1" x14ac:dyDescent="0.3">
      <c r="A320" s="141">
        <f>'[1]175 since Nov 2015'!A399</f>
        <v>42909</v>
      </c>
      <c r="B320" s="14">
        <v>12297.351060999999</v>
      </c>
      <c r="C320" s="15">
        <f t="shared" si="22"/>
        <v>-0.68</v>
      </c>
      <c r="D320" s="24">
        <v>99.968999999999994</v>
      </c>
      <c r="E320" s="17">
        <f t="shared" si="23"/>
        <v>-0.67</v>
      </c>
      <c r="F320" s="18">
        <f t="shared" si="20"/>
        <v>1.0000000000000009E-2</v>
      </c>
      <c r="G320" s="19">
        <f t="shared" si="21"/>
        <v>5.6023957083799142E-3</v>
      </c>
      <c r="H320" s="18">
        <f t="shared" si="24"/>
        <v>8.8581653960165027E-2</v>
      </c>
      <c r="I320" s="14">
        <v>9876.9</v>
      </c>
      <c r="J320" s="18">
        <f t="shared" si="25"/>
        <v>-0.68177018914598819</v>
      </c>
    </row>
    <row r="321" spans="1:10" ht="15" customHeight="1" x14ac:dyDescent="0.3">
      <c r="A321" s="141">
        <f>'[1]175 since Nov 2015'!A400</f>
        <v>42913</v>
      </c>
      <c r="B321" s="14">
        <v>12214.529716999999</v>
      </c>
      <c r="C321" s="15">
        <f t="shared" si="22"/>
        <v>-0.67</v>
      </c>
      <c r="D321" s="24">
        <v>99.302000000000007</v>
      </c>
      <c r="E321" s="17">
        <f t="shared" si="23"/>
        <v>-0.67</v>
      </c>
      <c r="F321" s="18">
        <f t="shared" si="20"/>
        <v>0</v>
      </c>
      <c r="G321" s="19">
        <f t="shared" si="21"/>
        <v>5.5611989301421342E-3</v>
      </c>
      <c r="H321" s="18">
        <f t="shared" si="24"/>
        <v>8.7930275702703814E-2</v>
      </c>
      <c r="I321" s="14">
        <v>9810.4</v>
      </c>
      <c r="J321" s="18">
        <f t="shared" si="25"/>
        <v>-0.67328817746458913</v>
      </c>
    </row>
    <row r="322" spans="1:10" ht="15" customHeight="1" x14ac:dyDescent="0.3">
      <c r="A322" s="141">
        <f>'[1]175 since Nov 2015'!A401</f>
        <v>42914</v>
      </c>
      <c r="B322" s="14">
        <v>12197.895725</v>
      </c>
      <c r="C322" s="15">
        <f t="shared" si="22"/>
        <v>-0.14000000000000001</v>
      </c>
      <c r="D322" s="24">
        <v>99.168400000000005</v>
      </c>
      <c r="E322" s="17">
        <f t="shared" si="23"/>
        <v>-0.13</v>
      </c>
      <c r="F322" s="18">
        <f t="shared" si="20"/>
        <v>1.0000000000000009E-2</v>
      </c>
      <c r="G322" s="19">
        <f t="shared" si="21"/>
        <v>5.5710906859907181E-3</v>
      </c>
      <c r="H322" s="18">
        <f t="shared" si="24"/>
        <v>8.8086678095402896E-2</v>
      </c>
      <c r="I322" s="14">
        <v>9797.0499999999993</v>
      </c>
      <c r="J322" s="18">
        <f t="shared" si="25"/>
        <v>-0.13608007828427349</v>
      </c>
    </row>
    <row r="323" spans="1:10" ht="15" customHeight="1" x14ac:dyDescent="0.3">
      <c r="A323" s="141">
        <f>'[1]175 since Nov 2015'!A402</f>
        <v>42915</v>
      </c>
      <c r="B323" s="14">
        <v>12219.276925</v>
      </c>
      <c r="C323" s="15">
        <f t="shared" si="22"/>
        <v>0.18</v>
      </c>
      <c r="D323" s="24">
        <v>99.342799999999997</v>
      </c>
      <c r="E323" s="17">
        <f t="shared" si="23"/>
        <v>0.18</v>
      </c>
      <c r="F323" s="18">
        <f t="shared" si="20"/>
        <v>0</v>
      </c>
      <c r="G323" s="19">
        <f t="shared" si="21"/>
        <v>5.5710906859907181E-3</v>
      </c>
      <c r="H323" s="18">
        <f t="shared" si="24"/>
        <v>8.8086678095402896E-2</v>
      </c>
      <c r="I323" s="14">
        <v>9809.0499999999993</v>
      </c>
      <c r="J323" s="18">
        <f t="shared" si="25"/>
        <v>0.12248585033249805</v>
      </c>
    </row>
    <row r="324" spans="1:10" ht="15" customHeight="1" x14ac:dyDescent="0.3">
      <c r="A324" s="141">
        <f>'[1]175 since Nov 2015'!A403</f>
        <v>42916</v>
      </c>
      <c r="B324" s="14">
        <v>12253.183336</v>
      </c>
      <c r="C324" s="15">
        <f t="shared" si="22"/>
        <v>0.28000000000000003</v>
      </c>
      <c r="D324" s="24">
        <v>99.615799999999993</v>
      </c>
      <c r="E324" s="17">
        <f t="shared" si="23"/>
        <v>0.27</v>
      </c>
      <c r="F324" s="18">
        <f t="shared" si="20"/>
        <v>-1.0000000000000009E-2</v>
      </c>
      <c r="G324" s="19">
        <f t="shared" si="21"/>
        <v>5.6023957083799142E-3</v>
      </c>
      <c r="H324" s="18">
        <f t="shared" si="24"/>
        <v>8.8581653960165027E-2</v>
      </c>
      <c r="I324" s="14">
        <v>9835.4</v>
      </c>
      <c r="J324" s="18">
        <f t="shared" si="25"/>
        <v>0.26862947991905806</v>
      </c>
    </row>
    <row r="325" spans="1:10" ht="15" customHeight="1" x14ac:dyDescent="0.3">
      <c r="A325" s="141">
        <f>'[1]175 since Nov 2015'!A404</f>
        <v>42919</v>
      </c>
      <c r="B325" s="14">
        <v>12379.64712</v>
      </c>
      <c r="C325" s="15">
        <f t="shared" si="22"/>
        <v>1.03</v>
      </c>
      <c r="D325" s="24">
        <v>100.64</v>
      </c>
      <c r="E325" s="17">
        <f t="shared" si="23"/>
        <v>1.03</v>
      </c>
      <c r="F325" s="18">
        <f t="shared" si="20"/>
        <v>0</v>
      </c>
      <c r="G325" s="19">
        <f t="shared" si="21"/>
        <v>5.571090685990719E-3</v>
      </c>
      <c r="H325" s="18">
        <f t="shared" si="24"/>
        <v>8.8086678095402909E-2</v>
      </c>
      <c r="I325" s="14">
        <v>9936.9</v>
      </c>
      <c r="J325" s="18">
        <f t="shared" si="25"/>
        <v>1.0319864977530147</v>
      </c>
    </row>
    <row r="326" spans="1:10" ht="15" customHeight="1" x14ac:dyDescent="0.3">
      <c r="A326" s="141">
        <f>'[1]175 since Nov 2015'!A405</f>
        <v>42920</v>
      </c>
      <c r="B326" s="14">
        <v>12374.912982</v>
      </c>
      <c r="C326" s="15">
        <f t="shared" si="22"/>
        <v>-0.04</v>
      </c>
      <c r="D326" s="24">
        <v>100.6027</v>
      </c>
      <c r="E326" s="17">
        <f t="shared" si="23"/>
        <v>-0.04</v>
      </c>
      <c r="F326" s="18">
        <f t="shared" si="20"/>
        <v>0</v>
      </c>
      <c r="G326" s="19">
        <f t="shared" si="21"/>
        <v>5.571090685990719E-3</v>
      </c>
      <c r="H326" s="18">
        <f t="shared" si="24"/>
        <v>8.8086678095402909E-2</v>
      </c>
      <c r="I326" s="14">
        <v>9933.1</v>
      </c>
      <c r="J326" s="18">
        <f t="shared" si="25"/>
        <v>-3.8241302619521911E-2</v>
      </c>
    </row>
    <row r="327" spans="1:10" ht="15" customHeight="1" x14ac:dyDescent="0.3">
      <c r="A327" s="141">
        <f>'[1]175 since Nov 2015'!A406</f>
        <v>42921</v>
      </c>
      <c r="B327" s="14">
        <v>12416.991877</v>
      </c>
      <c r="C327" s="15">
        <f t="shared" si="22"/>
        <v>0.34</v>
      </c>
      <c r="D327" s="24">
        <v>100.9417</v>
      </c>
      <c r="E327" s="17">
        <f t="shared" si="23"/>
        <v>0.34</v>
      </c>
      <c r="F327" s="18">
        <f t="shared" si="20"/>
        <v>0</v>
      </c>
      <c r="G327" s="19">
        <f t="shared" si="21"/>
        <v>5.571090685990719E-3</v>
      </c>
      <c r="H327" s="18">
        <f t="shared" si="24"/>
        <v>8.8086678095402909E-2</v>
      </c>
      <c r="I327" s="14">
        <v>9966.4500000000007</v>
      </c>
      <c r="J327" s="18">
        <f t="shared" si="25"/>
        <v>0.33574614168789568</v>
      </c>
    </row>
    <row r="328" spans="1:10" ht="15" customHeight="1" x14ac:dyDescent="0.3">
      <c r="A328" s="141">
        <f>'[1]175 since Nov 2015'!A407</f>
        <v>42922</v>
      </c>
      <c r="B328" s="14">
        <v>12470.218386</v>
      </c>
      <c r="C328" s="15">
        <f t="shared" si="22"/>
        <v>0.43</v>
      </c>
      <c r="D328" s="24">
        <v>101.37090000000001</v>
      </c>
      <c r="E328" s="17">
        <f t="shared" si="23"/>
        <v>0.43</v>
      </c>
      <c r="F328" s="18">
        <f t="shared" ref="F328:F391" si="26">E328-C328</f>
        <v>0</v>
      </c>
      <c r="G328" s="19">
        <f t="shared" ref="G328:G391" si="27">+STDEV(F80:F328)</f>
        <v>5.5393164224743262E-3</v>
      </c>
      <c r="H328" s="18">
        <f t="shared" si="24"/>
        <v>8.7584282876971953E-2</v>
      </c>
      <c r="I328" s="14">
        <v>10005.25</v>
      </c>
      <c r="J328" s="18">
        <f t="shared" si="25"/>
        <v>0.38930612203943499</v>
      </c>
    </row>
    <row r="329" spans="1:10" ht="15" customHeight="1" x14ac:dyDescent="0.3">
      <c r="A329" s="141">
        <f>'[1]175 since Nov 2015'!A408</f>
        <v>42923</v>
      </c>
      <c r="B329" s="14">
        <v>12461.070937</v>
      </c>
      <c r="C329" s="15">
        <f t="shared" ref="C329:C392" si="28">ROUND(((B329-B328)/B328)*100,2)</f>
        <v>-7.0000000000000007E-2</v>
      </c>
      <c r="D329" s="24">
        <v>101.29600000000001</v>
      </c>
      <c r="E329" s="17">
        <f t="shared" ref="E329:E392" si="29">ROUND(((D329-D328)/D328)*100,2)</f>
        <v>-7.0000000000000007E-2</v>
      </c>
      <c r="F329" s="18">
        <f t="shared" si="26"/>
        <v>0</v>
      </c>
      <c r="G329" s="19">
        <f t="shared" si="27"/>
        <v>5.5070647956563402E-3</v>
      </c>
      <c r="H329" s="18">
        <f t="shared" ref="H329:H392" si="30">+G329*(SQRT(250))</f>
        <v>8.7074339882018931E-2</v>
      </c>
      <c r="I329" s="14">
        <v>9997.75</v>
      </c>
      <c r="J329" s="18">
        <f t="shared" ref="J329:J392" si="31">+((I329-I328)/I328)*100</f>
        <v>-7.4960645661027961E-2</v>
      </c>
    </row>
    <row r="330" spans="1:10" ht="15" customHeight="1" x14ac:dyDescent="0.3">
      <c r="A330" s="141">
        <f>'[1]175 since Nov 2015'!A409</f>
        <v>42926</v>
      </c>
      <c r="B330" s="14">
        <v>12592.964293999999</v>
      </c>
      <c r="C330" s="15">
        <f t="shared" si="28"/>
        <v>1.06</v>
      </c>
      <c r="D330" s="24">
        <v>102.3638</v>
      </c>
      <c r="E330" s="17">
        <f t="shared" si="29"/>
        <v>1.05</v>
      </c>
      <c r="F330" s="18">
        <f t="shared" si="26"/>
        <v>-1.0000000000000009E-2</v>
      </c>
      <c r="G330" s="19">
        <f t="shared" si="27"/>
        <v>5.5393164224743262E-3</v>
      </c>
      <c r="H330" s="18">
        <f t="shared" si="30"/>
        <v>8.7584282876971953E-2</v>
      </c>
      <c r="I330" s="14">
        <v>10103.35</v>
      </c>
      <c r="J330" s="18">
        <f t="shared" si="31"/>
        <v>1.0562376534720348</v>
      </c>
    </row>
    <row r="331" spans="1:10" ht="15" customHeight="1" x14ac:dyDescent="0.3">
      <c r="A331" s="141">
        <f>'[1]175 since Nov 2015'!A410</f>
        <v>42927</v>
      </c>
      <c r="B331" s="14">
        <v>12597.088172</v>
      </c>
      <c r="C331" s="15">
        <f t="shared" si="28"/>
        <v>0.03</v>
      </c>
      <c r="D331" s="24">
        <v>102.3969</v>
      </c>
      <c r="E331" s="17">
        <f t="shared" si="29"/>
        <v>0.03</v>
      </c>
      <c r="F331" s="18">
        <f t="shared" si="26"/>
        <v>0</v>
      </c>
      <c r="G331" s="19">
        <f t="shared" si="27"/>
        <v>5.5393164224743262E-3</v>
      </c>
      <c r="H331" s="18">
        <f t="shared" si="30"/>
        <v>8.7584282876971953E-2</v>
      </c>
      <c r="I331" s="14">
        <v>10106</v>
      </c>
      <c r="J331" s="18">
        <f t="shared" si="31"/>
        <v>2.6228924069735645E-2</v>
      </c>
    </row>
    <row r="332" spans="1:10" ht="15" customHeight="1" x14ac:dyDescent="0.3">
      <c r="A332" s="141">
        <f>'[1]175 since Nov 2015'!A411</f>
        <v>42928</v>
      </c>
      <c r="B332" s="14">
        <v>12647.880582</v>
      </c>
      <c r="C332" s="15">
        <f t="shared" si="28"/>
        <v>0.4</v>
      </c>
      <c r="D332" s="24">
        <v>102.8092</v>
      </c>
      <c r="E332" s="17">
        <f t="shared" si="29"/>
        <v>0.4</v>
      </c>
      <c r="F332" s="18">
        <f t="shared" si="26"/>
        <v>0</v>
      </c>
      <c r="G332" s="19">
        <f t="shared" si="27"/>
        <v>5.5393164224743262E-3</v>
      </c>
      <c r="H332" s="18">
        <f t="shared" si="30"/>
        <v>8.7584282876971953E-2</v>
      </c>
      <c r="I332" s="14">
        <v>10146.6</v>
      </c>
      <c r="J332" s="18">
        <f t="shared" si="31"/>
        <v>0.40174153967940196</v>
      </c>
    </row>
    <row r="333" spans="1:10" ht="15" customHeight="1" x14ac:dyDescent="0.3">
      <c r="A333" s="141">
        <f>'[1]175 since Nov 2015'!A412</f>
        <v>42929</v>
      </c>
      <c r="B333" s="14">
        <v>12754.097298000001</v>
      </c>
      <c r="C333" s="15">
        <f t="shared" si="28"/>
        <v>0.84</v>
      </c>
      <c r="D333" s="24">
        <v>103.6705</v>
      </c>
      <c r="E333" s="17">
        <f t="shared" si="29"/>
        <v>0.84</v>
      </c>
      <c r="F333" s="18">
        <f t="shared" si="26"/>
        <v>0</v>
      </c>
      <c r="G333" s="19">
        <f t="shared" si="27"/>
        <v>5.5070647956563402E-3</v>
      </c>
      <c r="H333" s="18">
        <f t="shared" si="30"/>
        <v>8.7074339882018931E-2</v>
      </c>
      <c r="I333" s="14">
        <v>10225.9</v>
      </c>
      <c r="J333" s="18">
        <f t="shared" si="31"/>
        <v>0.7815425856937227</v>
      </c>
    </row>
    <row r="334" spans="1:10" ht="15" customHeight="1" x14ac:dyDescent="0.3">
      <c r="A334" s="141">
        <f>'[1]175 since Nov 2015'!A413</f>
        <v>42930</v>
      </c>
      <c r="B334" s="14">
        <v>12755.926183</v>
      </c>
      <c r="C334" s="15">
        <f t="shared" si="28"/>
        <v>0.01</v>
      </c>
      <c r="D334" s="24">
        <v>103.68510000000001</v>
      </c>
      <c r="E334" s="17">
        <f t="shared" si="29"/>
        <v>0.01</v>
      </c>
      <c r="F334" s="18">
        <f t="shared" si="26"/>
        <v>0</v>
      </c>
      <c r="G334" s="19">
        <f t="shared" si="27"/>
        <v>5.4743273684831305E-3</v>
      </c>
      <c r="H334" s="18">
        <f t="shared" si="30"/>
        <v>8.6556715709012771E-2</v>
      </c>
      <c r="I334" s="14">
        <v>10221.700000000001</v>
      </c>
      <c r="J334" s="18">
        <f t="shared" si="31"/>
        <v>-4.1072179465855417E-2</v>
      </c>
    </row>
    <row r="335" spans="1:10" ht="15" customHeight="1" x14ac:dyDescent="0.3">
      <c r="A335" s="141">
        <f>'[1]175 since Nov 2015'!A414</f>
        <v>42933</v>
      </c>
      <c r="B335" s="14">
        <v>12791.639761</v>
      </c>
      <c r="C335" s="15">
        <f t="shared" si="28"/>
        <v>0.28000000000000003</v>
      </c>
      <c r="D335" s="24">
        <v>103.9735</v>
      </c>
      <c r="E335" s="17">
        <f t="shared" si="29"/>
        <v>0.28000000000000003</v>
      </c>
      <c r="F335" s="18">
        <f t="shared" si="26"/>
        <v>0</v>
      </c>
      <c r="G335" s="19">
        <f t="shared" si="27"/>
        <v>5.4333517326466338E-3</v>
      </c>
      <c r="H335" s="18">
        <f t="shared" si="30"/>
        <v>8.5908834019928035E-2</v>
      </c>
      <c r="I335" s="14">
        <v>10249.799999999999</v>
      </c>
      <c r="J335" s="18">
        <f t="shared" si="31"/>
        <v>0.27490534842539444</v>
      </c>
    </row>
    <row r="336" spans="1:10" ht="15" customHeight="1" x14ac:dyDescent="0.3">
      <c r="A336" s="141">
        <f>'[1]175 since Nov 2015'!A415</f>
        <v>42934</v>
      </c>
      <c r="B336" s="14">
        <v>12683.134166</v>
      </c>
      <c r="C336" s="15">
        <f t="shared" si="28"/>
        <v>-0.85</v>
      </c>
      <c r="D336" s="24">
        <v>103.0919</v>
      </c>
      <c r="E336" s="17">
        <f t="shared" si="29"/>
        <v>-0.85</v>
      </c>
      <c r="F336" s="18">
        <f t="shared" si="26"/>
        <v>0</v>
      </c>
      <c r="G336" s="19">
        <f t="shared" si="27"/>
        <v>5.4333517326466338E-3</v>
      </c>
      <c r="H336" s="18">
        <f t="shared" si="30"/>
        <v>8.5908834019928035E-2</v>
      </c>
      <c r="I336" s="14">
        <v>10162.15</v>
      </c>
      <c r="J336" s="18">
        <f t="shared" si="31"/>
        <v>-0.85513863685144731</v>
      </c>
    </row>
    <row r="337" spans="1:10" ht="15" customHeight="1" x14ac:dyDescent="0.3">
      <c r="A337" s="141">
        <f>'[1]175 since Nov 2015'!A416</f>
        <v>42935</v>
      </c>
      <c r="B337" s="14">
        <v>12788.696527</v>
      </c>
      <c r="C337" s="15">
        <f t="shared" si="28"/>
        <v>0.83</v>
      </c>
      <c r="D337" s="24">
        <v>103.9472</v>
      </c>
      <c r="E337" s="17">
        <f t="shared" si="29"/>
        <v>0.83</v>
      </c>
      <c r="F337" s="18">
        <f t="shared" si="26"/>
        <v>0</v>
      </c>
      <c r="G337" s="19">
        <f t="shared" si="27"/>
        <v>5.4333517326466338E-3</v>
      </c>
      <c r="H337" s="18">
        <f t="shared" si="30"/>
        <v>8.5908834019928035E-2</v>
      </c>
      <c r="I337" s="14">
        <v>10246.700000000001</v>
      </c>
      <c r="J337" s="18">
        <f t="shared" si="31"/>
        <v>0.83200897447883659</v>
      </c>
    </row>
    <row r="338" spans="1:10" ht="15" customHeight="1" x14ac:dyDescent="0.3">
      <c r="A338" s="141">
        <f>'[1]175 since Nov 2015'!A417</f>
        <v>42936</v>
      </c>
      <c r="B338" s="14">
        <v>12754.855132000001</v>
      </c>
      <c r="C338" s="15">
        <f t="shared" si="28"/>
        <v>-0.26</v>
      </c>
      <c r="D338" s="24">
        <v>103.672</v>
      </c>
      <c r="E338" s="17">
        <f t="shared" si="29"/>
        <v>-0.26</v>
      </c>
      <c r="F338" s="18">
        <f t="shared" si="26"/>
        <v>0</v>
      </c>
      <c r="G338" s="19">
        <f t="shared" si="27"/>
        <v>5.4333517326466338E-3</v>
      </c>
      <c r="H338" s="18">
        <f t="shared" si="30"/>
        <v>8.5908834019928035E-2</v>
      </c>
      <c r="I338" s="14">
        <v>10217.4</v>
      </c>
      <c r="J338" s="18">
        <f t="shared" si="31"/>
        <v>-0.28594571910957761</v>
      </c>
    </row>
    <row r="339" spans="1:10" ht="15" customHeight="1" x14ac:dyDescent="0.3">
      <c r="A339" s="141">
        <f>'[1]175 since Nov 2015'!A418</f>
        <v>42937</v>
      </c>
      <c r="B339" s="14">
        <v>12806.201150000001</v>
      </c>
      <c r="C339" s="15">
        <f t="shared" si="28"/>
        <v>0.4</v>
      </c>
      <c r="D339" s="24">
        <v>104.08969999999999</v>
      </c>
      <c r="E339" s="17">
        <f t="shared" si="29"/>
        <v>0.4</v>
      </c>
      <c r="F339" s="18">
        <f t="shared" si="26"/>
        <v>0</v>
      </c>
      <c r="G339" s="19">
        <f t="shared" si="27"/>
        <v>5.4333517326466338E-3</v>
      </c>
      <c r="H339" s="18">
        <f t="shared" si="30"/>
        <v>8.5908834019928035E-2</v>
      </c>
      <c r="I339" s="14">
        <v>10258.1</v>
      </c>
      <c r="J339" s="18">
        <f t="shared" si="31"/>
        <v>0.39834008651908243</v>
      </c>
    </row>
    <row r="340" spans="1:10" ht="15" customHeight="1" x14ac:dyDescent="0.3">
      <c r="A340" s="141">
        <f>'[1]175 since Nov 2015'!A419</f>
        <v>42940</v>
      </c>
      <c r="B340" s="14">
        <v>12865.967033999999</v>
      </c>
      <c r="C340" s="15">
        <f t="shared" si="28"/>
        <v>0.47</v>
      </c>
      <c r="D340" s="24">
        <v>104.5731</v>
      </c>
      <c r="E340" s="17">
        <f t="shared" si="29"/>
        <v>0.46</v>
      </c>
      <c r="F340" s="18">
        <f t="shared" si="26"/>
        <v>-9.9999999999999534E-3</v>
      </c>
      <c r="G340" s="19">
        <f t="shared" si="27"/>
        <v>5.4660383108235296E-3</v>
      </c>
      <c r="H340" s="18">
        <f t="shared" si="30"/>
        <v>8.6425654199708754E-2</v>
      </c>
      <c r="I340" s="14">
        <v>10304.450000000001</v>
      </c>
      <c r="J340" s="18">
        <f t="shared" si="31"/>
        <v>0.45183805967967133</v>
      </c>
    </row>
    <row r="341" spans="1:10" ht="15" customHeight="1" x14ac:dyDescent="0.3">
      <c r="A341" s="141">
        <f>'[1]175 since Nov 2015'!A420</f>
        <v>42941</v>
      </c>
      <c r="B341" s="14">
        <v>12869.768349</v>
      </c>
      <c r="C341" s="15">
        <f t="shared" si="28"/>
        <v>0.03</v>
      </c>
      <c r="D341" s="24">
        <v>104.6014</v>
      </c>
      <c r="E341" s="17">
        <f t="shared" si="29"/>
        <v>0.03</v>
      </c>
      <c r="F341" s="18">
        <f t="shared" si="26"/>
        <v>0</v>
      </c>
      <c r="G341" s="19">
        <f t="shared" si="27"/>
        <v>5.4660383108235296E-3</v>
      </c>
      <c r="H341" s="18">
        <f t="shared" si="30"/>
        <v>8.6425654199708754E-2</v>
      </c>
      <c r="I341" s="14">
        <v>10307.299999999999</v>
      </c>
      <c r="J341" s="18">
        <f t="shared" si="31"/>
        <v>2.765795360255564E-2</v>
      </c>
    </row>
    <row r="342" spans="1:10" ht="15" customHeight="1" x14ac:dyDescent="0.3">
      <c r="A342" s="141">
        <f>'[1]175 since Nov 2015'!A421</f>
        <v>42942</v>
      </c>
      <c r="B342" s="14">
        <v>12933.058083</v>
      </c>
      <c r="C342" s="15">
        <f t="shared" si="28"/>
        <v>0.49</v>
      </c>
      <c r="D342" s="24">
        <v>105.11539999999999</v>
      </c>
      <c r="E342" s="17">
        <f t="shared" si="29"/>
        <v>0.49</v>
      </c>
      <c r="F342" s="18">
        <f t="shared" si="26"/>
        <v>0</v>
      </c>
      <c r="G342" s="19">
        <f t="shared" si="27"/>
        <v>5.4660383108235296E-3</v>
      </c>
      <c r="H342" s="18">
        <f t="shared" si="30"/>
        <v>8.6425654199708754E-2</v>
      </c>
      <c r="I342" s="14">
        <v>10357.65</v>
      </c>
      <c r="J342" s="18">
        <f t="shared" si="31"/>
        <v>0.48848874098939948</v>
      </c>
    </row>
    <row r="343" spans="1:10" ht="15" customHeight="1" x14ac:dyDescent="0.3">
      <c r="A343" s="141">
        <f>'[1]175 since Nov 2015'!A422</f>
        <v>42943</v>
      </c>
      <c r="B343" s="14">
        <v>12923.82699</v>
      </c>
      <c r="C343" s="15">
        <f t="shared" si="28"/>
        <v>-7.0000000000000007E-2</v>
      </c>
      <c r="D343" s="24">
        <v>105.0438</v>
      </c>
      <c r="E343" s="17">
        <f t="shared" si="29"/>
        <v>-7.0000000000000007E-2</v>
      </c>
      <c r="F343" s="18">
        <f t="shared" si="26"/>
        <v>0</v>
      </c>
      <c r="G343" s="19">
        <f t="shared" si="27"/>
        <v>5.4333517326466338E-3</v>
      </c>
      <c r="H343" s="18">
        <f t="shared" si="30"/>
        <v>8.5908834019928035E-2</v>
      </c>
      <c r="I343" s="14">
        <v>10348.700000000001</v>
      </c>
      <c r="J343" s="18">
        <f t="shared" si="31"/>
        <v>-8.6409562014539087E-2</v>
      </c>
    </row>
    <row r="344" spans="1:10" ht="15" customHeight="1" x14ac:dyDescent="0.3">
      <c r="A344" s="141">
        <f>'[1]175 since Nov 2015'!A423</f>
        <v>42944</v>
      </c>
      <c r="B344" s="14">
        <v>12930.431481</v>
      </c>
      <c r="C344" s="15">
        <f t="shared" si="28"/>
        <v>0.05</v>
      </c>
      <c r="D344" s="24">
        <v>105.1002</v>
      </c>
      <c r="E344" s="17">
        <f t="shared" si="29"/>
        <v>0.05</v>
      </c>
      <c r="F344" s="18">
        <f t="shared" si="26"/>
        <v>0</v>
      </c>
      <c r="G344" s="19">
        <f t="shared" si="27"/>
        <v>5.4333517326466338E-3</v>
      </c>
      <c r="H344" s="18">
        <f t="shared" si="30"/>
        <v>8.5908834019928035E-2</v>
      </c>
      <c r="I344" s="14">
        <v>10353.700000000001</v>
      </c>
      <c r="J344" s="18">
        <f t="shared" si="31"/>
        <v>4.8315247325751057E-2</v>
      </c>
    </row>
    <row r="345" spans="1:10" ht="15" customHeight="1" x14ac:dyDescent="0.3">
      <c r="A345" s="141">
        <f>'[1]175 since Nov 2015'!A424</f>
        <v>42947</v>
      </c>
      <c r="B345" s="14">
        <v>13011.183566</v>
      </c>
      <c r="C345" s="15">
        <f t="shared" si="28"/>
        <v>0.62</v>
      </c>
      <c r="D345" s="24">
        <v>105.75020000000001</v>
      </c>
      <c r="E345" s="17">
        <f t="shared" si="29"/>
        <v>0.62</v>
      </c>
      <c r="F345" s="18">
        <f t="shared" si="26"/>
        <v>0</v>
      </c>
      <c r="G345" s="19">
        <f t="shared" si="27"/>
        <v>5.39176438677427E-3</v>
      </c>
      <c r="H345" s="18">
        <f t="shared" si="30"/>
        <v>8.5251280345938679E-2</v>
      </c>
      <c r="I345" s="14">
        <v>10417.799999999999</v>
      </c>
      <c r="J345" s="18">
        <f t="shared" si="31"/>
        <v>0.61910234988456825</v>
      </c>
    </row>
    <row r="346" spans="1:10" ht="15" customHeight="1" x14ac:dyDescent="0.3">
      <c r="A346" s="141">
        <f>'[1]175 since Nov 2015'!A425</f>
        <v>42948</v>
      </c>
      <c r="B346" s="14">
        <v>13048.476882999999</v>
      </c>
      <c r="C346" s="15">
        <f t="shared" si="28"/>
        <v>0.28999999999999998</v>
      </c>
      <c r="D346" s="24">
        <v>106.05200000000001</v>
      </c>
      <c r="E346" s="17">
        <f t="shared" si="29"/>
        <v>0.28999999999999998</v>
      </c>
      <c r="F346" s="18">
        <f t="shared" si="26"/>
        <v>0</v>
      </c>
      <c r="G346" s="19">
        <f t="shared" si="27"/>
        <v>5.3586247711284053E-3</v>
      </c>
      <c r="H346" s="18">
        <f t="shared" si="30"/>
        <v>8.4727297014821248E-2</v>
      </c>
      <c r="I346" s="14">
        <v>10447.65</v>
      </c>
      <c r="J346" s="18">
        <f t="shared" si="31"/>
        <v>0.2865288256637713</v>
      </c>
    </row>
    <row r="347" spans="1:10" ht="15" customHeight="1" x14ac:dyDescent="0.3">
      <c r="A347" s="141">
        <f>'[1]175 since Nov 2015'!A426</f>
        <v>42949</v>
      </c>
      <c r="B347" s="14">
        <v>13003.266801</v>
      </c>
      <c r="C347" s="15">
        <f t="shared" si="28"/>
        <v>-0.35</v>
      </c>
      <c r="D347" s="24">
        <v>105.6846</v>
      </c>
      <c r="E347" s="17">
        <f t="shared" si="29"/>
        <v>-0.35</v>
      </c>
      <c r="F347" s="18">
        <f t="shared" si="26"/>
        <v>0</v>
      </c>
      <c r="G347" s="19">
        <f t="shared" si="27"/>
        <v>5.3586247711284053E-3</v>
      </c>
      <c r="H347" s="18">
        <f t="shared" si="30"/>
        <v>8.4727297014821248E-2</v>
      </c>
      <c r="I347" s="14">
        <v>10410.299999999999</v>
      </c>
      <c r="J347" s="18">
        <f t="shared" si="31"/>
        <v>-0.35749666192876262</v>
      </c>
    </row>
    <row r="348" spans="1:10" ht="15" customHeight="1" x14ac:dyDescent="0.3">
      <c r="A348" s="141">
        <f>'[1]175 since Nov 2015'!A427</f>
        <v>42950</v>
      </c>
      <c r="B348" s="14">
        <v>12933.797558</v>
      </c>
      <c r="C348" s="15">
        <f t="shared" si="28"/>
        <v>-0.53</v>
      </c>
      <c r="D348" s="24">
        <v>105.1216</v>
      </c>
      <c r="E348" s="17">
        <f t="shared" si="29"/>
        <v>-0.53</v>
      </c>
      <c r="F348" s="18">
        <f t="shared" si="26"/>
        <v>0</v>
      </c>
      <c r="G348" s="19">
        <f t="shared" si="27"/>
        <v>5.3249748273129886E-3</v>
      </c>
      <c r="H348" s="18">
        <f t="shared" si="30"/>
        <v>8.4195244686854187E-2</v>
      </c>
      <c r="I348" s="14">
        <v>10354.450000000001</v>
      </c>
      <c r="J348" s="18">
        <f t="shared" si="31"/>
        <v>-0.53648790140532499</v>
      </c>
    </row>
    <row r="349" spans="1:10" ht="15" customHeight="1" x14ac:dyDescent="0.3">
      <c r="A349" s="141">
        <f>'[1]175 since Nov 2015'!A428</f>
        <v>42951</v>
      </c>
      <c r="B349" s="14">
        <v>13015.526592</v>
      </c>
      <c r="C349" s="15">
        <f t="shared" si="28"/>
        <v>0.63</v>
      </c>
      <c r="D349" s="24">
        <v>105.7843</v>
      </c>
      <c r="E349" s="17">
        <f t="shared" si="29"/>
        <v>0.63</v>
      </c>
      <c r="F349" s="18">
        <f t="shared" si="26"/>
        <v>0</v>
      </c>
      <c r="G349" s="19">
        <f t="shared" si="27"/>
        <v>5.3249748273129886E-3</v>
      </c>
      <c r="H349" s="18">
        <f t="shared" si="30"/>
        <v>8.4195244686854187E-2</v>
      </c>
      <c r="I349" s="14">
        <v>10419.85</v>
      </c>
      <c r="J349" s="18">
        <f t="shared" si="31"/>
        <v>0.6316124951107942</v>
      </c>
    </row>
    <row r="350" spans="1:10" ht="15" customHeight="1" x14ac:dyDescent="0.3">
      <c r="A350" s="141">
        <f>'[1]175 since Nov 2015'!A429</f>
        <v>42954</v>
      </c>
      <c r="B350" s="14">
        <v>13033.436481999999</v>
      </c>
      <c r="C350" s="15">
        <f t="shared" si="28"/>
        <v>0.14000000000000001</v>
      </c>
      <c r="D350" s="24">
        <v>105.9286</v>
      </c>
      <c r="E350" s="17">
        <f t="shared" si="29"/>
        <v>0.14000000000000001</v>
      </c>
      <c r="F350" s="18">
        <f t="shared" si="26"/>
        <v>0</v>
      </c>
      <c r="G350" s="19">
        <f t="shared" si="27"/>
        <v>5.3249748273129886E-3</v>
      </c>
      <c r="H350" s="18">
        <f t="shared" si="30"/>
        <v>8.4195244686854187E-2</v>
      </c>
      <c r="I350" s="14">
        <v>10434.15</v>
      </c>
      <c r="J350" s="18">
        <f t="shared" si="31"/>
        <v>0.13723806004884209</v>
      </c>
    </row>
    <row r="351" spans="1:10" ht="15" customHeight="1" x14ac:dyDescent="0.3">
      <c r="A351" s="141">
        <f>'[1]175 since Nov 2015'!A430</f>
        <v>42955</v>
      </c>
      <c r="B351" s="14">
        <v>12922.269408</v>
      </c>
      <c r="C351" s="15">
        <f t="shared" si="28"/>
        <v>-0.85</v>
      </c>
      <c r="D351" s="24">
        <v>105.0283</v>
      </c>
      <c r="E351" s="17">
        <f t="shared" si="29"/>
        <v>-0.85</v>
      </c>
      <c r="F351" s="18">
        <f t="shared" si="26"/>
        <v>0</v>
      </c>
      <c r="G351" s="19">
        <f t="shared" si="27"/>
        <v>5.3249748273129886E-3</v>
      </c>
      <c r="H351" s="18">
        <f t="shared" si="30"/>
        <v>8.4195244686854187E-2</v>
      </c>
      <c r="I351" s="14">
        <v>10344.700000000001</v>
      </c>
      <c r="J351" s="18">
        <f t="shared" si="31"/>
        <v>-0.85728113933572836</v>
      </c>
    </row>
    <row r="352" spans="1:10" ht="15" customHeight="1" x14ac:dyDescent="0.3">
      <c r="A352" s="141">
        <f>'[1]175 since Nov 2015'!A431</f>
        <v>42956</v>
      </c>
      <c r="B352" s="14">
        <v>12809.619645000001</v>
      </c>
      <c r="C352" s="15">
        <f t="shared" si="28"/>
        <v>-0.87</v>
      </c>
      <c r="D352" s="24">
        <v>104.117</v>
      </c>
      <c r="E352" s="17">
        <f t="shared" si="29"/>
        <v>-0.87</v>
      </c>
      <c r="F352" s="18">
        <f t="shared" si="26"/>
        <v>0</v>
      </c>
      <c r="G352" s="19">
        <f t="shared" si="27"/>
        <v>5.3249748273129886E-3</v>
      </c>
      <c r="H352" s="18">
        <f t="shared" si="30"/>
        <v>8.4195244686854187E-2</v>
      </c>
      <c r="I352" s="14">
        <v>10254.549999999999</v>
      </c>
      <c r="J352" s="18">
        <f t="shared" si="31"/>
        <v>-0.87146074801590623</v>
      </c>
    </row>
    <row r="353" spans="1:10" ht="15" customHeight="1" x14ac:dyDescent="0.3">
      <c r="A353" s="141">
        <f>'[1]175 since Nov 2015'!A432</f>
        <v>42957</v>
      </c>
      <c r="B353" s="14">
        <v>12659.524439000001</v>
      </c>
      <c r="C353" s="15">
        <f t="shared" si="28"/>
        <v>-1.17</v>
      </c>
      <c r="D353" s="24">
        <v>102.9051</v>
      </c>
      <c r="E353" s="17">
        <f t="shared" si="29"/>
        <v>-1.1599999999999999</v>
      </c>
      <c r="F353" s="18">
        <f t="shared" si="26"/>
        <v>1.0000000000000009E-2</v>
      </c>
      <c r="G353" s="19">
        <f t="shared" si="27"/>
        <v>5.3664762402053593E-3</v>
      </c>
      <c r="H353" s="18">
        <f t="shared" si="30"/>
        <v>8.4851439641129026E-2</v>
      </c>
      <c r="I353" s="14">
        <v>10133.85</v>
      </c>
      <c r="J353" s="18">
        <f t="shared" si="31"/>
        <v>-1.1770384853552707</v>
      </c>
    </row>
    <row r="354" spans="1:10" ht="15" customHeight="1" x14ac:dyDescent="0.3">
      <c r="A354" s="141">
        <f>'[1]175 since Nov 2015'!A433</f>
        <v>42958</v>
      </c>
      <c r="B354" s="14">
        <v>12543.694475</v>
      </c>
      <c r="C354" s="15">
        <f t="shared" si="28"/>
        <v>-0.91</v>
      </c>
      <c r="D354" s="24">
        <v>101.9691</v>
      </c>
      <c r="E354" s="17">
        <f t="shared" si="29"/>
        <v>-0.91</v>
      </c>
      <c r="F354" s="18">
        <f t="shared" si="26"/>
        <v>0</v>
      </c>
      <c r="G354" s="19">
        <f t="shared" si="27"/>
        <v>5.3664762402053593E-3</v>
      </c>
      <c r="H354" s="18">
        <f t="shared" si="30"/>
        <v>8.4851439641129026E-2</v>
      </c>
      <c r="I354" s="14">
        <v>10037.15</v>
      </c>
      <c r="J354" s="18">
        <f t="shared" si="31"/>
        <v>-0.95422766273430859</v>
      </c>
    </row>
    <row r="355" spans="1:10" ht="15" customHeight="1" x14ac:dyDescent="0.3">
      <c r="A355" s="141">
        <f>'[1]175 since Nov 2015'!A434</f>
        <v>42961</v>
      </c>
      <c r="B355" s="14">
        <v>12678.156067</v>
      </c>
      <c r="C355" s="15">
        <f t="shared" si="28"/>
        <v>1.07</v>
      </c>
      <c r="D355" s="24">
        <v>103.05540000000001</v>
      </c>
      <c r="E355" s="17">
        <f t="shared" si="29"/>
        <v>1.07</v>
      </c>
      <c r="F355" s="18">
        <f t="shared" si="26"/>
        <v>0</v>
      </c>
      <c r="G355" s="19">
        <f t="shared" si="27"/>
        <v>5.3664762402053593E-3</v>
      </c>
      <c r="H355" s="18">
        <f t="shared" si="30"/>
        <v>8.4851439641129026E-2</v>
      </c>
      <c r="I355" s="14">
        <v>10144.200000000001</v>
      </c>
      <c r="J355" s="18">
        <f t="shared" si="31"/>
        <v>1.0665378120283258</v>
      </c>
    </row>
    <row r="356" spans="1:10" ht="15" customHeight="1" x14ac:dyDescent="0.3">
      <c r="A356" s="141">
        <f>'[1]175 since Nov 2015'!A435</f>
        <v>42963</v>
      </c>
      <c r="B356" s="14">
        <v>12810.296743000001</v>
      </c>
      <c r="C356" s="15">
        <f t="shared" si="28"/>
        <v>1.04</v>
      </c>
      <c r="D356" s="24">
        <v>104.1212</v>
      </c>
      <c r="E356" s="17">
        <f t="shared" si="29"/>
        <v>1.03</v>
      </c>
      <c r="F356" s="18">
        <f t="shared" si="26"/>
        <v>-1.0000000000000009E-2</v>
      </c>
      <c r="G356" s="19">
        <f t="shared" si="27"/>
        <v>5.3586247711284053E-3</v>
      </c>
      <c r="H356" s="18">
        <f t="shared" si="30"/>
        <v>8.4727297014821248E-2</v>
      </c>
      <c r="I356" s="14">
        <v>10249.950000000001</v>
      </c>
      <c r="J356" s="18">
        <f t="shared" si="31"/>
        <v>1.042467616963388</v>
      </c>
    </row>
    <row r="357" spans="1:10" ht="15" customHeight="1" x14ac:dyDescent="0.3">
      <c r="A357" s="141">
        <f>'[1]175 since Nov 2015'!A436</f>
        <v>42964</v>
      </c>
      <c r="B357" s="14">
        <v>12816.633196000001</v>
      </c>
      <c r="C357" s="15">
        <f t="shared" si="28"/>
        <v>0.05</v>
      </c>
      <c r="D357" s="24">
        <v>104.1711</v>
      </c>
      <c r="E357" s="17">
        <f t="shared" si="29"/>
        <v>0.05</v>
      </c>
      <c r="F357" s="18">
        <f t="shared" si="26"/>
        <v>0</v>
      </c>
      <c r="G357" s="19">
        <f t="shared" si="27"/>
        <v>5.3586247711284053E-3</v>
      </c>
      <c r="H357" s="18">
        <f t="shared" si="30"/>
        <v>8.4727297014821248E-2</v>
      </c>
      <c r="I357" s="14">
        <v>10255</v>
      </c>
      <c r="J357" s="18">
        <f t="shared" si="31"/>
        <v>4.9268533017227133E-2</v>
      </c>
    </row>
    <row r="358" spans="1:10" ht="15" customHeight="1" x14ac:dyDescent="0.3">
      <c r="A358" s="141">
        <f>'[1]175 since Nov 2015'!A437</f>
        <v>42965</v>
      </c>
      <c r="B358" s="14">
        <v>12740.125830000001</v>
      </c>
      <c r="C358" s="15">
        <f t="shared" si="28"/>
        <v>-0.6</v>
      </c>
      <c r="D358" s="24">
        <v>103.551</v>
      </c>
      <c r="E358" s="17">
        <f t="shared" si="29"/>
        <v>-0.6</v>
      </c>
      <c r="F358" s="18">
        <f t="shared" si="26"/>
        <v>0</v>
      </c>
      <c r="G358" s="19">
        <f t="shared" si="27"/>
        <v>5.3586247711284053E-3</v>
      </c>
      <c r="H358" s="18">
        <f t="shared" si="30"/>
        <v>8.4727297014821248E-2</v>
      </c>
      <c r="I358" s="14">
        <v>10193.200000000001</v>
      </c>
      <c r="J358" s="18">
        <f t="shared" si="31"/>
        <v>-0.6026328620185204</v>
      </c>
    </row>
    <row r="359" spans="1:10" ht="15" customHeight="1" x14ac:dyDescent="0.3">
      <c r="A359" s="141">
        <f>'[1]175 since Nov 2015'!A438</f>
        <v>42968</v>
      </c>
      <c r="B359" s="14">
        <v>12617.647346</v>
      </c>
      <c r="C359" s="15">
        <f t="shared" si="28"/>
        <v>-0.96</v>
      </c>
      <c r="D359" s="24">
        <v>102.5585</v>
      </c>
      <c r="E359" s="17">
        <f t="shared" si="29"/>
        <v>-0.96</v>
      </c>
      <c r="F359" s="18">
        <f t="shared" si="26"/>
        <v>0</v>
      </c>
      <c r="G359" s="19">
        <f t="shared" si="27"/>
        <v>5.3586247711284053E-3</v>
      </c>
      <c r="H359" s="18">
        <f t="shared" si="30"/>
        <v>8.4727297014821248E-2</v>
      </c>
      <c r="I359" s="14">
        <v>10095.15</v>
      </c>
      <c r="J359" s="18">
        <f t="shared" si="31"/>
        <v>-0.96191578699526237</v>
      </c>
    </row>
    <row r="360" spans="1:10" ht="15" customHeight="1" x14ac:dyDescent="0.3">
      <c r="A360" s="141">
        <f>'[1]175 since Nov 2015'!A439</f>
        <v>42969</v>
      </c>
      <c r="B360" s="14">
        <v>12619.397171000001</v>
      </c>
      <c r="C360" s="15">
        <f t="shared" si="28"/>
        <v>0.01</v>
      </c>
      <c r="D360" s="24">
        <v>102.5723</v>
      </c>
      <c r="E360" s="17">
        <f t="shared" si="29"/>
        <v>0.01</v>
      </c>
      <c r="F360" s="18">
        <f t="shared" si="26"/>
        <v>0</v>
      </c>
      <c r="G360" s="19">
        <f t="shared" si="27"/>
        <v>5.3586247711284053E-3</v>
      </c>
      <c r="H360" s="18">
        <f t="shared" si="30"/>
        <v>8.4727297014821248E-2</v>
      </c>
      <c r="I360" s="14">
        <v>10096.549999999999</v>
      </c>
      <c r="J360" s="18">
        <f t="shared" si="31"/>
        <v>1.3868045546620269E-2</v>
      </c>
    </row>
    <row r="361" spans="1:10" ht="15" customHeight="1" x14ac:dyDescent="0.3">
      <c r="A361" s="141">
        <f>'[1]175 since Nov 2015'!A440</f>
        <v>42970</v>
      </c>
      <c r="B361" s="14">
        <v>12741.386928</v>
      </c>
      <c r="C361" s="15">
        <f t="shared" si="28"/>
        <v>0.97</v>
      </c>
      <c r="D361" s="24">
        <v>103.56059999999999</v>
      </c>
      <c r="E361" s="17">
        <f t="shared" si="29"/>
        <v>0.96</v>
      </c>
      <c r="F361" s="18">
        <f t="shared" si="26"/>
        <v>-1.0000000000000009E-2</v>
      </c>
      <c r="G361" s="19">
        <f t="shared" si="27"/>
        <v>5.39176438677427E-3</v>
      </c>
      <c r="H361" s="18">
        <f t="shared" si="30"/>
        <v>8.5251280345938679E-2</v>
      </c>
      <c r="I361" s="14">
        <v>10193.799999999999</v>
      </c>
      <c r="J361" s="18">
        <f t="shared" si="31"/>
        <v>0.96320030109294763</v>
      </c>
    </row>
    <row r="362" spans="1:10" ht="15" customHeight="1" x14ac:dyDescent="0.3">
      <c r="A362" s="141">
        <f>'[1]175 since Nov 2015'!A441</f>
        <v>42971</v>
      </c>
      <c r="B362" s="14">
        <v>12766.523181</v>
      </c>
      <c r="C362" s="15">
        <f t="shared" si="28"/>
        <v>0.2</v>
      </c>
      <c r="D362" s="24">
        <v>103.7634</v>
      </c>
      <c r="E362" s="17">
        <f t="shared" si="29"/>
        <v>0.2</v>
      </c>
      <c r="F362" s="18">
        <f t="shared" si="26"/>
        <v>0</v>
      </c>
      <c r="G362" s="19">
        <f t="shared" si="27"/>
        <v>5.39176438677427E-3</v>
      </c>
      <c r="H362" s="18">
        <f t="shared" si="30"/>
        <v>8.5251280345938679E-2</v>
      </c>
      <c r="I362" s="14">
        <v>10211.6</v>
      </c>
      <c r="J362" s="18">
        <f t="shared" si="31"/>
        <v>0.17461594302420191</v>
      </c>
    </row>
    <row r="363" spans="1:10" ht="15" customHeight="1" x14ac:dyDescent="0.3">
      <c r="A363" s="141">
        <f>'[1]175 since Nov 2015'!A442</f>
        <v>42975</v>
      </c>
      <c r="B363" s="14">
        <v>12846.985854</v>
      </c>
      <c r="C363" s="15">
        <f t="shared" si="28"/>
        <v>0.63</v>
      </c>
      <c r="D363" s="24">
        <v>104.40989999999999</v>
      </c>
      <c r="E363" s="17">
        <f t="shared" si="29"/>
        <v>0.62</v>
      </c>
      <c r="F363" s="18">
        <f t="shared" si="26"/>
        <v>-1.0000000000000009E-2</v>
      </c>
      <c r="G363" s="19">
        <f t="shared" si="27"/>
        <v>5.4244030275898639E-3</v>
      </c>
      <c r="H363" s="18">
        <f t="shared" si="30"/>
        <v>8.5767342569485733E-2</v>
      </c>
      <c r="I363" s="14">
        <v>10275.950000000001</v>
      </c>
      <c r="J363" s="18">
        <f t="shared" si="31"/>
        <v>0.63016569391672572</v>
      </c>
    </row>
    <row r="364" spans="1:10" ht="15" customHeight="1" x14ac:dyDescent="0.3">
      <c r="A364" s="141">
        <f>'[1]175 since Nov 2015'!A443</f>
        <v>42976</v>
      </c>
      <c r="B364" s="14">
        <v>12697.649834</v>
      </c>
      <c r="C364" s="15">
        <f t="shared" si="28"/>
        <v>-1.1599999999999999</v>
      </c>
      <c r="D364" s="24">
        <v>103.2025</v>
      </c>
      <c r="E364" s="17">
        <f t="shared" si="29"/>
        <v>-1.1599999999999999</v>
      </c>
      <c r="F364" s="18">
        <f t="shared" si="26"/>
        <v>0</v>
      </c>
      <c r="G364" s="19">
        <f t="shared" si="27"/>
        <v>5.39176438677427E-3</v>
      </c>
      <c r="H364" s="18">
        <f t="shared" si="30"/>
        <v>8.5251280345938679E-2</v>
      </c>
      <c r="I364" s="14">
        <v>10156.5</v>
      </c>
      <c r="J364" s="18">
        <f t="shared" si="31"/>
        <v>-1.1624229389983478</v>
      </c>
    </row>
    <row r="365" spans="1:10" ht="15" customHeight="1" x14ac:dyDescent="0.3">
      <c r="A365" s="141">
        <f>'[1]175 since Nov 2015'!A444</f>
        <v>42977</v>
      </c>
      <c r="B365" s="14">
        <v>12824.582324999999</v>
      </c>
      <c r="C365" s="15">
        <f t="shared" si="28"/>
        <v>1</v>
      </c>
      <c r="D365" s="24">
        <v>104.2281</v>
      </c>
      <c r="E365" s="17">
        <f t="shared" si="29"/>
        <v>0.99</v>
      </c>
      <c r="F365" s="18">
        <f t="shared" si="26"/>
        <v>-1.0000000000000009E-2</v>
      </c>
      <c r="G365" s="19">
        <f t="shared" si="27"/>
        <v>5.4244030275898639E-3</v>
      </c>
      <c r="H365" s="18">
        <f t="shared" si="30"/>
        <v>8.5767342569485733E-2</v>
      </c>
      <c r="I365" s="14">
        <v>10258.049999999999</v>
      </c>
      <c r="J365" s="18">
        <f t="shared" si="31"/>
        <v>0.99985231132771402</v>
      </c>
    </row>
    <row r="366" spans="1:10" ht="15" customHeight="1" x14ac:dyDescent="0.3">
      <c r="A366" s="141">
        <f>'[1]175 since Nov 2015'!A445</f>
        <v>42978</v>
      </c>
      <c r="B366" s="14">
        <v>12860.713556000001</v>
      </c>
      <c r="C366" s="15">
        <f t="shared" si="28"/>
        <v>0.28000000000000003</v>
      </c>
      <c r="D366" s="24">
        <v>104.5222</v>
      </c>
      <c r="E366" s="17">
        <f t="shared" si="29"/>
        <v>0.28000000000000003</v>
      </c>
      <c r="F366" s="18">
        <f t="shared" si="26"/>
        <v>0</v>
      </c>
      <c r="G366" s="19">
        <f t="shared" si="27"/>
        <v>5.39176438677427E-3</v>
      </c>
      <c r="H366" s="18">
        <f t="shared" si="30"/>
        <v>8.5251280345938679E-2</v>
      </c>
      <c r="I366" s="14">
        <v>10286.549999999999</v>
      </c>
      <c r="J366" s="18">
        <f t="shared" si="31"/>
        <v>0.27783058183572906</v>
      </c>
    </row>
    <row r="367" spans="1:10" ht="15" customHeight="1" x14ac:dyDescent="0.3">
      <c r="A367" s="141">
        <f>'[1]175 since Nov 2015'!A446</f>
        <v>42979</v>
      </c>
      <c r="B367" s="14">
        <v>12943.042227</v>
      </c>
      <c r="C367" s="15">
        <f t="shared" si="28"/>
        <v>0.64</v>
      </c>
      <c r="D367" s="24">
        <v>105.1853</v>
      </c>
      <c r="E367" s="17">
        <f t="shared" si="29"/>
        <v>0.63</v>
      </c>
      <c r="F367" s="18">
        <f t="shared" si="26"/>
        <v>-1.0000000000000009E-2</v>
      </c>
      <c r="G367" s="19">
        <f t="shared" si="27"/>
        <v>5.39176438677427E-3</v>
      </c>
      <c r="H367" s="18">
        <f t="shared" si="30"/>
        <v>8.5251280345938679E-2</v>
      </c>
      <c r="I367" s="14">
        <v>10352.4</v>
      </c>
      <c r="J367" s="18">
        <f t="shared" si="31"/>
        <v>0.64015632063228556</v>
      </c>
    </row>
    <row r="368" spans="1:10" ht="15" customHeight="1" x14ac:dyDescent="0.3">
      <c r="A368" s="141">
        <f>'[1]175 since Nov 2015'!A447</f>
        <v>42982</v>
      </c>
      <c r="B368" s="14">
        <v>12864.589318</v>
      </c>
      <c r="C368" s="15">
        <f t="shared" si="28"/>
        <v>-0.61</v>
      </c>
      <c r="D368" s="24">
        <v>104.54810000000001</v>
      </c>
      <c r="E368" s="17">
        <f t="shared" si="29"/>
        <v>-0.61</v>
      </c>
      <c r="F368" s="18">
        <f t="shared" si="26"/>
        <v>0</v>
      </c>
      <c r="G368" s="19">
        <f t="shared" si="27"/>
        <v>5.39176438677427E-3</v>
      </c>
      <c r="H368" s="18">
        <f t="shared" si="30"/>
        <v>8.5251280345938679E-2</v>
      </c>
      <c r="I368" s="14">
        <v>10289.65</v>
      </c>
      <c r="J368" s="18">
        <f t="shared" si="31"/>
        <v>-0.60613963911749935</v>
      </c>
    </row>
    <row r="369" spans="1:10" ht="15" customHeight="1" x14ac:dyDescent="0.3">
      <c r="A369" s="141">
        <f>'[1]175 since Nov 2015'!A448</f>
        <v>42983</v>
      </c>
      <c r="B369" s="14">
        <v>12919.300236999999</v>
      </c>
      <c r="C369" s="15">
        <f t="shared" si="28"/>
        <v>0.43</v>
      </c>
      <c r="D369" s="24">
        <v>104.9892</v>
      </c>
      <c r="E369" s="17">
        <f t="shared" si="29"/>
        <v>0.42</v>
      </c>
      <c r="F369" s="18">
        <f t="shared" si="26"/>
        <v>-1.0000000000000009E-2</v>
      </c>
      <c r="G369" s="19">
        <f t="shared" si="27"/>
        <v>5.4244030275898639E-3</v>
      </c>
      <c r="H369" s="18">
        <f t="shared" si="30"/>
        <v>8.5767342569485733E-2</v>
      </c>
      <c r="I369" s="14">
        <v>10333.049999999999</v>
      </c>
      <c r="J369" s="18">
        <f t="shared" si="31"/>
        <v>0.42178305384536535</v>
      </c>
    </row>
    <row r="370" spans="1:10" ht="15" customHeight="1" x14ac:dyDescent="0.3">
      <c r="A370" s="141">
        <f>'[1]175 since Nov 2015'!A449</f>
        <v>42984</v>
      </c>
      <c r="B370" s="14">
        <v>12882.829266999999</v>
      </c>
      <c r="C370" s="15">
        <f t="shared" si="28"/>
        <v>-0.28000000000000003</v>
      </c>
      <c r="D370" s="24">
        <v>104.6927</v>
      </c>
      <c r="E370" s="17">
        <f t="shared" si="29"/>
        <v>-0.28000000000000003</v>
      </c>
      <c r="F370" s="18">
        <f t="shared" si="26"/>
        <v>0</v>
      </c>
      <c r="G370" s="19">
        <f t="shared" si="27"/>
        <v>5.4244030275898639E-3</v>
      </c>
      <c r="H370" s="18">
        <f t="shared" si="30"/>
        <v>8.5767342569485733E-2</v>
      </c>
      <c r="I370" s="14">
        <v>10303.85</v>
      </c>
      <c r="J370" s="18">
        <f t="shared" si="31"/>
        <v>-0.28258839355271592</v>
      </c>
    </row>
    <row r="371" spans="1:10" ht="15" customHeight="1" x14ac:dyDescent="0.3">
      <c r="A371" s="141">
        <f>'[1]175 since Nov 2015'!A450</f>
        <v>42985</v>
      </c>
      <c r="B371" s="14">
        <v>12914.780204000001</v>
      </c>
      <c r="C371" s="15">
        <f t="shared" si="28"/>
        <v>0.25</v>
      </c>
      <c r="D371" s="24">
        <v>104.95059999999999</v>
      </c>
      <c r="E371" s="17">
        <f t="shared" si="29"/>
        <v>0.25</v>
      </c>
      <c r="F371" s="18">
        <f t="shared" si="26"/>
        <v>0</v>
      </c>
      <c r="G371" s="19">
        <f t="shared" si="27"/>
        <v>5.39176438677427E-3</v>
      </c>
      <c r="H371" s="18">
        <f t="shared" si="30"/>
        <v>8.5251280345938679E-2</v>
      </c>
      <c r="I371" s="14">
        <v>10327.85</v>
      </c>
      <c r="J371" s="18">
        <f t="shared" si="31"/>
        <v>0.23292264541894531</v>
      </c>
    </row>
    <row r="372" spans="1:10" ht="15" customHeight="1" x14ac:dyDescent="0.3">
      <c r="A372" s="141">
        <f>'[1]175 since Nov 2015'!A451</f>
        <v>42986</v>
      </c>
      <c r="B372" s="14">
        <v>12905.088967</v>
      </c>
      <c r="C372" s="15">
        <f t="shared" si="28"/>
        <v>-0.08</v>
      </c>
      <c r="D372" s="24">
        <v>104.87260000000001</v>
      </c>
      <c r="E372" s="17">
        <f t="shared" si="29"/>
        <v>-7.0000000000000007E-2</v>
      </c>
      <c r="F372" s="18">
        <f t="shared" si="26"/>
        <v>9.999999999999995E-3</v>
      </c>
      <c r="G372" s="19">
        <f t="shared" si="27"/>
        <v>5.4333517326466347E-3</v>
      </c>
      <c r="H372" s="18">
        <f t="shared" si="30"/>
        <v>8.5908834019928049E-2</v>
      </c>
      <c r="I372" s="14">
        <v>10320.1</v>
      </c>
      <c r="J372" s="18">
        <f t="shared" si="31"/>
        <v>-7.503981951713086E-2</v>
      </c>
    </row>
    <row r="373" spans="1:10" ht="15" customHeight="1" x14ac:dyDescent="0.3">
      <c r="A373" s="141">
        <f>'[1]175 since Nov 2015'!A452</f>
        <v>42989</v>
      </c>
      <c r="B373" s="14">
        <v>13000.611539</v>
      </c>
      <c r="C373" s="15">
        <f t="shared" si="28"/>
        <v>0.74</v>
      </c>
      <c r="D373" s="24">
        <v>105.64409999999999</v>
      </c>
      <c r="E373" s="17">
        <f t="shared" si="29"/>
        <v>0.74</v>
      </c>
      <c r="F373" s="18">
        <f t="shared" si="26"/>
        <v>0</v>
      </c>
      <c r="G373" s="19">
        <f t="shared" si="27"/>
        <v>5.4333517326466347E-3</v>
      </c>
      <c r="H373" s="18">
        <f t="shared" si="30"/>
        <v>8.5908834019928049E-2</v>
      </c>
      <c r="I373" s="14">
        <v>10394.799999999999</v>
      </c>
      <c r="J373" s="18">
        <f t="shared" si="31"/>
        <v>0.72383019544383198</v>
      </c>
    </row>
    <row r="374" spans="1:10" ht="15" customHeight="1" x14ac:dyDescent="0.3">
      <c r="A374" s="141">
        <f>'[1]175 since Nov 2015'!A453</f>
        <v>42990</v>
      </c>
      <c r="B374" s="14">
        <v>13114.760947000001</v>
      </c>
      <c r="C374" s="15">
        <f t="shared" si="28"/>
        <v>0.88</v>
      </c>
      <c r="D374" s="24">
        <v>106.56780000000001</v>
      </c>
      <c r="E374" s="17">
        <f t="shared" si="29"/>
        <v>0.87</v>
      </c>
      <c r="F374" s="18">
        <f t="shared" si="26"/>
        <v>-1.0000000000000009E-2</v>
      </c>
      <c r="G374" s="19">
        <f t="shared" si="27"/>
        <v>5.4333517326466347E-3</v>
      </c>
      <c r="H374" s="18">
        <f t="shared" si="30"/>
        <v>8.5908834019928049E-2</v>
      </c>
      <c r="I374" s="14">
        <v>10485.85</v>
      </c>
      <c r="J374" s="18">
        <f t="shared" si="31"/>
        <v>0.87591872859507736</v>
      </c>
    </row>
    <row r="375" spans="1:10" ht="15" customHeight="1" x14ac:dyDescent="0.3">
      <c r="A375" s="141">
        <f>'[1]175 since Nov 2015'!A454</f>
        <v>42991</v>
      </c>
      <c r="B375" s="14">
        <v>13092.597890999999</v>
      </c>
      <c r="C375" s="15">
        <f t="shared" si="28"/>
        <v>-0.17</v>
      </c>
      <c r="D375" s="24">
        <v>106.3879</v>
      </c>
      <c r="E375" s="17">
        <f t="shared" si="29"/>
        <v>-0.17</v>
      </c>
      <c r="F375" s="18">
        <f t="shared" si="26"/>
        <v>0</v>
      </c>
      <c r="G375" s="19">
        <f t="shared" si="27"/>
        <v>5.4333517326466347E-3</v>
      </c>
      <c r="H375" s="18">
        <f t="shared" si="30"/>
        <v>8.5908834019928049E-2</v>
      </c>
      <c r="I375" s="14">
        <v>10468.1</v>
      </c>
      <c r="J375" s="18">
        <f t="shared" si="31"/>
        <v>-0.16927573825679368</v>
      </c>
    </row>
    <row r="376" spans="1:10" ht="15" customHeight="1" x14ac:dyDescent="0.3">
      <c r="A376" s="141">
        <f>'[1]175 since Nov 2015'!A455</f>
        <v>42992</v>
      </c>
      <c r="B376" s="14">
        <v>13108.84844</v>
      </c>
      <c r="C376" s="15">
        <f t="shared" si="28"/>
        <v>0.12</v>
      </c>
      <c r="D376" s="24">
        <v>106.5149</v>
      </c>
      <c r="E376" s="17">
        <f t="shared" si="29"/>
        <v>0.12</v>
      </c>
      <c r="F376" s="18">
        <f t="shared" si="26"/>
        <v>0</v>
      </c>
      <c r="G376" s="19">
        <f t="shared" si="27"/>
        <v>5.39176438677427E-3</v>
      </c>
      <c r="H376" s="18">
        <f t="shared" si="30"/>
        <v>8.5251280345938679E-2</v>
      </c>
      <c r="I376" s="14">
        <v>10480.200000000001</v>
      </c>
      <c r="J376" s="18">
        <f t="shared" si="31"/>
        <v>0.11558926643803903</v>
      </c>
    </row>
    <row r="377" spans="1:10" ht="15" customHeight="1" x14ac:dyDescent="0.3">
      <c r="A377" s="141">
        <f>'[1]175 since Nov 2015'!A456</f>
        <v>42993</v>
      </c>
      <c r="B377" s="14">
        <v>13102.773705</v>
      </c>
      <c r="C377" s="15">
        <f t="shared" si="28"/>
        <v>-0.05</v>
      </c>
      <c r="D377" s="24">
        <v>106.4659</v>
      </c>
      <c r="E377" s="17">
        <f t="shared" si="29"/>
        <v>-0.05</v>
      </c>
      <c r="F377" s="18">
        <f t="shared" si="26"/>
        <v>0</v>
      </c>
      <c r="G377" s="19">
        <f t="shared" si="27"/>
        <v>5.3586247711284053E-3</v>
      </c>
      <c r="H377" s="18">
        <f t="shared" si="30"/>
        <v>8.4727297014821248E-2</v>
      </c>
      <c r="I377" s="14">
        <v>10475.049999999999</v>
      </c>
      <c r="J377" s="18">
        <f t="shared" si="31"/>
        <v>-4.9140283582388262E-2</v>
      </c>
    </row>
    <row r="378" spans="1:10" ht="15" customHeight="1" x14ac:dyDescent="0.3">
      <c r="A378" s="141">
        <f>'[1]175 since Nov 2015'!A457</f>
        <v>42996</v>
      </c>
      <c r="B378" s="14">
        <v>13185.779866000001</v>
      </c>
      <c r="C378" s="15">
        <f t="shared" si="28"/>
        <v>0.63</v>
      </c>
      <c r="D378" s="24">
        <v>107.1357</v>
      </c>
      <c r="E378" s="17">
        <f t="shared" si="29"/>
        <v>0.63</v>
      </c>
      <c r="F378" s="18">
        <f t="shared" si="26"/>
        <v>0</v>
      </c>
      <c r="G378" s="19">
        <f t="shared" si="27"/>
        <v>5.3586247711284053E-3</v>
      </c>
      <c r="H378" s="18">
        <f t="shared" si="30"/>
        <v>8.4727297014821248E-2</v>
      </c>
      <c r="I378" s="14">
        <v>10540.5</v>
      </c>
      <c r="J378" s="18">
        <f t="shared" si="31"/>
        <v>0.62481801996172559</v>
      </c>
    </row>
    <row r="379" spans="1:10" ht="15" customHeight="1" x14ac:dyDescent="0.3">
      <c r="A379" s="141">
        <f>'[1]175 since Nov 2015'!A458</f>
        <v>42997</v>
      </c>
      <c r="B379" s="14">
        <v>13185.498887</v>
      </c>
      <c r="C379" s="15">
        <f t="shared" si="28"/>
        <v>0</v>
      </c>
      <c r="D379" s="24">
        <v>107.13330000000001</v>
      </c>
      <c r="E379" s="17">
        <f t="shared" si="29"/>
        <v>0</v>
      </c>
      <c r="F379" s="18">
        <f t="shared" si="26"/>
        <v>0</v>
      </c>
      <c r="G379" s="19">
        <f t="shared" si="27"/>
        <v>5.3586247711284053E-3</v>
      </c>
      <c r="H379" s="18">
        <f t="shared" si="30"/>
        <v>8.4727297014821248E-2</v>
      </c>
      <c r="I379" s="14">
        <v>10540.1</v>
      </c>
      <c r="J379" s="18">
        <f t="shared" si="31"/>
        <v>-3.7948863905852303E-3</v>
      </c>
    </row>
    <row r="380" spans="1:10" ht="15" customHeight="1" x14ac:dyDescent="0.3">
      <c r="A380" s="141">
        <f>'[1]175 since Nov 2015'!A459</f>
        <v>42998</v>
      </c>
      <c r="B380" s="14">
        <v>13172.762429</v>
      </c>
      <c r="C380" s="15">
        <f t="shared" si="28"/>
        <v>-0.1</v>
      </c>
      <c r="D380" s="24">
        <v>107.02930000000001</v>
      </c>
      <c r="E380" s="17">
        <f t="shared" si="29"/>
        <v>-0.1</v>
      </c>
      <c r="F380" s="18">
        <f t="shared" si="26"/>
        <v>0</v>
      </c>
      <c r="G380" s="19">
        <f t="shared" si="27"/>
        <v>5.3586247711284053E-3</v>
      </c>
      <c r="H380" s="18">
        <f t="shared" si="30"/>
        <v>8.4727297014821248E-2</v>
      </c>
      <c r="I380" s="14">
        <v>10529.85</v>
      </c>
      <c r="J380" s="18">
        <f t="shared" si="31"/>
        <v>-9.724765419682925E-2</v>
      </c>
    </row>
    <row r="381" spans="1:10" ht="15" customHeight="1" x14ac:dyDescent="0.3">
      <c r="A381" s="141">
        <f>'[1]175 since Nov 2015'!A460</f>
        <v>42999</v>
      </c>
      <c r="B381" s="14">
        <v>13138.472749</v>
      </c>
      <c r="C381" s="15">
        <f t="shared" si="28"/>
        <v>-0.26</v>
      </c>
      <c r="D381" s="24">
        <v>106.7495</v>
      </c>
      <c r="E381" s="17">
        <f t="shared" si="29"/>
        <v>-0.26</v>
      </c>
      <c r="F381" s="18">
        <f t="shared" si="26"/>
        <v>0</v>
      </c>
      <c r="G381" s="19">
        <f t="shared" si="27"/>
        <v>5.3586247711284053E-3</v>
      </c>
      <c r="H381" s="18">
        <f t="shared" si="30"/>
        <v>8.4727297014821248E-2</v>
      </c>
      <c r="I381" s="14">
        <v>10501.9</v>
      </c>
      <c r="J381" s="18">
        <f t="shared" si="31"/>
        <v>-0.26543587990332934</v>
      </c>
    </row>
    <row r="382" spans="1:10" ht="15" customHeight="1" x14ac:dyDescent="0.3">
      <c r="A382" s="141">
        <f>'[1]175 since Nov 2015'!A461</f>
        <v>43000</v>
      </c>
      <c r="B382" s="14">
        <v>12912.119054000001</v>
      </c>
      <c r="C382" s="15">
        <f t="shared" si="28"/>
        <v>-1.72</v>
      </c>
      <c r="D382" s="24">
        <v>104.91930000000001</v>
      </c>
      <c r="E382" s="17">
        <f t="shared" si="29"/>
        <v>-1.71</v>
      </c>
      <c r="F382" s="18">
        <f t="shared" si="26"/>
        <v>1.0000000000000009E-2</v>
      </c>
      <c r="G382" s="19">
        <f t="shared" si="27"/>
        <v>5.4001674533684799E-3</v>
      </c>
      <c r="H382" s="18">
        <f t="shared" si="30"/>
        <v>8.5384144494777561E-2</v>
      </c>
      <c r="I382" s="14">
        <v>10320.950000000001</v>
      </c>
      <c r="J382" s="18">
        <f t="shared" si="31"/>
        <v>-1.7230215484816931</v>
      </c>
    </row>
    <row r="383" spans="1:10" ht="15" customHeight="1" x14ac:dyDescent="0.3">
      <c r="A383" s="141">
        <f>'[1]175 since Nov 2015'!A462</f>
        <v>43003</v>
      </c>
      <c r="B383" s="14">
        <v>12785.412028000001</v>
      </c>
      <c r="C383" s="15">
        <f t="shared" si="28"/>
        <v>-0.98</v>
      </c>
      <c r="D383" s="24">
        <v>103.8899</v>
      </c>
      <c r="E383" s="17">
        <f t="shared" si="29"/>
        <v>-0.98</v>
      </c>
      <c r="F383" s="18">
        <f t="shared" si="26"/>
        <v>0</v>
      </c>
      <c r="G383" s="19">
        <f t="shared" si="27"/>
        <v>5.3664762402053593E-3</v>
      </c>
      <c r="H383" s="18">
        <f t="shared" si="30"/>
        <v>8.4851439641129026E-2</v>
      </c>
      <c r="I383" s="14">
        <v>10219.700000000001</v>
      </c>
      <c r="J383" s="18">
        <f t="shared" si="31"/>
        <v>-0.9810143446097499</v>
      </c>
    </row>
    <row r="384" spans="1:10" ht="15" customHeight="1" x14ac:dyDescent="0.3">
      <c r="A384" s="141">
        <f>'[1]175 since Nov 2015'!A463</f>
        <v>43004</v>
      </c>
      <c r="B384" s="14">
        <v>12788.927497000001</v>
      </c>
      <c r="C384" s="15">
        <f t="shared" si="28"/>
        <v>0.03</v>
      </c>
      <c r="D384" s="24">
        <v>103.91500000000001</v>
      </c>
      <c r="E384" s="17">
        <f t="shared" si="29"/>
        <v>0.02</v>
      </c>
      <c r="F384" s="18">
        <f t="shared" si="26"/>
        <v>-9.9999999999999985E-3</v>
      </c>
      <c r="G384" s="19">
        <f t="shared" si="27"/>
        <v>5.4001674533684799E-3</v>
      </c>
      <c r="H384" s="18">
        <f t="shared" si="30"/>
        <v>8.5384144494777561E-2</v>
      </c>
      <c r="I384" s="14">
        <v>10222.5</v>
      </c>
      <c r="J384" s="18">
        <f t="shared" si="31"/>
        <v>2.7398064522434828E-2</v>
      </c>
    </row>
    <row r="385" spans="1:10" ht="15" customHeight="1" x14ac:dyDescent="0.3">
      <c r="A385" s="141">
        <f>'[1]175 since Nov 2015'!A464</f>
        <v>43005</v>
      </c>
      <c r="B385" s="14">
        <v>12603.195614</v>
      </c>
      <c r="C385" s="15">
        <f t="shared" si="28"/>
        <v>-1.45</v>
      </c>
      <c r="D385" s="24">
        <v>102.4114</v>
      </c>
      <c r="E385" s="17">
        <f t="shared" si="29"/>
        <v>-1.45</v>
      </c>
      <c r="F385" s="18">
        <f t="shared" si="26"/>
        <v>0</v>
      </c>
      <c r="G385" s="19">
        <f t="shared" si="27"/>
        <v>5.4001674533684799E-3</v>
      </c>
      <c r="H385" s="18">
        <f t="shared" si="30"/>
        <v>8.5384144494777561E-2</v>
      </c>
      <c r="I385" s="14">
        <v>10074.049999999999</v>
      </c>
      <c r="J385" s="18">
        <f t="shared" si="31"/>
        <v>-1.4521887992174198</v>
      </c>
    </row>
    <row r="386" spans="1:10" ht="15" customHeight="1" x14ac:dyDescent="0.3">
      <c r="A386" s="141">
        <f>'[1]175 since Nov 2015'!A465</f>
        <v>43006</v>
      </c>
      <c r="B386" s="14">
        <v>12645.568906</v>
      </c>
      <c r="C386" s="15">
        <f t="shared" si="28"/>
        <v>0.34</v>
      </c>
      <c r="D386" s="24">
        <v>102.75539999999999</v>
      </c>
      <c r="E386" s="17">
        <f t="shared" si="29"/>
        <v>0.34</v>
      </c>
      <c r="F386" s="18">
        <f t="shared" si="26"/>
        <v>0</v>
      </c>
      <c r="G386" s="19">
        <f t="shared" si="27"/>
        <v>5.4001674533684799E-3</v>
      </c>
      <c r="H386" s="18">
        <f t="shared" si="30"/>
        <v>8.5384144494777561E-2</v>
      </c>
      <c r="I386" s="14">
        <v>10107.9</v>
      </c>
      <c r="J386" s="18">
        <f t="shared" si="31"/>
        <v>0.33601183238122073</v>
      </c>
    </row>
    <row r="387" spans="1:10" ht="15" customHeight="1" x14ac:dyDescent="0.3">
      <c r="A387" s="141">
        <f>'[1]175 since Nov 2015'!A466</f>
        <v>43007</v>
      </c>
      <c r="B387" s="14">
        <v>12690.619459</v>
      </c>
      <c r="C387" s="15">
        <f t="shared" si="28"/>
        <v>0.36</v>
      </c>
      <c r="D387" s="24">
        <v>103.11669999999999</v>
      </c>
      <c r="E387" s="17">
        <f t="shared" si="29"/>
        <v>0.35</v>
      </c>
      <c r="F387" s="18">
        <f t="shared" si="26"/>
        <v>-1.0000000000000009E-2</v>
      </c>
      <c r="G387" s="19">
        <f t="shared" si="27"/>
        <v>5.4333517326466347E-3</v>
      </c>
      <c r="H387" s="18">
        <f t="shared" si="30"/>
        <v>8.5908834019928049E-2</v>
      </c>
      <c r="I387" s="14">
        <v>10143.9</v>
      </c>
      <c r="J387" s="18">
        <f t="shared" si="31"/>
        <v>0.35615706526578222</v>
      </c>
    </row>
    <row r="388" spans="1:10" ht="15" customHeight="1" x14ac:dyDescent="0.3">
      <c r="A388" s="141">
        <f>'[1]175 since Nov 2015'!A467</f>
        <v>43011</v>
      </c>
      <c r="B388" s="14">
        <v>12787.989205</v>
      </c>
      <c r="C388" s="15">
        <f t="shared" si="28"/>
        <v>0.77</v>
      </c>
      <c r="D388" s="24">
        <v>103.90430000000001</v>
      </c>
      <c r="E388" s="17">
        <f t="shared" si="29"/>
        <v>0.76</v>
      </c>
      <c r="F388" s="18">
        <f t="shared" si="26"/>
        <v>-1.0000000000000009E-2</v>
      </c>
      <c r="G388" s="19">
        <f t="shared" si="27"/>
        <v>5.4244030275898665E-3</v>
      </c>
      <c r="H388" s="18">
        <f t="shared" si="30"/>
        <v>8.5767342569485774E-2</v>
      </c>
      <c r="I388" s="14">
        <v>10221.75</v>
      </c>
      <c r="J388" s="18">
        <f t="shared" si="31"/>
        <v>0.76745630378848739</v>
      </c>
    </row>
    <row r="389" spans="1:10" ht="15" customHeight="1" x14ac:dyDescent="0.3">
      <c r="A389" s="141">
        <f>'[1]175 since Nov 2015'!A468</f>
        <v>43012</v>
      </c>
      <c r="B389" s="14">
        <v>12853.406961999999</v>
      </c>
      <c r="C389" s="15">
        <f t="shared" si="28"/>
        <v>0.51</v>
      </c>
      <c r="D389" s="24">
        <v>104.4316</v>
      </c>
      <c r="E389" s="17">
        <f t="shared" si="29"/>
        <v>0.51</v>
      </c>
      <c r="F389" s="18">
        <f t="shared" si="26"/>
        <v>0</v>
      </c>
      <c r="G389" s="19">
        <f t="shared" si="27"/>
        <v>5.4244030275898665E-3</v>
      </c>
      <c r="H389" s="18">
        <f t="shared" si="30"/>
        <v>8.5767342569485774E-2</v>
      </c>
      <c r="I389" s="14">
        <v>10274.049999999999</v>
      </c>
      <c r="J389" s="18">
        <f t="shared" si="31"/>
        <v>0.51165407097609772</v>
      </c>
    </row>
    <row r="390" spans="1:10" ht="15" customHeight="1" x14ac:dyDescent="0.3">
      <c r="A390" s="141">
        <f>'[1]175 since Nov 2015'!A469</f>
        <v>43013</v>
      </c>
      <c r="B390" s="14">
        <v>12830.287433</v>
      </c>
      <c r="C390" s="15">
        <f t="shared" si="28"/>
        <v>-0.18</v>
      </c>
      <c r="D390" s="24">
        <v>104.23990000000001</v>
      </c>
      <c r="E390" s="17">
        <f t="shared" si="29"/>
        <v>-0.18</v>
      </c>
      <c r="F390" s="18">
        <f t="shared" si="26"/>
        <v>0</v>
      </c>
      <c r="G390" s="19">
        <f t="shared" si="27"/>
        <v>5.2828408858158647E-3</v>
      </c>
      <c r="H390" s="18">
        <f t="shared" si="30"/>
        <v>8.3529048577198201E-2</v>
      </c>
      <c r="I390" s="14">
        <v>10255.549999999999</v>
      </c>
      <c r="J390" s="18">
        <f t="shared" si="31"/>
        <v>-0.18006531017466337</v>
      </c>
    </row>
    <row r="391" spans="1:10" ht="15" customHeight="1" x14ac:dyDescent="0.3">
      <c r="A391" s="141">
        <f>'[1]175 since Nov 2015'!A470</f>
        <v>43014</v>
      </c>
      <c r="B391" s="14">
        <v>12945.472227</v>
      </c>
      <c r="C391" s="15">
        <f t="shared" si="28"/>
        <v>0.9</v>
      </c>
      <c r="D391" s="24">
        <v>105.1759</v>
      </c>
      <c r="E391" s="17">
        <f t="shared" si="29"/>
        <v>0.9</v>
      </c>
      <c r="F391" s="18">
        <f t="shared" si="26"/>
        <v>0</v>
      </c>
      <c r="G391" s="19">
        <f t="shared" si="27"/>
        <v>5.240059157746303E-3</v>
      </c>
      <c r="H391" s="18">
        <f t="shared" si="30"/>
        <v>8.2852610062509338E-2</v>
      </c>
      <c r="I391" s="14">
        <v>10347.65</v>
      </c>
      <c r="J391" s="18">
        <f t="shared" si="31"/>
        <v>0.89805032397092677</v>
      </c>
    </row>
    <row r="392" spans="1:10" ht="15" customHeight="1" x14ac:dyDescent="0.3">
      <c r="A392" s="141">
        <f>'[1]175 since Nov 2015'!A471</f>
        <v>43017</v>
      </c>
      <c r="B392" s="14">
        <v>12958.370622</v>
      </c>
      <c r="C392" s="15">
        <f t="shared" si="28"/>
        <v>0.1</v>
      </c>
      <c r="D392" s="24">
        <v>105.2796</v>
      </c>
      <c r="E392" s="17">
        <f t="shared" si="29"/>
        <v>0.1</v>
      </c>
      <c r="F392" s="18">
        <f t="shared" ref="F392:F455" si="32">E392-C392</f>
        <v>0</v>
      </c>
      <c r="G392" s="19">
        <f t="shared" ref="G392:G455" si="33">+STDEV(F144:F392)</f>
        <v>5.240059157746303E-3</v>
      </c>
      <c r="H392" s="18">
        <f t="shared" si="30"/>
        <v>8.2852610062509338E-2</v>
      </c>
      <c r="I392" s="14">
        <v>10357.950000000001</v>
      </c>
      <c r="J392" s="18">
        <f t="shared" si="31"/>
        <v>9.9539508970646381E-2</v>
      </c>
    </row>
    <row r="393" spans="1:10" ht="15" customHeight="1" x14ac:dyDescent="0.3">
      <c r="A393" s="141">
        <f>'[1]175 since Nov 2015'!A472</f>
        <v>43018</v>
      </c>
      <c r="B393" s="14">
        <v>13000.981614</v>
      </c>
      <c r="C393" s="15">
        <f t="shared" ref="C393:C456" si="34">ROUND(((B393-B392)/B392)*100,2)</f>
        <v>0.33</v>
      </c>
      <c r="D393" s="24">
        <v>105.6238</v>
      </c>
      <c r="E393" s="17">
        <f t="shared" ref="E393:E456" si="35">ROUND(((D393-D392)/D392)*100,2)</f>
        <v>0.33</v>
      </c>
      <c r="F393" s="18">
        <f t="shared" si="32"/>
        <v>0</v>
      </c>
      <c r="G393" s="19">
        <f t="shared" si="33"/>
        <v>5.240059157746303E-3</v>
      </c>
      <c r="H393" s="18">
        <f t="shared" ref="H393:H456" si="36">+G393*(SQRT(250))</f>
        <v>8.2852610062509338E-2</v>
      </c>
      <c r="I393" s="14">
        <v>10392</v>
      </c>
      <c r="J393" s="18">
        <f t="shared" ref="J393:J456" si="37">+((I393-I392)/I392)*100</f>
        <v>0.32873300218671908</v>
      </c>
    </row>
    <row r="394" spans="1:10" ht="15" customHeight="1" x14ac:dyDescent="0.3">
      <c r="A394" s="141">
        <f>'[1]175 since Nov 2015'!A473</f>
        <v>43019</v>
      </c>
      <c r="B394" s="14">
        <v>12953.303841999999</v>
      </c>
      <c r="C394" s="15">
        <f t="shared" si="34"/>
        <v>-0.37</v>
      </c>
      <c r="D394" s="24">
        <v>105.2362</v>
      </c>
      <c r="E394" s="17">
        <f t="shared" si="35"/>
        <v>-0.37</v>
      </c>
      <c r="F394" s="18">
        <f t="shared" si="32"/>
        <v>0</v>
      </c>
      <c r="G394" s="19">
        <f t="shared" si="33"/>
        <v>5.240059157746303E-3</v>
      </c>
      <c r="H394" s="18">
        <f t="shared" si="36"/>
        <v>8.2852610062509338E-2</v>
      </c>
      <c r="I394" s="14">
        <v>10353.9</v>
      </c>
      <c r="J394" s="18">
        <f t="shared" si="37"/>
        <v>-0.366628175519634</v>
      </c>
    </row>
    <row r="395" spans="1:10" ht="15" customHeight="1" x14ac:dyDescent="0.3">
      <c r="A395" s="141">
        <f>'[1]175 since Nov 2015'!A474</f>
        <v>43020</v>
      </c>
      <c r="B395" s="14">
        <v>13097.700811000001</v>
      </c>
      <c r="C395" s="15">
        <f t="shared" si="34"/>
        <v>1.1100000000000001</v>
      </c>
      <c r="D395" s="24">
        <v>106.4102</v>
      </c>
      <c r="E395" s="17">
        <f t="shared" si="35"/>
        <v>1.1200000000000001</v>
      </c>
      <c r="F395" s="18">
        <f t="shared" si="32"/>
        <v>1.0000000000000009E-2</v>
      </c>
      <c r="G395" s="19">
        <f t="shared" si="33"/>
        <v>5.2828408858158647E-3</v>
      </c>
      <c r="H395" s="18">
        <f t="shared" si="36"/>
        <v>8.3529048577198201E-2</v>
      </c>
      <c r="I395" s="14">
        <v>10469.299999999999</v>
      </c>
      <c r="J395" s="18">
        <f t="shared" si="37"/>
        <v>1.1145558678372367</v>
      </c>
    </row>
    <row r="396" spans="1:10" ht="15" customHeight="1" x14ac:dyDescent="0.3">
      <c r="A396" s="141">
        <f>'[1]175 since Nov 2015'!A475</f>
        <v>43021</v>
      </c>
      <c r="B396" s="14">
        <v>13179.369795000001</v>
      </c>
      <c r="C396" s="15">
        <f t="shared" si="34"/>
        <v>0.62</v>
      </c>
      <c r="D396" s="36">
        <v>107.071</v>
      </c>
      <c r="E396" s="17">
        <f t="shared" si="35"/>
        <v>0.62</v>
      </c>
      <c r="F396" s="18">
        <f t="shared" si="32"/>
        <v>0</v>
      </c>
      <c r="G396" s="19">
        <f t="shared" si="33"/>
        <v>5.2828408858158647E-3</v>
      </c>
      <c r="H396" s="18">
        <f t="shared" si="36"/>
        <v>8.3529048577198201E-2</v>
      </c>
      <c r="I396" s="14">
        <v>10534.6</v>
      </c>
      <c r="J396" s="18">
        <f t="shared" si="37"/>
        <v>0.62372842501409931</v>
      </c>
    </row>
    <row r="397" spans="1:10" ht="15" customHeight="1" x14ac:dyDescent="0.3">
      <c r="A397" s="141">
        <f>'[1]175 since Nov 2015'!A476</f>
        <v>43024</v>
      </c>
      <c r="B397" s="14">
        <v>13255.121279999999</v>
      </c>
      <c r="C397" s="15">
        <f t="shared" si="34"/>
        <v>0.56999999999999995</v>
      </c>
      <c r="D397" s="164">
        <v>107.684</v>
      </c>
      <c r="E397" s="17">
        <f t="shared" si="35"/>
        <v>0.56999999999999995</v>
      </c>
      <c r="F397" s="18">
        <f t="shared" si="32"/>
        <v>0</v>
      </c>
      <c r="G397" s="19">
        <f t="shared" si="33"/>
        <v>5.2828408858158647E-3</v>
      </c>
      <c r="H397" s="18">
        <f t="shared" si="36"/>
        <v>8.3529048577198201E-2</v>
      </c>
      <c r="I397" s="14">
        <v>10595.15</v>
      </c>
      <c r="J397" s="18">
        <f t="shared" si="37"/>
        <v>0.5747726539213569</v>
      </c>
    </row>
    <row r="398" spans="1:10" ht="15" customHeight="1" x14ac:dyDescent="0.3">
      <c r="A398" s="141">
        <f>'[1]175 since Nov 2015'!A477</f>
        <v>43025</v>
      </c>
      <c r="B398" s="14">
        <v>13268.457544999999</v>
      </c>
      <c r="C398" s="15">
        <f t="shared" si="34"/>
        <v>0.1</v>
      </c>
      <c r="D398" s="165">
        <v>107.7923</v>
      </c>
      <c r="E398" s="17">
        <f t="shared" si="35"/>
        <v>0.1</v>
      </c>
      <c r="F398" s="18">
        <f t="shared" si="32"/>
        <v>0</v>
      </c>
      <c r="G398" s="19">
        <f t="shared" si="33"/>
        <v>5.2828408858158647E-3</v>
      </c>
      <c r="H398" s="18">
        <f t="shared" si="36"/>
        <v>8.3529048577198201E-2</v>
      </c>
      <c r="I398" s="14">
        <v>10605.8</v>
      </c>
      <c r="J398" s="18">
        <f t="shared" si="37"/>
        <v>0.10051768969764124</v>
      </c>
    </row>
    <row r="399" spans="1:10" ht="15" customHeight="1" x14ac:dyDescent="0.3">
      <c r="A399" s="141">
        <f>'[1]175 since Nov 2015'!A478</f>
        <v>43026</v>
      </c>
      <c r="B399" s="14">
        <v>13239.107754000001</v>
      </c>
      <c r="C399" s="15">
        <f t="shared" si="34"/>
        <v>-0.22</v>
      </c>
      <c r="D399" s="165">
        <v>107.5562</v>
      </c>
      <c r="E399" s="17">
        <f t="shared" si="35"/>
        <v>-0.22</v>
      </c>
      <c r="F399" s="18">
        <f t="shared" si="32"/>
        <v>0</v>
      </c>
      <c r="G399" s="19">
        <f t="shared" si="33"/>
        <v>5.2828408858158647E-3</v>
      </c>
      <c r="H399" s="18">
        <f t="shared" si="36"/>
        <v>8.3529048577198201E-2</v>
      </c>
      <c r="I399" s="14">
        <v>10582.35</v>
      </c>
      <c r="J399" s="18">
        <f t="shared" si="37"/>
        <v>-0.22110543287634041</v>
      </c>
    </row>
    <row r="400" spans="1:10" ht="15" customHeight="1" x14ac:dyDescent="0.3">
      <c r="A400" s="141">
        <f>'[1]175 since Nov 2015'!A479</f>
        <v>43031</v>
      </c>
      <c r="B400" s="14">
        <v>13208.60699</v>
      </c>
      <c r="C400" s="15">
        <f t="shared" si="34"/>
        <v>-0.23</v>
      </c>
      <c r="D400" s="165">
        <v>107.3045</v>
      </c>
      <c r="E400" s="17">
        <f t="shared" si="35"/>
        <v>-0.23</v>
      </c>
      <c r="F400" s="18">
        <f t="shared" si="32"/>
        <v>0</v>
      </c>
      <c r="G400" s="19">
        <f t="shared" si="33"/>
        <v>5.2828408858158647E-3</v>
      </c>
      <c r="H400" s="18">
        <f t="shared" si="36"/>
        <v>8.3529048577198201E-2</v>
      </c>
      <c r="I400" s="14">
        <v>10557.95</v>
      </c>
      <c r="J400" s="18">
        <f t="shared" si="37"/>
        <v>-0.23057260438371094</v>
      </c>
    </row>
    <row r="401" spans="1:10" ht="15" customHeight="1" x14ac:dyDescent="0.3">
      <c r="A401" s="141">
        <f>'[1]175 since Nov 2015'!A480</f>
        <v>43032</v>
      </c>
      <c r="B401" s="14">
        <v>13229.587211</v>
      </c>
      <c r="C401" s="15">
        <f t="shared" si="34"/>
        <v>0.16</v>
      </c>
      <c r="D401" s="165">
        <v>107.4773</v>
      </c>
      <c r="E401" s="17">
        <f t="shared" si="35"/>
        <v>0.16</v>
      </c>
      <c r="F401" s="18">
        <f t="shared" si="32"/>
        <v>0</v>
      </c>
      <c r="G401" s="19">
        <f t="shared" si="33"/>
        <v>5.2828408858158647E-3</v>
      </c>
      <c r="H401" s="18">
        <f t="shared" si="36"/>
        <v>8.3529048577198201E-2</v>
      </c>
      <c r="I401" s="14">
        <v>10574.75</v>
      </c>
      <c r="J401" s="18">
        <f t="shared" si="37"/>
        <v>0.15912179921290848</v>
      </c>
    </row>
    <row r="402" spans="1:10" ht="15" customHeight="1" x14ac:dyDescent="0.3">
      <c r="A402" s="141">
        <f>'[1]175 since Nov 2015'!A481</f>
        <v>43033</v>
      </c>
      <c r="B402" s="14">
        <v>13352.427639</v>
      </c>
      <c r="C402" s="15">
        <f t="shared" si="34"/>
        <v>0.93</v>
      </c>
      <c r="D402" s="165">
        <v>108.4718</v>
      </c>
      <c r="E402" s="17">
        <f t="shared" si="35"/>
        <v>0.93</v>
      </c>
      <c r="F402" s="18">
        <f t="shared" si="32"/>
        <v>0</v>
      </c>
      <c r="G402" s="19">
        <f t="shared" si="33"/>
        <v>5.2828408858158647E-3</v>
      </c>
      <c r="H402" s="18">
        <f t="shared" si="36"/>
        <v>8.3529048577198201E-2</v>
      </c>
      <c r="I402" s="14">
        <v>10672</v>
      </c>
      <c r="J402" s="18">
        <f t="shared" si="37"/>
        <v>0.91964349038984372</v>
      </c>
    </row>
    <row r="403" spans="1:10" ht="15" customHeight="1" x14ac:dyDescent="0.3">
      <c r="A403" s="141">
        <f>'[1]175 since Nov 2015'!A482</f>
        <v>43034</v>
      </c>
      <c r="B403" s="14">
        <v>13413.046559</v>
      </c>
      <c r="C403" s="15">
        <f t="shared" si="34"/>
        <v>0.45</v>
      </c>
      <c r="D403" s="165">
        <v>108.96510000000001</v>
      </c>
      <c r="E403" s="17">
        <f t="shared" si="35"/>
        <v>0.45</v>
      </c>
      <c r="F403" s="18">
        <f t="shared" si="32"/>
        <v>0</v>
      </c>
      <c r="G403" s="19">
        <f t="shared" si="33"/>
        <v>5.2487051068443331E-3</v>
      </c>
      <c r="H403" s="18">
        <f t="shared" si="36"/>
        <v>8.2989314520927601E-2</v>
      </c>
      <c r="I403" s="14">
        <v>10720.45</v>
      </c>
      <c r="J403" s="18">
        <f t="shared" si="37"/>
        <v>0.45399175412294535</v>
      </c>
    </row>
    <row r="404" spans="1:10" ht="15" customHeight="1" x14ac:dyDescent="0.3">
      <c r="A404" s="141">
        <f>'[1]175 since Nov 2015'!A483</f>
        <v>43035</v>
      </c>
      <c r="B404" s="14">
        <v>13404.976548000001</v>
      </c>
      <c r="C404" s="15">
        <f t="shared" si="34"/>
        <v>-0.06</v>
      </c>
      <c r="D404" s="165">
        <v>108.8933</v>
      </c>
      <c r="E404" s="17">
        <f t="shared" si="35"/>
        <v>-7.0000000000000007E-2</v>
      </c>
      <c r="F404" s="18">
        <f t="shared" si="32"/>
        <v>-1.0000000000000009E-2</v>
      </c>
      <c r="G404" s="19">
        <f t="shared" si="33"/>
        <v>5.2828408858158647E-3</v>
      </c>
      <c r="H404" s="18">
        <f t="shared" si="36"/>
        <v>8.3529048577198201E-2</v>
      </c>
      <c r="I404" s="14">
        <v>10714</v>
      </c>
      <c r="J404" s="18">
        <f t="shared" si="37"/>
        <v>-6.0165384848590561E-2</v>
      </c>
    </row>
    <row r="405" spans="1:10" ht="15" customHeight="1" x14ac:dyDescent="0.3">
      <c r="A405" s="141">
        <f>'[1]175 since Nov 2015'!A484</f>
        <v>43038</v>
      </c>
      <c r="B405" s="14">
        <v>13472.326734</v>
      </c>
      <c r="C405" s="15">
        <f t="shared" si="34"/>
        <v>0.5</v>
      </c>
      <c r="D405" s="165">
        <v>109.4345</v>
      </c>
      <c r="E405" s="17">
        <f t="shared" si="35"/>
        <v>0.5</v>
      </c>
      <c r="F405" s="18">
        <f t="shared" si="32"/>
        <v>0</v>
      </c>
      <c r="G405" s="19">
        <f t="shared" si="33"/>
        <v>5.240059157746303E-3</v>
      </c>
      <c r="H405" s="18">
        <f t="shared" si="36"/>
        <v>8.2852610062509338E-2</v>
      </c>
      <c r="I405" s="14">
        <v>10767.85</v>
      </c>
      <c r="J405" s="18">
        <f t="shared" si="37"/>
        <v>0.50261340302408397</v>
      </c>
    </row>
    <row r="406" spans="1:10" ht="15" customHeight="1" x14ac:dyDescent="0.3">
      <c r="A406" s="141">
        <f>'[1]175 since Nov 2015'!A485</f>
        <v>43039</v>
      </c>
      <c r="B406" s="14">
        <v>13446.320345</v>
      </c>
      <c r="C406" s="15">
        <f t="shared" si="34"/>
        <v>-0.19</v>
      </c>
      <c r="D406" s="165">
        <v>109.2239</v>
      </c>
      <c r="E406" s="17">
        <f t="shared" si="35"/>
        <v>-0.19</v>
      </c>
      <c r="F406" s="18">
        <f t="shared" si="32"/>
        <v>0</v>
      </c>
      <c r="G406" s="19">
        <f t="shared" si="33"/>
        <v>5.240059157746303E-3</v>
      </c>
      <c r="H406" s="18">
        <f t="shared" si="36"/>
        <v>8.2852610062509338E-2</v>
      </c>
      <c r="I406" s="14">
        <v>10740.85</v>
      </c>
      <c r="J406" s="18">
        <f t="shared" si="37"/>
        <v>-0.25074643498934329</v>
      </c>
    </row>
    <row r="407" spans="1:10" ht="15" customHeight="1" x14ac:dyDescent="0.3">
      <c r="A407" s="141">
        <f>'[1]175 since Nov 2015'!A486</f>
        <v>43040</v>
      </c>
      <c r="B407" s="14">
        <v>13583.265959</v>
      </c>
      <c r="C407" s="15">
        <f t="shared" si="34"/>
        <v>1.02</v>
      </c>
      <c r="D407" s="165">
        <v>110.32940000000001</v>
      </c>
      <c r="E407" s="17">
        <f t="shared" si="35"/>
        <v>1.01</v>
      </c>
      <c r="F407" s="18">
        <f t="shared" si="32"/>
        <v>-1.0000000000000009E-2</v>
      </c>
      <c r="G407" s="19">
        <f t="shared" si="33"/>
        <v>5.240059157746303E-3</v>
      </c>
      <c r="H407" s="18">
        <f t="shared" si="36"/>
        <v>8.2852610062509338E-2</v>
      </c>
      <c r="I407" s="14">
        <v>10847.9</v>
      </c>
      <c r="J407" s="18">
        <f t="shared" si="37"/>
        <v>0.9966622753320199</v>
      </c>
    </row>
    <row r="408" spans="1:10" ht="15" customHeight="1" x14ac:dyDescent="0.3">
      <c r="A408" s="141">
        <f>'[1]175 since Nov 2015'!A487</f>
        <v>43041</v>
      </c>
      <c r="B408" s="14">
        <v>13572.888150999999</v>
      </c>
      <c r="C408" s="15">
        <f t="shared" si="34"/>
        <v>-0.08</v>
      </c>
      <c r="D408" s="165">
        <v>110.2445</v>
      </c>
      <c r="E408" s="17">
        <f t="shared" si="35"/>
        <v>-0.08</v>
      </c>
      <c r="F408" s="18">
        <f t="shared" si="32"/>
        <v>0</v>
      </c>
      <c r="G408" s="19">
        <f t="shared" si="33"/>
        <v>5.205953919498762E-3</v>
      </c>
      <c r="H408" s="18">
        <f t="shared" si="36"/>
        <v>8.2313358897484742E-2</v>
      </c>
      <c r="I408" s="14">
        <v>10839.4</v>
      </c>
      <c r="J408" s="18">
        <f t="shared" si="37"/>
        <v>-7.8356179537053261E-2</v>
      </c>
    </row>
    <row r="409" spans="1:10" ht="15" customHeight="1" x14ac:dyDescent="0.3">
      <c r="A409" s="141">
        <f>'[1]175 since Nov 2015'!A488</f>
        <v>43042</v>
      </c>
      <c r="B409" s="14">
        <v>13609.222718999999</v>
      </c>
      <c r="C409" s="15">
        <f t="shared" si="34"/>
        <v>0.27</v>
      </c>
      <c r="D409" s="165">
        <v>110.54040000000001</v>
      </c>
      <c r="E409" s="17">
        <f t="shared" si="35"/>
        <v>0.27</v>
      </c>
      <c r="F409" s="18">
        <f t="shared" si="32"/>
        <v>0</v>
      </c>
      <c r="G409" s="19">
        <f t="shared" si="33"/>
        <v>5.1625350714331894E-3</v>
      </c>
      <c r="H409" s="18">
        <f t="shared" si="36"/>
        <v>8.1626846631144709E-2</v>
      </c>
      <c r="I409" s="14">
        <v>10866.45</v>
      </c>
      <c r="J409" s="18">
        <f t="shared" si="37"/>
        <v>0.24955255825969236</v>
      </c>
    </row>
    <row r="410" spans="1:10" ht="15" customHeight="1" x14ac:dyDescent="0.3">
      <c r="A410" s="141">
        <f>'[1]175 since Nov 2015'!A489</f>
        <v>43045</v>
      </c>
      <c r="B410" s="14">
        <v>13624.109548</v>
      </c>
      <c r="C410" s="15">
        <f t="shared" si="34"/>
        <v>0.11</v>
      </c>
      <c r="D410" s="165">
        <v>110.65770000000001</v>
      </c>
      <c r="E410" s="17">
        <f t="shared" si="35"/>
        <v>0.11</v>
      </c>
      <c r="F410" s="18">
        <f t="shared" si="32"/>
        <v>0</v>
      </c>
      <c r="G410" s="19">
        <f t="shared" si="33"/>
        <v>5.1184315716939323E-3</v>
      </c>
      <c r="H410" s="18">
        <f t="shared" si="36"/>
        <v>8.0929509071341235E-2</v>
      </c>
      <c r="I410" s="14">
        <v>10878.15</v>
      </c>
      <c r="J410" s="18">
        <f t="shared" si="37"/>
        <v>0.10767085846802689</v>
      </c>
    </row>
    <row r="411" spans="1:10" ht="15" customHeight="1" x14ac:dyDescent="0.3">
      <c r="A411" s="141">
        <f>'[1]175 since Nov 2015'!A490</f>
        <v>43046</v>
      </c>
      <c r="B411" s="14">
        <v>13479.415378</v>
      </c>
      <c r="C411" s="15">
        <f t="shared" si="34"/>
        <v>-1.06</v>
      </c>
      <c r="D411" s="165">
        <v>109.4849</v>
      </c>
      <c r="E411" s="17">
        <f t="shared" si="35"/>
        <v>-1.06</v>
      </c>
      <c r="F411" s="18">
        <f t="shared" si="32"/>
        <v>0</v>
      </c>
      <c r="G411" s="19">
        <f t="shared" si="33"/>
        <v>5.1184315716939323E-3</v>
      </c>
      <c r="H411" s="18">
        <f t="shared" si="36"/>
        <v>8.0929509071341235E-2</v>
      </c>
      <c r="I411" s="14">
        <v>10762.4</v>
      </c>
      <c r="J411" s="18">
        <f t="shared" si="37"/>
        <v>-1.0640596057233997</v>
      </c>
    </row>
    <row r="412" spans="1:10" ht="15" customHeight="1" x14ac:dyDescent="0.3">
      <c r="A412" s="141">
        <f>'[1]175 since Nov 2015'!A491</f>
        <v>43047</v>
      </c>
      <c r="B412" s="14">
        <v>13410.802919</v>
      </c>
      <c r="C412" s="15">
        <f t="shared" si="34"/>
        <v>-0.51</v>
      </c>
      <c r="D412" s="165">
        <v>108.9323</v>
      </c>
      <c r="E412" s="17">
        <f t="shared" si="35"/>
        <v>-0.5</v>
      </c>
      <c r="F412" s="18">
        <f t="shared" si="32"/>
        <v>1.0000000000000009E-2</v>
      </c>
      <c r="G412" s="19">
        <f t="shared" si="33"/>
        <v>5.1625350714331894E-3</v>
      </c>
      <c r="H412" s="18">
        <f t="shared" si="36"/>
        <v>8.1626846631144709E-2</v>
      </c>
      <c r="I412" s="14">
        <v>10707.55</v>
      </c>
      <c r="J412" s="18">
        <f t="shared" si="37"/>
        <v>-0.50964468891697368</v>
      </c>
    </row>
    <row r="413" spans="1:10" ht="15" customHeight="1" x14ac:dyDescent="0.3">
      <c r="A413" s="141">
        <f>'[1]175 since Nov 2015'!A492</f>
        <v>43048</v>
      </c>
      <c r="B413" s="14">
        <v>13430.980087</v>
      </c>
      <c r="C413" s="15">
        <f t="shared" si="34"/>
        <v>0.15</v>
      </c>
      <c r="D413" s="165">
        <v>109.0951</v>
      </c>
      <c r="E413" s="17">
        <f t="shared" si="35"/>
        <v>0.15</v>
      </c>
      <c r="F413" s="18">
        <f t="shared" si="32"/>
        <v>0</v>
      </c>
      <c r="G413" s="19">
        <f t="shared" si="33"/>
        <v>5.1279142542598466E-3</v>
      </c>
      <c r="H413" s="18">
        <f t="shared" si="36"/>
        <v>8.1079443447524532E-2</v>
      </c>
      <c r="I413" s="14">
        <v>10723.65</v>
      </c>
      <c r="J413" s="18">
        <f t="shared" si="37"/>
        <v>0.1503611937371328</v>
      </c>
    </row>
    <row r="414" spans="1:10" ht="15" customHeight="1" x14ac:dyDescent="0.3">
      <c r="A414" s="141">
        <f>'[1]175 since Nov 2015'!A493</f>
        <v>43049</v>
      </c>
      <c r="B414" s="14">
        <v>13440.095128000001</v>
      </c>
      <c r="C414" s="15">
        <f t="shared" si="34"/>
        <v>7.0000000000000007E-2</v>
      </c>
      <c r="D414" s="165">
        <v>109.1691</v>
      </c>
      <c r="E414" s="17">
        <f t="shared" si="35"/>
        <v>7.0000000000000007E-2</v>
      </c>
      <c r="F414" s="18">
        <f t="shared" si="32"/>
        <v>0</v>
      </c>
      <c r="G414" s="19">
        <f t="shared" si="33"/>
        <v>5.0838289458708637E-3</v>
      </c>
      <c r="H414" s="18">
        <f t="shared" si="36"/>
        <v>8.038239351822396E-2</v>
      </c>
      <c r="I414" s="14">
        <v>10729.55</v>
      </c>
      <c r="J414" s="18">
        <f t="shared" si="37"/>
        <v>5.5018580427369755E-2</v>
      </c>
    </row>
    <row r="415" spans="1:10" ht="15" customHeight="1" x14ac:dyDescent="0.3">
      <c r="A415" s="141">
        <f>'[1]175 since Nov 2015'!A494</f>
        <v>43052</v>
      </c>
      <c r="B415" s="14">
        <v>13318.740771999999</v>
      </c>
      <c r="C415" s="15">
        <f t="shared" si="34"/>
        <v>-0.9</v>
      </c>
      <c r="D415" s="165">
        <v>108.1819</v>
      </c>
      <c r="E415" s="17">
        <f t="shared" si="35"/>
        <v>-0.9</v>
      </c>
      <c r="F415" s="18">
        <f t="shared" si="32"/>
        <v>0</v>
      </c>
      <c r="G415" s="19">
        <f t="shared" si="33"/>
        <v>5.0838289458708637E-3</v>
      </c>
      <c r="H415" s="18">
        <f t="shared" si="36"/>
        <v>8.038239351822396E-2</v>
      </c>
      <c r="I415" s="14">
        <v>10632.65</v>
      </c>
      <c r="J415" s="18">
        <f t="shared" si="37"/>
        <v>-0.90311336449338186</v>
      </c>
    </row>
    <row r="416" spans="1:10" ht="15" customHeight="1" x14ac:dyDescent="0.3">
      <c r="A416" s="141">
        <f>'[1]175 since Nov 2015'!A495</f>
        <v>43053</v>
      </c>
      <c r="B416" s="14">
        <v>13270.076272</v>
      </c>
      <c r="C416" s="15">
        <f t="shared" si="34"/>
        <v>-0.37</v>
      </c>
      <c r="D416" s="165">
        <v>107.7856</v>
      </c>
      <c r="E416" s="17">
        <f t="shared" si="35"/>
        <v>-0.37</v>
      </c>
      <c r="F416" s="18">
        <f t="shared" si="32"/>
        <v>0</v>
      </c>
      <c r="G416" s="19">
        <f t="shared" si="33"/>
        <v>4.9121047583642477E-3</v>
      </c>
      <c r="H416" s="18">
        <f t="shared" si="36"/>
        <v>7.7667195708910272E-2</v>
      </c>
      <c r="I416" s="14">
        <v>10593.8</v>
      </c>
      <c r="J416" s="18">
        <f t="shared" si="37"/>
        <v>-0.36538398235623637</v>
      </c>
    </row>
    <row r="417" spans="1:10" ht="15" customHeight="1" x14ac:dyDescent="0.3">
      <c r="A417" s="141">
        <f>'[1]175 since Nov 2015'!A496</f>
        <v>43054</v>
      </c>
      <c r="B417" s="14">
        <v>13171.231596</v>
      </c>
      <c r="C417" s="15">
        <f t="shared" si="34"/>
        <v>-0.74</v>
      </c>
      <c r="D417" s="166">
        <v>106.98099999999999</v>
      </c>
      <c r="E417" s="17">
        <f t="shared" si="35"/>
        <v>-0.75</v>
      </c>
      <c r="F417" s="18">
        <f t="shared" si="32"/>
        <v>-1.0000000000000009E-2</v>
      </c>
      <c r="G417" s="19">
        <f t="shared" si="33"/>
        <v>4.9002222136583749E-3</v>
      </c>
      <c r="H417" s="18">
        <f t="shared" si="36"/>
        <v>7.7479316180563612E-2</v>
      </c>
      <c r="I417" s="14">
        <v>10514.9</v>
      </c>
      <c r="J417" s="18">
        <f t="shared" si="37"/>
        <v>-0.74477524589854105</v>
      </c>
    </row>
    <row r="418" spans="1:10" ht="15" customHeight="1" x14ac:dyDescent="0.3">
      <c r="A418" s="141">
        <f>'[1]175 since Nov 2015'!A497</f>
        <v>43055</v>
      </c>
      <c r="B418" s="14">
        <v>13300.95349</v>
      </c>
      <c r="C418" s="15">
        <f t="shared" si="34"/>
        <v>0.98</v>
      </c>
      <c r="D418" s="167">
        <v>108.0301</v>
      </c>
      <c r="E418" s="17">
        <f t="shared" si="35"/>
        <v>0.98</v>
      </c>
      <c r="F418" s="18">
        <f t="shared" si="32"/>
        <v>0</v>
      </c>
      <c r="G418" s="19">
        <f t="shared" si="33"/>
        <v>4.9002222136583749E-3</v>
      </c>
      <c r="H418" s="18">
        <f t="shared" si="36"/>
        <v>7.7479316180563612E-2</v>
      </c>
      <c r="I418" s="14">
        <v>10618.45</v>
      </c>
      <c r="J418" s="18">
        <f t="shared" si="37"/>
        <v>0.98479300801720504</v>
      </c>
    </row>
    <row r="419" spans="1:10" ht="15" customHeight="1" x14ac:dyDescent="0.3">
      <c r="A419" s="141">
        <f>'[1]175 since Nov 2015'!A498</f>
        <v>43056</v>
      </c>
      <c r="B419" s="14">
        <v>13404.804066999999</v>
      </c>
      <c r="C419" s="15">
        <f t="shared" si="34"/>
        <v>0.78</v>
      </c>
      <c r="D419" s="167">
        <v>108.8685</v>
      </c>
      <c r="E419" s="17">
        <f t="shared" si="35"/>
        <v>0.78</v>
      </c>
      <c r="F419" s="18">
        <f t="shared" si="32"/>
        <v>0</v>
      </c>
      <c r="G419" s="19">
        <f t="shared" si="33"/>
        <v>4.9002222136583749E-3</v>
      </c>
      <c r="H419" s="18">
        <f t="shared" si="36"/>
        <v>7.7479316180563612E-2</v>
      </c>
      <c r="I419" s="14">
        <v>10701.3</v>
      </c>
      <c r="J419" s="18">
        <f t="shared" si="37"/>
        <v>0.7802457044107054</v>
      </c>
    </row>
    <row r="420" spans="1:10" ht="15" customHeight="1" x14ac:dyDescent="0.3">
      <c r="A420" s="141">
        <f>'[1]175 since Nov 2015'!A499</f>
        <v>43059</v>
      </c>
      <c r="B420" s="14">
        <v>13423.681232000001</v>
      </c>
      <c r="C420" s="15">
        <f t="shared" si="34"/>
        <v>0.14000000000000001</v>
      </c>
      <c r="D420" s="167">
        <v>109.021</v>
      </c>
      <c r="E420" s="17">
        <f t="shared" si="35"/>
        <v>0.14000000000000001</v>
      </c>
      <c r="F420" s="18">
        <f t="shared" si="32"/>
        <v>0</v>
      </c>
      <c r="G420" s="19">
        <f t="shared" si="33"/>
        <v>4.86506618911655E-3</v>
      </c>
      <c r="H420" s="18">
        <f t="shared" si="36"/>
        <v>7.6923450625418888E-2</v>
      </c>
      <c r="I420" s="14">
        <v>10716.4</v>
      </c>
      <c r="J420" s="18">
        <f t="shared" si="37"/>
        <v>0.14110435180772771</v>
      </c>
    </row>
    <row r="421" spans="1:10" ht="15" customHeight="1" x14ac:dyDescent="0.3">
      <c r="A421" s="141">
        <f>'[1]175 since Nov 2015'!A500</f>
        <v>43060</v>
      </c>
      <c r="B421" s="14">
        <v>13458.401884000001</v>
      </c>
      <c r="C421" s="15">
        <f t="shared" si="34"/>
        <v>0.26</v>
      </c>
      <c r="D421" s="167">
        <v>109.304</v>
      </c>
      <c r="E421" s="17">
        <f t="shared" si="35"/>
        <v>0.26</v>
      </c>
      <c r="F421" s="18">
        <f t="shared" si="32"/>
        <v>0</v>
      </c>
      <c r="G421" s="19">
        <f t="shared" si="33"/>
        <v>4.8172322063948468E-3</v>
      </c>
      <c r="H421" s="18">
        <f t="shared" si="36"/>
        <v>7.616712895063027E-2</v>
      </c>
      <c r="I421" s="14">
        <v>10744</v>
      </c>
      <c r="J421" s="18">
        <f t="shared" si="37"/>
        <v>0.25754917696241614</v>
      </c>
    </row>
    <row r="422" spans="1:10" ht="15" customHeight="1" x14ac:dyDescent="0.3">
      <c r="A422" s="141">
        <f>'[1]175 since Nov 2015'!A501</f>
        <v>43061</v>
      </c>
      <c r="B422" s="14">
        <v>13472.669494</v>
      </c>
      <c r="C422" s="15">
        <f t="shared" si="34"/>
        <v>0.11</v>
      </c>
      <c r="D422" s="167">
        <v>109.4205</v>
      </c>
      <c r="E422" s="17">
        <f t="shared" si="35"/>
        <v>0.11</v>
      </c>
      <c r="F422" s="18">
        <f t="shared" si="32"/>
        <v>0</v>
      </c>
      <c r="G422" s="19">
        <f t="shared" si="33"/>
        <v>4.781466031624799E-3</v>
      </c>
      <c r="H422" s="18">
        <f t="shared" si="36"/>
        <v>7.5601616073305275E-2</v>
      </c>
      <c r="I422" s="14">
        <v>10755.4</v>
      </c>
      <c r="J422" s="18">
        <f t="shared" si="37"/>
        <v>0.10610573343261018</v>
      </c>
    </row>
    <row r="423" spans="1:10" ht="15" customHeight="1" x14ac:dyDescent="0.3">
      <c r="A423" s="141">
        <f>'[1]175 since Nov 2015'!A502</f>
        <v>43062</v>
      </c>
      <c r="B423" s="14">
        <v>13478.882605999999</v>
      </c>
      <c r="C423" s="15">
        <f t="shared" si="34"/>
        <v>0.05</v>
      </c>
      <c r="D423" s="167">
        <v>109.47239999999999</v>
      </c>
      <c r="E423" s="17">
        <f t="shared" si="35"/>
        <v>0.05</v>
      </c>
      <c r="F423" s="18">
        <f t="shared" si="32"/>
        <v>0</v>
      </c>
      <c r="G423" s="19">
        <f t="shared" si="33"/>
        <v>4.781466031624799E-3</v>
      </c>
      <c r="H423" s="18">
        <f t="shared" si="36"/>
        <v>7.5601616073305275E-2</v>
      </c>
      <c r="I423" s="14">
        <v>10760.35</v>
      </c>
      <c r="J423" s="18">
        <f t="shared" si="37"/>
        <v>4.602339290031731E-2</v>
      </c>
    </row>
    <row r="424" spans="1:10" ht="15" customHeight="1" x14ac:dyDescent="0.3">
      <c r="A424" s="141">
        <f>'[1]175 since Nov 2015'!A503</f>
        <v>43063</v>
      </c>
      <c r="B424" s="14">
        <v>13532.508275</v>
      </c>
      <c r="C424" s="15">
        <f t="shared" si="34"/>
        <v>0.4</v>
      </c>
      <c r="D424" s="168">
        <v>109.9068</v>
      </c>
      <c r="E424" s="17">
        <f t="shared" si="35"/>
        <v>0.4</v>
      </c>
      <c r="F424" s="18">
        <f t="shared" si="32"/>
        <v>0</v>
      </c>
      <c r="G424" s="19">
        <f t="shared" si="33"/>
        <v>4.745089033025434E-3</v>
      </c>
      <c r="H424" s="18">
        <f t="shared" si="36"/>
        <v>7.5026445223231528E-2</v>
      </c>
      <c r="I424" s="14">
        <v>10803.15</v>
      </c>
      <c r="J424" s="18">
        <f t="shared" si="37"/>
        <v>0.39775657854994745</v>
      </c>
    </row>
    <row r="425" spans="1:10" ht="15" customHeight="1" x14ac:dyDescent="0.3">
      <c r="A425" s="141">
        <f>'[1]175 since Nov 2015'!A504</f>
        <v>43066</v>
      </c>
      <c r="B425" s="14">
        <v>13548.817693999999</v>
      </c>
      <c r="C425" s="15">
        <f t="shared" si="34"/>
        <v>0.12</v>
      </c>
      <c r="D425" s="169">
        <v>110.0364</v>
      </c>
      <c r="E425" s="17">
        <f t="shared" si="35"/>
        <v>0.12</v>
      </c>
      <c r="F425" s="18">
        <f t="shared" si="32"/>
        <v>0</v>
      </c>
      <c r="G425" s="19">
        <f t="shared" si="33"/>
        <v>4.745089033025434E-3</v>
      </c>
      <c r="H425" s="18">
        <f t="shared" si="36"/>
        <v>7.5026445223231528E-2</v>
      </c>
      <c r="I425" s="14">
        <v>10816.2</v>
      </c>
      <c r="J425" s="18">
        <f t="shared" si="37"/>
        <v>0.12079810055401517</v>
      </c>
    </row>
    <row r="426" spans="1:10" ht="15" customHeight="1" x14ac:dyDescent="0.3">
      <c r="A426" s="141">
        <f>'[1]175 since Nov 2015'!A505</f>
        <v>43067</v>
      </c>
      <c r="B426" s="14">
        <v>13519.292885999999</v>
      </c>
      <c r="C426" s="15">
        <f t="shared" si="34"/>
        <v>-0.22</v>
      </c>
      <c r="D426" s="36">
        <v>109.7961</v>
      </c>
      <c r="E426" s="17">
        <f t="shared" si="35"/>
        <v>-0.22</v>
      </c>
      <c r="F426" s="18">
        <f t="shared" si="32"/>
        <v>0</v>
      </c>
      <c r="G426" s="19">
        <f t="shared" si="33"/>
        <v>4.7080870520411038E-3</v>
      </c>
      <c r="H426" s="18">
        <f t="shared" si="36"/>
        <v>7.4441392533987918E-2</v>
      </c>
      <c r="I426" s="14">
        <v>10792.6</v>
      </c>
      <c r="J426" s="18">
        <f t="shared" si="37"/>
        <v>-0.21819123167101537</v>
      </c>
    </row>
    <row r="427" spans="1:10" ht="15" customHeight="1" x14ac:dyDescent="0.3">
      <c r="A427" s="141">
        <f>'[1]175 since Nov 2015'!A506</f>
        <v>43068</v>
      </c>
      <c r="B427" s="14">
        <v>13509.033735999999</v>
      </c>
      <c r="C427" s="15">
        <f t="shared" si="34"/>
        <v>-0.08</v>
      </c>
      <c r="D427" s="170">
        <v>109.7157</v>
      </c>
      <c r="E427" s="17">
        <f t="shared" si="35"/>
        <v>-7.0000000000000007E-2</v>
      </c>
      <c r="F427" s="18">
        <f t="shared" si="32"/>
        <v>9.999999999999995E-3</v>
      </c>
      <c r="G427" s="19">
        <f t="shared" si="33"/>
        <v>4.7559972980713051E-3</v>
      </c>
      <c r="H427" s="18">
        <f t="shared" si="36"/>
        <v>7.5198920037560305E-2</v>
      </c>
      <c r="I427" s="14">
        <v>10784.4</v>
      </c>
      <c r="J427" s="18">
        <f t="shared" si="37"/>
        <v>-7.5977984915597055E-2</v>
      </c>
    </row>
    <row r="428" spans="1:10" ht="15" customHeight="1" x14ac:dyDescent="0.3">
      <c r="A428" s="141">
        <f>'[1]175 since Nov 2015'!A507</f>
        <v>43069</v>
      </c>
      <c r="B428" s="14">
        <v>13341.617931000001</v>
      </c>
      <c r="C428" s="15">
        <f t="shared" si="34"/>
        <v>-1.24</v>
      </c>
      <c r="D428" s="171">
        <v>108.3587</v>
      </c>
      <c r="E428" s="17">
        <f t="shared" si="35"/>
        <v>-1.24</v>
      </c>
      <c r="F428" s="18">
        <f t="shared" si="32"/>
        <v>0</v>
      </c>
      <c r="G428" s="19">
        <f t="shared" si="33"/>
        <v>4.7559972980713051E-3</v>
      </c>
      <c r="H428" s="18">
        <f t="shared" si="36"/>
        <v>7.5198920037560305E-2</v>
      </c>
      <c r="I428" s="14">
        <v>10650.75</v>
      </c>
      <c r="J428" s="18">
        <f t="shared" si="37"/>
        <v>-1.2392900856793112</v>
      </c>
    </row>
    <row r="429" spans="1:10" ht="15" customHeight="1" x14ac:dyDescent="0.3">
      <c r="A429" s="141">
        <f>'[1]175 since Nov 2015'!A508</f>
        <v>43070</v>
      </c>
      <c r="B429" s="14">
        <v>13205.455581</v>
      </c>
      <c r="C429" s="15">
        <f t="shared" si="34"/>
        <v>-1.02</v>
      </c>
      <c r="D429" s="171">
        <v>107.2529</v>
      </c>
      <c r="E429" s="17">
        <f t="shared" si="35"/>
        <v>-1.02</v>
      </c>
      <c r="F429" s="18">
        <f t="shared" si="32"/>
        <v>0</v>
      </c>
      <c r="G429" s="19">
        <f t="shared" si="33"/>
        <v>4.7080870520411038E-3</v>
      </c>
      <c r="H429" s="18">
        <f t="shared" si="36"/>
        <v>7.4441392533987918E-2</v>
      </c>
      <c r="I429" s="14">
        <v>10542.05</v>
      </c>
      <c r="J429" s="18">
        <f t="shared" si="37"/>
        <v>-1.0205854047837075</v>
      </c>
    </row>
    <row r="430" spans="1:10" ht="15" customHeight="1" x14ac:dyDescent="0.3">
      <c r="A430" s="141">
        <f>'[1]175 since Nov 2015'!A509</f>
        <v>43073</v>
      </c>
      <c r="B430" s="14">
        <v>13213.585236999999</v>
      </c>
      <c r="C430" s="15">
        <f t="shared" si="34"/>
        <v>0.06</v>
      </c>
      <c r="D430" s="171">
        <v>107.3177</v>
      </c>
      <c r="E430" s="17">
        <f t="shared" si="35"/>
        <v>0.06</v>
      </c>
      <c r="F430" s="18">
        <f t="shared" si="32"/>
        <v>0</v>
      </c>
      <c r="G430" s="19">
        <f t="shared" si="33"/>
        <v>4.7080870520411038E-3</v>
      </c>
      <c r="H430" s="18">
        <f t="shared" si="36"/>
        <v>7.4441392533987918E-2</v>
      </c>
      <c r="I430" s="14">
        <v>10548.55</v>
      </c>
      <c r="J430" s="18">
        <f t="shared" si="37"/>
        <v>6.1657836948221655E-2</v>
      </c>
    </row>
    <row r="431" spans="1:10" ht="15" customHeight="1" x14ac:dyDescent="0.3">
      <c r="A431" s="141">
        <f>'[1]175 since Nov 2015'!A510</f>
        <v>43074</v>
      </c>
      <c r="B431" s="14">
        <v>13204.465991999999</v>
      </c>
      <c r="C431" s="15">
        <f t="shared" si="34"/>
        <v>-7.0000000000000007E-2</v>
      </c>
      <c r="D431" s="172">
        <v>107.2393</v>
      </c>
      <c r="E431" s="17">
        <f t="shared" si="35"/>
        <v>-7.0000000000000007E-2</v>
      </c>
      <c r="F431" s="18">
        <f t="shared" si="32"/>
        <v>0</v>
      </c>
      <c r="G431" s="19">
        <f t="shared" si="33"/>
        <v>4.7080870520411038E-3</v>
      </c>
      <c r="H431" s="18">
        <f t="shared" si="36"/>
        <v>7.4441392533987918E-2</v>
      </c>
      <c r="I431" s="14">
        <v>10541.3</v>
      </c>
      <c r="J431" s="18">
        <f t="shared" si="37"/>
        <v>-6.8729825426243424E-2</v>
      </c>
    </row>
    <row r="432" spans="1:10" ht="15" customHeight="1" x14ac:dyDescent="0.3">
      <c r="A432" s="141">
        <f>'[1]175 since Nov 2015'!A511</f>
        <v>43075</v>
      </c>
      <c r="B432" s="14">
        <v>13102.275334</v>
      </c>
      <c r="C432" s="15">
        <f t="shared" si="34"/>
        <v>-0.77</v>
      </c>
      <c r="D432" s="172">
        <v>106.41370000000001</v>
      </c>
      <c r="E432" s="17">
        <f t="shared" si="35"/>
        <v>-0.77</v>
      </c>
      <c r="F432" s="18">
        <f t="shared" si="32"/>
        <v>0</v>
      </c>
      <c r="G432" s="19">
        <f t="shared" si="33"/>
        <v>4.7080870520411038E-3</v>
      </c>
      <c r="H432" s="18">
        <f t="shared" si="36"/>
        <v>7.4441392533987918E-2</v>
      </c>
      <c r="I432" s="14">
        <v>10459.700000000001</v>
      </c>
      <c r="J432" s="18">
        <f t="shared" si="37"/>
        <v>-0.77409807139535491</v>
      </c>
    </row>
    <row r="433" spans="1:10" ht="15" customHeight="1" x14ac:dyDescent="0.3">
      <c r="A433" s="141">
        <f>'[1]175 since Nov 2015'!A512</f>
        <v>43076</v>
      </c>
      <c r="B433" s="14">
        <v>13271.281997</v>
      </c>
      <c r="C433" s="15">
        <f t="shared" si="34"/>
        <v>1.29</v>
      </c>
      <c r="D433" s="173">
        <v>107.7855</v>
      </c>
      <c r="E433" s="17">
        <f t="shared" si="35"/>
        <v>1.29</v>
      </c>
      <c r="F433" s="18">
        <f t="shared" si="32"/>
        <v>0</v>
      </c>
      <c r="G433" s="19">
        <f t="shared" si="33"/>
        <v>4.7080870520411038E-3</v>
      </c>
      <c r="H433" s="18">
        <f t="shared" si="36"/>
        <v>7.4441392533987918E-2</v>
      </c>
      <c r="I433" s="14">
        <v>10594.6</v>
      </c>
      <c r="J433" s="18">
        <f t="shared" si="37"/>
        <v>1.2897119420251024</v>
      </c>
    </row>
    <row r="434" spans="1:10" ht="15" customHeight="1" x14ac:dyDescent="0.3">
      <c r="A434" s="141">
        <f>'[1]175 since Nov 2015'!A513</f>
        <v>43077</v>
      </c>
      <c r="B434" s="14">
        <v>13400.9306</v>
      </c>
      <c r="C434" s="15">
        <f t="shared" si="34"/>
        <v>0.98</v>
      </c>
      <c r="D434" s="174">
        <v>108.8365</v>
      </c>
      <c r="E434" s="17">
        <f t="shared" si="35"/>
        <v>0.98</v>
      </c>
      <c r="F434" s="18">
        <f t="shared" si="32"/>
        <v>0</v>
      </c>
      <c r="G434" s="19">
        <f t="shared" si="33"/>
        <v>4.7080870520411038E-3</v>
      </c>
      <c r="H434" s="18">
        <f t="shared" si="36"/>
        <v>7.4441392533987918E-2</v>
      </c>
      <c r="I434" s="14">
        <v>10698.1</v>
      </c>
      <c r="J434" s="18">
        <f t="shared" si="37"/>
        <v>0.9769127668812414</v>
      </c>
    </row>
    <row r="435" spans="1:10" ht="15" customHeight="1" x14ac:dyDescent="0.3">
      <c r="A435" s="141">
        <f>'[1]175 since Nov 2015'!A514</f>
        <v>43080</v>
      </c>
      <c r="B435" s="14">
        <v>13469.149566</v>
      </c>
      <c r="C435" s="15">
        <f t="shared" si="34"/>
        <v>0.51</v>
      </c>
      <c r="D435" s="175">
        <v>109.3886</v>
      </c>
      <c r="E435" s="17">
        <f t="shared" si="35"/>
        <v>0.51</v>
      </c>
      <c r="F435" s="18">
        <f t="shared" si="32"/>
        <v>0</v>
      </c>
      <c r="G435" s="19">
        <f t="shared" si="33"/>
        <v>4.7080870520411038E-3</v>
      </c>
      <c r="H435" s="18">
        <f t="shared" si="36"/>
        <v>7.4441392533987918E-2</v>
      </c>
      <c r="I435" s="14">
        <v>10752.6</v>
      </c>
      <c r="J435" s="18">
        <f t="shared" si="37"/>
        <v>0.50943625503594103</v>
      </c>
    </row>
    <row r="436" spans="1:10" ht="15" customHeight="1" x14ac:dyDescent="0.3">
      <c r="A436" s="141">
        <f>'[1]175 since Nov 2015'!A515</f>
        <v>43081</v>
      </c>
      <c r="B436" s="14">
        <v>13357.614188</v>
      </c>
      <c r="C436" s="15">
        <f t="shared" si="34"/>
        <v>-0.83</v>
      </c>
      <c r="D436" s="176">
        <v>108.4817</v>
      </c>
      <c r="E436" s="17">
        <f t="shared" si="35"/>
        <v>-0.83</v>
      </c>
      <c r="F436" s="18">
        <f t="shared" si="32"/>
        <v>0</v>
      </c>
      <c r="G436" s="19">
        <f t="shared" si="33"/>
        <v>4.7080870520411038E-3</v>
      </c>
      <c r="H436" s="18">
        <f t="shared" si="36"/>
        <v>7.4441392533987918E-2</v>
      </c>
      <c r="I436" s="14">
        <v>10663.55</v>
      </c>
      <c r="J436" s="18">
        <f t="shared" si="37"/>
        <v>-0.82817179100869631</v>
      </c>
    </row>
    <row r="437" spans="1:10" ht="15" customHeight="1" x14ac:dyDescent="0.3">
      <c r="A437" s="141">
        <f>'[1]175 since Nov 2015'!A516</f>
        <v>43082</v>
      </c>
      <c r="B437" s="14">
        <v>13285.086128999999</v>
      </c>
      <c r="C437" s="15">
        <f t="shared" si="34"/>
        <v>-0.54</v>
      </c>
      <c r="D437" s="177">
        <v>107.8947</v>
      </c>
      <c r="E437" s="17">
        <f t="shared" si="35"/>
        <v>-0.54</v>
      </c>
      <c r="F437" s="18">
        <f t="shared" si="32"/>
        <v>0</v>
      </c>
      <c r="G437" s="19">
        <f t="shared" si="33"/>
        <v>4.6593366822365416E-3</v>
      </c>
      <c r="H437" s="18">
        <f t="shared" si="36"/>
        <v>7.3670581507198352E-2</v>
      </c>
      <c r="I437" s="14">
        <v>10605.65</v>
      </c>
      <c r="J437" s="18">
        <f t="shared" si="37"/>
        <v>-0.54297114938270685</v>
      </c>
    </row>
    <row r="438" spans="1:10" ht="15" customHeight="1" x14ac:dyDescent="0.3">
      <c r="A438" s="141">
        <f>'[1]175 since Nov 2015'!A517</f>
        <v>43083</v>
      </c>
      <c r="B438" s="14">
        <v>13351.163074</v>
      </c>
      <c r="C438" s="15">
        <f t="shared" si="34"/>
        <v>0.5</v>
      </c>
      <c r="D438" s="178">
        <v>108.4308</v>
      </c>
      <c r="E438" s="17">
        <f t="shared" si="35"/>
        <v>0.5</v>
      </c>
      <c r="F438" s="18">
        <f t="shared" si="32"/>
        <v>0</v>
      </c>
      <c r="G438" s="19">
        <f t="shared" si="33"/>
        <v>4.6593366822365416E-3</v>
      </c>
      <c r="H438" s="18">
        <f t="shared" si="36"/>
        <v>7.3670581507198352E-2</v>
      </c>
      <c r="I438" s="14">
        <v>10658.4</v>
      </c>
      <c r="J438" s="18">
        <f t="shared" si="37"/>
        <v>0.49737639842913922</v>
      </c>
    </row>
    <row r="439" spans="1:10" ht="15" customHeight="1" x14ac:dyDescent="0.3">
      <c r="A439" s="141">
        <f>'[1]175 since Nov 2015'!A518</f>
        <v>43084</v>
      </c>
      <c r="B439" s="14">
        <v>13457.963460000001</v>
      </c>
      <c r="C439" s="15">
        <f t="shared" si="34"/>
        <v>0.8</v>
      </c>
      <c r="D439" s="178">
        <v>109.29519999999999</v>
      </c>
      <c r="E439" s="17">
        <f t="shared" si="35"/>
        <v>0.8</v>
      </c>
      <c r="F439" s="18">
        <f t="shared" si="32"/>
        <v>0</v>
      </c>
      <c r="G439" s="19">
        <f t="shared" si="33"/>
        <v>4.6593366822365416E-3</v>
      </c>
      <c r="H439" s="18">
        <f t="shared" si="36"/>
        <v>7.3670581507198352E-2</v>
      </c>
      <c r="I439" s="14">
        <v>10743.65</v>
      </c>
      <c r="J439" s="18">
        <f t="shared" si="37"/>
        <v>0.79983862493432423</v>
      </c>
    </row>
    <row r="440" spans="1:10" ht="15" customHeight="1" x14ac:dyDescent="0.3">
      <c r="A440" s="141">
        <f>'[1]175 since Nov 2015'!A519</f>
        <v>43087</v>
      </c>
      <c r="B440" s="14">
        <v>13538.560939000001</v>
      </c>
      <c r="C440" s="15">
        <f t="shared" si="34"/>
        <v>0.6</v>
      </c>
      <c r="D440" s="178">
        <v>109.9499</v>
      </c>
      <c r="E440" s="17">
        <f t="shared" si="35"/>
        <v>0.6</v>
      </c>
      <c r="F440" s="18">
        <f t="shared" si="32"/>
        <v>0</v>
      </c>
      <c r="G440" s="19">
        <f t="shared" si="33"/>
        <v>4.6593366822365416E-3</v>
      </c>
      <c r="H440" s="18">
        <f t="shared" si="36"/>
        <v>7.3670581507198352E-2</v>
      </c>
      <c r="I440" s="14">
        <v>10807.85</v>
      </c>
      <c r="J440" s="18">
        <f t="shared" si="37"/>
        <v>0.59756228097528052</v>
      </c>
    </row>
    <row r="441" spans="1:10" ht="15" customHeight="1" x14ac:dyDescent="0.3">
      <c r="A441" s="141">
        <f>'[1]175 since Nov 2015'!A520</f>
        <v>43088</v>
      </c>
      <c r="B441" s="14">
        <v>13650.911803000001</v>
      </c>
      <c r="C441" s="15">
        <f t="shared" si="34"/>
        <v>0.83</v>
      </c>
      <c r="D441" s="178">
        <v>110.86</v>
      </c>
      <c r="E441" s="17">
        <f t="shared" si="35"/>
        <v>0.83</v>
      </c>
      <c r="F441" s="18">
        <f t="shared" si="32"/>
        <v>0</v>
      </c>
      <c r="G441" s="19">
        <f t="shared" si="33"/>
        <v>4.6593366822365416E-3</v>
      </c>
      <c r="H441" s="18">
        <f t="shared" si="36"/>
        <v>7.3670581507198352E-2</v>
      </c>
      <c r="I441" s="14">
        <v>10897.55</v>
      </c>
      <c r="J441" s="18">
        <f t="shared" si="37"/>
        <v>0.82995230318702529</v>
      </c>
    </row>
    <row r="442" spans="1:10" ht="15" customHeight="1" x14ac:dyDescent="0.3">
      <c r="A442" s="141">
        <f>'[1]175 since Nov 2015'!A521</f>
        <v>43089</v>
      </c>
      <c r="B442" s="14">
        <v>13631.282658</v>
      </c>
      <c r="C442" s="15">
        <f t="shared" si="34"/>
        <v>-0.14000000000000001</v>
      </c>
      <c r="D442" s="178">
        <v>110.6969</v>
      </c>
      <c r="E442" s="17">
        <f t="shared" si="35"/>
        <v>-0.15</v>
      </c>
      <c r="F442" s="18">
        <f t="shared" si="32"/>
        <v>-9.9999999999999811E-3</v>
      </c>
      <c r="G442" s="19">
        <f t="shared" si="33"/>
        <v>4.6963779446163164E-3</v>
      </c>
      <c r="H442" s="18">
        <f t="shared" si="36"/>
        <v>7.4256255289838341E-2</v>
      </c>
      <c r="I442" s="14">
        <v>10881.9</v>
      </c>
      <c r="J442" s="18">
        <f t="shared" si="37"/>
        <v>-0.1436102610219695</v>
      </c>
    </row>
    <row r="443" spans="1:10" ht="15" customHeight="1" x14ac:dyDescent="0.3">
      <c r="A443" s="141">
        <f>'[1]175 since Nov 2015'!A522</f>
        <v>43090</v>
      </c>
      <c r="B443" s="14">
        <v>13636.882038</v>
      </c>
      <c r="C443" s="15">
        <f t="shared" si="34"/>
        <v>0.04</v>
      </c>
      <c r="D443" s="178">
        <v>110.76779999999999</v>
      </c>
      <c r="E443" s="17">
        <f t="shared" si="35"/>
        <v>0.06</v>
      </c>
      <c r="F443" s="18">
        <f t="shared" si="32"/>
        <v>1.9999999999999997E-2</v>
      </c>
      <c r="G443" s="19">
        <f t="shared" si="33"/>
        <v>4.8763702602861838E-3</v>
      </c>
      <c r="H443" s="18">
        <f t="shared" si="36"/>
        <v>7.7102183684062325E-2</v>
      </c>
      <c r="I443" s="14">
        <v>10886.35</v>
      </c>
      <c r="J443" s="18">
        <f t="shared" si="37"/>
        <v>4.0893593949592702E-2</v>
      </c>
    </row>
    <row r="444" spans="1:10" ht="15" customHeight="1" x14ac:dyDescent="0.3">
      <c r="A444" s="141">
        <f>'[1]175 since Nov 2015'!A523</f>
        <v>43091</v>
      </c>
      <c r="B444" s="14">
        <v>13704.888821</v>
      </c>
      <c r="C444" s="15">
        <f t="shared" si="34"/>
        <v>0.5</v>
      </c>
      <c r="D444" s="178">
        <v>111.31229999999999</v>
      </c>
      <c r="E444" s="17">
        <f t="shared" si="35"/>
        <v>0.49</v>
      </c>
      <c r="F444" s="18">
        <f t="shared" si="32"/>
        <v>-1.0000000000000009E-2</v>
      </c>
      <c r="G444" s="19">
        <f t="shared" si="33"/>
        <v>4.86506618911655E-3</v>
      </c>
      <c r="H444" s="18">
        <f t="shared" si="36"/>
        <v>7.6923450625418888E-2</v>
      </c>
      <c r="I444" s="14">
        <v>10940.65</v>
      </c>
      <c r="J444" s="18">
        <f t="shared" si="37"/>
        <v>0.49878976883895215</v>
      </c>
    </row>
    <row r="445" spans="1:10" ht="15" customHeight="1" x14ac:dyDescent="0.3">
      <c r="A445" s="141">
        <f>'[1]175 since Nov 2015'!A524</f>
        <v>43095</v>
      </c>
      <c r="B445" s="14">
        <v>13756.748847000001</v>
      </c>
      <c r="C445" s="15">
        <f t="shared" si="34"/>
        <v>0.38</v>
      </c>
      <c r="D445" s="178">
        <v>111.7311</v>
      </c>
      <c r="E445" s="17">
        <f t="shared" si="35"/>
        <v>0.38</v>
      </c>
      <c r="F445" s="18">
        <f t="shared" si="32"/>
        <v>0</v>
      </c>
      <c r="G445" s="19">
        <f t="shared" si="33"/>
        <v>4.86506618911655E-3</v>
      </c>
      <c r="H445" s="18">
        <f t="shared" si="36"/>
        <v>7.6923450625418888E-2</v>
      </c>
      <c r="I445" s="14">
        <v>10982.05</v>
      </c>
      <c r="J445" s="18">
        <f t="shared" si="37"/>
        <v>0.37840530498644631</v>
      </c>
    </row>
    <row r="446" spans="1:10" ht="15" customHeight="1" x14ac:dyDescent="0.3">
      <c r="A446" s="141">
        <f>'[1]175 since Nov 2015'!A525</f>
        <v>43096</v>
      </c>
      <c r="B446" s="14">
        <v>13701.356325999999</v>
      </c>
      <c r="C446" s="15">
        <f t="shared" si="34"/>
        <v>-0.4</v>
      </c>
      <c r="D446" s="178">
        <v>111.2818</v>
      </c>
      <c r="E446" s="17">
        <f t="shared" si="35"/>
        <v>-0.4</v>
      </c>
      <c r="F446" s="18">
        <f t="shared" si="32"/>
        <v>0</v>
      </c>
      <c r="G446" s="19">
        <f t="shared" si="33"/>
        <v>4.8293189524239834E-3</v>
      </c>
      <c r="H446" s="18">
        <f t="shared" si="36"/>
        <v>7.6358237185390615E-2</v>
      </c>
      <c r="I446" s="14">
        <v>10937.85</v>
      </c>
      <c r="J446" s="18">
        <f t="shared" si="37"/>
        <v>-0.40247494775564591</v>
      </c>
    </row>
    <row r="447" spans="1:10" ht="15" customHeight="1" x14ac:dyDescent="0.3">
      <c r="A447" s="141">
        <f>'[1]175 since Nov 2015'!A526</f>
        <v>43097</v>
      </c>
      <c r="B447" s="14">
        <v>13687.87773</v>
      </c>
      <c r="C447" s="15">
        <f t="shared" si="34"/>
        <v>-0.1</v>
      </c>
      <c r="D447" s="178">
        <v>111.1724</v>
      </c>
      <c r="E447" s="17">
        <f t="shared" si="35"/>
        <v>-0.1</v>
      </c>
      <c r="F447" s="18">
        <f t="shared" si="32"/>
        <v>0</v>
      </c>
      <c r="G447" s="19">
        <f t="shared" si="33"/>
        <v>4.8293189524239834E-3</v>
      </c>
      <c r="H447" s="18">
        <f t="shared" si="36"/>
        <v>7.6358237185390615E-2</v>
      </c>
      <c r="I447" s="14">
        <v>10927.05</v>
      </c>
      <c r="J447" s="18">
        <f t="shared" si="37"/>
        <v>-9.8739697472548002E-2</v>
      </c>
    </row>
    <row r="448" spans="1:10" ht="15" customHeight="1" x14ac:dyDescent="0.3">
      <c r="A448" s="141">
        <f>'[1]175 since Nov 2015'!A527</f>
        <v>43098</v>
      </c>
      <c r="B448" s="14">
        <v>13760.619559000001</v>
      </c>
      <c r="C448" s="15">
        <f t="shared" si="34"/>
        <v>0.53</v>
      </c>
      <c r="D448" s="178">
        <v>111.7607</v>
      </c>
      <c r="E448" s="17">
        <f t="shared" si="35"/>
        <v>0.53</v>
      </c>
      <c r="F448" s="18">
        <f t="shared" si="32"/>
        <v>0</v>
      </c>
      <c r="G448" s="19">
        <f t="shared" si="33"/>
        <v>4.8293189524239834E-3</v>
      </c>
      <c r="H448" s="18">
        <f t="shared" si="36"/>
        <v>7.6358237185390615E-2</v>
      </c>
      <c r="I448" s="14">
        <v>10985.15</v>
      </c>
      <c r="J448" s="18">
        <f t="shared" si="37"/>
        <v>0.53170800902348181</v>
      </c>
    </row>
    <row r="449" spans="1:10" ht="15" customHeight="1" x14ac:dyDescent="0.3">
      <c r="A449" s="141">
        <f>'[1]175 since Nov 2015'!A528</f>
        <v>43101</v>
      </c>
      <c r="B449" s="14">
        <v>13651.174861</v>
      </c>
      <c r="C449" s="15">
        <f t="shared" si="34"/>
        <v>-0.8</v>
      </c>
      <c r="D449" s="178">
        <v>110.8715</v>
      </c>
      <c r="E449" s="17">
        <f t="shared" si="35"/>
        <v>-0.8</v>
      </c>
      <c r="F449" s="18">
        <f t="shared" si="32"/>
        <v>0</v>
      </c>
      <c r="G449" s="19">
        <f t="shared" si="33"/>
        <v>4.8293189524239834E-3</v>
      </c>
      <c r="H449" s="18">
        <f t="shared" si="36"/>
        <v>7.6358237185390615E-2</v>
      </c>
      <c r="I449" s="14">
        <v>10897.75</v>
      </c>
      <c r="J449" s="18">
        <f t="shared" si="37"/>
        <v>-0.79561954092570097</v>
      </c>
    </row>
    <row r="450" spans="1:10" ht="15" customHeight="1" x14ac:dyDescent="0.3">
      <c r="A450" s="141">
        <f>'[1]175 since Nov 2015'!A529</f>
        <v>43102</v>
      </c>
      <c r="B450" s="14">
        <v>13653.078901000001</v>
      </c>
      <c r="C450" s="15">
        <f t="shared" si="34"/>
        <v>0.01</v>
      </c>
      <c r="D450" s="179">
        <v>110.8837</v>
      </c>
      <c r="E450" s="17">
        <f t="shared" si="35"/>
        <v>0.01</v>
      </c>
      <c r="F450" s="18">
        <f t="shared" si="32"/>
        <v>0</v>
      </c>
      <c r="G450" s="19">
        <f t="shared" si="33"/>
        <v>4.8293189524239834E-3</v>
      </c>
      <c r="H450" s="18">
        <f t="shared" si="36"/>
        <v>7.6358237185390615E-2</v>
      </c>
      <c r="I450" s="14">
        <v>10899.3</v>
      </c>
      <c r="J450" s="18">
        <f t="shared" si="37"/>
        <v>1.42231194512562E-2</v>
      </c>
    </row>
    <row r="451" spans="1:10" ht="15" customHeight="1" x14ac:dyDescent="0.3">
      <c r="A451" s="141">
        <f>'[1]175 since Nov 2015'!A530</f>
        <v>43103</v>
      </c>
      <c r="B451" s="14">
        <v>13666.557497</v>
      </c>
      <c r="C451" s="15">
        <f t="shared" si="34"/>
        <v>0.1</v>
      </c>
      <c r="D451" s="178">
        <v>110.9911</v>
      </c>
      <c r="E451" s="17">
        <f t="shared" si="35"/>
        <v>0.1</v>
      </c>
      <c r="F451" s="18">
        <f t="shared" si="32"/>
        <v>0</v>
      </c>
      <c r="G451" s="19">
        <f t="shared" si="33"/>
        <v>4.8293189524239834E-3</v>
      </c>
      <c r="H451" s="18">
        <f t="shared" si="36"/>
        <v>7.6358237185390615E-2</v>
      </c>
      <c r="I451" s="14">
        <v>10910.05</v>
      </c>
      <c r="J451" s="18">
        <f t="shared" si="37"/>
        <v>9.8630187259732299E-2</v>
      </c>
    </row>
    <row r="452" spans="1:10" ht="15" customHeight="1" x14ac:dyDescent="0.3">
      <c r="A452" s="141">
        <f>'[1]175 since Nov 2015'!A531</f>
        <v>43104</v>
      </c>
      <c r="B452" s="14">
        <v>13756.84906</v>
      </c>
      <c r="C452" s="15">
        <f t="shared" si="34"/>
        <v>0.66</v>
      </c>
      <c r="D452" s="178">
        <v>111.72669999999999</v>
      </c>
      <c r="E452" s="17">
        <f t="shared" si="35"/>
        <v>0.66</v>
      </c>
      <c r="F452" s="18">
        <f t="shared" si="32"/>
        <v>0</v>
      </c>
      <c r="G452" s="19">
        <f t="shared" si="33"/>
        <v>4.8293189524239834E-3</v>
      </c>
      <c r="H452" s="18">
        <f t="shared" si="36"/>
        <v>7.6358237185390615E-2</v>
      </c>
      <c r="I452" s="14">
        <v>10982.15</v>
      </c>
      <c r="J452" s="18">
        <f t="shared" si="37"/>
        <v>0.66085856618439298</v>
      </c>
    </row>
    <row r="453" spans="1:10" ht="15" customHeight="1" x14ac:dyDescent="0.3">
      <c r="A453" s="141">
        <f>'[1]175 since Nov 2015'!A532</f>
        <v>43105</v>
      </c>
      <c r="B453" s="14">
        <v>13843.407703000001</v>
      </c>
      <c r="C453" s="15">
        <f t="shared" si="34"/>
        <v>0.63</v>
      </c>
      <c r="D453" s="178">
        <v>112.4268</v>
      </c>
      <c r="E453" s="17">
        <f t="shared" si="35"/>
        <v>0.63</v>
      </c>
      <c r="F453" s="18">
        <f t="shared" si="32"/>
        <v>0</v>
      </c>
      <c r="G453" s="19">
        <f t="shared" si="33"/>
        <v>4.8293189524239834E-3</v>
      </c>
      <c r="H453" s="18">
        <f t="shared" si="36"/>
        <v>7.6358237185390615E-2</v>
      </c>
      <c r="I453" s="14">
        <v>11051.25</v>
      </c>
      <c r="J453" s="18">
        <f t="shared" si="37"/>
        <v>0.62920284279490235</v>
      </c>
    </row>
    <row r="454" spans="1:10" ht="15" customHeight="1" x14ac:dyDescent="0.3">
      <c r="A454" s="141">
        <f>'[1]175 since Nov 2015'!A533</f>
        <v>43108</v>
      </c>
      <c r="B454" s="14">
        <v>13930.266984</v>
      </c>
      <c r="C454" s="15">
        <f t="shared" si="34"/>
        <v>0.63</v>
      </c>
      <c r="D454" s="178">
        <v>113.12560000000001</v>
      </c>
      <c r="E454" s="17">
        <f t="shared" si="35"/>
        <v>0.62</v>
      </c>
      <c r="F454" s="18">
        <f t="shared" si="32"/>
        <v>-1.0000000000000009E-2</v>
      </c>
      <c r="G454" s="19">
        <f t="shared" si="33"/>
        <v>4.8293189524239825E-3</v>
      </c>
      <c r="H454" s="18">
        <f t="shared" si="36"/>
        <v>7.6358237185390601E-2</v>
      </c>
      <c r="I454" s="14">
        <v>11120.55</v>
      </c>
      <c r="J454" s="18">
        <f t="shared" si="37"/>
        <v>0.62707838479809319</v>
      </c>
    </row>
    <row r="455" spans="1:10" ht="15" customHeight="1" x14ac:dyDescent="0.3">
      <c r="A455" s="141">
        <f>'[1]175 since Nov 2015'!A534</f>
        <v>43109</v>
      </c>
      <c r="B455" s="14">
        <v>13935.791203999999</v>
      </c>
      <c r="C455" s="15">
        <f t="shared" si="34"/>
        <v>0.04</v>
      </c>
      <c r="D455" s="179">
        <v>113.16889999999999</v>
      </c>
      <c r="E455" s="17">
        <f t="shared" si="35"/>
        <v>0.04</v>
      </c>
      <c r="F455" s="18">
        <f t="shared" si="32"/>
        <v>0</v>
      </c>
      <c r="G455" s="19">
        <f t="shared" si="33"/>
        <v>4.8293189524239825E-3</v>
      </c>
      <c r="H455" s="18">
        <f t="shared" si="36"/>
        <v>7.6358237185390601E-2</v>
      </c>
      <c r="I455" s="14">
        <v>11125</v>
      </c>
      <c r="J455" s="18">
        <f t="shared" si="37"/>
        <v>4.0016006402567569E-2</v>
      </c>
    </row>
    <row r="456" spans="1:10" ht="15" customHeight="1" x14ac:dyDescent="0.3">
      <c r="A456" s="141">
        <f>'[1]175 since Nov 2015'!A535</f>
        <v>43110</v>
      </c>
      <c r="B456" s="14">
        <v>13926.371219000001</v>
      </c>
      <c r="C456" s="15">
        <f t="shared" si="34"/>
        <v>-7.0000000000000007E-2</v>
      </c>
      <c r="D456" s="179">
        <v>113.08929999999999</v>
      </c>
      <c r="E456" s="17">
        <f t="shared" si="35"/>
        <v>-7.0000000000000007E-2</v>
      </c>
      <c r="F456" s="18">
        <f t="shared" ref="F456:F519" si="38">E456-C456</f>
        <v>0</v>
      </c>
      <c r="G456" s="19">
        <f t="shared" ref="G456:G519" si="39">+STDEV(F208:F456)</f>
        <v>4.8293189524239825E-3</v>
      </c>
      <c r="H456" s="18">
        <f t="shared" si="36"/>
        <v>7.6358237185390601E-2</v>
      </c>
      <c r="I456" s="14">
        <v>11117.45</v>
      </c>
      <c r="J456" s="18">
        <f t="shared" si="37"/>
        <v>-6.7865168539319301E-2</v>
      </c>
    </row>
    <row r="457" spans="1:10" ht="15" customHeight="1" x14ac:dyDescent="0.3">
      <c r="A457" s="141">
        <f>'[1]175 since Nov 2015'!A536</f>
        <v>43111</v>
      </c>
      <c r="B457" s="14">
        <v>13945.073398</v>
      </c>
      <c r="C457" s="15">
        <f t="shared" ref="C457:C520" si="40">ROUND(((B457-B456)/B456)*100,2)</f>
        <v>0.13</v>
      </c>
      <c r="D457" s="179">
        <v>113.2453</v>
      </c>
      <c r="E457" s="17">
        <f t="shared" ref="E457:E520" si="41">ROUND(((D457-D456)/D456)*100,2)</f>
        <v>0.14000000000000001</v>
      </c>
      <c r="F457" s="18">
        <f t="shared" si="38"/>
        <v>1.0000000000000009E-2</v>
      </c>
      <c r="G457" s="19">
        <f t="shared" si="39"/>
        <v>4.8763702602861838E-3</v>
      </c>
      <c r="H457" s="18">
        <f t="shared" ref="H457:H520" si="42">+G457*(SQRT(250))</f>
        <v>7.7102183684062325E-2</v>
      </c>
      <c r="I457" s="14">
        <v>11132.4</v>
      </c>
      <c r="J457" s="18">
        <f t="shared" ref="J457:J520" si="43">+((I457-I456)/I456)*100</f>
        <v>0.1344732829920432</v>
      </c>
    </row>
    <row r="458" spans="1:10" ht="15" customHeight="1" x14ac:dyDescent="0.3">
      <c r="A458" s="141">
        <f>'[1]175 since Nov 2015'!A537</f>
        <v>43112</v>
      </c>
      <c r="B458" s="14">
        <v>13978.519356999999</v>
      </c>
      <c r="C458" s="15">
        <f t="shared" si="40"/>
        <v>0.24</v>
      </c>
      <c r="D458" s="179">
        <v>113.5147</v>
      </c>
      <c r="E458" s="17">
        <f t="shared" si="41"/>
        <v>0.24</v>
      </c>
      <c r="F458" s="18">
        <f t="shared" si="38"/>
        <v>0</v>
      </c>
      <c r="G458" s="19">
        <f t="shared" si="39"/>
        <v>4.8763702602861838E-3</v>
      </c>
      <c r="H458" s="18">
        <f t="shared" si="42"/>
        <v>7.7102183684062325E-2</v>
      </c>
      <c r="I458" s="14">
        <v>11159.1</v>
      </c>
      <c r="J458" s="18">
        <f t="shared" si="43"/>
        <v>0.23984046566778708</v>
      </c>
    </row>
    <row r="459" spans="1:10" ht="15" customHeight="1" x14ac:dyDescent="0.3">
      <c r="A459" s="141">
        <f>'[1]175 since Nov 2015'!A538</f>
        <v>43115</v>
      </c>
      <c r="B459" s="14">
        <v>14039.486204000001</v>
      </c>
      <c r="C459" s="15">
        <f t="shared" si="40"/>
        <v>0.44</v>
      </c>
      <c r="D459" s="179">
        <v>114.00409999999999</v>
      </c>
      <c r="E459" s="17">
        <f t="shared" si="41"/>
        <v>0.43</v>
      </c>
      <c r="F459" s="18">
        <f t="shared" si="38"/>
        <v>-1.0000000000000009E-2</v>
      </c>
      <c r="G459" s="19">
        <f t="shared" si="39"/>
        <v>4.9121047583642495E-3</v>
      </c>
      <c r="H459" s="18">
        <f t="shared" si="42"/>
        <v>7.76671957089103E-2</v>
      </c>
      <c r="I459" s="14">
        <v>11207.75</v>
      </c>
      <c r="J459" s="18">
        <f t="shared" si="43"/>
        <v>0.43596705827530563</v>
      </c>
    </row>
    <row r="460" spans="1:10" ht="15" customHeight="1" x14ac:dyDescent="0.3">
      <c r="A460" s="141">
        <f>'[1]175 since Nov 2015'!A539</f>
        <v>43116</v>
      </c>
      <c r="B460" s="14">
        <v>13958.12609</v>
      </c>
      <c r="C460" s="15">
        <f t="shared" si="40"/>
        <v>-0.57999999999999996</v>
      </c>
      <c r="D460" s="179">
        <v>113.352</v>
      </c>
      <c r="E460" s="17">
        <f t="shared" si="41"/>
        <v>-0.56999999999999995</v>
      </c>
      <c r="F460" s="18">
        <f t="shared" si="38"/>
        <v>1.0000000000000009E-2</v>
      </c>
      <c r="G460" s="19">
        <f t="shared" si="39"/>
        <v>4.9583705517343866E-3</v>
      </c>
      <c r="H460" s="18">
        <f t="shared" si="42"/>
        <v>7.8398722132932058E-2</v>
      </c>
      <c r="I460" s="14">
        <v>11142.8</v>
      </c>
      <c r="J460" s="18">
        <f t="shared" si="43"/>
        <v>-0.57950971426022824</v>
      </c>
    </row>
    <row r="461" spans="1:10" ht="15" customHeight="1" x14ac:dyDescent="0.3">
      <c r="A461" s="141">
        <f>'[1]175 since Nov 2015'!A540</f>
        <v>43117</v>
      </c>
      <c r="B461" s="14">
        <v>14070.815171</v>
      </c>
      <c r="C461" s="15">
        <f t="shared" si="40"/>
        <v>0.81</v>
      </c>
      <c r="D461" s="179">
        <v>114.26690000000001</v>
      </c>
      <c r="E461" s="17">
        <f t="shared" si="41"/>
        <v>0.81</v>
      </c>
      <c r="F461" s="18">
        <f t="shared" si="38"/>
        <v>0</v>
      </c>
      <c r="G461" s="19">
        <f t="shared" si="39"/>
        <v>4.9583705517343866E-3</v>
      </c>
      <c r="H461" s="18">
        <f t="shared" si="42"/>
        <v>7.8398722132932058E-2</v>
      </c>
      <c r="I461" s="14">
        <v>11232.75</v>
      </c>
      <c r="J461" s="18">
        <f t="shared" si="43"/>
        <v>0.80724772947554224</v>
      </c>
    </row>
    <row r="462" spans="1:10" ht="15" customHeight="1" x14ac:dyDescent="0.3">
      <c r="A462" s="141">
        <f>'[1]175 since Nov 2015'!A541</f>
        <v>43118</v>
      </c>
      <c r="B462" s="14">
        <v>14074.442601000001</v>
      </c>
      <c r="C462" s="15">
        <f t="shared" si="40"/>
        <v>0.03</v>
      </c>
      <c r="D462" s="179">
        <v>114.2957</v>
      </c>
      <c r="E462" s="17">
        <f t="shared" si="41"/>
        <v>0.03</v>
      </c>
      <c r="F462" s="18">
        <f t="shared" si="38"/>
        <v>0</v>
      </c>
      <c r="G462" s="19">
        <f t="shared" si="39"/>
        <v>4.9583705517343866E-3</v>
      </c>
      <c r="H462" s="18">
        <f t="shared" si="42"/>
        <v>7.8398722132932058E-2</v>
      </c>
      <c r="I462" s="14">
        <v>11234.5</v>
      </c>
      <c r="J462" s="18">
        <f t="shared" si="43"/>
        <v>1.5579444036411386E-2</v>
      </c>
    </row>
    <row r="463" spans="1:10" ht="15" customHeight="1" x14ac:dyDescent="0.3">
      <c r="A463" s="141">
        <f>'[1]175 since Nov 2015'!A542</f>
        <v>43119</v>
      </c>
      <c r="B463" s="14">
        <v>14176.244214</v>
      </c>
      <c r="C463" s="15">
        <f t="shared" si="40"/>
        <v>0.72</v>
      </c>
      <c r="D463" s="179">
        <v>115.1164</v>
      </c>
      <c r="E463" s="17">
        <f t="shared" si="41"/>
        <v>0.72</v>
      </c>
      <c r="F463" s="18">
        <f t="shared" si="38"/>
        <v>0</v>
      </c>
      <c r="G463" s="19">
        <f t="shared" si="39"/>
        <v>4.9583705517343866E-3</v>
      </c>
      <c r="H463" s="18">
        <f t="shared" si="42"/>
        <v>7.8398722132932058E-2</v>
      </c>
      <c r="I463" s="14">
        <v>11315.75</v>
      </c>
      <c r="J463" s="18">
        <f t="shared" si="43"/>
        <v>0.72321865681605768</v>
      </c>
    </row>
    <row r="464" spans="1:10" ht="15" customHeight="1" x14ac:dyDescent="0.3">
      <c r="A464" s="141">
        <f>'[1]175 since Nov 2015'!A543</f>
        <v>43122</v>
      </c>
      <c r="B464" s="14">
        <v>14271.761603000001</v>
      </c>
      <c r="C464" s="15">
        <f t="shared" si="40"/>
        <v>0.67</v>
      </c>
      <c r="D464" s="179">
        <v>115.8914</v>
      </c>
      <c r="E464" s="17">
        <f t="shared" si="41"/>
        <v>0.67</v>
      </c>
      <c r="F464" s="18">
        <f t="shared" si="38"/>
        <v>0</v>
      </c>
      <c r="G464" s="19">
        <f t="shared" si="39"/>
        <v>4.9226429410498592E-3</v>
      </c>
      <c r="H464" s="18">
        <f t="shared" si="42"/>
        <v>7.7833819007337685E-2</v>
      </c>
      <c r="I464" s="14">
        <v>11391.2</v>
      </c>
      <c r="J464" s="18">
        <f t="shared" si="43"/>
        <v>0.66676976780152208</v>
      </c>
    </row>
    <row r="465" spans="1:11" ht="15" customHeight="1" x14ac:dyDescent="0.3">
      <c r="A465" s="141">
        <f>'[1]175 since Nov 2015'!A544</f>
        <v>43123</v>
      </c>
      <c r="B465" s="14">
        <v>14416.406142</v>
      </c>
      <c r="C465" s="15">
        <f t="shared" si="40"/>
        <v>1.01</v>
      </c>
      <c r="D465" s="179">
        <v>117.0641</v>
      </c>
      <c r="E465" s="17">
        <f t="shared" si="41"/>
        <v>1.01</v>
      </c>
      <c r="F465" s="18">
        <f t="shared" si="38"/>
        <v>0</v>
      </c>
      <c r="G465" s="19">
        <f t="shared" si="39"/>
        <v>4.9226429410498592E-3</v>
      </c>
      <c r="H465" s="18">
        <f t="shared" si="42"/>
        <v>7.7833819007337685E-2</v>
      </c>
      <c r="I465" s="14">
        <v>11506.65</v>
      </c>
      <c r="J465" s="18">
        <f t="shared" si="43"/>
        <v>1.0135016503967877</v>
      </c>
    </row>
    <row r="466" spans="1:11" ht="15" customHeight="1" x14ac:dyDescent="0.3">
      <c r="A466" s="141">
        <f>'[1]175 since Nov 2015'!A545</f>
        <v>43124</v>
      </c>
      <c r="B466" s="14">
        <v>14404.892211</v>
      </c>
      <c r="C466" s="15">
        <f t="shared" si="40"/>
        <v>-0.08</v>
      </c>
      <c r="D466" s="179">
        <v>116.9696</v>
      </c>
      <c r="E466" s="17">
        <f t="shared" si="41"/>
        <v>-0.08</v>
      </c>
      <c r="F466" s="18">
        <f t="shared" si="38"/>
        <v>0</v>
      </c>
      <c r="G466" s="19">
        <f t="shared" si="39"/>
        <v>4.8863227237188949E-3</v>
      </c>
      <c r="H466" s="18">
        <f t="shared" si="42"/>
        <v>7.7259545947946845E-2</v>
      </c>
      <c r="I466" s="14">
        <v>11497.45</v>
      </c>
      <c r="J466" s="18">
        <f t="shared" si="43"/>
        <v>-7.9953765865815929E-2</v>
      </c>
    </row>
    <row r="467" spans="1:11" ht="15" customHeight="1" x14ac:dyDescent="0.3">
      <c r="A467" s="141">
        <f>'[1]175 since Nov 2015'!A546</f>
        <v>43125</v>
      </c>
      <c r="B467" s="14">
        <v>14356.947144</v>
      </c>
      <c r="C467" s="15">
        <f t="shared" si="40"/>
        <v>-0.33</v>
      </c>
      <c r="D467" s="179">
        <v>116.5801</v>
      </c>
      <c r="E467" s="17">
        <f t="shared" si="41"/>
        <v>-0.33</v>
      </c>
      <c r="F467" s="18">
        <f t="shared" si="38"/>
        <v>0</v>
      </c>
      <c r="G467" s="19">
        <f t="shared" si="39"/>
        <v>4.8493965845347884E-3</v>
      </c>
      <c r="H467" s="18">
        <f t="shared" si="42"/>
        <v>7.6675692422856004E-2</v>
      </c>
      <c r="I467" s="14">
        <v>11459.05</v>
      </c>
      <c r="J467" s="18">
        <f t="shared" si="43"/>
        <v>-0.33398710148773386</v>
      </c>
    </row>
    <row r="468" spans="1:11" ht="15" customHeight="1" x14ac:dyDescent="0.3">
      <c r="A468" s="141">
        <f>'[1]175 since Nov 2015'!A547</f>
        <v>43129</v>
      </c>
      <c r="B468" s="14">
        <v>14415.424206</v>
      </c>
      <c r="C468" s="15">
        <f t="shared" si="40"/>
        <v>0.41</v>
      </c>
      <c r="D468" s="179">
        <v>117.0532</v>
      </c>
      <c r="E468" s="17">
        <f t="shared" si="41"/>
        <v>0.41</v>
      </c>
      <c r="F468" s="18">
        <f t="shared" si="38"/>
        <v>0</v>
      </c>
      <c r="G468" s="19">
        <f t="shared" si="39"/>
        <v>4.8493965845347884E-3</v>
      </c>
      <c r="H468" s="18">
        <f t="shared" si="42"/>
        <v>7.6675692422856004E-2</v>
      </c>
      <c r="I468" s="14">
        <v>11505.45</v>
      </c>
      <c r="J468" s="18">
        <f t="shared" si="43"/>
        <v>0.40492012863196741</v>
      </c>
    </row>
    <row r="469" spans="1:11" ht="15" customHeight="1" x14ac:dyDescent="0.3">
      <c r="A469" s="141">
        <f>'[1]175 since Nov 2015'!A548</f>
        <v>43130</v>
      </c>
      <c r="B469" s="14">
        <v>14315.194877</v>
      </c>
      <c r="C469" s="15">
        <f t="shared" si="40"/>
        <v>-0.7</v>
      </c>
      <c r="D469" s="179">
        <v>116.2422</v>
      </c>
      <c r="E469" s="17">
        <f t="shared" si="41"/>
        <v>-0.69</v>
      </c>
      <c r="F469" s="18">
        <f t="shared" si="38"/>
        <v>1.0000000000000009E-2</v>
      </c>
      <c r="G469" s="19">
        <f t="shared" si="39"/>
        <v>4.8949318237611165E-3</v>
      </c>
      <c r="H469" s="18">
        <f t="shared" si="42"/>
        <v>7.7395667771635202E-2</v>
      </c>
      <c r="I469" s="14">
        <v>11424.6</v>
      </c>
      <c r="J469" s="18">
        <f t="shared" si="43"/>
        <v>-0.70271045461064419</v>
      </c>
    </row>
    <row r="470" spans="1:11" ht="15" customHeight="1" x14ac:dyDescent="0.3">
      <c r="A470" s="141">
        <f>'[1]175 since Nov 2015'!A549</f>
        <v>43131</v>
      </c>
      <c r="B470" s="14">
        <v>14278.361325</v>
      </c>
      <c r="C470" s="15">
        <f t="shared" si="40"/>
        <v>-0.26</v>
      </c>
      <c r="D470" s="179">
        <v>115.92140000000001</v>
      </c>
      <c r="E470" s="17">
        <f t="shared" si="41"/>
        <v>-0.28000000000000003</v>
      </c>
      <c r="F470" s="18">
        <f t="shared" si="38"/>
        <v>-2.0000000000000018E-2</v>
      </c>
      <c r="G470" s="19">
        <f t="shared" si="39"/>
        <v>5.0129383060141617E-3</v>
      </c>
      <c r="H470" s="18">
        <f t="shared" si="42"/>
        <v>7.9261514084554507E-2</v>
      </c>
      <c r="I470" s="14">
        <v>11393.55</v>
      </c>
      <c r="J470" s="18">
        <f t="shared" si="43"/>
        <v>-0.27178194422562796</v>
      </c>
      <c r="K470" s="49">
        <f>D470/D345-1</f>
        <v>9.6181378380371774E-2</v>
      </c>
    </row>
    <row r="471" spans="1:11" ht="15" customHeight="1" x14ac:dyDescent="0.3">
      <c r="A471" s="141">
        <f>'[1]175 since Nov 2015'!A550</f>
        <v>43132</v>
      </c>
      <c r="B471" s="14">
        <v>14269.151733999999</v>
      </c>
      <c r="C471" s="15">
        <f t="shared" si="40"/>
        <v>-0.06</v>
      </c>
      <c r="D471" s="179">
        <v>115.8395</v>
      </c>
      <c r="E471" s="17">
        <f t="shared" si="41"/>
        <v>-7.0000000000000007E-2</v>
      </c>
      <c r="F471" s="18">
        <f t="shared" si="38"/>
        <v>-1.0000000000000009E-2</v>
      </c>
      <c r="G471" s="19">
        <f t="shared" si="39"/>
        <v>5.0486684369384065E-3</v>
      </c>
      <c r="H471" s="18">
        <f t="shared" si="42"/>
        <v>7.9826457058637668E-2</v>
      </c>
      <c r="I471" s="14">
        <v>11385.15</v>
      </c>
      <c r="J471" s="18">
        <f t="shared" si="43"/>
        <v>-7.3725923877980409E-2</v>
      </c>
    </row>
    <row r="472" spans="1:11" ht="15" customHeight="1" x14ac:dyDescent="0.3">
      <c r="A472" s="141">
        <f>'[1]175 since Nov 2015'!A551</f>
        <v>43133</v>
      </c>
      <c r="B472" s="14">
        <v>13924.076023</v>
      </c>
      <c r="C472" s="15">
        <f t="shared" si="40"/>
        <v>-2.42</v>
      </c>
      <c r="D472" s="179">
        <v>113.0543</v>
      </c>
      <c r="E472" s="17">
        <f t="shared" si="41"/>
        <v>-2.4</v>
      </c>
      <c r="F472" s="18">
        <f t="shared" si="38"/>
        <v>2.0000000000000018E-2</v>
      </c>
      <c r="G472" s="19">
        <f t="shared" si="39"/>
        <v>5.2140352905290389E-3</v>
      </c>
      <c r="H472" s="18">
        <f t="shared" si="42"/>
        <v>8.2441136592847616E-2</v>
      </c>
      <c r="I472" s="14">
        <v>11111.2</v>
      </c>
      <c r="J472" s="18">
        <f t="shared" si="43"/>
        <v>-2.4062045735014377</v>
      </c>
    </row>
    <row r="473" spans="1:11" ht="15" customHeight="1" x14ac:dyDescent="0.3">
      <c r="A473" s="141">
        <f>'[1]175 since Nov 2015'!A552</f>
        <v>43136</v>
      </c>
      <c r="B473" s="14">
        <v>13814.562846000001</v>
      </c>
      <c r="C473" s="15">
        <f t="shared" si="40"/>
        <v>-0.79</v>
      </c>
      <c r="D473" s="179">
        <v>112.1653</v>
      </c>
      <c r="E473" s="17">
        <f t="shared" si="41"/>
        <v>-0.79</v>
      </c>
      <c r="F473" s="18">
        <f t="shared" si="38"/>
        <v>0</v>
      </c>
      <c r="G473" s="19">
        <f t="shared" si="39"/>
        <v>5.2140352905290389E-3</v>
      </c>
      <c r="H473" s="18">
        <f t="shared" si="42"/>
        <v>8.2441136592847616E-2</v>
      </c>
      <c r="I473" s="14">
        <v>11023.85</v>
      </c>
      <c r="J473" s="18">
        <f t="shared" si="43"/>
        <v>-0.78614371085031642</v>
      </c>
    </row>
    <row r="474" spans="1:11" ht="15" customHeight="1" x14ac:dyDescent="0.3">
      <c r="A474" s="141">
        <f>'[1]175 since Nov 2015'!A553</f>
        <v>43137</v>
      </c>
      <c r="B474" s="14">
        <v>13599.141702000001</v>
      </c>
      <c r="C474" s="15">
        <f t="shared" si="40"/>
        <v>-1.56</v>
      </c>
      <c r="D474" s="179">
        <v>110.41840000000001</v>
      </c>
      <c r="E474" s="17">
        <f t="shared" si="41"/>
        <v>-1.56</v>
      </c>
      <c r="F474" s="18">
        <f t="shared" si="38"/>
        <v>0</v>
      </c>
      <c r="G474" s="19">
        <f t="shared" si="39"/>
        <v>5.2140352905290389E-3</v>
      </c>
      <c r="H474" s="18">
        <f t="shared" si="42"/>
        <v>8.2441136592847616E-2</v>
      </c>
      <c r="I474" s="14">
        <v>10851.65</v>
      </c>
      <c r="J474" s="18">
        <f t="shared" si="43"/>
        <v>-1.5620676986715234</v>
      </c>
    </row>
    <row r="475" spans="1:11" ht="15" customHeight="1" x14ac:dyDescent="0.3">
      <c r="A475" s="141">
        <f>'[1]175 since Nov 2015'!A554</f>
        <v>43138</v>
      </c>
      <c r="B475" s="14">
        <v>13592.844416</v>
      </c>
      <c r="C475" s="15">
        <f t="shared" si="40"/>
        <v>-0.05</v>
      </c>
      <c r="D475" s="179">
        <v>110.3604</v>
      </c>
      <c r="E475" s="17">
        <f t="shared" si="41"/>
        <v>-0.05</v>
      </c>
      <c r="F475" s="18">
        <f t="shared" si="38"/>
        <v>0</v>
      </c>
      <c r="G475" s="19">
        <f t="shared" si="39"/>
        <v>5.2140352905290389E-3</v>
      </c>
      <c r="H475" s="18">
        <f t="shared" si="42"/>
        <v>8.2441136592847616E-2</v>
      </c>
      <c r="I475" s="14">
        <v>10844.7</v>
      </c>
      <c r="J475" s="18">
        <f t="shared" si="43"/>
        <v>-6.4045559891803633E-2</v>
      </c>
    </row>
    <row r="476" spans="1:11" ht="15" customHeight="1" x14ac:dyDescent="0.3">
      <c r="A476" s="141">
        <f>'[1]175 since Nov 2015'!A555</f>
        <v>43139</v>
      </c>
      <c r="B476" s="14">
        <v>13743.478150000001</v>
      </c>
      <c r="C476" s="15">
        <f t="shared" si="40"/>
        <v>1.1100000000000001</v>
      </c>
      <c r="D476" s="179">
        <v>111.5844</v>
      </c>
      <c r="E476" s="17">
        <f t="shared" si="41"/>
        <v>1.1100000000000001</v>
      </c>
      <c r="F476" s="18">
        <f t="shared" si="38"/>
        <v>0</v>
      </c>
      <c r="G476" s="19">
        <f t="shared" si="39"/>
        <v>5.2140352905290389E-3</v>
      </c>
      <c r="H476" s="18">
        <f t="shared" si="42"/>
        <v>8.2441136592847616E-2</v>
      </c>
      <c r="I476" s="14">
        <v>10958.95</v>
      </c>
      <c r="J476" s="18">
        <f t="shared" si="43"/>
        <v>1.053510009497727</v>
      </c>
    </row>
    <row r="477" spans="1:11" ht="15" customHeight="1" x14ac:dyDescent="0.3">
      <c r="A477" s="141">
        <f>'[1]175 since Nov 2015'!A556</f>
        <v>43140</v>
      </c>
      <c r="B477" s="14">
        <v>13601.919158999999</v>
      </c>
      <c r="C477" s="15">
        <f t="shared" si="40"/>
        <v>-1.03</v>
      </c>
      <c r="D477" s="179">
        <v>110.4395</v>
      </c>
      <c r="E477" s="17">
        <f t="shared" si="41"/>
        <v>-1.03</v>
      </c>
      <c r="F477" s="18">
        <f t="shared" si="38"/>
        <v>0</v>
      </c>
      <c r="G477" s="19">
        <f t="shared" si="39"/>
        <v>5.2140352905290389E-3</v>
      </c>
      <c r="H477" s="18">
        <f t="shared" si="42"/>
        <v>8.2441136592847616E-2</v>
      </c>
      <c r="I477" s="14">
        <v>10846.1</v>
      </c>
      <c r="J477" s="18">
        <f t="shared" si="43"/>
        <v>-1.0297519379137632</v>
      </c>
    </row>
    <row r="478" spans="1:11" ht="15" customHeight="1" x14ac:dyDescent="0.3">
      <c r="A478" s="141">
        <f>'[1]175 since Nov 2015'!A557</f>
        <v>43143</v>
      </c>
      <c r="B478" s="14">
        <v>13726.161362999999</v>
      </c>
      <c r="C478" s="15">
        <f t="shared" si="40"/>
        <v>0.91</v>
      </c>
      <c r="D478" s="179">
        <v>111.4529</v>
      </c>
      <c r="E478" s="17">
        <f t="shared" si="41"/>
        <v>0.92</v>
      </c>
      <c r="F478" s="18">
        <f t="shared" si="38"/>
        <v>1.0000000000000009E-2</v>
      </c>
      <c r="G478" s="19">
        <f t="shared" si="39"/>
        <v>5.2561046008005102E-3</v>
      </c>
      <c r="H478" s="18">
        <f t="shared" si="42"/>
        <v>8.3106310793098451E-2</v>
      </c>
      <c r="I478" s="14">
        <v>10945.15</v>
      </c>
      <c r="J478" s="18">
        <f t="shared" si="43"/>
        <v>0.91323148412792865</v>
      </c>
    </row>
    <row r="479" spans="1:11" ht="15" customHeight="1" x14ac:dyDescent="0.3">
      <c r="A479" s="141">
        <f>'[1]175 since Nov 2015'!A558</f>
        <v>43145</v>
      </c>
      <c r="B479" s="14">
        <v>13679.735135000001</v>
      </c>
      <c r="C479" s="15">
        <f t="shared" si="40"/>
        <v>-0.34</v>
      </c>
      <c r="D479" s="179">
        <v>111.07210000000001</v>
      </c>
      <c r="E479" s="17">
        <f t="shared" si="41"/>
        <v>-0.34</v>
      </c>
      <c r="F479" s="18">
        <f t="shared" si="38"/>
        <v>0</v>
      </c>
      <c r="G479" s="19">
        <f t="shared" si="39"/>
        <v>5.2561046008005102E-3</v>
      </c>
      <c r="H479" s="18">
        <f t="shared" si="42"/>
        <v>8.3106310793098451E-2</v>
      </c>
      <c r="I479" s="14">
        <v>10908.15</v>
      </c>
      <c r="J479" s="18">
        <f t="shared" si="43"/>
        <v>-0.33804927296565146</v>
      </c>
    </row>
    <row r="480" spans="1:11" ht="15" customHeight="1" x14ac:dyDescent="0.3">
      <c r="A480" s="141">
        <f>'[1]175 since Nov 2015'!A559</f>
        <v>43146</v>
      </c>
      <c r="B480" s="14">
        <v>13714.084507</v>
      </c>
      <c r="C480" s="15">
        <f t="shared" si="40"/>
        <v>0.25</v>
      </c>
      <c r="D480" s="179">
        <v>111.3433</v>
      </c>
      <c r="E480" s="17">
        <f t="shared" si="41"/>
        <v>0.24</v>
      </c>
      <c r="F480" s="18">
        <f t="shared" si="38"/>
        <v>-1.0000000000000009E-2</v>
      </c>
      <c r="G480" s="19">
        <f t="shared" si="39"/>
        <v>5.2561046008005111E-3</v>
      </c>
      <c r="H480" s="18">
        <f t="shared" si="42"/>
        <v>8.3106310793098465E-2</v>
      </c>
      <c r="I480" s="14">
        <v>10932.05</v>
      </c>
      <c r="J480" s="18">
        <f t="shared" si="43"/>
        <v>0.21910223090074518</v>
      </c>
    </row>
    <row r="481" spans="1:10" ht="15" customHeight="1" x14ac:dyDescent="0.3">
      <c r="A481" s="141">
        <f>'[1]175 since Nov 2015'!A560</f>
        <v>43147</v>
      </c>
      <c r="B481" s="14">
        <v>13588.209092999999</v>
      </c>
      <c r="C481" s="15">
        <f t="shared" si="40"/>
        <v>-0.92</v>
      </c>
      <c r="D481" s="179">
        <v>110.3184</v>
      </c>
      <c r="E481" s="17">
        <f t="shared" si="41"/>
        <v>-0.92</v>
      </c>
      <c r="F481" s="18">
        <f t="shared" si="38"/>
        <v>0</v>
      </c>
      <c r="G481" s="19">
        <f t="shared" si="39"/>
        <v>5.2561046008005111E-3</v>
      </c>
      <c r="H481" s="18">
        <f t="shared" si="42"/>
        <v>8.3106310793098465E-2</v>
      </c>
      <c r="I481" s="14">
        <v>10831.35</v>
      </c>
      <c r="J481" s="18">
        <f t="shared" si="43"/>
        <v>-0.92114470753425859</v>
      </c>
    </row>
    <row r="482" spans="1:10" ht="15" customHeight="1" x14ac:dyDescent="0.3">
      <c r="A482" s="141">
        <f>'[1]175 since Nov 2015'!A561</f>
        <v>43150</v>
      </c>
      <c r="B482" s="14">
        <v>13484.070898</v>
      </c>
      <c r="C482" s="15">
        <f t="shared" si="40"/>
        <v>-0.77</v>
      </c>
      <c r="D482" s="179">
        <v>109.4659</v>
      </c>
      <c r="E482" s="17">
        <f t="shared" si="41"/>
        <v>-0.77</v>
      </c>
      <c r="F482" s="18">
        <f t="shared" si="38"/>
        <v>0</v>
      </c>
      <c r="G482" s="19">
        <f t="shared" si="39"/>
        <v>5.2561046008005111E-3</v>
      </c>
      <c r="H482" s="18">
        <f t="shared" si="42"/>
        <v>8.3106310793098465E-2</v>
      </c>
      <c r="I482" s="14">
        <v>10748.35</v>
      </c>
      <c r="J482" s="18">
        <f t="shared" si="43"/>
        <v>-0.76629413692660653</v>
      </c>
    </row>
    <row r="483" spans="1:10" ht="15" customHeight="1" x14ac:dyDescent="0.3">
      <c r="A483" s="141">
        <f>'[1]175 since Nov 2015'!A562</f>
        <v>43151</v>
      </c>
      <c r="B483" s="14">
        <v>13474.402265999999</v>
      </c>
      <c r="C483" s="15">
        <f t="shared" si="40"/>
        <v>-7.0000000000000007E-2</v>
      </c>
      <c r="D483" s="179">
        <v>109.3865</v>
      </c>
      <c r="E483" s="17">
        <f t="shared" si="41"/>
        <v>-7.0000000000000007E-2</v>
      </c>
      <c r="F483" s="18">
        <f t="shared" si="38"/>
        <v>0</v>
      </c>
      <c r="G483" s="19">
        <f t="shared" si="39"/>
        <v>5.2208636032585179E-3</v>
      </c>
      <c r="H483" s="18">
        <f t="shared" si="42"/>
        <v>8.2549101696852992E-2</v>
      </c>
      <c r="I483" s="14">
        <v>10740</v>
      </c>
      <c r="J483" s="18">
        <f t="shared" si="43"/>
        <v>-7.7686342554907153E-2</v>
      </c>
    </row>
    <row r="484" spans="1:10" ht="15" customHeight="1" x14ac:dyDescent="0.3">
      <c r="A484" s="141">
        <f>'[1]175 since Nov 2015'!A563</f>
        <v>43152</v>
      </c>
      <c r="B484" s="14">
        <v>13507.082533999999</v>
      </c>
      <c r="C484" s="15">
        <f t="shared" si="40"/>
        <v>0.24</v>
      </c>
      <c r="D484" s="179">
        <v>109.646</v>
      </c>
      <c r="E484" s="17">
        <f t="shared" si="41"/>
        <v>0.24</v>
      </c>
      <c r="F484" s="18">
        <f t="shared" si="38"/>
        <v>0</v>
      </c>
      <c r="G484" s="19">
        <f t="shared" si="39"/>
        <v>5.2208636032585179E-3</v>
      </c>
      <c r="H484" s="18">
        <f t="shared" si="42"/>
        <v>8.2549101696852992E-2</v>
      </c>
      <c r="I484" s="14">
        <v>10765.5</v>
      </c>
      <c r="J484" s="18">
        <f t="shared" si="43"/>
        <v>0.23743016759776536</v>
      </c>
    </row>
    <row r="485" spans="1:10" ht="15" customHeight="1" x14ac:dyDescent="0.3">
      <c r="A485" s="141">
        <f>'[1]175 since Nov 2015'!A564</f>
        <v>43153</v>
      </c>
      <c r="B485" s="14">
        <v>13474.909825000001</v>
      </c>
      <c r="C485" s="15">
        <f t="shared" si="40"/>
        <v>-0.24</v>
      </c>
      <c r="D485" s="179">
        <v>109.38639999999999</v>
      </c>
      <c r="E485" s="17">
        <f t="shared" si="41"/>
        <v>-0.24</v>
      </c>
      <c r="F485" s="18">
        <f t="shared" si="38"/>
        <v>0</v>
      </c>
      <c r="G485" s="19">
        <f t="shared" si="39"/>
        <v>5.2208636032585179E-3</v>
      </c>
      <c r="H485" s="18">
        <f t="shared" si="42"/>
        <v>8.2549101696852992E-2</v>
      </c>
      <c r="I485" s="14">
        <v>10737.35</v>
      </c>
      <c r="J485" s="18">
        <f t="shared" si="43"/>
        <v>-0.2614834424782837</v>
      </c>
    </row>
    <row r="486" spans="1:10" ht="15" customHeight="1" x14ac:dyDescent="0.3">
      <c r="A486" s="141">
        <f>'[1]175 since Nov 2015'!A565</f>
        <v>43154</v>
      </c>
      <c r="B486" s="14">
        <v>13626.131971999999</v>
      </c>
      <c r="C486" s="15">
        <f t="shared" si="40"/>
        <v>1.1200000000000001</v>
      </c>
      <c r="D486" s="179">
        <v>110.60169999999999</v>
      </c>
      <c r="E486" s="17">
        <f t="shared" si="41"/>
        <v>1.1100000000000001</v>
      </c>
      <c r="F486" s="18">
        <f t="shared" si="38"/>
        <v>-1.0000000000000009E-2</v>
      </c>
      <c r="G486" s="19">
        <f t="shared" si="39"/>
        <v>5.2561046008005102E-3</v>
      </c>
      <c r="H486" s="18">
        <f t="shared" si="42"/>
        <v>8.3106310793098451E-2</v>
      </c>
      <c r="I486" s="14">
        <v>10857.85</v>
      </c>
      <c r="J486" s="18">
        <f t="shared" si="43"/>
        <v>1.1222508347031623</v>
      </c>
    </row>
    <row r="487" spans="1:10" ht="15" customHeight="1" x14ac:dyDescent="0.3">
      <c r="A487" s="141">
        <f>'[1]175 since Nov 2015'!A566</f>
        <v>43157</v>
      </c>
      <c r="B487" s="14">
        <v>13746.519861000001</v>
      </c>
      <c r="C487" s="15">
        <f t="shared" si="40"/>
        <v>0.88</v>
      </c>
      <c r="D487" s="179">
        <v>111.5728</v>
      </c>
      <c r="E487" s="17">
        <f t="shared" si="41"/>
        <v>0.88</v>
      </c>
      <c r="F487" s="18">
        <f t="shared" si="38"/>
        <v>0</v>
      </c>
      <c r="G487" s="19">
        <f t="shared" si="39"/>
        <v>5.2561046008005102E-3</v>
      </c>
      <c r="H487" s="18">
        <f t="shared" si="42"/>
        <v>8.3106310793098451E-2</v>
      </c>
      <c r="I487" s="14">
        <v>10953.8</v>
      </c>
      <c r="J487" s="18">
        <f t="shared" si="43"/>
        <v>0.88369244371582689</v>
      </c>
    </row>
    <row r="488" spans="1:10" ht="15" customHeight="1" x14ac:dyDescent="0.3">
      <c r="A488" s="141">
        <f>'[1]175 since Nov 2015'!A567</f>
        <v>43158</v>
      </c>
      <c r="B488" s="14">
        <v>13707.578589000001</v>
      </c>
      <c r="C488" s="15">
        <f t="shared" si="40"/>
        <v>-0.28000000000000003</v>
      </c>
      <c r="D488" s="179">
        <v>111.2582</v>
      </c>
      <c r="E488" s="17">
        <f t="shared" si="41"/>
        <v>-0.28000000000000003</v>
      </c>
      <c r="F488" s="18">
        <f t="shared" si="38"/>
        <v>0</v>
      </c>
      <c r="G488" s="19">
        <f t="shared" si="39"/>
        <v>5.2561046008005102E-3</v>
      </c>
      <c r="H488" s="18">
        <f t="shared" si="42"/>
        <v>8.3106310793098451E-2</v>
      </c>
      <c r="I488" s="14">
        <v>10922.75</v>
      </c>
      <c r="J488" s="18">
        <f t="shared" si="43"/>
        <v>-0.28346327301940216</v>
      </c>
    </row>
    <row r="489" spans="1:10" ht="15" customHeight="1" x14ac:dyDescent="0.3">
      <c r="A489" s="141">
        <f>'[1]175 since Nov 2015'!A568</f>
        <v>43159</v>
      </c>
      <c r="B489" s="14">
        <v>13633.640809</v>
      </c>
      <c r="C489" s="15">
        <f t="shared" si="40"/>
        <v>-0.54</v>
      </c>
      <c r="D489" s="179">
        <v>110.6615</v>
      </c>
      <c r="E489" s="17">
        <f t="shared" si="41"/>
        <v>-0.54</v>
      </c>
      <c r="F489" s="18">
        <f t="shared" si="38"/>
        <v>0</v>
      </c>
      <c r="G489" s="19">
        <f t="shared" si="39"/>
        <v>5.2561046008005102E-3</v>
      </c>
      <c r="H489" s="18">
        <f t="shared" si="42"/>
        <v>8.3106310793098451E-2</v>
      </c>
      <c r="I489" s="14">
        <v>10861.4</v>
      </c>
      <c r="J489" s="18">
        <f t="shared" si="43"/>
        <v>-0.56167174017532551</v>
      </c>
    </row>
    <row r="490" spans="1:10" ht="15" customHeight="1" x14ac:dyDescent="0.3">
      <c r="A490" s="141">
        <f>'[1]175 since Nov 2015'!A569</f>
        <v>43160</v>
      </c>
      <c r="B490" s="14">
        <v>13581.711522</v>
      </c>
      <c r="C490" s="15">
        <f t="shared" si="40"/>
        <v>-0.38</v>
      </c>
      <c r="D490" s="179">
        <v>110.2427</v>
      </c>
      <c r="E490" s="17">
        <f t="shared" si="41"/>
        <v>-0.38</v>
      </c>
      <c r="F490" s="18">
        <f t="shared" si="38"/>
        <v>0</v>
      </c>
      <c r="G490" s="19">
        <f t="shared" si="39"/>
        <v>5.2561046008005102E-3</v>
      </c>
      <c r="H490" s="18">
        <f t="shared" si="42"/>
        <v>8.3106310793098451E-2</v>
      </c>
      <c r="I490" s="14">
        <v>10820</v>
      </c>
      <c r="J490" s="18">
        <f t="shared" si="43"/>
        <v>-0.38116633214870677</v>
      </c>
    </row>
    <row r="491" spans="1:10" ht="15" customHeight="1" x14ac:dyDescent="0.3">
      <c r="A491" s="141">
        <f>'[1]175 since Nov 2015'!A570</f>
        <v>43164</v>
      </c>
      <c r="B491" s="14">
        <v>13449.384099999999</v>
      </c>
      <c r="C491" s="15">
        <f t="shared" si="40"/>
        <v>-0.97</v>
      </c>
      <c r="D491" s="179">
        <v>109.1771</v>
      </c>
      <c r="E491" s="17">
        <f t="shared" si="41"/>
        <v>-0.97</v>
      </c>
      <c r="F491" s="18">
        <f t="shared" si="38"/>
        <v>0</v>
      </c>
      <c r="G491" s="19">
        <f t="shared" si="39"/>
        <v>5.2561046008005102E-3</v>
      </c>
      <c r="H491" s="18">
        <f t="shared" si="42"/>
        <v>8.3106310793098451E-2</v>
      </c>
      <c r="I491" s="14">
        <v>10714.6</v>
      </c>
      <c r="J491" s="18">
        <f t="shared" si="43"/>
        <v>-0.974121996303139</v>
      </c>
    </row>
    <row r="492" spans="1:10" ht="15" customHeight="1" x14ac:dyDescent="0.3">
      <c r="A492" s="141">
        <f>'[1]175 since Nov 2015'!A571</f>
        <v>43165</v>
      </c>
      <c r="B492" s="14">
        <v>13309.911034000001</v>
      </c>
      <c r="C492" s="15">
        <f t="shared" si="40"/>
        <v>-1.04</v>
      </c>
      <c r="D492" s="179">
        <v>108.0472</v>
      </c>
      <c r="E492" s="17">
        <f t="shared" si="41"/>
        <v>-1.03</v>
      </c>
      <c r="F492" s="18">
        <f t="shared" si="38"/>
        <v>1.0000000000000009E-2</v>
      </c>
      <c r="G492" s="19">
        <f t="shared" si="39"/>
        <v>5.2975341789112352E-3</v>
      </c>
      <c r="H492" s="18">
        <f t="shared" si="42"/>
        <v>8.3761369939747185E-2</v>
      </c>
      <c r="I492" s="14">
        <v>10603.1</v>
      </c>
      <c r="J492" s="18">
        <f t="shared" si="43"/>
        <v>-1.0406361413398542</v>
      </c>
    </row>
    <row r="493" spans="1:10" ht="15" customHeight="1" x14ac:dyDescent="0.3">
      <c r="A493" s="141">
        <f>'[1]175 since Nov 2015'!A572</f>
        <v>43166</v>
      </c>
      <c r="B493" s="14">
        <v>13182.261236</v>
      </c>
      <c r="C493" s="15">
        <f t="shared" si="40"/>
        <v>-0.96</v>
      </c>
      <c r="D493" s="179">
        <v>107.01909999999999</v>
      </c>
      <c r="E493" s="17">
        <f t="shared" si="41"/>
        <v>-0.95</v>
      </c>
      <c r="F493" s="18">
        <f t="shared" si="38"/>
        <v>1.0000000000000009E-2</v>
      </c>
      <c r="G493" s="19">
        <f t="shared" si="39"/>
        <v>5.3383389193092249E-3</v>
      </c>
      <c r="H493" s="18">
        <f t="shared" si="42"/>
        <v>8.4406549534694855E-2</v>
      </c>
      <c r="I493" s="14">
        <v>10501.4</v>
      </c>
      <c r="J493" s="18">
        <f t="shared" si="43"/>
        <v>-0.9591534551216222</v>
      </c>
    </row>
    <row r="494" spans="1:10" ht="15" customHeight="1" x14ac:dyDescent="0.3">
      <c r="A494" s="141">
        <f>'[1]175 since Nov 2015'!A573</f>
        <v>43167</v>
      </c>
      <c r="B494" s="14">
        <v>13278.415967000001</v>
      </c>
      <c r="C494" s="15">
        <f t="shared" si="40"/>
        <v>0.73</v>
      </c>
      <c r="D494" s="179">
        <v>107.79900000000001</v>
      </c>
      <c r="E494" s="17">
        <f t="shared" si="41"/>
        <v>0.73</v>
      </c>
      <c r="F494" s="18">
        <f t="shared" si="38"/>
        <v>0</v>
      </c>
      <c r="G494" s="19">
        <f t="shared" si="39"/>
        <v>5.3383389193092249E-3</v>
      </c>
      <c r="H494" s="18">
        <f t="shared" si="42"/>
        <v>8.4406549534694855E-2</v>
      </c>
      <c r="I494" s="14">
        <v>10578</v>
      </c>
      <c r="J494" s="18">
        <f t="shared" si="43"/>
        <v>0.72942655265012635</v>
      </c>
    </row>
    <row r="495" spans="1:10" ht="15" customHeight="1" x14ac:dyDescent="0.3">
      <c r="A495" s="141">
        <f>'[1]175 since Nov 2015'!A574</f>
        <v>43168</v>
      </c>
      <c r="B495" s="14">
        <v>13261.507296</v>
      </c>
      <c r="C495" s="15">
        <f t="shared" si="40"/>
        <v>-0.13</v>
      </c>
      <c r="D495" s="179">
        <v>107.66540000000001</v>
      </c>
      <c r="E495" s="17">
        <f t="shared" si="41"/>
        <v>-0.12</v>
      </c>
      <c r="F495" s="18">
        <f t="shared" si="38"/>
        <v>1.0000000000000009E-2</v>
      </c>
      <c r="G495" s="19">
        <f t="shared" si="39"/>
        <v>5.378533043181275E-3</v>
      </c>
      <c r="H495" s="18">
        <f t="shared" si="42"/>
        <v>8.504207443464798E-2</v>
      </c>
      <c r="I495" s="14">
        <v>10564.55</v>
      </c>
      <c r="J495" s="18">
        <f t="shared" si="43"/>
        <v>-0.12715069011155916</v>
      </c>
    </row>
    <row r="496" spans="1:10" ht="15" customHeight="1" x14ac:dyDescent="0.3">
      <c r="A496" s="141">
        <f>'[1]175 since Nov 2015'!A575</f>
        <v>43171</v>
      </c>
      <c r="B496" s="14">
        <v>13491.324634000001</v>
      </c>
      <c r="C496" s="15">
        <f t="shared" si="40"/>
        <v>1.73</v>
      </c>
      <c r="D496" s="179">
        <v>109.5274</v>
      </c>
      <c r="E496" s="17">
        <f t="shared" si="41"/>
        <v>1.73</v>
      </c>
      <c r="F496" s="18">
        <f t="shared" si="38"/>
        <v>0</v>
      </c>
      <c r="G496" s="19">
        <f t="shared" si="39"/>
        <v>5.378533043181275E-3</v>
      </c>
      <c r="H496" s="18">
        <f t="shared" si="42"/>
        <v>8.504207443464798E-2</v>
      </c>
      <c r="I496" s="14">
        <v>10747.65</v>
      </c>
      <c r="J496" s="18">
        <f t="shared" si="43"/>
        <v>1.7331547486641681</v>
      </c>
    </row>
    <row r="497" spans="1:11" ht="15" customHeight="1" x14ac:dyDescent="0.3">
      <c r="A497" s="141">
        <f>'[1]175 since Nov 2015'!A576</f>
        <v>43172</v>
      </c>
      <c r="B497" s="14">
        <v>13523.816751</v>
      </c>
      <c r="C497" s="15">
        <f t="shared" si="40"/>
        <v>0.24</v>
      </c>
      <c r="D497" s="179">
        <v>109.7876</v>
      </c>
      <c r="E497" s="17">
        <f t="shared" si="41"/>
        <v>0.24</v>
      </c>
      <c r="F497" s="18">
        <f t="shared" si="38"/>
        <v>0</v>
      </c>
      <c r="G497" s="19">
        <f t="shared" si="39"/>
        <v>5.378533043181275E-3</v>
      </c>
      <c r="H497" s="18">
        <f t="shared" si="42"/>
        <v>8.504207443464798E-2</v>
      </c>
      <c r="I497" s="14">
        <v>10772.05</v>
      </c>
      <c r="J497" s="18">
        <f t="shared" si="43"/>
        <v>0.22702637320716285</v>
      </c>
    </row>
    <row r="498" spans="1:11" ht="15" customHeight="1" x14ac:dyDescent="0.3">
      <c r="A498" s="141">
        <f>'[1]175 since Nov 2015'!A577</f>
        <v>43173</v>
      </c>
      <c r="B498" s="14">
        <v>13508.650890999999</v>
      </c>
      <c r="C498" s="15">
        <f t="shared" si="40"/>
        <v>-0.11</v>
      </c>
      <c r="D498" s="179">
        <v>109.6651</v>
      </c>
      <c r="E498" s="17">
        <f t="shared" si="41"/>
        <v>-0.11</v>
      </c>
      <c r="F498" s="18">
        <f t="shared" si="38"/>
        <v>0</v>
      </c>
      <c r="G498" s="19">
        <f t="shared" si="39"/>
        <v>5.378533043181275E-3</v>
      </c>
      <c r="H498" s="18">
        <f t="shared" si="42"/>
        <v>8.504207443464798E-2</v>
      </c>
      <c r="I498" s="14">
        <v>10760</v>
      </c>
      <c r="J498" s="18">
        <f t="shared" si="43"/>
        <v>-0.11186357285752735</v>
      </c>
    </row>
    <row r="499" spans="1:11" ht="15" customHeight="1" x14ac:dyDescent="0.3">
      <c r="A499" s="141">
        <f>'[1]175 since Nov 2015'!A578</f>
        <v>43174</v>
      </c>
      <c r="B499" s="14">
        <v>13453.48633</v>
      </c>
      <c r="C499" s="15">
        <f t="shared" si="40"/>
        <v>-0.41</v>
      </c>
      <c r="D499" s="179">
        <v>109.21639999999999</v>
      </c>
      <c r="E499" s="17">
        <f t="shared" si="41"/>
        <v>-0.41</v>
      </c>
      <c r="F499" s="18">
        <f t="shared" si="38"/>
        <v>0</v>
      </c>
      <c r="G499" s="19">
        <f t="shared" si="39"/>
        <v>5.378533043181275E-3</v>
      </c>
      <c r="H499" s="18">
        <f t="shared" si="42"/>
        <v>8.504207443464798E-2</v>
      </c>
      <c r="I499" s="14">
        <v>10716.05</v>
      </c>
      <c r="J499" s="18">
        <f t="shared" si="43"/>
        <v>-0.40845724907063879</v>
      </c>
    </row>
    <row r="500" spans="1:11" ht="15" customHeight="1" x14ac:dyDescent="0.3">
      <c r="A500" s="141">
        <f>'[1]175 since Nov 2015'!A579</f>
        <v>43175</v>
      </c>
      <c r="B500" s="14">
        <v>13258.966817</v>
      </c>
      <c r="C500" s="15">
        <f t="shared" si="40"/>
        <v>-1.45</v>
      </c>
      <c r="D500" s="179">
        <v>107.6391</v>
      </c>
      <c r="E500" s="17">
        <f t="shared" si="41"/>
        <v>-1.44</v>
      </c>
      <c r="F500" s="18">
        <f t="shared" si="38"/>
        <v>1.0000000000000009E-2</v>
      </c>
      <c r="G500" s="19">
        <f t="shared" si="39"/>
        <v>5.3827465440571577E-3</v>
      </c>
      <c r="H500" s="18">
        <f t="shared" si="42"/>
        <v>8.5108695733102493E-2</v>
      </c>
      <c r="I500" s="14">
        <v>10556.2</v>
      </c>
      <c r="J500" s="18">
        <f t="shared" si="43"/>
        <v>-1.4916877020917088</v>
      </c>
    </row>
    <row r="501" spans="1:11" ht="15" customHeight="1" x14ac:dyDescent="0.3">
      <c r="A501" s="141">
        <f>'[1]175 since Nov 2015'!A580</f>
        <v>43178</v>
      </c>
      <c r="B501" s="14">
        <v>13118.064969999999</v>
      </c>
      <c r="C501" s="15">
        <f t="shared" si="40"/>
        <v>-1.06</v>
      </c>
      <c r="D501" s="179">
        <v>106.49760000000001</v>
      </c>
      <c r="E501" s="17">
        <f t="shared" si="41"/>
        <v>-1.06</v>
      </c>
      <c r="F501" s="18">
        <f t="shared" si="38"/>
        <v>0</v>
      </c>
      <c r="G501" s="19">
        <f t="shared" si="39"/>
        <v>5.3468259499767226E-3</v>
      </c>
      <c r="H501" s="18">
        <f t="shared" si="42"/>
        <v>8.4540741272099817E-2</v>
      </c>
      <c r="I501" s="14">
        <v>10444.049999999999</v>
      </c>
      <c r="J501" s="18">
        <f t="shared" si="43"/>
        <v>-1.0624088213561835</v>
      </c>
    </row>
    <row r="502" spans="1:11" ht="15" customHeight="1" x14ac:dyDescent="0.3">
      <c r="A502" s="141">
        <f>'[1]175 since Nov 2015'!A581</f>
        <v>43179</v>
      </c>
      <c r="B502" s="14">
        <v>13172.338097</v>
      </c>
      <c r="C502" s="15">
        <f t="shared" si="40"/>
        <v>0.41</v>
      </c>
      <c r="D502" s="24">
        <v>106.9402</v>
      </c>
      <c r="E502" s="17">
        <f t="shared" si="41"/>
        <v>0.42</v>
      </c>
      <c r="F502" s="18">
        <f t="shared" si="38"/>
        <v>1.0000000000000009E-2</v>
      </c>
      <c r="G502" s="19">
        <f t="shared" si="39"/>
        <v>5.3857541693374108E-3</v>
      </c>
      <c r="H502" s="18">
        <f t="shared" si="42"/>
        <v>8.5156250464271999E-2</v>
      </c>
      <c r="I502" s="14">
        <v>10478.15</v>
      </c>
      <c r="J502" s="18">
        <f t="shared" si="43"/>
        <v>0.32650169235115079</v>
      </c>
    </row>
    <row r="503" spans="1:11" ht="15" customHeight="1" x14ac:dyDescent="0.3">
      <c r="A503" s="141">
        <f>'[1]175 since Nov 2015'!A582</f>
        <v>43180</v>
      </c>
      <c r="B503" s="14">
        <v>13214.577517</v>
      </c>
      <c r="C503" s="15">
        <f t="shared" si="40"/>
        <v>0.32</v>
      </c>
      <c r="D503" s="24">
        <v>107.2809</v>
      </c>
      <c r="E503" s="17">
        <f t="shared" si="41"/>
        <v>0.32</v>
      </c>
      <c r="F503" s="18">
        <f t="shared" si="38"/>
        <v>0</v>
      </c>
      <c r="G503" s="19">
        <f t="shared" si="39"/>
        <v>5.3857541693374108E-3</v>
      </c>
      <c r="H503" s="18">
        <f t="shared" si="42"/>
        <v>8.5156250464271999E-2</v>
      </c>
      <c r="I503" s="14">
        <v>10511.75</v>
      </c>
      <c r="J503" s="18">
        <f t="shared" si="43"/>
        <v>0.32066729336763039</v>
      </c>
    </row>
    <row r="504" spans="1:11" ht="15" customHeight="1" x14ac:dyDescent="0.3">
      <c r="A504" s="141">
        <f>'[1]175 since Nov 2015'!A583</f>
        <v>43181</v>
      </c>
      <c r="B504" s="14">
        <v>13164.275983</v>
      </c>
      <c r="C504" s="15">
        <f t="shared" si="40"/>
        <v>-0.38</v>
      </c>
      <c r="D504" s="24">
        <v>106.87</v>
      </c>
      <c r="E504" s="17">
        <f t="shared" si="41"/>
        <v>-0.38</v>
      </c>
      <c r="F504" s="18">
        <f t="shared" si="38"/>
        <v>0</v>
      </c>
      <c r="G504" s="19">
        <f t="shared" si="39"/>
        <v>5.3857541693374108E-3</v>
      </c>
      <c r="H504" s="18">
        <f t="shared" si="42"/>
        <v>8.5156250464271999E-2</v>
      </c>
      <c r="I504" s="14">
        <v>10470.4</v>
      </c>
      <c r="J504" s="18">
        <f t="shared" si="43"/>
        <v>-0.39336932480319986</v>
      </c>
    </row>
    <row r="505" spans="1:11" ht="15" customHeight="1" x14ac:dyDescent="0.3">
      <c r="A505" s="141">
        <f>'[1]175 since Nov 2015'!A584</f>
        <v>43182</v>
      </c>
      <c r="B505" s="14">
        <v>13022.889061</v>
      </c>
      <c r="C505" s="15">
        <f t="shared" si="40"/>
        <v>-1.07</v>
      </c>
      <c r="D505" s="24">
        <v>105.7251</v>
      </c>
      <c r="E505" s="17">
        <f t="shared" si="41"/>
        <v>-1.07</v>
      </c>
      <c r="F505" s="18">
        <f t="shared" si="38"/>
        <v>0</v>
      </c>
      <c r="G505" s="19">
        <f t="shared" si="39"/>
        <v>5.3468259499767226E-3</v>
      </c>
      <c r="H505" s="18">
        <f t="shared" si="42"/>
        <v>8.4540741272099817E-2</v>
      </c>
      <c r="I505" s="14">
        <v>10357.6</v>
      </c>
      <c r="J505" s="18">
        <f t="shared" si="43"/>
        <v>-1.0773227383863013</v>
      </c>
    </row>
    <row r="506" spans="1:11" ht="15" customHeight="1" x14ac:dyDescent="0.3">
      <c r="A506" s="141">
        <f>'[1]175 since Nov 2015'!A585</f>
        <v>43185</v>
      </c>
      <c r="B506" s="14">
        <v>13198.85196</v>
      </c>
      <c r="C506" s="15">
        <f t="shared" si="40"/>
        <v>1.35</v>
      </c>
      <c r="D506" s="24">
        <v>107.1473</v>
      </c>
      <c r="E506" s="17">
        <f t="shared" si="41"/>
        <v>1.35</v>
      </c>
      <c r="F506" s="18">
        <f t="shared" si="38"/>
        <v>0</v>
      </c>
      <c r="G506" s="19">
        <f t="shared" si="39"/>
        <v>5.3468259499767226E-3</v>
      </c>
      <c r="H506" s="18">
        <f t="shared" si="42"/>
        <v>8.4540741272099817E-2</v>
      </c>
      <c r="I506" s="14">
        <v>10497.55</v>
      </c>
      <c r="J506" s="18">
        <f t="shared" si="43"/>
        <v>1.3511817409438374</v>
      </c>
    </row>
    <row r="507" spans="1:11" ht="15" customHeight="1" x14ac:dyDescent="0.3">
      <c r="A507" s="141">
        <f>'[1]175 since Nov 2015'!A586</f>
        <v>43186</v>
      </c>
      <c r="B507" s="14">
        <v>13274.351633</v>
      </c>
      <c r="C507" s="15">
        <f t="shared" si="40"/>
        <v>0.56999999999999995</v>
      </c>
      <c r="D507" s="24">
        <v>107.756</v>
      </c>
      <c r="E507" s="17">
        <f t="shared" si="41"/>
        <v>0.56999999999999995</v>
      </c>
      <c r="F507" s="18">
        <f t="shared" si="38"/>
        <v>0</v>
      </c>
      <c r="G507" s="19">
        <f t="shared" si="39"/>
        <v>5.3468259499767226E-3</v>
      </c>
      <c r="H507" s="18">
        <f t="shared" si="42"/>
        <v>8.4540741272099817E-2</v>
      </c>
      <c r="I507" s="14">
        <v>10556.6</v>
      </c>
      <c r="J507" s="18">
        <f t="shared" si="43"/>
        <v>0.56251220522884948</v>
      </c>
    </row>
    <row r="508" spans="1:11" ht="15" customHeight="1" x14ac:dyDescent="0.3">
      <c r="A508" s="141">
        <f>'[1]175 since Nov 2015'!A587</f>
        <v>43187</v>
      </c>
      <c r="B508" s="14">
        <v>13175.994321</v>
      </c>
      <c r="C508" s="15">
        <f t="shared" si="40"/>
        <v>-0.74</v>
      </c>
      <c r="D508" s="24">
        <v>106.95740000000001</v>
      </c>
      <c r="E508" s="17">
        <f t="shared" si="41"/>
        <v>-0.74</v>
      </c>
      <c r="F508" s="18">
        <f t="shared" si="38"/>
        <v>0</v>
      </c>
      <c r="G508" s="19">
        <f t="shared" si="39"/>
        <v>5.3468259499767226E-3</v>
      </c>
      <c r="H508" s="18">
        <f t="shared" si="42"/>
        <v>8.4540741272099817E-2</v>
      </c>
      <c r="I508" s="14">
        <v>10478.4</v>
      </c>
      <c r="J508" s="18">
        <f t="shared" si="43"/>
        <v>-0.74076880813899104</v>
      </c>
      <c r="K508" s="160">
        <f>D508/D386-1</f>
        <v>4.089322799580386E-2</v>
      </c>
    </row>
    <row r="509" spans="1:11" ht="15" customHeight="1" x14ac:dyDescent="0.3">
      <c r="A509" s="141">
        <f>'[1]175 since Nov 2015'!A588</f>
        <v>43192</v>
      </c>
      <c r="B509" s="14">
        <v>13323.869799</v>
      </c>
      <c r="C509" s="15">
        <f t="shared" si="40"/>
        <v>1.1200000000000001</v>
      </c>
      <c r="D509" s="24">
        <v>108.1264</v>
      </c>
      <c r="E509" s="17">
        <f t="shared" si="41"/>
        <v>1.0900000000000001</v>
      </c>
      <c r="F509" s="18">
        <f t="shared" si="38"/>
        <v>-3.0000000000000027E-2</v>
      </c>
      <c r="G509" s="19">
        <f t="shared" si="39"/>
        <v>5.6704871173652921E-3</v>
      </c>
      <c r="H509" s="18">
        <f t="shared" si="42"/>
        <v>8.9658273667584262E-2</v>
      </c>
      <c r="I509" s="14">
        <v>10596</v>
      </c>
      <c r="J509" s="18">
        <f t="shared" si="43"/>
        <v>1.1223087494273971</v>
      </c>
    </row>
    <row r="510" spans="1:11" ht="15" customHeight="1" x14ac:dyDescent="0.3">
      <c r="A510" s="141">
        <f>'[1]175 since Nov 2015'!A589</f>
        <v>43193</v>
      </c>
      <c r="B510" s="14">
        <v>13384.194348999999</v>
      </c>
      <c r="C510" s="15">
        <f t="shared" si="40"/>
        <v>0.45</v>
      </c>
      <c r="D510" s="24">
        <v>108.6187</v>
      </c>
      <c r="E510" s="17">
        <f t="shared" si="41"/>
        <v>0.46</v>
      </c>
      <c r="F510" s="18">
        <f t="shared" si="38"/>
        <v>1.0000000000000009E-2</v>
      </c>
      <c r="G510" s="19">
        <f t="shared" si="39"/>
        <v>5.6704871173652912E-3</v>
      </c>
      <c r="H510" s="18">
        <f t="shared" si="42"/>
        <v>8.9658273667584248E-2</v>
      </c>
      <c r="I510" s="14">
        <v>10643.9</v>
      </c>
      <c r="J510" s="18">
        <f t="shared" si="43"/>
        <v>0.45205738014344693</v>
      </c>
    </row>
    <row r="511" spans="1:11" ht="15" customHeight="1" x14ac:dyDescent="0.3">
      <c r="A511" s="141">
        <f>'[1]175 since Nov 2015'!A590</f>
        <v>43194</v>
      </c>
      <c r="B511" s="14">
        <v>13232.923004</v>
      </c>
      <c r="C511" s="15">
        <f t="shared" si="40"/>
        <v>-1.1299999999999999</v>
      </c>
      <c r="D511" s="24">
        <v>107.3933</v>
      </c>
      <c r="E511" s="17">
        <f t="shared" si="41"/>
        <v>-1.1299999999999999</v>
      </c>
      <c r="F511" s="18">
        <f t="shared" si="38"/>
        <v>0</v>
      </c>
      <c r="G511" s="19">
        <f t="shared" si="39"/>
        <v>5.6704871173652912E-3</v>
      </c>
      <c r="H511" s="18">
        <f t="shared" si="42"/>
        <v>8.9658273667584248E-2</v>
      </c>
      <c r="I511" s="14">
        <v>10523.6</v>
      </c>
      <c r="J511" s="18">
        <f t="shared" si="43"/>
        <v>-1.1302248236078813</v>
      </c>
    </row>
    <row r="512" spans="1:11" ht="15" customHeight="1" x14ac:dyDescent="0.3">
      <c r="A512" s="141">
        <f>'[1]175 since Nov 2015'!A591</f>
        <v>43195</v>
      </c>
      <c r="B512" s="14">
        <v>13488.122857</v>
      </c>
      <c r="C512" s="15">
        <f t="shared" si="40"/>
        <v>1.93</v>
      </c>
      <c r="D512" s="24">
        <v>109.45950000000001</v>
      </c>
      <c r="E512" s="17">
        <f t="shared" si="41"/>
        <v>1.92</v>
      </c>
      <c r="F512" s="18">
        <f t="shared" si="38"/>
        <v>-1.0000000000000009E-2</v>
      </c>
      <c r="G512" s="19">
        <f t="shared" si="39"/>
        <v>5.7035182547203016E-3</v>
      </c>
      <c r="H512" s="18">
        <f t="shared" si="42"/>
        <v>9.0180541806322762E-2</v>
      </c>
      <c r="I512" s="14">
        <v>10726.25</v>
      </c>
      <c r="J512" s="18">
        <f t="shared" si="43"/>
        <v>1.9256718233304155</v>
      </c>
    </row>
    <row r="513" spans="1:10" ht="15" customHeight="1" x14ac:dyDescent="0.3">
      <c r="A513" s="141">
        <f>'[1]175 since Nov 2015'!A592</f>
        <v>43196</v>
      </c>
      <c r="B513" s="14">
        <v>13518.428357000001</v>
      </c>
      <c r="C513" s="15">
        <f t="shared" si="40"/>
        <v>0.22</v>
      </c>
      <c r="D513" s="24">
        <v>109.70140000000001</v>
      </c>
      <c r="E513" s="17">
        <f t="shared" si="41"/>
        <v>0.22</v>
      </c>
      <c r="F513" s="18">
        <f t="shared" si="38"/>
        <v>0</v>
      </c>
      <c r="G513" s="19">
        <f t="shared" si="39"/>
        <v>5.7035182547203016E-3</v>
      </c>
      <c r="H513" s="18">
        <f t="shared" si="42"/>
        <v>9.0180541806322762E-2</v>
      </c>
      <c r="I513" s="14">
        <v>10750.35</v>
      </c>
      <c r="J513" s="18">
        <f t="shared" si="43"/>
        <v>0.22468243794429893</v>
      </c>
    </row>
    <row r="514" spans="1:10" ht="15" customHeight="1" x14ac:dyDescent="0.3">
      <c r="A514" s="141">
        <f>'[1]175 since Nov 2015'!A593</f>
        <v>43199</v>
      </c>
      <c r="B514" s="14">
        <v>13571.607593000001</v>
      </c>
      <c r="C514" s="15">
        <f t="shared" si="40"/>
        <v>0.39</v>
      </c>
      <c r="D514" s="24">
        <v>110.1331</v>
      </c>
      <c r="E514" s="17">
        <f t="shared" si="41"/>
        <v>0.39</v>
      </c>
      <c r="F514" s="18">
        <f t="shared" si="38"/>
        <v>0</v>
      </c>
      <c r="G514" s="19">
        <f t="shared" si="39"/>
        <v>5.7035182547203016E-3</v>
      </c>
      <c r="H514" s="18">
        <f t="shared" si="42"/>
        <v>9.0180541806322762E-2</v>
      </c>
      <c r="I514" s="14">
        <v>10792.6</v>
      </c>
      <c r="J514" s="18">
        <f t="shared" si="43"/>
        <v>0.39301046012455404</v>
      </c>
    </row>
    <row r="515" spans="1:10" ht="15" customHeight="1" x14ac:dyDescent="0.3">
      <c r="A515" s="141">
        <f>'[1]175 since Nov 2015'!A594</f>
        <v>43200</v>
      </c>
      <c r="B515" s="14">
        <v>13594.028633</v>
      </c>
      <c r="C515" s="15">
        <f t="shared" si="40"/>
        <v>0.17</v>
      </c>
      <c r="D515" s="24">
        <v>110.31359999999999</v>
      </c>
      <c r="E515" s="17">
        <f t="shared" si="41"/>
        <v>0.16</v>
      </c>
      <c r="F515" s="18">
        <f t="shared" si="38"/>
        <v>-1.0000000000000009E-2</v>
      </c>
      <c r="G515" s="19">
        <f t="shared" si="39"/>
        <v>5.7360768870502506E-3</v>
      </c>
      <c r="H515" s="18">
        <f t="shared" si="42"/>
        <v>9.0695338984635943E-2</v>
      </c>
      <c r="I515" s="14">
        <v>10810.45</v>
      </c>
      <c r="J515" s="18">
        <f t="shared" si="43"/>
        <v>0.16539110131016033</v>
      </c>
    </row>
    <row r="516" spans="1:10" ht="15" customHeight="1" x14ac:dyDescent="0.3">
      <c r="A516" s="141">
        <f>'[1]175 since Nov 2015'!A595</f>
        <v>43201</v>
      </c>
      <c r="B516" s="14">
        <v>13613.746069999999</v>
      </c>
      <c r="C516" s="15">
        <f t="shared" si="40"/>
        <v>0.15</v>
      </c>
      <c r="D516" s="24">
        <v>110.4743</v>
      </c>
      <c r="E516" s="17">
        <f t="shared" si="41"/>
        <v>0.15</v>
      </c>
      <c r="F516" s="18">
        <f t="shared" si="38"/>
        <v>0</v>
      </c>
      <c r="G516" s="19">
        <f t="shared" si="39"/>
        <v>5.7360768870502506E-3</v>
      </c>
      <c r="H516" s="18">
        <f t="shared" si="42"/>
        <v>9.0695338984635943E-2</v>
      </c>
      <c r="I516" s="14">
        <v>10826.15</v>
      </c>
      <c r="J516" s="18">
        <f t="shared" si="43"/>
        <v>0.14522984704613506</v>
      </c>
    </row>
    <row r="517" spans="1:10" ht="15" customHeight="1" x14ac:dyDescent="0.3">
      <c r="A517" s="141">
        <f>'[1]175 since Nov 2015'!A596</f>
        <v>43202</v>
      </c>
      <c r="B517" s="14">
        <v>13656.802514000001</v>
      </c>
      <c r="C517" s="15">
        <f t="shared" si="40"/>
        <v>0.32</v>
      </c>
      <c r="D517" s="24">
        <v>110.82080000000001</v>
      </c>
      <c r="E517" s="17">
        <f t="shared" si="41"/>
        <v>0.31</v>
      </c>
      <c r="F517" s="18">
        <f t="shared" si="38"/>
        <v>-1.0000000000000009E-2</v>
      </c>
      <c r="G517" s="19">
        <f t="shared" si="39"/>
        <v>5.7681710155714763E-3</v>
      </c>
      <c r="H517" s="18">
        <f t="shared" si="42"/>
        <v>9.1202791712862163E-2</v>
      </c>
      <c r="I517" s="14">
        <v>10860.35</v>
      </c>
      <c r="J517" s="18">
        <f t="shared" si="43"/>
        <v>0.31590177486918924</v>
      </c>
    </row>
    <row r="518" spans="1:10" ht="15" customHeight="1" x14ac:dyDescent="0.3">
      <c r="A518" s="141">
        <f>'[1]175 since Nov 2015'!A597</f>
        <v>43203</v>
      </c>
      <c r="B518" s="14">
        <v>13680.644517000001</v>
      </c>
      <c r="C518" s="15">
        <f t="shared" si="40"/>
        <v>0.17</v>
      </c>
      <c r="D518" s="24">
        <v>111.015</v>
      </c>
      <c r="E518" s="17">
        <f t="shared" si="41"/>
        <v>0.18</v>
      </c>
      <c r="F518" s="18">
        <f t="shared" si="38"/>
        <v>9.9999999999999811E-3</v>
      </c>
      <c r="G518" s="19">
        <f t="shared" si="39"/>
        <v>5.7737831700567814E-3</v>
      </c>
      <c r="H518" s="18">
        <f t="shared" si="42"/>
        <v>9.1291527666633634E-2</v>
      </c>
      <c r="I518" s="14">
        <v>10879.35</v>
      </c>
      <c r="J518" s="18">
        <f t="shared" si="43"/>
        <v>0.17494832118670206</v>
      </c>
    </row>
    <row r="519" spans="1:10" ht="15" customHeight="1" x14ac:dyDescent="0.3">
      <c r="A519" s="141">
        <f>'[1]175 since Nov 2015'!A598</f>
        <v>43206</v>
      </c>
      <c r="B519" s="14">
        <v>13743.016002</v>
      </c>
      <c r="C519" s="15">
        <f t="shared" si="40"/>
        <v>0.46</v>
      </c>
      <c r="D519" s="24">
        <v>111.51649999999999</v>
      </c>
      <c r="E519" s="17">
        <f t="shared" si="41"/>
        <v>0.45</v>
      </c>
      <c r="F519" s="18">
        <f t="shared" si="38"/>
        <v>-1.0000000000000009E-2</v>
      </c>
      <c r="G519" s="19">
        <f t="shared" si="39"/>
        <v>5.8059477837003768E-3</v>
      </c>
      <c r="H519" s="18">
        <f t="shared" si="42"/>
        <v>9.1800094862499071E-2</v>
      </c>
      <c r="I519" s="14">
        <v>10928.95</v>
      </c>
      <c r="J519" s="18">
        <f t="shared" si="43"/>
        <v>0.45590959018691707</v>
      </c>
    </row>
    <row r="520" spans="1:10" ht="15" customHeight="1" x14ac:dyDescent="0.3">
      <c r="A520" s="141">
        <f>'[1]175 since Nov 2015'!A599</f>
        <v>43207</v>
      </c>
      <c r="B520" s="14">
        <v>13769.561608</v>
      </c>
      <c r="C520" s="15">
        <f t="shared" si="40"/>
        <v>0.19</v>
      </c>
      <c r="D520" s="24">
        <v>111.7308</v>
      </c>
      <c r="E520" s="17">
        <f t="shared" si="41"/>
        <v>0.19</v>
      </c>
      <c r="F520" s="18">
        <f t="shared" ref="F520:F583" si="44">E520-C520</f>
        <v>0</v>
      </c>
      <c r="G520" s="19">
        <f t="shared" ref="G520:G583" si="45">+STDEV(F272:F520)</f>
        <v>5.8059477837003768E-3</v>
      </c>
      <c r="H520" s="18">
        <f t="shared" si="42"/>
        <v>9.1800094862499071E-2</v>
      </c>
      <c r="I520" s="14">
        <v>10950.05</v>
      </c>
      <c r="J520" s="18">
        <f t="shared" si="43"/>
        <v>0.19306520754508477</v>
      </c>
    </row>
    <row r="521" spans="1:10" ht="15" customHeight="1" x14ac:dyDescent="0.3">
      <c r="A521" s="141">
        <f>'[1]175 since Nov 2015'!A600</f>
        <v>43208</v>
      </c>
      <c r="B521" s="14">
        <v>13742.412407</v>
      </c>
      <c r="C521" s="15">
        <f t="shared" ref="C521:C584" si="46">ROUND(((B521-B520)/B520)*100,2)</f>
        <v>-0.2</v>
      </c>
      <c r="D521" s="24">
        <v>111.5157</v>
      </c>
      <c r="E521" s="17">
        <f t="shared" ref="E521:E584" si="47">ROUND(((D521-D520)/D520)*100,2)</f>
        <v>-0.19</v>
      </c>
      <c r="F521" s="18">
        <f t="shared" si="44"/>
        <v>1.0000000000000009E-2</v>
      </c>
      <c r="G521" s="19">
        <f t="shared" si="45"/>
        <v>5.8109661308608724E-3</v>
      </c>
      <c r="H521" s="18">
        <f t="shared" ref="H521:H584" si="48">+G521*(SQRT(250))</f>
        <v>9.1879441898082101E-2</v>
      </c>
      <c r="I521" s="14">
        <v>10928.45</v>
      </c>
      <c r="J521" s="18">
        <f t="shared" ref="J521:J584" si="49">+((I521-I520)/I520)*100</f>
        <v>-0.19725937324485773</v>
      </c>
    </row>
    <row r="522" spans="1:10" ht="15" customHeight="1" x14ac:dyDescent="0.3">
      <c r="A522" s="141">
        <f>'[1]175 since Nov 2015'!A601</f>
        <v>43209</v>
      </c>
      <c r="B522" s="14">
        <v>13800.646751</v>
      </c>
      <c r="C522" s="15">
        <f t="shared" si="46"/>
        <v>0.42</v>
      </c>
      <c r="D522" s="24">
        <v>111.9923</v>
      </c>
      <c r="E522" s="17">
        <f t="shared" si="47"/>
        <v>0.43</v>
      </c>
      <c r="F522" s="18">
        <f t="shared" si="44"/>
        <v>1.0000000000000009E-2</v>
      </c>
      <c r="G522" s="19">
        <f t="shared" si="45"/>
        <v>5.8109661308608724E-3</v>
      </c>
      <c r="H522" s="18">
        <f t="shared" si="48"/>
        <v>9.1879441898082101E-2</v>
      </c>
      <c r="I522" s="14">
        <v>10974.75</v>
      </c>
      <c r="J522" s="18">
        <f t="shared" si="49"/>
        <v>0.42366483810603761</v>
      </c>
    </row>
    <row r="523" spans="1:10" ht="15" customHeight="1" x14ac:dyDescent="0.3">
      <c r="A523" s="141">
        <f>'[1]175 since Nov 2015'!A602</f>
        <v>43210</v>
      </c>
      <c r="B523" s="14">
        <v>13790.712583</v>
      </c>
      <c r="C523" s="15">
        <f t="shared" si="46"/>
        <v>-7.0000000000000007E-2</v>
      </c>
      <c r="D523" s="24">
        <v>111.91800000000001</v>
      </c>
      <c r="E523" s="17">
        <f t="shared" si="47"/>
        <v>-7.0000000000000007E-2</v>
      </c>
      <c r="F523" s="18">
        <f t="shared" si="44"/>
        <v>0</v>
      </c>
      <c r="G523" s="19">
        <f t="shared" si="45"/>
        <v>5.8109661308608724E-3</v>
      </c>
      <c r="H523" s="18">
        <f t="shared" si="48"/>
        <v>9.1879441898082101E-2</v>
      </c>
      <c r="I523" s="14">
        <v>10966.85</v>
      </c>
      <c r="J523" s="18">
        <f t="shared" si="49"/>
        <v>-7.1983416478731965E-2</v>
      </c>
    </row>
    <row r="524" spans="1:10" ht="15" customHeight="1" x14ac:dyDescent="0.3">
      <c r="A524" s="141">
        <f>'[1]175 since Nov 2015'!A603</f>
        <v>43213</v>
      </c>
      <c r="B524" s="14">
        <v>13823.948033999999</v>
      </c>
      <c r="C524" s="15">
        <f t="shared" si="46"/>
        <v>0.24</v>
      </c>
      <c r="D524" s="24">
        <v>112.1865</v>
      </c>
      <c r="E524" s="17">
        <f t="shared" si="47"/>
        <v>0.24</v>
      </c>
      <c r="F524" s="18">
        <f t="shared" si="44"/>
        <v>0</v>
      </c>
      <c r="G524" s="19">
        <f t="shared" si="45"/>
        <v>5.8109661308608724E-3</v>
      </c>
      <c r="H524" s="18">
        <f t="shared" si="48"/>
        <v>9.1879441898082101E-2</v>
      </c>
      <c r="I524" s="14">
        <v>10993.3</v>
      </c>
      <c r="J524" s="18">
        <f t="shared" si="49"/>
        <v>0.24118137842679443</v>
      </c>
    </row>
    <row r="525" spans="1:10" ht="15" customHeight="1" x14ac:dyDescent="0.3">
      <c r="A525" s="141">
        <f>'[1]175 since Nov 2015'!A604</f>
        <v>43214</v>
      </c>
      <c r="B525" s="14">
        <v>13860.515831999999</v>
      </c>
      <c r="C525" s="15">
        <f t="shared" si="46"/>
        <v>0.26</v>
      </c>
      <c r="D525" s="24">
        <v>112.476</v>
      </c>
      <c r="E525" s="17">
        <f t="shared" si="47"/>
        <v>0.26</v>
      </c>
      <c r="F525" s="18">
        <f t="shared" si="44"/>
        <v>0</v>
      </c>
      <c r="G525" s="19">
        <f t="shared" si="45"/>
        <v>5.8109661308608724E-3</v>
      </c>
      <c r="H525" s="18">
        <f t="shared" si="48"/>
        <v>9.1879441898082101E-2</v>
      </c>
      <c r="I525" s="14">
        <v>11022.35</v>
      </c>
      <c r="J525" s="18">
        <f t="shared" si="49"/>
        <v>0.26425186249807692</v>
      </c>
    </row>
    <row r="526" spans="1:10" ht="15" customHeight="1" x14ac:dyDescent="0.3">
      <c r="A526" s="141">
        <f>'[1]175 since Nov 2015'!A605</f>
        <v>43215</v>
      </c>
      <c r="B526" s="14">
        <v>13807.902466</v>
      </c>
      <c r="C526" s="15">
        <f t="shared" si="46"/>
        <v>-0.38</v>
      </c>
      <c r="D526" s="24">
        <v>112.0489</v>
      </c>
      <c r="E526" s="17">
        <f t="shared" si="47"/>
        <v>-0.38</v>
      </c>
      <c r="F526" s="18">
        <f t="shared" si="44"/>
        <v>0</v>
      </c>
      <c r="G526" s="19">
        <f t="shared" si="45"/>
        <v>5.8109661308608724E-3</v>
      </c>
      <c r="H526" s="18">
        <f t="shared" si="48"/>
        <v>9.1879441898082101E-2</v>
      </c>
      <c r="I526" s="14">
        <v>10980.55</v>
      </c>
      <c r="J526" s="18">
        <f t="shared" si="49"/>
        <v>-0.3792294746583178</v>
      </c>
    </row>
    <row r="527" spans="1:10" ht="15" customHeight="1" x14ac:dyDescent="0.3">
      <c r="A527" s="141">
        <f>'[1]175 since Nov 2015'!A606</f>
        <v>43216</v>
      </c>
      <c r="B527" s="14">
        <v>13855.988869000001</v>
      </c>
      <c r="C527" s="15">
        <f t="shared" si="46"/>
        <v>0.35</v>
      </c>
      <c r="D527" s="24">
        <v>112.44589999999999</v>
      </c>
      <c r="E527" s="17">
        <f t="shared" si="47"/>
        <v>0.35</v>
      </c>
      <c r="F527" s="18">
        <f t="shared" si="44"/>
        <v>0</v>
      </c>
      <c r="G527" s="19">
        <f t="shared" si="45"/>
        <v>5.8109661308608724E-3</v>
      </c>
      <c r="H527" s="18">
        <f t="shared" si="48"/>
        <v>9.1879441898082101E-2</v>
      </c>
      <c r="I527" s="14">
        <v>11018.75</v>
      </c>
      <c r="J527" s="18">
        <f t="shared" si="49"/>
        <v>0.34788785625493013</v>
      </c>
    </row>
    <row r="528" spans="1:10" ht="15" customHeight="1" x14ac:dyDescent="0.3">
      <c r="A528" s="141">
        <f>'[1]175 since Nov 2015'!A607</f>
        <v>43217</v>
      </c>
      <c r="B528" s="14">
        <v>13951.938311</v>
      </c>
      <c r="C528" s="15">
        <f t="shared" si="46"/>
        <v>0.69</v>
      </c>
      <c r="D528" s="24">
        <v>113.21980000000001</v>
      </c>
      <c r="E528" s="17">
        <f t="shared" si="47"/>
        <v>0.69</v>
      </c>
      <c r="F528" s="18">
        <f t="shared" si="44"/>
        <v>0</v>
      </c>
      <c r="G528" s="19">
        <f t="shared" si="45"/>
        <v>5.8109661308608724E-3</v>
      </c>
      <c r="H528" s="18">
        <f t="shared" si="48"/>
        <v>9.1879441898082101E-2</v>
      </c>
      <c r="I528" s="14">
        <v>11095</v>
      </c>
      <c r="J528" s="18">
        <f t="shared" si="49"/>
        <v>0.69200226885989791</v>
      </c>
    </row>
    <row r="529" spans="1:10" ht="15" customHeight="1" x14ac:dyDescent="0.3">
      <c r="A529" s="141">
        <f>'[1]175 since Nov 2015'!A608</f>
        <v>43220</v>
      </c>
      <c r="B529" s="14">
        <v>14015.919685000001</v>
      </c>
      <c r="C529" s="15">
        <f t="shared" si="46"/>
        <v>0.46</v>
      </c>
      <c r="D529" s="24">
        <v>113.7422</v>
      </c>
      <c r="E529" s="17">
        <f t="shared" si="47"/>
        <v>0.46</v>
      </c>
      <c r="F529" s="18">
        <f t="shared" si="44"/>
        <v>0</v>
      </c>
      <c r="G529" s="19">
        <f t="shared" si="45"/>
        <v>5.8109661308608724E-3</v>
      </c>
      <c r="H529" s="18">
        <f t="shared" si="48"/>
        <v>9.1879441898082101E-2</v>
      </c>
      <c r="I529" s="14">
        <v>11145.9</v>
      </c>
      <c r="J529" s="18">
        <f t="shared" si="49"/>
        <v>0.45876520955384981</v>
      </c>
    </row>
    <row r="530" spans="1:10" ht="15" customHeight="1" x14ac:dyDescent="0.3">
      <c r="A530" s="141">
        <f>'[1]175 since Nov 2015'!A609</f>
        <v>43222</v>
      </c>
      <c r="B530" s="14">
        <v>13966.523171999999</v>
      </c>
      <c r="C530" s="15">
        <f t="shared" si="46"/>
        <v>-0.35</v>
      </c>
      <c r="D530" s="24">
        <v>113.3339</v>
      </c>
      <c r="E530" s="17">
        <f t="shared" si="47"/>
        <v>-0.36</v>
      </c>
      <c r="F530" s="18">
        <f t="shared" si="44"/>
        <v>-1.0000000000000009E-2</v>
      </c>
      <c r="G530" s="19">
        <f t="shared" si="45"/>
        <v>5.8109661308608724E-3</v>
      </c>
      <c r="H530" s="18">
        <f t="shared" si="48"/>
        <v>9.1879441898082101E-2</v>
      </c>
      <c r="I530" s="14">
        <v>11105.9</v>
      </c>
      <c r="J530" s="18">
        <f t="shared" si="49"/>
        <v>-0.35887635812271779</v>
      </c>
    </row>
    <row r="531" spans="1:10" ht="15" customHeight="1" x14ac:dyDescent="0.3">
      <c r="A531" s="141">
        <f>'[1]175 since Nov 2015'!A610</f>
        <v>43223</v>
      </c>
      <c r="B531" s="14">
        <v>13897.620472000001</v>
      </c>
      <c r="C531" s="15">
        <f t="shared" si="46"/>
        <v>-0.49</v>
      </c>
      <c r="D531" s="24">
        <v>112.7784</v>
      </c>
      <c r="E531" s="17">
        <f t="shared" si="47"/>
        <v>-0.49</v>
      </c>
      <c r="F531" s="18">
        <f t="shared" si="44"/>
        <v>0</v>
      </c>
      <c r="G531" s="19">
        <f t="shared" si="45"/>
        <v>5.8109661308608724E-3</v>
      </c>
      <c r="H531" s="18">
        <f t="shared" si="48"/>
        <v>9.1879441898082101E-2</v>
      </c>
      <c r="I531" s="14">
        <v>11051.1</v>
      </c>
      <c r="J531" s="18">
        <f t="shared" si="49"/>
        <v>-0.49343141933566192</v>
      </c>
    </row>
    <row r="532" spans="1:10" ht="15" customHeight="1" x14ac:dyDescent="0.3">
      <c r="A532" s="141">
        <f>'[1]175 since Nov 2015'!A611</f>
        <v>43224</v>
      </c>
      <c r="B532" s="14">
        <v>13816.406083</v>
      </c>
      <c r="C532" s="15">
        <f t="shared" si="46"/>
        <v>-0.57999999999999996</v>
      </c>
      <c r="D532" s="24">
        <v>112.1147</v>
      </c>
      <c r="E532" s="17">
        <f t="shared" si="47"/>
        <v>-0.59</v>
      </c>
      <c r="F532" s="18">
        <f t="shared" si="44"/>
        <v>-1.0000000000000009E-2</v>
      </c>
      <c r="G532" s="19">
        <f t="shared" si="45"/>
        <v>5.8432032060963066E-3</v>
      </c>
      <c r="H532" s="18">
        <f t="shared" si="48"/>
        <v>9.2389154812312996E-2</v>
      </c>
      <c r="I532" s="14">
        <v>10986.5</v>
      </c>
      <c r="J532" s="18">
        <f t="shared" si="49"/>
        <v>-0.58455719340156509</v>
      </c>
    </row>
    <row r="533" spans="1:10" ht="15" customHeight="1" x14ac:dyDescent="0.3">
      <c r="A533" s="141">
        <f>'[1]175 since Nov 2015'!A612</f>
        <v>43227</v>
      </c>
      <c r="B533" s="14">
        <v>13940.340397</v>
      </c>
      <c r="C533" s="15">
        <f t="shared" si="46"/>
        <v>0.9</v>
      </c>
      <c r="D533" s="24">
        <v>113.1206</v>
      </c>
      <c r="E533" s="17">
        <f t="shared" si="47"/>
        <v>0.9</v>
      </c>
      <c r="F533" s="18">
        <f t="shared" si="44"/>
        <v>0</v>
      </c>
      <c r="G533" s="19">
        <f t="shared" si="45"/>
        <v>5.8059477837003768E-3</v>
      </c>
      <c r="H533" s="18">
        <f t="shared" si="48"/>
        <v>9.1800094862499071E-2</v>
      </c>
      <c r="I533" s="14">
        <v>11085.05</v>
      </c>
      <c r="J533" s="18">
        <f t="shared" si="49"/>
        <v>0.89700996677740208</v>
      </c>
    </row>
    <row r="534" spans="1:10" ht="15" customHeight="1" x14ac:dyDescent="0.3">
      <c r="A534" s="141">
        <f>'[1]175 since Nov 2015'!A613</f>
        <v>43228</v>
      </c>
      <c r="B534" s="14">
        <v>13936.756299999999</v>
      </c>
      <c r="C534" s="15">
        <f t="shared" si="46"/>
        <v>-0.03</v>
      </c>
      <c r="D534" s="24">
        <v>113.0916</v>
      </c>
      <c r="E534" s="17">
        <f t="shared" si="47"/>
        <v>-0.03</v>
      </c>
      <c r="F534" s="18">
        <f t="shared" si="44"/>
        <v>0</v>
      </c>
      <c r="G534" s="19">
        <f t="shared" si="45"/>
        <v>5.7681710155714763E-3</v>
      </c>
      <c r="H534" s="18">
        <f t="shared" si="48"/>
        <v>9.1202791712862163E-2</v>
      </c>
      <c r="I534" s="14">
        <v>11082.2</v>
      </c>
      <c r="J534" s="18">
        <f t="shared" si="49"/>
        <v>-2.5710303516885757E-2</v>
      </c>
    </row>
    <row r="535" spans="1:10" ht="15" customHeight="1" x14ac:dyDescent="0.3">
      <c r="A535" s="141">
        <f>'[1]175 since Nov 2015'!A614</f>
        <v>43229</v>
      </c>
      <c r="B535" s="14">
        <v>13953.117692</v>
      </c>
      <c r="C535" s="15">
        <f t="shared" si="46"/>
        <v>0.12</v>
      </c>
      <c r="D535" s="24">
        <v>113.2229</v>
      </c>
      <c r="E535" s="17">
        <f t="shared" si="47"/>
        <v>0.12</v>
      </c>
      <c r="F535" s="18">
        <f t="shared" si="44"/>
        <v>0</v>
      </c>
      <c r="G535" s="19">
        <f t="shared" si="45"/>
        <v>5.7360768870502506E-3</v>
      </c>
      <c r="H535" s="18">
        <f t="shared" si="48"/>
        <v>9.0695338984635943E-2</v>
      </c>
      <c r="I535" s="14">
        <v>11095</v>
      </c>
      <c r="J535" s="18">
        <f t="shared" si="49"/>
        <v>0.1155005323852599</v>
      </c>
    </row>
    <row r="536" spans="1:10" ht="15" customHeight="1" x14ac:dyDescent="0.3">
      <c r="A536" s="141">
        <f>'[1]175 since Nov 2015'!A615</f>
        <v>43230</v>
      </c>
      <c r="B536" s="14">
        <v>13899.719725000001</v>
      </c>
      <c r="C536" s="15">
        <f t="shared" si="46"/>
        <v>-0.38</v>
      </c>
      <c r="D536" s="24">
        <v>112.7876</v>
      </c>
      <c r="E536" s="17">
        <f t="shared" si="47"/>
        <v>-0.38</v>
      </c>
      <c r="F536" s="18">
        <f t="shared" si="44"/>
        <v>0</v>
      </c>
      <c r="G536" s="19">
        <f t="shared" si="45"/>
        <v>5.7360768870502506E-3</v>
      </c>
      <c r="H536" s="18">
        <f t="shared" si="48"/>
        <v>9.0695338984635943E-2</v>
      </c>
      <c r="I536" s="14">
        <v>11052.5</v>
      </c>
      <c r="J536" s="18">
        <f t="shared" si="49"/>
        <v>-0.38305543037404238</v>
      </c>
    </row>
    <row r="537" spans="1:10" ht="15" customHeight="1" x14ac:dyDescent="0.3">
      <c r="A537" s="141">
        <f>'[1]175 since Nov 2015'!A616</f>
        <v>43231</v>
      </c>
      <c r="B537" s="14">
        <v>13999.6114</v>
      </c>
      <c r="C537" s="15">
        <f t="shared" si="46"/>
        <v>0.72</v>
      </c>
      <c r="D537" s="24">
        <v>113.6006</v>
      </c>
      <c r="E537" s="17">
        <f t="shared" si="47"/>
        <v>0.72</v>
      </c>
      <c r="F537" s="18">
        <f t="shared" si="44"/>
        <v>0</v>
      </c>
      <c r="G537" s="19">
        <f t="shared" si="45"/>
        <v>5.7360768870502506E-3</v>
      </c>
      <c r="H537" s="18">
        <f t="shared" si="48"/>
        <v>9.0695338984635943E-2</v>
      </c>
      <c r="I537" s="14">
        <v>11131.95</v>
      </c>
      <c r="J537" s="18">
        <f t="shared" si="49"/>
        <v>0.71884189097489914</v>
      </c>
    </row>
    <row r="538" spans="1:10" ht="15" customHeight="1" x14ac:dyDescent="0.3">
      <c r="A538" s="141">
        <f>'[1]175 since Nov 2015'!A617</f>
        <v>43234</v>
      </c>
      <c r="B538" s="14">
        <v>13989.726613999999</v>
      </c>
      <c r="C538" s="15">
        <f t="shared" si="46"/>
        <v>-7.0000000000000007E-2</v>
      </c>
      <c r="D538" s="24">
        <v>113.51990000000001</v>
      </c>
      <c r="E538" s="17">
        <f t="shared" si="47"/>
        <v>-7.0000000000000007E-2</v>
      </c>
      <c r="F538" s="18">
        <f t="shared" si="44"/>
        <v>0</v>
      </c>
      <c r="G538" s="19">
        <f t="shared" si="45"/>
        <v>5.7360768870502506E-3</v>
      </c>
      <c r="H538" s="18">
        <f t="shared" si="48"/>
        <v>9.0695338984635943E-2</v>
      </c>
      <c r="I538" s="14">
        <v>11124.1</v>
      </c>
      <c r="J538" s="18">
        <f t="shared" si="49"/>
        <v>-7.051774397118532E-2</v>
      </c>
    </row>
    <row r="539" spans="1:10" ht="15" customHeight="1" x14ac:dyDescent="0.3">
      <c r="A539" s="141">
        <f>'[1]175 since Nov 2015'!A618</f>
        <v>43235</v>
      </c>
      <c r="B539" s="14">
        <v>13977.146124000001</v>
      </c>
      <c r="C539" s="15">
        <f t="shared" si="46"/>
        <v>-0.09</v>
      </c>
      <c r="D539" s="24">
        <v>113.42</v>
      </c>
      <c r="E539" s="17">
        <f t="shared" si="47"/>
        <v>-0.09</v>
      </c>
      <c r="F539" s="18">
        <f t="shared" si="44"/>
        <v>0</v>
      </c>
      <c r="G539" s="19">
        <f t="shared" si="45"/>
        <v>5.7360768870502506E-3</v>
      </c>
      <c r="H539" s="18">
        <f t="shared" si="48"/>
        <v>9.0695338984635943E-2</v>
      </c>
      <c r="I539" s="14">
        <v>11113.7</v>
      </c>
      <c r="J539" s="18">
        <f t="shared" si="49"/>
        <v>-9.3490709360754001E-2</v>
      </c>
    </row>
    <row r="540" spans="1:10" ht="15" customHeight="1" x14ac:dyDescent="0.3">
      <c r="A540" s="141">
        <f>'[1]175 since Nov 2015'!A619</f>
        <v>43236</v>
      </c>
      <c r="B540" s="14">
        <v>13907.962729000001</v>
      </c>
      <c r="C540" s="15">
        <f t="shared" si="46"/>
        <v>-0.49</v>
      </c>
      <c r="D540" s="24">
        <v>112.85339999999999</v>
      </c>
      <c r="E540" s="17">
        <f t="shared" si="47"/>
        <v>-0.5</v>
      </c>
      <c r="F540" s="18">
        <f t="shared" si="44"/>
        <v>-1.0000000000000009E-2</v>
      </c>
      <c r="G540" s="19">
        <f t="shared" si="45"/>
        <v>5.7681710155714763E-3</v>
      </c>
      <c r="H540" s="18">
        <f t="shared" si="48"/>
        <v>9.1202791712862163E-2</v>
      </c>
      <c r="I540" s="14">
        <v>11058.7</v>
      </c>
      <c r="J540" s="18">
        <f t="shared" si="49"/>
        <v>-0.49488469186679496</v>
      </c>
    </row>
    <row r="541" spans="1:10" ht="15" customHeight="1" x14ac:dyDescent="0.3">
      <c r="A541" s="141">
        <f>'[1]175 since Nov 2015'!A620</f>
        <v>43237</v>
      </c>
      <c r="B541" s="14">
        <v>13843.224875</v>
      </c>
      <c r="C541" s="15">
        <f t="shared" si="46"/>
        <v>-0.47</v>
      </c>
      <c r="D541" s="24">
        <v>112.32</v>
      </c>
      <c r="E541" s="17">
        <f t="shared" si="47"/>
        <v>-0.47</v>
      </c>
      <c r="F541" s="18">
        <f t="shared" si="44"/>
        <v>0</v>
      </c>
      <c r="G541" s="19">
        <f t="shared" si="45"/>
        <v>5.7681710155714763E-3</v>
      </c>
      <c r="H541" s="18">
        <f t="shared" si="48"/>
        <v>9.1202791712862163E-2</v>
      </c>
      <c r="I541" s="14">
        <v>11006.9</v>
      </c>
      <c r="J541" s="18">
        <f t="shared" si="49"/>
        <v>-0.46840948755279632</v>
      </c>
    </row>
    <row r="542" spans="1:10" ht="15" customHeight="1" x14ac:dyDescent="0.3">
      <c r="A542" s="141">
        <f>'[1]175 since Nov 2015'!A621</f>
        <v>43238</v>
      </c>
      <c r="B542" s="14">
        <v>13718.852525</v>
      </c>
      <c r="C542" s="15">
        <f t="shared" si="46"/>
        <v>-0.9</v>
      </c>
      <c r="D542" s="24">
        <v>111.3034</v>
      </c>
      <c r="E542" s="17">
        <f t="shared" si="47"/>
        <v>-0.91</v>
      </c>
      <c r="F542" s="18">
        <f t="shared" si="44"/>
        <v>-1.0000000000000009E-2</v>
      </c>
      <c r="G542" s="19">
        <f t="shared" si="45"/>
        <v>5.7998083514981813E-3</v>
      </c>
      <c r="H542" s="18">
        <f t="shared" si="48"/>
        <v>9.1703021916003463E-2</v>
      </c>
      <c r="I542" s="14">
        <v>10908.05</v>
      </c>
      <c r="J542" s="18">
        <f t="shared" si="49"/>
        <v>-0.89807302691948121</v>
      </c>
    </row>
    <row r="543" spans="1:10" ht="15" customHeight="1" x14ac:dyDescent="0.3">
      <c r="A543" s="141">
        <f>'[1]175 since Nov 2015'!A622</f>
        <v>43241</v>
      </c>
      <c r="B543" s="14">
        <v>13601.347127999999</v>
      </c>
      <c r="C543" s="15">
        <f t="shared" si="46"/>
        <v>-0.86</v>
      </c>
      <c r="D543" s="24">
        <v>110.3456</v>
      </c>
      <c r="E543" s="17">
        <f t="shared" si="47"/>
        <v>-0.86</v>
      </c>
      <c r="F543" s="18">
        <f t="shared" si="44"/>
        <v>0</v>
      </c>
      <c r="G543" s="19">
        <f t="shared" si="45"/>
        <v>5.7998083514981813E-3</v>
      </c>
      <c r="H543" s="18">
        <f t="shared" si="48"/>
        <v>9.1703021916003463E-2</v>
      </c>
      <c r="I543" s="14">
        <v>10814.6</v>
      </c>
      <c r="J543" s="18">
        <f t="shared" si="49"/>
        <v>-0.85670674410182313</v>
      </c>
    </row>
    <row r="544" spans="1:10" ht="15" customHeight="1" x14ac:dyDescent="0.3">
      <c r="A544" s="141">
        <f>'[1]175 since Nov 2015'!A623</f>
        <v>43242</v>
      </c>
      <c r="B544" s="14">
        <v>13649.415802</v>
      </c>
      <c r="C544" s="15">
        <f t="shared" si="46"/>
        <v>0.35</v>
      </c>
      <c r="D544" s="24">
        <v>110.7401</v>
      </c>
      <c r="E544" s="17">
        <f t="shared" si="47"/>
        <v>0.36</v>
      </c>
      <c r="F544" s="18">
        <f t="shared" si="44"/>
        <v>1.0000000000000009E-2</v>
      </c>
      <c r="G544" s="19">
        <f t="shared" si="45"/>
        <v>5.837657790396941E-3</v>
      </c>
      <c r="H544" s="18">
        <f t="shared" si="48"/>
        <v>9.2301474091400743E-2</v>
      </c>
      <c r="I544" s="14">
        <v>10852.8</v>
      </c>
      <c r="J544" s="18">
        <f t="shared" si="49"/>
        <v>0.35322619421891621</v>
      </c>
    </row>
    <row r="545" spans="1:10" ht="15" customHeight="1" x14ac:dyDescent="0.3">
      <c r="A545" s="141">
        <f>'[1]175 since Nov 2015'!A624</f>
        <v>43243</v>
      </c>
      <c r="B545" s="14">
        <v>13520.792481</v>
      </c>
      <c r="C545" s="15">
        <f t="shared" si="46"/>
        <v>-0.94</v>
      </c>
      <c r="D545" s="24">
        <v>109.6953</v>
      </c>
      <c r="E545" s="17">
        <f t="shared" si="47"/>
        <v>-0.94</v>
      </c>
      <c r="F545" s="18">
        <f t="shared" si="44"/>
        <v>0</v>
      </c>
      <c r="G545" s="19">
        <f t="shared" si="45"/>
        <v>5.837657790396941E-3</v>
      </c>
      <c r="H545" s="18">
        <f t="shared" si="48"/>
        <v>9.2301474091400743E-2</v>
      </c>
      <c r="I545" s="14">
        <v>10750.55</v>
      </c>
      <c r="J545" s="18">
        <f t="shared" si="49"/>
        <v>-0.94215317706029789</v>
      </c>
    </row>
    <row r="546" spans="1:10" ht="15" customHeight="1" x14ac:dyDescent="0.3">
      <c r="A546" s="141">
        <f>'[1]175 since Nov 2015'!A625</f>
        <v>43244</v>
      </c>
      <c r="B546" s="14">
        <v>13617.281981</v>
      </c>
      <c r="C546" s="15">
        <f t="shared" si="46"/>
        <v>0.71</v>
      </c>
      <c r="D546" s="24">
        <v>110.4781</v>
      </c>
      <c r="E546" s="17">
        <f t="shared" si="47"/>
        <v>0.71</v>
      </c>
      <c r="F546" s="18">
        <f t="shared" si="44"/>
        <v>0</v>
      </c>
      <c r="G546" s="19">
        <f t="shared" si="45"/>
        <v>5.7998083514981813E-3</v>
      </c>
      <c r="H546" s="18">
        <f t="shared" si="48"/>
        <v>9.1703021916003463E-2</v>
      </c>
      <c r="I546" s="14">
        <v>10827.25</v>
      </c>
      <c r="J546" s="18">
        <f t="shared" si="49"/>
        <v>0.71345186990433729</v>
      </c>
    </row>
    <row r="547" spans="1:10" ht="15" customHeight="1" x14ac:dyDescent="0.3">
      <c r="A547" s="141">
        <f>'[1]175 since Nov 2015'!A626</f>
        <v>43245</v>
      </c>
      <c r="B547" s="14">
        <v>13763.929365</v>
      </c>
      <c r="C547" s="15">
        <f t="shared" si="46"/>
        <v>1.08</v>
      </c>
      <c r="D547" s="24">
        <v>111.66970000000001</v>
      </c>
      <c r="E547" s="17">
        <f t="shared" si="47"/>
        <v>1.08</v>
      </c>
      <c r="F547" s="18">
        <f t="shared" si="44"/>
        <v>0</v>
      </c>
      <c r="G547" s="19">
        <f t="shared" si="45"/>
        <v>5.7998083514981813E-3</v>
      </c>
      <c r="H547" s="18">
        <f t="shared" si="48"/>
        <v>9.1703021916003463E-2</v>
      </c>
      <c r="I547" s="14">
        <v>10934</v>
      </c>
      <c r="J547" s="18">
        <f t="shared" si="49"/>
        <v>0.98593825763698073</v>
      </c>
    </row>
    <row r="548" spans="1:10" ht="15" customHeight="1" x14ac:dyDescent="0.3">
      <c r="A548" s="141">
        <f>'[1]175 since Nov 2015'!A627</f>
        <v>43248</v>
      </c>
      <c r="B548" s="14">
        <v>13889.232345</v>
      </c>
      <c r="C548" s="15">
        <f t="shared" si="46"/>
        <v>0.91</v>
      </c>
      <c r="D548" s="24">
        <v>112.6861</v>
      </c>
      <c r="E548" s="17">
        <f t="shared" si="47"/>
        <v>0.91</v>
      </c>
      <c r="F548" s="18">
        <f t="shared" si="44"/>
        <v>0</v>
      </c>
      <c r="G548" s="19">
        <f t="shared" si="45"/>
        <v>5.7614292140871085E-3</v>
      </c>
      <c r="H548" s="18">
        <f t="shared" si="48"/>
        <v>9.1096194471745634E-2</v>
      </c>
      <c r="I548" s="14">
        <v>11033.55</v>
      </c>
      <c r="J548" s="18">
        <f t="shared" si="49"/>
        <v>0.91046277665995312</v>
      </c>
    </row>
    <row r="549" spans="1:10" ht="15" customHeight="1" x14ac:dyDescent="0.3">
      <c r="A549" s="141">
        <f>'[1]175 since Nov 2015'!A628</f>
        <v>43249</v>
      </c>
      <c r="B549" s="14">
        <v>13826.403842</v>
      </c>
      <c r="C549" s="15">
        <f t="shared" si="46"/>
        <v>-0.45</v>
      </c>
      <c r="D549" s="24">
        <v>112.1725</v>
      </c>
      <c r="E549" s="17">
        <f t="shared" si="47"/>
        <v>-0.46</v>
      </c>
      <c r="F549" s="18">
        <f t="shared" si="44"/>
        <v>-1.0000000000000009E-2</v>
      </c>
      <c r="G549" s="19">
        <f t="shared" si="45"/>
        <v>5.6590523666336249E-3</v>
      </c>
      <c r="H549" s="18">
        <f t="shared" si="48"/>
        <v>8.9477474383642536E-2</v>
      </c>
      <c r="I549" s="14">
        <v>10983.3</v>
      </c>
      <c r="J549" s="18">
        <f t="shared" si="49"/>
        <v>-0.45542912299305305</v>
      </c>
    </row>
    <row r="550" spans="1:10" ht="15" customHeight="1" x14ac:dyDescent="0.3">
      <c r="A550" s="141">
        <f>'[1]175 since Nov 2015'!A629</f>
        <v>43250</v>
      </c>
      <c r="B550" s="14">
        <v>13799.111798</v>
      </c>
      <c r="C550" s="15">
        <f t="shared" si="46"/>
        <v>-0.2</v>
      </c>
      <c r="D550" s="24">
        <v>111.947</v>
      </c>
      <c r="E550" s="17">
        <f t="shared" si="47"/>
        <v>-0.2</v>
      </c>
      <c r="F550" s="18">
        <f t="shared" si="44"/>
        <v>0</v>
      </c>
      <c r="G550" s="19">
        <f t="shared" si="45"/>
        <v>5.6590523666336249E-3</v>
      </c>
      <c r="H550" s="18">
        <f t="shared" si="48"/>
        <v>8.9477474383642536E-2</v>
      </c>
      <c r="I550" s="14">
        <v>10961.6</v>
      </c>
      <c r="J550" s="18">
        <f t="shared" si="49"/>
        <v>-0.19757267852101743</v>
      </c>
    </row>
    <row r="551" spans="1:10" ht="15" customHeight="1" x14ac:dyDescent="0.3">
      <c r="A551" s="141">
        <f>'[1]175 since Nov 2015'!A630</f>
        <v>43251</v>
      </c>
      <c r="B551" s="14">
        <v>13939.837023</v>
      </c>
      <c r="C551" s="15">
        <f t="shared" si="46"/>
        <v>1.02</v>
      </c>
      <c r="D551" s="24">
        <v>113.08880000000001</v>
      </c>
      <c r="E551" s="17">
        <f t="shared" si="47"/>
        <v>1.02</v>
      </c>
      <c r="F551" s="18">
        <f t="shared" si="44"/>
        <v>0</v>
      </c>
      <c r="G551" s="19">
        <f t="shared" si="45"/>
        <v>5.6266236446978106E-3</v>
      </c>
      <c r="H551" s="18">
        <f t="shared" si="48"/>
        <v>8.8964731269015357E-2</v>
      </c>
      <c r="I551" s="14">
        <v>11064.15</v>
      </c>
      <c r="J551" s="18">
        <f t="shared" si="49"/>
        <v>0.93553860750254769</v>
      </c>
    </row>
    <row r="552" spans="1:10" ht="15" customHeight="1" x14ac:dyDescent="0.3">
      <c r="A552" s="141">
        <f>'[1]175 since Nov 2015'!A631</f>
        <v>43252</v>
      </c>
      <c r="B552" s="14">
        <v>13876.451048000001</v>
      </c>
      <c r="C552" s="15">
        <f t="shared" si="46"/>
        <v>-0.45</v>
      </c>
      <c r="D552" s="24">
        <v>112.5797</v>
      </c>
      <c r="E552" s="17">
        <f t="shared" si="47"/>
        <v>-0.45</v>
      </c>
      <c r="F552" s="18">
        <f t="shared" si="44"/>
        <v>0</v>
      </c>
      <c r="G552" s="19">
        <f t="shared" si="45"/>
        <v>5.59371744266241E-3</v>
      </c>
      <c r="H552" s="18">
        <f t="shared" si="48"/>
        <v>8.8444438531127684E-2</v>
      </c>
      <c r="I552" s="14">
        <v>11013.85</v>
      </c>
      <c r="J552" s="18">
        <f t="shared" si="49"/>
        <v>-0.45462145759049971</v>
      </c>
    </row>
    <row r="553" spans="1:10" ht="15" customHeight="1" x14ac:dyDescent="0.3">
      <c r="A553" s="141">
        <f>'[1]175 since Nov 2015'!A632</f>
        <v>43255</v>
      </c>
      <c r="B553" s="14">
        <v>13784.890571</v>
      </c>
      <c r="C553" s="15">
        <f t="shared" si="46"/>
        <v>-0.66</v>
      </c>
      <c r="D553" s="24">
        <v>111.8381</v>
      </c>
      <c r="E553" s="17">
        <f t="shared" si="47"/>
        <v>-0.66</v>
      </c>
      <c r="F553" s="18">
        <f t="shared" si="44"/>
        <v>0</v>
      </c>
      <c r="G553" s="19">
        <f t="shared" si="45"/>
        <v>5.5544974593719314E-3</v>
      </c>
      <c r="H553" s="18">
        <f t="shared" si="48"/>
        <v>8.7824316146169396E-2</v>
      </c>
      <c r="I553" s="14">
        <v>10940.05</v>
      </c>
      <c r="J553" s="18">
        <f t="shared" si="49"/>
        <v>-0.67006541763326255</v>
      </c>
    </row>
    <row r="554" spans="1:10" ht="15" customHeight="1" x14ac:dyDescent="0.3">
      <c r="A554" s="141">
        <f>'[1]175 since Nov 2015'!A633</f>
        <v>43256</v>
      </c>
      <c r="B554" s="14">
        <v>13725.416835</v>
      </c>
      <c r="C554" s="15">
        <f t="shared" si="46"/>
        <v>-0.43</v>
      </c>
      <c r="D554" s="24">
        <v>111.3549</v>
      </c>
      <c r="E554" s="17">
        <f t="shared" si="47"/>
        <v>-0.43</v>
      </c>
      <c r="F554" s="18">
        <f t="shared" si="44"/>
        <v>0</v>
      </c>
      <c r="G554" s="19">
        <f t="shared" si="45"/>
        <v>5.5544974593719314E-3</v>
      </c>
      <c r="H554" s="18">
        <f t="shared" si="48"/>
        <v>8.7824316146169396E-2</v>
      </c>
      <c r="I554" s="14">
        <v>10892.85</v>
      </c>
      <c r="J554" s="18">
        <f t="shared" si="49"/>
        <v>-0.43144226945945319</v>
      </c>
    </row>
    <row r="555" spans="1:10" ht="15" customHeight="1" x14ac:dyDescent="0.3">
      <c r="A555" s="141">
        <f>'[1]175 since Nov 2015'!A634</f>
        <v>43257</v>
      </c>
      <c r="B555" s="14">
        <v>13856.901673</v>
      </c>
      <c r="C555" s="15">
        <f t="shared" si="46"/>
        <v>0.96</v>
      </c>
      <c r="D555" s="24">
        <v>112.4212</v>
      </c>
      <c r="E555" s="17">
        <f t="shared" si="47"/>
        <v>0.96</v>
      </c>
      <c r="F555" s="18">
        <f t="shared" si="44"/>
        <v>0</v>
      </c>
      <c r="G555" s="19">
        <f t="shared" si="45"/>
        <v>5.5147049297759529E-3</v>
      </c>
      <c r="H555" s="18">
        <f t="shared" si="48"/>
        <v>8.7195141009254629E-2</v>
      </c>
      <c r="I555" s="14">
        <v>10997.2</v>
      </c>
      <c r="J555" s="18">
        <f t="shared" si="49"/>
        <v>0.95796784129039103</v>
      </c>
    </row>
    <row r="556" spans="1:10" ht="15" customHeight="1" x14ac:dyDescent="0.3">
      <c r="A556" s="141">
        <f>'[1]175 since Nov 2015'!A635</f>
        <v>43258</v>
      </c>
      <c r="B556" s="14">
        <v>13976.524175</v>
      </c>
      <c r="C556" s="15">
        <f t="shared" si="46"/>
        <v>0.86</v>
      </c>
      <c r="D556" s="24">
        <v>113.38679999999999</v>
      </c>
      <c r="E556" s="17">
        <f t="shared" si="47"/>
        <v>0.86</v>
      </c>
      <c r="F556" s="18">
        <f t="shared" si="44"/>
        <v>0</v>
      </c>
      <c r="G556" s="19">
        <f t="shared" si="45"/>
        <v>5.5147049297759529E-3</v>
      </c>
      <c r="H556" s="18">
        <f t="shared" si="48"/>
        <v>8.7195141009254629E-2</v>
      </c>
      <c r="I556" s="14">
        <v>11091.95</v>
      </c>
      <c r="J556" s="18">
        <f t="shared" si="49"/>
        <v>0.86158294838686211</v>
      </c>
    </row>
    <row r="557" spans="1:10" ht="15" customHeight="1" x14ac:dyDescent="0.3">
      <c r="A557" s="141">
        <f>'[1]175 since Nov 2015'!A636</f>
        <v>43259</v>
      </c>
      <c r="B557" s="14">
        <v>13984.449952999999</v>
      </c>
      <c r="C557" s="15">
        <f t="shared" si="46"/>
        <v>0.06</v>
      </c>
      <c r="D557" s="24">
        <v>113.44629999999999</v>
      </c>
      <c r="E557" s="17">
        <f t="shared" si="47"/>
        <v>0.05</v>
      </c>
      <c r="F557" s="18">
        <f t="shared" si="44"/>
        <v>-9.999999999999995E-3</v>
      </c>
      <c r="G557" s="19">
        <f t="shared" si="45"/>
        <v>5.5147049297759529E-3</v>
      </c>
      <c r="H557" s="18">
        <f t="shared" si="48"/>
        <v>8.7195141009254629E-2</v>
      </c>
      <c r="I557" s="14">
        <v>11098.25</v>
      </c>
      <c r="J557" s="18">
        <f t="shared" si="49"/>
        <v>5.6797948061425373E-2</v>
      </c>
    </row>
    <row r="558" spans="1:10" ht="15" customHeight="1" x14ac:dyDescent="0.3">
      <c r="A558" s="141">
        <f>'[1]175 since Nov 2015'!A637</f>
        <v>43262</v>
      </c>
      <c r="B558" s="14">
        <v>14007.055431999999</v>
      </c>
      <c r="C558" s="15">
        <f t="shared" si="46"/>
        <v>0.16</v>
      </c>
      <c r="D558" s="24">
        <v>113.6277</v>
      </c>
      <c r="E558" s="17">
        <f t="shared" si="47"/>
        <v>0.16</v>
      </c>
      <c r="F558" s="18">
        <f t="shared" si="44"/>
        <v>0</v>
      </c>
      <c r="G558" s="19">
        <f t="shared" si="45"/>
        <v>5.5147049297759529E-3</v>
      </c>
      <c r="H558" s="18">
        <f t="shared" si="48"/>
        <v>8.7195141009254629E-2</v>
      </c>
      <c r="I558" s="14">
        <v>11116.2</v>
      </c>
      <c r="J558" s="18">
        <f t="shared" si="49"/>
        <v>0.16173721082153247</v>
      </c>
    </row>
    <row r="559" spans="1:10" ht="15" customHeight="1" x14ac:dyDescent="0.3">
      <c r="A559" s="141">
        <f>'[1]175 since Nov 2015'!A638</f>
        <v>43263</v>
      </c>
      <c r="B559" s="14">
        <v>14083.301672</v>
      </c>
      <c r="C559" s="15">
        <f t="shared" si="46"/>
        <v>0.54</v>
      </c>
      <c r="D559" s="24">
        <v>114.2436</v>
      </c>
      <c r="E559" s="17">
        <f t="shared" si="47"/>
        <v>0.54</v>
      </c>
      <c r="F559" s="18">
        <f t="shared" si="44"/>
        <v>0</v>
      </c>
      <c r="G559" s="19">
        <f t="shared" si="45"/>
        <v>5.5147049297759529E-3</v>
      </c>
      <c r="H559" s="18">
        <f t="shared" si="48"/>
        <v>8.7195141009254629E-2</v>
      </c>
      <c r="I559" s="14">
        <v>11176.7</v>
      </c>
      <c r="J559" s="18">
        <f t="shared" si="49"/>
        <v>0.5442507331642108</v>
      </c>
    </row>
    <row r="560" spans="1:10" ht="15" customHeight="1" x14ac:dyDescent="0.3">
      <c r="A560" s="141">
        <f>'[1]175 since Nov 2015'!A639</f>
        <v>43264</v>
      </c>
      <c r="B560" s="14">
        <v>14094.932027000001</v>
      </c>
      <c r="C560" s="15">
        <f t="shared" si="46"/>
        <v>0.08</v>
      </c>
      <c r="D560" s="24">
        <v>114.34180000000001</v>
      </c>
      <c r="E560" s="17">
        <f t="shared" si="47"/>
        <v>0.09</v>
      </c>
      <c r="F560" s="18">
        <f t="shared" si="44"/>
        <v>9.999999999999995E-3</v>
      </c>
      <c r="G560" s="19">
        <f t="shared" si="45"/>
        <v>5.5544974593719314E-3</v>
      </c>
      <c r="H560" s="18">
        <f t="shared" si="48"/>
        <v>8.7824316146169396E-2</v>
      </c>
      <c r="I560" s="14">
        <v>11185.9</v>
      </c>
      <c r="J560" s="18">
        <f t="shared" si="49"/>
        <v>8.2314099868466606E-2</v>
      </c>
    </row>
    <row r="561" spans="1:10" ht="15" customHeight="1" x14ac:dyDescent="0.3">
      <c r="A561" s="141">
        <f>'[1]175 since Nov 2015'!A640</f>
        <v>43265</v>
      </c>
      <c r="B561" s="14">
        <v>14054.161859</v>
      </c>
      <c r="C561" s="15">
        <f t="shared" si="46"/>
        <v>-0.28999999999999998</v>
      </c>
      <c r="D561" s="24">
        <v>114.01309999999999</v>
      </c>
      <c r="E561" s="17">
        <f t="shared" si="47"/>
        <v>-0.28999999999999998</v>
      </c>
      <c r="F561" s="18">
        <f t="shared" si="44"/>
        <v>0</v>
      </c>
      <c r="G561" s="19">
        <f t="shared" si="45"/>
        <v>5.5544974593719314E-3</v>
      </c>
      <c r="H561" s="18">
        <f t="shared" si="48"/>
        <v>8.7824316146169396E-2</v>
      </c>
      <c r="I561" s="14">
        <v>11139.95</v>
      </c>
      <c r="J561" s="18">
        <f t="shared" si="49"/>
        <v>-0.41078500612377106</v>
      </c>
    </row>
    <row r="562" spans="1:10" ht="15" customHeight="1" x14ac:dyDescent="0.3">
      <c r="A562" s="141">
        <f>'[1]175 since Nov 2015'!A641</f>
        <v>43266</v>
      </c>
      <c r="B562" s="14">
        <v>14049.55701</v>
      </c>
      <c r="C562" s="15">
        <f t="shared" si="46"/>
        <v>-0.03</v>
      </c>
      <c r="D562" s="24">
        <v>113.97629999999999</v>
      </c>
      <c r="E562" s="17">
        <f t="shared" si="47"/>
        <v>-0.03</v>
      </c>
      <c r="F562" s="18">
        <f t="shared" si="44"/>
        <v>0</v>
      </c>
      <c r="G562" s="19">
        <f t="shared" si="45"/>
        <v>5.5544974593719314E-3</v>
      </c>
      <c r="H562" s="18">
        <f t="shared" si="48"/>
        <v>8.7824316146169396E-2</v>
      </c>
      <c r="I562" s="14">
        <v>11136.3</v>
      </c>
      <c r="J562" s="18">
        <f t="shared" si="49"/>
        <v>-3.2764958550096319E-2</v>
      </c>
    </row>
    <row r="563" spans="1:10" ht="15" customHeight="1" x14ac:dyDescent="0.3">
      <c r="A563" s="141">
        <f>'[1]175 since Nov 2015'!A642</f>
        <v>43269</v>
      </c>
      <c r="B563" s="14">
        <v>14020.315874</v>
      </c>
      <c r="C563" s="15">
        <f t="shared" si="46"/>
        <v>-0.21</v>
      </c>
      <c r="D563" s="24">
        <v>113.73990000000001</v>
      </c>
      <c r="E563" s="17">
        <f t="shared" si="47"/>
        <v>-0.21</v>
      </c>
      <c r="F563" s="18">
        <f t="shared" si="44"/>
        <v>0</v>
      </c>
      <c r="G563" s="19">
        <f t="shared" si="45"/>
        <v>5.5544974593719314E-3</v>
      </c>
      <c r="H563" s="18">
        <f t="shared" si="48"/>
        <v>8.7824316146169396E-2</v>
      </c>
      <c r="I563" s="14">
        <v>11112.9</v>
      </c>
      <c r="J563" s="18">
        <f t="shared" si="49"/>
        <v>-0.21012364968615821</v>
      </c>
    </row>
    <row r="564" spans="1:10" ht="15" customHeight="1" x14ac:dyDescent="0.3">
      <c r="A564" s="141">
        <f>'[1]175 since Nov 2015'!A643</f>
        <v>43270</v>
      </c>
      <c r="B564" s="14">
        <v>13905.596285</v>
      </c>
      <c r="C564" s="15">
        <f t="shared" si="46"/>
        <v>-0.82</v>
      </c>
      <c r="D564" s="24">
        <v>112.80800000000001</v>
      </c>
      <c r="E564" s="17">
        <f t="shared" si="47"/>
        <v>-0.82</v>
      </c>
      <c r="F564" s="18">
        <f t="shared" si="44"/>
        <v>0</v>
      </c>
      <c r="G564" s="19">
        <f t="shared" si="45"/>
        <v>5.5544974593719314E-3</v>
      </c>
      <c r="H564" s="18">
        <f t="shared" si="48"/>
        <v>8.7824316146169396E-2</v>
      </c>
      <c r="I564" s="14">
        <v>11021.95</v>
      </c>
      <c r="J564" s="18">
        <f t="shared" si="49"/>
        <v>-0.81841823466420938</v>
      </c>
    </row>
    <row r="565" spans="1:10" ht="15" customHeight="1" x14ac:dyDescent="0.3">
      <c r="A565" s="141">
        <f>'[1]175 since Nov 2015'!A644</f>
        <v>43271</v>
      </c>
      <c r="B565" s="14">
        <v>13973.799749</v>
      </c>
      <c r="C565" s="15">
        <f t="shared" si="46"/>
        <v>0.49</v>
      </c>
      <c r="D565" s="24">
        <v>113.3616</v>
      </c>
      <c r="E565" s="17">
        <f t="shared" si="47"/>
        <v>0.49</v>
      </c>
      <c r="F565" s="18">
        <f t="shared" si="44"/>
        <v>0</v>
      </c>
      <c r="G565" s="19">
        <f t="shared" si="45"/>
        <v>5.5544974593719314E-3</v>
      </c>
      <c r="H565" s="18">
        <f t="shared" si="48"/>
        <v>8.7824316146169396E-2</v>
      </c>
      <c r="I565" s="14">
        <v>11076.05</v>
      </c>
      <c r="J565" s="18">
        <f t="shared" si="49"/>
        <v>0.4908387354324647</v>
      </c>
    </row>
    <row r="566" spans="1:10" ht="15" customHeight="1" x14ac:dyDescent="0.3">
      <c r="A566" s="141">
        <f>'[1]175 since Nov 2015'!A645</f>
        <v>43272</v>
      </c>
      <c r="B566" s="14">
        <v>13930.831579</v>
      </c>
      <c r="C566" s="15">
        <f t="shared" si="46"/>
        <v>-0.31</v>
      </c>
      <c r="D566" s="24">
        <v>113.0151</v>
      </c>
      <c r="E566" s="17">
        <f t="shared" si="47"/>
        <v>-0.31</v>
      </c>
      <c r="F566" s="18">
        <f t="shared" si="44"/>
        <v>0</v>
      </c>
      <c r="G566" s="19">
        <f t="shared" si="45"/>
        <v>5.5544974593719314E-3</v>
      </c>
      <c r="H566" s="18">
        <f t="shared" si="48"/>
        <v>8.7824316146169396E-2</v>
      </c>
      <c r="I566" s="14">
        <v>11039.95</v>
      </c>
      <c r="J566" s="18">
        <f t="shared" si="49"/>
        <v>-0.32592846727848418</v>
      </c>
    </row>
    <row r="567" spans="1:10" ht="15" customHeight="1" x14ac:dyDescent="0.3">
      <c r="A567" s="141">
        <f>'[1]175 since Nov 2015'!A646</f>
        <v>43273</v>
      </c>
      <c r="B567" s="14">
        <v>14031.426771</v>
      </c>
      <c r="C567" s="15">
        <f t="shared" si="46"/>
        <v>0.72</v>
      </c>
      <c r="D567" s="24">
        <v>113.825</v>
      </c>
      <c r="E567" s="17">
        <f t="shared" si="47"/>
        <v>0.72</v>
      </c>
      <c r="F567" s="18">
        <f t="shared" si="44"/>
        <v>0</v>
      </c>
      <c r="G567" s="19">
        <f t="shared" si="45"/>
        <v>5.5544974593719314E-3</v>
      </c>
      <c r="H567" s="18">
        <f t="shared" si="48"/>
        <v>8.7824316146169396E-2</v>
      </c>
      <c r="I567" s="14">
        <v>11119.65</v>
      </c>
      <c r="J567" s="18">
        <f t="shared" si="49"/>
        <v>0.72192355943640063</v>
      </c>
    </row>
    <row r="568" spans="1:10" ht="15" customHeight="1" x14ac:dyDescent="0.3">
      <c r="A568" s="141">
        <f>'[1]175 since Nov 2015'!A647</f>
        <v>43276</v>
      </c>
      <c r="B568" s="14">
        <v>13937.759169999999</v>
      </c>
      <c r="C568" s="15">
        <f t="shared" si="46"/>
        <v>-0.67</v>
      </c>
      <c r="D568" s="24">
        <v>113.06180000000001</v>
      </c>
      <c r="E568" s="17">
        <f t="shared" si="47"/>
        <v>-0.67</v>
      </c>
      <c r="F568" s="18">
        <f t="shared" si="44"/>
        <v>0</v>
      </c>
      <c r="G568" s="19">
        <f t="shared" si="45"/>
        <v>5.5544974593719314E-3</v>
      </c>
      <c r="H568" s="18">
        <f t="shared" si="48"/>
        <v>8.7824316146169396E-2</v>
      </c>
      <c r="I568" s="14">
        <v>11045.45</v>
      </c>
      <c r="J568" s="18">
        <f t="shared" si="49"/>
        <v>-0.66728718979463308</v>
      </c>
    </row>
    <row r="569" spans="1:10" ht="15" customHeight="1" x14ac:dyDescent="0.3">
      <c r="A569" s="141">
        <f>'[1]175 since Nov 2015'!A648</f>
        <v>43277</v>
      </c>
      <c r="B569" s="14">
        <v>13948.661609000001</v>
      </c>
      <c r="C569" s="15">
        <f t="shared" si="46"/>
        <v>0.08</v>
      </c>
      <c r="D569" s="24">
        <v>113.1474</v>
      </c>
      <c r="E569" s="17">
        <f t="shared" si="47"/>
        <v>0.08</v>
      </c>
      <c r="F569" s="18">
        <f t="shared" si="44"/>
        <v>0</v>
      </c>
      <c r="G569" s="19">
        <f t="shared" si="45"/>
        <v>5.5147049297759529E-3</v>
      </c>
      <c r="H569" s="18">
        <f t="shared" si="48"/>
        <v>8.7195141009254629E-2</v>
      </c>
      <c r="I569" s="14">
        <v>11054.1</v>
      </c>
      <c r="J569" s="18">
        <f t="shared" si="49"/>
        <v>7.8312789429128157E-2</v>
      </c>
    </row>
    <row r="570" spans="1:10" ht="15" customHeight="1" x14ac:dyDescent="0.3">
      <c r="A570" s="141">
        <f>'[1]175 since Nov 2015'!A649</f>
        <v>43278</v>
      </c>
      <c r="B570" s="14">
        <v>13819.004080000001</v>
      </c>
      <c r="C570" s="15">
        <f t="shared" si="46"/>
        <v>-0.93</v>
      </c>
      <c r="D570" s="24">
        <v>112.0929</v>
      </c>
      <c r="E570" s="17">
        <f t="shared" si="47"/>
        <v>-0.93</v>
      </c>
      <c r="F570" s="18">
        <f t="shared" si="44"/>
        <v>0</v>
      </c>
      <c r="G570" s="19">
        <f t="shared" si="45"/>
        <v>5.5147049297759529E-3</v>
      </c>
      <c r="H570" s="18">
        <f t="shared" si="48"/>
        <v>8.7195141009254629E-2</v>
      </c>
      <c r="I570" s="14">
        <v>10946.7</v>
      </c>
      <c r="J570" s="18">
        <f t="shared" si="49"/>
        <v>-0.97158520368007917</v>
      </c>
    </row>
    <row r="571" spans="1:10" ht="15" customHeight="1" x14ac:dyDescent="0.3">
      <c r="A571" s="141">
        <f>'[1]175 since Nov 2015'!A650</f>
        <v>43279</v>
      </c>
      <c r="B571" s="14">
        <v>13703.78479</v>
      </c>
      <c r="C571" s="15">
        <f t="shared" si="46"/>
        <v>-0.83</v>
      </c>
      <c r="D571" s="24">
        <v>111.1623</v>
      </c>
      <c r="E571" s="17">
        <f t="shared" si="47"/>
        <v>-0.83</v>
      </c>
      <c r="F571" s="18">
        <f t="shared" si="44"/>
        <v>0</v>
      </c>
      <c r="G571" s="19">
        <f t="shared" si="45"/>
        <v>5.47432736848314E-3</v>
      </c>
      <c r="H571" s="18">
        <f t="shared" si="48"/>
        <v>8.6556715709012924E-2</v>
      </c>
      <c r="I571" s="14">
        <v>10855</v>
      </c>
      <c r="J571" s="18">
        <f t="shared" si="49"/>
        <v>-0.83769537851590636</v>
      </c>
    </row>
    <row r="572" spans="1:10" ht="15" customHeight="1" x14ac:dyDescent="0.3">
      <c r="A572" s="141">
        <f>'[1]175 since Nov 2015'!A651</f>
        <v>43280</v>
      </c>
      <c r="B572" s="14">
        <v>13878.607624</v>
      </c>
      <c r="C572" s="15">
        <f t="shared" si="46"/>
        <v>1.28</v>
      </c>
      <c r="D572" s="24">
        <v>112.56529999999999</v>
      </c>
      <c r="E572" s="17">
        <f t="shared" si="47"/>
        <v>1.26</v>
      </c>
      <c r="F572" s="18">
        <f t="shared" si="44"/>
        <v>-2.0000000000000018E-2</v>
      </c>
      <c r="G572" s="19">
        <f t="shared" si="45"/>
        <v>5.611637732533801E-3</v>
      </c>
      <c r="H572" s="18">
        <f t="shared" si="48"/>
        <v>8.8727783192747892E-2</v>
      </c>
      <c r="I572" s="14">
        <v>10993.45</v>
      </c>
      <c r="J572" s="18">
        <f t="shared" si="49"/>
        <v>1.2754491017964138</v>
      </c>
    </row>
    <row r="573" spans="1:10" ht="15" customHeight="1" x14ac:dyDescent="0.3">
      <c r="A573" s="141">
        <f>'[1]175 since Nov 2015'!A652</f>
        <v>43283</v>
      </c>
      <c r="B573" s="14">
        <v>13798.265877</v>
      </c>
      <c r="C573" s="15">
        <f t="shared" si="46"/>
        <v>-0.57999999999999996</v>
      </c>
      <c r="D573" s="24">
        <v>111.9127</v>
      </c>
      <c r="E573" s="17">
        <f t="shared" si="47"/>
        <v>-0.57999999999999996</v>
      </c>
      <c r="F573" s="18">
        <f t="shared" si="44"/>
        <v>0</v>
      </c>
      <c r="G573" s="19">
        <f t="shared" si="45"/>
        <v>5.5798041431990011E-3</v>
      </c>
      <c r="H573" s="18">
        <f t="shared" si="48"/>
        <v>8.8224449950765824E-2</v>
      </c>
      <c r="I573" s="14">
        <v>10929.85</v>
      </c>
      <c r="J573" s="18">
        <f t="shared" si="49"/>
        <v>-0.57852630429938157</v>
      </c>
    </row>
    <row r="574" spans="1:10" ht="15" customHeight="1" x14ac:dyDescent="0.3">
      <c r="A574" s="141">
        <f>'[1]175 since Nov 2015'!A653</f>
        <v>43284</v>
      </c>
      <c r="B574" s="14">
        <v>13854.267760999999</v>
      </c>
      <c r="C574" s="15">
        <f t="shared" si="46"/>
        <v>0.41</v>
      </c>
      <c r="D574" s="24">
        <v>112.36669999999999</v>
      </c>
      <c r="E574" s="17">
        <f t="shared" si="47"/>
        <v>0.41</v>
      </c>
      <c r="F574" s="18">
        <f t="shared" si="44"/>
        <v>0</v>
      </c>
      <c r="G574" s="19">
        <f t="shared" si="45"/>
        <v>5.5798041431990011E-3</v>
      </c>
      <c r="H574" s="18">
        <f t="shared" si="48"/>
        <v>8.8224449950765824E-2</v>
      </c>
      <c r="I574" s="14">
        <v>10974.2</v>
      </c>
      <c r="J574" s="18">
        <f t="shared" si="49"/>
        <v>0.40576952108217734</v>
      </c>
    </row>
    <row r="575" spans="1:10" ht="15" customHeight="1" x14ac:dyDescent="0.3">
      <c r="A575" s="141">
        <f>'[1]175 since Nov 2015'!A654</f>
        <v>43285</v>
      </c>
      <c r="B575" s="14">
        <v>13929.767578999999</v>
      </c>
      <c r="C575" s="15">
        <f t="shared" si="46"/>
        <v>0.54</v>
      </c>
      <c r="D575" s="24">
        <v>112.97239999999999</v>
      </c>
      <c r="E575" s="17">
        <f t="shared" si="47"/>
        <v>0.54</v>
      </c>
      <c r="F575" s="18">
        <f t="shared" si="44"/>
        <v>0</v>
      </c>
      <c r="G575" s="19">
        <f t="shared" si="45"/>
        <v>5.5798041431990011E-3</v>
      </c>
      <c r="H575" s="18">
        <f t="shared" si="48"/>
        <v>8.8224449950765824E-2</v>
      </c>
      <c r="I575" s="14">
        <v>11033</v>
      </c>
      <c r="J575" s="18">
        <f t="shared" si="49"/>
        <v>0.53580215414334775</v>
      </c>
    </row>
    <row r="576" spans="1:10" ht="15" customHeight="1" x14ac:dyDescent="0.3">
      <c r="A576" s="141">
        <f>'[1]175 since Nov 2015'!A655</f>
        <v>43286</v>
      </c>
      <c r="B576" s="14">
        <v>13903.710497</v>
      </c>
      <c r="C576" s="15">
        <f t="shared" si="46"/>
        <v>-0.19</v>
      </c>
      <c r="D576" s="24">
        <v>112.76439999999999</v>
      </c>
      <c r="E576" s="17">
        <f t="shared" si="47"/>
        <v>-0.18</v>
      </c>
      <c r="F576" s="18">
        <f t="shared" si="44"/>
        <v>1.0000000000000009E-2</v>
      </c>
      <c r="G576" s="19">
        <f t="shared" si="45"/>
        <v>5.61971203560556E-3</v>
      </c>
      <c r="H576" s="18">
        <f t="shared" si="48"/>
        <v>8.8855449133874151E-2</v>
      </c>
      <c r="I576" s="14">
        <v>11008.6</v>
      </c>
      <c r="J576" s="18">
        <f t="shared" si="49"/>
        <v>-0.22115471766518296</v>
      </c>
    </row>
    <row r="577" spans="1:10" ht="15" customHeight="1" x14ac:dyDescent="0.3">
      <c r="A577" s="141">
        <f>'[1]175 since Nov 2015'!A656</f>
        <v>43287</v>
      </c>
      <c r="B577" s="14">
        <v>13940.784783999999</v>
      </c>
      <c r="C577" s="15">
        <f t="shared" si="46"/>
        <v>0.27</v>
      </c>
      <c r="D577" s="24">
        <v>113.0596</v>
      </c>
      <c r="E577" s="17">
        <f t="shared" si="47"/>
        <v>0.26</v>
      </c>
      <c r="F577" s="18">
        <f t="shared" si="44"/>
        <v>-1.0000000000000009E-2</v>
      </c>
      <c r="G577" s="19">
        <f t="shared" si="45"/>
        <v>5.6516073721874869E-3</v>
      </c>
      <c r="H577" s="18">
        <f t="shared" si="48"/>
        <v>8.9359758685557039E-2</v>
      </c>
      <c r="I577" s="14">
        <v>11037.2</v>
      </c>
      <c r="J577" s="18">
        <f t="shared" si="49"/>
        <v>0.25979688607089335</v>
      </c>
    </row>
    <row r="578" spans="1:10" ht="15" customHeight="1" x14ac:dyDescent="0.3">
      <c r="A578" s="141">
        <f>'[1]175 since Nov 2015'!A657</f>
        <v>43290</v>
      </c>
      <c r="B578" s="14">
        <v>14046.243499</v>
      </c>
      <c r="C578" s="15">
        <f t="shared" si="46"/>
        <v>0.76</v>
      </c>
      <c r="D578" s="24">
        <v>113.91079999999999</v>
      </c>
      <c r="E578" s="17">
        <f t="shared" si="47"/>
        <v>0.75</v>
      </c>
      <c r="F578" s="18">
        <f t="shared" si="44"/>
        <v>-1.0000000000000009E-2</v>
      </c>
      <c r="G578" s="19">
        <f t="shared" si="45"/>
        <v>5.68303876936453E-3</v>
      </c>
      <c r="H578" s="18">
        <f t="shared" si="48"/>
        <v>8.9856732711161263E-2</v>
      </c>
      <c r="I578" s="14">
        <v>11119.55</v>
      </c>
      <c r="J578" s="18">
        <f t="shared" si="49"/>
        <v>0.74611314463811962</v>
      </c>
    </row>
    <row r="579" spans="1:10" ht="15" customHeight="1" x14ac:dyDescent="0.3">
      <c r="A579" s="141">
        <f>'[1]175 since Nov 2015'!A658</f>
        <v>43291</v>
      </c>
      <c r="B579" s="14">
        <v>14171.761925000001</v>
      </c>
      <c r="C579" s="15">
        <f t="shared" si="46"/>
        <v>0.89</v>
      </c>
      <c r="D579" s="24">
        <v>114.92100000000001</v>
      </c>
      <c r="E579" s="17">
        <f t="shared" si="47"/>
        <v>0.89</v>
      </c>
      <c r="F579" s="18">
        <f t="shared" si="44"/>
        <v>0</v>
      </c>
      <c r="G579" s="19">
        <f t="shared" si="45"/>
        <v>5.6516073721874869E-3</v>
      </c>
      <c r="H579" s="18">
        <f t="shared" si="48"/>
        <v>8.9359758685557039E-2</v>
      </c>
      <c r="I579" s="14">
        <v>11218.65</v>
      </c>
      <c r="J579" s="18">
        <f t="shared" si="49"/>
        <v>0.89122311604336835</v>
      </c>
    </row>
    <row r="580" spans="1:10" ht="15" customHeight="1" x14ac:dyDescent="0.3">
      <c r="A580" s="141">
        <f>'[1]175 since Nov 2015'!A659</f>
        <v>43292</v>
      </c>
      <c r="B580" s="14">
        <v>14158.587963</v>
      </c>
      <c r="C580" s="15">
        <f t="shared" si="46"/>
        <v>-0.09</v>
      </c>
      <c r="D580" s="24">
        <v>114.8107</v>
      </c>
      <c r="E580" s="17">
        <f t="shared" si="47"/>
        <v>-0.1</v>
      </c>
      <c r="F580" s="18">
        <f t="shared" si="44"/>
        <v>-1.0000000000000009E-2</v>
      </c>
      <c r="G580" s="19">
        <f t="shared" si="45"/>
        <v>5.68303876936453E-3</v>
      </c>
      <c r="H580" s="18">
        <f t="shared" si="48"/>
        <v>8.9856732711161263E-2</v>
      </c>
      <c r="I580" s="14">
        <v>11206.85</v>
      </c>
      <c r="J580" s="18">
        <f t="shared" si="49"/>
        <v>-0.1051819960512118</v>
      </c>
    </row>
    <row r="581" spans="1:10" ht="15" customHeight="1" x14ac:dyDescent="0.3">
      <c r="A581" s="141">
        <f>'[1]175 since Nov 2015'!A660</f>
        <v>43293</v>
      </c>
      <c r="B581" s="14">
        <v>14240.437877</v>
      </c>
      <c r="C581" s="15">
        <f t="shared" si="46"/>
        <v>0.57999999999999996</v>
      </c>
      <c r="D581" s="24">
        <v>115.4736</v>
      </c>
      <c r="E581" s="17">
        <f t="shared" si="47"/>
        <v>0.57999999999999996</v>
      </c>
      <c r="F581" s="18">
        <f t="shared" si="44"/>
        <v>0</v>
      </c>
      <c r="G581" s="19">
        <f t="shared" si="45"/>
        <v>5.68303876936453E-3</v>
      </c>
      <c r="H581" s="18">
        <f t="shared" si="48"/>
        <v>8.9856732711161263E-2</v>
      </c>
      <c r="I581" s="14">
        <v>11269.7</v>
      </c>
      <c r="J581" s="18">
        <f t="shared" si="49"/>
        <v>0.56081771416589288</v>
      </c>
    </row>
    <row r="582" spans="1:10" ht="15" customHeight="1" x14ac:dyDescent="0.3">
      <c r="A582" s="141">
        <f>'[1]175 since Nov 2015'!A661</f>
        <v>43294</v>
      </c>
      <c r="B582" s="14">
        <v>14226.487714000001</v>
      </c>
      <c r="C582" s="15">
        <f t="shared" si="46"/>
        <v>-0.1</v>
      </c>
      <c r="D582" s="24">
        <v>115.3612</v>
      </c>
      <c r="E582" s="17">
        <f t="shared" si="47"/>
        <v>-0.1</v>
      </c>
      <c r="F582" s="18">
        <f t="shared" si="44"/>
        <v>0</v>
      </c>
      <c r="G582" s="19">
        <f t="shared" si="45"/>
        <v>5.68303876936453E-3</v>
      </c>
      <c r="H582" s="18">
        <f t="shared" si="48"/>
        <v>8.9856732711161263E-2</v>
      </c>
      <c r="I582" s="14">
        <v>11258.7</v>
      </c>
      <c r="J582" s="18">
        <f t="shared" si="49"/>
        <v>-9.7606857325394633E-2</v>
      </c>
    </row>
    <row r="583" spans="1:10" ht="15" customHeight="1" x14ac:dyDescent="0.3">
      <c r="A583" s="141">
        <f>'[1]175 since Nov 2015'!A662</f>
        <v>43297</v>
      </c>
      <c r="B583" s="14">
        <v>14091.260033</v>
      </c>
      <c r="C583" s="15">
        <f t="shared" si="46"/>
        <v>-0.95</v>
      </c>
      <c r="D583" s="24">
        <v>114.2603</v>
      </c>
      <c r="E583" s="17">
        <f t="shared" si="47"/>
        <v>-0.95</v>
      </c>
      <c r="F583" s="18">
        <f t="shared" si="44"/>
        <v>0</v>
      </c>
      <c r="G583" s="19">
        <f t="shared" si="45"/>
        <v>5.68303876936453E-3</v>
      </c>
      <c r="H583" s="18">
        <f t="shared" si="48"/>
        <v>8.9856732711161263E-2</v>
      </c>
      <c r="I583" s="14">
        <v>11151.1</v>
      </c>
      <c r="J583" s="18">
        <f t="shared" si="49"/>
        <v>-0.95570536562836172</v>
      </c>
    </row>
    <row r="584" spans="1:10" ht="15" customHeight="1" x14ac:dyDescent="0.3">
      <c r="A584" s="141">
        <f>'[1]175 since Nov 2015'!A663</f>
        <v>43298</v>
      </c>
      <c r="B584" s="14">
        <v>14193.060401000001</v>
      </c>
      <c r="C584" s="15">
        <f t="shared" si="46"/>
        <v>0.72</v>
      </c>
      <c r="D584" s="24">
        <v>115.0895</v>
      </c>
      <c r="E584" s="17">
        <f t="shared" si="47"/>
        <v>0.73</v>
      </c>
      <c r="F584" s="18">
        <f t="shared" ref="F584:F647" si="50">E584-C584</f>
        <v>1.0000000000000009E-2</v>
      </c>
      <c r="G584" s="19">
        <f t="shared" ref="G584:G647" si="51">+STDEV(F336:F584)</f>
        <v>5.7225097205917596E-3</v>
      </c>
      <c r="H584" s="18">
        <f t="shared" si="48"/>
        <v>9.048082324761858E-2</v>
      </c>
      <c r="I584" s="14">
        <v>11230.7</v>
      </c>
      <c r="J584" s="18">
        <f t="shared" si="49"/>
        <v>0.71383092250989022</v>
      </c>
    </row>
    <row r="585" spans="1:10" ht="15" customHeight="1" x14ac:dyDescent="0.3">
      <c r="A585" s="141">
        <f>'[1]175 since Nov 2015'!A664</f>
        <v>43299</v>
      </c>
      <c r="B585" s="14">
        <v>14141.766048</v>
      </c>
      <c r="C585" s="15">
        <f t="shared" ref="C585:C648" si="52">ROUND(((B585-B584)/B584)*100,2)</f>
        <v>-0.36</v>
      </c>
      <c r="D585" s="24">
        <v>114.6699</v>
      </c>
      <c r="E585" s="17">
        <f t="shared" ref="E585:E648" si="53">ROUND(((D585-D584)/D584)*100,2)</f>
        <v>-0.36</v>
      </c>
      <c r="F585" s="18">
        <f t="shared" si="50"/>
        <v>0</v>
      </c>
      <c r="G585" s="19">
        <f t="shared" si="51"/>
        <v>5.7225097205917596E-3</v>
      </c>
      <c r="H585" s="18">
        <f t="shared" ref="H585:H648" si="54">+G585*(SQRT(250))</f>
        <v>9.048082324761858E-2</v>
      </c>
      <c r="I585" s="14">
        <v>11189.1</v>
      </c>
      <c r="J585" s="18">
        <f t="shared" ref="J585:J648" si="55">+((I585-I584)/I584)*100</f>
        <v>-0.37041324227341449</v>
      </c>
    </row>
    <row r="586" spans="1:10" ht="15" customHeight="1" x14ac:dyDescent="0.3">
      <c r="A586" s="141">
        <f>'[1]175 since Nov 2015'!A665</f>
        <v>43300</v>
      </c>
      <c r="B586" s="14">
        <v>14117.168396999999</v>
      </c>
      <c r="C586" s="15">
        <f t="shared" si="52"/>
        <v>-0.17</v>
      </c>
      <c r="D586" s="24">
        <v>114.4687</v>
      </c>
      <c r="E586" s="17">
        <f t="shared" si="53"/>
        <v>-0.18</v>
      </c>
      <c r="F586" s="18">
        <f t="shared" si="50"/>
        <v>-9.9999999999999811E-3</v>
      </c>
      <c r="G586" s="19">
        <f t="shared" si="51"/>
        <v>5.753553794569365E-3</v>
      </c>
      <c r="H586" s="18">
        <f t="shared" si="54"/>
        <v>9.0971673155718552E-2</v>
      </c>
      <c r="I586" s="14">
        <v>11160.5</v>
      </c>
      <c r="J586" s="18">
        <f t="shared" si="55"/>
        <v>-0.25560590217265339</v>
      </c>
    </row>
    <row r="587" spans="1:10" ht="15" customHeight="1" x14ac:dyDescent="0.3">
      <c r="A587" s="141">
        <f>'[1]175 since Nov 2015'!A666</f>
        <v>43301</v>
      </c>
      <c r="B587" s="14">
        <v>14187.222111999999</v>
      </c>
      <c r="C587" s="15">
        <f t="shared" si="52"/>
        <v>0.5</v>
      </c>
      <c r="D587" s="24">
        <v>115.0283</v>
      </c>
      <c r="E587" s="17">
        <f t="shared" si="53"/>
        <v>0.49</v>
      </c>
      <c r="F587" s="18">
        <f t="shared" si="50"/>
        <v>-1.0000000000000009E-2</v>
      </c>
      <c r="G587" s="19">
        <f t="shared" si="51"/>
        <v>5.7841513007737188E-3</v>
      </c>
      <c r="H587" s="18">
        <f t="shared" si="54"/>
        <v>9.1455462207353011E-2</v>
      </c>
      <c r="I587" s="14">
        <v>11215.8</v>
      </c>
      <c r="J587" s="18">
        <f t="shared" si="55"/>
        <v>0.49549751355225369</v>
      </c>
    </row>
    <row r="588" spans="1:10" ht="15" customHeight="1" x14ac:dyDescent="0.3">
      <c r="A588" s="141">
        <f>'[1]175 since Nov 2015'!A667</f>
        <v>43304</v>
      </c>
      <c r="B588" s="14">
        <v>14302.925590000001</v>
      </c>
      <c r="C588" s="15">
        <f t="shared" si="52"/>
        <v>0.82</v>
      </c>
      <c r="D588" s="24">
        <v>115.961</v>
      </c>
      <c r="E588" s="17">
        <f t="shared" si="53"/>
        <v>0.81</v>
      </c>
      <c r="F588" s="18">
        <f t="shared" si="50"/>
        <v>-9.9999999999998979E-3</v>
      </c>
      <c r="G588" s="19">
        <f t="shared" si="51"/>
        <v>5.814309289329511E-3</v>
      </c>
      <c r="H588" s="18">
        <f t="shared" si="54"/>
        <v>9.1932301874780992E-2</v>
      </c>
      <c r="I588" s="14">
        <v>11306.95</v>
      </c>
      <c r="J588" s="18">
        <f t="shared" si="55"/>
        <v>0.81269280835964863</v>
      </c>
    </row>
    <row r="589" spans="1:10" ht="15" customHeight="1" x14ac:dyDescent="0.3">
      <c r="A589" s="141">
        <f>'[1]175 since Nov 2015'!A668</f>
        <v>43305</v>
      </c>
      <c r="B589" s="14">
        <v>14407.019958999999</v>
      </c>
      <c r="C589" s="15">
        <f t="shared" si="52"/>
        <v>0.73</v>
      </c>
      <c r="D589" s="24">
        <v>116.8035</v>
      </c>
      <c r="E589" s="17">
        <f t="shared" si="53"/>
        <v>0.73</v>
      </c>
      <c r="F589" s="18">
        <f t="shared" si="50"/>
        <v>0</v>
      </c>
      <c r="G589" s="19">
        <f t="shared" si="51"/>
        <v>5.7841513007737188E-3</v>
      </c>
      <c r="H589" s="18">
        <f t="shared" si="54"/>
        <v>9.1455462207353011E-2</v>
      </c>
      <c r="I589" s="14">
        <v>11389.2</v>
      </c>
      <c r="J589" s="18">
        <f t="shared" si="55"/>
        <v>0.72742870535378679</v>
      </c>
    </row>
    <row r="590" spans="1:10" ht="15" customHeight="1" x14ac:dyDescent="0.3">
      <c r="A590" s="141">
        <f>'[1]175 since Nov 2015'!A669</f>
        <v>43306</v>
      </c>
      <c r="B590" s="14">
        <v>14402.314270999999</v>
      </c>
      <c r="C590" s="15">
        <f t="shared" si="52"/>
        <v>-0.03</v>
      </c>
      <c r="D590" s="24">
        <v>116.7624</v>
      </c>
      <c r="E590" s="17">
        <f t="shared" si="53"/>
        <v>-0.04</v>
      </c>
      <c r="F590" s="18">
        <f t="shared" si="50"/>
        <v>-1.0000000000000002E-2</v>
      </c>
      <c r="G590" s="19">
        <f t="shared" si="51"/>
        <v>5.8143092893295119E-3</v>
      </c>
      <c r="H590" s="18">
        <f t="shared" si="54"/>
        <v>9.1932301874781006E-2</v>
      </c>
      <c r="I590" s="14">
        <v>11385.5</v>
      </c>
      <c r="J590" s="18">
        <f t="shared" si="55"/>
        <v>-3.2486917430554624E-2</v>
      </c>
    </row>
    <row r="591" spans="1:10" ht="15" customHeight="1" x14ac:dyDescent="0.3">
      <c r="A591" s="141">
        <f>'[1]175 since Nov 2015'!A670</f>
        <v>43307</v>
      </c>
      <c r="B591" s="14">
        <v>14462.920117</v>
      </c>
      <c r="C591" s="15">
        <f t="shared" si="52"/>
        <v>0.42</v>
      </c>
      <c r="D591" s="24">
        <v>117.24769999999999</v>
      </c>
      <c r="E591" s="17">
        <f t="shared" si="53"/>
        <v>0.42</v>
      </c>
      <c r="F591" s="18">
        <f t="shared" si="50"/>
        <v>0</v>
      </c>
      <c r="G591" s="19">
        <f t="shared" si="51"/>
        <v>5.8143092893295119E-3</v>
      </c>
      <c r="H591" s="18">
        <f t="shared" si="54"/>
        <v>9.1932301874781006E-2</v>
      </c>
      <c r="I591" s="14">
        <v>11431.15</v>
      </c>
      <c r="J591" s="18">
        <f t="shared" si="55"/>
        <v>0.40094857494180874</v>
      </c>
    </row>
    <row r="592" spans="1:10" ht="15" customHeight="1" x14ac:dyDescent="0.3">
      <c r="A592" s="141">
        <f>'[1]175 since Nov 2015'!A671</f>
        <v>43308</v>
      </c>
      <c r="B592" s="14">
        <v>14604.067267</v>
      </c>
      <c r="C592" s="15">
        <f t="shared" si="52"/>
        <v>0.98</v>
      </c>
      <c r="D592" s="24">
        <v>118.3874</v>
      </c>
      <c r="E592" s="17">
        <f t="shared" si="53"/>
        <v>0.97</v>
      </c>
      <c r="F592" s="18">
        <f t="shared" si="50"/>
        <v>-1.0000000000000009E-2</v>
      </c>
      <c r="G592" s="19">
        <f t="shared" si="51"/>
        <v>5.8440345645989298E-3</v>
      </c>
      <c r="H592" s="18">
        <f t="shared" si="54"/>
        <v>9.2402299744415189E-2</v>
      </c>
      <c r="I592" s="14">
        <v>11542.35</v>
      </c>
      <c r="J592" s="18">
        <f t="shared" si="55"/>
        <v>0.9727805163959945</v>
      </c>
    </row>
    <row r="593" spans="1:10" ht="15" customHeight="1" x14ac:dyDescent="0.3">
      <c r="A593" s="141">
        <f>'[1]175 since Nov 2015'!A672</f>
        <v>43311</v>
      </c>
      <c r="B593" s="14">
        <v>14670.680793</v>
      </c>
      <c r="C593" s="15">
        <f t="shared" si="52"/>
        <v>0.46</v>
      </c>
      <c r="D593" s="24">
        <v>118.92149999999999</v>
      </c>
      <c r="E593" s="17">
        <f t="shared" si="53"/>
        <v>0.45</v>
      </c>
      <c r="F593" s="18">
        <f t="shared" si="50"/>
        <v>-1.0000000000000009E-2</v>
      </c>
      <c r="G593" s="19">
        <f t="shared" si="51"/>
        <v>5.8733336965451702E-3</v>
      </c>
      <c r="H593" s="18">
        <f t="shared" si="54"/>
        <v>9.2865559696494793E-2</v>
      </c>
      <c r="I593" s="14">
        <v>11594.75</v>
      </c>
      <c r="J593" s="18">
        <f t="shared" si="55"/>
        <v>0.45398034195809034</v>
      </c>
    </row>
    <row r="594" spans="1:10" ht="15" customHeight="1" x14ac:dyDescent="0.3">
      <c r="A594" s="141">
        <f>'[1]175 since Nov 2015'!A673</f>
        <v>43312</v>
      </c>
      <c r="B594" s="14">
        <v>14720.407216</v>
      </c>
      <c r="C594" s="15">
        <f t="shared" si="52"/>
        <v>0.34</v>
      </c>
      <c r="D594" s="24">
        <v>119.3231</v>
      </c>
      <c r="E594" s="17">
        <f t="shared" si="53"/>
        <v>0.34</v>
      </c>
      <c r="F594" s="18">
        <f t="shared" si="50"/>
        <v>0</v>
      </c>
      <c r="G594" s="19">
        <f t="shared" si="51"/>
        <v>5.8733336965451702E-3</v>
      </c>
      <c r="H594" s="18">
        <f t="shared" si="54"/>
        <v>9.2865559696494793E-2</v>
      </c>
      <c r="I594" s="14">
        <v>11633.85</v>
      </c>
      <c r="J594" s="18">
        <f t="shared" si="55"/>
        <v>0.33722158735634977</v>
      </c>
    </row>
    <row r="595" spans="1:10" ht="15" customHeight="1" x14ac:dyDescent="0.3">
      <c r="A595" s="141">
        <f>'[1]175 since Nov 2015'!A674</f>
        <v>43313</v>
      </c>
      <c r="B595" s="14">
        <v>14715.117233000001</v>
      </c>
      <c r="C595" s="15">
        <f t="shared" si="52"/>
        <v>-0.04</v>
      </c>
      <c r="D595" s="24">
        <v>119.2766</v>
      </c>
      <c r="E595" s="17">
        <f t="shared" si="53"/>
        <v>-0.04</v>
      </c>
      <c r="F595" s="18">
        <f t="shared" si="50"/>
        <v>0</v>
      </c>
      <c r="G595" s="19">
        <f t="shared" si="51"/>
        <v>5.8733336965451702E-3</v>
      </c>
      <c r="H595" s="18">
        <f t="shared" si="54"/>
        <v>9.2865559696494793E-2</v>
      </c>
      <c r="I595" s="14">
        <v>11629.65</v>
      </c>
      <c r="J595" s="18">
        <f t="shared" si="55"/>
        <v>-3.6101548498568642E-2</v>
      </c>
    </row>
    <row r="596" spans="1:10" ht="15" customHeight="1" x14ac:dyDescent="0.3">
      <c r="A596" s="141">
        <f>'[1]175 since Nov 2015'!A675</f>
        <v>43314</v>
      </c>
      <c r="B596" s="14">
        <v>14598.349303999999</v>
      </c>
      <c r="C596" s="15">
        <f t="shared" si="52"/>
        <v>-0.79</v>
      </c>
      <c r="D596" s="24">
        <v>118.3314</v>
      </c>
      <c r="E596" s="17">
        <f t="shared" si="53"/>
        <v>-0.79</v>
      </c>
      <c r="F596" s="18">
        <f t="shared" si="50"/>
        <v>0</v>
      </c>
      <c r="G596" s="19">
        <f t="shared" si="51"/>
        <v>5.8733336965451702E-3</v>
      </c>
      <c r="H596" s="18">
        <f t="shared" si="54"/>
        <v>9.2865559696494793E-2</v>
      </c>
      <c r="I596" s="14">
        <v>11535.6</v>
      </c>
      <c r="J596" s="18">
        <f t="shared" si="55"/>
        <v>-0.80870877455468815</v>
      </c>
    </row>
    <row r="597" spans="1:10" ht="15" customHeight="1" x14ac:dyDescent="0.3">
      <c r="A597" s="141">
        <f>'[1]175 since Nov 2015'!A676</f>
        <v>43315</v>
      </c>
      <c r="B597" s="14">
        <v>14741.693079999999</v>
      </c>
      <c r="C597" s="15">
        <f t="shared" si="52"/>
        <v>0.98</v>
      </c>
      <c r="D597" s="24">
        <v>119.4918</v>
      </c>
      <c r="E597" s="17">
        <f t="shared" si="53"/>
        <v>0.98</v>
      </c>
      <c r="F597" s="18">
        <f t="shared" si="50"/>
        <v>0</v>
      </c>
      <c r="G597" s="19">
        <f t="shared" si="51"/>
        <v>5.8733336965451702E-3</v>
      </c>
      <c r="H597" s="18">
        <f t="shared" si="54"/>
        <v>9.2865559696494793E-2</v>
      </c>
      <c r="I597" s="14">
        <v>11648.85</v>
      </c>
      <c r="J597" s="18">
        <f t="shared" si="55"/>
        <v>0.98174347238115056</v>
      </c>
    </row>
    <row r="598" spans="1:10" ht="15" customHeight="1" x14ac:dyDescent="0.3">
      <c r="A598" s="141">
        <f>'[1]175 since Nov 2015'!A677</f>
        <v>43318</v>
      </c>
      <c r="B598" s="14">
        <v>14774.772418</v>
      </c>
      <c r="C598" s="15">
        <f t="shared" si="52"/>
        <v>0.22</v>
      </c>
      <c r="D598" s="24">
        <v>119.7577</v>
      </c>
      <c r="E598" s="17">
        <f t="shared" si="53"/>
        <v>0.22</v>
      </c>
      <c r="F598" s="18">
        <f t="shared" si="50"/>
        <v>0</v>
      </c>
      <c r="G598" s="19">
        <f t="shared" si="51"/>
        <v>5.8733336965451702E-3</v>
      </c>
      <c r="H598" s="18">
        <f t="shared" si="54"/>
        <v>9.2865559696494793E-2</v>
      </c>
      <c r="I598" s="14">
        <v>11674.25</v>
      </c>
      <c r="J598" s="18">
        <f t="shared" si="55"/>
        <v>0.21804727505289911</v>
      </c>
    </row>
    <row r="599" spans="1:10" ht="15" customHeight="1" x14ac:dyDescent="0.3">
      <c r="A599" s="141">
        <f>'[1]175 since Nov 2015'!A678</f>
        <v>43319</v>
      </c>
      <c r="B599" s="14">
        <v>14776.341747</v>
      </c>
      <c r="C599" s="15">
        <f t="shared" si="52"/>
        <v>0.01</v>
      </c>
      <c r="D599" s="24">
        <v>119.77070000000001</v>
      </c>
      <c r="E599" s="17">
        <f t="shared" si="53"/>
        <v>0.01</v>
      </c>
      <c r="F599" s="18">
        <f t="shared" si="50"/>
        <v>0</v>
      </c>
      <c r="G599" s="19">
        <f t="shared" si="51"/>
        <v>5.8733336965451702E-3</v>
      </c>
      <c r="H599" s="18">
        <f t="shared" si="54"/>
        <v>9.2865559696494793E-2</v>
      </c>
      <c r="I599" s="14">
        <v>11675.5</v>
      </c>
      <c r="J599" s="18">
        <f t="shared" si="55"/>
        <v>1.0707325952416644E-2</v>
      </c>
    </row>
    <row r="600" spans="1:10" ht="15" customHeight="1" x14ac:dyDescent="0.3">
      <c r="A600" s="141">
        <f>'[1]175 since Nov 2015'!A679</f>
        <v>43320</v>
      </c>
      <c r="B600" s="14">
        <v>14848.078888</v>
      </c>
      <c r="C600" s="15">
        <f t="shared" si="52"/>
        <v>0.49</v>
      </c>
      <c r="D600" s="24">
        <v>120.3516</v>
      </c>
      <c r="E600" s="17">
        <f t="shared" si="53"/>
        <v>0.49</v>
      </c>
      <c r="F600" s="18">
        <f t="shared" si="50"/>
        <v>0</v>
      </c>
      <c r="G600" s="19">
        <f t="shared" si="51"/>
        <v>5.8733336965451702E-3</v>
      </c>
      <c r="H600" s="18">
        <f t="shared" si="54"/>
        <v>9.2865559696494793E-2</v>
      </c>
      <c r="I600" s="14">
        <v>11731.75</v>
      </c>
      <c r="J600" s="18">
        <f t="shared" si="55"/>
        <v>0.48177808230910879</v>
      </c>
    </row>
    <row r="601" spans="1:10" ht="15" customHeight="1" x14ac:dyDescent="0.3">
      <c r="A601" s="141">
        <f>'[1]175 since Nov 2015'!A680</f>
        <v>43321</v>
      </c>
      <c r="B601" s="14">
        <v>14880.387264000001</v>
      </c>
      <c r="C601" s="15">
        <f t="shared" si="52"/>
        <v>0.22</v>
      </c>
      <c r="D601" s="24">
        <v>120.6135</v>
      </c>
      <c r="E601" s="17">
        <f t="shared" si="53"/>
        <v>0.22</v>
      </c>
      <c r="F601" s="18">
        <f t="shared" si="50"/>
        <v>0</v>
      </c>
      <c r="G601" s="19">
        <f t="shared" si="51"/>
        <v>5.8733336965451702E-3</v>
      </c>
      <c r="H601" s="18">
        <f t="shared" si="54"/>
        <v>9.2865559696494793E-2</v>
      </c>
      <c r="I601" s="14">
        <v>11756.15</v>
      </c>
      <c r="J601" s="18">
        <f t="shared" si="55"/>
        <v>0.20798261128987267</v>
      </c>
    </row>
    <row r="602" spans="1:10" ht="15" customHeight="1" x14ac:dyDescent="0.3">
      <c r="A602" s="141">
        <f>'[1]175 since Nov 2015'!A681</f>
        <v>43322</v>
      </c>
      <c r="B602" s="14">
        <v>14818.567971</v>
      </c>
      <c r="C602" s="15">
        <f t="shared" si="52"/>
        <v>-0.42</v>
      </c>
      <c r="D602" s="24">
        <v>120.11239999999999</v>
      </c>
      <c r="E602" s="17">
        <f t="shared" si="53"/>
        <v>-0.42</v>
      </c>
      <c r="F602" s="18">
        <f t="shared" si="50"/>
        <v>0</v>
      </c>
      <c r="G602" s="19">
        <f t="shared" si="51"/>
        <v>5.8334952691605118E-3</v>
      </c>
      <c r="H602" s="18">
        <f t="shared" si="54"/>
        <v>9.223565885182107E-2</v>
      </c>
      <c r="I602" s="14">
        <v>11707.35</v>
      </c>
      <c r="J602" s="18">
        <f t="shared" si="55"/>
        <v>-0.41510188284429228</v>
      </c>
    </row>
    <row r="603" spans="1:10" ht="15" customHeight="1" x14ac:dyDescent="0.3">
      <c r="A603" s="141">
        <f>'[1]175 since Nov 2015'!A682</f>
        <v>43325</v>
      </c>
      <c r="B603" s="14">
        <v>14715.277319000001</v>
      </c>
      <c r="C603" s="15">
        <f t="shared" si="52"/>
        <v>-0.7</v>
      </c>
      <c r="D603" s="24">
        <v>119.2741</v>
      </c>
      <c r="E603" s="17">
        <f t="shared" si="53"/>
        <v>-0.7</v>
      </c>
      <c r="F603" s="18">
        <f t="shared" si="50"/>
        <v>0</v>
      </c>
      <c r="G603" s="19">
        <f t="shared" si="51"/>
        <v>5.8334952691605118E-3</v>
      </c>
      <c r="H603" s="18">
        <f t="shared" si="54"/>
        <v>9.223565885182107E-2</v>
      </c>
      <c r="I603" s="14">
        <v>11624.65</v>
      </c>
      <c r="J603" s="18">
        <f t="shared" si="55"/>
        <v>-0.70639384660064597</v>
      </c>
    </row>
    <row r="604" spans="1:10" ht="15" customHeight="1" x14ac:dyDescent="0.3">
      <c r="A604" s="141">
        <f>'[1]175 since Nov 2015'!A683</f>
        <v>43326</v>
      </c>
      <c r="B604" s="14">
        <v>14823.556210000001</v>
      </c>
      <c r="C604" s="15">
        <f t="shared" si="52"/>
        <v>0.74</v>
      </c>
      <c r="D604" s="24">
        <v>120.15089999999999</v>
      </c>
      <c r="E604" s="17">
        <f t="shared" si="53"/>
        <v>0.74</v>
      </c>
      <c r="F604" s="18">
        <f t="shared" si="50"/>
        <v>0</v>
      </c>
      <c r="G604" s="19">
        <f t="shared" si="51"/>
        <v>5.8334952691605118E-3</v>
      </c>
      <c r="H604" s="18">
        <f t="shared" si="54"/>
        <v>9.223565885182107E-2</v>
      </c>
      <c r="I604" s="14">
        <v>11703.4</v>
      </c>
      <c r="J604" s="18">
        <f t="shared" si="55"/>
        <v>0.67743975087421993</v>
      </c>
    </row>
    <row r="605" spans="1:10" ht="15" customHeight="1" x14ac:dyDescent="0.3">
      <c r="A605" s="141">
        <f>'[1]175 since Nov 2015'!A684</f>
        <v>43328</v>
      </c>
      <c r="B605" s="14">
        <v>14753.082383999999</v>
      </c>
      <c r="C605" s="15">
        <f t="shared" si="52"/>
        <v>-0.48</v>
      </c>
      <c r="D605" s="24">
        <v>119.5831</v>
      </c>
      <c r="E605" s="17">
        <f t="shared" si="53"/>
        <v>-0.47</v>
      </c>
      <c r="F605" s="18">
        <f t="shared" si="50"/>
        <v>1.0000000000000009E-2</v>
      </c>
      <c r="G605" s="19">
        <f t="shared" si="51"/>
        <v>5.8440345645989298E-3</v>
      </c>
      <c r="H605" s="18">
        <f t="shared" si="54"/>
        <v>9.2402299744415189E-2</v>
      </c>
      <c r="I605" s="14">
        <v>11647.75</v>
      </c>
      <c r="J605" s="18">
        <f t="shared" si="55"/>
        <v>-0.47550284532699588</v>
      </c>
    </row>
    <row r="606" spans="1:10" ht="15" customHeight="1" x14ac:dyDescent="0.3">
      <c r="A606" s="141">
        <f>'[1]175 since Nov 2015'!A685</f>
        <v>43329</v>
      </c>
      <c r="B606" s="14">
        <v>14879.071447</v>
      </c>
      <c r="C606" s="15">
        <f t="shared" si="52"/>
        <v>0.85</v>
      </c>
      <c r="D606" s="24">
        <v>120.60129999999999</v>
      </c>
      <c r="E606" s="17">
        <f t="shared" si="53"/>
        <v>0.85</v>
      </c>
      <c r="F606" s="18">
        <f t="shared" si="50"/>
        <v>0</v>
      </c>
      <c r="G606" s="19">
        <f t="shared" si="51"/>
        <v>5.8440345645989298E-3</v>
      </c>
      <c r="H606" s="18">
        <f t="shared" si="54"/>
        <v>9.2402299744415189E-2</v>
      </c>
      <c r="I606" s="14">
        <v>11747.2</v>
      </c>
      <c r="J606" s="18">
        <f t="shared" si="55"/>
        <v>0.85381296816982455</v>
      </c>
    </row>
    <row r="607" spans="1:10" ht="15" customHeight="1" x14ac:dyDescent="0.3">
      <c r="A607" s="141">
        <f>'[1]175 since Nov 2015'!A686</f>
        <v>43332</v>
      </c>
      <c r="B607" s="14">
        <v>14995.873997999999</v>
      </c>
      <c r="C607" s="15">
        <f t="shared" si="52"/>
        <v>0.79</v>
      </c>
      <c r="D607" s="5">
        <v>121.5488</v>
      </c>
      <c r="E607" s="17">
        <f t="shared" si="53"/>
        <v>0.79</v>
      </c>
      <c r="F607" s="18">
        <f t="shared" si="50"/>
        <v>0</v>
      </c>
      <c r="G607" s="19">
        <f t="shared" si="51"/>
        <v>5.8440345645989298E-3</v>
      </c>
      <c r="H607" s="18">
        <f t="shared" si="54"/>
        <v>9.2402299744415189E-2</v>
      </c>
      <c r="I607" s="14">
        <v>11838.15</v>
      </c>
      <c r="J607" s="18">
        <f t="shared" si="55"/>
        <v>0.77422704985016777</v>
      </c>
    </row>
    <row r="608" spans="1:10" ht="15" customHeight="1" x14ac:dyDescent="0.3">
      <c r="A608" s="141">
        <f>'[1]175 since Nov 2015'!A687</f>
        <v>43333</v>
      </c>
      <c r="B608" s="14">
        <v>15026.48</v>
      </c>
      <c r="C608" s="15">
        <f t="shared" si="52"/>
        <v>0.2</v>
      </c>
      <c r="D608" s="5">
        <v>121.7936</v>
      </c>
      <c r="E608" s="17">
        <f t="shared" si="53"/>
        <v>0.2</v>
      </c>
      <c r="F608" s="18">
        <f t="shared" si="50"/>
        <v>0</v>
      </c>
      <c r="G608" s="19">
        <f t="shared" si="51"/>
        <v>5.8440345645989298E-3</v>
      </c>
      <c r="H608" s="18">
        <f t="shared" si="54"/>
        <v>9.2402299744415189E-2</v>
      </c>
      <c r="I608" s="14">
        <v>11862.1</v>
      </c>
      <c r="J608" s="18">
        <f t="shared" si="55"/>
        <v>0.20231201665801435</v>
      </c>
    </row>
    <row r="609" spans="1:10" ht="15" customHeight="1" x14ac:dyDescent="0.3">
      <c r="A609" s="141">
        <f>'[1]175 since Nov 2015'!A688</f>
        <v>43335</v>
      </c>
      <c r="B609" s="14">
        <v>15050.894754000001</v>
      </c>
      <c r="C609" s="15">
        <f t="shared" si="52"/>
        <v>0.16</v>
      </c>
      <c r="D609" s="5">
        <v>121.9896</v>
      </c>
      <c r="E609" s="17">
        <f t="shared" si="53"/>
        <v>0.16</v>
      </c>
      <c r="F609" s="18">
        <f t="shared" si="50"/>
        <v>0</v>
      </c>
      <c r="G609" s="19">
        <f t="shared" si="51"/>
        <v>5.8440345645989298E-3</v>
      </c>
      <c r="H609" s="18">
        <f t="shared" si="54"/>
        <v>9.2402299744415189E-2</v>
      </c>
      <c r="I609" s="14">
        <v>11881.4</v>
      </c>
      <c r="J609" s="18">
        <f t="shared" si="55"/>
        <v>0.16270306269546936</v>
      </c>
    </row>
    <row r="610" spans="1:10" ht="15" customHeight="1" x14ac:dyDescent="0.3">
      <c r="A610" s="141">
        <f>'[1]175 since Nov 2015'!A689</f>
        <v>43336</v>
      </c>
      <c r="B610" s="14">
        <v>15021.732558</v>
      </c>
      <c r="C610" s="15">
        <f t="shared" si="52"/>
        <v>-0.19</v>
      </c>
      <c r="D610" s="5">
        <v>121.75069999999999</v>
      </c>
      <c r="E610" s="17">
        <f t="shared" si="53"/>
        <v>-0.2</v>
      </c>
      <c r="F610" s="18">
        <f t="shared" si="50"/>
        <v>-1.0000000000000009E-2</v>
      </c>
      <c r="G610" s="19">
        <f t="shared" si="51"/>
        <v>5.8440345645989298E-3</v>
      </c>
      <c r="H610" s="18">
        <f t="shared" si="54"/>
        <v>9.2402299744415189E-2</v>
      </c>
      <c r="I610" s="14">
        <v>11856.2</v>
      </c>
      <c r="J610" s="18">
        <f t="shared" si="55"/>
        <v>-0.21209621761744332</v>
      </c>
    </row>
    <row r="611" spans="1:10" ht="15" customHeight="1" x14ac:dyDescent="0.3">
      <c r="A611" s="141">
        <f>'[1]175 since Nov 2015'!A690</f>
        <v>43339</v>
      </c>
      <c r="B611" s="14">
        <v>15190.394638</v>
      </c>
      <c r="C611" s="15">
        <f t="shared" si="52"/>
        <v>1.1200000000000001</v>
      </c>
      <c r="D611" s="180">
        <v>123.11</v>
      </c>
      <c r="E611" s="17">
        <f t="shared" si="53"/>
        <v>1.1200000000000001</v>
      </c>
      <c r="F611" s="18">
        <f t="shared" si="50"/>
        <v>0</v>
      </c>
      <c r="G611" s="19">
        <f t="shared" si="51"/>
        <v>5.8440345645989298E-3</v>
      </c>
      <c r="H611" s="18">
        <f t="shared" si="54"/>
        <v>9.2402299744415189E-2</v>
      </c>
      <c r="I611" s="14">
        <v>11989.35</v>
      </c>
      <c r="J611" s="18">
        <f t="shared" si="55"/>
        <v>1.123041109293025</v>
      </c>
    </row>
    <row r="612" spans="1:10" ht="15" customHeight="1" x14ac:dyDescent="0.3">
      <c r="A612" s="141">
        <f>'[1]175 since Nov 2015'!A691</f>
        <v>43340</v>
      </c>
      <c r="B612" s="14">
        <v>15239.756676999999</v>
      </c>
      <c r="C612" s="15">
        <f t="shared" si="52"/>
        <v>0.32</v>
      </c>
      <c r="D612" s="5">
        <v>123.5087</v>
      </c>
      <c r="E612" s="17">
        <f t="shared" si="53"/>
        <v>0.32</v>
      </c>
      <c r="F612" s="18">
        <f t="shared" si="50"/>
        <v>0</v>
      </c>
      <c r="G612" s="19">
        <f t="shared" si="51"/>
        <v>5.814309289329511E-3</v>
      </c>
      <c r="H612" s="18">
        <f t="shared" si="54"/>
        <v>9.1932301874780992E-2</v>
      </c>
      <c r="I612" s="14">
        <v>12028.3</v>
      </c>
      <c r="J612" s="18">
        <f t="shared" si="55"/>
        <v>0.32487165692884856</v>
      </c>
    </row>
    <row r="613" spans="1:10" ht="15" customHeight="1" x14ac:dyDescent="0.3">
      <c r="A613" s="141">
        <f>'[1]175 since Nov 2015'!A692</f>
        <v>43341</v>
      </c>
      <c r="B613" s="14">
        <v>15202.152330999999</v>
      </c>
      <c r="C613" s="15">
        <f t="shared" si="52"/>
        <v>-0.25</v>
      </c>
      <c r="D613" s="5">
        <v>123.2026</v>
      </c>
      <c r="E613" s="17">
        <f t="shared" si="53"/>
        <v>-0.25</v>
      </c>
      <c r="F613" s="18">
        <f t="shared" si="50"/>
        <v>0</v>
      </c>
      <c r="G613" s="19">
        <f t="shared" si="51"/>
        <v>5.814309289329511E-3</v>
      </c>
      <c r="H613" s="18">
        <f t="shared" si="54"/>
        <v>9.1932301874780992E-2</v>
      </c>
      <c r="I613" s="14">
        <v>11998.6</v>
      </c>
      <c r="J613" s="18">
        <f t="shared" si="55"/>
        <v>-0.24691768579100049</v>
      </c>
    </row>
    <row r="614" spans="1:10" ht="15" customHeight="1" x14ac:dyDescent="0.3">
      <c r="A614" s="141">
        <f>'[1]175 since Nov 2015'!A693</f>
        <v>43342</v>
      </c>
      <c r="B614" s="14">
        <v>15193.059697999999</v>
      </c>
      <c r="C614" s="15">
        <f t="shared" si="52"/>
        <v>-0.06</v>
      </c>
      <c r="D614" s="5">
        <v>123.1283</v>
      </c>
      <c r="E614" s="17">
        <f t="shared" si="53"/>
        <v>-0.06</v>
      </c>
      <c r="F614" s="18">
        <f t="shared" si="50"/>
        <v>0</v>
      </c>
      <c r="G614" s="19">
        <f t="shared" si="51"/>
        <v>5.784151300773718E-3</v>
      </c>
      <c r="H614" s="18">
        <f t="shared" si="54"/>
        <v>9.1455462207352997E-2</v>
      </c>
      <c r="I614" s="14">
        <v>11991.15</v>
      </c>
      <c r="J614" s="18">
        <f t="shared" si="55"/>
        <v>-6.2090577234016703E-2</v>
      </c>
    </row>
    <row r="615" spans="1:10" ht="15" customHeight="1" x14ac:dyDescent="0.3">
      <c r="A615" s="141">
        <f>'[1]175 since Nov 2015'!A694</f>
        <v>43343</v>
      </c>
      <c r="B615" s="14">
        <v>15210.431705999999</v>
      </c>
      <c r="C615" s="15">
        <f t="shared" si="52"/>
        <v>0.11</v>
      </c>
      <c r="D615" s="5">
        <v>123.2658</v>
      </c>
      <c r="E615" s="17">
        <f t="shared" si="53"/>
        <v>0.11</v>
      </c>
      <c r="F615" s="18">
        <f t="shared" si="50"/>
        <v>0</v>
      </c>
      <c r="G615" s="19">
        <f t="shared" si="51"/>
        <v>5.784151300773718E-3</v>
      </c>
      <c r="H615" s="18">
        <f t="shared" si="54"/>
        <v>9.1455462207352997E-2</v>
      </c>
      <c r="I615" s="14">
        <v>12003.1</v>
      </c>
      <c r="J615" s="18">
        <f t="shared" si="55"/>
        <v>9.9656830245645575E-2</v>
      </c>
    </row>
    <row r="616" spans="1:10" ht="15" customHeight="1" x14ac:dyDescent="0.3">
      <c r="A616" s="141">
        <f>'[1]175 since Nov 2015'!A695</f>
        <v>43346</v>
      </c>
      <c r="B616" s="14">
        <v>15085.320094999999</v>
      </c>
      <c r="C616" s="15">
        <f t="shared" si="52"/>
        <v>-0.82</v>
      </c>
      <c r="D616" s="5">
        <v>122.2539</v>
      </c>
      <c r="E616" s="17">
        <f t="shared" si="53"/>
        <v>-0.82</v>
      </c>
      <c r="F616" s="18">
        <f t="shared" si="50"/>
        <v>0</v>
      </c>
      <c r="G616" s="19">
        <f t="shared" si="51"/>
        <v>5.7535537945693632E-3</v>
      </c>
      <c r="H616" s="18">
        <f t="shared" si="54"/>
        <v>9.0971673155718524E-2</v>
      </c>
      <c r="I616" s="14">
        <v>11904.35</v>
      </c>
      <c r="J616" s="18">
        <f t="shared" si="55"/>
        <v>-0.82270413476518556</v>
      </c>
    </row>
    <row r="617" spans="1:10" ht="15" customHeight="1" x14ac:dyDescent="0.3">
      <c r="A617" s="141">
        <f>'[1]175 since Nov 2015'!A696</f>
        <v>43347</v>
      </c>
      <c r="B617" s="14">
        <v>14951.730852000001</v>
      </c>
      <c r="C617" s="15">
        <f t="shared" si="52"/>
        <v>-0.89</v>
      </c>
      <c r="D617" s="5">
        <v>121.1662</v>
      </c>
      <c r="E617" s="17">
        <f t="shared" si="53"/>
        <v>-0.89</v>
      </c>
      <c r="F617" s="18">
        <f t="shared" si="50"/>
        <v>0</v>
      </c>
      <c r="G617" s="19">
        <f t="shared" si="51"/>
        <v>5.7535537945693632E-3</v>
      </c>
      <c r="H617" s="18">
        <f t="shared" si="54"/>
        <v>9.0971673155718524E-2</v>
      </c>
      <c r="I617" s="14">
        <v>11798.95</v>
      </c>
      <c r="J617" s="18">
        <f t="shared" si="55"/>
        <v>-0.88539063451595124</v>
      </c>
    </row>
    <row r="618" spans="1:10" ht="15" customHeight="1" x14ac:dyDescent="0.3">
      <c r="A618" s="141">
        <f>'[1]175 since Nov 2015'!A697</f>
        <v>43348</v>
      </c>
      <c r="B618" s="14">
        <v>14891.044180999999</v>
      </c>
      <c r="C618" s="15">
        <f t="shared" si="52"/>
        <v>-0.41</v>
      </c>
      <c r="D618" s="5">
        <v>120.6754</v>
      </c>
      <c r="E618" s="17">
        <f t="shared" si="53"/>
        <v>-0.41</v>
      </c>
      <c r="F618" s="18">
        <f t="shared" si="50"/>
        <v>0</v>
      </c>
      <c r="G618" s="19">
        <f t="shared" si="51"/>
        <v>5.7225097205917579E-3</v>
      </c>
      <c r="H618" s="18">
        <f t="shared" si="54"/>
        <v>9.0480823247618553E-2</v>
      </c>
      <c r="I618" s="14">
        <v>11751.05</v>
      </c>
      <c r="J618" s="18">
        <f t="shared" si="55"/>
        <v>-0.40596832769018815</v>
      </c>
    </row>
    <row r="619" spans="1:10" ht="15" customHeight="1" x14ac:dyDescent="0.3">
      <c r="A619" s="141">
        <f>'[1]175 since Nov 2015'!A698</f>
        <v>43349</v>
      </c>
      <c r="B619" s="14">
        <v>14975.695625</v>
      </c>
      <c r="C619" s="15">
        <f t="shared" si="52"/>
        <v>0.56999999999999995</v>
      </c>
      <c r="D619" s="5">
        <v>121.35680000000001</v>
      </c>
      <c r="E619" s="17">
        <f t="shared" si="53"/>
        <v>0.56000000000000005</v>
      </c>
      <c r="F619" s="18">
        <f t="shared" si="50"/>
        <v>-9.9999999999998979E-3</v>
      </c>
      <c r="G619" s="19">
        <f t="shared" si="51"/>
        <v>5.7535537945693632E-3</v>
      </c>
      <c r="H619" s="18">
        <f t="shared" si="54"/>
        <v>9.0971673155718524E-2</v>
      </c>
      <c r="I619" s="14">
        <v>11815.4</v>
      </c>
      <c r="J619" s="18">
        <f t="shared" si="55"/>
        <v>0.54761063904927954</v>
      </c>
    </row>
    <row r="620" spans="1:10" ht="15" customHeight="1" x14ac:dyDescent="0.3">
      <c r="A620" s="141">
        <f>'[1]175 since Nov 2015'!A699</f>
        <v>43350</v>
      </c>
      <c r="B620" s="14">
        <v>15057.422119000001</v>
      </c>
      <c r="C620" s="15">
        <f t="shared" si="52"/>
        <v>0.55000000000000004</v>
      </c>
      <c r="D620" s="5">
        <v>122.01909999999999</v>
      </c>
      <c r="E620" s="17">
        <f t="shared" si="53"/>
        <v>0.55000000000000004</v>
      </c>
      <c r="F620" s="18">
        <f t="shared" si="50"/>
        <v>0</v>
      </c>
      <c r="G620" s="19">
        <f t="shared" si="51"/>
        <v>5.7535537945693632E-3</v>
      </c>
      <c r="H620" s="18">
        <f t="shared" si="54"/>
        <v>9.0971673155718524E-2</v>
      </c>
      <c r="I620" s="14">
        <v>11879.9</v>
      </c>
      <c r="J620" s="18">
        <f t="shared" si="55"/>
        <v>0.54589772669566838</v>
      </c>
    </row>
    <row r="621" spans="1:10" ht="15" customHeight="1" x14ac:dyDescent="0.3">
      <c r="A621" s="141">
        <f>'[1]175 since Nov 2015'!A700</f>
        <v>43353</v>
      </c>
      <c r="B621" s="14">
        <v>14853.929474</v>
      </c>
      <c r="C621" s="15">
        <f t="shared" si="52"/>
        <v>-1.35</v>
      </c>
      <c r="D621" s="5">
        <v>120.3652</v>
      </c>
      <c r="E621" s="17">
        <f t="shared" si="53"/>
        <v>-1.36</v>
      </c>
      <c r="F621" s="18">
        <f t="shared" si="50"/>
        <v>-1.0000000000000009E-2</v>
      </c>
      <c r="G621" s="19">
        <f t="shared" si="51"/>
        <v>5.7445400946533765E-3</v>
      </c>
      <c r="H621" s="18">
        <f t="shared" si="54"/>
        <v>9.0829154046319596E-2</v>
      </c>
      <c r="I621" s="14">
        <v>11717.95</v>
      </c>
      <c r="J621" s="18">
        <f t="shared" si="55"/>
        <v>-1.3632269631899168</v>
      </c>
    </row>
    <row r="622" spans="1:10" ht="15" customHeight="1" x14ac:dyDescent="0.3">
      <c r="A622" s="141">
        <f>'[1]175 since Nov 2015'!A701</f>
        <v>43354</v>
      </c>
      <c r="B622" s="14">
        <v>14648.237649000001</v>
      </c>
      <c r="C622" s="15">
        <f t="shared" si="52"/>
        <v>-1.38</v>
      </c>
      <c r="D622" s="5">
        <v>118.69840000000001</v>
      </c>
      <c r="E622" s="17">
        <f t="shared" si="53"/>
        <v>-1.38</v>
      </c>
      <c r="F622" s="18">
        <f t="shared" si="50"/>
        <v>0</v>
      </c>
      <c r="G622" s="19">
        <f t="shared" si="51"/>
        <v>5.7445400946533765E-3</v>
      </c>
      <c r="H622" s="18">
        <f t="shared" si="54"/>
        <v>9.0829154046319596E-2</v>
      </c>
      <c r="I622" s="14">
        <v>11555.2</v>
      </c>
      <c r="J622" s="18">
        <f t="shared" si="55"/>
        <v>-1.3888948152193856</v>
      </c>
    </row>
    <row r="623" spans="1:10" ht="15" customHeight="1" x14ac:dyDescent="0.3">
      <c r="A623" s="141">
        <f>'[1]175 since Nov 2015'!A702</f>
        <v>43355</v>
      </c>
      <c r="B623" s="14">
        <v>14750.557205999999</v>
      </c>
      <c r="C623" s="15">
        <f t="shared" si="52"/>
        <v>0.7</v>
      </c>
      <c r="D623" s="5">
        <v>119.53</v>
      </c>
      <c r="E623" s="17">
        <f t="shared" si="53"/>
        <v>0.7</v>
      </c>
      <c r="F623" s="18">
        <f t="shared" si="50"/>
        <v>0</v>
      </c>
      <c r="G623" s="19">
        <f t="shared" si="51"/>
        <v>5.7140138831944633E-3</v>
      </c>
      <c r="H623" s="18">
        <f t="shared" si="54"/>
        <v>9.0346492263589109E-2</v>
      </c>
      <c r="I623" s="14">
        <v>11635.2</v>
      </c>
      <c r="J623" s="18">
        <f t="shared" si="55"/>
        <v>0.69232899473829956</v>
      </c>
    </row>
    <row r="624" spans="1:10" ht="15" customHeight="1" x14ac:dyDescent="0.3">
      <c r="A624" s="141">
        <f>'[1]175 since Nov 2015'!A703</f>
        <v>43357</v>
      </c>
      <c r="B624" s="14">
        <v>14948.960176000001</v>
      </c>
      <c r="C624" s="15">
        <f t="shared" si="52"/>
        <v>1.35</v>
      </c>
      <c r="D624" s="5">
        <v>121.1352</v>
      </c>
      <c r="E624" s="17">
        <f t="shared" si="53"/>
        <v>1.34</v>
      </c>
      <c r="F624" s="18">
        <f t="shared" si="50"/>
        <v>-1.0000000000000009E-2</v>
      </c>
      <c r="G624" s="19">
        <f t="shared" si="51"/>
        <v>5.7445400946533765E-3</v>
      </c>
      <c r="H624" s="18">
        <f t="shared" si="54"/>
        <v>9.0829154046319596E-2</v>
      </c>
      <c r="I624" s="14">
        <v>11791.7</v>
      </c>
      <c r="J624" s="18">
        <f t="shared" si="55"/>
        <v>1.3450563806380638</v>
      </c>
    </row>
    <row r="625" spans="1:10" ht="15" customHeight="1" x14ac:dyDescent="0.3">
      <c r="A625" s="141">
        <f>'[1]175 since Nov 2015'!A704</f>
        <v>43360</v>
      </c>
      <c r="B625" s="14">
        <v>14778.547791000001</v>
      </c>
      <c r="C625" s="15">
        <f t="shared" si="52"/>
        <v>-1.1399999999999999</v>
      </c>
      <c r="D625" s="5">
        <v>119.7567</v>
      </c>
      <c r="E625" s="17">
        <f t="shared" si="53"/>
        <v>-1.1399999999999999</v>
      </c>
      <c r="F625" s="18">
        <f t="shared" si="50"/>
        <v>0</v>
      </c>
      <c r="G625" s="19">
        <f t="shared" si="51"/>
        <v>5.7445400946533765E-3</v>
      </c>
      <c r="H625" s="18">
        <f t="shared" si="54"/>
        <v>9.0829154046319596E-2</v>
      </c>
      <c r="I625" s="14">
        <v>11656.5</v>
      </c>
      <c r="J625" s="18">
        <f t="shared" si="55"/>
        <v>-1.1465691969775411</v>
      </c>
    </row>
    <row r="626" spans="1:10" ht="15" customHeight="1" x14ac:dyDescent="0.3">
      <c r="A626" s="141">
        <f>'[1]175 since Nov 2015'!A705</f>
        <v>43361</v>
      </c>
      <c r="B626" s="14">
        <v>14638.641683</v>
      </c>
      <c r="C626" s="15">
        <f t="shared" si="52"/>
        <v>-0.95</v>
      </c>
      <c r="D626" s="5">
        <v>118.62520000000001</v>
      </c>
      <c r="E626" s="17">
        <f t="shared" si="53"/>
        <v>-0.94</v>
      </c>
      <c r="F626" s="18">
        <f t="shared" si="50"/>
        <v>1.0000000000000009E-2</v>
      </c>
      <c r="G626" s="19">
        <f t="shared" si="51"/>
        <v>5.7841513007737171E-3</v>
      </c>
      <c r="H626" s="18">
        <f t="shared" si="54"/>
        <v>9.1455462207352983E-2</v>
      </c>
      <c r="I626" s="14">
        <v>11546.15</v>
      </c>
      <c r="J626" s="18">
        <f t="shared" si="55"/>
        <v>-0.9466821086947228</v>
      </c>
    </row>
    <row r="627" spans="1:10" ht="15" customHeight="1" x14ac:dyDescent="0.3">
      <c r="A627" s="141">
        <f>'[1]175 since Nov 2015'!A706</f>
        <v>43362</v>
      </c>
      <c r="B627" s="14">
        <v>14581.060256999999</v>
      </c>
      <c r="C627" s="15">
        <f t="shared" si="52"/>
        <v>-0.39</v>
      </c>
      <c r="D627" s="5">
        <v>118.15860000000001</v>
      </c>
      <c r="E627" s="17">
        <f t="shared" si="53"/>
        <v>-0.39</v>
      </c>
      <c r="F627" s="18">
        <f t="shared" si="50"/>
        <v>0</v>
      </c>
      <c r="G627" s="19">
        <f t="shared" si="51"/>
        <v>5.7841513007737171E-3</v>
      </c>
      <c r="H627" s="18">
        <f t="shared" si="54"/>
        <v>9.1455462207352983E-2</v>
      </c>
      <c r="I627" s="14">
        <v>11499.85</v>
      </c>
      <c r="J627" s="18">
        <f t="shared" si="55"/>
        <v>-0.40099946735491288</v>
      </c>
    </row>
    <row r="628" spans="1:10" ht="15" customHeight="1" x14ac:dyDescent="0.3">
      <c r="A628" s="141">
        <f>'[1]175 since Nov 2015'!A707</f>
        <v>43364</v>
      </c>
      <c r="B628" s="14">
        <v>14438.645941999999</v>
      </c>
      <c r="C628" s="15">
        <f t="shared" si="52"/>
        <v>-0.98</v>
      </c>
      <c r="D628" s="5">
        <v>117.0046</v>
      </c>
      <c r="E628" s="17">
        <f t="shared" si="53"/>
        <v>-0.98</v>
      </c>
      <c r="F628" s="18">
        <f t="shared" si="50"/>
        <v>0</v>
      </c>
      <c r="G628" s="19">
        <f t="shared" si="51"/>
        <v>5.7841513007737171E-3</v>
      </c>
      <c r="H628" s="18">
        <f t="shared" si="54"/>
        <v>9.1455462207352983E-2</v>
      </c>
      <c r="I628" s="14">
        <v>11387.55</v>
      </c>
      <c r="J628" s="18">
        <f t="shared" si="55"/>
        <v>-0.97653447653665992</v>
      </c>
    </row>
    <row r="629" spans="1:10" ht="15" customHeight="1" x14ac:dyDescent="0.3">
      <c r="A629" s="141">
        <f>'[1]175 since Nov 2015'!A708</f>
        <v>43367</v>
      </c>
      <c r="B629" s="14">
        <v>14182.548688999999</v>
      </c>
      <c r="C629" s="15">
        <f t="shared" si="52"/>
        <v>-1.77</v>
      </c>
      <c r="D629" s="5">
        <v>114.9254</v>
      </c>
      <c r="E629" s="17">
        <f t="shared" si="53"/>
        <v>-1.78</v>
      </c>
      <c r="F629" s="18">
        <f t="shared" si="50"/>
        <v>-1.0000000000000009E-2</v>
      </c>
      <c r="G629" s="19">
        <f t="shared" si="51"/>
        <v>5.814309289329511E-3</v>
      </c>
      <c r="H629" s="18">
        <f t="shared" si="54"/>
        <v>9.1932301874780992E-2</v>
      </c>
      <c r="I629" s="14">
        <v>11185.55</v>
      </c>
      <c r="J629" s="18">
        <f t="shared" si="55"/>
        <v>-1.7738670741292026</v>
      </c>
    </row>
    <row r="630" spans="1:10" ht="15" customHeight="1" x14ac:dyDescent="0.3">
      <c r="A630" s="141">
        <f>'[1]175 since Nov 2015'!A709</f>
        <v>43368</v>
      </c>
      <c r="B630" s="14">
        <v>14311.903286999999</v>
      </c>
      <c r="C630" s="15">
        <f t="shared" si="52"/>
        <v>0.91</v>
      </c>
      <c r="D630" s="5">
        <v>115.97490000000001</v>
      </c>
      <c r="E630" s="17">
        <f t="shared" si="53"/>
        <v>0.91</v>
      </c>
      <c r="F630" s="18">
        <f t="shared" si="50"/>
        <v>0</v>
      </c>
      <c r="G630" s="19">
        <f t="shared" si="51"/>
        <v>5.814309289329511E-3</v>
      </c>
      <c r="H630" s="18">
        <f t="shared" si="54"/>
        <v>9.1932301874780992E-2</v>
      </c>
      <c r="I630" s="14">
        <v>11287.6</v>
      </c>
      <c r="J630" s="18">
        <f t="shared" si="55"/>
        <v>0.91233779295610051</v>
      </c>
    </row>
    <row r="631" spans="1:10" ht="15" customHeight="1" x14ac:dyDescent="0.3">
      <c r="A631" s="141">
        <f>'[1]175 since Nov 2015'!A710</f>
        <v>43369</v>
      </c>
      <c r="B631" s="14">
        <v>14301.658383</v>
      </c>
      <c r="C631" s="15">
        <f t="shared" si="52"/>
        <v>-7.0000000000000007E-2</v>
      </c>
      <c r="D631" s="5">
        <v>115.88120000000001</v>
      </c>
      <c r="E631" s="17">
        <f t="shared" si="53"/>
        <v>-0.08</v>
      </c>
      <c r="F631" s="18">
        <f t="shared" si="50"/>
        <v>-9.999999999999995E-3</v>
      </c>
      <c r="G631" s="19">
        <f t="shared" si="51"/>
        <v>5.8042740371272716E-3</v>
      </c>
      <c r="H631" s="18">
        <f t="shared" si="54"/>
        <v>9.1773630605514508E-2</v>
      </c>
      <c r="I631" s="14">
        <v>11279.5</v>
      </c>
      <c r="J631" s="18">
        <f t="shared" si="55"/>
        <v>-7.1760161593255989E-2</v>
      </c>
    </row>
    <row r="632" spans="1:10" ht="15" customHeight="1" x14ac:dyDescent="0.3">
      <c r="A632" s="141">
        <f>'[1]175 since Nov 2015'!A711</f>
        <v>43370</v>
      </c>
      <c r="B632" s="14">
        <v>14183.981454999999</v>
      </c>
      <c r="C632" s="15">
        <f t="shared" si="52"/>
        <v>-0.82</v>
      </c>
      <c r="D632" s="5">
        <v>114.9678</v>
      </c>
      <c r="E632" s="17">
        <f t="shared" si="53"/>
        <v>-0.79</v>
      </c>
      <c r="F632" s="18">
        <f t="shared" si="50"/>
        <v>2.9999999999999916E-2</v>
      </c>
      <c r="G632" s="19">
        <f t="shared" si="51"/>
        <v>6.1227987338110662E-3</v>
      </c>
      <c r="H632" s="18">
        <f t="shared" si="54"/>
        <v>9.6809948268189866E-2</v>
      </c>
      <c r="I632" s="14">
        <v>11186.7</v>
      </c>
      <c r="J632" s="18">
        <f t="shared" si="55"/>
        <v>-0.82273150405602435</v>
      </c>
    </row>
    <row r="633" spans="1:10" ht="15" customHeight="1" x14ac:dyDescent="0.3">
      <c r="A633" s="141">
        <f>'[1]175 since Nov 2015'!A712</f>
        <v>43371</v>
      </c>
      <c r="B633" s="14">
        <v>14107.56309</v>
      </c>
      <c r="C633" s="15">
        <f t="shared" si="52"/>
        <v>-0.54</v>
      </c>
      <c r="D633" s="5">
        <v>114.3655</v>
      </c>
      <c r="E633" s="17">
        <f t="shared" si="53"/>
        <v>-0.52</v>
      </c>
      <c r="F633" s="18">
        <f t="shared" si="50"/>
        <v>2.0000000000000018E-2</v>
      </c>
      <c r="G633" s="19">
        <f t="shared" si="51"/>
        <v>6.2321126337108977E-3</v>
      </c>
      <c r="H633" s="18">
        <f t="shared" si="54"/>
        <v>9.853835278618546E-2</v>
      </c>
      <c r="I633" s="14">
        <v>11126.4</v>
      </c>
      <c r="J633" s="18">
        <f t="shared" si="55"/>
        <v>-0.53903295878141977</v>
      </c>
    </row>
    <row r="634" spans="1:10" ht="15" customHeight="1" x14ac:dyDescent="0.3">
      <c r="A634" s="141">
        <f>'[1]175 since Nov 2015'!A713</f>
        <v>43374</v>
      </c>
      <c r="B634" s="14">
        <v>14197.129928</v>
      </c>
      <c r="C634" s="15">
        <f t="shared" si="52"/>
        <v>0.63</v>
      </c>
      <c r="D634" s="5">
        <v>115.12560000000001</v>
      </c>
      <c r="E634" s="17">
        <f t="shared" si="53"/>
        <v>0.66</v>
      </c>
      <c r="F634" s="18">
        <f t="shared" si="50"/>
        <v>3.0000000000000027E-2</v>
      </c>
      <c r="G634" s="19">
        <f t="shared" si="51"/>
        <v>6.5253350418956121E-3</v>
      </c>
      <c r="H634" s="18">
        <f t="shared" si="54"/>
        <v>0.10317460614050195</v>
      </c>
      <c r="I634" s="14">
        <v>11197.05</v>
      </c>
      <c r="J634" s="18">
        <f t="shared" si="55"/>
        <v>0.63497627264883194</v>
      </c>
    </row>
    <row r="635" spans="1:10" ht="15" customHeight="1" x14ac:dyDescent="0.3">
      <c r="A635" s="141">
        <f>'[1]175 since Nov 2015'!A714</f>
        <v>43376</v>
      </c>
      <c r="B635" s="14">
        <v>14005.342274000001</v>
      </c>
      <c r="C635" s="15">
        <f t="shared" si="52"/>
        <v>-1.35</v>
      </c>
      <c r="D635" s="5">
        <v>113.5686</v>
      </c>
      <c r="E635" s="17">
        <f t="shared" si="53"/>
        <v>-1.35</v>
      </c>
      <c r="F635" s="18">
        <f t="shared" si="50"/>
        <v>0</v>
      </c>
      <c r="G635" s="19">
        <f t="shared" si="51"/>
        <v>6.5253350418956121E-3</v>
      </c>
      <c r="H635" s="18">
        <f t="shared" si="54"/>
        <v>0.10317460614050195</v>
      </c>
      <c r="I635" s="14">
        <v>11045.8</v>
      </c>
      <c r="J635" s="18">
        <f t="shared" si="55"/>
        <v>-1.3508022202276493</v>
      </c>
    </row>
    <row r="636" spans="1:10" ht="15" customHeight="1" x14ac:dyDescent="0.3">
      <c r="A636" s="141">
        <f>'[1]175 since Nov 2015'!A715</f>
        <v>43377</v>
      </c>
      <c r="B636" s="14">
        <v>13686.444264</v>
      </c>
      <c r="C636" s="15">
        <f t="shared" si="52"/>
        <v>-2.2799999999999998</v>
      </c>
      <c r="D636" s="5">
        <v>110.97880000000001</v>
      </c>
      <c r="E636" s="17">
        <f t="shared" si="53"/>
        <v>-2.2799999999999998</v>
      </c>
      <c r="F636" s="18">
        <f t="shared" si="50"/>
        <v>0</v>
      </c>
      <c r="G636" s="19">
        <f t="shared" si="51"/>
        <v>6.4967330125815115E-3</v>
      </c>
      <c r="H636" s="18">
        <f t="shared" si="54"/>
        <v>0.10272236834882464</v>
      </c>
      <c r="I636" s="14">
        <v>10794.3</v>
      </c>
      <c r="J636" s="18">
        <f t="shared" si="55"/>
        <v>-2.2768835213384273</v>
      </c>
    </row>
    <row r="637" spans="1:10" ht="15" customHeight="1" x14ac:dyDescent="0.3">
      <c r="A637" s="141">
        <f>'[1]175 since Nov 2015'!A716</f>
        <v>43378</v>
      </c>
      <c r="B637" s="14">
        <v>13326.046784</v>
      </c>
      <c r="C637" s="15">
        <f t="shared" si="52"/>
        <v>-2.63</v>
      </c>
      <c r="D637" s="5">
        <v>108.0536</v>
      </c>
      <c r="E637" s="17">
        <f t="shared" si="53"/>
        <v>-2.64</v>
      </c>
      <c r="F637" s="18">
        <f t="shared" si="50"/>
        <v>-1.0000000000000231E-2</v>
      </c>
      <c r="G637" s="19">
        <f t="shared" si="51"/>
        <v>6.4967330125815124E-3</v>
      </c>
      <c r="H637" s="18">
        <f t="shared" si="54"/>
        <v>0.10272236834882466</v>
      </c>
      <c r="I637" s="14">
        <v>10510.05</v>
      </c>
      <c r="J637" s="18">
        <f t="shared" si="55"/>
        <v>-2.6333342597482008</v>
      </c>
    </row>
    <row r="638" spans="1:10" ht="15" customHeight="1" x14ac:dyDescent="0.3">
      <c r="A638" s="141">
        <f>'[1]175 since Nov 2015'!A717</f>
        <v>43381</v>
      </c>
      <c r="B638" s="14">
        <v>13343.506230999999</v>
      </c>
      <c r="C638" s="15">
        <f t="shared" si="52"/>
        <v>0.13</v>
      </c>
      <c r="D638" s="5">
        <v>108.1982</v>
      </c>
      <c r="E638" s="17">
        <f t="shared" si="53"/>
        <v>0.13</v>
      </c>
      <c r="F638" s="18">
        <f t="shared" si="50"/>
        <v>0</v>
      </c>
      <c r="G638" s="19">
        <f t="shared" si="51"/>
        <v>6.4967330125815124E-3</v>
      </c>
      <c r="H638" s="18">
        <f t="shared" si="54"/>
        <v>0.10272236834882466</v>
      </c>
      <c r="I638" s="14">
        <v>10523.8</v>
      </c>
      <c r="J638" s="18">
        <f t="shared" si="55"/>
        <v>0.13082716067002537</v>
      </c>
    </row>
    <row r="639" spans="1:10" ht="15" customHeight="1" x14ac:dyDescent="0.3">
      <c r="A639" s="141">
        <f>'[1]175 since Nov 2015'!A718</f>
        <v>43382</v>
      </c>
      <c r="B639" s="14">
        <v>13279.792562000001</v>
      </c>
      <c r="C639" s="15">
        <f t="shared" si="52"/>
        <v>-0.48</v>
      </c>
      <c r="D639" s="5">
        <v>107.67619999999999</v>
      </c>
      <c r="E639" s="17">
        <f t="shared" si="53"/>
        <v>-0.48</v>
      </c>
      <c r="F639" s="18">
        <f t="shared" si="50"/>
        <v>0</v>
      </c>
      <c r="G639" s="19">
        <f t="shared" si="51"/>
        <v>6.4967330125815124E-3</v>
      </c>
      <c r="H639" s="18">
        <f t="shared" si="54"/>
        <v>0.10272236834882466</v>
      </c>
      <c r="I639" s="14">
        <v>10473.549999999999</v>
      </c>
      <c r="J639" s="18">
        <f t="shared" si="55"/>
        <v>-0.47748911989965603</v>
      </c>
    </row>
    <row r="640" spans="1:10" ht="15" customHeight="1" x14ac:dyDescent="0.3">
      <c r="A640" s="141">
        <f>'[1]175 since Nov 2015'!A719</f>
        <v>43383</v>
      </c>
      <c r="B640" s="14">
        <v>13513.358631999999</v>
      </c>
      <c r="C640" s="15">
        <f t="shared" si="52"/>
        <v>1.76</v>
      </c>
      <c r="D640" s="5">
        <v>109.56780000000001</v>
      </c>
      <c r="E640" s="17">
        <f t="shared" si="53"/>
        <v>1.76</v>
      </c>
      <c r="F640" s="18">
        <f t="shared" si="50"/>
        <v>0</v>
      </c>
      <c r="G640" s="19">
        <f t="shared" si="51"/>
        <v>6.4967330125815124E-3</v>
      </c>
      <c r="H640" s="18">
        <f t="shared" si="54"/>
        <v>0.10272236834882466</v>
      </c>
      <c r="I640" s="14">
        <v>10657.8</v>
      </c>
      <c r="J640" s="18">
        <f t="shared" si="55"/>
        <v>1.7591933966993045</v>
      </c>
    </row>
    <row r="641" spans="1:10" ht="15" customHeight="1" x14ac:dyDescent="0.3">
      <c r="A641" s="141">
        <f>'[1]175 since Nov 2015'!A720</f>
        <v>43384</v>
      </c>
      <c r="B641" s="14">
        <v>13227.147954</v>
      </c>
      <c r="C641" s="15">
        <f t="shared" si="52"/>
        <v>-2.12</v>
      </c>
      <c r="D641" s="5">
        <v>107.249</v>
      </c>
      <c r="E641" s="17">
        <f t="shared" si="53"/>
        <v>-2.12</v>
      </c>
      <c r="F641" s="18">
        <f t="shared" si="50"/>
        <v>0</v>
      </c>
      <c r="G641" s="19">
        <f t="shared" si="51"/>
        <v>6.4967330125815124E-3</v>
      </c>
      <c r="H641" s="18">
        <f t="shared" si="54"/>
        <v>0.10272236834882466</v>
      </c>
      <c r="I641" s="14">
        <v>10432.049999999999</v>
      </c>
      <c r="J641" s="18">
        <f t="shared" si="55"/>
        <v>-2.1181669762990487</v>
      </c>
    </row>
    <row r="642" spans="1:10" ht="15" customHeight="1" x14ac:dyDescent="0.3">
      <c r="A642" s="141">
        <f>'[1]175 since Nov 2015'!A721</f>
        <v>43385</v>
      </c>
      <c r="B642" s="14">
        <v>13530.526454999999</v>
      </c>
      <c r="C642" s="15">
        <f t="shared" si="52"/>
        <v>2.29</v>
      </c>
      <c r="D642" s="5">
        <v>109.70869999999999</v>
      </c>
      <c r="E642" s="17">
        <f t="shared" si="53"/>
        <v>2.29</v>
      </c>
      <c r="F642" s="18">
        <f t="shared" si="50"/>
        <v>0</v>
      </c>
      <c r="G642" s="19">
        <f t="shared" si="51"/>
        <v>6.4967330125815124E-3</v>
      </c>
      <c r="H642" s="18">
        <f t="shared" si="54"/>
        <v>0.10272236834882466</v>
      </c>
      <c r="I642" s="14">
        <v>10671.3</v>
      </c>
      <c r="J642" s="18">
        <f t="shared" si="55"/>
        <v>2.2934130875523029</v>
      </c>
    </row>
    <row r="643" spans="1:10" ht="15" customHeight="1" x14ac:dyDescent="0.3">
      <c r="A643" s="141">
        <f>'[1]175 since Nov 2015'!A722</f>
        <v>43388</v>
      </c>
      <c r="B643" s="14">
        <v>13582.879438</v>
      </c>
      <c r="C643" s="15">
        <f t="shared" si="52"/>
        <v>0.39</v>
      </c>
      <c r="D643" s="5">
        <v>110.1327</v>
      </c>
      <c r="E643" s="17">
        <f t="shared" si="53"/>
        <v>0.39</v>
      </c>
      <c r="F643" s="18">
        <f t="shared" si="50"/>
        <v>0</v>
      </c>
      <c r="G643" s="19">
        <f t="shared" si="51"/>
        <v>6.4967330125815124E-3</v>
      </c>
      <c r="H643" s="18">
        <f t="shared" si="54"/>
        <v>0.10272236834882466</v>
      </c>
      <c r="I643" s="14">
        <v>10712.6</v>
      </c>
      <c r="J643" s="18">
        <f t="shared" si="55"/>
        <v>0.38701938845315093</v>
      </c>
    </row>
    <row r="644" spans="1:10" ht="15" customHeight="1" x14ac:dyDescent="0.3">
      <c r="A644" s="141">
        <f>'[1]175 since Nov 2015'!A723</f>
        <v>43389</v>
      </c>
      <c r="B644" s="14">
        <v>13688.751904000001</v>
      </c>
      <c r="C644" s="15">
        <f t="shared" si="52"/>
        <v>0.78</v>
      </c>
      <c r="D644" s="5">
        <v>110.9881</v>
      </c>
      <c r="E644" s="17">
        <f t="shared" si="53"/>
        <v>0.78</v>
      </c>
      <c r="F644" s="18">
        <f t="shared" si="50"/>
        <v>0</v>
      </c>
      <c r="G644" s="19">
        <f t="shared" si="51"/>
        <v>6.4632457632436986E-3</v>
      </c>
      <c r="H644" s="18">
        <f t="shared" si="54"/>
        <v>0.10219288844641737</v>
      </c>
      <c r="I644" s="14">
        <v>10796.1</v>
      </c>
      <c r="J644" s="18">
        <f t="shared" si="55"/>
        <v>0.77945596773892423</v>
      </c>
    </row>
    <row r="645" spans="1:10" ht="15" customHeight="1" x14ac:dyDescent="0.3">
      <c r="A645" s="141">
        <f>'[1]175 since Nov 2015'!A724</f>
        <v>43390</v>
      </c>
      <c r="B645" s="14">
        <v>13501.833114999999</v>
      </c>
      <c r="C645" s="15">
        <f t="shared" si="52"/>
        <v>-1.37</v>
      </c>
      <c r="D645" s="5">
        <v>109.4713</v>
      </c>
      <c r="E645" s="17">
        <f t="shared" si="53"/>
        <v>-1.37</v>
      </c>
      <c r="F645" s="18">
        <f t="shared" si="50"/>
        <v>0</v>
      </c>
      <c r="G645" s="19">
        <f t="shared" si="51"/>
        <v>6.4632457632436986E-3</v>
      </c>
      <c r="H645" s="18">
        <f t="shared" si="54"/>
        <v>0.10219288844641737</v>
      </c>
      <c r="I645" s="14">
        <v>10648.7</v>
      </c>
      <c r="J645" s="18">
        <f t="shared" si="55"/>
        <v>-1.3653078426468783</v>
      </c>
    </row>
    <row r="646" spans="1:10" ht="15" customHeight="1" x14ac:dyDescent="0.3">
      <c r="A646" s="141">
        <f>'[1]175 since Nov 2015'!A725</f>
        <v>43392</v>
      </c>
      <c r="B646" s="14">
        <v>13318.426503000001</v>
      </c>
      <c r="C646" s="15">
        <f t="shared" si="52"/>
        <v>-1.36</v>
      </c>
      <c r="D646" s="5">
        <v>107.9902</v>
      </c>
      <c r="E646" s="17">
        <f t="shared" si="53"/>
        <v>-1.35</v>
      </c>
      <c r="F646" s="18">
        <f t="shared" si="50"/>
        <v>1.0000000000000009E-2</v>
      </c>
      <c r="G646" s="19">
        <f t="shared" si="51"/>
        <v>6.4967330125815124E-3</v>
      </c>
      <c r="H646" s="18">
        <f t="shared" si="54"/>
        <v>0.10272236834882466</v>
      </c>
      <c r="I646" s="14">
        <v>10504.05</v>
      </c>
      <c r="J646" s="18">
        <f t="shared" si="55"/>
        <v>-1.358381774301102</v>
      </c>
    </row>
    <row r="647" spans="1:10" ht="15" customHeight="1" x14ac:dyDescent="0.3">
      <c r="A647" s="141">
        <f>'[1]175 since Nov 2015'!A726</f>
        <v>43395</v>
      </c>
      <c r="B647" s="14">
        <v>13244.658119</v>
      </c>
      <c r="C647" s="15">
        <f t="shared" si="52"/>
        <v>-0.55000000000000004</v>
      </c>
      <c r="D647" s="5">
        <v>107.38890000000001</v>
      </c>
      <c r="E647" s="17">
        <f t="shared" si="53"/>
        <v>-0.56000000000000005</v>
      </c>
      <c r="F647" s="18">
        <f t="shared" si="50"/>
        <v>-1.0000000000000009E-2</v>
      </c>
      <c r="G647" s="19">
        <f t="shared" si="51"/>
        <v>6.5253350418956139E-3</v>
      </c>
      <c r="H647" s="18">
        <f t="shared" si="54"/>
        <v>0.10317460614050197</v>
      </c>
      <c r="I647" s="14">
        <v>10445.85</v>
      </c>
      <c r="J647" s="18">
        <f t="shared" si="55"/>
        <v>-0.55407200079968122</v>
      </c>
    </row>
    <row r="648" spans="1:10" ht="15" customHeight="1" x14ac:dyDescent="0.3">
      <c r="A648" s="141">
        <f>'[1]175 since Nov 2015'!A727</f>
        <v>43396</v>
      </c>
      <c r="B648" s="14">
        <v>13113.596895000001</v>
      </c>
      <c r="C648" s="15">
        <f t="shared" si="52"/>
        <v>-0.99</v>
      </c>
      <c r="D648" s="5">
        <v>106.3241</v>
      </c>
      <c r="E648" s="17">
        <f t="shared" si="53"/>
        <v>-0.99</v>
      </c>
      <c r="F648" s="18">
        <f t="shared" ref="F648:F711" si="56">E648-C648</f>
        <v>0</v>
      </c>
      <c r="G648" s="19">
        <f t="shared" ref="G648:G711" si="57">+STDEV(F400:F648)</f>
        <v>6.5253350418956139E-3</v>
      </c>
      <c r="H648" s="18">
        <f t="shared" si="54"/>
        <v>0.10317460614050197</v>
      </c>
      <c r="I648" s="14">
        <v>10341.549999999999</v>
      </c>
      <c r="J648" s="18">
        <f t="shared" si="55"/>
        <v>-0.99848265100495504</v>
      </c>
    </row>
    <row r="649" spans="1:10" ht="15" customHeight="1" x14ac:dyDescent="0.3">
      <c r="A649" s="141">
        <f>'[1]175 since Nov 2015'!A728</f>
        <v>43397</v>
      </c>
      <c r="B649" s="14">
        <v>13207.242437999999</v>
      </c>
      <c r="C649" s="15">
        <f t="shared" ref="C649:C712" si="58">ROUND(((B649-B648)/B648)*100,2)</f>
        <v>0.71</v>
      </c>
      <c r="D649" s="5">
        <v>107.0842</v>
      </c>
      <c r="E649" s="17">
        <f t="shared" ref="E649:E712" si="59">ROUND(((D649-D648)/D648)*100,2)</f>
        <v>0.71</v>
      </c>
      <c r="F649" s="18">
        <f t="shared" si="56"/>
        <v>0</v>
      </c>
      <c r="G649" s="19">
        <f t="shared" si="57"/>
        <v>6.5253350418956139E-3</v>
      </c>
      <c r="H649" s="18">
        <f t="shared" ref="H649:H712" si="60">+G649*(SQRT(250))</f>
        <v>0.10317460614050197</v>
      </c>
      <c r="I649" s="14">
        <v>10415.4</v>
      </c>
      <c r="J649" s="18">
        <f t="shared" ref="J649:J712" si="61">+((I649-I648)/I648)*100</f>
        <v>0.7141095870541686</v>
      </c>
    </row>
    <row r="650" spans="1:10" ht="15" customHeight="1" x14ac:dyDescent="0.3">
      <c r="A650" s="141">
        <f>'[1]175 since Nov 2015'!A729</f>
        <v>43398</v>
      </c>
      <c r="B650" s="14">
        <v>13080.944142</v>
      </c>
      <c r="C650" s="15">
        <f t="shared" si="58"/>
        <v>-0.96</v>
      </c>
      <c r="D650" s="5">
        <v>106.0575</v>
      </c>
      <c r="E650" s="17">
        <f t="shared" si="59"/>
        <v>-0.96</v>
      </c>
      <c r="F650" s="18">
        <f t="shared" si="56"/>
        <v>0</v>
      </c>
      <c r="G650" s="19">
        <f t="shared" si="57"/>
        <v>6.5253350418956139E-3</v>
      </c>
      <c r="H650" s="18">
        <f t="shared" si="60"/>
        <v>0.10317460614050197</v>
      </c>
      <c r="I650" s="14">
        <v>10307.700000000001</v>
      </c>
      <c r="J650" s="18">
        <f t="shared" si="61"/>
        <v>-1.0340457399619689</v>
      </c>
    </row>
    <row r="651" spans="1:10" ht="15" customHeight="1" x14ac:dyDescent="0.3">
      <c r="A651" s="141">
        <f>'[1]175 since Nov 2015'!A730</f>
        <v>43399</v>
      </c>
      <c r="B651" s="14">
        <v>12976.362072</v>
      </c>
      <c r="C651" s="15">
        <f t="shared" si="58"/>
        <v>-0.8</v>
      </c>
      <c r="D651" s="5">
        <v>105.20780000000001</v>
      </c>
      <c r="E651" s="17">
        <f t="shared" si="59"/>
        <v>-0.8</v>
      </c>
      <c r="F651" s="18">
        <f t="shared" si="56"/>
        <v>0</v>
      </c>
      <c r="G651" s="19">
        <f t="shared" si="57"/>
        <v>6.5253350418956139E-3</v>
      </c>
      <c r="H651" s="18">
        <f t="shared" si="60"/>
        <v>0.10317460614050197</v>
      </c>
      <c r="I651" s="14">
        <v>10225.299999999999</v>
      </c>
      <c r="J651" s="18">
        <f t="shared" si="61"/>
        <v>-0.79940238850569423</v>
      </c>
    </row>
    <row r="652" spans="1:10" ht="15" customHeight="1" x14ac:dyDescent="0.3">
      <c r="A652" s="141">
        <f>'[1]175 since Nov 2015'!A731</f>
        <v>43402</v>
      </c>
      <c r="B652" s="14">
        <v>13265.522254</v>
      </c>
      <c r="C652" s="15">
        <f t="shared" si="58"/>
        <v>2.23</v>
      </c>
      <c r="D652" s="5">
        <v>107.5432</v>
      </c>
      <c r="E652" s="17">
        <f t="shared" si="59"/>
        <v>2.2200000000000002</v>
      </c>
      <c r="F652" s="18">
        <f t="shared" si="56"/>
        <v>-9.9999999999997868E-3</v>
      </c>
      <c r="G652" s="19">
        <f t="shared" si="57"/>
        <v>6.55356515338923E-3</v>
      </c>
      <c r="H652" s="18">
        <f t="shared" si="60"/>
        <v>0.1036209633951036</v>
      </c>
      <c r="I652" s="14">
        <v>10452.799999999999</v>
      </c>
      <c r="J652" s="18">
        <f t="shared" si="61"/>
        <v>2.2248735978406504</v>
      </c>
    </row>
    <row r="653" spans="1:10" ht="15" customHeight="1" x14ac:dyDescent="0.3">
      <c r="A653" s="141">
        <f>'[1]175 since Nov 2015'!A732</f>
        <v>43403</v>
      </c>
      <c r="B653" s="14">
        <v>13216.101289</v>
      </c>
      <c r="C653" s="15">
        <f t="shared" si="58"/>
        <v>-0.37</v>
      </c>
      <c r="D653" s="5">
        <v>107.1399</v>
      </c>
      <c r="E653" s="17">
        <f t="shared" si="59"/>
        <v>-0.38</v>
      </c>
      <c r="F653" s="18">
        <f t="shared" si="56"/>
        <v>-1.0000000000000009E-2</v>
      </c>
      <c r="G653" s="19">
        <f t="shared" si="57"/>
        <v>6.55356515338923E-3</v>
      </c>
      <c r="H653" s="18">
        <f t="shared" si="60"/>
        <v>0.1036209633951036</v>
      </c>
      <c r="I653" s="14">
        <v>10413.6</v>
      </c>
      <c r="J653" s="18">
        <f t="shared" si="61"/>
        <v>-0.37501913362925643</v>
      </c>
    </row>
    <row r="654" spans="1:10" ht="15" customHeight="1" x14ac:dyDescent="0.3">
      <c r="A654" s="141">
        <f>'[1]175 since Nov 2015'!A733</f>
        <v>43404</v>
      </c>
      <c r="B654" s="14">
        <v>13458.489928999999</v>
      </c>
      <c r="C654" s="15">
        <f t="shared" si="58"/>
        <v>1.83</v>
      </c>
      <c r="D654" s="5">
        <v>109.098</v>
      </c>
      <c r="E654" s="17">
        <f t="shared" si="59"/>
        <v>1.83</v>
      </c>
      <c r="F654" s="18">
        <f t="shared" si="56"/>
        <v>0</v>
      </c>
      <c r="G654" s="19">
        <f t="shared" si="57"/>
        <v>6.55356515338923E-3</v>
      </c>
      <c r="H654" s="18">
        <f t="shared" si="60"/>
        <v>0.1036209633951036</v>
      </c>
      <c r="I654" s="14">
        <v>10604.6</v>
      </c>
      <c r="J654" s="18">
        <f t="shared" si="61"/>
        <v>1.8341399708074055</v>
      </c>
    </row>
    <row r="655" spans="1:10" ht="15" customHeight="1" x14ac:dyDescent="0.3">
      <c r="A655" s="141">
        <f>'[1]175 since Nov 2015'!A734</f>
        <v>43405</v>
      </c>
      <c r="B655" s="14">
        <v>13464.248141</v>
      </c>
      <c r="C655" s="15">
        <f t="shared" si="58"/>
        <v>0.04</v>
      </c>
      <c r="D655" s="5">
        <v>109.137</v>
      </c>
      <c r="E655" s="17">
        <f t="shared" si="59"/>
        <v>0.04</v>
      </c>
      <c r="F655" s="18">
        <f t="shared" si="56"/>
        <v>0</v>
      </c>
      <c r="G655" s="19">
        <f t="shared" si="57"/>
        <v>6.55356515338923E-3</v>
      </c>
      <c r="H655" s="18">
        <f t="shared" si="60"/>
        <v>0.1036209633951036</v>
      </c>
      <c r="I655" s="14">
        <v>10607.6</v>
      </c>
      <c r="J655" s="18">
        <f t="shared" si="61"/>
        <v>2.8289610169171867E-2</v>
      </c>
    </row>
    <row r="656" spans="1:10" ht="15" customHeight="1" x14ac:dyDescent="0.3">
      <c r="A656" s="141">
        <f>'[1]175 since Nov 2015'!A735</f>
        <v>43406</v>
      </c>
      <c r="B656" s="14">
        <v>13685.994785999999</v>
      </c>
      <c r="C656" s="15">
        <f t="shared" si="58"/>
        <v>1.65</v>
      </c>
      <c r="D656" s="5">
        <v>110.9344</v>
      </c>
      <c r="E656" s="17">
        <f t="shared" si="59"/>
        <v>1.65</v>
      </c>
      <c r="F656" s="18">
        <f t="shared" si="56"/>
        <v>0</v>
      </c>
      <c r="G656" s="19">
        <f t="shared" si="57"/>
        <v>6.525335041895613E-3</v>
      </c>
      <c r="H656" s="18">
        <f t="shared" si="60"/>
        <v>0.10317460614050196</v>
      </c>
      <c r="I656" s="14">
        <v>10782.3</v>
      </c>
      <c r="J656" s="18">
        <f t="shared" si="61"/>
        <v>1.6469323880990885</v>
      </c>
    </row>
    <row r="657" spans="1:10" ht="15" customHeight="1" x14ac:dyDescent="0.3">
      <c r="A657" s="141">
        <f>'[1]175 since Nov 2015'!A736</f>
        <v>43409</v>
      </c>
      <c r="B657" s="14">
        <v>13660.370897999999</v>
      </c>
      <c r="C657" s="15">
        <f t="shared" si="58"/>
        <v>-0.19</v>
      </c>
      <c r="D657" s="5">
        <v>110.7191</v>
      </c>
      <c r="E657" s="17">
        <f t="shared" si="59"/>
        <v>-0.19</v>
      </c>
      <c r="F657" s="18">
        <f t="shared" si="56"/>
        <v>0</v>
      </c>
      <c r="G657" s="19">
        <f t="shared" si="57"/>
        <v>6.525335041895613E-3</v>
      </c>
      <c r="H657" s="18">
        <f t="shared" si="60"/>
        <v>0.10317460614050196</v>
      </c>
      <c r="I657" s="14">
        <v>10761</v>
      </c>
      <c r="J657" s="18">
        <f t="shared" si="61"/>
        <v>-0.19754597813081881</v>
      </c>
    </row>
    <row r="658" spans="1:10" ht="15" customHeight="1" x14ac:dyDescent="0.3">
      <c r="A658" s="141">
        <f>'[1]175 since Nov 2015'!A737</f>
        <v>43410</v>
      </c>
      <c r="B658" s="14">
        <v>13657.133843</v>
      </c>
      <c r="C658" s="15">
        <f t="shared" si="58"/>
        <v>-0.02</v>
      </c>
      <c r="D658" s="5">
        <v>110.69329999999999</v>
      </c>
      <c r="E658" s="17">
        <f t="shared" si="59"/>
        <v>-0.02</v>
      </c>
      <c r="F658" s="18">
        <f t="shared" si="56"/>
        <v>0</v>
      </c>
      <c r="G658" s="19">
        <f t="shared" si="57"/>
        <v>6.525335041895613E-3</v>
      </c>
      <c r="H658" s="18">
        <f t="shared" si="60"/>
        <v>0.10317460614050196</v>
      </c>
      <c r="I658" s="14">
        <v>10758.45</v>
      </c>
      <c r="J658" s="18">
        <f t="shared" si="61"/>
        <v>-2.3696682464448213E-2</v>
      </c>
    </row>
    <row r="659" spans="1:10" ht="15" customHeight="1" x14ac:dyDescent="0.3">
      <c r="A659" s="141">
        <f>'[1]175 since Nov 2015'!A738</f>
        <v>43413</v>
      </c>
      <c r="B659" s="14">
        <v>13739.656276</v>
      </c>
      <c r="C659" s="15">
        <f t="shared" si="58"/>
        <v>0.6</v>
      </c>
      <c r="D659" s="5">
        <v>111.3597</v>
      </c>
      <c r="E659" s="17">
        <f t="shared" si="59"/>
        <v>0.6</v>
      </c>
      <c r="F659" s="18">
        <f t="shared" si="56"/>
        <v>0</v>
      </c>
      <c r="G659" s="19">
        <f t="shared" si="57"/>
        <v>6.525335041895613E-3</v>
      </c>
      <c r="H659" s="18">
        <f t="shared" si="60"/>
        <v>0.10317460614050196</v>
      </c>
      <c r="I659" s="14">
        <v>10823.3</v>
      </c>
      <c r="J659" s="18">
        <f t="shared" si="61"/>
        <v>0.60278199926567988</v>
      </c>
    </row>
    <row r="660" spans="1:10" ht="15" customHeight="1" x14ac:dyDescent="0.3">
      <c r="A660" s="141">
        <f>'[1]175 since Nov 2015'!A739</f>
        <v>43416</v>
      </c>
      <c r="B660" s="14">
        <v>13602.53002</v>
      </c>
      <c r="C660" s="15">
        <f t="shared" si="58"/>
        <v>-1</v>
      </c>
      <c r="D660" s="5">
        <v>110.24930000000001</v>
      </c>
      <c r="E660" s="17">
        <f t="shared" si="59"/>
        <v>-1</v>
      </c>
      <c r="F660" s="18">
        <f t="shared" si="56"/>
        <v>0</v>
      </c>
      <c r="G660" s="19">
        <f t="shared" si="57"/>
        <v>6.525335041895613E-3</v>
      </c>
      <c r="H660" s="18">
        <f t="shared" si="60"/>
        <v>0.10317460614050196</v>
      </c>
      <c r="I660" s="14">
        <v>10715.05</v>
      </c>
      <c r="J660" s="18">
        <f t="shared" si="61"/>
        <v>-1.0001570685465615</v>
      </c>
    </row>
    <row r="661" spans="1:10" ht="15" customHeight="1" x14ac:dyDescent="0.3">
      <c r="A661" s="141">
        <f>'[1]175 since Nov 2015'!A740</f>
        <v>43417</v>
      </c>
      <c r="B661" s="14">
        <v>13720.054354</v>
      </c>
      <c r="C661" s="15">
        <f t="shared" si="58"/>
        <v>0.86</v>
      </c>
      <c r="D661" s="5">
        <v>111.2024</v>
      </c>
      <c r="E661" s="17">
        <f t="shared" si="59"/>
        <v>0.86</v>
      </c>
      <c r="F661" s="18">
        <f t="shared" si="56"/>
        <v>0</v>
      </c>
      <c r="G661" s="19">
        <f t="shared" si="57"/>
        <v>6.4917458827971983E-3</v>
      </c>
      <c r="H661" s="18">
        <f t="shared" si="60"/>
        <v>0.10264351490329816</v>
      </c>
      <c r="I661" s="14">
        <v>10807.3</v>
      </c>
      <c r="J661" s="18">
        <f t="shared" si="61"/>
        <v>0.86093858638083831</v>
      </c>
    </row>
    <row r="662" spans="1:10" ht="15" customHeight="1" x14ac:dyDescent="0.3">
      <c r="A662" s="141">
        <f>'[1]175 since Nov 2015'!A741</f>
        <v>43418</v>
      </c>
      <c r="B662" s="14">
        <v>13714.868168000001</v>
      </c>
      <c r="C662" s="15">
        <f t="shared" si="58"/>
        <v>-0.04</v>
      </c>
      <c r="D662" s="5">
        <v>111.1585</v>
      </c>
      <c r="E662" s="17">
        <f t="shared" si="59"/>
        <v>-0.04</v>
      </c>
      <c r="F662" s="18">
        <f t="shared" si="56"/>
        <v>0</v>
      </c>
      <c r="G662" s="19">
        <f t="shared" si="57"/>
        <v>6.4917458827971983E-3</v>
      </c>
      <c r="H662" s="18">
        <f t="shared" si="60"/>
        <v>0.10264351490329816</v>
      </c>
      <c r="I662" s="14">
        <v>10803.15</v>
      </c>
      <c r="J662" s="18">
        <f t="shared" si="61"/>
        <v>-3.8399970390380914E-2</v>
      </c>
    </row>
    <row r="663" spans="1:10" ht="15" customHeight="1" x14ac:dyDescent="0.3">
      <c r="A663" s="141">
        <f>'[1]175 since Nov 2015'!A742</f>
        <v>43419</v>
      </c>
      <c r="B663" s="14">
        <v>13768.630573</v>
      </c>
      <c r="C663" s="15">
        <f t="shared" si="58"/>
        <v>0.39</v>
      </c>
      <c r="D663" s="5">
        <v>111.5928</v>
      </c>
      <c r="E663" s="17">
        <f t="shared" si="59"/>
        <v>0.39</v>
      </c>
      <c r="F663" s="18">
        <f t="shared" si="56"/>
        <v>0</v>
      </c>
      <c r="G663" s="19">
        <f t="shared" si="57"/>
        <v>6.4917458827971983E-3</v>
      </c>
      <c r="H663" s="18">
        <f t="shared" si="60"/>
        <v>0.10264351490329816</v>
      </c>
      <c r="I663" s="14">
        <v>10844.6</v>
      </c>
      <c r="J663" s="18">
        <f t="shared" si="61"/>
        <v>0.38368438834970103</v>
      </c>
    </row>
    <row r="664" spans="1:10" ht="15" customHeight="1" x14ac:dyDescent="0.3">
      <c r="A664" s="141">
        <f>'[1]175 since Nov 2015'!A743</f>
        <v>43420</v>
      </c>
      <c r="B664" s="14">
        <v>13849.379196</v>
      </c>
      <c r="C664" s="15">
        <f t="shared" si="58"/>
        <v>0.59</v>
      </c>
      <c r="D664" s="5">
        <v>112.2467</v>
      </c>
      <c r="E664" s="17">
        <f t="shared" si="59"/>
        <v>0.59</v>
      </c>
      <c r="F664" s="18">
        <f t="shared" si="56"/>
        <v>0</v>
      </c>
      <c r="G664" s="19">
        <f t="shared" si="57"/>
        <v>6.4917458827971983E-3</v>
      </c>
      <c r="H664" s="18">
        <f t="shared" si="60"/>
        <v>0.10264351490329816</v>
      </c>
      <c r="I664" s="14">
        <v>10908.2</v>
      </c>
      <c r="J664" s="18">
        <f t="shared" si="61"/>
        <v>0.58646699739963082</v>
      </c>
    </row>
    <row r="665" spans="1:10" ht="15" customHeight="1" x14ac:dyDescent="0.3">
      <c r="A665" s="141">
        <f>'[1]175 since Nov 2015'!A744</f>
        <v>43423</v>
      </c>
      <c r="B665" s="14">
        <v>13950.926160999999</v>
      </c>
      <c r="C665" s="15">
        <f t="shared" si="58"/>
        <v>0.73</v>
      </c>
      <c r="D665" s="5">
        <v>113.0712</v>
      </c>
      <c r="E665" s="17">
        <f t="shared" si="59"/>
        <v>0.73</v>
      </c>
      <c r="F665" s="18">
        <f t="shared" si="56"/>
        <v>0</v>
      </c>
      <c r="G665" s="19">
        <f t="shared" si="57"/>
        <v>6.4917458827971983E-3</v>
      </c>
      <c r="H665" s="18">
        <f t="shared" si="60"/>
        <v>0.10264351490329816</v>
      </c>
      <c r="I665" s="14">
        <v>10988.15</v>
      </c>
      <c r="J665" s="18">
        <f t="shared" si="61"/>
        <v>0.73293485634659161</v>
      </c>
    </row>
    <row r="666" spans="1:10" ht="15" customHeight="1" x14ac:dyDescent="0.3">
      <c r="A666" s="141">
        <f>'[1]175 since Nov 2015'!A745</f>
        <v>43424</v>
      </c>
      <c r="B666" s="14">
        <v>13807.447661</v>
      </c>
      <c r="C666" s="15">
        <f t="shared" si="58"/>
        <v>-1.03</v>
      </c>
      <c r="D666" s="5">
        <v>111.907</v>
      </c>
      <c r="E666" s="17">
        <f t="shared" si="59"/>
        <v>-1.03</v>
      </c>
      <c r="F666" s="18">
        <f t="shared" si="56"/>
        <v>0</v>
      </c>
      <c r="G666" s="19">
        <f t="shared" si="57"/>
        <v>6.4632457632436968E-3</v>
      </c>
      <c r="H666" s="18">
        <f t="shared" si="60"/>
        <v>0.10219288844641734</v>
      </c>
      <c r="I666" s="14">
        <v>10875</v>
      </c>
      <c r="J666" s="18">
        <f t="shared" si="61"/>
        <v>-1.0297456805740697</v>
      </c>
    </row>
    <row r="667" spans="1:10" ht="15" customHeight="1" x14ac:dyDescent="0.3">
      <c r="A667" s="141">
        <f>'[1]175 since Nov 2015'!A746</f>
        <v>43425</v>
      </c>
      <c r="B667" s="14">
        <v>13758.312147000001</v>
      </c>
      <c r="C667" s="15">
        <f t="shared" si="58"/>
        <v>-0.36</v>
      </c>
      <c r="D667" s="5">
        <v>111.508</v>
      </c>
      <c r="E667" s="17">
        <f t="shared" si="59"/>
        <v>-0.36</v>
      </c>
      <c r="F667" s="18">
        <f t="shared" si="56"/>
        <v>0</v>
      </c>
      <c r="G667" s="19">
        <f t="shared" si="57"/>
        <v>6.4632457632436968E-3</v>
      </c>
      <c r="H667" s="18">
        <f t="shared" si="60"/>
        <v>0.10219288844641734</v>
      </c>
      <c r="I667" s="14">
        <v>10836.3</v>
      </c>
      <c r="J667" s="18">
        <f t="shared" si="61"/>
        <v>-0.35586206896552391</v>
      </c>
    </row>
    <row r="668" spans="1:10" ht="15" customHeight="1" x14ac:dyDescent="0.3">
      <c r="A668" s="141">
        <f>'[1]175 since Nov 2015'!A747</f>
        <v>43426</v>
      </c>
      <c r="B668" s="14">
        <v>13663.202551</v>
      </c>
      <c r="C668" s="15">
        <f t="shared" si="58"/>
        <v>-0.69</v>
      </c>
      <c r="D668" s="5">
        <v>110.7376</v>
      </c>
      <c r="E668" s="17">
        <f t="shared" si="59"/>
        <v>-0.69</v>
      </c>
      <c r="F668" s="18">
        <f t="shared" si="56"/>
        <v>0</v>
      </c>
      <c r="G668" s="19">
        <f t="shared" si="57"/>
        <v>6.4632457632436968E-3</v>
      </c>
      <c r="H668" s="18">
        <f t="shared" si="60"/>
        <v>0.10219288844641734</v>
      </c>
      <c r="I668" s="14">
        <v>10761.4</v>
      </c>
      <c r="J668" s="18">
        <f t="shared" si="61"/>
        <v>-0.69119533420078472</v>
      </c>
    </row>
    <row r="669" spans="1:10" ht="15" customHeight="1" x14ac:dyDescent="0.3">
      <c r="A669" s="141">
        <f>'[1]175 since Nov 2015'!A748</f>
        <v>43430</v>
      </c>
      <c r="B669" s="14">
        <v>13784.441575000001</v>
      </c>
      <c r="C669" s="15">
        <f t="shared" si="58"/>
        <v>0.89</v>
      </c>
      <c r="D669" s="5">
        <v>111.71729999999999</v>
      </c>
      <c r="E669" s="17">
        <f t="shared" si="59"/>
        <v>0.88</v>
      </c>
      <c r="F669" s="18">
        <f t="shared" si="56"/>
        <v>-1.0000000000000009E-2</v>
      </c>
      <c r="G669" s="19">
        <f t="shared" si="57"/>
        <v>6.4917458827971975E-3</v>
      </c>
      <c r="H669" s="18">
        <f t="shared" si="60"/>
        <v>0.10264351490329815</v>
      </c>
      <c r="I669" s="14">
        <v>10856.85</v>
      </c>
      <c r="J669" s="18">
        <f t="shared" si="61"/>
        <v>0.88696637983906124</v>
      </c>
    </row>
    <row r="670" spans="1:10" ht="15" customHeight="1" x14ac:dyDescent="0.3">
      <c r="A670" s="141">
        <f>'[1]175 since Nov 2015'!A749</f>
        <v>43431</v>
      </c>
      <c r="B670" s="14">
        <v>13846.654500000001</v>
      </c>
      <c r="C670" s="15">
        <f t="shared" si="58"/>
        <v>0.45</v>
      </c>
      <c r="D670" s="5">
        <v>112.2227</v>
      </c>
      <c r="E670" s="17">
        <f t="shared" si="59"/>
        <v>0.45</v>
      </c>
      <c r="F670" s="18">
        <f t="shared" si="56"/>
        <v>0</v>
      </c>
      <c r="G670" s="19">
        <f t="shared" si="57"/>
        <v>6.4917458827971975E-3</v>
      </c>
      <c r="H670" s="18">
        <f t="shared" si="60"/>
        <v>0.10264351490329815</v>
      </c>
      <c r="I670" s="14">
        <v>10905.85</v>
      </c>
      <c r="J670" s="18">
        <f t="shared" si="61"/>
        <v>0.45132796345164572</v>
      </c>
    </row>
    <row r="671" spans="1:10" ht="15" customHeight="1" x14ac:dyDescent="0.3">
      <c r="A671" s="141">
        <f>'[1]175 since Nov 2015'!A750</f>
        <v>43432</v>
      </c>
      <c r="B671" s="14">
        <v>13890.292423000001</v>
      </c>
      <c r="C671" s="15">
        <f t="shared" si="58"/>
        <v>0.32</v>
      </c>
      <c r="D671" s="5">
        <v>112.5733</v>
      </c>
      <c r="E671" s="17">
        <f t="shared" si="59"/>
        <v>0.31</v>
      </c>
      <c r="F671" s="18">
        <f t="shared" si="56"/>
        <v>-1.0000000000000009E-2</v>
      </c>
      <c r="G671" s="19">
        <f t="shared" si="57"/>
        <v>6.5198730552092458E-3</v>
      </c>
      <c r="H671" s="18">
        <f t="shared" si="60"/>
        <v>0.10308824454810978</v>
      </c>
      <c r="I671" s="14">
        <v>10940.25</v>
      </c>
      <c r="J671" s="18">
        <f t="shared" si="61"/>
        <v>0.31542704145022749</v>
      </c>
    </row>
    <row r="672" spans="1:10" ht="15" customHeight="1" x14ac:dyDescent="0.3">
      <c r="A672" s="141">
        <f>'[1]175 since Nov 2015'!A751</f>
        <v>43433</v>
      </c>
      <c r="B672" s="14">
        <v>14049.84953</v>
      </c>
      <c r="C672" s="15">
        <f t="shared" si="58"/>
        <v>1.1499999999999999</v>
      </c>
      <c r="D672" s="5">
        <v>113.87090000000001</v>
      </c>
      <c r="E672" s="17">
        <f t="shared" si="59"/>
        <v>1.1499999999999999</v>
      </c>
      <c r="F672" s="18">
        <f t="shared" si="56"/>
        <v>0</v>
      </c>
      <c r="G672" s="19">
        <f t="shared" si="57"/>
        <v>6.5198730552092458E-3</v>
      </c>
      <c r="H672" s="18">
        <f t="shared" si="60"/>
        <v>0.10308824454810978</v>
      </c>
      <c r="I672" s="14">
        <v>11065.9</v>
      </c>
      <c r="J672" s="18">
        <f t="shared" si="61"/>
        <v>1.1485112314618007</v>
      </c>
    </row>
    <row r="673" spans="1:10" ht="15" customHeight="1" x14ac:dyDescent="0.3">
      <c r="A673" s="141">
        <f>'[1]175 since Nov 2015'!A752</f>
        <v>43434</v>
      </c>
      <c r="B673" s="14">
        <v>14083.292151</v>
      </c>
      <c r="C673" s="15">
        <f t="shared" si="58"/>
        <v>0.24</v>
      </c>
      <c r="D673" s="5">
        <v>114.1358</v>
      </c>
      <c r="E673" s="17">
        <f t="shared" si="59"/>
        <v>0.23</v>
      </c>
      <c r="F673" s="18">
        <f t="shared" si="56"/>
        <v>-9.9999999999999811E-3</v>
      </c>
      <c r="G673" s="19">
        <f t="shared" si="57"/>
        <v>6.547632086775731E-3</v>
      </c>
      <c r="H673" s="18">
        <f t="shared" si="60"/>
        <v>0.10352715337506281</v>
      </c>
      <c r="I673" s="14">
        <v>11092.25</v>
      </c>
      <c r="J673" s="18">
        <f t="shared" si="61"/>
        <v>0.23811890582781667</v>
      </c>
    </row>
    <row r="674" spans="1:10" ht="15" customHeight="1" x14ac:dyDescent="0.3">
      <c r="A674" s="141">
        <f>'[1]175 since Nov 2015'!A753</f>
        <v>43437</v>
      </c>
      <c r="B674" s="14">
        <v>14097.220228</v>
      </c>
      <c r="C674" s="15">
        <f t="shared" si="58"/>
        <v>0.1</v>
      </c>
      <c r="D674" s="5">
        <v>114.24160000000001</v>
      </c>
      <c r="E674" s="17">
        <f t="shared" si="59"/>
        <v>0.09</v>
      </c>
      <c r="F674" s="18">
        <f t="shared" si="56"/>
        <v>-1.0000000000000009E-2</v>
      </c>
      <c r="G674" s="19">
        <f t="shared" si="57"/>
        <v>6.5750276402467755E-3</v>
      </c>
      <c r="H674" s="18">
        <f t="shared" si="60"/>
        <v>0.10396031510870997</v>
      </c>
      <c r="I674" s="14">
        <v>11103.2</v>
      </c>
      <c r="J674" s="18">
        <f t="shared" si="61"/>
        <v>9.8717573080310372E-2</v>
      </c>
    </row>
    <row r="675" spans="1:10" ht="15" customHeight="1" x14ac:dyDescent="0.3">
      <c r="A675" s="141">
        <f>'[1]175 since Nov 2015'!A754</f>
        <v>43438</v>
      </c>
      <c r="B675" s="14">
        <v>14075.839296</v>
      </c>
      <c r="C675" s="15">
        <f t="shared" si="58"/>
        <v>-0.15</v>
      </c>
      <c r="D675" s="5">
        <v>114.065</v>
      </c>
      <c r="E675" s="17">
        <f t="shared" si="59"/>
        <v>-0.15</v>
      </c>
      <c r="F675" s="18">
        <f t="shared" si="56"/>
        <v>0</v>
      </c>
      <c r="G675" s="19">
        <f t="shared" si="57"/>
        <v>6.5750276402467755E-3</v>
      </c>
      <c r="H675" s="18">
        <f t="shared" si="60"/>
        <v>0.10396031510870997</v>
      </c>
      <c r="I675" s="14">
        <v>11086.4</v>
      </c>
      <c r="J675" s="18">
        <f t="shared" si="61"/>
        <v>-0.15130773110455625</v>
      </c>
    </row>
    <row r="676" spans="1:10" ht="15" customHeight="1" x14ac:dyDescent="0.3">
      <c r="A676" s="141">
        <f>'[1]175 since Nov 2015'!A755</f>
        <v>43439</v>
      </c>
      <c r="B676" s="14">
        <v>13952.403775000001</v>
      </c>
      <c r="C676" s="15">
        <f t="shared" si="58"/>
        <v>-0.88</v>
      </c>
      <c r="D676" s="5">
        <v>113.06010000000001</v>
      </c>
      <c r="E676" s="17">
        <f t="shared" si="59"/>
        <v>-0.88</v>
      </c>
      <c r="F676" s="18">
        <f t="shared" si="56"/>
        <v>0</v>
      </c>
      <c r="G676" s="19">
        <f t="shared" si="57"/>
        <v>6.5407033736320907E-3</v>
      </c>
      <c r="H676" s="18">
        <f t="shared" si="60"/>
        <v>0.10341760080112355</v>
      </c>
      <c r="I676" s="14">
        <v>10989.15</v>
      </c>
      <c r="J676" s="18">
        <f t="shared" si="61"/>
        <v>-0.87720089479001295</v>
      </c>
    </row>
    <row r="677" spans="1:10" ht="15" customHeight="1" x14ac:dyDescent="0.3">
      <c r="A677" s="141">
        <f>'[1]175 since Nov 2015'!A756</f>
        <v>43440</v>
      </c>
      <c r="B677" s="14">
        <v>13719.676649999999</v>
      </c>
      <c r="C677" s="15">
        <f t="shared" si="58"/>
        <v>-1.67</v>
      </c>
      <c r="D677" s="5">
        <v>111.1734</v>
      </c>
      <c r="E677" s="17">
        <f t="shared" si="59"/>
        <v>-1.67</v>
      </c>
      <c r="F677" s="18">
        <f t="shared" si="56"/>
        <v>0</v>
      </c>
      <c r="G677" s="19">
        <f t="shared" si="57"/>
        <v>6.5407033736320907E-3</v>
      </c>
      <c r="H677" s="18">
        <f t="shared" si="60"/>
        <v>0.10341760080112355</v>
      </c>
      <c r="I677" s="14">
        <v>10805.85</v>
      </c>
      <c r="J677" s="18">
        <f t="shared" si="61"/>
        <v>-1.6680088996874125</v>
      </c>
    </row>
    <row r="678" spans="1:10" ht="15" customHeight="1" x14ac:dyDescent="0.3">
      <c r="A678" s="141">
        <f>'[1]175 since Nov 2015'!A757</f>
        <v>43441</v>
      </c>
      <c r="B678" s="14">
        <v>13831.685308</v>
      </c>
      <c r="C678" s="15">
        <f t="shared" si="58"/>
        <v>0.82</v>
      </c>
      <c r="D678" s="5">
        <v>112.087</v>
      </c>
      <c r="E678" s="17">
        <f t="shared" si="59"/>
        <v>0.82</v>
      </c>
      <c r="F678" s="18">
        <f t="shared" si="56"/>
        <v>0</v>
      </c>
      <c r="G678" s="19">
        <f t="shared" si="57"/>
        <v>6.5407033736320907E-3</v>
      </c>
      <c r="H678" s="18">
        <f t="shared" si="60"/>
        <v>0.10341760080112355</v>
      </c>
      <c r="I678" s="14">
        <v>10894.1</v>
      </c>
      <c r="J678" s="18">
        <f t="shared" si="61"/>
        <v>0.81668725736522341</v>
      </c>
    </row>
    <row r="679" spans="1:10" ht="15" customHeight="1" x14ac:dyDescent="0.3">
      <c r="A679" s="141">
        <f>'[1]175 since Nov 2015'!A758</f>
        <v>43444</v>
      </c>
      <c r="B679" s="14">
        <v>13567.813631000001</v>
      </c>
      <c r="C679" s="15">
        <f t="shared" si="58"/>
        <v>-1.91</v>
      </c>
      <c r="D679" s="5">
        <v>109.9455</v>
      </c>
      <c r="E679" s="17">
        <f t="shared" si="59"/>
        <v>-1.91</v>
      </c>
      <c r="F679" s="18">
        <f t="shared" si="56"/>
        <v>0</v>
      </c>
      <c r="G679" s="19">
        <f t="shared" si="57"/>
        <v>6.5407033736320907E-3</v>
      </c>
      <c r="H679" s="18">
        <f t="shared" si="60"/>
        <v>0.10341760080112355</v>
      </c>
      <c r="I679" s="14">
        <v>10686.25</v>
      </c>
      <c r="J679" s="18">
        <f t="shared" si="61"/>
        <v>-1.9079134577431853</v>
      </c>
    </row>
    <row r="680" spans="1:10" ht="15" customHeight="1" x14ac:dyDescent="0.3">
      <c r="A680" s="141">
        <f>'[1]175 since Nov 2015'!A759</f>
        <v>43445</v>
      </c>
      <c r="B680" s="14">
        <v>13663.697714</v>
      </c>
      <c r="C680" s="15">
        <f t="shared" si="58"/>
        <v>0.71</v>
      </c>
      <c r="D680" s="5">
        <v>110.7247</v>
      </c>
      <c r="E680" s="17">
        <f t="shared" si="59"/>
        <v>0.71</v>
      </c>
      <c r="F680" s="18">
        <f t="shared" si="56"/>
        <v>0</v>
      </c>
      <c r="G680" s="19">
        <f t="shared" si="57"/>
        <v>6.5407033736320907E-3</v>
      </c>
      <c r="H680" s="18">
        <f t="shared" si="60"/>
        <v>0.10341760080112355</v>
      </c>
      <c r="I680" s="14">
        <v>10761.75</v>
      </c>
      <c r="J680" s="18">
        <f t="shared" si="61"/>
        <v>0.7065153819160136</v>
      </c>
    </row>
    <row r="681" spans="1:10" ht="15" customHeight="1" x14ac:dyDescent="0.3">
      <c r="A681" s="141">
        <f>'[1]175 since Nov 2015'!A760</f>
        <v>43446</v>
      </c>
      <c r="B681" s="14">
        <v>13915.939383000001</v>
      </c>
      <c r="C681" s="15">
        <f t="shared" si="58"/>
        <v>1.85</v>
      </c>
      <c r="D681" s="5">
        <v>112.76439999999999</v>
      </c>
      <c r="E681" s="17">
        <f t="shared" si="59"/>
        <v>1.84</v>
      </c>
      <c r="F681" s="18">
        <f t="shared" si="56"/>
        <v>-1.0000000000000009E-2</v>
      </c>
      <c r="G681" s="19">
        <f t="shared" si="57"/>
        <v>6.5676347055146859E-3</v>
      </c>
      <c r="H681" s="18">
        <f t="shared" si="60"/>
        <v>0.10384342254697812</v>
      </c>
      <c r="I681" s="14">
        <v>10960.45</v>
      </c>
      <c r="J681" s="18">
        <f t="shared" si="61"/>
        <v>1.8463539851789972</v>
      </c>
    </row>
    <row r="682" spans="1:10" ht="15" customHeight="1" x14ac:dyDescent="0.3">
      <c r="A682" s="141">
        <f>'[1]175 since Nov 2015'!A761</f>
        <v>43447</v>
      </c>
      <c r="B682" s="14">
        <v>13995.406872</v>
      </c>
      <c r="C682" s="15">
        <f t="shared" si="58"/>
        <v>0.56999999999999995</v>
      </c>
      <c r="D682" s="5">
        <v>113.4104</v>
      </c>
      <c r="E682" s="17">
        <f t="shared" si="59"/>
        <v>0.56999999999999995</v>
      </c>
      <c r="F682" s="18">
        <f t="shared" si="56"/>
        <v>0</v>
      </c>
      <c r="G682" s="19">
        <f t="shared" si="57"/>
        <v>6.5676347055146859E-3</v>
      </c>
      <c r="H682" s="18">
        <f t="shared" si="60"/>
        <v>0.10384342254697812</v>
      </c>
      <c r="I682" s="14">
        <v>11023.05</v>
      </c>
      <c r="J682" s="18">
        <f t="shared" si="61"/>
        <v>0.57114443293841533</v>
      </c>
    </row>
    <row r="683" spans="1:10" ht="15" customHeight="1" x14ac:dyDescent="0.3">
      <c r="A683" s="141">
        <f>'[1]175 since Nov 2015'!A762</f>
        <v>43448</v>
      </c>
      <c r="B683" s="14">
        <v>14017.359146999999</v>
      </c>
      <c r="C683" s="15">
        <f t="shared" si="58"/>
        <v>0.16</v>
      </c>
      <c r="D683" s="5">
        <v>113.58459999999999</v>
      </c>
      <c r="E683" s="17">
        <f t="shared" si="59"/>
        <v>0.15</v>
      </c>
      <c r="F683" s="18">
        <f t="shared" si="56"/>
        <v>-1.0000000000000009E-2</v>
      </c>
      <c r="G683" s="19">
        <f t="shared" si="57"/>
        <v>6.5942104809311427E-3</v>
      </c>
      <c r="H683" s="18">
        <f t="shared" si="60"/>
        <v>0.10426362245148368</v>
      </c>
      <c r="I683" s="14">
        <v>11040.3</v>
      </c>
      <c r="J683" s="18">
        <f t="shared" si="61"/>
        <v>0.15649026358403528</v>
      </c>
    </row>
    <row r="684" spans="1:10" ht="15" customHeight="1" x14ac:dyDescent="0.3">
      <c r="A684" s="141">
        <f>'[1]175 since Nov 2015'!A763</f>
        <v>43451</v>
      </c>
      <c r="B684" s="14">
        <v>14125.85087</v>
      </c>
      <c r="C684" s="15">
        <f t="shared" si="58"/>
        <v>0.77</v>
      </c>
      <c r="D684" s="5">
        <v>114.45699999999999</v>
      </c>
      <c r="E684" s="17">
        <f t="shared" si="59"/>
        <v>0.77</v>
      </c>
      <c r="F684" s="18">
        <f t="shared" si="56"/>
        <v>0</v>
      </c>
      <c r="G684" s="19">
        <f t="shared" si="57"/>
        <v>6.5942104809311427E-3</v>
      </c>
      <c r="H684" s="18">
        <f t="shared" si="60"/>
        <v>0.10426362245148368</v>
      </c>
      <c r="I684" s="14">
        <v>11125.75</v>
      </c>
      <c r="J684" s="18">
        <f t="shared" si="61"/>
        <v>0.773982591052786</v>
      </c>
    </row>
    <row r="685" spans="1:10" ht="15" customHeight="1" x14ac:dyDescent="0.3">
      <c r="A685" s="141">
        <f>'[1]175 since Nov 2015'!A764</f>
        <v>43452</v>
      </c>
      <c r="B685" s="14">
        <v>14157.782606000001</v>
      </c>
      <c r="C685" s="15">
        <f t="shared" si="58"/>
        <v>0.23</v>
      </c>
      <c r="D685" s="5">
        <v>114.7149</v>
      </c>
      <c r="E685" s="17">
        <f t="shared" si="59"/>
        <v>0.23</v>
      </c>
      <c r="F685" s="18">
        <f t="shared" si="56"/>
        <v>0</v>
      </c>
      <c r="G685" s="19">
        <f t="shared" si="57"/>
        <v>6.5942104809311427E-3</v>
      </c>
      <c r="H685" s="18">
        <f t="shared" si="60"/>
        <v>0.10426362245148368</v>
      </c>
      <c r="I685" s="14">
        <v>11150.9</v>
      </c>
      <c r="J685" s="18">
        <f t="shared" si="61"/>
        <v>0.2260521762577771</v>
      </c>
    </row>
    <row r="686" spans="1:10" ht="15" customHeight="1" x14ac:dyDescent="0.3">
      <c r="A686" s="141">
        <f>'[1]175 since Nov 2015'!A765</f>
        <v>43453</v>
      </c>
      <c r="B686" s="14">
        <v>14249.806949</v>
      </c>
      <c r="C686" s="15">
        <f t="shared" si="58"/>
        <v>0.65</v>
      </c>
      <c r="D686" s="5">
        <v>115.4641</v>
      </c>
      <c r="E686" s="17">
        <f t="shared" si="59"/>
        <v>0.65</v>
      </c>
      <c r="F686" s="18">
        <f t="shared" si="56"/>
        <v>0</v>
      </c>
      <c r="G686" s="19">
        <f t="shared" si="57"/>
        <v>6.5942104809311427E-3</v>
      </c>
      <c r="H686" s="18">
        <f t="shared" si="60"/>
        <v>0.10426362245148368</v>
      </c>
      <c r="I686" s="14">
        <v>11223.4</v>
      </c>
      <c r="J686" s="18">
        <f t="shared" si="61"/>
        <v>0.65017173501690451</v>
      </c>
    </row>
    <row r="687" spans="1:10" ht="15" customHeight="1" x14ac:dyDescent="0.3">
      <c r="A687" s="141">
        <f>'[1]175 since Nov 2015'!A766</f>
        <v>43454</v>
      </c>
      <c r="B687" s="14">
        <v>14221.836525999999</v>
      </c>
      <c r="C687" s="15">
        <f t="shared" si="58"/>
        <v>-0.2</v>
      </c>
      <c r="D687" s="5">
        <v>115.24039999999999</v>
      </c>
      <c r="E687" s="17">
        <f t="shared" si="59"/>
        <v>-0.19</v>
      </c>
      <c r="F687" s="18">
        <f t="shared" si="56"/>
        <v>1.0000000000000009E-2</v>
      </c>
      <c r="G687" s="19">
        <f t="shared" si="57"/>
        <v>6.6287462794999323E-3</v>
      </c>
      <c r="H687" s="18">
        <f t="shared" si="60"/>
        <v>0.10480968137293448</v>
      </c>
      <c r="I687" s="14">
        <v>11201.35</v>
      </c>
      <c r="J687" s="18">
        <f t="shared" si="61"/>
        <v>-0.19646452946521795</v>
      </c>
    </row>
    <row r="688" spans="1:10" ht="15" customHeight="1" x14ac:dyDescent="0.3">
      <c r="A688" s="141">
        <f>'[1]175 since Nov 2015'!A767</f>
        <v>43455</v>
      </c>
      <c r="B688" s="14">
        <v>13977.645857</v>
      </c>
      <c r="C688" s="15">
        <f t="shared" si="58"/>
        <v>-1.72</v>
      </c>
      <c r="D688" s="5">
        <v>113.262</v>
      </c>
      <c r="E688" s="17">
        <f t="shared" si="59"/>
        <v>-1.72</v>
      </c>
      <c r="F688" s="18">
        <f t="shared" si="56"/>
        <v>0</v>
      </c>
      <c r="G688" s="19">
        <f t="shared" si="57"/>
        <v>6.6287462794999323E-3</v>
      </c>
      <c r="H688" s="18">
        <f t="shared" si="60"/>
        <v>0.10480968137293448</v>
      </c>
      <c r="I688" s="14">
        <v>11005.85</v>
      </c>
      <c r="J688" s="18">
        <f t="shared" si="61"/>
        <v>-1.7453253402491664</v>
      </c>
    </row>
    <row r="689" spans="1:10" ht="15" customHeight="1" x14ac:dyDescent="0.3">
      <c r="A689" s="141">
        <f>'[1]175 since Nov 2015'!A768</f>
        <v>43458</v>
      </c>
      <c r="B689" s="14">
        <v>13849.195835</v>
      </c>
      <c r="C689" s="15">
        <f t="shared" si="58"/>
        <v>-0.92</v>
      </c>
      <c r="D689" s="5">
        <v>112.22150000000001</v>
      </c>
      <c r="E689" s="17">
        <f t="shared" si="59"/>
        <v>-0.92</v>
      </c>
      <c r="F689" s="18">
        <f t="shared" si="56"/>
        <v>0</v>
      </c>
      <c r="G689" s="19">
        <f t="shared" si="57"/>
        <v>6.6287462794999323E-3</v>
      </c>
      <c r="H689" s="18">
        <f t="shared" si="60"/>
        <v>0.10480968137293448</v>
      </c>
      <c r="I689" s="14">
        <v>10904.7</v>
      </c>
      <c r="J689" s="18">
        <f t="shared" si="61"/>
        <v>-0.91905668349104919</v>
      </c>
    </row>
    <row r="690" spans="1:10" ht="15" customHeight="1" x14ac:dyDescent="0.3">
      <c r="A690" s="141">
        <f>'[1]175 since Nov 2015'!A769</f>
        <v>43460</v>
      </c>
      <c r="B690" s="14">
        <v>13930.655043999999</v>
      </c>
      <c r="C690" s="15">
        <f t="shared" si="58"/>
        <v>0.59</v>
      </c>
      <c r="D690" s="5">
        <v>112.87820000000001</v>
      </c>
      <c r="E690" s="17">
        <f t="shared" si="59"/>
        <v>0.59</v>
      </c>
      <c r="F690" s="18">
        <f t="shared" si="56"/>
        <v>0</v>
      </c>
      <c r="G690" s="19">
        <f t="shared" si="57"/>
        <v>6.6287462794999323E-3</v>
      </c>
      <c r="H690" s="18">
        <f t="shared" si="60"/>
        <v>0.10480968137293448</v>
      </c>
      <c r="I690" s="14">
        <v>10968.85</v>
      </c>
      <c r="J690" s="18">
        <f t="shared" si="61"/>
        <v>0.58827844874228208</v>
      </c>
    </row>
    <row r="691" spans="1:10" ht="15" customHeight="1" x14ac:dyDescent="0.3">
      <c r="A691" s="141">
        <f>'[1]175 since Nov 2015'!A770</f>
        <v>43461</v>
      </c>
      <c r="B691" s="14">
        <v>13990.295276000001</v>
      </c>
      <c r="C691" s="15">
        <f t="shared" si="58"/>
        <v>0.43</v>
      </c>
      <c r="D691" s="5">
        <v>113.35680000000001</v>
      </c>
      <c r="E691" s="17">
        <f t="shared" si="59"/>
        <v>0.42</v>
      </c>
      <c r="F691" s="18">
        <f t="shared" si="56"/>
        <v>-1.0000000000000009E-2</v>
      </c>
      <c r="G691" s="19">
        <f t="shared" si="57"/>
        <v>6.6287462794999323E-3</v>
      </c>
      <c r="H691" s="18">
        <f t="shared" si="60"/>
        <v>0.10480968137293448</v>
      </c>
      <c r="I691" s="14">
        <v>11015.8</v>
      </c>
      <c r="J691" s="18">
        <f t="shared" si="61"/>
        <v>0.42803028576376656</v>
      </c>
    </row>
    <row r="692" spans="1:10" ht="15" customHeight="1" x14ac:dyDescent="0.3">
      <c r="A692" s="141">
        <f>'[1]175 since Nov 2015'!A771</f>
        <v>43462</v>
      </c>
      <c r="B692" s="14">
        <v>14102.778965</v>
      </c>
      <c r="C692" s="15">
        <f t="shared" si="58"/>
        <v>0.8</v>
      </c>
      <c r="D692" s="5">
        <v>114.26949999999999</v>
      </c>
      <c r="E692" s="17">
        <f t="shared" si="59"/>
        <v>0.81</v>
      </c>
      <c r="F692" s="18">
        <f t="shared" si="56"/>
        <v>1.0000000000000009E-2</v>
      </c>
      <c r="G692" s="19">
        <f t="shared" si="57"/>
        <v>6.5327758459875927E-3</v>
      </c>
      <c r="H692" s="18">
        <f t="shared" si="60"/>
        <v>0.10329225558327075</v>
      </c>
      <c r="I692" s="14">
        <v>11101.65</v>
      </c>
      <c r="J692" s="18">
        <f t="shared" si="61"/>
        <v>0.77933513680350375</v>
      </c>
    </row>
    <row r="693" spans="1:10" ht="15" customHeight="1" x14ac:dyDescent="0.3">
      <c r="A693" s="141">
        <f>'[1]175 since Nov 2015'!A772</f>
        <v>43465</v>
      </c>
      <c r="B693" s="14">
        <v>14113.576766</v>
      </c>
      <c r="C693" s="15">
        <f t="shared" si="58"/>
        <v>0.08</v>
      </c>
      <c r="D693" s="5">
        <v>114.35680000000001</v>
      </c>
      <c r="E693" s="17">
        <f t="shared" si="59"/>
        <v>0.08</v>
      </c>
      <c r="F693" s="18">
        <f t="shared" si="56"/>
        <v>0</v>
      </c>
      <c r="G693" s="19">
        <f t="shared" si="57"/>
        <v>6.505949124622613E-3</v>
      </c>
      <c r="H693" s="18">
        <f t="shared" si="60"/>
        <v>0.10286808787493056</v>
      </c>
      <c r="I693" s="14">
        <v>11110.15</v>
      </c>
      <c r="J693" s="18">
        <f t="shared" si="61"/>
        <v>7.6565195263767094E-2</v>
      </c>
    </row>
    <row r="694" spans="1:10" ht="15" customHeight="1" x14ac:dyDescent="0.3">
      <c r="A694" s="141">
        <f>'[1]175 since Nov 2015'!A773</f>
        <v>43466</v>
      </c>
      <c r="B694" s="14">
        <v>14162.636892</v>
      </c>
      <c r="C694" s="15">
        <f t="shared" si="58"/>
        <v>0.35</v>
      </c>
      <c r="D694" s="5">
        <v>114.75060000000001</v>
      </c>
      <c r="E694" s="17">
        <f t="shared" si="59"/>
        <v>0.34</v>
      </c>
      <c r="F694" s="18">
        <f t="shared" si="56"/>
        <v>-9.9999999999999534E-3</v>
      </c>
      <c r="G694" s="19">
        <f t="shared" si="57"/>
        <v>6.5327758459875918E-3</v>
      </c>
      <c r="H694" s="18">
        <f t="shared" si="60"/>
        <v>0.10329225558327074</v>
      </c>
      <c r="I694" s="14">
        <v>11148.8</v>
      </c>
      <c r="J694" s="18">
        <f t="shared" si="61"/>
        <v>0.34788009162792255</v>
      </c>
    </row>
    <row r="695" spans="1:10" ht="15" customHeight="1" x14ac:dyDescent="0.3">
      <c r="A695" s="141">
        <f>'[1]175 since Nov 2015'!A774</f>
        <v>43467</v>
      </c>
      <c r="B695" s="14">
        <v>14014.300515999999</v>
      </c>
      <c r="C695" s="15">
        <f t="shared" si="58"/>
        <v>-1.05</v>
      </c>
      <c r="D695" s="5">
        <v>113.5432</v>
      </c>
      <c r="E695" s="17">
        <f t="shared" si="59"/>
        <v>-1.05</v>
      </c>
      <c r="F695" s="18">
        <f t="shared" si="56"/>
        <v>0</v>
      </c>
      <c r="G695" s="19">
        <f t="shared" si="57"/>
        <v>6.5327758459875918E-3</v>
      </c>
      <c r="H695" s="18">
        <f t="shared" si="60"/>
        <v>0.10329225558327074</v>
      </c>
      <c r="I695" s="14">
        <v>11032</v>
      </c>
      <c r="J695" s="18">
        <f t="shared" si="61"/>
        <v>-1.0476463834672725</v>
      </c>
    </row>
    <row r="696" spans="1:10" ht="15" customHeight="1" x14ac:dyDescent="0.3">
      <c r="A696" s="141">
        <f>'[1]175 since Nov 2015'!A775</f>
        <v>43468</v>
      </c>
      <c r="B696" s="14">
        <v>13865.367085</v>
      </c>
      <c r="C696" s="15">
        <f t="shared" si="58"/>
        <v>-1.06</v>
      </c>
      <c r="D696" s="5">
        <v>112.3402</v>
      </c>
      <c r="E696" s="17">
        <f t="shared" si="59"/>
        <v>-1.06</v>
      </c>
      <c r="F696" s="18">
        <f t="shared" si="56"/>
        <v>0</v>
      </c>
      <c r="G696" s="19">
        <f t="shared" si="57"/>
        <v>6.5327758459875918E-3</v>
      </c>
      <c r="H696" s="18">
        <f t="shared" si="60"/>
        <v>0.10329225558327074</v>
      </c>
      <c r="I696" s="14">
        <v>10914.8</v>
      </c>
      <c r="J696" s="18">
        <f t="shared" si="61"/>
        <v>-1.0623640319071859</v>
      </c>
    </row>
    <row r="697" spans="1:10" ht="15" customHeight="1" x14ac:dyDescent="0.3">
      <c r="A697" s="141">
        <f>'[1]175 since Nov 2015'!A776</f>
        <v>43469</v>
      </c>
      <c r="B697" s="14">
        <v>13930.649318</v>
      </c>
      <c r="C697" s="15">
        <f t="shared" si="58"/>
        <v>0.47</v>
      </c>
      <c r="D697" s="5">
        <v>112.8687</v>
      </c>
      <c r="E697" s="17">
        <f t="shared" si="59"/>
        <v>0.47</v>
      </c>
      <c r="F697" s="18">
        <f t="shared" si="56"/>
        <v>0</v>
      </c>
      <c r="G697" s="19">
        <f t="shared" si="57"/>
        <v>6.5327758459875918E-3</v>
      </c>
      <c r="H697" s="18">
        <f t="shared" si="60"/>
        <v>0.10329225558327074</v>
      </c>
      <c r="I697" s="14">
        <v>10966.15</v>
      </c>
      <c r="J697" s="18">
        <f t="shared" si="61"/>
        <v>0.47046212482134686</v>
      </c>
    </row>
    <row r="698" spans="1:10" ht="15" customHeight="1" x14ac:dyDescent="0.3">
      <c r="A698" s="141">
        <f>'[1]175 since Nov 2015'!A777</f>
        <v>43472</v>
      </c>
      <c r="B698" s="14">
        <v>13980.115948999999</v>
      </c>
      <c r="C698" s="15">
        <f t="shared" si="58"/>
        <v>0.36</v>
      </c>
      <c r="D698" s="5">
        <v>113.2701</v>
      </c>
      <c r="E698" s="17">
        <f t="shared" si="59"/>
        <v>0.36</v>
      </c>
      <c r="F698" s="18">
        <f t="shared" si="56"/>
        <v>0</v>
      </c>
      <c r="G698" s="19">
        <f t="shared" si="57"/>
        <v>6.5327758459875918E-3</v>
      </c>
      <c r="H698" s="18">
        <f t="shared" si="60"/>
        <v>0.10329225558327074</v>
      </c>
      <c r="I698" s="14">
        <v>11005.1</v>
      </c>
      <c r="J698" s="18">
        <f t="shared" si="61"/>
        <v>0.35518390684060253</v>
      </c>
    </row>
    <row r="699" spans="1:10" ht="15" customHeight="1" x14ac:dyDescent="0.3">
      <c r="A699" s="141">
        <f>'[1]175 since Nov 2015'!A778</f>
        <v>43473</v>
      </c>
      <c r="B699" s="14">
        <v>14013.398582</v>
      </c>
      <c r="C699" s="15">
        <f t="shared" si="58"/>
        <v>0.24</v>
      </c>
      <c r="D699" s="5">
        <v>113.5414</v>
      </c>
      <c r="E699" s="17">
        <f t="shared" si="59"/>
        <v>0.24</v>
      </c>
      <c r="F699" s="18">
        <f t="shared" si="56"/>
        <v>0</v>
      </c>
      <c r="G699" s="19">
        <f t="shared" si="57"/>
        <v>6.5327758459875918E-3</v>
      </c>
      <c r="H699" s="18">
        <f t="shared" si="60"/>
        <v>0.10329225558327074</v>
      </c>
      <c r="I699" s="14">
        <v>11031.3</v>
      </c>
      <c r="J699" s="18">
        <f t="shared" si="61"/>
        <v>0.23807143960526397</v>
      </c>
    </row>
    <row r="700" spans="1:10" ht="15" customHeight="1" x14ac:dyDescent="0.3">
      <c r="A700" s="141">
        <f>'[1]175 since Nov 2015'!A779</f>
        <v>43474</v>
      </c>
      <c r="B700" s="14">
        <v>14072.722970000001</v>
      </c>
      <c r="C700" s="15">
        <f t="shared" si="58"/>
        <v>0.42</v>
      </c>
      <c r="D700" s="5">
        <v>114.0226</v>
      </c>
      <c r="E700" s="17">
        <f t="shared" si="59"/>
        <v>0.42</v>
      </c>
      <c r="F700" s="18">
        <f t="shared" si="56"/>
        <v>0</v>
      </c>
      <c r="G700" s="19">
        <f t="shared" si="57"/>
        <v>6.5327758459875918E-3</v>
      </c>
      <c r="H700" s="18">
        <f t="shared" si="60"/>
        <v>0.10329225558327074</v>
      </c>
      <c r="I700" s="14">
        <v>11078</v>
      </c>
      <c r="J700" s="18">
        <f t="shared" si="61"/>
        <v>0.42334085737855676</v>
      </c>
    </row>
    <row r="701" spans="1:10" ht="15" customHeight="1" x14ac:dyDescent="0.3">
      <c r="A701" s="141">
        <f>'[1]175 since Nov 2015'!A780</f>
        <v>43475</v>
      </c>
      <c r="B701" s="14">
        <v>14042.819412999999</v>
      </c>
      <c r="C701" s="15">
        <f t="shared" si="58"/>
        <v>-0.21</v>
      </c>
      <c r="D701" s="5">
        <v>113.77849999999999</v>
      </c>
      <c r="E701" s="17">
        <f t="shared" si="59"/>
        <v>-0.21</v>
      </c>
      <c r="F701" s="18">
        <f t="shared" si="56"/>
        <v>0</v>
      </c>
      <c r="G701" s="19">
        <f t="shared" si="57"/>
        <v>6.5327758459875918E-3</v>
      </c>
      <c r="H701" s="18">
        <f t="shared" si="60"/>
        <v>0.10329225558327074</v>
      </c>
      <c r="I701" s="14">
        <v>11054.45</v>
      </c>
      <c r="J701" s="18">
        <f t="shared" si="61"/>
        <v>-0.21258349882649644</v>
      </c>
    </row>
    <row r="702" spans="1:10" ht="15" customHeight="1" x14ac:dyDescent="0.3">
      <c r="A702" s="141">
        <f>'[1]175 since Nov 2015'!A781</f>
        <v>43476</v>
      </c>
      <c r="B702" s="14">
        <v>14006.475286000001</v>
      </c>
      <c r="C702" s="15">
        <f t="shared" si="58"/>
        <v>-0.26</v>
      </c>
      <c r="D702" s="5">
        <v>113.4813</v>
      </c>
      <c r="E702" s="17">
        <f t="shared" si="59"/>
        <v>-0.26</v>
      </c>
      <c r="F702" s="18">
        <f t="shared" si="56"/>
        <v>0</v>
      </c>
      <c r="G702" s="19">
        <f t="shared" si="57"/>
        <v>6.5327758459875918E-3</v>
      </c>
      <c r="H702" s="18">
        <f t="shared" si="60"/>
        <v>0.10329225558327074</v>
      </c>
      <c r="I702" s="14">
        <v>11025.85</v>
      </c>
      <c r="J702" s="18">
        <f t="shared" si="61"/>
        <v>-0.25871933927061375</v>
      </c>
    </row>
    <row r="703" spans="1:10" ht="15" customHeight="1" x14ac:dyDescent="0.3">
      <c r="A703" s="141">
        <f>'[1]175 since Nov 2015'!A782</f>
        <v>43479</v>
      </c>
      <c r="B703" s="14">
        <v>13929.201142</v>
      </c>
      <c r="C703" s="15">
        <f t="shared" si="58"/>
        <v>-0.55000000000000004</v>
      </c>
      <c r="D703" s="5">
        <v>112.8631</v>
      </c>
      <c r="E703" s="17">
        <f t="shared" si="59"/>
        <v>-0.54</v>
      </c>
      <c r="F703" s="18">
        <f t="shared" si="56"/>
        <v>1.0000000000000009E-2</v>
      </c>
      <c r="G703" s="19">
        <f t="shared" si="57"/>
        <v>6.5407033736320898E-3</v>
      </c>
      <c r="H703" s="18">
        <f t="shared" si="60"/>
        <v>0.10341760080112354</v>
      </c>
      <c r="I703" s="14">
        <v>10965.05</v>
      </c>
      <c r="J703" s="18">
        <f t="shared" si="61"/>
        <v>-0.55143140891632925</v>
      </c>
    </row>
    <row r="704" spans="1:10" ht="15" customHeight="1" x14ac:dyDescent="0.3">
      <c r="A704" s="141">
        <f>'[1]175 since Nov 2015'!A783</f>
        <v>43480</v>
      </c>
      <c r="B704" s="14">
        <v>14110.477161999999</v>
      </c>
      <c r="C704" s="15">
        <f t="shared" si="58"/>
        <v>1.3</v>
      </c>
      <c r="D704" s="5">
        <v>114.3321</v>
      </c>
      <c r="E704" s="17">
        <f t="shared" si="59"/>
        <v>1.3</v>
      </c>
      <c r="F704" s="18">
        <f t="shared" si="56"/>
        <v>0</v>
      </c>
      <c r="G704" s="19">
        <f t="shared" si="57"/>
        <v>6.5407033736320898E-3</v>
      </c>
      <c r="H704" s="18">
        <f t="shared" si="60"/>
        <v>0.10341760080112354</v>
      </c>
      <c r="I704" s="14">
        <v>11107.75</v>
      </c>
      <c r="J704" s="18">
        <f t="shared" si="61"/>
        <v>1.3014076543198685</v>
      </c>
    </row>
    <row r="705" spans="1:10" ht="15" customHeight="1" x14ac:dyDescent="0.3">
      <c r="A705" s="141">
        <f>'[1]175 since Nov 2015'!A784</f>
        <v>43481</v>
      </c>
      <c r="B705" s="14">
        <v>14115.444149999999</v>
      </c>
      <c r="C705" s="15">
        <f t="shared" si="58"/>
        <v>0.04</v>
      </c>
      <c r="D705" s="5">
        <v>114.37</v>
      </c>
      <c r="E705" s="17">
        <f t="shared" si="59"/>
        <v>0.03</v>
      </c>
      <c r="F705" s="18">
        <f t="shared" si="56"/>
        <v>-1.0000000000000002E-2</v>
      </c>
      <c r="G705" s="19">
        <f t="shared" si="57"/>
        <v>6.567634705514685E-3</v>
      </c>
      <c r="H705" s="18">
        <f t="shared" si="60"/>
        <v>0.10384342254697811</v>
      </c>
      <c r="I705" s="14">
        <v>11111.65</v>
      </c>
      <c r="J705" s="18">
        <f t="shared" si="61"/>
        <v>3.5110620962837985E-2</v>
      </c>
    </row>
    <row r="706" spans="1:10" ht="15" customHeight="1" x14ac:dyDescent="0.3">
      <c r="A706" s="141">
        <f>'[1]175 since Nov 2015'!A785</f>
        <v>43482</v>
      </c>
      <c r="B706" s="14">
        <v>14132.174139999999</v>
      </c>
      <c r="C706" s="15">
        <f t="shared" si="58"/>
        <v>0.12</v>
      </c>
      <c r="D706" s="5">
        <v>114.5014</v>
      </c>
      <c r="E706" s="17">
        <f t="shared" si="59"/>
        <v>0.11</v>
      </c>
      <c r="F706" s="18">
        <f t="shared" si="56"/>
        <v>-9.999999999999995E-3</v>
      </c>
      <c r="G706" s="19">
        <f t="shared" si="57"/>
        <v>6.5592459729882403E-3</v>
      </c>
      <c r="H706" s="18">
        <f t="shared" si="60"/>
        <v>0.10371078503965059</v>
      </c>
      <c r="I706" s="14">
        <v>11123.9</v>
      </c>
      <c r="J706" s="18">
        <f t="shared" si="61"/>
        <v>0.11024465313432298</v>
      </c>
    </row>
    <row r="707" spans="1:10" ht="15" customHeight="1" x14ac:dyDescent="0.3">
      <c r="A707" s="141">
        <f>'[1]175 since Nov 2015'!A786</f>
        <v>43483</v>
      </c>
      <c r="B707" s="14">
        <v>14113.89257</v>
      </c>
      <c r="C707" s="15">
        <f t="shared" si="58"/>
        <v>-0.13</v>
      </c>
      <c r="D707" s="5">
        <v>114.3532</v>
      </c>
      <c r="E707" s="17">
        <f t="shared" si="59"/>
        <v>-0.13</v>
      </c>
      <c r="F707" s="18">
        <f t="shared" si="56"/>
        <v>0</v>
      </c>
      <c r="G707" s="19">
        <f t="shared" si="57"/>
        <v>6.5592459729882403E-3</v>
      </c>
      <c r="H707" s="18">
        <f t="shared" si="60"/>
        <v>0.10371078503965059</v>
      </c>
      <c r="I707" s="14">
        <v>11109.5</v>
      </c>
      <c r="J707" s="18">
        <f t="shared" si="61"/>
        <v>-0.12945100189681349</v>
      </c>
    </row>
    <row r="708" spans="1:10" ht="15" customHeight="1" x14ac:dyDescent="0.3">
      <c r="A708" s="141">
        <f>'[1]175 since Nov 2015'!A787</f>
        <v>43486</v>
      </c>
      <c r="B708" s="14">
        <v>14169.601175</v>
      </c>
      <c r="C708" s="15">
        <f t="shared" si="58"/>
        <v>0.39</v>
      </c>
      <c r="D708" s="5">
        <v>114.80370000000001</v>
      </c>
      <c r="E708" s="17">
        <f t="shared" si="59"/>
        <v>0.39</v>
      </c>
      <c r="F708" s="18">
        <f t="shared" si="56"/>
        <v>0</v>
      </c>
      <c r="G708" s="19">
        <f t="shared" si="57"/>
        <v>6.5327758459875918E-3</v>
      </c>
      <c r="H708" s="18">
        <f t="shared" si="60"/>
        <v>0.10329225558327074</v>
      </c>
      <c r="I708" s="14">
        <v>11153.35</v>
      </c>
      <c r="J708" s="18">
        <f t="shared" si="61"/>
        <v>0.39470723254872286</v>
      </c>
    </row>
    <row r="709" spans="1:10" ht="15" customHeight="1" x14ac:dyDescent="0.3">
      <c r="A709" s="141">
        <f>'[1]175 since Nov 2015'!A788</f>
        <v>43487</v>
      </c>
      <c r="B709" s="14">
        <v>14132.796652999999</v>
      </c>
      <c r="C709" s="15">
        <f t="shared" si="58"/>
        <v>-0.26</v>
      </c>
      <c r="D709" s="5">
        <v>114.5033</v>
      </c>
      <c r="E709" s="17">
        <f t="shared" si="59"/>
        <v>-0.26</v>
      </c>
      <c r="F709" s="18">
        <f t="shared" si="56"/>
        <v>0</v>
      </c>
      <c r="G709" s="19">
        <f t="shared" si="57"/>
        <v>6.4974807518960159E-3</v>
      </c>
      <c r="H709" s="18">
        <f t="shared" si="60"/>
        <v>0.10273419114547408</v>
      </c>
      <c r="I709" s="14">
        <v>11124.35</v>
      </c>
      <c r="J709" s="18">
        <f t="shared" si="61"/>
        <v>-0.26001156603173037</v>
      </c>
    </row>
    <row r="710" spans="1:10" ht="15" customHeight="1" x14ac:dyDescent="0.3">
      <c r="A710" s="141">
        <f>'[1]175 since Nov 2015'!A789</f>
        <v>43488</v>
      </c>
      <c r="B710" s="14">
        <v>14019.003728</v>
      </c>
      <c r="C710" s="15">
        <f t="shared" si="58"/>
        <v>-0.81</v>
      </c>
      <c r="D710" s="5">
        <v>113.5843</v>
      </c>
      <c r="E710" s="17">
        <f t="shared" si="59"/>
        <v>-0.8</v>
      </c>
      <c r="F710" s="18">
        <f t="shared" si="56"/>
        <v>1.0000000000000009E-2</v>
      </c>
      <c r="G710" s="19">
        <f t="shared" si="57"/>
        <v>6.532775845987591E-3</v>
      </c>
      <c r="H710" s="18">
        <f t="shared" si="60"/>
        <v>0.10329225558327072</v>
      </c>
      <c r="I710" s="14">
        <v>11034.8</v>
      </c>
      <c r="J710" s="18">
        <f t="shared" si="61"/>
        <v>-0.80499085339818588</v>
      </c>
    </row>
    <row r="711" spans="1:10" ht="15" customHeight="1" x14ac:dyDescent="0.3">
      <c r="A711" s="141">
        <f>'[1]175 since Nov 2015'!A790</f>
        <v>43489</v>
      </c>
      <c r="B711" s="14">
        <v>14041.405921</v>
      </c>
      <c r="C711" s="15">
        <f t="shared" si="58"/>
        <v>0.16</v>
      </c>
      <c r="D711" s="5">
        <v>113.76690000000001</v>
      </c>
      <c r="E711" s="17">
        <f t="shared" si="59"/>
        <v>0.16</v>
      </c>
      <c r="F711" s="18">
        <f t="shared" si="56"/>
        <v>0</v>
      </c>
      <c r="G711" s="19">
        <f t="shared" si="57"/>
        <v>6.532775845987591E-3</v>
      </c>
      <c r="H711" s="18">
        <f t="shared" si="60"/>
        <v>0.10329225558327072</v>
      </c>
      <c r="I711" s="14">
        <v>11049.05</v>
      </c>
      <c r="J711" s="18">
        <f t="shared" si="61"/>
        <v>0.12913691231377097</v>
      </c>
    </row>
    <row r="712" spans="1:10" ht="15" customHeight="1" x14ac:dyDescent="0.3">
      <c r="A712" s="141">
        <f>'[1]175 since Nov 2015'!A791</f>
        <v>43490</v>
      </c>
      <c r="B712" s="14">
        <v>13938.78701</v>
      </c>
      <c r="C712" s="15">
        <f t="shared" si="58"/>
        <v>-0.73</v>
      </c>
      <c r="D712" s="5">
        <v>112.9289</v>
      </c>
      <c r="E712" s="17">
        <f t="shared" si="59"/>
        <v>-0.74</v>
      </c>
      <c r="F712" s="18">
        <f t="shared" ref="F712:F775" si="62">E712-C712</f>
        <v>-1.0000000000000009E-2</v>
      </c>
      <c r="G712" s="19">
        <f t="shared" ref="G712:G775" si="63">+STDEV(F464:F712)</f>
        <v>6.5592459729882395E-3</v>
      </c>
      <c r="H712" s="18">
        <f t="shared" si="60"/>
        <v>0.10371078503965057</v>
      </c>
      <c r="I712" s="14">
        <v>10968.3</v>
      </c>
      <c r="J712" s="18">
        <f t="shared" si="61"/>
        <v>-0.73083206248501009</v>
      </c>
    </row>
    <row r="713" spans="1:10" ht="15" customHeight="1" x14ac:dyDescent="0.3">
      <c r="A713" s="141">
        <f>'[1]175 since Nov 2015'!A792</f>
        <v>43493</v>
      </c>
      <c r="B713" s="14">
        <v>13771.620333999999</v>
      </c>
      <c r="C713" s="15">
        <f t="shared" ref="C713:C776" si="64">ROUND(((B713-B712)/B712)*100,2)</f>
        <v>-1.2</v>
      </c>
      <c r="D713" s="5">
        <v>111.5762</v>
      </c>
      <c r="E713" s="17">
        <f t="shared" ref="E713:E776" si="65">ROUND(((D713-D712)/D712)*100,2)</f>
        <v>-1.2</v>
      </c>
      <c r="F713" s="18">
        <f t="shared" si="62"/>
        <v>0</v>
      </c>
      <c r="G713" s="19">
        <f t="shared" si="63"/>
        <v>6.5592459729882395E-3</v>
      </c>
      <c r="H713" s="18">
        <f t="shared" ref="H713:H776" si="66">+G713*(SQRT(250))</f>
        <v>0.10371078503965057</v>
      </c>
      <c r="I713" s="14">
        <v>10836.65</v>
      </c>
      <c r="J713" s="18">
        <f t="shared" ref="J713:J776" si="67">+((I713-I712)/I712)*100</f>
        <v>-1.2002771623679116</v>
      </c>
    </row>
    <row r="714" spans="1:10" ht="15" customHeight="1" x14ac:dyDescent="0.3">
      <c r="A714" s="141">
        <f>'[1]175 since Nov 2015'!A793</f>
        <v>43494</v>
      </c>
      <c r="B714" s="14">
        <v>13763.522131</v>
      </c>
      <c r="C714" s="15">
        <f t="shared" si="64"/>
        <v>-0.06</v>
      </c>
      <c r="D714" s="5">
        <v>111.51009999999999</v>
      </c>
      <c r="E714" s="17">
        <f t="shared" si="65"/>
        <v>-0.06</v>
      </c>
      <c r="F714" s="18">
        <f t="shared" si="62"/>
        <v>0</v>
      </c>
      <c r="G714" s="19">
        <f t="shared" si="63"/>
        <v>6.5592459729882395E-3</v>
      </c>
      <c r="H714" s="18">
        <f t="shared" si="66"/>
        <v>0.10371078503965057</v>
      </c>
      <c r="I714" s="14">
        <v>10829.95</v>
      </c>
      <c r="J714" s="18">
        <f t="shared" si="67"/>
        <v>-6.1827225203350746E-2</v>
      </c>
    </row>
    <row r="715" spans="1:10" ht="15" customHeight="1" x14ac:dyDescent="0.3">
      <c r="A715" s="141">
        <f>'[1]175 since Nov 2015'!A794</f>
        <v>43495</v>
      </c>
      <c r="B715" s="14">
        <v>13762.924819</v>
      </c>
      <c r="C715" s="15">
        <f t="shared" si="64"/>
        <v>0</v>
      </c>
      <c r="D715" s="5">
        <v>111.5061</v>
      </c>
      <c r="E715" s="17">
        <f t="shared" si="65"/>
        <v>0</v>
      </c>
      <c r="F715" s="18">
        <f t="shared" si="62"/>
        <v>0</v>
      </c>
      <c r="G715" s="19">
        <f t="shared" si="63"/>
        <v>6.5592459729882395E-3</v>
      </c>
      <c r="H715" s="18">
        <f t="shared" si="66"/>
        <v>0.10371078503965057</v>
      </c>
      <c r="I715" s="14">
        <v>10829.5</v>
      </c>
      <c r="J715" s="18">
        <f t="shared" si="67"/>
        <v>-4.1551438372358831E-3</v>
      </c>
    </row>
    <row r="716" spans="1:10" ht="15" customHeight="1" x14ac:dyDescent="0.3">
      <c r="A716" s="141">
        <f>'[1]175 since Nov 2015'!A795</f>
        <v>43496</v>
      </c>
      <c r="B716" s="14">
        <v>13975.593187</v>
      </c>
      <c r="C716" s="15">
        <f t="shared" si="64"/>
        <v>1.55</v>
      </c>
      <c r="D716" s="5">
        <v>113.23099999999999</v>
      </c>
      <c r="E716" s="17">
        <f t="shared" si="65"/>
        <v>1.55</v>
      </c>
      <c r="F716" s="18">
        <f t="shared" si="62"/>
        <v>0</v>
      </c>
      <c r="G716" s="19">
        <f t="shared" si="63"/>
        <v>6.5592459729882395E-3</v>
      </c>
      <c r="H716" s="18">
        <f t="shared" si="66"/>
        <v>0.10371078503965057</v>
      </c>
      <c r="I716" s="14">
        <v>10996.8</v>
      </c>
      <c r="J716" s="18">
        <f t="shared" si="67"/>
        <v>1.5448543330716955</v>
      </c>
    </row>
    <row r="717" spans="1:10" ht="15" customHeight="1" x14ac:dyDescent="0.3">
      <c r="A717" s="141">
        <f>'[1]175 since Nov 2015'!A796</f>
        <v>43497</v>
      </c>
      <c r="B717" s="14">
        <v>14064.401992999999</v>
      </c>
      <c r="C717" s="15">
        <f t="shared" si="64"/>
        <v>0.64</v>
      </c>
      <c r="D717" s="5">
        <v>113.9491</v>
      </c>
      <c r="E717" s="17">
        <f t="shared" si="65"/>
        <v>0.63</v>
      </c>
      <c r="F717" s="18">
        <f t="shared" si="62"/>
        <v>-1.0000000000000009E-2</v>
      </c>
      <c r="G717" s="19">
        <f t="shared" si="63"/>
        <v>6.585363805660883E-3</v>
      </c>
      <c r="H717" s="18">
        <f t="shared" si="66"/>
        <v>0.10412374423361415</v>
      </c>
      <c r="I717" s="14">
        <v>11066.7</v>
      </c>
      <c r="J717" s="18">
        <f t="shared" si="67"/>
        <v>0.63563945875165007</v>
      </c>
    </row>
    <row r="718" spans="1:10" ht="15" customHeight="1" x14ac:dyDescent="0.3">
      <c r="A718" s="141">
        <f>'[1]175 since Nov 2015'!A797</f>
        <v>43500</v>
      </c>
      <c r="B718" s="14">
        <v>14069.155069</v>
      </c>
      <c r="C718" s="15">
        <f t="shared" si="64"/>
        <v>0.03</v>
      </c>
      <c r="D718" s="5">
        <v>113.9812</v>
      </c>
      <c r="E718" s="17">
        <f t="shared" si="65"/>
        <v>0.03</v>
      </c>
      <c r="F718" s="18">
        <f t="shared" si="62"/>
        <v>0</v>
      </c>
      <c r="G718" s="19">
        <f t="shared" si="63"/>
        <v>6.5498576165633942E-3</v>
      </c>
      <c r="H718" s="18">
        <f t="shared" si="66"/>
        <v>0.10356234209071064</v>
      </c>
      <c r="I718" s="14">
        <v>11070.45</v>
      </c>
      <c r="J718" s="18">
        <f t="shared" si="67"/>
        <v>3.3885440104096068E-2</v>
      </c>
    </row>
    <row r="719" spans="1:10" ht="15" customHeight="1" x14ac:dyDescent="0.3">
      <c r="A719" s="141">
        <f>'[1]175 since Nov 2015'!A798</f>
        <v>43501</v>
      </c>
      <c r="B719" s="14">
        <v>14081.398474</v>
      </c>
      <c r="C719" s="15">
        <f t="shared" si="64"/>
        <v>0.09</v>
      </c>
      <c r="D719" s="5">
        <v>114.0821</v>
      </c>
      <c r="E719" s="17">
        <f t="shared" si="65"/>
        <v>0.09</v>
      </c>
      <c r="F719" s="18">
        <f t="shared" si="62"/>
        <v>0</v>
      </c>
      <c r="G719" s="19">
        <f t="shared" si="63"/>
        <v>6.4351227267516803E-3</v>
      </c>
      <c r="H719" s="18">
        <f t="shared" si="66"/>
        <v>0.10174822419624333</v>
      </c>
      <c r="I719" s="14">
        <v>11079.65</v>
      </c>
      <c r="J719" s="18">
        <f t="shared" si="67"/>
        <v>8.3104119525393344E-2</v>
      </c>
    </row>
    <row r="720" spans="1:10" ht="15" customHeight="1" x14ac:dyDescent="0.3">
      <c r="A720" s="141">
        <f>'[1]175 since Nov 2015'!A799</f>
        <v>43502</v>
      </c>
      <c r="B720" s="14">
        <v>14245.382679</v>
      </c>
      <c r="C720" s="15">
        <f t="shared" si="64"/>
        <v>1.1599999999999999</v>
      </c>
      <c r="D720" s="5">
        <v>115.4092</v>
      </c>
      <c r="E720" s="17">
        <f t="shared" si="65"/>
        <v>1.1599999999999999</v>
      </c>
      <c r="F720" s="18">
        <f t="shared" si="62"/>
        <v>0</v>
      </c>
      <c r="G720" s="19">
        <f t="shared" si="63"/>
        <v>6.4081399039122439E-3</v>
      </c>
      <c r="H720" s="18">
        <f t="shared" si="66"/>
        <v>0.10132158830687617</v>
      </c>
      <c r="I720" s="14">
        <v>11206</v>
      </c>
      <c r="J720" s="18">
        <f t="shared" si="67"/>
        <v>1.1403789830906244</v>
      </c>
    </row>
    <row r="721" spans="1:10" ht="15" customHeight="1" x14ac:dyDescent="0.3">
      <c r="A721" s="141">
        <f>'[1]175 since Nov 2015'!A800</f>
        <v>43503</v>
      </c>
      <c r="B721" s="14">
        <v>14274.684461999999</v>
      </c>
      <c r="C721" s="15">
        <f t="shared" si="64"/>
        <v>0.21</v>
      </c>
      <c r="D721" s="5">
        <v>115.646</v>
      </c>
      <c r="E721" s="17">
        <f t="shared" si="65"/>
        <v>0.21</v>
      </c>
      <c r="F721" s="18">
        <f t="shared" si="62"/>
        <v>0</v>
      </c>
      <c r="G721" s="19">
        <f t="shared" si="63"/>
        <v>6.2717428509459988E-3</v>
      </c>
      <c r="H721" s="18">
        <f t="shared" si="66"/>
        <v>9.9164961539336363E-2</v>
      </c>
      <c r="I721" s="14">
        <v>11229.05</v>
      </c>
      <c r="J721" s="18">
        <f t="shared" si="67"/>
        <v>0.20569337854720038</v>
      </c>
    </row>
    <row r="722" spans="1:10" ht="15" customHeight="1" x14ac:dyDescent="0.3">
      <c r="A722" s="141">
        <f>'[1]175 since Nov 2015'!A801</f>
        <v>43504</v>
      </c>
      <c r="B722" s="14">
        <v>14103.185074000001</v>
      </c>
      <c r="C722" s="15">
        <f t="shared" si="64"/>
        <v>-1.2</v>
      </c>
      <c r="D722" s="5">
        <v>114.25279999999999</v>
      </c>
      <c r="E722" s="17">
        <f t="shared" si="65"/>
        <v>-1.2</v>
      </c>
      <c r="F722" s="18">
        <f t="shared" si="62"/>
        <v>0</v>
      </c>
      <c r="G722" s="19">
        <f t="shared" si="63"/>
        <v>6.2717428509459988E-3</v>
      </c>
      <c r="H722" s="18">
        <f t="shared" si="66"/>
        <v>9.9164961539336363E-2</v>
      </c>
      <c r="I722" s="14">
        <v>11094.1</v>
      </c>
      <c r="J722" s="18">
        <f t="shared" si="67"/>
        <v>-1.2017935622336611</v>
      </c>
    </row>
    <row r="723" spans="1:10" ht="15" customHeight="1" x14ac:dyDescent="0.3">
      <c r="A723" s="141">
        <f>'[1]175 since Nov 2015'!A802</f>
        <v>43507</v>
      </c>
      <c r="B723" s="14">
        <v>14024.643142000001</v>
      </c>
      <c r="C723" s="15">
        <f t="shared" si="64"/>
        <v>-0.56000000000000005</v>
      </c>
      <c r="D723" s="5">
        <v>113.6225</v>
      </c>
      <c r="E723" s="17">
        <f t="shared" si="65"/>
        <v>-0.55000000000000004</v>
      </c>
      <c r="F723" s="18">
        <f t="shared" si="62"/>
        <v>1.0000000000000009E-2</v>
      </c>
      <c r="G723" s="19">
        <f t="shared" si="63"/>
        <v>6.3085577815020066E-3</v>
      </c>
      <c r="H723" s="18">
        <f t="shared" si="66"/>
        <v>9.9747056701625939E-2</v>
      </c>
      <c r="I723" s="14">
        <v>11030</v>
      </c>
      <c r="J723" s="18">
        <f t="shared" si="67"/>
        <v>-0.57778458820454437</v>
      </c>
    </row>
    <row r="724" spans="1:10" ht="15" customHeight="1" x14ac:dyDescent="0.3">
      <c r="A724" s="141">
        <f>'[1]175 since Nov 2015'!A803</f>
        <v>43508</v>
      </c>
      <c r="B724" s="14">
        <v>13952.462406000001</v>
      </c>
      <c r="C724" s="15">
        <f t="shared" si="64"/>
        <v>-0.51</v>
      </c>
      <c r="D724" s="5">
        <v>113.0324</v>
      </c>
      <c r="E724" s="17">
        <f t="shared" si="65"/>
        <v>-0.52</v>
      </c>
      <c r="F724" s="18">
        <f t="shared" si="62"/>
        <v>-1.0000000000000009E-2</v>
      </c>
      <c r="G724" s="19">
        <f t="shared" si="63"/>
        <v>6.3357091158997717E-3</v>
      </c>
      <c r="H724" s="18">
        <f t="shared" si="66"/>
        <v>0.10017635699267501</v>
      </c>
      <c r="I724" s="14">
        <v>10971.4</v>
      </c>
      <c r="J724" s="18">
        <f t="shared" si="67"/>
        <v>-0.5312783318223061</v>
      </c>
    </row>
    <row r="725" spans="1:10" ht="15" customHeight="1" x14ac:dyDescent="0.3">
      <c r="A725" s="141">
        <f>'[1]175 since Nov 2015'!A804</f>
        <v>43509</v>
      </c>
      <c r="B725" s="14">
        <v>13892.030756</v>
      </c>
      <c r="C725" s="15">
        <f t="shared" si="64"/>
        <v>-0.43</v>
      </c>
      <c r="D725" s="5">
        <v>112.5423</v>
      </c>
      <c r="E725" s="17">
        <f t="shared" si="65"/>
        <v>-0.43</v>
      </c>
      <c r="F725" s="18">
        <f t="shared" si="62"/>
        <v>0</v>
      </c>
      <c r="G725" s="19">
        <f t="shared" si="63"/>
        <v>6.3357091158997717E-3</v>
      </c>
      <c r="H725" s="18">
        <f t="shared" si="66"/>
        <v>0.10017635699267501</v>
      </c>
      <c r="I725" s="14">
        <v>10923.9</v>
      </c>
      <c r="J725" s="18">
        <f t="shared" si="67"/>
        <v>-0.43294383579123902</v>
      </c>
    </row>
    <row r="726" spans="1:10" ht="15" customHeight="1" x14ac:dyDescent="0.3">
      <c r="A726" s="141">
        <f>'[1]175 since Nov 2015'!A805</f>
        <v>43510</v>
      </c>
      <c r="B726" s="14">
        <v>13848.276011</v>
      </c>
      <c r="C726" s="15">
        <f t="shared" si="64"/>
        <v>-0.31</v>
      </c>
      <c r="D726" s="5">
        <v>112.1944</v>
      </c>
      <c r="E726" s="17">
        <f t="shared" si="65"/>
        <v>-0.31</v>
      </c>
      <c r="F726" s="18">
        <f t="shared" si="62"/>
        <v>0</v>
      </c>
      <c r="G726" s="19">
        <f t="shared" si="63"/>
        <v>6.3357091158997717E-3</v>
      </c>
      <c r="H726" s="18">
        <f t="shared" si="66"/>
        <v>0.10017635699267501</v>
      </c>
      <c r="I726" s="14">
        <v>10888.4</v>
      </c>
      <c r="J726" s="18">
        <f t="shared" si="67"/>
        <v>-0.32497551240857203</v>
      </c>
    </row>
    <row r="727" spans="1:10" ht="15" customHeight="1" x14ac:dyDescent="0.3">
      <c r="A727" s="141">
        <f>'[1]175 since Nov 2015'!A806</f>
        <v>43511</v>
      </c>
      <c r="B727" s="14">
        <v>13794.384480000001</v>
      </c>
      <c r="C727" s="15">
        <f t="shared" si="64"/>
        <v>-0.39</v>
      </c>
      <c r="D727" s="5">
        <v>111.74809999999999</v>
      </c>
      <c r="E727" s="17">
        <f t="shared" si="65"/>
        <v>-0.4</v>
      </c>
      <c r="F727" s="18">
        <f t="shared" si="62"/>
        <v>-1.0000000000000009E-2</v>
      </c>
      <c r="G727" s="19">
        <f t="shared" si="63"/>
        <v>6.3254770208571089E-3</v>
      </c>
      <c r="H727" s="18">
        <f t="shared" si="66"/>
        <v>0.10001457336482435</v>
      </c>
      <c r="I727" s="14">
        <v>10845.85</v>
      </c>
      <c r="J727" s="18">
        <f t="shared" si="67"/>
        <v>-0.3907828514749575</v>
      </c>
    </row>
    <row r="728" spans="1:10" ht="15" customHeight="1" x14ac:dyDescent="0.3">
      <c r="A728" s="141">
        <f>'[1]175 since Nov 2015'!A807</f>
        <v>43514</v>
      </c>
      <c r="B728" s="14">
        <v>13687.223314999999</v>
      </c>
      <c r="C728" s="15">
        <f t="shared" si="64"/>
        <v>-0.78</v>
      </c>
      <c r="D728" s="5">
        <v>110.8779</v>
      </c>
      <c r="E728" s="17">
        <f t="shared" si="65"/>
        <v>-0.78</v>
      </c>
      <c r="F728" s="18">
        <f t="shared" si="62"/>
        <v>0</v>
      </c>
      <c r="G728" s="19">
        <f t="shared" si="63"/>
        <v>6.3254770208571089E-3</v>
      </c>
      <c r="H728" s="18">
        <f t="shared" si="66"/>
        <v>0.10001457336482435</v>
      </c>
      <c r="I728" s="14">
        <v>10761.2</v>
      </c>
      <c r="J728" s="18">
        <f t="shared" si="67"/>
        <v>-0.78048285749848689</v>
      </c>
    </row>
    <row r="729" spans="1:10" ht="15" customHeight="1" x14ac:dyDescent="0.3">
      <c r="A729" s="141">
        <f>'[1]175 since Nov 2015'!A808</f>
        <v>43515</v>
      </c>
      <c r="B729" s="14">
        <v>13648.900890999999</v>
      </c>
      <c r="C729" s="15">
        <f t="shared" si="64"/>
        <v>-0.28000000000000003</v>
      </c>
      <c r="D729" s="5">
        <v>110.5693</v>
      </c>
      <c r="E729" s="17">
        <f t="shared" si="65"/>
        <v>-0.28000000000000003</v>
      </c>
      <c r="F729" s="18">
        <f t="shared" si="62"/>
        <v>0</v>
      </c>
      <c r="G729" s="19">
        <f t="shared" si="63"/>
        <v>6.2987957853577531E-3</v>
      </c>
      <c r="H729" s="18">
        <f t="shared" si="66"/>
        <v>9.9592705989997823E-2</v>
      </c>
      <c r="I729" s="14">
        <v>10731.1</v>
      </c>
      <c r="J729" s="18">
        <f t="shared" si="67"/>
        <v>-0.27970858268594917</v>
      </c>
    </row>
    <row r="730" spans="1:10" ht="15" customHeight="1" x14ac:dyDescent="0.3">
      <c r="A730" s="141">
        <f>'[1]175 since Nov 2015'!A809</f>
        <v>43516</v>
      </c>
      <c r="B730" s="14">
        <v>13819.361273</v>
      </c>
      <c r="C730" s="15">
        <f t="shared" si="64"/>
        <v>1.25</v>
      </c>
      <c r="D730" s="5">
        <v>111.944</v>
      </c>
      <c r="E730" s="17">
        <f t="shared" si="65"/>
        <v>1.24</v>
      </c>
      <c r="F730" s="18">
        <f t="shared" si="62"/>
        <v>-1.0000000000000009E-2</v>
      </c>
      <c r="G730" s="19">
        <f t="shared" si="63"/>
        <v>6.3254770208571098E-3</v>
      </c>
      <c r="H730" s="18">
        <f t="shared" si="66"/>
        <v>0.10001457336482436</v>
      </c>
      <c r="I730" s="14">
        <v>10865.1</v>
      </c>
      <c r="J730" s="18">
        <f t="shared" si="67"/>
        <v>1.2487070291023286</v>
      </c>
    </row>
    <row r="731" spans="1:10" ht="15" customHeight="1" x14ac:dyDescent="0.3">
      <c r="A731" s="141">
        <f>'[1]175 since Nov 2015'!A810</f>
        <v>43517</v>
      </c>
      <c r="B731" s="14">
        <v>13898.096595999999</v>
      </c>
      <c r="C731" s="15">
        <f t="shared" si="64"/>
        <v>0.56999999999999995</v>
      </c>
      <c r="D731" s="5">
        <v>112.57850000000001</v>
      </c>
      <c r="E731" s="17">
        <f t="shared" si="65"/>
        <v>0.56999999999999995</v>
      </c>
      <c r="F731" s="18">
        <f t="shared" si="62"/>
        <v>0</v>
      </c>
      <c r="G731" s="19">
        <f t="shared" si="63"/>
        <v>6.3254770208571098E-3</v>
      </c>
      <c r="H731" s="18">
        <f t="shared" si="66"/>
        <v>0.10001457336482436</v>
      </c>
      <c r="I731" s="14">
        <v>10925.05</v>
      </c>
      <c r="J731" s="18">
        <f t="shared" si="67"/>
        <v>0.55176666574627853</v>
      </c>
    </row>
    <row r="732" spans="1:10" ht="15" customHeight="1" x14ac:dyDescent="0.3">
      <c r="A732" s="141">
        <f>'[1]175 since Nov 2015'!A811</f>
        <v>43518</v>
      </c>
      <c r="B732" s="14">
        <v>13913.718352</v>
      </c>
      <c r="C732" s="15">
        <f t="shared" si="64"/>
        <v>0.11</v>
      </c>
      <c r="D732" s="5">
        <v>112.7028</v>
      </c>
      <c r="E732" s="17">
        <f t="shared" si="65"/>
        <v>0.11</v>
      </c>
      <c r="F732" s="18">
        <f t="shared" si="62"/>
        <v>0</v>
      </c>
      <c r="G732" s="19">
        <f t="shared" si="63"/>
        <v>6.3254770208571098E-3</v>
      </c>
      <c r="H732" s="18">
        <f t="shared" si="66"/>
        <v>0.10001457336482436</v>
      </c>
      <c r="I732" s="14">
        <v>10937.35</v>
      </c>
      <c r="J732" s="18">
        <f t="shared" si="67"/>
        <v>0.11258529709247181</v>
      </c>
    </row>
    <row r="733" spans="1:10" ht="15" customHeight="1" x14ac:dyDescent="0.3">
      <c r="A733" s="141">
        <f>'[1]175 since Nov 2015'!A812</f>
        <v>43521</v>
      </c>
      <c r="B733" s="14">
        <v>14021.124288000001</v>
      </c>
      <c r="C733" s="15">
        <f t="shared" si="64"/>
        <v>0.77</v>
      </c>
      <c r="D733" s="5">
        <v>113.57769999999999</v>
      </c>
      <c r="E733" s="17">
        <f t="shared" si="65"/>
        <v>0.78</v>
      </c>
      <c r="F733" s="18">
        <f t="shared" si="62"/>
        <v>1.0000000000000009E-2</v>
      </c>
      <c r="G733" s="19">
        <f t="shared" si="63"/>
        <v>6.3624900753198668E-3</v>
      </c>
      <c r="H733" s="18">
        <f t="shared" si="66"/>
        <v>0.10059980114113522</v>
      </c>
      <c r="I733" s="14">
        <v>11021.75</v>
      </c>
      <c r="J733" s="18">
        <f t="shared" si="67"/>
        <v>0.77166772572880671</v>
      </c>
    </row>
    <row r="734" spans="1:10" ht="15" customHeight="1" x14ac:dyDescent="0.3">
      <c r="A734" s="141">
        <f>'[1]175 since Nov 2015'!A813</f>
        <v>43522</v>
      </c>
      <c r="B734" s="14">
        <v>13969.959219</v>
      </c>
      <c r="C734" s="15">
        <f t="shared" si="64"/>
        <v>-0.36</v>
      </c>
      <c r="D734" s="5">
        <v>113.1617</v>
      </c>
      <c r="E734" s="17">
        <f t="shared" si="65"/>
        <v>-0.37</v>
      </c>
      <c r="F734" s="18">
        <f t="shared" si="62"/>
        <v>-1.0000000000000009E-2</v>
      </c>
      <c r="G734" s="19">
        <f t="shared" si="63"/>
        <v>6.3889053173681138E-3</v>
      </c>
      <c r="H734" s="18">
        <f t="shared" si="66"/>
        <v>0.10101746279022078</v>
      </c>
      <c r="I734" s="14">
        <v>10981.55</v>
      </c>
      <c r="J734" s="18">
        <f t="shared" si="67"/>
        <v>-0.36473336811305584</v>
      </c>
    </row>
    <row r="735" spans="1:10" ht="15" customHeight="1" x14ac:dyDescent="0.3">
      <c r="A735" s="141">
        <f>'[1]175 since Nov 2015'!A814</f>
        <v>43523</v>
      </c>
      <c r="B735" s="14">
        <v>13945.119417</v>
      </c>
      <c r="C735" s="15">
        <f t="shared" si="64"/>
        <v>-0.18</v>
      </c>
      <c r="D735" s="5">
        <v>112.9545</v>
      </c>
      <c r="E735" s="17">
        <f t="shared" si="65"/>
        <v>-0.18</v>
      </c>
      <c r="F735" s="18">
        <f t="shared" si="62"/>
        <v>0</v>
      </c>
      <c r="G735" s="19">
        <f t="shared" si="63"/>
        <v>6.3624900753198668E-3</v>
      </c>
      <c r="H735" s="18">
        <f t="shared" si="66"/>
        <v>0.10059980114113522</v>
      </c>
      <c r="I735" s="14">
        <v>10961.8</v>
      </c>
      <c r="J735" s="18">
        <f t="shared" si="67"/>
        <v>-0.179847107193429</v>
      </c>
    </row>
    <row r="736" spans="1:10" ht="15" customHeight="1" x14ac:dyDescent="0.3">
      <c r="A736" s="141">
        <f>'[1]175 since Nov 2015'!A815</f>
        <v>43524</v>
      </c>
      <c r="B736" s="14">
        <v>13947.266749</v>
      </c>
      <c r="C736" s="15">
        <f t="shared" si="64"/>
        <v>0.02</v>
      </c>
      <c r="D736" s="5">
        <v>112.96169999999999</v>
      </c>
      <c r="E736" s="17">
        <f t="shared" si="65"/>
        <v>0.01</v>
      </c>
      <c r="F736" s="18">
        <f t="shared" si="62"/>
        <v>-0.01</v>
      </c>
      <c r="G736" s="19">
        <f t="shared" si="63"/>
        <v>6.388905317368113E-3</v>
      </c>
      <c r="H736" s="18">
        <f t="shared" si="66"/>
        <v>0.10101746279022077</v>
      </c>
      <c r="I736" s="14">
        <v>10959.9</v>
      </c>
      <c r="J736" s="18">
        <f t="shared" si="67"/>
        <v>-1.733291977594589E-2</v>
      </c>
    </row>
    <row r="737" spans="1:10" ht="15" customHeight="1" x14ac:dyDescent="0.3">
      <c r="A737" s="141">
        <f>'[1]175 since Nov 2015'!A816</f>
        <v>43525</v>
      </c>
      <c r="B737" s="14">
        <v>14049.925262000001</v>
      </c>
      <c r="C737" s="15">
        <f t="shared" si="64"/>
        <v>0.74</v>
      </c>
      <c r="D737" s="5">
        <v>113.7861</v>
      </c>
      <c r="E737" s="17">
        <f t="shared" si="65"/>
        <v>0.73</v>
      </c>
      <c r="F737" s="18">
        <f t="shared" si="62"/>
        <v>-1.0000000000000009E-2</v>
      </c>
      <c r="G737" s="19">
        <f t="shared" si="63"/>
        <v>6.414959359851603E-3</v>
      </c>
      <c r="H737" s="18">
        <f t="shared" si="66"/>
        <v>0.10142941337273385</v>
      </c>
      <c r="I737" s="14">
        <v>11040.55</v>
      </c>
      <c r="J737" s="18">
        <f t="shared" si="67"/>
        <v>0.73586437832461649</v>
      </c>
    </row>
    <row r="738" spans="1:10" ht="15" customHeight="1" x14ac:dyDescent="0.3">
      <c r="A738" s="141">
        <f>'[1]175 since Nov 2015'!A817</f>
        <v>43529</v>
      </c>
      <c r="B738" s="14">
        <v>14224.155577</v>
      </c>
      <c r="C738" s="15">
        <f t="shared" si="64"/>
        <v>1.24</v>
      </c>
      <c r="D738" s="5">
        <v>115.1893</v>
      </c>
      <c r="E738" s="17">
        <f t="shared" si="65"/>
        <v>1.23</v>
      </c>
      <c r="F738" s="18">
        <f t="shared" si="62"/>
        <v>-1.0000000000000009E-2</v>
      </c>
      <c r="G738" s="19">
        <f t="shared" si="63"/>
        <v>6.4406565861954805E-3</v>
      </c>
      <c r="H738" s="18">
        <f t="shared" si="66"/>
        <v>0.10183572219671153</v>
      </c>
      <c r="I738" s="14">
        <v>11177.2</v>
      </c>
      <c r="J738" s="18">
        <f t="shared" si="67"/>
        <v>1.2377100778493957</v>
      </c>
    </row>
    <row r="739" spans="1:10" ht="15" customHeight="1" x14ac:dyDescent="0.3">
      <c r="A739" s="141">
        <f>'[1]175 since Nov 2015'!A818</f>
        <v>43530</v>
      </c>
      <c r="B739" s="14">
        <v>14311.927034</v>
      </c>
      <c r="C739" s="15">
        <f t="shared" si="64"/>
        <v>0.62</v>
      </c>
      <c r="D739" s="5">
        <v>115.8935</v>
      </c>
      <c r="E739" s="17">
        <f t="shared" si="65"/>
        <v>0.61</v>
      </c>
      <c r="F739" s="18">
        <f t="shared" si="62"/>
        <v>-1.0000000000000009E-2</v>
      </c>
      <c r="G739" s="19">
        <f t="shared" si="63"/>
        <v>6.4660012505845651E-3</v>
      </c>
      <c r="H739" s="18">
        <f t="shared" si="66"/>
        <v>0.10223645652672186</v>
      </c>
      <c r="I739" s="14">
        <v>11246.2</v>
      </c>
      <c r="J739" s="18">
        <f t="shared" si="67"/>
        <v>0.61732813226926231</v>
      </c>
    </row>
    <row r="740" spans="1:10" ht="15" customHeight="1" x14ac:dyDescent="0.3">
      <c r="A740" s="141">
        <f>'[1]175 since Nov 2015'!A819</f>
        <v>43531</v>
      </c>
      <c r="B740" s="14">
        <v>14309.241840999999</v>
      </c>
      <c r="C740" s="15">
        <f t="shared" si="64"/>
        <v>-0.02</v>
      </c>
      <c r="D740" s="5">
        <v>115.87690000000001</v>
      </c>
      <c r="E740" s="17">
        <f t="shared" si="65"/>
        <v>-0.01</v>
      </c>
      <c r="F740" s="18">
        <f t="shared" si="62"/>
        <v>0.01</v>
      </c>
      <c r="G740" s="19">
        <f t="shared" si="63"/>
        <v>6.5029615464191727E-3</v>
      </c>
      <c r="H740" s="18">
        <f t="shared" si="66"/>
        <v>0.10282085011587683</v>
      </c>
      <c r="I740" s="14">
        <v>11244.05</v>
      </c>
      <c r="J740" s="18">
        <f t="shared" si="67"/>
        <v>-1.9117568600962594E-2</v>
      </c>
    </row>
    <row r="741" spans="1:10" ht="15" customHeight="1" x14ac:dyDescent="0.3">
      <c r="A741" s="141">
        <f>'[1]175 since Nov 2015'!A820</f>
        <v>43532</v>
      </c>
      <c r="B741" s="14">
        <v>14284.998745999999</v>
      </c>
      <c r="C741" s="15">
        <f t="shared" si="64"/>
        <v>-0.17</v>
      </c>
      <c r="D741" s="5">
        <v>115.6739</v>
      </c>
      <c r="E741" s="17">
        <f t="shared" si="65"/>
        <v>-0.18</v>
      </c>
      <c r="F741" s="18">
        <f t="shared" si="62"/>
        <v>-9.9999999999999811E-3</v>
      </c>
      <c r="G741" s="19">
        <f t="shared" si="63"/>
        <v>6.4909974828466456E-3</v>
      </c>
      <c r="H741" s="18">
        <f t="shared" si="66"/>
        <v>0.10263168166107565</v>
      </c>
      <c r="I741" s="14">
        <v>11225</v>
      </c>
      <c r="J741" s="18">
        <f t="shared" si="67"/>
        <v>-0.16942293924341562</v>
      </c>
    </row>
    <row r="742" spans="1:10" ht="15" customHeight="1" x14ac:dyDescent="0.3">
      <c r="A742" s="141">
        <f>'[1]175 since Nov 2015'!A821</f>
        <v>43535</v>
      </c>
      <c r="B742" s="14">
        <v>14476.741902</v>
      </c>
      <c r="C742" s="15">
        <f t="shared" si="64"/>
        <v>1.34</v>
      </c>
      <c r="D742" s="5">
        <v>117.22239999999999</v>
      </c>
      <c r="E742" s="17">
        <f t="shared" si="65"/>
        <v>1.34</v>
      </c>
      <c r="F742" s="18">
        <f t="shared" si="62"/>
        <v>0</v>
      </c>
      <c r="G742" s="19">
        <f t="shared" si="63"/>
        <v>6.4534668278128614E-3</v>
      </c>
      <c r="H742" s="18">
        <f t="shared" si="66"/>
        <v>0.10203826990115154</v>
      </c>
      <c r="I742" s="14">
        <v>11375.7</v>
      </c>
      <c r="J742" s="18">
        <f t="shared" si="67"/>
        <v>1.3425389755011201</v>
      </c>
    </row>
    <row r="743" spans="1:10" ht="15" customHeight="1" x14ac:dyDescent="0.3">
      <c r="A743" s="141">
        <f>'[1]175 since Nov 2015'!A822</f>
        <v>43536</v>
      </c>
      <c r="B743" s="14">
        <v>14634.875602</v>
      </c>
      <c r="C743" s="15">
        <f t="shared" si="64"/>
        <v>1.0900000000000001</v>
      </c>
      <c r="D743" s="5">
        <v>118.5046</v>
      </c>
      <c r="E743" s="17">
        <f t="shared" si="65"/>
        <v>1.0900000000000001</v>
      </c>
      <c r="F743" s="18">
        <f t="shared" si="62"/>
        <v>0</v>
      </c>
      <c r="G743" s="19">
        <f t="shared" si="63"/>
        <v>6.4534668278128614E-3</v>
      </c>
      <c r="H743" s="18">
        <f t="shared" si="66"/>
        <v>0.10203826990115154</v>
      </c>
      <c r="I743" s="14">
        <v>11499.95</v>
      </c>
      <c r="J743" s="18">
        <f t="shared" si="67"/>
        <v>1.0922404775090762</v>
      </c>
    </row>
    <row r="744" spans="1:10" ht="15" customHeight="1" x14ac:dyDescent="0.3">
      <c r="A744" s="141">
        <f>'[1]175 since Nov 2015'!A823</f>
        <v>43537</v>
      </c>
      <c r="B744" s="14">
        <v>14670.522272</v>
      </c>
      <c r="C744" s="15">
        <f t="shared" si="64"/>
        <v>0.24</v>
      </c>
      <c r="D744" s="5">
        <v>118.79559999999999</v>
      </c>
      <c r="E744" s="17">
        <f t="shared" si="65"/>
        <v>0.25</v>
      </c>
      <c r="F744" s="18">
        <f t="shared" si="62"/>
        <v>1.0000000000000009E-2</v>
      </c>
      <c r="G744" s="19">
        <f t="shared" si="63"/>
        <v>6.4534668278128614E-3</v>
      </c>
      <c r="H744" s="18">
        <f t="shared" si="66"/>
        <v>0.10203826990115154</v>
      </c>
      <c r="I744" s="14">
        <v>11527.2</v>
      </c>
      <c r="J744" s="18">
        <f t="shared" si="67"/>
        <v>0.23695755198935645</v>
      </c>
    </row>
    <row r="745" spans="1:10" ht="15" customHeight="1" x14ac:dyDescent="0.3">
      <c r="A745" s="141">
        <f>'[1]175 since Nov 2015'!A824</f>
        <v>43538</v>
      </c>
      <c r="B745" s="14">
        <v>14668.964352000001</v>
      </c>
      <c r="C745" s="15">
        <f t="shared" si="64"/>
        <v>-0.01</v>
      </c>
      <c r="D745" s="5">
        <v>118.7809</v>
      </c>
      <c r="E745" s="17">
        <f t="shared" si="65"/>
        <v>-0.01</v>
      </c>
      <c r="F745" s="18">
        <f t="shared" si="62"/>
        <v>0</v>
      </c>
      <c r="G745" s="19">
        <f t="shared" si="63"/>
        <v>6.4534668278128614E-3</v>
      </c>
      <c r="H745" s="18">
        <f t="shared" si="66"/>
        <v>0.10203826990115154</v>
      </c>
      <c r="I745" s="14">
        <v>11522.9</v>
      </c>
      <c r="J745" s="18">
        <f t="shared" si="67"/>
        <v>-3.7303074467356263E-2</v>
      </c>
    </row>
    <row r="746" spans="1:10" ht="15" customHeight="1" x14ac:dyDescent="0.3">
      <c r="A746" s="141">
        <f>'[1]175 since Nov 2015'!A825</f>
        <v>43539</v>
      </c>
      <c r="B746" s="14">
        <v>14762.463451</v>
      </c>
      <c r="C746" s="15">
        <f t="shared" si="64"/>
        <v>0.64</v>
      </c>
      <c r="D746" s="5">
        <v>119.5311</v>
      </c>
      <c r="E746" s="17">
        <f t="shared" si="65"/>
        <v>0.63</v>
      </c>
      <c r="F746" s="18">
        <f t="shared" si="62"/>
        <v>-1.0000000000000009E-2</v>
      </c>
      <c r="G746" s="19">
        <f t="shared" si="63"/>
        <v>6.4780114791844973E-3</v>
      </c>
      <c r="H746" s="18">
        <f t="shared" si="66"/>
        <v>0.10242635491469727</v>
      </c>
      <c r="I746" s="14">
        <v>11595.05</v>
      </c>
      <c r="J746" s="18">
        <f t="shared" si="67"/>
        <v>0.62614446016193526</v>
      </c>
    </row>
    <row r="747" spans="1:10" ht="15" customHeight="1" x14ac:dyDescent="0.3">
      <c r="A747" s="141">
        <f>'[1]175 since Nov 2015'!A826</f>
        <v>43542</v>
      </c>
      <c r="B747" s="14">
        <v>14806.604198000001</v>
      </c>
      <c r="C747" s="15">
        <f t="shared" si="64"/>
        <v>0.3</v>
      </c>
      <c r="D747" s="5">
        <v>119.88639999999999</v>
      </c>
      <c r="E747" s="17">
        <f t="shared" si="65"/>
        <v>0.3</v>
      </c>
      <c r="F747" s="18">
        <f t="shared" si="62"/>
        <v>0</v>
      </c>
      <c r="G747" s="19">
        <f t="shared" si="63"/>
        <v>6.4780114791844973E-3</v>
      </c>
      <c r="H747" s="18">
        <f t="shared" si="66"/>
        <v>0.10242635491469727</v>
      </c>
      <c r="I747" s="14">
        <v>11629.75</v>
      </c>
      <c r="J747" s="18">
        <f t="shared" si="67"/>
        <v>0.2992656349045561</v>
      </c>
    </row>
    <row r="748" spans="1:10" ht="15" customHeight="1" x14ac:dyDescent="0.3">
      <c r="A748" s="141">
        <f>'[1]175 since Nov 2015'!A827</f>
        <v>43543</v>
      </c>
      <c r="B748" s="14">
        <v>14891.783507</v>
      </c>
      <c r="C748" s="15">
        <f t="shared" si="64"/>
        <v>0.57999999999999996</v>
      </c>
      <c r="D748" s="5">
        <v>120.572</v>
      </c>
      <c r="E748" s="17">
        <f t="shared" si="65"/>
        <v>0.56999999999999995</v>
      </c>
      <c r="F748" s="18">
        <f t="shared" si="62"/>
        <v>-1.0000000000000009E-2</v>
      </c>
      <c r="G748" s="19">
        <f t="shared" si="63"/>
        <v>6.5022144373831315E-3</v>
      </c>
      <c r="H748" s="18">
        <f t="shared" si="66"/>
        <v>0.10280903728480492</v>
      </c>
      <c r="I748" s="14">
        <v>11696.5</v>
      </c>
      <c r="J748" s="18">
        <f t="shared" si="67"/>
        <v>0.57395902749414218</v>
      </c>
    </row>
    <row r="749" spans="1:10" ht="15" customHeight="1" x14ac:dyDescent="0.3">
      <c r="A749" s="141">
        <f>'[1]175 since Nov 2015'!A828</f>
        <v>43544</v>
      </c>
      <c r="B749" s="14">
        <v>14872.525963</v>
      </c>
      <c r="C749" s="15">
        <f t="shared" si="64"/>
        <v>-0.13</v>
      </c>
      <c r="D749" s="5">
        <v>120.4216</v>
      </c>
      <c r="E749" s="17">
        <f t="shared" si="65"/>
        <v>-0.12</v>
      </c>
      <c r="F749" s="18">
        <f t="shared" si="62"/>
        <v>1.0000000000000009E-2</v>
      </c>
      <c r="G749" s="19">
        <f t="shared" si="63"/>
        <v>6.5022144373831315E-3</v>
      </c>
      <c r="H749" s="18">
        <f t="shared" si="66"/>
        <v>0.10280903728480492</v>
      </c>
      <c r="I749" s="14">
        <v>11681.3</v>
      </c>
      <c r="J749" s="18">
        <f t="shared" si="67"/>
        <v>-0.12995340486470933</v>
      </c>
    </row>
    <row r="750" spans="1:10" ht="15" customHeight="1" x14ac:dyDescent="0.3">
      <c r="A750" s="141">
        <f>'[1]175 since Nov 2015'!A829</f>
        <v>43546</v>
      </c>
      <c r="B750" s="14">
        <v>14790.381699</v>
      </c>
      <c r="C750" s="15">
        <f t="shared" si="64"/>
        <v>-0.55000000000000004</v>
      </c>
      <c r="D750" s="5">
        <v>119.75149999999999</v>
      </c>
      <c r="E750" s="17">
        <f t="shared" si="65"/>
        <v>-0.56000000000000005</v>
      </c>
      <c r="F750" s="18">
        <f t="shared" si="62"/>
        <v>-1.0000000000000009E-2</v>
      </c>
      <c r="G750" s="19">
        <f t="shared" si="63"/>
        <v>6.5260795040731432E-3</v>
      </c>
      <c r="H750" s="18">
        <f t="shared" si="66"/>
        <v>0.10318637712106618</v>
      </c>
      <c r="I750" s="14">
        <v>11613.55</v>
      </c>
      <c r="J750" s="18">
        <f t="shared" si="67"/>
        <v>-0.57998681653583084</v>
      </c>
    </row>
    <row r="751" spans="1:10" ht="15" customHeight="1" x14ac:dyDescent="0.3">
      <c r="A751" s="141">
        <f>'[1]175 since Nov 2015'!A830</f>
        <v>43549</v>
      </c>
      <c r="B751" s="14">
        <v>14651.807118999999</v>
      </c>
      <c r="C751" s="15">
        <f t="shared" si="64"/>
        <v>-0.94</v>
      </c>
      <c r="D751" s="5">
        <v>118.61960000000001</v>
      </c>
      <c r="E751" s="17">
        <f t="shared" si="65"/>
        <v>-0.95</v>
      </c>
      <c r="F751" s="18">
        <f t="shared" si="62"/>
        <v>-1.0000000000000009E-2</v>
      </c>
      <c r="G751" s="19">
        <f t="shared" si="63"/>
        <v>6.5111740879527516E-3</v>
      </c>
      <c r="H751" s="18">
        <f t="shared" si="66"/>
        <v>0.10295070179900104</v>
      </c>
      <c r="I751" s="14">
        <v>11504.75</v>
      </c>
      <c r="J751" s="18">
        <f t="shared" si="67"/>
        <v>-0.93683671228865661</v>
      </c>
    </row>
    <row r="752" spans="1:10" ht="15" customHeight="1" x14ac:dyDescent="0.3">
      <c r="A752" s="141">
        <f>'[1]175 since Nov 2015'!A831</f>
        <v>43550</v>
      </c>
      <c r="B752" s="14">
        <v>14814.731906000001</v>
      </c>
      <c r="C752" s="15">
        <f t="shared" si="64"/>
        <v>1.1100000000000001</v>
      </c>
      <c r="D752" s="5">
        <v>119.9374</v>
      </c>
      <c r="E752" s="17">
        <f t="shared" si="65"/>
        <v>1.1100000000000001</v>
      </c>
      <c r="F752" s="18">
        <f t="shared" si="62"/>
        <v>0</v>
      </c>
      <c r="G752" s="19">
        <f t="shared" si="63"/>
        <v>6.5111740879527516E-3</v>
      </c>
      <c r="H752" s="18">
        <f t="shared" si="66"/>
        <v>0.10295070179900104</v>
      </c>
      <c r="I752" s="14">
        <v>11632.65</v>
      </c>
      <c r="J752" s="18">
        <f t="shared" si="67"/>
        <v>1.111714726525997</v>
      </c>
    </row>
    <row r="753" spans="1:10" ht="15" customHeight="1" x14ac:dyDescent="0.3">
      <c r="A753" s="141">
        <f>'[1]175 since Nov 2015'!A832</f>
        <v>43551</v>
      </c>
      <c r="B753" s="14">
        <v>14768.806968000001</v>
      </c>
      <c r="C753" s="15">
        <f t="shared" si="64"/>
        <v>-0.31</v>
      </c>
      <c r="D753" s="5">
        <v>119.5742</v>
      </c>
      <c r="E753" s="17">
        <f t="shared" si="65"/>
        <v>-0.3</v>
      </c>
      <c r="F753" s="18">
        <f t="shared" si="62"/>
        <v>1.0000000000000009E-2</v>
      </c>
      <c r="G753" s="19">
        <f t="shared" si="63"/>
        <v>6.5496103728203458E-3</v>
      </c>
      <c r="H753" s="18">
        <f t="shared" si="66"/>
        <v>0.10355843282388434</v>
      </c>
      <c r="I753" s="14">
        <v>11595.65</v>
      </c>
      <c r="J753" s="18">
        <f t="shared" si="67"/>
        <v>-0.31807025914129627</v>
      </c>
    </row>
    <row r="754" spans="1:10" ht="15" customHeight="1" x14ac:dyDescent="0.3">
      <c r="A754" s="141">
        <f>'[1]175 since Nov 2015'!A833</f>
        <v>43552</v>
      </c>
      <c r="B754" s="14">
        <v>14926.370288</v>
      </c>
      <c r="C754" s="15">
        <f t="shared" si="64"/>
        <v>1.07</v>
      </c>
      <c r="D754" s="5">
        <v>120.84569999999999</v>
      </c>
      <c r="E754" s="17">
        <f t="shared" si="65"/>
        <v>1.06</v>
      </c>
      <c r="F754" s="18">
        <f t="shared" si="62"/>
        <v>-1.0000000000000009E-2</v>
      </c>
      <c r="G754" s="19">
        <f t="shared" si="63"/>
        <v>6.5728106329431529E-3</v>
      </c>
      <c r="H754" s="18">
        <f t="shared" si="66"/>
        <v>0.10392526114536658</v>
      </c>
      <c r="I754" s="14">
        <v>11719.35</v>
      </c>
      <c r="J754" s="18">
        <f t="shared" si="67"/>
        <v>1.0667793526020597</v>
      </c>
    </row>
    <row r="755" spans="1:10" ht="15" customHeight="1" x14ac:dyDescent="0.3">
      <c r="A755" s="141">
        <f>'[1]175 since Nov 2015'!A834</f>
        <v>43553</v>
      </c>
      <c r="B755" s="14">
        <v>15015.296575</v>
      </c>
      <c r="C755" s="15">
        <f t="shared" si="64"/>
        <v>0.6</v>
      </c>
      <c r="D755" s="5">
        <v>121.5638</v>
      </c>
      <c r="E755" s="17">
        <f t="shared" si="65"/>
        <v>0.59</v>
      </c>
      <c r="F755" s="18">
        <f t="shared" si="62"/>
        <v>-1.0000000000000009E-2</v>
      </c>
      <c r="G755" s="19">
        <f t="shared" si="63"/>
        <v>6.5956837731813434E-3</v>
      </c>
      <c r="H755" s="18">
        <f t="shared" si="66"/>
        <v>0.10428691724733223</v>
      </c>
      <c r="I755" s="14">
        <v>11789.2</v>
      </c>
      <c r="J755" s="18">
        <f t="shared" si="67"/>
        <v>0.59602281696510784</v>
      </c>
    </row>
    <row r="756" spans="1:10" ht="15" customHeight="1" x14ac:dyDescent="0.3">
      <c r="A756" s="141">
        <f>'[1]175 since Nov 2015'!A835</f>
        <v>43556</v>
      </c>
      <c r="B756" s="14">
        <v>15070.636694999999</v>
      </c>
      <c r="C756" s="15">
        <f t="shared" si="64"/>
        <v>0.37</v>
      </c>
      <c r="D756" s="5">
        <v>121.99720000000001</v>
      </c>
      <c r="E756" s="17">
        <f t="shared" si="65"/>
        <v>0.36</v>
      </c>
      <c r="F756" s="18">
        <f t="shared" si="62"/>
        <v>-1.0000000000000009E-2</v>
      </c>
      <c r="G756" s="19">
        <f t="shared" si="63"/>
        <v>6.6182331851927954E-3</v>
      </c>
      <c r="H756" s="18">
        <f t="shared" si="66"/>
        <v>0.10464345475660096</v>
      </c>
      <c r="I756" s="14">
        <v>11832.65</v>
      </c>
      <c r="J756" s="18">
        <f t="shared" si="67"/>
        <v>0.36855766294573766</v>
      </c>
    </row>
    <row r="757" spans="1:10" ht="15" customHeight="1" x14ac:dyDescent="0.3">
      <c r="A757" s="141">
        <f>'[1]175 since Nov 2015'!A836</f>
        <v>43557</v>
      </c>
      <c r="B757" s="14">
        <v>15107.254150999999</v>
      </c>
      <c r="C757" s="15">
        <f t="shared" si="64"/>
        <v>0.24</v>
      </c>
      <c r="D757" s="5">
        <v>122.28660000000001</v>
      </c>
      <c r="E757" s="17">
        <f t="shared" si="65"/>
        <v>0.24</v>
      </c>
      <c r="F757" s="18">
        <f t="shared" si="62"/>
        <v>0</v>
      </c>
      <c r="G757" s="19">
        <f t="shared" si="63"/>
        <v>6.6182331851927954E-3</v>
      </c>
      <c r="H757" s="18">
        <f t="shared" si="66"/>
        <v>0.10464345475660096</v>
      </c>
      <c r="I757" s="14">
        <v>11861.4</v>
      </c>
      <c r="J757" s="18">
        <f t="shared" si="67"/>
        <v>0.24297177724347466</v>
      </c>
    </row>
    <row r="758" spans="1:10" ht="15" customHeight="1" x14ac:dyDescent="0.3">
      <c r="A758" s="141">
        <f>'[1]175 since Nov 2015'!A837</f>
        <v>43558</v>
      </c>
      <c r="B758" s="14">
        <v>15022.289011999999</v>
      </c>
      <c r="C758" s="15">
        <f t="shared" si="64"/>
        <v>-0.56000000000000005</v>
      </c>
      <c r="D758" s="5">
        <v>121.58880000000001</v>
      </c>
      <c r="E758" s="17">
        <f t="shared" si="65"/>
        <v>-0.56999999999999995</v>
      </c>
      <c r="F758" s="18">
        <f t="shared" si="62"/>
        <v>-9.9999999999998979E-3</v>
      </c>
      <c r="G758" s="19">
        <f t="shared" si="63"/>
        <v>6.3861165646910091E-3</v>
      </c>
      <c r="H758" s="18">
        <f t="shared" si="66"/>
        <v>0.10097336873876807</v>
      </c>
      <c r="I758" s="14">
        <v>11794.6</v>
      </c>
      <c r="J758" s="18">
        <f t="shared" si="67"/>
        <v>-0.56317129512535846</v>
      </c>
    </row>
    <row r="759" spans="1:10" ht="15" customHeight="1" x14ac:dyDescent="0.3">
      <c r="A759" s="141">
        <f>'[1]175 since Nov 2015'!A838</f>
        <v>43559</v>
      </c>
      <c r="B759" s="14">
        <v>14969.916187000001</v>
      </c>
      <c r="C759" s="15">
        <f t="shared" si="64"/>
        <v>-0.35</v>
      </c>
      <c r="D759" s="5">
        <v>121.1623</v>
      </c>
      <c r="E759" s="17">
        <f t="shared" si="65"/>
        <v>-0.35</v>
      </c>
      <c r="F759" s="18">
        <f t="shared" si="62"/>
        <v>0</v>
      </c>
      <c r="G759" s="19">
        <f t="shared" si="63"/>
        <v>6.346435061055521E-3</v>
      </c>
      <c r="H759" s="18">
        <f t="shared" si="66"/>
        <v>0.10034594907642609</v>
      </c>
      <c r="I759" s="14">
        <v>11753.5</v>
      </c>
      <c r="J759" s="18">
        <f t="shared" si="67"/>
        <v>-0.34846455157445239</v>
      </c>
    </row>
    <row r="760" spans="1:10" ht="15" customHeight="1" x14ac:dyDescent="0.3">
      <c r="A760" s="141">
        <f>'[1]175 since Nov 2015'!A839</f>
        <v>43560</v>
      </c>
      <c r="B760" s="14">
        <v>15055.040230000001</v>
      </c>
      <c r="C760" s="15">
        <f t="shared" si="64"/>
        <v>0.56999999999999995</v>
      </c>
      <c r="D760" s="5">
        <v>121.8579</v>
      </c>
      <c r="E760" s="17">
        <f t="shared" si="65"/>
        <v>0.56999999999999995</v>
      </c>
      <c r="F760" s="18">
        <f t="shared" si="62"/>
        <v>0</v>
      </c>
      <c r="G760" s="19">
        <f t="shared" si="63"/>
        <v>6.346435061055521E-3</v>
      </c>
      <c r="H760" s="18">
        <f t="shared" si="66"/>
        <v>0.10034594907642609</v>
      </c>
      <c r="I760" s="14">
        <v>11820.1</v>
      </c>
      <c r="J760" s="18">
        <f t="shared" si="67"/>
        <v>0.56663972433743448</v>
      </c>
    </row>
    <row r="761" spans="1:10" ht="15" customHeight="1" x14ac:dyDescent="0.3">
      <c r="A761" s="141">
        <f>'[1]175 since Nov 2015'!A840</f>
        <v>43563</v>
      </c>
      <c r="B761" s="14">
        <v>14978.619417</v>
      </c>
      <c r="C761" s="15">
        <f t="shared" si="64"/>
        <v>-0.51</v>
      </c>
      <c r="D761" s="5">
        <v>121.2423</v>
      </c>
      <c r="E761" s="17">
        <f t="shared" si="65"/>
        <v>-0.51</v>
      </c>
      <c r="F761" s="18">
        <f t="shared" si="62"/>
        <v>0</v>
      </c>
      <c r="G761" s="19">
        <f t="shared" si="63"/>
        <v>6.3226602917535969E-3</v>
      </c>
      <c r="H761" s="18">
        <f t="shared" si="66"/>
        <v>9.9970036967230433E-2</v>
      </c>
      <c r="I761" s="14">
        <v>11760.1</v>
      </c>
      <c r="J761" s="18">
        <f t="shared" si="67"/>
        <v>-0.50760991869781136</v>
      </c>
    </row>
    <row r="762" spans="1:10" ht="15" customHeight="1" x14ac:dyDescent="0.3">
      <c r="A762" s="141">
        <f>'[1]175 since Nov 2015'!A841</f>
        <v>43564</v>
      </c>
      <c r="B762" s="14">
        <v>15062.109155</v>
      </c>
      <c r="C762" s="15">
        <f t="shared" si="64"/>
        <v>0.56000000000000005</v>
      </c>
      <c r="D762" s="5">
        <v>121.9132</v>
      </c>
      <c r="E762" s="17">
        <f t="shared" si="65"/>
        <v>0.55000000000000004</v>
      </c>
      <c r="F762" s="18">
        <f t="shared" si="62"/>
        <v>-1.0000000000000009E-2</v>
      </c>
      <c r="G762" s="19">
        <f t="shared" si="63"/>
        <v>6.346435061055521E-3</v>
      </c>
      <c r="H762" s="18">
        <f t="shared" si="66"/>
        <v>0.10034594907642609</v>
      </c>
      <c r="I762" s="14">
        <v>11825.65</v>
      </c>
      <c r="J762" s="18">
        <f t="shared" si="67"/>
        <v>0.55739321944540665</v>
      </c>
    </row>
    <row r="763" spans="1:10" ht="15" customHeight="1" x14ac:dyDescent="0.3">
      <c r="A763" s="141">
        <f>'[1]175 since Nov 2015'!A842</f>
        <v>43565</v>
      </c>
      <c r="B763" s="14">
        <v>14957.973061000001</v>
      </c>
      <c r="C763" s="15">
        <f t="shared" si="64"/>
        <v>-0.69</v>
      </c>
      <c r="D763" s="5">
        <v>121.0579</v>
      </c>
      <c r="E763" s="17">
        <f t="shared" si="65"/>
        <v>-0.7</v>
      </c>
      <c r="F763" s="18">
        <f t="shared" si="62"/>
        <v>-1.0000000000000009E-2</v>
      </c>
      <c r="G763" s="19">
        <f t="shared" si="63"/>
        <v>6.3698668778848343E-3</v>
      </c>
      <c r="H763" s="18">
        <f t="shared" si="66"/>
        <v>0.10071643863090857</v>
      </c>
      <c r="I763" s="14">
        <v>11743.9</v>
      </c>
      <c r="J763" s="18">
        <f t="shared" si="67"/>
        <v>-0.69129392464684813</v>
      </c>
    </row>
    <row r="764" spans="1:10" ht="15" customHeight="1" x14ac:dyDescent="0.3">
      <c r="A764" s="141">
        <f>'[1]175 since Nov 2015'!A843</f>
        <v>43566</v>
      </c>
      <c r="B764" s="14">
        <v>14978.466576000001</v>
      </c>
      <c r="C764" s="15">
        <f t="shared" si="64"/>
        <v>0.14000000000000001</v>
      </c>
      <c r="D764" s="5">
        <v>121.20440000000001</v>
      </c>
      <c r="E764" s="17">
        <f t="shared" si="65"/>
        <v>0.12</v>
      </c>
      <c r="F764" s="18">
        <f t="shared" si="62"/>
        <v>-2.0000000000000018E-2</v>
      </c>
      <c r="G764" s="19">
        <f t="shared" si="63"/>
        <v>6.4557248199686628E-3</v>
      </c>
      <c r="H764" s="18">
        <f t="shared" si="66"/>
        <v>0.10207397189190717</v>
      </c>
      <c r="I764" s="14">
        <v>11760</v>
      </c>
      <c r="J764" s="18">
        <f t="shared" si="67"/>
        <v>0.13709244799428097</v>
      </c>
    </row>
    <row r="765" spans="1:10" ht="15" customHeight="1" x14ac:dyDescent="0.3">
      <c r="A765" s="141">
        <f>'[1]175 since Nov 2015'!A844</f>
        <v>43567</v>
      </c>
      <c r="B765" s="14">
        <v>15039.399437</v>
      </c>
      <c r="C765" s="15">
        <f t="shared" si="64"/>
        <v>0.41</v>
      </c>
      <c r="D765" s="5">
        <v>121.6968</v>
      </c>
      <c r="E765" s="17">
        <f t="shared" si="65"/>
        <v>0.41</v>
      </c>
      <c r="F765" s="18">
        <f t="shared" si="62"/>
        <v>0</v>
      </c>
      <c r="G765" s="19">
        <f t="shared" si="63"/>
        <v>6.4557248199686628E-3</v>
      </c>
      <c r="H765" s="18">
        <f t="shared" si="66"/>
        <v>0.10207397189190717</v>
      </c>
      <c r="I765" s="14">
        <v>11807.85</v>
      </c>
      <c r="J765" s="18">
        <f t="shared" si="67"/>
        <v>0.40688775510204389</v>
      </c>
    </row>
    <row r="766" spans="1:10" ht="15" customHeight="1" x14ac:dyDescent="0.3">
      <c r="A766" s="141">
        <f>'[1]175 since Nov 2015'!A845</f>
        <v>43570</v>
      </c>
      <c r="B766" s="14">
        <v>15101.338506</v>
      </c>
      <c r="C766" s="15">
        <f t="shared" si="64"/>
        <v>0.41</v>
      </c>
      <c r="D766" s="5">
        <v>122.2216</v>
      </c>
      <c r="E766" s="17">
        <f t="shared" si="65"/>
        <v>0.43</v>
      </c>
      <c r="F766" s="18">
        <f t="shared" si="62"/>
        <v>2.0000000000000018E-2</v>
      </c>
      <c r="G766" s="19">
        <f t="shared" si="63"/>
        <v>6.5728106329431546E-3</v>
      </c>
      <c r="H766" s="18">
        <f t="shared" si="66"/>
        <v>0.10392526114536661</v>
      </c>
      <c r="I766" s="14">
        <v>11856.45</v>
      </c>
      <c r="J766" s="18">
        <f t="shared" si="67"/>
        <v>0.41159059439271645</v>
      </c>
    </row>
    <row r="767" spans="1:10" ht="15" customHeight="1" x14ac:dyDescent="0.3">
      <c r="A767" s="141">
        <f>'[1]175 since Nov 2015'!A846</f>
        <v>43571</v>
      </c>
      <c r="B767" s="14">
        <v>15220.516764</v>
      </c>
      <c r="C767" s="15">
        <f t="shared" si="64"/>
        <v>0.79</v>
      </c>
      <c r="D767" s="5">
        <v>123.1589</v>
      </c>
      <c r="E767" s="17">
        <f t="shared" si="65"/>
        <v>0.77</v>
      </c>
      <c r="F767" s="18">
        <f t="shared" si="62"/>
        <v>-2.0000000000000018E-2</v>
      </c>
      <c r="G767" s="19">
        <f t="shared" si="63"/>
        <v>6.6404621668878679E-3</v>
      </c>
      <c r="H767" s="18">
        <f t="shared" si="66"/>
        <v>0.10499492581771407</v>
      </c>
      <c r="I767" s="14">
        <v>11950.05</v>
      </c>
      <c r="J767" s="18">
        <f t="shared" si="67"/>
        <v>0.78944372050654743</v>
      </c>
    </row>
    <row r="768" spans="1:10" ht="15" customHeight="1" x14ac:dyDescent="0.3">
      <c r="A768" s="141">
        <f>'[1]175 since Nov 2015'!A847</f>
        <v>43573</v>
      </c>
      <c r="B768" s="14">
        <v>15173.785437</v>
      </c>
      <c r="C768" s="15">
        <f t="shared" si="64"/>
        <v>-0.31</v>
      </c>
      <c r="D768" s="5">
        <v>122.8004</v>
      </c>
      <c r="E768" s="17">
        <f t="shared" si="65"/>
        <v>-0.28999999999999998</v>
      </c>
      <c r="F768" s="18">
        <f t="shared" si="62"/>
        <v>2.0000000000000018E-2</v>
      </c>
      <c r="G768" s="19">
        <f t="shared" si="63"/>
        <v>6.7543463381174269E-3</v>
      </c>
      <c r="H768" s="18">
        <f t="shared" si="66"/>
        <v>0.10679559267034419</v>
      </c>
      <c r="I768" s="14">
        <v>11913.35</v>
      </c>
      <c r="J768" s="18">
        <f t="shared" si="67"/>
        <v>-0.30711168572515524</v>
      </c>
    </row>
    <row r="769" spans="1:10" ht="15" customHeight="1" x14ac:dyDescent="0.3">
      <c r="A769" s="141">
        <f>'[1]175 since Nov 2015'!A848</f>
        <v>43577</v>
      </c>
      <c r="B769" s="14">
        <v>14960.533159000001</v>
      </c>
      <c r="C769" s="15">
        <f t="shared" si="64"/>
        <v>-1.41</v>
      </c>
      <c r="D769" s="5">
        <v>121.0877</v>
      </c>
      <c r="E769" s="17">
        <f t="shared" si="65"/>
        <v>-1.39</v>
      </c>
      <c r="F769" s="18">
        <f t="shared" si="62"/>
        <v>2.0000000000000018E-2</v>
      </c>
      <c r="G769" s="19">
        <f t="shared" si="63"/>
        <v>6.8868297039278489E-3</v>
      </c>
      <c r="H769" s="18">
        <f t="shared" si="66"/>
        <v>0.10889033861057525</v>
      </c>
      <c r="I769" s="14">
        <v>11745.9</v>
      </c>
      <c r="J769" s="18">
        <f t="shared" si="67"/>
        <v>-1.4055660246698092</v>
      </c>
    </row>
    <row r="770" spans="1:10" ht="15" customHeight="1" x14ac:dyDescent="0.3">
      <c r="A770" s="141">
        <f>'[1]175 since Nov 2015'!A849</f>
        <v>43578</v>
      </c>
      <c r="B770" s="50">
        <v>14937.301232</v>
      </c>
      <c r="C770" s="15">
        <f t="shared" si="64"/>
        <v>-0.16</v>
      </c>
      <c r="D770" s="24">
        <v>120.89449999999999</v>
      </c>
      <c r="E770" s="17">
        <f t="shared" si="65"/>
        <v>-0.16</v>
      </c>
      <c r="F770" s="18">
        <f t="shared" si="62"/>
        <v>0</v>
      </c>
      <c r="G770" s="19">
        <f t="shared" si="63"/>
        <v>6.8505221771972998E-3</v>
      </c>
      <c r="H770" s="18">
        <f t="shared" si="66"/>
        <v>0.10831626620719534</v>
      </c>
      <c r="I770" s="50">
        <v>11727.65</v>
      </c>
      <c r="J770" s="18">
        <f t="shared" si="67"/>
        <v>-0.15537336432287011</v>
      </c>
    </row>
    <row r="771" spans="1:10" ht="15" customHeight="1" x14ac:dyDescent="0.3">
      <c r="A771" s="141">
        <f>'[1]175 since Nov 2015'!A850</f>
        <v>43579</v>
      </c>
      <c r="B771" s="50">
        <v>15118.036453999999</v>
      </c>
      <c r="C771" s="15">
        <f t="shared" si="64"/>
        <v>1.21</v>
      </c>
      <c r="D771" s="24">
        <v>122.35339999999999</v>
      </c>
      <c r="E771" s="17">
        <f t="shared" si="65"/>
        <v>1.21</v>
      </c>
      <c r="F771" s="18">
        <f t="shared" si="62"/>
        <v>0</v>
      </c>
      <c r="G771" s="19">
        <f t="shared" si="63"/>
        <v>6.8137835354627699E-3</v>
      </c>
      <c r="H771" s="18">
        <f t="shared" si="66"/>
        <v>0.10773537727708518</v>
      </c>
      <c r="I771" s="50">
        <v>11869.55</v>
      </c>
      <c r="J771" s="18">
        <f t="shared" si="67"/>
        <v>1.2099610748956495</v>
      </c>
    </row>
    <row r="772" spans="1:10" ht="15" customHeight="1" x14ac:dyDescent="0.3">
      <c r="A772" s="141">
        <f>'[1]175 since Nov 2015'!A851</f>
        <v>43580</v>
      </c>
      <c r="B772" s="50">
        <v>15013.352677000001</v>
      </c>
      <c r="C772" s="15">
        <f t="shared" si="64"/>
        <v>-0.69</v>
      </c>
      <c r="D772" s="24">
        <v>121.505</v>
      </c>
      <c r="E772" s="17">
        <f t="shared" si="65"/>
        <v>-0.69</v>
      </c>
      <c r="F772" s="18">
        <f t="shared" si="62"/>
        <v>0</v>
      </c>
      <c r="G772" s="19">
        <f t="shared" si="63"/>
        <v>6.8137835354627699E-3</v>
      </c>
      <c r="H772" s="18">
        <f t="shared" si="66"/>
        <v>0.10773537727708518</v>
      </c>
      <c r="I772" s="50">
        <v>11787.4</v>
      </c>
      <c r="J772" s="18">
        <f t="shared" si="67"/>
        <v>-0.69210711442303741</v>
      </c>
    </row>
    <row r="773" spans="1:10" ht="15" customHeight="1" x14ac:dyDescent="0.3">
      <c r="A773" s="141">
        <f>'[1]175 since Nov 2015'!A852</f>
        <v>43581</v>
      </c>
      <c r="B773" s="50">
        <v>15139.950844000001</v>
      </c>
      <c r="C773" s="15">
        <f t="shared" si="64"/>
        <v>0.84</v>
      </c>
      <c r="D773" s="24">
        <v>122.5286</v>
      </c>
      <c r="E773" s="17">
        <f t="shared" si="65"/>
        <v>0.84</v>
      </c>
      <c r="F773" s="18">
        <f t="shared" si="62"/>
        <v>0</v>
      </c>
      <c r="G773" s="19">
        <f t="shared" si="63"/>
        <v>6.8137835354627699E-3</v>
      </c>
      <c r="H773" s="18">
        <f t="shared" si="66"/>
        <v>0.10773537727708518</v>
      </c>
      <c r="I773" s="50">
        <v>11886.7</v>
      </c>
      <c r="J773" s="18">
        <f t="shared" si="67"/>
        <v>0.84242496224783325</v>
      </c>
    </row>
    <row r="774" spans="1:10" ht="15" customHeight="1" x14ac:dyDescent="0.3">
      <c r="A774" s="141">
        <f>'[1]175 since Nov 2015'!A853</f>
        <v>43585</v>
      </c>
      <c r="B774" s="50">
        <v>15124.042503999999</v>
      </c>
      <c r="C774" s="15">
        <f t="shared" si="64"/>
        <v>-0.11</v>
      </c>
      <c r="D774" s="24">
        <v>122.3853</v>
      </c>
      <c r="E774" s="17">
        <f t="shared" si="65"/>
        <v>-0.12</v>
      </c>
      <c r="F774" s="18">
        <f t="shared" si="62"/>
        <v>-9.999999999999995E-3</v>
      </c>
      <c r="G774" s="19">
        <f t="shared" si="63"/>
        <v>6.8358504143537719E-3</v>
      </c>
      <c r="H774" s="18">
        <f t="shared" si="66"/>
        <v>0.10808428526781846</v>
      </c>
      <c r="I774" s="50">
        <v>11874.25</v>
      </c>
      <c r="J774" s="18">
        <f t="shared" si="67"/>
        <v>-0.10473890987406705</v>
      </c>
    </row>
    <row r="775" spans="1:10" ht="15" customHeight="1" x14ac:dyDescent="0.3">
      <c r="A775" s="141">
        <f>'[1]175 since Nov 2015'!A854</f>
        <v>43587</v>
      </c>
      <c r="B775" s="50">
        <v>15087.564132</v>
      </c>
      <c r="C775" s="15">
        <f t="shared" si="64"/>
        <v>-0.24</v>
      </c>
      <c r="D775" s="24">
        <v>122.08369999999999</v>
      </c>
      <c r="E775" s="17">
        <f t="shared" si="65"/>
        <v>-0.25</v>
      </c>
      <c r="F775" s="18">
        <f t="shared" si="62"/>
        <v>-1.0000000000000009E-2</v>
      </c>
      <c r="G775" s="19">
        <f t="shared" si="63"/>
        <v>6.8576101482367849E-3</v>
      </c>
      <c r="H775" s="18">
        <f t="shared" si="66"/>
        <v>0.10842833686956577</v>
      </c>
      <c r="I775" s="50">
        <v>11845.6</v>
      </c>
      <c r="J775" s="18">
        <f t="shared" si="67"/>
        <v>-0.24127839653030411</v>
      </c>
    </row>
    <row r="776" spans="1:10" ht="15" customHeight="1" x14ac:dyDescent="0.3">
      <c r="A776" s="141">
        <f>'[1]175 since Nov 2015'!A855</f>
        <v>43588</v>
      </c>
      <c r="B776" s="50">
        <v>15065.24915</v>
      </c>
      <c r="C776" s="15">
        <f t="shared" si="64"/>
        <v>-0.15</v>
      </c>
      <c r="D776" s="24">
        <v>121.89619999999999</v>
      </c>
      <c r="E776" s="17">
        <f t="shared" si="65"/>
        <v>-0.15</v>
      </c>
      <c r="F776" s="18">
        <f t="shared" ref="F776:F839" si="68">E776-C776</f>
        <v>0</v>
      </c>
      <c r="G776" s="19">
        <f t="shared" ref="G776:G839" si="69">+STDEV(F528:F776)</f>
        <v>6.8576101482367849E-3</v>
      </c>
      <c r="H776" s="18">
        <f t="shared" si="66"/>
        <v>0.10842833686956577</v>
      </c>
      <c r="I776" s="50">
        <v>11828.05</v>
      </c>
      <c r="J776" s="18">
        <f t="shared" si="67"/>
        <v>-0.14815627743635687</v>
      </c>
    </row>
    <row r="777" spans="1:10" ht="15" customHeight="1" x14ac:dyDescent="0.3">
      <c r="A777" s="141">
        <f>'[1]175 since Nov 2015'!A856</f>
        <v>43591</v>
      </c>
      <c r="B777" s="50">
        <v>14913.425759</v>
      </c>
      <c r="C777" s="15">
        <f t="shared" ref="C777:C840" si="70">ROUND(((B777-B776)/B776)*100,2)</f>
        <v>-1.01</v>
      </c>
      <c r="D777" s="24">
        <v>120.66</v>
      </c>
      <c r="E777" s="17">
        <f t="shared" ref="E777:E840" si="71">ROUND(((D777-D776)/D776)*100,2)</f>
        <v>-1.01</v>
      </c>
      <c r="F777" s="18">
        <f t="shared" si="68"/>
        <v>0</v>
      </c>
      <c r="G777" s="19">
        <f t="shared" si="69"/>
        <v>6.8576101482367849E-3</v>
      </c>
      <c r="H777" s="18">
        <f t="shared" ref="H777:H840" si="72">+G777*(SQRT(250))</f>
        <v>0.10842833686956577</v>
      </c>
      <c r="I777" s="50">
        <v>11708.85</v>
      </c>
      <c r="J777" s="18">
        <f t="shared" ref="J777:J840" si="73">+((I777-I776)/I776)*100</f>
        <v>-1.0077738934143745</v>
      </c>
    </row>
    <row r="778" spans="1:10" ht="15" customHeight="1" x14ac:dyDescent="0.3">
      <c r="A778" s="141">
        <f>'[1]175 since Nov 2015'!A857</f>
        <v>43592</v>
      </c>
      <c r="B778" s="50">
        <v>14790.313442000001</v>
      </c>
      <c r="C778" s="15">
        <f t="shared" si="70"/>
        <v>-0.83</v>
      </c>
      <c r="D778" s="24">
        <v>119.6627</v>
      </c>
      <c r="E778" s="17">
        <f t="shared" si="71"/>
        <v>-0.83</v>
      </c>
      <c r="F778" s="18">
        <f t="shared" si="68"/>
        <v>0</v>
      </c>
      <c r="G778" s="19">
        <f t="shared" si="69"/>
        <v>6.8576101482367849E-3</v>
      </c>
      <c r="H778" s="18">
        <f t="shared" si="72"/>
        <v>0.10842833686956577</v>
      </c>
      <c r="I778" s="50">
        <v>11610.1</v>
      </c>
      <c r="J778" s="18">
        <f t="shared" si="73"/>
        <v>-0.84337915337543823</v>
      </c>
    </row>
    <row r="779" spans="1:10" ht="15" customHeight="1" x14ac:dyDescent="0.3">
      <c r="A779" s="141">
        <f>'[1]175 since Nov 2015'!A858</f>
        <v>43593</v>
      </c>
      <c r="B779" s="50">
        <v>14612.894752</v>
      </c>
      <c r="C779" s="15">
        <f t="shared" si="70"/>
        <v>-1.2</v>
      </c>
      <c r="D779" s="24">
        <v>118.22620000000001</v>
      </c>
      <c r="E779" s="17">
        <f t="shared" si="71"/>
        <v>-1.2</v>
      </c>
      <c r="F779" s="18">
        <f t="shared" si="68"/>
        <v>0</v>
      </c>
      <c r="G779" s="19">
        <f t="shared" si="69"/>
        <v>6.835850414353771E-3</v>
      </c>
      <c r="H779" s="18">
        <f t="shared" si="72"/>
        <v>0.10808428526781845</v>
      </c>
      <c r="I779" s="50">
        <v>11470.8</v>
      </c>
      <c r="J779" s="18">
        <f t="shared" si="73"/>
        <v>-1.1998174003669313</v>
      </c>
    </row>
    <row r="780" spans="1:10" ht="15" customHeight="1" x14ac:dyDescent="0.3">
      <c r="A780" s="141">
        <f>'[1]175 since Nov 2015'!A859</f>
        <v>43594</v>
      </c>
      <c r="B780" s="50">
        <v>14542.943863</v>
      </c>
      <c r="C780" s="15">
        <f t="shared" si="70"/>
        <v>-0.48</v>
      </c>
      <c r="D780" s="24">
        <v>117.672</v>
      </c>
      <c r="E780" s="17">
        <f t="shared" si="71"/>
        <v>-0.47</v>
      </c>
      <c r="F780" s="18">
        <f t="shared" si="68"/>
        <v>1.0000000000000009E-2</v>
      </c>
      <c r="G780" s="19">
        <f t="shared" si="69"/>
        <v>6.8727067215942463E-3</v>
      </c>
      <c r="H780" s="18">
        <f t="shared" si="72"/>
        <v>0.10866703465293273</v>
      </c>
      <c r="I780" s="50">
        <v>11415.9</v>
      </c>
      <c r="J780" s="18">
        <f t="shared" si="73"/>
        <v>-0.47860654880217279</v>
      </c>
    </row>
    <row r="781" spans="1:10" ht="15" customHeight="1" x14ac:dyDescent="0.3">
      <c r="A781" s="141">
        <f>'[1]175 since Nov 2015'!A860</f>
        <v>43595</v>
      </c>
      <c r="B781" s="50">
        <v>14512.478343000001</v>
      </c>
      <c r="C781" s="15">
        <f t="shared" si="70"/>
        <v>-0.21</v>
      </c>
      <c r="D781" s="24">
        <v>117.42140000000001</v>
      </c>
      <c r="E781" s="17">
        <f t="shared" si="71"/>
        <v>-0.21</v>
      </c>
      <c r="F781" s="18">
        <f t="shared" si="68"/>
        <v>0</v>
      </c>
      <c r="G781" s="19">
        <f t="shared" si="69"/>
        <v>6.8505221771972998E-3</v>
      </c>
      <c r="H781" s="18">
        <f t="shared" si="72"/>
        <v>0.10831626620719534</v>
      </c>
      <c r="I781" s="50">
        <v>11391.85</v>
      </c>
      <c r="J781" s="18">
        <f t="shared" si="73"/>
        <v>-0.21067108156167516</v>
      </c>
    </row>
    <row r="782" spans="1:10" ht="15" customHeight="1" x14ac:dyDescent="0.3">
      <c r="A782" s="141">
        <f>'[1]175 since Nov 2015'!A861</f>
        <v>43598</v>
      </c>
      <c r="B782" s="50">
        <v>14331.591971</v>
      </c>
      <c r="C782" s="15">
        <f t="shared" si="70"/>
        <v>-1.25</v>
      </c>
      <c r="D782" s="24">
        <v>115.95480000000001</v>
      </c>
      <c r="E782" s="17">
        <f t="shared" si="71"/>
        <v>-1.25</v>
      </c>
      <c r="F782" s="18">
        <f t="shared" si="68"/>
        <v>0</v>
      </c>
      <c r="G782" s="19">
        <f t="shared" si="69"/>
        <v>6.8505221771972998E-3</v>
      </c>
      <c r="H782" s="18">
        <f t="shared" si="72"/>
        <v>0.10831626620719534</v>
      </c>
      <c r="I782" s="50">
        <v>11249.85</v>
      </c>
      <c r="J782" s="18">
        <f t="shared" si="73"/>
        <v>-1.2465051769466768</v>
      </c>
    </row>
    <row r="783" spans="1:10" ht="15" customHeight="1" x14ac:dyDescent="0.3">
      <c r="A783" s="141">
        <f>'[1]175 since Nov 2015'!A862</f>
        <v>43599</v>
      </c>
      <c r="B783" s="50">
        <v>14418.410805</v>
      </c>
      <c r="C783" s="15">
        <f t="shared" si="70"/>
        <v>0.61</v>
      </c>
      <c r="D783" s="24">
        <v>116.663</v>
      </c>
      <c r="E783" s="17">
        <f t="shared" si="71"/>
        <v>0.61</v>
      </c>
      <c r="F783" s="18">
        <f t="shared" si="68"/>
        <v>0</v>
      </c>
      <c r="G783" s="19">
        <f t="shared" si="69"/>
        <v>6.8505221771972998E-3</v>
      </c>
      <c r="H783" s="18">
        <f t="shared" si="72"/>
        <v>0.10831626620719534</v>
      </c>
      <c r="I783" s="50">
        <v>11318</v>
      </c>
      <c r="J783" s="18">
        <f t="shared" si="73"/>
        <v>0.60578585492250681</v>
      </c>
    </row>
    <row r="784" spans="1:10" ht="15" customHeight="1" x14ac:dyDescent="0.3">
      <c r="A784" s="141">
        <f>'[1]175 since Nov 2015'!A863</f>
        <v>43600</v>
      </c>
      <c r="B784" s="50">
        <v>14336.713199</v>
      </c>
      <c r="C784" s="15">
        <f t="shared" si="70"/>
        <v>-0.56999999999999995</v>
      </c>
      <c r="D784" s="24">
        <v>115.9902</v>
      </c>
      <c r="E784" s="17">
        <f t="shared" si="71"/>
        <v>-0.57999999999999996</v>
      </c>
      <c r="F784" s="18">
        <f t="shared" si="68"/>
        <v>-1.0000000000000009E-2</v>
      </c>
      <c r="G784" s="19">
        <f t="shared" si="69"/>
        <v>6.8727067215942463E-3</v>
      </c>
      <c r="H784" s="18">
        <f t="shared" si="72"/>
        <v>0.10866703465293273</v>
      </c>
      <c r="I784" s="50">
        <v>11253.85</v>
      </c>
      <c r="J784" s="18">
        <f t="shared" si="73"/>
        <v>-0.56679625375507714</v>
      </c>
    </row>
    <row r="785" spans="1:10" ht="15" customHeight="1" x14ac:dyDescent="0.3">
      <c r="A785" s="141">
        <f>'[1]175 since Nov 2015'!A864</f>
        <v>43601</v>
      </c>
      <c r="B785" s="50">
        <v>14448.777606</v>
      </c>
      <c r="C785" s="15">
        <f t="shared" si="70"/>
        <v>0.78</v>
      </c>
      <c r="D785" s="24">
        <v>116.90179999999999</v>
      </c>
      <c r="E785" s="17">
        <f t="shared" si="71"/>
        <v>0.79</v>
      </c>
      <c r="F785" s="18">
        <f t="shared" si="68"/>
        <v>1.0000000000000009E-2</v>
      </c>
      <c r="G785" s="19">
        <f t="shared" si="69"/>
        <v>6.9091320520869521E-3</v>
      </c>
      <c r="H785" s="18">
        <f t="shared" si="72"/>
        <v>0.1092429696973394</v>
      </c>
      <c r="I785" s="50">
        <v>11341.6</v>
      </c>
      <c r="J785" s="18">
        <f t="shared" si="73"/>
        <v>0.77973315798593368</v>
      </c>
    </row>
    <row r="786" spans="1:10" ht="15" customHeight="1" x14ac:dyDescent="0.3">
      <c r="A786" s="141">
        <f>'[1]175 since Nov 2015'!A865</f>
        <v>43602</v>
      </c>
      <c r="B786" s="50">
        <v>14632.585134999999</v>
      </c>
      <c r="C786" s="15">
        <f t="shared" si="70"/>
        <v>1.27</v>
      </c>
      <c r="D786" s="24">
        <v>118.3875</v>
      </c>
      <c r="E786" s="17">
        <f t="shared" si="71"/>
        <v>1.27</v>
      </c>
      <c r="F786" s="18">
        <f t="shared" si="68"/>
        <v>0</v>
      </c>
      <c r="G786" s="19">
        <f t="shared" si="69"/>
        <v>6.9091320520869521E-3</v>
      </c>
      <c r="H786" s="18">
        <f t="shared" si="72"/>
        <v>0.1092429696973394</v>
      </c>
      <c r="I786" s="50">
        <v>11485.85</v>
      </c>
      <c r="J786" s="18">
        <f t="shared" si="73"/>
        <v>1.2718664033293363</v>
      </c>
    </row>
    <row r="787" spans="1:10" ht="15" customHeight="1" x14ac:dyDescent="0.3">
      <c r="A787" s="141">
        <f>'[1]175 since Nov 2015'!A866</f>
        <v>43605</v>
      </c>
      <c r="B787" s="50">
        <v>15165.229492</v>
      </c>
      <c r="C787" s="15">
        <f t="shared" si="70"/>
        <v>3.64</v>
      </c>
      <c r="D787" s="24">
        <v>122.696</v>
      </c>
      <c r="E787" s="17">
        <f t="shared" si="71"/>
        <v>3.64</v>
      </c>
      <c r="F787" s="18">
        <f t="shared" si="68"/>
        <v>0</v>
      </c>
      <c r="G787" s="19">
        <f t="shared" si="69"/>
        <v>6.9091320520869521E-3</v>
      </c>
      <c r="H787" s="18">
        <f t="shared" si="72"/>
        <v>0.1092429696973394</v>
      </c>
      <c r="I787" s="50">
        <v>11903.95</v>
      </c>
      <c r="J787" s="18">
        <f t="shared" si="73"/>
        <v>3.6401311178537101</v>
      </c>
    </row>
    <row r="788" spans="1:10" ht="15" customHeight="1" x14ac:dyDescent="0.3">
      <c r="A788" s="141">
        <f>'[1]175 since Nov 2015'!A867</f>
        <v>43606</v>
      </c>
      <c r="B788" s="50">
        <v>15015.322146</v>
      </c>
      <c r="C788" s="15">
        <f t="shared" si="70"/>
        <v>-0.99</v>
      </c>
      <c r="D788" s="24">
        <v>121.4706</v>
      </c>
      <c r="E788" s="17">
        <f t="shared" si="71"/>
        <v>-1</v>
      </c>
      <c r="F788" s="18">
        <f t="shared" si="68"/>
        <v>-1.0000000000000009E-2</v>
      </c>
      <c r="G788" s="19">
        <f t="shared" si="69"/>
        <v>6.9311290057212155E-3</v>
      </c>
      <c r="H788" s="18">
        <f t="shared" si="72"/>
        <v>0.10959077207268635</v>
      </c>
      <c r="I788" s="50">
        <v>11786.3</v>
      </c>
      <c r="J788" s="18">
        <f t="shared" si="73"/>
        <v>-0.98832740392896024</v>
      </c>
    </row>
    <row r="789" spans="1:10" ht="15" customHeight="1" x14ac:dyDescent="0.3">
      <c r="A789" s="141">
        <f>'[1]175 since Nov 2015'!A868</f>
        <v>43607</v>
      </c>
      <c r="B789" s="50">
        <v>15060.906927</v>
      </c>
      <c r="C789" s="15">
        <f t="shared" si="70"/>
        <v>0.3</v>
      </c>
      <c r="D789" s="24">
        <v>121.8421</v>
      </c>
      <c r="E789" s="17">
        <f t="shared" si="71"/>
        <v>0.31</v>
      </c>
      <c r="F789" s="18">
        <f t="shared" si="68"/>
        <v>1.0000000000000009E-2</v>
      </c>
      <c r="G789" s="19">
        <f t="shared" si="69"/>
        <v>6.9451331869019011E-3</v>
      </c>
      <c r="H789" s="18">
        <f t="shared" si="72"/>
        <v>0.10981219761916951</v>
      </c>
      <c r="I789" s="50">
        <v>11811.3</v>
      </c>
      <c r="J789" s="18">
        <f t="shared" si="73"/>
        <v>0.21211067086362984</v>
      </c>
    </row>
    <row r="790" spans="1:10" ht="15" customHeight="1" x14ac:dyDescent="0.3">
      <c r="A790" s="141">
        <f>'[1]175 since Nov 2015'!A869</f>
        <v>43608</v>
      </c>
      <c r="B790" s="50">
        <v>14977.016396000001</v>
      </c>
      <c r="C790" s="15">
        <f t="shared" si="70"/>
        <v>-0.56000000000000005</v>
      </c>
      <c r="D790" s="24">
        <v>121.1566</v>
      </c>
      <c r="E790" s="17">
        <f t="shared" si="71"/>
        <v>-0.56000000000000005</v>
      </c>
      <c r="F790" s="18">
        <f t="shared" si="68"/>
        <v>0</v>
      </c>
      <c r="G790" s="19">
        <f t="shared" si="69"/>
        <v>6.9451331869019011E-3</v>
      </c>
      <c r="H790" s="18">
        <f t="shared" si="72"/>
        <v>0.10981219761916951</v>
      </c>
      <c r="I790" s="50">
        <v>11745.5</v>
      </c>
      <c r="J790" s="18">
        <f t="shared" si="73"/>
        <v>-0.55709363067570272</v>
      </c>
    </row>
    <row r="791" spans="1:10" ht="15" customHeight="1" x14ac:dyDescent="0.3">
      <c r="A791" s="141">
        <f>'[1]175 since Nov 2015'!A870</f>
        <v>43609</v>
      </c>
      <c r="B791" s="50">
        <v>15230.957713</v>
      </c>
      <c r="C791" s="15">
        <f t="shared" si="70"/>
        <v>1.7</v>
      </c>
      <c r="D791" s="24">
        <v>123.2129</v>
      </c>
      <c r="E791" s="17">
        <f t="shared" si="71"/>
        <v>1.7</v>
      </c>
      <c r="F791" s="18">
        <f t="shared" si="68"/>
        <v>0</v>
      </c>
      <c r="G791" s="19">
        <f t="shared" si="69"/>
        <v>6.922712898859539E-3</v>
      </c>
      <c r="H791" s="18">
        <f t="shared" si="72"/>
        <v>0.10945770173911501</v>
      </c>
      <c r="I791" s="50">
        <v>11944.65</v>
      </c>
      <c r="J791" s="18">
        <f t="shared" si="73"/>
        <v>1.6955429739048966</v>
      </c>
    </row>
    <row r="792" spans="1:10" ht="15" customHeight="1" x14ac:dyDescent="0.3">
      <c r="A792" s="141">
        <f>'[1]175 since Nov 2015'!A871</f>
        <v>43612</v>
      </c>
      <c r="B792" s="50">
        <v>15331.807418</v>
      </c>
      <c r="C792" s="15">
        <f t="shared" si="70"/>
        <v>0.66</v>
      </c>
      <c r="D792" s="24">
        <v>124.0343</v>
      </c>
      <c r="E792" s="17">
        <f t="shared" si="71"/>
        <v>0.67</v>
      </c>
      <c r="F792" s="18">
        <f t="shared" si="68"/>
        <v>1.0000000000000009E-2</v>
      </c>
      <c r="G792" s="19">
        <f t="shared" si="69"/>
        <v>6.9581783268088167E-3</v>
      </c>
      <c r="H792" s="18">
        <f t="shared" si="72"/>
        <v>0.11001845939167657</v>
      </c>
      <c r="I792" s="50">
        <v>12023.75</v>
      </c>
      <c r="J792" s="18">
        <f t="shared" si="73"/>
        <v>0.6622211617753585</v>
      </c>
    </row>
    <row r="793" spans="1:10" ht="15" customHeight="1" x14ac:dyDescent="0.3">
      <c r="A793" s="141">
        <f>'[1]175 since Nov 2015'!A872</f>
        <v>43613</v>
      </c>
      <c r="B793" s="50">
        <v>15344.546377999999</v>
      </c>
      <c r="C793" s="15">
        <f t="shared" si="70"/>
        <v>0.08</v>
      </c>
      <c r="D793" s="24">
        <v>124.13209999999999</v>
      </c>
      <c r="E793" s="17">
        <f t="shared" si="71"/>
        <v>0.08</v>
      </c>
      <c r="F793" s="18">
        <f t="shared" si="68"/>
        <v>0</v>
      </c>
      <c r="G793" s="19">
        <f t="shared" si="69"/>
        <v>6.922712898859539E-3</v>
      </c>
      <c r="H793" s="18">
        <f t="shared" si="72"/>
        <v>0.10945770173911501</v>
      </c>
      <c r="I793" s="50">
        <v>12033.1</v>
      </c>
      <c r="J793" s="18">
        <f t="shared" si="73"/>
        <v>7.7762761201791153E-2</v>
      </c>
    </row>
    <row r="794" spans="1:10" ht="15" customHeight="1" x14ac:dyDescent="0.3">
      <c r="A794" s="141">
        <f>'[1]175 since Nov 2015'!A873</f>
        <v>43614</v>
      </c>
      <c r="B794" s="50">
        <v>15254.339174000001</v>
      </c>
      <c r="C794" s="15">
        <f t="shared" si="70"/>
        <v>-0.59</v>
      </c>
      <c r="D794" s="24">
        <v>123.40130000000001</v>
      </c>
      <c r="E794" s="17">
        <f t="shared" si="71"/>
        <v>-0.59</v>
      </c>
      <c r="F794" s="18">
        <f t="shared" si="68"/>
        <v>0</v>
      </c>
      <c r="G794" s="19">
        <f t="shared" si="69"/>
        <v>6.922712898859539E-3</v>
      </c>
      <c r="H794" s="18">
        <f t="shared" si="72"/>
        <v>0.10945770173911501</v>
      </c>
      <c r="I794" s="50">
        <v>11962.35</v>
      </c>
      <c r="J794" s="18">
        <f t="shared" si="73"/>
        <v>-0.58796153942043194</v>
      </c>
    </row>
    <row r="795" spans="1:10" ht="15" customHeight="1" x14ac:dyDescent="0.3">
      <c r="A795" s="141">
        <f>'[1]175 since Nov 2015'!A874</f>
        <v>43615</v>
      </c>
      <c r="B795" s="50">
        <v>15351.103302</v>
      </c>
      <c r="C795" s="15">
        <f t="shared" si="70"/>
        <v>0.63</v>
      </c>
      <c r="D795" s="24">
        <v>124.17919999999999</v>
      </c>
      <c r="E795" s="17">
        <f t="shared" si="71"/>
        <v>0.63</v>
      </c>
      <c r="F795" s="18">
        <f t="shared" si="68"/>
        <v>0</v>
      </c>
      <c r="G795" s="19">
        <f t="shared" si="69"/>
        <v>6.922712898859539E-3</v>
      </c>
      <c r="H795" s="18">
        <f t="shared" si="72"/>
        <v>0.10945770173911501</v>
      </c>
      <c r="I795" s="50">
        <v>12038.2</v>
      </c>
      <c r="J795" s="18">
        <f t="shared" si="73"/>
        <v>0.6340727365442439</v>
      </c>
    </row>
    <row r="796" spans="1:10" ht="15" customHeight="1" x14ac:dyDescent="0.3">
      <c r="A796" s="141">
        <f>'[1]175 since Nov 2015'!A875</f>
        <v>43616</v>
      </c>
      <c r="B796" s="50">
        <v>15338.440574</v>
      </c>
      <c r="C796" s="15">
        <f t="shared" si="70"/>
        <v>-0.08</v>
      </c>
      <c r="D796" s="24">
        <v>124.0714</v>
      </c>
      <c r="E796" s="17">
        <f t="shared" si="71"/>
        <v>-0.09</v>
      </c>
      <c r="F796" s="18">
        <f t="shared" si="68"/>
        <v>-9.999999999999995E-3</v>
      </c>
      <c r="G796" s="19">
        <f t="shared" si="69"/>
        <v>6.9451331869019011E-3</v>
      </c>
      <c r="H796" s="18">
        <f t="shared" si="72"/>
        <v>0.10981219761916951</v>
      </c>
      <c r="I796" s="50">
        <v>12028.25</v>
      </c>
      <c r="J796" s="18">
        <f t="shared" si="73"/>
        <v>-8.2653552856745416E-2</v>
      </c>
    </row>
    <row r="797" spans="1:10" ht="15" customHeight="1" x14ac:dyDescent="0.3">
      <c r="A797" s="141">
        <f>'[1]175 since Nov 2015'!A876</f>
        <v>43619</v>
      </c>
      <c r="B797" s="50">
        <v>15546.818394</v>
      </c>
      <c r="C797" s="15">
        <f t="shared" si="70"/>
        <v>1.36</v>
      </c>
      <c r="D797" s="24">
        <v>125.7603</v>
      </c>
      <c r="E797" s="17">
        <f t="shared" si="71"/>
        <v>1.36</v>
      </c>
      <c r="F797" s="18">
        <f t="shared" si="68"/>
        <v>0</v>
      </c>
      <c r="G797" s="19">
        <f t="shared" si="69"/>
        <v>6.9451331869019011E-3</v>
      </c>
      <c r="H797" s="18">
        <f t="shared" si="72"/>
        <v>0.10981219761916951</v>
      </c>
      <c r="I797" s="50">
        <v>12190.85</v>
      </c>
      <c r="J797" s="18">
        <f t="shared" si="73"/>
        <v>1.3518175960759078</v>
      </c>
    </row>
    <row r="798" spans="1:10" ht="15" customHeight="1" x14ac:dyDescent="0.3">
      <c r="A798" s="141">
        <f>'[1]175 since Nov 2015'!A877</f>
        <v>43620</v>
      </c>
      <c r="B798" s="50">
        <v>15465.328506</v>
      </c>
      <c r="C798" s="15">
        <f t="shared" si="70"/>
        <v>-0.52</v>
      </c>
      <c r="D798" s="24">
        <v>125.0958</v>
      </c>
      <c r="E798" s="17">
        <f t="shared" si="71"/>
        <v>-0.53</v>
      </c>
      <c r="F798" s="18">
        <f t="shared" si="68"/>
        <v>-1.0000000000000009E-2</v>
      </c>
      <c r="G798" s="19">
        <f t="shared" si="69"/>
        <v>6.9451331869019011E-3</v>
      </c>
      <c r="H798" s="18">
        <f t="shared" si="72"/>
        <v>0.10981219761916951</v>
      </c>
      <c r="I798" s="50">
        <v>12122.6</v>
      </c>
      <c r="J798" s="18">
        <f t="shared" si="73"/>
        <v>-0.55984611409376706</v>
      </c>
    </row>
    <row r="799" spans="1:10" ht="15" customHeight="1" x14ac:dyDescent="0.3">
      <c r="A799" s="141">
        <f>'[1]175 since Nov 2015'!A878</f>
        <v>43622</v>
      </c>
      <c r="B799" s="50">
        <v>15225.300055</v>
      </c>
      <c r="C799" s="15">
        <f t="shared" si="70"/>
        <v>-1.55</v>
      </c>
      <c r="D799" s="24">
        <v>123.15479999999999</v>
      </c>
      <c r="E799" s="17">
        <f t="shared" si="71"/>
        <v>-1.55</v>
      </c>
      <c r="F799" s="18">
        <f t="shared" si="68"/>
        <v>0</v>
      </c>
      <c r="G799" s="19">
        <f t="shared" si="69"/>
        <v>6.9451331869019011E-3</v>
      </c>
      <c r="H799" s="18">
        <f t="shared" si="72"/>
        <v>0.10981219761916951</v>
      </c>
      <c r="I799" s="50">
        <v>11932.95</v>
      </c>
      <c r="J799" s="18">
        <f t="shared" si="73"/>
        <v>-1.5644333723788595</v>
      </c>
    </row>
    <row r="800" spans="1:10" ht="15" customHeight="1" x14ac:dyDescent="0.3">
      <c r="A800" s="141">
        <f>'[1]175 since Nov 2015'!A879</f>
        <v>43623</v>
      </c>
      <c r="B800" s="50">
        <v>15256.074914000001</v>
      </c>
      <c r="C800" s="15">
        <f t="shared" si="70"/>
        <v>0.2</v>
      </c>
      <c r="D800" s="24">
        <v>123.4029</v>
      </c>
      <c r="E800" s="17">
        <f t="shared" si="71"/>
        <v>0.2</v>
      </c>
      <c r="F800" s="18">
        <f t="shared" si="68"/>
        <v>0</v>
      </c>
      <c r="G800" s="19">
        <f t="shared" si="69"/>
        <v>6.9451331869019011E-3</v>
      </c>
      <c r="H800" s="18">
        <f t="shared" si="72"/>
        <v>0.10981219761916951</v>
      </c>
      <c r="I800" s="50">
        <v>11957.05</v>
      </c>
      <c r="J800" s="18">
        <f t="shared" si="73"/>
        <v>0.20196179486211327</v>
      </c>
    </row>
    <row r="801" spans="1:10" ht="15" customHeight="1" x14ac:dyDescent="0.3">
      <c r="A801" s="141">
        <f>'[1]175 since Nov 2015'!A880</f>
        <v>43626</v>
      </c>
      <c r="B801" s="50">
        <v>15319.589527</v>
      </c>
      <c r="C801" s="15">
        <f t="shared" si="70"/>
        <v>0.42</v>
      </c>
      <c r="D801" s="24">
        <v>123.9149</v>
      </c>
      <c r="E801" s="17">
        <f t="shared" si="71"/>
        <v>0.41</v>
      </c>
      <c r="F801" s="18">
        <f t="shared" si="68"/>
        <v>-1.0000000000000009E-2</v>
      </c>
      <c r="G801" s="19">
        <f t="shared" si="69"/>
        <v>6.9672489065683929E-3</v>
      </c>
      <c r="H801" s="18">
        <f t="shared" si="72"/>
        <v>0.11016187785036899</v>
      </c>
      <c r="I801" s="50">
        <v>12006.85</v>
      </c>
      <c r="J801" s="18">
        <f t="shared" si="73"/>
        <v>0.41649068959317803</v>
      </c>
    </row>
    <row r="802" spans="1:10" ht="15" customHeight="1" x14ac:dyDescent="0.3">
      <c r="A802" s="141">
        <f>'[1]175 since Nov 2015'!A881</f>
        <v>43627</v>
      </c>
      <c r="B802" s="50">
        <v>15379.276422000001</v>
      </c>
      <c r="C802" s="15">
        <f t="shared" si="70"/>
        <v>0.39</v>
      </c>
      <c r="D802" s="24">
        <v>124.39709999999999</v>
      </c>
      <c r="E802" s="17">
        <f t="shared" si="71"/>
        <v>0.39</v>
      </c>
      <c r="F802" s="18">
        <f t="shared" si="68"/>
        <v>0</v>
      </c>
      <c r="G802" s="19">
        <f t="shared" si="69"/>
        <v>6.9672489065683929E-3</v>
      </c>
      <c r="H802" s="18">
        <f t="shared" si="72"/>
        <v>0.11016187785036899</v>
      </c>
      <c r="I802" s="50">
        <v>12053.6</v>
      </c>
      <c r="J802" s="18">
        <f t="shared" si="73"/>
        <v>0.38936107305413159</v>
      </c>
    </row>
    <row r="803" spans="1:10" ht="15" customHeight="1" x14ac:dyDescent="0.3">
      <c r="A803" s="141">
        <f>'[1]175 since Nov 2015'!A882</f>
        <v>43628</v>
      </c>
      <c r="B803" s="50">
        <v>15297.082541</v>
      </c>
      <c r="C803" s="15">
        <f t="shared" si="70"/>
        <v>-0.53</v>
      </c>
      <c r="D803" s="24">
        <v>123.7323</v>
      </c>
      <c r="E803" s="17">
        <f t="shared" si="71"/>
        <v>-0.53</v>
      </c>
      <c r="F803" s="18">
        <f t="shared" si="68"/>
        <v>0</v>
      </c>
      <c r="G803" s="19">
        <f t="shared" si="69"/>
        <v>6.9672489065683929E-3</v>
      </c>
      <c r="H803" s="18">
        <f t="shared" si="72"/>
        <v>0.11016187785036899</v>
      </c>
      <c r="I803" s="50">
        <v>11989.2</v>
      </c>
      <c r="J803" s="18">
        <f t="shared" si="73"/>
        <v>-0.53428021503948731</v>
      </c>
    </row>
    <row r="804" spans="1:10" ht="15" customHeight="1" x14ac:dyDescent="0.3">
      <c r="A804" s="141">
        <f>'[1]175 since Nov 2015'!A883</f>
        <v>43629</v>
      </c>
      <c r="B804" s="50">
        <v>15316.812948000001</v>
      </c>
      <c r="C804" s="15">
        <f t="shared" si="70"/>
        <v>0.13</v>
      </c>
      <c r="D804" s="24">
        <v>123.89149999999999</v>
      </c>
      <c r="E804" s="17">
        <f t="shared" si="71"/>
        <v>0.13</v>
      </c>
      <c r="F804" s="18">
        <f t="shared" si="68"/>
        <v>0</v>
      </c>
      <c r="G804" s="19">
        <f t="shared" si="69"/>
        <v>6.9672489065683929E-3</v>
      </c>
      <c r="H804" s="18">
        <f t="shared" si="72"/>
        <v>0.11016187785036899</v>
      </c>
      <c r="I804" s="50">
        <v>11995.2</v>
      </c>
      <c r="J804" s="18">
        <f t="shared" si="73"/>
        <v>5.0045040536482836E-2</v>
      </c>
    </row>
    <row r="805" spans="1:10" ht="15" customHeight="1" x14ac:dyDescent="0.3">
      <c r="A805" s="141">
        <f>'[1]175 since Nov 2015'!A884</f>
        <v>43630</v>
      </c>
      <c r="B805" s="50">
        <v>15194.446384000001</v>
      </c>
      <c r="C805" s="15">
        <f t="shared" si="70"/>
        <v>-0.8</v>
      </c>
      <c r="D805" s="24">
        <v>122.899</v>
      </c>
      <c r="E805" s="17">
        <f t="shared" si="71"/>
        <v>-0.8</v>
      </c>
      <c r="F805" s="18">
        <f t="shared" si="68"/>
        <v>0</v>
      </c>
      <c r="G805" s="19">
        <f t="shared" si="69"/>
        <v>6.9672489065683929E-3</v>
      </c>
      <c r="H805" s="18">
        <f t="shared" si="72"/>
        <v>0.11016187785036899</v>
      </c>
      <c r="I805" s="50">
        <v>11899.35</v>
      </c>
      <c r="J805" s="18">
        <f t="shared" si="73"/>
        <v>-0.79906962785114344</v>
      </c>
    </row>
    <row r="806" spans="1:10" ht="15" customHeight="1" x14ac:dyDescent="0.3">
      <c r="A806" s="141">
        <f>'[1]175 since Nov 2015'!A885</f>
        <v>43633</v>
      </c>
      <c r="B806" s="50">
        <v>14994.813819999999</v>
      </c>
      <c r="C806" s="15">
        <f t="shared" si="70"/>
        <v>-1.31</v>
      </c>
      <c r="D806" s="24">
        <v>121.27760000000001</v>
      </c>
      <c r="E806" s="17">
        <f t="shared" si="71"/>
        <v>-1.32</v>
      </c>
      <c r="F806" s="18">
        <f t="shared" si="68"/>
        <v>-1.0000000000000009E-2</v>
      </c>
      <c r="G806" s="19">
        <f t="shared" si="69"/>
        <v>6.9672489065683929E-3</v>
      </c>
      <c r="H806" s="18">
        <f t="shared" si="72"/>
        <v>0.11016187785036899</v>
      </c>
      <c r="I806" s="50">
        <v>11743</v>
      </c>
      <c r="J806" s="18">
        <f t="shared" si="73"/>
        <v>-1.313937315903813</v>
      </c>
    </row>
    <row r="807" spans="1:10" ht="15" customHeight="1" x14ac:dyDescent="0.3">
      <c r="A807" s="141">
        <f>'[1]175 since Nov 2015'!A886</f>
        <v>43634</v>
      </c>
      <c r="B807" s="50">
        <v>15018.602707</v>
      </c>
      <c r="C807" s="15">
        <f t="shared" si="70"/>
        <v>0.16</v>
      </c>
      <c r="D807" s="24">
        <v>121.4731</v>
      </c>
      <c r="E807" s="17">
        <f t="shared" si="71"/>
        <v>0.16</v>
      </c>
      <c r="F807" s="18">
        <f t="shared" si="68"/>
        <v>0</v>
      </c>
      <c r="G807" s="19">
        <f t="shared" si="69"/>
        <v>6.9672489065683929E-3</v>
      </c>
      <c r="H807" s="18">
        <f t="shared" si="72"/>
        <v>0.11016187785036899</v>
      </c>
      <c r="I807" s="50">
        <v>11761.65</v>
      </c>
      <c r="J807" s="18">
        <f t="shared" si="73"/>
        <v>0.15881801924550487</v>
      </c>
    </row>
    <row r="808" spans="1:10" ht="15" customHeight="1" x14ac:dyDescent="0.3">
      <c r="A808" s="141">
        <f>'[1]175 since Nov 2015'!A887</f>
        <v>43635</v>
      </c>
      <c r="B808" s="50">
        <v>15008.046865</v>
      </c>
      <c r="C808" s="15">
        <f t="shared" si="70"/>
        <v>-7.0000000000000007E-2</v>
      </c>
      <c r="D808" s="24">
        <v>121.3828</v>
      </c>
      <c r="E808" s="17">
        <f t="shared" si="71"/>
        <v>-7.0000000000000007E-2</v>
      </c>
      <c r="F808" s="18">
        <f t="shared" si="68"/>
        <v>0</v>
      </c>
      <c r="G808" s="19">
        <f t="shared" si="69"/>
        <v>6.9672489065683929E-3</v>
      </c>
      <c r="H808" s="18">
        <f t="shared" si="72"/>
        <v>0.11016187785036899</v>
      </c>
      <c r="I808" s="50">
        <v>11753.05</v>
      </c>
      <c r="J808" s="18">
        <f t="shared" si="73"/>
        <v>-7.3118992658346108E-2</v>
      </c>
    </row>
    <row r="809" spans="1:10" ht="15" customHeight="1" x14ac:dyDescent="0.3">
      <c r="A809" s="141">
        <f>'[1]175 since Nov 2015'!A888</f>
        <v>43636</v>
      </c>
      <c r="B809" s="14">
        <v>15208.858498</v>
      </c>
      <c r="C809" s="15">
        <f t="shared" si="70"/>
        <v>1.34</v>
      </c>
      <c r="D809" s="5">
        <v>123.00839999999999</v>
      </c>
      <c r="E809" s="17">
        <f t="shared" si="71"/>
        <v>1.34</v>
      </c>
      <c r="F809" s="18">
        <f t="shared" si="68"/>
        <v>0</v>
      </c>
      <c r="G809" s="19">
        <f t="shared" si="69"/>
        <v>6.9311290057212155E-3</v>
      </c>
      <c r="H809" s="18">
        <f t="shared" si="72"/>
        <v>0.10959077207268635</v>
      </c>
      <c r="I809" s="14">
        <v>11901.15</v>
      </c>
      <c r="J809" s="18">
        <f t="shared" si="73"/>
        <v>1.2600984425319417</v>
      </c>
    </row>
    <row r="810" spans="1:10" ht="15" customHeight="1" x14ac:dyDescent="0.3">
      <c r="A810" s="141">
        <f>'[1]175 since Nov 2015'!A889</f>
        <v>43637</v>
      </c>
      <c r="B810" s="50">
        <v>15082.726626</v>
      </c>
      <c r="C810" s="15">
        <f t="shared" si="70"/>
        <v>-0.83</v>
      </c>
      <c r="D810" s="24">
        <v>121.9877</v>
      </c>
      <c r="E810" s="17">
        <f t="shared" si="71"/>
        <v>-0.83</v>
      </c>
      <c r="F810" s="18">
        <f t="shared" si="68"/>
        <v>0</v>
      </c>
      <c r="G810" s="19">
        <f t="shared" si="69"/>
        <v>6.9311290057212155E-3</v>
      </c>
      <c r="H810" s="18">
        <f t="shared" si="72"/>
        <v>0.10959077207268635</v>
      </c>
      <c r="I810" s="50">
        <v>11802.45</v>
      </c>
      <c r="J810" s="18">
        <f t="shared" si="73"/>
        <v>-0.82933161921326015</v>
      </c>
    </row>
    <row r="811" spans="1:10" ht="15" customHeight="1" x14ac:dyDescent="0.3">
      <c r="A811" s="141">
        <f>'[1]175 since Nov 2015'!A890</f>
        <v>43640</v>
      </c>
      <c r="B811" s="50">
        <v>15057.781397000001</v>
      </c>
      <c r="C811" s="15">
        <f t="shared" si="70"/>
        <v>-0.17</v>
      </c>
      <c r="D811" s="24">
        <v>121.7809</v>
      </c>
      <c r="E811" s="17">
        <f t="shared" si="71"/>
        <v>-0.17</v>
      </c>
      <c r="F811" s="18">
        <f t="shared" si="68"/>
        <v>0</v>
      </c>
      <c r="G811" s="19">
        <f t="shared" si="69"/>
        <v>6.9311290057212155E-3</v>
      </c>
      <c r="H811" s="18">
        <f t="shared" si="72"/>
        <v>0.10959077207268635</v>
      </c>
      <c r="I811" s="50">
        <v>11782.95</v>
      </c>
      <c r="J811" s="18">
        <f t="shared" si="73"/>
        <v>-0.1652199331494732</v>
      </c>
    </row>
    <row r="812" spans="1:10" ht="15" customHeight="1" x14ac:dyDescent="0.3">
      <c r="A812" s="141">
        <f>'[1]175 since Nov 2015'!A891</f>
        <v>43641</v>
      </c>
      <c r="B812" s="50">
        <v>15171.453433999999</v>
      </c>
      <c r="C812" s="15">
        <f t="shared" si="70"/>
        <v>0.75</v>
      </c>
      <c r="D812" s="24">
        <v>122.7037</v>
      </c>
      <c r="E812" s="17">
        <f t="shared" si="71"/>
        <v>0.76</v>
      </c>
      <c r="F812" s="18">
        <f t="shared" si="68"/>
        <v>1.0000000000000009E-2</v>
      </c>
      <c r="G812" s="19">
        <f t="shared" si="69"/>
        <v>6.9672489065683929E-3</v>
      </c>
      <c r="H812" s="18">
        <f t="shared" si="72"/>
        <v>0.11016187785036899</v>
      </c>
      <c r="I812" s="50">
        <v>11871.9</v>
      </c>
      <c r="J812" s="18">
        <f t="shared" si="73"/>
        <v>0.75490433210697572</v>
      </c>
    </row>
    <row r="813" spans="1:10" ht="15" customHeight="1" x14ac:dyDescent="0.3">
      <c r="A813" s="141">
        <f>'[1]175 since Nov 2015'!A892</f>
        <v>43642</v>
      </c>
      <c r="B813" s="50">
        <v>15244.269990000001</v>
      </c>
      <c r="C813" s="15">
        <f t="shared" si="70"/>
        <v>0.48</v>
      </c>
      <c r="D813" s="24">
        <v>123.285</v>
      </c>
      <c r="E813" s="17">
        <f t="shared" si="71"/>
        <v>0.47</v>
      </c>
      <c r="F813" s="18">
        <f t="shared" si="68"/>
        <v>-1.0000000000000009E-2</v>
      </c>
      <c r="G813" s="19">
        <f t="shared" si="69"/>
        <v>6.9890629491265264E-3</v>
      </c>
      <c r="H813" s="18">
        <f t="shared" si="72"/>
        <v>0.11050678814766672</v>
      </c>
      <c r="I813" s="50">
        <v>11928.85</v>
      </c>
      <c r="J813" s="18">
        <f t="shared" si="73"/>
        <v>0.4797041754057963</v>
      </c>
    </row>
    <row r="814" spans="1:10" ht="15" customHeight="1" x14ac:dyDescent="0.3">
      <c r="A814" s="141">
        <f>'[1]175 since Nov 2015'!A893</f>
        <v>43643</v>
      </c>
      <c r="B814" s="50">
        <v>15247.477599</v>
      </c>
      <c r="C814" s="15">
        <f t="shared" si="70"/>
        <v>0.02</v>
      </c>
      <c r="D814" s="24">
        <v>123.3095</v>
      </c>
      <c r="E814" s="17">
        <f t="shared" si="71"/>
        <v>0.02</v>
      </c>
      <c r="F814" s="18">
        <f t="shared" si="68"/>
        <v>0</v>
      </c>
      <c r="G814" s="19">
        <f t="shared" si="69"/>
        <v>6.9890629491265264E-3</v>
      </c>
      <c r="H814" s="18">
        <f t="shared" si="72"/>
        <v>0.11050678814766672</v>
      </c>
      <c r="I814" s="50">
        <v>11931.35</v>
      </c>
      <c r="J814" s="18">
        <f t="shared" si="73"/>
        <v>2.0957594403483989E-2</v>
      </c>
    </row>
    <row r="815" spans="1:10" ht="15" customHeight="1" x14ac:dyDescent="0.3">
      <c r="A815" s="141">
        <f>'[1]175 since Nov 2015'!A894</f>
        <v>43644</v>
      </c>
      <c r="B815" s="50">
        <v>15184.513897000001</v>
      </c>
      <c r="C815" s="15">
        <f t="shared" si="70"/>
        <v>-0.41</v>
      </c>
      <c r="D815" s="24">
        <v>122.789</v>
      </c>
      <c r="E815" s="17">
        <f t="shared" si="71"/>
        <v>-0.42</v>
      </c>
      <c r="F815" s="18">
        <f t="shared" si="68"/>
        <v>-1.0000000000000009E-2</v>
      </c>
      <c r="G815" s="19">
        <f t="shared" si="69"/>
        <v>7.0105781306629977E-3</v>
      </c>
      <c r="H815" s="18">
        <f t="shared" si="72"/>
        <v>0.11084697303730297</v>
      </c>
      <c r="I815" s="50">
        <v>11882.1</v>
      </c>
      <c r="J815" s="18">
        <f t="shared" si="73"/>
        <v>-0.41277810138835919</v>
      </c>
    </row>
    <row r="816" spans="1:10" ht="15" customHeight="1" x14ac:dyDescent="0.3">
      <c r="A816" s="141">
        <f>'[1]175 since Nov 2015'!A895</f>
        <v>43647</v>
      </c>
      <c r="B816" s="50">
        <v>15280.895516</v>
      </c>
      <c r="C816" s="15">
        <f t="shared" si="70"/>
        <v>0.63</v>
      </c>
      <c r="D816" s="24">
        <v>123.5621</v>
      </c>
      <c r="E816" s="17">
        <f t="shared" si="71"/>
        <v>0.63</v>
      </c>
      <c r="F816" s="18">
        <f t="shared" si="68"/>
        <v>0</v>
      </c>
      <c r="G816" s="19">
        <f t="shared" si="69"/>
        <v>7.0105781306629977E-3</v>
      </c>
      <c r="H816" s="18">
        <f t="shared" si="72"/>
        <v>0.11084697303730297</v>
      </c>
      <c r="I816" s="50">
        <v>11957.5</v>
      </c>
      <c r="J816" s="18">
        <f t="shared" si="73"/>
        <v>0.63456796357545919</v>
      </c>
    </row>
    <row r="817" spans="1:10" ht="15" customHeight="1" x14ac:dyDescent="0.3">
      <c r="A817" s="141">
        <f>'[1]175 since Nov 2015'!A896</f>
        <v>43648</v>
      </c>
      <c r="B817" s="50">
        <v>15337.226751</v>
      </c>
      <c r="C817" s="15">
        <f t="shared" si="70"/>
        <v>0.37</v>
      </c>
      <c r="D817" s="24">
        <v>124.0035</v>
      </c>
      <c r="E817" s="17">
        <f t="shared" si="71"/>
        <v>0.36</v>
      </c>
      <c r="F817" s="18">
        <f t="shared" si="68"/>
        <v>-1.0000000000000009E-2</v>
      </c>
      <c r="G817" s="19">
        <f t="shared" si="69"/>
        <v>7.0317971944524812E-3</v>
      </c>
      <c r="H817" s="18">
        <f t="shared" si="72"/>
        <v>0.11118247589425884</v>
      </c>
      <c r="I817" s="50">
        <v>12001.6</v>
      </c>
      <c r="J817" s="18">
        <f t="shared" si="73"/>
        <v>0.36880618858457337</v>
      </c>
    </row>
    <row r="818" spans="1:10" ht="15" customHeight="1" x14ac:dyDescent="0.3">
      <c r="A818" s="141">
        <f>'[1]175 since Nov 2015'!A897</f>
        <v>43649</v>
      </c>
      <c r="B818" s="50">
        <v>15354.593844999999</v>
      </c>
      <c r="C818" s="15">
        <f t="shared" si="70"/>
        <v>0.11</v>
      </c>
      <c r="D818" s="24">
        <v>124.1377</v>
      </c>
      <c r="E818" s="17">
        <f t="shared" si="71"/>
        <v>0.11</v>
      </c>
      <c r="F818" s="18">
        <f t="shared" si="68"/>
        <v>0</v>
      </c>
      <c r="G818" s="19">
        <f t="shared" si="69"/>
        <v>7.0317971944524812E-3</v>
      </c>
      <c r="H818" s="18">
        <f t="shared" si="72"/>
        <v>0.11118247589425884</v>
      </c>
      <c r="I818" s="50">
        <v>12015.2</v>
      </c>
      <c r="J818" s="18">
        <f t="shared" si="73"/>
        <v>0.11331822423677146</v>
      </c>
    </row>
    <row r="819" spans="1:10" ht="15" customHeight="1" x14ac:dyDescent="0.3">
      <c r="A819" s="141">
        <f>'[1]175 since Nov 2015'!A898</f>
        <v>43650</v>
      </c>
      <c r="B819" s="50">
        <v>15395.795388</v>
      </c>
      <c r="C819" s="15">
        <f t="shared" si="70"/>
        <v>0.27</v>
      </c>
      <c r="D819" s="24">
        <v>124.4641</v>
      </c>
      <c r="E819" s="17">
        <f t="shared" si="71"/>
        <v>0.26</v>
      </c>
      <c r="F819" s="18">
        <f t="shared" si="68"/>
        <v>-1.0000000000000009E-2</v>
      </c>
      <c r="G819" s="19">
        <f t="shared" si="69"/>
        <v>7.0527228132255199E-3</v>
      </c>
      <c r="H819" s="18">
        <f t="shared" si="72"/>
        <v>0.11151333897811473</v>
      </c>
      <c r="I819" s="50">
        <v>12044.8</v>
      </c>
      <c r="J819" s="18">
        <f t="shared" si="73"/>
        <v>0.24635461748450746</v>
      </c>
    </row>
    <row r="820" spans="1:10" ht="15" customHeight="1" x14ac:dyDescent="0.3">
      <c r="A820" s="141">
        <f>'[1]175 since Nov 2015'!A899</f>
        <v>43651</v>
      </c>
      <c r="B820" s="50">
        <v>15215.925243</v>
      </c>
      <c r="C820" s="15">
        <f t="shared" si="70"/>
        <v>-1.17</v>
      </c>
      <c r="D820" s="24">
        <v>123.0127</v>
      </c>
      <c r="E820" s="17">
        <f t="shared" si="71"/>
        <v>-1.17</v>
      </c>
      <c r="F820" s="18">
        <f t="shared" si="68"/>
        <v>0</v>
      </c>
      <c r="G820" s="19">
        <f t="shared" si="69"/>
        <v>7.0527228132255199E-3</v>
      </c>
      <c r="H820" s="18">
        <f t="shared" si="72"/>
        <v>0.11151333897811473</v>
      </c>
      <c r="I820" s="50">
        <v>11904.05</v>
      </c>
      <c r="J820" s="18">
        <f t="shared" si="73"/>
        <v>-1.1685540648246546</v>
      </c>
    </row>
    <row r="821" spans="1:10" ht="15" customHeight="1" x14ac:dyDescent="0.3">
      <c r="A821" s="141">
        <f>'[1]175 since Nov 2015'!A900</f>
        <v>43654</v>
      </c>
      <c r="B821" s="50">
        <v>14892.803089000001</v>
      </c>
      <c r="C821" s="15">
        <f t="shared" si="70"/>
        <v>-2.12</v>
      </c>
      <c r="D821" s="24">
        <v>120.4037</v>
      </c>
      <c r="E821" s="17">
        <f t="shared" si="71"/>
        <v>-2.12</v>
      </c>
      <c r="F821" s="18">
        <f t="shared" si="68"/>
        <v>0</v>
      </c>
      <c r="G821" s="19">
        <f t="shared" si="69"/>
        <v>6.9528234634015458E-3</v>
      </c>
      <c r="H821" s="18">
        <f t="shared" si="72"/>
        <v>0.10993379156704623</v>
      </c>
      <c r="I821" s="50">
        <v>11650.35</v>
      </c>
      <c r="J821" s="18">
        <f t="shared" si="73"/>
        <v>-2.1312074462052739</v>
      </c>
    </row>
    <row r="822" spans="1:10" ht="15" customHeight="1" x14ac:dyDescent="0.3">
      <c r="A822" s="141">
        <f>'[1]175 since Nov 2015'!A901</f>
        <v>43655</v>
      </c>
      <c r="B822" s="50">
        <v>14899.987229</v>
      </c>
      <c r="C822" s="15">
        <f t="shared" si="70"/>
        <v>0.05</v>
      </c>
      <c r="D822" s="24">
        <v>120.4624</v>
      </c>
      <c r="E822" s="17">
        <f t="shared" si="71"/>
        <v>0.05</v>
      </c>
      <c r="F822" s="18">
        <f t="shared" si="68"/>
        <v>0</v>
      </c>
      <c r="G822" s="19">
        <f t="shared" si="69"/>
        <v>6.9528234634015458E-3</v>
      </c>
      <c r="H822" s="18">
        <f t="shared" si="72"/>
        <v>0.10993379156704623</v>
      </c>
      <c r="I822" s="50">
        <v>11655.85</v>
      </c>
      <c r="J822" s="18">
        <f t="shared" si="73"/>
        <v>4.7208882136588165E-2</v>
      </c>
    </row>
    <row r="823" spans="1:10" ht="15" customHeight="1" x14ac:dyDescent="0.3">
      <c r="A823" s="141">
        <f>'[1]175 since Nov 2015'!A902</f>
        <v>43656</v>
      </c>
      <c r="B823" s="50">
        <v>14820.947013000001</v>
      </c>
      <c r="C823" s="15">
        <f t="shared" si="70"/>
        <v>-0.53</v>
      </c>
      <c r="D823" s="24">
        <v>119.8212</v>
      </c>
      <c r="E823" s="17">
        <f t="shared" si="71"/>
        <v>-0.53</v>
      </c>
      <c r="F823" s="18">
        <f t="shared" si="68"/>
        <v>0</v>
      </c>
      <c r="G823" s="19">
        <f t="shared" si="69"/>
        <v>6.9528234634015458E-3</v>
      </c>
      <c r="H823" s="18">
        <f t="shared" si="72"/>
        <v>0.10993379156704623</v>
      </c>
      <c r="I823" s="50">
        <v>11593.8</v>
      </c>
      <c r="J823" s="18">
        <f t="shared" si="73"/>
        <v>-0.53235070801358186</v>
      </c>
    </row>
    <row r="824" spans="1:10" ht="15" customHeight="1" x14ac:dyDescent="0.3">
      <c r="A824" s="141">
        <f>'[1]175 since Nov 2015'!A903</f>
        <v>43657</v>
      </c>
      <c r="B824" s="50">
        <v>14932.399781</v>
      </c>
      <c r="C824" s="15">
        <f t="shared" si="70"/>
        <v>0.75</v>
      </c>
      <c r="D824" s="24">
        <v>120.71769999999999</v>
      </c>
      <c r="E824" s="17">
        <f t="shared" si="71"/>
        <v>0.75</v>
      </c>
      <c r="F824" s="18">
        <f t="shared" si="68"/>
        <v>0</v>
      </c>
      <c r="G824" s="19">
        <f t="shared" si="69"/>
        <v>6.9528234634015458E-3</v>
      </c>
      <c r="H824" s="18">
        <f t="shared" si="72"/>
        <v>0.10993379156704623</v>
      </c>
      <c r="I824" s="50">
        <v>11678.6</v>
      </c>
      <c r="J824" s="18">
        <f t="shared" si="73"/>
        <v>0.73142541703325137</v>
      </c>
    </row>
    <row r="825" spans="1:10" ht="15" customHeight="1" x14ac:dyDescent="0.3">
      <c r="A825" s="141">
        <f>'[1]175 since Nov 2015'!A904</f>
        <v>43658</v>
      </c>
      <c r="B825" s="50">
        <v>14902.353143</v>
      </c>
      <c r="C825" s="15">
        <f t="shared" si="70"/>
        <v>-0.2</v>
      </c>
      <c r="D825" s="24">
        <v>120.476</v>
      </c>
      <c r="E825" s="17">
        <f t="shared" si="71"/>
        <v>-0.2</v>
      </c>
      <c r="F825" s="18">
        <f t="shared" si="68"/>
        <v>0</v>
      </c>
      <c r="G825" s="19">
        <f t="shared" si="69"/>
        <v>6.9161599575272509E-3</v>
      </c>
      <c r="H825" s="18">
        <f t="shared" si="72"/>
        <v>0.10935409063919756</v>
      </c>
      <c r="I825" s="50">
        <v>11654.85</v>
      </c>
      <c r="J825" s="18">
        <f t="shared" si="73"/>
        <v>-0.20336341684790987</v>
      </c>
    </row>
    <row r="826" spans="1:10" ht="15" customHeight="1" x14ac:dyDescent="0.3">
      <c r="A826" s="141">
        <f>'[1]175 since Nov 2015'!A905</f>
        <v>43661</v>
      </c>
      <c r="B826" s="50">
        <v>14951.942322000001</v>
      </c>
      <c r="C826" s="15">
        <f t="shared" si="70"/>
        <v>0.33</v>
      </c>
      <c r="D826" s="24">
        <v>120.8768</v>
      </c>
      <c r="E826" s="17">
        <f t="shared" si="71"/>
        <v>0.33</v>
      </c>
      <c r="F826" s="18">
        <f t="shared" si="68"/>
        <v>0</v>
      </c>
      <c r="G826" s="19">
        <f t="shared" si="69"/>
        <v>6.8945850129158498E-3</v>
      </c>
      <c r="H826" s="18">
        <f t="shared" si="72"/>
        <v>0.10901296081237755</v>
      </c>
      <c r="I826" s="50">
        <v>11692.65</v>
      </c>
      <c r="J826" s="18">
        <f t="shared" si="73"/>
        <v>0.3243284984362671</v>
      </c>
    </row>
    <row r="827" spans="1:10" ht="15" customHeight="1" x14ac:dyDescent="0.3">
      <c r="A827" s="141">
        <f>'[1]175 since Nov 2015'!A906</f>
        <v>43662</v>
      </c>
      <c r="B827" s="50">
        <v>15057.476476</v>
      </c>
      <c r="C827" s="15">
        <f t="shared" si="70"/>
        <v>0.71</v>
      </c>
      <c r="D827" s="24">
        <v>121.7298</v>
      </c>
      <c r="E827" s="17">
        <f t="shared" si="71"/>
        <v>0.71</v>
      </c>
      <c r="F827" s="18">
        <f t="shared" si="68"/>
        <v>0</v>
      </c>
      <c r="G827" s="19">
        <f t="shared" si="69"/>
        <v>6.8727067215942463E-3</v>
      </c>
      <c r="H827" s="18">
        <f t="shared" si="72"/>
        <v>0.10866703465293273</v>
      </c>
      <c r="I827" s="50">
        <v>11773.15</v>
      </c>
      <c r="J827" s="18">
        <f t="shared" si="73"/>
        <v>0.68846668633714347</v>
      </c>
    </row>
    <row r="828" spans="1:10" ht="15" customHeight="1" x14ac:dyDescent="0.3">
      <c r="A828" s="141">
        <f>'[1]175 since Nov 2015'!A907</f>
        <v>43663</v>
      </c>
      <c r="B828" s="50">
        <v>15089.821537</v>
      </c>
      <c r="C828" s="15">
        <f t="shared" si="70"/>
        <v>0.21</v>
      </c>
      <c r="D828" s="24">
        <v>121.9919</v>
      </c>
      <c r="E828" s="17">
        <f t="shared" si="71"/>
        <v>0.22</v>
      </c>
      <c r="F828" s="18">
        <f t="shared" si="68"/>
        <v>1.0000000000000009E-2</v>
      </c>
      <c r="G828" s="19">
        <f t="shared" si="69"/>
        <v>6.9091320520869521E-3</v>
      </c>
      <c r="H828" s="18">
        <f t="shared" si="72"/>
        <v>0.1092429696973394</v>
      </c>
      <c r="I828" s="50">
        <v>11798.45</v>
      </c>
      <c r="J828" s="18">
        <f t="shared" si="73"/>
        <v>0.21489575856929616</v>
      </c>
    </row>
    <row r="829" spans="1:10" ht="15" customHeight="1" x14ac:dyDescent="0.3">
      <c r="A829" s="141">
        <f>'[1]175 since Nov 2015'!A908</f>
        <v>43664</v>
      </c>
      <c r="B829" s="50">
        <v>14969.17274</v>
      </c>
      <c r="C829" s="15">
        <f t="shared" si="70"/>
        <v>-0.8</v>
      </c>
      <c r="D829" s="24">
        <v>121.0102</v>
      </c>
      <c r="E829" s="17">
        <f t="shared" si="71"/>
        <v>-0.8</v>
      </c>
      <c r="F829" s="18">
        <f t="shared" si="68"/>
        <v>0</v>
      </c>
      <c r="G829" s="19">
        <f t="shared" si="69"/>
        <v>6.8868297039278489E-3</v>
      </c>
      <c r="H829" s="18">
        <f t="shared" si="72"/>
        <v>0.10889033861057525</v>
      </c>
      <c r="I829" s="50">
        <v>11701.4</v>
      </c>
      <c r="J829" s="18">
        <f t="shared" si="73"/>
        <v>-0.82256567599982267</v>
      </c>
    </row>
    <row r="830" spans="1:10" ht="15" customHeight="1" x14ac:dyDescent="0.3">
      <c r="A830" s="141">
        <f>'[1]175 since Nov 2015'!A909</f>
        <v>43665</v>
      </c>
      <c r="B830" s="50">
        <v>14745.063812</v>
      </c>
      <c r="C830" s="15">
        <f t="shared" si="70"/>
        <v>-1.5</v>
      </c>
      <c r="D830" s="24">
        <v>119.1904</v>
      </c>
      <c r="E830" s="17">
        <f t="shared" si="71"/>
        <v>-1.5</v>
      </c>
      <c r="F830" s="18">
        <f t="shared" si="68"/>
        <v>0</v>
      </c>
      <c r="G830" s="19">
        <f t="shared" si="69"/>
        <v>6.8868297039278489E-3</v>
      </c>
      <c r="H830" s="18">
        <f t="shared" si="72"/>
        <v>0.10889033861057525</v>
      </c>
      <c r="I830" s="50">
        <v>11519.25</v>
      </c>
      <c r="J830" s="18">
        <f t="shared" si="73"/>
        <v>-1.5566513408651925</v>
      </c>
    </row>
    <row r="831" spans="1:10" ht="15" customHeight="1" x14ac:dyDescent="0.3">
      <c r="A831" s="141">
        <f>'[1]175 since Nov 2015'!A910</f>
        <v>43668</v>
      </c>
      <c r="B831" s="50">
        <v>14666.562386</v>
      </c>
      <c r="C831" s="15">
        <f t="shared" si="70"/>
        <v>-0.53</v>
      </c>
      <c r="D831" s="24">
        <v>118.5629</v>
      </c>
      <c r="E831" s="17">
        <f t="shared" si="71"/>
        <v>-0.53</v>
      </c>
      <c r="F831" s="18">
        <f t="shared" si="68"/>
        <v>0</v>
      </c>
      <c r="G831" s="19">
        <f t="shared" si="69"/>
        <v>6.8868297039278489E-3</v>
      </c>
      <c r="H831" s="18">
        <f t="shared" si="72"/>
        <v>0.10889033861057525</v>
      </c>
      <c r="I831" s="50">
        <v>11456.25</v>
      </c>
      <c r="J831" s="18">
        <f t="shared" si="73"/>
        <v>-0.54691060615925524</v>
      </c>
    </row>
    <row r="832" spans="1:10" ht="15" customHeight="1" x14ac:dyDescent="0.3">
      <c r="A832" s="141">
        <f>'[1]175 since Nov 2015'!A911</f>
        <v>43669</v>
      </c>
      <c r="B832" s="50">
        <v>14642.559794999999</v>
      </c>
      <c r="C832" s="15">
        <f t="shared" si="70"/>
        <v>-0.16</v>
      </c>
      <c r="D832" s="24">
        <v>118.37309999999999</v>
      </c>
      <c r="E832" s="17">
        <f t="shared" si="71"/>
        <v>-0.16</v>
      </c>
      <c r="F832" s="18">
        <f t="shared" si="68"/>
        <v>0</v>
      </c>
      <c r="G832" s="19">
        <f t="shared" si="69"/>
        <v>6.8868297039278489E-3</v>
      </c>
      <c r="H832" s="18">
        <f t="shared" si="72"/>
        <v>0.10889033861057525</v>
      </c>
      <c r="I832" s="50">
        <v>11436.55</v>
      </c>
      <c r="J832" s="18">
        <f t="shared" si="73"/>
        <v>-0.17195853791599108</v>
      </c>
    </row>
    <row r="833" spans="1:10" ht="15" customHeight="1" x14ac:dyDescent="0.3">
      <c r="A833" s="141">
        <f>'[1]175 since Nov 2015'!A912</f>
        <v>43670</v>
      </c>
      <c r="B833" s="50">
        <v>14551.356683</v>
      </c>
      <c r="C833" s="15">
        <f t="shared" si="70"/>
        <v>-0.62</v>
      </c>
      <c r="D833" s="24">
        <v>117.63639999999999</v>
      </c>
      <c r="E833" s="17">
        <f t="shared" si="71"/>
        <v>-0.62</v>
      </c>
      <c r="F833" s="18">
        <f t="shared" si="68"/>
        <v>0</v>
      </c>
      <c r="G833" s="19">
        <f t="shared" si="69"/>
        <v>6.8505221771972998E-3</v>
      </c>
      <c r="H833" s="18">
        <f t="shared" si="72"/>
        <v>0.10831626620719534</v>
      </c>
      <c r="I833" s="50">
        <v>11360.15</v>
      </c>
      <c r="J833" s="18">
        <f t="shared" si="73"/>
        <v>-0.66803362902273533</v>
      </c>
    </row>
    <row r="834" spans="1:10" ht="15" customHeight="1" x14ac:dyDescent="0.3">
      <c r="A834" s="141">
        <f>'[1]175 since Nov 2015'!A913</f>
        <v>43671</v>
      </c>
      <c r="B834" s="50">
        <v>14544.035676</v>
      </c>
      <c r="C834" s="15">
        <f t="shared" si="70"/>
        <v>-0.05</v>
      </c>
      <c r="D834" s="24">
        <v>117.5647</v>
      </c>
      <c r="E834" s="17">
        <f t="shared" si="71"/>
        <v>-0.06</v>
      </c>
      <c r="F834" s="18">
        <f t="shared" si="68"/>
        <v>-9.999999999999995E-3</v>
      </c>
      <c r="G834" s="19">
        <f t="shared" si="69"/>
        <v>6.8727067215942463E-3</v>
      </c>
      <c r="H834" s="18">
        <f t="shared" si="72"/>
        <v>0.10866703465293273</v>
      </c>
      <c r="I834" s="50">
        <v>11352.35</v>
      </c>
      <c r="J834" s="18">
        <f t="shared" si="73"/>
        <v>-6.8661065214801503E-2</v>
      </c>
    </row>
    <row r="835" spans="1:10" ht="15" customHeight="1" x14ac:dyDescent="0.3">
      <c r="A835" s="141">
        <f>'[1]175 since Nov 2015'!A914</f>
        <v>43672</v>
      </c>
      <c r="B835" s="50">
        <v>14598.322980000001</v>
      </c>
      <c r="C835" s="15">
        <f t="shared" si="70"/>
        <v>0.37</v>
      </c>
      <c r="D835" s="24">
        <v>118.00490000000001</v>
      </c>
      <c r="E835" s="17">
        <f t="shared" si="71"/>
        <v>0.37</v>
      </c>
      <c r="F835" s="18">
        <f t="shared" si="68"/>
        <v>0</v>
      </c>
      <c r="G835" s="19">
        <f t="shared" si="69"/>
        <v>6.8505221771972998E-3</v>
      </c>
      <c r="H835" s="18">
        <f t="shared" si="72"/>
        <v>0.10831626620719534</v>
      </c>
      <c r="I835" s="50">
        <v>11394.7</v>
      </c>
      <c r="J835" s="18">
        <f t="shared" si="73"/>
        <v>0.37305051377027981</v>
      </c>
    </row>
    <row r="836" spans="1:10" ht="15" customHeight="1" x14ac:dyDescent="0.3">
      <c r="A836" s="141">
        <f>'[1]175 since Nov 2015'!A915</f>
        <v>43675</v>
      </c>
      <c r="B836" s="50">
        <v>14466.533147</v>
      </c>
      <c r="C836" s="15">
        <f t="shared" si="70"/>
        <v>-0.9</v>
      </c>
      <c r="D836" s="24">
        <v>116.9298</v>
      </c>
      <c r="E836" s="17">
        <f t="shared" si="71"/>
        <v>-0.91</v>
      </c>
      <c r="F836" s="18">
        <f t="shared" si="68"/>
        <v>-1.0000000000000009E-2</v>
      </c>
      <c r="G836" s="19">
        <f t="shared" si="69"/>
        <v>6.8505221771972998E-3</v>
      </c>
      <c r="H836" s="18">
        <f t="shared" si="72"/>
        <v>0.10831626620719534</v>
      </c>
      <c r="I836" s="50">
        <v>11290.9</v>
      </c>
      <c r="J836" s="18">
        <f t="shared" si="73"/>
        <v>-0.91094982755141507</v>
      </c>
    </row>
    <row r="837" spans="1:10" ht="15" customHeight="1" x14ac:dyDescent="0.3">
      <c r="A837" s="141">
        <f>'[1]175 since Nov 2015'!A916</f>
        <v>43676</v>
      </c>
      <c r="B837" s="50">
        <v>14323.877979999999</v>
      </c>
      <c r="C837" s="15">
        <f t="shared" si="70"/>
        <v>-0.99</v>
      </c>
      <c r="D837" s="24">
        <v>115.7731</v>
      </c>
      <c r="E837" s="17">
        <f t="shared" si="71"/>
        <v>-0.99</v>
      </c>
      <c r="F837" s="18">
        <f t="shared" si="68"/>
        <v>0</v>
      </c>
      <c r="G837" s="19">
        <f t="shared" si="69"/>
        <v>6.8280283946392404E-3</v>
      </c>
      <c r="H837" s="18">
        <f t="shared" si="72"/>
        <v>0.10796060827681515</v>
      </c>
      <c r="I837" s="50">
        <v>11179.55</v>
      </c>
      <c r="J837" s="18">
        <f t="shared" si="73"/>
        <v>-0.98619242044478628</v>
      </c>
    </row>
    <row r="838" spans="1:10" ht="15" customHeight="1" x14ac:dyDescent="0.3">
      <c r="A838" s="141">
        <f>'[1]175 since Nov 2015'!A917</f>
        <v>43677</v>
      </c>
      <c r="B838" s="50">
        <v>14377.755193999999</v>
      </c>
      <c r="C838" s="15">
        <f t="shared" si="70"/>
        <v>0.38</v>
      </c>
      <c r="D838" s="24">
        <v>116.21259999999999</v>
      </c>
      <c r="E838" s="17">
        <f t="shared" si="71"/>
        <v>0.38</v>
      </c>
      <c r="F838" s="18">
        <f t="shared" si="68"/>
        <v>0</v>
      </c>
      <c r="G838" s="19">
        <f t="shared" si="69"/>
        <v>6.8280283946392404E-3</v>
      </c>
      <c r="H838" s="18">
        <f t="shared" si="72"/>
        <v>0.10796060827681515</v>
      </c>
      <c r="I838" s="50">
        <v>11221.2</v>
      </c>
      <c r="J838" s="18">
        <f t="shared" si="73"/>
        <v>0.37255524596250705</v>
      </c>
    </row>
    <row r="839" spans="1:10" ht="15" customHeight="1" x14ac:dyDescent="0.3">
      <c r="A839" s="141">
        <f>'[1]175 since Nov 2015'!A918</f>
        <v>43678</v>
      </c>
      <c r="B839" s="50">
        <v>14201.501351000001</v>
      </c>
      <c r="C839" s="15">
        <f t="shared" si="70"/>
        <v>-1.23</v>
      </c>
      <c r="D839" s="24">
        <v>114.7933</v>
      </c>
      <c r="E839" s="17">
        <f t="shared" si="71"/>
        <v>-1.22</v>
      </c>
      <c r="F839" s="18">
        <f t="shared" si="68"/>
        <v>1.0000000000000009E-2</v>
      </c>
      <c r="G839" s="19">
        <f t="shared" si="69"/>
        <v>6.8412968362632472E-3</v>
      </c>
      <c r="H839" s="18">
        <f t="shared" si="72"/>
        <v>0.10817040075947938</v>
      </c>
      <c r="I839" s="50">
        <v>11080.9</v>
      </c>
      <c r="J839" s="18">
        <f t="shared" si="73"/>
        <v>-1.250311909599696</v>
      </c>
    </row>
    <row r="840" spans="1:10" ht="15" customHeight="1" x14ac:dyDescent="0.3">
      <c r="A840" s="141">
        <f>'[1]175 since Nov 2015'!A919</f>
        <v>43679</v>
      </c>
      <c r="B840" s="50">
        <v>14232.691408000001</v>
      </c>
      <c r="C840" s="15">
        <f t="shared" si="70"/>
        <v>0.22</v>
      </c>
      <c r="D840" s="24">
        <v>115.0432</v>
      </c>
      <c r="E840" s="17">
        <f t="shared" si="71"/>
        <v>0.22</v>
      </c>
      <c r="F840" s="18">
        <f t="shared" ref="F840:F903" si="74">E840-C840</f>
        <v>0</v>
      </c>
      <c r="G840" s="19">
        <f t="shared" ref="G840:G903" si="75">+STDEV(F592:F840)</f>
        <v>6.8412968362632472E-3</v>
      </c>
      <c r="H840" s="18">
        <f t="shared" si="72"/>
        <v>0.10817040075947938</v>
      </c>
      <c r="I840" s="50">
        <v>11100.45</v>
      </c>
      <c r="J840" s="18">
        <f t="shared" si="73"/>
        <v>0.17642971238799277</v>
      </c>
    </row>
    <row r="841" spans="1:10" ht="15" customHeight="1" x14ac:dyDescent="0.3">
      <c r="A841" s="141">
        <f>'[1]175 since Nov 2015'!A920</f>
        <v>43682</v>
      </c>
      <c r="B841" s="50">
        <v>14065.52146</v>
      </c>
      <c r="C841" s="15">
        <f t="shared" ref="C841:C904" si="76">ROUND(((B841-B840)/B840)*100,2)</f>
        <v>-1.17</v>
      </c>
      <c r="D841" s="24">
        <v>113.6888</v>
      </c>
      <c r="E841" s="17">
        <f t="shared" ref="E841:E904" si="77">ROUND(((D841-D840)/D840)*100,2)</f>
        <v>-1.18</v>
      </c>
      <c r="F841" s="18">
        <f t="shared" si="74"/>
        <v>-1.0000000000000009E-2</v>
      </c>
      <c r="G841" s="19">
        <f t="shared" si="75"/>
        <v>6.8412968362632472E-3</v>
      </c>
      <c r="H841" s="18">
        <f t="shared" ref="H841:H904" si="78">+G841*(SQRT(250))</f>
        <v>0.10817040075947938</v>
      </c>
      <c r="I841" s="50">
        <v>10970.05</v>
      </c>
      <c r="J841" s="18">
        <f t="shared" ref="J841:J904" si="79">+((I841-I840)/I840)*100</f>
        <v>-1.1747271507011108</v>
      </c>
    </row>
    <row r="842" spans="1:10" ht="15" customHeight="1" x14ac:dyDescent="0.3">
      <c r="A842" s="141">
        <f>'[1]175 since Nov 2015'!A921</f>
        <v>43683</v>
      </c>
      <c r="B842" s="50">
        <v>14179.429867999999</v>
      </c>
      <c r="C842" s="15">
        <f t="shared" si="76"/>
        <v>0.81</v>
      </c>
      <c r="D842" s="24">
        <v>114.60590000000001</v>
      </c>
      <c r="E842" s="17">
        <f t="shared" si="77"/>
        <v>0.81</v>
      </c>
      <c r="F842" s="18">
        <f t="shared" si="74"/>
        <v>0</v>
      </c>
      <c r="G842" s="19">
        <f t="shared" si="75"/>
        <v>6.8180601181788052E-3</v>
      </c>
      <c r="H842" s="18">
        <f t="shared" si="78"/>
        <v>0.10780299598700908</v>
      </c>
      <c r="I842" s="50">
        <v>11058.9</v>
      </c>
      <c r="J842" s="18">
        <f t="shared" si="79"/>
        <v>0.80993249802872691</v>
      </c>
    </row>
    <row r="843" spans="1:10" ht="15" customHeight="1" x14ac:dyDescent="0.3">
      <c r="A843" s="141">
        <f>'[1]175 since Nov 2015'!A922</f>
        <v>43684</v>
      </c>
      <c r="B843" s="50">
        <v>14066.422628</v>
      </c>
      <c r="C843" s="15">
        <f t="shared" si="76"/>
        <v>-0.8</v>
      </c>
      <c r="D843" s="24">
        <v>113.687</v>
      </c>
      <c r="E843" s="17">
        <f t="shared" si="77"/>
        <v>-0.8</v>
      </c>
      <c r="F843" s="18">
        <f t="shared" si="74"/>
        <v>0</v>
      </c>
      <c r="G843" s="19">
        <f t="shared" si="75"/>
        <v>6.8180601181788052E-3</v>
      </c>
      <c r="H843" s="18">
        <f t="shared" si="78"/>
        <v>0.10780299598700908</v>
      </c>
      <c r="I843" s="50">
        <v>10970.55</v>
      </c>
      <c r="J843" s="18">
        <f t="shared" si="79"/>
        <v>-0.79890405013157162</v>
      </c>
    </row>
    <row r="844" spans="1:10" ht="15" customHeight="1" x14ac:dyDescent="0.3">
      <c r="A844" s="141">
        <f>'[1]175 since Nov 2015'!A923</f>
        <v>43685</v>
      </c>
      <c r="B844" s="50">
        <v>14292.031285999999</v>
      </c>
      <c r="C844" s="15">
        <f t="shared" si="76"/>
        <v>1.6</v>
      </c>
      <c r="D844" s="24">
        <v>115.5097</v>
      </c>
      <c r="E844" s="17">
        <f t="shared" si="77"/>
        <v>1.6</v>
      </c>
      <c r="F844" s="18">
        <f t="shared" si="74"/>
        <v>0</v>
      </c>
      <c r="G844" s="19">
        <f t="shared" si="75"/>
        <v>6.8180601181788052E-3</v>
      </c>
      <c r="H844" s="18">
        <f t="shared" si="78"/>
        <v>0.10780299598700908</v>
      </c>
      <c r="I844" s="50">
        <v>11144.15</v>
      </c>
      <c r="J844" s="18">
        <f t="shared" si="79"/>
        <v>1.5824183837638075</v>
      </c>
    </row>
    <row r="845" spans="1:10" ht="15" customHeight="1" x14ac:dyDescent="0.3">
      <c r="A845" s="141">
        <f>'[1]175 since Nov 2015'!A924</f>
        <v>43686</v>
      </c>
      <c r="B845" s="50">
        <v>14392.153672</v>
      </c>
      <c r="C845" s="15">
        <f t="shared" si="76"/>
        <v>0.7</v>
      </c>
      <c r="D845" s="24">
        <v>116.3202</v>
      </c>
      <c r="E845" s="17">
        <f t="shared" si="77"/>
        <v>0.7</v>
      </c>
      <c r="F845" s="18">
        <f t="shared" si="74"/>
        <v>0</v>
      </c>
      <c r="G845" s="19">
        <f t="shared" si="75"/>
        <v>6.8180601181788052E-3</v>
      </c>
      <c r="H845" s="18">
        <f t="shared" si="78"/>
        <v>0.10780299598700908</v>
      </c>
      <c r="I845" s="50">
        <v>11222.2</v>
      </c>
      <c r="J845" s="18">
        <f t="shared" si="79"/>
        <v>0.70036745736553352</v>
      </c>
    </row>
    <row r="846" spans="1:10" ht="15" customHeight="1" x14ac:dyDescent="0.3">
      <c r="A846" s="141">
        <f>'[1]175 since Nov 2015'!A925</f>
        <v>43690</v>
      </c>
      <c r="B846" s="50">
        <v>14145.401561999999</v>
      </c>
      <c r="C846" s="15">
        <f t="shared" si="76"/>
        <v>-1.71</v>
      </c>
      <c r="D846" s="24">
        <v>114.328</v>
      </c>
      <c r="E846" s="17">
        <f t="shared" si="77"/>
        <v>-1.71</v>
      </c>
      <c r="F846" s="18">
        <f t="shared" si="74"/>
        <v>0</v>
      </c>
      <c r="G846" s="19">
        <f t="shared" si="75"/>
        <v>6.8180601181788052E-3</v>
      </c>
      <c r="H846" s="18">
        <f t="shared" si="78"/>
        <v>0.10780299598700908</v>
      </c>
      <c r="I846" s="50">
        <v>11027.4</v>
      </c>
      <c r="J846" s="18">
        <f t="shared" si="79"/>
        <v>-1.7358450214752998</v>
      </c>
    </row>
    <row r="847" spans="1:10" ht="15" customHeight="1" x14ac:dyDescent="0.3">
      <c r="A847" s="141">
        <f>'[1]175 since Nov 2015'!A926</f>
        <v>43691</v>
      </c>
      <c r="B847" s="50">
        <v>14286.345958</v>
      </c>
      <c r="C847" s="15">
        <f t="shared" si="76"/>
        <v>1</v>
      </c>
      <c r="D847" s="24">
        <v>115.4641</v>
      </c>
      <c r="E847" s="17">
        <f t="shared" si="77"/>
        <v>0.99</v>
      </c>
      <c r="F847" s="18">
        <f t="shared" si="74"/>
        <v>-1.0000000000000009E-2</v>
      </c>
      <c r="G847" s="19">
        <f t="shared" si="75"/>
        <v>6.8412968362632463E-3</v>
      </c>
      <c r="H847" s="18">
        <f t="shared" si="78"/>
        <v>0.10817040075947937</v>
      </c>
      <c r="I847" s="50">
        <v>11133.75</v>
      </c>
      <c r="J847" s="18">
        <f t="shared" si="79"/>
        <v>0.96441590946188915</v>
      </c>
    </row>
    <row r="848" spans="1:10" ht="15" customHeight="1" x14ac:dyDescent="0.3">
      <c r="A848" s="141">
        <f>'[1]175 since Nov 2015'!A927</f>
        <v>43693</v>
      </c>
      <c r="B848" s="50">
        <v>14313.035617</v>
      </c>
      <c r="C848" s="15">
        <f t="shared" si="76"/>
        <v>0.19</v>
      </c>
      <c r="D848" s="24">
        <v>115.6713</v>
      </c>
      <c r="E848" s="17">
        <f t="shared" si="77"/>
        <v>0.18</v>
      </c>
      <c r="F848" s="18">
        <f t="shared" si="74"/>
        <v>-1.0000000000000009E-2</v>
      </c>
      <c r="G848" s="19">
        <f t="shared" si="75"/>
        <v>6.864218984497291E-3</v>
      </c>
      <c r="H848" s="18">
        <f t="shared" si="78"/>
        <v>0.10853283174589731</v>
      </c>
      <c r="I848" s="50">
        <v>11154.55</v>
      </c>
      <c r="J848" s="18">
        <f t="shared" si="79"/>
        <v>0.18681935556303378</v>
      </c>
    </row>
    <row r="849" spans="1:10" ht="15" customHeight="1" x14ac:dyDescent="0.3">
      <c r="A849" s="141">
        <f>'[1]175 since Nov 2015'!A928</f>
        <v>43696</v>
      </c>
      <c r="B849" s="50">
        <v>14322.844324</v>
      </c>
      <c r="C849" s="15">
        <f t="shared" si="76"/>
        <v>7.0000000000000007E-2</v>
      </c>
      <c r="D849" s="24">
        <v>115.7503</v>
      </c>
      <c r="E849" s="17">
        <f t="shared" si="77"/>
        <v>7.0000000000000007E-2</v>
      </c>
      <c r="F849" s="18">
        <f t="shared" si="74"/>
        <v>0</v>
      </c>
      <c r="G849" s="19">
        <f t="shared" si="75"/>
        <v>6.864218984497291E-3</v>
      </c>
      <c r="H849" s="18">
        <f t="shared" si="78"/>
        <v>0.10853283174589731</v>
      </c>
      <c r="I849" s="50">
        <v>11158.95</v>
      </c>
      <c r="J849" s="18">
        <f t="shared" si="79"/>
        <v>3.9445786696921489E-2</v>
      </c>
    </row>
    <row r="850" spans="1:10" ht="15" customHeight="1" x14ac:dyDescent="0.3">
      <c r="A850" s="141">
        <f>'[1]175 since Nov 2015'!A929</f>
        <v>43697</v>
      </c>
      <c r="B850" s="50">
        <v>14268.068775</v>
      </c>
      <c r="C850" s="15">
        <f t="shared" si="76"/>
        <v>-0.38</v>
      </c>
      <c r="D850" s="24">
        <v>115.31229999999999</v>
      </c>
      <c r="E850" s="17">
        <f t="shared" si="77"/>
        <v>-0.38</v>
      </c>
      <c r="F850" s="18">
        <f t="shared" si="74"/>
        <v>0</v>
      </c>
      <c r="G850" s="19">
        <f t="shared" si="75"/>
        <v>6.864218984497291E-3</v>
      </c>
      <c r="H850" s="18">
        <f t="shared" si="78"/>
        <v>0.10853283174589731</v>
      </c>
      <c r="I850" s="50">
        <v>11115.6</v>
      </c>
      <c r="J850" s="18">
        <f t="shared" si="79"/>
        <v>-0.38847741050905649</v>
      </c>
    </row>
    <row r="851" spans="1:10" ht="15" customHeight="1" x14ac:dyDescent="0.3">
      <c r="A851" s="141">
        <f>'[1]175 since Nov 2015'!A930</f>
        <v>43698</v>
      </c>
      <c r="B851" s="50">
        <v>14137.541273999999</v>
      </c>
      <c r="C851" s="15">
        <f t="shared" si="76"/>
        <v>-0.91</v>
      </c>
      <c r="D851" s="24">
        <v>114.2563</v>
      </c>
      <c r="E851" s="17">
        <f t="shared" si="77"/>
        <v>-0.92</v>
      </c>
      <c r="F851" s="18">
        <f t="shared" si="74"/>
        <v>-1.0000000000000009E-2</v>
      </c>
      <c r="G851" s="19">
        <f t="shared" si="75"/>
        <v>6.8868297039278489E-3</v>
      </c>
      <c r="H851" s="18">
        <f t="shared" si="78"/>
        <v>0.10889033861057525</v>
      </c>
      <c r="I851" s="50">
        <v>11012</v>
      </c>
      <c r="J851" s="18">
        <f t="shared" si="79"/>
        <v>-0.93202346252114465</v>
      </c>
    </row>
    <row r="852" spans="1:10" ht="15" customHeight="1" x14ac:dyDescent="0.3">
      <c r="A852" s="141">
        <f>'[1]175 since Nov 2015'!A931</f>
        <v>43699</v>
      </c>
      <c r="B852" s="50">
        <v>13915.311609</v>
      </c>
      <c r="C852" s="15">
        <f t="shared" si="76"/>
        <v>-1.57</v>
      </c>
      <c r="D852" s="24">
        <v>112.4646</v>
      </c>
      <c r="E852" s="17">
        <f t="shared" si="77"/>
        <v>-1.57</v>
      </c>
      <c r="F852" s="18">
        <f t="shared" si="74"/>
        <v>0</v>
      </c>
      <c r="G852" s="19">
        <f t="shared" si="75"/>
        <v>6.8868297039278489E-3</v>
      </c>
      <c r="H852" s="18">
        <f t="shared" si="78"/>
        <v>0.10889033861057525</v>
      </c>
      <c r="I852" s="50">
        <v>10836.85</v>
      </c>
      <c r="J852" s="18">
        <f t="shared" si="79"/>
        <v>-1.5905375953505232</v>
      </c>
    </row>
    <row r="853" spans="1:10" ht="15" customHeight="1" x14ac:dyDescent="0.3">
      <c r="A853" s="141">
        <f>'[1]175 since Nov 2015'!A932</f>
        <v>43700</v>
      </c>
      <c r="B853" s="50">
        <v>14029.632459</v>
      </c>
      <c r="C853" s="15">
        <f t="shared" si="76"/>
        <v>0.82</v>
      </c>
      <c r="D853" s="24">
        <v>113.38639999999999</v>
      </c>
      <c r="E853" s="17">
        <f t="shared" si="77"/>
        <v>0.82</v>
      </c>
      <c r="F853" s="18">
        <f t="shared" si="74"/>
        <v>0</v>
      </c>
      <c r="G853" s="19">
        <f t="shared" si="75"/>
        <v>6.8868297039278489E-3</v>
      </c>
      <c r="H853" s="18">
        <f t="shared" si="78"/>
        <v>0.10889033861057525</v>
      </c>
      <c r="I853" s="50">
        <v>10925.9</v>
      </c>
      <c r="J853" s="18">
        <f t="shared" si="79"/>
        <v>0.82173325274410236</v>
      </c>
    </row>
    <row r="854" spans="1:10" ht="15" customHeight="1" x14ac:dyDescent="0.3">
      <c r="A854" s="141">
        <f>'[1]175 since Nov 2015'!A933</f>
        <v>43703</v>
      </c>
      <c r="B854" s="50">
        <v>14320.782741000001</v>
      </c>
      <c r="C854" s="15">
        <f t="shared" si="76"/>
        <v>2.08</v>
      </c>
      <c r="D854" s="24">
        <v>115.72709999999999</v>
      </c>
      <c r="E854" s="17">
        <f t="shared" si="77"/>
        <v>2.06</v>
      </c>
      <c r="F854" s="18">
        <f t="shared" si="74"/>
        <v>-2.0000000000000018E-2</v>
      </c>
      <c r="G854" s="19">
        <f t="shared" si="75"/>
        <v>6.9528234634015466E-3</v>
      </c>
      <c r="H854" s="18">
        <f t="shared" si="78"/>
        <v>0.10993379156704625</v>
      </c>
      <c r="I854" s="50">
        <v>11152.65</v>
      </c>
      <c r="J854" s="18">
        <f t="shared" si="79"/>
        <v>2.075343907595713</v>
      </c>
    </row>
    <row r="855" spans="1:10" ht="15" customHeight="1" x14ac:dyDescent="0.3">
      <c r="A855" s="141">
        <f>'[1]175 since Nov 2015'!A934</f>
        <v>43704</v>
      </c>
      <c r="B855" s="50">
        <v>14399.213804000001</v>
      </c>
      <c r="C855" s="15">
        <f t="shared" si="76"/>
        <v>0.55000000000000004</v>
      </c>
      <c r="D855" s="24">
        <v>116.3562</v>
      </c>
      <c r="E855" s="17">
        <f t="shared" si="77"/>
        <v>0.54</v>
      </c>
      <c r="F855" s="18">
        <f t="shared" si="74"/>
        <v>-1.0000000000000009E-2</v>
      </c>
      <c r="G855" s="19">
        <f t="shared" si="75"/>
        <v>6.9742182480193853E-3</v>
      </c>
      <c r="H855" s="18">
        <f t="shared" si="78"/>
        <v>0.11027207281425178</v>
      </c>
      <c r="I855" s="50">
        <v>11213.7</v>
      </c>
      <c r="J855" s="18">
        <f t="shared" si="79"/>
        <v>0.54740353189601665</v>
      </c>
    </row>
    <row r="856" spans="1:10" ht="15" customHeight="1" x14ac:dyDescent="0.3">
      <c r="A856" s="141">
        <f>'[1]175 since Nov 2015'!A935</f>
        <v>43705</v>
      </c>
      <c r="B856" s="50">
        <v>14323.222476000001</v>
      </c>
      <c r="C856" s="15">
        <f t="shared" si="76"/>
        <v>-0.53</v>
      </c>
      <c r="D856" s="24">
        <v>115.74</v>
      </c>
      <c r="E856" s="17">
        <f t="shared" si="77"/>
        <v>-0.53</v>
      </c>
      <c r="F856" s="18">
        <f t="shared" si="74"/>
        <v>0</v>
      </c>
      <c r="G856" s="19">
        <f t="shared" si="75"/>
        <v>6.9742182480193853E-3</v>
      </c>
      <c r="H856" s="18">
        <f t="shared" si="78"/>
        <v>0.11027207281425178</v>
      </c>
      <c r="I856" s="50">
        <v>11154.55</v>
      </c>
      <c r="J856" s="18">
        <f t="shared" si="79"/>
        <v>-0.52747977919867173</v>
      </c>
    </row>
    <row r="857" spans="1:10" ht="15" customHeight="1" x14ac:dyDescent="0.3">
      <c r="A857" s="141">
        <f>'[1]175 since Nov 2015'!A936</f>
        <v>43706</v>
      </c>
      <c r="B857" s="50">
        <v>14213.793937</v>
      </c>
      <c r="C857" s="15">
        <f t="shared" si="76"/>
        <v>-0.76</v>
      </c>
      <c r="D857" s="24">
        <v>114.8515</v>
      </c>
      <c r="E857" s="17">
        <f t="shared" si="77"/>
        <v>-0.77</v>
      </c>
      <c r="F857" s="18">
        <f t="shared" si="74"/>
        <v>-1.0000000000000009E-2</v>
      </c>
      <c r="G857" s="19">
        <f t="shared" si="75"/>
        <v>6.9953161091753733E-3</v>
      </c>
      <c r="H857" s="18">
        <f t="shared" si="78"/>
        <v>0.11060565928930635</v>
      </c>
      <c r="I857" s="50">
        <v>11069.3</v>
      </c>
      <c r="J857" s="18">
        <f t="shared" si="79"/>
        <v>-0.76426211725260107</v>
      </c>
    </row>
    <row r="858" spans="1:10" ht="15" customHeight="1" x14ac:dyDescent="0.3">
      <c r="A858" s="141">
        <f>'[1]175 since Nov 2015'!A937</f>
        <v>43707</v>
      </c>
      <c r="B858" s="50">
        <v>14323.941556</v>
      </c>
      <c r="C858" s="15">
        <f t="shared" si="76"/>
        <v>0.77</v>
      </c>
      <c r="D858" s="24">
        <v>115.73950000000001</v>
      </c>
      <c r="E858" s="17">
        <f t="shared" si="77"/>
        <v>0.77</v>
      </c>
      <c r="F858" s="18">
        <f t="shared" si="74"/>
        <v>0</v>
      </c>
      <c r="G858" s="19">
        <f t="shared" si="75"/>
        <v>6.9953161091753733E-3</v>
      </c>
      <c r="H858" s="18">
        <f t="shared" si="78"/>
        <v>0.11060565928930635</v>
      </c>
      <c r="I858" s="50">
        <v>11155.1</v>
      </c>
      <c r="J858" s="18">
        <f t="shared" si="79"/>
        <v>0.77511676438438837</v>
      </c>
    </row>
    <row r="859" spans="1:10" ht="15" customHeight="1" x14ac:dyDescent="0.3">
      <c r="A859" s="141">
        <f>'[1]175 since Nov 2015'!A938</f>
        <v>43711</v>
      </c>
      <c r="B859" s="50">
        <v>14028.733609999999</v>
      </c>
      <c r="C859" s="15">
        <f t="shared" si="76"/>
        <v>-2.06</v>
      </c>
      <c r="D859" s="24">
        <v>113.35509999999999</v>
      </c>
      <c r="E859" s="17">
        <f t="shared" si="77"/>
        <v>-2.06</v>
      </c>
      <c r="F859" s="18">
        <f t="shared" si="74"/>
        <v>0</v>
      </c>
      <c r="G859" s="19">
        <f t="shared" si="75"/>
        <v>6.9742182480193845E-3</v>
      </c>
      <c r="H859" s="18">
        <f t="shared" si="78"/>
        <v>0.11027207281425176</v>
      </c>
      <c r="I859" s="50">
        <v>10925.2</v>
      </c>
      <c r="J859" s="18">
        <f t="shared" si="79"/>
        <v>-2.0609407356276468</v>
      </c>
    </row>
    <row r="860" spans="1:10" ht="15" customHeight="1" x14ac:dyDescent="0.3">
      <c r="A860" s="141">
        <f>'[1]175 since Nov 2015'!A939</f>
        <v>43712</v>
      </c>
      <c r="B860" s="50">
        <v>14078.940790000001</v>
      </c>
      <c r="C860" s="15">
        <f t="shared" si="76"/>
        <v>0.36</v>
      </c>
      <c r="D860" s="24">
        <v>113.7546</v>
      </c>
      <c r="E860" s="17">
        <f t="shared" si="77"/>
        <v>0.35</v>
      </c>
      <c r="F860" s="18">
        <f t="shared" si="74"/>
        <v>-1.0000000000000009E-2</v>
      </c>
      <c r="G860" s="19">
        <f t="shared" si="75"/>
        <v>6.9953161091753724E-3</v>
      </c>
      <c r="H860" s="18">
        <f t="shared" si="78"/>
        <v>0.11060565928930634</v>
      </c>
      <c r="I860" s="50">
        <v>10964.3</v>
      </c>
      <c r="J860" s="18">
        <f t="shared" si="79"/>
        <v>0.35788818511330267</v>
      </c>
    </row>
    <row r="861" spans="1:10" ht="15" customHeight="1" x14ac:dyDescent="0.3">
      <c r="A861" s="141">
        <f>'[1]175 since Nov 2015'!A940</f>
        <v>43713</v>
      </c>
      <c r="B861" s="50">
        <v>14092.654669</v>
      </c>
      <c r="C861" s="15">
        <f t="shared" si="76"/>
        <v>0.1</v>
      </c>
      <c r="D861" s="24">
        <v>113.8682</v>
      </c>
      <c r="E861" s="17">
        <f t="shared" si="77"/>
        <v>0.1</v>
      </c>
      <c r="F861" s="18">
        <f t="shared" si="74"/>
        <v>0</v>
      </c>
      <c r="G861" s="19">
        <f t="shared" si="75"/>
        <v>6.9953161091753724E-3</v>
      </c>
      <c r="H861" s="18">
        <f t="shared" si="78"/>
        <v>0.11060565928930634</v>
      </c>
      <c r="I861" s="50">
        <v>10975</v>
      </c>
      <c r="J861" s="18">
        <f t="shared" si="79"/>
        <v>9.7589449394860847E-2</v>
      </c>
    </row>
    <row r="862" spans="1:10" ht="15" customHeight="1" x14ac:dyDescent="0.3">
      <c r="A862" s="141">
        <f>'[1]175 since Nov 2015'!A941</f>
        <v>43714</v>
      </c>
      <c r="B862" s="50">
        <v>14212.278732999999</v>
      </c>
      <c r="C862" s="15">
        <f t="shared" si="76"/>
        <v>0.85</v>
      </c>
      <c r="D862" s="24">
        <v>114.8475</v>
      </c>
      <c r="E862" s="17">
        <f t="shared" si="77"/>
        <v>0.86</v>
      </c>
      <c r="F862" s="18">
        <f t="shared" si="74"/>
        <v>1.0000000000000009E-2</v>
      </c>
      <c r="G862" s="19">
        <f t="shared" si="75"/>
        <v>7.0317971944524821E-3</v>
      </c>
      <c r="H862" s="18">
        <f t="shared" si="78"/>
        <v>0.11118247589425885</v>
      </c>
      <c r="I862" s="50">
        <v>11068.15</v>
      </c>
      <c r="J862" s="18">
        <f t="shared" si="79"/>
        <v>0.84874715261958666</v>
      </c>
    </row>
    <row r="863" spans="1:10" ht="15" customHeight="1" x14ac:dyDescent="0.3">
      <c r="A863" s="141">
        <f>'[1]175 since Nov 2015'!A942</f>
        <v>43717</v>
      </c>
      <c r="B863" s="50">
        <v>14282.671511</v>
      </c>
      <c r="C863" s="15">
        <f t="shared" si="76"/>
        <v>0.5</v>
      </c>
      <c r="D863" s="24">
        <v>115.4191</v>
      </c>
      <c r="E863" s="17">
        <f t="shared" si="77"/>
        <v>0.5</v>
      </c>
      <c r="F863" s="18">
        <f t="shared" si="74"/>
        <v>0</v>
      </c>
      <c r="G863" s="19">
        <f t="shared" si="75"/>
        <v>7.0317971944524821E-3</v>
      </c>
      <c r="H863" s="18">
        <f t="shared" si="78"/>
        <v>0.11118247589425885</v>
      </c>
      <c r="I863" s="50">
        <v>11122.95</v>
      </c>
      <c r="J863" s="18">
        <f t="shared" si="79"/>
        <v>0.49511435967168044</v>
      </c>
    </row>
    <row r="864" spans="1:10" ht="15" customHeight="1" x14ac:dyDescent="0.3">
      <c r="A864" s="141">
        <f>'[1]175 since Nov 2015'!A943</f>
        <v>43719</v>
      </c>
      <c r="B864" s="50">
        <v>14332.767215</v>
      </c>
      <c r="C864" s="15">
        <f t="shared" si="76"/>
        <v>0.35</v>
      </c>
      <c r="D864" s="24">
        <v>115.8291</v>
      </c>
      <c r="E864" s="17">
        <f t="shared" si="77"/>
        <v>0.36</v>
      </c>
      <c r="F864" s="18">
        <f t="shared" si="74"/>
        <v>1.0000000000000009E-2</v>
      </c>
      <c r="G864" s="19">
        <f t="shared" si="75"/>
        <v>7.067860874340518E-3</v>
      </c>
      <c r="H864" s="18">
        <f t="shared" si="78"/>
        <v>0.11175269274052584</v>
      </c>
      <c r="I864" s="50">
        <v>11161.65</v>
      </c>
      <c r="J864" s="18">
        <f t="shared" si="79"/>
        <v>0.34792928135071099</v>
      </c>
    </row>
    <row r="865" spans="1:10" ht="15" customHeight="1" x14ac:dyDescent="0.3">
      <c r="A865" s="141">
        <f>'[1]175 since Nov 2015'!A944</f>
        <v>43720</v>
      </c>
      <c r="B865" s="50">
        <v>14271.39602</v>
      </c>
      <c r="C865" s="15">
        <f t="shared" si="76"/>
        <v>-0.43</v>
      </c>
      <c r="D865" s="24">
        <v>115.3312</v>
      </c>
      <c r="E865" s="17">
        <f t="shared" si="77"/>
        <v>-0.43</v>
      </c>
      <c r="F865" s="18">
        <f t="shared" si="74"/>
        <v>0</v>
      </c>
      <c r="G865" s="19">
        <f t="shared" si="75"/>
        <v>7.067860874340518E-3</v>
      </c>
      <c r="H865" s="18">
        <f t="shared" si="78"/>
        <v>0.11175269274052584</v>
      </c>
      <c r="I865" s="50">
        <v>11113.5</v>
      </c>
      <c r="J865" s="18">
        <f t="shared" si="79"/>
        <v>-0.43138783244412465</v>
      </c>
    </row>
    <row r="866" spans="1:10" ht="15" customHeight="1" x14ac:dyDescent="0.3">
      <c r="A866" s="141">
        <f>'[1]175 since Nov 2015'!A945</f>
        <v>43721</v>
      </c>
      <c r="B866" s="50">
        <v>14389.024224999999</v>
      </c>
      <c r="C866" s="15">
        <f t="shared" si="76"/>
        <v>0.82</v>
      </c>
      <c r="D866" s="24">
        <v>116.28189999999999</v>
      </c>
      <c r="E866" s="17">
        <f t="shared" si="77"/>
        <v>0.82</v>
      </c>
      <c r="F866" s="18">
        <f t="shared" si="74"/>
        <v>0</v>
      </c>
      <c r="G866" s="19">
        <f t="shared" si="75"/>
        <v>7.067860874340518E-3</v>
      </c>
      <c r="H866" s="18">
        <f t="shared" si="78"/>
        <v>0.11175269274052584</v>
      </c>
      <c r="I866" s="50">
        <v>11205.1</v>
      </c>
      <c r="J866" s="18">
        <f t="shared" si="79"/>
        <v>0.82422279209970173</v>
      </c>
    </row>
    <row r="867" spans="1:10" ht="15" customHeight="1" x14ac:dyDescent="0.3">
      <c r="A867" s="141">
        <f>'[1]175 since Nov 2015'!A946</f>
        <v>43724</v>
      </c>
      <c r="B867" s="50">
        <v>14305.22055</v>
      </c>
      <c r="C867" s="15">
        <f t="shared" si="76"/>
        <v>-0.57999999999999996</v>
      </c>
      <c r="D867" s="24">
        <v>115.6005</v>
      </c>
      <c r="E867" s="17">
        <f t="shared" si="77"/>
        <v>-0.59</v>
      </c>
      <c r="F867" s="18">
        <f t="shared" si="74"/>
        <v>-1.0000000000000009E-2</v>
      </c>
      <c r="G867" s="19">
        <f t="shared" si="75"/>
        <v>7.0889084771079544E-3</v>
      </c>
      <c r="H867" s="18">
        <f t="shared" si="78"/>
        <v>0.11208548456068365</v>
      </c>
      <c r="I867" s="50">
        <v>11139.85</v>
      </c>
      <c r="J867" s="18">
        <f t="shared" si="79"/>
        <v>-0.58232412026666425</v>
      </c>
    </row>
    <row r="868" spans="1:10" ht="15" customHeight="1" x14ac:dyDescent="0.3">
      <c r="A868" s="141">
        <f>'[1]175 since Nov 2015'!A947</f>
        <v>43725</v>
      </c>
      <c r="B868" s="50">
        <v>14063.466338</v>
      </c>
      <c r="C868" s="15">
        <f t="shared" si="76"/>
        <v>-1.69</v>
      </c>
      <c r="D868" s="24">
        <v>113.64490000000001</v>
      </c>
      <c r="E868" s="17">
        <f t="shared" si="77"/>
        <v>-1.69</v>
      </c>
      <c r="F868" s="18">
        <f t="shared" si="74"/>
        <v>0</v>
      </c>
      <c r="G868" s="19">
        <f t="shared" si="75"/>
        <v>7.0678608743405189E-3</v>
      </c>
      <c r="H868" s="18">
        <f t="shared" si="78"/>
        <v>0.11175269274052585</v>
      </c>
      <c r="I868" s="50">
        <v>10951.55</v>
      </c>
      <c r="J868" s="18">
        <f t="shared" si="79"/>
        <v>-1.6903279667141038</v>
      </c>
    </row>
    <row r="869" spans="1:10" ht="15" customHeight="1" x14ac:dyDescent="0.3">
      <c r="A869" s="141">
        <f>'[1]175 since Nov 2015'!A948</f>
        <v>43726</v>
      </c>
      <c r="B869" s="50">
        <v>14101.002063</v>
      </c>
      <c r="C869" s="15">
        <f t="shared" si="76"/>
        <v>0.27</v>
      </c>
      <c r="D869" s="24">
        <v>113.94589999999999</v>
      </c>
      <c r="E869" s="17">
        <f t="shared" si="77"/>
        <v>0.26</v>
      </c>
      <c r="F869" s="18">
        <f t="shared" si="74"/>
        <v>-1.0000000000000009E-2</v>
      </c>
      <c r="G869" s="19">
        <f t="shared" si="75"/>
        <v>7.0889084771079552E-3</v>
      </c>
      <c r="H869" s="18">
        <f t="shared" si="78"/>
        <v>0.11208548456068367</v>
      </c>
      <c r="I869" s="50">
        <v>10980.8</v>
      </c>
      <c r="J869" s="18">
        <f t="shared" si="79"/>
        <v>0.26708548105062757</v>
      </c>
    </row>
    <row r="870" spans="1:10" ht="15" customHeight="1" x14ac:dyDescent="0.3">
      <c r="A870" s="141">
        <f>'[1]175 since Nov 2015'!A949</f>
        <v>43727</v>
      </c>
      <c r="B870" s="50">
        <v>13931.545536</v>
      </c>
      <c r="C870" s="15">
        <f t="shared" si="76"/>
        <v>-1.2</v>
      </c>
      <c r="D870" s="24">
        <v>112.5836</v>
      </c>
      <c r="E870" s="17">
        <f t="shared" si="77"/>
        <v>-1.2</v>
      </c>
      <c r="F870" s="18">
        <f t="shared" si="74"/>
        <v>0</v>
      </c>
      <c r="G870" s="19">
        <f t="shared" si="75"/>
        <v>7.0678608743405189E-3</v>
      </c>
      <c r="H870" s="18">
        <f t="shared" si="78"/>
        <v>0.11175269274052585</v>
      </c>
      <c r="I870" s="50">
        <v>10848.85</v>
      </c>
      <c r="J870" s="18">
        <f t="shared" si="79"/>
        <v>-1.2016428675506241</v>
      </c>
    </row>
    <row r="871" spans="1:10" ht="15" customHeight="1" x14ac:dyDescent="0.3">
      <c r="A871" s="141">
        <f>'[1]175 since Nov 2015'!A950</f>
        <v>43728</v>
      </c>
      <c r="B871" s="50">
        <v>14680.423703</v>
      </c>
      <c r="C871" s="15">
        <f t="shared" si="76"/>
        <v>5.38</v>
      </c>
      <c r="D871" s="24">
        <v>118.6416</v>
      </c>
      <c r="E871" s="17">
        <f t="shared" si="77"/>
        <v>5.38</v>
      </c>
      <c r="F871" s="18">
        <f t="shared" si="74"/>
        <v>0</v>
      </c>
      <c r="G871" s="19">
        <f t="shared" si="75"/>
        <v>7.0678608743405189E-3</v>
      </c>
      <c r="H871" s="18">
        <f t="shared" si="78"/>
        <v>0.11175269274052585</v>
      </c>
      <c r="I871" s="50">
        <v>11432</v>
      </c>
      <c r="J871" s="18">
        <f t="shared" si="79"/>
        <v>5.3752241020937666</v>
      </c>
    </row>
    <row r="872" spans="1:10" ht="15" customHeight="1" x14ac:dyDescent="0.3">
      <c r="A872" s="141">
        <f>'[1]175 since Nov 2015'!A951</f>
        <v>43731</v>
      </c>
      <c r="B872" s="50">
        <v>15083.929538</v>
      </c>
      <c r="C872" s="15">
        <f t="shared" si="76"/>
        <v>2.75</v>
      </c>
      <c r="D872" s="24">
        <v>121.9034</v>
      </c>
      <c r="E872" s="17">
        <f t="shared" si="77"/>
        <v>2.75</v>
      </c>
      <c r="F872" s="18">
        <f t="shared" si="74"/>
        <v>0</v>
      </c>
      <c r="G872" s="19">
        <f t="shared" si="75"/>
        <v>7.0678608743405189E-3</v>
      </c>
      <c r="H872" s="18">
        <f t="shared" si="78"/>
        <v>0.11175269274052585</v>
      </c>
      <c r="I872" s="50">
        <v>11746.25</v>
      </c>
      <c r="J872" s="18">
        <f t="shared" si="79"/>
        <v>2.7488628411476559</v>
      </c>
    </row>
    <row r="873" spans="1:10" ht="15" customHeight="1" x14ac:dyDescent="0.3">
      <c r="A873" s="141">
        <f>'[1]175 since Nov 2015'!A952</f>
        <v>43732</v>
      </c>
      <c r="B873" s="50">
        <v>15072.629011999999</v>
      </c>
      <c r="C873" s="15">
        <f t="shared" si="76"/>
        <v>-7.0000000000000007E-2</v>
      </c>
      <c r="D873" s="24">
        <v>121.8137</v>
      </c>
      <c r="E873" s="17">
        <f t="shared" si="77"/>
        <v>-7.0000000000000007E-2</v>
      </c>
      <c r="F873" s="18">
        <f t="shared" si="74"/>
        <v>0</v>
      </c>
      <c r="G873" s="19">
        <f t="shared" si="75"/>
        <v>7.0465205967027737E-3</v>
      </c>
      <c r="H873" s="18">
        <f t="shared" si="78"/>
        <v>0.1114152733243477</v>
      </c>
      <c r="I873" s="50">
        <v>11737.45</v>
      </c>
      <c r="J873" s="18">
        <f t="shared" si="79"/>
        <v>-7.4917526870271547E-2</v>
      </c>
    </row>
    <row r="874" spans="1:10" ht="15" customHeight="1" x14ac:dyDescent="0.3">
      <c r="A874" s="141">
        <f>'[1]175 since Nov 2015'!A953</f>
        <v>43733</v>
      </c>
      <c r="B874" s="50">
        <v>14872.519807999999</v>
      </c>
      <c r="C874" s="15">
        <f t="shared" si="76"/>
        <v>-1.33</v>
      </c>
      <c r="D874" s="24">
        <v>120.1985</v>
      </c>
      <c r="E874" s="17">
        <f t="shared" si="77"/>
        <v>-1.33</v>
      </c>
      <c r="F874" s="18">
        <f t="shared" si="74"/>
        <v>0</v>
      </c>
      <c r="G874" s="19">
        <f t="shared" si="75"/>
        <v>7.0465205967027737E-3</v>
      </c>
      <c r="H874" s="18">
        <f t="shared" si="78"/>
        <v>0.1114152733243477</v>
      </c>
      <c r="I874" s="50">
        <v>11581.6</v>
      </c>
      <c r="J874" s="18">
        <f t="shared" si="79"/>
        <v>-1.3278011833916255</v>
      </c>
    </row>
    <row r="875" spans="1:10" ht="15" customHeight="1" x14ac:dyDescent="0.3">
      <c r="A875" s="141">
        <f>'[1]175 since Nov 2015'!A954</f>
        <v>43734</v>
      </c>
      <c r="B875" s="50">
        <v>15043.620048000001</v>
      </c>
      <c r="C875" s="15">
        <f t="shared" si="76"/>
        <v>1.1499999999999999</v>
      </c>
      <c r="D875" s="24">
        <v>121.6074</v>
      </c>
      <c r="E875" s="17">
        <f t="shared" si="77"/>
        <v>1.17</v>
      </c>
      <c r="F875" s="18">
        <f t="shared" si="74"/>
        <v>2.0000000000000018E-2</v>
      </c>
      <c r="G875" s="19">
        <f t="shared" si="75"/>
        <v>7.1387612486192688E-3</v>
      </c>
      <c r="H875" s="18">
        <f t="shared" si="78"/>
        <v>0.1128737260889222</v>
      </c>
      <c r="I875" s="50">
        <v>11714.85</v>
      </c>
      <c r="J875" s="18">
        <f t="shared" si="79"/>
        <v>1.1505318781515508</v>
      </c>
    </row>
    <row r="876" spans="1:10" ht="15" customHeight="1" x14ac:dyDescent="0.3">
      <c r="A876" s="141">
        <f>'[1]175 since Nov 2015'!A955</f>
        <v>43735</v>
      </c>
      <c r="B876" s="50">
        <v>14977.704592</v>
      </c>
      <c r="C876" s="15">
        <f t="shared" si="76"/>
        <v>-0.44</v>
      </c>
      <c r="D876" s="24">
        <v>121.0821</v>
      </c>
      <c r="E876" s="17">
        <f t="shared" si="77"/>
        <v>-0.43</v>
      </c>
      <c r="F876" s="18">
        <f t="shared" si="74"/>
        <v>1.0000000000000009E-2</v>
      </c>
      <c r="G876" s="19">
        <f t="shared" si="75"/>
        <v>7.1736100699312513E-3</v>
      </c>
      <c r="H876" s="18">
        <f t="shared" si="78"/>
        <v>0.1134247343345126</v>
      </c>
      <c r="I876" s="50">
        <v>11663.5</v>
      </c>
      <c r="J876" s="18">
        <f t="shared" si="79"/>
        <v>-0.43833254373722552</v>
      </c>
    </row>
    <row r="877" spans="1:10" ht="15" customHeight="1" x14ac:dyDescent="0.3">
      <c r="A877" s="141">
        <f>'[1]175 since Nov 2015'!A956</f>
        <v>43738</v>
      </c>
      <c r="B877" s="50">
        <v>14913.214544</v>
      </c>
      <c r="C877" s="15">
        <f t="shared" si="76"/>
        <v>-0.43</v>
      </c>
      <c r="D877" s="24">
        <v>120.56019999999999</v>
      </c>
      <c r="E877" s="17">
        <f t="shared" si="77"/>
        <v>-0.43</v>
      </c>
      <c r="F877" s="18">
        <f t="shared" si="74"/>
        <v>0</v>
      </c>
      <c r="G877" s="19">
        <f t="shared" si="75"/>
        <v>7.1736100699312513E-3</v>
      </c>
      <c r="H877" s="18">
        <f t="shared" si="78"/>
        <v>0.1134247343345126</v>
      </c>
      <c r="I877" s="50">
        <v>11613.3</v>
      </c>
      <c r="J877" s="18">
        <f t="shared" si="79"/>
        <v>-0.43040253783170346</v>
      </c>
    </row>
    <row r="878" spans="1:10" ht="15" customHeight="1" x14ac:dyDescent="0.3">
      <c r="A878" s="141">
        <f>'[1]175 since Nov 2015'!A957</f>
        <v>43739</v>
      </c>
      <c r="B878" s="50">
        <v>14764.497051</v>
      </c>
      <c r="C878" s="15">
        <f t="shared" si="76"/>
        <v>-1</v>
      </c>
      <c r="D878" s="24">
        <v>119.3699</v>
      </c>
      <c r="E878" s="17">
        <f t="shared" si="77"/>
        <v>-0.99</v>
      </c>
      <c r="F878" s="18">
        <f t="shared" si="74"/>
        <v>1.0000000000000009E-2</v>
      </c>
      <c r="G878" s="19">
        <f t="shared" si="75"/>
        <v>7.1862404690689859E-3</v>
      </c>
      <c r="H878" s="18">
        <f t="shared" si="78"/>
        <v>0.11362443847967395</v>
      </c>
      <c r="I878" s="50">
        <v>11497.5</v>
      </c>
      <c r="J878" s="18">
        <f t="shared" si="79"/>
        <v>-0.99713259796956311</v>
      </c>
    </row>
    <row r="879" spans="1:10" ht="15" customHeight="1" x14ac:dyDescent="0.3">
      <c r="A879" s="141">
        <f>'[1]175 since Nov 2015'!A958</f>
        <v>43741</v>
      </c>
      <c r="B879" s="50">
        <v>14696.822308999999</v>
      </c>
      <c r="C879" s="15">
        <f t="shared" si="76"/>
        <v>-0.46</v>
      </c>
      <c r="D879" s="24">
        <v>118.8215</v>
      </c>
      <c r="E879" s="17">
        <f t="shared" si="77"/>
        <v>-0.46</v>
      </c>
      <c r="F879" s="18">
        <f t="shared" si="74"/>
        <v>0</v>
      </c>
      <c r="G879" s="19">
        <f t="shared" si="75"/>
        <v>7.1862404690689859E-3</v>
      </c>
      <c r="H879" s="18">
        <f t="shared" si="78"/>
        <v>0.11362443847967395</v>
      </c>
      <c r="I879" s="50">
        <v>11444.8</v>
      </c>
      <c r="J879" s="18">
        <f t="shared" si="79"/>
        <v>-0.45836051315504001</v>
      </c>
    </row>
    <row r="880" spans="1:10" ht="15" customHeight="1" x14ac:dyDescent="0.3">
      <c r="A880" s="141">
        <f>'[1]175 since Nov 2015'!A959</f>
        <v>43742</v>
      </c>
      <c r="B880" s="50">
        <v>14515.281924000001</v>
      </c>
      <c r="C880" s="15">
        <f t="shared" si="76"/>
        <v>-1.24</v>
      </c>
      <c r="D880" s="24">
        <v>117.3484</v>
      </c>
      <c r="E880" s="17">
        <f t="shared" si="77"/>
        <v>-1.24</v>
      </c>
      <c r="F880" s="18">
        <f t="shared" si="74"/>
        <v>0</v>
      </c>
      <c r="G880" s="19">
        <f t="shared" si="75"/>
        <v>7.1641226575568711E-3</v>
      </c>
      <c r="H880" s="18">
        <f t="shared" si="78"/>
        <v>0.11327472517349106</v>
      </c>
      <c r="I880" s="50">
        <v>11303.4</v>
      </c>
      <c r="J880" s="18">
        <f t="shared" si="79"/>
        <v>-1.2354955962533172</v>
      </c>
    </row>
    <row r="881" spans="1:10" ht="15" customHeight="1" x14ac:dyDescent="0.3">
      <c r="A881" s="141">
        <f>'[1]175 since Nov 2015'!A960</f>
        <v>43745</v>
      </c>
      <c r="B881" s="50">
        <v>14432.621143</v>
      </c>
      <c r="C881" s="15">
        <f t="shared" si="76"/>
        <v>-0.56999999999999995</v>
      </c>
      <c r="D881" s="24">
        <v>116.6713</v>
      </c>
      <c r="E881" s="17">
        <f t="shared" si="77"/>
        <v>-0.57999999999999996</v>
      </c>
      <c r="F881" s="18">
        <f t="shared" si="74"/>
        <v>-1.0000000000000009E-2</v>
      </c>
      <c r="G881" s="19">
        <f t="shared" si="75"/>
        <v>6.9091320520869521E-3</v>
      </c>
      <c r="H881" s="18">
        <f t="shared" si="78"/>
        <v>0.1092429696973394</v>
      </c>
      <c r="I881" s="50">
        <v>11239.05</v>
      </c>
      <c r="J881" s="18">
        <f t="shared" si="79"/>
        <v>-0.56929773342534429</v>
      </c>
    </row>
    <row r="882" spans="1:10" ht="15" customHeight="1" x14ac:dyDescent="0.3">
      <c r="A882" s="141">
        <f>'[1]175 since Nov 2015'!A961</f>
        <v>43747</v>
      </c>
      <c r="B882" s="50">
        <v>14669.662522000001</v>
      </c>
      <c r="C882" s="15">
        <f t="shared" si="76"/>
        <v>1.64</v>
      </c>
      <c r="D882" s="24">
        <v>118.59010000000001</v>
      </c>
      <c r="E882" s="17">
        <f t="shared" si="77"/>
        <v>1.64</v>
      </c>
      <c r="F882" s="18">
        <f t="shared" si="74"/>
        <v>0</v>
      </c>
      <c r="G882" s="19">
        <f t="shared" si="75"/>
        <v>6.776606766997581E-3</v>
      </c>
      <c r="H882" s="18">
        <f t="shared" si="78"/>
        <v>0.10714756095511158</v>
      </c>
      <c r="I882" s="50">
        <v>11423.65</v>
      </c>
      <c r="J882" s="18">
        <f t="shared" si="79"/>
        <v>1.6424875767969744</v>
      </c>
    </row>
    <row r="883" spans="1:10" ht="15" customHeight="1" x14ac:dyDescent="0.3">
      <c r="A883" s="141">
        <f>'[1]175 since Nov 2015'!A962</f>
        <v>43748</v>
      </c>
      <c r="B883" s="50">
        <v>14568.676911</v>
      </c>
      <c r="C883" s="15">
        <f t="shared" si="76"/>
        <v>-0.69</v>
      </c>
      <c r="D883" s="24">
        <v>117.78</v>
      </c>
      <c r="E883" s="17">
        <f t="shared" si="77"/>
        <v>-0.68</v>
      </c>
      <c r="F883" s="18">
        <f t="shared" si="74"/>
        <v>9.9999999999998979E-3</v>
      </c>
      <c r="G883" s="19">
        <f t="shared" si="75"/>
        <v>6.5178857434035082E-3</v>
      </c>
      <c r="H883" s="18">
        <f t="shared" si="78"/>
        <v>0.10305682238947442</v>
      </c>
      <c r="I883" s="50">
        <v>11345</v>
      </c>
      <c r="J883" s="18">
        <f t="shared" si="79"/>
        <v>-0.68848397841320108</v>
      </c>
    </row>
    <row r="884" spans="1:10" ht="15" customHeight="1" x14ac:dyDescent="0.3">
      <c r="A884" s="141">
        <f>'[1]175 since Nov 2015'!A963</f>
        <v>43749</v>
      </c>
      <c r="B884" s="50">
        <v>14655.934950999999</v>
      </c>
      <c r="C884" s="15">
        <f t="shared" si="76"/>
        <v>0.6</v>
      </c>
      <c r="D884" s="24">
        <v>118.4759</v>
      </c>
      <c r="E884" s="17">
        <f t="shared" si="77"/>
        <v>0.59</v>
      </c>
      <c r="F884" s="18">
        <f t="shared" si="74"/>
        <v>-1.0000000000000009E-2</v>
      </c>
      <c r="G884" s="19">
        <f t="shared" si="75"/>
        <v>6.5402081846717228E-3</v>
      </c>
      <c r="H884" s="18">
        <f t="shared" si="78"/>
        <v>0.10340977117618889</v>
      </c>
      <c r="I884" s="50">
        <v>11412.95</v>
      </c>
      <c r="J884" s="18">
        <f t="shared" si="79"/>
        <v>0.59894226531512318</v>
      </c>
    </row>
    <row r="885" spans="1:10" ht="15" customHeight="1" x14ac:dyDescent="0.3">
      <c r="A885" s="141">
        <f>'[1]175 since Nov 2015'!A964</f>
        <v>43752</v>
      </c>
      <c r="B885" s="50">
        <v>14710.858077000001</v>
      </c>
      <c r="C885" s="15">
        <f t="shared" si="76"/>
        <v>0.37</v>
      </c>
      <c r="D885" s="24">
        <v>118.9145</v>
      </c>
      <c r="E885" s="17">
        <f t="shared" si="77"/>
        <v>0.37</v>
      </c>
      <c r="F885" s="18">
        <f t="shared" si="74"/>
        <v>0</v>
      </c>
      <c r="G885" s="19">
        <f t="shared" si="75"/>
        <v>6.5402081846717228E-3</v>
      </c>
      <c r="H885" s="18">
        <f t="shared" si="78"/>
        <v>0.10340977117618889</v>
      </c>
      <c r="I885" s="50">
        <v>11455.7</v>
      </c>
      <c r="J885" s="18">
        <f t="shared" si="79"/>
        <v>0.3745744965149238</v>
      </c>
    </row>
    <row r="886" spans="1:10" ht="15" customHeight="1" x14ac:dyDescent="0.3">
      <c r="A886" s="141">
        <f>'[1]175 since Nov 2015'!A965</f>
        <v>43753</v>
      </c>
      <c r="B886" s="50">
        <v>14824.813611</v>
      </c>
      <c r="C886" s="15">
        <f t="shared" si="76"/>
        <v>0.77</v>
      </c>
      <c r="D886" s="24">
        <v>119.8305</v>
      </c>
      <c r="E886" s="17">
        <f t="shared" si="77"/>
        <v>0.77</v>
      </c>
      <c r="F886" s="18">
        <f t="shared" si="74"/>
        <v>0</v>
      </c>
      <c r="G886" s="19">
        <f t="shared" si="75"/>
        <v>6.5178857434035065E-3</v>
      </c>
      <c r="H886" s="18">
        <f t="shared" si="78"/>
        <v>0.10305682238947439</v>
      </c>
      <c r="I886" s="50">
        <v>11544.45</v>
      </c>
      <c r="J886" s="18">
        <f t="shared" si="79"/>
        <v>0.77472350009165736</v>
      </c>
    </row>
    <row r="887" spans="1:10" ht="15" customHeight="1" x14ac:dyDescent="0.3">
      <c r="A887" s="141">
        <f>'[1]175 since Nov 2015'!A966</f>
        <v>43754</v>
      </c>
      <c r="B887" s="50">
        <v>14881.573071999999</v>
      </c>
      <c r="C887" s="15">
        <f t="shared" si="76"/>
        <v>0.38</v>
      </c>
      <c r="D887" s="24">
        <v>120.2936</v>
      </c>
      <c r="E887" s="17">
        <f t="shared" si="77"/>
        <v>0.39</v>
      </c>
      <c r="F887" s="18">
        <f t="shared" si="74"/>
        <v>1.0000000000000009E-2</v>
      </c>
      <c r="G887" s="19">
        <f t="shared" si="75"/>
        <v>6.5570236297182883E-3</v>
      </c>
      <c r="H887" s="18">
        <f t="shared" si="78"/>
        <v>0.10367564670727161</v>
      </c>
      <c r="I887" s="50">
        <v>11588.65</v>
      </c>
      <c r="J887" s="18">
        <f t="shared" si="79"/>
        <v>0.38286795819635328</v>
      </c>
    </row>
    <row r="888" spans="1:10" ht="15" customHeight="1" x14ac:dyDescent="0.3">
      <c r="A888" s="141">
        <f>'[1]175 since Nov 2015'!A967</f>
        <v>43755</v>
      </c>
      <c r="B888" s="50">
        <v>15061.058723</v>
      </c>
      <c r="C888" s="15">
        <f t="shared" si="76"/>
        <v>1.21</v>
      </c>
      <c r="D888" s="24">
        <v>121.7274</v>
      </c>
      <c r="E888" s="17">
        <f t="shared" si="77"/>
        <v>1.19</v>
      </c>
      <c r="F888" s="18">
        <f t="shared" si="74"/>
        <v>-2.0000000000000018E-2</v>
      </c>
      <c r="G888" s="19">
        <f t="shared" si="75"/>
        <v>6.662373925610407E-3</v>
      </c>
      <c r="H888" s="18">
        <f t="shared" si="78"/>
        <v>0.10534138114323048</v>
      </c>
      <c r="I888" s="50">
        <v>11718.35</v>
      </c>
      <c r="J888" s="18">
        <f t="shared" si="79"/>
        <v>1.1191985261441213</v>
      </c>
    </row>
    <row r="889" spans="1:10" ht="15" customHeight="1" x14ac:dyDescent="0.3">
      <c r="A889" s="141">
        <f>'[1]175 since Nov 2015'!A968</f>
        <v>43756</v>
      </c>
      <c r="B889" s="50">
        <v>15173.942504000001</v>
      </c>
      <c r="C889" s="15">
        <f t="shared" si="76"/>
        <v>0.75</v>
      </c>
      <c r="D889" s="24">
        <v>122.62949999999999</v>
      </c>
      <c r="E889" s="17">
        <f t="shared" si="77"/>
        <v>0.74</v>
      </c>
      <c r="F889" s="18">
        <f t="shared" si="74"/>
        <v>-1.0000000000000009E-2</v>
      </c>
      <c r="G889" s="19">
        <f t="shared" si="75"/>
        <v>6.6839715811738845E-3</v>
      </c>
      <c r="H889" s="18">
        <f t="shared" si="78"/>
        <v>0.10568287006173246</v>
      </c>
      <c r="I889" s="50">
        <v>11806.2</v>
      </c>
      <c r="J889" s="18">
        <f t="shared" si="79"/>
        <v>0.74967892237388678</v>
      </c>
    </row>
    <row r="890" spans="1:10" ht="15" customHeight="1" x14ac:dyDescent="0.3">
      <c r="A890" s="141">
        <f>'[1]175 since Nov 2015'!A969</f>
        <v>43760</v>
      </c>
      <c r="B890" s="50">
        <v>15101.582753000001</v>
      </c>
      <c r="C890" s="15">
        <f t="shared" si="76"/>
        <v>-0.48</v>
      </c>
      <c r="D890" s="24">
        <v>122.0316</v>
      </c>
      <c r="E890" s="17">
        <f t="shared" si="77"/>
        <v>-0.49</v>
      </c>
      <c r="F890" s="18">
        <f t="shared" si="74"/>
        <v>-1.0000000000000009E-2</v>
      </c>
      <c r="G890" s="19">
        <f t="shared" si="75"/>
        <v>6.7052581687604852E-3</v>
      </c>
      <c r="H890" s="18">
        <f t="shared" si="78"/>
        <v>0.10601944056366409</v>
      </c>
      <c r="I890" s="50">
        <v>11749.9</v>
      </c>
      <c r="J890" s="18">
        <f t="shared" si="79"/>
        <v>-0.47686808625977101</v>
      </c>
    </row>
    <row r="891" spans="1:10" ht="15" customHeight="1" x14ac:dyDescent="0.3">
      <c r="A891" s="141">
        <f>'[1]175 since Nov 2015'!A970</f>
        <v>43761</v>
      </c>
      <c r="B891" s="50">
        <v>15127.912232000001</v>
      </c>
      <c r="C891" s="15">
        <f t="shared" si="76"/>
        <v>0.17</v>
      </c>
      <c r="D891" s="24">
        <v>122.2469</v>
      </c>
      <c r="E891" s="17">
        <f t="shared" si="77"/>
        <v>0.18</v>
      </c>
      <c r="F891" s="18">
        <f t="shared" si="74"/>
        <v>9.9999999999999811E-3</v>
      </c>
      <c r="G891" s="19">
        <f t="shared" si="75"/>
        <v>6.7440290413701021E-3</v>
      </c>
      <c r="H891" s="18">
        <f t="shared" si="78"/>
        <v>0.10663246188525723</v>
      </c>
      <c r="I891" s="50">
        <v>11762.45</v>
      </c>
      <c r="J891" s="18">
        <f t="shared" si="79"/>
        <v>0.10680941965464466</v>
      </c>
    </row>
    <row r="892" spans="1:10" ht="15" customHeight="1" x14ac:dyDescent="0.3">
      <c r="A892" s="141">
        <f>'[1]175 since Nov 2015'!A971</f>
        <v>43762</v>
      </c>
      <c r="B892" s="50">
        <v>15096.77534</v>
      </c>
      <c r="C892" s="15">
        <f t="shared" si="76"/>
        <v>-0.21</v>
      </c>
      <c r="D892" s="24">
        <v>121.9992</v>
      </c>
      <c r="E892" s="17">
        <f t="shared" si="77"/>
        <v>-0.2</v>
      </c>
      <c r="F892" s="18">
        <f t="shared" si="74"/>
        <v>9.9999999999999811E-3</v>
      </c>
      <c r="G892" s="19">
        <f t="shared" si="75"/>
        <v>6.7823395337051557E-3</v>
      </c>
      <c r="H892" s="18">
        <f t="shared" si="78"/>
        <v>0.10723820395556317</v>
      </c>
      <c r="I892" s="50">
        <v>11738.25</v>
      </c>
      <c r="J892" s="18">
        <f t="shared" si="79"/>
        <v>-0.20573945053964712</v>
      </c>
    </row>
    <row r="893" spans="1:10" ht="15" customHeight="1" x14ac:dyDescent="0.3">
      <c r="A893" s="141">
        <f>'[1]175 since Nov 2015'!A972</f>
        <v>43763</v>
      </c>
      <c r="B893" s="50">
        <v>15091.733761</v>
      </c>
      <c r="C893" s="15">
        <f t="shared" si="76"/>
        <v>-0.03</v>
      </c>
      <c r="D893" s="24">
        <v>121.9529</v>
      </c>
      <c r="E893" s="17">
        <f t="shared" si="77"/>
        <v>-0.04</v>
      </c>
      <c r="F893" s="18">
        <f t="shared" si="74"/>
        <v>-1.0000000000000002E-2</v>
      </c>
      <c r="G893" s="19">
        <f t="shared" si="75"/>
        <v>6.8035563732320586E-3</v>
      </c>
      <c r="H893" s="18">
        <f t="shared" si="78"/>
        <v>0.1075736716438397</v>
      </c>
      <c r="I893" s="50">
        <v>11734.35</v>
      </c>
      <c r="J893" s="18">
        <f t="shared" si="79"/>
        <v>-3.3224714075774806E-2</v>
      </c>
    </row>
    <row r="894" spans="1:10" ht="15" customHeight="1" x14ac:dyDescent="0.3">
      <c r="A894" s="141">
        <f>'[1]175 since Nov 2015'!A973</f>
        <v>43767</v>
      </c>
      <c r="B894" s="50">
        <v>15358.885977</v>
      </c>
      <c r="C894" s="15">
        <f t="shared" si="76"/>
        <v>1.77</v>
      </c>
      <c r="D894" s="24">
        <v>124.08669999999999</v>
      </c>
      <c r="E894" s="17">
        <f t="shared" si="77"/>
        <v>1.75</v>
      </c>
      <c r="F894" s="18">
        <f t="shared" si="74"/>
        <v>-2.0000000000000018E-2</v>
      </c>
      <c r="G894" s="19">
        <f t="shared" si="75"/>
        <v>6.9037391461968184E-3</v>
      </c>
      <c r="H894" s="18">
        <f t="shared" si="78"/>
        <v>0.1091577003682406</v>
      </c>
      <c r="I894" s="50">
        <v>11942.05</v>
      </c>
      <c r="J894" s="18">
        <f t="shared" si="79"/>
        <v>1.7700170865876583</v>
      </c>
    </row>
    <row r="895" spans="1:10" ht="15" customHeight="1" x14ac:dyDescent="0.3">
      <c r="A895" s="141">
        <f>'[1]175 since Nov 2015'!A974</f>
        <v>43768</v>
      </c>
      <c r="B895" s="50">
        <v>15437.610923</v>
      </c>
      <c r="C895" s="15">
        <f t="shared" si="76"/>
        <v>0.51</v>
      </c>
      <c r="D895" s="24">
        <v>124.7165</v>
      </c>
      <c r="E895" s="17">
        <f t="shared" si="77"/>
        <v>0.51</v>
      </c>
      <c r="F895" s="18">
        <f t="shared" si="74"/>
        <v>0</v>
      </c>
      <c r="G895" s="19">
        <f t="shared" si="75"/>
        <v>6.8653984643734286E-3</v>
      </c>
      <c r="H895" s="18">
        <f t="shared" si="78"/>
        <v>0.10855148096021194</v>
      </c>
      <c r="I895" s="50">
        <v>12002.95</v>
      </c>
      <c r="J895" s="18">
        <f t="shared" si="79"/>
        <v>0.50996269484721179</v>
      </c>
    </row>
    <row r="896" spans="1:10" ht="15" customHeight="1" x14ac:dyDescent="0.3">
      <c r="A896" s="141">
        <f>'[1]175 since Nov 2015'!A975</f>
        <v>43769</v>
      </c>
      <c r="B896" s="50">
        <v>15482.228058000001</v>
      </c>
      <c r="C896" s="15">
        <f t="shared" si="76"/>
        <v>0.28999999999999998</v>
      </c>
      <c r="D896" s="24">
        <v>125.06699999999999</v>
      </c>
      <c r="E896" s="17">
        <f t="shared" si="77"/>
        <v>0.28000000000000003</v>
      </c>
      <c r="F896" s="18">
        <f t="shared" si="74"/>
        <v>-9.9999999999999534E-3</v>
      </c>
      <c r="G896" s="19">
        <f t="shared" si="75"/>
        <v>6.8653984643734295E-3</v>
      </c>
      <c r="H896" s="18">
        <f t="shared" si="78"/>
        <v>0.10855148096021196</v>
      </c>
      <c r="I896" s="50">
        <v>12037.25</v>
      </c>
      <c r="J896" s="18">
        <f t="shared" si="79"/>
        <v>0.28576308324203026</v>
      </c>
    </row>
    <row r="897" spans="1:10" ht="15" customHeight="1" x14ac:dyDescent="0.3">
      <c r="A897" s="141">
        <f>'[1]175 since Nov 2015'!A976</f>
        <v>43770</v>
      </c>
      <c r="B897" s="50">
        <v>15495.848866</v>
      </c>
      <c r="C897" s="15">
        <f t="shared" si="76"/>
        <v>0.09</v>
      </c>
      <c r="D897" s="24">
        <v>125.1769</v>
      </c>
      <c r="E897" s="17">
        <f t="shared" si="77"/>
        <v>0.09</v>
      </c>
      <c r="F897" s="18">
        <f t="shared" si="74"/>
        <v>0</v>
      </c>
      <c r="G897" s="19">
        <f t="shared" si="75"/>
        <v>6.8653984643734295E-3</v>
      </c>
      <c r="H897" s="18">
        <f t="shared" si="78"/>
        <v>0.10855148096021196</v>
      </c>
      <c r="I897" s="50">
        <v>12047.8</v>
      </c>
      <c r="J897" s="18">
        <f t="shared" si="79"/>
        <v>8.764460321086022E-2</v>
      </c>
    </row>
    <row r="898" spans="1:10" ht="15" customHeight="1" x14ac:dyDescent="0.3">
      <c r="A898" s="141">
        <f>'[1]175 since Nov 2015'!A977</f>
        <v>43773</v>
      </c>
      <c r="B898" s="50">
        <v>15549.383073000001</v>
      </c>
      <c r="C898" s="15">
        <f t="shared" si="76"/>
        <v>0.35</v>
      </c>
      <c r="D898" s="24">
        <v>125.61450000000001</v>
      </c>
      <c r="E898" s="17">
        <f t="shared" si="77"/>
        <v>0.35</v>
      </c>
      <c r="F898" s="18">
        <f t="shared" si="74"/>
        <v>0</v>
      </c>
      <c r="G898" s="19">
        <f t="shared" si="75"/>
        <v>6.8653984643734295E-3</v>
      </c>
      <c r="H898" s="18">
        <f t="shared" si="78"/>
        <v>0.10855148096021196</v>
      </c>
      <c r="I898" s="50">
        <v>12089.15</v>
      </c>
      <c r="J898" s="18">
        <f t="shared" si="79"/>
        <v>0.34321618884775951</v>
      </c>
    </row>
    <row r="899" spans="1:10" ht="15" customHeight="1" x14ac:dyDescent="0.3">
      <c r="A899" s="141">
        <f>'[1]175 since Nov 2015'!A978</f>
        <v>43774</v>
      </c>
      <c r="B899" s="50">
        <v>15507.387844999999</v>
      </c>
      <c r="C899" s="15">
        <f t="shared" si="76"/>
        <v>-0.27</v>
      </c>
      <c r="D899" s="24">
        <v>125.2882</v>
      </c>
      <c r="E899" s="17">
        <f t="shared" si="77"/>
        <v>-0.26</v>
      </c>
      <c r="F899" s="18">
        <f t="shared" si="74"/>
        <v>1.0000000000000009E-2</v>
      </c>
      <c r="G899" s="19">
        <f t="shared" si="75"/>
        <v>6.9037391461968184E-3</v>
      </c>
      <c r="H899" s="18">
        <f t="shared" si="78"/>
        <v>0.1091577003682406</v>
      </c>
      <c r="I899" s="50">
        <v>12056.15</v>
      </c>
      <c r="J899" s="18">
        <f t="shared" si="79"/>
        <v>-0.27297204518100943</v>
      </c>
    </row>
    <row r="900" spans="1:10" ht="15" customHeight="1" x14ac:dyDescent="0.3">
      <c r="A900" s="141">
        <f>'[1]175 since Nov 2015'!A979</f>
        <v>43775</v>
      </c>
      <c r="B900" s="50">
        <v>15569.179952</v>
      </c>
      <c r="C900" s="15">
        <f t="shared" si="76"/>
        <v>0.4</v>
      </c>
      <c r="D900" s="24">
        <v>125.78489999999999</v>
      </c>
      <c r="E900" s="17">
        <f t="shared" si="77"/>
        <v>0.4</v>
      </c>
      <c r="F900" s="18">
        <f t="shared" si="74"/>
        <v>0</v>
      </c>
      <c r="G900" s="19">
        <f t="shared" si="75"/>
        <v>6.9037391461968184E-3</v>
      </c>
      <c r="H900" s="18">
        <f t="shared" si="78"/>
        <v>0.1091577003682406</v>
      </c>
      <c r="I900" s="50">
        <v>12104.2</v>
      </c>
      <c r="J900" s="18">
        <f t="shared" si="79"/>
        <v>0.39855177647923334</v>
      </c>
    </row>
    <row r="901" spans="1:10" ht="15" customHeight="1" x14ac:dyDescent="0.3">
      <c r="A901" s="141">
        <f>'[1]175 since Nov 2015'!A980</f>
        <v>43776</v>
      </c>
      <c r="B901" s="50">
        <v>15633.230301</v>
      </c>
      <c r="C901" s="15">
        <f t="shared" si="76"/>
        <v>0.41</v>
      </c>
      <c r="D901" s="24">
        <v>126.3004</v>
      </c>
      <c r="E901" s="17">
        <f t="shared" si="77"/>
        <v>0.41</v>
      </c>
      <c r="F901" s="18">
        <f t="shared" si="74"/>
        <v>0</v>
      </c>
      <c r="G901" s="19">
        <f t="shared" si="75"/>
        <v>6.8833016749550438E-3</v>
      </c>
      <c r="H901" s="18">
        <f t="shared" si="78"/>
        <v>0.1088345555745496</v>
      </c>
      <c r="I901" s="50">
        <v>12152.95</v>
      </c>
      <c r="J901" s="18">
        <f t="shared" si="79"/>
        <v>0.40275276350357725</v>
      </c>
    </row>
    <row r="902" spans="1:10" ht="15" customHeight="1" x14ac:dyDescent="0.3">
      <c r="A902" s="141">
        <f>'[1]175 since Nov 2015'!A981</f>
        <v>43777</v>
      </c>
      <c r="B902" s="50">
        <v>15494.224574</v>
      </c>
      <c r="C902" s="15">
        <f t="shared" si="76"/>
        <v>-0.89</v>
      </c>
      <c r="D902" s="24">
        <v>125.1681</v>
      </c>
      <c r="E902" s="17">
        <f t="shared" si="77"/>
        <v>-0.9</v>
      </c>
      <c r="F902" s="18">
        <f t="shared" si="74"/>
        <v>-1.0000000000000009E-2</v>
      </c>
      <c r="G902" s="19">
        <f t="shared" si="75"/>
        <v>6.8833016749550438E-3</v>
      </c>
      <c r="H902" s="18">
        <f t="shared" si="78"/>
        <v>0.1088345555745496</v>
      </c>
      <c r="I902" s="50">
        <v>12044.85</v>
      </c>
      <c r="J902" s="18">
        <f t="shared" si="79"/>
        <v>-0.88949596600002756</v>
      </c>
    </row>
    <row r="903" spans="1:10" ht="15" customHeight="1" x14ac:dyDescent="0.3">
      <c r="A903" s="141">
        <f>'[1]175 since Nov 2015'!A982</f>
        <v>43780</v>
      </c>
      <c r="B903" s="50">
        <v>15505.068719000001</v>
      </c>
      <c r="C903" s="15">
        <f t="shared" si="76"/>
        <v>7.0000000000000007E-2</v>
      </c>
      <c r="D903" s="24">
        <v>125.245</v>
      </c>
      <c r="E903" s="17">
        <f t="shared" si="77"/>
        <v>0.06</v>
      </c>
      <c r="F903" s="18">
        <f t="shared" si="74"/>
        <v>-1.0000000000000009E-2</v>
      </c>
      <c r="G903" s="19">
        <f t="shared" si="75"/>
        <v>6.9037391461968193E-3</v>
      </c>
      <c r="H903" s="18">
        <f t="shared" si="78"/>
        <v>0.10915770036824061</v>
      </c>
      <c r="I903" s="50">
        <v>12053.3</v>
      </c>
      <c r="J903" s="18">
        <f t="shared" si="79"/>
        <v>7.0154464356126545E-2</v>
      </c>
    </row>
    <row r="904" spans="1:10" ht="15" customHeight="1" x14ac:dyDescent="0.3">
      <c r="A904" s="141">
        <f>'[1]175 since Nov 2015'!A983</f>
        <v>43782</v>
      </c>
      <c r="B904" s="50">
        <v>15411.816674</v>
      </c>
      <c r="C904" s="15">
        <f t="shared" si="76"/>
        <v>-0.6</v>
      </c>
      <c r="D904" s="24">
        <v>124.4806</v>
      </c>
      <c r="E904" s="17">
        <f t="shared" si="77"/>
        <v>-0.61</v>
      </c>
      <c r="F904" s="18">
        <f t="shared" ref="F904:F967" si="80">E904-C904</f>
        <v>-1.0000000000000009E-2</v>
      </c>
      <c r="G904" s="19">
        <f t="shared" ref="G904:G967" si="81">+STDEV(F656:F904)</f>
        <v>6.9238824143340472E-3</v>
      </c>
      <c r="H904" s="18">
        <f t="shared" si="78"/>
        <v>0.1094761934024063</v>
      </c>
      <c r="I904" s="50">
        <v>11980.65</v>
      </c>
      <c r="J904" s="18">
        <f t="shared" si="79"/>
        <v>-0.60273949872648691</v>
      </c>
    </row>
    <row r="905" spans="1:10" ht="15" customHeight="1" x14ac:dyDescent="0.3">
      <c r="A905" s="141">
        <f>'[1]175 since Nov 2015'!A984</f>
        <v>43783</v>
      </c>
      <c r="B905" s="50">
        <v>15438.342694000001</v>
      </c>
      <c r="C905" s="15">
        <f t="shared" ref="C905:C968" si="82">ROUND(((B905-B904)/B904)*100,2)</f>
        <v>0.17</v>
      </c>
      <c r="D905" s="24">
        <v>124.69499999999999</v>
      </c>
      <c r="E905" s="17">
        <f t="shared" ref="E905:E968" si="83">ROUND(((D905-D904)/D904)*100,2)</f>
        <v>0.17</v>
      </c>
      <c r="F905" s="18">
        <f t="shared" si="80"/>
        <v>0</v>
      </c>
      <c r="G905" s="19">
        <f t="shared" si="81"/>
        <v>6.9238824143340472E-3</v>
      </c>
      <c r="H905" s="18">
        <f t="shared" ref="H905:H968" si="84">+G905*(SQRT(250))</f>
        <v>0.1094761934024063</v>
      </c>
      <c r="I905" s="50">
        <v>12001.1</v>
      </c>
      <c r="J905" s="18">
        <f t="shared" ref="J905:J968" si="85">+((I905-I904)/I904)*100</f>
        <v>0.1706919073673025</v>
      </c>
    </row>
    <row r="906" spans="1:10" ht="15" customHeight="1" x14ac:dyDescent="0.3">
      <c r="A906" s="141">
        <f>'[1]175 since Nov 2015'!A985</f>
        <v>43784</v>
      </c>
      <c r="B906" s="50">
        <v>15466.283533</v>
      </c>
      <c r="C906" s="15">
        <f t="shared" si="82"/>
        <v>0.18</v>
      </c>
      <c r="D906" s="24">
        <v>124.9203</v>
      </c>
      <c r="E906" s="17">
        <f t="shared" si="83"/>
        <v>0.18</v>
      </c>
      <c r="F906" s="18">
        <f t="shared" si="80"/>
        <v>0</v>
      </c>
      <c r="G906" s="19">
        <f t="shared" si="81"/>
        <v>6.9238824143340472E-3</v>
      </c>
      <c r="H906" s="18">
        <f t="shared" si="84"/>
        <v>0.1094761934024063</v>
      </c>
      <c r="I906" s="50">
        <v>12022.8</v>
      </c>
      <c r="J906" s="18">
        <f t="shared" si="85"/>
        <v>0.18081675846379838</v>
      </c>
    </row>
    <row r="907" spans="1:10" ht="15" customHeight="1" x14ac:dyDescent="0.3">
      <c r="A907" s="141">
        <f>'[1]175 since Nov 2015'!A986</f>
        <v>43787</v>
      </c>
      <c r="B907" s="50">
        <v>15451.573635000001</v>
      </c>
      <c r="C907" s="15">
        <f t="shared" si="82"/>
        <v>-0.1</v>
      </c>
      <c r="D907" s="24">
        <v>124.80159999999999</v>
      </c>
      <c r="E907" s="17">
        <f t="shared" si="83"/>
        <v>-0.1</v>
      </c>
      <c r="F907" s="18">
        <f t="shared" si="80"/>
        <v>0</v>
      </c>
      <c r="G907" s="19">
        <f t="shared" si="81"/>
        <v>6.9238824143340472E-3</v>
      </c>
      <c r="H907" s="18">
        <f t="shared" si="84"/>
        <v>0.1094761934024063</v>
      </c>
      <c r="I907" s="50">
        <v>12010.9</v>
      </c>
      <c r="J907" s="18">
        <f t="shared" si="85"/>
        <v>-9.897860731276939E-2</v>
      </c>
    </row>
    <row r="908" spans="1:10" ht="15" customHeight="1" x14ac:dyDescent="0.3">
      <c r="A908" s="141">
        <f>'[1]175 since Nov 2015'!A987</f>
        <v>43788</v>
      </c>
      <c r="B908" s="50">
        <v>15508.056901</v>
      </c>
      <c r="C908" s="15">
        <f t="shared" si="82"/>
        <v>0.37</v>
      </c>
      <c r="D908" s="24">
        <v>125.2657</v>
      </c>
      <c r="E908" s="17">
        <f t="shared" si="83"/>
        <v>0.37</v>
      </c>
      <c r="F908" s="18">
        <f t="shared" si="80"/>
        <v>0</v>
      </c>
      <c r="G908" s="19">
        <f t="shared" si="81"/>
        <v>6.9238824143340472E-3</v>
      </c>
      <c r="H908" s="18">
        <f t="shared" si="84"/>
        <v>0.1094761934024063</v>
      </c>
      <c r="I908" s="50">
        <v>12054.7</v>
      </c>
      <c r="J908" s="18">
        <f t="shared" si="85"/>
        <v>0.36466875921039299</v>
      </c>
    </row>
    <row r="909" spans="1:10" ht="15" customHeight="1" x14ac:dyDescent="0.3">
      <c r="A909" s="141">
        <f>'[1]175 since Nov 2015'!A988</f>
        <v>43789</v>
      </c>
      <c r="B909" s="50">
        <v>15587.162181</v>
      </c>
      <c r="C909" s="15">
        <f t="shared" si="82"/>
        <v>0.51</v>
      </c>
      <c r="D909" s="24">
        <v>125.9058</v>
      </c>
      <c r="E909" s="17">
        <f t="shared" si="83"/>
        <v>0.51</v>
      </c>
      <c r="F909" s="18">
        <f t="shared" si="80"/>
        <v>0</v>
      </c>
      <c r="G909" s="19">
        <f t="shared" si="81"/>
        <v>6.9238824143340472E-3</v>
      </c>
      <c r="H909" s="18">
        <f t="shared" si="84"/>
        <v>0.1094761934024063</v>
      </c>
      <c r="I909" s="50">
        <v>12116.2</v>
      </c>
      <c r="J909" s="18">
        <f t="shared" si="85"/>
        <v>0.51017445477697487</v>
      </c>
    </row>
    <row r="910" spans="1:10" ht="15" customHeight="1" x14ac:dyDescent="0.3">
      <c r="A910" s="141">
        <f>'[1]175 since Nov 2015'!A989</f>
        <v>43790</v>
      </c>
      <c r="B910" s="50">
        <v>15544.243528999999</v>
      </c>
      <c r="C910" s="15">
        <f t="shared" si="82"/>
        <v>-0.28000000000000003</v>
      </c>
      <c r="D910" s="24">
        <v>125.557</v>
      </c>
      <c r="E910" s="17">
        <f t="shared" si="83"/>
        <v>-0.28000000000000003</v>
      </c>
      <c r="F910" s="18">
        <f t="shared" si="80"/>
        <v>0</v>
      </c>
      <c r="G910" s="19">
        <f t="shared" si="81"/>
        <v>6.9238824143340472E-3</v>
      </c>
      <c r="H910" s="18">
        <f t="shared" si="84"/>
        <v>0.1094761934024063</v>
      </c>
      <c r="I910" s="50">
        <v>12082.7</v>
      </c>
      <c r="J910" s="18">
        <f t="shared" si="85"/>
        <v>-0.27648932833726741</v>
      </c>
    </row>
    <row r="911" spans="1:10" ht="15" customHeight="1" x14ac:dyDescent="0.3">
      <c r="A911" s="141">
        <f>'[1]175 since Nov 2015'!A990</f>
        <v>43791</v>
      </c>
      <c r="B911" s="50">
        <v>15477.989363999999</v>
      </c>
      <c r="C911" s="15">
        <f t="shared" si="82"/>
        <v>-0.43</v>
      </c>
      <c r="D911" s="24">
        <v>125.0155</v>
      </c>
      <c r="E911" s="17">
        <f t="shared" si="83"/>
        <v>-0.43</v>
      </c>
      <c r="F911" s="18">
        <f t="shared" si="80"/>
        <v>0</v>
      </c>
      <c r="G911" s="19">
        <f t="shared" si="81"/>
        <v>6.9238824143340472E-3</v>
      </c>
      <c r="H911" s="18">
        <f t="shared" si="84"/>
        <v>0.1094761934024063</v>
      </c>
      <c r="I911" s="50">
        <v>12031.2</v>
      </c>
      <c r="J911" s="18">
        <f t="shared" si="85"/>
        <v>-0.4262292368427586</v>
      </c>
    </row>
    <row r="912" spans="1:10" ht="15" customHeight="1" x14ac:dyDescent="0.3">
      <c r="A912" s="141">
        <f>'[1]175 since Nov 2015'!A991</f>
        <v>43794</v>
      </c>
      <c r="B912" s="50">
        <v>15685.718686</v>
      </c>
      <c r="C912" s="15">
        <f t="shared" si="82"/>
        <v>1.34</v>
      </c>
      <c r="D912" s="24">
        <v>126.6977</v>
      </c>
      <c r="E912" s="17">
        <f t="shared" si="83"/>
        <v>1.35</v>
      </c>
      <c r="F912" s="18">
        <f t="shared" si="80"/>
        <v>1.0000000000000009E-2</v>
      </c>
      <c r="G912" s="19">
        <f t="shared" si="81"/>
        <v>6.961901019953789E-3</v>
      </c>
      <c r="H912" s="18">
        <f t="shared" si="84"/>
        <v>0.11007732033851661</v>
      </c>
      <c r="I912" s="50">
        <v>12192.65</v>
      </c>
      <c r="J912" s="18">
        <f t="shared" si="85"/>
        <v>1.3419276547642705</v>
      </c>
    </row>
    <row r="913" spans="1:10" ht="15" customHeight="1" x14ac:dyDescent="0.3">
      <c r="A913" s="141">
        <f>'[1]175 since Nov 2015'!A992</f>
        <v>43795</v>
      </c>
      <c r="B913" s="50">
        <v>15631.724757</v>
      </c>
      <c r="C913" s="15">
        <f t="shared" si="82"/>
        <v>-0.34</v>
      </c>
      <c r="D913" s="24">
        <v>126.25709999999999</v>
      </c>
      <c r="E913" s="17">
        <f t="shared" si="83"/>
        <v>-0.35</v>
      </c>
      <c r="F913" s="18">
        <f t="shared" si="80"/>
        <v>-9.9999999999999534E-3</v>
      </c>
      <c r="G913" s="19">
        <f t="shared" si="81"/>
        <v>6.9818764884826984E-3</v>
      </c>
      <c r="H913" s="18">
        <f t="shared" si="84"/>
        <v>0.11039316022791844</v>
      </c>
      <c r="I913" s="50">
        <v>12150.7</v>
      </c>
      <c r="J913" s="18">
        <f t="shared" si="85"/>
        <v>-0.34405974090947344</v>
      </c>
    </row>
    <row r="914" spans="1:10" ht="15" customHeight="1" x14ac:dyDescent="0.3">
      <c r="A914" s="141">
        <f>'[1]175 since Nov 2015'!A993</f>
        <v>43796</v>
      </c>
      <c r="B914" s="50">
        <v>15717.662199</v>
      </c>
      <c r="C914" s="15">
        <f t="shared" si="82"/>
        <v>0.55000000000000004</v>
      </c>
      <c r="D914" s="24">
        <v>126.9487</v>
      </c>
      <c r="E914" s="17">
        <f t="shared" si="83"/>
        <v>0.55000000000000004</v>
      </c>
      <c r="F914" s="18">
        <f t="shared" si="80"/>
        <v>0</v>
      </c>
      <c r="G914" s="19">
        <f t="shared" si="81"/>
        <v>6.9818764884826984E-3</v>
      </c>
      <c r="H914" s="18">
        <f t="shared" si="84"/>
        <v>0.11039316022791844</v>
      </c>
      <c r="I914" s="50">
        <v>12217.5</v>
      </c>
      <c r="J914" s="18">
        <f t="shared" si="85"/>
        <v>0.54976256511969901</v>
      </c>
    </row>
    <row r="915" spans="1:10" ht="15" customHeight="1" x14ac:dyDescent="0.3">
      <c r="A915" s="141">
        <f>'[1]175 since Nov 2015'!A994</f>
        <v>43797</v>
      </c>
      <c r="B915" s="50">
        <v>15796.112277</v>
      </c>
      <c r="C915" s="15">
        <f t="shared" si="82"/>
        <v>0.5</v>
      </c>
      <c r="D915" s="24">
        <v>127.5774</v>
      </c>
      <c r="E915" s="17">
        <f t="shared" si="83"/>
        <v>0.5</v>
      </c>
      <c r="F915" s="18">
        <f t="shared" si="80"/>
        <v>0</v>
      </c>
      <c r="G915" s="19">
        <f t="shared" si="81"/>
        <v>6.9818764884826984E-3</v>
      </c>
      <c r="H915" s="18">
        <f t="shared" si="84"/>
        <v>0.11039316022791844</v>
      </c>
      <c r="I915" s="50">
        <v>12278.45</v>
      </c>
      <c r="J915" s="18">
        <f t="shared" si="85"/>
        <v>0.49887456517291368</v>
      </c>
    </row>
    <row r="916" spans="1:10" ht="15" customHeight="1" x14ac:dyDescent="0.3">
      <c r="A916" s="141">
        <f>'[1]175 since Nov 2015'!A995</f>
        <v>43798</v>
      </c>
      <c r="B916" s="50">
        <v>15672.75088</v>
      </c>
      <c r="C916" s="15">
        <f t="shared" si="82"/>
        <v>-0.78</v>
      </c>
      <c r="D916" s="24">
        <v>126.5801</v>
      </c>
      <c r="E916" s="17">
        <f t="shared" si="83"/>
        <v>-0.78</v>
      </c>
      <c r="F916" s="18">
        <f t="shared" si="80"/>
        <v>0</v>
      </c>
      <c r="G916" s="19">
        <f t="shared" si="81"/>
        <v>6.9818764884826984E-3</v>
      </c>
      <c r="H916" s="18">
        <f t="shared" si="84"/>
        <v>0.11039316022791844</v>
      </c>
      <c r="I916" s="50">
        <v>12182.6</v>
      </c>
      <c r="J916" s="18">
        <f t="shared" si="85"/>
        <v>-0.78063599232802483</v>
      </c>
    </row>
    <row r="917" spans="1:10" ht="15" customHeight="1" x14ac:dyDescent="0.3">
      <c r="A917" s="141">
        <f>'[1]175 since Nov 2015'!A996</f>
        <v>43801</v>
      </c>
      <c r="B917" s="50">
        <v>15663.205134</v>
      </c>
      <c r="C917" s="15">
        <f t="shared" si="82"/>
        <v>-0.06</v>
      </c>
      <c r="D917" s="24">
        <v>126.50190000000001</v>
      </c>
      <c r="E917" s="17">
        <f t="shared" si="83"/>
        <v>-0.06</v>
      </c>
      <c r="F917" s="18">
        <f t="shared" si="80"/>
        <v>0</v>
      </c>
      <c r="G917" s="19">
        <f t="shared" si="81"/>
        <v>6.9818764884826984E-3</v>
      </c>
      <c r="H917" s="18">
        <f t="shared" si="84"/>
        <v>0.11039316022791844</v>
      </c>
      <c r="I917" s="50">
        <v>12175.15</v>
      </c>
      <c r="J917" s="18">
        <f t="shared" si="85"/>
        <v>-6.1152791686509674E-2</v>
      </c>
    </row>
    <row r="918" spans="1:10" ht="15" customHeight="1" x14ac:dyDescent="0.3">
      <c r="A918" s="141">
        <f>'[1]175 since Nov 2015'!A997</f>
        <v>43802</v>
      </c>
      <c r="B918" s="50">
        <v>15586.839168</v>
      </c>
      <c r="C918" s="15">
        <f t="shared" si="82"/>
        <v>-0.49</v>
      </c>
      <c r="D918" s="24">
        <v>125.8831</v>
      </c>
      <c r="E918" s="17">
        <f t="shared" si="83"/>
        <v>-0.49</v>
      </c>
      <c r="F918" s="18">
        <f t="shared" si="80"/>
        <v>0</v>
      </c>
      <c r="G918" s="19">
        <f t="shared" si="81"/>
        <v>6.961901019953789E-3</v>
      </c>
      <c r="H918" s="18">
        <f t="shared" si="84"/>
        <v>0.11007732033851661</v>
      </c>
      <c r="I918" s="50">
        <v>12115.8</v>
      </c>
      <c r="J918" s="18">
        <f t="shared" si="85"/>
        <v>-0.4874683268789326</v>
      </c>
    </row>
    <row r="919" spans="1:10" ht="15" customHeight="1" x14ac:dyDescent="0.3">
      <c r="A919" s="141">
        <f>'[1]175 since Nov 2015'!A998</f>
        <v>43803</v>
      </c>
      <c r="B919" s="50">
        <v>15644.769752</v>
      </c>
      <c r="C919" s="15">
        <f t="shared" si="82"/>
        <v>0.37</v>
      </c>
      <c r="D919" s="24">
        <v>126.34990000000001</v>
      </c>
      <c r="E919" s="17">
        <f t="shared" si="83"/>
        <v>0.37</v>
      </c>
      <c r="F919" s="18">
        <f t="shared" si="80"/>
        <v>0</v>
      </c>
      <c r="G919" s="19">
        <f t="shared" si="81"/>
        <v>6.961901019953789E-3</v>
      </c>
      <c r="H919" s="18">
        <f t="shared" si="84"/>
        <v>0.11007732033851661</v>
      </c>
      <c r="I919" s="50">
        <v>12160.85</v>
      </c>
      <c r="J919" s="18">
        <f t="shared" si="85"/>
        <v>0.3718285214348297</v>
      </c>
    </row>
    <row r="920" spans="1:10" ht="15" customHeight="1" x14ac:dyDescent="0.3">
      <c r="A920" s="141">
        <f>'[1]175 since Nov 2015'!A999</f>
        <v>43804</v>
      </c>
      <c r="B920" s="50">
        <v>15600.617462</v>
      </c>
      <c r="C920" s="15">
        <f t="shared" si="82"/>
        <v>-0.28000000000000003</v>
      </c>
      <c r="D920" s="24">
        <v>125.9907</v>
      </c>
      <c r="E920" s="17">
        <f t="shared" si="83"/>
        <v>-0.28000000000000003</v>
      </c>
      <c r="F920" s="18">
        <f t="shared" si="80"/>
        <v>0</v>
      </c>
      <c r="G920" s="19">
        <f t="shared" si="81"/>
        <v>6.9416347902595777E-3</v>
      </c>
      <c r="H920" s="18">
        <f t="shared" si="84"/>
        <v>0.10975688311142738</v>
      </c>
      <c r="I920" s="50">
        <v>12126.5</v>
      </c>
      <c r="J920" s="18">
        <f t="shared" si="85"/>
        <v>-0.28246380803973709</v>
      </c>
    </row>
    <row r="921" spans="1:10" ht="15" customHeight="1" x14ac:dyDescent="0.3">
      <c r="A921" s="141">
        <f>'[1]175 since Nov 2015'!A1000</f>
        <v>43805</v>
      </c>
      <c r="B921" s="50">
        <v>15469.987405</v>
      </c>
      <c r="C921" s="15">
        <f t="shared" si="82"/>
        <v>-0.84</v>
      </c>
      <c r="D921" s="24">
        <v>124.94540000000001</v>
      </c>
      <c r="E921" s="17">
        <f t="shared" si="83"/>
        <v>-0.83</v>
      </c>
      <c r="F921" s="18">
        <f t="shared" si="80"/>
        <v>1.0000000000000009E-2</v>
      </c>
      <c r="G921" s="19">
        <f t="shared" si="81"/>
        <v>6.9790926460719998E-3</v>
      </c>
      <c r="H921" s="18">
        <f t="shared" si="84"/>
        <v>0.11034914381459453</v>
      </c>
      <c r="I921" s="50">
        <v>12024.95</v>
      </c>
      <c r="J921" s="18">
        <f t="shared" si="85"/>
        <v>-0.83742217457633517</v>
      </c>
    </row>
    <row r="922" spans="1:10" ht="15" customHeight="1" x14ac:dyDescent="0.3">
      <c r="A922" s="141">
        <f>'[1]175 since Nov 2015'!A1001</f>
        <v>43808</v>
      </c>
      <c r="B922" s="50">
        <v>15480.729584999999</v>
      </c>
      <c r="C922" s="15">
        <f t="shared" si="82"/>
        <v>7.0000000000000007E-2</v>
      </c>
      <c r="D922" s="24">
        <v>125.0321</v>
      </c>
      <c r="E922" s="17">
        <f t="shared" si="83"/>
        <v>7.0000000000000007E-2</v>
      </c>
      <c r="F922" s="18">
        <f t="shared" si="80"/>
        <v>0</v>
      </c>
      <c r="G922" s="19">
        <f t="shared" si="81"/>
        <v>6.9584110534783427E-3</v>
      </c>
      <c r="H922" s="18">
        <f t="shared" si="84"/>
        <v>0.11002213912341641</v>
      </c>
      <c r="I922" s="50">
        <v>12033.3</v>
      </c>
      <c r="J922" s="18">
        <f t="shared" si="85"/>
        <v>6.9438958166134115E-2</v>
      </c>
    </row>
    <row r="923" spans="1:10" ht="15" customHeight="1" x14ac:dyDescent="0.3">
      <c r="A923" s="141">
        <f>'[1]175 since Nov 2015'!A1002</f>
        <v>43809</v>
      </c>
      <c r="B923" s="50">
        <v>15368.684372</v>
      </c>
      <c r="C923" s="15">
        <f t="shared" si="82"/>
        <v>-0.72</v>
      </c>
      <c r="D923" s="24">
        <v>124.1317</v>
      </c>
      <c r="E923" s="17">
        <f t="shared" si="83"/>
        <v>-0.72</v>
      </c>
      <c r="F923" s="18">
        <f t="shared" si="80"/>
        <v>0</v>
      </c>
      <c r="G923" s="19">
        <f t="shared" si="81"/>
        <v>6.9374343855913533E-3</v>
      </c>
      <c r="H923" s="18">
        <f t="shared" si="84"/>
        <v>0.10969046888219741</v>
      </c>
      <c r="I923" s="50">
        <v>11945.8</v>
      </c>
      <c r="J923" s="18">
        <f t="shared" si="85"/>
        <v>-0.72714882866711539</v>
      </c>
    </row>
    <row r="924" spans="1:10" ht="15" customHeight="1" x14ac:dyDescent="0.3">
      <c r="A924" s="141">
        <f>'[1]175 since Nov 2015'!A1003</f>
        <v>43810</v>
      </c>
      <c r="B924" s="50">
        <v>15438.350159</v>
      </c>
      <c r="C924" s="15">
        <f t="shared" si="82"/>
        <v>0.45</v>
      </c>
      <c r="D924" s="24">
        <v>124.68989999999999</v>
      </c>
      <c r="E924" s="17">
        <f t="shared" si="83"/>
        <v>0.45</v>
      </c>
      <c r="F924" s="18">
        <f t="shared" si="80"/>
        <v>0</v>
      </c>
      <c r="G924" s="19">
        <f t="shared" si="81"/>
        <v>6.9374343855913533E-3</v>
      </c>
      <c r="H924" s="18">
        <f t="shared" si="84"/>
        <v>0.10969046888219741</v>
      </c>
      <c r="I924" s="50">
        <v>11999.95</v>
      </c>
      <c r="J924" s="18">
        <f t="shared" si="85"/>
        <v>0.45329739322608326</v>
      </c>
    </row>
    <row r="925" spans="1:10" ht="15" customHeight="1" x14ac:dyDescent="0.3">
      <c r="A925" s="141">
        <f>'[1]175 since Nov 2015'!A1004</f>
        <v>43811</v>
      </c>
      <c r="B925" s="50">
        <v>15523.094118999999</v>
      </c>
      <c r="C925" s="15">
        <f t="shared" si="82"/>
        <v>0.55000000000000004</v>
      </c>
      <c r="D925" s="24">
        <v>125.3693</v>
      </c>
      <c r="E925" s="17">
        <f t="shared" si="83"/>
        <v>0.54</v>
      </c>
      <c r="F925" s="18">
        <f t="shared" si="80"/>
        <v>-1.0000000000000009E-2</v>
      </c>
      <c r="G925" s="19">
        <f t="shared" si="81"/>
        <v>6.9584110534783427E-3</v>
      </c>
      <c r="H925" s="18">
        <f t="shared" si="84"/>
        <v>0.11002213912341641</v>
      </c>
      <c r="I925" s="50">
        <v>12065.85</v>
      </c>
      <c r="J925" s="18">
        <f t="shared" si="85"/>
        <v>0.54916895487064221</v>
      </c>
    </row>
    <row r="926" spans="1:10" ht="15" customHeight="1" x14ac:dyDescent="0.3">
      <c r="A926" s="141">
        <f>'[1]175 since Nov 2015'!A1005</f>
        <v>43812</v>
      </c>
      <c r="B926" s="50">
        <v>15673.464151</v>
      </c>
      <c r="C926" s="15">
        <f t="shared" si="82"/>
        <v>0.97</v>
      </c>
      <c r="D926" s="24">
        <v>126.5758</v>
      </c>
      <c r="E926" s="17">
        <f t="shared" si="83"/>
        <v>0.96</v>
      </c>
      <c r="F926" s="18">
        <f t="shared" si="80"/>
        <v>-1.0000000000000009E-2</v>
      </c>
      <c r="G926" s="19">
        <f t="shared" si="81"/>
        <v>6.9790926460719998E-3</v>
      </c>
      <c r="H926" s="18">
        <f t="shared" si="84"/>
        <v>0.11034914381459453</v>
      </c>
      <c r="I926" s="50">
        <v>12182.7</v>
      </c>
      <c r="J926" s="18">
        <f t="shared" si="85"/>
        <v>0.96843570904660981</v>
      </c>
    </row>
    <row r="927" spans="1:10" ht="15" customHeight="1" x14ac:dyDescent="0.3">
      <c r="A927" s="141">
        <f>'[1]175 since Nov 2015'!A1006</f>
        <v>43815</v>
      </c>
      <c r="B927" s="50">
        <v>15624.755993999999</v>
      </c>
      <c r="C927" s="15">
        <f t="shared" si="82"/>
        <v>-0.31</v>
      </c>
      <c r="D927" s="24">
        <v>126.1795</v>
      </c>
      <c r="E927" s="17">
        <f t="shared" si="83"/>
        <v>-0.31</v>
      </c>
      <c r="F927" s="18">
        <f t="shared" si="80"/>
        <v>0</v>
      </c>
      <c r="G927" s="19">
        <f t="shared" si="81"/>
        <v>6.9790926460719998E-3</v>
      </c>
      <c r="H927" s="18">
        <f t="shared" si="84"/>
        <v>0.11034914381459453</v>
      </c>
      <c r="I927" s="50">
        <v>12144.85</v>
      </c>
      <c r="J927" s="18">
        <f t="shared" si="85"/>
        <v>-0.31068646523348981</v>
      </c>
    </row>
    <row r="928" spans="1:10" ht="15" customHeight="1" x14ac:dyDescent="0.3">
      <c r="A928" s="141">
        <f>'[1]175 since Nov 2015'!A1007</f>
        <v>43816</v>
      </c>
      <c r="B928" s="50">
        <v>15758.658396999999</v>
      </c>
      <c r="C928" s="15">
        <f t="shared" si="82"/>
        <v>0.86</v>
      </c>
      <c r="D928" s="24">
        <v>127.26260000000001</v>
      </c>
      <c r="E928" s="17">
        <f t="shared" si="83"/>
        <v>0.86</v>
      </c>
      <c r="F928" s="18">
        <f t="shared" si="80"/>
        <v>0</v>
      </c>
      <c r="G928" s="19">
        <f t="shared" si="81"/>
        <v>6.9790926460719998E-3</v>
      </c>
      <c r="H928" s="18">
        <f t="shared" si="84"/>
        <v>0.11034914381459453</v>
      </c>
      <c r="I928" s="50">
        <v>12248.95</v>
      </c>
      <c r="J928" s="18">
        <f t="shared" si="85"/>
        <v>0.85715344364072299</v>
      </c>
    </row>
    <row r="929" spans="1:10" ht="15" customHeight="1" x14ac:dyDescent="0.3">
      <c r="A929" s="141">
        <f>'[1]175 since Nov 2015'!A1008</f>
        <v>43817</v>
      </c>
      <c r="B929" s="50">
        <v>15829.816563</v>
      </c>
      <c r="C929" s="15">
        <f t="shared" si="82"/>
        <v>0.45</v>
      </c>
      <c r="D929" s="24">
        <v>127.8428</v>
      </c>
      <c r="E929" s="17">
        <f t="shared" si="83"/>
        <v>0.46</v>
      </c>
      <c r="F929" s="18">
        <f t="shared" si="80"/>
        <v>1.0000000000000009E-2</v>
      </c>
      <c r="G929" s="19">
        <f t="shared" si="81"/>
        <v>7.0161197254659784E-3</v>
      </c>
      <c r="H929" s="18">
        <f t="shared" si="84"/>
        <v>0.11093459334453883</v>
      </c>
      <c r="I929" s="50">
        <v>12304.25</v>
      </c>
      <c r="J929" s="18">
        <f t="shared" si="85"/>
        <v>0.45146726862301889</v>
      </c>
    </row>
    <row r="930" spans="1:10" ht="15" customHeight="1" x14ac:dyDescent="0.3">
      <c r="A930" s="141">
        <f>'[1]175 since Nov 2015'!A1009</f>
        <v>43818</v>
      </c>
      <c r="B930" s="50">
        <v>15881.388919000001</v>
      </c>
      <c r="C930" s="15">
        <f t="shared" si="82"/>
        <v>0.33</v>
      </c>
      <c r="D930" s="24">
        <v>128.2568</v>
      </c>
      <c r="E930" s="17">
        <f t="shared" si="83"/>
        <v>0.32</v>
      </c>
      <c r="F930" s="18">
        <f t="shared" si="80"/>
        <v>-1.0000000000000009E-2</v>
      </c>
      <c r="G930" s="19">
        <f t="shared" si="81"/>
        <v>7.0161197254659784E-3</v>
      </c>
      <c r="H930" s="18">
        <f t="shared" si="84"/>
        <v>0.11093459334453883</v>
      </c>
      <c r="I930" s="50">
        <v>12343.85</v>
      </c>
      <c r="J930" s="18">
        <f t="shared" si="85"/>
        <v>0.32184001462909451</v>
      </c>
    </row>
    <row r="931" spans="1:10" ht="15" customHeight="1" x14ac:dyDescent="0.3">
      <c r="A931" s="141">
        <f>'[1]175 since Nov 2015'!A1010</f>
        <v>43819</v>
      </c>
      <c r="B931" s="50">
        <v>15906.567391</v>
      </c>
      <c r="C931" s="15">
        <f t="shared" si="82"/>
        <v>0.16</v>
      </c>
      <c r="D931" s="24">
        <v>128.45590000000001</v>
      </c>
      <c r="E931" s="17">
        <f t="shared" si="83"/>
        <v>0.16</v>
      </c>
      <c r="F931" s="18">
        <f t="shared" si="80"/>
        <v>0</v>
      </c>
      <c r="G931" s="19">
        <f t="shared" si="81"/>
        <v>7.0161197254659784E-3</v>
      </c>
      <c r="H931" s="18">
        <f t="shared" si="84"/>
        <v>0.11093459334453883</v>
      </c>
      <c r="I931" s="50">
        <v>12363.4</v>
      </c>
      <c r="J931" s="18">
        <f t="shared" si="85"/>
        <v>0.15837846376940154</v>
      </c>
    </row>
    <row r="932" spans="1:10" ht="15" customHeight="1" x14ac:dyDescent="0.3">
      <c r="A932" s="141">
        <f>'[1]175 since Nov 2015'!A1011</f>
        <v>43822</v>
      </c>
      <c r="B932" s="50">
        <v>15895.708612</v>
      </c>
      <c r="C932" s="15">
        <f t="shared" si="82"/>
        <v>-7.0000000000000007E-2</v>
      </c>
      <c r="D932" s="24">
        <v>128.36859999999999</v>
      </c>
      <c r="E932" s="17">
        <f t="shared" si="83"/>
        <v>-7.0000000000000007E-2</v>
      </c>
      <c r="F932" s="18">
        <f t="shared" si="80"/>
        <v>0</v>
      </c>
      <c r="G932" s="19">
        <f t="shared" si="81"/>
        <v>6.9953161091753742E-3</v>
      </c>
      <c r="H932" s="18">
        <f t="shared" si="84"/>
        <v>0.11060565928930637</v>
      </c>
      <c r="I932" s="50">
        <v>12354.95</v>
      </c>
      <c r="J932" s="18">
        <f t="shared" si="85"/>
        <v>-6.8346894867098926E-2</v>
      </c>
    </row>
    <row r="933" spans="1:10" ht="15" customHeight="1" x14ac:dyDescent="0.3">
      <c r="A933" s="141">
        <f>'[1]175 since Nov 2015'!A1012</f>
        <v>43823</v>
      </c>
      <c r="B933" s="50">
        <v>15840.578436</v>
      </c>
      <c r="C933" s="15">
        <f t="shared" si="82"/>
        <v>-0.35</v>
      </c>
      <c r="D933" s="24">
        <v>127.9149</v>
      </c>
      <c r="E933" s="17">
        <f t="shared" si="83"/>
        <v>-0.35</v>
      </c>
      <c r="F933" s="18">
        <f t="shared" si="80"/>
        <v>0</v>
      </c>
      <c r="G933" s="19">
        <f t="shared" si="81"/>
        <v>6.9953161091753742E-3</v>
      </c>
      <c r="H933" s="18">
        <f t="shared" si="84"/>
        <v>0.11060565928930637</v>
      </c>
      <c r="I933" s="50">
        <v>12312.1</v>
      </c>
      <c r="J933" s="18">
        <f t="shared" si="85"/>
        <v>-0.34682455210260149</v>
      </c>
    </row>
    <row r="934" spans="1:10" ht="15" customHeight="1" x14ac:dyDescent="0.3">
      <c r="A934" s="141">
        <f>'[1]175 since Nov 2015'!A1013</f>
        <v>43825</v>
      </c>
      <c r="B934" s="50">
        <v>15733.869060000001</v>
      </c>
      <c r="C934" s="15">
        <f t="shared" si="82"/>
        <v>-0.67</v>
      </c>
      <c r="D934" s="24">
        <v>127.0509</v>
      </c>
      <c r="E934" s="17">
        <f t="shared" si="83"/>
        <v>-0.68</v>
      </c>
      <c r="F934" s="18">
        <f t="shared" si="80"/>
        <v>-1.0000000000000009E-2</v>
      </c>
      <c r="G934" s="19">
        <f t="shared" si="81"/>
        <v>7.0161197254659784E-3</v>
      </c>
      <c r="H934" s="18">
        <f t="shared" si="84"/>
        <v>0.11093459334453883</v>
      </c>
      <c r="I934" s="50">
        <v>12229.15</v>
      </c>
      <c r="J934" s="18">
        <f t="shared" si="85"/>
        <v>-0.67372747134932898</v>
      </c>
    </row>
    <row r="935" spans="1:10" ht="15" customHeight="1" x14ac:dyDescent="0.3">
      <c r="A935" s="141">
        <f>'[1]175 since Nov 2015'!A1014</f>
        <v>43826</v>
      </c>
      <c r="B935" s="50">
        <v>15882.392454999999</v>
      </c>
      <c r="C935" s="15">
        <f t="shared" si="82"/>
        <v>0.94</v>
      </c>
      <c r="D935" s="24">
        <v>128.25569999999999</v>
      </c>
      <c r="E935" s="17">
        <f t="shared" si="83"/>
        <v>0.95</v>
      </c>
      <c r="F935" s="18">
        <f t="shared" si="80"/>
        <v>1.0000000000000009E-2</v>
      </c>
      <c r="G935" s="19">
        <f t="shared" si="81"/>
        <v>7.0527228132255216E-3</v>
      </c>
      <c r="H935" s="18">
        <f t="shared" si="84"/>
        <v>0.11151333897811476</v>
      </c>
      <c r="I935" s="50">
        <v>12344.6</v>
      </c>
      <c r="J935" s="18">
        <f t="shared" si="85"/>
        <v>0.94405580109820175</v>
      </c>
    </row>
    <row r="936" spans="1:10" ht="15" customHeight="1" x14ac:dyDescent="0.3">
      <c r="A936" s="141">
        <f>'[1]175 since Nov 2015'!A1015</f>
        <v>43829</v>
      </c>
      <c r="B936" s="50">
        <v>15894.808002</v>
      </c>
      <c r="C936" s="15">
        <f t="shared" si="82"/>
        <v>0.08</v>
      </c>
      <c r="D936" s="24">
        <v>128.35560000000001</v>
      </c>
      <c r="E936" s="17">
        <f t="shared" si="83"/>
        <v>0.08</v>
      </c>
      <c r="F936" s="18">
        <f t="shared" si="80"/>
        <v>0</v>
      </c>
      <c r="G936" s="19">
        <f t="shared" si="81"/>
        <v>7.0161197254659784E-3</v>
      </c>
      <c r="H936" s="18">
        <f t="shared" si="84"/>
        <v>0.11093459334453883</v>
      </c>
      <c r="I936" s="50">
        <v>12354.25</v>
      </c>
      <c r="J936" s="18">
        <f t="shared" si="85"/>
        <v>7.8171832218132925E-2</v>
      </c>
    </row>
    <row r="937" spans="1:10" ht="15" customHeight="1" x14ac:dyDescent="0.3">
      <c r="A937" s="141">
        <f>'[1]175 since Nov 2015'!A1016</f>
        <v>43830</v>
      </c>
      <c r="B937" s="50">
        <v>15783.492651</v>
      </c>
      <c r="C937" s="15">
        <f t="shared" si="82"/>
        <v>-0.7</v>
      </c>
      <c r="D937" s="24">
        <v>127.4498</v>
      </c>
      <c r="E937" s="17">
        <f t="shared" si="83"/>
        <v>-0.71</v>
      </c>
      <c r="F937" s="18">
        <f t="shared" si="80"/>
        <v>-1.0000000000000009E-2</v>
      </c>
      <c r="G937" s="19">
        <f t="shared" si="81"/>
        <v>7.036631706673264E-3</v>
      </c>
      <c r="H937" s="18">
        <f t="shared" si="84"/>
        <v>0.11125891624422679</v>
      </c>
      <c r="I937" s="50">
        <v>12267.75</v>
      </c>
      <c r="J937" s="18">
        <f t="shared" si="85"/>
        <v>-0.70016391120464616</v>
      </c>
    </row>
    <row r="938" spans="1:10" ht="15" customHeight="1" x14ac:dyDescent="0.3">
      <c r="A938" s="141">
        <f>'[1]175 since Nov 2015'!A1017</f>
        <v>43831</v>
      </c>
      <c r="B938" s="50">
        <v>15798.056795</v>
      </c>
      <c r="C938" s="15">
        <f t="shared" si="82"/>
        <v>0.09</v>
      </c>
      <c r="D938" s="24">
        <v>127.5684</v>
      </c>
      <c r="E938" s="17">
        <f t="shared" si="83"/>
        <v>0.09</v>
      </c>
      <c r="F938" s="18">
        <f t="shared" si="80"/>
        <v>0</v>
      </c>
      <c r="G938" s="19">
        <f t="shared" si="81"/>
        <v>7.036631706673264E-3</v>
      </c>
      <c r="H938" s="18">
        <f t="shared" si="84"/>
        <v>0.11125891624422679</v>
      </c>
      <c r="I938" s="50">
        <v>12279.05</v>
      </c>
      <c r="J938" s="18">
        <f t="shared" si="85"/>
        <v>9.2111430376387457E-2</v>
      </c>
    </row>
    <row r="939" spans="1:10" ht="15" customHeight="1" x14ac:dyDescent="0.3">
      <c r="A939" s="141">
        <f>'[1]175 since Nov 2015'!A1018</f>
        <v>43832</v>
      </c>
      <c r="B939" s="50">
        <v>15928.555130999999</v>
      </c>
      <c r="C939" s="15">
        <f t="shared" si="82"/>
        <v>0.83</v>
      </c>
      <c r="D939" s="24">
        <v>128.61429999999999</v>
      </c>
      <c r="E939" s="17">
        <f t="shared" si="83"/>
        <v>0.82</v>
      </c>
      <c r="F939" s="18">
        <f t="shared" si="80"/>
        <v>-1.0000000000000009E-2</v>
      </c>
      <c r="G939" s="19">
        <f t="shared" si="81"/>
        <v>7.0568545958627051E-3</v>
      </c>
      <c r="H939" s="18">
        <f t="shared" si="84"/>
        <v>0.11157866819776595</v>
      </c>
      <c r="I939" s="50">
        <v>12380.5</v>
      </c>
      <c r="J939" s="18">
        <f t="shared" si="85"/>
        <v>0.82620398157838537</v>
      </c>
    </row>
    <row r="940" spans="1:10" ht="15" customHeight="1" x14ac:dyDescent="0.3">
      <c r="A940" s="141">
        <f>'[1]175 since Nov 2015'!A1019</f>
        <v>43833</v>
      </c>
      <c r="B940" s="50">
        <v>15861.807091000001</v>
      </c>
      <c r="C940" s="15">
        <f t="shared" si="82"/>
        <v>-0.42</v>
      </c>
      <c r="D940" s="24">
        <v>128.07579999999999</v>
      </c>
      <c r="E940" s="17">
        <f t="shared" si="83"/>
        <v>-0.42</v>
      </c>
      <c r="F940" s="18">
        <f t="shared" si="80"/>
        <v>0</v>
      </c>
      <c r="G940" s="19">
        <f t="shared" si="81"/>
        <v>7.036631706673264E-3</v>
      </c>
      <c r="H940" s="18">
        <f t="shared" si="84"/>
        <v>0.11125891624422679</v>
      </c>
      <c r="I940" s="50">
        <v>12328.6</v>
      </c>
      <c r="J940" s="18">
        <f t="shared" si="85"/>
        <v>-0.41920762489398361</v>
      </c>
    </row>
    <row r="941" spans="1:10" ht="15" customHeight="1" x14ac:dyDescent="0.3">
      <c r="A941" s="141">
        <f>'[1]175 since Nov 2015'!A1020</f>
        <v>43836</v>
      </c>
      <c r="B941" s="50">
        <v>15555.574083</v>
      </c>
      <c r="C941" s="15">
        <f t="shared" si="82"/>
        <v>-1.93</v>
      </c>
      <c r="D941" s="24">
        <v>125.607</v>
      </c>
      <c r="E941" s="17">
        <f t="shared" si="83"/>
        <v>-1.93</v>
      </c>
      <c r="F941" s="18">
        <f t="shared" si="80"/>
        <v>0</v>
      </c>
      <c r="G941" s="19">
        <f t="shared" si="81"/>
        <v>6.9994817789780228E-3</v>
      </c>
      <c r="H941" s="18">
        <f t="shared" si="84"/>
        <v>0.11067152431208914</v>
      </c>
      <c r="I941" s="50">
        <v>12090.6</v>
      </c>
      <c r="J941" s="18">
        <f t="shared" si="85"/>
        <v>-1.930470613046088</v>
      </c>
    </row>
    <row r="942" spans="1:10" ht="15" customHeight="1" x14ac:dyDescent="0.3">
      <c r="A942" s="141">
        <f>'[1]175 since Nov 2015'!A1021</f>
        <v>43837</v>
      </c>
      <c r="B942" s="50">
        <v>15638.378706</v>
      </c>
      <c r="C942" s="15">
        <f t="shared" si="82"/>
        <v>0.53</v>
      </c>
      <c r="D942" s="24">
        <v>126.2723</v>
      </c>
      <c r="E942" s="17">
        <f t="shared" si="83"/>
        <v>0.53</v>
      </c>
      <c r="F942" s="18">
        <f t="shared" si="80"/>
        <v>0</v>
      </c>
      <c r="G942" s="19">
        <f t="shared" si="81"/>
        <v>6.9994817789780228E-3</v>
      </c>
      <c r="H942" s="18">
        <f t="shared" si="84"/>
        <v>0.11067152431208914</v>
      </c>
      <c r="I942" s="50">
        <v>12154.95</v>
      </c>
      <c r="J942" s="18">
        <f t="shared" si="85"/>
        <v>0.53223165103469117</v>
      </c>
    </row>
    <row r="943" spans="1:10" ht="15" customHeight="1" x14ac:dyDescent="0.3">
      <c r="A943" s="141">
        <f>'[1]175 since Nov 2015'!A1022</f>
        <v>43838</v>
      </c>
      <c r="B943" s="50">
        <v>15608.15682</v>
      </c>
      <c r="C943" s="15">
        <f t="shared" si="82"/>
        <v>-0.19</v>
      </c>
      <c r="D943" s="24">
        <v>126.0278</v>
      </c>
      <c r="E943" s="17">
        <f t="shared" si="83"/>
        <v>-0.19</v>
      </c>
      <c r="F943" s="18">
        <f t="shared" si="80"/>
        <v>0</v>
      </c>
      <c r="G943" s="19">
        <f t="shared" si="81"/>
        <v>6.979092646071999E-3</v>
      </c>
      <c r="H943" s="18">
        <f t="shared" si="84"/>
        <v>0.11034914381459451</v>
      </c>
      <c r="I943" s="50">
        <v>12131.45</v>
      </c>
      <c r="J943" s="18">
        <f t="shared" si="85"/>
        <v>-0.19333687098671731</v>
      </c>
    </row>
    <row r="944" spans="1:10" ht="15" customHeight="1" x14ac:dyDescent="0.3">
      <c r="A944" s="141">
        <f>'[1]175 since Nov 2015'!A1023</f>
        <v>43839</v>
      </c>
      <c r="B944" s="50">
        <v>15850.330751</v>
      </c>
      <c r="C944" s="15">
        <f t="shared" si="82"/>
        <v>1.55</v>
      </c>
      <c r="D944" s="24">
        <v>127.9795</v>
      </c>
      <c r="E944" s="17">
        <f t="shared" si="83"/>
        <v>1.55</v>
      </c>
      <c r="F944" s="18">
        <f t="shared" si="80"/>
        <v>0</v>
      </c>
      <c r="G944" s="19">
        <f t="shared" si="81"/>
        <v>6.979092646071999E-3</v>
      </c>
      <c r="H944" s="18">
        <f t="shared" si="84"/>
        <v>0.11034914381459451</v>
      </c>
      <c r="I944" s="50">
        <v>12319.7</v>
      </c>
      <c r="J944" s="18">
        <f t="shared" si="85"/>
        <v>1.5517518515923487</v>
      </c>
    </row>
    <row r="945" spans="1:10" ht="15" customHeight="1" x14ac:dyDescent="0.3">
      <c r="A945" s="141">
        <f>'[1]175 since Nov 2015'!A1024</f>
        <v>43840</v>
      </c>
      <c r="B945" s="50">
        <v>15901.832756</v>
      </c>
      <c r="C945" s="15">
        <f t="shared" si="82"/>
        <v>0.32</v>
      </c>
      <c r="D945" s="24">
        <v>128.39420000000001</v>
      </c>
      <c r="E945" s="17">
        <f t="shared" si="83"/>
        <v>0.32</v>
      </c>
      <c r="F945" s="18">
        <f t="shared" si="80"/>
        <v>0</v>
      </c>
      <c r="G945" s="19">
        <f t="shared" si="81"/>
        <v>6.979092646071999E-3</v>
      </c>
      <c r="H945" s="18">
        <f t="shared" si="84"/>
        <v>0.11034914381459451</v>
      </c>
      <c r="I945" s="50">
        <v>12359.7</v>
      </c>
      <c r="J945" s="18">
        <f t="shared" si="85"/>
        <v>0.32468323092283091</v>
      </c>
    </row>
    <row r="946" spans="1:10" ht="15" customHeight="1" x14ac:dyDescent="0.3">
      <c r="A946" s="141">
        <f>'[1]175 since Nov 2015'!A1025</f>
        <v>43843</v>
      </c>
      <c r="B946" s="50">
        <v>16000.526706000001</v>
      </c>
      <c r="C946" s="15">
        <f t="shared" si="82"/>
        <v>0.62</v>
      </c>
      <c r="D946" s="24">
        <v>129.18199999999999</v>
      </c>
      <c r="E946" s="17">
        <f t="shared" si="83"/>
        <v>0.61</v>
      </c>
      <c r="F946" s="18">
        <f t="shared" si="80"/>
        <v>-1.0000000000000009E-2</v>
      </c>
      <c r="G946" s="19">
        <f t="shared" si="81"/>
        <v>6.9994817789780228E-3</v>
      </c>
      <c r="H946" s="18">
        <f t="shared" si="84"/>
        <v>0.11067152431208914</v>
      </c>
      <c r="I946" s="50">
        <v>12436.45</v>
      </c>
      <c r="J946" s="18">
        <f t="shared" si="85"/>
        <v>0.62096976463830034</v>
      </c>
    </row>
    <row r="947" spans="1:10" ht="15" customHeight="1" x14ac:dyDescent="0.3">
      <c r="A947" s="141">
        <f>'[1]175 since Nov 2015'!A1026</f>
        <v>43844</v>
      </c>
      <c r="B947" s="50">
        <v>16041.851822000001</v>
      </c>
      <c r="C947" s="15">
        <f t="shared" si="82"/>
        <v>0.26</v>
      </c>
      <c r="D947" s="24">
        <v>129.5205</v>
      </c>
      <c r="E947" s="17">
        <f t="shared" si="83"/>
        <v>0.26</v>
      </c>
      <c r="F947" s="18">
        <f t="shared" si="80"/>
        <v>0</v>
      </c>
      <c r="G947" s="19">
        <f t="shared" si="81"/>
        <v>6.9994817789780228E-3</v>
      </c>
      <c r="H947" s="18">
        <f t="shared" si="84"/>
        <v>0.11067152431208914</v>
      </c>
      <c r="I947" s="50">
        <v>12468.55</v>
      </c>
      <c r="J947" s="18">
        <f t="shared" si="85"/>
        <v>0.25811224264157812</v>
      </c>
    </row>
    <row r="948" spans="1:10" ht="15" customHeight="1" x14ac:dyDescent="0.3">
      <c r="A948" s="141">
        <f>'[1]175 since Nov 2015'!A1027</f>
        <v>43845</v>
      </c>
      <c r="B948" s="50">
        <v>16029.384811</v>
      </c>
      <c r="C948" s="15">
        <f t="shared" si="82"/>
        <v>-0.08</v>
      </c>
      <c r="D948" s="24">
        <v>129.41489999999999</v>
      </c>
      <c r="E948" s="17">
        <f t="shared" si="83"/>
        <v>-0.08</v>
      </c>
      <c r="F948" s="18">
        <f t="shared" si="80"/>
        <v>0</v>
      </c>
      <c r="G948" s="19">
        <f t="shared" si="81"/>
        <v>6.9994817789780228E-3</v>
      </c>
      <c r="H948" s="18">
        <f t="shared" si="84"/>
        <v>0.11067152431208914</v>
      </c>
      <c r="I948" s="50">
        <v>12458.85</v>
      </c>
      <c r="J948" s="18">
        <f t="shared" si="85"/>
        <v>-7.7795734066903613E-2</v>
      </c>
    </row>
    <row r="949" spans="1:10" ht="15" customHeight="1" x14ac:dyDescent="0.3">
      <c r="A949" s="141">
        <f>'[1]175 since Nov 2015'!A1028</f>
        <v>43846</v>
      </c>
      <c r="B949" s="50">
        <v>16044.489320999999</v>
      </c>
      <c r="C949" s="15">
        <f t="shared" si="82"/>
        <v>0.09</v>
      </c>
      <c r="D949" s="24">
        <v>129.53460000000001</v>
      </c>
      <c r="E949" s="17">
        <f t="shared" si="83"/>
        <v>0.09</v>
      </c>
      <c r="F949" s="18">
        <f t="shared" si="80"/>
        <v>0</v>
      </c>
      <c r="G949" s="19">
        <f t="shared" si="81"/>
        <v>6.9994817789780228E-3</v>
      </c>
      <c r="H949" s="18">
        <f t="shared" si="84"/>
        <v>0.11067152431208914</v>
      </c>
      <c r="I949" s="50">
        <v>12470.6</v>
      </c>
      <c r="J949" s="18">
        <f t="shared" si="85"/>
        <v>9.4310470067462085E-2</v>
      </c>
    </row>
    <row r="950" spans="1:10" ht="15" customHeight="1" x14ac:dyDescent="0.3">
      <c r="A950" s="141">
        <f>'[1]175 since Nov 2015'!A1029</f>
        <v>43847</v>
      </c>
      <c r="B950" s="50">
        <v>16045.209809</v>
      </c>
      <c r="C950" s="15">
        <f t="shared" si="82"/>
        <v>0</v>
      </c>
      <c r="D950" s="24">
        <v>129.54239999999999</v>
      </c>
      <c r="E950" s="17">
        <f t="shared" si="83"/>
        <v>0.01</v>
      </c>
      <c r="F950" s="18">
        <f t="shared" si="80"/>
        <v>0.01</v>
      </c>
      <c r="G950" s="19">
        <f t="shared" si="81"/>
        <v>7.0366317066732631E-3</v>
      </c>
      <c r="H950" s="18">
        <f t="shared" si="84"/>
        <v>0.11125891624422678</v>
      </c>
      <c r="I950" s="50">
        <v>12471.15</v>
      </c>
      <c r="J950" s="18">
        <f t="shared" si="85"/>
        <v>4.4103731977552995E-3</v>
      </c>
    </row>
    <row r="951" spans="1:10" ht="15" customHeight="1" x14ac:dyDescent="0.3">
      <c r="A951" s="141">
        <f>'[1]175 since Nov 2015'!A1030</f>
        <v>43850</v>
      </c>
      <c r="B951" s="50">
        <v>15880.578368</v>
      </c>
      <c r="C951" s="15">
        <f t="shared" si="82"/>
        <v>-1.03</v>
      </c>
      <c r="D951" s="24">
        <v>128.22</v>
      </c>
      <c r="E951" s="17">
        <f t="shared" si="83"/>
        <v>-1.02</v>
      </c>
      <c r="F951" s="18">
        <f t="shared" si="80"/>
        <v>1.0000000000000009E-2</v>
      </c>
      <c r="G951" s="19">
        <f t="shared" si="81"/>
        <v>7.073357591340622E-3</v>
      </c>
      <c r="H951" s="18">
        <f t="shared" si="84"/>
        <v>0.11183960346739433</v>
      </c>
      <c r="I951" s="50">
        <v>12343.2</v>
      </c>
      <c r="J951" s="18">
        <f t="shared" si="85"/>
        <v>-1.0259679339916439</v>
      </c>
    </row>
    <row r="952" spans="1:10" ht="15" customHeight="1" x14ac:dyDescent="0.3">
      <c r="A952" s="141">
        <f>'[1]175 since Nov 2015'!A1031</f>
        <v>43851</v>
      </c>
      <c r="B952" s="50">
        <v>15808.606792</v>
      </c>
      <c r="C952" s="15">
        <f t="shared" si="82"/>
        <v>-0.45</v>
      </c>
      <c r="D952" s="24">
        <v>127.6416</v>
      </c>
      <c r="E952" s="17">
        <f t="shared" si="83"/>
        <v>-0.45</v>
      </c>
      <c r="F952" s="18">
        <f t="shared" si="80"/>
        <v>0</v>
      </c>
      <c r="G952" s="19">
        <f t="shared" si="81"/>
        <v>7.0366317066732631E-3</v>
      </c>
      <c r="H952" s="18">
        <f t="shared" si="84"/>
        <v>0.11125891624422678</v>
      </c>
      <c r="I952" s="50">
        <v>12287.25</v>
      </c>
      <c r="J952" s="18">
        <f t="shared" si="85"/>
        <v>-0.45328601983278832</v>
      </c>
    </row>
    <row r="953" spans="1:10" ht="15" customHeight="1" x14ac:dyDescent="0.3">
      <c r="A953" s="141">
        <f>'[1]175 since Nov 2015'!A1032</f>
        <v>43852</v>
      </c>
      <c r="B953" s="50">
        <v>15736.004789000001</v>
      </c>
      <c r="C953" s="15">
        <f t="shared" si="82"/>
        <v>-0.46</v>
      </c>
      <c r="D953" s="24">
        <v>127.0558</v>
      </c>
      <c r="E953" s="17">
        <f t="shared" si="83"/>
        <v>-0.46</v>
      </c>
      <c r="F953" s="18">
        <f t="shared" si="80"/>
        <v>0</v>
      </c>
      <c r="G953" s="19">
        <f t="shared" si="81"/>
        <v>7.0366317066732631E-3</v>
      </c>
      <c r="H953" s="18">
        <f t="shared" si="84"/>
        <v>0.11125891624422678</v>
      </c>
      <c r="I953" s="50">
        <v>12230.85</v>
      </c>
      <c r="J953" s="18">
        <f t="shared" si="85"/>
        <v>-0.45901239089299589</v>
      </c>
    </row>
    <row r="954" spans="1:10" ht="15" customHeight="1" x14ac:dyDescent="0.3">
      <c r="A954" s="141">
        <f>'[1]175 since Nov 2015'!A1033</f>
        <v>43853</v>
      </c>
      <c r="B954" s="50">
        <v>15842.998997999999</v>
      </c>
      <c r="C954" s="15">
        <f t="shared" si="82"/>
        <v>0.68</v>
      </c>
      <c r="D954" s="24">
        <v>127.91419999999999</v>
      </c>
      <c r="E954" s="17">
        <f t="shared" si="83"/>
        <v>0.68</v>
      </c>
      <c r="F954" s="18">
        <f t="shared" si="80"/>
        <v>0</v>
      </c>
      <c r="G954" s="19">
        <f t="shared" si="81"/>
        <v>7.0161197254659776E-3</v>
      </c>
      <c r="H954" s="18">
        <f t="shared" si="84"/>
        <v>0.11093459334453881</v>
      </c>
      <c r="I954" s="50">
        <v>12312.9</v>
      </c>
      <c r="J954" s="18">
        <f t="shared" si="85"/>
        <v>0.67084462649774357</v>
      </c>
    </row>
    <row r="955" spans="1:10" ht="15" customHeight="1" x14ac:dyDescent="0.3">
      <c r="A955" s="141">
        <f>'[1]175 since Nov 2015'!A1034</f>
        <v>43854</v>
      </c>
      <c r="B955" s="50">
        <v>15939.325991</v>
      </c>
      <c r="C955" s="15">
        <f t="shared" si="82"/>
        <v>0.61</v>
      </c>
      <c r="D955" s="24">
        <v>128.69200000000001</v>
      </c>
      <c r="E955" s="17">
        <f t="shared" si="83"/>
        <v>0.61</v>
      </c>
      <c r="F955" s="18">
        <f t="shared" si="80"/>
        <v>0</v>
      </c>
      <c r="G955" s="19">
        <f t="shared" si="81"/>
        <v>6.9953161091753733E-3</v>
      </c>
      <c r="H955" s="18">
        <f t="shared" si="84"/>
        <v>0.11060565928930635</v>
      </c>
      <c r="I955" s="50">
        <v>12386.95</v>
      </c>
      <c r="J955" s="18">
        <f t="shared" si="85"/>
        <v>0.60140178187105475</v>
      </c>
    </row>
    <row r="956" spans="1:10" ht="15" customHeight="1" x14ac:dyDescent="0.3">
      <c r="A956" s="141">
        <f>'[1]175 since Nov 2015'!A1035</f>
        <v>43857</v>
      </c>
      <c r="B956" s="50">
        <v>15779.340425</v>
      </c>
      <c r="C956" s="15">
        <f t="shared" si="82"/>
        <v>-1</v>
      </c>
      <c r="D956" s="24">
        <v>127.4023</v>
      </c>
      <c r="E956" s="17">
        <f t="shared" si="83"/>
        <v>-1</v>
      </c>
      <c r="F956" s="18">
        <f t="shared" si="80"/>
        <v>0</v>
      </c>
      <c r="G956" s="19">
        <f t="shared" si="81"/>
        <v>6.9953161091753733E-3</v>
      </c>
      <c r="H956" s="18">
        <f t="shared" si="84"/>
        <v>0.11060565928930635</v>
      </c>
      <c r="I956" s="50">
        <v>12262.65</v>
      </c>
      <c r="J956" s="18">
        <f t="shared" si="85"/>
        <v>-1.0034754318052554</v>
      </c>
    </row>
    <row r="957" spans="1:10" ht="15" customHeight="1" x14ac:dyDescent="0.3">
      <c r="A957" s="141">
        <f>'[1]175 since Nov 2015'!A1036</f>
        <v>43858</v>
      </c>
      <c r="B957" s="50">
        <v>15702.854122000001</v>
      </c>
      <c r="C957" s="15">
        <f t="shared" si="82"/>
        <v>-0.48</v>
      </c>
      <c r="D957" s="24">
        <v>126.8035</v>
      </c>
      <c r="E957" s="17">
        <f t="shared" si="83"/>
        <v>-0.47</v>
      </c>
      <c r="F957" s="18">
        <f t="shared" si="80"/>
        <v>1.0000000000000009E-2</v>
      </c>
      <c r="G957" s="19">
        <f t="shared" si="81"/>
        <v>7.031797194452483E-3</v>
      </c>
      <c r="H957" s="18">
        <f t="shared" si="84"/>
        <v>0.11118247589425886</v>
      </c>
      <c r="I957" s="50">
        <v>12203.2</v>
      </c>
      <c r="J957" s="18">
        <f t="shared" si="85"/>
        <v>-0.48480548657915629</v>
      </c>
    </row>
    <row r="958" spans="1:10" ht="15" customHeight="1" x14ac:dyDescent="0.3">
      <c r="A958" s="141">
        <f>'[1]175 since Nov 2015'!A1037</f>
        <v>43859</v>
      </c>
      <c r="B958" s="50">
        <v>15797.767137999999</v>
      </c>
      <c r="C958" s="15">
        <f t="shared" si="82"/>
        <v>0.6</v>
      </c>
      <c r="D958" s="24">
        <v>127.5634</v>
      </c>
      <c r="E958" s="17">
        <f t="shared" si="83"/>
        <v>0.6</v>
      </c>
      <c r="F958" s="18">
        <f t="shared" si="80"/>
        <v>0</v>
      </c>
      <c r="G958" s="19">
        <f t="shared" si="81"/>
        <v>7.031797194452483E-3</v>
      </c>
      <c r="H958" s="18">
        <f t="shared" si="84"/>
        <v>0.11118247589425886</v>
      </c>
      <c r="I958" s="50">
        <v>12276.95</v>
      </c>
      <c r="J958" s="18">
        <f t="shared" si="85"/>
        <v>0.6043496787727809</v>
      </c>
    </row>
    <row r="959" spans="1:10" ht="15" customHeight="1" x14ac:dyDescent="0.3">
      <c r="A959" s="141">
        <f>'[1]175 since Nov 2015'!A1038</f>
        <v>43860</v>
      </c>
      <c r="B959" s="50">
        <v>15654.200907</v>
      </c>
      <c r="C959" s="15">
        <f t="shared" si="82"/>
        <v>-0.91</v>
      </c>
      <c r="D959" s="24">
        <v>126.40219999999999</v>
      </c>
      <c r="E959" s="17">
        <f t="shared" si="83"/>
        <v>-0.91</v>
      </c>
      <c r="F959" s="18">
        <f t="shared" si="80"/>
        <v>0</v>
      </c>
      <c r="G959" s="19">
        <f t="shared" si="81"/>
        <v>6.9953161091753733E-3</v>
      </c>
      <c r="H959" s="18">
        <f t="shared" si="84"/>
        <v>0.11060565928930635</v>
      </c>
      <c r="I959" s="50">
        <v>12165.4</v>
      </c>
      <c r="J959" s="18">
        <f t="shared" si="85"/>
        <v>-0.90861329564754334</v>
      </c>
    </row>
    <row r="960" spans="1:10" ht="15" customHeight="1" x14ac:dyDescent="0.3">
      <c r="A960" s="141">
        <f>'[1]175 since Nov 2015'!A1039</f>
        <v>43861</v>
      </c>
      <c r="B960" s="50">
        <v>15553.175678</v>
      </c>
      <c r="C960" s="15">
        <f t="shared" si="82"/>
        <v>-0.65</v>
      </c>
      <c r="D960" s="24">
        <v>125.5835</v>
      </c>
      <c r="E960" s="17">
        <f t="shared" si="83"/>
        <v>-0.65</v>
      </c>
      <c r="F960" s="18">
        <f t="shared" si="80"/>
        <v>0</v>
      </c>
      <c r="G960" s="19">
        <f t="shared" si="81"/>
        <v>6.9953161091753733E-3</v>
      </c>
      <c r="H960" s="18">
        <f t="shared" si="84"/>
        <v>0.11060565928930635</v>
      </c>
      <c r="I960" s="50">
        <v>12086.9</v>
      </c>
      <c r="J960" s="18">
        <f t="shared" si="85"/>
        <v>-0.64527265852335314</v>
      </c>
    </row>
    <row r="961" spans="1:10" ht="15" customHeight="1" x14ac:dyDescent="0.3">
      <c r="A961" s="141">
        <f>'[1]175 since Nov 2015'!A1040</f>
        <v>43862</v>
      </c>
      <c r="B961" s="50">
        <v>15143.991974</v>
      </c>
      <c r="C961" s="15">
        <f t="shared" si="82"/>
        <v>-2.63</v>
      </c>
      <c r="D961" s="24">
        <v>122.29430000000001</v>
      </c>
      <c r="E961" s="17">
        <f t="shared" si="83"/>
        <v>-2.62</v>
      </c>
      <c r="F961" s="18">
        <f t="shared" si="80"/>
        <v>9.9999999999997868E-3</v>
      </c>
      <c r="G961" s="19">
        <f t="shared" si="81"/>
        <v>7.0105781306629977E-3</v>
      </c>
      <c r="H961" s="18">
        <f t="shared" si="84"/>
        <v>0.11084697303730297</v>
      </c>
      <c r="I961" s="50">
        <v>11768.9</v>
      </c>
      <c r="J961" s="18">
        <f t="shared" si="85"/>
        <v>-2.630947554790724</v>
      </c>
    </row>
    <row r="962" spans="1:10" ht="15" customHeight="1" x14ac:dyDescent="0.3">
      <c r="A962" s="141">
        <f>'[1]175 since Nov 2015'!A1041</f>
        <v>43864</v>
      </c>
      <c r="B962" s="50">
        <v>15210.340299</v>
      </c>
      <c r="C962" s="15">
        <f t="shared" si="82"/>
        <v>0.44</v>
      </c>
      <c r="D962" s="24">
        <v>122.8327</v>
      </c>
      <c r="E962" s="17">
        <f t="shared" si="83"/>
        <v>0.44</v>
      </c>
      <c r="F962" s="18">
        <f t="shared" si="80"/>
        <v>0</v>
      </c>
      <c r="G962" s="19">
        <f t="shared" si="81"/>
        <v>7.0105781306629977E-3</v>
      </c>
      <c r="H962" s="18">
        <f t="shared" si="84"/>
        <v>0.11084697303730297</v>
      </c>
      <c r="I962" s="50">
        <v>11820.3</v>
      </c>
      <c r="J962" s="18">
        <f t="shared" si="85"/>
        <v>0.43674430065681275</v>
      </c>
    </row>
    <row r="963" spans="1:10" ht="15" customHeight="1" x14ac:dyDescent="0.3">
      <c r="A963" s="141">
        <f>'[1]175 since Nov 2015'!A1042</f>
        <v>43865</v>
      </c>
      <c r="B963" s="50">
        <v>15558.675971999999</v>
      </c>
      <c r="C963" s="15">
        <f t="shared" si="82"/>
        <v>2.29</v>
      </c>
      <c r="D963" s="24">
        <v>125.64749999999999</v>
      </c>
      <c r="E963" s="17">
        <f t="shared" si="83"/>
        <v>2.29</v>
      </c>
      <c r="F963" s="18">
        <f t="shared" si="80"/>
        <v>0</v>
      </c>
      <c r="G963" s="19">
        <f t="shared" si="81"/>
        <v>7.0105781306629977E-3</v>
      </c>
      <c r="H963" s="18">
        <f t="shared" si="84"/>
        <v>0.11084697303730297</v>
      </c>
      <c r="I963" s="50">
        <v>12091</v>
      </c>
      <c r="J963" s="18">
        <f t="shared" si="85"/>
        <v>2.2901280001353665</v>
      </c>
    </row>
    <row r="964" spans="1:10" ht="15" customHeight="1" x14ac:dyDescent="0.3">
      <c r="A964" s="141">
        <f>'[1]175 since Nov 2015'!A1043</f>
        <v>43866</v>
      </c>
      <c r="B964" s="50">
        <v>15714.532138</v>
      </c>
      <c r="C964" s="15">
        <f t="shared" si="82"/>
        <v>1</v>
      </c>
      <c r="D964" s="24">
        <v>126.9015</v>
      </c>
      <c r="E964" s="17">
        <f t="shared" si="83"/>
        <v>1</v>
      </c>
      <c r="F964" s="18">
        <f t="shared" si="80"/>
        <v>0</v>
      </c>
      <c r="G964" s="19">
        <f t="shared" si="81"/>
        <v>7.0105781306629977E-3</v>
      </c>
      <c r="H964" s="18">
        <f t="shared" si="84"/>
        <v>0.11084697303730297</v>
      </c>
      <c r="I964" s="50">
        <v>12212</v>
      </c>
      <c r="J964" s="18">
        <f t="shared" si="85"/>
        <v>1.0007443553055992</v>
      </c>
    </row>
    <row r="965" spans="1:10" ht="15" customHeight="1" x14ac:dyDescent="0.3">
      <c r="A965" s="141">
        <f>'[1]175 since Nov 2015'!A1044</f>
        <v>43867</v>
      </c>
      <c r="B965" s="50">
        <v>15794.422585</v>
      </c>
      <c r="C965" s="15">
        <f t="shared" si="82"/>
        <v>0.51</v>
      </c>
      <c r="D965" s="24">
        <v>127.53740000000001</v>
      </c>
      <c r="E965" s="17">
        <f t="shared" si="83"/>
        <v>0.5</v>
      </c>
      <c r="F965" s="18">
        <f t="shared" si="80"/>
        <v>-1.0000000000000009E-2</v>
      </c>
      <c r="G965" s="19">
        <f t="shared" si="81"/>
        <v>7.0317971944524821E-3</v>
      </c>
      <c r="H965" s="18">
        <f t="shared" si="84"/>
        <v>0.11118247589425885</v>
      </c>
      <c r="I965" s="50">
        <v>12273.7</v>
      </c>
      <c r="J965" s="18">
        <f t="shared" si="85"/>
        <v>0.50524074680642583</v>
      </c>
    </row>
    <row r="966" spans="1:10" ht="15" customHeight="1" x14ac:dyDescent="0.3">
      <c r="A966" s="141">
        <f>'[1]175 since Nov 2015'!A1045</f>
        <v>43868</v>
      </c>
      <c r="B966" s="50">
        <v>15762.933368</v>
      </c>
      <c r="C966" s="15">
        <f t="shared" si="82"/>
        <v>-0.2</v>
      </c>
      <c r="D966" s="24">
        <v>127.2774</v>
      </c>
      <c r="E966" s="17">
        <f t="shared" si="83"/>
        <v>-0.2</v>
      </c>
      <c r="F966" s="18">
        <f t="shared" si="80"/>
        <v>0</v>
      </c>
      <c r="G966" s="19">
        <f t="shared" si="81"/>
        <v>7.0105781306629977E-3</v>
      </c>
      <c r="H966" s="18">
        <f t="shared" si="84"/>
        <v>0.11084697303730297</v>
      </c>
      <c r="I966" s="50">
        <v>12249.25</v>
      </c>
      <c r="J966" s="18">
        <f t="shared" si="85"/>
        <v>-0.19920643326788767</v>
      </c>
    </row>
    <row r="967" spans="1:10" ht="15" customHeight="1" x14ac:dyDescent="0.3">
      <c r="A967" s="141">
        <f>'[1]175 since Nov 2015'!A1046</f>
        <v>43871</v>
      </c>
      <c r="B967" s="50">
        <v>15680.716527</v>
      </c>
      <c r="C967" s="15">
        <f t="shared" si="82"/>
        <v>-0.52</v>
      </c>
      <c r="D967" s="24">
        <v>126.6139</v>
      </c>
      <c r="E967" s="17">
        <f t="shared" si="83"/>
        <v>-0.52</v>
      </c>
      <c r="F967" s="18">
        <f t="shared" si="80"/>
        <v>0</v>
      </c>
      <c r="G967" s="19">
        <f t="shared" si="81"/>
        <v>7.0105781306629977E-3</v>
      </c>
      <c r="H967" s="18">
        <f t="shared" si="84"/>
        <v>0.11084697303730297</v>
      </c>
      <c r="I967" s="50">
        <v>12185.35</v>
      </c>
      <c r="J967" s="18">
        <f t="shared" si="85"/>
        <v>-0.52166459170969359</v>
      </c>
    </row>
    <row r="968" spans="1:10" ht="15" customHeight="1" x14ac:dyDescent="0.3">
      <c r="A968" s="141">
        <f>'[1]175 since Nov 2015'!A1047</f>
        <v>43872</v>
      </c>
      <c r="B968" s="50">
        <v>15758.995607000001</v>
      </c>
      <c r="C968" s="15">
        <f t="shared" si="82"/>
        <v>0.5</v>
      </c>
      <c r="D968" s="24">
        <v>127.25020000000001</v>
      </c>
      <c r="E968" s="17">
        <f t="shared" si="83"/>
        <v>0.5</v>
      </c>
      <c r="F968" s="18">
        <f t="shared" ref="F968:F1031" si="86">E968-C968</f>
        <v>0</v>
      </c>
      <c r="G968" s="19">
        <f t="shared" ref="G968:G1031" si="87">+STDEV(F720:F968)</f>
        <v>7.0105781306629977E-3</v>
      </c>
      <c r="H968" s="18">
        <f t="shared" si="84"/>
        <v>0.11084697303730297</v>
      </c>
      <c r="I968" s="50">
        <v>12246.2</v>
      </c>
      <c r="J968" s="18">
        <f t="shared" si="85"/>
        <v>0.49937014529742985</v>
      </c>
    </row>
    <row r="969" spans="1:10" ht="15" customHeight="1" x14ac:dyDescent="0.3">
      <c r="A969" s="141">
        <f>'[1]175 since Nov 2015'!A1048</f>
        <v>43873</v>
      </c>
      <c r="B969" s="50">
        <v>15864.101167000001</v>
      </c>
      <c r="C969" s="15">
        <f t="shared" ref="C969:C1032" si="88">ROUND(((B969-B968)/B968)*100,2)</f>
        <v>0.67</v>
      </c>
      <c r="D969" s="24">
        <v>128.10929999999999</v>
      </c>
      <c r="E969" s="17">
        <f t="shared" ref="E969:E1032" si="89">ROUND(((D969-D968)/D968)*100,2)</f>
        <v>0.68</v>
      </c>
      <c r="F969" s="18">
        <f t="shared" si="86"/>
        <v>1.0000000000000009E-2</v>
      </c>
      <c r="G969" s="19">
        <f t="shared" si="87"/>
        <v>7.0465205967027737E-3</v>
      </c>
      <c r="H969" s="18">
        <f t="shared" ref="H969:H1032" si="90">+G969*(SQRT(250))</f>
        <v>0.1114152733243477</v>
      </c>
      <c r="I969" s="50">
        <v>12327.7</v>
      </c>
      <c r="J969" s="18">
        <f t="shared" ref="J969:J1032" si="91">+((I969-I968)/I968)*100</f>
        <v>0.66551256716369156</v>
      </c>
    </row>
    <row r="970" spans="1:10" ht="15" customHeight="1" x14ac:dyDescent="0.3">
      <c r="A970" s="141">
        <f>'[1]175 since Nov 2015'!A1049</f>
        <v>43874</v>
      </c>
      <c r="B970" s="50">
        <v>15831.224383000001</v>
      </c>
      <c r="C970" s="15">
        <f t="shared" si="88"/>
        <v>-0.21</v>
      </c>
      <c r="D970" s="24">
        <v>127.842</v>
      </c>
      <c r="E970" s="17">
        <f t="shared" si="89"/>
        <v>-0.21</v>
      </c>
      <c r="F970" s="18">
        <f t="shared" si="86"/>
        <v>0</v>
      </c>
      <c r="G970" s="19">
        <f t="shared" si="87"/>
        <v>7.0465205967027737E-3</v>
      </c>
      <c r="H970" s="18">
        <f t="shared" si="90"/>
        <v>0.1114152733243477</v>
      </c>
      <c r="I970" s="50">
        <v>12301.75</v>
      </c>
      <c r="J970" s="18">
        <f t="shared" si="91"/>
        <v>-0.21050155341224014</v>
      </c>
    </row>
    <row r="971" spans="1:10" ht="15" customHeight="1" x14ac:dyDescent="0.3">
      <c r="A971" s="141">
        <f>'[1]175 since Nov 2015'!A1050</f>
        <v>43875</v>
      </c>
      <c r="B971" s="50">
        <v>15739.467671</v>
      </c>
      <c r="C971" s="15">
        <f t="shared" si="88"/>
        <v>-0.57999999999999996</v>
      </c>
      <c r="D971" s="24">
        <v>127.10469999999999</v>
      </c>
      <c r="E971" s="17">
        <f t="shared" si="89"/>
        <v>-0.57999999999999996</v>
      </c>
      <c r="F971" s="18">
        <f t="shared" si="86"/>
        <v>0</v>
      </c>
      <c r="G971" s="19">
        <f t="shared" si="87"/>
        <v>7.0465205967027737E-3</v>
      </c>
      <c r="H971" s="18">
        <f t="shared" si="90"/>
        <v>0.1114152733243477</v>
      </c>
      <c r="I971" s="50">
        <v>12230.45</v>
      </c>
      <c r="J971" s="18">
        <f t="shared" si="91"/>
        <v>-0.57959233442395819</v>
      </c>
    </row>
    <row r="972" spans="1:10" ht="15" customHeight="1" x14ac:dyDescent="0.3">
      <c r="A972" s="141">
        <f>'[1]175 since Nov 2015'!A1051</f>
        <v>43878</v>
      </c>
      <c r="B972" s="50">
        <v>15642.605240999999</v>
      </c>
      <c r="C972" s="15">
        <f t="shared" si="88"/>
        <v>-0.62</v>
      </c>
      <c r="D972" s="24">
        <v>126.32640000000001</v>
      </c>
      <c r="E972" s="17">
        <f t="shared" si="89"/>
        <v>-0.61</v>
      </c>
      <c r="F972" s="18">
        <f t="shared" si="86"/>
        <v>1.0000000000000009E-2</v>
      </c>
      <c r="G972" s="19">
        <f t="shared" si="87"/>
        <v>7.0465205967027737E-3</v>
      </c>
      <c r="H972" s="18">
        <f t="shared" si="90"/>
        <v>0.1114152733243477</v>
      </c>
      <c r="I972" s="50">
        <v>12152</v>
      </c>
      <c r="J972" s="18">
        <f t="shared" si="91"/>
        <v>-0.64143183611396737</v>
      </c>
    </row>
    <row r="973" spans="1:10" ht="15" customHeight="1" x14ac:dyDescent="0.3">
      <c r="A973" s="141">
        <f>'[1]175 since Nov 2015'!A1052</f>
        <v>43879</v>
      </c>
      <c r="B973" s="50">
        <v>15575.605656</v>
      </c>
      <c r="C973" s="15">
        <f t="shared" si="88"/>
        <v>-0.43</v>
      </c>
      <c r="D973" s="24">
        <v>125.78700000000001</v>
      </c>
      <c r="E973" s="17">
        <f t="shared" si="89"/>
        <v>-0.43</v>
      </c>
      <c r="F973" s="18">
        <f t="shared" si="86"/>
        <v>0</v>
      </c>
      <c r="G973" s="19">
        <f t="shared" si="87"/>
        <v>7.0248849769218068E-3</v>
      </c>
      <c r="H973" s="18">
        <f t="shared" si="90"/>
        <v>0.11107318413886146</v>
      </c>
      <c r="I973" s="50">
        <v>12098.9</v>
      </c>
      <c r="J973" s="18">
        <f t="shared" si="91"/>
        <v>-0.43696510862409782</v>
      </c>
    </row>
    <row r="974" spans="1:10" ht="15" customHeight="1" x14ac:dyDescent="0.3">
      <c r="A974" s="141">
        <f>'[1]175 since Nov 2015'!A1053</f>
        <v>43880</v>
      </c>
      <c r="B974" s="50">
        <v>15767.820954999999</v>
      </c>
      <c r="C974" s="15">
        <f t="shared" si="88"/>
        <v>1.23</v>
      </c>
      <c r="D974" s="24">
        <v>127.3252</v>
      </c>
      <c r="E974" s="17">
        <f t="shared" si="89"/>
        <v>1.22</v>
      </c>
      <c r="F974" s="18">
        <f t="shared" si="86"/>
        <v>-1.0000000000000009E-2</v>
      </c>
      <c r="G974" s="19">
        <f t="shared" si="87"/>
        <v>7.0465205967027737E-3</v>
      </c>
      <c r="H974" s="18">
        <f t="shared" si="90"/>
        <v>0.1114152733243477</v>
      </c>
      <c r="I974" s="50">
        <v>12248.2</v>
      </c>
      <c r="J974" s="18">
        <f t="shared" si="91"/>
        <v>1.233996479018763</v>
      </c>
    </row>
    <row r="975" spans="1:10" ht="15" customHeight="1" x14ac:dyDescent="0.3">
      <c r="A975" s="141">
        <f>'[1]175 since Nov 2015'!A1054</f>
        <v>43881</v>
      </c>
      <c r="B975" s="50">
        <v>15720.304602</v>
      </c>
      <c r="C975" s="15">
        <f t="shared" si="88"/>
        <v>-0.3</v>
      </c>
      <c r="D975" s="24">
        <v>126.9361</v>
      </c>
      <c r="E975" s="17">
        <f t="shared" si="89"/>
        <v>-0.31</v>
      </c>
      <c r="F975" s="18">
        <f t="shared" si="86"/>
        <v>-1.0000000000000009E-2</v>
      </c>
      <c r="G975" s="19">
        <f t="shared" si="87"/>
        <v>7.067860874340518E-3</v>
      </c>
      <c r="H975" s="18">
        <f t="shared" si="90"/>
        <v>0.11175269274052584</v>
      </c>
      <c r="I975" s="50">
        <v>12211.3</v>
      </c>
      <c r="J975" s="18">
        <f t="shared" si="91"/>
        <v>-0.30126875785830942</v>
      </c>
    </row>
    <row r="976" spans="1:10" ht="15" customHeight="1" x14ac:dyDescent="0.3">
      <c r="A976" s="141">
        <f>'[1]175 since Nov 2015'!A1055</f>
        <v>43885</v>
      </c>
      <c r="B976" s="50">
        <v>15393.302743</v>
      </c>
      <c r="C976" s="15">
        <f t="shared" si="88"/>
        <v>-2.08</v>
      </c>
      <c r="D976" s="24">
        <v>124.2937</v>
      </c>
      <c r="E976" s="17">
        <f t="shared" si="89"/>
        <v>-2.08</v>
      </c>
      <c r="F976" s="18">
        <f t="shared" si="86"/>
        <v>0</v>
      </c>
      <c r="G976" s="19">
        <f t="shared" si="87"/>
        <v>7.0465205967027728E-3</v>
      </c>
      <c r="H976" s="18">
        <f t="shared" si="90"/>
        <v>0.11141527332434768</v>
      </c>
      <c r="I976" s="50">
        <v>11957</v>
      </c>
      <c r="J976" s="18">
        <f t="shared" si="91"/>
        <v>-2.0824973590035398</v>
      </c>
    </row>
    <row r="977" spans="1:10" ht="15" customHeight="1" x14ac:dyDescent="0.3">
      <c r="A977" s="141">
        <f>'[1]175 since Nov 2015'!A1056</f>
        <v>43886</v>
      </c>
      <c r="B977" s="50">
        <v>15342.747058000001</v>
      </c>
      <c r="C977" s="15">
        <f t="shared" si="88"/>
        <v>-0.33</v>
      </c>
      <c r="D977" s="24">
        <v>123.88509999999999</v>
      </c>
      <c r="E977" s="17">
        <f t="shared" si="89"/>
        <v>-0.33</v>
      </c>
      <c r="F977" s="18">
        <f t="shared" si="86"/>
        <v>0</v>
      </c>
      <c r="G977" s="19">
        <f t="shared" si="87"/>
        <v>7.0465205967027728E-3</v>
      </c>
      <c r="H977" s="18">
        <f t="shared" si="90"/>
        <v>0.11141527332434768</v>
      </c>
      <c r="I977" s="50">
        <v>11917.3</v>
      </c>
      <c r="J977" s="18">
        <f t="shared" si="91"/>
        <v>-0.33202308271306119</v>
      </c>
    </row>
    <row r="978" spans="1:10" ht="15" customHeight="1" x14ac:dyDescent="0.3">
      <c r="A978" s="141">
        <f>'[1]175 since Nov 2015'!A1057</f>
        <v>43887</v>
      </c>
      <c r="B978" s="50">
        <v>15179.010822</v>
      </c>
      <c r="C978" s="15">
        <f t="shared" si="88"/>
        <v>-1.07</v>
      </c>
      <c r="D978" s="24">
        <v>122.5652</v>
      </c>
      <c r="E978" s="17">
        <f t="shared" si="89"/>
        <v>-1.07</v>
      </c>
      <c r="F978" s="18">
        <f t="shared" si="86"/>
        <v>0</v>
      </c>
      <c r="G978" s="19">
        <f t="shared" si="87"/>
        <v>7.0465205967027728E-3</v>
      </c>
      <c r="H978" s="18">
        <f t="shared" si="90"/>
        <v>0.11141527332434768</v>
      </c>
      <c r="I978" s="50">
        <v>11790.1</v>
      </c>
      <c r="J978" s="18">
        <f t="shared" si="91"/>
        <v>-1.0673558608073885</v>
      </c>
    </row>
    <row r="979" spans="1:10" ht="15" customHeight="1" x14ac:dyDescent="0.3">
      <c r="A979" s="141">
        <f>'[1]175 since Nov 2015'!A1058</f>
        <v>43888</v>
      </c>
      <c r="B979" s="50">
        <v>15123.354921</v>
      </c>
      <c r="C979" s="15">
        <f t="shared" si="88"/>
        <v>-0.37</v>
      </c>
      <c r="D979" s="24">
        <v>122.1142</v>
      </c>
      <c r="E979" s="17">
        <f t="shared" si="89"/>
        <v>-0.37</v>
      </c>
      <c r="F979" s="18">
        <f t="shared" si="86"/>
        <v>0</v>
      </c>
      <c r="G979" s="19">
        <f t="shared" si="87"/>
        <v>7.0248849769218059E-3</v>
      </c>
      <c r="H979" s="18">
        <f t="shared" si="90"/>
        <v>0.11107318413886144</v>
      </c>
      <c r="I979" s="50">
        <v>11746.85</v>
      </c>
      <c r="J979" s="18">
        <f t="shared" si="91"/>
        <v>-0.3668331905581802</v>
      </c>
    </row>
    <row r="980" spans="1:10" ht="15" customHeight="1" x14ac:dyDescent="0.3">
      <c r="A980" s="141">
        <f>'[1]175 since Nov 2015'!A1059</f>
        <v>43889</v>
      </c>
      <c r="B980" s="50">
        <v>14568.997428999999</v>
      </c>
      <c r="C980" s="15">
        <f t="shared" si="88"/>
        <v>-3.67</v>
      </c>
      <c r="D980" s="24">
        <v>117.6281</v>
      </c>
      <c r="E980" s="17">
        <f t="shared" si="89"/>
        <v>-3.67</v>
      </c>
      <c r="F980" s="18">
        <f t="shared" si="86"/>
        <v>0</v>
      </c>
      <c r="G980" s="19">
        <f t="shared" si="87"/>
        <v>7.0248849769218059E-3</v>
      </c>
      <c r="H980" s="18">
        <f t="shared" si="90"/>
        <v>0.11107318413886144</v>
      </c>
      <c r="I980" s="50">
        <v>11316.3</v>
      </c>
      <c r="J980" s="18">
        <f t="shared" si="91"/>
        <v>-3.6652379148452661</v>
      </c>
    </row>
    <row r="981" spans="1:10" ht="15" customHeight="1" x14ac:dyDescent="0.3">
      <c r="A981" s="141">
        <f>'[1]175 since Nov 2015'!A1060</f>
        <v>43892</v>
      </c>
      <c r="B981" s="50">
        <v>14487.436374999999</v>
      </c>
      <c r="C981" s="15">
        <f t="shared" si="88"/>
        <v>-0.56000000000000005</v>
      </c>
      <c r="D981" s="24">
        <v>116.9815</v>
      </c>
      <c r="E981" s="17">
        <f t="shared" si="89"/>
        <v>-0.55000000000000004</v>
      </c>
      <c r="F981" s="18">
        <f t="shared" si="86"/>
        <v>1.0000000000000009E-2</v>
      </c>
      <c r="G981" s="19">
        <f t="shared" si="87"/>
        <v>7.0602959009954105E-3</v>
      </c>
      <c r="H981" s="18">
        <f t="shared" si="90"/>
        <v>0.11163308000948083</v>
      </c>
      <c r="I981" s="50">
        <v>11251.55</v>
      </c>
      <c r="J981" s="18">
        <f t="shared" si="91"/>
        <v>-0.5721834875356786</v>
      </c>
    </row>
    <row r="982" spans="1:10" ht="15" customHeight="1" x14ac:dyDescent="0.3">
      <c r="A982" s="141">
        <f>'[1]175 since Nov 2015'!A1061</f>
        <v>43893</v>
      </c>
      <c r="B982" s="50">
        <v>14724.780706</v>
      </c>
      <c r="C982" s="15">
        <f t="shared" si="88"/>
        <v>1.64</v>
      </c>
      <c r="D982" s="24">
        <v>118.90430000000001</v>
      </c>
      <c r="E982" s="17">
        <f t="shared" si="89"/>
        <v>1.64</v>
      </c>
      <c r="F982" s="18">
        <f t="shared" si="86"/>
        <v>0</v>
      </c>
      <c r="G982" s="19">
        <f t="shared" si="87"/>
        <v>7.0248849769218059E-3</v>
      </c>
      <c r="H982" s="18">
        <f t="shared" si="90"/>
        <v>0.11107318413886144</v>
      </c>
      <c r="I982" s="50">
        <v>11430.85</v>
      </c>
      <c r="J982" s="18">
        <f t="shared" si="91"/>
        <v>1.5935582208673569</v>
      </c>
    </row>
    <row r="983" spans="1:10" ht="15" customHeight="1" x14ac:dyDescent="0.3">
      <c r="A983" s="141">
        <f>'[1]175 since Nov 2015'!A1062</f>
        <v>43894</v>
      </c>
      <c r="B983" s="50">
        <v>14650.054458000001</v>
      </c>
      <c r="C983" s="15">
        <f t="shared" si="88"/>
        <v>-0.51</v>
      </c>
      <c r="D983" s="24">
        <v>118.3159</v>
      </c>
      <c r="E983" s="17">
        <f t="shared" si="89"/>
        <v>-0.49</v>
      </c>
      <c r="F983" s="18">
        <f t="shared" si="86"/>
        <v>2.0000000000000018E-2</v>
      </c>
      <c r="G983" s="19">
        <f t="shared" si="87"/>
        <v>7.1299088680278101E-3</v>
      </c>
      <c r="H983" s="18">
        <f t="shared" si="90"/>
        <v>0.1127337576620038</v>
      </c>
      <c r="I983" s="50">
        <v>11372.85</v>
      </c>
      <c r="J983" s="18">
        <f t="shared" si="91"/>
        <v>-0.50739883735680202</v>
      </c>
    </row>
    <row r="984" spans="1:10" ht="15" customHeight="1" x14ac:dyDescent="0.3">
      <c r="A984" s="141">
        <f>'[1]175 since Nov 2015'!A1063</f>
        <v>43895</v>
      </c>
      <c r="B984" s="50">
        <v>14684.250683</v>
      </c>
      <c r="C984" s="15">
        <f t="shared" si="88"/>
        <v>0.23</v>
      </c>
      <c r="D984" s="24">
        <v>118.5836</v>
      </c>
      <c r="E984" s="17">
        <f t="shared" si="89"/>
        <v>0.23</v>
      </c>
      <c r="F984" s="18">
        <f t="shared" si="86"/>
        <v>0</v>
      </c>
      <c r="G984" s="19">
        <f t="shared" si="87"/>
        <v>7.1299088680278101E-3</v>
      </c>
      <c r="H984" s="18">
        <f t="shared" si="90"/>
        <v>0.1127337576620038</v>
      </c>
      <c r="I984" s="50">
        <v>11397.9</v>
      </c>
      <c r="J984" s="18">
        <f t="shared" si="91"/>
        <v>0.22026141204710578</v>
      </c>
    </row>
    <row r="985" spans="1:10" ht="15" customHeight="1" x14ac:dyDescent="0.3">
      <c r="A985" s="141">
        <f>'[1]175 since Nov 2015'!A1064</f>
        <v>43896</v>
      </c>
      <c r="B985" s="50">
        <v>14325.798455</v>
      </c>
      <c r="C985" s="15">
        <f t="shared" si="88"/>
        <v>-2.44</v>
      </c>
      <c r="D985" s="24">
        <v>115.7269</v>
      </c>
      <c r="E985" s="17">
        <f t="shared" si="89"/>
        <v>-2.41</v>
      </c>
      <c r="F985" s="18">
        <f t="shared" si="86"/>
        <v>2.9999999999999805E-2</v>
      </c>
      <c r="G985" s="19">
        <f t="shared" si="87"/>
        <v>7.3746378262091478E-3</v>
      </c>
      <c r="H985" s="18">
        <f t="shared" si="90"/>
        <v>0.11660326224826943</v>
      </c>
      <c r="I985" s="50">
        <v>11119.65</v>
      </c>
      <c r="J985" s="18">
        <f t="shared" si="91"/>
        <v>-2.4412391756376177</v>
      </c>
    </row>
    <row r="986" spans="1:10" ht="15" customHeight="1" x14ac:dyDescent="0.3">
      <c r="A986" s="141">
        <f>'[1]175 since Nov 2015'!A1065</f>
        <v>43899</v>
      </c>
      <c r="B986" s="50">
        <v>13634.454478</v>
      </c>
      <c r="C986" s="15">
        <f t="shared" si="88"/>
        <v>-4.83</v>
      </c>
      <c r="D986" s="24">
        <v>110.15300000000001</v>
      </c>
      <c r="E986" s="17">
        <f t="shared" si="89"/>
        <v>-4.82</v>
      </c>
      <c r="F986" s="18">
        <f t="shared" si="86"/>
        <v>9.9999999999997868E-3</v>
      </c>
      <c r="G986" s="19">
        <f t="shared" si="87"/>
        <v>7.3842933699609552E-3</v>
      </c>
      <c r="H986" s="18">
        <f t="shared" si="90"/>
        <v>0.11675592979978502</v>
      </c>
      <c r="I986" s="50">
        <v>10583.05</v>
      </c>
      <c r="J986" s="18">
        <f t="shared" si="91"/>
        <v>-4.8256914561159787</v>
      </c>
    </row>
    <row r="987" spans="1:10" ht="15" customHeight="1" x14ac:dyDescent="0.3">
      <c r="A987" s="141">
        <f>'[1]175 since Nov 2015'!A1066</f>
        <v>43901</v>
      </c>
      <c r="B987" s="50">
        <v>13627.974174999999</v>
      </c>
      <c r="C987" s="15">
        <f t="shared" si="88"/>
        <v>-0.05</v>
      </c>
      <c r="D987" s="24">
        <v>110.0898</v>
      </c>
      <c r="E987" s="17">
        <f t="shared" si="89"/>
        <v>-0.06</v>
      </c>
      <c r="F987" s="18">
        <f t="shared" si="86"/>
        <v>-9.999999999999995E-3</v>
      </c>
      <c r="G987" s="19">
        <f t="shared" si="87"/>
        <v>7.3842933699609552E-3</v>
      </c>
      <c r="H987" s="18">
        <f t="shared" si="90"/>
        <v>0.11675592979978502</v>
      </c>
      <c r="I987" s="50">
        <v>10578</v>
      </c>
      <c r="J987" s="18">
        <f t="shared" si="91"/>
        <v>-4.7717812917819277E-2</v>
      </c>
    </row>
    <row r="988" spans="1:10" ht="15" customHeight="1" x14ac:dyDescent="0.3">
      <c r="A988" s="141">
        <f>'[1]175 since Nov 2015'!A1067</f>
        <v>43902</v>
      </c>
      <c r="B988" s="50">
        <v>12489.501166</v>
      </c>
      <c r="C988" s="15">
        <f t="shared" si="88"/>
        <v>-8.35</v>
      </c>
      <c r="D988" s="24">
        <v>100.9127</v>
      </c>
      <c r="E988" s="17">
        <f t="shared" si="89"/>
        <v>-8.34</v>
      </c>
      <c r="F988" s="18">
        <f t="shared" si="86"/>
        <v>9.9999999999997868E-3</v>
      </c>
      <c r="G988" s="19">
        <f t="shared" si="87"/>
        <v>7.3930601940978028E-3</v>
      </c>
      <c r="H988" s="18">
        <f t="shared" si="90"/>
        <v>0.11689454546037792</v>
      </c>
      <c r="I988" s="50">
        <v>9693.9500000000007</v>
      </c>
      <c r="J988" s="18">
        <f t="shared" si="91"/>
        <v>-8.357439969748528</v>
      </c>
    </row>
    <row r="989" spans="1:10" ht="15" customHeight="1" x14ac:dyDescent="0.3">
      <c r="A989" s="141">
        <f>'[1]175 since Nov 2015'!A1068</f>
        <v>43903</v>
      </c>
      <c r="B989" s="50">
        <v>12948.866649</v>
      </c>
      <c r="C989" s="15">
        <f t="shared" si="88"/>
        <v>3.68</v>
      </c>
      <c r="D989" s="24">
        <v>104.6113</v>
      </c>
      <c r="E989" s="17">
        <f t="shared" si="89"/>
        <v>3.67</v>
      </c>
      <c r="F989" s="18">
        <f t="shared" si="86"/>
        <v>-1.0000000000000231E-2</v>
      </c>
      <c r="G989" s="19">
        <f t="shared" si="87"/>
        <v>7.3842933699609552E-3</v>
      </c>
      <c r="H989" s="18">
        <f t="shared" si="90"/>
        <v>0.11675592979978502</v>
      </c>
      <c r="I989" s="50">
        <v>10050.25</v>
      </c>
      <c r="J989" s="18">
        <f t="shared" si="91"/>
        <v>3.6754883200346535</v>
      </c>
    </row>
    <row r="990" spans="1:10" ht="15" customHeight="1" x14ac:dyDescent="0.3">
      <c r="A990" s="141">
        <f>'[1]175 since Nov 2015'!A1069</f>
        <v>43906</v>
      </c>
      <c r="B990" s="50">
        <v>12008.905996</v>
      </c>
      <c r="C990" s="15">
        <f t="shared" si="88"/>
        <v>-7.26</v>
      </c>
      <c r="D990" s="24">
        <v>97.009299999999996</v>
      </c>
      <c r="E990" s="17">
        <f t="shared" si="89"/>
        <v>-7.27</v>
      </c>
      <c r="F990" s="18">
        <f t="shared" si="86"/>
        <v>-9.9999999999997868E-3</v>
      </c>
      <c r="G990" s="19">
        <f t="shared" si="87"/>
        <v>7.3842933699609543E-3</v>
      </c>
      <c r="H990" s="18">
        <f t="shared" si="90"/>
        <v>0.11675592979978501</v>
      </c>
      <c r="I990" s="50">
        <v>9316.9500000000007</v>
      </c>
      <c r="J990" s="18">
        <f t="shared" si="91"/>
        <v>-7.2963359120419815</v>
      </c>
    </row>
    <row r="991" spans="1:10" ht="15" customHeight="1" x14ac:dyDescent="0.3">
      <c r="A991" s="141">
        <f>'[1]175 since Nov 2015'!A1070</f>
        <v>43907</v>
      </c>
      <c r="B991" s="50">
        <v>11736.258414</v>
      </c>
      <c r="C991" s="15">
        <f t="shared" si="88"/>
        <v>-2.27</v>
      </c>
      <c r="D991" s="24">
        <v>94.784099999999995</v>
      </c>
      <c r="E991" s="17">
        <f t="shared" si="89"/>
        <v>-2.29</v>
      </c>
      <c r="F991" s="18">
        <f t="shared" si="86"/>
        <v>-2.0000000000000018E-2</v>
      </c>
      <c r="G991" s="19">
        <f t="shared" si="87"/>
        <v>7.4831935892078335E-3</v>
      </c>
      <c r="H991" s="18">
        <f t="shared" si="90"/>
        <v>0.11831967956933581</v>
      </c>
      <c r="I991" s="50">
        <v>9105.4</v>
      </c>
      <c r="J991" s="18">
        <f t="shared" si="91"/>
        <v>-2.2705928442247845</v>
      </c>
    </row>
    <row r="992" spans="1:10" ht="15" customHeight="1" x14ac:dyDescent="0.3">
      <c r="A992" s="141">
        <f>'[1]175 since Nov 2015'!A1071</f>
        <v>43908</v>
      </c>
      <c r="B992" s="50">
        <v>11095.079671</v>
      </c>
      <c r="C992" s="15">
        <f t="shared" si="88"/>
        <v>-5.46</v>
      </c>
      <c r="D992" s="24">
        <v>89.434700000000007</v>
      </c>
      <c r="E992" s="17">
        <f t="shared" si="89"/>
        <v>-5.64</v>
      </c>
      <c r="F992" s="18">
        <f t="shared" si="86"/>
        <v>-0.17999999999999972</v>
      </c>
      <c r="G992" s="19">
        <f t="shared" si="87"/>
        <v>1.3593300591146504E-2</v>
      </c>
      <c r="H992" s="18">
        <f t="shared" si="90"/>
        <v>0.21492895393668107</v>
      </c>
      <c r="I992" s="50">
        <v>8607.9500000000007</v>
      </c>
      <c r="J992" s="18">
        <f t="shared" si="91"/>
        <v>-5.4632415929009044</v>
      </c>
    </row>
    <row r="993" spans="1:10" ht="15" customHeight="1" x14ac:dyDescent="0.3">
      <c r="A993" s="141">
        <f>'[1]175 since Nov 2015'!A1072</f>
        <v>43909</v>
      </c>
      <c r="B993" s="50">
        <v>10817.089209</v>
      </c>
      <c r="C993" s="15">
        <f t="shared" si="88"/>
        <v>-2.5099999999999998</v>
      </c>
      <c r="D993" s="24">
        <v>87.191299999999998</v>
      </c>
      <c r="E993" s="17">
        <f t="shared" si="89"/>
        <v>-2.5099999999999998</v>
      </c>
      <c r="F993" s="18">
        <f t="shared" si="86"/>
        <v>0</v>
      </c>
      <c r="G993" s="19">
        <f t="shared" si="87"/>
        <v>1.3573510472706083E-2</v>
      </c>
      <c r="H993" s="18">
        <f t="shared" si="90"/>
        <v>0.21461604468949991</v>
      </c>
      <c r="I993" s="50">
        <v>8388.7000000000007</v>
      </c>
      <c r="J993" s="18">
        <f t="shared" si="91"/>
        <v>-2.5470640512549445</v>
      </c>
    </row>
    <row r="994" spans="1:10" ht="15" customHeight="1" x14ac:dyDescent="0.3">
      <c r="A994" s="141">
        <f>'[1]175 since Nov 2015'!A1073</f>
        <v>43910</v>
      </c>
      <c r="B994" s="50">
        <v>11414.545542</v>
      </c>
      <c r="C994" s="15">
        <f t="shared" si="88"/>
        <v>5.52</v>
      </c>
      <c r="D994" s="24">
        <v>92.002600000000001</v>
      </c>
      <c r="E994" s="17">
        <f t="shared" si="89"/>
        <v>5.52</v>
      </c>
      <c r="F994" s="18">
        <f t="shared" si="86"/>
        <v>0</v>
      </c>
      <c r="G994" s="19">
        <f t="shared" si="87"/>
        <v>1.3573510472706083E-2</v>
      </c>
      <c r="H994" s="18">
        <f t="shared" si="90"/>
        <v>0.21461604468949991</v>
      </c>
      <c r="I994" s="50">
        <v>8852.0499999999993</v>
      </c>
      <c r="J994" s="18">
        <f t="shared" si="91"/>
        <v>5.5235018536841052</v>
      </c>
    </row>
    <row r="995" spans="1:10" ht="15" customHeight="1" x14ac:dyDescent="0.3">
      <c r="A995" s="141">
        <f>'[1]175 since Nov 2015'!A1074</f>
        <v>43913</v>
      </c>
      <c r="B995" s="50">
        <v>9960.4154010000002</v>
      </c>
      <c r="C995" s="15">
        <f t="shared" si="88"/>
        <v>-12.74</v>
      </c>
      <c r="D995" s="24">
        <v>80.298599999999993</v>
      </c>
      <c r="E995" s="17">
        <f t="shared" si="89"/>
        <v>-12.72</v>
      </c>
      <c r="F995" s="18">
        <f t="shared" si="86"/>
        <v>1.9999999999999574E-2</v>
      </c>
      <c r="G995" s="19">
        <f t="shared" si="87"/>
        <v>1.3632438281319131E-2</v>
      </c>
      <c r="H995" s="18">
        <f t="shared" si="90"/>
        <v>0.21554777515319853</v>
      </c>
      <c r="I995" s="50">
        <v>7719.1</v>
      </c>
      <c r="J995" s="18">
        <f t="shared" si="91"/>
        <v>-12.798730237628561</v>
      </c>
    </row>
    <row r="996" spans="1:10" ht="15" customHeight="1" x14ac:dyDescent="0.3">
      <c r="A996" s="141">
        <f>'[1]175 since Nov 2015'!A1075</f>
        <v>43914</v>
      </c>
      <c r="B996" s="50">
        <v>10193.864754</v>
      </c>
      <c r="C996" s="15">
        <f t="shared" si="88"/>
        <v>2.34</v>
      </c>
      <c r="D996" s="24">
        <v>82.181700000000006</v>
      </c>
      <c r="E996" s="17">
        <f t="shared" si="89"/>
        <v>2.35</v>
      </c>
      <c r="F996" s="18">
        <f t="shared" si="86"/>
        <v>1.0000000000000231E-2</v>
      </c>
      <c r="G996" s="19">
        <f t="shared" si="87"/>
        <v>1.3651787121768514E-2</v>
      </c>
      <c r="H996" s="18">
        <f t="shared" si="90"/>
        <v>0.21585370718271474</v>
      </c>
      <c r="I996" s="50">
        <v>7897.4</v>
      </c>
      <c r="J996" s="18">
        <f t="shared" si="91"/>
        <v>2.3098547758158237</v>
      </c>
    </row>
    <row r="997" spans="1:10" ht="15" customHeight="1" x14ac:dyDescent="0.3">
      <c r="A997" s="141">
        <f>'[1]175 since Nov 2015'!A1076</f>
        <v>43915</v>
      </c>
      <c r="B997" s="50">
        <v>10827.342903000001</v>
      </c>
      <c r="C997" s="15">
        <f t="shared" si="88"/>
        <v>6.21</v>
      </c>
      <c r="D997" s="24">
        <v>87.282799999999995</v>
      </c>
      <c r="E997" s="17">
        <f t="shared" si="89"/>
        <v>6.21</v>
      </c>
      <c r="F997" s="18">
        <f t="shared" si="86"/>
        <v>0</v>
      </c>
      <c r="G997" s="19">
        <f t="shared" si="87"/>
        <v>1.3641463241448593E-2</v>
      </c>
      <c r="H997" s="18">
        <f t="shared" si="90"/>
        <v>0.21569047230220506</v>
      </c>
      <c r="I997" s="50">
        <v>8388.2000000000007</v>
      </c>
      <c r="J997" s="18">
        <f t="shared" si="91"/>
        <v>6.2147035733279443</v>
      </c>
    </row>
    <row r="998" spans="1:10" ht="15" customHeight="1" x14ac:dyDescent="0.3">
      <c r="A998" s="141">
        <f>'[1]175 since Nov 2015'!A1077</f>
        <v>43916</v>
      </c>
      <c r="B998" s="50">
        <v>11272.09</v>
      </c>
      <c r="C998" s="15">
        <f t="shared" si="88"/>
        <v>4.1100000000000003</v>
      </c>
      <c r="D998" s="24">
        <v>90.858999999999995</v>
      </c>
      <c r="E998" s="17">
        <f t="shared" si="89"/>
        <v>4.0999999999999996</v>
      </c>
      <c r="F998" s="18">
        <f t="shared" si="86"/>
        <v>-1.0000000000000675E-2</v>
      </c>
      <c r="G998" s="19">
        <f t="shared" si="87"/>
        <v>1.3632438281319133E-2</v>
      </c>
      <c r="H998" s="18">
        <f t="shared" si="90"/>
        <v>0.21554777515319856</v>
      </c>
      <c r="I998" s="50">
        <v>8732.1</v>
      </c>
      <c r="J998" s="18">
        <f t="shared" si="91"/>
        <v>4.0998068715576599</v>
      </c>
    </row>
    <row r="999" spans="1:10" ht="15" customHeight="1" x14ac:dyDescent="0.3">
      <c r="A999" s="141">
        <f>'[1]175 since Nov 2015'!A1078</f>
        <v>43917</v>
      </c>
      <c r="B999" s="50">
        <v>11291.673005000001</v>
      </c>
      <c r="C999" s="15">
        <f t="shared" si="88"/>
        <v>0.17</v>
      </c>
      <c r="D999" s="24">
        <v>91.012900000000002</v>
      </c>
      <c r="E999" s="17">
        <f t="shared" si="89"/>
        <v>0.17</v>
      </c>
      <c r="F999" s="18">
        <f t="shared" si="86"/>
        <v>0</v>
      </c>
      <c r="G999" s="19">
        <f t="shared" si="87"/>
        <v>1.3622218615379123E-2</v>
      </c>
      <c r="H999" s="18">
        <f t="shared" si="90"/>
        <v>0.21538618804671616</v>
      </c>
      <c r="I999" s="50">
        <v>8747.0499999999993</v>
      </c>
      <c r="J999" s="18">
        <f t="shared" si="91"/>
        <v>0.17120738424890813</v>
      </c>
    </row>
    <row r="1000" spans="1:10" ht="15" customHeight="1" x14ac:dyDescent="0.3">
      <c r="A1000" s="141">
        <f>'[1]175 since Nov 2015'!A1079</f>
        <v>43920</v>
      </c>
      <c r="B1000" s="50">
        <v>10850.503278</v>
      </c>
      <c r="C1000" s="15">
        <f t="shared" si="88"/>
        <v>-3.91</v>
      </c>
      <c r="D1000" s="24">
        <v>87.454899999999995</v>
      </c>
      <c r="E1000" s="17">
        <f t="shared" si="89"/>
        <v>-3.91</v>
      </c>
      <c r="F1000" s="18">
        <f t="shared" si="86"/>
        <v>0</v>
      </c>
      <c r="G1000" s="19">
        <f t="shared" si="87"/>
        <v>1.3611872308940089E-2</v>
      </c>
      <c r="H1000" s="18">
        <f t="shared" si="90"/>
        <v>0.21522259857812909</v>
      </c>
      <c r="I1000" s="50">
        <v>8405.2999999999993</v>
      </c>
      <c r="J1000" s="18">
        <f t="shared" si="91"/>
        <v>-3.9070315134816882</v>
      </c>
    </row>
    <row r="1001" spans="1:10" ht="15" customHeight="1" x14ac:dyDescent="0.3">
      <c r="A1001" s="141">
        <f>'[1]175 since Nov 2015'!A1080</f>
        <v>43921</v>
      </c>
      <c r="B1001" s="50">
        <v>11271.147478999999</v>
      </c>
      <c r="C1001" s="15">
        <f t="shared" si="88"/>
        <v>3.88</v>
      </c>
      <c r="D1001" s="24">
        <v>90.848500000000001</v>
      </c>
      <c r="E1001" s="17">
        <f t="shared" si="89"/>
        <v>3.88</v>
      </c>
      <c r="F1001" s="18">
        <f t="shared" si="86"/>
        <v>0</v>
      </c>
      <c r="G1001" s="19">
        <f t="shared" si="87"/>
        <v>1.3611872308940089E-2</v>
      </c>
      <c r="H1001" s="18">
        <f t="shared" si="90"/>
        <v>0.21522259857812909</v>
      </c>
      <c r="I1001" s="50">
        <v>8731.15</v>
      </c>
      <c r="J1001" s="18">
        <f t="shared" si="91"/>
        <v>3.8767206405482297</v>
      </c>
    </row>
    <row r="1002" spans="1:10" ht="15" customHeight="1" x14ac:dyDescent="0.3">
      <c r="A1002" s="141">
        <f>'[1]175 since Nov 2015'!A1081</f>
        <v>43922</v>
      </c>
      <c r="B1002" s="50">
        <v>10849.005819</v>
      </c>
      <c r="C1002" s="15">
        <f t="shared" si="88"/>
        <v>-3.75</v>
      </c>
      <c r="D1002" s="24">
        <v>87.440299999999993</v>
      </c>
      <c r="E1002" s="17">
        <f t="shared" si="89"/>
        <v>-3.75</v>
      </c>
      <c r="F1002" s="18">
        <f t="shared" si="86"/>
        <v>0</v>
      </c>
      <c r="G1002" s="19">
        <f t="shared" si="87"/>
        <v>1.3592585787563685E-2</v>
      </c>
      <c r="H1002" s="18">
        <f t="shared" si="90"/>
        <v>0.21491765189967429</v>
      </c>
      <c r="I1002" s="50">
        <v>8404.15</v>
      </c>
      <c r="J1002" s="18">
        <f t="shared" si="91"/>
        <v>-3.74521111193829</v>
      </c>
    </row>
    <row r="1003" spans="1:10" ht="15" customHeight="1" x14ac:dyDescent="0.3">
      <c r="A1003" s="141">
        <f>'[1]175 since Nov 2015'!A1082</f>
        <v>43924</v>
      </c>
      <c r="B1003" s="50">
        <v>10637.659737</v>
      </c>
      <c r="C1003" s="15">
        <f t="shared" si="88"/>
        <v>-1.95</v>
      </c>
      <c r="D1003" s="24">
        <v>85.735699999999994</v>
      </c>
      <c r="E1003" s="17">
        <f t="shared" si="89"/>
        <v>-1.95</v>
      </c>
      <c r="F1003" s="18">
        <f t="shared" si="86"/>
        <v>0</v>
      </c>
      <c r="G1003" s="19">
        <f t="shared" si="87"/>
        <v>1.3582216908221824E-2</v>
      </c>
      <c r="H1003" s="18">
        <f t="shared" si="90"/>
        <v>0.21475370552215553</v>
      </c>
      <c r="I1003" s="50">
        <v>8240.2000000000007</v>
      </c>
      <c r="J1003" s="18">
        <f t="shared" si="91"/>
        <v>-1.9508219153632302</v>
      </c>
    </row>
    <row r="1004" spans="1:10" ht="15" customHeight="1" x14ac:dyDescent="0.3">
      <c r="A1004" s="141">
        <f>'[1]175 since Nov 2015'!A1083</f>
        <v>43928</v>
      </c>
      <c r="B1004" s="50">
        <v>11534.108273</v>
      </c>
      <c r="C1004" s="15">
        <f t="shared" si="88"/>
        <v>8.43</v>
      </c>
      <c r="D1004" s="24">
        <v>92.981700000000004</v>
      </c>
      <c r="E1004" s="17">
        <f t="shared" si="89"/>
        <v>8.4499999999999993</v>
      </c>
      <c r="F1004" s="18">
        <f t="shared" si="86"/>
        <v>1.9999999999999574E-2</v>
      </c>
      <c r="G1004" s="19">
        <f t="shared" si="87"/>
        <v>1.3639326290577417E-2</v>
      </c>
      <c r="H1004" s="18">
        <f t="shared" si="90"/>
        <v>0.21565668414220107</v>
      </c>
      <c r="I1004" s="50">
        <v>8934.6</v>
      </c>
      <c r="J1004" s="18">
        <f t="shared" si="91"/>
        <v>8.4269799276716526</v>
      </c>
    </row>
    <row r="1005" spans="1:10" ht="15" customHeight="1" x14ac:dyDescent="0.3">
      <c r="A1005" s="141">
        <f>'[1]175 since Nov 2015'!A1084</f>
        <v>43929</v>
      </c>
      <c r="B1005" s="50">
        <v>11516.964458</v>
      </c>
      <c r="C1005" s="15">
        <f t="shared" si="88"/>
        <v>-0.15</v>
      </c>
      <c r="D1005" s="24">
        <v>92.844700000000003</v>
      </c>
      <c r="E1005" s="17">
        <f t="shared" si="89"/>
        <v>-0.15</v>
      </c>
      <c r="F1005" s="18">
        <f t="shared" si="86"/>
        <v>0</v>
      </c>
      <c r="G1005" s="19">
        <f t="shared" si="87"/>
        <v>1.362851768772211E-2</v>
      </c>
      <c r="H1005" s="18">
        <f t="shared" si="90"/>
        <v>0.21548578512546623</v>
      </c>
      <c r="I1005" s="50">
        <v>8921.2999999999993</v>
      </c>
      <c r="J1005" s="18">
        <f t="shared" si="91"/>
        <v>-0.14885949007231539</v>
      </c>
    </row>
    <row r="1006" spans="1:10" ht="15" customHeight="1" x14ac:dyDescent="0.3">
      <c r="A1006" s="141">
        <f>'[1]175 since Nov 2015'!A1085</f>
        <v>43930</v>
      </c>
      <c r="B1006" s="50">
        <v>11983.707403</v>
      </c>
      <c r="C1006" s="15">
        <f t="shared" si="88"/>
        <v>4.05</v>
      </c>
      <c r="D1006" s="24">
        <v>96.617699999999999</v>
      </c>
      <c r="E1006" s="17">
        <f t="shared" si="89"/>
        <v>4.0599999999999996</v>
      </c>
      <c r="F1006" s="18">
        <f t="shared" si="86"/>
        <v>9.9999999999997868E-3</v>
      </c>
      <c r="G1006" s="19">
        <f t="shared" si="87"/>
        <v>1.3647160141204401E-2</v>
      </c>
      <c r="H1006" s="18">
        <f t="shared" si="90"/>
        <v>0.21578054819635512</v>
      </c>
      <c r="I1006" s="50">
        <v>9282.85</v>
      </c>
      <c r="J1006" s="18">
        <f t="shared" si="91"/>
        <v>4.0526604867003817</v>
      </c>
    </row>
    <row r="1007" spans="1:10" ht="15" customHeight="1" x14ac:dyDescent="0.3">
      <c r="A1007" s="141">
        <f>'[1]175 since Nov 2015'!A1086</f>
        <v>43934</v>
      </c>
      <c r="B1007" s="50">
        <v>11847.976928</v>
      </c>
      <c r="C1007" s="15">
        <f t="shared" si="88"/>
        <v>-1.1299999999999999</v>
      </c>
      <c r="D1007" s="24">
        <v>95.508499999999998</v>
      </c>
      <c r="E1007" s="17">
        <f t="shared" si="89"/>
        <v>-1.1499999999999999</v>
      </c>
      <c r="F1007" s="18">
        <f t="shared" si="86"/>
        <v>-2.0000000000000018E-2</v>
      </c>
      <c r="G1007" s="19">
        <f t="shared" si="87"/>
        <v>1.368756361045898E-2</v>
      </c>
      <c r="H1007" s="18">
        <f t="shared" si="90"/>
        <v>0.21641938313744039</v>
      </c>
      <c r="I1007" s="50">
        <v>9177.7000000000007</v>
      </c>
      <c r="J1007" s="18">
        <f t="shared" si="91"/>
        <v>-1.1327340202631695</v>
      </c>
    </row>
    <row r="1008" spans="1:10" ht="15" customHeight="1" x14ac:dyDescent="0.3">
      <c r="A1008" s="141">
        <f>'[1]175 since Nov 2015'!A1087</f>
        <v>43936</v>
      </c>
      <c r="B1008" s="50">
        <v>11784.126544999999</v>
      </c>
      <c r="C1008" s="15">
        <f t="shared" si="88"/>
        <v>-0.54</v>
      </c>
      <c r="D1008" s="24">
        <v>94.994600000000005</v>
      </c>
      <c r="E1008" s="17">
        <f t="shared" si="89"/>
        <v>-0.54</v>
      </c>
      <c r="F1008" s="18">
        <f t="shared" si="86"/>
        <v>0</v>
      </c>
      <c r="G1008" s="19">
        <f t="shared" si="87"/>
        <v>1.368756361045898E-2</v>
      </c>
      <c r="H1008" s="18">
        <f t="shared" si="90"/>
        <v>0.21641938313744039</v>
      </c>
      <c r="I1008" s="50">
        <v>9128.25</v>
      </c>
      <c r="J1008" s="18">
        <f t="shared" si="91"/>
        <v>-0.53880601893721436</v>
      </c>
    </row>
    <row r="1009" spans="1:10" ht="15" customHeight="1" x14ac:dyDescent="0.3">
      <c r="A1009" s="141">
        <f>'[1]175 since Nov 2015'!A1088</f>
        <v>43937</v>
      </c>
      <c r="B1009" s="50">
        <v>11873.008447</v>
      </c>
      <c r="C1009" s="15">
        <f t="shared" si="88"/>
        <v>0.75</v>
      </c>
      <c r="D1009" s="24">
        <v>95.706299999999999</v>
      </c>
      <c r="E1009" s="17">
        <f t="shared" si="89"/>
        <v>0.75</v>
      </c>
      <c r="F1009" s="18">
        <f t="shared" si="86"/>
        <v>0</v>
      </c>
      <c r="G1009" s="19">
        <f t="shared" si="87"/>
        <v>1.368756361045898E-2</v>
      </c>
      <c r="H1009" s="18">
        <f t="shared" si="90"/>
        <v>0.21641938313744039</v>
      </c>
      <c r="I1009" s="50">
        <v>9197.1</v>
      </c>
      <c r="J1009" s="18">
        <f t="shared" si="91"/>
        <v>0.75425191027853489</v>
      </c>
    </row>
    <row r="1010" spans="1:10" ht="15" customHeight="1" x14ac:dyDescent="0.3">
      <c r="A1010" s="141">
        <f>'[1]175 since Nov 2015'!A1089</f>
        <v>43938</v>
      </c>
      <c r="B1010" s="50">
        <v>12204.020917</v>
      </c>
      <c r="C1010" s="15">
        <f t="shared" si="88"/>
        <v>2.79</v>
      </c>
      <c r="D1010" s="24">
        <v>98.364099999999993</v>
      </c>
      <c r="E1010" s="17">
        <f t="shared" si="89"/>
        <v>2.78</v>
      </c>
      <c r="F1010" s="18">
        <f t="shared" si="86"/>
        <v>-1.0000000000000231E-2</v>
      </c>
      <c r="G1010" s="19">
        <f t="shared" si="87"/>
        <v>1.369832562347102E-2</v>
      </c>
      <c r="H1010" s="18">
        <f t="shared" si="90"/>
        <v>0.21658954550407247</v>
      </c>
      <c r="I1010" s="50">
        <v>9453.5</v>
      </c>
      <c r="J1010" s="18">
        <f t="shared" si="91"/>
        <v>2.7878352959084891</v>
      </c>
    </row>
    <row r="1011" spans="1:10" ht="15" customHeight="1" x14ac:dyDescent="0.3">
      <c r="A1011" s="141">
        <f>'[1]175 since Nov 2015'!A1090</f>
        <v>43941</v>
      </c>
      <c r="B1011" s="50">
        <v>12189.897924999999</v>
      </c>
      <c r="C1011" s="15">
        <f t="shared" si="88"/>
        <v>-0.12</v>
      </c>
      <c r="D1011" s="24">
        <v>98.248699999999999</v>
      </c>
      <c r="E1011" s="17">
        <f t="shared" si="89"/>
        <v>-0.12</v>
      </c>
      <c r="F1011" s="18">
        <f t="shared" si="86"/>
        <v>0</v>
      </c>
      <c r="G1011" s="19">
        <f t="shared" si="87"/>
        <v>1.368756361045898E-2</v>
      </c>
      <c r="H1011" s="18">
        <f t="shared" si="90"/>
        <v>0.21641938313744039</v>
      </c>
      <c r="I1011" s="50">
        <v>9442.6</v>
      </c>
      <c r="J1011" s="18">
        <f t="shared" si="91"/>
        <v>-0.11530121119161831</v>
      </c>
    </row>
    <row r="1012" spans="1:10" ht="15" customHeight="1" x14ac:dyDescent="0.3">
      <c r="A1012" s="141">
        <f>'[1]175 since Nov 2015'!A1091</f>
        <v>43942</v>
      </c>
      <c r="B1012" s="50">
        <v>11845.291753</v>
      </c>
      <c r="C1012" s="15">
        <f t="shared" si="88"/>
        <v>-2.83</v>
      </c>
      <c r="D1012" s="24">
        <v>95.479900000000001</v>
      </c>
      <c r="E1012" s="17">
        <f t="shared" si="89"/>
        <v>-2.82</v>
      </c>
      <c r="F1012" s="18">
        <f t="shared" si="86"/>
        <v>1.0000000000000231E-2</v>
      </c>
      <c r="G1012" s="19">
        <f t="shared" si="87"/>
        <v>1.3695133381103213E-2</v>
      </c>
      <c r="H1012" s="18">
        <f t="shared" si="90"/>
        <v>0.21653907172044468</v>
      </c>
      <c r="I1012" s="50">
        <v>9175.65</v>
      </c>
      <c r="J1012" s="18">
        <f t="shared" si="91"/>
        <v>-2.8270815241564899</v>
      </c>
    </row>
    <row r="1013" spans="1:10" ht="15" customHeight="1" x14ac:dyDescent="0.3">
      <c r="A1013" s="141">
        <f>'[1]175 since Nov 2015'!A1092</f>
        <v>43943</v>
      </c>
      <c r="B1013" s="50">
        <v>12099.157055</v>
      </c>
      <c r="C1013" s="15">
        <f t="shared" si="88"/>
        <v>2.14</v>
      </c>
      <c r="D1013" s="24">
        <v>97.524900000000002</v>
      </c>
      <c r="E1013" s="17">
        <f t="shared" si="89"/>
        <v>2.14</v>
      </c>
      <c r="F1013" s="18">
        <f t="shared" si="86"/>
        <v>0</v>
      </c>
      <c r="G1013" s="19">
        <f t="shared" si="87"/>
        <v>1.3643243778158376E-2</v>
      </c>
      <c r="H1013" s="18">
        <f t="shared" si="90"/>
        <v>0.21571862505950734</v>
      </c>
      <c r="I1013" s="50">
        <v>9372.2999999999993</v>
      </c>
      <c r="J1013" s="18">
        <f t="shared" si="91"/>
        <v>2.1431724183027865</v>
      </c>
    </row>
    <row r="1014" spans="1:10" ht="15" customHeight="1" x14ac:dyDescent="0.3">
      <c r="A1014" s="141">
        <f>'[1]175 since Nov 2015'!A1093</f>
        <v>43944</v>
      </c>
      <c r="B1014" s="50">
        <v>12246.854636</v>
      </c>
      <c r="C1014" s="15">
        <f t="shared" si="88"/>
        <v>1.22</v>
      </c>
      <c r="D1014" s="24">
        <v>98.712599999999995</v>
      </c>
      <c r="E1014" s="17">
        <f t="shared" si="89"/>
        <v>1.22</v>
      </c>
      <c r="F1014" s="18">
        <f t="shared" si="86"/>
        <v>0</v>
      </c>
      <c r="G1014" s="19">
        <f t="shared" si="87"/>
        <v>1.3643243778158376E-2</v>
      </c>
      <c r="H1014" s="18">
        <f t="shared" si="90"/>
        <v>0.21571862505950734</v>
      </c>
      <c r="I1014" s="50">
        <v>9486.7000000000007</v>
      </c>
      <c r="J1014" s="18">
        <f t="shared" si="91"/>
        <v>1.2206182047096388</v>
      </c>
    </row>
    <row r="1015" spans="1:10" ht="15" customHeight="1" x14ac:dyDescent="0.3">
      <c r="A1015" s="141">
        <f>'[1]175 since Nov 2015'!A1094</f>
        <v>43945</v>
      </c>
      <c r="B1015" s="50">
        <v>12036.442708</v>
      </c>
      <c r="C1015" s="15">
        <f t="shared" si="88"/>
        <v>-1.72</v>
      </c>
      <c r="D1015" s="24">
        <v>97.024100000000004</v>
      </c>
      <c r="E1015" s="17">
        <f t="shared" si="89"/>
        <v>-1.71</v>
      </c>
      <c r="F1015" s="18">
        <f t="shared" si="86"/>
        <v>1.0000000000000009E-2</v>
      </c>
      <c r="G1015" s="19">
        <f t="shared" si="87"/>
        <v>1.3595325663871503E-2</v>
      </c>
      <c r="H1015" s="18">
        <f t="shared" si="90"/>
        <v>0.21496097314787346</v>
      </c>
      <c r="I1015" s="50">
        <v>9323.7000000000007</v>
      </c>
      <c r="J1015" s="18">
        <f t="shared" si="91"/>
        <v>-1.7181949466094637</v>
      </c>
    </row>
    <row r="1016" spans="1:10" ht="15" customHeight="1" x14ac:dyDescent="0.3">
      <c r="A1016" s="141">
        <f>'[1]175 since Nov 2015'!A1095</f>
        <v>43948</v>
      </c>
      <c r="B1016" s="50">
        <v>12215.148906</v>
      </c>
      <c r="C1016" s="15">
        <f t="shared" si="88"/>
        <v>1.48</v>
      </c>
      <c r="D1016" s="24">
        <v>98.458200000000005</v>
      </c>
      <c r="E1016" s="17">
        <f t="shared" si="89"/>
        <v>1.48</v>
      </c>
      <c r="F1016" s="18">
        <f t="shared" si="86"/>
        <v>0</v>
      </c>
      <c r="G1016" s="19">
        <f t="shared" si="87"/>
        <v>1.3542814509834271E-2</v>
      </c>
      <c r="H1016" s="18">
        <f t="shared" si="90"/>
        <v>0.21413069890126546</v>
      </c>
      <c r="I1016" s="50">
        <v>9462.15</v>
      </c>
      <c r="J1016" s="18">
        <f t="shared" si="91"/>
        <v>1.4849255124038623</v>
      </c>
    </row>
    <row r="1017" spans="1:10" ht="15" customHeight="1" x14ac:dyDescent="0.3">
      <c r="A1017" s="141">
        <f>'[1]175 since Nov 2015'!A1096</f>
        <v>43949</v>
      </c>
      <c r="B1017" s="50">
        <v>12322.207383000001</v>
      </c>
      <c r="C1017" s="15">
        <f t="shared" si="88"/>
        <v>0.88</v>
      </c>
      <c r="D1017" s="24">
        <v>99.319000000000003</v>
      </c>
      <c r="E1017" s="17">
        <f t="shared" si="89"/>
        <v>0.87</v>
      </c>
      <c r="F1017" s="18">
        <f t="shared" si="86"/>
        <v>-1.0000000000000009E-2</v>
      </c>
      <c r="G1017" s="19">
        <f t="shared" si="87"/>
        <v>1.3487457767714602E-2</v>
      </c>
      <c r="H1017" s="18">
        <f t="shared" si="90"/>
        <v>0.21325543195654181</v>
      </c>
      <c r="I1017" s="50">
        <v>9545.0499999999993</v>
      </c>
      <c r="J1017" s="18">
        <f t="shared" si="91"/>
        <v>0.87612223437590442</v>
      </c>
    </row>
    <row r="1018" spans="1:10" ht="15" customHeight="1" x14ac:dyDescent="0.3">
      <c r="A1018" s="141">
        <f>'[1]175 since Nov 2015'!A1097</f>
        <v>43950</v>
      </c>
      <c r="B1018" s="50">
        <v>12537.172954</v>
      </c>
      <c r="C1018" s="15">
        <f t="shared" si="88"/>
        <v>1.74</v>
      </c>
      <c r="D1018" s="24">
        <v>101.04640000000001</v>
      </c>
      <c r="E1018" s="17">
        <f t="shared" si="89"/>
        <v>1.74</v>
      </c>
      <c r="F1018" s="18">
        <f t="shared" si="86"/>
        <v>0</v>
      </c>
      <c r="G1018" s="19">
        <f t="shared" si="87"/>
        <v>1.3419811216042939E-2</v>
      </c>
      <c r="H1018" s="18">
        <f t="shared" si="90"/>
        <v>0.2121858460608482</v>
      </c>
      <c r="I1018" s="50">
        <v>9710.7000000000007</v>
      </c>
      <c r="J1018" s="18">
        <f t="shared" si="91"/>
        <v>1.7354545025956014</v>
      </c>
    </row>
    <row r="1019" spans="1:10" ht="15" customHeight="1" x14ac:dyDescent="0.3">
      <c r="A1019" s="141">
        <f>'[1]175 since Nov 2015'!A1098</f>
        <v>43951</v>
      </c>
      <c r="B1019" s="50">
        <v>12919.547742999999</v>
      </c>
      <c r="C1019" s="15">
        <f t="shared" si="88"/>
        <v>3.05</v>
      </c>
      <c r="D1019" s="24">
        <v>104.12820000000001</v>
      </c>
      <c r="E1019" s="17">
        <f t="shared" si="89"/>
        <v>3.05</v>
      </c>
      <c r="F1019" s="18">
        <f t="shared" si="86"/>
        <v>0</v>
      </c>
      <c r="G1019" s="19">
        <f t="shared" si="87"/>
        <v>1.3419811216042939E-2</v>
      </c>
      <c r="H1019" s="18">
        <f t="shared" si="90"/>
        <v>0.2121858460608482</v>
      </c>
      <c r="I1019" s="50">
        <v>10006.9</v>
      </c>
      <c r="J1019" s="18">
        <f t="shared" si="91"/>
        <v>3.0502435457793866</v>
      </c>
    </row>
    <row r="1020" spans="1:10" ht="15" customHeight="1" x14ac:dyDescent="0.3">
      <c r="A1020" s="141">
        <f>'[1]175 since Nov 2015'!A1099</f>
        <v>43955</v>
      </c>
      <c r="B1020" s="50">
        <v>12205.795241</v>
      </c>
      <c r="C1020" s="15">
        <f t="shared" si="88"/>
        <v>-5.52</v>
      </c>
      <c r="D1020" s="24">
        <v>98.370900000000006</v>
      </c>
      <c r="E1020" s="17">
        <f t="shared" si="89"/>
        <v>-5.53</v>
      </c>
      <c r="F1020" s="18">
        <f t="shared" si="86"/>
        <v>-1.0000000000000675E-2</v>
      </c>
      <c r="G1020" s="19">
        <f t="shared" si="87"/>
        <v>1.3430787779222551E-2</v>
      </c>
      <c r="H1020" s="18">
        <f t="shared" si="90"/>
        <v>0.21235940076348975</v>
      </c>
      <c r="I1020" s="50">
        <v>9454.0499999999993</v>
      </c>
      <c r="J1020" s="18">
        <f t="shared" si="91"/>
        <v>-5.5246879653039445</v>
      </c>
    </row>
    <row r="1021" spans="1:10" ht="15" customHeight="1" x14ac:dyDescent="0.3">
      <c r="A1021" s="141">
        <f>'[1]175 since Nov 2015'!A1100</f>
        <v>43956</v>
      </c>
      <c r="B1021" s="50">
        <v>12083.897594</v>
      </c>
      <c r="C1021" s="15">
        <f t="shared" si="88"/>
        <v>-1</v>
      </c>
      <c r="D1021" s="24">
        <v>97.386099999999999</v>
      </c>
      <c r="E1021" s="17">
        <f t="shared" si="89"/>
        <v>-1</v>
      </c>
      <c r="F1021" s="18">
        <f t="shared" si="86"/>
        <v>0</v>
      </c>
      <c r="G1021" s="19">
        <f t="shared" si="87"/>
        <v>1.3430787779222551E-2</v>
      </c>
      <c r="H1021" s="18">
        <f t="shared" si="90"/>
        <v>0.21235940076348975</v>
      </c>
      <c r="I1021" s="50">
        <v>9358.9</v>
      </c>
      <c r="J1021" s="18">
        <f t="shared" si="91"/>
        <v>-1.0064469724615339</v>
      </c>
    </row>
    <row r="1022" spans="1:10" ht="15" customHeight="1" x14ac:dyDescent="0.3">
      <c r="A1022" s="141">
        <f>'[1]175 since Nov 2015'!A1101</f>
        <v>43957</v>
      </c>
      <c r="B1022" s="50">
        <v>12173.853160000001</v>
      </c>
      <c r="C1022" s="15">
        <f t="shared" si="88"/>
        <v>0.74</v>
      </c>
      <c r="D1022" s="24">
        <v>98.106499999999997</v>
      </c>
      <c r="E1022" s="17">
        <f t="shared" si="89"/>
        <v>0.74</v>
      </c>
      <c r="F1022" s="18">
        <f t="shared" si="86"/>
        <v>0</v>
      </c>
      <c r="G1022" s="19">
        <f t="shared" si="87"/>
        <v>1.3430787779222551E-2</v>
      </c>
      <c r="H1022" s="18">
        <f t="shared" si="90"/>
        <v>0.21235940076348975</v>
      </c>
      <c r="I1022" s="50">
        <v>9428.5499999999993</v>
      </c>
      <c r="J1022" s="18">
        <f t="shared" si="91"/>
        <v>0.74421139236448342</v>
      </c>
    </row>
    <row r="1023" spans="1:10" ht="15" customHeight="1" x14ac:dyDescent="0.3">
      <c r="A1023" s="141">
        <f>'[1]175 since Nov 2015'!A1102</f>
        <v>43958</v>
      </c>
      <c r="B1023" s="50">
        <v>12074.304227000001</v>
      </c>
      <c r="C1023" s="15">
        <f t="shared" si="88"/>
        <v>-0.82</v>
      </c>
      <c r="D1023" s="24">
        <v>97.305700000000002</v>
      </c>
      <c r="E1023" s="17">
        <f t="shared" si="89"/>
        <v>-0.82</v>
      </c>
      <c r="F1023" s="18">
        <f t="shared" si="86"/>
        <v>0</v>
      </c>
      <c r="G1023" s="19">
        <f t="shared" si="87"/>
        <v>1.3419811216042942E-2</v>
      </c>
      <c r="H1023" s="18">
        <f t="shared" si="90"/>
        <v>0.21218584606084825</v>
      </c>
      <c r="I1023" s="50">
        <v>9351.4500000000007</v>
      </c>
      <c r="J1023" s="18">
        <f t="shared" si="91"/>
        <v>-0.81772913120255564</v>
      </c>
    </row>
    <row r="1024" spans="1:10" ht="15" customHeight="1" x14ac:dyDescent="0.3">
      <c r="A1024" s="141">
        <f>'[1]175 since Nov 2015'!A1103</f>
        <v>43959</v>
      </c>
      <c r="B1024" s="50">
        <v>12148.107301</v>
      </c>
      <c r="C1024" s="15">
        <f t="shared" si="88"/>
        <v>0.61</v>
      </c>
      <c r="D1024" s="24">
        <v>97.903899999999993</v>
      </c>
      <c r="E1024" s="17">
        <f t="shared" si="89"/>
        <v>0.61</v>
      </c>
      <c r="F1024" s="18">
        <f t="shared" si="86"/>
        <v>0</v>
      </c>
      <c r="G1024" s="19">
        <f t="shared" si="87"/>
        <v>1.3408704897060433E-2</v>
      </c>
      <c r="H1024" s="18">
        <f t="shared" si="90"/>
        <v>0.21201023973882277</v>
      </c>
      <c r="I1024" s="50">
        <v>9408.65</v>
      </c>
      <c r="J1024" s="18">
        <f t="shared" si="91"/>
        <v>0.61166984799147628</v>
      </c>
    </row>
    <row r="1025" spans="1:10" ht="15" customHeight="1" x14ac:dyDescent="0.3">
      <c r="A1025" s="141">
        <f>'[1]175 since Nov 2015'!A1104</f>
        <v>43962</v>
      </c>
      <c r="B1025" s="50">
        <v>12152.084094</v>
      </c>
      <c r="C1025" s="15">
        <f t="shared" si="88"/>
        <v>0.03</v>
      </c>
      <c r="D1025" s="24">
        <v>97.935599999999994</v>
      </c>
      <c r="E1025" s="17">
        <f t="shared" si="89"/>
        <v>0.03</v>
      </c>
      <c r="F1025" s="18">
        <f t="shared" si="86"/>
        <v>0</v>
      </c>
      <c r="G1025" s="19">
        <f t="shared" si="87"/>
        <v>1.3408704897060433E-2</v>
      </c>
      <c r="H1025" s="18">
        <f t="shared" si="90"/>
        <v>0.21201023973882277</v>
      </c>
      <c r="I1025" s="50">
        <v>9411.7000000000007</v>
      </c>
      <c r="J1025" s="18">
        <f t="shared" si="91"/>
        <v>3.2416977993666378E-2</v>
      </c>
    </row>
    <row r="1026" spans="1:10" ht="15" customHeight="1" x14ac:dyDescent="0.3">
      <c r="A1026" s="141">
        <f>'[1]175 since Nov 2015'!A1105</f>
        <v>43963</v>
      </c>
      <c r="B1026" s="50">
        <v>12101.16049</v>
      </c>
      <c r="C1026" s="15">
        <f t="shared" si="88"/>
        <v>-0.42</v>
      </c>
      <c r="D1026" s="24">
        <v>97.522999999999996</v>
      </c>
      <c r="E1026" s="17">
        <f t="shared" si="89"/>
        <v>-0.42</v>
      </c>
      <c r="F1026" s="18">
        <f t="shared" si="86"/>
        <v>0</v>
      </c>
      <c r="G1026" s="19">
        <f t="shared" si="87"/>
        <v>1.3408704897060433E-2</v>
      </c>
      <c r="H1026" s="18">
        <f t="shared" si="90"/>
        <v>0.21201023973882277</v>
      </c>
      <c r="I1026" s="50">
        <v>9372.25</v>
      </c>
      <c r="J1026" s="18">
        <f t="shared" si="91"/>
        <v>-0.41915913171903829</v>
      </c>
    </row>
    <row r="1027" spans="1:10" ht="15" customHeight="1" x14ac:dyDescent="0.3">
      <c r="A1027" s="141">
        <f>'[1]175 since Nov 2015'!A1106</f>
        <v>43964</v>
      </c>
      <c r="B1027" s="50">
        <v>12333.465759999999</v>
      </c>
      <c r="C1027" s="15">
        <f t="shared" si="88"/>
        <v>1.92</v>
      </c>
      <c r="D1027" s="24">
        <v>99.409899999999993</v>
      </c>
      <c r="E1027" s="17">
        <f t="shared" si="89"/>
        <v>1.93</v>
      </c>
      <c r="F1027" s="18">
        <f t="shared" si="86"/>
        <v>1.0000000000000009E-2</v>
      </c>
      <c r="G1027" s="19">
        <f t="shared" si="87"/>
        <v>1.3427531932938332E-2</v>
      </c>
      <c r="H1027" s="18">
        <f t="shared" si="90"/>
        <v>0.21230792131364212</v>
      </c>
      <c r="I1027" s="50">
        <v>9552.65</v>
      </c>
      <c r="J1027" s="18">
        <f t="shared" si="91"/>
        <v>1.9248312838432566</v>
      </c>
    </row>
    <row r="1028" spans="1:10" ht="15" customHeight="1" x14ac:dyDescent="0.3">
      <c r="A1028" s="141">
        <f>'[1]175 since Nov 2015'!A1107</f>
        <v>43965</v>
      </c>
      <c r="B1028" s="50">
        <v>12049.991533</v>
      </c>
      <c r="C1028" s="15">
        <f t="shared" si="88"/>
        <v>-2.2999999999999998</v>
      </c>
      <c r="D1028" s="24">
        <v>97.107399999999998</v>
      </c>
      <c r="E1028" s="17">
        <f t="shared" si="89"/>
        <v>-2.3199999999999998</v>
      </c>
      <c r="F1028" s="18">
        <f t="shared" si="86"/>
        <v>-2.0000000000000018E-2</v>
      </c>
      <c r="G1028" s="19">
        <f t="shared" si="87"/>
        <v>1.3479771374175395E-2</v>
      </c>
      <c r="H1028" s="18">
        <f t="shared" si="90"/>
        <v>0.21313389940366034</v>
      </c>
      <c r="I1028" s="50">
        <v>9333.1</v>
      </c>
      <c r="J1028" s="18">
        <f t="shared" si="91"/>
        <v>-2.2983151272160005</v>
      </c>
    </row>
    <row r="1029" spans="1:10" ht="15" customHeight="1" x14ac:dyDescent="0.3">
      <c r="A1029" s="141">
        <f>'[1]175 since Nov 2015'!A1108</f>
        <v>43966</v>
      </c>
      <c r="B1029" s="50">
        <v>12033.865675999999</v>
      </c>
      <c r="C1029" s="15">
        <f t="shared" si="88"/>
        <v>-0.13</v>
      </c>
      <c r="D1029" s="24">
        <v>96.983199999999997</v>
      </c>
      <c r="E1029" s="17">
        <f t="shared" si="89"/>
        <v>-0.13</v>
      </c>
      <c r="F1029" s="18">
        <f t="shared" si="86"/>
        <v>0</v>
      </c>
      <c r="G1029" s="19">
        <f t="shared" si="87"/>
        <v>1.346077679717694E-2</v>
      </c>
      <c r="H1029" s="18">
        <f t="shared" si="90"/>
        <v>0.21283356877112752</v>
      </c>
      <c r="I1029" s="50">
        <v>9320.6</v>
      </c>
      <c r="J1029" s="18">
        <f t="shared" si="91"/>
        <v>-0.1339319197265646</v>
      </c>
    </row>
    <row r="1030" spans="1:10" ht="15" customHeight="1" x14ac:dyDescent="0.3">
      <c r="A1030" s="141">
        <f>'[1]175 since Nov 2015'!A1109</f>
        <v>43969</v>
      </c>
      <c r="B1030" s="50">
        <v>11625.580674999999</v>
      </c>
      <c r="C1030" s="15">
        <f t="shared" si="88"/>
        <v>-3.39</v>
      </c>
      <c r="D1030" s="24">
        <v>93.694299999999998</v>
      </c>
      <c r="E1030" s="17">
        <f t="shared" si="89"/>
        <v>-3.39</v>
      </c>
      <c r="F1030" s="18">
        <f t="shared" si="86"/>
        <v>0</v>
      </c>
      <c r="G1030" s="19">
        <f t="shared" si="87"/>
        <v>1.346077679717694E-2</v>
      </c>
      <c r="H1030" s="18">
        <f t="shared" si="90"/>
        <v>0.21283356877112752</v>
      </c>
      <c r="I1030" s="50">
        <v>9004.4</v>
      </c>
      <c r="J1030" s="18">
        <f t="shared" si="91"/>
        <v>-3.3924854623093013</v>
      </c>
    </row>
    <row r="1031" spans="1:10" ht="15" customHeight="1" x14ac:dyDescent="0.3">
      <c r="A1031" s="141">
        <f>'[1]175 since Nov 2015'!A1110</f>
        <v>43970</v>
      </c>
      <c r="B1031" s="50">
        <v>11698.219558000001</v>
      </c>
      <c r="C1031" s="15">
        <f t="shared" si="88"/>
        <v>0.62</v>
      </c>
      <c r="D1031" s="24">
        <v>94.256299999999996</v>
      </c>
      <c r="E1031" s="17">
        <f t="shared" si="89"/>
        <v>0.6</v>
      </c>
      <c r="F1031" s="18">
        <f t="shared" si="86"/>
        <v>-2.0000000000000018E-2</v>
      </c>
      <c r="G1031" s="19">
        <f t="shared" si="87"/>
        <v>1.351216866029992E-2</v>
      </c>
      <c r="H1031" s="18">
        <f t="shared" si="90"/>
        <v>0.21364614547446867</v>
      </c>
      <c r="I1031" s="50">
        <v>9060.15</v>
      </c>
      <c r="J1031" s="18">
        <f t="shared" si="91"/>
        <v>0.61914175292079432</v>
      </c>
    </row>
    <row r="1032" spans="1:10" ht="15" customHeight="1" x14ac:dyDescent="0.3">
      <c r="A1032" s="141">
        <f>'[1]175 since Nov 2015'!A1111</f>
        <v>43971</v>
      </c>
      <c r="B1032" s="50">
        <v>11942.199038000001</v>
      </c>
      <c r="C1032" s="15">
        <f t="shared" si="88"/>
        <v>2.09</v>
      </c>
      <c r="D1032" s="24">
        <v>96.245199999999997</v>
      </c>
      <c r="E1032" s="17">
        <f t="shared" si="89"/>
        <v>2.11</v>
      </c>
      <c r="F1032" s="18">
        <f t="shared" ref="F1032:F1095" si="92">E1032-C1032</f>
        <v>2.0000000000000018E-2</v>
      </c>
      <c r="G1032" s="19">
        <f t="shared" ref="G1032:G1095" si="93">+STDEV(F784:F1032)</f>
        <v>1.3580070634390307E-2</v>
      </c>
      <c r="H1032" s="18">
        <f t="shared" si="90"/>
        <v>0.21471976995320549</v>
      </c>
      <c r="I1032" s="50">
        <v>9249.15</v>
      </c>
      <c r="J1032" s="18">
        <f t="shared" si="91"/>
        <v>2.086058177844738</v>
      </c>
    </row>
    <row r="1033" spans="1:10" ht="15" customHeight="1" x14ac:dyDescent="0.3">
      <c r="A1033" s="141">
        <f>'[1]175 since Nov 2015'!A1112</f>
        <v>43972</v>
      </c>
      <c r="B1033" s="50">
        <v>12007.648445000001</v>
      </c>
      <c r="C1033" s="15">
        <f t="shared" ref="C1033:C1096" si="94">ROUND(((B1033-B1032)/B1032)*100,2)</f>
        <v>0.55000000000000004</v>
      </c>
      <c r="D1033" s="24">
        <v>96.772800000000004</v>
      </c>
      <c r="E1033" s="17">
        <f t="shared" ref="E1033:E1096" si="95">ROUND(((D1033-D1032)/D1032)*100,2)</f>
        <v>0.55000000000000004</v>
      </c>
      <c r="F1033" s="18">
        <f t="shared" si="92"/>
        <v>0</v>
      </c>
      <c r="G1033" s="19">
        <f t="shared" si="93"/>
        <v>1.3569214831328601E-2</v>
      </c>
      <c r="H1033" s="18">
        <f t="shared" ref="H1033:H1096" si="96">+G1033*(SQRT(250))</f>
        <v>0.21454812463567938</v>
      </c>
      <c r="I1033" s="50">
        <v>9299.7999999999993</v>
      </c>
      <c r="J1033" s="18">
        <f t="shared" ref="J1033:J1096" si="97">+((I1033-I1032)/I1032)*100</f>
        <v>0.54761788921143706</v>
      </c>
    </row>
    <row r="1034" spans="1:10" ht="15" customHeight="1" x14ac:dyDescent="0.3">
      <c r="A1034" s="141">
        <f>'[1]175 since Nov 2015'!A1113</f>
        <v>43973</v>
      </c>
      <c r="B1034" s="50">
        <v>11913.354300999999</v>
      </c>
      <c r="C1034" s="15">
        <f t="shared" si="94"/>
        <v>-0.79</v>
      </c>
      <c r="D1034" s="24">
        <v>96.014200000000002</v>
      </c>
      <c r="E1034" s="17">
        <f t="shared" si="95"/>
        <v>-0.78</v>
      </c>
      <c r="F1034" s="18">
        <f t="shared" si="92"/>
        <v>1.0000000000000009E-2</v>
      </c>
      <c r="G1034" s="19">
        <f t="shared" si="93"/>
        <v>1.3569214831328603E-2</v>
      </c>
      <c r="H1034" s="18">
        <f t="shared" si="96"/>
        <v>0.2145481246356794</v>
      </c>
      <c r="I1034" s="50">
        <v>9226.7999999999993</v>
      </c>
      <c r="J1034" s="18">
        <f t="shared" si="97"/>
        <v>-0.78496311748639769</v>
      </c>
    </row>
    <row r="1035" spans="1:10" ht="15" customHeight="1" x14ac:dyDescent="0.3">
      <c r="A1035" s="141">
        <f>'[1]175 since Nov 2015'!A1114</f>
        <v>43977</v>
      </c>
      <c r="B1035" s="50">
        <v>11904.070788999999</v>
      </c>
      <c r="C1035" s="15">
        <f t="shared" si="94"/>
        <v>-0.08</v>
      </c>
      <c r="D1035" s="24">
        <v>95.924400000000006</v>
      </c>
      <c r="E1035" s="17">
        <f t="shared" si="95"/>
        <v>-0.09</v>
      </c>
      <c r="F1035" s="18">
        <f t="shared" si="92"/>
        <v>-9.999999999999995E-3</v>
      </c>
      <c r="G1035" s="19">
        <f t="shared" si="93"/>
        <v>1.3580070634390309E-2</v>
      </c>
      <c r="H1035" s="18">
        <f t="shared" si="96"/>
        <v>0.21471976995320552</v>
      </c>
      <c r="I1035" s="50">
        <v>9219.6</v>
      </c>
      <c r="J1035" s="18">
        <f t="shared" si="97"/>
        <v>-7.8033554428392382E-2</v>
      </c>
    </row>
    <row r="1036" spans="1:10" ht="15" customHeight="1" x14ac:dyDescent="0.3">
      <c r="A1036" s="141">
        <f>'[1]175 since Nov 2015'!A1115</f>
        <v>43978</v>
      </c>
      <c r="B1036" s="50">
        <v>12229.419802</v>
      </c>
      <c r="C1036" s="15">
        <f t="shared" si="94"/>
        <v>2.73</v>
      </c>
      <c r="D1036" s="24">
        <v>98.552800000000005</v>
      </c>
      <c r="E1036" s="17">
        <f t="shared" si="95"/>
        <v>2.74</v>
      </c>
      <c r="F1036" s="18">
        <f t="shared" si="92"/>
        <v>1.0000000000000231E-2</v>
      </c>
      <c r="G1036" s="19">
        <f t="shared" si="93"/>
        <v>1.3598898585975679E-2</v>
      </c>
      <c r="H1036" s="18">
        <f t="shared" si="96"/>
        <v>0.21501746600663127</v>
      </c>
      <c r="I1036" s="50">
        <v>9471.6</v>
      </c>
      <c r="J1036" s="18">
        <f t="shared" si="97"/>
        <v>2.7333073018352203</v>
      </c>
    </row>
    <row r="1037" spans="1:10" ht="15" customHeight="1" x14ac:dyDescent="0.3">
      <c r="A1037" s="141">
        <f>'[1]175 since Nov 2015'!A1116</f>
        <v>43979</v>
      </c>
      <c r="B1037" s="50">
        <v>12457.479155999999</v>
      </c>
      <c r="C1037" s="15">
        <f t="shared" si="94"/>
        <v>1.86</v>
      </c>
      <c r="D1037" s="24">
        <v>100.3931</v>
      </c>
      <c r="E1037" s="17">
        <f t="shared" si="95"/>
        <v>1.87</v>
      </c>
      <c r="F1037" s="18">
        <f t="shared" si="92"/>
        <v>1.0000000000000009E-2</v>
      </c>
      <c r="G1037" s="19">
        <f t="shared" si="93"/>
        <v>1.360651768409162E-2</v>
      </c>
      <c r="H1037" s="18">
        <f t="shared" si="96"/>
        <v>0.21513793452544461</v>
      </c>
      <c r="I1037" s="50">
        <v>9648.2000000000007</v>
      </c>
      <c r="J1037" s="18">
        <f t="shared" si="97"/>
        <v>1.8645213057983907</v>
      </c>
    </row>
    <row r="1038" spans="1:10" ht="15" customHeight="1" x14ac:dyDescent="0.3">
      <c r="A1038" s="141">
        <f>'[1]175 since Nov 2015'!A1117</f>
        <v>43980</v>
      </c>
      <c r="B1038" s="50">
        <v>12610.556205999999</v>
      </c>
      <c r="C1038" s="15">
        <f t="shared" si="94"/>
        <v>1.23</v>
      </c>
      <c r="D1038" s="24">
        <v>101.61620000000001</v>
      </c>
      <c r="E1038" s="17">
        <f t="shared" si="95"/>
        <v>1.22</v>
      </c>
      <c r="F1038" s="18">
        <f t="shared" si="92"/>
        <v>-1.0000000000000009E-2</v>
      </c>
      <c r="G1038" s="19">
        <f t="shared" si="93"/>
        <v>1.3598898585975681E-2</v>
      </c>
      <c r="H1038" s="18">
        <f t="shared" si="96"/>
        <v>0.2150174660066313</v>
      </c>
      <c r="I1038" s="50">
        <v>9759.4500000000007</v>
      </c>
      <c r="J1038" s="18">
        <f t="shared" si="97"/>
        <v>1.1530648203810037</v>
      </c>
    </row>
    <row r="1039" spans="1:10" ht="15" customHeight="1" x14ac:dyDescent="0.3">
      <c r="A1039" s="141">
        <f>'[1]175 since Nov 2015'!A1118</f>
        <v>43983</v>
      </c>
      <c r="B1039" s="50">
        <v>12917.30881</v>
      </c>
      <c r="C1039" s="15">
        <f t="shared" si="94"/>
        <v>2.4300000000000002</v>
      </c>
      <c r="D1039" s="24">
        <v>104.087</v>
      </c>
      <c r="E1039" s="17">
        <f t="shared" si="95"/>
        <v>2.4300000000000002</v>
      </c>
      <c r="F1039" s="18">
        <f t="shared" si="92"/>
        <v>0</v>
      </c>
      <c r="G1039" s="19">
        <f t="shared" si="93"/>
        <v>1.3598898585975681E-2</v>
      </c>
      <c r="H1039" s="18">
        <f t="shared" si="96"/>
        <v>0.2150174660066313</v>
      </c>
      <c r="I1039" s="50">
        <v>9996.4</v>
      </c>
      <c r="J1039" s="18">
        <f t="shared" si="97"/>
        <v>2.4279032117588479</v>
      </c>
    </row>
    <row r="1040" spans="1:10" ht="15" customHeight="1" x14ac:dyDescent="0.3">
      <c r="A1040" s="141">
        <f>'[1]175 since Nov 2015'!A1119</f>
        <v>43984</v>
      </c>
      <c r="B1040" s="50">
        <v>13102.532380000001</v>
      </c>
      <c r="C1040" s="15">
        <f t="shared" si="94"/>
        <v>1.43</v>
      </c>
      <c r="D1040" s="24">
        <v>105.5699</v>
      </c>
      <c r="E1040" s="17">
        <f t="shared" si="95"/>
        <v>1.42</v>
      </c>
      <c r="F1040" s="18">
        <f t="shared" si="92"/>
        <v>-1.0000000000000009E-2</v>
      </c>
      <c r="G1040" s="19">
        <f t="shared" si="93"/>
        <v>1.3609730711808123E-2</v>
      </c>
      <c r="H1040" s="18">
        <f t="shared" si="96"/>
        <v>0.21518873695429161</v>
      </c>
      <c r="I1040" s="50">
        <v>10139.75</v>
      </c>
      <c r="J1040" s="18">
        <f t="shared" si="97"/>
        <v>1.4340162458485093</v>
      </c>
    </row>
    <row r="1041" spans="1:10" ht="15" customHeight="1" x14ac:dyDescent="0.3">
      <c r="A1041" s="141">
        <f>'[1]175 since Nov 2015'!A1120</f>
        <v>43985</v>
      </c>
      <c r="B1041" s="50">
        <v>13208.295431</v>
      </c>
      <c r="C1041" s="15">
        <f t="shared" si="94"/>
        <v>0.81</v>
      </c>
      <c r="D1041" s="24">
        <v>106.422</v>
      </c>
      <c r="E1041" s="17">
        <f t="shared" si="95"/>
        <v>0.81</v>
      </c>
      <c r="F1041" s="18">
        <f t="shared" si="92"/>
        <v>0</v>
      </c>
      <c r="G1041" s="19">
        <f t="shared" si="93"/>
        <v>1.3590798614129134E-2</v>
      </c>
      <c r="H1041" s="18">
        <f t="shared" si="96"/>
        <v>0.21488939420653966</v>
      </c>
      <c r="I1041" s="50">
        <v>10220.25</v>
      </c>
      <c r="J1041" s="18">
        <f t="shared" si="97"/>
        <v>0.79390517517690284</v>
      </c>
    </row>
    <row r="1042" spans="1:10" ht="15" customHeight="1" x14ac:dyDescent="0.3">
      <c r="A1042" s="141">
        <f>'[1]175 since Nov 2015'!A1121</f>
        <v>43986</v>
      </c>
      <c r="B1042" s="50">
        <v>13179.540305</v>
      </c>
      <c r="C1042" s="15">
        <f t="shared" si="94"/>
        <v>-0.22</v>
      </c>
      <c r="D1042" s="24">
        <v>106.1846</v>
      </c>
      <c r="E1042" s="17">
        <f t="shared" si="95"/>
        <v>-0.22</v>
      </c>
      <c r="F1042" s="18">
        <f t="shared" si="92"/>
        <v>0</v>
      </c>
      <c r="G1042" s="19">
        <f t="shared" si="93"/>
        <v>1.3590798614129134E-2</v>
      </c>
      <c r="H1042" s="18">
        <f t="shared" si="96"/>
        <v>0.21488939420653966</v>
      </c>
      <c r="I1042" s="50">
        <v>10198</v>
      </c>
      <c r="J1042" s="18">
        <f t="shared" si="97"/>
        <v>-0.217705046354052</v>
      </c>
    </row>
    <row r="1043" spans="1:10" ht="15" customHeight="1" x14ac:dyDescent="0.3">
      <c r="A1043" s="141">
        <f>'[1]175 since Nov 2015'!A1122</f>
        <v>43987</v>
      </c>
      <c r="B1043" s="50">
        <v>13342.572174999999</v>
      </c>
      <c r="C1043" s="15">
        <f t="shared" si="94"/>
        <v>1.24</v>
      </c>
      <c r="D1043" s="24">
        <v>107.4871</v>
      </c>
      <c r="E1043" s="17">
        <f t="shared" si="95"/>
        <v>1.23</v>
      </c>
      <c r="F1043" s="18">
        <f t="shared" si="92"/>
        <v>-1.0000000000000009E-2</v>
      </c>
      <c r="G1043" s="19">
        <f t="shared" si="93"/>
        <v>1.3601399073003522E-2</v>
      </c>
      <c r="H1043" s="18">
        <f t="shared" si="96"/>
        <v>0.21505700217796969</v>
      </c>
      <c r="I1043" s="50">
        <v>10324.15</v>
      </c>
      <c r="J1043" s="18">
        <f t="shared" si="97"/>
        <v>1.237007256324766</v>
      </c>
    </row>
    <row r="1044" spans="1:10" ht="15" customHeight="1" x14ac:dyDescent="0.3">
      <c r="A1044" s="141">
        <f>'[1]175 since Nov 2015'!A1123</f>
        <v>43990</v>
      </c>
      <c r="B1044" s="50">
        <v>13371.71501</v>
      </c>
      <c r="C1044" s="15">
        <f t="shared" si="94"/>
        <v>0.22</v>
      </c>
      <c r="D1044" s="24">
        <v>107.7179</v>
      </c>
      <c r="E1044" s="17">
        <f t="shared" si="95"/>
        <v>0.21</v>
      </c>
      <c r="F1044" s="18">
        <f t="shared" si="92"/>
        <v>-1.0000000000000009E-2</v>
      </c>
      <c r="G1044" s="19">
        <f t="shared" si="93"/>
        <v>1.3611872308940095E-2</v>
      </c>
      <c r="H1044" s="18">
        <f t="shared" si="96"/>
        <v>0.21522259857812917</v>
      </c>
      <c r="I1044" s="50">
        <v>10346.700000000001</v>
      </c>
      <c r="J1044" s="18">
        <f t="shared" si="97"/>
        <v>0.21841991834679941</v>
      </c>
    </row>
    <row r="1045" spans="1:10" ht="15" customHeight="1" x14ac:dyDescent="0.3">
      <c r="A1045" s="141">
        <f>'[1]175 since Nov 2015'!A1124</f>
        <v>43991</v>
      </c>
      <c r="B1045" s="50">
        <v>13222.537295</v>
      </c>
      <c r="C1045" s="15">
        <f t="shared" si="94"/>
        <v>-1.1200000000000001</v>
      </c>
      <c r="D1045" s="24">
        <v>106.524</v>
      </c>
      <c r="E1045" s="17">
        <f t="shared" si="95"/>
        <v>-1.1100000000000001</v>
      </c>
      <c r="F1045" s="18">
        <f t="shared" si="92"/>
        <v>1.0000000000000009E-2</v>
      </c>
      <c r="G1045" s="19">
        <f t="shared" si="93"/>
        <v>1.3620435330147038E-2</v>
      </c>
      <c r="H1045" s="18">
        <f t="shared" si="96"/>
        <v>0.21535799183146051</v>
      </c>
      <c r="I1045" s="50">
        <v>10231.25</v>
      </c>
      <c r="J1045" s="18">
        <f t="shared" si="97"/>
        <v>-1.1158147042052124</v>
      </c>
    </row>
    <row r="1046" spans="1:10" ht="15" customHeight="1" x14ac:dyDescent="0.3">
      <c r="A1046" s="141">
        <f>'[1]175 since Nov 2015'!A1125</f>
        <v>43992</v>
      </c>
      <c r="B1046" s="50">
        <v>13300.647848000001</v>
      </c>
      <c r="C1046" s="15">
        <f t="shared" si="94"/>
        <v>0.59</v>
      </c>
      <c r="D1046" s="24">
        <v>107.1414</v>
      </c>
      <c r="E1046" s="17">
        <f t="shared" si="95"/>
        <v>0.57999999999999996</v>
      </c>
      <c r="F1046" s="18">
        <f t="shared" si="92"/>
        <v>-1.0000000000000009E-2</v>
      </c>
      <c r="G1046" s="19">
        <f t="shared" si="93"/>
        <v>1.3631012741392487E-2</v>
      </c>
      <c r="H1046" s="18">
        <f t="shared" si="96"/>
        <v>0.21552523538787999</v>
      </c>
      <c r="I1046" s="50">
        <v>10291.700000000001</v>
      </c>
      <c r="J1046" s="18">
        <f t="shared" si="97"/>
        <v>0.59083689676237738</v>
      </c>
    </row>
    <row r="1047" spans="1:10" ht="15" customHeight="1" x14ac:dyDescent="0.3">
      <c r="A1047" s="141">
        <f>'[1]175 since Nov 2015'!A1126</f>
        <v>43993</v>
      </c>
      <c r="B1047" s="50">
        <v>13030.334449</v>
      </c>
      <c r="C1047" s="15">
        <f t="shared" si="94"/>
        <v>-2.0299999999999998</v>
      </c>
      <c r="D1047" s="24">
        <v>104.965</v>
      </c>
      <c r="E1047" s="17">
        <f t="shared" si="95"/>
        <v>-2.0299999999999998</v>
      </c>
      <c r="F1047" s="18">
        <f t="shared" si="92"/>
        <v>0</v>
      </c>
      <c r="G1047" s="19">
        <f t="shared" si="93"/>
        <v>1.3620435330147038E-2</v>
      </c>
      <c r="H1047" s="18">
        <f t="shared" si="96"/>
        <v>0.21535799183146051</v>
      </c>
      <c r="I1047" s="50">
        <v>10082.1</v>
      </c>
      <c r="J1047" s="18">
        <f t="shared" si="97"/>
        <v>-2.0365925940320873</v>
      </c>
    </row>
    <row r="1048" spans="1:10" ht="15" customHeight="1" x14ac:dyDescent="0.3">
      <c r="A1048" s="141">
        <f>'[1]175 since Nov 2015'!A1127</f>
        <v>43994</v>
      </c>
      <c r="B1048" s="50">
        <v>13128.855926</v>
      </c>
      <c r="C1048" s="15">
        <f t="shared" si="94"/>
        <v>0.76</v>
      </c>
      <c r="D1048" s="24">
        <v>105.7602</v>
      </c>
      <c r="E1048" s="17">
        <f t="shared" si="95"/>
        <v>0.76</v>
      </c>
      <c r="F1048" s="18">
        <f t="shared" si="92"/>
        <v>0</v>
      </c>
      <c r="G1048" s="19">
        <f t="shared" si="93"/>
        <v>1.3620435330147038E-2</v>
      </c>
      <c r="H1048" s="18">
        <f t="shared" si="96"/>
        <v>0.21535799183146051</v>
      </c>
      <c r="I1048" s="50">
        <v>10158.299999999999</v>
      </c>
      <c r="J1048" s="18">
        <f t="shared" si="97"/>
        <v>0.75579492367660417</v>
      </c>
    </row>
    <row r="1049" spans="1:10" ht="15" customHeight="1" x14ac:dyDescent="0.3">
      <c r="A1049" s="141">
        <f>'[1]175 since Nov 2015'!A1128</f>
        <v>43997</v>
      </c>
      <c r="B1049" s="50">
        <v>12931.735427</v>
      </c>
      <c r="C1049" s="15">
        <f t="shared" si="94"/>
        <v>-1.5</v>
      </c>
      <c r="D1049" s="24">
        <v>104.1688</v>
      </c>
      <c r="E1049" s="17">
        <f t="shared" si="95"/>
        <v>-1.5</v>
      </c>
      <c r="F1049" s="18">
        <f t="shared" si="92"/>
        <v>0</v>
      </c>
      <c r="G1049" s="19">
        <f t="shared" si="93"/>
        <v>1.3620435330147038E-2</v>
      </c>
      <c r="H1049" s="18">
        <f t="shared" si="96"/>
        <v>0.21535799183146051</v>
      </c>
      <c r="I1049" s="50">
        <v>10005.799999999999</v>
      </c>
      <c r="J1049" s="18">
        <f t="shared" si="97"/>
        <v>-1.501235442938287</v>
      </c>
    </row>
    <row r="1050" spans="1:10" ht="15" customHeight="1" x14ac:dyDescent="0.3">
      <c r="A1050" s="141">
        <f>'[1]175 since Nov 2015'!A1129</f>
        <v>43998</v>
      </c>
      <c r="B1050" s="50">
        <v>13050.069763</v>
      </c>
      <c r="C1050" s="15">
        <f t="shared" si="94"/>
        <v>0.92</v>
      </c>
      <c r="D1050" s="24">
        <v>105.1277</v>
      </c>
      <c r="E1050" s="17">
        <f t="shared" si="95"/>
        <v>0.92</v>
      </c>
      <c r="F1050" s="18">
        <f t="shared" si="92"/>
        <v>0</v>
      </c>
      <c r="G1050" s="19">
        <f t="shared" si="93"/>
        <v>1.3609730711808127E-2</v>
      </c>
      <c r="H1050" s="18">
        <f t="shared" si="96"/>
        <v>0.21518873695429167</v>
      </c>
      <c r="I1050" s="50">
        <v>10097.35</v>
      </c>
      <c r="J1050" s="18">
        <f t="shared" si="97"/>
        <v>0.91496931779568946</v>
      </c>
    </row>
    <row r="1051" spans="1:10" ht="15" customHeight="1" x14ac:dyDescent="0.3">
      <c r="A1051" s="141">
        <f>'[1]175 since Nov 2015'!A1130</f>
        <v>43999</v>
      </c>
      <c r="B1051" s="50">
        <v>13014.385937999999</v>
      </c>
      <c r="C1051" s="15">
        <f t="shared" si="94"/>
        <v>-0.27</v>
      </c>
      <c r="D1051" s="24">
        <v>104.8411</v>
      </c>
      <c r="E1051" s="17">
        <f t="shared" si="95"/>
        <v>-0.27</v>
      </c>
      <c r="F1051" s="18">
        <f t="shared" si="92"/>
        <v>0</v>
      </c>
      <c r="G1051" s="19">
        <f t="shared" si="93"/>
        <v>1.3609730711808127E-2</v>
      </c>
      <c r="H1051" s="18">
        <f t="shared" si="96"/>
        <v>0.21518873695429167</v>
      </c>
      <c r="I1051" s="50">
        <v>10069.75</v>
      </c>
      <c r="J1051" s="18">
        <f t="shared" si="97"/>
        <v>-0.27333904440274293</v>
      </c>
    </row>
    <row r="1052" spans="1:10" ht="15" customHeight="1" x14ac:dyDescent="0.3">
      <c r="A1052" s="141">
        <f>'[1]175 since Nov 2015'!A1131</f>
        <v>44000</v>
      </c>
      <c r="B1052" s="50">
        <v>13257.878608000001</v>
      </c>
      <c r="C1052" s="15">
        <f t="shared" si="94"/>
        <v>1.87</v>
      </c>
      <c r="D1052" s="24">
        <v>106.8045</v>
      </c>
      <c r="E1052" s="17">
        <f t="shared" si="95"/>
        <v>1.87</v>
      </c>
      <c r="F1052" s="18">
        <f t="shared" si="92"/>
        <v>0</v>
      </c>
      <c r="G1052" s="19">
        <f t="shared" si="93"/>
        <v>1.3609730711808127E-2</v>
      </c>
      <c r="H1052" s="18">
        <f t="shared" si="96"/>
        <v>0.21518873695429167</v>
      </c>
      <c r="I1052" s="50">
        <v>10258.15</v>
      </c>
      <c r="J1052" s="18">
        <f t="shared" si="97"/>
        <v>1.8709501228928189</v>
      </c>
    </row>
    <row r="1053" spans="1:10" ht="15" customHeight="1" x14ac:dyDescent="0.3">
      <c r="A1053" s="141">
        <f>'[1]175 since Nov 2015'!A1132</f>
        <v>44001</v>
      </c>
      <c r="B1053" s="50">
        <v>13453.96003</v>
      </c>
      <c r="C1053" s="15">
        <f t="shared" si="94"/>
        <v>1.48</v>
      </c>
      <c r="D1053" s="24">
        <v>108.3865</v>
      </c>
      <c r="E1053" s="17">
        <f t="shared" si="95"/>
        <v>1.48</v>
      </c>
      <c r="F1053" s="18">
        <f t="shared" si="92"/>
        <v>0</v>
      </c>
      <c r="G1053" s="19">
        <f t="shared" si="93"/>
        <v>1.3609730711808127E-2</v>
      </c>
      <c r="H1053" s="18">
        <f t="shared" si="96"/>
        <v>0.21518873695429167</v>
      </c>
      <c r="I1053" s="50">
        <v>10407.75</v>
      </c>
      <c r="J1053" s="18">
        <f t="shared" si="97"/>
        <v>1.4583526269356597</v>
      </c>
    </row>
    <row r="1054" spans="1:10" ht="15" customHeight="1" x14ac:dyDescent="0.3">
      <c r="A1054" s="141">
        <f>'[1]175 since Nov 2015'!A1133</f>
        <v>44004</v>
      </c>
      <c r="B1054" s="50">
        <v>13565.919518000001</v>
      </c>
      <c r="C1054" s="15">
        <f t="shared" si="94"/>
        <v>0.83</v>
      </c>
      <c r="D1054" s="24">
        <v>109.2831</v>
      </c>
      <c r="E1054" s="17">
        <f t="shared" si="95"/>
        <v>0.83</v>
      </c>
      <c r="F1054" s="18">
        <f t="shared" si="92"/>
        <v>0</v>
      </c>
      <c r="G1054" s="19">
        <f t="shared" si="93"/>
        <v>1.3609730711808127E-2</v>
      </c>
      <c r="H1054" s="18">
        <f t="shared" si="96"/>
        <v>0.21518873695429167</v>
      </c>
      <c r="I1054" s="50">
        <v>10494.35</v>
      </c>
      <c r="J1054" s="18">
        <f t="shared" si="97"/>
        <v>0.8320722538492985</v>
      </c>
    </row>
    <row r="1055" spans="1:10" ht="15" customHeight="1" x14ac:dyDescent="0.3">
      <c r="A1055" s="141">
        <f>'[1]175 since Nov 2015'!A1134</f>
        <v>44005</v>
      </c>
      <c r="B1055" s="50">
        <v>13781.035306</v>
      </c>
      <c r="C1055" s="15">
        <f t="shared" si="94"/>
        <v>1.59</v>
      </c>
      <c r="D1055" s="24">
        <v>111.0133</v>
      </c>
      <c r="E1055" s="17">
        <f t="shared" si="95"/>
        <v>1.58</v>
      </c>
      <c r="F1055" s="18">
        <f t="shared" si="92"/>
        <v>-1.0000000000000009E-2</v>
      </c>
      <c r="G1055" s="19">
        <f t="shared" si="93"/>
        <v>1.3609730711808127E-2</v>
      </c>
      <c r="H1055" s="18">
        <f t="shared" si="96"/>
        <v>0.21518873695429167</v>
      </c>
      <c r="I1055" s="50">
        <v>10660.8</v>
      </c>
      <c r="J1055" s="18">
        <f t="shared" si="97"/>
        <v>1.586091563555617</v>
      </c>
    </row>
    <row r="1056" spans="1:10" ht="15" customHeight="1" x14ac:dyDescent="0.3">
      <c r="A1056" s="141">
        <f>'[1]175 since Nov 2015'!A1135</f>
        <v>44006</v>
      </c>
      <c r="B1056" s="50">
        <v>13573.080996000001</v>
      </c>
      <c r="C1056" s="15">
        <f t="shared" si="94"/>
        <v>-1.51</v>
      </c>
      <c r="D1056" s="24">
        <v>109.36190000000001</v>
      </c>
      <c r="E1056" s="17">
        <f t="shared" si="95"/>
        <v>-1.49</v>
      </c>
      <c r="F1056" s="18">
        <f t="shared" si="92"/>
        <v>2.0000000000000018E-2</v>
      </c>
      <c r="G1056" s="19">
        <f t="shared" si="93"/>
        <v>1.3676674724968113E-2</v>
      </c>
      <c r="H1056" s="18">
        <f t="shared" si="96"/>
        <v>0.21624721474078087</v>
      </c>
      <c r="I1056" s="50">
        <v>10499.9</v>
      </c>
      <c r="J1056" s="18">
        <f t="shared" si="97"/>
        <v>-1.5092675971784448</v>
      </c>
    </row>
    <row r="1057" spans="1:10" ht="15" customHeight="1" x14ac:dyDescent="0.3">
      <c r="A1057" s="141">
        <f>'[1]175 since Nov 2015'!A1136</f>
        <v>44007</v>
      </c>
      <c r="B1057" s="50">
        <v>13555.810718000001</v>
      </c>
      <c r="C1057" s="15">
        <f t="shared" si="94"/>
        <v>-0.13</v>
      </c>
      <c r="D1057" s="24">
        <v>109.2069</v>
      </c>
      <c r="E1057" s="17">
        <f t="shared" si="95"/>
        <v>-0.14000000000000001</v>
      </c>
      <c r="F1057" s="18">
        <f t="shared" si="92"/>
        <v>-1.0000000000000009E-2</v>
      </c>
      <c r="G1057" s="19">
        <f t="shared" si="93"/>
        <v>1.368756361045899E-2</v>
      </c>
      <c r="H1057" s="18">
        <f t="shared" si="96"/>
        <v>0.21641938313744055</v>
      </c>
      <c r="I1057" s="50">
        <v>10486.55</v>
      </c>
      <c r="J1057" s="18">
        <f t="shared" si="97"/>
        <v>-0.1271440680387467</v>
      </c>
    </row>
    <row r="1058" spans="1:10" ht="15" customHeight="1" x14ac:dyDescent="0.3">
      <c r="A1058" s="141">
        <f>'[1]175 since Nov 2015'!A1137</f>
        <v>44008</v>
      </c>
      <c r="B1058" s="50">
        <v>13664.913371000001</v>
      </c>
      <c r="C1058" s="15">
        <f t="shared" si="94"/>
        <v>0.8</v>
      </c>
      <c r="D1058" s="24">
        <v>110.13200000000001</v>
      </c>
      <c r="E1058" s="17">
        <f t="shared" si="95"/>
        <v>0.85</v>
      </c>
      <c r="F1058" s="18">
        <f t="shared" si="92"/>
        <v>4.9999999999999933E-2</v>
      </c>
      <c r="G1058" s="19">
        <f t="shared" si="93"/>
        <v>1.4068544838754147E-2</v>
      </c>
      <c r="H1058" s="18">
        <f t="shared" si="96"/>
        <v>0.22244322527334695</v>
      </c>
      <c r="I1058" s="50">
        <v>10570.95</v>
      </c>
      <c r="J1058" s="18">
        <f t="shared" si="97"/>
        <v>0.80484048614655401</v>
      </c>
    </row>
    <row r="1059" spans="1:10" ht="15" customHeight="1" x14ac:dyDescent="0.3">
      <c r="A1059" s="141">
        <f>'[1]175 since Nov 2015'!A1138</f>
        <v>44011</v>
      </c>
      <c r="B1059" s="50">
        <v>13569.099525</v>
      </c>
      <c r="C1059" s="15">
        <f t="shared" si="94"/>
        <v>-0.7</v>
      </c>
      <c r="D1059" s="24">
        <v>109.3284</v>
      </c>
      <c r="E1059" s="17">
        <f t="shared" si="95"/>
        <v>-0.73</v>
      </c>
      <c r="F1059" s="18">
        <f t="shared" si="92"/>
        <v>-3.0000000000000027E-2</v>
      </c>
      <c r="G1059" s="19">
        <f t="shared" si="93"/>
        <v>1.4186837411684205E-2</v>
      </c>
      <c r="H1059" s="18">
        <f t="shared" si="96"/>
        <v>0.22431359507704976</v>
      </c>
      <c r="I1059" s="50">
        <v>10496.85</v>
      </c>
      <c r="J1059" s="18">
        <f t="shared" si="97"/>
        <v>-0.70097767939494904</v>
      </c>
    </row>
    <row r="1060" spans="1:10" ht="15" customHeight="1" x14ac:dyDescent="0.3">
      <c r="A1060" s="141">
        <f>'[1]175 since Nov 2015'!A1139</f>
        <v>44012</v>
      </c>
      <c r="B1060" s="50">
        <v>13556.263158</v>
      </c>
      <c r="C1060" s="15">
        <f t="shared" si="94"/>
        <v>-0.09</v>
      </c>
      <c r="D1060" s="24">
        <v>109.2316</v>
      </c>
      <c r="E1060" s="17">
        <f t="shared" si="95"/>
        <v>-0.09</v>
      </c>
      <c r="F1060" s="18">
        <f t="shared" si="92"/>
        <v>0</v>
      </c>
      <c r="G1060" s="19">
        <f t="shared" si="93"/>
        <v>1.4186837411684205E-2</v>
      </c>
      <c r="H1060" s="18">
        <f t="shared" si="96"/>
        <v>0.22431359507704976</v>
      </c>
      <c r="I1060" s="50">
        <v>10486.9</v>
      </c>
      <c r="J1060" s="18">
        <f t="shared" si="97"/>
        <v>-9.4790341864471037E-2</v>
      </c>
    </row>
    <row r="1061" spans="1:10" ht="15" customHeight="1" x14ac:dyDescent="0.3">
      <c r="A1061" s="141">
        <f>'[1]175 since Nov 2015'!A1140</f>
        <v>44013</v>
      </c>
      <c r="B1061" s="50">
        <v>13701.056855999999</v>
      </c>
      <c r="C1061" s="15">
        <f t="shared" si="94"/>
        <v>1.07</v>
      </c>
      <c r="D1061" s="24">
        <v>110.39570000000001</v>
      </c>
      <c r="E1061" s="17">
        <f t="shared" si="95"/>
        <v>1.07</v>
      </c>
      <c r="F1061" s="18">
        <f t="shared" si="92"/>
        <v>0</v>
      </c>
      <c r="G1061" s="19">
        <f t="shared" si="93"/>
        <v>1.4169019336282115E-2</v>
      </c>
      <c r="H1061" s="18">
        <f t="shared" si="96"/>
        <v>0.22403186656809365</v>
      </c>
      <c r="I1061" s="50">
        <v>10598.9</v>
      </c>
      <c r="J1061" s="18">
        <f t="shared" si="97"/>
        <v>1.0679991227150065</v>
      </c>
    </row>
    <row r="1062" spans="1:10" ht="15" customHeight="1" x14ac:dyDescent="0.3">
      <c r="A1062" s="141">
        <f>'[1]175 since Nov 2015'!A1141</f>
        <v>44014</v>
      </c>
      <c r="B1062" s="50">
        <v>13859.964461</v>
      </c>
      <c r="C1062" s="15">
        <f t="shared" si="94"/>
        <v>1.1599999999999999</v>
      </c>
      <c r="D1062" s="24">
        <v>111.68129999999999</v>
      </c>
      <c r="E1062" s="17">
        <f t="shared" si="95"/>
        <v>1.1599999999999999</v>
      </c>
      <c r="F1062" s="18">
        <f t="shared" si="92"/>
        <v>0</v>
      </c>
      <c r="G1062" s="19">
        <f t="shared" si="93"/>
        <v>1.4158386353418224E-2</v>
      </c>
      <c r="H1062" s="18">
        <f t="shared" si="96"/>
        <v>0.22386374434723647</v>
      </c>
      <c r="I1062" s="50">
        <v>10716.1</v>
      </c>
      <c r="J1062" s="18">
        <f t="shared" si="97"/>
        <v>1.1057751276075889</v>
      </c>
    </row>
    <row r="1063" spans="1:10" ht="15" customHeight="1" x14ac:dyDescent="0.3">
      <c r="A1063" s="141">
        <f>'[1]175 since Nov 2015'!A1142</f>
        <v>44015</v>
      </c>
      <c r="B1063" s="50">
        <v>13937.825941999999</v>
      </c>
      <c r="C1063" s="15">
        <f t="shared" si="94"/>
        <v>0.56000000000000005</v>
      </c>
      <c r="D1063" s="24">
        <v>112.306</v>
      </c>
      <c r="E1063" s="17">
        <f t="shared" si="95"/>
        <v>0.56000000000000005</v>
      </c>
      <c r="F1063" s="18">
        <f t="shared" si="92"/>
        <v>0</v>
      </c>
      <c r="G1063" s="19">
        <f t="shared" si="93"/>
        <v>1.4158386353418224E-2</v>
      </c>
      <c r="H1063" s="18">
        <f t="shared" si="96"/>
        <v>0.22386374434723647</v>
      </c>
      <c r="I1063" s="50">
        <v>10776.3</v>
      </c>
      <c r="J1063" s="18">
        <f t="shared" si="97"/>
        <v>0.56177154001921314</v>
      </c>
    </row>
    <row r="1064" spans="1:10" ht="15" customHeight="1" x14ac:dyDescent="0.3">
      <c r="A1064" s="141">
        <f>'[1]175 since Nov 2015'!A1143</f>
        <v>44018</v>
      </c>
      <c r="B1064" s="50">
        <v>14123.257890000001</v>
      </c>
      <c r="C1064" s="15">
        <f t="shared" si="94"/>
        <v>1.33</v>
      </c>
      <c r="D1064" s="24">
        <v>113.7928</v>
      </c>
      <c r="E1064" s="17">
        <f t="shared" si="95"/>
        <v>1.32</v>
      </c>
      <c r="F1064" s="18">
        <f t="shared" si="92"/>
        <v>-1.0000000000000009E-2</v>
      </c>
      <c r="G1064" s="19">
        <f t="shared" si="93"/>
        <v>1.4158386353418224E-2</v>
      </c>
      <c r="H1064" s="18">
        <f t="shared" si="96"/>
        <v>0.22386374434723647</v>
      </c>
      <c r="I1064" s="50">
        <v>10919.25</v>
      </c>
      <c r="J1064" s="18">
        <f t="shared" si="97"/>
        <v>1.3265220901422634</v>
      </c>
    </row>
    <row r="1065" spans="1:10" ht="15" customHeight="1" x14ac:dyDescent="0.3">
      <c r="A1065" s="141">
        <f>'[1]175 since Nov 2015'!A1144</f>
        <v>44019</v>
      </c>
      <c r="B1065" s="50">
        <v>14173.417099</v>
      </c>
      <c r="C1065" s="15">
        <f t="shared" si="94"/>
        <v>0.36</v>
      </c>
      <c r="D1065" s="24">
        <v>114.2153</v>
      </c>
      <c r="E1065" s="17">
        <f t="shared" si="95"/>
        <v>0.37</v>
      </c>
      <c r="F1065" s="18">
        <f t="shared" si="92"/>
        <v>1.0000000000000009E-2</v>
      </c>
      <c r="G1065" s="19">
        <f t="shared" si="93"/>
        <v>1.417610356073868E-2</v>
      </c>
      <c r="H1065" s="18">
        <f t="shared" si="96"/>
        <v>0.22414387799178673</v>
      </c>
      <c r="I1065" s="50">
        <v>10958</v>
      </c>
      <c r="J1065" s="18">
        <f t="shared" si="97"/>
        <v>0.3548778533324175</v>
      </c>
    </row>
    <row r="1066" spans="1:10" ht="15" customHeight="1" x14ac:dyDescent="0.3">
      <c r="A1066" s="141">
        <f>'[1]175 since Nov 2015'!A1145</f>
        <v>44020</v>
      </c>
      <c r="B1066" s="50">
        <v>14060.798162999999</v>
      </c>
      <c r="C1066" s="15">
        <f t="shared" si="94"/>
        <v>-0.79</v>
      </c>
      <c r="D1066" s="24">
        <v>113.29989999999999</v>
      </c>
      <c r="E1066" s="17">
        <f t="shared" si="95"/>
        <v>-0.8</v>
      </c>
      <c r="F1066" s="18">
        <f t="shared" si="92"/>
        <v>-1.0000000000000009E-2</v>
      </c>
      <c r="G1066" s="19">
        <f t="shared" si="93"/>
        <v>1.417610356073868E-2</v>
      </c>
      <c r="H1066" s="18">
        <f t="shared" si="96"/>
        <v>0.22414387799178673</v>
      </c>
      <c r="I1066" s="50">
        <v>10870.95</v>
      </c>
      <c r="J1066" s="18">
        <f t="shared" si="97"/>
        <v>-0.79439678773498157</v>
      </c>
    </row>
    <row r="1067" spans="1:10" ht="15" customHeight="1" x14ac:dyDescent="0.3">
      <c r="A1067" s="141">
        <f>'[1]175 since Nov 2015'!A1146</f>
        <v>44021</v>
      </c>
      <c r="B1067" s="50">
        <v>14189.518631000001</v>
      </c>
      <c r="C1067" s="15">
        <f t="shared" si="94"/>
        <v>0.92</v>
      </c>
      <c r="D1067" s="24">
        <v>114.3389</v>
      </c>
      <c r="E1067" s="17">
        <f t="shared" si="95"/>
        <v>0.92</v>
      </c>
      <c r="F1067" s="18">
        <f t="shared" si="92"/>
        <v>0</v>
      </c>
      <c r="G1067" s="19">
        <f t="shared" si="93"/>
        <v>1.417610356073868E-2</v>
      </c>
      <c r="H1067" s="18">
        <f t="shared" si="96"/>
        <v>0.22414387799178673</v>
      </c>
      <c r="I1067" s="50">
        <v>10962.7</v>
      </c>
      <c r="J1067" s="18">
        <f t="shared" si="97"/>
        <v>0.8439924753586393</v>
      </c>
    </row>
    <row r="1068" spans="1:10" ht="15" customHeight="1" x14ac:dyDescent="0.3">
      <c r="A1068" s="141">
        <f>'[1]175 since Nov 2015'!A1147</f>
        <v>44022</v>
      </c>
      <c r="B1068" s="50">
        <v>14133.848841999999</v>
      </c>
      <c r="C1068" s="15">
        <f t="shared" si="94"/>
        <v>-0.39</v>
      </c>
      <c r="D1068" s="24">
        <v>113.8939</v>
      </c>
      <c r="E1068" s="17">
        <f t="shared" si="95"/>
        <v>-0.39</v>
      </c>
      <c r="F1068" s="18">
        <f t="shared" si="92"/>
        <v>0</v>
      </c>
      <c r="G1068" s="19">
        <f t="shared" si="93"/>
        <v>1.4165247255961175E-2</v>
      </c>
      <c r="H1068" s="18">
        <f t="shared" si="96"/>
        <v>0.2239722247414373</v>
      </c>
      <c r="I1068" s="50">
        <v>10919.7</v>
      </c>
      <c r="J1068" s="18">
        <f t="shared" si="97"/>
        <v>-0.39223913816851685</v>
      </c>
    </row>
    <row r="1069" spans="1:10" ht="15" customHeight="1" x14ac:dyDescent="0.3">
      <c r="A1069" s="141">
        <f>'[1]175 since Nov 2015'!A1148</f>
        <v>44025</v>
      </c>
      <c r="B1069" s="50">
        <v>14178.759022</v>
      </c>
      <c r="C1069" s="15">
        <f t="shared" si="94"/>
        <v>0.32</v>
      </c>
      <c r="D1069" s="24">
        <v>114.2563</v>
      </c>
      <c r="E1069" s="17">
        <f t="shared" si="95"/>
        <v>0.32</v>
      </c>
      <c r="F1069" s="18">
        <f t="shared" si="92"/>
        <v>0</v>
      </c>
      <c r="G1069" s="19">
        <f t="shared" si="93"/>
        <v>1.4165247255961175E-2</v>
      </c>
      <c r="H1069" s="18">
        <f t="shared" si="96"/>
        <v>0.2239722247414373</v>
      </c>
      <c r="I1069" s="50">
        <v>10953.75</v>
      </c>
      <c r="J1069" s="18">
        <f t="shared" si="97"/>
        <v>0.31182175334486539</v>
      </c>
    </row>
    <row r="1070" spans="1:10" ht="15" customHeight="1" x14ac:dyDescent="0.3">
      <c r="A1070" s="141">
        <f>'[1]175 since Nov 2015'!A1149</f>
        <v>44026</v>
      </c>
      <c r="B1070" s="50">
        <v>13939.071389000001</v>
      </c>
      <c r="C1070" s="15">
        <f t="shared" si="94"/>
        <v>-1.69</v>
      </c>
      <c r="D1070" s="24">
        <v>112.32940000000001</v>
      </c>
      <c r="E1070" s="17">
        <f t="shared" si="95"/>
        <v>-1.69</v>
      </c>
      <c r="F1070" s="18">
        <f t="shared" si="92"/>
        <v>0</v>
      </c>
      <c r="G1070" s="19">
        <f t="shared" si="93"/>
        <v>1.4165247255961175E-2</v>
      </c>
      <c r="H1070" s="18">
        <f t="shared" si="96"/>
        <v>0.2239722247414373</v>
      </c>
      <c r="I1070" s="50">
        <v>10768.6</v>
      </c>
      <c r="J1070" s="18">
        <f t="shared" si="97"/>
        <v>-1.6902887139107579</v>
      </c>
    </row>
    <row r="1071" spans="1:10" ht="15" customHeight="1" x14ac:dyDescent="0.3">
      <c r="A1071" s="141">
        <f>'[1]175 since Nov 2015'!A1150</f>
        <v>44027</v>
      </c>
      <c r="B1071" s="50">
        <v>13941.771314</v>
      </c>
      <c r="C1071" s="15">
        <f t="shared" si="94"/>
        <v>0.02</v>
      </c>
      <c r="D1071" s="24">
        <v>112.3579</v>
      </c>
      <c r="E1071" s="17">
        <f t="shared" si="95"/>
        <v>0.03</v>
      </c>
      <c r="F1071" s="18">
        <f t="shared" si="92"/>
        <v>9.9999999999999985E-3</v>
      </c>
      <c r="G1071" s="19">
        <f t="shared" si="93"/>
        <v>1.4182727534985959E-2</v>
      </c>
      <c r="H1071" s="18">
        <f t="shared" si="96"/>
        <v>0.22424861222070522</v>
      </c>
      <c r="I1071" s="50">
        <v>10769.6</v>
      </c>
      <c r="J1071" s="18">
        <f t="shared" si="97"/>
        <v>9.2862581951228575E-3</v>
      </c>
    </row>
    <row r="1072" spans="1:10" ht="15" customHeight="1" x14ac:dyDescent="0.3">
      <c r="A1072" s="141">
        <f>'[1]175 since Nov 2015'!A1151</f>
        <v>44028</v>
      </c>
      <c r="B1072" s="50">
        <v>14086.99171</v>
      </c>
      <c r="C1072" s="15">
        <f t="shared" si="94"/>
        <v>1.04</v>
      </c>
      <c r="D1072" s="24">
        <v>113.51860000000001</v>
      </c>
      <c r="E1072" s="17">
        <f t="shared" si="95"/>
        <v>1.03</v>
      </c>
      <c r="F1072" s="18">
        <f t="shared" si="92"/>
        <v>-1.0000000000000009E-2</v>
      </c>
      <c r="G1072" s="19">
        <f t="shared" si="93"/>
        <v>1.4193684561642859E-2</v>
      </c>
      <c r="H1072" s="18">
        <f t="shared" si="96"/>
        <v>0.22442185802380013</v>
      </c>
      <c r="I1072" s="50">
        <v>10879.9</v>
      </c>
      <c r="J1072" s="18">
        <f t="shared" si="97"/>
        <v>1.0241791709998447</v>
      </c>
    </row>
    <row r="1073" spans="1:10" ht="15" customHeight="1" x14ac:dyDescent="0.3">
      <c r="A1073" s="141">
        <f>'[1]175 since Nov 2015'!A1152</f>
        <v>44029</v>
      </c>
      <c r="B1073" s="50">
        <v>14301.859349</v>
      </c>
      <c r="C1073" s="15">
        <f t="shared" si="94"/>
        <v>1.53</v>
      </c>
      <c r="D1073" s="24">
        <v>115.2384</v>
      </c>
      <c r="E1073" s="17">
        <f t="shared" si="95"/>
        <v>1.51</v>
      </c>
      <c r="F1073" s="18">
        <f t="shared" si="92"/>
        <v>-2.0000000000000018E-2</v>
      </c>
      <c r="G1073" s="19">
        <f t="shared" si="93"/>
        <v>1.4243569039091609E-2</v>
      </c>
      <c r="H1073" s="18">
        <f t="shared" si="96"/>
        <v>0.22521060086692693</v>
      </c>
      <c r="I1073" s="50">
        <v>11045.85</v>
      </c>
      <c r="J1073" s="18">
        <f t="shared" si="97"/>
        <v>1.5252897545014268</v>
      </c>
    </row>
    <row r="1074" spans="1:10" ht="15" customHeight="1" x14ac:dyDescent="0.3">
      <c r="A1074" s="141">
        <f>'[1]175 since Nov 2015'!A1153</f>
        <v>44032</v>
      </c>
      <c r="B1074" s="50">
        <v>14448.932655000001</v>
      </c>
      <c r="C1074" s="15">
        <f t="shared" si="94"/>
        <v>1.03</v>
      </c>
      <c r="D1074" s="24">
        <v>116.42870000000001</v>
      </c>
      <c r="E1074" s="17">
        <f t="shared" si="95"/>
        <v>1.03</v>
      </c>
      <c r="F1074" s="18">
        <f t="shared" si="92"/>
        <v>0</v>
      </c>
      <c r="G1074" s="19">
        <f t="shared" si="93"/>
        <v>1.4243569039091609E-2</v>
      </c>
      <c r="H1074" s="18">
        <f t="shared" si="96"/>
        <v>0.22521060086692693</v>
      </c>
      <c r="I1074" s="50">
        <v>11159.45</v>
      </c>
      <c r="J1074" s="18">
        <f t="shared" si="97"/>
        <v>1.0284405455442573</v>
      </c>
    </row>
    <row r="1075" spans="1:10" ht="15" customHeight="1" x14ac:dyDescent="0.3">
      <c r="A1075" s="141">
        <f>'[1]175 since Nov 2015'!A1154</f>
        <v>44033</v>
      </c>
      <c r="B1075" s="50">
        <v>14610.067198999999</v>
      </c>
      <c r="C1075" s="15">
        <f t="shared" si="94"/>
        <v>1.1200000000000001</v>
      </c>
      <c r="D1075" s="24">
        <v>117.715</v>
      </c>
      <c r="E1075" s="17">
        <f t="shared" si="95"/>
        <v>1.1000000000000001</v>
      </c>
      <c r="F1075" s="18">
        <f t="shared" si="92"/>
        <v>-2.0000000000000018E-2</v>
      </c>
      <c r="G1075" s="19">
        <f t="shared" si="93"/>
        <v>1.429282622371548E-2</v>
      </c>
      <c r="H1075" s="18">
        <f t="shared" si="96"/>
        <v>0.22598942533962119</v>
      </c>
      <c r="I1075" s="50">
        <v>11283.9</v>
      </c>
      <c r="J1075" s="18">
        <f t="shared" si="97"/>
        <v>1.1151983296667749</v>
      </c>
    </row>
    <row r="1076" spans="1:10" ht="15" customHeight="1" x14ac:dyDescent="0.3">
      <c r="A1076" s="141">
        <f>'[1]175 since Nov 2015'!A1155</f>
        <v>44034</v>
      </c>
      <c r="B1076" s="50">
        <v>14565.514047999999</v>
      </c>
      <c r="C1076" s="15">
        <f t="shared" si="94"/>
        <v>-0.3</v>
      </c>
      <c r="D1076" s="24">
        <v>117.355</v>
      </c>
      <c r="E1076" s="17">
        <f t="shared" si="95"/>
        <v>-0.31</v>
      </c>
      <c r="F1076" s="18">
        <f t="shared" si="92"/>
        <v>-1.0000000000000009E-2</v>
      </c>
      <c r="G1076" s="19">
        <f t="shared" si="93"/>
        <v>1.4303132830174333E-2</v>
      </c>
      <c r="H1076" s="18">
        <f t="shared" si="96"/>
        <v>0.22615238709640609</v>
      </c>
      <c r="I1076" s="50">
        <v>11249.45</v>
      </c>
      <c r="J1076" s="18">
        <f t="shared" si="97"/>
        <v>-0.30530224479124157</v>
      </c>
    </row>
    <row r="1077" spans="1:10" ht="15" customHeight="1" x14ac:dyDescent="0.3">
      <c r="A1077" s="141">
        <f>'[1]175 since Nov 2015'!A1156</f>
        <v>44035</v>
      </c>
      <c r="B1077" s="50">
        <v>14676.926084999999</v>
      </c>
      <c r="C1077" s="15">
        <f t="shared" si="94"/>
        <v>0.76</v>
      </c>
      <c r="D1077" s="24">
        <v>118.2527</v>
      </c>
      <c r="E1077" s="17">
        <f t="shared" si="95"/>
        <v>0.76</v>
      </c>
      <c r="F1077" s="18">
        <f t="shared" si="92"/>
        <v>0</v>
      </c>
      <c r="G1077" s="19">
        <f t="shared" si="93"/>
        <v>1.4285119729266951E-2</v>
      </c>
      <c r="H1077" s="18">
        <f t="shared" si="96"/>
        <v>0.22586757496345722</v>
      </c>
      <c r="I1077" s="50">
        <v>11334.3</v>
      </c>
      <c r="J1077" s="18">
        <f t="shared" si="97"/>
        <v>0.75425909711140138</v>
      </c>
    </row>
    <row r="1078" spans="1:10" ht="15" customHeight="1" x14ac:dyDescent="0.3">
      <c r="A1078" s="141">
        <f>'[1]175 since Nov 2015'!A1157</f>
        <v>44036</v>
      </c>
      <c r="B1078" s="50">
        <v>14629.635840999999</v>
      </c>
      <c r="C1078" s="15">
        <f t="shared" si="94"/>
        <v>-0.32</v>
      </c>
      <c r="D1078" s="24">
        <v>117.8801</v>
      </c>
      <c r="E1078" s="17">
        <f t="shared" si="95"/>
        <v>-0.32</v>
      </c>
      <c r="F1078" s="18">
        <f t="shared" si="92"/>
        <v>0</v>
      </c>
      <c r="G1078" s="19">
        <f t="shared" si="93"/>
        <v>1.4285119729266951E-2</v>
      </c>
      <c r="H1078" s="18">
        <f t="shared" si="96"/>
        <v>0.22586757496345722</v>
      </c>
      <c r="I1078" s="50">
        <v>11297.75</v>
      </c>
      <c r="J1078" s="18">
        <f t="shared" si="97"/>
        <v>-0.32247249499306768</v>
      </c>
    </row>
    <row r="1079" spans="1:10" ht="15" customHeight="1" x14ac:dyDescent="0.3">
      <c r="A1079" s="141">
        <f>'[1]175 since Nov 2015'!A1158</f>
        <v>44039</v>
      </c>
      <c r="B1079" s="50">
        <v>14543.588833</v>
      </c>
      <c r="C1079" s="15">
        <f t="shared" si="94"/>
        <v>-0.59</v>
      </c>
      <c r="D1079" s="24">
        <v>117.18899999999999</v>
      </c>
      <c r="E1079" s="17">
        <f t="shared" si="95"/>
        <v>-0.59</v>
      </c>
      <c r="F1079" s="18">
        <f t="shared" si="92"/>
        <v>0</v>
      </c>
      <c r="G1079" s="19">
        <f t="shared" si="93"/>
        <v>1.4285119729266951E-2</v>
      </c>
      <c r="H1079" s="18">
        <f t="shared" si="96"/>
        <v>0.22586757496345722</v>
      </c>
      <c r="I1079" s="50">
        <v>11231.3</v>
      </c>
      <c r="J1079" s="18">
        <f t="shared" si="97"/>
        <v>-0.58817021088270427</v>
      </c>
    </row>
    <row r="1080" spans="1:10" ht="15" customHeight="1" x14ac:dyDescent="0.3">
      <c r="A1080" s="141">
        <f>'[1]175 since Nov 2015'!A1159</f>
        <v>44040</v>
      </c>
      <c r="B1080" s="50">
        <v>14746.96796</v>
      </c>
      <c r="C1080" s="15">
        <f t="shared" si="94"/>
        <v>1.4</v>
      </c>
      <c r="D1080" s="24">
        <v>118.82640000000001</v>
      </c>
      <c r="E1080" s="17">
        <f t="shared" si="95"/>
        <v>1.4</v>
      </c>
      <c r="F1080" s="18">
        <f t="shared" si="92"/>
        <v>0</v>
      </c>
      <c r="G1080" s="19">
        <f t="shared" si="93"/>
        <v>1.4285119729266951E-2</v>
      </c>
      <c r="H1080" s="18">
        <f t="shared" si="96"/>
        <v>0.22586757496345722</v>
      </c>
      <c r="I1080" s="50">
        <v>11388.4</v>
      </c>
      <c r="J1080" s="18">
        <f t="shared" si="97"/>
        <v>1.3987695102080826</v>
      </c>
    </row>
    <row r="1081" spans="1:10" ht="15" customHeight="1" x14ac:dyDescent="0.3">
      <c r="A1081" s="141">
        <f>'[1]175 since Nov 2015'!A1160</f>
        <v>44041</v>
      </c>
      <c r="B1081" s="50">
        <v>14646.975028000001</v>
      </c>
      <c r="C1081" s="15">
        <f t="shared" si="94"/>
        <v>-0.68</v>
      </c>
      <c r="D1081" s="24">
        <v>118.0206</v>
      </c>
      <c r="E1081" s="17">
        <f t="shared" si="95"/>
        <v>-0.68</v>
      </c>
      <c r="F1081" s="18">
        <f t="shared" si="92"/>
        <v>0</v>
      </c>
      <c r="G1081" s="19">
        <f t="shared" si="93"/>
        <v>1.4285119729266951E-2</v>
      </c>
      <c r="H1081" s="18">
        <f t="shared" si="96"/>
        <v>0.22586757496345722</v>
      </c>
      <c r="I1081" s="50">
        <v>11310.85</v>
      </c>
      <c r="J1081" s="18">
        <f t="shared" si="97"/>
        <v>-0.68095606055283686</v>
      </c>
    </row>
    <row r="1082" spans="1:10" ht="15" customHeight="1" x14ac:dyDescent="0.3">
      <c r="A1082" s="141">
        <f>'[1]175 since Nov 2015'!A1161</f>
        <v>44042</v>
      </c>
      <c r="B1082" s="50">
        <v>14547.075025</v>
      </c>
      <c r="C1082" s="15">
        <f t="shared" si="94"/>
        <v>-0.68</v>
      </c>
      <c r="D1082" s="24">
        <v>117.2287</v>
      </c>
      <c r="E1082" s="17">
        <f t="shared" si="95"/>
        <v>-0.67</v>
      </c>
      <c r="F1082" s="18">
        <f t="shared" si="92"/>
        <v>1.0000000000000009E-2</v>
      </c>
      <c r="G1082" s="19">
        <f t="shared" si="93"/>
        <v>1.4303132830174333E-2</v>
      </c>
      <c r="H1082" s="18">
        <f t="shared" si="96"/>
        <v>0.22615238709640609</v>
      </c>
      <c r="I1082" s="50">
        <v>11231.3</v>
      </c>
      <c r="J1082" s="18">
        <f t="shared" si="97"/>
        <v>-0.70330700168423321</v>
      </c>
    </row>
    <row r="1083" spans="1:10" ht="15" customHeight="1" x14ac:dyDescent="0.3">
      <c r="A1083" s="141">
        <f>'[1]175 since Nov 2015'!A1162</f>
        <v>44043</v>
      </c>
      <c r="B1083" s="50">
        <v>14536.285771000001</v>
      </c>
      <c r="C1083" s="15">
        <f t="shared" si="94"/>
        <v>-7.0000000000000007E-2</v>
      </c>
      <c r="D1083" s="24">
        <v>117.1532</v>
      </c>
      <c r="E1083" s="17">
        <f t="shared" si="95"/>
        <v>-0.06</v>
      </c>
      <c r="F1083" s="18">
        <f t="shared" si="92"/>
        <v>1.0000000000000009E-2</v>
      </c>
      <c r="G1083" s="19">
        <f t="shared" si="93"/>
        <v>1.4310603307214294E-2</v>
      </c>
      <c r="H1083" s="18">
        <f t="shared" si="96"/>
        <v>0.22627050570967744</v>
      </c>
      <c r="I1083" s="50">
        <v>11222.95</v>
      </c>
      <c r="J1083" s="18">
        <f t="shared" si="97"/>
        <v>-7.4345801465534225E-2</v>
      </c>
    </row>
    <row r="1084" spans="1:10" ht="15" customHeight="1" x14ac:dyDescent="0.3">
      <c r="A1084" s="141">
        <f>'[1]175 since Nov 2015'!A1163</f>
        <v>44046</v>
      </c>
      <c r="B1084" s="50">
        <v>14321.148754</v>
      </c>
      <c r="C1084" s="15">
        <f t="shared" si="94"/>
        <v>-1.48</v>
      </c>
      <c r="D1084" s="24">
        <v>115.4332</v>
      </c>
      <c r="E1084" s="17">
        <f t="shared" si="95"/>
        <v>-1.47</v>
      </c>
      <c r="F1084" s="18">
        <f t="shared" si="92"/>
        <v>1.0000000000000009E-2</v>
      </c>
      <c r="G1084" s="19">
        <f t="shared" si="93"/>
        <v>1.4328245315113739E-2</v>
      </c>
      <c r="H1084" s="18">
        <f t="shared" si="96"/>
        <v>0.22654945034698207</v>
      </c>
      <c r="I1084" s="50">
        <v>11056</v>
      </c>
      <c r="J1084" s="18">
        <f t="shared" si="97"/>
        <v>-1.4875767957622614</v>
      </c>
    </row>
    <row r="1085" spans="1:10" ht="15" customHeight="1" x14ac:dyDescent="0.3">
      <c r="A1085" s="141">
        <f>'[1]175 since Nov 2015'!A1164</f>
        <v>44047</v>
      </c>
      <c r="B1085" s="50">
        <v>14564.760690999999</v>
      </c>
      <c r="C1085" s="15">
        <f t="shared" si="94"/>
        <v>1.7</v>
      </c>
      <c r="D1085" s="24">
        <v>117.3865</v>
      </c>
      <c r="E1085" s="17">
        <f t="shared" si="95"/>
        <v>1.69</v>
      </c>
      <c r="F1085" s="18">
        <f t="shared" si="92"/>
        <v>-1.0000000000000009E-2</v>
      </c>
      <c r="G1085" s="19">
        <f t="shared" si="93"/>
        <v>1.4328245315113739E-2</v>
      </c>
      <c r="H1085" s="18">
        <f t="shared" si="96"/>
        <v>0.22654945034698207</v>
      </c>
      <c r="I1085" s="50">
        <v>11244.1</v>
      </c>
      <c r="J1085" s="18">
        <f t="shared" si="97"/>
        <v>1.7013386396526806</v>
      </c>
    </row>
    <row r="1086" spans="1:10" ht="15" customHeight="1" x14ac:dyDescent="0.3">
      <c r="A1086" s="141">
        <f>'[1]175 since Nov 2015'!A1165</f>
        <v>44048</v>
      </c>
      <c r="B1086" s="50">
        <v>14573.478177000001</v>
      </c>
      <c r="C1086" s="15">
        <f t="shared" si="94"/>
        <v>0.06</v>
      </c>
      <c r="D1086" s="24">
        <v>117.4532</v>
      </c>
      <c r="E1086" s="17">
        <f t="shared" si="95"/>
        <v>0.06</v>
      </c>
      <c r="F1086" s="18">
        <f t="shared" si="92"/>
        <v>0</v>
      </c>
      <c r="G1086" s="19">
        <f t="shared" si="93"/>
        <v>1.4328245315113739E-2</v>
      </c>
      <c r="H1086" s="18">
        <f t="shared" si="96"/>
        <v>0.22654945034698207</v>
      </c>
      <c r="I1086" s="50">
        <v>11248.4</v>
      </c>
      <c r="J1086" s="18">
        <f t="shared" si="97"/>
        <v>3.8242278172546246E-2</v>
      </c>
    </row>
    <row r="1087" spans="1:10" ht="15" customHeight="1" x14ac:dyDescent="0.3">
      <c r="A1087" s="141">
        <f>'[1]175 since Nov 2015'!A1166</f>
        <v>44049</v>
      </c>
      <c r="B1087" s="50">
        <v>14702.539946999999</v>
      </c>
      <c r="C1087" s="15">
        <f t="shared" si="94"/>
        <v>0.89</v>
      </c>
      <c r="D1087" s="24">
        <v>118.49679999999999</v>
      </c>
      <c r="E1087" s="17">
        <f t="shared" si="95"/>
        <v>0.89</v>
      </c>
      <c r="F1087" s="18">
        <f t="shared" si="92"/>
        <v>0</v>
      </c>
      <c r="G1087" s="19">
        <f t="shared" si="93"/>
        <v>1.4328245315113739E-2</v>
      </c>
      <c r="H1087" s="18">
        <f t="shared" si="96"/>
        <v>0.22654945034698207</v>
      </c>
      <c r="I1087" s="50">
        <v>11345.45</v>
      </c>
      <c r="J1087" s="18">
        <f t="shared" si="97"/>
        <v>0.86278937448882598</v>
      </c>
    </row>
    <row r="1088" spans="1:10" ht="15" customHeight="1" x14ac:dyDescent="0.3">
      <c r="A1088" s="141">
        <f>'[1]175 since Nov 2015'!A1167</f>
        <v>44050</v>
      </c>
      <c r="B1088" s="50">
        <v>14723.157638999999</v>
      </c>
      <c r="C1088" s="15">
        <f t="shared" si="94"/>
        <v>0.14000000000000001</v>
      </c>
      <c r="D1088" s="24">
        <v>118.6563</v>
      </c>
      <c r="E1088" s="17">
        <f t="shared" si="95"/>
        <v>0.13</v>
      </c>
      <c r="F1088" s="18">
        <f t="shared" si="92"/>
        <v>-1.0000000000000009E-2</v>
      </c>
      <c r="G1088" s="19">
        <f t="shared" si="93"/>
        <v>1.4321010197406892E-2</v>
      </c>
      <c r="H1088" s="18">
        <f t="shared" si="96"/>
        <v>0.22643505309151682</v>
      </c>
      <c r="I1088" s="50">
        <v>11361.4</v>
      </c>
      <c r="J1088" s="18">
        <f t="shared" si="97"/>
        <v>0.14058499222154172</v>
      </c>
    </row>
    <row r="1089" spans="1:10" ht="15" customHeight="1" x14ac:dyDescent="0.3">
      <c r="A1089" s="141">
        <f>'[1]175 since Nov 2015'!A1168</f>
        <v>44053</v>
      </c>
      <c r="B1089" s="50">
        <v>14815.969652</v>
      </c>
      <c r="C1089" s="15">
        <f t="shared" si="94"/>
        <v>0.63</v>
      </c>
      <c r="D1089" s="24">
        <v>119.4024</v>
      </c>
      <c r="E1089" s="17">
        <f t="shared" si="95"/>
        <v>0.63</v>
      </c>
      <c r="F1089" s="18">
        <f t="shared" si="92"/>
        <v>0</v>
      </c>
      <c r="G1089" s="19">
        <f t="shared" si="93"/>
        <v>1.4321010197406892E-2</v>
      </c>
      <c r="H1089" s="18">
        <f t="shared" si="96"/>
        <v>0.22643505309151682</v>
      </c>
      <c r="I1089" s="50">
        <v>11433</v>
      </c>
      <c r="J1089" s="18">
        <f t="shared" si="97"/>
        <v>0.63020402415195631</v>
      </c>
    </row>
    <row r="1090" spans="1:10" ht="15" customHeight="1" x14ac:dyDescent="0.3">
      <c r="A1090" s="141">
        <f>'[1]175 since Nov 2015'!A1169</f>
        <v>44054</v>
      </c>
      <c r="B1090" s="50">
        <v>14865.511725</v>
      </c>
      <c r="C1090" s="15">
        <f t="shared" si="94"/>
        <v>0.33</v>
      </c>
      <c r="D1090" s="24">
        <v>119.79559999999999</v>
      </c>
      <c r="E1090" s="17">
        <f t="shared" si="95"/>
        <v>0.33</v>
      </c>
      <c r="F1090" s="18">
        <f t="shared" si="92"/>
        <v>0</v>
      </c>
      <c r="G1090" s="19">
        <f t="shared" si="93"/>
        <v>1.4310603307214294E-2</v>
      </c>
      <c r="H1090" s="18">
        <f t="shared" si="96"/>
        <v>0.22627050570967744</v>
      </c>
      <c r="I1090" s="50">
        <v>11471.25</v>
      </c>
      <c r="J1090" s="18">
        <f t="shared" si="97"/>
        <v>0.33455785882970351</v>
      </c>
    </row>
    <row r="1091" spans="1:10" ht="15" customHeight="1" x14ac:dyDescent="0.3">
      <c r="A1091" s="141">
        <f>'[1]175 since Nov 2015'!A1170</f>
        <v>44055</v>
      </c>
      <c r="B1091" s="50">
        <v>14848.691005000001</v>
      </c>
      <c r="C1091" s="15">
        <f t="shared" si="94"/>
        <v>-0.11</v>
      </c>
      <c r="D1091" s="24">
        <v>119.6601</v>
      </c>
      <c r="E1091" s="17">
        <f t="shared" si="95"/>
        <v>-0.11</v>
      </c>
      <c r="F1091" s="18">
        <f t="shared" si="92"/>
        <v>0</v>
      </c>
      <c r="G1091" s="19">
        <f t="shared" si="93"/>
        <v>1.4310603307214294E-2</v>
      </c>
      <c r="H1091" s="18">
        <f t="shared" si="96"/>
        <v>0.22627050570967744</v>
      </c>
      <c r="I1091" s="50">
        <v>11458.25</v>
      </c>
      <c r="J1091" s="18">
        <f t="shared" si="97"/>
        <v>-0.11332679524899203</v>
      </c>
    </row>
    <row r="1092" spans="1:10" ht="15" customHeight="1" x14ac:dyDescent="0.3">
      <c r="A1092" s="141">
        <f>'[1]175 since Nov 2015'!A1171</f>
        <v>44056</v>
      </c>
      <c r="B1092" s="50">
        <v>14855.392817</v>
      </c>
      <c r="C1092" s="15">
        <f t="shared" si="94"/>
        <v>0.05</v>
      </c>
      <c r="D1092" s="24">
        <v>119.71040000000001</v>
      </c>
      <c r="E1092" s="17">
        <f t="shared" si="95"/>
        <v>0.04</v>
      </c>
      <c r="F1092" s="18">
        <f t="shared" si="92"/>
        <v>-1.0000000000000002E-2</v>
      </c>
      <c r="G1092" s="19">
        <f t="shared" si="93"/>
        <v>1.4321010197406893E-2</v>
      </c>
      <c r="H1092" s="18">
        <f t="shared" si="96"/>
        <v>0.22643505309151685</v>
      </c>
      <c r="I1092" s="50">
        <v>11458.9</v>
      </c>
      <c r="J1092" s="18">
        <f t="shared" si="97"/>
        <v>5.6727685292224921E-3</v>
      </c>
    </row>
    <row r="1093" spans="1:10" ht="15" customHeight="1" x14ac:dyDescent="0.3">
      <c r="A1093" s="141">
        <f>'[1]175 since Nov 2015'!A1172</f>
        <v>44057</v>
      </c>
      <c r="B1093" s="50">
        <v>14698.074159</v>
      </c>
      <c r="C1093" s="15">
        <f t="shared" si="94"/>
        <v>-1.06</v>
      </c>
      <c r="D1093" s="24">
        <v>118.4503</v>
      </c>
      <c r="E1093" s="17">
        <f t="shared" si="95"/>
        <v>-1.05</v>
      </c>
      <c r="F1093" s="18">
        <f t="shared" si="92"/>
        <v>1.0000000000000009E-2</v>
      </c>
      <c r="G1093" s="19">
        <f t="shared" si="93"/>
        <v>1.4338752338657501E-2</v>
      </c>
      <c r="H1093" s="18">
        <f t="shared" si="96"/>
        <v>0.2267155809761186</v>
      </c>
      <c r="I1093" s="50">
        <v>11337.55</v>
      </c>
      <c r="J1093" s="18">
        <f t="shared" si="97"/>
        <v>-1.0590021729834485</v>
      </c>
    </row>
    <row r="1094" spans="1:10" ht="15" customHeight="1" x14ac:dyDescent="0.3">
      <c r="A1094" s="141">
        <f>'[1]175 since Nov 2015'!A1173</f>
        <v>44060</v>
      </c>
      <c r="B1094" s="50">
        <v>14782.729358000001</v>
      </c>
      <c r="C1094" s="15">
        <f t="shared" si="94"/>
        <v>0.57999999999999996</v>
      </c>
      <c r="D1094" s="24">
        <v>119.1264</v>
      </c>
      <c r="E1094" s="17">
        <f t="shared" si="95"/>
        <v>0.56999999999999995</v>
      </c>
      <c r="F1094" s="18">
        <f t="shared" si="92"/>
        <v>-1.0000000000000009E-2</v>
      </c>
      <c r="G1094" s="19">
        <f t="shared" si="93"/>
        <v>1.4349138813431818E-2</v>
      </c>
      <c r="H1094" s="18">
        <f t="shared" si="96"/>
        <v>0.22687980556185222</v>
      </c>
      <c r="I1094" s="50">
        <v>11402.85</v>
      </c>
      <c r="J1094" s="18">
        <f t="shared" si="97"/>
        <v>0.57596217877761158</v>
      </c>
    </row>
    <row r="1095" spans="1:10" ht="15" customHeight="1" x14ac:dyDescent="0.3">
      <c r="A1095" s="141">
        <f>'[1]175 since Nov 2015'!A1174</f>
        <v>44061</v>
      </c>
      <c r="B1095" s="50">
        <v>14963.081903</v>
      </c>
      <c r="C1095" s="15">
        <f t="shared" si="94"/>
        <v>1.22</v>
      </c>
      <c r="D1095" s="24">
        <v>120.574</v>
      </c>
      <c r="E1095" s="17">
        <f t="shared" si="95"/>
        <v>1.22</v>
      </c>
      <c r="F1095" s="18">
        <f t="shared" si="92"/>
        <v>0</v>
      </c>
      <c r="G1095" s="19">
        <f t="shared" si="93"/>
        <v>1.4349138813431818E-2</v>
      </c>
      <c r="H1095" s="18">
        <f t="shared" si="96"/>
        <v>0.22687980556185222</v>
      </c>
      <c r="I1095" s="50">
        <v>11541.95</v>
      </c>
      <c r="J1095" s="18">
        <f t="shared" si="97"/>
        <v>1.2198704709787498</v>
      </c>
    </row>
    <row r="1096" spans="1:10" ht="15" customHeight="1" x14ac:dyDescent="0.3">
      <c r="A1096" s="141">
        <f>'[1]175 since Nov 2015'!A1175</f>
        <v>44062</v>
      </c>
      <c r="B1096" s="50">
        <v>14993.492496999999</v>
      </c>
      <c r="C1096" s="15">
        <f t="shared" si="94"/>
        <v>0.2</v>
      </c>
      <c r="D1096" s="24">
        <v>120.80889999999999</v>
      </c>
      <c r="E1096" s="17">
        <f t="shared" si="95"/>
        <v>0.19</v>
      </c>
      <c r="F1096" s="18">
        <f t="shared" ref="F1096:F1159" si="98">E1096-C1096</f>
        <v>-1.0000000000000009E-2</v>
      </c>
      <c r="G1096" s="19">
        <f t="shared" ref="G1096:G1159" si="99">+STDEV(F848:F1096)</f>
        <v>1.4349138813431818E-2</v>
      </c>
      <c r="H1096" s="18">
        <f t="shared" si="96"/>
        <v>0.22687980556185222</v>
      </c>
      <c r="I1096" s="50">
        <v>11564.5</v>
      </c>
      <c r="J1096" s="18">
        <f t="shared" si="97"/>
        <v>0.19537426518048745</v>
      </c>
    </row>
    <row r="1097" spans="1:10" ht="15" customHeight="1" x14ac:dyDescent="0.3">
      <c r="A1097" s="141">
        <f>'[1]175 since Nov 2015'!A1176</f>
        <v>44063</v>
      </c>
      <c r="B1097" s="50">
        <v>14882.692542000001</v>
      </c>
      <c r="C1097" s="15">
        <f t="shared" ref="C1097:C1160" si="100">ROUND(((B1097-B1096)/B1096)*100,2)</f>
        <v>-0.74</v>
      </c>
      <c r="D1097" s="24">
        <v>119.9079</v>
      </c>
      <c r="E1097" s="17">
        <f t="shared" ref="E1097:E1160" si="101">ROUND(((D1097-D1096)/D1096)*100,2)</f>
        <v>-0.75</v>
      </c>
      <c r="F1097" s="18">
        <f t="shared" si="98"/>
        <v>-1.0000000000000009E-2</v>
      </c>
      <c r="G1097" s="19">
        <f t="shared" si="99"/>
        <v>1.4349138813431819E-2</v>
      </c>
      <c r="H1097" s="18">
        <f t="shared" ref="H1097:H1160" si="102">+G1097*(SQRT(250))</f>
        <v>0.22687980556185225</v>
      </c>
      <c r="I1097" s="50">
        <v>11479</v>
      </c>
      <c r="J1097" s="18">
        <f t="shared" ref="J1097:J1160" si="103">+((I1097-I1096)/I1096)*100</f>
        <v>-0.73933157507890523</v>
      </c>
    </row>
    <row r="1098" spans="1:10" ht="15" customHeight="1" x14ac:dyDescent="0.3">
      <c r="A1098" s="141">
        <f>'[1]175 since Nov 2015'!A1177</f>
        <v>44064</v>
      </c>
      <c r="B1098" s="50">
        <v>14956.428884000001</v>
      </c>
      <c r="C1098" s="15">
        <f t="shared" si="100"/>
        <v>0.5</v>
      </c>
      <c r="D1098" s="24">
        <v>120.5016</v>
      </c>
      <c r="E1098" s="17">
        <f t="shared" si="101"/>
        <v>0.5</v>
      </c>
      <c r="F1098" s="18">
        <f t="shared" si="98"/>
        <v>0</v>
      </c>
      <c r="G1098" s="19">
        <f t="shared" si="99"/>
        <v>1.4349138813431819E-2</v>
      </c>
      <c r="H1098" s="18">
        <f t="shared" si="102"/>
        <v>0.22687980556185225</v>
      </c>
      <c r="I1098" s="50">
        <v>11535.8</v>
      </c>
      <c r="J1098" s="18">
        <f t="shared" si="103"/>
        <v>0.49481662165693246</v>
      </c>
    </row>
    <row r="1099" spans="1:10" ht="15" customHeight="1" x14ac:dyDescent="0.3">
      <c r="A1099" s="141">
        <f>'[1]175 since Nov 2015'!A1178</f>
        <v>44067</v>
      </c>
      <c r="B1099" s="50">
        <v>15064.454985</v>
      </c>
      <c r="C1099" s="15">
        <f t="shared" si="100"/>
        <v>0.72</v>
      </c>
      <c r="D1099" s="24">
        <v>121.36620000000001</v>
      </c>
      <c r="E1099" s="17">
        <f t="shared" si="101"/>
        <v>0.72</v>
      </c>
      <c r="F1099" s="18">
        <f t="shared" si="98"/>
        <v>0</v>
      </c>
      <c r="G1099" s="19">
        <f t="shared" si="99"/>
        <v>1.4349138813431819E-2</v>
      </c>
      <c r="H1099" s="18">
        <f t="shared" si="102"/>
        <v>0.22687980556185225</v>
      </c>
      <c r="I1099" s="50">
        <v>11619.15</v>
      </c>
      <c r="J1099" s="18">
        <f t="shared" si="103"/>
        <v>0.72253333102169215</v>
      </c>
    </row>
    <row r="1100" spans="1:10" ht="15" customHeight="1" x14ac:dyDescent="0.3">
      <c r="A1100" s="141">
        <f>'[1]175 since Nov 2015'!A1179</f>
        <v>44068</v>
      </c>
      <c r="B1100" s="50">
        <v>15072.843473999999</v>
      </c>
      <c r="C1100" s="15">
        <f t="shared" si="100"/>
        <v>0.06</v>
      </c>
      <c r="D1100" s="24">
        <v>121.431</v>
      </c>
      <c r="E1100" s="17">
        <f t="shared" si="101"/>
        <v>0.05</v>
      </c>
      <c r="F1100" s="18">
        <f t="shared" si="98"/>
        <v>-9.999999999999995E-3</v>
      </c>
      <c r="G1100" s="19">
        <f t="shared" si="99"/>
        <v>1.4349138813431819E-2</v>
      </c>
      <c r="H1100" s="18">
        <f t="shared" si="102"/>
        <v>0.22687980556185225</v>
      </c>
      <c r="I1100" s="50">
        <v>11625.6</v>
      </c>
      <c r="J1100" s="18">
        <f t="shared" si="103"/>
        <v>5.5511805941060477E-2</v>
      </c>
    </row>
    <row r="1101" spans="1:10" ht="15" customHeight="1" x14ac:dyDescent="0.3">
      <c r="A1101" s="141">
        <f>'[1]175 since Nov 2015'!A1180</f>
        <v>44069</v>
      </c>
      <c r="B1101" s="50">
        <v>15165.025017</v>
      </c>
      <c r="C1101" s="15">
        <f t="shared" si="100"/>
        <v>0.61</v>
      </c>
      <c r="D1101" s="24">
        <v>122.1644</v>
      </c>
      <c r="E1101" s="17">
        <f t="shared" si="101"/>
        <v>0.6</v>
      </c>
      <c r="F1101" s="18">
        <f t="shared" si="98"/>
        <v>-1.0000000000000009E-2</v>
      </c>
      <c r="G1101" s="19">
        <f t="shared" si="99"/>
        <v>1.4359405001023454E-2</v>
      </c>
      <c r="H1101" s="18">
        <f t="shared" si="102"/>
        <v>0.22704212824023287</v>
      </c>
      <c r="I1101" s="50">
        <v>11694.35</v>
      </c>
      <c r="J1101" s="18">
        <f t="shared" si="103"/>
        <v>0.59136732727773189</v>
      </c>
    </row>
    <row r="1102" spans="1:10" ht="15" customHeight="1" x14ac:dyDescent="0.3">
      <c r="A1102" s="141">
        <f>'[1]175 since Nov 2015'!A1181</f>
        <v>44070</v>
      </c>
      <c r="B1102" s="50">
        <v>15184.593444</v>
      </c>
      <c r="C1102" s="15">
        <f t="shared" si="100"/>
        <v>0.13</v>
      </c>
      <c r="D1102" s="24">
        <v>122.3185</v>
      </c>
      <c r="E1102" s="17">
        <f t="shared" si="101"/>
        <v>0.13</v>
      </c>
      <c r="F1102" s="18">
        <f t="shared" si="98"/>
        <v>0</v>
      </c>
      <c r="G1102" s="19">
        <f t="shared" si="99"/>
        <v>1.4359405001023454E-2</v>
      </c>
      <c r="H1102" s="18">
        <f t="shared" si="102"/>
        <v>0.22704212824023287</v>
      </c>
      <c r="I1102" s="50">
        <v>11709.45</v>
      </c>
      <c r="J1102" s="18">
        <f t="shared" si="103"/>
        <v>0.12912218293449712</v>
      </c>
    </row>
    <row r="1103" spans="1:10" ht="15" customHeight="1" x14ac:dyDescent="0.3">
      <c r="A1103" s="141">
        <f>'[1]175 since Nov 2015'!A1182</f>
        <v>44071</v>
      </c>
      <c r="B1103" s="50">
        <v>15291.376458999999</v>
      </c>
      <c r="C1103" s="15">
        <f t="shared" si="100"/>
        <v>0.7</v>
      </c>
      <c r="D1103" s="24">
        <v>123.1713</v>
      </c>
      <c r="E1103" s="17">
        <f t="shared" si="101"/>
        <v>0.7</v>
      </c>
      <c r="F1103" s="18">
        <f t="shared" si="98"/>
        <v>0</v>
      </c>
      <c r="G1103" s="19">
        <f t="shared" si="99"/>
        <v>1.4310603307214296E-2</v>
      </c>
      <c r="H1103" s="18">
        <f t="shared" si="102"/>
        <v>0.22627050570967747</v>
      </c>
      <c r="I1103" s="50">
        <v>11791.5</v>
      </c>
      <c r="J1103" s="18">
        <f t="shared" si="103"/>
        <v>0.70071608828765874</v>
      </c>
    </row>
    <row r="1104" spans="1:10" ht="15" customHeight="1" x14ac:dyDescent="0.3">
      <c r="A1104" s="141">
        <f>'[1]175 since Nov 2015'!A1183</f>
        <v>44074</v>
      </c>
      <c r="B1104" s="50">
        <v>14908.207622</v>
      </c>
      <c r="C1104" s="15">
        <f t="shared" si="100"/>
        <v>-2.5099999999999998</v>
      </c>
      <c r="D1104" s="24">
        <v>120.10039999999999</v>
      </c>
      <c r="E1104" s="17">
        <f t="shared" si="101"/>
        <v>-2.4900000000000002</v>
      </c>
      <c r="F1104" s="18">
        <f t="shared" si="98"/>
        <v>1.9999999999999574E-2</v>
      </c>
      <c r="G1104" s="19">
        <f t="shared" si="99"/>
        <v>1.436312609123927E-2</v>
      </c>
      <c r="H1104" s="18">
        <f t="shared" si="102"/>
        <v>0.22710096384253758</v>
      </c>
      <c r="I1104" s="50">
        <v>11496.05</v>
      </c>
      <c r="J1104" s="18">
        <f t="shared" si="103"/>
        <v>-2.5056184539710871</v>
      </c>
    </row>
    <row r="1105" spans="1:10" ht="15" customHeight="1" x14ac:dyDescent="0.3">
      <c r="A1105" s="141">
        <f>'[1]175 since Nov 2015'!A1184</f>
        <v>44075</v>
      </c>
      <c r="B1105" s="50">
        <v>15025.620918000001</v>
      </c>
      <c r="C1105" s="15">
        <f t="shared" si="100"/>
        <v>0.79</v>
      </c>
      <c r="D1105" s="24">
        <v>121.05329999999999</v>
      </c>
      <c r="E1105" s="17">
        <f t="shared" si="101"/>
        <v>0.79</v>
      </c>
      <c r="F1105" s="18">
        <f t="shared" si="98"/>
        <v>0</v>
      </c>
      <c r="G1105" s="19">
        <f t="shared" si="99"/>
        <v>1.436312609123927E-2</v>
      </c>
      <c r="H1105" s="18">
        <f t="shared" si="102"/>
        <v>0.22710096384253758</v>
      </c>
      <c r="I1105" s="50">
        <v>11586.6</v>
      </c>
      <c r="J1105" s="18">
        <f t="shared" si="103"/>
        <v>0.78766184906990755</v>
      </c>
    </row>
    <row r="1106" spans="1:10" ht="15" customHeight="1" x14ac:dyDescent="0.3">
      <c r="A1106" s="141">
        <f>'[1]175 since Nov 2015'!A1185</f>
        <v>44076</v>
      </c>
      <c r="B1106" s="50">
        <v>15124.341286000001</v>
      </c>
      <c r="C1106" s="15">
        <f t="shared" si="100"/>
        <v>0.66</v>
      </c>
      <c r="D1106" s="24">
        <v>121.8412</v>
      </c>
      <c r="E1106" s="17">
        <f t="shared" si="101"/>
        <v>0.65</v>
      </c>
      <c r="F1106" s="18">
        <f t="shared" si="98"/>
        <v>-1.0000000000000009E-2</v>
      </c>
      <c r="G1106" s="19">
        <f t="shared" si="99"/>
        <v>1.436312609123927E-2</v>
      </c>
      <c r="H1106" s="18">
        <f t="shared" si="102"/>
        <v>0.22710096384253758</v>
      </c>
      <c r="I1106" s="50">
        <v>11660.6</v>
      </c>
      <c r="J1106" s="18">
        <f t="shared" si="103"/>
        <v>0.63866880707023632</v>
      </c>
    </row>
    <row r="1107" spans="1:10" ht="15" customHeight="1" x14ac:dyDescent="0.3">
      <c r="A1107" s="141">
        <f>'[1]175 since Nov 2015'!A1186</f>
        <v>44077</v>
      </c>
      <c r="B1107" s="50">
        <v>15128.350548</v>
      </c>
      <c r="C1107" s="15">
        <f t="shared" si="100"/>
        <v>0.03</v>
      </c>
      <c r="D1107" s="24">
        <v>121.8762</v>
      </c>
      <c r="E1107" s="17">
        <f t="shared" si="101"/>
        <v>0.03</v>
      </c>
      <c r="F1107" s="18">
        <f t="shared" si="98"/>
        <v>0</v>
      </c>
      <c r="G1107" s="19">
        <f t="shared" si="99"/>
        <v>1.436312609123927E-2</v>
      </c>
      <c r="H1107" s="18">
        <f t="shared" si="102"/>
        <v>0.22710096384253758</v>
      </c>
      <c r="I1107" s="50">
        <v>11663.35</v>
      </c>
      <c r="J1107" s="18">
        <f t="shared" si="103"/>
        <v>2.3583692091316055E-2</v>
      </c>
    </row>
    <row r="1108" spans="1:10" ht="15" customHeight="1" x14ac:dyDescent="0.3">
      <c r="A1108" s="141">
        <f>'[1]175 since Nov 2015'!A1187</f>
        <v>44078</v>
      </c>
      <c r="B1108" s="50">
        <v>14871.009424</v>
      </c>
      <c r="C1108" s="15">
        <f t="shared" si="100"/>
        <v>-1.7</v>
      </c>
      <c r="D1108" s="24">
        <v>119.8122</v>
      </c>
      <c r="E1108" s="17">
        <f t="shared" si="101"/>
        <v>-1.69</v>
      </c>
      <c r="F1108" s="18">
        <f t="shared" si="98"/>
        <v>1.0000000000000009E-2</v>
      </c>
      <c r="G1108" s="19">
        <f t="shared" si="99"/>
        <v>1.438036583755683E-2</v>
      </c>
      <c r="H1108" s="18">
        <f t="shared" si="102"/>
        <v>0.22737354816577254</v>
      </c>
      <c r="I1108" s="50">
        <v>11464.95</v>
      </c>
      <c r="J1108" s="18">
        <f t="shared" si="103"/>
        <v>-1.7010550142111798</v>
      </c>
    </row>
    <row r="1109" spans="1:10" ht="15" customHeight="1" x14ac:dyDescent="0.3">
      <c r="A1109" s="141">
        <f>'[1]175 since Nov 2015'!A1188</f>
        <v>44081</v>
      </c>
      <c r="B1109" s="50">
        <v>14888.429238999999</v>
      </c>
      <c r="C1109" s="15">
        <f t="shared" si="100"/>
        <v>0.12</v>
      </c>
      <c r="D1109" s="24">
        <v>119.95010000000001</v>
      </c>
      <c r="E1109" s="17">
        <f t="shared" si="101"/>
        <v>0.12</v>
      </c>
      <c r="F1109" s="18">
        <f t="shared" si="98"/>
        <v>0</v>
      </c>
      <c r="G1109" s="19">
        <f t="shared" si="99"/>
        <v>1.4369438463513597E-2</v>
      </c>
      <c r="H1109" s="18">
        <f t="shared" si="102"/>
        <v>0.22720077121166646</v>
      </c>
      <c r="I1109" s="50">
        <v>11478.4</v>
      </c>
      <c r="J1109" s="18">
        <f t="shared" si="103"/>
        <v>0.1173140746361642</v>
      </c>
    </row>
    <row r="1110" spans="1:10" ht="15" customHeight="1" x14ac:dyDescent="0.3">
      <c r="A1110" s="141">
        <f>'[1]175 since Nov 2015'!A1189</f>
        <v>44082</v>
      </c>
      <c r="B1110" s="50">
        <v>14832.032101000001</v>
      </c>
      <c r="C1110" s="15">
        <f t="shared" si="100"/>
        <v>-0.38</v>
      </c>
      <c r="D1110" s="24">
        <v>119.5055</v>
      </c>
      <c r="E1110" s="17">
        <f t="shared" si="101"/>
        <v>-0.37</v>
      </c>
      <c r="F1110" s="18">
        <f t="shared" si="98"/>
        <v>1.0000000000000009E-2</v>
      </c>
      <c r="G1110" s="19">
        <f t="shared" si="99"/>
        <v>1.4386445521491476E-2</v>
      </c>
      <c r="H1110" s="18">
        <f t="shared" si="102"/>
        <v>0.22746967640920962</v>
      </c>
      <c r="I1110" s="50">
        <v>11434.9</v>
      </c>
      <c r="J1110" s="18">
        <f t="shared" si="103"/>
        <v>-0.37897267911904098</v>
      </c>
    </row>
    <row r="1111" spans="1:10" ht="15" customHeight="1" x14ac:dyDescent="0.3">
      <c r="A1111" s="141">
        <f>'[1]175 since Nov 2015'!A1190</f>
        <v>44083</v>
      </c>
      <c r="B1111" s="50">
        <v>14784.065998</v>
      </c>
      <c r="C1111" s="15">
        <f t="shared" si="100"/>
        <v>-0.32</v>
      </c>
      <c r="D1111" s="24">
        <v>119.1279</v>
      </c>
      <c r="E1111" s="17">
        <f t="shared" si="101"/>
        <v>-0.32</v>
      </c>
      <c r="F1111" s="18">
        <f t="shared" si="98"/>
        <v>0</v>
      </c>
      <c r="G1111" s="19">
        <f t="shared" si="99"/>
        <v>1.4369438463513599E-2</v>
      </c>
      <c r="H1111" s="18">
        <f t="shared" si="102"/>
        <v>0.22720077121166649</v>
      </c>
      <c r="I1111" s="50">
        <v>11397.95</v>
      </c>
      <c r="J1111" s="18">
        <f t="shared" si="103"/>
        <v>-0.32313356478848881</v>
      </c>
    </row>
    <row r="1112" spans="1:10" ht="15" customHeight="1" x14ac:dyDescent="0.3">
      <c r="A1112" s="141">
        <f>'[1]175 since Nov 2015'!A1191</f>
        <v>44084</v>
      </c>
      <c r="B1112" s="50">
        <v>14997.794492000001</v>
      </c>
      <c r="C1112" s="15">
        <f t="shared" si="100"/>
        <v>1.45</v>
      </c>
      <c r="D1112" s="24">
        <v>120.8439</v>
      </c>
      <c r="E1112" s="17">
        <f t="shared" si="101"/>
        <v>1.44</v>
      </c>
      <c r="F1112" s="18">
        <f t="shared" si="98"/>
        <v>-1.0000000000000009E-2</v>
      </c>
      <c r="G1112" s="19">
        <f t="shared" si="99"/>
        <v>1.438036583755683E-2</v>
      </c>
      <c r="H1112" s="18">
        <f t="shared" si="102"/>
        <v>0.22737354816577254</v>
      </c>
      <c r="I1112" s="50">
        <v>11562.65</v>
      </c>
      <c r="J1112" s="18">
        <f t="shared" si="103"/>
        <v>1.4449966880009026</v>
      </c>
    </row>
    <row r="1113" spans="1:10" ht="15" customHeight="1" x14ac:dyDescent="0.3">
      <c r="A1113" s="141">
        <f>'[1]175 since Nov 2015'!A1192</f>
        <v>44085</v>
      </c>
      <c r="B1113" s="50">
        <v>15032.815884</v>
      </c>
      <c r="C1113" s="15">
        <f t="shared" si="100"/>
        <v>0.23</v>
      </c>
      <c r="D1113" s="24">
        <v>121.1292</v>
      </c>
      <c r="E1113" s="17">
        <f t="shared" si="101"/>
        <v>0.24</v>
      </c>
      <c r="F1113" s="18">
        <f t="shared" si="98"/>
        <v>9.9999999999999811E-3</v>
      </c>
      <c r="G1113" s="19">
        <f t="shared" si="99"/>
        <v>1.438036583755683E-2</v>
      </c>
      <c r="H1113" s="18">
        <f t="shared" si="102"/>
        <v>0.22737354816577254</v>
      </c>
      <c r="I1113" s="50">
        <v>11589.65</v>
      </c>
      <c r="J1113" s="18">
        <f t="shared" si="103"/>
        <v>0.23351048418831324</v>
      </c>
    </row>
    <row r="1114" spans="1:10" ht="15" customHeight="1" x14ac:dyDescent="0.3">
      <c r="A1114" s="141">
        <f>'[1]175 since Nov 2015'!A1193</f>
        <v>44088</v>
      </c>
      <c r="B1114" s="50">
        <v>15003.316129999999</v>
      </c>
      <c r="C1114" s="15">
        <f t="shared" si="100"/>
        <v>-0.2</v>
      </c>
      <c r="D1114" s="24">
        <v>120.8853</v>
      </c>
      <c r="E1114" s="17">
        <f t="shared" si="101"/>
        <v>-0.2</v>
      </c>
      <c r="F1114" s="18">
        <f t="shared" si="98"/>
        <v>0</v>
      </c>
      <c r="G1114" s="19">
        <f t="shared" si="99"/>
        <v>1.438036583755683E-2</v>
      </c>
      <c r="H1114" s="18">
        <f t="shared" si="102"/>
        <v>0.22737354816577254</v>
      </c>
      <c r="I1114" s="50">
        <v>11566.45</v>
      </c>
      <c r="J1114" s="18">
        <f t="shared" si="103"/>
        <v>-0.20017860763697706</v>
      </c>
    </row>
    <row r="1115" spans="1:10" ht="15" customHeight="1" x14ac:dyDescent="0.3">
      <c r="A1115" s="141">
        <f>'[1]175 since Nov 2015'!A1194</f>
        <v>44089</v>
      </c>
      <c r="B1115" s="50">
        <v>15115.495181</v>
      </c>
      <c r="C1115" s="15">
        <f t="shared" si="100"/>
        <v>0.75</v>
      </c>
      <c r="D1115" s="24">
        <v>121.79130000000001</v>
      </c>
      <c r="E1115" s="17">
        <f t="shared" si="101"/>
        <v>0.75</v>
      </c>
      <c r="F1115" s="18">
        <f t="shared" si="98"/>
        <v>0</v>
      </c>
      <c r="G1115" s="19">
        <f t="shared" si="99"/>
        <v>1.438036583755683E-2</v>
      </c>
      <c r="H1115" s="18">
        <f t="shared" si="102"/>
        <v>0.22737354816577254</v>
      </c>
      <c r="I1115" s="50">
        <v>11652.85</v>
      </c>
      <c r="J1115" s="18">
        <f t="shared" si="103"/>
        <v>0.74698805597222684</v>
      </c>
    </row>
    <row r="1116" spans="1:10" ht="15" customHeight="1" x14ac:dyDescent="0.3">
      <c r="A1116" s="141">
        <f>'[1]175 since Nov 2015'!A1195</f>
        <v>44090</v>
      </c>
      <c r="B1116" s="50">
        <v>15219.059643000001</v>
      </c>
      <c r="C1116" s="15">
        <f t="shared" si="100"/>
        <v>0.69</v>
      </c>
      <c r="D1116" s="24">
        <v>122.6302</v>
      </c>
      <c r="E1116" s="17">
        <f t="shared" si="101"/>
        <v>0.69</v>
      </c>
      <c r="F1116" s="18">
        <f t="shared" si="98"/>
        <v>0</v>
      </c>
      <c r="G1116" s="19">
        <f t="shared" si="99"/>
        <v>1.4369438463513601E-2</v>
      </c>
      <c r="H1116" s="18">
        <f t="shared" si="102"/>
        <v>0.22720077121166651</v>
      </c>
      <c r="I1116" s="50">
        <v>11732.7</v>
      </c>
      <c r="J1116" s="18">
        <f t="shared" si="103"/>
        <v>0.68524009147976983</v>
      </c>
    </row>
    <row r="1117" spans="1:10" ht="15" customHeight="1" x14ac:dyDescent="0.3">
      <c r="A1117" s="141">
        <f>'[1]175 since Nov 2015'!A1196</f>
        <v>44091</v>
      </c>
      <c r="B1117" s="50">
        <v>15107.325992</v>
      </c>
      <c r="C1117" s="15">
        <f t="shared" si="100"/>
        <v>-0.73</v>
      </c>
      <c r="D1117" s="24">
        <v>121.73439999999999</v>
      </c>
      <c r="E1117" s="17">
        <f t="shared" si="101"/>
        <v>-0.73</v>
      </c>
      <c r="F1117" s="18">
        <f t="shared" si="98"/>
        <v>0</v>
      </c>
      <c r="G1117" s="19">
        <f t="shared" si="99"/>
        <v>1.4369438463513601E-2</v>
      </c>
      <c r="H1117" s="18">
        <f t="shared" si="102"/>
        <v>0.22720077121166651</v>
      </c>
      <c r="I1117" s="50">
        <v>11646.15</v>
      </c>
      <c r="J1117" s="18">
        <f t="shared" si="103"/>
        <v>-0.73768186350968734</v>
      </c>
    </row>
    <row r="1118" spans="1:10" ht="15" customHeight="1" x14ac:dyDescent="0.3">
      <c r="A1118" s="141">
        <f>'[1]175 since Nov 2015'!A1197</f>
        <v>44092</v>
      </c>
      <c r="B1118" s="50">
        <v>15099.607695999999</v>
      </c>
      <c r="C1118" s="15">
        <f t="shared" si="100"/>
        <v>-0.05</v>
      </c>
      <c r="D1118" s="24">
        <v>121.68510000000001</v>
      </c>
      <c r="E1118" s="17">
        <f t="shared" si="101"/>
        <v>-0.04</v>
      </c>
      <c r="F1118" s="18">
        <f t="shared" si="98"/>
        <v>1.0000000000000002E-2</v>
      </c>
      <c r="G1118" s="19">
        <f t="shared" si="99"/>
        <v>1.4375297470124903E-2</v>
      </c>
      <c r="H1118" s="18">
        <f t="shared" si="102"/>
        <v>0.22729341024025501</v>
      </c>
      <c r="I1118" s="50">
        <v>11640.2</v>
      </c>
      <c r="J1118" s="18">
        <f t="shared" si="103"/>
        <v>-5.1089845141947414E-2</v>
      </c>
    </row>
    <row r="1119" spans="1:10" ht="15" customHeight="1" x14ac:dyDescent="0.3">
      <c r="A1119" s="141">
        <f>'[1]175 since Nov 2015'!A1198</f>
        <v>44095</v>
      </c>
      <c r="B1119" s="50">
        <v>14745.747654000001</v>
      </c>
      <c r="C1119" s="15">
        <f t="shared" si="100"/>
        <v>-2.34</v>
      </c>
      <c r="D1119" s="24">
        <v>118.8391</v>
      </c>
      <c r="E1119" s="17">
        <f t="shared" si="101"/>
        <v>-2.34</v>
      </c>
      <c r="F1119" s="18">
        <f t="shared" si="98"/>
        <v>0</v>
      </c>
      <c r="G1119" s="19">
        <f t="shared" si="99"/>
        <v>1.4375297470124903E-2</v>
      </c>
      <c r="H1119" s="18">
        <f t="shared" si="102"/>
        <v>0.22729341024025501</v>
      </c>
      <c r="I1119" s="50">
        <v>11367.25</v>
      </c>
      <c r="J1119" s="18">
        <f t="shared" si="103"/>
        <v>-2.3448909812546237</v>
      </c>
    </row>
    <row r="1120" spans="1:10" ht="15" customHeight="1" x14ac:dyDescent="0.3">
      <c r="A1120" s="141">
        <f>'[1]175 since Nov 2015'!A1199</f>
        <v>44096</v>
      </c>
      <c r="B1120" s="50">
        <v>14612.524084999999</v>
      </c>
      <c r="C1120" s="15">
        <f t="shared" si="100"/>
        <v>-0.9</v>
      </c>
      <c r="D1120" s="24">
        <v>117.7736</v>
      </c>
      <c r="E1120" s="17">
        <f t="shared" si="101"/>
        <v>-0.9</v>
      </c>
      <c r="F1120" s="18">
        <f t="shared" si="98"/>
        <v>0</v>
      </c>
      <c r="G1120" s="19">
        <f t="shared" si="99"/>
        <v>1.4375297470124903E-2</v>
      </c>
      <c r="H1120" s="18">
        <f t="shared" si="102"/>
        <v>0.22729341024025501</v>
      </c>
      <c r="I1120" s="50">
        <v>11264.55</v>
      </c>
      <c r="J1120" s="18">
        <f t="shared" si="103"/>
        <v>-0.90347269568277921</v>
      </c>
    </row>
    <row r="1121" spans="1:10" ht="15" customHeight="1" x14ac:dyDescent="0.3">
      <c r="A1121" s="141">
        <f>'[1]175 since Nov 2015'!A1200</f>
        <v>44097</v>
      </c>
      <c r="B1121" s="50">
        <v>14582.74012</v>
      </c>
      <c r="C1121" s="15">
        <f t="shared" si="100"/>
        <v>-0.2</v>
      </c>
      <c r="D1121" s="24">
        <v>117.5364</v>
      </c>
      <c r="E1121" s="17">
        <f t="shared" si="101"/>
        <v>-0.2</v>
      </c>
      <c r="F1121" s="18">
        <f t="shared" si="98"/>
        <v>0</v>
      </c>
      <c r="G1121" s="19">
        <f t="shared" si="99"/>
        <v>1.4375297470124903E-2</v>
      </c>
      <c r="H1121" s="18">
        <f t="shared" si="102"/>
        <v>0.22729341024025501</v>
      </c>
      <c r="I1121" s="50">
        <v>11241.6</v>
      </c>
      <c r="J1121" s="18">
        <f t="shared" si="103"/>
        <v>-0.20373650079229894</v>
      </c>
    </row>
    <row r="1122" spans="1:10" ht="15" customHeight="1" x14ac:dyDescent="0.3">
      <c r="A1122" s="141">
        <f>'[1]175 since Nov 2015'!A1201</f>
        <v>44098</v>
      </c>
      <c r="B1122" s="50">
        <v>14168.436872</v>
      </c>
      <c r="C1122" s="15">
        <f t="shared" si="100"/>
        <v>-2.84</v>
      </c>
      <c r="D1122" s="24">
        <v>114.2089</v>
      </c>
      <c r="E1122" s="17">
        <f t="shared" si="101"/>
        <v>-2.83</v>
      </c>
      <c r="F1122" s="18">
        <f t="shared" si="98"/>
        <v>9.9999999999997868E-3</v>
      </c>
      <c r="G1122" s="19">
        <f t="shared" si="99"/>
        <v>1.4392072568526129E-2</v>
      </c>
      <c r="H1122" s="18">
        <f t="shared" si="102"/>
        <v>0.22755864783486163</v>
      </c>
      <c r="I1122" s="50">
        <v>10922.25</v>
      </c>
      <c r="J1122" s="18">
        <f t="shared" si="103"/>
        <v>-2.8407877882152035</v>
      </c>
    </row>
    <row r="1123" spans="1:10" ht="15" customHeight="1" x14ac:dyDescent="0.3">
      <c r="A1123" s="141">
        <f>'[1]175 since Nov 2015'!A1202</f>
        <v>44099</v>
      </c>
      <c r="B1123" s="50">
        <v>14498.045214</v>
      </c>
      <c r="C1123" s="15">
        <f t="shared" si="100"/>
        <v>2.33</v>
      </c>
      <c r="D1123" s="24">
        <v>116.82729999999999</v>
      </c>
      <c r="E1123" s="17">
        <f t="shared" si="101"/>
        <v>2.29</v>
      </c>
      <c r="F1123" s="18">
        <f t="shared" si="98"/>
        <v>-4.0000000000000036E-2</v>
      </c>
      <c r="G1123" s="19">
        <f t="shared" si="99"/>
        <v>1.4602963210430869E-2</v>
      </c>
      <c r="H1123" s="18">
        <f t="shared" si="102"/>
        <v>0.23089312166303125</v>
      </c>
      <c r="I1123" s="50">
        <v>11176.3</v>
      </c>
      <c r="J1123" s="18">
        <f t="shared" si="103"/>
        <v>2.3259859461191539</v>
      </c>
    </row>
    <row r="1124" spans="1:10" ht="15" customHeight="1" x14ac:dyDescent="0.3">
      <c r="A1124" s="141">
        <f>'[1]175 since Nov 2015'!A1203</f>
        <v>44102</v>
      </c>
      <c r="B1124" s="50">
        <v>14743.101344000001</v>
      </c>
      <c r="C1124" s="15">
        <f t="shared" si="100"/>
        <v>1.69</v>
      </c>
      <c r="D1124" s="24">
        <v>118.7748</v>
      </c>
      <c r="E1124" s="17">
        <f t="shared" si="101"/>
        <v>1.67</v>
      </c>
      <c r="F1124" s="18">
        <f t="shared" si="98"/>
        <v>-2.0000000000000018E-2</v>
      </c>
      <c r="G1124" s="19">
        <f t="shared" si="99"/>
        <v>1.4589649863704236E-2</v>
      </c>
      <c r="H1124" s="18">
        <f t="shared" si="102"/>
        <v>0.23068261916835273</v>
      </c>
      <c r="I1124" s="50">
        <v>11365.25</v>
      </c>
      <c r="J1124" s="18">
        <f t="shared" si="103"/>
        <v>1.690631067526827</v>
      </c>
    </row>
    <row r="1125" spans="1:10" ht="15" customHeight="1" x14ac:dyDescent="0.3">
      <c r="A1125" s="141">
        <f>'[1]175 since Nov 2015'!A1204</f>
        <v>44103</v>
      </c>
      <c r="B1125" s="50">
        <v>14728.092613000001</v>
      </c>
      <c r="C1125" s="15">
        <f t="shared" si="100"/>
        <v>-0.1</v>
      </c>
      <c r="D1125" s="24">
        <v>118.62820000000001</v>
      </c>
      <c r="E1125" s="17">
        <f t="shared" si="101"/>
        <v>-0.12</v>
      </c>
      <c r="F1125" s="18">
        <f t="shared" si="98"/>
        <v>-1.999999999999999E-2</v>
      </c>
      <c r="G1125" s="19">
        <f t="shared" si="99"/>
        <v>1.4619920144594864E-2</v>
      </c>
      <c r="H1125" s="18">
        <f t="shared" si="102"/>
        <v>0.23116123433348998</v>
      </c>
      <c r="I1125" s="50">
        <v>11353.65</v>
      </c>
      <c r="J1125" s="18">
        <f t="shared" si="103"/>
        <v>-0.10206550669805209</v>
      </c>
    </row>
    <row r="1126" spans="1:10" ht="15" customHeight="1" x14ac:dyDescent="0.3">
      <c r="A1126" s="141">
        <f>'[1]175 since Nov 2015'!A1205</f>
        <v>44104</v>
      </c>
      <c r="B1126" s="50">
        <v>14768.993676</v>
      </c>
      <c r="C1126" s="15">
        <f t="shared" si="100"/>
        <v>0.28000000000000003</v>
      </c>
      <c r="D1126" s="24">
        <v>118.95</v>
      </c>
      <c r="E1126" s="17">
        <f t="shared" si="101"/>
        <v>0.27</v>
      </c>
      <c r="F1126" s="18">
        <f t="shared" si="98"/>
        <v>-1.0000000000000009E-2</v>
      </c>
      <c r="G1126" s="19">
        <f t="shared" si="99"/>
        <v>1.4629774940429444E-2</v>
      </c>
      <c r="H1126" s="18">
        <f t="shared" si="102"/>
        <v>0.23131705233705607</v>
      </c>
      <c r="I1126" s="50">
        <v>11385.2</v>
      </c>
      <c r="J1126" s="18">
        <f t="shared" si="103"/>
        <v>0.27788420463904639</v>
      </c>
    </row>
    <row r="1127" spans="1:10" ht="15" customHeight="1" x14ac:dyDescent="0.3">
      <c r="A1127" s="141">
        <f>'[1]175 since Nov 2015'!A1206</f>
        <v>44105</v>
      </c>
      <c r="B1127" s="50">
        <v>14977.468455</v>
      </c>
      <c r="C1127" s="15">
        <f t="shared" si="100"/>
        <v>1.41</v>
      </c>
      <c r="D1127" s="24">
        <v>120.62860000000001</v>
      </c>
      <c r="E1127" s="17">
        <f t="shared" si="101"/>
        <v>1.41</v>
      </c>
      <c r="F1127" s="18">
        <f t="shared" si="98"/>
        <v>0</v>
      </c>
      <c r="G1127" s="19">
        <f t="shared" si="99"/>
        <v>1.4611942862142024E-2</v>
      </c>
      <c r="H1127" s="18">
        <f t="shared" si="102"/>
        <v>0.23103510242304265</v>
      </c>
      <c r="I1127" s="50">
        <v>11545.9</v>
      </c>
      <c r="J1127" s="18">
        <f t="shared" si="103"/>
        <v>1.4114815725678855</v>
      </c>
    </row>
    <row r="1128" spans="1:10" ht="15" customHeight="1" x14ac:dyDescent="0.3">
      <c r="A1128" s="141">
        <f>'[1]175 since Nov 2015'!A1207</f>
        <v>44109</v>
      </c>
      <c r="B1128" s="50">
        <v>15080.869144</v>
      </c>
      <c r="C1128" s="15">
        <f t="shared" si="100"/>
        <v>0.69</v>
      </c>
      <c r="D1128" s="24">
        <v>121.4692</v>
      </c>
      <c r="E1128" s="17">
        <f t="shared" si="101"/>
        <v>0.7</v>
      </c>
      <c r="F1128" s="18">
        <f t="shared" si="98"/>
        <v>1.0000000000000009E-2</v>
      </c>
      <c r="G1128" s="19">
        <f t="shared" si="99"/>
        <v>1.4629774940429444E-2</v>
      </c>
      <c r="H1128" s="18">
        <f t="shared" si="102"/>
        <v>0.23131705233705607</v>
      </c>
      <c r="I1128" s="50">
        <v>11625.6</v>
      </c>
      <c r="J1128" s="18">
        <f t="shared" si="103"/>
        <v>0.6902883274582382</v>
      </c>
    </row>
    <row r="1129" spans="1:10" ht="15" customHeight="1" x14ac:dyDescent="0.3">
      <c r="A1129" s="141">
        <f>'[1]175 since Nov 2015'!A1208</f>
        <v>44110</v>
      </c>
      <c r="B1129" s="50">
        <v>15269.146348</v>
      </c>
      <c r="C1129" s="15">
        <f t="shared" si="100"/>
        <v>1.25</v>
      </c>
      <c r="D1129" s="24">
        <v>122.97580000000001</v>
      </c>
      <c r="E1129" s="17">
        <f t="shared" si="101"/>
        <v>1.24</v>
      </c>
      <c r="F1129" s="18">
        <f t="shared" si="98"/>
        <v>-1.0000000000000009E-2</v>
      </c>
      <c r="G1129" s="19">
        <f t="shared" si="99"/>
        <v>1.4639512485715038E-2</v>
      </c>
      <c r="H1129" s="18">
        <f t="shared" si="102"/>
        <v>0.23147101644666362</v>
      </c>
      <c r="I1129" s="50">
        <v>11770.75</v>
      </c>
      <c r="J1129" s="18">
        <f t="shared" si="103"/>
        <v>1.2485377098816375</v>
      </c>
    </row>
    <row r="1130" spans="1:10" ht="15" customHeight="1" x14ac:dyDescent="0.3">
      <c r="A1130" s="141">
        <f>'[1]175 since Nov 2015'!A1209</f>
        <v>44111</v>
      </c>
      <c r="B1130" s="50">
        <v>15351.052250000001</v>
      </c>
      <c r="C1130" s="15">
        <f t="shared" si="100"/>
        <v>0.54</v>
      </c>
      <c r="D1130" s="24">
        <v>123.6382</v>
      </c>
      <c r="E1130" s="17">
        <f t="shared" si="101"/>
        <v>0.54</v>
      </c>
      <c r="F1130" s="18">
        <f t="shared" si="98"/>
        <v>0</v>
      </c>
      <c r="G1130" s="19">
        <f t="shared" si="99"/>
        <v>1.4629774940429446E-2</v>
      </c>
      <c r="H1130" s="18">
        <f t="shared" si="102"/>
        <v>0.2313170523370561</v>
      </c>
      <c r="I1130" s="50">
        <v>11833.9</v>
      </c>
      <c r="J1130" s="18">
        <f t="shared" si="103"/>
        <v>0.53649937344688858</v>
      </c>
    </row>
    <row r="1131" spans="1:10" ht="15" customHeight="1" x14ac:dyDescent="0.3">
      <c r="A1131" s="141">
        <f>'[1]175 since Nov 2015'!A1210</f>
        <v>44112</v>
      </c>
      <c r="B1131" s="50">
        <v>15469.760028000001</v>
      </c>
      <c r="C1131" s="15">
        <f t="shared" si="100"/>
        <v>0.77</v>
      </c>
      <c r="D1131" s="24">
        <v>124.6033</v>
      </c>
      <c r="E1131" s="17">
        <f t="shared" si="101"/>
        <v>0.78</v>
      </c>
      <c r="F1131" s="18">
        <f t="shared" si="98"/>
        <v>1.0000000000000009E-2</v>
      </c>
      <c r="G1131" s="19">
        <f t="shared" si="99"/>
        <v>1.4647474753254704E-2</v>
      </c>
      <c r="H1131" s="18">
        <f t="shared" si="102"/>
        <v>0.23159691095048845</v>
      </c>
      <c r="I1131" s="50">
        <v>11925.4</v>
      </c>
      <c r="J1131" s="18">
        <f t="shared" si="103"/>
        <v>0.77320241002543544</v>
      </c>
    </row>
    <row r="1132" spans="1:10" ht="15" customHeight="1" x14ac:dyDescent="0.3">
      <c r="A1132" s="141">
        <f>'[1]175 since Nov 2015'!A1211</f>
        <v>44113</v>
      </c>
      <c r="B1132" s="50">
        <v>15554.480878</v>
      </c>
      <c r="C1132" s="15">
        <f t="shared" si="100"/>
        <v>0.55000000000000004</v>
      </c>
      <c r="D1132" s="24">
        <v>125.2839</v>
      </c>
      <c r="E1132" s="17">
        <f t="shared" si="101"/>
        <v>0.55000000000000004</v>
      </c>
      <c r="F1132" s="18">
        <f t="shared" si="98"/>
        <v>0</v>
      </c>
      <c r="G1132" s="19">
        <f t="shared" si="99"/>
        <v>1.4629774940429446E-2</v>
      </c>
      <c r="H1132" s="18">
        <f t="shared" si="102"/>
        <v>0.2313170523370561</v>
      </c>
      <c r="I1132" s="50">
        <v>11990.7</v>
      </c>
      <c r="J1132" s="18">
        <f t="shared" si="103"/>
        <v>0.54757073138008872</v>
      </c>
    </row>
    <row r="1133" spans="1:10" ht="15" customHeight="1" x14ac:dyDescent="0.3">
      <c r="A1133" s="141">
        <f>'[1]175 since Nov 2015'!A1212</f>
        <v>44116</v>
      </c>
      <c r="B1133" s="50">
        <v>15565.273673</v>
      </c>
      <c r="C1133" s="15">
        <f t="shared" si="100"/>
        <v>7.0000000000000007E-2</v>
      </c>
      <c r="D1133" s="24">
        <v>125.36709999999999</v>
      </c>
      <c r="E1133" s="17">
        <f t="shared" si="101"/>
        <v>7.0000000000000007E-2</v>
      </c>
      <c r="F1133" s="18">
        <f t="shared" si="98"/>
        <v>0</v>
      </c>
      <c r="G1133" s="19">
        <f t="shared" si="99"/>
        <v>1.4619920144594865E-2</v>
      </c>
      <c r="H1133" s="18">
        <f t="shared" si="102"/>
        <v>0.23116123433349001</v>
      </c>
      <c r="I1133" s="50">
        <v>11999.05</v>
      </c>
      <c r="J1133" s="18">
        <f t="shared" si="103"/>
        <v>6.9637302242559193E-2</v>
      </c>
    </row>
    <row r="1134" spans="1:10" ht="15" customHeight="1" x14ac:dyDescent="0.3">
      <c r="A1134" s="141">
        <f>'[1]175 since Nov 2015'!A1213</f>
        <v>44117</v>
      </c>
      <c r="B1134" s="50">
        <v>15560.979905</v>
      </c>
      <c r="C1134" s="15">
        <f t="shared" si="100"/>
        <v>-0.03</v>
      </c>
      <c r="D1134" s="24">
        <v>125.3274</v>
      </c>
      <c r="E1134" s="17">
        <f t="shared" si="101"/>
        <v>-0.03</v>
      </c>
      <c r="F1134" s="18">
        <f t="shared" si="98"/>
        <v>0</v>
      </c>
      <c r="G1134" s="19">
        <f t="shared" si="99"/>
        <v>1.4619920144594865E-2</v>
      </c>
      <c r="H1134" s="18">
        <f t="shared" si="102"/>
        <v>0.23116123433349001</v>
      </c>
      <c r="I1134" s="50">
        <v>11995.7</v>
      </c>
      <c r="J1134" s="18">
        <f t="shared" si="103"/>
        <v>-2.7918876911076671E-2</v>
      </c>
    </row>
    <row r="1135" spans="1:10" ht="15" customHeight="1" x14ac:dyDescent="0.3">
      <c r="A1135" s="141">
        <f>'[1]175 since Nov 2015'!A1214</f>
        <v>44118</v>
      </c>
      <c r="B1135" s="50">
        <v>15620.488111000001</v>
      </c>
      <c r="C1135" s="15">
        <f t="shared" si="100"/>
        <v>0.38</v>
      </c>
      <c r="D1135" s="24">
        <v>125.7929</v>
      </c>
      <c r="E1135" s="17">
        <f t="shared" si="101"/>
        <v>0.37</v>
      </c>
      <c r="F1135" s="18">
        <f t="shared" si="98"/>
        <v>-1.0000000000000009E-2</v>
      </c>
      <c r="G1135" s="19">
        <f t="shared" si="99"/>
        <v>1.4629774940429448E-2</v>
      </c>
      <c r="H1135" s="18">
        <f t="shared" si="102"/>
        <v>0.23131705233705613</v>
      </c>
      <c r="I1135" s="50">
        <v>12039.05</v>
      </c>
      <c r="J1135" s="18">
        <f t="shared" si="103"/>
        <v>0.36137949431878541</v>
      </c>
    </row>
    <row r="1136" spans="1:10" ht="15" customHeight="1" x14ac:dyDescent="0.3">
      <c r="A1136" s="141">
        <f>'[1]175 since Nov 2015'!A1215</f>
        <v>44119</v>
      </c>
      <c r="B1136" s="50">
        <v>15256.088813</v>
      </c>
      <c r="C1136" s="15">
        <f t="shared" si="100"/>
        <v>-2.33</v>
      </c>
      <c r="D1136" s="24">
        <v>122.8563</v>
      </c>
      <c r="E1136" s="17">
        <f t="shared" si="101"/>
        <v>-2.33</v>
      </c>
      <c r="F1136" s="18">
        <f t="shared" si="98"/>
        <v>0</v>
      </c>
      <c r="G1136" s="19">
        <f t="shared" si="99"/>
        <v>1.4611942862142025E-2</v>
      </c>
      <c r="H1136" s="18">
        <f t="shared" si="102"/>
        <v>0.23103510242304268</v>
      </c>
      <c r="I1136" s="50">
        <v>11758.2</v>
      </c>
      <c r="J1136" s="18">
        <f t="shared" si="103"/>
        <v>-2.3328252644519174</v>
      </c>
    </row>
    <row r="1137" spans="1:10" ht="15" customHeight="1" x14ac:dyDescent="0.3">
      <c r="A1137" s="141">
        <f>'[1]175 since Nov 2015'!A1216</f>
        <v>44120</v>
      </c>
      <c r="B1137" s="50">
        <v>15366.582829000001</v>
      </c>
      <c r="C1137" s="15">
        <f t="shared" si="100"/>
        <v>0.72</v>
      </c>
      <c r="D1137" s="24">
        <v>123.7487</v>
      </c>
      <c r="E1137" s="17">
        <f t="shared" si="101"/>
        <v>0.73</v>
      </c>
      <c r="F1137" s="18">
        <f t="shared" si="98"/>
        <v>1.0000000000000009E-2</v>
      </c>
      <c r="G1137" s="19">
        <f t="shared" si="99"/>
        <v>1.4582322342022317E-2</v>
      </c>
      <c r="H1137" s="18">
        <f t="shared" si="102"/>
        <v>0.23056676087775707</v>
      </c>
      <c r="I1137" s="50">
        <v>11843.35</v>
      </c>
      <c r="J1137" s="18">
        <f t="shared" si="103"/>
        <v>0.72417546903437291</v>
      </c>
    </row>
    <row r="1138" spans="1:10" ht="15" customHeight="1" x14ac:dyDescent="0.3">
      <c r="A1138" s="141">
        <f>'[1]175 since Nov 2015'!A1217</f>
        <v>44123</v>
      </c>
      <c r="B1138" s="50">
        <v>15508.748508999999</v>
      </c>
      <c r="C1138" s="15">
        <f t="shared" si="100"/>
        <v>0.93</v>
      </c>
      <c r="D1138" s="24">
        <v>124.8905</v>
      </c>
      <c r="E1138" s="17">
        <f t="shared" si="101"/>
        <v>0.92</v>
      </c>
      <c r="F1138" s="18">
        <f t="shared" si="98"/>
        <v>-1.0000000000000009E-2</v>
      </c>
      <c r="G1138" s="19">
        <f t="shared" si="99"/>
        <v>1.4582322342022317E-2</v>
      </c>
      <c r="H1138" s="18">
        <f t="shared" si="102"/>
        <v>0.23056676087775707</v>
      </c>
      <c r="I1138" s="50">
        <v>11952.9</v>
      </c>
      <c r="J1138" s="18">
        <f t="shared" si="103"/>
        <v>0.92499166198752258</v>
      </c>
    </row>
    <row r="1139" spans="1:10" ht="15" customHeight="1" x14ac:dyDescent="0.3">
      <c r="A1139" s="141">
        <f>'[1]175 since Nov 2015'!A1218</f>
        <v>44124</v>
      </c>
      <c r="B1139" s="50">
        <v>15539.810353999999</v>
      </c>
      <c r="C1139" s="15">
        <f t="shared" si="100"/>
        <v>0.2</v>
      </c>
      <c r="D1139" s="24">
        <v>125.1433</v>
      </c>
      <c r="E1139" s="17">
        <f t="shared" si="101"/>
        <v>0.2</v>
      </c>
      <c r="F1139" s="18">
        <f t="shared" si="98"/>
        <v>0</v>
      </c>
      <c r="G1139" s="19">
        <f t="shared" si="99"/>
        <v>1.4572213201513397E-2</v>
      </c>
      <c r="H1139" s="18">
        <f t="shared" si="102"/>
        <v>0.23040692133178275</v>
      </c>
      <c r="I1139" s="50">
        <v>11976.85</v>
      </c>
      <c r="J1139" s="18">
        <f t="shared" si="103"/>
        <v>0.20036978473843775</v>
      </c>
    </row>
    <row r="1140" spans="1:10" ht="15" customHeight="1" x14ac:dyDescent="0.3">
      <c r="A1140" s="141">
        <f>'[1]175 since Nov 2015'!A1219</f>
        <v>44125</v>
      </c>
      <c r="B1140" s="50">
        <v>15581.550519</v>
      </c>
      <c r="C1140" s="15">
        <f t="shared" si="100"/>
        <v>0.27</v>
      </c>
      <c r="D1140" s="24">
        <v>125.4705</v>
      </c>
      <c r="E1140" s="17">
        <f t="shared" si="101"/>
        <v>0.26</v>
      </c>
      <c r="F1140" s="18">
        <f t="shared" si="98"/>
        <v>-1.0000000000000009E-2</v>
      </c>
      <c r="G1140" s="19">
        <f t="shared" si="99"/>
        <v>1.4564654537905262E-2</v>
      </c>
      <c r="H1140" s="18">
        <f t="shared" si="102"/>
        <v>0.2302874083664391</v>
      </c>
      <c r="I1140" s="50">
        <v>12009</v>
      </c>
      <c r="J1140" s="18">
        <f t="shared" si="103"/>
        <v>0.26843452159791292</v>
      </c>
    </row>
    <row r="1141" spans="1:10" ht="15" customHeight="1" x14ac:dyDescent="0.3">
      <c r="A1141" s="141">
        <f>'[1]175 since Nov 2015'!A1220</f>
        <v>44126</v>
      </c>
      <c r="B1141" s="50">
        <v>15534.416647</v>
      </c>
      <c r="C1141" s="15">
        <f t="shared" si="100"/>
        <v>-0.3</v>
      </c>
      <c r="D1141" s="24">
        <v>125.08459999999999</v>
      </c>
      <c r="E1141" s="17">
        <f t="shared" si="101"/>
        <v>-0.31</v>
      </c>
      <c r="F1141" s="18">
        <f t="shared" si="98"/>
        <v>-1.0000000000000009E-2</v>
      </c>
      <c r="G1141" s="19">
        <f t="shared" si="99"/>
        <v>1.455664696902061E-2</v>
      </c>
      <c r="H1141" s="18">
        <f t="shared" si="102"/>
        <v>0.23016079758545813</v>
      </c>
      <c r="I1141" s="50">
        <v>11971.8</v>
      </c>
      <c r="J1141" s="18">
        <f t="shared" si="103"/>
        <v>-0.30976767424432283</v>
      </c>
    </row>
    <row r="1142" spans="1:10" ht="15" customHeight="1" x14ac:dyDescent="0.3">
      <c r="A1142" s="141">
        <f>'[1]175 since Nov 2015'!A1221</f>
        <v>44127</v>
      </c>
      <c r="B1142" s="50">
        <v>15590.535903</v>
      </c>
      <c r="C1142" s="15">
        <f t="shared" si="100"/>
        <v>0.36</v>
      </c>
      <c r="D1142" s="24">
        <v>125.5364</v>
      </c>
      <c r="E1142" s="17">
        <f t="shared" si="101"/>
        <v>0.36</v>
      </c>
      <c r="F1142" s="18">
        <f t="shared" si="98"/>
        <v>0</v>
      </c>
      <c r="G1142" s="19">
        <f t="shared" si="99"/>
        <v>1.454685395434036E-2</v>
      </c>
      <c r="H1142" s="18">
        <f t="shared" si="102"/>
        <v>0.23000595642771285</v>
      </c>
      <c r="I1142" s="50">
        <v>12006.1</v>
      </c>
      <c r="J1142" s="18">
        <f t="shared" si="103"/>
        <v>0.28650662389950626</v>
      </c>
    </row>
    <row r="1143" spans="1:10" ht="15" customHeight="1" x14ac:dyDescent="0.3">
      <c r="A1143" s="141">
        <f>'[1]175 since Nov 2015'!A1222</f>
        <v>44130</v>
      </c>
      <c r="B1143" s="50">
        <v>15378.352986</v>
      </c>
      <c r="C1143" s="15">
        <f t="shared" si="100"/>
        <v>-1.36</v>
      </c>
      <c r="D1143" s="24">
        <v>123.8257</v>
      </c>
      <c r="E1143" s="17">
        <f t="shared" si="101"/>
        <v>-1.36</v>
      </c>
      <c r="F1143" s="18">
        <f t="shared" si="98"/>
        <v>0</v>
      </c>
      <c r="G1143" s="19">
        <f t="shared" si="99"/>
        <v>1.4499129975551415E-2</v>
      </c>
      <c r="H1143" s="18">
        <f t="shared" si="102"/>
        <v>0.2292513740678197</v>
      </c>
      <c r="I1143" s="50">
        <v>11842.7</v>
      </c>
      <c r="J1143" s="18">
        <f t="shared" si="103"/>
        <v>-1.3609748377907867</v>
      </c>
    </row>
    <row r="1144" spans="1:10" ht="15" customHeight="1" x14ac:dyDescent="0.3">
      <c r="A1144" s="141">
        <f>'[1]175 since Nov 2015'!A1223</f>
        <v>44131</v>
      </c>
      <c r="B1144" s="50">
        <v>15546.278487</v>
      </c>
      <c r="C1144" s="15">
        <f t="shared" si="100"/>
        <v>1.0900000000000001</v>
      </c>
      <c r="D1144" s="24">
        <v>125.176</v>
      </c>
      <c r="E1144" s="17">
        <f t="shared" si="101"/>
        <v>1.0900000000000001</v>
      </c>
      <c r="F1144" s="18">
        <f t="shared" si="98"/>
        <v>0</v>
      </c>
      <c r="G1144" s="19">
        <f t="shared" si="99"/>
        <v>1.4499129975551415E-2</v>
      </c>
      <c r="H1144" s="18">
        <f t="shared" si="102"/>
        <v>0.2292513740678197</v>
      </c>
      <c r="I1144" s="50">
        <v>11971.9</v>
      </c>
      <c r="J1144" s="18">
        <f t="shared" si="103"/>
        <v>1.0909674314134354</v>
      </c>
    </row>
    <row r="1145" spans="1:10" ht="15" customHeight="1" x14ac:dyDescent="0.3">
      <c r="A1145" s="141">
        <f>'[1]175 since Nov 2015'!A1224</f>
        <v>44132</v>
      </c>
      <c r="B1145" s="50">
        <v>15351.506138999999</v>
      </c>
      <c r="C1145" s="15">
        <f t="shared" si="100"/>
        <v>-1.25</v>
      </c>
      <c r="D1145" s="24">
        <v>123.6126</v>
      </c>
      <c r="E1145" s="17">
        <f t="shared" si="101"/>
        <v>-1.25</v>
      </c>
      <c r="F1145" s="18">
        <f t="shared" si="98"/>
        <v>0</v>
      </c>
      <c r="G1145" s="19">
        <f t="shared" si="99"/>
        <v>1.4488962790747021E-2</v>
      </c>
      <c r="H1145" s="18">
        <f t="shared" si="102"/>
        <v>0.22909061676095099</v>
      </c>
      <c r="I1145" s="50">
        <v>11819.05</v>
      </c>
      <c r="J1145" s="18">
        <f t="shared" si="103"/>
        <v>-1.2767396987946806</v>
      </c>
    </row>
    <row r="1146" spans="1:10" ht="15" customHeight="1" x14ac:dyDescent="0.3">
      <c r="A1146" s="141">
        <f>'[1]175 since Nov 2015'!A1225</f>
        <v>44133</v>
      </c>
      <c r="B1146" s="50">
        <v>15297.829034</v>
      </c>
      <c r="C1146" s="15">
        <f t="shared" si="100"/>
        <v>-0.35</v>
      </c>
      <c r="D1146" s="24">
        <v>123.1769</v>
      </c>
      <c r="E1146" s="17">
        <f t="shared" si="101"/>
        <v>-0.35</v>
      </c>
      <c r="F1146" s="18">
        <f t="shared" si="98"/>
        <v>0</v>
      </c>
      <c r="G1146" s="19">
        <f t="shared" si="99"/>
        <v>1.4488962790747021E-2</v>
      </c>
      <c r="H1146" s="18">
        <f t="shared" si="102"/>
        <v>0.22909061676095099</v>
      </c>
      <c r="I1146" s="50">
        <v>11774.4</v>
      </c>
      <c r="J1146" s="18">
        <f t="shared" si="103"/>
        <v>-0.37777994001209608</v>
      </c>
    </row>
    <row r="1147" spans="1:10" ht="15" customHeight="1" x14ac:dyDescent="0.3">
      <c r="A1147" s="141">
        <f>'[1]175 since Nov 2015'!A1226</f>
        <v>44134</v>
      </c>
      <c r="B1147" s="50">
        <v>15264.802201</v>
      </c>
      <c r="C1147" s="15">
        <f t="shared" si="100"/>
        <v>-0.22</v>
      </c>
      <c r="D1147" s="24">
        <v>122.9024</v>
      </c>
      <c r="E1147" s="17">
        <f t="shared" si="101"/>
        <v>-0.22</v>
      </c>
      <c r="F1147" s="18">
        <f t="shared" si="98"/>
        <v>0</v>
      </c>
      <c r="G1147" s="19">
        <f t="shared" si="99"/>
        <v>1.4488962790747021E-2</v>
      </c>
      <c r="H1147" s="18">
        <f t="shared" si="102"/>
        <v>0.22909061676095099</v>
      </c>
      <c r="I1147" s="50">
        <v>11748.95</v>
      </c>
      <c r="J1147" s="18">
        <f t="shared" si="103"/>
        <v>-0.21614689495854492</v>
      </c>
    </row>
    <row r="1148" spans="1:10" ht="15" customHeight="1" x14ac:dyDescent="0.3">
      <c r="A1148" s="141">
        <f>'[1]175 since Nov 2015'!A1227</f>
        <v>44137</v>
      </c>
      <c r="B1148" s="50">
        <v>15302.337417999999</v>
      </c>
      <c r="C1148" s="15">
        <f t="shared" si="100"/>
        <v>0.25</v>
      </c>
      <c r="D1148" s="24">
        <v>123.1996</v>
      </c>
      <c r="E1148" s="17">
        <f t="shared" si="101"/>
        <v>0.24</v>
      </c>
      <c r="F1148" s="18">
        <f t="shared" si="98"/>
        <v>-1.0000000000000009E-2</v>
      </c>
      <c r="G1148" s="19">
        <f t="shared" si="99"/>
        <v>1.4481360673977244E-2</v>
      </c>
      <c r="H1148" s="18">
        <f t="shared" si="102"/>
        <v>0.22897041674079571</v>
      </c>
      <c r="I1148" s="50">
        <v>11777.85</v>
      </c>
      <c r="J1148" s="18">
        <f t="shared" si="103"/>
        <v>0.24597942794887742</v>
      </c>
    </row>
    <row r="1149" spans="1:10" ht="15" customHeight="1" x14ac:dyDescent="0.3">
      <c r="A1149" s="141">
        <f>'[1]175 since Nov 2015'!A1228</f>
        <v>44138</v>
      </c>
      <c r="B1149" s="50">
        <v>15478.398243</v>
      </c>
      <c r="C1149" s="15">
        <f t="shared" si="100"/>
        <v>1.1499999999999999</v>
      </c>
      <c r="D1149" s="24">
        <v>124.61790000000001</v>
      </c>
      <c r="E1149" s="17">
        <f t="shared" si="101"/>
        <v>1.1499999999999999</v>
      </c>
      <c r="F1149" s="18">
        <f t="shared" si="98"/>
        <v>0</v>
      </c>
      <c r="G1149" s="19">
        <f t="shared" si="99"/>
        <v>1.4481360673977244E-2</v>
      </c>
      <c r="H1149" s="18">
        <f t="shared" si="102"/>
        <v>0.22897041674079571</v>
      </c>
      <c r="I1149" s="50">
        <v>11913.35</v>
      </c>
      <c r="J1149" s="18">
        <f t="shared" si="103"/>
        <v>1.1504646433771868</v>
      </c>
    </row>
    <row r="1150" spans="1:10" ht="15" customHeight="1" x14ac:dyDescent="0.3">
      <c r="A1150" s="141">
        <f>'[1]175 since Nov 2015'!A1229</f>
        <v>44139</v>
      </c>
      <c r="B1150" s="50">
        <v>15605.960449</v>
      </c>
      <c r="C1150" s="15">
        <f t="shared" si="100"/>
        <v>0.82</v>
      </c>
      <c r="D1150" s="24">
        <v>125.6464</v>
      </c>
      <c r="E1150" s="17">
        <f t="shared" si="101"/>
        <v>0.83</v>
      </c>
      <c r="F1150" s="18">
        <f t="shared" si="98"/>
        <v>1.0000000000000009E-2</v>
      </c>
      <c r="G1150" s="19">
        <f t="shared" si="99"/>
        <v>1.4499129975551415E-2</v>
      </c>
      <c r="H1150" s="18">
        <f t="shared" si="102"/>
        <v>0.2292513740678197</v>
      </c>
      <c r="I1150" s="50">
        <v>12007.1</v>
      </c>
      <c r="J1150" s="18">
        <f t="shared" si="103"/>
        <v>0.78693230703370587</v>
      </c>
    </row>
    <row r="1151" spans="1:10" ht="15" customHeight="1" x14ac:dyDescent="0.3">
      <c r="A1151" s="141">
        <f>'[1]175 since Nov 2015'!A1230</f>
        <v>44140</v>
      </c>
      <c r="B1151" s="50">
        <v>15880.379166000001</v>
      </c>
      <c r="C1151" s="15">
        <f t="shared" si="100"/>
        <v>1.76</v>
      </c>
      <c r="D1151" s="24">
        <v>127.84820000000001</v>
      </c>
      <c r="E1151" s="17">
        <f t="shared" si="101"/>
        <v>1.75</v>
      </c>
      <c r="F1151" s="18">
        <f t="shared" si="98"/>
        <v>-1.0000000000000009E-2</v>
      </c>
      <c r="G1151" s="19">
        <f t="shared" si="99"/>
        <v>1.4499129975551415E-2</v>
      </c>
      <c r="H1151" s="18">
        <f t="shared" si="102"/>
        <v>0.2292513740678197</v>
      </c>
      <c r="I1151" s="50">
        <v>12217.9</v>
      </c>
      <c r="J1151" s="18">
        <f t="shared" si="103"/>
        <v>1.7556279201472402</v>
      </c>
    </row>
    <row r="1152" spans="1:10" ht="15" customHeight="1" x14ac:dyDescent="0.3">
      <c r="A1152" s="141">
        <f>'[1]175 since Nov 2015'!A1231</f>
        <v>44141</v>
      </c>
      <c r="B1152" s="50">
        <v>16050.947115999999</v>
      </c>
      <c r="C1152" s="15">
        <f t="shared" si="100"/>
        <v>1.07</v>
      </c>
      <c r="D1152" s="24">
        <v>129.21520000000001</v>
      </c>
      <c r="E1152" s="17">
        <f t="shared" si="101"/>
        <v>1.07</v>
      </c>
      <c r="F1152" s="18">
        <f t="shared" si="98"/>
        <v>0</v>
      </c>
      <c r="G1152" s="19">
        <f t="shared" si="99"/>
        <v>1.4488962790747021E-2</v>
      </c>
      <c r="H1152" s="18">
        <f t="shared" si="102"/>
        <v>0.22909061676095099</v>
      </c>
      <c r="I1152" s="50">
        <v>12349.15</v>
      </c>
      <c r="J1152" s="18">
        <f t="shared" si="103"/>
        <v>1.0742435279385165</v>
      </c>
    </row>
    <row r="1153" spans="1:10" ht="15" customHeight="1" x14ac:dyDescent="0.3">
      <c r="A1153" s="141">
        <f>'[1]175 since Nov 2015'!A1232</f>
        <v>44144</v>
      </c>
      <c r="B1153" s="50">
        <v>16306.142661</v>
      </c>
      <c r="C1153" s="15">
        <f t="shared" si="100"/>
        <v>1.59</v>
      </c>
      <c r="D1153" s="24">
        <v>131.2611</v>
      </c>
      <c r="E1153" s="17">
        <f t="shared" si="101"/>
        <v>1.58</v>
      </c>
      <c r="F1153" s="18">
        <f t="shared" si="98"/>
        <v>-1.0000000000000009E-2</v>
      </c>
      <c r="G1153" s="19">
        <f t="shared" si="99"/>
        <v>1.4488962790747021E-2</v>
      </c>
      <c r="H1153" s="18">
        <f t="shared" si="102"/>
        <v>0.22909061676095099</v>
      </c>
      <c r="I1153" s="50">
        <v>12545.45</v>
      </c>
      <c r="J1153" s="18">
        <f t="shared" si="103"/>
        <v>1.589583088714617</v>
      </c>
    </row>
    <row r="1154" spans="1:10" ht="15" customHeight="1" x14ac:dyDescent="0.3">
      <c r="A1154" s="141">
        <f>'[1]175 since Nov 2015'!A1233</f>
        <v>44145</v>
      </c>
      <c r="B1154" s="50">
        <v>16485.341039999999</v>
      </c>
      <c r="C1154" s="15">
        <f t="shared" si="100"/>
        <v>1.1000000000000001</v>
      </c>
      <c r="D1154" s="24">
        <v>132.69120000000001</v>
      </c>
      <c r="E1154" s="17">
        <f t="shared" si="101"/>
        <v>1.0900000000000001</v>
      </c>
      <c r="F1154" s="18">
        <f t="shared" si="98"/>
        <v>-1.0000000000000009E-2</v>
      </c>
      <c r="G1154" s="19">
        <f t="shared" si="99"/>
        <v>1.4499129975551417E-2</v>
      </c>
      <c r="H1154" s="18">
        <f t="shared" si="102"/>
        <v>0.22925137406781973</v>
      </c>
      <c r="I1154" s="50">
        <v>12683.35</v>
      </c>
      <c r="J1154" s="18">
        <f t="shared" si="103"/>
        <v>1.0992032968127858</v>
      </c>
    </row>
    <row r="1155" spans="1:10" ht="15" customHeight="1" x14ac:dyDescent="0.3">
      <c r="A1155" s="141">
        <f>'[1]175 since Nov 2015'!A1234</f>
        <v>44146</v>
      </c>
      <c r="B1155" s="50">
        <v>16644.485807000001</v>
      </c>
      <c r="C1155" s="15">
        <f t="shared" si="100"/>
        <v>0.97</v>
      </c>
      <c r="D1155" s="24">
        <v>133.97409999999999</v>
      </c>
      <c r="E1155" s="17">
        <f t="shared" si="101"/>
        <v>0.97</v>
      </c>
      <c r="F1155" s="18">
        <f t="shared" si="98"/>
        <v>0</v>
      </c>
      <c r="G1155" s="19">
        <f t="shared" si="99"/>
        <v>1.4499129975551417E-2</v>
      </c>
      <c r="H1155" s="18">
        <f t="shared" si="102"/>
        <v>0.22925137406781973</v>
      </c>
      <c r="I1155" s="50">
        <v>12805.6</v>
      </c>
      <c r="J1155" s="18">
        <f t="shared" si="103"/>
        <v>0.96386207114051092</v>
      </c>
    </row>
    <row r="1156" spans="1:10" ht="15" customHeight="1" x14ac:dyDescent="0.3">
      <c r="A1156" s="141">
        <f>'[1]175 since Nov 2015'!A1235</f>
        <v>44147</v>
      </c>
      <c r="B1156" s="50">
        <v>16590.505785000001</v>
      </c>
      <c r="C1156" s="15">
        <f t="shared" si="100"/>
        <v>-0.32</v>
      </c>
      <c r="D1156" s="24">
        <v>133.53620000000001</v>
      </c>
      <c r="E1156" s="17">
        <f t="shared" si="101"/>
        <v>-0.33</v>
      </c>
      <c r="F1156" s="18">
        <f t="shared" si="98"/>
        <v>-1.0000000000000009E-2</v>
      </c>
      <c r="G1156" s="19">
        <f t="shared" si="99"/>
        <v>1.4509178425490463E-2</v>
      </c>
      <c r="H1156" s="18">
        <f t="shared" si="102"/>
        <v>0.22941025401162757</v>
      </c>
      <c r="I1156" s="50">
        <v>12764.05</v>
      </c>
      <c r="J1156" s="18">
        <f t="shared" si="103"/>
        <v>-0.32446742050353822</v>
      </c>
    </row>
    <row r="1157" spans="1:10" ht="15" customHeight="1" x14ac:dyDescent="0.3">
      <c r="A1157" s="141">
        <f>'[1]175 since Nov 2015'!A1236</f>
        <v>44148</v>
      </c>
      <c r="B1157" s="50">
        <v>16643.031437000001</v>
      </c>
      <c r="C1157" s="15">
        <f t="shared" si="100"/>
        <v>0.32</v>
      </c>
      <c r="D1157" s="24">
        <v>133.94829999999999</v>
      </c>
      <c r="E1157" s="17">
        <f t="shared" si="101"/>
        <v>0.31</v>
      </c>
      <c r="F1157" s="18">
        <f t="shared" si="98"/>
        <v>-1.0000000000000009E-2</v>
      </c>
      <c r="G1157" s="19">
        <f t="shared" si="99"/>
        <v>1.4519108387087847E-2</v>
      </c>
      <c r="H1157" s="18">
        <f t="shared" si="102"/>
        <v>0.22956726049025625</v>
      </c>
      <c r="I1157" s="50">
        <v>12804.25</v>
      </c>
      <c r="J1157" s="18">
        <f t="shared" si="103"/>
        <v>0.31494705833963932</v>
      </c>
    </row>
    <row r="1158" spans="1:10" ht="15" customHeight="1" x14ac:dyDescent="0.3">
      <c r="A1158" s="141">
        <f>'[1]175 since Nov 2015'!A1237</f>
        <v>44152</v>
      </c>
      <c r="B1158" s="50">
        <v>16846.606777000001</v>
      </c>
      <c r="C1158" s="15">
        <f t="shared" si="100"/>
        <v>1.22</v>
      </c>
      <c r="D1158" s="24">
        <v>135.5735</v>
      </c>
      <c r="E1158" s="17">
        <f t="shared" si="101"/>
        <v>1.21</v>
      </c>
      <c r="F1158" s="18">
        <f t="shared" si="98"/>
        <v>-1.0000000000000009E-2</v>
      </c>
      <c r="G1158" s="19">
        <f t="shared" si="99"/>
        <v>1.4528920103290325E-2</v>
      </c>
      <c r="H1158" s="18">
        <f t="shared" si="102"/>
        <v>0.22972239734503128</v>
      </c>
      <c r="I1158" s="50">
        <v>12960.9</v>
      </c>
      <c r="J1158" s="18">
        <f t="shared" si="103"/>
        <v>1.2234219106937121</v>
      </c>
    </row>
    <row r="1159" spans="1:10" ht="15" customHeight="1" x14ac:dyDescent="0.3">
      <c r="A1159" s="141">
        <f>'[1]175 since Nov 2015'!A1238</f>
        <v>44153</v>
      </c>
      <c r="B1159" s="50">
        <v>16927.243154</v>
      </c>
      <c r="C1159" s="15">
        <f t="shared" si="100"/>
        <v>0.48</v>
      </c>
      <c r="D1159" s="24">
        <v>136.21199999999999</v>
      </c>
      <c r="E1159" s="17">
        <f t="shared" si="101"/>
        <v>0.47</v>
      </c>
      <c r="F1159" s="18">
        <f t="shared" si="98"/>
        <v>-1.0000000000000009E-2</v>
      </c>
      <c r="G1159" s="19">
        <f t="shared" si="99"/>
        <v>1.4538613813499733E-2</v>
      </c>
      <c r="H1159" s="18">
        <f t="shared" si="102"/>
        <v>0.22987566836122808</v>
      </c>
      <c r="I1159" s="50">
        <v>13022.75</v>
      </c>
      <c r="J1159" s="18">
        <f t="shared" si="103"/>
        <v>0.47720451511855172</v>
      </c>
    </row>
    <row r="1160" spans="1:10" ht="15" customHeight="1" x14ac:dyDescent="0.3">
      <c r="A1160" s="141">
        <f>'[1]175 since Nov 2015'!A1239</f>
        <v>44154</v>
      </c>
      <c r="B1160" s="50">
        <v>16721.988429000001</v>
      </c>
      <c r="C1160" s="15">
        <f t="shared" si="100"/>
        <v>-1.21</v>
      </c>
      <c r="D1160" s="24">
        <v>134.5641</v>
      </c>
      <c r="E1160" s="17">
        <f t="shared" si="101"/>
        <v>-1.21</v>
      </c>
      <c r="F1160" s="18">
        <f t="shared" ref="F1160:F1223" si="104">E1160-C1160</f>
        <v>0</v>
      </c>
      <c r="G1160" s="19">
        <f t="shared" ref="G1160:G1223" si="105">+STDEV(F912:F1160)</f>
        <v>1.4538613813499733E-2</v>
      </c>
      <c r="H1160" s="18">
        <f t="shared" si="102"/>
        <v>0.22987566836122808</v>
      </c>
      <c r="I1160" s="50">
        <v>12864.85</v>
      </c>
      <c r="J1160" s="18">
        <f t="shared" si="103"/>
        <v>-1.2124935209537129</v>
      </c>
    </row>
    <row r="1161" spans="1:10" ht="15" customHeight="1" x14ac:dyDescent="0.3">
      <c r="A1161" s="141">
        <f>'[1]175 since Nov 2015'!A1240</f>
        <v>44155</v>
      </c>
      <c r="B1161" s="50">
        <v>16848.850953000001</v>
      </c>
      <c r="C1161" s="15">
        <f t="shared" ref="C1161:C1224" si="106">ROUND(((B1161-B1160)/B1160)*100,2)</f>
        <v>0.76</v>
      </c>
      <c r="D1161" s="24">
        <v>135.57679999999999</v>
      </c>
      <c r="E1161" s="17">
        <f t="shared" ref="E1161:E1224" si="107">ROUND(((D1161-D1160)/D1160)*100,2)</f>
        <v>0.75</v>
      </c>
      <c r="F1161" s="18">
        <f t="shared" si="104"/>
        <v>-1.0000000000000009E-2</v>
      </c>
      <c r="G1161" s="19">
        <f t="shared" si="105"/>
        <v>1.4529923200804339E-2</v>
      </c>
      <c r="H1161" s="18">
        <f t="shared" ref="H1161:H1224" si="108">+G1161*(SQRT(250))</f>
        <v>0.22973825770932896</v>
      </c>
      <c r="I1161" s="50">
        <v>12962.45</v>
      </c>
      <c r="J1161" s="18">
        <f t="shared" ref="J1161:J1224" si="109">+((I1161-I1160)/I1160)*100</f>
        <v>0.75865633878358751</v>
      </c>
    </row>
    <row r="1162" spans="1:10" ht="15" customHeight="1" x14ac:dyDescent="0.3">
      <c r="A1162" s="141">
        <f>'[1]175 since Nov 2015'!A1241</f>
        <v>44158</v>
      </c>
      <c r="B1162" s="50">
        <v>16946.990504000001</v>
      </c>
      <c r="C1162" s="15">
        <f t="shared" si="106"/>
        <v>0.57999999999999996</v>
      </c>
      <c r="D1162" s="24">
        <v>136.36500000000001</v>
      </c>
      <c r="E1162" s="17">
        <f t="shared" si="107"/>
        <v>0.57999999999999996</v>
      </c>
      <c r="F1162" s="18">
        <f t="shared" si="104"/>
        <v>0</v>
      </c>
      <c r="G1162" s="19">
        <f t="shared" si="105"/>
        <v>1.4520446738787891E-2</v>
      </c>
      <c r="H1162" s="18">
        <f t="shared" si="108"/>
        <v>0.22958842168866872</v>
      </c>
      <c r="I1162" s="50">
        <v>13036.65</v>
      </c>
      <c r="J1162" s="18">
        <f t="shared" si="109"/>
        <v>0.57242265158206129</v>
      </c>
    </row>
    <row r="1163" spans="1:10" ht="15" customHeight="1" x14ac:dyDescent="0.3">
      <c r="A1163" s="141">
        <f>'[1]175 since Nov 2015'!A1242</f>
        <v>44159</v>
      </c>
      <c r="B1163" s="50">
        <v>17105.129397000001</v>
      </c>
      <c r="C1163" s="15">
        <f t="shared" si="106"/>
        <v>0.93</v>
      </c>
      <c r="D1163" s="24">
        <v>137.63300000000001</v>
      </c>
      <c r="E1163" s="17">
        <f t="shared" si="107"/>
        <v>0.93</v>
      </c>
      <c r="F1163" s="18">
        <f t="shared" si="104"/>
        <v>0</v>
      </c>
      <c r="G1163" s="19">
        <f t="shared" si="105"/>
        <v>1.4520446738787891E-2</v>
      </c>
      <c r="H1163" s="18">
        <f t="shared" si="108"/>
        <v>0.22958842168866872</v>
      </c>
      <c r="I1163" s="50">
        <v>13158.3</v>
      </c>
      <c r="J1163" s="18">
        <f t="shared" si="109"/>
        <v>0.93313849800370219</v>
      </c>
    </row>
    <row r="1164" spans="1:10" ht="15" customHeight="1" x14ac:dyDescent="0.3">
      <c r="A1164" s="141">
        <f>'[1]175 since Nov 2015'!A1243</f>
        <v>44160</v>
      </c>
      <c r="B1164" s="50">
        <v>16847.102362000001</v>
      </c>
      <c r="C1164" s="15">
        <f t="shared" si="106"/>
        <v>-1.51</v>
      </c>
      <c r="D1164" s="24">
        <v>135.54990000000001</v>
      </c>
      <c r="E1164" s="17">
        <f t="shared" si="107"/>
        <v>-1.51</v>
      </c>
      <c r="F1164" s="18">
        <f t="shared" si="104"/>
        <v>0</v>
      </c>
      <c r="G1164" s="19">
        <f t="shared" si="105"/>
        <v>1.4520446738787891E-2</v>
      </c>
      <c r="H1164" s="18">
        <f t="shared" si="108"/>
        <v>0.22958842168866872</v>
      </c>
      <c r="I1164" s="50">
        <v>12959.8</v>
      </c>
      <c r="J1164" s="18">
        <f t="shared" si="109"/>
        <v>-1.5085535365510743</v>
      </c>
    </row>
    <row r="1165" spans="1:10" ht="15" customHeight="1" x14ac:dyDescent="0.3">
      <c r="A1165" s="141">
        <f>'[1]175 since Nov 2015'!A1244</f>
        <v>44161</v>
      </c>
      <c r="B1165" s="50">
        <v>17013.443938</v>
      </c>
      <c r="C1165" s="15">
        <f t="shared" si="106"/>
        <v>0.99</v>
      </c>
      <c r="D1165" s="24">
        <v>136.88650000000001</v>
      </c>
      <c r="E1165" s="17">
        <f t="shared" si="107"/>
        <v>0.99</v>
      </c>
      <c r="F1165" s="18">
        <f t="shared" si="104"/>
        <v>0</v>
      </c>
      <c r="G1165" s="19">
        <f t="shared" si="105"/>
        <v>1.4520446738787891E-2</v>
      </c>
      <c r="H1165" s="18">
        <f t="shared" si="108"/>
        <v>0.22958842168866872</v>
      </c>
      <c r="I1165" s="50">
        <v>13087.75</v>
      </c>
      <c r="J1165" s="18">
        <f t="shared" si="109"/>
        <v>0.98728375437893123</v>
      </c>
    </row>
    <row r="1166" spans="1:10" ht="15" customHeight="1" x14ac:dyDescent="0.3">
      <c r="A1166" s="141">
        <f>'[1]175 since Nov 2015'!A1245</f>
        <v>44162</v>
      </c>
      <c r="B1166" s="50">
        <v>17003.746313</v>
      </c>
      <c r="C1166" s="15">
        <f t="shared" si="106"/>
        <v>-0.06</v>
      </c>
      <c r="D1166" s="24">
        <v>136.8014</v>
      </c>
      <c r="E1166" s="17">
        <f t="shared" si="107"/>
        <v>-0.06</v>
      </c>
      <c r="F1166" s="18">
        <f t="shared" si="104"/>
        <v>0</v>
      </c>
      <c r="G1166" s="19">
        <f t="shared" si="105"/>
        <v>1.4520446738787891E-2</v>
      </c>
      <c r="H1166" s="18">
        <f t="shared" si="108"/>
        <v>0.22958842168866872</v>
      </c>
      <c r="I1166" s="50">
        <v>13080.3</v>
      </c>
      <c r="J1166" s="18">
        <f t="shared" si="109"/>
        <v>-5.6923458959719793E-2</v>
      </c>
    </row>
    <row r="1167" spans="1:10" ht="15" customHeight="1" x14ac:dyDescent="0.3">
      <c r="A1167" s="141">
        <f>'[1]175 since Nov 2015'!A1246</f>
        <v>44166</v>
      </c>
      <c r="B1167" s="50">
        <v>17192.772013000002</v>
      </c>
      <c r="C1167" s="15">
        <f t="shared" si="106"/>
        <v>1.1100000000000001</v>
      </c>
      <c r="D1167" s="24">
        <v>138.32210000000001</v>
      </c>
      <c r="E1167" s="17">
        <f t="shared" si="107"/>
        <v>1.1100000000000001</v>
      </c>
      <c r="F1167" s="18">
        <f t="shared" si="104"/>
        <v>0</v>
      </c>
      <c r="G1167" s="19">
        <f t="shared" si="105"/>
        <v>1.4520446738787891E-2</v>
      </c>
      <c r="H1167" s="18">
        <f t="shared" si="108"/>
        <v>0.22958842168866872</v>
      </c>
      <c r="I1167" s="50">
        <v>13225.7</v>
      </c>
      <c r="J1167" s="18">
        <f t="shared" si="109"/>
        <v>1.1115952998020036</v>
      </c>
    </row>
    <row r="1168" spans="1:10" ht="15" customHeight="1" x14ac:dyDescent="0.3">
      <c r="A1168" s="141">
        <f>'[1]175 since Nov 2015'!A1247</f>
        <v>44167</v>
      </c>
      <c r="B1168" s="50">
        <v>17217.016077</v>
      </c>
      <c r="C1168" s="15">
        <f t="shared" si="106"/>
        <v>0.14000000000000001</v>
      </c>
      <c r="D1168" s="24">
        <v>138.50489999999999</v>
      </c>
      <c r="E1168" s="17">
        <f t="shared" si="107"/>
        <v>0.13</v>
      </c>
      <c r="F1168" s="18">
        <f t="shared" si="104"/>
        <v>-1.0000000000000009E-2</v>
      </c>
      <c r="G1168" s="19">
        <f t="shared" si="105"/>
        <v>1.452992320080434E-2</v>
      </c>
      <c r="H1168" s="18">
        <f t="shared" si="108"/>
        <v>0.22973825770932899</v>
      </c>
      <c r="I1168" s="50">
        <v>13244.35</v>
      </c>
      <c r="J1168" s="18">
        <f t="shared" si="109"/>
        <v>0.14101333010728834</v>
      </c>
    </row>
    <row r="1169" spans="1:10" ht="15" customHeight="1" x14ac:dyDescent="0.3">
      <c r="A1169" s="141">
        <f>'[1]175 since Nov 2015'!A1248</f>
        <v>44168</v>
      </c>
      <c r="B1169" s="50">
        <v>17263.996263000001</v>
      </c>
      <c r="C1169" s="15">
        <f t="shared" si="106"/>
        <v>0.27</v>
      </c>
      <c r="D1169" s="24">
        <v>138.8794</v>
      </c>
      <c r="E1169" s="17">
        <f t="shared" si="107"/>
        <v>0.27</v>
      </c>
      <c r="F1169" s="18">
        <f t="shared" si="104"/>
        <v>0</v>
      </c>
      <c r="G1169" s="19">
        <f t="shared" si="105"/>
        <v>1.452992320080434E-2</v>
      </c>
      <c r="H1169" s="18">
        <f t="shared" si="108"/>
        <v>0.22973825770932899</v>
      </c>
      <c r="I1169" s="50">
        <v>13280.5</v>
      </c>
      <c r="J1169" s="18">
        <f t="shared" si="109"/>
        <v>0.27294657721971732</v>
      </c>
    </row>
    <row r="1170" spans="1:10" ht="15" customHeight="1" x14ac:dyDescent="0.3">
      <c r="A1170" s="141">
        <f>'[1]175 since Nov 2015'!A1249</f>
        <v>44169</v>
      </c>
      <c r="B1170" s="50">
        <v>17414.790439</v>
      </c>
      <c r="C1170" s="15">
        <f t="shared" si="106"/>
        <v>0.87</v>
      </c>
      <c r="D1170" s="24">
        <v>140.09719999999999</v>
      </c>
      <c r="E1170" s="17">
        <f t="shared" si="107"/>
        <v>0.88</v>
      </c>
      <c r="F1170" s="18">
        <f t="shared" si="104"/>
        <v>1.0000000000000009E-2</v>
      </c>
      <c r="G1170" s="19">
        <f t="shared" si="105"/>
        <v>1.452992320080434E-2</v>
      </c>
      <c r="H1170" s="18">
        <f t="shared" si="108"/>
        <v>0.22973825770932899</v>
      </c>
      <c r="I1170" s="50">
        <v>13396.5</v>
      </c>
      <c r="J1170" s="18">
        <f t="shared" si="109"/>
        <v>0.87346108956741086</v>
      </c>
    </row>
    <row r="1171" spans="1:10" ht="15" customHeight="1" x14ac:dyDescent="0.3">
      <c r="A1171" s="141">
        <f>'[1]175 since Nov 2015'!A1250</f>
        <v>44172</v>
      </c>
      <c r="B1171" s="50">
        <v>17546.527351000001</v>
      </c>
      <c r="C1171" s="15">
        <f t="shared" si="106"/>
        <v>0.76</v>
      </c>
      <c r="D1171" s="24">
        <v>141.15520000000001</v>
      </c>
      <c r="E1171" s="17">
        <f t="shared" si="107"/>
        <v>0.76</v>
      </c>
      <c r="F1171" s="18">
        <f t="shared" si="104"/>
        <v>0</v>
      </c>
      <c r="G1171" s="19">
        <f t="shared" si="105"/>
        <v>1.452992320080434E-2</v>
      </c>
      <c r="H1171" s="18">
        <f t="shared" si="108"/>
        <v>0.22973825770932899</v>
      </c>
      <c r="I1171" s="50">
        <v>13497.85</v>
      </c>
      <c r="J1171" s="18">
        <f t="shared" si="109"/>
        <v>0.75654088754525706</v>
      </c>
    </row>
    <row r="1172" spans="1:10" ht="15" customHeight="1" x14ac:dyDescent="0.3">
      <c r="A1172" s="141">
        <f>'[1]175 since Nov 2015'!A1251</f>
        <v>44173</v>
      </c>
      <c r="B1172" s="50">
        <v>17588.112744999999</v>
      </c>
      <c r="C1172" s="15">
        <f t="shared" si="106"/>
        <v>0.24</v>
      </c>
      <c r="D1172" s="24">
        <v>141.48840000000001</v>
      </c>
      <c r="E1172" s="17">
        <f t="shared" si="107"/>
        <v>0.24</v>
      </c>
      <c r="F1172" s="18">
        <f t="shared" si="104"/>
        <v>0</v>
      </c>
      <c r="G1172" s="19">
        <f t="shared" si="105"/>
        <v>1.452992320080434E-2</v>
      </c>
      <c r="H1172" s="18">
        <f t="shared" si="108"/>
        <v>0.22973825770932899</v>
      </c>
      <c r="I1172" s="50">
        <v>13529.85</v>
      </c>
      <c r="J1172" s="18">
        <f t="shared" si="109"/>
        <v>0.23707479339302187</v>
      </c>
    </row>
    <row r="1173" spans="1:10" ht="15" customHeight="1" x14ac:dyDescent="0.3">
      <c r="A1173" s="141">
        <f>'[1]175 since Nov 2015'!A1252</f>
        <v>44174</v>
      </c>
      <c r="B1173" s="50">
        <v>17743.781733</v>
      </c>
      <c r="C1173" s="15">
        <f t="shared" si="106"/>
        <v>0.89</v>
      </c>
      <c r="D1173" s="24">
        <v>142.7389</v>
      </c>
      <c r="E1173" s="17">
        <f t="shared" si="107"/>
        <v>0.88</v>
      </c>
      <c r="F1173" s="18">
        <f t="shared" si="104"/>
        <v>-1.0000000000000009E-2</v>
      </c>
      <c r="G1173" s="19">
        <f t="shared" si="105"/>
        <v>1.4539282107004833E-2</v>
      </c>
      <c r="H1173" s="18">
        <f t="shared" si="108"/>
        <v>0.22988623500933614</v>
      </c>
      <c r="I1173" s="50">
        <v>13649.6</v>
      </c>
      <c r="J1173" s="18">
        <f t="shared" si="109"/>
        <v>0.885080026755655</v>
      </c>
    </row>
    <row r="1174" spans="1:10" ht="15" customHeight="1" x14ac:dyDescent="0.3">
      <c r="A1174" s="141">
        <f>'[1]175 since Nov 2015'!A1253</f>
        <v>44175</v>
      </c>
      <c r="B1174" s="50">
        <v>17695.397602000001</v>
      </c>
      <c r="C1174" s="15">
        <f t="shared" si="106"/>
        <v>-0.27</v>
      </c>
      <c r="D1174" s="24">
        <v>142.34280000000001</v>
      </c>
      <c r="E1174" s="17">
        <f t="shared" si="107"/>
        <v>-0.28000000000000003</v>
      </c>
      <c r="F1174" s="18">
        <f t="shared" si="104"/>
        <v>-1.0000000000000009E-2</v>
      </c>
      <c r="G1174" s="19">
        <f t="shared" si="105"/>
        <v>1.4539282107004834E-2</v>
      </c>
      <c r="H1174" s="18">
        <f t="shared" si="108"/>
        <v>0.22988623500933617</v>
      </c>
      <c r="I1174" s="50">
        <v>13612.35</v>
      </c>
      <c r="J1174" s="18">
        <f t="shared" si="109"/>
        <v>-0.27290177001523858</v>
      </c>
    </row>
    <row r="1175" spans="1:10" ht="15" customHeight="1" x14ac:dyDescent="0.3">
      <c r="A1175" s="141">
        <f>'[1]175 since Nov 2015'!A1254</f>
        <v>44176</v>
      </c>
      <c r="B1175" s="50">
        <v>17741.610817000001</v>
      </c>
      <c r="C1175" s="15">
        <f t="shared" si="106"/>
        <v>0.26</v>
      </c>
      <c r="D1175" s="24">
        <v>142.7131</v>
      </c>
      <c r="E1175" s="17">
        <f t="shared" si="107"/>
        <v>0.26</v>
      </c>
      <c r="F1175" s="18">
        <f t="shared" si="104"/>
        <v>0</v>
      </c>
      <c r="G1175" s="19">
        <f t="shared" si="105"/>
        <v>1.452992320080434E-2</v>
      </c>
      <c r="H1175" s="18">
        <f t="shared" si="108"/>
        <v>0.22973825770932899</v>
      </c>
      <c r="I1175" s="50">
        <v>13647.9</v>
      </c>
      <c r="J1175" s="18">
        <f t="shared" si="109"/>
        <v>0.26115990258845295</v>
      </c>
    </row>
    <row r="1176" spans="1:10" ht="15" customHeight="1" x14ac:dyDescent="0.3">
      <c r="A1176" s="141">
        <f>'[1]175 since Nov 2015'!A1255</f>
        <v>44179</v>
      </c>
      <c r="B1176" s="50">
        <v>17800.498543000002</v>
      </c>
      <c r="C1176" s="15">
        <f t="shared" si="106"/>
        <v>0.33</v>
      </c>
      <c r="D1176" s="24">
        <v>143.1815</v>
      </c>
      <c r="E1176" s="17">
        <f t="shared" si="107"/>
        <v>0.33</v>
      </c>
      <c r="F1176" s="18">
        <f t="shared" si="104"/>
        <v>0</v>
      </c>
      <c r="G1176" s="19">
        <f t="shared" si="105"/>
        <v>1.452992320080434E-2</v>
      </c>
      <c r="H1176" s="18">
        <f t="shared" si="108"/>
        <v>0.22973825770932899</v>
      </c>
      <c r="I1176" s="50">
        <v>13693.2</v>
      </c>
      <c r="J1176" s="18">
        <f t="shared" si="109"/>
        <v>0.33191919635988754</v>
      </c>
    </row>
    <row r="1177" spans="1:10" ht="15" customHeight="1" x14ac:dyDescent="0.3">
      <c r="A1177" s="141">
        <f>'[1]175 since Nov 2015'!A1256</f>
        <v>44180</v>
      </c>
      <c r="B1177" s="50">
        <v>17806.335318000001</v>
      </c>
      <c r="C1177" s="15">
        <f t="shared" si="106"/>
        <v>0.03</v>
      </c>
      <c r="D1177" s="24">
        <v>143.227</v>
      </c>
      <c r="E1177" s="17">
        <f t="shared" si="107"/>
        <v>0.03</v>
      </c>
      <c r="F1177" s="18">
        <f t="shared" si="104"/>
        <v>0</v>
      </c>
      <c r="G1177" s="19">
        <f t="shared" si="105"/>
        <v>1.452992320080434E-2</v>
      </c>
      <c r="H1177" s="18">
        <f t="shared" si="108"/>
        <v>0.22973825770932899</v>
      </c>
      <c r="I1177" s="50">
        <v>13697.7</v>
      </c>
      <c r="J1177" s="18">
        <f t="shared" si="109"/>
        <v>3.2863026903864688E-2</v>
      </c>
    </row>
    <row r="1178" spans="1:10" ht="15" customHeight="1" x14ac:dyDescent="0.3">
      <c r="A1178" s="141">
        <f>'[1]175 since Nov 2015'!A1257</f>
        <v>44181</v>
      </c>
      <c r="B1178" s="50">
        <v>17949.771777999998</v>
      </c>
      <c r="C1178" s="15">
        <f t="shared" si="106"/>
        <v>0.81</v>
      </c>
      <c r="D1178" s="24">
        <v>144.3817</v>
      </c>
      <c r="E1178" s="17">
        <f t="shared" si="107"/>
        <v>0.81</v>
      </c>
      <c r="F1178" s="18">
        <f t="shared" si="104"/>
        <v>0</v>
      </c>
      <c r="G1178" s="19">
        <f t="shared" si="105"/>
        <v>1.4511522062628983E-2</v>
      </c>
      <c r="H1178" s="18">
        <f t="shared" si="108"/>
        <v>0.22944731016846096</v>
      </c>
      <c r="I1178" s="50">
        <v>13808.05</v>
      </c>
      <c r="J1178" s="18">
        <f t="shared" si="109"/>
        <v>0.80560970089868045</v>
      </c>
    </row>
    <row r="1179" spans="1:10" ht="15" customHeight="1" x14ac:dyDescent="0.3">
      <c r="A1179" s="141">
        <f>'[1]175 since Nov 2015'!A1258</f>
        <v>44182</v>
      </c>
      <c r="B1179" s="50">
        <v>18011.008623999998</v>
      </c>
      <c r="C1179" s="15">
        <f t="shared" si="106"/>
        <v>0.34</v>
      </c>
      <c r="D1179" s="24">
        <v>144.8776</v>
      </c>
      <c r="E1179" s="17">
        <f t="shared" si="107"/>
        <v>0.34</v>
      </c>
      <c r="F1179" s="18">
        <f t="shared" si="104"/>
        <v>0</v>
      </c>
      <c r="G1179" s="19">
        <f t="shared" si="105"/>
        <v>1.4502145241596811E-2</v>
      </c>
      <c r="H1179" s="18">
        <f t="shared" si="108"/>
        <v>0.22929904961009379</v>
      </c>
      <c r="I1179" s="50">
        <v>13852.55</v>
      </c>
      <c r="J1179" s="18">
        <f t="shared" si="109"/>
        <v>0.32227577391449197</v>
      </c>
    </row>
    <row r="1180" spans="1:10" ht="15" customHeight="1" x14ac:dyDescent="0.3">
      <c r="A1180" s="141">
        <f>'[1]175 since Nov 2015'!A1259</f>
        <v>44183</v>
      </c>
      <c r="B1180" s="50">
        <v>18037.350564</v>
      </c>
      <c r="C1180" s="15">
        <f t="shared" si="106"/>
        <v>0.15</v>
      </c>
      <c r="D1180" s="24">
        <v>145.09719999999999</v>
      </c>
      <c r="E1180" s="17">
        <f t="shared" si="107"/>
        <v>0.15</v>
      </c>
      <c r="F1180" s="18">
        <f t="shared" si="104"/>
        <v>0</v>
      </c>
      <c r="G1180" s="19">
        <f t="shared" si="105"/>
        <v>1.4502145241596811E-2</v>
      </c>
      <c r="H1180" s="18">
        <f t="shared" si="108"/>
        <v>0.22929904961009379</v>
      </c>
      <c r="I1180" s="50">
        <v>13872.8</v>
      </c>
      <c r="J1180" s="18">
        <f t="shared" si="109"/>
        <v>0.14618247181926794</v>
      </c>
    </row>
    <row r="1181" spans="1:10" ht="15" customHeight="1" x14ac:dyDescent="0.3">
      <c r="A1181" s="141">
        <f>'[1]175 since Nov 2015'!A1260</f>
        <v>44186</v>
      </c>
      <c r="B1181" s="50">
        <v>17463.301713000001</v>
      </c>
      <c r="C1181" s="15">
        <f t="shared" si="106"/>
        <v>-3.18</v>
      </c>
      <c r="D1181" s="24">
        <v>140.4855</v>
      </c>
      <c r="E1181" s="17">
        <f t="shared" si="107"/>
        <v>-3.18</v>
      </c>
      <c r="F1181" s="18">
        <f t="shared" si="104"/>
        <v>0</v>
      </c>
      <c r="G1181" s="19">
        <f t="shared" si="105"/>
        <v>1.4502145241596811E-2</v>
      </c>
      <c r="H1181" s="18">
        <f t="shared" si="108"/>
        <v>0.22929904961009379</v>
      </c>
      <c r="I1181" s="50">
        <v>13431.3</v>
      </c>
      <c r="J1181" s="18">
        <f t="shared" si="109"/>
        <v>-3.1824865924687162</v>
      </c>
    </row>
    <row r="1182" spans="1:10" ht="15" customHeight="1" x14ac:dyDescent="0.3">
      <c r="A1182" s="141">
        <f>'[1]175 since Nov 2015'!A1261</f>
        <v>44187</v>
      </c>
      <c r="B1182" s="50">
        <v>17653.195112000001</v>
      </c>
      <c r="C1182" s="15">
        <f t="shared" si="106"/>
        <v>1.0900000000000001</v>
      </c>
      <c r="D1182" s="24">
        <v>142.00800000000001</v>
      </c>
      <c r="E1182" s="17">
        <f t="shared" si="107"/>
        <v>1.08</v>
      </c>
      <c r="F1182" s="18">
        <f t="shared" si="104"/>
        <v>-1.0000000000000009E-2</v>
      </c>
      <c r="G1182" s="19">
        <f t="shared" si="105"/>
        <v>1.4511522062628983E-2</v>
      </c>
      <c r="H1182" s="18">
        <f t="shared" si="108"/>
        <v>0.22944731016846096</v>
      </c>
      <c r="I1182" s="50">
        <v>13577.35</v>
      </c>
      <c r="J1182" s="18">
        <f t="shared" si="109"/>
        <v>1.0873854355125796</v>
      </c>
    </row>
    <row r="1183" spans="1:10" ht="15" customHeight="1" x14ac:dyDescent="0.3">
      <c r="A1183" s="141">
        <f>'[1]175 since Nov 2015'!A1262</f>
        <v>44188</v>
      </c>
      <c r="B1183" s="50">
        <v>17845.909932999999</v>
      </c>
      <c r="C1183" s="15">
        <f t="shared" si="106"/>
        <v>1.0900000000000001</v>
      </c>
      <c r="D1183" s="24">
        <v>143.55670000000001</v>
      </c>
      <c r="E1183" s="17">
        <f t="shared" si="107"/>
        <v>1.0900000000000001</v>
      </c>
      <c r="F1183" s="18">
        <f t="shared" si="104"/>
        <v>0</v>
      </c>
      <c r="G1183" s="19">
        <f t="shared" si="105"/>
        <v>1.4502145241596811E-2</v>
      </c>
      <c r="H1183" s="18">
        <f t="shared" si="108"/>
        <v>0.22929904961009379</v>
      </c>
      <c r="I1183" s="50">
        <v>13725.55</v>
      </c>
      <c r="J1183" s="18">
        <f t="shared" si="109"/>
        <v>1.0915237509528657</v>
      </c>
    </row>
    <row r="1184" spans="1:10" ht="15" customHeight="1" x14ac:dyDescent="0.3">
      <c r="A1184" s="141">
        <f>'[1]175 since Nov 2015'!A1263</f>
        <v>44189</v>
      </c>
      <c r="B1184" s="50">
        <v>18023.451485000001</v>
      </c>
      <c r="C1184" s="15">
        <f t="shared" si="106"/>
        <v>0.99</v>
      </c>
      <c r="D1184" s="24">
        <v>144.98259999999999</v>
      </c>
      <c r="E1184" s="17">
        <f t="shared" si="107"/>
        <v>0.99</v>
      </c>
      <c r="F1184" s="18">
        <f t="shared" si="104"/>
        <v>0</v>
      </c>
      <c r="G1184" s="19">
        <f t="shared" si="105"/>
        <v>1.4483708812361027E-2</v>
      </c>
      <c r="H1184" s="18">
        <f t="shared" si="108"/>
        <v>0.22900754406856583</v>
      </c>
      <c r="I1184" s="50">
        <v>13862.1</v>
      </c>
      <c r="J1184" s="18">
        <f t="shared" si="109"/>
        <v>0.99485995096736446</v>
      </c>
    </row>
    <row r="1185" spans="1:10" ht="15" customHeight="1" x14ac:dyDescent="0.3">
      <c r="A1185" s="141">
        <f>'[1]175 since Nov 2015'!A1264</f>
        <v>44193</v>
      </c>
      <c r="B1185" s="50">
        <v>18185.442711</v>
      </c>
      <c r="C1185" s="15">
        <f t="shared" si="106"/>
        <v>0.9</v>
      </c>
      <c r="D1185" s="24">
        <v>146.27789999999999</v>
      </c>
      <c r="E1185" s="17">
        <f t="shared" si="107"/>
        <v>0.89</v>
      </c>
      <c r="F1185" s="18">
        <f t="shared" si="104"/>
        <v>-1.0000000000000009E-2</v>
      </c>
      <c r="G1185" s="19">
        <f t="shared" si="105"/>
        <v>1.4492985826446033E-2</v>
      </c>
      <c r="H1185" s="18">
        <f t="shared" si="108"/>
        <v>0.22915422654053622</v>
      </c>
      <c r="I1185" s="50">
        <v>13986.7</v>
      </c>
      <c r="J1185" s="18">
        <f t="shared" si="109"/>
        <v>0.89885370903398742</v>
      </c>
    </row>
    <row r="1186" spans="1:10" ht="15" customHeight="1" x14ac:dyDescent="0.3">
      <c r="A1186" s="141">
        <f>'[1]175 since Nov 2015'!A1265</f>
        <v>44194</v>
      </c>
      <c r="B1186" s="50">
        <v>18251.70062</v>
      </c>
      <c r="C1186" s="15">
        <f t="shared" si="106"/>
        <v>0.36</v>
      </c>
      <c r="D1186" s="24">
        <v>146.81200000000001</v>
      </c>
      <c r="E1186" s="17">
        <f t="shared" si="107"/>
        <v>0.37</v>
      </c>
      <c r="F1186" s="18">
        <f t="shared" si="104"/>
        <v>1.0000000000000009E-2</v>
      </c>
      <c r="G1186" s="19">
        <f t="shared" si="105"/>
        <v>1.4502145241596811E-2</v>
      </c>
      <c r="H1186" s="18">
        <f t="shared" si="108"/>
        <v>0.22929904961009379</v>
      </c>
      <c r="I1186" s="50">
        <v>14037.65</v>
      </c>
      <c r="J1186" s="18">
        <f t="shared" si="109"/>
        <v>0.36427463232927643</v>
      </c>
    </row>
    <row r="1187" spans="1:10" ht="15" customHeight="1" x14ac:dyDescent="0.3">
      <c r="A1187" s="141">
        <f>'[1]175 since Nov 2015'!A1266</f>
        <v>44195</v>
      </c>
      <c r="B1187" s="50">
        <v>18317.711491999999</v>
      </c>
      <c r="C1187" s="15">
        <f t="shared" si="106"/>
        <v>0.36</v>
      </c>
      <c r="D1187" s="24">
        <v>147.34229999999999</v>
      </c>
      <c r="E1187" s="17">
        <f t="shared" si="107"/>
        <v>0.36</v>
      </c>
      <c r="F1187" s="18">
        <f t="shared" si="104"/>
        <v>0</v>
      </c>
      <c r="G1187" s="19">
        <f t="shared" si="105"/>
        <v>1.4502145241596811E-2</v>
      </c>
      <c r="H1187" s="18">
        <f t="shared" si="108"/>
        <v>0.22929904961009379</v>
      </c>
      <c r="I1187" s="50">
        <v>14088.45</v>
      </c>
      <c r="J1187" s="18">
        <f t="shared" si="109"/>
        <v>0.36188393356438642</v>
      </c>
    </row>
    <row r="1188" spans="1:10" ht="15" customHeight="1" x14ac:dyDescent="0.3">
      <c r="A1188" s="141">
        <f>'[1]175 since Nov 2015'!A1267</f>
        <v>44196</v>
      </c>
      <c r="B1188" s="50">
        <v>18320.688936999999</v>
      </c>
      <c r="C1188" s="15">
        <f t="shared" si="106"/>
        <v>0.02</v>
      </c>
      <c r="D1188" s="24">
        <v>147.3691</v>
      </c>
      <c r="E1188" s="17">
        <f t="shared" si="107"/>
        <v>0.02</v>
      </c>
      <c r="F1188" s="18">
        <f t="shared" si="104"/>
        <v>0</v>
      </c>
      <c r="G1188" s="19">
        <f t="shared" si="105"/>
        <v>1.4492650616125152E-2</v>
      </c>
      <c r="H1188" s="18">
        <f t="shared" si="108"/>
        <v>0.22914892639999032</v>
      </c>
      <c r="I1188" s="50">
        <v>14090.75</v>
      </c>
      <c r="J1188" s="18">
        <f t="shared" si="109"/>
        <v>1.6325429695951452E-2</v>
      </c>
    </row>
    <row r="1189" spans="1:10" ht="15" customHeight="1" x14ac:dyDescent="0.3">
      <c r="A1189" s="141">
        <f>'[1]175 since Nov 2015'!A1268</f>
        <v>44197</v>
      </c>
      <c r="B1189" s="50">
        <v>18381.577043000001</v>
      </c>
      <c r="C1189" s="15">
        <f t="shared" si="106"/>
        <v>0.33</v>
      </c>
      <c r="D1189" s="24">
        <v>147.84719999999999</v>
      </c>
      <c r="E1189" s="17">
        <f t="shared" si="107"/>
        <v>0.32</v>
      </c>
      <c r="F1189" s="18">
        <f t="shared" si="104"/>
        <v>-1.0000000000000009E-2</v>
      </c>
      <c r="G1189" s="19">
        <f t="shared" si="105"/>
        <v>1.4502145241596811E-2</v>
      </c>
      <c r="H1189" s="18">
        <f t="shared" si="108"/>
        <v>0.22929904961009379</v>
      </c>
      <c r="I1189" s="50">
        <v>14137.55</v>
      </c>
      <c r="J1189" s="18">
        <f t="shared" si="109"/>
        <v>0.33213278214430941</v>
      </c>
    </row>
    <row r="1190" spans="1:10" ht="15" customHeight="1" x14ac:dyDescent="0.3">
      <c r="A1190" s="141">
        <f>'[1]175 since Nov 2015'!A1269</f>
        <v>44200</v>
      </c>
      <c r="B1190" s="50">
        <v>18549.913218000002</v>
      </c>
      <c r="C1190" s="15">
        <f t="shared" si="106"/>
        <v>0.92</v>
      </c>
      <c r="D1190" s="24">
        <v>149.18799999999999</v>
      </c>
      <c r="E1190" s="17">
        <f t="shared" si="107"/>
        <v>0.91</v>
      </c>
      <c r="F1190" s="18">
        <f t="shared" si="104"/>
        <v>-1.0000000000000009E-2</v>
      </c>
      <c r="G1190" s="19">
        <f t="shared" si="105"/>
        <v>1.4511522062628983E-2</v>
      </c>
      <c r="H1190" s="18">
        <f t="shared" si="108"/>
        <v>0.22944731016846096</v>
      </c>
      <c r="I1190" s="50">
        <v>14267.05</v>
      </c>
      <c r="J1190" s="18">
        <f t="shared" si="109"/>
        <v>0.91600029708117747</v>
      </c>
    </row>
    <row r="1191" spans="1:10" ht="15" customHeight="1" x14ac:dyDescent="0.3">
      <c r="A1191" s="141">
        <f>'[1]175 since Nov 2015'!A1270</f>
        <v>44201</v>
      </c>
      <c r="B1191" s="50">
        <v>18665.461499000001</v>
      </c>
      <c r="C1191" s="15">
        <f t="shared" si="106"/>
        <v>0.62</v>
      </c>
      <c r="D1191" s="24">
        <v>150.1071</v>
      </c>
      <c r="E1191" s="17">
        <f t="shared" si="107"/>
        <v>0.62</v>
      </c>
      <c r="F1191" s="18">
        <f t="shared" si="104"/>
        <v>0</v>
      </c>
      <c r="G1191" s="19">
        <f t="shared" si="105"/>
        <v>1.4511522062628983E-2</v>
      </c>
      <c r="H1191" s="18">
        <f t="shared" si="108"/>
        <v>0.22944731016846096</v>
      </c>
      <c r="I1191" s="50">
        <v>14355.9</v>
      </c>
      <c r="J1191" s="18">
        <f t="shared" si="109"/>
        <v>0.62276364069657264</v>
      </c>
    </row>
    <row r="1192" spans="1:10" ht="15" customHeight="1" x14ac:dyDescent="0.3">
      <c r="A1192" s="141">
        <f>'[1]175 since Nov 2015'!A1271</f>
        <v>44202</v>
      </c>
      <c r="B1192" s="50">
        <v>18600.126727999999</v>
      </c>
      <c r="C1192" s="15">
        <f t="shared" si="106"/>
        <v>-0.35</v>
      </c>
      <c r="D1192" s="24">
        <v>149.57470000000001</v>
      </c>
      <c r="E1192" s="17">
        <f t="shared" si="107"/>
        <v>-0.35</v>
      </c>
      <c r="F1192" s="18">
        <f t="shared" si="104"/>
        <v>0</v>
      </c>
      <c r="G1192" s="19">
        <f t="shared" si="105"/>
        <v>1.4511522062628983E-2</v>
      </c>
      <c r="H1192" s="18">
        <f t="shared" si="108"/>
        <v>0.22944731016846096</v>
      </c>
      <c r="I1192" s="50">
        <v>14305.65</v>
      </c>
      <c r="J1192" s="18">
        <f t="shared" si="109"/>
        <v>-0.35003030113054562</v>
      </c>
    </row>
    <row r="1193" spans="1:10" ht="15" customHeight="1" x14ac:dyDescent="0.3">
      <c r="A1193" s="141">
        <f>'[1]175 since Nov 2015'!A1272</f>
        <v>44203</v>
      </c>
      <c r="B1193" s="50">
        <v>18599.905695000001</v>
      </c>
      <c r="C1193" s="15">
        <f t="shared" si="106"/>
        <v>0</v>
      </c>
      <c r="D1193" s="24">
        <v>149.56299999999999</v>
      </c>
      <c r="E1193" s="17">
        <f t="shared" si="107"/>
        <v>-0.01</v>
      </c>
      <c r="F1193" s="18">
        <f t="shared" si="104"/>
        <v>-0.01</v>
      </c>
      <c r="G1193" s="19">
        <f t="shared" si="105"/>
        <v>1.4520781307438965E-2</v>
      </c>
      <c r="H1193" s="18">
        <f t="shared" si="108"/>
        <v>0.22959371168352413</v>
      </c>
      <c r="I1193" s="50">
        <v>14305.5</v>
      </c>
      <c r="J1193" s="18">
        <f t="shared" si="109"/>
        <v>-1.0485367669391898E-3</v>
      </c>
    </row>
    <row r="1194" spans="1:10" ht="15" customHeight="1" x14ac:dyDescent="0.3">
      <c r="A1194" s="141">
        <f>'[1]175 since Nov 2015'!A1273</f>
        <v>44204</v>
      </c>
      <c r="B1194" s="50">
        <v>18871.503314000001</v>
      </c>
      <c r="C1194" s="15">
        <f t="shared" si="106"/>
        <v>1.46</v>
      </c>
      <c r="D1194" s="24">
        <v>151.75479999999999</v>
      </c>
      <c r="E1194" s="17">
        <f t="shared" si="107"/>
        <v>1.47</v>
      </c>
      <c r="F1194" s="18">
        <f t="shared" si="104"/>
        <v>1.0000000000000009E-2</v>
      </c>
      <c r="G1194" s="19">
        <f t="shared" si="105"/>
        <v>1.4539282107004836E-2</v>
      </c>
      <c r="H1194" s="18">
        <f t="shared" si="108"/>
        <v>0.22988623500933619</v>
      </c>
      <c r="I1194" s="50">
        <v>14514.35</v>
      </c>
      <c r="J1194" s="18">
        <f t="shared" si="109"/>
        <v>1.4599279997203898</v>
      </c>
    </row>
    <row r="1195" spans="1:10" ht="15" customHeight="1" x14ac:dyDescent="0.3">
      <c r="A1195" s="141">
        <f>'[1]175 since Nov 2015'!A1274</f>
        <v>44207</v>
      </c>
      <c r="B1195" s="50">
        <v>19037.486137</v>
      </c>
      <c r="C1195" s="15">
        <f t="shared" si="106"/>
        <v>0.88</v>
      </c>
      <c r="D1195" s="24">
        <v>153.096</v>
      </c>
      <c r="E1195" s="17">
        <f t="shared" si="107"/>
        <v>0.88</v>
      </c>
      <c r="F1195" s="18">
        <f t="shared" si="104"/>
        <v>0</v>
      </c>
      <c r="G1195" s="19">
        <f t="shared" si="105"/>
        <v>1.4529923200804344E-2</v>
      </c>
      <c r="H1195" s="18">
        <f t="shared" si="108"/>
        <v>0.22973825770932904</v>
      </c>
      <c r="I1195" s="50">
        <v>14642.05</v>
      </c>
      <c r="J1195" s="18">
        <f t="shared" si="109"/>
        <v>0.87981893780981513</v>
      </c>
    </row>
    <row r="1196" spans="1:10" ht="15" customHeight="1" x14ac:dyDescent="0.3">
      <c r="A1196" s="141">
        <f>'[1]175 since Nov 2015'!A1275</f>
        <v>44208</v>
      </c>
      <c r="B1196" s="50">
        <v>19120.009479</v>
      </c>
      <c r="C1196" s="15">
        <f t="shared" si="106"/>
        <v>0.43</v>
      </c>
      <c r="D1196" s="24">
        <v>153.7424</v>
      </c>
      <c r="E1196" s="17">
        <f t="shared" si="107"/>
        <v>0.42</v>
      </c>
      <c r="F1196" s="18">
        <f t="shared" si="104"/>
        <v>-1.0000000000000009E-2</v>
      </c>
      <c r="G1196" s="19">
        <f t="shared" si="105"/>
        <v>1.4539282107004836E-2</v>
      </c>
      <c r="H1196" s="18">
        <f t="shared" si="108"/>
        <v>0.22988623500933619</v>
      </c>
      <c r="I1196" s="50">
        <v>14705.5</v>
      </c>
      <c r="J1196" s="18">
        <f t="shared" si="109"/>
        <v>0.43334095976998255</v>
      </c>
    </row>
    <row r="1197" spans="1:10" ht="15" customHeight="1" x14ac:dyDescent="0.3">
      <c r="A1197" s="141">
        <f>'[1]175 since Nov 2015'!A1276</f>
        <v>44209</v>
      </c>
      <c r="B1197" s="50">
        <v>19106.318431</v>
      </c>
      <c r="C1197" s="15">
        <f t="shared" si="106"/>
        <v>-7.0000000000000007E-2</v>
      </c>
      <c r="D1197" s="24">
        <v>153.61930000000001</v>
      </c>
      <c r="E1197" s="17">
        <f t="shared" si="107"/>
        <v>-0.08</v>
      </c>
      <c r="F1197" s="18">
        <f t="shared" si="104"/>
        <v>-9.999999999999995E-3</v>
      </c>
      <c r="G1197" s="19">
        <f t="shared" si="105"/>
        <v>1.4548523684256492E-2</v>
      </c>
      <c r="H1197" s="18">
        <f t="shared" si="108"/>
        <v>0.23003235717577436</v>
      </c>
      <c r="I1197" s="50">
        <v>14694.95</v>
      </c>
      <c r="J1197" s="18">
        <f t="shared" si="109"/>
        <v>-7.1741865288492551E-2</v>
      </c>
    </row>
    <row r="1198" spans="1:10" ht="15" customHeight="1" x14ac:dyDescent="0.3">
      <c r="A1198" s="141">
        <f>'[1]175 since Nov 2015'!A1277</f>
        <v>44210</v>
      </c>
      <c r="B1198" s="50">
        <v>19155.011010999999</v>
      </c>
      <c r="C1198" s="15">
        <f t="shared" si="106"/>
        <v>0.25</v>
      </c>
      <c r="D1198" s="24">
        <v>154.0138</v>
      </c>
      <c r="E1198" s="17">
        <f t="shared" si="107"/>
        <v>0.26</v>
      </c>
      <c r="F1198" s="18">
        <f t="shared" si="104"/>
        <v>1.0000000000000009E-2</v>
      </c>
      <c r="G1198" s="19">
        <f t="shared" si="105"/>
        <v>1.4566989249669071E-2</v>
      </c>
      <c r="H1198" s="18">
        <f t="shared" si="108"/>
        <v>0.23032432340070721</v>
      </c>
      <c r="I1198" s="50">
        <v>14731.15</v>
      </c>
      <c r="J1198" s="18">
        <f t="shared" si="109"/>
        <v>0.24634313148393772</v>
      </c>
    </row>
    <row r="1199" spans="1:10" ht="15" customHeight="1" x14ac:dyDescent="0.3">
      <c r="A1199" s="141">
        <f>'[1]175 since Nov 2015'!A1278</f>
        <v>44211</v>
      </c>
      <c r="B1199" s="50">
        <v>18930.942031999999</v>
      </c>
      <c r="C1199" s="15">
        <f t="shared" si="106"/>
        <v>-1.17</v>
      </c>
      <c r="D1199" s="24">
        <v>152.20949999999999</v>
      </c>
      <c r="E1199" s="17">
        <f t="shared" si="107"/>
        <v>-1.17</v>
      </c>
      <c r="F1199" s="18">
        <f t="shared" si="104"/>
        <v>0</v>
      </c>
      <c r="G1199" s="19">
        <f t="shared" si="105"/>
        <v>1.4548523684256492E-2</v>
      </c>
      <c r="H1199" s="18">
        <f t="shared" si="108"/>
        <v>0.23003235717577436</v>
      </c>
      <c r="I1199" s="50">
        <v>14558.8</v>
      </c>
      <c r="J1199" s="18">
        <f t="shared" si="109"/>
        <v>-1.1699697579618724</v>
      </c>
    </row>
    <row r="1200" spans="1:10" ht="15" customHeight="1" x14ac:dyDescent="0.3">
      <c r="A1200" s="141">
        <f>'[1]175 since Nov 2015'!A1279</f>
        <v>44214</v>
      </c>
      <c r="B1200" s="50">
        <v>18711.502148</v>
      </c>
      <c r="C1200" s="15">
        <f t="shared" si="106"/>
        <v>-1.1599999999999999</v>
      </c>
      <c r="D1200" s="24">
        <v>150.4564</v>
      </c>
      <c r="E1200" s="17">
        <f t="shared" si="107"/>
        <v>-1.1499999999999999</v>
      </c>
      <c r="F1200" s="18">
        <f t="shared" si="104"/>
        <v>1.0000000000000009E-2</v>
      </c>
      <c r="G1200" s="19">
        <f t="shared" si="105"/>
        <v>1.4548523684256492E-2</v>
      </c>
      <c r="H1200" s="18">
        <f t="shared" si="108"/>
        <v>0.23003235717577436</v>
      </c>
      <c r="I1200" s="50">
        <v>14390.05</v>
      </c>
      <c r="J1200" s="18">
        <f t="shared" si="109"/>
        <v>-1.1590927823721735</v>
      </c>
    </row>
    <row r="1201" spans="1:10" ht="15" customHeight="1" x14ac:dyDescent="0.3">
      <c r="A1201" s="141">
        <f>'[1]175 since Nov 2015'!A1280</f>
        <v>44215</v>
      </c>
      <c r="B1201" s="50">
        <v>19026.384599000001</v>
      </c>
      <c r="C1201" s="15">
        <f t="shared" si="106"/>
        <v>1.68</v>
      </c>
      <c r="D1201" s="24">
        <v>152.98089999999999</v>
      </c>
      <c r="E1201" s="17">
        <f t="shared" si="107"/>
        <v>1.68</v>
      </c>
      <c r="F1201" s="18">
        <f t="shared" si="104"/>
        <v>0</v>
      </c>
      <c r="G1201" s="19">
        <f t="shared" si="105"/>
        <v>1.4548523684256492E-2</v>
      </c>
      <c r="H1201" s="18">
        <f t="shared" si="108"/>
        <v>0.23003235717577436</v>
      </c>
      <c r="I1201" s="50">
        <v>14632.2</v>
      </c>
      <c r="J1201" s="18">
        <f t="shared" si="109"/>
        <v>1.6827599626130656</v>
      </c>
    </row>
    <row r="1202" spans="1:10" ht="15" customHeight="1" x14ac:dyDescent="0.3">
      <c r="A1202" s="141">
        <f>'[1]175 since Nov 2015'!A1281</f>
        <v>44216</v>
      </c>
      <c r="B1202" s="50">
        <v>19181.251216000001</v>
      </c>
      <c r="C1202" s="15">
        <f t="shared" si="106"/>
        <v>0.81</v>
      </c>
      <c r="D1202" s="24">
        <v>154.2159</v>
      </c>
      <c r="E1202" s="17">
        <f t="shared" si="107"/>
        <v>0.81</v>
      </c>
      <c r="F1202" s="18">
        <f t="shared" si="104"/>
        <v>0</v>
      </c>
      <c r="G1202" s="19">
        <f t="shared" si="105"/>
        <v>1.4548523684256492E-2</v>
      </c>
      <c r="H1202" s="18">
        <f t="shared" si="108"/>
        <v>0.23003235717577436</v>
      </c>
      <c r="I1202" s="50">
        <v>14751.3</v>
      </c>
      <c r="J1202" s="18">
        <f t="shared" si="109"/>
        <v>0.81395825644809772</v>
      </c>
    </row>
    <row r="1203" spans="1:10" ht="15" customHeight="1" x14ac:dyDescent="0.3">
      <c r="A1203" s="141">
        <f>'[1]175 since Nov 2015'!A1282</f>
        <v>44217</v>
      </c>
      <c r="B1203" s="50">
        <v>19098.150848000001</v>
      </c>
      <c r="C1203" s="15">
        <f t="shared" si="106"/>
        <v>-0.43</v>
      </c>
      <c r="D1203" s="24">
        <v>153.5532</v>
      </c>
      <c r="E1203" s="17">
        <f t="shared" si="107"/>
        <v>-0.43</v>
      </c>
      <c r="F1203" s="18">
        <f t="shared" si="104"/>
        <v>0</v>
      </c>
      <c r="G1203" s="19">
        <f t="shared" si="105"/>
        <v>1.4548523684256492E-2</v>
      </c>
      <c r="H1203" s="18">
        <f t="shared" si="108"/>
        <v>0.23003235717577436</v>
      </c>
      <c r="I1203" s="50">
        <v>14686.55</v>
      </c>
      <c r="J1203" s="18">
        <f t="shared" si="109"/>
        <v>-0.43894436422552591</v>
      </c>
    </row>
    <row r="1204" spans="1:10" ht="15" customHeight="1" x14ac:dyDescent="0.3">
      <c r="A1204" s="141">
        <f>'[1]175 since Nov 2015'!A1283</f>
        <v>44218</v>
      </c>
      <c r="B1204" s="50">
        <v>18829.428492999999</v>
      </c>
      <c r="C1204" s="15">
        <f t="shared" si="106"/>
        <v>-1.41</v>
      </c>
      <c r="D1204" s="24">
        <v>151.39760000000001</v>
      </c>
      <c r="E1204" s="17">
        <f t="shared" si="107"/>
        <v>-1.4</v>
      </c>
      <c r="F1204" s="18">
        <f t="shared" si="104"/>
        <v>1.0000000000000009E-2</v>
      </c>
      <c r="G1204" s="19">
        <f t="shared" si="105"/>
        <v>1.4566989249669071E-2</v>
      </c>
      <c r="H1204" s="18">
        <f t="shared" si="108"/>
        <v>0.23032432340070721</v>
      </c>
      <c r="I1204" s="50">
        <v>14479.6</v>
      </c>
      <c r="J1204" s="18">
        <f t="shared" si="109"/>
        <v>-1.4091124191862547</v>
      </c>
    </row>
    <row r="1205" spans="1:10" ht="15" customHeight="1" x14ac:dyDescent="0.3">
      <c r="A1205" s="141">
        <f>'[1]175 since Nov 2015'!A1284</f>
        <v>44221</v>
      </c>
      <c r="B1205" s="50">
        <v>18658.879379000002</v>
      </c>
      <c r="C1205" s="15">
        <f t="shared" si="106"/>
        <v>-0.91</v>
      </c>
      <c r="D1205" s="24">
        <v>150.03360000000001</v>
      </c>
      <c r="E1205" s="17">
        <f t="shared" si="107"/>
        <v>-0.9</v>
      </c>
      <c r="F1205" s="18">
        <f t="shared" si="104"/>
        <v>1.0000000000000009E-2</v>
      </c>
      <c r="G1205" s="19">
        <f t="shared" si="105"/>
        <v>1.4585320409476058E-2</v>
      </c>
      <c r="H1205" s="18">
        <f t="shared" si="108"/>
        <v>0.23061416448642028</v>
      </c>
      <c r="I1205" s="50">
        <v>14348.45</v>
      </c>
      <c r="J1205" s="18">
        <f t="shared" si="109"/>
        <v>-0.90575706511229348</v>
      </c>
    </row>
    <row r="1206" spans="1:10" ht="15" customHeight="1" x14ac:dyDescent="0.3">
      <c r="A1206" s="141">
        <f>'[1]175 since Nov 2015'!A1285</f>
        <v>44223</v>
      </c>
      <c r="B1206" s="50">
        <v>18318.828487999999</v>
      </c>
      <c r="C1206" s="15">
        <f t="shared" si="106"/>
        <v>-1.82</v>
      </c>
      <c r="D1206" s="24">
        <v>147.30090000000001</v>
      </c>
      <c r="E1206" s="17">
        <f t="shared" si="107"/>
        <v>-1.82</v>
      </c>
      <c r="F1206" s="18">
        <f t="shared" si="104"/>
        <v>0</v>
      </c>
      <c r="G1206" s="19">
        <f t="shared" si="105"/>
        <v>1.4566989249669071E-2</v>
      </c>
      <c r="H1206" s="18">
        <f t="shared" si="108"/>
        <v>0.23032432340070721</v>
      </c>
      <c r="I1206" s="50">
        <v>14085.85</v>
      </c>
      <c r="J1206" s="18">
        <f t="shared" si="109"/>
        <v>-1.8301628398886316</v>
      </c>
    </row>
    <row r="1207" spans="1:10" ht="15" customHeight="1" x14ac:dyDescent="0.3">
      <c r="A1207" s="141">
        <f>'[1]175 since Nov 2015'!A1286</f>
        <v>44224</v>
      </c>
      <c r="B1207" s="50">
        <v>18138.737056000002</v>
      </c>
      <c r="C1207" s="15">
        <f t="shared" si="106"/>
        <v>-0.98</v>
      </c>
      <c r="D1207" s="24">
        <v>145.85640000000001</v>
      </c>
      <c r="E1207" s="17">
        <f t="shared" si="107"/>
        <v>-0.98</v>
      </c>
      <c r="F1207" s="18">
        <f t="shared" si="104"/>
        <v>0</v>
      </c>
      <c r="G1207" s="19">
        <f t="shared" si="105"/>
        <v>1.4566989249669071E-2</v>
      </c>
      <c r="H1207" s="18">
        <f t="shared" si="108"/>
        <v>0.23032432340070721</v>
      </c>
      <c r="I1207" s="50">
        <v>13947.25</v>
      </c>
      <c r="J1207" s="18">
        <f t="shared" si="109"/>
        <v>-0.9839661788248516</v>
      </c>
    </row>
    <row r="1208" spans="1:10" ht="15" customHeight="1" x14ac:dyDescent="0.3">
      <c r="A1208" s="141">
        <f>'[1]175 since Nov 2015'!A1287</f>
        <v>44225</v>
      </c>
      <c r="B1208" s="50">
        <v>17873.494942000001</v>
      </c>
      <c r="C1208" s="15">
        <f t="shared" si="106"/>
        <v>-1.46</v>
      </c>
      <c r="D1208" s="24">
        <v>143.72040000000001</v>
      </c>
      <c r="E1208" s="17">
        <f t="shared" si="107"/>
        <v>-1.46</v>
      </c>
      <c r="F1208" s="18">
        <f t="shared" si="104"/>
        <v>0</v>
      </c>
      <c r="G1208" s="19">
        <f t="shared" si="105"/>
        <v>1.4566989249669071E-2</v>
      </c>
      <c r="H1208" s="18">
        <f t="shared" si="108"/>
        <v>0.23032432340070721</v>
      </c>
      <c r="I1208" s="50">
        <v>13743.3</v>
      </c>
      <c r="J1208" s="18">
        <f t="shared" si="109"/>
        <v>-1.4622954345838837</v>
      </c>
    </row>
    <row r="1209" spans="1:10" ht="15" customHeight="1" x14ac:dyDescent="0.3">
      <c r="A1209" s="141">
        <f>'[1]175 since Nov 2015'!A1288</f>
        <v>44228</v>
      </c>
      <c r="B1209" s="50">
        <v>18677.687703</v>
      </c>
      <c r="C1209" s="15">
        <f t="shared" si="106"/>
        <v>4.5</v>
      </c>
      <c r="D1209" s="24">
        <v>150.16630000000001</v>
      </c>
      <c r="E1209" s="17">
        <f t="shared" si="107"/>
        <v>4.49</v>
      </c>
      <c r="F1209" s="18">
        <f t="shared" si="104"/>
        <v>-9.9999999999997868E-3</v>
      </c>
      <c r="G1209" s="19">
        <f t="shared" si="105"/>
        <v>1.4576213260112358E-2</v>
      </c>
      <c r="H1209" s="18">
        <f t="shared" si="108"/>
        <v>0.23047016781151705</v>
      </c>
      <c r="I1209" s="50">
        <v>14361.65</v>
      </c>
      <c r="J1209" s="18">
        <f t="shared" si="109"/>
        <v>4.4992832871290034</v>
      </c>
    </row>
    <row r="1210" spans="1:10" ht="15" customHeight="1" x14ac:dyDescent="0.3">
      <c r="A1210" s="141">
        <f>'[1]175 since Nov 2015'!A1289</f>
        <v>44229</v>
      </c>
      <c r="B1210" s="50">
        <v>19144.446196000001</v>
      </c>
      <c r="C1210" s="15">
        <f t="shared" si="106"/>
        <v>2.5</v>
      </c>
      <c r="D1210" s="24">
        <v>153.9194</v>
      </c>
      <c r="E1210" s="17">
        <f t="shared" si="107"/>
        <v>2.5</v>
      </c>
      <c r="F1210" s="18">
        <f t="shared" si="104"/>
        <v>0</v>
      </c>
      <c r="G1210" s="19">
        <f t="shared" si="105"/>
        <v>1.4557648156009803E-2</v>
      </c>
      <c r="H1210" s="18">
        <f t="shared" si="108"/>
        <v>0.23017662774170602</v>
      </c>
      <c r="I1210" s="50">
        <v>14720.55</v>
      </c>
      <c r="J1210" s="18">
        <f t="shared" si="109"/>
        <v>2.4990164779116584</v>
      </c>
    </row>
    <row r="1211" spans="1:10" ht="15" customHeight="1" x14ac:dyDescent="0.3">
      <c r="A1211" s="141">
        <f>'[1]175 since Nov 2015'!A1290</f>
        <v>44230</v>
      </c>
      <c r="B1211" s="50">
        <v>19318.027294</v>
      </c>
      <c r="C1211" s="15">
        <f t="shared" si="106"/>
        <v>0.91</v>
      </c>
      <c r="D1211" s="24">
        <v>155.3064</v>
      </c>
      <c r="E1211" s="17">
        <f t="shared" si="107"/>
        <v>0.9</v>
      </c>
      <c r="F1211" s="18">
        <f t="shared" si="104"/>
        <v>-1.0000000000000009E-2</v>
      </c>
      <c r="G1211" s="19">
        <f t="shared" si="105"/>
        <v>1.4566655742327458E-2</v>
      </c>
      <c r="H1211" s="18">
        <f t="shared" si="108"/>
        <v>0.23031905018662779</v>
      </c>
      <c r="I1211" s="50">
        <v>14854</v>
      </c>
      <c r="J1211" s="18">
        <f t="shared" si="109"/>
        <v>0.90655580124384438</v>
      </c>
    </row>
    <row r="1212" spans="1:10" ht="15" customHeight="1" x14ac:dyDescent="0.3">
      <c r="A1212" s="141">
        <f>'[1]175 since Nov 2015'!A1291</f>
        <v>44231</v>
      </c>
      <c r="B1212" s="50">
        <v>19478.147956000001</v>
      </c>
      <c r="C1212" s="15">
        <f t="shared" si="106"/>
        <v>0.83</v>
      </c>
      <c r="D1212" s="24">
        <v>156.57230000000001</v>
      </c>
      <c r="E1212" s="17">
        <f t="shared" si="107"/>
        <v>0.82</v>
      </c>
      <c r="F1212" s="18">
        <f t="shared" si="104"/>
        <v>-1.0000000000000009E-2</v>
      </c>
      <c r="G1212" s="19">
        <f t="shared" si="105"/>
        <v>1.4575546659912616E-2</v>
      </c>
      <c r="H1212" s="18">
        <f t="shared" si="108"/>
        <v>0.23045962793691752</v>
      </c>
      <c r="I1212" s="50">
        <v>14977.15</v>
      </c>
      <c r="J1212" s="18">
        <f t="shared" si="109"/>
        <v>0.82906961087922204</v>
      </c>
    </row>
    <row r="1213" spans="1:10" ht="15" customHeight="1" x14ac:dyDescent="0.3">
      <c r="A1213" s="141">
        <f>'[1]175 since Nov 2015'!A1292</f>
        <v>44232</v>
      </c>
      <c r="B1213" s="50">
        <v>19493.507159000001</v>
      </c>
      <c r="C1213" s="15">
        <f t="shared" si="106"/>
        <v>0.08</v>
      </c>
      <c r="D1213" s="24">
        <v>156.69739999999999</v>
      </c>
      <c r="E1213" s="17">
        <f t="shared" si="107"/>
        <v>0.08</v>
      </c>
      <c r="F1213" s="18">
        <f t="shared" si="104"/>
        <v>0</v>
      </c>
      <c r="G1213" s="19">
        <f t="shared" si="105"/>
        <v>1.4575546659912616E-2</v>
      </c>
      <c r="H1213" s="18">
        <f t="shared" si="108"/>
        <v>0.23045962793691752</v>
      </c>
      <c r="I1213" s="50">
        <v>14988.95</v>
      </c>
      <c r="J1213" s="18">
        <f t="shared" si="109"/>
        <v>7.8786685050233798E-2</v>
      </c>
    </row>
    <row r="1214" spans="1:10" ht="15" customHeight="1" x14ac:dyDescent="0.3">
      <c r="A1214" s="141">
        <f>'[1]175 since Nov 2015'!A1293</f>
        <v>44235</v>
      </c>
      <c r="B1214" s="50">
        <v>19739.280411</v>
      </c>
      <c r="C1214" s="15">
        <f t="shared" si="106"/>
        <v>1.26</v>
      </c>
      <c r="D1214" s="24">
        <v>158.66569999999999</v>
      </c>
      <c r="E1214" s="17">
        <f t="shared" si="107"/>
        <v>1.26</v>
      </c>
      <c r="F1214" s="18">
        <f t="shared" si="104"/>
        <v>0</v>
      </c>
      <c r="G1214" s="19">
        <f t="shared" si="105"/>
        <v>1.4566655742327458E-2</v>
      </c>
      <c r="H1214" s="18">
        <f t="shared" si="108"/>
        <v>0.23031905018662779</v>
      </c>
      <c r="I1214" s="50">
        <v>15177.95</v>
      </c>
      <c r="J1214" s="18">
        <f t="shared" si="109"/>
        <v>1.2609288842780848</v>
      </c>
    </row>
    <row r="1215" spans="1:10" ht="15" customHeight="1" x14ac:dyDescent="0.3">
      <c r="A1215" s="141">
        <f>'[1]175 since Nov 2015'!A1294</f>
        <v>44236</v>
      </c>
      <c r="B1215" s="50">
        <v>19732.175061999998</v>
      </c>
      <c r="C1215" s="15">
        <f t="shared" si="106"/>
        <v>-0.04</v>
      </c>
      <c r="D1215" s="24">
        <v>158.60599999999999</v>
      </c>
      <c r="E1215" s="17">
        <f t="shared" si="107"/>
        <v>-0.04</v>
      </c>
      <c r="F1215" s="18">
        <f t="shared" si="104"/>
        <v>0</v>
      </c>
      <c r="G1215" s="19">
        <f t="shared" si="105"/>
        <v>1.4566655742327458E-2</v>
      </c>
      <c r="H1215" s="18">
        <f t="shared" si="108"/>
        <v>0.23031905018662779</v>
      </c>
      <c r="I1215" s="50">
        <v>15171.25</v>
      </c>
      <c r="J1215" s="18">
        <f t="shared" si="109"/>
        <v>-4.414298373628011E-2</v>
      </c>
    </row>
    <row r="1216" spans="1:10" ht="15" customHeight="1" x14ac:dyDescent="0.3">
      <c r="A1216" s="141">
        <f>'[1]175 since Nov 2015'!A1295</f>
        <v>44237</v>
      </c>
      <c r="B1216" s="50">
        <v>19739.097757</v>
      </c>
      <c r="C1216" s="15">
        <f t="shared" si="106"/>
        <v>0.04</v>
      </c>
      <c r="D1216" s="24">
        <v>158.66210000000001</v>
      </c>
      <c r="E1216" s="17">
        <f t="shared" si="107"/>
        <v>0.04</v>
      </c>
      <c r="F1216" s="18">
        <f t="shared" si="104"/>
        <v>0</v>
      </c>
      <c r="G1216" s="19">
        <f t="shared" si="105"/>
        <v>1.4566655742327458E-2</v>
      </c>
      <c r="H1216" s="18">
        <f t="shared" si="108"/>
        <v>0.23031905018662779</v>
      </c>
      <c r="I1216" s="50">
        <v>15176.4</v>
      </c>
      <c r="J1216" s="18">
        <f t="shared" si="109"/>
        <v>3.3945785614235058E-2</v>
      </c>
    </row>
    <row r="1217" spans="1:10" ht="15" customHeight="1" x14ac:dyDescent="0.3">
      <c r="A1217" s="141">
        <f>'[1]175 since Nov 2015'!A1296</f>
        <v>44238</v>
      </c>
      <c r="B1217" s="50">
        <v>19838.46401</v>
      </c>
      <c r="C1217" s="15">
        <f t="shared" si="106"/>
        <v>0.5</v>
      </c>
      <c r="D1217" s="24">
        <v>159.4581</v>
      </c>
      <c r="E1217" s="17">
        <f t="shared" si="107"/>
        <v>0.5</v>
      </c>
      <c r="F1217" s="18">
        <f t="shared" si="104"/>
        <v>0</v>
      </c>
      <c r="G1217" s="19">
        <f t="shared" si="105"/>
        <v>1.4566655742327458E-2</v>
      </c>
      <c r="H1217" s="18">
        <f t="shared" si="108"/>
        <v>0.23031905018662779</v>
      </c>
      <c r="I1217" s="50">
        <v>15249.65</v>
      </c>
      <c r="J1217" s="18">
        <f t="shared" si="109"/>
        <v>0.48265728367728838</v>
      </c>
    </row>
    <row r="1218" spans="1:10" ht="15" customHeight="1" x14ac:dyDescent="0.3">
      <c r="A1218" s="141">
        <f>'[1]175 since Nov 2015'!A1297</f>
        <v>44239</v>
      </c>
      <c r="B1218" s="50">
        <v>19833.390449999999</v>
      </c>
      <c r="C1218" s="15">
        <f t="shared" si="106"/>
        <v>-0.03</v>
      </c>
      <c r="D1218" s="24">
        <v>159.40729999999999</v>
      </c>
      <c r="E1218" s="17">
        <f t="shared" si="107"/>
        <v>-0.03</v>
      </c>
      <c r="F1218" s="18">
        <f t="shared" si="104"/>
        <v>0</v>
      </c>
      <c r="G1218" s="19">
        <f t="shared" si="105"/>
        <v>1.4547855815287234E-2</v>
      </c>
      <c r="H1218" s="18">
        <f t="shared" si="108"/>
        <v>0.2300217972401673</v>
      </c>
      <c r="I1218" s="50">
        <v>15245.75</v>
      </c>
      <c r="J1218" s="18">
        <f t="shared" si="109"/>
        <v>-2.5574357444266831E-2</v>
      </c>
    </row>
    <row r="1219" spans="1:10" ht="15" customHeight="1" x14ac:dyDescent="0.3">
      <c r="A1219" s="141">
        <f>'[1]175 since Nov 2015'!A1298</f>
        <v>44242</v>
      </c>
      <c r="B1219" s="50">
        <v>20035.651430999998</v>
      </c>
      <c r="C1219" s="15">
        <f t="shared" si="106"/>
        <v>1.02</v>
      </c>
      <c r="D1219" s="24">
        <v>161.01679999999999</v>
      </c>
      <c r="E1219" s="17">
        <f t="shared" si="107"/>
        <v>1.01</v>
      </c>
      <c r="F1219" s="18">
        <f t="shared" si="104"/>
        <v>-1.0000000000000009E-2</v>
      </c>
      <c r="G1219" s="19">
        <f t="shared" si="105"/>
        <v>1.455664696902062E-2</v>
      </c>
      <c r="H1219" s="18">
        <f t="shared" si="108"/>
        <v>0.23016079758545829</v>
      </c>
      <c r="I1219" s="50">
        <v>15399.2</v>
      </c>
      <c r="J1219" s="18">
        <f t="shared" si="109"/>
        <v>1.0065100109866731</v>
      </c>
    </row>
    <row r="1220" spans="1:10" ht="15" customHeight="1" x14ac:dyDescent="0.3">
      <c r="A1220" s="141">
        <f>'[1]175 since Nov 2015'!A1299</f>
        <v>44243</v>
      </c>
      <c r="B1220" s="50">
        <v>20044.511824000001</v>
      </c>
      <c r="C1220" s="15">
        <f t="shared" si="106"/>
        <v>0.04</v>
      </c>
      <c r="D1220" s="24">
        <v>161.07929999999999</v>
      </c>
      <c r="E1220" s="17">
        <f t="shared" si="107"/>
        <v>0.04</v>
      </c>
      <c r="F1220" s="18">
        <f t="shared" si="104"/>
        <v>0</v>
      </c>
      <c r="G1220" s="19">
        <f t="shared" si="105"/>
        <v>1.455664696902062E-2</v>
      </c>
      <c r="H1220" s="18">
        <f t="shared" si="108"/>
        <v>0.23016079758545829</v>
      </c>
      <c r="I1220" s="50">
        <v>15406</v>
      </c>
      <c r="J1220" s="18">
        <f t="shared" si="109"/>
        <v>4.4158138085090601E-2</v>
      </c>
    </row>
    <row r="1221" spans="1:10" ht="15" customHeight="1" x14ac:dyDescent="0.3">
      <c r="A1221" s="141">
        <f>'[1]175 since Nov 2015'!A1300</f>
        <v>44244</v>
      </c>
      <c r="B1221" s="50">
        <v>19935.762447000001</v>
      </c>
      <c r="C1221" s="15">
        <f t="shared" si="106"/>
        <v>-0.54</v>
      </c>
      <c r="D1221" s="24">
        <v>160.19409999999999</v>
      </c>
      <c r="E1221" s="17">
        <f t="shared" si="107"/>
        <v>-0.55000000000000004</v>
      </c>
      <c r="F1221" s="18">
        <f t="shared" si="104"/>
        <v>-1.0000000000000009E-2</v>
      </c>
      <c r="G1221" s="19">
        <f t="shared" si="105"/>
        <v>1.454618600870766E-2</v>
      </c>
      <c r="H1221" s="18">
        <f t="shared" si="108"/>
        <v>0.22999539527995039</v>
      </c>
      <c r="I1221" s="50">
        <v>15318.5</v>
      </c>
      <c r="J1221" s="18">
        <f t="shared" si="109"/>
        <v>-0.5679605348565494</v>
      </c>
    </row>
    <row r="1222" spans="1:10" ht="15" customHeight="1" x14ac:dyDescent="0.3">
      <c r="A1222" s="141">
        <f>'[1]175 since Nov 2015'!A1301</f>
        <v>44245</v>
      </c>
      <c r="B1222" s="50">
        <v>19845.951632</v>
      </c>
      <c r="C1222" s="15">
        <f t="shared" si="106"/>
        <v>-0.45</v>
      </c>
      <c r="D1222" s="24">
        <v>159.4374</v>
      </c>
      <c r="E1222" s="17">
        <f t="shared" si="107"/>
        <v>-0.47</v>
      </c>
      <c r="F1222" s="18">
        <f t="shared" si="104"/>
        <v>-1.9999999999999962E-2</v>
      </c>
      <c r="G1222" s="19">
        <f t="shared" si="105"/>
        <v>1.4590648786087746E-2</v>
      </c>
      <c r="H1222" s="18">
        <f t="shared" si="108"/>
        <v>0.23069841351804082</v>
      </c>
      <c r="I1222" s="50">
        <v>15249.5</v>
      </c>
      <c r="J1222" s="18">
        <f t="shared" si="109"/>
        <v>-0.45043574762542021</v>
      </c>
    </row>
    <row r="1223" spans="1:10" ht="15" customHeight="1" x14ac:dyDescent="0.3">
      <c r="A1223" s="141">
        <f>'[1]175 since Nov 2015'!A1302</f>
        <v>44246</v>
      </c>
      <c r="B1223" s="50">
        <v>19654.825473000001</v>
      </c>
      <c r="C1223" s="15">
        <f t="shared" si="106"/>
        <v>-0.96</v>
      </c>
      <c r="D1223" s="24">
        <v>157.9162</v>
      </c>
      <c r="E1223" s="17">
        <f t="shared" si="107"/>
        <v>-0.95</v>
      </c>
      <c r="F1223" s="18">
        <f t="shared" si="104"/>
        <v>1.0000000000000009E-2</v>
      </c>
      <c r="G1223" s="19">
        <f t="shared" si="105"/>
        <v>1.4601521517490189E-2</v>
      </c>
      <c r="H1223" s="18">
        <f t="shared" si="108"/>
        <v>0.23087032649613559</v>
      </c>
      <c r="I1223" s="50">
        <v>15102.65</v>
      </c>
      <c r="J1223" s="18">
        <f t="shared" si="109"/>
        <v>-0.96298239286534226</v>
      </c>
    </row>
    <row r="1224" spans="1:10" ht="15" customHeight="1" x14ac:dyDescent="0.3">
      <c r="A1224" s="141">
        <f>'[1]175 since Nov 2015'!A1303</f>
        <v>44249</v>
      </c>
      <c r="B1224" s="50">
        <v>19275.854288999999</v>
      </c>
      <c r="C1224" s="15">
        <f t="shared" si="106"/>
        <v>-1.93</v>
      </c>
      <c r="D1224" s="24">
        <v>154.86510000000001</v>
      </c>
      <c r="E1224" s="17">
        <f t="shared" si="107"/>
        <v>-1.93</v>
      </c>
      <c r="F1224" s="18">
        <f t="shared" ref="F1224:F1287" si="110">E1224-C1224</f>
        <v>0</v>
      </c>
      <c r="G1224" s="19">
        <f t="shared" ref="G1224:G1287" si="111">+STDEV(F976:F1224)</f>
        <v>1.4592979339066219E-2</v>
      </c>
      <c r="H1224" s="18">
        <f t="shared" si="108"/>
        <v>0.23073526279613912</v>
      </c>
      <c r="I1224" s="50">
        <v>14802.45</v>
      </c>
      <c r="J1224" s="18">
        <f t="shared" si="109"/>
        <v>-1.9877306300549833</v>
      </c>
    </row>
    <row r="1225" spans="1:10" ht="15" customHeight="1" x14ac:dyDescent="0.3">
      <c r="A1225" s="141">
        <f>'[1]175 since Nov 2015'!A1304</f>
        <v>44250</v>
      </c>
      <c r="B1225" s="50">
        <v>19330.247403000001</v>
      </c>
      <c r="C1225" s="15">
        <f t="shared" ref="C1225:C1288" si="112">ROUND(((B1225-B1224)/B1224)*100,2)</f>
        <v>0.28000000000000003</v>
      </c>
      <c r="D1225" s="24">
        <v>155.303</v>
      </c>
      <c r="E1225" s="17">
        <f t="shared" ref="E1225:E1288" si="113">ROUND(((D1225-D1224)/D1224)*100,2)</f>
        <v>0.28000000000000003</v>
      </c>
      <c r="F1225" s="18">
        <f t="shared" si="110"/>
        <v>0</v>
      </c>
      <c r="G1225" s="19">
        <f t="shared" si="111"/>
        <v>1.4592979339066219E-2</v>
      </c>
      <c r="H1225" s="18">
        <f t="shared" ref="H1225:H1288" si="114">+G1225*(SQRT(250))</f>
        <v>0.23073526279613912</v>
      </c>
      <c r="I1225" s="50">
        <v>14844.25</v>
      </c>
      <c r="J1225" s="18">
        <f t="shared" ref="J1225:J1288" si="115">+((I1225-I1224)/I1224)*100</f>
        <v>0.28238568615330079</v>
      </c>
    </row>
    <row r="1226" spans="1:10" ht="15" customHeight="1" x14ac:dyDescent="0.3">
      <c r="A1226" s="141">
        <f>'[1]175 since Nov 2015'!A1305</f>
        <v>44251</v>
      </c>
      <c r="B1226" s="50">
        <v>19656.619106999999</v>
      </c>
      <c r="C1226" s="15">
        <f t="shared" si="112"/>
        <v>1.69</v>
      </c>
      <c r="D1226" s="24">
        <v>157.92570000000001</v>
      </c>
      <c r="E1226" s="17">
        <f t="shared" si="113"/>
        <v>1.69</v>
      </c>
      <c r="F1226" s="18">
        <f t="shared" si="110"/>
        <v>0</v>
      </c>
      <c r="G1226" s="19">
        <f t="shared" si="111"/>
        <v>1.4592979339066219E-2</v>
      </c>
      <c r="H1226" s="18">
        <f t="shared" si="114"/>
        <v>0.23073526279613912</v>
      </c>
      <c r="I1226" s="50">
        <v>15094.85</v>
      </c>
      <c r="J1226" s="18">
        <f t="shared" si="115"/>
        <v>1.6881957660373572</v>
      </c>
    </row>
    <row r="1227" spans="1:10" ht="15" customHeight="1" x14ac:dyDescent="0.3">
      <c r="A1227" s="141">
        <f>'[1]175 since Nov 2015'!A1306</f>
        <v>44252</v>
      </c>
      <c r="B1227" s="50">
        <v>19805.226771000001</v>
      </c>
      <c r="C1227" s="15">
        <f t="shared" si="112"/>
        <v>0.76</v>
      </c>
      <c r="D1227" s="24">
        <v>159.1026</v>
      </c>
      <c r="E1227" s="17">
        <f t="shared" si="113"/>
        <v>0.75</v>
      </c>
      <c r="F1227" s="18">
        <f t="shared" si="110"/>
        <v>-1.0000000000000009E-2</v>
      </c>
      <c r="G1227" s="19">
        <f t="shared" si="111"/>
        <v>1.4601521517490189E-2</v>
      </c>
      <c r="H1227" s="18">
        <f t="shared" si="114"/>
        <v>0.23087032649613559</v>
      </c>
      <c r="I1227" s="50">
        <v>15209</v>
      </c>
      <c r="J1227" s="18">
        <f t="shared" si="115"/>
        <v>0.75621818037277377</v>
      </c>
    </row>
    <row r="1228" spans="1:10" ht="15" customHeight="1" x14ac:dyDescent="0.3">
      <c r="A1228" s="141">
        <f>'[1]175 since Nov 2015'!A1307</f>
        <v>44253</v>
      </c>
      <c r="B1228" s="50">
        <v>19100.251909999999</v>
      </c>
      <c r="C1228" s="15">
        <f t="shared" si="112"/>
        <v>-3.56</v>
      </c>
      <c r="D1228" s="24">
        <v>153.4442</v>
      </c>
      <c r="E1228" s="17">
        <f t="shared" si="113"/>
        <v>-3.56</v>
      </c>
      <c r="F1228" s="18">
        <f t="shared" si="110"/>
        <v>0</v>
      </c>
      <c r="G1228" s="19">
        <f t="shared" si="111"/>
        <v>1.4601521517490189E-2</v>
      </c>
      <c r="H1228" s="18">
        <f t="shared" si="114"/>
        <v>0.23087032649613559</v>
      </c>
      <c r="I1228" s="50">
        <v>14667.6</v>
      </c>
      <c r="J1228" s="18">
        <f t="shared" si="115"/>
        <v>-3.5597343678085323</v>
      </c>
    </row>
    <row r="1229" spans="1:10" ht="15" customHeight="1" x14ac:dyDescent="0.3">
      <c r="A1229" s="141">
        <f>'[1]175 since Nov 2015'!A1308</f>
        <v>44256</v>
      </c>
      <c r="B1229" s="50">
        <v>19389.354500000001</v>
      </c>
      <c r="C1229" s="15">
        <f t="shared" si="112"/>
        <v>1.51</v>
      </c>
      <c r="D1229" s="24">
        <v>155.76220000000001</v>
      </c>
      <c r="E1229" s="17">
        <f t="shared" si="113"/>
        <v>1.51</v>
      </c>
      <c r="F1229" s="18">
        <f t="shared" si="110"/>
        <v>0</v>
      </c>
      <c r="G1229" s="19">
        <f t="shared" si="111"/>
        <v>1.4601521517490189E-2</v>
      </c>
      <c r="H1229" s="18">
        <f t="shared" si="114"/>
        <v>0.23087032649613559</v>
      </c>
      <c r="I1229" s="50">
        <v>14889.65</v>
      </c>
      <c r="J1229" s="18">
        <f t="shared" si="115"/>
        <v>1.5138809348495956</v>
      </c>
    </row>
    <row r="1230" spans="1:10" ht="15" customHeight="1" x14ac:dyDescent="0.3">
      <c r="A1230" s="141">
        <f>'[1]175 since Nov 2015'!A1309</f>
        <v>44257</v>
      </c>
      <c r="B1230" s="50">
        <v>19613.320782999999</v>
      </c>
      <c r="C1230" s="15">
        <f t="shared" si="112"/>
        <v>1.1599999999999999</v>
      </c>
      <c r="D1230" s="24">
        <v>157.55439999999999</v>
      </c>
      <c r="E1230" s="17">
        <f t="shared" si="113"/>
        <v>1.1499999999999999</v>
      </c>
      <c r="F1230" s="18">
        <f t="shared" si="110"/>
        <v>-1.0000000000000009E-2</v>
      </c>
      <c r="G1230" s="19">
        <f t="shared" si="111"/>
        <v>1.4590648786087746E-2</v>
      </c>
      <c r="H1230" s="18">
        <f t="shared" si="114"/>
        <v>0.23069841351804082</v>
      </c>
      <c r="I1230" s="50">
        <v>15061.6</v>
      </c>
      <c r="J1230" s="18">
        <f t="shared" si="115"/>
        <v>1.1548290255311626</v>
      </c>
    </row>
    <row r="1231" spans="1:10" ht="15" customHeight="1" x14ac:dyDescent="0.3">
      <c r="A1231" s="141">
        <f>'[1]175 since Nov 2015'!A1310</f>
        <v>44258</v>
      </c>
      <c r="B1231" s="50">
        <v>20027.239747</v>
      </c>
      <c r="C1231" s="15">
        <f t="shared" si="112"/>
        <v>2.11</v>
      </c>
      <c r="D1231" s="24">
        <v>160.87209999999999</v>
      </c>
      <c r="E1231" s="17">
        <f t="shared" si="113"/>
        <v>2.11</v>
      </c>
      <c r="F1231" s="18">
        <f t="shared" si="110"/>
        <v>0</v>
      </c>
      <c r="G1231" s="19">
        <f t="shared" si="111"/>
        <v>1.4590648786087746E-2</v>
      </c>
      <c r="H1231" s="18">
        <f t="shared" si="114"/>
        <v>0.23069841351804082</v>
      </c>
      <c r="I1231" s="50">
        <v>15379.5</v>
      </c>
      <c r="J1231" s="18">
        <f t="shared" si="115"/>
        <v>2.1106655335422508</v>
      </c>
    </row>
    <row r="1232" spans="1:10" ht="15" customHeight="1" x14ac:dyDescent="0.3">
      <c r="A1232" s="141">
        <f>'[1]175 since Nov 2015'!A1311</f>
        <v>44259</v>
      </c>
      <c r="B1232" s="50">
        <v>19843.954356999999</v>
      </c>
      <c r="C1232" s="15">
        <f t="shared" si="112"/>
        <v>-0.92</v>
      </c>
      <c r="D1232" s="24">
        <v>159.3973</v>
      </c>
      <c r="E1232" s="17">
        <f t="shared" si="113"/>
        <v>-0.92</v>
      </c>
      <c r="F1232" s="18">
        <f t="shared" si="110"/>
        <v>0</v>
      </c>
      <c r="G1232" s="19">
        <f t="shared" si="111"/>
        <v>1.4523903576532099E-2</v>
      </c>
      <c r="H1232" s="18">
        <f t="shared" si="114"/>
        <v>0.22964307909253542</v>
      </c>
      <c r="I1232" s="50">
        <v>15238.75</v>
      </c>
      <c r="J1232" s="18">
        <f t="shared" si="115"/>
        <v>-0.91517929711629109</v>
      </c>
    </row>
    <row r="1233" spans="1:10" ht="15" customHeight="1" x14ac:dyDescent="0.3">
      <c r="A1233" s="141">
        <f>'[1]175 since Nov 2015'!A1312</f>
        <v>44260</v>
      </c>
      <c r="B1233" s="50">
        <v>19642.919909</v>
      </c>
      <c r="C1233" s="15">
        <f t="shared" si="112"/>
        <v>-1.01</v>
      </c>
      <c r="D1233" s="24">
        <v>157.79130000000001</v>
      </c>
      <c r="E1233" s="17">
        <f t="shared" si="113"/>
        <v>-1.01</v>
      </c>
      <c r="F1233" s="18">
        <f t="shared" si="110"/>
        <v>0</v>
      </c>
      <c r="G1233" s="19">
        <f t="shared" si="111"/>
        <v>1.4523903576532099E-2</v>
      </c>
      <c r="H1233" s="18">
        <f t="shared" si="114"/>
        <v>0.22964307909253542</v>
      </c>
      <c r="I1233" s="50">
        <v>15084.35</v>
      </c>
      <c r="J1233" s="18">
        <f t="shared" si="115"/>
        <v>-1.0132064637847569</v>
      </c>
    </row>
    <row r="1234" spans="1:10" ht="15" customHeight="1" x14ac:dyDescent="0.3">
      <c r="A1234" s="141">
        <f>'[1]175 since Nov 2015'!A1313</f>
        <v>44263</v>
      </c>
      <c r="B1234" s="50">
        <v>19661.910459999999</v>
      </c>
      <c r="C1234" s="15">
        <f t="shared" si="112"/>
        <v>0.1</v>
      </c>
      <c r="D1234" s="24">
        <v>157.94380000000001</v>
      </c>
      <c r="E1234" s="17">
        <f t="shared" si="113"/>
        <v>0.1</v>
      </c>
      <c r="F1234" s="18">
        <f t="shared" si="110"/>
        <v>0</v>
      </c>
      <c r="G1234" s="19">
        <f t="shared" si="111"/>
        <v>1.4380365837556848E-2</v>
      </c>
      <c r="H1234" s="18">
        <f t="shared" si="114"/>
        <v>0.22737354816577282</v>
      </c>
      <c r="I1234" s="50">
        <v>15096.85</v>
      </c>
      <c r="J1234" s="18">
        <f t="shared" si="115"/>
        <v>8.2867342643203057E-2</v>
      </c>
    </row>
    <row r="1235" spans="1:10" ht="15" customHeight="1" x14ac:dyDescent="0.3">
      <c r="A1235" s="141">
        <f>'[1]175 since Nov 2015'!A1314</f>
        <v>44264</v>
      </c>
      <c r="B1235" s="50">
        <v>19804.052755000001</v>
      </c>
      <c r="C1235" s="15">
        <f t="shared" si="112"/>
        <v>0.72</v>
      </c>
      <c r="D1235" s="24">
        <v>159.0934</v>
      </c>
      <c r="E1235" s="17">
        <f t="shared" si="113"/>
        <v>0.73</v>
      </c>
      <c r="F1235" s="18">
        <f t="shared" si="110"/>
        <v>1.0000000000000009E-2</v>
      </c>
      <c r="G1235" s="19">
        <f t="shared" si="111"/>
        <v>1.4380365837556849E-2</v>
      </c>
      <c r="H1235" s="18">
        <f t="shared" si="114"/>
        <v>0.22737354816577285</v>
      </c>
      <c r="I1235" s="50">
        <v>15206</v>
      </c>
      <c r="J1235" s="18">
        <f t="shared" si="115"/>
        <v>0.72299850631091678</v>
      </c>
    </row>
    <row r="1236" spans="1:10" ht="15" customHeight="1" x14ac:dyDescent="0.3">
      <c r="A1236" s="141">
        <f>'[1]175 since Nov 2015'!A1315</f>
        <v>44265</v>
      </c>
      <c r="B1236" s="50">
        <v>19907.347833</v>
      </c>
      <c r="C1236" s="15">
        <f t="shared" si="112"/>
        <v>0.52</v>
      </c>
      <c r="D1236" s="24">
        <v>159.9229</v>
      </c>
      <c r="E1236" s="17">
        <f t="shared" si="113"/>
        <v>0.52</v>
      </c>
      <c r="F1236" s="18">
        <f t="shared" si="110"/>
        <v>0</v>
      </c>
      <c r="G1236" s="19">
        <f t="shared" si="111"/>
        <v>1.4372480938137991E-2</v>
      </c>
      <c r="H1236" s="18">
        <f t="shared" si="114"/>
        <v>0.2272488769593482</v>
      </c>
      <c r="I1236" s="50">
        <v>15284.85</v>
      </c>
      <c r="J1236" s="18">
        <f t="shared" si="115"/>
        <v>0.51854531106142554</v>
      </c>
    </row>
    <row r="1237" spans="1:10" ht="15" customHeight="1" x14ac:dyDescent="0.3">
      <c r="A1237" s="141">
        <f>'[1]175 since Nov 2015'!A1316</f>
        <v>44267</v>
      </c>
      <c r="B1237" s="50">
        <v>19718.939003</v>
      </c>
      <c r="C1237" s="15">
        <f t="shared" si="112"/>
        <v>-0.95</v>
      </c>
      <c r="D1237" s="181">
        <v>158.40119999999999</v>
      </c>
      <c r="E1237" s="17">
        <f t="shared" si="113"/>
        <v>-0.95</v>
      </c>
      <c r="F1237" s="18">
        <f t="shared" si="110"/>
        <v>0</v>
      </c>
      <c r="G1237" s="19">
        <f t="shared" si="111"/>
        <v>1.4352298422519959E-2</v>
      </c>
      <c r="H1237" s="18">
        <f t="shared" si="114"/>
        <v>0.2269297633680237</v>
      </c>
      <c r="I1237" s="50">
        <v>15140.15</v>
      </c>
      <c r="J1237" s="18">
        <f t="shared" si="115"/>
        <v>-0.94668904176358115</v>
      </c>
    </row>
    <row r="1238" spans="1:10" ht="15" customHeight="1" x14ac:dyDescent="0.3">
      <c r="A1238" s="141">
        <f>'[1]175 since Nov 2015'!A1317</f>
        <v>44270</v>
      </c>
      <c r="B1238" s="50">
        <v>19592.341488999999</v>
      </c>
      <c r="C1238" s="15">
        <f t="shared" si="112"/>
        <v>-0.64</v>
      </c>
      <c r="D1238" s="24">
        <v>157.3785</v>
      </c>
      <c r="E1238" s="17">
        <f t="shared" si="113"/>
        <v>-0.65</v>
      </c>
      <c r="F1238" s="18">
        <f t="shared" si="110"/>
        <v>-1.0000000000000009E-2</v>
      </c>
      <c r="G1238" s="19">
        <f t="shared" si="111"/>
        <v>1.4352298422519958E-2</v>
      </c>
      <c r="H1238" s="18">
        <f t="shared" si="114"/>
        <v>0.22692976336802367</v>
      </c>
      <c r="I1238" s="50">
        <v>15040.85</v>
      </c>
      <c r="J1238" s="18">
        <f t="shared" si="115"/>
        <v>-0.65587196956436544</v>
      </c>
    </row>
    <row r="1239" spans="1:10" ht="15" customHeight="1" x14ac:dyDescent="0.3">
      <c r="A1239" s="141">
        <f>'[1]175 since Nov 2015'!A1318</f>
        <v>44271</v>
      </c>
      <c r="B1239" s="50">
        <v>19582.532839</v>
      </c>
      <c r="C1239" s="15">
        <f t="shared" si="112"/>
        <v>-0.05</v>
      </c>
      <c r="D1239" s="24">
        <v>157.2954</v>
      </c>
      <c r="E1239" s="17">
        <f t="shared" si="113"/>
        <v>-0.05</v>
      </c>
      <c r="F1239" s="18">
        <f t="shared" si="110"/>
        <v>0</v>
      </c>
      <c r="G1239" s="19">
        <f t="shared" si="111"/>
        <v>1.4344398094874412E-2</v>
      </c>
      <c r="H1239" s="18">
        <f t="shared" si="114"/>
        <v>0.22680484821991606</v>
      </c>
      <c r="I1239" s="50">
        <v>15033.3</v>
      </c>
      <c r="J1239" s="18">
        <f t="shared" si="115"/>
        <v>-5.0196631174442209E-2</v>
      </c>
    </row>
    <row r="1240" spans="1:10" ht="15" customHeight="1" x14ac:dyDescent="0.3">
      <c r="A1240" s="141">
        <f>'[1]175 since Nov 2015'!A1319</f>
        <v>44272</v>
      </c>
      <c r="B1240" s="50">
        <v>19316.175243000002</v>
      </c>
      <c r="C1240" s="15">
        <f t="shared" si="112"/>
        <v>-1.36</v>
      </c>
      <c r="D1240" s="24">
        <v>155.1652</v>
      </c>
      <c r="E1240" s="17">
        <f t="shared" si="113"/>
        <v>-1.35</v>
      </c>
      <c r="F1240" s="18">
        <f t="shared" si="110"/>
        <v>1.0000000000000009E-2</v>
      </c>
      <c r="G1240" s="19">
        <f t="shared" si="111"/>
        <v>1.431999246580648E-2</v>
      </c>
      <c r="H1240" s="18">
        <f t="shared" si="114"/>
        <v>0.22641896134199668</v>
      </c>
      <c r="I1240" s="50">
        <v>14828.85</v>
      </c>
      <c r="J1240" s="18">
        <f t="shared" si="115"/>
        <v>-1.359980842529577</v>
      </c>
    </row>
    <row r="1241" spans="1:10" ht="15" customHeight="1" x14ac:dyDescent="0.3">
      <c r="A1241" s="141">
        <f>'[1]175 since Nov 2015'!A1320</f>
        <v>44273</v>
      </c>
      <c r="B1241" s="50">
        <v>19099.73014</v>
      </c>
      <c r="C1241" s="15">
        <f t="shared" si="112"/>
        <v>-1.1200000000000001</v>
      </c>
      <c r="D1241" s="24">
        <v>153.42009999999999</v>
      </c>
      <c r="E1241" s="17">
        <f t="shared" si="113"/>
        <v>-1.1200000000000001</v>
      </c>
      <c r="F1241" s="18">
        <f t="shared" si="110"/>
        <v>0</v>
      </c>
      <c r="G1241" s="19">
        <f t="shared" si="111"/>
        <v>8.7672987072769035E-3</v>
      </c>
      <c r="H1241" s="18">
        <f t="shared" si="114"/>
        <v>0.1386231642102243</v>
      </c>
      <c r="I1241" s="50">
        <v>14662.5</v>
      </c>
      <c r="J1241" s="18">
        <f t="shared" si="115"/>
        <v>-1.1217997349760795</v>
      </c>
    </row>
    <row r="1242" spans="1:10" ht="15" customHeight="1" x14ac:dyDescent="0.3">
      <c r="A1242" s="141">
        <f>'[1]175 since Nov 2015'!A1321</f>
        <v>44274</v>
      </c>
      <c r="B1242" s="50">
        <v>19340.571606000001</v>
      </c>
      <c r="C1242" s="15">
        <f t="shared" si="112"/>
        <v>1.26</v>
      </c>
      <c r="D1242" s="24">
        <v>155.34729999999999</v>
      </c>
      <c r="E1242" s="17">
        <f t="shared" si="113"/>
        <v>1.26</v>
      </c>
      <c r="F1242" s="18">
        <f t="shared" si="110"/>
        <v>0</v>
      </c>
      <c r="G1242" s="19">
        <f t="shared" si="111"/>
        <v>8.7672987072769035E-3</v>
      </c>
      <c r="H1242" s="18">
        <f t="shared" si="114"/>
        <v>0.1386231642102243</v>
      </c>
      <c r="I1242" s="50">
        <v>14847.25</v>
      </c>
      <c r="J1242" s="18">
        <f t="shared" si="115"/>
        <v>1.2600170502983803</v>
      </c>
    </row>
    <row r="1243" spans="1:10" ht="15" customHeight="1" x14ac:dyDescent="0.3">
      <c r="A1243" s="141">
        <f>'[1]175 since Nov 2015'!A1322</f>
        <v>44277</v>
      </c>
      <c r="B1243" s="50">
        <v>19358.039317999999</v>
      </c>
      <c r="C1243" s="15">
        <f t="shared" si="112"/>
        <v>0.09</v>
      </c>
      <c r="D1243" s="24">
        <v>155.47890000000001</v>
      </c>
      <c r="E1243" s="17">
        <f t="shared" si="113"/>
        <v>0.08</v>
      </c>
      <c r="F1243" s="18">
        <f t="shared" si="110"/>
        <v>-9.999999999999995E-3</v>
      </c>
      <c r="G1243" s="19">
        <f t="shared" si="111"/>
        <v>8.7840909557506952E-3</v>
      </c>
      <c r="H1243" s="18">
        <f t="shared" si="114"/>
        <v>0.13888867297128765</v>
      </c>
      <c r="I1243" s="50">
        <v>14859.7</v>
      </c>
      <c r="J1243" s="18">
        <f t="shared" si="115"/>
        <v>8.3853912340674047E-2</v>
      </c>
    </row>
    <row r="1244" spans="1:10" ht="15" customHeight="1" x14ac:dyDescent="0.3">
      <c r="A1244" s="141">
        <f>'[1]175 since Nov 2015'!A1323</f>
        <v>44278</v>
      </c>
      <c r="B1244" s="50">
        <v>19480.416492</v>
      </c>
      <c r="C1244" s="15">
        <f t="shared" si="112"/>
        <v>0.63</v>
      </c>
      <c r="D1244" s="24">
        <v>156.45259999999999</v>
      </c>
      <c r="E1244" s="17">
        <f t="shared" si="113"/>
        <v>0.63</v>
      </c>
      <c r="F1244" s="18">
        <f t="shared" si="110"/>
        <v>0</v>
      </c>
      <c r="G1244" s="19">
        <f t="shared" si="111"/>
        <v>8.6787463027941172E-3</v>
      </c>
      <c r="H1244" s="18">
        <f t="shared" si="114"/>
        <v>0.13722302775797376</v>
      </c>
      <c r="I1244" s="50">
        <v>14952.1</v>
      </c>
      <c r="J1244" s="18">
        <f t="shared" si="115"/>
        <v>0.62181605281398433</v>
      </c>
    </row>
    <row r="1245" spans="1:10" ht="15" customHeight="1" x14ac:dyDescent="0.3">
      <c r="A1245" s="141">
        <f>'[1]175 since Nov 2015'!A1324</f>
        <v>44279</v>
      </c>
      <c r="B1245" s="50">
        <v>19139.003142000001</v>
      </c>
      <c r="C1245" s="15">
        <f t="shared" si="112"/>
        <v>-1.75</v>
      </c>
      <c r="D1245" s="24">
        <v>153.7167</v>
      </c>
      <c r="E1245" s="17">
        <f t="shared" si="113"/>
        <v>-1.75</v>
      </c>
      <c r="F1245" s="18">
        <f t="shared" si="110"/>
        <v>0</v>
      </c>
      <c r="G1245" s="19">
        <f t="shared" si="111"/>
        <v>8.6486528885803011E-3</v>
      </c>
      <c r="H1245" s="18">
        <f t="shared" si="114"/>
        <v>0.13674720910054106</v>
      </c>
      <c r="I1245" s="50">
        <v>14690.05</v>
      </c>
      <c r="J1245" s="18">
        <f t="shared" si="115"/>
        <v>-1.7525966252232201</v>
      </c>
    </row>
    <row r="1246" spans="1:10" ht="15" customHeight="1" x14ac:dyDescent="0.3">
      <c r="A1246" s="141">
        <f>'[1]175 since Nov 2015'!A1325</f>
        <v>44280</v>
      </c>
      <c r="B1246" s="50">
        <v>18828.018723000001</v>
      </c>
      <c r="C1246" s="15">
        <f t="shared" si="112"/>
        <v>-1.62</v>
      </c>
      <c r="D1246" s="24">
        <v>151.2311</v>
      </c>
      <c r="E1246" s="17">
        <f t="shared" si="113"/>
        <v>-1.62</v>
      </c>
      <c r="F1246" s="18">
        <f t="shared" si="110"/>
        <v>0</v>
      </c>
      <c r="G1246" s="19">
        <f t="shared" si="111"/>
        <v>8.6486528885803011E-3</v>
      </c>
      <c r="H1246" s="18">
        <f t="shared" si="114"/>
        <v>0.13674720910054106</v>
      </c>
      <c r="I1246" s="50">
        <v>14450.55</v>
      </c>
      <c r="J1246" s="18">
        <f t="shared" si="115"/>
        <v>-1.6303552404518706</v>
      </c>
    </row>
    <row r="1247" spans="1:10" ht="15" customHeight="1" x14ac:dyDescent="0.3">
      <c r="A1247" s="141">
        <f>'[1]175 since Nov 2015'!A1326</f>
        <v>44281</v>
      </c>
      <c r="B1247" s="50">
        <v>19066.389636</v>
      </c>
      <c r="C1247" s="15">
        <f t="shared" si="112"/>
        <v>1.27</v>
      </c>
      <c r="D1247" s="24">
        <v>153.13079999999999</v>
      </c>
      <c r="E1247" s="17">
        <f t="shared" si="113"/>
        <v>1.26</v>
      </c>
      <c r="F1247" s="18">
        <f t="shared" si="110"/>
        <v>-1.0000000000000009E-2</v>
      </c>
      <c r="G1247" s="19">
        <f t="shared" si="111"/>
        <v>8.6486528885802993E-3</v>
      </c>
      <c r="H1247" s="18">
        <f t="shared" si="114"/>
        <v>0.13674720910054103</v>
      </c>
      <c r="I1247" s="50">
        <v>14633.5</v>
      </c>
      <c r="J1247" s="18">
        <f t="shared" si="115"/>
        <v>1.2660417769565915</v>
      </c>
    </row>
    <row r="1248" spans="1:10" ht="15" customHeight="1" x14ac:dyDescent="0.3">
      <c r="A1248" s="141">
        <f>'[1]175 since Nov 2015'!A1327</f>
        <v>44285</v>
      </c>
      <c r="B1248" s="50">
        <v>19461.609930999999</v>
      </c>
      <c r="C1248" s="15">
        <f t="shared" si="112"/>
        <v>2.0699999999999998</v>
      </c>
      <c r="D1248" s="24">
        <v>156.3272</v>
      </c>
      <c r="E1248" s="17">
        <f t="shared" si="113"/>
        <v>2.09</v>
      </c>
      <c r="F1248" s="18">
        <f t="shared" si="110"/>
        <v>2.0000000000000018E-2</v>
      </c>
      <c r="G1248" s="19">
        <f t="shared" si="111"/>
        <v>8.7547296269377874E-3</v>
      </c>
      <c r="H1248" s="18">
        <f t="shared" si="114"/>
        <v>0.13842442960039808</v>
      </c>
      <c r="I1248" s="50">
        <v>14936.05</v>
      </c>
      <c r="J1248" s="18">
        <f t="shared" si="115"/>
        <v>2.0675163153039211</v>
      </c>
    </row>
    <row r="1249" spans="1:10" ht="15" customHeight="1" x14ac:dyDescent="0.3">
      <c r="A1249" s="141">
        <f>'[1]175 since Nov 2015'!A1328</f>
        <v>44286</v>
      </c>
      <c r="B1249" s="50">
        <v>19294.057481</v>
      </c>
      <c r="C1249" s="15">
        <f t="shared" si="112"/>
        <v>-0.86</v>
      </c>
      <c r="D1249" s="24">
        <v>154.99889999999999</v>
      </c>
      <c r="E1249" s="17">
        <f t="shared" si="113"/>
        <v>-0.85</v>
      </c>
      <c r="F1249" s="18">
        <f t="shared" si="110"/>
        <v>1.0000000000000009E-2</v>
      </c>
      <c r="G1249" s="19">
        <f t="shared" si="111"/>
        <v>8.7840909557506952E-3</v>
      </c>
      <c r="H1249" s="18">
        <f t="shared" si="114"/>
        <v>0.13888867297128765</v>
      </c>
      <c r="I1249" s="50">
        <v>14807.45</v>
      </c>
      <c r="J1249" s="18">
        <f t="shared" si="115"/>
        <v>-0.86100408073083945</v>
      </c>
    </row>
    <row r="1250" spans="1:10" ht="15" customHeight="1" x14ac:dyDescent="0.3">
      <c r="A1250" s="141">
        <f>'[1]175 since Nov 2015'!A1329</f>
        <v>44287</v>
      </c>
      <c r="B1250" s="50">
        <v>19535.919879000001</v>
      </c>
      <c r="C1250" s="15">
        <f t="shared" si="112"/>
        <v>1.25</v>
      </c>
      <c r="D1250" s="24">
        <v>156.88589999999999</v>
      </c>
      <c r="E1250" s="17">
        <f t="shared" si="113"/>
        <v>1.22</v>
      </c>
      <c r="F1250" s="18">
        <f t="shared" si="110"/>
        <v>-3.0000000000000027E-2</v>
      </c>
      <c r="G1250" s="19">
        <f t="shared" si="111"/>
        <v>8.9690778833429099E-3</v>
      </c>
      <c r="H1250" s="18">
        <f t="shared" si="114"/>
        <v>0.1418135731140279</v>
      </c>
      <c r="I1250" s="50">
        <v>14993.05</v>
      </c>
      <c r="J1250" s="18">
        <f t="shared" si="115"/>
        <v>1.253423107962536</v>
      </c>
    </row>
    <row r="1251" spans="1:10" ht="15" customHeight="1" x14ac:dyDescent="0.3">
      <c r="A1251" s="141">
        <f>'[1]175 since Nov 2015'!A1330</f>
        <v>44291</v>
      </c>
      <c r="B1251" s="50">
        <v>19252.941934999999</v>
      </c>
      <c r="C1251" s="15">
        <f t="shared" si="112"/>
        <v>-1.45</v>
      </c>
      <c r="D1251" s="24">
        <v>154.59950000000001</v>
      </c>
      <c r="E1251" s="17">
        <f t="shared" si="113"/>
        <v>-1.46</v>
      </c>
      <c r="F1251" s="18">
        <f t="shared" si="110"/>
        <v>-1.0000000000000009E-2</v>
      </c>
      <c r="G1251" s="19">
        <f t="shared" si="111"/>
        <v>8.9847721355503733E-3</v>
      </c>
      <c r="H1251" s="18">
        <f t="shared" si="114"/>
        <v>0.14206172102977144</v>
      </c>
      <c r="I1251" s="50">
        <v>14775.7</v>
      </c>
      <c r="J1251" s="18">
        <f t="shared" si="115"/>
        <v>-1.4496716812122854</v>
      </c>
    </row>
    <row r="1252" spans="1:10" ht="15" customHeight="1" x14ac:dyDescent="0.3">
      <c r="A1252" s="141">
        <f>'[1]175 since Nov 2015'!A1331</f>
        <v>44292</v>
      </c>
      <c r="B1252" s="50">
        <v>19331.852508</v>
      </c>
      <c r="C1252" s="15">
        <f t="shared" si="112"/>
        <v>0.41</v>
      </c>
      <c r="D1252" s="24">
        <v>155.21199999999999</v>
      </c>
      <c r="E1252" s="17">
        <f t="shared" si="113"/>
        <v>0.4</v>
      </c>
      <c r="F1252" s="18">
        <f t="shared" si="110"/>
        <v>-9.9999999999999534E-3</v>
      </c>
      <c r="G1252" s="19">
        <f t="shared" si="111"/>
        <v>9.000259097190275E-3</v>
      </c>
      <c r="H1252" s="18">
        <f t="shared" si="114"/>
        <v>0.14230659139386015</v>
      </c>
      <c r="I1252" s="50">
        <v>14836.25</v>
      </c>
      <c r="J1252" s="18">
        <f t="shared" si="115"/>
        <v>0.40979445982254153</v>
      </c>
    </row>
    <row r="1253" spans="1:10" ht="15" customHeight="1" x14ac:dyDescent="0.3">
      <c r="A1253" s="141">
        <f>'[1]175 since Nov 2015'!A1332</f>
        <v>44293</v>
      </c>
      <c r="B1253" s="50">
        <v>19511.277638</v>
      </c>
      <c r="C1253" s="15">
        <f t="shared" si="112"/>
        <v>0.93</v>
      </c>
      <c r="D1253" s="52">
        <v>156.65960000000001</v>
      </c>
      <c r="E1253" s="17">
        <f t="shared" si="113"/>
        <v>0.93</v>
      </c>
      <c r="F1253" s="18">
        <f t="shared" si="110"/>
        <v>0</v>
      </c>
      <c r="G1253" s="19">
        <f t="shared" si="111"/>
        <v>8.8956539765742727E-3</v>
      </c>
      <c r="H1253" s="18">
        <f t="shared" si="114"/>
        <v>0.14065263921354415</v>
      </c>
      <c r="I1253" s="50">
        <v>14973.95</v>
      </c>
      <c r="J1253" s="18">
        <f t="shared" si="115"/>
        <v>0.9281321088550053</v>
      </c>
    </row>
    <row r="1254" spans="1:10" ht="15" customHeight="1" x14ac:dyDescent="0.3">
      <c r="A1254" s="141">
        <f>'[1]175 since Nov 2015'!A1333</f>
        <v>44294</v>
      </c>
      <c r="B1254" s="50">
        <v>19594.262125000001</v>
      </c>
      <c r="C1254" s="15">
        <f t="shared" si="112"/>
        <v>0.43</v>
      </c>
      <c r="D1254" s="24">
        <v>157.33359999999999</v>
      </c>
      <c r="E1254" s="17">
        <f t="shared" si="113"/>
        <v>0.43</v>
      </c>
      <c r="F1254" s="18">
        <f t="shared" si="110"/>
        <v>0</v>
      </c>
      <c r="G1254" s="19">
        <f t="shared" si="111"/>
        <v>8.8956539765742727E-3</v>
      </c>
      <c r="H1254" s="18">
        <f t="shared" si="114"/>
        <v>0.14065263921354415</v>
      </c>
      <c r="I1254" s="50">
        <v>15036.15</v>
      </c>
      <c r="J1254" s="18">
        <f t="shared" si="115"/>
        <v>0.41538805725943329</v>
      </c>
    </row>
    <row r="1255" spans="1:10" ht="15" customHeight="1" x14ac:dyDescent="0.3">
      <c r="A1255" s="141">
        <f>'[1]175 since Nov 2015'!A1334</f>
        <v>44295</v>
      </c>
      <c r="B1255" s="50">
        <v>19552.548555000001</v>
      </c>
      <c r="C1255" s="15">
        <f t="shared" si="112"/>
        <v>-0.21</v>
      </c>
      <c r="D1255" s="24">
        <v>157.0009</v>
      </c>
      <c r="E1255" s="17">
        <f t="shared" si="113"/>
        <v>-0.21</v>
      </c>
      <c r="F1255" s="18">
        <f t="shared" si="110"/>
        <v>0</v>
      </c>
      <c r="G1255" s="19">
        <f t="shared" si="111"/>
        <v>8.8653835372385064E-3</v>
      </c>
      <c r="H1255" s="18">
        <f t="shared" si="114"/>
        <v>0.14017402154316927</v>
      </c>
      <c r="I1255" s="50">
        <v>15004.15</v>
      </c>
      <c r="J1255" s="18">
        <f t="shared" si="115"/>
        <v>-0.21282043608237483</v>
      </c>
    </row>
    <row r="1256" spans="1:10" ht="15" customHeight="1" x14ac:dyDescent="0.3">
      <c r="A1256" s="141">
        <f>'[1]175 since Nov 2015'!A1335</f>
        <v>44298</v>
      </c>
      <c r="B1256" s="50">
        <v>18830.490697000001</v>
      </c>
      <c r="C1256" s="15">
        <f t="shared" si="112"/>
        <v>-3.69</v>
      </c>
      <c r="D1256" s="24">
        <v>151.2295</v>
      </c>
      <c r="E1256" s="17">
        <f t="shared" si="113"/>
        <v>-3.68</v>
      </c>
      <c r="F1256" s="18">
        <f t="shared" si="110"/>
        <v>9.9999999999997868E-3</v>
      </c>
      <c r="G1256" s="19">
        <f t="shared" si="111"/>
        <v>8.8192322435086991E-3</v>
      </c>
      <c r="H1256" s="18">
        <f t="shared" si="114"/>
        <v>0.13944430551742107</v>
      </c>
      <c r="I1256" s="50">
        <v>14450.05</v>
      </c>
      <c r="J1256" s="18">
        <f t="shared" si="115"/>
        <v>-3.6929782760103067</v>
      </c>
    </row>
    <row r="1257" spans="1:10" ht="15" customHeight="1" x14ac:dyDescent="0.3">
      <c r="A1257" s="141">
        <f>'[1]175 since Nov 2015'!A1336</f>
        <v>44299</v>
      </c>
      <c r="B1257" s="50">
        <v>19077.201508999999</v>
      </c>
      <c r="C1257" s="15">
        <f t="shared" si="112"/>
        <v>1.31</v>
      </c>
      <c r="D1257" s="24">
        <v>153.20349999999999</v>
      </c>
      <c r="E1257" s="17">
        <f t="shared" si="113"/>
        <v>1.31</v>
      </c>
      <c r="F1257" s="18">
        <f t="shared" si="110"/>
        <v>0</v>
      </c>
      <c r="G1257" s="19">
        <f t="shared" si="111"/>
        <v>8.8192322435086991E-3</v>
      </c>
      <c r="H1257" s="18">
        <f t="shared" si="114"/>
        <v>0.13944430551742107</v>
      </c>
      <c r="I1257" s="50">
        <v>14639.4</v>
      </c>
      <c r="J1257" s="18">
        <f t="shared" si="115"/>
        <v>1.3103760886640556</v>
      </c>
    </row>
    <row r="1258" spans="1:10" ht="15" customHeight="1" x14ac:dyDescent="0.3">
      <c r="A1258" s="141">
        <f>'[1]175 since Nov 2015'!A1337</f>
        <v>44301</v>
      </c>
      <c r="B1258" s="50">
        <v>19181.270415999999</v>
      </c>
      <c r="C1258" s="15">
        <f t="shared" si="112"/>
        <v>0.55000000000000004</v>
      </c>
      <c r="D1258" s="24">
        <v>154.0386</v>
      </c>
      <c r="E1258" s="17">
        <f t="shared" si="113"/>
        <v>0.55000000000000004</v>
      </c>
      <c r="F1258" s="18">
        <f t="shared" si="110"/>
        <v>0</v>
      </c>
      <c r="G1258" s="19">
        <f t="shared" si="111"/>
        <v>8.8192322435086991E-3</v>
      </c>
      <c r="H1258" s="18">
        <f t="shared" si="114"/>
        <v>0.13944430551742107</v>
      </c>
      <c r="I1258" s="50">
        <v>14719.25</v>
      </c>
      <c r="J1258" s="18">
        <f t="shared" si="115"/>
        <v>0.54544585160594261</v>
      </c>
    </row>
    <row r="1259" spans="1:10" ht="15" customHeight="1" x14ac:dyDescent="0.3">
      <c r="A1259" s="141">
        <f>'[1]175 since Nov 2015'!A1338</f>
        <v>44302</v>
      </c>
      <c r="B1259" s="50">
        <v>19251.548855000001</v>
      </c>
      <c r="C1259" s="15">
        <f t="shared" si="112"/>
        <v>0.37</v>
      </c>
      <c r="D1259" s="24">
        <v>154.59460000000001</v>
      </c>
      <c r="E1259" s="17">
        <f t="shared" si="113"/>
        <v>0.36</v>
      </c>
      <c r="F1259" s="18">
        <f t="shared" si="110"/>
        <v>-1.0000000000000009E-2</v>
      </c>
      <c r="G1259" s="19">
        <f t="shared" si="111"/>
        <v>8.8192322435086991E-3</v>
      </c>
      <c r="H1259" s="18">
        <f t="shared" si="114"/>
        <v>0.13944430551742107</v>
      </c>
      <c r="I1259" s="50">
        <v>14773.2</v>
      </c>
      <c r="J1259" s="18">
        <f t="shared" si="115"/>
        <v>0.36652682711415818</v>
      </c>
    </row>
    <row r="1260" spans="1:10" ht="15" customHeight="1" x14ac:dyDescent="0.3">
      <c r="A1260" s="141">
        <f>'[1]175 since Nov 2015'!A1339</f>
        <v>44305</v>
      </c>
      <c r="B1260" s="50">
        <v>18912.301941999998</v>
      </c>
      <c r="C1260" s="15">
        <f t="shared" si="112"/>
        <v>-1.76</v>
      </c>
      <c r="D1260" s="24">
        <v>151.8723</v>
      </c>
      <c r="E1260" s="17">
        <f t="shared" si="113"/>
        <v>-1.76</v>
      </c>
      <c r="F1260" s="18">
        <f t="shared" si="110"/>
        <v>0</v>
      </c>
      <c r="G1260" s="19">
        <f t="shared" si="111"/>
        <v>8.8192322435086991E-3</v>
      </c>
      <c r="H1260" s="18">
        <f t="shared" si="114"/>
        <v>0.13944430551742107</v>
      </c>
      <c r="I1260" s="50">
        <v>14512.85</v>
      </c>
      <c r="J1260" s="18">
        <f t="shared" si="115"/>
        <v>-1.7623128367584568</v>
      </c>
    </row>
    <row r="1261" spans="1:10" ht="15" customHeight="1" x14ac:dyDescent="0.3">
      <c r="A1261" s="141">
        <f>'[1]175 since Nov 2015'!A1340</f>
        <v>44306</v>
      </c>
      <c r="B1261" s="50">
        <v>18852.305292000001</v>
      </c>
      <c r="C1261" s="15">
        <f t="shared" si="112"/>
        <v>-0.32</v>
      </c>
      <c r="D1261" s="24">
        <v>151.3886</v>
      </c>
      <c r="E1261" s="17">
        <f t="shared" si="113"/>
        <v>-0.32</v>
      </c>
      <c r="F1261" s="18">
        <f t="shared" si="110"/>
        <v>0</v>
      </c>
      <c r="G1261" s="19">
        <f t="shared" si="111"/>
        <v>8.7890670994899382E-3</v>
      </c>
      <c r="H1261" s="18">
        <f t="shared" si="114"/>
        <v>0.13896735271218963</v>
      </c>
      <c r="I1261" s="50">
        <v>14466.8</v>
      </c>
      <c r="J1261" s="18">
        <f t="shared" si="115"/>
        <v>-0.31730500900926484</v>
      </c>
    </row>
    <row r="1262" spans="1:10" ht="15" customHeight="1" x14ac:dyDescent="0.3">
      <c r="A1262" s="141">
        <f>'[1]175 since Nov 2015'!A1341</f>
        <v>44308</v>
      </c>
      <c r="B1262" s="50">
        <v>18979.823005999999</v>
      </c>
      <c r="C1262" s="15">
        <f t="shared" si="112"/>
        <v>0.68</v>
      </c>
      <c r="D1262" s="24">
        <v>152.40020000000001</v>
      </c>
      <c r="E1262" s="17">
        <f t="shared" si="113"/>
        <v>0.67</v>
      </c>
      <c r="F1262" s="18">
        <f t="shared" si="110"/>
        <v>-1.0000000000000009E-2</v>
      </c>
      <c r="G1262" s="19">
        <f t="shared" si="111"/>
        <v>8.8045304500089707E-3</v>
      </c>
      <c r="H1262" s="18">
        <f t="shared" si="114"/>
        <v>0.13921184975167808</v>
      </c>
      <c r="I1262" s="50">
        <v>14564.25</v>
      </c>
      <c r="J1262" s="18">
        <f t="shared" si="115"/>
        <v>0.67361130312163531</v>
      </c>
    </row>
    <row r="1263" spans="1:10" ht="15" customHeight="1" x14ac:dyDescent="0.3">
      <c r="A1263" s="141">
        <f>'[1]175 since Nov 2015'!A1342</f>
        <v>44309</v>
      </c>
      <c r="B1263" s="50">
        <v>18910.363475999999</v>
      </c>
      <c r="C1263" s="15">
        <f t="shared" si="112"/>
        <v>-0.37</v>
      </c>
      <c r="D1263" s="24">
        <v>151.83330000000001</v>
      </c>
      <c r="E1263" s="17">
        <f t="shared" si="113"/>
        <v>-0.37</v>
      </c>
      <c r="F1263" s="18">
        <f t="shared" si="110"/>
        <v>0</v>
      </c>
      <c r="G1263" s="19">
        <f t="shared" si="111"/>
        <v>8.8045304500089707E-3</v>
      </c>
      <c r="H1263" s="18">
        <f t="shared" si="114"/>
        <v>0.13921184975167808</v>
      </c>
      <c r="I1263" s="50">
        <v>14510.95</v>
      </c>
      <c r="J1263" s="18">
        <f t="shared" si="115"/>
        <v>-0.36596460511182705</v>
      </c>
    </row>
    <row r="1264" spans="1:10" ht="15" customHeight="1" x14ac:dyDescent="0.3">
      <c r="A1264" s="141">
        <f>'[1]175 since Nov 2015'!A1343</f>
        <v>44312</v>
      </c>
      <c r="B1264" s="50">
        <v>19086.227706999998</v>
      </c>
      <c r="C1264" s="15">
        <f t="shared" si="112"/>
        <v>0.93</v>
      </c>
      <c r="D1264" s="24">
        <v>153.24080000000001</v>
      </c>
      <c r="E1264" s="17">
        <f t="shared" si="113"/>
        <v>0.93</v>
      </c>
      <c r="F1264" s="18">
        <f t="shared" si="110"/>
        <v>0</v>
      </c>
      <c r="G1264" s="19">
        <f t="shared" si="111"/>
        <v>8.7739456367436543E-3</v>
      </c>
      <c r="H1264" s="18">
        <f t="shared" si="114"/>
        <v>0.13872826139303143</v>
      </c>
      <c r="I1264" s="50">
        <v>14645.9</v>
      </c>
      <c r="J1264" s="18">
        <f t="shared" si="115"/>
        <v>0.92998735437720415</v>
      </c>
    </row>
    <row r="1265" spans="1:10" ht="15" customHeight="1" x14ac:dyDescent="0.3">
      <c r="A1265" s="141">
        <f>'[1]175 since Nov 2015'!A1344</f>
        <v>44313</v>
      </c>
      <c r="B1265" s="50">
        <v>19297.147497999998</v>
      </c>
      <c r="C1265" s="15">
        <f t="shared" si="112"/>
        <v>1.1100000000000001</v>
      </c>
      <c r="D1265" s="24">
        <v>154.9282</v>
      </c>
      <c r="E1265" s="17">
        <f t="shared" si="113"/>
        <v>1.1000000000000001</v>
      </c>
      <c r="F1265" s="18">
        <f t="shared" si="110"/>
        <v>-1.0000000000000009E-2</v>
      </c>
      <c r="G1265" s="19">
        <f t="shared" si="111"/>
        <v>8.7890670994899382E-3</v>
      </c>
      <c r="H1265" s="18">
        <f t="shared" si="114"/>
        <v>0.13896735271218963</v>
      </c>
      <c r="I1265" s="50">
        <v>14807.75</v>
      </c>
      <c r="J1265" s="18">
        <f t="shared" si="115"/>
        <v>1.1050874306119827</v>
      </c>
    </row>
    <row r="1266" spans="1:10" ht="15" customHeight="1" x14ac:dyDescent="0.3">
      <c r="A1266" s="141">
        <f>'[1]175 since Nov 2015'!A1345</f>
        <v>44314</v>
      </c>
      <c r="B1266" s="50">
        <v>19553.782867000002</v>
      </c>
      <c r="C1266" s="15">
        <f t="shared" si="112"/>
        <v>1.33</v>
      </c>
      <c r="D1266" s="24">
        <v>156.98929999999999</v>
      </c>
      <c r="E1266" s="17">
        <f t="shared" si="113"/>
        <v>1.33</v>
      </c>
      <c r="F1266" s="18">
        <f t="shared" si="110"/>
        <v>0</v>
      </c>
      <c r="G1266" s="19">
        <f t="shared" si="111"/>
        <v>8.7739456367436543E-3</v>
      </c>
      <c r="H1266" s="18">
        <f t="shared" si="114"/>
        <v>0.13872826139303143</v>
      </c>
      <c r="I1266" s="50">
        <v>15004.65</v>
      </c>
      <c r="J1266" s="18">
        <f t="shared" si="115"/>
        <v>1.3297091050294585</v>
      </c>
    </row>
    <row r="1267" spans="1:10" ht="15" customHeight="1" x14ac:dyDescent="0.3">
      <c r="A1267" s="141">
        <f>'[1]175 since Nov 2015'!A1346</f>
        <v>44315</v>
      </c>
      <c r="B1267" s="50">
        <v>19592.126284999998</v>
      </c>
      <c r="C1267" s="15">
        <f t="shared" si="112"/>
        <v>0.2</v>
      </c>
      <c r="D1267" s="24">
        <v>157.2911</v>
      </c>
      <c r="E1267" s="17">
        <f t="shared" si="113"/>
        <v>0.19</v>
      </c>
      <c r="F1267" s="18">
        <f t="shared" si="110"/>
        <v>-1.0000000000000009E-2</v>
      </c>
      <c r="G1267" s="19">
        <f t="shared" si="111"/>
        <v>8.7890670994899382E-3</v>
      </c>
      <c r="H1267" s="18">
        <f t="shared" si="114"/>
        <v>0.13896735271218963</v>
      </c>
      <c r="I1267" s="50">
        <v>15029.95</v>
      </c>
      <c r="J1267" s="18">
        <f t="shared" si="115"/>
        <v>0.16861439620385074</v>
      </c>
    </row>
    <row r="1268" spans="1:10" ht="15" customHeight="1" x14ac:dyDescent="0.3">
      <c r="A1268" s="141">
        <f>'[1]175 since Nov 2015'!A1347</f>
        <v>44316</v>
      </c>
      <c r="B1268" s="50">
        <v>19280.111392999999</v>
      </c>
      <c r="C1268" s="15">
        <f t="shared" si="112"/>
        <v>-1.59</v>
      </c>
      <c r="D1268" s="24">
        <v>154.78</v>
      </c>
      <c r="E1268" s="17">
        <f t="shared" si="113"/>
        <v>-1.6</v>
      </c>
      <c r="F1268" s="18">
        <f t="shared" si="110"/>
        <v>-1.0000000000000009E-2</v>
      </c>
      <c r="G1268" s="19">
        <f t="shared" si="111"/>
        <v>8.8039786551673532E-3</v>
      </c>
      <c r="H1268" s="18">
        <f t="shared" si="114"/>
        <v>0.13920312510917485</v>
      </c>
      <c r="I1268" s="50">
        <v>14790.6</v>
      </c>
      <c r="J1268" s="18">
        <f t="shared" si="115"/>
        <v>-1.5924870009547627</v>
      </c>
    </row>
    <row r="1269" spans="1:10" ht="15" customHeight="1" x14ac:dyDescent="0.3">
      <c r="A1269" s="141">
        <f>'[1]175 since Nov 2015'!A1348</f>
        <v>44319</v>
      </c>
      <c r="B1269" s="50">
        <v>19306.977314</v>
      </c>
      <c r="C1269" s="15">
        <f t="shared" si="112"/>
        <v>0.14000000000000001</v>
      </c>
      <c r="D1269" s="24">
        <v>154.99879999999999</v>
      </c>
      <c r="E1269" s="17">
        <f t="shared" si="113"/>
        <v>0.14000000000000001</v>
      </c>
      <c r="F1269" s="18">
        <f t="shared" si="110"/>
        <v>0</v>
      </c>
      <c r="G1269" s="19">
        <f t="shared" si="111"/>
        <v>8.7890670994899365E-3</v>
      </c>
      <c r="H1269" s="18">
        <f t="shared" si="114"/>
        <v>0.1389673527121896</v>
      </c>
      <c r="I1269" s="50">
        <v>14811.2</v>
      </c>
      <c r="J1269" s="18">
        <f t="shared" si="115"/>
        <v>0.13927764931781242</v>
      </c>
    </row>
    <row r="1270" spans="1:10" ht="15" customHeight="1" x14ac:dyDescent="0.3">
      <c r="A1270" s="141">
        <f>'[1]175 since Nov 2015'!A1349</f>
        <v>44320</v>
      </c>
      <c r="B1270" s="50">
        <v>19140.789235</v>
      </c>
      <c r="C1270" s="15">
        <f t="shared" si="112"/>
        <v>-0.86</v>
      </c>
      <c r="D1270" s="24">
        <v>153.65899999999999</v>
      </c>
      <c r="E1270" s="17">
        <f t="shared" si="113"/>
        <v>-0.86</v>
      </c>
      <c r="F1270" s="18">
        <f t="shared" si="110"/>
        <v>0</v>
      </c>
      <c r="G1270" s="19">
        <f t="shared" si="111"/>
        <v>8.7890670994899365E-3</v>
      </c>
      <c r="H1270" s="18">
        <f t="shared" si="114"/>
        <v>0.1389673527121896</v>
      </c>
      <c r="I1270" s="50">
        <v>14683.7</v>
      </c>
      <c r="J1270" s="18">
        <f t="shared" si="115"/>
        <v>-0.86083504375067521</v>
      </c>
    </row>
    <row r="1271" spans="1:10" ht="15" customHeight="1" x14ac:dyDescent="0.3">
      <c r="A1271" s="141">
        <f>'[1]175 since Nov 2015'!A1350</f>
        <v>44321</v>
      </c>
      <c r="B1271" s="50">
        <v>19322.619771999998</v>
      </c>
      <c r="C1271" s="15">
        <f t="shared" si="112"/>
        <v>0.95</v>
      </c>
      <c r="D1271" s="24">
        <v>155.11959999999999</v>
      </c>
      <c r="E1271" s="17">
        <f t="shared" si="113"/>
        <v>0.95</v>
      </c>
      <c r="F1271" s="18">
        <f t="shared" si="110"/>
        <v>0</v>
      </c>
      <c r="G1271" s="19">
        <f t="shared" si="111"/>
        <v>8.7890670994899365E-3</v>
      </c>
      <c r="H1271" s="18">
        <f t="shared" si="114"/>
        <v>0.1389673527121896</v>
      </c>
      <c r="I1271" s="50">
        <v>14823.2</v>
      </c>
      <c r="J1271" s="18">
        <f t="shared" si="115"/>
        <v>0.95003302982218374</v>
      </c>
    </row>
    <row r="1272" spans="1:10" ht="15" customHeight="1" x14ac:dyDescent="0.3">
      <c r="A1272" s="141">
        <f>'[1]175 since Nov 2015'!A1351</f>
        <v>44322</v>
      </c>
      <c r="B1272" s="50">
        <v>19459.973587</v>
      </c>
      <c r="C1272" s="15">
        <f t="shared" si="112"/>
        <v>0.71</v>
      </c>
      <c r="D1272" s="24">
        <v>156.22389999999999</v>
      </c>
      <c r="E1272" s="17">
        <f t="shared" si="113"/>
        <v>0.71</v>
      </c>
      <c r="F1272" s="18">
        <f t="shared" si="110"/>
        <v>0</v>
      </c>
      <c r="G1272" s="19">
        <f t="shared" si="111"/>
        <v>8.7890670994899365E-3</v>
      </c>
      <c r="H1272" s="18">
        <f t="shared" si="114"/>
        <v>0.1389673527121896</v>
      </c>
      <c r="I1272" s="50">
        <v>14928.6</v>
      </c>
      <c r="J1272" s="18">
        <f t="shared" si="115"/>
        <v>0.7110475470883455</v>
      </c>
    </row>
    <row r="1273" spans="1:10" ht="15" customHeight="1" x14ac:dyDescent="0.3">
      <c r="A1273" s="141">
        <f>'[1]175 since Nov 2015'!A1352</f>
        <v>44323</v>
      </c>
      <c r="B1273" s="50">
        <v>19581.293882999998</v>
      </c>
      <c r="C1273" s="15">
        <f t="shared" si="112"/>
        <v>0.62</v>
      </c>
      <c r="D1273" s="24">
        <v>157.18170000000001</v>
      </c>
      <c r="E1273" s="17">
        <f t="shared" si="113"/>
        <v>0.61</v>
      </c>
      <c r="F1273" s="18">
        <f t="shared" si="110"/>
        <v>-1.0000000000000009E-2</v>
      </c>
      <c r="G1273" s="19">
        <f t="shared" si="111"/>
        <v>8.8039786551673514E-3</v>
      </c>
      <c r="H1273" s="18">
        <f t="shared" si="114"/>
        <v>0.13920312510917482</v>
      </c>
      <c r="I1273" s="50">
        <v>15021.65</v>
      </c>
      <c r="J1273" s="18">
        <f t="shared" si="115"/>
        <v>0.62330024248756932</v>
      </c>
    </row>
    <row r="1274" spans="1:10" ht="15" customHeight="1" x14ac:dyDescent="0.3">
      <c r="A1274" s="141">
        <f>'[1]175 since Nov 2015'!A1353</f>
        <v>44326</v>
      </c>
      <c r="B1274" s="50">
        <v>19744.236152000001</v>
      </c>
      <c r="C1274" s="15">
        <f t="shared" si="112"/>
        <v>0.83</v>
      </c>
      <c r="D1274" s="24">
        <v>158.4966</v>
      </c>
      <c r="E1274" s="17">
        <f t="shared" si="113"/>
        <v>0.84</v>
      </c>
      <c r="F1274" s="18">
        <f t="shared" si="110"/>
        <v>1.0000000000000009E-2</v>
      </c>
      <c r="G1274" s="19">
        <f t="shared" si="111"/>
        <v>8.8348260929256364E-3</v>
      </c>
      <c r="H1274" s="18">
        <f t="shared" si="114"/>
        <v>0.13969086592565713</v>
      </c>
      <c r="I1274" s="50">
        <v>15146.65</v>
      </c>
      <c r="J1274" s="18">
        <f t="shared" si="115"/>
        <v>0.83213228906278602</v>
      </c>
    </row>
    <row r="1275" spans="1:10" ht="15" customHeight="1" x14ac:dyDescent="0.3">
      <c r="A1275" s="141">
        <f>'[1]175 since Nov 2015'!A1354</f>
        <v>44327</v>
      </c>
      <c r="B1275" s="50">
        <v>19646.501227000001</v>
      </c>
      <c r="C1275" s="15">
        <f t="shared" si="112"/>
        <v>-0.5</v>
      </c>
      <c r="D1275" s="24">
        <v>157.70599999999999</v>
      </c>
      <c r="E1275" s="17">
        <f t="shared" si="113"/>
        <v>-0.5</v>
      </c>
      <c r="F1275" s="18">
        <f t="shared" si="110"/>
        <v>0</v>
      </c>
      <c r="G1275" s="19">
        <f t="shared" si="111"/>
        <v>8.8348260929256364E-3</v>
      </c>
      <c r="H1275" s="18">
        <f t="shared" si="114"/>
        <v>0.13969086592565713</v>
      </c>
      <c r="I1275" s="50">
        <v>15071.4</v>
      </c>
      <c r="J1275" s="18">
        <f t="shared" si="115"/>
        <v>-0.49680952553865049</v>
      </c>
    </row>
    <row r="1276" spans="1:10" ht="15" customHeight="1" x14ac:dyDescent="0.3">
      <c r="A1276" s="141">
        <f>'[1]175 since Nov 2015'!A1355</f>
        <v>44328</v>
      </c>
      <c r="B1276" s="50">
        <v>19475.213093999999</v>
      </c>
      <c r="C1276" s="15">
        <f t="shared" si="112"/>
        <v>-0.87</v>
      </c>
      <c r="D1276" s="24">
        <v>156.33840000000001</v>
      </c>
      <c r="E1276" s="17">
        <f t="shared" si="113"/>
        <v>-0.87</v>
      </c>
      <c r="F1276" s="18">
        <f t="shared" si="110"/>
        <v>0</v>
      </c>
      <c r="G1276" s="19">
        <f t="shared" si="111"/>
        <v>8.8039786551673514E-3</v>
      </c>
      <c r="H1276" s="18">
        <f t="shared" si="114"/>
        <v>0.13920312510917482</v>
      </c>
      <c r="I1276" s="50">
        <v>14940</v>
      </c>
      <c r="J1276" s="18">
        <f t="shared" si="115"/>
        <v>-0.87184999402842234</v>
      </c>
    </row>
    <row r="1277" spans="1:10" ht="15" customHeight="1" x14ac:dyDescent="0.3">
      <c r="A1277" s="141">
        <f>'[1]175 since Nov 2015'!A1356</f>
        <v>44330</v>
      </c>
      <c r="B1277" s="50">
        <v>19414.206362000001</v>
      </c>
      <c r="C1277" s="15">
        <f t="shared" si="112"/>
        <v>-0.31</v>
      </c>
      <c r="D1277" s="24">
        <v>155.8605</v>
      </c>
      <c r="E1277" s="17">
        <f t="shared" si="113"/>
        <v>-0.31</v>
      </c>
      <c r="F1277" s="18">
        <f t="shared" si="110"/>
        <v>0</v>
      </c>
      <c r="G1277" s="19">
        <f t="shared" si="111"/>
        <v>8.7278674613922597E-3</v>
      </c>
      <c r="H1277" s="18">
        <f t="shared" si="114"/>
        <v>0.13799970147035623</v>
      </c>
      <c r="I1277" s="50">
        <v>14893.2</v>
      </c>
      <c r="J1277" s="18">
        <f t="shared" si="115"/>
        <v>-0.3132530120481879</v>
      </c>
    </row>
    <row r="1278" spans="1:10" ht="15" customHeight="1" x14ac:dyDescent="0.3">
      <c r="A1278" s="141">
        <f>'[1]175 since Nov 2015'!A1357</f>
        <v>44333</v>
      </c>
      <c r="B1278" s="50">
        <v>19728.312819999999</v>
      </c>
      <c r="C1278" s="15">
        <f t="shared" si="112"/>
        <v>1.62</v>
      </c>
      <c r="D1278" s="24">
        <v>158.37270000000001</v>
      </c>
      <c r="E1278" s="17">
        <f t="shared" si="113"/>
        <v>1.61</v>
      </c>
      <c r="F1278" s="18">
        <f t="shared" si="110"/>
        <v>-1.0000000000000009E-2</v>
      </c>
      <c r="G1278" s="19">
        <f t="shared" si="111"/>
        <v>8.7430686184218655E-3</v>
      </c>
      <c r="H1278" s="18">
        <f t="shared" si="114"/>
        <v>0.13824005286677341</v>
      </c>
      <c r="I1278" s="50">
        <v>15134.15</v>
      </c>
      <c r="J1278" s="18">
        <f t="shared" si="115"/>
        <v>1.6178524427255319</v>
      </c>
    </row>
    <row r="1279" spans="1:10" ht="15" customHeight="1" x14ac:dyDescent="0.3">
      <c r="A1279" s="141">
        <f>'[1]175 since Nov 2015'!A1358</f>
        <v>44334</v>
      </c>
      <c r="B1279" s="50">
        <v>19977.084717999998</v>
      </c>
      <c r="C1279" s="15">
        <f t="shared" si="112"/>
        <v>1.26</v>
      </c>
      <c r="D1279" s="24">
        <v>160.35730000000001</v>
      </c>
      <c r="E1279" s="17">
        <f t="shared" si="113"/>
        <v>1.25</v>
      </c>
      <c r="F1279" s="18">
        <f t="shared" si="110"/>
        <v>-1.0000000000000009E-2</v>
      </c>
      <c r="G1279" s="19">
        <f t="shared" si="111"/>
        <v>8.7580584919112695E-3</v>
      </c>
      <c r="H1279" s="18">
        <f t="shared" si="114"/>
        <v>0.13847706357709486</v>
      </c>
      <c r="I1279" s="50">
        <v>15325</v>
      </c>
      <c r="J1279" s="18">
        <f t="shared" si="115"/>
        <v>1.2610552954741454</v>
      </c>
    </row>
    <row r="1280" spans="1:10" ht="15" customHeight="1" x14ac:dyDescent="0.3">
      <c r="A1280" s="141">
        <f>'[1]175 since Nov 2015'!A1359</f>
        <v>44335</v>
      </c>
      <c r="B1280" s="50">
        <v>19908.725891999999</v>
      </c>
      <c r="C1280" s="15">
        <f t="shared" si="112"/>
        <v>-0.34</v>
      </c>
      <c r="D1280" s="24">
        <v>159.80969999999999</v>
      </c>
      <c r="E1280" s="17">
        <f t="shared" si="113"/>
        <v>-0.34</v>
      </c>
      <c r="F1280" s="18">
        <f t="shared" si="110"/>
        <v>0</v>
      </c>
      <c r="G1280" s="19">
        <f t="shared" si="111"/>
        <v>8.6815447249165602E-3</v>
      </c>
      <c r="H1280" s="18">
        <f t="shared" si="114"/>
        <v>0.13726727469678138</v>
      </c>
      <c r="I1280" s="50">
        <v>15272.55</v>
      </c>
      <c r="J1280" s="18">
        <f t="shared" si="115"/>
        <v>-0.34225122349103249</v>
      </c>
    </row>
    <row r="1281" spans="1:10" ht="15" customHeight="1" x14ac:dyDescent="0.3">
      <c r="A1281" s="141">
        <f>'[1]175 since Nov 2015'!A1360</f>
        <v>44336</v>
      </c>
      <c r="B1281" s="50">
        <v>19767.83684</v>
      </c>
      <c r="C1281" s="15">
        <f t="shared" si="112"/>
        <v>-0.71</v>
      </c>
      <c r="D1281" s="24">
        <v>158.6831</v>
      </c>
      <c r="E1281" s="17">
        <f t="shared" si="113"/>
        <v>-0.7</v>
      </c>
      <c r="F1281" s="18">
        <f t="shared" si="110"/>
        <v>1.0000000000000009E-2</v>
      </c>
      <c r="G1281" s="19">
        <f t="shared" si="111"/>
        <v>8.6035977374423755E-3</v>
      </c>
      <c r="H1281" s="18">
        <f t="shared" si="114"/>
        <v>0.13603482461094618</v>
      </c>
      <c r="I1281" s="50">
        <v>15164.45</v>
      </c>
      <c r="J1281" s="18">
        <f t="shared" si="115"/>
        <v>-0.70780583465104752</v>
      </c>
    </row>
    <row r="1282" spans="1:10" ht="15" customHeight="1" x14ac:dyDescent="0.3">
      <c r="A1282" s="141">
        <f>'[1]175 since Nov 2015'!A1361</f>
        <v>44337</v>
      </c>
      <c r="B1282" s="50">
        <v>20086.010414</v>
      </c>
      <c r="C1282" s="15">
        <f t="shared" si="112"/>
        <v>1.61</v>
      </c>
      <c r="D1282" s="24">
        <v>161.23009999999999</v>
      </c>
      <c r="E1282" s="17">
        <f t="shared" si="113"/>
        <v>1.61</v>
      </c>
      <c r="F1282" s="18">
        <f t="shared" si="110"/>
        <v>0</v>
      </c>
      <c r="G1282" s="19">
        <f t="shared" si="111"/>
        <v>8.6035977374423755E-3</v>
      </c>
      <c r="H1282" s="18">
        <f t="shared" si="114"/>
        <v>0.13603482461094618</v>
      </c>
      <c r="I1282" s="50">
        <v>15408.55</v>
      </c>
      <c r="J1282" s="18">
        <f t="shared" si="115"/>
        <v>1.6096858112229491</v>
      </c>
    </row>
    <row r="1283" spans="1:10" ht="15" customHeight="1" x14ac:dyDescent="0.3">
      <c r="A1283" s="141">
        <f>'[1]175 since Nov 2015'!A1362</f>
        <v>44340</v>
      </c>
      <c r="B1283" s="50">
        <v>20133.799020999999</v>
      </c>
      <c r="C1283" s="15">
        <f t="shared" si="112"/>
        <v>0.24</v>
      </c>
      <c r="D1283" s="24">
        <v>161.6019</v>
      </c>
      <c r="E1283" s="17">
        <f t="shared" si="113"/>
        <v>0.23</v>
      </c>
      <c r="F1283" s="18">
        <f t="shared" si="110"/>
        <v>-9.9999999999999811E-3</v>
      </c>
      <c r="G1283" s="19">
        <f t="shared" si="111"/>
        <v>8.5870182843600876E-3</v>
      </c>
      <c r="H1283" s="18">
        <f t="shared" si="114"/>
        <v>0.13577268044044655</v>
      </c>
      <c r="I1283" s="50">
        <v>15445.2</v>
      </c>
      <c r="J1283" s="18">
        <f t="shared" si="115"/>
        <v>0.23785495715042271</v>
      </c>
    </row>
    <row r="1284" spans="1:10" ht="15" customHeight="1" x14ac:dyDescent="0.3">
      <c r="A1284" s="141">
        <f>'[1]175 since Nov 2015'!A1363</f>
        <v>44341</v>
      </c>
      <c r="B1284" s="50">
        <v>20139.678639000002</v>
      </c>
      <c r="C1284" s="15">
        <f t="shared" si="112"/>
        <v>0.03</v>
      </c>
      <c r="D1284" s="24">
        <v>161.65610000000001</v>
      </c>
      <c r="E1284" s="17">
        <f t="shared" si="113"/>
        <v>0.03</v>
      </c>
      <c r="F1284" s="18">
        <f t="shared" si="110"/>
        <v>0</v>
      </c>
      <c r="G1284" s="19">
        <f t="shared" si="111"/>
        <v>8.5719182273354781E-3</v>
      </c>
      <c r="H1284" s="18">
        <f t="shared" si="114"/>
        <v>0.13553392757546559</v>
      </c>
      <c r="I1284" s="50">
        <v>15445.6</v>
      </c>
      <c r="J1284" s="18">
        <f t="shared" si="115"/>
        <v>2.5898013622331611E-3</v>
      </c>
    </row>
    <row r="1285" spans="1:10" ht="15" customHeight="1" x14ac:dyDescent="0.3">
      <c r="A1285" s="141">
        <f>'[1]175 since Nov 2015'!A1364</f>
        <v>44342</v>
      </c>
      <c r="B1285" s="50">
        <v>20239.740593999999</v>
      </c>
      <c r="C1285" s="15">
        <f t="shared" si="112"/>
        <v>0.5</v>
      </c>
      <c r="D1285" s="24">
        <v>162.45849999999999</v>
      </c>
      <c r="E1285" s="17">
        <f t="shared" si="113"/>
        <v>0.5</v>
      </c>
      <c r="F1285" s="18">
        <f t="shared" si="110"/>
        <v>0</v>
      </c>
      <c r="G1285" s="19">
        <f t="shared" si="111"/>
        <v>8.5399315806996504E-3</v>
      </c>
      <c r="H1285" s="18">
        <f t="shared" si="114"/>
        <v>0.13502817428506469</v>
      </c>
      <c r="I1285" s="50">
        <v>15522.35</v>
      </c>
      <c r="J1285" s="18">
        <f t="shared" si="115"/>
        <v>0.4969052675195525</v>
      </c>
    </row>
    <row r="1286" spans="1:10" ht="15" customHeight="1" x14ac:dyDescent="0.3">
      <c r="A1286" s="141">
        <f>'[1]175 since Nov 2015'!A1365</f>
        <v>44343</v>
      </c>
      <c r="B1286" s="50">
        <v>20294.491720999999</v>
      </c>
      <c r="C1286" s="15">
        <f t="shared" si="112"/>
        <v>0.27</v>
      </c>
      <c r="D1286" s="24">
        <v>162.89490000000001</v>
      </c>
      <c r="E1286" s="17">
        <f t="shared" si="113"/>
        <v>0.27</v>
      </c>
      <c r="F1286" s="18">
        <f t="shared" si="110"/>
        <v>0</v>
      </c>
      <c r="G1286" s="19">
        <f t="shared" si="111"/>
        <v>8.507634333258492E-3</v>
      </c>
      <c r="H1286" s="18">
        <f t="shared" si="114"/>
        <v>0.13451750996472417</v>
      </c>
      <c r="I1286" s="50">
        <v>15564.35</v>
      </c>
      <c r="J1286" s="18">
        <f t="shared" si="115"/>
        <v>0.27057758651235153</v>
      </c>
    </row>
    <row r="1287" spans="1:10" ht="15" customHeight="1" x14ac:dyDescent="0.3">
      <c r="A1287" s="141">
        <f>'[1]175 since Nov 2015'!A1366</f>
        <v>44344</v>
      </c>
      <c r="B1287" s="50">
        <v>20406.653949</v>
      </c>
      <c r="C1287" s="15">
        <f t="shared" si="112"/>
        <v>0.55000000000000004</v>
      </c>
      <c r="D1287" s="24">
        <v>163.7954</v>
      </c>
      <c r="E1287" s="17">
        <f t="shared" si="113"/>
        <v>0.55000000000000004</v>
      </c>
      <c r="F1287" s="18">
        <f t="shared" si="110"/>
        <v>0</v>
      </c>
      <c r="G1287" s="19">
        <f t="shared" si="111"/>
        <v>8.4925838111924463E-3</v>
      </c>
      <c r="H1287" s="18">
        <f t="shared" si="114"/>
        <v>0.13427954031620754</v>
      </c>
      <c r="I1287" s="50">
        <v>15650.35</v>
      </c>
      <c r="J1287" s="18">
        <f t="shared" si="115"/>
        <v>0.55254475773161105</v>
      </c>
    </row>
    <row r="1288" spans="1:10" ht="15" customHeight="1" x14ac:dyDescent="0.3">
      <c r="A1288" s="141">
        <f>'[1]175 since Nov 2015'!A1367</f>
        <v>44347</v>
      </c>
      <c r="B1288" s="50">
        <v>20625.453153999999</v>
      </c>
      <c r="C1288" s="15">
        <f t="shared" si="112"/>
        <v>1.07</v>
      </c>
      <c r="D1288" s="24">
        <v>165.5549</v>
      </c>
      <c r="E1288" s="17">
        <f t="shared" si="113"/>
        <v>1.07</v>
      </c>
      <c r="F1288" s="18">
        <f t="shared" ref="F1288:F1351" si="116">E1288-C1288</f>
        <v>0</v>
      </c>
      <c r="G1288" s="19">
        <f t="shared" ref="G1288:G1351" si="117">+STDEV(F1040:F1288)</f>
        <v>8.4925838111924463E-3</v>
      </c>
      <c r="H1288" s="18">
        <f t="shared" si="114"/>
        <v>0.13427954031620754</v>
      </c>
      <c r="I1288" s="50">
        <v>15798.7</v>
      </c>
      <c r="J1288" s="18">
        <f t="shared" si="115"/>
        <v>0.9479021235946824</v>
      </c>
    </row>
    <row r="1289" spans="1:10" ht="15" customHeight="1" x14ac:dyDescent="0.3">
      <c r="A1289" s="141">
        <f>'[1]175 since Nov 2015'!A1368</f>
        <v>44348</v>
      </c>
      <c r="B1289" s="50">
        <v>20613.311863999999</v>
      </c>
      <c r="C1289" s="15">
        <f t="shared" ref="C1289:C1352" si="118">ROUND(((B1289-B1288)/B1288)*100,2)</f>
        <v>-0.06</v>
      </c>
      <c r="D1289" s="24">
        <v>165.4513</v>
      </c>
      <c r="E1289" s="17">
        <f t="shared" ref="E1289:E1352" si="119">ROUND(((D1289-D1288)/D1288)*100,2)</f>
        <v>-0.06</v>
      </c>
      <c r="F1289" s="18">
        <f t="shared" si="116"/>
        <v>0</v>
      </c>
      <c r="G1289" s="19">
        <f t="shared" si="117"/>
        <v>8.4773155462280481E-3</v>
      </c>
      <c r="H1289" s="18">
        <f t="shared" ref="H1289:H1352" si="120">+G1289*(SQRT(250))</f>
        <v>0.1340381278501753</v>
      </c>
      <c r="I1289" s="50">
        <v>15789.4</v>
      </c>
      <c r="J1289" s="18">
        <f t="shared" ref="J1289:J1352" si="121">+((I1289-I1288)/I1288)*100</f>
        <v>-5.88656028660655E-2</v>
      </c>
    </row>
    <row r="1290" spans="1:10" ht="15" customHeight="1" x14ac:dyDescent="0.3">
      <c r="A1290" s="141">
        <f>'[1]175 since Nov 2015'!A1369</f>
        <v>44349</v>
      </c>
      <c r="B1290" s="50">
        <v>20669.161796</v>
      </c>
      <c r="C1290" s="15">
        <f t="shared" si="118"/>
        <v>0.27</v>
      </c>
      <c r="D1290" s="24">
        <v>165.89060000000001</v>
      </c>
      <c r="E1290" s="17">
        <f t="shared" si="119"/>
        <v>0.27</v>
      </c>
      <c r="F1290" s="18">
        <f t="shared" si="116"/>
        <v>0</v>
      </c>
      <c r="G1290" s="19">
        <f t="shared" si="117"/>
        <v>8.4773155462280481E-3</v>
      </c>
      <c r="H1290" s="18">
        <f t="shared" si="120"/>
        <v>0.1340381278501753</v>
      </c>
      <c r="I1290" s="50">
        <v>15832.2</v>
      </c>
      <c r="J1290" s="18">
        <f t="shared" si="121"/>
        <v>0.27106793165035459</v>
      </c>
    </row>
    <row r="1291" spans="1:10" ht="15" customHeight="1" x14ac:dyDescent="0.3">
      <c r="A1291" s="141">
        <f>'[1]175 since Nov 2015'!A1370</f>
        <v>44350</v>
      </c>
      <c r="B1291" s="50">
        <v>20830.444271</v>
      </c>
      <c r="C1291" s="15">
        <f t="shared" si="118"/>
        <v>0.78</v>
      </c>
      <c r="D1291" s="24">
        <v>167.17590000000001</v>
      </c>
      <c r="E1291" s="17">
        <f t="shared" si="119"/>
        <v>0.77</v>
      </c>
      <c r="F1291" s="18">
        <f t="shared" si="116"/>
        <v>-1.0000000000000009E-2</v>
      </c>
      <c r="G1291" s="19">
        <f t="shared" si="117"/>
        <v>8.4925838111924463E-3</v>
      </c>
      <c r="H1291" s="18">
        <f t="shared" si="120"/>
        <v>0.13427954031620754</v>
      </c>
      <c r="I1291" s="50">
        <v>15952.65</v>
      </c>
      <c r="J1291" s="18">
        <f t="shared" si="121"/>
        <v>0.76079129874558749</v>
      </c>
    </row>
    <row r="1292" spans="1:10" ht="15" customHeight="1" x14ac:dyDescent="0.3">
      <c r="A1292" s="141">
        <f>'[1]175 since Nov 2015'!A1371</f>
        <v>44351</v>
      </c>
      <c r="B1292" s="50">
        <v>20821.551997999999</v>
      </c>
      <c r="C1292" s="15">
        <f t="shared" si="118"/>
        <v>-0.04</v>
      </c>
      <c r="D1292" s="24">
        <v>167.09129999999999</v>
      </c>
      <c r="E1292" s="17">
        <f t="shared" si="119"/>
        <v>-0.05</v>
      </c>
      <c r="F1292" s="18">
        <f t="shared" si="116"/>
        <v>-1.0000000000000002E-2</v>
      </c>
      <c r="G1292" s="19">
        <f t="shared" si="117"/>
        <v>8.4925838111924463E-3</v>
      </c>
      <c r="H1292" s="18">
        <f t="shared" si="120"/>
        <v>0.13427954031620754</v>
      </c>
      <c r="I1292" s="50">
        <v>15945.85</v>
      </c>
      <c r="J1292" s="18">
        <f t="shared" si="121"/>
        <v>-4.2626146753042743E-2</v>
      </c>
    </row>
    <row r="1293" spans="1:10" ht="15" customHeight="1" x14ac:dyDescent="0.3">
      <c r="A1293" s="141">
        <f>'[1]175 since Nov 2015'!A1372</f>
        <v>44354</v>
      </c>
      <c r="B1293" s="50">
        <v>20916.572663999999</v>
      </c>
      <c r="C1293" s="15">
        <f t="shared" si="118"/>
        <v>0.46</v>
      </c>
      <c r="D1293" s="24">
        <v>167.8545</v>
      </c>
      <c r="E1293" s="17">
        <f t="shared" si="119"/>
        <v>0.46</v>
      </c>
      <c r="F1293" s="18">
        <f t="shared" si="116"/>
        <v>0</v>
      </c>
      <c r="G1293" s="19">
        <f t="shared" si="117"/>
        <v>8.4773155462280463E-3</v>
      </c>
      <c r="H1293" s="18">
        <f t="shared" si="120"/>
        <v>0.13403812785017527</v>
      </c>
      <c r="I1293" s="50">
        <v>16018.6</v>
      </c>
      <c r="J1293" s="18">
        <f t="shared" si="121"/>
        <v>0.45623155868141241</v>
      </c>
    </row>
    <row r="1294" spans="1:10" ht="15" customHeight="1" x14ac:dyDescent="0.3">
      <c r="A1294" s="141">
        <f>'[1]175 since Nov 2015'!A1373</f>
        <v>44355</v>
      </c>
      <c r="B1294" s="50">
        <v>20914.757647999999</v>
      </c>
      <c r="C1294" s="15">
        <f t="shared" si="118"/>
        <v>-0.01</v>
      </c>
      <c r="D1294" s="24">
        <v>167.83860000000001</v>
      </c>
      <c r="E1294" s="17">
        <f t="shared" si="119"/>
        <v>-0.01</v>
      </c>
      <c r="F1294" s="18">
        <f t="shared" si="116"/>
        <v>0</v>
      </c>
      <c r="G1294" s="19">
        <f t="shared" si="117"/>
        <v>8.4449705847459752E-3</v>
      </c>
      <c r="H1294" s="18">
        <f t="shared" si="120"/>
        <v>0.13352670910460646</v>
      </c>
      <c r="I1294" s="50">
        <v>16017.2</v>
      </c>
      <c r="J1294" s="18">
        <f t="shared" si="121"/>
        <v>-8.7398399360720438E-3</v>
      </c>
    </row>
    <row r="1295" spans="1:10" ht="15" customHeight="1" x14ac:dyDescent="0.3">
      <c r="A1295" s="141">
        <f>'[1]175 since Nov 2015'!A1374</f>
        <v>44356</v>
      </c>
      <c r="B1295" s="50">
        <v>20767.884973</v>
      </c>
      <c r="C1295" s="15">
        <f t="shared" si="118"/>
        <v>-0.7</v>
      </c>
      <c r="D1295" s="24">
        <v>166.6651</v>
      </c>
      <c r="E1295" s="17">
        <f t="shared" si="119"/>
        <v>-0.7</v>
      </c>
      <c r="F1295" s="18">
        <f t="shared" si="116"/>
        <v>0</v>
      </c>
      <c r="G1295" s="19">
        <f t="shared" si="117"/>
        <v>8.429616080072479E-3</v>
      </c>
      <c r="H1295" s="18">
        <f t="shared" si="120"/>
        <v>0.13328393306904673</v>
      </c>
      <c r="I1295" s="50">
        <v>15904.75</v>
      </c>
      <c r="J1295" s="18">
        <f t="shared" si="121"/>
        <v>-0.70205778787803563</v>
      </c>
    </row>
    <row r="1296" spans="1:10" ht="15" customHeight="1" x14ac:dyDescent="0.3">
      <c r="A1296" s="141">
        <f>'[1]175 since Nov 2015'!A1375</f>
        <v>44357</v>
      </c>
      <c r="B1296" s="50">
        <v>20935.829808999999</v>
      </c>
      <c r="C1296" s="15">
        <f t="shared" si="118"/>
        <v>0.81</v>
      </c>
      <c r="D1296" s="24">
        <v>168.0061</v>
      </c>
      <c r="E1296" s="17">
        <f t="shared" si="119"/>
        <v>0.8</v>
      </c>
      <c r="F1296" s="18">
        <f t="shared" si="116"/>
        <v>-1.0000000000000009E-2</v>
      </c>
      <c r="G1296" s="19">
        <f t="shared" si="117"/>
        <v>8.4449705847459752E-3</v>
      </c>
      <c r="H1296" s="18">
        <f t="shared" si="120"/>
        <v>0.13352670910460646</v>
      </c>
      <c r="I1296" s="50">
        <v>16021.5</v>
      </c>
      <c r="J1296" s="18">
        <f t="shared" si="121"/>
        <v>0.73405743567173332</v>
      </c>
    </row>
    <row r="1297" spans="1:10" ht="15" customHeight="1" x14ac:dyDescent="0.3">
      <c r="A1297" s="141">
        <f>'[1]175 since Nov 2015'!A1376</f>
        <v>44358</v>
      </c>
      <c r="B1297" s="50">
        <v>21017.722957999998</v>
      </c>
      <c r="C1297" s="15">
        <f t="shared" si="118"/>
        <v>0.39</v>
      </c>
      <c r="D1297" s="24">
        <v>168.65600000000001</v>
      </c>
      <c r="E1297" s="17">
        <f t="shared" si="119"/>
        <v>0.39</v>
      </c>
      <c r="F1297" s="18">
        <f t="shared" si="116"/>
        <v>0</v>
      </c>
      <c r="G1297" s="19">
        <f t="shared" si="117"/>
        <v>8.4449705847459752E-3</v>
      </c>
      <c r="H1297" s="18">
        <f t="shared" si="120"/>
        <v>0.13352670910460646</v>
      </c>
      <c r="I1297" s="50">
        <v>16079.6</v>
      </c>
      <c r="J1297" s="18">
        <f t="shared" si="121"/>
        <v>0.36263770558312491</v>
      </c>
    </row>
    <row r="1298" spans="1:10" ht="15" customHeight="1" x14ac:dyDescent="0.3">
      <c r="A1298" s="141">
        <f>'[1]175 since Nov 2015'!A1377</f>
        <v>44361</v>
      </c>
      <c r="B1298" s="50">
        <v>21021.807418</v>
      </c>
      <c r="C1298" s="15">
        <f t="shared" si="118"/>
        <v>0.02</v>
      </c>
      <c r="D1298" s="24">
        <v>168.6934</v>
      </c>
      <c r="E1298" s="17">
        <f t="shared" si="119"/>
        <v>0.02</v>
      </c>
      <c r="F1298" s="18">
        <f t="shared" si="116"/>
        <v>0</v>
      </c>
      <c r="G1298" s="19">
        <f t="shared" si="117"/>
        <v>8.4449705847459752E-3</v>
      </c>
      <c r="H1298" s="18">
        <f t="shared" si="120"/>
        <v>0.13352670910460646</v>
      </c>
      <c r="I1298" s="50">
        <v>16079.7</v>
      </c>
      <c r="J1298" s="18">
        <f t="shared" si="121"/>
        <v>6.2190601756488843E-4</v>
      </c>
    </row>
    <row r="1299" spans="1:10" ht="15" customHeight="1" x14ac:dyDescent="0.3">
      <c r="A1299" s="141">
        <f>'[1]175 since Nov 2015'!A1378</f>
        <v>44362</v>
      </c>
      <c r="B1299" s="50">
        <v>21096.287235</v>
      </c>
      <c r="C1299" s="15">
        <f t="shared" si="118"/>
        <v>0.35</v>
      </c>
      <c r="D1299" s="24">
        <v>169.28870000000001</v>
      </c>
      <c r="E1299" s="17">
        <f t="shared" si="119"/>
        <v>0.35</v>
      </c>
      <c r="F1299" s="18">
        <f t="shared" si="116"/>
        <v>0</v>
      </c>
      <c r="G1299" s="19">
        <f t="shared" si="117"/>
        <v>8.4449705847459752E-3</v>
      </c>
      <c r="H1299" s="18">
        <f t="shared" si="120"/>
        <v>0.13352670910460646</v>
      </c>
      <c r="I1299" s="50">
        <v>16136.65</v>
      </c>
      <c r="J1299" s="18">
        <f t="shared" si="121"/>
        <v>0.35417327437700269</v>
      </c>
    </row>
    <row r="1300" spans="1:10" ht="15" customHeight="1" x14ac:dyDescent="0.3">
      <c r="A1300" s="141">
        <f>'[1]175 since Nov 2015'!A1379</f>
        <v>44363</v>
      </c>
      <c r="B1300" s="50">
        <v>20951.230768000001</v>
      </c>
      <c r="C1300" s="15">
        <f t="shared" si="118"/>
        <v>-0.69</v>
      </c>
      <c r="D1300" s="24">
        <v>168.13059999999999</v>
      </c>
      <c r="E1300" s="17">
        <f t="shared" si="119"/>
        <v>-0.68</v>
      </c>
      <c r="F1300" s="18">
        <f t="shared" si="116"/>
        <v>9.9999999999998979E-3</v>
      </c>
      <c r="G1300" s="19">
        <f t="shared" si="117"/>
        <v>8.4773155462280463E-3</v>
      </c>
      <c r="H1300" s="18">
        <f t="shared" si="120"/>
        <v>0.13403812785017527</v>
      </c>
      <c r="I1300" s="50">
        <v>16025.55</v>
      </c>
      <c r="J1300" s="18">
        <f t="shared" si="121"/>
        <v>-0.68849482389467676</v>
      </c>
    </row>
    <row r="1301" spans="1:10" ht="15" customHeight="1" x14ac:dyDescent="0.3">
      <c r="A1301" s="141">
        <f>'[1]175 since Nov 2015'!A1380</f>
        <v>44364</v>
      </c>
      <c r="B1301" s="50">
        <v>20839.914131000001</v>
      </c>
      <c r="C1301" s="15">
        <f t="shared" si="118"/>
        <v>-0.53</v>
      </c>
      <c r="D1301" s="24">
        <v>167.2415</v>
      </c>
      <c r="E1301" s="17">
        <f t="shared" si="119"/>
        <v>-0.53</v>
      </c>
      <c r="F1301" s="18">
        <f t="shared" si="116"/>
        <v>0</v>
      </c>
      <c r="G1301" s="19">
        <f t="shared" si="117"/>
        <v>8.4773155462280463E-3</v>
      </c>
      <c r="H1301" s="18">
        <f t="shared" si="120"/>
        <v>0.13403812785017527</v>
      </c>
      <c r="I1301" s="50">
        <v>15936.2</v>
      </c>
      <c r="J1301" s="18">
        <f t="shared" si="121"/>
        <v>-0.55754716686789874</v>
      </c>
    </row>
    <row r="1302" spans="1:10" ht="15" customHeight="1" x14ac:dyDescent="0.3">
      <c r="A1302" s="141">
        <f>'[1]175 since Nov 2015'!A1381</f>
        <v>44365</v>
      </c>
      <c r="B1302" s="50">
        <v>20812.909904</v>
      </c>
      <c r="C1302" s="15">
        <f t="shared" si="118"/>
        <v>-0.13</v>
      </c>
      <c r="D1302" s="24">
        <v>167.0241</v>
      </c>
      <c r="E1302" s="17">
        <f t="shared" si="119"/>
        <v>-0.13</v>
      </c>
      <c r="F1302" s="18">
        <f t="shared" si="116"/>
        <v>0</v>
      </c>
      <c r="G1302" s="19">
        <f t="shared" si="117"/>
        <v>8.4773155462280463E-3</v>
      </c>
      <c r="H1302" s="18">
        <f t="shared" si="120"/>
        <v>0.13403812785017527</v>
      </c>
      <c r="I1302" s="50">
        <v>15915.55</v>
      </c>
      <c r="J1302" s="18">
        <f t="shared" si="121"/>
        <v>-0.12957919704823895</v>
      </c>
    </row>
    <row r="1303" spans="1:10" ht="15" customHeight="1" x14ac:dyDescent="0.3">
      <c r="A1303" s="141">
        <f>'[1]175 since Nov 2015'!A1382</f>
        <v>44368</v>
      </c>
      <c r="B1303" s="50">
        <v>20912.118082000001</v>
      </c>
      <c r="C1303" s="15">
        <f t="shared" si="118"/>
        <v>0.48</v>
      </c>
      <c r="D1303" s="24">
        <v>167.8064</v>
      </c>
      <c r="E1303" s="17">
        <f t="shared" si="119"/>
        <v>0.47</v>
      </c>
      <c r="F1303" s="18">
        <f t="shared" si="116"/>
        <v>-1.0000000000000009E-2</v>
      </c>
      <c r="G1303" s="19">
        <f t="shared" si="117"/>
        <v>8.4925838111924445E-3</v>
      </c>
      <c r="H1303" s="18">
        <f t="shared" si="120"/>
        <v>0.13427954031620751</v>
      </c>
      <c r="I1303" s="50">
        <v>15991.25</v>
      </c>
      <c r="J1303" s="18">
        <f t="shared" si="121"/>
        <v>0.47563546343042323</v>
      </c>
    </row>
    <row r="1304" spans="1:10" ht="15" customHeight="1" x14ac:dyDescent="0.3">
      <c r="A1304" s="141">
        <f>'[1]175 since Nov 2015'!A1383</f>
        <v>44369</v>
      </c>
      <c r="B1304" s="50">
        <v>20958.803717999999</v>
      </c>
      <c r="C1304" s="15">
        <f t="shared" si="118"/>
        <v>0.22</v>
      </c>
      <c r="D1304" s="24">
        <v>168.1781</v>
      </c>
      <c r="E1304" s="17">
        <f t="shared" si="119"/>
        <v>0.22</v>
      </c>
      <c r="F1304" s="18">
        <f t="shared" si="116"/>
        <v>0</v>
      </c>
      <c r="G1304" s="19">
        <f t="shared" si="117"/>
        <v>8.4773155462280463E-3</v>
      </c>
      <c r="H1304" s="18">
        <f t="shared" si="120"/>
        <v>0.13403812785017527</v>
      </c>
      <c r="I1304" s="50">
        <v>16026.95</v>
      </c>
      <c r="J1304" s="18">
        <f t="shared" si="121"/>
        <v>0.22324708825139203</v>
      </c>
    </row>
    <row r="1305" spans="1:10" ht="15" customHeight="1" x14ac:dyDescent="0.3">
      <c r="A1305" s="141">
        <f>'[1]175 since Nov 2015'!A1384</f>
        <v>44370</v>
      </c>
      <c r="B1305" s="50">
        <v>20836.139497</v>
      </c>
      <c r="C1305" s="15">
        <f t="shared" si="118"/>
        <v>-0.59</v>
      </c>
      <c r="D1305" s="24">
        <v>167.203</v>
      </c>
      <c r="E1305" s="17">
        <f t="shared" si="119"/>
        <v>-0.57999999999999996</v>
      </c>
      <c r="F1305" s="18">
        <f t="shared" si="116"/>
        <v>1.0000000000000009E-2</v>
      </c>
      <c r="G1305" s="19">
        <f t="shared" si="117"/>
        <v>8.3970873857738045E-3</v>
      </c>
      <c r="H1305" s="18">
        <f t="shared" si="120"/>
        <v>0.132769609252571</v>
      </c>
      <c r="I1305" s="50">
        <v>15933.15</v>
      </c>
      <c r="J1305" s="18">
        <f t="shared" si="121"/>
        <v>-0.58526419562050847</v>
      </c>
    </row>
    <row r="1306" spans="1:10" ht="15" customHeight="1" x14ac:dyDescent="0.3">
      <c r="A1306" s="141">
        <f>'[1]175 since Nov 2015'!A1385</f>
        <v>44371</v>
      </c>
      <c r="B1306" s="50">
        <v>20939.584984000001</v>
      </c>
      <c r="C1306" s="15">
        <f t="shared" si="118"/>
        <v>0.5</v>
      </c>
      <c r="D1306" s="24">
        <v>168.03540000000001</v>
      </c>
      <c r="E1306" s="17">
        <f t="shared" si="119"/>
        <v>0.5</v>
      </c>
      <c r="F1306" s="18">
        <f t="shared" si="116"/>
        <v>0</v>
      </c>
      <c r="G1306" s="19">
        <f t="shared" si="117"/>
        <v>8.3816451633622179E-3</v>
      </c>
      <c r="H1306" s="18">
        <f t="shared" si="120"/>
        <v>0.13252544627779345</v>
      </c>
      <c r="I1306" s="50">
        <v>16011.55</v>
      </c>
      <c r="J1306" s="18">
        <f t="shared" si="121"/>
        <v>0.49205587093575115</v>
      </c>
    </row>
    <row r="1307" spans="1:10" ht="15" customHeight="1" x14ac:dyDescent="0.3">
      <c r="A1307" s="141">
        <f>'[1]175 since Nov 2015'!A1386</f>
        <v>44372</v>
      </c>
      <c r="B1307" s="50">
        <v>21038.531681</v>
      </c>
      <c r="C1307" s="15">
        <f t="shared" si="118"/>
        <v>0.47</v>
      </c>
      <c r="D1307" s="24">
        <v>168.816</v>
      </c>
      <c r="E1307" s="17">
        <f t="shared" si="119"/>
        <v>0.46</v>
      </c>
      <c r="F1307" s="18">
        <f t="shared" si="116"/>
        <v>-9.9999999999999534E-3</v>
      </c>
      <c r="G1307" s="19">
        <f t="shared" si="117"/>
        <v>7.7240679403634497E-3</v>
      </c>
      <c r="H1307" s="18">
        <f t="shared" si="120"/>
        <v>0.12212823746717061</v>
      </c>
      <c r="I1307" s="50">
        <v>16087.2</v>
      </c>
      <c r="J1307" s="18">
        <f t="shared" si="121"/>
        <v>0.47247143468309727</v>
      </c>
    </row>
    <row r="1308" spans="1:10" ht="15" customHeight="1" x14ac:dyDescent="0.3">
      <c r="A1308" s="141">
        <f>'[1]175 since Nov 2015'!A1387</f>
        <v>44375</v>
      </c>
      <c r="B1308" s="50">
        <v>20996.695771999999</v>
      </c>
      <c r="C1308" s="15">
        <f t="shared" si="118"/>
        <v>-0.2</v>
      </c>
      <c r="D1308" s="24">
        <v>168.4786</v>
      </c>
      <c r="E1308" s="17">
        <f t="shared" si="119"/>
        <v>-0.2</v>
      </c>
      <c r="F1308" s="18">
        <f t="shared" si="116"/>
        <v>0</v>
      </c>
      <c r="G1308" s="19">
        <f t="shared" si="117"/>
        <v>7.5168765512802762E-3</v>
      </c>
      <c r="H1308" s="18">
        <f t="shared" si="120"/>
        <v>0.11885225396178574</v>
      </c>
      <c r="I1308" s="50">
        <v>16055.2</v>
      </c>
      <c r="J1308" s="18">
        <f t="shared" si="121"/>
        <v>-0.19891590829976624</v>
      </c>
    </row>
    <row r="1309" spans="1:10" ht="15" customHeight="1" x14ac:dyDescent="0.3">
      <c r="A1309" s="141">
        <f>'[1]175 since Nov 2015'!A1388</f>
        <v>44376</v>
      </c>
      <c r="B1309" s="50">
        <v>20922.076212</v>
      </c>
      <c r="C1309" s="15">
        <f t="shared" si="118"/>
        <v>-0.36</v>
      </c>
      <c r="D1309" s="24">
        <v>167.88499999999999</v>
      </c>
      <c r="E1309" s="17">
        <f t="shared" si="119"/>
        <v>-0.35</v>
      </c>
      <c r="F1309" s="18">
        <f t="shared" si="116"/>
        <v>1.0000000000000009E-2</v>
      </c>
      <c r="G1309" s="19">
        <f t="shared" si="117"/>
        <v>7.5536257057970133E-3</v>
      </c>
      <c r="H1309" s="18">
        <f t="shared" si="120"/>
        <v>0.11943330911357751</v>
      </c>
      <c r="I1309" s="50">
        <v>15992.1</v>
      </c>
      <c r="J1309" s="18">
        <f t="shared" si="121"/>
        <v>-0.39301908415965148</v>
      </c>
    </row>
    <row r="1310" spans="1:10" ht="15" customHeight="1" x14ac:dyDescent="0.3">
      <c r="A1310" s="141">
        <f>'[1]175 since Nov 2015'!A1389</f>
        <v>44377</v>
      </c>
      <c r="B1310" s="50">
        <v>20879.695339000002</v>
      </c>
      <c r="C1310" s="15">
        <f t="shared" si="118"/>
        <v>-0.2</v>
      </c>
      <c r="D1310" s="24">
        <v>167.55799999999999</v>
      </c>
      <c r="E1310" s="17">
        <f t="shared" si="119"/>
        <v>-0.19</v>
      </c>
      <c r="F1310" s="18">
        <f t="shared" si="116"/>
        <v>1.0000000000000009E-2</v>
      </c>
      <c r="G1310" s="19">
        <f t="shared" si="117"/>
        <v>7.5899835808695918E-3</v>
      </c>
      <c r="H1310" s="18">
        <f t="shared" si="120"/>
        <v>0.12000817759414355</v>
      </c>
      <c r="I1310" s="50">
        <v>15959.4</v>
      </c>
      <c r="J1310" s="18">
        <f t="shared" si="121"/>
        <v>-0.20447596000525717</v>
      </c>
    </row>
    <row r="1311" spans="1:10" ht="15" customHeight="1" x14ac:dyDescent="0.3">
      <c r="A1311" s="141">
        <f>'[1]175 since Nov 2015'!A1390</f>
        <v>44378</v>
      </c>
      <c r="B1311" s="50">
        <v>20839.812754999999</v>
      </c>
      <c r="C1311" s="15">
        <f t="shared" si="118"/>
        <v>-0.19</v>
      </c>
      <c r="D1311" s="24">
        <v>167.24889999999999</v>
      </c>
      <c r="E1311" s="17">
        <f t="shared" si="119"/>
        <v>-0.18</v>
      </c>
      <c r="F1311" s="18">
        <f t="shared" si="116"/>
        <v>1.0000000000000009E-2</v>
      </c>
      <c r="G1311" s="19">
        <f t="shared" si="117"/>
        <v>7.6259557729483939E-3</v>
      </c>
      <c r="H1311" s="18">
        <f t="shared" si="120"/>
        <v>0.12057694789113396</v>
      </c>
      <c r="I1311" s="50">
        <v>15928.1</v>
      </c>
      <c r="J1311" s="18">
        <f t="shared" si="121"/>
        <v>-0.19612266125292477</v>
      </c>
    </row>
    <row r="1312" spans="1:10" ht="15" customHeight="1" x14ac:dyDescent="0.3">
      <c r="A1312" s="141">
        <f>'[1]175 since Nov 2015'!A1391</f>
        <v>44379</v>
      </c>
      <c r="B1312" s="50">
        <v>20877.755467999999</v>
      </c>
      <c r="C1312" s="15">
        <f t="shared" si="118"/>
        <v>0.18</v>
      </c>
      <c r="D1312" s="24">
        <v>167.55090000000001</v>
      </c>
      <c r="E1312" s="17">
        <f t="shared" si="119"/>
        <v>0.18</v>
      </c>
      <c r="F1312" s="18">
        <f t="shared" si="116"/>
        <v>0</v>
      </c>
      <c r="G1312" s="19">
        <f t="shared" si="117"/>
        <v>7.6259557729483939E-3</v>
      </c>
      <c r="H1312" s="18">
        <f t="shared" si="120"/>
        <v>0.12057694789113396</v>
      </c>
      <c r="I1312" s="50">
        <v>15957.1</v>
      </c>
      <c r="J1312" s="18">
        <f t="shared" si="121"/>
        <v>0.18206816883369642</v>
      </c>
    </row>
    <row r="1313" spans="1:10" ht="15" customHeight="1" x14ac:dyDescent="0.3">
      <c r="A1313" s="141">
        <f>'[1]175 since Nov 2015'!A1392</f>
        <v>44382</v>
      </c>
      <c r="B1313" s="50">
        <v>21023.088016999998</v>
      </c>
      <c r="C1313" s="15">
        <f t="shared" si="118"/>
        <v>0.7</v>
      </c>
      <c r="D1313" s="24">
        <v>168.71170000000001</v>
      </c>
      <c r="E1313" s="17">
        <f t="shared" si="119"/>
        <v>0.69</v>
      </c>
      <c r="F1313" s="18">
        <f t="shared" si="116"/>
        <v>-1.0000000000000009E-2</v>
      </c>
      <c r="G1313" s="19">
        <f t="shared" si="117"/>
        <v>7.6259557729483939E-3</v>
      </c>
      <c r="H1313" s="18">
        <f t="shared" si="120"/>
        <v>0.12057694789113396</v>
      </c>
      <c r="I1313" s="50">
        <v>16066.9</v>
      </c>
      <c r="J1313" s="18">
        <f t="shared" si="121"/>
        <v>0.68809495459700865</v>
      </c>
    </row>
    <row r="1314" spans="1:10" ht="15" customHeight="1" x14ac:dyDescent="0.3">
      <c r="A1314" s="141">
        <f>'[1]175 since Nov 2015'!A1393</f>
        <v>44383</v>
      </c>
      <c r="B1314" s="50">
        <v>21008.368338</v>
      </c>
      <c r="C1314" s="15">
        <f t="shared" si="118"/>
        <v>-7.0000000000000007E-2</v>
      </c>
      <c r="D1314" s="24">
        <v>168.5924</v>
      </c>
      <c r="E1314" s="17">
        <f t="shared" si="119"/>
        <v>-7.0000000000000007E-2</v>
      </c>
      <c r="F1314" s="18">
        <f t="shared" si="116"/>
        <v>0</v>
      </c>
      <c r="G1314" s="19">
        <f t="shared" si="117"/>
        <v>7.5899835808695918E-3</v>
      </c>
      <c r="H1314" s="18">
        <f t="shared" si="120"/>
        <v>0.12000817759414355</v>
      </c>
      <c r="I1314" s="50">
        <v>16054.9</v>
      </c>
      <c r="J1314" s="18">
        <f t="shared" si="121"/>
        <v>-7.4687712004182519E-2</v>
      </c>
    </row>
    <row r="1315" spans="1:10" ht="15" customHeight="1" x14ac:dyDescent="0.3">
      <c r="A1315" s="141">
        <f>'[1]175 since Nov 2015'!A1394</f>
        <v>44384</v>
      </c>
      <c r="B1315" s="50">
        <v>21090.177878999999</v>
      </c>
      <c r="C1315" s="15">
        <f t="shared" si="118"/>
        <v>0.39</v>
      </c>
      <c r="D1315" s="24">
        <v>169.24209999999999</v>
      </c>
      <c r="E1315" s="17">
        <f t="shared" si="119"/>
        <v>0.39</v>
      </c>
      <c r="F1315" s="18">
        <f t="shared" si="116"/>
        <v>0</v>
      </c>
      <c r="G1315" s="19">
        <f t="shared" si="117"/>
        <v>7.5728957366427352E-3</v>
      </c>
      <c r="H1315" s="18">
        <f t="shared" si="120"/>
        <v>0.11973799505384841</v>
      </c>
      <c r="I1315" s="50">
        <v>16117.4</v>
      </c>
      <c r="J1315" s="18">
        <f t="shared" si="121"/>
        <v>0.38928925125662572</v>
      </c>
    </row>
    <row r="1316" spans="1:10" ht="15" customHeight="1" x14ac:dyDescent="0.3">
      <c r="A1316" s="141">
        <f>'[1]175 since Nov 2015'!A1395</f>
        <v>44385</v>
      </c>
      <c r="B1316" s="50">
        <v>20918.999373999999</v>
      </c>
      <c r="C1316" s="15">
        <f t="shared" si="118"/>
        <v>-0.81</v>
      </c>
      <c r="D1316" s="24">
        <v>167.87430000000001</v>
      </c>
      <c r="E1316" s="17">
        <f t="shared" si="119"/>
        <v>-0.81</v>
      </c>
      <c r="F1316" s="18">
        <f t="shared" si="116"/>
        <v>0</v>
      </c>
      <c r="G1316" s="19">
        <f t="shared" si="117"/>
        <v>7.5728957366427352E-3</v>
      </c>
      <c r="H1316" s="18">
        <f t="shared" si="120"/>
        <v>0.11973799505384841</v>
      </c>
      <c r="I1316" s="50">
        <v>15981.95</v>
      </c>
      <c r="J1316" s="18">
        <f t="shared" si="121"/>
        <v>-0.84039609366274282</v>
      </c>
    </row>
    <row r="1317" spans="1:10" ht="15" customHeight="1" x14ac:dyDescent="0.3">
      <c r="A1317" s="141">
        <f>'[1]175 since Nov 2015'!A1396</f>
        <v>44386</v>
      </c>
      <c r="B1317" s="50">
        <v>20881.104162</v>
      </c>
      <c r="C1317" s="15">
        <f t="shared" si="118"/>
        <v>-0.18</v>
      </c>
      <c r="D1317" s="24">
        <v>167.56319999999999</v>
      </c>
      <c r="E1317" s="17">
        <f t="shared" si="119"/>
        <v>-0.19</v>
      </c>
      <c r="F1317" s="18">
        <f t="shared" si="116"/>
        <v>-1.0000000000000009E-2</v>
      </c>
      <c r="G1317" s="19">
        <f t="shared" si="117"/>
        <v>7.5899835808695918E-3</v>
      </c>
      <c r="H1317" s="18">
        <f t="shared" si="120"/>
        <v>0.12000817759414355</v>
      </c>
      <c r="I1317" s="50">
        <v>15952.4</v>
      </c>
      <c r="J1317" s="18">
        <f t="shared" si="121"/>
        <v>-0.18489608589690926</v>
      </c>
    </row>
    <row r="1318" spans="1:10" ht="15" customHeight="1" x14ac:dyDescent="0.3">
      <c r="A1318" s="141">
        <f>'[1]175 since Nov 2015'!A1397</f>
        <v>44389</v>
      </c>
      <c r="B1318" s="50">
        <v>20886.022065000001</v>
      </c>
      <c r="C1318" s="15">
        <f t="shared" si="118"/>
        <v>0.02</v>
      </c>
      <c r="D1318" s="24">
        <v>167.59710000000001</v>
      </c>
      <c r="E1318" s="17">
        <f t="shared" si="119"/>
        <v>0.02</v>
      </c>
      <c r="F1318" s="18">
        <f t="shared" si="116"/>
        <v>0</v>
      </c>
      <c r="G1318" s="19">
        <f t="shared" si="117"/>
        <v>7.5899835808695918E-3</v>
      </c>
      <c r="H1318" s="18">
        <f t="shared" si="120"/>
        <v>0.12000817759414355</v>
      </c>
      <c r="I1318" s="50">
        <v>15955.95</v>
      </c>
      <c r="J1318" s="18">
        <f t="shared" si="121"/>
        <v>2.2253704771702638E-2</v>
      </c>
    </row>
    <row r="1319" spans="1:10" ht="15" customHeight="1" x14ac:dyDescent="0.3">
      <c r="A1319" s="141">
        <f>'[1]175 since Nov 2015'!A1398</f>
        <v>44390</v>
      </c>
      <c r="B1319" s="50">
        <v>21016.409415999999</v>
      </c>
      <c r="C1319" s="15">
        <f t="shared" si="118"/>
        <v>0.62</v>
      </c>
      <c r="D1319" s="24">
        <v>168.64089999999999</v>
      </c>
      <c r="E1319" s="17">
        <f t="shared" si="119"/>
        <v>0.62</v>
      </c>
      <c r="F1319" s="18">
        <f t="shared" si="116"/>
        <v>0</v>
      </c>
      <c r="G1319" s="19">
        <f t="shared" si="117"/>
        <v>7.5899835808695918E-3</v>
      </c>
      <c r="H1319" s="18">
        <f t="shared" si="120"/>
        <v>0.12000817759414355</v>
      </c>
      <c r="I1319" s="50">
        <v>16055.6</v>
      </c>
      <c r="J1319" s="18">
        <f t="shared" si="121"/>
        <v>0.62453191442690426</v>
      </c>
    </row>
    <row r="1320" spans="1:10" ht="15" customHeight="1" x14ac:dyDescent="0.3">
      <c r="A1320" s="141">
        <f>'[1]175 since Nov 2015'!A1399</f>
        <v>44391</v>
      </c>
      <c r="B1320" s="50">
        <v>21064.883949999999</v>
      </c>
      <c r="C1320" s="15">
        <f t="shared" si="118"/>
        <v>0.23</v>
      </c>
      <c r="D1320" s="24">
        <v>169.02799999999999</v>
      </c>
      <c r="E1320" s="17">
        <f t="shared" si="119"/>
        <v>0.23</v>
      </c>
      <c r="F1320" s="18">
        <f t="shared" si="116"/>
        <v>0</v>
      </c>
      <c r="G1320" s="19">
        <f t="shared" si="117"/>
        <v>7.5536257057970133E-3</v>
      </c>
      <c r="H1320" s="18">
        <f t="shared" si="120"/>
        <v>0.11943330911357751</v>
      </c>
      <c r="I1320" s="50">
        <v>16091.5</v>
      </c>
      <c r="J1320" s="18">
        <f t="shared" si="121"/>
        <v>0.22359799696055976</v>
      </c>
    </row>
    <row r="1321" spans="1:10" ht="15" customHeight="1" x14ac:dyDescent="0.3">
      <c r="A1321" s="141">
        <f>'[1]175 since Nov 2015'!A1400</f>
        <v>44392</v>
      </c>
      <c r="B1321" s="50">
        <v>21158.889745</v>
      </c>
      <c r="C1321" s="15">
        <f t="shared" si="118"/>
        <v>0.45</v>
      </c>
      <c r="D1321" s="24">
        <v>169.78</v>
      </c>
      <c r="E1321" s="17">
        <f t="shared" si="119"/>
        <v>0.44</v>
      </c>
      <c r="F1321" s="18">
        <f t="shared" si="116"/>
        <v>-1.0000000000000009E-2</v>
      </c>
      <c r="G1321" s="19">
        <f t="shared" si="117"/>
        <v>7.5536257057970133E-3</v>
      </c>
      <c r="H1321" s="18">
        <f t="shared" si="120"/>
        <v>0.11943330911357751</v>
      </c>
      <c r="I1321" s="50">
        <v>16160.2</v>
      </c>
      <c r="J1321" s="18">
        <f t="shared" si="121"/>
        <v>0.42693347419445499</v>
      </c>
    </row>
    <row r="1322" spans="1:10" ht="15" customHeight="1" x14ac:dyDescent="0.3">
      <c r="A1322" s="141">
        <f>'[1]175 since Nov 2015'!A1401</f>
        <v>44393</v>
      </c>
      <c r="B1322" s="50">
        <v>21174.392115999999</v>
      </c>
      <c r="C1322" s="15">
        <f t="shared" si="118"/>
        <v>7.0000000000000007E-2</v>
      </c>
      <c r="D1322" s="24">
        <v>169.90090000000001</v>
      </c>
      <c r="E1322" s="17">
        <f t="shared" si="119"/>
        <v>7.0000000000000007E-2</v>
      </c>
      <c r="F1322" s="18">
        <f t="shared" si="116"/>
        <v>0</v>
      </c>
      <c r="G1322" s="19">
        <f t="shared" si="117"/>
        <v>7.4656444204271658E-3</v>
      </c>
      <c r="H1322" s="18">
        <f t="shared" si="120"/>
        <v>0.11804220284738767</v>
      </c>
      <c r="I1322" s="50">
        <v>16172.05</v>
      </c>
      <c r="J1322" s="18">
        <f t="shared" si="121"/>
        <v>7.3328300392312862E-2</v>
      </c>
    </row>
    <row r="1323" spans="1:10" ht="15" customHeight="1" x14ac:dyDescent="0.3">
      <c r="A1323" s="141">
        <f>'[1]175 since Nov 2015'!A1402</f>
        <v>44396</v>
      </c>
      <c r="B1323" s="50">
        <v>20958.593026999999</v>
      </c>
      <c r="C1323" s="15">
        <f t="shared" si="118"/>
        <v>-1.02</v>
      </c>
      <c r="D1323" s="24">
        <v>168.17240000000001</v>
      </c>
      <c r="E1323" s="17">
        <f t="shared" si="119"/>
        <v>-1.02</v>
      </c>
      <c r="F1323" s="18">
        <f t="shared" si="116"/>
        <v>0</v>
      </c>
      <c r="G1323" s="19">
        <f t="shared" si="117"/>
        <v>7.4656444204271658E-3</v>
      </c>
      <c r="H1323" s="18">
        <f t="shared" si="120"/>
        <v>0.11804220284738767</v>
      </c>
      <c r="I1323" s="50">
        <v>16006.9</v>
      </c>
      <c r="J1323" s="18">
        <f t="shared" si="121"/>
        <v>-1.0212063405690661</v>
      </c>
    </row>
    <row r="1324" spans="1:10" ht="15" customHeight="1" x14ac:dyDescent="0.3">
      <c r="A1324" s="141">
        <f>'[1]175 since Nov 2015'!A1403</f>
        <v>44397</v>
      </c>
      <c r="B1324" s="50">
        <v>20800.607366</v>
      </c>
      <c r="C1324" s="15">
        <f t="shared" si="118"/>
        <v>-0.75</v>
      </c>
      <c r="D1324" s="24">
        <v>166.90690000000001</v>
      </c>
      <c r="E1324" s="17">
        <f t="shared" si="119"/>
        <v>-0.75</v>
      </c>
      <c r="F1324" s="18">
        <f t="shared" si="116"/>
        <v>0</v>
      </c>
      <c r="G1324" s="19">
        <f t="shared" si="117"/>
        <v>7.3757356836618489E-3</v>
      </c>
      <c r="H1324" s="18">
        <f t="shared" si="120"/>
        <v>0.11662062089875307</v>
      </c>
      <c r="I1324" s="50">
        <v>15886.25</v>
      </c>
      <c r="J1324" s="18">
        <f t="shared" si="121"/>
        <v>-0.75373745072437282</v>
      </c>
    </row>
    <row r="1325" spans="1:10" ht="15" customHeight="1" x14ac:dyDescent="0.3">
      <c r="A1325" s="141">
        <f>'[1]175 since Nov 2015'!A1404</f>
        <v>44399</v>
      </c>
      <c r="B1325" s="50">
        <v>21074.751415999999</v>
      </c>
      <c r="C1325" s="15">
        <f t="shared" si="118"/>
        <v>1.32</v>
      </c>
      <c r="D1325" s="24">
        <v>169.1002</v>
      </c>
      <c r="E1325" s="17">
        <f t="shared" si="119"/>
        <v>1.31</v>
      </c>
      <c r="F1325" s="18">
        <f t="shared" si="116"/>
        <v>-1.0000000000000009E-2</v>
      </c>
      <c r="G1325" s="19">
        <f t="shared" si="117"/>
        <v>7.3757356836618489E-3</v>
      </c>
      <c r="H1325" s="18">
        <f t="shared" si="120"/>
        <v>0.11662062089875307</v>
      </c>
      <c r="I1325" s="50">
        <v>16094.25</v>
      </c>
      <c r="J1325" s="18">
        <f t="shared" si="121"/>
        <v>1.3093083641513887</v>
      </c>
    </row>
    <row r="1326" spans="1:10" ht="15" customHeight="1" x14ac:dyDescent="0.3">
      <c r="A1326" s="141">
        <f>'[1]175 since Nov 2015'!A1405</f>
        <v>44400</v>
      </c>
      <c r="B1326" s="50">
        <v>21112.209358</v>
      </c>
      <c r="C1326" s="15">
        <f t="shared" si="118"/>
        <v>0.18</v>
      </c>
      <c r="D1326" s="24">
        <v>169.3963</v>
      </c>
      <c r="E1326" s="17">
        <f t="shared" si="119"/>
        <v>0.18</v>
      </c>
      <c r="F1326" s="18">
        <f t="shared" si="116"/>
        <v>0</v>
      </c>
      <c r="G1326" s="19">
        <f t="shared" si="117"/>
        <v>7.3757356836618489E-3</v>
      </c>
      <c r="H1326" s="18">
        <f t="shared" si="120"/>
        <v>0.11662062089875307</v>
      </c>
      <c r="I1326" s="50">
        <v>16119.1</v>
      </c>
      <c r="J1326" s="18">
        <f t="shared" si="121"/>
        <v>0.15440297000481765</v>
      </c>
    </row>
    <row r="1327" spans="1:10" ht="15" customHeight="1" x14ac:dyDescent="0.3">
      <c r="A1327" s="141">
        <f>'[1]175 since Nov 2015'!A1406</f>
        <v>44403</v>
      </c>
      <c r="B1327" s="50">
        <v>21079.609364</v>
      </c>
      <c r="C1327" s="15">
        <f t="shared" si="118"/>
        <v>-0.15</v>
      </c>
      <c r="D1327" s="24">
        <v>169.13300000000001</v>
      </c>
      <c r="E1327" s="17">
        <f t="shared" si="119"/>
        <v>-0.16</v>
      </c>
      <c r="F1327" s="18">
        <f t="shared" si="116"/>
        <v>-1.0000000000000009E-2</v>
      </c>
      <c r="G1327" s="19">
        <f t="shared" si="117"/>
        <v>7.393717286862285E-3</v>
      </c>
      <c r="H1327" s="18">
        <f t="shared" si="120"/>
        <v>0.11690493500922682</v>
      </c>
      <c r="I1327" s="50">
        <v>16094.2</v>
      </c>
      <c r="J1327" s="18">
        <f t="shared" si="121"/>
        <v>-0.15447512578245459</v>
      </c>
    </row>
    <row r="1328" spans="1:10" ht="15" customHeight="1" x14ac:dyDescent="0.3">
      <c r="A1328" s="141">
        <f>'[1]175 since Nov 2015'!A1407</f>
        <v>44404</v>
      </c>
      <c r="B1328" s="50">
        <v>20973.147704999999</v>
      </c>
      <c r="C1328" s="15">
        <f t="shared" si="118"/>
        <v>-0.51</v>
      </c>
      <c r="D1328" s="24">
        <v>168.27850000000001</v>
      </c>
      <c r="E1328" s="17">
        <f t="shared" si="119"/>
        <v>-0.51</v>
      </c>
      <c r="F1328" s="18">
        <f t="shared" si="116"/>
        <v>0</v>
      </c>
      <c r="G1328" s="19">
        <f t="shared" si="117"/>
        <v>7.393717286862285E-3</v>
      </c>
      <c r="H1328" s="18">
        <f t="shared" si="120"/>
        <v>0.11690493500922682</v>
      </c>
      <c r="I1328" s="50">
        <v>16011.05</v>
      </c>
      <c r="J1328" s="18">
        <f t="shared" si="121"/>
        <v>-0.51664574815773046</v>
      </c>
    </row>
    <row r="1329" spans="1:11" ht="15" customHeight="1" x14ac:dyDescent="0.3">
      <c r="A1329" s="141">
        <f>'[1]175 since Nov 2015'!A1408</f>
        <v>44405</v>
      </c>
      <c r="B1329" s="50">
        <v>20943.508961</v>
      </c>
      <c r="C1329" s="15">
        <f t="shared" si="118"/>
        <v>-0.14000000000000001</v>
      </c>
      <c r="D1329" s="24">
        <v>168.04130000000001</v>
      </c>
      <c r="E1329" s="17">
        <f t="shared" si="119"/>
        <v>-0.14000000000000001</v>
      </c>
      <c r="F1329" s="18">
        <f t="shared" si="116"/>
        <v>0</v>
      </c>
      <c r="G1329" s="19">
        <f t="shared" si="117"/>
        <v>7.393717286862285E-3</v>
      </c>
      <c r="H1329" s="18">
        <f t="shared" si="120"/>
        <v>0.11690493500922682</v>
      </c>
      <c r="I1329" s="50">
        <v>15983.9</v>
      </c>
      <c r="J1329" s="18">
        <f t="shared" si="121"/>
        <v>-0.16957039044909383</v>
      </c>
    </row>
    <row r="1330" spans="1:11" ht="15" customHeight="1" x14ac:dyDescent="0.3">
      <c r="A1330" s="141">
        <f>'[1]175 since Nov 2015'!A1409</f>
        <v>44406</v>
      </c>
      <c r="B1330" s="50">
        <v>21028.087144000001</v>
      </c>
      <c r="C1330" s="15">
        <f t="shared" si="118"/>
        <v>0.4</v>
      </c>
      <c r="D1330" s="24">
        <v>168.7174</v>
      </c>
      <c r="E1330" s="17">
        <f t="shared" si="119"/>
        <v>0.4</v>
      </c>
      <c r="F1330" s="18">
        <f t="shared" si="116"/>
        <v>0</v>
      </c>
      <c r="G1330" s="19">
        <f t="shared" si="117"/>
        <v>7.393717286862285E-3</v>
      </c>
      <c r="H1330" s="18">
        <f t="shared" si="120"/>
        <v>0.11690493500922682</v>
      </c>
      <c r="I1330" s="50">
        <v>16045.2</v>
      </c>
      <c r="J1330" s="18">
        <f t="shared" si="121"/>
        <v>0.38351090785103192</v>
      </c>
    </row>
    <row r="1331" spans="1:11" ht="15" customHeight="1" x14ac:dyDescent="0.3">
      <c r="A1331" s="141">
        <f>'[1]175 since Nov 2015'!A1410</f>
        <v>44407</v>
      </c>
      <c r="B1331" s="50">
        <v>21021.575011000001</v>
      </c>
      <c r="C1331" s="15">
        <f t="shared" si="118"/>
        <v>-0.03</v>
      </c>
      <c r="D1331" s="24">
        <v>168.65819999999999</v>
      </c>
      <c r="E1331" s="17">
        <f t="shared" si="119"/>
        <v>-0.04</v>
      </c>
      <c r="F1331" s="18">
        <f t="shared" si="116"/>
        <v>-1.0000000000000002E-2</v>
      </c>
      <c r="G1331" s="19">
        <f t="shared" si="117"/>
        <v>7.3744182351055398E-3</v>
      </c>
      <c r="H1331" s="18">
        <f t="shared" si="120"/>
        <v>0.11659979020806288</v>
      </c>
      <c r="I1331" s="50">
        <v>16040.15</v>
      </c>
      <c r="J1331" s="18">
        <f t="shared" si="121"/>
        <v>-3.1473587116402982E-2</v>
      </c>
    </row>
    <row r="1332" spans="1:11" ht="15" customHeight="1" x14ac:dyDescent="0.3">
      <c r="A1332" s="141">
        <f>'[1]175 since Nov 2015'!A1411</f>
        <v>44410</v>
      </c>
      <c r="B1332" s="50">
        <v>21189.104478000001</v>
      </c>
      <c r="C1332" s="15">
        <f t="shared" si="118"/>
        <v>0.8</v>
      </c>
      <c r="D1332" s="24">
        <v>169.9973</v>
      </c>
      <c r="E1332" s="17">
        <f t="shared" si="119"/>
        <v>0.79</v>
      </c>
      <c r="F1332" s="18">
        <f t="shared" si="116"/>
        <v>-1.0000000000000009E-2</v>
      </c>
      <c r="G1332" s="19">
        <f t="shared" si="117"/>
        <v>7.3541878034544097E-3</v>
      </c>
      <c r="H1332" s="18">
        <f t="shared" si="120"/>
        <v>0.11627991899773321</v>
      </c>
      <c r="I1332" s="50">
        <v>16166.95</v>
      </c>
      <c r="J1332" s="18">
        <f t="shared" si="121"/>
        <v>0.7905162981643008</v>
      </c>
    </row>
    <row r="1333" spans="1:11" ht="15" customHeight="1" x14ac:dyDescent="0.3">
      <c r="A1333" s="141">
        <f>'[1]175 since Nov 2015'!A1412</f>
        <v>44411</v>
      </c>
      <c r="B1333" s="50">
        <v>21494.484741</v>
      </c>
      <c r="C1333" s="15">
        <f t="shared" si="118"/>
        <v>1.44</v>
      </c>
      <c r="D1333" s="24">
        <v>172.4417</v>
      </c>
      <c r="E1333" s="17">
        <f t="shared" si="119"/>
        <v>1.44</v>
      </c>
      <c r="F1333" s="18">
        <f t="shared" si="116"/>
        <v>0</v>
      </c>
      <c r="G1333" s="19">
        <f t="shared" si="117"/>
        <v>7.3162156386269691E-3</v>
      </c>
      <c r="H1333" s="18">
        <f t="shared" si="120"/>
        <v>0.11567952635502299</v>
      </c>
      <c r="I1333" s="50">
        <v>16399.95</v>
      </c>
      <c r="J1333" s="18">
        <f t="shared" si="121"/>
        <v>1.4412118550499631</v>
      </c>
    </row>
    <row r="1334" spans="1:11" ht="15" customHeight="1" x14ac:dyDescent="0.3">
      <c r="A1334" s="141">
        <f>'[1]175 since Nov 2015'!A1413</f>
        <v>44412</v>
      </c>
      <c r="B1334" s="50">
        <v>21618.602717999998</v>
      </c>
      <c r="C1334" s="15">
        <f t="shared" si="118"/>
        <v>0.57999999999999996</v>
      </c>
      <c r="D1334" s="24">
        <v>173.43819999999999</v>
      </c>
      <c r="E1334" s="17">
        <f t="shared" si="119"/>
        <v>0.57999999999999996</v>
      </c>
      <c r="F1334" s="18">
        <f t="shared" si="116"/>
        <v>0</v>
      </c>
      <c r="G1334" s="19">
        <f t="shared" si="117"/>
        <v>7.2991524600856481E-3</v>
      </c>
      <c r="H1334" s="18">
        <f t="shared" si="120"/>
        <v>0.11540973381345956</v>
      </c>
      <c r="I1334" s="50">
        <v>16494.55</v>
      </c>
      <c r="J1334" s="18">
        <f t="shared" si="121"/>
        <v>0.57683102692385368</v>
      </c>
    </row>
    <row r="1335" spans="1:11" ht="15" customHeight="1" x14ac:dyDescent="0.3">
      <c r="A1335" s="141">
        <f>'[1]175 since Nov 2015'!A1414</f>
        <v>44413</v>
      </c>
      <c r="B1335" s="50">
        <v>21655.158402000001</v>
      </c>
      <c r="C1335" s="15">
        <f t="shared" si="118"/>
        <v>0.17</v>
      </c>
      <c r="D1335" s="24">
        <v>173.72989999999999</v>
      </c>
      <c r="E1335" s="17">
        <f t="shared" si="119"/>
        <v>0.17</v>
      </c>
      <c r="F1335" s="18">
        <f t="shared" si="116"/>
        <v>0</v>
      </c>
      <c r="G1335" s="19">
        <f t="shared" si="117"/>
        <v>7.2991524600856481E-3</v>
      </c>
      <c r="H1335" s="18">
        <f t="shared" si="120"/>
        <v>0.11540973381345956</v>
      </c>
      <c r="I1335" s="50">
        <v>16520.5</v>
      </c>
      <c r="J1335" s="18">
        <f t="shared" si="121"/>
        <v>0.15732469209527225</v>
      </c>
    </row>
    <row r="1336" spans="1:11" ht="15" customHeight="1" x14ac:dyDescent="0.3">
      <c r="A1336" s="141">
        <f>'[1]175 since Nov 2015'!A1415</f>
        <v>44414</v>
      </c>
      <c r="B1336" s="50">
        <v>21597.682169</v>
      </c>
      <c r="C1336" s="15">
        <f t="shared" si="118"/>
        <v>-0.27</v>
      </c>
      <c r="D1336" s="24">
        <v>173.26589999999999</v>
      </c>
      <c r="E1336" s="17">
        <f t="shared" si="119"/>
        <v>-0.27</v>
      </c>
      <c r="F1336" s="18">
        <f t="shared" si="116"/>
        <v>0</v>
      </c>
      <c r="G1336" s="19">
        <f t="shared" si="117"/>
        <v>7.2991524600856481E-3</v>
      </c>
      <c r="H1336" s="18">
        <f t="shared" si="120"/>
        <v>0.11540973381345956</v>
      </c>
      <c r="I1336" s="50">
        <v>16476.55</v>
      </c>
      <c r="J1336" s="18">
        <f t="shared" si="121"/>
        <v>-0.26603311037801958</v>
      </c>
    </row>
    <row r="1337" spans="1:11" ht="15" customHeight="1" x14ac:dyDescent="0.3">
      <c r="A1337" s="141">
        <f>'[1]175 since Nov 2015'!A1416</f>
        <v>44417</v>
      </c>
      <c r="B1337" s="50">
        <v>21608.047750999998</v>
      </c>
      <c r="C1337" s="15">
        <f t="shared" si="118"/>
        <v>0.05</v>
      </c>
      <c r="D1337" s="24">
        <v>173.3484</v>
      </c>
      <c r="E1337" s="17">
        <f t="shared" si="119"/>
        <v>0.05</v>
      </c>
      <c r="F1337" s="18">
        <f t="shared" si="116"/>
        <v>0</v>
      </c>
      <c r="G1337" s="19">
        <f t="shared" si="117"/>
        <v>7.2818269162869638E-3</v>
      </c>
      <c r="H1337" s="18">
        <f t="shared" si="120"/>
        <v>0.11513579291293533</v>
      </c>
      <c r="I1337" s="50">
        <v>16483.45</v>
      </c>
      <c r="J1337" s="18">
        <f t="shared" si="121"/>
        <v>4.1877698911492123E-2</v>
      </c>
    </row>
    <row r="1338" spans="1:11" ht="15" customHeight="1" x14ac:dyDescent="0.3">
      <c r="A1338" s="141">
        <f>'[1]175 since Nov 2015'!A1417</f>
        <v>44418</v>
      </c>
      <c r="B1338" s="50">
        <v>21621.667943</v>
      </c>
      <c r="C1338" s="15">
        <f t="shared" si="118"/>
        <v>0.06</v>
      </c>
      <c r="D1338" s="24">
        <v>173.45689999999999</v>
      </c>
      <c r="E1338" s="17">
        <f t="shared" si="119"/>
        <v>0.06</v>
      </c>
      <c r="F1338" s="18">
        <f t="shared" si="116"/>
        <v>0</v>
      </c>
      <c r="G1338" s="19">
        <f t="shared" si="117"/>
        <v>7.2818269162869638E-3</v>
      </c>
      <c r="H1338" s="18">
        <f t="shared" si="120"/>
        <v>0.11513579291293533</v>
      </c>
      <c r="I1338" s="50">
        <v>16493.849999999999</v>
      </c>
      <c r="J1338" s="18">
        <f t="shared" si="121"/>
        <v>6.3093587810790927E-2</v>
      </c>
    </row>
    <row r="1339" spans="1:11" ht="15" customHeight="1" x14ac:dyDescent="0.3">
      <c r="A1339" s="141">
        <f>'[1]175 since Nov 2015'!A1418</f>
        <v>44419</v>
      </c>
      <c r="B1339" s="50">
        <v>21617.190438000001</v>
      </c>
      <c r="C1339" s="15">
        <f t="shared" si="118"/>
        <v>-0.02</v>
      </c>
      <c r="D1339" s="24">
        <v>173.42060000000001</v>
      </c>
      <c r="E1339" s="17">
        <f t="shared" si="119"/>
        <v>-0.02</v>
      </c>
      <c r="F1339" s="18">
        <f t="shared" si="116"/>
        <v>0</v>
      </c>
      <c r="G1339" s="19">
        <f t="shared" si="117"/>
        <v>7.2818269162869638E-3</v>
      </c>
      <c r="H1339" s="18">
        <f t="shared" si="120"/>
        <v>0.11513579291293533</v>
      </c>
      <c r="I1339" s="50">
        <v>16490.150000000001</v>
      </c>
      <c r="J1339" s="18">
        <f t="shared" si="121"/>
        <v>-2.2432603667409911E-2</v>
      </c>
    </row>
    <row r="1340" spans="1:11" ht="15" customHeight="1" x14ac:dyDescent="0.3">
      <c r="A1340" s="141">
        <f>'[1]175 since Nov 2015'!A1419</f>
        <v>44420</v>
      </c>
      <c r="B1340" s="50">
        <v>21723.027591999999</v>
      </c>
      <c r="C1340" s="15">
        <f t="shared" si="118"/>
        <v>0.49</v>
      </c>
      <c r="D1340" s="24">
        <v>174.26750000000001</v>
      </c>
      <c r="E1340" s="17">
        <f t="shared" si="119"/>
        <v>0.49</v>
      </c>
      <c r="F1340" s="18">
        <f t="shared" si="116"/>
        <v>0</v>
      </c>
      <c r="G1340" s="19">
        <f t="shared" si="117"/>
        <v>7.2818269162869638E-3</v>
      </c>
      <c r="H1340" s="18">
        <f t="shared" si="120"/>
        <v>0.11513579291293533</v>
      </c>
      <c r="I1340" s="50">
        <v>16569.3</v>
      </c>
      <c r="J1340" s="18">
        <f t="shared" si="121"/>
        <v>0.47998350530466855</v>
      </c>
    </row>
    <row r="1341" spans="1:11" ht="15" customHeight="1" x14ac:dyDescent="0.3">
      <c r="A1341" s="141">
        <f>'[1]175 since Nov 2015'!A1420</f>
        <v>44421</v>
      </c>
      <c r="B1341" s="50">
        <v>21915.540583999998</v>
      </c>
      <c r="C1341" s="15">
        <f t="shared" si="118"/>
        <v>0.89</v>
      </c>
      <c r="D1341" s="24">
        <v>175.80770000000001</v>
      </c>
      <c r="E1341" s="17">
        <f t="shared" si="119"/>
        <v>0.88</v>
      </c>
      <c r="F1341" s="18">
        <f t="shared" si="116"/>
        <v>-1.0000000000000009E-2</v>
      </c>
      <c r="G1341" s="19">
        <f t="shared" si="117"/>
        <v>7.2818269162869638E-3</v>
      </c>
      <c r="H1341" s="18">
        <f t="shared" si="120"/>
        <v>0.11513579291293533</v>
      </c>
      <c r="I1341" s="50">
        <v>16716.150000000001</v>
      </c>
      <c r="J1341" s="18">
        <f t="shared" si="121"/>
        <v>0.88627763393747583</v>
      </c>
    </row>
    <row r="1342" spans="1:11" ht="15" customHeight="1" x14ac:dyDescent="0.3">
      <c r="A1342" s="141">
        <f>'[1]175 since Nov 2015'!A1421</f>
        <v>44424</v>
      </c>
      <c r="B1342" s="50">
        <v>21957.284070999998</v>
      </c>
      <c r="C1342" s="15">
        <f t="shared" si="118"/>
        <v>0.19</v>
      </c>
      <c r="D1342" s="24">
        <v>176.13929999999999</v>
      </c>
      <c r="E1342" s="17">
        <f t="shared" si="119"/>
        <v>0.19</v>
      </c>
      <c r="F1342" s="18">
        <f t="shared" si="116"/>
        <v>0</v>
      </c>
      <c r="G1342" s="19">
        <f t="shared" si="117"/>
        <v>7.2436989875802509E-3</v>
      </c>
      <c r="H1342" s="18">
        <f t="shared" si="120"/>
        <v>0.11453293742704666</v>
      </c>
      <c r="I1342" s="50">
        <v>16748</v>
      </c>
      <c r="J1342" s="18">
        <f t="shared" si="121"/>
        <v>0.19053430365244711</v>
      </c>
      <c r="K1342"/>
    </row>
    <row r="1343" spans="1:11" ht="15" customHeight="1" x14ac:dyDescent="0.3">
      <c r="A1343" s="141">
        <f>'[1]175 since Nov 2015'!A1422</f>
        <v>44425</v>
      </c>
      <c r="B1343" s="50">
        <v>22033.697607999999</v>
      </c>
      <c r="C1343" s="15">
        <f t="shared" si="118"/>
        <v>0.35</v>
      </c>
      <c r="D1343" s="24">
        <v>176.74969999999999</v>
      </c>
      <c r="E1343" s="17">
        <f t="shared" si="119"/>
        <v>0.35</v>
      </c>
      <c r="F1343" s="18">
        <f t="shared" si="116"/>
        <v>0</v>
      </c>
      <c r="G1343" s="19">
        <f t="shared" si="117"/>
        <v>7.2262404904527011E-3</v>
      </c>
      <c r="H1343" s="18">
        <f t="shared" si="120"/>
        <v>0.11425689434981384</v>
      </c>
      <c r="I1343" s="50">
        <v>16805.150000000001</v>
      </c>
      <c r="J1343" s="18">
        <f t="shared" si="121"/>
        <v>0.3412347743014178</v>
      </c>
    </row>
    <row r="1344" spans="1:11" ht="15" customHeight="1" x14ac:dyDescent="0.3">
      <c r="A1344" s="141">
        <f>'[1]175 since Nov 2015'!A1423</f>
        <v>44426</v>
      </c>
      <c r="B1344" s="50">
        <v>21999.407228</v>
      </c>
      <c r="C1344" s="15">
        <f t="shared" si="118"/>
        <v>-0.16</v>
      </c>
      <c r="D1344" s="24">
        <v>176.47120000000001</v>
      </c>
      <c r="E1344" s="17">
        <f t="shared" si="119"/>
        <v>-0.16</v>
      </c>
      <c r="F1344" s="18">
        <f t="shared" si="116"/>
        <v>0</v>
      </c>
      <c r="G1344" s="19">
        <f t="shared" si="117"/>
        <v>7.2262404904527011E-3</v>
      </c>
      <c r="H1344" s="18">
        <f t="shared" si="120"/>
        <v>0.11425689434981384</v>
      </c>
      <c r="I1344" s="50">
        <v>16778.8</v>
      </c>
      <c r="J1344" s="18">
        <f t="shared" si="121"/>
        <v>-0.15679717229541051</v>
      </c>
    </row>
    <row r="1345" spans="1:11" ht="15" customHeight="1" x14ac:dyDescent="0.3">
      <c r="A1345" s="141">
        <f>'[1]175 since Nov 2015'!A1424</f>
        <v>44428</v>
      </c>
      <c r="B1345" s="50">
        <v>21820.200408000001</v>
      </c>
      <c r="C1345" s="15">
        <f t="shared" si="118"/>
        <v>-0.81</v>
      </c>
      <c r="D1345" s="24">
        <v>175.03129999999999</v>
      </c>
      <c r="E1345" s="17">
        <f t="shared" si="119"/>
        <v>-0.82</v>
      </c>
      <c r="F1345" s="18">
        <f t="shared" si="116"/>
        <v>-9.9999999999998979E-3</v>
      </c>
      <c r="G1345" s="19">
        <f t="shared" si="117"/>
        <v>7.2262404904527002E-3</v>
      </c>
      <c r="H1345" s="18">
        <f t="shared" si="120"/>
        <v>0.11425689434981383</v>
      </c>
      <c r="I1345" s="50">
        <v>16642.150000000001</v>
      </c>
      <c r="J1345" s="18">
        <f t="shared" si="121"/>
        <v>-0.81442057834885584</v>
      </c>
    </row>
    <row r="1346" spans="1:11" ht="15" customHeight="1" x14ac:dyDescent="0.3">
      <c r="A1346" s="141">
        <f>'[1]175 since Nov 2015'!A1425</f>
        <v>44431</v>
      </c>
      <c r="B1346" s="50">
        <v>21861.999960000001</v>
      </c>
      <c r="C1346" s="15">
        <f t="shared" si="118"/>
        <v>0.19</v>
      </c>
      <c r="D1346" s="24">
        <v>175.3682</v>
      </c>
      <c r="E1346" s="17">
        <f t="shared" si="119"/>
        <v>0.19</v>
      </c>
      <c r="F1346" s="18">
        <f t="shared" si="116"/>
        <v>0</v>
      </c>
      <c r="G1346" s="19">
        <f t="shared" si="117"/>
        <v>7.208515066749006E-3</v>
      </c>
      <c r="H1346" s="18">
        <f t="shared" si="120"/>
        <v>0.11397663079283778</v>
      </c>
      <c r="I1346" s="50">
        <v>16673.349999999999</v>
      </c>
      <c r="J1346" s="18">
        <f t="shared" si="121"/>
        <v>0.18747577686775499</v>
      </c>
    </row>
    <row r="1347" spans="1:11" ht="15" customHeight="1" x14ac:dyDescent="0.3">
      <c r="A1347" s="141">
        <f>'[1]175 since Nov 2015'!A1426</f>
        <v>44432</v>
      </c>
      <c r="B1347" s="50">
        <v>22038.539250000002</v>
      </c>
      <c r="C1347" s="15">
        <f t="shared" si="118"/>
        <v>0.81</v>
      </c>
      <c r="D1347" s="24">
        <v>176.78210000000001</v>
      </c>
      <c r="E1347" s="17">
        <f t="shared" si="119"/>
        <v>0.81</v>
      </c>
      <c r="F1347" s="18">
        <f t="shared" si="116"/>
        <v>0</v>
      </c>
      <c r="G1347" s="19">
        <f t="shared" si="117"/>
        <v>7.208515066749006E-3</v>
      </c>
      <c r="H1347" s="18">
        <f t="shared" si="120"/>
        <v>0.11397663079283778</v>
      </c>
      <c r="I1347" s="50">
        <v>16808</v>
      </c>
      <c r="J1347" s="18">
        <f t="shared" si="121"/>
        <v>0.80757616195906334</v>
      </c>
      <c r="K1347"/>
    </row>
    <row r="1348" spans="1:11" ht="15" customHeight="1" x14ac:dyDescent="0.3">
      <c r="A1348" s="141">
        <f>'[1]175 since Nov 2015'!A1427</f>
        <v>44433</v>
      </c>
      <c r="B1348" s="50">
        <v>22067.542890000001</v>
      </c>
      <c r="C1348" s="15">
        <f t="shared" si="118"/>
        <v>0.13</v>
      </c>
      <c r="D1348" s="24">
        <v>177.01349999999999</v>
      </c>
      <c r="E1348" s="17">
        <f t="shared" si="119"/>
        <v>0.13</v>
      </c>
      <c r="F1348" s="18">
        <f t="shared" si="116"/>
        <v>0</v>
      </c>
      <c r="G1348" s="19">
        <f t="shared" si="117"/>
        <v>7.208515066749006E-3</v>
      </c>
      <c r="H1348" s="18">
        <f t="shared" si="120"/>
        <v>0.11397663079283778</v>
      </c>
      <c r="I1348" s="50">
        <v>16830.099999999999</v>
      </c>
      <c r="J1348" s="18">
        <f t="shared" si="121"/>
        <v>0.13148500713944875</v>
      </c>
    </row>
    <row r="1349" spans="1:11" ht="15" customHeight="1" x14ac:dyDescent="0.3">
      <c r="A1349" s="141">
        <f>'[1]175 since Nov 2015'!A1428</f>
        <v>44434</v>
      </c>
      <c r="B1349" s="50">
        <v>22082.647850000001</v>
      </c>
      <c r="C1349" s="15">
        <f t="shared" si="118"/>
        <v>7.0000000000000007E-2</v>
      </c>
      <c r="D1349" s="24">
        <v>177.1335</v>
      </c>
      <c r="E1349" s="17">
        <f t="shared" si="119"/>
        <v>7.0000000000000007E-2</v>
      </c>
      <c r="F1349" s="18">
        <f t="shared" si="116"/>
        <v>0</v>
      </c>
      <c r="G1349" s="19">
        <f t="shared" si="117"/>
        <v>7.1905207424594192E-3</v>
      </c>
      <c r="H1349" s="18">
        <f t="shared" si="120"/>
        <v>0.11369211554428385</v>
      </c>
      <c r="I1349" s="50">
        <v>16841.599999999999</v>
      </c>
      <c r="J1349" s="18">
        <f t="shared" si="121"/>
        <v>6.832995644707994E-2</v>
      </c>
    </row>
    <row r="1350" spans="1:11" ht="15" customHeight="1" x14ac:dyDescent="0.3">
      <c r="A1350" s="141">
        <f>'[1]175 since Nov 2015'!A1429</f>
        <v>44435</v>
      </c>
      <c r="B1350" s="50">
        <v>22199.730329999999</v>
      </c>
      <c r="C1350" s="15">
        <f t="shared" si="118"/>
        <v>0.53</v>
      </c>
      <c r="D1350" s="24">
        <v>178.06649999999999</v>
      </c>
      <c r="E1350" s="17">
        <f t="shared" si="119"/>
        <v>0.53</v>
      </c>
      <c r="F1350" s="18">
        <f t="shared" si="116"/>
        <v>0</v>
      </c>
      <c r="G1350" s="19">
        <f t="shared" si="117"/>
        <v>7.1722554936667791E-3</v>
      </c>
      <c r="H1350" s="18">
        <f t="shared" si="120"/>
        <v>0.11340331660321193</v>
      </c>
      <c r="I1350" s="50">
        <v>16930.849999999999</v>
      </c>
      <c r="J1350" s="18">
        <f t="shared" si="121"/>
        <v>0.52993777313319401</v>
      </c>
    </row>
    <row r="1351" spans="1:11" ht="15" customHeight="1" x14ac:dyDescent="0.3">
      <c r="A1351" s="141">
        <f>'[1]175 since Nov 2015'!A1430</f>
        <v>44438</v>
      </c>
      <c r="B1351" s="50">
        <v>22505.738539999998</v>
      </c>
      <c r="C1351" s="15">
        <f t="shared" si="118"/>
        <v>1.38</v>
      </c>
      <c r="D1351" s="24">
        <v>180.51859999999999</v>
      </c>
      <c r="E1351" s="17">
        <f t="shared" si="119"/>
        <v>1.38</v>
      </c>
      <c r="F1351" s="18">
        <f t="shared" si="116"/>
        <v>0</v>
      </c>
      <c r="G1351" s="19">
        <f t="shared" si="117"/>
        <v>7.1722554936667791E-3</v>
      </c>
      <c r="H1351" s="18">
        <f t="shared" si="120"/>
        <v>0.11340331660321193</v>
      </c>
      <c r="I1351" s="50">
        <v>17164.2</v>
      </c>
      <c r="J1351" s="18">
        <f t="shared" si="121"/>
        <v>1.3782533068333971</v>
      </c>
    </row>
    <row r="1352" spans="1:11" ht="15" customHeight="1" x14ac:dyDescent="0.3">
      <c r="A1352" s="141">
        <f>'[1]175 since Nov 2015'!A1431</f>
        <v>44439</v>
      </c>
      <c r="B1352" s="50">
        <v>22779.635429999998</v>
      </c>
      <c r="C1352" s="15">
        <f t="shared" si="118"/>
        <v>1.22</v>
      </c>
      <c r="D1352" s="24">
        <v>182.7124</v>
      </c>
      <c r="E1352" s="17">
        <f t="shared" si="119"/>
        <v>1.22</v>
      </c>
      <c r="F1352" s="18">
        <f t="shared" ref="F1352:F1415" si="122">E1352-C1352</f>
        <v>0</v>
      </c>
      <c r="G1352" s="19">
        <f t="shared" ref="G1352:G1415" si="123">+STDEV(F1104:F1352)</f>
        <v>7.1722554936667791E-3</v>
      </c>
      <c r="H1352" s="18">
        <f t="shared" si="120"/>
        <v>0.11340331660321193</v>
      </c>
      <c r="I1352" s="50">
        <v>17373.099999999999</v>
      </c>
      <c r="J1352" s="18">
        <f t="shared" si="121"/>
        <v>1.2170680835692769</v>
      </c>
    </row>
    <row r="1353" spans="1:11" ht="15" customHeight="1" x14ac:dyDescent="0.3">
      <c r="A1353" s="141">
        <f>'[1]175 since Nov 2015'!A1432</f>
        <v>44440</v>
      </c>
      <c r="B1353" s="50">
        <v>22740.58785</v>
      </c>
      <c r="C1353" s="15">
        <f t="shared" ref="C1353:C1416" si="124">ROUND(((B1353-B1352)/B1352)*100,2)</f>
        <v>-0.17</v>
      </c>
      <c r="D1353" s="24">
        <v>182.39680000000001</v>
      </c>
      <c r="E1353" s="17">
        <f t="shared" ref="E1353:E1416" si="125">ROUND(((D1353-D1352)/D1352)*100,2)</f>
        <v>-0.17</v>
      </c>
      <c r="F1353" s="18">
        <f t="shared" si="122"/>
        <v>0</v>
      </c>
      <c r="G1353" s="19">
        <f t="shared" si="123"/>
        <v>7.0387026239810578E-3</v>
      </c>
      <c r="H1353" s="18">
        <f t="shared" ref="H1353:H1416" si="126">+G1353*(SQRT(250))</f>
        <v>0.11129166032191926</v>
      </c>
      <c r="I1353" s="50">
        <v>17343.3</v>
      </c>
      <c r="J1353" s="18">
        <f t="shared" ref="J1353:J1416" si="127">+((I1353-I1352)/I1352)*100</f>
        <v>-0.1715295485549457</v>
      </c>
    </row>
    <row r="1354" spans="1:11" ht="15" customHeight="1" x14ac:dyDescent="0.3">
      <c r="A1354" s="141">
        <f>'[1]175 since Nov 2015'!A1433</f>
        <v>44441</v>
      </c>
      <c r="B1354" s="50">
        <v>22953.970939999999</v>
      </c>
      <c r="C1354" s="15">
        <f t="shared" si="124"/>
        <v>0.94</v>
      </c>
      <c r="D1354" s="24">
        <v>184.10499999999999</v>
      </c>
      <c r="E1354" s="17">
        <f t="shared" si="125"/>
        <v>0.94</v>
      </c>
      <c r="F1354" s="18">
        <f t="shared" si="122"/>
        <v>0</v>
      </c>
      <c r="G1354" s="19">
        <f t="shared" si="123"/>
        <v>7.0387026239810578E-3</v>
      </c>
      <c r="H1354" s="18">
        <f t="shared" si="126"/>
        <v>0.11129166032191926</v>
      </c>
      <c r="I1354" s="50">
        <v>17504.599999999999</v>
      </c>
      <c r="J1354" s="18">
        <f t="shared" si="127"/>
        <v>0.93004214884133507</v>
      </c>
    </row>
    <row r="1355" spans="1:11" ht="15" customHeight="1" x14ac:dyDescent="0.3">
      <c r="A1355" s="141">
        <f>'[1]175 since Nov 2015'!A1434</f>
        <v>44442</v>
      </c>
      <c r="B1355" s="50">
        <v>23075.75245</v>
      </c>
      <c r="C1355" s="15">
        <f t="shared" si="124"/>
        <v>0.53</v>
      </c>
      <c r="D1355" s="24">
        <v>185.07640000000001</v>
      </c>
      <c r="E1355" s="17">
        <f t="shared" si="125"/>
        <v>0.53</v>
      </c>
      <c r="F1355" s="18">
        <f t="shared" si="122"/>
        <v>0</v>
      </c>
      <c r="G1355" s="19">
        <f t="shared" si="123"/>
        <v>7.0202730508883747E-3</v>
      </c>
      <c r="H1355" s="18">
        <f t="shared" si="126"/>
        <v>0.11100026318553209</v>
      </c>
      <c r="I1355" s="50">
        <v>17597.45</v>
      </c>
      <c r="J1355" s="18">
        <f t="shared" si="127"/>
        <v>0.53043200073124885</v>
      </c>
    </row>
    <row r="1356" spans="1:11" ht="15" customHeight="1" x14ac:dyDescent="0.3">
      <c r="A1356" s="141">
        <f>'[1]175 since Nov 2015'!A1435</f>
        <v>44445</v>
      </c>
      <c r="B1356" s="50">
        <v>23132.833839999999</v>
      </c>
      <c r="C1356" s="15">
        <f t="shared" si="124"/>
        <v>0.25</v>
      </c>
      <c r="D1356" s="24">
        <v>185.53290000000001</v>
      </c>
      <c r="E1356" s="17">
        <f t="shared" si="125"/>
        <v>0.25</v>
      </c>
      <c r="F1356" s="18">
        <f t="shared" si="122"/>
        <v>0</v>
      </c>
      <c r="G1356" s="19">
        <f t="shared" si="123"/>
        <v>7.0202730508883747E-3</v>
      </c>
      <c r="H1356" s="18">
        <f t="shared" si="126"/>
        <v>0.11100026318553209</v>
      </c>
      <c r="I1356" s="50">
        <v>17641</v>
      </c>
      <c r="J1356" s="18">
        <f t="shared" si="127"/>
        <v>0.24747903815609232</v>
      </c>
    </row>
    <row r="1357" spans="1:11" ht="15" customHeight="1" x14ac:dyDescent="0.3">
      <c r="A1357" s="141">
        <f>'[1]175 since Nov 2015'!A1436</f>
        <v>44446</v>
      </c>
      <c r="B1357" s="50">
        <v>23103.617819999999</v>
      </c>
      <c r="C1357" s="15">
        <f t="shared" si="124"/>
        <v>-0.13</v>
      </c>
      <c r="D1357" s="24">
        <v>185.29759999999999</v>
      </c>
      <c r="E1357" s="17">
        <f t="shared" si="125"/>
        <v>-0.13</v>
      </c>
      <c r="F1357" s="18">
        <f t="shared" si="122"/>
        <v>0</v>
      </c>
      <c r="G1357" s="19">
        <f t="shared" si="123"/>
        <v>6.9811806319514903E-3</v>
      </c>
      <c r="H1357" s="18">
        <f t="shared" si="126"/>
        <v>0.11038215777010182</v>
      </c>
      <c r="I1357" s="50">
        <v>17618.7</v>
      </c>
      <c r="J1357" s="18">
        <f t="shared" si="127"/>
        <v>-0.12641006745648928</v>
      </c>
    </row>
    <row r="1358" spans="1:11" ht="15" customHeight="1" x14ac:dyDescent="0.3">
      <c r="A1358" s="141">
        <f>'[1]175 since Nov 2015'!A1437</f>
        <v>44447</v>
      </c>
      <c r="B1358" s="14">
        <v>23121.85</v>
      </c>
      <c r="C1358" s="15">
        <f t="shared" si="124"/>
        <v>0.08</v>
      </c>
      <c r="D1358" s="24">
        <v>185.44309999999999</v>
      </c>
      <c r="E1358" s="17">
        <f t="shared" si="125"/>
        <v>0.08</v>
      </c>
      <c r="F1358" s="18">
        <f t="shared" si="122"/>
        <v>0</v>
      </c>
      <c r="G1358" s="19">
        <f t="shared" si="123"/>
        <v>6.9811806319514903E-3</v>
      </c>
      <c r="H1358" s="18">
        <f t="shared" si="126"/>
        <v>0.11038215777010182</v>
      </c>
      <c r="I1358" s="50">
        <v>17626.2</v>
      </c>
      <c r="J1358" s="18">
        <f t="shared" si="127"/>
        <v>4.2568407430741202E-2</v>
      </c>
    </row>
    <row r="1359" spans="1:11" ht="15" customHeight="1" x14ac:dyDescent="0.3">
      <c r="A1359" s="141">
        <f>'[1]175 since Nov 2015'!A1438</f>
        <v>44448</v>
      </c>
      <c r="B1359" s="14">
        <v>23156.86</v>
      </c>
      <c r="C1359" s="15">
        <f t="shared" si="124"/>
        <v>0.15</v>
      </c>
      <c r="D1359" s="24">
        <v>185.71789999999999</v>
      </c>
      <c r="E1359" s="17">
        <f t="shared" si="125"/>
        <v>0.15</v>
      </c>
      <c r="F1359" s="18">
        <f t="shared" si="122"/>
        <v>0</v>
      </c>
      <c r="G1359" s="19">
        <f t="shared" si="123"/>
        <v>6.9416347902595717E-3</v>
      </c>
      <c r="H1359" s="18">
        <f t="shared" si="126"/>
        <v>0.10975688311142728</v>
      </c>
      <c r="I1359" s="50">
        <v>17652.900000000001</v>
      </c>
      <c r="J1359" s="18">
        <f t="shared" si="127"/>
        <v>0.1514790482350179</v>
      </c>
    </row>
    <row r="1360" spans="1:11" ht="15" customHeight="1" x14ac:dyDescent="0.3">
      <c r="A1360" s="141">
        <f>'[1]175 since Nov 2015'!A1439</f>
        <v>44452</v>
      </c>
      <c r="B1360" s="14">
        <v>23151.19</v>
      </c>
      <c r="C1360" s="15">
        <f t="shared" si="124"/>
        <v>-0.02</v>
      </c>
      <c r="D1360" s="24">
        <v>185.6704</v>
      </c>
      <c r="E1360" s="17">
        <f t="shared" si="125"/>
        <v>-0.03</v>
      </c>
      <c r="F1360" s="18">
        <f t="shared" si="122"/>
        <v>-9.9999999999999985E-3</v>
      </c>
      <c r="G1360" s="19">
        <f t="shared" si="123"/>
        <v>6.959807250072024E-3</v>
      </c>
      <c r="H1360" s="18">
        <f t="shared" si="126"/>
        <v>0.11004421492990341</v>
      </c>
      <c r="I1360" s="50">
        <v>17648.599999999999</v>
      </c>
      <c r="J1360" s="18">
        <f t="shared" si="127"/>
        <v>-2.4358603968769495E-2</v>
      </c>
    </row>
    <row r="1361" spans="1:10" ht="15" customHeight="1" x14ac:dyDescent="0.3">
      <c r="A1361" s="141">
        <f>'[1]175 since Nov 2015'!A1440</f>
        <v>44453</v>
      </c>
      <c r="B1361" s="14">
        <v>23190.39</v>
      </c>
      <c r="C1361" s="15">
        <f t="shared" si="124"/>
        <v>0.17</v>
      </c>
      <c r="D1361" s="24">
        <v>185.98169999999999</v>
      </c>
      <c r="E1361" s="17">
        <f t="shared" si="125"/>
        <v>0.17</v>
      </c>
      <c r="F1361" s="18">
        <f t="shared" si="122"/>
        <v>0</v>
      </c>
      <c r="G1361" s="19">
        <f t="shared" si="123"/>
        <v>6.9416347902595717E-3</v>
      </c>
      <c r="H1361" s="18">
        <f t="shared" si="126"/>
        <v>0.10975688311142728</v>
      </c>
      <c r="I1361" s="50">
        <v>17678.45</v>
      </c>
      <c r="J1361" s="18">
        <f t="shared" si="127"/>
        <v>0.16913522885669222</v>
      </c>
    </row>
    <row r="1362" spans="1:10" ht="15" customHeight="1" x14ac:dyDescent="0.3">
      <c r="A1362" s="141">
        <f>'[1]175 since Nov 2015'!A1441</f>
        <v>44454</v>
      </c>
      <c r="B1362" s="14">
        <v>23362.27</v>
      </c>
      <c r="C1362" s="15">
        <f t="shared" si="124"/>
        <v>0.74</v>
      </c>
      <c r="D1362" s="24">
        <v>187.3571</v>
      </c>
      <c r="E1362" s="17">
        <f t="shared" si="125"/>
        <v>0.74</v>
      </c>
      <c r="F1362" s="18">
        <f t="shared" si="122"/>
        <v>0</v>
      </c>
      <c r="G1362" s="19">
        <f t="shared" si="123"/>
        <v>6.9016277315754933E-3</v>
      </c>
      <c r="H1362" s="18">
        <f t="shared" si="126"/>
        <v>0.10912431597179875</v>
      </c>
      <c r="I1362" s="50">
        <v>17809.5</v>
      </c>
      <c r="J1362" s="18">
        <f t="shared" si="127"/>
        <v>0.74129802103690801</v>
      </c>
    </row>
    <row r="1363" spans="1:10" ht="15" customHeight="1" x14ac:dyDescent="0.3">
      <c r="A1363" s="141">
        <f>'[1]175 since Nov 2015'!A1442</f>
        <v>44455</v>
      </c>
      <c r="B1363" s="14">
        <v>23514.22</v>
      </c>
      <c r="C1363" s="15">
        <f t="shared" si="124"/>
        <v>0.65</v>
      </c>
      <c r="D1363" s="24">
        <v>188.57169999999999</v>
      </c>
      <c r="E1363" s="17">
        <f t="shared" si="125"/>
        <v>0.65</v>
      </c>
      <c r="F1363" s="18">
        <f t="shared" si="122"/>
        <v>0</v>
      </c>
      <c r="G1363" s="19">
        <f t="shared" si="123"/>
        <v>6.9016277315754933E-3</v>
      </c>
      <c r="H1363" s="18">
        <f t="shared" si="126"/>
        <v>0.10912431597179875</v>
      </c>
      <c r="I1363" s="50">
        <v>17925.05</v>
      </c>
      <c r="J1363" s="18">
        <f t="shared" si="127"/>
        <v>0.64881102782222566</v>
      </c>
    </row>
    <row r="1364" spans="1:10" ht="15" customHeight="1" x14ac:dyDescent="0.3">
      <c r="A1364" s="141">
        <f>'[1]175 since Nov 2015'!A1443</f>
        <v>44456</v>
      </c>
      <c r="B1364" s="14">
        <v>23434.83</v>
      </c>
      <c r="C1364" s="15">
        <f t="shared" si="124"/>
        <v>-0.34</v>
      </c>
      <c r="D1364" s="24">
        <v>187.935</v>
      </c>
      <c r="E1364" s="17">
        <f t="shared" si="125"/>
        <v>-0.34</v>
      </c>
      <c r="F1364" s="18">
        <f t="shared" si="122"/>
        <v>0</v>
      </c>
      <c r="G1364" s="19">
        <f t="shared" si="123"/>
        <v>6.9016277315754933E-3</v>
      </c>
      <c r="H1364" s="18">
        <f t="shared" si="126"/>
        <v>0.10912431597179875</v>
      </c>
      <c r="I1364" s="50">
        <v>17864.55</v>
      </c>
      <c r="J1364" s="18">
        <f t="shared" si="127"/>
        <v>-0.33751649228314567</v>
      </c>
    </row>
    <row r="1365" spans="1:10" ht="15" customHeight="1" x14ac:dyDescent="0.3">
      <c r="A1365" s="141">
        <f>'[1]175 since Nov 2015'!A1444</f>
        <v>44459</v>
      </c>
      <c r="B1365" s="14">
        <v>23158.76</v>
      </c>
      <c r="C1365" s="15">
        <f t="shared" si="124"/>
        <v>-1.18</v>
      </c>
      <c r="D1365" s="24">
        <v>185.7235</v>
      </c>
      <c r="E1365" s="17">
        <f t="shared" si="125"/>
        <v>-1.18</v>
      </c>
      <c r="F1365" s="18">
        <f t="shared" si="122"/>
        <v>0</v>
      </c>
      <c r="G1365" s="19">
        <f t="shared" si="123"/>
        <v>6.9016277315754933E-3</v>
      </c>
      <c r="H1365" s="18">
        <f t="shared" si="126"/>
        <v>0.10912431597179875</v>
      </c>
      <c r="I1365" s="50">
        <v>17654.099999999999</v>
      </c>
      <c r="J1365" s="18">
        <f t="shared" si="127"/>
        <v>-1.1780313525949477</v>
      </c>
    </row>
    <row r="1366" spans="1:10" ht="15" customHeight="1" x14ac:dyDescent="0.3">
      <c r="A1366" s="141">
        <f>'[1]175 since Nov 2015'!A1445</f>
        <v>44460</v>
      </c>
      <c r="B1366" s="14">
        <v>23373.71</v>
      </c>
      <c r="C1366" s="15">
        <f t="shared" si="124"/>
        <v>0.93</v>
      </c>
      <c r="D1366" s="24">
        <v>187.4434</v>
      </c>
      <c r="E1366" s="17">
        <f t="shared" si="125"/>
        <v>0.93</v>
      </c>
      <c r="F1366" s="18">
        <f t="shared" si="122"/>
        <v>0</v>
      </c>
      <c r="G1366" s="19">
        <f t="shared" si="123"/>
        <v>6.9016277315754933E-3</v>
      </c>
      <c r="H1366" s="18">
        <f t="shared" si="126"/>
        <v>0.10912431597179875</v>
      </c>
      <c r="I1366" s="50">
        <v>17817.95</v>
      </c>
      <c r="J1366" s="18">
        <f t="shared" si="127"/>
        <v>0.92811301623986608</v>
      </c>
    </row>
    <row r="1367" spans="1:10" ht="15" customHeight="1" x14ac:dyDescent="0.3">
      <c r="A1367" s="141">
        <f>'[1]175 since Nov 2015'!A1446</f>
        <v>44461</v>
      </c>
      <c r="B1367" s="14">
        <v>23373.360000000001</v>
      </c>
      <c r="C1367" s="15">
        <f t="shared" si="124"/>
        <v>0</v>
      </c>
      <c r="D1367" s="24">
        <v>187.43860000000001</v>
      </c>
      <c r="E1367" s="17">
        <f t="shared" si="125"/>
        <v>0</v>
      </c>
      <c r="F1367" s="18">
        <f t="shared" si="122"/>
        <v>0</v>
      </c>
      <c r="G1367" s="19">
        <f t="shared" si="123"/>
        <v>6.86115138789869E-3</v>
      </c>
      <c r="H1367" s="18">
        <f t="shared" si="126"/>
        <v>0.10848432878492649</v>
      </c>
      <c r="I1367" s="50">
        <v>17817.7</v>
      </c>
      <c r="J1367" s="18">
        <f t="shared" si="127"/>
        <v>-1.4030794788401585E-3</v>
      </c>
    </row>
    <row r="1368" spans="1:10" ht="15" customHeight="1" x14ac:dyDescent="0.3">
      <c r="A1368" s="141">
        <f>'[1]175 since Nov 2015'!A1447</f>
        <v>44462</v>
      </c>
      <c r="B1368" s="14">
        <v>23725.040000000001</v>
      </c>
      <c r="C1368" s="15">
        <f t="shared" si="124"/>
        <v>1.5</v>
      </c>
      <c r="D1368" s="24">
        <v>190.2551</v>
      </c>
      <c r="E1368" s="17">
        <f t="shared" si="125"/>
        <v>1.5</v>
      </c>
      <c r="F1368" s="18">
        <f t="shared" si="122"/>
        <v>0</v>
      </c>
      <c r="G1368" s="19">
        <f t="shared" si="123"/>
        <v>6.86115138789869E-3</v>
      </c>
      <c r="H1368" s="18">
        <f t="shared" si="126"/>
        <v>0.10848432878492649</v>
      </c>
      <c r="I1368" s="50">
        <v>18085.8</v>
      </c>
      <c r="J1368" s="18">
        <f t="shared" si="127"/>
        <v>1.5046835450142193</v>
      </c>
    </row>
    <row r="1369" spans="1:10" ht="15" customHeight="1" x14ac:dyDescent="0.3">
      <c r="A1369" s="141">
        <f>'[1]175 since Nov 2015'!A1448</f>
        <v>44463</v>
      </c>
      <c r="B1369" s="14">
        <v>23730.84</v>
      </c>
      <c r="C1369" s="15">
        <f t="shared" si="124"/>
        <v>0.02</v>
      </c>
      <c r="D1369" s="24">
        <v>190.2978</v>
      </c>
      <c r="E1369" s="17">
        <f t="shared" si="125"/>
        <v>0.02</v>
      </c>
      <c r="F1369" s="18">
        <f t="shared" si="122"/>
        <v>0</v>
      </c>
      <c r="G1369" s="19">
        <f t="shared" si="123"/>
        <v>6.86115138789869E-3</v>
      </c>
      <c r="H1369" s="18">
        <f t="shared" si="126"/>
        <v>0.10848432878492649</v>
      </c>
      <c r="I1369" s="50">
        <v>18090.2</v>
      </c>
      <c r="J1369" s="18">
        <f t="shared" si="127"/>
        <v>2.432847869600159E-2</v>
      </c>
    </row>
    <row r="1370" spans="1:10" ht="15" customHeight="1" x14ac:dyDescent="0.3">
      <c r="A1370" s="141">
        <f>'[1]175 since Nov 2015'!A1449</f>
        <v>44466</v>
      </c>
      <c r="B1370" s="14">
        <v>23724.73</v>
      </c>
      <c r="C1370" s="15">
        <f t="shared" si="124"/>
        <v>-0.03</v>
      </c>
      <c r="D1370" s="24">
        <v>190.24709999999999</v>
      </c>
      <c r="E1370" s="17">
        <f t="shared" si="125"/>
        <v>-0.03</v>
      </c>
      <c r="F1370" s="18">
        <f t="shared" si="122"/>
        <v>0</v>
      </c>
      <c r="G1370" s="19">
        <f t="shared" si="123"/>
        <v>6.86115138789869E-3</v>
      </c>
      <c r="H1370" s="18">
        <f t="shared" si="126"/>
        <v>0.10848432878492649</v>
      </c>
      <c r="I1370" s="50">
        <v>18085.55</v>
      </c>
      <c r="J1370" s="18">
        <f t="shared" si="127"/>
        <v>-2.5704525101996965E-2</v>
      </c>
    </row>
    <row r="1371" spans="1:10" ht="15" customHeight="1" x14ac:dyDescent="0.3">
      <c r="A1371" s="141">
        <f>'[1]175 since Nov 2015'!A1450</f>
        <v>44467</v>
      </c>
      <c r="B1371" s="50">
        <v>23578.48</v>
      </c>
      <c r="C1371" s="15">
        <f t="shared" si="124"/>
        <v>-0.62</v>
      </c>
      <c r="D1371" s="24">
        <v>189.0641</v>
      </c>
      <c r="E1371" s="17">
        <f t="shared" si="125"/>
        <v>-0.62</v>
      </c>
      <c r="F1371" s="18">
        <f t="shared" si="122"/>
        <v>0</v>
      </c>
      <c r="G1371" s="19">
        <f t="shared" si="123"/>
        <v>6.8201974039303857E-3</v>
      </c>
      <c r="H1371" s="18">
        <f t="shared" si="126"/>
        <v>0.10783678944193717</v>
      </c>
      <c r="I1371" s="50">
        <v>17973.150000000001</v>
      </c>
      <c r="J1371" s="18">
        <f t="shared" si="127"/>
        <v>-0.62149063755317269</v>
      </c>
    </row>
    <row r="1372" spans="1:10" ht="15" customHeight="1" x14ac:dyDescent="0.3">
      <c r="A1372" s="141">
        <f>'[1]175 since Nov 2015'!A1451</f>
        <v>44468</v>
      </c>
      <c r="B1372" s="50">
        <v>23516.66</v>
      </c>
      <c r="C1372" s="15">
        <f t="shared" si="124"/>
        <v>-0.26</v>
      </c>
      <c r="D1372" s="24">
        <v>188.57220000000001</v>
      </c>
      <c r="E1372" s="17">
        <f t="shared" si="125"/>
        <v>-0.26</v>
      </c>
      <c r="F1372" s="18">
        <f t="shared" si="122"/>
        <v>0</v>
      </c>
      <c r="G1372" s="19">
        <f t="shared" si="123"/>
        <v>6.3774890738363772E-3</v>
      </c>
      <c r="H1372" s="18">
        <f t="shared" si="126"/>
        <v>0.10083695613080351</v>
      </c>
      <c r="I1372" s="50">
        <v>17926.05</v>
      </c>
      <c r="J1372" s="18">
        <f t="shared" si="127"/>
        <v>-0.26205756920741313</v>
      </c>
    </row>
    <row r="1373" spans="1:10" ht="15" customHeight="1" x14ac:dyDescent="0.3">
      <c r="A1373" s="141">
        <f>'[1]175 since Nov 2015'!A1452</f>
        <v>44469</v>
      </c>
      <c r="B1373" s="50">
        <v>23410.48</v>
      </c>
      <c r="C1373" s="15">
        <f t="shared" si="124"/>
        <v>-0.45</v>
      </c>
      <c r="D1373" s="24">
        <v>187.73769999999999</v>
      </c>
      <c r="E1373" s="17">
        <f t="shared" si="125"/>
        <v>-0.44</v>
      </c>
      <c r="F1373" s="18">
        <f t="shared" si="122"/>
        <v>1.0000000000000009E-2</v>
      </c>
      <c r="G1373" s="19">
        <f t="shared" si="123"/>
        <v>6.3154847670614149E-3</v>
      </c>
      <c r="H1373" s="18">
        <f t="shared" si="126"/>
        <v>9.9856581960060059E-2</v>
      </c>
      <c r="I1373" s="50">
        <v>17845.099999999999</v>
      </c>
      <c r="J1373" s="18">
        <f t="shared" si="127"/>
        <v>-0.45157745292465845</v>
      </c>
    </row>
    <row r="1374" spans="1:10" ht="15" customHeight="1" x14ac:dyDescent="0.3">
      <c r="A1374" s="141">
        <f>'[1]175 since Nov 2015'!A1453</f>
        <v>44470</v>
      </c>
      <c r="B1374" s="50">
        <v>23323.22</v>
      </c>
      <c r="C1374" s="15">
        <f t="shared" si="124"/>
        <v>-0.37</v>
      </c>
      <c r="D1374" s="24">
        <v>187.01949999999999</v>
      </c>
      <c r="E1374" s="17">
        <f t="shared" si="125"/>
        <v>-0.38</v>
      </c>
      <c r="F1374" s="18">
        <f t="shared" si="122"/>
        <v>-1.0000000000000009E-2</v>
      </c>
      <c r="G1374" s="19">
        <f t="shared" si="123"/>
        <v>6.2297735934607199E-3</v>
      </c>
      <c r="H1374" s="18">
        <f t="shared" si="126"/>
        <v>9.8501369312538611E-2</v>
      </c>
      <c r="I1374" s="50">
        <v>17778.55</v>
      </c>
      <c r="J1374" s="18">
        <f t="shared" si="127"/>
        <v>-0.37293150500697264</v>
      </c>
    </row>
    <row r="1375" spans="1:10" ht="15" customHeight="1" x14ac:dyDescent="0.3">
      <c r="A1375" s="141">
        <f>'[1]175 since Nov 2015'!A1454</f>
        <v>44473</v>
      </c>
      <c r="B1375" s="50">
        <v>23556.98</v>
      </c>
      <c r="C1375" s="15">
        <f t="shared" si="124"/>
        <v>1</v>
      </c>
      <c r="D1375" s="24">
        <v>188.88679999999999</v>
      </c>
      <c r="E1375" s="17">
        <f t="shared" si="125"/>
        <v>1</v>
      </c>
      <c r="F1375" s="18">
        <f t="shared" si="122"/>
        <v>0</v>
      </c>
      <c r="G1375" s="19">
        <f t="shared" si="123"/>
        <v>6.2079000523511821E-3</v>
      </c>
      <c r="H1375" s="18">
        <f t="shared" si="126"/>
        <v>9.815551826054128E-2</v>
      </c>
      <c r="I1375" s="50">
        <v>17956.75</v>
      </c>
      <c r="J1375" s="18">
        <f t="shared" si="127"/>
        <v>1.002331461227157</v>
      </c>
    </row>
    <row r="1376" spans="1:10" ht="15" customHeight="1" x14ac:dyDescent="0.3">
      <c r="A1376" s="141">
        <f>'[1]175 since Nov 2015'!A1455</f>
        <v>44474</v>
      </c>
      <c r="B1376" s="50">
        <v>23722.31</v>
      </c>
      <c r="C1376" s="15">
        <f t="shared" si="124"/>
        <v>0.7</v>
      </c>
      <c r="D1376" s="24">
        <v>190.23949999999999</v>
      </c>
      <c r="E1376" s="17">
        <f t="shared" si="125"/>
        <v>0.72</v>
      </c>
      <c r="F1376" s="18">
        <f t="shared" si="122"/>
        <v>2.0000000000000018E-2</v>
      </c>
      <c r="G1376" s="19">
        <f t="shared" si="123"/>
        <v>6.3563786610460306E-3</v>
      </c>
      <c r="H1376" s="18">
        <f t="shared" si="126"/>
        <v>0.10050317119698429</v>
      </c>
      <c r="I1376" s="50">
        <v>18082.8</v>
      </c>
      <c r="J1376" s="18">
        <f t="shared" si="127"/>
        <v>0.70196444234061994</v>
      </c>
    </row>
    <row r="1377" spans="1:10" ht="15" customHeight="1" x14ac:dyDescent="0.3">
      <c r="A1377" s="141">
        <f>'[1]175 since Nov 2015'!A1456</f>
        <v>44475</v>
      </c>
      <c r="B1377" s="50">
        <v>23490.16</v>
      </c>
      <c r="C1377" s="15">
        <f t="shared" si="124"/>
        <v>-0.98</v>
      </c>
      <c r="D1377" s="24">
        <v>188.3817</v>
      </c>
      <c r="E1377" s="17">
        <f t="shared" si="125"/>
        <v>-0.98</v>
      </c>
      <c r="F1377" s="18">
        <f t="shared" si="122"/>
        <v>0</v>
      </c>
      <c r="G1377" s="19">
        <f t="shared" si="123"/>
        <v>6.3147154772398087E-3</v>
      </c>
      <c r="H1377" s="18">
        <f t="shared" si="126"/>
        <v>9.9844418419974768E-2</v>
      </c>
      <c r="I1377" s="50">
        <v>17905.849999999999</v>
      </c>
      <c r="J1377" s="18">
        <f t="shared" si="127"/>
        <v>-0.97855420620700739</v>
      </c>
    </row>
    <row r="1378" spans="1:10" ht="15" customHeight="1" x14ac:dyDescent="0.3">
      <c r="A1378" s="141">
        <f>'[1]175 since Nov 2015'!A1457</f>
        <v>44476</v>
      </c>
      <c r="B1378" s="50">
        <v>23689.8</v>
      </c>
      <c r="C1378" s="15">
        <f t="shared" si="124"/>
        <v>0.85</v>
      </c>
      <c r="D1378" s="24">
        <v>189.97929999999999</v>
      </c>
      <c r="E1378" s="17">
        <f t="shared" si="125"/>
        <v>0.85</v>
      </c>
      <c r="F1378" s="18">
        <f t="shared" si="122"/>
        <v>0</v>
      </c>
      <c r="G1378" s="19">
        <f t="shared" si="123"/>
        <v>6.2926225112982983E-3</v>
      </c>
      <c r="H1378" s="18">
        <f t="shared" si="126"/>
        <v>9.9495097956756262E-2</v>
      </c>
      <c r="I1378" s="50">
        <v>18058</v>
      </c>
      <c r="J1378" s="18">
        <f t="shared" si="127"/>
        <v>0.84972229746145234</v>
      </c>
    </row>
    <row r="1379" spans="1:10" ht="15" customHeight="1" x14ac:dyDescent="0.3">
      <c r="A1379" s="141">
        <f>'[1]175 since Nov 2015'!A1458</f>
        <v>44477</v>
      </c>
      <c r="B1379" s="50">
        <v>23799.61</v>
      </c>
      <c r="C1379" s="15">
        <f t="shared" si="124"/>
        <v>0.46</v>
      </c>
      <c r="D1379" s="24">
        <v>190.85310000000001</v>
      </c>
      <c r="E1379" s="17">
        <f t="shared" si="125"/>
        <v>0.46</v>
      </c>
      <c r="F1379" s="18">
        <f t="shared" si="122"/>
        <v>0</v>
      </c>
      <c r="G1379" s="19">
        <f t="shared" si="123"/>
        <v>6.2926225112982983E-3</v>
      </c>
      <c r="H1379" s="18">
        <f t="shared" si="126"/>
        <v>9.9495097956756262E-2</v>
      </c>
      <c r="I1379" s="50">
        <v>18141.7</v>
      </c>
      <c r="J1379" s="18">
        <f t="shared" si="127"/>
        <v>0.46350647912283044</v>
      </c>
    </row>
    <row r="1380" spans="1:10" ht="15" customHeight="1" x14ac:dyDescent="0.3">
      <c r="A1380" s="141">
        <f>'[1]175 since Nov 2015'!A1459</f>
        <v>44480</v>
      </c>
      <c r="B1380" s="50">
        <v>23874.63</v>
      </c>
      <c r="C1380" s="15">
        <f t="shared" si="124"/>
        <v>0.32</v>
      </c>
      <c r="D1380" s="24">
        <v>191.4539</v>
      </c>
      <c r="E1380" s="17">
        <f t="shared" si="125"/>
        <v>0.31</v>
      </c>
      <c r="F1380" s="18">
        <f t="shared" si="122"/>
        <v>-1.0000000000000009E-2</v>
      </c>
      <c r="G1380" s="19">
        <f t="shared" si="123"/>
        <v>6.2725174111264957E-3</v>
      </c>
      <c r="H1380" s="18">
        <f t="shared" si="126"/>
        <v>9.9177208411112577E-2</v>
      </c>
      <c r="I1380" s="50">
        <v>18198.900000000001</v>
      </c>
      <c r="J1380" s="18">
        <f t="shared" si="127"/>
        <v>0.3152956999619701</v>
      </c>
    </row>
    <row r="1381" spans="1:10" ht="15" customHeight="1" x14ac:dyDescent="0.3">
      <c r="A1381" s="141">
        <f>'[1]175 since Nov 2015'!A1460</f>
        <v>44481</v>
      </c>
      <c r="B1381" s="50">
        <v>23953.27</v>
      </c>
      <c r="C1381" s="15">
        <f t="shared" si="124"/>
        <v>0.33</v>
      </c>
      <c r="D1381" s="24">
        <v>192.0856</v>
      </c>
      <c r="E1381" s="17">
        <f t="shared" si="125"/>
        <v>0.33</v>
      </c>
      <c r="F1381" s="18">
        <f t="shared" si="122"/>
        <v>0</v>
      </c>
      <c r="G1381" s="19">
        <f t="shared" si="123"/>
        <v>6.2725174111264957E-3</v>
      </c>
      <c r="H1381" s="18">
        <f t="shared" si="126"/>
        <v>9.9177208411112577E-2</v>
      </c>
      <c r="I1381" s="50">
        <v>18258.849999999999</v>
      </c>
      <c r="J1381" s="18">
        <f t="shared" si="127"/>
        <v>0.32941551412446402</v>
      </c>
    </row>
    <row r="1382" spans="1:10" ht="15" customHeight="1" x14ac:dyDescent="0.3">
      <c r="A1382" s="141">
        <f>'[1]175 since Nov 2015'!A1461</f>
        <v>44482</v>
      </c>
      <c r="B1382" s="50">
        <v>24181.99</v>
      </c>
      <c r="C1382" s="15">
        <f t="shared" si="124"/>
        <v>0.95</v>
      </c>
      <c r="D1382" s="24">
        <v>193.9091</v>
      </c>
      <c r="E1382" s="17">
        <f t="shared" si="125"/>
        <v>0.95</v>
      </c>
      <c r="F1382" s="18">
        <f t="shared" si="122"/>
        <v>0</v>
      </c>
      <c r="G1382" s="19">
        <f t="shared" si="123"/>
        <v>6.2725174111264957E-3</v>
      </c>
      <c r="H1382" s="18">
        <f t="shared" si="126"/>
        <v>9.9177208411112577E-2</v>
      </c>
      <c r="I1382" s="50">
        <v>18433.2</v>
      </c>
      <c r="J1382" s="18">
        <f t="shared" si="127"/>
        <v>0.95487941464003601</v>
      </c>
    </row>
    <row r="1383" spans="1:10" ht="15" customHeight="1" x14ac:dyDescent="0.3">
      <c r="A1383" s="141">
        <f>'[1]175 since Nov 2015'!A1462</f>
        <v>44483</v>
      </c>
      <c r="B1383" s="14">
        <v>24416.329226000002</v>
      </c>
      <c r="C1383" s="15">
        <f t="shared" si="124"/>
        <v>0.97</v>
      </c>
      <c r="D1383" s="24">
        <v>195.78399999999999</v>
      </c>
      <c r="E1383" s="17">
        <f t="shared" si="125"/>
        <v>0.97</v>
      </c>
      <c r="F1383" s="18">
        <f t="shared" si="122"/>
        <v>0</v>
      </c>
      <c r="G1383" s="19">
        <f t="shared" si="123"/>
        <v>6.2725174111264957E-3</v>
      </c>
      <c r="H1383" s="18">
        <f t="shared" si="126"/>
        <v>9.9177208411112577E-2</v>
      </c>
      <c r="I1383" s="50">
        <v>18610.349999999999</v>
      </c>
      <c r="J1383" s="18">
        <f t="shared" si="127"/>
        <v>0.96103769285852592</v>
      </c>
    </row>
    <row r="1384" spans="1:10" ht="15" customHeight="1" x14ac:dyDescent="0.3">
      <c r="A1384" s="141">
        <f>'[1]175 since Nov 2015'!A1463</f>
        <v>44487</v>
      </c>
      <c r="B1384" s="14">
        <v>24579.735638999999</v>
      </c>
      <c r="C1384" s="15">
        <f t="shared" si="124"/>
        <v>0.67</v>
      </c>
      <c r="D1384" s="24">
        <v>197.07310000000001</v>
      </c>
      <c r="E1384" s="17">
        <f t="shared" si="125"/>
        <v>0.66</v>
      </c>
      <c r="F1384" s="18">
        <f t="shared" si="122"/>
        <v>-1.0000000000000009E-2</v>
      </c>
      <c r="G1384" s="19">
        <f t="shared" si="123"/>
        <v>6.2725174111264957E-3</v>
      </c>
      <c r="H1384" s="18">
        <f t="shared" si="126"/>
        <v>9.9177208411112577E-2</v>
      </c>
      <c r="I1384" s="50">
        <v>18734.900000000001</v>
      </c>
      <c r="J1384" s="18">
        <f t="shared" si="127"/>
        <v>0.6692512499765072</v>
      </c>
    </row>
    <row r="1385" spans="1:10" ht="15" customHeight="1" x14ac:dyDescent="0.3">
      <c r="A1385" s="141">
        <f>'[1]175 since Nov 2015'!A1464</f>
        <v>44488</v>
      </c>
      <c r="B1385" s="14">
        <v>24463.271670999999</v>
      </c>
      <c r="C1385" s="15">
        <f t="shared" si="124"/>
        <v>-0.47</v>
      </c>
      <c r="D1385" s="52">
        <v>196.14850000000001</v>
      </c>
      <c r="E1385" s="17">
        <f t="shared" si="125"/>
        <v>-0.47</v>
      </c>
      <c r="F1385" s="18">
        <f t="shared" si="122"/>
        <v>0</v>
      </c>
      <c r="G1385" s="19">
        <f t="shared" si="123"/>
        <v>6.2725174111264957E-3</v>
      </c>
      <c r="H1385" s="18">
        <f t="shared" si="126"/>
        <v>9.9177208411112577E-2</v>
      </c>
      <c r="I1385" s="50">
        <v>18646.150000000001</v>
      </c>
      <c r="J1385" s="18">
        <f t="shared" si="127"/>
        <v>-0.47371483167777778</v>
      </c>
    </row>
    <row r="1386" spans="1:10" ht="15" customHeight="1" x14ac:dyDescent="0.3">
      <c r="A1386" s="141">
        <f>'[1]175 since Nov 2015'!A1465</f>
        <v>44489</v>
      </c>
      <c r="B1386" s="14">
        <v>24229.189197</v>
      </c>
      <c r="C1386" s="15">
        <f t="shared" si="124"/>
        <v>-0.96</v>
      </c>
      <c r="D1386" s="24">
        <v>194.27940000000001</v>
      </c>
      <c r="E1386" s="17">
        <f t="shared" si="125"/>
        <v>-0.95</v>
      </c>
      <c r="F1386" s="18">
        <f t="shared" si="122"/>
        <v>1.0000000000000009E-2</v>
      </c>
      <c r="G1386" s="19">
        <f t="shared" si="123"/>
        <v>6.2725174111264957E-3</v>
      </c>
      <c r="H1386" s="18">
        <f t="shared" si="126"/>
        <v>9.9177208411112577E-2</v>
      </c>
      <c r="I1386" s="50">
        <v>18467.75</v>
      </c>
      <c r="J1386" s="18">
        <f t="shared" si="127"/>
        <v>-0.95676587392036128</v>
      </c>
    </row>
    <row r="1387" spans="1:10" ht="15" customHeight="1" x14ac:dyDescent="0.3">
      <c r="A1387" s="141">
        <f>'[1]175 since Nov 2015'!A1466</f>
        <v>44490</v>
      </c>
      <c r="B1387" s="14">
        <v>24109.178392000002</v>
      </c>
      <c r="C1387" s="15">
        <f t="shared" si="124"/>
        <v>-0.5</v>
      </c>
      <c r="D1387" s="24">
        <v>193.3152</v>
      </c>
      <c r="E1387" s="17">
        <f t="shared" si="125"/>
        <v>-0.5</v>
      </c>
      <c r="F1387" s="18">
        <f t="shared" si="122"/>
        <v>0</v>
      </c>
      <c r="G1387" s="19">
        <f t="shared" si="123"/>
        <v>6.2505343728027577E-3</v>
      </c>
      <c r="H1387" s="18">
        <f t="shared" si="126"/>
        <v>9.8829626056143663E-2</v>
      </c>
      <c r="I1387" s="50">
        <v>18374.099999999999</v>
      </c>
      <c r="J1387" s="18">
        <f t="shared" si="127"/>
        <v>-0.50710021524008864</v>
      </c>
    </row>
    <row r="1388" spans="1:10" ht="15" customHeight="1" x14ac:dyDescent="0.3">
      <c r="A1388" s="141">
        <f>'[1]175 since Nov 2015'!A1467</f>
        <v>44491</v>
      </c>
      <c r="B1388" s="182">
        <v>23992.464508000001</v>
      </c>
      <c r="C1388" s="15">
        <f t="shared" si="124"/>
        <v>-0.48</v>
      </c>
      <c r="D1388" s="24">
        <v>192.3828</v>
      </c>
      <c r="E1388" s="17">
        <f t="shared" si="125"/>
        <v>-0.48</v>
      </c>
      <c r="F1388" s="18">
        <f t="shared" si="122"/>
        <v>0</v>
      </c>
      <c r="G1388" s="19">
        <f t="shared" si="123"/>
        <v>6.2505343728027577E-3</v>
      </c>
      <c r="H1388" s="18">
        <f t="shared" si="126"/>
        <v>9.8829626056143663E-2</v>
      </c>
      <c r="I1388" s="50">
        <v>18285.150000000001</v>
      </c>
      <c r="J1388" s="18">
        <f t="shared" si="127"/>
        <v>-0.48410534393519739</v>
      </c>
    </row>
    <row r="1389" spans="1:10" ht="15" customHeight="1" x14ac:dyDescent="0.3">
      <c r="A1389" s="141">
        <f>'[1]175 since Nov 2015'!A1468</f>
        <v>44494</v>
      </c>
      <c r="B1389" s="50">
        <v>23975.900664000001</v>
      </c>
      <c r="C1389" s="15">
        <f t="shared" si="124"/>
        <v>-7.0000000000000007E-2</v>
      </c>
      <c r="D1389" s="24">
        <v>192.24590000000001</v>
      </c>
      <c r="E1389" s="17">
        <f t="shared" si="125"/>
        <v>-7.0000000000000007E-2</v>
      </c>
      <c r="F1389" s="18">
        <f t="shared" si="122"/>
        <v>0</v>
      </c>
      <c r="G1389" s="19">
        <f t="shared" si="123"/>
        <v>6.2282137452719846E-3</v>
      </c>
      <c r="H1389" s="18">
        <f t="shared" si="126"/>
        <v>9.8476705947136145E-2</v>
      </c>
      <c r="I1389" s="50">
        <v>18272.400000000001</v>
      </c>
      <c r="J1389" s="18">
        <f t="shared" si="127"/>
        <v>-6.9728714284542373E-2</v>
      </c>
    </row>
    <row r="1390" spans="1:10" ht="15" customHeight="1" x14ac:dyDescent="0.3">
      <c r="A1390" s="141">
        <f>'[1]175 since Nov 2015'!A1469</f>
        <v>44495</v>
      </c>
      <c r="B1390" s="50">
        <v>24195.481788000001</v>
      </c>
      <c r="C1390" s="15">
        <f t="shared" si="124"/>
        <v>0.92</v>
      </c>
      <c r="D1390" s="24">
        <v>193.99959999999999</v>
      </c>
      <c r="E1390" s="17">
        <f t="shared" si="125"/>
        <v>0.91</v>
      </c>
      <c r="F1390" s="18">
        <f t="shared" si="122"/>
        <v>-1.0000000000000009E-2</v>
      </c>
      <c r="G1390" s="19">
        <f t="shared" si="123"/>
        <v>6.2282137452719837E-3</v>
      </c>
      <c r="H1390" s="18">
        <f t="shared" si="126"/>
        <v>9.8476705947136131E-2</v>
      </c>
      <c r="I1390" s="50">
        <v>18425.150000000001</v>
      </c>
      <c r="J1390" s="18">
        <f t="shared" si="127"/>
        <v>0.83596024605415808</v>
      </c>
    </row>
    <row r="1391" spans="1:10" ht="15" customHeight="1" x14ac:dyDescent="0.3">
      <c r="A1391" s="141">
        <f>'[1]175 since Nov 2015'!A1470</f>
        <v>44496</v>
      </c>
      <c r="B1391">
        <v>24149.560055000002</v>
      </c>
      <c r="C1391" s="15">
        <f t="shared" si="124"/>
        <v>-0.19</v>
      </c>
      <c r="D1391" s="52">
        <v>193.6327</v>
      </c>
      <c r="E1391" s="17">
        <f t="shared" si="125"/>
        <v>-0.19</v>
      </c>
      <c r="F1391" s="18">
        <f t="shared" si="122"/>
        <v>0</v>
      </c>
      <c r="G1391" s="19">
        <f t="shared" si="123"/>
        <v>6.2282137452719837E-3</v>
      </c>
      <c r="H1391" s="18">
        <f t="shared" si="126"/>
        <v>9.8476705947136131E-2</v>
      </c>
      <c r="I1391" s="50">
        <v>18390.05</v>
      </c>
      <c r="J1391" s="18">
        <f t="shared" si="127"/>
        <v>-0.19050048439226916</v>
      </c>
    </row>
    <row r="1392" spans="1:10" ht="15" customHeight="1" x14ac:dyDescent="0.3">
      <c r="A1392" s="141">
        <f>'[1]175 since Nov 2015'!A1471</f>
        <v>44497</v>
      </c>
      <c r="B1392" s="50">
        <v>23674.709871999999</v>
      </c>
      <c r="C1392" s="15">
        <f t="shared" si="124"/>
        <v>-1.97</v>
      </c>
      <c r="D1392" s="24">
        <v>189.82810000000001</v>
      </c>
      <c r="E1392" s="17">
        <f t="shared" si="125"/>
        <v>-1.96</v>
      </c>
      <c r="F1392" s="18">
        <f t="shared" si="122"/>
        <v>1.0000000000000009E-2</v>
      </c>
      <c r="G1392" s="19">
        <f t="shared" si="123"/>
        <v>6.2701934435395699E-3</v>
      </c>
      <c r="H1392" s="18">
        <f t="shared" si="126"/>
        <v>9.9140463257197123E-2</v>
      </c>
      <c r="I1392" s="50">
        <v>18028.099999999999</v>
      </c>
      <c r="J1392" s="18">
        <f t="shared" si="127"/>
        <v>-1.9681838820449142</v>
      </c>
    </row>
    <row r="1393" spans="1:10" ht="15" customHeight="1" x14ac:dyDescent="0.3">
      <c r="A1393" s="141">
        <f>'[1]175 since Nov 2015'!A1472</f>
        <v>44498</v>
      </c>
      <c r="B1393" s="50">
        <v>23481.528308000001</v>
      </c>
      <c r="C1393" s="15">
        <f t="shared" si="124"/>
        <v>-0.82</v>
      </c>
      <c r="D1393" s="24">
        <v>188.27500000000001</v>
      </c>
      <c r="E1393" s="17">
        <f t="shared" si="125"/>
        <v>-0.82</v>
      </c>
      <c r="F1393" s="18">
        <f t="shared" si="122"/>
        <v>0</v>
      </c>
      <c r="G1393" s="19">
        <f t="shared" si="123"/>
        <v>6.2701934435395699E-3</v>
      </c>
      <c r="H1393" s="18">
        <f t="shared" si="126"/>
        <v>9.9140463257197123E-2</v>
      </c>
      <c r="I1393" s="50">
        <v>17880.8</v>
      </c>
      <c r="J1393" s="18">
        <f t="shared" si="127"/>
        <v>-0.81705781529944521</v>
      </c>
    </row>
    <row r="1394" spans="1:10" ht="15" customHeight="1" x14ac:dyDescent="0.3">
      <c r="A1394" s="141">
        <f>'[1]175 since Nov 2015'!A1473</f>
        <v>44501</v>
      </c>
      <c r="B1394" s="50">
        <v>23815.449166999999</v>
      </c>
      <c r="C1394" s="15">
        <f t="shared" si="124"/>
        <v>1.42</v>
      </c>
      <c r="D1394" s="24">
        <v>190.9479</v>
      </c>
      <c r="E1394" s="17">
        <f t="shared" si="125"/>
        <v>1.42</v>
      </c>
      <c r="F1394" s="18">
        <f t="shared" si="122"/>
        <v>0</v>
      </c>
      <c r="G1394" s="19">
        <f t="shared" si="123"/>
        <v>6.2701934435395699E-3</v>
      </c>
      <c r="H1394" s="18">
        <f t="shared" si="126"/>
        <v>9.9140463257197123E-2</v>
      </c>
      <c r="I1394" s="50">
        <v>18134.599999999999</v>
      </c>
      <c r="J1394" s="18">
        <f t="shared" si="127"/>
        <v>1.4193995794371577</v>
      </c>
    </row>
    <row r="1395" spans="1:10" ht="15" customHeight="1" x14ac:dyDescent="0.3">
      <c r="A1395" s="141">
        <f>'[1]175 since Nov 2015'!A1474</f>
        <v>44502</v>
      </c>
      <c r="B1395" s="50">
        <v>23773.79002</v>
      </c>
      <c r="C1395" s="15">
        <f t="shared" si="124"/>
        <v>-0.17</v>
      </c>
      <c r="D1395" s="24">
        <v>190.6156</v>
      </c>
      <c r="E1395" s="17">
        <f t="shared" si="125"/>
        <v>-0.17</v>
      </c>
      <c r="F1395" s="18">
        <f t="shared" si="122"/>
        <v>0</v>
      </c>
      <c r="G1395" s="19">
        <f t="shared" si="123"/>
        <v>6.2701934435395699E-3</v>
      </c>
      <c r="H1395" s="18">
        <f t="shared" si="126"/>
        <v>9.9140463257197123E-2</v>
      </c>
      <c r="I1395" s="50">
        <v>18101</v>
      </c>
      <c r="J1395" s="18">
        <f t="shared" si="127"/>
        <v>-0.18528117521201762</v>
      </c>
    </row>
    <row r="1396" spans="1:10" ht="15" customHeight="1" x14ac:dyDescent="0.3">
      <c r="A1396" s="141">
        <f>'[1]175 since Nov 2015'!A1475</f>
        <v>44503</v>
      </c>
      <c r="B1396" s="50">
        <v>23729.095137</v>
      </c>
      <c r="C1396" s="15">
        <f t="shared" si="124"/>
        <v>-0.19</v>
      </c>
      <c r="D1396" s="24">
        <v>190.256</v>
      </c>
      <c r="E1396" s="17">
        <f t="shared" si="125"/>
        <v>-0.19</v>
      </c>
      <c r="F1396" s="18">
        <f t="shared" si="122"/>
        <v>0</v>
      </c>
      <c r="G1396" s="19">
        <f t="shared" si="123"/>
        <v>6.2701934435395699E-3</v>
      </c>
      <c r="H1396" s="18">
        <f t="shared" si="126"/>
        <v>9.9140463257197123E-2</v>
      </c>
      <c r="I1396" s="50">
        <v>18066.95</v>
      </c>
      <c r="J1396" s="18">
        <f t="shared" si="127"/>
        <v>-0.18811115407988108</v>
      </c>
    </row>
    <row r="1397" spans="1:10" ht="15" customHeight="1" x14ac:dyDescent="0.3">
      <c r="A1397" s="141">
        <f>'[1]175 since Nov 2015'!A1476</f>
        <v>44508</v>
      </c>
      <c r="B1397" s="50">
        <v>24062.657714000001</v>
      </c>
      <c r="C1397" s="15">
        <f t="shared" si="124"/>
        <v>1.41</v>
      </c>
      <c r="D1397" s="24">
        <v>192.91800000000001</v>
      </c>
      <c r="E1397" s="17">
        <f t="shared" si="125"/>
        <v>1.4</v>
      </c>
      <c r="F1397" s="18">
        <f t="shared" si="122"/>
        <v>-1.0000000000000009E-2</v>
      </c>
      <c r="G1397" s="19">
        <f t="shared" si="123"/>
        <v>6.2701934435395699E-3</v>
      </c>
      <c r="H1397" s="18">
        <f t="shared" si="126"/>
        <v>9.9140463257197123E-2</v>
      </c>
      <c r="I1397" s="50">
        <v>18320.650000000001</v>
      </c>
      <c r="J1397" s="18">
        <f t="shared" si="127"/>
        <v>1.4042215205112136</v>
      </c>
    </row>
    <row r="1398" spans="1:10" ht="15" customHeight="1" x14ac:dyDescent="0.3">
      <c r="A1398" s="141">
        <f>'[1]175 since Nov 2015'!A1477</f>
        <v>44509</v>
      </c>
      <c r="B1398" s="50">
        <v>24049.161727999999</v>
      </c>
      <c r="C1398" s="15">
        <f t="shared" si="124"/>
        <v>-0.06</v>
      </c>
      <c r="D1398" s="24">
        <v>192.80969999999999</v>
      </c>
      <c r="E1398" s="17">
        <f t="shared" si="125"/>
        <v>-0.06</v>
      </c>
      <c r="F1398" s="18">
        <f t="shared" si="122"/>
        <v>0</v>
      </c>
      <c r="G1398" s="19">
        <f t="shared" si="123"/>
        <v>6.2701934435395699E-3</v>
      </c>
      <c r="H1398" s="18">
        <f t="shared" si="126"/>
        <v>9.9140463257197123E-2</v>
      </c>
      <c r="I1398" s="50">
        <v>18309.05</v>
      </c>
      <c r="J1398" s="18">
        <f t="shared" si="127"/>
        <v>-6.3316530799956236E-2</v>
      </c>
    </row>
    <row r="1399" spans="1:10" ht="15" customHeight="1" x14ac:dyDescent="0.3">
      <c r="A1399" s="141">
        <f>'[1]175 since Nov 2015'!A1478</f>
        <v>44510</v>
      </c>
      <c r="B1399" s="50">
        <v>24026.451100999999</v>
      </c>
      <c r="C1399" s="15">
        <f t="shared" si="124"/>
        <v>-0.09</v>
      </c>
      <c r="D1399" s="24">
        <v>192.6258</v>
      </c>
      <c r="E1399" s="17">
        <f t="shared" si="125"/>
        <v>-0.1</v>
      </c>
      <c r="F1399" s="18">
        <f t="shared" si="122"/>
        <v>-1.0000000000000009E-2</v>
      </c>
      <c r="G1399" s="19">
        <f t="shared" si="123"/>
        <v>6.2505343728027568E-3</v>
      </c>
      <c r="H1399" s="18">
        <f t="shared" si="126"/>
        <v>9.8829626056143649E-2</v>
      </c>
      <c r="I1399" s="50">
        <v>18291.75</v>
      </c>
      <c r="J1399" s="18">
        <f t="shared" si="127"/>
        <v>-9.4488791062339525E-2</v>
      </c>
    </row>
    <row r="1400" spans="1:10" ht="15" customHeight="1" x14ac:dyDescent="0.3">
      <c r="A1400" s="141">
        <f>'[1]175 since Nov 2015'!A1479</f>
        <v>44511</v>
      </c>
      <c r="B1400" s="50">
        <v>23854.131915999998</v>
      </c>
      <c r="C1400" s="15">
        <f t="shared" si="124"/>
        <v>-0.72</v>
      </c>
      <c r="D1400" s="24">
        <v>191.24420000000001</v>
      </c>
      <c r="E1400" s="17">
        <f t="shared" si="125"/>
        <v>-0.72</v>
      </c>
      <c r="F1400" s="18">
        <f t="shared" si="122"/>
        <v>0</v>
      </c>
      <c r="G1400" s="19">
        <f t="shared" si="123"/>
        <v>6.2282137452719837E-3</v>
      </c>
      <c r="H1400" s="18">
        <f t="shared" si="126"/>
        <v>9.8476705947136131E-2</v>
      </c>
      <c r="I1400" s="50">
        <v>18156.8</v>
      </c>
      <c r="J1400" s="18">
        <f t="shared" si="127"/>
        <v>-0.73776429264559551</v>
      </c>
    </row>
    <row r="1401" spans="1:10" ht="15" customHeight="1" x14ac:dyDescent="0.3">
      <c r="A1401" s="141">
        <f>'[1]175 since Nov 2015'!A1480</f>
        <v>44512</v>
      </c>
      <c r="B1401" s="50">
        <v>24159.876134999999</v>
      </c>
      <c r="C1401" s="15">
        <f t="shared" si="124"/>
        <v>1.28</v>
      </c>
      <c r="D1401" s="24">
        <v>193.68950000000001</v>
      </c>
      <c r="E1401" s="17">
        <f t="shared" si="125"/>
        <v>1.28</v>
      </c>
      <c r="F1401" s="18">
        <f t="shared" si="122"/>
        <v>0</v>
      </c>
      <c r="G1401" s="19">
        <f t="shared" si="123"/>
        <v>6.2282137452719837E-3</v>
      </c>
      <c r="H1401" s="18">
        <f t="shared" si="126"/>
        <v>9.8476705947136131E-2</v>
      </c>
      <c r="I1401" s="50">
        <v>18389.5</v>
      </c>
      <c r="J1401" s="18">
        <f t="shared" si="127"/>
        <v>1.2816135001762465</v>
      </c>
    </row>
    <row r="1402" spans="1:10" ht="15" customHeight="1" x14ac:dyDescent="0.3">
      <c r="A1402" s="141">
        <f>'[1]175 since Nov 2015'!A1481</f>
        <v>44515</v>
      </c>
      <c r="B1402" s="50">
        <v>24175.799218</v>
      </c>
      <c r="C1402" s="15">
        <f t="shared" si="124"/>
        <v>7.0000000000000007E-2</v>
      </c>
      <c r="D1402" s="24">
        <v>193.81540000000001</v>
      </c>
      <c r="E1402" s="17">
        <f t="shared" si="125"/>
        <v>7.0000000000000007E-2</v>
      </c>
      <c r="F1402" s="18">
        <f t="shared" si="122"/>
        <v>0</v>
      </c>
      <c r="G1402" s="19">
        <f t="shared" si="123"/>
        <v>6.2055518857313079E-3</v>
      </c>
      <c r="H1402" s="18">
        <f t="shared" si="126"/>
        <v>9.8118390486319373E-2</v>
      </c>
      <c r="I1402" s="50">
        <v>18401.650000000001</v>
      </c>
      <c r="J1402" s="18">
        <f t="shared" si="127"/>
        <v>6.6070311862755679E-2</v>
      </c>
    </row>
    <row r="1403" spans="1:10" ht="15" customHeight="1" x14ac:dyDescent="0.3">
      <c r="A1403" s="141">
        <f>'[1]175 since Nov 2015'!A1482</f>
        <v>44516</v>
      </c>
      <c r="B1403" s="50">
        <v>24044.171023999999</v>
      </c>
      <c r="C1403" s="15">
        <f t="shared" si="124"/>
        <v>-0.54</v>
      </c>
      <c r="D1403" s="24">
        <v>192.75909999999999</v>
      </c>
      <c r="E1403" s="17">
        <f t="shared" si="125"/>
        <v>-0.55000000000000004</v>
      </c>
      <c r="F1403" s="18">
        <f t="shared" si="122"/>
        <v>-1.0000000000000009E-2</v>
      </c>
      <c r="G1403" s="19">
        <f t="shared" si="123"/>
        <v>6.2055518857313079E-3</v>
      </c>
      <c r="H1403" s="18">
        <f t="shared" si="126"/>
        <v>9.8118390486319373E-2</v>
      </c>
      <c r="I1403" s="50">
        <v>18301.45</v>
      </c>
      <c r="J1403" s="18">
        <f t="shared" si="127"/>
        <v>-0.54451638847603734</v>
      </c>
    </row>
    <row r="1404" spans="1:10" ht="15" customHeight="1" x14ac:dyDescent="0.3">
      <c r="A1404" s="141">
        <f>'[1]175 since Nov 2015'!A1483</f>
        <v>44517</v>
      </c>
      <c r="B1404" s="50">
        <v>23925.9</v>
      </c>
      <c r="C1404" s="15">
        <f t="shared" si="124"/>
        <v>-0.49</v>
      </c>
      <c r="D1404" s="24">
        <v>191.81100000000001</v>
      </c>
      <c r="E1404" s="17">
        <f t="shared" si="125"/>
        <v>-0.49</v>
      </c>
      <c r="F1404" s="18">
        <f t="shared" si="122"/>
        <v>0</v>
      </c>
      <c r="G1404" s="19">
        <f t="shared" si="123"/>
        <v>6.2055518857313079E-3</v>
      </c>
      <c r="H1404" s="18">
        <f t="shared" si="126"/>
        <v>9.8118390486319373E-2</v>
      </c>
      <c r="I1404" s="50">
        <v>18211.349999999999</v>
      </c>
      <c r="J1404" s="18">
        <f t="shared" si="127"/>
        <v>-0.49231071854963504</v>
      </c>
    </row>
    <row r="1405" spans="1:10" ht="15" customHeight="1" x14ac:dyDescent="0.3">
      <c r="A1405" s="141">
        <f>'[1]175 since Nov 2015'!A1484</f>
        <v>44518</v>
      </c>
      <c r="B1405" s="50">
        <v>23726.397130000001</v>
      </c>
      <c r="C1405" s="15">
        <f t="shared" si="124"/>
        <v>-0.83</v>
      </c>
      <c r="D1405" s="24">
        <v>190.21360000000001</v>
      </c>
      <c r="E1405" s="17">
        <f t="shared" si="125"/>
        <v>-0.83</v>
      </c>
      <c r="F1405" s="18">
        <f t="shared" si="122"/>
        <v>0</v>
      </c>
      <c r="G1405" s="19">
        <f t="shared" si="123"/>
        <v>6.1825450418670058E-3</v>
      </c>
      <c r="H1405" s="18">
        <f t="shared" si="126"/>
        <v>9.7754620344404047E-2</v>
      </c>
      <c r="I1405" s="50">
        <v>18059.5</v>
      </c>
      <c r="J1405" s="18">
        <f t="shared" si="127"/>
        <v>-0.83382066678197153</v>
      </c>
    </row>
    <row r="1406" spans="1:10" ht="15" customHeight="1" x14ac:dyDescent="0.3">
      <c r="A1406" s="141">
        <f>'[1]175 since Nov 2015'!A1485</f>
        <v>44522</v>
      </c>
      <c r="B1406" s="50">
        <v>23270.623090000001</v>
      </c>
      <c r="C1406" s="15">
        <f t="shared" si="124"/>
        <v>-1.92</v>
      </c>
      <c r="D1406" s="24">
        <v>186.55240000000001</v>
      </c>
      <c r="E1406" s="17">
        <f t="shared" si="125"/>
        <v>-1.92</v>
      </c>
      <c r="F1406" s="18">
        <f t="shared" si="122"/>
        <v>0</v>
      </c>
      <c r="G1406" s="19">
        <f t="shared" si="123"/>
        <v>6.159189347749232E-3</v>
      </c>
      <c r="H1406" s="18">
        <f t="shared" si="126"/>
        <v>9.7385334395672235E-2</v>
      </c>
      <c r="I1406" s="50">
        <v>17708.55</v>
      </c>
      <c r="J1406" s="18">
        <f t="shared" si="127"/>
        <v>-1.9432985409341383</v>
      </c>
    </row>
    <row r="1407" spans="1:10" ht="15" customHeight="1" x14ac:dyDescent="0.3">
      <c r="A1407" s="141">
        <f>'[1]175 since Nov 2015'!A1486</f>
        <v>44523</v>
      </c>
      <c r="B1407" s="50">
        <v>23421.68</v>
      </c>
      <c r="C1407" s="15">
        <f t="shared" si="124"/>
        <v>0.65</v>
      </c>
      <c r="D1407" s="24">
        <v>187.75739999999999</v>
      </c>
      <c r="E1407" s="17">
        <f t="shared" si="125"/>
        <v>0.65</v>
      </c>
      <c r="F1407" s="18">
        <f t="shared" si="122"/>
        <v>0</v>
      </c>
      <c r="G1407" s="19">
        <f t="shared" si="123"/>
        <v>6.1354808195155583E-3</v>
      </c>
      <c r="H1407" s="18">
        <f t="shared" si="126"/>
        <v>9.7010469649728148E-2</v>
      </c>
      <c r="I1407" s="50">
        <v>17823.5</v>
      </c>
      <c r="J1407" s="18">
        <f t="shared" si="127"/>
        <v>0.64912146957261163</v>
      </c>
    </row>
    <row r="1408" spans="1:10" ht="15" customHeight="1" x14ac:dyDescent="0.35">
      <c r="A1408" s="141">
        <f>'[1]175 since Nov 2015'!A1487</f>
        <v>44524</v>
      </c>
      <c r="B1408" s="54">
        <v>23302.75</v>
      </c>
      <c r="C1408" s="15">
        <f t="shared" si="124"/>
        <v>-0.51</v>
      </c>
      <c r="D1408" s="55">
        <v>186.80459999999999</v>
      </c>
      <c r="E1408" s="17">
        <f t="shared" si="125"/>
        <v>-0.51</v>
      </c>
      <c r="F1408" s="18">
        <f t="shared" si="122"/>
        <v>0</v>
      </c>
      <c r="G1408" s="19">
        <f t="shared" si="123"/>
        <v>6.1114153508300684E-3</v>
      </c>
      <c r="H1408" s="18">
        <f t="shared" si="126"/>
        <v>9.6629961179700116E-2</v>
      </c>
      <c r="I1408" s="50"/>
      <c r="J1408" s="18">
        <f t="shared" si="127"/>
        <v>-100</v>
      </c>
    </row>
    <row r="1409" spans="1:13" ht="15" customHeight="1" x14ac:dyDescent="0.35">
      <c r="A1409" s="141">
        <f>'[1]175 since Nov 2015'!A1488</f>
        <v>44525</v>
      </c>
      <c r="B1409" s="50">
        <v>23471.8</v>
      </c>
      <c r="C1409" s="15">
        <f t="shared" si="124"/>
        <v>0.73</v>
      </c>
      <c r="D1409" s="56">
        <v>188.1533</v>
      </c>
      <c r="E1409" s="17">
        <f t="shared" si="125"/>
        <v>0.72</v>
      </c>
      <c r="F1409" s="18">
        <f t="shared" si="122"/>
        <v>-1.0000000000000009E-2</v>
      </c>
      <c r="G1409" s="19">
        <f t="shared" si="123"/>
        <v>6.1354808195155583E-3</v>
      </c>
      <c r="H1409" s="18">
        <f t="shared" si="126"/>
        <v>9.7010469649728148E-2</v>
      </c>
      <c r="I1409" s="50"/>
      <c r="J1409" s="18" t="e">
        <f t="shared" si="127"/>
        <v>#DIV/0!</v>
      </c>
    </row>
    <row r="1410" spans="1:13" ht="15" customHeight="1" x14ac:dyDescent="0.3">
      <c r="A1410" s="141">
        <f>'[1]175 since Nov 2015'!A1489</f>
        <v>44526</v>
      </c>
      <c r="B1410" s="50">
        <v>22786.95</v>
      </c>
      <c r="C1410" s="15">
        <f t="shared" si="124"/>
        <v>-2.92</v>
      </c>
      <c r="D1410" s="24">
        <v>182.6651</v>
      </c>
      <c r="E1410" s="17">
        <f t="shared" si="125"/>
        <v>-2.92</v>
      </c>
      <c r="F1410" s="18">
        <f t="shared" si="122"/>
        <v>0</v>
      </c>
      <c r="G1410" s="19">
        <f t="shared" si="123"/>
        <v>6.1114153508300684E-3</v>
      </c>
      <c r="H1410" s="18">
        <f t="shared" si="126"/>
        <v>9.6629961179700116E-2</v>
      </c>
      <c r="I1410" s="50"/>
      <c r="J1410" s="18" t="e">
        <f t="shared" si="127"/>
        <v>#DIV/0!</v>
      </c>
    </row>
    <row r="1411" spans="1:13" ht="15" customHeight="1" x14ac:dyDescent="0.35">
      <c r="A1411" s="141">
        <f>'[1]175 since Nov 2015'!A1490</f>
        <v>44529</v>
      </c>
      <c r="B1411" s="57">
        <v>22785.19</v>
      </c>
      <c r="C1411" s="15">
        <f t="shared" si="124"/>
        <v>-0.01</v>
      </c>
      <c r="D1411" s="58">
        <v>182.6507</v>
      </c>
      <c r="E1411" s="17">
        <f t="shared" si="125"/>
        <v>-0.01</v>
      </c>
      <c r="F1411" s="18">
        <f t="shared" si="122"/>
        <v>0</v>
      </c>
      <c r="G1411" s="19">
        <f t="shared" si="123"/>
        <v>6.1114153508300684E-3</v>
      </c>
      <c r="H1411" s="18">
        <f t="shared" si="126"/>
        <v>9.6629961179700116E-2</v>
      </c>
      <c r="I1411" s="50"/>
      <c r="J1411" s="18" t="e">
        <f t="shared" si="127"/>
        <v>#DIV/0!</v>
      </c>
    </row>
    <row r="1412" spans="1:13" ht="15" customHeight="1" x14ac:dyDescent="0.3">
      <c r="A1412" s="141">
        <f>'[1]175 since Nov 2015'!A1491</f>
        <v>44530</v>
      </c>
      <c r="B1412">
        <v>22694.67</v>
      </c>
      <c r="C1412" s="15">
        <f t="shared" si="124"/>
        <v>-0.4</v>
      </c>
      <c r="D1412" s="52">
        <v>181.92570000000001</v>
      </c>
      <c r="E1412" s="17">
        <f t="shared" si="125"/>
        <v>-0.4</v>
      </c>
      <c r="F1412" s="18">
        <f t="shared" si="122"/>
        <v>0</v>
      </c>
      <c r="G1412" s="19">
        <f t="shared" si="123"/>
        <v>6.1114153508300684E-3</v>
      </c>
      <c r="H1412" s="18">
        <f t="shared" si="126"/>
        <v>9.6629961179700116E-2</v>
      </c>
      <c r="I1412" s="50"/>
      <c r="J1412" s="18" t="e">
        <f t="shared" si="127"/>
        <v>#DIV/0!</v>
      </c>
    </row>
    <row r="1413" spans="1:13" ht="15" customHeight="1" x14ac:dyDescent="0.35">
      <c r="A1413" s="141">
        <f>'[1]175 since Nov 2015'!A1492</f>
        <v>44531</v>
      </c>
      <c r="B1413" s="59">
        <v>22923.55</v>
      </c>
      <c r="C1413" s="15">
        <f t="shared" si="124"/>
        <v>1.01</v>
      </c>
      <c r="D1413" s="60">
        <v>183.75620000000001</v>
      </c>
      <c r="E1413" s="17">
        <f t="shared" si="125"/>
        <v>1.01</v>
      </c>
      <c r="F1413" s="18">
        <f t="shared" si="122"/>
        <v>0</v>
      </c>
      <c r="G1413" s="19">
        <f t="shared" si="123"/>
        <v>6.1114153508300684E-3</v>
      </c>
      <c r="H1413" s="18">
        <f t="shared" si="126"/>
        <v>9.6629961179700116E-2</v>
      </c>
      <c r="I1413" s="50"/>
      <c r="J1413" s="18" t="e">
        <f t="shared" si="127"/>
        <v>#DIV/0!</v>
      </c>
    </row>
    <row r="1414" spans="1:13" ht="15" customHeight="1" x14ac:dyDescent="0.35">
      <c r="A1414" s="141">
        <f>'[1]175 since Nov 2015'!A1493</f>
        <v>44532</v>
      </c>
      <c r="B1414">
        <v>23226.5</v>
      </c>
      <c r="C1414" s="15">
        <f t="shared" si="124"/>
        <v>1.32</v>
      </c>
      <c r="D1414" s="61">
        <v>186.18289999999999</v>
      </c>
      <c r="E1414" s="17">
        <f t="shared" si="125"/>
        <v>1.32</v>
      </c>
      <c r="F1414" s="18">
        <f t="shared" si="122"/>
        <v>0</v>
      </c>
      <c r="G1414" s="19">
        <f t="shared" si="123"/>
        <v>6.1114153508300684E-3</v>
      </c>
      <c r="H1414" s="18">
        <f t="shared" si="126"/>
        <v>9.6629961179700116E-2</v>
      </c>
      <c r="I1414" s="50"/>
      <c r="J1414" s="18" t="e">
        <f t="shared" si="127"/>
        <v>#DIV/0!</v>
      </c>
    </row>
    <row r="1415" spans="1:13" ht="15" customHeight="1" x14ac:dyDescent="0.3">
      <c r="A1415" s="141">
        <f>'[1]175 since Nov 2015'!A1494</f>
        <v>44533</v>
      </c>
      <c r="B1415">
        <v>22988.3</v>
      </c>
      <c r="C1415" s="15">
        <f t="shared" si="124"/>
        <v>-1.03</v>
      </c>
      <c r="D1415" s="52">
        <v>184.2688</v>
      </c>
      <c r="E1415" s="17">
        <f t="shared" si="125"/>
        <v>-1.03</v>
      </c>
      <c r="F1415" s="18">
        <f t="shared" si="122"/>
        <v>0</v>
      </c>
      <c r="G1415" s="19">
        <f t="shared" si="123"/>
        <v>6.1114153508300684E-3</v>
      </c>
      <c r="H1415" s="18">
        <f t="shared" si="126"/>
        <v>9.6629961179700116E-2</v>
      </c>
      <c r="I1415" s="50"/>
      <c r="J1415" s="18" t="e">
        <f t="shared" si="127"/>
        <v>#DIV/0!</v>
      </c>
    </row>
    <row r="1416" spans="1:13" ht="15" customHeight="1" x14ac:dyDescent="0.3">
      <c r="A1416" s="141">
        <f>'[1]175 since Nov 2015'!A1495</f>
        <v>44536</v>
      </c>
      <c r="B1416">
        <v>22599.03</v>
      </c>
      <c r="C1416" s="15">
        <f t="shared" si="124"/>
        <v>-1.69</v>
      </c>
      <c r="D1416" s="52">
        <v>181.14769999999999</v>
      </c>
      <c r="E1416" s="17">
        <f t="shared" si="125"/>
        <v>-1.69</v>
      </c>
      <c r="F1416" s="18">
        <f t="shared" ref="F1416:F1479" si="128">E1416-C1416</f>
        <v>0</v>
      </c>
      <c r="G1416" s="19">
        <f t="shared" ref="G1416:G1479" si="129">+STDEV(F1168:F1416)</f>
        <v>6.1114153508300684E-3</v>
      </c>
      <c r="H1416" s="18">
        <f t="shared" si="126"/>
        <v>9.6629961179700116E-2</v>
      </c>
      <c r="I1416" s="50"/>
      <c r="J1416" s="18" t="e">
        <f t="shared" si="127"/>
        <v>#DIV/0!</v>
      </c>
    </row>
    <row r="1417" spans="1:13" ht="15" customHeight="1" x14ac:dyDescent="0.3">
      <c r="A1417" s="141">
        <f>'[1]175 since Nov 2015'!A1496</f>
        <v>44537</v>
      </c>
      <c r="B1417">
        <v>22950.48</v>
      </c>
      <c r="C1417" s="15">
        <f t="shared" ref="C1417:C1480" si="130">ROUND(((B1417-B1416)/B1416)*100,2)</f>
        <v>1.56</v>
      </c>
      <c r="D1417" s="52">
        <v>183.96129999999999</v>
      </c>
      <c r="E1417" s="17">
        <f t="shared" ref="E1417:E1480" si="131">ROUND(((D1417-D1416)/D1416)*100,2)</f>
        <v>1.55</v>
      </c>
      <c r="F1417" s="18">
        <f t="shared" si="128"/>
        <v>-1.0000000000000009E-2</v>
      </c>
      <c r="G1417" s="19">
        <f t="shared" si="129"/>
        <v>6.1114153508300684E-3</v>
      </c>
      <c r="H1417" s="18">
        <f t="shared" ref="H1417:H1480" si="132">+G1417*(SQRT(250))</f>
        <v>9.6629961179700116E-2</v>
      </c>
      <c r="I1417" s="50"/>
      <c r="J1417" s="18" t="e">
        <f t="shared" ref="J1417:J1436" si="133">+((I1417-I1416)/I1416)*100</f>
        <v>#DIV/0!</v>
      </c>
      <c r="L1417"/>
      <c r="M1417"/>
    </row>
    <row r="1418" spans="1:13" ht="15" customHeight="1" x14ac:dyDescent="0.3">
      <c r="A1418" s="141">
        <f>'[1]175 since Nov 2015'!A1497</f>
        <v>44538</v>
      </c>
      <c r="B1418">
        <v>23327.55</v>
      </c>
      <c r="C1418" s="15">
        <f t="shared" si="130"/>
        <v>1.64</v>
      </c>
      <c r="D1418" s="52">
        <v>186.9811</v>
      </c>
      <c r="E1418" s="17">
        <f t="shared" si="131"/>
        <v>1.64</v>
      </c>
      <c r="F1418" s="18">
        <f t="shared" si="128"/>
        <v>0</v>
      </c>
      <c r="G1418" s="19">
        <f t="shared" si="129"/>
        <v>6.1114153508300684E-3</v>
      </c>
      <c r="H1418" s="18">
        <f t="shared" si="132"/>
        <v>9.6629961179700116E-2</v>
      </c>
      <c r="I1418" s="50"/>
      <c r="J1418" s="18" t="e">
        <f t="shared" si="133"/>
        <v>#DIV/0!</v>
      </c>
      <c r="L1418"/>
      <c r="M1418"/>
    </row>
    <row r="1419" spans="1:13" ht="15" customHeight="1" x14ac:dyDescent="0.3">
      <c r="A1419" s="141">
        <f>'[1]175 since Nov 2015'!A1498</f>
        <v>44539</v>
      </c>
      <c r="B1419">
        <v>23387.919999999998</v>
      </c>
      <c r="C1419" s="15">
        <f t="shared" si="130"/>
        <v>0.26</v>
      </c>
      <c r="D1419" s="52">
        <v>187.46299999999999</v>
      </c>
      <c r="E1419" s="17">
        <f t="shared" si="131"/>
        <v>0.26</v>
      </c>
      <c r="F1419" s="18">
        <f t="shared" si="128"/>
        <v>0</v>
      </c>
      <c r="G1419" s="19">
        <f t="shared" si="129"/>
        <v>6.0694046885786156E-3</v>
      </c>
      <c r="H1419" s="18">
        <f t="shared" si="132"/>
        <v>9.5965714286066872E-2</v>
      </c>
      <c r="I1419" s="50"/>
      <c r="J1419" s="18" t="e">
        <f t="shared" si="133"/>
        <v>#DIV/0!</v>
      </c>
    </row>
    <row r="1420" spans="1:13" ht="15" customHeight="1" x14ac:dyDescent="0.3">
      <c r="A1420" s="141">
        <f>'[1]175 since Nov 2015'!A1499</f>
        <v>44540</v>
      </c>
      <c r="B1420">
        <v>23394.17</v>
      </c>
      <c r="C1420" s="15">
        <f t="shared" si="130"/>
        <v>0.03</v>
      </c>
      <c r="D1420" s="52">
        <v>187.50880000000001</v>
      </c>
      <c r="E1420" s="17">
        <f t="shared" si="131"/>
        <v>0.02</v>
      </c>
      <c r="F1420" s="18">
        <f t="shared" si="128"/>
        <v>-9.9999999999999985E-3</v>
      </c>
      <c r="G1420" s="19">
        <f t="shared" si="129"/>
        <v>6.0933703160504192E-3</v>
      </c>
      <c r="H1420" s="18">
        <f t="shared" si="132"/>
        <v>9.6344644127896881E-2</v>
      </c>
      <c r="I1420" s="50"/>
      <c r="J1420" s="18" t="e">
        <f t="shared" si="133"/>
        <v>#DIV/0!</v>
      </c>
      <c r="L1420"/>
    </row>
    <row r="1421" spans="1:13" ht="15" customHeight="1" x14ac:dyDescent="0.3">
      <c r="A1421" s="141">
        <f>'[1]175 since Nov 2015'!A1500</f>
        <v>44543</v>
      </c>
      <c r="B1421">
        <v>23213.16</v>
      </c>
      <c r="C1421" s="15">
        <f t="shared" si="130"/>
        <v>-0.77</v>
      </c>
      <c r="D1421" s="52">
        <v>186.05690000000001</v>
      </c>
      <c r="E1421" s="17">
        <f t="shared" si="131"/>
        <v>-0.77</v>
      </c>
      <c r="F1421" s="18">
        <f t="shared" si="128"/>
        <v>0</v>
      </c>
      <c r="G1421" s="19">
        <f t="shared" si="129"/>
        <v>6.0933703160504192E-3</v>
      </c>
      <c r="H1421" s="18">
        <f t="shared" si="132"/>
        <v>9.6344644127896881E-2</v>
      </c>
      <c r="I1421" s="50"/>
      <c r="J1421" s="18" t="e">
        <f t="shared" si="133"/>
        <v>#DIV/0!</v>
      </c>
    </row>
    <row r="1422" spans="1:13" ht="15" customHeight="1" x14ac:dyDescent="0.35">
      <c r="A1422" s="141">
        <f>'[1]175 since Nov 2015'!A1501</f>
        <v>44544</v>
      </c>
      <c r="B1422" s="62">
        <v>23177.48</v>
      </c>
      <c r="C1422" s="15">
        <f t="shared" si="130"/>
        <v>-0.15</v>
      </c>
      <c r="D1422" s="63">
        <v>185.7689</v>
      </c>
      <c r="E1422" s="17">
        <f t="shared" si="131"/>
        <v>-0.15</v>
      </c>
      <c r="F1422" s="18">
        <f t="shared" si="128"/>
        <v>0</v>
      </c>
      <c r="G1422" s="19">
        <f t="shared" si="129"/>
        <v>6.0694046885786156E-3</v>
      </c>
      <c r="H1422" s="18">
        <f t="shared" si="132"/>
        <v>9.5965714286066872E-2</v>
      </c>
      <c r="I1422" s="50"/>
      <c r="J1422" s="18" t="e">
        <f t="shared" si="133"/>
        <v>#DIV/0!</v>
      </c>
      <c r="L1422"/>
    </row>
    <row r="1423" spans="1:13" ht="15" customHeight="1" x14ac:dyDescent="0.35">
      <c r="A1423" s="141">
        <f>'[1]175 since Nov 2015'!A1502</f>
        <v>44545</v>
      </c>
      <c r="B1423" s="64">
        <v>23031.18</v>
      </c>
      <c r="C1423" s="15">
        <f t="shared" si="130"/>
        <v>-0.63</v>
      </c>
      <c r="D1423" s="65">
        <v>184.59569999999999</v>
      </c>
      <c r="E1423" s="17">
        <f t="shared" si="131"/>
        <v>-0.63</v>
      </c>
      <c r="F1423" s="18">
        <f t="shared" si="128"/>
        <v>0</v>
      </c>
      <c r="G1423" s="19">
        <f t="shared" si="129"/>
        <v>6.0450761763155792E-3</v>
      </c>
      <c r="H1423" s="18">
        <f t="shared" si="132"/>
        <v>9.5581046731894215E-2</v>
      </c>
      <c r="I1423" s="50"/>
      <c r="J1423" s="18" t="e">
        <f t="shared" si="133"/>
        <v>#DIV/0!</v>
      </c>
      <c r="L1423"/>
      <c r="M1423"/>
    </row>
    <row r="1424" spans="1:13" ht="15" customHeight="1" x14ac:dyDescent="0.35">
      <c r="A1424" s="141">
        <f>'[1]175 since Nov 2015'!A1503</f>
        <v>44546</v>
      </c>
      <c r="B1424" s="66">
        <v>23048.19</v>
      </c>
      <c r="C1424" s="15">
        <f t="shared" si="130"/>
        <v>7.0000000000000007E-2</v>
      </c>
      <c r="D1424" s="67">
        <v>184.72909999999999</v>
      </c>
      <c r="E1424" s="17">
        <f t="shared" si="131"/>
        <v>7.0000000000000007E-2</v>
      </c>
      <c r="F1424" s="18">
        <f t="shared" si="128"/>
        <v>0</v>
      </c>
      <c r="G1424" s="19">
        <f t="shared" si="129"/>
        <v>6.0450761763155792E-3</v>
      </c>
      <c r="H1424" s="18">
        <f t="shared" si="132"/>
        <v>9.5581046731894215E-2</v>
      </c>
      <c r="I1424" s="50"/>
      <c r="J1424" s="18" t="e">
        <f t="shared" si="133"/>
        <v>#DIV/0!</v>
      </c>
      <c r="L1424"/>
      <c r="M1424"/>
    </row>
    <row r="1425" spans="1:20" ht="15" customHeight="1" x14ac:dyDescent="0.3">
      <c r="A1425" s="141">
        <f>'[1]175 since Nov 2015'!A1504</f>
        <v>44547</v>
      </c>
      <c r="B1425">
        <v>22671.34</v>
      </c>
      <c r="C1425" s="15">
        <f t="shared" si="130"/>
        <v>-1.64</v>
      </c>
      <c r="D1425" s="52">
        <v>181.7054</v>
      </c>
      <c r="E1425" s="17">
        <f t="shared" si="131"/>
        <v>-1.64</v>
      </c>
      <c r="F1425" s="18">
        <f t="shared" si="128"/>
        <v>0</v>
      </c>
      <c r="G1425" s="19">
        <f t="shared" si="129"/>
        <v>6.0450761763155792E-3</v>
      </c>
      <c r="H1425" s="18">
        <f t="shared" si="132"/>
        <v>9.5581046731894215E-2</v>
      </c>
      <c r="I1425" s="50"/>
      <c r="J1425" s="18" t="e">
        <f t="shared" si="133"/>
        <v>#DIV/0!</v>
      </c>
    </row>
    <row r="1426" spans="1:20" ht="15" customHeight="1" x14ac:dyDescent="0.3">
      <c r="A1426" s="141">
        <f>'[1]175 since Nov 2015'!A1505</f>
        <v>44550</v>
      </c>
      <c r="B1426">
        <v>22155.02</v>
      </c>
      <c r="C1426" s="15">
        <f t="shared" si="130"/>
        <v>-2.2799999999999998</v>
      </c>
      <c r="D1426" s="52">
        <v>177.57169999999999</v>
      </c>
      <c r="E1426" s="17">
        <f t="shared" si="131"/>
        <v>-2.27</v>
      </c>
      <c r="F1426" s="18">
        <f t="shared" si="128"/>
        <v>9.9999999999997868E-3</v>
      </c>
      <c r="G1426" s="19">
        <f t="shared" si="129"/>
        <v>6.0869887081036952E-3</v>
      </c>
      <c r="H1426" s="18">
        <f t="shared" si="132"/>
        <v>9.6243742046667496E-2</v>
      </c>
      <c r="I1426" s="50"/>
      <c r="J1426" s="18" t="e">
        <f t="shared" si="133"/>
        <v>#DIV/0!</v>
      </c>
    </row>
    <row r="1427" spans="1:20" ht="15" customHeight="1" x14ac:dyDescent="0.35">
      <c r="A1427" s="141">
        <f>'[1]175 since Nov 2015'!A1506</f>
        <v>44551</v>
      </c>
      <c r="B1427" s="68">
        <v>22393.68</v>
      </c>
      <c r="C1427" s="15">
        <f t="shared" si="130"/>
        <v>1.08</v>
      </c>
      <c r="D1427" s="69">
        <v>179.47919999999999</v>
      </c>
      <c r="E1427" s="17">
        <f t="shared" si="131"/>
        <v>1.07</v>
      </c>
      <c r="F1427" s="18">
        <f t="shared" si="128"/>
        <v>-1.0000000000000009E-2</v>
      </c>
      <c r="G1427" s="19">
        <f t="shared" si="129"/>
        <v>6.1114153508300675E-3</v>
      </c>
      <c r="H1427" s="18">
        <f t="shared" si="132"/>
        <v>9.6629961179700102E-2</v>
      </c>
      <c r="I1427" s="50"/>
      <c r="J1427" s="18" t="e">
        <f t="shared" si="133"/>
        <v>#DIV/0!</v>
      </c>
    </row>
    <row r="1428" spans="1:20" ht="15" customHeight="1" x14ac:dyDescent="0.35">
      <c r="A1428" s="141">
        <f>'[1]175 since Nov 2015'!A1507</f>
        <v>44552</v>
      </c>
      <c r="B1428" s="68">
        <v>22656.29</v>
      </c>
      <c r="C1428" s="15">
        <f t="shared" si="130"/>
        <v>1.17</v>
      </c>
      <c r="D1428" s="69">
        <v>181.58070000000001</v>
      </c>
      <c r="E1428" s="17">
        <f t="shared" si="131"/>
        <v>1.17</v>
      </c>
      <c r="F1428" s="18">
        <f t="shared" si="128"/>
        <v>0</v>
      </c>
      <c r="G1428" s="19">
        <f t="shared" si="129"/>
        <v>6.1114153508300675E-3</v>
      </c>
      <c r="H1428" s="18">
        <f t="shared" si="132"/>
        <v>9.6629961179700102E-2</v>
      </c>
      <c r="I1428" s="50"/>
      <c r="J1428" s="18" t="e">
        <f t="shared" si="133"/>
        <v>#DIV/0!</v>
      </c>
    </row>
    <row r="1429" spans="1:20" ht="15" customHeight="1" x14ac:dyDescent="0.35">
      <c r="A1429" s="141">
        <f>'[1]175 since Nov 2015'!A1508</f>
        <v>44553</v>
      </c>
      <c r="B1429" s="70">
        <v>22824.43</v>
      </c>
      <c r="C1429" s="15">
        <f t="shared" si="130"/>
        <v>0.74</v>
      </c>
      <c r="D1429" s="71">
        <v>182.92689999999999</v>
      </c>
      <c r="E1429" s="17">
        <f t="shared" si="131"/>
        <v>0.74</v>
      </c>
      <c r="F1429" s="18">
        <f t="shared" si="128"/>
        <v>0</v>
      </c>
      <c r="G1429" s="19">
        <f t="shared" si="129"/>
        <v>6.1114153508300675E-3</v>
      </c>
      <c r="H1429" s="18">
        <f t="shared" si="132"/>
        <v>9.6629961179700102E-2</v>
      </c>
      <c r="I1429" s="50"/>
      <c r="J1429" s="18" t="e">
        <f t="shared" si="133"/>
        <v>#DIV/0!</v>
      </c>
    </row>
    <row r="1430" spans="1:20" ht="15" customHeight="1" x14ac:dyDescent="0.3">
      <c r="A1430" s="141">
        <f>'[1]175 since Nov 2015'!A1509</f>
        <v>44554</v>
      </c>
      <c r="B1430">
        <v>22710.03</v>
      </c>
      <c r="C1430" s="15">
        <f t="shared" si="130"/>
        <v>-0.5</v>
      </c>
      <c r="D1430" s="52">
        <v>182.0068</v>
      </c>
      <c r="E1430" s="17">
        <f t="shared" si="131"/>
        <v>-0.5</v>
      </c>
      <c r="F1430" s="18">
        <f t="shared" si="128"/>
        <v>0</v>
      </c>
      <c r="G1430" s="19">
        <f t="shared" si="129"/>
        <v>6.1114153508300675E-3</v>
      </c>
      <c r="H1430" s="18">
        <f t="shared" si="132"/>
        <v>9.6629961179700102E-2</v>
      </c>
      <c r="I1430" s="50"/>
      <c r="J1430" s="18" t="e">
        <f t="shared" si="133"/>
        <v>#DIV/0!</v>
      </c>
    </row>
    <row r="1431" spans="1:20" ht="15" customHeight="1" x14ac:dyDescent="0.3">
      <c r="A1431" s="141">
        <f>'[1]175 since Nov 2015'!A1510</f>
        <v>44557</v>
      </c>
      <c r="B1431">
        <v>22812.74</v>
      </c>
      <c r="C1431" s="15">
        <f t="shared" si="130"/>
        <v>0.45</v>
      </c>
      <c r="D1431" s="52">
        <v>182.8288</v>
      </c>
      <c r="E1431" s="17">
        <f t="shared" si="131"/>
        <v>0.45</v>
      </c>
      <c r="F1431" s="18">
        <f t="shared" si="128"/>
        <v>0</v>
      </c>
      <c r="G1431" s="19">
        <f t="shared" si="129"/>
        <v>6.0869887081036952E-3</v>
      </c>
      <c r="H1431" s="18">
        <f t="shared" si="132"/>
        <v>9.6243742046667496E-2</v>
      </c>
      <c r="I1431" s="50"/>
      <c r="J1431" s="18" t="e">
        <f t="shared" si="133"/>
        <v>#DIV/0!</v>
      </c>
    </row>
    <row r="1432" spans="1:20" ht="15" customHeight="1" x14ac:dyDescent="0.35">
      <c r="A1432" s="141">
        <f>'[1]175 since Nov 2015'!A1511</f>
        <v>44558</v>
      </c>
      <c r="B1432" s="72">
        <v>23009.91</v>
      </c>
      <c r="C1432" s="15">
        <f t="shared" si="130"/>
        <v>0.86</v>
      </c>
      <c r="D1432" s="73">
        <v>184.40450000000001</v>
      </c>
      <c r="E1432" s="17">
        <f t="shared" si="131"/>
        <v>0.86</v>
      </c>
      <c r="F1432" s="18">
        <f t="shared" si="128"/>
        <v>0</v>
      </c>
      <c r="G1432" s="19">
        <f t="shared" si="129"/>
        <v>6.0869887081036952E-3</v>
      </c>
      <c r="H1432" s="18">
        <f t="shared" si="132"/>
        <v>9.6243742046667496E-2</v>
      </c>
      <c r="I1432" s="50"/>
      <c r="J1432" s="18" t="e">
        <f t="shared" si="133"/>
        <v>#DIV/0!</v>
      </c>
    </row>
    <row r="1433" spans="1:20" ht="15" customHeight="1" x14ac:dyDescent="0.35">
      <c r="A1433" s="141">
        <f>'[1]175 since Nov 2015'!A1512</f>
        <v>44559</v>
      </c>
      <c r="B1433" s="74">
        <v>22979.71</v>
      </c>
      <c r="C1433" s="15">
        <f t="shared" si="130"/>
        <v>-0.13</v>
      </c>
      <c r="D1433" s="75">
        <v>184.16210000000001</v>
      </c>
      <c r="E1433" s="17">
        <f t="shared" si="131"/>
        <v>-0.13</v>
      </c>
      <c r="F1433" s="18">
        <f t="shared" si="128"/>
        <v>0</v>
      </c>
      <c r="G1433" s="19">
        <f t="shared" si="129"/>
        <v>6.0869887081036952E-3</v>
      </c>
      <c r="H1433" s="18">
        <f t="shared" si="132"/>
        <v>9.6243742046667496E-2</v>
      </c>
      <c r="I1433" s="50"/>
      <c r="J1433" s="18" t="e">
        <f t="shared" si="133"/>
        <v>#DIV/0!</v>
      </c>
    </row>
    <row r="1434" spans="1:20" ht="15" customHeight="1" x14ac:dyDescent="0.35">
      <c r="A1434" s="141">
        <f>'[1]175 since Nov 2015'!A1513</f>
        <v>44560</v>
      </c>
      <c r="B1434" s="76">
        <v>22942.85</v>
      </c>
      <c r="C1434" s="15">
        <f t="shared" si="130"/>
        <v>-0.16</v>
      </c>
      <c r="D1434" s="77">
        <v>183.8672</v>
      </c>
      <c r="E1434" s="17">
        <f t="shared" si="131"/>
        <v>-0.16</v>
      </c>
      <c r="F1434" s="18">
        <f t="shared" si="128"/>
        <v>0</v>
      </c>
      <c r="G1434" s="19">
        <f t="shared" si="129"/>
        <v>6.0621965254604518E-3</v>
      </c>
      <c r="H1434" s="18">
        <f t="shared" si="132"/>
        <v>9.5851743220069785E-2</v>
      </c>
      <c r="I1434" s="50"/>
      <c r="J1434" s="18" t="e">
        <f t="shared" si="133"/>
        <v>#DIV/0!</v>
      </c>
    </row>
    <row r="1435" spans="1:20" ht="15" customHeight="1" x14ac:dyDescent="0.35">
      <c r="A1435" s="141">
        <f>'[1]175 since Nov 2015'!A1514</f>
        <v>44561</v>
      </c>
      <c r="B1435" s="78">
        <v>23165.73</v>
      </c>
      <c r="C1435" s="15">
        <f t="shared" si="130"/>
        <v>0.97</v>
      </c>
      <c r="D1435" s="79">
        <v>185.6534</v>
      </c>
      <c r="E1435" s="17">
        <f t="shared" si="131"/>
        <v>0.97</v>
      </c>
      <c r="F1435" s="18">
        <f t="shared" si="128"/>
        <v>0</v>
      </c>
      <c r="G1435" s="19">
        <f t="shared" si="129"/>
        <v>6.0203803799825347E-3</v>
      </c>
      <c r="H1435" s="18">
        <f t="shared" si="132"/>
        <v>9.5190571906673932E-2</v>
      </c>
      <c r="I1435" s="50"/>
      <c r="J1435" s="18" t="e">
        <f t="shared" si="133"/>
        <v>#DIV/0!</v>
      </c>
      <c r="L1435" s="2">
        <f>+STDEV(F1311:F1435)</f>
        <v>4.7884269085018416E-3</v>
      </c>
      <c r="M1435" s="2">
        <f>_xlfn.STDEV.P(F1189:F1435)</f>
        <v>6.0314375795636234E-3</v>
      </c>
      <c r="O1435" s="2">
        <f>STDEV(F202:F1435)</f>
        <v>8.5287975462892008E-3</v>
      </c>
      <c r="Q1435" s="18">
        <f>+L1435*(SQRT(250))</f>
        <v>7.5711677200522548E-2</v>
      </c>
      <c r="R1435" s="18">
        <f>+M1435*(SQRT(250))</f>
        <v>9.5365401582770445E-2</v>
      </c>
      <c r="S1435" s="20">
        <f>H1435</f>
        <v>9.5190571906673932E-2</v>
      </c>
      <c r="T1435" s="18">
        <f>+O1435*(SQRT(250))</f>
        <v>0.13485212974364613</v>
      </c>
    </row>
    <row r="1436" spans="1:20" ht="15" customHeight="1" x14ac:dyDescent="0.35">
      <c r="A1436" s="141">
        <f>'[1]175 since Nov 2015'!A1515</f>
        <v>44564</v>
      </c>
      <c r="B1436" s="80">
        <v>23501.25</v>
      </c>
      <c r="C1436" s="15">
        <f t="shared" si="130"/>
        <v>1.45</v>
      </c>
      <c r="D1436" s="81">
        <v>188.32859999999999</v>
      </c>
      <c r="E1436" s="17">
        <f t="shared" si="131"/>
        <v>1.44</v>
      </c>
      <c r="F1436" s="18">
        <f t="shared" si="128"/>
        <v>-1.0000000000000009E-2</v>
      </c>
      <c r="G1436" s="19">
        <f t="shared" si="129"/>
        <v>6.0450761763155775E-3</v>
      </c>
      <c r="H1436" s="18">
        <f t="shared" si="132"/>
        <v>9.5581046731894187E-2</v>
      </c>
      <c r="I1436" s="50"/>
      <c r="J1436" s="18" t="e">
        <f t="shared" si="133"/>
        <v>#DIV/0!</v>
      </c>
      <c r="L1436" s="2">
        <f t="shared" ref="L1436:L1499" si="134">+STDEV(F1312:F1436)</f>
        <v>4.7478348206178101E-3</v>
      </c>
      <c r="M1436" s="2">
        <f t="shared" ref="M1436:M1499" si="135">_xlfn.STDEV.P(F1190:F1436)</f>
        <v>6.0314375795636234E-3</v>
      </c>
      <c r="O1436" s="2">
        <f t="shared" ref="O1436:O1499" si="136">STDEV(F203:F1436)</f>
        <v>8.5324610042834242E-3</v>
      </c>
      <c r="Q1436" s="18">
        <f t="shared" ref="Q1436:R1476" si="137">+L1436*(SQRT(250))</f>
        <v>7.5069859937046221E-2</v>
      </c>
      <c r="R1436" s="18">
        <f t="shared" si="137"/>
        <v>9.5365401582770445E-2</v>
      </c>
      <c r="S1436" s="20">
        <f t="shared" ref="S1436:S1499" si="138">H1436</f>
        <v>9.5581046731894187E-2</v>
      </c>
      <c r="T1436" s="18">
        <f t="shared" ref="T1436:T1499" si="139">+O1436*(SQRT(250))</f>
        <v>0.13491005410051662</v>
      </c>
    </row>
    <row r="1437" spans="1:20" ht="15" customHeight="1" x14ac:dyDescent="0.35">
      <c r="A1437" s="141">
        <f>'[1]175 since Nov 2015'!A1516</f>
        <v>44565</v>
      </c>
      <c r="B1437" s="82">
        <v>23707.63</v>
      </c>
      <c r="C1437" s="15">
        <f t="shared" si="130"/>
        <v>0.88</v>
      </c>
      <c r="D1437" s="83">
        <v>189.98099999999999</v>
      </c>
      <c r="E1437" s="17">
        <f t="shared" si="131"/>
        <v>0.88</v>
      </c>
      <c r="F1437" s="18">
        <f t="shared" si="128"/>
        <v>0</v>
      </c>
      <c r="G1437" s="19">
        <f t="shared" si="129"/>
        <v>6.0450761763155775E-3</v>
      </c>
      <c r="H1437" s="18">
        <f t="shared" si="132"/>
        <v>9.5581046731894187E-2</v>
      </c>
      <c r="L1437" s="2">
        <f t="shared" si="134"/>
        <v>4.7478348206178101E-3</v>
      </c>
      <c r="M1437" s="2">
        <f t="shared" si="135"/>
        <v>6.0063836398876764E-3</v>
      </c>
      <c r="O1437" s="2">
        <f t="shared" si="136"/>
        <v>8.5324610042834242E-3</v>
      </c>
      <c r="Q1437" s="18">
        <f t="shared" si="137"/>
        <v>7.5069859937046221E-2</v>
      </c>
      <c r="R1437" s="18">
        <f t="shared" si="137"/>
        <v>9.4969264014088173E-2</v>
      </c>
      <c r="S1437" s="20">
        <f t="shared" si="138"/>
        <v>9.5581046731894187E-2</v>
      </c>
      <c r="T1437" s="18">
        <f t="shared" si="139"/>
        <v>0.13491005410051662</v>
      </c>
    </row>
    <row r="1438" spans="1:20" ht="15" customHeight="1" x14ac:dyDescent="0.35">
      <c r="A1438" s="141">
        <f>'[1]175 since Nov 2015'!A1517</f>
        <v>44566</v>
      </c>
      <c r="B1438" s="84">
        <v>23860.89</v>
      </c>
      <c r="C1438" s="15">
        <f t="shared" si="130"/>
        <v>0.65</v>
      </c>
      <c r="D1438" s="85">
        <v>191.2114</v>
      </c>
      <c r="E1438" s="17">
        <f t="shared" si="131"/>
        <v>0.65</v>
      </c>
      <c r="F1438" s="18">
        <f t="shared" si="128"/>
        <v>0</v>
      </c>
      <c r="G1438" s="19">
        <f t="shared" si="129"/>
        <v>6.0203803799825347E-3</v>
      </c>
      <c r="H1438" s="18">
        <f t="shared" si="132"/>
        <v>9.5190571906673932E-2</v>
      </c>
      <c r="L1438" s="2">
        <f t="shared" si="134"/>
        <v>4.683533267840395E-3</v>
      </c>
      <c r="M1438" s="2">
        <f t="shared" si="135"/>
        <v>6.0063836398876764E-3</v>
      </c>
      <c r="O1438" s="2">
        <f t="shared" si="136"/>
        <v>8.5324610042834242E-3</v>
      </c>
      <c r="Q1438" s="18">
        <f t="shared" si="137"/>
        <v>7.4053163117735438E-2</v>
      </c>
      <c r="R1438" s="18">
        <f t="shared" si="137"/>
        <v>9.4969264014088173E-2</v>
      </c>
      <c r="S1438" s="20">
        <f t="shared" si="138"/>
        <v>9.5190571906673932E-2</v>
      </c>
      <c r="T1438" s="18">
        <f t="shared" si="139"/>
        <v>0.13491005410051662</v>
      </c>
    </row>
    <row r="1439" spans="1:20" ht="15" customHeight="1" x14ac:dyDescent="0.35">
      <c r="A1439" s="141">
        <f>'[1]175 since Nov 2015'!A1518</f>
        <v>44567</v>
      </c>
      <c r="B1439" s="86">
        <v>23648.03</v>
      </c>
      <c r="C1439" s="15">
        <f t="shared" si="130"/>
        <v>-0.89</v>
      </c>
      <c r="D1439" s="87">
        <v>189.51079999999999</v>
      </c>
      <c r="E1439" s="17">
        <f t="shared" si="131"/>
        <v>-0.89</v>
      </c>
      <c r="F1439" s="18">
        <f t="shared" si="128"/>
        <v>0</v>
      </c>
      <c r="G1439" s="19">
        <f t="shared" si="129"/>
        <v>5.9953127608492239E-3</v>
      </c>
      <c r="H1439" s="18">
        <f t="shared" si="132"/>
        <v>9.4794218046779552E-2</v>
      </c>
      <c r="L1439" s="2">
        <f t="shared" si="134"/>
        <v>4.683533267840395E-3</v>
      </c>
      <c r="M1439" s="2">
        <f t="shared" si="135"/>
        <v>6.0063836398876764E-3</v>
      </c>
      <c r="O1439" s="2">
        <f t="shared" si="136"/>
        <v>8.5287975462892008E-3</v>
      </c>
      <c r="Q1439" s="18">
        <f t="shared" si="137"/>
        <v>7.4053163117735438E-2</v>
      </c>
      <c r="R1439" s="18">
        <f t="shared" si="137"/>
        <v>9.4969264014088173E-2</v>
      </c>
      <c r="S1439" s="20">
        <f t="shared" si="138"/>
        <v>9.4794218046779552E-2</v>
      </c>
      <c r="T1439" s="18">
        <f t="shared" si="139"/>
        <v>0.13485212974364613</v>
      </c>
    </row>
    <row r="1440" spans="1:20" ht="15" customHeight="1" x14ac:dyDescent="0.35">
      <c r="A1440" s="141">
        <f>'[1]175 since Nov 2015'!A1519</f>
        <v>44568</v>
      </c>
      <c r="B1440" s="88">
        <v>23737.9</v>
      </c>
      <c r="C1440" s="15">
        <f t="shared" si="130"/>
        <v>0.38</v>
      </c>
      <c r="D1440" s="89">
        <v>190.2312</v>
      </c>
      <c r="E1440" s="17">
        <f t="shared" si="131"/>
        <v>0.38</v>
      </c>
      <c r="F1440" s="18">
        <f t="shared" si="128"/>
        <v>0</v>
      </c>
      <c r="G1440" s="19">
        <f t="shared" si="129"/>
        <v>5.9953127608492239E-3</v>
      </c>
      <c r="H1440" s="18">
        <f t="shared" si="132"/>
        <v>9.4794218046779552E-2</v>
      </c>
      <c r="L1440" s="2">
        <f t="shared" si="134"/>
        <v>4.683533267840395E-3</v>
      </c>
      <c r="M1440" s="2">
        <f t="shared" si="135"/>
        <v>5.9809507085406876E-3</v>
      </c>
      <c r="O1440" s="2">
        <f t="shared" si="136"/>
        <v>8.5287975462892008E-3</v>
      </c>
      <c r="Q1440" s="18">
        <f t="shared" si="137"/>
        <v>7.4053163117735438E-2</v>
      </c>
      <c r="R1440" s="18">
        <f t="shared" si="137"/>
        <v>9.4567134060932284E-2</v>
      </c>
      <c r="S1440" s="20">
        <f t="shared" si="138"/>
        <v>9.4794218046779552E-2</v>
      </c>
      <c r="T1440" s="18">
        <f t="shared" si="139"/>
        <v>0.13485212974364613</v>
      </c>
    </row>
    <row r="1441" spans="1:20" ht="15" customHeight="1" x14ac:dyDescent="0.35">
      <c r="A1441" s="141">
        <f>'[1]175 since Nov 2015'!A1520</f>
        <v>44571</v>
      </c>
      <c r="B1441" s="90">
        <v>23968.19</v>
      </c>
      <c r="C1441" s="15">
        <f t="shared" si="130"/>
        <v>0.97</v>
      </c>
      <c r="D1441" s="91">
        <v>192.0804</v>
      </c>
      <c r="E1441" s="17">
        <f t="shared" si="131"/>
        <v>0.97</v>
      </c>
      <c r="F1441" s="18">
        <f t="shared" si="128"/>
        <v>0</v>
      </c>
      <c r="G1441" s="19">
        <f t="shared" si="129"/>
        <v>5.9953127608492239E-3</v>
      </c>
      <c r="H1441" s="18">
        <f t="shared" si="132"/>
        <v>9.4794218046779552E-2</v>
      </c>
      <c r="L1441" s="2">
        <f t="shared" si="134"/>
        <v>4.683533267840395E-3</v>
      </c>
      <c r="M1441" s="2">
        <f t="shared" si="135"/>
        <v>5.9385964528935664E-3</v>
      </c>
      <c r="O1441" s="2">
        <f t="shared" si="136"/>
        <v>8.5287975462892008E-3</v>
      </c>
      <c r="Q1441" s="18">
        <f t="shared" si="137"/>
        <v>7.4053163117735438E-2</v>
      </c>
      <c r="R1441" s="18">
        <f t="shared" si="137"/>
        <v>9.3897454478702513E-2</v>
      </c>
      <c r="S1441" s="20">
        <f t="shared" si="138"/>
        <v>9.4794218046779552E-2</v>
      </c>
      <c r="T1441" s="18">
        <f t="shared" si="139"/>
        <v>0.13485212974364613</v>
      </c>
    </row>
    <row r="1442" spans="1:20" ht="15" customHeight="1" x14ac:dyDescent="0.35">
      <c r="A1442" s="141">
        <f>'[1]175 since Nov 2015'!A1521</f>
        <v>44572</v>
      </c>
      <c r="B1442" s="92">
        <v>24028.69</v>
      </c>
      <c r="C1442" s="15">
        <f t="shared" si="130"/>
        <v>0.25</v>
      </c>
      <c r="D1442" s="93">
        <v>192.56610000000001</v>
      </c>
      <c r="E1442" s="17">
        <f t="shared" si="131"/>
        <v>0.25</v>
      </c>
      <c r="F1442" s="18">
        <f t="shared" si="128"/>
        <v>0</v>
      </c>
      <c r="G1442" s="19">
        <f t="shared" si="129"/>
        <v>5.9698686350393706E-3</v>
      </c>
      <c r="H1442" s="18">
        <f t="shared" si="132"/>
        <v>9.4391911093624478E-2</v>
      </c>
      <c r="L1442" s="2">
        <f t="shared" si="134"/>
        <v>4.6169393576543814E-3</v>
      </c>
      <c r="M1442" s="2">
        <f t="shared" si="135"/>
        <v>5.9385964528935664E-3</v>
      </c>
      <c r="O1442" s="2">
        <f t="shared" si="136"/>
        <v>8.5287975462892008E-3</v>
      </c>
      <c r="Q1442" s="18">
        <f t="shared" si="137"/>
        <v>7.3000220945312985E-2</v>
      </c>
      <c r="R1442" s="18">
        <f t="shared" si="137"/>
        <v>9.3897454478702513E-2</v>
      </c>
      <c r="S1442" s="20">
        <f t="shared" si="138"/>
        <v>9.4391911093624478E-2</v>
      </c>
      <c r="T1442" s="18">
        <f t="shared" si="139"/>
        <v>0.13485212974364613</v>
      </c>
    </row>
    <row r="1443" spans="1:20" ht="15" customHeight="1" x14ac:dyDescent="0.35">
      <c r="A1443" s="141">
        <f>'[1]175 since Nov 2015'!A1522</f>
        <v>44573</v>
      </c>
      <c r="B1443" s="94">
        <v>24232.66</v>
      </c>
      <c r="C1443" s="15">
        <f t="shared" si="130"/>
        <v>0.85</v>
      </c>
      <c r="D1443" s="95">
        <v>194.17920000000001</v>
      </c>
      <c r="E1443" s="17">
        <f t="shared" si="131"/>
        <v>0.84</v>
      </c>
      <c r="F1443" s="18">
        <f t="shared" si="128"/>
        <v>-1.0000000000000009E-2</v>
      </c>
      <c r="G1443" s="19">
        <f t="shared" si="129"/>
        <v>5.9530268189195504E-3</v>
      </c>
      <c r="H1443" s="18">
        <f t="shared" si="132"/>
        <v>9.4125618599262634E-2</v>
      </c>
      <c r="L1443" s="2">
        <f t="shared" si="134"/>
        <v>4.683533267840395E-3</v>
      </c>
      <c r="M1443" s="2">
        <f t="shared" si="135"/>
        <v>5.9385964528935664E-3</v>
      </c>
      <c r="O1443" s="2">
        <f t="shared" si="136"/>
        <v>8.5324610042834242E-3</v>
      </c>
      <c r="Q1443" s="18">
        <f t="shared" si="137"/>
        <v>7.4053163117735438E-2</v>
      </c>
      <c r="R1443" s="18">
        <f t="shared" si="137"/>
        <v>9.3897454478702513E-2</v>
      </c>
      <c r="S1443" s="20">
        <f t="shared" si="138"/>
        <v>9.4125618599262634E-2</v>
      </c>
      <c r="T1443" s="18">
        <f t="shared" si="139"/>
        <v>0.13491005410051662</v>
      </c>
    </row>
    <row r="1444" spans="1:20" ht="15" customHeight="1" x14ac:dyDescent="0.35">
      <c r="A1444" s="141">
        <f>'[1]175 since Nov 2015'!A1523</f>
        <v>44574</v>
      </c>
      <c r="B1444" s="96">
        <v>24301.279999999999</v>
      </c>
      <c r="C1444" s="15">
        <f t="shared" si="130"/>
        <v>0.28000000000000003</v>
      </c>
      <c r="D1444" s="97">
        <v>194.72649999999999</v>
      </c>
      <c r="E1444" s="17">
        <f t="shared" si="131"/>
        <v>0.28000000000000003</v>
      </c>
      <c r="F1444" s="18">
        <f t="shared" si="128"/>
        <v>0</v>
      </c>
      <c r="G1444" s="19">
        <f t="shared" si="129"/>
        <v>5.9530268189195504E-3</v>
      </c>
      <c r="H1444" s="18">
        <f t="shared" si="132"/>
        <v>9.4125618599262634E-2</v>
      </c>
      <c r="L1444" s="2">
        <f t="shared" si="134"/>
        <v>4.683533267840395E-3</v>
      </c>
      <c r="M1444" s="2">
        <f t="shared" si="135"/>
        <v>5.9128719569091865E-3</v>
      </c>
      <c r="O1444" s="2">
        <f t="shared" si="136"/>
        <v>8.5324610042834242E-3</v>
      </c>
      <c r="Q1444" s="18">
        <f t="shared" si="137"/>
        <v>7.4053163117735438E-2</v>
      </c>
      <c r="R1444" s="18">
        <f t="shared" si="137"/>
        <v>9.3490714483850046E-2</v>
      </c>
      <c r="S1444" s="20">
        <f t="shared" si="138"/>
        <v>9.4125618599262634E-2</v>
      </c>
      <c r="T1444" s="18">
        <f t="shared" si="139"/>
        <v>0.13491005410051662</v>
      </c>
    </row>
    <row r="1445" spans="1:20" ht="15" customHeight="1" x14ac:dyDescent="0.35">
      <c r="A1445" s="141">
        <f>'[1]175 since Nov 2015'!A1524</f>
        <v>44575</v>
      </c>
      <c r="B1445" s="96">
        <v>24305.53</v>
      </c>
      <c r="C1445" s="15">
        <f t="shared" si="130"/>
        <v>0.02</v>
      </c>
      <c r="D1445" s="97">
        <v>194.75960000000001</v>
      </c>
      <c r="E1445" s="17">
        <f t="shared" si="131"/>
        <v>0.02</v>
      </c>
      <c r="F1445" s="18">
        <f t="shared" si="128"/>
        <v>0</v>
      </c>
      <c r="G1445" s="19">
        <f t="shared" si="129"/>
        <v>5.9276743742802136E-3</v>
      </c>
      <c r="H1445" s="18">
        <f t="shared" si="132"/>
        <v>9.372476125269448E-2</v>
      </c>
      <c r="L1445" s="2">
        <f t="shared" si="134"/>
        <v>4.683533267840395E-3</v>
      </c>
      <c r="M1445" s="2">
        <f t="shared" si="135"/>
        <v>5.8700265102578355E-3</v>
      </c>
      <c r="O1445" s="2">
        <f t="shared" si="136"/>
        <v>8.5324610042834242E-3</v>
      </c>
      <c r="Q1445" s="18">
        <f t="shared" si="137"/>
        <v>7.4053163117735438E-2</v>
      </c>
      <c r="R1445" s="18">
        <f t="shared" si="137"/>
        <v>9.2813268489922524E-2</v>
      </c>
      <c r="S1445" s="20">
        <f t="shared" si="138"/>
        <v>9.372476125269448E-2</v>
      </c>
      <c r="T1445" s="18">
        <f t="shared" si="139"/>
        <v>0.13491005410051662</v>
      </c>
    </row>
    <row r="1446" spans="1:20" ht="15" customHeight="1" x14ac:dyDescent="0.35">
      <c r="A1446" s="141">
        <f>'[1]175 since Nov 2015'!A1525</f>
        <v>44578</v>
      </c>
      <c r="B1446" s="98">
        <v>24381.34</v>
      </c>
      <c r="C1446" s="15">
        <f t="shared" si="130"/>
        <v>0.31</v>
      </c>
      <c r="D1446" s="99">
        <v>195.3579</v>
      </c>
      <c r="E1446" s="17">
        <f t="shared" si="131"/>
        <v>0.31</v>
      </c>
      <c r="F1446" s="18">
        <f t="shared" si="128"/>
        <v>0</v>
      </c>
      <c r="G1446" s="19">
        <f t="shared" si="129"/>
        <v>5.9019386566384795E-3</v>
      </c>
      <c r="H1446" s="18">
        <f t="shared" si="132"/>
        <v>9.3317843827860195E-2</v>
      </c>
      <c r="L1446" s="2">
        <f t="shared" si="134"/>
        <v>4.6169393576543814E-3</v>
      </c>
      <c r="M1446" s="2">
        <f t="shared" si="135"/>
        <v>5.8700265102578355E-3</v>
      </c>
      <c r="O1446" s="2">
        <f t="shared" si="136"/>
        <v>8.5324610042834242E-3</v>
      </c>
      <c r="Q1446" s="18">
        <f t="shared" si="137"/>
        <v>7.3000220945312985E-2</v>
      </c>
      <c r="R1446" s="18">
        <f t="shared" si="137"/>
        <v>9.2813268489922524E-2</v>
      </c>
      <c r="S1446" s="20">
        <f t="shared" si="138"/>
        <v>9.3317843827860195E-2</v>
      </c>
      <c r="T1446" s="18">
        <f t="shared" si="139"/>
        <v>0.13491005410051662</v>
      </c>
    </row>
    <row r="1447" spans="1:20" ht="15" customHeight="1" x14ac:dyDescent="0.35">
      <c r="A1447" s="141">
        <f>'[1]175 since Nov 2015'!A1526</f>
        <v>44579</v>
      </c>
      <c r="B1447" s="100">
        <v>24103.23</v>
      </c>
      <c r="C1447" s="15">
        <f t="shared" si="130"/>
        <v>-1.1399999999999999</v>
      </c>
      <c r="D1447" s="101">
        <v>193.12809999999999</v>
      </c>
      <c r="E1447" s="17">
        <f t="shared" si="131"/>
        <v>-1.1399999999999999</v>
      </c>
      <c r="F1447" s="18">
        <f t="shared" si="128"/>
        <v>0</v>
      </c>
      <c r="G1447" s="19">
        <f t="shared" si="129"/>
        <v>5.8592552320747299E-3</v>
      </c>
      <c r="H1447" s="18">
        <f t="shared" si="132"/>
        <v>9.2642959628073049E-2</v>
      </c>
      <c r="L1447" s="2">
        <f t="shared" si="134"/>
        <v>4.6169393576543814E-3</v>
      </c>
      <c r="M1447" s="2">
        <f t="shared" si="135"/>
        <v>5.8265847182205699E-3</v>
      </c>
      <c r="O1447" s="2">
        <f t="shared" si="136"/>
        <v>8.5324610042834242E-3</v>
      </c>
      <c r="Q1447" s="18">
        <f t="shared" si="137"/>
        <v>7.3000220945312985E-2</v>
      </c>
      <c r="R1447" s="18">
        <f t="shared" si="137"/>
        <v>9.2126393447536897E-2</v>
      </c>
      <c r="S1447" s="20">
        <f t="shared" si="138"/>
        <v>9.2642959628073049E-2</v>
      </c>
      <c r="T1447" s="18">
        <f t="shared" si="139"/>
        <v>0.13491005410051662</v>
      </c>
    </row>
    <row r="1448" spans="1:20" ht="15" customHeight="1" x14ac:dyDescent="0.35">
      <c r="A1448" s="141">
        <f>'[1]175 since Nov 2015'!A1527</f>
        <v>44580</v>
      </c>
      <c r="B1448" s="100">
        <v>23905.26</v>
      </c>
      <c r="C1448" s="15">
        <f t="shared" si="130"/>
        <v>-0.82</v>
      </c>
      <c r="D1448" s="101">
        <v>191.5419</v>
      </c>
      <c r="E1448" s="17">
        <f t="shared" si="131"/>
        <v>-0.82</v>
      </c>
      <c r="F1448" s="18">
        <f t="shared" si="128"/>
        <v>0</v>
      </c>
      <c r="G1448" s="19">
        <f t="shared" si="129"/>
        <v>5.8592552320747299E-3</v>
      </c>
      <c r="H1448" s="18">
        <f t="shared" si="132"/>
        <v>9.2642959628073049E-2</v>
      </c>
      <c r="L1448" s="2">
        <f t="shared" si="134"/>
        <v>4.6169393576543814E-3</v>
      </c>
      <c r="M1448" s="2">
        <f t="shared" si="135"/>
        <v>5.8265847182205699E-3</v>
      </c>
      <c r="O1448" s="2">
        <f t="shared" si="136"/>
        <v>8.5324610042834242E-3</v>
      </c>
      <c r="Q1448" s="18">
        <f t="shared" si="137"/>
        <v>7.3000220945312985E-2</v>
      </c>
      <c r="R1448" s="18">
        <f t="shared" si="137"/>
        <v>9.2126393447536897E-2</v>
      </c>
      <c r="S1448" s="20">
        <f t="shared" si="138"/>
        <v>9.2642959628073049E-2</v>
      </c>
      <c r="T1448" s="18">
        <f t="shared" si="139"/>
        <v>0.13491005410051662</v>
      </c>
    </row>
    <row r="1449" spans="1:20" ht="15" customHeight="1" x14ac:dyDescent="0.35">
      <c r="A1449" s="141">
        <f>'[1]175 since Nov 2015'!A1528</f>
        <v>44581</v>
      </c>
      <c r="B1449" s="100">
        <v>23699.74</v>
      </c>
      <c r="C1449" s="15">
        <f t="shared" si="130"/>
        <v>-0.86</v>
      </c>
      <c r="D1449" s="101">
        <v>189.8954</v>
      </c>
      <c r="E1449" s="17">
        <f t="shared" si="131"/>
        <v>-0.86</v>
      </c>
      <c r="F1449" s="18">
        <f t="shared" si="128"/>
        <v>0</v>
      </c>
      <c r="G1449" s="19">
        <f t="shared" si="129"/>
        <v>5.8159801479173729E-3</v>
      </c>
      <c r="H1449" s="18">
        <f t="shared" si="132"/>
        <v>9.1958720468709468E-2</v>
      </c>
      <c r="L1449" s="2">
        <f t="shared" si="134"/>
        <v>4.6169393576543814E-3</v>
      </c>
      <c r="M1449" s="2">
        <f t="shared" si="135"/>
        <v>5.8265847182205699E-3</v>
      </c>
      <c r="O1449" s="2">
        <f t="shared" si="136"/>
        <v>8.5287975462892008E-3</v>
      </c>
      <c r="Q1449" s="18">
        <f t="shared" si="137"/>
        <v>7.3000220945312985E-2</v>
      </c>
      <c r="R1449" s="18">
        <f t="shared" si="137"/>
        <v>9.2126393447536897E-2</v>
      </c>
      <c r="S1449" s="20">
        <f t="shared" si="138"/>
        <v>9.1958720468709468E-2</v>
      </c>
      <c r="T1449" s="18">
        <f t="shared" si="139"/>
        <v>0.13485212974364613</v>
      </c>
    </row>
    <row r="1450" spans="1:20" ht="15" customHeight="1" x14ac:dyDescent="0.35">
      <c r="A1450" s="141">
        <f>'[1]175 since Nov 2015'!A1529</f>
        <v>44582</v>
      </c>
      <c r="B1450" s="102">
        <v>23483.21</v>
      </c>
      <c r="C1450" s="15">
        <f t="shared" si="130"/>
        <v>-0.91</v>
      </c>
      <c r="D1450" s="103">
        <v>188.1575</v>
      </c>
      <c r="E1450" s="17">
        <f t="shared" si="131"/>
        <v>-0.92</v>
      </c>
      <c r="F1450" s="18">
        <f t="shared" si="128"/>
        <v>-1.0000000000000009E-2</v>
      </c>
      <c r="G1450" s="19">
        <f t="shared" si="129"/>
        <v>5.8415401341382995E-3</v>
      </c>
      <c r="H1450" s="18">
        <f t="shared" si="132"/>
        <v>9.2362859335812716E-2</v>
      </c>
      <c r="L1450" s="2">
        <f t="shared" si="134"/>
        <v>4.6169393576543814E-3</v>
      </c>
      <c r="M1450" s="2">
        <f t="shared" si="135"/>
        <v>5.8521283410745886E-3</v>
      </c>
      <c r="O1450" s="2">
        <f t="shared" si="136"/>
        <v>8.5324610042834242E-3</v>
      </c>
      <c r="Q1450" s="18">
        <f t="shared" si="137"/>
        <v>7.3000220945312985E-2</v>
      </c>
      <c r="R1450" s="18">
        <f t="shared" si="137"/>
        <v>9.2530273587092038E-2</v>
      </c>
      <c r="S1450" s="20">
        <f t="shared" si="138"/>
        <v>9.2362859335812716E-2</v>
      </c>
      <c r="T1450" s="18">
        <f t="shared" si="139"/>
        <v>0.13491005410051662</v>
      </c>
    </row>
    <row r="1451" spans="1:20" ht="15" customHeight="1" x14ac:dyDescent="0.35">
      <c r="A1451" s="141">
        <f>'[1]175 since Nov 2015'!A1530</f>
        <v>44585</v>
      </c>
      <c r="B1451" s="104">
        <v>22822.06</v>
      </c>
      <c r="C1451" s="15">
        <f t="shared" si="130"/>
        <v>-2.82</v>
      </c>
      <c r="D1451" s="105">
        <v>182.8689</v>
      </c>
      <c r="E1451" s="17">
        <f t="shared" si="131"/>
        <v>-2.81</v>
      </c>
      <c r="F1451" s="18">
        <f t="shared" si="128"/>
        <v>9.9999999999997868E-3</v>
      </c>
      <c r="G1451" s="19">
        <f t="shared" si="129"/>
        <v>5.8849024370733792E-3</v>
      </c>
      <c r="H1451" s="18">
        <f t="shared" si="132"/>
        <v>9.3048477545137995E-2</v>
      </c>
      <c r="L1451" s="2">
        <f t="shared" si="134"/>
        <v>4.7219460176444565E-3</v>
      </c>
      <c r="M1451" s="2">
        <f t="shared" si="135"/>
        <v>5.8521283410745877E-3</v>
      </c>
      <c r="O1451" s="2">
        <f t="shared" si="136"/>
        <v>8.5346329116052257E-3</v>
      </c>
      <c r="Q1451" s="18">
        <f t="shared" si="137"/>
        <v>7.4660522020590536E-2</v>
      </c>
      <c r="R1451" s="18">
        <f t="shared" si="137"/>
        <v>9.2530273587092024E-2</v>
      </c>
      <c r="S1451" s="20">
        <f t="shared" si="138"/>
        <v>9.3048477545137995E-2</v>
      </c>
      <c r="T1451" s="18">
        <f t="shared" si="139"/>
        <v>0.13494439497053506</v>
      </c>
    </row>
    <row r="1452" spans="1:20" ht="15" customHeight="1" x14ac:dyDescent="0.35">
      <c r="A1452" s="141">
        <f>'[1]175 since Nov 2015'!A1531</f>
        <v>44586</v>
      </c>
      <c r="B1452" s="106">
        <v>23000.560000000001</v>
      </c>
      <c r="C1452" s="15">
        <f t="shared" si="130"/>
        <v>0.78</v>
      </c>
      <c r="D1452" s="107">
        <v>184.29249999999999</v>
      </c>
      <c r="E1452" s="17">
        <f t="shared" si="131"/>
        <v>0.78</v>
      </c>
      <c r="F1452" s="18">
        <f t="shared" si="128"/>
        <v>0</v>
      </c>
      <c r="G1452" s="19">
        <f t="shared" si="129"/>
        <v>5.8849024370733792E-3</v>
      </c>
      <c r="H1452" s="18">
        <f t="shared" si="132"/>
        <v>9.3048477545137995E-2</v>
      </c>
      <c r="L1452" s="2">
        <f t="shared" si="134"/>
        <v>4.6531293666978316E-3</v>
      </c>
      <c r="M1452" s="2">
        <f t="shared" si="135"/>
        <v>5.8079882883981483E-3</v>
      </c>
      <c r="O1452" s="2">
        <f t="shared" si="136"/>
        <v>8.5309549780298519E-3</v>
      </c>
      <c r="Q1452" s="18">
        <f t="shared" si="137"/>
        <v>7.3572435230909963E-2</v>
      </c>
      <c r="R1452" s="18">
        <f t="shared" si="137"/>
        <v>9.1832358074605228E-2</v>
      </c>
      <c r="S1452" s="20">
        <f t="shared" si="138"/>
        <v>9.3048477545137995E-2</v>
      </c>
      <c r="T1452" s="18">
        <f t="shared" si="139"/>
        <v>0.13488624173463012</v>
      </c>
    </row>
    <row r="1453" spans="1:20" ht="15" customHeight="1" x14ac:dyDescent="0.35">
      <c r="A1453" s="141">
        <f>'[1]175 since Nov 2015'!A1532</f>
        <v>44588</v>
      </c>
      <c r="B1453" s="108">
        <v>22754.84</v>
      </c>
      <c r="C1453" s="15">
        <f t="shared" si="130"/>
        <v>-1.07</v>
      </c>
      <c r="D1453" s="109">
        <v>182.32380000000001</v>
      </c>
      <c r="E1453" s="17">
        <f t="shared" si="131"/>
        <v>-1.07</v>
      </c>
      <c r="F1453" s="18">
        <f t="shared" si="128"/>
        <v>0</v>
      </c>
      <c r="G1453" s="19">
        <f t="shared" si="129"/>
        <v>5.8415401341382978E-3</v>
      </c>
      <c r="H1453" s="18">
        <f t="shared" si="132"/>
        <v>9.2362859335812689E-2</v>
      </c>
      <c r="L1453" s="2">
        <f t="shared" si="134"/>
        <v>4.6531293666978316E-3</v>
      </c>
      <c r="M1453" s="2">
        <f t="shared" si="135"/>
        <v>5.8079882883981483E-3</v>
      </c>
      <c r="O1453" s="2">
        <f t="shared" si="136"/>
        <v>8.5309549780298519E-3</v>
      </c>
      <c r="Q1453" s="18">
        <f t="shared" si="137"/>
        <v>7.3572435230909963E-2</v>
      </c>
      <c r="R1453" s="18">
        <f t="shared" si="137"/>
        <v>9.1832358074605228E-2</v>
      </c>
      <c r="S1453" s="20">
        <f t="shared" si="138"/>
        <v>9.2362859335812689E-2</v>
      </c>
      <c r="T1453" s="18">
        <f t="shared" si="139"/>
        <v>0.13488624173463012</v>
      </c>
    </row>
    <row r="1454" spans="1:20" ht="15" customHeight="1" x14ac:dyDescent="0.35">
      <c r="A1454" s="141">
        <f>'[1]175 since Nov 2015'!A1533</f>
        <v>44589</v>
      </c>
      <c r="B1454" s="108">
        <v>22771.119999999999</v>
      </c>
      <c r="C1454" s="15">
        <f t="shared" si="130"/>
        <v>7.0000000000000007E-2</v>
      </c>
      <c r="D1454" s="109">
        <v>182.45419999999999</v>
      </c>
      <c r="E1454" s="17">
        <f t="shared" si="131"/>
        <v>7.0000000000000007E-2</v>
      </c>
      <c r="F1454" s="18">
        <f t="shared" si="128"/>
        <v>0</v>
      </c>
      <c r="G1454" s="19">
        <f t="shared" si="129"/>
        <v>5.7975742187683253E-3</v>
      </c>
      <c r="H1454" s="18">
        <f t="shared" si="132"/>
        <v>9.1667697175896096E-2</v>
      </c>
      <c r="L1454" s="2">
        <f t="shared" si="134"/>
        <v>4.6531293666978316E-3</v>
      </c>
      <c r="M1454" s="2">
        <f t="shared" si="135"/>
        <v>5.8079882883981483E-3</v>
      </c>
      <c r="O1454" s="2">
        <f t="shared" si="136"/>
        <v>8.5309549780298519E-3</v>
      </c>
      <c r="Q1454" s="18">
        <f t="shared" si="137"/>
        <v>7.3572435230909963E-2</v>
      </c>
      <c r="R1454" s="18">
        <f t="shared" si="137"/>
        <v>9.1832358074605228E-2</v>
      </c>
      <c r="S1454" s="20">
        <f t="shared" si="138"/>
        <v>9.1667697175896096E-2</v>
      </c>
      <c r="T1454" s="18">
        <f t="shared" si="139"/>
        <v>0.13488624173463012</v>
      </c>
    </row>
    <row r="1455" spans="1:20" ht="15" customHeight="1" x14ac:dyDescent="0.3">
      <c r="A1455" s="141">
        <f>'[1]175 since Nov 2015'!A1534</f>
        <v>44592</v>
      </c>
      <c r="B1455">
        <v>23077.13</v>
      </c>
      <c r="C1455" s="15">
        <f t="shared" si="130"/>
        <v>1.34</v>
      </c>
      <c r="D1455" s="52">
        <v>184.9016</v>
      </c>
      <c r="E1455" s="17">
        <f t="shared" si="131"/>
        <v>1.34</v>
      </c>
      <c r="F1455" s="18">
        <f t="shared" si="128"/>
        <v>0</v>
      </c>
      <c r="G1455" s="19">
        <f t="shared" si="129"/>
        <v>5.7975742187683253E-3</v>
      </c>
      <c r="H1455" s="18">
        <f t="shared" si="132"/>
        <v>9.1667697175896096E-2</v>
      </c>
      <c r="L1455" s="2">
        <f t="shared" si="134"/>
        <v>4.6531293666978316E-3</v>
      </c>
      <c r="M1455" s="2">
        <f t="shared" si="135"/>
        <v>5.8079882883981483E-3</v>
      </c>
      <c r="O1455" s="2">
        <f t="shared" si="136"/>
        <v>8.5272677506433719E-3</v>
      </c>
      <c r="Q1455" s="18">
        <f t="shared" si="137"/>
        <v>7.3572435230909963E-2</v>
      </c>
      <c r="R1455" s="18">
        <f t="shared" si="137"/>
        <v>9.1832358074605228E-2</v>
      </c>
      <c r="S1455" s="20">
        <f t="shared" si="138"/>
        <v>9.1667697175896096E-2</v>
      </c>
      <c r="T1455" s="18">
        <f t="shared" si="139"/>
        <v>0.13482794155066902</v>
      </c>
    </row>
    <row r="1456" spans="1:20" ht="15" customHeight="1" x14ac:dyDescent="0.3">
      <c r="A1456" s="141">
        <f>'[1]175 since Nov 2015'!A1535</f>
        <v>44593</v>
      </c>
      <c r="B1456">
        <v>23404.44</v>
      </c>
      <c r="C1456" s="15">
        <f t="shared" si="130"/>
        <v>1.42</v>
      </c>
      <c r="D1456" s="2">
        <v>187.52160000000001</v>
      </c>
      <c r="E1456" s="17">
        <f t="shared" si="131"/>
        <v>1.42</v>
      </c>
      <c r="F1456" s="18">
        <f t="shared" si="128"/>
        <v>0</v>
      </c>
      <c r="G1456" s="19">
        <f t="shared" si="129"/>
        <v>5.7975742187683253E-3</v>
      </c>
      <c r="H1456" s="18">
        <f t="shared" si="132"/>
        <v>9.1667697175896096E-2</v>
      </c>
      <c r="L1456" s="2">
        <f t="shared" si="134"/>
        <v>4.5818717122041649E-3</v>
      </c>
      <c r="M1456" s="2">
        <f t="shared" si="135"/>
        <v>5.7825331405205217E-3</v>
      </c>
      <c r="O1456" s="2">
        <f t="shared" si="136"/>
        <v>8.5272677506433719E-3</v>
      </c>
      <c r="Q1456" s="18">
        <f t="shared" si="137"/>
        <v>7.2445752786303358E-2</v>
      </c>
      <c r="R1456" s="18">
        <f t="shared" si="137"/>
        <v>9.142987684725673E-2</v>
      </c>
      <c r="S1456" s="20">
        <f t="shared" si="138"/>
        <v>9.1667697175896096E-2</v>
      </c>
      <c r="T1456" s="18">
        <f t="shared" si="139"/>
        <v>0.13482794155066902</v>
      </c>
    </row>
    <row r="1457" spans="1:20" ht="15" customHeight="1" x14ac:dyDescent="0.3">
      <c r="A1457" s="141">
        <f>'[1]175 since Nov 2015'!A1536</f>
        <v>44594</v>
      </c>
      <c r="B1457">
        <v>23671.02</v>
      </c>
      <c r="C1457" s="15">
        <f t="shared" si="130"/>
        <v>1.1399999999999999</v>
      </c>
      <c r="D1457" s="2">
        <v>189.65129999999999</v>
      </c>
      <c r="E1457" s="17">
        <f t="shared" si="131"/>
        <v>1.1399999999999999</v>
      </c>
      <c r="F1457" s="18">
        <f t="shared" si="128"/>
        <v>0</v>
      </c>
      <c r="G1457" s="19">
        <f t="shared" si="129"/>
        <v>5.7975742187683253E-3</v>
      </c>
      <c r="H1457" s="18">
        <f t="shared" si="132"/>
        <v>9.1667697175896096E-2</v>
      </c>
      <c r="L1457" s="2">
        <f t="shared" si="134"/>
        <v>4.508057302781459E-3</v>
      </c>
      <c r="M1457" s="2">
        <f t="shared" si="135"/>
        <v>5.7825331405205217E-3</v>
      </c>
      <c r="O1457" s="2">
        <f t="shared" si="136"/>
        <v>8.5272677506433719E-3</v>
      </c>
      <c r="Q1457" s="18">
        <f t="shared" si="137"/>
        <v>7.1278644496723637E-2</v>
      </c>
      <c r="R1457" s="18">
        <f t="shared" si="137"/>
        <v>9.142987684725673E-2</v>
      </c>
      <c r="S1457" s="20">
        <f t="shared" si="138"/>
        <v>9.1667697175896096E-2</v>
      </c>
      <c r="T1457" s="18">
        <f t="shared" si="139"/>
        <v>0.13482794155066902</v>
      </c>
    </row>
    <row r="1458" spans="1:20" ht="15" customHeight="1" x14ac:dyDescent="0.3">
      <c r="A1458" s="141">
        <f>'[1]175 since Nov 2015'!A1537</f>
        <v>44595</v>
      </c>
      <c r="B1458">
        <v>23407.64</v>
      </c>
      <c r="C1458" s="15">
        <f t="shared" si="130"/>
        <v>-1.1100000000000001</v>
      </c>
      <c r="D1458" s="52">
        <v>187.54220000000001</v>
      </c>
      <c r="E1458" s="17">
        <f t="shared" si="131"/>
        <v>-1.1100000000000001</v>
      </c>
      <c r="F1458" s="18">
        <f t="shared" si="128"/>
        <v>0</v>
      </c>
      <c r="G1458" s="19">
        <f t="shared" si="129"/>
        <v>5.7721000966585176E-3</v>
      </c>
      <c r="H1458" s="18">
        <f t="shared" si="132"/>
        <v>9.1264915939594862E-2</v>
      </c>
      <c r="L1458" s="2">
        <f t="shared" si="134"/>
        <v>4.508057302781459E-3</v>
      </c>
      <c r="M1458" s="2">
        <f t="shared" si="135"/>
        <v>5.7566807171677671E-3</v>
      </c>
      <c r="O1458" s="2">
        <f t="shared" si="136"/>
        <v>8.5272677506433719E-3</v>
      </c>
      <c r="Q1458" s="18">
        <f t="shared" si="137"/>
        <v>7.1278644496723637E-2</v>
      </c>
      <c r="R1458" s="18">
        <f t="shared" si="137"/>
        <v>9.1021114143108567E-2</v>
      </c>
      <c r="S1458" s="20">
        <f t="shared" si="138"/>
        <v>9.1264915939594862E-2</v>
      </c>
      <c r="T1458" s="18">
        <f t="shared" si="139"/>
        <v>0.13482794155066902</v>
      </c>
    </row>
    <row r="1459" spans="1:20" ht="15" customHeight="1" x14ac:dyDescent="0.3">
      <c r="A1459" s="141">
        <f>'[1]175 since Nov 2015'!A1538</f>
        <v>44596</v>
      </c>
      <c r="B1459">
        <v>23356.68</v>
      </c>
      <c r="C1459" s="15">
        <f t="shared" si="130"/>
        <v>-0.22</v>
      </c>
      <c r="D1459" s="52">
        <v>187.1327</v>
      </c>
      <c r="E1459" s="17">
        <f t="shared" si="131"/>
        <v>-0.22</v>
      </c>
      <c r="F1459" s="18">
        <f t="shared" si="128"/>
        <v>0</v>
      </c>
      <c r="G1459" s="19">
        <f t="shared" si="129"/>
        <v>5.7721000966585176E-3</v>
      </c>
      <c r="H1459" s="18">
        <f t="shared" si="132"/>
        <v>9.1264915939594862E-2</v>
      </c>
      <c r="L1459" s="2">
        <f t="shared" si="134"/>
        <v>4.508057302781459E-3</v>
      </c>
      <c r="M1459" s="2">
        <f t="shared" si="135"/>
        <v>5.7304256414990005E-3</v>
      </c>
      <c r="O1459" s="2">
        <f t="shared" si="136"/>
        <v>8.5272677506433719E-3</v>
      </c>
      <c r="Q1459" s="18">
        <f t="shared" si="137"/>
        <v>7.1278644496723637E-2</v>
      </c>
      <c r="R1459" s="18">
        <f t="shared" si="137"/>
        <v>9.0605984946841717E-2</v>
      </c>
      <c r="S1459" s="20">
        <f t="shared" si="138"/>
        <v>9.1264915939594862E-2</v>
      </c>
      <c r="T1459" s="18">
        <f t="shared" si="139"/>
        <v>0.13482794155066902</v>
      </c>
    </row>
    <row r="1460" spans="1:20" ht="15" customHeight="1" x14ac:dyDescent="0.35">
      <c r="A1460" s="141">
        <f>'[1]175 since Nov 2015'!A1539</f>
        <v>44599</v>
      </c>
      <c r="B1460" s="110">
        <v>22991.42</v>
      </c>
      <c r="C1460" s="15">
        <f t="shared" si="130"/>
        <v>-1.56</v>
      </c>
      <c r="D1460" s="111">
        <v>184.20599999999999</v>
      </c>
      <c r="E1460" s="17">
        <f t="shared" si="131"/>
        <v>-1.56</v>
      </c>
      <c r="F1460" s="18">
        <f t="shared" si="128"/>
        <v>0</v>
      </c>
      <c r="G1460" s="19">
        <f t="shared" si="129"/>
        <v>5.7462312403927648E-3</v>
      </c>
      <c r="H1460" s="18">
        <f t="shared" si="132"/>
        <v>9.0855893408278376E-2</v>
      </c>
      <c r="L1460" s="2">
        <f t="shared" si="134"/>
        <v>4.508057302781459E-3</v>
      </c>
      <c r="M1460" s="2">
        <f t="shared" si="135"/>
        <v>5.7304256414990005E-3</v>
      </c>
      <c r="O1460" s="2">
        <f t="shared" si="136"/>
        <v>8.5272677506433719E-3</v>
      </c>
      <c r="Q1460" s="18">
        <f t="shared" si="137"/>
        <v>7.1278644496723637E-2</v>
      </c>
      <c r="R1460" s="18">
        <f t="shared" si="137"/>
        <v>9.0605984946841717E-2</v>
      </c>
      <c r="S1460" s="20">
        <f t="shared" si="138"/>
        <v>9.0855893408278376E-2</v>
      </c>
      <c r="T1460" s="18">
        <f t="shared" si="139"/>
        <v>0.13482794155066902</v>
      </c>
    </row>
    <row r="1461" spans="1:20" ht="15" customHeight="1" x14ac:dyDescent="0.35">
      <c r="A1461" s="141">
        <f>'[1]175 since Nov 2015'!A1540</f>
        <v>44600</v>
      </c>
      <c r="B1461" s="110">
        <v>23033.97</v>
      </c>
      <c r="C1461" s="15">
        <f t="shared" si="130"/>
        <v>0.19</v>
      </c>
      <c r="D1461" s="111">
        <v>184.54400000000001</v>
      </c>
      <c r="E1461" s="17">
        <f t="shared" si="131"/>
        <v>0.18</v>
      </c>
      <c r="F1461" s="18">
        <f t="shared" si="128"/>
        <v>-1.0000000000000009E-2</v>
      </c>
      <c r="G1461" s="19">
        <f t="shared" si="129"/>
        <v>5.7462312403927648E-3</v>
      </c>
      <c r="H1461" s="18">
        <f t="shared" si="132"/>
        <v>9.0855893408278376E-2</v>
      </c>
      <c r="L1461" s="2">
        <f t="shared" si="134"/>
        <v>4.5818717122041649E-3</v>
      </c>
      <c r="M1461" s="2">
        <f t="shared" si="135"/>
        <v>5.7566807171677671E-3</v>
      </c>
      <c r="O1461" s="2">
        <f t="shared" si="136"/>
        <v>8.5309549780298519E-3</v>
      </c>
      <c r="Q1461" s="18">
        <f t="shared" si="137"/>
        <v>7.2445752786303358E-2</v>
      </c>
      <c r="R1461" s="18">
        <f t="shared" si="137"/>
        <v>9.1021114143108567E-2</v>
      </c>
      <c r="S1461" s="20">
        <f t="shared" si="138"/>
        <v>9.0855893408278376E-2</v>
      </c>
      <c r="T1461" s="18">
        <f t="shared" si="139"/>
        <v>0.13488624173463012</v>
      </c>
    </row>
    <row r="1462" spans="1:20" ht="15" customHeight="1" x14ac:dyDescent="0.35">
      <c r="A1462" s="141">
        <f>'[1]175 since Nov 2015'!A1541</f>
        <v>44601</v>
      </c>
      <c r="B1462" s="110">
        <v>23299.11</v>
      </c>
      <c r="C1462" s="15">
        <f t="shared" si="130"/>
        <v>1.1499999999999999</v>
      </c>
      <c r="D1462" s="111">
        <v>186.66409999999999</v>
      </c>
      <c r="E1462" s="17">
        <f t="shared" si="131"/>
        <v>1.1499999999999999</v>
      </c>
      <c r="F1462" s="18">
        <f t="shared" si="128"/>
        <v>0</v>
      </c>
      <c r="G1462" s="19">
        <f t="shared" si="129"/>
        <v>5.7462312403927648E-3</v>
      </c>
      <c r="H1462" s="18">
        <f t="shared" si="132"/>
        <v>9.0855893408278376E-2</v>
      </c>
      <c r="L1462" s="2">
        <f t="shared" si="134"/>
        <v>4.5818717122041649E-3</v>
      </c>
      <c r="M1462" s="2">
        <f t="shared" si="135"/>
        <v>5.7566807171677671E-3</v>
      </c>
      <c r="O1462" s="2">
        <f t="shared" si="136"/>
        <v>8.5309549780298519E-3</v>
      </c>
      <c r="Q1462" s="18">
        <f t="shared" si="137"/>
        <v>7.2445752786303358E-2</v>
      </c>
      <c r="R1462" s="18">
        <f t="shared" si="137"/>
        <v>9.1021114143108567E-2</v>
      </c>
      <c r="S1462" s="20">
        <f t="shared" si="138"/>
        <v>9.0855893408278376E-2</v>
      </c>
      <c r="T1462" s="18">
        <f t="shared" si="139"/>
        <v>0.13488624173463012</v>
      </c>
    </row>
    <row r="1463" spans="1:20" ht="15" customHeight="1" x14ac:dyDescent="0.35">
      <c r="A1463" s="141">
        <f>'[1]175 since Nov 2015'!A1542</f>
        <v>44602</v>
      </c>
      <c r="B1463" s="112">
        <v>23478.34</v>
      </c>
      <c r="C1463" s="15">
        <f t="shared" si="130"/>
        <v>0.77</v>
      </c>
      <c r="D1463" s="113">
        <v>188.0976</v>
      </c>
      <c r="E1463" s="17">
        <f t="shared" si="131"/>
        <v>0.77</v>
      </c>
      <c r="F1463" s="18">
        <f t="shared" si="128"/>
        <v>0</v>
      </c>
      <c r="G1463" s="19">
        <f t="shared" si="129"/>
        <v>5.7462312403927648E-3</v>
      </c>
      <c r="H1463" s="18">
        <f t="shared" si="132"/>
        <v>9.0855893408278376E-2</v>
      </c>
      <c r="L1463" s="2">
        <f t="shared" si="134"/>
        <v>4.5818717122041649E-3</v>
      </c>
      <c r="M1463" s="2">
        <f t="shared" si="135"/>
        <v>5.7566807171677671E-3</v>
      </c>
      <c r="O1463" s="2">
        <f t="shared" si="136"/>
        <v>8.5309549780298519E-3</v>
      </c>
      <c r="Q1463" s="18">
        <f t="shared" si="137"/>
        <v>7.2445752786303358E-2</v>
      </c>
      <c r="R1463" s="18">
        <f t="shared" si="137"/>
        <v>9.1021114143108567E-2</v>
      </c>
      <c r="S1463" s="20">
        <f t="shared" si="138"/>
        <v>9.0855893408278376E-2</v>
      </c>
      <c r="T1463" s="18">
        <f t="shared" si="139"/>
        <v>0.13488624173463012</v>
      </c>
    </row>
    <row r="1464" spans="1:20" ht="15" customHeight="1" x14ac:dyDescent="0.35">
      <c r="A1464" s="141">
        <f>'[1]175 since Nov 2015'!A1543</f>
        <v>44603</v>
      </c>
      <c r="B1464" s="114">
        <v>23167.38</v>
      </c>
      <c r="C1464" s="15">
        <f t="shared" si="130"/>
        <v>-1.32</v>
      </c>
      <c r="D1464" s="115">
        <v>185.60759999999999</v>
      </c>
      <c r="E1464" s="17">
        <f t="shared" si="131"/>
        <v>-1.32</v>
      </c>
      <c r="F1464" s="18">
        <f t="shared" si="128"/>
        <v>0</v>
      </c>
      <c r="G1464" s="19">
        <f t="shared" si="129"/>
        <v>5.7462312403927648E-3</v>
      </c>
      <c r="H1464" s="18">
        <f t="shared" si="132"/>
        <v>9.0855893408278376E-2</v>
      </c>
      <c r="L1464" s="2">
        <f t="shared" si="134"/>
        <v>4.5818717122041649E-3</v>
      </c>
      <c r="M1464" s="2">
        <f t="shared" si="135"/>
        <v>5.7566807171677671E-3</v>
      </c>
      <c r="O1464" s="2">
        <f t="shared" si="136"/>
        <v>8.5309549780298519E-3</v>
      </c>
      <c r="Q1464" s="18">
        <f t="shared" si="137"/>
        <v>7.2445752786303358E-2</v>
      </c>
      <c r="R1464" s="18">
        <f t="shared" si="137"/>
        <v>9.1021114143108567E-2</v>
      </c>
      <c r="S1464" s="20">
        <f t="shared" si="138"/>
        <v>9.0855893408278376E-2</v>
      </c>
      <c r="T1464" s="18">
        <f t="shared" si="139"/>
        <v>0.13488624173463012</v>
      </c>
    </row>
    <row r="1465" spans="1:20" ht="15" customHeight="1" x14ac:dyDescent="0.3">
      <c r="A1465" s="141">
        <f>'[1]175 since Nov 2015'!A1544</f>
        <v>44606</v>
      </c>
      <c r="B1465">
        <v>22461.15</v>
      </c>
      <c r="C1465" s="15">
        <f t="shared" si="130"/>
        <v>-3.05</v>
      </c>
      <c r="D1465" s="52">
        <v>179.9503</v>
      </c>
      <c r="E1465" s="17">
        <f t="shared" si="131"/>
        <v>-3.05</v>
      </c>
      <c r="F1465" s="18">
        <f t="shared" si="128"/>
        <v>0</v>
      </c>
      <c r="G1465" s="19">
        <f t="shared" si="129"/>
        <v>5.7462312403927648E-3</v>
      </c>
      <c r="H1465" s="18">
        <f t="shared" si="132"/>
        <v>9.0855893408278376E-2</v>
      </c>
      <c r="L1465" s="2">
        <f t="shared" si="134"/>
        <v>4.5818717122041649E-3</v>
      </c>
      <c r="M1465" s="2">
        <f t="shared" si="135"/>
        <v>5.7566807171677671E-3</v>
      </c>
      <c r="O1465" s="2">
        <f t="shared" si="136"/>
        <v>8.5272677506433719E-3</v>
      </c>
      <c r="Q1465" s="18">
        <f t="shared" si="137"/>
        <v>7.2445752786303358E-2</v>
      </c>
      <c r="R1465" s="18">
        <f t="shared" si="137"/>
        <v>9.1021114143108567E-2</v>
      </c>
      <c r="S1465" s="20">
        <f t="shared" si="138"/>
        <v>9.0855893408278376E-2</v>
      </c>
      <c r="T1465" s="18">
        <f t="shared" si="139"/>
        <v>0.13482794155066902</v>
      </c>
    </row>
    <row r="1466" spans="1:20" ht="15" customHeight="1" x14ac:dyDescent="0.35">
      <c r="A1466" s="141">
        <f>'[1]175 since Nov 2015'!A1545</f>
        <v>44607</v>
      </c>
      <c r="B1466" s="116">
        <v>23119.21</v>
      </c>
      <c r="C1466" s="15">
        <f t="shared" si="130"/>
        <v>2.93</v>
      </c>
      <c r="D1466" s="117">
        <v>185.21360000000001</v>
      </c>
      <c r="E1466" s="17">
        <f t="shared" si="131"/>
        <v>2.92</v>
      </c>
      <c r="F1466" s="18">
        <f t="shared" si="128"/>
        <v>-1.0000000000000231E-2</v>
      </c>
      <c r="G1466" s="19">
        <f t="shared" si="129"/>
        <v>5.7721000966585194E-3</v>
      </c>
      <c r="H1466" s="18">
        <f t="shared" si="132"/>
        <v>9.126491593959489E-2</v>
      </c>
      <c r="L1466" s="2">
        <f t="shared" si="134"/>
        <v>4.5818717122041684E-3</v>
      </c>
      <c r="M1466" s="2">
        <f t="shared" si="135"/>
        <v>5.756680717167768E-3</v>
      </c>
      <c r="O1466" s="2">
        <f t="shared" si="136"/>
        <v>8.5309549780298519E-3</v>
      </c>
      <c r="Q1466" s="18">
        <f t="shared" si="137"/>
        <v>7.2445752786303413E-2</v>
      </c>
      <c r="R1466" s="18">
        <f t="shared" si="137"/>
        <v>9.1021114143108581E-2</v>
      </c>
      <c r="S1466" s="20">
        <f t="shared" si="138"/>
        <v>9.126491593959489E-2</v>
      </c>
      <c r="T1466" s="18">
        <f t="shared" si="139"/>
        <v>0.13488624173463012</v>
      </c>
    </row>
    <row r="1467" spans="1:20" ht="15" customHeight="1" x14ac:dyDescent="0.35">
      <c r="A1467" s="141">
        <f>'[1]175 since Nov 2015'!A1546</f>
        <v>44608</v>
      </c>
      <c r="B1467" s="118">
        <v>23084.76</v>
      </c>
      <c r="C1467" s="15">
        <f t="shared" si="130"/>
        <v>-0.15</v>
      </c>
      <c r="D1467" s="119">
        <v>184.93639999999999</v>
      </c>
      <c r="E1467" s="17">
        <f t="shared" si="131"/>
        <v>-0.15</v>
      </c>
      <c r="F1467" s="18">
        <f t="shared" si="128"/>
        <v>0</v>
      </c>
      <c r="G1467" s="19">
        <f t="shared" si="129"/>
        <v>5.7721000966585194E-3</v>
      </c>
      <c r="H1467" s="18">
        <f t="shared" si="132"/>
        <v>9.126491593959489E-2</v>
      </c>
      <c r="L1467" s="2">
        <f t="shared" si="134"/>
        <v>4.5818717122041684E-3</v>
      </c>
      <c r="M1467" s="2">
        <f t="shared" si="135"/>
        <v>5.756680717167768E-3</v>
      </c>
      <c r="O1467" s="2">
        <f t="shared" si="136"/>
        <v>8.5309549780298519E-3</v>
      </c>
      <c r="Q1467" s="18">
        <f t="shared" si="137"/>
        <v>7.2445752786303413E-2</v>
      </c>
      <c r="R1467" s="18">
        <f t="shared" si="137"/>
        <v>9.1021114143108581E-2</v>
      </c>
      <c r="S1467" s="20">
        <f t="shared" si="138"/>
        <v>9.126491593959489E-2</v>
      </c>
      <c r="T1467" s="18">
        <f t="shared" si="139"/>
        <v>0.13488624173463012</v>
      </c>
    </row>
    <row r="1468" spans="1:20" ht="15" customHeight="1" x14ac:dyDescent="0.35">
      <c r="A1468" s="141">
        <f>'[1]175 since Nov 2015'!A1547</f>
        <v>44609</v>
      </c>
      <c r="B1468" s="120">
        <v>23078.27</v>
      </c>
      <c r="C1468" s="15">
        <f t="shared" si="130"/>
        <v>-0.03</v>
      </c>
      <c r="D1468" s="121">
        <v>184.8828</v>
      </c>
      <c r="E1468" s="17">
        <f t="shared" si="131"/>
        <v>-0.03</v>
      </c>
      <c r="F1468" s="18">
        <f t="shared" si="128"/>
        <v>0</v>
      </c>
      <c r="G1468" s="19">
        <f t="shared" si="129"/>
        <v>5.7462312403927665E-3</v>
      </c>
      <c r="H1468" s="18">
        <f t="shared" si="132"/>
        <v>9.0855893408278404E-2</v>
      </c>
      <c r="L1468" s="2">
        <f t="shared" si="134"/>
        <v>4.5818717122041684E-3</v>
      </c>
      <c r="M1468" s="2">
        <f t="shared" si="135"/>
        <v>5.7304256414990023E-3</v>
      </c>
      <c r="O1468" s="2">
        <f t="shared" si="136"/>
        <v>8.5272677506433702E-3</v>
      </c>
      <c r="Q1468" s="18">
        <f t="shared" si="137"/>
        <v>7.2445752786303413E-2</v>
      </c>
      <c r="R1468" s="18">
        <f t="shared" si="137"/>
        <v>9.0605984946841744E-2</v>
      </c>
      <c r="S1468" s="20">
        <f t="shared" si="138"/>
        <v>9.0855893408278404E-2</v>
      </c>
      <c r="T1468" s="18">
        <f t="shared" si="139"/>
        <v>0.13482794155066899</v>
      </c>
    </row>
    <row r="1469" spans="1:20" ht="15" customHeight="1" x14ac:dyDescent="0.35">
      <c r="A1469" s="141">
        <f>'[1]175 since Nov 2015'!A1548</f>
        <v>44610</v>
      </c>
      <c r="B1469" s="122">
        <v>23010.48</v>
      </c>
      <c r="C1469" s="15">
        <f t="shared" si="130"/>
        <v>-0.28999999999999998</v>
      </c>
      <c r="D1469" s="123">
        <v>184.3356</v>
      </c>
      <c r="E1469" s="17">
        <f t="shared" si="131"/>
        <v>-0.3</v>
      </c>
      <c r="F1469" s="18">
        <f t="shared" si="128"/>
        <v>-1.0000000000000009E-2</v>
      </c>
      <c r="G1469" s="19">
        <f t="shared" si="129"/>
        <v>5.7721000966585194E-3</v>
      </c>
      <c r="H1469" s="18">
        <f t="shared" si="132"/>
        <v>9.126491593959489E-2</v>
      </c>
      <c r="L1469" s="2">
        <f t="shared" si="134"/>
        <v>4.6531293666978351E-3</v>
      </c>
      <c r="M1469" s="2">
        <f t="shared" si="135"/>
        <v>5.6323341859341042E-3</v>
      </c>
      <c r="O1469" s="2">
        <f t="shared" si="136"/>
        <v>8.5309549780298519E-3</v>
      </c>
      <c r="Q1469" s="18">
        <f t="shared" si="137"/>
        <v>7.3572435230910005E-2</v>
      </c>
      <c r="R1469" s="18">
        <f t="shared" si="137"/>
        <v>8.9055022853910357E-2</v>
      </c>
      <c r="S1469" s="20">
        <f t="shared" si="138"/>
        <v>9.126491593959489E-2</v>
      </c>
      <c r="T1469" s="18">
        <f t="shared" si="139"/>
        <v>0.13488624173463012</v>
      </c>
    </row>
    <row r="1470" spans="1:20" ht="15" customHeight="1" x14ac:dyDescent="0.35">
      <c r="A1470" s="141">
        <f>'[1]175 since Nov 2015'!A1549</f>
        <v>44613</v>
      </c>
      <c r="B1470" s="124">
        <v>22893.43</v>
      </c>
      <c r="C1470" s="15">
        <f t="shared" si="130"/>
        <v>-0.51</v>
      </c>
      <c r="D1470" s="125">
        <v>183.39769999999999</v>
      </c>
      <c r="E1470" s="17">
        <f t="shared" si="131"/>
        <v>-0.51</v>
      </c>
      <c r="F1470" s="18">
        <f t="shared" si="128"/>
        <v>0</v>
      </c>
      <c r="G1470" s="19">
        <f t="shared" si="129"/>
        <v>5.7462312403927665E-3</v>
      </c>
      <c r="H1470" s="18">
        <f t="shared" si="132"/>
        <v>9.0855893408278404E-2</v>
      </c>
      <c r="L1470" s="2">
        <f t="shared" si="134"/>
        <v>4.5818717122041702E-3</v>
      </c>
      <c r="M1470" s="2">
        <f t="shared" si="135"/>
        <v>5.5873379022902039E-3</v>
      </c>
      <c r="O1470" s="2">
        <f t="shared" si="136"/>
        <v>8.5309549780298519E-3</v>
      </c>
      <c r="Q1470" s="18">
        <f t="shared" si="137"/>
        <v>7.2445752786303441E-2</v>
      </c>
      <c r="R1470" s="18">
        <f t="shared" si="137"/>
        <v>8.8343569141121833E-2</v>
      </c>
      <c r="S1470" s="20">
        <f t="shared" si="138"/>
        <v>9.0855893408278404E-2</v>
      </c>
      <c r="T1470" s="18">
        <f t="shared" si="139"/>
        <v>0.13488624173463012</v>
      </c>
    </row>
    <row r="1471" spans="1:20" ht="15" customHeight="1" x14ac:dyDescent="0.35">
      <c r="A1471" s="141">
        <f>'[1]175 since Nov 2015'!A1550</f>
        <v>44614</v>
      </c>
      <c r="B1471" s="126">
        <v>22758.26</v>
      </c>
      <c r="C1471" s="15">
        <f t="shared" si="130"/>
        <v>-0.59</v>
      </c>
      <c r="D1471" s="127">
        <v>182.315</v>
      </c>
      <c r="E1471" s="17">
        <f t="shared" si="131"/>
        <v>-0.59</v>
      </c>
      <c r="F1471" s="18">
        <f t="shared" si="128"/>
        <v>0</v>
      </c>
      <c r="G1471" s="19">
        <f t="shared" si="129"/>
        <v>5.6220168494154092E-3</v>
      </c>
      <c r="H1471" s="18">
        <f t="shared" si="132"/>
        <v>8.8891891439982815E-2</v>
      </c>
      <c r="L1471" s="2">
        <f t="shared" si="134"/>
        <v>4.5818717122041702E-3</v>
      </c>
      <c r="M1471" s="2">
        <f t="shared" si="135"/>
        <v>5.5873379022902039E-3</v>
      </c>
      <c r="O1471" s="2">
        <f t="shared" si="136"/>
        <v>8.5309549780298519E-3</v>
      </c>
      <c r="Q1471" s="18">
        <f t="shared" si="137"/>
        <v>7.2445752786303441E-2</v>
      </c>
      <c r="R1471" s="18">
        <f t="shared" si="137"/>
        <v>8.8343569141121833E-2</v>
      </c>
      <c r="S1471" s="20">
        <f t="shared" si="138"/>
        <v>8.8891891439982815E-2</v>
      </c>
      <c r="T1471" s="18">
        <f t="shared" si="139"/>
        <v>0.13488624173463012</v>
      </c>
    </row>
    <row r="1472" spans="1:20" ht="15" customHeight="1" x14ac:dyDescent="0.35">
      <c r="A1472" s="141">
        <f>'[1]175 since Nov 2015'!A1551</f>
        <v>44615</v>
      </c>
      <c r="B1472" s="128">
        <v>22754.240000000002</v>
      </c>
      <c r="C1472" s="15">
        <f t="shared" si="130"/>
        <v>-0.02</v>
      </c>
      <c r="D1472" s="129">
        <v>182.2826</v>
      </c>
      <c r="E1472" s="17">
        <f t="shared" si="131"/>
        <v>-0.02</v>
      </c>
      <c r="F1472" s="18">
        <f t="shared" si="128"/>
        <v>0</v>
      </c>
      <c r="G1472" s="19">
        <f t="shared" si="129"/>
        <v>5.5771915354398795E-3</v>
      </c>
      <c r="H1472" s="18">
        <f t="shared" si="132"/>
        <v>8.8183140995008569E-2</v>
      </c>
      <c r="L1472" s="2">
        <f t="shared" si="134"/>
        <v>4.5818717122041702E-3</v>
      </c>
      <c r="M1472" s="2">
        <f t="shared" si="135"/>
        <v>5.5873379022902039E-3</v>
      </c>
      <c r="O1472" s="2">
        <f t="shared" si="136"/>
        <v>8.5309549780298519E-3</v>
      </c>
      <c r="Q1472" s="18">
        <f t="shared" si="137"/>
        <v>7.2445752786303441E-2</v>
      </c>
      <c r="R1472" s="18">
        <f t="shared" si="137"/>
        <v>8.8343569141121833E-2</v>
      </c>
      <c r="S1472" s="20">
        <f t="shared" si="138"/>
        <v>8.8183140995008569E-2</v>
      </c>
      <c r="T1472" s="18">
        <f t="shared" si="139"/>
        <v>0.13488624173463012</v>
      </c>
    </row>
    <row r="1473" spans="1:20" ht="15" customHeight="1" x14ac:dyDescent="0.35">
      <c r="A1473" s="141">
        <f>'[1]175 since Nov 2015'!A1552</f>
        <v>44616</v>
      </c>
      <c r="B1473" s="130">
        <v>21640.57</v>
      </c>
      <c r="C1473" s="15">
        <f t="shared" si="130"/>
        <v>-4.8899999999999997</v>
      </c>
      <c r="D1473" s="131">
        <v>173.37569999999999</v>
      </c>
      <c r="E1473" s="17">
        <f t="shared" si="131"/>
        <v>-4.8899999999999997</v>
      </c>
      <c r="F1473" s="18">
        <f t="shared" si="128"/>
        <v>0</v>
      </c>
      <c r="G1473" s="19">
        <f t="shared" si="129"/>
        <v>5.5771915354398795E-3</v>
      </c>
      <c r="H1473" s="18">
        <f t="shared" si="132"/>
        <v>8.8183140995008569E-2</v>
      </c>
      <c r="L1473" s="2">
        <f t="shared" si="134"/>
        <v>4.5818717122041702E-3</v>
      </c>
      <c r="M1473" s="2">
        <f t="shared" si="135"/>
        <v>5.5873379022902039E-3</v>
      </c>
      <c r="O1473" s="2">
        <f t="shared" si="136"/>
        <v>8.5309549780298519E-3</v>
      </c>
      <c r="Q1473" s="18">
        <f t="shared" si="137"/>
        <v>7.2445752786303441E-2</v>
      </c>
      <c r="R1473" s="18">
        <f t="shared" si="137"/>
        <v>8.8343569141121833E-2</v>
      </c>
      <c r="S1473" s="20">
        <f t="shared" si="138"/>
        <v>8.8183140995008569E-2</v>
      </c>
      <c r="T1473" s="18">
        <f t="shared" si="139"/>
        <v>0.13488624173463012</v>
      </c>
    </row>
    <row r="1474" spans="1:20" ht="15" customHeight="1" x14ac:dyDescent="0.35">
      <c r="A1474" s="141">
        <f>'[1]175 since Nov 2015'!A1553</f>
        <v>44617</v>
      </c>
      <c r="B1474" s="130">
        <v>22225.85</v>
      </c>
      <c r="C1474" s="15">
        <f t="shared" si="130"/>
        <v>2.7</v>
      </c>
      <c r="D1474" s="131">
        <v>178.05549999999999</v>
      </c>
      <c r="E1474" s="17">
        <f t="shared" si="131"/>
        <v>2.7</v>
      </c>
      <c r="F1474" s="18">
        <f t="shared" si="128"/>
        <v>0</v>
      </c>
      <c r="G1474" s="19">
        <f t="shared" si="129"/>
        <v>5.5771915354398795E-3</v>
      </c>
      <c r="H1474" s="18">
        <f t="shared" si="132"/>
        <v>8.8183140995008569E-2</v>
      </c>
      <c r="L1474" s="2">
        <f t="shared" si="134"/>
        <v>4.5818717122041702E-3</v>
      </c>
      <c r="M1474" s="2">
        <f t="shared" si="135"/>
        <v>5.5599884696689531E-3</v>
      </c>
      <c r="O1474" s="2">
        <f t="shared" si="136"/>
        <v>8.5309549780298519E-3</v>
      </c>
      <c r="Q1474" s="18">
        <f t="shared" si="137"/>
        <v>7.2445752786303441E-2</v>
      </c>
      <c r="R1474" s="18">
        <f t="shared" si="137"/>
        <v>8.7911136642139523E-2</v>
      </c>
      <c r="S1474" s="20">
        <f t="shared" si="138"/>
        <v>8.8183140995008569E-2</v>
      </c>
      <c r="T1474" s="18">
        <f t="shared" si="139"/>
        <v>0.13488624173463012</v>
      </c>
    </row>
    <row r="1475" spans="1:20" ht="15" customHeight="1" x14ac:dyDescent="0.35">
      <c r="A1475" s="141">
        <f>'[1]175 since Nov 2015'!A1554</f>
        <v>44620</v>
      </c>
      <c r="B1475" s="130">
        <v>22415.83</v>
      </c>
      <c r="C1475" s="15">
        <f t="shared" si="130"/>
        <v>0.85</v>
      </c>
      <c r="D1475" s="131">
        <v>179.5737</v>
      </c>
      <c r="E1475" s="17">
        <f t="shared" si="131"/>
        <v>0.85</v>
      </c>
      <c r="F1475" s="18">
        <f t="shared" si="128"/>
        <v>0</v>
      </c>
      <c r="G1475" s="19">
        <f t="shared" si="129"/>
        <v>5.5771915354398795E-3</v>
      </c>
      <c r="H1475" s="18">
        <f t="shared" si="132"/>
        <v>8.8183140995008569E-2</v>
      </c>
      <c r="L1475" s="2">
        <f t="shared" si="134"/>
        <v>4.5818717122041702E-3</v>
      </c>
      <c r="M1475" s="2">
        <f t="shared" si="135"/>
        <v>5.5599884696689531E-3</v>
      </c>
      <c r="O1475" s="2">
        <f t="shared" si="136"/>
        <v>8.5309549780298519E-3</v>
      </c>
      <c r="Q1475" s="18">
        <f t="shared" si="137"/>
        <v>7.2445752786303441E-2</v>
      </c>
      <c r="R1475" s="18">
        <f t="shared" si="137"/>
        <v>8.7911136642139523E-2</v>
      </c>
      <c r="S1475" s="20">
        <f t="shared" si="138"/>
        <v>8.8183140995008569E-2</v>
      </c>
      <c r="T1475" s="18">
        <f t="shared" si="139"/>
        <v>0.13488624173463012</v>
      </c>
    </row>
    <row r="1476" spans="1:20" ht="15" customHeight="1" x14ac:dyDescent="0.3">
      <c r="A1476" s="141">
        <f>'[1]175 since Nov 2015'!A1555</f>
        <v>44622</v>
      </c>
      <c r="B1476">
        <v>22203.94</v>
      </c>
      <c r="C1476" s="15">
        <f t="shared" si="130"/>
        <v>-0.95</v>
      </c>
      <c r="D1476" s="2">
        <v>177.87909999999999</v>
      </c>
      <c r="E1476" s="17">
        <f t="shared" si="131"/>
        <v>-0.94</v>
      </c>
      <c r="F1476" s="18">
        <f t="shared" si="128"/>
        <v>1.0000000000000009E-2</v>
      </c>
      <c r="G1476" s="19">
        <f t="shared" si="129"/>
        <v>5.5945858750079481E-3</v>
      </c>
      <c r="H1476" s="18">
        <f t="shared" si="132"/>
        <v>8.8458169652155999E-2</v>
      </c>
      <c r="L1476" s="2">
        <f t="shared" si="134"/>
        <v>4.6835332678403967E-3</v>
      </c>
      <c r="M1476" s="2">
        <f t="shared" si="135"/>
        <v>5.6049118749245275E-3</v>
      </c>
      <c r="O1476" s="2">
        <f t="shared" si="136"/>
        <v>8.536773470860317E-3</v>
      </c>
      <c r="Q1476" s="18">
        <f t="shared" si="137"/>
        <v>7.4053163117735465E-2</v>
      </c>
      <c r="R1476" s="18">
        <f t="shared" si="137"/>
        <v>8.8621438046431494E-2</v>
      </c>
      <c r="S1476" s="20">
        <f t="shared" si="138"/>
        <v>8.8458169652155999E-2</v>
      </c>
      <c r="T1476" s="18">
        <f t="shared" si="139"/>
        <v>0.13497824018409829</v>
      </c>
    </row>
    <row r="1477" spans="1:20" ht="15" customHeight="1" x14ac:dyDescent="0.3">
      <c r="A1477" s="141">
        <f>'[1]175 since Nov 2015'!A1556</f>
        <v>44623</v>
      </c>
      <c r="B1477">
        <v>22079.97</v>
      </c>
      <c r="C1477" s="15">
        <f t="shared" si="130"/>
        <v>-0.56000000000000005</v>
      </c>
      <c r="D1477" s="2">
        <v>176.88919999999999</v>
      </c>
      <c r="E1477" s="17">
        <f t="shared" si="131"/>
        <v>-0.56000000000000005</v>
      </c>
      <c r="F1477" s="18">
        <f t="shared" si="128"/>
        <v>0</v>
      </c>
      <c r="G1477" s="19">
        <f t="shared" si="129"/>
        <v>5.5945858750079481E-3</v>
      </c>
      <c r="H1477" s="18">
        <f t="shared" si="132"/>
        <v>8.8458169652155999E-2</v>
      </c>
      <c r="L1477" s="2">
        <f t="shared" si="134"/>
        <v>4.6835332678403967E-3</v>
      </c>
      <c r="M1477" s="2">
        <f t="shared" si="135"/>
        <v>5.5770608446064985E-3</v>
      </c>
      <c r="O1477" s="2">
        <f t="shared" si="136"/>
        <v>8.536773470860317E-3</v>
      </c>
      <c r="Q1477" s="18">
        <f t="shared" ref="Q1477:R1515" si="140">+L1477*(SQRT(250))</f>
        <v>7.4053163117735465E-2</v>
      </c>
      <c r="R1477" s="18">
        <f t="shared" si="140"/>
        <v>8.8181074591494615E-2</v>
      </c>
      <c r="S1477" s="20">
        <f t="shared" si="138"/>
        <v>8.8458169652155999E-2</v>
      </c>
      <c r="T1477" s="18">
        <f t="shared" si="139"/>
        <v>0.13497824018409829</v>
      </c>
    </row>
    <row r="1478" spans="1:20" ht="15" customHeight="1" x14ac:dyDescent="0.35">
      <c r="A1478" s="141">
        <f>'[1]175 since Nov 2015'!A1557</f>
        <v>44624</v>
      </c>
      <c r="B1478" s="132">
        <v>21712.79</v>
      </c>
      <c r="C1478" s="15">
        <f t="shared" si="130"/>
        <v>-1.66</v>
      </c>
      <c r="D1478" s="133">
        <v>173.95079999999999</v>
      </c>
      <c r="E1478" s="17">
        <f t="shared" si="131"/>
        <v>-1.66</v>
      </c>
      <c r="F1478" s="18">
        <f t="shared" si="128"/>
        <v>0</v>
      </c>
      <c r="G1478" s="19">
        <f t="shared" si="129"/>
        <v>5.5945858750079481E-3</v>
      </c>
      <c r="H1478" s="18">
        <f t="shared" si="132"/>
        <v>8.8458169652155999E-2</v>
      </c>
      <c r="L1478" s="2">
        <f t="shared" si="134"/>
        <v>4.6835332678403967E-3</v>
      </c>
      <c r="M1478" s="2">
        <f t="shared" si="135"/>
        <v>5.5770608446064985E-3</v>
      </c>
      <c r="O1478" s="2">
        <f t="shared" si="136"/>
        <v>8.536773470860317E-3</v>
      </c>
      <c r="Q1478" s="18">
        <f t="shared" si="140"/>
        <v>7.4053163117735465E-2</v>
      </c>
      <c r="R1478" s="18">
        <f t="shared" si="140"/>
        <v>8.8181074591494615E-2</v>
      </c>
      <c r="S1478" s="20">
        <f t="shared" si="138"/>
        <v>8.8458169652155999E-2</v>
      </c>
      <c r="T1478" s="18">
        <f t="shared" si="139"/>
        <v>0.13497824018409829</v>
      </c>
    </row>
    <row r="1479" spans="1:20" ht="15" customHeight="1" x14ac:dyDescent="0.35">
      <c r="A1479" s="141">
        <f>'[1]175 since Nov 2015'!A1558</f>
        <v>44627</v>
      </c>
      <c r="B1479" s="132">
        <v>21191.27</v>
      </c>
      <c r="C1479" s="15">
        <f t="shared" si="130"/>
        <v>-2.4</v>
      </c>
      <c r="D1479" s="133">
        <v>169.78100000000001</v>
      </c>
      <c r="E1479" s="17">
        <f t="shared" si="131"/>
        <v>-2.4</v>
      </c>
      <c r="F1479" s="18">
        <f t="shared" si="128"/>
        <v>0</v>
      </c>
      <c r="G1479" s="19">
        <f t="shared" si="129"/>
        <v>5.5667288427826743E-3</v>
      </c>
      <c r="H1479" s="18">
        <f t="shared" si="132"/>
        <v>8.801771129873312E-2</v>
      </c>
      <c r="L1479" s="2">
        <f t="shared" si="134"/>
        <v>4.6835332678403967E-3</v>
      </c>
      <c r="M1479" s="2">
        <f t="shared" si="135"/>
        <v>5.5770608446064985E-3</v>
      </c>
      <c r="O1479" s="2">
        <f t="shared" si="136"/>
        <v>8.536773470860317E-3</v>
      </c>
      <c r="Q1479" s="18">
        <f t="shared" si="140"/>
        <v>7.4053163117735465E-2</v>
      </c>
      <c r="R1479" s="18">
        <f t="shared" si="140"/>
        <v>8.8181074591494615E-2</v>
      </c>
      <c r="S1479" s="20">
        <f t="shared" si="138"/>
        <v>8.801771129873312E-2</v>
      </c>
      <c r="T1479" s="18">
        <f t="shared" si="139"/>
        <v>0.13497824018409829</v>
      </c>
    </row>
    <row r="1480" spans="1:20" ht="15" customHeight="1" x14ac:dyDescent="0.3">
      <c r="A1480" s="141">
        <f>'[1]175 since Nov 2015'!A1559</f>
        <v>44628</v>
      </c>
      <c r="B1480">
        <v>21408.2</v>
      </c>
      <c r="C1480" s="15">
        <f t="shared" si="130"/>
        <v>1.02</v>
      </c>
      <c r="D1480" s="52">
        <v>171.51259999999999</v>
      </c>
      <c r="E1480" s="17">
        <f t="shared" si="131"/>
        <v>1.02</v>
      </c>
      <c r="F1480" s="18">
        <f t="shared" ref="F1480:F1543" si="141">E1480-C1480</f>
        <v>0</v>
      </c>
      <c r="G1480" s="19">
        <f t="shared" ref="G1480:G1543" si="142">+STDEV(F1232:F1480)</f>
        <v>5.5667288427826743E-3</v>
      </c>
      <c r="H1480" s="18">
        <f t="shared" si="132"/>
        <v>8.801771129873312E-2</v>
      </c>
      <c r="L1480" s="2">
        <f t="shared" si="134"/>
        <v>4.6835332678403967E-3</v>
      </c>
      <c r="M1480" s="2">
        <f t="shared" si="135"/>
        <v>5.5770608446064985E-3</v>
      </c>
      <c r="O1480" s="2">
        <f t="shared" si="136"/>
        <v>8.536773470860317E-3</v>
      </c>
      <c r="Q1480" s="18">
        <f t="shared" si="140"/>
        <v>7.4053163117735465E-2</v>
      </c>
      <c r="R1480" s="18">
        <f t="shared" si="140"/>
        <v>8.8181074591494615E-2</v>
      </c>
      <c r="S1480" s="20">
        <f t="shared" si="138"/>
        <v>8.801771129873312E-2</v>
      </c>
      <c r="T1480" s="18">
        <f t="shared" si="139"/>
        <v>0.13497824018409829</v>
      </c>
    </row>
    <row r="1481" spans="1:20" ht="15" customHeight="1" x14ac:dyDescent="0.3">
      <c r="A1481" s="141">
        <f>'[1]175 since Nov 2015'!A1560</f>
        <v>44629</v>
      </c>
      <c r="B1481">
        <v>21834.06</v>
      </c>
      <c r="C1481" s="15">
        <f t="shared" ref="C1481:C1544" si="143">ROUND(((B1481-B1480)/B1480)*100,2)</f>
        <v>1.99</v>
      </c>
      <c r="D1481" s="52">
        <v>174.9171</v>
      </c>
      <c r="E1481" s="17">
        <f t="shared" ref="E1481:E1544" si="144">ROUND(((D1481-D1480)/D1480)*100,2)</f>
        <v>1.98</v>
      </c>
      <c r="F1481" s="18">
        <f t="shared" si="141"/>
        <v>-1.0000000000000009E-2</v>
      </c>
      <c r="G1481" s="19">
        <f t="shared" si="142"/>
        <v>5.5945858750079481E-3</v>
      </c>
      <c r="H1481" s="18">
        <f t="shared" ref="H1481:H1544" si="145">+G1481*(SQRT(250))</f>
        <v>8.8458169652155999E-2</v>
      </c>
      <c r="L1481" s="2">
        <f t="shared" si="134"/>
        <v>4.7546242346691529E-3</v>
      </c>
      <c r="M1481" s="2">
        <f t="shared" si="135"/>
        <v>5.6049118749245275E-3</v>
      </c>
      <c r="O1481" s="2">
        <f t="shared" si="136"/>
        <v>8.5404565942807983E-3</v>
      </c>
      <c r="Q1481" s="18">
        <f t="shared" si="140"/>
        <v>7.5177209998947198E-2</v>
      </c>
      <c r="R1481" s="18">
        <f t="shared" si="140"/>
        <v>8.8621438046431494E-2</v>
      </c>
      <c r="S1481" s="20">
        <f t="shared" si="138"/>
        <v>8.8458169652155999E-2</v>
      </c>
      <c r="T1481" s="18">
        <f t="shared" si="139"/>
        <v>0.13503647547865943</v>
      </c>
    </row>
    <row r="1482" spans="1:20" ht="15" customHeight="1" x14ac:dyDescent="0.3">
      <c r="A1482" s="141">
        <f>'[1]175 since Nov 2015'!A1561</f>
        <v>44630</v>
      </c>
      <c r="B1482">
        <v>22181.81</v>
      </c>
      <c r="C1482" s="15">
        <f t="shared" si="143"/>
        <v>1.59</v>
      </c>
      <c r="D1482" s="52">
        <v>177.69970000000001</v>
      </c>
      <c r="E1482" s="17">
        <f t="shared" si="144"/>
        <v>1.59</v>
      </c>
      <c r="F1482" s="18">
        <f t="shared" si="141"/>
        <v>0</v>
      </c>
      <c r="G1482" s="19">
        <f t="shared" si="142"/>
        <v>5.5945858750079481E-3</v>
      </c>
      <c r="H1482" s="18">
        <f t="shared" si="145"/>
        <v>8.8458169652155999E-2</v>
      </c>
      <c r="L1482" s="2">
        <f t="shared" si="134"/>
        <v>4.7546242346691529E-3</v>
      </c>
      <c r="M1482" s="2">
        <f t="shared" si="135"/>
        <v>5.5599884696689531E-3</v>
      </c>
      <c r="O1482" s="2">
        <f t="shared" si="136"/>
        <v>8.5404565942807983E-3</v>
      </c>
      <c r="Q1482" s="18">
        <f t="shared" si="140"/>
        <v>7.5177209998947198E-2</v>
      </c>
      <c r="R1482" s="18">
        <f t="shared" si="140"/>
        <v>8.7911136642139523E-2</v>
      </c>
      <c r="S1482" s="20">
        <f t="shared" si="138"/>
        <v>8.8458169652155999E-2</v>
      </c>
      <c r="T1482" s="18">
        <f t="shared" si="139"/>
        <v>0.13503647547865943</v>
      </c>
    </row>
    <row r="1483" spans="1:20" ht="15" customHeight="1" x14ac:dyDescent="0.3">
      <c r="A1483" s="141">
        <f>'[1]175 since Nov 2015'!A1562</f>
        <v>44631</v>
      </c>
      <c r="B1483">
        <v>22237.42</v>
      </c>
      <c r="C1483" s="15">
        <f t="shared" si="143"/>
        <v>0.25</v>
      </c>
      <c r="D1483" s="52">
        <v>178.14599999999999</v>
      </c>
      <c r="E1483" s="17">
        <f t="shared" si="144"/>
        <v>0.25</v>
      </c>
      <c r="F1483" s="18">
        <f t="shared" si="141"/>
        <v>0</v>
      </c>
      <c r="G1483" s="19">
        <f t="shared" si="142"/>
        <v>5.5945858750079481E-3</v>
      </c>
      <c r="H1483" s="18">
        <f t="shared" si="145"/>
        <v>8.8458169652155999E-2</v>
      </c>
      <c r="L1483" s="2">
        <f t="shared" si="134"/>
        <v>4.7546242346691529E-3</v>
      </c>
      <c r="M1483" s="2">
        <f t="shared" si="135"/>
        <v>5.5599884696689531E-3</v>
      </c>
      <c r="O1483" s="2">
        <f t="shared" si="136"/>
        <v>8.5404565942807983E-3</v>
      </c>
      <c r="Q1483" s="18">
        <f t="shared" si="140"/>
        <v>7.5177209998947198E-2</v>
      </c>
      <c r="R1483" s="18">
        <f t="shared" si="140"/>
        <v>8.7911136642139523E-2</v>
      </c>
      <c r="S1483" s="20">
        <f t="shared" si="138"/>
        <v>8.8458169652155999E-2</v>
      </c>
      <c r="T1483" s="18">
        <f t="shared" si="139"/>
        <v>0.13503647547865943</v>
      </c>
    </row>
    <row r="1484" spans="1:20" ht="15" customHeight="1" x14ac:dyDescent="0.3">
      <c r="A1484" s="141">
        <f>'[1]175 since Nov 2015'!A1563</f>
        <v>44634</v>
      </c>
      <c r="B1484">
        <v>22499.46</v>
      </c>
      <c r="C1484" s="15">
        <f t="shared" si="143"/>
        <v>1.18</v>
      </c>
      <c r="D1484" s="52">
        <v>180.2346</v>
      </c>
      <c r="E1484" s="17">
        <f t="shared" si="144"/>
        <v>1.17</v>
      </c>
      <c r="F1484" s="18">
        <f t="shared" si="141"/>
        <v>-1.0000000000000009E-2</v>
      </c>
      <c r="G1484" s="19">
        <f t="shared" si="142"/>
        <v>5.5771915354398795E-3</v>
      </c>
      <c r="H1484" s="18">
        <f t="shared" si="145"/>
        <v>8.8183140995008569E-2</v>
      </c>
      <c r="L1484" s="2">
        <f t="shared" si="134"/>
        <v>4.8233303980789307E-3</v>
      </c>
      <c r="M1484" s="2">
        <f t="shared" si="135"/>
        <v>5.5873379022902039E-3</v>
      </c>
      <c r="O1484" s="2">
        <f t="shared" si="136"/>
        <v>8.5441304377611854E-3</v>
      </c>
      <c r="Q1484" s="18">
        <f t="shared" si="140"/>
        <v>7.6263549827280286E-2</v>
      </c>
      <c r="R1484" s="18">
        <f t="shared" si="140"/>
        <v>8.8343569141121833E-2</v>
      </c>
      <c r="S1484" s="20">
        <f t="shared" si="138"/>
        <v>8.8183140995008569E-2</v>
      </c>
      <c r="T1484" s="18">
        <f t="shared" si="139"/>
        <v>0.13509456404448436</v>
      </c>
    </row>
    <row r="1485" spans="1:20" ht="15" customHeight="1" x14ac:dyDescent="0.3">
      <c r="A1485" s="141">
        <f>'[1]175 since Nov 2015'!A1564</f>
        <v>44635</v>
      </c>
      <c r="B1485">
        <v>22231.79</v>
      </c>
      <c r="C1485" s="15">
        <f t="shared" si="143"/>
        <v>-1.19</v>
      </c>
      <c r="D1485" s="52">
        <v>178.08449999999999</v>
      </c>
      <c r="E1485" s="17">
        <f t="shared" si="144"/>
        <v>-1.19</v>
      </c>
      <c r="F1485" s="18">
        <f t="shared" si="141"/>
        <v>0</v>
      </c>
      <c r="G1485" s="19">
        <f t="shared" si="142"/>
        <v>5.5771915354398795E-3</v>
      </c>
      <c r="H1485" s="18">
        <f t="shared" si="145"/>
        <v>8.8183140995008569E-2</v>
      </c>
      <c r="L1485" s="2">
        <f t="shared" si="134"/>
        <v>4.7546242346691529E-3</v>
      </c>
      <c r="M1485" s="2">
        <f t="shared" si="135"/>
        <v>5.5599884696689531E-3</v>
      </c>
      <c r="O1485" s="2">
        <f t="shared" si="136"/>
        <v>8.5404565942807983E-3</v>
      </c>
      <c r="Q1485" s="18">
        <f t="shared" si="140"/>
        <v>7.5177209998947198E-2</v>
      </c>
      <c r="R1485" s="18">
        <f t="shared" si="140"/>
        <v>8.7911136642139523E-2</v>
      </c>
      <c r="S1485" s="20">
        <f t="shared" si="138"/>
        <v>8.8183140995008569E-2</v>
      </c>
      <c r="T1485" s="18">
        <f t="shared" si="139"/>
        <v>0.13503647547865943</v>
      </c>
    </row>
    <row r="1486" spans="1:20" ht="15" customHeight="1" x14ac:dyDescent="0.3">
      <c r="A1486" s="141">
        <f>'[1]175 since Nov 2015'!A1565</f>
        <v>44636</v>
      </c>
      <c r="B1486">
        <v>22659.54</v>
      </c>
      <c r="C1486" s="15">
        <f t="shared" si="143"/>
        <v>1.92</v>
      </c>
      <c r="D1486" s="2">
        <v>181.5076</v>
      </c>
      <c r="E1486" s="17">
        <f t="shared" si="144"/>
        <v>1.92</v>
      </c>
      <c r="F1486" s="18">
        <f t="shared" si="141"/>
        <v>0</v>
      </c>
      <c r="G1486" s="19">
        <f t="shared" si="142"/>
        <v>5.5771915354398795E-3</v>
      </c>
      <c r="H1486" s="18">
        <f t="shared" si="145"/>
        <v>8.8183140995008569E-2</v>
      </c>
      <c r="L1486" s="2">
        <f t="shared" si="134"/>
        <v>4.7546242346691529E-3</v>
      </c>
      <c r="M1486" s="2">
        <f t="shared" si="135"/>
        <v>5.5599884696689531E-3</v>
      </c>
      <c r="O1486" s="2">
        <f t="shared" si="136"/>
        <v>8.5367734708603187E-3</v>
      </c>
      <c r="Q1486" s="18">
        <f t="shared" si="140"/>
        <v>7.5177209998947198E-2</v>
      </c>
      <c r="R1486" s="18">
        <f t="shared" si="140"/>
        <v>8.7911136642139523E-2</v>
      </c>
      <c r="S1486" s="20">
        <f t="shared" si="138"/>
        <v>8.8183140995008569E-2</v>
      </c>
      <c r="T1486" s="18">
        <f t="shared" si="139"/>
        <v>0.13497824018409832</v>
      </c>
    </row>
    <row r="1487" spans="1:20" ht="15" customHeight="1" x14ac:dyDescent="0.3">
      <c r="A1487" s="141">
        <f>'[1]175 since Nov 2015'!A1566</f>
        <v>44637</v>
      </c>
      <c r="B1487" s="20">
        <v>23064.59</v>
      </c>
      <c r="C1487" s="15">
        <f t="shared" si="143"/>
        <v>1.79</v>
      </c>
      <c r="D1487" s="52">
        <v>184.75149999999999</v>
      </c>
      <c r="E1487" s="17">
        <f t="shared" si="144"/>
        <v>1.79</v>
      </c>
      <c r="F1487" s="18">
        <f t="shared" si="141"/>
        <v>0</v>
      </c>
      <c r="G1487" s="19">
        <f t="shared" si="142"/>
        <v>5.5498307940159341E-3</v>
      </c>
      <c r="H1487" s="18">
        <f t="shared" si="145"/>
        <v>8.7750529688155637E-2</v>
      </c>
      <c r="L1487" s="2">
        <f t="shared" si="134"/>
        <v>4.7546242346691529E-3</v>
      </c>
      <c r="M1487" s="2">
        <f t="shared" si="135"/>
        <v>5.5144018927875049E-3</v>
      </c>
      <c r="O1487" s="2">
        <f t="shared" si="136"/>
        <v>8.5367734708603187E-3</v>
      </c>
      <c r="Q1487" s="18">
        <f t="shared" si="140"/>
        <v>7.5177209998947198E-2</v>
      </c>
      <c r="R1487" s="18">
        <f t="shared" si="140"/>
        <v>8.7190349573760761E-2</v>
      </c>
      <c r="S1487" s="20">
        <f t="shared" si="138"/>
        <v>8.7750529688155637E-2</v>
      </c>
      <c r="T1487" s="18">
        <f t="shared" si="139"/>
        <v>0.13497824018409832</v>
      </c>
    </row>
    <row r="1488" spans="1:20" ht="15" customHeight="1" x14ac:dyDescent="0.3">
      <c r="A1488" s="141">
        <f>'[1]175 since Nov 2015'!A1567</f>
        <v>44641</v>
      </c>
      <c r="B1488" s="20">
        <v>22827.46</v>
      </c>
      <c r="C1488" s="15">
        <f t="shared" si="143"/>
        <v>-1.03</v>
      </c>
      <c r="D1488" s="52">
        <v>182.84819999999999</v>
      </c>
      <c r="E1488" s="17">
        <f t="shared" si="144"/>
        <v>-1.03</v>
      </c>
      <c r="F1488" s="18">
        <f t="shared" si="141"/>
        <v>0</v>
      </c>
      <c r="G1488" s="19">
        <f t="shared" si="142"/>
        <v>5.5498307940159341E-3</v>
      </c>
      <c r="H1488" s="18">
        <f t="shared" si="145"/>
        <v>8.7750529688155637E-2</v>
      </c>
      <c r="L1488" s="2">
        <f t="shared" si="134"/>
        <v>4.7546242346691529E-3</v>
      </c>
      <c r="M1488" s="2">
        <f t="shared" si="135"/>
        <v>5.5144018927875049E-3</v>
      </c>
      <c r="O1488" s="2">
        <f t="shared" si="136"/>
        <v>8.5367734708603187E-3</v>
      </c>
      <c r="Q1488" s="18">
        <f t="shared" si="140"/>
        <v>7.5177209998947198E-2</v>
      </c>
      <c r="R1488" s="18">
        <f t="shared" si="140"/>
        <v>8.7190349573760761E-2</v>
      </c>
      <c r="S1488" s="20">
        <f t="shared" si="138"/>
        <v>8.7750529688155637E-2</v>
      </c>
      <c r="T1488" s="18">
        <f t="shared" si="139"/>
        <v>0.13497824018409832</v>
      </c>
    </row>
    <row r="1489" spans="1:20" ht="15" customHeight="1" x14ac:dyDescent="0.3">
      <c r="A1489" s="141">
        <f>'[1]175 since Nov 2015'!A1568</f>
        <v>44642</v>
      </c>
      <c r="B1489" s="20">
        <v>23058.81</v>
      </c>
      <c r="C1489" s="15">
        <f t="shared" si="143"/>
        <v>1.01</v>
      </c>
      <c r="D1489" s="52">
        <v>184.69730000000001</v>
      </c>
      <c r="E1489" s="17">
        <f t="shared" si="144"/>
        <v>1.01</v>
      </c>
      <c r="F1489" s="18">
        <f t="shared" si="141"/>
        <v>0</v>
      </c>
      <c r="G1489" s="19">
        <f t="shared" si="142"/>
        <v>5.5044176631210522E-3</v>
      </c>
      <c r="H1489" s="18">
        <f t="shared" si="145"/>
        <v>8.70324850416197E-2</v>
      </c>
      <c r="L1489" s="2">
        <f t="shared" si="134"/>
        <v>4.7546242346691529E-3</v>
      </c>
      <c r="M1489" s="2">
        <f t="shared" si="135"/>
        <v>5.5144018927875049E-3</v>
      </c>
      <c r="O1489" s="2">
        <f t="shared" si="136"/>
        <v>8.5367734708603187E-3</v>
      </c>
      <c r="Q1489" s="18">
        <f t="shared" si="140"/>
        <v>7.5177209998947198E-2</v>
      </c>
      <c r="R1489" s="18">
        <f t="shared" si="140"/>
        <v>8.7190349573760761E-2</v>
      </c>
      <c r="S1489" s="20">
        <f t="shared" si="138"/>
        <v>8.70324850416197E-2</v>
      </c>
      <c r="T1489" s="18">
        <f t="shared" si="139"/>
        <v>0.13497824018409832</v>
      </c>
    </row>
    <row r="1490" spans="1:20" ht="15" customHeight="1" x14ac:dyDescent="0.3">
      <c r="A1490" s="141">
        <f>'[1]175 since Nov 2015'!A1569</f>
        <v>44643</v>
      </c>
      <c r="B1490" s="20">
        <v>22988.75</v>
      </c>
      <c r="C1490" s="15">
        <f t="shared" si="143"/>
        <v>-0.3</v>
      </c>
      <c r="D1490" s="52">
        <v>184.13460000000001</v>
      </c>
      <c r="E1490" s="17">
        <f t="shared" si="144"/>
        <v>-0.3</v>
      </c>
      <c r="F1490" s="18">
        <f t="shared" si="141"/>
        <v>0</v>
      </c>
      <c r="G1490" s="19">
        <f t="shared" si="142"/>
        <v>5.5044176631210522E-3</v>
      </c>
      <c r="H1490" s="18">
        <f t="shared" si="145"/>
        <v>8.70324850416197E-2</v>
      </c>
      <c r="L1490" s="2">
        <f t="shared" si="134"/>
        <v>4.7546242346691529E-3</v>
      </c>
      <c r="M1490" s="2">
        <f t="shared" si="135"/>
        <v>5.4866889089560588E-3</v>
      </c>
      <c r="O1490" s="2">
        <f t="shared" si="136"/>
        <v>8.5309549780298519E-3</v>
      </c>
      <c r="Q1490" s="18">
        <f t="shared" si="140"/>
        <v>7.5177209998947198E-2</v>
      </c>
      <c r="R1490" s="18">
        <f t="shared" si="140"/>
        <v>8.6752168825426815E-2</v>
      </c>
      <c r="S1490" s="20">
        <f t="shared" si="138"/>
        <v>8.70324850416197E-2</v>
      </c>
      <c r="T1490" s="18">
        <f t="shared" si="139"/>
        <v>0.13488624173463012</v>
      </c>
    </row>
    <row r="1491" spans="1:20" ht="15" customHeight="1" x14ac:dyDescent="0.3">
      <c r="A1491" s="141">
        <f>'[1]175 since Nov 2015'!A1570</f>
        <v>44644</v>
      </c>
      <c r="B1491" s="20">
        <v>22967.53</v>
      </c>
      <c r="C1491" s="15">
        <f t="shared" si="143"/>
        <v>-0.09</v>
      </c>
      <c r="D1491" s="52">
        <v>183.9588</v>
      </c>
      <c r="E1491" s="17">
        <f t="shared" si="144"/>
        <v>-0.1</v>
      </c>
      <c r="F1491" s="18">
        <f t="shared" si="141"/>
        <v>-1.0000000000000009E-2</v>
      </c>
      <c r="G1491" s="19">
        <f t="shared" si="142"/>
        <v>5.5317102806777697E-3</v>
      </c>
      <c r="H1491" s="18">
        <f t="shared" si="145"/>
        <v>8.7464019215555328E-2</v>
      </c>
      <c r="L1491" s="2">
        <f t="shared" si="134"/>
        <v>4.8233303980789316E-3</v>
      </c>
      <c r="M1491" s="2">
        <f t="shared" si="135"/>
        <v>5.5144018927875049E-3</v>
      </c>
      <c r="O1491" s="2">
        <f t="shared" si="136"/>
        <v>8.5346329116052257E-3</v>
      </c>
      <c r="Q1491" s="18">
        <f t="shared" si="140"/>
        <v>7.62635498272803E-2</v>
      </c>
      <c r="R1491" s="18">
        <f t="shared" si="140"/>
        <v>8.7190349573760761E-2</v>
      </c>
      <c r="S1491" s="20">
        <f t="shared" si="138"/>
        <v>8.7464019215555328E-2</v>
      </c>
      <c r="T1491" s="18">
        <f t="shared" si="139"/>
        <v>0.13494439497053506</v>
      </c>
    </row>
    <row r="1492" spans="1:20" ht="15" customHeight="1" x14ac:dyDescent="0.3">
      <c r="A1492" s="141">
        <f>'[1]175 since Nov 2015'!A1571</f>
        <v>44645</v>
      </c>
      <c r="B1492" s="20">
        <v>22889.21</v>
      </c>
      <c r="C1492" s="15">
        <f t="shared" si="143"/>
        <v>-0.34</v>
      </c>
      <c r="D1492" s="52">
        <v>183.34649999999999</v>
      </c>
      <c r="E1492" s="17">
        <f t="shared" si="144"/>
        <v>-0.33</v>
      </c>
      <c r="F1492" s="18">
        <f t="shared" si="141"/>
        <v>1.0000000000000009E-2</v>
      </c>
      <c r="G1492" s="19">
        <f t="shared" si="142"/>
        <v>5.5498307940159341E-3</v>
      </c>
      <c r="H1492" s="18">
        <f t="shared" si="145"/>
        <v>8.7750529688155637E-2</v>
      </c>
      <c r="L1492" s="2">
        <f t="shared" si="134"/>
        <v>4.921316372548069E-3</v>
      </c>
      <c r="M1492" s="2">
        <f t="shared" si="135"/>
        <v>5.5599884696689531E-3</v>
      </c>
      <c r="O1492" s="2">
        <f t="shared" si="136"/>
        <v>8.5404565942807983E-3</v>
      </c>
      <c r="Q1492" s="18">
        <f t="shared" si="140"/>
        <v>7.7812844117648217E-2</v>
      </c>
      <c r="R1492" s="18">
        <f t="shared" si="140"/>
        <v>8.7911136642139523E-2</v>
      </c>
      <c r="S1492" s="20">
        <f t="shared" si="138"/>
        <v>8.7750529688155637E-2</v>
      </c>
      <c r="T1492" s="18">
        <f t="shared" si="139"/>
        <v>0.13503647547865943</v>
      </c>
    </row>
    <row r="1493" spans="1:20" ht="15" customHeight="1" x14ac:dyDescent="0.3">
      <c r="A1493" s="141">
        <f>'[1]175 since Nov 2015'!A1572</f>
        <v>44648</v>
      </c>
      <c r="B1493" s="20">
        <v>22958.2</v>
      </c>
      <c r="C1493" s="15">
        <f t="shared" si="143"/>
        <v>0.3</v>
      </c>
      <c r="D1493" s="52">
        <v>183.89619999999999</v>
      </c>
      <c r="E1493" s="17">
        <f t="shared" si="144"/>
        <v>0.3</v>
      </c>
      <c r="F1493" s="18">
        <f t="shared" si="141"/>
        <v>0</v>
      </c>
      <c r="G1493" s="19">
        <f t="shared" si="142"/>
        <v>5.5498307940159341E-3</v>
      </c>
      <c r="H1493" s="18">
        <f t="shared" si="145"/>
        <v>8.7750529688155637E-2</v>
      </c>
      <c r="L1493" s="2">
        <f t="shared" si="134"/>
        <v>4.921316372548069E-3</v>
      </c>
      <c r="M1493" s="2">
        <f t="shared" si="135"/>
        <v>5.5599884696689531E-3</v>
      </c>
      <c r="O1493" s="2">
        <f t="shared" si="136"/>
        <v>8.5404565942807983E-3</v>
      </c>
      <c r="Q1493" s="18">
        <f t="shared" si="140"/>
        <v>7.7812844117648217E-2</v>
      </c>
      <c r="R1493" s="18">
        <f t="shared" si="140"/>
        <v>8.7911136642139523E-2</v>
      </c>
      <c r="S1493" s="20">
        <f t="shared" si="138"/>
        <v>8.7750529688155637E-2</v>
      </c>
      <c r="T1493" s="18">
        <f t="shared" si="139"/>
        <v>0.13503647547865943</v>
      </c>
    </row>
    <row r="1494" spans="1:20" ht="15" customHeight="1" x14ac:dyDescent="0.3">
      <c r="A1494" s="141">
        <f>'[1]175 since Nov 2015'!A1573</f>
        <v>44649</v>
      </c>
      <c r="B1494" s="20">
        <v>23092.1</v>
      </c>
      <c r="C1494" s="15">
        <f t="shared" si="143"/>
        <v>0.57999999999999996</v>
      </c>
      <c r="D1494" s="2">
        <v>184.9641</v>
      </c>
      <c r="E1494" s="17">
        <f t="shared" si="144"/>
        <v>0.57999999999999996</v>
      </c>
      <c r="F1494" s="18">
        <f t="shared" si="141"/>
        <v>0</v>
      </c>
      <c r="G1494" s="19">
        <f t="shared" si="142"/>
        <v>5.5498307940159341E-3</v>
      </c>
      <c r="H1494" s="18">
        <f t="shared" si="145"/>
        <v>8.7750529688155637E-2</v>
      </c>
      <c r="L1494" s="2">
        <f t="shared" si="134"/>
        <v>4.921316372548069E-3</v>
      </c>
      <c r="M1494" s="2">
        <f t="shared" si="135"/>
        <v>5.5322075635752949E-3</v>
      </c>
      <c r="O1494" s="2">
        <f t="shared" si="136"/>
        <v>8.5404565942807983E-3</v>
      </c>
      <c r="Q1494" s="18">
        <f t="shared" si="140"/>
        <v>7.7812844117648217E-2</v>
      </c>
      <c r="R1494" s="18">
        <f t="shared" si="140"/>
        <v>8.7471881948543467E-2</v>
      </c>
      <c r="S1494" s="20">
        <f t="shared" si="138"/>
        <v>8.7750529688155637E-2</v>
      </c>
      <c r="T1494" s="18">
        <f t="shared" si="139"/>
        <v>0.13503647547865943</v>
      </c>
    </row>
    <row r="1495" spans="1:20" ht="15" customHeight="1" x14ac:dyDescent="0.3">
      <c r="A1495" s="141">
        <f>'[1]175 since Nov 2015'!A1574</f>
        <v>44650</v>
      </c>
      <c r="B1495" s="20">
        <v>23305.27</v>
      </c>
      <c r="C1495" s="15">
        <f t="shared" si="143"/>
        <v>0.92</v>
      </c>
      <c r="D1495" s="2">
        <v>186.68969999999999</v>
      </c>
      <c r="E1495" s="17">
        <f t="shared" si="144"/>
        <v>0.93</v>
      </c>
      <c r="F1495" s="18">
        <f t="shared" si="141"/>
        <v>1.0000000000000009E-2</v>
      </c>
      <c r="G1495" s="19">
        <f t="shared" si="142"/>
        <v>5.5945858750079481E-3</v>
      </c>
      <c r="H1495" s="18">
        <f t="shared" si="145"/>
        <v>8.8458169652155999E-2</v>
      </c>
      <c r="L1495" s="2">
        <f t="shared" si="134"/>
        <v>5.0161031012710116E-3</v>
      </c>
      <c r="M1495" s="2">
        <f t="shared" si="135"/>
        <v>5.4123967504674988E-3</v>
      </c>
      <c r="O1495" s="2">
        <f t="shared" si="136"/>
        <v>8.5404565942808E-3</v>
      </c>
      <c r="Q1495" s="18">
        <f t="shared" si="140"/>
        <v>7.9311553891253231E-2</v>
      </c>
      <c r="R1495" s="18">
        <f t="shared" si="140"/>
        <v>8.55775066598565E-2</v>
      </c>
      <c r="S1495" s="20">
        <f t="shared" si="138"/>
        <v>8.8458169652155999E-2</v>
      </c>
      <c r="T1495" s="18">
        <f t="shared" si="139"/>
        <v>0.13503647547865946</v>
      </c>
    </row>
    <row r="1496" spans="1:20" ht="15" customHeight="1" x14ac:dyDescent="0.3">
      <c r="A1496" s="141">
        <f>'[1]175 since Nov 2015'!A1575</f>
        <v>44651</v>
      </c>
      <c r="B1496">
        <v>23273.69</v>
      </c>
      <c r="C1496" s="15">
        <f t="shared" si="143"/>
        <v>-0.14000000000000001</v>
      </c>
      <c r="D1496" s="52">
        <v>186.45429999999999</v>
      </c>
      <c r="E1496" s="17">
        <f t="shared" si="144"/>
        <v>-0.13</v>
      </c>
      <c r="F1496" s="18">
        <f t="shared" si="141"/>
        <v>1.0000000000000009E-2</v>
      </c>
      <c r="G1496" s="19">
        <f t="shared" si="142"/>
        <v>5.6107719394664609E-3</v>
      </c>
      <c r="H1496" s="18">
        <f t="shared" si="145"/>
        <v>8.8714093802371996E-2</v>
      </c>
      <c r="L1496" s="2">
        <f t="shared" si="134"/>
        <v>5.1078686925806124E-3</v>
      </c>
      <c r="M1496" s="2">
        <f t="shared" si="135"/>
        <v>5.4123967504674988E-3</v>
      </c>
      <c r="O1496" s="2">
        <f t="shared" si="136"/>
        <v>8.5462686181986235E-3</v>
      </c>
      <c r="Q1496" s="18">
        <f t="shared" si="140"/>
        <v>8.0762495288105682E-2</v>
      </c>
      <c r="R1496" s="18">
        <f t="shared" si="140"/>
        <v>8.55775066598565E-2</v>
      </c>
      <c r="S1496" s="20">
        <f t="shared" si="138"/>
        <v>8.8714093802371996E-2</v>
      </c>
      <c r="T1496" s="18">
        <f t="shared" si="139"/>
        <v>0.13512837164563796</v>
      </c>
    </row>
    <row r="1497" spans="1:20" ht="15" customHeight="1" x14ac:dyDescent="0.3">
      <c r="A1497" s="141">
        <f>'[1]175 since Nov 2015'!A1576</f>
        <v>44652</v>
      </c>
      <c r="B1497">
        <v>23562.55</v>
      </c>
      <c r="C1497" s="15">
        <f t="shared" si="143"/>
        <v>1.24</v>
      </c>
      <c r="D1497" s="52">
        <v>188.76849999999999</v>
      </c>
      <c r="E1497" s="17">
        <f t="shared" si="144"/>
        <v>1.24</v>
      </c>
      <c r="F1497" s="18">
        <f t="shared" si="141"/>
        <v>0</v>
      </c>
      <c r="G1497" s="19">
        <f t="shared" si="142"/>
        <v>5.4485308007784991E-3</v>
      </c>
      <c r="H1497" s="18">
        <f t="shared" si="145"/>
        <v>8.6148836160205883E-2</v>
      </c>
      <c r="L1497" s="2">
        <f t="shared" si="134"/>
        <v>5.1078686925806124E-3</v>
      </c>
      <c r="M1497" s="2">
        <f t="shared" si="135"/>
        <v>5.0922097760421441E-3</v>
      </c>
      <c r="O1497" s="2">
        <f t="shared" si="136"/>
        <v>8.5462686181986235E-3</v>
      </c>
      <c r="Q1497" s="18">
        <f t="shared" si="140"/>
        <v>8.0762495288105682E-2</v>
      </c>
      <c r="R1497" s="18">
        <f t="shared" si="140"/>
        <v>8.0514906078345494E-2</v>
      </c>
      <c r="S1497" s="20">
        <f t="shared" si="138"/>
        <v>8.6148836160205883E-2</v>
      </c>
      <c r="T1497" s="18">
        <f t="shared" si="139"/>
        <v>0.13512837164563796</v>
      </c>
    </row>
    <row r="1498" spans="1:20" ht="15" customHeight="1" x14ac:dyDescent="0.3">
      <c r="A1498" s="141">
        <f>'[1]175 since Nov 2015'!A1577</f>
        <v>44655</v>
      </c>
      <c r="B1498">
        <v>24060.13</v>
      </c>
      <c r="C1498" s="15">
        <f t="shared" si="143"/>
        <v>2.11</v>
      </c>
      <c r="D1498" s="52">
        <v>192.7672</v>
      </c>
      <c r="E1498" s="17">
        <f t="shared" si="144"/>
        <v>2.12</v>
      </c>
      <c r="F1498" s="18">
        <f t="shared" si="141"/>
        <v>1.0000000000000231E-2</v>
      </c>
      <c r="G1498" s="19">
        <f t="shared" si="142"/>
        <v>5.4485308007785017E-3</v>
      </c>
      <c r="H1498" s="18">
        <f t="shared" si="145"/>
        <v>8.6148836160205924E-2</v>
      </c>
      <c r="L1498" s="2">
        <f t="shared" si="134"/>
        <v>5.1078686925806168E-3</v>
      </c>
      <c r="M1498" s="2">
        <f t="shared" si="135"/>
        <v>5.1089203414890231E-3</v>
      </c>
      <c r="O1498" s="2">
        <f t="shared" si="136"/>
        <v>8.5520690071287271E-3</v>
      </c>
      <c r="Q1498" s="18">
        <f t="shared" si="140"/>
        <v>8.0762495288105751E-2</v>
      </c>
      <c r="R1498" s="18">
        <f t="shared" si="140"/>
        <v>8.0779123317352722E-2</v>
      </c>
      <c r="S1498" s="20">
        <f t="shared" si="138"/>
        <v>8.6148836160205924E-2</v>
      </c>
      <c r="T1498" s="18">
        <f t="shared" si="139"/>
        <v>0.13522008384730771</v>
      </c>
    </row>
    <row r="1499" spans="1:20" ht="15" customHeight="1" x14ac:dyDescent="0.3">
      <c r="A1499" s="141">
        <f>'[1]175 since Nov 2015'!A1578</f>
        <v>44656</v>
      </c>
      <c r="B1499">
        <v>23981.65</v>
      </c>
      <c r="C1499" s="15">
        <f t="shared" si="143"/>
        <v>-0.33</v>
      </c>
      <c r="D1499" s="52">
        <v>192.13159999999999</v>
      </c>
      <c r="E1499" s="17">
        <f t="shared" si="144"/>
        <v>-0.33</v>
      </c>
      <c r="F1499" s="18">
        <f t="shared" si="141"/>
        <v>0</v>
      </c>
      <c r="G1499" s="19">
        <f t="shared" si="142"/>
        <v>5.1307556414742425E-3</v>
      </c>
      <c r="H1499" s="18">
        <f t="shared" si="145"/>
        <v>8.1124369724084391E-2</v>
      </c>
      <c r="L1499" s="2">
        <f t="shared" si="134"/>
        <v>5.0392011655714664E-3</v>
      </c>
      <c r="M1499" s="2">
        <f t="shared" si="135"/>
        <v>5.0770586735858388E-3</v>
      </c>
      <c r="O1499" s="2">
        <f t="shared" si="136"/>
        <v>8.5520690071287271E-3</v>
      </c>
      <c r="Q1499" s="18">
        <f t="shared" si="140"/>
        <v>7.9676766354905532E-2</v>
      </c>
      <c r="R1499" s="18">
        <f t="shared" si="140"/>
        <v>8.0275346114223003E-2</v>
      </c>
      <c r="S1499" s="20">
        <f t="shared" si="138"/>
        <v>8.1124369724084391E-2</v>
      </c>
      <c r="T1499" s="18">
        <f t="shared" si="139"/>
        <v>0.13522008384730771</v>
      </c>
    </row>
    <row r="1500" spans="1:20" ht="15" customHeight="1" x14ac:dyDescent="0.3">
      <c r="A1500" s="141">
        <f>'[1]175 since Nov 2015'!A1579</f>
        <v>44657</v>
      </c>
      <c r="B1500">
        <v>23823.47</v>
      </c>
      <c r="C1500" s="15">
        <f t="shared" si="143"/>
        <v>-0.66</v>
      </c>
      <c r="D1500" s="52">
        <v>190.86709999999999</v>
      </c>
      <c r="E1500" s="17">
        <f t="shared" si="144"/>
        <v>-0.66</v>
      </c>
      <c r="F1500" s="18">
        <f t="shared" si="141"/>
        <v>0</v>
      </c>
      <c r="G1500" s="19">
        <f t="shared" si="142"/>
        <v>5.0994133058869656E-3</v>
      </c>
      <c r="H1500" s="18">
        <f t="shared" si="145"/>
        <v>8.0628803885858663E-2</v>
      </c>
      <c r="L1500" s="2">
        <f t="shared" ref="L1500:L1537" si="146">+STDEV(F1376:F1500)</f>
        <v>5.0392011655714664E-3</v>
      </c>
      <c r="M1500" s="2">
        <f t="shared" ref="M1500:M1537" si="147">_xlfn.STDEV.P(F1254:F1500)</f>
        <v>5.0770586735858388E-3</v>
      </c>
      <c r="O1500" s="2">
        <f t="shared" ref="O1500:O1537" si="148">STDEV(F267:F1500)</f>
        <v>8.5520690071287271E-3</v>
      </c>
      <c r="Q1500" s="18">
        <f t="shared" si="140"/>
        <v>7.9676766354905532E-2</v>
      </c>
      <c r="R1500" s="18">
        <f t="shared" si="140"/>
        <v>8.0275346114223003E-2</v>
      </c>
      <c r="S1500" s="20">
        <f t="shared" ref="S1500:S1537" si="149">H1500</f>
        <v>8.0628803885858663E-2</v>
      </c>
      <c r="T1500" s="18">
        <f t="shared" ref="T1500:T1537" si="150">+O1500*(SQRT(250))</f>
        <v>0.13522008384730771</v>
      </c>
    </row>
    <row r="1501" spans="1:20" ht="15" customHeight="1" x14ac:dyDescent="0.3">
      <c r="A1501" s="141">
        <f>'[1]175 since Nov 2015'!A1580</f>
        <v>44658</v>
      </c>
      <c r="B1501">
        <v>23620.1</v>
      </c>
      <c r="C1501" s="15">
        <f t="shared" si="143"/>
        <v>-0.85</v>
      </c>
      <c r="D1501" s="52">
        <v>189.23670000000001</v>
      </c>
      <c r="E1501" s="17">
        <f t="shared" si="144"/>
        <v>-0.85</v>
      </c>
      <c r="F1501" s="18">
        <f t="shared" si="141"/>
        <v>0</v>
      </c>
      <c r="G1501" s="19">
        <f t="shared" si="142"/>
        <v>5.0675575886709665E-3</v>
      </c>
      <c r="H1501" s="18">
        <f t="shared" si="145"/>
        <v>8.0125120771354683E-2</v>
      </c>
      <c r="L1501" s="2">
        <f t="shared" si="146"/>
        <v>4.6835332678404002E-3</v>
      </c>
      <c r="M1501" s="2">
        <f t="shared" si="147"/>
        <v>5.0770586735858388E-3</v>
      </c>
      <c r="O1501" s="2">
        <f t="shared" si="148"/>
        <v>8.5520690071287271E-3</v>
      </c>
      <c r="Q1501" s="18">
        <f t="shared" si="140"/>
        <v>7.4053163117735521E-2</v>
      </c>
      <c r="R1501" s="18">
        <f t="shared" si="140"/>
        <v>8.0275346114223003E-2</v>
      </c>
      <c r="S1501" s="20">
        <f t="shared" si="149"/>
        <v>8.0125120771354683E-2</v>
      </c>
      <c r="T1501" s="18">
        <f t="shared" si="150"/>
        <v>0.13522008384730771</v>
      </c>
    </row>
    <row r="1502" spans="1:20" ht="15" customHeight="1" x14ac:dyDescent="0.3">
      <c r="A1502" s="141">
        <f>'[1]175 since Nov 2015'!A1581</f>
        <v>44659</v>
      </c>
      <c r="B1502">
        <v>23842.17</v>
      </c>
      <c r="C1502" s="15">
        <f t="shared" si="143"/>
        <v>0.94</v>
      </c>
      <c r="D1502" s="52">
        <v>191.01349999999999</v>
      </c>
      <c r="E1502" s="17">
        <f t="shared" si="144"/>
        <v>0.94</v>
      </c>
      <c r="F1502" s="18">
        <f t="shared" si="141"/>
        <v>0</v>
      </c>
      <c r="G1502" s="19">
        <f t="shared" si="142"/>
        <v>5.0675575886709665E-3</v>
      </c>
      <c r="H1502" s="18">
        <f t="shared" si="145"/>
        <v>8.0125120771354683E-2</v>
      </c>
      <c r="L1502" s="2">
        <f t="shared" si="146"/>
        <v>4.6835332678404002E-3</v>
      </c>
      <c r="M1502" s="2">
        <f t="shared" si="147"/>
        <v>5.0770586735858388E-3</v>
      </c>
      <c r="O1502" s="2">
        <f t="shared" si="148"/>
        <v>8.5520690071287271E-3</v>
      </c>
      <c r="Q1502" s="18">
        <f t="shared" si="140"/>
        <v>7.4053163117735521E-2</v>
      </c>
      <c r="R1502" s="18">
        <f t="shared" si="140"/>
        <v>8.0275346114223003E-2</v>
      </c>
      <c r="S1502" s="20">
        <f t="shared" si="149"/>
        <v>8.0125120771354683E-2</v>
      </c>
      <c r="T1502" s="18">
        <f t="shared" si="150"/>
        <v>0.13522008384730771</v>
      </c>
    </row>
    <row r="1503" spans="1:20" ht="15" customHeight="1" x14ac:dyDescent="0.3">
      <c r="A1503" s="141">
        <f>'[1]175 since Nov 2015'!A1582</f>
        <v>44662</v>
      </c>
      <c r="B1503">
        <v>23767.23</v>
      </c>
      <c r="C1503" s="15">
        <f t="shared" si="143"/>
        <v>-0.31</v>
      </c>
      <c r="D1503" s="2">
        <v>190.40819999999999</v>
      </c>
      <c r="E1503" s="17">
        <f t="shared" si="144"/>
        <v>-0.32</v>
      </c>
      <c r="F1503" s="18">
        <f t="shared" si="141"/>
        <v>-1.0000000000000009E-2</v>
      </c>
      <c r="G1503" s="19">
        <f t="shared" si="142"/>
        <v>5.0994133058869665E-3</v>
      </c>
      <c r="H1503" s="18">
        <f t="shared" si="145"/>
        <v>8.0628803885858677E-2</v>
      </c>
      <c r="L1503" s="2">
        <f t="shared" si="146"/>
        <v>4.7546242346691572E-3</v>
      </c>
      <c r="M1503" s="2">
        <f t="shared" si="147"/>
        <v>5.0608906856681023E-3</v>
      </c>
      <c r="O1503" s="2">
        <f t="shared" si="148"/>
        <v>8.5520690071287271E-3</v>
      </c>
      <c r="Q1503" s="18">
        <f t="shared" si="140"/>
        <v>7.5177209998947267E-2</v>
      </c>
      <c r="R1503" s="18">
        <f t="shared" si="140"/>
        <v>8.0019707779212357E-2</v>
      </c>
      <c r="S1503" s="20">
        <f t="shared" si="149"/>
        <v>8.0628803885858677E-2</v>
      </c>
      <c r="T1503" s="18">
        <f t="shared" si="150"/>
        <v>0.13522008384730771</v>
      </c>
    </row>
    <row r="1504" spans="1:20" ht="15" customHeight="1" x14ac:dyDescent="0.3">
      <c r="A1504" s="141">
        <f>'[1]175 since Nov 2015'!A1583</f>
        <v>44663</v>
      </c>
      <c r="B1504">
        <v>23563.119999999999</v>
      </c>
      <c r="C1504" s="15">
        <f t="shared" si="143"/>
        <v>-0.86</v>
      </c>
      <c r="D1504" s="52">
        <v>188.77170000000001</v>
      </c>
      <c r="E1504" s="17">
        <f t="shared" si="144"/>
        <v>-0.86</v>
      </c>
      <c r="F1504" s="18">
        <f t="shared" si="141"/>
        <v>0</v>
      </c>
      <c r="G1504" s="19">
        <f t="shared" si="142"/>
        <v>5.0994133058869665E-3</v>
      </c>
      <c r="H1504" s="18">
        <f t="shared" si="145"/>
        <v>8.0628803885858677E-2</v>
      </c>
      <c r="L1504" s="2">
        <f t="shared" si="146"/>
        <v>4.7546242346691572E-3</v>
      </c>
      <c r="M1504" s="2">
        <f t="shared" si="147"/>
        <v>5.0608906856681023E-3</v>
      </c>
      <c r="O1504" s="2">
        <f t="shared" si="148"/>
        <v>8.5520690071287271E-3</v>
      </c>
      <c r="Q1504" s="18">
        <f t="shared" si="140"/>
        <v>7.5177209998947267E-2</v>
      </c>
      <c r="R1504" s="18">
        <f t="shared" si="140"/>
        <v>8.0019707779212357E-2</v>
      </c>
      <c r="S1504" s="20">
        <f t="shared" si="149"/>
        <v>8.0628803885858677E-2</v>
      </c>
      <c r="T1504" s="18">
        <f t="shared" si="150"/>
        <v>0.13522008384730771</v>
      </c>
    </row>
    <row r="1505" spans="1:20" ht="15" customHeight="1" x14ac:dyDescent="0.3">
      <c r="A1505" s="141">
        <f>'[1]175 since Nov 2015'!A1584</f>
        <v>44664</v>
      </c>
      <c r="B1505">
        <v>23507.26</v>
      </c>
      <c r="C1505" s="15">
        <f t="shared" si="143"/>
        <v>-0.24</v>
      </c>
      <c r="D1505" s="52">
        <v>188.32249999999999</v>
      </c>
      <c r="E1505" s="17">
        <f t="shared" si="144"/>
        <v>-0.24</v>
      </c>
      <c r="F1505" s="18">
        <f t="shared" si="141"/>
        <v>0</v>
      </c>
      <c r="G1505" s="19">
        <f t="shared" si="142"/>
        <v>5.0515543983626031E-3</v>
      </c>
      <c r="H1505" s="18">
        <f t="shared" si="145"/>
        <v>7.9872088115336887E-2</v>
      </c>
      <c r="L1505" s="2">
        <f t="shared" si="146"/>
        <v>4.6835332678404002E-3</v>
      </c>
      <c r="M1505" s="2">
        <f t="shared" si="147"/>
        <v>5.0608906856681023E-3</v>
      </c>
      <c r="O1505" s="2">
        <f t="shared" si="148"/>
        <v>8.5520690071287271E-3</v>
      </c>
      <c r="Q1505" s="18">
        <f t="shared" si="140"/>
        <v>7.4053163117735521E-2</v>
      </c>
      <c r="R1505" s="18">
        <f t="shared" si="140"/>
        <v>8.0019707779212357E-2</v>
      </c>
      <c r="S1505" s="20">
        <f t="shared" si="149"/>
        <v>7.9872088115336887E-2</v>
      </c>
      <c r="T1505" s="18">
        <f t="shared" si="150"/>
        <v>0.13522008384730771</v>
      </c>
    </row>
    <row r="1506" spans="1:20" ht="15" customHeight="1" x14ac:dyDescent="0.3">
      <c r="A1506" s="141">
        <f>'[1]175 since Nov 2015'!A1585</f>
        <v>44669</v>
      </c>
      <c r="B1506">
        <v>23152.400000000001</v>
      </c>
      <c r="C1506" s="15">
        <f t="shared" si="143"/>
        <v>-1.51</v>
      </c>
      <c r="D1506" s="52">
        <v>185.47579999999999</v>
      </c>
      <c r="E1506" s="17">
        <f t="shared" si="144"/>
        <v>-1.51</v>
      </c>
      <c r="F1506" s="18">
        <f t="shared" si="141"/>
        <v>0</v>
      </c>
      <c r="G1506" s="19">
        <f t="shared" si="142"/>
        <v>5.0515543983626031E-3</v>
      </c>
      <c r="H1506" s="18">
        <f t="shared" si="145"/>
        <v>7.9872088115336887E-2</v>
      </c>
      <c r="L1506" s="2">
        <f t="shared" si="146"/>
        <v>4.6835332678404002E-3</v>
      </c>
      <c r="M1506" s="2">
        <f t="shared" si="147"/>
        <v>5.0290506516130909E-3</v>
      </c>
      <c r="O1506" s="2">
        <f t="shared" si="148"/>
        <v>8.5483755101204879E-3</v>
      </c>
      <c r="Q1506" s="18">
        <f t="shared" si="140"/>
        <v>7.4053163117735521E-2</v>
      </c>
      <c r="R1506" s="18">
        <f t="shared" si="140"/>
        <v>7.9516272637256538E-2</v>
      </c>
      <c r="S1506" s="20">
        <f t="shared" si="149"/>
        <v>7.9872088115336887E-2</v>
      </c>
      <c r="T1506" s="18">
        <f t="shared" si="150"/>
        <v>0.13516168453192245</v>
      </c>
    </row>
    <row r="1507" spans="1:20" ht="15" customHeight="1" x14ac:dyDescent="0.3">
      <c r="A1507" s="141">
        <f>'[1]175 since Nov 2015'!A1586</f>
        <v>44670</v>
      </c>
      <c r="B1507">
        <v>22841.95</v>
      </c>
      <c r="C1507" s="15">
        <f t="shared" si="143"/>
        <v>-1.34</v>
      </c>
      <c r="D1507" s="52">
        <v>182.99430000000001</v>
      </c>
      <c r="E1507" s="17">
        <f t="shared" si="144"/>
        <v>-1.34</v>
      </c>
      <c r="F1507" s="18">
        <f t="shared" si="141"/>
        <v>0</v>
      </c>
      <c r="G1507" s="19">
        <f t="shared" si="142"/>
        <v>5.0515543983626031E-3</v>
      </c>
      <c r="H1507" s="18">
        <f t="shared" si="145"/>
        <v>7.9872088115336887E-2</v>
      </c>
      <c r="L1507" s="2">
        <f t="shared" si="146"/>
        <v>4.6835332678404002E-3</v>
      </c>
      <c r="M1507" s="2">
        <f t="shared" si="147"/>
        <v>5.0290506516130909E-3</v>
      </c>
      <c r="O1507" s="2">
        <f t="shared" si="148"/>
        <v>8.5425803069722264E-3</v>
      </c>
      <c r="Q1507" s="18">
        <f t="shared" si="140"/>
        <v>7.4053163117735521E-2</v>
      </c>
      <c r="R1507" s="18">
        <f t="shared" si="140"/>
        <v>7.9516272637256538E-2</v>
      </c>
      <c r="S1507" s="20">
        <f t="shared" si="149"/>
        <v>7.9872088115336887E-2</v>
      </c>
      <c r="T1507" s="18">
        <f t="shared" si="150"/>
        <v>0.13507005432466304</v>
      </c>
    </row>
    <row r="1508" spans="1:20" ht="15" customHeight="1" x14ac:dyDescent="0.3">
      <c r="A1508" s="141">
        <f>'[1]175 since Nov 2015'!A1587</f>
        <v>44671</v>
      </c>
      <c r="B1508">
        <v>23061.06</v>
      </c>
      <c r="C1508" s="15">
        <f t="shared" si="143"/>
        <v>0.96</v>
      </c>
      <c r="D1508" s="52">
        <v>184.74860000000001</v>
      </c>
      <c r="E1508" s="17">
        <f t="shared" si="144"/>
        <v>0.96</v>
      </c>
      <c r="F1508" s="18">
        <f t="shared" si="141"/>
        <v>0</v>
      </c>
      <c r="G1508" s="19">
        <f t="shared" si="142"/>
        <v>5.0197175668909733E-3</v>
      </c>
      <c r="H1508" s="18">
        <f t="shared" si="145"/>
        <v>7.9368703610670485E-2</v>
      </c>
      <c r="L1508" s="2">
        <f t="shared" si="146"/>
        <v>4.6835332678404002E-3</v>
      </c>
      <c r="M1508" s="2">
        <f t="shared" si="147"/>
        <v>5.0290506516130909E-3</v>
      </c>
      <c r="O1508" s="2">
        <f t="shared" si="148"/>
        <v>8.5425803069722264E-3</v>
      </c>
      <c r="Q1508" s="18">
        <f t="shared" si="140"/>
        <v>7.4053163117735521E-2</v>
      </c>
      <c r="R1508" s="18">
        <f t="shared" si="140"/>
        <v>7.9516272637256538E-2</v>
      </c>
      <c r="S1508" s="20">
        <f t="shared" si="149"/>
        <v>7.9368703610670485E-2</v>
      </c>
      <c r="T1508" s="18">
        <f t="shared" si="150"/>
        <v>0.13507005432466304</v>
      </c>
    </row>
    <row r="1509" spans="1:20" ht="15" customHeight="1" x14ac:dyDescent="0.3">
      <c r="A1509" s="141">
        <f>'[1]175 since Nov 2015'!A1588</f>
        <v>44672</v>
      </c>
      <c r="B1509">
        <v>23396.12</v>
      </c>
      <c r="C1509" s="15">
        <f t="shared" si="143"/>
        <v>1.45</v>
      </c>
      <c r="D1509" s="52">
        <v>187.42959999999999</v>
      </c>
      <c r="E1509" s="17">
        <f t="shared" si="144"/>
        <v>1.45</v>
      </c>
      <c r="F1509" s="18">
        <f t="shared" si="141"/>
        <v>0</v>
      </c>
      <c r="G1509" s="19">
        <f t="shared" si="142"/>
        <v>5.0197175668909733E-3</v>
      </c>
      <c r="H1509" s="18">
        <f t="shared" si="145"/>
        <v>7.9368703610670485E-2</v>
      </c>
      <c r="L1509" s="2">
        <f t="shared" si="146"/>
        <v>4.6099471692445503E-3</v>
      </c>
      <c r="M1509" s="2">
        <f t="shared" si="147"/>
        <v>4.9966797151551482E-3</v>
      </c>
      <c r="O1509" s="2">
        <f t="shared" si="148"/>
        <v>8.5425803069722264E-3</v>
      </c>
      <c r="Q1509" s="18">
        <f t="shared" si="140"/>
        <v>7.2889664739292495E-2</v>
      </c>
      <c r="R1509" s="18">
        <f t="shared" si="140"/>
        <v>7.9004443191258128E-2</v>
      </c>
      <c r="S1509" s="20">
        <f t="shared" si="149"/>
        <v>7.9368703610670485E-2</v>
      </c>
      <c r="T1509" s="18">
        <f t="shared" si="150"/>
        <v>0.13507005432466304</v>
      </c>
    </row>
    <row r="1510" spans="1:20" ht="15" customHeight="1" x14ac:dyDescent="0.3">
      <c r="A1510" s="141">
        <f>'[1]175 since Nov 2015'!A1589</f>
        <v>44673</v>
      </c>
      <c r="B1510">
        <v>23120.47</v>
      </c>
      <c r="C1510" s="15">
        <f t="shared" si="143"/>
        <v>-1.18</v>
      </c>
      <c r="D1510" s="52">
        <v>185.2242</v>
      </c>
      <c r="E1510" s="17">
        <f t="shared" si="144"/>
        <v>-1.18</v>
      </c>
      <c r="F1510" s="18">
        <f t="shared" si="141"/>
        <v>0</v>
      </c>
      <c r="G1510" s="19">
        <f t="shared" si="142"/>
        <v>5.0197175668909733E-3</v>
      </c>
      <c r="H1510" s="18">
        <f t="shared" si="145"/>
        <v>7.9368703610670485E-2</v>
      </c>
      <c r="L1510" s="2">
        <f t="shared" si="146"/>
        <v>4.6099471692445503E-3</v>
      </c>
      <c r="M1510" s="2">
        <f t="shared" si="147"/>
        <v>4.9966797151551482E-3</v>
      </c>
      <c r="O1510" s="2">
        <f t="shared" si="148"/>
        <v>8.5425803069722264E-3</v>
      </c>
      <c r="Q1510" s="18">
        <f t="shared" si="140"/>
        <v>7.2889664739292495E-2</v>
      </c>
      <c r="R1510" s="18">
        <f t="shared" si="140"/>
        <v>7.9004443191258128E-2</v>
      </c>
      <c r="S1510" s="20">
        <f t="shared" si="149"/>
        <v>7.9368703610670485E-2</v>
      </c>
      <c r="T1510" s="18">
        <f t="shared" si="150"/>
        <v>0.13507005432466304</v>
      </c>
    </row>
    <row r="1511" spans="1:20" ht="15" customHeight="1" x14ac:dyDescent="0.3">
      <c r="A1511" s="141">
        <f>'[1]175 since Nov 2015'!A1590</f>
        <v>44676</v>
      </c>
      <c r="B1511">
        <v>22803.74</v>
      </c>
      <c r="C1511" s="15">
        <f t="shared" si="143"/>
        <v>-1.37</v>
      </c>
      <c r="D1511" s="52">
        <v>182.68459999999999</v>
      </c>
      <c r="E1511" s="17">
        <f t="shared" si="144"/>
        <v>-1.37</v>
      </c>
      <c r="F1511" s="18">
        <f t="shared" si="141"/>
        <v>0</v>
      </c>
      <c r="G1511" s="19">
        <f t="shared" si="142"/>
        <v>4.9873528350813014E-3</v>
      </c>
      <c r="H1511" s="18">
        <f t="shared" si="145"/>
        <v>7.8856972268775152E-2</v>
      </c>
      <c r="L1511" s="2">
        <f t="shared" si="146"/>
        <v>4.5080573027814685E-3</v>
      </c>
      <c r="M1511" s="2">
        <f t="shared" si="147"/>
        <v>4.9966797151551482E-3</v>
      </c>
      <c r="O1511" s="2">
        <f t="shared" si="148"/>
        <v>8.5425803069722264E-3</v>
      </c>
      <c r="Q1511" s="18">
        <f t="shared" si="140"/>
        <v>7.1278644496723789E-2</v>
      </c>
      <c r="R1511" s="18">
        <f t="shared" si="140"/>
        <v>7.9004443191258128E-2</v>
      </c>
      <c r="S1511" s="20">
        <f t="shared" si="149"/>
        <v>7.8856972268775152E-2</v>
      </c>
      <c r="T1511" s="18">
        <f t="shared" si="150"/>
        <v>0.13507005432466304</v>
      </c>
    </row>
    <row r="1512" spans="1:20" ht="15" customHeight="1" x14ac:dyDescent="0.3">
      <c r="A1512" s="141">
        <f>'[1]175 since Nov 2015'!A1591</f>
        <v>44677</v>
      </c>
      <c r="B1512">
        <v>23169.41</v>
      </c>
      <c r="C1512" s="15">
        <f t="shared" si="143"/>
        <v>1.6</v>
      </c>
      <c r="D1512" s="52">
        <v>185.61099999999999</v>
      </c>
      <c r="E1512" s="17">
        <f t="shared" si="144"/>
        <v>1.6</v>
      </c>
      <c r="F1512" s="18">
        <f t="shared" si="141"/>
        <v>0</v>
      </c>
      <c r="G1512" s="19">
        <f t="shared" si="142"/>
        <v>4.9873528350813014E-3</v>
      </c>
      <c r="H1512" s="18">
        <f t="shared" si="145"/>
        <v>7.8856972268775152E-2</v>
      </c>
      <c r="L1512" s="2">
        <f t="shared" si="146"/>
        <v>4.5080573027814685E-3</v>
      </c>
      <c r="M1512" s="2">
        <f t="shared" si="147"/>
        <v>4.963767489552749E-3</v>
      </c>
      <c r="O1512" s="2">
        <f t="shared" si="148"/>
        <v>8.5425803069722264E-3</v>
      </c>
      <c r="Q1512" s="18">
        <f t="shared" si="140"/>
        <v>7.1278644496723789E-2</v>
      </c>
      <c r="R1512" s="18">
        <f t="shared" si="140"/>
        <v>7.8484055212413681E-2</v>
      </c>
      <c r="S1512" s="20">
        <f t="shared" si="149"/>
        <v>7.8856972268775152E-2</v>
      </c>
      <c r="T1512" s="18">
        <f t="shared" si="150"/>
        <v>0.13507005432466304</v>
      </c>
    </row>
    <row r="1513" spans="1:20" ht="15" customHeight="1" x14ac:dyDescent="0.3">
      <c r="A1513" s="141">
        <f>'[1]175 since Nov 2015'!A1592</f>
        <v>44678</v>
      </c>
      <c r="B1513">
        <v>22933.16</v>
      </c>
      <c r="C1513" s="15">
        <f t="shared" si="143"/>
        <v>-1.02</v>
      </c>
      <c r="D1513" s="52">
        <v>183.72120000000001</v>
      </c>
      <c r="E1513" s="17">
        <f t="shared" si="144"/>
        <v>-1.02</v>
      </c>
      <c r="F1513" s="18">
        <f t="shared" si="141"/>
        <v>0</v>
      </c>
      <c r="G1513" s="19">
        <f t="shared" si="142"/>
        <v>4.9873528350813014E-3</v>
      </c>
      <c r="H1513" s="18">
        <f t="shared" si="145"/>
        <v>7.8856972268775152E-2</v>
      </c>
      <c r="L1513" s="2">
        <f t="shared" si="146"/>
        <v>4.5080573027814685E-3</v>
      </c>
      <c r="M1513" s="2">
        <f t="shared" si="147"/>
        <v>4.963767489552749E-3</v>
      </c>
      <c r="O1513" s="2">
        <f t="shared" si="148"/>
        <v>8.5425803069722264E-3</v>
      </c>
      <c r="Q1513" s="18">
        <f t="shared" si="140"/>
        <v>7.1278644496723789E-2</v>
      </c>
      <c r="R1513" s="18">
        <f t="shared" si="140"/>
        <v>7.8484055212413681E-2</v>
      </c>
      <c r="S1513" s="20">
        <f t="shared" si="149"/>
        <v>7.8856972268775152E-2</v>
      </c>
      <c r="T1513" s="18">
        <f t="shared" si="150"/>
        <v>0.13507005432466304</v>
      </c>
    </row>
    <row r="1514" spans="1:20" ht="15" customHeight="1" x14ac:dyDescent="0.3">
      <c r="A1514" s="141">
        <f>'[1]175 since Nov 2015'!A1593</f>
        <v>44679</v>
      </c>
      <c r="B1514">
        <v>23224</v>
      </c>
      <c r="C1514" s="15">
        <f t="shared" si="143"/>
        <v>1.27</v>
      </c>
      <c r="D1514" s="52">
        <v>186.04560000000001</v>
      </c>
      <c r="E1514" s="17">
        <f t="shared" si="144"/>
        <v>1.27</v>
      </c>
      <c r="F1514" s="18">
        <f t="shared" si="141"/>
        <v>0</v>
      </c>
      <c r="G1514" s="19">
        <f t="shared" si="142"/>
        <v>4.9544498574852448E-3</v>
      </c>
      <c r="H1514" s="18">
        <f t="shared" si="145"/>
        <v>7.8336730513749994E-2</v>
      </c>
      <c r="L1514" s="2">
        <f t="shared" si="146"/>
        <v>4.5080573027814685E-3</v>
      </c>
      <c r="M1514" s="2">
        <f t="shared" si="147"/>
        <v>4.9303031346950299E-3</v>
      </c>
      <c r="O1514" s="2">
        <f t="shared" si="148"/>
        <v>8.5425803069722264E-3</v>
      </c>
      <c r="Q1514" s="18">
        <f t="shared" si="140"/>
        <v>7.1278644496723789E-2</v>
      </c>
      <c r="R1514" s="18">
        <f t="shared" si="140"/>
        <v>7.7954937303521127E-2</v>
      </c>
      <c r="S1514" s="20">
        <f t="shared" si="149"/>
        <v>7.8336730513749994E-2</v>
      </c>
      <c r="T1514" s="18">
        <f t="shared" si="150"/>
        <v>0.13507005432466304</v>
      </c>
    </row>
    <row r="1515" spans="1:20" ht="15" customHeight="1" x14ac:dyDescent="0.3">
      <c r="A1515" s="141">
        <f>'[1]175 since Nov 2015'!A1594</f>
        <v>44680</v>
      </c>
      <c r="B1515">
        <v>23015.43</v>
      </c>
      <c r="C1515" s="15">
        <f t="shared" si="143"/>
        <v>-0.9</v>
      </c>
      <c r="D1515" s="52">
        <v>184.3742</v>
      </c>
      <c r="E1515" s="17">
        <f t="shared" si="144"/>
        <v>-0.9</v>
      </c>
      <c r="F1515" s="18">
        <f t="shared" si="141"/>
        <v>0</v>
      </c>
      <c r="G1515" s="19">
        <f t="shared" si="142"/>
        <v>4.9544498574852448E-3</v>
      </c>
      <c r="H1515" s="18">
        <f t="shared" si="145"/>
        <v>7.8336730513749994E-2</v>
      </c>
      <c r="L1515" s="2">
        <f t="shared" si="146"/>
        <v>4.4315583802336835E-3</v>
      </c>
      <c r="M1515" s="2">
        <f t="shared" si="147"/>
        <v>4.8962753297554099E-3</v>
      </c>
      <c r="O1515" s="2">
        <f t="shared" si="148"/>
        <v>8.5388827056240586E-3</v>
      </c>
      <c r="Q1515" s="18">
        <f t="shared" si="140"/>
        <v>7.0069090327724723E-2</v>
      </c>
      <c r="R1515" s="18">
        <f t="shared" si="140"/>
        <v>7.741691046659549E-2</v>
      </c>
      <c r="S1515" s="20">
        <f t="shared" si="149"/>
        <v>7.8336730513749994E-2</v>
      </c>
      <c r="T1515" s="18">
        <f t="shared" si="150"/>
        <v>0.13501159011396544</v>
      </c>
    </row>
    <row r="1516" spans="1:20" ht="15" customHeight="1" x14ac:dyDescent="0.3">
      <c r="A1516" s="141">
        <f>'[1]175 since Nov 2015'!A1595</f>
        <v>44683</v>
      </c>
      <c r="B1516">
        <v>22965.67</v>
      </c>
      <c r="C1516" s="15">
        <f t="shared" si="143"/>
        <v>-0.22</v>
      </c>
      <c r="D1516">
        <v>183.9727</v>
      </c>
      <c r="E1516" s="17">
        <f t="shared" si="144"/>
        <v>-0.22</v>
      </c>
      <c r="F1516" s="18">
        <f t="shared" si="141"/>
        <v>0</v>
      </c>
      <c r="G1516" s="19">
        <f t="shared" si="142"/>
        <v>4.9209978375914804E-3</v>
      </c>
      <c r="H1516" s="18">
        <f t="shared" si="145"/>
        <v>7.7807807637762197E-2</v>
      </c>
      <c r="L1516" s="2">
        <f t="shared" si="146"/>
        <v>4.4315583802336835E-3</v>
      </c>
      <c r="M1516" s="2">
        <f t="shared" si="147"/>
        <v>4.8962753297554099E-3</v>
      </c>
      <c r="O1516" s="2">
        <f t="shared" si="148"/>
        <v>8.5388827056240586E-3</v>
      </c>
      <c r="Q1516" s="18">
        <f t="shared" ref="Q1516:R1537" si="151">+L1516*(SQRT(250))</f>
        <v>7.0069090327724723E-2</v>
      </c>
      <c r="R1516" s="18">
        <f t="shared" si="151"/>
        <v>7.741691046659549E-2</v>
      </c>
      <c r="S1516" s="20">
        <f t="shared" si="149"/>
        <v>7.7807807637762197E-2</v>
      </c>
      <c r="T1516" s="18">
        <f t="shared" si="150"/>
        <v>0.13501159011396544</v>
      </c>
    </row>
    <row r="1517" spans="1:20" ht="15" customHeight="1" x14ac:dyDescent="0.3">
      <c r="A1517" s="141">
        <f>'[1]175 since Nov 2015'!A1596</f>
        <v>44685</v>
      </c>
      <c r="B1517">
        <v>22417.97</v>
      </c>
      <c r="C1517" s="15">
        <f t="shared" si="143"/>
        <v>-2.38</v>
      </c>
      <c r="D1517">
        <v>179.58420000000001</v>
      </c>
      <c r="E1517" s="17">
        <f t="shared" si="144"/>
        <v>-2.39</v>
      </c>
      <c r="F1517" s="18">
        <f t="shared" si="141"/>
        <v>-1.0000000000000231E-2</v>
      </c>
      <c r="G1517" s="19">
        <f t="shared" si="142"/>
        <v>4.9209978375914822E-3</v>
      </c>
      <c r="H1517" s="18">
        <f t="shared" si="145"/>
        <v>7.7807807637762225E-2</v>
      </c>
      <c r="L1517" s="2">
        <f t="shared" si="146"/>
        <v>4.4023454159448222E-3</v>
      </c>
      <c r="M1517" s="2">
        <f t="shared" si="147"/>
        <v>4.9303031346950316E-3</v>
      </c>
      <c r="O1517" s="2">
        <f t="shared" si="148"/>
        <v>8.5425803069722247E-3</v>
      </c>
      <c r="Q1517" s="18">
        <f t="shared" si="151"/>
        <v>6.9607192805934914E-2</v>
      </c>
      <c r="R1517" s="18">
        <f t="shared" si="151"/>
        <v>7.7954937303521155E-2</v>
      </c>
      <c r="S1517" s="20">
        <f t="shared" si="149"/>
        <v>7.7807807637762225E-2</v>
      </c>
      <c r="T1517" s="18">
        <f t="shared" si="150"/>
        <v>0.13507005432466301</v>
      </c>
    </row>
    <row r="1518" spans="1:20" ht="15" customHeight="1" x14ac:dyDescent="0.3">
      <c r="A1518" s="141">
        <f>'[1]175 since Nov 2015'!A1597</f>
        <v>44686</v>
      </c>
      <c r="B1518">
        <v>22435.24</v>
      </c>
      <c r="C1518" s="15">
        <f t="shared" si="143"/>
        <v>0.08</v>
      </c>
      <c r="D1518">
        <v>179.72200000000001</v>
      </c>
      <c r="E1518" s="17">
        <f t="shared" si="144"/>
        <v>0.08</v>
      </c>
      <c r="F1518" s="18">
        <f t="shared" si="141"/>
        <v>0</v>
      </c>
      <c r="G1518" s="19">
        <f t="shared" si="142"/>
        <v>4.9209978375914822E-3</v>
      </c>
      <c r="H1518" s="18">
        <f t="shared" si="145"/>
        <v>7.7807807637762225E-2</v>
      </c>
      <c r="L1518" s="2">
        <f t="shared" si="146"/>
        <v>4.4023454159448222E-3</v>
      </c>
      <c r="M1518" s="2">
        <f t="shared" si="147"/>
        <v>4.9303031346950316E-3</v>
      </c>
      <c r="O1518" s="2">
        <f t="shared" si="148"/>
        <v>8.5367734708603205E-3</v>
      </c>
      <c r="Q1518" s="18">
        <f t="shared" si="151"/>
        <v>6.9607192805934914E-2</v>
      </c>
      <c r="R1518" s="18">
        <f t="shared" si="151"/>
        <v>7.7954937303521155E-2</v>
      </c>
      <c r="S1518" s="20">
        <f t="shared" si="149"/>
        <v>7.7807807637762225E-2</v>
      </c>
      <c r="T1518" s="18">
        <f t="shared" si="150"/>
        <v>0.13497824018409835</v>
      </c>
    </row>
    <row r="1519" spans="1:20" ht="15" customHeight="1" x14ac:dyDescent="0.3">
      <c r="A1519" s="141">
        <f>'[1]175 since Nov 2015'!A1598</f>
        <v>44687</v>
      </c>
      <c r="B1519">
        <v>22056.83</v>
      </c>
      <c r="C1519" s="15">
        <f t="shared" si="143"/>
        <v>-1.69</v>
      </c>
      <c r="D1519">
        <v>176.6908</v>
      </c>
      <c r="E1519" s="17">
        <f t="shared" si="144"/>
        <v>-1.69</v>
      </c>
      <c r="F1519" s="18">
        <f t="shared" si="141"/>
        <v>0</v>
      </c>
      <c r="G1519" s="19">
        <f t="shared" si="142"/>
        <v>4.9209978375914822E-3</v>
      </c>
      <c r="H1519" s="18">
        <f t="shared" si="145"/>
        <v>7.7807807637762225E-2</v>
      </c>
      <c r="L1519" s="2">
        <f t="shared" si="146"/>
        <v>4.4023454159448222E-3</v>
      </c>
      <c r="M1519" s="2">
        <f t="shared" si="147"/>
        <v>4.9303031346950316E-3</v>
      </c>
      <c r="O1519" s="2">
        <f t="shared" si="148"/>
        <v>8.5309549780298536E-3</v>
      </c>
      <c r="Q1519" s="18">
        <f t="shared" si="151"/>
        <v>6.9607192805934914E-2</v>
      </c>
      <c r="R1519" s="18">
        <f t="shared" si="151"/>
        <v>7.7954937303521155E-2</v>
      </c>
      <c r="S1519" s="20">
        <f t="shared" si="149"/>
        <v>7.7807807637762225E-2</v>
      </c>
      <c r="T1519" s="18">
        <f t="shared" si="150"/>
        <v>0.13488624173463015</v>
      </c>
    </row>
    <row r="1520" spans="1:20" ht="15" customHeight="1" x14ac:dyDescent="0.3">
      <c r="A1520" s="141">
        <f>'[1]175 since Nov 2015'!A1599</f>
        <v>44690</v>
      </c>
      <c r="B1520">
        <v>21861.98</v>
      </c>
      <c r="C1520" s="15">
        <f t="shared" si="143"/>
        <v>-0.88</v>
      </c>
      <c r="D1520">
        <v>175.12790000000001</v>
      </c>
      <c r="E1520" s="17">
        <f t="shared" si="144"/>
        <v>-0.88</v>
      </c>
      <c r="F1520" s="18">
        <f t="shared" si="141"/>
        <v>0</v>
      </c>
      <c r="G1520" s="19">
        <f t="shared" si="142"/>
        <v>4.9209978375914822E-3</v>
      </c>
      <c r="H1520" s="18">
        <f t="shared" si="145"/>
        <v>7.7807807637762225E-2</v>
      </c>
      <c r="L1520" s="2">
        <f t="shared" si="146"/>
        <v>4.4023454159448222E-3</v>
      </c>
      <c r="M1520" s="2">
        <f t="shared" si="147"/>
        <v>4.8962753297554125E-3</v>
      </c>
      <c r="O1520" s="2">
        <f t="shared" si="148"/>
        <v>8.5272677506433737E-3</v>
      </c>
      <c r="Q1520" s="18">
        <f t="shared" si="151"/>
        <v>6.9607192805934914E-2</v>
      </c>
      <c r="R1520" s="18">
        <f t="shared" si="151"/>
        <v>7.7416910466595532E-2</v>
      </c>
      <c r="S1520" s="20">
        <f t="shared" si="149"/>
        <v>7.7807807637762225E-2</v>
      </c>
      <c r="T1520" s="18">
        <f t="shared" si="150"/>
        <v>0.13482794155066904</v>
      </c>
    </row>
    <row r="1521" spans="1:20" ht="15" customHeight="1" x14ac:dyDescent="0.3">
      <c r="A1521" s="141">
        <f>'[1]175 since Nov 2015'!A1600</f>
        <v>44691</v>
      </c>
      <c r="B1521">
        <v>21709.67</v>
      </c>
      <c r="C1521" s="15">
        <f t="shared" si="143"/>
        <v>-0.7</v>
      </c>
      <c r="D1521">
        <v>173.9042</v>
      </c>
      <c r="E1521" s="17">
        <f t="shared" si="144"/>
        <v>-0.7</v>
      </c>
      <c r="F1521" s="18">
        <f t="shared" si="141"/>
        <v>0</v>
      </c>
      <c r="G1521" s="19">
        <f t="shared" si="142"/>
        <v>4.9209978375914822E-3</v>
      </c>
      <c r="H1521" s="18">
        <f t="shared" si="145"/>
        <v>7.7807807637762225E-2</v>
      </c>
      <c r="L1521" s="2">
        <f t="shared" si="146"/>
        <v>4.4023454159448222E-3</v>
      </c>
      <c r="M1521" s="2">
        <f t="shared" si="147"/>
        <v>4.8474913512860825E-3</v>
      </c>
      <c r="O1521" s="2">
        <f t="shared" si="148"/>
        <v>8.5272677506433737E-3</v>
      </c>
      <c r="Q1521" s="18">
        <f t="shared" si="151"/>
        <v>6.9607192805934914E-2</v>
      </c>
      <c r="R1521" s="18">
        <f t="shared" si="151"/>
        <v>7.6645568040157042E-2</v>
      </c>
      <c r="S1521" s="20">
        <f t="shared" si="149"/>
        <v>7.7807807637762225E-2</v>
      </c>
      <c r="T1521" s="18">
        <f t="shared" si="150"/>
        <v>0.13482794155066904</v>
      </c>
    </row>
    <row r="1522" spans="1:20" ht="15" customHeight="1" x14ac:dyDescent="0.3">
      <c r="A1522" s="141">
        <f>'[1]175 since Nov 2015'!A1601</f>
        <v>44692</v>
      </c>
      <c r="B1522">
        <v>21621.919999999998</v>
      </c>
      <c r="C1522" s="15">
        <f t="shared" si="143"/>
        <v>-0.4</v>
      </c>
      <c r="D1522">
        <v>173.20160000000001</v>
      </c>
      <c r="E1522" s="17">
        <f t="shared" si="144"/>
        <v>-0.4</v>
      </c>
      <c r="F1522" s="18">
        <f t="shared" si="141"/>
        <v>0</v>
      </c>
      <c r="G1522" s="19">
        <f t="shared" si="142"/>
        <v>4.8869855006258098E-3</v>
      </c>
      <c r="H1522" s="18">
        <f t="shared" si="145"/>
        <v>7.7270025370978906E-2</v>
      </c>
      <c r="L1522" s="2">
        <f t="shared" si="146"/>
        <v>4.3254684624159379E-3</v>
      </c>
      <c r="M1522" s="2">
        <f t="shared" si="147"/>
        <v>4.8474913512860825E-3</v>
      </c>
      <c r="O1522" s="2">
        <f t="shared" si="148"/>
        <v>8.5272677506433737E-3</v>
      </c>
      <c r="Q1522" s="18">
        <f t="shared" si="151"/>
        <v>6.839166144230395E-2</v>
      </c>
      <c r="R1522" s="18">
        <f t="shared" si="151"/>
        <v>7.6645568040157042E-2</v>
      </c>
      <c r="S1522" s="20">
        <f t="shared" si="149"/>
        <v>7.7270025370978906E-2</v>
      </c>
      <c r="T1522" s="18">
        <f t="shared" si="150"/>
        <v>0.13482794155066904</v>
      </c>
    </row>
    <row r="1523" spans="1:20" ht="15" customHeight="1" x14ac:dyDescent="0.3">
      <c r="A1523" s="141">
        <f>'[1]175 since Nov 2015'!A1602</f>
        <v>44693</v>
      </c>
      <c r="B1523">
        <v>21144.23</v>
      </c>
      <c r="C1523" s="15">
        <f t="shared" si="143"/>
        <v>-2.21</v>
      </c>
      <c r="D1523">
        <v>169.37569999999999</v>
      </c>
      <c r="E1523" s="17">
        <f t="shared" si="144"/>
        <v>-2.21</v>
      </c>
      <c r="F1523" s="18">
        <f t="shared" si="141"/>
        <v>0</v>
      </c>
      <c r="G1523" s="19">
        <f t="shared" si="142"/>
        <v>4.8383641971927677E-3</v>
      </c>
      <c r="H1523" s="18">
        <f t="shared" si="145"/>
        <v>7.6501255062706025E-2</v>
      </c>
      <c r="L1523" s="2">
        <f t="shared" si="146"/>
        <v>4.3254684624159379E-3</v>
      </c>
      <c r="M1523" s="2">
        <f t="shared" si="147"/>
        <v>4.8474913512860825E-3</v>
      </c>
      <c r="O1523" s="2">
        <f t="shared" si="148"/>
        <v>8.5272677506433737E-3</v>
      </c>
      <c r="Q1523" s="18">
        <f t="shared" si="151"/>
        <v>6.839166144230395E-2</v>
      </c>
      <c r="R1523" s="18">
        <f t="shared" si="151"/>
        <v>7.6645568040157042E-2</v>
      </c>
      <c r="S1523" s="20">
        <f t="shared" si="149"/>
        <v>7.6501255062706025E-2</v>
      </c>
      <c r="T1523" s="18">
        <f t="shared" si="150"/>
        <v>0.13482794155066904</v>
      </c>
    </row>
    <row r="1524" spans="1:20" ht="15" customHeight="1" x14ac:dyDescent="0.3">
      <c r="A1524" s="141">
        <f>'[1]175 since Nov 2015'!A1603</f>
        <v>44694</v>
      </c>
      <c r="B1524">
        <v>21094.84</v>
      </c>
      <c r="C1524" s="15">
        <f t="shared" si="143"/>
        <v>-0.23</v>
      </c>
      <c r="D1524">
        <v>168.97450000000001</v>
      </c>
      <c r="E1524" s="17">
        <f t="shared" si="144"/>
        <v>-0.24</v>
      </c>
      <c r="F1524" s="18">
        <f t="shared" si="141"/>
        <v>-9.9999999999999811E-3</v>
      </c>
      <c r="G1524" s="19">
        <f t="shared" si="142"/>
        <v>4.8723835827480114E-3</v>
      </c>
      <c r="H1524" s="18">
        <f t="shared" si="145"/>
        <v>7.703914877747603E-2</v>
      </c>
      <c r="L1524" s="2">
        <f t="shared" si="146"/>
        <v>4.3254684624159379E-3</v>
      </c>
      <c r="M1524" s="2">
        <f t="shared" si="147"/>
        <v>4.8815234395781122E-3</v>
      </c>
      <c r="O1524" s="2">
        <f t="shared" si="148"/>
        <v>8.5309549780298536E-3</v>
      </c>
      <c r="Q1524" s="18">
        <f t="shared" si="151"/>
        <v>6.839166144230395E-2</v>
      </c>
      <c r="R1524" s="18">
        <f t="shared" si="151"/>
        <v>7.7183662602830855E-2</v>
      </c>
      <c r="S1524" s="20">
        <f t="shared" si="149"/>
        <v>7.703914877747603E-2</v>
      </c>
      <c r="T1524" s="18">
        <f t="shared" si="150"/>
        <v>0.13488624173463015</v>
      </c>
    </row>
    <row r="1525" spans="1:20" ht="15" customHeight="1" x14ac:dyDescent="0.3">
      <c r="A1525" s="141">
        <f>'[1]175 since Nov 2015'!A1604</f>
        <v>44697</v>
      </c>
      <c r="B1525">
        <v>21216.91</v>
      </c>
      <c r="C1525" s="15">
        <f t="shared" si="143"/>
        <v>0.57999999999999996</v>
      </c>
      <c r="D1525">
        <v>169.94820000000001</v>
      </c>
      <c r="E1525" s="17">
        <f t="shared" si="144"/>
        <v>0.57999999999999996</v>
      </c>
      <c r="F1525" s="18">
        <f t="shared" si="141"/>
        <v>0</v>
      </c>
      <c r="G1525" s="19">
        <f t="shared" si="142"/>
        <v>4.8723835827480114E-3</v>
      </c>
      <c r="H1525" s="18">
        <f t="shared" si="145"/>
        <v>7.703914877747603E-2</v>
      </c>
      <c r="L1525" s="2">
        <f t="shared" si="146"/>
        <v>4.3254684624159379E-3</v>
      </c>
      <c r="M1525" s="2">
        <f t="shared" si="147"/>
        <v>4.8474913512860825E-3</v>
      </c>
      <c r="O1525" s="2">
        <f t="shared" si="148"/>
        <v>8.5309549780298536E-3</v>
      </c>
      <c r="Q1525" s="18">
        <f t="shared" si="151"/>
        <v>6.839166144230395E-2</v>
      </c>
      <c r="R1525" s="18">
        <f t="shared" si="151"/>
        <v>7.6645568040157042E-2</v>
      </c>
      <c r="S1525" s="20">
        <f t="shared" si="149"/>
        <v>7.703914877747603E-2</v>
      </c>
      <c r="T1525" s="18">
        <f t="shared" si="150"/>
        <v>0.13488624173463015</v>
      </c>
    </row>
    <row r="1526" spans="1:20" ht="15" customHeight="1" x14ac:dyDescent="0.35">
      <c r="A1526" s="141">
        <f>'[1]175 since Nov 2015'!A1605</f>
        <v>44698</v>
      </c>
      <c r="B1526">
        <v>21770.46</v>
      </c>
      <c r="C1526" s="15">
        <f t="shared" si="143"/>
        <v>2.61</v>
      </c>
      <c r="D1526" s="162">
        <v>174.3732</v>
      </c>
      <c r="E1526" s="17">
        <f t="shared" si="144"/>
        <v>2.6</v>
      </c>
      <c r="F1526" s="18">
        <f t="shared" si="141"/>
        <v>-9.9999999999997868E-3</v>
      </c>
      <c r="G1526" s="19">
        <f t="shared" si="142"/>
        <v>4.9058370018469086E-3</v>
      </c>
      <c r="H1526" s="18">
        <f t="shared" si="145"/>
        <v>7.75680937768395E-2</v>
      </c>
      <c r="L1526" s="2">
        <f t="shared" si="146"/>
        <v>4.4023454159448179E-3</v>
      </c>
      <c r="M1526" s="2">
        <f t="shared" si="147"/>
        <v>4.8474913512860799E-3</v>
      </c>
      <c r="O1526" s="2">
        <f t="shared" si="148"/>
        <v>8.5346329116052257E-3</v>
      </c>
      <c r="Q1526" s="18">
        <f t="shared" si="151"/>
        <v>6.9607192805934845E-2</v>
      </c>
      <c r="R1526" s="18">
        <f t="shared" si="151"/>
        <v>7.6645568040157E-2</v>
      </c>
      <c r="S1526" s="20">
        <f t="shared" si="149"/>
        <v>7.75680937768395E-2</v>
      </c>
      <c r="T1526" s="18">
        <f t="shared" si="150"/>
        <v>0.13494439497053506</v>
      </c>
    </row>
    <row r="1527" spans="1:20" ht="15" customHeight="1" x14ac:dyDescent="0.35">
      <c r="A1527" s="141">
        <f>'[1]175 since Nov 2015'!A1606</f>
        <v>44699</v>
      </c>
      <c r="B1527">
        <v>21753.74</v>
      </c>
      <c r="C1527" s="15">
        <f t="shared" si="143"/>
        <v>-0.08</v>
      </c>
      <c r="D1527" s="162">
        <v>174.23670000000001</v>
      </c>
      <c r="E1527" s="17">
        <f t="shared" si="144"/>
        <v>-0.08</v>
      </c>
      <c r="F1527" s="18">
        <f t="shared" si="141"/>
        <v>0</v>
      </c>
      <c r="G1527" s="19">
        <f t="shared" si="142"/>
        <v>4.8723835827480097E-3</v>
      </c>
      <c r="H1527" s="18">
        <f t="shared" si="145"/>
        <v>7.7039148777476002E-2</v>
      </c>
      <c r="L1527" s="2">
        <f t="shared" si="146"/>
        <v>4.4023454159448179E-3</v>
      </c>
      <c r="M1527" s="2">
        <f t="shared" si="147"/>
        <v>4.8474913512860799E-3</v>
      </c>
      <c r="O1527" s="2">
        <f t="shared" si="148"/>
        <v>8.5346329116052257E-3</v>
      </c>
      <c r="Q1527" s="18">
        <f t="shared" si="151"/>
        <v>6.9607192805934845E-2</v>
      </c>
      <c r="R1527" s="18">
        <f t="shared" si="151"/>
        <v>7.6645568040157E-2</v>
      </c>
      <c r="S1527" s="20">
        <f t="shared" si="149"/>
        <v>7.7039148777476002E-2</v>
      </c>
      <c r="T1527" s="18">
        <f t="shared" si="150"/>
        <v>0.13494439497053506</v>
      </c>
    </row>
    <row r="1528" spans="1:20" ht="15" customHeight="1" x14ac:dyDescent="0.35">
      <c r="A1528" s="141">
        <f>'[1]175 since Nov 2015'!A1607</f>
        <v>44700</v>
      </c>
      <c r="B1528">
        <v>21175.16</v>
      </c>
      <c r="C1528" s="15">
        <f t="shared" si="143"/>
        <v>-2.66</v>
      </c>
      <c r="D1528" s="162">
        <v>169.6087</v>
      </c>
      <c r="E1528" s="17">
        <f t="shared" si="144"/>
        <v>-2.66</v>
      </c>
      <c r="F1528" s="18">
        <f t="shared" si="141"/>
        <v>0</v>
      </c>
      <c r="G1528" s="19">
        <f t="shared" si="142"/>
        <v>4.8383641971927651E-3</v>
      </c>
      <c r="H1528" s="18">
        <f t="shared" si="145"/>
        <v>7.6501255062705983E-2</v>
      </c>
      <c r="L1528" s="2">
        <f t="shared" si="146"/>
        <v>4.3254684624159344E-3</v>
      </c>
      <c r="M1528" s="2">
        <f t="shared" si="147"/>
        <v>4.7978697868908682E-3</v>
      </c>
      <c r="O1528" s="2">
        <f t="shared" si="148"/>
        <v>8.5346329116052257E-3</v>
      </c>
      <c r="Q1528" s="18">
        <f t="shared" si="151"/>
        <v>6.8391661442303894E-2</v>
      </c>
      <c r="R1528" s="18">
        <f t="shared" si="151"/>
        <v>7.586098221740907E-2</v>
      </c>
      <c r="S1528" s="20">
        <f t="shared" si="149"/>
        <v>7.6501255062705983E-2</v>
      </c>
      <c r="T1528" s="18">
        <f t="shared" si="150"/>
        <v>0.13494439497053506</v>
      </c>
    </row>
    <row r="1529" spans="1:20" ht="15" customHeight="1" x14ac:dyDescent="0.35">
      <c r="A1529" s="141">
        <f>'[1]175 since Nov 2015'!A1608</f>
        <v>44701</v>
      </c>
      <c r="B1529">
        <v>21741.71</v>
      </c>
      <c r="C1529" s="15">
        <f t="shared" si="143"/>
        <v>2.68</v>
      </c>
      <c r="D1529" s="162">
        <v>174.13409999999999</v>
      </c>
      <c r="E1529" s="17">
        <f t="shared" si="144"/>
        <v>2.67</v>
      </c>
      <c r="F1529" s="18">
        <f t="shared" si="141"/>
        <v>-1.0000000000000231E-2</v>
      </c>
      <c r="G1529" s="19">
        <f t="shared" si="142"/>
        <v>4.8723835827480114E-3</v>
      </c>
      <c r="H1529" s="18">
        <f t="shared" si="145"/>
        <v>7.703914877747603E-2</v>
      </c>
      <c r="L1529" s="2">
        <f t="shared" si="146"/>
        <v>4.4023454159448222E-3</v>
      </c>
      <c r="M1529" s="2">
        <f t="shared" si="147"/>
        <v>4.8319121450480012E-3</v>
      </c>
      <c r="O1529" s="2">
        <f t="shared" si="148"/>
        <v>8.5383015633796154E-3</v>
      </c>
      <c r="Q1529" s="18">
        <f t="shared" si="151"/>
        <v>6.9607192805934914E-2</v>
      </c>
      <c r="R1529" s="18">
        <f t="shared" si="151"/>
        <v>7.6399239160907836E-2</v>
      </c>
      <c r="S1529" s="20">
        <f t="shared" si="149"/>
        <v>7.703914877747603E-2</v>
      </c>
      <c r="T1529" s="18">
        <f t="shared" si="150"/>
        <v>0.13500240144828052</v>
      </c>
    </row>
    <row r="1530" spans="1:20" ht="15" customHeight="1" x14ac:dyDescent="0.35">
      <c r="A1530" s="141">
        <f>'[1]175 since Nov 2015'!A1609</f>
        <v>44704</v>
      </c>
      <c r="B1530">
        <v>21653.360000000001</v>
      </c>
      <c r="C1530" s="15">
        <f t="shared" si="143"/>
        <v>-0.41</v>
      </c>
      <c r="D1530" s="162">
        <v>173.42140000000001</v>
      </c>
      <c r="E1530" s="17">
        <f t="shared" si="144"/>
        <v>-0.41</v>
      </c>
      <c r="F1530" s="18">
        <f t="shared" si="141"/>
        <v>0</v>
      </c>
      <c r="G1530" s="19">
        <f t="shared" si="142"/>
        <v>4.8229436110934429E-3</v>
      </c>
      <c r="H1530" s="18">
        <f t="shared" si="145"/>
        <v>7.6257434188063036E-2</v>
      </c>
      <c r="L1530" s="2">
        <f t="shared" si="146"/>
        <v>4.4023454159448222E-3</v>
      </c>
      <c r="M1530" s="2">
        <f t="shared" si="147"/>
        <v>4.797869786890869E-3</v>
      </c>
      <c r="O1530" s="2">
        <f t="shared" si="148"/>
        <v>8.5383015633796154E-3</v>
      </c>
      <c r="Q1530" s="18">
        <f t="shared" si="151"/>
        <v>6.9607192805934914E-2</v>
      </c>
      <c r="R1530" s="18">
        <f t="shared" si="151"/>
        <v>7.5860982217409084E-2</v>
      </c>
      <c r="S1530" s="20">
        <f t="shared" si="149"/>
        <v>7.6257434188063036E-2</v>
      </c>
      <c r="T1530" s="18">
        <f t="shared" si="150"/>
        <v>0.13500240144828052</v>
      </c>
    </row>
    <row r="1531" spans="1:20" ht="15" customHeight="1" x14ac:dyDescent="0.35">
      <c r="A1531" s="141">
        <f>'[1]175 since Nov 2015'!A1610</f>
        <v>44705</v>
      </c>
      <c r="B1531">
        <v>21524.799999999999</v>
      </c>
      <c r="C1531" s="15">
        <f t="shared" si="143"/>
        <v>-0.59</v>
      </c>
      <c r="D1531" s="162">
        <v>172.39269999999999</v>
      </c>
      <c r="E1531" s="17">
        <f t="shared" si="144"/>
        <v>-0.59</v>
      </c>
      <c r="F1531" s="18">
        <f t="shared" si="141"/>
        <v>0</v>
      </c>
      <c r="G1531" s="19">
        <f t="shared" si="142"/>
        <v>4.8229436110934429E-3</v>
      </c>
      <c r="H1531" s="18">
        <f t="shared" si="145"/>
        <v>7.6257434188063036E-2</v>
      </c>
      <c r="L1531" s="2">
        <f t="shared" si="146"/>
        <v>4.4023454159448222E-3</v>
      </c>
      <c r="M1531" s="2">
        <f t="shared" si="147"/>
        <v>4.797869786890869E-3</v>
      </c>
      <c r="O1531" s="2">
        <f t="shared" si="148"/>
        <v>8.5324610042834259E-3</v>
      </c>
      <c r="Q1531" s="18">
        <f t="shared" si="151"/>
        <v>6.9607192805934914E-2</v>
      </c>
      <c r="R1531" s="18">
        <f t="shared" si="151"/>
        <v>7.5860982217409084E-2</v>
      </c>
      <c r="S1531" s="20">
        <f t="shared" si="149"/>
        <v>7.6257434188063036E-2</v>
      </c>
      <c r="T1531" s="18">
        <f t="shared" si="150"/>
        <v>0.13491005410051665</v>
      </c>
    </row>
    <row r="1532" spans="1:20" ht="15" customHeight="1" x14ac:dyDescent="0.3">
      <c r="A1532" s="141">
        <f>'[1]175 since Nov 2015'!A1611</f>
        <v>44706</v>
      </c>
      <c r="B1532">
        <v>21372.71</v>
      </c>
      <c r="C1532" s="15">
        <f t="shared" si="143"/>
        <v>-0.71</v>
      </c>
      <c r="D1532">
        <v>171.17529999999999</v>
      </c>
      <c r="E1532" s="17">
        <f t="shared" si="144"/>
        <v>-0.71</v>
      </c>
      <c r="F1532" s="18">
        <f t="shared" si="141"/>
        <v>0</v>
      </c>
      <c r="G1532" s="19">
        <f t="shared" si="142"/>
        <v>4.7889111669072674E-3</v>
      </c>
      <c r="H1532" s="18">
        <f t="shared" si="145"/>
        <v>7.5719333998208682E-2</v>
      </c>
      <c r="L1532" s="2">
        <f t="shared" si="146"/>
        <v>4.4023454159448222E-3</v>
      </c>
      <c r="M1532" s="2">
        <f t="shared" si="147"/>
        <v>4.797869786890869E-3</v>
      </c>
      <c r="O1532" s="2">
        <f t="shared" si="148"/>
        <v>8.5324610042834259E-3</v>
      </c>
      <c r="Q1532" s="18">
        <f t="shared" si="151"/>
        <v>6.9607192805934914E-2</v>
      </c>
      <c r="R1532" s="18">
        <f t="shared" si="151"/>
        <v>7.5860982217409084E-2</v>
      </c>
      <c r="S1532" s="20">
        <f t="shared" si="149"/>
        <v>7.5719333998208682E-2</v>
      </c>
      <c r="T1532" s="18">
        <f t="shared" si="150"/>
        <v>0.13491005410051665</v>
      </c>
    </row>
    <row r="1533" spans="1:20" ht="15" customHeight="1" x14ac:dyDescent="0.3">
      <c r="A1533" s="141">
        <f>'[1]175 since Nov 2015'!A1612</f>
        <v>44707</v>
      </c>
      <c r="B1533">
        <v>21591.39</v>
      </c>
      <c r="C1533" s="15">
        <f t="shared" si="143"/>
        <v>1.02</v>
      </c>
      <c r="D1533">
        <v>172.92259999999999</v>
      </c>
      <c r="E1533" s="17">
        <f t="shared" si="144"/>
        <v>1.02</v>
      </c>
      <c r="F1533" s="18">
        <f t="shared" si="141"/>
        <v>0</v>
      </c>
      <c r="G1533" s="19">
        <f t="shared" si="142"/>
        <v>4.7889111669072674E-3</v>
      </c>
      <c r="H1533" s="18">
        <f t="shared" si="145"/>
        <v>7.5719333998208682E-2</v>
      </c>
      <c r="L1533" s="2">
        <f t="shared" si="146"/>
        <v>4.4023454159448222E-3</v>
      </c>
      <c r="M1533" s="2">
        <f t="shared" si="147"/>
        <v>4.797869786890869E-3</v>
      </c>
      <c r="O1533" s="2">
        <f t="shared" si="148"/>
        <v>8.5266087364612182E-3</v>
      </c>
      <c r="Q1533" s="18">
        <f t="shared" si="151"/>
        <v>6.9607192805934914E-2</v>
      </c>
      <c r="R1533" s="18">
        <f t="shared" si="151"/>
        <v>7.5860982217409084E-2</v>
      </c>
      <c r="S1533" s="20">
        <f t="shared" si="149"/>
        <v>7.5719333998208682E-2</v>
      </c>
      <c r="T1533" s="18">
        <f t="shared" si="150"/>
        <v>0.1348175216215392</v>
      </c>
    </row>
    <row r="1534" spans="1:20" ht="15" customHeight="1" x14ac:dyDescent="0.3">
      <c r="A1534" s="141">
        <f>'[1]175 since Nov 2015'!A1613</f>
        <v>44708</v>
      </c>
      <c r="B1534">
        <v>21822.5</v>
      </c>
      <c r="C1534" s="15">
        <f t="shared" si="143"/>
        <v>1.07</v>
      </c>
      <c r="D1534">
        <v>174.76609999999999</v>
      </c>
      <c r="E1534" s="17">
        <f t="shared" si="144"/>
        <v>1.07</v>
      </c>
      <c r="F1534" s="18">
        <f t="shared" si="141"/>
        <v>0</v>
      </c>
      <c r="G1534" s="19">
        <f t="shared" si="142"/>
        <v>4.7889111669072674E-3</v>
      </c>
      <c r="H1534" s="18">
        <f t="shared" si="145"/>
        <v>7.5719333998208682E-2</v>
      </c>
      <c r="L1534" s="2">
        <f t="shared" si="146"/>
        <v>4.3254684624159379E-3</v>
      </c>
      <c r="M1534" s="2">
        <f t="shared" si="147"/>
        <v>4.797869786890869E-3</v>
      </c>
      <c r="O1534" s="2">
        <f t="shared" si="148"/>
        <v>8.5097576688378512E-3</v>
      </c>
      <c r="Q1534" s="18">
        <f t="shared" si="151"/>
        <v>6.839166144230395E-2</v>
      </c>
      <c r="R1534" s="18">
        <f t="shared" si="151"/>
        <v>7.5860982217409084E-2</v>
      </c>
      <c r="S1534" s="20">
        <f t="shared" si="149"/>
        <v>7.5719333998208682E-2</v>
      </c>
      <c r="T1534" s="18">
        <f t="shared" si="150"/>
        <v>0.13455108284806241</v>
      </c>
    </row>
    <row r="1535" spans="1:20" ht="15" customHeight="1" x14ac:dyDescent="0.3">
      <c r="A1535" s="141">
        <f>'[1]175 since Nov 2015'!A1614</f>
        <v>44711</v>
      </c>
      <c r="B1535">
        <v>22247.07</v>
      </c>
      <c r="C1535" s="15">
        <f t="shared" si="143"/>
        <v>1.95</v>
      </c>
      <c r="D1535">
        <v>178.15020000000001</v>
      </c>
      <c r="E1535" s="17">
        <f t="shared" si="144"/>
        <v>1.94</v>
      </c>
      <c r="F1535" s="18">
        <f t="shared" si="141"/>
        <v>-1.0000000000000009E-2</v>
      </c>
      <c r="G1535" s="19">
        <f t="shared" si="142"/>
        <v>4.8229436110934429E-3</v>
      </c>
      <c r="H1535" s="18">
        <f t="shared" si="145"/>
        <v>7.6257434188063036E-2</v>
      </c>
      <c r="L1535" s="2">
        <f t="shared" si="146"/>
        <v>4.4023454159448222E-3</v>
      </c>
      <c r="M1535" s="2">
        <f t="shared" si="147"/>
        <v>4.8319121450480012E-3</v>
      </c>
      <c r="O1535" s="2">
        <f t="shared" si="148"/>
        <v>8.5134293199845869E-3</v>
      </c>
      <c r="Q1535" s="18">
        <f t="shared" si="151"/>
        <v>6.9607192805934914E-2</v>
      </c>
      <c r="R1535" s="18">
        <f t="shared" si="151"/>
        <v>7.6399239160907836E-2</v>
      </c>
      <c r="S1535" s="20">
        <f t="shared" si="149"/>
        <v>7.6257434188063036E-2</v>
      </c>
      <c r="T1535" s="18">
        <f t="shared" si="150"/>
        <v>0.13460913675004868</v>
      </c>
    </row>
    <row r="1536" spans="1:20" ht="15" customHeight="1" x14ac:dyDescent="0.3">
      <c r="A1536" s="141">
        <f>'[1]175 since Nov 2015'!A1615</f>
        <v>44712</v>
      </c>
      <c r="B1536">
        <v>22183.75</v>
      </c>
      <c r="C1536" s="15">
        <f t="shared" si="143"/>
        <v>-0.28000000000000003</v>
      </c>
      <c r="D1536">
        <v>177.64230000000001</v>
      </c>
      <c r="E1536" s="17">
        <f t="shared" si="144"/>
        <v>-0.28999999999999998</v>
      </c>
      <c r="F1536" s="18">
        <f t="shared" si="141"/>
        <v>-9.9999999999999534E-3</v>
      </c>
      <c r="G1536" s="19">
        <f t="shared" si="142"/>
        <v>4.856404145615085E-3</v>
      </c>
      <c r="H1536" s="18">
        <f t="shared" si="145"/>
        <v>7.6786491692138442E-2</v>
      </c>
      <c r="L1536" s="2">
        <f t="shared" si="146"/>
        <v>4.4764617363962141E-3</v>
      </c>
      <c r="M1536" s="2">
        <f t="shared" si="147"/>
        <v>4.8653794567443034E-3</v>
      </c>
      <c r="O1536" s="2">
        <f t="shared" si="148"/>
        <v>8.5134293199845869E-3</v>
      </c>
      <c r="Q1536" s="18">
        <f t="shared" si="151"/>
        <v>7.0779074728021502E-2</v>
      </c>
      <c r="R1536" s="18">
        <f t="shared" si="151"/>
        <v>7.6928403821523383E-2</v>
      </c>
      <c r="S1536" s="20">
        <f t="shared" si="149"/>
        <v>7.6786491692138442E-2</v>
      </c>
      <c r="T1536" s="18">
        <f t="shared" si="150"/>
        <v>0.13460913675004868</v>
      </c>
    </row>
    <row r="1537" spans="1:20" ht="15" customHeight="1" x14ac:dyDescent="0.3">
      <c r="A1537" s="141">
        <f>'[1]175 since Nov 2015'!A1616</f>
        <v>44713</v>
      </c>
      <c r="B1537">
        <v>22079.79</v>
      </c>
      <c r="C1537" s="15">
        <f t="shared" si="143"/>
        <v>-0.47</v>
      </c>
      <c r="D1537">
        <v>176.81739999999999</v>
      </c>
      <c r="E1537" s="17">
        <f t="shared" si="144"/>
        <v>-0.46</v>
      </c>
      <c r="F1537" s="18">
        <f t="shared" si="141"/>
        <v>9.9999999999999534E-3</v>
      </c>
      <c r="G1537" s="19">
        <f t="shared" si="142"/>
        <v>4.9058370018469095E-3</v>
      </c>
      <c r="H1537" s="18">
        <f t="shared" si="145"/>
        <v>7.7568093776839514E-2</v>
      </c>
      <c r="L1537" s="2">
        <f t="shared" si="146"/>
        <v>4.5818717122041754E-3</v>
      </c>
      <c r="M1537" s="2">
        <f t="shared" si="147"/>
        <v>4.9149864269042148E-3</v>
      </c>
      <c r="O1537" s="2">
        <f t="shared" si="148"/>
        <v>8.5156060813433004E-3</v>
      </c>
      <c r="Q1537" s="18">
        <f t="shared" si="151"/>
        <v>7.2445752786303524E-2</v>
      </c>
      <c r="R1537" s="18">
        <f t="shared" si="151"/>
        <v>7.771275888915001E-2</v>
      </c>
      <c r="S1537" s="20">
        <f t="shared" si="149"/>
        <v>7.7568093776839514E-2</v>
      </c>
      <c r="T1537" s="18">
        <f t="shared" si="150"/>
        <v>0.13464355436912956</v>
      </c>
    </row>
    <row r="1538" spans="1:20" ht="15" customHeight="1" x14ac:dyDescent="0.3">
      <c r="A1538" s="141">
        <f>'[1]175 since Nov 2015'!A1617</f>
        <v>44714</v>
      </c>
      <c r="B1538" s="20">
        <v>22219.78</v>
      </c>
      <c r="C1538" s="15">
        <f t="shared" si="143"/>
        <v>0.63</v>
      </c>
      <c r="D1538">
        <v>177.9273</v>
      </c>
      <c r="E1538" s="17">
        <f t="shared" si="144"/>
        <v>0.63</v>
      </c>
      <c r="F1538" s="18">
        <f t="shared" si="141"/>
        <v>0</v>
      </c>
      <c r="G1538" s="19">
        <f t="shared" si="142"/>
        <v>4.9058370018469095E-3</v>
      </c>
      <c r="H1538" s="18">
        <f t="shared" si="145"/>
        <v>7.7568093776839514E-2</v>
      </c>
    </row>
    <row r="1539" spans="1:20" ht="15" customHeight="1" x14ac:dyDescent="0.3">
      <c r="A1539" s="141">
        <f>'[1]175 since Nov 2015'!A1618</f>
        <v>44715</v>
      </c>
      <c r="B1539" s="20">
        <v>22123.14</v>
      </c>
      <c r="C1539" s="15">
        <f t="shared" si="143"/>
        <v>-0.43</v>
      </c>
      <c r="D1539">
        <v>177.15119999999999</v>
      </c>
      <c r="E1539" s="17">
        <f t="shared" si="144"/>
        <v>-0.44</v>
      </c>
      <c r="F1539" s="18">
        <f t="shared" si="141"/>
        <v>-1.0000000000000009E-2</v>
      </c>
      <c r="G1539" s="19">
        <f t="shared" si="142"/>
        <v>4.9387359555305857E-3</v>
      </c>
      <c r="H1539" s="18">
        <f t="shared" si="145"/>
        <v>7.8088271908223525E-2</v>
      </c>
    </row>
    <row r="1540" spans="1:20" ht="15" customHeight="1" x14ac:dyDescent="0.3">
      <c r="A1540" s="141">
        <f>'[1]175 since Nov 2015'!A1619</f>
        <v>44718</v>
      </c>
      <c r="B1540" s="20">
        <v>22096.28</v>
      </c>
      <c r="C1540" s="15">
        <f t="shared" si="143"/>
        <v>-0.12</v>
      </c>
      <c r="D1540">
        <v>176.93440000000001</v>
      </c>
      <c r="E1540" s="17">
        <f t="shared" si="144"/>
        <v>-0.12</v>
      </c>
      <c r="F1540" s="18">
        <f t="shared" si="141"/>
        <v>0</v>
      </c>
      <c r="G1540" s="19">
        <f t="shared" si="142"/>
        <v>4.9058370018469095E-3</v>
      </c>
      <c r="H1540" s="18">
        <f t="shared" si="145"/>
        <v>7.7568093776839514E-2</v>
      </c>
    </row>
    <row r="1541" spans="1:20" ht="15" customHeight="1" x14ac:dyDescent="0.3">
      <c r="A1541" s="141">
        <f>'[1]175 since Nov 2015'!A1620</f>
        <v>44719</v>
      </c>
      <c r="B1541" s="20">
        <v>21897.200000000001</v>
      </c>
      <c r="C1541" s="15">
        <f t="shared" si="143"/>
        <v>-0.9</v>
      </c>
      <c r="D1541">
        <v>175.34809999999999</v>
      </c>
      <c r="E1541" s="17">
        <f t="shared" si="144"/>
        <v>-0.9</v>
      </c>
      <c r="F1541" s="18">
        <f t="shared" si="141"/>
        <v>0</v>
      </c>
      <c r="G1541" s="19">
        <f t="shared" si="142"/>
        <v>4.8723835827480105E-3</v>
      </c>
      <c r="H1541" s="18">
        <f t="shared" si="145"/>
        <v>7.7039148777476016E-2</v>
      </c>
    </row>
    <row r="1542" spans="1:20" ht="15" customHeight="1" x14ac:dyDescent="0.3">
      <c r="A1542" s="141">
        <f>'[1]175 since Nov 2015'!A1621</f>
        <v>44720</v>
      </c>
      <c r="B1542" s="20">
        <v>21819.79</v>
      </c>
      <c r="C1542" s="15">
        <f t="shared" si="143"/>
        <v>-0.35</v>
      </c>
      <c r="D1542">
        <v>174.7311</v>
      </c>
      <c r="E1542" s="17">
        <f t="shared" si="144"/>
        <v>-0.35</v>
      </c>
      <c r="F1542" s="18">
        <f t="shared" si="141"/>
        <v>0</v>
      </c>
      <c r="G1542" s="19">
        <f t="shared" si="142"/>
        <v>4.8723835827480105E-3</v>
      </c>
      <c r="H1542" s="18">
        <f t="shared" si="145"/>
        <v>7.7039148777476016E-2</v>
      </c>
    </row>
    <row r="1543" spans="1:20" ht="15" customHeight="1" x14ac:dyDescent="0.3">
      <c r="A1543" s="141">
        <f>'[1]175 since Nov 2015'!A1622</f>
        <v>44721</v>
      </c>
      <c r="B1543">
        <v>21987.64</v>
      </c>
      <c r="C1543" s="15">
        <f t="shared" si="143"/>
        <v>0.77</v>
      </c>
      <c r="D1543">
        <v>176.06620000000001</v>
      </c>
      <c r="E1543" s="17">
        <f t="shared" si="144"/>
        <v>0.76</v>
      </c>
      <c r="F1543" s="18">
        <f t="shared" si="141"/>
        <v>-1.0000000000000009E-2</v>
      </c>
      <c r="G1543" s="19">
        <f t="shared" si="142"/>
        <v>4.9058370018469095E-3</v>
      </c>
      <c r="H1543" s="18">
        <f t="shared" si="145"/>
        <v>7.7568093776839514E-2</v>
      </c>
    </row>
    <row r="1544" spans="1:20" ht="15" customHeight="1" x14ac:dyDescent="0.3">
      <c r="A1544" s="141">
        <f>'[1]175 since Nov 2015'!A1623</f>
        <v>44722</v>
      </c>
      <c r="B1544">
        <v>21639.72</v>
      </c>
      <c r="C1544" s="15">
        <f t="shared" si="143"/>
        <v>-1.58</v>
      </c>
      <c r="D1544">
        <v>173.29</v>
      </c>
      <c r="E1544" s="17">
        <f t="shared" si="144"/>
        <v>-1.58</v>
      </c>
      <c r="F1544" s="18">
        <f t="shared" ref="F1544:F1572" si="152">E1544-C1544</f>
        <v>0</v>
      </c>
      <c r="G1544" s="19">
        <f t="shared" ref="G1544:G1579" si="153">+STDEV(F1296:F1544)</f>
        <v>4.9058370018469095E-3</v>
      </c>
      <c r="H1544" s="18">
        <f t="shared" si="145"/>
        <v>7.7568093776839514E-2</v>
      </c>
    </row>
    <row r="1545" spans="1:20" ht="15" customHeight="1" x14ac:dyDescent="0.3">
      <c r="A1545" s="141">
        <f>'[1]175 since Nov 2015'!A1624</f>
        <v>44725</v>
      </c>
      <c r="B1545">
        <v>21087.37</v>
      </c>
      <c r="C1545" s="15">
        <f t="shared" ref="C1545:C1608" si="154">ROUND(((B1545-B1544)/B1544)*100,2)</f>
        <v>-2.5499999999999998</v>
      </c>
      <c r="D1545">
        <v>168.88310000000001</v>
      </c>
      <c r="E1545" s="17">
        <f t="shared" ref="E1545:E1572" si="155">ROUND(((D1545-D1544)/D1544)*100,2)</f>
        <v>-2.54</v>
      </c>
      <c r="F1545" s="18">
        <f t="shared" si="152"/>
        <v>9.9999999999997868E-3</v>
      </c>
      <c r="G1545" s="19">
        <f t="shared" si="153"/>
        <v>4.9209978375914796E-3</v>
      </c>
      <c r="H1545" s="18">
        <f t="shared" ref="H1545:H1572" si="156">+G1545*(SQRT(250))</f>
        <v>7.7807807637762183E-2</v>
      </c>
    </row>
    <row r="1546" spans="1:20" ht="15" customHeight="1" x14ac:dyDescent="0.3">
      <c r="A1546" s="141">
        <f>'[1]175 since Nov 2015'!A1625</f>
        <v>44726</v>
      </c>
      <c r="B1546">
        <v>21047.35</v>
      </c>
      <c r="C1546" s="15">
        <f t="shared" si="154"/>
        <v>-0.19</v>
      </c>
      <c r="D1546">
        <v>168.5598</v>
      </c>
      <c r="E1546" s="17">
        <f t="shared" si="155"/>
        <v>-0.19</v>
      </c>
      <c r="F1546" s="18">
        <f t="shared" si="152"/>
        <v>0</v>
      </c>
      <c r="G1546" s="19">
        <f t="shared" si="153"/>
        <v>4.9209978375914796E-3</v>
      </c>
      <c r="H1546" s="18">
        <f t="shared" si="156"/>
        <v>7.7807807637762183E-2</v>
      </c>
    </row>
    <row r="1547" spans="1:20" ht="15" customHeight="1" x14ac:dyDescent="0.3">
      <c r="A1547" s="141">
        <f>'[1]175 since Nov 2015'!A1626</f>
        <v>44727</v>
      </c>
      <c r="B1547">
        <v>21021.99</v>
      </c>
      <c r="C1547" s="15">
        <f t="shared" si="154"/>
        <v>-0.12</v>
      </c>
      <c r="D1547">
        <v>168.35759999999999</v>
      </c>
      <c r="E1547" s="17">
        <f t="shared" si="155"/>
        <v>-0.12</v>
      </c>
      <c r="F1547" s="18">
        <f t="shared" si="152"/>
        <v>0</v>
      </c>
      <c r="G1547" s="19">
        <f t="shared" si="153"/>
        <v>4.9209978375914796E-3</v>
      </c>
      <c r="H1547" s="18">
        <f t="shared" si="156"/>
        <v>7.7807807637762183E-2</v>
      </c>
    </row>
    <row r="1548" spans="1:20" ht="15" customHeight="1" x14ac:dyDescent="0.3">
      <c r="A1548" s="141">
        <f>'[1]175 since Nov 2015'!A1627</f>
        <v>44728</v>
      </c>
      <c r="B1548">
        <v>20583.02</v>
      </c>
      <c r="C1548" s="15">
        <f t="shared" si="154"/>
        <v>-2.09</v>
      </c>
      <c r="D1548">
        <v>164.8563</v>
      </c>
      <c r="E1548" s="17">
        <f t="shared" si="155"/>
        <v>-2.08</v>
      </c>
      <c r="F1548" s="18">
        <f t="shared" si="152"/>
        <v>9.9999999999997868E-3</v>
      </c>
      <c r="G1548" s="19">
        <f t="shared" si="153"/>
        <v>4.9688106118295633E-3</v>
      </c>
      <c r="H1548" s="18">
        <f t="shared" si="156"/>
        <v>7.8563793976981017E-2</v>
      </c>
    </row>
    <row r="1549" spans="1:20" ht="15" customHeight="1" x14ac:dyDescent="0.3">
      <c r="A1549" s="141">
        <f>'[1]175 since Nov 2015'!A1628</f>
        <v>44729</v>
      </c>
      <c r="B1549">
        <v>20455.21</v>
      </c>
      <c r="C1549" s="15">
        <f t="shared" si="154"/>
        <v>-0.62</v>
      </c>
      <c r="D1549">
        <v>163.8374</v>
      </c>
      <c r="E1549" s="17">
        <f t="shared" si="155"/>
        <v>-0.62</v>
      </c>
      <c r="F1549" s="18">
        <f t="shared" si="152"/>
        <v>0</v>
      </c>
      <c r="G1549" s="19">
        <f t="shared" si="153"/>
        <v>4.9209978375914778E-3</v>
      </c>
      <c r="H1549" s="18">
        <f t="shared" si="156"/>
        <v>7.7807807637762169E-2</v>
      </c>
    </row>
    <row r="1550" spans="1:20" ht="15" customHeight="1" x14ac:dyDescent="0.3">
      <c r="A1550" s="141">
        <f>'[1]175 since Nov 2015'!A1629</f>
        <v>44732</v>
      </c>
      <c r="B1550">
        <v>20504.88</v>
      </c>
      <c r="C1550" s="15">
        <f t="shared" si="154"/>
        <v>0.24</v>
      </c>
      <c r="D1550">
        <v>164.2287</v>
      </c>
      <c r="E1550" s="17">
        <f t="shared" si="155"/>
        <v>0.24</v>
      </c>
      <c r="F1550" s="18">
        <f t="shared" si="152"/>
        <v>0</v>
      </c>
      <c r="G1550" s="19">
        <f t="shared" si="153"/>
        <v>4.9209978375914778E-3</v>
      </c>
      <c r="H1550" s="18">
        <f t="shared" si="156"/>
        <v>7.7807807637762169E-2</v>
      </c>
    </row>
    <row r="1551" spans="1:20" ht="15" customHeight="1" x14ac:dyDescent="0.3">
      <c r="A1551" s="141">
        <f>'[1]175 since Nov 2015'!A1630</f>
        <v>44733</v>
      </c>
      <c r="B1551">
        <v>20916.990000000002</v>
      </c>
      <c r="C1551" s="15">
        <f t="shared" si="154"/>
        <v>2.0099999999999998</v>
      </c>
      <c r="D1551">
        <v>167.51150000000001</v>
      </c>
      <c r="E1551" s="17">
        <f t="shared" si="155"/>
        <v>2</v>
      </c>
      <c r="F1551" s="18">
        <f t="shared" si="152"/>
        <v>-9.9999999999997868E-3</v>
      </c>
      <c r="G1551" s="19">
        <f t="shared" si="153"/>
        <v>4.9544498574852413E-3</v>
      </c>
      <c r="H1551" s="18">
        <f t="shared" si="156"/>
        <v>7.8336730513749939E-2</v>
      </c>
    </row>
    <row r="1552" spans="1:20" ht="15" customHeight="1" x14ac:dyDescent="0.3">
      <c r="A1552" s="141">
        <f>'[1]175 since Nov 2015'!A1631</f>
        <v>44734</v>
      </c>
      <c r="B1552">
        <v>20602.490000000002</v>
      </c>
      <c r="C1552" s="15">
        <f t="shared" si="154"/>
        <v>-1.5</v>
      </c>
      <c r="D1552">
        <v>165.00239999999999</v>
      </c>
      <c r="E1552" s="17">
        <f t="shared" si="155"/>
        <v>-1.5</v>
      </c>
      <c r="F1552" s="18">
        <f t="shared" si="152"/>
        <v>0</v>
      </c>
      <c r="G1552" s="19">
        <f t="shared" si="153"/>
        <v>4.920997837591477E-3</v>
      </c>
      <c r="H1552" s="18">
        <f t="shared" si="156"/>
        <v>7.7807807637762155E-2</v>
      </c>
    </row>
    <row r="1553" spans="1:8" ht="15" customHeight="1" x14ac:dyDescent="0.3">
      <c r="A1553" s="141">
        <f>'[1]175 since Nov 2015'!A1632</f>
        <v>44735</v>
      </c>
      <c r="B1553">
        <v>20800.509999999998</v>
      </c>
      <c r="C1553" s="15">
        <f t="shared" si="154"/>
        <v>0.96</v>
      </c>
      <c r="D1553">
        <v>166.57830000000001</v>
      </c>
      <c r="E1553" s="17">
        <f t="shared" si="155"/>
        <v>0.96</v>
      </c>
      <c r="F1553" s="18">
        <f t="shared" si="152"/>
        <v>0</v>
      </c>
      <c r="G1553" s="19">
        <f t="shared" si="153"/>
        <v>4.920997837591477E-3</v>
      </c>
      <c r="H1553" s="18">
        <f t="shared" si="156"/>
        <v>7.7807807637762155E-2</v>
      </c>
    </row>
    <row r="1554" spans="1:8" ht="15" customHeight="1" x14ac:dyDescent="0.3">
      <c r="A1554" s="141">
        <f>'[1]175 since Nov 2015'!A1633</f>
        <v>44736</v>
      </c>
      <c r="B1554">
        <v>21003.8</v>
      </c>
      <c r="C1554" s="15">
        <f t="shared" si="154"/>
        <v>0.98</v>
      </c>
      <c r="D1554" s="2">
        <v>168.19900000000001</v>
      </c>
      <c r="E1554" s="17">
        <f t="shared" si="155"/>
        <v>0.97</v>
      </c>
      <c r="F1554" s="18">
        <f t="shared" si="152"/>
        <v>-1.0000000000000009E-2</v>
      </c>
      <c r="G1554" s="19">
        <f t="shared" si="153"/>
        <v>4.9058370018469051E-3</v>
      </c>
      <c r="H1554" s="18">
        <f t="shared" si="156"/>
        <v>7.7568093776839445E-2</v>
      </c>
    </row>
    <row r="1555" spans="1:8" ht="15" customHeight="1" x14ac:dyDescent="0.3">
      <c r="A1555" s="141">
        <f>'[1]175 since Nov 2015'!A1634</f>
        <v>44739</v>
      </c>
      <c r="B1555">
        <v>21178.63</v>
      </c>
      <c r="C1555" s="15">
        <f t="shared" si="154"/>
        <v>0.83</v>
      </c>
      <c r="D1555" s="2">
        <v>169.58779999999999</v>
      </c>
      <c r="E1555" s="17">
        <f t="shared" si="155"/>
        <v>0.83</v>
      </c>
      <c r="F1555" s="18">
        <f t="shared" si="152"/>
        <v>0</v>
      </c>
      <c r="G1555" s="19">
        <f t="shared" si="153"/>
        <v>4.9058370018469051E-3</v>
      </c>
      <c r="H1555" s="18">
        <f t="shared" si="156"/>
        <v>7.7568093776839445E-2</v>
      </c>
    </row>
    <row r="1556" spans="1:8" ht="15" customHeight="1" x14ac:dyDescent="0.3">
      <c r="A1556" s="141">
        <f>'[1]175 since Nov 2015'!A1635</f>
        <v>44740</v>
      </c>
      <c r="B1556">
        <v>21203.23</v>
      </c>
      <c r="C1556" s="15">
        <f t="shared" si="154"/>
        <v>0.12</v>
      </c>
      <c r="D1556" s="2">
        <v>169.78360000000001</v>
      </c>
      <c r="E1556" s="17">
        <f t="shared" si="155"/>
        <v>0.12</v>
      </c>
      <c r="F1556" s="18">
        <f t="shared" si="152"/>
        <v>0</v>
      </c>
      <c r="G1556" s="19">
        <f t="shared" si="153"/>
        <v>4.8723835827480071E-3</v>
      </c>
      <c r="H1556" s="18">
        <f t="shared" si="156"/>
        <v>7.703914877747596E-2</v>
      </c>
    </row>
    <row r="1557" spans="1:8" ht="15" customHeight="1" x14ac:dyDescent="0.3">
      <c r="A1557" s="141">
        <f>'[1]175 since Nov 2015'!A1636</f>
        <v>44741</v>
      </c>
      <c r="B1557">
        <v>21128.880000000001</v>
      </c>
      <c r="C1557" s="15">
        <f t="shared" si="154"/>
        <v>-0.35</v>
      </c>
      <c r="D1557" s="2">
        <v>169.18860000000001</v>
      </c>
      <c r="E1557" s="17">
        <f t="shared" si="155"/>
        <v>-0.35</v>
      </c>
      <c r="F1557" s="18">
        <f t="shared" si="152"/>
        <v>0</v>
      </c>
      <c r="G1557" s="19">
        <f t="shared" si="153"/>
        <v>4.8723835827480071E-3</v>
      </c>
      <c r="H1557" s="18">
        <f t="shared" si="156"/>
        <v>7.703914877747596E-2</v>
      </c>
    </row>
    <row r="1558" spans="1:8" ht="15" customHeight="1" x14ac:dyDescent="0.3">
      <c r="A1558" s="141">
        <f>'[1]175 since Nov 2015'!A1637</f>
        <v>44742</v>
      </c>
      <c r="B1558">
        <v>21104.97</v>
      </c>
      <c r="C1558" s="15">
        <f t="shared" si="154"/>
        <v>-0.11</v>
      </c>
      <c r="D1558" s="2">
        <v>168.99639999999999</v>
      </c>
      <c r="E1558" s="17">
        <f t="shared" si="155"/>
        <v>-0.11</v>
      </c>
      <c r="F1558" s="18">
        <f t="shared" si="152"/>
        <v>0</v>
      </c>
      <c r="G1558" s="19">
        <f t="shared" si="153"/>
        <v>4.8229436110934385E-3</v>
      </c>
      <c r="H1558" s="18">
        <f t="shared" si="156"/>
        <v>7.6257434188062967E-2</v>
      </c>
    </row>
    <row r="1559" spans="1:8" ht="15" customHeight="1" x14ac:dyDescent="0.3">
      <c r="A1559" s="141">
        <f>'[1]175 since Nov 2015'!A1638</f>
        <v>44743</v>
      </c>
      <c r="B1559">
        <v>21100.37</v>
      </c>
      <c r="C1559" s="15">
        <f t="shared" si="154"/>
        <v>-0.02</v>
      </c>
      <c r="D1559" s="2">
        <v>168.9838</v>
      </c>
      <c r="E1559" s="17">
        <f t="shared" si="155"/>
        <v>-0.01</v>
      </c>
      <c r="F1559" s="18">
        <f t="shared" si="152"/>
        <v>0.01</v>
      </c>
      <c r="G1559" s="19">
        <f t="shared" si="153"/>
        <v>4.8229436110934377E-3</v>
      </c>
      <c r="H1559" s="18">
        <f t="shared" si="156"/>
        <v>7.6257434188062953E-2</v>
      </c>
    </row>
    <row r="1560" spans="1:8" ht="15" customHeight="1" x14ac:dyDescent="0.3">
      <c r="A1560" s="141">
        <f>'[1]175 since Nov 2015'!A1639</f>
        <v>44746</v>
      </c>
      <c r="B1560">
        <v>21226.94</v>
      </c>
      <c r="C1560" s="15">
        <f t="shared" si="154"/>
        <v>0.6</v>
      </c>
      <c r="D1560" s="2">
        <v>169.995</v>
      </c>
      <c r="E1560" s="17">
        <f t="shared" si="155"/>
        <v>0.6</v>
      </c>
      <c r="F1560" s="18">
        <f t="shared" si="152"/>
        <v>0</v>
      </c>
      <c r="G1560" s="19">
        <f t="shared" si="153"/>
        <v>4.7726522618607064E-3</v>
      </c>
      <c r="H1560" s="18">
        <f t="shared" si="156"/>
        <v>7.5462258137170987E-2</v>
      </c>
    </row>
    <row r="1561" spans="1:8" ht="15" customHeight="1" x14ac:dyDescent="0.3">
      <c r="A1561" s="141">
        <f>'[1]175 since Nov 2015'!A1640</f>
        <v>44747</v>
      </c>
      <c r="B1561">
        <v>21205.49</v>
      </c>
      <c r="C1561" s="15">
        <f t="shared" si="154"/>
        <v>-0.1</v>
      </c>
      <c r="D1561" s="2">
        <v>169.82169999999999</v>
      </c>
      <c r="E1561" s="17">
        <f t="shared" si="155"/>
        <v>-0.1</v>
      </c>
      <c r="F1561" s="18">
        <f t="shared" si="152"/>
        <v>0</v>
      </c>
      <c r="G1561" s="19">
        <f t="shared" si="153"/>
        <v>4.7726522618607064E-3</v>
      </c>
      <c r="H1561" s="18">
        <f t="shared" si="156"/>
        <v>7.5462258137170987E-2</v>
      </c>
    </row>
    <row r="1562" spans="1:8" ht="15" customHeight="1" x14ac:dyDescent="0.3">
      <c r="A1562" s="141">
        <f>'[1]175 since Nov 2015'!A1641</f>
        <v>44748</v>
      </c>
      <c r="B1562">
        <v>21463.41</v>
      </c>
      <c r="C1562" s="15">
        <f t="shared" si="154"/>
        <v>1.22</v>
      </c>
      <c r="D1562" s="2">
        <v>171.8793</v>
      </c>
      <c r="E1562" s="17">
        <f t="shared" si="155"/>
        <v>1.21</v>
      </c>
      <c r="F1562" s="18">
        <f t="shared" si="152"/>
        <v>-1.0000000000000009E-2</v>
      </c>
      <c r="G1562" s="19">
        <f t="shared" si="153"/>
        <v>4.7726522618607064E-3</v>
      </c>
      <c r="H1562" s="18">
        <f t="shared" si="156"/>
        <v>7.5462258137170987E-2</v>
      </c>
    </row>
    <row r="1563" spans="1:8" ht="15" customHeight="1" x14ac:dyDescent="0.3">
      <c r="A1563" s="141">
        <f>'[1]175 since Nov 2015'!A1642</f>
        <v>44749</v>
      </c>
      <c r="B1563">
        <v>21653.41</v>
      </c>
      <c r="C1563" s="15">
        <f t="shared" si="154"/>
        <v>0.89</v>
      </c>
      <c r="D1563" s="2">
        <v>173.39840000000001</v>
      </c>
      <c r="E1563" s="17">
        <f t="shared" si="155"/>
        <v>0.88</v>
      </c>
      <c r="F1563" s="18">
        <f t="shared" si="152"/>
        <v>-1.0000000000000009E-2</v>
      </c>
      <c r="G1563" s="19">
        <f t="shared" si="153"/>
        <v>4.8061259867909047E-3</v>
      </c>
      <c r="H1563" s="18">
        <f t="shared" si="156"/>
        <v>7.599152419991792E-2</v>
      </c>
    </row>
    <row r="1564" spans="1:8" ht="15" customHeight="1" x14ac:dyDescent="0.3">
      <c r="A1564" s="141">
        <f>'[1]175 since Nov 2015'!A1643</f>
        <v>44750</v>
      </c>
      <c r="B1564">
        <v>21766.89</v>
      </c>
      <c r="C1564" s="15">
        <f t="shared" si="154"/>
        <v>0.52</v>
      </c>
      <c r="D1564" s="2">
        <v>174.30289999999999</v>
      </c>
      <c r="E1564" s="17">
        <f t="shared" si="155"/>
        <v>0.52</v>
      </c>
      <c r="F1564" s="18">
        <f t="shared" si="152"/>
        <v>0</v>
      </c>
      <c r="G1564" s="19">
        <f t="shared" si="153"/>
        <v>4.8061259867909047E-3</v>
      </c>
      <c r="H1564" s="18">
        <f t="shared" si="156"/>
        <v>7.599152419991792E-2</v>
      </c>
    </row>
    <row r="1565" spans="1:8" ht="15" customHeight="1" x14ac:dyDescent="0.3">
      <c r="A1565" s="141">
        <f>'[1]175 since Nov 2015'!A1644</f>
        <v>44753</v>
      </c>
      <c r="B1565">
        <v>21822.3</v>
      </c>
      <c r="C1565" s="15">
        <f t="shared" si="154"/>
        <v>0.25</v>
      </c>
      <c r="D1565" s="2">
        <v>174.7397</v>
      </c>
      <c r="E1565" s="17">
        <f t="shared" si="155"/>
        <v>0.25</v>
      </c>
      <c r="F1565" s="18">
        <f t="shared" si="152"/>
        <v>0</v>
      </c>
      <c r="G1565" s="19">
        <f t="shared" si="153"/>
        <v>4.8061259867909047E-3</v>
      </c>
      <c r="H1565" s="18">
        <f t="shared" si="156"/>
        <v>7.599152419991792E-2</v>
      </c>
    </row>
    <row r="1566" spans="1:8" ht="15" customHeight="1" x14ac:dyDescent="0.3">
      <c r="A1566" s="141">
        <f t="shared" ref="A1566:A1616" si="157">A1565+1</f>
        <v>44754</v>
      </c>
      <c r="B1566">
        <v>21634.63</v>
      </c>
      <c r="C1566" s="15">
        <f t="shared" si="154"/>
        <v>-0.86</v>
      </c>
      <c r="D1566" s="2">
        <v>173.24039999999999</v>
      </c>
      <c r="E1566" s="17">
        <f t="shared" si="155"/>
        <v>-0.86</v>
      </c>
      <c r="F1566" s="18">
        <f t="shared" si="152"/>
        <v>0</v>
      </c>
      <c r="G1566" s="19">
        <f t="shared" si="153"/>
        <v>4.7726522618607064E-3</v>
      </c>
      <c r="H1566" s="18">
        <f t="shared" si="156"/>
        <v>7.5462258137170987E-2</v>
      </c>
    </row>
    <row r="1567" spans="1:8" ht="15" customHeight="1" x14ac:dyDescent="0.3">
      <c r="A1567" s="141">
        <f t="shared" si="157"/>
        <v>44755</v>
      </c>
      <c r="B1567" s="20">
        <v>21520.48</v>
      </c>
      <c r="C1567" s="15">
        <f t="shared" si="154"/>
        <v>-0.53</v>
      </c>
      <c r="D1567" s="2">
        <v>172.32640000000001</v>
      </c>
      <c r="E1567" s="17">
        <f t="shared" si="155"/>
        <v>-0.53</v>
      </c>
      <c r="F1567" s="18">
        <f t="shared" si="152"/>
        <v>0</v>
      </c>
      <c r="G1567" s="19">
        <f t="shared" si="153"/>
        <v>4.7726522618607064E-3</v>
      </c>
      <c r="H1567" s="18">
        <f t="shared" si="156"/>
        <v>7.5462258137170987E-2</v>
      </c>
    </row>
    <row r="1568" spans="1:8" ht="15" customHeight="1" x14ac:dyDescent="0.3">
      <c r="A1568" s="141">
        <f t="shared" si="157"/>
        <v>44756</v>
      </c>
      <c r="B1568" s="20">
        <v>21496.400000000001</v>
      </c>
      <c r="C1568" s="15">
        <f t="shared" si="154"/>
        <v>-0.11</v>
      </c>
      <c r="D1568" s="2">
        <v>172.13229999999999</v>
      </c>
      <c r="E1568" s="17">
        <f t="shared" si="155"/>
        <v>-0.11</v>
      </c>
      <c r="F1568" s="18">
        <f t="shared" si="152"/>
        <v>0</v>
      </c>
      <c r="G1568" s="19">
        <f t="shared" si="153"/>
        <v>4.7726522618607064E-3</v>
      </c>
      <c r="H1568" s="18">
        <f t="shared" si="156"/>
        <v>7.5462258137170987E-2</v>
      </c>
    </row>
    <row r="1569" spans="1:12" ht="15" customHeight="1" x14ac:dyDescent="0.3">
      <c r="A1569" s="141">
        <f t="shared" si="157"/>
        <v>44757</v>
      </c>
      <c r="B1569" s="20">
        <v>21634.45</v>
      </c>
      <c r="C1569" s="15">
        <f t="shared" si="154"/>
        <v>0.64</v>
      </c>
      <c r="D1569" s="2">
        <v>173.23</v>
      </c>
      <c r="E1569" s="17">
        <f t="shared" si="155"/>
        <v>0.64</v>
      </c>
      <c r="F1569" s="18">
        <f t="shared" si="152"/>
        <v>0</v>
      </c>
      <c r="G1569" s="19">
        <f t="shared" si="153"/>
        <v>4.7726522618607064E-3</v>
      </c>
      <c r="H1569" s="18">
        <f t="shared" si="156"/>
        <v>7.5462258137170987E-2</v>
      </c>
    </row>
    <row r="1570" spans="1:12" ht="15" customHeight="1" x14ac:dyDescent="0.3">
      <c r="A1570" s="141">
        <f>+A1569+3</f>
        <v>44760</v>
      </c>
      <c r="B1570" s="20">
        <v>21940.720000000001</v>
      </c>
      <c r="C1570" s="15">
        <f t="shared" si="154"/>
        <v>1.42</v>
      </c>
      <c r="D1570" s="2">
        <v>175.67509999999999</v>
      </c>
      <c r="E1570" s="17">
        <f t="shared" si="155"/>
        <v>1.41</v>
      </c>
      <c r="F1570" s="18">
        <f t="shared" si="152"/>
        <v>-1.0000000000000009E-2</v>
      </c>
      <c r="G1570" s="19">
        <f t="shared" si="153"/>
        <v>4.7726522618607064E-3</v>
      </c>
      <c r="H1570" s="18">
        <f t="shared" si="156"/>
        <v>7.5462258137170987E-2</v>
      </c>
    </row>
    <row r="1571" spans="1:12" ht="15" customHeight="1" x14ac:dyDescent="0.3">
      <c r="A1571" s="141">
        <f t="shared" si="157"/>
        <v>44761</v>
      </c>
      <c r="B1571" s="20">
        <v>22030.82</v>
      </c>
      <c r="C1571" s="15">
        <f t="shared" si="154"/>
        <v>0.41</v>
      </c>
      <c r="D1571" s="2">
        <v>176.39340000000001</v>
      </c>
      <c r="E1571" s="17">
        <f t="shared" si="155"/>
        <v>0.41</v>
      </c>
      <c r="F1571" s="18">
        <f t="shared" si="152"/>
        <v>0</v>
      </c>
      <c r="G1571" s="19">
        <f t="shared" si="153"/>
        <v>4.7726522618607064E-3</v>
      </c>
      <c r="H1571" s="18">
        <f t="shared" si="156"/>
        <v>7.5462258137170987E-2</v>
      </c>
    </row>
    <row r="1572" spans="1:12" ht="15" customHeight="1" x14ac:dyDescent="0.3">
      <c r="A1572" s="141">
        <f t="shared" si="157"/>
        <v>44762</v>
      </c>
      <c r="B1572" s="20">
        <v>22242.560000000001</v>
      </c>
      <c r="C1572" s="15">
        <f t="shared" si="154"/>
        <v>0.96</v>
      </c>
      <c r="D1572" s="2">
        <v>178.08449999999999</v>
      </c>
      <c r="E1572" s="17">
        <f t="shared" si="155"/>
        <v>0.96</v>
      </c>
      <c r="F1572" s="18">
        <f t="shared" si="152"/>
        <v>0</v>
      </c>
      <c r="G1572" s="19">
        <f t="shared" si="153"/>
        <v>4.7726522618607064E-3</v>
      </c>
      <c r="H1572" s="18">
        <f t="shared" si="156"/>
        <v>7.5462258137170987E-2</v>
      </c>
    </row>
    <row r="1573" spans="1:12" ht="15" customHeight="1" x14ac:dyDescent="0.3">
      <c r="A1573" s="141">
        <f t="shared" ref="A1573" si="158">+A1572+3</f>
        <v>44765</v>
      </c>
      <c r="B1573" s="20">
        <v>22398.18</v>
      </c>
      <c r="C1573" s="15">
        <f t="shared" si="154"/>
        <v>0.7</v>
      </c>
      <c r="D1573" s="2">
        <v>179.3252</v>
      </c>
      <c r="E1573" s="17">
        <f t="shared" ref="E1573:E1636" si="159">ROUND(((D1573-D1572)/D1572)*100,2)</f>
        <v>0.7</v>
      </c>
      <c r="F1573" s="18">
        <f t="shared" ref="F1573:F1636" si="160">E1573-C1573</f>
        <v>0</v>
      </c>
      <c r="G1573" s="19">
        <f t="shared" si="153"/>
        <v>4.7726522618607064E-3</v>
      </c>
      <c r="H1573" s="18">
        <f t="shared" ref="H1573:H1636" si="161">+G1573*(SQRT(250))</f>
        <v>7.5462258137170987E-2</v>
      </c>
    </row>
    <row r="1574" spans="1:12" ht="15" customHeight="1" x14ac:dyDescent="0.3">
      <c r="A1574" s="141">
        <f t="shared" si="157"/>
        <v>44766</v>
      </c>
      <c r="B1574" s="20">
        <v>22516.29</v>
      </c>
      <c r="C1574" s="15">
        <f t="shared" si="154"/>
        <v>0.53</v>
      </c>
      <c r="D1574" s="2">
        <v>180.26400000000001</v>
      </c>
      <c r="E1574" s="17">
        <f t="shared" si="159"/>
        <v>0.52</v>
      </c>
      <c r="F1574" s="18">
        <f t="shared" si="160"/>
        <v>-1.0000000000000009E-2</v>
      </c>
      <c r="G1574" s="19">
        <f t="shared" si="153"/>
        <v>4.7726522618607064E-3</v>
      </c>
      <c r="H1574" s="18">
        <f t="shared" si="161"/>
        <v>7.5462258137170987E-2</v>
      </c>
    </row>
    <row r="1575" spans="1:12" ht="15" customHeight="1" x14ac:dyDescent="0.3">
      <c r="A1575" s="141">
        <f t="shared" si="157"/>
        <v>44767</v>
      </c>
      <c r="B1575" s="20">
        <v>22411.98</v>
      </c>
      <c r="C1575" s="15">
        <f t="shared" si="154"/>
        <v>-0.46</v>
      </c>
      <c r="D1575" s="2">
        <v>179.423</v>
      </c>
      <c r="E1575" s="17">
        <f t="shared" si="159"/>
        <v>-0.47</v>
      </c>
      <c r="F1575" s="18">
        <f t="shared" si="160"/>
        <v>-9.9999999999999534E-3</v>
      </c>
      <c r="G1575" s="19">
        <f t="shared" si="153"/>
        <v>4.8061259867909047E-3</v>
      </c>
      <c r="H1575" s="18">
        <f t="shared" si="161"/>
        <v>7.599152419991792E-2</v>
      </c>
    </row>
    <row r="1576" spans="1:12" ht="15" customHeight="1" x14ac:dyDescent="0.3">
      <c r="A1576" s="141">
        <f>+A1575+1</f>
        <v>44768</v>
      </c>
      <c r="B1576" s="20">
        <v>22201.69</v>
      </c>
      <c r="C1576" s="15">
        <f t="shared" si="154"/>
        <v>-0.94</v>
      </c>
      <c r="D1576" s="2">
        <v>177.74250000000001</v>
      </c>
      <c r="E1576" s="17">
        <f t="shared" si="159"/>
        <v>-0.94</v>
      </c>
      <c r="F1576" s="18">
        <f t="shared" si="160"/>
        <v>0</v>
      </c>
      <c r="G1576" s="19">
        <f t="shared" si="153"/>
        <v>4.7726522618607064E-3</v>
      </c>
      <c r="H1576" s="18">
        <f t="shared" si="161"/>
        <v>7.5462258137170987E-2</v>
      </c>
    </row>
    <row r="1577" spans="1:12" ht="15" customHeight="1" x14ac:dyDescent="0.3">
      <c r="A1577" s="13">
        <f t="shared" ref="A1577:A1582" si="162">A1576+1</f>
        <v>44769</v>
      </c>
      <c r="B1577" s="20">
        <v>22411.66</v>
      </c>
      <c r="C1577" s="15">
        <f t="shared" si="154"/>
        <v>0.95</v>
      </c>
      <c r="D1577" s="2">
        <v>179.4171</v>
      </c>
      <c r="E1577" s="17">
        <f t="shared" si="159"/>
        <v>0.94</v>
      </c>
      <c r="F1577" s="18">
        <f t="shared" si="160"/>
        <v>-1.0000000000000009E-2</v>
      </c>
      <c r="G1577" s="19">
        <f t="shared" si="153"/>
        <v>4.8061259867909038E-3</v>
      </c>
      <c r="H1577" s="18">
        <f t="shared" si="161"/>
        <v>7.5991524199917906E-2</v>
      </c>
    </row>
    <row r="1578" spans="1:12" ht="15" customHeight="1" x14ac:dyDescent="0.3">
      <c r="A1578" s="13">
        <f t="shared" si="162"/>
        <v>44770</v>
      </c>
      <c r="B1578" s="20">
        <v>22784.89</v>
      </c>
      <c r="C1578" s="15">
        <f t="shared" si="154"/>
        <v>1.67</v>
      </c>
      <c r="D1578" s="2">
        <v>182.39609999999999</v>
      </c>
      <c r="E1578" s="17">
        <f t="shared" si="159"/>
        <v>1.66</v>
      </c>
      <c r="F1578" s="18">
        <f t="shared" si="160"/>
        <v>-1.0000000000000009E-2</v>
      </c>
      <c r="G1578" s="19">
        <f t="shared" si="153"/>
        <v>4.8390335427306108E-3</v>
      </c>
      <c r="H1578" s="18">
        <f t="shared" si="161"/>
        <v>7.6511838344912292E-2</v>
      </c>
    </row>
    <row r="1579" spans="1:12" ht="15" customHeight="1" x14ac:dyDescent="0.3">
      <c r="A1579" s="13">
        <f>+A1578+1</f>
        <v>44771</v>
      </c>
      <c r="B1579" s="20">
        <v>23091.49</v>
      </c>
      <c r="C1579" s="15">
        <f t="shared" si="154"/>
        <v>1.35</v>
      </c>
      <c r="D1579" s="2">
        <v>184.84</v>
      </c>
      <c r="E1579" s="17">
        <f t="shared" si="159"/>
        <v>1.34</v>
      </c>
      <c r="F1579" s="18">
        <f t="shared" si="160"/>
        <v>-1.0000000000000009E-2</v>
      </c>
      <c r="G1579" s="19">
        <f t="shared" si="153"/>
        <v>4.8713864035754223E-3</v>
      </c>
      <c r="H1579" s="18">
        <f t="shared" si="161"/>
        <v>7.7023381990372716E-2</v>
      </c>
    </row>
    <row r="1580" spans="1:12" ht="15" customHeight="1" x14ac:dyDescent="0.3">
      <c r="A1580" s="13">
        <f>A1579+3</f>
        <v>44774</v>
      </c>
      <c r="B1580" s="20">
        <v>23356.720000000001</v>
      </c>
      <c r="C1580" s="15">
        <f t="shared" si="154"/>
        <v>1.1499999999999999</v>
      </c>
      <c r="D1580" s="2">
        <v>186.95269999999999</v>
      </c>
      <c r="E1580" s="17">
        <f t="shared" si="159"/>
        <v>1.1399999999999999</v>
      </c>
      <c r="F1580" s="18">
        <f t="shared" si="160"/>
        <v>-1.0000000000000009E-2</v>
      </c>
      <c r="G1580" s="19">
        <f t="shared" ref="G1580:G1644" si="163">+STDEV(F1332:F1580)</f>
        <v>4.8713864035754232E-3</v>
      </c>
      <c r="H1580" s="18">
        <f t="shared" si="161"/>
        <v>7.702338199037273E-2</v>
      </c>
    </row>
    <row r="1581" spans="1:12" ht="15" customHeight="1" x14ac:dyDescent="0.3">
      <c r="A1581" s="13">
        <f t="shared" si="162"/>
        <v>44775</v>
      </c>
      <c r="B1581" s="20">
        <v>23384.18</v>
      </c>
      <c r="C1581" s="15">
        <f t="shared" si="154"/>
        <v>0.12</v>
      </c>
      <c r="D1581" s="2">
        <v>187.1703</v>
      </c>
      <c r="E1581" s="17">
        <f t="shared" si="159"/>
        <v>0.12</v>
      </c>
      <c r="F1581" s="18">
        <f t="shared" si="160"/>
        <v>0</v>
      </c>
      <c r="G1581" s="19">
        <f t="shared" si="163"/>
        <v>4.8390335427306117E-3</v>
      </c>
      <c r="H1581" s="18">
        <f t="shared" si="161"/>
        <v>7.6511838344912306E-2</v>
      </c>
      <c r="K1581" s="356"/>
      <c r="L1581"/>
    </row>
    <row r="1582" spans="1:12" ht="15" customHeight="1" x14ac:dyDescent="0.3">
      <c r="A1582" s="13">
        <f t="shared" si="162"/>
        <v>44776</v>
      </c>
      <c r="B1582" s="20">
        <v>23423.09</v>
      </c>
      <c r="C1582" s="15">
        <f t="shared" si="154"/>
        <v>0.17</v>
      </c>
      <c r="D1582" s="2">
        <v>187.48</v>
      </c>
      <c r="E1582" s="17">
        <f t="shared" si="159"/>
        <v>0.17</v>
      </c>
      <c r="F1582" s="18">
        <f t="shared" si="160"/>
        <v>0</v>
      </c>
      <c r="G1582" s="19">
        <f t="shared" si="163"/>
        <v>4.8390335427306117E-3</v>
      </c>
      <c r="H1582" s="18">
        <f t="shared" si="161"/>
        <v>7.6511838344912306E-2</v>
      </c>
      <c r="K1582" s="357"/>
      <c r="L1582" s="356"/>
    </row>
    <row r="1583" spans="1:12" ht="15" customHeight="1" x14ac:dyDescent="0.3">
      <c r="A1583" s="13">
        <f>+'LIC MF Nifty 50 ETF'!A1662</f>
        <v>44777</v>
      </c>
      <c r="B1583" s="20">
        <v>23432.34</v>
      </c>
      <c r="C1583" s="15">
        <f t="shared" si="154"/>
        <v>0.04</v>
      </c>
      <c r="D1583" s="2">
        <v>187.5515</v>
      </c>
      <c r="E1583" s="17">
        <f t="shared" si="159"/>
        <v>0.04</v>
      </c>
      <c r="F1583" s="18">
        <f t="shared" si="160"/>
        <v>0</v>
      </c>
      <c r="G1583" s="19">
        <f t="shared" si="163"/>
        <v>4.8390335427306117E-3</v>
      </c>
      <c r="H1583" s="18">
        <f t="shared" si="161"/>
        <v>7.6511838344912306E-2</v>
      </c>
      <c r="K1583" s="357"/>
      <c r="L1583" s="356"/>
    </row>
    <row r="1584" spans="1:12" ht="15" customHeight="1" x14ac:dyDescent="0.3">
      <c r="A1584" s="13">
        <f>+'LIC MF Nifty 50 ETF'!A1663</f>
        <v>44778</v>
      </c>
      <c r="B1584" s="20">
        <v>23435.71</v>
      </c>
      <c r="C1584" s="15">
        <f t="shared" si="154"/>
        <v>0.01</v>
      </c>
      <c r="D1584" s="2">
        <v>187.5763</v>
      </c>
      <c r="E1584" s="17">
        <f t="shared" si="159"/>
        <v>0.01</v>
      </c>
      <c r="F1584" s="18">
        <f t="shared" si="160"/>
        <v>0</v>
      </c>
      <c r="G1584" s="19">
        <f t="shared" si="163"/>
        <v>4.8390335427306117E-3</v>
      </c>
      <c r="H1584" s="18">
        <f t="shared" si="161"/>
        <v>7.6511838344912306E-2</v>
      </c>
      <c r="K1584" s="357"/>
      <c r="L1584" s="356"/>
    </row>
    <row r="1585" spans="1:12" ht="15" customHeight="1" x14ac:dyDescent="0.3">
      <c r="A1585" s="13">
        <f>+'LIC MF Nifty 50 ETF'!A1664</f>
        <v>44781</v>
      </c>
      <c r="B1585" s="20">
        <v>23617.17</v>
      </c>
      <c r="C1585" s="15">
        <f t="shared" si="154"/>
        <v>0.77</v>
      </c>
      <c r="D1585" s="2">
        <v>189.06450000000001</v>
      </c>
      <c r="E1585" s="17">
        <f t="shared" si="159"/>
        <v>0.79</v>
      </c>
      <c r="F1585" s="18">
        <f t="shared" si="160"/>
        <v>2.0000000000000018E-2</v>
      </c>
      <c r="G1585" s="19">
        <f t="shared" si="163"/>
        <v>5.0197175668909707E-3</v>
      </c>
      <c r="H1585" s="18">
        <f t="shared" si="161"/>
        <v>7.9368703610670444E-2</v>
      </c>
      <c r="K1585" s="357"/>
      <c r="L1585" s="356"/>
    </row>
    <row r="1586" spans="1:12" ht="15" customHeight="1" x14ac:dyDescent="0.3">
      <c r="A1586" s="13">
        <f>+'LIC MF Nifty 50 ETF'!A1665</f>
        <v>44783</v>
      </c>
      <c r="B1586" s="20">
        <v>23621.02</v>
      </c>
      <c r="C1586" s="15">
        <f t="shared" si="154"/>
        <v>0.02</v>
      </c>
      <c r="D1586" s="2">
        <v>189.107</v>
      </c>
      <c r="E1586" s="17">
        <f t="shared" si="159"/>
        <v>0.02</v>
      </c>
      <c r="F1586" s="18">
        <f t="shared" si="160"/>
        <v>0</v>
      </c>
      <c r="G1586" s="19">
        <f t="shared" si="163"/>
        <v>5.0197175668909707E-3</v>
      </c>
      <c r="H1586" s="18">
        <f t="shared" si="161"/>
        <v>7.9368703610670444E-2</v>
      </c>
      <c r="K1586" s="357"/>
      <c r="L1586" s="356"/>
    </row>
    <row r="1587" spans="1:12" ht="15" customHeight="1" x14ac:dyDescent="0.3">
      <c r="A1587" s="13">
        <f>+'LIC MF Nifty 50 ETF'!A1666</f>
        <v>44784</v>
      </c>
      <c r="B1587" s="20">
        <v>23801.9</v>
      </c>
      <c r="C1587" s="15">
        <f t="shared" si="154"/>
        <v>0.77</v>
      </c>
      <c r="D1587" s="2">
        <v>190.5703</v>
      </c>
      <c r="E1587" s="17">
        <f t="shared" si="159"/>
        <v>0.77</v>
      </c>
      <c r="F1587" s="18">
        <f t="shared" si="160"/>
        <v>0</v>
      </c>
      <c r="G1587" s="19">
        <f t="shared" si="163"/>
        <v>5.0197175668909707E-3</v>
      </c>
      <c r="H1587" s="18">
        <f t="shared" si="161"/>
        <v>7.9368703610670444E-2</v>
      </c>
      <c r="K1587" s="357"/>
      <c r="L1587" s="356"/>
    </row>
    <row r="1588" spans="1:12" ht="15" customHeight="1" x14ac:dyDescent="0.3">
      <c r="A1588" s="13">
        <f>+'LIC MF Nifty 50 ETF'!A1667</f>
        <v>44785</v>
      </c>
      <c r="B1588" s="20">
        <v>23859.62</v>
      </c>
      <c r="C1588" s="15">
        <f t="shared" si="154"/>
        <v>0.24</v>
      </c>
      <c r="D1588" s="2">
        <v>191.02430000000001</v>
      </c>
      <c r="E1588" s="17">
        <f t="shared" si="159"/>
        <v>0.24</v>
      </c>
      <c r="F1588" s="18">
        <f t="shared" si="160"/>
        <v>0</v>
      </c>
      <c r="G1588" s="19">
        <f t="shared" si="163"/>
        <v>5.0197175668909707E-3</v>
      </c>
      <c r="H1588" s="18">
        <f t="shared" si="161"/>
        <v>7.9368703610670444E-2</v>
      </c>
      <c r="K1588" s="357"/>
      <c r="L1588" s="356"/>
    </row>
    <row r="1589" spans="1:12" ht="15" customHeight="1" x14ac:dyDescent="0.3">
      <c r="A1589" s="13">
        <f>+'LIC MF Nifty 50 ETF'!A1668</f>
        <v>44789</v>
      </c>
      <c r="B1589" s="20">
        <v>24059.51</v>
      </c>
      <c r="C1589" s="15">
        <f t="shared" si="154"/>
        <v>0.84</v>
      </c>
      <c r="D1589" s="2">
        <v>192.6078</v>
      </c>
      <c r="E1589" s="17">
        <f t="shared" si="159"/>
        <v>0.83</v>
      </c>
      <c r="F1589" s="18">
        <f t="shared" si="160"/>
        <v>-1.0000000000000009E-2</v>
      </c>
      <c r="G1589" s="19">
        <f t="shared" si="163"/>
        <v>5.0515543983625996E-3</v>
      </c>
      <c r="H1589" s="18">
        <f t="shared" si="161"/>
        <v>7.9872088115336831E-2</v>
      </c>
      <c r="K1589" s="357"/>
      <c r="L1589" s="356"/>
    </row>
    <row r="1590" spans="1:12" ht="15" customHeight="1" x14ac:dyDescent="0.3">
      <c r="A1590" s="13">
        <f>+'LIC MF Nifty 50 ETF'!A1669</f>
        <v>44790</v>
      </c>
      <c r="B1590" s="20">
        <v>24230.02</v>
      </c>
      <c r="C1590" s="15">
        <f t="shared" si="154"/>
        <v>0.71</v>
      </c>
      <c r="D1590" s="2">
        <v>193.96729999999999</v>
      </c>
      <c r="E1590" s="17">
        <f t="shared" si="159"/>
        <v>0.71</v>
      </c>
      <c r="F1590" s="18">
        <f t="shared" si="160"/>
        <v>0</v>
      </c>
      <c r="G1590" s="19">
        <f t="shared" si="163"/>
        <v>5.0197175668909707E-3</v>
      </c>
      <c r="H1590" s="18">
        <f t="shared" si="161"/>
        <v>7.9368703610670444E-2</v>
      </c>
      <c r="K1590" s="357"/>
      <c r="L1590" s="356"/>
    </row>
    <row r="1591" spans="1:12" ht="15" customHeight="1" x14ac:dyDescent="0.3">
      <c r="A1591" s="13">
        <f>+'LIC MF Nifty 50 ETF'!A1670</f>
        <v>44791</v>
      </c>
      <c r="B1591" s="20">
        <v>24279.55</v>
      </c>
      <c r="C1591" s="15">
        <f t="shared" si="154"/>
        <v>0.2</v>
      </c>
      <c r="D1591" s="2">
        <v>194.3622</v>
      </c>
      <c r="E1591" s="17">
        <f t="shared" si="159"/>
        <v>0.2</v>
      </c>
      <c r="F1591" s="18">
        <f t="shared" si="160"/>
        <v>0</v>
      </c>
      <c r="G1591" s="19">
        <f t="shared" si="163"/>
        <v>5.0197175668909707E-3</v>
      </c>
      <c r="H1591" s="18">
        <f t="shared" si="161"/>
        <v>7.9368703610670444E-2</v>
      </c>
      <c r="K1591" s="357"/>
      <c r="L1591" s="356"/>
    </row>
    <row r="1592" spans="1:12" ht="15" customHeight="1" x14ac:dyDescent="0.3">
      <c r="A1592" s="13">
        <f>+'LIC MF Nifty 50 ETF'!A1671</f>
        <v>44792</v>
      </c>
      <c r="B1592" s="20">
        <v>24026.94</v>
      </c>
      <c r="C1592" s="15">
        <f t="shared" si="154"/>
        <v>-1.04</v>
      </c>
      <c r="D1592" s="2">
        <v>192.34129999999999</v>
      </c>
      <c r="E1592" s="17">
        <f t="shared" si="159"/>
        <v>-1.04</v>
      </c>
      <c r="F1592" s="18">
        <f t="shared" si="160"/>
        <v>0</v>
      </c>
      <c r="G1592" s="19">
        <f t="shared" si="163"/>
        <v>5.0197175668909707E-3</v>
      </c>
      <c r="H1592" s="18">
        <f t="shared" si="161"/>
        <v>7.9368703610670444E-2</v>
      </c>
      <c r="K1592" s="357"/>
      <c r="L1592" s="356"/>
    </row>
    <row r="1593" spans="1:12" ht="15" customHeight="1" x14ac:dyDescent="0.3">
      <c r="A1593" s="13">
        <f>+'LIC MF Nifty 50 ETF'!A1672</f>
        <v>44793</v>
      </c>
      <c r="B1593" s="20">
        <v>23656.44</v>
      </c>
      <c r="C1593" s="15">
        <f t="shared" si="154"/>
        <v>-1.54</v>
      </c>
      <c r="D1593" s="2">
        <v>189.3777</v>
      </c>
      <c r="E1593" s="17">
        <f t="shared" si="159"/>
        <v>-1.54</v>
      </c>
      <c r="F1593" s="18">
        <f t="shared" si="160"/>
        <v>0</v>
      </c>
      <c r="G1593" s="19">
        <f t="shared" si="163"/>
        <v>5.0197175668909707E-3</v>
      </c>
      <c r="H1593" s="18">
        <f t="shared" si="161"/>
        <v>7.9368703610670444E-2</v>
      </c>
    </row>
    <row r="1594" spans="1:12" ht="15" customHeight="1" x14ac:dyDescent="0.3">
      <c r="A1594" s="13">
        <f>+'LIC MF Nifty 50 ETF'!A1673</f>
        <v>44794</v>
      </c>
      <c r="B1594" s="20">
        <v>23770.720000000001</v>
      </c>
      <c r="C1594" s="15">
        <f t="shared" si="154"/>
        <v>0.48</v>
      </c>
      <c r="D1594" s="2">
        <v>190.28989999999999</v>
      </c>
      <c r="E1594" s="17">
        <f t="shared" si="159"/>
        <v>0.48</v>
      </c>
      <c r="F1594" s="18">
        <f t="shared" si="160"/>
        <v>0</v>
      </c>
      <c r="G1594" s="19">
        <f t="shared" si="163"/>
        <v>4.9873528350812997E-3</v>
      </c>
      <c r="H1594" s="18">
        <f t="shared" si="161"/>
        <v>7.8856972268775125E-2</v>
      </c>
    </row>
    <row r="1595" spans="1:12" ht="15" customHeight="1" x14ac:dyDescent="0.3">
      <c r="A1595" s="141">
        <f t="shared" si="157"/>
        <v>44795</v>
      </c>
      <c r="B1595" s="20">
        <v>23822.47</v>
      </c>
      <c r="C1595" s="15">
        <f t="shared" si="154"/>
        <v>0.22</v>
      </c>
      <c r="D1595" s="2">
        <v>190.70310000000001</v>
      </c>
      <c r="E1595" s="17">
        <f t="shared" si="159"/>
        <v>0.22</v>
      </c>
      <c r="F1595" s="18">
        <f t="shared" si="160"/>
        <v>0</v>
      </c>
      <c r="G1595" s="19">
        <f t="shared" si="163"/>
        <v>4.9873528350812997E-3</v>
      </c>
      <c r="H1595" s="18">
        <f t="shared" si="161"/>
        <v>7.8856972268775125E-2</v>
      </c>
    </row>
    <row r="1596" spans="1:12" ht="15" customHeight="1" x14ac:dyDescent="0.3">
      <c r="A1596" s="141">
        <f t="shared" si="157"/>
        <v>44796</v>
      </c>
      <c r="B1596" s="20">
        <v>23730.01</v>
      </c>
      <c r="C1596" s="15">
        <f t="shared" si="154"/>
        <v>-0.39</v>
      </c>
      <c r="D1596" s="2">
        <v>189.96209999999999</v>
      </c>
      <c r="E1596" s="17">
        <f t="shared" si="159"/>
        <v>-0.39</v>
      </c>
      <c r="F1596" s="18">
        <f t="shared" si="160"/>
        <v>0</v>
      </c>
      <c r="G1596" s="19">
        <f t="shared" si="163"/>
        <v>4.9873528350812997E-3</v>
      </c>
      <c r="H1596" s="18">
        <f t="shared" si="161"/>
        <v>7.8856972268775125E-2</v>
      </c>
    </row>
    <row r="1597" spans="1:12" ht="15" customHeight="1" x14ac:dyDescent="0.3">
      <c r="A1597" s="141">
        <f t="shared" ref="A1597" si="164">+A1596+3</f>
        <v>44799</v>
      </c>
      <c r="B1597" s="20">
        <v>23791.33</v>
      </c>
      <c r="C1597" s="15">
        <f t="shared" si="154"/>
        <v>0.26</v>
      </c>
      <c r="D1597" s="2">
        <v>190.44909999999999</v>
      </c>
      <c r="E1597" s="17">
        <f t="shared" si="159"/>
        <v>0.26</v>
      </c>
      <c r="F1597" s="18">
        <f t="shared" si="160"/>
        <v>0</v>
      </c>
      <c r="G1597" s="19">
        <f t="shared" si="163"/>
        <v>4.9873528350812997E-3</v>
      </c>
      <c r="H1597" s="18">
        <f t="shared" si="161"/>
        <v>7.8856972268775125E-2</v>
      </c>
    </row>
    <row r="1598" spans="1:12" ht="15" customHeight="1" x14ac:dyDescent="0.3">
      <c r="A1598" s="13">
        <f>A1597+3</f>
        <v>44802</v>
      </c>
      <c r="B1598" s="360">
        <v>23489.09</v>
      </c>
      <c r="C1598" s="15">
        <f t="shared" si="154"/>
        <v>-1.27</v>
      </c>
      <c r="D1598" s="362">
        <v>188.0307</v>
      </c>
      <c r="E1598" s="17">
        <f t="shared" si="159"/>
        <v>-1.27</v>
      </c>
      <c r="F1598" s="18">
        <f t="shared" si="160"/>
        <v>0</v>
      </c>
      <c r="G1598" s="19">
        <f t="shared" si="163"/>
        <v>4.9873528350812997E-3</v>
      </c>
      <c r="H1598" s="18">
        <f t="shared" si="161"/>
        <v>7.8856972268775125E-2</v>
      </c>
    </row>
    <row r="1599" spans="1:12" ht="15" customHeight="1" x14ac:dyDescent="0.3">
      <c r="A1599" s="13">
        <f t="shared" ref="A1599" si="165">A1598+1</f>
        <v>44803</v>
      </c>
      <c r="B1599" s="360">
        <v>24082.01</v>
      </c>
      <c r="C1599" s="15">
        <f t="shared" si="154"/>
        <v>2.52</v>
      </c>
      <c r="D1599" s="362">
        <v>192.7655</v>
      </c>
      <c r="E1599" s="17">
        <f t="shared" si="159"/>
        <v>2.52</v>
      </c>
      <c r="F1599" s="18">
        <f t="shared" si="160"/>
        <v>0</v>
      </c>
      <c r="G1599" s="19">
        <f t="shared" si="163"/>
        <v>4.9873528350812997E-3</v>
      </c>
      <c r="H1599" s="18">
        <f t="shared" si="161"/>
        <v>7.8856972268775125E-2</v>
      </c>
    </row>
    <row r="1600" spans="1:12" ht="15" customHeight="1" x14ac:dyDescent="0.3">
      <c r="A1600" s="13">
        <f>+A1599+2</f>
        <v>44805</v>
      </c>
      <c r="B1600" s="360">
        <v>23831.89</v>
      </c>
      <c r="C1600" s="15">
        <f t="shared" si="154"/>
        <v>-1.04</v>
      </c>
      <c r="D1600" s="362">
        <v>190.76429999999999</v>
      </c>
      <c r="E1600" s="17">
        <f t="shared" si="159"/>
        <v>-1.04</v>
      </c>
      <c r="F1600" s="18">
        <f t="shared" si="160"/>
        <v>0</v>
      </c>
      <c r="G1600" s="19">
        <f t="shared" si="163"/>
        <v>4.9873528350812997E-3</v>
      </c>
      <c r="H1600" s="18">
        <f t="shared" si="161"/>
        <v>7.8856972268775125E-2</v>
      </c>
    </row>
    <row r="1601" spans="1:8" ht="15" customHeight="1" x14ac:dyDescent="0.35">
      <c r="A1601" s="141">
        <f t="shared" si="157"/>
        <v>44806</v>
      </c>
      <c r="B1601" s="363">
        <v>23820.880000000001</v>
      </c>
      <c r="C1601" s="15">
        <f t="shared" si="154"/>
        <v>-0.05</v>
      </c>
      <c r="D1601" s="362">
        <v>190.67420000000001</v>
      </c>
      <c r="E1601" s="17">
        <f t="shared" si="159"/>
        <v>-0.05</v>
      </c>
      <c r="F1601" s="18">
        <f t="shared" si="160"/>
        <v>0</v>
      </c>
      <c r="G1601" s="19">
        <f t="shared" si="163"/>
        <v>4.9873528350812997E-3</v>
      </c>
      <c r="H1601" s="18">
        <f t="shared" si="161"/>
        <v>7.8856972268775125E-2</v>
      </c>
    </row>
    <row r="1602" spans="1:8" ht="15" customHeight="1" x14ac:dyDescent="0.35">
      <c r="A1602" s="141">
        <f t="shared" si="157"/>
        <v>44807</v>
      </c>
      <c r="B1602" s="363">
        <v>23961.360000000001</v>
      </c>
      <c r="C1602" s="15">
        <f t="shared" si="154"/>
        <v>0.59</v>
      </c>
      <c r="D1602" s="362">
        <v>191.79499999999999</v>
      </c>
      <c r="E1602" s="17">
        <f t="shared" si="159"/>
        <v>0.59</v>
      </c>
      <c r="F1602" s="18">
        <f t="shared" si="160"/>
        <v>0</v>
      </c>
      <c r="G1602" s="19">
        <f t="shared" si="163"/>
        <v>4.9873528350812997E-3</v>
      </c>
      <c r="H1602" s="18">
        <f t="shared" si="161"/>
        <v>7.8856972268775125E-2</v>
      </c>
    </row>
    <row r="1603" spans="1:8" ht="15" customHeight="1" x14ac:dyDescent="0.35">
      <c r="A1603" s="141">
        <f t="shared" ref="A1603" si="166">+A1602+3</f>
        <v>44810</v>
      </c>
      <c r="B1603" s="363">
        <v>23974.16</v>
      </c>
      <c r="C1603" s="15">
        <f t="shared" si="154"/>
        <v>0.05</v>
      </c>
      <c r="D1603" s="362">
        <v>191.89619999999999</v>
      </c>
      <c r="E1603" s="17">
        <f t="shared" si="159"/>
        <v>0.05</v>
      </c>
      <c r="F1603" s="18">
        <f t="shared" si="160"/>
        <v>0</v>
      </c>
      <c r="G1603" s="19">
        <f t="shared" si="163"/>
        <v>4.9873528350812997E-3</v>
      </c>
      <c r="H1603" s="18">
        <f t="shared" si="161"/>
        <v>7.8856972268775125E-2</v>
      </c>
    </row>
    <row r="1604" spans="1:8" ht="15" customHeight="1" x14ac:dyDescent="0.35">
      <c r="A1604" s="13">
        <f t="shared" ref="A1604:A1608" si="167">A1603+1</f>
        <v>44811</v>
      </c>
      <c r="B1604" s="365">
        <v>23943.29</v>
      </c>
      <c r="C1604" s="15">
        <f t="shared" si="154"/>
        <v>-0.13</v>
      </c>
      <c r="D1604" s="358">
        <v>191.649</v>
      </c>
      <c r="E1604" s="17">
        <f t="shared" si="159"/>
        <v>-0.13</v>
      </c>
      <c r="F1604" s="18">
        <f t="shared" si="160"/>
        <v>0</v>
      </c>
      <c r="G1604" s="19">
        <f t="shared" si="163"/>
        <v>4.9873528350812997E-3</v>
      </c>
      <c r="H1604" s="18">
        <f t="shared" si="161"/>
        <v>7.8856972268775125E-2</v>
      </c>
    </row>
    <row r="1605" spans="1:8" ht="15" customHeight="1" x14ac:dyDescent="0.35">
      <c r="A1605" s="13">
        <f t="shared" si="167"/>
        <v>44812</v>
      </c>
      <c r="B1605" s="365">
        <v>24157.05</v>
      </c>
      <c r="C1605" s="15">
        <f t="shared" si="154"/>
        <v>0.89</v>
      </c>
      <c r="D1605" s="358">
        <v>193.3569</v>
      </c>
      <c r="E1605" s="17">
        <f t="shared" si="159"/>
        <v>0.89</v>
      </c>
      <c r="F1605" s="18">
        <f t="shared" si="160"/>
        <v>0</v>
      </c>
      <c r="G1605" s="19">
        <f t="shared" si="163"/>
        <v>4.9873528350812997E-3</v>
      </c>
      <c r="H1605" s="18">
        <f t="shared" si="161"/>
        <v>7.8856972268775125E-2</v>
      </c>
    </row>
    <row r="1606" spans="1:8" ht="15" customHeight="1" x14ac:dyDescent="0.35">
      <c r="A1606" s="13">
        <f>+A1605+1</f>
        <v>44813</v>
      </c>
      <c r="B1606" s="365">
        <v>24195.91</v>
      </c>
      <c r="C1606" s="15">
        <f t="shared" si="154"/>
        <v>0.16</v>
      </c>
      <c r="D1606" s="358">
        <v>193.66730000000001</v>
      </c>
      <c r="E1606" s="17">
        <f t="shared" si="159"/>
        <v>0.16</v>
      </c>
      <c r="F1606" s="18">
        <f t="shared" si="160"/>
        <v>0</v>
      </c>
      <c r="G1606" s="19">
        <f t="shared" si="163"/>
        <v>4.9873528350812997E-3</v>
      </c>
      <c r="H1606" s="18">
        <f t="shared" si="161"/>
        <v>7.8856972268775125E-2</v>
      </c>
    </row>
    <row r="1607" spans="1:8" ht="15" customHeight="1" x14ac:dyDescent="0.35">
      <c r="A1607" s="13">
        <f>A1606+3</f>
        <v>44816</v>
      </c>
      <c r="B1607" s="365">
        <v>24357.72</v>
      </c>
      <c r="C1607" s="15">
        <f t="shared" si="154"/>
        <v>0.67</v>
      </c>
      <c r="D1607" s="358">
        <v>194.95580000000001</v>
      </c>
      <c r="E1607" s="17">
        <f t="shared" si="159"/>
        <v>0.67</v>
      </c>
      <c r="F1607" s="18">
        <f t="shared" si="160"/>
        <v>0</v>
      </c>
      <c r="G1607" s="19">
        <f t="shared" si="163"/>
        <v>4.9873528350812997E-3</v>
      </c>
      <c r="H1607" s="18">
        <f t="shared" si="161"/>
        <v>7.8856972268775125E-2</v>
      </c>
    </row>
    <row r="1608" spans="1:8" ht="15" customHeight="1" x14ac:dyDescent="0.35">
      <c r="A1608" s="13">
        <f t="shared" si="167"/>
        <v>44817</v>
      </c>
      <c r="B1608" s="365">
        <v>24535.77</v>
      </c>
      <c r="C1608" s="15">
        <f t="shared" si="154"/>
        <v>0.73</v>
      </c>
      <c r="D1608" s="358">
        <v>196.3793</v>
      </c>
      <c r="E1608" s="17">
        <f t="shared" si="159"/>
        <v>0.73</v>
      </c>
      <c r="F1608" s="18">
        <f t="shared" si="160"/>
        <v>0</v>
      </c>
      <c r="G1608" s="19">
        <f t="shared" si="163"/>
        <v>4.9873528350812997E-3</v>
      </c>
      <c r="H1608" s="18">
        <f t="shared" si="161"/>
        <v>7.8856972268775125E-2</v>
      </c>
    </row>
    <row r="1609" spans="1:8" ht="15" customHeight="1" x14ac:dyDescent="0.35">
      <c r="A1609" s="13">
        <f>+A1608+1</f>
        <v>44818</v>
      </c>
      <c r="B1609" s="365">
        <v>24471.83</v>
      </c>
      <c r="C1609" s="15">
        <f t="shared" ref="C1609:C1667" si="168">ROUND(((B1609-B1608)/B1608)*100,2)</f>
        <v>-0.26</v>
      </c>
      <c r="D1609" s="358">
        <v>195.86510000000001</v>
      </c>
      <c r="E1609" s="17">
        <f t="shared" si="159"/>
        <v>-0.26</v>
      </c>
      <c r="F1609" s="18">
        <f t="shared" si="160"/>
        <v>0</v>
      </c>
      <c r="G1609" s="19">
        <f t="shared" si="163"/>
        <v>4.9544498574852431E-3</v>
      </c>
      <c r="H1609" s="18">
        <f t="shared" si="161"/>
        <v>7.8336730513749966E-2</v>
      </c>
    </row>
    <row r="1610" spans="1:8" ht="15" customHeight="1" x14ac:dyDescent="0.35">
      <c r="A1610" s="13">
        <f t="shared" ref="A1610" si="169">A1609+1</f>
        <v>44819</v>
      </c>
      <c r="B1610" s="365">
        <v>24353.91</v>
      </c>
      <c r="C1610" s="15">
        <f t="shared" si="168"/>
        <v>-0.48</v>
      </c>
      <c r="D1610" s="358">
        <v>194.91679999999999</v>
      </c>
      <c r="E1610" s="17">
        <f t="shared" si="159"/>
        <v>-0.48</v>
      </c>
      <c r="F1610" s="18">
        <f t="shared" si="160"/>
        <v>0</v>
      </c>
      <c r="G1610" s="19">
        <f t="shared" si="163"/>
        <v>4.9544498574852431E-3</v>
      </c>
      <c r="H1610" s="18">
        <f t="shared" si="161"/>
        <v>7.8336730513749966E-2</v>
      </c>
    </row>
    <row r="1611" spans="1:8" ht="15" customHeight="1" x14ac:dyDescent="0.3">
      <c r="A1611" s="141">
        <f t="shared" si="157"/>
        <v>44820</v>
      </c>
      <c r="B1611" s="20">
        <v>23850.25</v>
      </c>
      <c r="C1611" s="15">
        <f t="shared" si="168"/>
        <v>-2.0699999999999998</v>
      </c>
      <c r="D1611" s="2">
        <v>190.8879</v>
      </c>
      <c r="E1611" s="17">
        <f t="shared" si="159"/>
        <v>-2.0699999999999998</v>
      </c>
      <c r="F1611" s="18">
        <f t="shared" si="160"/>
        <v>0</v>
      </c>
      <c r="G1611" s="19">
        <f t="shared" si="163"/>
        <v>4.9544498574852431E-3</v>
      </c>
      <c r="H1611" s="18">
        <f t="shared" si="161"/>
        <v>7.8336730513749966E-2</v>
      </c>
    </row>
    <row r="1612" spans="1:8" ht="15" customHeight="1" x14ac:dyDescent="0.3">
      <c r="A1612" s="141">
        <f t="shared" ref="A1612" si="170">+A1611+3</f>
        <v>44823</v>
      </c>
      <c r="B1612" s="20">
        <v>23966.13</v>
      </c>
      <c r="C1612" s="15">
        <f t="shared" si="168"/>
        <v>0.49</v>
      </c>
      <c r="D1612" s="2">
        <v>191.80770000000001</v>
      </c>
      <c r="E1612" s="17">
        <f t="shared" si="159"/>
        <v>0.48</v>
      </c>
      <c r="F1612" s="18">
        <f t="shared" si="160"/>
        <v>-1.0000000000000009E-2</v>
      </c>
      <c r="G1612" s="19">
        <f t="shared" si="163"/>
        <v>4.9873528350812997E-3</v>
      </c>
      <c r="H1612" s="18">
        <f t="shared" si="161"/>
        <v>7.8856972268775125E-2</v>
      </c>
    </row>
    <row r="1613" spans="1:8" ht="15" customHeight="1" x14ac:dyDescent="0.3">
      <c r="A1613" s="141">
        <f t="shared" si="157"/>
        <v>44824</v>
      </c>
      <c r="B1613" s="20">
        <v>24227.88</v>
      </c>
      <c r="C1613" s="15">
        <f t="shared" si="168"/>
        <v>1.0900000000000001</v>
      </c>
      <c r="D1613" s="2">
        <v>193.892</v>
      </c>
      <c r="E1613" s="17">
        <f t="shared" si="159"/>
        <v>1.0900000000000001</v>
      </c>
      <c r="F1613" s="18">
        <f t="shared" si="160"/>
        <v>0</v>
      </c>
      <c r="G1613" s="19">
        <f t="shared" si="163"/>
        <v>4.9873528350812997E-3</v>
      </c>
      <c r="H1613" s="18">
        <f t="shared" si="161"/>
        <v>7.8856972268775125E-2</v>
      </c>
    </row>
    <row r="1614" spans="1:8" ht="15" customHeight="1" x14ac:dyDescent="0.3">
      <c r="A1614" s="141">
        <f t="shared" si="157"/>
        <v>44825</v>
      </c>
      <c r="B1614" s="20">
        <v>24054.71</v>
      </c>
      <c r="C1614" s="15">
        <f t="shared" si="168"/>
        <v>-0.71</v>
      </c>
      <c r="D1614" s="2">
        <v>192.5043</v>
      </c>
      <c r="E1614" s="17">
        <f t="shared" si="159"/>
        <v>-0.72</v>
      </c>
      <c r="F1614" s="18">
        <f t="shared" si="160"/>
        <v>-1.0000000000000009E-2</v>
      </c>
      <c r="G1614" s="19">
        <f t="shared" si="163"/>
        <v>5.0197175668909707E-3</v>
      </c>
      <c r="H1614" s="18">
        <f t="shared" si="161"/>
        <v>7.9368703610670444E-2</v>
      </c>
    </row>
    <row r="1615" spans="1:8" ht="15" customHeight="1" x14ac:dyDescent="0.3">
      <c r="A1615" s="141">
        <f t="shared" ref="A1615" si="171">+A1614+3</f>
        <v>44828</v>
      </c>
      <c r="B1615" s="20">
        <v>23974.36</v>
      </c>
      <c r="C1615" s="15">
        <f t="shared" si="168"/>
        <v>-0.33</v>
      </c>
      <c r="D1615" s="2">
        <v>191.86199999999999</v>
      </c>
      <c r="E1615" s="17">
        <f t="shared" si="159"/>
        <v>-0.33</v>
      </c>
      <c r="F1615" s="18">
        <f t="shared" si="160"/>
        <v>0</v>
      </c>
      <c r="G1615" s="19">
        <f t="shared" si="163"/>
        <v>5.0197175668909707E-3</v>
      </c>
      <c r="H1615" s="18">
        <f t="shared" si="161"/>
        <v>7.9368703610670444E-2</v>
      </c>
    </row>
    <row r="1616" spans="1:8" ht="15" customHeight="1" x14ac:dyDescent="0.3">
      <c r="A1616" s="141">
        <f t="shared" si="157"/>
        <v>44829</v>
      </c>
      <c r="B1616" s="20">
        <v>23559.58</v>
      </c>
      <c r="C1616" s="15">
        <f t="shared" si="168"/>
        <v>-1.73</v>
      </c>
      <c r="D1616" s="2">
        <v>188.5446</v>
      </c>
      <c r="E1616" s="17">
        <f t="shared" si="159"/>
        <v>-1.73</v>
      </c>
      <c r="F1616" s="18">
        <f t="shared" si="160"/>
        <v>0</v>
      </c>
      <c r="G1616" s="19">
        <f t="shared" si="163"/>
        <v>5.0197175668909707E-3</v>
      </c>
      <c r="H1616" s="18">
        <f t="shared" si="161"/>
        <v>7.9368703610670444E-2</v>
      </c>
    </row>
    <row r="1617" spans="1:8" ht="15" customHeight="1" x14ac:dyDescent="0.3">
      <c r="A1617" s="141">
        <f>+'LIC MF Nifty 50 ETF'!A1696</f>
        <v>44830</v>
      </c>
      <c r="B1617" s="20">
        <v>23102.63</v>
      </c>
      <c r="C1617" s="15">
        <f t="shared" si="168"/>
        <v>-1.94</v>
      </c>
      <c r="D1617" s="2">
        <v>184.88630000000001</v>
      </c>
      <c r="E1617" s="17">
        <f t="shared" si="159"/>
        <v>-1.94</v>
      </c>
      <c r="F1617" s="18">
        <f t="shared" si="160"/>
        <v>0</v>
      </c>
      <c r="G1617" s="19">
        <f t="shared" si="163"/>
        <v>5.0197175668909707E-3</v>
      </c>
      <c r="H1617" s="18">
        <f t="shared" si="161"/>
        <v>7.9368703610670444E-2</v>
      </c>
    </row>
    <row r="1618" spans="1:8" ht="15" customHeight="1" x14ac:dyDescent="0.3">
      <c r="A1618" s="141">
        <f>+'LIC MF Nifty 50 ETF'!A1697</f>
        <v>44831</v>
      </c>
      <c r="B1618" s="20">
        <v>23091.46</v>
      </c>
      <c r="C1618" s="15">
        <f t="shared" si="168"/>
        <v>-0.05</v>
      </c>
      <c r="D1618" s="2">
        <v>184.7955</v>
      </c>
      <c r="E1618" s="17">
        <f t="shared" si="159"/>
        <v>-0.05</v>
      </c>
      <c r="F1618" s="18">
        <f t="shared" si="160"/>
        <v>0</v>
      </c>
      <c r="G1618" s="19">
        <f t="shared" si="163"/>
        <v>5.0197175668909707E-3</v>
      </c>
      <c r="H1618" s="18">
        <f t="shared" si="161"/>
        <v>7.9368703610670444E-2</v>
      </c>
    </row>
    <row r="1619" spans="1:8" ht="15" customHeight="1" x14ac:dyDescent="0.3">
      <c r="A1619" s="141">
        <f>+'LIC MF Nifty 50 ETF'!A1698</f>
        <v>44832</v>
      </c>
      <c r="B1619" s="20">
        <v>22896.25</v>
      </c>
      <c r="C1619" s="15">
        <f t="shared" si="168"/>
        <v>-0.85</v>
      </c>
      <c r="D1619" s="2">
        <v>183.23560000000001</v>
      </c>
      <c r="E1619" s="17">
        <f t="shared" si="159"/>
        <v>-0.84</v>
      </c>
      <c r="F1619" s="18">
        <f t="shared" si="160"/>
        <v>1.0000000000000009E-2</v>
      </c>
      <c r="G1619" s="19">
        <f t="shared" si="163"/>
        <v>5.0675575886709665E-3</v>
      </c>
      <c r="H1619" s="18">
        <f t="shared" si="161"/>
        <v>8.0125120771354683E-2</v>
      </c>
    </row>
    <row r="1620" spans="1:8" ht="15" customHeight="1" x14ac:dyDescent="0.3">
      <c r="A1620" s="141">
        <f>+'LIC MF Nifty 50 ETF'!A1699</f>
        <v>44833</v>
      </c>
      <c r="B1620" s="20">
        <v>22827.360000000001</v>
      </c>
      <c r="C1620" s="15">
        <f t="shared" si="168"/>
        <v>-0.3</v>
      </c>
      <c r="D1620" s="2">
        <v>182.68690000000001</v>
      </c>
      <c r="E1620" s="17">
        <f t="shared" si="159"/>
        <v>-0.3</v>
      </c>
      <c r="F1620" s="18">
        <f t="shared" si="160"/>
        <v>0</v>
      </c>
      <c r="G1620" s="19">
        <f t="shared" si="163"/>
        <v>5.0675575886709665E-3</v>
      </c>
      <c r="H1620" s="18">
        <f t="shared" si="161"/>
        <v>8.0125120771354683E-2</v>
      </c>
    </row>
    <row r="1621" spans="1:8" ht="15" customHeight="1" x14ac:dyDescent="0.3">
      <c r="A1621" s="141">
        <f>+'LIC MF Nifty 50 ETF'!A1700</f>
        <v>44834</v>
      </c>
      <c r="B1621" s="20">
        <v>23187.52</v>
      </c>
      <c r="C1621" s="15">
        <f t="shared" si="168"/>
        <v>1.58</v>
      </c>
      <c r="D1621" s="2">
        <v>185.57490000000001</v>
      </c>
      <c r="E1621" s="17">
        <f t="shared" si="159"/>
        <v>1.58</v>
      </c>
      <c r="F1621" s="18">
        <f t="shared" si="160"/>
        <v>0</v>
      </c>
      <c r="G1621" s="19">
        <f t="shared" si="163"/>
        <v>5.0675575886709665E-3</v>
      </c>
      <c r="H1621" s="18">
        <f t="shared" si="161"/>
        <v>8.0125120771354683E-2</v>
      </c>
    </row>
    <row r="1622" spans="1:8" ht="15" customHeight="1" x14ac:dyDescent="0.3">
      <c r="A1622" s="141">
        <f>+'LIC MF Nifty 50 ETF'!A1701</f>
        <v>44837</v>
      </c>
      <c r="B1622" s="20">
        <v>22858.16</v>
      </c>
      <c r="C1622" s="15">
        <f t="shared" si="168"/>
        <v>-1.42</v>
      </c>
      <c r="D1622" s="2">
        <v>183.00790000000001</v>
      </c>
      <c r="E1622" s="17">
        <f t="shared" si="159"/>
        <v>-1.38</v>
      </c>
      <c r="F1622" s="18">
        <f t="shared" si="160"/>
        <v>4.0000000000000036E-2</v>
      </c>
      <c r="G1622" s="19">
        <f t="shared" si="163"/>
        <v>5.6521804122266952E-3</v>
      </c>
      <c r="H1622" s="18">
        <f t="shared" si="161"/>
        <v>8.93688192441289E-2</v>
      </c>
    </row>
    <row r="1623" spans="1:8" ht="15" customHeight="1" x14ac:dyDescent="0.3">
      <c r="A1623" s="141">
        <f>+'LIC MF Nifty 50 ETF'!A1702</f>
        <v>44838</v>
      </c>
      <c r="B1623" s="20">
        <v>23387.87</v>
      </c>
      <c r="C1623" s="15">
        <f t="shared" si="168"/>
        <v>2.3199999999999998</v>
      </c>
      <c r="D1623" s="2">
        <v>187.23949999999999</v>
      </c>
      <c r="E1623" s="17">
        <f t="shared" si="159"/>
        <v>2.31</v>
      </c>
      <c r="F1623" s="18">
        <f t="shared" si="160"/>
        <v>-9.9999999999997868E-3</v>
      </c>
      <c r="G1623" s="19">
        <f t="shared" si="163"/>
        <v>5.6521804122266935E-3</v>
      </c>
      <c r="H1623" s="18">
        <f t="shared" si="161"/>
        <v>8.9368819244128872E-2</v>
      </c>
    </row>
    <row r="1624" spans="1:8" ht="15" customHeight="1" x14ac:dyDescent="0.3">
      <c r="A1624" s="141">
        <f>+'LIC MF Nifty 50 ETF'!A1703</f>
        <v>44840</v>
      </c>
      <c r="B1624" s="20">
        <v>23485.61</v>
      </c>
      <c r="C1624" s="15">
        <f t="shared" si="168"/>
        <v>0.42</v>
      </c>
      <c r="D1624" s="2">
        <v>188.01439999999999</v>
      </c>
      <c r="E1624" s="17">
        <f t="shared" si="159"/>
        <v>0.41</v>
      </c>
      <c r="F1624" s="18">
        <f t="shared" si="160"/>
        <v>-1.0000000000000009E-2</v>
      </c>
      <c r="G1624" s="19">
        <f t="shared" si="163"/>
        <v>5.681613841736541E-3</v>
      </c>
      <c r="H1624" s="18">
        <f t="shared" si="161"/>
        <v>8.9834202627134527E-2</v>
      </c>
    </row>
    <row r="1625" spans="1:8" ht="15" customHeight="1" x14ac:dyDescent="0.3">
      <c r="A1625" s="141">
        <f>+'LIC MF Nifty 50 ETF'!A1704</f>
        <v>44841</v>
      </c>
      <c r="B1625" s="20">
        <v>23457.21</v>
      </c>
      <c r="C1625" s="15">
        <f t="shared" si="168"/>
        <v>-0.12</v>
      </c>
      <c r="D1625" s="2">
        <v>187.78569999999999</v>
      </c>
      <c r="E1625" s="17">
        <f t="shared" si="159"/>
        <v>-0.12</v>
      </c>
      <c r="F1625" s="18">
        <f t="shared" si="160"/>
        <v>0</v>
      </c>
      <c r="G1625" s="19">
        <f t="shared" si="163"/>
        <v>5.5243868068697039E-3</v>
      </c>
      <c r="H1625" s="18">
        <f t="shared" si="161"/>
        <v>8.7348224927464954E-2</v>
      </c>
    </row>
    <row r="1626" spans="1:8" ht="15" customHeight="1" x14ac:dyDescent="0.3">
      <c r="A1626" s="141">
        <f>+'LIC MF Nifty 50 ETF'!A1705</f>
        <v>44844</v>
      </c>
      <c r="B1626" s="20">
        <v>23339.77</v>
      </c>
      <c r="C1626" s="15">
        <f t="shared" si="168"/>
        <v>-0.5</v>
      </c>
      <c r="D1626" s="2">
        <v>186.84190000000001</v>
      </c>
      <c r="E1626" s="17">
        <f t="shared" si="159"/>
        <v>-0.5</v>
      </c>
      <c r="F1626" s="18">
        <f t="shared" si="160"/>
        <v>0</v>
      </c>
      <c r="G1626" s="19">
        <f t="shared" si="163"/>
        <v>5.5243868068697039E-3</v>
      </c>
      <c r="H1626" s="18">
        <f t="shared" si="161"/>
        <v>8.7348224927464954E-2</v>
      </c>
    </row>
    <row r="1627" spans="1:8" ht="15" customHeight="1" x14ac:dyDescent="0.3">
      <c r="A1627" s="141">
        <f>+'LIC MF Nifty 50 ETF'!A1706</f>
        <v>44845</v>
      </c>
      <c r="B1627" s="20">
        <v>22984.41</v>
      </c>
      <c r="C1627" s="15">
        <f t="shared" si="168"/>
        <v>-1.52</v>
      </c>
      <c r="D1627" s="2">
        <v>183.9958</v>
      </c>
      <c r="E1627" s="17">
        <f t="shared" si="159"/>
        <v>-1.52</v>
      </c>
      <c r="F1627" s="18">
        <f t="shared" si="160"/>
        <v>0</v>
      </c>
      <c r="G1627" s="19">
        <f t="shared" si="163"/>
        <v>5.5243868068697039E-3</v>
      </c>
      <c r="H1627" s="18">
        <f t="shared" si="161"/>
        <v>8.7348224927464954E-2</v>
      </c>
    </row>
    <row r="1628" spans="1:8" ht="15" customHeight="1" x14ac:dyDescent="0.3">
      <c r="A1628" s="141">
        <f>+'LIC MF Nifty 50 ETF'!A1707</f>
        <v>44846</v>
      </c>
      <c r="B1628" s="20">
        <v>23167.279999999999</v>
      </c>
      <c r="C1628" s="15">
        <f t="shared" si="168"/>
        <v>0.8</v>
      </c>
      <c r="D1628" s="2">
        <v>185.45760000000001</v>
      </c>
      <c r="E1628" s="17">
        <f t="shared" si="159"/>
        <v>0.79</v>
      </c>
      <c r="F1628" s="18">
        <f t="shared" si="160"/>
        <v>-1.0000000000000009E-2</v>
      </c>
      <c r="G1628" s="19">
        <f t="shared" si="163"/>
        <v>5.5536227583151861E-3</v>
      </c>
      <c r="H1628" s="18">
        <f t="shared" si="161"/>
        <v>8.7810485908114036E-2</v>
      </c>
    </row>
    <row r="1629" spans="1:8" ht="15" customHeight="1" x14ac:dyDescent="0.3">
      <c r="A1629" s="141">
        <f>+'LIC MF Nifty 50 ETF'!A1708</f>
        <v>44847</v>
      </c>
      <c r="B1629" s="20">
        <v>23006.04</v>
      </c>
      <c r="C1629" s="15">
        <f t="shared" si="168"/>
        <v>-0.7</v>
      </c>
      <c r="D1629" s="2">
        <v>184.16650000000001</v>
      </c>
      <c r="E1629" s="17">
        <f t="shared" si="159"/>
        <v>-0.7</v>
      </c>
      <c r="F1629" s="18">
        <f t="shared" si="160"/>
        <v>0</v>
      </c>
      <c r="G1629" s="19">
        <f t="shared" si="163"/>
        <v>5.5243868068697039E-3</v>
      </c>
      <c r="H1629" s="18">
        <f t="shared" si="161"/>
        <v>8.7348224927464954E-2</v>
      </c>
    </row>
    <row r="1630" spans="1:8" ht="15" customHeight="1" x14ac:dyDescent="0.3">
      <c r="A1630" s="141">
        <f>+'LIC MF Nifty 50 ETF'!A1709</f>
        <v>44848</v>
      </c>
      <c r="B1630" s="20">
        <v>23179.439999999999</v>
      </c>
      <c r="C1630" s="15">
        <f t="shared" si="168"/>
        <v>0.75</v>
      </c>
      <c r="D1630" s="2">
        <v>185.55330000000001</v>
      </c>
      <c r="E1630" s="17">
        <f t="shared" si="159"/>
        <v>0.75</v>
      </c>
      <c r="F1630" s="18">
        <f t="shared" si="160"/>
        <v>0</v>
      </c>
      <c r="G1630" s="19">
        <f t="shared" si="163"/>
        <v>5.5243868068697039E-3</v>
      </c>
      <c r="H1630" s="18">
        <f t="shared" si="161"/>
        <v>8.7348224927464954E-2</v>
      </c>
    </row>
    <row r="1631" spans="1:8" ht="15" customHeight="1" x14ac:dyDescent="0.3">
      <c r="A1631" s="141">
        <f>+'LIC MF Nifty 50 ETF'!A1710</f>
        <v>44851</v>
      </c>
      <c r="B1631" s="20">
        <v>23351.67</v>
      </c>
      <c r="C1631" s="15">
        <f t="shared" si="168"/>
        <v>0.74</v>
      </c>
      <c r="D1631" s="2">
        <v>186.9264</v>
      </c>
      <c r="E1631" s="17">
        <f t="shared" si="159"/>
        <v>0.74</v>
      </c>
      <c r="F1631" s="18">
        <f t="shared" si="160"/>
        <v>0</v>
      </c>
      <c r="G1631" s="19">
        <f t="shared" si="163"/>
        <v>5.5243868068697039E-3</v>
      </c>
      <c r="H1631" s="18">
        <f t="shared" si="161"/>
        <v>8.7348224927464954E-2</v>
      </c>
    </row>
    <row r="1632" spans="1:8" ht="15" customHeight="1" x14ac:dyDescent="0.3">
      <c r="A1632" s="141">
        <f>+'LIC MF Nifty 50 ETF'!A1711</f>
        <v>44852</v>
      </c>
      <c r="B1632" s="20">
        <v>23591.96</v>
      </c>
      <c r="C1632" s="15">
        <f t="shared" si="168"/>
        <v>1.03</v>
      </c>
      <c r="D1632" s="2">
        <v>188.8467</v>
      </c>
      <c r="E1632" s="17">
        <f t="shared" si="159"/>
        <v>1.03</v>
      </c>
      <c r="F1632" s="18">
        <f t="shared" si="160"/>
        <v>0</v>
      </c>
      <c r="G1632" s="19">
        <f t="shared" si="163"/>
        <v>5.5243868068697039E-3</v>
      </c>
      <c r="H1632" s="18">
        <f t="shared" si="161"/>
        <v>8.7348224927464954E-2</v>
      </c>
    </row>
    <row r="1633" spans="1:8" ht="15" customHeight="1" x14ac:dyDescent="0.3">
      <c r="A1633" s="141">
        <f>+'LIC MF Nifty 50 ETF'!A1712</f>
        <v>44853</v>
      </c>
      <c r="B1633" s="20">
        <v>23614.77</v>
      </c>
      <c r="C1633" s="15">
        <f t="shared" si="168"/>
        <v>0.1</v>
      </c>
      <c r="D1633" s="2">
        <v>189.02610000000001</v>
      </c>
      <c r="E1633" s="17">
        <f t="shared" si="159"/>
        <v>0.09</v>
      </c>
      <c r="F1633" s="18">
        <f t="shared" si="160"/>
        <v>-1.0000000000000009E-2</v>
      </c>
      <c r="G1633" s="19">
        <f t="shared" si="163"/>
        <v>5.5243868068697039E-3</v>
      </c>
      <c r="H1633" s="18">
        <f t="shared" si="161"/>
        <v>8.7348224927464954E-2</v>
      </c>
    </row>
    <row r="1634" spans="1:8" ht="15" customHeight="1" x14ac:dyDescent="0.3">
      <c r="A1634" s="141">
        <f>+'LIC MF Nifty 50 ETF'!A1713</f>
        <v>44854</v>
      </c>
      <c r="B1634" s="20">
        <v>23712.11</v>
      </c>
      <c r="C1634" s="15">
        <f t="shared" si="168"/>
        <v>0.41</v>
      </c>
      <c r="D1634" s="2">
        <v>189.80359999999999</v>
      </c>
      <c r="E1634" s="17">
        <f t="shared" si="159"/>
        <v>0.41</v>
      </c>
      <c r="F1634" s="18">
        <f t="shared" si="160"/>
        <v>0</v>
      </c>
      <c r="G1634" s="19">
        <f t="shared" si="163"/>
        <v>5.5243868068697039E-3</v>
      </c>
      <c r="H1634" s="18">
        <f t="shared" si="161"/>
        <v>8.7348224927464954E-2</v>
      </c>
    </row>
    <row r="1635" spans="1:8" ht="15" customHeight="1" x14ac:dyDescent="0.3">
      <c r="A1635" s="141">
        <f>+'LIC MF Nifty 50 ETF'!A1714</f>
        <v>44855</v>
      </c>
      <c r="B1635" s="20">
        <v>23684.62</v>
      </c>
      <c r="C1635" s="15">
        <f t="shared" si="168"/>
        <v>-0.12</v>
      </c>
      <c r="D1635" s="2">
        <v>189.58029999999999</v>
      </c>
      <c r="E1635" s="17">
        <f t="shared" si="159"/>
        <v>-0.12</v>
      </c>
      <c r="F1635" s="18">
        <f t="shared" si="160"/>
        <v>0</v>
      </c>
      <c r="G1635" s="19">
        <f t="shared" si="163"/>
        <v>5.4805359344477569E-3</v>
      </c>
      <c r="H1635" s="18">
        <f t="shared" si="161"/>
        <v>8.6654881756270868E-2</v>
      </c>
    </row>
    <row r="1636" spans="1:8" ht="15" customHeight="1" x14ac:dyDescent="0.3">
      <c r="A1636" s="141">
        <f>+'LIC MF Nifty 50 ETF'!A1715</f>
        <v>44859</v>
      </c>
      <c r="B1636" s="20">
        <v>23789.14</v>
      </c>
      <c r="C1636" s="15">
        <f t="shared" si="168"/>
        <v>0.44</v>
      </c>
      <c r="D1636" s="2">
        <v>190.4109</v>
      </c>
      <c r="E1636" s="17">
        <f t="shared" si="159"/>
        <v>0.44</v>
      </c>
      <c r="F1636" s="18">
        <f t="shared" si="160"/>
        <v>0</v>
      </c>
      <c r="G1636" s="19">
        <f t="shared" si="163"/>
        <v>5.4805359344477569E-3</v>
      </c>
      <c r="H1636" s="18">
        <f t="shared" si="161"/>
        <v>8.6654881756270868E-2</v>
      </c>
    </row>
    <row r="1637" spans="1:8" ht="15" customHeight="1" x14ac:dyDescent="0.3">
      <c r="A1637" s="141">
        <f>+'LIC MF Nifty 50 ETF'!A1716</f>
        <v>44861</v>
      </c>
      <c r="B1637" s="20">
        <v>23940.21</v>
      </c>
      <c r="C1637" s="15">
        <f t="shared" si="168"/>
        <v>0.64</v>
      </c>
      <c r="D1637" s="2">
        <v>191.6165</v>
      </c>
      <c r="E1637" s="17">
        <f t="shared" ref="E1637:E1667" si="172">ROUND(((D1637-D1636)/D1636)*100,2)</f>
        <v>0.63</v>
      </c>
      <c r="F1637" s="18">
        <f t="shared" ref="F1637:F1667" si="173">E1637-C1637</f>
        <v>-1.0000000000000009E-2</v>
      </c>
      <c r="G1637" s="19">
        <f t="shared" si="163"/>
        <v>5.5097106563807754E-3</v>
      </c>
      <c r="H1637" s="18">
        <f t="shared" ref="H1637:H1667" si="174">+G1637*(SQRT(250))</f>
        <v>8.7116174613322911E-2</v>
      </c>
    </row>
    <row r="1638" spans="1:8" ht="15" customHeight="1" x14ac:dyDescent="0.3">
      <c r="A1638" s="141">
        <f>+'LIC MF Nifty 50 ETF'!A1717</f>
        <v>44862</v>
      </c>
      <c r="B1638" s="20">
        <v>23977.79</v>
      </c>
      <c r="C1638" s="15">
        <f t="shared" si="168"/>
        <v>0.16</v>
      </c>
      <c r="D1638" s="2">
        <v>191.9161</v>
      </c>
      <c r="E1638" s="17">
        <f t="shared" si="172"/>
        <v>0.16</v>
      </c>
      <c r="F1638" s="18">
        <f t="shared" si="173"/>
        <v>0</v>
      </c>
      <c r="G1638" s="19">
        <f t="shared" si="163"/>
        <v>5.5097106563807754E-3</v>
      </c>
      <c r="H1638" s="18">
        <f t="shared" si="174"/>
        <v>8.7116174613322911E-2</v>
      </c>
    </row>
    <row r="1639" spans="1:8" ht="15" customHeight="1" x14ac:dyDescent="0.3">
      <c r="A1639" s="141">
        <f>+'LIC MF Nifty 50 ETF'!A1718</f>
        <v>44865</v>
      </c>
      <c r="B1639" s="20">
        <v>24281.07</v>
      </c>
      <c r="C1639" s="15">
        <f t="shared" si="168"/>
        <v>1.26</v>
      </c>
      <c r="D1639" s="2">
        <v>194.33670000000001</v>
      </c>
      <c r="E1639" s="17">
        <f t="shared" si="172"/>
        <v>1.26</v>
      </c>
      <c r="F1639" s="18">
        <f t="shared" si="173"/>
        <v>0</v>
      </c>
      <c r="G1639" s="19">
        <f t="shared" si="163"/>
        <v>5.4805359344477569E-3</v>
      </c>
      <c r="H1639" s="18">
        <f t="shared" si="174"/>
        <v>8.6654881756270868E-2</v>
      </c>
    </row>
    <row r="1640" spans="1:8" ht="15" customHeight="1" x14ac:dyDescent="0.3">
      <c r="A1640" s="141">
        <f>+'LIC MF Nifty 50 ETF'!A1719</f>
        <v>44866</v>
      </c>
      <c r="B1640" s="20">
        <v>24471.06</v>
      </c>
      <c r="C1640" s="15">
        <f t="shared" si="168"/>
        <v>0.78</v>
      </c>
      <c r="D1640" s="2">
        <v>195.85560000000001</v>
      </c>
      <c r="E1640" s="17">
        <f t="shared" si="172"/>
        <v>0.78</v>
      </c>
      <c r="F1640" s="18">
        <f t="shared" si="173"/>
        <v>0</v>
      </c>
      <c r="G1640" s="19">
        <f t="shared" si="163"/>
        <v>5.4805359344477569E-3</v>
      </c>
      <c r="H1640" s="18">
        <f t="shared" si="174"/>
        <v>8.6654881756270868E-2</v>
      </c>
    </row>
    <row r="1641" spans="1:8" ht="15" customHeight="1" x14ac:dyDescent="0.3">
      <c r="A1641" s="141">
        <f>+'LIC MF Nifty 50 ETF'!A1720</f>
        <v>44867</v>
      </c>
      <c r="B1641" s="20">
        <v>24390.13</v>
      </c>
      <c r="C1641" s="15">
        <f t="shared" si="168"/>
        <v>-0.33</v>
      </c>
      <c r="D1641" s="2">
        <v>195.2064</v>
      </c>
      <c r="E1641" s="17">
        <f t="shared" si="172"/>
        <v>-0.33</v>
      </c>
      <c r="F1641" s="18">
        <f t="shared" si="173"/>
        <v>0</v>
      </c>
      <c r="G1641" s="19">
        <f t="shared" si="163"/>
        <v>5.4360334715794984E-3</v>
      </c>
      <c r="H1641" s="18">
        <f t="shared" si="174"/>
        <v>8.5951236035517034E-2</v>
      </c>
    </row>
    <row r="1642" spans="1:8" ht="15" customHeight="1" x14ac:dyDescent="0.3">
      <c r="A1642" s="141">
        <f>+'LIC MF Nifty 50 ETF'!A1721</f>
        <v>44868</v>
      </c>
      <c r="B1642" s="20">
        <v>24357.21</v>
      </c>
      <c r="C1642" s="15">
        <f t="shared" si="168"/>
        <v>-0.13</v>
      </c>
      <c r="D1642" s="2">
        <v>194.9409</v>
      </c>
      <c r="E1642" s="17">
        <f t="shared" si="172"/>
        <v>-0.14000000000000001</v>
      </c>
      <c r="F1642" s="18">
        <f t="shared" si="173"/>
        <v>-1.0000000000000009E-2</v>
      </c>
      <c r="G1642" s="19">
        <f t="shared" si="163"/>
        <v>5.4651494518354916E-3</v>
      </c>
      <c r="H1642" s="18">
        <f t="shared" si="174"/>
        <v>8.6411600105104194E-2</v>
      </c>
    </row>
    <row r="1643" spans="1:8" ht="15" customHeight="1" x14ac:dyDescent="0.3">
      <c r="A1643" s="141">
        <f>+'LIC MF Nifty 50 ETF'!A1722</f>
        <v>44869</v>
      </c>
      <c r="B1643" s="20">
        <v>24442.65</v>
      </c>
      <c r="C1643" s="15">
        <f t="shared" si="168"/>
        <v>0.35</v>
      </c>
      <c r="D1643" s="2">
        <v>195.6207</v>
      </c>
      <c r="E1643" s="17">
        <f t="shared" si="172"/>
        <v>0.35</v>
      </c>
      <c r="F1643" s="18">
        <f t="shared" si="173"/>
        <v>0</v>
      </c>
      <c r="G1643" s="19">
        <f t="shared" si="163"/>
        <v>5.4651494518354916E-3</v>
      </c>
      <c r="H1643" s="18">
        <f t="shared" si="174"/>
        <v>8.6411600105104194E-2</v>
      </c>
    </row>
    <row r="1644" spans="1:8" ht="15" customHeight="1" x14ac:dyDescent="0.3">
      <c r="A1644" s="141">
        <f>+'LIC MF Nifty 50 ETF'!A1723</f>
        <v>44872</v>
      </c>
      <c r="B1644" s="20">
        <v>24560.7</v>
      </c>
      <c r="C1644" s="15">
        <f t="shared" si="168"/>
        <v>0.48</v>
      </c>
      <c r="D1644" s="2">
        <v>196.55930000000001</v>
      </c>
      <c r="E1644" s="17">
        <f t="shared" si="172"/>
        <v>0.48</v>
      </c>
      <c r="F1644" s="18">
        <f t="shared" si="173"/>
        <v>0</v>
      </c>
      <c r="G1644" s="19">
        <f t="shared" si="163"/>
        <v>5.4651494518354916E-3</v>
      </c>
      <c r="H1644" s="18">
        <f t="shared" si="174"/>
        <v>8.6411600105104194E-2</v>
      </c>
    </row>
    <row r="1645" spans="1:8" ht="15" customHeight="1" x14ac:dyDescent="0.3">
      <c r="A1645" s="141">
        <f>+'LIC MF Nifty 50 ETF'!A1724</f>
        <v>44874</v>
      </c>
      <c r="B1645" s="20">
        <v>24505.22</v>
      </c>
      <c r="C1645" s="15">
        <f t="shared" si="168"/>
        <v>-0.23</v>
      </c>
      <c r="D1645" s="2">
        <v>196.11160000000001</v>
      </c>
      <c r="E1645" s="17">
        <f t="shared" si="172"/>
        <v>-0.23</v>
      </c>
      <c r="F1645" s="18">
        <f t="shared" si="173"/>
        <v>0</v>
      </c>
      <c r="G1645" s="19">
        <f t="shared" ref="G1645:G1667" si="175">+STDEV(F1397:F1645)</f>
        <v>5.4651494518354916E-3</v>
      </c>
      <c r="H1645" s="18">
        <f t="shared" si="174"/>
        <v>8.6411600105104194E-2</v>
      </c>
    </row>
    <row r="1646" spans="1:8" ht="15" customHeight="1" x14ac:dyDescent="0.3">
      <c r="A1646" s="141">
        <f>+'LIC MF Nifty 50 ETF'!A1725</f>
        <v>44875</v>
      </c>
      <c r="B1646" s="20">
        <v>24319.98</v>
      </c>
      <c r="C1646" s="15">
        <f t="shared" si="168"/>
        <v>-0.76</v>
      </c>
      <c r="D1646" s="2">
        <v>194.63059999999999</v>
      </c>
      <c r="E1646" s="17">
        <f t="shared" si="172"/>
        <v>-0.76</v>
      </c>
      <c r="F1646" s="18">
        <f t="shared" si="173"/>
        <v>0</v>
      </c>
      <c r="G1646" s="19">
        <f t="shared" si="175"/>
        <v>5.4360334715794984E-3</v>
      </c>
      <c r="H1646" s="18">
        <f t="shared" si="174"/>
        <v>8.5951236035517034E-2</v>
      </c>
    </row>
    <row r="1647" spans="1:8" ht="15" customHeight="1" x14ac:dyDescent="0.3">
      <c r="A1647" s="141">
        <f>+'LIC MF Nifty 50 ETF'!A1726</f>
        <v>44876</v>
      </c>
      <c r="B1647" s="20">
        <v>24727.68</v>
      </c>
      <c r="C1647" s="15">
        <f t="shared" si="168"/>
        <v>1.68</v>
      </c>
      <c r="D1647" s="2">
        <v>197.89080000000001</v>
      </c>
      <c r="E1647" s="17">
        <f t="shared" si="172"/>
        <v>1.68</v>
      </c>
      <c r="F1647" s="18">
        <f t="shared" si="173"/>
        <v>0</v>
      </c>
      <c r="G1647" s="19">
        <f t="shared" si="175"/>
        <v>5.4360334715794984E-3</v>
      </c>
      <c r="H1647" s="18">
        <f t="shared" si="174"/>
        <v>8.5951236035517034E-2</v>
      </c>
    </row>
    <row r="1648" spans="1:8" ht="15" customHeight="1" x14ac:dyDescent="0.3">
      <c r="A1648" s="141">
        <f>+'LIC MF Nifty 50 ETF'!A1727</f>
        <v>44879</v>
      </c>
      <c r="B1648" s="20">
        <v>24721.09</v>
      </c>
      <c r="C1648" s="15">
        <f t="shared" si="168"/>
        <v>-0.03</v>
      </c>
      <c r="D1648" s="2">
        <v>197.8357</v>
      </c>
      <c r="E1648" s="17">
        <f t="shared" si="172"/>
        <v>-0.03</v>
      </c>
      <c r="F1648" s="18">
        <f t="shared" si="173"/>
        <v>0</v>
      </c>
      <c r="G1648" s="19">
        <f t="shared" si="175"/>
        <v>5.4064611823141694E-3</v>
      </c>
      <c r="H1648" s="18">
        <f t="shared" si="174"/>
        <v>8.5483657086998108E-2</v>
      </c>
    </row>
    <row r="1649" spans="1:8" ht="15" customHeight="1" x14ac:dyDescent="0.3">
      <c r="A1649" s="141">
        <f>+'LIC MF Nifty 50 ETF'!A1728</f>
        <v>44880</v>
      </c>
      <c r="B1649" s="20">
        <v>24810.29</v>
      </c>
      <c r="C1649" s="15">
        <f t="shared" si="168"/>
        <v>0.36</v>
      </c>
      <c r="D1649" s="2">
        <v>198.54580000000001</v>
      </c>
      <c r="E1649" s="17">
        <f t="shared" si="172"/>
        <v>0.36</v>
      </c>
      <c r="F1649" s="18">
        <f t="shared" si="173"/>
        <v>0</v>
      </c>
      <c r="G1649" s="19">
        <f t="shared" si="175"/>
        <v>5.4064611823141694E-3</v>
      </c>
      <c r="H1649" s="18">
        <f t="shared" si="174"/>
        <v>8.5483657086998108E-2</v>
      </c>
    </row>
    <row r="1650" spans="1:8" ht="15" customHeight="1" x14ac:dyDescent="0.3">
      <c r="A1650" s="141">
        <f>+'LIC MF Nifty 50 ETF'!A1729</f>
        <v>44881</v>
      </c>
      <c r="B1650" s="20">
        <v>24783.81</v>
      </c>
      <c r="C1650" s="15">
        <f t="shared" si="168"/>
        <v>-0.11</v>
      </c>
      <c r="D1650" s="2">
        <v>198.3312</v>
      </c>
      <c r="E1650" s="17">
        <f t="shared" si="172"/>
        <v>-0.11</v>
      </c>
      <c r="F1650" s="18">
        <f t="shared" si="173"/>
        <v>0</v>
      </c>
      <c r="G1650" s="19">
        <f t="shared" si="175"/>
        <v>5.4064611823141694E-3</v>
      </c>
      <c r="H1650" s="18">
        <f t="shared" si="174"/>
        <v>8.5483657086998108E-2</v>
      </c>
    </row>
    <row r="1651" spans="1:8" ht="15" customHeight="1" x14ac:dyDescent="0.3">
      <c r="A1651" s="141">
        <f>+'LIC MF Nifty 50 ETF'!A1730</f>
        <v>44882</v>
      </c>
      <c r="B1651" s="20">
        <v>24673.25</v>
      </c>
      <c r="C1651" s="15">
        <f t="shared" si="168"/>
        <v>-0.45</v>
      </c>
      <c r="D1651" s="2">
        <v>197.44759999999999</v>
      </c>
      <c r="E1651" s="17">
        <f t="shared" si="172"/>
        <v>-0.45</v>
      </c>
      <c r="F1651" s="18">
        <f t="shared" si="173"/>
        <v>0</v>
      </c>
      <c r="G1651" s="19">
        <f t="shared" si="175"/>
        <v>5.4064611823141694E-3</v>
      </c>
      <c r="H1651" s="18">
        <f t="shared" si="174"/>
        <v>8.5483657086998108E-2</v>
      </c>
    </row>
    <row r="1652" spans="1:8" ht="15" customHeight="1" x14ac:dyDescent="0.3">
      <c r="A1652" s="141">
        <f>+'LIC MF Nifty 50 ETF'!A1731</f>
        <v>44883</v>
      </c>
      <c r="B1652" s="20">
        <v>24608.29</v>
      </c>
      <c r="C1652" s="15">
        <f t="shared" si="168"/>
        <v>-0.26</v>
      </c>
      <c r="D1652" s="2">
        <v>196.92529999999999</v>
      </c>
      <c r="E1652" s="17">
        <f t="shared" si="172"/>
        <v>-0.26</v>
      </c>
      <c r="F1652" s="18">
        <f t="shared" si="173"/>
        <v>0</v>
      </c>
      <c r="G1652" s="19">
        <f t="shared" si="175"/>
        <v>5.376425054449247E-3</v>
      </c>
      <c r="H1652" s="18">
        <f t="shared" si="174"/>
        <v>8.500874420627208E-2</v>
      </c>
    </row>
    <row r="1653" spans="1:8" ht="15" customHeight="1" x14ac:dyDescent="0.3">
      <c r="A1653" s="141">
        <f>+'LIC MF Nifty 50 ETF'!A1732</f>
        <v>44886</v>
      </c>
      <c r="B1653" s="20">
        <v>24410.52</v>
      </c>
      <c r="C1653" s="15">
        <f t="shared" si="168"/>
        <v>-0.8</v>
      </c>
      <c r="D1653" s="2">
        <v>195.34229999999999</v>
      </c>
      <c r="E1653" s="17">
        <f t="shared" si="172"/>
        <v>-0.8</v>
      </c>
      <c r="F1653" s="18">
        <f t="shared" si="173"/>
        <v>0</v>
      </c>
      <c r="G1653" s="19">
        <f t="shared" si="175"/>
        <v>5.376425054449247E-3</v>
      </c>
      <c r="H1653" s="18">
        <f t="shared" si="174"/>
        <v>8.500874420627208E-2</v>
      </c>
    </row>
    <row r="1654" spans="1:8" ht="15" customHeight="1" x14ac:dyDescent="0.3">
      <c r="A1654" s="141">
        <f>+'LIC MF Nifty 50 ETF'!A1733</f>
        <v>44887</v>
      </c>
      <c r="B1654" s="20">
        <v>24507.49</v>
      </c>
      <c r="C1654" s="15">
        <f t="shared" si="168"/>
        <v>0.4</v>
      </c>
      <c r="D1654" s="2">
        <v>196.11689999999999</v>
      </c>
      <c r="E1654" s="17">
        <f t="shared" si="172"/>
        <v>0.4</v>
      </c>
      <c r="F1654" s="18">
        <f t="shared" si="173"/>
        <v>0</v>
      </c>
      <c r="G1654" s="19">
        <f t="shared" si="175"/>
        <v>5.376425054449247E-3</v>
      </c>
      <c r="H1654" s="18">
        <f t="shared" si="174"/>
        <v>8.500874420627208E-2</v>
      </c>
    </row>
    <row r="1655" spans="1:8" ht="15" customHeight="1" x14ac:dyDescent="0.3">
      <c r="A1655" s="141">
        <f>+'LIC MF Nifty 50 ETF'!A1734</f>
        <v>44888</v>
      </c>
      <c r="B1655" s="20">
        <v>24542.560000000001</v>
      </c>
      <c r="C1655" s="15">
        <f t="shared" si="168"/>
        <v>0.14000000000000001</v>
      </c>
      <c r="D1655" s="2">
        <v>196.39609999999999</v>
      </c>
      <c r="E1655" s="17">
        <f t="shared" si="172"/>
        <v>0.14000000000000001</v>
      </c>
      <c r="F1655" s="18">
        <f t="shared" si="173"/>
        <v>0</v>
      </c>
      <c r="G1655" s="19">
        <f t="shared" si="175"/>
        <v>5.376425054449247E-3</v>
      </c>
      <c r="H1655" s="18">
        <f t="shared" si="174"/>
        <v>8.500874420627208E-2</v>
      </c>
    </row>
    <row r="1656" spans="1:8" ht="15" customHeight="1" x14ac:dyDescent="0.3">
      <c r="A1656" s="141">
        <f>+'LIC MF Nifty 50 ETF'!A1735</f>
        <v>44889</v>
      </c>
      <c r="B1656" s="20">
        <v>24800.12</v>
      </c>
      <c r="C1656" s="15">
        <f t="shared" si="168"/>
        <v>1.05</v>
      </c>
      <c r="D1656" s="2">
        <v>198.44909999999999</v>
      </c>
      <c r="E1656" s="17">
        <f t="shared" si="172"/>
        <v>1.05</v>
      </c>
      <c r="F1656" s="18">
        <f t="shared" si="173"/>
        <v>0</v>
      </c>
      <c r="G1656" s="19">
        <f t="shared" si="175"/>
        <v>5.376425054449247E-3</v>
      </c>
      <c r="H1656" s="18">
        <f t="shared" si="174"/>
        <v>8.500874420627208E-2</v>
      </c>
    </row>
    <row r="1657" spans="1:8" ht="15" customHeight="1" x14ac:dyDescent="0.3">
      <c r="A1657" s="141">
        <f>+'LIC MF Nifty 50 ETF'!A1736</f>
        <v>44890</v>
      </c>
      <c r="B1657" s="20">
        <v>24833.14</v>
      </c>
      <c r="C1657" s="15">
        <f t="shared" si="168"/>
        <v>0.13</v>
      </c>
      <c r="D1657" s="2">
        <v>198.7132</v>
      </c>
      <c r="E1657" s="17">
        <f t="shared" si="172"/>
        <v>0.13</v>
      </c>
      <c r="F1657" s="18">
        <f t="shared" si="173"/>
        <v>0</v>
      </c>
      <c r="G1657" s="19">
        <f t="shared" si="175"/>
        <v>5.376425054449247E-3</v>
      </c>
      <c r="H1657" s="18">
        <f t="shared" si="174"/>
        <v>8.500874420627208E-2</v>
      </c>
    </row>
    <row r="1658" spans="1:8" ht="15" customHeight="1" x14ac:dyDescent="0.3">
      <c r="A1658" s="141">
        <f>+'LIC MF Nifty 50 ETF'!A1737</f>
        <v>44893</v>
      </c>
      <c r="B1658" s="20">
        <v>24892.62</v>
      </c>
      <c r="C1658" s="15">
        <f t="shared" si="168"/>
        <v>0.24</v>
      </c>
      <c r="D1658" s="2">
        <v>199.1857</v>
      </c>
      <c r="E1658" s="17">
        <f t="shared" si="172"/>
        <v>0.24</v>
      </c>
      <c r="F1658" s="18">
        <f t="shared" si="173"/>
        <v>0</v>
      </c>
      <c r="G1658" s="19">
        <f t="shared" si="175"/>
        <v>5.3459172697350689E-3</v>
      </c>
      <c r="H1658" s="18">
        <f t="shared" si="174"/>
        <v>8.4526373775957717E-2</v>
      </c>
    </row>
    <row r="1659" spans="1:8" ht="15" customHeight="1" x14ac:dyDescent="0.3">
      <c r="A1659" s="141">
        <f>+'LIC MF Nifty 50 ETF'!A1738</f>
        <v>44894</v>
      </c>
      <c r="B1659" s="20">
        <v>24974.62</v>
      </c>
      <c r="C1659" s="15">
        <f t="shared" si="168"/>
        <v>0.33</v>
      </c>
      <c r="D1659" s="2">
        <v>199.8399</v>
      </c>
      <c r="E1659" s="17">
        <f t="shared" si="172"/>
        <v>0.33</v>
      </c>
      <c r="F1659" s="18">
        <f t="shared" si="173"/>
        <v>0</v>
      </c>
      <c r="G1659" s="19">
        <f t="shared" si="175"/>
        <v>5.3459172697350689E-3</v>
      </c>
      <c r="H1659" s="18">
        <f t="shared" si="174"/>
        <v>8.4526373775957717E-2</v>
      </c>
    </row>
    <row r="1660" spans="1:8" ht="15" customHeight="1" x14ac:dyDescent="0.3">
      <c r="A1660" s="141">
        <f>+'LIC MF Nifty 50 ETF'!A1739</f>
        <v>44895</v>
      </c>
      <c r="B1660" s="20">
        <v>25189.24</v>
      </c>
      <c r="C1660" s="15">
        <f t="shared" si="168"/>
        <v>0.86</v>
      </c>
      <c r="D1660" s="2">
        <v>201.55529999999999</v>
      </c>
      <c r="E1660" s="17">
        <f t="shared" si="172"/>
        <v>0.86</v>
      </c>
      <c r="F1660" s="18">
        <f t="shared" si="173"/>
        <v>0</v>
      </c>
      <c r="G1660" s="19">
        <f t="shared" si="175"/>
        <v>5.3459172697350689E-3</v>
      </c>
      <c r="H1660" s="18">
        <f t="shared" si="174"/>
        <v>8.4526373775957717E-2</v>
      </c>
    </row>
    <row r="1661" spans="1:8" ht="15" customHeight="1" x14ac:dyDescent="0.3">
      <c r="A1661" s="141">
        <f>+'LIC MF Nifty 50 ETF'!A1740</f>
        <v>44896</v>
      </c>
      <c r="B1661" s="20">
        <v>25260.51</v>
      </c>
      <c r="C1661" s="15">
        <f t="shared" si="168"/>
        <v>0.28000000000000003</v>
      </c>
      <c r="D1661" s="2">
        <v>202.12280000000001</v>
      </c>
      <c r="E1661" s="17">
        <f t="shared" si="172"/>
        <v>0.28000000000000003</v>
      </c>
      <c r="F1661" s="18">
        <f t="shared" si="173"/>
        <v>0</v>
      </c>
      <c r="G1661" s="19">
        <f t="shared" si="175"/>
        <v>5.3459172697350689E-3</v>
      </c>
      <c r="H1661" s="18">
        <f t="shared" si="174"/>
        <v>8.4526373775957717E-2</v>
      </c>
    </row>
    <row r="1662" spans="1:8" ht="15" customHeight="1" x14ac:dyDescent="0.3">
      <c r="A1662" s="141">
        <f>+'LIC MF Nifty 50 ETF'!A1741</f>
        <v>44897</v>
      </c>
      <c r="B1662" s="20">
        <v>25123.59</v>
      </c>
      <c r="C1662" s="15">
        <f t="shared" si="168"/>
        <v>-0.54</v>
      </c>
      <c r="D1662" s="2">
        <v>201.02979999999999</v>
      </c>
      <c r="E1662" s="17">
        <f t="shared" si="172"/>
        <v>-0.54</v>
      </c>
      <c r="F1662" s="18">
        <f t="shared" si="173"/>
        <v>0</v>
      </c>
      <c r="G1662" s="19">
        <f t="shared" si="175"/>
        <v>5.3459172697350689E-3</v>
      </c>
      <c r="H1662" s="18">
        <f t="shared" si="174"/>
        <v>8.4526373775957717E-2</v>
      </c>
    </row>
    <row r="1663" spans="1:8" ht="15" customHeight="1" x14ac:dyDescent="0.3">
      <c r="A1663" s="141">
        <f>+'LIC MF Nifty 50 ETF'!A1742</f>
        <v>44900</v>
      </c>
      <c r="B1663" s="20">
        <v>25120.13</v>
      </c>
      <c r="C1663" s="15">
        <f t="shared" si="168"/>
        <v>-0.01</v>
      </c>
      <c r="D1663" s="2">
        <v>200.99680000000001</v>
      </c>
      <c r="E1663" s="17">
        <f t="shared" si="172"/>
        <v>-0.02</v>
      </c>
      <c r="F1663" s="18">
        <f t="shared" si="173"/>
        <v>-0.01</v>
      </c>
      <c r="G1663" s="19">
        <f t="shared" si="175"/>
        <v>5.376425054449247E-3</v>
      </c>
      <c r="H1663" s="18">
        <f t="shared" si="174"/>
        <v>8.500874420627208E-2</v>
      </c>
    </row>
    <row r="1664" spans="1:8" ht="15" customHeight="1" x14ac:dyDescent="0.3">
      <c r="A1664" s="141">
        <f>+'LIC MF Nifty 50 ETF'!A1743</f>
        <v>44901</v>
      </c>
      <c r="B1664" s="20">
        <v>25058.78</v>
      </c>
      <c r="C1664" s="15">
        <f t="shared" si="168"/>
        <v>-0.24</v>
      </c>
      <c r="D1664" s="2">
        <v>200.5068</v>
      </c>
      <c r="E1664" s="17">
        <f t="shared" si="172"/>
        <v>-0.24</v>
      </c>
      <c r="F1664" s="18">
        <f t="shared" si="173"/>
        <v>0</v>
      </c>
      <c r="G1664" s="19">
        <f t="shared" si="175"/>
        <v>5.376425054449247E-3</v>
      </c>
      <c r="H1664" s="18">
        <f t="shared" si="174"/>
        <v>8.500874420627208E-2</v>
      </c>
    </row>
    <row r="1665" spans="1:8" ht="15" customHeight="1" x14ac:dyDescent="0.3">
      <c r="A1665" s="141">
        <f>+'LIC MF Nifty 50 ETF'!A1744</f>
        <v>44902</v>
      </c>
      <c r="B1665" s="20">
        <v>24968.87</v>
      </c>
      <c r="C1665" s="15">
        <f t="shared" si="168"/>
        <v>-0.36</v>
      </c>
      <c r="D1665" s="2">
        <v>199.78749999999999</v>
      </c>
      <c r="E1665" s="17">
        <f t="shared" si="172"/>
        <v>-0.36</v>
      </c>
      <c r="F1665" s="18">
        <f t="shared" si="173"/>
        <v>0</v>
      </c>
      <c r="G1665" s="19">
        <f t="shared" si="175"/>
        <v>5.376425054449247E-3</v>
      </c>
      <c r="H1665" s="18">
        <f t="shared" si="174"/>
        <v>8.500874420627208E-2</v>
      </c>
    </row>
    <row r="1666" spans="1:8" ht="15" customHeight="1" x14ac:dyDescent="0.3">
      <c r="A1666" s="141">
        <f>+'LIC MF Nifty 50 ETF'!A1745</f>
        <v>44903</v>
      </c>
      <c r="B1666" s="20">
        <v>25032.78</v>
      </c>
      <c r="C1666" s="15">
        <f t="shared" si="168"/>
        <v>0.26</v>
      </c>
      <c r="D1666" s="2">
        <v>200.29589999999999</v>
      </c>
      <c r="E1666" s="17">
        <f t="shared" si="172"/>
        <v>0.25</v>
      </c>
      <c r="F1666" s="18">
        <f t="shared" si="173"/>
        <v>-1.0000000000000009E-2</v>
      </c>
      <c r="G1666" s="19">
        <f t="shared" si="175"/>
        <v>5.376425054449247E-3</v>
      </c>
      <c r="H1666" s="18">
        <f t="shared" si="174"/>
        <v>8.500874420627208E-2</v>
      </c>
    </row>
    <row r="1667" spans="1:8" ht="15" customHeight="1" x14ac:dyDescent="0.3">
      <c r="A1667" s="141">
        <f>+'LIC MF Nifty 50 ETF'!A1746</f>
        <v>44904</v>
      </c>
      <c r="B1667" s="20">
        <v>24880.5</v>
      </c>
      <c r="C1667" s="15">
        <f t="shared" si="168"/>
        <v>-0.61</v>
      </c>
      <c r="D1667" s="2">
        <v>199.078</v>
      </c>
      <c r="E1667" s="17">
        <f t="shared" si="172"/>
        <v>-0.61</v>
      </c>
      <c r="F1667" s="18">
        <f t="shared" si="173"/>
        <v>0</v>
      </c>
      <c r="G1667" s="19">
        <f t="shared" si="175"/>
        <v>5.376425054449247E-3</v>
      </c>
      <c r="H1667" s="18">
        <f t="shared" si="174"/>
        <v>8.500874420627208E-2</v>
      </c>
    </row>
    <row r="1668" spans="1:8" ht="15" customHeight="1" x14ac:dyDescent="0.3">
      <c r="A1668" s="141">
        <f>+'LIC MF Nifty 50 ETF'!A1747</f>
        <v>44907</v>
      </c>
      <c r="B1668" s="20">
        <v>24884.73</v>
      </c>
      <c r="C1668" s="15">
        <f t="shared" ref="C1668" si="176">ROUND(((B1668-B1667)/B1667)*100,2)</f>
        <v>0.02</v>
      </c>
      <c r="D1668" s="2">
        <v>199.10659999999999</v>
      </c>
      <c r="E1668" s="17">
        <f t="shared" ref="E1668" si="177">ROUND(((D1668-D1667)/D1667)*100,2)</f>
        <v>0.01</v>
      </c>
      <c r="F1668" s="18">
        <f t="shared" ref="F1668" si="178">E1668-C1668</f>
        <v>-0.01</v>
      </c>
      <c r="G1668" s="19">
        <f t="shared" ref="G1668" si="179">+STDEV(F1420:F1668)</f>
        <v>5.4064611823141694E-3</v>
      </c>
      <c r="H1668" s="18">
        <f t="shared" ref="H1668" si="180">+G1668*(SQRT(250))</f>
        <v>8.5483657086998108E-2</v>
      </c>
    </row>
    <row r="1669" spans="1:8" ht="15" customHeight="1" x14ac:dyDescent="0.3">
      <c r="A1669" s="141">
        <f>+'LIC MF Nifty 50 ETF'!A1748</f>
        <v>44908</v>
      </c>
      <c r="B1669" s="20">
        <v>25005.69</v>
      </c>
      <c r="C1669" s="15">
        <f t="shared" ref="C1669" si="181">ROUND(((B1669-B1668)/B1668)*100,2)</f>
        <v>0.49</v>
      </c>
      <c r="D1669" s="2">
        <v>200.06899999999999</v>
      </c>
      <c r="E1669" s="17">
        <f t="shared" ref="E1669" si="182">ROUND(((D1669-D1668)/D1668)*100,2)</f>
        <v>0.48</v>
      </c>
      <c r="F1669" s="18">
        <f t="shared" ref="F1669" si="183">E1669-C1669</f>
        <v>-1.0000000000000009E-2</v>
      </c>
      <c r="G1669" s="19">
        <f t="shared" ref="G1669" si="184">+STDEV(F1421:F1669)</f>
        <v>5.4064611823141694E-3</v>
      </c>
      <c r="H1669" s="18">
        <f t="shared" ref="H1669" si="185">+G1669*(SQRT(250))</f>
        <v>8.5483657086998108E-2</v>
      </c>
    </row>
    <row r="1670" spans="1:8" ht="15" customHeight="1" x14ac:dyDescent="0.3">
      <c r="A1670" s="141">
        <f>+'LIC MF Nifty 50 ETF'!A1749</f>
        <v>44909</v>
      </c>
      <c r="B1670" s="20">
        <v>25079.67</v>
      </c>
      <c r="C1670" s="15">
        <f t="shared" ref="C1670" si="186">ROUND(((B1670-B1669)/B1669)*100,2)</f>
        <v>0.3</v>
      </c>
      <c r="D1670" s="2">
        <v>200.65559999999999</v>
      </c>
      <c r="E1670" s="17">
        <f t="shared" ref="E1670" si="187">ROUND(((D1670-D1669)/D1669)*100,2)</f>
        <v>0.28999999999999998</v>
      </c>
      <c r="F1670" s="18">
        <f t="shared" ref="F1670" si="188">E1670-C1670</f>
        <v>-1.0000000000000009E-2</v>
      </c>
      <c r="G1670" s="19">
        <f t="shared" ref="G1670" si="189">+STDEV(F1422:F1670)</f>
        <v>5.4360334715794975E-3</v>
      </c>
      <c r="H1670" s="18">
        <f t="shared" ref="H1670" si="190">+G1670*(SQRT(250))</f>
        <v>8.595123603551702E-2</v>
      </c>
    </row>
    <row r="1671" spans="1:8" ht="15" customHeight="1" x14ac:dyDescent="0.3">
      <c r="A1671" s="141">
        <f>+'LIC MF Nifty 50 ETF'!A1750</f>
        <v>44910</v>
      </c>
      <c r="B1671" s="20">
        <v>24769.72</v>
      </c>
      <c r="C1671" s="15">
        <f t="shared" ref="C1671" si="191">ROUND(((B1671-B1670)/B1670)*100,2)</f>
        <v>-1.24</v>
      </c>
      <c r="D1671" s="2">
        <v>198.18180000000001</v>
      </c>
      <c r="E1671" s="17">
        <f t="shared" ref="E1671" si="192">ROUND(((D1671-D1670)/D1670)*100,2)</f>
        <v>-1.23</v>
      </c>
      <c r="F1671" s="18">
        <f t="shared" ref="F1671" si="193">E1671-C1671</f>
        <v>1.0000000000000009E-2</v>
      </c>
      <c r="G1671" s="19">
        <f t="shared" ref="G1671" si="194">+STDEV(F1423:F1671)</f>
        <v>5.4805359344477569E-3</v>
      </c>
      <c r="H1671" s="18">
        <f t="shared" ref="H1671" si="195">+G1671*(SQRT(250))</f>
        <v>8.6654881756270868E-2</v>
      </c>
    </row>
    <row r="1672" spans="1:8" ht="15" customHeight="1" x14ac:dyDescent="0.3">
      <c r="A1672" s="141">
        <f>+'LIC MF Nifty 50 ETF'!A1751</f>
        <v>44911</v>
      </c>
      <c r="B1672" s="20">
        <v>24559.17</v>
      </c>
      <c r="C1672" s="15">
        <f t="shared" ref="C1672" si="196">ROUND(((B1672-B1671)/B1671)*100,2)</f>
        <v>-0.85</v>
      </c>
      <c r="D1672" s="2">
        <v>196.4941</v>
      </c>
      <c r="E1672" s="17">
        <f t="shared" ref="E1672" si="197">ROUND(((D1672-D1671)/D1671)*100,2)</f>
        <v>-0.85</v>
      </c>
      <c r="F1672" s="18">
        <f t="shared" ref="F1672" si="198">E1672-C1672</f>
        <v>0</v>
      </c>
      <c r="G1672" s="19">
        <f t="shared" ref="G1672" si="199">+STDEV(F1424:F1672)</f>
        <v>5.4805359344477569E-3</v>
      </c>
      <c r="H1672" s="18">
        <f t="shared" ref="H1672" si="200">+G1672*(SQRT(250))</f>
        <v>8.6654881756270868E-2</v>
      </c>
    </row>
    <row r="1673" spans="1:8" ht="15" customHeight="1" x14ac:dyDescent="0.3">
      <c r="A1673" s="141">
        <f>+'LIC MF Nifty 50 ETF'!A1752</f>
        <v>44914</v>
      </c>
      <c r="B1673" s="20">
        <v>24769.83</v>
      </c>
      <c r="C1673" s="15">
        <f t="shared" ref="C1673" si="201">ROUND(((B1673-B1672)/B1672)*100,2)</f>
        <v>0.86</v>
      </c>
      <c r="D1673" s="2">
        <v>198.17769999999999</v>
      </c>
      <c r="E1673" s="17">
        <f t="shared" ref="E1673" si="202">ROUND(((D1673-D1672)/D1672)*100,2)</f>
        <v>0.86</v>
      </c>
      <c r="F1673" s="18">
        <f t="shared" ref="F1673" si="203">E1673-C1673</f>
        <v>0</v>
      </c>
      <c r="G1673" s="19">
        <f t="shared" ref="G1673" si="204">+STDEV(F1425:F1673)</f>
        <v>5.4805359344477569E-3</v>
      </c>
      <c r="H1673" s="18">
        <f t="shared" ref="H1673" si="205">+G1673*(SQRT(250))</f>
        <v>8.6654881756270868E-2</v>
      </c>
    </row>
    <row r="1674" spans="1:8" ht="15" customHeight="1" x14ac:dyDescent="0.3">
      <c r="A1674" s="141">
        <f>+'LIC MF Nifty 50 ETF'!A1753</f>
        <v>44915</v>
      </c>
      <c r="B1674" s="20">
        <v>24724.38</v>
      </c>
      <c r="C1674" s="15">
        <f t="shared" ref="C1674" si="206">ROUND(((B1674-B1673)/B1673)*100,2)</f>
        <v>-0.18</v>
      </c>
      <c r="D1674" s="2">
        <v>197.81209999999999</v>
      </c>
      <c r="E1674" s="17">
        <f t="shared" ref="E1674" si="207">ROUND(((D1674-D1673)/D1673)*100,2)</f>
        <v>-0.18</v>
      </c>
      <c r="F1674" s="18">
        <f t="shared" ref="F1674" si="208">E1674-C1674</f>
        <v>0</v>
      </c>
      <c r="G1674" s="19">
        <f t="shared" ref="G1674" si="209">+STDEV(F1426:F1674)</f>
        <v>5.4805359344477569E-3</v>
      </c>
      <c r="H1674" s="18">
        <f t="shared" ref="H1674" si="210">+G1674*(SQRT(250))</f>
        <v>8.6654881756270868E-2</v>
      </c>
    </row>
    <row r="1675" spans="1:8" ht="15" customHeight="1" x14ac:dyDescent="0.3">
      <c r="A1675" s="141">
        <f>+'LIC MF Nifty 50 ETF'!A1754</f>
        <v>44916</v>
      </c>
      <c r="B1675" s="20">
        <v>24445.78</v>
      </c>
      <c r="C1675" s="15">
        <f t="shared" ref="C1675" si="211">ROUND(((B1675-B1674)/B1674)*100,2)</f>
        <v>-1.1299999999999999</v>
      </c>
      <c r="D1675" s="2">
        <v>195.58019999999999</v>
      </c>
      <c r="E1675" s="17">
        <f t="shared" ref="E1675" si="212">ROUND(((D1675-D1674)/D1674)*100,2)</f>
        <v>-1.1299999999999999</v>
      </c>
      <c r="F1675" s="18">
        <f t="shared" ref="F1675" si="213">E1675-C1675</f>
        <v>0</v>
      </c>
      <c r="G1675" s="19">
        <f t="shared" ref="G1675" si="214">+STDEV(F1427:F1675)</f>
        <v>5.4360334715795001E-3</v>
      </c>
      <c r="H1675" s="18">
        <f t="shared" ref="H1675" si="215">+G1675*(SQRT(250))</f>
        <v>8.5951236035517062E-2</v>
      </c>
    </row>
    <row r="1676" spans="1:8" ht="15" customHeight="1" x14ac:dyDescent="0.3">
      <c r="A1676" s="141">
        <f>A1675+1</f>
        <v>44917</v>
      </c>
      <c r="B1676" s="20">
        <v>24334.89</v>
      </c>
      <c r="C1676" s="15">
        <f t="shared" ref="C1676" si="216">ROUND(((B1676-B1675)/B1675)*100,2)</f>
        <v>-0.45</v>
      </c>
      <c r="D1676" s="2">
        <v>194.69120000000001</v>
      </c>
      <c r="E1676" s="17">
        <f t="shared" ref="E1676" si="217">ROUND(((D1676-D1675)/D1675)*100,2)</f>
        <v>-0.45</v>
      </c>
      <c r="F1676" s="18">
        <f t="shared" ref="F1676" si="218">E1676-C1676</f>
        <v>0</v>
      </c>
      <c r="G1676" s="19">
        <f t="shared" ref="G1676" si="219">+STDEV(F1428:F1676)</f>
        <v>5.4064611823141711E-3</v>
      </c>
      <c r="H1676" s="18">
        <f t="shared" ref="H1676" si="220">+G1676*(SQRT(250))</f>
        <v>8.5483657086998135E-2</v>
      </c>
    </row>
    <row r="1677" spans="1:8" ht="15" customHeight="1" x14ac:dyDescent="0.3">
      <c r="A1677" s="141">
        <f>A1676+1</f>
        <v>44918</v>
      </c>
      <c r="B1677" s="20">
        <v>23815.96</v>
      </c>
      <c r="C1677" s="15">
        <f t="shared" ref="C1677:C1678" si="221">ROUND(((B1677-B1676)/B1676)*100,2)</f>
        <v>-2.13</v>
      </c>
      <c r="D1677" s="2">
        <v>190.536</v>
      </c>
      <c r="E1677" s="17">
        <f t="shared" ref="E1677:E1678" si="222">ROUND(((D1677-D1676)/D1676)*100,2)</f>
        <v>-2.13</v>
      </c>
      <c r="F1677" s="18">
        <f t="shared" ref="F1677:F1678" si="223">E1677-C1677</f>
        <v>0</v>
      </c>
      <c r="G1677" s="19">
        <f t="shared" ref="G1677:G1678" si="224">+STDEV(F1429:F1677)</f>
        <v>5.4064611823141711E-3</v>
      </c>
      <c r="H1677" s="18">
        <f t="shared" ref="H1677:H1678" si="225">+G1677*(SQRT(250))</f>
        <v>8.5483657086998135E-2</v>
      </c>
    </row>
    <row r="1678" spans="1:8" ht="15" customHeight="1" x14ac:dyDescent="0.3">
      <c r="A1678" s="370">
        <f>'LIC MF Nifty 50 ETF'!A1757</f>
        <v>44921</v>
      </c>
      <c r="B1678" s="20">
        <v>24144.16</v>
      </c>
      <c r="C1678" s="15">
        <f t="shared" si="221"/>
        <v>1.38</v>
      </c>
      <c r="D1678" s="2">
        <v>193.15639999999999</v>
      </c>
      <c r="E1678" s="17">
        <f t="shared" si="222"/>
        <v>1.38</v>
      </c>
      <c r="F1678" s="18">
        <f t="shared" si="223"/>
        <v>0</v>
      </c>
      <c r="G1678" s="19">
        <f t="shared" si="224"/>
        <v>5.4064611823141711E-3</v>
      </c>
      <c r="H1678" s="18">
        <f t="shared" si="225"/>
        <v>8.5483657086998135E-2</v>
      </c>
    </row>
    <row r="1679" spans="1:8" ht="15" customHeight="1" x14ac:dyDescent="0.3">
      <c r="A1679" s="370">
        <f>'LIC MF Nifty 50 ETF'!A1758</f>
        <v>44922</v>
      </c>
      <c r="B1679" s="20">
        <v>24315.89</v>
      </c>
      <c r="C1679" s="15">
        <f t="shared" ref="C1679" si="226">ROUND(((B1679-B1678)/B1678)*100,2)</f>
        <v>0.71</v>
      </c>
      <c r="D1679" s="2">
        <v>194.5291</v>
      </c>
      <c r="E1679" s="17">
        <f t="shared" ref="E1679" si="227">ROUND(((D1679-D1678)/D1678)*100,2)</f>
        <v>0.71</v>
      </c>
      <c r="F1679" s="18">
        <f t="shared" ref="F1679" si="228">E1679-C1679</f>
        <v>0</v>
      </c>
      <c r="G1679" s="19">
        <f t="shared" ref="G1679" si="229">+STDEV(F1431:F1679)</f>
        <v>5.4064611823141711E-3</v>
      </c>
      <c r="H1679" s="18">
        <f t="shared" ref="H1679" si="230">+G1679*(SQRT(250))</f>
        <v>8.5483657086998135E-2</v>
      </c>
    </row>
    <row r="1680" spans="1:8" ht="15" customHeight="1" x14ac:dyDescent="0.3">
      <c r="A1680" s="370">
        <f>'LIC MF Nifty 50 ETF'!A1759</f>
        <v>44923</v>
      </c>
      <c r="B1680" s="20">
        <v>24325.72</v>
      </c>
      <c r="C1680" s="15">
        <f t="shared" ref="C1680" si="231">ROUND(((B1680-B1679)/B1679)*100,2)</f>
        <v>0.04</v>
      </c>
      <c r="D1680" s="2">
        <v>194.6079</v>
      </c>
      <c r="E1680" s="17">
        <f t="shared" ref="E1680" si="232">ROUND(((D1680-D1679)/D1679)*100,2)</f>
        <v>0.04</v>
      </c>
      <c r="F1680" s="18">
        <f t="shared" ref="F1680" si="233">E1680-C1680</f>
        <v>0</v>
      </c>
      <c r="G1680" s="19">
        <f t="shared" ref="G1680" si="234">+STDEV(F1432:F1680)</f>
        <v>5.4064611823141711E-3</v>
      </c>
      <c r="H1680" s="18">
        <f t="shared" ref="H1680" si="235">+G1680*(SQRT(250))</f>
        <v>8.5483657086998135E-2</v>
      </c>
    </row>
    <row r="1681" spans="1:8" ht="15" customHeight="1" x14ac:dyDescent="0.3">
      <c r="A1681" s="370">
        <f>'LIC MF Nifty 50 ETF'!A1760</f>
        <v>44924</v>
      </c>
      <c r="B1681" s="20">
        <v>24422.47</v>
      </c>
      <c r="C1681" s="15">
        <f t="shared" ref="C1681" si="236">ROUND(((B1681-B1680)/B1680)*100,2)</f>
        <v>0.4</v>
      </c>
      <c r="D1681" s="2">
        <v>195.3785</v>
      </c>
      <c r="E1681" s="17">
        <f t="shared" ref="E1681" si="237">ROUND(((D1681-D1680)/D1680)*100,2)</f>
        <v>0.4</v>
      </c>
      <c r="F1681" s="18">
        <f t="shared" ref="F1681" si="238">E1681-C1681</f>
        <v>0</v>
      </c>
      <c r="G1681" s="19">
        <f t="shared" ref="G1681" si="239">+STDEV(F1433:F1681)</f>
        <v>5.4064611823141711E-3</v>
      </c>
      <c r="H1681" s="18">
        <f t="shared" ref="H1681" si="240">+G1681*(SQRT(250))</f>
        <v>8.5483657086998135E-2</v>
      </c>
    </row>
    <row r="1682" spans="1:8" ht="15" customHeight="1" x14ac:dyDescent="0.3">
      <c r="A1682" s="370">
        <f>'LIC MF Nifty 50 ETF'!A1761</f>
        <v>44925</v>
      </c>
      <c r="B1682" s="20">
        <v>24309.45</v>
      </c>
      <c r="C1682" s="15">
        <f t="shared" ref="C1682" si="241">ROUND(((B1682-B1681)/B1681)*100,2)</f>
        <v>-0.46</v>
      </c>
      <c r="D1682" s="2">
        <v>194.4907</v>
      </c>
      <c r="E1682" s="17">
        <f t="shared" ref="E1682" si="242">ROUND(((D1682-D1681)/D1681)*100,2)</f>
        <v>-0.45</v>
      </c>
      <c r="F1682" s="18">
        <f t="shared" ref="F1682" si="243">E1682-C1682</f>
        <v>1.0000000000000009E-2</v>
      </c>
      <c r="G1682" s="19">
        <f t="shared" ref="G1682" si="244">+STDEV(F1434:F1682)</f>
        <v>5.4509079958308627E-3</v>
      </c>
      <c r="H1682" s="18">
        <f t="shared" ref="H1682" si="245">+G1682*(SQRT(250))</f>
        <v>8.618642291424565E-2</v>
      </c>
    </row>
    <row r="1683" spans="1:8" ht="15" customHeight="1" x14ac:dyDescent="0.3">
      <c r="A1683" s="370">
        <f>'LIC MF Nifty 50 ETF'!A1762</f>
        <v>44928</v>
      </c>
      <c r="B1683" s="20">
        <v>24410.06</v>
      </c>
      <c r="C1683" s="15">
        <f t="shared" ref="C1683:C1684" si="246">ROUND(((B1683-B1682)/B1682)*100,2)</f>
        <v>0.41</v>
      </c>
      <c r="D1683" s="2">
        <v>195.28559999999999</v>
      </c>
      <c r="E1683" s="17">
        <f t="shared" ref="E1683:E1684" si="247">ROUND(((D1683-D1682)/D1682)*100,2)</f>
        <v>0.41</v>
      </c>
      <c r="F1683" s="18">
        <f t="shared" ref="F1683:F1684" si="248">E1683-C1683</f>
        <v>0</v>
      </c>
      <c r="G1683" s="19">
        <f t="shared" ref="G1683:G1684" si="249">+STDEV(F1435:F1683)</f>
        <v>5.4509079958308627E-3</v>
      </c>
      <c r="H1683" s="18">
        <f t="shared" ref="H1683:H1684" si="250">+G1683*(SQRT(250))</f>
        <v>8.618642291424565E-2</v>
      </c>
    </row>
    <row r="1684" spans="1:8" ht="15" customHeight="1" x14ac:dyDescent="0.3">
      <c r="A1684" s="370">
        <f>'LIC MF Nifty 50 ETF'!A1763</f>
        <v>44929</v>
      </c>
      <c r="B1684" s="20">
        <v>24466.25</v>
      </c>
      <c r="C1684" s="15">
        <f t="shared" si="246"/>
        <v>0.23</v>
      </c>
      <c r="D1684" s="2">
        <v>195.7329</v>
      </c>
      <c r="E1684" s="17">
        <f t="shared" si="247"/>
        <v>0.23</v>
      </c>
      <c r="F1684" s="18">
        <f t="shared" si="248"/>
        <v>0</v>
      </c>
      <c r="G1684" s="19">
        <f t="shared" si="249"/>
        <v>5.4509079958308627E-3</v>
      </c>
      <c r="H1684" s="18">
        <f t="shared" si="250"/>
        <v>8.618642291424565E-2</v>
      </c>
    </row>
    <row r="1685" spans="1:8" ht="15" customHeight="1" x14ac:dyDescent="0.3">
      <c r="A1685" s="370">
        <f>'LIC MF Nifty 50 ETF'!A1764</f>
        <v>44930</v>
      </c>
      <c r="B1685" s="20">
        <v>24195.919999999998</v>
      </c>
      <c r="C1685" s="15">
        <f t="shared" ref="C1685" si="251">ROUND(((B1685-B1684)/B1684)*100,2)</f>
        <v>-1.1000000000000001</v>
      </c>
      <c r="D1685" s="2">
        <v>193.5847</v>
      </c>
      <c r="E1685" s="17">
        <f t="shared" ref="E1685" si="252">ROUND(((D1685-D1684)/D1684)*100,2)</f>
        <v>-1.1000000000000001</v>
      </c>
      <c r="F1685" s="18">
        <f t="shared" ref="F1685" si="253">E1685-C1685</f>
        <v>0</v>
      </c>
      <c r="G1685" s="19">
        <f t="shared" ref="G1685" si="254">+STDEV(F1437:F1685)</f>
        <v>5.4208194092549237E-3</v>
      </c>
      <c r="H1685" s="18">
        <f t="shared" ref="H1685" si="255">+G1685*(SQRT(250))</f>
        <v>8.5710680588469979E-2</v>
      </c>
    </row>
    <row r="1686" spans="1:8" ht="15" customHeight="1" x14ac:dyDescent="0.3">
      <c r="A1686" s="370">
        <f>'LIC MF Nifty 50 ETF'!A1765</f>
        <v>44931</v>
      </c>
      <c r="B1686" s="20">
        <v>24164.69</v>
      </c>
      <c r="C1686" s="15">
        <f t="shared" ref="C1686" si="256">ROUND(((B1686-B1685)/B1685)*100,2)</f>
        <v>-0.13</v>
      </c>
      <c r="D1686" s="2">
        <v>193.34790000000001</v>
      </c>
      <c r="E1686" s="17">
        <f t="shared" ref="E1686" si="257">ROUND(((D1686-D1685)/D1685)*100,2)</f>
        <v>-0.12</v>
      </c>
      <c r="F1686" s="18">
        <f t="shared" ref="F1686" si="258">E1686-C1686</f>
        <v>1.0000000000000009E-2</v>
      </c>
      <c r="G1686" s="19">
        <f t="shared" ref="G1686" si="259">+STDEV(F1438:F1686)</f>
        <v>5.4645567988541015E-3</v>
      </c>
      <c r="H1686" s="18">
        <f t="shared" ref="H1686" si="260">+G1686*(SQRT(250))</f>
        <v>8.6402229438687791E-2</v>
      </c>
    </row>
    <row r="1687" spans="1:8" ht="15" customHeight="1" x14ac:dyDescent="0.3">
      <c r="A1687" s="370">
        <f>'LIC MF Nifty 50 ETF'!A1766</f>
        <v>44932</v>
      </c>
      <c r="B1687" s="20">
        <v>23983.54</v>
      </c>
      <c r="C1687" s="15">
        <f t="shared" ref="C1687" si="261">ROUND(((B1687-B1686)/B1686)*100,2)</f>
        <v>-0.75</v>
      </c>
      <c r="D1687" s="2">
        <v>191.90479999999999</v>
      </c>
      <c r="E1687" s="17">
        <f t="shared" ref="E1687" si="262">ROUND(((D1687-D1686)/D1686)*100,2)</f>
        <v>-0.75</v>
      </c>
      <c r="F1687" s="18">
        <f t="shared" ref="F1687" si="263">E1687-C1687</f>
        <v>0</v>
      </c>
      <c r="G1687" s="19">
        <f t="shared" ref="G1687" si="264">+STDEV(F1439:F1687)</f>
        <v>5.4645567988541015E-3</v>
      </c>
      <c r="H1687" s="18">
        <f t="shared" ref="H1687" si="265">+G1687*(SQRT(250))</f>
        <v>8.6402229438687791E-2</v>
      </c>
    </row>
    <row r="1688" spans="1:8" ht="15" customHeight="1" x14ac:dyDescent="0.3">
      <c r="A1688" s="370">
        <f>'LIC MF Nifty 50 ETF'!A1767</f>
        <v>44935</v>
      </c>
      <c r="B1688" s="20">
        <v>24295.88</v>
      </c>
      <c r="C1688" s="15">
        <f t="shared" ref="C1688" si="266">ROUND(((B1688-B1687)/B1687)*100,2)</f>
        <v>1.3</v>
      </c>
      <c r="D1688" s="2">
        <v>194.3733</v>
      </c>
      <c r="E1688" s="17">
        <f t="shared" ref="E1688" si="267">ROUND(((D1688-D1687)/D1687)*100,2)</f>
        <v>1.29</v>
      </c>
      <c r="F1688" s="18">
        <f t="shared" ref="F1688" si="268">E1688-C1688</f>
        <v>-1.0000000000000009E-2</v>
      </c>
      <c r="G1688" s="19">
        <f t="shared" ref="G1688" si="269">+STDEV(F1440:F1688)</f>
        <v>5.4947005997286261E-3</v>
      </c>
      <c r="H1688" s="18">
        <f t="shared" ref="H1688" si="270">+G1688*(SQRT(250))</f>
        <v>8.6878844779178149E-2</v>
      </c>
    </row>
    <row r="1689" spans="1:8" ht="15" customHeight="1" x14ac:dyDescent="0.3">
      <c r="A1689" s="370">
        <f>'LIC MF Nifty 50 ETF'!A1768</f>
        <v>44936</v>
      </c>
      <c r="B1689" s="20">
        <v>24072.799999999999</v>
      </c>
      <c r="C1689" s="15">
        <f t="shared" ref="C1689" si="271">ROUND(((B1689-B1688)/B1688)*100,2)</f>
        <v>-0.92</v>
      </c>
      <c r="D1689" s="2">
        <v>192.5882</v>
      </c>
      <c r="E1689" s="17">
        <f t="shared" ref="E1689" si="272">ROUND(((D1689-D1688)/D1688)*100,2)</f>
        <v>-0.92</v>
      </c>
      <c r="F1689" s="18">
        <f t="shared" ref="F1689" si="273">E1689-C1689</f>
        <v>0</v>
      </c>
      <c r="G1689" s="19">
        <f t="shared" ref="G1689" si="274">+STDEV(F1441:F1689)</f>
        <v>5.4947005997286261E-3</v>
      </c>
      <c r="H1689" s="18">
        <f t="shared" ref="H1689" si="275">+G1689*(SQRT(250))</f>
        <v>8.6878844779178149E-2</v>
      </c>
    </row>
    <row r="1690" spans="1:8" ht="15" customHeight="1" x14ac:dyDescent="0.3">
      <c r="A1690" s="370">
        <f>'LIC MF Nifty 50 ETF'!A1769</f>
        <v>44937</v>
      </c>
      <c r="B1690" s="20">
        <v>24037.29</v>
      </c>
      <c r="C1690" s="15">
        <f t="shared" ref="C1690" si="276">ROUND(((B1690-B1689)/B1689)*100,2)</f>
        <v>-0.15</v>
      </c>
      <c r="D1690" s="2">
        <v>192.3039</v>
      </c>
      <c r="E1690" s="17">
        <f t="shared" ref="E1690" si="277">ROUND(((D1690-D1689)/D1689)*100,2)</f>
        <v>-0.15</v>
      </c>
      <c r="F1690" s="18">
        <f t="shared" ref="F1690" si="278">E1690-C1690</f>
        <v>0</v>
      </c>
      <c r="G1690" s="19">
        <f t="shared" ref="G1690" si="279">+STDEV(F1442:F1690)</f>
        <v>5.4947005997286261E-3</v>
      </c>
      <c r="H1690" s="18">
        <f t="shared" ref="H1690" si="280">+G1690*(SQRT(250))</f>
        <v>8.6878844779178149E-2</v>
      </c>
    </row>
    <row r="1691" spans="1:8" ht="15" customHeight="1" x14ac:dyDescent="0.3">
      <c r="A1691" s="370">
        <f>'LIC MF Nifty 50 ETF'!A1770</f>
        <v>44938</v>
      </c>
      <c r="B1691" s="20">
        <v>24002.639999999999</v>
      </c>
      <c r="C1691" s="15">
        <f t="shared" ref="C1691:C1692" si="281">ROUND(((B1691-B1690)/B1690)*100,2)</f>
        <v>-0.14000000000000001</v>
      </c>
      <c r="D1691" s="2">
        <v>192.02539999999999</v>
      </c>
      <c r="E1691" s="17">
        <f t="shared" ref="E1691:E1692" si="282">ROUND(((D1691-D1690)/D1690)*100,2)</f>
        <v>-0.14000000000000001</v>
      </c>
      <c r="F1691" s="18">
        <f t="shared" ref="F1691:F1692" si="283">E1691-C1691</f>
        <v>0</v>
      </c>
      <c r="G1691" s="19">
        <f t="shared" ref="G1691:G1692" si="284">+STDEV(F1443:F1691)</f>
        <v>5.4947005997286261E-3</v>
      </c>
      <c r="H1691" s="18">
        <f t="shared" ref="H1691:H1692" si="285">+G1691*(SQRT(250))</f>
        <v>8.6878844779178149E-2</v>
      </c>
    </row>
    <row r="1692" spans="1:8" ht="15" customHeight="1" x14ac:dyDescent="0.3">
      <c r="A1692" s="370">
        <f>'LIC MF Nifty 50 ETF'!A1771</f>
        <v>44939</v>
      </c>
      <c r="B1692" s="20">
        <v>24133.08</v>
      </c>
      <c r="C1692" s="15">
        <f t="shared" si="281"/>
        <v>0.54</v>
      </c>
      <c r="D1692" s="2">
        <v>193.0659</v>
      </c>
      <c r="E1692" s="17">
        <f t="shared" si="282"/>
        <v>0.54</v>
      </c>
      <c r="F1692" s="18">
        <f t="shared" si="283"/>
        <v>0</v>
      </c>
      <c r="G1692" s="19">
        <f t="shared" si="284"/>
        <v>5.4645567988541015E-3</v>
      </c>
      <c r="H1692" s="18">
        <f t="shared" si="285"/>
        <v>8.6402229438687791E-2</v>
      </c>
    </row>
    <row r="1693" spans="1:8" ht="15" customHeight="1" x14ac:dyDescent="0.3">
      <c r="A1693" s="370">
        <f>'LIC MF Nifty 50 ETF'!A1772</f>
        <v>44942</v>
      </c>
      <c r="B1693" s="20">
        <v>24063.78</v>
      </c>
      <c r="C1693" s="15">
        <f t="shared" ref="C1693:C1694" si="286">ROUND(((B1693-B1692)/B1692)*100,2)</f>
        <v>-0.28999999999999998</v>
      </c>
      <c r="D1693" s="2">
        <v>192.5067</v>
      </c>
      <c r="E1693" s="17">
        <f t="shared" ref="E1693:E1694" si="287">ROUND(((D1693-D1692)/D1692)*100,2)</f>
        <v>-0.28999999999999998</v>
      </c>
      <c r="F1693" s="18">
        <f t="shared" ref="F1693:F1694" si="288">E1693-C1693</f>
        <v>0</v>
      </c>
      <c r="G1693" s="19">
        <f t="shared" ref="G1693:G1694" si="289">+STDEV(F1445:F1693)</f>
        <v>5.4645567988541015E-3</v>
      </c>
      <c r="H1693" s="18">
        <f t="shared" ref="H1693:H1694" si="290">+G1693*(SQRT(250))</f>
        <v>8.6402229438687791E-2</v>
      </c>
    </row>
    <row r="1694" spans="1:8" ht="15" customHeight="1" x14ac:dyDescent="0.3">
      <c r="A1694" s="370">
        <f>'LIC MF Nifty 50 ETF'!A1773</f>
        <v>44943</v>
      </c>
      <c r="B1694" s="20">
        <v>24253.09</v>
      </c>
      <c r="C1694" s="15">
        <f t="shared" si="286"/>
        <v>0.79</v>
      </c>
      <c r="D1694" s="2">
        <v>194.01750000000001</v>
      </c>
      <c r="E1694" s="17">
        <f t="shared" si="287"/>
        <v>0.78</v>
      </c>
      <c r="F1694" s="18">
        <f t="shared" si="288"/>
        <v>-1.0000000000000009E-2</v>
      </c>
      <c r="G1694" s="19">
        <f t="shared" si="289"/>
        <v>5.4947005997286269E-3</v>
      </c>
      <c r="H1694" s="18">
        <f t="shared" si="290"/>
        <v>8.6878844779178163E-2</v>
      </c>
    </row>
    <row r="1695" spans="1:8" ht="15" customHeight="1" x14ac:dyDescent="0.3">
      <c r="A1695" s="370">
        <f>'LIC MF Nifty 50 ETF'!A1774</f>
        <v>44944</v>
      </c>
      <c r="B1695" s="20">
        <v>24374.240000000002</v>
      </c>
      <c r="C1695" s="15">
        <f t="shared" ref="C1695" si="291">ROUND(((B1695-B1694)/B1694)*100,2)</f>
        <v>0.5</v>
      </c>
      <c r="D1695" s="2">
        <v>194.98400000000001</v>
      </c>
      <c r="E1695" s="17">
        <f t="shared" ref="E1695" si="292">ROUND(((D1695-D1694)/D1694)*100,2)</f>
        <v>0.5</v>
      </c>
      <c r="F1695" s="18">
        <f t="shared" ref="F1695" si="293">E1695-C1695</f>
        <v>0</v>
      </c>
      <c r="G1695" s="19">
        <f t="shared" ref="G1695" si="294">+STDEV(F1447:F1695)</f>
        <v>5.4947005997286269E-3</v>
      </c>
      <c r="H1695" s="18">
        <f t="shared" ref="H1695" si="295">+G1695*(SQRT(250))</f>
        <v>8.6878844779178163E-2</v>
      </c>
    </row>
    <row r="1696" spans="1:8" ht="15" customHeight="1" x14ac:dyDescent="0.3">
      <c r="A1696" s="370">
        <f>'LIC MF Nifty 50 ETF'!A1775</f>
        <v>44945</v>
      </c>
      <c r="B1696" s="20">
        <v>24293.56</v>
      </c>
      <c r="C1696" s="15">
        <f t="shared" ref="C1696" si="296">ROUND(((B1696-B1695)/B1695)*100,2)</f>
        <v>-0.33</v>
      </c>
      <c r="D1696" s="2">
        <v>194.33799999999999</v>
      </c>
      <c r="E1696" s="17">
        <f t="shared" ref="E1696" si="297">ROUND(((D1696-D1695)/D1695)*100,2)</f>
        <v>-0.33</v>
      </c>
      <c r="F1696" s="18">
        <f t="shared" ref="F1696" si="298">E1696-C1696</f>
        <v>0</v>
      </c>
      <c r="G1696" s="19">
        <f t="shared" ref="G1696" si="299">+STDEV(F1448:F1696)</f>
        <v>5.4947005997286269E-3</v>
      </c>
      <c r="H1696" s="18">
        <f t="shared" ref="H1696" si="300">+G1696*(SQRT(250))</f>
        <v>8.6878844779178163E-2</v>
      </c>
    </row>
    <row r="1697" spans="1:8" ht="15" customHeight="1" x14ac:dyDescent="0.3">
      <c r="A1697" s="370">
        <f>'LIC MF Nifty 50 ETF'!A1776</f>
        <v>44946</v>
      </c>
      <c r="B1697" s="20">
        <v>24193.31</v>
      </c>
      <c r="C1697" s="15">
        <f t="shared" ref="C1697:C1704" si="301">ROUND(((B1697-B1696)/B1696)*100,2)</f>
        <v>-0.41</v>
      </c>
      <c r="D1697" s="2">
        <v>193.53540000000001</v>
      </c>
      <c r="E1697" s="17">
        <f t="shared" ref="E1697:E1704" si="302">ROUND(((D1697-D1696)/D1696)*100,2)</f>
        <v>-0.41</v>
      </c>
      <c r="F1697" s="18">
        <f t="shared" ref="F1697:F1704" si="303">E1697-C1697</f>
        <v>0</v>
      </c>
      <c r="G1697" s="19">
        <f t="shared" ref="G1697:G1704" si="304">+STDEV(F1449:F1697)</f>
        <v>5.4947005997286269E-3</v>
      </c>
      <c r="H1697" s="18">
        <f t="shared" ref="H1697:H1704" si="305">+G1697*(SQRT(250))</f>
        <v>8.6878844779178163E-2</v>
      </c>
    </row>
    <row r="1698" spans="1:8" ht="15" customHeight="1" x14ac:dyDescent="0.3">
      <c r="A1698" s="370">
        <f>'LIC MF Nifty 50 ETF'!A1777</f>
        <v>44949</v>
      </c>
      <c r="B1698" s="20">
        <v>24299.69</v>
      </c>
      <c r="C1698" s="15">
        <f t="shared" si="301"/>
        <v>0.44</v>
      </c>
      <c r="D1698" s="2">
        <v>194.3811</v>
      </c>
      <c r="E1698" s="17">
        <f t="shared" si="302"/>
        <v>0.44</v>
      </c>
      <c r="F1698" s="18">
        <f t="shared" si="303"/>
        <v>0</v>
      </c>
      <c r="G1698" s="19">
        <f t="shared" si="304"/>
        <v>5.4947005997286269E-3</v>
      </c>
      <c r="H1698" s="18">
        <f t="shared" si="305"/>
        <v>8.6878844779178163E-2</v>
      </c>
    </row>
    <row r="1699" spans="1:8" ht="15" customHeight="1" x14ac:dyDescent="0.3">
      <c r="A1699" s="370">
        <f>'LIC MF Nifty 50 ETF'!A1778</f>
        <v>44950</v>
      </c>
      <c r="B1699" s="20">
        <v>24294.79</v>
      </c>
      <c r="C1699" s="15">
        <f t="shared" si="301"/>
        <v>-0.02</v>
      </c>
      <c r="D1699" s="2">
        <v>194.34010000000001</v>
      </c>
      <c r="E1699" s="17">
        <f t="shared" si="302"/>
        <v>-0.02</v>
      </c>
      <c r="F1699" s="18">
        <f t="shared" si="303"/>
        <v>0</v>
      </c>
      <c r="G1699" s="19">
        <f t="shared" si="304"/>
        <v>5.4645567988541015E-3</v>
      </c>
      <c r="H1699" s="18">
        <f t="shared" si="305"/>
        <v>8.6402229438687791E-2</v>
      </c>
    </row>
    <row r="1700" spans="1:8" ht="15" customHeight="1" x14ac:dyDescent="0.3">
      <c r="A1700" s="370">
        <f>'LIC MF Nifty 50 ETF'!A1779</f>
        <v>44951</v>
      </c>
      <c r="B1700" s="20">
        <v>23934.12</v>
      </c>
      <c r="C1700" s="15">
        <f t="shared" si="301"/>
        <v>-1.48</v>
      </c>
      <c r="D1700" s="2">
        <v>191.45820000000001</v>
      </c>
      <c r="E1700" s="17">
        <f t="shared" si="302"/>
        <v>-1.48</v>
      </c>
      <c r="F1700" s="18">
        <f t="shared" si="303"/>
        <v>0</v>
      </c>
      <c r="G1700" s="19">
        <f t="shared" si="304"/>
        <v>5.4208194092549254E-3</v>
      </c>
      <c r="H1700" s="18">
        <f t="shared" si="305"/>
        <v>8.5710680588470006E-2</v>
      </c>
    </row>
    <row r="1701" spans="1:8" ht="15" customHeight="1" x14ac:dyDescent="0.3">
      <c r="A1701" s="370">
        <f>'LIC MF Nifty 50 ETF'!A1780</f>
        <v>44953</v>
      </c>
      <c r="B1701" s="20">
        <v>23428.31</v>
      </c>
      <c r="C1701" s="15">
        <f t="shared" si="301"/>
        <v>-2.11</v>
      </c>
      <c r="D1701" s="2">
        <v>187.4188</v>
      </c>
      <c r="E1701" s="17">
        <f t="shared" si="302"/>
        <v>-2.11</v>
      </c>
      <c r="F1701" s="18">
        <f t="shared" si="303"/>
        <v>0</v>
      </c>
      <c r="G1701" s="19">
        <f t="shared" si="304"/>
        <v>5.4208194092549254E-3</v>
      </c>
      <c r="H1701" s="18">
        <f t="shared" si="305"/>
        <v>8.5710680588470006E-2</v>
      </c>
    </row>
    <row r="1702" spans="1:8" ht="15" customHeight="1" x14ac:dyDescent="0.3">
      <c r="A1702" s="370">
        <f>'LIC MF Nifty 50 ETF'!A1781</f>
        <v>44956</v>
      </c>
      <c r="B1702" s="20">
        <v>23398.16</v>
      </c>
      <c r="C1702" s="15">
        <f t="shared" si="301"/>
        <v>-0.13</v>
      </c>
      <c r="D1702" s="2">
        <v>187.17429999999999</v>
      </c>
      <c r="E1702" s="17">
        <f t="shared" si="302"/>
        <v>-0.13</v>
      </c>
      <c r="F1702" s="18">
        <f t="shared" si="303"/>
        <v>0</v>
      </c>
      <c r="G1702" s="19">
        <f t="shared" si="304"/>
        <v>5.4208194092549254E-3</v>
      </c>
      <c r="H1702" s="18">
        <f t="shared" si="305"/>
        <v>8.5710680588470006E-2</v>
      </c>
    </row>
    <row r="1703" spans="1:8" ht="15" customHeight="1" x14ac:dyDescent="0.3">
      <c r="A1703" s="370">
        <f>'LIC MF Nifty 50 ETF'!A1782</f>
        <v>44957</v>
      </c>
      <c r="B1703" s="20">
        <v>23437.67</v>
      </c>
      <c r="C1703" s="15">
        <f t="shared" si="301"/>
        <v>0.17</v>
      </c>
      <c r="D1703" s="2">
        <v>187.4863</v>
      </c>
      <c r="E1703" s="17">
        <f t="shared" si="302"/>
        <v>0.17</v>
      </c>
      <c r="F1703" s="18">
        <f t="shared" si="303"/>
        <v>0</v>
      </c>
      <c r="G1703" s="19">
        <f t="shared" si="304"/>
        <v>5.4208194092549254E-3</v>
      </c>
      <c r="H1703" s="18">
        <f t="shared" si="305"/>
        <v>8.5710680588470006E-2</v>
      </c>
    </row>
    <row r="1704" spans="1:8" ht="15" customHeight="1" x14ac:dyDescent="0.3">
      <c r="A1704" s="370">
        <f>'LIC MF Nifty 50 ETF'!A1783</f>
        <v>44958</v>
      </c>
      <c r="B1704" s="20">
        <v>23324.71</v>
      </c>
      <c r="C1704" s="15">
        <f t="shared" si="301"/>
        <v>-0.48</v>
      </c>
      <c r="D1704" s="2">
        <v>186.58840000000001</v>
      </c>
      <c r="E1704" s="17">
        <f t="shared" si="302"/>
        <v>-0.48</v>
      </c>
      <c r="F1704" s="18">
        <f t="shared" si="303"/>
        <v>0</v>
      </c>
      <c r="G1704" s="19">
        <f t="shared" si="304"/>
        <v>5.4208194092549254E-3</v>
      </c>
      <c r="H1704" s="18">
        <f t="shared" si="305"/>
        <v>8.5710680588470006E-2</v>
      </c>
    </row>
    <row r="1705" spans="1:8" ht="15" customHeight="1" x14ac:dyDescent="0.3">
      <c r="A1705" s="370">
        <f>'LIC MF Nifty 50 ETF'!A1784</f>
        <v>44959</v>
      </c>
      <c r="B1705" s="20">
        <v>23290.26</v>
      </c>
      <c r="C1705" s="15">
        <f t="shared" ref="C1705" si="306">ROUND(((B1705-B1704)/B1704)*100,2)</f>
        <v>-0.15</v>
      </c>
      <c r="D1705" s="2">
        <v>186.3117</v>
      </c>
      <c r="E1705" s="17">
        <f t="shared" ref="E1705" si="307">ROUND(((D1705-D1704)/D1704)*100,2)</f>
        <v>-0.15</v>
      </c>
      <c r="F1705" s="18">
        <f t="shared" ref="F1705" si="308">E1705-C1705</f>
        <v>0</v>
      </c>
      <c r="G1705" s="19">
        <f t="shared" ref="G1705" si="309">+STDEV(F1457:F1705)</f>
        <v>5.4208194092549254E-3</v>
      </c>
      <c r="H1705" s="18">
        <f t="shared" ref="H1705" si="310">+G1705*(SQRT(250))</f>
        <v>8.5710680588470006E-2</v>
      </c>
    </row>
    <row r="1706" spans="1:8" ht="15" customHeight="1" x14ac:dyDescent="0.3">
      <c r="A1706" s="370">
        <f>'LIC MF Nifty 50 ETF'!A1785</f>
        <v>44960</v>
      </c>
      <c r="B1706" s="20">
        <v>23553</v>
      </c>
      <c r="C1706" s="15">
        <f t="shared" ref="C1706" si="311">ROUND(((B1706-B1705)/B1705)*100,2)</f>
        <v>1.1299999999999999</v>
      </c>
      <c r="D1706" s="2">
        <v>188.411</v>
      </c>
      <c r="E1706" s="17">
        <f t="shared" ref="E1706" si="312">ROUND(((D1706-D1705)/D1705)*100,2)</f>
        <v>1.1299999999999999</v>
      </c>
      <c r="F1706" s="18">
        <f t="shared" ref="F1706" si="313">E1706-C1706</f>
        <v>0</v>
      </c>
      <c r="G1706" s="19">
        <f t="shared" ref="G1706" si="314">+STDEV(F1458:F1706)</f>
        <v>5.4208194092549254E-3</v>
      </c>
      <c r="H1706" s="18">
        <f t="shared" ref="H1706" si="315">+G1706*(SQRT(250))</f>
        <v>8.5710680588470006E-2</v>
      </c>
    </row>
    <row r="1707" spans="1:8" ht="15" customHeight="1" x14ac:dyDescent="0.3">
      <c r="A1707" s="370">
        <f>'LIC MF Nifty 50 ETF'!A1786</f>
        <v>44963</v>
      </c>
      <c r="B1707" s="20">
        <v>23451.89</v>
      </c>
      <c r="C1707" s="15">
        <f t="shared" ref="C1707" si="316">ROUND(((B1707-B1706)/B1706)*100,2)</f>
        <v>-0.43</v>
      </c>
      <c r="D1707" s="2">
        <v>187.6001</v>
      </c>
      <c r="E1707" s="17">
        <f t="shared" ref="E1707" si="317">ROUND(((D1707-D1706)/D1706)*100,2)</f>
        <v>-0.43</v>
      </c>
      <c r="F1707" s="18">
        <f t="shared" ref="F1707" si="318">E1707-C1707</f>
        <v>0</v>
      </c>
      <c r="G1707" s="19">
        <f t="shared" ref="G1707" si="319">+STDEV(F1459:F1707)</f>
        <v>5.4208194092549254E-3</v>
      </c>
      <c r="H1707" s="18">
        <f t="shared" ref="H1707" si="320">+G1707*(SQRT(250))</f>
        <v>8.5710680588470006E-2</v>
      </c>
    </row>
    <row r="1708" spans="1:8" ht="15" customHeight="1" x14ac:dyDescent="0.3">
      <c r="A1708" s="370">
        <f>'LIC MF Nifty 50 ETF'!A1787</f>
        <v>44964</v>
      </c>
      <c r="B1708" s="20">
        <v>23396.47</v>
      </c>
      <c r="C1708" s="15">
        <f t="shared" ref="C1708" si="321">ROUND(((B1708-B1707)/B1707)*100,2)</f>
        <v>-0.24</v>
      </c>
      <c r="D1708" s="2">
        <v>187.15479999999999</v>
      </c>
      <c r="E1708" s="17">
        <f t="shared" ref="E1708" si="322">ROUND(((D1708-D1707)/D1707)*100,2)</f>
        <v>-0.24</v>
      </c>
      <c r="F1708" s="18">
        <f t="shared" ref="F1708" si="323">E1708-C1708</f>
        <v>0</v>
      </c>
      <c r="G1708" s="19">
        <f t="shared" ref="G1708" si="324">+STDEV(F1460:F1708)</f>
        <v>5.4208194092549254E-3</v>
      </c>
      <c r="H1708" s="18">
        <f t="shared" ref="H1708" si="325">+G1708*(SQRT(250))</f>
        <v>8.5710680588470006E-2</v>
      </c>
    </row>
    <row r="1709" spans="1:8" ht="15" customHeight="1" x14ac:dyDescent="0.3">
      <c r="A1709" s="370">
        <f>'LIC MF Nifty 50 ETF'!A1788</f>
        <v>44965</v>
      </c>
      <c r="B1709" s="20">
        <v>23598.720000000001</v>
      </c>
      <c r="C1709" s="15">
        <f t="shared" ref="C1709" si="326">ROUND(((B1709-B1708)/B1708)*100,2)</f>
        <v>0.86</v>
      </c>
      <c r="D1709" s="2">
        <v>188.77260000000001</v>
      </c>
      <c r="E1709" s="17">
        <f t="shared" ref="E1709" si="327">ROUND(((D1709-D1708)/D1708)*100,2)</f>
        <v>0.86</v>
      </c>
      <c r="F1709" s="18">
        <f t="shared" ref="F1709" si="328">E1709-C1709</f>
        <v>0</v>
      </c>
      <c r="G1709" s="19">
        <f t="shared" ref="G1709" si="329">+STDEV(F1461:F1709)</f>
        <v>5.4208194092549254E-3</v>
      </c>
      <c r="H1709" s="18">
        <f t="shared" ref="H1709" si="330">+G1709*(SQRT(250))</f>
        <v>8.5710680588470006E-2</v>
      </c>
    </row>
    <row r="1710" spans="1:8" ht="15" customHeight="1" x14ac:dyDescent="0.3">
      <c r="A1710" s="370">
        <f>'LIC MF Nifty 50 ETF'!A1789</f>
        <v>44966</v>
      </c>
      <c r="B1710" s="20">
        <v>23604.05</v>
      </c>
      <c r="C1710" s="15">
        <f t="shared" ref="C1710" si="331">ROUND(((B1710-B1709)/B1709)*100,2)</f>
        <v>0.02</v>
      </c>
      <c r="D1710" s="2">
        <v>188.8107</v>
      </c>
      <c r="E1710" s="17">
        <f t="shared" ref="E1710" si="332">ROUND(((D1710-D1709)/D1709)*100,2)</f>
        <v>0.02</v>
      </c>
      <c r="F1710" s="18">
        <f t="shared" ref="F1710" si="333">E1710-C1710</f>
        <v>0</v>
      </c>
      <c r="G1710" s="19">
        <f t="shared" ref="G1710" si="334">+STDEV(F1462:F1710)</f>
        <v>5.3902624606784579E-3</v>
      </c>
      <c r="H1710" s="18">
        <f t="shared" ref="H1710" si="335">+G1710*(SQRT(250))</f>
        <v>8.5227532809238615E-2</v>
      </c>
    </row>
    <row r="1711" spans="1:8" ht="15" customHeight="1" x14ac:dyDescent="0.3">
      <c r="A1711" s="370">
        <f>'LIC MF Nifty 50 ETF'!A1790</f>
        <v>44967</v>
      </c>
      <c r="B1711" s="20">
        <v>23553.54</v>
      </c>
      <c r="C1711" s="15">
        <f t="shared" ref="C1711" si="336">ROUND(((B1711-B1710)/B1710)*100,2)</f>
        <v>-0.21</v>
      </c>
      <c r="D1711" s="2">
        <v>188.40459999999999</v>
      </c>
      <c r="E1711" s="17">
        <f t="shared" ref="E1711" si="337">ROUND(((D1711-D1710)/D1710)*100,2)</f>
        <v>-0.22</v>
      </c>
      <c r="F1711" s="18">
        <f t="shared" ref="F1711" si="338">E1711-C1711</f>
        <v>-1.0000000000000009E-2</v>
      </c>
      <c r="G1711" s="19">
        <f t="shared" ref="G1711" si="339">+STDEV(F1463:F1711)</f>
        <v>5.4208194092549254E-3</v>
      </c>
      <c r="H1711" s="18">
        <f t="shared" ref="H1711" si="340">+G1711*(SQRT(250))</f>
        <v>8.5710680588470006E-2</v>
      </c>
    </row>
    <row r="1712" spans="1:8" ht="15" customHeight="1" x14ac:dyDescent="0.3">
      <c r="A1712" s="370">
        <f>'LIC MF Nifty 50 ETF'!A1791</f>
        <v>44970</v>
      </c>
      <c r="B1712" s="20">
        <v>23406.639999999999</v>
      </c>
      <c r="C1712" s="15">
        <f t="shared" ref="C1712" si="341">ROUND(((B1712-B1711)/B1711)*100,2)</f>
        <v>-0.62</v>
      </c>
      <c r="D1712" s="2">
        <v>187.22049999999999</v>
      </c>
      <c r="E1712" s="17">
        <f t="shared" ref="E1712" si="342">ROUND(((D1712-D1711)/D1711)*100,2)</f>
        <v>-0.63</v>
      </c>
      <c r="F1712" s="18">
        <f t="shared" ref="F1712" si="343">E1712-C1712</f>
        <v>-1.0000000000000009E-2</v>
      </c>
      <c r="G1712" s="19">
        <f t="shared" ref="G1712" si="344">+STDEV(F1464:F1712)</f>
        <v>5.4509079958308653E-3</v>
      </c>
      <c r="H1712" s="18">
        <f t="shared" ref="H1712" si="345">+G1712*(SQRT(250))</f>
        <v>8.6186422914245692E-2</v>
      </c>
    </row>
    <row r="1713" spans="1:8" ht="15" customHeight="1" x14ac:dyDescent="0.3">
      <c r="A1713" s="370">
        <f>'LIC MF Nifty 50 ETF'!A1792</f>
        <v>44971</v>
      </c>
      <c r="B1713" s="20">
        <v>23576.05</v>
      </c>
      <c r="C1713" s="15">
        <f t="shared" ref="C1713" si="346">ROUND(((B1713-B1712)/B1712)*100,2)</f>
        <v>0.72</v>
      </c>
      <c r="D1713" s="2">
        <v>188.571</v>
      </c>
      <c r="E1713" s="17">
        <f t="shared" ref="E1713" si="347">ROUND(((D1713-D1712)/D1712)*100,2)</f>
        <v>0.72</v>
      </c>
      <c r="F1713" s="18">
        <f t="shared" ref="F1713" si="348">E1713-C1713</f>
        <v>0</v>
      </c>
      <c r="G1713" s="19">
        <f t="shared" ref="G1713" si="349">+STDEV(F1465:F1713)</f>
        <v>5.4509079958308653E-3</v>
      </c>
      <c r="H1713" s="18">
        <f t="shared" ref="H1713" si="350">+G1713*(SQRT(250))</f>
        <v>8.6186422914245692E-2</v>
      </c>
    </row>
    <row r="1714" spans="1:8" ht="15" customHeight="1" x14ac:dyDescent="0.3">
      <c r="A1714" s="370">
        <f>'LIC MF Nifty 50 ETF'!A1793</f>
        <v>44972</v>
      </c>
      <c r="B1714" s="20">
        <v>23702.400000000001</v>
      </c>
      <c r="C1714" s="15">
        <f t="shared" ref="C1714" si="351">ROUND(((B1714-B1713)/B1713)*100,2)</f>
        <v>0.54</v>
      </c>
      <c r="D1714" s="2">
        <v>189.57859999999999</v>
      </c>
      <c r="E1714" s="17">
        <f t="shared" ref="E1714" si="352">ROUND(((D1714-D1713)/D1713)*100,2)</f>
        <v>0.53</v>
      </c>
      <c r="F1714" s="18">
        <f t="shared" ref="F1714" si="353">E1714-C1714</f>
        <v>-1.0000000000000009E-2</v>
      </c>
      <c r="G1714" s="19">
        <f t="shared" ref="G1714" si="354">+STDEV(F1466:F1714)</f>
        <v>5.4805359344477604E-3</v>
      </c>
      <c r="H1714" s="18">
        <f t="shared" ref="H1714" si="355">+G1714*(SQRT(250))</f>
        <v>8.6654881756270924E-2</v>
      </c>
    </row>
    <row r="1715" spans="1:8" ht="15" customHeight="1" x14ac:dyDescent="0.3">
      <c r="A1715" s="370">
        <f>'LIC MF Nifty 50 ETF'!A1794</f>
        <v>44973</v>
      </c>
      <c r="B1715" s="20">
        <v>23739.88</v>
      </c>
      <c r="C1715" s="15">
        <f t="shared" ref="C1715" si="356">ROUND(((B1715-B1714)/B1714)*100,2)</f>
        <v>0.16</v>
      </c>
      <c r="D1715" s="2">
        <v>189.8759</v>
      </c>
      <c r="E1715" s="17">
        <f t="shared" ref="E1715" si="357">ROUND(((D1715-D1714)/D1714)*100,2)</f>
        <v>0.16</v>
      </c>
      <c r="F1715" s="18">
        <f t="shared" ref="F1715" si="358">E1715-C1715</f>
        <v>0</v>
      </c>
      <c r="G1715" s="19">
        <f t="shared" ref="G1715" si="359">+STDEV(F1467:F1715)</f>
        <v>5.4509079958308627E-3</v>
      </c>
      <c r="H1715" s="18">
        <f t="shared" ref="H1715" si="360">+G1715*(SQRT(250))</f>
        <v>8.618642291424565E-2</v>
      </c>
    </row>
    <row r="1716" spans="1:8" ht="15" customHeight="1" x14ac:dyDescent="0.3">
      <c r="A1716" s="370">
        <f>'LIC MF Nifty 50 ETF'!A1795</f>
        <v>44974</v>
      </c>
      <c r="B1716" s="20">
        <v>23614.79</v>
      </c>
      <c r="C1716" s="15">
        <f t="shared" ref="C1716" si="361">ROUND(((B1716-B1715)/B1715)*100,2)</f>
        <v>-0.53</v>
      </c>
      <c r="D1716" s="2">
        <v>188.87569999999999</v>
      </c>
      <c r="E1716" s="17">
        <f t="shared" ref="E1716" si="362">ROUND(((D1716-D1715)/D1715)*100,2)</f>
        <v>-0.53</v>
      </c>
      <c r="F1716" s="18">
        <f t="shared" ref="F1716" si="363">E1716-C1716</f>
        <v>0</v>
      </c>
      <c r="G1716" s="19">
        <f t="shared" ref="G1716" si="364">+STDEV(F1468:F1716)</f>
        <v>5.4509079958308627E-3</v>
      </c>
      <c r="H1716" s="18">
        <f t="shared" ref="H1716" si="365">+G1716*(SQRT(250))</f>
        <v>8.618642291424565E-2</v>
      </c>
    </row>
    <row r="1717" spans="1:8" ht="15" customHeight="1" x14ac:dyDescent="0.3">
      <c r="A1717" s="370">
        <f>'LIC MF Nifty 50 ETF'!A1796</f>
        <v>44977</v>
      </c>
      <c r="B1717" s="20">
        <v>23489.34</v>
      </c>
      <c r="C1717" s="15">
        <f t="shared" ref="C1717" si="366">ROUND(((B1717-B1716)/B1716)*100,2)</f>
        <v>-0.53</v>
      </c>
      <c r="D1717" s="2">
        <v>187.86779999999999</v>
      </c>
      <c r="E1717" s="17">
        <f t="shared" ref="E1717" si="367">ROUND(((D1717-D1716)/D1716)*100,2)</f>
        <v>-0.53</v>
      </c>
      <c r="F1717" s="18">
        <f t="shared" ref="F1717" si="368">E1717-C1717</f>
        <v>0</v>
      </c>
      <c r="G1717" s="19">
        <f t="shared" ref="G1717" si="369">+STDEV(F1469:F1717)</f>
        <v>5.4509079958308627E-3</v>
      </c>
      <c r="H1717" s="18">
        <f t="shared" ref="H1717" si="370">+G1717*(SQRT(250))</f>
        <v>8.618642291424565E-2</v>
      </c>
    </row>
    <row r="1718" spans="1:8" ht="15" customHeight="1" x14ac:dyDescent="0.3">
      <c r="A1718" s="370">
        <f>'LIC MF Nifty 50 ETF'!A1797</f>
        <v>44978</v>
      </c>
      <c r="B1718" s="20">
        <v>23459.360000000001</v>
      </c>
      <c r="C1718" s="15">
        <f t="shared" ref="C1718" si="371">ROUND(((B1718-B1717)/B1717)*100,2)</f>
        <v>-0.13</v>
      </c>
      <c r="D1718" s="2">
        <v>187.62569999999999</v>
      </c>
      <c r="E1718" s="17">
        <f t="shared" ref="E1718" si="372">ROUND(((D1718-D1717)/D1717)*100,2)</f>
        <v>-0.13</v>
      </c>
      <c r="F1718" s="18">
        <f t="shared" ref="F1718" si="373">E1718-C1718</f>
        <v>0</v>
      </c>
      <c r="G1718" s="19">
        <f t="shared" ref="G1718" si="374">+STDEV(F1470:F1718)</f>
        <v>5.4208194092549237E-3</v>
      </c>
      <c r="H1718" s="18">
        <f t="shared" ref="H1718" si="375">+G1718*(SQRT(250))</f>
        <v>8.5710680588469979E-2</v>
      </c>
    </row>
    <row r="1719" spans="1:8" ht="15" customHeight="1" x14ac:dyDescent="0.3">
      <c r="A1719" s="370">
        <f>'LIC MF Nifty 50 ETF'!A1798</f>
        <v>44979</v>
      </c>
      <c r="B1719" s="20">
        <v>23101.1</v>
      </c>
      <c r="C1719" s="15">
        <f t="shared" ref="C1719" si="376">ROUND(((B1719-B1718)/B1718)*100,2)</f>
        <v>-1.53</v>
      </c>
      <c r="D1719" s="2">
        <v>184.7619</v>
      </c>
      <c r="E1719" s="17">
        <f t="shared" ref="E1719" si="377">ROUND(((D1719-D1718)/D1718)*100,2)</f>
        <v>-1.53</v>
      </c>
      <c r="F1719" s="18">
        <f t="shared" ref="F1719" si="378">E1719-C1719</f>
        <v>0</v>
      </c>
      <c r="G1719" s="19">
        <f t="shared" ref="G1719" si="379">+STDEV(F1471:F1719)</f>
        <v>5.4208194092549237E-3</v>
      </c>
      <c r="H1719" s="18">
        <f t="shared" ref="H1719" si="380">+G1719*(SQRT(250))</f>
        <v>8.5710680588469979E-2</v>
      </c>
    </row>
    <row r="1720" spans="1:8" ht="15" customHeight="1" x14ac:dyDescent="0.3">
      <c r="A1720" s="370">
        <f>'LIC MF Nifty 50 ETF'!A1799</f>
        <v>44980</v>
      </c>
      <c r="B1720" s="20">
        <v>23036.17</v>
      </c>
      <c r="C1720" s="15">
        <f t="shared" ref="C1720" si="381">ROUND(((B1720-B1719)/B1719)*100,2)</f>
        <v>-0.28000000000000003</v>
      </c>
      <c r="D1720" s="2">
        <v>184.2414</v>
      </c>
      <c r="E1720" s="17">
        <f t="shared" ref="E1720" si="382">ROUND(((D1720-D1719)/D1719)*100,2)</f>
        <v>-0.28000000000000003</v>
      </c>
      <c r="F1720" s="18">
        <f t="shared" ref="F1720" si="383">E1720-C1720</f>
        <v>0</v>
      </c>
      <c r="G1720" s="19">
        <f t="shared" ref="G1720" si="384">+STDEV(F1472:F1720)</f>
        <v>5.4208194092549237E-3</v>
      </c>
      <c r="H1720" s="18">
        <f t="shared" ref="H1720" si="385">+G1720*(SQRT(250))</f>
        <v>8.5710680588469979E-2</v>
      </c>
    </row>
    <row r="1721" spans="1:8" ht="15" customHeight="1" x14ac:dyDescent="0.3">
      <c r="A1721" s="370">
        <f>'LIC MF Nifty 50 ETF'!A1800</f>
        <v>44981</v>
      </c>
      <c r="B1721" s="20">
        <v>22977.59</v>
      </c>
      <c r="C1721" s="15">
        <f t="shared" ref="C1721" si="386">ROUND(((B1721-B1720)/B1720)*100,2)</f>
        <v>-0.25</v>
      </c>
      <c r="D1721" s="2">
        <v>183.77070000000001</v>
      </c>
      <c r="E1721" s="17">
        <f t="shared" ref="E1721" si="387">ROUND(((D1721-D1720)/D1720)*100,2)</f>
        <v>-0.26</v>
      </c>
      <c r="F1721" s="18">
        <f t="shared" ref="F1721" si="388">E1721-C1721</f>
        <v>-1.0000000000000009E-2</v>
      </c>
      <c r="G1721" s="19">
        <f t="shared" ref="G1721" si="389">+STDEV(F1473:F1721)</f>
        <v>5.4509079958308627E-3</v>
      </c>
      <c r="H1721" s="18">
        <f t="shared" ref="H1721" si="390">+G1721*(SQRT(250))</f>
        <v>8.618642291424565E-2</v>
      </c>
    </row>
    <row r="1722" spans="1:8" ht="15" customHeight="1" x14ac:dyDescent="0.3">
      <c r="A1722" s="370">
        <f>'LIC MF Nifty 50 ETF'!A1801</f>
        <v>44984</v>
      </c>
      <c r="B1722" s="20">
        <v>22862.99</v>
      </c>
      <c r="C1722" s="15">
        <f t="shared" ref="C1722" si="391">ROUND(((B1722-B1721)/B1721)*100,2)</f>
        <v>-0.5</v>
      </c>
      <c r="D1722" s="2">
        <v>182.8502</v>
      </c>
      <c r="E1722" s="17">
        <f t="shared" ref="E1722" si="392">ROUND(((D1722-D1721)/D1721)*100,2)</f>
        <v>-0.5</v>
      </c>
      <c r="F1722" s="18">
        <f t="shared" ref="F1722" si="393">E1722-C1722</f>
        <v>0</v>
      </c>
      <c r="G1722" s="19">
        <f t="shared" ref="G1722" si="394">+STDEV(F1474:F1722)</f>
        <v>5.4509079958308627E-3</v>
      </c>
      <c r="H1722" s="18">
        <f t="shared" ref="H1722" si="395">+G1722*(SQRT(250))</f>
        <v>8.618642291424565E-2</v>
      </c>
    </row>
    <row r="1723" spans="1:8" ht="15" customHeight="1" x14ac:dyDescent="0.3">
      <c r="A1723" s="370">
        <f>'LIC MF Nifty 50 ETF'!A1802</f>
        <v>44985</v>
      </c>
      <c r="B1723" s="20">
        <v>22766.58</v>
      </c>
      <c r="C1723" s="15">
        <f t="shared" ref="C1723" si="396">ROUND(((B1723-B1722)/B1722)*100,2)</f>
        <v>-0.42</v>
      </c>
      <c r="D1723" s="2">
        <v>182.0805</v>
      </c>
      <c r="E1723" s="17">
        <f t="shared" ref="E1723" si="397">ROUND(((D1723-D1722)/D1722)*100,2)</f>
        <v>-0.42</v>
      </c>
      <c r="F1723" s="18">
        <f t="shared" ref="F1723" si="398">E1723-C1723</f>
        <v>0</v>
      </c>
      <c r="G1723" s="19">
        <f t="shared" ref="G1723" si="399">+STDEV(F1475:F1723)</f>
        <v>5.4509079958308627E-3</v>
      </c>
      <c r="H1723" s="18">
        <f t="shared" ref="H1723" si="400">+G1723*(SQRT(250))</f>
        <v>8.618642291424565E-2</v>
      </c>
    </row>
    <row r="1724" spans="1:8" ht="15" customHeight="1" x14ac:dyDescent="0.3">
      <c r="A1724" s="370">
        <f>'LIC MF Nifty 50 ETF'!A1803</f>
        <v>44986</v>
      </c>
      <c r="B1724" s="20">
        <v>22972.68</v>
      </c>
      <c r="C1724" s="15">
        <f t="shared" ref="C1724" si="401">ROUND(((B1724-B1723)/B1723)*100,2)</f>
        <v>0.91</v>
      </c>
      <c r="D1724" s="2">
        <v>183.72479999999999</v>
      </c>
      <c r="E1724" s="17">
        <f t="shared" ref="E1724" si="402">ROUND(((D1724-D1723)/D1723)*100,2)</f>
        <v>0.9</v>
      </c>
      <c r="F1724" s="18">
        <f t="shared" ref="F1724" si="403">E1724-C1724</f>
        <v>-1.0000000000000009E-2</v>
      </c>
      <c r="G1724" s="19">
        <f t="shared" ref="G1724" si="404">+STDEV(F1476:F1724)</f>
        <v>5.4805359344477587E-3</v>
      </c>
      <c r="H1724" s="18">
        <f t="shared" ref="H1724" si="405">+G1724*(SQRT(250))</f>
        <v>8.6654881756270896E-2</v>
      </c>
    </row>
    <row r="1725" spans="1:8" ht="15" customHeight="1" x14ac:dyDescent="0.3">
      <c r="A1725" s="370">
        <f>'LIC MF Nifty 50 ETF'!A1804</f>
        <v>44987</v>
      </c>
      <c r="B1725" s="20">
        <v>22827.67</v>
      </c>
      <c r="C1725" s="15">
        <f t="shared" ref="C1725:C1727" si="406">ROUND(((B1725-B1724)/B1724)*100,2)</f>
        <v>-0.63</v>
      </c>
      <c r="D1725" s="2">
        <v>182.5643</v>
      </c>
      <c r="E1725" s="17">
        <f t="shared" ref="E1725" si="407">ROUND(((D1725-D1724)/D1724)*100,2)</f>
        <v>-0.63</v>
      </c>
      <c r="F1725" s="18">
        <f t="shared" ref="F1725" si="408">E1725-C1725</f>
        <v>0</v>
      </c>
      <c r="G1725" s="19">
        <f t="shared" ref="G1725" si="409">+STDEV(F1477:F1725)</f>
        <v>5.4360334715795001E-3</v>
      </c>
      <c r="H1725" s="18">
        <f t="shared" ref="H1725" si="410">+G1725*(SQRT(250))</f>
        <v>8.5951236035517062E-2</v>
      </c>
    </row>
    <row r="1726" spans="1:8" ht="15" customHeight="1" x14ac:dyDescent="0.3">
      <c r="A1726" s="370">
        <f>'LIC MF Nifty 50 ETF'!A1805</f>
        <v>44988</v>
      </c>
      <c r="B1726" s="20">
        <v>23169.22</v>
      </c>
      <c r="C1726" s="15">
        <f t="shared" si="406"/>
        <v>1.5</v>
      </c>
      <c r="D1726" s="2">
        <v>185.2895</v>
      </c>
      <c r="E1726" s="17">
        <f t="shared" ref="E1726:E1727" si="411">ROUND(((D1726-D1725)/D1725)*100,2)</f>
        <v>1.49</v>
      </c>
      <c r="F1726" s="18">
        <f t="shared" ref="F1726:F1727" si="412">E1726-C1726</f>
        <v>-1.0000000000000009E-2</v>
      </c>
      <c r="G1726" s="19">
        <f t="shared" ref="G1726:G1727" si="413">+STDEV(F1478:F1726)</f>
        <v>5.4651494518354942E-3</v>
      </c>
      <c r="H1726" s="18">
        <f t="shared" ref="H1726:H1727" si="414">+G1726*(SQRT(250))</f>
        <v>8.6411600105104236E-2</v>
      </c>
    </row>
    <row r="1727" spans="1:8" ht="15" customHeight="1" x14ac:dyDescent="0.3">
      <c r="A1727" s="370">
        <f>'LIC MF Nifty 50 ETF'!A1806</f>
        <v>44991</v>
      </c>
      <c r="B1727" s="20">
        <v>23329.62</v>
      </c>
      <c r="C1727" s="15">
        <f t="shared" si="406"/>
        <v>0.69</v>
      </c>
      <c r="D1727" s="2">
        <v>186.56729999999999</v>
      </c>
      <c r="E1727" s="17">
        <f t="shared" si="411"/>
        <v>0.69</v>
      </c>
      <c r="F1727" s="18">
        <f t="shared" si="412"/>
        <v>0</v>
      </c>
      <c r="G1727" s="19">
        <f t="shared" si="413"/>
        <v>5.4651494518354942E-3</v>
      </c>
      <c r="H1727" s="18">
        <f t="shared" si="414"/>
        <v>8.6411600105104236E-2</v>
      </c>
    </row>
  </sheetData>
  <mergeCells count="5">
    <mergeCell ref="A1:H1"/>
    <mergeCell ref="A2:H2"/>
    <mergeCell ref="A4:H4"/>
    <mergeCell ref="L6:O6"/>
    <mergeCell ref="Q6:T6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EBED3-1429-4BD5-A86D-49CD0DD56C97}">
  <dimension ref="A1:T1801"/>
  <sheetViews>
    <sheetView workbookViewId="0">
      <pane xSplit="1" ySplit="7" topLeftCell="B1796" activePane="bottomRight" state="frozen"/>
      <selection pane="topRight" activeCell="B1" sqref="B1"/>
      <selection pane="bottomLeft" activeCell="A8" sqref="A8"/>
      <selection pane="bottomRight" activeCell="B1801" sqref="B1801"/>
    </sheetView>
  </sheetViews>
  <sheetFormatPr defaultColWidth="9.1796875" defaultRowHeight="15" customHeight="1" x14ac:dyDescent="0.3"/>
  <cols>
    <col min="1" max="1" width="11.26953125" style="163" bestFit="1" customWidth="1"/>
    <col min="2" max="2" width="14.453125" style="2" bestFit="1" customWidth="1"/>
    <col min="3" max="3" width="9.26953125" style="2" bestFit="1" customWidth="1"/>
    <col min="4" max="4" width="13.453125" style="2" customWidth="1"/>
    <col min="5" max="5" width="7.81640625" style="2" customWidth="1"/>
    <col min="6" max="7" width="9.26953125" style="2" bestFit="1" customWidth="1"/>
    <col min="8" max="8" width="10.7265625" style="2" customWidth="1"/>
    <col min="9" max="9" width="15" style="2" bestFit="1" customWidth="1"/>
    <col min="10" max="11" width="9.1796875" style="2"/>
    <col min="12" max="12" width="10" style="2" customWidth="1"/>
    <col min="13" max="13" width="13.81640625" style="2" bestFit="1" customWidth="1"/>
    <col min="14" max="14" width="9.81640625" style="2" bestFit="1" customWidth="1"/>
    <col min="15" max="15" width="9.1796875" style="2"/>
    <col min="16" max="16" width="0.7265625" style="2" customWidth="1"/>
    <col min="17" max="16384" width="9.1796875" style="2"/>
  </cols>
  <sheetData>
    <row r="1" spans="1:20" ht="18" customHeight="1" x14ac:dyDescent="0.3">
      <c r="A1" s="371" t="s">
        <v>23</v>
      </c>
      <c r="B1" s="371"/>
      <c r="C1" s="371"/>
      <c r="D1" s="371"/>
      <c r="E1" s="371"/>
      <c r="F1" s="371"/>
      <c r="G1" s="371"/>
      <c r="H1" s="371"/>
    </row>
    <row r="2" spans="1:20" ht="15" customHeight="1" x14ac:dyDescent="0.3">
      <c r="A2" s="372" t="s">
        <v>24</v>
      </c>
      <c r="B2" s="371"/>
      <c r="C2" s="371"/>
      <c r="D2" s="371"/>
      <c r="E2" s="371"/>
      <c r="F2" s="371"/>
      <c r="G2" s="371"/>
      <c r="H2" s="371"/>
    </row>
    <row r="3" spans="1:20" ht="15" customHeight="1" x14ac:dyDescent="0.3">
      <c r="A3" s="375"/>
      <c r="B3" s="375"/>
      <c r="C3" s="375"/>
      <c r="D3" s="375"/>
      <c r="E3" s="375"/>
      <c r="F3" s="375"/>
      <c r="G3" s="375"/>
      <c r="H3" s="375"/>
    </row>
    <row r="4" spans="1:20" ht="15" customHeight="1" x14ac:dyDescent="0.3">
      <c r="A4" s="373" t="s">
        <v>25</v>
      </c>
      <c r="B4" s="373"/>
      <c r="C4" s="373"/>
      <c r="D4" s="373"/>
      <c r="E4" s="373"/>
      <c r="F4" s="373"/>
      <c r="G4" s="373"/>
      <c r="H4" s="373"/>
      <c r="I4" s="5"/>
      <c r="J4" s="5"/>
    </row>
    <row r="5" spans="1:20" ht="15" customHeight="1" x14ac:dyDescent="0.3">
      <c r="A5" s="134"/>
      <c r="B5" s="135"/>
      <c r="C5" s="135" t="s">
        <v>3</v>
      </c>
      <c r="D5" s="135" t="s">
        <v>26</v>
      </c>
      <c r="E5" s="135" t="s">
        <v>5</v>
      </c>
      <c r="F5" s="135" t="s">
        <v>6</v>
      </c>
      <c r="G5" s="135" t="s">
        <v>7</v>
      </c>
      <c r="H5" s="135" t="s">
        <v>8</v>
      </c>
      <c r="I5" s="5"/>
      <c r="J5" s="5"/>
    </row>
    <row r="6" spans="1:20" ht="15" customHeight="1" thickBot="1" x14ac:dyDescent="0.35">
      <c r="A6" s="136"/>
      <c r="B6" s="8" t="s">
        <v>10</v>
      </c>
      <c r="C6" s="7" t="s">
        <v>11</v>
      </c>
      <c r="D6" s="8" t="s">
        <v>27</v>
      </c>
      <c r="E6" s="7" t="s">
        <v>11</v>
      </c>
      <c r="F6" s="7"/>
      <c r="G6" s="7"/>
      <c r="H6" s="7" t="s">
        <v>7</v>
      </c>
      <c r="I6" s="4"/>
      <c r="J6" s="7" t="s">
        <v>11</v>
      </c>
      <c r="L6" s="374" t="s">
        <v>7</v>
      </c>
      <c r="M6" s="374"/>
      <c r="N6" s="374"/>
      <c r="O6" s="374"/>
      <c r="P6" s="10"/>
      <c r="Q6" s="374" t="s">
        <v>14</v>
      </c>
      <c r="R6" s="374"/>
      <c r="S6" s="374"/>
      <c r="T6" s="374"/>
    </row>
    <row r="7" spans="1:20" ht="15" customHeight="1" thickBot="1" x14ac:dyDescent="0.35">
      <c r="A7" s="137"/>
      <c r="B7" s="138" t="s">
        <v>28</v>
      </c>
      <c r="C7" s="139" t="s">
        <v>17</v>
      </c>
      <c r="D7" s="138" t="s">
        <v>18</v>
      </c>
      <c r="E7" s="139" t="s">
        <v>17</v>
      </c>
      <c r="F7" s="139"/>
      <c r="G7" s="139"/>
      <c r="H7" s="140"/>
      <c r="I7" s="8" t="s">
        <v>28</v>
      </c>
      <c r="J7" s="7" t="s">
        <v>17</v>
      </c>
      <c r="L7" s="12" t="s">
        <v>19</v>
      </c>
      <c r="M7" s="12" t="s">
        <v>20</v>
      </c>
      <c r="N7" s="12" t="s">
        <v>21</v>
      </c>
      <c r="O7" s="12" t="s">
        <v>22</v>
      </c>
      <c r="P7" s="12"/>
      <c r="Q7" s="12" t="s">
        <v>19</v>
      </c>
      <c r="R7" s="12" t="s">
        <v>20</v>
      </c>
      <c r="S7" s="12" t="s">
        <v>21</v>
      </c>
      <c r="T7" s="12" t="s">
        <v>22</v>
      </c>
    </row>
    <row r="8" spans="1:20" ht="15" customHeight="1" x14ac:dyDescent="0.3">
      <c r="A8" s="141">
        <v>42338</v>
      </c>
      <c r="B8" s="142">
        <v>36254.845279925699</v>
      </c>
      <c r="C8" s="18"/>
      <c r="D8" s="143">
        <v>261.29719999999998</v>
      </c>
      <c r="E8" s="18"/>
      <c r="F8" s="18"/>
      <c r="G8" s="18"/>
      <c r="H8" s="18"/>
      <c r="I8" s="142">
        <v>26145.667236593799</v>
      </c>
      <c r="J8" s="18"/>
    </row>
    <row r="9" spans="1:20" ht="15" customHeight="1" x14ac:dyDescent="0.3">
      <c r="A9" s="318">
        <f>'[1]175 since Nov 2015'!A14</f>
        <v>42339</v>
      </c>
      <c r="B9" s="302">
        <v>36287.770256186603</v>
      </c>
      <c r="C9" s="290">
        <f t="shared" ref="C9:C72" si="0">ROUND(((B9-B8)/B8)*100,2)</f>
        <v>0.09</v>
      </c>
      <c r="D9" s="288">
        <v>261.85509999999999</v>
      </c>
      <c r="E9" s="290">
        <f t="shared" ref="E9:E72" si="1">ROUND(((D9-D8)/D8)*100,2)</f>
        <v>0.21</v>
      </c>
      <c r="F9" s="290">
        <f t="shared" ref="F9:F72" si="2">+E9-C9</f>
        <v>0.12</v>
      </c>
      <c r="G9" s="290"/>
      <c r="H9" s="290"/>
      <c r="I9" s="302">
        <v>26169.411524190298</v>
      </c>
      <c r="J9" s="290">
        <f t="shared" ref="J9:J72" si="3">+((I9-I8)/I8)*100</f>
        <v>9.0815382073195325E-2</v>
      </c>
    </row>
    <row r="10" spans="1:20" ht="15" customHeight="1" x14ac:dyDescent="0.3">
      <c r="A10" s="318">
        <f>'[1]175 since Nov 2015'!A15</f>
        <v>42340</v>
      </c>
      <c r="B10" s="302">
        <v>36216.276138951398</v>
      </c>
      <c r="C10" s="290">
        <f t="shared" si="0"/>
        <v>-0.2</v>
      </c>
      <c r="D10" s="288">
        <v>261.30770000000001</v>
      </c>
      <c r="E10" s="290">
        <f t="shared" si="1"/>
        <v>-0.21</v>
      </c>
      <c r="F10" s="290">
        <f t="shared" si="2"/>
        <v>-9.9999999999999811E-3</v>
      </c>
      <c r="G10" s="290">
        <f>+STDEV($F$9:F10)</f>
        <v>9.1923881554251158E-2</v>
      </c>
      <c r="H10" s="290">
        <f>+G10*(SQRT(250))</f>
        <v>1.453444185374863</v>
      </c>
      <c r="I10" s="302">
        <v>26117.852584021701</v>
      </c>
      <c r="J10" s="290">
        <f t="shared" si="3"/>
        <v>-0.1970198684862966</v>
      </c>
    </row>
    <row r="11" spans="1:20" ht="15" customHeight="1" x14ac:dyDescent="0.3">
      <c r="A11" s="318">
        <f>'[1]175 since Nov 2015'!A16</f>
        <v>42341</v>
      </c>
      <c r="B11" s="302">
        <v>35895.637489490298</v>
      </c>
      <c r="C11" s="290">
        <f t="shared" si="0"/>
        <v>-0.89</v>
      </c>
      <c r="D11" s="288">
        <v>258.95170000000002</v>
      </c>
      <c r="E11" s="290">
        <f t="shared" si="1"/>
        <v>-0.9</v>
      </c>
      <c r="F11" s="290">
        <f t="shared" si="2"/>
        <v>-1.0000000000000009E-2</v>
      </c>
      <c r="G11" s="290">
        <f>+STDEV($F$9:F11)</f>
        <v>7.5055534994651341E-2</v>
      </c>
      <c r="H11" s="290">
        <f>+G11*(SQRT(250))</f>
        <v>1.1867322079278597</v>
      </c>
      <c r="I11" s="302">
        <v>25886.6197276331</v>
      </c>
      <c r="J11" s="290">
        <f t="shared" si="3"/>
        <v>-0.88534405975651786</v>
      </c>
    </row>
    <row r="12" spans="1:20" ht="15" customHeight="1" x14ac:dyDescent="0.3">
      <c r="A12" s="318">
        <f>'[1]175 since Nov 2015'!A17</f>
        <v>42342</v>
      </c>
      <c r="B12" s="302">
        <v>35551.041117283399</v>
      </c>
      <c r="C12" s="290">
        <f t="shared" si="0"/>
        <v>-0.96</v>
      </c>
      <c r="D12" s="288">
        <v>256.39240000000001</v>
      </c>
      <c r="E12" s="290">
        <f t="shared" si="1"/>
        <v>-0.99</v>
      </c>
      <c r="F12" s="290">
        <f t="shared" si="2"/>
        <v>-3.0000000000000027E-2</v>
      </c>
      <c r="G12" s="290">
        <f>+STDEV($F$9:F12)</f>
        <v>6.8980673621916261E-2</v>
      </c>
      <c r="H12" s="290">
        <f>+G12*(SQRT(250))</f>
        <v>1.0906802158897599</v>
      </c>
      <c r="I12" s="302">
        <v>25638.1094386195</v>
      </c>
      <c r="J12" s="290">
        <f t="shared" si="3"/>
        <v>-0.95999513118479507</v>
      </c>
    </row>
    <row r="13" spans="1:20" ht="15" customHeight="1" x14ac:dyDescent="0.3">
      <c r="A13" s="318">
        <f>'[1]175 since Nov 2015'!A18</f>
        <v>42345</v>
      </c>
      <c r="B13" s="302">
        <v>35401.281384882997</v>
      </c>
      <c r="C13" s="290">
        <f t="shared" si="0"/>
        <v>-0.42</v>
      </c>
      <c r="D13" s="288">
        <v>255.2697</v>
      </c>
      <c r="E13" s="290">
        <f t="shared" si="1"/>
        <v>-0.44</v>
      </c>
      <c r="F13" s="290">
        <f t="shared" si="2"/>
        <v>-2.0000000000000018E-2</v>
      </c>
      <c r="G13" s="290">
        <f>+STDEV($F$9:F13)</f>
        <v>6.2048368229954284E-2</v>
      </c>
      <c r="H13" s="290">
        <f>+G13*(SQRT(250))</f>
        <v>0.98107084351742913</v>
      </c>
      <c r="I13" s="302">
        <v>25530.108201859399</v>
      </c>
      <c r="J13" s="290">
        <f t="shared" si="3"/>
        <v>-0.42125273323553047</v>
      </c>
    </row>
    <row r="14" spans="1:20" ht="15" customHeight="1" x14ac:dyDescent="0.3">
      <c r="A14" s="318">
        <f>'[1]175 since Nov 2015'!A19</f>
        <v>42346</v>
      </c>
      <c r="B14" s="302">
        <v>35096.527953714402</v>
      </c>
      <c r="C14" s="290">
        <f t="shared" si="0"/>
        <v>-0.86</v>
      </c>
      <c r="D14" s="288">
        <v>253.16210000000001</v>
      </c>
      <c r="E14" s="290">
        <f t="shared" si="1"/>
        <v>-0.83</v>
      </c>
      <c r="F14" s="290">
        <f t="shared" si="2"/>
        <v>3.0000000000000027E-2</v>
      </c>
      <c r="G14" s="290">
        <f>+STDEV($F$9:F14)</f>
        <v>5.6095157247900346E-2</v>
      </c>
      <c r="H14" s="290">
        <f t="shared" ref="H14:H77" si="4">+G14*(SQRT(250))</f>
        <v>0.88694231304333804</v>
      </c>
      <c r="I14" s="302">
        <v>25310.331183393999</v>
      </c>
      <c r="J14" s="290">
        <f t="shared" si="3"/>
        <v>-0.86085423817120099</v>
      </c>
    </row>
    <row r="15" spans="1:20" ht="15" customHeight="1" x14ac:dyDescent="0.3">
      <c r="A15" s="318">
        <f>'[1]175 since Nov 2015'!A20</f>
        <v>42347</v>
      </c>
      <c r="B15" s="302">
        <v>34716.2017222949</v>
      </c>
      <c r="C15" s="290">
        <f t="shared" si="0"/>
        <v>-1.08</v>
      </c>
      <c r="D15" s="288">
        <v>250.42070000000001</v>
      </c>
      <c r="E15" s="290">
        <f t="shared" si="1"/>
        <v>-1.08</v>
      </c>
      <c r="F15" s="290">
        <f t="shared" si="2"/>
        <v>0</v>
      </c>
      <c r="G15" s="290">
        <f>+STDEV($F$9:F15)</f>
        <v>5.1455019654248001E-2</v>
      </c>
      <c r="H15" s="290">
        <f t="shared" si="4"/>
        <v>0.81357529578076671</v>
      </c>
      <c r="I15" s="302">
        <v>25036.053827877498</v>
      </c>
      <c r="J15" s="290">
        <f t="shared" si="3"/>
        <v>-1.0836577108736238</v>
      </c>
    </row>
    <row r="16" spans="1:20" ht="15" customHeight="1" x14ac:dyDescent="0.3">
      <c r="A16" s="318">
        <f>'[1]175 since Nov 2015'!A21</f>
        <v>42348</v>
      </c>
      <c r="B16" s="302">
        <v>35016.084138609702</v>
      </c>
      <c r="C16" s="290">
        <f t="shared" si="0"/>
        <v>0.86</v>
      </c>
      <c r="D16" s="288">
        <v>252.58500000000001</v>
      </c>
      <c r="E16" s="290">
        <f t="shared" si="1"/>
        <v>0.86</v>
      </c>
      <c r="F16" s="290">
        <f t="shared" si="2"/>
        <v>0</v>
      </c>
      <c r="G16" s="290">
        <f>+STDEV($F$9:F16)</f>
        <v>4.7809144373375752E-2</v>
      </c>
      <c r="H16" s="290">
        <f t="shared" si="4"/>
        <v>0.75592894601845451</v>
      </c>
      <c r="I16" s="302">
        <v>25252.3180487432</v>
      </c>
      <c r="J16" s="290">
        <f t="shared" si="3"/>
        <v>0.86381113554282551</v>
      </c>
    </row>
    <row r="17" spans="1:10" ht="15" customHeight="1" x14ac:dyDescent="0.3">
      <c r="A17" s="318">
        <f>'[1]175 since Nov 2015'!A22</f>
        <v>42349</v>
      </c>
      <c r="B17" s="302">
        <v>34727.814588050402</v>
      </c>
      <c r="C17" s="290">
        <f t="shared" si="0"/>
        <v>-0.82</v>
      </c>
      <c r="D17" s="288">
        <v>250.51070000000001</v>
      </c>
      <c r="E17" s="290">
        <f t="shared" si="1"/>
        <v>-0.82</v>
      </c>
      <c r="F17" s="290">
        <f t="shared" si="2"/>
        <v>0</v>
      </c>
      <c r="G17" s="290">
        <f>+STDEV($F$9:F17)</f>
        <v>4.4845413490245706E-2</v>
      </c>
      <c r="H17" s="290">
        <f t="shared" si="4"/>
        <v>0.70906824620608833</v>
      </c>
      <c r="I17" s="302">
        <v>25044.4286015488</v>
      </c>
      <c r="J17" s="290">
        <f t="shared" si="3"/>
        <v>-0.82324896586967788</v>
      </c>
    </row>
    <row r="18" spans="1:10" ht="15" customHeight="1" x14ac:dyDescent="0.3">
      <c r="A18" s="318">
        <f>'[1]175 since Nov 2015'!A23</f>
        <v>42352</v>
      </c>
      <c r="B18" s="302">
        <v>34874.6861240976</v>
      </c>
      <c r="C18" s="290">
        <f t="shared" si="0"/>
        <v>0.42</v>
      </c>
      <c r="D18" s="288">
        <v>251.56469999999999</v>
      </c>
      <c r="E18" s="290">
        <f t="shared" si="1"/>
        <v>0.42</v>
      </c>
      <c r="F18" s="290">
        <f t="shared" si="2"/>
        <v>0</v>
      </c>
      <c r="G18" s="290">
        <f>+STDEV($F$9:F18)</f>
        <v>4.2373996218855216E-2</v>
      </c>
      <c r="H18" s="290">
        <f t="shared" si="4"/>
        <v>0.66999170807472608</v>
      </c>
      <c r="I18" s="302">
        <v>25150.346976827099</v>
      </c>
      <c r="J18" s="290">
        <f t="shared" si="3"/>
        <v>0.42292190795580376</v>
      </c>
    </row>
    <row r="19" spans="1:10" ht="15" customHeight="1" x14ac:dyDescent="0.3">
      <c r="A19" s="318">
        <f>'[1]175 since Nov 2015'!A24</f>
        <v>42353</v>
      </c>
      <c r="B19" s="302">
        <v>35110.540330934498</v>
      </c>
      <c r="C19" s="290">
        <f t="shared" si="0"/>
        <v>0.68</v>
      </c>
      <c r="D19" s="288">
        <v>253.26310000000001</v>
      </c>
      <c r="E19" s="290">
        <f t="shared" si="1"/>
        <v>0.68</v>
      </c>
      <c r="F19" s="290">
        <f t="shared" si="2"/>
        <v>0</v>
      </c>
      <c r="G19" s="290">
        <f>+STDEV($F$9:F19)</f>
        <v>4.027180380636286E-2</v>
      </c>
      <c r="H19" s="290">
        <f t="shared" si="4"/>
        <v>0.63675312755772584</v>
      </c>
      <c r="I19" s="302">
        <v>25320.436396894998</v>
      </c>
      <c r="J19" s="290">
        <f t="shared" si="3"/>
        <v>0.67629055068152988</v>
      </c>
    </row>
    <row r="20" spans="1:10" ht="15" customHeight="1" x14ac:dyDescent="0.3">
      <c r="A20" s="318">
        <f>'[1]175 since Nov 2015'!A25</f>
        <v>42354</v>
      </c>
      <c r="B20" s="302">
        <v>35351.731355370197</v>
      </c>
      <c r="C20" s="290">
        <f t="shared" si="0"/>
        <v>0.69</v>
      </c>
      <c r="D20" s="288">
        <v>255.0086</v>
      </c>
      <c r="E20" s="290">
        <f t="shared" si="1"/>
        <v>0.69</v>
      </c>
      <c r="F20" s="290">
        <f t="shared" si="2"/>
        <v>0</v>
      </c>
      <c r="G20" s="290">
        <f>+STDEV($F$9:F20)</f>
        <v>3.8455011101128013E-2</v>
      </c>
      <c r="H20" s="290">
        <f t="shared" si="4"/>
        <v>0.6080271126331207</v>
      </c>
      <c r="I20" s="302">
        <v>25494.3745344503</v>
      </c>
      <c r="J20" s="290">
        <f t="shared" si="3"/>
        <v>0.68694762929375031</v>
      </c>
    </row>
    <row r="21" spans="1:10" ht="15" customHeight="1" x14ac:dyDescent="0.3">
      <c r="A21" s="318">
        <f>'[1]175 since Nov 2015'!A26</f>
        <v>42355</v>
      </c>
      <c r="B21" s="302">
        <v>35780.766563876598</v>
      </c>
      <c r="C21" s="290">
        <f t="shared" si="0"/>
        <v>1.21</v>
      </c>
      <c r="D21" s="288">
        <v>258.09739999999999</v>
      </c>
      <c r="E21" s="290">
        <f t="shared" si="1"/>
        <v>1.21</v>
      </c>
      <c r="F21" s="290">
        <f t="shared" si="2"/>
        <v>0</v>
      </c>
      <c r="G21" s="290">
        <f>+STDEV($F$9:F21)</f>
        <v>3.6864269407847476E-2</v>
      </c>
      <c r="H21" s="290">
        <f t="shared" si="4"/>
        <v>0.58287527803432337</v>
      </c>
      <c r="I21" s="302">
        <v>25803.7790211549</v>
      </c>
      <c r="J21" s="290">
        <f t="shared" si="3"/>
        <v>1.2136186604088062</v>
      </c>
    </row>
    <row r="22" spans="1:10" ht="15" customHeight="1" x14ac:dyDescent="0.3">
      <c r="A22" s="318">
        <f>'[1]175 since Nov 2015'!A27</f>
        <v>42356</v>
      </c>
      <c r="B22" s="302">
        <v>35386.182239110101</v>
      </c>
      <c r="C22" s="290">
        <f t="shared" si="0"/>
        <v>-1.1000000000000001</v>
      </c>
      <c r="D22" s="288">
        <v>255.28540000000001</v>
      </c>
      <c r="E22" s="290">
        <f t="shared" si="1"/>
        <v>-1.0900000000000001</v>
      </c>
      <c r="F22" s="290">
        <f t="shared" si="2"/>
        <v>1.0000000000000009E-2</v>
      </c>
      <c r="G22" s="290">
        <f>+STDEV($F$9:F22)</f>
        <v>3.5432957899313257E-2</v>
      </c>
      <c r="H22" s="290">
        <f t="shared" si="4"/>
        <v>0.56024425599342509</v>
      </c>
      <c r="I22" s="302">
        <v>25519.219250661601</v>
      </c>
      <c r="J22" s="290">
        <f t="shared" si="3"/>
        <v>-1.1027833181333873</v>
      </c>
    </row>
    <row r="23" spans="1:10" ht="15" customHeight="1" x14ac:dyDescent="0.3">
      <c r="A23" s="318">
        <f>'[1]175 since Nov 2015'!A28</f>
        <v>42359</v>
      </c>
      <c r="B23" s="302">
        <v>35686.639040935297</v>
      </c>
      <c r="C23" s="290">
        <f t="shared" si="0"/>
        <v>0.85</v>
      </c>
      <c r="D23" s="288">
        <v>257.47859999999997</v>
      </c>
      <c r="E23" s="290">
        <f t="shared" si="1"/>
        <v>0.86</v>
      </c>
      <c r="F23" s="290">
        <f t="shared" si="2"/>
        <v>1.0000000000000009E-2</v>
      </c>
      <c r="G23" s="290">
        <f>+STDEV($F$9:F23)</f>
        <v>3.4156502553198666E-2</v>
      </c>
      <c r="H23" s="290">
        <f t="shared" si="4"/>
        <v>0.54006172486732174</v>
      </c>
      <c r="I23" s="302">
        <v>25735.897697330802</v>
      </c>
      <c r="J23" s="290">
        <f t="shared" si="3"/>
        <v>0.84907945082835201</v>
      </c>
    </row>
    <row r="24" spans="1:10" ht="15" customHeight="1" x14ac:dyDescent="0.3">
      <c r="A24" s="318">
        <f>'[1]175 since Nov 2015'!A29</f>
        <v>42360</v>
      </c>
      <c r="B24" s="302">
        <v>35485.232079216803</v>
      </c>
      <c r="C24" s="290">
        <f t="shared" si="0"/>
        <v>-0.56000000000000005</v>
      </c>
      <c r="D24" s="288">
        <v>256.01819999999998</v>
      </c>
      <c r="E24" s="290">
        <f t="shared" si="1"/>
        <v>-0.56999999999999995</v>
      </c>
      <c r="F24" s="290">
        <f t="shared" si="2"/>
        <v>-9.9999999999998979E-3</v>
      </c>
      <c r="G24" s="290">
        <f>+STDEV($F$9:F24)</f>
        <v>3.3260336739125179E-2</v>
      </c>
      <c r="H24" s="290">
        <f t="shared" si="4"/>
        <v>0.52589209919906577</v>
      </c>
      <c r="I24" s="302">
        <v>25590.650369433999</v>
      </c>
      <c r="J24" s="290">
        <f t="shared" si="3"/>
        <v>-0.56437638043559313</v>
      </c>
    </row>
    <row r="25" spans="1:10" ht="15" customHeight="1" x14ac:dyDescent="0.3">
      <c r="A25" s="318">
        <f>'[1]175 since Nov 2015'!A30</f>
        <v>42361</v>
      </c>
      <c r="B25" s="302">
        <v>35845.2758793705</v>
      </c>
      <c r="C25" s="290">
        <f t="shared" si="0"/>
        <v>1.01</v>
      </c>
      <c r="D25" s="288">
        <v>258.62150000000003</v>
      </c>
      <c r="E25" s="290">
        <f t="shared" si="1"/>
        <v>1.02</v>
      </c>
      <c r="F25" s="290">
        <f t="shared" si="2"/>
        <v>1.0000000000000009E-2</v>
      </c>
      <c r="G25" s="290">
        <f>+STDEV($F$9:F25)</f>
        <v>3.2221658773527583E-2</v>
      </c>
      <c r="H25" s="290">
        <f t="shared" si="4"/>
        <v>0.5094691585654737</v>
      </c>
      <c r="I25" s="302">
        <v>25850.300777999801</v>
      </c>
      <c r="J25" s="290">
        <f t="shared" si="3"/>
        <v>1.0146299715615412</v>
      </c>
    </row>
    <row r="26" spans="1:10" ht="15" customHeight="1" x14ac:dyDescent="0.3">
      <c r="A26" s="318">
        <f>'[1]175 since Nov 2015'!A31</f>
        <v>42362</v>
      </c>
      <c r="B26" s="302">
        <v>35829.207546446902</v>
      </c>
      <c r="C26" s="290">
        <f t="shared" si="0"/>
        <v>-0.04</v>
      </c>
      <c r="D26" s="288">
        <v>258.50170000000003</v>
      </c>
      <c r="E26" s="290">
        <f t="shared" si="1"/>
        <v>-0.05</v>
      </c>
      <c r="F26" s="290">
        <f t="shared" si="2"/>
        <v>-1.0000000000000002E-2</v>
      </c>
      <c r="G26" s="290">
        <f>+STDEV($F$9:F26)</f>
        <v>3.1482955239116851E-2</v>
      </c>
      <c r="H26" s="290">
        <f t="shared" si="4"/>
        <v>0.49778923014370124</v>
      </c>
      <c r="I26" s="302">
        <v>25838.712884508099</v>
      </c>
      <c r="J26" s="290">
        <f t="shared" si="3"/>
        <v>-4.4826919389517689E-2</v>
      </c>
    </row>
    <row r="27" spans="1:10" ht="15" customHeight="1" x14ac:dyDescent="0.3">
      <c r="A27" s="318">
        <f>'[1]175 since Nov 2015'!A32</f>
        <v>42366</v>
      </c>
      <c r="B27" s="302">
        <v>36100.188464724502</v>
      </c>
      <c r="C27" s="290">
        <f t="shared" si="0"/>
        <v>0.76</v>
      </c>
      <c r="D27" s="293">
        <v>260.44810000000001</v>
      </c>
      <c r="E27" s="290">
        <f t="shared" si="1"/>
        <v>0.75</v>
      </c>
      <c r="F27" s="290">
        <f t="shared" si="2"/>
        <v>-1.0000000000000009E-2</v>
      </c>
      <c r="G27" s="290">
        <f>+STDEV($F$9:F27)</f>
        <v>3.0788848896544815E-2</v>
      </c>
      <c r="H27" s="290">
        <f t="shared" si="4"/>
        <v>0.48681444523921763</v>
      </c>
      <c r="I27" s="302">
        <v>26034.134402985099</v>
      </c>
      <c r="J27" s="290">
        <f t="shared" si="3"/>
        <v>0.75631289898409493</v>
      </c>
    </row>
    <row r="28" spans="1:10" ht="15" customHeight="1" x14ac:dyDescent="0.3">
      <c r="A28" s="318">
        <f>'[1]175 since Nov 2015'!A33</f>
        <v>42367</v>
      </c>
      <c r="B28" s="302">
        <v>36163.064466571399</v>
      </c>
      <c r="C28" s="290">
        <f t="shared" si="0"/>
        <v>0.17</v>
      </c>
      <c r="D28" s="293">
        <v>260.89999999999998</v>
      </c>
      <c r="E28" s="290">
        <f t="shared" si="1"/>
        <v>0.17</v>
      </c>
      <c r="F28" s="290">
        <f t="shared" si="2"/>
        <v>0</v>
      </c>
      <c r="G28" s="290">
        <f>+STDEV($F$9:F28)</f>
        <v>2.9982451007565285E-2</v>
      </c>
      <c r="H28" s="290">
        <f t="shared" si="4"/>
        <v>0.47406417509158311</v>
      </c>
      <c r="I28" s="302">
        <v>26079.478273818298</v>
      </c>
      <c r="J28" s="290">
        <f t="shared" si="3"/>
        <v>0.17417084098636459</v>
      </c>
    </row>
    <row r="29" spans="1:10" ht="15" customHeight="1" x14ac:dyDescent="0.3">
      <c r="A29" s="318">
        <f>'[1]175 since Nov 2015'!A34</f>
        <v>42368</v>
      </c>
      <c r="B29" s="302">
        <v>35997.429274066802</v>
      </c>
      <c r="C29" s="290">
        <f t="shared" si="0"/>
        <v>-0.46</v>
      </c>
      <c r="D29" s="293">
        <v>259.70800000000003</v>
      </c>
      <c r="E29" s="290">
        <f t="shared" si="1"/>
        <v>-0.46</v>
      </c>
      <c r="F29" s="290">
        <f t="shared" si="2"/>
        <v>0</v>
      </c>
      <c r="G29" s="290">
        <f>+STDEV($F$9:F29)</f>
        <v>2.9236311408279682E-2</v>
      </c>
      <c r="H29" s="290">
        <f t="shared" si="4"/>
        <v>0.46226667216064382</v>
      </c>
      <c r="I29" s="302">
        <v>25960.028236383001</v>
      </c>
      <c r="J29" s="290">
        <f t="shared" si="3"/>
        <v>-0.45802310989946327</v>
      </c>
    </row>
    <row r="30" spans="1:10" ht="15" customHeight="1" x14ac:dyDescent="0.3">
      <c r="A30" s="318">
        <f>'[1]175 since Nov 2015'!A35</f>
        <v>42369</v>
      </c>
      <c r="B30" s="302">
        <v>36215.848123991003</v>
      </c>
      <c r="C30" s="290">
        <f t="shared" si="0"/>
        <v>0.61</v>
      </c>
      <c r="D30" s="293">
        <v>261.28199999999998</v>
      </c>
      <c r="E30" s="290">
        <f t="shared" si="1"/>
        <v>0.61</v>
      </c>
      <c r="F30" s="290">
        <f t="shared" si="2"/>
        <v>0</v>
      </c>
      <c r="G30" s="290">
        <f>+STDEV($F$9:F30)</f>
        <v>2.8543276173533666E-2</v>
      </c>
      <c r="H30" s="290">
        <f t="shared" si="4"/>
        <v>0.45130882295790947</v>
      </c>
      <c r="I30" s="302">
        <v>26117.543915300601</v>
      </c>
      <c r="J30" s="290">
        <f t="shared" si="3"/>
        <v>0.60676235589313232</v>
      </c>
    </row>
    <row r="31" spans="1:10" ht="15" customHeight="1" x14ac:dyDescent="0.3">
      <c r="A31" s="318">
        <f>'[1]175 since Nov 2015'!A36</f>
        <v>42370</v>
      </c>
      <c r="B31" s="302">
        <v>36275.961292612301</v>
      </c>
      <c r="C31" s="290">
        <f t="shared" si="0"/>
        <v>0.17</v>
      </c>
      <c r="D31" s="293">
        <v>261.71140000000003</v>
      </c>
      <c r="E31" s="290">
        <f t="shared" si="1"/>
        <v>0.16</v>
      </c>
      <c r="F31" s="290">
        <f t="shared" si="2"/>
        <v>-1.0000000000000009E-2</v>
      </c>
      <c r="G31" s="290">
        <f>+STDEV($F$9:F31)</f>
        <v>2.8031602718862545E-2</v>
      </c>
      <c r="H31" s="290">
        <f t="shared" si="4"/>
        <v>0.44321855528287113</v>
      </c>
      <c r="I31" s="302">
        <v>26160.895331950502</v>
      </c>
      <c r="J31" s="290">
        <f t="shared" si="3"/>
        <v>0.16598580934903284</v>
      </c>
    </row>
    <row r="32" spans="1:10" ht="15" customHeight="1" x14ac:dyDescent="0.3">
      <c r="A32" s="318">
        <f>'[1]175 since Nov 2015'!A37</f>
        <v>42373</v>
      </c>
      <c r="B32" s="302">
        <v>35530.574313204597</v>
      </c>
      <c r="C32" s="290">
        <f t="shared" si="0"/>
        <v>-2.0499999999999998</v>
      </c>
      <c r="D32" s="293">
        <v>256.34800000000001</v>
      </c>
      <c r="E32" s="290">
        <f t="shared" si="1"/>
        <v>-2.0499999999999998</v>
      </c>
      <c r="F32" s="290">
        <f t="shared" si="2"/>
        <v>0</v>
      </c>
      <c r="G32" s="290">
        <f>+STDEV($F$9:F32)</f>
        <v>2.7422486277199377E-2</v>
      </c>
      <c r="H32" s="290">
        <f t="shared" si="4"/>
        <v>0.43358757870330766</v>
      </c>
      <c r="I32" s="302">
        <v>25623.349528745301</v>
      </c>
      <c r="J32" s="290">
        <f t="shared" si="3"/>
        <v>-2.0547683723526551</v>
      </c>
    </row>
    <row r="33" spans="1:10" ht="15" customHeight="1" x14ac:dyDescent="0.3">
      <c r="A33" s="318">
        <f>'[1]175 since Nov 2015'!A38</f>
        <v>42374</v>
      </c>
      <c r="B33" s="302">
        <v>35470.933767011898</v>
      </c>
      <c r="C33" s="290">
        <f t="shared" si="0"/>
        <v>-0.17</v>
      </c>
      <c r="D33" s="293">
        <v>255.92099999999999</v>
      </c>
      <c r="E33" s="290">
        <f t="shared" si="1"/>
        <v>-0.17</v>
      </c>
      <c r="F33" s="290">
        <f t="shared" si="2"/>
        <v>0</v>
      </c>
      <c r="G33" s="290">
        <f>+STDEV($F$9:F33)</f>
        <v>2.6851443164195101E-2</v>
      </c>
      <c r="H33" s="290">
        <f t="shared" si="4"/>
        <v>0.42455859430707554</v>
      </c>
      <c r="I33" s="302">
        <v>25580.338950089601</v>
      </c>
      <c r="J33" s="290">
        <f t="shared" si="3"/>
        <v>-0.16785697204594058</v>
      </c>
    </row>
    <row r="34" spans="1:10" ht="15" customHeight="1" x14ac:dyDescent="0.3">
      <c r="A34" s="318">
        <f>'[1]175 since Nov 2015'!A39</f>
        <v>42375</v>
      </c>
      <c r="B34" s="302">
        <v>35229.642149412997</v>
      </c>
      <c r="C34" s="290">
        <f t="shared" si="0"/>
        <v>-0.68</v>
      </c>
      <c r="D34" s="293">
        <v>254.18770000000001</v>
      </c>
      <c r="E34" s="290">
        <f t="shared" si="1"/>
        <v>-0.68</v>
      </c>
      <c r="F34" s="290">
        <f t="shared" si="2"/>
        <v>0</v>
      </c>
      <c r="G34" s="290">
        <f>+STDEV($F$9:F34)</f>
        <v>2.6314663943541788E-2</v>
      </c>
      <c r="H34" s="290">
        <f t="shared" si="4"/>
        <v>0.41607136961750268</v>
      </c>
      <c r="I34" s="302">
        <v>25406.3282684273</v>
      </c>
      <c r="J34" s="290">
        <f t="shared" si="3"/>
        <v>-0.68025166516291047</v>
      </c>
    </row>
    <row r="35" spans="1:10" ht="15" customHeight="1" x14ac:dyDescent="0.3">
      <c r="A35" s="318">
        <f>'[1]175 since Nov 2015'!A40</f>
        <v>42376</v>
      </c>
      <c r="B35" s="302">
        <v>34460.7529829052</v>
      </c>
      <c r="C35" s="290">
        <f t="shared" si="0"/>
        <v>-2.1800000000000002</v>
      </c>
      <c r="D35" s="293">
        <v>248.6593</v>
      </c>
      <c r="E35" s="290">
        <f t="shared" si="1"/>
        <v>-2.17</v>
      </c>
      <c r="F35" s="290">
        <f t="shared" si="2"/>
        <v>1.0000000000000231E-2</v>
      </c>
      <c r="G35" s="290">
        <f>+STDEV($F$9:F35)</f>
        <v>2.5841947833053682E-2</v>
      </c>
      <c r="H35" s="290">
        <f t="shared" si="4"/>
        <v>0.40859707163851156</v>
      </c>
      <c r="I35" s="302">
        <v>24851.833548228798</v>
      </c>
      <c r="J35" s="290">
        <f t="shared" si="3"/>
        <v>-2.1825063202366697</v>
      </c>
    </row>
    <row r="36" spans="1:10" ht="15" customHeight="1" x14ac:dyDescent="0.3">
      <c r="A36" s="318">
        <f>'[1]175 since Nov 2015'!A41</f>
        <v>42377</v>
      </c>
      <c r="B36" s="302">
        <v>34575.153112818502</v>
      </c>
      <c r="C36" s="290">
        <f t="shared" si="0"/>
        <v>0.33</v>
      </c>
      <c r="D36" s="293">
        <v>249.4821</v>
      </c>
      <c r="E36" s="290">
        <f t="shared" si="1"/>
        <v>0.33</v>
      </c>
      <c r="F36" s="290">
        <f t="shared" si="2"/>
        <v>0</v>
      </c>
      <c r="G36" s="290">
        <f>+STDEV($F$9:F36)</f>
        <v>2.5365059498969118E-2</v>
      </c>
      <c r="H36" s="290">
        <f t="shared" si="4"/>
        <v>0.4010568050121589</v>
      </c>
      <c r="I36" s="302">
        <v>24934.3347340824</v>
      </c>
      <c r="J36" s="290">
        <f t="shared" si="3"/>
        <v>0.33197222930652409</v>
      </c>
    </row>
    <row r="37" spans="1:10" ht="15" customHeight="1" x14ac:dyDescent="0.3">
      <c r="A37" s="318">
        <f>'[1]175 since Nov 2015'!A42</f>
        <v>42380</v>
      </c>
      <c r="B37" s="302">
        <v>34423.599234255104</v>
      </c>
      <c r="C37" s="290">
        <f t="shared" si="0"/>
        <v>-0.44</v>
      </c>
      <c r="D37" s="293">
        <v>248.39070000000001</v>
      </c>
      <c r="E37" s="290">
        <f t="shared" si="1"/>
        <v>-0.44</v>
      </c>
      <c r="F37" s="290">
        <f t="shared" si="2"/>
        <v>0</v>
      </c>
      <c r="G37" s="290">
        <f>+STDEV($F$9:F37)</f>
        <v>2.491364395612199E-2</v>
      </c>
      <c r="H37" s="290">
        <f t="shared" si="4"/>
        <v>0.39391929857916763</v>
      </c>
      <c r="I37" s="302">
        <v>24825.039624787601</v>
      </c>
      <c r="J37" s="290">
        <f t="shared" si="3"/>
        <v>-0.43833176405306201</v>
      </c>
    </row>
    <row r="38" spans="1:10" ht="15" customHeight="1" x14ac:dyDescent="0.3">
      <c r="A38" s="318">
        <f>'[1]175 since Nov 2015'!A43</f>
        <v>42381</v>
      </c>
      <c r="B38" s="302">
        <v>34225.294402776599</v>
      </c>
      <c r="C38" s="290">
        <f t="shared" si="0"/>
        <v>-0.57999999999999996</v>
      </c>
      <c r="D38" s="293">
        <v>246.96100000000001</v>
      </c>
      <c r="E38" s="290">
        <f t="shared" si="1"/>
        <v>-0.57999999999999996</v>
      </c>
      <c r="F38" s="290">
        <f t="shared" si="2"/>
        <v>0</v>
      </c>
      <c r="G38" s="290">
        <f>+STDEV($F$9:F38)</f>
        <v>2.4485510611074818E-2</v>
      </c>
      <c r="H38" s="290">
        <f t="shared" si="4"/>
        <v>0.3871499160160885</v>
      </c>
      <c r="I38" s="302">
        <v>24682.0294396602</v>
      </c>
      <c r="J38" s="290">
        <f t="shared" si="3"/>
        <v>-0.57607233377628397</v>
      </c>
    </row>
    <row r="39" spans="1:10" ht="15" customHeight="1" x14ac:dyDescent="0.3">
      <c r="A39" s="318">
        <f>'[1]175 since Nov 2015'!A44</f>
        <v>42382</v>
      </c>
      <c r="B39" s="302">
        <v>34463.910465632398</v>
      </c>
      <c r="C39" s="290">
        <f t="shared" si="0"/>
        <v>0.7</v>
      </c>
      <c r="D39" s="293">
        <v>248.6782</v>
      </c>
      <c r="E39" s="290">
        <f t="shared" si="1"/>
        <v>0.7</v>
      </c>
      <c r="F39" s="290">
        <f t="shared" si="2"/>
        <v>0</v>
      </c>
      <c r="G39" s="290">
        <f>+STDEV($F$9:F39)</f>
        <v>2.4078723932894768E-2</v>
      </c>
      <c r="H39" s="290">
        <f t="shared" si="4"/>
        <v>0.3807180538917741</v>
      </c>
      <c r="I39" s="302">
        <v>24854.1106091857</v>
      </c>
      <c r="J39" s="290">
        <f t="shared" si="3"/>
        <v>0.69719214113322436</v>
      </c>
    </row>
    <row r="40" spans="1:10" ht="15" customHeight="1" x14ac:dyDescent="0.3">
      <c r="A40" s="318">
        <f>'[1]175 since Nov 2015'!A45</f>
        <v>42383</v>
      </c>
      <c r="B40" s="302">
        <v>34351.3999218233</v>
      </c>
      <c r="C40" s="290">
        <f t="shared" si="0"/>
        <v>-0.33</v>
      </c>
      <c r="D40" s="293">
        <v>247.8691</v>
      </c>
      <c r="E40" s="290">
        <f t="shared" si="1"/>
        <v>-0.33</v>
      </c>
      <c r="F40" s="290">
        <f t="shared" si="2"/>
        <v>0</v>
      </c>
      <c r="G40" s="290">
        <f>+STDEV($F$9:F40)</f>
        <v>2.3691566486423923E-2</v>
      </c>
      <c r="H40" s="290">
        <f t="shared" si="4"/>
        <v>0.37459655717206114</v>
      </c>
      <c r="I40" s="302">
        <v>24772.972123658401</v>
      </c>
      <c r="J40" s="290">
        <f t="shared" si="3"/>
        <v>-0.32645901840201641</v>
      </c>
    </row>
    <row r="41" spans="1:10" ht="15" customHeight="1" x14ac:dyDescent="0.3">
      <c r="A41" s="318">
        <f>'[1]175 since Nov 2015'!A46</f>
        <v>42387</v>
      </c>
      <c r="B41" s="302">
        <v>33540.7637972991</v>
      </c>
      <c r="C41" s="290">
        <f t="shared" si="0"/>
        <v>-2.36</v>
      </c>
      <c r="D41" s="319">
        <v>242.03880000000001</v>
      </c>
      <c r="E41" s="290">
        <f t="shared" si="1"/>
        <v>-2.35</v>
      </c>
      <c r="F41" s="290">
        <f t="shared" si="2"/>
        <v>9.9999999999997868E-3</v>
      </c>
      <c r="G41" s="290">
        <f>+STDEV($F$9:F41)</f>
        <v>2.3354968324845689E-2</v>
      </c>
      <c r="H41" s="290">
        <f t="shared" si="4"/>
        <v>0.3692744729379982</v>
      </c>
      <c r="I41" s="302">
        <v>24188.371025567099</v>
      </c>
      <c r="J41" s="290">
        <f t="shared" si="3"/>
        <v>-2.3598343193265956</v>
      </c>
    </row>
    <row r="42" spans="1:10" ht="15" customHeight="1" x14ac:dyDescent="0.3">
      <c r="A42" s="318">
        <f>'[1]175 since Nov 2015'!A47</f>
        <v>42388</v>
      </c>
      <c r="B42" s="302">
        <v>33944.932237918903</v>
      </c>
      <c r="C42" s="287">
        <f t="shared" si="0"/>
        <v>1.21</v>
      </c>
      <c r="D42" s="293">
        <v>244.94579999999999</v>
      </c>
      <c r="E42" s="289">
        <f t="shared" si="1"/>
        <v>1.2</v>
      </c>
      <c r="F42" s="290">
        <f t="shared" si="2"/>
        <v>-1.0000000000000009E-2</v>
      </c>
      <c r="G42" s="290">
        <f>+STDEV($F$9:F42)</f>
        <v>2.3101728064631712E-2</v>
      </c>
      <c r="H42" s="290">
        <f t="shared" si="4"/>
        <v>0.36527039285034874</v>
      </c>
      <c r="I42" s="302">
        <v>24479.842509568502</v>
      </c>
      <c r="J42" s="290">
        <f t="shared" si="3"/>
        <v>1.2050066690862187</v>
      </c>
    </row>
    <row r="43" spans="1:10" ht="15" customHeight="1" x14ac:dyDescent="0.3">
      <c r="A43" s="318">
        <f>'[1]175 since Nov 2015'!A48</f>
        <v>42389</v>
      </c>
      <c r="B43" s="302">
        <v>33365.583254598801</v>
      </c>
      <c r="C43" s="287">
        <f t="shared" si="0"/>
        <v>-1.71</v>
      </c>
      <c r="D43" s="293">
        <v>240.77709999999999</v>
      </c>
      <c r="E43" s="289">
        <f t="shared" si="1"/>
        <v>-1.7</v>
      </c>
      <c r="F43" s="290">
        <f t="shared" si="2"/>
        <v>1.0000000000000009E-2</v>
      </c>
      <c r="G43" s="290">
        <f>+STDEV($F$9:F43)</f>
        <v>2.2796137075088367E-2</v>
      </c>
      <c r="H43" s="290">
        <f t="shared" si="4"/>
        <v>0.3604385750534404</v>
      </c>
      <c r="I43" s="302">
        <v>24062.037230997099</v>
      </c>
      <c r="J43" s="290">
        <f t="shared" si="3"/>
        <v>-1.7067318893415835</v>
      </c>
    </row>
    <row r="44" spans="1:10" ht="15" customHeight="1" x14ac:dyDescent="0.3">
      <c r="A44" s="318">
        <f>'[1]175 since Nov 2015'!A49</f>
        <v>42390</v>
      </c>
      <c r="B44" s="302">
        <v>33231.492877943398</v>
      </c>
      <c r="C44" s="287">
        <f t="shared" si="0"/>
        <v>-0.4</v>
      </c>
      <c r="D44" s="293">
        <v>239.81039999999999</v>
      </c>
      <c r="E44" s="289">
        <f t="shared" si="1"/>
        <v>-0.4</v>
      </c>
      <c r="F44" s="290">
        <f t="shared" si="2"/>
        <v>0</v>
      </c>
      <c r="G44" s="290">
        <f>+STDEV($F$9:F44)</f>
        <v>2.2472205054244233E-2</v>
      </c>
      <c r="H44" s="290">
        <f t="shared" si="4"/>
        <v>0.35531676008879737</v>
      </c>
      <c r="I44" s="302">
        <v>23962.210219254801</v>
      </c>
      <c r="J44" s="290">
        <f t="shared" si="3"/>
        <v>-0.41487348217423298</v>
      </c>
    </row>
    <row r="45" spans="1:10" ht="15" customHeight="1" x14ac:dyDescent="0.3">
      <c r="A45" s="318">
        <f>'[1]175 since Nov 2015'!A50</f>
        <v>42391</v>
      </c>
      <c r="B45" s="302">
        <v>33888.0838412132</v>
      </c>
      <c r="C45" s="287">
        <f t="shared" si="0"/>
        <v>1.98</v>
      </c>
      <c r="D45" s="293">
        <v>244.5317</v>
      </c>
      <c r="E45" s="289">
        <f t="shared" si="1"/>
        <v>1.97</v>
      </c>
      <c r="F45" s="290">
        <f t="shared" si="2"/>
        <v>-1.0000000000000009E-2</v>
      </c>
      <c r="G45" s="290">
        <f>+STDEV($F$9:F45)</f>
        <v>2.2252981714709495E-2</v>
      </c>
      <c r="H45" s="290">
        <f t="shared" si="4"/>
        <v>0.35185053474280636</v>
      </c>
      <c r="I45" s="302">
        <v>24435.6578235415</v>
      </c>
      <c r="J45" s="290">
        <f t="shared" si="3"/>
        <v>1.9758094097107155</v>
      </c>
    </row>
    <row r="46" spans="1:10" ht="15" customHeight="1" x14ac:dyDescent="0.3">
      <c r="A46" s="318">
        <f>'[1]175 since Nov 2015'!A51</f>
        <v>42394</v>
      </c>
      <c r="B46" s="302">
        <v>33962.776244931498</v>
      </c>
      <c r="C46" s="287">
        <f t="shared" si="0"/>
        <v>0.22</v>
      </c>
      <c r="D46" s="293">
        <v>245.0719</v>
      </c>
      <c r="E46" s="289">
        <f t="shared" si="1"/>
        <v>0.22</v>
      </c>
      <c r="F46" s="290">
        <f t="shared" si="2"/>
        <v>0</v>
      </c>
      <c r="G46" s="290">
        <f>+STDEV($F$9:F46)</f>
        <v>2.195300813431026E-2</v>
      </c>
      <c r="H46" s="290">
        <f t="shared" si="4"/>
        <v>0.34710753598312022</v>
      </c>
      <c r="I46" s="302">
        <v>24485.9537163471</v>
      </c>
      <c r="J46" s="290">
        <f t="shared" si="3"/>
        <v>0.20582991122565208</v>
      </c>
    </row>
    <row r="47" spans="1:10" ht="15" customHeight="1" x14ac:dyDescent="0.3">
      <c r="A47" s="318">
        <f>'[1]175 since Nov 2015'!A52</f>
        <v>42396</v>
      </c>
      <c r="B47" s="302">
        <v>33971.701139870398</v>
      </c>
      <c r="C47" s="287">
        <f t="shared" si="0"/>
        <v>0.03</v>
      </c>
      <c r="D47" s="293">
        <v>245.13589999999999</v>
      </c>
      <c r="E47" s="289">
        <f t="shared" si="1"/>
        <v>0.03</v>
      </c>
      <c r="F47" s="290">
        <f t="shared" si="2"/>
        <v>0</v>
      </c>
      <c r="G47" s="290">
        <f>+STDEV($F$9:F47)</f>
        <v>2.1664849918642429E-2</v>
      </c>
      <c r="H47" s="290">
        <f t="shared" si="4"/>
        <v>0.34255135454311841</v>
      </c>
      <c r="I47" s="302">
        <v>24492.388248165698</v>
      </c>
      <c r="J47" s="290">
        <f t="shared" si="3"/>
        <v>2.6278461084825969E-2</v>
      </c>
    </row>
    <row r="48" spans="1:10" ht="15" customHeight="1" x14ac:dyDescent="0.3">
      <c r="A48" s="318">
        <f>'[1]175 since Nov 2015'!A53</f>
        <v>42397</v>
      </c>
      <c r="B48" s="302">
        <v>33940.046164377403</v>
      </c>
      <c r="C48" s="287">
        <f t="shared" si="0"/>
        <v>-0.09</v>
      </c>
      <c r="D48" s="293">
        <v>244.9076</v>
      </c>
      <c r="E48" s="289">
        <f t="shared" si="1"/>
        <v>-0.09</v>
      </c>
      <c r="F48" s="290">
        <f t="shared" si="2"/>
        <v>0</v>
      </c>
      <c r="G48" s="290">
        <f>+STDEV($F$9:F48)</f>
        <v>2.1387751107489011E-2</v>
      </c>
      <c r="H48" s="290">
        <f t="shared" si="4"/>
        <v>0.33817003764227005</v>
      </c>
      <c r="I48" s="302">
        <v>24469.5661367098</v>
      </c>
      <c r="J48" s="290">
        <f t="shared" si="3"/>
        <v>-9.3180424973899695E-2</v>
      </c>
    </row>
    <row r="49" spans="1:12" ht="15" customHeight="1" x14ac:dyDescent="0.3">
      <c r="A49" s="318">
        <f>'[1]175 since Nov 2015'!A54</f>
        <v>42398</v>
      </c>
      <c r="B49" s="302">
        <v>34496.417543739</v>
      </c>
      <c r="C49" s="287">
        <f t="shared" si="0"/>
        <v>1.64</v>
      </c>
      <c r="D49" s="293">
        <v>248.90870000000001</v>
      </c>
      <c r="E49" s="289">
        <f t="shared" si="1"/>
        <v>1.63</v>
      </c>
      <c r="F49" s="290">
        <f t="shared" si="2"/>
        <v>-1.0000000000000009E-2</v>
      </c>
      <c r="G49" s="290">
        <f>+STDEV($F$9:F49)</f>
        <v>2.1201702646767573E-2</v>
      </c>
      <c r="H49" s="290">
        <f t="shared" si="4"/>
        <v>0.33522835318702948</v>
      </c>
      <c r="I49" s="302">
        <v>24870.6901127327</v>
      </c>
      <c r="J49" s="290">
        <f t="shared" si="3"/>
        <v>1.639277025926196</v>
      </c>
    </row>
    <row r="50" spans="1:12" ht="15" customHeight="1" x14ac:dyDescent="0.3">
      <c r="A50" s="318">
        <f>'[1]175 since Nov 2015'!A55</f>
        <v>42401</v>
      </c>
      <c r="B50" s="302">
        <v>34432.810806060603</v>
      </c>
      <c r="C50" s="287">
        <f t="shared" si="0"/>
        <v>-0.18</v>
      </c>
      <c r="D50" s="293">
        <v>248.44720000000001</v>
      </c>
      <c r="E50" s="289">
        <f t="shared" si="1"/>
        <v>-0.19</v>
      </c>
      <c r="F50" s="290">
        <f t="shared" si="2"/>
        <v>-1.0000000000000009E-2</v>
      </c>
      <c r="G50" s="290">
        <f>+STDEV($F$9:F50)</f>
        <v>2.1019320795161184E-2</v>
      </c>
      <c r="H50" s="290">
        <f t="shared" si="4"/>
        <v>0.33234464291225435</v>
      </c>
      <c r="I50" s="302">
        <v>24824.831917171501</v>
      </c>
      <c r="J50" s="290">
        <f t="shared" si="3"/>
        <v>-0.18438650215709768</v>
      </c>
    </row>
    <row r="51" spans="1:12" ht="15" customHeight="1" x14ac:dyDescent="0.3">
      <c r="A51" s="318">
        <f>'[1]175 since Nov 2015'!A56</f>
        <v>42402</v>
      </c>
      <c r="B51" s="302">
        <v>34036.351744864398</v>
      </c>
      <c r="C51" s="287">
        <f t="shared" si="0"/>
        <v>-1.1499999999999999</v>
      </c>
      <c r="D51" s="293">
        <v>245.59</v>
      </c>
      <c r="E51" s="289">
        <f t="shared" si="1"/>
        <v>-1.1499999999999999</v>
      </c>
      <c r="F51" s="290">
        <f t="shared" si="2"/>
        <v>0</v>
      </c>
      <c r="G51" s="290">
        <f>+STDEV($F$9:F51)</f>
        <v>2.0768725956389469E-2</v>
      </c>
      <c r="H51" s="290">
        <f t="shared" si="4"/>
        <v>0.32838239061024788</v>
      </c>
      <c r="I51" s="302">
        <v>24538.999034934099</v>
      </c>
      <c r="J51" s="290">
        <f t="shared" si="3"/>
        <v>-1.1513990636113425</v>
      </c>
    </row>
    <row r="52" spans="1:12" ht="15" customHeight="1" x14ac:dyDescent="0.3">
      <c r="A52" s="318">
        <f>'[1]175 since Nov 2015'!A57</f>
        <v>42403</v>
      </c>
      <c r="B52" s="302">
        <v>33598.489932123397</v>
      </c>
      <c r="C52" s="287">
        <f t="shared" si="0"/>
        <v>-1.29</v>
      </c>
      <c r="D52" s="293">
        <v>242.43639999999999</v>
      </c>
      <c r="E52" s="289">
        <f t="shared" si="1"/>
        <v>-1.28</v>
      </c>
      <c r="F52" s="290">
        <f t="shared" si="2"/>
        <v>1.0000000000000009E-2</v>
      </c>
      <c r="G52" s="290">
        <f>+STDEV($F$9:F52)</f>
        <v>2.0566758211745004E-2</v>
      </c>
      <c r="H52" s="290">
        <f t="shared" si="4"/>
        <v>0.32518900017542895</v>
      </c>
      <c r="I52" s="302">
        <v>24223.316241407101</v>
      </c>
      <c r="J52" s="290">
        <f t="shared" si="3"/>
        <v>-1.2864534249240838</v>
      </c>
    </row>
    <row r="53" spans="1:12" ht="15" customHeight="1" x14ac:dyDescent="0.3">
      <c r="A53" s="318">
        <f>'[1]175 since Nov 2015'!A58</f>
        <v>42404</v>
      </c>
      <c r="B53" s="302">
        <v>33758.159915327204</v>
      </c>
      <c r="C53" s="287">
        <f t="shared" si="0"/>
        <v>0.48</v>
      </c>
      <c r="D53" s="293">
        <v>243.5865</v>
      </c>
      <c r="E53" s="289">
        <f t="shared" si="1"/>
        <v>0.47</v>
      </c>
      <c r="F53" s="290">
        <f t="shared" si="2"/>
        <v>-1.0000000000000009E-2</v>
      </c>
      <c r="G53" s="290">
        <f>+STDEV($F$9:F53)</f>
        <v>2.0404990476930791E-2</v>
      </c>
      <c r="H53" s="290">
        <f t="shared" si="4"/>
        <v>0.32263122770573383</v>
      </c>
      <c r="I53" s="302">
        <v>24338.4326203046</v>
      </c>
      <c r="J53" s="290">
        <f t="shared" si="3"/>
        <v>0.47522964135158452</v>
      </c>
    </row>
    <row r="54" spans="1:12" ht="15" customHeight="1" x14ac:dyDescent="0.3">
      <c r="A54" s="318">
        <f>'[1]175 since Nov 2015'!A59</f>
        <v>42405</v>
      </c>
      <c r="B54" s="302">
        <v>34149.5735489789</v>
      </c>
      <c r="C54" s="287">
        <f t="shared" si="0"/>
        <v>1.1599999999999999</v>
      </c>
      <c r="D54" s="293">
        <v>246.4033</v>
      </c>
      <c r="E54" s="289">
        <f t="shared" si="1"/>
        <v>1.1599999999999999</v>
      </c>
      <c r="F54" s="290">
        <f t="shared" si="2"/>
        <v>0</v>
      </c>
      <c r="G54" s="290">
        <f>+STDEV($F$9:F54)</f>
        <v>2.0177952285950776E-2</v>
      </c>
      <c r="H54" s="290">
        <f t="shared" si="4"/>
        <v>0.31904143870902807</v>
      </c>
      <c r="I54" s="302">
        <v>24616.968955129101</v>
      </c>
      <c r="J54" s="290">
        <f t="shared" si="3"/>
        <v>1.1444300426812573</v>
      </c>
      <c r="K54" s="20"/>
    </row>
    <row r="55" spans="1:12" ht="15" customHeight="1" x14ac:dyDescent="0.3">
      <c r="A55" s="318">
        <f>'[1]175 since Nov 2015'!A60</f>
        <v>42408</v>
      </c>
      <c r="B55" s="302">
        <v>33692.4164354522</v>
      </c>
      <c r="C55" s="287">
        <f t="shared" si="0"/>
        <v>-1.34</v>
      </c>
      <c r="D55" s="293">
        <v>243.108</v>
      </c>
      <c r="E55" s="289">
        <f t="shared" si="1"/>
        <v>-1.34</v>
      </c>
      <c r="F55" s="290">
        <f t="shared" si="2"/>
        <v>0</v>
      </c>
      <c r="G55" s="290">
        <f>+STDEV($F$9:F55)</f>
        <v>1.9958328464970046E-2</v>
      </c>
      <c r="H55" s="290">
        <f t="shared" si="4"/>
        <v>0.31556888119538717</v>
      </c>
      <c r="I55" s="302">
        <v>24287.423918346602</v>
      </c>
      <c r="J55" s="290">
        <f t="shared" si="3"/>
        <v>-1.3386905487153278</v>
      </c>
      <c r="K55" s="20"/>
    </row>
    <row r="56" spans="1:12" ht="15" customHeight="1" x14ac:dyDescent="0.3">
      <c r="A56" s="318">
        <f>'[1]175 since Nov 2015'!A61</f>
        <v>42409</v>
      </c>
      <c r="B56" s="302">
        <v>33322.797628941102</v>
      </c>
      <c r="C56" s="287">
        <f t="shared" si="0"/>
        <v>-1.1000000000000001</v>
      </c>
      <c r="D56" s="293">
        <v>240.44499999999999</v>
      </c>
      <c r="E56" s="289">
        <f t="shared" si="1"/>
        <v>-1.1000000000000001</v>
      </c>
      <c r="F56" s="290">
        <f t="shared" si="2"/>
        <v>0</v>
      </c>
      <c r="G56" s="290">
        <f>+STDEV($F$9:F56)</f>
        <v>1.9745724018664815E-2</v>
      </c>
      <c r="H56" s="290">
        <f t="shared" si="4"/>
        <v>0.3122073097403697</v>
      </c>
      <c r="I56" s="302">
        <v>24020.981508105098</v>
      </c>
      <c r="J56" s="290">
        <f t="shared" si="3"/>
        <v>-1.0970385790492747</v>
      </c>
      <c r="K56" s="20"/>
    </row>
    <row r="57" spans="1:12" ht="15" customHeight="1" x14ac:dyDescent="0.3">
      <c r="A57" s="318">
        <f>'[1]175 since Nov 2015'!A62</f>
        <v>42410</v>
      </c>
      <c r="B57" s="302">
        <v>32959.235361807398</v>
      </c>
      <c r="C57" s="287">
        <f t="shared" si="0"/>
        <v>-1.0900000000000001</v>
      </c>
      <c r="D57" s="293">
        <v>237.82769999999999</v>
      </c>
      <c r="E57" s="289">
        <f t="shared" si="1"/>
        <v>-1.0900000000000001</v>
      </c>
      <c r="F57" s="290">
        <f t="shared" si="2"/>
        <v>0</v>
      </c>
      <c r="G57" s="290">
        <f>+STDEV($F$9:F57)</f>
        <v>1.9539772800327933E-2</v>
      </c>
      <c r="H57" s="290">
        <f t="shared" si="4"/>
        <v>0.30895093505621379</v>
      </c>
      <c r="I57" s="302">
        <v>23758.904998410198</v>
      </c>
      <c r="J57" s="290">
        <f t="shared" si="3"/>
        <v>-1.0910316450078057</v>
      </c>
      <c r="K57" s="20"/>
    </row>
    <row r="58" spans="1:12" ht="15" customHeight="1" x14ac:dyDescent="0.3">
      <c r="A58" s="318">
        <f>'[1]175 since Nov 2015'!A63</f>
        <v>42411</v>
      </c>
      <c r="B58" s="302">
        <v>31839.627353978001</v>
      </c>
      <c r="C58" s="287">
        <f t="shared" si="0"/>
        <v>-3.4</v>
      </c>
      <c r="D58" s="293">
        <v>229.76439999999999</v>
      </c>
      <c r="E58" s="289">
        <f t="shared" si="1"/>
        <v>-3.39</v>
      </c>
      <c r="F58" s="290">
        <f t="shared" si="2"/>
        <v>9.9999999999997868E-3</v>
      </c>
      <c r="G58" s="290">
        <f>+STDEV($F$9:F58)</f>
        <v>1.9379138794285031E-2</v>
      </c>
      <c r="H58" s="290">
        <f t="shared" si="4"/>
        <v>0.30641108841234965</v>
      </c>
      <c r="I58" s="302">
        <v>22951.827406910601</v>
      </c>
      <c r="J58" s="290">
        <f t="shared" si="3"/>
        <v>-3.3969477614965937</v>
      </c>
      <c r="K58" s="20"/>
    </row>
    <row r="59" spans="1:12" ht="15" customHeight="1" x14ac:dyDescent="0.3">
      <c r="A59" s="318">
        <f>'[1]175 since Nov 2015'!A64</f>
        <v>42412</v>
      </c>
      <c r="B59" s="302">
        <v>31887.1965911552</v>
      </c>
      <c r="C59" s="287">
        <f t="shared" si="0"/>
        <v>0.15</v>
      </c>
      <c r="D59" s="293">
        <v>230.1062</v>
      </c>
      <c r="E59" s="289">
        <f t="shared" si="1"/>
        <v>0.15</v>
      </c>
      <c r="F59" s="290">
        <f t="shared" si="2"/>
        <v>0</v>
      </c>
      <c r="G59" s="290">
        <f>+STDEV($F$9:F59)</f>
        <v>1.9185370243301244E-2</v>
      </c>
      <c r="H59" s="290">
        <f t="shared" si="4"/>
        <v>0.30334733861225355</v>
      </c>
      <c r="I59" s="302">
        <v>22986.118038187</v>
      </c>
      <c r="J59" s="290">
        <f t="shared" si="3"/>
        <v>0.14940261909635266</v>
      </c>
      <c r="K59" s="20"/>
    </row>
    <row r="60" spans="1:12" ht="15" customHeight="1" x14ac:dyDescent="0.3">
      <c r="A60" s="318">
        <f>'[1]175 since Nov 2015'!A65</f>
        <v>42415</v>
      </c>
      <c r="B60" s="302">
        <v>32675.1524586798</v>
      </c>
      <c r="C60" s="287">
        <f t="shared" si="0"/>
        <v>2.4700000000000002</v>
      </c>
      <c r="D60" s="293">
        <v>235.77610000000001</v>
      </c>
      <c r="E60" s="289">
        <f t="shared" si="1"/>
        <v>2.46</v>
      </c>
      <c r="F60" s="290">
        <f t="shared" si="2"/>
        <v>-1.0000000000000231E-2</v>
      </c>
      <c r="G60" s="290">
        <f>+STDEV($F$9:F60)</f>
        <v>1.906170024655704E-2</v>
      </c>
      <c r="H60" s="290">
        <f t="shared" si="4"/>
        <v>0.30139194427256705</v>
      </c>
      <c r="I60" s="302">
        <v>23554.121767458899</v>
      </c>
      <c r="J60" s="290">
        <f t="shared" si="3"/>
        <v>2.4710728811549227</v>
      </c>
      <c r="K60" s="20"/>
    </row>
    <row r="61" spans="1:12" ht="15" customHeight="1" x14ac:dyDescent="0.3">
      <c r="A61" s="318">
        <f>'[1]175 since Nov 2015'!A66</f>
        <v>42416</v>
      </c>
      <c r="B61" s="302">
        <v>32174.5648398745</v>
      </c>
      <c r="C61" s="287">
        <f t="shared" si="0"/>
        <v>-1.53</v>
      </c>
      <c r="D61" s="293">
        <v>232.17400000000001</v>
      </c>
      <c r="E61" s="289">
        <f t="shared" si="1"/>
        <v>-1.53</v>
      </c>
      <c r="F61" s="290">
        <f t="shared" si="2"/>
        <v>0</v>
      </c>
      <c r="G61" s="290">
        <f>+STDEV($F$9:F61)</f>
        <v>1.8878190240683167E-2</v>
      </c>
      <c r="H61" s="290">
        <f t="shared" si="4"/>
        <v>0.29849039631260549</v>
      </c>
      <c r="I61" s="302">
        <v>23191.967840744401</v>
      </c>
      <c r="J61" s="290">
        <f t="shared" si="3"/>
        <v>-1.537539502809357</v>
      </c>
      <c r="K61" s="20"/>
    </row>
    <row r="62" spans="1:12" ht="15" customHeight="1" x14ac:dyDescent="0.3">
      <c r="A62" s="318">
        <f>'[1]175 since Nov 2015'!A67</f>
        <v>42417</v>
      </c>
      <c r="B62" s="302">
        <v>32438.024560555499</v>
      </c>
      <c r="C62" s="287">
        <f t="shared" si="0"/>
        <v>0.82</v>
      </c>
      <c r="D62" s="293">
        <v>234.06809999999999</v>
      </c>
      <c r="E62" s="289">
        <f t="shared" si="1"/>
        <v>0.82</v>
      </c>
      <c r="F62" s="290">
        <f t="shared" si="2"/>
        <v>0</v>
      </c>
      <c r="G62" s="290">
        <f>+STDEV($F$9:F62)</f>
        <v>1.8699880603661484E-2</v>
      </c>
      <c r="H62" s="290">
        <f t="shared" si="4"/>
        <v>0.2956710734038735</v>
      </c>
      <c r="I62" s="302">
        <v>23381.8740414895</v>
      </c>
      <c r="J62" s="290">
        <f t="shared" si="3"/>
        <v>0.81884470541333698</v>
      </c>
      <c r="K62" s="20"/>
    </row>
    <row r="63" spans="1:12" ht="15" customHeight="1" x14ac:dyDescent="0.3">
      <c r="A63" s="318">
        <f>'[1]175 since Nov 2015'!A68</f>
        <v>42418</v>
      </c>
      <c r="B63" s="302">
        <v>32808.912139119398</v>
      </c>
      <c r="C63" s="287">
        <f t="shared" si="0"/>
        <v>1.1399999999999999</v>
      </c>
      <c r="D63" s="293">
        <v>236.73849999999999</v>
      </c>
      <c r="E63" s="289">
        <f t="shared" si="1"/>
        <v>1.1399999999999999</v>
      </c>
      <c r="F63" s="290">
        <f t="shared" si="2"/>
        <v>0</v>
      </c>
      <c r="G63" s="290">
        <f>+STDEV($F$9:F63)</f>
        <v>1.8526530253458774E-2</v>
      </c>
      <c r="H63" s="290">
        <f t="shared" si="4"/>
        <v>0.29293016370473152</v>
      </c>
      <c r="I63" s="302">
        <v>23649.216050228199</v>
      </c>
      <c r="J63" s="290">
        <f t="shared" si="3"/>
        <v>1.1433728890349797</v>
      </c>
      <c r="K63" s="20"/>
      <c r="L63" s="20"/>
    </row>
    <row r="64" spans="1:12" ht="15" customHeight="1" x14ac:dyDescent="0.3">
      <c r="A64" s="318">
        <f>'[1]175 since Nov 2015'!A69</f>
        <v>42419</v>
      </c>
      <c r="B64" s="302">
        <v>32892.056484553301</v>
      </c>
      <c r="C64" s="287">
        <f t="shared" si="0"/>
        <v>0.25</v>
      </c>
      <c r="D64" s="293">
        <v>237.3347</v>
      </c>
      <c r="E64" s="289">
        <f t="shared" si="1"/>
        <v>0.25</v>
      </c>
      <c r="F64" s="290">
        <f t="shared" si="2"/>
        <v>0</v>
      </c>
      <c r="G64" s="290">
        <f>+STDEV($F$9:F64)</f>
        <v>1.8357913471116129E-2</v>
      </c>
      <c r="H64" s="290">
        <f t="shared" si="4"/>
        <v>0.29026409828507338</v>
      </c>
      <c r="I64" s="302">
        <v>23709.147893752401</v>
      </c>
      <c r="J64" s="290">
        <f t="shared" si="3"/>
        <v>0.25342000088676858</v>
      </c>
      <c r="K64" s="20"/>
    </row>
    <row r="65" spans="1:11" ht="15" customHeight="1" x14ac:dyDescent="0.3">
      <c r="A65" s="318">
        <f>'[1]175 since Nov 2015'!A70</f>
        <v>42422</v>
      </c>
      <c r="B65" s="302">
        <v>33002.5393093612</v>
      </c>
      <c r="C65" s="287">
        <f t="shared" si="0"/>
        <v>0.34</v>
      </c>
      <c r="D65" s="293">
        <v>238.1293</v>
      </c>
      <c r="E65" s="289">
        <f t="shared" si="1"/>
        <v>0.33</v>
      </c>
      <c r="F65" s="290">
        <f t="shared" si="2"/>
        <v>-1.0000000000000009E-2</v>
      </c>
      <c r="G65" s="290">
        <f>+STDEV($F$9:F65)</f>
        <v>1.8252270089184008E-2</v>
      </c>
      <c r="H65" s="290">
        <f t="shared" si="4"/>
        <v>0.28859372975193048</v>
      </c>
      <c r="I65" s="302">
        <v>23788.785773321299</v>
      </c>
      <c r="J65" s="290">
        <f t="shared" si="3"/>
        <v>0.33589515711732221</v>
      </c>
      <c r="K65" s="20"/>
    </row>
    <row r="66" spans="1:11" ht="15" customHeight="1" x14ac:dyDescent="0.3">
      <c r="A66" s="318">
        <f>'[1]175 since Nov 2015'!A71</f>
        <v>42423</v>
      </c>
      <c r="B66" s="302">
        <v>32477.289258103399</v>
      </c>
      <c r="C66" s="287">
        <f t="shared" si="0"/>
        <v>-1.59</v>
      </c>
      <c r="D66" s="293">
        <v>234.34700000000001</v>
      </c>
      <c r="E66" s="289">
        <f t="shared" si="1"/>
        <v>-1.59</v>
      </c>
      <c r="F66" s="290">
        <f t="shared" si="2"/>
        <v>0</v>
      </c>
      <c r="G66" s="290">
        <f>+STDEV($F$9:F66)</f>
        <v>1.8091820654418712E-2</v>
      </c>
      <c r="H66" s="290">
        <f t="shared" si="4"/>
        <v>0.28605680143620582</v>
      </c>
      <c r="I66" s="302">
        <v>23410.176696314498</v>
      </c>
      <c r="J66" s="290">
        <f t="shared" si="3"/>
        <v>-1.5915443546152059</v>
      </c>
      <c r="K66" s="20"/>
    </row>
    <row r="67" spans="1:11" ht="15" customHeight="1" x14ac:dyDescent="0.3">
      <c r="A67" s="318">
        <f>'[1]175 since Nov 2015'!A72</f>
        <v>42424</v>
      </c>
      <c r="B67" s="302">
        <v>32031.6131806663</v>
      </c>
      <c r="C67" s="287">
        <f t="shared" si="0"/>
        <v>-1.37</v>
      </c>
      <c r="D67" s="293">
        <v>231.13650000000001</v>
      </c>
      <c r="E67" s="289">
        <f t="shared" si="1"/>
        <v>-1.37</v>
      </c>
      <c r="F67" s="290">
        <f t="shared" si="2"/>
        <v>0</v>
      </c>
      <c r="G67" s="290">
        <f>+STDEV($F$9:F67)</f>
        <v>1.7935529715721207E-2</v>
      </c>
      <c r="H67" s="290">
        <f t="shared" si="4"/>
        <v>0.28358562471655646</v>
      </c>
      <c r="I67" s="302">
        <v>23088.925878883001</v>
      </c>
      <c r="J67" s="290">
        <f t="shared" si="3"/>
        <v>-1.3722699388342172</v>
      </c>
      <c r="K67" s="20"/>
    </row>
    <row r="68" spans="1:11" ht="15" customHeight="1" x14ac:dyDescent="0.3">
      <c r="A68" s="318">
        <f>'[1]175 since Nov 2015'!A73</f>
        <v>42425</v>
      </c>
      <c r="B68" s="302">
        <v>31874.943526857402</v>
      </c>
      <c r="C68" s="287">
        <f t="shared" si="0"/>
        <v>-0.49</v>
      </c>
      <c r="D68" s="293">
        <v>230.0104</v>
      </c>
      <c r="E68" s="289">
        <f t="shared" si="1"/>
        <v>-0.49</v>
      </c>
      <c r="F68" s="290">
        <f t="shared" si="2"/>
        <v>0</v>
      </c>
      <c r="G68" s="290">
        <f>+STDEV($F$9:F68)</f>
        <v>1.7783220682798358E-2</v>
      </c>
      <c r="H68" s="290">
        <f t="shared" si="4"/>
        <v>0.28117740745528758</v>
      </c>
      <c r="I68" s="302">
        <v>22975.995755636999</v>
      </c>
      <c r="J68" s="290">
        <f t="shared" si="3"/>
        <v>-0.48910947108755404</v>
      </c>
      <c r="K68" s="20"/>
    </row>
    <row r="69" spans="1:11" ht="15" customHeight="1" x14ac:dyDescent="0.3">
      <c r="A69" s="318">
        <f>'[1]175 since Nov 2015'!A74</f>
        <v>42426</v>
      </c>
      <c r="B69" s="302">
        <v>32122.311417885299</v>
      </c>
      <c r="C69" s="287">
        <f t="shared" si="0"/>
        <v>0.78</v>
      </c>
      <c r="D69" s="293">
        <v>231.7912</v>
      </c>
      <c r="E69" s="289">
        <f t="shared" si="1"/>
        <v>0.77</v>
      </c>
      <c r="F69" s="290">
        <f t="shared" si="2"/>
        <v>-1.0000000000000009E-2</v>
      </c>
      <c r="G69" s="290">
        <f>+STDEV($F$9:F69)</f>
        <v>1.7688871497735178E-2</v>
      </c>
      <c r="H69" s="290">
        <f t="shared" si="4"/>
        <v>0.27968561585438567</v>
      </c>
      <c r="I69" s="302">
        <v>23154.302694739501</v>
      </c>
      <c r="J69" s="290">
        <f t="shared" si="3"/>
        <v>0.7760575036612094</v>
      </c>
      <c r="K69" s="20"/>
    </row>
    <row r="70" spans="1:11" ht="15" customHeight="1" x14ac:dyDescent="0.3">
      <c r="A70" s="318">
        <f>'[1]175 since Nov 2015'!A75</f>
        <v>42429</v>
      </c>
      <c r="B70" s="302">
        <v>31911.024594052102</v>
      </c>
      <c r="C70" s="287">
        <f t="shared" si="0"/>
        <v>-0.66</v>
      </c>
      <c r="D70" s="293">
        <v>230.27330000000001</v>
      </c>
      <c r="E70" s="289">
        <f t="shared" si="1"/>
        <v>-0.65</v>
      </c>
      <c r="F70" s="290">
        <f t="shared" si="2"/>
        <v>1.0000000000000009E-2</v>
      </c>
      <c r="G70" s="290">
        <f>+STDEV($F$9:F70)</f>
        <v>1.7583373955573904E-2</v>
      </c>
      <c r="H70" s="290">
        <f t="shared" si="4"/>
        <v>0.27801755325048932</v>
      </c>
      <c r="I70" s="302">
        <v>23002.003596122398</v>
      </c>
      <c r="J70" s="290">
        <f t="shared" si="3"/>
        <v>-0.65775722389473601</v>
      </c>
      <c r="K70" s="20"/>
    </row>
    <row r="71" spans="1:11" ht="15" customHeight="1" x14ac:dyDescent="0.3">
      <c r="A71" s="318">
        <f>'[1]175 since Nov 2015'!A76</f>
        <v>42430</v>
      </c>
      <c r="B71" s="302">
        <v>32989.447733035602</v>
      </c>
      <c r="C71" s="287">
        <f t="shared" si="0"/>
        <v>3.38</v>
      </c>
      <c r="D71" s="293">
        <v>238.0385</v>
      </c>
      <c r="E71" s="289">
        <f t="shared" si="1"/>
        <v>3.37</v>
      </c>
      <c r="F71" s="290">
        <f t="shared" si="2"/>
        <v>-9.9999999999997868E-3</v>
      </c>
      <c r="G71" s="290">
        <f>+STDEV($F$9:F71)</f>
        <v>1.7494055752944996E-2</v>
      </c>
      <c r="H71" s="290">
        <f t="shared" si="4"/>
        <v>0.27660530846639036</v>
      </c>
      <c r="I71" s="302">
        <v>23779.349144772201</v>
      </c>
      <c r="J71" s="290">
        <f t="shared" si="3"/>
        <v>3.3794688597511771</v>
      </c>
      <c r="K71" s="20"/>
    </row>
    <row r="72" spans="1:11" ht="15" customHeight="1" x14ac:dyDescent="0.3">
      <c r="A72" s="318">
        <f>'[1]175 since Nov 2015'!A77</f>
        <v>42431</v>
      </c>
      <c r="B72" s="302">
        <v>33632.651849114402</v>
      </c>
      <c r="C72" s="287">
        <f t="shared" si="0"/>
        <v>1.95</v>
      </c>
      <c r="D72" s="293">
        <v>242.67420000000001</v>
      </c>
      <c r="E72" s="289">
        <f t="shared" si="1"/>
        <v>1.95</v>
      </c>
      <c r="F72" s="290">
        <f t="shared" si="2"/>
        <v>0</v>
      </c>
      <c r="G72" s="290">
        <f>+STDEV($F$9:F72)</f>
        <v>1.7354840137278015E-2</v>
      </c>
      <c r="H72" s="290">
        <f t="shared" si="4"/>
        <v>0.27440411630953898</v>
      </c>
      <c r="I72" s="302">
        <v>24242.9814968918</v>
      </c>
      <c r="J72" s="290">
        <f t="shared" si="3"/>
        <v>1.9497268377571506</v>
      </c>
      <c r="K72" s="20"/>
    </row>
    <row r="73" spans="1:11" ht="15" customHeight="1" x14ac:dyDescent="0.3">
      <c r="A73" s="318">
        <f>'[1]175 since Nov 2015'!A78</f>
        <v>42432</v>
      </c>
      <c r="B73" s="302">
        <v>34137.640104534999</v>
      </c>
      <c r="C73" s="287">
        <f t="shared" ref="C73:C136" si="5">ROUND(((B73-B72)/B72)*100,2)</f>
        <v>1.5</v>
      </c>
      <c r="D73" s="293">
        <v>246.31039999999999</v>
      </c>
      <c r="E73" s="289">
        <f t="shared" ref="E73:E136" si="6">ROUND(((D73-D72)/D72)*100,2)</f>
        <v>1.5</v>
      </c>
      <c r="F73" s="290">
        <f t="shared" ref="F73:F136" si="7">+E73-C73</f>
        <v>0</v>
      </c>
      <c r="G73" s="290">
        <f>+STDEV($F$9:F73)</f>
        <v>1.7218896149735746E-2</v>
      </c>
      <c r="H73" s="290">
        <f t="shared" si="4"/>
        <v>0.27225465313534336</v>
      </c>
      <c r="I73" s="302">
        <v>24606.985530449201</v>
      </c>
      <c r="J73" s="290">
        <f t="shared" ref="J73:J136" si="8">+((I73-I72)/I72)*100</f>
        <v>1.5014821242348855</v>
      </c>
      <c r="K73" s="20"/>
    </row>
    <row r="74" spans="1:11" ht="15" customHeight="1" x14ac:dyDescent="0.3">
      <c r="A74" s="318">
        <f>'[1]175 since Nov 2015'!A79</f>
        <v>42433</v>
      </c>
      <c r="B74" s="302">
        <v>34192.424648849301</v>
      </c>
      <c r="C74" s="287">
        <f t="shared" si="5"/>
        <v>0.16</v>
      </c>
      <c r="D74" s="293">
        <v>246.7039</v>
      </c>
      <c r="E74" s="289">
        <f t="shared" si="6"/>
        <v>0.16</v>
      </c>
      <c r="F74" s="290">
        <f t="shared" si="7"/>
        <v>0</v>
      </c>
      <c r="G74" s="290">
        <f>+STDEV($F$9:F74)</f>
        <v>1.7086097621596682E-2</v>
      </c>
      <c r="H74" s="290">
        <f t="shared" si="4"/>
        <v>0.27015492404115632</v>
      </c>
      <c r="I74" s="302">
        <v>24646.475152025399</v>
      </c>
      <c r="J74" s="290">
        <f t="shared" si="8"/>
        <v>0.16048134594679617</v>
      </c>
      <c r="K74" s="20"/>
    </row>
    <row r="75" spans="1:11" ht="15" customHeight="1" x14ac:dyDescent="0.3">
      <c r="A75" s="318">
        <f>'[1]175 since Nov 2015'!A80</f>
        <v>42437</v>
      </c>
      <c r="B75" s="302">
        <v>34210.117462093498</v>
      </c>
      <c r="C75" s="287">
        <f t="shared" si="5"/>
        <v>0.05</v>
      </c>
      <c r="D75" s="293">
        <v>246.8304</v>
      </c>
      <c r="E75" s="289">
        <f t="shared" si="6"/>
        <v>0.05</v>
      </c>
      <c r="F75" s="290">
        <f t="shared" si="7"/>
        <v>0</v>
      </c>
      <c r="G75" s="290">
        <f>+STDEV($F$9:F75)</f>
        <v>1.6956325092757834E-2</v>
      </c>
      <c r="H75" s="290">
        <f t="shared" si="4"/>
        <v>0.26810304019690312</v>
      </c>
      <c r="I75" s="302">
        <v>24659.228429585201</v>
      </c>
      <c r="J75" s="290">
        <f t="shared" si="8"/>
        <v>5.1744833616717091E-2</v>
      </c>
      <c r="K75" s="20"/>
    </row>
    <row r="76" spans="1:11" ht="15" customHeight="1" x14ac:dyDescent="0.3">
      <c r="A76" s="318">
        <f>'[1]175 since Nov 2015'!A81</f>
        <v>42438</v>
      </c>
      <c r="B76" s="302">
        <v>34397.031271675798</v>
      </c>
      <c r="C76" s="287">
        <f t="shared" si="5"/>
        <v>0.55000000000000004</v>
      </c>
      <c r="D76" s="293">
        <v>248.1746</v>
      </c>
      <c r="E76" s="289">
        <f t="shared" si="6"/>
        <v>0.54</v>
      </c>
      <c r="F76" s="290">
        <f t="shared" si="7"/>
        <v>-1.0000000000000009E-2</v>
      </c>
      <c r="G76" s="290">
        <f>+STDEV($F$9:F76)</f>
        <v>1.6878302200233977E-2</v>
      </c>
      <c r="H76" s="290">
        <f t="shared" si="4"/>
        <v>0.26686938994685355</v>
      </c>
      <c r="I76" s="302">
        <v>24793.959049327899</v>
      </c>
      <c r="J76" s="290">
        <f t="shared" si="8"/>
        <v>0.54636997312151947</v>
      </c>
      <c r="K76" s="20"/>
    </row>
    <row r="77" spans="1:11" ht="15" customHeight="1" x14ac:dyDescent="0.3">
      <c r="A77" s="318">
        <f>'[1]175 since Nov 2015'!A82</f>
        <v>42439</v>
      </c>
      <c r="B77" s="302">
        <v>34160.334933017497</v>
      </c>
      <c r="C77" s="287">
        <f t="shared" si="5"/>
        <v>-0.69</v>
      </c>
      <c r="D77" s="293">
        <v>246.4708</v>
      </c>
      <c r="E77" s="289">
        <f t="shared" si="6"/>
        <v>-0.69</v>
      </c>
      <c r="F77" s="290">
        <f t="shared" si="7"/>
        <v>0</v>
      </c>
      <c r="G77" s="290">
        <f>+STDEV($F$9:F77)</f>
        <v>1.6753821566567996E-2</v>
      </c>
      <c r="H77" s="290">
        <f t="shared" si="4"/>
        <v>0.26490117831202586</v>
      </c>
      <c r="I77" s="302">
        <v>24623.344344777801</v>
      </c>
      <c r="J77" s="290">
        <f t="shared" si="8"/>
        <v>-0.68813013771079579</v>
      </c>
      <c r="K77" s="20"/>
    </row>
    <row r="78" spans="1:11" ht="15" customHeight="1" x14ac:dyDescent="0.3">
      <c r="A78" s="318">
        <f>'[1]175 since Nov 2015'!A83</f>
        <v>42440</v>
      </c>
      <c r="B78" s="302">
        <v>34291.641867330603</v>
      </c>
      <c r="C78" s="287">
        <f t="shared" si="5"/>
        <v>0.38</v>
      </c>
      <c r="D78" s="293">
        <v>247.4153</v>
      </c>
      <c r="E78" s="289">
        <f t="shared" si="6"/>
        <v>0.38</v>
      </c>
      <c r="F78" s="290">
        <f t="shared" si="7"/>
        <v>0</v>
      </c>
      <c r="G78" s="290">
        <f>+STDEV($F$9:F78)</f>
        <v>1.6632055158613795E-2</v>
      </c>
      <c r="H78" s="290">
        <f t="shared" ref="H78:H141" si="9">+G78*(SQRT(250))</f>
        <v>0.26297588235386327</v>
      </c>
      <c r="I78" s="302">
        <v>24717.992592951901</v>
      </c>
      <c r="J78" s="290">
        <f t="shared" si="8"/>
        <v>0.38438421218835678</v>
      </c>
      <c r="K78" s="20"/>
    </row>
    <row r="79" spans="1:11" ht="15" customHeight="1" x14ac:dyDescent="0.3">
      <c r="A79" s="318">
        <f>'[1]175 since Nov 2015'!A84</f>
        <v>42443</v>
      </c>
      <c r="B79" s="302">
        <v>34464.621094600203</v>
      </c>
      <c r="C79" s="287">
        <f t="shared" si="5"/>
        <v>0.5</v>
      </c>
      <c r="D79" s="293">
        <v>248.66030000000001</v>
      </c>
      <c r="E79" s="289">
        <f t="shared" si="6"/>
        <v>0.5</v>
      </c>
      <c r="F79" s="290">
        <f t="shared" si="7"/>
        <v>0</v>
      </c>
      <c r="G79" s="290">
        <f>+STDEV($F$9:F79)</f>
        <v>1.651290575089763E-2</v>
      </c>
      <c r="H79" s="290">
        <f t="shared" si="9"/>
        <v>0.26109196480264768</v>
      </c>
      <c r="I79" s="302">
        <v>24804.278876741901</v>
      </c>
      <c r="J79" s="290">
        <f t="shared" si="8"/>
        <v>0.34908289362706174</v>
      </c>
      <c r="K79" s="20"/>
    </row>
    <row r="80" spans="1:11" ht="15" customHeight="1" x14ac:dyDescent="0.3">
      <c r="A80" s="318">
        <f>'[1]175 since Nov 2015'!A85</f>
        <v>42444</v>
      </c>
      <c r="B80" s="302">
        <v>34112.929024151301</v>
      </c>
      <c r="C80" s="287">
        <f t="shared" si="5"/>
        <v>-1.02</v>
      </c>
      <c r="D80" s="293">
        <v>246.12989999999999</v>
      </c>
      <c r="E80" s="289">
        <f t="shared" si="6"/>
        <v>-1.02</v>
      </c>
      <c r="F80" s="290">
        <f t="shared" si="7"/>
        <v>0</v>
      </c>
      <c r="G80" s="290">
        <f>+STDEV($F$9:F80)</f>
        <v>1.6396280924923613E-2</v>
      </c>
      <c r="H80" s="290">
        <f t="shared" si="9"/>
        <v>0.25924796439365433</v>
      </c>
      <c r="I80" s="302">
        <v>24551.1651642711</v>
      </c>
      <c r="J80" s="290">
        <f t="shared" si="8"/>
        <v>-1.0204437457286295</v>
      </c>
      <c r="K80" s="20"/>
    </row>
    <row r="81" spans="1:11" ht="15" customHeight="1" x14ac:dyDescent="0.3">
      <c r="A81" s="318">
        <f>'[1]175 since Nov 2015'!A86</f>
        <v>42445</v>
      </c>
      <c r="B81" s="302">
        <v>34307.9408232157</v>
      </c>
      <c r="C81" s="287">
        <f t="shared" si="5"/>
        <v>0.56999999999999995</v>
      </c>
      <c r="D81" s="293">
        <v>247.5325</v>
      </c>
      <c r="E81" s="289">
        <f t="shared" si="6"/>
        <v>0.56999999999999995</v>
      </c>
      <c r="F81" s="290">
        <f t="shared" si="7"/>
        <v>0</v>
      </c>
      <c r="G81" s="290">
        <f>+STDEV($F$9:F81)</f>
        <v>1.6282092767855898E-2</v>
      </c>
      <c r="H81" s="290">
        <f t="shared" si="9"/>
        <v>0.25744249110289918</v>
      </c>
      <c r="I81" s="302">
        <v>24682.4767660055</v>
      </c>
      <c r="J81" s="290">
        <f t="shared" si="8"/>
        <v>0.53484875709889157</v>
      </c>
      <c r="K81" s="20"/>
    </row>
    <row r="82" spans="1:11" ht="15" customHeight="1" x14ac:dyDescent="0.3">
      <c r="A82" s="318">
        <f>'[1]175 since Nov 2015'!A87</f>
        <v>42446</v>
      </c>
      <c r="B82" s="302">
        <v>34327.589361154598</v>
      </c>
      <c r="C82" s="287">
        <f t="shared" si="5"/>
        <v>0.06</v>
      </c>
      <c r="D82" s="293">
        <v>247.67150000000001</v>
      </c>
      <c r="E82" s="289">
        <f t="shared" si="6"/>
        <v>0.06</v>
      </c>
      <c r="F82" s="290">
        <f t="shared" si="7"/>
        <v>0</v>
      </c>
      <c r="G82" s="290">
        <f>+STDEV($F$9:F82)</f>
        <v>1.617025759396902E-2</v>
      </c>
      <c r="H82" s="290">
        <f t="shared" si="9"/>
        <v>0.25567422174288157</v>
      </c>
      <c r="I82" s="302">
        <v>24677.370150960702</v>
      </c>
      <c r="J82" s="290">
        <f t="shared" si="8"/>
        <v>-2.0689232661739495E-2</v>
      </c>
      <c r="K82" s="20"/>
    </row>
    <row r="83" spans="1:11" ht="15" customHeight="1" x14ac:dyDescent="0.3">
      <c r="A83" s="318">
        <f>'[1]175 since Nov 2015'!A88</f>
        <v>42447</v>
      </c>
      <c r="B83" s="302">
        <v>34710.642032812502</v>
      </c>
      <c r="C83" s="287">
        <f t="shared" si="5"/>
        <v>1.1200000000000001</v>
      </c>
      <c r="D83" s="293">
        <v>250.42400000000001</v>
      </c>
      <c r="E83" s="289">
        <f t="shared" si="6"/>
        <v>1.1100000000000001</v>
      </c>
      <c r="F83" s="290">
        <f t="shared" si="7"/>
        <v>-1.0000000000000009E-2</v>
      </c>
      <c r="G83" s="290">
        <f>+STDEV($F$9:F83)</f>
        <v>1.6105507982904086E-2</v>
      </c>
      <c r="H83" s="290">
        <f t="shared" si="9"/>
        <v>0.25465044050000546</v>
      </c>
      <c r="I83" s="302">
        <v>24952.738527876601</v>
      </c>
      <c r="J83" s="290">
        <f t="shared" si="8"/>
        <v>1.115874079090958</v>
      </c>
      <c r="K83" s="20"/>
    </row>
    <row r="84" spans="1:11" ht="15" customHeight="1" x14ac:dyDescent="0.3">
      <c r="A84" s="318">
        <f>'[1]175 since Nov 2015'!A89</f>
        <v>42450</v>
      </c>
      <c r="B84" s="302">
        <v>35180.867596347503</v>
      </c>
      <c r="C84" s="287">
        <f t="shared" si="5"/>
        <v>1.35</v>
      </c>
      <c r="D84" s="293">
        <v>253.79949999999999</v>
      </c>
      <c r="E84" s="289">
        <f t="shared" si="6"/>
        <v>1.35</v>
      </c>
      <c r="F84" s="290">
        <f t="shared" si="7"/>
        <v>0</v>
      </c>
      <c r="G84" s="290">
        <f>+STDEV($F$9:F84)</f>
        <v>1.5997806867236626E-2</v>
      </c>
      <c r="H84" s="290">
        <f t="shared" si="9"/>
        <v>0.25294753633975336</v>
      </c>
      <c r="I84" s="302">
        <v>25285.369840669398</v>
      </c>
      <c r="J84" s="290">
        <f t="shared" si="8"/>
        <v>1.3330453185376396</v>
      </c>
      <c r="K84" s="20"/>
    </row>
    <row r="85" spans="1:11" ht="15" customHeight="1" x14ac:dyDescent="0.3">
      <c r="A85" s="318">
        <f>'[1]175 since Nov 2015'!A90</f>
        <v>42451</v>
      </c>
      <c r="B85" s="302">
        <v>35245.193993485002</v>
      </c>
      <c r="C85" s="287">
        <f t="shared" si="5"/>
        <v>0.18</v>
      </c>
      <c r="D85" s="293">
        <v>254.26150000000001</v>
      </c>
      <c r="E85" s="289">
        <f t="shared" si="6"/>
        <v>0.18</v>
      </c>
      <c r="F85" s="290">
        <f t="shared" si="7"/>
        <v>0</v>
      </c>
      <c r="G85" s="290">
        <f>+STDEV($F$9:F85)</f>
        <v>1.5892237924453455E-2</v>
      </c>
      <c r="H85" s="290">
        <f t="shared" si="9"/>
        <v>0.25127834479289923</v>
      </c>
      <c r="I85" s="302">
        <v>25330.4911711311</v>
      </c>
      <c r="J85" s="290">
        <f t="shared" si="8"/>
        <v>0.17844837052423654</v>
      </c>
      <c r="K85" s="20"/>
    </row>
    <row r="86" spans="1:11" ht="15" customHeight="1" x14ac:dyDescent="0.3">
      <c r="A86" s="318">
        <f>'[1]175 since Nov 2015'!A91</f>
        <v>42452</v>
      </c>
      <c r="B86" s="302">
        <v>35255.024374816101</v>
      </c>
      <c r="C86" s="287">
        <f t="shared" si="5"/>
        <v>0.03</v>
      </c>
      <c r="D86" s="293">
        <v>254.33250000000001</v>
      </c>
      <c r="E86" s="289">
        <f t="shared" si="6"/>
        <v>0.03</v>
      </c>
      <c r="F86" s="290">
        <f t="shared" si="7"/>
        <v>0</v>
      </c>
      <c r="G86" s="290">
        <f>+STDEV($F$9:F86)</f>
        <v>1.5788731718667248E-2</v>
      </c>
      <c r="H86" s="290">
        <f t="shared" si="9"/>
        <v>0.24964176798166668</v>
      </c>
      <c r="I86" s="302">
        <v>25337.556202112701</v>
      </c>
      <c r="J86" s="290">
        <f t="shared" si="8"/>
        <v>2.7891409344849006E-2</v>
      </c>
      <c r="K86" s="20"/>
    </row>
    <row r="87" spans="1:11" ht="15" customHeight="1" x14ac:dyDescent="0.3">
      <c r="A87" s="318">
        <f>'[1]175 since Nov 2015'!A92</f>
        <v>42457</v>
      </c>
      <c r="B87" s="302">
        <v>34738.595628912903</v>
      </c>
      <c r="C87" s="287">
        <f t="shared" si="5"/>
        <v>-1.46</v>
      </c>
      <c r="D87" s="293">
        <v>250.62129999999999</v>
      </c>
      <c r="E87" s="289">
        <f t="shared" si="6"/>
        <v>-1.46</v>
      </c>
      <c r="F87" s="290">
        <f t="shared" si="7"/>
        <v>0</v>
      </c>
      <c r="G87" s="290">
        <f>+STDEV($F$9:F87)</f>
        <v>1.5687221939045849E-2</v>
      </c>
      <c r="H87" s="290">
        <f t="shared" si="9"/>
        <v>0.24803675743973988</v>
      </c>
      <c r="I87" s="302">
        <v>24966.402228863499</v>
      </c>
      <c r="J87" s="290">
        <f t="shared" si="8"/>
        <v>-1.4648372964171434</v>
      </c>
      <c r="K87" s="20"/>
    </row>
    <row r="88" spans="1:11" ht="15" customHeight="1" x14ac:dyDescent="0.3">
      <c r="A88" s="318">
        <f>'[1]175 since Nov 2015'!A93</f>
        <v>42458</v>
      </c>
      <c r="B88" s="302">
        <v>34646.837097279502</v>
      </c>
      <c r="C88" s="287">
        <f t="shared" si="5"/>
        <v>-0.26</v>
      </c>
      <c r="D88" s="293">
        <v>249.95920000000001</v>
      </c>
      <c r="E88" s="289">
        <f t="shared" si="6"/>
        <v>-0.26</v>
      </c>
      <c r="F88" s="290">
        <f t="shared" si="7"/>
        <v>0</v>
      </c>
      <c r="G88" s="290">
        <f>+STDEV($F$9:F88)</f>
        <v>1.558764522127392E-2</v>
      </c>
      <c r="H88" s="290">
        <f t="shared" si="9"/>
        <v>0.24646231128932455</v>
      </c>
      <c r="I88" s="302">
        <v>24900.4559703226</v>
      </c>
      <c r="J88" s="290">
        <f t="shared" si="8"/>
        <v>-0.26414001479419497</v>
      </c>
      <c r="K88" s="20"/>
    </row>
    <row r="89" spans="1:11" ht="15" customHeight="1" x14ac:dyDescent="0.3">
      <c r="A89" s="318">
        <f>'[1]175 since Nov 2015'!A94</f>
        <v>42459</v>
      </c>
      <c r="B89" s="302">
        <v>35263.758534140397</v>
      </c>
      <c r="C89" s="287">
        <f t="shared" si="5"/>
        <v>1.78</v>
      </c>
      <c r="D89" s="293">
        <v>254.39109999999999</v>
      </c>
      <c r="E89" s="289">
        <f t="shared" si="6"/>
        <v>1.77</v>
      </c>
      <c r="F89" s="290">
        <f t="shared" si="7"/>
        <v>-1.0000000000000009E-2</v>
      </c>
      <c r="G89" s="290">
        <f>+STDEV($F$9:F89)</f>
        <v>1.5531727782228043E-2</v>
      </c>
      <c r="H89" s="290">
        <f t="shared" si="9"/>
        <v>0.24557817894778153</v>
      </c>
      <c r="I89" s="302">
        <v>25338.580145360502</v>
      </c>
      <c r="J89" s="290">
        <f t="shared" si="8"/>
        <v>1.7595026193900865</v>
      </c>
      <c r="K89" s="20"/>
    </row>
    <row r="90" spans="1:11" ht="15" customHeight="1" x14ac:dyDescent="0.3">
      <c r="A90" s="318">
        <f>'[1]175 since Nov 2015'!A95</f>
        <v>42460</v>
      </c>
      <c r="B90" s="302">
        <v>35268.3181221669</v>
      </c>
      <c r="C90" s="287">
        <f t="shared" si="5"/>
        <v>0.01</v>
      </c>
      <c r="D90" s="293">
        <v>254.42590000000001</v>
      </c>
      <c r="E90" s="289">
        <f t="shared" si="6"/>
        <v>0.01</v>
      </c>
      <c r="F90" s="290">
        <f t="shared" si="7"/>
        <v>0</v>
      </c>
      <c r="G90" s="290">
        <f>+STDEV($F$9:F90)</f>
        <v>1.543556118941449E-2</v>
      </c>
      <c r="H90" s="290">
        <f t="shared" si="9"/>
        <v>0.2440576516072375</v>
      </c>
      <c r="I90" s="302">
        <v>25341.856412311099</v>
      </c>
      <c r="J90" s="290">
        <f t="shared" si="8"/>
        <v>1.2929954763851406E-2</v>
      </c>
      <c r="K90" s="20"/>
    </row>
    <row r="91" spans="1:11" ht="15" customHeight="1" x14ac:dyDescent="0.3">
      <c r="A91" s="318">
        <f>'[1]175 since Nov 2015'!A96</f>
        <v>42461</v>
      </c>
      <c r="B91" s="302">
        <v>35167.810273048897</v>
      </c>
      <c r="C91" s="287">
        <f t="shared" si="5"/>
        <v>-0.28000000000000003</v>
      </c>
      <c r="D91" s="293">
        <v>253.70079999999999</v>
      </c>
      <c r="E91" s="289">
        <f t="shared" si="6"/>
        <v>-0.28000000000000003</v>
      </c>
      <c r="F91" s="290">
        <f t="shared" si="7"/>
        <v>0</v>
      </c>
      <c r="G91" s="290">
        <f>+STDEV($F$9:F91)</f>
        <v>1.5341159041627949E-2</v>
      </c>
      <c r="H91" s="290">
        <f t="shared" si="9"/>
        <v>0.24256502259215104</v>
      </c>
      <c r="I91" s="302">
        <v>25269.6370489767</v>
      </c>
      <c r="J91" s="290">
        <f t="shared" si="8"/>
        <v>-0.28498055611788287</v>
      </c>
      <c r="K91" s="20"/>
    </row>
    <row r="92" spans="1:11" ht="15" customHeight="1" x14ac:dyDescent="0.3">
      <c r="A92" s="318">
        <f>'[1]175 since Nov 2015'!A97</f>
        <v>42464</v>
      </c>
      <c r="B92" s="302">
        <v>35348.745792923801</v>
      </c>
      <c r="C92" s="287">
        <f t="shared" si="5"/>
        <v>0.51</v>
      </c>
      <c r="D92" s="293">
        <v>254.9999</v>
      </c>
      <c r="E92" s="289">
        <f t="shared" si="6"/>
        <v>0.51</v>
      </c>
      <c r="F92" s="290">
        <f t="shared" si="7"/>
        <v>0</v>
      </c>
      <c r="G92" s="290">
        <f>+STDEV($F$9:F92)</f>
        <v>1.5248468034373006E-2</v>
      </c>
      <c r="H92" s="290">
        <f t="shared" si="9"/>
        <v>0.24109944908444697</v>
      </c>
      <c r="I92" s="302">
        <v>25399.647273696501</v>
      </c>
      <c r="J92" s="290">
        <f t="shared" si="8"/>
        <v>0.51449185624558003</v>
      </c>
      <c r="K92" s="20"/>
    </row>
    <row r="93" spans="1:11" ht="15" customHeight="1" x14ac:dyDescent="0.3">
      <c r="A93" s="318">
        <f>'[1]175 since Nov 2015'!A98</f>
        <v>42465</v>
      </c>
      <c r="B93" s="302">
        <v>34630.5457872978</v>
      </c>
      <c r="C93" s="287">
        <f t="shared" si="5"/>
        <v>-2.0299999999999998</v>
      </c>
      <c r="D93" s="293">
        <v>249.8424</v>
      </c>
      <c r="E93" s="289">
        <f t="shared" si="6"/>
        <v>-2.02</v>
      </c>
      <c r="F93" s="290">
        <f t="shared" si="7"/>
        <v>9.9999999999997868E-3</v>
      </c>
      <c r="G93" s="290">
        <f>+STDEV($F$9:F93)</f>
        <v>1.5195274217447253E-2</v>
      </c>
      <c r="H93" s="290">
        <f t="shared" si="9"/>
        <v>0.24025838098982999</v>
      </c>
      <c r="I93" s="302">
        <v>24883.588601580399</v>
      </c>
      <c r="J93" s="290">
        <f t="shared" si="8"/>
        <v>-2.0317552702809554</v>
      </c>
      <c r="K93" s="20"/>
    </row>
    <row r="94" spans="1:11" ht="15" customHeight="1" x14ac:dyDescent="0.3">
      <c r="A94" s="318">
        <f>'[1]175 since Nov 2015'!A99</f>
        <v>42466</v>
      </c>
      <c r="B94" s="302">
        <v>34654.267680792902</v>
      </c>
      <c r="C94" s="287">
        <f t="shared" si="5"/>
        <v>7.0000000000000007E-2</v>
      </c>
      <c r="D94" s="293">
        <v>250.01310000000001</v>
      </c>
      <c r="E94" s="289">
        <f t="shared" si="6"/>
        <v>7.0000000000000007E-2</v>
      </c>
      <c r="F94" s="290">
        <f t="shared" si="7"/>
        <v>0</v>
      </c>
      <c r="G94" s="290">
        <f>+STDEV($F$9:F94)</f>
        <v>1.5105647108131561E-2</v>
      </c>
      <c r="H94" s="290">
        <f t="shared" si="9"/>
        <v>0.23884125196215758</v>
      </c>
      <c r="I94" s="302">
        <v>24900.633837950802</v>
      </c>
      <c r="J94" s="290">
        <f t="shared" si="8"/>
        <v>6.8499912304931743E-2</v>
      </c>
      <c r="K94" s="20"/>
    </row>
    <row r="95" spans="1:11" ht="15" customHeight="1" x14ac:dyDescent="0.3">
      <c r="A95" s="318">
        <f>'[1]175 since Nov 2015'!A100</f>
        <v>42467</v>
      </c>
      <c r="B95" s="302">
        <v>34354.756536900502</v>
      </c>
      <c r="C95" s="287">
        <f t="shared" si="5"/>
        <v>-0.86</v>
      </c>
      <c r="D95" s="293">
        <v>247.85730000000001</v>
      </c>
      <c r="E95" s="289">
        <f t="shared" si="6"/>
        <v>-0.86</v>
      </c>
      <c r="F95" s="290">
        <f t="shared" si="7"/>
        <v>0</v>
      </c>
      <c r="G95" s="290">
        <f>+STDEV($F$9:F95)</f>
        <v>1.5017587479604194E-2</v>
      </c>
      <c r="H95" s="290">
        <f t="shared" si="9"/>
        <v>0.23744890698188348</v>
      </c>
      <c r="I95" s="302">
        <v>24685.421749409601</v>
      </c>
      <c r="J95" s="290">
        <f t="shared" si="8"/>
        <v>-0.86428357583893289</v>
      </c>
      <c r="K95" s="20"/>
    </row>
    <row r="96" spans="1:11" ht="15" customHeight="1" x14ac:dyDescent="0.3">
      <c r="A96" s="318">
        <f>'[1]175 since Nov 2015'!A101</f>
        <v>42468</v>
      </c>
      <c r="B96" s="302">
        <v>34338.643269295702</v>
      </c>
      <c r="C96" s="287">
        <f t="shared" si="5"/>
        <v>-0.05</v>
      </c>
      <c r="D96" s="293">
        <v>247.73830000000001</v>
      </c>
      <c r="E96" s="289">
        <f t="shared" si="6"/>
        <v>-0.05</v>
      </c>
      <c r="F96" s="290">
        <f t="shared" si="7"/>
        <v>0</v>
      </c>
      <c r="G96" s="290">
        <f>+STDEV($F$9:F96)</f>
        <v>1.4931050168797757E-2</v>
      </c>
      <c r="H96" s="290">
        <f t="shared" si="9"/>
        <v>0.23608063195821227</v>
      </c>
      <c r="I96" s="302">
        <v>24673.843649411701</v>
      </c>
      <c r="J96" s="290">
        <f t="shared" si="8"/>
        <v>-4.6902581270164487E-2</v>
      </c>
      <c r="K96" s="20"/>
    </row>
    <row r="97" spans="1:11" ht="15" customHeight="1" x14ac:dyDescent="0.3">
      <c r="A97" s="318">
        <f>'[1]175 since Nov 2015'!A102</f>
        <v>42471</v>
      </c>
      <c r="B97" s="302">
        <v>34823.390163629803</v>
      </c>
      <c r="C97" s="287">
        <f t="shared" si="5"/>
        <v>1.41</v>
      </c>
      <c r="D97" s="293">
        <v>251.21960000000001</v>
      </c>
      <c r="E97" s="289">
        <f t="shared" si="6"/>
        <v>1.41</v>
      </c>
      <c r="F97" s="290">
        <f t="shared" si="7"/>
        <v>0</v>
      </c>
      <c r="G97" s="290">
        <f>+STDEV($F$9:F97)</f>
        <v>1.4845991813670202E-2</v>
      </c>
      <c r="H97" s="290">
        <f t="shared" si="9"/>
        <v>0.2347357412770596</v>
      </c>
      <c r="I97" s="302">
        <v>25022.155869744402</v>
      </c>
      <c r="J97" s="290">
        <f t="shared" si="8"/>
        <v>1.4116658323763231</v>
      </c>
      <c r="K97" s="20"/>
    </row>
    <row r="98" spans="1:11" ht="15" customHeight="1" x14ac:dyDescent="0.3">
      <c r="A98" s="318">
        <f>'[1]175 since Nov 2015'!A103</f>
        <v>42472</v>
      </c>
      <c r="B98" s="302">
        <v>34995.178153697998</v>
      </c>
      <c r="C98" s="287">
        <f t="shared" si="5"/>
        <v>0.49</v>
      </c>
      <c r="D98" s="293">
        <v>252.45</v>
      </c>
      <c r="E98" s="289">
        <f t="shared" si="6"/>
        <v>0.49</v>
      </c>
      <c r="F98" s="290">
        <f t="shared" si="7"/>
        <v>0</v>
      </c>
      <c r="G98" s="290">
        <f>+STDEV($F$9:F98)</f>
        <v>1.4762370761902033E-2</v>
      </c>
      <c r="H98" s="290">
        <f t="shared" si="9"/>
        <v>0.23341357635742827</v>
      </c>
      <c r="I98" s="302">
        <v>25145.593187129201</v>
      </c>
      <c r="J98" s="290">
        <f t="shared" si="8"/>
        <v>0.49331207921238451</v>
      </c>
      <c r="K98" s="20"/>
    </row>
    <row r="99" spans="1:11" ht="15" customHeight="1" x14ac:dyDescent="0.3">
      <c r="A99" s="318">
        <f>'[1]175 since Nov 2015'!A104</f>
        <v>42473</v>
      </c>
      <c r="B99" s="302">
        <v>35664.800311149898</v>
      </c>
      <c r="C99" s="287">
        <f t="shared" si="5"/>
        <v>1.91</v>
      </c>
      <c r="D99" s="293">
        <v>257.25810000000001</v>
      </c>
      <c r="E99" s="289">
        <f t="shared" si="6"/>
        <v>1.9</v>
      </c>
      <c r="F99" s="290">
        <f t="shared" si="7"/>
        <v>-1.0000000000000009E-2</v>
      </c>
      <c r="G99" s="290">
        <f>+STDEV($F$9:F99)</f>
        <v>1.4719186684543969E-2</v>
      </c>
      <c r="H99" s="290">
        <f t="shared" si="9"/>
        <v>0.23273077614190632</v>
      </c>
      <c r="I99" s="302">
        <v>25626.7465130651</v>
      </c>
      <c r="J99" s="290">
        <f t="shared" si="8"/>
        <v>1.9134697772100175</v>
      </c>
      <c r="K99" s="20"/>
    </row>
    <row r="100" spans="1:11" ht="15" customHeight="1" x14ac:dyDescent="0.3">
      <c r="A100" s="318">
        <f>'[1]175 since Nov 2015'!A105</f>
        <v>42478</v>
      </c>
      <c r="B100" s="302">
        <v>35928.680227457698</v>
      </c>
      <c r="C100" s="287">
        <f t="shared" si="5"/>
        <v>0.74</v>
      </c>
      <c r="D100" s="293">
        <v>259.15780000000001</v>
      </c>
      <c r="E100" s="289">
        <f t="shared" si="6"/>
        <v>0.74</v>
      </c>
      <c r="F100" s="290">
        <f t="shared" si="7"/>
        <v>0</v>
      </c>
      <c r="G100" s="290">
        <f>+STDEV($F$9:F100)</f>
        <v>1.4638093103562096E-2</v>
      </c>
      <c r="H100" s="290">
        <f t="shared" si="9"/>
        <v>0.23144857404429617</v>
      </c>
      <c r="I100" s="302">
        <v>25816.355978591801</v>
      </c>
      <c r="J100" s="290">
        <f t="shared" si="8"/>
        <v>0.73988894934451954</v>
      </c>
      <c r="K100" s="20"/>
    </row>
    <row r="101" spans="1:11" ht="15" customHeight="1" x14ac:dyDescent="0.3">
      <c r="A101" s="318">
        <f>'[1]175 since Nov 2015'!A106</f>
        <v>42480</v>
      </c>
      <c r="B101" s="302">
        <v>35967.407055541204</v>
      </c>
      <c r="C101" s="287">
        <f t="shared" si="5"/>
        <v>0.11</v>
      </c>
      <c r="D101" s="293">
        <v>259.43689999999998</v>
      </c>
      <c r="E101" s="289">
        <f t="shared" si="6"/>
        <v>0.11</v>
      </c>
      <c r="F101" s="290">
        <f t="shared" si="7"/>
        <v>0</v>
      </c>
      <c r="G101" s="290">
        <f>+STDEV($F$9:F101)</f>
        <v>1.4558325248276171E-2</v>
      </c>
      <c r="H101" s="290">
        <f t="shared" si="9"/>
        <v>0.23018733351044504</v>
      </c>
      <c r="I101" s="302">
        <v>25844.182928354301</v>
      </c>
      <c r="J101" s="290">
        <f t="shared" si="8"/>
        <v>0.10778806189989043</v>
      </c>
      <c r="K101" s="20"/>
    </row>
    <row r="102" spans="1:11" ht="15" customHeight="1" x14ac:dyDescent="0.3">
      <c r="A102" s="318">
        <f>'[1]175 since Nov 2015'!A107</f>
        <v>42481</v>
      </c>
      <c r="B102" s="302">
        <v>36017.7879683309</v>
      </c>
      <c r="C102" s="287">
        <f t="shared" si="5"/>
        <v>0.14000000000000001</v>
      </c>
      <c r="D102" s="293">
        <v>259.79849999999999</v>
      </c>
      <c r="E102" s="289">
        <f t="shared" si="6"/>
        <v>0.14000000000000001</v>
      </c>
      <c r="F102" s="290">
        <f t="shared" si="7"/>
        <v>0</v>
      </c>
      <c r="G102" s="290">
        <f>+STDEV($F$9:F102)</f>
        <v>1.4479847386104187E-2</v>
      </c>
      <c r="H102" s="290">
        <f t="shared" si="9"/>
        <v>0.22894648955862387</v>
      </c>
      <c r="I102" s="302">
        <v>25880.383856717701</v>
      </c>
      <c r="J102" s="290">
        <f t="shared" si="8"/>
        <v>0.14007379712392756</v>
      </c>
      <c r="K102" s="20"/>
    </row>
    <row r="103" spans="1:11" ht="15" customHeight="1" x14ac:dyDescent="0.3">
      <c r="A103" s="318">
        <f>'[1]175 since Nov 2015'!A108</f>
        <v>42482</v>
      </c>
      <c r="B103" s="302">
        <v>35958.992888830202</v>
      </c>
      <c r="C103" s="287">
        <f t="shared" si="5"/>
        <v>-0.16</v>
      </c>
      <c r="D103" s="293">
        <v>259.3689</v>
      </c>
      <c r="E103" s="289">
        <f t="shared" si="6"/>
        <v>-0.17</v>
      </c>
      <c r="F103" s="290">
        <f t="shared" si="7"/>
        <v>-1.0000000000000009E-2</v>
      </c>
      <c r="G103" s="290">
        <f>+STDEV($F$9:F103)</f>
        <v>1.4439897447623102E-2</v>
      </c>
      <c r="H103" s="290">
        <f t="shared" si="9"/>
        <v>0.22831482556870467</v>
      </c>
      <c r="I103" s="302">
        <v>25838.1369750462</v>
      </c>
      <c r="J103" s="290">
        <f t="shared" si="8"/>
        <v>-0.16323900721640563</v>
      </c>
      <c r="K103" s="20"/>
    </row>
    <row r="104" spans="1:11" ht="15" customHeight="1" x14ac:dyDescent="0.3">
      <c r="A104" s="318">
        <f>'[1]175 since Nov 2015'!A109</f>
        <v>42485</v>
      </c>
      <c r="B104" s="302">
        <v>35737.423414815101</v>
      </c>
      <c r="C104" s="287">
        <f t="shared" si="5"/>
        <v>-0.62</v>
      </c>
      <c r="D104" s="293">
        <v>257.77550000000002</v>
      </c>
      <c r="E104" s="289">
        <f t="shared" si="6"/>
        <v>-0.61</v>
      </c>
      <c r="F104" s="290">
        <f t="shared" si="7"/>
        <v>1.0000000000000009E-2</v>
      </c>
      <c r="G104" s="290">
        <f>+STDEV($F$9:F104)</f>
        <v>1.4399911671269054E-2</v>
      </c>
      <c r="H104" s="290">
        <f t="shared" si="9"/>
        <v>0.2276825949322602</v>
      </c>
      <c r="I104" s="302">
        <v>25678.929445603098</v>
      </c>
      <c r="J104" s="290">
        <f t="shared" si="8"/>
        <v>-0.61617263503502595</v>
      </c>
      <c r="K104" s="20"/>
    </row>
    <row r="105" spans="1:11" ht="15" customHeight="1" x14ac:dyDescent="0.3">
      <c r="A105" s="318">
        <f>'[1]175 since Nov 2015'!A110</f>
        <v>42486</v>
      </c>
      <c r="B105" s="302">
        <v>36194.419255873399</v>
      </c>
      <c r="C105" s="287">
        <f t="shared" si="5"/>
        <v>1.28</v>
      </c>
      <c r="D105" s="293">
        <v>261.06020000000001</v>
      </c>
      <c r="E105" s="289">
        <f t="shared" si="6"/>
        <v>1.27</v>
      </c>
      <c r="F105" s="290">
        <f t="shared" si="7"/>
        <v>-1.0000000000000009E-2</v>
      </c>
      <c r="G105" s="290">
        <f>+STDEV($F$9:F105)</f>
        <v>1.4361406616345065E-2</v>
      </c>
      <c r="H105" s="290">
        <f t="shared" si="9"/>
        <v>0.22707377655731179</v>
      </c>
      <c r="I105" s="302">
        <v>26007.301298919399</v>
      </c>
      <c r="J105" s="290">
        <f t="shared" si="8"/>
        <v>1.2787599031801802</v>
      </c>
      <c r="K105" s="20"/>
    </row>
    <row r="106" spans="1:11" ht="15" customHeight="1" x14ac:dyDescent="0.3">
      <c r="A106" s="318">
        <f>'[1]175 since Nov 2015'!A111</f>
        <v>42487</v>
      </c>
      <c r="B106" s="302">
        <v>36273.488571839996</v>
      </c>
      <c r="C106" s="287">
        <f t="shared" si="5"/>
        <v>0.22</v>
      </c>
      <c r="D106" s="293">
        <v>261.62970000000001</v>
      </c>
      <c r="E106" s="289">
        <f t="shared" si="6"/>
        <v>0.22</v>
      </c>
      <c r="F106" s="290">
        <f t="shared" si="7"/>
        <v>0</v>
      </c>
      <c r="G106" s="290">
        <f>+STDEV($F$9:F106)</f>
        <v>1.4287186963857022E-2</v>
      </c>
      <c r="H106" s="290">
        <f t="shared" si="9"/>
        <v>0.22590026081226977</v>
      </c>
      <c r="I106" s="302">
        <v>26064.116121925901</v>
      </c>
      <c r="J106" s="290">
        <f t="shared" si="8"/>
        <v>0.21845720305036931</v>
      </c>
      <c r="K106" s="20"/>
    </row>
    <row r="107" spans="1:11" ht="15" customHeight="1" x14ac:dyDescent="0.3">
      <c r="A107" s="318">
        <f>'[1]175 since Nov 2015'!A112</f>
        <v>42488</v>
      </c>
      <c r="B107" s="302">
        <v>35631.895454084297</v>
      </c>
      <c r="C107" s="287">
        <f t="shared" si="5"/>
        <v>-1.77</v>
      </c>
      <c r="D107" s="293">
        <v>257.01659999999998</v>
      </c>
      <c r="E107" s="289">
        <f t="shared" si="6"/>
        <v>-1.76</v>
      </c>
      <c r="F107" s="290">
        <f t="shared" si="7"/>
        <v>1.0000000000000009E-2</v>
      </c>
      <c r="G107" s="290">
        <f>+STDEV($F$9:F107)</f>
        <v>1.4249593584963447E-2</v>
      </c>
      <c r="H107" s="290">
        <f t="shared" si="9"/>
        <v>0.22530585730104277</v>
      </c>
      <c r="I107" s="302">
        <v>25603.102908622899</v>
      </c>
      <c r="J107" s="290">
        <f t="shared" si="8"/>
        <v>-1.768765958325301</v>
      </c>
      <c r="K107" s="20"/>
    </row>
    <row r="108" spans="1:11" ht="15" customHeight="1" x14ac:dyDescent="0.3">
      <c r="A108" s="318">
        <f>'[1]175 since Nov 2015'!A113</f>
        <v>42489</v>
      </c>
      <c r="B108" s="302">
        <v>35636.785049111299</v>
      </c>
      <c r="C108" s="287">
        <f t="shared" si="5"/>
        <v>0.01</v>
      </c>
      <c r="D108" s="293">
        <v>257.05200000000002</v>
      </c>
      <c r="E108" s="289">
        <f t="shared" si="6"/>
        <v>0.01</v>
      </c>
      <c r="F108" s="290">
        <f t="shared" si="7"/>
        <v>0</v>
      </c>
      <c r="G108" s="290">
        <f>+STDEV($F$9:F108)</f>
        <v>1.4177446878757818E-2</v>
      </c>
      <c r="H108" s="290">
        <f t="shared" si="9"/>
        <v>0.22416511771459882</v>
      </c>
      <c r="I108" s="302">
        <v>25606.6163002924</v>
      </c>
      <c r="J108" s="290">
        <f t="shared" si="8"/>
        <v>1.3722522938100636E-2</v>
      </c>
      <c r="K108" s="20"/>
    </row>
    <row r="109" spans="1:11" ht="15" customHeight="1" x14ac:dyDescent="0.3">
      <c r="A109" s="318">
        <f>'[1]175 since Nov 2015'!A114</f>
        <v>42492</v>
      </c>
      <c r="B109" s="302">
        <v>35400.694014000597</v>
      </c>
      <c r="C109" s="287">
        <f t="shared" si="5"/>
        <v>-0.66</v>
      </c>
      <c r="D109" s="293">
        <v>255.35069999999999</v>
      </c>
      <c r="E109" s="289">
        <f t="shared" si="6"/>
        <v>-0.66</v>
      </c>
      <c r="F109" s="290">
        <f t="shared" si="7"/>
        <v>0</v>
      </c>
      <c r="G109" s="290">
        <f>+STDEV($F$9:F109)</f>
        <v>1.4106385044011127E-2</v>
      </c>
      <c r="H109" s="290">
        <f t="shared" si="9"/>
        <v>0.22304153145204864</v>
      </c>
      <c r="I109" s="302">
        <v>25436.974382827499</v>
      </c>
      <c r="J109" s="290">
        <f t="shared" si="8"/>
        <v>-0.66249251941563503</v>
      </c>
      <c r="K109" s="20"/>
    </row>
    <row r="110" spans="1:11" ht="15" customHeight="1" x14ac:dyDescent="0.3">
      <c r="A110" s="318">
        <f>'[1]175 since Nov 2015'!A115</f>
        <v>42493</v>
      </c>
      <c r="B110" s="302">
        <v>35112.228009789498</v>
      </c>
      <c r="C110" s="287">
        <f t="shared" si="5"/>
        <v>-0.81</v>
      </c>
      <c r="D110" s="293">
        <v>253.2757</v>
      </c>
      <c r="E110" s="289">
        <f t="shared" si="6"/>
        <v>-0.81</v>
      </c>
      <c r="F110" s="290">
        <f t="shared" si="7"/>
        <v>0</v>
      </c>
      <c r="G110" s="290">
        <f>+STDEV($F$9:F110)</f>
        <v>1.4036381161726074E-2</v>
      </c>
      <c r="H110" s="290">
        <f t="shared" si="9"/>
        <v>0.22193467288667323</v>
      </c>
      <c r="I110" s="302">
        <v>25229.698718781699</v>
      </c>
      <c r="J110" s="290">
        <f t="shared" si="8"/>
        <v>-0.81485974285420915</v>
      </c>
      <c r="K110" s="20"/>
    </row>
    <row r="111" spans="1:11" ht="15" customHeight="1" x14ac:dyDescent="0.3">
      <c r="A111" s="318">
        <f>'[1]175 since Nov 2015'!A116</f>
        <v>42494</v>
      </c>
      <c r="B111" s="302">
        <v>34934.129095491196</v>
      </c>
      <c r="C111" s="287">
        <f t="shared" si="5"/>
        <v>-0.51</v>
      </c>
      <c r="D111" s="293">
        <v>251.99979999999999</v>
      </c>
      <c r="E111" s="289">
        <f t="shared" si="6"/>
        <v>-0.5</v>
      </c>
      <c r="F111" s="290">
        <f t="shared" si="7"/>
        <v>1.0000000000000009E-2</v>
      </c>
      <c r="G111" s="290">
        <f>+STDEV($F$9:F111)</f>
        <v>1.4001441279051558E-2</v>
      </c>
      <c r="H111" s="290">
        <f t="shared" si="9"/>
        <v>0.22138222483452061</v>
      </c>
      <c r="I111" s="302">
        <v>25101.726721429699</v>
      </c>
      <c r="J111" s="290">
        <f t="shared" si="8"/>
        <v>-0.50722760813919077</v>
      </c>
      <c r="K111" s="20"/>
    </row>
    <row r="112" spans="1:11" ht="15" customHeight="1" x14ac:dyDescent="0.3">
      <c r="A112" s="318">
        <f>'[1]175 since Nov 2015'!A117</f>
        <v>42495</v>
      </c>
      <c r="B112" s="302">
        <v>35157.478233693699</v>
      </c>
      <c r="C112" s="287">
        <f t="shared" si="5"/>
        <v>0.64</v>
      </c>
      <c r="D112" s="293">
        <v>253.60499999999999</v>
      </c>
      <c r="E112" s="289">
        <f t="shared" si="6"/>
        <v>0.64</v>
      </c>
      <c r="F112" s="290">
        <f t="shared" si="7"/>
        <v>0</v>
      </c>
      <c r="G112" s="290">
        <f>+STDEV($F$9:F112)</f>
        <v>1.3933320350227939E-2</v>
      </c>
      <c r="H112" s="290">
        <f t="shared" si="9"/>
        <v>0.22030513837747637</v>
      </c>
      <c r="I112" s="302">
        <v>25229.698718781699</v>
      </c>
      <c r="J112" s="290">
        <f t="shared" si="8"/>
        <v>0.50981352307827077</v>
      </c>
      <c r="K112" s="20"/>
    </row>
    <row r="113" spans="1:13" ht="15" customHeight="1" x14ac:dyDescent="0.3">
      <c r="A113" s="318">
        <f>'[1]175 since Nov 2015'!A118</f>
        <v>42496</v>
      </c>
      <c r="B113" s="302">
        <v>35112.228009789498</v>
      </c>
      <c r="C113" s="287">
        <f t="shared" si="5"/>
        <v>-0.13</v>
      </c>
      <c r="D113" s="293">
        <v>253.26570000000001</v>
      </c>
      <c r="E113" s="289">
        <f t="shared" si="6"/>
        <v>-0.13</v>
      </c>
      <c r="F113" s="290">
        <f t="shared" si="7"/>
        <v>0</v>
      </c>
      <c r="G113" s="290">
        <f>+STDEV($F$9:F113)</f>
        <v>1.3866184127980635E-2</v>
      </c>
      <c r="H113" s="290">
        <f t="shared" si="9"/>
        <v>0.2192436214984726</v>
      </c>
      <c r="I113" s="302">
        <v>25229.698718781699</v>
      </c>
      <c r="J113" s="290">
        <f t="shared" si="8"/>
        <v>0</v>
      </c>
      <c r="K113" s="20"/>
    </row>
    <row r="114" spans="1:13" ht="15" customHeight="1" x14ac:dyDescent="0.3">
      <c r="A114" s="318">
        <f>'[1]175 since Nov 2015'!A119</f>
        <v>42499</v>
      </c>
      <c r="B114" s="302">
        <v>35751.238485769703</v>
      </c>
      <c r="C114" s="287">
        <f t="shared" si="5"/>
        <v>1.82</v>
      </c>
      <c r="D114" s="293">
        <v>257.86739999999998</v>
      </c>
      <c r="E114" s="289">
        <f t="shared" si="6"/>
        <v>1.82</v>
      </c>
      <c r="F114" s="290">
        <f t="shared" si="7"/>
        <v>0</v>
      </c>
      <c r="G114" s="290">
        <f>+STDEV($F$9:F114)</f>
        <v>1.380000911493637E-2</v>
      </c>
      <c r="H114" s="290">
        <f t="shared" si="9"/>
        <v>0.21819730267141646</v>
      </c>
      <c r="I114" s="302">
        <v>25688.856189012</v>
      </c>
      <c r="J114" s="290">
        <f t="shared" si="8"/>
        <v>1.8199086534810294</v>
      </c>
      <c r="K114" s="20"/>
    </row>
    <row r="115" spans="1:13" ht="15" customHeight="1" x14ac:dyDescent="0.3">
      <c r="A115" s="318">
        <f>'[1]175 since Nov 2015'!A120</f>
        <v>42500</v>
      </c>
      <c r="B115" s="302">
        <v>35867.691404523197</v>
      </c>
      <c r="C115" s="287">
        <f t="shared" si="5"/>
        <v>0.33</v>
      </c>
      <c r="D115" s="293">
        <v>258.7054</v>
      </c>
      <c r="E115" s="289">
        <f t="shared" si="6"/>
        <v>0.32</v>
      </c>
      <c r="F115" s="290">
        <f t="shared" si="7"/>
        <v>-1.0000000000000009E-2</v>
      </c>
      <c r="G115" s="290">
        <f>+STDEV($F$9:F115)</f>
        <v>1.3770033577383572E-2</v>
      </c>
      <c r="H115" s="290">
        <f t="shared" si="9"/>
        <v>0.21772334780764271</v>
      </c>
      <c r="I115" s="302">
        <v>25772.5327946166</v>
      </c>
      <c r="J115" s="290">
        <f t="shared" si="8"/>
        <v>0.32573114578916607</v>
      </c>
      <c r="K115" s="20"/>
    </row>
    <row r="116" spans="1:13" ht="15" customHeight="1" x14ac:dyDescent="0.3">
      <c r="A116" s="318">
        <f>'[1]175 since Nov 2015'!A121</f>
        <v>42501</v>
      </c>
      <c r="B116" s="302">
        <v>35623.4302270712</v>
      </c>
      <c r="C116" s="287">
        <f t="shared" si="5"/>
        <v>-0.68</v>
      </c>
      <c r="D116" s="293">
        <v>256.94779999999997</v>
      </c>
      <c r="E116" s="289">
        <f t="shared" si="6"/>
        <v>-0.68</v>
      </c>
      <c r="F116" s="290">
        <f t="shared" si="7"/>
        <v>0</v>
      </c>
      <c r="G116" s="290">
        <f>+STDEV($F$9:F116)</f>
        <v>1.3705539528832605E-2</v>
      </c>
      <c r="H116" s="290">
        <f t="shared" si="9"/>
        <v>0.21670360736291</v>
      </c>
      <c r="I116" s="302">
        <v>25597.020266215201</v>
      </c>
      <c r="J116" s="290">
        <f t="shared" si="8"/>
        <v>-0.68100613082956518</v>
      </c>
      <c r="K116" s="20"/>
      <c r="M116" s="13"/>
    </row>
    <row r="117" spans="1:13" ht="15" customHeight="1" x14ac:dyDescent="0.3">
      <c r="A117" s="318">
        <f>'[1]175 since Nov 2015'!A122</f>
        <v>42502</v>
      </c>
      <c r="B117" s="302">
        <v>35892.313588073703</v>
      </c>
      <c r="C117" s="287">
        <f t="shared" si="5"/>
        <v>0.75</v>
      </c>
      <c r="D117" s="293">
        <v>258.88130000000001</v>
      </c>
      <c r="E117" s="289">
        <f t="shared" si="6"/>
        <v>0.75</v>
      </c>
      <c r="F117" s="290">
        <f t="shared" si="7"/>
        <v>0</v>
      </c>
      <c r="G117" s="290">
        <f>+STDEV($F$9:F117)</f>
        <v>1.3641943277181795E-2</v>
      </c>
      <c r="H117" s="290">
        <f t="shared" si="9"/>
        <v>0.21569806233358099</v>
      </c>
      <c r="I117" s="302">
        <v>25790.224929464999</v>
      </c>
      <c r="J117" s="290">
        <f t="shared" si="8"/>
        <v>0.75479357065948849</v>
      </c>
      <c r="K117" s="20"/>
      <c r="M117" s="13"/>
    </row>
    <row r="118" spans="1:13" ht="15" customHeight="1" x14ac:dyDescent="0.3">
      <c r="A118" s="318">
        <f>'[1]175 since Nov 2015'!A123</f>
        <v>42503</v>
      </c>
      <c r="B118" s="302">
        <v>35473.894179340197</v>
      </c>
      <c r="C118" s="287">
        <f t="shared" si="5"/>
        <v>-1.17</v>
      </c>
      <c r="D118" s="293">
        <v>255.8725</v>
      </c>
      <c r="E118" s="289">
        <f t="shared" si="6"/>
        <v>-1.1599999999999999</v>
      </c>
      <c r="F118" s="290">
        <f t="shared" si="7"/>
        <v>1.0000000000000009E-2</v>
      </c>
      <c r="G118" s="290">
        <f>+STDEV($F$9:F118)</f>
        <v>1.3612043923788685E-2</v>
      </c>
      <c r="H118" s="290">
        <f t="shared" si="9"/>
        <v>0.21522531204713843</v>
      </c>
      <c r="I118" s="302">
        <v>25489.571959864399</v>
      </c>
      <c r="J118" s="290">
        <f t="shared" si="8"/>
        <v>-1.1657632704750394</v>
      </c>
      <c r="K118" s="20"/>
      <c r="M118" s="13"/>
    </row>
    <row r="119" spans="1:13" ht="15" customHeight="1" x14ac:dyDescent="0.3">
      <c r="A119" s="318">
        <f>'[1]175 since Nov 2015'!A124</f>
        <v>42506</v>
      </c>
      <c r="B119" s="302">
        <v>35701.657564862297</v>
      </c>
      <c r="C119" s="287">
        <f t="shared" si="5"/>
        <v>0.64</v>
      </c>
      <c r="D119" s="293">
        <v>257.51490000000001</v>
      </c>
      <c r="E119" s="289">
        <f t="shared" si="6"/>
        <v>0.64</v>
      </c>
      <c r="F119" s="290">
        <f t="shared" si="7"/>
        <v>0</v>
      </c>
      <c r="G119" s="290">
        <f>+STDEV($F$9:F119)</f>
        <v>1.3550040723319006E-2</v>
      </c>
      <c r="H119" s="290">
        <f t="shared" si="9"/>
        <v>0.2142449553686174</v>
      </c>
      <c r="I119" s="302">
        <v>25653.2300904248</v>
      </c>
      <c r="J119" s="290">
        <f t="shared" si="8"/>
        <v>0.64205915587007745</v>
      </c>
      <c r="K119" s="20"/>
    </row>
    <row r="120" spans="1:13" ht="15" customHeight="1" x14ac:dyDescent="0.3">
      <c r="A120" s="318">
        <f>'[1]175 since Nov 2015'!A125</f>
        <v>42507</v>
      </c>
      <c r="B120" s="302">
        <v>35869.188876473199</v>
      </c>
      <c r="C120" s="287">
        <f t="shared" si="5"/>
        <v>0.47</v>
      </c>
      <c r="D120" s="293">
        <v>258.71699999999998</v>
      </c>
      <c r="E120" s="289">
        <f t="shared" si="6"/>
        <v>0.47</v>
      </c>
      <c r="F120" s="290">
        <f t="shared" si="7"/>
        <v>0</v>
      </c>
      <c r="G120" s="290">
        <f>+STDEV($F$9:F120)</f>
        <v>1.3488877156746843E-2</v>
      </c>
      <c r="H120" s="290">
        <f t="shared" si="9"/>
        <v>0.21327787446768054</v>
      </c>
      <c r="I120" s="302">
        <v>25773.608794867199</v>
      </c>
      <c r="J120" s="290">
        <f t="shared" si="8"/>
        <v>0.46925359503687164</v>
      </c>
      <c r="K120" s="20"/>
    </row>
    <row r="121" spans="1:13" ht="15" customHeight="1" x14ac:dyDescent="0.3">
      <c r="A121" s="318">
        <f>'[1]175 since Nov 2015'!A126</f>
        <v>42508</v>
      </c>
      <c r="B121" s="302">
        <v>35773.166458868101</v>
      </c>
      <c r="C121" s="287">
        <f t="shared" si="5"/>
        <v>-0.27</v>
      </c>
      <c r="D121" s="293">
        <v>258.02620000000002</v>
      </c>
      <c r="E121" s="289">
        <f t="shared" si="6"/>
        <v>-0.27</v>
      </c>
      <c r="F121" s="290">
        <f t="shared" si="7"/>
        <v>0</v>
      </c>
      <c r="G121" s="290">
        <f>+STDEV($F$9:F121)</f>
        <v>1.3428534443287685E-2</v>
      </c>
      <c r="H121" s="290">
        <f t="shared" si="9"/>
        <v>0.21232377239405134</v>
      </c>
      <c r="I121" s="302">
        <v>25704.612413727598</v>
      </c>
      <c r="J121" s="290">
        <f t="shared" si="8"/>
        <v>-0.26770166990872302</v>
      </c>
      <c r="K121" s="20"/>
    </row>
    <row r="122" spans="1:13" ht="15" customHeight="1" x14ac:dyDescent="0.3">
      <c r="A122" s="318">
        <f>'[1]175 since Nov 2015'!A127</f>
        <v>42509</v>
      </c>
      <c r="B122" s="302">
        <v>35348.850968025101</v>
      </c>
      <c r="C122" s="287">
        <f t="shared" si="5"/>
        <v>-1.19</v>
      </c>
      <c r="D122" s="293">
        <v>254.9778</v>
      </c>
      <c r="E122" s="289">
        <f t="shared" si="6"/>
        <v>-1.18</v>
      </c>
      <c r="F122" s="290">
        <f t="shared" si="7"/>
        <v>1.0000000000000009E-2</v>
      </c>
      <c r="G122" s="290">
        <f>+STDEV($F$9:F122)</f>
        <v>1.3400602701793253E-2</v>
      </c>
      <c r="H122" s="290">
        <f t="shared" si="9"/>
        <v>0.21188213278336415</v>
      </c>
      <c r="I122" s="302">
        <v>25399.722846688499</v>
      </c>
      <c r="J122" s="290">
        <f t="shared" si="8"/>
        <v>-1.1861278518102552</v>
      </c>
      <c r="K122" s="20"/>
    </row>
    <row r="123" spans="1:13" ht="15" customHeight="1" x14ac:dyDescent="0.3">
      <c r="A123" s="318">
        <f>'[1]175 since Nov 2015'!A128</f>
        <v>42510</v>
      </c>
      <c r="B123" s="302">
        <v>35212.717139956701</v>
      </c>
      <c r="C123" s="287">
        <f t="shared" si="5"/>
        <v>-0.39</v>
      </c>
      <c r="D123" s="293">
        <v>253.99930000000001</v>
      </c>
      <c r="E123" s="289">
        <f t="shared" si="6"/>
        <v>-0.38</v>
      </c>
      <c r="F123" s="290">
        <f t="shared" si="7"/>
        <v>1.0000000000000009E-2</v>
      </c>
      <c r="G123" s="290">
        <f>+STDEV($F$9:F123)</f>
        <v>1.3372558625035641E-2</v>
      </c>
      <c r="H123" s="290">
        <f t="shared" si="9"/>
        <v>0.21143871699621092</v>
      </c>
      <c r="I123" s="302">
        <v>25301.904631716799</v>
      </c>
      <c r="J123" s="290">
        <f t="shared" si="8"/>
        <v>-0.3851152847695446</v>
      </c>
      <c r="K123" s="20"/>
    </row>
    <row r="124" spans="1:13" ht="15" customHeight="1" x14ac:dyDescent="0.3">
      <c r="A124" s="318">
        <f>'[1]175 since Nov 2015'!A129</f>
        <v>42513</v>
      </c>
      <c r="B124" s="302">
        <v>35113.153537881997</v>
      </c>
      <c r="C124" s="287">
        <f t="shared" si="5"/>
        <v>-0.28000000000000003</v>
      </c>
      <c r="D124" s="293">
        <v>253.28620000000001</v>
      </c>
      <c r="E124" s="289">
        <f t="shared" si="6"/>
        <v>-0.28000000000000003</v>
      </c>
      <c r="F124" s="290">
        <f t="shared" si="7"/>
        <v>0</v>
      </c>
      <c r="G124" s="290">
        <f>+STDEV($F$9:F124)</f>
        <v>1.3314329285316662E-2</v>
      </c>
      <c r="H124" s="290">
        <f t="shared" si="9"/>
        <v>0.21051803029541252</v>
      </c>
      <c r="I124" s="302">
        <v>25230.363751912901</v>
      </c>
      <c r="J124" s="290">
        <f t="shared" si="8"/>
        <v>-0.28274899002749354</v>
      </c>
      <c r="K124" s="20"/>
    </row>
    <row r="125" spans="1:13" ht="15" customHeight="1" x14ac:dyDescent="0.3">
      <c r="A125" s="318">
        <f>'[1]175 since Nov 2015'!A130</f>
        <v>42514</v>
      </c>
      <c r="B125" s="302">
        <v>35217.677856258299</v>
      </c>
      <c r="C125" s="287">
        <f t="shared" si="5"/>
        <v>0.3</v>
      </c>
      <c r="D125" s="293">
        <v>254.03800000000001</v>
      </c>
      <c r="E125" s="289">
        <f t="shared" si="6"/>
        <v>0.3</v>
      </c>
      <c r="F125" s="290">
        <f t="shared" si="7"/>
        <v>0</v>
      </c>
      <c r="G125" s="290">
        <f>+STDEV($F$9:F125)</f>
        <v>1.325685404583059E-2</v>
      </c>
      <c r="H125" s="290">
        <f t="shared" si="9"/>
        <v>0.20960926696621435</v>
      </c>
      <c r="I125" s="302">
        <v>25305.469127188</v>
      </c>
      <c r="J125" s="290">
        <f t="shared" si="8"/>
        <v>0.2976785274029401</v>
      </c>
      <c r="K125" s="20"/>
    </row>
    <row r="126" spans="1:13" ht="15" customHeight="1" x14ac:dyDescent="0.3">
      <c r="A126" s="318">
        <f>'[1]175 since Nov 2015'!A131</f>
        <v>42515</v>
      </c>
      <c r="B126" s="302">
        <v>36018.877954954602</v>
      </c>
      <c r="C126" s="287">
        <f t="shared" si="5"/>
        <v>2.27</v>
      </c>
      <c r="D126" s="293">
        <v>259.79469999999998</v>
      </c>
      <c r="E126" s="289">
        <f t="shared" si="6"/>
        <v>2.27</v>
      </c>
      <c r="F126" s="290">
        <f t="shared" si="7"/>
        <v>0</v>
      </c>
      <c r="G126" s="290">
        <f>+STDEV($F$9:F126)</f>
        <v>1.3200116769091811E-2</v>
      </c>
      <c r="H126" s="290">
        <f t="shared" si="9"/>
        <v>0.20871217185256519</v>
      </c>
      <c r="I126" s="302">
        <v>25881.167060623899</v>
      </c>
      <c r="J126" s="290">
        <f t="shared" si="8"/>
        <v>2.2749941150759896</v>
      </c>
      <c r="K126" s="20"/>
    </row>
    <row r="127" spans="1:13" ht="15" customHeight="1" x14ac:dyDescent="0.3">
      <c r="A127" s="318">
        <f>'[1]175 since Nov 2015'!A132</f>
        <v>42516</v>
      </c>
      <c r="B127" s="302">
        <v>36694.568504272698</v>
      </c>
      <c r="C127" s="287">
        <f t="shared" si="5"/>
        <v>1.88</v>
      </c>
      <c r="D127" s="293">
        <v>264.64190000000002</v>
      </c>
      <c r="E127" s="289">
        <f t="shared" si="6"/>
        <v>1.87</v>
      </c>
      <c r="F127" s="290">
        <f t="shared" si="7"/>
        <v>-9.9999999999997868E-3</v>
      </c>
      <c r="G127" s="290">
        <f>+STDEV($F$9:F127)</f>
        <v>1.3178191079406083E-2</v>
      </c>
      <c r="H127" s="290">
        <f t="shared" si="9"/>
        <v>0.20836549625918038</v>
      </c>
      <c r="I127" s="302">
        <v>26366.680796228298</v>
      </c>
      <c r="J127" s="290">
        <f t="shared" si="8"/>
        <v>1.8759344757024872</v>
      </c>
      <c r="K127" s="20"/>
    </row>
    <row r="128" spans="1:13" ht="15" customHeight="1" x14ac:dyDescent="0.3">
      <c r="A128" s="318">
        <f>'[1]175 since Nov 2015'!A133</f>
        <v>42517</v>
      </c>
      <c r="B128" s="302">
        <v>37093.880142157701</v>
      </c>
      <c r="C128" s="287">
        <f t="shared" si="5"/>
        <v>1.0900000000000001</v>
      </c>
      <c r="D128" s="293">
        <v>267.50869999999998</v>
      </c>
      <c r="E128" s="289">
        <f t="shared" si="6"/>
        <v>1.08</v>
      </c>
      <c r="F128" s="290">
        <f t="shared" si="7"/>
        <v>-1.0000000000000009E-2</v>
      </c>
      <c r="G128" s="290">
        <f>+STDEV($F$9:F128)</f>
        <v>1.3156034071596082E-2</v>
      </c>
      <c r="H128" s="290">
        <f t="shared" si="9"/>
        <v>0.20801516320511168</v>
      </c>
      <c r="I128" s="302">
        <v>26653.6039819611</v>
      </c>
      <c r="J128" s="290">
        <f t="shared" si="8"/>
        <v>1.0882036610912555</v>
      </c>
      <c r="K128" s="20"/>
    </row>
    <row r="129" spans="1:13" ht="15" customHeight="1" x14ac:dyDescent="0.3">
      <c r="A129" s="318">
        <f>'[1]175 since Nov 2015'!A134</f>
        <v>42520</v>
      </c>
      <c r="B129" s="302">
        <v>37250.554267746302</v>
      </c>
      <c r="C129" s="287">
        <f t="shared" si="5"/>
        <v>0.42</v>
      </c>
      <c r="D129" s="293">
        <v>268.63249999999999</v>
      </c>
      <c r="E129" s="289">
        <f t="shared" si="6"/>
        <v>0.42</v>
      </c>
      <c r="F129" s="290">
        <f t="shared" si="7"/>
        <v>0</v>
      </c>
      <c r="G129" s="290">
        <f>+STDEV($F$9:F129)</f>
        <v>1.3101111344359304E-2</v>
      </c>
      <c r="H129" s="290">
        <f t="shared" si="9"/>
        <v>0.20714675863822973</v>
      </c>
      <c r="I129" s="302">
        <v>26725.599298328401</v>
      </c>
      <c r="J129" s="290">
        <f t="shared" si="8"/>
        <v>0.27011475227150311</v>
      </c>
      <c r="K129" s="20"/>
    </row>
    <row r="130" spans="1:13" ht="15" customHeight="1" x14ac:dyDescent="0.3">
      <c r="A130" s="318">
        <f>'[1]175 since Nov 2015'!A135</f>
        <v>42521</v>
      </c>
      <c r="B130" s="302">
        <v>37170.215368899597</v>
      </c>
      <c r="C130" s="287">
        <f t="shared" si="5"/>
        <v>-0.22</v>
      </c>
      <c r="D130" s="293">
        <v>268.05189999999999</v>
      </c>
      <c r="E130" s="289">
        <f t="shared" si="6"/>
        <v>-0.22</v>
      </c>
      <c r="F130" s="290">
        <f t="shared" si="7"/>
        <v>0</v>
      </c>
      <c r="G130" s="290">
        <f>+STDEV($F$9:F130)</f>
        <v>1.3046870785169928E-2</v>
      </c>
      <c r="H130" s="290">
        <f t="shared" si="9"/>
        <v>0.20628914009523172</v>
      </c>
      <c r="I130" s="302">
        <v>26667.9597474316</v>
      </c>
      <c r="J130" s="290">
        <f t="shared" si="8"/>
        <v>-0.21567168710939563</v>
      </c>
      <c r="K130" s="20"/>
    </row>
    <row r="131" spans="1:13" ht="15" customHeight="1" x14ac:dyDescent="0.3">
      <c r="A131" s="318">
        <f>'[1]175 since Nov 2015'!A136</f>
        <v>42522</v>
      </c>
      <c r="B131" s="302">
        <v>37234.292123044201</v>
      </c>
      <c r="C131" s="287">
        <f t="shared" si="5"/>
        <v>0.17</v>
      </c>
      <c r="D131" s="293">
        <v>268.5147</v>
      </c>
      <c r="E131" s="289">
        <f t="shared" si="6"/>
        <v>0.17</v>
      </c>
      <c r="F131" s="290">
        <f t="shared" si="7"/>
        <v>0</v>
      </c>
      <c r="G131" s="290">
        <f>+STDEV($F$9:F131)</f>
        <v>1.2993298388481974E-2</v>
      </c>
      <c r="H131" s="290">
        <f t="shared" si="9"/>
        <v>0.20544208612899176</v>
      </c>
      <c r="I131" s="302">
        <v>26713.9319400411</v>
      </c>
      <c r="J131" s="290">
        <f t="shared" si="8"/>
        <v>0.17238736313125108</v>
      </c>
      <c r="K131" s="20"/>
    </row>
    <row r="132" spans="1:13" ht="15" customHeight="1" x14ac:dyDescent="0.3">
      <c r="A132" s="318">
        <f>'[1]175 since Nov 2015'!A137</f>
        <v>42523</v>
      </c>
      <c r="B132" s="302">
        <v>37414.389057793298</v>
      </c>
      <c r="C132" s="287">
        <f t="shared" si="5"/>
        <v>0.48</v>
      </c>
      <c r="D132" s="293">
        <v>269.80590000000001</v>
      </c>
      <c r="E132" s="289">
        <f t="shared" si="6"/>
        <v>0.48</v>
      </c>
      <c r="F132" s="290">
        <f t="shared" si="7"/>
        <v>0</v>
      </c>
      <c r="G132" s="290">
        <f>+STDEV($F$9:F132)</f>
        <v>1.2940380548037814E-2</v>
      </c>
      <c r="H132" s="290">
        <f t="shared" si="9"/>
        <v>0.20460538160568714</v>
      </c>
      <c r="I132" s="302">
        <v>26843.143400315301</v>
      </c>
      <c r="J132" s="290">
        <f t="shared" si="8"/>
        <v>0.48368566845274952</v>
      </c>
      <c r="K132" s="20"/>
      <c r="M132" s="22"/>
    </row>
    <row r="133" spans="1:13" ht="15" customHeight="1" x14ac:dyDescent="0.3">
      <c r="A133" s="318">
        <f>'[1]175 since Nov 2015'!A138</f>
        <v>42524</v>
      </c>
      <c r="B133" s="302">
        <v>37427.032482554503</v>
      </c>
      <c r="C133" s="287">
        <f t="shared" si="5"/>
        <v>0.03</v>
      </c>
      <c r="D133" s="293">
        <v>269.89389999999997</v>
      </c>
      <c r="E133" s="289">
        <f t="shared" si="6"/>
        <v>0.03</v>
      </c>
      <c r="F133" s="290">
        <f t="shared" si="7"/>
        <v>0</v>
      </c>
      <c r="G133" s="290">
        <f>+STDEV($F$9:F133)</f>
        <v>1.2888104042350506E-2</v>
      </c>
      <c r="H133" s="290">
        <f t="shared" si="9"/>
        <v>0.20377881747525395</v>
      </c>
      <c r="I133" s="302">
        <v>26843.032546408998</v>
      </c>
      <c r="J133" s="290">
        <f t="shared" si="8"/>
        <v>-4.1296916925611266E-4</v>
      </c>
      <c r="K133" s="20"/>
      <c r="M133" s="22"/>
    </row>
    <row r="134" spans="1:13" ht="15" customHeight="1" x14ac:dyDescent="0.3">
      <c r="A134" s="318">
        <f>'[1]175 since Nov 2015'!A139</f>
        <v>42527</v>
      </c>
      <c r="B134" s="302">
        <v>37356.987157393902</v>
      </c>
      <c r="C134" s="287">
        <f t="shared" si="5"/>
        <v>-0.19</v>
      </c>
      <c r="D134" s="293">
        <v>269.38979999999998</v>
      </c>
      <c r="E134" s="289">
        <f t="shared" si="6"/>
        <v>-0.19</v>
      </c>
      <c r="F134" s="290">
        <f t="shared" si="7"/>
        <v>0</v>
      </c>
      <c r="G134" s="290">
        <f>+STDEV($F$9:F134)</f>
        <v>1.2836456020826115E-2</v>
      </c>
      <c r="H134" s="290">
        <f t="shared" si="9"/>
        <v>0.20296219055196155</v>
      </c>
      <c r="I134" s="302">
        <v>26777.447138031101</v>
      </c>
      <c r="J134" s="290">
        <f t="shared" si="8"/>
        <v>-0.24432935535322578</v>
      </c>
      <c r="K134" s="20"/>
    </row>
    <row r="135" spans="1:13" ht="15" customHeight="1" x14ac:dyDescent="0.3">
      <c r="A135" s="318">
        <f>'[1]175 since Nov 2015'!A140</f>
        <v>42528</v>
      </c>
      <c r="B135" s="302">
        <v>37680.955472883499</v>
      </c>
      <c r="C135" s="287">
        <f t="shared" si="5"/>
        <v>0.87</v>
      </c>
      <c r="D135" s="293">
        <v>271.71449999999999</v>
      </c>
      <c r="E135" s="289">
        <f t="shared" si="6"/>
        <v>0.86</v>
      </c>
      <c r="F135" s="290">
        <f t="shared" si="7"/>
        <v>-1.0000000000000009E-2</v>
      </c>
      <c r="G135" s="290">
        <f>+STDEV($F$9:F135)</f>
        <v>1.2817155108169147E-2</v>
      </c>
      <c r="H135" s="290">
        <f t="shared" si="9"/>
        <v>0.20265701632738162</v>
      </c>
      <c r="I135" s="302">
        <v>27009.667268789399</v>
      </c>
      <c r="J135" s="290">
        <f t="shared" si="8"/>
        <v>0.86722281463673889</v>
      </c>
      <c r="K135" s="20"/>
    </row>
    <row r="136" spans="1:13" ht="15" customHeight="1" x14ac:dyDescent="0.3">
      <c r="A136" s="318">
        <f>'[1]175 since Nov 2015'!A141</f>
        <v>42529</v>
      </c>
      <c r="B136" s="302">
        <v>37696.287286348102</v>
      </c>
      <c r="C136" s="287">
        <f t="shared" si="5"/>
        <v>0.04</v>
      </c>
      <c r="D136" s="293">
        <v>271.82220000000001</v>
      </c>
      <c r="E136" s="289">
        <f t="shared" si="6"/>
        <v>0.04</v>
      </c>
      <c r="F136" s="290">
        <f t="shared" si="7"/>
        <v>0</v>
      </c>
      <c r="G136" s="290">
        <f>+STDEV($F$9:F136)</f>
        <v>1.2766596038468853E-2</v>
      </c>
      <c r="H136" s="290">
        <f t="shared" si="9"/>
        <v>0.20185760724422092</v>
      </c>
      <c r="I136" s="302">
        <v>27020.657095748498</v>
      </c>
      <c r="J136" s="290">
        <f t="shared" si="8"/>
        <v>4.0688494418435764E-2</v>
      </c>
      <c r="K136" s="20"/>
    </row>
    <row r="137" spans="1:13" ht="15" customHeight="1" x14ac:dyDescent="0.3">
      <c r="A137" s="318">
        <f>'[1]175 since Nov 2015'!A142</f>
        <v>42530</v>
      </c>
      <c r="B137" s="302">
        <v>37381.5562517289</v>
      </c>
      <c r="C137" s="287">
        <f t="shared" ref="C137:C200" si="10">ROUND(((B137-B136)/B136)*100,2)</f>
        <v>-0.83</v>
      </c>
      <c r="D137" s="293">
        <v>269.55829999999997</v>
      </c>
      <c r="E137" s="289">
        <f t="shared" ref="E137:E200" si="11">ROUND(((D137-D136)/D136)*100,2)</f>
        <v>-0.83</v>
      </c>
      <c r="F137" s="290">
        <f t="shared" ref="F137:F200" si="12">+E137-C137</f>
        <v>0</v>
      </c>
      <c r="G137" s="290">
        <f>+STDEV($F$9:F137)</f>
        <v>1.2716630599276265E-2</v>
      </c>
      <c r="H137" s="290">
        <f t="shared" si="9"/>
        <v>0.20106758428352481</v>
      </c>
      <c r="I137" s="302">
        <v>26763.4613133409</v>
      </c>
      <c r="J137" s="290">
        <f t="shared" ref="J137:J200" si="13">+((I137-I136)/I136)*100</f>
        <v>-0.95184873371590173</v>
      </c>
      <c r="K137" s="20"/>
    </row>
    <row r="138" spans="1:13" ht="15" customHeight="1" x14ac:dyDescent="0.3">
      <c r="A138" s="318">
        <f>'[1]175 since Nov 2015'!A143</f>
        <v>42531</v>
      </c>
      <c r="B138" s="302">
        <v>37203.177425185997</v>
      </c>
      <c r="C138" s="287">
        <f t="shared" si="10"/>
        <v>-0.48</v>
      </c>
      <c r="D138" s="293">
        <v>268.27659999999997</v>
      </c>
      <c r="E138" s="289">
        <f t="shared" si="11"/>
        <v>-0.48</v>
      </c>
      <c r="F138" s="290">
        <f t="shared" si="12"/>
        <v>0</v>
      </c>
      <c r="G138" s="290">
        <f>+STDEV($F$9:F138)</f>
        <v>1.2667247264100071E-2</v>
      </c>
      <c r="H138" s="290">
        <f t="shared" si="9"/>
        <v>0.20028676519546337</v>
      </c>
      <c r="I138" s="302">
        <v>26635.750342958901</v>
      </c>
      <c r="J138" s="290">
        <f t="shared" si="13"/>
        <v>-0.47718405660159557</v>
      </c>
      <c r="K138" s="20"/>
    </row>
    <row r="139" spans="1:13" ht="15" customHeight="1" x14ac:dyDescent="0.3">
      <c r="A139" s="318">
        <f>'[1]175 since Nov 2015'!A144</f>
        <v>42534</v>
      </c>
      <c r="B139" s="302">
        <v>36869.3892337383</v>
      </c>
      <c r="C139" s="287">
        <f t="shared" si="10"/>
        <v>-0.9</v>
      </c>
      <c r="D139" s="293">
        <v>265.87909999999999</v>
      </c>
      <c r="E139" s="289">
        <f t="shared" si="11"/>
        <v>-0.89</v>
      </c>
      <c r="F139" s="290">
        <f t="shared" si="12"/>
        <v>1.0000000000000009E-2</v>
      </c>
      <c r="G139" s="290">
        <f>+STDEV($F$9:F139)</f>
        <v>1.2648182163361681E-2</v>
      </c>
      <c r="H139" s="290">
        <f t="shared" si="9"/>
        <v>0.19998531948469403</v>
      </c>
      <c r="I139" s="302">
        <v>26396.773471891702</v>
      </c>
      <c r="J139" s="290">
        <f t="shared" si="13"/>
        <v>-0.89720345021319314</v>
      </c>
      <c r="K139" s="20"/>
    </row>
    <row r="140" spans="1:13" ht="15" customHeight="1" x14ac:dyDescent="0.3">
      <c r="A140" s="318">
        <f>'[1]175 since Nov 2015'!A145</f>
        <v>42535</v>
      </c>
      <c r="B140" s="302">
        <v>36867.9080272188</v>
      </c>
      <c r="C140" s="287">
        <f t="shared" si="10"/>
        <v>0</v>
      </c>
      <c r="D140" s="293">
        <v>265.86689999999999</v>
      </c>
      <c r="E140" s="289">
        <f t="shared" si="11"/>
        <v>0</v>
      </c>
      <c r="F140" s="290">
        <f t="shared" si="12"/>
        <v>0</v>
      </c>
      <c r="G140" s="290">
        <f>+STDEV($F$9:F140)</f>
        <v>1.2599821184048506E-2</v>
      </c>
      <c r="H140" s="290">
        <f t="shared" si="9"/>
        <v>0.19922066526216445</v>
      </c>
      <c r="I140" s="302">
        <v>26395.712996690701</v>
      </c>
      <c r="J140" s="290">
        <f t="shared" si="13"/>
        <v>-4.0174425186078402E-3</v>
      </c>
      <c r="K140" s="20"/>
    </row>
    <row r="141" spans="1:13" ht="15" customHeight="1" x14ac:dyDescent="0.3">
      <c r="A141" s="318">
        <f>'[1]175 since Nov 2015'!A146</f>
        <v>42536</v>
      </c>
      <c r="B141" s="302">
        <v>37329.711733098498</v>
      </c>
      <c r="C141" s="287">
        <f t="shared" si="10"/>
        <v>1.25</v>
      </c>
      <c r="D141" s="293">
        <v>269.17910000000001</v>
      </c>
      <c r="E141" s="289">
        <f t="shared" si="11"/>
        <v>1.25</v>
      </c>
      <c r="F141" s="290">
        <f t="shared" si="12"/>
        <v>0</v>
      </c>
      <c r="G141" s="290">
        <f>+STDEV($F$9:F141)</f>
        <v>1.2552010729060379E-2</v>
      </c>
      <c r="H141" s="290">
        <f t="shared" si="9"/>
        <v>0.19846471559350723</v>
      </c>
      <c r="I141" s="302">
        <v>26726.343041449702</v>
      </c>
      <c r="J141" s="290">
        <f t="shared" si="13"/>
        <v>1.2525899368600202</v>
      </c>
      <c r="K141" s="20"/>
    </row>
    <row r="142" spans="1:13" ht="15" customHeight="1" x14ac:dyDescent="0.3">
      <c r="A142" s="318">
        <f>'[1]175 since Nov 2015'!A147</f>
        <v>42537</v>
      </c>
      <c r="B142" s="302">
        <v>37097.873125074198</v>
      </c>
      <c r="C142" s="287">
        <f t="shared" si="10"/>
        <v>-0.62</v>
      </c>
      <c r="D142" s="293">
        <v>267.51580000000001</v>
      </c>
      <c r="E142" s="289">
        <f t="shared" si="11"/>
        <v>-0.62</v>
      </c>
      <c r="F142" s="290">
        <f t="shared" si="12"/>
        <v>0</v>
      </c>
      <c r="G142" s="290">
        <f>+STDEV($F$9:F142)</f>
        <v>1.2504740432071433E-2</v>
      </c>
      <c r="H142" s="290">
        <f t="shared" ref="H142:H205" si="14">+G142*(SQRT(250))</f>
        <v>0.19771730657271888</v>
      </c>
      <c r="I142" s="302">
        <v>26525.456746445001</v>
      </c>
      <c r="J142" s="290">
        <f t="shared" si="13"/>
        <v>-0.75164153469536532</v>
      </c>
      <c r="K142" s="20"/>
    </row>
    <row r="143" spans="1:13" ht="15" customHeight="1" x14ac:dyDescent="0.3">
      <c r="A143" s="318">
        <f>'[1]175 since Nov 2015'!A148</f>
        <v>42538</v>
      </c>
      <c r="B143" s="302">
        <v>37238.366564629097</v>
      </c>
      <c r="C143" s="287">
        <f t="shared" si="10"/>
        <v>0.38</v>
      </c>
      <c r="D143" s="293">
        <v>268.5222</v>
      </c>
      <c r="E143" s="289">
        <f t="shared" si="11"/>
        <v>0.38</v>
      </c>
      <c r="F143" s="290">
        <f t="shared" si="12"/>
        <v>0</v>
      </c>
      <c r="G143" s="290">
        <f>+STDEV($F$9:F143)</f>
        <v>1.2458000197989726E-2</v>
      </c>
      <c r="H143" s="290">
        <f t="shared" si="14"/>
        <v>0.19697827858238079</v>
      </c>
      <c r="I143" s="302">
        <v>26625.911363924301</v>
      </c>
      <c r="J143" s="290">
        <f t="shared" si="13"/>
        <v>0.37871022708313073</v>
      </c>
      <c r="K143" s="20"/>
    </row>
    <row r="144" spans="1:13" ht="15" customHeight="1" x14ac:dyDescent="0.3">
      <c r="A144" s="318">
        <f>'[1]175 since Nov 2015'!A149</f>
        <v>42541</v>
      </c>
      <c r="B144" s="302">
        <v>37575.437167354103</v>
      </c>
      <c r="C144" s="287">
        <f t="shared" si="10"/>
        <v>0.91</v>
      </c>
      <c r="D144" s="293">
        <v>270.98750000000001</v>
      </c>
      <c r="E144" s="289">
        <f t="shared" si="11"/>
        <v>0.92</v>
      </c>
      <c r="F144" s="290">
        <f t="shared" si="12"/>
        <v>1.0000000000000009E-2</v>
      </c>
      <c r="G144" s="290">
        <f>+STDEV($F$9:F144)</f>
        <v>1.2440490151395624E-2</v>
      </c>
      <c r="H144" s="290">
        <f t="shared" si="14"/>
        <v>0.19670142043651559</v>
      </c>
      <c r="I144" s="302">
        <v>26866.921183083901</v>
      </c>
      <c r="J144" s="290">
        <f t="shared" si="13"/>
        <v>0.90517021507908724</v>
      </c>
      <c r="K144" s="20"/>
      <c r="M144" s="13"/>
    </row>
    <row r="145" spans="1:13" ht="15" customHeight="1" x14ac:dyDescent="0.3">
      <c r="A145" s="318">
        <f>'[1]175 since Nov 2015'!A150</f>
        <v>42542</v>
      </c>
      <c r="B145" s="302">
        <v>37499.7156486397</v>
      </c>
      <c r="C145" s="287">
        <f t="shared" si="10"/>
        <v>-0.2</v>
      </c>
      <c r="D145" s="293">
        <v>270.43720000000002</v>
      </c>
      <c r="E145" s="289">
        <f t="shared" si="11"/>
        <v>-0.2</v>
      </c>
      <c r="F145" s="290">
        <f t="shared" si="12"/>
        <v>0</v>
      </c>
      <c r="G145" s="290">
        <f>+STDEV($F$9:F145)</f>
        <v>1.2394682996959019E-2</v>
      </c>
      <c r="H145" s="290">
        <f t="shared" si="14"/>
        <v>0.1959771457307618</v>
      </c>
      <c r="I145" s="302">
        <v>26812.7793226418</v>
      </c>
      <c r="J145" s="290">
        <f t="shared" si="13"/>
        <v>-0.20151866331520918</v>
      </c>
      <c r="K145" s="20"/>
      <c r="M145" s="13"/>
    </row>
    <row r="146" spans="1:13" ht="15" customHeight="1" x14ac:dyDescent="0.3">
      <c r="A146" s="318">
        <f>'[1]175 since Nov 2015'!A151</f>
        <v>42543</v>
      </c>
      <c r="B146" s="302">
        <v>37444.227451972001</v>
      </c>
      <c r="C146" s="287">
        <f t="shared" si="10"/>
        <v>-0.15</v>
      </c>
      <c r="D146" s="293">
        <v>270.0247</v>
      </c>
      <c r="E146" s="289">
        <f t="shared" si="11"/>
        <v>-0.15</v>
      </c>
      <c r="F146" s="290">
        <f t="shared" si="12"/>
        <v>0</v>
      </c>
      <c r="G146" s="290">
        <f>+STDEV($F$9:F146)</f>
        <v>1.2349378145894173E-2</v>
      </c>
      <c r="H146" s="290">
        <f t="shared" si="14"/>
        <v>0.19526081313866372</v>
      </c>
      <c r="I146" s="302">
        <v>26765.653345101498</v>
      </c>
      <c r="J146" s="290">
        <f t="shared" si="13"/>
        <v>-0.17575939059963955</v>
      </c>
      <c r="K146" s="20"/>
      <c r="M146" s="13"/>
    </row>
    <row r="147" spans="1:13" ht="15" customHeight="1" x14ac:dyDescent="0.3">
      <c r="A147" s="318">
        <f>'[1]175 since Nov 2015'!A152</f>
        <v>42544</v>
      </c>
      <c r="B147" s="302">
        <v>37775.172112454398</v>
      </c>
      <c r="C147" s="287">
        <f t="shared" si="10"/>
        <v>0.88</v>
      </c>
      <c r="D147" s="293">
        <v>272.39940000000001</v>
      </c>
      <c r="E147" s="289">
        <f t="shared" si="11"/>
        <v>0.88</v>
      </c>
      <c r="F147" s="290">
        <f t="shared" si="12"/>
        <v>0</v>
      </c>
      <c r="G147" s="290">
        <f>+STDEV($F$9:F147)</f>
        <v>1.2304566484674248E-2</v>
      </c>
      <c r="H147" s="290">
        <f t="shared" si="14"/>
        <v>0.19455227856270971</v>
      </c>
      <c r="I147" s="302">
        <v>27002.217180481701</v>
      </c>
      <c r="J147" s="290">
        <f t="shared" si="13"/>
        <v>0.88383359199224243</v>
      </c>
      <c r="K147" s="20"/>
      <c r="M147" s="13"/>
    </row>
    <row r="148" spans="1:13" ht="15" customHeight="1" x14ac:dyDescent="0.3">
      <c r="A148" s="318">
        <f>'[1]175 since Nov 2015'!A153</f>
        <v>42545</v>
      </c>
      <c r="B148" s="302">
        <v>36929.486630041203</v>
      </c>
      <c r="C148" s="287">
        <f t="shared" si="10"/>
        <v>-2.2400000000000002</v>
      </c>
      <c r="D148" s="293">
        <v>266.32530000000003</v>
      </c>
      <c r="E148" s="289">
        <f t="shared" si="11"/>
        <v>-2.23</v>
      </c>
      <c r="F148" s="290">
        <f t="shared" si="12"/>
        <v>1.0000000000000231E-2</v>
      </c>
      <c r="G148" s="290">
        <f>+STDEV($F$9:F148)</f>
        <v>1.2288080271234897E-2</v>
      </c>
      <c r="H148" s="290">
        <f t="shared" si="14"/>
        <v>0.19429160864040956</v>
      </c>
      <c r="I148" s="302">
        <v>26397.709463229799</v>
      </c>
      <c r="J148" s="290">
        <f t="shared" si="13"/>
        <v>-2.2387336314325479</v>
      </c>
      <c r="K148" s="20"/>
    </row>
    <row r="149" spans="1:13" ht="15" customHeight="1" x14ac:dyDescent="0.3">
      <c r="A149" s="318">
        <f>'[1]175 since Nov 2015'!A154</f>
        <v>42548</v>
      </c>
      <c r="B149" s="302">
        <v>36936.830117603502</v>
      </c>
      <c r="C149" s="287">
        <f t="shared" si="10"/>
        <v>0.02</v>
      </c>
      <c r="D149" s="293">
        <v>266.375</v>
      </c>
      <c r="E149" s="289">
        <f t="shared" si="11"/>
        <v>0.02</v>
      </c>
      <c r="F149" s="290">
        <f t="shared" si="12"/>
        <v>0</v>
      </c>
      <c r="G149" s="290">
        <f>+STDEV($F$9:F149)</f>
        <v>1.2244139263415983E-2</v>
      </c>
      <c r="H149" s="290">
        <f t="shared" si="14"/>
        <v>0.19359684030345439</v>
      </c>
      <c r="I149" s="302">
        <v>26402.958690035</v>
      </c>
      <c r="J149" s="290">
        <f t="shared" si="13"/>
        <v>1.988516015949356E-2</v>
      </c>
      <c r="K149" s="20"/>
    </row>
    <row r="150" spans="1:13" ht="15" customHeight="1" x14ac:dyDescent="0.3">
      <c r="A150" s="318">
        <f>'[1]175 since Nov 2015'!A155</f>
        <v>42549</v>
      </c>
      <c r="B150" s="302">
        <v>37106.938343300702</v>
      </c>
      <c r="C150" s="287">
        <f t="shared" si="10"/>
        <v>0.46</v>
      </c>
      <c r="D150" s="293">
        <v>267.5942</v>
      </c>
      <c r="E150" s="289">
        <f t="shared" si="11"/>
        <v>0.46</v>
      </c>
      <c r="F150" s="290">
        <f t="shared" si="12"/>
        <v>0</v>
      </c>
      <c r="G150" s="290">
        <f>+STDEV($F$9:F150)</f>
        <v>1.2200666298037668E-2</v>
      </c>
      <c r="H150" s="290">
        <f t="shared" si="14"/>
        <v>0.1929094723672688</v>
      </c>
      <c r="I150" s="302">
        <v>26524.554410123001</v>
      </c>
      <c r="J150" s="290">
        <f t="shared" si="13"/>
        <v>0.46053823556483797</v>
      </c>
      <c r="K150" s="20"/>
    </row>
    <row r="151" spans="1:13" ht="15" customHeight="1" x14ac:dyDescent="0.3">
      <c r="A151" s="318">
        <f>'[1]175 since Nov 2015'!A156</f>
        <v>42550</v>
      </c>
      <c r="B151" s="302">
        <v>37437.709685415</v>
      </c>
      <c r="C151" s="287">
        <f t="shared" si="10"/>
        <v>0.89</v>
      </c>
      <c r="D151" s="293">
        <v>269.96519999999998</v>
      </c>
      <c r="E151" s="289">
        <f t="shared" si="11"/>
        <v>0.89</v>
      </c>
      <c r="F151" s="290">
        <f t="shared" si="12"/>
        <v>0</v>
      </c>
      <c r="G151" s="290">
        <f>+STDEV($F$9:F151)</f>
        <v>1.2157653124623609E-2</v>
      </c>
      <c r="H151" s="290">
        <f t="shared" si="14"/>
        <v>0.19222937438036766</v>
      </c>
      <c r="I151" s="302">
        <v>26740.391637408498</v>
      </c>
      <c r="J151" s="290">
        <f t="shared" si="13"/>
        <v>0.81372611938440009</v>
      </c>
      <c r="K151" s="20"/>
    </row>
    <row r="152" spans="1:13" ht="15" customHeight="1" x14ac:dyDescent="0.3">
      <c r="A152" s="318">
        <f>'[1]175 since Nov 2015'!A157</f>
        <v>42551</v>
      </c>
      <c r="B152" s="302">
        <v>37800.775095428799</v>
      </c>
      <c r="C152" s="287">
        <f t="shared" si="10"/>
        <v>0.97</v>
      </c>
      <c r="D152" s="293">
        <v>272.5641</v>
      </c>
      <c r="E152" s="289">
        <f t="shared" si="11"/>
        <v>0.96</v>
      </c>
      <c r="F152" s="290">
        <f t="shared" si="12"/>
        <v>-1.0000000000000009E-2</v>
      </c>
      <c r="G152" s="290">
        <f>+STDEV($F$9:F152)</f>
        <v>1.214531766808679E-2</v>
      </c>
      <c r="H152" s="290">
        <f t="shared" si="14"/>
        <v>0.19203433368719586</v>
      </c>
      <c r="I152" s="302">
        <v>26999.716028119001</v>
      </c>
      <c r="J152" s="290">
        <f t="shared" si="13"/>
        <v>0.9697853128961671</v>
      </c>
      <c r="K152" s="20"/>
    </row>
    <row r="153" spans="1:13" ht="15" customHeight="1" x14ac:dyDescent="0.3">
      <c r="A153" s="318">
        <f>'[1]175 since Nov 2015'!A158</f>
        <v>42552</v>
      </c>
      <c r="B153" s="302">
        <v>38004.048539855401</v>
      </c>
      <c r="C153" s="287">
        <f t="shared" si="10"/>
        <v>0.54</v>
      </c>
      <c r="D153" s="293">
        <v>274.02</v>
      </c>
      <c r="E153" s="289">
        <f t="shared" si="11"/>
        <v>0.53</v>
      </c>
      <c r="F153" s="290">
        <f t="shared" si="12"/>
        <v>-1.0000000000000009E-2</v>
      </c>
      <c r="G153" s="290">
        <f>+STDEV($F$9:F153)</f>
        <v>1.2132727027923255E-2</v>
      </c>
      <c r="H153" s="290">
        <f t="shared" si="14"/>
        <v>0.19183525818661404</v>
      </c>
      <c r="I153" s="302">
        <v>27144.9068413159</v>
      </c>
      <c r="J153" s="290">
        <f t="shared" si="13"/>
        <v>0.53774940834818274</v>
      </c>
      <c r="K153" s="20"/>
    </row>
    <row r="154" spans="1:13" ht="15" customHeight="1" x14ac:dyDescent="0.3">
      <c r="A154" s="318">
        <f>'[1]175 since Nov 2015'!A159</f>
        <v>42555</v>
      </c>
      <c r="B154" s="302">
        <v>38191.445689706001</v>
      </c>
      <c r="C154" s="287">
        <f t="shared" si="10"/>
        <v>0.49</v>
      </c>
      <c r="D154" s="293">
        <v>275.36130000000003</v>
      </c>
      <c r="E154" s="289">
        <f t="shared" si="11"/>
        <v>0.49</v>
      </c>
      <c r="F154" s="290">
        <f t="shared" si="12"/>
        <v>0</v>
      </c>
      <c r="G154" s="290">
        <f>+STDEV($F$9:F154)</f>
        <v>1.2090823044336813E-2</v>
      </c>
      <c r="H154" s="290">
        <f t="shared" si="14"/>
        <v>0.19117269803077669</v>
      </c>
      <c r="I154" s="302">
        <v>27278.7577958974</v>
      </c>
      <c r="J154" s="290">
        <f t="shared" si="13"/>
        <v>0.49309785943995843</v>
      </c>
      <c r="K154" s="20"/>
    </row>
    <row r="155" spans="1:13" ht="15" customHeight="1" x14ac:dyDescent="0.3">
      <c r="A155" s="318">
        <f>'[1]175 since Nov 2015'!A160</f>
        <v>42556</v>
      </c>
      <c r="B155" s="302">
        <v>38034.793754331098</v>
      </c>
      <c r="C155" s="287">
        <f t="shared" si="10"/>
        <v>-0.41</v>
      </c>
      <c r="D155" s="293">
        <v>274.23860000000002</v>
      </c>
      <c r="E155" s="289">
        <f t="shared" si="11"/>
        <v>-0.41</v>
      </c>
      <c r="F155" s="290">
        <f t="shared" si="12"/>
        <v>0</v>
      </c>
      <c r="G155" s="290">
        <f>+STDEV($F$9:F155)</f>
        <v>1.2049350267131897E-2</v>
      </c>
      <c r="H155" s="290">
        <f t="shared" si="14"/>
        <v>0.19051695584647546</v>
      </c>
      <c r="I155" s="302">
        <v>27166.8670275281</v>
      </c>
      <c r="J155" s="290">
        <f t="shared" si="13"/>
        <v>-0.41017545302641123</v>
      </c>
      <c r="K155" s="20"/>
    </row>
    <row r="156" spans="1:13" ht="15" customHeight="1" x14ac:dyDescent="0.3">
      <c r="A156" s="318">
        <f>'[1]175 since Nov 2015'!A161</f>
        <v>42558</v>
      </c>
      <c r="B156" s="302">
        <v>38096.284714690097</v>
      </c>
      <c r="C156" s="287">
        <f t="shared" si="10"/>
        <v>0.16</v>
      </c>
      <c r="D156" s="293">
        <v>274.67590000000001</v>
      </c>
      <c r="E156" s="289">
        <f t="shared" si="11"/>
        <v>0.16</v>
      </c>
      <c r="F156" s="290">
        <f t="shared" si="12"/>
        <v>0</v>
      </c>
      <c r="G156" s="290">
        <f>+STDEV($F$9:F156)</f>
        <v>1.2008301351238582E-2</v>
      </c>
      <c r="H156" s="290">
        <f t="shared" si="14"/>
        <v>0.18986791549795765</v>
      </c>
      <c r="I156" s="302">
        <v>27201.486005175899</v>
      </c>
      <c r="J156" s="290">
        <f t="shared" si="13"/>
        <v>0.12743087972830766</v>
      </c>
      <c r="K156" s="20"/>
    </row>
    <row r="157" spans="1:13" ht="15" customHeight="1" x14ac:dyDescent="0.3">
      <c r="A157" s="318">
        <f>'[1]175 since Nov 2015'!A162</f>
        <v>42559</v>
      </c>
      <c r="B157" s="302">
        <v>37991.826174642898</v>
      </c>
      <c r="C157" s="287">
        <f t="shared" si="10"/>
        <v>-0.27</v>
      </c>
      <c r="D157" s="293">
        <v>273.92380000000003</v>
      </c>
      <c r="E157" s="289">
        <f t="shared" si="11"/>
        <v>-0.27</v>
      </c>
      <c r="F157" s="290">
        <f t="shared" si="12"/>
        <v>0</v>
      </c>
      <c r="G157" s="290">
        <f>+STDEV($F$9:F157)</f>
        <v>1.1967669125561988E-2</v>
      </c>
      <c r="H157" s="290">
        <f t="shared" si="14"/>
        <v>0.18922546360025758</v>
      </c>
      <c r="I157" s="302">
        <v>27126.900582043501</v>
      </c>
      <c r="J157" s="290">
        <f t="shared" si="13"/>
        <v>-0.27419613442517549</v>
      </c>
      <c r="K157" s="20"/>
    </row>
    <row r="158" spans="1:13" ht="15" customHeight="1" x14ac:dyDescent="0.3">
      <c r="A158" s="318">
        <f>'[1]175 since Nov 2015'!A163</f>
        <v>42562</v>
      </c>
      <c r="B158" s="302">
        <v>38692.779109481402</v>
      </c>
      <c r="C158" s="287">
        <f t="shared" si="10"/>
        <v>1.85</v>
      </c>
      <c r="D158" s="293">
        <v>278.94979999999998</v>
      </c>
      <c r="E158" s="289">
        <f t="shared" si="11"/>
        <v>1.83</v>
      </c>
      <c r="F158" s="290">
        <f t="shared" si="12"/>
        <v>-2.0000000000000018E-2</v>
      </c>
      <c r="G158" s="290">
        <f>+STDEV($F$9:F158)</f>
        <v>1.2040201117631716E-2</v>
      </c>
      <c r="H158" s="290">
        <f t="shared" si="14"/>
        <v>0.19037229509110562</v>
      </c>
      <c r="I158" s="302">
        <v>27626.689092878201</v>
      </c>
      <c r="J158" s="290">
        <f t="shared" si="13"/>
        <v>1.8424091957100774</v>
      </c>
      <c r="K158" s="20"/>
    </row>
    <row r="159" spans="1:13" ht="15" customHeight="1" x14ac:dyDescent="0.3">
      <c r="A159" s="318">
        <f>'[1]175 since Nov 2015'!A164</f>
        <v>42563</v>
      </c>
      <c r="B159" s="302">
        <v>38946.917638562001</v>
      </c>
      <c r="C159" s="287">
        <f t="shared" si="10"/>
        <v>0.66</v>
      </c>
      <c r="D159" s="293">
        <v>280.77190000000002</v>
      </c>
      <c r="E159" s="289">
        <f t="shared" si="11"/>
        <v>0.65</v>
      </c>
      <c r="F159" s="290">
        <f t="shared" si="12"/>
        <v>-1.0000000000000009E-2</v>
      </c>
      <c r="G159" s="290">
        <f>+STDEV($F$9:F159)</f>
        <v>1.202756216594323E-2</v>
      </c>
      <c r="H159" s="290">
        <f t="shared" si="14"/>
        <v>0.1901724557182434</v>
      </c>
      <c r="I159" s="302">
        <v>27808.144296950399</v>
      </c>
      <c r="J159" s="290">
        <f t="shared" si="13"/>
        <v>0.65681125762903725</v>
      </c>
      <c r="K159" s="20"/>
      <c r="M159" s="22"/>
    </row>
    <row r="160" spans="1:13" ht="15" customHeight="1" x14ac:dyDescent="0.3">
      <c r="A160" s="318">
        <f>'[1]175 since Nov 2015'!A165</f>
        <v>42564</v>
      </c>
      <c r="B160" s="302">
        <v>38946.917638562001</v>
      </c>
      <c r="C160" s="287">
        <f t="shared" si="10"/>
        <v>0</v>
      </c>
      <c r="D160" s="293">
        <v>280.846</v>
      </c>
      <c r="E160" s="289">
        <f t="shared" si="11"/>
        <v>0.03</v>
      </c>
      <c r="F160" s="290">
        <f t="shared" si="12"/>
        <v>0.03</v>
      </c>
      <c r="G160" s="290">
        <f>+STDEV($F$9:F160)</f>
        <v>1.2233210800809293E-2</v>
      </c>
      <c r="H160" s="290">
        <f t="shared" si="14"/>
        <v>0.1934240461376488</v>
      </c>
      <c r="I160" s="302">
        <v>27626.689092878201</v>
      </c>
      <c r="J160" s="290">
        <f t="shared" si="13"/>
        <v>-0.65252539736028625</v>
      </c>
      <c r="K160" s="20"/>
      <c r="M160" s="22"/>
    </row>
    <row r="161" spans="1:14" ht="15" customHeight="1" x14ac:dyDescent="0.3">
      <c r="A161" s="318">
        <f>'[1]175 since Nov 2015'!A166</f>
        <v>42565</v>
      </c>
      <c r="B161" s="302">
        <v>39135.5860805993</v>
      </c>
      <c r="C161" s="287">
        <f t="shared" si="10"/>
        <v>0.48</v>
      </c>
      <c r="D161" s="293">
        <v>282.12799999999999</v>
      </c>
      <c r="E161" s="289">
        <f t="shared" si="11"/>
        <v>0.46</v>
      </c>
      <c r="F161" s="290">
        <f t="shared" si="12"/>
        <v>-1.9999999999999962E-2</v>
      </c>
      <c r="G161" s="290">
        <f>+STDEV($F$9:F161)</f>
        <v>1.230104830791604E-2</v>
      </c>
      <c r="H161" s="290">
        <f t="shared" si="14"/>
        <v>0.19449665130387467</v>
      </c>
      <c r="I161" s="302">
        <v>27942.106981189201</v>
      </c>
      <c r="J161" s="290">
        <f t="shared" si="13"/>
        <v>1.1417144025134391</v>
      </c>
      <c r="K161" s="20"/>
    </row>
    <row r="162" spans="1:14" ht="15" customHeight="1" x14ac:dyDescent="0.3">
      <c r="A162" s="318">
        <f>'[1]175 since Nov 2015'!A167</f>
        <v>42566</v>
      </c>
      <c r="B162" s="302">
        <v>39021.708263902401</v>
      </c>
      <c r="C162" s="287">
        <f t="shared" si="10"/>
        <v>-0.28999999999999998</v>
      </c>
      <c r="D162" s="293">
        <v>281.30619999999999</v>
      </c>
      <c r="E162" s="289">
        <f t="shared" si="11"/>
        <v>-0.28999999999999998</v>
      </c>
      <c r="F162" s="290">
        <f t="shared" si="12"/>
        <v>0</v>
      </c>
      <c r="G162" s="290">
        <f>+STDEV($F$9:F162)</f>
        <v>1.2260782902638019E-2</v>
      </c>
      <c r="H162" s="290">
        <f t="shared" si="14"/>
        <v>0.19385999934593312</v>
      </c>
      <c r="I162" s="302">
        <v>27836.5016145714</v>
      </c>
      <c r="J162" s="290">
        <f t="shared" si="13"/>
        <v>-0.3779434624915563</v>
      </c>
      <c r="K162" s="20"/>
    </row>
    <row r="163" spans="1:14" ht="15" customHeight="1" x14ac:dyDescent="0.3">
      <c r="A163" s="318">
        <f>'[1]175 since Nov 2015'!A168</f>
        <v>42569</v>
      </c>
      <c r="B163" s="302">
        <v>38900.297186809803</v>
      </c>
      <c r="C163" s="287">
        <f t="shared" si="10"/>
        <v>-0.31</v>
      </c>
      <c r="D163" s="293">
        <v>280.43389999999999</v>
      </c>
      <c r="E163" s="289">
        <f t="shared" si="11"/>
        <v>-0.31</v>
      </c>
      <c r="F163" s="290">
        <f t="shared" si="12"/>
        <v>0</v>
      </c>
      <c r="G163" s="290">
        <f>+STDEV($F$9:F163)</f>
        <v>1.2220910332321779E-2</v>
      </c>
      <c r="H163" s="290">
        <f t="shared" si="14"/>
        <v>0.19322955865411043</v>
      </c>
      <c r="I163" s="302">
        <v>55583.165615470898</v>
      </c>
      <c r="J163" s="290">
        <f t="shared" si="13"/>
        <v>99.67726686738223</v>
      </c>
      <c r="K163" s="20"/>
    </row>
    <row r="164" spans="1:14" ht="15" customHeight="1" x14ac:dyDescent="0.3">
      <c r="A164" s="318">
        <f>'[1]175 since Nov 2015'!A169</f>
        <v>42570</v>
      </c>
      <c r="B164" s="302">
        <v>38957.710542338602</v>
      </c>
      <c r="C164" s="287">
        <f t="shared" si="10"/>
        <v>0.15</v>
      </c>
      <c r="D164" s="293">
        <v>280.8442</v>
      </c>
      <c r="E164" s="289">
        <f t="shared" si="11"/>
        <v>0.15</v>
      </c>
      <c r="F164" s="290">
        <f t="shared" si="12"/>
        <v>0</v>
      </c>
      <c r="G164" s="290">
        <f>+STDEV($F$9:F164)</f>
        <v>1.2181424250644644E-2</v>
      </c>
      <c r="H164" s="290">
        <f t="shared" si="14"/>
        <v>0.19260522888423448</v>
      </c>
      <c r="I164" s="302">
        <v>27787.615592538299</v>
      </c>
      <c r="J164" s="290">
        <f t="shared" si="13"/>
        <v>-50.007137440182149</v>
      </c>
      <c r="K164" s="20"/>
      <c r="N164" s="22"/>
    </row>
    <row r="165" spans="1:14" ht="15" customHeight="1" x14ac:dyDescent="0.3">
      <c r="A165" s="318">
        <f>'[1]175 since Nov 2015'!A170</f>
        <v>42571</v>
      </c>
      <c r="B165" s="302">
        <v>39137.550099029701</v>
      </c>
      <c r="C165" s="287">
        <f t="shared" si="10"/>
        <v>0.46</v>
      </c>
      <c r="D165" s="293">
        <v>282.13459999999998</v>
      </c>
      <c r="E165" s="289">
        <f t="shared" si="11"/>
        <v>0.46</v>
      </c>
      <c r="F165" s="290">
        <f t="shared" si="12"/>
        <v>0</v>
      </c>
      <c r="G165" s="290">
        <f>+STDEV($F$9:F165)</f>
        <v>1.2142318453899046E-2</v>
      </c>
      <c r="H165" s="290">
        <f t="shared" si="14"/>
        <v>0.19198691194707604</v>
      </c>
      <c r="I165" s="302">
        <v>27915.890904411001</v>
      </c>
      <c r="J165" s="290">
        <f t="shared" si="13"/>
        <v>0.46162763208494467</v>
      </c>
      <c r="K165" s="20"/>
      <c r="N165" s="22"/>
    </row>
    <row r="166" spans="1:14" ht="15" customHeight="1" x14ac:dyDescent="0.3">
      <c r="A166" s="318">
        <f>'[1]175 since Nov 2015'!A171</f>
        <v>42572</v>
      </c>
      <c r="B166" s="302">
        <v>38858.111653709697</v>
      </c>
      <c r="C166" s="287">
        <f t="shared" si="10"/>
        <v>-0.71</v>
      </c>
      <c r="D166" s="293">
        <v>280.13119999999998</v>
      </c>
      <c r="E166" s="289">
        <f t="shared" si="11"/>
        <v>-0.71</v>
      </c>
      <c r="F166" s="290">
        <f t="shared" si="12"/>
        <v>0</v>
      </c>
      <c r="G166" s="290">
        <f>+STDEV($F$9:F166)</f>
        <v>1.2103586876898272E-2</v>
      </c>
      <c r="H166" s="290">
        <f t="shared" si="14"/>
        <v>0.19137451194361285</v>
      </c>
      <c r="I166" s="302">
        <v>27915.890904411001</v>
      </c>
      <c r="J166" s="290">
        <f t="shared" si="13"/>
        <v>0</v>
      </c>
      <c r="K166" s="20"/>
      <c r="N166" s="22"/>
    </row>
    <row r="167" spans="1:14" ht="15" customHeight="1" x14ac:dyDescent="0.3">
      <c r="A167" s="318">
        <f>'[1]175 since Nov 2015'!A172</f>
        <v>42573</v>
      </c>
      <c r="B167" s="302">
        <v>38988.137560969102</v>
      </c>
      <c r="C167" s="287">
        <f t="shared" si="10"/>
        <v>0.33</v>
      </c>
      <c r="D167" s="293">
        <v>281.06349999999998</v>
      </c>
      <c r="E167" s="289">
        <f t="shared" si="11"/>
        <v>0.33</v>
      </c>
      <c r="F167" s="290">
        <f t="shared" si="12"/>
        <v>0</v>
      </c>
      <c r="G167" s="290">
        <f>+STDEV($F$9:F167)</f>
        <v>1.2065223589024962E-2</v>
      </c>
      <c r="H167" s="290">
        <f t="shared" si="14"/>
        <v>0.19076793510255097</v>
      </c>
      <c r="I167" s="302">
        <v>27803.241222131299</v>
      </c>
      <c r="J167" s="290">
        <f t="shared" si="13"/>
        <v>-0.40353246351848238</v>
      </c>
      <c r="K167" s="20"/>
      <c r="N167" s="22"/>
    </row>
    <row r="168" spans="1:14" ht="15" customHeight="1" x14ac:dyDescent="0.3">
      <c r="A168" s="318">
        <f>'[1]175 since Nov 2015'!A173</f>
        <v>42576</v>
      </c>
      <c r="B168" s="302">
        <v>39405.631100452702</v>
      </c>
      <c r="C168" s="287">
        <f t="shared" si="10"/>
        <v>1.07</v>
      </c>
      <c r="D168" s="293">
        <v>284.05500000000001</v>
      </c>
      <c r="E168" s="289">
        <f t="shared" si="11"/>
        <v>1.06</v>
      </c>
      <c r="F168" s="290">
        <f t="shared" si="12"/>
        <v>-1.0000000000000009E-2</v>
      </c>
      <c r="G168" s="290">
        <f>+STDEV($F$9:F168)</f>
        <v>1.2053177508454537E-2</v>
      </c>
      <c r="H168" s="290">
        <f t="shared" si="14"/>
        <v>0.19057746984514876</v>
      </c>
      <c r="I168" s="302">
        <v>28095.3396301229</v>
      </c>
      <c r="J168" s="290">
        <f t="shared" si="13"/>
        <v>1.0505912086217202</v>
      </c>
      <c r="K168" s="20"/>
      <c r="N168" s="22"/>
    </row>
    <row r="169" spans="1:14" ht="15" customHeight="1" x14ac:dyDescent="0.3">
      <c r="A169" s="318">
        <f>'[1]175 since Nov 2015'!A174</f>
        <v>42577</v>
      </c>
      <c r="B169" s="302">
        <v>39238.974564917502</v>
      </c>
      <c r="C169" s="287">
        <f t="shared" si="10"/>
        <v>-0.42</v>
      </c>
      <c r="D169" s="293">
        <v>282.85680000000002</v>
      </c>
      <c r="E169" s="289">
        <f t="shared" si="11"/>
        <v>-0.42</v>
      </c>
      <c r="F169" s="290">
        <f t="shared" si="12"/>
        <v>0</v>
      </c>
      <c r="G169" s="290">
        <f>+STDEV($F$9:F169)</f>
        <v>1.2015453300330464E-2</v>
      </c>
      <c r="H169" s="290">
        <f t="shared" si="14"/>
        <v>0.18998099774215726</v>
      </c>
      <c r="I169" s="302">
        <v>27976.5172223431</v>
      </c>
      <c r="J169" s="290">
        <f t="shared" si="13"/>
        <v>-0.42292568569771954</v>
      </c>
      <c r="K169" s="20"/>
      <c r="N169" s="22"/>
    </row>
    <row r="170" spans="1:14" ht="15" customHeight="1" x14ac:dyDescent="0.3">
      <c r="A170" s="318">
        <f>'[1]175 since Nov 2015'!A175</f>
        <v>42578</v>
      </c>
      <c r="B170" s="302">
        <v>39306.031915939398</v>
      </c>
      <c r="C170" s="287">
        <f t="shared" si="10"/>
        <v>0.17</v>
      </c>
      <c r="D170" s="293">
        <v>283.33580000000001</v>
      </c>
      <c r="E170" s="289">
        <f t="shared" si="11"/>
        <v>0.17</v>
      </c>
      <c r="F170" s="290">
        <f t="shared" si="12"/>
        <v>0</v>
      </c>
      <c r="G170" s="290">
        <f>+STDEV($F$9:F170)</f>
        <v>1.1978081098730296E-2</v>
      </c>
      <c r="H170" s="290">
        <f t="shared" si="14"/>
        <v>0.18939009135099966</v>
      </c>
      <c r="I170" s="302">
        <v>28024.327624030499</v>
      </c>
      <c r="J170" s="290">
        <f t="shared" si="13"/>
        <v>0.1708947590131604</v>
      </c>
      <c r="K170" s="20"/>
      <c r="N170" s="22"/>
    </row>
    <row r="171" spans="1:14" ht="15" customHeight="1" x14ac:dyDescent="0.3">
      <c r="A171" s="318">
        <f>'[1]175 since Nov 2015'!A176</f>
        <v>42579</v>
      </c>
      <c r="B171" s="302">
        <v>39572.767497976201</v>
      </c>
      <c r="C171" s="287">
        <f t="shared" si="10"/>
        <v>0.68</v>
      </c>
      <c r="D171" s="293">
        <v>285.25229999999999</v>
      </c>
      <c r="E171" s="289">
        <f t="shared" si="11"/>
        <v>0.68</v>
      </c>
      <c r="F171" s="290">
        <f t="shared" si="12"/>
        <v>0</v>
      </c>
      <c r="G171" s="290">
        <f>+STDEV($F$9:F171)</f>
        <v>1.1941055463169514E-2</v>
      </c>
      <c r="H171" s="290">
        <f t="shared" si="14"/>
        <v>0.18880466465006265</v>
      </c>
      <c r="I171" s="302">
        <v>28208.6165255696</v>
      </c>
      <c r="J171" s="290">
        <f t="shared" si="13"/>
        <v>0.65760329386484795</v>
      </c>
      <c r="K171" s="20"/>
      <c r="N171" s="22"/>
    </row>
    <row r="172" spans="1:14" ht="15" customHeight="1" x14ac:dyDescent="0.3">
      <c r="A172" s="318">
        <f>'[1]175 since Nov 2015'!A177</f>
        <v>42580</v>
      </c>
      <c r="B172" s="302">
        <v>39352.856468511498</v>
      </c>
      <c r="C172" s="287">
        <f t="shared" si="10"/>
        <v>-0.56000000000000005</v>
      </c>
      <c r="D172" s="293">
        <v>283.66879999999998</v>
      </c>
      <c r="E172" s="289">
        <f t="shared" si="11"/>
        <v>-0.56000000000000005</v>
      </c>
      <c r="F172" s="290">
        <f t="shared" si="12"/>
        <v>0</v>
      </c>
      <c r="G172" s="290">
        <f>+STDEV($F$9:F172)</f>
        <v>1.1904371070161096E-2</v>
      </c>
      <c r="H172" s="290">
        <f t="shared" si="14"/>
        <v>0.18822463346762588</v>
      </c>
      <c r="I172" s="302">
        <v>28051.857564998299</v>
      </c>
      <c r="J172" s="290">
        <f t="shared" si="13"/>
        <v>-0.55571304047898462</v>
      </c>
      <c r="K172" s="20"/>
      <c r="N172" s="22"/>
    </row>
    <row r="173" spans="1:14" ht="15" customHeight="1" x14ac:dyDescent="0.3">
      <c r="A173" s="318">
        <f>'[1]175 since Nov 2015'!A178</f>
        <v>42583</v>
      </c>
      <c r="B173" s="302">
        <v>39284.491352240599</v>
      </c>
      <c r="C173" s="287">
        <f t="shared" si="10"/>
        <v>-0.17</v>
      </c>
      <c r="D173" s="293">
        <v>283.17509999999999</v>
      </c>
      <c r="E173" s="289">
        <f t="shared" si="11"/>
        <v>-0.17</v>
      </c>
      <c r="F173" s="290">
        <f t="shared" si="12"/>
        <v>0</v>
      </c>
      <c r="G173" s="290">
        <f>+STDEV($F$9:F173)</f>
        <v>1.1868022710000384E-2</v>
      </c>
      <c r="H173" s="290">
        <f t="shared" si="14"/>
        <v>0.18764991543102599</v>
      </c>
      <c r="I173" s="302">
        <v>28003.1249271126</v>
      </c>
      <c r="J173" s="290">
        <f t="shared" si="13"/>
        <v>-0.17372338987812985</v>
      </c>
      <c r="K173" s="20"/>
      <c r="N173" s="22"/>
    </row>
    <row r="174" spans="1:14" ht="15" customHeight="1" x14ac:dyDescent="0.3">
      <c r="A174" s="318">
        <f>'[1]175 since Nov 2015'!A179</f>
        <v>42584</v>
      </c>
      <c r="B174" s="302">
        <v>39254.451601170702</v>
      </c>
      <c r="C174" s="287">
        <f t="shared" si="10"/>
        <v>-0.08</v>
      </c>
      <c r="D174" s="293">
        <v>282.96010000000001</v>
      </c>
      <c r="E174" s="289">
        <f t="shared" si="11"/>
        <v>-0.08</v>
      </c>
      <c r="F174" s="290">
        <f t="shared" si="12"/>
        <v>0</v>
      </c>
      <c r="G174" s="290">
        <f>+STDEV($F$9:F174)</f>
        <v>1.1832005283657267E-2</v>
      </c>
      <c r="H174" s="290">
        <f t="shared" si="14"/>
        <v>0.18708042991751803</v>
      </c>
      <c r="I174" s="302">
        <v>28003.1249271126</v>
      </c>
      <c r="J174" s="290">
        <f t="shared" si="13"/>
        <v>0</v>
      </c>
      <c r="K174" s="20"/>
    </row>
    <row r="175" spans="1:14" ht="15" customHeight="1" x14ac:dyDescent="0.3">
      <c r="A175" s="318">
        <f>'[1]175 since Nov 2015'!A180</f>
        <v>42585</v>
      </c>
      <c r="B175" s="302">
        <v>38855.761177428802</v>
      </c>
      <c r="C175" s="287">
        <f t="shared" si="10"/>
        <v>-1.02</v>
      </c>
      <c r="D175" s="293">
        <v>280.09210000000002</v>
      </c>
      <c r="E175" s="289">
        <f t="shared" si="11"/>
        <v>-1.01</v>
      </c>
      <c r="F175" s="290">
        <f t="shared" si="12"/>
        <v>1.0000000000000009E-2</v>
      </c>
      <c r="G175" s="290">
        <f>+STDEV($F$9:F175)</f>
        <v>1.1821972599552841E-2</v>
      </c>
      <c r="H175" s="290">
        <f t="shared" si="14"/>
        <v>0.18692179925344327</v>
      </c>
      <c r="I175" s="302">
        <v>27697.513622701601</v>
      </c>
      <c r="J175" s="290">
        <f t="shared" si="13"/>
        <v>-1.0913471450291832</v>
      </c>
      <c r="K175" s="20"/>
    </row>
    <row r="176" spans="1:14" ht="15" customHeight="1" x14ac:dyDescent="0.3">
      <c r="A176" s="318">
        <f>'[1]175 since Nov 2015'!A181</f>
        <v>42586</v>
      </c>
      <c r="B176" s="302">
        <v>38879.413951159302</v>
      </c>
      <c r="C176" s="287">
        <f t="shared" si="10"/>
        <v>0.06</v>
      </c>
      <c r="D176" s="293">
        <v>280.26220000000001</v>
      </c>
      <c r="E176" s="289">
        <f t="shared" si="11"/>
        <v>0.06</v>
      </c>
      <c r="F176" s="290">
        <f t="shared" si="12"/>
        <v>0</v>
      </c>
      <c r="G176" s="290">
        <f>+STDEV($F$9:F176)</f>
        <v>1.1786524326052299E-2</v>
      </c>
      <c r="H176" s="290">
        <f t="shared" si="14"/>
        <v>0.18636131283653173</v>
      </c>
      <c r="I176" s="302">
        <v>27714.374005892099</v>
      </c>
      <c r="J176" s="290">
        <f t="shared" si="13"/>
        <v>6.0873273392595025E-2</v>
      </c>
      <c r="K176" s="20"/>
    </row>
    <row r="177" spans="1:14" ht="15" customHeight="1" x14ac:dyDescent="0.3">
      <c r="A177" s="318">
        <f>'[1]175 since Nov 2015'!A182</f>
        <v>42587</v>
      </c>
      <c r="B177" s="302">
        <v>39390.0205256267</v>
      </c>
      <c r="C177" s="287">
        <f t="shared" si="10"/>
        <v>1.31</v>
      </c>
      <c r="D177" s="293">
        <v>283.92669999999998</v>
      </c>
      <c r="E177" s="289">
        <f t="shared" si="11"/>
        <v>1.31</v>
      </c>
      <c r="F177" s="290">
        <f t="shared" si="12"/>
        <v>0</v>
      </c>
      <c r="G177" s="290">
        <f>+STDEV($F$9:F177)</f>
        <v>1.1751393027860057E-2</v>
      </c>
      <c r="H177" s="290">
        <f t="shared" si="14"/>
        <v>0.18580583823930152</v>
      </c>
      <c r="I177" s="302">
        <v>28078.349182895399</v>
      </c>
      <c r="J177" s="290">
        <f t="shared" si="13"/>
        <v>1.3133083104309642</v>
      </c>
      <c r="K177" s="20"/>
    </row>
    <row r="178" spans="1:14" ht="15" customHeight="1" x14ac:dyDescent="0.3">
      <c r="A178" s="318">
        <f>'[1]175 since Nov 2015'!A183</f>
        <v>42590</v>
      </c>
      <c r="B178" s="302">
        <v>39536.232382326401</v>
      </c>
      <c r="C178" s="287">
        <f t="shared" si="10"/>
        <v>0.37</v>
      </c>
      <c r="D178" s="293">
        <v>284.97430000000003</v>
      </c>
      <c r="E178" s="289">
        <f t="shared" si="11"/>
        <v>0.37</v>
      </c>
      <c r="F178" s="290">
        <f t="shared" si="12"/>
        <v>0</v>
      </c>
      <c r="G178" s="290">
        <f>+STDEV($F$9:F178)</f>
        <v>1.1716574009021392E-2</v>
      </c>
      <c r="H178" s="290">
        <f t="shared" si="14"/>
        <v>0.18525530121218906</v>
      </c>
      <c r="I178" s="302">
        <v>28182.573235391701</v>
      </c>
      <c r="J178" s="290">
        <f t="shared" si="13"/>
        <v>0.37119010030615446</v>
      </c>
      <c r="K178" s="20"/>
      <c r="M178" s="22"/>
    </row>
    <row r="179" spans="1:14" ht="15" customHeight="1" x14ac:dyDescent="0.3">
      <c r="A179" s="318">
        <f>'[1]175 since Nov 2015'!A184</f>
        <v>42591</v>
      </c>
      <c r="B179" s="302">
        <v>39399.574644668697</v>
      </c>
      <c r="C179" s="287">
        <f t="shared" si="10"/>
        <v>-0.35</v>
      </c>
      <c r="D179" s="293">
        <v>283.99160000000001</v>
      </c>
      <c r="E179" s="289">
        <f t="shared" si="11"/>
        <v>-0.34</v>
      </c>
      <c r="F179" s="290">
        <f t="shared" si="12"/>
        <v>9.9999999999999534E-3</v>
      </c>
      <c r="G179" s="290">
        <f>+STDEV($F$9:F179)</f>
        <v>1.1707065539960534E-2</v>
      </c>
      <c r="H179" s="290">
        <f t="shared" si="14"/>
        <v>0.18510495911572131</v>
      </c>
      <c r="I179" s="302">
        <v>28085.159636076602</v>
      </c>
      <c r="J179" s="290">
        <f t="shared" si="13"/>
        <v>-0.34565189807709729</v>
      </c>
      <c r="K179" s="20"/>
      <c r="M179" s="22"/>
    </row>
    <row r="180" spans="1:14" ht="15" customHeight="1" x14ac:dyDescent="0.3">
      <c r="A180" s="318">
        <f>'[1]175 since Nov 2015'!A185</f>
        <v>42592</v>
      </c>
      <c r="B180" s="302">
        <v>38964.300421107597</v>
      </c>
      <c r="C180" s="287">
        <f t="shared" si="10"/>
        <v>-1.1000000000000001</v>
      </c>
      <c r="D180" s="293">
        <v>280.85669999999999</v>
      </c>
      <c r="E180" s="289">
        <f t="shared" si="11"/>
        <v>-1.1000000000000001</v>
      </c>
      <c r="F180" s="290">
        <f t="shared" si="12"/>
        <v>0</v>
      </c>
      <c r="G180" s="290">
        <f>+STDEV($F$9:F180)</f>
        <v>1.1672785013385627E-2</v>
      </c>
      <c r="H180" s="290">
        <f t="shared" si="14"/>
        <v>0.18456293639888813</v>
      </c>
      <c r="I180" s="302">
        <v>27774.883543899599</v>
      </c>
      <c r="J180" s="290">
        <f t="shared" si="13"/>
        <v>-1.1047688394779114</v>
      </c>
      <c r="K180" s="20"/>
    </row>
    <row r="181" spans="1:14" ht="15" customHeight="1" x14ac:dyDescent="0.3">
      <c r="A181" s="318">
        <f>'[1]175 since Nov 2015'!A186</f>
        <v>42593</v>
      </c>
      <c r="B181" s="302">
        <v>39086.074579052001</v>
      </c>
      <c r="C181" s="287">
        <f t="shared" si="10"/>
        <v>0.31</v>
      </c>
      <c r="D181" s="293">
        <v>281.733</v>
      </c>
      <c r="E181" s="289">
        <f t="shared" si="11"/>
        <v>0.31</v>
      </c>
      <c r="F181" s="290">
        <f t="shared" si="12"/>
        <v>0</v>
      </c>
      <c r="G181" s="290">
        <f>+STDEV($F$9:F181)</f>
        <v>1.1638803873779873E-2</v>
      </c>
      <c r="H181" s="290">
        <f t="shared" si="14"/>
        <v>0.18402564740567642</v>
      </c>
      <c r="I181" s="302">
        <v>27859.598055315299</v>
      </c>
      <c r="J181" s="290">
        <f t="shared" si="13"/>
        <v>0.30500402020337436</v>
      </c>
      <c r="K181" s="20"/>
    </row>
    <row r="182" spans="1:14" ht="15" customHeight="1" x14ac:dyDescent="0.3">
      <c r="A182" s="318">
        <f>'[1]175 since Nov 2015'!A187</f>
        <v>42594</v>
      </c>
      <c r="B182" s="302">
        <v>39496.8665476487</v>
      </c>
      <c r="C182" s="287">
        <f t="shared" si="10"/>
        <v>1.05</v>
      </c>
      <c r="D182" s="293">
        <v>284.68680000000001</v>
      </c>
      <c r="E182" s="289">
        <f t="shared" si="11"/>
        <v>1.05</v>
      </c>
      <c r="F182" s="290">
        <f t="shared" si="12"/>
        <v>0</v>
      </c>
      <c r="G182" s="290">
        <f>+STDEV($F$9:F182)</f>
        <v>1.1605117788564346E-2</v>
      </c>
      <c r="H182" s="290">
        <f t="shared" si="14"/>
        <v>0.18349302363199849</v>
      </c>
      <c r="I182" s="302">
        <v>28152.4005240388</v>
      </c>
      <c r="J182" s="290">
        <f t="shared" si="13"/>
        <v>1.0509931555442438</v>
      </c>
      <c r="K182" s="20"/>
      <c r="M182" s="13"/>
    </row>
    <row r="183" spans="1:14" ht="15" customHeight="1" x14ac:dyDescent="0.3">
      <c r="A183" s="318">
        <f>'[1]175 since Nov 2015'!A188</f>
        <v>42598</v>
      </c>
      <c r="B183" s="302">
        <v>39373.694100096101</v>
      </c>
      <c r="C183" s="287">
        <f t="shared" si="10"/>
        <v>-0.31</v>
      </c>
      <c r="D183" s="293">
        <v>283.7953</v>
      </c>
      <c r="E183" s="289">
        <f t="shared" si="11"/>
        <v>-0.31</v>
      </c>
      <c r="F183" s="290">
        <f t="shared" si="12"/>
        <v>0</v>
      </c>
      <c r="G183" s="290">
        <f>+STDEV($F$9:F183)</f>
        <v>1.1571722512433564E-2</v>
      </c>
      <c r="H183" s="290">
        <f t="shared" si="14"/>
        <v>0.18296499795368085</v>
      </c>
      <c r="I183" s="302">
        <v>28064.606215777701</v>
      </c>
      <c r="J183" s="290">
        <f t="shared" si="13"/>
        <v>-0.31185371984933324</v>
      </c>
      <c r="K183" s="20"/>
      <c r="M183" s="13"/>
    </row>
    <row r="184" spans="1:14" ht="15" customHeight="1" x14ac:dyDescent="0.3">
      <c r="A184" s="318">
        <f>'[1]175 since Nov 2015'!A189</f>
        <v>42599</v>
      </c>
      <c r="B184" s="302">
        <v>39290.593090111703</v>
      </c>
      <c r="C184" s="287">
        <f t="shared" si="10"/>
        <v>-0.21</v>
      </c>
      <c r="D184" s="293">
        <v>283.19630000000001</v>
      </c>
      <c r="E184" s="289">
        <f t="shared" si="11"/>
        <v>-0.21</v>
      </c>
      <c r="F184" s="290">
        <f t="shared" si="12"/>
        <v>0</v>
      </c>
      <c r="G184" s="290">
        <f>+STDEV($F$9:F184)</f>
        <v>1.1538613885108136E-2</v>
      </c>
      <c r="H184" s="290">
        <f t="shared" si="14"/>
        <v>0.18244150459093064</v>
      </c>
      <c r="I184" s="302">
        <v>28005.373848212301</v>
      </c>
      <c r="J184" s="290">
        <f t="shared" si="13"/>
        <v>-0.21105718394901501</v>
      </c>
      <c r="K184" s="20"/>
      <c r="M184" s="13"/>
    </row>
    <row r="185" spans="1:14" ht="15" customHeight="1" x14ac:dyDescent="0.3">
      <c r="A185" s="318">
        <f>'[1]175 since Nov 2015'!A190</f>
        <v>42600</v>
      </c>
      <c r="B185" s="302">
        <v>39479.293282073799</v>
      </c>
      <c r="C185" s="287">
        <f t="shared" si="10"/>
        <v>0.48</v>
      </c>
      <c r="D185" s="293">
        <v>284.55009999999999</v>
      </c>
      <c r="E185" s="289">
        <f t="shared" si="11"/>
        <v>0.48</v>
      </c>
      <c r="F185" s="290">
        <f t="shared" si="12"/>
        <v>0</v>
      </c>
      <c r="G185" s="290">
        <f>+STDEV($F$9:F185)</f>
        <v>1.1505787829157729E-2</v>
      </c>
      <c r="H185" s="290">
        <f t="shared" si="14"/>
        <v>0.1819224790739136</v>
      </c>
      <c r="I185" s="302">
        <v>28123.4366076894</v>
      </c>
      <c r="J185" s="290">
        <f t="shared" si="13"/>
        <v>0.42157180302963854</v>
      </c>
      <c r="K185" s="20"/>
      <c r="M185" s="13"/>
    </row>
    <row r="186" spans="1:14" ht="15" customHeight="1" x14ac:dyDescent="0.3">
      <c r="A186" s="318">
        <f>'[1]175 since Nov 2015'!A191</f>
        <v>42601</v>
      </c>
      <c r="B186" s="302">
        <v>39414.101313430903</v>
      </c>
      <c r="C186" s="287">
        <f t="shared" si="10"/>
        <v>-0.17</v>
      </c>
      <c r="D186" s="293">
        <v>284.08010000000002</v>
      </c>
      <c r="E186" s="289">
        <f t="shared" si="11"/>
        <v>-0.17</v>
      </c>
      <c r="F186" s="290">
        <f t="shared" si="12"/>
        <v>0</v>
      </c>
      <c r="G186" s="290">
        <f>+STDEV($F$9:F186)</f>
        <v>1.1473240347891805E-2</v>
      </c>
      <c r="H186" s="290">
        <f t="shared" si="14"/>
        <v>0.18140785820940369</v>
      </c>
      <c r="I186" s="302">
        <v>28076.996510994701</v>
      </c>
      <c r="J186" s="290">
        <f t="shared" si="13"/>
        <v>-0.16512952290475813</v>
      </c>
      <c r="K186" s="20"/>
      <c r="M186" s="13"/>
      <c r="N186" s="22"/>
    </row>
    <row r="187" spans="1:14" ht="15" customHeight="1" x14ac:dyDescent="0.3">
      <c r="A187" s="318">
        <f>'[1]175 since Nov 2015'!A192</f>
        <v>42604</v>
      </c>
      <c r="B187" s="302">
        <v>39285.713498494202</v>
      </c>
      <c r="C187" s="287">
        <f t="shared" si="10"/>
        <v>-0.33</v>
      </c>
      <c r="D187" s="293">
        <v>283.15719999999999</v>
      </c>
      <c r="E187" s="289">
        <f t="shared" si="11"/>
        <v>-0.32</v>
      </c>
      <c r="F187" s="290">
        <f t="shared" si="12"/>
        <v>1.0000000000000009E-2</v>
      </c>
      <c r="G187" s="290">
        <f>+STDEV($F$9:F187)</f>
        <v>1.1465082643294626E-2</v>
      </c>
      <c r="H187" s="290">
        <f t="shared" si="14"/>
        <v>0.18127887357437414</v>
      </c>
      <c r="I187" s="302">
        <v>27985.538273665799</v>
      </c>
      <c r="J187" s="290">
        <f t="shared" si="13"/>
        <v>-0.32574081523672621</v>
      </c>
      <c r="K187" s="20"/>
      <c r="M187" s="13"/>
      <c r="N187" s="22"/>
    </row>
    <row r="188" spans="1:14" ht="15" customHeight="1" x14ac:dyDescent="0.3">
      <c r="A188" s="318">
        <f>'[1]175 since Nov 2015'!A193</f>
        <v>42605</v>
      </c>
      <c r="B188" s="302">
        <v>39292.270464905698</v>
      </c>
      <c r="C188" s="287">
        <f t="shared" si="10"/>
        <v>0.02</v>
      </c>
      <c r="D188" s="293">
        <v>283.20569999999998</v>
      </c>
      <c r="E188" s="289">
        <f t="shared" si="11"/>
        <v>0.02</v>
      </c>
      <c r="F188" s="290">
        <f t="shared" si="12"/>
        <v>0</v>
      </c>
      <c r="G188" s="290">
        <f>+STDEV($F$9:F188)</f>
        <v>1.1433015452362248E-2</v>
      </c>
      <c r="H188" s="290">
        <f t="shared" si="14"/>
        <v>0.18077184676682506</v>
      </c>
      <c r="I188" s="302">
        <v>27990.209188818601</v>
      </c>
      <c r="J188" s="290">
        <f t="shared" si="13"/>
        <v>1.6690460291044217E-2</v>
      </c>
      <c r="K188" s="20"/>
    </row>
    <row r="189" spans="1:14" ht="15" customHeight="1" x14ac:dyDescent="0.3">
      <c r="A189" s="318">
        <f>'[1]175 since Nov 2015'!A194</f>
        <v>42606</v>
      </c>
      <c r="B189" s="302">
        <v>39390.1572144163</v>
      </c>
      <c r="C189" s="287">
        <f t="shared" si="10"/>
        <v>0.25</v>
      </c>
      <c r="D189" s="293">
        <v>283.90929999999997</v>
      </c>
      <c r="E189" s="289">
        <f t="shared" si="11"/>
        <v>0.25</v>
      </c>
      <c r="F189" s="290">
        <f t="shared" si="12"/>
        <v>0</v>
      </c>
      <c r="G189" s="290">
        <f>+STDEV($F$9:F189)</f>
        <v>1.1401215835565911E-2</v>
      </c>
      <c r="H189" s="290">
        <f t="shared" si="14"/>
        <v>0.18026905067784021</v>
      </c>
      <c r="I189" s="302">
        <v>28059.939712486601</v>
      </c>
      <c r="J189" s="290">
        <f t="shared" si="13"/>
        <v>0.24912469641654558</v>
      </c>
      <c r="K189" s="20"/>
      <c r="M189" s="22"/>
    </row>
    <row r="190" spans="1:14" ht="15" customHeight="1" x14ac:dyDescent="0.3">
      <c r="A190" s="318">
        <f>'[1]175 since Nov 2015'!A195</f>
        <v>42607</v>
      </c>
      <c r="B190" s="302">
        <v>39075.671581281902</v>
      </c>
      <c r="C190" s="287">
        <f t="shared" si="10"/>
        <v>-0.8</v>
      </c>
      <c r="D190" s="293">
        <v>281.64710000000002</v>
      </c>
      <c r="E190" s="289">
        <f t="shared" si="11"/>
        <v>-0.8</v>
      </c>
      <c r="F190" s="290">
        <f t="shared" si="12"/>
        <v>0</v>
      </c>
      <c r="G190" s="290">
        <f>+STDEV($F$9:F190)</f>
        <v>1.1369680092343053E-2</v>
      </c>
      <c r="H190" s="290">
        <f t="shared" si="14"/>
        <v>0.17977042679638797</v>
      </c>
      <c r="I190" s="302">
        <v>27835.912987785701</v>
      </c>
      <c r="J190" s="290">
        <f t="shared" si="13"/>
        <v>-0.79838633652234237</v>
      </c>
      <c r="K190" s="20"/>
      <c r="M190" s="22"/>
    </row>
    <row r="191" spans="1:14" ht="15" customHeight="1" x14ac:dyDescent="0.3">
      <c r="A191" s="318">
        <f>'[1]175 since Nov 2015'!A196</f>
        <v>42608</v>
      </c>
      <c r="B191" s="302">
        <v>39000.3347440793</v>
      </c>
      <c r="C191" s="287">
        <f t="shared" si="10"/>
        <v>-0.19</v>
      </c>
      <c r="D191" s="293">
        <v>281.10489999999999</v>
      </c>
      <c r="E191" s="289">
        <f t="shared" si="11"/>
        <v>-0.19</v>
      </c>
      <c r="F191" s="290">
        <f t="shared" si="12"/>
        <v>0</v>
      </c>
      <c r="G191" s="290">
        <f>+STDEV($F$9:F191)</f>
        <v>1.1338404593387599E-2</v>
      </c>
      <c r="H191" s="290">
        <f t="shared" si="14"/>
        <v>0.1792759177381007</v>
      </c>
      <c r="I191" s="302">
        <v>27782.2461009406</v>
      </c>
      <c r="J191" s="290">
        <f t="shared" si="13"/>
        <v>-0.19279729344121166</v>
      </c>
      <c r="K191" s="20"/>
      <c r="M191" s="22"/>
    </row>
    <row r="192" spans="1:14" ht="15" customHeight="1" x14ac:dyDescent="0.3">
      <c r="A192" s="318">
        <f>'[1]175 since Nov 2015'!A197</f>
        <v>42611</v>
      </c>
      <c r="B192" s="302">
        <v>39169.366966354901</v>
      </c>
      <c r="C192" s="287">
        <f t="shared" si="10"/>
        <v>0.43</v>
      </c>
      <c r="D192" s="293">
        <v>282.31790000000001</v>
      </c>
      <c r="E192" s="289">
        <f t="shared" si="11"/>
        <v>0.43</v>
      </c>
      <c r="F192" s="290">
        <f t="shared" si="12"/>
        <v>0</v>
      </c>
      <c r="G192" s="290">
        <f>+STDEV($F$9:F192)</f>
        <v>1.1307385778895479E-2</v>
      </c>
      <c r="H192" s="290">
        <f t="shared" si="14"/>
        <v>0.17878546721753402</v>
      </c>
      <c r="I192" s="302">
        <v>27902.657754560099</v>
      </c>
      <c r="J192" s="290">
        <f t="shared" si="13"/>
        <v>0.43341223449684663</v>
      </c>
      <c r="K192" s="20"/>
      <c r="M192" s="22"/>
    </row>
    <row r="193" spans="1:13" ht="15" customHeight="1" x14ac:dyDescent="0.3">
      <c r="A193" s="318">
        <f>'[1]175 since Nov 2015'!A198</f>
        <v>42612</v>
      </c>
      <c r="B193" s="302">
        <v>39787.528647801599</v>
      </c>
      <c r="C193" s="287">
        <f t="shared" si="10"/>
        <v>1.58</v>
      </c>
      <c r="D193" s="293">
        <v>286.76319999999998</v>
      </c>
      <c r="E193" s="289">
        <f t="shared" si="11"/>
        <v>1.57</v>
      </c>
      <c r="F193" s="290">
        <f t="shared" si="12"/>
        <v>-1.0000000000000009E-2</v>
      </c>
      <c r="G193" s="290">
        <f>+STDEV($F$9:F193)</f>
        <v>1.1301081965193362E-2</v>
      </c>
      <c r="H193" s="290">
        <f t="shared" si="14"/>
        <v>0.17868579517131367</v>
      </c>
      <c r="I193" s="302">
        <v>28343.0108970861</v>
      </c>
      <c r="J193" s="290">
        <f t="shared" si="13"/>
        <v>1.5781763386107346</v>
      </c>
      <c r="K193" s="20"/>
      <c r="M193" s="22"/>
    </row>
    <row r="194" spans="1:13" ht="15" customHeight="1" x14ac:dyDescent="0.3">
      <c r="A194" s="318">
        <f>'[1]175 since Nov 2015'!A199</f>
        <v>42613</v>
      </c>
      <c r="B194" s="302">
        <v>39956.942291816304</v>
      </c>
      <c r="C194" s="287">
        <f t="shared" si="10"/>
        <v>0.43</v>
      </c>
      <c r="D194" s="293">
        <v>287.98230000000001</v>
      </c>
      <c r="E194" s="289">
        <f t="shared" si="11"/>
        <v>0.43</v>
      </c>
      <c r="F194" s="290">
        <f t="shared" si="12"/>
        <v>0</v>
      </c>
      <c r="G194" s="290">
        <f>+STDEV($F$9:F194)</f>
        <v>1.1270497810438034E-2</v>
      </c>
      <c r="H194" s="290">
        <f t="shared" si="14"/>
        <v>0.17820221722462412</v>
      </c>
      <c r="I194" s="302">
        <v>28452.1727264377</v>
      </c>
      <c r="J194" s="290">
        <f t="shared" si="13"/>
        <v>0.38514549406189968</v>
      </c>
      <c r="K194" s="20"/>
      <c r="M194" s="22"/>
    </row>
    <row r="195" spans="1:13" ht="15" customHeight="1" x14ac:dyDescent="0.3">
      <c r="A195" s="318">
        <f>'[1]175 since Nov 2015'!A200</f>
        <v>42614</v>
      </c>
      <c r="B195" s="302">
        <v>39916.648171429697</v>
      </c>
      <c r="C195" s="287">
        <f t="shared" si="10"/>
        <v>-0.1</v>
      </c>
      <c r="D195" s="293">
        <v>287.6918</v>
      </c>
      <c r="E195" s="289">
        <f t="shared" si="11"/>
        <v>-0.1</v>
      </c>
      <c r="F195" s="290">
        <f t="shared" si="12"/>
        <v>0</v>
      </c>
      <c r="G195" s="290">
        <f>+STDEV($F$9:F195)</f>
        <v>1.1240160629243334E-2</v>
      </c>
      <c r="H195" s="290">
        <f t="shared" si="14"/>
        <v>0.17772254427280174</v>
      </c>
      <c r="I195" s="302">
        <v>28423.4804590282</v>
      </c>
      <c r="J195" s="290">
        <f t="shared" si="13"/>
        <v>-0.10084385359730207</v>
      </c>
      <c r="K195" s="20"/>
      <c r="M195" s="22"/>
    </row>
    <row r="196" spans="1:13" ht="15" customHeight="1" x14ac:dyDescent="0.3">
      <c r="A196" s="318">
        <f>'[1]175 since Nov 2015'!A201</f>
        <v>42615</v>
      </c>
      <c r="B196" s="302">
        <v>40069.196845350802</v>
      </c>
      <c r="C196" s="287">
        <f t="shared" si="10"/>
        <v>0.38</v>
      </c>
      <c r="D196" s="293">
        <v>288.78590000000003</v>
      </c>
      <c r="E196" s="289">
        <f t="shared" si="11"/>
        <v>0.38</v>
      </c>
      <c r="F196" s="290">
        <f t="shared" si="12"/>
        <v>0</v>
      </c>
      <c r="G196" s="290">
        <f>+STDEV($F$9:F196)</f>
        <v>1.1210067115463185E-2</v>
      </c>
      <c r="H196" s="290">
        <f t="shared" si="14"/>
        <v>0.17724672404108707</v>
      </c>
      <c r="I196" s="302">
        <v>28532.105918601501</v>
      </c>
      <c r="J196" s="290">
        <f t="shared" si="13"/>
        <v>0.38216804493693823</v>
      </c>
      <c r="K196" s="20"/>
      <c r="M196" s="22"/>
    </row>
    <row r="197" spans="1:13" ht="15" customHeight="1" x14ac:dyDescent="0.3">
      <c r="A197" s="318">
        <f>'[1]175 since Nov 2015'!A202</f>
        <v>42619</v>
      </c>
      <c r="B197" s="302">
        <v>40695.418673651497</v>
      </c>
      <c r="C197" s="287">
        <f t="shared" si="10"/>
        <v>1.56</v>
      </c>
      <c r="D197" s="293">
        <v>293.28250000000003</v>
      </c>
      <c r="E197" s="289">
        <f t="shared" si="11"/>
        <v>1.56</v>
      </c>
      <c r="F197" s="290">
        <f t="shared" si="12"/>
        <v>0</v>
      </c>
      <c r="G197" s="290">
        <f>+STDEV($F$9:F197)</f>
        <v>1.1180214024583043E-2</v>
      </c>
      <c r="H197" s="290">
        <f t="shared" si="14"/>
        <v>0.17677470522920083</v>
      </c>
      <c r="I197" s="302">
        <v>28978.020210384799</v>
      </c>
      <c r="J197" s="290">
        <f t="shared" si="13"/>
        <v>1.5628509618442994</v>
      </c>
      <c r="K197" s="20"/>
    </row>
    <row r="198" spans="1:13" ht="15" customHeight="1" x14ac:dyDescent="0.3">
      <c r="A198" s="318">
        <f>'[1]175 since Nov 2015'!A203</f>
        <v>42620</v>
      </c>
      <c r="B198" s="302">
        <v>40622.8650534388</v>
      </c>
      <c r="C198" s="287">
        <f t="shared" si="10"/>
        <v>-0.18</v>
      </c>
      <c r="D198" s="293">
        <v>292.7602</v>
      </c>
      <c r="E198" s="289">
        <f t="shared" si="11"/>
        <v>-0.18</v>
      </c>
      <c r="F198" s="290">
        <f t="shared" si="12"/>
        <v>0</v>
      </c>
      <c r="G198" s="290">
        <f>+STDEV($F$9:F198)</f>
        <v>1.1150598172250552E-2</v>
      </c>
      <c r="H198" s="290">
        <f t="shared" si="14"/>
        <v>0.17630643748811139</v>
      </c>
      <c r="I198" s="302">
        <v>28926.356894429598</v>
      </c>
      <c r="J198" s="290">
        <f t="shared" si="13"/>
        <v>-0.17828449141838112</v>
      </c>
      <c r="K198" s="20"/>
      <c r="M198" s="22"/>
    </row>
    <row r="199" spans="1:13" ht="15" customHeight="1" x14ac:dyDescent="0.3">
      <c r="A199" s="318">
        <f>'[1]175 since Nov 2015'!A204</f>
        <v>42621</v>
      </c>
      <c r="B199" s="302">
        <v>40804.3952879965</v>
      </c>
      <c r="C199" s="287">
        <f t="shared" si="10"/>
        <v>0.45</v>
      </c>
      <c r="D199" s="293">
        <v>294.06180000000001</v>
      </c>
      <c r="E199" s="289">
        <f t="shared" si="11"/>
        <v>0.44</v>
      </c>
      <c r="F199" s="290">
        <f t="shared" si="12"/>
        <v>-1.0000000000000009E-2</v>
      </c>
      <c r="G199" s="290">
        <f>+STDEV($F$9:F199)</f>
        <v>1.1144977627424352E-2</v>
      </c>
      <c r="H199" s="290">
        <f t="shared" si="14"/>
        <v>0.17621756887140208</v>
      </c>
      <c r="I199" s="302">
        <v>29045.2781768936</v>
      </c>
      <c r="J199" s="290">
        <f t="shared" si="13"/>
        <v>0.41111738646529178</v>
      </c>
      <c r="K199" s="20"/>
      <c r="M199" s="22"/>
    </row>
    <row r="200" spans="1:13" ht="15" customHeight="1" x14ac:dyDescent="0.3">
      <c r="A200" s="318">
        <f>'[1]175 since Nov 2015'!A205</f>
        <v>42622</v>
      </c>
      <c r="B200" s="302">
        <v>40455.952300611803</v>
      </c>
      <c r="C200" s="287">
        <f t="shared" si="10"/>
        <v>-0.85</v>
      </c>
      <c r="D200" s="293">
        <v>291.5566</v>
      </c>
      <c r="E200" s="289">
        <f t="shared" si="11"/>
        <v>-0.85</v>
      </c>
      <c r="F200" s="290">
        <f t="shared" si="12"/>
        <v>0</v>
      </c>
      <c r="G200" s="290">
        <f>+STDEV($F$9:F200)</f>
        <v>1.1115764005415175E-2</v>
      </c>
      <c r="H200" s="290">
        <f t="shared" si="14"/>
        <v>0.17575566095014097</v>
      </c>
      <c r="I200" s="302">
        <v>28797.250398857701</v>
      </c>
      <c r="J200" s="290">
        <f t="shared" si="13"/>
        <v>-0.85393493746330462</v>
      </c>
      <c r="K200" s="20"/>
      <c r="M200" s="22"/>
    </row>
    <row r="201" spans="1:13" ht="15" customHeight="1" x14ac:dyDescent="0.3">
      <c r="A201" s="318">
        <f>'[1]175 since Nov 2015'!A206</f>
        <v>42625</v>
      </c>
      <c r="B201" s="302">
        <v>39834.162900362797</v>
      </c>
      <c r="C201" s="287">
        <f t="shared" ref="C201:C264" si="15">ROUND(((B201-B200)/B200)*100,2)</f>
        <v>-1.54</v>
      </c>
      <c r="D201" s="293">
        <v>287.08850000000001</v>
      </c>
      <c r="E201" s="289">
        <f t="shared" ref="E201:E264" si="16">ROUND(((D201-D200)/D200)*100,2)</f>
        <v>-1.53</v>
      </c>
      <c r="F201" s="290">
        <f t="shared" ref="F201:F264" si="17">+E201-C201</f>
        <v>1.0000000000000009E-2</v>
      </c>
      <c r="G201" s="290">
        <f>+STDEV($F$9:F201)</f>
        <v>1.1110121573668419E-2</v>
      </c>
      <c r="H201" s="290">
        <f t="shared" si="14"/>
        <v>0.175666446270832</v>
      </c>
      <c r="I201" s="302">
        <v>28353.538107028398</v>
      </c>
      <c r="J201" s="290">
        <f t="shared" ref="J201:J264" si="18">+((I201-I200)/I200)*100</f>
        <v>-1.5408147850355298</v>
      </c>
      <c r="K201" s="20"/>
      <c r="M201" s="22"/>
    </row>
    <row r="202" spans="1:13" ht="15" customHeight="1" x14ac:dyDescent="0.3">
      <c r="A202" s="318">
        <f>'[1]175 since Nov 2015'!A207</f>
        <v>42627</v>
      </c>
      <c r="B202" s="302">
        <v>39860.420730359401</v>
      </c>
      <c r="C202" s="287">
        <f t="shared" si="15"/>
        <v>7.0000000000000007E-2</v>
      </c>
      <c r="D202" s="293">
        <v>287.27190000000002</v>
      </c>
      <c r="E202" s="289">
        <f t="shared" si="16"/>
        <v>0.06</v>
      </c>
      <c r="F202" s="290">
        <f t="shared" si="17"/>
        <v>-1.0000000000000009E-2</v>
      </c>
      <c r="G202" s="290">
        <f>+STDEV($F$9:F202)</f>
        <v>1.1104776547781844E-2</v>
      </c>
      <c r="H202" s="290">
        <f t="shared" si="14"/>
        <v>0.17558193399106131</v>
      </c>
      <c r="I202" s="302">
        <v>28372.228154194101</v>
      </c>
      <c r="J202" s="290">
        <f t="shared" si="18"/>
        <v>6.5917865682765489E-2</v>
      </c>
      <c r="K202" s="20"/>
      <c r="M202" s="22"/>
    </row>
    <row r="203" spans="1:13" ht="15" customHeight="1" x14ac:dyDescent="0.3">
      <c r="A203" s="318">
        <f>'[1]175 since Nov 2015'!A208</f>
        <v>42628</v>
      </c>
      <c r="B203" s="302">
        <v>39923.566034845899</v>
      </c>
      <c r="C203" s="287">
        <f t="shared" si="15"/>
        <v>0.16</v>
      </c>
      <c r="D203" s="293">
        <v>287.72820000000002</v>
      </c>
      <c r="E203" s="289">
        <f t="shared" si="16"/>
        <v>0.16</v>
      </c>
      <c r="F203" s="290">
        <f t="shared" si="17"/>
        <v>0</v>
      </c>
      <c r="G203" s="290">
        <f>+STDEV($F$9:F203)</f>
        <v>1.1076119012142019E-2</v>
      </c>
      <c r="H203" s="290">
        <f t="shared" si="14"/>
        <v>0.17512881856731483</v>
      </c>
      <c r="I203" s="302">
        <v>28412.893578056199</v>
      </c>
      <c r="J203" s="290">
        <f t="shared" si="18"/>
        <v>0.14332827031100248</v>
      </c>
      <c r="K203" s="20"/>
    </row>
    <row r="204" spans="1:13" ht="15" customHeight="1" x14ac:dyDescent="0.3">
      <c r="A204" s="318">
        <f>'[1]175 since Nov 2015'!A209</f>
        <v>42629</v>
      </c>
      <c r="B204" s="302">
        <v>40185.107783384599</v>
      </c>
      <c r="C204" s="287">
        <f t="shared" si="15"/>
        <v>0.66</v>
      </c>
      <c r="D204" s="293">
        <v>289.60770000000002</v>
      </c>
      <c r="E204" s="289">
        <f t="shared" si="16"/>
        <v>0.65</v>
      </c>
      <c r="F204" s="290">
        <f t="shared" si="17"/>
        <v>-1.0000000000000009E-2</v>
      </c>
      <c r="G204" s="290">
        <f>+STDEV($F$9:F204)</f>
        <v>1.1070749122481034E-2</v>
      </c>
      <c r="H204" s="290">
        <f t="shared" si="14"/>
        <v>0.1750439131567523</v>
      </c>
      <c r="I204" s="302">
        <v>28599.028199922501</v>
      </c>
      <c r="J204" s="290">
        <f t="shared" si="18"/>
        <v>0.65510618042105095</v>
      </c>
      <c r="K204" s="20"/>
    </row>
    <row r="205" spans="1:13" ht="15" customHeight="1" x14ac:dyDescent="0.3">
      <c r="A205" s="318">
        <f>'[1]175 since Nov 2015'!A210</f>
        <v>42632</v>
      </c>
      <c r="B205" s="302">
        <v>40234.951499257899</v>
      </c>
      <c r="C205" s="287">
        <f t="shared" si="15"/>
        <v>0.12</v>
      </c>
      <c r="D205" s="293">
        <v>290.01519999999999</v>
      </c>
      <c r="E205" s="289">
        <f t="shared" si="16"/>
        <v>0.14000000000000001</v>
      </c>
      <c r="F205" s="290">
        <f t="shared" si="17"/>
        <v>2.0000000000000018E-2</v>
      </c>
      <c r="G205" s="290">
        <f>+STDEV($F$9:F205)</f>
        <v>1.1134496035667706E-2</v>
      </c>
      <c r="H205" s="290">
        <f t="shared" si="14"/>
        <v>0.17605184035412683</v>
      </c>
      <c r="I205" s="302">
        <v>28634.501088125999</v>
      </c>
      <c r="J205" s="290">
        <f t="shared" si="18"/>
        <v>0.12403529223274093</v>
      </c>
      <c r="K205" s="20"/>
    </row>
    <row r="206" spans="1:13" ht="15" customHeight="1" x14ac:dyDescent="0.3">
      <c r="A206" s="318">
        <f>'[1]175 since Nov 2015'!A211</f>
        <v>42633</v>
      </c>
      <c r="B206" s="302">
        <v>40078.555839398097</v>
      </c>
      <c r="C206" s="287">
        <f t="shared" si="15"/>
        <v>-0.39</v>
      </c>
      <c r="D206" s="293">
        <v>288.916</v>
      </c>
      <c r="E206" s="289">
        <f t="shared" si="16"/>
        <v>-0.38</v>
      </c>
      <c r="F206" s="290">
        <f t="shared" si="17"/>
        <v>1.0000000000000009E-2</v>
      </c>
      <c r="G206" s="290">
        <f>+STDEV($F$9:F206)</f>
        <v>1.1128684252314582E-2</v>
      </c>
      <c r="H206" s="290">
        <f t="shared" ref="H206:H269" si="19">+G206*(SQRT(250))</f>
        <v>0.17595994799081024</v>
      </c>
      <c r="I206" s="302">
        <v>28523.197071952</v>
      </c>
      <c r="J206" s="290">
        <f t="shared" si="18"/>
        <v>-0.38870597336914686</v>
      </c>
      <c r="K206" s="20"/>
    </row>
    <row r="207" spans="1:13" ht="15" customHeight="1" x14ac:dyDescent="0.3">
      <c r="A207" s="318">
        <f>'[1]175 since Nov 2015'!A212</f>
        <v>42634</v>
      </c>
      <c r="B207" s="302">
        <v>40056.385759197001</v>
      </c>
      <c r="C207" s="287">
        <f t="shared" si="15"/>
        <v>-0.06</v>
      </c>
      <c r="D207" s="293">
        <v>288.71559999999999</v>
      </c>
      <c r="E207" s="289">
        <f t="shared" si="16"/>
        <v>-7.0000000000000007E-2</v>
      </c>
      <c r="F207" s="290">
        <f t="shared" si="17"/>
        <v>-1.0000000000000009E-2</v>
      </c>
      <c r="G207" s="290">
        <f>+STDEV($F$9:F207)</f>
        <v>1.1123616129439975E-2</v>
      </c>
      <c r="H207" s="290">
        <f t="shared" si="19"/>
        <v>0.17587981393208343</v>
      </c>
      <c r="I207" s="302">
        <v>28507.4190192395</v>
      </c>
      <c r="J207" s="290">
        <f t="shared" si="18"/>
        <v>-5.531656452359901E-2</v>
      </c>
      <c r="K207" s="20"/>
    </row>
    <row r="208" spans="1:13" ht="15" customHeight="1" x14ac:dyDescent="0.3">
      <c r="A208" s="318">
        <f>'[1]175 since Nov 2015'!A213</f>
        <v>42635</v>
      </c>
      <c r="B208" s="302">
        <v>40429.741140368104</v>
      </c>
      <c r="C208" s="287">
        <f t="shared" si="15"/>
        <v>0.93</v>
      </c>
      <c r="D208" s="293">
        <v>291.45679999999999</v>
      </c>
      <c r="E208" s="289">
        <f t="shared" si="16"/>
        <v>0.95</v>
      </c>
      <c r="F208" s="290">
        <f t="shared" si="17"/>
        <v>1.9999999999999907E-2</v>
      </c>
      <c r="G208" s="290">
        <f>+STDEV($F$9:F208)</f>
        <v>1.1184945912939264E-2</v>
      </c>
      <c r="H208" s="290">
        <f t="shared" si="19"/>
        <v>0.17684952295339726</v>
      </c>
      <c r="I208" s="302">
        <v>28773.1294195267</v>
      </c>
      <c r="J208" s="290">
        <f t="shared" si="18"/>
        <v>0.9320745596361204</v>
      </c>
      <c r="K208" s="20"/>
    </row>
    <row r="209" spans="1:11" ht="15" customHeight="1" x14ac:dyDescent="0.3">
      <c r="A209" s="318">
        <f>'[1]175 since Nov 2015'!A214</f>
        <v>42636</v>
      </c>
      <c r="B209" s="302">
        <v>40282.330780685203</v>
      </c>
      <c r="C209" s="287">
        <f t="shared" si="15"/>
        <v>-0.36</v>
      </c>
      <c r="D209" s="293">
        <v>290.33850000000001</v>
      </c>
      <c r="E209" s="289">
        <f t="shared" si="16"/>
        <v>-0.38</v>
      </c>
      <c r="F209" s="290">
        <f t="shared" si="17"/>
        <v>-2.0000000000000018E-2</v>
      </c>
      <c r="G209" s="290">
        <f>+STDEV($F$9:F209)</f>
        <v>1.1247111293030349E-2</v>
      </c>
      <c r="H209" s="290">
        <f t="shared" si="19"/>
        <v>0.17783244391688682</v>
      </c>
      <c r="I209" s="302">
        <v>28668.220082061202</v>
      </c>
      <c r="J209" s="290">
        <f t="shared" si="18"/>
        <v>-0.3646087150822826</v>
      </c>
      <c r="K209" s="20"/>
    </row>
    <row r="210" spans="1:11" ht="15" customHeight="1" x14ac:dyDescent="0.3">
      <c r="A210" s="318">
        <f>'[1]175 since Nov 2015'!A215</f>
        <v>42639</v>
      </c>
      <c r="B210" s="302">
        <v>39756.897932845299</v>
      </c>
      <c r="C210" s="287">
        <f t="shared" si="15"/>
        <v>-1.3</v>
      </c>
      <c r="D210" s="293">
        <v>286.57</v>
      </c>
      <c r="E210" s="289">
        <f t="shared" si="16"/>
        <v>-1.3</v>
      </c>
      <c r="F210" s="290">
        <f t="shared" si="17"/>
        <v>0</v>
      </c>
      <c r="G210" s="290">
        <f>+STDEV($F$9:F210)</f>
        <v>1.12190990651348E-2</v>
      </c>
      <c r="H210" s="290">
        <f t="shared" si="19"/>
        <v>0.17738953170445865</v>
      </c>
      <c r="I210" s="302">
        <v>28294.278847075799</v>
      </c>
      <c r="J210" s="290">
        <f t="shared" si="18"/>
        <v>-1.3043754858690797</v>
      </c>
      <c r="K210" s="20"/>
    </row>
    <row r="211" spans="1:11" ht="15" customHeight="1" x14ac:dyDescent="0.3">
      <c r="A211" s="318">
        <f>'[1]175 since Nov 2015'!A216</f>
        <v>42640</v>
      </c>
      <c r="B211" s="302">
        <v>39657.7294209705</v>
      </c>
      <c r="C211" s="287">
        <f t="shared" si="15"/>
        <v>-0.25</v>
      </c>
      <c r="D211" s="293">
        <v>285.83530000000002</v>
      </c>
      <c r="E211" s="289">
        <f t="shared" si="16"/>
        <v>-0.26</v>
      </c>
      <c r="F211" s="290">
        <f t="shared" si="17"/>
        <v>-1.0000000000000009E-2</v>
      </c>
      <c r="G211" s="290">
        <f>+STDEV($F$9:F211)</f>
        <v>1.1213499643618204E-2</v>
      </c>
      <c r="H211" s="290">
        <f t="shared" si="19"/>
        <v>0.17730099707659963</v>
      </c>
      <c r="I211" s="302">
        <v>28223.702376734102</v>
      </c>
      <c r="J211" s="290">
        <f t="shared" si="18"/>
        <v>-0.24943724744902335</v>
      </c>
      <c r="K211" s="20"/>
    </row>
    <row r="212" spans="1:11" ht="15" customHeight="1" x14ac:dyDescent="0.3">
      <c r="A212" s="318">
        <f>'[1]175 since Nov 2015'!A217</f>
        <v>42641</v>
      </c>
      <c r="B212" s="302">
        <v>39754.828854011299</v>
      </c>
      <c r="C212" s="287">
        <f t="shared" si="15"/>
        <v>0.24</v>
      </c>
      <c r="D212" s="293">
        <v>286.53289999999998</v>
      </c>
      <c r="E212" s="289">
        <f t="shared" si="16"/>
        <v>0.24</v>
      </c>
      <c r="F212" s="290">
        <f t="shared" si="17"/>
        <v>0</v>
      </c>
      <c r="G212" s="290">
        <f>+STDEV($F$9:F212)</f>
        <v>1.1185846088220572E-2</v>
      </c>
      <c r="H212" s="290">
        <f t="shared" si="19"/>
        <v>0.17686375597430884</v>
      </c>
      <c r="I212" s="302">
        <v>28292.806320381402</v>
      </c>
      <c r="J212" s="290">
        <f t="shared" si="18"/>
        <v>0.24484365206552511</v>
      </c>
      <c r="K212" s="20"/>
    </row>
    <row r="213" spans="1:11" ht="15" customHeight="1" x14ac:dyDescent="0.3">
      <c r="A213" s="318">
        <f>'[1]175 since Nov 2015'!A218</f>
        <v>42642</v>
      </c>
      <c r="B213" s="302">
        <v>39101.061608241798</v>
      </c>
      <c r="C213" s="287">
        <f t="shared" si="15"/>
        <v>-1.64</v>
      </c>
      <c r="D213" s="293">
        <v>281.8263</v>
      </c>
      <c r="E213" s="289">
        <f t="shared" si="16"/>
        <v>-1.64</v>
      </c>
      <c r="F213" s="290">
        <f t="shared" si="17"/>
        <v>0</v>
      </c>
      <c r="G213" s="290">
        <f>+STDEV($F$9:F213)</f>
        <v>1.1158396117792579E-2</v>
      </c>
      <c r="H213" s="290">
        <f t="shared" si="19"/>
        <v>0.17642973383302521</v>
      </c>
      <c r="I213" s="302">
        <v>27827.5317714433</v>
      </c>
      <c r="J213" s="290">
        <f t="shared" si="18"/>
        <v>-1.6444976990597417</v>
      </c>
      <c r="K213" s="20"/>
    </row>
    <row r="214" spans="1:11" ht="15" customHeight="1" x14ac:dyDescent="0.3">
      <c r="A214" s="318">
        <f>'[1]175 since Nov 2015'!A219</f>
        <v>42643</v>
      </c>
      <c r="B214" s="302">
        <v>39155.063480486497</v>
      </c>
      <c r="C214" s="287">
        <f t="shared" si="15"/>
        <v>0.14000000000000001</v>
      </c>
      <c r="D214" s="293">
        <v>282.21359999999999</v>
      </c>
      <c r="E214" s="289">
        <f t="shared" si="16"/>
        <v>0.14000000000000001</v>
      </c>
      <c r="F214" s="290">
        <f t="shared" si="17"/>
        <v>0</v>
      </c>
      <c r="G214" s="290">
        <f>+STDEV($F$9:F214)</f>
        <v>1.1131147246550559E-2</v>
      </c>
      <c r="H214" s="290">
        <f t="shared" si="19"/>
        <v>0.175998891349058</v>
      </c>
      <c r="I214" s="302">
        <v>27865.9639457579</v>
      </c>
      <c r="J214" s="290">
        <f t="shared" si="18"/>
        <v>0.13810845543275407</v>
      </c>
      <c r="K214" s="20"/>
    </row>
    <row r="215" spans="1:11" ht="15" customHeight="1" x14ac:dyDescent="0.3">
      <c r="A215" s="318">
        <f>'[1]175 since Nov 2015'!A220</f>
        <v>42646</v>
      </c>
      <c r="B215" s="302">
        <v>39685.250755167101</v>
      </c>
      <c r="C215" s="287">
        <f t="shared" si="15"/>
        <v>1.35</v>
      </c>
      <c r="D215" s="293">
        <v>286.02550000000002</v>
      </c>
      <c r="E215" s="289">
        <f t="shared" si="16"/>
        <v>1.35</v>
      </c>
      <c r="F215" s="290">
        <f t="shared" si="17"/>
        <v>0</v>
      </c>
      <c r="G215" s="290">
        <f>+STDEV($F$9:F215)</f>
        <v>1.1104097030996544E-2</v>
      </c>
      <c r="H215" s="290">
        <f t="shared" si="19"/>
        <v>0.17557118988731199</v>
      </c>
      <c r="I215" s="302">
        <v>28243.288821967399</v>
      </c>
      <c r="J215" s="290">
        <f t="shared" si="18"/>
        <v>1.3540707830670258</v>
      </c>
      <c r="K215" s="20"/>
    </row>
    <row r="216" spans="1:11" ht="15" customHeight="1" x14ac:dyDescent="0.3">
      <c r="A216" s="318">
        <f>'[1]175 since Nov 2015'!A221</f>
        <v>42647</v>
      </c>
      <c r="B216" s="302">
        <v>39813.485397256401</v>
      </c>
      <c r="C216" s="287">
        <f t="shared" si="15"/>
        <v>0.32</v>
      </c>
      <c r="D216" s="293">
        <v>286.94909999999999</v>
      </c>
      <c r="E216" s="289">
        <f t="shared" si="16"/>
        <v>0.32</v>
      </c>
      <c r="F216" s="290">
        <f t="shared" si="17"/>
        <v>0</v>
      </c>
      <c r="G216" s="290">
        <f>+STDEV($F$9:F216)</f>
        <v>1.1077243068997886E-2</v>
      </c>
      <c r="H216" s="290">
        <f t="shared" si="19"/>
        <v>0.17514659146673517</v>
      </c>
      <c r="I216" s="302">
        <v>28334.5511414586</v>
      </c>
      <c r="J216" s="290">
        <f t="shared" si="18"/>
        <v>0.32312922218965562</v>
      </c>
      <c r="K216" s="20"/>
    </row>
    <row r="217" spans="1:11" ht="15" customHeight="1" x14ac:dyDescent="0.3">
      <c r="A217" s="318">
        <f>'[1]175 since Nov 2015'!A222</f>
        <v>42648</v>
      </c>
      <c r="B217" s="302">
        <v>39653.911039869403</v>
      </c>
      <c r="C217" s="287">
        <f t="shared" si="15"/>
        <v>-0.4</v>
      </c>
      <c r="D217" s="293">
        <v>285.79640000000001</v>
      </c>
      <c r="E217" s="289">
        <f t="shared" si="16"/>
        <v>-0.4</v>
      </c>
      <c r="F217" s="290">
        <f t="shared" si="17"/>
        <v>0</v>
      </c>
      <c r="G217" s="290">
        <f>+STDEV($F$9:F217)</f>
        <v>1.1050582998891256E-2</v>
      </c>
      <c r="H217" s="290">
        <f t="shared" si="19"/>
        <v>0.17472505874615157</v>
      </c>
      <c r="I217" s="302">
        <v>28220.9849026544</v>
      </c>
      <c r="J217" s="290">
        <f t="shared" si="18"/>
        <v>-0.4008047921325002</v>
      </c>
      <c r="K217" s="20"/>
    </row>
    <row r="218" spans="1:11" ht="15" customHeight="1" x14ac:dyDescent="0.3">
      <c r="A218" s="318">
        <f>'[1]175 since Nov 2015'!A223</f>
        <v>42649</v>
      </c>
      <c r="B218" s="302">
        <v>39492.643447586903</v>
      </c>
      <c r="C218" s="287">
        <f t="shared" si="15"/>
        <v>-0.41</v>
      </c>
      <c r="D218" s="293">
        <v>284.63929999999999</v>
      </c>
      <c r="E218" s="289">
        <f t="shared" si="16"/>
        <v>-0.4</v>
      </c>
      <c r="F218" s="290">
        <f t="shared" si="17"/>
        <v>9.9999999999999534E-3</v>
      </c>
      <c r="G218" s="290">
        <f>+STDEV($F$9:F218)</f>
        <v>1.1045691058266079E-2</v>
      </c>
      <c r="H218" s="290">
        <f t="shared" si="19"/>
        <v>0.17464771037338223</v>
      </c>
      <c r="I218" s="302">
        <v>28106.213618618502</v>
      </c>
      <c r="J218" s="290">
        <f t="shared" si="18"/>
        <v>-0.40668773408082937</v>
      </c>
      <c r="K218" s="20"/>
    </row>
    <row r="219" spans="1:11" ht="15" customHeight="1" x14ac:dyDescent="0.3">
      <c r="A219" s="318">
        <f>'[1]175 since Nov 2015'!A224</f>
        <v>42650</v>
      </c>
      <c r="B219" s="302">
        <v>39429.311090652598</v>
      </c>
      <c r="C219" s="287">
        <f t="shared" si="15"/>
        <v>-0.16</v>
      </c>
      <c r="D219" s="293">
        <v>284.1823</v>
      </c>
      <c r="E219" s="289">
        <f t="shared" si="16"/>
        <v>-0.16</v>
      </c>
      <c r="F219" s="290">
        <f t="shared" si="17"/>
        <v>0</v>
      </c>
      <c r="G219" s="290">
        <f>+STDEV($F$9:F219)</f>
        <v>1.1019360898058921E-2</v>
      </c>
      <c r="H219" s="290">
        <f t="shared" si="19"/>
        <v>0.17423139398632348</v>
      </c>
      <c r="I219" s="302">
        <v>28061.141103902599</v>
      </c>
      <c r="J219" s="290">
        <f t="shared" si="18"/>
        <v>-0.16036494750771141</v>
      </c>
      <c r="K219" s="20"/>
    </row>
    <row r="220" spans="1:11" ht="15" customHeight="1" x14ac:dyDescent="0.3">
      <c r="A220" s="318">
        <f>'[1]175 since Nov 2015'!A225</f>
        <v>42653</v>
      </c>
      <c r="B220" s="302">
        <v>39459.104790110701</v>
      </c>
      <c r="C220" s="287">
        <f t="shared" si="15"/>
        <v>0.08</v>
      </c>
      <c r="D220" s="293">
        <v>284.39620000000002</v>
      </c>
      <c r="E220" s="289">
        <f t="shared" si="16"/>
        <v>0.08</v>
      </c>
      <c r="F220" s="290">
        <f t="shared" si="17"/>
        <v>0</v>
      </c>
      <c r="G220" s="290">
        <f>+STDEV($F$9:F220)</f>
        <v>1.0993218138135833E-2</v>
      </c>
      <c r="H220" s="290">
        <f t="shared" si="19"/>
        <v>0.17381804065792386</v>
      </c>
      <c r="I220" s="302">
        <v>28082.344751173699</v>
      </c>
      <c r="J220" s="290">
        <f t="shared" si="18"/>
        <v>7.5562312995716849E-2</v>
      </c>
      <c r="K220" s="20"/>
    </row>
    <row r="221" spans="1:11" ht="15" customHeight="1" x14ac:dyDescent="0.3">
      <c r="A221" s="318">
        <f>'[1]175 since Nov 2015'!A226</f>
        <v>42656</v>
      </c>
      <c r="B221" s="302">
        <v>38841.9241942554</v>
      </c>
      <c r="C221" s="287">
        <f t="shared" si="15"/>
        <v>-1.56</v>
      </c>
      <c r="D221" s="293">
        <v>279.95170000000002</v>
      </c>
      <c r="E221" s="289">
        <f t="shared" si="16"/>
        <v>-1.56</v>
      </c>
      <c r="F221" s="290">
        <f t="shared" si="17"/>
        <v>0</v>
      </c>
      <c r="G221" s="290">
        <f>+STDEV($F$9:F221)</f>
        <v>1.096726056601155E-2</v>
      </c>
      <c r="H221" s="290">
        <f t="shared" si="19"/>
        <v>0.1734076154057197</v>
      </c>
      <c r="I221" s="302">
        <v>27643.1082718178</v>
      </c>
      <c r="J221" s="290">
        <f t="shared" si="18"/>
        <v>-1.5641018698680467</v>
      </c>
      <c r="K221" s="20"/>
    </row>
    <row r="222" spans="1:11" ht="15" customHeight="1" x14ac:dyDescent="0.3">
      <c r="A222" s="318">
        <f>'[1]175 since Nov 2015'!A227</f>
        <v>42657</v>
      </c>
      <c r="B222" s="302">
        <v>38884.771160937598</v>
      </c>
      <c r="C222" s="287">
        <f t="shared" si="15"/>
        <v>0.11</v>
      </c>
      <c r="D222" s="293">
        <v>280.2561</v>
      </c>
      <c r="E222" s="289">
        <f t="shared" si="16"/>
        <v>0.11</v>
      </c>
      <c r="F222" s="290">
        <f t="shared" si="17"/>
        <v>0</v>
      </c>
      <c r="G222" s="290">
        <f>+STDEV($F$9:F222)</f>
        <v>1.0941486005598409E-2</v>
      </c>
      <c r="H222" s="290">
        <f t="shared" si="19"/>
        <v>0.17300008382274401</v>
      </c>
      <c r="I222" s="302">
        <v>27673.6016977664</v>
      </c>
      <c r="J222" s="290">
        <f t="shared" si="18"/>
        <v>0.11031113306345514</v>
      </c>
      <c r="K222" s="20"/>
    </row>
    <row r="223" spans="1:11" ht="15" customHeight="1" x14ac:dyDescent="0.3">
      <c r="A223" s="318">
        <f>'[1]175 since Nov 2015'!A228</f>
        <v>42660</v>
      </c>
      <c r="B223" s="302">
        <v>38682.944555079201</v>
      </c>
      <c r="C223" s="287">
        <f t="shared" si="15"/>
        <v>-0.52</v>
      </c>
      <c r="D223" s="293">
        <v>278.8066</v>
      </c>
      <c r="E223" s="289">
        <f t="shared" si="16"/>
        <v>-0.52</v>
      </c>
      <c r="F223" s="290">
        <f t="shared" si="17"/>
        <v>0</v>
      </c>
      <c r="G223" s="290">
        <f>+STDEV($F$9:F223)</f>
        <v>1.0915892316440115E-2</v>
      </c>
      <c r="H223" s="290">
        <f t="shared" si="19"/>
        <v>0.17259541206541118</v>
      </c>
      <c r="I223" s="302">
        <v>27529.965283412199</v>
      </c>
      <c r="J223" s="290">
        <f t="shared" si="18"/>
        <v>-0.51903765878727171</v>
      </c>
      <c r="K223" s="20"/>
    </row>
    <row r="224" spans="1:11" ht="15" customHeight="1" x14ac:dyDescent="0.3">
      <c r="A224" s="318">
        <f>'[1]175 since Nov 2015'!A229</f>
        <v>42661</v>
      </c>
      <c r="B224" s="302">
        <v>39414.892084245999</v>
      </c>
      <c r="C224" s="287">
        <f t="shared" si="15"/>
        <v>1.89</v>
      </c>
      <c r="D224" s="293">
        <v>284.08530000000002</v>
      </c>
      <c r="E224" s="289">
        <f t="shared" si="16"/>
        <v>1.89</v>
      </c>
      <c r="F224" s="290">
        <f t="shared" si="17"/>
        <v>0</v>
      </c>
      <c r="G224" s="290">
        <f>+STDEV($F$9:F224)</f>
        <v>1.0890477392965092E-2</v>
      </c>
      <c r="H224" s="290">
        <f t="shared" si="19"/>
        <v>0.17219356684171142</v>
      </c>
      <c r="I224" s="302">
        <v>28050.879352881599</v>
      </c>
      <c r="J224" s="290">
        <f t="shared" si="18"/>
        <v>1.8921711818622209</v>
      </c>
      <c r="K224" s="20"/>
    </row>
    <row r="225" spans="1:13" ht="15" customHeight="1" x14ac:dyDescent="0.3">
      <c r="A225" s="318">
        <f>'[1]175 since Nov 2015'!A230</f>
        <v>42662</v>
      </c>
      <c r="B225" s="302">
        <v>39321.432676018099</v>
      </c>
      <c r="C225" s="287">
        <f t="shared" si="15"/>
        <v>-0.24</v>
      </c>
      <c r="D225" s="293">
        <v>283.4135</v>
      </c>
      <c r="E225" s="289">
        <f t="shared" si="16"/>
        <v>-0.24</v>
      </c>
      <c r="F225" s="290">
        <f t="shared" si="17"/>
        <v>0</v>
      </c>
      <c r="G225" s="290">
        <f>+STDEV($F$9:F225)</f>
        <v>1.0865239163758892E-2</v>
      </c>
      <c r="H225" s="290">
        <f t="shared" si="19"/>
        <v>0.17179451539970653</v>
      </c>
      <c r="I225" s="302">
        <v>27984.3659503081</v>
      </c>
      <c r="J225" s="290">
        <f t="shared" si="18"/>
        <v>-0.23711699635778441</v>
      </c>
      <c r="K225" s="20"/>
    </row>
    <row r="226" spans="1:13" ht="15" customHeight="1" x14ac:dyDescent="0.3">
      <c r="A226" s="318">
        <f>'[1]175 since Nov 2015'!A231</f>
        <v>42663</v>
      </c>
      <c r="B226" s="302">
        <v>39525.837572133503</v>
      </c>
      <c r="C226" s="287">
        <f t="shared" si="15"/>
        <v>0.52</v>
      </c>
      <c r="D226" s="293">
        <v>284.88990000000001</v>
      </c>
      <c r="E226" s="289">
        <f t="shared" si="16"/>
        <v>0.52</v>
      </c>
      <c r="F226" s="290">
        <f t="shared" si="17"/>
        <v>0</v>
      </c>
      <c r="G226" s="290">
        <f>+STDEV($F$9:F226)</f>
        <v>1.0840175590855056E-2</v>
      </c>
      <c r="H226" s="290">
        <f t="shared" si="19"/>
        <v>0.17139822551631753</v>
      </c>
      <c r="I226" s="302">
        <v>28129.837288091101</v>
      </c>
      <c r="J226" s="290">
        <f t="shared" si="18"/>
        <v>0.51983074421380493</v>
      </c>
      <c r="K226" s="20"/>
    </row>
    <row r="227" spans="1:13" ht="15" customHeight="1" x14ac:dyDescent="0.3">
      <c r="A227" s="318">
        <f>'[1]175 since Nov 2015'!A232</f>
        <v>42664</v>
      </c>
      <c r="B227" s="302">
        <v>39485.649485853202</v>
      </c>
      <c r="C227" s="287">
        <f t="shared" si="15"/>
        <v>-0.1</v>
      </c>
      <c r="D227" s="293">
        <v>284.59559999999999</v>
      </c>
      <c r="E227" s="289">
        <f t="shared" si="16"/>
        <v>-0.1</v>
      </c>
      <c r="F227" s="290">
        <f t="shared" si="17"/>
        <v>0</v>
      </c>
      <c r="G227" s="290">
        <f>+STDEV($F$9:F227)</f>
        <v>1.0815284669043898E-2</v>
      </c>
      <c r="H227" s="290">
        <f t="shared" si="19"/>
        <v>0.1710046654863954</v>
      </c>
      <c r="I227" s="302">
        <v>28077.1819589021</v>
      </c>
      <c r="J227" s="290">
        <f t="shared" si="18"/>
        <v>-0.18718675351632139</v>
      </c>
      <c r="K227" s="20"/>
    </row>
    <row r="228" spans="1:13" ht="15" customHeight="1" x14ac:dyDescent="0.3">
      <c r="A228" s="318">
        <f>'[1]175 since Nov 2015'!A233</f>
        <v>42667</v>
      </c>
      <c r="B228" s="302">
        <v>39634.272894847199</v>
      </c>
      <c r="C228" s="287">
        <f t="shared" si="15"/>
        <v>0.38</v>
      </c>
      <c r="D228" s="293">
        <v>285.65609999999998</v>
      </c>
      <c r="E228" s="289">
        <f t="shared" si="16"/>
        <v>0.37</v>
      </c>
      <c r="F228" s="290">
        <f t="shared" si="17"/>
        <v>-1.0000000000000009E-2</v>
      </c>
      <c r="G228" s="290">
        <f>+STDEV($F$9:F228)</f>
        <v>1.0811798054391768E-2</v>
      </c>
      <c r="H228" s="290">
        <f t="shared" si="19"/>
        <v>0.17094953726827516</v>
      </c>
      <c r="I228" s="302">
        <v>28179.079933519501</v>
      </c>
      <c r="J228" s="290">
        <f t="shared" si="18"/>
        <v>0.36292094686195286</v>
      </c>
      <c r="K228" s="20"/>
      <c r="M228" s="22"/>
    </row>
    <row r="229" spans="1:13" ht="15" customHeight="1" x14ac:dyDescent="0.3">
      <c r="A229" s="318">
        <f>'[1]175 since Nov 2015'!A234</f>
        <v>42668</v>
      </c>
      <c r="B229" s="302">
        <v>39510.979179320901</v>
      </c>
      <c r="C229" s="287">
        <f t="shared" si="15"/>
        <v>-0.31</v>
      </c>
      <c r="D229" s="293">
        <v>284.77339999999998</v>
      </c>
      <c r="E229" s="289">
        <f t="shared" si="16"/>
        <v>-0.31</v>
      </c>
      <c r="F229" s="290">
        <f t="shared" si="17"/>
        <v>0</v>
      </c>
      <c r="G229" s="290">
        <f>+STDEV($F$9:F229)</f>
        <v>1.0787197799411867E-2</v>
      </c>
      <c r="H229" s="290">
        <f t="shared" si="19"/>
        <v>0.17056057308448824</v>
      </c>
      <c r="I229" s="302">
        <v>28091.4208644522</v>
      </c>
      <c r="J229" s="290">
        <f t="shared" si="18"/>
        <v>-0.31107853511933931</v>
      </c>
      <c r="K229" s="20"/>
      <c r="M229" s="22"/>
    </row>
    <row r="230" spans="1:13" ht="15" customHeight="1" x14ac:dyDescent="0.3">
      <c r="A230" s="318">
        <f>'[1]175 since Nov 2015'!A235</f>
        <v>42669</v>
      </c>
      <c r="B230" s="302">
        <v>39152.437570857997</v>
      </c>
      <c r="C230" s="287">
        <f t="shared" si="15"/>
        <v>-0.91</v>
      </c>
      <c r="D230" s="293">
        <v>282.18209999999999</v>
      </c>
      <c r="E230" s="289">
        <f t="shared" si="16"/>
        <v>-0.91</v>
      </c>
      <c r="F230" s="290">
        <f t="shared" si="17"/>
        <v>0</v>
      </c>
      <c r="G230" s="290">
        <f>+STDEV($F$9:F230)</f>
        <v>1.0762764703940993E-2</v>
      </c>
      <c r="H230" s="290">
        <f t="shared" si="19"/>
        <v>0.17017425192460672</v>
      </c>
      <c r="I230" s="302">
        <v>27836.505814763401</v>
      </c>
      <c r="J230" s="290">
        <f t="shared" si="18"/>
        <v>-0.90744804586007055</v>
      </c>
      <c r="K230" s="20"/>
    </row>
    <row r="231" spans="1:13" ht="15" customHeight="1" x14ac:dyDescent="0.3">
      <c r="A231" s="318">
        <f>'[1]175 since Nov 2015'!A236</f>
        <v>42670</v>
      </c>
      <c r="B231" s="302">
        <v>39264.1045241908</v>
      </c>
      <c r="C231" s="287">
        <f t="shared" si="15"/>
        <v>0.28999999999999998</v>
      </c>
      <c r="D231" s="293">
        <v>282.99220000000003</v>
      </c>
      <c r="E231" s="289">
        <f t="shared" si="16"/>
        <v>0.28999999999999998</v>
      </c>
      <c r="F231" s="290">
        <f t="shared" si="17"/>
        <v>0</v>
      </c>
      <c r="G231" s="290">
        <f>+STDEV($F$9:F231)</f>
        <v>1.0738496883424382E-2</v>
      </c>
      <c r="H231" s="290">
        <f t="shared" si="19"/>
        <v>0.16979054399120344</v>
      </c>
      <c r="I231" s="302">
        <v>27915.898516434499</v>
      </c>
      <c r="J231" s="290">
        <f t="shared" si="18"/>
        <v>0.28521073082740084</v>
      </c>
      <c r="K231" s="20"/>
    </row>
    <row r="232" spans="1:13" ht="15" customHeight="1" x14ac:dyDescent="0.3">
      <c r="A232" s="318">
        <f>'[1]175 since Nov 2015'!A237</f>
        <v>42671</v>
      </c>
      <c r="B232" s="302">
        <v>39300.130769007097</v>
      </c>
      <c r="C232" s="287">
        <f t="shared" si="15"/>
        <v>0.09</v>
      </c>
      <c r="D232" s="293">
        <v>283.24610000000001</v>
      </c>
      <c r="E232" s="289">
        <f t="shared" si="16"/>
        <v>0.09</v>
      </c>
      <c r="F232" s="290">
        <f t="shared" si="17"/>
        <v>0</v>
      </c>
      <c r="G232" s="290">
        <f>+STDEV($F$9:F232)</f>
        <v>1.0714392482918795E-2</v>
      </c>
      <c r="H232" s="290">
        <f t="shared" si="19"/>
        <v>0.1694094199550506</v>
      </c>
      <c r="I232" s="302">
        <v>27941.5123692503</v>
      </c>
      <c r="J232" s="290">
        <f t="shared" si="18"/>
        <v>9.1753639241529447E-2</v>
      </c>
      <c r="K232" s="20"/>
    </row>
    <row r="233" spans="1:13" ht="15" customHeight="1" x14ac:dyDescent="0.3">
      <c r="A233" s="318">
        <f>'[1]175 since Nov 2015'!A238</f>
        <v>42675</v>
      </c>
      <c r="B233" s="302">
        <v>39218.377205798803</v>
      </c>
      <c r="C233" s="287">
        <f t="shared" si="15"/>
        <v>-0.21</v>
      </c>
      <c r="D233" s="293">
        <v>282.65249999999997</v>
      </c>
      <c r="E233" s="289">
        <f t="shared" si="16"/>
        <v>-0.21</v>
      </c>
      <c r="F233" s="290">
        <f t="shared" si="17"/>
        <v>0</v>
      </c>
      <c r="G233" s="290">
        <f>+STDEV($F$9:F233)</f>
        <v>1.0690449676496969E-2</v>
      </c>
      <c r="H233" s="290">
        <f t="shared" si="19"/>
        <v>0.16903085094570322</v>
      </c>
      <c r="I233" s="302">
        <v>27876.6093531193</v>
      </c>
      <c r="J233" s="290">
        <f t="shared" si="18"/>
        <v>-0.23228168637867327</v>
      </c>
      <c r="K233" s="20"/>
    </row>
    <row r="234" spans="1:13" ht="15" customHeight="1" x14ac:dyDescent="0.3">
      <c r="A234" s="318">
        <f>'[1]175 since Nov 2015'!A239</f>
        <v>42676</v>
      </c>
      <c r="B234" s="302">
        <v>38726.843214658998</v>
      </c>
      <c r="C234" s="287">
        <f t="shared" si="15"/>
        <v>-1.25</v>
      </c>
      <c r="D234" s="293">
        <v>279.1164</v>
      </c>
      <c r="E234" s="289">
        <f t="shared" si="16"/>
        <v>-1.25</v>
      </c>
      <c r="F234" s="290">
        <f t="shared" si="17"/>
        <v>0</v>
      </c>
      <c r="G234" s="290">
        <f>+STDEV($F$9:F234)</f>
        <v>1.0666666666666659E-2</v>
      </c>
      <c r="H234" s="290">
        <f t="shared" si="19"/>
        <v>0.16865480854231343</v>
      </c>
      <c r="I234" s="302">
        <v>27527.224650562999</v>
      </c>
      <c r="J234" s="290">
        <f t="shared" si="18"/>
        <v>-1.2533256757684053</v>
      </c>
      <c r="K234" s="20"/>
    </row>
    <row r="235" spans="1:13" ht="15" customHeight="1" x14ac:dyDescent="0.3">
      <c r="A235" s="318">
        <f>'[1]175 since Nov 2015'!A240</f>
        <v>42677</v>
      </c>
      <c r="B235" s="302">
        <v>38602.896287195101</v>
      </c>
      <c r="C235" s="287">
        <f t="shared" si="15"/>
        <v>-0.32</v>
      </c>
      <c r="D235" s="293">
        <v>278.2208</v>
      </c>
      <c r="E235" s="289">
        <f t="shared" si="16"/>
        <v>-0.32</v>
      </c>
      <c r="F235" s="290">
        <f t="shared" si="17"/>
        <v>0</v>
      </c>
      <c r="G235" s="290">
        <f>+STDEV($F$9:F235)</f>
        <v>1.0643041683803823E-2</v>
      </c>
      <c r="H235" s="290">
        <f t="shared" si="19"/>
        <v>0.1682812647646684</v>
      </c>
      <c r="I235" s="302">
        <v>27430.275402670301</v>
      </c>
      <c r="J235" s="290">
        <f t="shared" si="18"/>
        <v>-0.35219405197361869</v>
      </c>
      <c r="K235" s="20"/>
    </row>
    <row r="236" spans="1:13" ht="15" customHeight="1" x14ac:dyDescent="0.3">
      <c r="A236" s="318">
        <f>'[1]175 since Nov 2015'!A241</f>
        <v>42678</v>
      </c>
      <c r="B236" s="302">
        <v>38383.181683361603</v>
      </c>
      <c r="C236" s="287">
        <f t="shared" si="15"/>
        <v>-0.56999999999999995</v>
      </c>
      <c r="D236" s="293">
        <v>276.6429</v>
      </c>
      <c r="E236" s="289">
        <f t="shared" si="16"/>
        <v>-0.56999999999999995</v>
      </c>
      <c r="F236" s="290">
        <f t="shared" si="17"/>
        <v>0</v>
      </c>
      <c r="G236" s="290">
        <f>+STDEV($F$9:F236)</f>
        <v>1.0619572985599545E-2</v>
      </c>
      <c r="H236" s="290">
        <f t="shared" si="19"/>
        <v>0.1679101920644453</v>
      </c>
      <c r="I236" s="302">
        <v>27274.1515707096</v>
      </c>
      <c r="J236" s="290">
        <f t="shared" si="18"/>
        <v>-0.56916611178282805</v>
      </c>
      <c r="K236" s="20"/>
    </row>
    <row r="237" spans="1:13" ht="15" customHeight="1" x14ac:dyDescent="0.3">
      <c r="A237" s="318">
        <f>'[1]175 since Nov 2015'!A242</f>
        <v>42681</v>
      </c>
      <c r="B237" s="302">
        <v>38643.309204411002</v>
      </c>
      <c r="C237" s="287">
        <f t="shared" si="15"/>
        <v>0.68</v>
      </c>
      <c r="D237" s="293">
        <v>278.51510000000002</v>
      </c>
      <c r="E237" s="289">
        <f t="shared" si="16"/>
        <v>0.68</v>
      </c>
      <c r="F237" s="290">
        <f t="shared" si="17"/>
        <v>0</v>
      </c>
      <c r="G237" s="290">
        <f>+STDEV($F$9:F237)</f>
        <v>1.0596258856520345E-2</v>
      </c>
      <c r="H237" s="290">
        <f t="shared" si="19"/>
        <v>0.1675415633166781</v>
      </c>
      <c r="I237" s="302">
        <v>27458.9918347436</v>
      </c>
      <c r="J237" s="290">
        <f t="shared" si="18"/>
        <v>0.67771224177144973</v>
      </c>
      <c r="K237" s="20"/>
    </row>
    <row r="238" spans="1:13" ht="15" customHeight="1" x14ac:dyDescent="0.3">
      <c r="A238" s="318">
        <f>'[1]175 since Nov 2015'!A243</f>
        <v>42682</v>
      </c>
      <c r="B238" s="302">
        <v>38829.286630584204</v>
      </c>
      <c r="C238" s="287">
        <f t="shared" si="15"/>
        <v>0.48</v>
      </c>
      <c r="D238" s="293">
        <v>279.84429999999998</v>
      </c>
      <c r="E238" s="289">
        <f t="shared" si="16"/>
        <v>0.48</v>
      </c>
      <c r="F238" s="290">
        <f t="shared" si="17"/>
        <v>0</v>
      </c>
      <c r="G238" s="290">
        <f>+STDEV($F$9:F238)</f>
        <v>1.057309760728143E-2</v>
      </c>
      <c r="H238" s="290">
        <f t="shared" si="19"/>
        <v>0.16717535181142906</v>
      </c>
      <c r="I238" s="302">
        <v>27591.142852135101</v>
      </c>
      <c r="J238" s="290">
        <f t="shared" si="18"/>
        <v>0.48126682212815919</v>
      </c>
      <c r="K238" s="20"/>
    </row>
    <row r="239" spans="1:13" ht="15" customHeight="1" x14ac:dyDescent="0.3">
      <c r="A239" s="318">
        <f>'[1]175 since Nov 2015'!A244</f>
        <v>42683</v>
      </c>
      <c r="B239" s="302">
        <v>38352.747562513803</v>
      </c>
      <c r="C239" s="287">
        <f t="shared" si="15"/>
        <v>-1.23</v>
      </c>
      <c r="D239" s="293">
        <v>276.42009999999999</v>
      </c>
      <c r="E239" s="289">
        <f t="shared" si="16"/>
        <v>-1.22</v>
      </c>
      <c r="F239" s="290">
        <f t="shared" si="17"/>
        <v>1.0000000000000009E-2</v>
      </c>
      <c r="G239" s="290">
        <f>+STDEV($F$9:F239)</f>
        <v>1.0570584102072469E-2</v>
      </c>
      <c r="H239" s="290">
        <f t="shared" si="19"/>
        <v>0.16713560980457398</v>
      </c>
      <c r="I239" s="302">
        <v>27252.5258276493</v>
      </c>
      <c r="J239" s="290">
        <f t="shared" si="18"/>
        <v>-1.2272671208311219</v>
      </c>
      <c r="K239" s="20"/>
    </row>
    <row r="240" spans="1:13" ht="15" customHeight="1" x14ac:dyDescent="0.3">
      <c r="A240" s="318">
        <f>'[1]175 since Nov 2015'!A245</f>
        <v>42684</v>
      </c>
      <c r="B240" s="302">
        <v>38725.904040774702</v>
      </c>
      <c r="C240" s="287">
        <f t="shared" si="15"/>
        <v>0.97</v>
      </c>
      <c r="D240" s="293">
        <v>279.11989999999997</v>
      </c>
      <c r="E240" s="289">
        <f t="shared" si="16"/>
        <v>0.98</v>
      </c>
      <c r="F240" s="290">
        <f t="shared" si="17"/>
        <v>1.0000000000000009E-2</v>
      </c>
      <c r="G240" s="290">
        <f>+STDEV($F$9:F240)</f>
        <v>1.0567915967102706E-2</v>
      </c>
      <c r="H240" s="290">
        <f t="shared" si="19"/>
        <v>0.16709342288652801</v>
      </c>
      <c r="I240" s="302">
        <v>27517.6817084629</v>
      </c>
      <c r="J240" s="290">
        <f t="shared" si="18"/>
        <v>0.97295891944292123</v>
      </c>
      <c r="K240" s="20"/>
    </row>
    <row r="241" spans="1:11" ht="15" customHeight="1" x14ac:dyDescent="0.3">
      <c r="A241" s="318">
        <f>'[1]175 since Nov 2015'!A246</f>
        <v>42685</v>
      </c>
      <c r="B241" s="302">
        <v>37742.387198404598</v>
      </c>
      <c r="C241" s="287">
        <f t="shared" si="15"/>
        <v>-2.54</v>
      </c>
      <c r="D241" s="293">
        <v>272.0548</v>
      </c>
      <c r="E241" s="289">
        <f t="shared" si="16"/>
        <v>-2.5299999999999998</v>
      </c>
      <c r="F241" s="290">
        <f t="shared" si="17"/>
        <v>1.0000000000000231E-2</v>
      </c>
      <c r="G241" s="290">
        <f>+STDEV($F$9:F241)</f>
        <v>1.0565097331963444E-2</v>
      </c>
      <c r="H241" s="290">
        <f t="shared" si="19"/>
        <v>0.16704885635186273</v>
      </c>
      <c r="I241" s="302">
        <v>26818.8186581708</v>
      </c>
      <c r="J241" s="290">
        <f t="shared" si="18"/>
        <v>-2.5396872370871613</v>
      </c>
      <c r="K241" s="20"/>
    </row>
    <row r="242" spans="1:11" ht="15" customHeight="1" x14ac:dyDescent="0.3">
      <c r="A242" s="318">
        <f>'[1]175 since Nov 2015'!A247</f>
        <v>42689</v>
      </c>
      <c r="B242" s="302">
        <v>37018.7586851538</v>
      </c>
      <c r="C242" s="287">
        <f t="shared" si="15"/>
        <v>-1.92</v>
      </c>
      <c r="D242" s="293">
        <v>266.85160000000002</v>
      </c>
      <c r="E242" s="289">
        <f t="shared" si="16"/>
        <v>-1.91</v>
      </c>
      <c r="F242" s="290">
        <f t="shared" si="17"/>
        <v>1.0000000000000009E-2</v>
      </c>
      <c r="G242" s="290">
        <f>+STDEV($F$9:F242)</f>
        <v>1.0562132212793266E-2</v>
      </c>
      <c r="H242" s="290">
        <f t="shared" si="19"/>
        <v>0.16700197370130476</v>
      </c>
      <c r="I242" s="302">
        <v>26304.6259079683</v>
      </c>
      <c r="J242" s="290">
        <f t="shared" si="18"/>
        <v>-1.9172833701451713</v>
      </c>
      <c r="K242" s="20"/>
    </row>
    <row r="243" spans="1:11" ht="15" customHeight="1" x14ac:dyDescent="0.3">
      <c r="A243" s="318">
        <f>'[1]175 since Nov 2015'!A248</f>
        <v>42690</v>
      </c>
      <c r="B243" s="302">
        <v>37010.398672011099</v>
      </c>
      <c r="C243" s="287">
        <f t="shared" si="15"/>
        <v>-0.02</v>
      </c>
      <c r="D243" s="293">
        <v>266.78519999999997</v>
      </c>
      <c r="E243" s="289">
        <f t="shared" si="16"/>
        <v>-0.02</v>
      </c>
      <c r="F243" s="290">
        <f t="shared" si="17"/>
        <v>0</v>
      </c>
      <c r="G243" s="290">
        <f>+STDEV($F$9:F243)</f>
        <v>1.0539545289612927E-2</v>
      </c>
      <c r="H243" s="290">
        <f t="shared" si="19"/>
        <v>0.16664484308837915</v>
      </c>
      <c r="I243" s="302">
        <v>26298.685486784201</v>
      </c>
      <c r="J243" s="290">
        <f t="shared" si="18"/>
        <v>-2.2583180634778596E-2</v>
      </c>
      <c r="K243" s="20"/>
    </row>
    <row r="244" spans="1:11" ht="15" customHeight="1" x14ac:dyDescent="0.3">
      <c r="A244" s="318">
        <f>'[1]175 since Nov 2015'!A249</f>
        <v>42691</v>
      </c>
      <c r="B244" s="302">
        <v>36910.393808266097</v>
      </c>
      <c r="C244" s="287">
        <f t="shared" si="15"/>
        <v>-0.27</v>
      </c>
      <c r="D244" s="293">
        <v>266.06509999999997</v>
      </c>
      <c r="E244" s="289">
        <f t="shared" si="16"/>
        <v>-0.27</v>
      </c>
      <c r="F244" s="290">
        <f t="shared" si="17"/>
        <v>0</v>
      </c>
      <c r="G244" s="290">
        <f>+STDEV($F$9:F244)</f>
        <v>1.0517102654771019E-2</v>
      </c>
      <c r="H244" s="290">
        <f t="shared" si="19"/>
        <v>0.16628999387439974</v>
      </c>
      <c r="I244" s="302">
        <v>26227.6244727679</v>
      </c>
      <c r="J244" s="290">
        <f t="shared" si="18"/>
        <v>-0.27020747501623543</v>
      </c>
      <c r="K244" s="20"/>
    </row>
    <row r="245" spans="1:11" ht="15" customHeight="1" x14ac:dyDescent="0.3">
      <c r="A245" s="318">
        <f>'[1]175 since Nov 2015'!A250</f>
        <v>42692</v>
      </c>
      <c r="B245" s="302">
        <v>36801.489050191703</v>
      </c>
      <c r="C245" s="287">
        <f t="shared" si="15"/>
        <v>-0.3</v>
      </c>
      <c r="D245" s="293">
        <v>265.27140000000003</v>
      </c>
      <c r="E245" s="289">
        <f t="shared" si="16"/>
        <v>-0.3</v>
      </c>
      <c r="F245" s="290">
        <f t="shared" si="17"/>
        <v>0</v>
      </c>
      <c r="G245" s="290">
        <f>+STDEV($F$9:F245)</f>
        <v>1.0494802778556401E-2</v>
      </c>
      <c r="H245" s="290">
        <f t="shared" si="19"/>
        <v>0.16593740187250972</v>
      </c>
      <c r="I245" s="302">
        <v>26150.239411180301</v>
      </c>
      <c r="J245" s="290">
        <f t="shared" si="18"/>
        <v>-0.29505173702616</v>
      </c>
      <c r="K245" s="20"/>
    </row>
    <row r="246" spans="1:11" ht="15" customHeight="1" x14ac:dyDescent="0.3">
      <c r="A246" s="318">
        <f>'[1]175 since Nov 2015'!A251</f>
        <v>42695</v>
      </c>
      <c r="B246" s="302">
        <v>36259.531392250603</v>
      </c>
      <c r="C246" s="287">
        <f t="shared" si="15"/>
        <v>-1.47</v>
      </c>
      <c r="D246" s="293">
        <v>261.37459999999999</v>
      </c>
      <c r="E246" s="289">
        <f t="shared" si="16"/>
        <v>-1.47</v>
      </c>
      <c r="F246" s="290">
        <f t="shared" si="17"/>
        <v>0</v>
      </c>
      <c r="G246" s="290">
        <f>+STDEV($F$9:F246)</f>
        <v>1.0472644153866799E-2</v>
      </c>
      <c r="H246" s="290">
        <f t="shared" si="19"/>
        <v>0.16558704325332979</v>
      </c>
      <c r="I246" s="302">
        <v>25765.137534281901</v>
      </c>
      <c r="J246" s="290">
        <f t="shared" si="18"/>
        <v>-1.4726514386470688</v>
      </c>
      <c r="K246" s="20"/>
    </row>
    <row r="247" spans="1:11" ht="15" customHeight="1" x14ac:dyDescent="0.3">
      <c r="A247" s="318">
        <f>'[1]175 since Nov 2015'!A252</f>
        <v>42696</v>
      </c>
      <c r="B247" s="302">
        <v>36534.8589746406</v>
      </c>
      <c r="C247" s="287">
        <f t="shared" si="15"/>
        <v>0.76</v>
      </c>
      <c r="D247" s="293">
        <v>263.35219999999998</v>
      </c>
      <c r="E247" s="289">
        <f t="shared" si="16"/>
        <v>0.76</v>
      </c>
      <c r="F247" s="290">
        <f t="shared" si="17"/>
        <v>0</v>
      </c>
      <c r="G247" s="290">
        <f>+STDEV($F$9:F247)</f>
        <v>1.0450625295780981E-2</v>
      </c>
      <c r="H247" s="290">
        <f t="shared" si="19"/>
        <v>0.16523889453819379</v>
      </c>
      <c r="I247" s="302">
        <v>25960.778590712602</v>
      </c>
      <c r="J247" s="290">
        <f t="shared" si="18"/>
        <v>0.75932471220225295</v>
      </c>
      <c r="K247" s="20"/>
    </row>
    <row r="248" spans="1:11" ht="15" customHeight="1" x14ac:dyDescent="0.3">
      <c r="A248" s="318">
        <f>'[1]175 since Nov 2015'!A253</f>
        <v>42697</v>
      </c>
      <c r="B248" s="302">
        <v>36662.966490785002</v>
      </c>
      <c r="C248" s="287">
        <f t="shared" si="15"/>
        <v>0.35</v>
      </c>
      <c r="D248" s="293">
        <v>264.27390000000003</v>
      </c>
      <c r="E248" s="289">
        <f t="shared" si="16"/>
        <v>0.35</v>
      </c>
      <c r="F248" s="290">
        <f t="shared" si="17"/>
        <v>0</v>
      </c>
      <c r="G248" s="290">
        <f>+STDEV($F$9:F248)</f>
        <v>1.0428744741140786E-2</v>
      </c>
      <c r="H248" s="290">
        <f t="shared" si="19"/>
        <v>0.16489293259253987</v>
      </c>
      <c r="I248" s="302">
        <v>26051.808663245301</v>
      </c>
      <c r="J248" s="290">
        <f t="shared" si="18"/>
        <v>0.35064461651109902</v>
      </c>
      <c r="K248" s="20"/>
    </row>
    <row r="249" spans="1:11" ht="15" customHeight="1" x14ac:dyDescent="0.3">
      <c r="A249" s="318">
        <f>'[1]175 since Nov 2015'!A254</f>
        <v>42698</v>
      </c>
      <c r="B249" s="302">
        <v>36393.273903410998</v>
      </c>
      <c r="C249" s="287">
        <f t="shared" si="15"/>
        <v>-0.74</v>
      </c>
      <c r="D249" s="293">
        <v>262.33479999999997</v>
      </c>
      <c r="E249" s="289">
        <f t="shared" si="16"/>
        <v>-0.73</v>
      </c>
      <c r="F249" s="290">
        <f t="shared" si="17"/>
        <v>1.0000000000000009E-2</v>
      </c>
      <c r="G249" s="290">
        <f>+STDEV($F$9:F249)</f>
        <v>1.0426254232308731E-2</v>
      </c>
      <c r="H249" s="290">
        <f t="shared" si="19"/>
        <v>0.16485355419032957</v>
      </c>
      <c r="I249" s="302">
        <v>25860.1716966641</v>
      </c>
      <c r="J249" s="290">
        <f t="shared" si="18"/>
        <v>-0.73559947049499508</v>
      </c>
      <c r="K249" s="20"/>
    </row>
    <row r="250" spans="1:11" ht="15" customHeight="1" x14ac:dyDescent="0.3">
      <c r="A250" s="318">
        <f>'[1]175 since Nov 2015'!A255</f>
        <v>42699</v>
      </c>
      <c r="B250" s="302">
        <v>37035.237806402998</v>
      </c>
      <c r="C250" s="287">
        <f t="shared" si="15"/>
        <v>1.76</v>
      </c>
      <c r="D250" s="293">
        <v>266.9588</v>
      </c>
      <c r="E250" s="289">
        <f t="shared" si="16"/>
        <v>1.76</v>
      </c>
      <c r="F250" s="290">
        <f t="shared" si="17"/>
        <v>0</v>
      </c>
      <c r="G250" s="290">
        <f>+STDEV($F$9:F250)</f>
        <v>1.0404609061166886E-2</v>
      </c>
      <c r="H250" s="290">
        <f t="shared" si="19"/>
        <v>0.1645113139845677</v>
      </c>
      <c r="I250" s="302">
        <v>26316.3355691008</v>
      </c>
      <c r="J250" s="290">
        <f t="shared" si="18"/>
        <v>1.7639630462915463</v>
      </c>
      <c r="K250" s="20"/>
    </row>
    <row r="251" spans="1:11" ht="15" customHeight="1" x14ac:dyDescent="0.3">
      <c r="A251" s="318">
        <f>'[1]175 since Nov 2015'!A256</f>
        <v>42702</v>
      </c>
      <c r="B251" s="302">
        <v>37082.8479760806</v>
      </c>
      <c r="C251" s="287">
        <f t="shared" si="15"/>
        <v>0.13</v>
      </c>
      <c r="D251" s="293">
        <v>267.29820000000001</v>
      </c>
      <c r="E251" s="289">
        <f t="shared" si="16"/>
        <v>0.13</v>
      </c>
      <c r="F251" s="290">
        <f t="shared" si="17"/>
        <v>0</v>
      </c>
      <c r="G251" s="290">
        <f>+STDEV($F$9:F251)</f>
        <v>1.038309814075963E-2</v>
      </c>
      <c r="H251" s="290">
        <f t="shared" si="19"/>
        <v>0.16417119646930006</v>
      </c>
      <c r="I251" s="302">
        <v>26350.166193013301</v>
      </c>
      <c r="J251" s="290">
        <f t="shared" si="18"/>
        <v>0.12855370316915776</v>
      </c>
      <c r="K251" s="20"/>
    </row>
    <row r="252" spans="1:11" ht="15" customHeight="1" x14ac:dyDescent="0.3">
      <c r="A252" s="318">
        <f>'[1]175 since Nov 2015'!A257</f>
        <v>42703</v>
      </c>
      <c r="B252" s="302">
        <v>37144.545155360502</v>
      </c>
      <c r="C252" s="287">
        <f t="shared" si="15"/>
        <v>0.17</v>
      </c>
      <c r="D252" s="293">
        <v>267.73509999999999</v>
      </c>
      <c r="E252" s="289">
        <f t="shared" si="16"/>
        <v>0.16</v>
      </c>
      <c r="F252" s="290">
        <f t="shared" si="17"/>
        <v>-1.0000000000000009E-2</v>
      </c>
      <c r="G252" s="290">
        <f>+STDEV($F$9:F252)</f>
        <v>1.0382289966592861E-2</v>
      </c>
      <c r="H252" s="290">
        <f t="shared" si="19"/>
        <v>0.16415841811373455</v>
      </c>
      <c r="I252" s="302">
        <v>26394.006701938499</v>
      </c>
      <c r="J252" s="290">
        <f t="shared" si="18"/>
        <v>0.1663765936202011</v>
      </c>
      <c r="K252" s="20"/>
    </row>
    <row r="253" spans="1:11" ht="15" customHeight="1" x14ac:dyDescent="0.3">
      <c r="A253" s="318">
        <f>'[1]175 since Nov 2015'!A258</f>
        <v>42704</v>
      </c>
      <c r="B253" s="302">
        <v>37508.767287449002</v>
      </c>
      <c r="C253" s="287">
        <f t="shared" si="15"/>
        <v>0.98</v>
      </c>
      <c r="D253" s="293">
        <v>270.35570000000001</v>
      </c>
      <c r="E253" s="289">
        <f t="shared" si="16"/>
        <v>0.98</v>
      </c>
      <c r="F253" s="290">
        <f t="shared" si="17"/>
        <v>0</v>
      </c>
      <c r="G253" s="290">
        <f>+STDEV($F$9:F253)</f>
        <v>1.036099823260507E-2</v>
      </c>
      <c r="H253" s="290">
        <f t="shared" si="19"/>
        <v>0.16382176624005537</v>
      </c>
      <c r="I253" s="302">
        <v>26652.814054542399</v>
      </c>
      <c r="J253" s="290">
        <f t="shared" si="18"/>
        <v>0.98055348521561381</v>
      </c>
      <c r="K253" s="20"/>
    </row>
    <row r="254" spans="1:11" ht="15" customHeight="1" x14ac:dyDescent="0.3">
      <c r="A254" s="318">
        <f>'[1]175 since Nov 2015'!A259</f>
        <v>42705</v>
      </c>
      <c r="B254" s="302">
        <v>37378.042419322701</v>
      </c>
      <c r="C254" s="287">
        <f t="shared" si="15"/>
        <v>-0.35</v>
      </c>
      <c r="D254" s="293">
        <v>269.41950000000003</v>
      </c>
      <c r="E254" s="289">
        <f t="shared" si="16"/>
        <v>-0.35</v>
      </c>
      <c r="F254" s="290">
        <f t="shared" si="17"/>
        <v>0</v>
      </c>
      <c r="G254" s="290">
        <f>+STDEV($F$9:F254)</f>
        <v>1.0339836957416516E-2</v>
      </c>
      <c r="H254" s="290">
        <f t="shared" si="19"/>
        <v>0.16348717710110816</v>
      </c>
      <c r="I254" s="302">
        <v>26559.9241556083</v>
      </c>
      <c r="J254" s="290">
        <f t="shared" si="18"/>
        <v>-0.34851816676471553</v>
      </c>
      <c r="K254" s="20"/>
    </row>
    <row r="255" spans="1:11" ht="15" customHeight="1" x14ac:dyDescent="0.3">
      <c r="A255" s="318">
        <f>'[1]175 since Nov 2015'!A260</f>
        <v>42706</v>
      </c>
      <c r="B255" s="302">
        <v>36914.667123853702</v>
      </c>
      <c r="C255" s="287">
        <f t="shared" si="15"/>
        <v>-1.24</v>
      </c>
      <c r="D255" s="293">
        <v>266.0849</v>
      </c>
      <c r="E255" s="289">
        <f t="shared" si="16"/>
        <v>-1.24</v>
      </c>
      <c r="F255" s="290">
        <f t="shared" si="17"/>
        <v>0</v>
      </c>
      <c r="G255" s="290">
        <f>+STDEV($F$9:F255)</f>
        <v>1.0318804814198307E-2</v>
      </c>
      <c r="H255" s="290">
        <f t="shared" si="19"/>
        <v>0.16315462971788613</v>
      </c>
      <c r="I255" s="302">
        <v>26230.660986468301</v>
      </c>
      <c r="J255" s="290">
        <f t="shared" si="18"/>
        <v>-1.2396992070117501</v>
      </c>
      <c r="K255" s="20"/>
    </row>
    <row r="256" spans="1:11" ht="15" customHeight="1" x14ac:dyDescent="0.3">
      <c r="A256" s="318">
        <f>'[1]175 since Nov 2015'!A261</f>
        <v>42709</v>
      </c>
      <c r="B256" s="302">
        <v>37081.345574496903</v>
      </c>
      <c r="C256" s="287">
        <f t="shared" si="15"/>
        <v>0.45</v>
      </c>
      <c r="D256" s="293">
        <v>267.27550000000002</v>
      </c>
      <c r="E256" s="289">
        <f t="shared" si="16"/>
        <v>0.45</v>
      </c>
      <c r="F256" s="290">
        <f t="shared" si="17"/>
        <v>0</v>
      </c>
      <c r="G256" s="290">
        <f>+STDEV($F$9:F256)</f>
        <v>1.0297900494937333E-2</v>
      </c>
      <c r="H256" s="290">
        <f t="shared" si="19"/>
        <v>0.16282410340888612</v>
      </c>
      <c r="I256" s="302">
        <v>26349.098623137201</v>
      </c>
      <c r="J256" s="290">
        <f t="shared" si="18"/>
        <v>0.45152364528670541</v>
      </c>
      <c r="K256" s="20"/>
    </row>
    <row r="257" spans="1:12" ht="15" customHeight="1" x14ac:dyDescent="0.3">
      <c r="A257" s="318">
        <f>'[1]175 since Nov 2015'!A262</f>
        <v>42710</v>
      </c>
      <c r="B257" s="302">
        <v>37142.796835859197</v>
      </c>
      <c r="C257" s="287">
        <f t="shared" si="15"/>
        <v>0.17</v>
      </c>
      <c r="D257" s="293">
        <v>267.7192</v>
      </c>
      <c r="E257" s="289">
        <f t="shared" si="16"/>
        <v>0.17</v>
      </c>
      <c r="F257" s="290">
        <f t="shared" si="17"/>
        <v>0</v>
      </c>
      <c r="G257" s="290">
        <f>+STDEV($F$9:F257)</f>
        <v>1.0277122710094575E-2</v>
      </c>
      <c r="H257" s="290">
        <f t="shared" si="19"/>
        <v>0.16249557778470591</v>
      </c>
      <c r="I257" s="302">
        <v>26392.7643887956</v>
      </c>
      <c r="J257" s="290">
        <f t="shared" si="18"/>
        <v>0.16572014960715326</v>
      </c>
      <c r="K257" s="20"/>
    </row>
    <row r="258" spans="1:12" ht="15" customHeight="1" x14ac:dyDescent="0.3">
      <c r="A258" s="318">
        <f>'[1]175 since Nov 2015'!A263</f>
        <v>42711</v>
      </c>
      <c r="B258" s="302">
        <v>36923.405665011203</v>
      </c>
      <c r="C258" s="287">
        <f t="shared" si="15"/>
        <v>-0.59</v>
      </c>
      <c r="D258" s="293">
        <v>266.13589999999999</v>
      </c>
      <c r="E258" s="289">
        <f t="shared" si="16"/>
        <v>-0.59</v>
      </c>
      <c r="F258" s="290">
        <f t="shared" si="17"/>
        <v>0</v>
      </c>
      <c r="G258" s="290">
        <f>+STDEV($F$9:F258)</f>
        <v>1.0256470188270986E-2</v>
      </c>
      <c r="H258" s="290">
        <f t="shared" si="19"/>
        <v>0.16216903274276154</v>
      </c>
      <c r="I258" s="302">
        <v>26236.870380415901</v>
      </c>
      <c r="J258" s="290">
        <f t="shared" si="18"/>
        <v>-0.59066949593912099</v>
      </c>
      <c r="K258" s="20"/>
    </row>
    <row r="259" spans="1:12" ht="15" customHeight="1" x14ac:dyDescent="0.3">
      <c r="A259" s="318">
        <f>'[1]175 since Nov 2015'!A264</f>
        <v>42712</v>
      </c>
      <c r="B259" s="302">
        <v>37567.120904700998</v>
      </c>
      <c r="C259" s="287">
        <f t="shared" si="15"/>
        <v>1.74</v>
      </c>
      <c r="D259" s="293">
        <v>270.7647</v>
      </c>
      <c r="E259" s="289">
        <f t="shared" si="16"/>
        <v>1.74</v>
      </c>
      <c r="F259" s="290">
        <f t="shared" si="17"/>
        <v>0</v>
      </c>
      <c r="G259" s="290">
        <f>+STDEV($F$9:F259)</f>
        <v>1.0235941675880718E-2</v>
      </c>
      <c r="H259" s="290">
        <f t="shared" si="19"/>
        <v>0.16184444846212037</v>
      </c>
      <c r="I259" s="302">
        <v>26694.2787099417</v>
      </c>
      <c r="J259" s="290">
        <f t="shared" si="18"/>
        <v>1.7433799187696715</v>
      </c>
      <c r="K259" s="20"/>
      <c r="L259" s="22"/>
    </row>
    <row r="260" spans="1:12" ht="15" customHeight="1" x14ac:dyDescent="0.3">
      <c r="A260" s="318">
        <f>'[1]175 since Nov 2015'!A265</f>
        <v>42713</v>
      </c>
      <c r="B260" s="302">
        <v>37641.562668716899</v>
      </c>
      <c r="C260" s="287">
        <f t="shared" si="15"/>
        <v>0.2</v>
      </c>
      <c r="D260" s="293">
        <v>271.30329999999998</v>
      </c>
      <c r="E260" s="289">
        <f t="shared" si="16"/>
        <v>0.2</v>
      </c>
      <c r="F260" s="290">
        <f t="shared" si="17"/>
        <v>0</v>
      </c>
      <c r="G260" s="290">
        <f>+STDEV($F$9:F260)</f>
        <v>1.0215535936831522E-2</v>
      </c>
      <c r="H260" s="290">
        <f t="shared" si="19"/>
        <v>0.16152180539844788</v>
      </c>
      <c r="I260" s="302">
        <v>26747.175209552199</v>
      </c>
      <c r="J260" s="290">
        <f t="shared" si="18"/>
        <v>0.19815669187120077</v>
      </c>
      <c r="K260" s="20"/>
      <c r="L260" s="22"/>
    </row>
    <row r="261" spans="1:12" ht="15" customHeight="1" x14ac:dyDescent="0.3">
      <c r="A261" s="318">
        <f>'[1]175 since Nov 2015'!A266</f>
        <v>42716</v>
      </c>
      <c r="B261" s="302">
        <v>37315.1517287276</v>
      </c>
      <c r="C261" s="287">
        <f t="shared" si="15"/>
        <v>-0.87</v>
      </c>
      <c r="D261" s="293">
        <v>268.95429999999999</v>
      </c>
      <c r="E261" s="289">
        <f t="shared" si="16"/>
        <v>-0.87</v>
      </c>
      <c r="F261" s="290">
        <f t="shared" si="17"/>
        <v>0</v>
      </c>
      <c r="G261" s="290">
        <f>+STDEV($F$9:F261)</f>
        <v>1.0195251752212118E-2</v>
      </c>
      <c r="H261" s="290">
        <f t="shared" si="19"/>
        <v>0.16120108427906452</v>
      </c>
      <c r="I261" s="302">
        <v>26515.235566688702</v>
      </c>
      <c r="J261" s="290">
        <f t="shared" si="18"/>
        <v>-0.86715565679872186</v>
      </c>
      <c r="K261" s="20"/>
      <c r="L261" s="22"/>
    </row>
    <row r="262" spans="1:12" ht="15" customHeight="1" x14ac:dyDescent="0.3">
      <c r="A262" s="318">
        <f>'[1]175 since Nov 2015'!A267</f>
        <v>42717</v>
      </c>
      <c r="B262" s="302">
        <v>37572.106479819697</v>
      </c>
      <c r="C262" s="287">
        <f t="shared" si="15"/>
        <v>0.69</v>
      </c>
      <c r="D262" s="293">
        <v>270.80419999999998</v>
      </c>
      <c r="E262" s="289">
        <f t="shared" si="16"/>
        <v>0.69</v>
      </c>
      <c r="F262" s="290">
        <f t="shared" si="17"/>
        <v>0</v>
      </c>
      <c r="G262" s="290">
        <f>+STDEV($F$9:F262)</f>
        <v>1.017508791998638E-2</v>
      </c>
      <c r="H262" s="290">
        <f t="shared" si="19"/>
        <v>0.16088226609811035</v>
      </c>
      <c r="I262" s="302">
        <v>26697.821337871399</v>
      </c>
      <c r="J262" s="290">
        <f t="shared" si="18"/>
        <v>0.68860701132929569</v>
      </c>
      <c r="K262" s="20"/>
      <c r="L262" s="22"/>
    </row>
    <row r="263" spans="1:12" ht="15" customHeight="1" x14ac:dyDescent="0.3">
      <c r="A263" s="318">
        <f>'[1]175 since Nov 2015'!A268</f>
        <v>42718</v>
      </c>
      <c r="B263" s="302">
        <v>37438.444745419903</v>
      </c>
      <c r="C263" s="287">
        <f t="shared" si="15"/>
        <v>-0.36</v>
      </c>
      <c r="D263" s="293">
        <v>269.8458</v>
      </c>
      <c r="E263" s="289">
        <f t="shared" si="16"/>
        <v>-0.35</v>
      </c>
      <c r="F263" s="290">
        <f t="shared" si="17"/>
        <v>1.0000000000000009E-2</v>
      </c>
      <c r="G263" s="290">
        <f>+STDEV($F$9:F263)</f>
        <v>1.0173726405314925E-2</v>
      </c>
      <c r="H263" s="290">
        <f t="shared" si="19"/>
        <v>0.16086073866096268</v>
      </c>
      <c r="I263" s="302">
        <v>26602.844573482798</v>
      </c>
      <c r="J263" s="290">
        <f t="shared" si="18"/>
        <v>-0.35574724688817305</v>
      </c>
      <c r="K263" s="20"/>
      <c r="L263" s="22"/>
    </row>
    <row r="264" spans="1:12" ht="15" customHeight="1" x14ac:dyDescent="0.3">
      <c r="A264" s="318">
        <f>'[1]175 since Nov 2015'!A269</f>
        <v>42719</v>
      </c>
      <c r="B264" s="302">
        <v>37320.5415512986</v>
      </c>
      <c r="C264" s="287">
        <f t="shared" si="15"/>
        <v>-0.31</v>
      </c>
      <c r="D264" s="293">
        <v>268.99790000000002</v>
      </c>
      <c r="E264" s="289">
        <f t="shared" si="16"/>
        <v>-0.31</v>
      </c>
      <c r="F264" s="290">
        <f t="shared" si="17"/>
        <v>0</v>
      </c>
      <c r="G264" s="290">
        <f>+STDEV($F$9:F264)</f>
        <v>1.0153765721806526E-2</v>
      </c>
      <c r="H264" s="290">
        <f t="shared" si="19"/>
        <v>0.16054513254326119</v>
      </c>
      <c r="I264" s="302">
        <v>26519.065442985899</v>
      </c>
      <c r="J264" s="290">
        <f t="shared" si="18"/>
        <v>-0.31492545943905947</v>
      </c>
      <c r="K264" s="20"/>
      <c r="L264" s="22"/>
    </row>
    <row r="265" spans="1:12" ht="15" customHeight="1" x14ac:dyDescent="0.3">
      <c r="A265" s="318">
        <f>'[1]175 since Nov 2015'!A270</f>
        <v>42720</v>
      </c>
      <c r="B265" s="302">
        <v>37279.021227469602</v>
      </c>
      <c r="C265" s="287">
        <f t="shared" ref="C265:C328" si="20">ROUND(((B265-B264)/B264)*100,2)</f>
        <v>-0.11</v>
      </c>
      <c r="D265" s="293">
        <v>268.6968</v>
      </c>
      <c r="E265" s="289">
        <f t="shared" ref="E265:E328" si="21">ROUND(((D265-D264)/D264)*100,2)</f>
        <v>-0.11</v>
      </c>
      <c r="F265" s="290">
        <f t="shared" ref="F265:F328" si="22">+E265-C265</f>
        <v>0</v>
      </c>
      <c r="G265" s="290">
        <f>+STDEV($F$9:F265)</f>
        <v>1.0133922066956302E-2</v>
      </c>
      <c r="H265" s="290">
        <f t="shared" si="19"/>
        <v>0.1602313768111164</v>
      </c>
      <c r="I265" s="302">
        <v>26489.562114816701</v>
      </c>
      <c r="J265" s="290">
        <f t="shared" ref="J265:J328" si="23">+((I265-I264)/I264)*100</f>
        <v>-0.11125327260354512</v>
      </c>
      <c r="K265" s="20"/>
      <c r="L265" s="22"/>
    </row>
    <row r="266" spans="1:12" ht="15" customHeight="1" x14ac:dyDescent="0.3">
      <c r="A266" s="318">
        <f>'[1]175 since Nov 2015'!A271</f>
        <v>42723</v>
      </c>
      <c r="B266" s="302">
        <v>37117.377322713401</v>
      </c>
      <c r="C266" s="287">
        <f t="shared" si="20"/>
        <v>-0.43</v>
      </c>
      <c r="D266" s="293">
        <v>267.53109999999998</v>
      </c>
      <c r="E266" s="289">
        <f t="shared" si="21"/>
        <v>-0.43</v>
      </c>
      <c r="F266" s="290">
        <f t="shared" si="22"/>
        <v>0</v>
      </c>
      <c r="G266" s="290">
        <f>+STDEV($F$9:F266)</f>
        <v>1.0114194301656986E-2</v>
      </c>
      <c r="H266" s="290">
        <f t="shared" si="19"/>
        <v>0.15991945345366104</v>
      </c>
      <c r="I266" s="302">
        <v>26374.7019035091</v>
      </c>
      <c r="J266" s="290">
        <f t="shared" si="23"/>
        <v>-0.4336055492716327</v>
      </c>
      <c r="K266" s="20"/>
      <c r="L266" s="22"/>
    </row>
    <row r="267" spans="1:12" ht="15" customHeight="1" x14ac:dyDescent="0.3">
      <c r="A267" s="318">
        <f>'[1]175 since Nov 2015'!A272</f>
        <v>42724</v>
      </c>
      <c r="B267" s="302">
        <v>37023.4727652539</v>
      </c>
      <c r="C267" s="287">
        <f t="shared" si="20"/>
        <v>-0.25</v>
      </c>
      <c r="D267" s="293">
        <v>266.85550000000001</v>
      </c>
      <c r="E267" s="289">
        <f t="shared" si="21"/>
        <v>-0.25</v>
      </c>
      <c r="F267" s="290">
        <f t="shared" si="22"/>
        <v>0</v>
      </c>
      <c r="G267" s="290">
        <f>+STDEV($F$9:F267)</f>
        <v>1.0094581302263775E-2</v>
      </c>
      <c r="H267" s="290">
        <f t="shared" si="19"/>
        <v>0.1596093447045108</v>
      </c>
      <c r="I267" s="302">
        <v>26307.975618167398</v>
      </c>
      <c r="J267" s="290">
        <f t="shared" si="23"/>
        <v>-0.25299351471655362</v>
      </c>
      <c r="K267" s="20"/>
    </row>
    <row r="268" spans="1:12" ht="15" customHeight="1" x14ac:dyDescent="0.3">
      <c r="A268" s="318">
        <f>'[1]175 since Nov 2015'!A273</f>
        <v>42725</v>
      </c>
      <c r="B268" s="286">
        <v>36931</v>
      </c>
      <c r="C268" s="287">
        <f t="shared" si="20"/>
        <v>-0.25</v>
      </c>
      <c r="D268" s="320">
        <v>266.18889999999999</v>
      </c>
      <c r="E268" s="289">
        <f t="shared" si="21"/>
        <v>-0.25</v>
      </c>
      <c r="F268" s="290">
        <f t="shared" si="22"/>
        <v>0</v>
      </c>
      <c r="G268" s="290">
        <f>+STDEV($F$9:F268)</f>
        <v>1.0075081960325505E-2</v>
      </c>
      <c r="H268" s="290">
        <f t="shared" si="19"/>
        <v>0.15930103303751392</v>
      </c>
      <c r="I268" s="286">
        <v>26242.38</v>
      </c>
      <c r="J268" s="290">
        <f t="shared" si="23"/>
        <v>-0.2493373839152383</v>
      </c>
      <c r="K268" s="20"/>
      <c r="L268" s="22"/>
    </row>
    <row r="269" spans="1:12" ht="15" customHeight="1" x14ac:dyDescent="0.3">
      <c r="A269" s="318">
        <f>'[1]175 since Nov 2015'!A274</f>
        <v>42726</v>
      </c>
      <c r="B269" s="286">
        <v>36561.352170760401</v>
      </c>
      <c r="C269" s="287">
        <f t="shared" si="20"/>
        <v>-1</v>
      </c>
      <c r="D269" s="320">
        <v>263.52330000000001</v>
      </c>
      <c r="E269" s="289">
        <f t="shared" si="21"/>
        <v>-1</v>
      </c>
      <c r="F269" s="290">
        <f t="shared" si="22"/>
        <v>0</v>
      </c>
      <c r="G269" s="290">
        <f>+STDEV($F$9:F269)</f>
        <v>1.0055695182321514E-2</v>
      </c>
      <c r="H269" s="290">
        <f t="shared" si="19"/>
        <v>0.15899450116259059</v>
      </c>
      <c r="I269" s="286">
        <v>25979.6040089001</v>
      </c>
      <c r="J269" s="290">
        <f t="shared" si="23"/>
        <v>-1.0013420699643141</v>
      </c>
      <c r="K269" s="20"/>
      <c r="L269" s="22"/>
    </row>
    <row r="270" spans="1:12" ht="15" customHeight="1" x14ac:dyDescent="0.3">
      <c r="A270" s="318">
        <f>'[1]175 since Nov 2015'!A275</f>
        <v>42727</v>
      </c>
      <c r="B270" s="286">
        <v>36647.33</v>
      </c>
      <c r="C270" s="287">
        <f t="shared" si="20"/>
        <v>0.24</v>
      </c>
      <c r="D270" s="320">
        <v>264.13819999999998</v>
      </c>
      <c r="E270" s="289">
        <f t="shared" si="21"/>
        <v>0.23</v>
      </c>
      <c r="F270" s="290">
        <f t="shared" si="22"/>
        <v>-9.9999999999999811E-3</v>
      </c>
      <c r="G270" s="290">
        <f>+STDEV($F$9:F270)</f>
        <v>1.005614375976846E-2</v>
      </c>
      <c r="H270" s="290">
        <f t="shared" ref="H270:H333" si="24">+G270*(SQRT(250))</f>
        <v>0.15900159379478726</v>
      </c>
      <c r="I270" s="286">
        <v>26040.7</v>
      </c>
      <c r="J270" s="290">
        <f t="shared" si="23"/>
        <v>0.23516906215726219</v>
      </c>
      <c r="K270" s="20"/>
      <c r="L270" s="22"/>
    </row>
    <row r="271" spans="1:12" ht="15" customHeight="1" x14ac:dyDescent="0.3">
      <c r="A271" s="318">
        <f>'[1]175 since Nov 2015'!A276</f>
        <v>42730</v>
      </c>
      <c r="B271" s="286">
        <v>36318.580653252902</v>
      </c>
      <c r="C271" s="287">
        <f t="shared" si="20"/>
        <v>-0.9</v>
      </c>
      <c r="D271" s="320">
        <v>261.77229999999997</v>
      </c>
      <c r="E271" s="289">
        <f t="shared" si="21"/>
        <v>-0.9</v>
      </c>
      <c r="F271" s="290">
        <f t="shared" si="22"/>
        <v>0</v>
      </c>
      <c r="G271" s="290">
        <f>+STDEV($F$9:F271)</f>
        <v>1.0036938713558645E-2</v>
      </c>
      <c r="H271" s="290">
        <f t="shared" si="24"/>
        <v>0.15869793535182827</v>
      </c>
      <c r="I271" s="286">
        <v>25807.096497142102</v>
      </c>
      <c r="J271" s="290">
        <f t="shared" si="23"/>
        <v>-0.89707075024058114</v>
      </c>
      <c r="K271" s="20"/>
    </row>
    <row r="272" spans="1:12" ht="15" customHeight="1" x14ac:dyDescent="0.3">
      <c r="A272" s="318">
        <f>'[1]175 since Nov 2015'!A277</f>
        <v>42731</v>
      </c>
      <c r="B272" s="286">
        <v>36890.43</v>
      </c>
      <c r="C272" s="287">
        <f t="shared" si="20"/>
        <v>1.57</v>
      </c>
      <c r="D272" s="320">
        <v>265.88810000000001</v>
      </c>
      <c r="E272" s="289">
        <f t="shared" si="21"/>
        <v>1.57</v>
      </c>
      <c r="F272" s="290">
        <f t="shared" si="22"/>
        <v>0</v>
      </c>
      <c r="G272" s="290">
        <f>+STDEV($F$9:F272)</f>
        <v>1.001784328123444E-2</v>
      </c>
      <c r="H272" s="290">
        <f t="shared" si="24"/>
        <v>0.15839601005657783</v>
      </c>
      <c r="I272" s="286">
        <v>26213.439999999999</v>
      </c>
      <c r="J272" s="290">
        <f t="shared" si="23"/>
        <v>1.5745417269350537</v>
      </c>
      <c r="K272" s="20"/>
    </row>
    <row r="273" spans="1:11" ht="15" customHeight="1" x14ac:dyDescent="0.3">
      <c r="A273" s="318">
        <f>'[1]175 since Nov 2015'!A278</f>
        <v>42732</v>
      </c>
      <c r="B273" s="286">
        <v>36886.547582779102</v>
      </c>
      <c r="C273" s="287">
        <f t="shared" si="20"/>
        <v>-0.01</v>
      </c>
      <c r="D273" s="320">
        <v>265.86189999999999</v>
      </c>
      <c r="E273" s="289">
        <f t="shared" si="21"/>
        <v>-0.01</v>
      </c>
      <c r="F273" s="290">
        <f t="shared" si="22"/>
        <v>0</v>
      </c>
      <c r="G273" s="290">
        <f>+STDEV($F$9:F273)</f>
        <v>9.9988564240342231E-3</v>
      </c>
      <c r="H273" s="290">
        <f t="shared" si="24"/>
        <v>0.15809580148477256</v>
      </c>
      <c r="I273" s="286">
        <v>26210.679927271201</v>
      </c>
      <c r="J273" s="290">
        <f t="shared" si="23"/>
        <v>-1.0529227483295746E-2</v>
      </c>
      <c r="K273" s="20"/>
    </row>
    <row r="274" spans="1:11" ht="15" customHeight="1" x14ac:dyDescent="0.3">
      <c r="A274" s="318">
        <f>'[1]175 since Nov 2015'!A279</f>
        <v>42733</v>
      </c>
      <c r="B274" s="286">
        <v>37105</v>
      </c>
      <c r="C274" s="287">
        <f t="shared" si="20"/>
        <v>0.59</v>
      </c>
      <c r="D274" s="320">
        <v>267.43119999999999</v>
      </c>
      <c r="E274" s="289">
        <f t="shared" si="21"/>
        <v>0.59</v>
      </c>
      <c r="F274" s="290">
        <f t="shared" si="22"/>
        <v>0</v>
      </c>
      <c r="G274" s="290">
        <f>+STDEV($F$9:F274)</f>
        <v>9.9799771169257808E-3</v>
      </c>
      <c r="H274" s="290">
        <f t="shared" si="24"/>
        <v>0.15779729342923013</v>
      </c>
      <c r="I274" s="286">
        <v>26366.15</v>
      </c>
      <c r="J274" s="290">
        <f t="shared" si="23"/>
        <v>0.59315543572389129</v>
      </c>
      <c r="K274" s="20"/>
    </row>
    <row r="275" spans="1:11" ht="15" customHeight="1" x14ac:dyDescent="0.3">
      <c r="A275" s="318">
        <f>'[1]175 since Nov 2015'!A280</f>
        <v>42734</v>
      </c>
      <c r="B275" s="286">
        <v>37471.676062489103</v>
      </c>
      <c r="C275" s="287">
        <f t="shared" si="20"/>
        <v>0.99</v>
      </c>
      <c r="D275" s="320">
        <v>270.06990000000002</v>
      </c>
      <c r="E275" s="289">
        <f t="shared" si="21"/>
        <v>0.99</v>
      </c>
      <c r="F275" s="290">
        <f t="shared" si="22"/>
        <v>0</v>
      </c>
      <c r="G275" s="290">
        <f>+STDEV($F$9:F275)</f>
        <v>9.9612043483738796E-3</v>
      </c>
      <c r="H275" s="290">
        <f t="shared" si="24"/>
        <v>0.15750046989617419</v>
      </c>
      <c r="I275" s="286">
        <v>26626.457935868799</v>
      </c>
      <c r="J275" s="290">
        <f t="shared" si="23"/>
        <v>0.98728079704013416</v>
      </c>
      <c r="K275" s="20"/>
    </row>
    <row r="276" spans="1:11" ht="15" customHeight="1" x14ac:dyDescent="0.3">
      <c r="A276" s="318">
        <f>'[1]175 since Nov 2015'!A281</f>
        <v>42737</v>
      </c>
      <c r="B276" s="286">
        <v>37428.032314164098</v>
      </c>
      <c r="C276" s="287">
        <f t="shared" si="20"/>
        <v>-0.12</v>
      </c>
      <c r="D276" s="320">
        <v>269.7509</v>
      </c>
      <c r="E276" s="289">
        <f t="shared" si="21"/>
        <v>-0.12</v>
      </c>
      <c r="F276" s="290">
        <f t="shared" si="22"/>
        <v>0</v>
      </c>
      <c r="G276" s="290">
        <f>+STDEV($F$9:F276)</f>
        <v>9.9425371201126208E-3</v>
      </c>
      <c r="H276" s="290">
        <f t="shared" si="24"/>
        <v>0.15720531510163496</v>
      </c>
      <c r="I276" s="286">
        <v>26595.45</v>
      </c>
      <c r="J276" s="290">
        <f t="shared" si="23"/>
        <v>-0.11645535408232784</v>
      </c>
      <c r="K276" s="20"/>
    </row>
    <row r="277" spans="1:11" ht="15" customHeight="1" x14ac:dyDescent="0.3">
      <c r="A277" s="318">
        <f>'[1]175 since Nov 2015'!A282</f>
        <v>42738</v>
      </c>
      <c r="B277" s="286">
        <v>37495.290719880002</v>
      </c>
      <c r="C277" s="287">
        <f t="shared" si="20"/>
        <v>0.18</v>
      </c>
      <c r="D277" s="320">
        <v>270.23829999999998</v>
      </c>
      <c r="E277" s="289">
        <f t="shared" si="21"/>
        <v>0.18</v>
      </c>
      <c r="F277" s="290">
        <f t="shared" si="22"/>
        <v>0</v>
      </c>
      <c r="G277" s="290">
        <f>+STDEV($F$9:F277)</f>
        <v>9.9239744469224768E-3</v>
      </c>
      <c r="H277" s="290">
        <f t="shared" si="24"/>
        <v>0.15691181346792399</v>
      </c>
      <c r="I277" s="286">
        <v>26643.2379347309</v>
      </c>
      <c r="J277" s="290">
        <f t="shared" si="23"/>
        <v>0.17968462549383069</v>
      </c>
      <c r="K277" s="20"/>
    </row>
    <row r="278" spans="1:11" ht="15" customHeight="1" x14ac:dyDescent="0.3">
      <c r="A278" s="318">
        <f>'[1]175 since Nov 2015'!A283</f>
        <v>42739</v>
      </c>
      <c r="B278" s="286">
        <v>37481.072186370002</v>
      </c>
      <c r="C278" s="287">
        <f t="shared" si="20"/>
        <v>-0.04</v>
      </c>
      <c r="D278" s="320">
        <v>270.13330000000002</v>
      </c>
      <c r="E278" s="289">
        <f t="shared" si="21"/>
        <v>-0.04</v>
      </c>
      <c r="F278" s="290">
        <f t="shared" si="22"/>
        <v>0</v>
      </c>
      <c r="G278" s="290">
        <f>+STDEV($F$9:F278)</f>
        <v>9.9055153564118863E-3</v>
      </c>
      <c r="H278" s="290">
        <f t="shared" si="24"/>
        <v>0.15661994962018064</v>
      </c>
      <c r="I278" s="286">
        <v>26633.43</v>
      </c>
      <c r="J278" s="290">
        <f t="shared" si="23"/>
        <v>-3.6812097519552084E-2</v>
      </c>
      <c r="K278" s="20"/>
    </row>
    <row r="279" spans="1:11" ht="15" customHeight="1" x14ac:dyDescent="0.3">
      <c r="A279" s="318">
        <f>'[1]175 since Nov 2015'!A284</f>
        <v>42740</v>
      </c>
      <c r="B279" s="286">
        <v>37826.00546</v>
      </c>
      <c r="C279" s="287">
        <f t="shared" si="20"/>
        <v>0.92</v>
      </c>
      <c r="D279" s="320">
        <v>272.61410000000001</v>
      </c>
      <c r="E279" s="289">
        <f t="shared" si="21"/>
        <v>0.92</v>
      </c>
      <c r="F279" s="290">
        <f t="shared" si="22"/>
        <v>0</v>
      </c>
      <c r="G279" s="290">
        <f>+STDEV($F$9:F279)</f>
        <v>9.8871588888033036E-3</v>
      </c>
      <c r="H279" s="290">
        <f t="shared" si="24"/>
        <v>0.15632970838298951</v>
      </c>
      <c r="I279" s="286">
        <v>26878.240000000002</v>
      </c>
      <c r="J279" s="290">
        <f t="shared" si="23"/>
        <v>0.91918314689471581</v>
      </c>
      <c r="K279" s="20"/>
    </row>
    <row r="280" spans="1:11" ht="15" customHeight="1" x14ac:dyDescent="0.3">
      <c r="A280" s="318">
        <f>'[1]175 since Nov 2015'!A285</f>
        <v>42741</v>
      </c>
      <c r="B280" s="286">
        <v>37658.53</v>
      </c>
      <c r="C280" s="287">
        <f t="shared" si="20"/>
        <v>-0.44</v>
      </c>
      <c r="D280" s="320">
        <v>271.40469999999999</v>
      </c>
      <c r="E280" s="289">
        <f t="shared" si="21"/>
        <v>-0.44</v>
      </c>
      <c r="F280" s="290">
        <f t="shared" si="22"/>
        <v>0</v>
      </c>
      <c r="G280" s="290">
        <f>+STDEV($F$9:F280)</f>
        <v>9.8689040967235905E-3</v>
      </c>
      <c r="H280" s="290">
        <f t="shared" si="24"/>
        <v>0.15604107477706605</v>
      </c>
      <c r="I280" s="286">
        <v>26759.23</v>
      </c>
      <c r="J280" s="290">
        <f t="shared" si="23"/>
        <v>-0.44277452690355484</v>
      </c>
      <c r="K280" s="20"/>
    </row>
    <row r="281" spans="1:11" ht="15" customHeight="1" x14ac:dyDescent="0.3">
      <c r="A281" s="318">
        <f>'[1]175 since Nov 2015'!A286</f>
        <v>42744</v>
      </c>
      <c r="B281" s="286">
        <v>37612.53</v>
      </c>
      <c r="C281" s="287">
        <f t="shared" si="20"/>
        <v>-0.12</v>
      </c>
      <c r="D281" s="320">
        <v>271.07260000000002</v>
      </c>
      <c r="E281" s="289">
        <f t="shared" si="21"/>
        <v>-0.12</v>
      </c>
      <c r="F281" s="290">
        <f t="shared" si="22"/>
        <v>0</v>
      </c>
      <c r="G281" s="290">
        <f>+STDEV($F$9:F281)</f>
        <v>9.8507500449986577E-3</v>
      </c>
      <c r="H281" s="290">
        <f t="shared" si="24"/>
        <v>0.15575403401600957</v>
      </c>
      <c r="I281" s="286">
        <v>26726.55</v>
      </c>
      <c r="J281" s="290">
        <f t="shared" si="23"/>
        <v>-0.12212608509288304</v>
      </c>
      <c r="K281" s="20"/>
    </row>
    <row r="282" spans="1:11" ht="15" customHeight="1" x14ac:dyDescent="0.3">
      <c r="A282" s="318">
        <f>'[1]175 since Nov 2015'!A287</f>
        <v>42745</v>
      </c>
      <c r="B282" s="286">
        <v>37856.01</v>
      </c>
      <c r="C282" s="287">
        <f t="shared" si="20"/>
        <v>0.65</v>
      </c>
      <c r="D282" s="320">
        <v>272.82029999999997</v>
      </c>
      <c r="E282" s="289">
        <f t="shared" si="21"/>
        <v>0.64</v>
      </c>
      <c r="F282" s="290">
        <f t="shared" si="22"/>
        <v>-1.0000000000000009E-2</v>
      </c>
      <c r="G282" s="290">
        <f>+STDEV($F$9:F282)</f>
        <v>9.851779803961333E-3</v>
      </c>
      <c r="H282" s="290">
        <f t="shared" si="24"/>
        <v>0.15577031593482468</v>
      </c>
      <c r="I282" s="286">
        <v>26899.56</v>
      </c>
      <c r="J282" s="290">
        <f t="shared" si="23"/>
        <v>0.64733383096584496</v>
      </c>
      <c r="K282" s="20"/>
    </row>
    <row r="283" spans="1:11" ht="15" customHeight="1" x14ac:dyDescent="0.3">
      <c r="A283" s="318">
        <f>'[1]175 since Nov 2015'!A288</f>
        <v>42746</v>
      </c>
      <c r="B283" s="286">
        <v>38194.9617631769</v>
      </c>
      <c r="C283" s="287">
        <f t="shared" si="20"/>
        <v>0.9</v>
      </c>
      <c r="D283" s="320">
        <v>275.26159999999999</v>
      </c>
      <c r="E283" s="289">
        <f t="shared" si="21"/>
        <v>0.89</v>
      </c>
      <c r="F283" s="290">
        <f t="shared" si="22"/>
        <v>-1.0000000000000009E-2</v>
      </c>
      <c r="G283" s="290">
        <f>+STDEV($F$9:F283)</f>
        <v>9.8526637723384096E-3</v>
      </c>
      <c r="H283" s="290">
        <f t="shared" si="24"/>
        <v>0.1557842927020803</v>
      </c>
      <c r="I283" s="286">
        <v>27140.41</v>
      </c>
      <c r="J283" s="290">
        <f t="shared" si="23"/>
        <v>0.89536780527264581</v>
      </c>
      <c r="K283" s="20"/>
    </row>
    <row r="284" spans="1:11" ht="15" customHeight="1" x14ac:dyDescent="0.3">
      <c r="A284" s="318">
        <f>'[1]175 since Nov 2015'!A289</f>
        <v>42747</v>
      </c>
      <c r="B284" s="286">
        <v>38345.189251196702</v>
      </c>
      <c r="C284" s="287">
        <f t="shared" si="20"/>
        <v>0.39</v>
      </c>
      <c r="D284" s="320">
        <v>276.34070000000003</v>
      </c>
      <c r="E284" s="289">
        <f t="shared" si="21"/>
        <v>0.39</v>
      </c>
      <c r="F284" s="290">
        <f t="shared" si="22"/>
        <v>0</v>
      </c>
      <c r="G284" s="290">
        <f>+STDEV($F$9:F284)</f>
        <v>9.8347344974354031E-3</v>
      </c>
      <c r="H284" s="290">
        <f t="shared" si="24"/>
        <v>0.15550080597463634</v>
      </c>
      <c r="I284" s="286">
        <v>27247.155076203901</v>
      </c>
      <c r="J284" s="290">
        <f t="shared" si="23"/>
        <v>0.39330679309524319</v>
      </c>
      <c r="K284" s="20"/>
    </row>
    <row r="285" spans="1:11" ht="15" customHeight="1" x14ac:dyDescent="0.3">
      <c r="A285" s="318">
        <f>'[1]175 since Nov 2015'!A290</f>
        <v>42748</v>
      </c>
      <c r="B285" s="286">
        <v>38332.3927228108</v>
      </c>
      <c r="C285" s="287">
        <f t="shared" si="20"/>
        <v>-0.03</v>
      </c>
      <c r="D285" s="320">
        <v>276.255</v>
      </c>
      <c r="E285" s="289">
        <f t="shared" si="21"/>
        <v>-0.03</v>
      </c>
      <c r="F285" s="290">
        <f t="shared" si="22"/>
        <v>0</v>
      </c>
      <c r="G285" s="290">
        <f>+STDEV($F$9:F285)</f>
        <v>9.816902747464884E-3</v>
      </c>
      <c r="H285" s="290">
        <f t="shared" si="24"/>
        <v>0.15521886125176892</v>
      </c>
      <c r="I285" s="286">
        <v>27238.06</v>
      </c>
      <c r="J285" s="290">
        <f t="shared" si="23"/>
        <v>-3.3379911328219151E-2</v>
      </c>
      <c r="K285" s="20"/>
    </row>
    <row r="286" spans="1:11" ht="15" customHeight="1" x14ac:dyDescent="0.3">
      <c r="A286" s="318">
        <f>'[1]175 since Nov 2015'!A291</f>
        <v>42751</v>
      </c>
      <c r="B286" s="286">
        <v>38402.905432789303</v>
      </c>
      <c r="C286" s="287">
        <f t="shared" si="20"/>
        <v>0.18</v>
      </c>
      <c r="D286" s="320">
        <v>276.75560000000002</v>
      </c>
      <c r="E286" s="289">
        <f t="shared" si="21"/>
        <v>0.18</v>
      </c>
      <c r="F286" s="290">
        <f t="shared" si="22"/>
        <v>0</v>
      </c>
      <c r="G286" s="290">
        <f>+STDEV($F$9:F286)</f>
        <v>9.7991676414882073E-3</v>
      </c>
      <c r="H286" s="290">
        <f t="shared" si="24"/>
        <v>0.15493844460461512</v>
      </c>
      <c r="I286" s="286">
        <v>27288.16678539</v>
      </c>
      <c r="J286" s="290">
        <f t="shared" si="23"/>
        <v>0.1839587158189627</v>
      </c>
      <c r="K286" s="20"/>
    </row>
    <row r="287" spans="1:11" ht="15" customHeight="1" x14ac:dyDescent="0.3">
      <c r="A287" s="318">
        <f>'[1]175 since Nov 2015'!A292</f>
        <v>42752</v>
      </c>
      <c r="B287" s="286">
        <v>38329.016565077698</v>
      </c>
      <c r="C287" s="287">
        <f t="shared" si="20"/>
        <v>-0.19</v>
      </c>
      <c r="D287" s="320">
        <v>276.22000000000003</v>
      </c>
      <c r="E287" s="289">
        <f t="shared" si="21"/>
        <v>-0.19</v>
      </c>
      <c r="F287" s="290">
        <f t="shared" si="22"/>
        <v>0</v>
      </c>
      <c r="G287" s="290">
        <f>+STDEV($F$9:F287)</f>
        <v>9.7815283096671073E-3</v>
      </c>
      <c r="H287" s="290">
        <f t="shared" si="24"/>
        <v>0.15465954227982431</v>
      </c>
      <c r="I287" s="286">
        <v>27235.66</v>
      </c>
      <c r="J287" s="290">
        <f t="shared" si="23"/>
        <v>-0.19241595011839335</v>
      </c>
      <c r="K287" s="20"/>
    </row>
    <row r="288" spans="1:11" ht="15" customHeight="1" x14ac:dyDescent="0.3">
      <c r="A288" s="318">
        <f>'[1]175 since Nov 2015'!A293</f>
        <v>42753</v>
      </c>
      <c r="B288" s="286">
        <v>38359.9514360514</v>
      </c>
      <c r="C288" s="287">
        <f t="shared" si="20"/>
        <v>0.08</v>
      </c>
      <c r="D288" s="320">
        <v>276.44439999999997</v>
      </c>
      <c r="E288" s="289">
        <f t="shared" si="21"/>
        <v>0.08</v>
      </c>
      <c r="F288" s="290">
        <f t="shared" si="22"/>
        <v>0</v>
      </c>
      <c r="G288" s="290">
        <f>+STDEV($F$9:F288)</f>
        <v>9.7639838930845026E-3</v>
      </c>
      <c r="H288" s="290">
        <f t="shared" si="24"/>
        <v>0.15438214069672501</v>
      </c>
      <c r="I288" s="286">
        <v>27257.6447242629</v>
      </c>
      <c r="J288" s="290">
        <f t="shared" si="23"/>
        <v>8.0720365369887387E-2</v>
      </c>
      <c r="K288" s="20"/>
    </row>
    <row r="289" spans="1:11" ht="15" customHeight="1" x14ac:dyDescent="0.3">
      <c r="A289" s="318">
        <f>'[1]175 since Nov 2015'!A294</f>
        <v>42754</v>
      </c>
      <c r="B289" s="286">
        <v>38431.664872927598</v>
      </c>
      <c r="C289" s="287">
        <f t="shared" si="20"/>
        <v>0.19</v>
      </c>
      <c r="D289" s="320">
        <v>276.95870000000002</v>
      </c>
      <c r="E289" s="289">
        <f t="shared" si="21"/>
        <v>0.19</v>
      </c>
      <c r="F289" s="290">
        <f t="shared" si="22"/>
        <v>0</v>
      </c>
      <c r="G289" s="290">
        <f>+STDEV($F$9:F289)</f>
        <v>9.746533543568834E-3</v>
      </c>
      <c r="H289" s="290">
        <f t="shared" si="24"/>
        <v>0.15410622644454738</v>
      </c>
      <c r="I289" s="286">
        <v>27308.6</v>
      </c>
      <c r="J289" s="290">
        <f t="shared" si="23"/>
        <v>0.1869393935263288</v>
      </c>
      <c r="K289" s="20"/>
    </row>
    <row r="290" spans="1:11" ht="15" customHeight="1" x14ac:dyDescent="0.3">
      <c r="A290" s="318">
        <f>'[1]175 since Nov 2015'!A295</f>
        <v>42755</v>
      </c>
      <c r="B290" s="286">
        <v>38045.91173</v>
      </c>
      <c r="C290" s="287">
        <f t="shared" si="20"/>
        <v>-1</v>
      </c>
      <c r="D290" s="320">
        <v>274.17619999999999</v>
      </c>
      <c r="E290" s="289">
        <f t="shared" si="21"/>
        <v>-1</v>
      </c>
      <c r="F290" s="290">
        <f t="shared" si="22"/>
        <v>0</v>
      </c>
      <c r="G290" s="290">
        <f>+STDEV($F$9:F290)</f>
        <v>9.7291764235218296E-3</v>
      </c>
      <c r="H290" s="290">
        <f t="shared" si="24"/>
        <v>0.15383178627969984</v>
      </c>
      <c r="I290" s="286">
        <v>27034.5</v>
      </c>
      <c r="J290" s="290">
        <f t="shared" si="23"/>
        <v>-1.0037131160147299</v>
      </c>
      <c r="K290" s="20"/>
    </row>
    <row r="291" spans="1:11" ht="15" customHeight="1" x14ac:dyDescent="0.3">
      <c r="A291" s="318">
        <f>'[1]175 since Nov 2015'!A296</f>
        <v>42758</v>
      </c>
      <c r="B291" s="286">
        <v>38167.828994588803</v>
      </c>
      <c r="C291" s="287">
        <f t="shared" si="20"/>
        <v>0.32</v>
      </c>
      <c r="D291" s="320">
        <v>275.04719999999998</v>
      </c>
      <c r="E291" s="289">
        <f t="shared" si="21"/>
        <v>0.32</v>
      </c>
      <c r="F291" s="290">
        <f t="shared" si="22"/>
        <v>0</v>
      </c>
      <c r="G291" s="290">
        <f>+STDEV($F$9:F291)</f>
        <v>9.7119117057496498E-3</v>
      </c>
      <c r="H291" s="290">
        <f t="shared" si="24"/>
        <v>0.15355880712309947</v>
      </c>
      <c r="I291" s="286">
        <v>27117.344840740501</v>
      </c>
      <c r="J291" s="290">
        <f t="shared" si="23"/>
        <v>0.3064411797536527</v>
      </c>
      <c r="K291" s="20"/>
    </row>
    <row r="292" spans="1:11" ht="15" customHeight="1" x14ac:dyDescent="0.3">
      <c r="A292" s="318">
        <f>'[1]175 since Nov 2015'!A297</f>
        <v>42759</v>
      </c>
      <c r="B292" s="286">
        <v>38531.296713646298</v>
      </c>
      <c r="C292" s="287">
        <f t="shared" si="20"/>
        <v>0.95</v>
      </c>
      <c r="D292" s="320">
        <v>277.65530000000001</v>
      </c>
      <c r="E292" s="289">
        <f t="shared" si="21"/>
        <v>0.95</v>
      </c>
      <c r="F292" s="290">
        <f t="shared" si="22"/>
        <v>0</v>
      </c>
      <c r="G292" s="290">
        <f>+STDEV($F$9:F292)</f>
        <v>9.6947385732973016E-3</v>
      </c>
      <c r="H292" s="290">
        <f t="shared" si="24"/>
        <v>0.1532872760575536</v>
      </c>
      <c r="I292" s="286">
        <v>27375.58</v>
      </c>
      <c r="J292" s="290">
        <f t="shared" si="23"/>
        <v>0.95228777292212496</v>
      </c>
      <c r="K292" s="20"/>
    </row>
    <row r="293" spans="1:11" ht="15" customHeight="1" x14ac:dyDescent="0.3">
      <c r="A293" s="318">
        <f>'[1]175 since Nov 2015'!A298</f>
        <v>42760</v>
      </c>
      <c r="B293" s="286">
        <v>38999.376958757901</v>
      </c>
      <c r="C293" s="287">
        <f t="shared" si="20"/>
        <v>1.21</v>
      </c>
      <c r="D293" s="320">
        <v>281.0172</v>
      </c>
      <c r="E293" s="289">
        <f t="shared" si="21"/>
        <v>1.21</v>
      </c>
      <c r="F293" s="290">
        <f t="shared" si="22"/>
        <v>0</v>
      </c>
      <c r="G293" s="290">
        <f>+STDEV($F$9:F293)</f>
        <v>9.6776562192862729E-3</v>
      </c>
      <c r="H293" s="290">
        <f t="shared" si="24"/>
        <v>0.15301718032519279</v>
      </c>
      <c r="I293" s="286">
        <v>27708.140112307799</v>
      </c>
      <c r="J293" s="290">
        <f t="shared" si="23"/>
        <v>1.214805722135559</v>
      </c>
      <c r="K293" s="20"/>
    </row>
    <row r="294" spans="1:11" ht="15" customHeight="1" x14ac:dyDescent="0.3">
      <c r="A294" s="318">
        <f>'[1]175 since Nov 2015'!A299</f>
        <v>42762</v>
      </c>
      <c r="B294" s="286">
        <v>39244.7288803583</v>
      </c>
      <c r="C294" s="287">
        <f t="shared" si="20"/>
        <v>0.63</v>
      </c>
      <c r="D294" s="320">
        <v>282.78219999999999</v>
      </c>
      <c r="E294" s="289">
        <f t="shared" si="21"/>
        <v>0.63</v>
      </c>
      <c r="F294" s="290">
        <f t="shared" si="22"/>
        <v>0</v>
      </c>
      <c r="G294" s="290">
        <f>+STDEV($F$9:F294)</f>
        <v>9.6606638467552942E-3</v>
      </c>
      <c r="H294" s="290">
        <f t="shared" si="24"/>
        <v>0.15274850732495293</v>
      </c>
      <c r="I294" s="286">
        <v>27882.456882232502</v>
      </c>
      <c r="J294" s="290">
        <f t="shared" si="23"/>
        <v>0.62911754169768996</v>
      </c>
      <c r="K294" s="20"/>
    </row>
    <row r="295" spans="1:11" ht="15" customHeight="1" x14ac:dyDescent="0.3">
      <c r="A295" s="318">
        <f>'[1]175 since Nov 2015'!A300</f>
        <v>42765</v>
      </c>
      <c r="B295" s="286">
        <v>39198.426142390897</v>
      </c>
      <c r="C295" s="287">
        <f t="shared" si="20"/>
        <v>-0.12</v>
      </c>
      <c r="D295" s="320">
        <v>282.45229999999998</v>
      </c>
      <c r="E295" s="289">
        <f t="shared" si="21"/>
        <v>-0.12</v>
      </c>
      <c r="F295" s="290">
        <f t="shared" si="22"/>
        <v>0</v>
      </c>
      <c r="G295" s="290">
        <f>+STDEV($F$9:F295)</f>
        <v>9.6437606685041716E-3</v>
      </c>
      <c r="H295" s="290">
        <f t="shared" si="24"/>
        <v>0.15248124461010609</v>
      </c>
      <c r="I295" s="286">
        <v>27849.559875889499</v>
      </c>
      <c r="J295" s="290">
        <f t="shared" si="23"/>
        <v>-0.11798460401803883</v>
      </c>
      <c r="K295" s="20"/>
    </row>
    <row r="296" spans="1:11" ht="15" customHeight="1" x14ac:dyDescent="0.3">
      <c r="A296" s="318">
        <f>'[1]175 since Nov 2015'!A301</f>
        <v>42766</v>
      </c>
      <c r="B296" s="286">
        <v>38925.939677548798</v>
      </c>
      <c r="C296" s="287">
        <f t="shared" si="20"/>
        <v>-0.7</v>
      </c>
      <c r="D296" s="320">
        <v>280.48820000000001</v>
      </c>
      <c r="E296" s="289">
        <f t="shared" si="21"/>
        <v>-0.7</v>
      </c>
      <c r="F296" s="290">
        <f t="shared" si="22"/>
        <v>0</v>
      </c>
      <c r="G296" s="290">
        <f>+STDEV($F$9:F296)</f>
        <v>9.6269459069406108E-3</v>
      </c>
      <c r="H296" s="290">
        <f t="shared" si="24"/>
        <v>0.15221537988583855</v>
      </c>
      <c r="I296" s="286">
        <v>27655.96</v>
      </c>
      <c r="J296" s="290">
        <f t="shared" si="23"/>
        <v>-0.69516314351921793</v>
      </c>
      <c r="K296" s="20"/>
    </row>
    <row r="297" spans="1:11" ht="15" customHeight="1" x14ac:dyDescent="0.3">
      <c r="A297" s="318">
        <f>'[1]175 since Nov 2015'!A302</f>
        <v>42767</v>
      </c>
      <c r="B297" s="286">
        <v>39609.531585933102</v>
      </c>
      <c r="C297" s="287">
        <f t="shared" si="20"/>
        <v>1.76</v>
      </c>
      <c r="D297" s="320">
        <v>285.39949999999999</v>
      </c>
      <c r="E297" s="289">
        <f t="shared" si="21"/>
        <v>1.75</v>
      </c>
      <c r="F297" s="290">
        <f t="shared" si="22"/>
        <v>-1.0000000000000009E-2</v>
      </c>
      <c r="G297" s="290">
        <f>+STDEV($F$9:F297)</f>
        <v>9.6284542826123795E-3</v>
      </c>
      <c r="H297" s="290">
        <f t="shared" si="24"/>
        <v>0.15223922939928844</v>
      </c>
      <c r="I297" s="286">
        <v>28141.640624837</v>
      </c>
      <c r="J297" s="290">
        <f t="shared" si="23"/>
        <v>1.7561517475329054</v>
      </c>
      <c r="K297" s="20"/>
    </row>
    <row r="298" spans="1:11" ht="15" customHeight="1" x14ac:dyDescent="0.3">
      <c r="A298" s="318">
        <f>'[1]175 since Nov 2015'!A303</f>
        <v>42768</v>
      </c>
      <c r="B298" s="286">
        <v>39737.22</v>
      </c>
      <c r="C298" s="287">
        <f t="shared" si="20"/>
        <v>0.32</v>
      </c>
      <c r="D298" s="320">
        <v>286.33069999999998</v>
      </c>
      <c r="E298" s="289">
        <f t="shared" si="21"/>
        <v>0.33</v>
      </c>
      <c r="F298" s="290">
        <f t="shared" si="22"/>
        <v>1.0000000000000009E-2</v>
      </c>
      <c r="G298" s="290">
        <f>+STDEV($F$9:F298)</f>
        <v>9.6295789790460523E-3</v>
      </c>
      <c r="H298" s="290">
        <f t="shared" si="24"/>
        <v>0.15225701241132181</v>
      </c>
      <c r="I298" s="286">
        <v>28226.61</v>
      </c>
      <c r="J298" s="290">
        <f t="shared" si="23"/>
        <v>0.30193468922351563</v>
      </c>
      <c r="K298" s="20"/>
    </row>
    <row r="299" spans="1:11" ht="15" customHeight="1" x14ac:dyDescent="0.3">
      <c r="A299" s="318">
        <f>'[1]175 since Nov 2015'!A304</f>
        <v>42769</v>
      </c>
      <c r="B299" s="286">
        <v>39756.801810617697</v>
      </c>
      <c r="C299" s="287">
        <f t="shared" si="20"/>
        <v>0.05</v>
      </c>
      <c r="D299" s="320">
        <v>286.47399999999999</v>
      </c>
      <c r="E299" s="289">
        <f t="shared" si="21"/>
        <v>0.05</v>
      </c>
      <c r="F299" s="290">
        <f t="shared" si="22"/>
        <v>0</v>
      </c>
      <c r="G299" s="290">
        <f>+STDEV($F$9:F299)</f>
        <v>9.6129627693732379E-3</v>
      </c>
      <c r="H299" s="290">
        <f t="shared" si="24"/>
        <v>0.15199428706809673</v>
      </c>
      <c r="I299" s="286">
        <v>28240.5238028485</v>
      </c>
      <c r="J299" s="290">
        <f t="shared" si="23"/>
        <v>4.9293212498771451E-2</v>
      </c>
      <c r="K299" s="20"/>
    </row>
    <row r="300" spans="1:11" ht="15" customHeight="1" x14ac:dyDescent="0.3">
      <c r="A300" s="318">
        <f>'[1]175 since Nov 2015'!A305</f>
        <v>42772</v>
      </c>
      <c r="B300" s="286">
        <v>40036.6100297757</v>
      </c>
      <c r="C300" s="287">
        <f t="shared" si="20"/>
        <v>0.7</v>
      </c>
      <c r="D300" s="320">
        <v>288.48669999999998</v>
      </c>
      <c r="E300" s="289">
        <f t="shared" si="21"/>
        <v>0.7</v>
      </c>
      <c r="F300" s="290">
        <f t="shared" si="22"/>
        <v>0</v>
      </c>
      <c r="G300" s="290">
        <f>+STDEV($F$9:F300)</f>
        <v>9.5964322796669912E-3</v>
      </c>
      <c r="H300" s="290">
        <f t="shared" si="24"/>
        <v>0.15173291707654818</v>
      </c>
      <c r="I300" s="286">
        <v>28439.279999999999</v>
      </c>
      <c r="J300" s="290">
        <f t="shared" si="23"/>
        <v>0.70379784220380182</v>
      </c>
      <c r="K300" s="20"/>
    </row>
    <row r="301" spans="1:11" ht="15" customHeight="1" x14ac:dyDescent="0.3">
      <c r="A301" s="318">
        <f>'[1]175 since Nov 2015'!A306</f>
        <v>42773</v>
      </c>
      <c r="B301" s="286">
        <v>39899.372039319402</v>
      </c>
      <c r="C301" s="287">
        <f t="shared" si="20"/>
        <v>-0.34</v>
      </c>
      <c r="D301" s="320">
        <v>287.50049999999999</v>
      </c>
      <c r="E301" s="289">
        <f t="shared" si="21"/>
        <v>-0.34</v>
      </c>
      <c r="F301" s="290">
        <f t="shared" si="22"/>
        <v>0</v>
      </c>
      <c r="G301" s="290">
        <f>+STDEV($F$9:F301)</f>
        <v>9.5799867754303332E-3</v>
      </c>
      <c r="H301" s="290">
        <f t="shared" si="24"/>
        <v>0.15147289082325927</v>
      </c>
      <c r="I301" s="286">
        <v>28335.163682688901</v>
      </c>
      <c r="J301" s="290">
        <f t="shared" si="23"/>
        <v>-0.36610039815036849</v>
      </c>
      <c r="K301" s="20"/>
    </row>
    <row r="302" spans="1:11" ht="15" customHeight="1" x14ac:dyDescent="0.3">
      <c r="A302" s="318">
        <f>'[1]175 since Nov 2015'!A307</f>
        <v>42774</v>
      </c>
      <c r="B302" s="286">
        <v>39835.657427776903</v>
      </c>
      <c r="C302" s="287">
        <f t="shared" si="20"/>
        <v>-0.16</v>
      </c>
      <c r="D302" s="320">
        <v>287.03910000000002</v>
      </c>
      <c r="E302" s="289">
        <f t="shared" si="21"/>
        <v>-0.16</v>
      </c>
      <c r="F302" s="290">
        <f t="shared" si="22"/>
        <v>0</v>
      </c>
      <c r="G302" s="290">
        <f>+STDEV($F$9:F302)</f>
        <v>9.5636255309472073E-3</v>
      </c>
      <c r="H302" s="290">
        <f t="shared" si="24"/>
        <v>0.15121419683365153</v>
      </c>
      <c r="I302" s="286">
        <v>28289.919999999998</v>
      </c>
      <c r="J302" s="290">
        <f t="shared" si="23"/>
        <v>-0.15967327097723341</v>
      </c>
      <c r="K302" s="20"/>
    </row>
    <row r="303" spans="1:11" ht="15" customHeight="1" x14ac:dyDescent="0.3">
      <c r="A303" s="318">
        <f>'[1]175 since Nov 2015'!A308</f>
        <v>42775</v>
      </c>
      <c r="B303" s="286">
        <v>39891.6805773058</v>
      </c>
      <c r="C303" s="287">
        <f t="shared" si="20"/>
        <v>0.14000000000000001</v>
      </c>
      <c r="D303" s="320">
        <v>287.43970000000002</v>
      </c>
      <c r="E303" s="289">
        <f t="shared" si="21"/>
        <v>0.14000000000000001</v>
      </c>
      <c r="F303" s="290">
        <f t="shared" si="22"/>
        <v>0</v>
      </c>
      <c r="G303" s="290">
        <f>+STDEV($F$9:F303)</f>
        <v>9.5473478291479806E-3</v>
      </c>
      <c r="H303" s="290">
        <f t="shared" si="24"/>
        <v>0.15095682376985867</v>
      </c>
      <c r="I303" s="286">
        <v>28329.7014705293</v>
      </c>
      <c r="J303" s="290">
        <f t="shared" si="23"/>
        <v>0.14062065403261009</v>
      </c>
      <c r="K303" s="20"/>
    </row>
    <row r="304" spans="1:11" ht="15" customHeight="1" x14ac:dyDescent="0.3">
      <c r="A304" s="318">
        <f>'[1]175 since Nov 2015'!A309</f>
        <v>42776</v>
      </c>
      <c r="B304" s="286">
        <v>39898.080493206297</v>
      </c>
      <c r="C304" s="287">
        <f t="shared" si="20"/>
        <v>0.02</v>
      </c>
      <c r="D304" s="320">
        <v>287.4889</v>
      </c>
      <c r="E304" s="289">
        <f t="shared" si="21"/>
        <v>0.02</v>
      </c>
      <c r="F304" s="290">
        <f t="shared" si="22"/>
        <v>0</v>
      </c>
      <c r="G304" s="290">
        <f>+STDEV($F$9:F304)</f>
        <v>9.5311529614774335E-3</v>
      </c>
      <c r="H304" s="290">
        <f t="shared" si="24"/>
        <v>0.15070076042863889</v>
      </c>
      <c r="I304" s="286">
        <v>28334.246470997499</v>
      </c>
      <c r="J304" s="290">
        <f t="shared" si="23"/>
        <v>1.604323459930174E-2</v>
      </c>
      <c r="K304" s="20"/>
    </row>
    <row r="305" spans="1:11" ht="15" customHeight="1" x14ac:dyDescent="0.3">
      <c r="A305" s="318">
        <f>'[1]175 since Nov 2015'!A310</f>
        <v>42779</v>
      </c>
      <c r="B305" s="286">
        <v>39922.5416405</v>
      </c>
      <c r="C305" s="287">
        <f t="shared" si="20"/>
        <v>0.06</v>
      </c>
      <c r="D305" s="320">
        <v>287.66520000000003</v>
      </c>
      <c r="E305" s="289">
        <f t="shared" si="21"/>
        <v>0.06</v>
      </c>
      <c r="F305" s="290">
        <f t="shared" si="22"/>
        <v>0</v>
      </c>
      <c r="G305" s="290">
        <f>+STDEV($F$9:F305)</f>
        <v>9.5150402277652205E-3</v>
      </c>
      <c r="H305" s="290">
        <f t="shared" si="24"/>
        <v>0.15044599573932702</v>
      </c>
      <c r="I305" s="286">
        <v>28351.61793769</v>
      </c>
      <c r="J305" s="290">
        <f t="shared" si="23"/>
        <v>6.1309083021783756E-2</v>
      </c>
      <c r="K305" s="20"/>
    </row>
    <row r="306" spans="1:11" ht="15" customHeight="1" x14ac:dyDescent="0.3">
      <c r="A306" s="318">
        <f>'[1]175 since Nov 2015'!A311</f>
        <v>42780</v>
      </c>
      <c r="B306" s="286">
        <v>39905.2054358776</v>
      </c>
      <c r="C306" s="287">
        <f t="shared" si="20"/>
        <v>-0.04</v>
      </c>
      <c r="D306" s="320">
        <v>287.54680000000002</v>
      </c>
      <c r="E306" s="289">
        <f t="shared" si="21"/>
        <v>-0.04</v>
      </c>
      <c r="F306" s="290">
        <f t="shared" si="22"/>
        <v>0</v>
      </c>
      <c r="G306" s="290">
        <f>+STDEV($F$9:F306)</f>
        <v>9.4990089360987243E-3</v>
      </c>
      <c r="H306" s="290">
        <f t="shared" si="24"/>
        <v>0.15019251876182399</v>
      </c>
      <c r="I306" s="286">
        <v>28339.3063605772</v>
      </c>
      <c r="J306" s="290">
        <f t="shared" si="23"/>
        <v>-4.3424601516066696E-2</v>
      </c>
      <c r="K306" s="20"/>
    </row>
    <row r="307" spans="1:11" ht="15" customHeight="1" x14ac:dyDescent="0.3">
      <c r="A307" s="318">
        <f>'[1]175 since Nov 2015'!A312</f>
        <v>42781</v>
      </c>
      <c r="B307" s="286">
        <v>39656.416411960199</v>
      </c>
      <c r="C307" s="287">
        <f t="shared" si="20"/>
        <v>-0.62</v>
      </c>
      <c r="D307" s="320">
        <v>285.7629</v>
      </c>
      <c r="E307" s="289">
        <f t="shared" si="21"/>
        <v>-0.62</v>
      </c>
      <c r="F307" s="290">
        <f t="shared" si="22"/>
        <v>0</v>
      </c>
      <c r="G307" s="290">
        <f>+STDEV($F$9:F307)</f>
        <v>9.4830584026982575E-3</v>
      </c>
      <c r="H307" s="290">
        <f t="shared" si="24"/>
        <v>0.14994031868462368</v>
      </c>
      <c r="I307" s="286">
        <v>28155.563341585999</v>
      </c>
      <c r="J307" s="290">
        <f t="shared" si="23"/>
        <v>-0.6483680886657337</v>
      </c>
      <c r="K307" s="20"/>
    </row>
    <row r="308" spans="1:11" ht="15" customHeight="1" x14ac:dyDescent="0.3">
      <c r="A308" s="318">
        <f>'[1]175 since Nov 2015'!A313</f>
        <v>42782</v>
      </c>
      <c r="B308" s="286">
        <v>39865.019999999997</v>
      </c>
      <c r="C308" s="287">
        <f t="shared" si="20"/>
        <v>0.53</v>
      </c>
      <c r="D308" s="320">
        <v>287.26330000000002</v>
      </c>
      <c r="E308" s="289">
        <f t="shared" si="21"/>
        <v>0.53</v>
      </c>
      <c r="F308" s="290">
        <f t="shared" si="22"/>
        <v>0</v>
      </c>
      <c r="G308" s="290">
        <f>+STDEV($F$9:F308)</f>
        <v>9.4671879517945635E-3</v>
      </c>
      <c r="H308" s="290">
        <f t="shared" si="24"/>
        <v>0.14968938482287591</v>
      </c>
      <c r="I308" s="286">
        <v>28301.27</v>
      </c>
      <c r="J308" s="290">
        <f t="shared" si="23"/>
        <v>0.51750574707482833</v>
      </c>
      <c r="K308" s="20"/>
    </row>
    <row r="309" spans="1:11" ht="15" customHeight="1" x14ac:dyDescent="0.3">
      <c r="A309" s="318">
        <f>'[1]175 since Nov 2015'!A314</f>
        <v>42783</v>
      </c>
      <c r="B309" s="286">
        <v>40100.93</v>
      </c>
      <c r="C309" s="287">
        <f t="shared" si="20"/>
        <v>0.59</v>
      </c>
      <c r="D309" s="320">
        <v>288.95370000000003</v>
      </c>
      <c r="E309" s="289">
        <f t="shared" si="21"/>
        <v>0.59</v>
      </c>
      <c r="F309" s="290">
        <f t="shared" si="22"/>
        <v>0</v>
      </c>
      <c r="G309" s="290">
        <f>+STDEV($F$9:F309)</f>
        <v>9.4513969155085725E-3</v>
      </c>
      <c r="H309" s="290">
        <f t="shared" si="24"/>
        <v>0.14943970661648542</v>
      </c>
      <c r="I309" s="286">
        <v>28468.75</v>
      </c>
      <c r="J309" s="290">
        <f t="shared" si="23"/>
        <v>0.59177556342877746</v>
      </c>
      <c r="K309" s="20"/>
    </row>
    <row r="310" spans="1:11" ht="15" customHeight="1" x14ac:dyDescent="0.3">
      <c r="A310" s="318">
        <f>'[1]175 since Nov 2015'!A315</f>
        <v>42786</v>
      </c>
      <c r="B310" s="286">
        <v>40372.5543545623</v>
      </c>
      <c r="C310" s="287">
        <f t="shared" si="20"/>
        <v>0.68</v>
      </c>
      <c r="D310" s="320">
        <v>290.90170000000001</v>
      </c>
      <c r="E310" s="289">
        <f t="shared" si="21"/>
        <v>0.67</v>
      </c>
      <c r="F310" s="290">
        <f t="shared" si="22"/>
        <v>-1.0000000000000009E-2</v>
      </c>
      <c r="G310" s="290">
        <f>+STDEV($F$9:F310)</f>
        <v>9.4534475551680507E-3</v>
      </c>
      <c r="H310" s="290">
        <f t="shared" si="24"/>
        <v>0.14947213007640656</v>
      </c>
      <c r="I310" s="286">
        <v>28661.58</v>
      </c>
      <c r="J310" s="290">
        <f t="shared" si="23"/>
        <v>0.67733918770582391</v>
      </c>
      <c r="K310" s="20"/>
    </row>
    <row r="311" spans="1:11" ht="15" customHeight="1" x14ac:dyDescent="0.3">
      <c r="A311" s="318">
        <f>'[1]175 since Nov 2015'!A316</f>
        <v>42787</v>
      </c>
      <c r="B311" s="286">
        <v>40513.4277878594</v>
      </c>
      <c r="C311" s="287">
        <f t="shared" si="20"/>
        <v>0.35</v>
      </c>
      <c r="D311" s="320">
        <v>291.91660000000002</v>
      </c>
      <c r="E311" s="289">
        <f t="shared" si="21"/>
        <v>0.35</v>
      </c>
      <c r="F311" s="290">
        <f t="shared" si="22"/>
        <v>0</v>
      </c>
      <c r="G311" s="290">
        <f>+STDEV($F$9:F311)</f>
        <v>9.437783365685232E-3</v>
      </c>
      <c r="H311" s="290">
        <f t="shared" si="24"/>
        <v>0.14922445749407573</v>
      </c>
      <c r="I311" s="286">
        <v>28761.59</v>
      </c>
      <c r="J311" s="290">
        <f t="shared" si="23"/>
        <v>0.34893400852290207</v>
      </c>
      <c r="K311" s="20"/>
    </row>
    <row r="312" spans="1:11" ht="15" customHeight="1" x14ac:dyDescent="0.3">
      <c r="A312" s="318">
        <f>'[1]175 since Nov 2015'!A317</f>
        <v>42788</v>
      </c>
      <c r="B312" s="286">
        <v>40658.689879669299</v>
      </c>
      <c r="C312" s="287">
        <f t="shared" si="20"/>
        <v>0.36</v>
      </c>
      <c r="D312" s="320">
        <v>292.96850000000001</v>
      </c>
      <c r="E312" s="289">
        <f t="shared" si="21"/>
        <v>0.36</v>
      </c>
      <c r="F312" s="290">
        <f t="shared" si="22"/>
        <v>0</v>
      </c>
      <c r="G312" s="290">
        <f>+STDEV($F$9:F312)</f>
        <v>9.422196784875032E-3</v>
      </c>
      <c r="H312" s="290">
        <f t="shared" si="24"/>
        <v>0.14897801201260322</v>
      </c>
      <c r="I312" s="286">
        <v>28864.713907736699</v>
      </c>
      <c r="J312" s="290">
        <f t="shared" si="23"/>
        <v>0.35854731166357295</v>
      </c>
      <c r="K312" s="20"/>
    </row>
    <row r="313" spans="1:11" ht="15" customHeight="1" x14ac:dyDescent="0.3">
      <c r="A313" s="318">
        <f>'[1]175 since Nov 2015'!A318</f>
        <v>42789</v>
      </c>
      <c r="B313" s="286">
        <v>40698.490914481103</v>
      </c>
      <c r="C313" s="287">
        <f t="shared" si="20"/>
        <v>0.1</v>
      </c>
      <c r="D313" s="320">
        <v>293.25619999999998</v>
      </c>
      <c r="E313" s="289">
        <f t="shared" si="21"/>
        <v>0.1</v>
      </c>
      <c r="F313" s="290">
        <f t="shared" si="22"/>
        <v>0</v>
      </c>
      <c r="G313" s="290">
        <f>+STDEV($F$9:F313)</f>
        <v>9.4066871739896304E-3</v>
      </c>
      <c r="H313" s="290">
        <f t="shared" si="24"/>
        <v>0.14873278353249916</v>
      </c>
      <c r="I313" s="286">
        <v>28892.97</v>
      </c>
      <c r="J313" s="290">
        <f t="shared" si="23"/>
        <v>9.789146829454079E-2</v>
      </c>
      <c r="K313" s="20"/>
    </row>
    <row r="314" spans="1:11" ht="15" customHeight="1" x14ac:dyDescent="0.3">
      <c r="A314" s="318">
        <f>'[1]175 since Nov 2015'!A319</f>
        <v>42793</v>
      </c>
      <c r="B314" s="286">
        <v>40585.675447274203</v>
      </c>
      <c r="C314" s="287">
        <f t="shared" si="20"/>
        <v>-0.28000000000000003</v>
      </c>
      <c r="D314" s="320">
        <v>292.44420000000002</v>
      </c>
      <c r="E314" s="289">
        <f t="shared" si="21"/>
        <v>-0.28000000000000003</v>
      </c>
      <c r="F314" s="290">
        <f t="shared" si="22"/>
        <v>0</v>
      </c>
      <c r="G314" s="290">
        <f>+STDEV($F$9:F314)</f>
        <v>9.3912539016170367E-3</v>
      </c>
      <c r="H314" s="290">
        <f t="shared" si="24"/>
        <v>0.14848876207026343</v>
      </c>
      <c r="I314" s="286">
        <v>28812.878968921399</v>
      </c>
      <c r="J314" s="290">
        <f t="shared" si="23"/>
        <v>-0.27719902480984854</v>
      </c>
      <c r="K314" s="20"/>
    </row>
    <row r="315" spans="1:11" ht="15" customHeight="1" x14ac:dyDescent="0.3">
      <c r="A315" s="318">
        <f>'[1]175 since Nov 2015'!A320</f>
        <v>42794</v>
      </c>
      <c r="B315" s="286">
        <v>40487.701796184003</v>
      </c>
      <c r="C315" s="287">
        <f t="shared" si="20"/>
        <v>-0.24</v>
      </c>
      <c r="D315" s="320">
        <v>291.73989999999998</v>
      </c>
      <c r="E315" s="289">
        <f t="shared" si="21"/>
        <v>-0.24</v>
      </c>
      <c r="F315" s="290">
        <f t="shared" si="22"/>
        <v>0</v>
      </c>
      <c r="G315" s="290">
        <f>+STDEV($F$9:F315)</f>
        <v>9.3758963435731264E-3</v>
      </c>
      <c r="H315" s="290">
        <f t="shared" si="24"/>
        <v>0.14824593775667844</v>
      </c>
      <c r="I315" s="286">
        <v>28743.32</v>
      </c>
      <c r="J315" s="290">
        <f t="shared" si="23"/>
        <v>-0.24141623957962738</v>
      </c>
      <c r="K315" s="20"/>
    </row>
    <row r="316" spans="1:11" ht="15" customHeight="1" x14ac:dyDescent="0.3">
      <c r="A316" s="318">
        <f>'[1]175 since Nov 2015'!A321</f>
        <v>42795</v>
      </c>
      <c r="B316" s="286">
        <v>40827.406757963603</v>
      </c>
      <c r="C316" s="287">
        <f t="shared" si="20"/>
        <v>0.84</v>
      </c>
      <c r="D316" s="320">
        <v>294.18450000000001</v>
      </c>
      <c r="E316" s="289">
        <f t="shared" si="21"/>
        <v>0.84</v>
      </c>
      <c r="F316" s="290">
        <f t="shared" si="22"/>
        <v>0</v>
      </c>
      <c r="G316" s="290">
        <f>+STDEV($F$9:F316)</f>
        <v>9.3606138827956129E-3</v>
      </c>
      <c r="H316" s="290">
        <f t="shared" si="24"/>
        <v>0.1480043008351328</v>
      </c>
      <c r="I316" s="286">
        <v>28984.490625525199</v>
      </c>
      <c r="J316" s="290">
        <f t="shared" si="23"/>
        <v>0.83904930093391883</v>
      </c>
      <c r="K316" s="20"/>
    </row>
    <row r="317" spans="1:11" ht="15" customHeight="1" x14ac:dyDescent="0.3">
      <c r="A317" s="318">
        <f>'[1]175 since Nov 2015'!A322</f>
        <v>42796</v>
      </c>
      <c r="B317" s="286">
        <v>40623.586042515097</v>
      </c>
      <c r="C317" s="287">
        <f t="shared" si="20"/>
        <v>-0.5</v>
      </c>
      <c r="D317" s="320">
        <v>292.71249999999998</v>
      </c>
      <c r="E317" s="289">
        <f t="shared" si="21"/>
        <v>-0.5</v>
      </c>
      <c r="F317" s="290">
        <f t="shared" si="22"/>
        <v>0</v>
      </c>
      <c r="G317" s="290">
        <f>+STDEV($F$9:F317)</f>
        <v>9.3454059092399067E-3</v>
      </c>
      <c r="H317" s="290">
        <f t="shared" si="24"/>
        <v>0.14776384165997458</v>
      </c>
      <c r="I317" s="286">
        <v>28839.79</v>
      </c>
      <c r="J317" s="290">
        <f t="shared" si="23"/>
        <v>-0.4992346679288111</v>
      </c>
      <c r="K317" s="20"/>
    </row>
    <row r="318" spans="1:11" ht="15" customHeight="1" x14ac:dyDescent="0.3">
      <c r="A318" s="318">
        <f>'[1]175 since Nov 2015'!A323</f>
        <v>42797</v>
      </c>
      <c r="B318" s="286">
        <v>40613.244793955499</v>
      </c>
      <c r="C318" s="287">
        <f t="shared" si="20"/>
        <v>-0.03</v>
      </c>
      <c r="D318" s="320">
        <v>292.64159999999998</v>
      </c>
      <c r="E318" s="289">
        <f t="shared" si="21"/>
        <v>-0.02</v>
      </c>
      <c r="F318" s="290">
        <f t="shared" si="22"/>
        <v>9.9999999999999985E-3</v>
      </c>
      <c r="G318" s="290">
        <f>+STDEV($F$9:F318)</f>
        <v>9.3474309291626794E-3</v>
      </c>
      <c r="H318" s="290">
        <f t="shared" si="24"/>
        <v>0.14779586003629047</v>
      </c>
      <c r="I318" s="286">
        <v>28832.451200759999</v>
      </c>
      <c r="J318" s="290">
        <f t="shared" si="23"/>
        <v>-2.5446784598646927E-2</v>
      </c>
      <c r="K318" s="20"/>
    </row>
    <row r="319" spans="1:11" ht="15" customHeight="1" x14ac:dyDescent="0.3">
      <c r="A319" s="318">
        <f>'[1]175 since Nov 2015'!A324</f>
        <v>42800</v>
      </c>
      <c r="B319" s="286">
        <v>40917.136275254197</v>
      </c>
      <c r="C319" s="287">
        <f t="shared" si="20"/>
        <v>0.75</v>
      </c>
      <c r="D319" s="320">
        <v>294.82130000000001</v>
      </c>
      <c r="E319" s="289">
        <f t="shared" si="21"/>
        <v>0.74</v>
      </c>
      <c r="F319" s="290">
        <f t="shared" si="22"/>
        <v>-1.0000000000000009E-2</v>
      </c>
      <c r="G319" s="290">
        <f>+STDEV($F$9:F319)</f>
        <v>9.3497763396729657E-3</v>
      </c>
      <c r="H319" s="290">
        <f t="shared" si="24"/>
        <v>0.14783294423259349</v>
      </c>
      <c r="I319" s="286">
        <v>29048.19</v>
      </c>
      <c r="J319" s="290">
        <f t="shared" si="23"/>
        <v>0.74824994149062574</v>
      </c>
      <c r="K319" s="20"/>
    </row>
    <row r="320" spans="1:11" ht="15" customHeight="1" x14ac:dyDescent="0.3">
      <c r="A320" s="318">
        <f>'[1]175 since Nov 2015'!A325</f>
        <v>42801</v>
      </c>
      <c r="B320" s="286">
        <v>40848.634940648699</v>
      </c>
      <c r="C320" s="287">
        <f t="shared" si="20"/>
        <v>-0.17</v>
      </c>
      <c r="D320" s="320">
        <v>294.32619999999997</v>
      </c>
      <c r="E320" s="289">
        <f t="shared" si="21"/>
        <v>-0.17</v>
      </c>
      <c r="F320" s="290">
        <f t="shared" si="22"/>
        <v>0</v>
      </c>
      <c r="G320" s="290">
        <f>+STDEV($F$9:F320)</f>
        <v>9.3347326195101828E-3</v>
      </c>
      <c r="H320" s="290">
        <f t="shared" si="24"/>
        <v>0.14759508213161054</v>
      </c>
      <c r="I320" s="286">
        <v>28999.561091932199</v>
      </c>
      <c r="J320" s="290">
        <f t="shared" si="23"/>
        <v>-0.1674077044655787</v>
      </c>
      <c r="K320" s="20"/>
    </row>
    <row r="321" spans="1:11" ht="15" customHeight="1" x14ac:dyDescent="0.3">
      <c r="A321" s="318">
        <f>'[1]175 since Nov 2015'!A326</f>
        <v>42802</v>
      </c>
      <c r="B321" s="286">
        <v>40711.132086782898</v>
      </c>
      <c r="C321" s="287">
        <f t="shared" si="20"/>
        <v>-0.34</v>
      </c>
      <c r="D321" s="320">
        <v>293.33589999999998</v>
      </c>
      <c r="E321" s="289">
        <f t="shared" si="21"/>
        <v>-0.34</v>
      </c>
      <c r="F321" s="290">
        <f t="shared" si="22"/>
        <v>0</v>
      </c>
      <c r="G321" s="290">
        <f>+STDEV($F$9:F321)</f>
        <v>9.3197612821548613E-3</v>
      </c>
      <c r="H321" s="290">
        <f t="shared" si="24"/>
        <v>0.14735836450330264</v>
      </c>
      <c r="I321" s="286">
        <v>28901.9440622129</v>
      </c>
      <c r="J321" s="290">
        <f t="shared" si="23"/>
        <v>-0.33661554190368731</v>
      </c>
      <c r="K321" s="20"/>
    </row>
    <row r="322" spans="1:11" ht="15" customHeight="1" x14ac:dyDescent="0.3">
      <c r="A322" s="318">
        <f>'[1]175 since Nov 2015'!A327</f>
        <v>42803</v>
      </c>
      <c r="B322" s="286">
        <v>40756.749942208698</v>
      </c>
      <c r="C322" s="287">
        <f t="shared" si="20"/>
        <v>0.11</v>
      </c>
      <c r="D322" s="320">
        <v>293.65969999999999</v>
      </c>
      <c r="E322" s="289">
        <f t="shared" si="21"/>
        <v>0.11</v>
      </c>
      <c r="F322" s="290">
        <f t="shared" si="22"/>
        <v>0</v>
      </c>
      <c r="G322" s="290">
        <f>+STDEV($F$9:F322)</f>
        <v>9.3048617490132778E-3</v>
      </c>
      <c r="H322" s="290">
        <f t="shared" si="24"/>
        <v>0.14712278219929981</v>
      </c>
      <c r="I322" s="286">
        <v>28929.130080989598</v>
      </c>
      <c r="J322" s="290">
        <f t="shared" si="23"/>
        <v>9.4062941642190603E-2</v>
      </c>
      <c r="K322" s="20"/>
    </row>
    <row r="323" spans="1:11" ht="15" customHeight="1" x14ac:dyDescent="0.3">
      <c r="A323" s="318">
        <f>'[1]175 since Nov 2015'!A328</f>
        <v>42804</v>
      </c>
      <c r="B323" s="286">
        <v>40780.836246108098</v>
      </c>
      <c r="C323" s="287">
        <f t="shared" si="20"/>
        <v>0.06</v>
      </c>
      <c r="D323" s="320">
        <v>293.83</v>
      </c>
      <c r="E323" s="289">
        <f t="shared" si="21"/>
        <v>0.06</v>
      </c>
      <c r="F323" s="290">
        <f t="shared" si="22"/>
        <v>0</v>
      </c>
      <c r="G323" s="290">
        <f>+STDEV($F$9:F323)</f>
        <v>9.2900334479460844E-3</v>
      </c>
      <c r="H323" s="290">
        <f t="shared" si="24"/>
        <v>0.14688832617328462</v>
      </c>
      <c r="I323" s="286">
        <v>28946.226532980101</v>
      </c>
      <c r="J323" s="290">
        <f t="shared" si="23"/>
        <v>5.9097705125041214E-2</v>
      </c>
      <c r="K323" s="20"/>
    </row>
    <row r="324" spans="1:11" ht="15" customHeight="1" x14ac:dyDescent="0.3">
      <c r="A324" s="318">
        <f>'[1]175 since Nov 2015'!A329</f>
        <v>42808</v>
      </c>
      <c r="B324" s="286">
        <v>41516.056394908301</v>
      </c>
      <c r="C324" s="287">
        <f t="shared" si="20"/>
        <v>1.8</v>
      </c>
      <c r="D324" s="320">
        <v>299.11070000000001</v>
      </c>
      <c r="E324" s="289">
        <f t="shared" si="21"/>
        <v>1.8</v>
      </c>
      <c r="F324" s="290">
        <f t="shared" si="22"/>
        <v>0</v>
      </c>
      <c r="G324" s="290">
        <f>+STDEV($F$9:F324)</f>
        <v>9.2752758131760225E-3</v>
      </c>
      <c r="H324" s="290">
        <f t="shared" si="24"/>
        <v>0.14665498747953318</v>
      </c>
      <c r="I324" s="286">
        <v>29442.63</v>
      </c>
      <c r="J324" s="290">
        <f t="shared" si="23"/>
        <v>1.71491598897811</v>
      </c>
      <c r="K324" s="20"/>
    </row>
    <row r="325" spans="1:11" ht="15" customHeight="1" x14ac:dyDescent="0.3">
      <c r="A325" s="318">
        <f>'[1]175 since Nov 2015'!A330</f>
        <v>42809</v>
      </c>
      <c r="B325" s="286">
        <v>41453.29</v>
      </c>
      <c r="C325" s="287">
        <f t="shared" si="20"/>
        <v>-0.15</v>
      </c>
      <c r="D325" s="320">
        <v>298.65640000000002</v>
      </c>
      <c r="E325" s="289">
        <f t="shared" si="21"/>
        <v>-0.15</v>
      </c>
      <c r="F325" s="290">
        <f t="shared" si="22"/>
        <v>0</v>
      </c>
      <c r="G325" s="290">
        <f>+STDEV($F$9:F325)</f>
        <v>9.2605882851972549E-3</v>
      </c>
      <c r="H325" s="290">
        <f t="shared" si="24"/>
        <v>0.14642275727148138</v>
      </c>
      <c r="I325" s="286">
        <v>29398.11</v>
      </c>
      <c r="J325" s="290">
        <f t="shared" si="23"/>
        <v>-0.1512093179175924</v>
      </c>
      <c r="K325" s="20"/>
    </row>
    <row r="326" spans="1:11" ht="15" customHeight="1" x14ac:dyDescent="0.3">
      <c r="A326" s="318">
        <f>'[1]175 since Nov 2015'!A331</f>
        <v>42810</v>
      </c>
      <c r="B326" s="286">
        <v>41728.856977363299</v>
      </c>
      <c r="C326" s="287">
        <f t="shared" si="20"/>
        <v>0.66</v>
      </c>
      <c r="D326" s="320">
        <v>300.63729999999998</v>
      </c>
      <c r="E326" s="289">
        <f t="shared" si="21"/>
        <v>0.66</v>
      </c>
      <c r="F326" s="290">
        <f t="shared" si="22"/>
        <v>0</v>
      </c>
      <c r="G326" s="290">
        <f>+STDEV($F$9:F326)</f>
        <v>9.245970310686271E-3</v>
      </c>
      <c r="H326" s="290">
        <f t="shared" si="24"/>
        <v>0.14619162680031642</v>
      </c>
      <c r="I326" s="286">
        <v>29585.85</v>
      </c>
      <c r="J326" s="290">
        <f t="shared" si="23"/>
        <v>0.63861248223099365</v>
      </c>
      <c r="K326" s="20"/>
    </row>
    <row r="327" spans="1:11" ht="15" customHeight="1" x14ac:dyDescent="0.3">
      <c r="A327" s="318">
        <f>'[1]175 since Nov 2015'!A332</f>
        <v>42811</v>
      </c>
      <c r="B327" s="286">
        <v>41817.910000000003</v>
      </c>
      <c r="C327" s="287">
        <f t="shared" si="20"/>
        <v>0.21</v>
      </c>
      <c r="D327" s="320">
        <v>301.28019999999998</v>
      </c>
      <c r="E327" s="289">
        <f t="shared" si="21"/>
        <v>0.21</v>
      </c>
      <c r="F327" s="290">
        <f t="shared" si="22"/>
        <v>0</v>
      </c>
      <c r="G327" s="290">
        <f>+STDEV($F$9:F327)</f>
        <v>9.2314213424143331E-3</v>
      </c>
      <c r="H327" s="290">
        <f t="shared" si="24"/>
        <v>0.14596158741359219</v>
      </c>
      <c r="I327" s="286">
        <v>29648.99</v>
      </c>
      <c r="J327" s="290">
        <f t="shared" si="23"/>
        <v>0.21341283079581308</v>
      </c>
      <c r="K327" s="20"/>
    </row>
    <row r="328" spans="1:11" ht="15" customHeight="1" x14ac:dyDescent="0.3">
      <c r="A328" s="318">
        <f>'[1]175 since Nov 2015'!A333</f>
        <v>42814</v>
      </c>
      <c r="B328" s="286">
        <v>41634.197496975503</v>
      </c>
      <c r="C328" s="287">
        <f t="shared" si="20"/>
        <v>-0.44</v>
      </c>
      <c r="D328" s="320">
        <v>299.95030000000003</v>
      </c>
      <c r="E328" s="289">
        <f t="shared" si="21"/>
        <v>-0.44</v>
      </c>
      <c r="F328" s="290">
        <f t="shared" si="22"/>
        <v>0</v>
      </c>
      <c r="G328" s="290">
        <f>+STDEV($F$9:F328)</f>
        <v>9.2169408391614294E-3</v>
      </c>
      <c r="H328" s="290">
        <f t="shared" si="24"/>
        <v>0.14573263055386892</v>
      </c>
      <c r="I328" s="286">
        <v>29518.74</v>
      </c>
      <c r="J328" s="290">
        <f t="shared" si="23"/>
        <v>-0.43930670150989964</v>
      </c>
      <c r="K328" s="20"/>
    </row>
    <row r="329" spans="1:11" ht="15" customHeight="1" x14ac:dyDescent="0.3">
      <c r="A329" s="318">
        <f>'[1]175 since Nov 2015'!A334</f>
        <v>42815</v>
      </c>
      <c r="B329" s="286">
        <v>41587.252043025102</v>
      </c>
      <c r="C329" s="287">
        <f t="shared" ref="C329:C392" si="25">ROUND(((B329-B328)/B328)*100,2)</f>
        <v>-0.11</v>
      </c>
      <c r="D329" s="320">
        <v>299.6112</v>
      </c>
      <c r="E329" s="289">
        <f t="shared" ref="E329:E392" si="26">ROUND(((D329-D328)/D328)*100,2)</f>
        <v>-0.11</v>
      </c>
      <c r="F329" s="290">
        <f t="shared" ref="F329:F392" si="27">+E329-C329</f>
        <v>0</v>
      </c>
      <c r="G329" s="290">
        <f>+STDEV($F$9:F329)</f>
        <v>9.202528265631716E-3</v>
      </c>
      <c r="H329" s="290">
        <f t="shared" si="24"/>
        <v>0.14550474775737618</v>
      </c>
      <c r="I329" s="286">
        <v>29485.45</v>
      </c>
      <c r="J329" s="290">
        <f t="shared" ref="J329:J392" si="28">+((I329-I328)/I328)*100</f>
        <v>-0.1127758163119458</v>
      </c>
      <c r="K329" s="20"/>
    </row>
    <row r="330" spans="1:11" ht="15" customHeight="1" x14ac:dyDescent="0.3">
      <c r="A330" s="318">
        <f>'[1]175 since Nov 2015'!A335</f>
        <v>42816</v>
      </c>
      <c r="B330" s="286">
        <v>41139.050000000003</v>
      </c>
      <c r="C330" s="287">
        <f t="shared" si="25"/>
        <v>-1.08</v>
      </c>
      <c r="D330" s="320">
        <v>296.39699999999999</v>
      </c>
      <c r="E330" s="289">
        <f t="shared" si="26"/>
        <v>-1.07</v>
      </c>
      <c r="F330" s="290">
        <f t="shared" si="27"/>
        <v>1.0000000000000009E-2</v>
      </c>
      <c r="G330" s="290">
        <f>+STDEV($F$9:F330)</f>
        <v>9.2049623898228586E-3</v>
      </c>
      <c r="H330" s="290">
        <f t="shared" si="24"/>
        <v>0.1455432346401348</v>
      </c>
      <c r="I330" s="286">
        <v>29167.68</v>
      </c>
      <c r="J330" s="290">
        <f t="shared" si="28"/>
        <v>-1.0777179931118583</v>
      </c>
      <c r="K330" s="20"/>
    </row>
    <row r="331" spans="1:11" ht="15" customHeight="1" x14ac:dyDescent="0.3">
      <c r="A331" s="318">
        <f>'[1]175 since Nov 2015'!A336</f>
        <v>42817</v>
      </c>
      <c r="B331" s="286">
        <v>41371.040000000001</v>
      </c>
      <c r="C331" s="287">
        <f t="shared" si="25"/>
        <v>0.56000000000000005</v>
      </c>
      <c r="D331" s="320">
        <v>298.06360000000001</v>
      </c>
      <c r="E331" s="289">
        <f t="shared" si="26"/>
        <v>0.56000000000000005</v>
      </c>
      <c r="F331" s="290">
        <f t="shared" si="27"/>
        <v>0</v>
      </c>
      <c r="G331" s="290">
        <f>+STDEV($F$9:F331)</f>
        <v>9.1906585051059007E-3</v>
      </c>
      <c r="H331" s="290">
        <f t="shared" si="24"/>
        <v>0.14531707036466451</v>
      </c>
      <c r="I331" s="286">
        <v>29332.16</v>
      </c>
      <c r="J331" s="290">
        <f t="shared" si="28"/>
        <v>0.56391183666304479</v>
      </c>
      <c r="K331" s="20"/>
    </row>
    <row r="332" spans="1:11" ht="15" customHeight="1" x14ac:dyDescent="0.3">
      <c r="A332" s="318">
        <f>'[1]175 since Nov 2015'!A337</f>
        <v>42818</v>
      </c>
      <c r="B332" s="286">
        <v>41496.910000000003</v>
      </c>
      <c r="C332" s="287">
        <f t="shared" si="25"/>
        <v>0.3</v>
      </c>
      <c r="D332" s="320">
        <v>298.96559999999999</v>
      </c>
      <c r="E332" s="289">
        <f t="shared" si="26"/>
        <v>0.3</v>
      </c>
      <c r="F332" s="290">
        <f t="shared" si="27"/>
        <v>0</v>
      </c>
      <c r="G332" s="290">
        <f>+STDEV($F$9:F332)</f>
        <v>9.1764210956202675E-3</v>
      </c>
      <c r="H332" s="290">
        <f t="shared" si="24"/>
        <v>0.14509195715488907</v>
      </c>
      <c r="I332" s="286">
        <v>29421.4</v>
      </c>
      <c r="J332" s="290">
        <f t="shared" si="28"/>
        <v>0.30423944230497035</v>
      </c>
      <c r="K332" s="20"/>
    </row>
    <row r="333" spans="1:11" ht="15" customHeight="1" x14ac:dyDescent="0.3">
      <c r="A333" s="318">
        <f>'[1]175 since Nov 2015'!A338</f>
        <v>42821</v>
      </c>
      <c r="B333" s="286">
        <v>41239.230000000003</v>
      </c>
      <c r="C333" s="287">
        <f t="shared" si="25"/>
        <v>-0.62</v>
      </c>
      <c r="D333" s="320">
        <v>297.10649999999998</v>
      </c>
      <c r="E333" s="289">
        <f t="shared" si="26"/>
        <v>-0.62</v>
      </c>
      <c r="F333" s="290">
        <f t="shared" si="27"/>
        <v>0</v>
      </c>
      <c r="G333" s="290">
        <f>+STDEV($F$9:F333)</f>
        <v>9.1622496480659801E-3</v>
      </c>
      <c r="H333" s="290">
        <f t="shared" si="24"/>
        <v>0.14486788689482322</v>
      </c>
      <c r="I333" s="286">
        <v>29237.15</v>
      </c>
      <c r="J333" s="290">
        <f t="shared" si="28"/>
        <v>-0.62624484218969867</v>
      </c>
      <c r="K333" s="20"/>
    </row>
    <row r="334" spans="1:11" ht="15" customHeight="1" x14ac:dyDescent="0.3">
      <c r="A334" s="318">
        <f>'[1]175 since Nov 2015'!A339</f>
        <v>42822</v>
      </c>
      <c r="B334" s="286">
        <v>41482.363178616499</v>
      </c>
      <c r="C334" s="287">
        <f t="shared" si="25"/>
        <v>0.59</v>
      </c>
      <c r="D334" s="320">
        <v>298.85399999999998</v>
      </c>
      <c r="E334" s="289">
        <f t="shared" si="26"/>
        <v>0.59</v>
      </c>
      <c r="F334" s="290">
        <f t="shared" si="27"/>
        <v>0</v>
      </c>
      <c r="G334" s="290">
        <f>+STDEV($F$9:F334)</f>
        <v>9.1481436546749211E-3</v>
      </c>
      <c r="H334" s="290">
        <f t="shared" ref="H334:H397" si="29">+G334*(SQRT(250))</f>
        <v>0.14464485155594808</v>
      </c>
      <c r="I334" s="286">
        <v>29409.52</v>
      </c>
      <c r="J334" s="290">
        <f t="shared" si="28"/>
        <v>0.58955814776747728</v>
      </c>
      <c r="K334" s="20"/>
    </row>
    <row r="335" spans="1:11" ht="15" customHeight="1" x14ac:dyDescent="0.3">
      <c r="A335" s="318">
        <f>'[1]175 since Nov 2015'!A340</f>
        <v>42823</v>
      </c>
      <c r="B335" s="286">
        <v>41654.32</v>
      </c>
      <c r="C335" s="287">
        <f t="shared" si="25"/>
        <v>0.41</v>
      </c>
      <c r="D335" s="320">
        <v>300.09210000000002</v>
      </c>
      <c r="E335" s="289">
        <f t="shared" si="26"/>
        <v>0.41</v>
      </c>
      <c r="F335" s="290">
        <f t="shared" si="27"/>
        <v>0</v>
      </c>
      <c r="G335" s="290">
        <f>+STDEV($F$9:F335)</f>
        <v>9.1341026131344268E-3</v>
      </c>
      <c r="H335" s="290">
        <f t="shared" si="29"/>
        <v>0.14442284319600307</v>
      </c>
      <c r="I335" s="286">
        <v>29531.43</v>
      </c>
      <c r="J335" s="290">
        <f t="shared" si="28"/>
        <v>0.41452563659658453</v>
      </c>
      <c r="K335" s="20"/>
    </row>
    <row r="336" spans="1:11" ht="15" customHeight="1" x14ac:dyDescent="0.3">
      <c r="A336" s="318">
        <f>'[1]175 since Nov 2015'!A341</f>
        <v>42824</v>
      </c>
      <c r="B336" s="286">
        <v>41817.927034971399</v>
      </c>
      <c r="C336" s="287">
        <f t="shared" si="25"/>
        <v>0.39</v>
      </c>
      <c r="D336" s="320">
        <v>301.26620000000003</v>
      </c>
      <c r="E336" s="289">
        <f t="shared" si="26"/>
        <v>0.39</v>
      </c>
      <c r="F336" s="290">
        <f t="shared" si="27"/>
        <v>0</v>
      </c>
      <c r="G336" s="290">
        <f>+STDEV($F$9:F336)</f>
        <v>9.1201260265121528E-3</v>
      </c>
      <c r="H336" s="290">
        <f t="shared" si="29"/>
        <v>0.14420185395779794</v>
      </c>
      <c r="I336" s="286">
        <v>29647.422016350902</v>
      </c>
      <c r="J336" s="290">
        <f t="shared" si="28"/>
        <v>0.39277480416932531</v>
      </c>
      <c r="K336" s="20"/>
    </row>
    <row r="337" spans="1:11" ht="15" customHeight="1" x14ac:dyDescent="0.3">
      <c r="A337" s="318">
        <f>'[1]175 since Nov 2015'!A342</f>
        <v>42825</v>
      </c>
      <c r="B337" s="286">
        <v>41779.9578263238</v>
      </c>
      <c r="C337" s="287">
        <f t="shared" si="25"/>
        <v>-0.09</v>
      </c>
      <c r="D337" s="320">
        <v>300.99340000000001</v>
      </c>
      <c r="E337" s="289">
        <f t="shared" si="26"/>
        <v>-0.09</v>
      </c>
      <c r="F337" s="290">
        <f t="shared" si="27"/>
        <v>0</v>
      </c>
      <c r="G337" s="290">
        <f>+STDEV($F$9:F337)</f>
        <v>9.1062134031822048E-3</v>
      </c>
      <c r="H337" s="290">
        <f t="shared" si="29"/>
        <v>0.14398187606804477</v>
      </c>
      <c r="I337" s="286">
        <v>29620.503198699698</v>
      </c>
      <c r="J337" s="290">
        <f t="shared" si="28"/>
        <v>-9.0796486913288385E-2</v>
      </c>
      <c r="K337" s="20"/>
    </row>
    <row r="338" spans="1:11" ht="15" customHeight="1" x14ac:dyDescent="0.3">
      <c r="A338" s="141">
        <f>'[1]175 since Nov 2015'!A343</f>
        <v>42828</v>
      </c>
      <c r="B338" s="14">
        <v>42188.612649366398</v>
      </c>
      <c r="C338" s="15">
        <f t="shared" si="25"/>
        <v>0.98</v>
      </c>
      <c r="D338" s="144">
        <v>303.93259999999998</v>
      </c>
      <c r="E338" s="17">
        <f t="shared" si="26"/>
        <v>0.98</v>
      </c>
      <c r="F338" s="18">
        <f t="shared" si="27"/>
        <v>0</v>
      </c>
      <c r="G338" s="18">
        <f t="shared" ref="G338:G401" si="30">+STDEV(F90:F338)</f>
        <v>5.6438656370371397E-3</v>
      </c>
      <c r="H338" s="18">
        <f t="shared" si="29"/>
        <v>8.923735110497262E-2</v>
      </c>
      <c r="I338" s="14">
        <v>29910.224924686499</v>
      </c>
      <c r="J338" s="18">
        <f t="shared" si="28"/>
        <v>0.97811210040320862</v>
      </c>
      <c r="K338" s="20"/>
    </row>
    <row r="339" spans="1:11" ht="15" customHeight="1" x14ac:dyDescent="0.3">
      <c r="A339" s="141">
        <f>'[1]175 since Nov 2015'!A344</f>
        <v>42830</v>
      </c>
      <c r="B339" s="14">
        <v>42278.907921790902</v>
      </c>
      <c r="C339" s="15">
        <f t="shared" si="25"/>
        <v>0.21</v>
      </c>
      <c r="D339" s="144">
        <v>304.58229999999998</v>
      </c>
      <c r="E339" s="17">
        <f t="shared" si="26"/>
        <v>0.21</v>
      </c>
      <c r="F339" s="18">
        <f t="shared" si="27"/>
        <v>0</v>
      </c>
      <c r="G339" s="18">
        <f t="shared" si="30"/>
        <v>5.6438656370371397E-3</v>
      </c>
      <c r="H339" s="18">
        <f t="shared" si="29"/>
        <v>8.923735110497262E-2</v>
      </c>
      <c r="I339" s="14">
        <v>29974.240000000002</v>
      </c>
      <c r="J339" s="18">
        <f t="shared" si="28"/>
        <v>0.2140240518909208</v>
      </c>
      <c r="K339" s="20"/>
    </row>
    <row r="340" spans="1:11" ht="15" customHeight="1" x14ac:dyDescent="0.3">
      <c r="A340" s="141">
        <f>'[1]175 since Nov 2015'!A345</f>
        <v>42831</v>
      </c>
      <c r="B340" s="14">
        <v>42212.753088337398</v>
      </c>
      <c r="C340" s="15">
        <f t="shared" si="25"/>
        <v>-0.16</v>
      </c>
      <c r="D340" s="144">
        <v>304.10840000000002</v>
      </c>
      <c r="E340" s="17">
        <f t="shared" si="26"/>
        <v>-0.16</v>
      </c>
      <c r="F340" s="18">
        <f t="shared" si="27"/>
        <v>0</v>
      </c>
      <c r="G340" s="18">
        <f t="shared" si="30"/>
        <v>5.6438656370371397E-3</v>
      </c>
      <c r="H340" s="18">
        <f t="shared" si="29"/>
        <v>8.923735110497262E-2</v>
      </c>
      <c r="I340" s="14">
        <v>29927.339636786699</v>
      </c>
      <c r="J340" s="18">
        <f t="shared" si="28"/>
        <v>-0.15646889867200175</v>
      </c>
      <c r="K340" s="20"/>
    </row>
    <row r="341" spans="1:11" ht="15" customHeight="1" x14ac:dyDescent="0.3">
      <c r="A341" s="141">
        <f>'[1]175 since Nov 2015'!A346</f>
        <v>42832</v>
      </c>
      <c r="B341" s="14">
        <v>41901.416825138098</v>
      </c>
      <c r="C341" s="15">
        <f t="shared" si="25"/>
        <v>-0.74</v>
      </c>
      <c r="D341" s="144">
        <v>301.86399999999998</v>
      </c>
      <c r="E341" s="17">
        <f t="shared" si="26"/>
        <v>-0.74</v>
      </c>
      <c r="F341" s="18">
        <f t="shared" si="27"/>
        <v>0</v>
      </c>
      <c r="G341" s="18">
        <f t="shared" si="30"/>
        <v>5.6438656370371397E-3</v>
      </c>
      <c r="H341" s="18">
        <f t="shared" si="29"/>
        <v>8.923735110497262E-2</v>
      </c>
      <c r="I341" s="14">
        <v>29706.61</v>
      </c>
      <c r="J341" s="18">
        <f t="shared" si="28"/>
        <v>-0.73755181538213788</v>
      </c>
      <c r="K341" s="20"/>
    </row>
    <row r="342" spans="1:11" ht="15" customHeight="1" x14ac:dyDescent="0.3">
      <c r="A342" s="141">
        <f>'[1]175 since Nov 2015'!A347</f>
        <v>42835</v>
      </c>
      <c r="B342" s="14">
        <v>41716.815278540998</v>
      </c>
      <c r="C342" s="15">
        <f t="shared" si="25"/>
        <v>-0.44</v>
      </c>
      <c r="D342" s="144">
        <v>300.53399999999999</v>
      </c>
      <c r="E342" s="17">
        <f t="shared" si="26"/>
        <v>-0.44</v>
      </c>
      <c r="F342" s="18">
        <f t="shared" si="27"/>
        <v>0</v>
      </c>
      <c r="G342" s="18">
        <f t="shared" si="30"/>
        <v>5.6081737582947483E-3</v>
      </c>
      <c r="H342" s="18">
        <f t="shared" si="29"/>
        <v>8.8673012950990115E-2</v>
      </c>
      <c r="I342" s="14">
        <v>29575.7373794915</v>
      </c>
      <c r="J342" s="18">
        <f t="shared" si="28"/>
        <v>-0.44055050545484792</v>
      </c>
      <c r="K342" s="20"/>
    </row>
    <row r="343" spans="1:11" ht="15" customHeight="1" x14ac:dyDescent="0.3">
      <c r="A343" s="141">
        <f>'[1]175 since Nov 2015'!A348</f>
        <v>42836</v>
      </c>
      <c r="B343" s="14">
        <v>42016.707000906499</v>
      </c>
      <c r="C343" s="15">
        <f t="shared" si="25"/>
        <v>0.72</v>
      </c>
      <c r="D343" s="144">
        <v>302.68540000000002</v>
      </c>
      <c r="E343" s="17">
        <f t="shared" si="26"/>
        <v>0.72</v>
      </c>
      <c r="F343" s="18">
        <f t="shared" si="27"/>
        <v>0</v>
      </c>
      <c r="G343" s="18">
        <f t="shared" si="30"/>
        <v>5.6081737582947483E-3</v>
      </c>
      <c r="H343" s="18">
        <f t="shared" si="29"/>
        <v>8.8673012950990115E-2</v>
      </c>
      <c r="I343" s="14">
        <v>29788.3499378505</v>
      </c>
      <c r="J343" s="18">
        <f t="shared" si="28"/>
        <v>0.71887491977268692</v>
      </c>
      <c r="K343" s="20"/>
    </row>
    <row r="344" spans="1:11" ht="15" customHeight="1" x14ac:dyDescent="0.3">
      <c r="A344" s="141">
        <f>'[1]175 since Nov 2015'!A349</f>
        <v>42837</v>
      </c>
      <c r="B344" s="14">
        <v>41812.370000000003</v>
      </c>
      <c r="C344" s="15">
        <f t="shared" si="25"/>
        <v>-0.49</v>
      </c>
      <c r="D344" s="144">
        <v>301.21440000000001</v>
      </c>
      <c r="E344" s="17">
        <f t="shared" si="26"/>
        <v>-0.49</v>
      </c>
      <c r="F344" s="18">
        <f t="shared" si="27"/>
        <v>0</v>
      </c>
      <c r="G344" s="18">
        <f t="shared" si="30"/>
        <v>5.6081737582947483E-3</v>
      </c>
      <c r="H344" s="18">
        <f t="shared" si="29"/>
        <v>8.8673012950990115E-2</v>
      </c>
      <c r="I344" s="14">
        <v>29643.48</v>
      </c>
      <c r="J344" s="18">
        <f t="shared" si="28"/>
        <v>-0.48633085804602444</v>
      </c>
      <c r="K344" s="20"/>
    </row>
    <row r="345" spans="1:11" ht="15" customHeight="1" x14ac:dyDescent="0.3">
      <c r="A345" s="141">
        <f>'[1]175 since Nov 2015'!A350</f>
        <v>42838</v>
      </c>
      <c r="B345" s="14">
        <v>41555.6073691891</v>
      </c>
      <c r="C345" s="15">
        <f t="shared" si="25"/>
        <v>-0.61</v>
      </c>
      <c r="D345" s="144">
        <v>299.36509999999998</v>
      </c>
      <c r="E345" s="17">
        <f t="shared" si="26"/>
        <v>-0.61</v>
      </c>
      <c r="F345" s="18">
        <f t="shared" si="27"/>
        <v>0</v>
      </c>
      <c r="G345" s="18">
        <f t="shared" si="30"/>
        <v>5.6081737582947483E-3</v>
      </c>
      <c r="H345" s="18">
        <f t="shared" si="29"/>
        <v>8.8673012950990115E-2</v>
      </c>
      <c r="I345" s="14">
        <v>29461.4467089631</v>
      </c>
      <c r="J345" s="18">
        <f t="shared" si="28"/>
        <v>-0.61407530774693042</v>
      </c>
      <c r="K345" s="20"/>
    </row>
    <row r="346" spans="1:11" ht="15" customHeight="1" x14ac:dyDescent="0.3">
      <c r="A346" s="141">
        <f>'[1]175 since Nov 2015'!A351</f>
        <v>42842</v>
      </c>
      <c r="B346" s="14">
        <v>41488.210077198499</v>
      </c>
      <c r="C346" s="15">
        <f t="shared" si="25"/>
        <v>-0.16</v>
      </c>
      <c r="D346" s="144">
        <v>298.87889999999999</v>
      </c>
      <c r="E346" s="17">
        <f t="shared" si="26"/>
        <v>-0.16</v>
      </c>
      <c r="F346" s="18">
        <f t="shared" si="27"/>
        <v>0</v>
      </c>
      <c r="G346" s="18">
        <f t="shared" si="30"/>
        <v>5.6081737582947483E-3</v>
      </c>
      <c r="H346" s="18">
        <f t="shared" si="29"/>
        <v>8.8673012950990115E-2</v>
      </c>
      <c r="I346" s="14">
        <v>29413.6644275332</v>
      </c>
      <c r="J346" s="18">
        <f t="shared" si="28"/>
        <v>-0.16218579454675205</v>
      </c>
      <c r="K346" s="20"/>
    </row>
    <row r="347" spans="1:11" ht="15" customHeight="1" x14ac:dyDescent="0.3">
      <c r="A347" s="141">
        <f>'[1]175 since Nov 2015'!A352</f>
        <v>42843</v>
      </c>
      <c r="B347" s="14">
        <v>41354.827309754299</v>
      </c>
      <c r="C347" s="15">
        <f t="shared" si="25"/>
        <v>-0.32</v>
      </c>
      <c r="D347" s="144">
        <v>297.91520000000003</v>
      </c>
      <c r="E347" s="17">
        <f t="shared" si="26"/>
        <v>-0.32</v>
      </c>
      <c r="F347" s="18">
        <f t="shared" si="27"/>
        <v>0</v>
      </c>
      <c r="G347" s="18">
        <f t="shared" si="30"/>
        <v>5.6081737582947483E-3</v>
      </c>
      <c r="H347" s="18">
        <f t="shared" si="29"/>
        <v>8.8673012950990115E-2</v>
      </c>
      <c r="I347" s="14">
        <v>29319.1</v>
      </c>
      <c r="J347" s="18">
        <f t="shared" si="28"/>
        <v>-0.32149828786610746</v>
      </c>
      <c r="K347" s="20"/>
    </row>
    <row r="348" spans="1:11" ht="15" customHeight="1" x14ac:dyDescent="0.3">
      <c r="A348" s="141">
        <f>'[1]175 since Nov 2015'!A353</f>
        <v>42844</v>
      </c>
      <c r="B348" s="14">
        <v>41379.470083118402</v>
      </c>
      <c r="C348" s="15">
        <f t="shared" si="25"/>
        <v>0.06</v>
      </c>
      <c r="D348" s="144">
        <v>298.09530000000001</v>
      </c>
      <c r="E348" s="17">
        <f t="shared" si="26"/>
        <v>0.06</v>
      </c>
      <c r="F348" s="18">
        <f t="shared" si="27"/>
        <v>0</v>
      </c>
      <c r="G348" s="18">
        <f t="shared" si="30"/>
        <v>5.5719626448878347E-3</v>
      </c>
      <c r="H348" s="18">
        <f t="shared" si="29"/>
        <v>8.8100464976107573E-2</v>
      </c>
      <c r="I348" s="14">
        <v>29336.571641660299</v>
      </c>
      <c r="J348" s="18">
        <f t="shared" si="28"/>
        <v>5.9591330089602067E-2</v>
      </c>
      <c r="K348" s="20"/>
    </row>
    <row r="349" spans="1:11" ht="15" customHeight="1" x14ac:dyDescent="0.3">
      <c r="A349" s="141">
        <f>'[1]175 since Nov 2015'!A354</f>
        <v>42845</v>
      </c>
      <c r="B349" s="14">
        <v>41500.513651649897</v>
      </c>
      <c r="C349" s="15">
        <f t="shared" si="25"/>
        <v>0.28999999999999998</v>
      </c>
      <c r="D349" s="144">
        <v>298.96159999999998</v>
      </c>
      <c r="E349" s="17">
        <f t="shared" si="26"/>
        <v>0.28999999999999998</v>
      </c>
      <c r="F349" s="18">
        <f t="shared" si="27"/>
        <v>0</v>
      </c>
      <c r="G349" s="18">
        <f t="shared" si="30"/>
        <v>5.5719626448878347E-3</v>
      </c>
      <c r="H349" s="18">
        <f t="shared" si="29"/>
        <v>8.8100464976107573E-2</v>
      </c>
      <c r="I349" s="14">
        <v>29422.39</v>
      </c>
      <c r="J349" s="18">
        <f t="shared" si="28"/>
        <v>0.29253029081909271</v>
      </c>
      <c r="K349" s="20"/>
    </row>
    <row r="350" spans="1:11" ht="15" customHeight="1" x14ac:dyDescent="0.3">
      <c r="A350" s="141">
        <f>'[1]175 since Nov 2015'!A355</f>
        <v>42846</v>
      </c>
      <c r="B350" s="14">
        <v>41419.987091626797</v>
      </c>
      <c r="C350" s="15">
        <f t="shared" si="25"/>
        <v>-0.19</v>
      </c>
      <c r="D350" s="144">
        <v>298.38069999999999</v>
      </c>
      <c r="E350" s="17">
        <f t="shared" si="26"/>
        <v>-0.19</v>
      </c>
      <c r="F350" s="18">
        <f t="shared" si="27"/>
        <v>0</v>
      </c>
      <c r="G350" s="18">
        <f t="shared" si="30"/>
        <v>5.5719626448878347E-3</v>
      </c>
      <c r="H350" s="18">
        <f t="shared" si="29"/>
        <v>8.8100464976107573E-2</v>
      </c>
      <c r="I350" s="14">
        <v>29365.2967587397</v>
      </c>
      <c r="J350" s="18">
        <f t="shared" si="28"/>
        <v>-0.19404691889509892</v>
      </c>
      <c r="K350" s="20"/>
    </row>
    <row r="351" spans="1:11" ht="15" customHeight="1" x14ac:dyDescent="0.3">
      <c r="A351" s="141">
        <f>'[1]175 since Nov 2015'!A356</f>
        <v>42849</v>
      </c>
      <c r="B351" s="14">
        <v>41829.800000000003</v>
      </c>
      <c r="C351" s="15">
        <f t="shared" si="25"/>
        <v>0.99</v>
      </c>
      <c r="D351" s="144">
        <v>301.32499999999999</v>
      </c>
      <c r="E351" s="17">
        <f t="shared" si="26"/>
        <v>0.99</v>
      </c>
      <c r="F351" s="18">
        <f t="shared" si="27"/>
        <v>0</v>
      </c>
      <c r="G351" s="18">
        <f t="shared" si="30"/>
        <v>5.5719626448878347E-3</v>
      </c>
      <c r="H351" s="18">
        <f t="shared" si="29"/>
        <v>8.8100464976107573E-2</v>
      </c>
      <c r="I351" s="14">
        <v>29655.84</v>
      </c>
      <c r="J351" s="18">
        <f t="shared" si="28"/>
        <v>0.98941019955410092</v>
      </c>
      <c r="K351" s="20"/>
    </row>
    <row r="352" spans="1:11" ht="15" customHeight="1" x14ac:dyDescent="0.3">
      <c r="A352" s="141">
        <f>'[1]175 since Nov 2015'!A357</f>
        <v>42850</v>
      </c>
      <c r="B352" s="14">
        <v>42235.185076266498</v>
      </c>
      <c r="C352" s="15">
        <f t="shared" si="25"/>
        <v>0.97</v>
      </c>
      <c r="D352" s="144">
        <v>304.23509999999999</v>
      </c>
      <c r="E352" s="17">
        <f t="shared" si="26"/>
        <v>0.97</v>
      </c>
      <c r="F352" s="18">
        <f t="shared" si="27"/>
        <v>0</v>
      </c>
      <c r="G352" s="18">
        <f t="shared" si="30"/>
        <v>5.5352221064133835E-3</v>
      </c>
      <c r="H352" s="18">
        <f t="shared" si="29"/>
        <v>8.7519546055906006E-2</v>
      </c>
      <c r="I352" s="14">
        <v>29943.243117900201</v>
      </c>
      <c r="J352" s="18">
        <f t="shared" si="28"/>
        <v>0.96912823207908239</v>
      </c>
      <c r="K352" s="20"/>
    </row>
    <row r="353" spans="1:11" ht="15" customHeight="1" x14ac:dyDescent="0.3">
      <c r="A353" s="141">
        <f>'[1]175 since Nov 2015'!A358</f>
        <v>42851</v>
      </c>
      <c r="B353" s="14">
        <v>42503.330825300502</v>
      </c>
      <c r="C353" s="15">
        <f t="shared" si="25"/>
        <v>0.63</v>
      </c>
      <c r="D353" s="144">
        <v>306.15440000000001</v>
      </c>
      <c r="E353" s="17">
        <f t="shared" si="26"/>
        <v>0.63</v>
      </c>
      <c r="F353" s="18">
        <f t="shared" si="27"/>
        <v>0</v>
      </c>
      <c r="G353" s="18">
        <f t="shared" si="30"/>
        <v>5.4991195752704097E-3</v>
      </c>
      <c r="H353" s="18">
        <f t="shared" si="29"/>
        <v>8.6948714917361211E-2</v>
      </c>
      <c r="I353" s="14">
        <v>30133.348910969598</v>
      </c>
      <c r="J353" s="18">
        <f t="shared" si="28"/>
        <v>0.63488711734017489</v>
      </c>
      <c r="K353" s="20"/>
    </row>
    <row r="354" spans="1:11" ht="15" customHeight="1" x14ac:dyDescent="0.3">
      <c r="A354" s="141">
        <f>'[1]175 since Nov 2015'!A359</f>
        <v>42852</v>
      </c>
      <c r="B354" s="14">
        <v>42357.1960637292</v>
      </c>
      <c r="C354" s="15">
        <f t="shared" si="25"/>
        <v>-0.34</v>
      </c>
      <c r="D354" s="144">
        <v>305.10340000000002</v>
      </c>
      <c r="E354" s="17">
        <f t="shared" si="26"/>
        <v>-0.34</v>
      </c>
      <c r="F354" s="18">
        <f t="shared" si="27"/>
        <v>0</v>
      </c>
      <c r="G354" s="18">
        <f t="shared" si="30"/>
        <v>5.4618890646391006E-3</v>
      </c>
      <c r="H354" s="18">
        <f t="shared" si="29"/>
        <v>8.6360048857130958E-2</v>
      </c>
      <c r="I354" s="14">
        <v>30029.744565781999</v>
      </c>
      <c r="J354" s="18">
        <f t="shared" si="28"/>
        <v>-0.34381955186495639</v>
      </c>
      <c r="K354" s="20"/>
    </row>
    <row r="355" spans="1:11" ht="15" customHeight="1" x14ac:dyDescent="0.3">
      <c r="A355" s="141">
        <f>'[1]175 since Nov 2015'!A360</f>
        <v>42853</v>
      </c>
      <c r="B355" s="14">
        <v>42200.14</v>
      </c>
      <c r="C355" s="15">
        <f t="shared" si="25"/>
        <v>-0.37</v>
      </c>
      <c r="D355" s="144">
        <v>303.97140000000002</v>
      </c>
      <c r="E355" s="17">
        <f t="shared" si="26"/>
        <v>-0.37</v>
      </c>
      <c r="F355" s="18">
        <f t="shared" si="27"/>
        <v>0</v>
      </c>
      <c r="G355" s="18">
        <f t="shared" si="30"/>
        <v>5.4618890646391006E-3</v>
      </c>
      <c r="H355" s="18">
        <f t="shared" si="29"/>
        <v>8.6360048857130958E-2</v>
      </c>
      <c r="I355" s="14">
        <v>29918.400000000001</v>
      </c>
      <c r="J355" s="18">
        <f t="shared" si="28"/>
        <v>-0.3707809286825281</v>
      </c>
      <c r="K355" s="20"/>
    </row>
    <row r="356" spans="1:11" ht="15" customHeight="1" x14ac:dyDescent="0.3">
      <c r="A356" s="141">
        <f>'[1]175 since Nov 2015'!A361</f>
        <v>42857</v>
      </c>
      <c r="B356" s="14">
        <v>42204.07</v>
      </c>
      <c r="C356" s="15">
        <f t="shared" si="25"/>
        <v>0.01</v>
      </c>
      <c r="D356" s="144">
        <v>303.99340000000001</v>
      </c>
      <c r="E356" s="17">
        <f t="shared" si="26"/>
        <v>0.01</v>
      </c>
      <c r="F356" s="18">
        <f t="shared" si="27"/>
        <v>0</v>
      </c>
      <c r="G356" s="18">
        <f t="shared" si="30"/>
        <v>5.4252985623114772E-3</v>
      </c>
      <c r="H356" s="18">
        <f t="shared" si="29"/>
        <v>8.5781502216706051E-2</v>
      </c>
      <c r="I356" s="14">
        <v>29921.18</v>
      </c>
      <c r="J356" s="18">
        <f t="shared" si="28"/>
        <v>9.2919407454905185E-3</v>
      </c>
      <c r="K356" s="20"/>
    </row>
    <row r="357" spans="1:11" ht="15" customHeight="1" x14ac:dyDescent="0.3">
      <c r="A357" s="141">
        <f>'[1]175 since Nov 2015'!A362</f>
        <v>42858</v>
      </c>
      <c r="B357" s="14">
        <v>42166.860079106598</v>
      </c>
      <c r="C357" s="15">
        <f t="shared" si="25"/>
        <v>-0.09</v>
      </c>
      <c r="D357" s="144">
        <v>303.72460000000001</v>
      </c>
      <c r="E357" s="17">
        <f t="shared" si="26"/>
        <v>-0.09</v>
      </c>
      <c r="F357" s="18">
        <f t="shared" si="27"/>
        <v>0</v>
      </c>
      <c r="G357" s="18">
        <f t="shared" si="30"/>
        <v>5.4252985623114772E-3</v>
      </c>
      <c r="H357" s="18">
        <f t="shared" si="29"/>
        <v>8.5781502216706051E-2</v>
      </c>
      <c r="I357" s="14">
        <v>29894.803126521201</v>
      </c>
      <c r="J357" s="18">
        <f t="shared" si="28"/>
        <v>-8.8154522912529176E-2</v>
      </c>
      <c r="K357" s="20"/>
    </row>
    <row r="358" spans="1:11" ht="15" customHeight="1" x14ac:dyDescent="0.3">
      <c r="A358" s="141">
        <f>'[1]175 since Nov 2015'!A363</f>
        <v>42859</v>
      </c>
      <c r="B358" s="14">
        <v>42493.267461647003</v>
      </c>
      <c r="C358" s="15">
        <f t="shared" si="25"/>
        <v>0.77</v>
      </c>
      <c r="D358" s="144">
        <v>306.07429999999999</v>
      </c>
      <c r="E358" s="17">
        <f t="shared" si="26"/>
        <v>0.77</v>
      </c>
      <c r="F358" s="18">
        <f t="shared" si="27"/>
        <v>0</v>
      </c>
      <c r="G358" s="18">
        <f t="shared" si="30"/>
        <v>5.4252985623114772E-3</v>
      </c>
      <c r="H358" s="18">
        <f t="shared" si="29"/>
        <v>8.5781502216706051E-2</v>
      </c>
      <c r="I358" s="14">
        <v>30126.21</v>
      </c>
      <c r="J358" s="18">
        <f t="shared" si="28"/>
        <v>0.7740705717292552</v>
      </c>
      <c r="K358" s="20"/>
    </row>
    <row r="359" spans="1:11" ht="15" customHeight="1" x14ac:dyDescent="0.3">
      <c r="A359" s="141">
        <f>'[1]175 since Nov 2015'!A364</f>
        <v>42860</v>
      </c>
      <c r="B359" s="14">
        <v>42116.08</v>
      </c>
      <c r="C359" s="15">
        <f t="shared" si="25"/>
        <v>-0.89</v>
      </c>
      <c r="D359" s="144">
        <v>303.36529999999999</v>
      </c>
      <c r="E359" s="17">
        <f t="shared" si="26"/>
        <v>-0.89</v>
      </c>
      <c r="F359" s="18">
        <f t="shared" si="27"/>
        <v>0</v>
      </c>
      <c r="G359" s="18">
        <f t="shared" si="30"/>
        <v>5.4252985623114772E-3</v>
      </c>
      <c r="H359" s="18">
        <f t="shared" si="29"/>
        <v>8.5781502216706051E-2</v>
      </c>
      <c r="I359" s="14">
        <v>29858.799999999999</v>
      </c>
      <c r="J359" s="18">
        <f t="shared" si="28"/>
        <v>-0.88763239717176456</v>
      </c>
      <c r="K359" s="20"/>
    </row>
    <row r="360" spans="1:11" ht="15" customHeight="1" x14ac:dyDescent="0.3">
      <c r="A360" s="141">
        <f>'[1]175 since Nov 2015'!A365</f>
        <v>42863</v>
      </c>
      <c r="B360" s="14">
        <v>42211.08</v>
      </c>
      <c r="C360" s="15">
        <f t="shared" si="25"/>
        <v>0.23</v>
      </c>
      <c r="D360" s="144">
        <v>304.04399999999998</v>
      </c>
      <c r="E360" s="17">
        <f t="shared" si="26"/>
        <v>0.22</v>
      </c>
      <c r="F360" s="18">
        <f t="shared" si="27"/>
        <v>-1.0000000000000009E-2</v>
      </c>
      <c r="G360" s="18">
        <f t="shared" si="30"/>
        <v>5.4252985623114763E-3</v>
      </c>
      <c r="H360" s="18">
        <f t="shared" si="29"/>
        <v>8.5781502216706038E-2</v>
      </c>
      <c r="I360" s="14">
        <v>29926.15</v>
      </c>
      <c r="J360" s="18">
        <f t="shared" si="28"/>
        <v>0.2255616434685995</v>
      </c>
      <c r="K360" s="20"/>
    </row>
    <row r="361" spans="1:11" ht="15" customHeight="1" x14ac:dyDescent="0.3">
      <c r="A361" s="141">
        <f>'[1]175 since Nov 2015'!A366</f>
        <v>42864</v>
      </c>
      <c r="B361" s="14">
        <v>42221.1</v>
      </c>
      <c r="C361" s="15">
        <f t="shared" si="25"/>
        <v>0.02</v>
      </c>
      <c r="D361" s="144">
        <v>304.12189999999998</v>
      </c>
      <c r="E361" s="17">
        <f t="shared" si="26"/>
        <v>0.03</v>
      </c>
      <c r="F361" s="18">
        <f t="shared" si="27"/>
        <v>9.9999999999999985E-3</v>
      </c>
      <c r="G361" s="18">
        <f t="shared" si="30"/>
        <v>5.4624820070568094E-3</v>
      </c>
      <c r="H361" s="18">
        <f t="shared" si="29"/>
        <v>8.6369424099937392E-2</v>
      </c>
      <c r="I361" s="14">
        <v>29933.25</v>
      </c>
      <c r="J361" s="18">
        <f t="shared" si="28"/>
        <v>2.372506988035061E-2</v>
      </c>
      <c r="K361" s="20"/>
    </row>
    <row r="362" spans="1:11" ht="15" customHeight="1" x14ac:dyDescent="0.3">
      <c r="A362" s="141">
        <f>'[1]175 since Nov 2015'!A367</f>
        <v>42865</v>
      </c>
      <c r="B362" s="14">
        <v>42665.279999999999</v>
      </c>
      <c r="C362" s="15">
        <f t="shared" si="25"/>
        <v>1.05</v>
      </c>
      <c r="D362" s="144">
        <v>307.31169999999997</v>
      </c>
      <c r="E362" s="17">
        <f t="shared" si="26"/>
        <v>1.05</v>
      </c>
      <c r="F362" s="18">
        <f t="shared" si="27"/>
        <v>0</v>
      </c>
      <c r="G362" s="18">
        <f t="shared" si="30"/>
        <v>5.4624820070568094E-3</v>
      </c>
      <c r="H362" s="18">
        <f t="shared" si="29"/>
        <v>8.6369424099937392E-2</v>
      </c>
      <c r="I362" s="14">
        <v>30248.17</v>
      </c>
      <c r="J362" s="18">
        <f t="shared" si="28"/>
        <v>1.0520741984248227</v>
      </c>
      <c r="K362" s="20"/>
    </row>
    <row r="363" spans="1:11" ht="15" customHeight="1" x14ac:dyDescent="0.3">
      <c r="A363" s="141">
        <f>'[1]175 since Nov 2015'!A368</f>
        <v>42866</v>
      </c>
      <c r="B363" s="14">
        <v>42669.247942902803</v>
      </c>
      <c r="C363" s="15">
        <f t="shared" si="25"/>
        <v>0.01</v>
      </c>
      <c r="D363" s="144">
        <v>307.3329</v>
      </c>
      <c r="E363" s="17">
        <f t="shared" si="26"/>
        <v>0.01</v>
      </c>
      <c r="F363" s="18">
        <f t="shared" si="27"/>
        <v>0</v>
      </c>
      <c r="G363" s="18">
        <f t="shared" si="30"/>
        <v>5.4624820070568094E-3</v>
      </c>
      <c r="H363" s="18">
        <f t="shared" si="29"/>
        <v>8.6369424099937392E-2</v>
      </c>
      <c r="I363" s="14">
        <v>30250.98</v>
      </c>
      <c r="J363" s="18">
        <f t="shared" si="28"/>
        <v>9.2898181939644938E-3</v>
      </c>
      <c r="K363" s="20"/>
    </row>
    <row r="364" spans="1:11" ht="15" customHeight="1" x14ac:dyDescent="0.3">
      <c r="A364" s="141">
        <f>'[1]175 since Nov 2015'!A369</f>
        <v>42867</v>
      </c>
      <c r="B364" s="14">
        <v>42580.626683550698</v>
      </c>
      <c r="C364" s="15">
        <f t="shared" si="25"/>
        <v>-0.21</v>
      </c>
      <c r="D364" s="144">
        <v>306.69369999999998</v>
      </c>
      <c r="E364" s="17">
        <f t="shared" si="26"/>
        <v>-0.21</v>
      </c>
      <c r="F364" s="18">
        <f t="shared" si="27"/>
        <v>0</v>
      </c>
      <c r="G364" s="18">
        <f t="shared" si="30"/>
        <v>5.4252985623114772E-3</v>
      </c>
      <c r="H364" s="18">
        <f t="shared" si="29"/>
        <v>8.5781502216706051E-2</v>
      </c>
      <c r="I364" s="14">
        <v>30188.148923599201</v>
      </c>
      <c r="J364" s="18">
        <f t="shared" si="28"/>
        <v>-0.20769930891758989</v>
      </c>
      <c r="K364" s="20"/>
    </row>
    <row r="365" spans="1:11" ht="15" customHeight="1" x14ac:dyDescent="0.3">
      <c r="A365" s="141">
        <f>'[1]175 since Nov 2015'!A370</f>
        <v>42870</v>
      </c>
      <c r="B365" s="14">
        <v>42769.599999999999</v>
      </c>
      <c r="C365" s="15">
        <f t="shared" si="25"/>
        <v>0.44</v>
      </c>
      <c r="D365" s="144">
        <v>308.04790000000003</v>
      </c>
      <c r="E365" s="17">
        <f t="shared" si="26"/>
        <v>0.44</v>
      </c>
      <c r="F365" s="18">
        <f t="shared" si="27"/>
        <v>0</v>
      </c>
      <c r="G365" s="18">
        <f t="shared" si="30"/>
        <v>5.4252985623114772E-3</v>
      </c>
      <c r="H365" s="18">
        <f t="shared" si="29"/>
        <v>8.5781502216706051E-2</v>
      </c>
      <c r="I365" s="14">
        <v>30322.12</v>
      </c>
      <c r="J365" s="18">
        <f t="shared" si="28"/>
        <v>0.44378698654181992</v>
      </c>
      <c r="K365" s="20"/>
    </row>
    <row r="366" spans="1:11" ht="15" customHeight="1" x14ac:dyDescent="0.3">
      <c r="A366" s="141">
        <f>'[1]175 since Nov 2015'!A371</f>
        <v>42871</v>
      </c>
      <c r="B366" s="14">
        <v>43137</v>
      </c>
      <c r="C366" s="15">
        <f t="shared" si="25"/>
        <v>0.86</v>
      </c>
      <c r="D366" s="144">
        <v>310.68150000000003</v>
      </c>
      <c r="E366" s="17">
        <f t="shared" si="26"/>
        <v>0.85</v>
      </c>
      <c r="F366" s="18">
        <f t="shared" si="27"/>
        <v>-1.0000000000000009E-2</v>
      </c>
      <c r="G366" s="18">
        <f t="shared" si="30"/>
        <v>5.4624820070568103E-3</v>
      </c>
      <c r="H366" s="18">
        <f t="shared" si="29"/>
        <v>8.6369424099937406E-2</v>
      </c>
      <c r="I366" s="14">
        <v>30582.6</v>
      </c>
      <c r="J366" s="18">
        <f t="shared" si="28"/>
        <v>0.85904283737416631</v>
      </c>
      <c r="K366" s="20"/>
    </row>
    <row r="367" spans="1:11" ht="15" customHeight="1" x14ac:dyDescent="0.3">
      <c r="A367" s="141">
        <f>'[1]175 since Nov 2015'!A372</f>
        <v>42872</v>
      </c>
      <c r="B367" s="14">
        <v>43244.439706495701</v>
      </c>
      <c r="C367" s="15">
        <f t="shared" si="25"/>
        <v>0.25</v>
      </c>
      <c r="D367" s="144">
        <v>311.45280000000002</v>
      </c>
      <c r="E367" s="17">
        <f t="shared" si="26"/>
        <v>0.25</v>
      </c>
      <c r="F367" s="18">
        <f t="shared" si="27"/>
        <v>0</v>
      </c>
      <c r="G367" s="18">
        <f t="shared" si="30"/>
        <v>5.4252985623114763E-3</v>
      </c>
      <c r="H367" s="18">
        <f t="shared" si="29"/>
        <v>8.5781502216706038E-2</v>
      </c>
      <c r="I367" s="14">
        <v>30658.768732532801</v>
      </c>
      <c r="J367" s="18">
        <f t="shared" si="28"/>
        <v>0.24905904838961401</v>
      </c>
      <c r="K367" s="20"/>
    </row>
    <row r="368" spans="1:11" ht="15" customHeight="1" x14ac:dyDescent="0.3">
      <c r="A368" s="141">
        <f>'[1]175 since Nov 2015'!A373</f>
        <v>42873</v>
      </c>
      <c r="B368" s="14">
        <v>42928.5141262447</v>
      </c>
      <c r="C368" s="15">
        <f t="shared" si="25"/>
        <v>-0.73</v>
      </c>
      <c r="D368" s="144">
        <v>309.19389999999999</v>
      </c>
      <c r="E368" s="17">
        <f t="shared" si="26"/>
        <v>-0.73</v>
      </c>
      <c r="F368" s="18">
        <f t="shared" si="27"/>
        <v>0</v>
      </c>
      <c r="G368" s="18">
        <f t="shared" si="30"/>
        <v>5.4252985623114763E-3</v>
      </c>
      <c r="H368" s="18">
        <f t="shared" si="29"/>
        <v>8.5781502216706038E-2</v>
      </c>
      <c r="I368" s="14">
        <v>30434.788739559001</v>
      </c>
      <c r="J368" s="18">
        <f t="shared" si="28"/>
        <v>-0.73055769110560931</v>
      </c>
      <c r="K368" s="20"/>
    </row>
    <row r="369" spans="1:11" ht="15" customHeight="1" x14ac:dyDescent="0.3">
      <c r="A369" s="141">
        <f>'[1]175 since Nov 2015'!A374</f>
        <v>42874</v>
      </c>
      <c r="B369" s="14">
        <v>42971.02</v>
      </c>
      <c r="C369" s="15">
        <f t="shared" si="25"/>
        <v>0.1</v>
      </c>
      <c r="D369" s="144">
        <v>309.50299999999999</v>
      </c>
      <c r="E369" s="17">
        <f t="shared" si="26"/>
        <v>0.1</v>
      </c>
      <c r="F369" s="18">
        <f t="shared" si="27"/>
        <v>0</v>
      </c>
      <c r="G369" s="18">
        <f t="shared" si="30"/>
        <v>5.4252985623114763E-3</v>
      </c>
      <c r="H369" s="18">
        <f t="shared" si="29"/>
        <v>8.5781502216706038E-2</v>
      </c>
      <c r="I369" s="14">
        <v>30464.92</v>
      </c>
      <c r="J369" s="18">
        <f t="shared" si="28"/>
        <v>9.9002692934198833E-2</v>
      </c>
      <c r="K369" s="20"/>
    </row>
    <row r="370" spans="1:11" ht="15" customHeight="1" x14ac:dyDescent="0.3">
      <c r="A370" s="141">
        <f>'[1]175 since Nov 2015'!A375</f>
        <v>42877</v>
      </c>
      <c r="B370" s="14">
        <v>43120.592692308201</v>
      </c>
      <c r="C370" s="15">
        <f t="shared" si="25"/>
        <v>0.35</v>
      </c>
      <c r="D370" s="144">
        <v>310.58819999999997</v>
      </c>
      <c r="E370" s="17">
        <f t="shared" si="26"/>
        <v>0.35</v>
      </c>
      <c r="F370" s="18">
        <f t="shared" si="27"/>
        <v>0</v>
      </c>
      <c r="G370" s="18">
        <f t="shared" si="30"/>
        <v>5.4252985623114763E-3</v>
      </c>
      <c r="H370" s="18">
        <f t="shared" si="29"/>
        <v>8.5781502216706038E-2</v>
      </c>
      <c r="I370" s="14">
        <v>30570.97</v>
      </c>
      <c r="J370" s="18">
        <f t="shared" si="28"/>
        <v>0.34810529618985681</v>
      </c>
      <c r="K370" s="20"/>
    </row>
    <row r="371" spans="1:11" ht="15" customHeight="1" x14ac:dyDescent="0.3">
      <c r="A371" s="141">
        <f>'[1]175 since Nov 2015'!A376</f>
        <v>42878</v>
      </c>
      <c r="B371" s="14">
        <v>42830.422951181601</v>
      </c>
      <c r="C371" s="15">
        <f t="shared" si="25"/>
        <v>-0.67</v>
      </c>
      <c r="D371" s="144">
        <v>308.48910000000001</v>
      </c>
      <c r="E371" s="17">
        <f t="shared" si="26"/>
        <v>-0.68</v>
      </c>
      <c r="F371" s="18">
        <f t="shared" si="27"/>
        <v>-1.0000000000000009E-2</v>
      </c>
      <c r="G371" s="18">
        <f t="shared" si="30"/>
        <v>5.4241044831592772E-3</v>
      </c>
      <c r="H371" s="18">
        <f t="shared" si="29"/>
        <v>8.5762622167568678E-2</v>
      </c>
      <c r="I371" s="14">
        <v>30365.245587390302</v>
      </c>
      <c r="J371" s="18">
        <f t="shared" si="28"/>
        <v>-0.67294041572674779</v>
      </c>
      <c r="K371" s="20"/>
    </row>
    <row r="372" spans="1:11" ht="15" customHeight="1" x14ac:dyDescent="0.3">
      <c r="A372" s="141">
        <f>'[1]175 since Nov 2015'!A377</f>
        <v>42879</v>
      </c>
      <c r="B372" s="14">
        <v>42740.702175221602</v>
      </c>
      <c r="C372" s="15">
        <f t="shared" si="25"/>
        <v>-0.21</v>
      </c>
      <c r="D372" s="144">
        <v>307.84500000000003</v>
      </c>
      <c r="E372" s="17">
        <f t="shared" si="26"/>
        <v>-0.21</v>
      </c>
      <c r="F372" s="18">
        <f t="shared" si="27"/>
        <v>0</v>
      </c>
      <c r="G372" s="18">
        <f t="shared" si="30"/>
        <v>5.3857541693374143E-3</v>
      </c>
      <c r="H372" s="18">
        <f t="shared" si="29"/>
        <v>8.5156250464272054E-2</v>
      </c>
      <c r="I372" s="14">
        <v>30301.64</v>
      </c>
      <c r="J372" s="18">
        <f t="shared" si="28"/>
        <v>-0.20946837794295897</v>
      </c>
      <c r="K372" s="20"/>
    </row>
    <row r="373" spans="1:11" ht="15" customHeight="1" x14ac:dyDescent="0.3">
      <c r="A373" s="141">
        <f>'[1]175 since Nov 2015'!A378</f>
        <v>42880</v>
      </c>
      <c r="B373" s="14">
        <v>43373.165538953101</v>
      </c>
      <c r="C373" s="15">
        <f t="shared" si="25"/>
        <v>1.48</v>
      </c>
      <c r="D373" s="144">
        <v>312.39609999999999</v>
      </c>
      <c r="E373" s="17">
        <f t="shared" si="26"/>
        <v>1.48</v>
      </c>
      <c r="F373" s="18">
        <f t="shared" si="27"/>
        <v>0</v>
      </c>
      <c r="G373" s="18">
        <f t="shared" si="30"/>
        <v>5.3857541693374143E-3</v>
      </c>
      <c r="H373" s="18">
        <f t="shared" si="29"/>
        <v>8.5156250464272054E-2</v>
      </c>
      <c r="I373" s="14">
        <v>30750.030766542099</v>
      </c>
      <c r="J373" s="18">
        <f t="shared" si="28"/>
        <v>1.4797574208593967</v>
      </c>
      <c r="K373" s="20"/>
    </row>
    <row r="374" spans="1:11" ht="15" customHeight="1" x14ac:dyDescent="0.3">
      <c r="A374" s="141">
        <f>'[1]175 since Nov 2015'!A379</f>
        <v>42881</v>
      </c>
      <c r="B374" s="14">
        <v>43778.319332175197</v>
      </c>
      <c r="C374" s="15">
        <f t="shared" si="25"/>
        <v>0.93</v>
      </c>
      <c r="D374" s="144">
        <v>315.30739999999997</v>
      </c>
      <c r="E374" s="17">
        <f t="shared" si="26"/>
        <v>0.93</v>
      </c>
      <c r="F374" s="18">
        <f t="shared" si="27"/>
        <v>0</v>
      </c>
      <c r="G374" s="18">
        <f t="shared" si="30"/>
        <v>5.3857541693374143E-3</v>
      </c>
      <c r="H374" s="18">
        <f t="shared" si="29"/>
        <v>8.5156250464272054E-2</v>
      </c>
      <c r="I374" s="14">
        <v>31028.214737646002</v>
      </c>
      <c r="J374" s="18">
        <f t="shared" si="28"/>
        <v>0.90466241551401605</v>
      </c>
      <c r="K374" s="20"/>
    </row>
    <row r="375" spans="1:11" ht="15" customHeight="1" x14ac:dyDescent="0.3">
      <c r="A375" s="141">
        <f>'[1]175 since Nov 2015'!A380</f>
        <v>42884</v>
      </c>
      <c r="B375" s="14">
        <v>43892.692122230001</v>
      </c>
      <c r="C375" s="15">
        <f t="shared" si="25"/>
        <v>0.26</v>
      </c>
      <c r="D375" s="144">
        <v>316.12700000000001</v>
      </c>
      <c r="E375" s="17">
        <f t="shared" si="26"/>
        <v>0.26</v>
      </c>
      <c r="F375" s="18">
        <f t="shared" si="27"/>
        <v>0</v>
      </c>
      <c r="G375" s="18">
        <f t="shared" si="30"/>
        <v>5.3857541693374143E-3</v>
      </c>
      <c r="H375" s="18">
        <f t="shared" si="29"/>
        <v>8.5156250464272054E-2</v>
      </c>
      <c r="I375" s="14">
        <v>31109.277317116699</v>
      </c>
      <c r="J375" s="18">
        <f t="shared" si="28"/>
        <v>0.26125441040069153</v>
      </c>
      <c r="K375" s="20"/>
    </row>
    <row r="376" spans="1:11" ht="15" customHeight="1" x14ac:dyDescent="0.3">
      <c r="A376" s="141">
        <f>'[1]175 since Nov 2015'!A381</f>
        <v>42885</v>
      </c>
      <c r="B376" s="14">
        <v>43963.418172305603</v>
      </c>
      <c r="C376" s="15">
        <f t="shared" si="25"/>
        <v>0.16</v>
      </c>
      <c r="D376" s="144">
        <v>316.6275</v>
      </c>
      <c r="E376" s="17">
        <f t="shared" si="26"/>
        <v>0.16</v>
      </c>
      <c r="F376" s="18">
        <f t="shared" si="27"/>
        <v>0</v>
      </c>
      <c r="G376" s="18">
        <f t="shared" si="30"/>
        <v>5.3492483426482778E-3</v>
      </c>
      <c r="H376" s="18">
        <f t="shared" si="29"/>
        <v>8.4579042663246881E-2</v>
      </c>
      <c r="I376" s="14">
        <v>31159.404939710799</v>
      </c>
      <c r="J376" s="18">
        <f t="shared" si="28"/>
        <v>0.16113399897759528</v>
      </c>
      <c r="K376" s="20"/>
    </row>
    <row r="377" spans="1:11" ht="15" customHeight="1" x14ac:dyDescent="0.3">
      <c r="A377" s="141">
        <f>'[1]175 since Nov 2015'!A382</f>
        <v>42886</v>
      </c>
      <c r="B377" s="14">
        <v>43944.2285676959</v>
      </c>
      <c r="C377" s="15">
        <f t="shared" si="25"/>
        <v>-0.04</v>
      </c>
      <c r="D377" s="144">
        <v>316.48309999999998</v>
      </c>
      <c r="E377" s="17">
        <f t="shared" si="26"/>
        <v>-0.05</v>
      </c>
      <c r="F377" s="18">
        <f t="shared" si="27"/>
        <v>-1.0000000000000002E-2</v>
      </c>
      <c r="G377" s="18">
        <f t="shared" si="30"/>
        <v>5.3492483426482787E-3</v>
      </c>
      <c r="H377" s="18">
        <f t="shared" si="29"/>
        <v>8.4579042663246895E-2</v>
      </c>
      <c r="I377" s="14">
        <v>31145.804162393499</v>
      </c>
      <c r="J377" s="18">
        <f t="shared" si="28"/>
        <v>-4.3649027777058563E-2</v>
      </c>
      <c r="K377" s="20"/>
    </row>
    <row r="378" spans="1:11" ht="15" customHeight="1" x14ac:dyDescent="0.3">
      <c r="A378" s="141">
        <f>'[1]175 since Nov 2015'!A383</f>
        <v>42887</v>
      </c>
      <c r="B378" s="14">
        <v>43978.050939950503</v>
      </c>
      <c r="C378" s="15">
        <f t="shared" si="25"/>
        <v>0.08</v>
      </c>
      <c r="D378" s="144">
        <v>316.73270000000002</v>
      </c>
      <c r="E378" s="17">
        <f t="shared" si="26"/>
        <v>0.08</v>
      </c>
      <c r="F378" s="18">
        <f t="shared" si="27"/>
        <v>0</v>
      </c>
      <c r="G378" s="18">
        <f t="shared" si="30"/>
        <v>5.3492483426482787E-3</v>
      </c>
      <c r="H378" s="18">
        <f t="shared" si="29"/>
        <v>8.4579042663246895E-2</v>
      </c>
      <c r="I378" s="14">
        <v>31137.587673916401</v>
      </c>
      <c r="J378" s="18">
        <f t="shared" si="28"/>
        <v>-2.6380723497318355E-2</v>
      </c>
      <c r="K378" s="20"/>
    </row>
    <row r="379" spans="1:11" ht="15" customHeight="1" x14ac:dyDescent="0.3">
      <c r="A379" s="141">
        <f>'[1]175 since Nov 2015'!A384</f>
        <v>42888</v>
      </c>
      <c r="B379" s="14">
        <v>44169.715284350998</v>
      </c>
      <c r="C379" s="15">
        <f t="shared" si="25"/>
        <v>0.44</v>
      </c>
      <c r="D379" s="144">
        <v>318.11410000000001</v>
      </c>
      <c r="E379" s="17">
        <f t="shared" si="26"/>
        <v>0.44</v>
      </c>
      <c r="F379" s="18">
        <f t="shared" si="27"/>
        <v>0</v>
      </c>
      <c r="G379" s="18">
        <f t="shared" si="30"/>
        <v>5.3492483426482787E-3</v>
      </c>
      <c r="H379" s="18">
        <f t="shared" si="29"/>
        <v>8.4579042663246895E-2</v>
      </c>
      <c r="I379" s="14">
        <v>31273.290944074499</v>
      </c>
      <c r="J379" s="18">
        <f t="shared" si="28"/>
        <v>0.43581818726366689</v>
      </c>
      <c r="K379" s="20"/>
    </row>
    <row r="380" spans="1:11" ht="15" customHeight="1" x14ac:dyDescent="0.3">
      <c r="A380" s="141">
        <f>'[1]175 since Nov 2015'!A385</f>
        <v>42891</v>
      </c>
      <c r="B380" s="14">
        <v>44283.054878266499</v>
      </c>
      <c r="C380" s="15">
        <f t="shared" si="25"/>
        <v>0.26</v>
      </c>
      <c r="D380" s="144">
        <v>318.95929999999998</v>
      </c>
      <c r="E380" s="17">
        <f t="shared" si="26"/>
        <v>0.27</v>
      </c>
      <c r="F380" s="18">
        <f t="shared" si="27"/>
        <v>1.0000000000000009E-2</v>
      </c>
      <c r="G380" s="18">
        <f t="shared" si="30"/>
        <v>5.3875579385767149E-3</v>
      </c>
      <c r="H380" s="18">
        <f t="shared" si="29"/>
        <v>8.5184770560119749E-2</v>
      </c>
      <c r="I380" s="14">
        <v>31309.492465416799</v>
      </c>
      <c r="J380" s="18">
        <f t="shared" si="28"/>
        <v>0.11575859223462821</v>
      </c>
      <c r="K380" s="20"/>
    </row>
    <row r="381" spans="1:11" ht="15" customHeight="1" x14ac:dyDescent="0.3">
      <c r="A381" s="141">
        <f>'[1]175 since Nov 2015'!A386</f>
        <v>42892</v>
      </c>
      <c r="B381" s="14">
        <v>44114.840915187102</v>
      </c>
      <c r="C381" s="15">
        <f t="shared" si="25"/>
        <v>-0.38</v>
      </c>
      <c r="D381" s="144">
        <v>317.74329999999998</v>
      </c>
      <c r="E381" s="17">
        <f t="shared" si="26"/>
        <v>-0.38</v>
      </c>
      <c r="F381" s="18">
        <f t="shared" si="27"/>
        <v>0</v>
      </c>
      <c r="G381" s="18">
        <f t="shared" si="30"/>
        <v>5.3875579385767149E-3</v>
      </c>
      <c r="H381" s="18">
        <f t="shared" si="29"/>
        <v>8.5184770560119749E-2</v>
      </c>
      <c r="I381" s="14">
        <v>31190.559979297901</v>
      </c>
      <c r="J381" s="18">
        <f t="shared" si="28"/>
        <v>-0.37986079221905611</v>
      </c>
      <c r="K381" s="20"/>
    </row>
    <row r="382" spans="1:11" ht="15" customHeight="1" x14ac:dyDescent="0.3">
      <c r="A382" s="141">
        <f>'[1]175 since Nov 2015'!A387</f>
        <v>42893</v>
      </c>
      <c r="B382" s="14">
        <v>44229.009798842897</v>
      </c>
      <c r="C382" s="15">
        <f t="shared" si="25"/>
        <v>0.26</v>
      </c>
      <c r="D382" s="144">
        <v>318.56610000000001</v>
      </c>
      <c r="E382" s="17">
        <f t="shared" si="26"/>
        <v>0.26</v>
      </c>
      <c r="F382" s="18">
        <f t="shared" si="27"/>
        <v>0</v>
      </c>
      <c r="G382" s="18">
        <f t="shared" si="30"/>
        <v>5.3875579385767149E-3</v>
      </c>
      <c r="H382" s="18">
        <f t="shared" si="29"/>
        <v>8.5184770560119749E-2</v>
      </c>
      <c r="I382" s="14">
        <v>31271.280918998898</v>
      </c>
      <c r="J382" s="18">
        <f t="shared" si="28"/>
        <v>0.25879926411893306</v>
      </c>
      <c r="K382" s="20"/>
    </row>
    <row r="383" spans="1:11" ht="15" customHeight="1" x14ac:dyDescent="0.3">
      <c r="A383" s="141">
        <f>'[1]175 since Nov 2015'!A388</f>
        <v>42894</v>
      </c>
      <c r="B383" s="14">
        <v>44147.087126951097</v>
      </c>
      <c r="C383" s="15">
        <f t="shared" si="25"/>
        <v>-0.19</v>
      </c>
      <c r="D383" s="144">
        <v>317.97910000000002</v>
      </c>
      <c r="E383" s="17">
        <f t="shared" si="26"/>
        <v>-0.18</v>
      </c>
      <c r="F383" s="18">
        <f t="shared" si="27"/>
        <v>1.0000000000000009E-2</v>
      </c>
      <c r="G383" s="18">
        <f t="shared" si="30"/>
        <v>5.4252985623114789E-3</v>
      </c>
      <c r="H383" s="18">
        <f t="shared" si="29"/>
        <v>8.5781502216706079E-2</v>
      </c>
      <c r="I383" s="14">
        <v>31213.359050568801</v>
      </c>
      <c r="J383" s="18">
        <f t="shared" si="28"/>
        <v>-0.185223843500786</v>
      </c>
      <c r="K383" s="20"/>
    </row>
    <row r="384" spans="1:11" ht="15" customHeight="1" x14ac:dyDescent="0.3">
      <c r="A384" s="141">
        <f>'[1]175 since Nov 2015'!A389</f>
        <v>42895</v>
      </c>
      <c r="B384" s="14">
        <v>44215.961748590002</v>
      </c>
      <c r="C384" s="15">
        <f t="shared" si="25"/>
        <v>0.16</v>
      </c>
      <c r="D384" s="144">
        <v>318.46769999999998</v>
      </c>
      <c r="E384" s="17">
        <f t="shared" si="26"/>
        <v>0.15</v>
      </c>
      <c r="F384" s="18">
        <f t="shared" si="27"/>
        <v>-1.0000000000000009E-2</v>
      </c>
      <c r="G384" s="18">
        <f t="shared" si="30"/>
        <v>5.4252985623114789E-3</v>
      </c>
      <c r="H384" s="18">
        <f t="shared" si="29"/>
        <v>8.5781502216706079E-2</v>
      </c>
      <c r="I384" s="14">
        <v>31262.0555430124</v>
      </c>
      <c r="J384" s="18">
        <f t="shared" si="28"/>
        <v>0.1560117011588098</v>
      </c>
      <c r="K384" s="20"/>
    </row>
    <row r="385" spans="1:11" ht="15" customHeight="1" x14ac:dyDescent="0.3">
      <c r="A385" s="141">
        <f>'[1]175 since Nov 2015'!A390</f>
        <v>42898</v>
      </c>
      <c r="B385" s="14">
        <v>43980.668369342297</v>
      </c>
      <c r="C385" s="15">
        <f t="shared" si="25"/>
        <v>-0.53</v>
      </c>
      <c r="D385" s="144">
        <v>316.77870000000001</v>
      </c>
      <c r="E385" s="17">
        <f t="shared" si="26"/>
        <v>-0.53</v>
      </c>
      <c r="F385" s="18">
        <f t="shared" si="27"/>
        <v>0</v>
      </c>
      <c r="G385" s="18">
        <f t="shared" si="30"/>
        <v>5.4252985623114789E-3</v>
      </c>
      <c r="H385" s="18">
        <f t="shared" si="29"/>
        <v>8.5781502216706079E-2</v>
      </c>
      <c r="I385" s="14">
        <v>31095.695830364599</v>
      </c>
      <c r="J385" s="18">
        <f t="shared" si="28"/>
        <v>-0.53214579066598144</v>
      </c>
      <c r="K385" s="20"/>
    </row>
    <row r="386" spans="1:11" ht="15" customHeight="1" x14ac:dyDescent="0.3">
      <c r="A386" s="141">
        <f>'[1]175 since Nov 2015'!A391</f>
        <v>42899</v>
      </c>
      <c r="B386" s="14">
        <v>44014.288801191702</v>
      </c>
      <c r="C386" s="15">
        <f t="shared" si="25"/>
        <v>0.08</v>
      </c>
      <c r="D386" s="144">
        <v>317.02190000000002</v>
      </c>
      <c r="E386" s="17">
        <f t="shared" si="26"/>
        <v>0.08</v>
      </c>
      <c r="F386" s="18">
        <f t="shared" si="27"/>
        <v>0</v>
      </c>
      <c r="G386" s="18">
        <f t="shared" si="30"/>
        <v>5.4252985623114789E-3</v>
      </c>
      <c r="H386" s="18">
        <f t="shared" si="29"/>
        <v>8.5781502216706079E-2</v>
      </c>
      <c r="I386" s="14">
        <v>31103.489560718001</v>
      </c>
      <c r="J386" s="18">
        <f t="shared" si="28"/>
        <v>2.5063694975403252E-2</v>
      </c>
      <c r="K386" s="20"/>
    </row>
    <row r="387" spans="1:11" ht="15" customHeight="1" x14ac:dyDescent="0.3">
      <c r="A387" s="141">
        <f>'[1]175 since Nov 2015'!A392</f>
        <v>42900</v>
      </c>
      <c r="B387" s="14">
        <v>44088.474482602498</v>
      </c>
      <c r="C387" s="15">
        <f t="shared" si="25"/>
        <v>0.17</v>
      </c>
      <c r="D387" s="144">
        <v>317.55009999999999</v>
      </c>
      <c r="E387" s="17">
        <f t="shared" si="26"/>
        <v>0.17</v>
      </c>
      <c r="F387" s="18">
        <f t="shared" si="27"/>
        <v>0</v>
      </c>
      <c r="G387" s="18">
        <f t="shared" si="30"/>
        <v>5.4252985623114789E-3</v>
      </c>
      <c r="H387" s="18">
        <f t="shared" si="29"/>
        <v>8.5781502216706079E-2</v>
      </c>
      <c r="I387" s="14">
        <v>31155.914208035101</v>
      </c>
      <c r="J387" s="18">
        <f t="shared" si="28"/>
        <v>0.16854908583411832</v>
      </c>
      <c r="K387" s="20"/>
    </row>
    <row r="388" spans="1:11" ht="15" customHeight="1" x14ac:dyDescent="0.3">
      <c r="A388" s="141">
        <f>'[1]175 since Nov 2015'!A393</f>
        <v>42901</v>
      </c>
      <c r="B388" s="14">
        <v>43978.940587711397</v>
      </c>
      <c r="C388" s="15">
        <f t="shared" si="25"/>
        <v>-0.25</v>
      </c>
      <c r="D388" s="144">
        <v>316.76409999999998</v>
      </c>
      <c r="E388" s="17">
        <f t="shared" si="26"/>
        <v>-0.25</v>
      </c>
      <c r="F388" s="18">
        <f t="shared" si="27"/>
        <v>0</v>
      </c>
      <c r="G388" s="18">
        <f t="shared" si="30"/>
        <v>5.3875579385767149E-3</v>
      </c>
      <c r="H388" s="18">
        <f t="shared" si="29"/>
        <v>8.5184770560119749E-2</v>
      </c>
      <c r="I388" s="14">
        <v>31075.728441024399</v>
      </c>
      <c r="J388" s="18">
        <f t="shared" si="28"/>
        <v>-0.25736932793974016</v>
      </c>
      <c r="K388" s="20"/>
    </row>
    <row r="389" spans="1:11" ht="15" customHeight="1" x14ac:dyDescent="0.3">
      <c r="A389" s="141">
        <f>'[1]175 since Nov 2015'!A394</f>
        <v>42902</v>
      </c>
      <c r="B389" s="14">
        <v>43951.592421580601</v>
      </c>
      <c r="C389" s="15">
        <f t="shared" si="25"/>
        <v>-0.06</v>
      </c>
      <c r="D389" s="144">
        <v>316.57119999999998</v>
      </c>
      <c r="E389" s="17">
        <f t="shared" si="26"/>
        <v>-0.06</v>
      </c>
      <c r="F389" s="18">
        <f t="shared" si="27"/>
        <v>0</v>
      </c>
      <c r="G389" s="18">
        <f t="shared" si="30"/>
        <v>5.3875579385767149E-3</v>
      </c>
      <c r="H389" s="18">
        <f t="shared" si="29"/>
        <v>8.5184770560119749E-2</v>
      </c>
      <c r="I389" s="14">
        <v>31056.404096856699</v>
      </c>
      <c r="J389" s="18">
        <f t="shared" si="28"/>
        <v>-6.2184686046456689E-2</v>
      </c>
      <c r="K389" s="20"/>
    </row>
    <row r="390" spans="1:11" ht="15" customHeight="1" x14ac:dyDescent="0.3">
      <c r="A390" s="141">
        <f>'[1]175 since Nov 2015'!A395</f>
        <v>42905</v>
      </c>
      <c r="B390" s="14">
        <v>44312.703970975403</v>
      </c>
      <c r="C390" s="15">
        <f t="shared" si="25"/>
        <v>0.82</v>
      </c>
      <c r="D390" s="144">
        <v>319.12720000000002</v>
      </c>
      <c r="E390" s="17">
        <f t="shared" si="26"/>
        <v>0.81</v>
      </c>
      <c r="F390" s="18">
        <f t="shared" si="27"/>
        <v>-9.9999999999998979E-3</v>
      </c>
      <c r="G390" s="18">
        <f t="shared" si="30"/>
        <v>5.4241044831592772E-3</v>
      </c>
      <c r="H390" s="18">
        <f t="shared" si="29"/>
        <v>8.5762622167568678E-2</v>
      </c>
      <c r="I390" s="14">
        <v>31311.5672339388</v>
      </c>
      <c r="J390" s="18">
        <f t="shared" si="28"/>
        <v>0.82161198149764936</v>
      </c>
      <c r="K390" s="20"/>
    </row>
    <row r="391" spans="1:11" ht="15" customHeight="1" x14ac:dyDescent="0.3">
      <c r="A391" s="141">
        <f>'[1]175 since Nov 2015'!A396</f>
        <v>42906</v>
      </c>
      <c r="B391" s="14">
        <v>44314.577801467101</v>
      </c>
      <c r="C391" s="15">
        <f t="shared" si="25"/>
        <v>0</v>
      </c>
      <c r="D391" s="144">
        <v>319.13679999999999</v>
      </c>
      <c r="E391" s="17">
        <f t="shared" si="26"/>
        <v>0</v>
      </c>
      <c r="F391" s="18">
        <f t="shared" si="27"/>
        <v>0</v>
      </c>
      <c r="G391" s="18">
        <f t="shared" si="30"/>
        <v>5.4241044831592772E-3</v>
      </c>
      <c r="H391" s="18">
        <f t="shared" si="29"/>
        <v>8.5762622167568678E-2</v>
      </c>
      <c r="I391" s="14">
        <v>31297.53</v>
      </c>
      <c r="J391" s="18">
        <f t="shared" si="28"/>
        <v>-4.4830825087497764E-2</v>
      </c>
      <c r="K391" s="20"/>
    </row>
    <row r="392" spans="1:11" ht="15" customHeight="1" x14ac:dyDescent="0.3">
      <c r="A392" s="141">
        <f>'[1]175 since Nov 2015'!A397</f>
        <v>42907</v>
      </c>
      <c r="B392" s="14">
        <v>44294.908029355203</v>
      </c>
      <c r="C392" s="15">
        <f t="shared" si="25"/>
        <v>-0.04</v>
      </c>
      <c r="D392" s="144">
        <v>318.99250000000001</v>
      </c>
      <c r="E392" s="17">
        <f t="shared" si="26"/>
        <v>-0.05</v>
      </c>
      <c r="F392" s="18">
        <f t="shared" si="27"/>
        <v>-1.0000000000000002E-2</v>
      </c>
      <c r="G392" s="18">
        <f t="shared" si="30"/>
        <v>5.4601098510413297E-3</v>
      </c>
      <c r="H392" s="18">
        <f t="shared" si="29"/>
        <v>8.633191702006647E-2</v>
      </c>
      <c r="I392" s="14">
        <v>31283.6401606244</v>
      </c>
      <c r="J392" s="18">
        <f t="shared" si="28"/>
        <v>-4.4379985818685908E-2</v>
      </c>
      <c r="K392" s="20"/>
    </row>
    <row r="393" spans="1:11" ht="15" customHeight="1" x14ac:dyDescent="0.3">
      <c r="A393" s="141">
        <f>'[1]175 since Nov 2015'!A398</f>
        <v>42908</v>
      </c>
      <c r="B393" s="14">
        <v>44315.623522934802</v>
      </c>
      <c r="C393" s="15">
        <f t="shared" ref="C393:C456" si="31">ROUND(((B393-B392)/B392)*100,2)</f>
        <v>0.05</v>
      </c>
      <c r="D393" s="144">
        <v>319.14150000000001</v>
      </c>
      <c r="E393" s="17">
        <f t="shared" ref="E393:E456" si="32">ROUND(((D393-D392)/D392)*100,2)</f>
        <v>0.05</v>
      </c>
      <c r="F393" s="18">
        <f t="shared" ref="F393:F456" si="33">+E393-C393</f>
        <v>0</v>
      </c>
      <c r="G393" s="18">
        <f t="shared" si="30"/>
        <v>5.4217155359026119E-3</v>
      </c>
      <c r="H393" s="18">
        <f t="shared" si="29"/>
        <v>8.5724849594863303E-2</v>
      </c>
      <c r="I393" s="14">
        <v>31290.74</v>
      </c>
      <c r="J393" s="18">
        <f t="shared" ref="J393:J456" si="34">+((I393-I392)/I392)*100</f>
        <v>2.2695055112346058E-2</v>
      </c>
      <c r="K393" s="20"/>
    </row>
    <row r="394" spans="1:11" ht="15" customHeight="1" x14ac:dyDescent="0.3">
      <c r="A394" s="141">
        <f>'[1]175 since Nov 2015'!A399</f>
        <v>42909</v>
      </c>
      <c r="B394" s="14">
        <v>44099.607162601402</v>
      </c>
      <c r="C394" s="15">
        <f t="shared" si="31"/>
        <v>-0.49</v>
      </c>
      <c r="D394" s="144">
        <v>317.6164</v>
      </c>
      <c r="E394" s="17">
        <f t="shared" si="32"/>
        <v>-0.48</v>
      </c>
      <c r="F394" s="18">
        <f t="shared" si="33"/>
        <v>1.0000000000000009E-2</v>
      </c>
      <c r="G394" s="18">
        <f t="shared" si="30"/>
        <v>5.4601098510413297E-3</v>
      </c>
      <c r="H394" s="18">
        <f t="shared" si="29"/>
        <v>8.633191702006647E-2</v>
      </c>
      <c r="I394" s="14">
        <v>31138.2144266459</v>
      </c>
      <c r="J394" s="18">
        <f t="shared" si="34"/>
        <v>-0.48744636066165792</v>
      </c>
      <c r="K394" s="20"/>
    </row>
    <row r="395" spans="1:11" ht="15" customHeight="1" x14ac:dyDescent="0.3">
      <c r="A395" s="141">
        <f>'[1]175 since Nov 2015'!A400</f>
        <v>42913</v>
      </c>
      <c r="B395" s="14">
        <v>43844.73</v>
      </c>
      <c r="C395" s="15">
        <f t="shared" si="31"/>
        <v>-0.57999999999999996</v>
      </c>
      <c r="D395" s="144">
        <v>315.80079999999998</v>
      </c>
      <c r="E395" s="17">
        <f t="shared" si="32"/>
        <v>-0.56999999999999995</v>
      </c>
      <c r="F395" s="18">
        <f t="shared" si="33"/>
        <v>1.0000000000000009E-2</v>
      </c>
      <c r="G395" s="18">
        <f t="shared" si="30"/>
        <v>5.4979415290753869E-3</v>
      </c>
      <c r="H395" s="18">
        <f t="shared" si="29"/>
        <v>8.6930088371535374E-2</v>
      </c>
      <c r="I395" s="14">
        <v>30958.25</v>
      </c>
      <c r="J395" s="18">
        <f t="shared" si="34"/>
        <v>-0.57795358519947448</v>
      </c>
      <c r="K395" s="20"/>
    </row>
    <row r="396" spans="1:11" ht="15" customHeight="1" x14ac:dyDescent="0.3">
      <c r="A396" s="141">
        <f>'[1]175 since Nov 2015'!A401</f>
        <v>42914</v>
      </c>
      <c r="B396" s="14">
        <v>43669.216217587302</v>
      </c>
      <c r="C396" s="15">
        <f t="shared" si="31"/>
        <v>-0.4</v>
      </c>
      <c r="D396" s="144">
        <v>314.54739999999998</v>
      </c>
      <c r="E396" s="17">
        <f t="shared" si="32"/>
        <v>-0.4</v>
      </c>
      <c r="F396" s="18">
        <f t="shared" si="33"/>
        <v>0</v>
      </c>
      <c r="G396" s="18">
        <f t="shared" si="30"/>
        <v>5.4979415290753869E-3</v>
      </c>
      <c r="H396" s="18">
        <f t="shared" si="29"/>
        <v>8.6930088371535374E-2</v>
      </c>
      <c r="I396" s="14">
        <v>30834.320437664999</v>
      </c>
      <c r="J396" s="18">
        <f t="shared" si="34"/>
        <v>-0.40031191147755707</v>
      </c>
      <c r="K396" s="20"/>
    </row>
    <row r="397" spans="1:11" ht="15" customHeight="1" x14ac:dyDescent="0.3">
      <c r="A397" s="141">
        <f>'[1]175 since Nov 2015'!A402</f>
        <v>42915</v>
      </c>
      <c r="B397" s="14">
        <v>43735.329420449001</v>
      </c>
      <c r="C397" s="15">
        <f t="shared" si="31"/>
        <v>0.15</v>
      </c>
      <c r="D397" s="144">
        <v>315.06509999999997</v>
      </c>
      <c r="E397" s="17">
        <f t="shared" si="32"/>
        <v>0.16</v>
      </c>
      <c r="F397" s="18">
        <f t="shared" si="33"/>
        <v>1.0000000000000009E-2</v>
      </c>
      <c r="G397" s="18">
        <f t="shared" si="30"/>
        <v>5.4979415290753852E-3</v>
      </c>
      <c r="H397" s="18">
        <f t="shared" si="29"/>
        <v>8.6930088371535347E-2</v>
      </c>
      <c r="I397" s="14">
        <v>30857.5168050701</v>
      </c>
      <c r="J397" s="18">
        <f t="shared" si="34"/>
        <v>7.5229053456826941E-2</v>
      </c>
      <c r="K397" s="20"/>
    </row>
    <row r="398" spans="1:11" ht="15" customHeight="1" x14ac:dyDescent="0.3">
      <c r="A398" s="141">
        <f>'[1]175 since Nov 2015'!A403</f>
        <v>42916</v>
      </c>
      <c r="B398" s="14">
        <v>43831.881913352197</v>
      </c>
      <c r="C398" s="15">
        <f t="shared" si="31"/>
        <v>0.22</v>
      </c>
      <c r="D398" s="144">
        <v>315.76979999999998</v>
      </c>
      <c r="E398" s="17">
        <f t="shared" si="32"/>
        <v>0.22</v>
      </c>
      <c r="F398" s="18">
        <f t="shared" si="33"/>
        <v>0</v>
      </c>
      <c r="G398" s="18">
        <f t="shared" si="30"/>
        <v>5.4979415290753852E-3</v>
      </c>
      <c r="H398" s="18">
        <f t="shared" ref="H398:H461" si="35">+G398*(SQRT(250))</f>
        <v>8.6930088371535347E-2</v>
      </c>
      <c r="I398" s="14">
        <v>30921.6057099141</v>
      </c>
      <c r="J398" s="18">
        <f t="shared" si="34"/>
        <v>0.20769300799171925</v>
      </c>
      <c r="K398" s="20"/>
    </row>
    <row r="399" spans="1:11" ht="15" customHeight="1" x14ac:dyDescent="0.3">
      <c r="A399" s="141">
        <f>'[1]175 since Nov 2015'!A404</f>
        <v>42919</v>
      </c>
      <c r="B399" s="14">
        <v>44257.152635162303</v>
      </c>
      <c r="C399" s="15">
        <f t="shared" si="31"/>
        <v>0.97</v>
      </c>
      <c r="D399" s="144">
        <v>318.83</v>
      </c>
      <c r="E399" s="17">
        <f t="shared" si="32"/>
        <v>0.97</v>
      </c>
      <c r="F399" s="18">
        <f t="shared" si="33"/>
        <v>0</v>
      </c>
      <c r="G399" s="18">
        <f t="shared" si="30"/>
        <v>5.4979415290753852E-3</v>
      </c>
      <c r="H399" s="18">
        <f t="shared" si="35"/>
        <v>8.6930088371535347E-2</v>
      </c>
      <c r="I399" s="14">
        <v>31221.616866308799</v>
      </c>
      <c r="J399" s="18">
        <f t="shared" si="34"/>
        <v>0.97023149188694824</v>
      </c>
      <c r="K399" s="20"/>
    </row>
    <row r="400" spans="1:11" ht="15" customHeight="1" x14ac:dyDescent="0.3">
      <c r="A400" s="141">
        <f>'[1]175 since Nov 2015'!A405</f>
        <v>42920</v>
      </c>
      <c r="B400" s="14">
        <v>44240.39</v>
      </c>
      <c r="C400" s="15">
        <f t="shared" si="31"/>
        <v>-0.04</v>
      </c>
      <c r="D400" s="144">
        <v>318.7149</v>
      </c>
      <c r="E400" s="17">
        <f t="shared" si="32"/>
        <v>-0.04</v>
      </c>
      <c r="F400" s="18">
        <f t="shared" si="33"/>
        <v>0</v>
      </c>
      <c r="G400" s="18">
        <f t="shared" si="30"/>
        <v>5.4979415290753852E-3</v>
      </c>
      <c r="H400" s="18">
        <f t="shared" si="35"/>
        <v>8.6930088371535347E-2</v>
      </c>
      <c r="I400" s="14">
        <v>31209.79</v>
      </c>
      <c r="J400" s="18">
        <f t="shared" si="34"/>
        <v>-3.7880377430294772E-2</v>
      </c>
      <c r="K400" s="20"/>
    </row>
    <row r="401" spans="1:11" ht="15" customHeight="1" x14ac:dyDescent="0.3">
      <c r="A401" s="141">
        <f>'[1]175 since Nov 2015'!A406</f>
        <v>42921</v>
      </c>
      <c r="B401" s="14">
        <v>44291.09</v>
      </c>
      <c r="C401" s="15">
        <f t="shared" si="31"/>
        <v>0.11</v>
      </c>
      <c r="D401" s="144">
        <v>319.07119999999998</v>
      </c>
      <c r="E401" s="17">
        <f t="shared" si="32"/>
        <v>0.11</v>
      </c>
      <c r="F401" s="18">
        <f t="shared" si="33"/>
        <v>0</v>
      </c>
      <c r="G401" s="18">
        <f t="shared" si="30"/>
        <v>5.4618890646390998E-3</v>
      </c>
      <c r="H401" s="18">
        <f t="shared" si="35"/>
        <v>8.6360048857130944E-2</v>
      </c>
      <c r="I401" s="14">
        <v>31245.56</v>
      </c>
      <c r="J401" s="18">
        <f t="shared" si="34"/>
        <v>0.11461147287437831</v>
      </c>
      <c r="K401" s="20"/>
    </row>
    <row r="402" spans="1:11" ht="15" customHeight="1" x14ac:dyDescent="0.3">
      <c r="A402" s="141">
        <f>'[1]175 since Nov 2015'!A407</f>
        <v>42922</v>
      </c>
      <c r="B402" s="14">
        <v>44490.22</v>
      </c>
      <c r="C402" s="15">
        <f t="shared" si="31"/>
        <v>0.45</v>
      </c>
      <c r="D402" s="144">
        <v>320.49680000000001</v>
      </c>
      <c r="E402" s="17">
        <f t="shared" si="32"/>
        <v>0.45</v>
      </c>
      <c r="F402" s="18">
        <f t="shared" si="33"/>
        <v>0</v>
      </c>
      <c r="G402" s="18">
        <f t="shared" ref="G402:G465" si="36">+STDEV(F154:F402)</f>
        <v>5.4252985623114763E-3</v>
      </c>
      <c r="H402" s="18">
        <f t="shared" si="35"/>
        <v>8.5781502216706038E-2</v>
      </c>
      <c r="I402" s="14">
        <v>31369.34</v>
      </c>
      <c r="J402" s="18">
        <f t="shared" si="34"/>
        <v>0.396152285316694</v>
      </c>
      <c r="K402" s="20"/>
    </row>
    <row r="403" spans="1:11" ht="15" customHeight="1" x14ac:dyDescent="0.3">
      <c r="A403" s="141">
        <f>'[1]175 since Nov 2015'!A408</f>
        <v>42923</v>
      </c>
      <c r="B403" s="14">
        <v>44477.87</v>
      </c>
      <c r="C403" s="15">
        <f t="shared" si="31"/>
        <v>-0.03</v>
      </c>
      <c r="D403" s="144">
        <v>320.40660000000003</v>
      </c>
      <c r="E403" s="17">
        <f t="shared" si="32"/>
        <v>-0.03</v>
      </c>
      <c r="F403" s="18">
        <f t="shared" si="33"/>
        <v>0</v>
      </c>
      <c r="G403" s="18">
        <f t="shared" si="36"/>
        <v>5.4252985623114763E-3</v>
      </c>
      <c r="H403" s="18">
        <f t="shared" si="35"/>
        <v>8.5781502216706038E-2</v>
      </c>
      <c r="I403" s="14">
        <v>31360.63</v>
      </c>
      <c r="J403" s="18">
        <f t="shared" si="34"/>
        <v>-2.7765965111153521E-2</v>
      </c>
      <c r="K403" s="20"/>
    </row>
    <row r="404" spans="1:11" ht="15" customHeight="1" x14ac:dyDescent="0.3">
      <c r="A404" s="141">
        <f>'[1]175 since Nov 2015'!A409</f>
        <v>42926</v>
      </c>
      <c r="B404" s="14">
        <v>44981.3658582114</v>
      </c>
      <c r="C404" s="15">
        <f t="shared" si="31"/>
        <v>1.1299999999999999</v>
      </c>
      <c r="D404" s="144">
        <v>324.01870000000002</v>
      </c>
      <c r="E404" s="17">
        <f t="shared" si="32"/>
        <v>1.1299999999999999</v>
      </c>
      <c r="F404" s="18">
        <f t="shared" si="33"/>
        <v>0</v>
      </c>
      <c r="G404" s="18">
        <f t="shared" si="36"/>
        <v>5.4252985623114763E-3</v>
      </c>
      <c r="H404" s="18">
        <f t="shared" si="35"/>
        <v>8.5781502216706038E-2</v>
      </c>
      <c r="I404" s="14">
        <v>31715.640406405</v>
      </c>
      <c r="J404" s="18">
        <f t="shared" si="34"/>
        <v>1.1320257482231679</v>
      </c>
      <c r="K404" s="20"/>
    </row>
    <row r="405" spans="1:11" ht="15" customHeight="1" x14ac:dyDescent="0.3">
      <c r="A405" s="141">
        <f>'[1]175 since Nov 2015'!A410</f>
        <v>42927</v>
      </c>
      <c r="B405" s="14">
        <v>45025.97</v>
      </c>
      <c r="C405" s="15">
        <f t="shared" si="31"/>
        <v>0.1</v>
      </c>
      <c r="D405" s="144">
        <v>324.33969999999999</v>
      </c>
      <c r="E405" s="17">
        <f t="shared" si="32"/>
        <v>0.1</v>
      </c>
      <c r="F405" s="18">
        <f t="shared" si="33"/>
        <v>0</v>
      </c>
      <c r="G405" s="18">
        <f t="shared" si="36"/>
        <v>5.4252985623114763E-3</v>
      </c>
      <c r="H405" s="18">
        <f t="shared" si="35"/>
        <v>8.5781502216706038E-2</v>
      </c>
      <c r="I405" s="14">
        <v>31747.09</v>
      </c>
      <c r="J405" s="18">
        <f t="shared" si="34"/>
        <v>9.9161149489665104E-2</v>
      </c>
      <c r="K405" s="20"/>
    </row>
    <row r="406" spans="1:11" ht="15" customHeight="1" x14ac:dyDescent="0.3">
      <c r="A406" s="141">
        <f>'[1]175 since Nov 2015'!A411</f>
        <v>42928</v>
      </c>
      <c r="B406" s="14">
        <v>45108.82</v>
      </c>
      <c r="C406" s="15">
        <f t="shared" si="31"/>
        <v>0.18</v>
      </c>
      <c r="D406" s="144">
        <v>324.92720000000003</v>
      </c>
      <c r="E406" s="17">
        <f t="shared" si="32"/>
        <v>0.18</v>
      </c>
      <c r="F406" s="18">
        <f t="shared" si="33"/>
        <v>0</v>
      </c>
      <c r="G406" s="18">
        <f t="shared" si="36"/>
        <v>5.4252985623114763E-3</v>
      </c>
      <c r="H406" s="18">
        <f t="shared" si="35"/>
        <v>8.5781502216706038E-2</v>
      </c>
      <c r="I406" s="14">
        <v>31804.82</v>
      </c>
      <c r="J406" s="18">
        <f t="shared" si="34"/>
        <v>0.18184343824898458</v>
      </c>
      <c r="K406" s="20"/>
    </row>
    <row r="407" spans="1:11" ht="15" customHeight="1" x14ac:dyDescent="0.3">
      <c r="A407" s="141">
        <f>'[1]175 since Nov 2015'!A412</f>
        <v>42929</v>
      </c>
      <c r="B407" s="14">
        <v>45476.8779635354</v>
      </c>
      <c r="C407" s="15">
        <f t="shared" si="31"/>
        <v>0.82</v>
      </c>
      <c r="D407" s="144">
        <v>327.57260000000002</v>
      </c>
      <c r="E407" s="17">
        <f t="shared" si="32"/>
        <v>0.81</v>
      </c>
      <c r="F407" s="18">
        <f t="shared" si="33"/>
        <v>-9.9999999999998979E-3</v>
      </c>
      <c r="G407" s="18">
        <f t="shared" si="36"/>
        <v>5.3127964812905186E-3</v>
      </c>
      <c r="H407" s="18">
        <f t="shared" si="35"/>
        <v>8.4002688129030903E-2</v>
      </c>
      <c r="I407" s="14">
        <v>32037.378611841901</v>
      </c>
      <c r="J407" s="18">
        <f t="shared" si="34"/>
        <v>0.73120555891182981</v>
      </c>
      <c r="K407" s="20"/>
    </row>
    <row r="408" spans="1:11" ht="15" customHeight="1" x14ac:dyDescent="0.3">
      <c r="A408" s="141">
        <f>'[1]175 since Nov 2015'!A413</f>
        <v>42930</v>
      </c>
      <c r="B408" s="14">
        <v>45488.881608558899</v>
      </c>
      <c r="C408" s="15">
        <f t="shared" si="31"/>
        <v>0.03</v>
      </c>
      <c r="D408" s="144">
        <v>327.65129999999999</v>
      </c>
      <c r="E408" s="17">
        <f t="shared" si="32"/>
        <v>0.02</v>
      </c>
      <c r="F408" s="18">
        <f t="shared" si="33"/>
        <v>-9.9999999999999985E-3</v>
      </c>
      <c r="G408" s="18">
        <f t="shared" si="36"/>
        <v>5.3127964812905186E-3</v>
      </c>
      <c r="H408" s="18">
        <f t="shared" si="35"/>
        <v>8.4002688129030903E-2</v>
      </c>
      <c r="I408" s="14">
        <v>32020.752935439799</v>
      </c>
      <c r="J408" s="18">
        <f t="shared" si="34"/>
        <v>-5.1894621602893903E-2</v>
      </c>
      <c r="K408" s="20"/>
    </row>
    <row r="409" spans="1:11" ht="15" customHeight="1" x14ac:dyDescent="0.3">
      <c r="A409" s="141">
        <f>'[1]175 since Nov 2015'!A414</f>
        <v>42933</v>
      </c>
      <c r="B409" s="14">
        <v>45569.300444208202</v>
      </c>
      <c r="C409" s="15">
        <f t="shared" si="31"/>
        <v>0.18</v>
      </c>
      <c r="D409" s="144">
        <v>328.22680000000003</v>
      </c>
      <c r="E409" s="17">
        <f t="shared" si="32"/>
        <v>0.18</v>
      </c>
      <c r="F409" s="18">
        <f t="shared" si="33"/>
        <v>0</v>
      </c>
      <c r="G409" s="18">
        <f t="shared" si="36"/>
        <v>4.9580439456310983E-3</v>
      </c>
      <c r="H409" s="18">
        <f t="shared" si="35"/>
        <v>7.8393558037011549E-2</v>
      </c>
      <c r="I409" s="14">
        <v>32074.782069427201</v>
      </c>
      <c r="J409" s="18">
        <f t="shared" si="34"/>
        <v>0.16873161632499864</v>
      </c>
      <c r="K409" s="20"/>
    </row>
    <row r="410" spans="1:11" ht="15" customHeight="1" x14ac:dyDescent="0.3">
      <c r="A410" s="141">
        <f>'[1]175 since Nov 2015'!A415</f>
        <v>42934</v>
      </c>
      <c r="B410" s="14">
        <v>45052.460562124397</v>
      </c>
      <c r="C410" s="15">
        <f t="shared" si="31"/>
        <v>-1.1299999999999999</v>
      </c>
      <c r="D410" s="144">
        <v>324.51049999999998</v>
      </c>
      <c r="E410" s="17">
        <f t="shared" si="32"/>
        <v>-1.1299999999999999</v>
      </c>
      <c r="F410" s="18">
        <f t="shared" si="33"/>
        <v>0</v>
      </c>
      <c r="G410" s="18">
        <f t="shared" si="36"/>
        <v>4.7939807662310402E-3</v>
      </c>
      <c r="H410" s="18">
        <f t="shared" si="35"/>
        <v>7.5799491401646532E-2</v>
      </c>
      <c r="I410" s="14">
        <v>31710.994905239299</v>
      </c>
      <c r="J410" s="18">
        <f t="shared" si="34"/>
        <v>-1.1341843676458048</v>
      </c>
      <c r="K410" s="20"/>
    </row>
    <row r="411" spans="1:11" ht="15" customHeight="1" x14ac:dyDescent="0.3">
      <c r="A411" s="141">
        <f>'[1]175 since Nov 2015'!A416</f>
        <v>42935</v>
      </c>
      <c r="B411" s="14">
        <v>45399.63</v>
      </c>
      <c r="C411" s="15">
        <f t="shared" si="31"/>
        <v>0.77</v>
      </c>
      <c r="D411" s="144">
        <v>326.99110000000002</v>
      </c>
      <c r="E411" s="17">
        <f t="shared" si="32"/>
        <v>0.76</v>
      </c>
      <c r="F411" s="18">
        <f t="shared" si="33"/>
        <v>-1.0000000000000009E-2</v>
      </c>
      <c r="G411" s="18">
        <f t="shared" si="36"/>
        <v>4.8353509956567129E-3</v>
      </c>
      <c r="H411" s="18">
        <f t="shared" si="35"/>
        <v>7.6453612163190771E-2</v>
      </c>
      <c r="I411" s="14">
        <v>31955.35</v>
      </c>
      <c r="J411" s="18">
        <f t="shared" si="34"/>
        <v>0.77056899504697529</v>
      </c>
      <c r="K411" s="20"/>
    </row>
    <row r="412" spans="1:11" ht="15" customHeight="1" x14ac:dyDescent="0.3">
      <c r="A412" s="141">
        <f>'[1]175 since Nov 2015'!A417</f>
        <v>42936</v>
      </c>
      <c r="B412" s="14">
        <v>45337.255145491901</v>
      </c>
      <c r="C412" s="15">
        <f t="shared" si="31"/>
        <v>-0.14000000000000001</v>
      </c>
      <c r="D412" s="144">
        <v>326.55380000000002</v>
      </c>
      <c r="E412" s="17">
        <f t="shared" si="32"/>
        <v>-0.13</v>
      </c>
      <c r="F412" s="18">
        <f t="shared" si="33"/>
        <v>1.0000000000000009E-2</v>
      </c>
      <c r="G412" s="18">
        <f t="shared" si="36"/>
        <v>4.8773664205077295E-3</v>
      </c>
      <c r="H412" s="18">
        <f t="shared" si="35"/>
        <v>7.7117934360135032E-2</v>
      </c>
      <c r="I412" s="14">
        <v>31904.402435225998</v>
      </c>
      <c r="J412" s="18">
        <f t="shared" si="34"/>
        <v>-0.15943359961321049</v>
      </c>
      <c r="K412" s="20"/>
    </row>
    <row r="413" spans="1:11" ht="15" customHeight="1" x14ac:dyDescent="0.3">
      <c r="A413" s="141">
        <f>'[1]175 since Nov 2015'!A418</f>
        <v>42937</v>
      </c>
      <c r="B413" s="14">
        <v>45514.15</v>
      </c>
      <c r="C413" s="15">
        <f t="shared" si="31"/>
        <v>0.39</v>
      </c>
      <c r="D413" s="144">
        <v>327.81529999999998</v>
      </c>
      <c r="E413" s="17">
        <f t="shared" si="32"/>
        <v>0.39</v>
      </c>
      <c r="F413" s="18">
        <f t="shared" si="33"/>
        <v>0</v>
      </c>
      <c r="G413" s="18">
        <f t="shared" si="36"/>
        <v>4.8773664205077295E-3</v>
      </c>
      <c r="H413" s="18">
        <f t="shared" si="35"/>
        <v>7.7117934360135032E-2</v>
      </c>
      <c r="I413" s="14">
        <v>32028.89</v>
      </c>
      <c r="J413" s="18">
        <f t="shared" si="34"/>
        <v>0.39018930076105379</v>
      </c>
      <c r="K413" s="20"/>
    </row>
    <row r="414" spans="1:11" ht="15" customHeight="1" x14ac:dyDescent="0.3">
      <c r="A414" s="141">
        <f>'[1]175 since Nov 2015'!A419</f>
        <v>42940</v>
      </c>
      <c r="B414" s="14">
        <v>45830.74</v>
      </c>
      <c r="C414" s="15">
        <f t="shared" si="31"/>
        <v>0.7</v>
      </c>
      <c r="D414" s="144">
        <v>330.08890000000002</v>
      </c>
      <c r="E414" s="17">
        <f t="shared" si="32"/>
        <v>0.69</v>
      </c>
      <c r="F414" s="18">
        <f t="shared" si="33"/>
        <v>-1.0000000000000009E-2</v>
      </c>
      <c r="G414" s="18">
        <f t="shared" si="36"/>
        <v>4.9180352646256602E-3</v>
      </c>
      <c r="H414" s="18">
        <f t="shared" si="35"/>
        <v>7.7760965246230038E-2</v>
      </c>
      <c r="I414" s="14">
        <v>32245.87</v>
      </c>
      <c r="J414" s="18">
        <f t="shared" si="34"/>
        <v>0.6774508888693912</v>
      </c>
      <c r="K414" s="20"/>
    </row>
    <row r="415" spans="1:11" ht="15" customHeight="1" x14ac:dyDescent="0.3">
      <c r="A415" s="141">
        <f>'[1]175 since Nov 2015'!A420</f>
        <v>42941</v>
      </c>
      <c r="B415" s="14">
        <v>45805.727446951401</v>
      </c>
      <c r="C415" s="15">
        <f t="shared" si="31"/>
        <v>-0.05</v>
      </c>
      <c r="D415" s="144">
        <v>329.91570000000002</v>
      </c>
      <c r="E415" s="17">
        <f t="shared" si="32"/>
        <v>-0.05</v>
      </c>
      <c r="F415" s="18">
        <f t="shared" si="33"/>
        <v>0</v>
      </c>
      <c r="G415" s="18">
        <f t="shared" si="36"/>
        <v>4.9180352646256602E-3</v>
      </c>
      <c r="H415" s="18">
        <f t="shared" si="35"/>
        <v>7.7760965246230038E-2</v>
      </c>
      <c r="I415" s="14">
        <v>32228.268487782301</v>
      </c>
      <c r="J415" s="18">
        <f t="shared" si="34"/>
        <v>-5.4585322764427652E-2</v>
      </c>
      <c r="K415" s="20"/>
    </row>
    <row r="416" spans="1:11" ht="15" customHeight="1" x14ac:dyDescent="0.3">
      <c r="A416" s="141">
        <f>'[1]175 since Nov 2015'!A421</f>
        <v>42942</v>
      </c>
      <c r="B416" s="14">
        <v>46026.39</v>
      </c>
      <c r="C416" s="15">
        <f t="shared" si="31"/>
        <v>0.48</v>
      </c>
      <c r="D416" s="144">
        <v>331.50119999999998</v>
      </c>
      <c r="E416" s="17">
        <f t="shared" si="32"/>
        <v>0.48</v>
      </c>
      <c r="F416" s="18">
        <f t="shared" si="33"/>
        <v>0</v>
      </c>
      <c r="G416" s="18">
        <f t="shared" si="36"/>
        <v>4.9180352646256602E-3</v>
      </c>
      <c r="H416" s="18">
        <f t="shared" si="35"/>
        <v>7.7760965246230038E-2</v>
      </c>
      <c r="I416" s="14">
        <v>32382.46</v>
      </c>
      <c r="J416" s="18">
        <f t="shared" si="34"/>
        <v>0.47843560778374333</v>
      </c>
      <c r="K416" s="20"/>
    </row>
    <row r="417" spans="1:11" ht="15" customHeight="1" x14ac:dyDescent="0.3">
      <c r="A417" s="141">
        <f>'[1]175 since Nov 2015'!A422</f>
        <v>42943</v>
      </c>
      <c r="B417" s="14">
        <v>46027.59</v>
      </c>
      <c r="C417" s="15">
        <f t="shared" si="31"/>
        <v>0</v>
      </c>
      <c r="D417" s="144">
        <v>331.51310000000001</v>
      </c>
      <c r="E417" s="17">
        <f t="shared" si="32"/>
        <v>0</v>
      </c>
      <c r="F417" s="18">
        <f t="shared" si="33"/>
        <v>0</v>
      </c>
      <c r="G417" s="18">
        <f t="shared" si="36"/>
        <v>4.8773664205077295E-3</v>
      </c>
      <c r="H417" s="18">
        <f t="shared" si="35"/>
        <v>7.7117934360135032E-2</v>
      </c>
      <c r="I417" s="14">
        <v>32383.3</v>
      </c>
      <c r="J417" s="18">
        <f t="shared" si="34"/>
        <v>2.5939968736165987E-3</v>
      </c>
      <c r="K417" s="20"/>
    </row>
    <row r="418" spans="1:11" ht="15" customHeight="1" x14ac:dyDescent="0.3">
      <c r="A418" s="141">
        <f>'[1]175 since Nov 2015'!A423</f>
        <v>42944</v>
      </c>
      <c r="B418" s="14">
        <v>45923.23</v>
      </c>
      <c r="C418" s="15">
        <f t="shared" si="31"/>
        <v>-0.23</v>
      </c>
      <c r="D418" s="144">
        <v>330.7568</v>
      </c>
      <c r="E418" s="17">
        <f t="shared" si="32"/>
        <v>-0.23</v>
      </c>
      <c r="F418" s="18">
        <f t="shared" si="33"/>
        <v>0</v>
      </c>
      <c r="G418" s="18">
        <f t="shared" si="36"/>
        <v>4.8773664205077295E-3</v>
      </c>
      <c r="H418" s="18">
        <f t="shared" si="35"/>
        <v>7.7117934360135032E-2</v>
      </c>
      <c r="I418" s="14">
        <v>32309.88</v>
      </c>
      <c r="J418" s="18">
        <f t="shared" si="34"/>
        <v>-0.22672179796375985</v>
      </c>
      <c r="K418" s="20"/>
    </row>
    <row r="419" spans="1:11" ht="15" customHeight="1" x14ac:dyDescent="0.3">
      <c r="A419" s="141">
        <f>'[1]175 since Nov 2015'!A424</f>
        <v>42947</v>
      </c>
      <c r="B419" s="14">
        <v>46216.42</v>
      </c>
      <c r="C419" s="15">
        <f t="shared" si="31"/>
        <v>0.64</v>
      </c>
      <c r="D419" s="144">
        <v>332.85320000000002</v>
      </c>
      <c r="E419" s="17">
        <f t="shared" si="32"/>
        <v>0.63</v>
      </c>
      <c r="F419" s="18">
        <f t="shared" si="33"/>
        <v>-1.0000000000000009E-2</v>
      </c>
      <c r="G419" s="18">
        <f t="shared" si="36"/>
        <v>4.9180352646256602E-3</v>
      </c>
      <c r="H419" s="18">
        <f t="shared" si="35"/>
        <v>7.7760965246230038E-2</v>
      </c>
      <c r="I419" s="14">
        <v>32514.94</v>
      </c>
      <c r="J419" s="18">
        <f t="shared" si="34"/>
        <v>0.63466654781756437</v>
      </c>
      <c r="K419" s="20"/>
    </row>
    <row r="420" spans="1:11" ht="15" customHeight="1" x14ac:dyDescent="0.3">
      <c r="A420" s="141">
        <f>'[1]175 since Nov 2015'!A425</f>
        <v>42948</v>
      </c>
      <c r="B420" s="14">
        <v>46302.029080840999</v>
      </c>
      <c r="C420" s="15">
        <f t="shared" si="31"/>
        <v>0.19</v>
      </c>
      <c r="D420" s="144">
        <v>333.46949999999998</v>
      </c>
      <c r="E420" s="17">
        <f t="shared" si="32"/>
        <v>0.19</v>
      </c>
      <c r="F420" s="18">
        <f t="shared" si="33"/>
        <v>0</v>
      </c>
      <c r="G420" s="18">
        <f t="shared" si="36"/>
        <v>4.9180352646256602E-3</v>
      </c>
      <c r="H420" s="18">
        <f t="shared" si="35"/>
        <v>7.7760965246230038E-2</v>
      </c>
      <c r="I420" s="14">
        <v>32575.166265689801</v>
      </c>
      <c r="J420" s="18">
        <f t="shared" si="34"/>
        <v>0.18522643956840132</v>
      </c>
      <c r="K420" s="20"/>
    </row>
    <row r="421" spans="1:11" ht="15" customHeight="1" x14ac:dyDescent="0.3">
      <c r="A421" s="141">
        <f>'[1]175 since Nov 2015'!A426</f>
        <v>42949</v>
      </c>
      <c r="B421" s="14">
        <v>46162.13</v>
      </c>
      <c r="C421" s="15">
        <f t="shared" si="31"/>
        <v>-0.3</v>
      </c>
      <c r="D421" s="144">
        <v>332.464</v>
      </c>
      <c r="E421" s="17">
        <f t="shared" si="32"/>
        <v>-0.3</v>
      </c>
      <c r="F421" s="18">
        <f t="shared" si="33"/>
        <v>0</v>
      </c>
      <c r="G421" s="18">
        <f t="shared" si="36"/>
        <v>4.9180352646256602E-3</v>
      </c>
      <c r="H421" s="18">
        <f t="shared" si="35"/>
        <v>7.7760965246230038E-2</v>
      </c>
      <c r="I421" s="14">
        <v>32476.74</v>
      </c>
      <c r="J421" s="18">
        <f t="shared" si="34"/>
        <v>-0.3021512304404344</v>
      </c>
      <c r="K421" s="20"/>
    </row>
    <row r="422" spans="1:11" ht="15" customHeight="1" x14ac:dyDescent="0.3">
      <c r="A422" s="141">
        <f>'[1]175 since Nov 2015'!A427</f>
        <v>42950</v>
      </c>
      <c r="B422" s="14">
        <v>45822.609479021798</v>
      </c>
      <c r="C422" s="15">
        <f t="shared" si="31"/>
        <v>-0.74</v>
      </c>
      <c r="D422" s="144">
        <v>330.02670000000001</v>
      </c>
      <c r="E422" s="17">
        <f t="shared" si="32"/>
        <v>-0.73</v>
      </c>
      <c r="F422" s="18">
        <f t="shared" si="33"/>
        <v>1.0000000000000009E-2</v>
      </c>
      <c r="G422" s="18">
        <f t="shared" si="36"/>
        <v>4.9593502409891969E-3</v>
      </c>
      <c r="H422" s="18">
        <f t="shared" si="35"/>
        <v>7.841421238015403E-2</v>
      </c>
      <c r="I422" s="14">
        <v>32237.877089592799</v>
      </c>
      <c r="J422" s="18">
        <f t="shared" si="34"/>
        <v>-0.7354891852051727</v>
      </c>
      <c r="K422" s="20"/>
    </row>
    <row r="423" spans="1:11" ht="15" customHeight="1" x14ac:dyDescent="0.3">
      <c r="A423" s="141">
        <f>'[1]175 since Nov 2015'!A428</f>
        <v>42951</v>
      </c>
      <c r="B423" s="14">
        <v>45947.03</v>
      </c>
      <c r="C423" s="15">
        <f t="shared" si="31"/>
        <v>0.27</v>
      </c>
      <c r="D423" s="144">
        <v>330.91860000000003</v>
      </c>
      <c r="E423" s="17">
        <f t="shared" si="32"/>
        <v>0.27</v>
      </c>
      <c r="F423" s="18">
        <f t="shared" si="33"/>
        <v>0</v>
      </c>
      <c r="G423" s="18">
        <f t="shared" si="36"/>
        <v>4.9593502409891969E-3</v>
      </c>
      <c r="H423" s="18">
        <f t="shared" si="35"/>
        <v>7.841421238015403E-2</v>
      </c>
      <c r="I423" s="14">
        <v>32325.41</v>
      </c>
      <c r="J423" s="18">
        <f t="shared" si="34"/>
        <v>0.27152194347021236</v>
      </c>
      <c r="K423" s="20"/>
    </row>
    <row r="424" spans="1:11" ht="15" customHeight="1" x14ac:dyDescent="0.3">
      <c r="A424" s="141">
        <f>'[1]175 since Nov 2015'!A429</f>
        <v>42954</v>
      </c>
      <c r="B424" s="14">
        <v>45873.4898872181</v>
      </c>
      <c r="C424" s="15">
        <f t="shared" si="31"/>
        <v>-0.16</v>
      </c>
      <c r="D424" s="144">
        <v>330.38709999999998</v>
      </c>
      <c r="E424" s="17">
        <f t="shared" si="32"/>
        <v>-0.16</v>
      </c>
      <c r="F424" s="18">
        <f t="shared" si="33"/>
        <v>0</v>
      </c>
      <c r="G424" s="18">
        <f t="shared" si="36"/>
        <v>4.9180352646256602E-3</v>
      </c>
      <c r="H424" s="18">
        <f t="shared" si="35"/>
        <v>7.7760965246230038E-2</v>
      </c>
      <c r="I424" s="14">
        <v>32273.673312556799</v>
      </c>
      <c r="J424" s="18">
        <f t="shared" si="34"/>
        <v>-0.16004959393616644</v>
      </c>
      <c r="K424" s="20"/>
    </row>
    <row r="425" spans="1:11" ht="15" customHeight="1" x14ac:dyDescent="0.3">
      <c r="A425" s="141">
        <f>'[1]175 since Nov 2015'!A430</f>
        <v>42955</v>
      </c>
      <c r="B425" s="14">
        <v>45504.669074694997</v>
      </c>
      <c r="C425" s="15">
        <f t="shared" si="31"/>
        <v>-0.8</v>
      </c>
      <c r="D425" s="144">
        <v>327.73739999999998</v>
      </c>
      <c r="E425" s="17">
        <f t="shared" si="32"/>
        <v>-0.8</v>
      </c>
      <c r="F425" s="18">
        <f t="shared" si="33"/>
        <v>0</v>
      </c>
      <c r="G425" s="18">
        <f t="shared" si="36"/>
        <v>4.9180352646256602E-3</v>
      </c>
      <c r="H425" s="18">
        <f t="shared" si="35"/>
        <v>7.7760965246230038E-2</v>
      </c>
      <c r="I425" s="14">
        <v>32014.194418679301</v>
      </c>
      <c r="J425" s="18">
        <f t="shared" si="34"/>
        <v>-0.80399553953637537</v>
      </c>
      <c r="K425" s="20"/>
    </row>
    <row r="426" spans="1:11" ht="15" customHeight="1" x14ac:dyDescent="0.3">
      <c r="A426" s="141">
        <f>'[1]175 since Nov 2015'!A431</f>
        <v>42956</v>
      </c>
      <c r="B426" s="14">
        <v>45197.140766955599</v>
      </c>
      <c r="C426" s="15">
        <f t="shared" si="31"/>
        <v>-0.68</v>
      </c>
      <c r="D426" s="144">
        <v>325.52670000000001</v>
      </c>
      <c r="E426" s="17">
        <f t="shared" si="32"/>
        <v>-0.67</v>
      </c>
      <c r="F426" s="18">
        <f t="shared" si="33"/>
        <v>1.0000000000000009E-2</v>
      </c>
      <c r="G426" s="18">
        <f t="shared" si="36"/>
        <v>4.9593502409891969E-3</v>
      </c>
      <c r="H426" s="18">
        <f t="shared" si="35"/>
        <v>7.841421238015403E-2</v>
      </c>
      <c r="I426" s="14">
        <v>31797.837037482699</v>
      </c>
      <c r="J426" s="18">
        <f t="shared" si="34"/>
        <v>-0.67581704030123513</v>
      </c>
      <c r="K426" s="20"/>
    </row>
    <row r="427" spans="1:11" ht="15" customHeight="1" x14ac:dyDescent="0.3">
      <c r="A427" s="141">
        <f>'[1]175 since Nov 2015'!A432</f>
        <v>42957</v>
      </c>
      <c r="B427" s="14">
        <v>44818.325247244597</v>
      </c>
      <c r="C427" s="15">
        <f t="shared" si="31"/>
        <v>-0.84</v>
      </c>
      <c r="D427" s="144">
        <v>322.8109</v>
      </c>
      <c r="E427" s="17">
        <f t="shared" si="32"/>
        <v>-0.83</v>
      </c>
      <c r="F427" s="18">
        <f t="shared" si="33"/>
        <v>1.0000000000000009E-2</v>
      </c>
      <c r="G427" s="18">
        <f t="shared" si="36"/>
        <v>5.0000000000000027E-3</v>
      </c>
      <c r="H427" s="18">
        <f t="shared" si="35"/>
        <v>7.9056941504209527E-2</v>
      </c>
      <c r="I427" s="14">
        <v>31531.326502554399</v>
      </c>
      <c r="J427" s="18">
        <f t="shared" si="34"/>
        <v>-0.8381404515475146</v>
      </c>
      <c r="K427" s="20"/>
    </row>
    <row r="428" spans="1:11" ht="15" customHeight="1" x14ac:dyDescent="0.3">
      <c r="A428" s="141">
        <f>'[1]175 since Nov 2015'!A433</f>
        <v>42958</v>
      </c>
      <c r="B428" s="14">
        <v>44391.907035529999</v>
      </c>
      <c r="C428" s="15">
        <f t="shared" si="31"/>
        <v>-0.95</v>
      </c>
      <c r="D428" s="144">
        <v>319.74650000000003</v>
      </c>
      <c r="E428" s="17">
        <f t="shared" si="32"/>
        <v>-0.95</v>
      </c>
      <c r="F428" s="18">
        <f t="shared" si="33"/>
        <v>0</v>
      </c>
      <c r="G428" s="18">
        <f t="shared" si="36"/>
        <v>4.9593502409891977E-3</v>
      </c>
      <c r="H428" s="18">
        <f t="shared" si="35"/>
        <v>7.8414212380154044E-2</v>
      </c>
      <c r="I428" s="14">
        <v>31213.593230168699</v>
      </c>
      <c r="J428" s="18">
        <f t="shared" si="34"/>
        <v>-1.0076749303901305</v>
      </c>
      <c r="K428" s="20"/>
    </row>
    <row r="429" spans="1:11" ht="15" customHeight="1" x14ac:dyDescent="0.3">
      <c r="A429" s="141">
        <f>'[1]175 since Nov 2015'!A434</f>
        <v>42961</v>
      </c>
      <c r="B429" s="14">
        <v>44726.742340487901</v>
      </c>
      <c r="C429" s="15">
        <f t="shared" si="31"/>
        <v>0.75</v>
      </c>
      <c r="D429" s="144">
        <v>322.15179999999998</v>
      </c>
      <c r="E429" s="17">
        <f t="shared" si="32"/>
        <v>0.75</v>
      </c>
      <c r="F429" s="18">
        <f t="shared" si="33"/>
        <v>0</v>
      </c>
      <c r="G429" s="18">
        <f t="shared" si="36"/>
        <v>4.9593502409891977E-3</v>
      </c>
      <c r="H429" s="18">
        <f t="shared" si="35"/>
        <v>7.8414212380154044E-2</v>
      </c>
      <c r="I429" s="14">
        <v>31449.028328725901</v>
      </c>
      <c r="J429" s="18">
        <f t="shared" si="34"/>
        <v>0.75427105370761383</v>
      </c>
      <c r="K429" s="20"/>
    </row>
    <row r="430" spans="1:11" ht="15" customHeight="1" x14ac:dyDescent="0.3">
      <c r="A430" s="141">
        <f>'[1]175 since Nov 2015'!A435</f>
        <v>42963</v>
      </c>
      <c r="B430" s="14">
        <v>45184.499437483697</v>
      </c>
      <c r="C430" s="15">
        <f t="shared" si="31"/>
        <v>1.02</v>
      </c>
      <c r="D430" s="144">
        <v>325.43610000000001</v>
      </c>
      <c r="E430" s="17">
        <f t="shared" si="32"/>
        <v>1.02</v>
      </c>
      <c r="F430" s="18">
        <f t="shared" si="33"/>
        <v>0</v>
      </c>
      <c r="G430" s="18">
        <f t="shared" si="36"/>
        <v>4.9593502409891977E-3</v>
      </c>
      <c r="H430" s="18">
        <f t="shared" si="35"/>
        <v>7.8414212380154044E-2</v>
      </c>
      <c r="I430" s="14">
        <v>31770.8942898438</v>
      </c>
      <c r="J430" s="18">
        <f t="shared" si="34"/>
        <v>1.0234528003649102</v>
      </c>
      <c r="K430" s="20"/>
    </row>
    <row r="431" spans="1:11" ht="15" customHeight="1" x14ac:dyDescent="0.3">
      <c r="A431" s="141">
        <f>'[1]175 since Nov 2015'!A436</f>
        <v>42964</v>
      </c>
      <c r="B431" s="14">
        <v>45219.438339265602</v>
      </c>
      <c r="C431" s="15">
        <f t="shared" si="31"/>
        <v>0.08</v>
      </c>
      <c r="D431" s="144">
        <v>325.68939999999998</v>
      </c>
      <c r="E431" s="17">
        <f t="shared" si="32"/>
        <v>0.08</v>
      </c>
      <c r="F431" s="18">
        <f t="shared" si="33"/>
        <v>0</v>
      </c>
      <c r="G431" s="18">
        <f t="shared" si="36"/>
        <v>4.9593502409891977E-3</v>
      </c>
      <c r="H431" s="18">
        <f t="shared" si="35"/>
        <v>7.8414212380154044E-2</v>
      </c>
      <c r="I431" s="14">
        <v>31795.461125128699</v>
      </c>
      <c r="J431" s="18">
        <f t="shared" si="34"/>
        <v>7.7324972538629869E-2</v>
      </c>
      <c r="K431" s="20"/>
    </row>
    <row r="432" spans="1:11" ht="15" customHeight="1" x14ac:dyDescent="0.3">
      <c r="A432" s="141">
        <f>'[1]175 since Nov 2015'!A437</f>
        <v>42965</v>
      </c>
      <c r="B432" s="14">
        <v>44834.333982474702</v>
      </c>
      <c r="C432" s="15">
        <f t="shared" si="31"/>
        <v>-0.85</v>
      </c>
      <c r="D432" s="144">
        <v>322.92180000000002</v>
      </c>
      <c r="E432" s="17">
        <f t="shared" si="32"/>
        <v>-0.85</v>
      </c>
      <c r="F432" s="18">
        <f t="shared" si="33"/>
        <v>0</v>
      </c>
      <c r="G432" s="18">
        <f t="shared" si="36"/>
        <v>4.9593502409891977E-3</v>
      </c>
      <c r="H432" s="18">
        <f t="shared" si="35"/>
        <v>7.8414212380154044E-2</v>
      </c>
      <c r="I432" s="14">
        <v>31524.6799952617</v>
      </c>
      <c r="J432" s="18">
        <f t="shared" si="34"/>
        <v>-0.85163454243157322</v>
      </c>
      <c r="K432" s="20"/>
    </row>
    <row r="433" spans="1:11" ht="15" customHeight="1" x14ac:dyDescent="0.3">
      <c r="A433" s="141">
        <f>'[1]175 since Nov 2015'!A438</f>
        <v>42968</v>
      </c>
      <c r="B433" s="14">
        <v>44456.277064109498</v>
      </c>
      <c r="C433" s="15">
        <f t="shared" si="31"/>
        <v>-0.84</v>
      </c>
      <c r="D433" s="144">
        <v>320.2056</v>
      </c>
      <c r="E433" s="17">
        <f t="shared" si="32"/>
        <v>-0.84</v>
      </c>
      <c r="F433" s="18">
        <f t="shared" si="33"/>
        <v>0</v>
      </c>
      <c r="G433" s="18">
        <f t="shared" si="36"/>
        <v>4.9593502409891977E-3</v>
      </c>
      <c r="H433" s="18">
        <f t="shared" si="35"/>
        <v>7.8414212380154044E-2</v>
      </c>
      <c r="I433" s="14">
        <v>31258.8541802486</v>
      </c>
      <c r="J433" s="18">
        <f t="shared" si="34"/>
        <v>-0.84323081171023884</v>
      </c>
      <c r="K433" s="20"/>
    </row>
    <row r="434" spans="1:11" ht="15" customHeight="1" x14ac:dyDescent="0.3">
      <c r="A434" s="141">
        <f>'[1]175 since Nov 2015'!A439</f>
        <v>42969</v>
      </c>
      <c r="B434" s="14">
        <v>44503.197558323503</v>
      </c>
      <c r="C434" s="15">
        <f t="shared" si="31"/>
        <v>0.11</v>
      </c>
      <c r="D434" s="144">
        <v>320.5419</v>
      </c>
      <c r="E434" s="17">
        <f t="shared" si="32"/>
        <v>0.11</v>
      </c>
      <c r="F434" s="18">
        <f t="shared" si="33"/>
        <v>0</v>
      </c>
      <c r="G434" s="18">
        <f t="shared" si="36"/>
        <v>4.9593502409891977E-3</v>
      </c>
      <c r="H434" s="18">
        <f t="shared" si="35"/>
        <v>7.8414212380154044E-2</v>
      </c>
      <c r="I434" s="14">
        <v>31291.845716732401</v>
      </c>
      <c r="J434" s="18">
        <f t="shared" si="34"/>
        <v>0.10554301284865339</v>
      </c>
      <c r="K434" s="20"/>
    </row>
    <row r="435" spans="1:11" ht="15" customHeight="1" x14ac:dyDescent="0.3">
      <c r="A435" s="141">
        <f>'[1]175 since Nov 2015'!A440</f>
        <v>42970</v>
      </c>
      <c r="B435" s="14">
        <v>44895.953210425701</v>
      </c>
      <c r="C435" s="15">
        <f t="shared" si="31"/>
        <v>0.88</v>
      </c>
      <c r="D435" s="144">
        <v>323.36160000000001</v>
      </c>
      <c r="E435" s="17">
        <f t="shared" si="32"/>
        <v>0.88</v>
      </c>
      <c r="F435" s="18">
        <f t="shared" si="33"/>
        <v>0</v>
      </c>
      <c r="G435" s="18">
        <f t="shared" si="36"/>
        <v>4.9593502409891977E-3</v>
      </c>
      <c r="H435" s="18">
        <f t="shared" si="35"/>
        <v>7.8414212380154044E-2</v>
      </c>
      <c r="I435" s="14">
        <v>31568.0067555846</v>
      </c>
      <c r="J435" s="18">
        <f t="shared" si="34"/>
        <v>0.88253355635244457</v>
      </c>
      <c r="K435" s="20"/>
    </row>
    <row r="436" spans="1:11" ht="15" customHeight="1" x14ac:dyDescent="0.3">
      <c r="A436" s="141">
        <f>'[1]175 since Nov 2015'!A441</f>
        <v>42971</v>
      </c>
      <c r="B436" s="14">
        <v>44950.76</v>
      </c>
      <c r="C436" s="15">
        <f t="shared" si="31"/>
        <v>0.12</v>
      </c>
      <c r="D436" s="144">
        <v>323.75459999999998</v>
      </c>
      <c r="E436" s="17">
        <f t="shared" si="32"/>
        <v>0.12</v>
      </c>
      <c r="F436" s="18">
        <f t="shared" si="33"/>
        <v>0</v>
      </c>
      <c r="G436" s="18">
        <f t="shared" si="36"/>
        <v>4.9180352646256611E-3</v>
      </c>
      <c r="H436" s="18">
        <f t="shared" si="35"/>
        <v>7.7760965246230052E-2</v>
      </c>
      <c r="I436" s="14">
        <v>31596.06</v>
      </c>
      <c r="J436" s="18">
        <f t="shared" si="34"/>
        <v>8.8866061872717408E-2</v>
      </c>
      <c r="K436" s="20"/>
    </row>
    <row r="437" spans="1:11" ht="15" customHeight="1" x14ac:dyDescent="0.3">
      <c r="A437" s="141">
        <f>'[1]175 since Nov 2015'!A442</f>
        <v>42975</v>
      </c>
      <c r="B437" s="14">
        <v>45170.941165268101</v>
      </c>
      <c r="C437" s="15">
        <f t="shared" si="31"/>
        <v>0.49</v>
      </c>
      <c r="D437" s="144">
        <v>325.3349</v>
      </c>
      <c r="E437" s="17">
        <f t="shared" si="32"/>
        <v>0.49</v>
      </c>
      <c r="F437" s="18">
        <f t="shared" si="33"/>
        <v>0</v>
      </c>
      <c r="G437" s="18">
        <f t="shared" si="36"/>
        <v>4.9180352646256611E-3</v>
      </c>
      <c r="H437" s="18">
        <f t="shared" si="35"/>
        <v>7.7760965246230052E-2</v>
      </c>
      <c r="I437" s="14">
        <v>31750.821888152601</v>
      </c>
      <c r="J437" s="18">
        <f t="shared" si="34"/>
        <v>0.48981388234039169</v>
      </c>
      <c r="K437" s="20"/>
    </row>
    <row r="438" spans="1:11" ht="15" customHeight="1" x14ac:dyDescent="0.3">
      <c r="A438" s="141">
        <f>'[1]175 since Nov 2015'!A443</f>
        <v>42976</v>
      </c>
      <c r="B438" s="14">
        <v>44655.3230359468</v>
      </c>
      <c r="C438" s="15">
        <f t="shared" si="31"/>
        <v>-1.1399999999999999</v>
      </c>
      <c r="D438" s="144">
        <v>321.63229999999999</v>
      </c>
      <c r="E438" s="17">
        <f t="shared" si="32"/>
        <v>-1.1399999999999999</v>
      </c>
      <c r="F438" s="18">
        <f t="shared" si="33"/>
        <v>0</v>
      </c>
      <c r="G438" s="18">
        <f t="shared" si="36"/>
        <v>4.9180352646256611E-3</v>
      </c>
      <c r="H438" s="18">
        <f t="shared" si="35"/>
        <v>7.7760965246230052E-2</v>
      </c>
      <c r="I438" s="14">
        <v>31388.3919948617</v>
      </c>
      <c r="J438" s="18">
        <f t="shared" si="34"/>
        <v>-1.1414819262556992</v>
      </c>
      <c r="K438" s="20"/>
    </row>
    <row r="439" spans="1:11" ht="15" customHeight="1" x14ac:dyDescent="0.3">
      <c r="A439" s="141">
        <f>'[1]175 since Nov 2015'!A444</f>
        <v>42977</v>
      </c>
      <c r="B439" s="14">
        <v>45022.469231178999</v>
      </c>
      <c r="C439" s="15">
        <f t="shared" si="31"/>
        <v>0.82</v>
      </c>
      <c r="D439" s="144">
        <v>324.26909999999998</v>
      </c>
      <c r="E439" s="17">
        <f t="shared" si="32"/>
        <v>0.82</v>
      </c>
      <c r="F439" s="18">
        <f t="shared" si="33"/>
        <v>0</v>
      </c>
      <c r="G439" s="18">
        <f t="shared" si="36"/>
        <v>4.9180352646256611E-3</v>
      </c>
      <c r="H439" s="18">
        <f t="shared" si="35"/>
        <v>7.7760965246230052E-2</v>
      </c>
      <c r="I439" s="14">
        <v>31646.460415642901</v>
      </c>
      <c r="J439" s="18">
        <f t="shared" si="34"/>
        <v>0.82217789564832422</v>
      </c>
      <c r="K439" s="20"/>
    </row>
    <row r="440" spans="1:11" ht="15" customHeight="1" x14ac:dyDescent="0.3">
      <c r="A440" s="141">
        <f>'[1]175 since Nov 2015'!A445</f>
        <v>42978</v>
      </c>
      <c r="B440" s="14">
        <v>45142.013290292503</v>
      </c>
      <c r="C440" s="15">
        <f t="shared" si="31"/>
        <v>0.27</v>
      </c>
      <c r="D440" s="144">
        <v>325.1275</v>
      </c>
      <c r="E440" s="17">
        <f t="shared" si="32"/>
        <v>0.26</v>
      </c>
      <c r="F440" s="18">
        <f t="shared" si="33"/>
        <v>-1.0000000000000009E-2</v>
      </c>
      <c r="G440" s="18">
        <f t="shared" si="36"/>
        <v>4.9580439456310991E-3</v>
      </c>
      <c r="H440" s="18">
        <f t="shared" si="35"/>
        <v>7.8393558037011549E-2</v>
      </c>
      <c r="I440" s="14">
        <v>31730.488377664198</v>
      </c>
      <c r="J440" s="18">
        <f t="shared" si="34"/>
        <v>0.2655208858042199</v>
      </c>
      <c r="K440" s="20"/>
    </row>
    <row r="441" spans="1:11" ht="15" customHeight="1" x14ac:dyDescent="0.3">
      <c r="A441" s="141">
        <f>'[1]175 since Nov 2015'!A446</f>
        <v>42979</v>
      </c>
      <c r="B441" s="14">
        <v>45372.1125012872</v>
      </c>
      <c r="C441" s="15">
        <f t="shared" si="31"/>
        <v>0.51</v>
      </c>
      <c r="D441" s="144">
        <v>326.77670000000001</v>
      </c>
      <c r="E441" s="17">
        <f t="shared" si="32"/>
        <v>0.51</v>
      </c>
      <c r="F441" s="18">
        <f t="shared" si="33"/>
        <v>0</v>
      </c>
      <c r="G441" s="18">
        <f t="shared" si="36"/>
        <v>4.9580439456310991E-3</v>
      </c>
      <c r="H441" s="18">
        <f t="shared" si="35"/>
        <v>7.8393558037011549E-2</v>
      </c>
      <c r="I441" s="14">
        <v>31892.225965512102</v>
      </c>
      <c r="J441" s="18">
        <f t="shared" si="34"/>
        <v>0.50972297029551572</v>
      </c>
      <c r="K441" s="20"/>
    </row>
    <row r="442" spans="1:11" ht="15" customHeight="1" x14ac:dyDescent="0.3">
      <c r="A442" s="141">
        <f>'[1]175 since Nov 2015'!A447</f>
        <v>42982</v>
      </c>
      <c r="B442" s="14">
        <v>45101.833777408203</v>
      </c>
      <c r="C442" s="15">
        <f t="shared" si="31"/>
        <v>-0.6</v>
      </c>
      <c r="D442" s="144">
        <v>324.8349</v>
      </c>
      <c r="E442" s="17">
        <f t="shared" si="32"/>
        <v>-0.59</v>
      </c>
      <c r="F442" s="18">
        <f t="shared" si="33"/>
        <v>1.0000000000000009E-2</v>
      </c>
      <c r="G442" s="18">
        <f t="shared" si="36"/>
        <v>4.9593502409891977E-3</v>
      </c>
      <c r="H442" s="18">
        <f t="shared" si="35"/>
        <v>7.8414212380154044E-2</v>
      </c>
      <c r="I442" s="14">
        <v>31702.2460492063</v>
      </c>
      <c r="J442" s="18">
        <f t="shared" si="34"/>
        <v>-0.59569349756659706</v>
      </c>
      <c r="K442" s="20"/>
    </row>
    <row r="443" spans="1:11" ht="15" customHeight="1" x14ac:dyDescent="0.3">
      <c r="A443" s="141">
        <f>'[1]175 since Nov 2015'!A448</f>
        <v>42983</v>
      </c>
      <c r="B443" s="14">
        <v>45254.485773900502</v>
      </c>
      <c r="C443" s="15">
        <f t="shared" si="31"/>
        <v>0.34</v>
      </c>
      <c r="D443" s="144">
        <v>325.93099999999998</v>
      </c>
      <c r="E443" s="17">
        <f t="shared" si="32"/>
        <v>0.34</v>
      </c>
      <c r="F443" s="18">
        <f t="shared" si="33"/>
        <v>0</v>
      </c>
      <c r="G443" s="18">
        <f t="shared" si="36"/>
        <v>4.9593502409891977E-3</v>
      </c>
      <c r="H443" s="18">
        <f t="shared" si="35"/>
        <v>7.8414212380154044E-2</v>
      </c>
      <c r="I443" s="14">
        <v>31809.545703064799</v>
      </c>
      <c r="J443" s="18">
        <f t="shared" si="34"/>
        <v>0.33846073143194766</v>
      </c>
      <c r="K443" s="20"/>
    </row>
    <row r="444" spans="1:11" ht="15" customHeight="1" x14ac:dyDescent="0.3">
      <c r="A444" s="141">
        <f>'[1]175 since Nov 2015'!A449</f>
        <v>42984</v>
      </c>
      <c r="B444" s="14">
        <v>45044.539484219204</v>
      </c>
      <c r="C444" s="15">
        <f t="shared" si="31"/>
        <v>-0.46</v>
      </c>
      <c r="D444" s="144">
        <v>324.42320000000001</v>
      </c>
      <c r="E444" s="17">
        <f t="shared" si="32"/>
        <v>-0.46</v>
      </c>
      <c r="F444" s="18">
        <f t="shared" si="33"/>
        <v>0</v>
      </c>
      <c r="G444" s="18">
        <f t="shared" si="36"/>
        <v>4.9593502409891977E-3</v>
      </c>
      <c r="H444" s="18">
        <f t="shared" si="35"/>
        <v>7.8414212380154044E-2</v>
      </c>
      <c r="I444" s="14">
        <v>31661.973678267801</v>
      </c>
      <c r="J444" s="18">
        <f t="shared" si="34"/>
        <v>-0.46392371074567129</v>
      </c>
      <c r="K444" s="20"/>
    </row>
    <row r="445" spans="1:11" ht="15" customHeight="1" x14ac:dyDescent="0.3">
      <c r="A445" s="141">
        <f>'[1]175 since Nov 2015'!A450</f>
        <v>42985</v>
      </c>
      <c r="B445" s="14">
        <v>45053.670930992499</v>
      </c>
      <c r="C445" s="15">
        <f t="shared" si="31"/>
        <v>0.02</v>
      </c>
      <c r="D445" s="144">
        <v>324.48919999999998</v>
      </c>
      <c r="E445" s="17">
        <f t="shared" si="32"/>
        <v>0.02</v>
      </c>
      <c r="F445" s="18">
        <f t="shared" si="33"/>
        <v>0</v>
      </c>
      <c r="G445" s="18">
        <f t="shared" si="36"/>
        <v>4.9593502409891977E-3</v>
      </c>
      <c r="H445" s="18">
        <f t="shared" si="35"/>
        <v>7.8414212380154044E-2</v>
      </c>
      <c r="I445" s="14">
        <v>31662.74</v>
      </c>
      <c r="J445" s="18">
        <f t="shared" si="34"/>
        <v>2.4203220556859475E-3</v>
      </c>
      <c r="K445" s="20"/>
    </row>
    <row r="446" spans="1:11" ht="15" customHeight="1" x14ac:dyDescent="0.3">
      <c r="A446" s="141">
        <f>'[1]175 since Nov 2015'!A451</f>
        <v>42986</v>
      </c>
      <c r="B446" s="14">
        <v>45088.92</v>
      </c>
      <c r="C446" s="15">
        <f t="shared" si="31"/>
        <v>0.08</v>
      </c>
      <c r="D446" s="144">
        <v>324.74209999999999</v>
      </c>
      <c r="E446" s="17">
        <f t="shared" si="32"/>
        <v>0.08</v>
      </c>
      <c r="F446" s="18">
        <f t="shared" si="33"/>
        <v>0</v>
      </c>
      <c r="G446" s="18">
        <f t="shared" si="36"/>
        <v>4.9593502409891977E-3</v>
      </c>
      <c r="H446" s="18">
        <f t="shared" si="35"/>
        <v>7.8414212380154044E-2</v>
      </c>
      <c r="I446" s="14">
        <v>31687.52</v>
      </c>
      <c r="J446" s="18">
        <f t="shared" si="34"/>
        <v>7.8262336108621156E-2</v>
      </c>
      <c r="K446" s="20"/>
    </row>
    <row r="447" spans="1:11" ht="15" customHeight="1" x14ac:dyDescent="0.3">
      <c r="A447" s="141">
        <f>'[1]175 since Nov 2015'!A452</f>
        <v>42989</v>
      </c>
      <c r="B447" s="14">
        <v>45376.9</v>
      </c>
      <c r="C447" s="15">
        <f t="shared" si="31"/>
        <v>0.64</v>
      </c>
      <c r="D447" s="144">
        <v>326.80759999999998</v>
      </c>
      <c r="E447" s="17">
        <f t="shared" si="32"/>
        <v>0.64</v>
      </c>
      <c r="F447" s="18">
        <f t="shared" si="33"/>
        <v>0</v>
      </c>
      <c r="G447" s="18">
        <f t="shared" si="36"/>
        <v>4.9593502409891977E-3</v>
      </c>
      <c r="H447" s="18">
        <f t="shared" si="35"/>
        <v>7.8414212380154044E-2</v>
      </c>
      <c r="I447" s="14">
        <v>31882.16</v>
      </c>
      <c r="J447" s="18">
        <f t="shared" si="34"/>
        <v>0.614248133018928</v>
      </c>
      <c r="K447" s="20"/>
    </row>
    <row r="448" spans="1:11" ht="15" customHeight="1" x14ac:dyDescent="0.3">
      <c r="A448" s="141">
        <f>'[1]175 since Nov 2015'!A453</f>
        <v>42990</v>
      </c>
      <c r="B448" s="14">
        <v>45770.435656849302</v>
      </c>
      <c r="C448" s="15">
        <f t="shared" si="31"/>
        <v>0.87</v>
      </c>
      <c r="D448" s="144">
        <v>329.62909999999999</v>
      </c>
      <c r="E448" s="17">
        <f t="shared" si="32"/>
        <v>0.86</v>
      </c>
      <c r="F448" s="18">
        <f t="shared" si="33"/>
        <v>-1.0000000000000009E-2</v>
      </c>
      <c r="G448" s="18">
        <f t="shared" si="36"/>
        <v>4.9593502409891977E-3</v>
      </c>
      <c r="H448" s="18">
        <f t="shared" si="35"/>
        <v>7.8414212380154044E-2</v>
      </c>
      <c r="I448" s="14">
        <v>32158.660356297401</v>
      </c>
      <c r="J448" s="18">
        <f t="shared" si="34"/>
        <v>0.86725728839389049</v>
      </c>
      <c r="K448" s="20"/>
    </row>
    <row r="449" spans="1:11" ht="15" customHeight="1" x14ac:dyDescent="0.3">
      <c r="A449" s="141">
        <f>'[1]175 since Nov 2015'!A454</f>
        <v>42991</v>
      </c>
      <c r="B449" s="14">
        <v>45809.925457632999</v>
      </c>
      <c r="C449" s="15">
        <f t="shared" si="31"/>
        <v>0.09</v>
      </c>
      <c r="D449" s="144">
        <v>329.9128</v>
      </c>
      <c r="E449" s="17">
        <f t="shared" si="32"/>
        <v>0.09</v>
      </c>
      <c r="F449" s="18">
        <f t="shared" si="33"/>
        <v>0</v>
      </c>
      <c r="G449" s="18">
        <f t="shared" si="36"/>
        <v>4.9593502409891977E-3</v>
      </c>
      <c r="H449" s="18">
        <f t="shared" si="35"/>
        <v>7.8414212380154044E-2</v>
      </c>
      <c r="I449" s="14">
        <v>32186.406194254101</v>
      </c>
      <c r="J449" s="18">
        <f t="shared" si="34"/>
        <v>8.6277965715280236E-2</v>
      </c>
      <c r="K449" s="20"/>
    </row>
    <row r="450" spans="1:11" ht="15" customHeight="1" x14ac:dyDescent="0.3">
      <c r="A450" s="141">
        <f>'[1]175 since Nov 2015'!A455</f>
        <v>42992</v>
      </c>
      <c r="B450" s="14">
        <v>45888.95</v>
      </c>
      <c r="C450" s="15">
        <f t="shared" si="31"/>
        <v>0.17</v>
      </c>
      <c r="D450" s="144">
        <v>330.47750000000002</v>
      </c>
      <c r="E450" s="17">
        <f t="shared" si="32"/>
        <v>0.17</v>
      </c>
      <c r="F450" s="18">
        <f t="shared" si="33"/>
        <v>0</v>
      </c>
      <c r="G450" s="18">
        <f t="shared" si="36"/>
        <v>4.9180352646256611E-3</v>
      </c>
      <c r="H450" s="18">
        <f t="shared" si="35"/>
        <v>7.7760965246230052E-2</v>
      </c>
      <c r="I450" s="14">
        <v>32241.93</v>
      </c>
      <c r="J450" s="18">
        <f t="shared" si="34"/>
        <v>0.17250700625225823</v>
      </c>
      <c r="K450" s="20"/>
    </row>
    <row r="451" spans="1:11" ht="15" customHeight="1" x14ac:dyDescent="0.3">
      <c r="A451" s="141">
        <f>'[1]175 since Nov 2015'!A456</f>
        <v>42993</v>
      </c>
      <c r="B451" s="14">
        <v>45932.618932354999</v>
      </c>
      <c r="C451" s="15">
        <f t="shared" si="31"/>
        <v>0.1</v>
      </c>
      <c r="D451" s="144">
        <v>330.79109999999997</v>
      </c>
      <c r="E451" s="17">
        <f t="shared" si="32"/>
        <v>0.09</v>
      </c>
      <c r="F451" s="18">
        <f t="shared" si="33"/>
        <v>-1.0000000000000009E-2</v>
      </c>
      <c r="G451" s="18">
        <f t="shared" si="36"/>
        <v>4.9180352646256611E-3</v>
      </c>
      <c r="H451" s="18">
        <f t="shared" si="35"/>
        <v>7.7760965246230052E-2</v>
      </c>
      <c r="I451" s="14">
        <v>32272.611573881601</v>
      </c>
      <c r="J451" s="18">
        <f t="shared" si="34"/>
        <v>9.5160475447965881E-2</v>
      </c>
      <c r="K451" s="20"/>
    </row>
    <row r="452" spans="1:11" ht="15" customHeight="1" x14ac:dyDescent="0.3">
      <c r="A452" s="141">
        <f>'[1]175 since Nov 2015'!A457</f>
        <v>42996</v>
      </c>
      <c r="B452" s="14">
        <v>46153.4</v>
      </c>
      <c r="C452" s="15">
        <f t="shared" si="31"/>
        <v>0.48</v>
      </c>
      <c r="D452" s="144">
        <v>332.3682</v>
      </c>
      <c r="E452" s="17">
        <f t="shared" si="32"/>
        <v>0.48</v>
      </c>
      <c r="F452" s="18">
        <f t="shared" si="33"/>
        <v>0</v>
      </c>
      <c r="G452" s="18">
        <f t="shared" si="36"/>
        <v>4.9180352646256611E-3</v>
      </c>
      <c r="H452" s="18">
        <f t="shared" si="35"/>
        <v>7.7760965246230052E-2</v>
      </c>
      <c r="I452" s="14">
        <v>32423.759999999998</v>
      </c>
      <c r="J452" s="18">
        <f t="shared" si="34"/>
        <v>0.46834891490691449</v>
      </c>
      <c r="K452" s="20"/>
    </row>
    <row r="453" spans="1:11" ht="15" customHeight="1" x14ac:dyDescent="0.3">
      <c r="A453" s="141">
        <f>'[1]175 since Nov 2015'!A458</f>
        <v>42997</v>
      </c>
      <c r="B453" s="14">
        <v>46122.945782491501</v>
      </c>
      <c r="C453" s="15">
        <f t="shared" si="31"/>
        <v>-7.0000000000000007E-2</v>
      </c>
      <c r="D453" s="144">
        <v>332.12720000000002</v>
      </c>
      <c r="E453" s="17">
        <f t="shared" si="32"/>
        <v>-7.0000000000000007E-2</v>
      </c>
      <c r="F453" s="18">
        <f t="shared" si="33"/>
        <v>0</v>
      </c>
      <c r="G453" s="18">
        <f t="shared" si="36"/>
        <v>4.8773664205077295E-3</v>
      </c>
      <c r="H453" s="18">
        <f t="shared" si="35"/>
        <v>7.7117934360135032E-2</v>
      </c>
      <c r="I453" s="14">
        <v>32402.368074198399</v>
      </c>
      <c r="J453" s="18">
        <f t="shared" si="34"/>
        <v>-6.5976079892028028E-2</v>
      </c>
      <c r="K453" s="20"/>
    </row>
    <row r="454" spans="1:11" ht="15" customHeight="1" x14ac:dyDescent="0.3">
      <c r="A454" s="141">
        <f>'[1]175 since Nov 2015'!A459</f>
        <v>42998</v>
      </c>
      <c r="B454" s="14">
        <v>46120.302341002403</v>
      </c>
      <c r="C454" s="15">
        <f t="shared" si="31"/>
        <v>-0.01</v>
      </c>
      <c r="D454" s="144">
        <v>332.12</v>
      </c>
      <c r="E454" s="17">
        <f t="shared" si="32"/>
        <v>0</v>
      </c>
      <c r="F454" s="18">
        <f t="shared" si="33"/>
        <v>0.01</v>
      </c>
      <c r="G454" s="18">
        <f t="shared" si="36"/>
        <v>4.7512280137134164E-3</v>
      </c>
      <c r="H454" s="18">
        <f t="shared" si="35"/>
        <v>7.5123511030660589E-2</v>
      </c>
      <c r="I454" s="14">
        <v>32400.510999316</v>
      </c>
      <c r="J454" s="18">
        <f t="shared" si="34"/>
        <v>-5.7312937071329608E-3</v>
      </c>
      <c r="K454" s="20"/>
    </row>
    <row r="455" spans="1:11" ht="15" customHeight="1" x14ac:dyDescent="0.3">
      <c r="A455" s="141">
        <f>'[1]175 since Nov 2015'!A460</f>
        <v>42999</v>
      </c>
      <c r="B455" s="14">
        <v>46080.31</v>
      </c>
      <c r="C455" s="15">
        <f t="shared" si="31"/>
        <v>-0.09</v>
      </c>
      <c r="D455" s="144">
        <v>331.83920000000001</v>
      </c>
      <c r="E455" s="17">
        <f t="shared" si="32"/>
        <v>-0.08</v>
      </c>
      <c r="F455" s="18">
        <f t="shared" si="33"/>
        <v>9.999999999999995E-3</v>
      </c>
      <c r="G455" s="18">
        <f t="shared" si="36"/>
        <v>4.7512280137134164E-3</v>
      </c>
      <c r="H455" s="18">
        <f t="shared" si="35"/>
        <v>7.5123511030660589E-2</v>
      </c>
      <c r="I455" s="14">
        <v>32370.04</v>
      </c>
      <c r="J455" s="18">
        <f t="shared" si="34"/>
        <v>-9.4044810949564253E-2</v>
      </c>
      <c r="K455" s="20"/>
    </row>
    <row r="456" spans="1:11" ht="15" customHeight="1" x14ac:dyDescent="0.3">
      <c r="A456" s="141">
        <f>'[1]175 since Nov 2015'!A461</f>
        <v>43000</v>
      </c>
      <c r="B456" s="14">
        <v>45443.124956919601</v>
      </c>
      <c r="C456" s="15">
        <f t="shared" si="31"/>
        <v>-1.38</v>
      </c>
      <c r="D456" s="144">
        <v>327.2663</v>
      </c>
      <c r="E456" s="17">
        <f t="shared" si="32"/>
        <v>-1.38</v>
      </c>
      <c r="F456" s="18">
        <f t="shared" si="33"/>
        <v>0</v>
      </c>
      <c r="G456" s="18">
        <f t="shared" si="36"/>
        <v>4.7091188107850849E-3</v>
      </c>
      <c r="H456" s="18">
        <f t="shared" si="35"/>
        <v>7.4457706072121793E-2</v>
      </c>
      <c r="I456" s="14">
        <v>31922.438387061498</v>
      </c>
      <c r="J456" s="18">
        <f t="shared" si="34"/>
        <v>-1.382765090616207</v>
      </c>
      <c r="K456" s="20"/>
    </row>
    <row r="457" spans="1:11" ht="15" customHeight="1" x14ac:dyDescent="0.3">
      <c r="A457" s="141">
        <f>'[1]175 since Nov 2015'!A462</f>
        <v>43003</v>
      </c>
      <c r="B457" s="14">
        <v>45022.026912777997</v>
      </c>
      <c r="C457" s="15">
        <f t="shared" ref="C457:C520" si="37">ROUND(((B457-B456)/B456)*100,2)</f>
        <v>-0.93</v>
      </c>
      <c r="D457" s="144">
        <v>324.2432</v>
      </c>
      <c r="E457" s="17">
        <f t="shared" ref="E457:E520" si="38">ROUND(((D457-D456)/D456)*100,2)</f>
        <v>-0.92</v>
      </c>
      <c r="F457" s="18">
        <f t="shared" ref="F457:F520" si="39">+E457-C457</f>
        <v>1.0000000000000009E-2</v>
      </c>
      <c r="G457" s="18">
        <f t="shared" si="36"/>
        <v>4.5783473451114108E-3</v>
      </c>
      <c r="H457" s="18">
        <f t="shared" si="35"/>
        <v>7.2390027649685121E-2</v>
      </c>
      <c r="I457" s="14">
        <v>31626.629584701099</v>
      </c>
      <c r="J457" s="18">
        <f t="shared" ref="J457:J520" si="40">+((I457-I456)/I456)*100</f>
        <v>-0.92664851842988916</v>
      </c>
      <c r="K457" s="20"/>
    </row>
    <row r="458" spans="1:11" ht="15" customHeight="1" x14ac:dyDescent="0.3">
      <c r="A458" s="141">
        <f>'[1]175 since Nov 2015'!A463</f>
        <v>43004</v>
      </c>
      <c r="B458" s="14">
        <v>44983.7767297721</v>
      </c>
      <c r="C458" s="15">
        <f t="shared" si="37"/>
        <v>-0.08</v>
      </c>
      <c r="D458" s="144">
        <v>323.96100000000001</v>
      </c>
      <c r="E458" s="17">
        <f t="shared" si="38"/>
        <v>-0.09</v>
      </c>
      <c r="F458" s="18">
        <f t="shared" si="39"/>
        <v>-9.999999999999995E-3</v>
      </c>
      <c r="G458" s="18">
        <f t="shared" si="36"/>
        <v>4.4448222838917046E-3</v>
      </c>
      <c r="H458" s="18">
        <f t="shared" si="35"/>
        <v>7.027881105884666E-2</v>
      </c>
      <c r="I458" s="14">
        <v>31599.759973259101</v>
      </c>
      <c r="J458" s="18">
        <f t="shared" si="40"/>
        <v>-8.4958820446032923E-2</v>
      </c>
      <c r="K458" s="20"/>
    </row>
    <row r="459" spans="1:11" ht="15" customHeight="1" x14ac:dyDescent="0.3">
      <c r="A459" s="141">
        <f>'[1]175 since Nov 2015'!A464</f>
        <v>43005</v>
      </c>
      <c r="B459" s="14">
        <v>44357.490484298498</v>
      </c>
      <c r="C459" s="15">
        <f t="shared" si="37"/>
        <v>-1.39</v>
      </c>
      <c r="D459" s="144">
        <v>319.45839999999998</v>
      </c>
      <c r="E459" s="17">
        <f t="shared" si="38"/>
        <v>-1.39</v>
      </c>
      <c r="F459" s="18">
        <f t="shared" si="39"/>
        <v>0</v>
      </c>
      <c r="G459" s="18">
        <f t="shared" si="36"/>
        <v>4.4448222838917046E-3</v>
      </c>
      <c r="H459" s="18">
        <f t="shared" si="35"/>
        <v>7.027881105884666E-2</v>
      </c>
      <c r="I459" s="14">
        <v>31159.812586217799</v>
      </c>
      <c r="J459" s="18">
        <f t="shared" si="40"/>
        <v>-1.3922491418086786</v>
      </c>
      <c r="K459" s="20"/>
    </row>
    <row r="460" spans="1:11" ht="15" customHeight="1" x14ac:dyDescent="0.3">
      <c r="A460" s="141">
        <f>'[1]175 since Nov 2015'!A465</f>
        <v>43006</v>
      </c>
      <c r="B460" s="14">
        <v>44532.109347975202</v>
      </c>
      <c r="C460" s="15">
        <f t="shared" si="37"/>
        <v>0.39</v>
      </c>
      <c r="D460" s="144">
        <v>320.71769999999998</v>
      </c>
      <c r="E460" s="17">
        <f t="shared" si="38"/>
        <v>0.39</v>
      </c>
      <c r="F460" s="18">
        <f t="shared" si="39"/>
        <v>0</v>
      </c>
      <c r="G460" s="18">
        <f t="shared" si="36"/>
        <v>4.3994134506406025E-3</v>
      </c>
      <c r="H460" s="18">
        <f t="shared" si="35"/>
        <v>6.9560834364025298E-2</v>
      </c>
      <c r="I460" s="14">
        <v>31282.477123971901</v>
      </c>
      <c r="J460" s="18">
        <f t="shared" si="40"/>
        <v>0.39366263007742869</v>
      </c>
    </row>
    <row r="461" spans="1:11" ht="15" customHeight="1" x14ac:dyDescent="0.3">
      <c r="A461" s="141">
        <f>'[1]175 since Nov 2015'!A466</f>
        <v>43007</v>
      </c>
      <c r="B461" s="14">
        <v>44533.879509104998</v>
      </c>
      <c r="C461" s="15">
        <f t="shared" si="37"/>
        <v>0</v>
      </c>
      <c r="D461" s="144">
        <v>320.7278</v>
      </c>
      <c r="E461" s="17">
        <f t="shared" si="38"/>
        <v>0</v>
      </c>
      <c r="F461" s="18">
        <f t="shared" si="39"/>
        <v>0</v>
      </c>
      <c r="G461" s="18">
        <f t="shared" si="36"/>
        <v>4.3994134506406025E-3</v>
      </c>
      <c r="H461" s="18">
        <f t="shared" si="35"/>
        <v>6.9560834364025298E-2</v>
      </c>
      <c r="I461" s="14">
        <v>31283.720609309999</v>
      </c>
      <c r="J461" s="18">
        <f t="shared" si="40"/>
        <v>3.9750219689135956E-3</v>
      </c>
    </row>
    <row r="462" spans="1:11" ht="15" customHeight="1" x14ac:dyDescent="0.3">
      <c r="A462" s="141">
        <f>'[1]175 since Nov 2015'!A467</f>
        <v>43011</v>
      </c>
      <c r="B462" s="14">
        <v>44838.034307513102</v>
      </c>
      <c r="C462" s="15">
        <f t="shared" si="37"/>
        <v>0.68</v>
      </c>
      <c r="D462" s="144">
        <v>322.90550000000002</v>
      </c>
      <c r="E462" s="17">
        <f t="shared" si="38"/>
        <v>0.68</v>
      </c>
      <c r="F462" s="18">
        <f t="shared" si="39"/>
        <v>0</v>
      </c>
      <c r="G462" s="18">
        <f t="shared" si="36"/>
        <v>4.3994134506406025E-3</v>
      </c>
      <c r="H462" s="18">
        <f t="shared" ref="H462:H525" si="41">+G462*(SQRT(250))</f>
        <v>6.9560834364025298E-2</v>
      </c>
      <c r="I462" s="14">
        <v>31497.380273373899</v>
      </c>
      <c r="J462" s="18">
        <f t="shared" si="40"/>
        <v>0.68297395547099693</v>
      </c>
    </row>
    <row r="463" spans="1:11" ht="15" customHeight="1" x14ac:dyDescent="0.3">
      <c r="A463" s="141">
        <f>'[1]175 since Nov 2015'!A468</f>
        <v>43012</v>
      </c>
      <c r="B463" s="14">
        <v>45086.2</v>
      </c>
      <c r="C463" s="15">
        <f t="shared" si="37"/>
        <v>0.55000000000000004</v>
      </c>
      <c r="D463" s="144">
        <v>324.68849999999998</v>
      </c>
      <c r="E463" s="17">
        <f t="shared" si="38"/>
        <v>0.55000000000000004</v>
      </c>
      <c r="F463" s="18">
        <f t="shared" si="39"/>
        <v>0</v>
      </c>
      <c r="G463" s="18">
        <f t="shared" si="36"/>
        <v>4.3994134506406025E-3</v>
      </c>
      <c r="H463" s="18">
        <f t="shared" si="41"/>
        <v>6.9560834364025298E-2</v>
      </c>
      <c r="I463" s="14">
        <v>31671.71</v>
      </c>
      <c r="J463" s="18">
        <f t="shared" si="40"/>
        <v>0.55347373372974829</v>
      </c>
    </row>
    <row r="464" spans="1:11" ht="15" customHeight="1" x14ac:dyDescent="0.3">
      <c r="A464" s="141">
        <f>'[1]175 since Nov 2015'!A469</f>
        <v>43013</v>
      </c>
      <c r="B464" s="14">
        <v>44972.78</v>
      </c>
      <c r="C464" s="15">
        <f t="shared" si="37"/>
        <v>-0.25</v>
      </c>
      <c r="D464" s="144">
        <v>323.87130000000002</v>
      </c>
      <c r="E464" s="17">
        <f t="shared" si="38"/>
        <v>-0.25</v>
      </c>
      <c r="F464" s="18">
        <f t="shared" si="39"/>
        <v>0</v>
      </c>
      <c r="G464" s="18">
        <f t="shared" si="36"/>
        <v>4.3994134506406025E-3</v>
      </c>
      <c r="H464" s="18">
        <f t="shared" si="41"/>
        <v>6.9560834364025298E-2</v>
      </c>
      <c r="I464" s="14">
        <v>31592.03</v>
      </c>
      <c r="J464" s="18">
        <f t="shared" si="40"/>
        <v>-0.25158098504943466</v>
      </c>
    </row>
    <row r="465" spans="1:10" ht="15" customHeight="1" x14ac:dyDescent="0.3">
      <c r="A465" s="141">
        <f>'[1]175 since Nov 2015'!A470</f>
        <v>43014</v>
      </c>
      <c r="B465" s="14">
        <v>45289.068867701499</v>
      </c>
      <c r="C465" s="15">
        <f t="shared" si="37"/>
        <v>0.7</v>
      </c>
      <c r="D465" s="144">
        <v>326.14499999999998</v>
      </c>
      <c r="E465" s="17">
        <f t="shared" si="38"/>
        <v>0.7</v>
      </c>
      <c r="F465" s="18">
        <f t="shared" si="39"/>
        <v>0</v>
      </c>
      <c r="G465" s="18">
        <f t="shared" si="36"/>
        <v>4.3994134506406025E-3</v>
      </c>
      <c r="H465" s="18">
        <f t="shared" si="41"/>
        <v>6.9560834364025298E-2</v>
      </c>
      <c r="I465" s="14">
        <v>31814.2185843771</v>
      </c>
      <c r="J465" s="18">
        <f t="shared" si="40"/>
        <v>0.70330581598302333</v>
      </c>
    </row>
    <row r="466" spans="1:10" ht="15" customHeight="1" x14ac:dyDescent="0.3">
      <c r="A466" s="141">
        <f>'[1]175 since Nov 2015'!A471</f>
        <v>43017</v>
      </c>
      <c r="B466" s="14">
        <v>45335.57</v>
      </c>
      <c r="C466" s="15">
        <f t="shared" si="37"/>
        <v>0.1</v>
      </c>
      <c r="D466" s="144">
        <v>326.47919999999999</v>
      </c>
      <c r="E466" s="17">
        <f t="shared" si="38"/>
        <v>0.1</v>
      </c>
      <c r="F466" s="18">
        <f t="shared" si="39"/>
        <v>0</v>
      </c>
      <c r="G466" s="18">
        <f t="shared" ref="G466:G529" si="42">+STDEV(F218:F466)</f>
        <v>4.3994134506406025E-3</v>
      </c>
      <c r="H466" s="18">
        <f t="shared" si="41"/>
        <v>6.9560834364025298E-2</v>
      </c>
      <c r="I466" s="14">
        <v>31846.89</v>
      </c>
      <c r="J466" s="18">
        <f t="shared" si="40"/>
        <v>0.10269438344446064</v>
      </c>
    </row>
    <row r="467" spans="1:10" ht="15" customHeight="1" x14ac:dyDescent="0.3">
      <c r="A467" s="141">
        <f>'[1]175 since Nov 2015'!A472</f>
        <v>43018</v>
      </c>
      <c r="B467" s="14">
        <v>45445.93</v>
      </c>
      <c r="C467" s="15">
        <f t="shared" si="37"/>
        <v>0.24</v>
      </c>
      <c r="D467" s="144">
        <v>327.27050000000003</v>
      </c>
      <c r="E467" s="17">
        <f t="shared" si="38"/>
        <v>0.24</v>
      </c>
      <c r="F467" s="18">
        <f t="shared" si="39"/>
        <v>0</v>
      </c>
      <c r="G467" s="18">
        <f t="shared" si="42"/>
        <v>4.353159027933283E-3</v>
      </c>
      <c r="H467" s="18">
        <f t="shared" si="41"/>
        <v>6.8829487725968586E-2</v>
      </c>
      <c r="I467" s="14">
        <v>31924.41</v>
      </c>
      <c r="J467" s="18">
        <f t="shared" si="40"/>
        <v>0.24341466309583271</v>
      </c>
    </row>
    <row r="468" spans="1:10" ht="15" customHeight="1" x14ac:dyDescent="0.3">
      <c r="A468" s="141">
        <f>'[1]175 since Nov 2015'!A473</f>
        <v>43019</v>
      </c>
      <c r="B468" s="14">
        <v>45317.22</v>
      </c>
      <c r="C468" s="15">
        <f t="shared" si="37"/>
        <v>-0.28000000000000003</v>
      </c>
      <c r="D468" s="144">
        <v>326.3458</v>
      </c>
      <c r="E468" s="17">
        <f t="shared" si="38"/>
        <v>-0.28000000000000003</v>
      </c>
      <c r="F468" s="18">
        <f t="shared" si="39"/>
        <v>0</v>
      </c>
      <c r="G468" s="18">
        <f t="shared" si="42"/>
        <v>4.353159027933283E-3</v>
      </c>
      <c r="H468" s="18">
        <f t="shared" si="41"/>
        <v>6.8829487725968586E-2</v>
      </c>
      <c r="I468" s="14">
        <v>31833.99</v>
      </c>
      <c r="J468" s="18">
        <f t="shared" si="40"/>
        <v>-0.28323154601760298</v>
      </c>
    </row>
    <row r="469" spans="1:10" ht="15" customHeight="1" x14ac:dyDescent="0.3">
      <c r="A469" s="141">
        <f>'[1]175 since Nov 2015'!A474</f>
        <v>43020</v>
      </c>
      <c r="B469" s="14">
        <v>45812.94</v>
      </c>
      <c r="C469" s="15">
        <f t="shared" si="37"/>
        <v>1.0900000000000001</v>
      </c>
      <c r="D469" s="144">
        <v>329.90719999999999</v>
      </c>
      <c r="E469" s="17">
        <f t="shared" si="38"/>
        <v>1.0900000000000001</v>
      </c>
      <c r="F469" s="18">
        <f t="shared" si="39"/>
        <v>0</v>
      </c>
      <c r="G469" s="18">
        <f t="shared" si="42"/>
        <v>4.353159027933283E-3</v>
      </c>
      <c r="H469" s="18">
        <f t="shared" si="41"/>
        <v>6.8829487725968586E-2</v>
      </c>
      <c r="I469" s="14">
        <v>32182.22</v>
      </c>
      <c r="J469" s="18">
        <f t="shared" si="40"/>
        <v>1.0938936652301505</v>
      </c>
    </row>
    <row r="470" spans="1:10" ht="15" customHeight="1" x14ac:dyDescent="0.3">
      <c r="A470" s="141">
        <f>'[1]175 since Nov 2015'!A475</f>
        <v>43021</v>
      </c>
      <c r="B470" s="14">
        <v>46169.489902018897</v>
      </c>
      <c r="C470" s="15">
        <f t="shared" si="37"/>
        <v>0.78</v>
      </c>
      <c r="D470" s="144">
        <v>332.46809999999999</v>
      </c>
      <c r="E470" s="17">
        <f t="shared" si="38"/>
        <v>0.78</v>
      </c>
      <c r="F470" s="18">
        <f t="shared" si="39"/>
        <v>0</v>
      </c>
      <c r="G470" s="18">
        <f t="shared" si="42"/>
        <v>4.353159027933283E-3</v>
      </c>
      <c r="H470" s="18">
        <f t="shared" si="41"/>
        <v>6.8829487725968586E-2</v>
      </c>
      <c r="I470" s="14">
        <v>32432.6880723207</v>
      </c>
      <c r="J470" s="18">
        <f t="shared" si="40"/>
        <v>0.7782809026869445</v>
      </c>
    </row>
    <row r="471" spans="1:10" ht="15" customHeight="1" x14ac:dyDescent="0.3">
      <c r="A471" s="141">
        <f>'[1]175 since Nov 2015'!A476</f>
        <v>43024</v>
      </c>
      <c r="B471" s="14">
        <v>46455.548387390998</v>
      </c>
      <c r="C471" s="15">
        <f t="shared" si="37"/>
        <v>0.62</v>
      </c>
      <c r="D471" s="145">
        <v>334.51830000000001</v>
      </c>
      <c r="E471" s="17">
        <f t="shared" si="38"/>
        <v>0.62</v>
      </c>
      <c r="F471" s="18">
        <f t="shared" si="39"/>
        <v>0</v>
      </c>
      <c r="G471" s="18">
        <f t="shared" si="42"/>
        <v>4.353159027933283E-3</v>
      </c>
      <c r="H471" s="18">
        <f t="shared" si="41"/>
        <v>6.8829487725968586E-2</v>
      </c>
      <c r="I471" s="14">
        <v>32633.635616818199</v>
      </c>
      <c r="J471" s="18">
        <f t="shared" si="40"/>
        <v>0.61958337850199952</v>
      </c>
    </row>
    <row r="472" spans="1:10" ht="15" customHeight="1" x14ac:dyDescent="0.3">
      <c r="A472" s="141">
        <f>'[1]175 since Nov 2015'!A477</f>
        <v>43025</v>
      </c>
      <c r="B472" s="14">
        <v>46420.699524002899</v>
      </c>
      <c r="C472" s="15">
        <f t="shared" si="37"/>
        <v>-0.08</v>
      </c>
      <c r="D472" s="146">
        <v>334.27</v>
      </c>
      <c r="E472" s="17">
        <f t="shared" si="38"/>
        <v>-7.0000000000000007E-2</v>
      </c>
      <c r="F472" s="18">
        <f t="shared" si="39"/>
        <v>9.999999999999995E-3</v>
      </c>
      <c r="G472" s="18">
        <f t="shared" si="42"/>
        <v>4.3994134506406034E-3</v>
      </c>
      <c r="H472" s="18">
        <f t="shared" si="41"/>
        <v>6.9560834364025312E-2</v>
      </c>
      <c r="I472" s="14">
        <v>32609.155330846999</v>
      </c>
      <c r="J472" s="18">
        <f t="shared" si="40"/>
        <v>-7.5015503202418746E-2</v>
      </c>
    </row>
    <row r="473" spans="1:10" ht="15" customHeight="1" x14ac:dyDescent="0.3">
      <c r="A473" s="141">
        <f>'[1]175 since Nov 2015'!A478</f>
        <v>43026</v>
      </c>
      <c r="B473" s="14">
        <v>46385.39</v>
      </c>
      <c r="C473" s="15">
        <f t="shared" si="37"/>
        <v>-0.08</v>
      </c>
      <c r="D473" s="146">
        <v>334.03250000000003</v>
      </c>
      <c r="E473" s="17">
        <f t="shared" si="38"/>
        <v>-7.0000000000000007E-2</v>
      </c>
      <c r="F473" s="18">
        <f t="shared" si="39"/>
        <v>9.999999999999995E-3</v>
      </c>
      <c r="G473" s="18">
        <f t="shared" si="42"/>
        <v>4.4448222838917046E-3</v>
      </c>
      <c r="H473" s="18">
        <f t="shared" si="41"/>
        <v>7.027881105884666E-2</v>
      </c>
      <c r="I473" s="14">
        <v>32584.35</v>
      </c>
      <c r="J473" s="18">
        <f t="shared" si="40"/>
        <v>-7.6068608939207485E-2</v>
      </c>
    </row>
    <row r="474" spans="1:10" ht="15" customHeight="1" x14ac:dyDescent="0.3">
      <c r="A474" s="141">
        <f>'[1]175 since Nov 2015'!A479</f>
        <v>43031</v>
      </c>
      <c r="B474" s="14">
        <v>46274.879999999997</v>
      </c>
      <c r="C474" s="15">
        <f t="shared" si="37"/>
        <v>-0.24</v>
      </c>
      <c r="D474" s="146">
        <v>333.24290000000002</v>
      </c>
      <c r="E474" s="17">
        <f t="shared" si="38"/>
        <v>-0.24</v>
      </c>
      <c r="F474" s="18">
        <f t="shared" si="39"/>
        <v>0</v>
      </c>
      <c r="G474" s="18">
        <f t="shared" si="42"/>
        <v>4.4448222838917046E-3</v>
      </c>
      <c r="H474" s="18">
        <f t="shared" si="41"/>
        <v>7.027881105884666E-2</v>
      </c>
      <c r="I474" s="14">
        <v>32506.720000000001</v>
      </c>
      <c r="J474" s="18">
        <f t="shared" si="40"/>
        <v>-0.23824320571070892</v>
      </c>
    </row>
    <row r="475" spans="1:10" ht="15" customHeight="1" x14ac:dyDescent="0.3">
      <c r="A475" s="141">
        <f>'[1]175 since Nov 2015'!A480</f>
        <v>43032</v>
      </c>
      <c r="B475" s="14">
        <v>46418.11</v>
      </c>
      <c r="C475" s="15">
        <f t="shared" si="37"/>
        <v>0.31</v>
      </c>
      <c r="D475" s="146">
        <v>334.26889999999997</v>
      </c>
      <c r="E475" s="17">
        <f t="shared" si="38"/>
        <v>0.31</v>
      </c>
      <c r="F475" s="18">
        <f t="shared" si="39"/>
        <v>0</v>
      </c>
      <c r="G475" s="18">
        <f t="shared" si="42"/>
        <v>4.4448222838917046E-3</v>
      </c>
      <c r="H475" s="18">
        <f t="shared" si="41"/>
        <v>7.027881105884666E-2</v>
      </c>
      <c r="I475" s="14">
        <v>32607.34</v>
      </c>
      <c r="J475" s="18">
        <f t="shared" si="40"/>
        <v>0.30953599747990257</v>
      </c>
    </row>
    <row r="476" spans="1:10" ht="15" customHeight="1" x14ac:dyDescent="0.3">
      <c r="A476" s="141">
        <f>'[1]175 since Nov 2015'!A481</f>
        <v>43033</v>
      </c>
      <c r="B476" s="14">
        <v>47042.802530000001</v>
      </c>
      <c r="C476" s="15">
        <f t="shared" si="37"/>
        <v>1.35</v>
      </c>
      <c r="D476" s="146">
        <v>338.72019999999998</v>
      </c>
      <c r="E476" s="17">
        <f t="shared" si="38"/>
        <v>1.33</v>
      </c>
      <c r="F476" s="18">
        <f t="shared" si="39"/>
        <v>-2.0000000000000018E-2</v>
      </c>
      <c r="G476" s="18">
        <f t="shared" si="42"/>
        <v>4.6226992505663533E-3</v>
      </c>
      <c r="H476" s="18">
        <f t="shared" si="41"/>
        <v>7.3091292848715447E-2</v>
      </c>
      <c r="I476" s="14">
        <v>33042.502710000001</v>
      </c>
      <c r="J476" s="18">
        <f t="shared" si="40"/>
        <v>1.3345544592107192</v>
      </c>
    </row>
    <row r="477" spans="1:10" ht="15" customHeight="1" x14ac:dyDescent="0.3">
      <c r="A477" s="141">
        <f>'[1]175 since Nov 2015'!A482</f>
        <v>43034</v>
      </c>
      <c r="B477" s="14">
        <v>47191.757810000003</v>
      </c>
      <c r="C477" s="15">
        <f t="shared" si="37"/>
        <v>0.32</v>
      </c>
      <c r="D477" s="146">
        <v>339.791</v>
      </c>
      <c r="E477" s="17">
        <f t="shared" si="38"/>
        <v>0.32</v>
      </c>
      <c r="F477" s="18">
        <f t="shared" si="39"/>
        <v>0</v>
      </c>
      <c r="G477" s="18">
        <f t="shared" si="42"/>
        <v>4.5790546988962602E-3</v>
      </c>
      <c r="H477" s="18">
        <f t="shared" si="41"/>
        <v>7.2401211895043435E-2</v>
      </c>
      <c r="I477" s="14">
        <v>33147.12775</v>
      </c>
      <c r="J477" s="18">
        <f t="shared" si="40"/>
        <v>0.31663775870202232</v>
      </c>
    </row>
    <row r="478" spans="1:10" ht="15" customHeight="1" x14ac:dyDescent="0.3">
      <c r="A478" s="141">
        <f>'[1]175 since Nov 2015'!A483</f>
        <v>43035</v>
      </c>
      <c r="B478" s="14">
        <v>47206.130398816596</v>
      </c>
      <c r="C478" s="15">
        <f t="shared" si="37"/>
        <v>0.03</v>
      </c>
      <c r="D478" s="146">
        <v>339.89139999999998</v>
      </c>
      <c r="E478" s="17">
        <f t="shared" si="38"/>
        <v>0.03</v>
      </c>
      <c r="F478" s="18">
        <f t="shared" si="39"/>
        <v>0</v>
      </c>
      <c r="G478" s="18">
        <f t="shared" si="42"/>
        <v>4.5790546988962602E-3</v>
      </c>
      <c r="H478" s="18">
        <f t="shared" si="41"/>
        <v>7.2401211895043435E-2</v>
      </c>
      <c r="I478" s="14">
        <v>33157.222946041999</v>
      </c>
      <c r="J478" s="18">
        <f t="shared" si="40"/>
        <v>3.0455718872953813E-2</v>
      </c>
    </row>
    <row r="479" spans="1:10" ht="15" customHeight="1" x14ac:dyDescent="0.3">
      <c r="A479" s="141">
        <f>'[1]175 since Nov 2015'!A484</f>
        <v>43038</v>
      </c>
      <c r="B479" s="14">
        <v>47361.231076935299</v>
      </c>
      <c r="C479" s="15">
        <f t="shared" si="37"/>
        <v>0.33</v>
      </c>
      <c r="D479" s="146">
        <v>341.00200000000001</v>
      </c>
      <c r="E479" s="17">
        <f t="shared" si="38"/>
        <v>0.33</v>
      </c>
      <c r="F479" s="18">
        <f t="shared" si="39"/>
        <v>0</v>
      </c>
      <c r="G479" s="18">
        <f t="shared" si="42"/>
        <v>4.5790546988962602E-3</v>
      </c>
      <c r="H479" s="18">
        <f t="shared" si="41"/>
        <v>7.2401211895043435E-2</v>
      </c>
      <c r="I479" s="14">
        <v>33266.164469526797</v>
      </c>
      <c r="J479" s="18">
        <f t="shared" si="40"/>
        <v>0.32856045773822201</v>
      </c>
    </row>
    <row r="480" spans="1:10" ht="15" customHeight="1" x14ac:dyDescent="0.3">
      <c r="A480" s="141">
        <f>'[1]175 since Nov 2015'!A485</f>
        <v>43039</v>
      </c>
      <c r="B480" s="14">
        <v>47326.379962947402</v>
      </c>
      <c r="C480" s="15">
        <f t="shared" si="37"/>
        <v>-7.0000000000000007E-2</v>
      </c>
      <c r="D480" s="146">
        <v>340.745</v>
      </c>
      <c r="E480" s="17">
        <f t="shared" si="38"/>
        <v>-0.08</v>
      </c>
      <c r="F480" s="18">
        <f t="shared" si="39"/>
        <v>-9.999999999999995E-3</v>
      </c>
      <c r="G480" s="18">
        <f t="shared" si="42"/>
        <v>4.6226992505663533E-3</v>
      </c>
      <c r="H480" s="18">
        <f t="shared" si="41"/>
        <v>7.3091292848715447E-2</v>
      </c>
      <c r="I480" s="14">
        <v>33213.128266243002</v>
      </c>
      <c r="J480" s="18">
        <f t="shared" si="40"/>
        <v>-0.15942987155125182</v>
      </c>
    </row>
    <row r="481" spans="1:10" ht="15" customHeight="1" x14ac:dyDescent="0.3">
      <c r="A481" s="141">
        <f>'[1]175 since Nov 2015'!A486</f>
        <v>43040</v>
      </c>
      <c r="B481" s="14">
        <v>47886.581339998404</v>
      </c>
      <c r="C481" s="15">
        <f t="shared" si="37"/>
        <v>1.18</v>
      </c>
      <c r="D481" s="146">
        <v>344.7552</v>
      </c>
      <c r="E481" s="17">
        <f t="shared" si="38"/>
        <v>1.18</v>
      </c>
      <c r="F481" s="18">
        <f t="shared" si="39"/>
        <v>0</v>
      </c>
      <c r="G481" s="18">
        <f t="shared" si="42"/>
        <v>4.6226992505663533E-3</v>
      </c>
      <c r="H481" s="18">
        <f t="shared" si="41"/>
        <v>7.3091292848715447E-2</v>
      </c>
      <c r="I481" s="14">
        <v>33600.2662214011</v>
      </c>
      <c r="J481" s="18">
        <f t="shared" si="40"/>
        <v>1.1656172584970714</v>
      </c>
    </row>
    <row r="482" spans="1:10" ht="15" customHeight="1" x14ac:dyDescent="0.3">
      <c r="A482" s="141">
        <f>'[1]175 since Nov 2015'!A487</f>
        <v>43041</v>
      </c>
      <c r="B482" s="14">
        <v>47848.033663482602</v>
      </c>
      <c r="C482" s="15">
        <f t="shared" si="37"/>
        <v>-0.08</v>
      </c>
      <c r="D482" s="146">
        <v>344.48500000000001</v>
      </c>
      <c r="E482" s="17">
        <f t="shared" si="38"/>
        <v>-0.08</v>
      </c>
      <c r="F482" s="18">
        <f t="shared" si="39"/>
        <v>0</v>
      </c>
      <c r="G482" s="18">
        <f t="shared" si="42"/>
        <v>4.6226992505663533E-3</v>
      </c>
      <c r="H482" s="18">
        <f t="shared" si="41"/>
        <v>7.3091292848715447E-2</v>
      </c>
      <c r="I482" s="14">
        <v>33573.218723816099</v>
      </c>
      <c r="J482" s="18">
        <f t="shared" si="40"/>
        <v>-8.0497866912059415E-2</v>
      </c>
    </row>
    <row r="483" spans="1:10" ht="15" customHeight="1" x14ac:dyDescent="0.3">
      <c r="A483" s="141">
        <f>'[1]175 since Nov 2015'!A488</f>
        <v>43042</v>
      </c>
      <c r="B483" s="14">
        <v>48020.820601282598</v>
      </c>
      <c r="C483" s="15">
        <f t="shared" si="37"/>
        <v>0.36</v>
      </c>
      <c r="D483" s="146">
        <v>345.72059999999999</v>
      </c>
      <c r="E483" s="17">
        <f t="shared" si="38"/>
        <v>0.36</v>
      </c>
      <c r="F483" s="18">
        <f t="shared" si="39"/>
        <v>0</v>
      </c>
      <c r="G483" s="18">
        <f t="shared" si="42"/>
        <v>4.6226992505663533E-3</v>
      </c>
      <c r="H483" s="18">
        <f t="shared" si="41"/>
        <v>7.3091292848715447E-2</v>
      </c>
      <c r="I483" s="14">
        <v>33685.555786190896</v>
      </c>
      <c r="J483" s="18">
        <f t="shared" si="40"/>
        <v>0.3346031945847015</v>
      </c>
    </row>
    <row r="484" spans="1:10" ht="15" customHeight="1" x14ac:dyDescent="0.3">
      <c r="A484" s="141">
        <f>'[1]175 since Nov 2015'!A489</f>
        <v>43045</v>
      </c>
      <c r="B484" s="14">
        <v>48085.877482600699</v>
      </c>
      <c r="C484" s="15">
        <f t="shared" si="37"/>
        <v>0.14000000000000001</v>
      </c>
      <c r="D484" s="146">
        <v>346.18110000000001</v>
      </c>
      <c r="E484" s="17">
        <f t="shared" si="38"/>
        <v>0.13</v>
      </c>
      <c r="F484" s="18">
        <f t="shared" si="39"/>
        <v>-1.0000000000000009E-2</v>
      </c>
      <c r="G484" s="18">
        <f t="shared" si="42"/>
        <v>4.6655884972200386E-3</v>
      </c>
      <c r="H484" s="18">
        <f t="shared" si="41"/>
        <v>7.3769431381487449E-2</v>
      </c>
      <c r="I484" s="14">
        <v>33731.191766115298</v>
      </c>
      <c r="J484" s="18">
        <f t="shared" si="40"/>
        <v>0.13547640482485371</v>
      </c>
    </row>
    <row r="485" spans="1:10" ht="15" customHeight="1" x14ac:dyDescent="0.3">
      <c r="A485" s="141">
        <f>'[1]175 since Nov 2015'!A490</f>
        <v>43046</v>
      </c>
      <c r="B485" s="14">
        <v>47572.067032668398</v>
      </c>
      <c r="C485" s="15">
        <f t="shared" si="37"/>
        <v>-1.07</v>
      </c>
      <c r="D485" s="146">
        <v>342.49119999999999</v>
      </c>
      <c r="E485" s="17">
        <f t="shared" si="38"/>
        <v>-1.07</v>
      </c>
      <c r="F485" s="18">
        <f t="shared" si="39"/>
        <v>0</v>
      </c>
      <c r="G485" s="18">
        <f t="shared" si="42"/>
        <v>4.6655884972200386E-3</v>
      </c>
      <c r="H485" s="18">
        <f t="shared" si="41"/>
        <v>7.3769431381487449E-2</v>
      </c>
      <c r="I485" s="14">
        <v>33370.764968780299</v>
      </c>
      <c r="J485" s="18">
        <f t="shared" si="40"/>
        <v>-1.0685267210068361</v>
      </c>
    </row>
    <row r="486" spans="1:10" ht="15" customHeight="1" x14ac:dyDescent="0.3">
      <c r="A486" s="141">
        <f>'[1]175 since Nov 2015'!A491</f>
        <v>43047</v>
      </c>
      <c r="B486" s="14">
        <v>47355.449496574001</v>
      </c>
      <c r="C486" s="15">
        <f t="shared" si="37"/>
        <v>-0.46</v>
      </c>
      <c r="D486" s="146">
        <v>340.93759999999997</v>
      </c>
      <c r="E486" s="17">
        <f t="shared" si="38"/>
        <v>-0.45</v>
      </c>
      <c r="F486" s="18">
        <f t="shared" si="39"/>
        <v>1.0000000000000009E-2</v>
      </c>
      <c r="G486" s="18">
        <f t="shared" si="42"/>
        <v>4.7091188107850875E-3</v>
      </c>
      <c r="H486" s="18">
        <f t="shared" si="41"/>
        <v>7.4457706072121835E-2</v>
      </c>
      <c r="I486" s="14">
        <v>33218.812503057998</v>
      </c>
      <c r="J486" s="18">
        <f t="shared" si="40"/>
        <v>-0.45534606672774403</v>
      </c>
    </row>
    <row r="487" spans="1:10" ht="15" customHeight="1" x14ac:dyDescent="0.3">
      <c r="A487" s="141">
        <f>'[1]175 since Nov 2015'!A492</f>
        <v>43048</v>
      </c>
      <c r="B487" s="14">
        <v>47401.2309188531</v>
      </c>
      <c r="C487" s="15">
        <f t="shared" si="37"/>
        <v>0.1</v>
      </c>
      <c r="D487" s="146">
        <v>341.26339999999999</v>
      </c>
      <c r="E487" s="17">
        <f t="shared" si="38"/>
        <v>0.1</v>
      </c>
      <c r="F487" s="18">
        <f t="shared" si="39"/>
        <v>0</v>
      </c>
      <c r="G487" s="18">
        <f t="shared" si="42"/>
        <v>4.7091188107850875E-3</v>
      </c>
      <c r="H487" s="18">
        <f t="shared" si="41"/>
        <v>7.4457706072121835E-2</v>
      </c>
      <c r="I487" s="14">
        <v>33250.927169880597</v>
      </c>
      <c r="J487" s="18">
        <f t="shared" si="40"/>
        <v>9.6676143434214851E-2</v>
      </c>
    </row>
    <row r="488" spans="1:10" ht="15" customHeight="1" x14ac:dyDescent="0.3">
      <c r="A488" s="141">
        <f>'[1]175 since Nov 2015'!A493</f>
        <v>43049</v>
      </c>
      <c r="B488" s="14">
        <v>47491.94</v>
      </c>
      <c r="C488" s="15">
        <f t="shared" si="37"/>
        <v>0.19</v>
      </c>
      <c r="D488" s="146">
        <v>341.91140000000001</v>
      </c>
      <c r="E488" s="17">
        <f t="shared" si="38"/>
        <v>0.19</v>
      </c>
      <c r="F488" s="18">
        <f t="shared" si="39"/>
        <v>0</v>
      </c>
      <c r="G488" s="18">
        <f t="shared" si="42"/>
        <v>4.6655884972200386E-3</v>
      </c>
      <c r="H488" s="18">
        <f t="shared" si="41"/>
        <v>7.3769431381487449E-2</v>
      </c>
      <c r="I488" s="14">
        <v>33314.556936068002</v>
      </c>
      <c r="J488" s="18">
        <f t="shared" si="40"/>
        <v>0.19136238175349962</v>
      </c>
    </row>
    <row r="489" spans="1:10" ht="15" customHeight="1" x14ac:dyDescent="0.3">
      <c r="A489" s="141">
        <f>'[1]175 since Nov 2015'!A494</f>
        <v>43052</v>
      </c>
      <c r="B489" s="14">
        <v>47091.358967667496</v>
      </c>
      <c r="C489" s="15">
        <f t="shared" si="37"/>
        <v>-0.84</v>
      </c>
      <c r="D489" s="36">
        <v>339.02969999999999</v>
      </c>
      <c r="E489" s="17">
        <f t="shared" si="38"/>
        <v>-0.84</v>
      </c>
      <c r="F489" s="18">
        <f t="shared" si="39"/>
        <v>0</v>
      </c>
      <c r="G489" s="18">
        <f t="shared" si="42"/>
        <v>4.6212977955544391E-3</v>
      </c>
      <c r="H489" s="18">
        <f t="shared" si="41"/>
        <v>7.3069133899335906E-2</v>
      </c>
      <c r="I489" s="14">
        <v>33033.558770766598</v>
      </c>
      <c r="J489" s="18">
        <f t="shared" si="40"/>
        <v>-0.84346961552167943</v>
      </c>
    </row>
    <row r="490" spans="1:10" ht="15" customHeight="1" x14ac:dyDescent="0.3">
      <c r="A490" s="141">
        <f>'[1]175 since Nov 2015'!A495</f>
        <v>43053</v>
      </c>
      <c r="B490" s="14">
        <v>46960.6533803559</v>
      </c>
      <c r="C490" s="15">
        <f t="shared" si="37"/>
        <v>-0.28000000000000003</v>
      </c>
      <c r="D490" s="36">
        <v>338.08479999999997</v>
      </c>
      <c r="E490" s="17">
        <f t="shared" si="38"/>
        <v>-0.28000000000000003</v>
      </c>
      <c r="F490" s="18">
        <f t="shared" si="39"/>
        <v>0</v>
      </c>
      <c r="G490" s="18">
        <f t="shared" si="42"/>
        <v>4.5762246277366095E-3</v>
      </c>
      <c r="H490" s="18">
        <f t="shared" si="41"/>
        <v>7.2356464541019183E-2</v>
      </c>
      <c r="I490" s="14">
        <v>32941.871658846801</v>
      </c>
      <c r="J490" s="18">
        <f t="shared" si="40"/>
        <v>-0.27755747588702501</v>
      </c>
    </row>
    <row r="491" spans="1:10" ht="15" customHeight="1" x14ac:dyDescent="0.3">
      <c r="A491" s="141">
        <f>'[1]175 since Nov 2015'!A496</f>
        <v>43054</v>
      </c>
      <c r="B491" s="14">
        <v>46702.005575690702</v>
      </c>
      <c r="C491" s="15">
        <f t="shared" si="37"/>
        <v>-0.55000000000000004</v>
      </c>
      <c r="D491" s="147">
        <v>336.2276</v>
      </c>
      <c r="E491" s="17">
        <f t="shared" si="38"/>
        <v>-0.55000000000000004</v>
      </c>
      <c r="F491" s="18">
        <f t="shared" si="39"/>
        <v>0</v>
      </c>
      <c r="G491" s="18">
        <f t="shared" si="42"/>
        <v>4.5303456391662042E-3</v>
      </c>
      <c r="H491" s="18">
        <f t="shared" si="41"/>
        <v>7.1631054037882627E-2</v>
      </c>
      <c r="I491" s="14">
        <v>32760.435878617998</v>
      </c>
      <c r="J491" s="18">
        <f t="shared" si="40"/>
        <v>-0.55077556645169312</v>
      </c>
    </row>
    <row r="492" spans="1:10" ht="15" customHeight="1" x14ac:dyDescent="0.3">
      <c r="A492" s="141">
        <f>'[1]175 since Nov 2015'!A497</f>
        <v>43055</v>
      </c>
      <c r="B492" s="14">
        <v>47195.7994130488</v>
      </c>
      <c r="C492" s="15">
        <f t="shared" si="37"/>
        <v>1.06</v>
      </c>
      <c r="D492" s="148">
        <v>339.77330000000001</v>
      </c>
      <c r="E492" s="17">
        <f t="shared" si="38"/>
        <v>1.05</v>
      </c>
      <c r="F492" s="18">
        <f t="shared" si="39"/>
        <v>-1.0000000000000009E-2</v>
      </c>
      <c r="G492" s="18">
        <f t="shared" si="42"/>
        <v>4.5726845756652659E-3</v>
      </c>
      <c r="H492" s="18">
        <f t="shared" si="41"/>
        <v>7.2300491403113981E-2</v>
      </c>
      <c r="I492" s="14">
        <v>33106.821459849903</v>
      </c>
      <c r="J492" s="18">
        <f t="shared" si="40"/>
        <v>1.0573289760713573</v>
      </c>
    </row>
    <row r="493" spans="1:10" ht="15" customHeight="1" x14ac:dyDescent="0.3">
      <c r="A493" s="141">
        <f>'[1]175 since Nov 2015'!A498</f>
        <v>43056</v>
      </c>
      <c r="B493" s="14">
        <v>47532.2</v>
      </c>
      <c r="C493" s="15">
        <f t="shared" si="37"/>
        <v>0.71</v>
      </c>
      <c r="D493" s="148">
        <v>342.1918</v>
      </c>
      <c r="E493" s="17">
        <f t="shared" si="38"/>
        <v>0.71</v>
      </c>
      <c r="F493" s="18">
        <f t="shared" si="39"/>
        <v>0</v>
      </c>
      <c r="G493" s="18">
        <f t="shared" si="42"/>
        <v>4.5726845756652659E-3</v>
      </c>
      <c r="H493" s="18">
        <f t="shared" si="41"/>
        <v>7.2300491403113981E-2</v>
      </c>
      <c r="I493" s="14">
        <v>33342.796571282001</v>
      </c>
      <c r="J493" s="18">
        <f t="shared" si="40"/>
        <v>0.71276885254078048</v>
      </c>
    </row>
    <row r="494" spans="1:10" ht="15" customHeight="1" x14ac:dyDescent="0.3">
      <c r="A494" s="141">
        <f>'[1]175 since Nov 2015'!A499</f>
        <v>43059</v>
      </c>
      <c r="B494" s="14">
        <v>47556.58</v>
      </c>
      <c r="C494" s="15">
        <f t="shared" si="37"/>
        <v>0.05</v>
      </c>
      <c r="D494" s="148">
        <v>342.3621</v>
      </c>
      <c r="E494" s="17">
        <f t="shared" si="38"/>
        <v>0.05</v>
      </c>
      <c r="F494" s="18">
        <f t="shared" si="39"/>
        <v>0</v>
      </c>
      <c r="G494" s="18">
        <f t="shared" si="42"/>
        <v>4.5726845756652659E-3</v>
      </c>
      <c r="H494" s="18">
        <f t="shared" si="41"/>
        <v>7.2300491403113981E-2</v>
      </c>
      <c r="I494" s="14">
        <v>33359.899378357899</v>
      </c>
      <c r="J494" s="18">
        <f t="shared" si="40"/>
        <v>5.1293859047891098E-2</v>
      </c>
    </row>
    <row r="495" spans="1:10" ht="15" customHeight="1" x14ac:dyDescent="0.3">
      <c r="A495" s="141">
        <f>'[1]175 since Nov 2015'!A500</f>
        <v>43060</v>
      </c>
      <c r="B495" s="14">
        <v>47725.43</v>
      </c>
      <c r="C495" s="15">
        <f t="shared" si="37"/>
        <v>0.36</v>
      </c>
      <c r="D495" s="148">
        <v>343.57400000000001</v>
      </c>
      <c r="E495" s="17">
        <f t="shared" si="38"/>
        <v>0.35</v>
      </c>
      <c r="F495" s="18">
        <f t="shared" si="39"/>
        <v>-1.0000000000000009E-2</v>
      </c>
      <c r="G495" s="18">
        <f t="shared" si="42"/>
        <v>4.6142841357294231E-3</v>
      </c>
      <c r="H495" s="18">
        <f t="shared" si="41"/>
        <v>7.2958238200432568E-2</v>
      </c>
      <c r="I495" s="14">
        <v>33478.345576580803</v>
      </c>
      <c r="J495" s="18">
        <f t="shared" si="40"/>
        <v>0.35505562195953611</v>
      </c>
    </row>
    <row r="496" spans="1:10" ht="15" customHeight="1" x14ac:dyDescent="0.3">
      <c r="A496" s="141">
        <f>'[1]175 since Nov 2015'!A501</f>
        <v>43061</v>
      </c>
      <c r="B496" s="14">
        <v>47844.04</v>
      </c>
      <c r="C496" s="15">
        <f t="shared" si="37"/>
        <v>0.25</v>
      </c>
      <c r="D496" s="148">
        <v>344.4289</v>
      </c>
      <c r="E496" s="17">
        <f t="shared" si="38"/>
        <v>0.25</v>
      </c>
      <c r="F496" s="18">
        <f t="shared" si="39"/>
        <v>0</v>
      </c>
      <c r="G496" s="18">
        <f t="shared" si="42"/>
        <v>4.6142841357294231E-3</v>
      </c>
      <c r="H496" s="18">
        <f t="shared" si="41"/>
        <v>7.2958238200432568E-2</v>
      </c>
      <c r="I496" s="14">
        <v>33561.550743682601</v>
      </c>
      <c r="J496" s="18">
        <f t="shared" si="40"/>
        <v>0.24853428587583112</v>
      </c>
    </row>
    <row r="497" spans="1:10" ht="15" customHeight="1" x14ac:dyDescent="0.3">
      <c r="A497" s="141">
        <f>'[1]175 since Nov 2015'!A502</f>
        <v>43062</v>
      </c>
      <c r="B497" s="14">
        <v>47881.869899999998</v>
      </c>
      <c r="C497" s="15">
        <f t="shared" si="37"/>
        <v>0.08</v>
      </c>
      <c r="D497" s="148">
        <v>344.69979999999998</v>
      </c>
      <c r="E497" s="17">
        <f t="shared" si="38"/>
        <v>0.08</v>
      </c>
      <c r="F497" s="18">
        <f t="shared" si="39"/>
        <v>0</v>
      </c>
      <c r="G497" s="18">
        <f t="shared" si="42"/>
        <v>4.6142841357294231E-3</v>
      </c>
      <c r="H497" s="18">
        <f t="shared" si="41"/>
        <v>7.2958238200432568E-2</v>
      </c>
      <c r="I497" s="14">
        <v>33588.084909955498</v>
      </c>
      <c r="J497" s="18">
        <f t="shared" si="40"/>
        <v>7.9061204518064754E-2</v>
      </c>
    </row>
    <row r="498" spans="1:10" ht="15" customHeight="1" x14ac:dyDescent="0.3">
      <c r="A498" s="141">
        <f>'[1]175 since Nov 2015'!A503</f>
        <v>43063</v>
      </c>
      <c r="B498" s="14">
        <v>48011.816903133797</v>
      </c>
      <c r="C498" s="15">
        <f t="shared" si="37"/>
        <v>0.27</v>
      </c>
      <c r="D498" s="149">
        <v>345.63619999999997</v>
      </c>
      <c r="E498" s="17">
        <f t="shared" si="38"/>
        <v>0.27</v>
      </c>
      <c r="F498" s="18">
        <f t="shared" si="39"/>
        <v>0</v>
      </c>
      <c r="G498" s="18">
        <f t="shared" si="42"/>
        <v>4.5677238935339102E-3</v>
      </c>
      <c r="H498" s="18">
        <f t="shared" si="41"/>
        <v>7.2222056131698062E-2</v>
      </c>
      <c r="I498" s="14">
        <v>33679.239888784999</v>
      </c>
      <c r="J498" s="18">
        <f t="shared" si="40"/>
        <v>0.27139081931546261</v>
      </c>
    </row>
    <row r="499" spans="1:10" ht="15" customHeight="1" x14ac:dyDescent="0.3">
      <c r="A499" s="141">
        <f>'[1]175 since Nov 2015'!A504</f>
        <v>43066</v>
      </c>
      <c r="B499" s="14">
        <v>48076.251873869798</v>
      </c>
      <c r="C499" s="15">
        <f t="shared" si="37"/>
        <v>0.13</v>
      </c>
      <c r="D499" s="150">
        <v>346.0872</v>
      </c>
      <c r="E499" s="17">
        <f t="shared" si="38"/>
        <v>0.13</v>
      </c>
      <c r="F499" s="18">
        <f t="shared" si="39"/>
        <v>0</v>
      </c>
      <c r="G499" s="18">
        <f t="shared" si="42"/>
        <v>4.5677238935339102E-3</v>
      </c>
      <c r="H499" s="18">
        <f t="shared" si="41"/>
        <v>7.2222056131698062E-2</v>
      </c>
      <c r="I499" s="14">
        <v>33724.439612032897</v>
      </c>
      <c r="J499" s="18">
        <f t="shared" si="40"/>
        <v>0.13420648267940366</v>
      </c>
    </row>
    <row r="500" spans="1:10" ht="15" customHeight="1" x14ac:dyDescent="0.3">
      <c r="A500" s="141">
        <f>'[1]175 since Nov 2015'!A505</f>
        <v>43067</v>
      </c>
      <c r="B500" s="14">
        <v>47925.357148241201</v>
      </c>
      <c r="C500" s="15">
        <f t="shared" si="37"/>
        <v>-0.31</v>
      </c>
      <c r="D500" s="36">
        <v>345.00569999999999</v>
      </c>
      <c r="E500" s="17">
        <f t="shared" si="38"/>
        <v>-0.31</v>
      </c>
      <c r="F500" s="18">
        <f t="shared" si="39"/>
        <v>0</v>
      </c>
      <c r="G500" s="18">
        <f t="shared" si="42"/>
        <v>4.5677238935339102E-3</v>
      </c>
      <c r="H500" s="18">
        <f t="shared" si="41"/>
        <v>7.2222056131698062E-2</v>
      </c>
      <c r="I500" s="14">
        <v>33618.5902609732</v>
      </c>
      <c r="J500" s="18">
        <f t="shared" si="40"/>
        <v>-0.31386541118960282</v>
      </c>
    </row>
    <row r="501" spans="1:10" ht="15" customHeight="1" x14ac:dyDescent="0.3">
      <c r="A501" s="141">
        <f>'[1]175 since Nov 2015'!A506</f>
        <v>43068</v>
      </c>
      <c r="B501" s="14">
        <v>47902.794417877602</v>
      </c>
      <c r="C501" s="15">
        <f t="shared" si="37"/>
        <v>-0.05</v>
      </c>
      <c r="D501" s="151">
        <v>344.84750000000003</v>
      </c>
      <c r="E501" s="17">
        <f t="shared" si="38"/>
        <v>-0.05</v>
      </c>
      <c r="F501" s="18">
        <f t="shared" si="39"/>
        <v>0</v>
      </c>
      <c r="G501" s="18">
        <f t="shared" si="42"/>
        <v>4.526054183540117E-3</v>
      </c>
      <c r="H501" s="18">
        <f t="shared" si="41"/>
        <v>7.1563200166602725E-2</v>
      </c>
      <c r="I501" s="14">
        <v>33602.762998905702</v>
      </c>
      <c r="J501" s="18">
        <f t="shared" si="40"/>
        <v>-4.7078898742138296E-2</v>
      </c>
    </row>
    <row r="502" spans="1:10" ht="15" customHeight="1" x14ac:dyDescent="0.3">
      <c r="A502" s="141">
        <f>'[1]175 since Nov 2015'!A507</f>
        <v>43069</v>
      </c>
      <c r="B502" s="14">
        <v>47256.420937824303</v>
      </c>
      <c r="C502" s="15">
        <f t="shared" si="37"/>
        <v>-1.35</v>
      </c>
      <c r="D502" s="152">
        <v>340.2056</v>
      </c>
      <c r="E502" s="17">
        <f t="shared" si="38"/>
        <v>-1.35</v>
      </c>
      <c r="F502" s="18">
        <f t="shared" si="39"/>
        <v>0</v>
      </c>
      <c r="G502" s="18">
        <f t="shared" si="42"/>
        <v>4.526054183540117E-3</v>
      </c>
      <c r="H502" s="18">
        <f t="shared" si="41"/>
        <v>7.1563200166602725E-2</v>
      </c>
      <c r="I502" s="14">
        <v>33149.346134128697</v>
      </c>
      <c r="J502" s="18">
        <f t="shared" si="40"/>
        <v>-1.3493439952892312</v>
      </c>
    </row>
    <row r="503" spans="1:10" ht="15" customHeight="1" x14ac:dyDescent="0.3">
      <c r="A503" s="141">
        <f>'[1]175 since Nov 2015'!A508</f>
        <v>43070</v>
      </c>
      <c r="B503" s="14">
        <v>46805.37</v>
      </c>
      <c r="C503" s="15">
        <f t="shared" si="37"/>
        <v>-0.95</v>
      </c>
      <c r="D503" s="152">
        <v>336.96199999999999</v>
      </c>
      <c r="E503" s="17">
        <f t="shared" si="38"/>
        <v>-0.95</v>
      </c>
      <c r="F503" s="18">
        <f t="shared" si="39"/>
        <v>0</v>
      </c>
      <c r="G503" s="18">
        <f t="shared" si="42"/>
        <v>4.526054183540117E-3</v>
      </c>
      <c r="H503" s="18">
        <f t="shared" si="41"/>
        <v>7.1563200166602725E-2</v>
      </c>
      <c r="I503" s="14">
        <v>32832.941290660201</v>
      </c>
      <c r="J503" s="18">
        <f t="shared" si="40"/>
        <v>-0.95448290952183501</v>
      </c>
    </row>
    <row r="504" spans="1:10" ht="15" customHeight="1" x14ac:dyDescent="0.3">
      <c r="A504" s="141">
        <f>'[1]175 since Nov 2015'!A509</f>
        <v>43073</v>
      </c>
      <c r="B504" s="14">
        <v>46857.8</v>
      </c>
      <c r="C504" s="15">
        <f t="shared" si="37"/>
        <v>0.11</v>
      </c>
      <c r="D504" s="152">
        <v>337.33550000000002</v>
      </c>
      <c r="E504" s="17">
        <f t="shared" si="38"/>
        <v>0.11</v>
      </c>
      <c r="F504" s="18">
        <f t="shared" si="39"/>
        <v>0</v>
      </c>
      <c r="G504" s="18">
        <f t="shared" si="42"/>
        <v>4.526054183540117E-3</v>
      </c>
      <c r="H504" s="18">
        <f t="shared" si="41"/>
        <v>7.1563200166602725E-2</v>
      </c>
      <c r="I504" s="14">
        <v>32869.720480747099</v>
      </c>
      <c r="J504" s="18">
        <f t="shared" si="40"/>
        <v>0.11201917538030697</v>
      </c>
    </row>
    <row r="505" spans="1:10" ht="15" customHeight="1" x14ac:dyDescent="0.3">
      <c r="A505" s="141">
        <f>'[1]175 since Nov 2015'!A510</f>
        <v>43074</v>
      </c>
      <c r="B505" s="14">
        <v>46761.882001284997</v>
      </c>
      <c r="C505" s="15">
        <f t="shared" si="37"/>
        <v>-0.2</v>
      </c>
      <c r="D505" s="153">
        <v>336.6481</v>
      </c>
      <c r="E505" s="17">
        <f t="shared" si="38"/>
        <v>-0.2</v>
      </c>
      <c r="F505" s="18">
        <f t="shared" si="39"/>
        <v>0</v>
      </c>
      <c r="G505" s="18">
        <f t="shared" si="42"/>
        <v>4.526054183540117E-3</v>
      </c>
      <c r="H505" s="18">
        <f t="shared" si="41"/>
        <v>7.1563200166602725E-2</v>
      </c>
      <c r="I505" s="14">
        <v>32802.437882111197</v>
      </c>
      <c r="J505" s="18">
        <f t="shared" si="40"/>
        <v>-0.20469476969027403</v>
      </c>
    </row>
    <row r="506" spans="1:10" ht="15" customHeight="1" x14ac:dyDescent="0.3">
      <c r="A506" s="141">
        <f>'[1]175 since Nov 2015'!A511</f>
        <v>43075</v>
      </c>
      <c r="B506" s="14">
        <v>46469.279999999999</v>
      </c>
      <c r="C506" s="15">
        <f t="shared" si="37"/>
        <v>-0.63</v>
      </c>
      <c r="D506" s="153">
        <v>334.54829999999998</v>
      </c>
      <c r="E506" s="17">
        <f t="shared" si="38"/>
        <v>-0.62</v>
      </c>
      <c r="F506" s="18">
        <f t="shared" si="39"/>
        <v>1.0000000000000009E-2</v>
      </c>
      <c r="G506" s="18">
        <f t="shared" si="42"/>
        <v>4.5726845756652659E-3</v>
      </c>
      <c r="H506" s="18">
        <f t="shared" si="41"/>
        <v>7.2300491403113981E-2</v>
      </c>
      <c r="I506" s="14">
        <v>32597.180744144302</v>
      </c>
      <c r="J506" s="18">
        <f t="shared" si="40"/>
        <v>-0.62573744885843441</v>
      </c>
    </row>
    <row r="507" spans="1:10" ht="15" customHeight="1" x14ac:dyDescent="0.3">
      <c r="A507" s="141">
        <f>'[1]175 since Nov 2015'!A512</f>
        <v>43076</v>
      </c>
      <c r="B507" s="14">
        <v>46971.11</v>
      </c>
      <c r="C507" s="15">
        <f t="shared" si="37"/>
        <v>1.08</v>
      </c>
      <c r="D507" s="154">
        <v>338.1506</v>
      </c>
      <c r="E507" s="17">
        <f t="shared" si="38"/>
        <v>1.08</v>
      </c>
      <c r="F507" s="18">
        <f t="shared" si="39"/>
        <v>0</v>
      </c>
      <c r="G507" s="18">
        <f t="shared" si="42"/>
        <v>4.5726845756652659E-3</v>
      </c>
      <c r="H507" s="18">
        <f t="shared" si="41"/>
        <v>7.2300491403113981E-2</v>
      </c>
      <c r="I507" s="14">
        <v>32949.208330423098</v>
      </c>
      <c r="J507" s="18">
        <f t="shared" si="40"/>
        <v>1.0799326145468402</v>
      </c>
    </row>
    <row r="508" spans="1:10" ht="15" customHeight="1" x14ac:dyDescent="0.3">
      <c r="A508" s="141">
        <f>'[1]175 since Nov 2015'!A513</f>
        <v>43077</v>
      </c>
      <c r="B508" s="14">
        <v>47400.34</v>
      </c>
      <c r="C508" s="15">
        <f t="shared" si="37"/>
        <v>0.91</v>
      </c>
      <c r="D508" s="155">
        <v>341.2364</v>
      </c>
      <c r="E508" s="17">
        <f t="shared" si="38"/>
        <v>0.91</v>
      </c>
      <c r="F508" s="18">
        <f t="shared" si="39"/>
        <v>0</v>
      </c>
      <c r="G508" s="18">
        <f t="shared" si="42"/>
        <v>4.5726845756652659E-3</v>
      </c>
      <c r="H508" s="18">
        <f t="shared" si="41"/>
        <v>7.2300491403113981E-2</v>
      </c>
      <c r="I508" s="14">
        <v>33250.299194897503</v>
      </c>
      <c r="J508" s="18">
        <f t="shared" si="40"/>
        <v>0.91380303118359829</v>
      </c>
    </row>
    <row r="509" spans="1:10" ht="15" customHeight="1" x14ac:dyDescent="0.3">
      <c r="A509" s="141">
        <f>'[1]175 since Nov 2015'!A514</f>
        <v>43080</v>
      </c>
      <c r="B509" s="14">
        <v>47693.27</v>
      </c>
      <c r="C509" s="15">
        <f t="shared" si="37"/>
        <v>0.62</v>
      </c>
      <c r="D509" s="156">
        <v>343.34449999999998</v>
      </c>
      <c r="E509" s="17">
        <f t="shared" si="38"/>
        <v>0.62</v>
      </c>
      <c r="F509" s="18">
        <f t="shared" si="39"/>
        <v>0</v>
      </c>
      <c r="G509" s="18">
        <f t="shared" si="42"/>
        <v>4.5726845756652659E-3</v>
      </c>
      <c r="H509" s="18">
        <f t="shared" si="41"/>
        <v>7.2300491403113981E-2</v>
      </c>
      <c r="I509" s="14">
        <v>33455.7873913269</v>
      </c>
      <c r="J509" s="18">
        <f t="shared" si="40"/>
        <v>0.61800405230918942</v>
      </c>
    </row>
    <row r="510" spans="1:10" ht="15" customHeight="1" x14ac:dyDescent="0.3">
      <c r="A510" s="141">
        <f>'[1]175 since Nov 2015'!A515</f>
        <v>43081</v>
      </c>
      <c r="B510" s="14">
        <v>47368.54</v>
      </c>
      <c r="C510" s="15">
        <f t="shared" si="37"/>
        <v>-0.68</v>
      </c>
      <c r="D510" s="157">
        <v>341.012</v>
      </c>
      <c r="E510" s="17">
        <f t="shared" si="38"/>
        <v>-0.68</v>
      </c>
      <c r="F510" s="18">
        <f t="shared" si="39"/>
        <v>0</v>
      </c>
      <c r="G510" s="18">
        <f t="shared" si="42"/>
        <v>4.5726845756652659E-3</v>
      </c>
      <c r="H510" s="18">
        <f t="shared" si="41"/>
        <v>7.2300491403113981E-2</v>
      </c>
      <c r="I510" s="14">
        <v>33227.9920729636</v>
      </c>
      <c r="J510" s="18">
        <f t="shared" si="40"/>
        <v>-0.68088464246503944</v>
      </c>
    </row>
    <row r="511" spans="1:10" ht="15" customHeight="1" x14ac:dyDescent="0.3">
      <c r="A511" s="141">
        <f>'[1]175 since Nov 2015'!A516</f>
        <v>43082</v>
      </c>
      <c r="B511" s="14">
        <v>47119.13</v>
      </c>
      <c r="C511" s="15">
        <f t="shared" si="37"/>
        <v>-0.53</v>
      </c>
      <c r="D511" s="158">
        <v>339.21980000000002</v>
      </c>
      <c r="E511" s="17">
        <f t="shared" si="38"/>
        <v>-0.53</v>
      </c>
      <c r="F511" s="18">
        <f t="shared" si="39"/>
        <v>0</v>
      </c>
      <c r="G511" s="18">
        <f t="shared" si="42"/>
        <v>4.5726845756652659E-3</v>
      </c>
      <c r="H511" s="18">
        <f t="shared" si="41"/>
        <v>7.2300491403113981E-2</v>
      </c>
      <c r="I511" s="14">
        <v>33053.039537386299</v>
      </c>
      <c r="J511" s="18">
        <f t="shared" si="40"/>
        <v>-0.52652154001099805</v>
      </c>
    </row>
    <row r="512" spans="1:10" ht="15" customHeight="1" x14ac:dyDescent="0.3">
      <c r="A512" s="141">
        <f>'[1]175 since Nov 2015'!A517</f>
        <v>43083</v>
      </c>
      <c r="B512" s="14">
        <v>47395.21</v>
      </c>
      <c r="C512" s="15">
        <f t="shared" si="37"/>
        <v>0.59</v>
      </c>
      <c r="D512" s="159">
        <v>341.20330000000001</v>
      </c>
      <c r="E512" s="17">
        <f t="shared" si="38"/>
        <v>0.57999999999999996</v>
      </c>
      <c r="F512" s="18">
        <f t="shared" si="39"/>
        <v>-1.0000000000000009E-2</v>
      </c>
      <c r="G512" s="18">
        <f t="shared" si="42"/>
        <v>4.5677238935339102E-3</v>
      </c>
      <c r="H512" s="18">
        <f t="shared" si="41"/>
        <v>7.2222056131698062E-2</v>
      </c>
      <c r="I512" s="14">
        <v>33246.7014256447</v>
      </c>
      <c r="J512" s="18">
        <f t="shared" si="40"/>
        <v>0.58591249388531941</v>
      </c>
    </row>
    <row r="513" spans="1:10" ht="15" customHeight="1" x14ac:dyDescent="0.3">
      <c r="A513" s="141">
        <f>'[1]175 since Nov 2015'!A518</f>
        <v>43084</v>
      </c>
      <c r="B513" s="14">
        <v>47703.512030901198</v>
      </c>
      <c r="C513" s="15">
        <f t="shared" si="37"/>
        <v>0.65</v>
      </c>
      <c r="D513" s="159">
        <v>343.41660000000002</v>
      </c>
      <c r="E513" s="17">
        <f t="shared" si="38"/>
        <v>0.65</v>
      </c>
      <c r="F513" s="18">
        <f t="shared" si="39"/>
        <v>0</v>
      </c>
      <c r="G513" s="18">
        <f t="shared" si="42"/>
        <v>4.5677238935339102E-3</v>
      </c>
      <c r="H513" s="18">
        <f t="shared" si="41"/>
        <v>7.2222056131698062E-2</v>
      </c>
      <c r="I513" s="14">
        <v>33462.970761295997</v>
      </c>
      <c r="J513" s="18">
        <f t="shared" si="40"/>
        <v>0.65049862505902278</v>
      </c>
    </row>
    <row r="514" spans="1:10" ht="15" customHeight="1" x14ac:dyDescent="0.3">
      <c r="A514" s="141">
        <f>'[1]175 since Nov 2015'!A519</f>
        <v>43087</v>
      </c>
      <c r="B514" s="14">
        <v>47901.249246179199</v>
      </c>
      <c r="C514" s="15">
        <f t="shared" si="37"/>
        <v>0.41</v>
      </c>
      <c r="D514" s="159">
        <v>344.99680000000001</v>
      </c>
      <c r="E514" s="17">
        <f t="shared" si="38"/>
        <v>0.46</v>
      </c>
      <c r="F514" s="18">
        <f t="shared" si="39"/>
        <v>5.0000000000000044E-2</v>
      </c>
      <c r="G514" s="18">
        <f t="shared" si="42"/>
        <v>5.5708000026957541E-3</v>
      </c>
      <c r="H514" s="18">
        <f t="shared" si="41"/>
        <v>8.8082081988953648E-2</v>
      </c>
      <c r="I514" s="14">
        <v>33601.679094740997</v>
      </c>
      <c r="J514" s="18">
        <f t="shared" si="40"/>
        <v>0.41451290871470675</v>
      </c>
    </row>
    <row r="515" spans="1:10" ht="15" customHeight="1" x14ac:dyDescent="0.3">
      <c r="A515" s="141">
        <f>'[1]175 since Nov 2015'!A520</f>
        <v>43088</v>
      </c>
      <c r="B515" s="14">
        <v>48236.347269999998</v>
      </c>
      <c r="C515" s="15">
        <f t="shared" si="37"/>
        <v>0.7</v>
      </c>
      <c r="D515" s="159">
        <v>347.42610000000002</v>
      </c>
      <c r="E515" s="17">
        <f t="shared" si="38"/>
        <v>0.7</v>
      </c>
      <c r="F515" s="18">
        <f t="shared" si="39"/>
        <v>0</v>
      </c>
      <c r="G515" s="18">
        <f t="shared" si="42"/>
        <v>5.5708000026957541E-3</v>
      </c>
      <c r="H515" s="18">
        <f t="shared" si="41"/>
        <v>8.8082081988953648E-2</v>
      </c>
      <c r="I515" s="14">
        <v>33836.743031636899</v>
      </c>
      <c r="J515" s="18">
        <f t="shared" si="40"/>
        <v>0.6995600911285762</v>
      </c>
    </row>
    <row r="516" spans="1:10" ht="15" customHeight="1" x14ac:dyDescent="0.3">
      <c r="A516" s="141">
        <f>'[1]175 since Nov 2015'!A521</f>
        <v>43089</v>
      </c>
      <c r="B516" s="14">
        <v>48151.72</v>
      </c>
      <c r="C516" s="15">
        <f t="shared" si="37"/>
        <v>-0.18</v>
      </c>
      <c r="D516" s="159">
        <v>346.8159</v>
      </c>
      <c r="E516" s="17">
        <f t="shared" si="38"/>
        <v>-0.18</v>
      </c>
      <c r="F516" s="18">
        <f t="shared" si="39"/>
        <v>0</v>
      </c>
      <c r="G516" s="18">
        <f t="shared" si="42"/>
        <v>5.5708000026957541E-3</v>
      </c>
      <c r="H516" s="18">
        <f t="shared" si="41"/>
        <v>8.8082081988953648E-2</v>
      </c>
      <c r="I516" s="14">
        <v>33777.377362211802</v>
      </c>
      <c r="J516" s="18">
        <f t="shared" si="40"/>
        <v>-0.17544735132926537</v>
      </c>
    </row>
    <row r="517" spans="1:10" ht="15" customHeight="1" x14ac:dyDescent="0.3">
      <c r="A517" s="141">
        <f>'[1]175 since Nov 2015'!A522</f>
        <v>43090</v>
      </c>
      <c r="B517" s="14">
        <v>48121.64</v>
      </c>
      <c r="C517" s="15">
        <f t="shared" si="37"/>
        <v>-0.06</v>
      </c>
      <c r="D517" s="159">
        <v>346.72179999999997</v>
      </c>
      <c r="E517" s="17">
        <f t="shared" si="38"/>
        <v>-0.03</v>
      </c>
      <c r="F517" s="18">
        <f t="shared" si="39"/>
        <v>0.03</v>
      </c>
      <c r="G517" s="18">
        <f t="shared" si="42"/>
        <v>5.8887536333963528E-3</v>
      </c>
      <c r="H517" s="18">
        <f t="shared" si="41"/>
        <v>9.3109370305623301E-2</v>
      </c>
      <c r="I517" s="14">
        <v>33756.278913431102</v>
      </c>
      <c r="J517" s="18">
        <f t="shared" si="40"/>
        <v>-6.2463253302500986E-2</v>
      </c>
    </row>
    <row r="518" spans="1:10" ht="15" customHeight="1" x14ac:dyDescent="0.3">
      <c r="A518" s="141">
        <f>'[1]175 since Nov 2015'!A523</f>
        <v>43091</v>
      </c>
      <c r="B518" s="14">
        <v>48383.978710000003</v>
      </c>
      <c r="C518" s="15">
        <f t="shared" si="37"/>
        <v>0.55000000000000004</v>
      </c>
      <c r="D518" s="159">
        <v>348.5915</v>
      </c>
      <c r="E518" s="17">
        <f t="shared" si="38"/>
        <v>0.54</v>
      </c>
      <c r="F518" s="18">
        <f t="shared" si="39"/>
        <v>-1.0000000000000009E-2</v>
      </c>
      <c r="G518" s="18">
        <f t="shared" si="42"/>
        <v>5.9227549147792321E-3</v>
      </c>
      <c r="H518" s="18">
        <f t="shared" si="41"/>
        <v>9.3646977768294198E-2</v>
      </c>
      <c r="I518" s="14">
        <v>33940.303260016699</v>
      </c>
      <c r="J518" s="18">
        <f t="shared" si="40"/>
        <v>0.54515590138810011</v>
      </c>
    </row>
    <row r="519" spans="1:10" ht="15" customHeight="1" x14ac:dyDescent="0.3">
      <c r="A519" s="141">
        <f>'[1]175 since Nov 2015'!A524</f>
        <v>43095</v>
      </c>
      <c r="B519" s="14">
        <v>48484.2</v>
      </c>
      <c r="C519" s="15">
        <f t="shared" si="37"/>
        <v>0.21</v>
      </c>
      <c r="D519" s="159">
        <v>349.30950000000001</v>
      </c>
      <c r="E519" s="17">
        <f t="shared" si="38"/>
        <v>0.21</v>
      </c>
      <c r="F519" s="18">
        <f t="shared" si="39"/>
        <v>0</v>
      </c>
      <c r="G519" s="18">
        <f t="shared" si="42"/>
        <v>5.8887536333963528E-3</v>
      </c>
      <c r="H519" s="18">
        <f t="shared" si="41"/>
        <v>9.3109370305623301E-2</v>
      </c>
      <c r="I519" s="14">
        <v>34010.605535206501</v>
      </c>
      <c r="J519" s="18">
        <f t="shared" si="40"/>
        <v>0.20713508259256452</v>
      </c>
    </row>
    <row r="520" spans="1:10" ht="15" customHeight="1" x14ac:dyDescent="0.3">
      <c r="A520" s="141">
        <f>'[1]175 since Nov 2015'!A525</f>
        <v>43096</v>
      </c>
      <c r="B520" s="14">
        <v>48343.356330000002</v>
      </c>
      <c r="C520" s="15">
        <f t="shared" si="37"/>
        <v>-0.28999999999999998</v>
      </c>
      <c r="D520" s="159">
        <v>348.29320000000001</v>
      </c>
      <c r="E520" s="17">
        <f t="shared" si="38"/>
        <v>-0.28999999999999998</v>
      </c>
      <c r="F520" s="18">
        <f t="shared" si="39"/>
        <v>0</v>
      </c>
      <c r="G520" s="18">
        <f t="shared" si="42"/>
        <v>5.8887536333963528E-3</v>
      </c>
      <c r="H520" s="18">
        <f t="shared" si="41"/>
        <v>9.3109370305623301E-2</v>
      </c>
      <c r="I520" s="14">
        <v>33911.807550329897</v>
      </c>
      <c r="J520" s="18">
        <f t="shared" si="40"/>
        <v>-0.29049169611029857</v>
      </c>
    </row>
    <row r="521" spans="1:10" ht="15" customHeight="1" x14ac:dyDescent="0.3">
      <c r="A521" s="141">
        <f>'[1]175 since Nov 2015'!A526</f>
        <v>43097</v>
      </c>
      <c r="B521" s="14">
        <v>48252.442426413902</v>
      </c>
      <c r="C521" s="15">
        <f t="shared" ref="C521:C550" si="43">ROUND(((B521-B520)/B520)*100,2)</f>
        <v>-0.19</v>
      </c>
      <c r="D521" s="159">
        <v>347.6354</v>
      </c>
      <c r="E521" s="17">
        <f t="shared" ref="E521:E584" si="44">ROUND(((D521-D520)/D520)*100,2)</f>
        <v>-0.19</v>
      </c>
      <c r="F521" s="18">
        <f t="shared" ref="F521:F584" si="45">+E521-C521</f>
        <v>0</v>
      </c>
      <c r="G521" s="18">
        <f t="shared" si="42"/>
        <v>5.8887536333963528E-3</v>
      </c>
      <c r="H521" s="18">
        <f t="shared" si="41"/>
        <v>9.3109370305623301E-2</v>
      </c>
      <c r="I521" s="14">
        <v>33848.033432638302</v>
      </c>
      <c r="J521" s="18">
        <f t="shared" ref="J521:J584" si="46">+((I521-I520)/I520)*100</f>
        <v>-0.18805873911894963</v>
      </c>
    </row>
    <row r="522" spans="1:10" ht="15" customHeight="1" x14ac:dyDescent="0.3">
      <c r="A522" s="141">
        <f>'[1]175 since Nov 2015'!A527</f>
        <v>43098</v>
      </c>
      <c r="B522" s="14">
        <v>48550.1</v>
      </c>
      <c r="C522" s="15">
        <f t="shared" si="43"/>
        <v>0.62</v>
      </c>
      <c r="D522" s="159">
        <v>349.77100000000002</v>
      </c>
      <c r="E522" s="17">
        <f t="shared" si="44"/>
        <v>0.61</v>
      </c>
      <c r="F522" s="18">
        <f t="shared" si="45"/>
        <v>-1.0000000000000009E-2</v>
      </c>
      <c r="G522" s="18">
        <f t="shared" si="42"/>
        <v>5.9227549147792321E-3</v>
      </c>
      <c r="H522" s="18">
        <f t="shared" si="41"/>
        <v>9.3646977768294198E-2</v>
      </c>
      <c r="I522" s="14">
        <v>34056.83</v>
      </c>
      <c r="J522" s="18">
        <f t="shared" si="46"/>
        <v>0.61686469253001219</v>
      </c>
    </row>
    <row r="523" spans="1:10" ht="15" customHeight="1" x14ac:dyDescent="0.3">
      <c r="A523" s="141">
        <f>'[1]175 since Nov 2015'!A528</f>
        <v>43101</v>
      </c>
      <c r="B523" s="14">
        <v>48202.15</v>
      </c>
      <c r="C523" s="15">
        <f t="shared" si="43"/>
        <v>-0.72</v>
      </c>
      <c r="D523" s="159">
        <v>347.25979999999998</v>
      </c>
      <c r="E523" s="17">
        <f t="shared" si="44"/>
        <v>-0.72</v>
      </c>
      <c r="F523" s="18">
        <f t="shared" si="45"/>
        <v>0</v>
      </c>
      <c r="G523" s="18">
        <f t="shared" si="42"/>
        <v>5.9227549147792321E-3</v>
      </c>
      <c r="H523" s="18">
        <f t="shared" si="41"/>
        <v>9.3646977768294198E-2</v>
      </c>
      <c r="I523" s="14">
        <v>33812.75</v>
      </c>
      <c r="J523" s="18">
        <f t="shared" si="46"/>
        <v>-0.716684435985386</v>
      </c>
    </row>
    <row r="524" spans="1:10" ht="15" customHeight="1" x14ac:dyDescent="0.3">
      <c r="A524" s="141">
        <f>'[1]175 since Nov 2015'!A529</f>
        <v>43102</v>
      </c>
      <c r="B524" s="14">
        <v>48201.440000000002</v>
      </c>
      <c r="C524" s="15">
        <f t="shared" si="43"/>
        <v>0</v>
      </c>
      <c r="D524" s="159">
        <v>347.24599999999998</v>
      </c>
      <c r="E524" s="17">
        <f t="shared" si="44"/>
        <v>0</v>
      </c>
      <c r="F524" s="18">
        <f t="shared" si="45"/>
        <v>0</v>
      </c>
      <c r="G524" s="18">
        <f t="shared" si="42"/>
        <v>5.9227549147792321E-3</v>
      </c>
      <c r="H524" s="18">
        <f t="shared" si="41"/>
        <v>9.3646977768294198E-2</v>
      </c>
      <c r="I524" s="14">
        <v>33812.26</v>
      </c>
      <c r="J524" s="18">
        <f t="shared" si="46"/>
        <v>-1.4491574923600201E-3</v>
      </c>
    </row>
    <row r="525" spans="1:10" ht="15" customHeight="1" x14ac:dyDescent="0.3">
      <c r="A525" s="141">
        <f>'[1]175 since Nov 2015'!A530</f>
        <v>43103</v>
      </c>
      <c r="B525" s="14">
        <v>48174.535510000002</v>
      </c>
      <c r="C525" s="15">
        <f t="shared" si="43"/>
        <v>-0.06</v>
      </c>
      <c r="D525" s="159">
        <v>347.06079999999997</v>
      </c>
      <c r="E525" s="17">
        <f t="shared" si="44"/>
        <v>-0.05</v>
      </c>
      <c r="F525" s="18">
        <f t="shared" si="45"/>
        <v>9.999999999999995E-3</v>
      </c>
      <c r="G525" s="18">
        <f t="shared" si="42"/>
        <v>5.9568339718127084E-3</v>
      </c>
      <c r="H525" s="18">
        <f t="shared" si="41"/>
        <v>9.4185814971977019E-2</v>
      </c>
      <c r="I525" s="14">
        <v>33793.379999999997</v>
      </c>
      <c r="J525" s="18">
        <f t="shared" si="46"/>
        <v>-5.5837734596873009E-2</v>
      </c>
    </row>
    <row r="526" spans="1:10" ht="15" customHeight="1" x14ac:dyDescent="0.3">
      <c r="A526" s="141">
        <f>'[1]175 since Nov 2015'!A531</f>
        <v>43104</v>
      </c>
      <c r="B526" s="14">
        <v>48425.799860943698</v>
      </c>
      <c r="C526" s="15">
        <f t="shared" si="43"/>
        <v>0.52</v>
      </c>
      <c r="D526" s="159">
        <v>348.86669999999998</v>
      </c>
      <c r="E526" s="17">
        <f t="shared" si="44"/>
        <v>0.52</v>
      </c>
      <c r="F526" s="18">
        <f t="shared" si="45"/>
        <v>0</v>
      </c>
      <c r="G526" s="18">
        <f t="shared" si="42"/>
        <v>5.9568339718127084E-3</v>
      </c>
      <c r="H526" s="18">
        <f t="shared" ref="H526:H589" si="47">+G526*(SQRT(250))</f>
        <v>9.4185814971977019E-2</v>
      </c>
      <c r="I526" s="14">
        <v>33969.639882896503</v>
      </c>
      <c r="J526" s="18">
        <f t="shared" si="46"/>
        <v>0.52158109930556107</v>
      </c>
    </row>
    <row r="527" spans="1:10" ht="15" customHeight="1" x14ac:dyDescent="0.3">
      <c r="A527" s="141">
        <f>'[1]175 since Nov 2015'!A532</f>
        <v>43105</v>
      </c>
      <c r="B527" s="14">
        <v>48688.409073859002</v>
      </c>
      <c r="C527" s="15">
        <f t="shared" si="43"/>
        <v>0.54</v>
      </c>
      <c r="D527" s="159">
        <v>350.762</v>
      </c>
      <c r="E527" s="17">
        <f t="shared" si="44"/>
        <v>0.54</v>
      </c>
      <c r="F527" s="18">
        <f t="shared" si="45"/>
        <v>0</v>
      </c>
      <c r="G527" s="18">
        <f t="shared" si="42"/>
        <v>5.9568339718127084E-3</v>
      </c>
      <c r="H527" s="18">
        <f t="shared" si="47"/>
        <v>9.4185814971977019E-2</v>
      </c>
      <c r="I527" s="14">
        <v>34153.854504405601</v>
      </c>
      <c r="J527" s="18">
        <f t="shared" si="46"/>
        <v>0.54229194699779204</v>
      </c>
    </row>
    <row r="528" spans="1:10" ht="15" customHeight="1" x14ac:dyDescent="0.3">
      <c r="A528" s="141">
        <f>'[1]175 since Nov 2015'!A533</f>
        <v>43108</v>
      </c>
      <c r="B528" s="14">
        <v>48972.010159999998</v>
      </c>
      <c r="C528" s="15">
        <f t="shared" si="43"/>
        <v>0.57999999999999996</v>
      </c>
      <c r="D528" s="159">
        <v>352.80110000000002</v>
      </c>
      <c r="E528" s="17">
        <f t="shared" si="44"/>
        <v>0.57999999999999996</v>
      </c>
      <c r="F528" s="18">
        <f t="shared" si="45"/>
        <v>0</v>
      </c>
      <c r="G528" s="18">
        <f t="shared" si="42"/>
        <v>5.9568339718127084E-3</v>
      </c>
      <c r="H528" s="18">
        <f t="shared" si="47"/>
        <v>9.4185814971977019E-2</v>
      </c>
      <c r="I528" s="14">
        <v>34352.794465082799</v>
      </c>
      <c r="J528" s="18">
        <f t="shared" si="46"/>
        <v>0.58248172443182578</v>
      </c>
    </row>
    <row r="529" spans="1:11" ht="15" customHeight="1" x14ac:dyDescent="0.3">
      <c r="A529" s="141">
        <f>'[1]175 since Nov 2015'!A534</f>
        <v>43109</v>
      </c>
      <c r="B529" s="14">
        <v>49100.872440031599</v>
      </c>
      <c r="C529" s="15">
        <f t="shared" si="43"/>
        <v>0.26</v>
      </c>
      <c r="D529" s="159">
        <v>353.7285</v>
      </c>
      <c r="E529" s="17">
        <f t="shared" si="44"/>
        <v>0.26</v>
      </c>
      <c r="F529" s="18">
        <f t="shared" si="45"/>
        <v>0</v>
      </c>
      <c r="G529" s="18">
        <f t="shared" si="42"/>
        <v>5.9568339718127084E-3</v>
      </c>
      <c r="H529" s="18">
        <f t="shared" si="47"/>
        <v>9.4185814971977019E-2</v>
      </c>
      <c r="I529" s="14">
        <v>34443.188538205897</v>
      </c>
      <c r="J529" s="18">
        <f t="shared" si="46"/>
        <v>0.26313455580732154</v>
      </c>
    </row>
    <row r="530" spans="1:11" ht="15" customHeight="1" x14ac:dyDescent="0.3">
      <c r="A530" s="141">
        <f>'[1]175 since Nov 2015'!A535</f>
        <v>43110</v>
      </c>
      <c r="B530" s="14">
        <v>49086.452329906999</v>
      </c>
      <c r="C530" s="15">
        <f t="shared" si="43"/>
        <v>-0.03</v>
      </c>
      <c r="D530" s="159">
        <v>353.6302</v>
      </c>
      <c r="E530" s="17">
        <f t="shared" si="44"/>
        <v>-0.03</v>
      </c>
      <c r="F530" s="18">
        <f t="shared" si="45"/>
        <v>0</v>
      </c>
      <c r="G530" s="18">
        <f t="shared" ref="G530:G593" si="48">+STDEV(F282:F530)</f>
        <v>5.9568339718127084E-3</v>
      </c>
      <c r="H530" s="18">
        <f t="shared" si="47"/>
        <v>9.4185814971977019E-2</v>
      </c>
      <c r="I530" s="14">
        <v>34433.073146216302</v>
      </c>
      <c r="J530" s="18">
        <f t="shared" si="46"/>
        <v>-2.9368337888853253E-2</v>
      </c>
    </row>
    <row r="531" spans="1:11" ht="15" customHeight="1" x14ac:dyDescent="0.3">
      <c r="A531" s="141">
        <f>'[1]175 since Nov 2015'!A536</f>
        <v>43111</v>
      </c>
      <c r="B531" s="14">
        <v>49186.838951841797</v>
      </c>
      <c r="C531" s="15">
        <f t="shared" si="43"/>
        <v>0.2</v>
      </c>
      <c r="D531" s="159">
        <v>354.35590000000002</v>
      </c>
      <c r="E531" s="17">
        <f t="shared" si="44"/>
        <v>0.21</v>
      </c>
      <c r="F531" s="18">
        <f t="shared" si="45"/>
        <v>9.9999999999999811E-3</v>
      </c>
      <c r="G531" s="18">
        <f t="shared" si="48"/>
        <v>5.9562902418155176E-3</v>
      </c>
      <c r="H531" s="18">
        <f t="shared" si="47"/>
        <v>9.4177217845860625E-2</v>
      </c>
      <c r="I531" s="14">
        <v>34503.492166779302</v>
      </c>
      <c r="J531" s="18">
        <f t="shared" si="46"/>
        <v>0.20450983350795765</v>
      </c>
    </row>
    <row r="532" spans="1:11" ht="15" customHeight="1" x14ac:dyDescent="0.3">
      <c r="A532" s="141">
        <f>'[1]175 since Nov 2015'!A537</f>
        <v>43112</v>
      </c>
      <c r="B532" s="14">
        <v>49313.57</v>
      </c>
      <c r="C532" s="15">
        <f t="shared" si="43"/>
        <v>0.26</v>
      </c>
      <c r="D532" s="159">
        <v>355.26870000000002</v>
      </c>
      <c r="E532" s="17">
        <f t="shared" si="44"/>
        <v>0.26</v>
      </c>
      <c r="F532" s="18">
        <f t="shared" si="45"/>
        <v>0</v>
      </c>
      <c r="G532" s="18">
        <f t="shared" si="48"/>
        <v>5.9216611465492622E-3</v>
      </c>
      <c r="H532" s="18">
        <f t="shared" si="47"/>
        <v>9.3629683774099012E-2</v>
      </c>
      <c r="I532" s="14">
        <v>34592.390554801503</v>
      </c>
      <c r="J532" s="18">
        <f t="shared" si="46"/>
        <v>0.25765040707326908</v>
      </c>
    </row>
    <row r="533" spans="1:11" ht="15" customHeight="1" x14ac:dyDescent="0.3">
      <c r="A533" s="141">
        <f>'[1]175 since Nov 2015'!A538</f>
        <v>43115</v>
      </c>
      <c r="B533" s="14">
        <v>49671.56</v>
      </c>
      <c r="C533" s="15">
        <f t="shared" si="43"/>
        <v>0.73</v>
      </c>
      <c r="D533" s="159">
        <v>357.84109999999998</v>
      </c>
      <c r="E533" s="17">
        <f t="shared" si="44"/>
        <v>0.72</v>
      </c>
      <c r="F533" s="18">
        <f t="shared" si="45"/>
        <v>-1.0000000000000009E-2</v>
      </c>
      <c r="G533" s="18">
        <f t="shared" si="48"/>
        <v>5.9562902418155168E-3</v>
      </c>
      <c r="H533" s="18">
        <f t="shared" si="47"/>
        <v>9.4177217845860611E-2</v>
      </c>
      <c r="I533" s="14">
        <v>34843.513277678903</v>
      </c>
      <c r="J533" s="18">
        <f t="shared" si="46"/>
        <v>0.72594787133768679</v>
      </c>
    </row>
    <row r="534" spans="1:11" ht="15" customHeight="1" x14ac:dyDescent="0.3">
      <c r="A534" s="141">
        <f>'[1]175 since Nov 2015'!A539</f>
        <v>43116</v>
      </c>
      <c r="B534" s="14">
        <v>49568.26</v>
      </c>
      <c r="C534" s="15">
        <f t="shared" si="43"/>
        <v>-0.21</v>
      </c>
      <c r="D534" s="159">
        <v>357.10239999999999</v>
      </c>
      <c r="E534" s="17">
        <f t="shared" si="44"/>
        <v>-0.21</v>
      </c>
      <c r="F534" s="18">
        <f t="shared" si="45"/>
        <v>0</v>
      </c>
      <c r="G534" s="18">
        <f t="shared" si="48"/>
        <v>5.9562902418155168E-3</v>
      </c>
      <c r="H534" s="18">
        <f t="shared" si="47"/>
        <v>9.4177217845860611E-2</v>
      </c>
      <c r="I534" s="14">
        <v>34771.050826348801</v>
      </c>
      <c r="J534" s="18">
        <f t="shared" si="46"/>
        <v>-0.20796539876052769</v>
      </c>
    </row>
    <row r="535" spans="1:11" ht="15" customHeight="1" x14ac:dyDescent="0.3">
      <c r="A535" s="141">
        <f>'[1]175 since Nov 2015'!A540</f>
        <v>43117</v>
      </c>
      <c r="B535" s="14">
        <v>50011.280489999997</v>
      </c>
      <c r="C535" s="15">
        <f t="shared" si="43"/>
        <v>0.89</v>
      </c>
      <c r="D535" s="159">
        <v>360.2758</v>
      </c>
      <c r="E535" s="17">
        <f t="shared" si="44"/>
        <v>0.89</v>
      </c>
      <c r="F535" s="18">
        <f t="shared" si="45"/>
        <v>0</v>
      </c>
      <c r="G535" s="18">
        <f t="shared" si="48"/>
        <v>5.9562902418155168E-3</v>
      </c>
      <c r="H535" s="18">
        <f t="shared" si="47"/>
        <v>9.4177217845860611E-2</v>
      </c>
      <c r="I535" s="14">
        <v>35081.819880351497</v>
      </c>
      <c r="J535" s="18">
        <f t="shared" si="46"/>
        <v>0.89375801598495719</v>
      </c>
    </row>
    <row r="536" spans="1:11" ht="15" customHeight="1" x14ac:dyDescent="0.3">
      <c r="A536" s="141">
        <f>'[1]175 since Nov 2015'!A541</f>
        <v>43118</v>
      </c>
      <c r="B536" s="14">
        <v>50265.699589999997</v>
      </c>
      <c r="C536" s="15">
        <f t="shared" si="43"/>
        <v>0.51</v>
      </c>
      <c r="D536" s="159">
        <v>362.10500000000002</v>
      </c>
      <c r="E536" s="17">
        <f t="shared" si="44"/>
        <v>0.51</v>
      </c>
      <c r="F536" s="18">
        <f t="shared" si="45"/>
        <v>0</v>
      </c>
      <c r="G536" s="18">
        <f t="shared" si="48"/>
        <v>5.9562902418155168E-3</v>
      </c>
      <c r="H536" s="18">
        <f t="shared" si="47"/>
        <v>9.4177217845860611E-2</v>
      </c>
      <c r="I536" s="14">
        <v>35260.289317787501</v>
      </c>
      <c r="J536" s="18">
        <f t="shared" si="46"/>
        <v>0.50872343009765231</v>
      </c>
    </row>
    <row r="537" spans="1:11" ht="15" customHeight="1" x14ac:dyDescent="0.3">
      <c r="A537" s="141">
        <f>'[1]175 since Nov 2015'!A542</f>
        <v>43119</v>
      </c>
      <c r="B537" s="14">
        <v>50624</v>
      </c>
      <c r="C537" s="15">
        <f t="shared" si="43"/>
        <v>0.71</v>
      </c>
      <c r="D537" s="159">
        <v>364.68599999999998</v>
      </c>
      <c r="E537" s="17">
        <f t="shared" si="44"/>
        <v>0.71</v>
      </c>
      <c r="F537" s="18">
        <f t="shared" si="45"/>
        <v>0</v>
      </c>
      <c r="G537" s="18">
        <f t="shared" si="48"/>
        <v>5.9562902418155168E-3</v>
      </c>
      <c r="H537" s="18">
        <f t="shared" si="47"/>
        <v>9.4177217845860611E-2</v>
      </c>
      <c r="I537" s="14">
        <v>35511.5804302045</v>
      </c>
      <c r="J537" s="18">
        <f t="shared" si="46"/>
        <v>0.71267456189087952</v>
      </c>
    </row>
    <row r="538" spans="1:11" ht="15" customHeight="1" x14ac:dyDescent="0.3">
      <c r="A538" s="141">
        <f>'[1]175 since Nov 2015'!A543</f>
        <v>43122</v>
      </c>
      <c r="B538" s="14">
        <v>51037</v>
      </c>
      <c r="C538" s="15">
        <f t="shared" si="43"/>
        <v>0.82</v>
      </c>
      <c r="D538" s="159">
        <v>367.6567</v>
      </c>
      <c r="E538" s="17">
        <f t="shared" si="44"/>
        <v>0.81</v>
      </c>
      <c r="F538" s="18">
        <f t="shared" si="45"/>
        <v>-9.9999999999998979E-3</v>
      </c>
      <c r="G538" s="18">
        <f t="shared" si="48"/>
        <v>5.9904488474107473E-3</v>
      </c>
      <c r="H538" s="18">
        <f t="shared" si="47"/>
        <v>9.4717312822742109E-2</v>
      </c>
      <c r="I538" s="14">
        <v>35798.013058594202</v>
      </c>
      <c r="J538" s="18">
        <f t="shared" si="46"/>
        <v>0.80658935738629167</v>
      </c>
    </row>
    <row r="539" spans="1:11" ht="15" customHeight="1" x14ac:dyDescent="0.3">
      <c r="A539" s="141">
        <f>'[1]175 since Nov 2015'!A544</f>
        <v>43123</v>
      </c>
      <c r="B539" s="14">
        <v>51525</v>
      </c>
      <c r="C539" s="15">
        <f t="shared" si="43"/>
        <v>0.96</v>
      </c>
      <c r="D539" s="159">
        <v>371.16090000000003</v>
      </c>
      <c r="E539" s="17">
        <f t="shared" si="44"/>
        <v>0.95</v>
      </c>
      <c r="F539" s="18">
        <f t="shared" si="45"/>
        <v>-1.0000000000000009E-2</v>
      </c>
      <c r="G539" s="18">
        <f t="shared" si="48"/>
        <v>6.0241449667687418E-3</v>
      </c>
      <c r="H539" s="18">
        <f t="shared" si="47"/>
        <v>9.5250095250142872E-2</v>
      </c>
      <c r="I539" s="14">
        <v>36139.9774830444</v>
      </c>
      <c r="J539" s="18">
        <f t="shared" si="46"/>
        <v>0.95526090761090654</v>
      </c>
    </row>
    <row r="540" spans="1:11" ht="15" customHeight="1" x14ac:dyDescent="0.3">
      <c r="A540" s="141">
        <f>'[1]175 since Nov 2015'!A545</f>
        <v>43124</v>
      </c>
      <c r="B540" s="14">
        <v>51555.747109999997</v>
      </c>
      <c r="C540" s="15">
        <f t="shared" si="43"/>
        <v>0.06</v>
      </c>
      <c r="D540" s="159">
        <v>371.39210000000003</v>
      </c>
      <c r="E540" s="17">
        <f t="shared" si="44"/>
        <v>0.06</v>
      </c>
      <c r="F540" s="18">
        <f t="shared" si="45"/>
        <v>0</v>
      </c>
      <c r="G540" s="18">
        <f t="shared" si="48"/>
        <v>6.0241449667687418E-3</v>
      </c>
      <c r="H540" s="18">
        <f t="shared" si="47"/>
        <v>9.5250095250142872E-2</v>
      </c>
      <c r="I540" s="14">
        <v>36161.643263524202</v>
      </c>
      <c r="J540" s="18">
        <f t="shared" si="46"/>
        <v>5.9949623626540126E-2</v>
      </c>
    </row>
    <row r="541" spans="1:11" ht="15" customHeight="1" x14ac:dyDescent="0.3">
      <c r="A541" s="141">
        <f>'[1]175 since Nov 2015'!A546</f>
        <v>43125</v>
      </c>
      <c r="B541" s="14">
        <v>51397.199690000001</v>
      </c>
      <c r="C541" s="15">
        <f t="shared" si="43"/>
        <v>-0.31</v>
      </c>
      <c r="D541" s="159">
        <v>370.24689999999998</v>
      </c>
      <c r="E541" s="17">
        <f t="shared" si="44"/>
        <v>-0.31</v>
      </c>
      <c r="F541" s="18">
        <f t="shared" si="45"/>
        <v>0</v>
      </c>
      <c r="G541" s="18">
        <f t="shared" si="48"/>
        <v>6.0241449667687418E-3</v>
      </c>
      <c r="H541" s="18">
        <f t="shared" si="47"/>
        <v>9.5250095250142872E-2</v>
      </c>
      <c r="I541" s="14">
        <v>36050.4367397186</v>
      </c>
      <c r="J541" s="18">
        <f t="shared" si="46"/>
        <v>-0.30752619009926102</v>
      </c>
    </row>
    <row r="542" spans="1:11" ht="15" customHeight="1" x14ac:dyDescent="0.3">
      <c r="A542" s="141">
        <f>'[1]175 since Nov 2015'!A547</f>
        <v>43129</v>
      </c>
      <c r="B542" s="14">
        <v>51729</v>
      </c>
      <c r="C542" s="15">
        <f t="shared" si="43"/>
        <v>0.65</v>
      </c>
      <c r="D542" s="159">
        <v>372.63459999999998</v>
      </c>
      <c r="E542" s="17">
        <f t="shared" si="44"/>
        <v>0.64</v>
      </c>
      <c r="F542" s="18">
        <f t="shared" si="45"/>
        <v>-1.0000000000000009E-2</v>
      </c>
      <c r="G542" s="18">
        <f t="shared" si="48"/>
        <v>6.0573863180705236E-3</v>
      </c>
      <c r="H542" s="18">
        <f t="shared" si="47"/>
        <v>9.5775687163220047E-2</v>
      </c>
      <c r="I542" s="14">
        <v>36283.254207579397</v>
      </c>
      <c r="J542" s="18">
        <f t="shared" si="46"/>
        <v>0.64581039486906033</v>
      </c>
    </row>
    <row r="543" spans="1:11" ht="15" customHeight="1" x14ac:dyDescent="0.3">
      <c r="A543" s="141">
        <f>'[1]175 since Nov 2015'!A548</f>
        <v>43130</v>
      </c>
      <c r="B543" s="14">
        <v>51378</v>
      </c>
      <c r="C543" s="15">
        <f t="shared" si="43"/>
        <v>-0.68</v>
      </c>
      <c r="D543" s="159">
        <v>370.108</v>
      </c>
      <c r="E543" s="17">
        <f t="shared" si="44"/>
        <v>-0.68</v>
      </c>
      <c r="F543" s="18">
        <f t="shared" si="45"/>
        <v>0</v>
      </c>
      <c r="G543" s="18">
        <f t="shared" si="48"/>
        <v>6.0573863180705236E-3</v>
      </c>
      <c r="H543" s="18">
        <f t="shared" si="47"/>
        <v>9.5775687163220047E-2</v>
      </c>
      <c r="I543" s="14">
        <v>36033.733653981202</v>
      </c>
      <c r="J543" s="18">
        <f t="shared" si="46"/>
        <v>-0.68770169337807441</v>
      </c>
    </row>
    <row r="544" spans="1:11" ht="15" customHeight="1" x14ac:dyDescent="0.3">
      <c r="A544" s="141">
        <f>'[1]175 since Nov 2015'!A549</f>
        <v>43131</v>
      </c>
      <c r="B544" s="14">
        <v>51282</v>
      </c>
      <c r="C544" s="15">
        <f t="shared" si="43"/>
        <v>-0.19</v>
      </c>
      <c r="D544" s="159">
        <v>369.40109999999999</v>
      </c>
      <c r="E544" s="17">
        <f t="shared" si="44"/>
        <v>-0.19</v>
      </c>
      <c r="F544" s="18">
        <f t="shared" si="45"/>
        <v>0</v>
      </c>
      <c r="G544" s="18">
        <f t="shared" si="48"/>
        <v>6.0573863180705236E-3</v>
      </c>
      <c r="H544" s="18">
        <f t="shared" si="47"/>
        <v>9.5775687163220047E-2</v>
      </c>
      <c r="I544" s="14">
        <v>35965.022024202299</v>
      </c>
      <c r="J544" s="18">
        <f t="shared" si="46"/>
        <v>-0.1906869558362066</v>
      </c>
      <c r="K544" s="49"/>
    </row>
    <row r="545" spans="1:10" ht="15" customHeight="1" x14ac:dyDescent="0.3">
      <c r="A545" s="141">
        <f>'[1]175 since Nov 2015'!A550</f>
        <v>43132</v>
      </c>
      <c r="B545" s="14">
        <v>51199</v>
      </c>
      <c r="C545" s="15">
        <f t="shared" si="43"/>
        <v>-0.16</v>
      </c>
      <c r="D545" s="159">
        <v>368.79829999999998</v>
      </c>
      <c r="E545" s="17">
        <f t="shared" si="44"/>
        <v>-0.16</v>
      </c>
      <c r="F545" s="18">
        <f t="shared" si="45"/>
        <v>0</v>
      </c>
      <c r="G545" s="18">
        <f t="shared" si="48"/>
        <v>6.0573863180705236E-3</v>
      </c>
      <c r="H545" s="18">
        <f t="shared" si="47"/>
        <v>9.5775687163220047E-2</v>
      </c>
      <c r="I545" s="14">
        <v>35906.6603056163</v>
      </c>
      <c r="J545" s="18">
        <f t="shared" si="46"/>
        <v>-0.16227355163782334</v>
      </c>
    </row>
    <row r="546" spans="1:10" ht="15" customHeight="1" x14ac:dyDescent="0.3">
      <c r="A546" s="141">
        <f>'[1]175 since Nov 2015'!A551</f>
        <v>43133</v>
      </c>
      <c r="B546" s="14">
        <v>50000.918128831203</v>
      </c>
      <c r="C546" s="15">
        <f t="shared" si="43"/>
        <v>-2.34</v>
      </c>
      <c r="D546" s="159">
        <v>360.15980000000002</v>
      </c>
      <c r="E546" s="17">
        <f t="shared" si="44"/>
        <v>-2.34</v>
      </c>
      <c r="F546" s="18">
        <f t="shared" si="45"/>
        <v>0</v>
      </c>
      <c r="G546" s="18">
        <f t="shared" si="48"/>
        <v>6.0241449667687418E-3</v>
      </c>
      <c r="H546" s="18">
        <f t="shared" si="47"/>
        <v>9.5250095250142872E-2</v>
      </c>
      <c r="I546" s="14">
        <v>35066.753876584298</v>
      </c>
      <c r="J546" s="18">
        <f t="shared" si="46"/>
        <v>-2.3391382598192489</v>
      </c>
    </row>
    <row r="547" spans="1:10" ht="15" customHeight="1" x14ac:dyDescent="0.3">
      <c r="A547" s="141">
        <f>'[1]175 since Nov 2015'!A552</f>
        <v>43136</v>
      </c>
      <c r="B547" s="14">
        <v>49559.473606259198</v>
      </c>
      <c r="C547" s="15">
        <f t="shared" si="43"/>
        <v>-0.88</v>
      </c>
      <c r="D547" s="159">
        <v>356.96690000000001</v>
      </c>
      <c r="E547" s="17">
        <f t="shared" si="44"/>
        <v>-0.89</v>
      </c>
      <c r="F547" s="18">
        <f t="shared" si="45"/>
        <v>-1.0000000000000009E-2</v>
      </c>
      <c r="G547" s="18">
        <f t="shared" si="48"/>
        <v>6.0236073127030746E-3</v>
      </c>
      <c r="H547" s="18">
        <f t="shared" si="47"/>
        <v>9.5241594192939094E-2</v>
      </c>
      <c r="I547" s="14">
        <v>34757.159033079297</v>
      </c>
      <c r="J547" s="18">
        <f t="shared" si="46"/>
        <v>-0.8828728333241368</v>
      </c>
    </row>
    <row r="548" spans="1:10" ht="15" customHeight="1" x14ac:dyDescent="0.3">
      <c r="A548" s="141">
        <f>'[1]175 since Nov 2015'!A553</f>
        <v>43137</v>
      </c>
      <c r="B548" s="14">
        <v>48759.246058922799</v>
      </c>
      <c r="C548" s="15">
        <f t="shared" si="43"/>
        <v>-1.61</v>
      </c>
      <c r="D548" s="159">
        <v>351.20280000000002</v>
      </c>
      <c r="E548" s="17">
        <f t="shared" si="44"/>
        <v>-1.61</v>
      </c>
      <c r="F548" s="18">
        <f t="shared" si="45"/>
        <v>0</v>
      </c>
      <c r="G548" s="18">
        <f t="shared" si="48"/>
        <v>6.0236073127030746E-3</v>
      </c>
      <c r="H548" s="18">
        <f t="shared" si="47"/>
        <v>9.5241594192939094E-2</v>
      </c>
      <c r="I548" s="14">
        <v>34195.9416895217</v>
      </c>
      <c r="J548" s="18">
        <f t="shared" si="46"/>
        <v>-1.6146812891797966</v>
      </c>
    </row>
    <row r="549" spans="1:10" ht="15" customHeight="1" x14ac:dyDescent="0.3">
      <c r="A549" s="141">
        <f>'[1]175 since Nov 2015'!A554</f>
        <v>43138</v>
      </c>
      <c r="B549" s="14">
        <v>48610</v>
      </c>
      <c r="C549" s="15">
        <f t="shared" si="43"/>
        <v>-0.31</v>
      </c>
      <c r="D549" s="159">
        <v>350.1223</v>
      </c>
      <c r="E549" s="17">
        <f t="shared" si="44"/>
        <v>-0.31</v>
      </c>
      <c r="F549" s="18">
        <f t="shared" si="45"/>
        <v>0</v>
      </c>
      <c r="G549" s="18">
        <f t="shared" si="48"/>
        <v>6.0236073127030746E-3</v>
      </c>
      <c r="H549" s="18">
        <f t="shared" si="47"/>
        <v>9.5241594192939094E-2</v>
      </c>
      <c r="I549" s="14">
        <v>34082.708037878598</v>
      </c>
      <c r="J549" s="18">
        <f t="shared" si="46"/>
        <v>-0.33113184210920366</v>
      </c>
    </row>
    <row r="550" spans="1:10" ht="15" customHeight="1" x14ac:dyDescent="0.3">
      <c r="A550" s="141">
        <f>'[1]175 since Nov 2015'!A555</f>
        <v>43139</v>
      </c>
      <c r="B550" s="14">
        <v>49089</v>
      </c>
      <c r="C550" s="15">
        <f t="shared" si="43"/>
        <v>0.99</v>
      </c>
      <c r="D550" s="159">
        <v>353.57749999999999</v>
      </c>
      <c r="E550" s="17">
        <f t="shared" si="44"/>
        <v>0.99</v>
      </c>
      <c r="F550" s="18">
        <f t="shared" si="45"/>
        <v>0</v>
      </c>
      <c r="G550" s="18">
        <f t="shared" si="48"/>
        <v>6.0236073127030746E-3</v>
      </c>
      <c r="H550" s="18">
        <f t="shared" si="47"/>
        <v>9.5241594192939094E-2</v>
      </c>
      <c r="I550" s="14">
        <v>34413.1593681222</v>
      </c>
      <c r="J550" s="18">
        <f t="shared" si="46"/>
        <v>0.96955714280786598</v>
      </c>
    </row>
    <row r="551" spans="1:10" ht="15" customHeight="1" x14ac:dyDescent="0.3">
      <c r="A551" s="141">
        <f>'[1]175 since Nov 2015'!A556</f>
        <v>43140</v>
      </c>
      <c r="B551" s="14">
        <v>48507.846923997102</v>
      </c>
      <c r="C551" s="15">
        <f>ROUND(((B551-B550)/B550)*100,2)</f>
        <v>-1.18</v>
      </c>
      <c r="D551" s="159">
        <v>349.40030000000002</v>
      </c>
      <c r="E551" s="17">
        <f t="shared" si="44"/>
        <v>-1.18</v>
      </c>
      <c r="F551" s="18">
        <f t="shared" si="45"/>
        <v>0</v>
      </c>
      <c r="G551" s="18">
        <f t="shared" si="48"/>
        <v>6.0236073127030746E-3</v>
      </c>
      <c r="H551" s="18">
        <f t="shared" si="47"/>
        <v>9.5241594192939094E-2</v>
      </c>
      <c r="I551" s="14">
        <v>34005.759370091298</v>
      </c>
      <c r="J551" s="18">
        <f t="shared" si="46"/>
        <v>-1.1838494503596404</v>
      </c>
    </row>
    <row r="552" spans="1:10" ht="15" customHeight="1" x14ac:dyDescent="0.3">
      <c r="A552" s="141">
        <f>'[1]175 since Nov 2015'!A557</f>
        <v>43143</v>
      </c>
      <c r="B552" s="14">
        <v>48928.241023181203</v>
      </c>
      <c r="C552" s="15">
        <f>ROUND(((B552-B551)/B551)*100,2)</f>
        <v>0.87</v>
      </c>
      <c r="D552" s="159">
        <v>352.44330000000002</v>
      </c>
      <c r="E552" s="17">
        <f t="shared" si="44"/>
        <v>0.87</v>
      </c>
      <c r="F552" s="18">
        <f t="shared" si="45"/>
        <v>0</v>
      </c>
      <c r="G552" s="18">
        <f t="shared" si="48"/>
        <v>6.0236073127030746E-3</v>
      </c>
      <c r="H552" s="18">
        <f t="shared" si="47"/>
        <v>9.5241594192939094E-2</v>
      </c>
      <c r="I552" s="14">
        <v>34300.470875218503</v>
      </c>
      <c r="J552" s="18">
        <f t="shared" si="46"/>
        <v>0.86665173954741659</v>
      </c>
    </row>
    <row r="553" spans="1:10" ht="15" customHeight="1" x14ac:dyDescent="0.3">
      <c r="A553" s="141">
        <f>'[1]175 since Nov 2015'!A558</f>
        <v>43145</v>
      </c>
      <c r="B553" s="14">
        <v>48722.092816010801</v>
      </c>
      <c r="C553" s="15">
        <f t="shared" ref="C553:C616" si="49">ROUND(((B553-B552)/B552)*100,2)</f>
        <v>-0.42</v>
      </c>
      <c r="D553" s="159">
        <v>350.95729999999998</v>
      </c>
      <c r="E553" s="17">
        <f t="shared" si="44"/>
        <v>-0.42</v>
      </c>
      <c r="F553" s="18">
        <f t="shared" si="45"/>
        <v>0</v>
      </c>
      <c r="G553" s="18">
        <f t="shared" si="48"/>
        <v>6.0236073127030746E-3</v>
      </c>
      <c r="H553" s="18">
        <f t="shared" si="47"/>
        <v>9.5241594192939094E-2</v>
      </c>
      <c r="I553" s="14">
        <v>34155.953507985003</v>
      </c>
      <c r="J553" s="18">
        <f t="shared" si="46"/>
        <v>-0.42132764812249768</v>
      </c>
    </row>
    <row r="554" spans="1:10" ht="15" customHeight="1" x14ac:dyDescent="0.3">
      <c r="A554" s="141">
        <f>'[1]175 since Nov 2015'!A559</f>
        <v>43146</v>
      </c>
      <c r="B554" s="14">
        <v>48934.3288812026</v>
      </c>
      <c r="C554" s="15">
        <f t="shared" si="49"/>
        <v>0.44</v>
      </c>
      <c r="D554" s="159">
        <v>352.47070000000002</v>
      </c>
      <c r="E554" s="17">
        <f t="shared" si="44"/>
        <v>0.43</v>
      </c>
      <c r="F554" s="18">
        <f t="shared" si="45"/>
        <v>-1.0000000000000009E-2</v>
      </c>
      <c r="G554" s="18">
        <f t="shared" si="48"/>
        <v>6.0563168642630933E-3</v>
      </c>
      <c r="H554" s="18">
        <f t="shared" si="47"/>
        <v>9.5758777613800958E-2</v>
      </c>
      <c r="I554" s="14">
        <v>34297.473980754403</v>
      </c>
      <c r="J554" s="18">
        <f t="shared" si="46"/>
        <v>0.41433617930272443</v>
      </c>
    </row>
    <row r="555" spans="1:10" ht="15" customHeight="1" x14ac:dyDescent="0.3">
      <c r="A555" s="141">
        <f>'[1]175 since Nov 2015'!A560</f>
        <v>43147</v>
      </c>
      <c r="B555" s="14">
        <v>48525.260023311603</v>
      </c>
      <c r="C555" s="15">
        <f t="shared" si="49"/>
        <v>-0.84</v>
      </c>
      <c r="D555" s="159">
        <v>349.50290000000001</v>
      </c>
      <c r="E555" s="17">
        <f t="shared" si="44"/>
        <v>-0.84</v>
      </c>
      <c r="F555" s="18">
        <f t="shared" si="45"/>
        <v>0</v>
      </c>
      <c r="G555" s="18">
        <f t="shared" si="48"/>
        <v>6.0563168642630933E-3</v>
      </c>
      <c r="H555" s="18">
        <f t="shared" si="47"/>
        <v>9.5758777613800958E-2</v>
      </c>
      <c r="I555" s="14">
        <v>34010.762610012702</v>
      </c>
      <c r="J555" s="18">
        <f t="shared" si="46"/>
        <v>-0.83595477294504428</v>
      </c>
    </row>
    <row r="556" spans="1:10" ht="15" customHeight="1" x14ac:dyDescent="0.3">
      <c r="A556" s="141">
        <f>'[1]175 since Nov 2015'!A561</f>
        <v>43150</v>
      </c>
      <c r="B556" s="14">
        <v>48188.403875026401</v>
      </c>
      <c r="C556" s="15">
        <f t="shared" si="49"/>
        <v>-0.69</v>
      </c>
      <c r="D556" s="159">
        <v>347.05619999999999</v>
      </c>
      <c r="E556" s="17">
        <f t="shared" si="44"/>
        <v>-0.7</v>
      </c>
      <c r="F556" s="18">
        <f t="shared" si="45"/>
        <v>-1.0000000000000009E-2</v>
      </c>
      <c r="G556" s="18">
        <f t="shared" si="48"/>
        <v>6.0885847371591664E-3</v>
      </c>
      <c r="H556" s="18">
        <f t="shared" si="47"/>
        <v>9.6268977481802978E-2</v>
      </c>
      <c r="I556" s="14">
        <v>33774.664246241897</v>
      </c>
      <c r="J556" s="18">
        <f t="shared" si="46"/>
        <v>-0.69418720914331433</v>
      </c>
    </row>
    <row r="557" spans="1:10" ht="15" customHeight="1" x14ac:dyDescent="0.3">
      <c r="A557" s="141">
        <f>'[1]175 since Nov 2015'!A562</f>
        <v>43151</v>
      </c>
      <c r="B557" s="14">
        <v>48087.003452812802</v>
      </c>
      <c r="C557" s="15">
        <f t="shared" si="49"/>
        <v>-0.21</v>
      </c>
      <c r="D557" s="159">
        <v>346.32420000000002</v>
      </c>
      <c r="E557" s="17">
        <f t="shared" si="44"/>
        <v>-0.21</v>
      </c>
      <c r="F557" s="18">
        <f t="shared" si="45"/>
        <v>0</v>
      </c>
      <c r="G557" s="18">
        <f t="shared" si="48"/>
        <v>6.0885847371591664E-3</v>
      </c>
      <c r="H557" s="18">
        <f t="shared" si="47"/>
        <v>9.6268977481802978E-2</v>
      </c>
      <c r="I557" s="14">
        <v>33703.593927673603</v>
      </c>
      <c r="J557" s="18">
        <f t="shared" si="46"/>
        <v>-0.21042494471637022</v>
      </c>
    </row>
    <row r="558" spans="1:10" ht="15" customHeight="1" x14ac:dyDescent="0.3">
      <c r="A558" s="141">
        <f>'[1]175 since Nov 2015'!A563</f>
        <v>43152</v>
      </c>
      <c r="B558" s="14">
        <v>48288.5597368288</v>
      </c>
      <c r="C558" s="15">
        <f t="shared" si="49"/>
        <v>0.42</v>
      </c>
      <c r="D558" s="159">
        <v>347.76080000000002</v>
      </c>
      <c r="E558" s="17">
        <f t="shared" si="44"/>
        <v>0.41</v>
      </c>
      <c r="F558" s="18">
        <f t="shared" si="45"/>
        <v>-1.0000000000000009E-2</v>
      </c>
      <c r="G558" s="18">
        <f t="shared" si="48"/>
        <v>6.1204179172079376E-3</v>
      </c>
      <c r="H558" s="18">
        <f t="shared" si="47"/>
        <v>9.6772304252404712E-2</v>
      </c>
      <c r="I558" s="14">
        <v>33844.862267604898</v>
      </c>
      <c r="J558" s="18">
        <f t="shared" si="46"/>
        <v>0.41914918698121922</v>
      </c>
    </row>
    <row r="559" spans="1:10" ht="15" customHeight="1" x14ac:dyDescent="0.3">
      <c r="A559" s="141">
        <f>'[1]175 since Nov 2015'!A564</f>
        <v>43153</v>
      </c>
      <c r="B559" s="14">
        <v>48252.366882003204</v>
      </c>
      <c r="C559" s="15">
        <f t="shared" si="49"/>
        <v>-7.0000000000000007E-2</v>
      </c>
      <c r="D559" s="159">
        <v>347.51530000000002</v>
      </c>
      <c r="E559" s="17">
        <f t="shared" si="44"/>
        <v>-7.0000000000000007E-2</v>
      </c>
      <c r="F559" s="18">
        <f t="shared" si="45"/>
        <v>0</v>
      </c>
      <c r="G559" s="18">
        <f t="shared" si="48"/>
        <v>6.0885847371591664E-3</v>
      </c>
      <c r="H559" s="18">
        <f t="shared" si="47"/>
        <v>9.6268977481802978E-2</v>
      </c>
      <c r="I559" s="14">
        <v>33819.495137309001</v>
      </c>
      <c r="J559" s="18">
        <f t="shared" si="46"/>
        <v>-7.495119966902003E-2</v>
      </c>
    </row>
    <row r="560" spans="1:10" ht="15" customHeight="1" x14ac:dyDescent="0.3">
      <c r="A560" s="141">
        <f>'[1]175 since Nov 2015'!A565</f>
        <v>43154</v>
      </c>
      <c r="B560" s="14">
        <v>48713</v>
      </c>
      <c r="C560" s="15">
        <f t="shared" si="49"/>
        <v>0.95</v>
      </c>
      <c r="D560" s="159">
        <v>350.78460000000001</v>
      </c>
      <c r="E560" s="17">
        <f t="shared" si="44"/>
        <v>0.94</v>
      </c>
      <c r="F560" s="18">
        <f t="shared" si="45"/>
        <v>-1.0000000000000009E-2</v>
      </c>
      <c r="G560" s="18">
        <f t="shared" si="48"/>
        <v>6.1204179172079376E-3</v>
      </c>
      <c r="H560" s="18">
        <f t="shared" si="47"/>
        <v>9.6772304252404712E-2</v>
      </c>
      <c r="I560" s="14">
        <v>34142.150060537497</v>
      </c>
      <c r="J560" s="18">
        <f t="shared" si="46"/>
        <v>0.95405008832479443</v>
      </c>
    </row>
    <row r="561" spans="1:10" ht="15" customHeight="1" x14ac:dyDescent="0.3">
      <c r="A561" s="141">
        <f>'[1]175 since Nov 2015'!A566</f>
        <v>43157</v>
      </c>
      <c r="B561" s="14">
        <v>49146</v>
      </c>
      <c r="C561" s="15">
        <f t="shared" si="49"/>
        <v>0.89</v>
      </c>
      <c r="D561" s="159">
        <v>353.89030000000002</v>
      </c>
      <c r="E561" s="17">
        <f t="shared" si="44"/>
        <v>0.89</v>
      </c>
      <c r="F561" s="18">
        <f t="shared" si="45"/>
        <v>0</v>
      </c>
      <c r="G561" s="18">
        <f t="shared" si="48"/>
        <v>6.1204179172079376E-3</v>
      </c>
      <c r="H561" s="18">
        <f t="shared" si="47"/>
        <v>9.6772304252404712E-2</v>
      </c>
      <c r="I561" s="14">
        <v>34445.749809139401</v>
      </c>
      <c r="J561" s="18">
        <f t="shared" si="46"/>
        <v>0.88922269998693992</v>
      </c>
    </row>
    <row r="562" spans="1:10" ht="15" customHeight="1" x14ac:dyDescent="0.3">
      <c r="A562" s="141">
        <f>'[1]175 since Nov 2015'!A567</f>
        <v>43158</v>
      </c>
      <c r="B562" s="14">
        <v>49004</v>
      </c>
      <c r="C562" s="15">
        <f t="shared" si="49"/>
        <v>-0.28999999999999998</v>
      </c>
      <c r="D562" s="159">
        <v>352.88119999999998</v>
      </c>
      <c r="E562" s="17">
        <f t="shared" si="44"/>
        <v>-0.28999999999999998</v>
      </c>
      <c r="F562" s="18">
        <f t="shared" si="45"/>
        <v>0</v>
      </c>
      <c r="G562" s="18">
        <f t="shared" si="48"/>
        <v>6.1204179172079376E-3</v>
      </c>
      <c r="H562" s="18">
        <f t="shared" si="47"/>
        <v>9.6772304252404712E-2</v>
      </c>
      <c r="I562" s="14">
        <v>34346.391051006503</v>
      </c>
      <c r="J562" s="18">
        <f t="shared" si="46"/>
        <v>-0.28844997912205383</v>
      </c>
    </row>
    <row r="563" spans="1:10" ht="15" customHeight="1" x14ac:dyDescent="0.3">
      <c r="A563" s="141">
        <f>'[1]175 since Nov 2015'!A568</f>
        <v>43159</v>
      </c>
      <c r="B563" s="14">
        <v>48772</v>
      </c>
      <c r="C563" s="15">
        <f t="shared" si="49"/>
        <v>-0.47</v>
      </c>
      <c r="D563" s="159">
        <v>351.21640000000002</v>
      </c>
      <c r="E563" s="17">
        <f t="shared" si="44"/>
        <v>-0.47</v>
      </c>
      <c r="F563" s="18">
        <f t="shared" si="45"/>
        <v>0</v>
      </c>
      <c r="G563" s="18">
        <f t="shared" si="48"/>
        <v>6.1204179172079376E-3</v>
      </c>
      <c r="H563" s="18">
        <f t="shared" si="47"/>
        <v>9.6772304252404712E-2</v>
      </c>
      <c r="I563" s="14">
        <v>34184.039916842499</v>
      </c>
      <c r="J563" s="18">
        <f t="shared" si="46"/>
        <v>-0.4726876076234699</v>
      </c>
    </row>
    <row r="564" spans="1:10" ht="15" customHeight="1" x14ac:dyDescent="0.3">
      <c r="A564" s="141">
        <f>'[1]175 since Nov 2015'!A569</f>
        <v>43160</v>
      </c>
      <c r="B564" s="14">
        <v>48577</v>
      </c>
      <c r="C564" s="15">
        <f t="shared" si="49"/>
        <v>-0.4</v>
      </c>
      <c r="D564" s="159">
        <v>349.80450000000002</v>
      </c>
      <c r="E564" s="17">
        <f t="shared" si="44"/>
        <v>-0.4</v>
      </c>
      <c r="F564" s="18">
        <f t="shared" si="45"/>
        <v>0</v>
      </c>
      <c r="G564" s="18">
        <f t="shared" si="48"/>
        <v>6.1204179172079376E-3</v>
      </c>
      <c r="H564" s="18">
        <f t="shared" si="47"/>
        <v>9.6772304252404712E-2</v>
      </c>
      <c r="I564" s="14">
        <v>34046.9418695028</v>
      </c>
      <c r="J564" s="18">
        <f t="shared" si="46"/>
        <v>-0.40105864512564854</v>
      </c>
    </row>
    <row r="565" spans="1:10" ht="15" customHeight="1" x14ac:dyDescent="0.3">
      <c r="A565" s="141">
        <f>'[1]175 since Nov 2015'!A570</f>
        <v>43164</v>
      </c>
      <c r="B565" s="14">
        <v>48149</v>
      </c>
      <c r="C565" s="15">
        <f t="shared" si="49"/>
        <v>-0.88</v>
      </c>
      <c r="D565" s="159">
        <v>346.74270000000001</v>
      </c>
      <c r="E565" s="17">
        <f t="shared" si="44"/>
        <v>-0.88</v>
      </c>
      <c r="F565" s="18">
        <f t="shared" si="45"/>
        <v>0</v>
      </c>
      <c r="G565" s="18">
        <f t="shared" si="48"/>
        <v>6.1204179172079376E-3</v>
      </c>
      <c r="H565" s="18">
        <f t="shared" si="47"/>
        <v>9.6772304252404712E-2</v>
      </c>
      <c r="I565" s="14">
        <v>33746.777434155003</v>
      </c>
      <c r="J565" s="18">
        <f t="shared" si="46"/>
        <v>-0.88161937274215529</v>
      </c>
    </row>
    <row r="566" spans="1:10" ht="15" customHeight="1" x14ac:dyDescent="0.3">
      <c r="A566" s="141">
        <f>'[1]175 since Nov 2015'!A571</f>
        <v>43165</v>
      </c>
      <c r="B566" s="14">
        <v>47536</v>
      </c>
      <c r="C566" s="15">
        <f t="shared" si="49"/>
        <v>-1.27</v>
      </c>
      <c r="D566" s="159">
        <v>342.32659999999998</v>
      </c>
      <c r="E566" s="17">
        <f t="shared" si="44"/>
        <v>-1.27</v>
      </c>
      <c r="F566" s="18">
        <f t="shared" si="45"/>
        <v>0</v>
      </c>
      <c r="G566" s="18">
        <f t="shared" si="48"/>
        <v>6.1204179172079376E-3</v>
      </c>
      <c r="H566" s="18">
        <f t="shared" si="47"/>
        <v>9.6772304252404712E-2</v>
      </c>
      <c r="I566" s="14">
        <v>33317.1973855334</v>
      </c>
      <c r="J566" s="18">
        <f t="shared" si="46"/>
        <v>-1.2729513194549549</v>
      </c>
    </row>
    <row r="567" spans="1:10" ht="15" customHeight="1" x14ac:dyDescent="0.3">
      <c r="A567" s="141">
        <f>'[1]175 since Nov 2015'!A572</f>
        <v>43166</v>
      </c>
      <c r="B567" s="14">
        <v>47130.353880000002</v>
      </c>
      <c r="C567" s="15">
        <f t="shared" si="49"/>
        <v>-0.85</v>
      </c>
      <c r="D567" s="159">
        <v>339.4282</v>
      </c>
      <c r="E567" s="17">
        <f t="shared" si="44"/>
        <v>-0.85</v>
      </c>
      <c r="F567" s="18">
        <f t="shared" si="45"/>
        <v>0</v>
      </c>
      <c r="G567" s="18">
        <f t="shared" si="48"/>
        <v>6.0859244562014997E-3</v>
      </c>
      <c r="H567" s="18">
        <f t="shared" si="47"/>
        <v>9.6226914746591966E-2</v>
      </c>
      <c r="I567" s="14">
        <v>33033.089913099298</v>
      </c>
      <c r="J567" s="18">
        <f t="shared" si="46"/>
        <v>-0.85273520802642089</v>
      </c>
    </row>
    <row r="568" spans="1:10" ht="15" customHeight="1" x14ac:dyDescent="0.3">
      <c r="A568" s="141">
        <f>'[1]175 since Nov 2015'!A573</f>
        <v>43167</v>
      </c>
      <c r="B568" s="14">
        <v>47584.751437918698</v>
      </c>
      <c r="C568" s="15">
        <f t="shared" si="49"/>
        <v>0.96</v>
      </c>
      <c r="D568" s="159">
        <v>342.70760000000001</v>
      </c>
      <c r="E568" s="17">
        <f t="shared" si="44"/>
        <v>0.97</v>
      </c>
      <c r="F568" s="18">
        <f t="shared" si="45"/>
        <v>1.0000000000000009E-2</v>
      </c>
      <c r="G568" s="18">
        <f t="shared" si="48"/>
        <v>6.0885847371591664E-3</v>
      </c>
      <c r="H568" s="18">
        <f t="shared" si="47"/>
        <v>9.6268977481802978E-2</v>
      </c>
      <c r="I568" s="14">
        <v>33351.571619276503</v>
      </c>
      <c r="J568" s="18">
        <f t="shared" si="46"/>
        <v>0.96412932309705135</v>
      </c>
    </row>
    <row r="569" spans="1:10" ht="15" customHeight="1" x14ac:dyDescent="0.3">
      <c r="A569" s="141">
        <f>'[1]175 since Nov 2015'!A574</f>
        <v>43168</v>
      </c>
      <c r="B569" s="14">
        <v>47521.352261966902</v>
      </c>
      <c r="C569" s="15">
        <f t="shared" si="49"/>
        <v>-0.13</v>
      </c>
      <c r="D569" s="159">
        <v>342.28930000000003</v>
      </c>
      <c r="E569" s="17">
        <f t="shared" si="44"/>
        <v>-0.12</v>
      </c>
      <c r="F569" s="18">
        <f t="shared" si="45"/>
        <v>1.0000000000000009E-2</v>
      </c>
      <c r="G569" s="18">
        <f t="shared" si="48"/>
        <v>6.1225342443518242E-3</v>
      </c>
      <c r="H569" s="18">
        <f t="shared" si="47"/>
        <v>9.6805766322648312E-2</v>
      </c>
      <c r="I569" s="14">
        <v>33307.135910494602</v>
      </c>
      <c r="J569" s="18">
        <f t="shared" si="46"/>
        <v>-0.13323422742758503</v>
      </c>
    </row>
    <row r="570" spans="1:10" ht="15" customHeight="1" x14ac:dyDescent="0.3">
      <c r="A570" s="141">
        <f>'[1]175 since Nov 2015'!A575</f>
        <v>43171</v>
      </c>
      <c r="B570" s="14">
        <v>48393</v>
      </c>
      <c r="C570" s="15">
        <f t="shared" si="49"/>
        <v>1.83</v>
      </c>
      <c r="D570" s="159">
        <v>348.53440000000001</v>
      </c>
      <c r="E570" s="17">
        <f t="shared" si="44"/>
        <v>1.82</v>
      </c>
      <c r="F570" s="18">
        <f t="shared" si="45"/>
        <v>-1.0000000000000009E-2</v>
      </c>
      <c r="G570" s="18">
        <f t="shared" si="48"/>
        <v>6.1544549486100535E-3</v>
      </c>
      <c r="H570" s="18">
        <f t="shared" si="47"/>
        <v>9.7310476972511509E-2</v>
      </c>
      <c r="I570" s="14">
        <v>33917.940721300904</v>
      </c>
      <c r="J570" s="18">
        <f t="shared" si="46"/>
        <v>1.8338557012158025</v>
      </c>
    </row>
    <row r="571" spans="1:10" ht="15" customHeight="1" x14ac:dyDescent="0.3">
      <c r="A571" s="141">
        <f>'[1]175 since Nov 2015'!A576</f>
        <v>43172</v>
      </c>
      <c r="B571" s="14">
        <v>48315</v>
      </c>
      <c r="C571" s="15">
        <f t="shared" si="49"/>
        <v>-0.16</v>
      </c>
      <c r="D571" s="159">
        <v>347.96260000000001</v>
      </c>
      <c r="E571" s="17">
        <f t="shared" si="44"/>
        <v>-0.16</v>
      </c>
      <c r="F571" s="18">
        <f t="shared" si="45"/>
        <v>0</v>
      </c>
      <c r="G571" s="18">
        <f t="shared" si="48"/>
        <v>6.1544549486100535E-3</v>
      </c>
      <c r="H571" s="18">
        <f t="shared" si="47"/>
        <v>9.7310476972511509E-2</v>
      </c>
      <c r="I571" s="14">
        <v>33856.775387866197</v>
      </c>
      <c r="J571" s="18">
        <f t="shared" si="46"/>
        <v>-0.18033327535210278</v>
      </c>
    </row>
    <row r="572" spans="1:10" ht="15" customHeight="1" x14ac:dyDescent="0.3">
      <c r="A572" s="141">
        <f>'[1]175 since Nov 2015'!A577</f>
        <v>43173</v>
      </c>
      <c r="B572" s="14">
        <v>48285</v>
      </c>
      <c r="C572" s="15">
        <f t="shared" si="49"/>
        <v>-0.06</v>
      </c>
      <c r="D572" s="159">
        <v>347.75290000000001</v>
      </c>
      <c r="E572" s="17">
        <f t="shared" si="44"/>
        <v>-0.06</v>
      </c>
      <c r="F572" s="18">
        <f t="shared" si="45"/>
        <v>0</v>
      </c>
      <c r="G572" s="18">
        <f t="shared" si="48"/>
        <v>6.1544549486100535E-3</v>
      </c>
      <c r="H572" s="18">
        <f t="shared" si="47"/>
        <v>9.7310476972511509E-2</v>
      </c>
      <c r="I572" s="14">
        <v>33835.738649083301</v>
      </c>
      <c r="J572" s="18">
        <f t="shared" si="46"/>
        <v>-6.2134502007048294E-2</v>
      </c>
    </row>
    <row r="573" spans="1:10" ht="15" customHeight="1" x14ac:dyDescent="0.3">
      <c r="A573" s="141">
        <f>'[1]175 since Nov 2015'!A578</f>
        <v>43174</v>
      </c>
      <c r="B573" s="14">
        <v>48070</v>
      </c>
      <c r="C573" s="15">
        <f t="shared" si="49"/>
        <v>-0.45</v>
      </c>
      <c r="D573" s="159">
        <v>346.20620000000002</v>
      </c>
      <c r="E573" s="17">
        <f t="shared" si="44"/>
        <v>-0.44</v>
      </c>
      <c r="F573" s="18">
        <f t="shared" si="45"/>
        <v>1.0000000000000009E-2</v>
      </c>
      <c r="G573" s="18">
        <f t="shared" si="48"/>
        <v>6.1880430821192565E-3</v>
      </c>
      <c r="H573" s="18">
        <f t="shared" si="47"/>
        <v>9.7841551993726045E-2</v>
      </c>
      <c r="I573" s="14">
        <v>33685.541803835702</v>
      </c>
      <c r="J573" s="18">
        <f t="shared" si="46"/>
        <v>-0.44390000409129132</v>
      </c>
    </row>
    <row r="574" spans="1:10" ht="15" customHeight="1" x14ac:dyDescent="0.3">
      <c r="A574" s="141">
        <f>'[1]175 since Nov 2015'!A579</f>
        <v>43175</v>
      </c>
      <c r="B574" s="14">
        <v>47374.522364222801</v>
      </c>
      <c r="C574" s="15">
        <f t="shared" si="49"/>
        <v>-1.45</v>
      </c>
      <c r="D574" s="159">
        <v>341.202</v>
      </c>
      <c r="E574" s="17">
        <f t="shared" si="44"/>
        <v>-1.45</v>
      </c>
      <c r="F574" s="18">
        <f t="shared" si="45"/>
        <v>0</v>
      </c>
      <c r="G574" s="18">
        <f t="shared" si="48"/>
        <v>6.1880430821192565E-3</v>
      </c>
      <c r="H574" s="18">
        <f t="shared" si="47"/>
        <v>9.7841551993726045E-2</v>
      </c>
      <c r="I574" s="14">
        <v>33175.999389693403</v>
      </c>
      <c r="J574" s="18">
        <f t="shared" si="46"/>
        <v>-1.5126442588026847</v>
      </c>
    </row>
    <row r="575" spans="1:10" ht="15" customHeight="1" x14ac:dyDescent="0.3">
      <c r="A575" s="141">
        <f>'[1]175 since Nov 2015'!A580</f>
        <v>43178</v>
      </c>
      <c r="B575" s="14">
        <v>47013.4180877494</v>
      </c>
      <c r="C575" s="15">
        <f t="shared" si="49"/>
        <v>-0.76</v>
      </c>
      <c r="D575" s="159">
        <v>338.58670000000001</v>
      </c>
      <c r="E575" s="17">
        <f t="shared" si="44"/>
        <v>-0.77</v>
      </c>
      <c r="F575" s="18">
        <f t="shared" si="45"/>
        <v>-1.0000000000000009E-2</v>
      </c>
      <c r="G575" s="18">
        <f t="shared" si="48"/>
        <v>6.2196275875147054E-3</v>
      </c>
      <c r="H575" s="18">
        <f t="shared" si="47"/>
        <v>9.834094687282352E-2</v>
      </c>
      <c r="I575" s="14">
        <v>32923.120950860997</v>
      </c>
      <c r="J575" s="18">
        <f t="shared" si="46"/>
        <v>-0.76223307054607059</v>
      </c>
    </row>
    <row r="576" spans="1:10" ht="15" customHeight="1" x14ac:dyDescent="0.3">
      <c r="A576" s="141">
        <f>'[1]175 since Nov 2015'!A581</f>
        <v>43179</v>
      </c>
      <c r="B576" s="14">
        <v>47118.569089999997</v>
      </c>
      <c r="C576" s="15">
        <f t="shared" si="49"/>
        <v>0.22</v>
      </c>
      <c r="D576" s="24">
        <v>339.3374</v>
      </c>
      <c r="E576" s="17">
        <f t="shared" si="44"/>
        <v>0.22</v>
      </c>
      <c r="F576" s="18">
        <f t="shared" si="45"/>
        <v>0</v>
      </c>
      <c r="G576" s="18">
        <f t="shared" si="48"/>
        <v>6.2196275875147054E-3</v>
      </c>
      <c r="H576" s="18">
        <f t="shared" si="47"/>
        <v>9.834094687282352E-2</v>
      </c>
      <c r="I576" s="14">
        <v>32996.757360000003</v>
      </c>
      <c r="J576" s="18">
        <f t="shared" si="46"/>
        <v>0.22366169127438165</v>
      </c>
    </row>
    <row r="577" spans="1:11" ht="15" customHeight="1" x14ac:dyDescent="0.3">
      <c r="A577" s="141">
        <f>'[1]175 since Nov 2015'!A582</f>
        <v>43180</v>
      </c>
      <c r="B577" s="14">
        <v>47317.660629664701</v>
      </c>
      <c r="C577" s="15">
        <f t="shared" si="49"/>
        <v>0.42</v>
      </c>
      <c r="D577" s="24">
        <v>340.76769999999999</v>
      </c>
      <c r="E577" s="17">
        <f t="shared" si="44"/>
        <v>0.42</v>
      </c>
      <c r="F577" s="18">
        <f t="shared" si="45"/>
        <v>0</v>
      </c>
      <c r="G577" s="18">
        <f t="shared" si="48"/>
        <v>6.2196275875147054E-3</v>
      </c>
      <c r="H577" s="18">
        <f t="shared" si="47"/>
        <v>9.834094687282352E-2</v>
      </c>
      <c r="I577" s="14">
        <v>33136.179571427099</v>
      </c>
      <c r="J577" s="18">
        <f t="shared" si="46"/>
        <v>0.42253306864664603</v>
      </c>
    </row>
    <row r="578" spans="1:11" ht="15" customHeight="1" x14ac:dyDescent="0.3">
      <c r="A578" s="141">
        <f>'[1]175 since Nov 2015'!A583</f>
        <v>43181</v>
      </c>
      <c r="B578" s="14">
        <v>47140.563262288</v>
      </c>
      <c r="C578" s="15">
        <f t="shared" si="49"/>
        <v>-0.37</v>
      </c>
      <c r="D578" s="24">
        <v>339.49489999999997</v>
      </c>
      <c r="E578" s="17">
        <f t="shared" si="44"/>
        <v>-0.37</v>
      </c>
      <c r="F578" s="18">
        <f t="shared" si="45"/>
        <v>0</v>
      </c>
      <c r="G578" s="18">
        <f t="shared" si="48"/>
        <v>6.2196275875147054E-3</v>
      </c>
      <c r="H578" s="18">
        <f t="shared" si="47"/>
        <v>9.834094687282352E-2</v>
      </c>
      <c r="I578" s="14">
        <v>33006.265774898297</v>
      </c>
      <c r="J578" s="18">
        <f t="shared" si="46"/>
        <v>-0.39206027432572754</v>
      </c>
    </row>
    <row r="579" spans="1:11" ht="15" customHeight="1" x14ac:dyDescent="0.3">
      <c r="A579" s="141">
        <f>'[1]175 since Nov 2015'!A584</f>
        <v>43182</v>
      </c>
      <c r="B579" s="14">
        <v>46555.3873651307</v>
      </c>
      <c r="C579" s="15">
        <f t="shared" si="49"/>
        <v>-1.24</v>
      </c>
      <c r="D579" s="24">
        <v>335.28989999999999</v>
      </c>
      <c r="E579" s="17">
        <f t="shared" si="44"/>
        <v>-1.24</v>
      </c>
      <c r="F579" s="18">
        <f t="shared" si="45"/>
        <v>0</v>
      </c>
      <c r="G579" s="18">
        <f t="shared" si="48"/>
        <v>6.1859491667959222E-3</v>
      </c>
      <c r="H579" s="18">
        <f t="shared" si="47"/>
        <v>9.7808444285479718E-2</v>
      </c>
      <c r="I579" s="14">
        <v>32596.5449347131</v>
      </c>
      <c r="J579" s="18">
        <f t="shared" si="46"/>
        <v>-1.2413426074293896</v>
      </c>
    </row>
    <row r="580" spans="1:11" ht="15" customHeight="1" x14ac:dyDescent="0.3">
      <c r="A580" s="141">
        <f>'[1]175 since Nov 2015'!A585</f>
        <v>43185</v>
      </c>
      <c r="B580" s="14">
        <v>47226.463556808303</v>
      </c>
      <c r="C580" s="15">
        <f t="shared" si="49"/>
        <v>1.44</v>
      </c>
      <c r="D580" s="24">
        <v>340.1155</v>
      </c>
      <c r="E580" s="17">
        <f t="shared" si="44"/>
        <v>1.44</v>
      </c>
      <c r="F580" s="18">
        <f t="shared" si="45"/>
        <v>0</v>
      </c>
      <c r="G580" s="18">
        <f t="shared" si="48"/>
        <v>6.1859491667959222E-3</v>
      </c>
      <c r="H580" s="18">
        <f t="shared" si="47"/>
        <v>9.7808444285479718E-2</v>
      </c>
      <c r="I580" s="14">
        <v>33066.410324621203</v>
      </c>
      <c r="J580" s="18">
        <f t="shared" si="46"/>
        <v>1.4414576478862613</v>
      </c>
    </row>
    <row r="581" spans="1:11" ht="15" customHeight="1" x14ac:dyDescent="0.3">
      <c r="A581" s="141">
        <f>'[1]175 since Nov 2015'!A586</f>
        <v>43186</v>
      </c>
      <c r="B581" s="14">
        <v>47380.687947080303</v>
      </c>
      <c r="C581" s="15">
        <f t="shared" si="49"/>
        <v>0.33</v>
      </c>
      <c r="D581" s="24">
        <v>341.22329999999999</v>
      </c>
      <c r="E581" s="17">
        <f t="shared" si="44"/>
        <v>0.33</v>
      </c>
      <c r="F581" s="18">
        <f t="shared" si="45"/>
        <v>0</v>
      </c>
      <c r="G581" s="18">
        <f t="shared" si="48"/>
        <v>6.1859491667959222E-3</v>
      </c>
      <c r="H581" s="18">
        <f t="shared" si="47"/>
        <v>9.7808444285479718E-2</v>
      </c>
      <c r="I581" s="14">
        <v>33174.393150069503</v>
      </c>
      <c r="J581" s="18">
        <f t="shared" si="46"/>
        <v>0.32656349566888465</v>
      </c>
    </row>
    <row r="582" spans="1:11" ht="15" customHeight="1" x14ac:dyDescent="0.3">
      <c r="A582" s="141">
        <f>'[1]175 since Nov 2015'!A587</f>
        <v>43187</v>
      </c>
      <c r="B582" s="14">
        <v>47087</v>
      </c>
      <c r="C582" s="15">
        <f t="shared" si="49"/>
        <v>-0.62</v>
      </c>
      <c r="D582" s="24">
        <v>339.1114</v>
      </c>
      <c r="E582" s="17">
        <f t="shared" si="44"/>
        <v>-0.62</v>
      </c>
      <c r="F582" s="18">
        <f t="shared" si="45"/>
        <v>0</v>
      </c>
      <c r="G582" s="18">
        <f t="shared" si="48"/>
        <v>6.1859491667959222E-3</v>
      </c>
      <c r="H582" s="18">
        <f t="shared" si="47"/>
        <v>9.7808444285479718E-2</v>
      </c>
      <c r="I582" s="14">
        <v>32968.684124235697</v>
      </c>
      <c r="J582" s="18">
        <f t="shared" si="46"/>
        <v>-0.62008376431559742</v>
      </c>
      <c r="K582" s="160">
        <f>D582/D460-1</f>
        <v>5.7351683427512734E-2</v>
      </c>
    </row>
    <row r="583" spans="1:11" ht="15" customHeight="1" x14ac:dyDescent="0.3">
      <c r="A583" s="141">
        <f>'[1]175 since Nov 2015'!A588</f>
        <v>43192</v>
      </c>
      <c r="B583" s="14">
        <v>47496.328634057398</v>
      </c>
      <c r="C583" s="15">
        <f t="shared" si="49"/>
        <v>0.87</v>
      </c>
      <c r="D583" s="24">
        <v>342.04860000000002</v>
      </c>
      <c r="E583" s="17">
        <f t="shared" si="44"/>
        <v>0.87</v>
      </c>
      <c r="F583" s="18">
        <f t="shared" si="45"/>
        <v>0</v>
      </c>
      <c r="G583" s="18">
        <f t="shared" si="48"/>
        <v>6.1859491667959222E-3</v>
      </c>
      <c r="H583" s="18">
        <f t="shared" si="47"/>
        <v>9.7808444285479718E-2</v>
      </c>
      <c r="I583" s="14">
        <v>33255.360940537503</v>
      </c>
      <c r="J583" s="18">
        <f t="shared" si="46"/>
        <v>0.86954279164289172</v>
      </c>
    </row>
    <row r="584" spans="1:11" ht="15" customHeight="1" x14ac:dyDescent="0.3">
      <c r="A584" s="141">
        <f>'[1]175 since Nov 2015'!A589</f>
        <v>43193</v>
      </c>
      <c r="B584" s="14">
        <v>47661</v>
      </c>
      <c r="C584" s="15">
        <f t="shared" si="49"/>
        <v>0.35</v>
      </c>
      <c r="D584" s="24">
        <v>343.2303</v>
      </c>
      <c r="E584" s="17">
        <f t="shared" si="44"/>
        <v>0.35</v>
      </c>
      <c r="F584" s="18">
        <f t="shared" si="45"/>
        <v>0</v>
      </c>
      <c r="G584" s="18">
        <f t="shared" si="48"/>
        <v>6.1859491667959222E-3</v>
      </c>
      <c r="H584" s="18">
        <f t="shared" si="47"/>
        <v>9.7808444285479718E-2</v>
      </c>
      <c r="I584" s="14">
        <v>33370.625412763999</v>
      </c>
      <c r="J584" s="18">
        <f t="shared" si="46"/>
        <v>0.34660418340548271</v>
      </c>
    </row>
    <row r="585" spans="1:11" ht="15" customHeight="1" x14ac:dyDescent="0.3">
      <c r="A585" s="141">
        <f>'[1]175 since Nov 2015'!A590</f>
        <v>43194</v>
      </c>
      <c r="B585" s="14">
        <v>47158.851487917898</v>
      </c>
      <c r="C585" s="15">
        <f t="shared" si="49"/>
        <v>-1.05</v>
      </c>
      <c r="D585" s="24">
        <v>339.61759999999998</v>
      </c>
      <c r="E585" s="17">
        <f t="shared" ref="E585:E648" si="50">ROUND(((D585-D584)/D584)*100,2)</f>
        <v>-1.05</v>
      </c>
      <c r="F585" s="18">
        <f t="shared" ref="F585:F648" si="51">+E585-C585</f>
        <v>0</v>
      </c>
      <c r="G585" s="18">
        <f t="shared" si="48"/>
        <v>6.1859491667959222E-3</v>
      </c>
      <c r="H585" s="18">
        <f t="shared" si="47"/>
        <v>9.7808444285479718E-2</v>
      </c>
      <c r="I585" s="14">
        <v>33019.070586592199</v>
      </c>
      <c r="J585" s="18">
        <f t="shared" ref="J585:J648" si="52">+((I585-I584)/I584)*100</f>
        <v>-1.0534858781439937</v>
      </c>
    </row>
    <row r="586" spans="1:11" ht="15" customHeight="1" x14ac:dyDescent="0.3">
      <c r="A586" s="141">
        <f>'[1]175 since Nov 2015'!A591</f>
        <v>43195</v>
      </c>
      <c r="B586" s="14">
        <v>47984</v>
      </c>
      <c r="C586" s="15">
        <f t="shared" si="49"/>
        <v>1.75</v>
      </c>
      <c r="D586" s="24">
        <v>345.54399999999998</v>
      </c>
      <c r="E586" s="17">
        <f t="shared" si="50"/>
        <v>1.75</v>
      </c>
      <c r="F586" s="18">
        <f t="shared" si="51"/>
        <v>0</v>
      </c>
      <c r="G586" s="18">
        <f t="shared" si="48"/>
        <v>6.1859491667959222E-3</v>
      </c>
      <c r="H586" s="18">
        <f t="shared" si="47"/>
        <v>9.7808444285479718E-2</v>
      </c>
      <c r="I586" s="14">
        <v>33596.795387022001</v>
      </c>
      <c r="J586" s="18">
        <f t="shared" si="52"/>
        <v>1.7496700850943816</v>
      </c>
    </row>
    <row r="587" spans="1:11" ht="15" customHeight="1" x14ac:dyDescent="0.3">
      <c r="A587" s="141">
        <f>'[1]175 since Nov 2015'!A592</f>
        <v>43196</v>
      </c>
      <c r="B587" s="14">
        <v>48027</v>
      </c>
      <c r="C587" s="15">
        <f t="shared" si="49"/>
        <v>0.09</v>
      </c>
      <c r="D587" s="24">
        <v>345.85329999999999</v>
      </c>
      <c r="E587" s="17">
        <f t="shared" si="50"/>
        <v>0.09</v>
      </c>
      <c r="F587" s="18">
        <f t="shared" si="51"/>
        <v>0</v>
      </c>
      <c r="G587" s="18">
        <f t="shared" si="48"/>
        <v>6.1859491667959222E-3</v>
      </c>
      <c r="H587" s="18">
        <f t="shared" si="47"/>
        <v>9.7808444285479718E-2</v>
      </c>
      <c r="I587" s="14">
        <v>33626.967018242802</v>
      </c>
      <c r="J587" s="18">
        <f t="shared" si="52"/>
        <v>8.9805086685308746E-2</v>
      </c>
    </row>
    <row r="588" spans="1:11" ht="15" customHeight="1" x14ac:dyDescent="0.3">
      <c r="A588" s="141">
        <f>'[1]175 since Nov 2015'!A593</f>
        <v>43199</v>
      </c>
      <c r="B588" s="14">
        <v>48258</v>
      </c>
      <c r="C588" s="15">
        <f t="shared" si="49"/>
        <v>0.48</v>
      </c>
      <c r="D588" s="24">
        <v>347.50850000000003</v>
      </c>
      <c r="E588" s="17">
        <f t="shared" si="50"/>
        <v>0.48</v>
      </c>
      <c r="F588" s="18">
        <f t="shared" si="51"/>
        <v>0</v>
      </c>
      <c r="G588" s="18">
        <f t="shared" si="48"/>
        <v>6.1859491667959222E-3</v>
      </c>
      <c r="H588" s="18">
        <f t="shared" si="47"/>
        <v>9.7808444285479718E-2</v>
      </c>
      <c r="I588" s="14">
        <v>33788.538440748598</v>
      </c>
      <c r="J588" s="18">
        <f t="shared" si="52"/>
        <v>0.48048169916169675</v>
      </c>
    </row>
    <row r="589" spans="1:11" ht="15" customHeight="1" x14ac:dyDescent="0.3">
      <c r="A589" s="141">
        <f>'[1]175 since Nov 2015'!A594</f>
        <v>43200</v>
      </c>
      <c r="B589" s="14">
        <v>48389</v>
      </c>
      <c r="C589" s="15">
        <f t="shared" si="49"/>
        <v>0.27</v>
      </c>
      <c r="D589" s="24">
        <v>348.44220000000001</v>
      </c>
      <c r="E589" s="17">
        <f t="shared" si="50"/>
        <v>0.27</v>
      </c>
      <c r="F589" s="18">
        <f t="shared" si="51"/>
        <v>0</v>
      </c>
      <c r="G589" s="18">
        <f t="shared" si="48"/>
        <v>6.1859491667959222E-3</v>
      </c>
      <c r="H589" s="18">
        <f t="shared" si="47"/>
        <v>9.7808444285479718E-2</v>
      </c>
      <c r="I589" s="14">
        <v>33880.254827550998</v>
      </c>
      <c r="J589" s="18">
        <f t="shared" si="52"/>
        <v>0.27144230273006126</v>
      </c>
    </row>
    <row r="590" spans="1:11" ht="15" customHeight="1" x14ac:dyDescent="0.3">
      <c r="A590" s="141">
        <f>'[1]175 since Nov 2015'!A595</f>
        <v>43201</v>
      </c>
      <c r="B590" s="14">
        <v>48475</v>
      </c>
      <c r="C590" s="15">
        <f t="shared" si="49"/>
        <v>0.18</v>
      </c>
      <c r="D590" s="24">
        <v>349.06310000000002</v>
      </c>
      <c r="E590" s="17">
        <f t="shared" si="50"/>
        <v>0.18</v>
      </c>
      <c r="F590" s="18">
        <f t="shared" si="51"/>
        <v>0</v>
      </c>
      <c r="G590" s="18">
        <f t="shared" si="48"/>
        <v>6.1859491667959222E-3</v>
      </c>
      <c r="H590" s="18">
        <f t="shared" ref="H590:H653" si="53">+G590*(SQRT(250))</f>
        <v>9.7808444285479718E-2</v>
      </c>
      <c r="I590" s="14">
        <v>33940.441203286297</v>
      </c>
      <c r="J590" s="18">
        <f t="shared" si="52"/>
        <v>0.17764440096936843</v>
      </c>
    </row>
    <row r="591" spans="1:11" ht="15" customHeight="1" x14ac:dyDescent="0.3">
      <c r="A591" s="141">
        <f>'[1]175 since Nov 2015'!A596</f>
        <v>43202</v>
      </c>
      <c r="B591" s="14">
        <v>48704.285297296701</v>
      </c>
      <c r="C591" s="15">
        <f t="shared" si="49"/>
        <v>0.47</v>
      </c>
      <c r="D591" s="24">
        <v>350.71159999999998</v>
      </c>
      <c r="E591" s="17">
        <f t="shared" si="50"/>
        <v>0.47</v>
      </c>
      <c r="F591" s="18">
        <f t="shared" si="51"/>
        <v>0</v>
      </c>
      <c r="G591" s="18">
        <f t="shared" si="48"/>
        <v>6.1859491667959222E-3</v>
      </c>
      <c r="H591" s="18">
        <f t="shared" si="53"/>
        <v>9.7808444285479718E-2</v>
      </c>
      <c r="I591" s="14">
        <v>34101.132308385197</v>
      </c>
      <c r="J591" s="18">
        <f t="shared" si="52"/>
        <v>0.47345025403895213</v>
      </c>
    </row>
    <row r="592" spans="1:11" ht="15" customHeight="1" x14ac:dyDescent="0.3">
      <c r="A592" s="141">
        <f>'[1]175 since Nov 2015'!A597</f>
        <v>43203</v>
      </c>
      <c r="B592" s="14">
        <v>48834.996345891501</v>
      </c>
      <c r="C592" s="15">
        <f t="shared" si="49"/>
        <v>0.27</v>
      </c>
      <c r="D592" s="24">
        <v>351.64879999999999</v>
      </c>
      <c r="E592" s="17">
        <f t="shared" si="50"/>
        <v>0.27</v>
      </c>
      <c r="F592" s="18">
        <f t="shared" si="51"/>
        <v>0</v>
      </c>
      <c r="G592" s="18">
        <f t="shared" si="48"/>
        <v>6.1859491667959222E-3</v>
      </c>
      <c r="H592" s="18">
        <f t="shared" si="53"/>
        <v>9.7808444285479718E-2</v>
      </c>
      <c r="I592" s="14">
        <v>34192.651868421803</v>
      </c>
      <c r="J592" s="18">
        <f t="shared" si="52"/>
        <v>0.26837689496340283</v>
      </c>
    </row>
    <row r="593" spans="1:10" ht="15" customHeight="1" x14ac:dyDescent="0.3">
      <c r="A593" s="141">
        <f>'[1]175 since Nov 2015'!A598</f>
        <v>43206</v>
      </c>
      <c r="B593" s="14">
        <v>48996</v>
      </c>
      <c r="C593" s="15">
        <f t="shared" si="49"/>
        <v>0.33</v>
      </c>
      <c r="D593" s="24">
        <v>352.80020000000002</v>
      </c>
      <c r="E593" s="17">
        <f t="shared" si="50"/>
        <v>0.33</v>
      </c>
      <c r="F593" s="18">
        <f t="shared" si="51"/>
        <v>0</v>
      </c>
      <c r="G593" s="18">
        <f t="shared" si="48"/>
        <v>6.1859491667959222E-3</v>
      </c>
      <c r="H593" s="18">
        <f t="shared" si="53"/>
        <v>9.7808444285479718E-2</v>
      </c>
      <c r="I593" s="14">
        <v>34305.428889526098</v>
      </c>
      <c r="J593" s="18">
        <f t="shared" si="52"/>
        <v>0.32982823776955739</v>
      </c>
    </row>
    <row r="594" spans="1:10" ht="15" customHeight="1" x14ac:dyDescent="0.3">
      <c r="A594" s="141">
        <f>'[1]175 since Nov 2015'!A599</f>
        <v>43207</v>
      </c>
      <c r="B594" s="14">
        <v>49124</v>
      </c>
      <c r="C594" s="15">
        <f t="shared" si="49"/>
        <v>0.26</v>
      </c>
      <c r="D594" s="24">
        <v>353.71890000000002</v>
      </c>
      <c r="E594" s="17">
        <f t="shared" si="50"/>
        <v>0.26</v>
      </c>
      <c r="F594" s="18">
        <f t="shared" si="51"/>
        <v>0</v>
      </c>
      <c r="G594" s="18">
        <f t="shared" ref="G594:G657" si="54">+STDEV(F346:F594)</f>
        <v>6.1859491667959222E-3</v>
      </c>
      <c r="H594" s="18">
        <f t="shared" si="53"/>
        <v>9.7808444285479718E-2</v>
      </c>
      <c r="I594" s="14">
        <v>34395.060565954103</v>
      </c>
      <c r="J594" s="18">
        <f t="shared" si="52"/>
        <v>0.26127548708586817</v>
      </c>
    </row>
    <row r="595" spans="1:10" ht="15" customHeight="1" x14ac:dyDescent="0.3">
      <c r="A595" s="141">
        <f>'[1]175 since Nov 2015'!A600</f>
        <v>43208</v>
      </c>
      <c r="B595" s="14">
        <v>49034</v>
      </c>
      <c r="C595" s="15">
        <f t="shared" si="49"/>
        <v>-0.18</v>
      </c>
      <c r="D595" s="24">
        <v>353.0659</v>
      </c>
      <c r="E595" s="17">
        <f t="shared" si="50"/>
        <v>-0.18</v>
      </c>
      <c r="F595" s="18">
        <f t="shared" si="51"/>
        <v>0</v>
      </c>
      <c r="G595" s="18">
        <f t="shared" si="54"/>
        <v>6.1859491667959222E-3</v>
      </c>
      <c r="H595" s="18">
        <f t="shared" si="53"/>
        <v>9.7808444285479718E-2</v>
      </c>
      <c r="I595" s="14">
        <v>34331.681065862897</v>
      </c>
      <c r="J595" s="18">
        <f t="shared" si="52"/>
        <v>-0.18426919170464542</v>
      </c>
    </row>
    <row r="596" spans="1:10" ht="15" customHeight="1" x14ac:dyDescent="0.3">
      <c r="A596" s="141">
        <f>'[1]175 since Nov 2015'!A601</f>
        <v>43209</v>
      </c>
      <c r="B596" s="14">
        <v>49170</v>
      </c>
      <c r="C596" s="15">
        <f t="shared" si="49"/>
        <v>0.28000000000000003</v>
      </c>
      <c r="D596" s="24">
        <v>354.04820000000001</v>
      </c>
      <c r="E596" s="17">
        <f t="shared" si="50"/>
        <v>0.28000000000000003</v>
      </c>
      <c r="F596" s="18">
        <f t="shared" si="51"/>
        <v>0</v>
      </c>
      <c r="G596" s="18">
        <f t="shared" si="54"/>
        <v>6.1859491667959222E-3</v>
      </c>
      <c r="H596" s="18">
        <f t="shared" si="53"/>
        <v>9.7808444285479718E-2</v>
      </c>
      <c r="I596" s="14">
        <v>34427.286814790001</v>
      </c>
      <c r="J596" s="18">
        <f t="shared" si="52"/>
        <v>0.27847674788686122</v>
      </c>
    </row>
    <row r="597" spans="1:10" ht="15" customHeight="1" x14ac:dyDescent="0.3">
      <c r="A597" s="141">
        <f>'[1]175 since Nov 2015'!A602</f>
        <v>43210</v>
      </c>
      <c r="B597" s="14">
        <v>49153</v>
      </c>
      <c r="C597" s="15">
        <f t="shared" si="49"/>
        <v>-0.03</v>
      </c>
      <c r="D597" s="24">
        <v>353.92790000000002</v>
      </c>
      <c r="E597" s="17">
        <f t="shared" si="50"/>
        <v>-0.03</v>
      </c>
      <c r="F597" s="18">
        <f t="shared" si="51"/>
        <v>0</v>
      </c>
      <c r="G597" s="18">
        <f t="shared" si="54"/>
        <v>6.1859491667959222E-3</v>
      </c>
      <c r="H597" s="18">
        <f t="shared" si="53"/>
        <v>9.7808444285479718E-2</v>
      </c>
      <c r="I597" s="14">
        <v>34415.58</v>
      </c>
      <c r="J597" s="18">
        <f t="shared" si="52"/>
        <v>-3.4004465274823176E-2</v>
      </c>
    </row>
    <row r="598" spans="1:10" ht="15" customHeight="1" x14ac:dyDescent="0.3">
      <c r="A598" s="141">
        <f>'[1]175 since Nov 2015'!A603</f>
        <v>43213</v>
      </c>
      <c r="B598" s="14">
        <v>49204</v>
      </c>
      <c r="C598" s="15">
        <f t="shared" si="49"/>
        <v>0.1</v>
      </c>
      <c r="D598" s="24">
        <v>354.28680000000003</v>
      </c>
      <c r="E598" s="17">
        <f t="shared" si="50"/>
        <v>0.1</v>
      </c>
      <c r="F598" s="18">
        <f t="shared" si="51"/>
        <v>0</v>
      </c>
      <c r="G598" s="18">
        <f t="shared" si="54"/>
        <v>6.1859491667959222E-3</v>
      </c>
      <c r="H598" s="18">
        <f t="shared" si="53"/>
        <v>9.7808444285479718E-2</v>
      </c>
      <c r="I598" s="14">
        <v>34450.7737394785</v>
      </c>
      <c r="J598" s="18">
        <f t="shared" si="52"/>
        <v>0.10226106745403729</v>
      </c>
    </row>
    <row r="599" spans="1:10" ht="15" customHeight="1" x14ac:dyDescent="0.3">
      <c r="A599" s="141">
        <f>'[1]175 since Nov 2015'!A604</f>
        <v>43214</v>
      </c>
      <c r="B599" s="14">
        <v>49441</v>
      </c>
      <c r="C599" s="15">
        <f t="shared" si="49"/>
        <v>0.48</v>
      </c>
      <c r="D599" s="24">
        <v>355.98899999999998</v>
      </c>
      <c r="E599" s="17">
        <f t="shared" si="50"/>
        <v>0.48</v>
      </c>
      <c r="F599" s="18">
        <f t="shared" si="51"/>
        <v>0</v>
      </c>
      <c r="G599" s="18">
        <f t="shared" si="54"/>
        <v>6.1859491667959222E-3</v>
      </c>
      <c r="H599" s="18">
        <f t="shared" si="53"/>
        <v>9.7808444285479718E-2</v>
      </c>
      <c r="I599" s="14">
        <v>34616.638673854497</v>
      </c>
      <c r="J599" s="18">
        <f t="shared" si="52"/>
        <v>0.48145488873570913</v>
      </c>
    </row>
    <row r="600" spans="1:10" ht="15" customHeight="1" x14ac:dyDescent="0.3">
      <c r="A600" s="141">
        <f>'[1]175 since Nov 2015'!A605</f>
        <v>43215</v>
      </c>
      <c r="B600" s="14">
        <v>49276</v>
      </c>
      <c r="C600" s="15">
        <f t="shared" si="49"/>
        <v>-0.33</v>
      </c>
      <c r="D600" s="24">
        <v>354.8023</v>
      </c>
      <c r="E600" s="17">
        <f t="shared" si="50"/>
        <v>-0.33</v>
      </c>
      <c r="F600" s="18">
        <f t="shared" si="51"/>
        <v>0</v>
      </c>
      <c r="G600" s="18">
        <f t="shared" si="54"/>
        <v>6.1859491667959222E-3</v>
      </c>
      <c r="H600" s="18">
        <f t="shared" si="53"/>
        <v>9.7808444285479718E-2</v>
      </c>
      <c r="I600" s="14">
        <v>34501.273904453898</v>
      </c>
      <c r="J600" s="18">
        <f t="shared" si="52"/>
        <v>-0.3332639268865033</v>
      </c>
    </row>
    <row r="601" spans="1:10" ht="15" customHeight="1" x14ac:dyDescent="0.3">
      <c r="A601" s="141">
        <f>'[1]175 since Nov 2015'!A606</f>
        <v>43216</v>
      </c>
      <c r="B601" s="14">
        <v>49579</v>
      </c>
      <c r="C601" s="15">
        <f t="shared" si="49"/>
        <v>0.61</v>
      </c>
      <c r="D601" s="24">
        <v>356.98390000000001</v>
      </c>
      <c r="E601" s="17">
        <f t="shared" si="50"/>
        <v>0.61</v>
      </c>
      <c r="F601" s="18">
        <f t="shared" si="51"/>
        <v>0</v>
      </c>
      <c r="G601" s="18">
        <f t="shared" si="54"/>
        <v>6.1859491667959222E-3</v>
      </c>
      <c r="H601" s="18">
        <f t="shared" si="53"/>
        <v>9.7808444285479718E-2</v>
      </c>
      <c r="I601" s="14">
        <v>34713.598004006803</v>
      </c>
      <c r="J601" s="18">
        <f t="shared" si="52"/>
        <v>0.61540944876674608</v>
      </c>
    </row>
    <row r="602" spans="1:10" ht="15" customHeight="1" x14ac:dyDescent="0.3">
      <c r="A602" s="141">
        <f>'[1]175 since Nov 2015'!A607</f>
        <v>43217</v>
      </c>
      <c r="B602" s="14">
        <v>49945</v>
      </c>
      <c r="C602" s="15">
        <f t="shared" si="49"/>
        <v>0.74</v>
      </c>
      <c r="D602" s="24">
        <v>359.61799999999999</v>
      </c>
      <c r="E602" s="17">
        <f t="shared" si="50"/>
        <v>0.74</v>
      </c>
      <c r="F602" s="18">
        <f t="shared" si="51"/>
        <v>0</v>
      </c>
      <c r="G602" s="18">
        <f t="shared" si="54"/>
        <v>6.1859491667959222E-3</v>
      </c>
      <c r="H602" s="18">
        <f t="shared" si="53"/>
        <v>9.7808444285479718E-2</v>
      </c>
      <c r="I602" s="14">
        <v>34969.7040455928</v>
      </c>
      <c r="J602" s="18">
        <f t="shared" si="52"/>
        <v>0.73776864488790972</v>
      </c>
    </row>
    <row r="603" spans="1:10" ht="15" customHeight="1" x14ac:dyDescent="0.3">
      <c r="A603" s="141">
        <f>'[1]175 since Nov 2015'!A608</f>
        <v>43220</v>
      </c>
      <c r="B603" s="14">
        <v>50217</v>
      </c>
      <c r="C603" s="15">
        <f t="shared" si="49"/>
        <v>0.54</v>
      </c>
      <c r="D603" s="24">
        <v>361.572</v>
      </c>
      <c r="E603" s="17">
        <f t="shared" si="50"/>
        <v>0.54</v>
      </c>
      <c r="F603" s="18">
        <f t="shared" si="51"/>
        <v>0</v>
      </c>
      <c r="G603" s="18">
        <f t="shared" si="54"/>
        <v>6.1859491667959222E-3</v>
      </c>
      <c r="H603" s="18">
        <f t="shared" si="53"/>
        <v>9.7808444285479718E-2</v>
      </c>
      <c r="I603" s="14">
        <v>35160.361482136301</v>
      </c>
      <c r="J603" s="18">
        <f t="shared" si="52"/>
        <v>0.54520746385192587</v>
      </c>
    </row>
    <row r="604" spans="1:10" ht="15" customHeight="1" x14ac:dyDescent="0.3">
      <c r="A604" s="141">
        <f>'[1]175 since Nov 2015'!A609</f>
        <v>43222</v>
      </c>
      <c r="B604" s="14">
        <v>50240</v>
      </c>
      <c r="C604" s="15">
        <f t="shared" si="49"/>
        <v>0.05</v>
      </c>
      <c r="D604" s="24">
        <v>361.73579999999998</v>
      </c>
      <c r="E604" s="17">
        <f t="shared" si="50"/>
        <v>0.05</v>
      </c>
      <c r="F604" s="18">
        <f t="shared" si="51"/>
        <v>0</v>
      </c>
      <c r="G604" s="18">
        <f t="shared" si="54"/>
        <v>6.1859491667959222E-3</v>
      </c>
      <c r="H604" s="18">
        <f t="shared" si="53"/>
        <v>9.7808444285479718E-2</v>
      </c>
      <c r="I604" s="14">
        <v>35176.418876401098</v>
      </c>
      <c r="J604" s="18">
        <f t="shared" si="52"/>
        <v>4.5669024969937286E-2</v>
      </c>
    </row>
    <row r="605" spans="1:10" ht="15" customHeight="1" x14ac:dyDescent="0.3">
      <c r="A605" s="141">
        <f>'[1]175 since Nov 2015'!A610</f>
        <v>43223</v>
      </c>
      <c r="B605" s="14">
        <v>50135</v>
      </c>
      <c r="C605" s="15">
        <f t="shared" si="49"/>
        <v>-0.21</v>
      </c>
      <c r="D605" s="24">
        <v>360.98169999999999</v>
      </c>
      <c r="E605" s="17">
        <f t="shared" si="50"/>
        <v>-0.21</v>
      </c>
      <c r="F605" s="18">
        <f t="shared" si="51"/>
        <v>0</v>
      </c>
      <c r="G605" s="18">
        <f t="shared" si="54"/>
        <v>6.1859491667959222E-3</v>
      </c>
      <c r="H605" s="18">
        <f t="shared" si="53"/>
        <v>9.7808444285479718E-2</v>
      </c>
      <c r="I605" s="14">
        <v>35176.418876401098</v>
      </c>
      <c r="J605" s="18">
        <f t="shared" si="52"/>
        <v>0</v>
      </c>
    </row>
    <row r="606" spans="1:10" ht="15" customHeight="1" x14ac:dyDescent="0.3">
      <c r="A606" s="141">
        <f>'[1]175 since Nov 2015'!A611</f>
        <v>43224</v>
      </c>
      <c r="B606" s="14">
        <v>49867</v>
      </c>
      <c r="C606" s="15">
        <f t="shared" si="49"/>
        <v>-0.53</v>
      </c>
      <c r="D606" s="24">
        <v>359.05099999999999</v>
      </c>
      <c r="E606" s="17">
        <f t="shared" si="50"/>
        <v>-0.53</v>
      </c>
      <c r="F606" s="18">
        <f t="shared" si="51"/>
        <v>0</v>
      </c>
      <c r="G606" s="18">
        <f t="shared" si="54"/>
        <v>6.1859491667959222E-3</v>
      </c>
      <c r="H606" s="18">
        <f t="shared" si="53"/>
        <v>9.7808444285479718E-2</v>
      </c>
      <c r="I606" s="14">
        <v>34915.376119045199</v>
      </c>
      <c r="J606" s="18">
        <f t="shared" si="52"/>
        <v>-0.74209588609096755</v>
      </c>
    </row>
    <row r="607" spans="1:10" ht="15" customHeight="1" x14ac:dyDescent="0.3">
      <c r="A607" s="141">
        <f>'[1]175 since Nov 2015'!A612</f>
        <v>43227</v>
      </c>
      <c r="B607" s="14">
        <v>50285</v>
      </c>
      <c r="C607" s="15">
        <f t="shared" si="49"/>
        <v>0.84</v>
      </c>
      <c r="D607" s="24">
        <v>362.05849999999998</v>
      </c>
      <c r="E607" s="17">
        <f t="shared" si="50"/>
        <v>0.84</v>
      </c>
      <c r="F607" s="18">
        <f t="shared" si="51"/>
        <v>0</v>
      </c>
      <c r="G607" s="18">
        <f t="shared" si="54"/>
        <v>6.1859491667959222E-3</v>
      </c>
      <c r="H607" s="18">
        <f t="shared" si="53"/>
        <v>9.7808444285479718E-2</v>
      </c>
      <c r="I607" s="14">
        <v>35208.137738852303</v>
      </c>
      <c r="J607" s="18">
        <f t="shared" si="52"/>
        <v>0.8384890909063204</v>
      </c>
    </row>
    <row r="608" spans="1:10" ht="15" customHeight="1" x14ac:dyDescent="0.3">
      <c r="A608" s="141">
        <f>'[1]175 since Nov 2015'!A613</f>
        <v>43228</v>
      </c>
      <c r="B608" s="14">
        <v>50297</v>
      </c>
      <c r="C608" s="15">
        <f t="shared" si="49"/>
        <v>0.02</v>
      </c>
      <c r="D608" s="24">
        <v>362.13909999999998</v>
      </c>
      <c r="E608" s="17">
        <f t="shared" si="50"/>
        <v>0.02</v>
      </c>
      <c r="F608" s="18">
        <f t="shared" si="51"/>
        <v>0</v>
      </c>
      <c r="G608" s="18">
        <f t="shared" si="54"/>
        <v>6.1859491667959222E-3</v>
      </c>
      <c r="H608" s="18">
        <f t="shared" si="53"/>
        <v>9.7808444285479718E-2</v>
      </c>
      <c r="I608" s="14">
        <v>35216.318379999997</v>
      </c>
      <c r="J608" s="18">
        <f t="shared" si="52"/>
        <v>2.3235086184823433E-2</v>
      </c>
    </row>
    <row r="609" spans="1:10" ht="15" customHeight="1" x14ac:dyDescent="0.3">
      <c r="A609" s="141">
        <f>'[1]175 since Nov 2015'!A614</f>
        <v>43229</v>
      </c>
      <c r="B609" s="14">
        <v>50444</v>
      </c>
      <c r="C609" s="15">
        <f t="shared" si="49"/>
        <v>0.28999999999999998</v>
      </c>
      <c r="D609" s="24">
        <v>363.19889999999998</v>
      </c>
      <c r="E609" s="17">
        <f t="shared" si="50"/>
        <v>0.28999999999999998</v>
      </c>
      <c r="F609" s="18">
        <f t="shared" si="51"/>
        <v>0</v>
      </c>
      <c r="G609" s="18">
        <f t="shared" si="54"/>
        <v>6.1544549486100535E-3</v>
      </c>
      <c r="H609" s="18">
        <f t="shared" si="53"/>
        <v>9.7310476972511509E-2</v>
      </c>
      <c r="I609" s="14">
        <v>35319.350107798498</v>
      </c>
      <c r="J609" s="18">
        <f t="shared" si="52"/>
        <v>0.29256814039089052</v>
      </c>
    </row>
    <row r="610" spans="1:10" ht="15" customHeight="1" x14ac:dyDescent="0.3">
      <c r="A610" s="141">
        <f>'[1]175 since Nov 2015'!A615</f>
        <v>43230</v>
      </c>
      <c r="B610" s="14">
        <v>50340</v>
      </c>
      <c r="C610" s="15">
        <f t="shared" si="49"/>
        <v>-0.21</v>
      </c>
      <c r="D610" s="24">
        <v>362.44260000000003</v>
      </c>
      <c r="E610" s="17">
        <f t="shared" si="50"/>
        <v>-0.21</v>
      </c>
      <c r="F610" s="18">
        <f t="shared" si="51"/>
        <v>0</v>
      </c>
      <c r="G610" s="18">
        <f t="shared" si="54"/>
        <v>6.1204179172079367E-3</v>
      </c>
      <c r="H610" s="18">
        <f t="shared" si="53"/>
        <v>9.6772304252404698E-2</v>
      </c>
      <c r="I610" s="14">
        <v>35246.272764364097</v>
      </c>
      <c r="J610" s="18">
        <f t="shared" si="52"/>
        <v>-0.2069045529188985</v>
      </c>
    </row>
    <row r="611" spans="1:10" ht="15" customHeight="1" x14ac:dyDescent="0.3">
      <c r="A611" s="141">
        <f>'[1]175 since Nov 2015'!A616</f>
        <v>43231</v>
      </c>
      <c r="B611" s="14">
        <v>50753.307893515099</v>
      </c>
      <c r="C611" s="15">
        <f t="shared" si="49"/>
        <v>0.82</v>
      </c>
      <c r="D611" s="24">
        <v>365.41849999999999</v>
      </c>
      <c r="E611" s="17">
        <f t="shared" si="50"/>
        <v>0.82</v>
      </c>
      <c r="F611" s="18">
        <f t="shared" si="51"/>
        <v>0</v>
      </c>
      <c r="G611" s="18">
        <f t="shared" si="54"/>
        <v>6.1204179172079367E-3</v>
      </c>
      <c r="H611" s="18">
        <f t="shared" si="53"/>
        <v>9.6772304252404698E-2</v>
      </c>
      <c r="I611" s="14">
        <v>35535.790269794197</v>
      </c>
      <c r="J611" s="18">
        <f t="shared" si="52"/>
        <v>0.82141311044615706</v>
      </c>
    </row>
    <row r="612" spans="1:10" ht="15" customHeight="1" x14ac:dyDescent="0.3">
      <c r="A612" s="141">
        <f>'[1]175 since Nov 2015'!A617</f>
        <v>43234</v>
      </c>
      <c r="B612" s="14">
        <v>50783</v>
      </c>
      <c r="C612" s="15">
        <f t="shared" si="49"/>
        <v>0.06</v>
      </c>
      <c r="D612" s="24">
        <v>365.62860000000001</v>
      </c>
      <c r="E612" s="17">
        <f t="shared" si="50"/>
        <v>0.06</v>
      </c>
      <c r="F612" s="18">
        <f t="shared" si="51"/>
        <v>0</v>
      </c>
      <c r="G612" s="18">
        <f t="shared" si="54"/>
        <v>6.1204179172079367E-3</v>
      </c>
      <c r="H612" s="18">
        <f t="shared" si="53"/>
        <v>9.6772304252404698E-2</v>
      </c>
      <c r="I612" s="14">
        <v>35556.708575958997</v>
      </c>
      <c r="J612" s="18">
        <f t="shared" si="52"/>
        <v>5.8865459318575508E-2</v>
      </c>
    </row>
    <row r="613" spans="1:10" ht="15" customHeight="1" x14ac:dyDescent="0.3">
      <c r="A613" s="141">
        <f>'[1]175 since Nov 2015'!A618</f>
        <v>43235</v>
      </c>
      <c r="B613" s="14">
        <v>50765</v>
      </c>
      <c r="C613" s="15">
        <f t="shared" si="49"/>
        <v>-0.04</v>
      </c>
      <c r="D613" s="24">
        <v>365.49669999999998</v>
      </c>
      <c r="E613" s="17">
        <f t="shared" si="50"/>
        <v>-0.04</v>
      </c>
      <c r="F613" s="18">
        <f t="shared" si="51"/>
        <v>0</v>
      </c>
      <c r="G613" s="18">
        <f t="shared" si="54"/>
        <v>6.1204179172079367E-3</v>
      </c>
      <c r="H613" s="18">
        <f t="shared" si="53"/>
        <v>9.6772304252404698E-2</v>
      </c>
      <c r="I613" s="14">
        <v>35543.935055971298</v>
      </c>
      <c r="J613" s="18">
        <f t="shared" si="52"/>
        <v>-3.5924359985151706E-2</v>
      </c>
    </row>
    <row r="614" spans="1:10" ht="15" customHeight="1" x14ac:dyDescent="0.3">
      <c r="A614" s="141">
        <f>'[1]175 since Nov 2015'!A619</f>
        <v>43236</v>
      </c>
      <c r="B614" s="14">
        <v>50542</v>
      </c>
      <c r="C614" s="15">
        <f t="shared" si="49"/>
        <v>-0.44</v>
      </c>
      <c r="D614" s="24">
        <v>363.89150000000001</v>
      </c>
      <c r="E614" s="17">
        <f t="shared" si="50"/>
        <v>-0.44</v>
      </c>
      <c r="F614" s="18">
        <f t="shared" si="51"/>
        <v>0</v>
      </c>
      <c r="G614" s="18">
        <f t="shared" si="54"/>
        <v>6.1204179172079367E-3</v>
      </c>
      <c r="H614" s="18">
        <f t="shared" si="53"/>
        <v>9.6772304252404698E-2</v>
      </c>
      <c r="I614" s="14">
        <v>35387.879935126199</v>
      </c>
      <c r="J614" s="18">
        <f t="shared" si="52"/>
        <v>-0.43904852009030115</v>
      </c>
    </row>
    <row r="615" spans="1:10" ht="15" customHeight="1" x14ac:dyDescent="0.3">
      <c r="A615" s="141">
        <f>'[1]175 since Nov 2015'!A620</f>
        <v>43237</v>
      </c>
      <c r="B615" s="14">
        <v>50201</v>
      </c>
      <c r="C615" s="15">
        <f t="shared" si="49"/>
        <v>-0.67</v>
      </c>
      <c r="D615" s="24">
        <v>361.43770000000001</v>
      </c>
      <c r="E615" s="17">
        <f t="shared" si="50"/>
        <v>-0.67</v>
      </c>
      <c r="F615" s="18">
        <f t="shared" si="51"/>
        <v>0</v>
      </c>
      <c r="G615" s="18">
        <f t="shared" si="54"/>
        <v>6.0885847371591664E-3</v>
      </c>
      <c r="H615" s="18">
        <f t="shared" si="53"/>
        <v>9.6268977481802978E-2</v>
      </c>
      <c r="I615" s="14">
        <v>35149.115809859803</v>
      </c>
      <c r="J615" s="18">
        <f t="shared" si="52"/>
        <v>-0.67470593238166154</v>
      </c>
    </row>
    <row r="616" spans="1:10" ht="15" customHeight="1" x14ac:dyDescent="0.3">
      <c r="A616" s="141">
        <f>'[1]175 since Nov 2015'!A621</f>
        <v>43238</v>
      </c>
      <c r="B616" s="14">
        <v>49771</v>
      </c>
      <c r="C616" s="15">
        <f t="shared" si="49"/>
        <v>-0.86</v>
      </c>
      <c r="D616" s="24">
        <v>358.3433</v>
      </c>
      <c r="E616" s="17">
        <f t="shared" si="50"/>
        <v>-0.86</v>
      </c>
      <c r="F616" s="18">
        <f t="shared" si="51"/>
        <v>0</v>
      </c>
      <c r="G616" s="18">
        <f t="shared" si="54"/>
        <v>6.0885847371591664E-3</v>
      </c>
      <c r="H616" s="18">
        <f t="shared" si="53"/>
        <v>9.6268977481802978E-2</v>
      </c>
      <c r="I616" s="14">
        <v>34848.300000000003</v>
      </c>
      <c r="J616" s="18">
        <f t="shared" si="52"/>
        <v>-0.85582753059016281</v>
      </c>
    </row>
    <row r="617" spans="1:10" ht="15" customHeight="1" x14ac:dyDescent="0.3">
      <c r="A617" s="141">
        <f>'[1]175 since Nov 2015'!A622</f>
        <v>43241</v>
      </c>
      <c r="B617" s="14">
        <v>49439.813888356402</v>
      </c>
      <c r="C617" s="15">
        <f t="shared" ref="C617:C680" si="55">ROUND(((B617-B616)/B616)*100,2)</f>
        <v>-0.67</v>
      </c>
      <c r="D617" s="24">
        <v>355.9522</v>
      </c>
      <c r="E617" s="17">
        <f t="shared" si="50"/>
        <v>-0.67</v>
      </c>
      <c r="F617" s="18">
        <f t="shared" si="51"/>
        <v>0</v>
      </c>
      <c r="G617" s="18">
        <f t="shared" si="54"/>
        <v>6.0885847371591664E-3</v>
      </c>
      <c r="H617" s="18">
        <f t="shared" si="53"/>
        <v>9.6268977481802978E-2</v>
      </c>
      <c r="I617" s="14">
        <v>34616.125140067401</v>
      </c>
      <c r="J617" s="18">
        <f t="shared" si="52"/>
        <v>-0.66624443640752051</v>
      </c>
    </row>
    <row r="618" spans="1:10" ht="15" customHeight="1" x14ac:dyDescent="0.3">
      <c r="A618" s="141">
        <f>'[1]175 since Nov 2015'!A623</f>
        <v>43242</v>
      </c>
      <c r="B618" s="14">
        <v>49490</v>
      </c>
      <c r="C618" s="15">
        <f t="shared" si="55"/>
        <v>0.1</v>
      </c>
      <c r="D618" s="24">
        <v>356.31580000000002</v>
      </c>
      <c r="E618" s="17">
        <f t="shared" si="50"/>
        <v>0.1</v>
      </c>
      <c r="F618" s="18">
        <f t="shared" si="51"/>
        <v>0</v>
      </c>
      <c r="G618" s="18">
        <f t="shared" si="54"/>
        <v>6.0885847371591664E-3</v>
      </c>
      <c r="H618" s="18">
        <f t="shared" si="53"/>
        <v>9.6268977481802978E-2</v>
      </c>
      <c r="I618" s="14">
        <v>34651.244005730201</v>
      </c>
      <c r="J618" s="18">
        <f t="shared" si="52"/>
        <v>0.10145233044050554</v>
      </c>
    </row>
    <row r="619" spans="1:10" ht="15" customHeight="1" x14ac:dyDescent="0.3">
      <c r="A619" s="141">
        <f>'[1]175 since Nov 2015'!A624</f>
        <v>43243</v>
      </c>
      <c r="B619" s="14">
        <v>49052</v>
      </c>
      <c r="C619" s="15">
        <f t="shared" si="55"/>
        <v>-0.89</v>
      </c>
      <c r="D619" s="24">
        <v>353.16559999999998</v>
      </c>
      <c r="E619" s="17">
        <f t="shared" si="50"/>
        <v>-0.88</v>
      </c>
      <c r="F619" s="18">
        <f t="shared" si="51"/>
        <v>1.0000000000000009E-2</v>
      </c>
      <c r="G619" s="18">
        <f t="shared" si="54"/>
        <v>6.1225342443518242E-3</v>
      </c>
      <c r="H619" s="18">
        <f t="shared" si="53"/>
        <v>9.6805766322648312E-2</v>
      </c>
      <c r="I619" s="14">
        <v>34344.913940158098</v>
      </c>
      <c r="J619" s="18">
        <f t="shared" si="52"/>
        <v>-0.88403771455202607</v>
      </c>
    </row>
    <row r="620" spans="1:10" ht="15" customHeight="1" x14ac:dyDescent="0.3">
      <c r="A620" s="141">
        <f>'[1]175 since Nov 2015'!A625</f>
        <v>43244</v>
      </c>
      <c r="B620" s="14">
        <v>49507</v>
      </c>
      <c r="C620" s="15">
        <f t="shared" si="55"/>
        <v>0.93</v>
      </c>
      <c r="D620" s="24">
        <v>356.43079999999998</v>
      </c>
      <c r="E620" s="17">
        <f t="shared" si="50"/>
        <v>0.92</v>
      </c>
      <c r="F620" s="18">
        <f t="shared" si="51"/>
        <v>-1.0000000000000009E-2</v>
      </c>
      <c r="G620" s="18">
        <f t="shared" si="54"/>
        <v>6.1225342443518242E-3</v>
      </c>
      <c r="H620" s="18">
        <f t="shared" si="53"/>
        <v>9.6805766322648312E-2</v>
      </c>
      <c r="I620" s="14">
        <v>34663.1122971445</v>
      </c>
      <c r="J620" s="18">
        <f t="shared" si="52"/>
        <v>0.92647883043418</v>
      </c>
    </row>
    <row r="621" spans="1:10" ht="15" customHeight="1" x14ac:dyDescent="0.3">
      <c r="A621" s="141">
        <f>'[1]175 since Nov 2015'!A626</f>
        <v>43245</v>
      </c>
      <c r="B621" s="14">
        <v>49945</v>
      </c>
      <c r="C621" s="15">
        <f t="shared" si="55"/>
        <v>0.88</v>
      </c>
      <c r="D621" s="24">
        <v>359.5813</v>
      </c>
      <c r="E621" s="17">
        <f t="shared" si="50"/>
        <v>0.88</v>
      </c>
      <c r="F621" s="18">
        <f t="shared" si="51"/>
        <v>0</v>
      </c>
      <c r="G621" s="18">
        <f t="shared" si="54"/>
        <v>6.1225342443518242E-3</v>
      </c>
      <c r="H621" s="18">
        <f t="shared" si="53"/>
        <v>9.6805766322648312E-2</v>
      </c>
      <c r="I621" s="14">
        <v>34924.870000000003</v>
      </c>
      <c r="J621" s="18">
        <f t="shared" si="52"/>
        <v>0.75514772191147328</v>
      </c>
    </row>
    <row r="622" spans="1:10" ht="15" customHeight="1" x14ac:dyDescent="0.3">
      <c r="A622" s="141">
        <f>'[1]175 since Nov 2015'!A627</f>
        <v>43248</v>
      </c>
      <c r="B622" s="14">
        <v>50289</v>
      </c>
      <c r="C622" s="15">
        <f t="shared" si="55"/>
        <v>0.69</v>
      </c>
      <c r="D622" s="24">
        <v>362.05169999999998</v>
      </c>
      <c r="E622" s="17">
        <f t="shared" si="50"/>
        <v>0.69</v>
      </c>
      <c r="F622" s="18">
        <f t="shared" si="51"/>
        <v>0</v>
      </c>
      <c r="G622" s="18">
        <f t="shared" si="54"/>
        <v>6.1225342443518242E-3</v>
      </c>
      <c r="H622" s="18">
        <f t="shared" si="53"/>
        <v>9.6805766322648312E-2</v>
      </c>
      <c r="I622" s="14">
        <v>35165.480517037497</v>
      </c>
      <c r="J622" s="18">
        <f t="shared" si="52"/>
        <v>0.68893747360403623</v>
      </c>
    </row>
    <row r="623" spans="1:10" ht="15" customHeight="1" x14ac:dyDescent="0.3">
      <c r="A623" s="141">
        <f>'[1]175 since Nov 2015'!A628</f>
        <v>43249</v>
      </c>
      <c r="B623" s="14">
        <v>49979.427946161399</v>
      </c>
      <c r="C623" s="15">
        <f t="shared" si="55"/>
        <v>-0.62</v>
      </c>
      <c r="D623" s="24">
        <v>359.82929999999999</v>
      </c>
      <c r="E623" s="17">
        <f t="shared" si="50"/>
        <v>-0.61</v>
      </c>
      <c r="F623" s="18">
        <f t="shared" si="51"/>
        <v>1.0000000000000009E-2</v>
      </c>
      <c r="G623" s="18">
        <f t="shared" si="54"/>
        <v>6.1560334862195473E-3</v>
      </c>
      <c r="H623" s="18">
        <f t="shared" si="53"/>
        <v>9.73354358436027E-2</v>
      </c>
      <c r="I623" s="14">
        <v>34949.240311089903</v>
      </c>
      <c r="J623" s="18">
        <f t="shared" si="52"/>
        <v>-0.61492180049360112</v>
      </c>
    </row>
    <row r="624" spans="1:10" ht="15" customHeight="1" x14ac:dyDescent="0.3">
      <c r="A624" s="141">
        <f>'[1]175 since Nov 2015'!A629</f>
        <v>43250</v>
      </c>
      <c r="B624" s="14">
        <v>49918</v>
      </c>
      <c r="C624" s="15">
        <f t="shared" si="55"/>
        <v>-0.12</v>
      </c>
      <c r="D624" s="24">
        <v>359.3845</v>
      </c>
      <c r="E624" s="17">
        <f t="shared" si="50"/>
        <v>-0.12</v>
      </c>
      <c r="F624" s="18">
        <f t="shared" si="51"/>
        <v>0</v>
      </c>
      <c r="G624" s="18">
        <f t="shared" si="54"/>
        <v>6.1560334862195473E-3</v>
      </c>
      <c r="H624" s="18">
        <f t="shared" si="53"/>
        <v>9.73354358436027E-2</v>
      </c>
      <c r="I624" s="14">
        <v>34906.11</v>
      </c>
      <c r="J624" s="18">
        <f t="shared" si="52"/>
        <v>-0.12340843665267498</v>
      </c>
    </row>
    <row r="625" spans="1:10" ht="15" customHeight="1" x14ac:dyDescent="0.3">
      <c r="A625" s="141">
        <f>'[1]175 since Nov 2015'!A630</f>
        <v>43251</v>
      </c>
      <c r="B625" s="14">
        <v>50573</v>
      </c>
      <c r="C625" s="15">
        <f t="shared" si="55"/>
        <v>1.31</v>
      </c>
      <c r="D625" s="24">
        <v>364.08600000000001</v>
      </c>
      <c r="E625" s="17">
        <f t="shared" si="50"/>
        <v>1.31</v>
      </c>
      <c r="F625" s="18">
        <f t="shared" si="51"/>
        <v>0</v>
      </c>
      <c r="G625" s="18">
        <f t="shared" si="54"/>
        <v>6.1560334862195473E-3</v>
      </c>
      <c r="H625" s="18">
        <f t="shared" si="53"/>
        <v>9.73354358436027E-2</v>
      </c>
      <c r="I625" s="14">
        <v>35322.379999999997</v>
      </c>
      <c r="J625" s="18">
        <f t="shared" si="52"/>
        <v>1.192541936067917</v>
      </c>
    </row>
    <row r="626" spans="1:10" ht="15" customHeight="1" x14ac:dyDescent="0.3">
      <c r="A626" s="141">
        <f>'[1]175 since Nov 2015'!A631</f>
        <v>43252</v>
      </c>
      <c r="B626" s="14">
        <v>50436</v>
      </c>
      <c r="C626" s="15">
        <f t="shared" si="55"/>
        <v>-0.27</v>
      </c>
      <c r="D626" s="24">
        <v>363.10719999999998</v>
      </c>
      <c r="E626" s="17">
        <f t="shared" si="50"/>
        <v>-0.27</v>
      </c>
      <c r="F626" s="18">
        <f t="shared" si="51"/>
        <v>0</v>
      </c>
      <c r="G626" s="18">
        <f t="shared" si="54"/>
        <v>6.1235921336460003E-3</v>
      </c>
      <c r="H626" s="18">
        <f t="shared" si="53"/>
        <v>9.6822493021057832E-2</v>
      </c>
      <c r="I626" s="14">
        <v>35227.26</v>
      </c>
      <c r="J626" s="18">
        <f t="shared" si="52"/>
        <v>-0.26929102738828853</v>
      </c>
    </row>
    <row r="627" spans="1:10" ht="15" customHeight="1" x14ac:dyDescent="0.3">
      <c r="A627" s="141">
        <f>'[1]175 since Nov 2015'!A632</f>
        <v>43255</v>
      </c>
      <c r="B627" s="14">
        <v>50135</v>
      </c>
      <c r="C627" s="15">
        <f t="shared" si="55"/>
        <v>-0.6</v>
      </c>
      <c r="D627" s="24">
        <v>360.94349999999997</v>
      </c>
      <c r="E627" s="17">
        <f t="shared" si="50"/>
        <v>-0.6</v>
      </c>
      <c r="F627" s="18">
        <f t="shared" si="51"/>
        <v>0</v>
      </c>
      <c r="G627" s="18">
        <f t="shared" si="54"/>
        <v>6.1235921336460003E-3</v>
      </c>
      <c r="H627" s="18">
        <f t="shared" si="53"/>
        <v>9.6822493021057832E-2</v>
      </c>
      <c r="I627" s="14">
        <v>35011.89</v>
      </c>
      <c r="J627" s="18">
        <f t="shared" si="52"/>
        <v>-0.61137312410900702</v>
      </c>
    </row>
    <row r="628" spans="1:10" ht="15" customHeight="1" x14ac:dyDescent="0.3">
      <c r="A628" s="141">
        <f>'[1]175 since Nov 2015'!A633</f>
        <v>43256</v>
      </c>
      <c r="B628" s="14">
        <v>49980</v>
      </c>
      <c r="C628" s="15">
        <f t="shared" si="55"/>
        <v>-0.31</v>
      </c>
      <c r="D628" s="24">
        <v>359.82619999999997</v>
      </c>
      <c r="E628" s="17">
        <f t="shared" si="50"/>
        <v>-0.31</v>
      </c>
      <c r="F628" s="18">
        <f t="shared" si="51"/>
        <v>0</v>
      </c>
      <c r="G628" s="18">
        <f t="shared" si="54"/>
        <v>6.1235921336460003E-3</v>
      </c>
      <c r="H628" s="18">
        <f t="shared" si="53"/>
        <v>9.6822493021057832E-2</v>
      </c>
      <c r="I628" s="14">
        <v>34903.21</v>
      </c>
      <c r="J628" s="18">
        <f t="shared" si="52"/>
        <v>-0.31040883539848974</v>
      </c>
    </row>
    <row r="629" spans="1:10" ht="15" customHeight="1" x14ac:dyDescent="0.3">
      <c r="A629" s="141">
        <f>'[1]175 since Nov 2015'!A634</f>
        <v>43257</v>
      </c>
      <c r="B629" s="14">
        <v>50374</v>
      </c>
      <c r="C629" s="15">
        <f t="shared" si="55"/>
        <v>0.79</v>
      </c>
      <c r="D629" s="24">
        <v>362.66079999999999</v>
      </c>
      <c r="E629" s="17">
        <f t="shared" si="50"/>
        <v>0.79</v>
      </c>
      <c r="F629" s="18">
        <f t="shared" si="51"/>
        <v>0</v>
      </c>
      <c r="G629" s="18">
        <f t="shared" si="54"/>
        <v>6.0901803479497356E-3</v>
      </c>
      <c r="H629" s="18">
        <f t="shared" si="53"/>
        <v>9.6294206303589674E-2</v>
      </c>
      <c r="I629" s="14">
        <v>35178.879999999997</v>
      </c>
      <c r="J629" s="18">
        <f t="shared" si="52"/>
        <v>0.78981274215179142</v>
      </c>
    </row>
    <row r="630" spans="1:10" ht="15" customHeight="1" x14ac:dyDescent="0.3">
      <c r="A630" s="141">
        <f>'[1]175 since Nov 2015'!A635</f>
        <v>43258</v>
      </c>
      <c r="B630" s="14">
        <v>50781</v>
      </c>
      <c r="C630" s="15">
        <f t="shared" si="55"/>
        <v>0.81</v>
      </c>
      <c r="D630" s="24">
        <v>365.58359999999999</v>
      </c>
      <c r="E630" s="17">
        <f t="shared" si="50"/>
        <v>0.81</v>
      </c>
      <c r="F630" s="18">
        <f t="shared" si="51"/>
        <v>0</v>
      </c>
      <c r="G630" s="18">
        <f t="shared" si="54"/>
        <v>6.0901803479497356E-3</v>
      </c>
      <c r="H630" s="18">
        <f t="shared" si="53"/>
        <v>9.6294206303589674E-2</v>
      </c>
      <c r="I630" s="14">
        <v>35463.08</v>
      </c>
      <c r="J630" s="18">
        <f t="shared" si="52"/>
        <v>0.80787108628814897</v>
      </c>
    </row>
    <row r="631" spans="1:10" ht="15" customHeight="1" x14ac:dyDescent="0.3">
      <c r="A631" s="141">
        <f>'[1]175 since Nov 2015'!A636</f>
        <v>43259</v>
      </c>
      <c r="B631" s="14">
        <v>50753</v>
      </c>
      <c r="C631" s="15">
        <f t="shared" si="55"/>
        <v>-0.06</v>
      </c>
      <c r="D631" s="24">
        <v>365.3818</v>
      </c>
      <c r="E631" s="17">
        <f t="shared" si="50"/>
        <v>-0.06</v>
      </c>
      <c r="F631" s="18">
        <f t="shared" si="51"/>
        <v>0</v>
      </c>
      <c r="G631" s="18">
        <f t="shared" si="54"/>
        <v>6.0901803479497356E-3</v>
      </c>
      <c r="H631" s="18">
        <f t="shared" si="53"/>
        <v>9.6294206303589674E-2</v>
      </c>
      <c r="I631" s="14">
        <v>35443.67</v>
      </c>
      <c r="J631" s="18">
        <f t="shared" si="52"/>
        <v>-5.473297863581926E-2</v>
      </c>
    </row>
    <row r="632" spans="1:10" ht="15" customHeight="1" x14ac:dyDescent="0.3">
      <c r="A632" s="141">
        <f>'[1]175 since Nov 2015'!A637</f>
        <v>43262</v>
      </c>
      <c r="B632" s="14">
        <v>50810.478368596501</v>
      </c>
      <c r="C632" s="15">
        <f t="shared" si="55"/>
        <v>0.11</v>
      </c>
      <c r="D632" s="24">
        <v>365.78769999999997</v>
      </c>
      <c r="E632" s="17">
        <f t="shared" si="50"/>
        <v>0.11</v>
      </c>
      <c r="F632" s="18">
        <f t="shared" si="51"/>
        <v>0</v>
      </c>
      <c r="G632" s="18">
        <f t="shared" si="54"/>
        <v>6.0563168642630925E-3</v>
      </c>
      <c r="H632" s="18">
        <f t="shared" si="53"/>
        <v>9.5758777613800944E-2</v>
      </c>
      <c r="I632" s="14">
        <v>35483.47</v>
      </c>
      <c r="J632" s="18">
        <f t="shared" si="52"/>
        <v>0.11229085475630178</v>
      </c>
    </row>
    <row r="633" spans="1:10" ht="15" customHeight="1" x14ac:dyDescent="0.3">
      <c r="A633" s="141">
        <f>'[1]175 since Nov 2015'!A638</f>
        <v>43263</v>
      </c>
      <c r="B633" s="14">
        <v>51110</v>
      </c>
      <c r="C633" s="15">
        <f t="shared" si="55"/>
        <v>0.59</v>
      </c>
      <c r="D633" s="24">
        <v>367.93349999999998</v>
      </c>
      <c r="E633" s="17">
        <f t="shared" si="50"/>
        <v>0.59</v>
      </c>
      <c r="F633" s="18">
        <f t="shared" si="51"/>
        <v>0</v>
      </c>
      <c r="G633" s="18">
        <f t="shared" si="54"/>
        <v>6.0236073127030738E-3</v>
      </c>
      <c r="H633" s="18">
        <f t="shared" si="53"/>
        <v>9.524159419293908E-2</v>
      </c>
      <c r="I633" s="14">
        <v>35692.519999999997</v>
      </c>
      <c r="J633" s="18">
        <f t="shared" si="52"/>
        <v>0.58914756645839772</v>
      </c>
    </row>
    <row r="634" spans="1:10" ht="15" customHeight="1" x14ac:dyDescent="0.3">
      <c r="A634" s="141">
        <f>'[1]175 since Nov 2015'!A639</f>
        <v>43264</v>
      </c>
      <c r="B634" s="14">
        <v>51176.6164224936</v>
      </c>
      <c r="C634" s="15">
        <f t="shared" si="55"/>
        <v>0.13</v>
      </c>
      <c r="D634" s="24">
        <v>368.41070000000002</v>
      </c>
      <c r="E634" s="17">
        <f t="shared" si="50"/>
        <v>0.13</v>
      </c>
      <c r="F634" s="18">
        <f t="shared" si="51"/>
        <v>0</v>
      </c>
      <c r="G634" s="18">
        <f t="shared" si="54"/>
        <v>6.0236073127030738E-3</v>
      </c>
      <c r="H634" s="18">
        <f t="shared" si="53"/>
        <v>9.524159419293908E-2</v>
      </c>
      <c r="I634" s="14">
        <v>35739.163087915498</v>
      </c>
      <c r="J634" s="18">
        <f t="shared" si="52"/>
        <v>0.13068028795809708</v>
      </c>
    </row>
    <row r="635" spans="1:10" ht="15" customHeight="1" x14ac:dyDescent="0.3">
      <c r="A635" s="141">
        <f>'[1]175 since Nov 2015'!A640</f>
        <v>43265</v>
      </c>
      <c r="B635" s="14">
        <v>51037.868551819702</v>
      </c>
      <c r="C635" s="15">
        <f t="shared" si="55"/>
        <v>-0.27</v>
      </c>
      <c r="D635" s="24">
        <v>367.41500000000002</v>
      </c>
      <c r="E635" s="17">
        <f t="shared" si="50"/>
        <v>-0.27</v>
      </c>
      <c r="F635" s="18">
        <f t="shared" si="51"/>
        <v>0</v>
      </c>
      <c r="G635" s="18">
        <f t="shared" si="54"/>
        <v>6.0236073127030738E-3</v>
      </c>
      <c r="H635" s="18">
        <f t="shared" si="53"/>
        <v>9.524159419293908E-2</v>
      </c>
      <c r="I635" s="14">
        <v>35599.824710005101</v>
      </c>
      <c r="J635" s="18">
        <f t="shared" si="52"/>
        <v>-0.38987588368433707</v>
      </c>
    </row>
    <row r="636" spans="1:10" ht="15" customHeight="1" x14ac:dyDescent="0.3">
      <c r="A636" s="141">
        <f>'[1]175 since Nov 2015'!A641</f>
        <v>43266</v>
      </c>
      <c r="B636" s="14">
        <v>51070</v>
      </c>
      <c r="C636" s="15">
        <f t="shared" si="55"/>
        <v>0.06</v>
      </c>
      <c r="D636" s="24">
        <v>367.6619</v>
      </c>
      <c r="E636" s="17">
        <f t="shared" si="50"/>
        <v>7.0000000000000007E-2</v>
      </c>
      <c r="F636" s="18">
        <f t="shared" si="51"/>
        <v>1.0000000000000009E-2</v>
      </c>
      <c r="G636" s="18">
        <f t="shared" si="54"/>
        <v>6.0573863180705219E-3</v>
      </c>
      <c r="H636" s="18">
        <f t="shared" si="53"/>
        <v>9.5775687163220019E-2</v>
      </c>
      <c r="I636" s="14">
        <v>35622.14</v>
      </c>
      <c r="J636" s="18">
        <f t="shared" si="52"/>
        <v>6.2683707508892947E-2</v>
      </c>
    </row>
    <row r="637" spans="1:10" ht="15" customHeight="1" x14ac:dyDescent="0.3">
      <c r="A637" s="141">
        <f>'[1]175 since Nov 2015'!A642</f>
        <v>43269</v>
      </c>
      <c r="B637" s="14">
        <v>50964</v>
      </c>
      <c r="C637" s="15">
        <f t="shared" si="55"/>
        <v>-0.21</v>
      </c>
      <c r="D637" s="24">
        <v>367.00749999999999</v>
      </c>
      <c r="E637" s="17">
        <f t="shared" si="50"/>
        <v>-0.18</v>
      </c>
      <c r="F637" s="18">
        <f t="shared" si="51"/>
        <v>0.03</v>
      </c>
      <c r="G637" s="18">
        <f t="shared" si="54"/>
        <v>6.3494962888536342E-3</v>
      </c>
      <c r="H637" s="18">
        <f t="shared" si="53"/>
        <v>0.10039435133781939</v>
      </c>
      <c r="I637" s="14">
        <v>35548.262302913899</v>
      </c>
      <c r="J637" s="18">
        <f t="shared" si="52"/>
        <v>-0.2073926414474255</v>
      </c>
    </row>
    <row r="638" spans="1:10" ht="15" customHeight="1" x14ac:dyDescent="0.3">
      <c r="A638" s="141">
        <f>'[1]175 since Nov 2015'!A643</f>
        <v>43270</v>
      </c>
      <c r="B638" s="14">
        <v>50589</v>
      </c>
      <c r="C638" s="15">
        <f t="shared" si="55"/>
        <v>-0.74</v>
      </c>
      <c r="D638" s="24">
        <v>364.38319999999999</v>
      </c>
      <c r="E638" s="17">
        <f t="shared" si="50"/>
        <v>-0.72</v>
      </c>
      <c r="F638" s="18">
        <f t="shared" si="51"/>
        <v>2.0000000000000018E-2</v>
      </c>
      <c r="G638" s="18">
        <f t="shared" si="54"/>
        <v>6.4737604048178141E-3</v>
      </c>
      <c r="H638" s="18">
        <f t="shared" si="53"/>
        <v>0.10235913952718989</v>
      </c>
      <c r="I638" s="14">
        <v>35286.7422619348</v>
      </c>
      <c r="J638" s="18">
        <f t="shared" si="52"/>
        <v>-0.73567601912755864</v>
      </c>
    </row>
    <row r="639" spans="1:10" ht="15" customHeight="1" x14ac:dyDescent="0.3">
      <c r="A639" s="141">
        <f>'[1]175 since Nov 2015'!A644</f>
        <v>43271</v>
      </c>
      <c r="B639" s="14">
        <v>50962.604124216603</v>
      </c>
      <c r="C639" s="15">
        <f t="shared" si="55"/>
        <v>0.74</v>
      </c>
      <c r="D639" s="24">
        <v>367.03</v>
      </c>
      <c r="E639" s="17">
        <f t="shared" si="50"/>
        <v>0.73</v>
      </c>
      <c r="F639" s="18">
        <f t="shared" si="51"/>
        <v>-1.0000000000000009E-2</v>
      </c>
      <c r="G639" s="18">
        <f t="shared" si="54"/>
        <v>6.4737604048178141E-3</v>
      </c>
      <c r="H639" s="18">
        <f t="shared" si="53"/>
        <v>0.10235913952718989</v>
      </c>
      <c r="I639" s="14">
        <v>35547.326427737302</v>
      </c>
      <c r="J639" s="18">
        <f t="shared" si="52"/>
        <v>0.73847612190486722</v>
      </c>
    </row>
    <row r="640" spans="1:10" ht="15" customHeight="1" x14ac:dyDescent="0.3">
      <c r="A640" s="141">
        <f>'[1]175 since Nov 2015'!A645</f>
        <v>43272</v>
      </c>
      <c r="B640" s="14">
        <v>50810</v>
      </c>
      <c r="C640" s="15">
        <f t="shared" si="55"/>
        <v>-0.3</v>
      </c>
      <c r="D640" s="24">
        <v>365.93099999999998</v>
      </c>
      <c r="E640" s="17">
        <f t="shared" si="50"/>
        <v>-0.3</v>
      </c>
      <c r="F640" s="18">
        <f t="shared" si="51"/>
        <v>0</v>
      </c>
      <c r="G640" s="18">
        <f t="shared" si="54"/>
        <v>6.4737604048178141E-3</v>
      </c>
      <c r="H640" s="18">
        <f t="shared" si="53"/>
        <v>0.10235913952718989</v>
      </c>
      <c r="I640" s="14">
        <v>35432.392085023399</v>
      </c>
      <c r="J640" s="18">
        <f t="shared" si="52"/>
        <v>-0.32332767120348183</v>
      </c>
    </row>
    <row r="641" spans="1:10" ht="15" customHeight="1" x14ac:dyDescent="0.3">
      <c r="A641" s="141">
        <f>'[1]175 since Nov 2015'!A646</f>
        <v>43273</v>
      </c>
      <c r="B641" s="14">
        <v>51179.100941378703</v>
      </c>
      <c r="C641" s="15">
        <f t="shared" si="55"/>
        <v>0.73</v>
      </c>
      <c r="D641" s="24">
        <v>368.57369999999997</v>
      </c>
      <c r="E641" s="17">
        <f t="shared" si="50"/>
        <v>0.72</v>
      </c>
      <c r="F641" s="18">
        <f t="shared" si="51"/>
        <v>-1.0000000000000009E-2</v>
      </c>
      <c r="G641" s="18">
        <f t="shared" si="54"/>
        <v>6.4737604048178141E-3</v>
      </c>
      <c r="H641" s="18">
        <f t="shared" si="53"/>
        <v>0.10235913952718989</v>
      </c>
      <c r="I641" s="14">
        <v>35689.604387614199</v>
      </c>
      <c r="J641" s="18">
        <f t="shared" si="52"/>
        <v>0.72592418252088364</v>
      </c>
    </row>
    <row r="642" spans="1:10" ht="15" customHeight="1" x14ac:dyDescent="0.3">
      <c r="A642" s="141">
        <f>'[1]175 since Nov 2015'!A647</f>
        <v>43276</v>
      </c>
      <c r="B642" s="14">
        <v>50865</v>
      </c>
      <c r="C642" s="15">
        <f t="shared" si="55"/>
        <v>-0.61</v>
      </c>
      <c r="D642" s="24">
        <v>366.31139999999999</v>
      </c>
      <c r="E642" s="17">
        <f t="shared" si="50"/>
        <v>-0.61</v>
      </c>
      <c r="F642" s="18">
        <f t="shared" si="51"/>
        <v>0</v>
      </c>
      <c r="G642" s="18">
        <f t="shared" si="54"/>
        <v>6.4737604048178141E-3</v>
      </c>
      <c r="H642" s="18">
        <f t="shared" si="53"/>
        <v>0.10235913952718989</v>
      </c>
      <c r="I642" s="14">
        <v>35470.347435118703</v>
      </c>
      <c r="J642" s="18">
        <f t="shared" si="52"/>
        <v>-0.6143440261041041</v>
      </c>
    </row>
    <row r="643" spans="1:10" ht="15" customHeight="1" x14ac:dyDescent="0.3">
      <c r="A643" s="141">
        <f>'[1]175 since Nov 2015'!A648</f>
        <v>43277</v>
      </c>
      <c r="B643" s="14">
        <v>50892.921032580904</v>
      </c>
      <c r="C643" s="15">
        <f t="shared" si="55"/>
        <v>0.05</v>
      </c>
      <c r="D643" s="24">
        <v>366.50709999999998</v>
      </c>
      <c r="E643" s="17">
        <f t="shared" si="50"/>
        <v>0.05</v>
      </c>
      <c r="F643" s="18">
        <f t="shared" si="51"/>
        <v>0</v>
      </c>
      <c r="G643" s="18">
        <f t="shared" si="54"/>
        <v>6.4434217336580496E-3</v>
      </c>
      <c r="H643" s="18">
        <f t="shared" si="53"/>
        <v>0.1018794430169513</v>
      </c>
      <c r="I643" s="14">
        <v>35490.0376203048</v>
      </c>
      <c r="J643" s="18">
        <f t="shared" si="52"/>
        <v>5.551167837336056E-2</v>
      </c>
    </row>
    <row r="644" spans="1:10" ht="15" customHeight="1" x14ac:dyDescent="0.3">
      <c r="A644" s="141">
        <f>'[1]175 since Nov 2015'!A649</f>
        <v>43278</v>
      </c>
      <c r="B644" s="14">
        <v>50529.650085571702</v>
      </c>
      <c r="C644" s="15">
        <f t="shared" si="55"/>
        <v>-0.71</v>
      </c>
      <c r="D644" s="24">
        <v>363.90649999999999</v>
      </c>
      <c r="E644" s="17">
        <f t="shared" si="50"/>
        <v>-0.71</v>
      </c>
      <c r="F644" s="18">
        <f t="shared" si="51"/>
        <v>0</v>
      </c>
      <c r="G644" s="18">
        <f t="shared" si="54"/>
        <v>6.4126870136526478E-3</v>
      </c>
      <c r="H644" s="18">
        <f t="shared" si="53"/>
        <v>0.10139348442462823</v>
      </c>
      <c r="I644" s="14">
        <v>35217.110380530597</v>
      </c>
      <c r="J644" s="18">
        <f t="shared" si="52"/>
        <v>-0.76902493791117732</v>
      </c>
    </row>
    <row r="645" spans="1:10" ht="15" customHeight="1" x14ac:dyDescent="0.3">
      <c r="A645" s="141">
        <f>'[1]175 since Nov 2015'!A650</f>
        <v>43279</v>
      </c>
      <c r="B645" s="14">
        <v>50272.148322521003</v>
      </c>
      <c r="C645" s="15">
        <f t="shared" si="55"/>
        <v>-0.51</v>
      </c>
      <c r="D645" s="24">
        <v>362.06040000000002</v>
      </c>
      <c r="E645" s="17">
        <f t="shared" si="50"/>
        <v>-0.51</v>
      </c>
      <c r="F645" s="18">
        <f t="shared" si="51"/>
        <v>0</v>
      </c>
      <c r="G645" s="18">
        <f t="shared" si="54"/>
        <v>6.4126870136526478E-3</v>
      </c>
      <c r="H645" s="18">
        <f t="shared" si="53"/>
        <v>0.10139348442462823</v>
      </c>
      <c r="I645" s="14">
        <v>35037.642127788196</v>
      </c>
      <c r="J645" s="18">
        <f t="shared" si="52"/>
        <v>-0.50960527653517584</v>
      </c>
    </row>
    <row r="646" spans="1:10" ht="15" customHeight="1" x14ac:dyDescent="0.3">
      <c r="A646" s="141">
        <f>'[1]175 since Nov 2015'!A651</f>
        <v>43280</v>
      </c>
      <c r="B646" s="14">
        <v>50825.744265388101</v>
      </c>
      <c r="C646" s="15">
        <f t="shared" si="55"/>
        <v>1.1000000000000001</v>
      </c>
      <c r="D646" s="24">
        <v>366.02510000000001</v>
      </c>
      <c r="E646" s="17">
        <f t="shared" si="50"/>
        <v>1.1000000000000001</v>
      </c>
      <c r="F646" s="18">
        <f t="shared" si="51"/>
        <v>0</v>
      </c>
      <c r="G646" s="18">
        <f t="shared" si="54"/>
        <v>6.381550522472113E-3</v>
      </c>
      <c r="H646" s="18">
        <f t="shared" si="53"/>
        <v>0.10090117327224706</v>
      </c>
      <c r="I646" s="14">
        <v>35423.475977679402</v>
      </c>
      <c r="J646" s="18">
        <f t="shared" si="52"/>
        <v>1.1011981014133432</v>
      </c>
    </row>
    <row r="647" spans="1:10" ht="15" customHeight="1" x14ac:dyDescent="0.3">
      <c r="A647" s="141">
        <f>'[1]175 since Nov 2015'!A652</f>
        <v>43283</v>
      </c>
      <c r="B647" s="14">
        <v>50597.513579403298</v>
      </c>
      <c r="C647" s="15">
        <f t="shared" si="55"/>
        <v>-0.45</v>
      </c>
      <c r="D647" s="24">
        <v>364.37700000000001</v>
      </c>
      <c r="E647" s="17">
        <f t="shared" si="50"/>
        <v>-0.45</v>
      </c>
      <c r="F647" s="18">
        <f t="shared" si="51"/>
        <v>0</v>
      </c>
      <c r="G647" s="18">
        <f t="shared" si="54"/>
        <v>6.381550522472113E-3</v>
      </c>
      <c r="H647" s="18">
        <f t="shared" si="53"/>
        <v>0.10090117327224706</v>
      </c>
      <c r="I647" s="14">
        <v>35264.4084747987</v>
      </c>
      <c r="J647" s="18">
        <f t="shared" si="52"/>
        <v>-0.44904543806184194</v>
      </c>
    </row>
    <row r="648" spans="1:10" ht="15" customHeight="1" x14ac:dyDescent="0.3">
      <c r="A648" s="141">
        <f>'[1]175 since Nov 2015'!A653</f>
        <v>43284</v>
      </c>
      <c r="B648" s="14">
        <v>50761.359500247301</v>
      </c>
      <c r="C648" s="15">
        <f t="shared" si="55"/>
        <v>0.32</v>
      </c>
      <c r="D648" s="24">
        <v>365.57749999999999</v>
      </c>
      <c r="E648" s="17">
        <f t="shared" si="50"/>
        <v>0.33</v>
      </c>
      <c r="F648" s="18">
        <f t="shared" si="51"/>
        <v>1.0000000000000009E-2</v>
      </c>
      <c r="G648" s="18">
        <f t="shared" si="54"/>
        <v>6.4126870136526478E-3</v>
      </c>
      <c r="H648" s="18">
        <f t="shared" si="53"/>
        <v>0.10139348442462823</v>
      </c>
      <c r="I648" s="14">
        <v>35378.602415781497</v>
      </c>
      <c r="J648" s="18">
        <f t="shared" si="52"/>
        <v>0.32382207988659367</v>
      </c>
    </row>
    <row r="649" spans="1:10" ht="15" customHeight="1" x14ac:dyDescent="0.3">
      <c r="A649" s="141">
        <f>'[1]175 since Nov 2015'!A654</f>
        <v>43285</v>
      </c>
      <c r="B649" s="14">
        <v>51144.1598706648</v>
      </c>
      <c r="C649" s="15">
        <f t="shared" si="55"/>
        <v>0.75</v>
      </c>
      <c r="D649" s="24">
        <v>368.33280000000002</v>
      </c>
      <c r="E649" s="17">
        <f t="shared" ref="E649:E712" si="56">ROUND(((D649-D648)/D648)*100,2)</f>
        <v>0.75</v>
      </c>
      <c r="F649" s="18">
        <f t="shared" ref="F649:F712" si="57">+E649-C649</f>
        <v>0</v>
      </c>
      <c r="G649" s="18">
        <f t="shared" si="54"/>
        <v>6.4126870136526478E-3</v>
      </c>
      <c r="H649" s="18">
        <f t="shared" si="53"/>
        <v>0.10139348442462823</v>
      </c>
      <c r="I649" s="14">
        <v>35645.398700257399</v>
      </c>
      <c r="J649" s="18">
        <f t="shared" ref="J649:J712" si="58">+((I649-I648)/I648)*100</f>
        <v>0.75411764812080639</v>
      </c>
    </row>
    <row r="650" spans="1:10" ht="15" customHeight="1" x14ac:dyDescent="0.3">
      <c r="A650" s="141">
        <f>'[1]175 since Nov 2015'!A655</f>
        <v>43286</v>
      </c>
      <c r="B650" s="14">
        <v>51066</v>
      </c>
      <c r="C650" s="15">
        <f t="shared" si="55"/>
        <v>-0.15</v>
      </c>
      <c r="D650" s="24">
        <v>367.77809999999999</v>
      </c>
      <c r="E650" s="17">
        <f t="shared" si="56"/>
        <v>-0.15</v>
      </c>
      <c r="F650" s="18">
        <f t="shared" si="57"/>
        <v>0</v>
      </c>
      <c r="G650" s="18">
        <f t="shared" si="54"/>
        <v>6.4126870136526478E-3</v>
      </c>
      <c r="H650" s="18">
        <f t="shared" si="53"/>
        <v>0.10139348442462823</v>
      </c>
      <c r="I650" s="14">
        <v>35574.551109884698</v>
      </c>
      <c r="J650" s="18">
        <f t="shared" si="58"/>
        <v>-0.19875662204948105</v>
      </c>
    </row>
    <row r="651" spans="1:10" ht="15" customHeight="1" x14ac:dyDescent="0.3">
      <c r="A651" s="141">
        <f>'[1]175 since Nov 2015'!A656</f>
        <v>43287</v>
      </c>
      <c r="B651" s="14">
        <v>51185.212741330201</v>
      </c>
      <c r="C651" s="15">
        <f t="shared" si="55"/>
        <v>0.23</v>
      </c>
      <c r="D651" s="24">
        <v>368.64030000000002</v>
      </c>
      <c r="E651" s="17">
        <f t="shared" si="56"/>
        <v>0.23</v>
      </c>
      <c r="F651" s="18">
        <f t="shared" si="57"/>
        <v>0</v>
      </c>
      <c r="G651" s="18">
        <f t="shared" si="54"/>
        <v>6.4126870136526478E-3</v>
      </c>
      <c r="H651" s="18">
        <f t="shared" si="53"/>
        <v>0.10139348442462823</v>
      </c>
      <c r="I651" s="14">
        <v>35657.856771550301</v>
      </c>
      <c r="J651" s="18">
        <f t="shared" si="58"/>
        <v>0.23417206701578283</v>
      </c>
    </row>
    <row r="652" spans="1:10" ht="15" customHeight="1" x14ac:dyDescent="0.3">
      <c r="A652" s="141">
        <f>'[1]175 since Nov 2015'!A657</f>
        <v>43290</v>
      </c>
      <c r="B652" s="14">
        <v>51582.640502340801</v>
      </c>
      <c r="C652" s="15">
        <f t="shared" si="55"/>
        <v>0.78</v>
      </c>
      <c r="D652" s="24">
        <v>371.48750000000001</v>
      </c>
      <c r="E652" s="17">
        <f t="shared" si="56"/>
        <v>0.77</v>
      </c>
      <c r="F652" s="18">
        <f t="shared" si="57"/>
        <v>-1.0000000000000009E-2</v>
      </c>
      <c r="G652" s="18">
        <f t="shared" si="54"/>
        <v>6.4444269476631759E-3</v>
      </c>
      <c r="H652" s="18">
        <f t="shared" si="53"/>
        <v>0.10189533684591179</v>
      </c>
      <c r="I652" s="14">
        <v>35934.7223235364</v>
      </c>
      <c r="J652" s="18">
        <f t="shared" si="58"/>
        <v>0.77645034517889577</v>
      </c>
    </row>
    <row r="653" spans="1:10" ht="15" customHeight="1" x14ac:dyDescent="0.3">
      <c r="A653" s="141">
        <f>'[1]175 since Nov 2015'!A658</f>
        <v>43291</v>
      </c>
      <c r="B653" s="14">
        <v>52020.310968396101</v>
      </c>
      <c r="C653" s="15">
        <f t="shared" si="55"/>
        <v>0.85</v>
      </c>
      <c r="D653" s="24">
        <v>374.62630000000001</v>
      </c>
      <c r="E653" s="17">
        <f t="shared" si="56"/>
        <v>0.84</v>
      </c>
      <c r="F653" s="18">
        <f t="shared" si="57"/>
        <v>-1.0000000000000009E-2</v>
      </c>
      <c r="G653" s="18">
        <f t="shared" si="54"/>
        <v>6.4757612580273322E-3</v>
      </c>
      <c r="H653" s="18">
        <f t="shared" si="53"/>
        <v>0.10239077579421856</v>
      </c>
      <c r="I653" s="14">
        <v>36239.622703077599</v>
      </c>
      <c r="J653" s="18">
        <f t="shared" si="58"/>
        <v>0.84848402833349978</v>
      </c>
    </row>
    <row r="654" spans="1:10" ht="15" customHeight="1" x14ac:dyDescent="0.3">
      <c r="A654" s="141">
        <f>'[1]175 since Nov 2015'!A659</f>
        <v>43292</v>
      </c>
      <c r="B654" s="14">
        <v>52066.805429874199</v>
      </c>
      <c r="C654" s="15">
        <f t="shared" si="55"/>
        <v>0.09</v>
      </c>
      <c r="D654" s="24">
        <v>374.97879999999998</v>
      </c>
      <c r="E654" s="17">
        <f t="shared" si="56"/>
        <v>0.09</v>
      </c>
      <c r="F654" s="18">
        <f t="shared" si="57"/>
        <v>0</v>
      </c>
      <c r="G654" s="18">
        <f t="shared" si="54"/>
        <v>6.4757612580273322E-3</v>
      </c>
      <c r="H654" s="18">
        <f t="shared" ref="H654:H717" si="59">+G654*(SQRT(250))</f>
        <v>0.10239077579421856</v>
      </c>
      <c r="I654" s="14">
        <v>36265.925541462697</v>
      </c>
      <c r="J654" s="18">
        <f t="shared" si="58"/>
        <v>7.258033175622472E-2</v>
      </c>
    </row>
    <row r="655" spans="1:10" ht="15" customHeight="1" x14ac:dyDescent="0.3">
      <c r="A655" s="141">
        <f>'[1]175 since Nov 2015'!A660</f>
        <v>43293</v>
      </c>
      <c r="B655" s="14">
        <v>52482.5085245913</v>
      </c>
      <c r="C655" s="15">
        <f t="shared" si="55"/>
        <v>0.8</v>
      </c>
      <c r="D655" s="24">
        <v>377.97050000000002</v>
      </c>
      <c r="E655" s="17">
        <f t="shared" si="56"/>
        <v>0.8</v>
      </c>
      <c r="F655" s="18">
        <f t="shared" si="57"/>
        <v>0</v>
      </c>
      <c r="G655" s="18">
        <f t="shared" si="54"/>
        <v>6.4757612580273322E-3</v>
      </c>
      <c r="H655" s="18">
        <f t="shared" si="59"/>
        <v>0.10239077579421856</v>
      </c>
      <c r="I655" s="14">
        <v>36548.4065348699</v>
      </c>
      <c r="J655" s="18">
        <f t="shared" si="58"/>
        <v>0.77891571548131089</v>
      </c>
    </row>
    <row r="656" spans="1:10" ht="15" customHeight="1" x14ac:dyDescent="0.3">
      <c r="A656" s="141">
        <f>'[1]175 since Nov 2015'!A661</f>
        <v>43294</v>
      </c>
      <c r="B656" s="14">
        <v>52472.781786033702</v>
      </c>
      <c r="C656" s="15">
        <f t="shared" si="55"/>
        <v>-0.02</v>
      </c>
      <c r="D656" s="24">
        <v>377.90629999999999</v>
      </c>
      <c r="E656" s="17">
        <f t="shared" si="56"/>
        <v>-0.02</v>
      </c>
      <c r="F656" s="18">
        <f t="shared" si="57"/>
        <v>0</v>
      </c>
      <c r="G656" s="18">
        <f t="shared" si="54"/>
        <v>6.4444269476631767E-3</v>
      </c>
      <c r="H656" s="18">
        <f t="shared" si="59"/>
        <v>0.1018953368459118</v>
      </c>
      <c r="I656" s="14">
        <v>36541.632910569999</v>
      </c>
      <c r="J656" s="18">
        <f t="shared" si="58"/>
        <v>-1.8533295818079429E-2</v>
      </c>
    </row>
    <row r="657" spans="1:10" ht="15" customHeight="1" x14ac:dyDescent="0.3">
      <c r="A657" s="141">
        <f>'[1]175 since Nov 2015'!A662</f>
        <v>43297</v>
      </c>
      <c r="B657" s="14">
        <v>52159.935007487198</v>
      </c>
      <c r="C657" s="15">
        <f t="shared" si="55"/>
        <v>-0.6</v>
      </c>
      <c r="D657" s="24">
        <v>375.66340000000002</v>
      </c>
      <c r="E657" s="17">
        <f t="shared" si="56"/>
        <v>-0.59</v>
      </c>
      <c r="F657" s="18">
        <f t="shared" si="57"/>
        <v>1.0000000000000009E-2</v>
      </c>
      <c r="G657" s="18">
        <f t="shared" si="54"/>
        <v>6.4434217336580505E-3</v>
      </c>
      <c r="H657" s="18">
        <f t="shared" si="59"/>
        <v>0.10187944301695132</v>
      </c>
      <c r="I657" s="14">
        <v>36323.768872305001</v>
      </c>
      <c r="J657" s="18">
        <f t="shared" si="58"/>
        <v>-0.59620772503020303</v>
      </c>
    </row>
    <row r="658" spans="1:10" ht="15" customHeight="1" x14ac:dyDescent="0.3">
      <c r="A658" s="141">
        <f>'[1]175 since Nov 2015'!A663</f>
        <v>43298</v>
      </c>
      <c r="B658" s="14">
        <v>52447.4421395014</v>
      </c>
      <c r="C658" s="15">
        <f t="shared" si="55"/>
        <v>0.55000000000000004</v>
      </c>
      <c r="D658" s="24">
        <v>377.71699999999998</v>
      </c>
      <c r="E658" s="17">
        <f t="shared" si="56"/>
        <v>0.55000000000000004</v>
      </c>
      <c r="F658" s="18">
        <f t="shared" si="57"/>
        <v>0</v>
      </c>
      <c r="G658" s="18">
        <f t="shared" ref="G658:G721" si="60">+STDEV(F410:F658)</f>
        <v>6.4434217336580505E-3</v>
      </c>
      <c r="H658" s="18">
        <f t="shared" si="59"/>
        <v>0.10187944301695132</v>
      </c>
      <c r="I658" s="14">
        <v>36519.959233166803</v>
      </c>
      <c r="J658" s="18">
        <f t="shared" si="58"/>
        <v>0.54011565141134443</v>
      </c>
    </row>
    <row r="659" spans="1:10" ht="15" customHeight="1" x14ac:dyDescent="0.3">
      <c r="A659" s="141">
        <f>'[1]175 since Nov 2015'!A664</f>
        <v>43299</v>
      </c>
      <c r="B659" s="14">
        <v>52242.55885578</v>
      </c>
      <c r="C659" s="15">
        <f t="shared" si="55"/>
        <v>-0.39</v>
      </c>
      <c r="D659" s="24">
        <v>376.2484</v>
      </c>
      <c r="E659" s="17">
        <f t="shared" si="56"/>
        <v>-0.39</v>
      </c>
      <c r="F659" s="18">
        <f t="shared" si="57"/>
        <v>0</v>
      </c>
      <c r="G659" s="18">
        <f t="shared" si="60"/>
        <v>6.4434217336580505E-3</v>
      </c>
      <c r="H659" s="18">
        <f t="shared" si="59"/>
        <v>0.10187944301695132</v>
      </c>
      <c r="I659" s="14">
        <v>36373.435510850199</v>
      </c>
      <c r="J659" s="18">
        <f t="shared" si="58"/>
        <v>-0.40121545969178896</v>
      </c>
    </row>
    <row r="660" spans="1:10" ht="15" customHeight="1" x14ac:dyDescent="0.3">
      <c r="A660" s="141">
        <f>'[1]175 since Nov 2015'!A665</f>
        <v>43300</v>
      </c>
      <c r="B660" s="14">
        <v>52250.875486887999</v>
      </c>
      <c r="C660" s="15">
        <f t="shared" si="55"/>
        <v>0.02</v>
      </c>
      <c r="D660" s="24">
        <v>376.29759999999999</v>
      </c>
      <c r="E660" s="17">
        <f t="shared" si="56"/>
        <v>0.01</v>
      </c>
      <c r="F660" s="18">
        <f t="shared" si="57"/>
        <v>-0.01</v>
      </c>
      <c r="G660" s="18">
        <f t="shared" si="60"/>
        <v>6.4434217336580514E-3</v>
      </c>
      <c r="H660" s="18">
        <f t="shared" si="59"/>
        <v>0.10187944301695133</v>
      </c>
      <c r="I660" s="14">
        <v>36351.225593154501</v>
      </c>
      <c r="J660" s="18">
        <f t="shared" si="58"/>
        <v>-6.1060819204369281E-2</v>
      </c>
    </row>
    <row r="661" spans="1:10" ht="15" customHeight="1" x14ac:dyDescent="0.3">
      <c r="A661" s="141">
        <f>'[1]175 since Nov 2015'!A666</f>
        <v>43301</v>
      </c>
      <c r="B661" s="14">
        <v>52459.499151705997</v>
      </c>
      <c r="C661" s="15">
        <f t="shared" si="55"/>
        <v>0.4</v>
      </c>
      <c r="D661" s="24">
        <v>377.80130000000003</v>
      </c>
      <c r="E661" s="17">
        <f t="shared" si="56"/>
        <v>0.4</v>
      </c>
      <c r="F661" s="18">
        <f t="shared" si="57"/>
        <v>0</v>
      </c>
      <c r="G661" s="18">
        <f t="shared" si="60"/>
        <v>6.4126870136526478E-3</v>
      </c>
      <c r="H661" s="18">
        <f t="shared" si="59"/>
        <v>0.10139348442462823</v>
      </c>
      <c r="I661" s="14">
        <v>36496.366240716998</v>
      </c>
      <c r="J661" s="18">
        <f t="shared" si="58"/>
        <v>0.39927305116730205</v>
      </c>
    </row>
    <row r="662" spans="1:10" ht="15" customHeight="1" x14ac:dyDescent="0.3">
      <c r="A662" s="141">
        <f>'[1]175 since Nov 2015'!A667</f>
        <v>43304</v>
      </c>
      <c r="B662" s="14">
        <v>52778.941214808598</v>
      </c>
      <c r="C662" s="15">
        <f t="shared" si="55"/>
        <v>0.61</v>
      </c>
      <c r="D662" s="24">
        <v>380.08679999999998</v>
      </c>
      <c r="E662" s="17">
        <f t="shared" si="56"/>
        <v>0.6</v>
      </c>
      <c r="F662" s="18">
        <f t="shared" si="57"/>
        <v>-1.0000000000000009E-2</v>
      </c>
      <c r="G662" s="18">
        <f t="shared" si="60"/>
        <v>6.4444269476631767E-3</v>
      </c>
      <c r="H662" s="18">
        <f t="shared" si="59"/>
        <v>0.1018953368459118</v>
      </c>
      <c r="I662" s="14">
        <v>36718.603866241501</v>
      </c>
      <c r="J662" s="18">
        <f t="shared" si="58"/>
        <v>0.6089308290548805</v>
      </c>
    </row>
    <row r="663" spans="1:10" ht="15" customHeight="1" x14ac:dyDescent="0.3">
      <c r="A663" s="141">
        <f>'[1]175 since Nov 2015'!A668</f>
        <v>43305</v>
      </c>
      <c r="B663" s="14">
        <v>52932.017695850198</v>
      </c>
      <c r="C663" s="15">
        <f t="shared" si="55"/>
        <v>0.28999999999999998</v>
      </c>
      <c r="D663" s="24">
        <v>381.18180000000001</v>
      </c>
      <c r="E663" s="17">
        <f t="shared" si="56"/>
        <v>0.28999999999999998</v>
      </c>
      <c r="F663" s="18">
        <f t="shared" si="57"/>
        <v>0</v>
      </c>
      <c r="G663" s="18">
        <f t="shared" si="60"/>
        <v>6.4126870136526487E-3</v>
      </c>
      <c r="H663" s="18">
        <f t="shared" si="59"/>
        <v>0.10139348442462824</v>
      </c>
      <c r="I663" s="14">
        <v>36825.100028142901</v>
      </c>
      <c r="J663" s="18">
        <f t="shared" si="58"/>
        <v>0.29003325477554498</v>
      </c>
    </row>
    <row r="664" spans="1:10" ht="15" customHeight="1" x14ac:dyDescent="0.3">
      <c r="A664" s="141">
        <f>'[1]175 since Nov 2015'!A669</f>
        <v>43306</v>
      </c>
      <c r="B664" s="14">
        <v>52979.6395266045</v>
      </c>
      <c r="C664" s="15">
        <f t="shared" si="55"/>
        <v>0.09</v>
      </c>
      <c r="D664" s="24">
        <v>381.51729999999998</v>
      </c>
      <c r="E664" s="17">
        <f t="shared" si="56"/>
        <v>0.09</v>
      </c>
      <c r="F664" s="18">
        <f t="shared" si="57"/>
        <v>0</v>
      </c>
      <c r="G664" s="18">
        <f t="shared" si="60"/>
        <v>6.4126870136526487E-3</v>
      </c>
      <c r="H664" s="18">
        <f t="shared" si="59"/>
        <v>0.10139348442462824</v>
      </c>
      <c r="I664" s="14">
        <v>36858.230801489401</v>
      </c>
      <c r="J664" s="18">
        <f t="shared" si="58"/>
        <v>8.9967911346284152E-2</v>
      </c>
    </row>
    <row r="665" spans="1:10" ht="15" customHeight="1" x14ac:dyDescent="0.3">
      <c r="A665" s="141">
        <f>'[1]175 since Nov 2015'!A670</f>
        <v>43307</v>
      </c>
      <c r="B665" s="14">
        <v>53163.6234782342</v>
      </c>
      <c r="C665" s="15">
        <f t="shared" si="55"/>
        <v>0.35</v>
      </c>
      <c r="D665" s="24">
        <v>382.82619999999997</v>
      </c>
      <c r="E665" s="17">
        <f t="shared" si="56"/>
        <v>0.34</v>
      </c>
      <c r="F665" s="18">
        <f t="shared" si="57"/>
        <v>-9.9999999999999534E-3</v>
      </c>
      <c r="G665" s="18">
        <f t="shared" si="60"/>
        <v>6.4444269476631776E-3</v>
      </c>
      <c r="H665" s="18">
        <f t="shared" si="59"/>
        <v>0.10189533684591182</v>
      </c>
      <c r="I665" s="14">
        <v>36984.637503566897</v>
      </c>
      <c r="J665" s="18">
        <f t="shared" si="58"/>
        <v>0.3429537970997471</v>
      </c>
    </row>
    <row r="666" spans="1:10" ht="15" customHeight="1" x14ac:dyDescent="0.3">
      <c r="A666" s="141">
        <f>'[1]175 since Nov 2015'!A671</f>
        <v>43308</v>
      </c>
      <c r="B666" s="14">
        <v>53669.916303480903</v>
      </c>
      <c r="C666" s="15">
        <f t="shared" si="55"/>
        <v>0.95</v>
      </c>
      <c r="D666" s="24">
        <v>386.45850000000002</v>
      </c>
      <c r="E666" s="17">
        <f t="shared" si="56"/>
        <v>0.95</v>
      </c>
      <c r="F666" s="18">
        <f t="shared" si="57"/>
        <v>0</v>
      </c>
      <c r="G666" s="18">
        <f t="shared" si="60"/>
        <v>6.4444269476631776E-3</v>
      </c>
      <c r="H666" s="18">
        <f t="shared" si="59"/>
        <v>0.10189533684591182</v>
      </c>
      <c r="I666" s="14">
        <v>37336.853086089599</v>
      </c>
      <c r="J666" s="18">
        <f t="shared" si="58"/>
        <v>0.95232941647388947</v>
      </c>
    </row>
    <row r="667" spans="1:10" ht="15" customHeight="1" x14ac:dyDescent="0.3">
      <c r="A667" s="141">
        <f>'[1]175 since Nov 2015'!A672</f>
        <v>43311</v>
      </c>
      <c r="B667" s="14">
        <v>53896.3752505827</v>
      </c>
      <c r="C667" s="15">
        <f t="shared" si="55"/>
        <v>0.42</v>
      </c>
      <c r="D667" s="24">
        <v>388.07490000000001</v>
      </c>
      <c r="E667" s="17">
        <f t="shared" si="56"/>
        <v>0.42</v>
      </c>
      <c r="F667" s="18">
        <f t="shared" si="57"/>
        <v>0</v>
      </c>
      <c r="G667" s="18">
        <f t="shared" si="60"/>
        <v>6.4444269476631776E-3</v>
      </c>
      <c r="H667" s="18">
        <f t="shared" si="59"/>
        <v>0.10189533684591182</v>
      </c>
      <c r="I667" s="14">
        <v>37494.395057836802</v>
      </c>
      <c r="J667" s="18">
        <f t="shared" si="58"/>
        <v>0.42194764348229935</v>
      </c>
    </row>
    <row r="668" spans="1:10" ht="15" customHeight="1" x14ac:dyDescent="0.3">
      <c r="A668" s="141">
        <f>'[1]175 since Nov 2015'!A673</f>
        <v>43312</v>
      </c>
      <c r="B668" s="14">
        <v>54057.633989169</v>
      </c>
      <c r="C668" s="15">
        <f t="shared" si="55"/>
        <v>0.3</v>
      </c>
      <c r="D668" s="24">
        <v>389.23930000000001</v>
      </c>
      <c r="E668" s="17">
        <f t="shared" si="56"/>
        <v>0.3</v>
      </c>
      <c r="F668" s="18">
        <f t="shared" si="57"/>
        <v>0</v>
      </c>
      <c r="G668" s="18">
        <f t="shared" si="60"/>
        <v>6.4126870136526478E-3</v>
      </c>
      <c r="H668" s="18">
        <f t="shared" si="59"/>
        <v>0.10139348442462823</v>
      </c>
      <c r="I668" s="14">
        <v>37606.578833145999</v>
      </c>
      <c r="J668" s="18">
        <f t="shared" si="58"/>
        <v>0.29920145434043738</v>
      </c>
    </row>
    <row r="669" spans="1:10" ht="15" customHeight="1" x14ac:dyDescent="0.3">
      <c r="A669" s="141">
        <f>'[1]175 since Nov 2015'!A674</f>
        <v>43313</v>
      </c>
      <c r="B669" s="14">
        <v>53935.507388766498</v>
      </c>
      <c r="C669" s="15">
        <f t="shared" si="55"/>
        <v>-0.23</v>
      </c>
      <c r="D669" s="24">
        <v>388.36340000000001</v>
      </c>
      <c r="E669" s="17">
        <f t="shared" si="56"/>
        <v>-0.23</v>
      </c>
      <c r="F669" s="18">
        <f t="shared" si="57"/>
        <v>0</v>
      </c>
      <c r="G669" s="18">
        <f t="shared" si="60"/>
        <v>6.4126870136526478E-3</v>
      </c>
      <c r="H669" s="18">
        <f t="shared" si="59"/>
        <v>0.10139348442462823</v>
      </c>
      <c r="I669" s="14">
        <v>37521.618332903301</v>
      </c>
      <c r="J669" s="18">
        <f t="shared" si="58"/>
        <v>-0.22591924838378197</v>
      </c>
    </row>
    <row r="670" spans="1:10" ht="15" customHeight="1" x14ac:dyDescent="0.3">
      <c r="A670" s="141">
        <f>'[1]175 since Nov 2015'!A675</f>
        <v>43314</v>
      </c>
      <c r="B670" s="14">
        <v>53427.181911027699</v>
      </c>
      <c r="C670" s="15">
        <f t="shared" si="55"/>
        <v>-0.94</v>
      </c>
      <c r="D670" s="24">
        <v>384.70670000000001</v>
      </c>
      <c r="E670" s="17">
        <f t="shared" si="56"/>
        <v>-0.94</v>
      </c>
      <c r="F670" s="18">
        <f t="shared" si="57"/>
        <v>0</v>
      </c>
      <c r="G670" s="18">
        <f t="shared" si="60"/>
        <v>6.4126870136526478E-3</v>
      </c>
      <c r="H670" s="18">
        <f t="shared" si="59"/>
        <v>0.10139348442462823</v>
      </c>
      <c r="I670" s="14">
        <v>37165.158438439299</v>
      </c>
      <c r="J670" s="18">
        <f t="shared" si="58"/>
        <v>-0.95001204719204946</v>
      </c>
    </row>
    <row r="671" spans="1:10" ht="15" customHeight="1" x14ac:dyDescent="0.3">
      <c r="A671" s="141">
        <f>'[1]175 since Nov 2015'!A676</f>
        <v>43315</v>
      </c>
      <c r="B671" s="14">
        <v>53989.265507307602</v>
      </c>
      <c r="C671" s="15">
        <f t="shared" si="55"/>
        <v>1.05</v>
      </c>
      <c r="D671" s="24">
        <v>388.7457</v>
      </c>
      <c r="E671" s="17">
        <f t="shared" si="56"/>
        <v>1.05</v>
      </c>
      <c r="F671" s="18">
        <f t="shared" si="57"/>
        <v>0</v>
      </c>
      <c r="G671" s="18">
        <f t="shared" si="60"/>
        <v>6.3815505224721139E-3</v>
      </c>
      <c r="H671" s="18">
        <f t="shared" si="59"/>
        <v>0.10090117327224707</v>
      </c>
      <c r="I671" s="14">
        <v>37556.156525259197</v>
      </c>
      <c r="J671" s="18">
        <f t="shared" si="58"/>
        <v>1.0520554821999504</v>
      </c>
    </row>
    <row r="672" spans="1:10" ht="15" customHeight="1" x14ac:dyDescent="0.3">
      <c r="A672" s="141">
        <f>'[1]175 since Nov 2015'!A677</f>
        <v>43318</v>
      </c>
      <c r="B672" s="14">
        <v>54184.386988108199</v>
      </c>
      <c r="C672" s="15">
        <f t="shared" si="55"/>
        <v>0.36</v>
      </c>
      <c r="D672" s="24">
        <v>390.14519999999999</v>
      </c>
      <c r="E672" s="17">
        <f t="shared" si="56"/>
        <v>0.36</v>
      </c>
      <c r="F672" s="18">
        <f t="shared" si="57"/>
        <v>0</v>
      </c>
      <c r="G672" s="18">
        <f t="shared" si="60"/>
        <v>6.3815505224721139E-3</v>
      </c>
      <c r="H672" s="18">
        <f t="shared" si="59"/>
        <v>0.10090117327224707</v>
      </c>
      <c r="I672" s="14">
        <v>37691.887448907</v>
      </c>
      <c r="J672" s="18">
        <f t="shared" si="58"/>
        <v>0.36140791871637451</v>
      </c>
    </row>
    <row r="673" spans="1:10" ht="15" customHeight="1" x14ac:dyDescent="0.3">
      <c r="A673" s="141">
        <f>'[1]175 since Nov 2015'!A678</f>
        <v>43319</v>
      </c>
      <c r="B673" s="14">
        <v>54146.888747706304</v>
      </c>
      <c r="C673" s="15">
        <f t="shared" si="55"/>
        <v>-7.0000000000000007E-2</v>
      </c>
      <c r="D673" s="24">
        <v>389.8723</v>
      </c>
      <c r="E673" s="17">
        <f t="shared" si="56"/>
        <v>-7.0000000000000007E-2</v>
      </c>
      <c r="F673" s="18">
        <f t="shared" si="57"/>
        <v>0</v>
      </c>
      <c r="G673" s="18">
        <f t="shared" si="60"/>
        <v>6.3815505224721139E-3</v>
      </c>
      <c r="H673" s="18">
        <f t="shared" si="59"/>
        <v>0.10090117327224707</v>
      </c>
      <c r="I673" s="14">
        <v>37665.802823144601</v>
      </c>
      <c r="J673" s="18">
        <f t="shared" si="58"/>
        <v>-6.9204880752545647E-2</v>
      </c>
    </row>
    <row r="674" spans="1:10" ht="15" customHeight="1" x14ac:dyDescent="0.3">
      <c r="A674" s="141">
        <f>'[1]175 since Nov 2015'!A679</f>
        <v>43320</v>
      </c>
      <c r="B674" s="14">
        <v>54465.674268901697</v>
      </c>
      <c r="C674" s="15">
        <f t="shared" si="55"/>
        <v>0.59</v>
      </c>
      <c r="D674" s="24">
        <v>392.16750000000002</v>
      </c>
      <c r="E674" s="17">
        <f t="shared" si="56"/>
        <v>0.59</v>
      </c>
      <c r="F674" s="18">
        <f t="shared" si="57"/>
        <v>0</v>
      </c>
      <c r="G674" s="18">
        <f t="shared" si="60"/>
        <v>6.3815505224721139E-3</v>
      </c>
      <c r="H674" s="18">
        <f t="shared" si="59"/>
        <v>0.10090117327224707</v>
      </c>
      <c r="I674" s="14">
        <v>37887.557255613698</v>
      </c>
      <c r="J674" s="18">
        <f t="shared" si="58"/>
        <v>0.58874208392774541</v>
      </c>
    </row>
    <row r="675" spans="1:10" ht="15" customHeight="1" x14ac:dyDescent="0.3">
      <c r="A675" s="141">
        <f>'[1]175 since Nov 2015'!A680</f>
        <v>43321</v>
      </c>
      <c r="B675" s="14">
        <v>54662.348068483501</v>
      </c>
      <c r="C675" s="15">
        <f t="shared" si="55"/>
        <v>0.36</v>
      </c>
      <c r="D675" s="24">
        <v>393.5788</v>
      </c>
      <c r="E675" s="17">
        <f t="shared" si="56"/>
        <v>0.36</v>
      </c>
      <c r="F675" s="18">
        <f t="shared" si="57"/>
        <v>0</v>
      </c>
      <c r="G675" s="18">
        <f t="shared" si="60"/>
        <v>6.3500063500095266E-3</v>
      </c>
      <c r="H675" s="18">
        <f t="shared" si="59"/>
        <v>0.10040241611281238</v>
      </c>
      <c r="I675" s="14">
        <v>38024.3680073828</v>
      </c>
      <c r="J675" s="18">
        <f t="shared" si="58"/>
        <v>0.36109678659431516</v>
      </c>
    </row>
    <row r="676" spans="1:10" ht="15" customHeight="1" x14ac:dyDescent="0.3">
      <c r="A676" s="141">
        <f>'[1]175 since Nov 2015'!A681</f>
        <v>43322</v>
      </c>
      <c r="B676" s="14">
        <v>54439.322794781503</v>
      </c>
      <c r="C676" s="15">
        <f t="shared" si="55"/>
        <v>-0.41</v>
      </c>
      <c r="D676" s="24">
        <v>391.97239999999999</v>
      </c>
      <c r="E676" s="17">
        <f t="shared" si="56"/>
        <v>-0.41</v>
      </c>
      <c r="F676" s="18">
        <f t="shared" si="57"/>
        <v>0</v>
      </c>
      <c r="G676" s="18">
        <f t="shared" si="60"/>
        <v>6.3180483899667062E-3</v>
      </c>
      <c r="H676" s="18">
        <f t="shared" si="59"/>
        <v>9.9897116397272556E-2</v>
      </c>
      <c r="I676" s="14">
        <v>37869.226573071101</v>
      </c>
      <c r="J676" s="18">
        <f t="shared" si="58"/>
        <v>-0.40800529355695592</v>
      </c>
    </row>
    <row r="677" spans="1:10" ht="15" customHeight="1" x14ac:dyDescent="0.3">
      <c r="A677" s="141">
        <f>'[1]175 since Nov 2015'!A682</f>
        <v>43325</v>
      </c>
      <c r="B677" s="14">
        <v>54116.839543477203</v>
      </c>
      <c r="C677" s="15">
        <f t="shared" si="55"/>
        <v>-0.59</v>
      </c>
      <c r="D677" s="24">
        <v>389.65480000000002</v>
      </c>
      <c r="E677" s="17">
        <f t="shared" si="56"/>
        <v>-0.59</v>
      </c>
      <c r="F677" s="18">
        <f t="shared" si="57"/>
        <v>0</v>
      </c>
      <c r="G677" s="18">
        <f t="shared" si="60"/>
        <v>6.3180483899667062E-3</v>
      </c>
      <c r="H677" s="18">
        <f t="shared" si="59"/>
        <v>9.9897116397272556E-2</v>
      </c>
      <c r="I677" s="14">
        <v>37644.8999157449</v>
      </c>
      <c r="J677" s="18">
        <f t="shared" si="58"/>
        <v>-0.59237190095062575</v>
      </c>
    </row>
    <row r="678" spans="1:10" ht="15" customHeight="1" x14ac:dyDescent="0.3">
      <c r="A678" s="141">
        <f>'[1]175 since Nov 2015'!A683</f>
        <v>43326</v>
      </c>
      <c r="B678" s="14">
        <v>54458.360204935299</v>
      </c>
      <c r="C678" s="15">
        <f t="shared" si="55"/>
        <v>0.63</v>
      </c>
      <c r="D678" s="24">
        <v>392.113</v>
      </c>
      <c r="E678" s="17">
        <f t="shared" si="56"/>
        <v>0.63</v>
      </c>
      <c r="F678" s="18">
        <f t="shared" si="57"/>
        <v>0</v>
      </c>
      <c r="G678" s="18">
        <f t="shared" si="60"/>
        <v>6.3180483899667062E-3</v>
      </c>
      <c r="H678" s="18">
        <f t="shared" si="59"/>
        <v>9.9897116397272556E-2</v>
      </c>
      <c r="I678" s="14">
        <v>37851.995356108499</v>
      </c>
      <c r="J678" s="18">
        <f t="shared" si="58"/>
        <v>0.55012881114602596</v>
      </c>
    </row>
    <row r="679" spans="1:10" ht="15" customHeight="1" x14ac:dyDescent="0.3">
      <c r="A679" s="141">
        <f>'[1]175 since Nov 2015'!A684</f>
        <v>43328</v>
      </c>
      <c r="B679" s="14">
        <v>54187.252700057703</v>
      </c>
      <c r="C679" s="15">
        <f t="shared" si="55"/>
        <v>-0.5</v>
      </c>
      <c r="D679" s="24">
        <v>390.16579999999999</v>
      </c>
      <c r="E679" s="17">
        <f t="shared" si="56"/>
        <v>-0.5</v>
      </c>
      <c r="F679" s="18">
        <f t="shared" si="57"/>
        <v>0</v>
      </c>
      <c r="G679" s="18">
        <f t="shared" si="60"/>
        <v>6.3180483899667062E-3</v>
      </c>
      <c r="H679" s="18">
        <f t="shared" si="59"/>
        <v>9.9897116397272556E-2</v>
      </c>
      <c r="I679" s="14">
        <v>37663.558539850899</v>
      </c>
      <c r="J679" s="18">
        <f t="shared" si="58"/>
        <v>-0.49782531801771879</v>
      </c>
    </row>
    <row r="680" spans="1:10" ht="15" customHeight="1" x14ac:dyDescent="0.3">
      <c r="A680" s="141">
        <f>'[1]175 since Nov 2015'!A685</f>
        <v>43329</v>
      </c>
      <c r="B680" s="14">
        <v>54596.308572795097</v>
      </c>
      <c r="C680" s="15">
        <f t="shared" si="55"/>
        <v>0.75</v>
      </c>
      <c r="D680" s="24">
        <v>393.10489999999999</v>
      </c>
      <c r="E680" s="17">
        <f t="shared" si="56"/>
        <v>0.75</v>
      </c>
      <c r="F680" s="18">
        <f t="shared" si="57"/>
        <v>0</v>
      </c>
      <c r="G680" s="18">
        <f t="shared" si="60"/>
        <v>6.3180483899667062E-3</v>
      </c>
      <c r="H680" s="18">
        <f t="shared" si="59"/>
        <v>9.9897116397272556E-2</v>
      </c>
      <c r="I680" s="14">
        <v>37947.8781729978</v>
      </c>
      <c r="J680" s="18">
        <f t="shared" si="58"/>
        <v>0.75489317571006742</v>
      </c>
    </row>
    <row r="681" spans="1:10" ht="15" customHeight="1" x14ac:dyDescent="0.3">
      <c r="A681" s="141">
        <f>'[1]175 since Nov 2015'!A686</f>
        <v>43332</v>
      </c>
      <c r="B681" s="14">
        <v>55072.336647856398</v>
      </c>
      <c r="C681" s="15">
        <f t="shared" ref="C681:C744" si="61">ROUND(((B681-B680)/B680)*100,2)</f>
        <v>0.87</v>
      </c>
      <c r="D681" s="24">
        <v>396.52280000000002</v>
      </c>
      <c r="E681" s="17">
        <f t="shared" si="56"/>
        <v>0.87</v>
      </c>
      <c r="F681" s="18">
        <f t="shared" si="57"/>
        <v>0</v>
      </c>
      <c r="G681" s="18">
        <f t="shared" si="60"/>
        <v>6.3180483899667062E-3</v>
      </c>
      <c r="H681" s="18">
        <f t="shared" si="59"/>
        <v>9.9897116397272556E-2</v>
      </c>
      <c r="I681" s="14">
        <v>38278.747711096199</v>
      </c>
      <c r="J681" s="18">
        <f t="shared" si="58"/>
        <v>0.87190523957630039</v>
      </c>
    </row>
    <row r="682" spans="1:10" ht="15" customHeight="1" x14ac:dyDescent="0.3">
      <c r="A682" s="141">
        <f>'[1]175 since Nov 2015'!A687</f>
        <v>43333</v>
      </c>
      <c r="B682" s="14">
        <v>55082</v>
      </c>
      <c r="C682" s="15">
        <f t="shared" si="61"/>
        <v>0.02</v>
      </c>
      <c r="D682" s="24">
        <v>396.59280000000001</v>
      </c>
      <c r="E682" s="17">
        <f t="shared" si="56"/>
        <v>0.02</v>
      </c>
      <c r="F682" s="18">
        <f t="shared" si="57"/>
        <v>0</v>
      </c>
      <c r="G682" s="18">
        <f t="shared" si="60"/>
        <v>6.3180483899667062E-3</v>
      </c>
      <c r="H682" s="18">
        <f t="shared" si="59"/>
        <v>9.9897116397272556E-2</v>
      </c>
      <c r="I682" s="14">
        <v>38285.753041562202</v>
      </c>
      <c r="J682" s="18">
        <f t="shared" si="58"/>
        <v>1.8300835019146977E-2</v>
      </c>
    </row>
    <row r="683" spans="1:10" ht="15" customHeight="1" x14ac:dyDescent="0.3">
      <c r="A683" s="141">
        <f>'[1]175 since Nov 2015'!A688</f>
        <v>43335</v>
      </c>
      <c r="B683" s="14">
        <v>55155.798754180199</v>
      </c>
      <c r="C683" s="15">
        <f t="shared" si="61"/>
        <v>0.13</v>
      </c>
      <c r="D683" s="24">
        <v>397.1164</v>
      </c>
      <c r="E683" s="17">
        <f t="shared" si="56"/>
        <v>0.13</v>
      </c>
      <c r="F683" s="18">
        <f t="shared" si="57"/>
        <v>0</v>
      </c>
      <c r="G683" s="18">
        <f t="shared" si="60"/>
        <v>6.3180483899667062E-3</v>
      </c>
      <c r="H683" s="18">
        <f t="shared" si="59"/>
        <v>9.9897116397272556E-2</v>
      </c>
      <c r="I683" s="14">
        <v>38336.759139444301</v>
      </c>
      <c r="J683" s="18">
        <f t="shared" si="58"/>
        <v>0.13322474766717338</v>
      </c>
    </row>
    <row r="684" spans="1:10" ht="15" customHeight="1" x14ac:dyDescent="0.3">
      <c r="A684" s="141">
        <f>'[1]175 since Nov 2015'!A689</f>
        <v>43336</v>
      </c>
      <c r="B684" s="14">
        <v>55047.5642708987</v>
      </c>
      <c r="C684" s="15">
        <f t="shared" si="61"/>
        <v>-0.2</v>
      </c>
      <c r="D684" s="24">
        <v>396.33229999999998</v>
      </c>
      <c r="E684" s="17">
        <f t="shared" si="56"/>
        <v>-0.2</v>
      </c>
      <c r="F684" s="18">
        <f t="shared" si="57"/>
        <v>0</v>
      </c>
      <c r="G684" s="18">
        <f t="shared" si="60"/>
        <v>6.3180483899667062E-3</v>
      </c>
      <c r="H684" s="18">
        <f t="shared" si="59"/>
        <v>9.9897116397272556E-2</v>
      </c>
      <c r="I684" s="14">
        <v>38251.797254794503</v>
      </c>
      <c r="J684" s="18">
        <f t="shared" si="58"/>
        <v>-0.22161989317031611</v>
      </c>
    </row>
    <row r="685" spans="1:10" ht="15" customHeight="1" x14ac:dyDescent="0.3">
      <c r="A685" s="141">
        <f>'[1]175 since Nov 2015'!A690</f>
        <v>43339</v>
      </c>
      <c r="B685" s="14">
        <v>55684.086064233699</v>
      </c>
      <c r="C685" s="15">
        <f t="shared" si="61"/>
        <v>1.1599999999999999</v>
      </c>
      <c r="D685" s="24">
        <v>400.90410000000003</v>
      </c>
      <c r="E685" s="17">
        <f t="shared" si="56"/>
        <v>1.1499999999999999</v>
      </c>
      <c r="F685" s="18">
        <f t="shared" si="57"/>
        <v>-1.0000000000000009E-2</v>
      </c>
      <c r="G685" s="18">
        <f t="shared" si="60"/>
        <v>6.3494962888536359E-3</v>
      </c>
      <c r="H685" s="18">
        <f t="shared" si="59"/>
        <v>0.10039435133781942</v>
      </c>
      <c r="I685" s="14">
        <v>38694.107517008699</v>
      </c>
      <c r="J685" s="18">
        <f t="shared" si="58"/>
        <v>1.156312366888216</v>
      </c>
    </row>
    <row r="686" spans="1:10" ht="15" customHeight="1" x14ac:dyDescent="0.3">
      <c r="A686" s="141">
        <f>'[1]175 since Nov 2015'!A691</f>
        <v>43340</v>
      </c>
      <c r="B686" s="14">
        <v>55975.529491585497</v>
      </c>
      <c r="C686" s="15">
        <f t="shared" si="61"/>
        <v>0.52</v>
      </c>
      <c r="D686" s="24">
        <v>402.99779999999998</v>
      </c>
      <c r="E686" s="17">
        <f t="shared" si="56"/>
        <v>0.52</v>
      </c>
      <c r="F686" s="18">
        <f t="shared" si="57"/>
        <v>0</v>
      </c>
      <c r="G686" s="18">
        <f t="shared" si="60"/>
        <v>6.3494962888536359E-3</v>
      </c>
      <c r="H686" s="18">
        <f t="shared" si="59"/>
        <v>0.10039435133781942</v>
      </c>
      <c r="I686" s="14">
        <v>38896.627556577303</v>
      </c>
      <c r="J686" s="18">
        <f t="shared" si="58"/>
        <v>0.52338728701671922</v>
      </c>
    </row>
    <row r="687" spans="1:10" ht="15" customHeight="1" x14ac:dyDescent="0.3">
      <c r="A687" s="141">
        <f>'[1]175 since Nov 2015'!A692</f>
        <v>43341</v>
      </c>
      <c r="B687" s="14">
        <v>55725.561703519197</v>
      </c>
      <c r="C687" s="15">
        <f t="shared" si="61"/>
        <v>-0.45</v>
      </c>
      <c r="D687" s="24">
        <v>401.20150000000001</v>
      </c>
      <c r="E687" s="17">
        <f t="shared" si="56"/>
        <v>-0.45</v>
      </c>
      <c r="F687" s="18">
        <f t="shared" si="57"/>
        <v>0</v>
      </c>
      <c r="G687" s="18">
        <f t="shared" si="60"/>
        <v>6.3494962888536359E-3</v>
      </c>
      <c r="H687" s="18">
        <f t="shared" si="59"/>
        <v>0.10039435133781942</v>
      </c>
      <c r="I687" s="14">
        <v>38722.928369774301</v>
      </c>
      <c r="J687" s="18">
        <f t="shared" si="58"/>
        <v>-0.44656618764787948</v>
      </c>
    </row>
    <row r="688" spans="1:10" ht="15" customHeight="1" x14ac:dyDescent="0.3">
      <c r="A688" s="141">
        <f>'[1]175 since Nov 2015'!A693</f>
        <v>43342</v>
      </c>
      <c r="B688" s="14">
        <v>55678.324150874403</v>
      </c>
      <c r="C688" s="15">
        <f t="shared" si="61"/>
        <v>-0.08</v>
      </c>
      <c r="D688" s="24">
        <v>400.85829999999999</v>
      </c>
      <c r="E688" s="17">
        <f t="shared" si="56"/>
        <v>-0.09</v>
      </c>
      <c r="F688" s="18">
        <f t="shared" si="57"/>
        <v>-9.999999999999995E-3</v>
      </c>
      <c r="G688" s="18">
        <f t="shared" si="60"/>
        <v>6.3805354026816351E-3</v>
      </c>
      <c r="H688" s="18">
        <f t="shared" si="59"/>
        <v>0.10088512281906795</v>
      </c>
      <c r="I688" s="14">
        <v>38690.103642458897</v>
      </c>
      <c r="J688" s="18">
        <f t="shared" si="58"/>
        <v>-8.4768194703545519E-2</v>
      </c>
    </row>
    <row r="689" spans="1:10" ht="15" customHeight="1" x14ac:dyDescent="0.3">
      <c r="A689" s="141">
        <f>'[1]175 since Nov 2015'!A694</f>
        <v>43343</v>
      </c>
      <c r="B689" s="14">
        <v>55613.518344222699</v>
      </c>
      <c r="C689" s="15">
        <f t="shared" si="61"/>
        <v>-0.12</v>
      </c>
      <c r="D689" s="24">
        <v>400.39249999999998</v>
      </c>
      <c r="E689" s="17">
        <f t="shared" si="56"/>
        <v>-0.12</v>
      </c>
      <c r="F689" s="18">
        <f t="shared" si="57"/>
        <v>0</v>
      </c>
      <c r="G689" s="18">
        <f t="shared" si="60"/>
        <v>6.3494962888536359E-3</v>
      </c>
      <c r="H689" s="18">
        <f t="shared" si="59"/>
        <v>0.10039435133781942</v>
      </c>
      <c r="I689" s="14">
        <v>38645.070976439798</v>
      </c>
      <c r="J689" s="18">
        <f t="shared" si="58"/>
        <v>-0.1163932421459819</v>
      </c>
    </row>
    <row r="690" spans="1:10" ht="15" customHeight="1" x14ac:dyDescent="0.3">
      <c r="A690" s="141">
        <f>'[1]175 since Nov 2015'!A695</f>
        <v>43346</v>
      </c>
      <c r="B690" s="14">
        <v>55134.945040912098</v>
      </c>
      <c r="C690" s="15">
        <f t="shared" si="61"/>
        <v>-0.86</v>
      </c>
      <c r="D690" s="24">
        <v>396.94799999999998</v>
      </c>
      <c r="E690" s="17">
        <f t="shared" si="56"/>
        <v>-0.86</v>
      </c>
      <c r="F690" s="18">
        <f t="shared" si="57"/>
        <v>0</v>
      </c>
      <c r="G690" s="18">
        <f t="shared" si="60"/>
        <v>6.3494962888536359E-3</v>
      </c>
      <c r="H690" s="18">
        <f t="shared" si="59"/>
        <v>0.10039435133781942</v>
      </c>
      <c r="I690" s="14">
        <v>38312.516953164501</v>
      </c>
      <c r="J690" s="18">
        <f t="shared" si="58"/>
        <v>-0.86053412472198842</v>
      </c>
    </row>
    <row r="691" spans="1:10" ht="15" customHeight="1" x14ac:dyDescent="0.3">
      <c r="A691" s="141">
        <f>'[1]175 since Nov 2015'!A696</f>
        <v>43347</v>
      </c>
      <c r="B691" s="14">
        <v>54912.460128914303</v>
      </c>
      <c r="C691" s="15">
        <f t="shared" si="61"/>
        <v>-0.4</v>
      </c>
      <c r="D691" s="24">
        <v>395.34930000000003</v>
      </c>
      <c r="E691" s="17">
        <f t="shared" si="56"/>
        <v>-0.4</v>
      </c>
      <c r="F691" s="18">
        <f t="shared" si="57"/>
        <v>0</v>
      </c>
      <c r="G691" s="18">
        <f t="shared" si="60"/>
        <v>6.317023065651294E-3</v>
      </c>
      <c r="H691" s="18">
        <f t="shared" si="59"/>
        <v>9.9880904596387279E-2</v>
      </c>
      <c r="I691" s="14">
        <v>38157.915239924303</v>
      </c>
      <c r="J691" s="18">
        <f t="shared" si="58"/>
        <v>-0.40352794735253728</v>
      </c>
    </row>
    <row r="692" spans="1:10" ht="15" customHeight="1" x14ac:dyDescent="0.3">
      <c r="A692" s="141">
        <f>'[1]175 since Nov 2015'!A697</f>
        <v>43348</v>
      </c>
      <c r="B692" s="14">
        <v>54711.5545950046</v>
      </c>
      <c r="C692" s="15">
        <f t="shared" si="61"/>
        <v>-0.37</v>
      </c>
      <c r="D692" s="24">
        <v>393.90159999999997</v>
      </c>
      <c r="E692" s="17">
        <f t="shared" si="56"/>
        <v>-0.37</v>
      </c>
      <c r="F692" s="18">
        <f t="shared" si="57"/>
        <v>0</v>
      </c>
      <c r="G692" s="18">
        <f t="shared" si="60"/>
        <v>6.317023065651294E-3</v>
      </c>
      <c r="H692" s="18">
        <f t="shared" si="59"/>
        <v>9.9880904596387279E-2</v>
      </c>
      <c r="I692" s="14">
        <v>38018.308740485903</v>
      </c>
      <c r="J692" s="18">
        <f t="shared" si="58"/>
        <v>-0.36586511228561702</v>
      </c>
    </row>
    <row r="693" spans="1:10" ht="15" customHeight="1" x14ac:dyDescent="0.3">
      <c r="A693" s="141">
        <f>'[1]175 since Nov 2015'!A698</f>
        <v>43349</v>
      </c>
      <c r="B693" s="14">
        <v>55045.248862334898</v>
      </c>
      <c r="C693" s="15">
        <f t="shared" si="61"/>
        <v>0.61</v>
      </c>
      <c r="D693" s="24">
        <v>396.30020000000002</v>
      </c>
      <c r="E693" s="17">
        <f t="shared" si="56"/>
        <v>0.61</v>
      </c>
      <c r="F693" s="18">
        <f t="shared" si="57"/>
        <v>0</v>
      </c>
      <c r="G693" s="18">
        <f t="shared" si="60"/>
        <v>6.317023065651294E-3</v>
      </c>
      <c r="H693" s="18">
        <f t="shared" si="59"/>
        <v>9.9880904596387279E-2</v>
      </c>
      <c r="I693" s="14">
        <v>38242.813289510697</v>
      </c>
      <c r="J693" s="18">
        <f t="shared" si="58"/>
        <v>0.59051692845483639</v>
      </c>
    </row>
    <row r="694" spans="1:10" ht="15" customHeight="1" x14ac:dyDescent="0.3">
      <c r="A694" s="141">
        <f>'[1]175 since Nov 2015'!A699</f>
        <v>43350</v>
      </c>
      <c r="B694" s="14">
        <v>55256.849829990999</v>
      </c>
      <c r="C694" s="15">
        <f t="shared" si="61"/>
        <v>0.38</v>
      </c>
      <c r="D694" s="24">
        <v>397.81909999999999</v>
      </c>
      <c r="E694" s="17">
        <f t="shared" si="56"/>
        <v>0.38</v>
      </c>
      <c r="F694" s="18">
        <f t="shared" si="57"/>
        <v>0</v>
      </c>
      <c r="G694" s="18">
        <f t="shared" si="60"/>
        <v>6.317023065651294E-3</v>
      </c>
      <c r="H694" s="18">
        <f t="shared" si="59"/>
        <v>9.9880904596387279E-2</v>
      </c>
      <c r="I694" s="14">
        <v>38389.823548619497</v>
      </c>
      <c r="J694" s="18">
        <f t="shared" si="58"/>
        <v>0.38441277318141764</v>
      </c>
    </row>
    <row r="695" spans="1:10" ht="15" customHeight="1" x14ac:dyDescent="0.3">
      <c r="A695" s="141">
        <f>'[1]175 since Nov 2015'!A700</f>
        <v>43353</v>
      </c>
      <c r="B695" s="14">
        <v>54592.677876258203</v>
      </c>
      <c r="C695" s="15">
        <f t="shared" si="61"/>
        <v>-1.2</v>
      </c>
      <c r="D695" s="24">
        <v>393.0412</v>
      </c>
      <c r="E695" s="17">
        <f t="shared" si="56"/>
        <v>-1.2</v>
      </c>
      <c r="F695" s="18">
        <f t="shared" si="57"/>
        <v>0</v>
      </c>
      <c r="G695" s="18">
        <f t="shared" si="60"/>
        <v>6.317023065651294E-3</v>
      </c>
      <c r="H695" s="18">
        <f t="shared" si="59"/>
        <v>9.9880904596387279E-2</v>
      </c>
      <c r="I695" s="14">
        <v>37922.165704364998</v>
      </c>
      <c r="J695" s="18">
        <f t="shared" si="58"/>
        <v>-1.218181801909628</v>
      </c>
    </row>
    <row r="696" spans="1:10" ht="15" customHeight="1" x14ac:dyDescent="0.3">
      <c r="A696" s="141">
        <f>'[1]175 since Nov 2015'!A701</f>
        <v>43354</v>
      </c>
      <c r="B696" s="14">
        <v>53859.867123144897</v>
      </c>
      <c r="C696" s="15">
        <f t="shared" si="61"/>
        <v>-1.34</v>
      </c>
      <c r="D696" s="24">
        <v>387.76409999999998</v>
      </c>
      <c r="E696" s="17">
        <f t="shared" si="56"/>
        <v>-1.34</v>
      </c>
      <c r="F696" s="18">
        <f t="shared" si="57"/>
        <v>0</v>
      </c>
      <c r="G696" s="18">
        <f t="shared" si="60"/>
        <v>6.317023065651294E-3</v>
      </c>
      <c r="H696" s="18">
        <f t="shared" si="59"/>
        <v>9.9880904596387279E-2</v>
      </c>
      <c r="I696" s="14">
        <v>37413.127278507003</v>
      </c>
      <c r="J696" s="18">
        <f t="shared" si="58"/>
        <v>-1.3423242486369966</v>
      </c>
    </row>
    <row r="697" spans="1:10" ht="15" customHeight="1" x14ac:dyDescent="0.3">
      <c r="A697" s="141">
        <f>'[1]175 since Nov 2015'!A702</f>
        <v>43355</v>
      </c>
      <c r="B697" s="14">
        <v>54298.703297888002</v>
      </c>
      <c r="C697" s="15">
        <f t="shared" si="61"/>
        <v>0.81</v>
      </c>
      <c r="D697" s="24">
        <v>390.91910000000001</v>
      </c>
      <c r="E697" s="17">
        <f t="shared" si="56"/>
        <v>0.81</v>
      </c>
      <c r="F697" s="18">
        <f t="shared" si="57"/>
        <v>0</v>
      </c>
      <c r="G697" s="18">
        <f t="shared" si="60"/>
        <v>6.2856703309402788E-3</v>
      </c>
      <c r="H697" s="18">
        <f t="shared" si="59"/>
        <v>9.938517433357813E-2</v>
      </c>
      <c r="I697" s="14">
        <v>37717.959698953397</v>
      </c>
      <c r="J697" s="18">
        <f t="shared" si="58"/>
        <v>0.81477396470279217</v>
      </c>
    </row>
    <row r="698" spans="1:10" ht="15" customHeight="1" x14ac:dyDescent="0.3">
      <c r="A698" s="141">
        <f>'[1]175 since Nov 2015'!A703</f>
        <v>43357</v>
      </c>
      <c r="B698" s="14">
        <v>54835.2188990328</v>
      </c>
      <c r="C698" s="15">
        <f t="shared" si="61"/>
        <v>0.99</v>
      </c>
      <c r="D698" s="24">
        <v>394.77339999999998</v>
      </c>
      <c r="E698" s="17">
        <f t="shared" si="56"/>
        <v>0.99</v>
      </c>
      <c r="F698" s="18">
        <f t="shared" si="57"/>
        <v>0</v>
      </c>
      <c r="G698" s="18">
        <f t="shared" si="60"/>
        <v>6.2856703309402788E-3</v>
      </c>
      <c r="H698" s="18">
        <f t="shared" si="59"/>
        <v>9.938517433357813E-2</v>
      </c>
      <c r="I698" s="14">
        <v>38090.643991445897</v>
      </c>
      <c r="J698" s="18">
        <f t="shared" si="58"/>
        <v>0.98808179304259047</v>
      </c>
    </row>
    <row r="699" spans="1:10" ht="15" customHeight="1" x14ac:dyDescent="0.3">
      <c r="A699" s="141">
        <f>'[1]175 since Nov 2015'!A704</f>
        <v>43360</v>
      </c>
      <c r="B699" s="14">
        <v>54111.171386916802</v>
      </c>
      <c r="C699" s="15">
        <f t="shared" si="61"/>
        <v>-1.32</v>
      </c>
      <c r="D699" s="24">
        <v>389.56049999999999</v>
      </c>
      <c r="E699" s="17">
        <f t="shared" si="56"/>
        <v>-1.32</v>
      </c>
      <c r="F699" s="18">
        <f t="shared" si="57"/>
        <v>0</v>
      </c>
      <c r="G699" s="18">
        <f t="shared" si="60"/>
        <v>6.2856703309402788E-3</v>
      </c>
      <c r="H699" s="18">
        <f t="shared" si="59"/>
        <v>9.938517433357813E-2</v>
      </c>
      <c r="I699" s="14">
        <v>37585.508782868499</v>
      </c>
      <c r="J699" s="18">
        <f t="shared" si="58"/>
        <v>-1.3261398486484954</v>
      </c>
    </row>
    <row r="700" spans="1:10" ht="15" customHeight="1" x14ac:dyDescent="0.3">
      <c r="A700" s="141">
        <f>'[1]175 since Nov 2015'!A705</f>
        <v>43361</v>
      </c>
      <c r="B700" s="14">
        <v>53686.701924674802</v>
      </c>
      <c r="C700" s="15">
        <f t="shared" si="61"/>
        <v>-0.78</v>
      </c>
      <c r="D700" s="24">
        <v>386.5077</v>
      </c>
      <c r="E700" s="17">
        <f t="shared" si="56"/>
        <v>-0.78</v>
      </c>
      <c r="F700" s="18">
        <f t="shared" si="57"/>
        <v>0</v>
      </c>
      <c r="G700" s="18">
        <f t="shared" si="60"/>
        <v>6.2539014898747528E-3</v>
      </c>
      <c r="H700" s="18">
        <f t="shared" si="59"/>
        <v>9.888286485162337E-2</v>
      </c>
      <c r="I700" s="14">
        <v>37290.6731640445</v>
      </c>
      <c r="J700" s="18">
        <f t="shared" si="58"/>
        <v>-0.78443961082784608</v>
      </c>
    </row>
    <row r="701" spans="1:10" ht="15" customHeight="1" x14ac:dyDescent="0.3">
      <c r="A701" s="141">
        <f>'[1]175 since Nov 2015'!A706</f>
        <v>43362</v>
      </c>
      <c r="B701" s="14">
        <v>53448.299635828698</v>
      </c>
      <c r="C701" s="15">
        <f t="shared" si="61"/>
        <v>-0.44</v>
      </c>
      <c r="D701" s="24">
        <v>384.78960000000001</v>
      </c>
      <c r="E701" s="17">
        <f t="shared" si="56"/>
        <v>-0.44</v>
      </c>
      <c r="F701" s="18">
        <f t="shared" si="57"/>
        <v>0</v>
      </c>
      <c r="G701" s="18">
        <f t="shared" si="60"/>
        <v>6.2539014898747528E-3</v>
      </c>
      <c r="H701" s="18">
        <f t="shared" si="59"/>
        <v>9.888286485162337E-2</v>
      </c>
      <c r="I701" s="14">
        <v>37121.224275141503</v>
      </c>
      <c r="J701" s="18">
        <f t="shared" si="58"/>
        <v>-0.45440018783672192</v>
      </c>
    </row>
    <row r="702" spans="1:10" ht="15" customHeight="1" x14ac:dyDescent="0.3">
      <c r="A702" s="141">
        <f>'[1]175 since Nov 2015'!A707</f>
        <v>43364</v>
      </c>
      <c r="B702" s="14">
        <v>53045.6908016054</v>
      </c>
      <c r="C702" s="15">
        <f t="shared" si="61"/>
        <v>-0.75</v>
      </c>
      <c r="D702" s="24">
        <v>381.89909999999998</v>
      </c>
      <c r="E702" s="17">
        <f t="shared" si="56"/>
        <v>-0.75</v>
      </c>
      <c r="F702" s="18">
        <f t="shared" si="57"/>
        <v>0</v>
      </c>
      <c r="G702" s="18">
        <f t="shared" si="60"/>
        <v>6.2539014898747528E-3</v>
      </c>
      <c r="H702" s="18">
        <f t="shared" si="59"/>
        <v>9.888286485162337E-2</v>
      </c>
      <c r="I702" s="14">
        <v>36841.602043336497</v>
      </c>
      <c r="J702" s="18">
        <f t="shared" si="58"/>
        <v>-0.75326780639682978</v>
      </c>
    </row>
    <row r="703" spans="1:10" ht="15" customHeight="1" x14ac:dyDescent="0.3">
      <c r="A703" s="141">
        <f>'[1]175 since Nov 2015'!A708</f>
        <v>43367</v>
      </c>
      <c r="B703" s="14">
        <v>52273.109640270901</v>
      </c>
      <c r="C703" s="15">
        <f t="shared" si="61"/>
        <v>-1.46</v>
      </c>
      <c r="D703" s="24">
        <v>376.23849999999999</v>
      </c>
      <c r="E703" s="17">
        <f t="shared" si="56"/>
        <v>-1.48</v>
      </c>
      <c r="F703" s="18">
        <f t="shared" si="57"/>
        <v>-2.0000000000000018E-2</v>
      </c>
      <c r="G703" s="18">
        <f t="shared" si="60"/>
        <v>6.3479658594844763E-3</v>
      </c>
      <c r="H703" s="18">
        <f t="shared" si="59"/>
        <v>0.10037015312479662</v>
      </c>
      <c r="I703" s="14">
        <v>36305.024476677398</v>
      </c>
      <c r="J703" s="18">
        <f t="shared" si="58"/>
        <v>-1.4564447171106394</v>
      </c>
    </row>
    <row r="704" spans="1:10" ht="15" customHeight="1" x14ac:dyDescent="0.3">
      <c r="A704" s="141">
        <f>'[1]175 since Nov 2015'!A709</f>
        <v>43368</v>
      </c>
      <c r="B704" s="14">
        <v>52772.776170732897</v>
      </c>
      <c r="C704" s="15">
        <f t="shared" si="61"/>
        <v>0.96</v>
      </c>
      <c r="D704" s="24">
        <v>379.8777</v>
      </c>
      <c r="E704" s="17">
        <f t="shared" si="56"/>
        <v>0.97</v>
      </c>
      <c r="F704" s="18">
        <f t="shared" si="57"/>
        <v>1.0000000000000009E-2</v>
      </c>
      <c r="G704" s="18">
        <f t="shared" si="60"/>
        <v>6.3479658594844763E-3</v>
      </c>
      <c r="H704" s="18">
        <f t="shared" si="59"/>
        <v>0.10037015312479662</v>
      </c>
      <c r="I704" s="14">
        <v>36652.0557848096</v>
      </c>
      <c r="J704" s="18">
        <f t="shared" si="58"/>
        <v>0.95587680530318142</v>
      </c>
    </row>
    <row r="705" spans="1:10" ht="15" customHeight="1" x14ac:dyDescent="0.3">
      <c r="A705" s="141">
        <f>'[1]175 since Nov 2015'!A710</f>
        <v>43369</v>
      </c>
      <c r="B705" s="14">
        <v>52614.697586198599</v>
      </c>
      <c r="C705" s="15">
        <f t="shared" si="61"/>
        <v>-0.3</v>
      </c>
      <c r="D705" s="24">
        <v>378.7604</v>
      </c>
      <c r="E705" s="17">
        <f t="shared" si="56"/>
        <v>-0.28999999999999998</v>
      </c>
      <c r="F705" s="18">
        <f t="shared" si="57"/>
        <v>1.0000000000000009E-2</v>
      </c>
      <c r="G705" s="18">
        <f t="shared" si="60"/>
        <v>6.3805354026816351E-3</v>
      </c>
      <c r="H705" s="18">
        <f t="shared" si="59"/>
        <v>0.10088512281906795</v>
      </c>
      <c r="I705" s="14">
        <v>36542.266125838803</v>
      </c>
      <c r="J705" s="18">
        <f t="shared" si="58"/>
        <v>-0.29954570519970219</v>
      </c>
    </row>
    <row r="706" spans="1:10" ht="15" customHeight="1" x14ac:dyDescent="0.3">
      <c r="A706" s="141">
        <f>'[1]175 since Nov 2015'!A711</f>
        <v>43370</v>
      </c>
      <c r="B706" s="14">
        <v>52300.675515903597</v>
      </c>
      <c r="C706" s="15">
        <f t="shared" si="61"/>
        <v>-0.6</v>
      </c>
      <c r="D706" s="24">
        <v>376.46769999999998</v>
      </c>
      <c r="E706" s="17">
        <f t="shared" si="56"/>
        <v>-0.61</v>
      </c>
      <c r="F706" s="18">
        <f t="shared" si="57"/>
        <v>-1.0000000000000009E-2</v>
      </c>
      <c r="G706" s="18">
        <f t="shared" si="60"/>
        <v>6.3785046784409329E-3</v>
      </c>
      <c r="H706" s="18">
        <f t="shared" si="59"/>
        <v>0.10085301424956626</v>
      </c>
      <c r="I706" s="14">
        <v>36324.169689129201</v>
      </c>
      <c r="J706" s="18">
        <f t="shared" si="58"/>
        <v>-0.59683336539270493</v>
      </c>
    </row>
    <row r="707" spans="1:10" ht="15" customHeight="1" x14ac:dyDescent="0.3">
      <c r="A707" s="141">
        <f>'[1]175 since Nov 2015'!A712</f>
        <v>43371</v>
      </c>
      <c r="B707" s="14">
        <v>52160.965845901199</v>
      </c>
      <c r="C707" s="15">
        <f t="shared" si="61"/>
        <v>-0.27</v>
      </c>
      <c r="D707" s="24">
        <v>375.4753</v>
      </c>
      <c r="E707" s="17">
        <f t="shared" si="56"/>
        <v>-0.26</v>
      </c>
      <c r="F707" s="18">
        <f t="shared" si="57"/>
        <v>1.0000000000000009E-2</v>
      </c>
      <c r="G707" s="18">
        <f t="shared" si="60"/>
        <v>6.3805354026816351E-3</v>
      </c>
      <c r="H707" s="18">
        <f t="shared" si="59"/>
        <v>0.10088512281906795</v>
      </c>
      <c r="I707" s="14">
        <v>36227.137715634999</v>
      </c>
      <c r="J707" s="18">
        <f t="shared" si="58"/>
        <v>-0.2671278499264394</v>
      </c>
    </row>
    <row r="708" spans="1:10" ht="15" customHeight="1" x14ac:dyDescent="0.3">
      <c r="A708" s="141">
        <f>'[1]175 since Nov 2015'!A713</f>
        <v>43374</v>
      </c>
      <c r="B708" s="14">
        <v>52591.4737389484</v>
      </c>
      <c r="C708" s="15">
        <f t="shared" si="61"/>
        <v>0.83</v>
      </c>
      <c r="D708" s="24">
        <v>378.56119999999999</v>
      </c>
      <c r="E708" s="17">
        <f t="shared" si="56"/>
        <v>0.82</v>
      </c>
      <c r="F708" s="18">
        <f t="shared" si="57"/>
        <v>-1.0000000000000009E-2</v>
      </c>
      <c r="G708" s="18">
        <f t="shared" si="60"/>
        <v>6.4111716687422823E-3</v>
      </c>
      <c r="H708" s="18">
        <f t="shared" si="59"/>
        <v>0.10136952471784073</v>
      </c>
      <c r="I708" s="14">
        <v>36526.136564221699</v>
      </c>
      <c r="J708" s="18">
        <f t="shared" si="58"/>
        <v>0.8253449415012909</v>
      </c>
    </row>
    <row r="709" spans="1:10" ht="15" customHeight="1" x14ac:dyDescent="0.3">
      <c r="A709" s="141">
        <f>'[1]175 since Nov 2015'!A714</f>
        <v>43376</v>
      </c>
      <c r="B709" s="14">
        <v>51798.8324855502</v>
      </c>
      <c r="C709" s="15">
        <f t="shared" si="61"/>
        <v>-1.51</v>
      </c>
      <c r="D709" s="24">
        <v>372.86579999999998</v>
      </c>
      <c r="E709" s="17">
        <f t="shared" si="56"/>
        <v>-1.5</v>
      </c>
      <c r="F709" s="18">
        <f t="shared" si="57"/>
        <v>1.0000000000000009E-2</v>
      </c>
      <c r="G709" s="18">
        <f t="shared" si="60"/>
        <v>6.4434217336580496E-3</v>
      </c>
      <c r="H709" s="18">
        <f t="shared" si="59"/>
        <v>0.1018794430169513</v>
      </c>
      <c r="I709" s="14">
        <v>35975.626745619302</v>
      </c>
      <c r="J709" s="18">
        <f t="shared" si="58"/>
        <v>-1.5071668410220962</v>
      </c>
    </row>
    <row r="710" spans="1:10" ht="15" customHeight="1" x14ac:dyDescent="0.3">
      <c r="A710" s="141">
        <f>'[1]175 since Nov 2015'!A715</f>
        <v>43377</v>
      </c>
      <c r="B710" s="14">
        <v>50637.6517333597</v>
      </c>
      <c r="C710" s="15">
        <f t="shared" si="61"/>
        <v>-2.2400000000000002</v>
      </c>
      <c r="D710" s="24">
        <v>364.51440000000002</v>
      </c>
      <c r="E710" s="17">
        <f t="shared" si="56"/>
        <v>-2.2400000000000002</v>
      </c>
      <c r="F710" s="18">
        <f t="shared" si="57"/>
        <v>0</v>
      </c>
      <c r="G710" s="18">
        <f t="shared" si="60"/>
        <v>6.4434217336580496E-3</v>
      </c>
      <c r="H710" s="18">
        <f t="shared" si="59"/>
        <v>0.1018794430169513</v>
      </c>
      <c r="I710" s="14">
        <v>35169.156728430302</v>
      </c>
      <c r="J710" s="18">
        <f t="shared" si="58"/>
        <v>-2.2417122094674906</v>
      </c>
    </row>
    <row r="711" spans="1:10" ht="15" customHeight="1" x14ac:dyDescent="0.3">
      <c r="A711" s="141">
        <f>'[1]175 since Nov 2015'!A716</f>
        <v>43378</v>
      </c>
      <c r="B711" s="14">
        <v>49497.059793484099</v>
      </c>
      <c r="C711" s="15">
        <f t="shared" si="61"/>
        <v>-2.25</v>
      </c>
      <c r="D711" s="24">
        <v>356.31580000000002</v>
      </c>
      <c r="E711" s="17">
        <f t="shared" si="56"/>
        <v>-2.25</v>
      </c>
      <c r="F711" s="18">
        <f t="shared" si="57"/>
        <v>0</v>
      </c>
      <c r="G711" s="18">
        <f t="shared" si="60"/>
        <v>6.4434217336580496E-3</v>
      </c>
      <c r="H711" s="18">
        <f t="shared" si="59"/>
        <v>0.1018794430169513</v>
      </c>
      <c r="I711" s="14">
        <v>34376.986173052101</v>
      </c>
      <c r="J711" s="18">
        <f t="shared" si="58"/>
        <v>-2.252458202211657</v>
      </c>
    </row>
    <row r="712" spans="1:10" ht="15" customHeight="1" x14ac:dyDescent="0.3">
      <c r="A712" s="141">
        <f>'[1]175 since Nov 2015'!A717</f>
        <v>43381</v>
      </c>
      <c r="B712" s="14">
        <v>49637.292886539799</v>
      </c>
      <c r="C712" s="15">
        <f t="shared" si="61"/>
        <v>0.28000000000000003</v>
      </c>
      <c r="D712" s="24">
        <v>357.31689999999998</v>
      </c>
      <c r="E712" s="17">
        <f t="shared" si="56"/>
        <v>0.28000000000000003</v>
      </c>
      <c r="F712" s="18">
        <f t="shared" si="57"/>
        <v>0</v>
      </c>
      <c r="G712" s="18">
        <f t="shared" si="60"/>
        <v>6.4434217336580496E-3</v>
      </c>
      <c r="H712" s="18">
        <f t="shared" si="59"/>
        <v>0.1018794430169513</v>
      </c>
      <c r="I712" s="14">
        <v>34474.381677373</v>
      </c>
      <c r="J712" s="18">
        <f t="shared" si="58"/>
        <v>0.28331600632648424</v>
      </c>
    </row>
    <row r="713" spans="1:10" ht="15" customHeight="1" x14ac:dyDescent="0.3">
      <c r="A713" s="141">
        <f>'[1]175 since Nov 2015'!A718</f>
        <v>43382</v>
      </c>
      <c r="B713" s="14">
        <v>49385.449995049697</v>
      </c>
      <c r="C713" s="15">
        <f t="shared" si="61"/>
        <v>-0.51</v>
      </c>
      <c r="D713" s="24">
        <v>355.50459999999998</v>
      </c>
      <c r="E713" s="17">
        <f t="shared" ref="E713:E776" si="62">ROUND(((D713-D712)/D712)*100,2)</f>
        <v>-0.51</v>
      </c>
      <c r="F713" s="18">
        <f t="shared" ref="F713:F776" si="63">+E713-C713</f>
        <v>0</v>
      </c>
      <c r="G713" s="18">
        <f t="shared" si="60"/>
        <v>6.4434217336580496E-3</v>
      </c>
      <c r="H713" s="18">
        <f t="shared" si="59"/>
        <v>0.1018794430169513</v>
      </c>
      <c r="I713" s="14">
        <v>34299.470285976102</v>
      </c>
      <c r="J713" s="18">
        <f t="shared" ref="J713:J776" si="64">+((I713-I712)/I712)*100</f>
        <v>-0.50736629023197077</v>
      </c>
    </row>
    <row r="714" spans="1:10" ht="15" customHeight="1" x14ac:dyDescent="0.3">
      <c r="A714" s="141">
        <f>'[1]175 since Nov 2015'!A719</f>
        <v>43383</v>
      </c>
      <c r="B714" s="14">
        <v>50049.819114821599</v>
      </c>
      <c r="C714" s="15">
        <f t="shared" si="61"/>
        <v>1.35</v>
      </c>
      <c r="D714" s="24">
        <v>360.28210000000001</v>
      </c>
      <c r="E714" s="17">
        <f t="shared" si="62"/>
        <v>1.34</v>
      </c>
      <c r="F714" s="18">
        <f t="shared" si="63"/>
        <v>-1.0000000000000009E-2</v>
      </c>
      <c r="G714" s="18">
        <f t="shared" si="60"/>
        <v>6.473760404817815E-3</v>
      </c>
      <c r="H714" s="18">
        <f t="shared" si="59"/>
        <v>0.1023591395271899</v>
      </c>
      <c r="I714" s="14">
        <v>34760.891795445401</v>
      </c>
      <c r="J714" s="18">
        <f t="shared" si="64"/>
        <v>1.3452729899970459</v>
      </c>
    </row>
    <row r="715" spans="1:10" ht="15" customHeight="1" x14ac:dyDescent="0.3">
      <c r="A715" s="141">
        <f>'[1]175 since Nov 2015'!A720</f>
        <v>43384</v>
      </c>
      <c r="B715" s="14">
        <v>48955.921393511802</v>
      </c>
      <c r="C715" s="15">
        <f t="shared" si="61"/>
        <v>-2.19</v>
      </c>
      <c r="D715" s="24">
        <v>352.40769999999998</v>
      </c>
      <c r="E715" s="17">
        <f t="shared" si="62"/>
        <v>-2.19</v>
      </c>
      <c r="F715" s="18">
        <f t="shared" si="63"/>
        <v>0</v>
      </c>
      <c r="G715" s="18">
        <f t="shared" si="60"/>
        <v>6.473760404817815E-3</v>
      </c>
      <c r="H715" s="18">
        <f t="shared" si="59"/>
        <v>0.1023591395271899</v>
      </c>
      <c r="I715" s="14">
        <v>34001.1515806307</v>
      </c>
      <c r="J715" s="18">
        <f t="shared" si="64"/>
        <v>-2.1856177318047036</v>
      </c>
    </row>
    <row r="716" spans="1:10" ht="15" customHeight="1" x14ac:dyDescent="0.3">
      <c r="A716" s="141">
        <f>'[1]175 since Nov 2015'!A721</f>
        <v>43385</v>
      </c>
      <c r="B716" s="14">
        <v>50010.498820643901</v>
      </c>
      <c r="C716" s="15">
        <f t="shared" si="61"/>
        <v>2.15</v>
      </c>
      <c r="D716" s="24">
        <v>359.99200000000002</v>
      </c>
      <c r="E716" s="17">
        <f t="shared" si="62"/>
        <v>2.15</v>
      </c>
      <c r="F716" s="18">
        <f t="shared" si="63"/>
        <v>0</v>
      </c>
      <c r="G716" s="18">
        <f t="shared" si="60"/>
        <v>6.473760404817815E-3</v>
      </c>
      <c r="H716" s="18">
        <f t="shared" si="59"/>
        <v>0.1023591395271899</v>
      </c>
      <c r="I716" s="14">
        <v>34733.582835783804</v>
      </c>
      <c r="J716" s="18">
        <f t="shared" si="64"/>
        <v>2.1541366133326645</v>
      </c>
    </row>
    <row r="717" spans="1:10" ht="15" customHeight="1" x14ac:dyDescent="0.3">
      <c r="A717" s="141">
        <f>'[1]175 since Nov 2015'!A722</f>
        <v>43388</v>
      </c>
      <c r="B717" s="14">
        <v>50199.865192027901</v>
      </c>
      <c r="C717" s="15">
        <f t="shared" si="61"/>
        <v>0.38</v>
      </c>
      <c r="D717" s="24">
        <v>361.35230000000001</v>
      </c>
      <c r="E717" s="17">
        <f t="shared" si="62"/>
        <v>0.38</v>
      </c>
      <c r="F717" s="18">
        <f t="shared" si="63"/>
        <v>0</v>
      </c>
      <c r="G717" s="18">
        <f t="shared" si="60"/>
        <v>6.473760404817815E-3</v>
      </c>
      <c r="H717" s="18">
        <f t="shared" si="59"/>
        <v>0.1023591395271899</v>
      </c>
      <c r="I717" s="14">
        <v>34865.102670656197</v>
      </c>
      <c r="J717" s="18">
        <f t="shared" si="64"/>
        <v>0.37865323452004174</v>
      </c>
    </row>
    <row r="718" spans="1:10" ht="15" customHeight="1" x14ac:dyDescent="0.3">
      <c r="A718" s="141">
        <f>'[1]175 since Nov 2015'!A723</f>
        <v>43389</v>
      </c>
      <c r="B718" s="14">
        <v>50628.043575907097</v>
      </c>
      <c r="C718" s="15">
        <f t="shared" si="61"/>
        <v>0.85</v>
      </c>
      <c r="D718" s="24">
        <v>364.42989999999998</v>
      </c>
      <c r="E718" s="17">
        <f t="shared" si="62"/>
        <v>0.85</v>
      </c>
      <c r="F718" s="18">
        <f t="shared" si="63"/>
        <v>0</v>
      </c>
      <c r="G718" s="18">
        <f t="shared" si="60"/>
        <v>6.473760404817815E-3</v>
      </c>
      <c r="H718" s="18">
        <f t="shared" ref="H718:H781" si="65">+G718*(SQRT(250))</f>
        <v>0.1023591395271899</v>
      </c>
      <c r="I718" s="14">
        <v>35162.483614971599</v>
      </c>
      <c r="J718" s="18">
        <f t="shared" si="64"/>
        <v>0.85294727832736161</v>
      </c>
    </row>
    <row r="719" spans="1:10" ht="15" customHeight="1" x14ac:dyDescent="0.3">
      <c r="A719" s="141">
        <f>'[1]175 since Nov 2015'!A724</f>
        <v>43390</v>
      </c>
      <c r="B719" s="14">
        <v>50076.733778588597</v>
      </c>
      <c r="C719" s="15">
        <f t="shared" si="61"/>
        <v>-1.0900000000000001</v>
      </c>
      <c r="D719" s="24">
        <v>360.46170000000001</v>
      </c>
      <c r="E719" s="17">
        <f t="shared" si="62"/>
        <v>-1.0900000000000001</v>
      </c>
      <c r="F719" s="18">
        <f t="shared" si="63"/>
        <v>0</v>
      </c>
      <c r="G719" s="18">
        <f t="shared" si="60"/>
        <v>6.473760404817815E-3</v>
      </c>
      <c r="H719" s="18">
        <f t="shared" si="65"/>
        <v>0.1023591395271899</v>
      </c>
      <c r="I719" s="14">
        <v>34779.584724440298</v>
      </c>
      <c r="J719" s="18">
        <f t="shared" si="64"/>
        <v>-1.0889415398640094</v>
      </c>
    </row>
    <row r="720" spans="1:10" ht="15" customHeight="1" x14ac:dyDescent="0.3">
      <c r="A720" s="141">
        <f>'[1]175 since Nov 2015'!A725</f>
        <v>43392</v>
      </c>
      <c r="B720" s="14">
        <v>49408.710837057501</v>
      </c>
      <c r="C720" s="15">
        <f t="shared" si="61"/>
        <v>-1.33</v>
      </c>
      <c r="D720" s="24">
        <v>355.65809999999999</v>
      </c>
      <c r="E720" s="17">
        <f t="shared" si="62"/>
        <v>-1.33</v>
      </c>
      <c r="F720" s="18">
        <f t="shared" si="63"/>
        <v>0</v>
      </c>
      <c r="G720" s="18">
        <f t="shared" si="60"/>
        <v>6.473760404817815E-3</v>
      </c>
      <c r="H720" s="18">
        <f t="shared" si="65"/>
        <v>0.1023591395271899</v>
      </c>
      <c r="I720" s="14">
        <v>34315.625541407702</v>
      </c>
      <c r="J720" s="18">
        <f t="shared" si="64"/>
        <v>-1.3339986279553306</v>
      </c>
    </row>
    <row r="721" spans="1:10" ht="15" customHeight="1" x14ac:dyDescent="0.3">
      <c r="A721" s="141">
        <f>'[1]175 since Nov 2015'!A726</f>
        <v>43395</v>
      </c>
      <c r="B721" s="14">
        <v>49147.753853632297</v>
      </c>
      <c r="C721" s="15">
        <f t="shared" si="61"/>
        <v>-0.53</v>
      </c>
      <c r="D721" s="24">
        <v>353.76870000000002</v>
      </c>
      <c r="E721" s="17">
        <f t="shared" si="62"/>
        <v>-0.53</v>
      </c>
      <c r="F721" s="18">
        <f t="shared" si="63"/>
        <v>0</v>
      </c>
      <c r="G721" s="18">
        <f t="shared" si="60"/>
        <v>6.4414108350419694E-3</v>
      </c>
      <c r="H721" s="18">
        <f t="shared" si="65"/>
        <v>0.10184764791809882</v>
      </c>
      <c r="I721" s="14">
        <v>34134.384177811597</v>
      </c>
      <c r="J721" s="18">
        <f t="shared" si="64"/>
        <v>-0.52815987101096784</v>
      </c>
    </row>
    <row r="722" spans="1:10" ht="15" customHeight="1" x14ac:dyDescent="0.3">
      <c r="A722" s="141">
        <f>'[1]175 since Nov 2015'!A727</f>
        <v>43396</v>
      </c>
      <c r="B722" s="14">
        <v>48740.507350722699</v>
      </c>
      <c r="C722" s="15">
        <f t="shared" si="61"/>
        <v>-0.83</v>
      </c>
      <c r="D722" s="24">
        <v>350.8356</v>
      </c>
      <c r="E722" s="17">
        <f t="shared" si="62"/>
        <v>-0.83</v>
      </c>
      <c r="F722" s="18">
        <f t="shared" si="63"/>
        <v>0</v>
      </c>
      <c r="G722" s="18">
        <f t="shared" ref="G722:G785" si="66">+STDEV(F474:F722)</f>
        <v>6.408645297651264E-3</v>
      </c>
      <c r="H722" s="18">
        <f t="shared" si="65"/>
        <v>0.10132957928352863</v>
      </c>
      <c r="I722" s="14">
        <v>33847.225769823897</v>
      </c>
      <c r="J722" s="18">
        <f t="shared" si="64"/>
        <v>-0.84125849903090144</v>
      </c>
    </row>
    <row r="723" spans="1:10" ht="15" customHeight="1" x14ac:dyDescent="0.3">
      <c r="A723" s="141">
        <f>'[1]175 since Nov 2015'!A728</f>
        <v>43397</v>
      </c>
      <c r="B723" s="14">
        <v>49009.412749163603</v>
      </c>
      <c r="C723" s="15">
        <f t="shared" si="61"/>
        <v>0.55000000000000004</v>
      </c>
      <c r="D723" s="24">
        <v>352.76819999999998</v>
      </c>
      <c r="E723" s="17">
        <f t="shared" si="62"/>
        <v>0.55000000000000004</v>
      </c>
      <c r="F723" s="18">
        <f t="shared" si="63"/>
        <v>0</v>
      </c>
      <c r="G723" s="18">
        <f t="shared" si="66"/>
        <v>6.408645297651264E-3</v>
      </c>
      <c r="H723" s="18">
        <f t="shared" si="65"/>
        <v>0.10132957928352863</v>
      </c>
      <c r="I723" s="14">
        <v>34033.963705608097</v>
      </c>
      <c r="J723" s="18">
        <f t="shared" si="64"/>
        <v>0.55170824650179795</v>
      </c>
    </row>
    <row r="724" spans="1:10" ht="15" customHeight="1" x14ac:dyDescent="0.3">
      <c r="A724" s="141">
        <f>'[1]175 since Nov 2015'!A729</f>
        <v>43398</v>
      </c>
      <c r="B724" s="14">
        <v>48562.089948903202</v>
      </c>
      <c r="C724" s="15">
        <f t="shared" si="61"/>
        <v>-0.91</v>
      </c>
      <c r="D724" s="24">
        <v>349.55360000000002</v>
      </c>
      <c r="E724" s="17">
        <f t="shared" si="62"/>
        <v>-0.91</v>
      </c>
      <c r="F724" s="18">
        <f t="shared" si="63"/>
        <v>0</v>
      </c>
      <c r="G724" s="18">
        <f t="shared" si="66"/>
        <v>6.408645297651264E-3</v>
      </c>
      <c r="H724" s="18">
        <f t="shared" si="65"/>
        <v>0.10132957928352863</v>
      </c>
      <c r="I724" s="14">
        <v>33690.085665123399</v>
      </c>
      <c r="J724" s="18">
        <f t="shared" si="64"/>
        <v>-1.0103966833226492</v>
      </c>
    </row>
    <row r="725" spans="1:10" ht="15" customHeight="1" x14ac:dyDescent="0.3">
      <c r="A725" s="141">
        <f>'[1]175 since Nov 2015'!A730</f>
        <v>43399</v>
      </c>
      <c r="B725" s="14">
        <v>48070.882567893801</v>
      </c>
      <c r="C725" s="15">
        <f t="shared" si="61"/>
        <v>-1.01</v>
      </c>
      <c r="D725" s="24">
        <v>346.03019999999998</v>
      </c>
      <c r="E725" s="17">
        <f t="shared" si="62"/>
        <v>-1.01</v>
      </c>
      <c r="F725" s="18">
        <f t="shared" si="63"/>
        <v>0</v>
      </c>
      <c r="G725" s="18">
        <f t="shared" si="66"/>
        <v>6.2841243574803043E-3</v>
      </c>
      <c r="H725" s="18">
        <f t="shared" si="65"/>
        <v>9.9360730346899684E-2</v>
      </c>
      <c r="I725" s="14">
        <v>33349.309171299399</v>
      </c>
      <c r="J725" s="18">
        <f t="shared" si="64"/>
        <v>-1.011503791386253</v>
      </c>
    </row>
    <row r="726" spans="1:10" ht="15" customHeight="1" x14ac:dyDescent="0.3">
      <c r="A726" s="141">
        <f>'[1]175 since Nov 2015'!A731</f>
        <v>43402</v>
      </c>
      <c r="B726" s="14">
        <v>49107.819487046698</v>
      </c>
      <c r="C726" s="15">
        <f t="shared" si="61"/>
        <v>2.16</v>
      </c>
      <c r="D726" s="24">
        <v>353.57380000000001</v>
      </c>
      <c r="E726" s="17">
        <f t="shared" si="62"/>
        <v>2.1800000000000002</v>
      </c>
      <c r="F726" s="18">
        <f t="shared" si="63"/>
        <v>2.0000000000000018E-2</v>
      </c>
      <c r="G726" s="18">
        <f t="shared" si="66"/>
        <v>6.4126870136526478E-3</v>
      </c>
      <c r="H726" s="18">
        <f t="shared" si="65"/>
        <v>0.10139348442462823</v>
      </c>
      <c r="I726" s="14">
        <v>34067.402598842098</v>
      </c>
      <c r="J726" s="18">
        <f t="shared" si="64"/>
        <v>2.1532482842573968</v>
      </c>
    </row>
    <row r="727" spans="1:10" ht="15" customHeight="1" x14ac:dyDescent="0.3">
      <c r="A727" s="141">
        <f>'[1]175 since Nov 2015'!A732</f>
        <v>43403</v>
      </c>
      <c r="B727" s="14">
        <v>48853.728283038901</v>
      </c>
      <c r="C727" s="15">
        <f t="shared" si="61"/>
        <v>-0.52</v>
      </c>
      <c r="D727" s="24">
        <v>351.74860000000001</v>
      </c>
      <c r="E727" s="17">
        <f t="shared" si="62"/>
        <v>-0.52</v>
      </c>
      <c r="F727" s="18">
        <f t="shared" si="63"/>
        <v>0</v>
      </c>
      <c r="G727" s="18">
        <f t="shared" si="66"/>
        <v>6.4126870136526478E-3</v>
      </c>
      <c r="H727" s="18">
        <f t="shared" si="65"/>
        <v>0.10139348442462823</v>
      </c>
      <c r="I727" s="14">
        <v>33891.132761692497</v>
      </c>
      <c r="J727" s="18">
        <f t="shared" si="64"/>
        <v>-0.51741495888386846</v>
      </c>
    </row>
    <row r="728" spans="1:10" ht="15" customHeight="1" x14ac:dyDescent="0.3">
      <c r="A728" s="141">
        <f>'[1]175 since Nov 2015'!A733</f>
        <v>43404</v>
      </c>
      <c r="B728" s="14">
        <v>49647.864268506397</v>
      </c>
      <c r="C728" s="15">
        <f t="shared" si="61"/>
        <v>1.63</v>
      </c>
      <c r="D728" s="24">
        <v>357.50360000000001</v>
      </c>
      <c r="E728" s="17">
        <f t="shared" si="62"/>
        <v>1.64</v>
      </c>
      <c r="F728" s="18">
        <f t="shared" si="63"/>
        <v>1.0000000000000009E-2</v>
      </c>
      <c r="G728" s="18">
        <f t="shared" si="66"/>
        <v>6.4444269476631767E-3</v>
      </c>
      <c r="H728" s="18">
        <f t="shared" si="65"/>
        <v>0.1018953368459118</v>
      </c>
      <c r="I728" s="14">
        <v>34442.046050405697</v>
      </c>
      <c r="J728" s="18">
        <f t="shared" si="64"/>
        <v>1.6255381388016132</v>
      </c>
    </row>
    <row r="729" spans="1:10" ht="15" customHeight="1" x14ac:dyDescent="0.3">
      <c r="A729" s="141">
        <f>'[1]175 since Nov 2015'!A734</f>
        <v>43405</v>
      </c>
      <c r="B729" s="14">
        <v>49633.344121019501</v>
      </c>
      <c r="C729" s="15">
        <f t="shared" si="61"/>
        <v>-0.03</v>
      </c>
      <c r="D729" s="24">
        <v>357.40159999999997</v>
      </c>
      <c r="E729" s="17">
        <f t="shared" si="62"/>
        <v>-0.03</v>
      </c>
      <c r="F729" s="18">
        <f t="shared" si="63"/>
        <v>0</v>
      </c>
      <c r="G729" s="18">
        <f t="shared" si="66"/>
        <v>6.4131920490551756E-3</v>
      </c>
      <c r="H729" s="18">
        <f t="shared" si="65"/>
        <v>0.10140146973548327</v>
      </c>
      <c r="I729" s="14">
        <v>34431.973037280703</v>
      </c>
      <c r="J729" s="18">
        <f t="shared" si="64"/>
        <v>-2.9246268094099213E-2</v>
      </c>
    </row>
    <row r="730" spans="1:10" ht="15" customHeight="1" x14ac:dyDescent="0.3">
      <c r="A730" s="141">
        <f>'[1]175 since Nov 2015'!A735</f>
        <v>43406</v>
      </c>
      <c r="B730" s="14">
        <v>50468.949088818001</v>
      </c>
      <c r="C730" s="15">
        <f t="shared" si="61"/>
        <v>1.68</v>
      </c>
      <c r="D730" s="24">
        <v>363.41570000000002</v>
      </c>
      <c r="E730" s="17">
        <f t="shared" si="62"/>
        <v>1.68</v>
      </c>
      <c r="F730" s="18">
        <f t="shared" si="63"/>
        <v>0</v>
      </c>
      <c r="G730" s="18">
        <f t="shared" si="66"/>
        <v>6.4131920490551756E-3</v>
      </c>
      <c r="H730" s="18">
        <f t="shared" si="65"/>
        <v>0.10140146973548327</v>
      </c>
      <c r="I730" s="14">
        <v>35011.654463760802</v>
      </c>
      <c r="J730" s="18">
        <f t="shared" si="64"/>
        <v>1.6835556471087449</v>
      </c>
    </row>
    <row r="731" spans="1:10" ht="15" customHeight="1" x14ac:dyDescent="0.3">
      <c r="A731" s="141">
        <f>'[1]175 since Nov 2015'!A736</f>
        <v>43409</v>
      </c>
      <c r="B731" s="14">
        <v>50386.157812897502</v>
      </c>
      <c r="C731" s="15">
        <f t="shared" si="61"/>
        <v>-0.16</v>
      </c>
      <c r="D731" s="24">
        <v>362.82209999999998</v>
      </c>
      <c r="E731" s="17">
        <f t="shared" si="62"/>
        <v>-0.16</v>
      </c>
      <c r="F731" s="18">
        <f t="shared" si="63"/>
        <v>0</v>
      </c>
      <c r="G731" s="18">
        <f t="shared" si="66"/>
        <v>6.4131920490551756E-3</v>
      </c>
      <c r="H731" s="18">
        <f t="shared" si="65"/>
        <v>0.10140146973548327</v>
      </c>
      <c r="I731" s="14">
        <v>34950.923087616</v>
      </c>
      <c r="J731" s="18">
        <f t="shared" si="64"/>
        <v>-0.17346045788171158</v>
      </c>
    </row>
    <row r="732" spans="1:10" ht="15" customHeight="1" x14ac:dyDescent="0.3">
      <c r="A732" s="141">
        <f>'[1]175 since Nov 2015'!A737</f>
        <v>43410</v>
      </c>
      <c r="B732" s="14">
        <v>50490.777086425398</v>
      </c>
      <c r="C732" s="15">
        <f t="shared" si="61"/>
        <v>0.21</v>
      </c>
      <c r="D732" s="24">
        <v>363.56830000000002</v>
      </c>
      <c r="E732" s="17">
        <f t="shared" si="62"/>
        <v>0.21</v>
      </c>
      <c r="F732" s="18">
        <f t="shared" si="63"/>
        <v>0</v>
      </c>
      <c r="G732" s="18">
        <f t="shared" si="66"/>
        <v>6.4131920490551756E-3</v>
      </c>
      <c r="H732" s="18">
        <f t="shared" si="65"/>
        <v>0.10140146973548327</v>
      </c>
      <c r="I732" s="14">
        <v>34991.906779228899</v>
      </c>
      <c r="J732" s="18">
        <f t="shared" si="64"/>
        <v>0.1172606843892498</v>
      </c>
    </row>
    <row r="733" spans="1:10" ht="15" customHeight="1" x14ac:dyDescent="0.3">
      <c r="A733" s="141">
        <f>'[1]175 since Nov 2015'!A738</f>
        <v>43413</v>
      </c>
      <c r="B733" s="14">
        <v>50731.236724737399</v>
      </c>
      <c r="C733" s="15">
        <f t="shared" si="61"/>
        <v>0.48</v>
      </c>
      <c r="D733" s="24">
        <v>365.29520000000002</v>
      </c>
      <c r="E733" s="17">
        <f t="shared" si="62"/>
        <v>0.47</v>
      </c>
      <c r="F733" s="18">
        <f t="shared" si="63"/>
        <v>-1.0000000000000009E-2</v>
      </c>
      <c r="G733" s="18">
        <f t="shared" si="66"/>
        <v>6.4131920490551756E-3</v>
      </c>
      <c r="H733" s="18">
        <f t="shared" si="65"/>
        <v>0.10140146973548327</v>
      </c>
      <c r="I733" s="14">
        <v>35158.553872689103</v>
      </c>
      <c r="J733" s="18">
        <f t="shared" si="64"/>
        <v>0.47624467712381185</v>
      </c>
    </row>
    <row r="734" spans="1:10" ht="15" customHeight="1" x14ac:dyDescent="0.3">
      <c r="A734" s="141">
        <f>'[1]175 since Nov 2015'!A739</f>
        <v>43416</v>
      </c>
      <c r="B734" s="14">
        <v>50232.607473705197</v>
      </c>
      <c r="C734" s="15">
        <f t="shared" si="61"/>
        <v>-0.98</v>
      </c>
      <c r="D734" s="24">
        <v>361.71050000000002</v>
      </c>
      <c r="E734" s="17">
        <f t="shared" si="62"/>
        <v>-0.98</v>
      </c>
      <c r="F734" s="18">
        <f t="shared" si="63"/>
        <v>0</v>
      </c>
      <c r="G734" s="18">
        <f t="shared" si="66"/>
        <v>6.4131920490551756E-3</v>
      </c>
      <c r="H734" s="18">
        <f t="shared" si="65"/>
        <v>0.10140146973548327</v>
      </c>
      <c r="I734" s="14">
        <v>34795.61</v>
      </c>
      <c r="J734" s="18">
        <f t="shared" si="64"/>
        <v>-1.0323060328457769</v>
      </c>
    </row>
    <row r="735" spans="1:10" ht="15" customHeight="1" x14ac:dyDescent="0.3">
      <c r="A735" s="141">
        <f>'[1]175 since Nov 2015'!A740</f>
        <v>43417</v>
      </c>
      <c r="B735" s="14">
        <v>50710.948606684302</v>
      </c>
      <c r="C735" s="15">
        <f t="shared" si="61"/>
        <v>0.95</v>
      </c>
      <c r="D735" s="24">
        <v>365.14769999999999</v>
      </c>
      <c r="E735" s="17">
        <f t="shared" si="62"/>
        <v>0.95</v>
      </c>
      <c r="F735" s="18">
        <f t="shared" si="63"/>
        <v>0</v>
      </c>
      <c r="G735" s="18">
        <f t="shared" si="66"/>
        <v>6.3815505224721139E-3</v>
      </c>
      <c r="H735" s="18">
        <f t="shared" si="65"/>
        <v>0.10090117327224707</v>
      </c>
      <c r="I735" s="14">
        <v>35144.49</v>
      </c>
      <c r="J735" s="18">
        <f t="shared" si="64"/>
        <v>1.0026552200119423</v>
      </c>
    </row>
    <row r="736" spans="1:10" ht="15" customHeight="1" x14ac:dyDescent="0.3">
      <c r="A736" s="141">
        <f>'[1]175 since Nov 2015'!A741</f>
        <v>43418</v>
      </c>
      <c r="B736" s="14">
        <v>50707.332876958098</v>
      </c>
      <c r="C736" s="15">
        <f t="shared" si="61"/>
        <v>-0.01</v>
      </c>
      <c r="D736" s="24">
        <v>365.11950000000002</v>
      </c>
      <c r="E736" s="17">
        <f t="shared" si="62"/>
        <v>-0.01</v>
      </c>
      <c r="F736" s="18">
        <f t="shared" si="63"/>
        <v>0</v>
      </c>
      <c r="G736" s="18">
        <f t="shared" si="66"/>
        <v>6.3815505224721139E-3</v>
      </c>
      <c r="H736" s="18">
        <f t="shared" si="65"/>
        <v>0.10090117327224707</v>
      </c>
      <c r="I736" s="14">
        <v>35141.99</v>
      </c>
      <c r="J736" s="18">
        <f t="shared" si="64"/>
        <v>-7.1134906211471555E-3</v>
      </c>
    </row>
    <row r="737" spans="1:10" ht="15" customHeight="1" x14ac:dyDescent="0.3">
      <c r="A737" s="141">
        <f>'[1]175 since Nov 2015'!A742</f>
        <v>43419</v>
      </c>
      <c r="B737" s="14">
        <v>50878.391534048103</v>
      </c>
      <c r="C737" s="15">
        <f t="shared" si="61"/>
        <v>0.34</v>
      </c>
      <c r="D737" s="24">
        <v>366.35</v>
      </c>
      <c r="E737" s="17">
        <f t="shared" si="62"/>
        <v>0.34</v>
      </c>
      <c r="F737" s="18">
        <f t="shared" si="63"/>
        <v>0</v>
      </c>
      <c r="G737" s="18">
        <f t="shared" si="66"/>
        <v>6.3815505224721139E-3</v>
      </c>
      <c r="H737" s="18">
        <f t="shared" si="65"/>
        <v>0.10090117327224707</v>
      </c>
      <c r="I737" s="14">
        <v>35260.537396545202</v>
      </c>
      <c r="J737" s="18">
        <f t="shared" si="64"/>
        <v>0.33733831392361052</v>
      </c>
    </row>
    <row r="738" spans="1:10" ht="15" customHeight="1" x14ac:dyDescent="0.3">
      <c r="A738" s="141">
        <f>'[1]175 since Nov 2015'!A743</f>
        <v>43420</v>
      </c>
      <c r="B738" s="14">
        <v>51162.103915728097</v>
      </c>
      <c r="C738" s="15">
        <f t="shared" si="61"/>
        <v>0.56000000000000005</v>
      </c>
      <c r="D738" s="24">
        <v>368.38220000000001</v>
      </c>
      <c r="E738" s="17">
        <f t="shared" si="62"/>
        <v>0.55000000000000004</v>
      </c>
      <c r="F738" s="18">
        <f t="shared" si="63"/>
        <v>-1.0000000000000009E-2</v>
      </c>
      <c r="G738" s="18">
        <f t="shared" si="66"/>
        <v>6.4126870136526478E-3</v>
      </c>
      <c r="H738" s="18">
        <f t="shared" si="65"/>
        <v>0.10139348442462823</v>
      </c>
      <c r="I738" s="14">
        <v>35457.160181630599</v>
      </c>
      <c r="J738" s="18">
        <f t="shared" si="64"/>
        <v>0.55762844131996248</v>
      </c>
    </row>
    <row r="739" spans="1:10" ht="15" customHeight="1" x14ac:dyDescent="0.3">
      <c r="A739" s="141">
        <f>'[1]175 since Nov 2015'!A744</f>
        <v>43423</v>
      </c>
      <c r="B739" s="14">
        <v>51620.5434239346</v>
      </c>
      <c r="C739" s="15">
        <f t="shared" si="61"/>
        <v>0.9</v>
      </c>
      <c r="D739" s="24">
        <v>371.68169999999998</v>
      </c>
      <c r="E739" s="17">
        <f t="shared" si="62"/>
        <v>0.9</v>
      </c>
      <c r="F739" s="18">
        <f t="shared" si="63"/>
        <v>0</v>
      </c>
      <c r="G739" s="18">
        <f t="shared" si="66"/>
        <v>6.4126870136526478E-3</v>
      </c>
      <c r="H739" s="18">
        <f t="shared" si="65"/>
        <v>0.10139348442462823</v>
      </c>
      <c r="I739" s="14">
        <v>35774.875088406901</v>
      </c>
      <c r="J739" s="18">
        <f t="shared" si="64"/>
        <v>0.89605288508384728</v>
      </c>
    </row>
    <row r="740" spans="1:10" ht="15" customHeight="1" x14ac:dyDescent="0.3">
      <c r="A740" s="141">
        <f>'[1]175 since Nov 2015'!A745</f>
        <v>43424</v>
      </c>
      <c r="B740" s="14">
        <v>51187.136616508098</v>
      </c>
      <c r="C740" s="15">
        <f t="shared" si="61"/>
        <v>-0.84</v>
      </c>
      <c r="D740" s="24">
        <v>368.55919999999998</v>
      </c>
      <c r="E740" s="17">
        <f t="shared" si="62"/>
        <v>-0.84</v>
      </c>
      <c r="F740" s="18">
        <f t="shared" si="63"/>
        <v>0</v>
      </c>
      <c r="G740" s="18">
        <f t="shared" si="66"/>
        <v>6.4126870136526478E-3</v>
      </c>
      <c r="H740" s="18">
        <f t="shared" si="65"/>
        <v>0.10139348442462823</v>
      </c>
      <c r="I740" s="14">
        <v>35474.508734825402</v>
      </c>
      <c r="J740" s="18">
        <f t="shared" si="64"/>
        <v>-0.83960140416768425</v>
      </c>
    </row>
    <row r="741" spans="1:10" ht="15" customHeight="1" x14ac:dyDescent="0.3">
      <c r="A741" s="141">
        <f>'[1]175 since Nov 2015'!A746</f>
        <v>43425</v>
      </c>
      <c r="B741" s="14">
        <v>50790.7511518807</v>
      </c>
      <c r="C741" s="15">
        <f t="shared" si="61"/>
        <v>-0.77</v>
      </c>
      <c r="D741" s="24">
        <v>365.70650000000001</v>
      </c>
      <c r="E741" s="17">
        <f t="shared" si="62"/>
        <v>-0.77</v>
      </c>
      <c r="F741" s="18">
        <f t="shared" si="63"/>
        <v>0</v>
      </c>
      <c r="G741" s="18">
        <f t="shared" si="66"/>
        <v>6.3815505224721139E-3</v>
      </c>
      <c r="H741" s="18">
        <f t="shared" si="65"/>
        <v>0.10090117327224707</v>
      </c>
      <c r="I741" s="14">
        <v>35199.7994903402</v>
      </c>
      <c r="J741" s="18">
        <f t="shared" si="64"/>
        <v>-0.77438491548586186</v>
      </c>
    </row>
    <row r="742" spans="1:10" ht="15" customHeight="1" x14ac:dyDescent="0.3">
      <c r="A742" s="141">
        <f>'[1]175 since Nov 2015'!A747</f>
        <v>43426</v>
      </c>
      <c r="B742" s="14">
        <v>50475.063965003901</v>
      </c>
      <c r="C742" s="15">
        <f t="shared" si="61"/>
        <v>-0.62</v>
      </c>
      <c r="D742" s="24">
        <v>363.43200000000002</v>
      </c>
      <c r="E742" s="17">
        <f t="shared" si="62"/>
        <v>-0.62</v>
      </c>
      <c r="F742" s="18">
        <f t="shared" si="63"/>
        <v>0</v>
      </c>
      <c r="G742" s="18">
        <f t="shared" si="66"/>
        <v>6.3815505224721139E-3</v>
      </c>
      <c r="H742" s="18">
        <f t="shared" si="65"/>
        <v>0.10090117327224707</v>
      </c>
      <c r="I742" s="14">
        <v>34981.0170264521</v>
      </c>
      <c r="J742" s="18">
        <f t="shared" si="64"/>
        <v>-0.62154463109410407</v>
      </c>
    </row>
    <row r="743" spans="1:10" ht="15" customHeight="1" x14ac:dyDescent="0.3">
      <c r="A743" s="141">
        <f>'[1]175 since Nov 2015'!A748</f>
        <v>43430</v>
      </c>
      <c r="B743" s="14">
        <v>51013.359873174602</v>
      </c>
      <c r="C743" s="15">
        <f t="shared" si="61"/>
        <v>1.07</v>
      </c>
      <c r="D743" s="24">
        <v>367.30419999999998</v>
      </c>
      <c r="E743" s="17">
        <f t="shared" si="62"/>
        <v>1.07</v>
      </c>
      <c r="F743" s="18">
        <f t="shared" si="63"/>
        <v>0</v>
      </c>
      <c r="G743" s="18">
        <f t="shared" si="66"/>
        <v>6.3815505224721139E-3</v>
      </c>
      <c r="H743" s="18">
        <f t="shared" si="65"/>
        <v>0.10090117327224707</v>
      </c>
      <c r="I743" s="14">
        <v>35354.075262535604</v>
      </c>
      <c r="J743" s="18">
        <f t="shared" si="64"/>
        <v>1.0664590906588063</v>
      </c>
    </row>
    <row r="744" spans="1:10" ht="15" customHeight="1" x14ac:dyDescent="0.3">
      <c r="A744" s="141">
        <f>'[1]175 since Nov 2015'!A749</f>
        <v>43431</v>
      </c>
      <c r="B744" s="14">
        <v>51242.876579766802</v>
      </c>
      <c r="C744" s="15">
        <f t="shared" si="61"/>
        <v>0.45</v>
      </c>
      <c r="D744" s="24">
        <v>368.95159999999998</v>
      </c>
      <c r="E744" s="17">
        <f t="shared" si="62"/>
        <v>0.45</v>
      </c>
      <c r="F744" s="18">
        <f t="shared" si="63"/>
        <v>0</v>
      </c>
      <c r="G744" s="18">
        <f t="shared" si="66"/>
        <v>6.3500063500095258E-3</v>
      </c>
      <c r="H744" s="18">
        <f t="shared" si="65"/>
        <v>0.10040241611281236</v>
      </c>
      <c r="I744" s="14">
        <v>35513.138514574697</v>
      </c>
      <c r="J744" s="18">
        <f t="shared" si="64"/>
        <v>0.44991489908279836</v>
      </c>
    </row>
    <row r="745" spans="1:10" ht="15" customHeight="1" x14ac:dyDescent="0.3">
      <c r="A745" s="141">
        <f>'[1]175 since Nov 2015'!A750</f>
        <v>43432</v>
      </c>
      <c r="B745" s="14">
        <v>51536.958873007803</v>
      </c>
      <c r="C745" s="15">
        <f t="shared" ref="C745:C808" si="67">ROUND(((B745-B744)/B744)*100,2)</f>
        <v>0.56999999999999995</v>
      </c>
      <c r="D745" s="24">
        <v>371.06459999999998</v>
      </c>
      <c r="E745" s="17">
        <f t="shared" si="62"/>
        <v>0.56999999999999995</v>
      </c>
      <c r="F745" s="18">
        <f t="shared" si="63"/>
        <v>0</v>
      </c>
      <c r="G745" s="18">
        <f t="shared" si="66"/>
        <v>6.3500063500095258E-3</v>
      </c>
      <c r="H745" s="18">
        <f t="shared" si="65"/>
        <v>0.10040241611281236</v>
      </c>
      <c r="I745" s="14">
        <v>35716.949999999997</v>
      </c>
      <c r="J745" s="18">
        <f t="shared" si="64"/>
        <v>0.57390445888542085</v>
      </c>
    </row>
    <row r="746" spans="1:10" ht="15" customHeight="1" x14ac:dyDescent="0.3">
      <c r="A746" s="141">
        <f>'[1]175 since Nov 2015'!A751</f>
        <v>43433</v>
      </c>
      <c r="B746" s="14">
        <v>52191.270001709003</v>
      </c>
      <c r="C746" s="15">
        <f t="shared" si="67"/>
        <v>1.27</v>
      </c>
      <c r="D746" s="24">
        <v>375.77850000000001</v>
      </c>
      <c r="E746" s="17">
        <f t="shared" si="62"/>
        <v>1.27</v>
      </c>
      <c r="F746" s="18">
        <f t="shared" si="63"/>
        <v>0</v>
      </c>
      <c r="G746" s="18">
        <f t="shared" si="66"/>
        <v>6.3500063500095258E-3</v>
      </c>
      <c r="H746" s="18">
        <f t="shared" si="65"/>
        <v>0.10040241611281236</v>
      </c>
      <c r="I746" s="14">
        <v>36170.408933562998</v>
      </c>
      <c r="J746" s="18">
        <f t="shared" si="64"/>
        <v>1.2695903025398327</v>
      </c>
    </row>
    <row r="747" spans="1:10" ht="15" customHeight="1" x14ac:dyDescent="0.3">
      <c r="A747" s="141">
        <f>'[1]175 since Nov 2015'!A752</f>
        <v>43434</v>
      </c>
      <c r="B747" s="14">
        <v>52225.746818475702</v>
      </c>
      <c r="C747" s="15">
        <f t="shared" si="67"/>
        <v>7.0000000000000007E-2</v>
      </c>
      <c r="D747" s="24">
        <v>376.02839999999998</v>
      </c>
      <c r="E747" s="17">
        <f t="shared" si="62"/>
        <v>7.0000000000000007E-2</v>
      </c>
      <c r="F747" s="18">
        <f t="shared" si="63"/>
        <v>0</v>
      </c>
      <c r="G747" s="18">
        <f t="shared" si="66"/>
        <v>6.3500063500095258E-3</v>
      </c>
      <c r="H747" s="18">
        <f t="shared" si="65"/>
        <v>0.10040241611281236</v>
      </c>
      <c r="I747" s="14">
        <v>36194.302595494199</v>
      </c>
      <c r="J747" s="18">
        <f t="shared" si="64"/>
        <v>6.6058589426202269E-2</v>
      </c>
    </row>
    <row r="748" spans="1:10" ht="15" customHeight="1" x14ac:dyDescent="0.3">
      <c r="A748" s="141">
        <f>'[1]175 since Nov 2015'!A753</f>
        <v>43437</v>
      </c>
      <c r="B748" s="14">
        <v>52293.126562816702</v>
      </c>
      <c r="C748" s="15">
        <f t="shared" si="67"/>
        <v>0.13</v>
      </c>
      <c r="D748" s="24">
        <v>376.51119999999997</v>
      </c>
      <c r="E748" s="17">
        <f t="shared" si="62"/>
        <v>0.13</v>
      </c>
      <c r="F748" s="18">
        <f t="shared" si="63"/>
        <v>0</v>
      </c>
      <c r="G748" s="18">
        <f t="shared" si="66"/>
        <v>6.3500063500095258E-3</v>
      </c>
      <c r="H748" s="18">
        <f t="shared" si="65"/>
        <v>0.10040241611281236</v>
      </c>
      <c r="I748" s="14">
        <v>36240.999158091297</v>
      </c>
      <c r="J748" s="18">
        <f t="shared" si="64"/>
        <v>0.12901633475018809</v>
      </c>
    </row>
    <row r="749" spans="1:10" ht="15" customHeight="1" x14ac:dyDescent="0.3">
      <c r="A749" s="141">
        <f>'[1]175 since Nov 2015'!A754</f>
        <v>43438</v>
      </c>
      <c r="B749" s="14">
        <v>52139.178383030798</v>
      </c>
      <c r="C749" s="15">
        <f t="shared" si="67"/>
        <v>-0.28999999999999998</v>
      </c>
      <c r="D749" s="24">
        <v>375.40199999999999</v>
      </c>
      <c r="E749" s="17">
        <f t="shared" si="62"/>
        <v>-0.28999999999999998</v>
      </c>
      <c r="F749" s="18">
        <f t="shared" si="63"/>
        <v>0</v>
      </c>
      <c r="G749" s="18">
        <f t="shared" si="66"/>
        <v>6.3500063500095258E-3</v>
      </c>
      <c r="H749" s="18">
        <f t="shared" si="65"/>
        <v>0.10040241611281236</v>
      </c>
      <c r="I749" s="14">
        <v>36134.307586545903</v>
      </c>
      <c r="J749" s="18">
        <f t="shared" si="64"/>
        <v>-0.29439467460591218</v>
      </c>
    </row>
    <row r="750" spans="1:10" ht="15" customHeight="1" x14ac:dyDescent="0.3">
      <c r="A750" s="141">
        <f>'[1]175 since Nov 2015'!A755</f>
        <v>43439</v>
      </c>
      <c r="B750" s="14">
        <v>51778.5984120254</v>
      </c>
      <c r="C750" s="15">
        <f t="shared" si="67"/>
        <v>-0.69</v>
      </c>
      <c r="D750" s="24">
        <v>372.80369999999999</v>
      </c>
      <c r="E750" s="17">
        <f t="shared" si="62"/>
        <v>-0.69</v>
      </c>
      <c r="F750" s="18">
        <f t="shared" si="63"/>
        <v>0</v>
      </c>
      <c r="G750" s="18">
        <f t="shared" si="66"/>
        <v>6.3500063500095258E-3</v>
      </c>
      <c r="H750" s="18">
        <f t="shared" si="65"/>
        <v>0.10040241611281236</v>
      </c>
      <c r="I750" s="14">
        <v>35884.412824374303</v>
      </c>
      <c r="J750" s="18">
        <f t="shared" si="64"/>
        <v>-0.69157202354873537</v>
      </c>
    </row>
    <row r="751" spans="1:10" ht="15" customHeight="1" x14ac:dyDescent="0.3">
      <c r="A751" s="141">
        <f>'[1]175 since Nov 2015'!A756</f>
        <v>43440</v>
      </c>
      <c r="B751" s="14">
        <v>50952.829190178498</v>
      </c>
      <c r="C751" s="15">
        <f t="shared" si="67"/>
        <v>-1.59</v>
      </c>
      <c r="D751" s="24">
        <v>366.86</v>
      </c>
      <c r="E751" s="17">
        <f t="shared" si="62"/>
        <v>-1.59</v>
      </c>
      <c r="F751" s="18">
        <f t="shared" si="63"/>
        <v>0</v>
      </c>
      <c r="G751" s="18">
        <f t="shared" si="66"/>
        <v>6.3500063500095258E-3</v>
      </c>
      <c r="H751" s="18">
        <f t="shared" si="65"/>
        <v>0.10040241611281236</v>
      </c>
      <c r="I751" s="14">
        <v>35312.129999999997</v>
      </c>
      <c r="J751" s="18">
        <f t="shared" si="64"/>
        <v>-1.5947950080029898</v>
      </c>
    </row>
    <row r="752" spans="1:10" ht="15" customHeight="1" x14ac:dyDescent="0.3">
      <c r="A752" s="141">
        <f>'[1]175 since Nov 2015'!A757</f>
        <v>43441</v>
      </c>
      <c r="B752" s="14">
        <v>51473.900226770304</v>
      </c>
      <c r="C752" s="15">
        <f t="shared" si="67"/>
        <v>1.02</v>
      </c>
      <c r="D752" s="24">
        <v>370.6071</v>
      </c>
      <c r="E752" s="17">
        <f t="shared" si="62"/>
        <v>1.02</v>
      </c>
      <c r="F752" s="18">
        <f t="shared" si="63"/>
        <v>0</v>
      </c>
      <c r="G752" s="18">
        <f t="shared" si="66"/>
        <v>6.3500063500095258E-3</v>
      </c>
      <c r="H752" s="18">
        <f t="shared" si="65"/>
        <v>0.10040241611281236</v>
      </c>
      <c r="I752" s="14">
        <v>35673.246129989901</v>
      </c>
      <c r="J752" s="18">
        <f t="shared" si="64"/>
        <v>1.0226404637440538</v>
      </c>
    </row>
    <row r="753" spans="1:10" ht="15" customHeight="1" x14ac:dyDescent="0.3">
      <c r="A753" s="141">
        <f>'[1]175 since Nov 2015'!A758</f>
        <v>43444</v>
      </c>
      <c r="B753" s="14">
        <v>50444.337745066798</v>
      </c>
      <c r="C753" s="15">
        <f t="shared" si="67"/>
        <v>-2</v>
      </c>
      <c r="D753" s="24">
        <v>363.19979999999998</v>
      </c>
      <c r="E753" s="17">
        <f t="shared" si="62"/>
        <v>-2</v>
      </c>
      <c r="F753" s="18">
        <f t="shared" si="63"/>
        <v>0</v>
      </c>
      <c r="G753" s="18">
        <f t="shared" si="66"/>
        <v>6.3500063500095258E-3</v>
      </c>
      <c r="H753" s="18">
        <f t="shared" si="65"/>
        <v>0.10040241611281236</v>
      </c>
      <c r="I753" s="14">
        <v>34959.722661703803</v>
      </c>
      <c r="J753" s="18">
        <f t="shared" si="64"/>
        <v>-2.0001641165092909</v>
      </c>
    </row>
    <row r="754" spans="1:10" ht="15" customHeight="1" x14ac:dyDescent="0.3">
      <c r="A754" s="141">
        <f>'[1]175 since Nov 2015'!A759</f>
        <v>43445</v>
      </c>
      <c r="B754" s="14">
        <v>50718.909731229702</v>
      </c>
      <c r="C754" s="15">
        <f t="shared" si="67"/>
        <v>0.54</v>
      </c>
      <c r="D754" s="24">
        <v>365.17770000000002</v>
      </c>
      <c r="E754" s="17">
        <f t="shared" si="62"/>
        <v>0.54</v>
      </c>
      <c r="F754" s="18">
        <f t="shared" si="63"/>
        <v>0</v>
      </c>
      <c r="G754" s="18">
        <f t="shared" si="66"/>
        <v>6.3500063500095258E-3</v>
      </c>
      <c r="H754" s="18">
        <f t="shared" si="65"/>
        <v>0.10040241611281236</v>
      </c>
      <c r="I754" s="14">
        <v>35150.010827155304</v>
      </c>
      <c r="J754" s="18">
        <f t="shared" si="64"/>
        <v>0.54430685075184881</v>
      </c>
    </row>
    <row r="755" spans="1:10" ht="15" customHeight="1" x14ac:dyDescent="0.3">
      <c r="A755" s="141">
        <f>'[1]175 since Nov 2015'!A760</f>
        <v>43446</v>
      </c>
      <c r="B755" s="14">
        <v>51626.5971502682</v>
      </c>
      <c r="C755" s="15">
        <f t="shared" si="67"/>
        <v>1.79</v>
      </c>
      <c r="D755" s="24">
        <v>371.70620000000002</v>
      </c>
      <c r="E755" s="17">
        <f t="shared" si="62"/>
        <v>1.79</v>
      </c>
      <c r="F755" s="18">
        <f t="shared" si="63"/>
        <v>0</v>
      </c>
      <c r="G755" s="18">
        <f t="shared" si="66"/>
        <v>6.3180483899667062E-3</v>
      </c>
      <c r="H755" s="18">
        <f t="shared" si="65"/>
        <v>9.9897116397272556E-2</v>
      </c>
      <c r="I755" s="14">
        <v>35779.070536363397</v>
      </c>
      <c r="J755" s="18">
        <f t="shared" si="64"/>
        <v>1.7896430026761483</v>
      </c>
    </row>
    <row r="756" spans="1:10" ht="15" customHeight="1" x14ac:dyDescent="0.3">
      <c r="A756" s="141">
        <f>'[1]175 since Nov 2015'!A761</f>
        <v>43447</v>
      </c>
      <c r="B756" s="14">
        <v>51843.854615554803</v>
      </c>
      <c r="C756" s="15">
        <f t="shared" si="67"/>
        <v>0.42</v>
      </c>
      <c r="D756" s="24">
        <v>373.27370000000002</v>
      </c>
      <c r="E756" s="17">
        <f t="shared" si="62"/>
        <v>0.42</v>
      </c>
      <c r="F756" s="18">
        <f t="shared" si="63"/>
        <v>0</v>
      </c>
      <c r="G756" s="18">
        <f t="shared" si="66"/>
        <v>6.3180483899667062E-3</v>
      </c>
      <c r="H756" s="18">
        <f t="shared" si="65"/>
        <v>9.9897116397272556E-2</v>
      </c>
      <c r="I756" s="14">
        <v>35929.637697557897</v>
      </c>
      <c r="J756" s="18">
        <f t="shared" si="64"/>
        <v>0.42082468587738686</v>
      </c>
    </row>
    <row r="757" spans="1:10" ht="15" customHeight="1" x14ac:dyDescent="0.3">
      <c r="A757" s="141">
        <f>'[1]175 since Nov 2015'!A762</f>
        <v>43448</v>
      </c>
      <c r="B757" s="14">
        <v>51891.888609941598</v>
      </c>
      <c r="C757" s="15">
        <f t="shared" si="67"/>
        <v>0.09</v>
      </c>
      <c r="D757" s="24">
        <v>373.6112</v>
      </c>
      <c r="E757" s="17">
        <f t="shared" si="62"/>
        <v>0.09</v>
      </c>
      <c r="F757" s="18">
        <f t="shared" si="63"/>
        <v>0</v>
      </c>
      <c r="G757" s="18">
        <f t="shared" si="66"/>
        <v>6.3180483899667062E-3</v>
      </c>
      <c r="H757" s="18">
        <f t="shared" si="65"/>
        <v>9.9897116397272556E-2</v>
      </c>
      <c r="I757" s="14">
        <v>35962.926966426698</v>
      </c>
      <c r="J757" s="18">
        <f t="shared" si="64"/>
        <v>9.2651279005419418E-2</v>
      </c>
    </row>
    <row r="758" spans="1:10" ht="15" customHeight="1" x14ac:dyDescent="0.3">
      <c r="A758" s="141">
        <f>'[1]175 since Nov 2015'!A763</f>
        <v>43451</v>
      </c>
      <c r="B758" s="14">
        <v>52335.073373060899</v>
      </c>
      <c r="C758" s="15">
        <f t="shared" si="67"/>
        <v>0.85</v>
      </c>
      <c r="D758" s="24">
        <v>376.79649999999998</v>
      </c>
      <c r="E758" s="17">
        <f t="shared" si="62"/>
        <v>0.85</v>
      </c>
      <c r="F758" s="18">
        <f t="shared" si="63"/>
        <v>0</v>
      </c>
      <c r="G758" s="18">
        <f t="shared" si="66"/>
        <v>6.3180483899667062E-3</v>
      </c>
      <c r="H758" s="18">
        <f t="shared" si="65"/>
        <v>9.9897116397272556E-2</v>
      </c>
      <c r="I758" s="14">
        <v>36270.069791551097</v>
      </c>
      <c r="J758" s="18">
        <f t="shared" si="64"/>
        <v>0.85405402461021551</v>
      </c>
    </row>
    <row r="759" spans="1:10" ht="15" customHeight="1" x14ac:dyDescent="0.3">
      <c r="A759" s="141">
        <f>'[1]175 since Nov 2015'!A764</f>
        <v>43452</v>
      </c>
      <c r="B759" s="14">
        <v>52446.1921121138</v>
      </c>
      <c r="C759" s="15">
        <f t="shared" si="67"/>
        <v>0.21</v>
      </c>
      <c r="D759" s="24">
        <v>377.59039999999999</v>
      </c>
      <c r="E759" s="17">
        <f t="shared" si="62"/>
        <v>0.21</v>
      </c>
      <c r="F759" s="18">
        <f t="shared" si="63"/>
        <v>0</v>
      </c>
      <c r="G759" s="18">
        <f t="shared" si="66"/>
        <v>6.3180483899667062E-3</v>
      </c>
      <c r="H759" s="18">
        <f t="shared" si="65"/>
        <v>9.9897116397272556E-2</v>
      </c>
      <c r="I759" s="14">
        <v>36347.079035273302</v>
      </c>
      <c r="J759" s="18">
        <f t="shared" si="64"/>
        <v>0.21232174121744743</v>
      </c>
    </row>
    <row r="760" spans="1:10" ht="15" customHeight="1" x14ac:dyDescent="0.3">
      <c r="A760" s="141">
        <f>'[1]175 since Nov 2015'!A765</f>
        <v>43453</v>
      </c>
      <c r="B760" s="14">
        <v>52644.2419125163</v>
      </c>
      <c r="C760" s="15">
        <f t="shared" si="67"/>
        <v>0.38</v>
      </c>
      <c r="D760" s="24">
        <v>379.01499999999999</v>
      </c>
      <c r="E760" s="17">
        <f t="shared" si="62"/>
        <v>0.38</v>
      </c>
      <c r="F760" s="18">
        <f t="shared" si="63"/>
        <v>0</v>
      </c>
      <c r="G760" s="18">
        <f t="shared" si="66"/>
        <v>6.3180483899667062E-3</v>
      </c>
      <c r="H760" s="18">
        <f t="shared" si="65"/>
        <v>9.9897116397272556E-2</v>
      </c>
      <c r="I760" s="14">
        <v>36484.334600610702</v>
      </c>
      <c r="J760" s="18">
        <f t="shared" si="64"/>
        <v>0.37762474724364914</v>
      </c>
    </row>
    <row r="761" spans="1:10" ht="15" customHeight="1" x14ac:dyDescent="0.3">
      <c r="A761" s="141">
        <f>'[1]175 since Nov 2015'!A766</f>
        <v>43454</v>
      </c>
      <c r="B761" s="14">
        <v>52568.254162600599</v>
      </c>
      <c r="C761" s="15">
        <f t="shared" si="67"/>
        <v>-0.14000000000000001</v>
      </c>
      <c r="D761" s="24">
        <v>378.45729999999998</v>
      </c>
      <c r="E761" s="17">
        <f t="shared" si="62"/>
        <v>-0.15</v>
      </c>
      <c r="F761" s="18">
        <f t="shared" si="63"/>
        <v>-9.9999999999999811E-3</v>
      </c>
      <c r="G761" s="18">
        <f t="shared" si="66"/>
        <v>6.3180483899667062E-3</v>
      </c>
      <c r="H761" s="18">
        <f t="shared" si="65"/>
        <v>9.9897116397272556E-2</v>
      </c>
      <c r="I761" s="14">
        <v>36431.672383571298</v>
      </c>
      <c r="J761" s="18">
        <f t="shared" si="64"/>
        <v>-0.14434199668403003</v>
      </c>
    </row>
    <row r="762" spans="1:10" ht="15" customHeight="1" x14ac:dyDescent="0.3">
      <c r="A762" s="141">
        <f>'[1]175 since Nov 2015'!A767</f>
        <v>43455</v>
      </c>
      <c r="B762" s="14">
        <v>51573.211553613102</v>
      </c>
      <c r="C762" s="15">
        <f t="shared" si="67"/>
        <v>-1.89</v>
      </c>
      <c r="D762" s="24">
        <v>371.59530000000001</v>
      </c>
      <c r="E762" s="17">
        <f t="shared" si="62"/>
        <v>-1.81</v>
      </c>
      <c r="F762" s="18">
        <f t="shared" si="63"/>
        <v>7.9999999999999849E-2</v>
      </c>
      <c r="G762" s="18">
        <f t="shared" si="66"/>
        <v>8.1022501069099046E-3</v>
      </c>
      <c r="H762" s="18">
        <f t="shared" si="65"/>
        <v>0.12810782255089026</v>
      </c>
      <c r="I762" s="14">
        <v>35742.072416522897</v>
      </c>
      <c r="J762" s="18">
        <f t="shared" si="64"/>
        <v>-1.892858389227758</v>
      </c>
    </row>
    <row r="763" spans="1:10" ht="15" customHeight="1" x14ac:dyDescent="0.3">
      <c r="A763" s="141">
        <f>'[1]175 since Nov 2015'!A768</f>
        <v>43458</v>
      </c>
      <c r="B763" s="14">
        <v>51180.8526192711</v>
      </c>
      <c r="C763" s="15">
        <f t="shared" si="67"/>
        <v>-0.76</v>
      </c>
      <c r="D763" s="24">
        <v>368.90480000000002</v>
      </c>
      <c r="E763" s="17">
        <f t="shared" si="62"/>
        <v>-0.72</v>
      </c>
      <c r="F763" s="18">
        <f t="shared" si="63"/>
        <v>4.0000000000000036E-2</v>
      </c>
      <c r="G763" s="18">
        <f t="shared" si="66"/>
        <v>7.8764507544065478E-3</v>
      </c>
      <c r="H763" s="18">
        <f t="shared" si="65"/>
        <v>0.12453762131038101</v>
      </c>
      <c r="I763" s="14">
        <v>35470.1537009327</v>
      </c>
      <c r="J763" s="18">
        <f t="shared" si="64"/>
        <v>-0.76078049538194492</v>
      </c>
    </row>
    <row r="764" spans="1:10" ht="15" customHeight="1" x14ac:dyDescent="0.3">
      <c r="A764" s="141">
        <f>'[1]175 since Nov 2015'!A769</f>
        <v>43460</v>
      </c>
      <c r="B764" s="14">
        <v>51440.274031164401</v>
      </c>
      <c r="C764" s="15">
        <f t="shared" si="67"/>
        <v>0.51</v>
      </c>
      <c r="D764" s="24">
        <v>370.75650000000002</v>
      </c>
      <c r="E764" s="17">
        <f t="shared" si="62"/>
        <v>0.5</v>
      </c>
      <c r="F764" s="18">
        <f t="shared" si="63"/>
        <v>-1.0000000000000009E-2</v>
      </c>
      <c r="G764" s="18">
        <f t="shared" si="66"/>
        <v>7.9031332698670798E-3</v>
      </c>
      <c r="H764" s="18">
        <f t="shared" si="65"/>
        <v>0.1249595089231707</v>
      </c>
      <c r="I764" s="14">
        <v>35649.941978819101</v>
      </c>
      <c r="J764" s="18">
        <f t="shared" si="64"/>
        <v>0.50687200118242759</v>
      </c>
    </row>
    <row r="765" spans="1:10" ht="15" customHeight="1" x14ac:dyDescent="0.3">
      <c r="A765" s="141">
        <f>'[1]175 since Nov 2015'!A770</f>
        <v>43461</v>
      </c>
      <c r="B765" s="14">
        <v>51667.299845940601</v>
      </c>
      <c r="C765" s="15">
        <f t="shared" si="67"/>
        <v>0.44</v>
      </c>
      <c r="D765" s="24">
        <v>372.38740000000001</v>
      </c>
      <c r="E765" s="17">
        <f t="shared" si="62"/>
        <v>0.44</v>
      </c>
      <c r="F765" s="18">
        <f t="shared" si="63"/>
        <v>0</v>
      </c>
      <c r="G765" s="18">
        <f t="shared" si="66"/>
        <v>7.9031332698670798E-3</v>
      </c>
      <c r="H765" s="18">
        <f t="shared" si="65"/>
        <v>0.1249595089231707</v>
      </c>
      <c r="I765" s="14">
        <v>35807.2789541151</v>
      </c>
      <c r="J765" s="18">
        <f t="shared" si="64"/>
        <v>0.44133865740785311</v>
      </c>
    </row>
    <row r="766" spans="1:10" ht="15" customHeight="1" x14ac:dyDescent="0.3">
      <c r="A766" s="141">
        <f>'[1]175 since Nov 2015'!A771</f>
        <v>43462</v>
      </c>
      <c r="B766" s="14">
        <v>52070.157456893503</v>
      </c>
      <c r="C766" s="15">
        <f t="shared" si="67"/>
        <v>0.78</v>
      </c>
      <c r="D766" s="24">
        <v>375.28570000000002</v>
      </c>
      <c r="E766" s="17">
        <f t="shared" si="62"/>
        <v>0.78</v>
      </c>
      <c r="F766" s="18">
        <f t="shared" si="63"/>
        <v>0</v>
      </c>
      <c r="G766" s="18">
        <f t="shared" si="66"/>
        <v>7.6723197417039538E-3</v>
      </c>
      <c r="H766" s="18">
        <f t="shared" si="65"/>
        <v>0.12131002660429621</v>
      </c>
      <c r="I766" s="14">
        <v>36076.724441749997</v>
      </c>
      <c r="J766" s="18">
        <f t="shared" si="64"/>
        <v>0.75248802898476497</v>
      </c>
    </row>
    <row r="767" spans="1:10" ht="15" customHeight="1" x14ac:dyDescent="0.3">
      <c r="A767" s="141">
        <f>'[1]175 since Nov 2015'!A772</f>
        <v>43465</v>
      </c>
      <c r="B767" s="14">
        <v>52058.039547434098</v>
      </c>
      <c r="C767" s="15">
        <f t="shared" si="67"/>
        <v>-0.02</v>
      </c>
      <c r="D767" s="24">
        <v>375.1995</v>
      </c>
      <c r="E767" s="17">
        <f t="shared" si="62"/>
        <v>-0.02</v>
      </c>
      <c r="F767" s="18">
        <f t="shared" si="63"/>
        <v>0</v>
      </c>
      <c r="G767" s="18">
        <f t="shared" si="66"/>
        <v>7.6454671216835803E-3</v>
      </c>
      <c r="H767" s="18">
        <f t="shared" si="65"/>
        <v>0.12088544940225913</v>
      </c>
      <c r="I767" s="14">
        <v>36068.328567765297</v>
      </c>
      <c r="J767" s="18">
        <f t="shared" si="64"/>
        <v>-2.3272273507691649E-2</v>
      </c>
    </row>
    <row r="768" spans="1:10" ht="15" customHeight="1" x14ac:dyDescent="0.3">
      <c r="A768" s="141">
        <f>'[1]175 since Nov 2015'!A773</f>
        <v>43466</v>
      </c>
      <c r="B768" s="14">
        <v>52326.851591322396</v>
      </c>
      <c r="C768" s="15">
        <f t="shared" si="67"/>
        <v>0.52</v>
      </c>
      <c r="D768" s="24">
        <v>377.13099999999997</v>
      </c>
      <c r="E768" s="17">
        <f t="shared" si="62"/>
        <v>0.51</v>
      </c>
      <c r="F768" s="18">
        <f t="shared" si="63"/>
        <v>-1.0000000000000009E-2</v>
      </c>
      <c r="G768" s="18">
        <f t="shared" si="66"/>
        <v>7.6723197417039538E-3</v>
      </c>
      <c r="H768" s="18">
        <f t="shared" si="65"/>
        <v>0.12131002660429621</v>
      </c>
      <c r="I768" s="14">
        <v>36254.574557937704</v>
      </c>
      <c r="J768" s="18">
        <f t="shared" si="64"/>
        <v>0.51636989449757087</v>
      </c>
    </row>
    <row r="769" spans="1:10" ht="15" customHeight="1" x14ac:dyDescent="0.3">
      <c r="A769" s="141">
        <f>'[1]175 since Nov 2015'!A774</f>
        <v>43467</v>
      </c>
      <c r="B769" s="14">
        <v>51802.8435042743</v>
      </c>
      <c r="C769" s="15">
        <f t="shared" si="67"/>
        <v>-1</v>
      </c>
      <c r="D769" s="24">
        <v>373.35899999999998</v>
      </c>
      <c r="E769" s="17">
        <f t="shared" si="62"/>
        <v>-1</v>
      </c>
      <c r="F769" s="18">
        <f t="shared" si="63"/>
        <v>0</v>
      </c>
      <c r="G769" s="18">
        <f t="shared" si="66"/>
        <v>7.6723197417039538E-3</v>
      </c>
      <c r="H769" s="18">
        <f t="shared" si="65"/>
        <v>0.12131002660429621</v>
      </c>
      <c r="I769" s="14">
        <v>35891.516401692599</v>
      </c>
      <c r="J769" s="18">
        <f t="shared" si="64"/>
        <v>-1.0014133683044837</v>
      </c>
    </row>
    <row r="770" spans="1:10" ht="15" customHeight="1" x14ac:dyDescent="0.3">
      <c r="A770" s="141">
        <f>'[1]175 since Nov 2015'!A775</f>
        <v>43468</v>
      </c>
      <c r="B770" s="14">
        <v>51257.552743186898</v>
      </c>
      <c r="C770" s="15">
        <f t="shared" si="67"/>
        <v>-1.05</v>
      </c>
      <c r="D770" s="24">
        <v>369.43340000000001</v>
      </c>
      <c r="E770" s="17">
        <f t="shared" si="62"/>
        <v>-1.05</v>
      </c>
      <c r="F770" s="18">
        <f t="shared" si="63"/>
        <v>0</v>
      </c>
      <c r="G770" s="18">
        <f t="shared" si="66"/>
        <v>7.6723197417039538E-3</v>
      </c>
      <c r="H770" s="18">
        <f t="shared" si="65"/>
        <v>0.12131002660429621</v>
      </c>
      <c r="I770" s="14">
        <v>35513.712579135201</v>
      </c>
      <c r="J770" s="18">
        <f t="shared" si="64"/>
        <v>-1.0526270841529044</v>
      </c>
    </row>
    <row r="771" spans="1:10" ht="15" customHeight="1" x14ac:dyDescent="0.3">
      <c r="A771" s="141">
        <f>'[1]175 since Nov 2015'!A776</f>
        <v>43469</v>
      </c>
      <c r="B771" s="14">
        <v>51519.356876245802</v>
      </c>
      <c r="C771" s="15">
        <f t="shared" si="67"/>
        <v>0.51</v>
      </c>
      <c r="D771" s="24">
        <v>371.315</v>
      </c>
      <c r="E771" s="17">
        <f t="shared" si="62"/>
        <v>0.51</v>
      </c>
      <c r="F771" s="18">
        <f t="shared" si="63"/>
        <v>0</v>
      </c>
      <c r="G771" s="18">
        <f t="shared" si="66"/>
        <v>7.6454671216835794E-3</v>
      </c>
      <c r="H771" s="18">
        <f t="shared" si="65"/>
        <v>0.12088544940225912</v>
      </c>
      <c r="I771" s="14">
        <v>35695.103149615199</v>
      </c>
      <c r="J771" s="18">
        <f t="shared" si="64"/>
        <v>0.51076206148767345</v>
      </c>
    </row>
    <row r="772" spans="1:10" ht="15" customHeight="1" x14ac:dyDescent="0.3">
      <c r="A772" s="141">
        <f>'[1]175 since Nov 2015'!A777</f>
        <v>43472</v>
      </c>
      <c r="B772" s="14">
        <v>51743.158161028499</v>
      </c>
      <c r="C772" s="15">
        <f t="shared" si="67"/>
        <v>0.43</v>
      </c>
      <c r="D772" s="24">
        <v>372.92070000000001</v>
      </c>
      <c r="E772" s="17">
        <f t="shared" si="62"/>
        <v>0.43</v>
      </c>
      <c r="F772" s="18">
        <f t="shared" si="63"/>
        <v>0</v>
      </c>
      <c r="G772" s="18">
        <f t="shared" si="66"/>
        <v>7.6454671216835794E-3</v>
      </c>
      <c r="H772" s="18">
        <f t="shared" si="65"/>
        <v>0.12088544940225912</v>
      </c>
      <c r="I772" s="14">
        <v>35850.163508084501</v>
      </c>
      <c r="J772" s="18">
        <f t="shared" si="64"/>
        <v>0.43440232633414672</v>
      </c>
    </row>
    <row r="773" spans="1:10" ht="15" customHeight="1" x14ac:dyDescent="0.3">
      <c r="A773" s="141">
        <f>'[1]175 since Nov 2015'!A778</f>
        <v>43473</v>
      </c>
      <c r="B773" s="14">
        <v>51931.899091664898</v>
      </c>
      <c r="C773" s="15">
        <f t="shared" si="67"/>
        <v>0.36</v>
      </c>
      <c r="D773" s="24">
        <v>374.28519999999997</v>
      </c>
      <c r="E773" s="17">
        <f t="shared" si="62"/>
        <v>0.37</v>
      </c>
      <c r="F773" s="18">
        <f t="shared" si="63"/>
        <v>1.0000000000000009E-2</v>
      </c>
      <c r="G773" s="18">
        <f t="shared" si="66"/>
        <v>7.6710532295086176E-3</v>
      </c>
      <c r="H773" s="18">
        <f t="shared" si="65"/>
        <v>0.121290001288188</v>
      </c>
      <c r="I773" s="14">
        <v>35980.932356845398</v>
      </c>
      <c r="J773" s="18">
        <f t="shared" si="64"/>
        <v>0.36476499955546393</v>
      </c>
    </row>
    <row r="774" spans="1:10" ht="15" customHeight="1" x14ac:dyDescent="0.3">
      <c r="A774" s="141">
        <f>'[1]175 since Nov 2015'!A779</f>
        <v>43474</v>
      </c>
      <c r="B774" s="14">
        <v>52266.712467726502</v>
      </c>
      <c r="C774" s="15">
        <f t="shared" si="67"/>
        <v>0.64</v>
      </c>
      <c r="D774" s="24">
        <v>376.69499999999999</v>
      </c>
      <c r="E774" s="17">
        <f t="shared" si="62"/>
        <v>0.64</v>
      </c>
      <c r="F774" s="18">
        <f t="shared" si="63"/>
        <v>0</v>
      </c>
      <c r="G774" s="18">
        <f t="shared" si="66"/>
        <v>7.6454671216835786E-3</v>
      </c>
      <c r="H774" s="18">
        <f t="shared" si="65"/>
        <v>0.12088544940225911</v>
      </c>
      <c r="I774" s="14">
        <v>36212.910000000003</v>
      </c>
      <c r="J774" s="18">
        <f t="shared" si="64"/>
        <v>0.64472382442438647</v>
      </c>
    </row>
    <row r="775" spans="1:10" ht="15" customHeight="1" x14ac:dyDescent="0.3">
      <c r="A775" s="141">
        <f>'[1]175 since Nov 2015'!A780</f>
        <v>43475</v>
      </c>
      <c r="B775" s="14">
        <v>52113.138636522599</v>
      </c>
      <c r="C775" s="15">
        <f t="shared" si="67"/>
        <v>-0.28999999999999998</v>
      </c>
      <c r="D775" s="24">
        <v>375.5883</v>
      </c>
      <c r="E775" s="17">
        <f t="shared" si="62"/>
        <v>-0.28999999999999998</v>
      </c>
      <c r="F775" s="18">
        <f t="shared" si="63"/>
        <v>0</v>
      </c>
      <c r="G775" s="18">
        <f t="shared" si="66"/>
        <v>7.6454671216835786E-3</v>
      </c>
      <c r="H775" s="18">
        <f t="shared" si="65"/>
        <v>0.12088544940225911</v>
      </c>
      <c r="I775" s="14">
        <v>36106.503882593301</v>
      </c>
      <c r="J775" s="18">
        <f t="shared" si="64"/>
        <v>-0.29383476060527264</v>
      </c>
    </row>
    <row r="776" spans="1:10" ht="15" customHeight="1" x14ac:dyDescent="0.3">
      <c r="A776" s="141">
        <f>'[1]175 since Nov 2015'!A781</f>
        <v>43476</v>
      </c>
      <c r="B776" s="14">
        <v>51973.622803072103</v>
      </c>
      <c r="C776" s="15">
        <f t="shared" si="67"/>
        <v>-0.27</v>
      </c>
      <c r="D776" s="24">
        <v>374.58010000000002</v>
      </c>
      <c r="E776" s="17">
        <f t="shared" si="62"/>
        <v>-0.27</v>
      </c>
      <c r="F776" s="18">
        <f t="shared" si="63"/>
        <v>0</v>
      </c>
      <c r="G776" s="18">
        <f t="shared" si="66"/>
        <v>7.6454671216835786E-3</v>
      </c>
      <c r="H776" s="18">
        <f t="shared" si="65"/>
        <v>0.12088544940225911</v>
      </c>
      <c r="I776" s="14">
        <v>36009.840562863203</v>
      </c>
      <c r="J776" s="18">
        <f t="shared" si="64"/>
        <v>-0.26771719589472281</v>
      </c>
    </row>
    <row r="777" spans="1:10" ht="15" customHeight="1" x14ac:dyDescent="0.3">
      <c r="A777" s="141">
        <f>'[1]175 since Nov 2015'!A782</f>
        <v>43479</v>
      </c>
      <c r="B777" s="14">
        <v>51748.061719082398</v>
      </c>
      <c r="C777" s="15">
        <f t="shared" si="67"/>
        <v>-0.43</v>
      </c>
      <c r="D777" s="24">
        <v>372.95299999999997</v>
      </c>
      <c r="E777" s="17">
        <f t="shared" ref="E777:E840" si="68">ROUND(((D777-D776)/D776)*100,2)</f>
        <v>-0.43</v>
      </c>
      <c r="F777" s="18">
        <f t="shared" ref="F777:F840" si="69">+E777-C777</f>
        <v>0</v>
      </c>
      <c r="G777" s="18">
        <f t="shared" si="66"/>
        <v>7.6454671216835786E-3</v>
      </c>
      <c r="H777" s="18">
        <f t="shared" si="65"/>
        <v>0.12088544940225911</v>
      </c>
      <c r="I777" s="14">
        <v>35853.5609303573</v>
      </c>
      <c r="J777" s="18">
        <f t="shared" ref="J777:J840" si="70">+((I777-I776)/I776)*100</f>
        <v>-0.43399145917650372</v>
      </c>
    </row>
    <row r="778" spans="1:10" ht="15" customHeight="1" x14ac:dyDescent="0.3">
      <c r="A778" s="141">
        <f>'[1]175 since Nov 2015'!A783</f>
        <v>43480</v>
      </c>
      <c r="B778" s="14">
        <v>52418.867039824501</v>
      </c>
      <c r="C778" s="15">
        <f t="shared" si="67"/>
        <v>1.3</v>
      </c>
      <c r="D778" s="24">
        <v>377.77940000000001</v>
      </c>
      <c r="E778" s="17">
        <f t="shared" si="68"/>
        <v>1.29</v>
      </c>
      <c r="F778" s="18">
        <f t="shared" si="69"/>
        <v>-1.0000000000000009E-2</v>
      </c>
      <c r="G778" s="18">
        <f t="shared" si="66"/>
        <v>7.672319741703953E-3</v>
      </c>
      <c r="H778" s="18">
        <f t="shared" si="65"/>
        <v>0.1213100266042962</v>
      </c>
      <c r="I778" s="14">
        <v>36318.327312723399</v>
      </c>
      <c r="J778" s="18">
        <f t="shared" si="70"/>
        <v>1.296290717870034</v>
      </c>
    </row>
    <row r="779" spans="1:10" ht="15" customHeight="1" x14ac:dyDescent="0.3">
      <c r="A779" s="141">
        <f>'[1]175 since Nov 2015'!A784</f>
        <v>43481</v>
      </c>
      <c r="B779" s="14">
        <v>52423.140747478399</v>
      </c>
      <c r="C779" s="15">
        <f t="shared" si="67"/>
        <v>0.01</v>
      </c>
      <c r="D779" s="24">
        <v>377.81099999999998</v>
      </c>
      <c r="E779" s="17">
        <f t="shared" si="68"/>
        <v>0.01</v>
      </c>
      <c r="F779" s="18">
        <f t="shared" si="69"/>
        <v>0</v>
      </c>
      <c r="G779" s="18">
        <f t="shared" si="66"/>
        <v>7.672319741703953E-3</v>
      </c>
      <c r="H779" s="18">
        <f t="shared" si="65"/>
        <v>0.1213100266042962</v>
      </c>
      <c r="I779" s="14">
        <v>36321.288344164503</v>
      </c>
      <c r="J779" s="18">
        <f t="shared" si="70"/>
        <v>8.1529950859452263E-3</v>
      </c>
    </row>
    <row r="780" spans="1:10" ht="15" customHeight="1" x14ac:dyDescent="0.3">
      <c r="A780" s="141">
        <f>'[1]175 since Nov 2015'!A785</f>
        <v>43482</v>
      </c>
      <c r="B780" s="14">
        <v>52505.314179829104</v>
      </c>
      <c r="C780" s="15">
        <f t="shared" si="67"/>
        <v>0.16</v>
      </c>
      <c r="D780" s="24">
        <v>378.39879999999999</v>
      </c>
      <c r="E780" s="17">
        <f t="shared" si="68"/>
        <v>0.16</v>
      </c>
      <c r="F780" s="18">
        <f t="shared" si="69"/>
        <v>0</v>
      </c>
      <c r="G780" s="18">
        <f t="shared" si="66"/>
        <v>7.6463143117932973E-3</v>
      </c>
      <c r="H780" s="18">
        <f t="shared" si="65"/>
        <v>0.1208988446540485</v>
      </c>
      <c r="I780" s="14">
        <v>36374.083767343101</v>
      </c>
      <c r="J780" s="18">
        <f t="shared" si="70"/>
        <v>0.14535669186162323</v>
      </c>
    </row>
    <row r="781" spans="1:10" ht="15" customHeight="1" x14ac:dyDescent="0.3">
      <c r="A781" s="141">
        <f>'[1]175 since Nov 2015'!A786</f>
        <v>43483</v>
      </c>
      <c r="B781" s="14">
        <v>52523.388859999999</v>
      </c>
      <c r="C781" s="15">
        <f t="shared" si="67"/>
        <v>0.03</v>
      </c>
      <c r="D781" s="24">
        <v>378.52530000000002</v>
      </c>
      <c r="E781" s="17">
        <f t="shared" si="68"/>
        <v>0.03</v>
      </c>
      <c r="F781" s="18">
        <f t="shared" si="69"/>
        <v>0</v>
      </c>
      <c r="G781" s="18">
        <f t="shared" si="66"/>
        <v>7.6463143117932973E-3</v>
      </c>
      <c r="H781" s="18">
        <f t="shared" si="65"/>
        <v>0.1208988446540485</v>
      </c>
      <c r="I781" s="14">
        <v>36386.605349999998</v>
      </c>
      <c r="J781" s="18">
        <f t="shared" si="70"/>
        <v>3.4424462034528168E-2</v>
      </c>
    </row>
    <row r="782" spans="1:10" ht="15" customHeight="1" x14ac:dyDescent="0.3">
      <c r="A782" s="141">
        <f>'[1]175 since Nov 2015'!A787</f>
        <v>43486</v>
      </c>
      <c r="B782" s="14">
        <v>52801.055902289598</v>
      </c>
      <c r="C782" s="15">
        <f t="shared" si="67"/>
        <v>0.53</v>
      </c>
      <c r="D782" s="24">
        <v>380.51670000000001</v>
      </c>
      <c r="E782" s="17">
        <f t="shared" si="68"/>
        <v>0.53</v>
      </c>
      <c r="F782" s="18">
        <f t="shared" si="69"/>
        <v>0</v>
      </c>
      <c r="G782" s="18">
        <f t="shared" si="66"/>
        <v>7.6195825742646156E-3</v>
      </c>
      <c r="H782" s="18">
        <f t="shared" ref="H782:H845" si="71">+G782*(SQRT(250))</f>
        <v>0.12047617877202632</v>
      </c>
      <c r="I782" s="14">
        <v>36578.964632343501</v>
      </c>
      <c r="J782" s="18">
        <f t="shared" si="70"/>
        <v>0.52865410359997456</v>
      </c>
    </row>
    <row r="783" spans="1:10" ht="15" customHeight="1" x14ac:dyDescent="0.3">
      <c r="A783" s="141">
        <f>'[1]175 since Nov 2015'!A788</f>
        <v>43487</v>
      </c>
      <c r="B783" s="14">
        <v>52607.162349190497</v>
      </c>
      <c r="C783" s="15">
        <f t="shared" si="67"/>
        <v>-0.37</v>
      </c>
      <c r="D783" s="24">
        <v>379.11689999999999</v>
      </c>
      <c r="E783" s="17">
        <f t="shared" si="68"/>
        <v>-0.37</v>
      </c>
      <c r="F783" s="18">
        <f t="shared" si="69"/>
        <v>0</v>
      </c>
      <c r="G783" s="18">
        <f t="shared" si="66"/>
        <v>7.6195825742646156E-3</v>
      </c>
      <c r="H783" s="18">
        <f t="shared" si="71"/>
        <v>0.12047617877202632</v>
      </c>
      <c r="I783" s="14">
        <v>36444.6410795271</v>
      </c>
      <c r="J783" s="18">
        <f t="shared" si="70"/>
        <v>-0.367215294819007</v>
      </c>
    </row>
    <row r="784" spans="1:10" ht="15" customHeight="1" x14ac:dyDescent="0.3">
      <c r="A784" s="141">
        <f>'[1]175 since Nov 2015'!A789</f>
        <v>43488</v>
      </c>
      <c r="B784" s="14">
        <v>52121.9040349305</v>
      </c>
      <c r="C784" s="15">
        <f t="shared" si="67"/>
        <v>-0.92</v>
      </c>
      <c r="D784" s="24">
        <v>375.62130000000002</v>
      </c>
      <c r="E784" s="17">
        <f t="shared" si="68"/>
        <v>-0.92</v>
      </c>
      <c r="F784" s="18">
        <f t="shared" si="69"/>
        <v>0</v>
      </c>
      <c r="G784" s="18">
        <f t="shared" si="66"/>
        <v>7.6195825742646156E-3</v>
      </c>
      <c r="H784" s="18">
        <f t="shared" si="71"/>
        <v>0.12047617877202632</v>
      </c>
      <c r="I784" s="14">
        <v>36108.468887294497</v>
      </c>
      <c r="J784" s="18">
        <f t="shared" si="70"/>
        <v>-0.92241872131222369</v>
      </c>
    </row>
    <row r="785" spans="1:10" ht="15" customHeight="1" x14ac:dyDescent="0.3">
      <c r="A785" s="141">
        <f>'[1]175 since Nov 2015'!A790</f>
        <v>43489</v>
      </c>
      <c r="B785" s="14">
        <v>52246.950467886301</v>
      </c>
      <c r="C785" s="15">
        <f t="shared" si="67"/>
        <v>0.24</v>
      </c>
      <c r="D785" s="24">
        <v>376.51659999999998</v>
      </c>
      <c r="E785" s="17">
        <f t="shared" si="68"/>
        <v>0.24</v>
      </c>
      <c r="F785" s="18">
        <f t="shared" si="69"/>
        <v>0</v>
      </c>
      <c r="G785" s="18">
        <f t="shared" si="66"/>
        <v>7.6195825742646156E-3</v>
      </c>
      <c r="H785" s="18">
        <f t="shared" si="71"/>
        <v>0.12047617877202632</v>
      </c>
      <c r="I785" s="14">
        <v>36195.097250502899</v>
      </c>
      <c r="J785" s="18">
        <f t="shared" si="70"/>
        <v>0.2399114830340629</v>
      </c>
    </row>
    <row r="786" spans="1:10" ht="15" customHeight="1" x14ac:dyDescent="0.3">
      <c r="A786" s="141">
        <f>'[1]175 since Nov 2015'!A791</f>
        <v>43490</v>
      </c>
      <c r="B786" s="14">
        <v>52002.202954433698</v>
      </c>
      <c r="C786" s="15">
        <f t="shared" si="67"/>
        <v>-0.47</v>
      </c>
      <c r="D786" s="24">
        <v>374.74740000000003</v>
      </c>
      <c r="E786" s="17">
        <f t="shared" si="68"/>
        <v>-0.47</v>
      </c>
      <c r="F786" s="18">
        <f t="shared" si="69"/>
        <v>0</v>
      </c>
      <c r="G786" s="18">
        <f t="shared" ref="G786:G849" si="72">+STDEV(F538:F786)</f>
        <v>7.6195825742646156E-3</v>
      </c>
      <c r="H786" s="18">
        <f t="shared" si="71"/>
        <v>0.12047617877202632</v>
      </c>
      <c r="I786" s="14">
        <v>36025.543621594203</v>
      </c>
      <c r="J786" s="18">
        <f t="shared" si="70"/>
        <v>-0.46844363405140466</v>
      </c>
    </row>
    <row r="787" spans="1:10" ht="15" customHeight="1" x14ac:dyDescent="0.3">
      <c r="A787" s="141">
        <f>'[1]175 since Nov 2015'!A792</f>
        <v>43493</v>
      </c>
      <c r="B787" s="14">
        <v>51469.785266565399</v>
      </c>
      <c r="C787" s="15">
        <f t="shared" si="67"/>
        <v>-1.02</v>
      </c>
      <c r="D787" s="24">
        <v>370.90989999999999</v>
      </c>
      <c r="E787" s="17">
        <f t="shared" si="68"/>
        <v>-1.02</v>
      </c>
      <c r="F787" s="18">
        <f t="shared" si="69"/>
        <v>0</v>
      </c>
      <c r="G787" s="18">
        <f t="shared" si="72"/>
        <v>7.5925434404974833E-3</v>
      </c>
      <c r="H787" s="18">
        <f t="shared" si="71"/>
        <v>0.12004865252871579</v>
      </c>
      <c r="I787" s="14">
        <v>35605.31</v>
      </c>
      <c r="J787" s="18">
        <f t="shared" si="70"/>
        <v>-1.1664879398025552</v>
      </c>
    </row>
    <row r="788" spans="1:10" ht="15" customHeight="1" x14ac:dyDescent="0.3">
      <c r="A788" s="141">
        <f>'[1]175 since Nov 2015'!A793</f>
        <v>43494</v>
      </c>
      <c r="B788" s="14">
        <v>51377.112429609602</v>
      </c>
      <c r="C788" s="15">
        <f t="shared" si="67"/>
        <v>-0.18</v>
      </c>
      <c r="D788" s="24">
        <v>370.24680000000001</v>
      </c>
      <c r="E788" s="17">
        <f t="shared" si="68"/>
        <v>-0.18</v>
      </c>
      <c r="F788" s="18">
        <f t="shared" si="69"/>
        <v>0</v>
      </c>
      <c r="G788" s="18">
        <f t="shared" si="72"/>
        <v>7.5651936144521875E-3</v>
      </c>
      <c r="H788" s="18">
        <f t="shared" si="71"/>
        <v>0.11961621380915313</v>
      </c>
      <c r="I788" s="14">
        <v>35592.4999294023</v>
      </c>
      <c r="J788" s="18">
        <f t="shared" si="70"/>
        <v>-3.5977977997376329E-2</v>
      </c>
    </row>
    <row r="789" spans="1:10" ht="15" customHeight="1" x14ac:dyDescent="0.3">
      <c r="A789" s="141">
        <f>'[1]175 since Nov 2015'!A794</f>
        <v>43495</v>
      </c>
      <c r="B789" s="14">
        <v>51375.305316244601</v>
      </c>
      <c r="C789" s="15">
        <f t="shared" si="67"/>
        <v>0</v>
      </c>
      <c r="D789" s="24">
        <v>370.23910000000001</v>
      </c>
      <c r="E789" s="17">
        <f t="shared" si="68"/>
        <v>0</v>
      </c>
      <c r="F789" s="18">
        <f t="shared" si="69"/>
        <v>0</v>
      </c>
      <c r="G789" s="18">
        <f t="shared" si="72"/>
        <v>7.5651936144521875E-3</v>
      </c>
      <c r="H789" s="18">
        <f t="shared" si="71"/>
        <v>0.11961621380915313</v>
      </c>
      <c r="I789" s="14">
        <v>35591.248016258898</v>
      </c>
      <c r="J789" s="18">
        <f t="shared" si="70"/>
        <v>-3.5173509753040001E-3</v>
      </c>
    </row>
    <row r="790" spans="1:10" ht="15" customHeight="1" x14ac:dyDescent="0.3">
      <c r="A790" s="141">
        <f>'[1]175 since Nov 2015'!A795</f>
        <v>43496</v>
      </c>
      <c r="B790" s="14">
        <v>52335.861919142502</v>
      </c>
      <c r="C790" s="15">
        <f t="shared" si="67"/>
        <v>1.87</v>
      </c>
      <c r="D790" s="24">
        <v>377.1592</v>
      </c>
      <c r="E790" s="17">
        <f t="shared" si="68"/>
        <v>1.87</v>
      </c>
      <c r="F790" s="18">
        <f t="shared" si="69"/>
        <v>0</v>
      </c>
      <c r="G790" s="18">
        <f t="shared" si="72"/>
        <v>7.5651936144521875E-3</v>
      </c>
      <c r="H790" s="18">
        <f t="shared" si="71"/>
        <v>0.11961621380915313</v>
      </c>
      <c r="I790" s="14">
        <v>36256.6923980867</v>
      </c>
      <c r="J790" s="18">
        <f t="shared" si="70"/>
        <v>1.86968543930747</v>
      </c>
    </row>
    <row r="791" spans="1:10" ht="15" customHeight="1" x14ac:dyDescent="0.3">
      <c r="A791" s="141">
        <f>'[1]175 since Nov 2015'!A796</f>
        <v>43497</v>
      </c>
      <c r="B791" s="14">
        <v>52642.9467160817</v>
      </c>
      <c r="C791" s="15">
        <f t="shared" si="67"/>
        <v>0.59</v>
      </c>
      <c r="D791" s="24">
        <v>379.36290000000002</v>
      </c>
      <c r="E791" s="17">
        <f t="shared" si="68"/>
        <v>0.57999999999999996</v>
      </c>
      <c r="F791" s="18">
        <f t="shared" si="69"/>
        <v>-1.0000000000000009E-2</v>
      </c>
      <c r="G791" s="18">
        <f t="shared" si="72"/>
        <v>7.5651936144521866E-3</v>
      </c>
      <c r="H791" s="18">
        <f t="shared" si="71"/>
        <v>0.11961621380915312</v>
      </c>
      <c r="I791" s="14">
        <v>36469.431399881702</v>
      </c>
      <c r="J791" s="18">
        <f t="shared" si="70"/>
        <v>0.58675788585234656</v>
      </c>
    </row>
    <row r="792" spans="1:10" ht="15" customHeight="1" x14ac:dyDescent="0.3">
      <c r="A792" s="141">
        <f>'[1]175 since Nov 2015'!A797</f>
        <v>43500</v>
      </c>
      <c r="B792" s="14">
        <v>52806.503837202101</v>
      </c>
      <c r="C792" s="15">
        <f t="shared" si="67"/>
        <v>0.31</v>
      </c>
      <c r="D792" s="24">
        <v>380.53859999999997</v>
      </c>
      <c r="E792" s="17">
        <f t="shared" si="68"/>
        <v>0.31</v>
      </c>
      <c r="F792" s="18">
        <f t="shared" si="69"/>
        <v>0</v>
      </c>
      <c r="G792" s="18">
        <f t="shared" si="72"/>
        <v>7.5651936144521866E-3</v>
      </c>
      <c r="H792" s="18">
        <f t="shared" si="71"/>
        <v>0.11961621380915312</v>
      </c>
      <c r="I792" s="14">
        <v>36582.7387958533</v>
      </c>
      <c r="J792" s="18">
        <f t="shared" si="70"/>
        <v>0.31069142463231819</v>
      </c>
    </row>
    <row r="793" spans="1:10" ht="15" customHeight="1" x14ac:dyDescent="0.3">
      <c r="A793" s="141">
        <f>'[1]175 since Nov 2015'!A798</f>
        <v>43501</v>
      </c>
      <c r="B793" s="14">
        <v>52857.264471370603</v>
      </c>
      <c r="C793" s="15">
        <f t="shared" si="67"/>
        <v>0.1</v>
      </c>
      <c r="D793" s="24">
        <v>380.90179999999998</v>
      </c>
      <c r="E793" s="17">
        <f t="shared" si="68"/>
        <v>0.1</v>
      </c>
      <c r="F793" s="18">
        <f t="shared" si="69"/>
        <v>0</v>
      </c>
      <c r="G793" s="18">
        <f t="shared" si="72"/>
        <v>7.5651936144521866E-3</v>
      </c>
      <c r="H793" s="18">
        <f t="shared" si="71"/>
        <v>0.11961621380915312</v>
      </c>
      <c r="I793" s="14">
        <v>36616.807228065903</v>
      </c>
      <c r="J793" s="18">
        <f t="shared" si="70"/>
        <v>9.3127068486368259E-2</v>
      </c>
    </row>
    <row r="794" spans="1:10" ht="15" customHeight="1" x14ac:dyDescent="0.3">
      <c r="A794" s="141">
        <f>'[1]175 since Nov 2015'!A799</f>
        <v>43502</v>
      </c>
      <c r="B794" s="14">
        <v>53390.6112022569</v>
      </c>
      <c r="C794" s="15">
        <f t="shared" si="67"/>
        <v>1.01</v>
      </c>
      <c r="D794" s="24">
        <v>384.74239999999998</v>
      </c>
      <c r="E794" s="17">
        <f t="shared" si="68"/>
        <v>1.01</v>
      </c>
      <c r="F794" s="18">
        <f t="shared" si="69"/>
        <v>0</v>
      </c>
      <c r="G794" s="18">
        <f t="shared" si="72"/>
        <v>7.5651936144521866E-3</v>
      </c>
      <c r="H794" s="18">
        <f t="shared" si="71"/>
        <v>0.11961621380915312</v>
      </c>
      <c r="I794" s="14">
        <v>36975.232623730903</v>
      </c>
      <c r="J794" s="18">
        <f t="shared" si="70"/>
        <v>0.97885485600250433</v>
      </c>
    </row>
    <row r="795" spans="1:10" ht="15" customHeight="1" x14ac:dyDescent="0.3">
      <c r="A795" s="141">
        <f>'[1]175 since Nov 2015'!A800</f>
        <v>43503</v>
      </c>
      <c r="B795" s="14">
        <v>53384.625461622803</v>
      </c>
      <c r="C795" s="15">
        <f t="shared" si="67"/>
        <v>-0.01</v>
      </c>
      <c r="D795" s="24">
        <v>384.70100000000002</v>
      </c>
      <c r="E795" s="17">
        <f t="shared" si="68"/>
        <v>-0.01</v>
      </c>
      <c r="F795" s="18">
        <f t="shared" si="69"/>
        <v>0</v>
      </c>
      <c r="G795" s="18">
        <f t="shared" si="72"/>
        <v>7.5651936144521866E-3</v>
      </c>
      <c r="H795" s="18">
        <f t="shared" si="71"/>
        <v>0.11961621380915312</v>
      </c>
      <c r="I795" s="14">
        <v>36971.087247841897</v>
      </c>
      <c r="J795" s="18">
        <f t="shared" si="70"/>
        <v>-1.1211223283407117E-2</v>
      </c>
    </row>
    <row r="796" spans="1:10" ht="15" customHeight="1" x14ac:dyDescent="0.3">
      <c r="A796" s="141">
        <f>'[1]175 since Nov 2015'!A801</f>
        <v>43504</v>
      </c>
      <c r="B796" s="14">
        <v>52771.507824503002</v>
      </c>
      <c r="C796" s="15">
        <f t="shared" si="67"/>
        <v>-1.1499999999999999</v>
      </c>
      <c r="D796" s="24">
        <v>380.27289999999999</v>
      </c>
      <c r="E796" s="17">
        <f t="shared" si="68"/>
        <v>-1.1499999999999999</v>
      </c>
      <c r="F796" s="18">
        <f t="shared" si="69"/>
        <v>0</v>
      </c>
      <c r="G796" s="18">
        <f t="shared" si="72"/>
        <v>7.5375297141011197E-3</v>
      </c>
      <c r="H796" s="18">
        <f t="shared" si="71"/>
        <v>0.1191788091387866</v>
      </c>
      <c r="I796" s="14">
        <v>36546.477625518397</v>
      </c>
      <c r="J796" s="18">
        <f t="shared" si="70"/>
        <v>-1.148491034296768</v>
      </c>
    </row>
    <row r="797" spans="1:10" ht="15" customHeight="1" x14ac:dyDescent="0.3">
      <c r="A797" s="141">
        <f>'[1]175 since Nov 2015'!A802</f>
        <v>43507</v>
      </c>
      <c r="B797" s="14">
        <v>52562.973638246898</v>
      </c>
      <c r="C797" s="15">
        <f t="shared" si="67"/>
        <v>-0.4</v>
      </c>
      <c r="D797" s="24">
        <v>378.77269999999999</v>
      </c>
      <c r="E797" s="17">
        <f t="shared" si="68"/>
        <v>-0.39</v>
      </c>
      <c r="F797" s="18">
        <f t="shared" si="69"/>
        <v>1.0000000000000009E-2</v>
      </c>
      <c r="G797" s="18">
        <f t="shared" si="72"/>
        <v>7.5630527440427187E-3</v>
      </c>
      <c r="H797" s="18">
        <f t="shared" si="71"/>
        <v>0.11958236367580724</v>
      </c>
      <c r="I797" s="14">
        <v>36395.026228844901</v>
      </c>
      <c r="J797" s="18">
        <f t="shared" si="70"/>
        <v>-0.41440764339966257</v>
      </c>
    </row>
    <row r="798" spans="1:10" ht="15" customHeight="1" x14ac:dyDescent="0.3">
      <c r="A798" s="141">
        <f>'[1]175 since Nov 2015'!A803</f>
        <v>43508</v>
      </c>
      <c r="B798" s="14">
        <v>52214.319188948299</v>
      </c>
      <c r="C798" s="15">
        <f t="shared" si="67"/>
        <v>-0.66</v>
      </c>
      <c r="D798" s="24">
        <v>376.25940000000003</v>
      </c>
      <c r="E798" s="17">
        <f t="shared" si="68"/>
        <v>-0.66</v>
      </c>
      <c r="F798" s="18">
        <f t="shared" si="69"/>
        <v>0</v>
      </c>
      <c r="G798" s="18">
        <f t="shared" si="72"/>
        <v>7.5630527440427187E-3</v>
      </c>
      <c r="H798" s="18">
        <f t="shared" si="71"/>
        <v>0.11958236367580724</v>
      </c>
      <c r="I798" s="14">
        <v>36153.615080488802</v>
      </c>
      <c r="J798" s="18">
        <f t="shared" si="70"/>
        <v>-0.66330807632381539</v>
      </c>
    </row>
    <row r="799" spans="1:10" ht="15" customHeight="1" x14ac:dyDescent="0.3">
      <c r="A799" s="141">
        <f>'[1]175 since Nov 2015'!A804</f>
        <v>43509</v>
      </c>
      <c r="B799" s="14">
        <v>52041.727636167299</v>
      </c>
      <c r="C799" s="15">
        <f t="shared" si="67"/>
        <v>-0.33</v>
      </c>
      <c r="D799" s="24">
        <v>375.0197</v>
      </c>
      <c r="E799" s="17">
        <f t="shared" si="68"/>
        <v>-0.33</v>
      </c>
      <c r="F799" s="18">
        <f t="shared" si="69"/>
        <v>0</v>
      </c>
      <c r="G799" s="18">
        <f t="shared" si="72"/>
        <v>7.5630527440427187E-3</v>
      </c>
      <c r="H799" s="18">
        <f t="shared" si="71"/>
        <v>0.11958236367580724</v>
      </c>
      <c r="I799" s="14">
        <v>36034.111299489297</v>
      </c>
      <c r="J799" s="18">
        <f t="shared" si="70"/>
        <v>-0.33054448561631633</v>
      </c>
    </row>
    <row r="800" spans="1:10" ht="15" customHeight="1" x14ac:dyDescent="0.3">
      <c r="A800" s="141">
        <f>'[1]175 since Nov 2015'!A805</f>
        <v>43510</v>
      </c>
      <c r="B800" s="14">
        <v>51813.689280291597</v>
      </c>
      <c r="C800" s="15">
        <f t="shared" si="67"/>
        <v>-0.44</v>
      </c>
      <c r="D800" s="24">
        <v>373.37209999999999</v>
      </c>
      <c r="E800" s="17">
        <f t="shared" si="68"/>
        <v>-0.44</v>
      </c>
      <c r="F800" s="18">
        <f t="shared" si="69"/>
        <v>0</v>
      </c>
      <c r="G800" s="18">
        <f t="shared" si="72"/>
        <v>7.5630527440427187E-3</v>
      </c>
      <c r="H800" s="18">
        <f t="shared" si="71"/>
        <v>0.11958236367580724</v>
      </c>
      <c r="I800" s="14">
        <v>35876.215705522402</v>
      </c>
      <c r="J800" s="18">
        <f t="shared" si="70"/>
        <v>-0.43818367727896113</v>
      </c>
    </row>
    <row r="801" spans="1:10" ht="15" customHeight="1" x14ac:dyDescent="0.3">
      <c r="A801" s="141">
        <f>'[1]175 since Nov 2015'!A806</f>
        <v>43511</v>
      </c>
      <c r="B801" s="14">
        <v>51716.5418898598</v>
      </c>
      <c r="C801" s="15">
        <f t="shared" si="67"/>
        <v>-0.19</v>
      </c>
      <c r="D801" s="24">
        <v>372.66039999999998</v>
      </c>
      <c r="E801" s="17">
        <f t="shared" si="68"/>
        <v>-0.19</v>
      </c>
      <c r="F801" s="18">
        <f t="shared" si="69"/>
        <v>0</v>
      </c>
      <c r="G801" s="18">
        <f t="shared" si="72"/>
        <v>7.5630527440427187E-3</v>
      </c>
      <c r="H801" s="18">
        <f t="shared" si="71"/>
        <v>0.11958236367580724</v>
      </c>
      <c r="I801" s="14">
        <v>35808.950070073901</v>
      </c>
      <c r="J801" s="18">
        <f t="shared" si="70"/>
        <v>-0.18749367547744603</v>
      </c>
    </row>
    <row r="802" spans="1:10" ht="15" customHeight="1" x14ac:dyDescent="0.3">
      <c r="A802" s="141">
        <f>'[1]175 since Nov 2015'!A807</f>
        <v>43514</v>
      </c>
      <c r="B802" s="14">
        <v>51268.091822941897</v>
      </c>
      <c r="C802" s="15">
        <f t="shared" si="67"/>
        <v>-0.87</v>
      </c>
      <c r="D802" s="24">
        <v>369.42970000000003</v>
      </c>
      <c r="E802" s="17">
        <f t="shared" si="68"/>
        <v>-0.87</v>
      </c>
      <c r="F802" s="18">
        <f t="shared" si="69"/>
        <v>0</v>
      </c>
      <c r="G802" s="18">
        <f t="shared" si="72"/>
        <v>7.5630527440427187E-3</v>
      </c>
      <c r="H802" s="18">
        <f t="shared" si="71"/>
        <v>0.11958236367580724</v>
      </c>
      <c r="I802" s="14">
        <v>35498.4396324388</v>
      </c>
      <c r="J802" s="18">
        <f t="shared" si="70"/>
        <v>-0.86713080676051268</v>
      </c>
    </row>
    <row r="803" spans="1:10" ht="15" customHeight="1" x14ac:dyDescent="0.3">
      <c r="A803" s="141">
        <f>'[1]175 since Nov 2015'!A808</f>
        <v>43515</v>
      </c>
      <c r="B803" s="14">
        <v>51057.484449611104</v>
      </c>
      <c r="C803" s="15">
        <f t="shared" si="67"/>
        <v>-0.41</v>
      </c>
      <c r="D803" s="24">
        <v>367.91289999999998</v>
      </c>
      <c r="E803" s="17">
        <f t="shared" si="68"/>
        <v>-0.41</v>
      </c>
      <c r="F803" s="18">
        <f t="shared" si="69"/>
        <v>0</v>
      </c>
      <c r="G803" s="18">
        <f t="shared" si="72"/>
        <v>7.5349511646052537E-3</v>
      </c>
      <c r="H803" s="18">
        <f t="shared" si="71"/>
        <v>0.11913803869145453</v>
      </c>
      <c r="I803" s="14">
        <v>35352.613391155202</v>
      </c>
      <c r="J803" s="18">
        <f t="shared" si="70"/>
        <v>-0.41079620060353333</v>
      </c>
    </row>
    <row r="804" spans="1:10" ht="15" customHeight="1" x14ac:dyDescent="0.3">
      <c r="A804" s="141">
        <f>'[1]175 since Nov 2015'!A809</f>
        <v>43516</v>
      </c>
      <c r="B804" s="14">
        <v>51640.450452372002</v>
      </c>
      <c r="C804" s="15">
        <f t="shared" si="67"/>
        <v>1.1399999999999999</v>
      </c>
      <c r="D804" s="24">
        <v>372.108</v>
      </c>
      <c r="E804" s="17">
        <f t="shared" si="68"/>
        <v>1.1399999999999999</v>
      </c>
      <c r="F804" s="18">
        <f t="shared" si="69"/>
        <v>0</v>
      </c>
      <c r="G804" s="18">
        <f t="shared" si="72"/>
        <v>7.5349511646052537E-3</v>
      </c>
      <c r="H804" s="18">
        <f t="shared" si="71"/>
        <v>0.11913803869145453</v>
      </c>
      <c r="I804" s="14">
        <v>35756.263746004603</v>
      </c>
      <c r="J804" s="18">
        <f t="shared" si="70"/>
        <v>1.1417836367095526</v>
      </c>
    </row>
    <row r="805" spans="1:10" ht="15" customHeight="1" x14ac:dyDescent="0.3">
      <c r="A805" s="141">
        <f>'[1]175 since Nov 2015'!A810</f>
        <v>43517</v>
      </c>
      <c r="B805" s="14">
        <v>51845.657937939701</v>
      </c>
      <c r="C805" s="15">
        <f t="shared" si="67"/>
        <v>0.4</v>
      </c>
      <c r="D805" s="24">
        <v>373.58600000000001</v>
      </c>
      <c r="E805" s="17">
        <f t="shared" si="68"/>
        <v>0.4</v>
      </c>
      <c r="F805" s="18">
        <f t="shared" si="69"/>
        <v>0</v>
      </c>
      <c r="G805" s="18">
        <f t="shared" si="72"/>
        <v>7.5065286607927124E-3</v>
      </c>
      <c r="H805" s="18">
        <f t="shared" si="71"/>
        <v>0.11868863944719228</v>
      </c>
      <c r="I805" s="14">
        <v>35898.351061516601</v>
      </c>
      <c r="J805" s="18">
        <f t="shared" si="70"/>
        <v>0.39737741202861465</v>
      </c>
    </row>
    <row r="806" spans="1:10" ht="15" customHeight="1" x14ac:dyDescent="0.3">
      <c r="A806" s="141">
        <f>'[1]175 since Nov 2015'!A811</f>
        <v>43518</v>
      </c>
      <c r="B806" s="14">
        <v>51806.850551421303</v>
      </c>
      <c r="C806" s="15">
        <f t="shared" si="67"/>
        <v>-7.0000000000000007E-2</v>
      </c>
      <c r="D806" s="24">
        <v>373.30849999999998</v>
      </c>
      <c r="E806" s="17">
        <f t="shared" si="68"/>
        <v>-7.0000000000000007E-2</v>
      </c>
      <c r="F806" s="18">
        <f t="shared" si="69"/>
        <v>0</v>
      </c>
      <c r="G806" s="18">
        <f t="shared" si="72"/>
        <v>7.5065286607927124E-3</v>
      </c>
      <c r="H806" s="18">
        <f t="shared" si="71"/>
        <v>0.11868863944719228</v>
      </c>
      <c r="I806" s="14">
        <v>35871.480514581199</v>
      </c>
      <c r="J806" s="18">
        <f t="shared" si="70"/>
        <v>-7.4851758202922503E-2</v>
      </c>
    </row>
    <row r="807" spans="1:10" ht="15" customHeight="1" x14ac:dyDescent="0.3">
      <c r="A807" s="141">
        <f>'[1]175 since Nov 2015'!A812</f>
        <v>43521</v>
      </c>
      <c r="B807" s="14">
        <v>52300.635371421202</v>
      </c>
      <c r="C807" s="15">
        <f t="shared" si="67"/>
        <v>0.95</v>
      </c>
      <c r="D807" s="24">
        <v>376.86189999999999</v>
      </c>
      <c r="E807" s="17">
        <f t="shared" si="68"/>
        <v>0.95</v>
      </c>
      <c r="F807" s="18">
        <f t="shared" si="69"/>
        <v>0</v>
      </c>
      <c r="G807" s="18">
        <f t="shared" si="72"/>
        <v>7.4777815731753754E-3</v>
      </c>
      <c r="H807" s="18">
        <f t="shared" si="71"/>
        <v>0.11823410808235624</v>
      </c>
      <c r="I807" s="14">
        <v>36213.381100323997</v>
      </c>
      <c r="J807" s="18">
        <f t="shared" si="70"/>
        <v>0.95312649725684173</v>
      </c>
    </row>
    <row r="808" spans="1:10" ht="15" customHeight="1" x14ac:dyDescent="0.3">
      <c r="A808" s="141">
        <f>'[1]175 since Nov 2015'!A813</f>
        <v>43522</v>
      </c>
      <c r="B808" s="14">
        <v>51954.495076479201</v>
      </c>
      <c r="C808" s="15">
        <f t="shared" si="67"/>
        <v>-0.66</v>
      </c>
      <c r="D808" s="24">
        <v>374.37009999999998</v>
      </c>
      <c r="E808" s="17">
        <f t="shared" si="68"/>
        <v>-0.66</v>
      </c>
      <c r="F808" s="18">
        <f t="shared" si="69"/>
        <v>0</v>
      </c>
      <c r="G808" s="18">
        <f t="shared" si="72"/>
        <v>7.4777815731753754E-3</v>
      </c>
      <c r="H808" s="18">
        <f t="shared" si="71"/>
        <v>0.11823410808235624</v>
      </c>
      <c r="I808" s="14">
        <v>35973.7107726904</v>
      </c>
      <c r="J808" s="18">
        <f t="shared" si="70"/>
        <v>-0.66182808771604373</v>
      </c>
    </row>
    <row r="809" spans="1:10" ht="15" customHeight="1" x14ac:dyDescent="0.3">
      <c r="A809" s="141">
        <f>'[1]175 since Nov 2015'!A814</f>
        <v>43523</v>
      </c>
      <c r="B809" s="14">
        <v>51855.878153745798</v>
      </c>
      <c r="C809" s="15">
        <f t="shared" ref="C809:C872" si="73">ROUND(((B809-B808)/B808)*100,2)</f>
        <v>-0.19</v>
      </c>
      <c r="D809" s="24">
        <v>373.65929999999997</v>
      </c>
      <c r="E809" s="17">
        <f t="shared" si="68"/>
        <v>-0.19</v>
      </c>
      <c r="F809" s="18">
        <f t="shared" si="69"/>
        <v>0</v>
      </c>
      <c r="G809" s="18">
        <f t="shared" si="72"/>
        <v>7.4487061437166612E-3</v>
      </c>
      <c r="H809" s="18">
        <f t="shared" si="71"/>
        <v>0.11777438517717077</v>
      </c>
      <c r="I809" s="14">
        <v>35905.427621242699</v>
      </c>
      <c r="J809" s="18">
        <f t="shared" si="70"/>
        <v>-0.18981403358459664</v>
      </c>
    </row>
    <row r="810" spans="1:10" ht="15" customHeight="1" x14ac:dyDescent="0.3">
      <c r="A810" s="141">
        <f>'[1]175 since Nov 2015'!A815</f>
        <v>43524</v>
      </c>
      <c r="B810" s="14">
        <v>51822.103355250903</v>
      </c>
      <c r="C810" s="15">
        <f t="shared" si="73"/>
        <v>-7.0000000000000007E-2</v>
      </c>
      <c r="D810" s="24">
        <v>373.41149999999999</v>
      </c>
      <c r="E810" s="17">
        <f t="shared" si="68"/>
        <v>-7.0000000000000007E-2</v>
      </c>
      <c r="F810" s="18">
        <f t="shared" si="69"/>
        <v>0</v>
      </c>
      <c r="G810" s="18">
        <f t="shared" si="72"/>
        <v>7.4487061437166612E-3</v>
      </c>
      <c r="H810" s="18">
        <f t="shared" si="71"/>
        <v>0.11777438517717077</v>
      </c>
      <c r="I810" s="14">
        <v>35867.4402465983</v>
      </c>
      <c r="J810" s="18">
        <f t="shared" si="70"/>
        <v>-0.10579841868231826</v>
      </c>
    </row>
    <row r="811" spans="1:10" ht="15" customHeight="1" x14ac:dyDescent="0.3">
      <c r="A811" s="141">
        <f>'[1]175 since Nov 2015'!A816</f>
        <v>43525</v>
      </c>
      <c r="B811" s="14">
        <v>52105.821085065101</v>
      </c>
      <c r="C811" s="15">
        <f t="shared" si="73"/>
        <v>0.55000000000000004</v>
      </c>
      <c r="D811" s="24">
        <v>375.45830000000001</v>
      </c>
      <c r="E811" s="17">
        <f t="shared" si="68"/>
        <v>0.55000000000000004</v>
      </c>
      <c r="F811" s="18">
        <f t="shared" si="69"/>
        <v>0</v>
      </c>
      <c r="G811" s="18">
        <f t="shared" si="72"/>
        <v>7.4487061437166612E-3</v>
      </c>
      <c r="H811" s="18">
        <f t="shared" si="71"/>
        <v>0.11777438517717077</v>
      </c>
      <c r="I811" s="14">
        <v>36063.808746951203</v>
      </c>
      <c r="J811" s="18">
        <f t="shared" si="70"/>
        <v>0.5474840105756541</v>
      </c>
    </row>
    <row r="812" spans="1:10" ht="15" customHeight="1" x14ac:dyDescent="0.3">
      <c r="A812" s="141">
        <f>'[1]175 since Nov 2015'!A817</f>
        <v>43529</v>
      </c>
      <c r="B812" s="14">
        <v>52653.014342766903</v>
      </c>
      <c r="C812" s="15">
        <f t="shared" si="73"/>
        <v>1.05</v>
      </c>
      <c r="D812" s="24">
        <v>379.3972</v>
      </c>
      <c r="E812" s="17">
        <f t="shared" si="68"/>
        <v>1.05</v>
      </c>
      <c r="F812" s="18">
        <f t="shared" si="69"/>
        <v>0</v>
      </c>
      <c r="G812" s="18">
        <f t="shared" si="72"/>
        <v>7.4487061437166612E-3</v>
      </c>
      <c r="H812" s="18">
        <f t="shared" si="71"/>
        <v>0.11777438517717077</v>
      </c>
      <c r="I812" s="14">
        <v>36442.535587492901</v>
      </c>
      <c r="J812" s="18">
        <f t="shared" si="70"/>
        <v>1.0501576336518124</v>
      </c>
    </row>
    <row r="813" spans="1:10" ht="15" customHeight="1" x14ac:dyDescent="0.3">
      <c r="A813" s="141">
        <f>'[1]175 since Nov 2015'!A818</f>
        <v>43530</v>
      </c>
      <c r="B813" s="14">
        <v>52932.683310773296</v>
      </c>
      <c r="C813" s="15">
        <f t="shared" si="73"/>
        <v>0.53</v>
      </c>
      <c r="D813" s="24">
        <v>381.40530000000001</v>
      </c>
      <c r="E813" s="17">
        <f t="shared" si="68"/>
        <v>0.53</v>
      </c>
      <c r="F813" s="18">
        <f t="shared" si="69"/>
        <v>0</v>
      </c>
      <c r="G813" s="18">
        <f t="shared" si="72"/>
        <v>7.4487061437166612E-3</v>
      </c>
      <c r="H813" s="18">
        <f t="shared" si="71"/>
        <v>0.11777438517717077</v>
      </c>
      <c r="I813" s="14">
        <v>36636.101833348097</v>
      </c>
      <c r="J813" s="18">
        <f t="shared" si="70"/>
        <v>0.53115471449694651</v>
      </c>
    </row>
    <row r="814" spans="1:10" ht="15" customHeight="1" x14ac:dyDescent="0.3">
      <c r="A814" s="141">
        <f>'[1]175 since Nov 2015'!A819</f>
        <v>43531</v>
      </c>
      <c r="B814" s="14">
        <v>53061.735929663097</v>
      </c>
      <c r="C814" s="15">
        <f t="shared" si="73"/>
        <v>0.24</v>
      </c>
      <c r="D814" s="24">
        <v>382.33589999999998</v>
      </c>
      <c r="E814" s="17">
        <f t="shared" si="68"/>
        <v>0.24</v>
      </c>
      <c r="F814" s="18">
        <f t="shared" si="69"/>
        <v>0</v>
      </c>
      <c r="G814" s="18">
        <f t="shared" si="72"/>
        <v>7.4487061437166612E-3</v>
      </c>
      <c r="H814" s="18">
        <f t="shared" si="71"/>
        <v>0.11777438517717077</v>
      </c>
      <c r="I814" s="14">
        <v>36725.422543952503</v>
      </c>
      <c r="J814" s="18">
        <f t="shared" si="70"/>
        <v>0.24380517067758037</v>
      </c>
    </row>
    <row r="815" spans="1:10" ht="15" customHeight="1" x14ac:dyDescent="0.3">
      <c r="A815" s="141">
        <f>'[1]175 since Nov 2015'!A820</f>
        <v>43532</v>
      </c>
      <c r="B815" s="14">
        <v>52983.721295648902</v>
      </c>
      <c r="C815" s="15">
        <f t="shared" si="73"/>
        <v>-0.15</v>
      </c>
      <c r="D815" s="24">
        <v>381.76609999999999</v>
      </c>
      <c r="E815" s="17">
        <f t="shared" si="68"/>
        <v>-0.15</v>
      </c>
      <c r="F815" s="18">
        <f t="shared" si="69"/>
        <v>0</v>
      </c>
      <c r="G815" s="18">
        <f t="shared" si="72"/>
        <v>7.4487061437166612E-3</v>
      </c>
      <c r="H815" s="18">
        <f t="shared" si="71"/>
        <v>0.11777438517717077</v>
      </c>
      <c r="I815" s="14">
        <v>36671.426564578898</v>
      </c>
      <c r="J815" s="18">
        <f t="shared" si="70"/>
        <v>-0.14702616235111671</v>
      </c>
    </row>
    <row r="816" spans="1:10" ht="15" customHeight="1" x14ac:dyDescent="0.3">
      <c r="A816" s="141">
        <f>'[1]175 since Nov 2015'!A821</f>
        <v>43535</v>
      </c>
      <c r="B816" s="14">
        <v>53536.622516092102</v>
      </c>
      <c r="C816" s="15">
        <f t="shared" si="73"/>
        <v>1.04</v>
      </c>
      <c r="D816" s="24">
        <v>385.73719999999997</v>
      </c>
      <c r="E816" s="17">
        <f t="shared" si="68"/>
        <v>1.04</v>
      </c>
      <c r="F816" s="18">
        <f t="shared" si="69"/>
        <v>0</v>
      </c>
      <c r="G816" s="18">
        <f t="shared" si="72"/>
        <v>7.4487061437166612E-3</v>
      </c>
      <c r="H816" s="18">
        <f t="shared" si="71"/>
        <v>0.11777438517717077</v>
      </c>
      <c r="I816" s="14">
        <v>37054.104036208497</v>
      </c>
      <c r="J816" s="18">
        <f t="shared" si="70"/>
        <v>1.0435303654077874</v>
      </c>
    </row>
    <row r="817" spans="1:10" ht="15" customHeight="1" x14ac:dyDescent="0.3">
      <c r="A817" s="141">
        <f>'[1]175 since Nov 2015'!A822</f>
        <v>43536</v>
      </c>
      <c r="B817" s="14">
        <v>54232.385549025501</v>
      </c>
      <c r="C817" s="15">
        <f t="shared" si="73"/>
        <v>1.3</v>
      </c>
      <c r="D817" s="24">
        <v>390.74459999999999</v>
      </c>
      <c r="E817" s="17">
        <f t="shared" si="68"/>
        <v>1.3</v>
      </c>
      <c r="F817" s="18">
        <f t="shared" si="69"/>
        <v>0</v>
      </c>
      <c r="G817" s="18">
        <f t="shared" si="72"/>
        <v>7.4236625491207481E-3</v>
      </c>
      <c r="H817" s="18">
        <f t="shared" si="71"/>
        <v>0.11737841117856593</v>
      </c>
      <c r="I817" s="14">
        <v>37535.659924406798</v>
      </c>
      <c r="J817" s="18">
        <f t="shared" si="70"/>
        <v>1.2996020298527127</v>
      </c>
    </row>
    <row r="818" spans="1:10" ht="15" customHeight="1" x14ac:dyDescent="0.3">
      <c r="A818" s="141">
        <f>'[1]175 since Nov 2015'!A823</f>
        <v>43537</v>
      </c>
      <c r="B818" s="14">
        <v>54550.098832912197</v>
      </c>
      <c r="C818" s="15">
        <f t="shared" si="73"/>
        <v>0.59</v>
      </c>
      <c r="D818" s="24">
        <v>393.03289999999998</v>
      </c>
      <c r="E818" s="17">
        <f t="shared" si="68"/>
        <v>0.59</v>
      </c>
      <c r="F818" s="18">
        <f t="shared" si="69"/>
        <v>0</v>
      </c>
      <c r="G818" s="18">
        <f t="shared" si="72"/>
        <v>7.3983153021141227E-3</v>
      </c>
      <c r="H818" s="18">
        <f t="shared" si="71"/>
        <v>0.11697763601378681</v>
      </c>
      <c r="I818" s="14">
        <v>37752.170492682097</v>
      </c>
      <c r="J818" s="18">
        <f t="shared" si="70"/>
        <v>0.57681300584918371</v>
      </c>
    </row>
    <row r="819" spans="1:10" ht="15" customHeight="1" x14ac:dyDescent="0.3">
      <c r="A819" s="141">
        <f>'[1]175 since Nov 2015'!A824</f>
        <v>43538</v>
      </c>
      <c r="B819" s="14">
        <v>54573.128406671101</v>
      </c>
      <c r="C819" s="15">
        <f t="shared" si="73"/>
        <v>0.04</v>
      </c>
      <c r="D819" s="24">
        <v>393.19760000000002</v>
      </c>
      <c r="E819" s="17">
        <f t="shared" si="68"/>
        <v>0.04</v>
      </c>
      <c r="F819" s="18">
        <f t="shared" si="69"/>
        <v>0</v>
      </c>
      <c r="G819" s="18">
        <f t="shared" si="72"/>
        <v>7.369146085559353E-3</v>
      </c>
      <c r="H819" s="18">
        <f t="shared" si="71"/>
        <v>0.11651643020440801</v>
      </c>
      <c r="I819" s="14">
        <v>37754.888411818101</v>
      </c>
      <c r="J819" s="18">
        <f t="shared" si="70"/>
        <v>7.1993718520938603E-3</v>
      </c>
    </row>
    <row r="820" spans="1:10" ht="15" customHeight="1" x14ac:dyDescent="0.3">
      <c r="A820" s="141">
        <f>'[1]175 since Nov 2015'!A825</f>
        <v>43539</v>
      </c>
      <c r="B820" s="14">
        <v>54971.141109294003</v>
      </c>
      <c r="C820" s="15">
        <f t="shared" si="73"/>
        <v>0.73</v>
      </c>
      <c r="D820" s="24">
        <v>396.06049999999999</v>
      </c>
      <c r="E820" s="17">
        <f t="shared" si="68"/>
        <v>0.73</v>
      </c>
      <c r="F820" s="18">
        <f t="shared" si="69"/>
        <v>0</v>
      </c>
      <c r="G820" s="18">
        <f t="shared" si="72"/>
        <v>7.369146085559353E-3</v>
      </c>
      <c r="H820" s="18">
        <f t="shared" si="71"/>
        <v>0.11651643020440801</v>
      </c>
      <c r="I820" s="14">
        <v>38024.319831112203</v>
      </c>
      <c r="J820" s="18">
        <f t="shared" si="70"/>
        <v>0.71363320255441154</v>
      </c>
    </row>
    <row r="821" spans="1:10" ht="15" customHeight="1" x14ac:dyDescent="0.3">
      <c r="A821" s="141">
        <f>'[1]175 since Nov 2015'!A826</f>
        <v>43542</v>
      </c>
      <c r="B821" s="14">
        <v>55073.424314952797</v>
      </c>
      <c r="C821" s="15">
        <f t="shared" si="73"/>
        <v>0.19</v>
      </c>
      <c r="D821" s="24">
        <v>396.79059999999998</v>
      </c>
      <c r="E821" s="17">
        <f t="shared" si="68"/>
        <v>0.18</v>
      </c>
      <c r="F821" s="18">
        <f t="shared" si="69"/>
        <v>-1.0000000000000009E-2</v>
      </c>
      <c r="G821" s="18">
        <f t="shared" si="72"/>
        <v>7.3983153021141218E-3</v>
      </c>
      <c r="H821" s="18">
        <f t="shared" si="71"/>
        <v>0.1169776360137868</v>
      </c>
      <c r="I821" s="14">
        <v>38095.0705786287</v>
      </c>
      <c r="J821" s="18">
        <f t="shared" si="70"/>
        <v>0.18606709556079176</v>
      </c>
    </row>
    <row r="822" spans="1:10" ht="15" customHeight="1" x14ac:dyDescent="0.3">
      <c r="A822" s="141">
        <f>'[1]175 since Nov 2015'!A827</f>
        <v>43543</v>
      </c>
      <c r="B822" s="14">
        <v>55461.439319162499</v>
      </c>
      <c r="C822" s="15">
        <f t="shared" si="73"/>
        <v>0.7</v>
      </c>
      <c r="D822" s="24">
        <v>399.58069999999998</v>
      </c>
      <c r="E822" s="17">
        <f t="shared" si="68"/>
        <v>0.7</v>
      </c>
      <c r="F822" s="18">
        <f t="shared" si="69"/>
        <v>0</v>
      </c>
      <c r="G822" s="18">
        <f t="shared" si="72"/>
        <v>7.372661270821845E-3</v>
      </c>
      <c r="H822" s="18">
        <f t="shared" si="71"/>
        <v>0.11657201016354267</v>
      </c>
      <c r="I822" s="14">
        <v>38363.466073457697</v>
      </c>
      <c r="J822" s="18">
        <f t="shared" si="70"/>
        <v>0.70454127201320138</v>
      </c>
    </row>
    <row r="823" spans="1:10" ht="15" customHeight="1" x14ac:dyDescent="0.3">
      <c r="A823" s="141">
        <f>'[1]175 since Nov 2015'!A828</f>
        <v>43544</v>
      </c>
      <c r="B823" s="14">
        <v>55495.099357932697</v>
      </c>
      <c r="C823" s="15">
        <f t="shared" si="73"/>
        <v>0.06</v>
      </c>
      <c r="D823" s="24">
        <v>399.82260000000002</v>
      </c>
      <c r="E823" s="17">
        <f t="shared" si="68"/>
        <v>0.06</v>
      </c>
      <c r="F823" s="18">
        <f t="shared" si="69"/>
        <v>0</v>
      </c>
      <c r="G823" s="18">
        <f t="shared" si="72"/>
        <v>7.372661270821845E-3</v>
      </c>
      <c r="H823" s="18">
        <f t="shared" si="71"/>
        <v>0.11657201016354267</v>
      </c>
      <c r="I823" s="14">
        <v>38386.749200820399</v>
      </c>
      <c r="J823" s="18">
        <f t="shared" si="70"/>
        <v>6.0690885745619302E-2</v>
      </c>
    </row>
    <row r="824" spans="1:10" ht="15" customHeight="1" x14ac:dyDescent="0.3">
      <c r="A824" s="141">
        <f>'[1]175 since Nov 2015'!A829</f>
        <v>43546</v>
      </c>
      <c r="B824" s="14">
        <v>55185.3352174108</v>
      </c>
      <c r="C824" s="15">
        <f t="shared" si="73"/>
        <v>-0.56000000000000005</v>
      </c>
      <c r="D824" s="24">
        <v>397.5881</v>
      </c>
      <c r="E824" s="17">
        <f t="shared" si="68"/>
        <v>-0.56000000000000005</v>
      </c>
      <c r="F824" s="18">
        <f t="shared" si="69"/>
        <v>0</v>
      </c>
      <c r="G824" s="18">
        <f t="shared" si="72"/>
        <v>7.3436106716378109E-3</v>
      </c>
      <c r="H824" s="18">
        <f t="shared" si="71"/>
        <v>0.11611267985947178</v>
      </c>
      <c r="I824" s="14">
        <v>38164.611094919099</v>
      </c>
      <c r="J824" s="18">
        <f t="shared" si="70"/>
        <v>-0.57868433906498296</v>
      </c>
    </row>
    <row r="825" spans="1:10" ht="15" customHeight="1" x14ac:dyDescent="0.3">
      <c r="A825" s="141">
        <f>'[1]175 since Nov 2015'!A830</f>
        <v>43549</v>
      </c>
      <c r="B825" s="14">
        <v>54671.004974289201</v>
      </c>
      <c r="C825" s="15">
        <f t="shared" si="73"/>
        <v>-0.93</v>
      </c>
      <c r="D825" s="24">
        <v>393.87670000000003</v>
      </c>
      <c r="E825" s="17">
        <f t="shared" si="68"/>
        <v>-0.93</v>
      </c>
      <c r="F825" s="18">
        <f t="shared" si="69"/>
        <v>0</v>
      </c>
      <c r="G825" s="18">
        <f t="shared" si="72"/>
        <v>7.3436106716378109E-3</v>
      </c>
      <c r="H825" s="18">
        <f t="shared" si="71"/>
        <v>0.11611267985947178</v>
      </c>
      <c r="I825" s="14">
        <v>37808.914900889198</v>
      </c>
      <c r="J825" s="18">
        <f t="shared" si="70"/>
        <v>-0.93200528925933401</v>
      </c>
    </row>
    <row r="826" spans="1:10" ht="15" customHeight="1" x14ac:dyDescent="0.3">
      <c r="A826" s="141">
        <f>'[1]175 since Nov 2015'!A831</f>
        <v>43550</v>
      </c>
      <c r="B826" s="14">
        <v>55288.833477947403</v>
      </c>
      <c r="C826" s="15">
        <f t="shared" si="73"/>
        <v>1.1299999999999999</v>
      </c>
      <c r="D826" s="24">
        <v>398.31819999999999</v>
      </c>
      <c r="E826" s="17">
        <f t="shared" si="68"/>
        <v>1.1299999999999999</v>
      </c>
      <c r="F826" s="18">
        <f t="shared" si="69"/>
        <v>0</v>
      </c>
      <c r="G826" s="18">
        <f t="shared" si="72"/>
        <v>7.3436106716378109E-3</v>
      </c>
      <c r="H826" s="18">
        <f t="shared" si="71"/>
        <v>0.11611267985947178</v>
      </c>
      <c r="I826" s="14">
        <v>38233.406328356803</v>
      </c>
      <c r="J826" s="18">
        <f t="shared" si="70"/>
        <v>1.1227284056692712</v>
      </c>
    </row>
    <row r="827" spans="1:10" ht="15" customHeight="1" x14ac:dyDescent="0.3">
      <c r="A827" s="141">
        <f>'[1]175 since Nov 2015'!A832</f>
        <v>43551</v>
      </c>
      <c r="B827" s="14">
        <v>55143.456885937201</v>
      </c>
      <c r="C827" s="15">
        <f t="shared" si="73"/>
        <v>-0.26</v>
      </c>
      <c r="D827" s="24">
        <v>397.27879999999999</v>
      </c>
      <c r="E827" s="17">
        <f t="shared" si="68"/>
        <v>-0.26</v>
      </c>
      <c r="F827" s="18">
        <f t="shared" si="69"/>
        <v>0</v>
      </c>
      <c r="G827" s="18">
        <f t="shared" si="72"/>
        <v>7.3436106716378109E-3</v>
      </c>
      <c r="H827" s="18">
        <f t="shared" si="71"/>
        <v>0.11611267985947178</v>
      </c>
      <c r="I827" s="14">
        <v>38132.875317602702</v>
      </c>
      <c r="J827" s="18">
        <f t="shared" si="70"/>
        <v>-0.26294024103088981</v>
      </c>
    </row>
    <row r="828" spans="1:10" ht="15" customHeight="1" x14ac:dyDescent="0.3">
      <c r="A828" s="141">
        <f>'[1]175 since Nov 2015'!A833</f>
        <v>43552</v>
      </c>
      <c r="B828" s="14">
        <v>55740.469206254304</v>
      </c>
      <c r="C828" s="15">
        <f t="shared" si="73"/>
        <v>1.08</v>
      </c>
      <c r="D828" s="24">
        <v>401.57830000000001</v>
      </c>
      <c r="E828" s="17">
        <f t="shared" si="68"/>
        <v>1.08</v>
      </c>
      <c r="F828" s="18">
        <f t="shared" si="69"/>
        <v>0</v>
      </c>
      <c r="G828" s="18">
        <f t="shared" si="72"/>
        <v>7.3436106716378109E-3</v>
      </c>
      <c r="H828" s="18">
        <f t="shared" si="71"/>
        <v>0.11611267985947178</v>
      </c>
      <c r="I828" s="14">
        <v>38545.722056986597</v>
      </c>
      <c r="J828" s="18">
        <f t="shared" si="70"/>
        <v>1.0826530544716579</v>
      </c>
    </row>
    <row r="829" spans="1:10" ht="15" customHeight="1" x14ac:dyDescent="0.3">
      <c r="A829" s="141">
        <f>'[1]175 since Nov 2015'!A834</f>
        <v>43553</v>
      </c>
      <c r="B829" s="14">
        <v>55924.392000437103</v>
      </c>
      <c r="C829" s="15">
        <f t="shared" si="73"/>
        <v>0.33</v>
      </c>
      <c r="D829" s="24">
        <v>402.90260000000001</v>
      </c>
      <c r="E829" s="17">
        <f t="shared" si="68"/>
        <v>0.33</v>
      </c>
      <c r="F829" s="18">
        <f t="shared" si="69"/>
        <v>0</v>
      </c>
      <c r="G829" s="18">
        <f t="shared" si="72"/>
        <v>7.3436106716378109E-3</v>
      </c>
      <c r="H829" s="18">
        <f t="shared" si="71"/>
        <v>0.11611267985947178</v>
      </c>
      <c r="I829" s="14">
        <v>38672.908587804697</v>
      </c>
      <c r="J829" s="18">
        <f t="shared" si="70"/>
        <v>0.32996276637408917</v>
      </c>
    </row>
    <row r="830" spans="1:10" ht="15" customHeight="1" x14ac:dyDescent="0.3">
      <c r="A830" s="141">
        <f>'[1]175 since Nov 2015'!A835</f>
        <v>43556</v>
      </c>
      <c r="B830" s="14">
        <v>56212.113950343999</v>
      </c>
      <c r="C830" s="15">
        <f t="shared" si="73"/>
        <v>0.51</v>
      </c>
      <c r="D830" s="24">
        <v>404.9735</v>
      </c>
      <c r="E830" s="17">
        <f t="shared" si="68"/>
        <v>0.51</v>
      </c>
      <c r="F830" s="18">
        <f t="shared" si="69"/>
        <v>0</v>
      </c>
      <c r="G830" s="18">
        <f t="shared" si="72"/>
        <v>7.3436106716378109E-3</v>
      </c>
      <c r="H830" s="18">
        <f t="shared" si="71"/>
        <v>0.11611267985947178</v>
      </c>
      <c r="I830" s="14">
        <v>38871.8744463404</v>
      </c>
      <c r="J830" s="18">
        <f t="shared" si="70"/>
        <v>0.51448382291691841</v>
      </c>
    </row>
    <row r="831" spans="1:10" ht="15" customHeight="1" x14ac:dyDescent="0.3">
      <c r="A831" s="141">
        <f>'[1]175 since Nov 2015'!A836</f>
        <v>43557</v>
      </c>
      <c r="B831" s="14">
        <v>56479.3220770353</v>
      </c>
      <c r="C831" s="15">
        <f t="shared" si="73"/>
        <v>0.48</v>
      </c>
      <c r="D831" s="24">
        <v>406.90120000000002</v>
      </c>
      <c r="E831" s="17">
        <f t="shared" si="68"/>
        <v>0.48</v>
      </c>
      <c r="F831" s="18">
        <f t="shared" si="69"/>
        <v>0</v>
      </c>
      <c r="G831" s="18">
        <f t="shared" si="72"/>
        <v>7.3436106716378109E-3</v>
      </c>
      <c r="H831" s="18">
        <f t="shared" si="71"/>
        <v>0.11611267985947178</v>
      </c>
      <c r="I831" s="14">
        <v>39056.654559057097</v>
      </c>
      <c r="J831" s="18">
        <f t="shared" si="70"/>
        <v>0.47535683665517936</v>
      </c>
    </row>
    <row r="832" spans="1:10" ht="15" customHeight="1" x14ac:dyDescent="0.3">
      <c r="A832" s="141">
        <f>'[1]175 since Nov 2015'!A837</f>
        <v>43558</v>
      </c>
      <c r="B832" s="14">
        <v>56219.693470329003</v>
      </c>
      <c r="C832" s="15">
        <f t="shared" si="73"/>
        <v>-0.46</v>
      </c>
      <c r="D832" s="24">
        <v>405.03030000000001</v>
      </c>
      <c r="E832" s="17">
        <f t="shared" si="68"/>
        <v>-0.46</v>
      </c>
      <c r="F832" s="18">
        <f t="shared" si="69"/>
        <v>0</v>
      </c>
      <c r="G832" s="18">
        <f t="shared" si="72"/>
        <v>7.3436106716378109E-3</v>
      </c>
      <c r="H832" s="18">
        <f t="shared" si="71"/>
        <v>0.11611267985947178</v>
      </c>
      <c r="I832" s="14">
        <v>38877.115845898603</v>
      </c>
      <c r="J832" s="18">
        <f t="shared" si="70"/>
        <v>-0.45968789489385375</v>
      </c>
    </row>
    <row r="833" spans="1:10" ht="15" customHeight="1" x14ac:dyDescent="0.3">
      <c r="A833" s="141">
        <f>'[1]175 since Nov 2015'!A838</f>
        <v>43559</v>
      </c>
      <c r="B833" s="14">
        <v>55941.471415946799</v>
      </c>
      <c r="C833" s="15">
        <f t="shared" si="73"/>
        <v>-0.49</v>
      </c>
      <c r="D833" s="24">
        <v>403.02699999999999</v>
      </c>
      <c r="E833" s="17">
        <f t="shared" si="68"/>
        <v>-0.49</v>
      </c>
      <c r="F833" s="18">
        <f t="shared" si="69"/>
        <v>0</v>
      </c>
      <c r="G833" s="18">
        <f t="shared" si="72"/>
        <v>7.3436106716378109E-3</v>
      </c>
      <c r="H833" s="18">
        <f t="shared" si="71"/>
        <v>0.11611267985947178</v>
      </c>
      <c r="I833" s="14">
        <v>38684.719367522302</v>
      </c>
      <c r="J833" s="18">
        <f t="shared" si="70"/>
        <v>-0.49488362032544531</v>
      </c>
    </row>
    <row r="834" spans="1:10" ht="15" customHeight="1" x14ac:dyDescent="0.3">
      <c r="A834" s="141">
        <f>'[1]175 since Nov 2015'!A839</f>
        <v>43560</v>
      </c>
      <c r="B834" s="14">
        <v>56198.162734003701</v>
      </c>
      <c r="C834" s="15">
        <f t="shared" si="73"/>
        <v>0.46</v>
      </c>
      <c r="D834" s="24">
        <v>404.87900000000002</v>
      </c>
      <c r="E834" s="17">
        <f t="shared" si="68"/>
        <v>0.46</v>
      </c>
      <c r="F834" s="18">
        <f t="shared" si="69"/>
        <v>0</v>
      </c>
      <c r="G834" s="18">
        <f t="shared" si="72"/>
        <v>7.3436106716378109E-3</v>
      </c>
      <c r="H834" s="18">
        <f t="shared" si="71"/>
        <v>0.11611267985947178</v>
      </c>
      <c r="I834" s="14">
        <v>38862.226882998097</v>
      </c>
      <c r="J834" s="18">
        <f t="shared" si="70"/>
        <v>0.45885692950074852</v>
      </c>
    </row>
    <row r="835" spans="1:10" ht="15" customHeight="1" x14ac:dyDescent="0.3">
      <c r="A835" s="141">
        <f>'[1]175 since Nov 2015'!A840</f>
        <v>43563</v>
      </c>
      <c r="B835" s="14">
        <v>55964.328758688302</v>
      </c>
      <c r="C835" s="15">
        <f t="shared" si="73"/>
        <v>-0.42</v>
      </c>
      <c r="D835" s="24">
        <v>403.19260000000003</v>
      </c>
      <c r="E835" s="17">
        <f t="shared" si="68"/>
        <v>-0.42</v>
      </c>
      <c r="F835" s="18">
        <f t="shared" si="69"/>
        <v>0</v>
      </c>
      <c r="G835" s="18">
        <f t="shared" si="72"/>
        <v>7.3436106716378109E-3</v>
      </c>
      <c r="H835" s="18">
        <f t="shared" si="71"/>
        <v>0.11611267985947178</v>
      </c>
      <c r="I835" s="14">
        <v>38700.525707024201</v>
      </c>
      <c r="J835" s="18">
        <f t="shared" si="70"/>
        <v>-0.41608829175108109</v>
      </c>
    </row>
    <row r="836" spans="1:10" ht="15" customHeight="1" x14ac:dyDescent="0.3">
      <c r="A836" s="141">
        <f>'[1]175 since Nov 2015'!A841</f>
        <v>43564</v>
      </c>
      <c r="B836" s="14">
        <v>56309.498904834698</v>
      </c>
      <c r="C836" s="15">
        <f t="shared" si="73"/>
        <v>0.62</v>
      </c>
      <c r="D836" s="24">
        <v>405.67790000000002</v>
      </c>
      <c r="E836" s="17">
        <f t="shared" si="68"/>
        <v>0.62</v>
      </c>
      <c r="F836" s="18">
        <f t="shared" si="69"/>
        <v>0</v>
      </c>
      <c r="G836" s="18">
        <f t="shared" si="72"/>
        <v>7.3436106716378109E-3</v>
      </c>
      <c r="H836" s="18">
        <f t="shared" si="71"/>
        <v>0.11611267985947178</v>
      </c>
      <c r="I836" s="14">
        <v>38939.218217244998</v>
      </c>
      <c r="J836" s="18">
        <f t="shared" si="70"/>
        <v>0.61676813392091456</v>
      </c>
    </row>
    <row r="837" spans="1:10" ht="15" customHeight="1" x14ac:dyDescent="0.3">
      <c r="A837" s="141">
        <f>'[1]175 since Nov 2015'!A842</f>
        <v>43565</v>
      </c>
      <c r="B837" s="14">
        <v>55797.775943448498</v>
      </c>
      <c r="C837" s="15">
        <f t="shared" si="73"/>
        <v>-0.91</v>
      </c>
      <c r="D837" s="24">
        <v>401.99349999999998</v>
      </c>
      <c r="E837" s="17">
        <f t="shared" si="68"/>
        <v>-0.91</v>
      </c>
      <c r="F837" s="18">
        <f t="shared" si="69"/>
        <v>0</v>
      </c>
      <c r="G837" s="18">
        <f t="shared" si="72"/>
        <v>7.3436106716378109E-3</v>
      </c>
      <c r="H837" s="18">
        <f t="shared" si="71"/>
        <v>0.11611267985947178</v>
      </c>
      <c r="I837" s="14">
        <v>38585.350886728302</v>
      </c>
      <c r="J837" s="18">
        <f t="shared" si="70"/>
        <v>-0.90876845175073062</v>
      </c>
    </row>
    <row r="838" spans="1:10" ht="15" customHeight="1" x14ac:dyDescent="0.3">
      <c r="A838" s="141">
        <f>'[1]175 since Nov 2015'!A843</f>
        <v>43566</v>
      </c>
      <c r="B838" s="14">
        <v>55829.098760776302</v>
      </c>
      <c r="C838" s="15">
        <f t="shared" si="73"/>
        <v>0.06</v>
      </c>
      <c r="D838" s="24">
        <v>402.21499999999997</v>
      </c>
      <c r="E838" s="17">
        <f t="shared" si="68"/>
        <v>0.06</v>
      </c>
      <c r="F838" s="18">
        <f t="shared" si="69"/>
        <v>0</v>
      </c>
      <c r="G838" s="18">
        <f t="shared" si="72"/>
        <v>7.3436106716378109E-3</v>
      </c>
      <c r="H838" s="18">
        <f t="shared" si="71"/>
        <v>0.11611267985947178</v>
      </c>
      <c r="I838" s="14">
        <v>38607.011282271204</v>
      </c>
      <c r="J838" s="18">
        <f t="shared" si="70"/>
        <v>5.6136318693818243E-2</v>
      </c>
    </row>
    <row r="839" spans="1:10" ht="15" customHeight="1" x14ac:dyDescent="0.3">
      <c r="A839" s="141">
        <f>'[1]175 since Nov 2015'!A844</f>
        <v>43567</v>
      </c>
      <c r="B839" s="14">
        <v>56060.608764293502</v>
      </c>
      <c r="C839" s="15">
        <f t="shared" si="73"/>
        <v>0.41</v>
      </c>
      <c r="D839" s="24">
        <v>403.88299999999998</v>
      </c>
      <c r="E839" s="17">
        <f t="shared" si="68"/>
        <v>0.41</v>
      </c>
      <c r="F839" s="18">
        <f t="shared" si="69"/>
        <v>0</v>
      </c>
      <c r="G839" s="18">
        <f t="shared" si="72"/>
        <v>7.3436106716378109E-3</v>
      </c>
      <c r="H839" s="18">
        <f t="shared" si="71"/>
        <v>0.11611267985947178</v>
      </c>
      <c r="I839" s="14">
        <v>38767.105382232403</v>
      </c>
      <c r="J839" s="18">
        <f t="shared" si="70"/>
        <v>0.41467623274613985</v>
      </c>
    </row>
    <row r="840" spans="1:10" ht="15" customHeight="1" x14ac:dyDescent="0.3">
      <c r="A840" s="141">
        <f>'[1]175 since Nov 2015'!A845</f>
        <v>43570</v>
      </c>
      <c r="B840" s="14">
        <v>56261.227110391301</v>
      </c>
      <c r="C840" s="15">
        <f t="shared" si="73"/>
        <v>0.36</v>
      </c>
      <c r="D840" s="24">
        <v>405.3279</v>
      </c>
      <c r="E840" s="17">
        <f t="shared" si="68"/>
        <v>0.36</v>
      </c>
      <c r="F840" s="18">
        <f t="shared" si="69"/>
        <v>0</v>
      </c>
      <c r="G840" s="18">
        <f t="shared" si="72"/>
        <v>7.3436106716378109E-3</v>
      </c>
      <c r="H840" s="18">
        <f t="shared" si="71"/>
        <v>0.11611267985947178</v>
      </c>
      <c r="I840" s="14">
        <v>38905.837242913403</v>
      </c>
      <c r="J840" s="18">
        <f t="shared" si="70"/>
        <v>0.3578597352398239</v>
      </c>
    </row>
    <row r="841" spans="1:10" ht="15" customHeight="1" x14ac:dyDescent="0.3">
      <c r="A841" s="141">
        <f>'[1]175 since Nov 2015'!A846</f>
        <v>43571</v>
      </c>
      <c r="B841" s="14">
        <v>56795.999043803597</v>
      </c>
      <c r="C841" s="15">
        <f t="shared" si="73"/>
        <v>0.95</v>
      </c>
      <c r="D841" s="24">
        <v>409.18169999999998</v>
      </c>
      <c r="E841" s="17">
        <f t="shared" ref="E841:E904" si="74">ROUND(((D841-D840)/D840)*100,2)</f>
        <v>0.95</v>
      </c>
      <c r="F841" s="18">
        <f t="shared" ref="F841:F904" si="75">+E841-C841</f>
        <v>0</v>
      </c>
      <c r="G841" s="18">
        <f t="shared" si="72"/>
        <v>7.3436106716378109E-3</v>
      </c>
      <c r="H841" s="18">
        <f t="shared" si="71"/>
        <v>0.11611267985947178</v>
      </c>
      <c r="I841" s="14">
        <v>39275.6434286652</v>
      </c>
      <c r="J841" s="18">
        <f t="shared" ref="J841:J904" si="76">+((I841-I840)/I840)*100</f>
        <v>0.95051594300070252</v>
      </c>
    </row>
    <row r="842" spans="1:10" ht="15" customHeight="1" x14ac:dyDescent="0.3">
      <c r="A842" s="141">
        <f>'[1]175 since Nov 2015'!A847</f>
        <v>43573</v>
      </c>
      <c r="B842" s="14">
        <v>56600.246443907097</v>
      </c>
      <c r="C842" s="15">
        <f t="shared" si="73"/>
        <v>-0.34</v>
      </c>
      <c r="D842" s="24">
        <v>407.76549999999997</v>
      </c>
      <c r="E842" s="17">
        <f t="shared" si="74"/>
        <v>-0.35</v>
      </c>
      <c r="F842" s="18">
        <f t="shared" si="75"/>
        <v>-9.9999999999999534E-3</v>
      </c>
      <c r="G842" s="18">
        <f t="shared" si="72"/>
        <v>7.372661270821845E-3</v>
      </c>
      <c r="H842" s="18">
        <f t="shared" si="71"/>
        <v>0.11657201016354267</v>
      </c>
      <c r="I842" s="14">
        <v>39140.2763351514</v>
      </c>
      <c r="J842" s="18">
        <f t="shared" si="76"/>
        <v>-0.34465913654517638</v>
      </c>
    </row>
    <row r="843" spans="1:10" ht="15" customHeight="1" x14ac:dyDescent="0.3">
      <c r="A843" s="141">
        <f>'[1]175 since Nov 2015'!A848</f>
        <v>43577</v>
      </c>
      <c r="B843" s="14">
        <v>55884.292184750899</v>
      </c>
      <c r="C843" s="15">
        <f t="shared" si="73"/>
        <v>-1.26</v>
      </c>
      <c r="D843" s="24">
        <v>402.6053</v>
      </c>
      <c r="E843" s="17">
        <f t="shared" si="74"/>
        <v>-1.27</v>
      </c>
      <c r="F843" s="18">
        <f t="shared" si="75"/>
        <v>-1.0000000000000009E-2</v>
      </c>
      <c r="G843" s="18">
        <f t="shared" si="72"/>
        <v>7.4013790586932113E-3</v>
      </c>
      <c r="H843" s="18">
        <f t="shared" si="71"/>
        <v>0.11702607825871805</v>
      </c>
      <c r="I843" s="14">
        <v>38645.178710895103</v>
      </c>
      <c r="J843" s="18">
        <f t="shared" si="76"/>
        <v>-1.2649313459538771</v>
      </c>
    </row>
    <row r="844" spans="1:10" ht="15" customHeight="1" x14ac:dyDescent="0.3">
      <c r="A844" s="141">
        <f>'[1]175 since Nov 2015'!A849</f>
        <v>43578</v>
      </c>
      <c r="B844" s="50">
        <v>55768.179349931197</v>
      </c>
      <c r="C844" s="15">
        <f t="shared" si="73"/>
        <v>-0.21</v>
      </c>
      <c r="D844" s="24">
        <v>401.76190000000003</v>
      </c>
      <c r="E844" s="17">
        <f t="shared" si="74"/>
        <v>-0.21</v>
      </c>
      <c r="F844" s="18">
        <f t="shared" si="75"/>
        <v>0</v>
      </c>
      <c r="G844" s="18">
        <f t="shared" si="72"/>
        <v>7.4013790586932113E-3</v>
      </c>
      <c r="H844" s="18">
        <f t="shared" si="71"/>
        <v>0.11702607825871805</v>
      </c>
      <c r="I844" s="50">
        <v>38564.8842117288</v>
      </c>
      <c r="J844" s="18">
        <f t="shared" si="76"/>
        <v>-0.2077736520950941</v>
      </c>
    </row>
    <row r="845" spans="1:10" ht="15" customHeight="1" x14ac:dyDescent="0.3">
      <c r="A845" s="141">
        <f>'[1]175 since Nov 2015'!A850</f>
        <v>43579</v>
      </c>
      <c r="B845" s="50">
        <v>56476.4611024771</v>
      </c>
      <c r="C845" s="15">
        <f t="shared" si="73"/>
        <v>1.27</v>
      </c>
      <c r="D845" s="24">
        <v>406.87049999999999</v>
      </c>
      <c r="E845" s="17">
        <f t="shared" si="74"/>
        <v>1.27</v>
      </c>
      <c r="F845" s="18">
        <f t="shared" si="75"/>
        <v>0</v>
      </c>
      <c r="G845" s="18">
        <f t="shared" si="72"/>
        <v>7.4013790586932113E-3</v>
      </c>
      <c r="H845" s="18">
        <f t="shared" si="71"/>
        <v>0.11702607825871805</v>
      </c>
      <c r="I845" s="50">
        <v>39054.6761341944</v>
      </c>
      <c r="J845" s="18">
        <f t="shared" si="76"/>
        <v>1.2700463970708322</v>
      </c>
    </row>
    <row r="846" spans="1:10" ht="15" customHeight="1" x14ac:dyDescent="0.3">
      <c r="A846" s="141">
        <f>'[1]175 since Nov 2015'!A851</f>
        <v>43580</v>
      </c>
      <c r="B846" s="50">
        <v>56008.201809865401</v>
      </c>
      <c r="C846" s="15">
        <f t="shared" si="73"/>
        <v>-0.83</v>
      </c>
      <c r="D846" s="24">
        <v>403.48610000000002</v>
      </c>
      <c r="E846" s="17">
        <f t="shared" si="74"/>
        <v>-0.83</v>
      </c>
      <c r="F846" s="18">
        <f t="shared" si="75"/>
        <v>0</v>
      </c>
      <c r="G846" s="18">
        <f t="shared" si="72"/>
        <v>7.4013790586932113E-3</v>
      </c>
      <c r="H846" s="18">
        <f t="shared" ref="H846:H909" si="77">+G846*(SQRT(250))</f>
        <v>0.11702607825871805</v>
      </c>
      <c r="I846" s="50">
        <v>38730.864856667802</v>
      </c>
      <c r="J846" s="18">
        <f t="shared" si="76"/>
        <v>-0.82912293630079426</v>
      </c>
    </row>
    <row r="847" spans="1:10" ht="15" customHeight="1" x14ac:dyDescent="0.3">
      <c r="A847" s="141">
        <f>'[1]175 since Nov 2015'!A852</f>
        <v>43581</v>
      </c>
      <c r="B847" s="50">
        <v>56494.762042327297</v>
      </c>
      <c r="C847" s="15">
        <f t="shared" si="73"/>
        <v>0.87</v>
      </c>
      <c r="D847" s="24">
        <v>407.00400000000002</v>
      </c>
      <c r="E847" s="17">
        <f t="shared" si="74"/>
        <v>0.87</v>
      </c>
      <c r="F847" s="18">
        <f t="shared" si="75"/>
        <v>0</v>
      </c>
      <c r="G847" s="18">
        <f t="shared" si="72"/>
        <v>7.4013790586932113E-3</v>
      </c>
      <c r="H847" s="18">
        <f t="shared" si="77"/>
        <v>0.11702607825871805</v>
      </c>
      <c r="I847" s="50">
        <v>39067.3316240188</v>
      </c>
      <c r="J847" s="18">
        <f t="shared" si="76"/>
        <v>0.86873032295087593</v>
      </c>
    </row>
    <row r="848" spans="1:10" ht="15" customHeight="1" x14ac:dyDescent="0.3">
      <c r="A848" s="141">
        <f>'[1]175 since Nov 2015'!A853</f>
        <v>43585</v>
      </c>
      <c r="B848" s="50">
        <v>56443.015857715603</v>
      </c>
      <c r="C848" s="15">
        <f t="shared" si="73"/>
        <v>-0.09</v>
      </c>
      <c r="D848" s="24">
        <v>406.63479999999998</v>
      </c>
      <c r="E848" s="17">
        <f t="shared" si="74"/>
        <v>-0.09</v>
      </c>
      <c r="F848" s="18">
        <f t="shared" si="75"/>
        <v>0</v>
      </c>
      <c r="G848" s="18">
        <f t="shared" si="72"/>
        <v>7.4013790586932113E-3</v>
      </c>
      <c r="H848" s="18">
        <f t="shared" si="77"/>
        <v>0.11702607825871805</v>
      </c>
      <c r="I848" s="50">
        <v>39031.548034861</v>
      </c>
      <c r="J848" s="18">
        <f t="shared" si="76"/>
        <v>-9.1594658939541662E-2</v>
      </c>
    </row>
    <row r="849" spans="1:10" ht="15" customHeight="1" x14ac:dyDescent="0.3">
      <c r="A849" s="141">
        <f>'[1]175 since Nov 2015'!A854</f>
        <v>43587</v>
      </c>
      <c r="B849" s="50">
        <v>56370.546547556602</v>
      </c>
      <c r="C849" s="15">
        <f t="shared" si="73"/>
        <v>-0.13</v>
      </c>
      <c r="D849" s="24">
        <v>406.09730000000002</v>
      </c>
      <c r="E849" s="17">
        <f t="shared" si="74"/>
        <v>-0.13</v>
      </c>
      <c r="F849" s="18">
        <f t="shared" si="75"/>
        <v>0</v>
      </c>
      <c r="G849" s="18">
        <f t="shared" si="72"/>
        <v>7.4013790586932113E-3</v>
      </c>
      <c r="H849" s="18">
        <f t="shared" si="77"/>
        <v>0.11702607825871805</v>
      </c>
      <c r="I849" s="50">
        <v>38981.433962862102</v>
      </c>
      <c r="J849" s="18">
        <f t="shared" si="76"/>
        <v>-0.12839375972005682</v>
      </c>
    </row>
    <row r="850" spans="1:10" ht="15" customHeight="1" x14ac:dyDescent="0.3">
      <c r="A850" s="141">
        <f>'[1]175 since Nov 2015'!A855</f>
        <v>43588</v>
      </c>
      <c r="B850" s="50">
        <v>56344.266385734103</v>
      </c>
      <c r="C850" s="15">
        <f t="shared" si="73"/>
        <v>-0.05</v>
      </c>
      <c r="D850" s="24">
        <v>405.8759</v>
      </c>
      <c r="E850" s="17">
        <f t="shared" si="74"/>
        <v>-0.05</v>
      </c>
      <c r="F850" s="18">
        <f t="shared" si="75"/>
        <v>0</v>
      </c>
      <c r="G850" s="18">
        <f t="shared" ref="G850:G913" si="78">+STDEV(F602:F850)</f>
        <v>7.4013790586932113E-3</v>
      </c>
      <c r="H850" s="18">
        <f t="shared" si="77"/>
        <v>0.11702607825871805</v>
      </c>
      <c r="I850" s="50">
        <v>38963.260671039498</v>
      </c>
      <c r="J850" s="18">
        <f t="shared" si="76"/>
        <v>-4.6620377895585367E-2</v>
      </c>
    </row>
    <row r="851" spans="1:10" ht="15" customHeight="1" x14ac:dyDescent="0.3">
      <c r="A851" s="141">
        <f>'[1]175 since Nov 2015'!A856</f>
        <v>43591</v>
      </c>
      <c r="B851" s="50">
        <v>55819.457192941802</v>
      </c>
      <c r="C851" s="15">
        <f t="shared" si="73"/>
        <v>-0.93</v>
      </c>
      <c r="D851" s="24">
        <v>402.08550000000002</v>
      </c>
      <c r="E851" s="17">
        <f t="shared" si="74"/>
        <v>-0.93</v>
      </c>
      <c r="F851" s="18">
        <f t="shared" si="75"/>
        <v>0</v>
      </c>
      <c r="G851" s="18">
        <f t="shared" si="78"/>
        <v>7.4013790586932113E-3</v>
      </c>
      <c r="H851" s="18">
        <f t="shared" si="77"/>
        <v>0.11702607825871805</v>
      </c>
      <c r="I851" s="50">
        <v>38600.343932691598</v>
      </c>
      <c r="J851" s="18">
        <f t="shared" si="76"/>
        <v>-0.93143318114966589</v>
      </c>
    </row>
    <row r="852" spans="1:10" ht="15" customHeight="1" x14ac:dyDescent="0.3">
      <c r="A852" s="141">
        <f>'[1]175 since Nov 2015'!A857</f>
        <v>43592</v>
      </c>
      <c r="B852" s="50">
        <v>55351.3441000565</v>
      </c>
      <c r="C852" s="15">
        <f t="shared" si="73"/>
        <v>-0.84</v>
      </c>
      <c r="D852" s="24">
        <v>398.7251</v>
      </c>
      <c r="E852" s="17">
        <f t="shared" si="74"/>
        <v>-0.84</v>
      </c>
      <c r="F852" s="18">
        <f t="shared" si="75"/>
        <v>0</v>
      </c>
      <c r="G852" s="18">
        <f t="shared" si="78"/>
        <v>7.4013790586932113E-3</v>
      </c>
      <c r="H852" s="18">
        <f t="shared" si="77"/>
        <v>0.11702607825871805</v>
      </c>
      <c r="I852" s="50">
        <v>38276.633755390598</v>
      </c>
      <c r="J852" s="18">
        <f t="shared" si="76"/>
        <v>-0.83861993008523872</v>
      </c>
    </row>
    <row r="853" spans="1:10" ht="15" customHeight="1" x14ac:dyDescent="0.3">
      <c r="A853" s="141">
        <f>'[1]175 since Nov 2015'!A858</f>
        <v>43593</v>
      </c>
      <c r="B853" s="50">
        <v>54646.374807000298</v>
      </c>
      <c r="C853" s="15">
        <f t="shared" si="73"/>
        <v>-1.27</v>
      </c>
      <c r="D853" s="24">
        <v>393.6576</v>
      </c>
      <c r="E853" s="17">
        <f t="shared" si="74"/>
        <v>-1.27</v>
      </c>
      <c r="F853" s="18">
        <f t="shared" si="75"/>
        <v>0</v>
      </c>
      <c r="G853" s="18">
        <f t="shared" si="78"/>
        <v>7.4013790586932113E-3</v>
      </c>
      <c r="H853" s="18">
        <f t="shared" si="77"/>
        <v>0.11702607825871805</v>
      </c>
      <c r="I853" s="50">
        <v>37789.132469236902</v>
      </c>
      <c r="J853" s="18">
        <f t="shared" si="76"/>
        <v>-1.2736263310642881</v>
      </c>
    </row>
    <row r="854" spans="1:10" ht="15" customHeight="1" x14ac:dyDescent="0.3">
      <c r="A854" s="141">
        <f>'[1]175 since Nov 2015'!A859</f>
        <v>43594</v>
      </c>
      <c r="B854" s="50">
        <v>54313.445955527299</v>
      </c>
      <c r="C854" s="15">
        <f t="shared" si="73"/>
        <v>-0.61</v>
      </c>
      <c r="D854" s="24">
        <v>391.27929999999998</v>
      </c>
      <c r="E854" s="17">
        <f t="shared" si="74"/>
        <v>-0.6</v>
      </c>
      <c r="F854" s="18">
        <f t="shared" si="75"/>
        <v>1.0000000000000009E-2</v>
      </c>
      <c r="G854" s="18">
        <f t="shared" si="78"/>
        <v>7.4271519324152508E-3</v>
      </c>
      <c r="H854" s="18">
        <f t="shared" si="77"/>
        <v>0.11743358317276578</v>
      </c>
      <c r="I854" s="50">
        <v>37558.905075094299</v>
      </c>
      <c r="J854" s="18">
        <f t="shared" si="76"/>
        <v>-0.60924233793941862</v>
      </c>
    </row>
    <row r="855" spans="1:10" ht="15" customHeight="1" x14ac:dyDescent="0.3">
      <c r="A855" s="141">
        <f>'[1]175 since Nov 2015'!A860</f>
        <v>43595</v>
      </c>
      <c r="B855" s="50">
        <v>54174.746335801203</v>
      </c>
      <c r="C855" s="15">
        <f t="shared" si="73"/>
        <v>-0.26</v>
      </c>
      <c r="D855" s="24">
        <v>390.27730000000003</v>
      </c>
      <c r="E855" s="17">
        <f t="shared" si="74"/>
        <v>-0.26</v>
      </c>
      <c r="F855" s="18">
        <f t="shared" si="75"/>
        <v>0</v>
      </c>
      <c r="G855" s="18">
        <f t="shared" si="78"/>
        <v>7.4271519324152508E-3</v>
      </c>
      <c r="H855" s="18">
        <f t="shared" si="77"/>
        <v>0.11743358317276578</v>
      </c>
      <c r="I855" s="50">
        <v>37462.991332933401</v>
      </c>
      <c r="J855" s="18">
        <f t="shared" si="76"/>
        <v>-0.25536884520230313</v>
      </c>
    </row>
    <row r="856" spans="1:10" ht="15" customHeight="1" x14ac:dyDescent="0.3">
      <c r="A856" s="141">
        <f>'[1]175 since Nov 2015'!A861</f>
        <v>43598</v>
      </c>
      <c r="B856" s="50">
        <v>53636.555263376002</v>
      </c>
      <c r="C856" s="15">
        <f t="shared" si="73"/>
        <v>-0.99</v>
      </c>
      <c r="D856" s="24">
        <v>386.39800000000002</v>
      </c>
      <c r="E856" s="17">
        <f t="shared" si="74"/>
        <v>-0.99</v>
      </c>
      <c r="F856" s="18">
        <f t="shared" si="75"/>
        <v>0</v>
      </c>
      <c r="G856" s="18">
        <f t="shared" si="78"/>
        <v>7.4271519324152508E-3</v>
      </c>
      <c r="H856" s="18">
        <f t="shared" si="77"/>
        <v>0.11743358317276578</v>
      </c>
      <c r="I856" s="50">
        <v>37090.820739706302</v>
      </c>
      <c r="J856" s="18">
        <f t="shared" si="76"/>
        <v>-0.9934353344067528</v>
      </c>
    </row>
    <row r="857" spans="1:10" ht="15" customHeight="1" x14ac:dyDescent="0.3">
      <c r="A857" s="141">
        <f>'[1]175 since Nov 2015'!A862</f>
        <v>43599</v>
      </c>
      <c r="B857" s="50">
        <v>53965.846760126296</v>
      </c>
      <c r="C857" s="15">
        <f t="shared" si="73"/>
        <v>0.61</v>
      </c>
      <c r="D857" s="24">
        <v>388.7704</v>
      </c>
      <c r="E857" s="17">
        <f t="shared" si="74"/>
        <v>0.61</v>
      </c>
      <c r="F857" s="18">
        <f t="shared" si="75"/>
        <v>0</v>
      </c>
      <c r="G857" s="18">
        <f t="shared" si="78"/>
        <v>7.4271519324152508E-3</v>
      </c>
      <c r="H857" s="18">
        <f t="shared" si="77"/>
        <v>0.11743358317276578</v>
      </c>
      <c r="I857" s="50">
        <v>37318.532825560898</v>
      </c>
      <c r="J857" s="18">
        <f t="shared" si="76"/>
        <v>0.61393110563020648</v>
      </c>
    </row>
    <row r="858" spans="1:10" ht="15" customHeight="1" x14ac:dyDescent="0.3">
      <c r="A858" s="141">
        <f>'[1]175 since Nov 2015'!A863</f>
        <v>43600</v>
      </c>
      <c r="B858" s="50">
        <v>53671.346154227896</v>
      </c>
      <c r="C858" s="15">
        <f t="shared" si="73"/>
        <v>-0.55000000000000004</v>
      </c>
      <c r="D858" s="24">
        <v>386.64449999999999</v>
      </c>
      <c r="E858" s="17">
        <f t="shared" si="74"/>
        <v>-0.55000000000000004</v>
      </c>
      <c r="F858" s="18">
        <f t="shared" si="75"/>
        <v>0</v>
      </c>
      <c r="G858" s="18">
        <f t="shared" si="78"/>
        <v>7.4271519324152508E-3</v>
      </c>
      <c r="H858" s="18">
        <f t="shared" si="77"/>
        <v>0.11743358317276578</v>
      </c>
      <c r="I858" s="50">
        <v>37114.879381981496</v>
      </c>
      <c r="J858" s="18">
        <f t="shared" si="76"/>
        <v>-0.54571664039244294</v>
      </c>
    </row>
    <row r="859" spans="1:10" ht="15" customHeight="1" x14ac:dyDescent="0.3">
      <c r="A859" s="141">
        <f>'[1]175 since Nov 2015'!A864</f>
        <v>43601</v>
      </c>
      <c r="B859" s="50">
        <v>54075.8159149856</v>
      </c>
      <c r="C859" s="15">
        <f t="shared" si="73"/>
        <v>0.75</v>
      </c>
      <c r="D859" s="24">
        <v>389.55579999999998</v>
      </c>
      <c r="E859" s="17">
        <f t="shared" si="74"/>
        <v>0.75</v>
      </c>
      <c r="F859" s="18">
        <f t="shared" si="75"/>
        <v>0</v>
      </c>
      <c r="G859" s="18">
        <f t="shared" si="78"/>
        <v>7.4271519324152508E-3</v>
      </c>
      <c r="H859" s="18">
        <f t="shared" si="77"/>
        <v>0.11743358317276578</v>
      </c>
      <c r="I859" s="50">
        <v>37393.4841453056</v>
      </c>
      <c r="J859" s="18">
        <f t="shared" si="76"/>
        <v>0.75065517647717339</v>
      </c>
    </row>
    <row r="860" spans="1:10" ht="15" customHeight="1" x14ac:dyDescent="0.3">
      <c r="A860" s="141">
        <f>'[1]175 since Nov 2015'!A865</f>
        <v>43602</v>
      </c>
      <c r="B860" s="50">
        <v>54852.795381909396</v>
      </c>
      <c r="C860" s="15">
        <f t="shared" si="73"/>
        <v>1.44</v>
      </c>
      <c r="D860" s="24">
        <v>395.1497</v>
      </c>
      <c r="E860" s="17">
        <f t="shared" si="74"/>
        <v>1.44</v>
      </c>
      <c r="F860" s="18">
        <f t="shared" si="75"/>
        <v>0</v>
      </c>
      <c r="G860" s="18">
        <f t="shared" si="78"/>
        <v>7.4271519324152508E-3</v>
      </c>
      <c r="H860" s="18">
        <f t="shared" si="77"/>
        <v>0.11743358317276578</v>
      </c>
      <c r="I860" s="50">
        <v>37930.766272002104</v>
      </c>
      <c r="J860" s="18">
        <f t="shared" si="76"/>
        <v>1.4368335526283249</v>
      </c>
    </row>
    <row r="861" spans="1:10" ht="15" customHeight="1" x14ac:dyDescent="0.3">
      <c r="A861" s="141">
        <f>'[1]175 since Nov 2015'!A866</f>
        <v>43605</v>
      </c>
      <c r="B861" s="50">
        <v>56909.058642944998</v>
      </c>
      <c r="C861" s="15">
        <f t="shared" si="73"/>
        <v>3.75</v>
      </c>
      <c r="D861" s="24">
        <v>409.96359999999999</v>
      </c>
      <c r="E861" s="17">
        <f t="shared" si="74"/>
        <v>3.75</v>
      </c>
      <c r="F861" s="18">
        <f t="shared" si="75"/>
        <v>0</v>
      </c>
      <c r="G861" s="18">
        <f t="shared" si="78"/>
        <v>7.4271519324152508E-3</v>
      </c>
      <c r="H861" s="18">
        <f t="shared" si="77"/>
        <v>0.11743358317276578</v>
      </c>
      <c r="I861" s="50">
        <v>39352.674501200003</v>
      </c>
      <c r="J861" s="18">
        <f t="shared" si="76"/>
        <v>3.7486936567570863</v>
      </c>
    </row>
    <row r="862" spans="1:10" ht="15" customHeight="1" x14ac:dyDescent="0.3">
      <c r="A862" s="141">
        <f>'[1]175 since Nov 2015'!A867</f>
        <v>43606</v>
      </c>
      <c r="B862" s="50">
        <v>56355.379796077999</v>
      </c>
      <c r="C862" s="15">
        <f t="shared" si="73"/>
        <v>-0.97</v>
      </c>
      <c r="D862" s="24">
        <v>405.96749999999997</v>
      </c>
      <c r="E862" s="17">
        <f t="shared" si="74"/>
        <v>-0.97</v>
      </c>
      <c r="F862" s="18">
        <f t="shared" si="75"/>
        <v>0</v>
      </c>
      <c r="G862" s="18">
        <f t="shared" si="78"/>
        <v>7.4271519324152508E-3</v>
      </c>
      <c r="H862" s="18">
        <f t="shared" si="77"/>
        <v>0.11743358317276578</v>
      </c>
      <c r="I862" s="50">
        <v>38969.804990466102</v>
      </c>
      <c r="J862" s="18">
        <f t="shared" si="76"/>
        <v>-0.97291865314573667</v>
      </c>
    </row>
    <row r="863" spans="1:10" ht="15" customHeight="1" x14ac:dyDescent="0.3">
      <c r="A863" s="141">
        <f>'[1]175 since Nov 2015'!A868</f>
        <v>43607</v>
      </c>
      <c r="B863" s="50">
        <v>56628.0926933105</v>
      </c>
      <c r="C863" s="15">
        <f t="shared" si="73"/>
        <v>0.48</v>
      </c>
      <c r="D863" s="24">
        <v>407.93540000000002</v>
      </c>
      <c r="E863" s="17">
        <f t="shared" si="74"/>
        <v>0.48</v>
      </c>
      <c r="F863" s="18">
        <f t="shared" si="75"/>
        <v>0</v>
      </c>
      <c r="G863" s="18">
        <f t="shared" si="78"/>
        <v>7.4271519324152508E-3</v>
      </c>
      <c r="H863" s="18">
        <f t="shared" si="77"/>
        <v>0.11743358317276578</v>
      </c>
      <c r="I863" s="50">
        <v>39110.209399249601</v>
      </c>
      <c r="J863" s="18">
        <f t="shared" si="76"/>
        <v>0.36029025246045959</v>
      </c>
    </row>
    <row r="864" spans="1:10" ht="15" customHeight="1" x14ac:dyDescent="0.3">
      <c r="A864" s="141">
        <f>'[1]175 since Nov 2015'!A869</f>
        <v>43608</v>
      </c>
      <c r="B864" s="50">
        <v>56195.432610016098</v>
      </c>
      <c r="C864" s="15">
        <f t="shared" si="73"/>
        <v>-0.76</v>
      </c>
      <c r="D864" s="24">
        <v>404.82150000000001</v>
      </c>
      <c r="E864" s="17">
        <f t="shared" si="74"/>
        <v>-0.76</v>
      </c>
      <c r="F864" s="18">
        <f t="shared" si="75"/>
        <v>0</v>
      </c>
      <c r="G864" s="18">
        <f t="shared" si="78"/>
        <v>7.4271519324152508E-3</v>
      </c>
      <c r="H864" s="18">
        <f t="shared" si="77"/>
        <v>0.11743358317276578</v>
      </c>
      <c r="I864" s="50">
        <v>38811.392581455999</v>
      </c>
      <c r="J864" s="18">
        <f t="shared" si="76"/>
        <v>-0.76403788776271697</v>
      </c>
    </row>
    <row r="865" spans="1:10" ht="15" customHeight="1" x14ac:dyDescent="0.3">
      <c r="A865" s="141">
        <f>'[1]175 since Nov 2015'!A870</f>
        <v>43609</v>
      </c>
      <c r="B865" s="50">
        <v>57097.959912979903</v>
      </c>
      <c r="C865" s="15">
        <f t="shared" si="73"/>
        <v>1.61</v>
      </c>
      <c r="D865" s="24">
        <v>411.32150000000001</v>
      </c>
      <c r="E865" s="17">
        <f t="shared" si="74"/>
        <v>1.61</v>
      </c>
      <c r="F865" s="18">
        <f t="shared" si="75"/>
        <v>0</v>
      </c>
      <c r="G865" s="18">
        <f t="shared" si="78"/>
        <v>7.4271519324152508E-3</v>
      </c>
      <c r="H865" s="18">
        <f t="shared" si="77"/>
        <v>0.11743358317276578</v>
      </c>
      <c r="I865" s="50">
        <v>39434.723337069299</v>
      </c>
      <c r="J865" s="18">
        <f t="shared" si="76"/>
        <v>1.6060509921283435</v>
      </c>
    </row>
    <row r="866" spans="1:10" ht="15" customHeight="1" x14ac:dyDescent="0.3">
      <c r="A866" s="141">
        <f>'[1]175 since Nov 2015'!A871</f>
        <v>43612</v>
      </c>
      <c r="B866" s="50">
        <v>57457.864505862002</v>
      </c>
      <c r="C866" s="15">
        <f t="shared" si="73"/>
        <v>0.63</v>
      </c>
      <c r="D866" s="24">
        <v>413.90929999999997</v>
      </c>
      <c r="E866" s="17">
        <f t="shared" si="74"/>
        <v>0.63</v>
      </c>
      <c r="F866" s="18">
        <f t="shared" si="75"/>
        <v>0</v>
      </c>
      <c r="G866" s="18">
        <f t="shared" si="78"/>
        <v>7.4271519324152508E-3</v>
      </c>
      <c r="H866" s="18">
        <f t="shared" si="77"/>
        <v>0.11743358317276578</v>
      </c>
      <c r="I866" s="50">
        <v>39683.291553336101</v>
      </c>
      <c r="J866" s="18">
        <f t="shared" si="76"/>
        <v>0.63032828743886093</v>
      </c>
    </row>
    <row r="867" spans="1:10" ht="15" customHeight="1" x14ac:dyDescent="0.3">
      <c r="A867" s="141">
        <f>'[1]175 since Nov 2015'!A872</f>
        <v>43613</v>
      </c>
      <c r="B867" s="50">
        <v>57554.060291086404</v>
      </c>
      <c r="C867" s="15">
        <f t="shared" si="73"/>
        <v>0.17</v>
      </c>
      <c r="D867" s="24">
        <v>414.59699999999998</v>
      </c>
      <c r="E867" s="17">
        <f t="shared" si="74"/>
        <v>0.17</v>
      </c>
      <c r="F867" s="18">
        <f t="shared" si="75"/>
        <v>0</v>
      </c>
      <c r="G867" s="18">
        <f t="shared" si="78"/>
        <v>7.4271519324152508E-3</v>
      </c>
      <c r="H867" s="18">
        <f t="shared" si="77"/>
        <v>0.11743358317276578</v>
      </c>
      <c r="I867" s="50">
        <v>39749.7292015864</v>
      </c>
      <c r="J867" s="18">
        <f t="shared" si="76"/>
        <v>0.16741970146555069</v>
      </c>
    </row>
    <row r="868" spans="1:10" ht="15" customHeight="1" x14ac:dyDescent="0.3">
      <c r="A868" s="141">
        <f>'[1]175 since Nov 2015'!A873</f>
        <v>43614</v>
      </c>
      <c r="B868" s="50">
        <v>57195.4383084203</v>
      </c>
      <c r="C868" s="15">
        <f t="shared" si="73"/>
        <v>-0.62</v>
      </c>
      <c r="D868" s="24">
        <v>412.00990000000002</v>
      </c>
      <c r="E868" s="17">
        <f t="shared" si="74"/>
        <v>-0.62</v>
      </c>
      <c r="F868" s="18">
        <f t="shared" si="75"/>
        <v>0</v>
      </c>
      <c r="G868" s="18">
        <f t="shared" si="78"/>
        <v>7.4013790586932113E-3</v>
      </c>
      <c r="H868" s="18">
        <f t="shared" si="77"/>
        <v>0.11702607825871805</v>
      </c>
      <c r="I868" s="50">
        <v>39502.046820454299</v>
      </c>
      <c r="J868" s="18">
        <f t="shared" si="76"/>
        <v>-0.62310457481611237</v>
      </c>
    </row>
    <row r="869" spans="1:10" ht="15" customHeight="1" x14ac:dyDescent="0.3">
      <c r="A869" s="141">
        <f>'[1]175 since Nov 2015'!A874</f>
        <v>43615</v>
      </c>
      <c r="B869" s="50">
        <v>57673.135522206998</v>
      </c>
      <c r="C869" s="15">
        <f t="shared" si="73"/>
        <v>0.84</v>
      </c>
      <c r="D869" s="24">
        <v>415.43770000000001</v>
      </c>
      <c r="E869" s="17">
        <f t="shared" si="74"/>
        <v>0.83</v>
      </c>
      <c r="F869" s="18">
        <f t="shared" si="75"/>
        <v>-1.0000000000000009E-2</v>
      </c>
      <c r="G869" s="18">
        <f t="shared" si="78"/>
        <v>7.4013790586932113E-3</v>
      </c>
      <c r="H869" s="18">
        <f t="shared" si="77"/>
        <v>0.11702607825871805</v>
      </c>
      <c r="I869" s="50">
        <v>39831.9685460865</v>
      </c>
      <c r="J869" s="18">
        <f t="shared" si="76"/>
        <v>0.83520159634200586</v>
      </c>
    </row>
    <row r="870" spans="1:10" ht="15" customHeight="1" x14ac:dyDescent="0.3">
      <c r="A870" s="141">
        <f>'[1]175 since Nov 2015'!A875</f>
        <v>43616</v>
      </c>
      <c r="B870" s="50">
        <v>57502.623043587097</v>
      </c>
      <c r="C870" s="15">
        <f t="shared" si="73"/>
        <v>-0.3</v>
      </c>
      <c r="D870" s="24">
        <v>414.2124</v>
      </c>
      <c r="E870" s="17">
        <f t="shared" si="74"/>
        <v>-0.28999999999999998</v>
      </c>
      <c r="F870" s="18">
        <f t="shared" si="75"/>
        <v>1.0000000000000009E-2</v>
      </c>
      <c r="G870" s="18">
        <f t="shared" si="78"/>
        <v>7.4271519324152508E-3</v>
      </c>
      <c r="H870" s="18">
        <f t="shared" si="77"/>
        <v>0.11743358317276578</v>
      </c>
      <c r="I870" s="50">
        <v>39714.204050995402</v>
      </c>
      <c r="J870" s="18">
        <f t="shared" si="76"/>
        <v>-0.29565321371159914</v>
      </c>
    </row>
    <row r="871" spans="1:10" ht="15" customHeight="1" x14ac:dyDescent="0.3">
      <c r="A871" s="141">
        <f>'[1]175 since Nov 2015'!A876</f>
        <v>43619</v>
      </c>
      <c r="B871" s="50">
        <v>58309.190119148603</v>
      </c>
      <c r="C871" s="15">
        <f t="shared" si="73"/>
        <v>1.4</v>
      </c>
      <c r="D871" s="24">
        <v>420.01150000000001</v>
      </c>
      <c r="E871" s="17">
        <f t="shared" si="74"/>
        <v>1.4</v>
      </c>
      <c r="F871" s="18">
        <f t="shared" si="75"/>
        <v>0</v>
      </c>
      <c r="G871" s="18">
        <f t="shared" si="78"/>
        <v>7.4271519324152508E-3</v>
      </c>
      <c r="H871" s="18">
        <f t="shared" si="77"/>
        <v>0.11743358317276578</v>
      </c>
      <c r="I871" s="50">
        <v>40267.623492262202</v>
      </c>
      <c r="J871" s="18">
        <f t="shared" si="76"/>
        <v>1.393505055662646</v>
      </c>
    </row>
    <row r="872" spans="1:10" ht="15" customHeight="1" x14ac:dyDescent="0.3">
      <c r="A872" s="141">
        <f>'[1]175 since Nov 2015'!A877</f>
        <v>43620</v>
      </c>
      <c r="B872" s="50">
        <v>58069.554317845199</v>
      </c>
      <c r="C872" s="15">
        <f t="shared" si="73"/>
        <v>-0.41</v>
      </c>
      <c r="D872" s="24">
        <v>418.28059999999999</v>
      </c>
      <c r="E872" s="17">
        <f t="shared" si="74"/>
        <v>-0.41</v>
      </c>
      <c r="F872" s="18">
        <f t="shared" si="75"/>
        <v>0</v>
      </c>
      <c r="G872" s="18">
        <f t="shared" si="78"/>
        <v>7.4013790586932113E-3</v>
      </c>
      <c r="H872" s="18">
        <f t="shared" si="77"/>
        <v>0.11702607825871805</v>
      </c>
      <c r="I872" s="50">
        <v>40083.542796433998</v>
      </c>
      <c r="J872" s="18">
        <f t="shared" si="76"/>
        <v>-0.45714318319177055</v>
      </c>
    </row>
    <row r="873" spans="1:10" ht="15" customHeight="1" x14ac:dyDescent="0.3">
      <c r="A873" s="141">
        <f>'[1]175 since Nov 2015'!A878</f>
        <v>43622</v>
      </c>
      <c r="B873" s="50">
        <v>57267.224928382901</v>
      </c>
      <c r="C873" s="15">
        <f t="shared" ref="C873:C936" si="79">ROUND(((B873-B872)/B872)*100,2)</f>
        <v>-1.38</v>
      </c>
      <c r="D873" s="24">
        <v>412.49549999999999</v>
      </c>
      <c r="E873" s="17">
        <f t="shared" si="74"/>
        <v>-1.38</v>
      </c>
      <c r="F873" s="18">
        <f t="shared" si="75"/>
        <v>0</v>
      </c>
      <c r="G873" s="18">
        <f t="shared" si="78"/>
        <v>7.4013790586932113E-3</v>
      </c>
      <c r="H873" s="18">
        <f t="shared" si="77"/>
        <v>0.11702607825871805</v>
      </c>
      <c r="I873" s="50">
        <v>39529.720663697997</v>
      </c>
      <c r="J873" s="18">
        <f t="shared" si="76"/>
        <v>-1.3816696182485921</v>
      </c>
    </row>
    <row r="874" spans="1:10" ht="15" customHeight="1" x14ac:dyDescent="0.3">
      <c r="A874" s="141">
        <f>'[1]175 since Nov 2015'!A879</f>
        <v>43623</v>
      </c>
      <c r="B874" s="50">
        <v>57392.074017683502</v>
      </c>
      <c r="C874" s="15">
        <f t="shared" si="79"/>
        <v>0.22</v>
      </c>
      <c r="D874" s="24">
        <v>413.39960000000002</v>
      </c>
      <c r="E874" s="17">
        <f t="shared" si="74"/>
        <v>0.22</v>
      </c>
      <c r="F874" s="18">
        <f t="shared" si="75"/>
        <v>0</v>
      </c>
      <c r="G874" s="18">
        <f t="shared" si="78"/>
        <v>7.4013790586932113E-3</v>
      </c>
      <c r="H874" s="18">
        <f t="shared" si="77"/>
        <v>0.11702607825871805</v>
      </c>
      <c r="I874" s="50">
        <v>39615.899968376099</v>
      </c>
      <c r="J874" s="18">
        <f t="shared" si="76"/>
        <v>0.21801141832313709</v>
      </c>
    </row>
    <row r="875" spans="1:10" ht="15" customHeight="1" x14ac:dyDescent="0.3">
      <c r="A875" s="141">
        <f>'[1]175 since Nov 2015'!A880</f>
        <v>43626</v>
      </c>
      <c r="B875" s="50">
        <v>57636.3530812506</v>
      </c>
      <c r="C875" s="15">
        <f t="shared" si="79"/>
        <v>0.43</v>
      </c>
      <c r="D875" s="24">
        <v>415.1551</v>
      </c>
      <c r="E875" s="17">
        <f t="shared" si="74"/>
        <v>0.42</v>
      </c>
      <c r="F875" s="18">
        <f t="shared" si="75"/>
        <v>-1.0000000000000009E-2</v>
      </c>
      <c r="G875" s="18">
        <f t="shared" si="78"/>
        <v>7.4297678944332327E-3</v>
      </c>
      <c r="H875" s="18">
        <f t="shared" si="77"/>
        <v>0.11747494516401234</v>
      </c>
      <c r="I875" s="50">
        <v>39784.517937185898</v>
      </c>
      <c r="J875" s="18">
        <f t="shared" si="76"/>
        <v>0.42563205416108091</v>
      </c>
    </row>
    <row r="876" spans="1:10" ht="15" customHeight="1" x14ac:dyDescent="0.3">
      <c r="A876" s="141">
        <f>'[1]175 since Nov 2015'!A881</f>
        <v>43627</v>
      </c>
      <c r="B876" s="50">
        <v>57876.754984855703</v>
      </c>
      <c r="C876" s="15">
        <f t="shared" si="79"/>
        <v>0.42</v>
      </c>
      <c r="D876" s="24">
        <v>416.88690000000003</v>
      </c>
      <c r="E876" s="17">
        <f t="shared" si="74"/>
        <v>0.42</v>
      </c>
      <c r="F876" s="18">
        <f t="shared" si="75"/>
        <v>0</v>
      </c>
      <c r="G876" s="18">
        <f t="shared" si="78"/>
        <v>7.4297678944332327E-3</v>
      </c>
      <c r="H876" s="18">
        <f t="shared" si="77"/>
        <v>0.11747494516401234</v>
      </c>
      <c r="I876" s="50">
        <v>39950.459627365701</v>
      </c>
      <c r="J876" s="18">
        <f t="shared" si="76"/>
        <v>0.41710117096756449</v>
      </c>
    </row>
    <row r="877" spans="1:10" ht="15" customHeight="1" x14ac:dyDescent="0.3">
      <c r="A877" s="141">
        <f>'[1]175 since Nov 2015'!A882</f>
        <v>43628</v>
      </c>
      <c r="B877" s="50">
        <v>57596.208927250402</v>
      </c>
      <c r="C877" s="15">
        <f t="shared" si="79"/>
        <v>-0.48</v>
      </c>
      <c r="D877" s="24">
        <v>414.87200000000001</v>
      </c>
      <c r="E877" s="17">
        <f t="shared" si="74"/>
        <v>-0.48</v>
      </c>
      <c r="F877" s="18">
        <f t="shared" si="75"/>
        <v>0</v>
      </c>
      <c r="G877" s="18">
        <f t="shared" si="78"/>
        <v>7.4297678944332327E-3</v>
      </c>
      <c r="H877" s="18">
        <f t="shared" si="77"/>
        <v>0.11747494516401234</v>
      </c>
      <c r="I877" s="50">
        <v>39756.807720811703</v>
      </c>
      <c r="J877" s="18">
        <f t="shared" si="76"/>
        <v>-0.48473010914084219</v>
      </c>
    </row>
    <row r="878" spans="1:10" ht="15" customHeight="1" x14ac:dyDescent="0.3">
      <c r="A878" s="141">
        <f>'[1]175 since Nov 2015'!A883</f>
        <v>43629</v>
      </c>
      <c r="B878" s="50">
        <v>57635.566226186602</v>
      </c>
      <c r="C878" s="15">
        <f t="shared" si="79"/>
        <v>7.0000000000000007E-2</v>
      </c>
      <c r="D878" s="24">
        <v>415.14879999999999</v>
      </c>
      <c r="E878" s="17">
        <f t="shared" si="74"/>
        <v>7.0000000000000007E-2</v>
      </c>
      <c r="F878" s="18">
        <f t="shared" si="75"/>
        <v>0</v>
      </c>
      <c r="G878" s="18">
        <f t="shared" si="78"/>
        <v>7.4297678944332327E-3</v>
      </c>
      <c r="H878" s="18">
        <f t="shared" si="77"/>
        <v>0.11747494516401234</v>
      </c>
      <c r="I878" s="50">
        <v>39741.3579068689</v>
      </c>
      <c r="J878" s="18">
        <f t="shared" si="76"/>
        <v>-3.886080102632513E-2</v>
      </c>
    </row>
    <row r="879" spans="1:10" ht="15" customHeight="1" x14ac:dyDescent="0.3">
      <c r="A879" s="141">
        <f>'[1]175 since Nov 2015'!A884</f>
        <v>43630</v>
      </c>
      <c r="B879" s="50">
        <v>57216.021941193103</v>
      </c>
      <c r="C879" s="15">
        <f t="shared" si="79"/>
        <v>-0.73</v>
      </c>
      <c r="D879" s="24">
        <v>412.13200000000001</v>
      </c>
      <c r="E879" s="17">
        <f t="shared" si="74"/>
        <v>-0.73</v>
      </c>
      <c r="F879" s="18">
        <f t="shared" si="75"/>
        <v>0</v>
      </c>
      <c r="G879" s="18">
        <f t="shared" si="78"/>
        <v>7.4297678944332327E-3</v>
      </c>
      <c r="H879" s="18">
        <f t="shared" si="77"/>
        <v>0.11747494516401234</v>
      </c>
      <c r="I879" s="50">
        <v>39452.070220819602</v>
      </c>
      <c r="J879" s="18">
        <f t="shared" si="76"/>
        <v>-0.72792602287829078</v>
      </c>
    </row>
    <row r="880" spans="1:10" ht="15" customHeight="1" x14ac:dyDescent="0.3">
      <c r="A880" s="141">
        <f>'[1]175 since Nov 2015'!A885</f>
        <v>43633</v>
      </c>
      <c r="B880" s="50">
        <v>56503.536554288301</v>
      </c>
      <c r="C880" s="15">
        <f t="shared" si="79"/>
        <v>-1.25</v>
      </c>
      <c r="D880" s="24">
        <v>407.00420000000003</v>
      </c>
      <c r="E880" s="17">
        <f t="shared" si="74"/>
        <v>-1.24</v>
      </c>
      <c r="F880" s="18">
        <f t="shared" si="75"/>
        <v>1.0000000000000009E-2</v>
      </c>
      <c r="G880" s="18">
        <f t="shared" si="78"/>
        <v>7.4556598355454513E-3</v>
      </c>
      <c r="H880" s="18">
        <f t="shared" si="77"/>
        <v>0.11788433269880016</v>
      </c>
      <c r="I880" s="50">
        <v>38960.791334909401</v>
      </c>
      <c r="J880" s="18">
        <f t="shared" si="76"/>
        <v>-1.2452550225132242</v>
      </c>
    </row>
    <row r="881" spans="1:10" ht="15" customHeight="1" x14ac:dyDescent="0.3">
      <c r="A881" s="141">
        <f>'[1]175 since Nov 2015'!A886</f>
        <v>43634</v>
      </c>
      <c r="B881" s="50">
        <v>56627.597773722198</v>
      </c>
      <c r="C881" s="15">
        <f t="shared" si="79"/>
        <v>0.22</v>
      </c>
      <c r="D881" s="24">
        <v>407.89449999999999</v>
      </c>
      <c r="E881" s="17">
        <f t="shared" si="74"/>
        <v>0.22</v>
      </c>
      <c r="F881" s="18">
        <f t="shared" si="75"/>
        <v>0</v>
      </c>
      <c r="G881" s="18">
        <f t="shared" si="78"/>
        <v>7.4556598355454513E-3</v>
      </c>
      <c r="H881" s="18">
        <f t="shared" si="77"/>
        <v>0.11788433269880016</v>
      </c>
      <c r="I881" s="50">
        <v>39046.335065052197</v>
      </c>
      <c r="J881" s="18">
        <f t="shared" si="76"/>
        <v>0.21956363618863972</v>
      </c>
    </row>
    <row r="882" spans="1:10" ht="15" customHeight="1" x14ac:dyDescent="0.3">
      <c r="A882" s="141">
        <f>'[1]175 since Nov 2015'!A887</f>
        <v>43635</v>
      </c>
      <c r="B882" s="50">
        <v>56723.898639293999</v>
      </c>
      <c r="C882" s="15">
        <f t="shared" si="79"/>
        <v>0.17</v>
      </c>
      <c r="D882" s="24">
        <v>408.58589999999998</v>
      </c>
      <c r="E882" s="17">
        <f t="shared" si="74"/>
        <v>0.17</v>
      </c>
      <c r="F882" s="18">
        <f t="shared" si="75"/>
        <v>0</v>
      </c>
      <c r="G882" s="18">
        <f t="shared" si="78"/>
        <v>7.4556598355454513E-3</v>
      </c>
      <c r="H882" s="18">
        <f t="shared" si="77"/>
        <v>0.11788433269880016</v>
      </c>
      <c r="I882" s="50">
        <v>39112.737243707197</v>
      </c>
      <c r="J882" s="18">
        <f t="shared" si="76"/>
        <v>0.17005995196315465</v>
      </c>
    </row>
    <row r="883" spans="1:10" ht="15" customHeight="1" x14ac:dyDescent="0.3">
      <c r="A883" s="141">
        <f>'[1]175 since Nov 2015'!A888</f>
        <v>43636</v>
      </c>
      <c r="B883" s="50">
        <v>57492.071755153098</v>
      </c>
      <c r="C883" s="15">
        <f t="shared" si="79"/>
        <v>1.35</v>
      </c>
      <c r="D883" s="24">
        <v>414.09719999999999</v>
      </c>
      <c r="E883" s="17">
        <f t="shared" si="74"/>
        <v>1.35</v>
      </c>
      <c r="F883" s="18">
        <f t="shared" si="75"/>
        <v>0</v>
      </c>
      <c r="G883" s="18">
        <f t="shared" si="78"/>
        <v>7.4556598355454513E-3</v>
      </c>
      <c r="H883" s="18">
        <f t="shared" si="77"/>
        <v>0.11788433269880016</v>
      </c>
      <c r="I883" s="50">
        <v>39601.634253501703</v>
      </c>
      <c r="J883" s="18">
        <f t="shared" si="76"/>
        <v>1.2499687934092718</v>
      </c>
    </row>
    <row r="884" spans="1:10" ht="15" customHeight="1" x14ac:dyDescent="0.3">
      <c r="A884" s="141">
        <f>'[1]175 since Nov 2015'!A889</f>
        <v>43637</v>
      </c>
      <c r="B884" s="50">
        <v>56900.990652074499</v>
      </c>
      <c r="C884" s="15">
        <f t="shared" si="79"/>
        <v>-1.03</v>
      </c>
      <c r="D884" s="24">
        <v>409.93970000000002</v>
      </c>
      <c r="E884" s="17">
        <f t="shared" si="74"/>
        <v>-1</v>
      </c>
      <c r="F884" s="18">
        <f t="shared" si="75"/>
        <v>3.0000000000000027E-2</v>
      </c>
      <c r="G884" s="18">
        <f t="shared" si="78"/>
        <v>7.6904501628795481E-3</v>
      </c>
      <c r="H884" s="18">
        <f t="shared" si="77"/>
        <v>0.12159669373356134</v>
      </c>
      <c r="I884" s="50">
        <v>39194.486329558997</v>
      </c>
      <c r="J884" s="18">
        <f t="shared" si="76"/>
        <v>-1.0281088940330914</v>
      </c>
    </row>
    <row r="885" spans="1:10" ht="15" customHeight="1" x14ac:dyDescent="0.3">
      <c r="A885" s="141">
        <f>'[1]175 since Nov 2015'!A890</f>
        <v>43640</v>
      </c>
      <c r="B885" s="50">
        <v>56797.145472108001</v>
      </c>
      <c r="C885" s="15">
        <f t="shared" si="79"/>
        <v>-0.18</v>
      </c>
      <c r="D885" s="24">
        <v>409.25420000000003</v>
      </c>
      <c r="E885" s="17">
        <f t="shared" si="74"/>
        <v>-0.17</v>
      </c>
      <c r="F885" s="18">
        <f t="shared" si="75"/>
        <v>9.9999999999999811E-3</v>
      </c>
      <c r="G885" s="18">
        <f t="shared" si="78"/>
        <v>7.6904501628795481E-3</v>
      </c>
      <c r="H885" s="18">
        <f t="shared" si="77"/>
        <v>0.12159669373356134</v>
      </c>
      <c r="I885" s="50">
        <v>39122.955791339002</v>
      </c>
      <c r="J885" s="18">
        <f t="shared" si="76"/>
        <v>-0.18250153253328721</v>
      </c>
    </row>
    <row r="886" spans="1:10" ht="15" customHeight="1" x14ac:dyDescent="0.3">
      <c r="A886" s="141">
        <f>'[1]175 since Nov 2015'!A891</f>
        <v>43641</v>
      </c>
      <c r="B886" s="50">
        <v>57250.071875429399</v>
      </c>
      <c r="C886" s="15">
        <f t="shared" si="79"/>
        <v>0.8</v>
      </c>
      <c r="D886" s="24">
        <v>412.52350000000001</v>
      </c>
      <c r="E886" s="17">
        <f t="shared" si="74"/>
        <v>0.8</v>
      </c>
      <c r="F886" s="18">
        <f t="shared" si="75"/>
        <v>0</v>
      </c>
      <c r="G886" s="18">
        <f t="shared" si="78"/>
        <v>7.4556598355454513E-3</v>
      </c>
      <c r="H886" s="18">
        <f t="shared" si="77"/>
        <v>0.11788433269880016</v>
      </c>
      <c r="I886" s="50">
        <v>39434.940126230897</v>
      </c>
      <c r="J886" s="18">
        <f t="shared" si="76"/>
        <v>0.79744571590105051</v>
      </c>
    </row>
    <row r="887" spans="1:10" ht="15" customHeight="1" x14ac:dyDescent="0.3">
      <c r="A887" s="141">
        <f>'[1]175 since Nov 2015'!A892</f>
        <v>43642</v>
      </c>
      <c r="B887" s="50">
        <v>57478.205551983199</v>
      </c>
      <c r="C887" s="15">
        <f t="shared" si="79"/>
        <v>0.4</v>
      </c>
      <c r="D887" s="24">
        <v>414.1585</v>
      </c>
      <c r="E887" s="17">
        <f t="shared" si="74"/>
        <v>0.4</v>
      </c>
      <c r="F887" s="18">
        <f t="shared" si="75"/>
        <v>0</v>
      </c>
      <c r="G887" s="18">
        <f t="shared" si="78"/>
        <v>7.3489011404791124E-3</v>
      </c>
      <c r="H887" s="18">
        <f t="shared" si="77"/>
        <v>0.11619632951661511</v>
      </c>
      <c r="I887" s="50">
        <v>39592.082948605697</v>
      </c>
      <c r="J887" s="18">
        <f t="shared" si="76"/>
        <v>0.39848627098656153</v>
      </c>
    </row>
    <row r="888" spans="1:10" ht="15" customHeight="1" x14ac:dyDescent="0.3">
      <c r="A888" s="141">
        <f>'[1]175 since Nov 2015'!A893</f>
        <v>43643</v>
      </c>
      <c r="B888" s="50">
        <v>57469.963544915801</v>
      </c>
      <c r="C888" s="15">
        <f t="shared" si="79"/>
        <v>-0.01</v>
      </c>
      <c r="D888" s="24">
        <v>414.10559999999998</v>
      </c>
      <c r="E888" s="17">
        <f t="shared" si="74"/>
        <v>-0.01</v>
      </c>
      <c r="F888" s="18">
        <f t="shared" si="75"/>
        <v>0</v>
      </c>
      <c r="G888" s="18">
        <f t="shared" si="78"/>
        <v>7.3204199155065125E-3</v>
      </c>
      <c r="H888" s="18">
        <f t="shared" si="77"/>
        <v>0.11574600180928969</v>
      </c>
      <c r="I888" s="50">
        <v>39586.4056971268</v>
      </c>
      <c r="J888" s="18">
        <f t="shared" si="76"/>
        <v>-1.4339360437961416E-2</v>
      </c>
    </row>
    <row r="889" spans="1:10" ht="15" customHeight="1" x14ac:dyDescent="0.3">
      <c r="A889" s="141">
        <f>'[1]175 since Nov 2015'!A894</f>
        <v>43644</v>
      </c>
      <c r="B889" s="50">
        <v>57191.566774811799</v>
      </c>
      <c r="C889" s="15">
        <f t="shared" si="79"/>
        <v>-0.48</v>
      </c>
      <c r="D889" s="24">
        <v>412.0992</v>
      </c>
      <c r="E889" s="17">
        <f t="shared" si="74"/>
        <v>-0.48</v>
      </c>
      <c r="F889" s="18">
        <f t="shared" si="75"/>
        <v>0</v>
      </c>
      <c r="G889" s="18">
        <f t="shared" si="78"/>
        <v>7.3204199155065125E-3</v>
      </c>
      <c r="H889" s="18">
        <f t="shared" si="77"/>
        <v>0.11574600180928969</v>
      </c>
      <c r="I889" s="50">
        <v>39394.6406983985</v>
      </c>
      <c r="J889" s="18">
        <f t="shared" si="76"/>
        <v>-0.48442134452792379</v>
      </c>
    </row>
    <row r="890" spans="1:10" ht="15" customHeight="1" x14ac:dyDescent="0.3">
      <c r="A890" s="141">
        <f>'[1]175 since Nov 2015'!A895</f>
        <v>43647</v>
      </c>
      <c r="B890" s="50">
        <v>57615.2752935479</v>
      </c>
      <c r="C890" s="15">
        <f t="shared" si="79"/>
        <v>0.74</v>
      </c>
      <c r="D890" s="24">
        <v>415.13499999999999</v>
      </c>
      <c r="E890" s="17">
        <f t="shared" si="74"/>
        <v>0.74</v>
      </c>
      <c r="F890" s="18">
        <f t="shared" si="75"/>
        <v>0</v>
      </c>
      <c r="G890" s="18">
        <f t="shared" si="78"/>
        <v>7.2916053612805971E-3</v>
      </c>
      <c r="H890" s="18">
        <f t="shared" si="77"/>
        <v>0.11529040370370808</v>
      </c>
      <c r="I890" s="50">
        <v>39686.499197784899</v>
      </c>
      <c r="J890" s="18">
        <f t="shared" si="76"/>
        <v>0.74085838634965295</v>
      </c>
    </row>
    <row r="891" spans="1:10" ht="15" customHeight="1" x14ac:dyDescent="0.3">
      <c r="A891" s="141">
        <f>'[1]175 since Nov 2015'!A896</f>
        <v>43648</v>
      </c>
      <c r="B891" s="50">
        <v>57803.979067024899</v>
      </c>
      <c r="C891" s="15">
        <f t="shared" si="79"/>
        <v>0.33</v>
      </c>
      <c r="D891" s="24">
        <v>416.49340000000001</v>
      </c>
      <c r="E891" s="17">
        <f t="shared" si="74"/>
        <v>0.33</v>
      </c>
      <c r="F891" s="18">
        <f t="shared" si="75"/>
        <v>0</v>
      </c>
      <c r="G891" s="18">
        <f t="shared" si="78"/>
        <v>7.2916053612805971E-3</v>
      </c>
      <c r="H891" s="18">
        <f t="shared" si="77"/>
        <v>0.11529040370370808</v>
      </c>
      <c r="I891" s="50">
        <v>39816.481951777903</v>
      </c>
      <c r="J891" s="18">
        <f t="shared" si="76"/>
        <v>0.32752385980232723</v>
      </c>
    </row>
    <row r="892" spans="1:10" ht="15" customHeight="1" x14ac:dyDescent="0.3">
      <c r="A892" s="141">
        <f>'[1]175 since Nov 2015'!A897</f>
        <v>43649</v>
      </c>
      <c r="B892" s="50">
        <v>57837.032484932199</v>
      </c>
      <c r="C892" s="15">
        <f t="shared" si="79"/>
        <v>0.06</v>
      </c>
      <c r="D892" s="24">
        <v>416.73320000000001</v>
      </c>
      <c r="E892" s="17">
        <f t="shared" si="74"/>
        <v>0.06</v>
      </c>
      <c r="F892" s="18">
        <f t="shared" si="75"/>
        <v>0</v>
      </c>
      <c r="G892" s="18">
        <f t="shared" si="78"/>
        <v>7.2916053612805971E-3</v>
      </c>
      <c r="H892" s="18">
        <f t="shared" si="77"/>
        <v>0.11529040370370808</v>
      </c>
      <c r="I892" s="50">
        <v>39839.249775702498</v>
      </c>
      <c r="J892" s="18">
        <f t="shared" si="76"/>
        <v>5.7181907613456609E-2</v>
      </c>
    </row>
    <row r="893" spans="1:10" ht="15" customHeight="1" x14ac:dyDescent="0.3">
      <c r="A893" s="141">
        <f>'[1]175 since Nov 2015'!A898</f>
        <v>43650</v>
      </c>
      <c r="B893" s="50">
        <v>57953.630588836902</v>
      </c>
      <c r="C893" s="15">
        <f t="shared" si="79"/>
        <v>0.2</v>
      </c>
      <c r="D893" s="24">
        <v>417.56979999999999</v>
      </c>
      <c r="E893" s="17">
        <f t="shared" si="74"/>
        <v>0.2</v>
      </c>
      <c r="F893" s="18">
        <f t="shared" si="75"/>
        <v>0</v>
      </c>
      <c r="G893" s="18">
        <f t="shared" si="78"/>
        <v>7.2916053612805971E-3</v>
      </c>
      <c r="H893" s="18">
        <f t="shared" si="77"/>
        <v>0.11529040370370808</v>
      </c>
      <c r="I893" s="50">
        <v>39908.059724659703</v>
      </c>
      <c r="J893" s="18">
        <f t="shared" si="76"/>
        <v>0.17271898779371958</v>
      </c>
    </row>
    <row r="894" spans="1:10" ht="15" customHeight="1" x14ac:dyDescent="0.3">
      <c r="A894" s="141">
        <f>'[1]175 since Nov 2015'!A899</f>
        <v>43651</v>
      </c>
      <c r="B894" s="50">
        <v>57380.497967236603</v>
      </c>
      <c r="C894" s="15">
        <f t="shared" si="79"/>
        <v>-0.99</v>
      </c>
      <c r="D894" s="24">
        <v>413.45409999999998</v>
      </c>
      <c r="E894" s="17">
        <f t="shared" si="74"/>
        <v>-0.99</v>
      </c>
      <c r="F894" s="18">
        <f t="shared" si="75"/>
        <v>0</v>
      </c>
      <c r="G894" s="18">
        <f t="shared" si="78"/>
        <v>7.2916053612805971E-3</v>
      </c>
      <c r="H894" s="18">
        <f t="shared" si="77"/>
        <v>0.11529040370370808</v>
      </c>
      <c r="I894" s="50">
        <v>39513.388835871898</v>
      </c>
      <c r="J894" s="18">
        <f t="shared" si="76"/>
        <v>-0.98895033111302244</v>
      </c>
    </row>
    <row r="895" spans="1:10" ht="15" customHeight="1" x14ac:dyDescent="0.3">
      <c r="A895" s="141">
        <f>'[1]175 since Nov 2015'!A900</f>
        <v>43654</v>
      </c>
      <c r="B895" s="50">
        <v>56229.1871161581</v>
      </c>
      <c r="C895" s="15">
        <f t="shared" si="79"/>
        <v>-2.0099999999999998</v>
      </c>
      <c r="D895" s="24">
        <v>405.17700000000002</v>
      </c>
      <c r="E895" s="17">
        <f t="shared" si="74"/>
        <v>-2</v>
      </c>
      <c r="F895" s="18">
        <f t="shared" si="75"/>
        <v>9.9999999999997868E-3</v>
      </c>
      <c r="G895" s="18">
        <f t="shared" si="78"/>
        <v>7.3177648637663345E-3</v>
      </c>
      <c r="H895" s="18">
        <f t="shared" si="77"/>
        <v>0.11570402175526691</v>
      </c>
      <c r="I895" s="50">
        <v>38720.572549132798</v>
      </c>
      <c r="J895" s="18">
        <f t="shared" si="76"/>
        <v>-2.0064497379160469</v>
      </c>
    </row>
    <row r="896" spans="1:10" ht="15" customHeight="1" x14ac:dyDescent="0.3">
      <c r="A896" s="141">
        <f>'[1]175 since Nov 2015'!A901</f>
        <v>43655</v>
      </c>
      <c r="B896" s="50">
        <v>56244.063875158303</v>
      </c>
      <c r="C896" s="15">
        <f t="shared" si="79"/>
        <v>0.03</v>
      </c>
      <c r="D896" s="24">
        <v>405.27800000000002</v>
      </c>
      <c r="E896" s="17">
        <f t="shared" si="74"/>
        <v>0.02</v>
      </c>
      <c r="F896" s="18">
        <f t="shared" si="75"/>
        <v>-9.9999999999999985E-3</v>
      </c>
      <c r="G896" s="18">
        <f t="shared" si="78"/>
        <v>7.3466972414520494E-3</v>
      </c>
      <c r="H896" s="18">
        <f t="shared" si="77"/>
        <v>0.11616148281332236</v>
      </c>
      <c r="I896" s="50">
        <v>38730.816990777697</v>
      </c>
      <c r="J896" s="18">
        <f t="shared" si="76"/>
        <v>2.6457360959475838E-2</v>
      </c>
    </row>
    <row r="897" spans="1:10" ht="15" customHeight="1" x14ac:dyDescent="0.3">
      <c r="A897" s="141">
        <f>'[1]175 since Nov 2015'!A902</f>
        <v>43656</v>
      </c>
      <c r="B897" s="50">
        <v>55991.710040371203</v>
      </c>
      <c r="C897" s="15">
        <f t="shared" si="79"/>
        <v>-0.45</v>
      </c>
      <c r="D897" s="24">
        <v>403.45960000000002</v>
      </c>
      <c r="E897" s="17">
        <f t="shared" si="74"/>
        <v>-0.45</v>
      </c>
      <c r="F897" s="18">
        <f t="shared" si="75"/>
        <v>0</v>
      </c>
      <c r="G897" s="18">
        <f t="shared" si="78"/>
        <v>7.3204199155065108E-3</v>
      </c>
      <c r="H897" s="18">
        <f t="shared" si="77"/>
        <v>0.11574600180928966</v>
      </c>
      <c r="I897" s="50">
        <v>38557.040959697202</v>
      </c>
      <c r="J897" s="18">
        <f t="shared" si="76"/>
        <v>-0.44867638893822837</v>
      </c>
    </row>
    <row r="898" spans="1:10" ht="15" customHeight="1" x14ac:dyDescent="0.3">
      <c r="A898" s="141">
        <f>'[1]175 since Nov 2015'!A903</f>
        <v>43657</v>
      </c>
      <c r="B898" s="50">
        <v>56391.737817170397</v>
      </c>
      <c r="C898" s="15">
        <f t="shared" si="79"/>
        <v>0.71</v>
      </c>
      <c r="D898" s="24">
        <v>406.34300000000002</v>
      </c>
      <c r="E898" s="17">
        <f t="shared" si="74"/>
        <v>0.71</v>
      </c>
      <c r="F898" s="18">
        <f t="shared" si="75"/>
        <v>0</v>
      </c>
      <c r="G898" s="18">
        <f t="shared" si="78"/>
        <v>7.3204199155065108E-3</v>
      </c>
      <c r="H898" s="18">
        <f t="shared" si="77"/>
        <v>0.11574600180928966</v>
      </c>
      <c r="I898" s="50">
        <v>38823.112313666403</v>
      </c>
      <c r="J898" s="18">
        <f t="shared" si="76"/>
        <v>0.69007202665608836</v>
      </c>
    </row>
    <row r="899" spans="1:10" ht="15" customHeight="1" x14ac:dyDescent="0.3">
      <c r="A899" s="141">
        <f>'[1]175 since Nov 2015'!A904</f>
        <v>43658</v>
      </c>
      <c r="B899" s="50">
        <v>56266.8887641939</v>
      </c>
      <c r="C899" s="15">
        <f t="shared" si="79"/>
        <v>-0.22</v>
      </c>
      <c r="D899" s="24">
        <v>405.44830000000002</v>
      </c>
      <c r="E899" s="17">
        <f t="shared" si="74"/>
        <v>-0.22</v>
      </c>
      <c r="F899" s="18">
        <f t="shared" si="75"/>
        <v>0</v>
      </c>
      <c r="G899" s="18">
        <f t="shared" si="78"/>
        <v>7.3204199155065108E-3</v>
      </c>
      <c r="H899" s="18">
        <f t="shared" si="77"/>
        <v>0.11574600180928966</v>
      </c>
      <c r="I899" s="50">
        <v>38736.233297724903</v>
      </c>
      <c r="J899" s="18">
        <f t="shared" si="76"/>
        <v>-0.22378168766989179</v>
      </c>
    </row>
    <row r="900" spans="1:10" ht="15" customHeight="1" x14ac:dyDescent="0.3">
      <c r="A900" s="141">
        <f>'[1]175 since Nov 2015'!A905</f>
        <v>43661</v>
      </c>
      <c r="B900" s="50">
        <v>56499.986932352498</v>
      </c>
      <c r="C900" s="15">
        <f t="shared" si="79"/>
        <v>0.41</v>
      </c>
      <c r="D900" s="24">
        <v>407.11770000000001</v>
      </c>
      <c r="E900" s="17">
        <f t="shared" si="74"/>
        <v>0.41</v>
      </c>
      <c r="F900" s="18">
        <f t="shared" si="75"/>
        <v>0</v>
      </c>
      <c r="G900" s="18">
        <f t="shared" si="78"/>
        <v>7.3204199155065108E-3</v>
      </c>
      <c r="H900" s="18">
        <f t="shared" si="77"/>
        <v>0.11574600180928966</v>
      </c>
      <c r="I900" s="50">
        <v>38896.7068057039</v>
      </c>
      <c r="J900" s="18">
        <f t="shared" si="76"/>
        <v>0.41427236031341791</v>
      </c>
    </row>
    <row r="901" spans="1:10" ht="15" customHeight="1" x14ac:dyDescent="0.3">
      <c r="A901" s="141">
        <f>'[1]175 since Nov 2015'!A906</f>
        <v>43662</v>
      </c>
      <c r="B901" s="50">
        <v>56853.7769801135</v>
      </c>
      <c r="C901" s="15">
        <f t="shared" si="79"/>
        <v>0.63</v>
      </c>
      <c r="D901" s="24">
        <v>409.65640000000002</v>
      </c>
      <c r="E901" s="17">
        <f t="shared" si="74"/>
        <v>0.62</v>
      </c>
      <c r="F901" s="18">
        <f t="shared" si="75"/>
        <v>-1.0000000000000009E-2</v>
      </c>
      <c r="G901" s="18">
        <f t="shared" si="78"/>
        <v>7.3204199155065108E-3</v>
      </c>
      <c r="H901" s="18">
        <f t="shared" si="77"/>
        <v>0.11574600180928966</v>
      </c>
      <c r="I901" s="50">
        <v>39131.041154675899</v>
      </c>
      <c r="J901" s="18">
        <f t="shared" si="76"/>
        <v>0.60245292780836612</v>
      </c>
    </row>
    <row r="902" spans="1:10" ht="15" customHeight="1" x14ac:dyDescent="0.3">
      <c r="A902" s="141">
        <f>'[1]175 since Nov 2015'!A907</f>
        <v>43663</v>
      </c>
      <c r="B902" s="50">
        <v>56976.6876067872</v>
      </c>
      <c r="C902" s="15">
        <f t="shared" si="79"/>
        <v>0.22</v>
      </c>
      <c r="D902" s="24">
        <v>410.5419</v>
      </c>
      <c r="E902" s="17">
        <f t="shared" si="74"/>
        <v>0.22</v>
      </c>
      <c r="F902" s="18">
        <f t="shared" si="75"/>
        <v>0</v>
      </c>
      <c r="G902" s="18">
        <f t="shared" si="78"/>
        <v>7.2916053612805953E-3</v>
      </c>
      <c r="H902" s="18">
        <f t="shared" si="77"/>
        <v>0.11529040370370805</v>
      </c>
      <c r="I902" s="50">
        <v>39215.637483120299</v>
      </c>
      <c r="J902" s="18">
        <f t="shared" si="76"/>
        <v>0.21618726705995625</v>
      </c>
    </row>
    <row r="903" spans="1:10" ht="15" customHeight="1" x14ac:dyDescent="0.3">
      <c r="A903" s="141">
        <f>'[1]175 since Nov 2015'!A908</f>
        <v>43664</v>
      </c>
      <c r="B903" s="50">
        <v>56525.686881182199</v>
      </c>
      <c r="C903" s="15">
        <f t="shared" si="79"/>
        <v>-0.79</v>
      </c>
      <c r="D903" s="24">
        <v>407.28750000000002</v>
      </c>
      <c r="E903" s="17">
        <f t="shared" si="74"/>
        <v>-0.79</v>
      </c>
      <c r="F903" s="18">
        <f t="shared" si="75"/>
        <v>0</v>
      </c>
      <c r="G903" s="18">
        <f t="shared" si="78"/>
        <v>7.2916053612805953E-3</v>
      </c>
      <c r="H903" s="18">
        <f t="shared" si="77"/>
        <v>0.11529040370370805</v>
      </c>
      <c r="I903" s="50">
        <v>38897.456714780499</v>
      </c>
      <c r="J903" s="18">
        <f t="shared" si="76"/>
        <v>-0.81136196874717537</v>
      </c>
    </row>
    <row r="904" spans="1:10" ht="15" customHeight="1" x14ac:dyDescent="0.3">
      <c r="A904" s="141">
        <f>'[1]175 since Nov 2015'!A909</f>
        <v>43665</v>
      </c>
      <c r="B904" s="50">
        <v>55754.093729685301</v>
      </c>
      <c r="C904" s="15">
        <f t="shared" si="79"/>
        <v>-1.37</v>
      </c>
      <c r="D904" s="24">
        <v>401.72969999999998</v>
      </c>
      <c r="E904" s="17">
        <f t="shared" si="74"/>
        <v>-1.36</v>
      </c>
      <c r="F904" s="18">
        <f t="shared" si="75"/>
        <v>1.0000000000000009E-2</v>
      </c>
      <c r="G904" s="18">
        <f t="shared" si="78"/>
        <v>7.3177648637663337E-3</v>
      </c>
      <c r="H904" s="18">
        <f t="shared" si="77"/>
        <v>0.11570402175526689</v>
      </c>
      <c r="I904" s="50">
        <v>38337.005948698097</v>
      </c>
      <c r="J904" s="18">
        <f t="shared" si="76"/>
        <v>-1.4408416729966778</v>
      </c>
    </row>
    <row r="905" spans="1:10" ht="15" customHeight="1" x14ac:dyDescent="0.3">
      <c r="A905" s="141">
        <f>'[1]175 since Nov 2015'!A910</f>
        <v>43668</v>
      </c>
      <c r="B905" s="50">
        <v>55318.407958346899</v>
      </c>
      <c r="C905" s="15">
        <f t="shared" si="79"/>
        <v>-0.78</v>
      </c>
      <c r="D905" s="24">
        <v>398.59320000000002</v>
      </c>
      <c r="E905" s="17">
        <f t="shared" ref="E905:E968" si="80">ROUND(((D905-D904)/D904)*100,2)</f>
        <v>-0.78</v>
      </c>
      <c r="F905" s="18">
        <f t="shared" ref="F905:F968" si="81">+E905-C905</f>
        <v>0</v>
      </c>
      <c r="G905" s="18">
        <f t="shared" si="78"/>
        <v>7.3177648637663337E-3</v>
      </c>
      <c r="H905" s="18">
        <f t="shared" si="77"/>
        <v>0.11570402175526689</v>
      </c>
      <c r="I905" s="50">
        <v>38031.1321241857</v>
      </c>
      <c r="J905" s="18">
        <f t="shared" ref="J905:J968" si="82">+((I905-I904)/I904)*100</f>
        <v>-0.79785527571378889</v>
      </c>
    </row>
    <row r="906" spans="1:10" ht="15" customHeight="1" x14ac:dyDescent="0.3">
      <c r="A906" s="141">
        <f>'[1]175 since Nov 2015'!A911</f>
        <v>43669</v>
      </c>
      <c r="B906" s="50">
        <v>55248.014947232303</v>
      </c>
      <c r="C906" s="15">
        <f t="shared" si="79"/>
        <v>-0.13</v>
      </c>
      <c r="D906" s="24">
        <v>398.07440000000003</v>
      </c>
      <c r="E906" s="17">
        <f t="shared" si="80"/>
        <v>-0.13</v>
      </c>
      <c r="F906" s="18">
        <f t="shared" si="81"/>
        <v>0</v>
      </c>
      <c r="G906" s="18">
        <f t="shared" si="78"/>
        <v>7.2916053612805953E-3</v>
      </c>
      <c r="H906" s="18">
        <f t="shared" si="77"/>
        <v>0.11529040370370805</v>
      </c>
      <c r="I906" s="50">
        <v>37982.737276880398</v>
      </c>
      <c r="J906" s="18">
        <f t="shared" si="82"/>
        <v>-0.12725060917796327</v>
      </c>
    </row>
    <row r="907" spans="1:10" ht="15" customHeight="1" x14ac:dyDescent="0.3">
      <c r="A907" s="141">
        <f>'[1]175 since Nov 2015'!A912</f>
        <v>43670</v>
      </c>
      <c r="B907" s="50">
        <v>55082.810891297602</v>
      </c>
      <c r="C907" s="15">
        <f t="shared" si="79"/>
        <v>-0.3</v>
      </c>
      <c r="D907" s="24">
        <v>396.88580000000002</v>
      </c>
      <c r="E907" s="17">
        <f t="shared" si="80"/>
        <v>-0.3</v>
      </c>
      <c r="F907" s="18">
        <f t="shared" si="81"/>
        <v>0</v>
      </c>
      <c r="G907" s="18">
        <f t="shared" si="78"/>
        <v>7.2916053612805953E-3</v>
      </c>
      <c r="H907" s="18">
        <f t="shared" si="77"/>
        <v>0.11529040370370805</v>
      </c>
      <c r="I907" s="50">
        <v>37847.645252346701</v>
      </c>
      <c r="J907" s="18">
        <f t="shared" si="82"/>
        <v>-0.35566690085794661</v>
      </c>
    </row>
    <row r="908" spans="1:10" ht="15" customHeight="1" x14ac:dyDescent="0.3">
      <c r="A908" s="141">
        <f>'[1]175 since Nov 2015'!A913</f>
        <v>43671</v>
      </c>
      <c r="B908" s="50">
        <v>55070.888068379703</v>
      </c>
      <c r="C908" s="15">
        <f t="shared" si="79"/>
        <v>-0.02</v>
      </c>
      <c r="D908" s="24">
        <v>396.79829999999998</v>
      </c>
      <c r="E908" s="17">
        <f t="shared" si="80"/>
        <v>-0.02</v>
      </c>
      <c r="F908" s="18">
        <f t="shared" si="81"/>
        <v>0</v>
      </c>
      <c r="G908" s="18">
        <f t="shared" si="78"/>
        <v>7.2916053612805953E-3</v>
      </c>
      <c r="H908" s="18">
        <f t="shared" si="77"/>
        <v>0.11529040370370805</v>
      </c>
      <c r="I908" s="50">
        <v>37830.982739352003</v>
      </c>
      <c r="J908" s="18">
        <f t="shared" si="82"/>
        <v>-4.4025230324377003E-2</v>
      </c>
    </row>
    <row r="909" spans="1:10" ht="15" customHeight="1" x14ac:dyDescent="0.3">
      <c r="A909" s="141">
        <f>'[1]175 since Nov 2015'!A914</f>
        <v>43672</v>
      </c>
      <c r="B909" s="50">
        <v>55146.300585784702</v>
      </c>
      <c r="C909" s="15">
        <f t="shared" si="79"/>
        <v>0.14000000000000001</v>
      </c>
      <c r="D909" s="24">
        <v>397.3381</v>
      </c>
      <c r="E909" s="17">
        <f t="shared" si="80"/>
        <v>0.14000000000000001</v>
      </c>
      <c r="F909" s="18">
        <f t="shared" si="81"/>
        <v>0</v>
      </c>
      <c r="G909" s="18">
        <f t="shared" si="78"/>
        <v>7.2624535102449967E-3</v>
      </c>
      <c r="H909" s="18">
        <f t="shared" si="77"/>
        <v>0.1148294724672959</v>
      </c>
      <c r="I909" s="50">
        <v>37882.787417728301</v>
      </c>
      <c r="J909" s="18">
        <f t="shared" si="82"/>
        <v>0.13693717325088381</v>
      </c>
    </row>
    <row r="910" spans="1:10" ht="15" customHeight="1" x14ac:dyDescent="0.3">
      <c r="A910" s="141">
        <f>'[1]175 since Nov 2015'!A915</f>
        <v>43675</v>
      </c>
      <c r="B910" s="50">
        <v>54860.370394902697</v>
      </c>
      <c r="C910" s="15">
        <f t="shared" si="79"/>
        <v>-0.52</v>
      </c>
      <c r="D910" s="24">
        <v>395.28030000000001</v>
      </c>
      <c r="E910" s="17">
        <f t="shared" si="80"/>
        <v>-0.52</v>
      </c>
      <c r="F910" s="18">
        <f t="shared" si="81"/>
        <v>0</v>
      </c>
      <c r="G910" s="18">
        <f t="shared" si="78"/>
        <v>7.2624535102449967E-3</v>
      </c>
      <c r="H910" s="18">
        <f t="shared" ref="H910:H973" si="83">+G910*(SQRT(250))</f>
        <v>0.1148294724672959</v>
      </c>
      <c r="I910" s="50">
        <v>37686.367485249997</v>
      </c>
      <c r="J910" s="18">
        <f t="shared" si="82"/>
        <v>-0.51849387510060518</v>
      </c>
    </row>
    <row r="911" spans="1:10" ht="15" customHeight="1" x14ac:dyDescent="0.3">
      <c r="A911" s="141">
        <f>'[1]175 since Nov 2015'!A916</f>
        <v>43676</v>
      </c>
      <c r="B911" s="50">
        <v>54439.482568198997</v>
      </c>
      <c r="C911" s="15">
        <f t="shared" si="79"/>
        <v>-0.77</v>
      </c>
      <c r="D911" s="24">
        <v>392.24180000000001</v>
      </c>
      <c r="E911" s="17">
        <f t="shared" si="80"/>
        <v>-0.77</v>
      </c>
      <c r="F911" s="18">
        <f t="shared" si="81"/>
        <v>0</v>
      </c>
      <c r="G911" s="18">
        <f t="shared" si="78"/>
        <v>7.2329602840597871E-3</v>
      </c>
      <c r="H911" s="18">
        <f t="shared" si="83"/>
        <v>0.11436314361583699</v>
      </c>
      <c r="I911" s="50">
        <v>37397.238316178897</v>
      </c>
      <c r="J911" s="18">
        <f t="shared" si="82"/>
        <v>-0.76719829573455767</v>
      </c>
    </row>
    <row r="912" spans="1:10" ht="15" customHeight="1" x14ac:dyDescent="0.3">
      <c r="A912" s="141">
        <f>'[1]175 since Nov 2015'!A917</f>
        <v>43677</v>
      </c>
      <c r="B912" s="50">
        <v>54561.595245030301</v>
      </c>
      <c r="C912" s="15">
        <f t="shared" si="79"/>
        <v>0.22</v>
      </c>
      <c r="D912" s="24">
        <v>393.13170000000002</v>
      </c>
      <c r="E912" s="17">
        <f t="shared" si="80"/>
        <v>0.23</v>
      </c>
      <c r="F912" s="18">
        <f t="shared" si="81"/>
        <v>1.0000000000000009E-2</v>
      </c>
      <c r="G912" s="18">
        <f t="shared" si="78"/>
        <v>7.2588849560044841E-3</v>
      </c>
      <c r="H912" s="18">
        <f t="shared" si="83"/>
        <v>0.11477304867052654</v>
      </c>
      <c r="I912" s="50">
        <v>37481.1236997542</v>
      </c>
      <c r="J912" s="18">
        <f t="shared" si="82"/>
        <v>0.22430903283842937</v>
      </c>
    </row>
    <row r="913" spans="1:10" ht="15" customHeight="1" x14ac:dyDescent="0.3">
      <c r="A913" s="141">
        <f>'[1]175 since Nov 2015'!A918</f>
        <v>43678</v>
      </c>
      <c r="B913" s="50">
        <v>53887.883688078102</v>
      </c>
      <c r="C913" s="15">
        <f t="shared" si="79"/>
        <v>-1.23</v>
      </c>
      <c r="D913" s="24">
        <v>388.2792</v>
      </c>
      <c r="E913" s="17">
        <f t="shared" si="80"/>
        <v>-1.23</v>
      </c>
      <c r="F913" s="18">
        <f t="shared" si="81"/>
        <v>0</v>
      </c>
      <c r="G913" s="18">
        <f t="shared" si="78"/>
        <v>7.2588849560044841E-3</v>
      </c>
      <c r="H913" s="18">
        <f t="shared" si="83"/>
        <v>0.11477304867052654</v>
      </c>
      <c r="I913" s="50">
        <v>37018.317103087298</v>
      </c>
      <c r="J913" s="18">
        <f t="shared" si="82"/>
        <v>-1.2347724694015429</v>
      </c>
    </row>
    <row r="914" spans="1:10" ht="15" customHeight="1" x14ac:dyDescent="0.3">
      <c r="A914" s="141">
        <f>'[1]175 since Nov 2015'!A919</f>
        <v>43679</v>
      </c>
      <c r="B914" s="50">
        <v>54063.301637848497</v>
      </c>
      <c r="C914" s="15">
        <f t="shared" si="79"/>
        <v>0.33</v>
      </c>
      <c r="D914" s="24">
        <v>389.52789999999999</v>
      </c>
      <c r="E914" s="17">
        <f t="shared" si="80"/>
        <v>0.32</v>
      </c>
      <c r="F914" s="18">
        <f t="shared" si="81"/>
        <v>-1.0000000000000009E-2</v>
      </c>
      <c r="G914" s="18">
        <f t="shared" ref="G914:G977" si="84">+STDEV(F666:F914)</f>
        <v>7.2588849560044841E-3</v>
      </c>
      <c r="H914" s="18">
        <f t="shared" si="83"/>
        <v>0.11477304867052654</v>
      </c>
      <c r="I914" s="50">
        <v>37118.220316030798</v>
      </c>
      <c r="J914" s="18">
        <f t="shared" si="82"/>
        <v>0.2698750801266655</v>
      </c>
    </row>
    <row r="915" spans="1:10" ht="15" customHeight="1" x14ac:dyDescent="0.3">
      <c r="A915" s="141">
        <f>'[1]175 since Nov 2015'!A920</f>
        <v>43682</v>
      </c>
      <c r="B915" s="50">
        <v>53453.924986980601</v>
      </c>
      <c r="C915" s="15">
        <f t="shared" si="79"/>
        <v>-1.1299999999999999</v>
      </c>
      <c r="D915" s="24">
        <v>385.14940000000001</v>
      </c>
      <c r="E915" s="17">
        <f t="shared" si="80"/>
        <v>-1.1200000000000001</v>
      </c>
      <c r="F915" s="18">
        <f t="shared" si="81"/>
        <v>9.9999999999997868E-3</v>
      </c>
      <c r="G915" s="18">
        <f t="shared" si="84"/>
        <v>7.2844950666969771E-3</v>
      </c>
      <c r="H915" s="18">
        <f t="shared" si="83"/>
        <v>0.1151779800751131</v>
      </c>
      <c r="I915" s="50">
        <v>36699.840822046601</v>
      </c>
      <c r="J915" s="18">
        <f t="shared" si="82"/>
        <v>-1.127153970265933</v>
      </c>
    </row>
    <row r="916" spans="1:10" ht="15" customHeight="1" x14ac:dyDescent="0.3">
      <c r="A916" s="141">
        <f>'[1]175 since Nov 2015'!A921</f>
        <v>43683</v>
      </c>
      <c r="B916" s="50">
        <v>53857.390539443099</v>
      </c>
      <c r="C916" s="15">
        <f t="shared" si="79"/>
        <v>0.75</v>
      </c>
      <c r="D916" s="24">
        <v>388.03930000000003</v>
      </c>
      <c r="E916" s="17">
        <f t="shared" si="80"/>
        <v>0.75</v>
      </c>
      <c r="F916" s="18">
        <f t="shared" si="81"/>
        <v>0</v>
      </c>
      <c r="G916" s="18">
        <f t="shared" si="84"/>
        <v>7.2844950666969771E-3</v>
      </c>
      <c r="H916" s="18">
        <f t="shared" si="83"/>
        <v>0.1151779800751131</v>
      </c>
      <c r="I916" s="50">
        <v>36976.848011998598</v>
      </c>
      <c r="J916" s="18">
        <f t="shared" si="82"/>
        <v>0.75479125725687424</v>
      </c>
    </row>
    <row r="917" spans="1:10" ht="15" customHeight="1" x14ac:dyDescent="0.3">
      <c r="A917" s="141">
        <f>'[1]175 since Nov 2015'!A922</f>
        <v>43684</v>
      </c>
      <c r="B917" s="50">
        <v>53440.3207259462</v>
      </c>
      <c r="C917" s="15">
        <f t="shared" si="79"/>
        <v>-0.77</v>
      </c>
      <c r="D917" s="24">
        <v>385.0299</v>
      </c>
      <c r="E917" s="17">
        <f t="shared" si="80"/>
        <v>-0.78</v>
      </c>
      <c r="F917" s="18">
        <f t="shared" si="81"/>
        <v>-1.0000000000000009E-2</v>
      </c>
      <c r="G917" s="18">
        <f t="shared" si="84"/>
        <v>7.3142232955667567E-3</v>
      </c>
      <c r="H917" s="18">
        <f t="shared" si="83"/>
        <v>0.11564802464526948</v>
      </c>
      <c r="I917" s="50">
        <v>36690.500549754601</v>
      </c>
      <c r="J917" s="18">
        <f t="shared" si="82"/>
        <v>-0.77439662285730904</v>
      </c>
    </row>
    <row r="918" spans="1:10" ht="15" customHeight="1" x14ac:dyDescent="0.3">
      <c r="A918" s="141">
        <f>'[1]175 since Nov 2015'!A923</f>
        <v>43685</v>
      </c>
      <c r="B918" s="50">
        <v>54373.311589075798</v>
      </c>
      <c r="C918" s="15">
        <f t="shared" si="79"/>
        <v>1.75</v>
      </c>
      <c r="D918" s="24">
        <v>391.73869999999999</v>
      </c>
      <c r="E918" s="17">
        <f t="shared" si="80"/>
        <v>1.74</v>
      </c>
      <c r="F918" s="18">
        <f t="shared" si="81"/>
        <v>-1.0000000000000009E-2</v>
      </c>
      <c r="G918" s="18">
        <f t="shared" si="84"/>
        <v>7.3436106716378057E-3</v>
      </c>
      <c r="H918" s="18">
        <f t="shared" si="83"/>
        <v>0.1161126798594717</v>
      </c>
      <c r="I918" s="50">
        <v>37327.362777324197</v>
      </c>
      <c r="J918" s="18">
        <f t="shared" si="82"/>
        <v>1.7357687085952163</v>
      </c>
    </row>
    <row r="919" spans="1:10" ht="15" customHeight="1" x14ac:dyDescent="0.3">
      <c r="A919" s="141">
        <f>'[1]175 since Nov 2015'!A924</f>
        <v>43686</v>
      </c>
      <c r="B919" s="50">
        <v>54744.1062912462</v>
      </c>
      <c r="C919" s="15">
        <f t="shared" si="79"/>
        <v>0.68</v>
      </c>
      <c r="D919" s="24">
        <v>394.40440000000001</v>
      </c>
      <c r="E919" s="17">
        <f t="shared" si="80"/>
        <v>0.68</v>
      </c>
      <c r="F919" s="18">
        <f t="shared" si="81"/>
        <v>0</v>
      </c>
      <c r="G919" s="18">
        <f t="shared" si="84"/>
        <v>7.3436106716378057E-3</v>
      </c>
      <c r="H919" s="18">
        <f t="shared" si="83"/>
        <v>0.1161126798594717</v>
      </c>
      <c r="I919" s="50">
        <v>37581.913915728903</v>
      </c>
      <c r="J919" s="18">
        <f t="shared" si="82"/>
        <v>0.68194246650433543</v>
      </c>
    </row>
    <row r="920" spans="1:10" ht="15" customHeight="1" x14ac:dyDescent="0.3">
      <c r="A920" s="141">
        <f>'[1]175 since Nov 2015'!A925</f>
        <v>43690</v>
      </c>
      <c r="B920" s="50">
        <v>53848.936731420901</v>
      </c>
      <c r="C920" s="15">
        <f t="shared" si="79"/>
        <v>-1.64</v>
      </c>
      <c r="D920" s="24">
        <v>387.95819999999998</v>
      </c>
      <c r="E920" s="17">
        <f t="shared" si="80"/>
        <v>-1.63</v>
      </c>
      <c r="F920" s="18">
        <f t="shared" si="81"/>
        <v>1.0000000000000009E-2</v>
      </c>
      <c r="G920" s="18">
        <f t="shared" si="84"/>
        <v>7.369146085559347E-3</v>
      </c>
      <c r="H920" s="18">
        <f t="shared" si="83"/>
        <v>0.11651643020440791</v>
      </c>
      <c r="I920" s="50">
        <v>36958.155133714303</v>
      </c>
      <c r="J920" s="18">
        <f t="shared" si="82"/>
        <v>-1.6597312830136162</v>
      </c>
    </row>
    <row r="921" spans="1:10" ht="15" customHeight="1" x14ac:dyDescent="0.3">
      <c r="A921" s="141">
        <f>'[1]175 since Nov 2015'!A926</f>
        <v>43691</v>
      </c>
      <c r="B921" s="50">
        <v>54380.561997735502</v>
      </c>
      <c r="C921" s="15">
        <f t="shared" si="79"/>
        <v>0.99</v>
      </c>
      <c r="D921" s="24">
        <v>391.779</v>
      </c>
      <c r="E921" s="17">
        <f t="shared" si="80"/>
        <v>0.98</v>
      </c>
      <c r="F921" s="18">
        <f t="shared" si="81"/>
        <v>-1.0000000000000009E-2</v>
      </c>
      <c r="G921" s="18">
        <f t="shared" si="84"/>
        <v>7.3983153021141166E-3</v>
      </c>
      <c r="H921" s="18">
        <f t="shared" si="83"/>
        <v>0.11697763601378672</v>
      </c>
      <c r="I921" s="50">
        <v>37311.527238665498</v>
      </c>
      <c r="J921" s="18">
        <f t="shared" si="82"/>
        <v>0.95614108353811944</v>
      </c>
    </row>
    <row r="922" spans="1:10" ht="15" customHeight="1" x14ac:dyDescent="0.3">
      <c r="A922" s="141">
        <f>'[1]175 since Nov 2015'!A927</f>
        <v>43693</v>
      </c>
      <c r="B922" s="50">
        <v>54437.121881992498</v>
      </c>
      <c r="C922" s="15">
        <f t="shared" si="79"/>
        <v>0.1</v>
      </c>
      <c r="D922" s="24">
        <v>392.18099999999998</v>
      </c>
      <c r="E922" s="17">
        <f t="shared" si="80"/>
        <v>0.1</v>
      </c>
      <c r="F922" s="18">
        <f t="shared" si="81"/>
        <v>0</v>
      </c>
      <c r="G922" s="18">
        <f t="shared" si="84"/>
        <v>7.3983153021141166E-3</v>
      </c>
      <c r="H922" s="18">
        <f t="shared" si="83"/>
        <v>0.11697763601378672</v>
      </c>
      <c r="I922" s="50">
        <v>37350.334039929599</v>
      </c>
      <c r="J922" s="18">
        <f t="shared" si="82"/>
        <v>0.10400753905320309</v>
      </c>
    </row>
    <row r="923" spans="1:10" ht="15" customHeight="1" x14ac:dyDescent="0.3">
      <c r="A923" s="141">
        <f>'[1]175 since Nov 2015'!A928</f>
        <v>43696</v>
      </c>
      <c r="B923" s="50">
        <v>54521.364158294899</v>
      </c>
      <c r="C923" s="15">
        <f t="shared" si="79"/>
        <v>0.15</v>
      </c>
      <c r="D923" s="24">
        <v>392.77800000000002</v>
      </c>
      <c r="E923" s="17">
        <f t="shared" si="80"/>
        <v>0.15</v>
      </c>
      <c r="F923" s="18">
        <f t="shared" si="81"/>
        <v>0</v>
      </c>
      <c r="G923" s="18">
        <f t="shared" si="84"/>
        <v>7.3983153021141166E-3</v>
      </c>
      <c r="H923" s="18">
        <f t="shared" si="83"/>
        <v>0.11697763601378672</v>
      </c>
      <c r="I923" s="50">
        <v>37402.487461026198</v>
      </c>
      <c r="J923" s="18">
        <f t="shared" si="82"/>
        <v>0.13963307808932415</v>
      </c>
    </row>
    <row r="924" spans="1:10" ht="15" customHeight="1" x14ac:dyDescent="0.3">
      <c r="A924" s="141">
        <f>'[1]175 since Nov 2015'!A929</f>
        <v>43697</v>
      </c>
      <c r="B924" s="50">
        <v>54417.049086150699</v>
      </c>
      <c r="C924" s="15">
        <f t="shared" si="79"/>
        <v>-0.19</v>
      </c>
      <c r="D924" s="24">
        <v>392.03</v>
      </c>
      <c r="E924" s="17">
        <f t="shared" si="80"/>
        <v>-0.19</v>
      </c>
      <c r="F924" s="18">
        <f t="shared" si="81"/>
        <v>0</v>
      </c>
      <c r="G924" s="18">
        <f t="shared" si="84"/>
        <v>7.3983153021141166E-3</v>
      </c>
      <c r="H924" s="18">
        <f t="shared" si="83"/>
        <v>0.11697763601378672</v>
      </c>
      <c r="I924" s="50">
        <v>37328.012362849098</v>
      </c>
      <c r="J924" s="18">
        <f t="shared" si="82"/>
        <v>-0.19911803527694061</v>
      </c>
    </row>
    <row r="925" spans="1:10" ht="15" customHeight="1" x14ac:dyDescent="0.3">
      <c r="A925" s="141">
        <f>'[1]175 since Nov 2015'!A930</f>
        <v>43698</v>
      </c>
      <c r="B925" s="50">
        <v>54026.879090096198</v>
      </c>
      <c r="C925" s="15">
        <f t="shared" si="79"/>
        <v>-0.72</v>
      </c>
      <c r="D925" s="24">
        <v>389.20979999999997</v>
      </c>
      <c r="E925" s="17">
        <f t="shared" si="80"/>
        <v>-0.72</v>
      </c>
      <c r="F925" s="18">
        <f t="shared" si="81"/>
        <v>0</v>
      </c>
      <c r="G925" s="18">
        <f t="shared" si="84"/>
        <v>7.3983153021141166E-3</v>
      </c>
      <c r="H925" s="18">
        <f t="shared" si="83"/>
        <v>0.11697763601378672</v>
      </c>
      <c r="I925" s="50">
        <v>37060.370682881003</v>
      </c>
      <c r="J925" s="18">
        <f t="shared" si="82"/>
        <v>-0.71699954813149214</v>
      </c>
    </row>
    <row r="926" spans="1:10" ht="15" customHeight="1" x14ac:dyDescent="0.3">
      <c r="A926" s="141">
        <f>'[1]175 since Nov 2015'!A931</f>
        <v>43699</v>
      </c>
      <c r="B926" s="50">
        <v>53173.466524997901</v>
      </c>
      <c r="C926" s="15">
        <f t="shared" si="79"/>
        <v>-1.58</v>
      </c>
      <c r="D926" s="24">
        <v>383.06459999999998</v>
      </c>
      <c r="E926" s="17">
        <f t="shared" si="80"/>
        <v>-1.58</v>
      </c>
      <c r="F926" s="18">
        <f t="shared" si="81"/>
        <v>0</v>
      </c>
      <c r="G926" s="18">
        <f t="shared" si="84"/>
        <v>7.3983153021141166E-3</v>
      </c>
      <c r="H926" s="18">
        <f t="shared" si="83"/>
        <v>0.11697763601378672</v>
      </c>
      <c r="I926" s="50">
        <v>36472.925530163797</v>
      </c>
      <c r="J926" s="18">
        <f t="shared" si="82"/>
        <v>-1.5851032838928396</v>
      </c>
    </row>
    <row r="927" spans="1:10" ht="15" customHeight="1" x14ac:dyDescent="0.3">
      <c r="A927" s="141">
        <f>'[1]175 since Nov 2015'!A932</f>
        <v>43700</v>
      </c>
      <c r="B927" s="50">
        <v>53506.209624603704</v>
      </c>
      <c r="C927" s="15">
        <f t="shared" si="79"/>
        <v>0.63</v>
      </c>
      <c r="D927" s="24">
        <v>385.4597</v>
      </c>
      <c r="E927" s="17">
        <f t="shared" si="80"/>
        <v>0.63</v>
      </c>
      <c r="F927" s="18">
        <f t="shared" si="81"/>
        <v>0</v>
      </c>
      <c r="G927" s="18">
        <f t="shared" si="84"/>
        <v>7.3983153021141166E-3</v>
      </c>
      <c r="H927" s="18">
        <f t="shared" si="83"/>
        <v>0.11697763601378672</v>
      </c>
      <c r="I927" s="50">
        <v>36701.161812011</v>
      </c>
      <c r="J927" s="18">
        <f t="shared" si="82"/>
        <v>0.62576905616865641</v>
      </c>
    </row>
    <row r="928" spans="1:10" ht="15" customHeight="1" x14ac:dyDescent="0.3">
      <c r="A928" s="141">
        <f>'[1]175 since Nov 2015'!A933</f>
        <v>43703</v>
      </c>
      <c r="B928" s="50">
        <v>54662.2498136473</v>
      </c>
      <c r="C928" s="15">
        <f t="shared" si="79"/>
        <v>2.16</v>
      </c>
      <c r="D928" s="24">
        <v>393.7747</v>
      </c>
      <c r="E928" s="17">
        <f t="shared" si="80"/>
        <v>2.16</v>
      </c>
      <c r="F928" s="18">
        <f t="shared" si="81"/>
        <v>0</v>
      </c>
      <c r="G928" s="18">
        <f t="shared" si="84"/>
        <v>7.3983153021141166E-3</v>
      </c>
      <c r="H928" s="18">
        <f t="shared" si="83"/>
        <v>0.11697763601378672</v>
      </c>
      <c r="I928" s="50">
        <v>37494.116841659903</v>
      </c>
      <c r="J928" s="18">
        <f t="shared" si="82"/>
        <v>2.1605720105280075</v>
      </c>
    </row>
    <row r="929" spans="1:10" ht="15" customHeight="1" x14ac:dyDescent="0.3">
      <c r="A929" s="141">
        <f>'[1]175 since Nov 2015'!A934</f>
        <v>43704</v>
      </c>
      <c r="B929" s="50">
        <v>54876.781213686299</v>
      </c>
      <c r="C929" s="15">
        <f t="shared" si="79"/>
        <v>0.39</v>
      </c>
      <c r="D929" s="24">
        <v>395.32670000000002</v>
      </c>
      <c r="E929" s="17">
        <f t="shared" si="80"/>
        <v>0.39</v>
      </c>
      <c r="F929" s="18">
        <f t="shared" si="81"/>
        <v>0</v>
      </c>
      <c r="G929" s="18">
        <f t="shared" si="84"/>
        <v>7.3983153021141166E-3</v>
      </c>
      <c r="H929" s="18">
        <f t="shared" si="83"/>
        <v>0.11697763601378672</v>
      </c>
      <c r="I929" s="50">
        <v>37641.268951327504</v>
      </c>
      <c r="J929" s="18">
        <f t="shared" si="82"/>
        <v>0.3924671976913966</v>
      </c>
    </row>
    <row r="930" spans="1:10" ht="15" customHeight="1" x14ac:dyDescent="0.3">
      <c r="A930" s="141">
        <f>'[1]175 since Nov 2015'!A935</f>
        <v>43705</v>
      </c>
      <c r="B930" s="50">
        <v>54600.619432777501</v>
      </c>
      <c r="C930" s="15">
        <f t="shared" si="79"/>
        <v>-0.5</v>
      </c>
      <c r="D930" s="24">
        <v>393.33670000000001</v>
      </c>
      <c r="E930" s="17">
        <f t="shared" si="80"/>
        <v>-0.5</v>
      </c>
      <c r="F930" s="18">
        <f t="shared" si="81"/>
        <v>0</v>
      </c>
      <c r="G930" s="18">
        <f t="shared" si="84"/>
        <v>7.3983153021141166E-3</v>
      </c>
      <c r="H930" s="18">
        <f t="shared" si="83"/>
        <v>0.11697763601378672</v>
      </c>
      <c r="I930" s="50">
        <v>37451.843120596001</v>
      </c>
      <c r="J930" s="18">
        <f t="shared" si="82"/>
        <v>-0.50323975787437569</v>
      </c>
    </row>
    <row r="931" spans="1:10" ht="15" customHeight="1" x14ac:dyDescent="0.3">
      <c r="A931" s="141">
        <f>'[1]175 since Nov 2015'!A936</f>
        <v>43706</v>
      </c>
      <c r="B931" s="50">
        <v>54042.378514190197</v>
      </c>
      <c r="C931" s="15">
        <f t="shared" si="79"/>
        <v>-1.02</v>
      </c>
      <c r="D931" s="24">
        <v>389.31369999999998</v>
      </c>
      <c r="E931" s="17">
        <f t="shared" si="80"/>
        <v>-1.02</v>
      </c>
      <c r="F931" s="18">
        <f t="shared" si="81"/>
        <v>0</v>
      </c>
      <c r="G931" s="18">
        <f t="shared" si="84"/>
        <v>7.3983153021141166E-3</v>
      </c>
      <c r="H931" s="18">
        <f t="shared" si="83"/>
        <v>0.11697763601378672</v>
      </c>
      <c r="I931" s="50">
        <v>37068.9326055942</v>
      </c>
      <c r="J931" s="18">
        <f t="shared" si="82"/>
        <v>-1.0224076656756722</v>
      </c>
    </row>
    <row r="932" spans="1:10" ht="15" customHeight="1" x14ac:dyDescent="0.3">
      <c r="A932" s="141">
        <f>'[1]175 since Nov 2015'!A937</f>
        <v>43707</v>
      </c>
      <c r="B932" s="50">
        <v>54427.051669318498</v>
      </c>
      <c r="C932" s="15">
        <f t="shared" si="79"/>
        <v>0.71</v>
      </c>
      <c r="D932" s="24">
        <v>392.08530000000002</v>
      </c>
      <c r="E932" s="17">
        <f t="shared" si="80"/>
        <v>0.71</v>
      </c>
      <c r="F932" s="18">
        <f t="shared" si="81"/>
        <v>0</v>
      </c>
      <c r="G932" s="18">
        <f t="shared" si="84"/>
        <v>7.3983153021141166E-3</v>
      </c>
      <c r="H932" s="18">
        <f t="shared" si="83"/>
        <v>0.11697763601378672</v>
      </c>
      <c r="I932" s="50">
        <v>37332.788928255497</v>
      </c>
      <c r="J932" s="18">
        <f t="shared" si="82"/>
        <v>0.71179908380064172</v>
      </c>
    </row>
    <row r="933" spans="1:10" ht="15" customHeight="1" x14ac:dyDescent="0.3">
      <c r="A933" s="141">
        <f>'[1]175 since Nov 2015'!A938</f>
        <v>43711</v>
      </c>
      <c r="B933" s="50">
        <v>53304.658132358301</v>
      </c>
      <c r="C933" s="15">
        <f t="shared" si="79"/>
        <v>-2.06</v>
      </c>
      <c r="D933" s="24">
        <v>384.01690000000002</v>
      </c>
      <c r="E933" s="17">
        <f t="shared" si="80"/>
        <v>-2.06</v>
      </c>
      <c r="F933" s="18">
        <f t="shared" si="81"/>
        <v>0</v>
      </c>
      <c r="G933" s="18">
        <f t="shared" si="84"/>
        <v>7.3983153021141166E-3</v>
      </c>
      <c r="H933" s="18">
        <f t="shared" si="83"/>
        <v>0.11697763601378672</v>
      </c>
      <c r="I933" s="50">
        <v>36562.912924970398</v>
      </c>
      <c r="J933" s="18">
        <f t="shared" si="82"/>
        <v>-2.0621979374876398</v>
      </c>
    </row>
    <row r="934" spans="1:10" ht="15" customHeight="1" x14ac:dyDescent="0.3">
      <c r="A934" s="141">
        <f>'[1]175 since Nov 2015'!A939</f>
        <v>43712</v>
      </c>
      <c r="B934" s="50">
        <v>53540.5845935584</v>
      </c>
      <c r="C934" s="15">
        <f t="shared" si="79"/>
        <v>0.44</v>
      </c>
      <c r="D934" s="24">
        <v>385.73349999999999</v>
      </c>
      <c r="E934" s="17">
        <f t="shared" si="80"/>
        <v>0.45</v>
      </c>
      <c r="F934" s="18">
        <f t="shared" si="81"/>
        <v>1.0000000000000009E-2</v>
      </c>
      <c r="G934" s="18">
        <f t="shared" si="84"/>
        <v>7.3943743212349635E-3</v>
      </c>
      <c r="H934" s="18">
        <f t="shared" si="83"/>
        <v>0.11691532363482024</v>
      </c>
      <c r="I934" s="50">
        <v>36724.740407967103</v>
      </c>
      <c r="J934" s="18">
        <f t="shared" si="82"/>
        <v>0.4426000831191596</v>
      </c>
    </row>
    <row r="935" spans="1:10" ht="15" customHeight="1" x14ac:dyDescent="0.3">
      <c r="A935" s="141">
        <f>'[1]175 since Nov 2015'!A940</f>
        <v>43713</v>
      </c>
      <c r="B935" s="50">
        <v>53423.491769875203</v>
      </c>
      <c r="C935" s="15">
        <f t="shared" si="79"/>
        <v>-0.22</v>
      </c>
      <c r="D935" s="24">
        <v>384.8784</v>
      </c>
      <c r="E935" s="17">
        <f t="shared" si="80"/>
        <v>-0.22</v>
      </c>
      <c r="F935" s="18">
        <f t="shared" si="81"/>
        <v>0</v>
      </c>
      <c r="G935" s="18">
        <f t="shared" si="84"/>
        <v>7.3943743212349635E-3</v>
      </c>
      <c r="H935" s="18">
        <f t="shared" si="83"/>
        <v>0.11691532363482024</v>
      </c>
      <c r="I935" s="50">
        <v>36644.423698950101</v>
      </c>
      <c r="J935" s="18">
        <f t="shared" si="82"/>
        <v>-0.21869918786295556</v>
      </c>
    </row>
    <row r="936" spans="1:10" ht="15" customHeight="1" x14ac:dyDescent="0.3">
      <c r="A936" s="141">
        <f>'[1]175 since Nov 2015'!A941</f>
        <v>43714</v>
      </c>
      <c r="B936" s="50">
        <v>53915.311294499501</v>
      </c>
      <c r="C936" s="15">
        <f t="shared" si="79"/>
        <v>0.92</v>
      </c>
      <c r="D936" s="24">
        <v>388.41550000000001</v>
      </c>
      <c r="E936" s="17">
        <f t="shared" si="80"/>
        <v>0.92</v>
      </c>
      <c r="F936" s="18">
        <f t="shared" si="81"/>
        <v>0</v>
      </c>
      <c r="G936" s="18">
        <f t="shared" si="84"/>
        <v>7.3943743212349635E-3</v>
      </c>
      <c r="H936" s="18">
        <f t="shared" si="83"/>
        <v>0.11691532363482024</v>
      </c>
      <c r="I936" s="50">
        <v>36981.774224845802</v>
      </c>
      <c r="J936" s="18">
        <f t="shared" si="82"/>
        <v>0.92060535231003393</v>
      </c>
    </row>
    <row r="937" spans="1:10" ht="15" customHeight="1" x14ac:dyDescent="0.3">
      <c r="A937" s="141">
        <f>'[1]175 since Nov 2015'!A942</f>
        <v>43717</v>
      </c>
      <c r="B937" s="50">
        <v>54153.928681191799</v>
      </c>
      <c r="C937" s="15">
        <f t="shared" ref="C937:C1000" si="85">ROUND(((B937-B936)/B936)*100,2)</f>
        <v>0.44</v>
      </c>
      <c r="D937" s="24">
        <v>390.12869999999998</v>
      </c>
      <c r="E937" s="17">
        <f t="shared" si="80"/>
        <v>0.44</v>
      </c>
      <c r="F937" s="18">
        <f t="shared" si="81"/>
        <v>0</v>
      </c>
      <c r="G937" s="18">
        <f t="shared" si="84"/>
        <v>7.3647497445848481E-3</v>
      </c>
      <c r="H937" s="18">
        <f t="shared" si="83"/>
        <v>0.11644691795015721</v>
      </c>
      <c r="I937" s="50">
        <v>37145.447476634501</v>
      </c>
      <c r="J937" s="18">
        <f t="shared" si="82"/>
        <v>0.44257814888377456</v>
      </c>
    </row>
    <row r="938" spans="1:10" ht="15" customHeight="1" x14ac:dyDescent="0.3">
      <c r="A938" s="141">
        <f>'[1]175 since Nov 2015'!A943</f>
        <v>43719</v>
      </c>
      <c r="B938" s="50">
        <v>54336.710068448898</v>
      </c>
      <c r="C938" s="15">
        <f t="shared" si="85"/>
        <v>0.34</v>
      </c>
      <c r="D938" s="24">
        <v>391.4316</v>
      </c>
      <c r="E938" s="17">
        <f t="shared" si="80"/>
        <v>0.33</v>
      </c>
      <c r="F938" s="18">
        <f t="shared" si="81"/>
        <v>-1.0000000000000009E-2</v>
      </c>
      <c r="G938" s="18">
        <f t="shared" si="84"/>
        <v>7.3943743212349635E-3</v>
      </c>
      <c r="H938" s="18">
        <f t="shared" si="83"/>
        <v>0.11691532363482024</v>
      </c>
      <c r="I938" s="50">
        <v>37270.821509237503</v>
      </c>
      <c r="J938" s="18">
        <f t="shared" si="82"/>
        <v>0.33752193369555089</v>
      </c>
    </row>
    <row r="939" spans="1:10" ht="15" customHeight="1" x14ac:dyDescent="0.3">
      <c r="A939" s="141">
        <f>'[1]175 since Nov 2015'!A944</f>
        <v>43720</v>
      </c>
      <c r="B939" s="50">
        <v>54093.908101456698</v>
      </c>
      <c r="C939" s="15">
        <f t="shared" si="85"/>
        <v>-0.45</v>
      </c>
      <c r="D939" s="24">
        <v>389.68680000000001</v>
      </c>
      <c r="E939" s="17">
        <f t="shared" si="80"/>
        <v>-0.45</v>
      </c>
      <c r="F939" s="18">
        <f t="shared" si="81"/>
        <v>0</v>
      </c>
      <c r="G939" s="18">
        <f t="shared" si="84"/>
        <v>7.3943743212349635E-3</v>
      </c>
      <c r="H939" s="18">
        <f t="shared" si="83"/>
        <v>0.11691532363482024</v>
      </c>
      <c r="I939" s="50">
        <v>37104.277955856101</v>
      </c>
      <c r="J939" s="18">
        <f t="shared" si="82"/>
        <v>-0.44684701500374518</v>
      </c>
    </row>
    <row r="940" spans="1:10" ht="15" customHeight="1" x14ac:dyDescent="0.3">
      <c r="A940" s="141">
        <f>'[1]175 since Nov 2015'!A945</f>
        <v>43721</v>
      </c>
      <c r="B940" s="50">
        <v>54503.150805511403</v>
      </c>
      <c r="C940" s="15">
        <f t="shared" si="85"/>
        <v>0.76</v>
      </c>
      <c r="D940" s="24">
        <v>392.63319999999999</v>
      </c>
      <c r="E940" s="17">
        <f t="shared" si="80"/>
        <v>0.76</v>
      </c>
      <c r="F940" s="18">
        <f t="shared" si="81"/>
        <v>0</v>
      </c>
      <c r="G940" s="18">
        <f t="shared" si="84"/>
        <v>7.3943743212349635E-3</v>
      </c>
      <c r="H940" s="18">
        <f t="shared" si="83"/>
        <v>0.11691532363482024</v>
      </c>
      <c r="I940" s="50">
        <v>37384.9871073225</v>
      </c>
      <c r="J940" s="18">
        <f t="shared" si="82"/>
        <v>0.75654120476449016</v>
      </c>
    </row>
    <row r="941" spans="1:10" ht="15" customHeight="1" x14ac:dyDescent="0.3">
      <c r="A941" s="141">
        <f>'[1]175 since Nov 2015'!A946</f>
        <v>43724</v>
      </c>
      <c r="B941" s="50">
        <v>54121.655364848601</v>
      </c>
      <c r="C941" s="15">
        <f t="shared" si="85"/>
        <v>-0.7</v>
      </c>
      <c r="D941" s="24">
        <v>389.88209999999998</v>
      </c>
      <c r="E941" s="17">
        <f t="shared" si="80"/>
        <v>-0.7</v>
      </c>
      <c r="F941" s="18">
        <f t="shared" si="81"/>
        <v>0</v>
      </c>
      <c r="G941" s="18">
        <f t="shared" si="84"/>
        <v>7.3943743212349635E-3</v>
      </c>
      <c r="H941" s="18">
        <f t="shared" si="83"/>
        <v>0.11691532363482024</v>
      </c>
      <c r="I941" s="50">
        <v>37123.310453406099</v>
      </c>
      <c r="J941" s="18">
        <f t="shared" si="82"/>
        <v>-0.69995116800547974</v>
      </c>
    </row>
    <row r="942" spans="1:10" ht="15" customHeight="1" x14ac:dyDescent="0.3">
      <c r="A942" s="141">
        <f>'[1]175 since Nov 2015'!A947</f>
        <v>43725</v>
      </c>
      <c r="B942" s="50">
        <v>53185.372316034103</v>
      </c>
      <c r="C942" s="15">
        <f t="shared" si="85"/>
        <v>-1.73</v>
      </c>
      <c r="D942" s="24">
        <v>383.1386</v>
      </c>
      <c r="E942" s="17">
        <f t="shared" si="80"/>
        <v>-1.73</v>
      </c>
      <c r="F942" s="18">
        <f t="shared" si="81"/>
        <v>0</v>
      </c>
      <c r="G942" s="18">
        <f t="shared" si="84"/>
        <v>7.3943743212349635E-3</v>
      </c>
      <c r="H942" s="18">
        <f t="shared" si="83"/>
        <v>0.11691532363482024</v>
      </c>
      <c r="I942" s="50">
        <v>36481.0919909609</v>
      </c>
      <c r="J942" s="18">
        <f t="shared" si="82"/>
        <v>-1.7299601102419306</v>
      </c>
    </row>
    <row r="943" spans="1:10" ht="15" customHeight="1" x14ac:dyDescent="0.3">
      <c r="A943" s="141">
        <f>'[1]175 since Nov 2015'!A948</f>
        <v>43726</v>
      </c>
      <c r="B943" s="50">
        <v>53306.0699223177</v>
      </c>
      <c r="C943" s="15">
        <f t="shared" si="85"/>
        <v>0.23</v>
      </c>
      <c r="D943" s="24">
        <v>384.0068</v>
      </c>
      <c r="E943" s="17">
        <f t="shared" si="80"/>
        <v>0.23</v>
      </c>
      <c r="F943" s="18">
        <f t="shared" si="81"/>
        <v>0</v>
      </c>
      <c r="G943" s="18">
        <f t="shared" si="84"/>
        <v>7.3943743212349635E-3</v>
      </c>
      <c r="H943" s="18">
        <f t="shared" si="83"/>
        <v>0.11691532363482024</v>
      </c>
      <c r="I943" s="50">
        <v>36563.881304754897</v>
      </c>
      <c r="J943" s="18">
        <f t="shared" si="82"/>
        <v>0.22693759774107197</v>
      </c>
    </row>
    <row r="944" spans="1:10" ht="15" customHeight="1" x14ac:dyDescent="0.3">
      <c r="A944" s="141">
        <f>'[1]175 since Nov 2015'!A949</f>
        <v>43727</v>
      </c>
      <c r="B944" s="50">
        <v>52620.266715098202</v>
      </c>
      <c r="C944" s="15">
        <f t="shared" si="85"/>
        <v>-1.29</v>
      </c>
      <c r="D944" s="24">
        <v>379.08699999999999</v>
      </c>
      <c r="E944" s="17">
        <f t="shared" si="80"/>
        <v>-1.28</v>
      </c>
      <c r="F944" s="18">
        <f t="shared" si="81"/>
        <v>1.0000000000000009E-2</v>
      </c>
      <c r="G944" s="18">
        <f t="shared" si="84"/>
        <v>7.4192985122089406E-3</v>
      </c>
      <c r="H944" s="18">
        <f t="shared" si="83"/>
        <v>0.11730940969639413</v>
      </c>
      <c r="I944" s="50">
        <v>36093.472829627302</v>
      </c>
      <c r="J944" s="18">
        <f t="shared" si="82"/>
        <v>-1.2865386779013019</v>
      </c>
    </row>
    <row r="945" spans="1:10" ht="15" customHeight="1" x14ac:dyDescent="0.3">
      <c r="A945" s="141">
        <f>'[1]175 since Nov 2015'!A950</f>
        <v>43728</v>
      </c>
      <c r="B945" s="50">
        <v>55421.078732604903</v>
      </c>
      <c r="C945" s="15">
        <f t="shared" si="85"/>
        <v>5.32</v>
      </c>
      <c r="D945" s="24">
        <v>399.28030000000001</v>
      </c>
      <c r="E945" s="17">
        <f t="shared" si="80"/>
        <v>5.33</v>
      </c>
      <c r="F945" s="18">
        <f t="shared" si="81"/>
        <v>9.9999999999997868E-3</v>
      </c>
      <c r="G945" s="18">
        <f t="shared" si="84"/>
        <v>7.4439217125447359E-3</v>
      </c>
      <c r="H945" s="18">
        <f t="shared" si="83"/>
        <v>0.11769873667811281</v>
      </c>
      <c r="I945" s="50">
        <v>38014.615362068602</v>
      </c>
      <c r="J945" s="18">
        <f t="shared" si="82"/>
        <v>5.3226868511924703</v>
      </c>
    </row>
    <row r="946" spans="1:10" ht="15" customHeight="1" x14ac:dyDescent="0.3">
      <c r="A946" s="141">
        <f>'[1]175 since Nov 2015'!A951</f>
        <v>43731</v>
      </c>
      <c r="B946" s="50">
        <v>56988.906953078098</v>
      </c>
      <c r="C946" s="15">
        <f t="shared" si="85"/>
        <v>2.83</v>
      </c>
      <c r="D946" s="24">
        <v>410.50189999999998</v>
      </c>
      <c r="E946" s="17">
        <f t="shared" si="80"/>
        <v>2.81</v>
      </c>
      <c r="F946" s="18">
        <f t="shared" si="81"/>
        <v>-2.0000000000000018E-2</v>
      </c>
      <c r="G946" s="18">
        <f t="shared" si="84"/>
        <v>7.5561978826158786E-3</v>
      </c>
      <c r="H946" s="18">
        <f t="shared" si="83"/>
        <v>0.11947397880003902</v>
      </c>
      <c r="I946" s="50">
        <v>39090.025442818798</v>
      </c>
      <c r="J946" s="18">
        <f t="shared" si="82"/>
        <v>2.8289384767082302</v>
      </c>
    </row>
    <row r="947" spans="1:10" ht="15" customHeight="1" x14ac:dyDescent="0.3">
      <c r="A947" s="141">
        <f>'[1]175 since Nov 2015'!A952</f>
        <v>43732</v>
      </c>
      <c r="B947" s="50">
        <v>56999.273787145503</v>
      </c>
      <c r="C947" s="15">
        <f t="shared" si="85"/>
        <v>0.02</v>
      </c>
      <c r="D947" s="24">
        <v>410.64580000000001</v>
      </c>
      <c r="E947" s="17">
        <f t="shared" si="80"/>
        <v>0.04</v>
      </c>
      <c r="F947" s="18">
        <f t="shared" si="81"/>
        <v>0.02</v>
      </c>
      <c r="G947" s="18">
        <f t="shared" si="84"/>
        <v>7.6575307321686843E-3</v>
      </c>
      <c r="H947" s="18">
        <f t="shared" si="83"/>
        <v>0.12107619183194922</v>
      </c>
      <c r="I947" s="50">
        <v>39097.136297003002</v>
      </c>
      <c r="J947" s="18">
        <f t="shared" si="82"/>
        <v>1.8190968421358249E-2</v>
      </c>
    </row>
    <row r="948" spans="1:10" ht="15" customHeight="1" x14ac:dyDescent="0.3">
      <c r="A948" s="141">
        <f>'[1]175 since Nov 2015'!A953</f>
        <v>43733</v>
      </c>
      <c r="B948" s="50">
        <v>56265.064124358498</v>
      </c>
      <c r="C948" s="15">
        <f t="shared" si="85"/>
        <v>-1.29</v>
      </c>
      <c r="D948" s="24">
        <v>405.33330000000001</v>
      </c>
      <c r="E948" s="17">
        <f t="shared" si="80"/>
        <v>-1.29</v>
      </c>
      <c r="F948" s="18">
        <f t="shared" si="81"/>
        <v>0</v>
      </c>
      <c r="G948" s="18">
        <f t="shared" si="84"/>
        <v>7.6575307321686843E-3</v>
      </c>
      <c r="H948" s="18">
        <f t="shared" si="83"/>
        <v>0.12107619183194922</v>
      </c>
      <c r="I948" s="50">
        <v>38593.524700761402</v>
      </c>
      <c r="J948" s="18">
        <f t="shared" si="82"/>
        <v>-1.2881035388778719</v>
      </c>
    </row>
    <row r="949" spans="1:10" ht="15" customHeight="1" x14ac:dyDescent="0.3">
      <c r="A949" s="141">
        <f>'[1]175 since Nov 2015'!A954</f>
        <v>43734</v>
      </c>
      <c r="B949" s="50">
        <v>56842.708926620799</v>
      </c>
      <c r="C949" s="15">
        <f t="shared" si="85"/>
        <v>1.03</v>
      </c>
      <c r="D949" s="24">
        <v>409.49900000000002</v>
      </c>
      <c r="E949" s="17">
        <f t="shared" si="80"/>
        <v>1.03</v>
      </c>
      <c r="F949" s="18">
        <f t="shared" si="81"/>
        <v>0</v>
      </c>
      <c r="G949" s="18">
        <f t="shared" si="84"/>
        <v>7.6575307321686843E-3</v>
      </c>
      <c r="H949" s="18">
        <f t="shared" si="83"/>
        <v>0.12107619183194922</v>
      </c>
      <c r="I949" s="50">
        <v>38989.744793839003</v>
      </c>
      <c r="J949" s="18">
        <f t="shared" si="82"/>
        <v>1.0266491494356429</v>
      </c>
    </row>
    <row r="950" spans="1:10" ht="15" customHeight="1" x14ac:dyDescent="0.3">
      <c r="A950" s="141">
        <f>'[1]175 since Nov 2015'!A955</f>
        <v>43735</v>
      </c>
      <c r="B950" s="50">
        <v>56598.979500505702</v>
      </c>
      <c r="C950" s="15">
        <f t="shared" si="85"/>
        <v>-0.43</v>
      </c>
      <c r="D950" s="24">
        <v>407.75119999999998</v>
      </c>
      <c r="E950" s="17">
        <f t="shared" si="80"/>
        <v>-0.43</v>
      </c>
      <c r="F950" s="18">
        <f t="shared" si="81"/>
        <v>0</v>
      </c>
      <c r="G950" s="18">
        <f t="shared" si="84"/>
        <v>7.6575307321686843E-3</v>
      </c>
      <c r="H950" s="18">
        <f t="shared" si="83"/>
        <v>0.12107619183194922</v>
      </c>
      <c r="I950" s="50">
        <v>38822.565074532402</v>
      </c>
      <c r="J950" s="18">
        <f t="shared" si="82"/>
        <v>-0.4287786960150054</v>
      </c>
    </row>
    <row r="951" spans="1:10" ht="15" customHeight="1" x14ac:dyDescent="0.3">
      <c r="A951" s="141">
        <f>'[1]175 since Nov 2015'!A956</f>
        <v>43738</v>
      </c>
      <c r="B951" s="50">
        <v>56372.659389166904</v>
      </c>
      <c r="C951" s="15">
        <f t="shared" si="85"/>
        <v>-0.4</v>
      </c>
      <c r="D951" s="24">
        <v>406.13240000000002</v>
      </c>
      <c r="E951" s="17">
        <f t="shared" si="80"/>
        <v>-0.4</v>
      </c>
      <c r="F951" s="18">
        <f t="shared" si="81"/>
        <v>0</v>
      </c>
      <c r="G951" s="18">
        <f t="shared" si="84"/>
        <v>7.6575307321686843E-3</v>
      </c>
      <c r="H951" s="18">
        <f t="shared" si="83"/>
        <v>0.12107619183194922</v>
      </c>
      <c r="I951" s="50">
        <v>38667.326811799299</v>
      </c>
      <c r="J951" s="18">
        <f t="shared" si="82"/>
        <v>-0.39986606355111476</v>
      </c>
    </row>
    <row r="952" spans="1:10" ht="15" customHeight="1" x14ac:dyDescent="0.3">
      <c r="A952" s="141">
        <f>'[1]175 since Nov 2015'!A957</f>
        <v>43739</v>
      </c>
      <c r="B952" s="50">
        <v>55845.025273845204</v>
      </c>
      <c r="C952" s="15">
        <f t="shared" si="85"/>
        <v>-0.94</v>
      </c>
      <c r="D952" s="24">
        <v>402.3655</v>
      </c>
      <c r="E952" s="17">
        <f t="shared" si="80"/>
        <v>-0.93</v>
      </c>
      <c r="F952" s="18">
        <f t="shared" si="81"/>
        <v>9.9999999999998979E-3</v>
      </c>
      <c r="G952" s="18">
        <f t="shared" si="84"/>
        <v>7.5694735387674145E-3</v>
      </c>
      <c r="H952" s="18">
        <f t="shared" si="83"/>
        <v>0.1196838853543994</v>
      </c>
      <c r="I952" s="50">
        <v>38305.410219691199</v>
      </c>
      <c r="J952" s="18">
        <f t="shared" si="82"/>
        <v>-0.93597520684481816</v>
      </c>
    </row>
    <row r="953" spans="1:10" ht="15" customHeight="1" x14ac:dyDescent="0.3">
      <c r="A953" s="141">
        <f>'[1]175 since Nov 2015'!A958</f>
        <v>43741</v>
      </c>
      <c r="B953" s="50">
        <v>55555.582253044697</v>
      </c>
      <c r="C953" s="15">
        <f t="shared" si="85"/>
        <v>-0.52</v>
      </c>
      <c r="D953" s="24">
        <v>400.25909999999999</v>
      </c>
      <c r="E953" s="17">
        <f t="shared" si="80"/>
        <v>-0.52</v>
      </c>
      <c r="F953" s="18">
        <f t="shared" si="81"/>
        <v>0</v>
      </c>
      <c r="G953" s="18">
        <f t="shared" si="84"/>
        <v>7.5459039146654732E-3</v>
      </c>
      <c r="H953" s="18">
        <f t="shared" si="83"/>
        <v>0.11931121687561873</v>
      </c>
      <c r="I953" s="50">
        <v>38106.874475591801</v>
      </c>
      <c r="J953" s="18">
        <f t="shared" si="82"/>
        <v>-0.51829687493423238</v>
      </c>
    </row>
    <row r="954" spans="1:10" ht="15" customHeight="1" x14ac:dyDescent="0.3">
      <c r="A954" s="141">
        <f>'[1]175 since Nov 2015'!A959</f>
        <v>43742</v>
      </c>
      <c r="B954" s="50">
        <v>54923.488379265204</v>
      </c>
      <c r="C954" s="15">
        <f t="shared" si="85"/>
        <v>-1.1399999999999999</v>
      </c>
      <c r="D954" s="24">
        <v>395.68740000000003</v>
      </c>
      <c r="E954" s="17">
        <f t="shared" si="80"/>
        <v>-1.1399999999999999</v>
      </c>
      <c r="F954" s="18">
        <f t="shared" si="81"/>
        <v>0</v>
      </c>
      <c r="G954" s="18">
        <f t="shared" si="84"/>
        <v>7.5220451582750916E-3</v>
      </c>
      <c r="H954" s="18">
        <f t="shared" si="83"/>
        <v>0.11893397681395522</v>
      </c>
      <c r="I954" s="50">
        <v>37673.306489656497</v>
      </c>
      <c r="J954" s="18">
        <f t="shared" si="82"/>
        <v>-1.1377684260434764</v>
      </c>
    </row>
    <row r="955" spans="1:10" ht="15" customHeight="1" x14ac:dyDescent="0.3">
      <c r="A955" s="141">
        <f>'[1]175 since Nov 2015'!A960</f>
        <v>43745</v>
      </c>
      <c r="B955" s="50">
        <v>54717.444175596902</v>
      </c>
      <c r="C955" s="15">
        <f t="shared" si="85"/>
        <v>-0.38</v>
      </c>
      <c r="D955" s="24">
        <v>394.1585</v>
      </c>
      <c r="E955" s="17">
        <f t="shared" si="80"/>
        <v>-0.39</v>
      </c>
      <c r="F955" s="18">
        <f t="shared" si="81"/>
        <v>-1.0000000000000009E-2</v>
      </c>
      <c r="G955" s="18">
        <f t="shared" si="84"/>
        <v>7.5220451582750916E-3</v>
      </c>
      <c r="H955" s="18">
        <f t="shared" si="83"/>
        <v>0.11893397681395522</v>
      </c>
      <c r="I955" s="50">
        <v>37531.975946672501</v>
      </c>
      <c r="J955" s="18">
        <f t="shared" si="82"/>
        <v>-0.37514770046212953</v>
      </c>
    </row>
    <row r="956" spans="1:10" ht="15" customHeight="1" x14ac:dyDescent="0.3">
      <c r="A956" s="141">
        <f>'[1]175 since Nov 2015'!A961</f>
        <v>43747</v>
      </c>
      <c r="B956" s="50">
        <v>55659.200813311698</v>
      </c>
      <c r="C956" s="15">
        <f t="shared" si="85"/>
        <v>1.72</v>
      </c>
      <c r="D956" s="24">
        <v>400.91770000000002</v>
      </c>
      <c r="E956" s="17">
        <f t="shared" si="80"/>
        <v>1.71</v>
      </c>
      <c r="F956" s="18">
        <f t="shared" si="81"/>
        <v>-1.0000000000000009E-2</v>
      </c>
      <c r="G956" s="18">
        <f t="shared" si="84"/>
        <v>7.5272102162137217E-3</v>
      </c>
      <c r="H956" s="18">
        <f t="shared" si="83"/>
        <v>0.11901564355061924</v>
      </c>
      <c r="I956" s="50">
        <v>38177.948871886401</v>
      </c>
      <c r="J956" s="18">
        <f t="shared" si="82"/>
        <v>1.7211268762714074</v>
      </c>
    </row>
    <row r="957" spans="1:10" ht="15" customHeight="1" x14ac:dyDescent="0.3">
      <c r="A957" s="141">
        <f>'[1]175 since Nov 2015'!A962</f>
        <v>43748</v>
      </c>
      <c r="B957" s="50">
        <v>55225.414748213603</v>
      </c>
      <c r="C957" s="15">
        <f t="shared" si="85"/>
        <v>-0.78</v>
      </c>
      <c r="D957" s="24">
        <v>397.79399999999998</v>
      </c>
      <c r="E957" s="17">
        <f t="shared" si="80"/>
        <v>-0.78</v>
      </c>
      <c r="F957" s="18">
        <f t="shared" si="81"/>
        <v>0</v>
      </c>
      <c r="G957" s="18">
        <f t="shared" si="84"/>
        <v>7.4978945094871909E-3</v>
      </c>
      <c r="H957" s="18">
        <f t="shared" si="83"/>
        <v>0.11855212152825245</v>
      </c>
      <c r="I957" s="50">
        <v>37880.404854497501</v>
      </c>
      <c r="J957" s="18">
        <f t="shared" si="82"/>
        <v>-0.77936093001582529</v>
      </c>
    </row>
    <row r="958" spans="1:10" ht="15" customHeight="1" x14ac:dyDescent="0.3">
      <c r="A958" s="141">
        <f>'[1]175 since Nov 2015'!A963</f>
        <v>43749</v>
      </c>
      <c r="B958" s="50">
        <v>55585.039994361599</v>
      </c>
      <c r="C958" s="15">
        <f t="shared" si="85"/>
        <v>0.65</v>
      </c>
      <c r="D958" s="24">
        <v>400.39060000000001</v>
      </c>
      <c r="E958" s="17">
        <f t="shared" si="80"/>
        <v>0.65</v>
      </c>
      <c r="F958" s="18">
        <f t="shared" si="81"/>
        <v>0</v>
      </c>
      <c r="G958" s="18">
        <f t="shared" si="84"/>
        <v>7.4734491385282731E-3</v>
      </c>
      <c r="H958" s="18">
        <f t="shared" si="83"/>
        <v>0.11816560627586288</v>
      </c>
      <c r="I958" s="50">
        <v>38127.080229994302</v>
      </c>
      <c r="J958" s="18">
        <f t="shared" si="82"/>
        <v>0.65119519298779027</v>
      </c>
    </row>
    <row r="959" spans="1:10" ht="15" customHeight="1" x14ac:dyDescent="0.3">
      <c r="A959" s="141">
        <f>'[1]175 since Nov 2015'!A964</f>
        <v>43752</v>
      </c>
      <c r="B959" s="50">
        <v>55712.447136619201</v>
      </c>
      <c r="C959" s="15">
        <f t="shared" si="85"/>
        <v>0.23</v>
      </c>
      <c r="D959" s="24">
        <v>401.28410000000002</v>
      </c>
      <c r="E959" s="17">
        <f t="shared" si="80"/>
        <v>0.22</v>
      </c>
      <c r="F959" s="18">
        <f t="shared" si="81"/>
        <v>-1.0000000000000009E-2</v>
      </c>
      <c r="G959" s="18">
        <f t="shared" si="84"/>
        <v>7.5026445223231415E-3</v>
      </c>
      <c r="H959" s="18">
        <f t="shared" si="83"/>
        <v>0.11862722582563566</v>
      </c>
      <c r="I959" s="50">
        <v>38214.4717715894</v>
      </c>
      <c r="J959" s="18">
        <f t="shared" si="82"/>
        <v>0.22921120911416526</v>
      </c>
    </row>
    <row r="960" spans="1:10" ht="15" customHeight="1" x14ac:dyDescent="0.3">
      <c r="A960" s="141">
        <f>'[1]175 since Nov 2015'!A965</f>
        <v>43753</v>
      </c>
      <c r="B960" s="50">
        <v>56137.599651267497</v>
      </c>
      <c r="C960" s="15">
        <f t="shared" si="85"/>
        <v>0.76</v>
      </c>
      <c r="D960" s="24">
        <v>404.34620000000001</v>
      </c>
      <c r="E960" s="17">
        <f t="shared" si="80"/>
        <v>0.76</v>
      </c>
      <c r="F960" s="18">
        <f t="shared" si="81"/>
        <v>0</v>
      </c>
      <c r="G960" s="18">
        <f t="shared" si="84"/>
        <v>7.5026445223231415E-3</v>
      </c>
      <c r="H960" s="18">
        <f t="shared" si="83"/>
        <v>0.11862722582563566</v>
      </c>
      <c r="I960" s="50">
        <v>38506.093834605403</v>
      </c>
      <c r="J960" s="18">
        <f t="shared" si="82"/>
        <v>0.76311944008816357</v>
      </c>
    </row>
    <row r="961" spans="1:10" ht="15" customHeight="1" x14ac:dyDescent="0.3">
      <c r="A961" s="141">
        <f>'[1]175 since Nov 2015'!A966</f>
        <v>43754</v>
      </c>
      <c r="B961" s="50">
        <v>56273.031451107097</v>
      </c>
      <c r="C961" s="15">
        <f t="shared" si="85"/>
        <v>0.24</v>
      </c>
      <c r="D961" s="24">
        <v>405.32049999999998</v>
      </c>
      <c r="E961" s="17">
        <f t="shared" si="80"/>
        <v>0.24</v>
      </c>
      <c r="F961" s="18">
        <f t="shared" si="81"/>
        <v>0</v>
      </c>
      <c r="G961" s="18">
        <f t="shared" si="84"/>
        <v>7.5026445223231415E-3</v>
      </c>
      <c r="H961" s="18">
        <f t="shared" si="83"/>
        <v>0.11862722582563566</v>
      </c>
      <c r="I961" s="50">
        <v>38598.989676700803</v>
      </c>
      <c r="J961" s="18">
        <f t="shared" si="82"/>
        <v>0.24124971619924482</v>
      </c>
    </row>
    <row r="962" spans="1:10" ht="15" customHeight="1" x14ac:dyDescent="0.3">
      <c r="A962" s="141">
        <f>'[1]175 since Nov 2015'!A967</f>
        <v>43755</v>
      </c>
      <c r="B962" s="50">
        <v>56940.992259637002</v>
      </c>
      <c r="C962" s="15">
        <f t="shared" si="85"/>
        <v>1.19</v>
      </c>
      <c r="D962" s="24">
        <v>410.10079999999999</v>
      </c>
      <c r="E962" s="17">
        <f t="shared" si="80"/>
        <v>1.18</v>
      </c>
      <c r="F962" s="18">
        <f t="shared" si="81"/>
        <v>-1.0000000000000009E-2</v>
      </c>
      <c r="G962" s="18">
        <f t="shared" si="84"/>
        <v>7.5315117253459997E-3</v>
      </c>
      <c r="H962" s="18">
        <f t="shared" si="83"/>
        <v>0.1190836563817893</v>
      </c>
      <c r="I962" s="50">
        <v>39052.062862974002</v>
      </c>
      <c r="J962" s="18">
        <f t="shared" si="82"/>
        <v>1.1737954544097409</v>
      </c>
    </row>
    <row r="963" spans="1:10" ht="15" customHeight="1" x14ac:dyDescent="0.3">
      <c r="A963" s="141">
        <f>'[1]175 since Nov 2015'!A968</f>
        <v>43756</v>
      </c>
      <c r="B963" s="50">
        <v>57300.145678834902</v>
      </c>
      <c r="C963" s="15">
        <f t="shared" si="85"/>
        <v>0.63</v>
      </c>
      <c r="D963" s="24">
        <v>412.67189999999999</v>
      </c>
      <c r="E963" s="17">
        <f t="shared" si="80"/>
        <v>0.63</v>
      </c>
      <c r="F963" s="18">
        <f t="shared" si="81"/>
        <v>0</v>
      </c>
      <c r="G963" s="18">
        <f t="shared" si="84"/>
        <v>7.5026445223231415E-3</v>
      </c>
      <c r="H963" s="18">
        <f t="shared" si="83"/>
        <v>0.11862722582563566</v>
      </c>
      <c r="I963" s="50">
        <v>39298.382453612998</v>
      </c>
      <c r="J963" s="18">
        <f t="shared" si="82"/>
        <v>0.63074668168819281</v>
      </c>
    </row>
    <row r="964" spans="1:10" ht="15" customHeight="1" x14ac:dyDescent="0.3">
      <c r="A964" s="141">
        <f>'[1]175 since Nov 2015'!A969</f>
        <v>43760</v>
      </c>
      <c r="B964" s="50">
        <v>56812.352085635503</v>
      </c>
      <c r="C964" s="15">
        <f t="shared" si="85"/>
        <v>-0.85</v>
      </c>
      <c r="D964" s="24">
        <v>409.15069999999997</v>
      </c>
      <c r="E964" s="17">
        <f t="shared" si="80"/>
        <v>-0.85</v>
      </c>
      <c r="F964" s="18">
        <f t="shared" si="81"/>
        <v>0</v>
      </c>
      <c r="G964" s="18">
        <f t="shared" si="84"/>
        <v>7.5026445223231415E-3</v>
      </c>
      <c r="H964" s="18">
        <f t="shared" si="83"/>
        <v>0.11862722582563566</v>
      </c>
      <c r="I964" s="50">
        <v>38963.837070579903</v>
      </c>
      <c r="J964" s="18">
        <f t="shared" si="82"/>
        <v>-0.85129555504729948</v>
      </c>
    </row>
    <row r="965" spans="1:10" ht="15" customHeight="1" x14ac:dyDescent="0.3">
      <c r="A965" s="141">
        <f>'[1]175 since Nov 2015'!A970</f>
        <v>43761</v>
      </c>
      <c r="B965" s="50">
        <v>57004.259660620497</v>
      </c>
      <c r="C965" s="15">
        <f t="shared" si="85"/>
        <v>0.34</v>
      </c>
      <c r="D965" s="24">
        <v>410.54300000000001</v>
      </c>
      <c r="E965" s="17">
        <f t="shared" si="80"/>
        <v>0.34</v>
      </c>
      <c r="F965" s="18">
        <f t="shared" si="81"/>
        <v>0</v>
      </c>
      <c r="G965" s="18">
        <f t="shared" si="84"/>
        <v>7.5026445223231415E-3</v>
      </c>
      <c r="H965" s="18">
        <f t="shared" si="83"/>
        <v>0.11862722582563566</v>
      </c>
      <c r="I965" s="50">
        <v>39058.828396981902</v>
      </c>
      <c r="J965" s="18">
        <f t="shared" si="82"/>
        <v>0.24379356229708699</v>
      </c>
    </row>
    <row r="966" spans="1:10" ht="15" customHeight="1" x14ac:dyDescent="0.3">
      <c r="A966" s="141">
        <f>'[1]175 since Nov 2015'!A971</f>
        <v>43762</v>
      </c>
      <c r="B966" s="50">
        <v>56948.161227203796</v>
      </c>
      <c r="C966" s="15">
        <f t="shared" si="85"/>
        <v>-0.1</v>
      </c>
      <c r="D966" s="24">
        <v>410.15300000000002</v>
      </c>
      <c r="E966" s="17">
        <f t="shared" si="80"/>
        <v>-0.09</v>
      </c>
      <c r="F966" s="18">
        <f t="shared" si="81"/>
        <v>1.0000000000000009E-2</v>
      </c>
      <c r="G966" s="18">
        <f t="shared" si="84"/>
        <v>7.5272102162137209E-3</v>
      </c>
      <c r="H966" s="18">
        <f t="shared" si="83"/>
        <v>0.11901564355061922</v>
      </c>
      <c r="I966" s="50">
        <v>39020.390232935701</v>
      </c>
      <c r="J966" s="18">
        <f t="shared" si="82"/>
        <v>-9.8410949902357284E-2</v>
      </c>
    </row>
    <row r="967" spans="1:10" ht="15" customHeight="1" x14ac:dyDescent="0.3">
      <c r="A967" s="141">
        <f>'[1]175 since Nov 2015'!A972</f>
        <v>43763</v>
      </c>
      <c r="B967" s="50">
        <v>57003.134760925001</v>
      </c>
      <c r="C967" s="15">
        <f t="shared" si="85"/>
        <v>0.1</v>
      </c>
      <c r="D967" s="24">
        <v>410.5487</v>
      </c>
      <c r="E967" s="17">
        <f t="shared" si="80"/>
        <v>0.1</v>
      </c>
      <c r="F967" s="18">
        <f t="shared" si="81"/>
        <v>0</v>
      </c>
      <c r="G967" s="18">
        <f t="shared" si="84"/>
        <v>7.5272102162137209E-3</v>
      </c>
      <c r="H967" s="18">
        <f t="shared" si="83"/>
        <v>0.11901564355061922</v>
      </c>
      <c r="I967" s="50">
        <v>39058.057625386296</v>
      </c>
      <c r="J967" s="18">
        <f t="shared" si="82"/>
        <v>9.653258777202621E-2</v>
      </c>
    </row>
    <row r="968" spans="1:10" ht="15" customHeight="1" x14ac:dyDescent="0.3">
      <c r="A968" s="141">
        <f>'[1]175 since Nov 2015'!A973</f>
        <v>43767</v>
      </c>
      <c r="B968" s="50">
        <v>58132.428441291901</v>
      </c>
      <c r="C968" s="15">
        <f t="shared" si="85"/>
        <v>1.98</v>
      </c>
      <c r="D968" s="24">
        <v>418.63150000000002</v>
      </c>
      <c r="E968" s="17">
        <f t="shared" si="80"/>
        <v>1.97</v>
      </c>
      <c r="F968" s="18">
        <f t="shared" si="81"/>
        <v>-1.0000000000000009E-2</v>
      </c>
      <c r="G968" s="18">
        <f t="shared" si="84"/>
        <v>7.5561978826158768E-3</v>
      </c>
      <c r="H968" s="18">
        <f t="shared" si="83"/>
        <v>0.11947397880003899</v>
      </c>
      <c r="I968" s="50">
        <v>39831.8399415475</v>
      </c>
      <c r="J968" s="18">
        <f t="shared" si="82"/>
        <v>1.9811080304676321</v>
      </c>
    </row>
    <row r="969" spans="1:10" ht="15" customHeight="1" x14ac:dyDescent="0.3">
      <c r="A969" s="141">
        <f>'[1]175 since Nov 2015'!A974</f>
        <v>43768</v>
      </c>
      <c r="B969" s="50">
        <v>58455.695769516198</v>
      </c>
      <c r="C969" s="15">
        <f t="shared" si="85"/>
        <v>0.56000000000000005</v>
      </c>
      <c r="D969" s="24">
        <v>420.95819999999998</v>
      </c>
      <c r="E969" s="17">
        <f t="shared" ref="E969:E1032" si="86">ROUND(((D969-D968)/D968)*100,2)</f>
        <v>0.56000000000000005</v>
      </c>
      <c r="F969" s="18">
        <f t="shared" ref="F969:F1032" si="87">+E969-C969</f>
        <v>0</v>
      </c>
      <c r="G969" s="18">
        <f t="shared" si="84"/>
        <v>7.5561978826158768E-3</v>
      </c>
      <c r="H969" s="18">
        <f t="shared" si="83"/>
        <v>0.11947397880003899</v>
      </c>
      <c r="I969" s="50">
        <v>40051.874688314303</v>
      </c>
      <c r="J969" s="18">
        <f t="shared" ref="J969:J1032" si="88">+((I969-I968)/I968)*100</f>
        <v>0.55240919598416849</v>
      </c>
    </row>
    <row r="970" spans="1:10" ht="15" customHeight="1" x14ac:dyDescent="0.3">
      <c r="A970" s="141">
        <f>'[1]175 since Nov 2015'!A975</f>
        <v>43769</v>
      </c>
      <c r="B970" s="50">
        <v>58569.8715721138</v>
      </c>
      <c r="C970" s="15">
        <f t="shared" si="85"/>
        <v>0.2</v>
      </c>
      <c r="D970" s="24">
        <v>421.74329999999998</v>
      </c>
      <c r="E970" s="17">
        <f t="shared" si="86"/>
        <v>0.19</v>
      </c>
      <c r="F970" s="18">
        <f t="shared" si="87"/>
        <v>-1.0000000000000009E-2</v>
      </c>
      <c r="G970" s="18">
        <f t="shared" si="84"/>
        <v>7.5848612697878327E-3</v>
      </c>
      <c r="H970" s="18">
        <f t="shared" si="83"/>
        <v>0.11992718674463215</v>
      </c>
      <c r="I970" s="50">
        <v>40129.051418790601</v>
      </c>
      <c r="J970" s="18">
        <f t="shared" si="88"/>
        <v>0.19269193034506163</v>
      </c>
    </row>
    <row r="971" spans="1:10" ht="15" customHeight="1" x14ac:dyDescent="0.3">
      <c r="A971" s="141">
        <f>'[1]175 since Nov 2015'!A976</f>
        <v>43770</v>
      </c>
      <c r="B971" s="50">
        <v>58622.389715056997</v>
      </c>
      <c r="C971" s="15">
        <f t="shared" si="85"/>
        <v>0.09</v>
      </c>
      <c r="D971" s="24">
        <v>422.12259999999998</v>
      </c>
      <c r="E971" s="17">
        <f t="shared" si="86"/>
        <v>0.09</v>
      </c>
      <c r="F971" s="18">
        <f t="shared" si="87"/>
        <v>0</v>
      </c>
      <c r="G971" s="18">
        <f t="shared" si="84"/>
        <v>7.5848612697878327E-3</v>
      </c>
      <c r="H971" s="18">
        <f t="shared" si="83"/>
        <v>0.11992718674463215</v>
      </c>
      <c r="I971" s="50">
        <v>40165.0341382677</v>
      </c>
      <c r="J971" s="18">
        <f t="shared" si="88"/>
        <v>8.9667505721926083E-2</v>
      </c>
    </row>
    <row r="972" spans="1:10" ht="15" customHeight="1" x14ac:dyDescent="0.3">
      <c r="A972" s="141">
        <f>'[1]175 since Nov 2015'!A977</f>
        <v>43773</v>
      </c>
      <c r="B972" s="50">
        <v>58822.241832784603</v>
      </c>
      <c r="C972" s="15">
        <f t="shared" si="85"/>
        <v>0.34</v>
      </c>
      <c r="D972" s="24">
        <v>423.56849999999997</v>
      </c>
      <c r="E972" s="17">
        <f t="shared" si="86"/>
        <v>0.34</v>
      </c>
      <c r="F972" s="18">
        <f t="shared" si="87"/>
        <v>0</v>
      </c>
      <c r="G972" s="18">
        <f t="shared" si="84"/>
        <v>7.5848612697878327E-3</v>
      </c>
      <c r="H972" s="18">
        <f t="shared" si="83"/>
        <v>0.11992718674463215</v>
      </c>
      <c r="I972" s="50">
        <v>40301.962488854297</v>
      </c>
      <c r="J972" s="18">
        <f t="shared" si="88"/>
        <v>0.3409143139657807</v>
      </c>
    </row>
    <row r="973" spans="1:10" ht="15" customHeight="1" x14ac:dyDescent="0.3">
      <c r="A973" s="141">
        <f>'[1]175 since Nov 2015'!A978</f>
        <v>43774</v>
      </c>
      <c r="B973" s="50">
        <v>58743.820251342797</v>
      </c>
      <c r="C973" s="15">
        <f t="shared" si="85"/>
        <v>-0.13</v>
      </c>
      <c r="D973" s="24">
        <v>422.99990000000003</v>
      </c>
      <c r="E973" s="17">
        <f t="shared" si="86"/>
        <v>-0.13</v>
      </c>
      <c r="F973" s="18">
        <f t="shared" si="87"/>
        <v>0</v>
      </c>
      <c r="G973" s="18">
        <f t="shared" si="84"/>
        <v>7.5848612697878327E-3</v>
      </c>
      <c r="H973" s="18">
        <f t="shared" si="83"/>
        <v>0.11992718674463215</v>
      </c>
      <c r="I973" s="50">
        <v>40248.232070986604</v>
      </c>
      <c r="J973" s="18">
        <f t="shared" si="88"/>
        <v>-0.13331960666320553</v>
      </c>
    </row>
    <row r="974" spans="1:10" ht="15" customHeight="1" x14ac:dyDescent="0.3">
      <c r="A974" s="141">
        <f>'[1]175 since Nov 2015'!A979</f>
        <v>43775</v>
      </c>
      <c r="B974" s="50">
        <v>59067.178529709199</v>
      </c>
      <c r="C974" s="15">
        <f t="shared" si="85"/>
        <v>0.55000000000000004</v>
      </c>
      <c r="D974" s="24">
        <v>425.3374</v>
      </c>
      <c r="E974" s="17">
        <f t="shared" si="86"/>
        <v>0.55000000000000004</v>
      </c>
      <c r="F974" s="18">
        <f t="shared" si="87"/>
        <v>0</v>
      </c>
      <c r="G974" s="18">
        <f t="shared" si="84"/>
        <v>7.5848612697878327E-3</v>
      </c>
      <c r="H974" s="18">
        <f t="shared" ref="H974:H1037" si="89">+G974*(SQRT(250))</f>
        <v>0.11992718674463215</v>
      </c>
      <c r="I974" s="50">
        <v>40469.780464912801</v>
      </c>
      <c r="J974" s="18">
        <f t="shared" si="88"/>
        <v>0.5504549703834154</v>
      </c>
    </row>
    <row r="975" spans="1:10" ht="15" customHeight="1" x14ac:dyDescent="0.3">
      <c r="A975" s="141">
        <f>'[1]175 since Nov 2015'!A980</f>
        <v>43776</v>
      </c>
      <c r="B975" s="50">
        <v>59335.670158998902</v>
      </c>
      <c r="C975" s="15">
        <f t="shared" si="85"/>
        <v>0.45</v>
      </c>
      <c r="D975" s="24">
        <v>427.2842</v>
      </c>
      <c r="E975" s="17">
        <f t="shared" si="86"/>
        <v>0.46</v>
      </c>
      <c r="F975" s="18">
        <f t="shared" si="87"/>
        <v>1.0000000000000009E-2</v>
      </c>
      <c r="G975" s="18">
        <f t="shared" si="84"/>
        <v>7.506528660792702E-3</v>
      </c>
      <c r="H975" s="18">
        <f t="shared" si="89"/>
        <v>0.11868863944719212</v>
      </c>
      <c r="I975" s="50">
        <v>40653.737064237102</v>
      </c>
      <c r="J975" s="18">
        <f t="shared" si="88"/>
        <v>0.45455299537340277</v>
      </c>
    </row>
    <row r="976" spans="1:10" ht="15" customHeight="1" x14ac:dyDescent="0.3">
      <c r="A976" s="141">
        <f>'[1]175 since Nov 2015'!A981</f>
        <v>43777</v>
      </c>
      <c r="B976" s="50">
        <v>58853.829908795597</v>
      </c>
      <c r="C976" s="15">
        <f t="shared" si="85"/>
        <v>-0.81</v>
      </c>
      <c r="D976" s="24">
        <v>423.80419999999998</v>
      </c>
      <c r="E976" s="17">
        <f t="shared" si="86"/>
        <v>-0.81</v>
      </c>
      <c r="F976" s="18">
        <f t="shared" si="87"/>
        <v>0</v>
      </c>
      <c r="G976" s="18">
        <f t="shared" si="84"/>
        <v>7.506528660792702E-3</v>
      </c>
      <c r="H976" s="18">
        <f t="shared" si="89"/>
        <v>0.11868863944719212</v>
      </c>
      <c r="I976" s="50">
        <v>40323.605007309998</v>
      </c>
      <c r="J976" s="18">
        <f t="shared" si="88"/>
        <v>-0.81205832665632183</v>
      </c>
    </row>
    <row r="977" spans="1:10" ht="15" customHeight="1" x14ac:dyDescent="0.3">
      <c r="A977" s="141">
        <f>'[1]175 since Nov 2015'!A982</f>
        <v>43780</v>
      </c>
      <c r="B977" s="50">
        <v>58885.171144579799</v>
      </c>
      <c r="C977" s="15">
        <f t="shared" si="85"/>
        <v>0.05</v>
      </c>
      <c r="D977" s="24">
        <v>424.00909999999999</v>
      </c>
      <c r="E977" s="17">
        <f t="shared" si="86"/>
        <v>0.05</v>
      </c>
      <c r="F977" s="18">
        <f t="shared" si="87"/>
        <v>0</v>
      </c>
      <c r="G977" s="18">
        <f t="shared" si="84"/>
        <v>7.4812457144570977E-3</v>
      </c>
      <c r="H977" s="18">
        <f t="shared" si="89"/>
        <v>0.11828888096529053</v>
      </c>
      <c r="I977" s="50">
        <v>40345.078403589599</v>
      </c>
      <c r="J977" s="18">
        <f t="shared" si="88"/>
        <v>5.3252669932931242E-2</v>
      </c>
    </row>
    <row r="978" spans="1:10" ht="15" customHeight="1" x14ac:dyDescent="0.3">
      <c r="A978" s="141">
        <f>'[1]175 since Nov 2015'!A983</f>
        <v>43782</v>
      </c>
      <c r="B978" s="50">
        <v>58550.914329068299</v>
      </c>
      <c r="C978" s="15">
        <f t="shared" si="85"/>
        <v>-0.56999999999999995</v>
      </c>
      <c r="D978" s="24">
        <v>421.61720000000003</v>
      </c>
      <c r="E978" s="17">
        <f t="shared" si="86"/>
        <v>-0.56000000000000005</v>
      </c>
      <c r="F978" s="18">
        <f t="shared" si="87"/>
        <v>9.9999999999998979E-3</v>
      </c>
      <c r="G978" s="18">
        <f t="shared" ref="G978:G1041" si="90">+STDEV(F730:F978)</f>
        <v>7.506528660792702E-3</v>
      </c>
      <c r="H978" s="18">
        <f t="shared" si="89"/>
        <v>0.11868863944719212</v>
      </c>
      <c r="I978" s="50">
        <v>40116.062894818402</v>
      </c>
      <c r="J978" s="18">
        <f t="shared" si="88"/>
        <v>-0.56764174921226895</v>
      </c>
    </row>
    <row r="979" spans="1:10" ht="15" customHeight="1" x14ac:dyDescent="0.3">
      <c r="A979" s="141">
        <f>'[1]175 since Nov 2015'!A984</f>
        <v>43783</v>
      </c>
      <c r="B979" s="50">
        <v>58799.642877644197</v>
      </c>
      <c r="C979" s="15">
        <f t="shared" si="85"/>
        <v>0.42</v>
      </c>
      <c r="D979" s="24">
        <v>423.41969999999998</v>
      </c>
      <c r="E979" s="17">
        <f t="shared" si="86"/>
        <v>0.43</v>
      </c>
      <c r="F979" s="18">
        <f t="shared" si="87"/>
        <v>1.0000000000000009E-2</v>
      </c>
      <c r="G979" s="18">
        <f t="shared" si="90"/>
        <v>7.531511725345998E-3</v>
      </c>
      <c r="H979" s="18">
        <f t="shared" si="89"/>
        <v>0.11908365638178928</v>
      </c>
      <c r="I979" s="50">
        <v>40286.478851815002</v>
      </c>
      <c r="J979" s="18">
        <f t="shared" si="88"/>
        <v>0.42480728341517127</v>
      </c>
    </row>
    <row r="980" spans="1:10" ht="15" customHeight="1" x14ac:dyDescent="0.3">
      <c r="A980" s="141">
        <f>'[1]175 since Nov 2015'!A985</f>
        <v>43784</v>
      </c>
      <c r="B980" s="50">
        <v>58902.114423883097</v>
      </c>
      <c r="C980" s="15">
        <f t="shared" si="85"/>
        <v>0.17</v>
      </c>
      <c r="D980" s="24">
        <v>424.14679999999998</v>
      </c>
      <c r="E980" s="17">
        <f t="shared" si="86"/>
        <v>0.17</v>
      </c>
      <c r="F980" s="18">
        <f t="shared" si="87"/>
        <v>0</v>
      </c>
      <c r="G980" s="18">
        <f t="shared" si="90"/>
        <v>7.531511725345998E-3</v>
      </c>
      <c r="H980" s="18">
        <f t="shared" si="89"/>
        <v>0.11908365638178928</v>
      </c>
      <c r="I980" s="50">
        <v>40356.6870636073</v>
      </c>
      <c r="J980" s="18">
        <f t="shared" si="88"/>
        <v>0.17427239558598256</v>
      </c>
    </row>
    <row r="981" spans="1:10" ht="15" customHeight="1" x14ac:dyDescent="0.3">
      <c r="A981" s="141">
        <f>'[1]175 since Nov 2015'!A986</f>
        <v>43787</v>
      </c>
      <c r="B981" s="50">
        <v>58796.296095303303</v>
      </c>
      <c r="C981" s="15">
        <f t="shared" si="85"/>
        <v>-0.18</v>
      </c>
      <c r="D981" s="24">
        <v>423.37740000000002</v>
      </c>
      <c r="E981" s="17">
        <f t="shared" si="86"/>
        <v>-0.18</v>
      </c>
      <c r="F981" s="18">
        <f t="shared" si="87"/>
        <v>0</v>
      </c>
      <c r="G981" s="18">
        <f t="shared" si="90"/>
        <v>7.531511725345998E-3</v>
      </c>
      <c r="H981" s="18">
        <f t="shared" si="89"/>
        <v>0.11908365638178928</v>
      </c>
      <c r="I981" s="50">
        <v>40284.185809384697</v>
      </c>
      <c r="J981" s="18">
        <f t="shared" si="88"/>
        <v>-0.17965115448731439</v>
      </c>
    </row>
    <row r="982" spans="1:10" ht="15" customHeight="1" x14ac:dyDescent="0.3">
      <c r="A982" s="141">
        <f>'[1]175 since Nov 2015'!A987</f>
        <v>43788</v>
      </c>
      <c r="B982" s="50">
        <v>59067.054279970303</v>
      </c>
      <c r="C982" s="15">
        <f t="shared" si="85"/>
        <v>0.46</v>
      </c>
      <c r="D982" s="24">
        <v>425.30610000000001</v>
      </c>
      <c r="E982" s="17">
        <f t="shared" si="86"/>
        <v>0.46</v>
      </c>
      <c r="F982" s="18">
        <f t="shared" si="87"/>
        <v>0</v>
      </c>
      <c r="G982" s="18">
        <f t="shared" si="90"/>
        <v>7.5026445223231398E-3</v>
      </c>
      <c r="H982" s="18">
        <f t="shared" si="89"/>
        <v>0.11862722582563563</v>
      </c>
      <c r="I982" s="50">
        <v>40469.695335407603</v>
      </c>
      <c r="J982" s="18">
        <f t="shared" si="88"/>
        <v>0.46050211092932064</v>
      </c>
    </row>
    <row r="983" spans="1:10" ht="15" customHeight="1" x14ac:dyDescent="0.3">
      <c r="A983" s="141">
        <f>'[1]175 since Nov 2015'!A988</f>
        <v>43789</v>
      </c>
      <c r="B983" s="50">
        <v>59332.611761736101</v>
      </c>
      <c r="C983" s="15">
        <f t="shared" si="85"/>
        <v>0.45</v>
      </c>
      <c r="D983" s="24">
        <v>427.20530000000002</v>
      </c>
      <c r="E983" s="17">
        <f t="shared" si="86"/>
        <v>0.45</v>
      </c>
      <c r="F983" s="18">
        <f t="shared" si="87"/>
        <v>0</v>
      </c>
      <c r="G983" s="18">
        <f t="shared" si="90"/>
        <v>7.5026445223231398E-3</v>
      </c>
      <c r="H983" s="18">
        <f t="shared" si="89"/>
        <v>0.11862722582563563</v>
      </c>
      <c r="I983" s="50">
        <v>40651.6416083699</v>
      </c>
      <c r="J983" s="18">
        <f t="shared" si="88"/>
        <v>0.44958646575999689</v>
      </c>
    </row>
    <row r="984" spans="1:10" ht="15" customHeight="1" x14ac:dyDescent="0.3">
      <c r="A984" s="141">
        <f>'[1]175 since Nov 2015'!A989</f>
        <v>43790</v>
      </c>
      <c r="B984" s="50">
        <v>59221.002906807502</v>
      </c>
      <c r="C984" s="15">
        <f t="shared" si="85"/>
        <v>-0.19</v>
      </c>
      <c r="D984" s="24">
        <v>426.42270000000002</v>
      </c>
      <c r="E984" s="17">
        <f t="shared" si="86"/>
        <v>-0.18</v>
      </c>
      <c r="F984" s="18">
        <f t="shared" si="87"/>
        <v>1.0000000000000009E-2</v>
      </c>
      <c r="G984" s="18">
        <f t="shared" si="90"/>
        <v>7.5272102162137191E-3</v>
      </c>
      <c r="H984" s="18">
        <f t="shared" si="89"/>
        <v>0.11901564355061919</v>
      </c>
      <c r="I984" s="50">
        <v>40575.172984519202</v>
      </c>
      <c r="J984" s="18">
        <f t="shared" si="88"/>
        <v>-0.18810709930826994</v>
      </c>
    </row>
    <row r="985" spans="1:10" ht="15" customHeight="1" x14ac:dyDescent="0.3">
      <c r="A985" s="141">
        <f>'[1]175 since Nov 2015'!A990</f>
        <v>43791</v>
      </c>
      <c r="B985" s="50">
        <v>58906.083112805398</v>
      </c>
      <c r="C985" s="15">
        <f t="shared" si="85"/>
        <v>-0.53</v>
      </c>
      <c r="D985" s="24">
        <v>424.14089999999999</v>
      </c>
      <c r="E985" s="17">
        <f t="shared" si="86"/>
        <v>-0.54</v>
      </c>
      <c r="F985" s="18">
        <f t="shared" si="87"/>
        <v>-1.0000000000000009E-2</v>
      </c>
      <c r="G985" s="18">
        <f t="shared" si="90"/>
        <v>7.5561978826158751E-3</v>
      </c>
      <c r="H985" s="18">
        <f t="shared" si="89"/>
        <v>0.11947397880003896</v>
      </c>
      <c r="I985" s="50">
        <v>40359.406204311403</v>
      </c>
      <c r="J985" s="18">
        <f t="shared" si="88"/>
        <v>-0.53177045059086203</v>
      </c>
    </row>
    <row r="986" spans="1:10" ht="15" customHeight="1" x14ac:dyDescent="0.3">
      <c r="A986" s="141">
        <f>'[1]175 since Nov 2015'!A991</f>
        <v>43794</v>
      </c>
      <c r="B986" s="50">
        <v>59679.373813267201</v>
      </c>
      <c r="C986" s="15">
        <f t="shared" si="85"/>
        <v>1.31</v>
      </c>
      <c r="D986" s="24">
        <v>429.70589999999999</v>
      </c>
      <c r="E986" s="17">
        <f t="shared" si="86"/>
        <v>1.31</v>
      </c>
      <c r="F986" s="18">
        <f t="shared" si="87"/>
        <v>0</v>
      </c>
      <c r="G986" s="18">
        <f t="shared" si="90"/>
        <v>7.5561978826158751E-3</v>
      </c>
      <c r="H986" s="18">
        <f t="shared" si="89"/>
        <v>0.11947397880003896</v>
      </c>
      <c r="I986" s="50">
        <v>40889.225059083903</v>
      </c>
      <c r="J986" s="18">
        <f t="shared" si="88"/>
        <v>1.3127518578702537</v>
      </c>
    </row>
    <row r="987" spans="1:10" ht="15" customHeight="1" x14ac:dyDescent="0.3">
      <c r="A987" s="141">
        <f>'[1]175 since Nov 2015'!A992</f>
        <v>43795</v>
      </c>
      <c r="B987" s="50">
        <v>59580.230820281802</v>
      </c>
      <c r="C987" s="15">
        <f t="shared" si="85"/>
        <v>-0.17</v>
      </c>
      <c r="D987" s="24">
        <v>429.00529999999998</v>
      </c>
      <c r="E987" s="17">
        <f t="shared" si="86"/>
        <v>-0.16</v>
      </c>
      <c r="F987" s="18">
        <f t="shared" si="87"/>
        <v>1.0000000000000009E-2</v>
      </c>
      <c r="G987" s="18">
        <f t="shared" si="90"/>
        <v>7.5514815558472602E-3</v>
      </c>
      <c r="H987" s="18">
        <f t="shared" si="89"/>
        <v>0.11939940712614673</v>
      </c>
      <c r="I987" s="50">
        <v>40821.297400092197</v>
      </c>
      <c r="J987" s="18">
        <f t="shared" si="88"/>
        <v>-0.16612606106756123</v>
      </c>
    </row>
    <row r="988" spans="1:10" ht="15" customHeight="1" x14ac:dyDescent="0.3">
      <c r="A988" s="141">
        <f>'[1]175 since Nov 2015'!A993</f>
        <v>43796</v>
      </c>
      <c r="B988" s="50">
        <v>59871.139891373503</v>
      </c>
      <c r="C988" s="15">
        <f t="shared" si="85"/>
        <v>0.49</v>
      </c>
      <c r="D988" s="24">
        <v>431.09339999999997</v>
      </c>
      <c r="E988" s="17">
        <f t="shared" si="86"/>
        <v>0.49</v>
      </c>
      <c r="F988" s="18">
        <f t="shared" si="87"/>
        <v>0</v>
      </c>
      <c r="G988" s="18">
        <f t="shared" si="90"/>
        <v>7.5514815558472602E-3</v>
      </c>
      <c r="H988" s="18">
        <f t="shared" si="89"/>
        <v>0.11939940712614673</v>
      </c>
      <c r="I988" s="50">
        <v>41020.613272889503</v>
      </c>
      <c r="J988" s="18">
        <f t="shared" si="88"/>
        <v>0.48826442443462309</v>
      </c>
    </row>
    <row r="989" spans="1:10" ht="15" customHeight="1" x14ac:dyDescent="0.3">
      <c r="A989" s="141">
        <f>'[1]175 since Nov 2015'!A994</f>
        <v>43797</v>
      </c>
      <c r="B989" s="50">
        <v>60031.041174501399</v>
      </c>
      <c r="C989" s="15">
        <f t="shared" si="85"/>
        <v>0.27</v>
      </c>
      <c r="D989" s="24">
        <v>432.2337</v>
      </c>
      <c r="E989" s="17">
        <f t="shared" si="86"/>
        <v>0.26</v>
      </c>
      <c r="F989" s="18">
        <f t="shared" si="87"/>
        <v>-1.0000000000000009E-2</v>
      </c>
      <c r="G989" s="18">
        <f t="shared" si="90"/>
        <v>7.5805900332345773E-3</v>
      </c>
      <c r="H989" s="18">
        <f t="shared" si="89"/>
        <v>0.11985965256496388</v>
      </c>
      <c r="I989" s="50">
        <v>41130.1693746932</v>
      </c>
      <c r="J989" s="18">
        <f t="shared" si="88"/>
        <v>0.26707572867054746</v>
      </c>
    </row>
    <row r="990" spans="1:10" ht="15" customHeight="1" x14ac:dyDescent="0.3">
      <c r="A990" s="141">
        <f>'[1]175 since Nov 2015'!A995</f>
        <v>43798</v>
      </c>
      <c r="B990" s="50">
        <v>59540.110939403203</v>
      </c>
      <c r="C990" s="15">
        <f t="shared" si="85"/>
        <v>-0.82</v>
      </c>
      <c r="D990" s="24">
        <v>428.69830000000002</v>
      </c>
      <c r="E990" s="17">
        <f t="shared" si="86"/>
        <v>-0.82</v>
      </c>
      <c r="F990" s="18">
        <f t="shared" si="87"/>
        <v>0</v>
      </c>
      <c r="G990" s="18">
        <f t="shared" si="90"/>
        <v>7.5805900332345773E-3</v>
      </c>
      <c r="H990" s="18">
        <f t="shared" si="89"/>
        <v>0.11985965256496388</v>
      </c>
      <c r="I990" s="50">
        <v>40793.809329528303</v>
      </c>
      <c r="J990" s="18">
        <f t="shared" si="88"/>
        <v>-0.81779397040813973</v>
      </c>
    </row>
    <row r="991" spans="1:10" ht="15" customHeight="1" x14ac:dyDescent="0.3">
      <c r="A991" s="141">
        <f>'[1]175 since Nov 2015'!A996</f>
        <v>43801</v>
      </c>
      <c r="B991" s="50">
        <v>59552.306417455802</v>
      </c>
      <c r="C991" s="15">
        <f t="shared" si="85"/>
        <v>0.02</v>
      </c>
      <c r="D991" s="24">
        <v>428.7912</v>
      </c>
      <c r="E991" s="17">
        <f t="shared" si="86"/>
        <v>0.02</v>
      </c>
      <c r="F991" s="18">
        <f t="shared" si="87"/>
        <v>0</v>
      </c>
      <c r="G991" s="18">
        <f t="shared" si="90"/>
        <v>7.5805900332345773E-3</v>
      </c>
      <c r="H991" s="18">
        <f t="shared" si="89"/>
        <v>0.11985965256496388</v>
      </c>
      <c r="I991" s="50">
        <v>40802.165041308501</v>
      </c>
      <c r="J991" s="18">
        <f t="shared" si="88"/>
        <v>2.0482793633467399E-2</v>
      </c>
    </row>
    <row r="992" spans="1:10" ht="15" customHeight="1" x14ac:dyDescent="0.3">
      <c r="A992" s="141">
        <f>'[1]175 since Nov 2015'!A997</f>
        <v>43802</v>
      </c>
      <c r="B992" s="50">
        <v>59367.3596428112</v>
      </c>
      <c r="C992" s="15">
        <f t="shared" si="85"/>
        <v>-0.31</v>
      </c>
      <c r="D992" s="24">
        <v>427.47590000000002</v>
      </c>
      <c r="E992" s="17">
        <f t="shared" si="86"/>
        <v>-0.31</v>
      </c>
      <c r="F992" s="18">
        <f t="shared" si="87"/>
        <v>0</v>
      </c>
      <c r="G992" s="18">
        <f t="shared" si="90"/>
        <v>7.5805900332345773E-3</v>
      </c>
      <c r="H992" s="18">
        <f t="shared" si="89"/>
        <v>0.11985965256496388</v>
      </c>
      <c r="I992" s="50">
        <v>40675.449062081803</v>
      </c>
      <c r="J992" s="18">
        <f t="shared" si="88"/>
        <v>-0.31056190057171978</v>
      </c>
    </row>
    <row r="993" spans="1:10" ht="15" customHeight="1" x14ac:dyDescent="0.3">
      <c r="A993" s="141">
        <f>'[1]175 since Nov 2015'!A998</f>
        <v>43803</v>
      </c>
      <c r="B993" s="50">
        <v>59622.550939057997</v>
      </c>
      <c r="C993" s="15">
        <f t="shared" si="85"/>
        <v>0.43</v>
      </c>
      <c r="D993" s="24">
        <v>429.30450000000002</v>
      </c>
      <c r="E993" s="17">
        <f t="shared" si="86"/>
        <v>0.43</v>
      </c>
      <c r="F993" s="18">
        <f t="shared" si="87"/>
        <v>0</v>
      </c>
      <c r="G993" s="18">
        <f t="shared" si="90"/>
        <v>7.5805900332345773E-3</v>
      </c>
      <c r="H993" s="18">
        <f t="shared" si="89"/>
        <v>0.11985965256496388</v>
      </c>
      <c r="I993" s="50">
        <v>40850.292960042403</v>
      </c>
      <c r="J993" s="18">
        <f t="shared" si="88"/>
        <v>0.42985118048417981</v>
      </c>
    </row>
    <row r="994" spans="1:10" ht="15" customHeight="1" x14ac:dyDescent="0.3">
      <c r="A994" s="141">
        <f>'[1]175 since Nov 2015'!A999</f>
        <v>43804</v>
      </c>
      <c r="B994" s="50">
        <v>59519.362663745203</v>
      </c>
      <c r="C994" s="15">
        <f t="shared" si="85"/>
        <v>-0.17</v>
      </c>
      <c r="D994" s="24">
        <v>428.57170000000002</v>
      </c>
      <c r="E994" s="17">
        <f t="shared" si="86"/>
        <v>-0.17</v>
      </c>
      <c r="F994" s="18">
        <f t="shared" si="87"/>
        <v>0</v>
      </c>
      <c r="G994" s="18">
        <f t="shared" si="90"/>
        <v>7.5805900332345773E-3</v>
      </c>
      <c r="H994" s="18">
        <f t="shared" si="89"/>
        <v>0.11985965256496388</v>
      </c>
      <c r="I994" s="50">
        <v>40779.593682500999</v>
      </c>
      <c r="J994" s="18">
        <f t="shared" si="88"/>
        <v>-0.17306920567389325</v>
      </c>
    </row>
    <row r="995" spans="1:10" ht="15" customHeight="1" x14ac:dyDescent="0.3">
      <c r="A995" s="141">
        <f>'[1]175 since Nov 2015'!A1000</f>
        <v>43805</v>
      </c>
      <c r="B995" s="50">
        <v>59031.223085105201</v>
      </c>
      <c r="C995" s="15">
        <f t="shared" si="85"/>
        <v>-0.82</v>
      </c>
      <c r="D995" s="24">
        <v>425.08300000000003</v>
      </c>
      <c r="E995" s="17">
        <f t="shared" si="86"/>
        <v>-0.81</v>
      </c>
      <c r="F995" s="18">
        <f t="shared" si="87"/>
        <v>9.9999999999998979E-3</v>
      </c>
      <c r="G995" s="18">
        <f t="shared" si="90"/>
        <v>7.6046910062937184E-3</v>
      </c>
      <c r="H995" s="18">
        <f t="shared" si="89"/>
        <v>0.12024072240843009</v>
      </c>
      <c r="I995" s="50">
        <v>40445.145651030201</v>
      </c>
      <c r="J995" s="18">
        <f t="shared" si="88"/>
        <v>-0.82013576220185247</v>
      </c>
    </row>
    <row r="996" spans="1:10" ht="15" customHeight="1" x14ac:dyDescent="0.3">
      <c r="A996" s="141">
        <f>'[1]175 since Nov 2015'!A1001</f>
        <v>43808</v>
      </c>
      <c r="B996" s="50">
        <v>59092.9350194125</v>
      </c>
      <c r="C996" s="15">
        <f t="shared" si="85"/>
        <v>0.1</v>
      </c>
      <c r="D996" s="24">
        <v>425.52300000000002</v>
      </c>
      <c r="E996" s="17">
        <f t="shared" si="86"/>
        <v>0.1</v>
      </c>
      <c r="F996" s="18">
        <f t="shared" si="87"/>
        <v>0</v>
      </c>
      <c r="G996" s="18">
        <f t="shared" si="90"/>
        <v>7.6046910062937184E-3</v>
      </c>
      <c r="H996" s="18">
        <f t="shared" si="89"/>
        <v>0.12024072240843009</v>
      </c>
      <c r="I996" s="50">
        <v>40487.427481577302</v>
      </c>
      <c r="J996" s="18">
        <f t="shared" si="88"/>
        <v>0.10454117513117175</v>
      </c>
    </row>
    <row r="997" spans="1:10" ht="15" customHeight="1" x14ac:dyDescent="0.3">
      <c r="A997" s="141">
        <f>'[1]175 since Nov 2015'!A1002</f>
        <v>43809</v>
      </c>
      <c r="B997" s="50">
        <v>58731.630515548102</v>
      </c>
      <c r="C997" s="15">
        <f t="shared" si="85"/>
        <v>-0.61</v>
      </c>
      <c r="D997" s="24">
        <v>422.94779999999997</v>
      </c>
      <c r="E997" s="17">
        <f t="shared" si="86"/>
        <v>-0.61</v>
      </c>
      <c r="F997" s="18">
        <f t="shared" si="87"/>
        <v>0</v>
      </c>
      <c r="G997" s="18">
        <f t="shared" si="90"/>
        <v>7.6046910062937184E-3</v>
      </c>
      <c r="H997" s="18">
        <f t="shared" si="89"/>
        <v>0.12024072240843009</v>
      </c>
      <c r="I997" s="50">
        <v>40239.880293505099</v>
      </c>
      <c r="J997" s="18">
        <f t="shared" si="88"/>
        <v>-0.61141742874338711</v>
      </c>
    </row>
    <row r="998" spans="1:10" ht="15" customHeight="1" x14ac:dyDescent="0.3">
      <c r="A998" s="141">
        <f>'[1]175 since Nov 2015'!A1003</f>
        <v>43810</v>
      </c>
      <c r="B998" s="50">
        <v>58983.670723031399</v>
      </c>
      <c r="C998" s="15">
        <f t="shared" si="85"/>
        <v>0.43</v>
      </c>
      <c r="D998" s="24">
        <v>424.7824</v>
      </c>
      <c r="E998" s="17">
        <f t="shared" si="86"/>
        <v>0.43</v>
      </c>
      <c r="F998" s="18">
        <f t="shared" si="87"/>
        <v>0</v>
      </c>
      <c r="G998" s="18">
        <f t="shared" si="90"/>
        <v>7.6046910062937184E-3</v>
      </c>
      <c r="H998" s="18">
        <f t="shared" si="89"/>
        <v>0.12024072240843009</v>
      </c>
      <c r="I998" s="50">
        <v>40412.5652281691</v>
      </c>
      <c r="J998" s="18">
        <f t="shared" si="88"/>
        <v>0.42913878819831675</v>
      </c>
    </row>
    <row r="999" spans="1:10" ht="15" customHeight="1" x14ac:dyDescent="0.3">
      <c r="A999" s="141">
        <f>'[1]175 since Nov 2015'!A1004</f>
        <v>43811</v>
      </c>
      <c r="B999" s="50">
        <v>59230.542439492303</v>
      </c>
      <c r="C999" s="15">
        <f t="shared" si="85"/>
        <v>0.42</v>
      </c>
      <c r="D999" s="24">
        <v>426.54969999999997</v>
      </c>
      <c r="E999" s="17">
        <f t="shared" si="86"/>
        <v>0.42</v>
      </c>
      <c r="F999" s="18">
        <f t="shared" si="87"/>
        <v>0</v>
      </c>
      <c r="G999" s="18">
        <f t="shared" si="90"/>
        <v>7.6046910062937184E-3</v>
      </c>
      <c r="H999" s="18">
        <f t="shared" si="89"/>
        <v>0.12024072240843009</v>
      </c>
      <c r="I999" s="50">
        <v>40581.708979688097</v>
      </c>
      <c r="J999" s="18">
        <f t="shared" si="88"/>
        <v>0.4185424769846029</v>
      </c>
    </row>
    <row r="1000" spans="1:10" ht="15" customHeight="1" x14ac:dyDescent="0.3">
      <c r="A1000" s="141">
        <f>'[1]175 since Nov 2015'!A1005</f>
        <v>43812</v>
      </c>
      <c r="B1000" s="50">
        <v>59855.219423783499</v>
      </c>
      <c r="C1000" s="15">
        <f t="shared" si="85"/>
        <v>1.05</v>
      </c>
      <c r="D1000" s="24">
        <v>431.0401</v>
      </c>
      <c r="E1000" s="17">
        <f t="shared" si="86"/>
        <v>1.05</v>
      </c>
      <c r="F1000" s="18">
        <f t="shared" si="87"/>
        <v>0</v>
      </c>
      <c r="G1000" s="18">
        <f t="shared" si="90"/>
        <v>7.6046910062937184E-3</v>
      </c>
      <c r="H1000" s="18">
        <f t="shared" si="89"/>
        <v>0.12024072240843009</v>
      </c>
      <c r="I1000" s="50">
        <v>41009.705390639501</v>
      </c>
      <c r="J1000" s="18">
        <f t="shared" si="88"/>
        <v>1.05465349220661</v>
      </c>
    </row>
    <row r="1001" spans="1:10" ht="15" customHeight="1" x14ac:dyDescent="0.3">
      <c r="A1001" s="141">
        <f>'[1]175 since Nov 2015'!A1006</f>
        <v>43815</v>
      </c>
      <c r="B1001" s="50">
        <v>59751.612070722404</v>
      </c>
      <c r="C1001" s="15">
        <f t="shared" ref="C1001:C1064" si="91">ROUND(((B1001-B1000)/B1000)*100,2)</f>
        <v>-0.17</v>
      </c>
      <c r="D1001" s="24">
        <v>430.29270000000002</v>
      </c>
      <c r="E1001" s="17">
        <f t="shared" si="86"/>
        <v>-0.17</v>
      </c>
      <c r="F1001" s="18">
        <f t="shared" si="87"/>
        <v>0</v>
      </c>
      <c r="G1001" s="18">
        <f t="shared" si="90"/>
        <v>7.6046910062937184E-3</v>
      </c>
      <c r="H1001" s="18">
        <f t="shared" si="89"/>
        <v>0.12024072240843009</v>
      </c>
      <c r="I1001" s="50">
        <v>40938.718982666498</v>
      </c>
      <c r="J1001" s="18">
        <f t="shared" si="88"/>
        <v>-0.17309660553963874</v>
      </c>
    </row>
    <row r="1002" spans="1:10" ht="15" customHeight="1" x14ac:dyDescent="0.3">
      <c r="A1002" s="141">
        <f>'[1]175 since Nov 2015'!A1007</f>
        <v>43816</v>
      </c>
      <c r="B1002" s="50">
        <v>60355.061839458001</v>
      </c>
      <c r="C1002" s="15">
        <f t="shared" si="91"/>
        <v>1.01</v>
      </c>
      <c r="D1002" s="24">
        <v>434.63630000000001</v>
      </c>
      <c r="E1002" s="17">
        <f t="shared" si="86"/>
        <v>1.01</v>
      </c>
      <c r="F1002" s="18">
        <f t="shared" si="87"/>
        <v>0</v>
      </c>
      <c r="G1002" s="18">
        <f t="shared" si="90"/>
        <v>7.6046910062937184E-3</v>
      </c>
      <c r="H1002" s="18">
        <f t="shared" si="89"/>
        <v>0.12024072240843009</v>
      </c>
      <c r="I1002" s="50">
        <v>41352.1716017051</v>
      </c>
      <c r="J1002" s="18">
        <f t="shared" si="88"/>
        <v>1.0099305237510208</v>
      </c>
    </row>
    <row r="1003" spans="1:10" ht="15" customHeight="1" x14ac:dyDescent="0.3">
      <c r="A1003" s="141">
        <f>'[1]175 since Nov 2015'!A1008</f>
        <v>43817</v>
      </c>
      <c r="B1003" s="50">
        <v>60656.306072952801</v>
      </c>
      <c r="C1003" s="15">
        <f t="shared" si="91"/>
        <v>0.5</v>
      </c>
      <c r="D1003" s="24">
        <v>436.81509999999997</v>
      </c>
      <c r="E1003" s="17">
        <f t="shared" si="86"/>
        <v>0.5</v>
      </c>
      <c r="F1003" s="18">
        <f t="shared" si="87"/>
        <v>0</v>
      </c>
      <c r="G1003" s="18">
        <f t="shared" si="90"/>
        <v>7.6046910062937184E-3</v>
      </c>
      <c r="H1003" s="18">
        <f t="shared" si="89"/>
        <v>0.12024072240843009</v>
      </c>
      <c r="I1003" s="50">
        <v>41558.568594067401</v>
      </c>
      <c r="J1003" s="18">
        <f t="shared" si="88"/>
        <v>0.49912008092409421</v>
      </c>
    </row>
    <row r="1004" spans="1:10" ht="15" customHeight="1" x14ac:dyDescent="0.3">
      <c r="A1004" s="141">
        <f>'[1]175 since Nov 2015'!A1009</f>
        <v>43818</v>
      </c>
      <c r="B1004" s="50">
        <v>60824.667229849198</v>
      </c>
      <c r="C1004" s="15">
        <f t="shared" si="91"/>
        <v>0.28000000000000003</v>
      </c>
      <c r="D1004" s="24">
        <v>438.01299999999998</v>
      </c>
      <c r="E1004" s="17">
        <f t="shared" si="86"/>
        <v>0.27</v>
      </c>
      <c r="F1004" s="18">
        <f t="shared" si="87"/>
        <v>-1.0000000000000009E-2</v>
      </c>
      <c r="G1004" s="18">
        <f t="shared" si="90"/>
        <v>7.6335965877742462E-3</v>
      </c>
      <c r="H1004" s="18">
        <f t="shared" si="89"/>
        <v>0.12069775978128033</v>
      </c>
      <c r="I1004" s="50">
        <v>41673.920964504403</v>
      </c>
      <c r="J1004" s="18">
        <f t="shared" si="88"/>
        <v>0.27756579290237798</v>
      </c>
    </row>
    <row r="1005" spans="1:10" ht="15" customHeight="1" x14ac:dyDescent="0.3">
      <c r="A1005" s="141">
        <f>'[1]175 since Nov 2015'!A1010</f>
        <v>43819</v>
      </c>
      <c r="B1005" s="50">
        <v>60835.782049264802</v>
      </c>
      <c r="C1005" s="15">
        <f t="shared" si="91"/>
        <v>0.02</v>
      </c>
      <c r="D1005" s="24">
        <v>438.28699999999998</v>
      </c>
      <c r="E1005" s="17">
        <f t="shared" si="86"/>
        <v>0.06</v>
      </c>
      <c r="F1005" s="18">
        <f t="shared" si="87"/>
        <v>3.9999999999999994E-2</v>
      </c>
      <c r="G1005" s="18">
        <f t="shared" si="90"/>
        <v>8.0346122601049671E-3</v>
      </c>
      <c r="H1005" s="18">
        <f t="shared" si="89"/>
        <v>0.12703837429122455</v>
      </c>
      <c r="I1005" s="50">
        <v>41681.536264792398</v>
      </c>
      <c r="J1005" s="18">
        <f t="shared" si="88"/>
        <v>1.8273539210483497E-2</v>
      </c>
    </row>
    <row r="1006" spans="1:10" ht="15" customHeight="1" x14ac:dyDescent="0.3">
      <c r="A1006" s="141">
        <f>'[1]175 since Nov 2015'!A1011</f>
        <v>43822</v>
      </c>
      <c r="B1006" s="50">
        <v>60779.033779359102</v>
      </c>
      <c r="C1006" s="15">
        <f t="shared" si="91"/>
        <v>-0.09</v>
      </c>
      <c r="D1006" s="24">
        <v>437.98660000000001</v>
      </c>
      <c r="E1006" s="17">
        <f t="shared" si="86"/>
        <v>-7.0000000000000007E-2</v>
      </c>
      <c r="F1006" s="18">
        <f t="shared" si="87"/>
        <v>1.999999999999999E-2</v>
      </c>
      <c r="G1006" s="18">
        <f t="shared" si="90"/>
        <v>8.1279921892255906E-3</v>
      </c>
      <c r="H1006" s="18">
        <f t="shared" si="89"/>
        <v>0.1285148406100558</v>
      </c>
      <c r="I1006" s="50">
        <v>41642.655280766798</v>
      </c>
      <c r="J1006" s="18">
        <f t="shared" si="88"/>
        <v>-9.3281072412011667E-2</v>
      </c>
    </row>
    <row r="1007" spans="1:10" ht="15" customHeight="1" x14ac:dyDescent="0.3">
      <c r="A1007" s="141">
        <f>'[1]175 since Nov 2015'!A1012</f>
        <v>43823</v>
      </c>
      <c r="B1007" s="50">
        <v>60514.283563735102</v>
      </c>
      <c r="C1007" s="15">
        <f t="shared" si="91"/>
        <v>-0.44</v>
      </c>
      <c r="D1007" s="24">
        <v>435.96730000000002</v>
      </c>
      <c r="E1007" s="17">
        <f t="shared" si="86"/>
        <v>-0.46</v>
      </c>
      <c r="F1007" s="18">
        <f t="shared" si="87"/>
        <v>-2.0000000000000018E-2</v>
      </c>
      <c r="G1007" s="18">
        <f t="shared" si="90"/>
        <v>8.2329096085067017E-3</v>
      </c>
      <c r="H1007" s="18">
        <f t="shared" si="89"/>
        <v>0.13017373066583171</v>
      </c>
      <c r="I1007" s="50">
        <v>41461.262104877103</v>
      </c>
      <c r="J1007" s="18">
        <f t="shared" si="88"/>
        <v>-0.43559464368131456</v>
      </c>
    </row>
    <row r="1008" spans="1:10" ht="15" customHeight="1" x14ac:dyDescent="0.3">
      <c r="A1008" s="141">
        <f>'[1]175 since Nov 2015'!A1013</f>
        <v>43825</v>
      </c>
      <c r="B1008" s="50">
        <v>60080.069023182499</v>
      </c>
      <c r="C1008" s="15">
        <f t="shared" si="91"/>
        <v>-0.72</v>
      </c>
      <c r="D1008" s="24">
        <v>432.83100000000002</v>
      </c>
      <c r="E1008" s="17">
        <f t="shared" si="86"/>
        <v>-0.72</v>
      </c>
      <c r="F1008" s="18">
        <f t="shared" si="87"/>
        <v>0</v>
      </c>
      <c r="G1008" s="18">
        <f t="shared" si="90"/>
        <v>8.2329096085067017E-3</v>
      </c>
      <c r="H1008" s="18">
        <f t="shared" si="89"/>
        <v>0.13017373066583171</v>
      </c>
      <c r="I1008" s="50">
        <v>41163.760724783497</v>
      </c>
      <c r="J1008" s="18">
        <f t="shared" si="88"/>
        <v>-0.71754057882046851</v>
      </c>
    </row>
    <row r="1009" spans="1:10" ht="15" customHeight="1" x14ac:dyDescent="0.3">
      <c r="A1009" s="141">
        <f>'[1]175 since Nov 2015'!A1014</f>
        <v>43826</v>
      </c>
      <c r="B1009" s="50">
        <v>60680.499772928299</v>
      </c>
      <c r="C1009" s="15">
        <f t="shared" si="91"/>
        <v>1</v>
      </c>
      <c r="D1009" s="24">
        <v>437.16109999999998</v>
      </c>
      <c r="E1009" s="17">
        <f t="shared" si="86"/>
        <v>1</v>
      </c>
      <c r="F1009" s="18">
        <f t="shared" si="87"/>
        <v>0</v>
      </c>
      <c r="G1009" s="18">
        <f t="shared" si="90"/>
        <v>8.2329096085067017E-3</v>
      </c>
      <c r="H1009" s="18">
        <f t="shared" si="89"/>
        <v>0.13017373066583171</v>
      </c>
      <c r="I1009" s="50">
        <v>41575.144867914198</v>
      </c>
      <c r="J1009" s="18">
        <f t="shared" si="88"/>
        <v>0.9993842542258744</v>
      </c>
    </row>
    <row r="1010" spans="1:10" ht="15" customHeight="1" x14ac:dyDescent="0.3">
      <c r="A1010" s="141">
        <f>'[1]175 since Nov 2015'!A1015</f>
        <v>43829</v>
      </c>
      <c r="B1010" s="50">
        <v>60655.472647451803</v>
      </c>
      <c r="C1010" s="15">
        <f t="shared" si="91"/>
        <v>-0.04</v>
      </c>
      <c r="D1010" s="24">
        <v>436.96559999999999</v>
      </c>
      <c r="E1010" s="17">
        <f t="shared" si="86"/>
        <v>-0.04</v>
      </c>
      <c r="F1010" s="18">
        <f t="shared" si="87"/>
        <v>0</v>
      </c>
      <c r="G1010" s="18">
        <f t="shared" si="90"/>
        <v>8.2053259540482305E-3</v>
      </c>
      <c r="H1010" s="18">
        <f t="shared" si="89"/>
        <v>0.12973759479443256</v>
      </c>
      <c r="I1010" s="50">
        <v>41557.997573952904</v>
      </c>
      <c r="J1010" s="18">
        <f t="shared" si="88"/>
        <v>-4.1244099126465233E-2</v>
      </c>
    </row>
    <row r="1011" spans="1:10" ht="15" customHeight="1" x14ac:dyDescent="0.3">
      <c r="A1011" s="141">
        <f>'[1]175 since Nov 2015'!A1016</f>
        <v>43830</v>
      </c>
      <c r="B1011" s="50">
        <v>60211.402525342499</v>
      </c>
      <c r="C1011" s="15">
        <f t="shared" si="91"/>
        <v>-0.73</v>
      </c>
      <c r="D1011" s="24">
        <v>433.75720000000001</v>
      </c>
      <c r="E1011" s="17">
        <f t="shared" si="86"/>
        <v>-0.73</v>
      </c>
      <c r="F1011" s="18">
        <f t="shared" si="87"/>
        <v>0</v>
      </c>
      <c r="G1011" s="18">
        <f t="shared" si="90"/>
        <v>6.4677541313074363E-3</v>
      </c>
      <c r="H1011" s="18">
        <f t="shared" si="89"/>
        <v>0.10226417200447624</v>
      </c>
      <c r="I1011" s="50">
        <v>41253.743658324303</v>
      </c>
      <c r="J1011" s="18">
        <f t="shared" si="88"/>
        <v>-0.73211880598235546</v>
      </c>
    </row>
    <row r="1012" spans="1:10" ht="15" customHeight="1" x14ac:dyDescent="0.3">
      <c r="A1012" s="141">
        <f>'[1]175 since Nov 2015'!A1017</f>
        <v>43831</v>
      </c>
      <c r="B1012" s="50">
        <v>60287.698198240898</v>
      </c>
      <c r="C1012" s="15">
        <f t="shared" si="91"/>
        <v>0.13</v>
      </c>
      <c r="D1012" s="24">
        <v>434.30970000000002</v>
      </c>
      <c r="E1012" s="17">
        <f t="shared" si="86"/>
        <v>0.13</v>
      </c>
      <c r="F1012" s="18">
        <f t="shared" si="87"/>
        <v>0</v>
      </c>
      <c r="G1012" s="18">
        <f t="shared" si="90"/>
        <v>5.9546587539304951E-3</v>
      </c>
      <c r="H1012" s="18">
        <f t="shared" si="89"/>
        <v>9.4151421757402418E-2</v>
      </c>
      <c r="I1012" s="50">
        <v>41306.0175134413</v>
      </c>
      <c r="J1012" s="18">
        <f t="shared" si="88"/>
        <v>0.12671299737047956</v>
      </c>
    </row>
    <row r="1013" spans="1:10" ht="15" customHeight="1" x14ac:dyDescent="0.3">
      <c r="A1013" s="141">
        <f>'[1]175 since Nov 2015'!A1018</f>
        <v>43832</v>
      </c>
      <c r="B1013" s="50">
        <v>60755.664031245899</v>
      </c>
      <c r="C1013" s="15">
        <f t="shared" si="91"/>
        <v>0.78</v>
      </c>
      <c r="D1013" s="24">
        <v>437.66849999999999</v>
      </c>
      <c r="E1013" s="17">
        <f t="shared" si="86"/>
        <v>0.77</v>
      </c>
      <c r="F1013" s="18">
        <f t="shared" si="87"/>
        <v>-1.0000000000000009E-2</v>
      </c>
      <c r="G1013" s="18">
        <f t="shared" si="90"/>
        <v>5.9546587539304951E-3</v>
      </c>
      <c r="H1013" s="18">
        <f t="shared" si="89"/>
        <v>9.4151421757402418E-2</v>
      </c>
      <c r="I1013" s="50">
        <v>41626.643536186799</v>
      </c>
      <c r="J1013" s="18">
        <f t="shared" si="88"/>
        <v>0.77622109815153306</v>
      </c>
    </row>
    <row r="1014" spans="1:10" ht="15" customHeight="1" x14ac:dyDescent="0.3">
      <c r="A1014" s="141">
        <f>'[1]175 since Nov 2015'!A1019</f>
        <v>43833</v>
      </c>
      <c r="B1014" s="50">
        <v>60519.1723740694</v>
      </c>
      <c r="C1014" s="15">
        <f t="shared" si="91"/>
        <v>-0.39</v>
      </c>
      <c r="D1014" s="24">
        <v>435.96609999999998</v>
      </c>
      <c r="E1014" s="17">
        <f t="shared" si="86"/>
        <v>-0.39</v>
      </c>
      <c r="F1014" s="18">
        <f t="shared" si="87"/>
        <v>0</v>
      </c>
      <c r="G1014" s="18">
        <f t="shared" si="90"/>
        <v>5.9546587539304951E-3</v>
      </c>
      <c r="H1014" s="18">
        <f t="shared" si="89"/>
        <v>9.4151421757402418E-2</v>
      </c>
      <c r="I1014" s="50">
        <v>41464.6116652571</v>
      </c>
      <c r="J1014" s="18">
        <f t="shared" si="88"/>
        <v>-0.38925038668765516</v>
      </c>
    </row>
    <row r="1015" spans="1:10" ht="15" customHeight="1" x14ac:dyDescent="0.3">
      <c r="A1015" s="141">
        <f>'[1]175 since Nov 2015'!A1020</f>
        <v>43836</v>
      </c>
      <c r="B1015" s="50">
        <v>59369.089558101201</v>
      </c>
      <c r="C1015" s="15">
        <f t="shared" si="91"/>
        <v>-1.9</v>
      </c>
      <c r="D1015" s="24">
        <v>427.67410000000001</v>
      </c>
      <c r="E1015" s="17">
        <f t="shared" si="86"/>
        <v>-1.9</v>
      </c>
      <c r="F1015" s="18">
        <f t="shared" si="87"/>
        <v>0</v>
      </c>
      <c r="G1015" s="18">
        <f t="shared" si="90"/>
        <v>5.9546587539304951E-3</v>
      </c>
      <c r="H1015" s="18">
        <f t="shared" si="89"/>
        <v>9.4151421757402418E-2</v>
      </c>
      <c r="I1015" s="50">
        <v>40676.634310704801</v>
      </c>
      <c r="J1015" s="18">
        <f t="shared" si="88"/>
        <v>-1.9003611101283724</v>
      </c>
    </row>
    <row r="1016" spans="1:10" ht="15" customHeight="1" x14ac:dyDescent="0.3">
      <c r="A1016" s="141">
        <f>'[1]175 since Nov 2015'!A1021</f>
        <v>43837</v>
      </c>
      <c r="B1016" s="50">
        <v>59650.547227973897</v>
      </c>
      <c r="C1016" s="15">
        <f t="shared" si="91"/>
        <v>0.47</v>
      </c>
      <c r="D1016" s="24">
        <v>429.70030000000003</v>
      </c>
      <c r="E1016" s="17">
        <f t="shared" si="86"/>
        <v>0.47</v>
      </c>
      <c r="F1016" s="18">
        <f t="shared" si="87"/>
        <v>0</v>
      </c>
      <c r="G1016" s="18">
        <f t="shared" si="90"/>
        <v>5.9546587539304951E-3</v>
      </c>
      <c r="H1016" s="18">
        <f t="shared" si="89"/>
        <v>9.4151421757402418E-2</v>
      </c>
      <c r="I1016" s="50">
        <v>40869.474571462801</v>
      </c>
      <c r="J1016" s="18">
        <f t="shared" si="88"/>
        <v>0.47408116238183884</v>
      </c>
    </row>
    <row r="1017" spans="1:10" ht="15" customHeight="1" x14ac:dyDescent="0.3">
      <c r="A1017" s="141">
        <f>'[1]175 since Nov 2015'!A1022</f>
        <v>43838</v>
      </c>
      <c r="B1017" s="50">
        <v>59575.0356053465</v>
      </c>
      <c r="C1017" s="15">
        <f t="shared" si="91"/>
        <v>-0.13</v>
      </c>
      <c r="D1017" s="24">
        <v>429.15589999999997</v>
      </c>
      <c r="E1017" s="17">
        <f t="shared" si="86"/>
        <v>-0.13</v>
      </c>
      <c r="F1017" s="18">
        <f t="shared" si="87"/>
        <v>0</v>
      </c>
      <c r="G1017" s="18">
        <f t="shared" si="90"/>
        <v>5.9194730037876045E-3</v>
      </c>
      <c r="H1017" s="18">
        <f t="shared" si="89"/>
        <v>9.3595086199236774E-2</v>
      </c>
      <c r="I1017" s="50">
        <v>40817.737907102703</v>
      </c>
      <c r="J1017" s="18">
        <f t="shared" si="88"/>
        <v>-0.12658999143635508</v>
      </c>
    </row>
    <row r="1018" spans="1:10" ht="15" customHeight="1" x14ac:dyDescent="0.3">
      <c r="A1018" s="141">
        <f>'[1]175 since Nov 2015'!A1023</f>
        <v>43839</v>
      </c>
      <c r="B1018" s="50">
        <v>60501.279777797499</v>
      </c>
      <c r="C1018" s="15">
        <f t="shared" si="91"/>
        <v>1.55</v>
      </c>
      <c r="D1018" s="24">
        <v>435.82900000000001</v>
      </c>
      <c r="E1018" s="17">
        <f t="shared" si="86"/>
        <v>1.55</v>
      </c>
      <c r="F1018" s="18">
        <f t="shared" si="87"/>
        <v>0</v>
      </c>
      <c r="G1018" s="18">
        <f t="shared" si="90"/>
        <v>5.9194730037876045E-3</v>
      </c>
      <c r="H1018" s="18">
        <f t="shared" si="89"/>
        <v>9.3595086199236774E-2</v>
      </c>
      <c r="I1018" s="50">
        <v>41452.352582275402</v>
      </c>
      <c r="J1018" s="18">
        <f t="shared" si="88"/>
        <v>1.5547521928261236</v>
      </c>
    </row>
    <row r="1019" spans="1:10" ht="15" customHeight="1" x14ac:dyDescent="0.3">
      <c r="A1019" s="141">
        <f>'[1]175 since Nov 2015'!A1024</f>
        <v>43840</v>
      </c>
      <c r="B1019" s="50">
        <v>60716.365693133797</v>
      </c>
      <c r="C1019" s="15">
        <f t="shared" si="91"/>
        <v>0.36</v>
      </c>
      <c r="D1019" s="24">
        <v>437.37569999999999</v>
      </c>
      <c r="E1019" s="17">
        <f t="shared" si="86"/>
        <v>0.35</v>
      </c>
      <c r="F1019" s="18">
        <f t="shared" si="87"/>
        <v>-1.0000000000000009E-2</v>
      </c>
      <c r="G1019" s="18">
        <f t="shared" si="90"/>
        <v>5.9546587539304951E-3</v>
      </c>
      <c r="H1019" s="18">
        <f t="shared" si="89"/>
        <v>9.4151421757402418E-2</v>
      </c>
      <c r="I1019" s="50">
        <v>41599.718344301502</v>
      </c>
      <c r="J1019" s="18">
        <f t="shared" si="88"/>
        <v>0.35550638949527852</v>
      </c>
    </row>
    <row r="1020" spans="1:10" ht="15" customHeight="1" x14ac:dyDescent="0.3">
      <c r="A1020" s="141">
        <f>'[1]175 since Nov 2015'!A1025</f>
        <v>43843</v>
      </c>
      <c r="B1020" s="50">
        <v>61095.8003282996</v>
      </c>
      <c r="C1020" s="15">
        <f t="shared" si="91"/>
        <v>0.62</v>
      </c>
      <c r="D1020" s="24">
        <v>440.10239999999999</v>
      </c>
      <c r="E1020" s="17">
        <f t="shared" si="86"/>
        <v>0.62</v>
      </c>
      <c r="F1020" s="18">
        <f t="shared" si="87"/>
        <v>0</v>
      </c>
      <c r="G1020" s="18">
        <f t="shared" si="90"/>
        <v>5.9546587539304951E-3</v>
      </c>
      <c r="H1020" s="18">
        <f t="shared" si="89"/>
        <v>9.4151421757402418E-2</v>
      </c>
      <c r="I1020" s="50">
        <v>41859.687362090503</v>
      </c>
      <c r="J1020" s="18">
        <f t="shared" si="88"/>
        <v>0.62492975466169776</v>
      </c>
    </row>
    <row r="1021" spans="1:10" ht="15" customHeight="1" x14ac:dyDescent="0.3">
      <c r="A1021" s="141">
        <f>'[1]175 since Nov 2015'!A1026</f>
        <v>43844</v>
      </c>
      <c r="B1021" s="50">
        <v>61231.449602790097</v>
      </c>
      <c r="C1021" s="15">
        <f t="shared" si="91"/>
        <v>0.22</v>
      </c>
      <c r="D1021" s="24">
        <v>441.06970000000001</v>
      </c>
      <c r="E1021" s="17">
        <f t="shared" si="86"/>
        <v>0.22</v>
      </c>
      <c r="F1021" s="18">
        <f t="shared" si="87"/>
        <v>0</v>
      </c>
      <c r="G1021" s="18">
        <f t="shared" si="90"/>
        <v>5.9546587539304951E-3</v>
      </c>
      <c r="H1021" s="18">
        <f t="shared" si="89"/>
        <v>9.4151421757402418E-2</v>
      </c>
      <c r="I1021" s="50">
        <v>41952.627239963404</v>
      </c>
      <c r="J1021" s="18">
        <f t="shared" si="88"/>
        <v>0.222027166779727</v>
      </c>
    </row>
    <row r="1022" spans="1:10" ht="15" customHeight="1" x14ac:dyDescent="0.3">
      <c r="A1022" s="141">
        <f>'[1]175 since Nov 2015'!A1027</f>
        <v>43845</v>
      </c>
      <c r="B1022" s="50">
        <v>61114.840543157501</v>
      </c>
      <c r="C1022" s="15">
        <f t="shared" si="91"/>
        <v>-0.19</v>
      </c>
      <c r="D1022" s="24">
        <v>440.22059999999999</v>
      </c>
      <c r="E1022" s="17">
        <f t="shared" si="86"/>
        <v>-0.19</v>
      </c>
      <c r="F1022" s="18">
        <f t="shared" si="87"/>
        <v>0</v>
      </c>
      <c r="G1022" s="18">
        <f t="shared" si="90"/>
        <v>5.921661146549257E-3</v>
      </c>
      <c r="H1022" s="18">
        <f t="shared" si="89"/>
        <v>9.3629683774098929E-2</v>
      </c>
      <c r="I1022" s="50">
        <v>41872.732734063298</v>
      </c>
      <c r="J1022" s="18">
        <f t="shared" si="88"/>
        <v>-0.19043981546881303</v>
      </c>
    </row>
    <row r="1023" spans="1:10" ht="15" customHeight="1" x14ac:dyDescent="0.3">
      <c r="A1023" s="141">
        <f>'[1]175 since Nov 2015'!A1028</f>
        <v>43846</v>
      </c>
      <c r="B1023" s="50">
        <v>61202.157546607101</v>
      </c>
      <c r="C1023" s="15">
        <f t="shared" si="91"/>
        <v>0.14000000000000001</v>
      </c>
      <c r="D1023" s="24">
        <v>440.85090000000002</v>
      </c>
      <c r="E1023" s="17">
        <f t="shared" si="86"/>
        <v>0.14000000000000001</v>
      </c>
      <c r="F1023" s="18">
        <f t="shared" si="87"/>
        <v>0</v>
      </c>
      <c r="G1023" s="18">
        <f t="shared" si="90"/>
        <v>5.921661146549257E-3</v>
      </c>
      <c r="H1023" s="18">
        <f t="shared" si="89"/>
        <v>9.3629683774098929E-2</v>
      </c>
      <c r="I1023" s="50">
        <v>41932.557835725798</v>
      </c>
      <c r="J1023" s="18">
        <f t="shared" si="88"/>
        <v>0.14287365012083977</v>
      </c>
    </row>
    <row r="1024" spans="1:10" ht="15" customHeight="1" x14ac:dyDescent="0.3">
      <c r="A1024" s="141">
        <f>'[1]175 since Nov 2015'!A1029</f>
        <v>43847</v>
      </c>
      <c r="B1024" s="50">
        <v>61220.864538274298</v>
      </c>
      <c r="C1024" s="15">
        <f t="shared" si="91"/>
        <v>0.03</v>
      </c>
      <c r="D1024" s="24">
        <v>440.97800000000001</v>
      </c>
      <c r="E1024" s="17">
        <f t="shared" si="86"/>
        <v>0.03</v>
      </c>
      <c r="F1024" s="18">
        <f t="shared" si="87"/>
        <v>0</v>
      </c>
      <c r="G1024" s="18">
        <f t="shared" si="90"/>
        <v>5.921661146549257E-3</v>
      </c>
      <c r="H1024" s="18">
        <f t="shared" si="89"/>
        <v>9.3629683774098929E-2</v>
      </c>
      <c r="I1024" s="50">
        <v>41945.374900376199</v>
      </c>
      <c r="J1024" s="18">
        <f t="shared" si="88"/>
        <v>3.0565902277205025E-2</v>
      </c>
    </row>
    <row r="1025" spans="1:10" ht="15" customHeight="1" x14ac:dyDescent="0.3">
      <c r="A1025" s="141">
        <f>'[1]175 since Nov 2015'!A1030</f>
        <v>43850</v>
      </c>
      <c r="B1025" s="50">
        <v>60613.018617910799</v>
      </c>
      <c r="C1025" s="15">
        <f t="shared" si="91"/>
        <v>-0.99</v>
      </c>
      <c r="D1025" s="24">
        <v>436.58850000000001</v>
      </c>
      <c r="E1025" s="17">
        <f t="shared" si="86"/>
        <v>-1</v>
      </c>
      <c r="F1025" s="18">
        <f t="shared" si="87"/>
        <v>-1.0000000000000009E-2</v>
      </c>
      <c r="G1025" s="18">
        <f t="shared" si="90"/>
        <v>5.9562902418155116E-3</v>
      </c>
      <c r="H1025" s="18">
        <f t="shared" si="89"/>
        <v>9.4177217845860528E-2</v>
      </c>
      <c r="I1025" s="50">
        <v>41528.910265261897</v>
      </c>
      <c r="J1025" s="18">
        <f t="shared" si="88"/>
        <v>-0.99287379384125318</v>
      </c>
    </row>
    <row r="1026" spans="1:10" ht="15" customHeight="1" x14ac:dyDescent="0.3">
      <c r="A1026" s="141">
        <f>'[1]175 since Nov 2015'!A1031</f>
        <v>43851</v>
      </c>
      <c r="B1026" s="50">
        <v>60313.671229106003</v>
      </c>
      <c r="C1026" s="15">
        <f t="shared" si="91"/>
        <v>-0.49</v>
      </c>
      <c r="D1026" s="24">
        <v>434.4402</v>
      </c>
      <c r="E1026" s="17">
        <f t="shared" si="86"/>
        <v>-0.49</v>
      </c>
      <c r="F1026" s="18">
        <f t="shared" si="87"/>
        <v>0</v>
      </c>
      <c r="G1026" s="18">
        <f t="shared" si="90"/>
        <v>5.9562902418155116E-3</v>
      </c>
      <c r="H1026" s="18">
        <f t="shared" si="89"/>
        <v>9.4177217845860528E-2</v>
      </c>
      <c r="I1026" s="50">
        <v>41323.812892927199</v>
      </c>
      <c r="J1026" s="18">
        <f t="shared" si="88"/>
        <v>-0.49386649210070344</v>
      </c>
    </row>
    <row r="1027" spans="1:10" ht="15" customHeight="1" x14ac:dyDescent="0.3">
      <c r="A1027" s="141">
        <f>'[1]175 since Nov 2015'!A1032</f>
        <v>43852</v>
      </c>
      <c r="B1027" s="50">
        <v>60009.449655854398</v>
      </c>
      <c r="C1027" s="15">
        <f t="shared" si="91"/>
        <v>-0.5</v>
      </c>
      <c r="D1027" s="24">
        <v>432.24149999999997</v>
      </c>
      <c r="E1027" s="17">
        <f t="shared" si="86"/>
        <v>-0.51</v>
      </c>
      <c r="F1027" s="18">
        <f t="shared" si="87"/>
        <v>-1.0000000000000009E-2</v>
      </c>
      <c r="G1027" s="18">
        <f t="shared" si="90"/>
        <v>5.9562902418155107E-3</v>
      </c>
      <c r="H1027" s="18">
        <f t="shared" si="89"/>
        <v>9.4177217845860514E-2</v>
      </c>
      <c r="I1027" s="50">
        <v>41115.375981115103</v>
      </c>
      <c r="J1027" s="18">
        <f t="shared" si="88"/>
        <v>-0.50439903101916062</v>
      </c>
    </row>
    <row r="1028" spans="1:10" ht="15" customHeight="1" x14ac:dyDescent="0.3">
      <c r="A1028" s="141">
        <f>'[1]175 since Nov 2015'!A1033</f>
        <v>43853</v>
      </c>
      <c r="B1028" s="50">
        <v>60412.3168782633</v>
      </c>
      <c r="C1028" s="15">
        <f t="shared" si="91"/>
        <v>0.67</v>
      </c>
      <c r="D1028" s="24">
        <v>435.13720000000001</v>
      </c>
      <c r="E1028" s="17">
        <f t="shared" si="86"/>
        <v>0.67</v>
      </c>
      <c r="F1028" s="18">
        <f t="shared" si="87"/>
        <v>0</v>
      </c>
      <c r="G1028" s="18">
        <f t="shared" si="90"/>
        <v>5.9562902418155107E-3</v>
      </c>
      <c r="H1028" s="18">
        <f t="shared" si="89"/>
        <v>9.4177217845860514E-2</v>
      </c>
      <c r="I1028" s="50">
        <v>41386.3980073395</v>
      </c>
      <c r="J1028" s="18">
        <f t="shared" si="88"/>
        <v>0.65917438368770098</v>
      </c>
    </row>
    <row r="1029" spans="1:10" ht="15" customHeight="1" x14ac:dyDescent="0.3">
      <c r="A1029" s="141">
        <f>'[1]175 since Nov 2015'!A1034</f>
        <v>43854</v>
      </c>
      <c r="B1029" s="50">
        <v>60746.379335414</v>
      </c>
      <c r="C1029" s="15">
        <f t="shared" si="91"/>
        <v>0.55000000000000004</v>
      </c>
      <c r="D1029" s="24">
        <v>437.53859999999997</v>
      </c>
      <c r="E1029" s="17">
        <f t="shared" si="86"/>
        <v>0.55000000000000004</v>
      </c>
      <c r="F1029" s="18">
        <f t="shared" si="87"/>
        <v>0</v>
      </c>
      <c r="G1029" s="18">
        <f t="shared" si="90"/>
        <v>5.9562902418155107E-3</v>
      </c>
      <c r="H1029" s="18">
        <f t="shared" si="89"/>
        <v>9.4177217845860514E-2</v>
      </c>
      <c r="I1029" s="50">
        <v>41613.1865565716</v>
      </c>
      <c r="J1029" s="18">
        <f t="shared" si="88"/>
        <v>0.54797846672204076</v>
      </c>
    </row>
    <row r="1030" spans="1:10" ht="15" customHeight="1" x14ac:dyDescent="0.3">
      <c r="A1030" s="141">
        <f>'[1]175 since Nov 2015'!A1035</f>
        <v>43857</v>
      </c>
      <c r="B1030" s="50">
        <v>60077.701489464504</v>
      </c>
      <c r="C1030" s="15">
        <f t="shared" si="91"/>
        <v>-1.1000000000000001</v>
      </c>
      <c r="D1030" s="24">
        <v>432.7199</v>
      </c>
      <c r="E1030" s="17">
        <f t="shared" si="86"/>
        <v>-1.1000000000000001</v>
      </c>
      <c r="F1030" s="18">
        <f t="shared" si="87"/>
        <v>0</v>
      </c>
      <c r="G1030" s="18">
        <f t="shared" si="90"/>
        <v>5.9562902418155107E-3</v>
      </c>
      <c r="H1030" s="18">
        <f t="shared" si="89"/>
        <v>9.4177217845860514E-2</v>
      </c>
      <c r="I1030" s="50">
        <v>41155.121133510002</v>
      </c>
      <c r="J1030" s="18">
        <f t="shared" si="88"/>
        <v>-1.1007698784107174</v>
      </c>
    </row>
    <row r="1031" spans="1:10" ht="15" customHeight="1" x14ac:dyDescent="0.3">
      <c r="A1031" s="141">
        <f>'[1]175 since Nov 2015'!A1036</f>
        <v>43858</v>
      </c>
      <c r="B1031" s="50">
        <v>59802.882233247801</v>
      </c>
      <c r="C1031" s="15">
        <f t="shared" si="91"/>
        <v>-0.46</v>
      </c>
      <c r="D1031" s="24">
        <v>430.75240000000002</v>
      </c>
      <c r="E1031" s="17">
        <f t="shared" si="86"/>
        <v>-0.45</v>
      </c>
      <c r="F1031" s="18">
        <f t="shared" si="87"/>
        <v>1.0000000000000009E-2</v>
      </c>
      <c r="G1031" s="18">
        <f t="shared" si="90"/>
        <v>5.9893674413458954E-3</v>
      </c>
      <c r="H1031" s="18">
        <f t="shared" si="89"/>
        <v>9.4700214291539853E-2</v>
      </c>
      <c r="I1031" s="50">
        <v>40966.861271713999</v>
      </c>
      <c r="J1031" s="18">
        <f t="shared" si="88"/>
        <v>-0.45743969793036254</v>
      </c>
    </row>
    <row r="1032" spans="1:10" ht="15" customHeight="1" x14ac:dyDescent="0.3">
      <c r="A1032" s="141">
        <f>'[1]175 since Nov 2015'!A1037</f>
        <v>43859</v>
      </c>
      <c r="B1032" s="50">
        <v>60141.262462390201</v>
      </c>
      <c r="C1032" s="15">
        <f t="shared" si="91"/>
        <v>0.56999999999999995</v>
      </c>
      <c r="D1032" s="24">
        <v>433.17430000000002</v>
      </c>
      <c r="E1032" s="17">
        <f t="shared" si="86"/>
        <v>0.56000000000000005</v>
      </c>
      <c r="F1032" s="18">
        <f t="shared" si="87"/>
        <v>-9.9999999999998979E-3</v>
      </c>
      <c r="G1032" s="18">
        <f t="shared" si="90"/>
        <v>6.0236073127030694E-3</v>
      </c>
      <c r="H1032" s="18">
        <f t="shared" si="89"/>
        <v>9.5241594192939011E-2</v>
      </c>
      <c r="I1032" s="50">
        <v>41198.662405483701</v>
      </c>
      <c r="J1032" s="18">
        <f t="shared" si="88"/>
        <v>0.56582595437877026</v>
      </c>
    </row>
    <row r="1033" spans="1:10" ht="15" customHeight="1" x14ac:dyDescent="0.3">
      <c r="A1033" s="141">
        <f>'[1]175 since Nov 2015'!A1038</f>
        <v>43860</v>
      </c>
      <c r="B1033" s="50">
        <v>59725.449914461402</v>
      </c>
      <c r="C1033" s="15">
        <f t="shared" si="91"/>
        <v>-0.69</v>
      </c>
      <c r="D1033" s="24">
        <v>430.19159999999999</v>
      </c>
      <c r="E1033" s="17">
        <f t="shared" ref="E1033:E1096" si="92">ROUND(((D1033-D1032)/D1032)*100,2)</f>
        <v>-0.69</v>
      </c>
      <c r="F1033" s="18">
        <f t="shared" ref="F1033:F1096" si="93">+E1033-C1033</f>
        <v>0</v>
      </c>
      <c r="G1033" s="18">
        <f t="shared" si="90"/>
        <v>6.0236073127030694E-3</v>
      </c>
      <c r="H1033" s="18">
        <f t="shared" si="89"/>
        <v>9.5241594192939011E-2</v>
      </c>
      <c r="I1033" s="50">
        <v>40913.817690147</v>
      </c>
      <c r="J1033" s="18">
        <f t="shared" ref="J1033:J1096" si="94">+((I1033-I1032)/I1032)*100</f>
        <v>-0.69139311498323675</v>
      </c>
    </row>
    <row r="1034" spans="1:10" ht="15" customHeight="1" x14ac:dyDescent="0.3">
      <c r="A1034" s="141">
        <f>'[1]175 since Nov 2015'!A1039</f>
        <v>43861</v>
      </c>
      <c r="B1034" s="50">
        <v>59447.6086481362</v>
      </c>
      <c r="C1034" s="15">
        <f t="shared" si="91"/>
        <v>-0.47</v>
      </c>
      <c r="D1034" s="24">
        <v>428.19970000000001</v>
      </c>
      <c r="E1034" s="17">
        <f t="shared" si="92"/>
        <v>-0.46</v>
      </c>
      <c r="F1034" s="18">
        <f t="shared" si="93"/>
        <v>9.9999999999999534E-3</v>
      </c>
      <c r="G1034" s="18">
        <f t="shared" si="90"/>
        <v>6.056316864263089E-3</v>
      </c>
      <c r="H1034" s="18">
        <f t="shared" si="89"/>
        <v>9.5758777613800888E-2</v>
      </c>
      <c r="I1034" s="50">
        <v>40723.487656074103</v>
      </c>
      <c r="J1034" s="18">
        <f t="shared" si="94"/>
        <v>-0.46519744384238293</v>
      </c>
    </row>
    <row r="1035" spans="1:10" ht="15" customHeight="1" x14ac:dyDescent="0.3">
      <c r="A1035" s="141">
        <f>'[1]175 since Nov 2015'!A1040</f>
        <v>43862</v>
      </c>
      <c r="B1035" s="50">
        <v>58005.396386217202</v>
      </c>
      <c r="C1035" s="15">
        <f t="shared" si="91"/>
        <v>-2.4300000000000002</v>
      </c>
      <c r="D1035" s="24">
        <v>417.82150000000001</v>
      </c>
      <c r="E1035" s="17">
        <f t="shared" si="92"/>
        <v>-2.42</v>
      </c>
      <c r="F1035" s="18">
        <f t="shared" si="93"/>
        <v>1.0000000000000231E-2</v>
      </c>
      <c r="G1035" s="18">
        <f t="shared" si="90"/>
        <v>6.0885847371591629E-3</v>
      </c>
      <c r="H1035" s="18">
        <f t="shared" si="89"/>
        <v>9.6268977481802923E-2</v>
      </c>
      <c r="I1035" s="50">
        <v>39735.5267509798</v>
      </c>
      <c r="J1035" s="18">
        <f t="shared" si="94"/>
        <v>-2.4260223324633259</v>
      </c>
    </row>
    <row r="1036" spans="1:10" ht="15" customHeight="1" x14ac:dyDescent="0.3">
      <c r="A1036" s="141">
        <f>'[1]175 since Nov 2015'!A1041</f>
        <v>43864</v>
      </c>
      <c r="B1036" s="50">
        <v>58205.066151010302</v>
      </c>
      <c r="C1036" s="15">
        <f t="shared" si="91"/>
        <v>0.34</v>
      </c>
      <c r="D1036" s="24">
        <v>419.24040000000002</v>
      </c>
      <c r="E1036" s="17">
        <f t="shared" si="92"/>
        <v>0.34</v>
      </c>
      <c r="F1036" s="18">
        <f t="shared" si="93"/>
        <v>0</v>
      </c>
      <c r="G1036" s="18">
        <f t="shared" si="90"/>
        <v>6.0885847371591629E-3</v>
      </c>
      <c r="H1036" s="18">
        <f t="shared" si="89"/>
        <v>9.6268977481802923E-2</v>
      </c>
      <c r="I1036" s="50">
        <v>39872.306839981698</v>
      </c>
      <c r="J1036" s="18">
        <f t="shared" si="94"/>
        <v>0.34422618796295723</v>
      </c>
    </row>
    <row r="1037" spans="1:10" ht="15" customHeight="1" x14ac:dyDescent="0.3">
      <c r="A1037" s="141">
        <f>'[1]175 since Nov 2015'!A1042</f>
        <v>43865</v>
      </c>
      <c r="B1037" s="50">
        <v>59543.794439127203</v>
      </c>
      <c r="C1037" s="15">
        <f t="shared" si="91"/>
        <v>2.2999999999999998</v>
      </c>
      <c r="D1037" s="24">
        <v>428.85820000000001</v>
      </c>
      <c r="E1037" s="17">
        <f t="shared" si="92"/>
        <v>2.29</v>
      </c>
      <c r="F1037" s="18">
        <f t="shared" si="93"/>
        <v>-9.9999999999997868E-3</v>
      </c>
      <c r="G1037" s="18">
        <f t="shared" si="90"/>
        <v>6.1225342443518207E-3</v>
      </c>
      <c r="H1037" s="18">
        <f t="shared" si="89"/>
        <v>9.6805766322648257E-2</v>
      </c>
      <c r="I1037" s="50">
        <v>40789.377957823599</v>
      </c>
      <c r="J1037" s="18">
        <f t="shared" si="94"/>
        <v>2.3000202158414207</v>
      </c>
    </row>
    <row r="1038" spans="1:10" ht="15" customHeight="1" x14ac:dyDescent="0.3">
      <c r="A1038" s="141">
        <f>'[1]175 since Nov 2015'!A1043</f>
        <v>43866</v>
      </c>
      <c r="B1038" s="50">
        <v>60059.5076759113</v>
      </c>
      <c r="C1038" s="15">
        <f t="shared" si="91"/>
        <v>0.87</v>
      </c>
      <c r="D1038" s="24">
        <v>432.55880000000002</v>
      </c>
      <c r="E1038" s="17">
        <f t="shared" si="92"/>
        <v>0.86</v>
      </c>
      <c r="F1038" s="18">
        <f t="shared" si="93"/>
        <v>-1.0000000000000009E-2</v>
      </c>
      <c r="G1038" s="18">
        <f t="shared" si="90"/>
        <v>6.1560334862195429E-3</v>
      </c>
      <c r="H1038" s="18">
        <f t="shared" ref="H1038:H1101" si="95">+G1038*(SQRT(250))</f>
        <v>9.733543584360263E-2</v>
      </c>
      <c r="I1038" s="50">
        <v>41142.657797161897</v>
      </c>
      <c r="J1038" s="18">
        <f t="shared" si="94"/>
        <v>0.86610744518730121</v>
      </c>
    </row>
    <row r="1039" spans="1:10" ht="15" customHeight="1" x14ac:dyDescent="0.3">
      <c r="A1039" s="141">
        <f>'[1]175 since Nov 2015'!A1044</f>
        <v>43867</v>
      </c>
      <c r="B1039" s="50">
        <v>60297.994478053603</v>
      </c>
      <c r="C1039" s="15">
        <f t="shared" si="91"/>
        <v>0.4</v>
      </c>
      <c r="D1039" s="24">
        <v>434.2681</v>
      </c>
      <c r="E1039" s="17">
        <f t="shared" si="92"/>
        <v>0.4</v>
      </c>
      <c r="F1039" s="18">
        <f t="shared" si="93"/>
        <v>0</v>
      </c>
      <c r="G1039" s="18">
        <f t="shared" si="90"/>
        <v>6.1560334862195429E-3</v>
      </c>
      <c r="H1039" s="18">
        <f t="shared" si="95"/>
        <v>9.733543584360263E-2</v>
      </c>
      <c r="I1039" s="50">
        <v>41306.028781530098</v>
      </c>
      <c r="J1039" s="18">
        <f t="shared" si="94"/>
        <v>0.39708417762809323</v>
      </c>
    </row>
    <row r="1040" spans="1:10" ht="15" customHeight="1" x14ac:dyDescent="0.3">
      <c r="A1040" s="141">
        <f>'[1]175 since Nov 2015'!A1045</f>
        <v>43868</v>
      </c>
      <c r="B1040" s="50">
        <v>60058.3280919393</v>
      </c>
      <c r="C1040" s="15">
        <f t="shared" si="91"/>
        <v>-0.4</v>
      </c>
      <c r="D1040" s="24">
        <v>432.54070000000002</v>
      </c>
      <c r="E1040" s="17">
        <f t="shared" si="92"/>
        <v>-0.4</v>
      </c>
      <c r="F1040" s="18">
        <f t="shared" si="93"/>
        <v>0</v>
      </c>
      <c r="G1040" s="18">
        <f t="shared" si="90"/>
        <v>6.1225342443518207E-3</v>
      </c>
      <c r="H1040" s="18">
        <f t="shared" si="95"/>
        <v>9.6805766322648257E-2</v>
      </c>
      <c r="I1040" s="50">
        <v>41141.8497449223</v>
      </c>
      <c r="J1040" s="18">
        <f t="shared" si="94"/>
        <v>-0.39746991286950051</v>
      </c>
    </row>
    <row r="1041" spans="1:10" ht="15" customHeight="1" x14ac:dyDescent="0.3">
      <c r="A1041" s="141">
        <f>'[1]175 since Nov 2015'!A1046</f>
        <v>43871</v>
      </c>
      <c r="B1041" s="50">
        <v>59821.503167987597</v>
      </c>
      <c r="C1041" s="15">
        <f t="shared" si="91"/>
        <v>-0.39</v>
      </c>
      <c r="D1041" s="24">
        <v>430.86329999999998</v>
      </c>
      <c r="E1041" s="17">
        <f t="shared" si="92"/>
        <v>-0.39</v>
      </c>
      <c r="F1041" s="18">
        <f t="shared" si="93"/>
        <v>0</v>
      </c>
      <c r="G1041" s="18">
        <f t="shared" si="90"/>
        <v>6.1225342443518207E-3</v>
      </c>
      <c r="H1041" s="18">
        <f t="shared" si="95"/>
        <v>9.6805766322648257E-2</v>
      </c>
      <c r="I1041" s="50">
        <v>40979.6171995513</v>
      </c>
      <c r="J1041" s="18">
        <f t="shared" si="94"/>
        <v>-0.39432486963234475</v>
      </c>
    </row>
    <row r="1042" spans="1:10" ht="15" customHeight="1" x14ac:dyDescent="0.3">
      <c r="A1042" s="141">
        <f>'[1]175 since Nov 2015'!A1047</f>
        <v>43872</v>
      </c>
      <c r="B1042" s="50">
        <v>60166.778888786699</v>
      </c>
      <c r="C1042" s="15">
        <f t="shared" si="91"/>
        <v>0.57999999999999996</v>
      </c>
      <c r="D1042" s="24">
        <v>433.35230000000001</v>
      </c>
      <c r="E1042" s="17">
        <f t="shared" si="92"/>
        <v>0.57999999999999996</v>
      </c>
      <c r="F1042" s="18">
        <f t="shared" si="93"/>
        <v>0</v>
      </c>
      <c r="G1042" s="18">
        <f t="shared" ref="G1042:G1105" si="96">+STDEV(F794:F1042)</f>
        <v>6.1225342443518207E-3</v>
      </c>
      <c r="H1042" s="18">
        <f t="shared" si="95"/>
        <v>9.6805766322648257E-2</v>
      </c>
      <c r="I1042" s="50">
        <v>41216.141962677197</v>
      </c>
      <c r="J1042" s="18">
        <f t="shared" si="94"/>
        <v>0.5771766045888953</v>
      </c>
    </row>
    <row r="1043" spans="1:10" ht="15" customHeight="1" x14ac:dyDescent="0.3">
      <c r="A1043" s="141">
        <f>'[1]175 since Nov 2015'!A1048</f>
        <v>43873</v>
      </c>
      <c r="B1043" s="50">
        <v>60677.349869864302</v>
      </c>
      <c r="C1043" s="15">
        <f t="shared" si="91"/>
        <v>0.85</v>
      </c>
      <c r="D1043" s="24">
        <v>437.04070000000002</v>
      </c>
      <c r="E1043" s="17">
        <f t="shared" si="92"/>
        <v>0.85</v>
      </c>
      <c r="F1043" s="18">
        <f t="shared" si="93"/>
        <v>0</v>
      </c>
      <c r="G1043" s="18">
        <f t="shared" si="96"/>
        <v>6.1225342443518207E-3</v>
      </c>
      <c r="H1043" s="18">
        <f t="shared" si="95"/>
        <v>9.6805766322648257E-2</v>
      </c>
      <c r="I1043" s="50">
        <v>41565.899194604499</v>
      </c>
      <c r="J1043" s="18">
        <f t="shared" si="94"/>
        <v>0.84859284559923343</v>
      </c>
    </row>
    <row r="1044" spans="1:10" ht="15" customHeight="1" x14ac:dyDescent="0.3">
      <c r="A1044" s="141">
        <f>'[1]175 since Nov 2015'!A1049</f>
        <v>43874</v>
      </c>
      <c r="B1044" s="50">
        <v>60522.458925870502</v>
      </c>
      <c r="C1044" s="15">
        <f t="shared" si="91"/>
        <v>-0.26</v>
      </c>
      <c r="D1044" s="24">
        <v>435.91520000000003</v>
      </c>
      <c r="E1044" s="17">
        <f t="shared" si="92"/>
        <v>-0.26</v>
      </c>
      <c r="F1044" s="18">
        <f t="shared" si="93"/>
        <v>0</v>
      </c>
      <c r="G1044" s="18">
        <f t="shared" si="96"/>
        <v>6.1225342443518207E-3</v>
      </c>
      <c r="H1044" s="18">
        <f t="shared" si="95"/>
        <v>9.6805766322648257E-2</v>
      </c>
      <c r="I1044" s="50">
        <v>41459.7940107424</v>
      </c>
      <c r="J1044" s="18">
        <f t="shared" si="94"/>
        <v>-0.2552697906650167</v>
      </c>
    </row>
    <row r="1045" spans="1:10" ht="15" customHeight="1" x14ac:dyDescent="0.3">
      <c r="A1045" s="141">
        <f>'[1]175 since Nov 2015'!A1050</f>
        <v>43875</v>
      </c>
      <c r="B1045" s="50">
        <v>60227.504784621597</v>
      </c>
      <c r="C1045" s="15">
        <f t="shared" si="91"/>
        <v>-0.49</v>
      </c>
      <c r="D1045" s="24">
        <v>433.78989999999999</v>
      </c>
      <c r="E1045" s="17">
        <f t="shared" si="92"/>
        <v>-0.49</v>
      </c>
      <c r="F1045" s="18">
        <f t="shared" si="93"/>
        <v>0</v>
      </c>
      <c r="G1045" s="18">
        <f t="shared" si="96"/>
        <v>6.1225342443518207E-3</v>
      </c>
      <c r="H1045" s="18">
        <f t="shared" si="95"/>
        <v>9.6805766322648257E-2</v>
      </c>
      <c r="I1045" s="50">
        <v>41257.7411173898</v>
      </c>
      <c r="J1045" s="18">
        <f t="shared" si="94"/>
        <v>-0.48734659246075246</v>
      </c>
    </row>
    <row r="1046" spans="1:10" ht="15" customHeight="1" x14ac:dyDescent="0.3">
      <c r="A1046" s="141">
        <f>'[1]175 since Nov 2015'!A1051</f>
        <v>43878</v>
      </c>
      <c r="B1046" s="50">
        <v>59948.7628717099</v>
      </c>
      <c r="C1046" s="15">
        <f t="shared" si="91"/>
        <v>-0.46</v>
      </c>
      <c r="D1046" s="24">
        <v>431.77370000000002</v>
      </c>
      <c r="E1046" s="17">
        <f t="shared" si="92"/>
        <v>-0.46</v>
      </c>
      <c r="F1046" s="18">
        <f t="shared" si="93"/>
        <v>0</v>
      </c>
      <c r="G1046" s="18">
        <f t="shared" si="96"/>
        <v>6.0901803479497313E-3</v>
      </c>
      <c r="H1046" s="18">
        <f t="shared" si="95"/>
        <v>9.6294206303589605E-2</v>
      </c>
      <c r="I1046" s="50">
        <v>41055.692916278298</v>
      </c>
      <c r="J1046" s="18">
        <f t="shared" si="94"/>
        <v>-0.4897219179707834</v>
      </c>
    </row>
    <row r="1047" spans="1:10" ht="15" customHeight="1" x14ac:dyDescent="0.3">
      <c r="A1047" s="141">
        <f>'[1]175 since Nov 2015'!A1052</f>
        <v>43879</v>
      </c>
      <c r="B1047" s="50">
        <v>59713.215011540997</v>
      </c>
      <c r="C1047" s="15">
        <f t="shared" si="91"/>
        <v>-0.39</v>
      </c>
      <c r="D1047" s="24">
        <v>430.0838</v>
      </c>
      <c r="E1047" s="17">
        <f t="shared" si="92"/>
        <v>-0.39</v>
      </c>
      <c r="F1047" s="18">
        <f t="shared" si="93"/>
        <v>0</v>
      </c>
      <c r="G1047" s="18">
        <f t="shared" si="96"/>
        <v>6.0901803479497313E-3</v>
      </c>
      <c r="H1047" s="18">
        <f t="shared" si="95"/>
        <v>9.6294206303589605E-2</v>
      </c>
      <c r="I1047" s="50">
        <v>40894.3788181895</v>
      </c>
      <c r="J1047" s="18">
        <f t="shared" si="94"/>
        <v>-0.39291529780718526</v>
      </c>
    </row>
    <row r="1048" spans="1:10" ht="15" customHeight="1" x14ac:dyDescent="0.3">
      <c r="A1048" s="141">
        <f>'[1]175 since Nov 2015'!A1053</f>
        <v>43880</v>
      </c>
      <c r="B1048" s="50">
        <v>60339.081419416703</v>
      </c>
      <c r="C1048" s="15">
        <f t="shared" si="91"/>
        <v>1.05</v>
      </c>
      <c r="D1048" s="24">
        <v>434.58980000000003</v>
      </c>
      <c r="E1048" s="17">
        <f t="shared" si="92"/>
        <v>1.05</v>
      </c>
      <c r="F1048" s="18">
        <f t="shared" si="93"/>
        <v>0</v>
      </c>
      <c r="G1048" s="18">
        <f t="shared" si="96"/>
        <v>6.0901803479497313E-3</v>
      </c>
      <c r="H1048" s="18">
        <f t="shared" si="95"/>
        <v>9.6294206303589605E-2</v>
      </c>
      <c r="I1048" s="50">
        <v>41323.001158626401</v>
      </c>
      <c r="J1048" s="18">
        <f t="shared" si="94"/>
        <v>1.0481204332323868</v>
      </c>
    </row>
    <row r="1049" spans="1:10" ht="15" customHeight="1" x14ac:dyDescent="0.3">
      <c r="A1049" s="141">
        <f>'[1]175 since Nov 2015'!A1054</f>
        <v>43881</v>
      </c>
      <c r="B1049" s="50">
        <v>60115.848605755098</v>
      </c>
      <c r="C1049" s="15">
        <f t="shared" si="91"/>
        <v>-0.37</v>
      </c>
      <c r="D1049" s="24">
        <v>432.96870000000001</v>
      </c>
      <c r="E1049" s="17">
        <f t="shared" si="92"/>
        <v>-0.37</v>
      </c>
      <c r="F1049" s="18">
        <f t="shared" si="93"/>
        <v>0</v>
      </c>
      <c r="G1049" s="18">
        <f t="shared" si="96"/>
        <v>6.0901803479497313E-3</v>
      </c>
      <c r="H1049" s="18">
        <f t="shared" si="95"/>
        <v>9.6294206303589605E-2</v>
      </c>
      <c r="I1049" s="50">
        <v>41170.1209754917</v>
      </c>
      <c r="J1049" s="18">
        <f t="shared" si="94"/>
        <v>-0.36996389141205044</v>
      </c>
    </row>
    <row r="1050" spans="1:10" ht="15" customHeight="1" x14ac:dyDescent="0.3">
      <c r="A1050" s="141">
        <f>'[1]175 since Nov 2015'!A1055</f>
        <v>43885</v>
      </c>
      <c r="B1050" s="50">
        <v>58937.642672248003</v>
      </c>
      <c r="C1050" s="15">
        <f t="shared" si="91"/>
        <v>-1.96</v>
      </c>
      <c r="D1050" s="24">
        <v>424.49180000000001</v>
      </c>
      <c r="E1050" s="17">
        <f t="shared" si="92"/>
        <v>-1.96</v>
      </c>
      <c r="F1050" s="18">
        <f t="shared" si="93"/>
        <v>0</v>
      </c>
      <c r="G1050" s="18">
        <f t="shared" si="96"/>
        <v>6.0901803479497313E-3</v>
      </c>
      <c r="H1050" s="18">
        <f t="shared" si="95"/>
        <v>9.6294206303589605E-2</v>
      </c>
      <c r="I1050" s="50">
        <v>40363.230913361098</v>
      </c>
      <c r="J1050" s="18">
        <f t="shared" si="94"/>
        <v>-1.9598923758590319</v>
      </c>
    </row>
    <row r="1051" spans="1:10" ht="15" customHeight="1" x14ac:dyDescent="0.3">
      <c r="A1051" s="141">
        <f>'[1]175 since Nov 2015'!A1056</f>
        <v>43886</v>
      </c>
      <c r="B1051" s="50">
        <v>58817.861152013997</v>
      </c>
      <c r="C1051" s="15">
        <f t="shared" si="91"/>
        <v>-0.2</v>
      </c>
      <c r="D1051" s="24">
        <v>423.6336</v>
      </c>
      <c r="E1051" s="17">
        <f t="shared" si="92"/>
        <v>-0.2</v>
      </c>
      <c r="F1051" s="18">
        <f t="shared" si="93"/>
        <v>0</v>
      </c>
      <c r="G1051" s="18">
        <f t="shared" si="96"/>
        <v>6.0901803479497313E-3</v>
      </c>
      <c r="H1051" s="18">
        <f t="shared" si="95"/>
        <v>9.6294206303589605E-2</v>
      </c>
      <c r="I1051" s="50">
        <v>40281.198973480998</v>
      </c>
      <c r="J1051" s="18">
        <f t="shared" si="94"/>
        <v>-0.20323432496318306</v>
      </c>
    </row>
    <row r="1052" spans="1:10" ht="15" customHeight="1" x14ac:dyDescent="0.3">
      <c r="A1052" s="141">
        <f>'[1]175 since Nov 2015'!A1057</f>
        <v>43887</v>
      </c>
      <c r="B1052" s="50">
        <v>58245.120811971603</v>
      </c>
      <c r="C1052" s="15">
        <f t="shared" si="91"/>
        <v>-0.97</v>
      </c>
      <c r="D1052" s="24">
        <v>419.51069999999999</v>
      </c>
      <c r="E1052" s="17">
        <f t="shared" si="92"/>
        <v>-0.97</v>
      </c>
      <c r="F1052" s="18">
        <f t="shared" si="93"/>
        <v>0</v>
      </c>
      <c r="G1052" s="18">
        <f t="shared" si="96"/>
        <v>6.0901803479497313E-3</v>
      </c>
      <c r="H1052" s="18">
        <f t="shared" si="95"/>
        <v>9.6294206303589605E-2</v>
      </c>
      <c r="I1052" s="50">
        <v>39888.959827998398</v>
      </c>
      <c r="J1052" s="18">
        <f t="shared" si="94"/>
        <v>-0.97375240925879258</v>
      </c>
    </row>
    <row r="1053" spans="1:10" ht="15" customHeight="1" x14ac:dyDescent="0.3">
      <c r="A1053" s="141">
        <f>'[1]175 since Nov 2015'!A1058</f>
        <v>43888</v>
      </c>
      <c r="B1053" s="50">
        <v>58035.883258541398</v>
      </c>
      <c r="C1053" s="15">
        <f t="shared" si="91"/>
        <v>-0.36</v>
      </c>
      <c r="D1053" s="24">
        <v>418.00139999999999</v>
      </c>
      <c r="E1053" s="17">
        <f t="shared" si="92"/>
        <v>-0.36</v>
      </c>
      <c r="F1053" s="18">
        <f t="shared" si="93"/>
        <v>0</v>
      </c>
      <c r="G1053" s="18">
        <f t="shared" si="96"/>
        <v>6.0901803479497313E-3</v>
      </c>
      <c r="H1053" s="18">
        <f t="shared" si="95"/>
        <v>9.6294206303589605E-2</v>
      </c>
      <c r="I1053" s="50">
        <v>39745.664248095098</v>
      </c>
      <c r="J1053" s="18">
        <f t="shared" si="94"/>
        <v>-0.35923619096911191</v>
      </c>
    </row>
    <row r="1054" spans="1:10" ht="15" customHeight="1" x14ac:dyDescent="0.3">
      <c r="A1054" s="141">
        <f>'[1]175 since Nov 2015'!A1059</f>
        <v>43889</v>
      </c>
      <c r="B1054" s="50">
        <v>55920.992138421701</v>
      </c>
      <c r="C1054" s="15">
        <f t="shared" si="91"/>
        <v>-3.64</v>
      </c>
      <c r="D1054" s="24">
        <v>402.77109999999999</v>
      </c>
      <c r="E1054" s="17">
        <f t="shared" si="92"/>
        <v>-3.64</v>
      </c>
      <c r="F1054" s="18">
        <f t="shared" si="93"/>
        <v>0</v>
      </c>
      <c r="G1054" s="18">
        <f t="shared" si="96"/>
        <v>6.0901803479497313E-3</v>
      </c>
      <c r="H1054" s="18">
        <f t="shared" si="95"/>
        <v>9.6294206303589605E-2</v>
      </c>
      <c r="I1054" s="50">
        <v>38297.288731742803</v>
      </c>
      <c r="J1054" s="18">
        <f t="shared" si="94"/>
        <v>-3.6441094739578075</v>
      </c>
    </row>
    <row r="1055" spans="1:10" ht="15" customHeight="1" x14ac:dyDescent="0.3">
      <c r="A1055" s="141">
        <f>'[1]175 since Nov 2015'!A1060</f>
        <v>43892</v>
      </c>
      <c r="B1055" s="50">
        <v>55705.759245251997</v>
      </c>
      <c r="C1055" s="15">
        <f t="shared" si="91"/>
        <v>-0.38</v>
      </c>
      <c r="D1055" s="24">
        <v>401.23090000000002</v>
      </c>
      <c r="E1055" s="17">
        <f t="shared" si="92"/>
        <v>-0.38</v>
      </c>
      <c r="F1055" s="18">
        <f t="shared" si="93"/>
        <v>0</v>
      </c>
      <c r="G1055" s="18">
        <f t="shared" si="96"/>
        <v>6.0901803479497313E-3</v>
      </c>
      <c r="H1055" s="18">
        <f t="shared" si="95"/>
        <v>9.6294206303589605E-2</v>
      </c>
      <c r="I1055" s="50">
        <v>38144.023374808901</v>
      </c>
      <c r="J1055" s="18">
        <f t="shared" si="94"/>
        <v>-0.40019897493909901</v>
      </c>
    </row>
    <row r="1056" spans="1:10" ht="15" customHeight="1" x14ac:dyDescent="0.3">
      <c r="A1056" s="141">
        <f>'[1]175 since Nov 2015'!A1061</f>
        <v>43893</v>
      </c>
      <c r="B1056" s="50">
        <v>56435.885822385797</v>
      </c>
      <c r="C1056" s="15">
        <f t="shared" si="91"/>
        <v>1.31</v>
      </c>
      <c r="D1056" s="24">
        <v>406.4624</v>
      </c>
      <c r="E1056" s="17">
        <f t="shared" si="92"/>
        <v>1.3</v>
      </c>
      <c r="F1056" s="18">
        <f t="shared" si="93"/>
        <v>-1.0000000000000009E-2</v>
      </c>
      <c r="G1056" s="18">
        <f t="shared" si="96"/>
        <v>6.1235921336459959E-3</v>
      </c>
      <c r="H1056" s="18">
        <f t="shared" si="95"/>
        <v>9.6822493021057762E-2</v>
      </c>
      <c r="I1056" s="50">
        <v>38623.704574513897</v>
      </c>
      <c r="J1056" s="18">
        <f t="shared" si="94"/>
        <v>1.2575527101364634</v>
      </c>
    </row>
    <row r="1057" spans="1:10" ht="15" customHeight="1" x14ac:dyDescent="0.3">
      <c r="A1057" s="141">
        <f>'[1]175 since Nov 2015'!A1062</f>
        <v>43894</v>
      </c>
      <c r="B1057" s="50">
        <v>56122.866573149899</v>
      </c>
      <c r="C1057" s="15">
        <f t="shared" si="91"/>
        <v>-0.55000000000000004</v>
      </c>
      <c r="D1057" s="24">
        <v>404.21850000000001</v>
      </c>
      <c r="E1057" s="17">
        <f t="shared" si="92"/>
        <v>-0.55000000000000004</v>
      </c>
      <c r="F1057" s="18">
        <f t="shared" si="93"/>
        <v>0</v>
      </c>
      <c r="G1057" s="18">
        <f t="shared" si="96"/>
        <v>6.1235921336459959E-3</v>
      </c>
      <c r="H1057" s="18">
        <f t="shared" si="95"/>
        <v>9.6822493021057762E-2</v>
      </c>
      <c r="I1057" s="50">
        <v>38409.479833776</v>
      </c>
      <c r="J1057" s="18">
        <f t="shared" si="94"/>
        <v>-0.55464576248663089</v>
      </c>
    </row>
    <row r="1058" spans="1:10" ht="15" customHeight="1" x14ac:dyDescent="0.3">
      <c r="A1058" s="141">
        <f>'[1]175 since Nov 2015'!A1063</f>
        <v>43895</v>
      </c>
      <c r="B1058" s="50">
        <v>56212.1941996198</v>
      </c>
      <c r="C1058" s="15">
        <f t="shared" si="91"/>
        <v>0.16</v>
      </c>
      <c r="D1058" s="24">
        <v>404.85939999999999</v>
      </c>
      <c r="E1058" s="17">
        <f t="shared" si="92"/>
        <v>0.16</v>
      </c>
      <c r="F1058" s="18">
        <f t="shared" si="93"/>
        <v>0</v>
      </c>
      <c r="G1058" s="18">
        <f t="shared" si="96"/>
        <v>6.1235921336459959E-3</v>
      </c>
      <c r="H1058" s="18">
        <f t="shared" si="95"/>
        <v>9.6822493021057762E-2</v>
      </c>
      <c r="I1058" s="50">
        <v>38470.614053693702</v>
      </c>
      <c r="J1058" s="18">
        <f t="shared" si="94"/>
        <v>0.15916440467892562</v>
      </c>
    </row>
    <row r="1059" spans="1:10" ht="15" customHeight="1" x14ac:dyDescent="0.3">
      <c r="A1059" s="141">
        <f>'[1]175 since Nov 2015'!A1064</f>
        <v>43896</v>
      </c>
      <c r="B1059" s="50">
        <v>54905.912426693903</v>
      </c>
      <c r="C1059" s="15">
        <f t="shared" si="91"/>
        <v>-2.3199999999999998</v>
      </c>
      <c r="D1059" s="24">
        <v>395.46069999999997</v>
      </c>
      <c r="E1059" s="17">
        <f t="shared" si="92"/>
        <v>-2.3199999999999998</v>
      </c>
      <c r="F1059" s="18">
        <f t="shared" si="93"/>
        <v>0</v>
      </c>
      <c r="G1059" s="18">
        <f t="shared" si="96"/>
        <v>6.1235921336459959E-3</v>
      </c>
      <c r="H1059" s="18">
        <f t="shared" si="95"/>
        <v>9.6822493021057762E-2</v>
      </c>
      <c r="I1059" s="50">
        <v>37576.618317588</v>
      </c>
      <c r="J1059" s="18">
        <f t="shared" si="94"/>
        <v>-2.323840567914893</v>
      </c>
    </row>
    <row r="1060" spans="1:10" ht="15" customHeight="1" x14ac:dyDescent="0.3">
      <c r="A1060" s="141">
        <f>'[1]175 since Nov 2015'!A1065</f>
        <v>43899</v>
      </c>
      <c r="B1060" s="50">
        <v>52068.803188509301</v>
      </c>
      <c r="C1060" s="15">
        <f t="shared" si="91"/>
        <v>-5.17</v>
      </c>
      <c r="D1060" s="24">
        <v>375.02780000000001</v>
      </c>
      <c r="E1060" s="17">
        <f t="shared" si="92"/>
        <v>-5.17</v>
      </c>
      <c r="F1060" s="18">
        <f t="shared" si="93"/>
        <v>0</v>
      </c>
      <c r="G1060" s="18">
        <f t="shared" si="96"/>
        <v>6.1235921336459959E-3</v>
      </c>
      <c r="H1060" s="18">
        <f t="shared" si="95"/>
        <v>9.6822493021057762E-2</v>
      </c>
      <c r="I1060" s="50">
        <v>35634.951814715598</v>
      </c>
      <c r="J1060" s="18">
        <f t="shared" si="94"/>
        <v>-5.1672199090986091</v>
      </c>
    </row>
    <row r="1061" spans="1:10" ht="15" customHeight="1" x14ac:dyDescent="0.3">
      <c r="A1061" s="141">
        <f>'[1]175 since Nov 2015'!A1066</f>
        <v>43901</v>
      </c>
      <c r="B1061" s="50">
        <v>52160.048756638898</v>
      </c>
      <c r="C1061" s="15">
        <f t="shared" si="91"/>
        <v>0.18</v>
      </c>
      <c r="D1061" s="24">
        <v>375.71</v>
      </c>
      <c r="E1061" s="17">
        <f t="shared" si="92"/>
        <v>0.18</v>
      </c>
      <c r="F1061" s="18">
        <f t="shared" si="93"/>
        <v>0</v>
      </c>
      <c r="G1061" s="18">
        <f t="shared" si="96"/>
        <v>6.1235921336459959E-3</v>
      </c>
      <c r="H1061" s="18">
        <f t="shared" si="95"/>
        <v>9.6822493021057762E-2</v>
      </c>
      <c r="I1061" s="50">
        <v>35697.3986393878</v>
      </c>
      <c r="J1061" s="18">
        <f t="shared" si="94"/>
        <v>0.17524037915610419</v>
      </c>
    </row>
    <row r="1062" spans="1:10" ht="15" customHeight="1" x14ac:dyDescent="0.3">
      <c r="A1062" s="141">
        <f>'[1]175 since Nov 2015'!A1067</f>
        <v>43902</v>
      </c>
      <c r="B1062" s="50">
        <v>47894.505434966297</v>
      </c>
      <c r="C1062" s="15">
        <f t="shared" si="91"/>
        <v>-8.18</v>
      </c>
      <c r="D1062" s="24">
        <v>344.99590000000001</v>
      </c>
      <c r="E1062" s="17">
        <f t="shared" si="92"/>
        <v>-8.17</v>
      </c>
      <c r="F1062" s="18">
        <f t="shared" si="93"/>
        <v>9.9999999999997868E-3</v>
      </c>
      <c r="G1062" s="18">
        <f t="shared" si="96"/>
        <v>6.1560334862195412E-3</v>
      </c>
      <c r="H1062" s="18">
        <f t="shared" si="95"/>
        <v>9.7335435843602602E-2</v>
      </c>
      <c r="I1062" s="50">
        <v>32778.137557448397</v>
      </c>
      <c r="J1062" s="18">
        <f t="shared" si="94"/>
        <v>-8.1777978037826777</v>
      </c>
    </row>
    <row r="1063" spans="1:10" ht="15" customHeight="1" x14ac:dyDescent="0.3">
      <c r="A1063" s="141">
        <f>'[1]175 since Nov 2015'!A1068</f>
        <v>43903</v>
      </c>
      <c r="B1063" s="50">
        <v>49831.055402336999</v>
      </c>
      <c r="C1063" s="15">
        <f t="shared" si="91"/>
        <v>4.04</v>
      </c>
      <c r="D1063" s="24">
        <v>358.92079999999999</v>
      </c>
      <c r="E1063" s="17">
        <f t="shared" si="92"/>
        <v>4.04</v>
      </c>
      <c r="F1063" s="18">
        <f t="shared" si="93"/>
        <v>0</v>
      </c>
      <c r="G1063" s="18">
        <f t="shared" si="96"/>
        <v>6.1560334862195412E-3</v>
      </c>
      <c r="H1063" s="18">
        <f t="shared" si="95"/>
        <v>9.7335435843602602E-2</v>
      </c>
      <c r="I1063" s="50">
        <v>34103.477502832</v>
      </c>
      <c r="J1063" s="18">
        <f t="shared" si="94"/>
        <v>4.0433656215541651</v>
      </c>
    </row>
    <row r="1064" spans="1:10" ht="15" customHeight="1" x14ac:dyDescent="0.3">
      <c r="A1064" s="141">
        <f>'[1]175 since Nov 2015'!A1069</f>
        <v>43906</v>
      </c>
      <c r="B1064" s="50">
        <v>45885.787538242999</v>
      </c>
      <c r="C1064" s="15">
        <f t="shared" si="91"/>
        <v>-7.92</v>
      </c>
      <c r="D1064" s="24">
        <v>330.5068</v>
      </c>
      <c r="E1064" s="17">
        <f t="shared" si="92"/>
        <v>-7.92</v>
      </c>
      <c r="F1064" s="18">
        <f t="shared" si="93"/>
        <v>0</v>
      </c>
      <c r="G1064" s="18">
        <f t="shared" si="96"/>
        <v>6.1560334862195412E-3</v>
      </c>
      <c r="H1064" s="18">
        <f t="shared" si="95"/>
        <v>9.7335435843602602E-2</v>
      </c>
      <c r="I1064" s="50">
        <v>31390.0670077223</v>
      </c>
      <c r="J1064" s="18">
        <f t="shared" si="94"/>
        <v>-7.9564041376260652</v>
      </c>
    </row>
    <row r="1065" spans="1:10" ht="15" customHeight="1" x14ac:dyDescent="0.3">
      <c r="A1065" s="141">
        <f>'[1]175 since Nov 2015'!A1070</f>
        <v>43907</v>
      </c>
      <c r="B1065" s="50">
        <v>44700.308802111897</v>
      </c>
      <c r="C1065" s="15">
        <f t="shared" ref="C1065:C1128" si="97">ROUND(((B1065-B1064)/B1064)*100,2)</f>
        <v>-2.58</v>
      </c>
      <c r="D1065" s="24">
        <v>321.9588</v>
      </c>
      <c r="E1065" s="17">
        <f t="shared" si="92"/>
        <v>-2.59</v>
      </c>
      <c r="F1065" s="18">
        <f t="shared" si="93"/>
        <v>-9.9999999999997868E-3</v>
      </c>
      <c r="G1065" s="18">
        <f t="shared" si="96"/>
        <v>6.1890897741230348E-3</v>
      </c>
      <c r="H1065" s="18">
        <f t="shared" si="95"/>
        <v>9.7858101647429169E-2</v>
      </c>
      <c r="I1065" s="50">
        <v>30579.091344890301</v>
      </c>
      <c r="J1065" s="18">
        <f t="shared" si="94"/>
        <v>-2.5835423117526011</v>
      </c>
    </row>
    <row r="1066" spans="1:10" ht="15" customHeight="1" x14ac:dyDescent="0.3">
      <c r="A1066" s="141">
        <f>'[1]175 since Nov 2015'!A1071</f>
        <v>43908</v>
      </c>
      <c r="B1066" s="50">
        <v>42201.248296009799</v>
      </c>
      <c r="C1066" s="15">
        <f t="shared" si="97"/>
        <v>-5.59</v>
      </c>
      <c r="D1066" s="24">
        <v>303.95920000000001</v>
      </c>
      <c r="E1066" s="17">
        <f t="shared" si="92"/>
        <v>-5.59</v>
      </c>
      <c r="F1066" s="18">
        <f t="shared" si="93"/>
        <v>0</v>
      </c>
      <c r="G1066" s="18">
        <f t="shared" si="96"/>
        <v>6.1890897741230348E-3</v>
      </c>
      <c r="H1066" s="18">
        <f t="shared" si="95"/>
        <v>9.7858101647429169E-2</v>
      </c>
      <c r="I1066" s="50">
        <v>28869.505851179099</v>
      </c>
      <c r="J1066" s="18">
        <f t="shared" si="94"/>
        <v>-5.5907007648769449</v>
      </c>
    </row>
    <row r="1067" spans="1:10" ht="15" customHeight="1" x14ac:dyDescent="0.3">
      <c r="A1067" s="141">
        <f>'[1]175 since Nov 2015'!A1072</f>
        <v>43909</v>
      </c>
      <c r="B1067" s="50">
        <v>41369.064410632804</v>
      </c>
      <c r="C1067" s="15">
        <f t="shared" si="97"/>
        <v>-1.97</v>
      </c>
      <c r="D1067" s="24">
        <v>297.97770000000003</v>
      </c>
      <c r="E1067" s="17">
        <f t="shared" si="92"/>
        <v>-1.97</v>
      </c>
      <c r="F1067" s="18">
        <f t="shared" si="93"/>
        <v>0</v>
      </c>
      <c r="G1067" s="18">
        <f t="shared" si="96"/>
        <v>6.1890897741230348E-3</v>
      </c>
      <c r="H1067" s="18">
        <f t="shared" si="95"/>
        <v>9.7858101647429169E-2</v>
      </c>
      <c r="I1067" s="50">
        <v>28288.228972531098</v>
      </c>
      <c r="J1067" s="18">
        <f t="shared" si="94"/>
        <v>-2.0134632080107471</v>
      </c>
    </row>
    <row r="1068" spans="1:10" ht="15" customHeight="1" x14ac:dyDescent="0.3">
      <c r="A1068" s="141">
        <f>'[1]175 since Nov 2015'!A1073</f>
        <v>43910</v>
      </c>
      <c r="B1068" s="50">
        <v>43749.485859394001</v>
      </c>
      <c r="C1068" s="15">
        <f t="shared" si="97"/>
        <v>5.75</v>
      </c>
      <c r="D1068" s="24">
        <v>315.10050000000001</v>
      </c>
      <c r="E1068" s="17">
        <f t="shared" si="92"/>
        <v>5.75</v>
      </c>
      <c r="F1068" s="18">
        <f t="shared" si="93"/>
        <v>0</v>
      </c>
      <c r="G1068" s="18">
        <f t="shared" si="96"/>
        <v>6.1890897741230348E-3</v>
      </c>
      <c r="H1068" s="18">
        <f t="shared" si="95"/>
        <v>9.7858101647429169E-2</v>
      </c>
      <c r="I1068" s="50">
        <v>29915.964768663202</v>
      </c>
      <c r="J1068" s="18">
        <f t="shared" si="94"/>
        <v>5.7541099434421783</v>
      </c>
    </row>
    <row r="1069" spans="1:10" ht="15" customHeight="1" x14ac:dyDescent="0.3">
      <c r="A1069" s="141">
        <f>'[1]175 since Nov 2015'!A1074</f>
        <v>43913</v>
      </c>
      <c r="B1069" s="50">
        <v>38017.156274965702</v>
      </c>
      <c r="C1069" s="15">
        <f t="shared" si="97"/>
        <v>-13.1</v>
      </c>
      <c r="D1069" s="24">
        <v>273.82339999999999</v>
      </c>
      <c r="E1069" s="17">
        <f t="shared" si="92"/>
        <v>-13.1</v>
      </c>
      <c r="F1069" s="18">
        <f t="shared" si="93"/>
        <v>0</v>
      </c>
      <c r="G1069" s="18">
        <f t="shared" si="96"/>
        <v>6.1890897741230348E-3</v>
      </c>
      <c r="H1069" s="18">
        <f t="shared" si="95"/>
        <v>9.7858101647429169E-2</v>
      </c>
      <c r="I1069" s="50">
        <v>25981.238140928901</v>
      </c>
      <c r="J1069" s="18">
        <f t="shared" si="94"/>
        <v>-13.152598146712299</v>
      </c>
    </row>
    <row r="1070" spans="1:10" ht="15" customHeight="1" x14ac:dyDescent="0.3">
      <c r="A1070" s="141">
        <f>'[1]175 since Nov 2015'!A1075</f>
        <v>43914</v>
      </c>
      <c r="B1070" s="50">
        <v>39047.833907587301</v>
      </c>
      <c r="C1070" s="15">
        <f t="shared" si="97"/>
        <v>2.71</v>
      </c>
      <c r="D1070" s="24">
        <v>281.26400000000001</v>
      </c>
      <c r="E1070" s="17">
        <f t="shared" si="92"/>
        <v>2.72</v>
      </c>
      <c r="F1070" s="18">
        <f t="shared" si="93"/>
        <v>1.0000000000000231E-2</v>
      </c>
      <c r="G1070" s="18">
        <f t="shared" si="96"/>
        <v>6.1880430821192513E-3</v>
      </c>
      <c r="H1070" s="18">
        <f t="shared" si="95"/>
        <v>9.7841551993725961E-2</v>
      </c>
      <c r="I1070" s="50">
        <v>26674.027014048199</v>
      </c>
      <c r="J1070" s="18">
        <f t="shared" si="94"/>
        <v>2.6664967595517708</v>
      </c>
    </row>
    <row r="1071" spans="1:10" ht="15" customHeight="1" x14ac:dyDescent="0.3">
      <c r="A1071" s="141">
        <f>'[1]175 since Nov 2015'!A1076</f>
        <v>43915</v>
      </c>
      <c r="B1071" s="50">
        <v>41773.2350077183</v>
      </c>
      <c r="C1071" s="15">
        <f t="shared" si="97"/>
        <v>6.98</v>
      </c>
      <c r="D1071" s="24">
        <v>300.89600000000002</v>
      </c>
      <c r="E1071" s="17">
        <f t="shared" si="92"/>
        <v>6.98</v>
      </c>
      <c r="F1071" s="18">
        <f t="shared" si="93"/>
        <v>0</v>
      </c>
      <c r="G1071" s="18">
        <f t="shared" si="96"/>
        <v>6.1880430821192513E-3</v>
      </c>
      <c r="H1071" s="18">
        <f t="shared" si="95"/>
        <v>9.7841551993725961E-2</v>
      </c>
      <c r="I1071" s="50">
        <v>28535.780030644899</v>
      </c>
      <c r="J1071" s="18">
        <f t="shared" si="94"/>
        <v>6.9796473386496363</v>
      </c>
    </row>
    <row r="1072" spans="1:10" ht="15" customHeight="1" x14ac:dyDescent="0.3">
      <c r="A1072" s="141">
        <f>'[1]175 since Nov 2015'!A1077</f>
        <v>43916</v>
      </c>
      <c r="B1072" s="50">
        <v>43841.74</v>
      </c>
      <c r="C1072" s="15">
        <f t="shared" si="97"/>
        <v>4.95</v>
      </c>
      <c r="D1072" s="24">
        <v>315.79790000000003</v>
      </c>
      <c r="E1072" s="17">
        <f t="shared" si="92"/>
        <v>4.95</v>
      </c>
      <c r="F1072" s="18">
        <f t="shared" si="93"/>
        <v>0</v>
      </c>
      <c r="G1072" s="18">
        <f t="shared" si="96"/>
        <v>6.1880430821192513E-3</v>
      </c>
      <c r="H1072" s="18">
        <f t="shared" si="95"/>
        <v>9.7841551993725961E-2</v>
      </c>
      <c r="I1072" s="50">
        <v>29946.77</v>
      </c>
      <c r="J1072" s="18">
        <f t="shared" si="94"/>
        <v>4.944634307665055</v>
      </c>
    </row>
    <row r="1073" spans="1:10" ht="15" customHeight="1" x14ac:dyDescent="0.3">
      <c r="A1073" s="141">
        <f>'[1]175 since Nov 2015'!A1078</f>
        <v>43917</v>
      </c>
      <c r="B1073" s="50">
        <v>43649.682359556296</v>
      </c>
      <c r="C1073" s="15">
        <f t="shared" si="97"/>
        <v>-0.44</v>
      </c>
      <c r="D1073" s="24">
        <v>314.41480000000001</v>
      </c>
      <c r="E1073" s="17">
        <f t="shared" si="92"/>
        <v>-0.44</v>
      </c>
      <c r="F1073" s="18">
        <f t="shared" si="93"/>
        <v>0</v>
      </c>
      <c r="G1073" s="18">
        <f t="shared" si="96"/>
        <v>6.1880430821192513E-3</v>
      </c>
      <c r="H1073" s="18">
        <f t="shared" si="95"/>
        <v>9.7841551993725961E-2</v>
      </c>
      <c r="I1073" s="50">
        <v>29815.5892107086</v>
      </c>
      <c r="J1073" s="18">
        <f t="shared" si="94"/>
        <v>-0.43804653821230233</v>
      </c>
    </row>
    <row r="1074" spans="1:10" ht="15" customHeight="1" x14ac:dyDescent="0.3">
      <c r="A1074" s="141">
        <f>'[1]175 since Nov 2015'!A1079</f>
        <v>43920</v>
      </c>
      <c r="B1074" s="50">
        <v>41636.298749079302</v>
      </c>
      <c r="C1074" s="15">
        <f t="shared" si="97"/>
        <v>-4.6100000000000003</v>
      </c>
      <c r="D1074" s="24">
        <v>299.91039999999998</v>
      </c>
      <c r="E1074" s="17">
        <f t="shared" si="92"/>
        <v>-4.6100000000000003</v>
      </c>
      <c r="F1074" s="18">
        <f t="shared" si="93"/>
        <v>0</v>
      </c>
      <c r="G1074" s="18">
        <f t="shared" si="96"/>
        <v>6.1880430821192513E-3</v>
      </c>
      <c r="H1074" s="18">
        <f t="shared" si="95"/>
        <v>9.7841551993725961E-2</v>
      </c>
      <c r="I1074" s="50">
        <v>28440.3164616637</v>
      </c>
      <c r="J1074" s="18">
        <f t="shared" si="94"/>
        <v>-4.6125962473045981</v>
      </c>
    </row>
    <row r="1075" spans="1:10" ht="15" customHeight="1" x14ac:dyDescent="0.3">
      <c r="A1075" s="141">
        <f>'[1]175 since Nov 2015'!A1080</f>
        <v>43921</v>
      </c>
      <c r="B1075" s="50">
        <v>43141.537276775503</v>
      </c>
      <c r="C1075" s="15">
        <f t="shared" si="97"/>
        <v>3.62</v>
      </c>
      <c r="D1075" s="24">
        <v>310.73140000000001</v>
      </c>
      <c r="E1075" s="17">
        <f t="shared" si="92"/>
        <v>3.61</v>
      </c>
      <c r="F1075" s="18">
        <f t="shared" si="93"/>
        <v>-1.0000000000000231E-2</v>
      </c>
      <c r="G1075" s="18">
        <f t="shared" si="96"/>
        <v>6.2211895885240119E-3</v>
      </c>
      <c r="H1075" s="18">
        <f t="shared" si="95"/>
        <v>9.836564427730797E-2</v>
      </c>
      <c r="I1075" s="50">
        <v>29468.492869369002</v>
      </c>
      <c r="J1075" s="18">
        <f t="shared" si="94"/>
        <v>3.6152073381153755</v>
      </c>
    </row>
    <row r="1076" spans="1:10" ht="15" customHeight="1" x14ac:dyDescent="0.3">
      <c r="A1076" s="141">
        <f>'[1]175 since Nov 2015'!A1081</f>
        <v>43922</v>
      </c>
      <c r="B1076" s="50">
        <v>41380.089707467698</v>
      </c>
      <c r="C1076" s="15">
        <f t="shared" si="97"/>
        <v>-4.08</v>
      </c>
      <c r="D1076" s="24">
        <v>298.03870000000001</v>
      </c>
      <c r="E1076" s="17">
        <f t="shared" si="92"/>
        <v>-4.08</v>
      </c>
      <c r="F1076" s="18">
        <f t="shared" si="93"/>
        <v>0</v>
      </c>
      <c r="G1076" s="18">
        <f t="shared" si="96"/>
        <v>6.2211895885240119E-3</v>
      </c>
      <c r="H1076" s="18">
        <f t="shared" si="95"/>
        <v>9.836564427730797E-2</v>
      </c>
      <c r="I1076" s="50">
        <v>28265.308921543899</v>
      </c>
      <c r="J1076" s="18">
        <f t="shared" si="94"/>
        <v>-4.0829504011579454</v>
      </c>
    </row>
    <row r="1077" spans="1:10" ht="15" customHeight="1" x14ac:dyDescent="0.3">
      <c r="A1077" s="141">
        <f>'[1]175 since Nov 2015'!A1082</f>
        <v>43924</v>
      </c>
      <c r="B1077" s="50">
        <v>40392.840539522796</v>
      </c>
      <c r="C1077" s="15">
        <f t="shared" si="97"/>
        <v>-2.39</v>
      </c>
      <c r="D1077" s="24">
        <v>290.89519999999999</v>
      </c>
      <c r="E1077" s="17">
        <f t="shared" si="92"/>
        <v>-2.4</v>
      </c>
      <c r="F1077" s="18">
        <f t="shared" si="93"/>
        <v>-9.9999999999997868E-3</v>
      </c>
      <c r="G1077" s="18">
        <f t="shared" si="96"/>
        <v>6.2539014898747459E-3</v>
      </c>
      <c r="H1077" s="18">
        <f t="shared" si="95"/>
        <v>9.8882864851623259E-2</v>
      </c>
      <c r="I1077" s="50">
        <v>27590.9531404964</v>
      </c>
      <c r="J1077" s="18">
        <f t="shared" si="94"/>
        <v>-2.3858072201485956</v>
      </c>
    </row>
    <row r="1078" spans="1:10" ht="15" customHeight="1" x14ac:dyDescent="0.3">
      <c r="A1078" s="141">
        <f>'[1]175 since Nov 2015'!A1083</f>
        <v>43928</v>
      </c>
      <c r="B1078" s="50">
        <v>44018.057955074597</v>
      </c>
      <c r="C1078" s="15">
        <f t="shared" si="97"/>
        <v>8.9700000000000006</v>
      </c>
      <c r="D1078" s="24">
        <v>317.00439999999998</v>
      </c>
      <c r="E1078" s="17">
        <f t="shared" si="92"/>
        <v>8.98</v>
      </c>
      <c r="F1078" s="18">
        <f t="shared" si="93"/>
        <v>9.9999999999997868E-3</v>
      </c>
      <c r="G1078" s="18">
        <f t="shared" si="96"/>
        <v>6.2856703309402701E-3</v>
      </c>
      <c r="H1078" s="18">
        <f t="shared" si="95"/>
        <v>9.9385174333577991E-2</v>
      </c>
      <c r="I1078" s="50">
        <v>30067.2138466166</v>
      </c>
      <c r="J1078" s="18">
        <f t="shared" si="94"/>
        <v>8.9749009159298954</v>
      </c>
    </row>
    <row r="1079" spans="1:10" ht="15" customHeight="1" x14ac:dyDescent="0.3">
      <c r="A1079" s="141">
        <f>'[1]175 since Nov 2015'!A1084</f>
        <v>43929</v>
      </c>
      <c r="B1079" s="50">
        <v>43764.4235826558</v>
      </c>
      <c r="C1079" s="15">
        <f t="shared" si="97"/>
        <v>-0.57999999999999996</v>
      </c>
      <c r="D1079" s="24">
        <v>315.17230000000001</v>
      </c>
      <c r="E1079" s="17">
        <f t="shared" si="92"/>
        <v>-0.57999999999999996</v>
      </c>
      <c r="F1079" s="18">
        <f t="shared" si="93"/>
        <v>0</v>
      </c>
      <c r="G1079" s="18">
        <f t="shared" si="96"/>
        <v>6.2856703309402701E-3</v>
      </c>
      <c r="H1079" s="18">
        <f t="shared" si="95"/>
        <v>9.9385174333577991E-2</v>
      </c>
      <c r="I1079" s="50">
        <v>29893.964974025399</v>
      </c>
      <c r="J1079" s="18">
        <f t="shared" si="94"/>
        <v>-0.57620527620219164</v>
      </c>
    </row>
    <row r="1080" spans="1:10" ht="15" customHeight="1" x14ac:dyDescent="0.3">
      <c r="A1080" s="141">
        <f>'[1]175 since Nov 2015'!A1085</f>
        <v>43930</v>
      </c>
      <c r="B1080" s="50">
        <v>45617.329071506101</v>
      </c>
      <c r="C1080" s="15">
        <f t="shared" si="97"/>
        <v>4.2300000000000004</v>
      </c>
      <c r="D1080" s="24">
        <v>328.50920000000002</v>
      </c>
      <c r="E1080" s="17">
        <f t="shared" si="92"/>
        <v>4.2300000000000004</v>
      </c>
      <c r="F1080" s="18">
        <f t="shared" si="93"/>
        <v>0</v>
      </c>
      <c r="G1080" s="18">
        <f t="shared" si="96"/>
        <v>6.2856703309402701E-3</v>
      </c>
      <c r="H1080" s="18">
        <f t="shared" si="95"/>
        <v>9.9385174333577991E-2</v>
      </c>
      <c r="I1080" s="50">
        <v>31159.620665325801</v>
      </c>
      <c r="J1080" s="18">
        <f t="shared" si="94"/>
        <v>4.2338167332440486</v>
      </c>
    </row>
    <row r="1081" spans="1:10" ht="15" customHeight="1" x14ac:dyDescent="0.3">
      <c r="A1081" s="141">
        <f>'[1]175 since Nov 2015'!A1086</f>
        <v>43934</v>
      </c>
      <c r="B1081" s="50">
        <v>44929.834569518302</v>
      </c>
      <c r="C1081" s="15">
        <f t="shared" si="97"/>
        <v>-1.51</v>
      </c>
      <c r="D1081" s="24">
        <v>323.5496</v>
      </c>
      <c r="E1081" s="17">
        <f t="shared" si="92"/>
        <v>-1.51</v>
      </c>
      <c r="F1081" s="18">
        <f t="shared" si="93"/>
        <v>0</v>
      </c>
      <c r="G1081" s="18">
        <f t="shared" si="96"/>
        <v>6.2856703309402701E-3</v>
      </c>
      <c r="H1081" s="18">
        <f t="shared" si="95"/>
        <v>9.9385174333577991E-2</v>
      </c>
      <c r="I1081" s="50">
        <v>30690.016935176402</v>
      </c>
      <c r="J1081" s="18">
        <f t="shared" si="94"/>
        <v>-1.5070906516906715</v>
      </c>
    </row>
    <row r="1082" spans="1:10" ht="15" customHeight="1" x14ac:dyDescent="0.3">
      <c r="A1082" s="141">
        <f>'[1]175 since Nov 2015'!A1087</f>
        <v>43936</v>
      </c>
      <c r="B1082" s="50">
        <v>44475.693880100298</v>
      </c>
      <c r="C1082" s="15">
        <f t="shared" si="97"/>
        <v>-1.01</v>
      </c>
      <c r="D1082" s="24">
        <v>320.26639999999998</v>
      </c>
      <c r="E1082" s="17">
        <f t="shared" si="92"/>
        <v>-1.01</v>
      </c>
      <c r="F1082" s="18">
        <f t="shared" si="93"/>
        <v>0</v>
      </c>
      <c r="G1082" s="18">
        <f t="shared" si="96"/>
        <v>6.2856703309402701E-3</v>
      </c>
      <c r="H1082" s="18">
        <f t="shared" si="95"/>
        <v>9.9385174333577991E-2</v>
      </c>
      <c r="I1082" s="50">
        <v>30379.809128209399</v>
      </c>
      <c r="J1082" s="18">
        <f t="shared" si="94"/>
        <v>-1.0107775685566573</v>
      </c>
    </row>
    <row r="1083" spans="1:10" ht="15" customHeight="1" x14ac:dyDescent="0.3">
      <c r="A1083" s="141">
        <f>'[1]175 since Nov 2015'!A1088</f>
        <v>43937</v>
      </c>
      <c r="B1083" s="50">
        <v>44801.873033222502</v>
      </c>
      <c r="C1083" s="15">
        <f t="shared" si="97"/>
        <v>0.73</v>
      </c>
      <c r="D1083" s="24">
        <v>322.60300000000001</v>
      </c>
      <c r="E1083" s="17">
        <f t="shared" si="92"/>
        <v>0.73</v>
      </c>
      <c r="F1083" s="18">
        <f t="shared" si="93"/>
        <v>0</v>
      </c>
      <c r="G1083" s="18">
        <f t="shared" si="96"/>
        <v>6.2856703309402701E-3</v>
      </c>
      <c r="H1083" s="18">
        <f t="shared" si="95"/>
        <v>9.9385174333577991E-2</v>
      </c>
      <c r="I1083" s="50">
        <v>30602.6108328925</v>
      </c>
      <c r="J1083" s="18">
        <f t="shared" si="94"/>
        <v>0.73338744079276252</v>
      </c>
    </row>
    <row r="1084" spans="1:10" ht="15" customHeight="1" x14ac:dyDescent="0.3">
      <c r="A1084" s="141">
        <f>'[1]175 since Nov 2015'!A1089</f>
        <v>43938</v>
      </c>
      <c r="B1084" s="50">
        <v>46245.519648886002</v>
      </c>
      <c r="C1084" s="15">
        <f t="shared" si="97"/>
        <v>3.22</v>
      </c>
      <c r="D1084" s="24">
        <v>333.02260000000001</v>
      </c>
      <c r="E1084" s="17">
        <f t="shared" si="92"/>
        <v>3.23</v>
      </c>
      <c r="F1084" s="18">
        <f t="shared" si="93"/>
        <v>9.9999999999997868E-3</v>
      </c>
      <c r="G1084" s="18">
        <f t="shared" si="96"/>
        <v>6.3170230656512845E-3</v>
      </c>
      <c r="H1084" s="18">
        <f t="shared" si="95"/>
        <v>9.9880904596387127E-2</v>
      </c>
      <c r="I1084" s="50">
        <v>31588.715934494299</v>
      </c>
      <c r="J1084" s="18">
        <f t="shared" si="94"/>
        <v>3.2222907613552598</v>
      </c>
    </row>
    <row r="1085" spans="1:10" ht="15" customHeight="1" x14ac:dyDescent="0.3">
      <c r="A1085" s="141">
        <f>'[1]175 since Nov 2015'!A1090</f>
        <v>43941</v>
      </c>
      <c r="B1085" s="50">
        <v>46332.305211718798</v>
      </c>
      <c r="C1085" s="15">
        <f t="shared" si="97"/>
        <v>0.19</v>
      </c>
      <c r="D1085" s="24">
        <v>333.64159999999998</v>
      </c>
      <c r="E1085" s="17">
        <f t="shared" si="92"/>
        <v>0.19</v>
      </c>
      <c r="F1085" s="18">
        <f t="shared" si="93"/>
        <v>0</v>
      </c>
      <c r="G1085" s="18">
        <f t="shared" si="96"/>
        <v>6.3170230656512845E-3</v>
      </c>
      <c r="H1085" s="18">
        <f t="shared" si="95"/>
        <v>9.9880904596387127E-2</v>
      </c>
      <c r="I1085" s="50">
        <v>31647.9961526074</v>
      </c>
      <c r="J1085" s="18">
        <f t="shared" si="94"/>
        <v>0.1876626395198549</v>
      </c>
    </row>
    <row r="1086" spans="1:10" ht="15" customHeight="1" x14ac:dyDescent="0.3">
      <c r="A1086" s="141">
        <f>'[1]175 since Nov 2015'!A1091</f>
        <v>43942</v>
      </c>
      <c r="B1086" s="50">
        <v>44851.799966494698</v>
      </c>
      <c r="C1086" s="15">
        <f t="shared" si="97"/>
        <v>-3.2</v>
      </c>
      <c r="D1086" s="24">
        <v>322.9778</v>
      </c>
      <c r="E1086" s="17">
        <f t="shared" si="92"/>
        <v>-3.2</v>
      </c>
      <c r="F1086" s="18">
        <f t="shared" si="93"/>
        <v>0</v>
      </c>
      <c r="G1086" s="18">
        <f t="shared" si="96"/>
        <v>6.3170230656512845E-3</v>
      </c>
      <c r="H1086" s="18">
        <f t="shared" si="95"/>
        <v>9.9880904596387127E-2</v>
      </c>
      <c r="I1086" s="50">
        <v>30636.7141952204</v>
      </c>
      <c r="J1086" s="18">
        <f t="shared" si="94"/>
        <v>-3.1954059666544894</v>
      </c>
    </row>
    <row r="1087" spans="1:10" ht="15" customHeight="1" x14ac:dyDescent="0.3">
      <c r="A1087" s="141">
        <f>'[1]175 since Nov 2015'!A1092</f>
        <v>43943</v>
      </c>
      <c r="B1087" s="50">
        <v>45939.307384975502</v>
      </c>
      <c r="C1087" s="15">
        <f t="shared" si="97"/>
        <v>2.42</v>
      </c>
      <c r="D1087" s="24">
        <v>330.81849999999997</v>
      </c>
      <c r="E1087" s="17">
        <f t="shared" si="92"/>
        <v>2.4300000000000002</v>
      </c>
      <c r="F1087" s="18">
        <f t="shared" si="93"/>
        <v>1.0000000000000231E-2</v>
      </c>
      <c r="G1087" s="18">
        <f t="shared" si="96"/>
        <v>6.3479658594844677E-3</v>
      </c>
      <c r="H1087" s="18">
        <f t="shared" si="95"/>
        <v>0.10037015312479648</v>
      </c>
      <c r="I1087" s="50">
        <v>31379.552921649702</v>
      </c>
      <c r="J1087" s="18">
        <f t="shared" si="94"/>
        <v>2.4246683952327723</v>
      </c>
    </row>
    <row r="1088" spans="1:10" ht="15" customHeight="1" x14ac:dyDescent="0.3">
      <c r="A1088" s="141">
        <f>'[1]175 since Nov 2015'!A1093</f>
        <v>43944</v>
      </c>
      <c r="B1088" s="50">
        <v>46647.183912270899</v>
      </c>
      <c r="C1088" s="15">
        <f t="shared" si="97"/>
        <v>1.54</v>
      </c>
      <c r="D1088" s="24">
        <v>335.93470000000002</v>
      </c>
      <c r="E1088" s="17">
        <f t="shared" si="92"/>
        <v>1.55</v>
      </c>
      <c r="F1088" s="18">
        <f t="shared" si="93"/>
        <v>1.0000000000000009E-2</v>
      </c>
      <c r="G1088" s="18">
        <f t="shared" si="96"/>
        <v>6.3785046784409251E-3</v>
      </c>
      <c r="H1088" s="18">
        <f t="shared" si="95"/>
        <v>0.10085301424956615</v>
      </c>
      <c r="I1088" s="50">
        <v>31863.078908755098</v>
      </c>
      <c r="J1088" s="18">
        <f t="shared" si="94"/>
        <v>1.5408950800309127</v>
      </c>
    </row>
    <row r="1089" spans="1:10" ht="15" customHeight="1" x14ac:dyDescent="0.3">
      <c r="A1089" s="141">
        <f>'[1]175 since Nov 2015'!A1094</f>
        <v>43945</v>
      </c>
      <c r="B1089" s="50">
        <v>45862.697059467602</v>
      </c>
      <c r="C1089" s="15">
        <f t="shared" si="97"/>
        <v>-1.68</v>
      </c>
      <c r="D1089" s="24">
        <v>330.27210000000002</v>
      </c>
      <c r="E1089" s="17">
        <f t="shared" si="92"/>
        <v>-1.69</v>
      </c>
      <c r="F1089" s="18">
        <f t="shared" si="93"/>
        <v>-1.0000000000000009E-2</v>
      </c>
      <c r="G1089" s="18">
        <f t="shared" si="96"/>
        <v>6.4111716687422736E-3</v>
      </c>
      <c r="H1089" s="18">
        <f t="shared" si="95"/>
        <v>0.10136952471784061</v>
      </c>
      <c r="I1089" s="50">
        <v>31327.223056432598</v>
      </c>
      <c r="J1089" s="18">
        <f t="shared" si="94"/>
        <v>-1.6817453638331907</v>
      </c>
    </row>
    <row r="1090" spans="1:10" ht="15" customHeight="1" x14ac:dyDescent="0.3">
      <c r="A1090" s="141">
        <f>'[1]175 since Nov 2015'!A1095</f>
        <v>43948</v>
      </c>
      <c r="B1090" s="50">
        <v>46471.506477754301</v>
      </c>
      <c r="C1090" s="15">
        <f t="shared" si="97"/>
        <v>1.33</v>
      </c>
      <c r="D1090" s="24">
        <v>334.66239999999999</v>
      </c>
      <c r="E1090" s="17">
        <f t="shared" si="92"/>
        <v>1.33</v>
      </c>
      <c r="F1090" s="18">
        <f t="shared" si="93"/>
        <v>0</v>
      </c>
      <c r="G1090" s="18">
        <f t="shared" si="96"/>
        <v>6.4111716687422736E-3</v>
      </c>
      <c r="H1090" s="18">
        <f t="shared" si="95"/>
        <v>0.10136952471784061</v>
      </c>
      <c r="I1090" s="50">
        <v>31743.079725760199</v>
      </c>
      <c r="J1090" s="18">
        <f t="shared" si="94"/>
        <v>1.3274610027785736</v>
      </c>
    </row>
    <row r="1091" spans="1:10" ht="15" customHeight="1" x14ac:dyDescent="0.3">
      <c r="A1091" s="141">
        <f>'[1]175 since Nov 2015'!A1096</f>
        <v>43949</v>
      </c>
      <c r="B1091" s="50">
        <v>47015.286966782201</v>
      </c>
      <c r="C1091" s="15">
        <f t="shared" si="97"/>
        <v>1.17</v>
      </c>
      <c r="D1091" s="24">
        <v>338.58800000000002</v>
      </c>
      <c r="E1091" s="17">
        <f t="shared" si="92"/>
        <v>1.17</v>
      </c>
      <c r="F1091" s="18">
        <f t="shared" si="93"/>
        <v>0</v>
      </c>
      <c r="G1091" s="18">
        <f t="shared" si="96"/>
        <v>6.3785046784409251E-3</v>
      </c>
      <c r="H1091" s="18">
        <f t="shared" si="95"/>
        <v>0.10085301424956615</v>
      </c>
      <c r="I1091" s="50">
        <v>32114.517381321901</v>
      </c>
      <c r="J1091" s="18">
        <f t="shared" si="94"/>
        <v>1.1701374245053864</v>
      </c>
    </row>
    <row r="1092" spans="1:10" ht="15" customHeight="1" x14ac:dyDescent="0.3">
      <c r="A1092" s="141">
        <f>'[1]175 since Nov 2015'!A1097</f>
        <v>43950</v>
      </c>
      <c r="B1092" s="50">
        <v>47901.934780156698</v>
      </c>
      <c r="C1092" s="15">
        <f t="shared" si="97"/>
        <v>1.89</v>
      </c>
      <c r="D1092" s="24">
        <v>344.96850000000001</v>
      </c>
      <c r="E1092" s="17">
        <f t="shared" si="92"/>
        <v>1.88</v>
      </c>
      <c r="F1092" s="18">
        <f t="shared" si="93"/>
        <v>-1.0000000000000009E-2</v>
      </c>
      <c r="G1092" s="18">
        <f t="shared" si="96"/>
        <v>6.3785046784409251E-3</v>
      </c>
      <c r="H1092" s="18">
        <f t="shared" si="95"/>
        <v>0.10085301424956615</v>
      </c>
      <c r="I1092" s="50">
        <v>32720.155854481702</v>
      </c>
      <c r="J1092" s="18">
        <f t="shared" si="94"/>
        <v>1.8858713209622944</v>
      </c>
    </row>
    <row r="1093" spans="1:10" ht="15" customHeight="1" x14ac:dyDescent="0.3">
      <c r="A1093" s="141">
        <f>'[1]175 since Nov 2015'!A1098</f>
        <v>43951</v>
      </c>
      <c r="B1093" s="50">
        <v>49362.2038096088</v>
      </c>
      <c r="C1093" s="15">
        <f t="shared" si="97"/>
        <v>3.05</v>
      </c>
      <c r="D1093" s="24">
        <v>355.48009999999999</v>
      </c>
      <c r="E1093" s="17">
        <f t="shared" si="92"/>
        <v>3.05</v>
      </c>
      <c r="F1093" s="18">
        <f t="shared" si="93"/>
        <v>0</v>
      </c>
      <c r="G1093" s="18">
        <f t="shared" si="96"/>
        <v>6.3785046784409251E-3</v>
      </c>
      <c r="H1093" s="18">
        <f t="shared" si="95"/>
        <v>0.10085301424956615</v>
      </c>
      <c r="I1093" s="50">
        <v>33717.615152366801</v>
      </c>
      <c r="J1093" s="18">
        <f t="shared" si="94"/>
        <v>3.0484552161706069</v>
      </c>
    </row>
    <row r="1094" spans="1:10" ht="15" customHeight="1" x14ac:dyDescent="0.3">
      <c r="A1094" s="141">
        <f>'[1]175 since Nov 2015'!A1099</f>
        <v>43955</v>
      </c>
      <c r="B1094" s="50">
        <v>46430.915396119599</v>
      </c>
      <c r="C1094" s="15">
        <f t="shared" si="97"/>
        <v>-5.94</v>
      </c>
      <c r="D1094" s="24">
        <v>334.3503</v>
      </c>
      <c r="E1094" s="17">
        <f t="shared" si="92"/>
        <v>-5.94</v>
      </c>
      <c r="F1094" s="18">
        <f t="shared" si="93"/>
        <v>0</v>
      </c>
      <c r="G1094" s="18">
        <f t="shared" si="96"/>
        <v>6.3785046784409251E-3</v>
      </c>
      <c r="H1094" s="18">
        <f t="shared" si="95"/>
        <v>0.10085301424956615</v>
      </c>
      <c r="I1094" s="50">
        <v>31715.353360980102</v>
      </c>
      <c r="J1094" s="18">
        <f t="shared" si="94"/>
        <v>-5.9383256566001563</v>
      </c>
    </row>
    <row r="1095" spans="1:10" ht="15" customHeight="1" x14ac:dyDescent="0.3">
      <c r="A1095" s="141">
        <f>'[1]175 since Nov 2015'!A1100</f>
        <v>43956</v>
      </c>
      <c r="B1095" s="50">
        <v>46047.583513235397</v>
      </c>
      <c r="C1095" s="15">
        <f t="shared" si="97"/>
        <v>-0.83</v>
      </c>
      <c r="D1095" s="24">
        <v>331.57279999999997</v>
      </c>
      <c r="E1095" s="17">
        <f t="shared" si="92"/>
        <v>-0.83</v>
      </c>
      <c r="F1095" s="18">
        <f t="shared" si="93"/>
        <v>0</v>
      </c>
      <c r="G1095" s="18">
        <f t="shared" si="96"/>
        <v>6.3785046784409251E-3</v>
      </c>
      <c r="H1095" s="18">
        <f t="shared" si="95"/>
        <v>0.10085301424956615</v>
      </c>
      <c r="I1095" s="50">
        <v>31453.512602156301</v>
      </c>
      <c r="J1095" s="18">
        <f t="shared" si="94"/>
        <v>-0.82559622099606622</v>
      </c>
    </row>
    <row r="1096" spans="1:10" ht="15" customHeight="1" x14ac:dyDescent="0.3">
      <c r="A1096" s="141">
        <f>'[1]175 since Nov 2015'!A1101</f>
        <v>43957</v>
      </c>
      <c r="B1096" s="50">
        <v>46387.573774815501</v>
      </c>
      <c r="C1096" s="15">
        <f t="shared" si="97"/>
        <v>0.74</v>
      </c>
      <c r="D1096" s="24">
        <v>334.02609999999999</v>
      </c>
      <c r="E1096" s="17">
        <f t="shared" si="92"/>
        <v>0.74</v>
      </c>
      <c r="F1096" s="18">
        <f t="shared" si="93"/>
        <v>0</v>
      </c>
      <c r="G1096" s="18">
        <f t="shared" si="96"/>
        <v>6.3785046784409251E-3</v>
      </c>
      <c r="H1096" s="18">
        <f t="shared" si="95"/>
        <v>0.10085301424956615</v>
      </c>
      <c r="I1096" s="50">
        <v>31685.748197627901</v>
      </c>
      <c r="J1096" s="18">
        <f t="shared" si="94"/>
        <v>0.73834550184922565</v>
      </c>
    </row>
    <row r="1097" spans="1:10" ht="15" customHeight="1" x14ac:dyDescent="0.3">
      <c r="A1097" s="141">
        <f>'[1]175 since Nov 2015'!A1102</f>
        <v>43958</v>
      </c>
      <c r="B1097" s="50">
        <v>46032.744559139101</v>
      </c>
      <c r="C1097" s="15">
        <f t="shared" si="97"/>
        <v>-0.76</v>
      </c>
      <c r="D1097" s="24">
        <v>331.46780000000001</v>
      </c>
      <c r="E1097" s="17">
        <f t="shared" ref="E1097:E1160" si="98">ROUND(((D1097-D1096)/D1096)*100,2)</f>
        <v>-0.77</v>
      </c>
      <c r="F1097" s="18">
        <f t="shared" ref="F1097:F1160" si="99">+E1097-C1097</f>
        <v>-1.0000000000000009E-2</v>
      </c>
      <c r="G1097" s="18">
        <f t="shared" si="96"/>
        <v>6.4111716687422736E-3</v>
      </c>
      <c r="H1097" s="18">
        <f t="shared" si="95"/>
        <v>0.10136952471784061</v>
      </c>
      <c r="I1097" s="50">
        <v>31443.376625541401</v>
      </c>
      <c r="J1097" s="18">
        <f t="shared" ref="J1097:J1160" si="100">+((I1097-I1096)/I1096)*100</f>
        <v>-0.76492298864082042</v>
      </c>
    </row>
    <row r="1098" spans="1:10" ht="15" customHeight="1" x14ac:dyDescent="0.3">
      <c r="A1098" s="141">
        <f>'[1]175 since Nov 2015'!A1103</f>
        <v>43959</v>
      </c>
      <c r="B1098" s="50">
        <v>46324.556559648903</v>
      </c>
      <c r="C1098" s="15">
        <f t="shared" si="97"/>
        <v>0.63</v>
      </c>
      <c r="D1098" s="24">
        <v>333.57139999999998</v>
      </c>
      <c r="E1098" s="17">
        <f t="shared" si="98"/>
        <v>0.63</v>
      </c>
      <c r="F1098" s="18">
        <f t="shared" si="99"/>
        <v>0</v>
      </c>
      <c r="G1098" s="18">
        <f t="shared" si="96"/>
        <v>6.4111716687422736E-3</v>
      </c>
      <c r="H1098" s="18">
        <f t="shared" si="95"/>
        <v>0.10136952471784061</v>
      </c>
      <c r="I1098" s="50">
        <v>31642.703316221199</v>
      </c>
      <c r="J1098" s="18">
        <f t="shared" si="100"/>
        <v>0.63392266375706396</v>
      </c>
    </row>
    <row r="1099" spans="1:10" ht="15" customHeight="1" x14ac:dyDescent="0.3">
      <c r="A1099" s="141">
        <f>'[1]175 since Nov 2015'!A1104</f>
        <v>43962</v>
      </c>
      <c r="B1099" s="50">
        <v>46205.265377726799</v>
      </c>
      <c r="C1099" s="15">
        <f t="shared" si="97"/>
        <v>-0.26</v>
      </c>
      <c r="D1099" s="24">
        <v>332.70960000000002</v>
      </c>
      <c r="E1099" s="17">
        <f t="shared" si="98"/>
        <v>-0.26</v>
      </c>
      <c r="F1099" s="18">
        <f t="shared" si="99"/>
        <v>0</v>
      </c>
      <c r="G1099" s="18">
        <f t="shared" si="96"/>
        <v>6.4111716687422736E-3</v>
      </c>
      <c r="H1099" s="18">
        <f t="shared" si="95"/>
        <v>0.10136952471784061</v>
      </c>
      <c r="I1099" s="50">
        <v>31561.219633307999</v>
      </c>
      <c r="J1099" s="18">
        <f t="shared" si="100"/>
        <v>-0.25751176218698268</v>
      </c>
    </row>
    <row r="1100" spans="1:10" ht="15" customHeight="1" x14ac:dyDescent="0.3">
      <c r="A1100" s="141">
        <f>'[1]175 since Nov 2015'!A1105</f>
        <v>43963</v>
      </c>
      <c r="B1100" s="50">
        <v>45926.968082887601</v>
      </c>
      <c r="C1100" s="15">
        <f t="shared" si="97"/>
        <v>-0.6</v>
      </c>
      <c r="D1100" s="24">
        <v>330.69889999999998</v>
      </c>
      <c r="E1100" s="17">
        <f t="shared" si="98"/>
        <v>-0.6</v>
      </c>
      <c r="F1100" s="18">
        <f t="shared" si="99"/>
        <v>0</v>
      </c>
      <c r="G1100" s="18">
        <f t="shared" si="96"/>
        <v>6.4111716687422736E-3</v>
      </c>
      <c r="H1100" s="18">
        <f t="shared" si="95"/>
        <v>0.10136952471784061</v>
      </c>
      <c r="I1100" s="50">
        <v>31371.1243709181</v>
      </c>
      <c r="J1100" s="18">
        <f t="shared" si="100"/>
        <v>-0.60230645266092009</v>
      </c>
    </row>
    <row r="1101" spans="1:10" ht="15" customHeight="1" x14ac:dyDescent="0.3">
      <c r="A1101" s="141">
        <f>'[1]175 since Nov 2015'!A1106</f>
        <v>43964</v>
      </c>
      <c r="B1101" s="50">
        <v>46860.234057697402</v>
      </c>
      <c r="C1101" s="15">
        <f t="shared" si="97"/>
        <v>2.0299999999999998</v>
      </c>
      <c r="D1101" s="24">
        <v>337.47500000000002</v>
      </c>
      <c r="E1101" s="17">
        <f t="shared" si="98"/>
        <v>2.0499999999999998</v>
      </c>
      <c r="F1101" s="18">
        <f t="shared" si="99"/>
        <v>2.0000000000000018E-2</v>
      </c>
      <c r="G1101" s="18">
        <f t="shared" si="96"/>
        <v>6.5332715982816762E-3</v>
      </c>
      <c r="H1101" s="18">
        <f t="shared" si="95"/>
        <v>0.10330009411529353</v>
      </c>
      <c r="I1101" s="50">
        <v>32008.6060987358</v>
      </c>
      <c r="J1101" s="18">
        <f t="shared" si="100"/>
        <v>2.0320652848791831</v>
      </c>
    </row>
    <row r="1102" spans="1:10" ht="15" customHeight="1" x14ac:dyDescent="0.3">
      <c r="A1102" s="141">
        <f>'[1]175 since Nov 2015'!A1107</f>
        <v>43965</v>
      </c>
      <c r="B1102" s="50">
        <v>45563.554199746402</v>
      </c>
      <c r="C1102" s="15">
        <f t="shared" si="97"/>
        <v>-2.77</v>
      </c>
      <c r="D1102" s="24">
        <v>328.01799999999997</v>
      </c>
      <c r="E1102" s="17">
        <f t="shared" si="98"/>
        <v>-2.8</v>
      </c>
      <c r="F1102" s="18">
        <f t="shared" si="99"/>
        <v>-2.9999999999999805E-2</v>
      </c>
      <c r="G1102" s="18">
        <f t="shared" si="96"/>
        <v>6.8085529531021587E-3</v>
      </c>
      <c r="H1102" s="18">
        <f t="shared" ref="H1102:H1165" si="101">+G1102*(SQRT(250))</f>
        <v>0.10765267450834201</v>
      </c>
      <c r="I1102" s="50">
        <v>31122.888909226898</v>
      </c>
      <c r="J1102" s="18">
        <f t="shared" si="100"/>
        <v>-2.7671220257975659</v>
      </c>
    </row>
    <row r="1103" spans="1:10" ht="15" customHeight="1" x14ac:dyDescent="0.3">
      <c r="A1103" s="141">
        <f>'[1]175 since Nov 2015'!A1108</f>
        <v>43966</v>
      </c>
      <c r="B1103" s="50">
        <v>45526.7160395436</v>
      </c>
      <c r="C1103" s="15">
        <f t="shared" si="97"/>
        <v>-0.08</v>
      </c>
      <c r="D1103" s="24">
        <v>327.80489999999998</v>
      </c>
      <c r="E1103" s="17">
        <f t="shared" si="98"/>
        <v>-0.06</v>
      </c>
      <c r="F1103" s="18">
        <f t="shared" si="99"/>
        <v>2.0000000000000004E-2</v>
      </c>
      <c r="G1103" s="18">
        <f t="shared" si="96"/>
        <v>6.8959941320529961E-3</v>
      </c>
      <c r="H1103" s="18">
        <f t="shared" si="101"/>
        <v>0.10903524094221712</v>
      </c>
      <c r="I1103" s="50">
        <v>31097.7260353522</v>
      </c>
      <c r="J1103" s="18">
        <f t="shared" si="100"/>
        <v>-8.0850058450835552E-2</v>
      </c>
    </row>
    <row r="1104" spans="1:10" ht="15" customHeight="1" x14ac:dyDescent="0.3">
      <c r="A1104" s="141">
        <f>'[1]175 since Nov 2015'!A1109</f>
        <v>43969</v>
      </c>
      <c r="B1104" s="50">
        <v>43962.0781662511</v>
      </c>
      <c r="C1104" s="15">
        <f t="shared" si="97"/>
        <v>-3.44</v>
      </c>
      <c r="D1104" s="24">
        <v>316.50330000000002</v>
      </c>
      <c r="E1104" s="17">
        <f t="shared" si="98"/>
        <v>-3.45</v>
      </c>
      <c r="F1104" s="18">
        <f t="shared" si="99"/>
        <v>-1.0000000000000231E-2</v>
      </c>
      <c r="G1104" s="18">
        <f t="shared" si="96"/>
        <v>6.9259870445303748E-3</v>
      </c>
      <c r="H1104" s="18">
        <f t="shared" si="101"/>
        <v>0.10950947052767011</v>
      </c>
      <c r="I1104" s="50">
        <v>30028.975987887399</v>
      </c>
      <c r="J1104" s="18">
        <f t="shared" si="100"/>
        <v>-3.4367466169385983</v>
      </c>
    </row>
    <row r="1105" spans="1:10" ht="15" customHeight="1" x14ac:dyDescent="0.3">
      <c r="A1105" s="141">
        <f>'[1]175 since Nov 2015'!A1110</f>
        <v>43970</v>
      </c>
      <c r="B1105" s="50">
        <v>44206.843096710501</v>
      </c>
      <c r="C1105" s="15">
        <f t="shared" si="97"/>
        <v>0.56000000000000005</v>
      </c>
      <c r="D1105" s="24">
        <v>318.26010000000002</v>
      </c>
      <c r="E1105" s="17">
        <f t="shared" si="98"/>
        <v>0.56000000000000005</v>
      </c>
      <c r="F1105" s="18">
        <f t="shared" si="99"/>
        <v>0</v>
      </c>
      <c r="G1105" s="18">
        <f t="shared" si="96"/>
        <v>6.9259870445303748E-3</v>
      </c>
      <c r="H1105" s="18">
        <f t="shared" si="101"/>
        <v>0.10950947052767011</v>
      </c>
      <c r="I1105" s="50">
        <v>30196.166451259902</v>
      </c>
      <c r="J1105" s="18">
        <f t="shared" si="100"/>
        <v>0.55676378521845415</v>
      </c>
    </row>
    <row r="1106" spans="1:10" ht="15" customHeight="1" x14ac:dyDescent="0.3">
      <c r="A1106" s="141">
        <f>'[1]175 since Nov 2015'!A1111</f>
        <v>43971</v>
      </c>
      <c r="B1106" s="50">
        <v>45118.094628827697</v>
      </c>
      <c r="C1106" s="15">
        <f t="shared" si="97"/>
        <v>2.06</v>
      </c>
      <c r="D1106" s="24">
        <v>324.89670000000001</v>
      </c>
      <c r="E1106" s="17">
        <f t="shared" si="98"/>
        <v>2.09</v>
      </c>
      <c r="F1106" s="18">
        <f t="shared" si="99"/>
        <v>2.9999999999999805E-2</v>
      </c>
      <c r="G1106" s="18">
        <f t="shared" ref="G1106:G1169" si="102">+STDEV(F858:F1106)</f>
        <v>7.1801535860209435E-3</v>
      </c>
      <c r="H1106" s="18">
        <f t="shared" si="101"/>
        <v>0.11352819640825954</v>
      </c>
      <c r="I1106" s="50">
        <v>30818.6108742326</v>
      </c>
      <c r="J1106" s="18">
        <f t="shared" si="100"/>
        <v>2.0613359115548491</v>
      </c>
    </row>
    <row r="1107" spans="1:10" ht="15" customHeight="1" x14ac:dyDescent="0.3">
      <c r="A1107" s="141">
        <f>'[1]175 since Nov 2015'!A1112</f>
        <v>43972</v>
      </c>
      <c r="B1107" s="50">
        <v>45285.4177762197</v>
      </c>
      <c r="C1107" s="15">
        <f t="shared" si="97"/>
        <v>0.37</v>
      </c>
      <c r="D1107" s="24">
        <v>326.0899</v>
      </c>
      <c r="E1107" s="17">
        <f t="shared" si="98"/>
        <v>0.37</v>
      </c>
      <c r="F1107" s="18">
        <f t="shared" si="99"/>
        <v>0</v>
      </c>
      <c r="G1107" s="18">
        <f t="shared" si="102"/>
        <v>7.1801535860209435E-3</v>
      </c>
      <c r="H1107" s="18">
        <f t="shared" si="101"/>
        <v>0.11352819640825954</v>
      </c>
      <c r="I1107" s="50">
        <v>30932.903532469802</v>
      </c>
      <c r="J1107" s="18">
        <f t="shared" si="100"/>
        <v>0.37085596980220131</v>
      </c>
    </row>
    <row r="1108" spans="1:10" ht="15" customHeight="1" x14ac:dyDescent="0.3">
      <c r="A1108" s="141">
        <f>'[1]175 since Nov 2015'!A1113</f>
        <v>43973</v>
      </c>
      <c r="B1108" s="50">
        <v>44904.3179112012</v>
      </c>
      <c r="C1108" s="15">
        <f t="shared" si="97"/>
        <v>-0.84</v>
      </c>
      <c r="D1108" s="24">
        <v>323.33550000000002</v>
      </c>
      <c r="E1108" s="17">
        <f t="shared" si="98"/>
        <v>-0.84</v>
      </c>
      <c r="F1108" s="18">
        <f t="shared" si="99"/>
        <v>0</v>
      </c>
      <c r="G1108" s="18">
        <f t="shared" si="102"/>
        <v>7.1801535860209435E-3</v>
      </c>
      <c r="H1108" s="18">
        <f t="shared" si="101"/>
        <v>0.11352819640825954</v>
      </c>
      <c r="I1108" s="50">
        <v>30672.587387897602</v>
      </c>
      <c r="J1108" s="18">
        <f t="shared" si="100"/>
        <v>-0.84155095333663044</v>
      </c>
    </row>
    <row r="1109" spans="1:10" ht="15" customHeight="1" x14ac:dyDescent="0.3">
      <c r="A1109" s="141">
        <f>'[1]175 since Nov 2015'!A1114</f>
        <v>43977</v>
      </c>
      <c r="B1109" s="50">
        <v>44811.662175120298</v>
      </c>
      <c r="C1109" s="15">
        <f t="shared" si="97"/>
        <v>-0.21</v>
      </c>
      <c r="D1109" s="24">
        <v>322.63529999999997</v>
      </c>
      <c r="E1109" s="17">
        <f t="shared" si="98"/>
        <v>-0.22</v>
      </c>
      <c r="F1109" s="18">
        <f t="shared" si="99"/>
        <v>-1.0000000000000009E-2</v>
      </c>
      <c r="G1109" s="18">
        <f t="shared" si="102"/>
        <v>7.2094136039998324E-3</v>
      </c>
      <c r="H1109" s="18">
        <f t="shared" si="101"/>
        <v>0.11399083791421336</v>
      </c>
      <c r="I1109" s="50">
        <v>352.16270204710901</v>
      </c>
      <c r="J1109" s="18">
        <f t="shared" si="100"/>
        <v>-98.851865029860306</v>
      </c>
    </row>
    <row r="1110" spans="1:10" ht="15" customHeight="1" x14ac:dyDescent="0.3">
      <c r="A1110" s="141">
        <f>'[1]175 since Nov 2015'!A1115</f>
        <v>43978</v>
      </c>
      <c r="B1110" s="50">
        <v>46269.676644065003</v>
      </c>
      <c r="C1110" s="15">
        <f t="shared" si="97"/>
        <v>3.25</v>
      </c>
      <c r="D1110" s="24">
        <v>333.15620000000001</v>
      </c>
      <c r="E1110" s="17">
        <f t="shared" si="98"/>
        <v>3.26</v>
      </c>
      <c r="F1110" s="18">
        <f t="shared" si="99"/>
        <v>9.9999999999997868E-3</v>
      </c>
      <c r="G1110" s="18">
        <f t="shared" si="102"/>
        <v>7.2360940521632678E-3</v>
      </c>
      <c r="H1110" s="18">
        <f t="shared" si="101"/>
        <v>0.11441269284016592</v>
      </c>
      <c r="I1110" s="50">
        <v>31605.2167428834</v>
      </c>
      <c r="J1110" s="18">
        <f t="shared" si="100"/>
        <v>8874.606498406396</v>
      </c>
    </row>
    <row r="1111" spans="1:10" ht="15" customHeight="1" x14ac:dyDescent="0.3">
      <c r="A1111" s="141">
        <f>'[1]175 since Nov 2015'!A1116</f>
        <v>43979</v>
      </c>
      <c r="B1111" s="50">
        <v>47141.290351370502</v>
      </c>
      <c r="C1111" s="15">
        <f t="shared" si="97"/>
        <v>1.88</v>
      </c>
      <c r="D1111" s="24">
        <v>339.42700000000002</v>
      </c>
      <c r="E1111" s="17">
        <f t="shared" si="98"/>
        <v>1.88</v>
      </c>
      <c r="F1111" s="18">
        <f t="shared" si="99"/>
        <v>0</v>
      </c>
      <c r="G1111" s="18">
        <f t="shared" si="102"/>
        <v>7.2360940521632678E-3</v>
      </c>
      <c r="H1111" s="18">
        <f t="shared" si="101"/>
        <v>0.11441269284016592</v>
      </c>
      <c r="I1111" s="50">
        <v>32200.585937861299</v>
      </c>
      <c r="J1111" s="18">
        <f t="shared" si="100"/>
        <v>1.8837687455883652</v>
      </c>
    </row>
    <row r="1112" spans="1:10" ht="15" customHeight="1" x14ac:dyDescent="0.3">
      <c r="A1112" s="141">
        <f>'[1]175 since Nov 2015'!A1117</f>
        <v>43980</v>
      </c>
      <c r="B1112" s="50">
        <v>47517.427513364899</v>
      </c>
      <c r="C1112" s="15">
        <f t="shared" si="97"/>
        <v>0.8</v>
      </c>
      <c r="D1112" s="24">
        <v>342.11439999999999</v>
      </c>
      <c r="E1112" s="17">
        <f t="shared" si="98"/>
        <v>0.79</v>
      </c>
      <c r="F1112" s="18">
        <f t="shared" si="99"/>
        <v>-1.0000000000000009E-2</v>
      </c>
      <c r="G1112" s="18">
        <f t="shared" si="102"/>
        <v>7.2651287756268336E-3</v>
      </c>
      <c r="H1112" s="18">
        <f t="shared" si="101"/>
        <v>0.11487177212705593</v>
      </c>
      <c r="I1112" s="50">
        <v>32424.095769261501</v>
      </c>
      <c r="J1112" s="18">
        <f t="shared" si="100"/>
        <v>0.69411728044799559</v>
      </c>
    </row>
    <row r="1113" spans="1:10" ht="15" customHeight="1" x14ac:dyDescent="0.3">
      <c r="A1113" s="141">
        <f>'[1]175 since Nov 2015'!A1118</f>
        <v>43983</v>
      </c>
      <c r="B1113" s="50">
        <v>48806.227155822598</v>
      </c>
      <c r="C1113" s="15">
        <f t="shared" si="97"/>
        <v>2.71</v>
      </c>
      <c r="D1113" s="24">
        <v>351.42500000000001</v>
      </c>
      <c r="E1113" s="17">
        <f t="shared" si="98"/>
        <v>2.72</v>
      </c>
      <c r="F1113" s="18">
        <f t="shared" si="99"/>
        <v>1.0000000000000231E-2</v>
      </c>
      <c r="G1113" s="18">
        <f t="shared" si="102"/>
        <v>7.291605361280591E-3</v>
      </c>
      <c r="H1113" s="18">
        <f t="shared" si="101"/>
        <v>0.11529040370370798</v>
      </c>
      <c r="I1113" s="50">
        <v>33303.523912181801</v>
      </c>
      <c r="J1113" s="18">
        <f t="shared" si="100"/>
        <v>2.7122672878175078</v>
      </c>
    </row>
    <row r="1114" spans="1:10" ht="15" customHeight="1" x14ac:dyDescent="0.3">
      <c r="A1114" s="141">
        <f>'[1]175 since Nov 2015'!A1119</f>
        <v>43984</v>
      </c>
      <c r="B1114" s="50">
        <v>49571.222431135</v>
      </c>
      <c r="C1114" s="15">
        <f t="shared" si="97"/>
        <v>1.57</v>
      </c>
      <c r="D1114" s="24">
        <v>356.9599</v>
      </c>
      <c r="E1114" s="17">
        <f t="shared" si="98"/>
        <v>1.57</v>
      </c>
      <c r="F1114" s="18">
        <f t="shared" si="99"/>
        <v>0</v>
      </c>
      <c r="G1114" s="18">
        <f t="shared" si="102"/>
        <v>7.291605361280591E-3</v>
      </c>
      <c r="H1114" s="18">
        <f t="shared" si="101"/>
        <v>0.11529040370370798</v>
      </c>
      <c r="I1114" s="50">
        <v>33825.5277614597</v>
      </c>
      <c r="J1114" s="18">
        <f t="shared" si="100"/>
        <v>1.5674132582917431</v>
      </c>
    </row>
    <row r="1115" spans="1:10" ht="15" customHeight="1" x14ac:dyDescent="0.3">
      <c r="A1115" s="141">
        <f>'[1]175 since Nov 2015'!A1120</f>
        <v>43985</v>
      </c>
      <c r="B1115" s="50">
        <v>49996.0858435587</v>
      </c>
      <c r="C1115" s="15">
        <f t="shared" si="97"/>
        <v>0.86</v>
      </c>
      <c r="D1115" s="24">
        <v>360.0256</v>
      </c>
      <c r="E1115" s="17">
        <f t="shared" si="98"/>
        <v>0.86</v>
      </c>
      <c r="F1115" s="18">
        <f t="shared" si="99"/>
        <v>0</v>
      </c>
      <c r="G1115" s="18">
        <f t="shared" si="102"/>
        <v>7.291605361280591E-3</v>
      </c>
      <c r="H1115" s="18">
        <f t="shared" si="101"/>
        <v>0.11529040370370798</v>
      </c>
      <c r="I1115" s="50">
        <v>34109.540348103903</v>
      </c>
      <c r="J1115" s="18">
        <f t="shared" si="100"/>
        <v>0.83963977930243217</v>
      </c>
    </row>
    <row r="1116" spans="1:10" ht="15" customHeight="1" x14ac:dyDescent="0.3">
      <c r="A1116" s="141">
        <f>'[1]175 since Nov 2015'!A1121</f>
        <v>43986</v>
      </c>
      <c r="B1116" s="50">
        <v>49807.244839880703</v>
      </c>
      <c r="C1116" s="15">
        <f t="shared" si="97"/>
        <v>-0.38</v>
      </c>
      <c r="D1116" s="24">
        <v>358.65039999999999</v>
      </c>
      <c r="E1116" s="17">
        <f t="shared" si="98"/>
        <v>-0.38</v>
      </c>
      <c r="F1116" s="18">
        <f t="shared" si="99"/>
        <v>0</v>
      </c>
      <c r="G1116" s="18">
        <f t="shared" si="102"/>
        <v>7.291605361280591E-3</v>
      </c>
      <c r="H1116" s="18">
        <f t="shared" si="101"/>
        <v>0.11529040370370798</v>
      </c>
      <c r="I1116" s="50">
        <v>33980.704665756901</v>
      </c>
      <c r="J1116" s="18">
        <f t="shared" si="100"/>
        <v>-0.37771157580012338</v>
      </c>
    </row>
    <row r="1117" spans="1:10" ht="15" customHeight="1" x14ac:dyDescent="0.3">
      <c r="A1117" s="141">
        <f>'[1]175 since Nov 2015'!A1122</f>
        <v>43987</v>
      </c>
      <c r="B1117" s="50">
        <v>50256.5497858495</v>
      </c>
      <c r="C1117" s="15">
        <f t="shared" si="97"/>
        <v>0.9</v>
      </c>
      <c r="D1117" s="24">
        <v>361.86509999999998</v>
      </c>
      <c r="E1117" s="17">
        <f t="shared" si="98"/>
        <v>0.9</v>
      </c>
      <c r="F1117" s="18">
        <f t="shared" si="99"/>
        <v>0</v>
      </c>
      <c r="G1117" s="18">
        <f t="shared" si="102"/>
        <v>7.291605361280591E-3</v>
      </c>
      <c r="H1117" s="18">
        <f t="shared" si="101"/>
        <v>0.11529040370370798</v>
      </c>
      <c r="I1117" s="50">
        <v>34287.240365993202</v>
      </c>
      <c r="J1117" s="18">
        <f t="shared" si="100"/>
        <v>0.9020875324731108</v>
      </c>
    </row>
    <row r="1118" spans="1:10" ht="15" customHeight="1" x14ac:dyDescent="0.3">
      <c r="A1118" s="141">
        <f>'[1]175 since Nov 2015'!A1123</f>
        <v>43990</v>
      </c>
      <c r="B1118" s="50">
        <v>50378.706295621399</v>
      </c>
      <c r="C1118" s="15">
        <f t="shared" si="97"/>
        <v>0.24</v>
      </c>
      <c r="D1118" s="24">
        <v>362.7337</v>
      </c>
      <c r="E1118" s="17">
        <f t="shared" si="98"/>
        <v>0.24</v>
      </c>
      <c r="F1118" s="18">
        <f t="shared" si="99"/>
        <v>0</v>
      </c>
      <c r="G1118" s="18">
        <f t="shared" si="102"/>
        <v>7.2624535102449933E-3</v>
      </c>
      <c r="H1118" s="18">
        <f t="shared" si="101"/>
        <v>0.11482947246729584</v>
      </c>
      <c r="I1118" s="50">
        <v>34370.580938131097</v>
      </c>
      <c r="J1118" s="18">
        <f t="shared" si="100"/>
        <v>0.24306584971053499</v>
      </c>
    </row>
    <row r="1119" spans="1:10" ht="15" customHeight="1" x14ac:dyDescent="0.3">
      <c r="A1119" s="141">
        <f>'[1]175 since Nov 2015'!A1124</f>
        <v>43991</v>
      </c>
      <c r="B1119" s="50">
        <v>49772.049504015798</v>
      </c>
      <c r="C1119" s="15">
        <f t="shared" si="97"/>
        <v>-1.2</v>
      </c>
      <c r="D1119" s="24">
        <v>358.3537</v>
      </c>
      <c r="E1119" s="17">
        <f t="shared" si="98"/>
        <v>-1.21</v>
      </c>
      <c r="F1119" s="18">
        <f t="shared" si="99"/>
        <v>-1.0000000000000009E-2</v>
      </c>
      <c r="G1119" s="18">
        <f t="shared" si="102"/>
        <v>7.2651287756268345E-3</v>
      </c>
      <c r="H1119" s="18">
        <f t="shared" si="101"/>
        <v>0.11487177212705595</v>
      </c>
      <c r="I1119" s="50">
        <v>33956.692851462198</v>
      </c>
      <c r="J1119" s="18">
        <f t="shared" si="100"/>
        <v>-1.2041928747550719</v>
      </c>
    </row>
    <row r="1120" spans="1:10" ht="15" customHeight="1" x14ac:dyDescent="0.3">
      <c r="A1120" s="141">
        <f>'[1]175 since Nov 2015'!A1125</f>
        <v>43992</v>
      </c>
      <c r="B1120" s="50">
        <v>50197.639012349297</v>
      </c>
      <c r="C1120" s="15">
        <f t="shared" si="97"/>
        <v>0.86</v>
      </c>
      <c r="D1120" s="24">
        <v>361.42910000000001</v>
      </c>
      <c r="E1120" s="17">
        <f t="shared" si="98"/>
        <v>0.86</v>
      </c>
      <c r="F1120" s="18">
        <f t="shared" si="99"/>
        <v>0</v>
      </c>
      <c r="G1120" s="18">
        <f t="shared" si="102"/>
        <v>7.2651287756268345E-3</v>
      </c>
      <c r="H1120" s="18">
        <f t="shared" si="101"/>
        <v>0.11487177212705595</v>
      </c>
      <c r="I1120" s="50">
        <v>34247.0488315615</v>
      </c>
      <c r="J1120" s="18">
        <f t="shared" si="100"/>
        <v>0.85507732266335701</v>
      </c>
    </row>
    <row r="1121" spans="1:10" ht="15" customHeight="1" x14ac:dyDescent="0.3">
      <c r="A1121" s="141">
        <f>'[1]175 since Nov 2015'!A1126</f>
        <v>43993</v>
      </c>
      <c r="B1121" s="50">
        <v>49161.870865157398</v>
      </c>
      <c r="C1121" s="15">
        <f t="shared" si="97"/>
        <v>-2.06</v>
      </c>
      <c r="D1121" s="24">
        <v>353.96749999999997</v>
      </c>
      <c r="E1121" s="17">
        <f t="shared" si="98"/>
        <v>-2.06</v>
      </c>
      <c r="F1121" s="18">
        <f t="shared" si="99"/>
        <v>0</v>
      </c>
      <c r="G1121" s="18">
        <f t="shared" si="102"/>
        <v>7.2651287756268345E-3</v>
      </c>
      <c r="H1121" s="18">
        <f t="shared" si="101"/>
        <v>0.11487177212705595</v>
      </c>
      <c r="I1121" s="50">
        <v>33538.365998535402</v>
      </c>
      <c r="J1121" s="18">
        <f t="shared" si="100"/>
        <v>-2.0693252621901475</v>
      </c>
    </row>
    <row r="1122" spans="1:10" ht="15" customHeight="1" x14ac:dyDescent="0.3">
      <c r="A1122" s="141">
        <f>'[1]175 since Nov 2015'!A1127</f>
        <v>43994</v>
      </c>
      <c r="B1122" s="50">
        <v>49517.370194752701</v>
      </c>
      <c r="C1122" s="15">
        <f t="shared" si="97"/>
        <v>0.72</v>
      </c>
      <c r="D1122" s="24">
        <v>356.52030000000002</v>
      </c>
      <c r="E1122" s="17">
        <f t="shared" si="98"/>
        <v>0.72</v>
      </c>
      <c r="F1122" s="18">
        <f t="shared" si="99"/>
        <v>0</v>
      </c>
      <c r="G1122" s="18">
        <f t="shared" si="102"/>
        <v>7.2651287756268345E-3</v>
      </c>
      <c r="H1122" s="18">
        <f t="shared" si="101"/>
        <v>0.11487177212705595</v>
      </c>
      <c r="I1122" s="50">
        <v>33780.888636880401</v>
      </c>
      <c r="J1122" s="18">
        <f t="shared" si="100"/>
        <v>0.7231200182966272</v>
      </c>
    </row>
    <row r="1123" spans="1:10" ht="15" customHeight="1" x14ac:dyDescent="0.3">
      <c r="A1123" s="141">
        <f>'[1]175 since Nov 2015'!A1128</f>
        <v>43997</v>
      </c>
      <c r="B1123" s="50">
        <v>48708.098767482501</v>
      </c>
      <c r="C1123" s="15">
        <f t="shared" si="97"/>
        <v>-1.63</v>
      </c>
      <c r="D1123" s="24">
        <v>350.70549999999997</v>
      </c>
      <c r="E1123" s="17">
        <f t="shared" si="98"/>
        <v>-1.63</v>
      </c>
      <c r="F1123" s="18">
        <f t="shared" si="99"/>
        <v>0</v>
      </c>
      <c r="G1123" s="18">
        <f t="shared" si="102"/>
        <v>7.2651287756268345E-3</v>
      </c>
      <c r="H1123" s="18">
        <f t="shared" si="101"/>
        <v>0.11487177212705595</v>
      </c>
      <c r="I1123" s="50">
        <v>33228.801402560399</v>
      </c>
      <c r="J1123" s="18">
        <f t="shared" si="100"/>
        <v>-1.6343182686948603</v>
      </c>
    </row>
    <row r="1124" spans="1:10" ht="15" customHeight="1" x14ac:dyDescent="0.3">
      <c r="A1124" s="141">
        <f>'[1]175 since Nov 2015'!A1129</f>
        <v>43998</v>
      </c>
      <c r="B1124" s="50">
        <v>49259.865967459496</v>
      </c>
      <c r="C1124" s="15">
        <f t="shared" si="97"/>
        <v>1.1299999999999999</v>
      </c>
      <c r="D1124" s="24">
        <v>354.69290000000001</v>
      </c>
      <c r="E1124" s="17">
        <f t="shared" si="98"/>
        <v>1.1399999999999999</v>
      </c>
      <c r="F1124" s="18">
        <f t="shared" si="99"/>
        <v>1.0000000000000009E-2</v>
      </c>
      <c r="G1124" s="18">
        <f t="shared" si="102"/>
        <v>7.2624535102449933E-3</v>
      </c>
      <c r="H1124" s="18">
        <f t="shared" si="101"/>
        <v>0.11482947246729584</v>
      </c>
      <c r="I1124" s="50">
        <v>33605.218531794002</v>
      </c>
      <c r="J1124" s="18">
        <f t="shared" si="100"/>
        <v>1.1328038127929552</v>
      </c>
    </row>
    <row r="1125" spans="1:10" ht="15" customHeight="1" x14ac:dyDescent="0.3">
      <c r="A1125" s="141">
        <f>'[1]175 since Nov 2015'!A1130</f>
        <v>43999</v>
      </c>
      <c r="B1125" s="50">
        <v>49117.237550837999</v>
      </c>
      <c r="C1125" s="15">
        <f t="shared" si="97"/>
        <v>-0.28999999999999998</v>
      </c>
      <c r="D1125" s="24">
        <v>353.66919999999999</v>
      </c>
      <c r="E1125" s="17">
        <f t="shared" si="98"/>
        <v>-0.28999999999999998</v>
      </c>
      <c r="F1125" s="18">
        <f t="shared" si="99"/>
        <v>0</v>
      </c>
      <c r="G1125" s="18">
        <f t="shared" si="102"/>
        <v>7.2624535102449933E-3</v>
      </c>
      <c r="H1125" s="18">
        <f t="shared" si="101"/>
        <v>0.11482947246729584</v>
      </c>
      <c r="I1125" s="50">
        <v>33507.917026495998</v>
      </c>
      <c r="J1125" s="18">
        <f t="shared" si="100"/>
        <v>-0.28954284349005865</v>
      </c>
    </row>
    <row r="1126" spans="1:10" ht="15" customHeight="1" x14ac:dyDescent="0.3">
      <c r="A1126" s="141">
        <f>'[1]175 since Nov 2015'!A1131</f>
        <v>44000</v>
      </c>
      <c r="B1126" s="50">
        <v>50143.518279375101</v>
      </c>
      <c r="C1126" s="15">
        <f t="shared" si="97"/>
        <v>2.09</v>
      </c>
      <c r="D1126" s="24">
        <v>361.05779999999999</v>
      </c>
      <c r="E1126" s="17">
        <f t="shared" si="98"/>
        <v>2.09</v>
      </c>
      <c r="F1126" s="18">
        <f t="shared" si="99"/>
        <v>0</v>
      </c>
      <c r="G1126" s="18">
        <f t="shared" si="102"/>
        <v>7.2624535102449933E-3</v>
      </c>
      <c r="H1126" s="18">
        <f t="shared" si="101"/>
        <v>0.11482947246729584</v>
      </c>
      <c r="I1126" s="50">
        <v>34208.048613947598</v>
      </c>
      <c r="J1126" s="18">
        <f t="shared" si="100"/>
        <v>2.0894512389355011</v>
      </c>
    </row>
    <row r="1127" spans="1:10" ht="15" customHeight="1" x14ac:dyDescent="0.3">
      <c r="A1127" s="141">
        <f>'[1]175 since Nov 2015'!A1132</f>
        <v>44001</v>
      </c>
      <c r="B1127" s="50">
        <v>50928.284890814502</v>
      </c>
      <c r="C1127" s="15">
        <f t="shared" si="97"/>
        <v>1.57</v>
      </c>
      <c r="D1127" s="24">
        <v>366.71699999999998</v>
      </c>
      <c r="E1127" s="17">
        <f t="shared" si="98"/>
        <v>1.57</v>
      </c>
      <c r="F1127" s="18">
        <f t="shared" si="99"/>
        <v>0</v>
      </c>
      <c r="G1127" s="18">
        <f t="shared" si="102"/>
        <v>7.2624535102449933E-3</v>
      </c>
      <c r="H1127" s="18">
        <f t="shared" si="101"/>
        <v>0.11482947246729584</v>
      </c>
      <c r="I1127" s="50">
        <v>34731.725119656498</v>
      </c>
      <c r="J1127" s="18">
        <f t="shared" si="100"/>
        <v>1.5308575815557679</v>
      </c>
    </row>
    <row r="1128" spans="1:10" ht="15" customHeight="1" x14ac:dyDescent="0.3">
      <c r="A1128" s="141">
        <f>'[1]175 since Nov 2015'!A1133</f>
        <v>44004</v>
      </c>
      <c r="B1128" s="50">
        <v>51191.632937321898</v>
      </c>
      <c r="C1128" s="15">
        <f t="shared" si="97"/>
        <v>0.52</v>
      </c>
      <c r="D1128" s="24">
        <v>368.46359999999999</v>
      </c>
      <c r="E1128" s="17">
        <f t="shared" si="98"/>
        <v>0.48</v>
      </c>
      <c r="F1128" s="18">
        <f t="shared" si="99"/>
        <v>-4.0000000000000036E-2</v>
      </c>
      <c r="G1128" s="18">
        <f t="shared" si="102"/>
        <v>7.6980269629072949E-3</v>
      </c>
      <c r="H1128" s="18">
        <f t="shared" si="101"/>
        <v>0.12171649346087787</v>
      </c>
      <c r="I1128" s="50">
        <v>34911.321428106799</v>
      </c>
      <c r="J1128" s="18">
        <f t="shared" si="100"/>
        <v>0.51709584776328588</v>
      </c>
    </row>
    <row r="1129" spans="1:10" ht="15" customHeight="1" x14ac:dyDescent="0.3">
      <c r="A1129" s="141">
        <f>'[1]175 since Nov 2015'!A1134</f>
        <v>44005</v>
      </c>
      <c r="B1129" s="50">
        <v>51952.823116341802</v>
      </c>
      <c r="C1129" s="15">
        <f t="shared" ref="C1129:C1192" si="103">ROUND(((B1129-B1128)/B1128)*100,2)</f>
        <v>1.49</v>
      </c>
      <c r="D1129" s="24">
        <v>373.87990000000002</v>
      </c>
      <c r="E1129" s="17">
        <f t="shared" si="98"/>
        <v>1.47</v>
      </c>
      <c r="F1129" s="18">
        <f t="shared" si="99"/>
        <v>-2.0000000000000018E-2</v>
      </c>
      <c r="G1129" s="18">
        <f t="shared" si="102"/>
        <v>7.7771377104781788E-3</v>
      </c>
      <c r="H1129" s="18">
        <f t="shared" si="101"/>
        <v>0.12296734420949101</v>
      </c>
      <c r="I1129" s="50">
        <v>35430.432725849903</v>
      </c>
      <c r="J1129" s="18">
        <f t="shared" si="100"/>
        <v>1.4869425633518758</v>
      </c>
    </row>
    <row r="1130" spans="1:10" ht="15" customHeight="1" x14ac:dyDescent="0.3">
      <c r="A1130" s="141">
        <f>'[1]175 since Nov 2015'!A1135</f>
        <v>44006</v>
      </c>
      <c r="B1130" s="50">
        <v>51129.551405399201</v>
      </c>
      <c r="C1130" s="15">
        <f t="shared" si="103"/>
        <v>-1.58</v>
      </c>
      <c r="D1130" s="24">
        <v>367.98430000000002</v>
      </c>
      <c r="E1130" s="17">
        <f t="shared" si="98"/>
        <v>-1.58</v>
      </c>
      <c r="F1130" s="18">
        <f t="shared" si="99"/>
        <v>0</v>
      </c>
      <c r="G1130" s="18">
        <f t="shared" si="102"/>
        <v>7.7771377104781788E-3</v>
      </c>
      <c r="H1130" s="18">
        <f t="shared" si="101"/>
        <v>0.12296734420949101</v>
      </c>
      <c r="I1130" s="50">
        <v>34868.983487483601</v>
      </c>
      <c r="J1130" s="18">
        <f t="shared" si="100"/>
        <v>-1.5846525011721653</v>
      </c>
    </row>
    <row r="1131" spans="1:10" ht="15" customHeight="1" x14ac:dyDescent="0.3">
      <c r="A1131" s="141">
        <f>'[1]175 since Nov 2015'!A1136</f>
        <v>44007</v>
      </c>
      <c r="B1131" s="50">
        <v>51090.129699035002</v>
      </c>
      <c r="C1131" s="15">
        <f t="shared" si="103"/>
        <v>-0.08</v>
      </c>
      <c r="D1131" s="24">
        <v>367.70690000000002</v>
      </c>
      <c r="E1131" s="17">
        <f t="shared" si="98"/>
        <v>-0.08</v>
      </c>
      <c r="F1131" s="18">
        <f t="shared" si="99"/>
        <v>0</v>
      </c>
      <c r="G1131" s="18">
        <f t="shared" si="102"/>
        <v>7.7771377104781788E-3</v>
      </c>
      <c r="H1131" s="18">
        <f t="shared" si="101"/>
        <v>0.12296734420949101</v>
      </c>
      <c r="I1131" s="50">
        <v>34842.0989404754</v>
      </c>
      <c r="J1131" s="18">
        <f t="shared" si="100"/>
        <v>-7.7101608132201002E-2</v>
      </c>
    </row>
    <row r="1132" spans="1:10" ht="15" customHeight="1" x14ac:dyDescent="0.3">
      <c r="A1132" s="141">
        <f>'[1]175 since Nov 2015'!A1137</f>
        <v>44008</v>
      </c>
      <c r="B1132" s="50">
        <v>51572.806698264299</v>
      </c>
      <c r="C1132" s="15">
        <f t="shared" si="103"/>
        <v>0.94</v>
      </c>
      <c r="D1132" s="24">
        <v>371.17509999999999</v>
      </c>
      <c r="E1132" s="17">
        <f t="shared" si="98"/>
        <v>0.94</v>
      </c>
      <c r="F1132" s="18">
        <f t="shared" si="99"/>
        <v>0</v>
      </c>
      <c r="G1132" s="18">
        <f t="shared" si="102"/>
        <v>7.7771377104781788E-3</v>
      </c>
      <c r="H1132" s="18">
        <f t="shared" si="101"/>
        <v>0.12296734420949101</v>
      </c>
      <c r="I1132" s="50">
        <v>35171.2717153833</v>
      </c>
      <c r="J1132" s="18">
        <f t="shared" si="100"/>
        <v>0.94475586981789517</v>
      </c>
    </row>
    <row r="1133" spans="1:10" ht="15" customHeight="1" x14ac:dyDescent="0.3">
      <c r="A1133" s="141">
        <f>'[1]175 since Nov 2015'!A1138</f>
        <v>44011</v>
      </c>
      <c r="B1133" s="50">
        <v>51265.236149999997</v>
      </c>
      <c r="C1133" s="15">
        <f t="shared" si="103"/>
        <v>-0.6</v>
      </c>
      <c r="D1133" s="24">
        <v>368.97149999999999</v>
      </c>
      <c r="E1133" s="17">
        <f t="shared" si="98"/>
        <v>-0.59</v>
      </c>
      <c r="F1133" s="18">
        <f t="shared" si="99"/>
        <v>1.0000000000000009E-2</v>
      </c>
      <c r="G1133" s="18">
        <f t="shared" si="102"/>
        <v>7.5664778459421708E-3</v>
      </c>
      <c r="H1133" s="18">
        <f t="shared" si="101"/>
        <v>0.11963651929190942</v>
      </c>
      <c r="I1133" s="50">
        <v>34961.51685</v>
      </c>
      <c r="J1133" s="18">
        <f t="shared" si="100"/>
        <v>-0.59638123716623226</v>
      </c>
    </row>
    <row r="1134" spans="1:10" ht="15" customHeight="1" x14ac:dyDescent="0.3">
      <c r="A1134" s="141">
        <f>'[1]175 since Nov 2015'!A1139</f>
        <v>44012</v>
      </c>
      <c r="B1134" s="50">
        <v>51198.1993507964</v>
      </c>
      <c r="C1134" s="15">
        <f t="shared" si="103"/>
        <v>-0.13</v>
      </c>
      <c r="D1134" s="24">
        <v>368.4898</v>
      </c>
      <c r="E1134" s="17">
        <f t="shared" si="98"/>
        <v>-0.13</v>
      </c>
      <c r="F1134" s="18">
        <f t="shared" si="99"/>
        <v>0</v>
      </c>
      <c r="G1134" s="18">
        <f t="shared" si="102"/>
        <v>7.5392482571499161E-3</v>
      </c>
      <c r="H1134" s="18">
        <f t="shared" si="101"/>
        <v>0.11920598169024284</v>
      </c>
      <c r="I1134" s="50">
        <v>34915.799546078</v>
      </c>
      <c r="J1134" s="18">
        <f t="shared" si="100"/>
        <v>-0.13076464650589009</v>
      </c>
    </row>
    <row r="1135" spans="1:10" ht="15" customHeight="1" x14ac:dyDescent="0.3">
      <c r="A1135" s="141">
        <f>'[1]175 since Nov 2015'!A1140</f>
        <v>44013</v>
      </c>
      <c r="B1135" s="50">
        <v>51929.392502287497</v>
      </c>
      <c r="C1135" s="15">
        <f t="shared" si="103"/>
        <v>1.43</v>
      </c>
      <c r="D1135" s="24">
        <v>373.75920000000002</v>
      </c>
      <c r="E1135" s="17">
        <f t="shared" si="98"/>
        <v>1.43</v>
      </c>
      <c r="F1135" s="18">
        <f t="shared" si="99"/>
        <v>0</v>
      </c>
      <c r="G1135" s="18">
        <f t="shared" si="102"/>
        <v>7.5392482571499161E-3</v>
      </c>
      <c r="H1135" s="18">
        <f t="shared" si="101"/>
        <v>0.11920598169024284</v>
      </c>
      <c r="I1135" s="50">
        <v>35414.453675142096</v>
      </c>
      <c r="J1135" s="18">
        <f t="shared" si="100"/>
        <v>1.4281618509294847</v>
      </c>
    </row>
    <row r="1136" spans="1:10" ht="15" customHeight="1" x14ac:dyDescent="0.3">
      <c r="A1136" s="141">
        <f>'[1]175 since Nov 2015'!A1141</f>
        <v>44014</v>
      </c>
      <c r="B1136" s="50">
        <v>52586.965863256002</v>
      </c>
      <c r="C1136" s="15">
        <f t="shared" si="103"/>
        <v>1.27</v>
      </c>
      <c r="D1136" s="24">
        <v>378.483</v>
      </c>
      <c r="E1136" s="17">
        <f t="shared" si="98"/>
        <v>1.26</v>
      </c>
      <c r="F1136" s="18">
        <f t="shared" si="99"/>
        <v>-1.0000000000000009E-2</v>
      </c>
      <c r="G1136" s="18">
        <f t="shared" si="102"/>
        <v>7.5651936144521805E-3</v>
      </c>
      <c r="H1136" s="18">
        <f t="shared" si="101"/>
        <v>0.11961621380915302</v>
      </c>
      <c r="I1136" s="50">
        <v>35843.701582026399</v>
      </c>
      <c r="J1136" s="18">
        <f t="shared" si="100"/>
        <v>1.2120698255627682</v>
      </c>
    </row>
    <row r="1137" spans="1:10" ht="15" customHeight="1" x14ac:dyDescent="0.3">
      <c r="A1137" s="141">
        <f>'[1]175 since Nov 2015'!A1142</f>
        <v>44015</v>
      </c>
      <c r="B1137" s="50">
        <v>52847.701339885803</v>
      </c>
      <c r="C1137" s="15">
        <f t="shared" si="103"/>
        <v>0.5</v>
      </c>
      <c r="D1137" s="24">
        <v>380.35700000000003</v>
      </c>
      <c r="E1137" s="17">
        <f t="shared" si="98"/>
        <v>0.5</v>
      </c>
      <c r="F1137" s="18">
        <f t="shared" si="99"/>
        <v>0</v>
      </c>
      <c r="G1137" s="18">
        <f t="shared" si="102"/>
        <v>7.5651936144521805E-3</v>
      </c>
      <c r="H1137" s="18">
        <f t="shared" si="101"/>
        <v>0.11961621380915302</v>
      </c>
      <c r="I1137" s="50">
        <v>36021.420993343301</v>
      </c>
      <c r="J1137" s="18">
        <f t="shared" si="100"/>
        <v>0.49581768476171795</v>
      </c>
    </row>
    <row r="1138" spans="1:10" ht="15" customHeight="1" x14ac:dyDescent="0.3">
      <c r="A1138" s="141">
        <f>'[1]175 since Nov 2015'!A1143</f>
        <v>44018</v>
      </c>
      <c r="B1138" s="50">
        <v>53649.561773084497</v>
      </c>
      <c r="C1138" s="15">
        <f t="shared" si="103"/>
        <v>1.52</v>
      </c>
      <c r="D1138" s="24">
        <v>386.10969999999998</v>
      </c>
      <c r="E1138" s="17">
        <f t="shared" si="98"/>
        <v>1.51</v>
      </c>
      <c r="F1138" s="18">
        <f t="shared" si="99"/>
        <v>-1.0000000000000009E-2</v>
      </c>
      <c r="G1138" s="18">
        <f t="shared" si="102"/>
        <v>7.5908369633302256E-3</v>
      </c>
      <c r="H1138" s="18">
        <f t="shared" si="101"/>
        <v>0.12002167075559776</v>
      </c>
      <c r="I1138" s="50">
        <v>36487.277702560103</v>
      </c>
      <c r="J1138" s="18">
        <f t="shared" si="100"/>
        <v>1.2932768790628526</v>
      </c>
    </row>
    <row r="1139" spans="1:10" ht="15" customHeight="1" x14ac:dyDescent="0.3">
      <c r="A1139" s="141">
        <f>'[1]175 since Nov 2015'!A1144</f>
        <v>44019</v>
      </c>
      <c r="B1139" s="50">
        <v>53924.882937812603</v>
      </c>
      <c r="C1139" s="15">
        <f t="shared" si="103"/>
        <v>0.51</v>
      </c>
      <c r="D1139" s="24">
        <v>388.09690000000001</v>
      </c>
      <c r="E1139" s="17">
        <f t="shared" si="98"/>
        <v>0.51</v>
      </c>
      <c r="F1139" s="18">
        <f t="shared" si="99"/>
        <v>0</v>
      </c>
      <c r="G1139" s="18">
        <f t="shared" si="102"/>
        <v>7.5908369633302256E-3</v>
      </c>
      <c r="H1139" s="18">
        <f t="shared" si="101"/>
        <v>0.12002167075559776</v>
      </c>
      <c r="I1139" s="50">
        <v>36674.524708180099</v>
      </c>
      <c r="J1139" s="18">
        <f t="shared" si="100"/>
        <v>0.51318436838837744</v>
      </c>
    </row>
    <row r="1140" spans="1:10" ht="15" customHeight="1" x14ac:dyDescent="0.3">
      <c r="A1140" s="141">
        <f>'[1]175 since Nov 2015'!A1145</f>
        <v>44020</v>
      </c>
      <c r="B1140" s="50">
        <v>53416.8512443074</v>
      </c>
      <c r="C1140" s="15">
        <f t="shared" si="103"/>
        <v>-0.94</v>
      </c>
      <c r="D1140" s="24">
        <v>384.44170000000003</v>
      </c>
      <c r="E1140" s="17">
        <f t="shared" si="98"/>
        <v>-0.94</v>
      </c>
      <c r="F1140" s="18">
        <f t="shared" si="99"/>
        <v>0</v>
      </c>
      <c r="G1140" s="18">
        <f t="shared" si="102"/>
        <v>7.5908369633302256E-3</v>
      </c>
      <c r="H1140" s="18">
        <f t="shared" si="101"/>
        <v>0.12002167075559776</v>
      </c>
      <c r="I1140" s="50">
        <v>36329.010357829196</v>
      </c>
      <c r="J1140" s="18">
        <f t="shared" si="100"/>
        <v>-0.94210996079749332</v>
      </c>
    </row>
    <row r="1141" spans="1:10" ht="15" customHeight="1" x14ac:dyDescent="0.3">
      <c r="A1141" s="141">
        <f>'[1]175 since Nov 2015'!A1146</f>
        <v>44021</v>
      </c>
      <c r="B1141" s="50">
        <v>54067.233785221702</v>
      </c>
      <c r="C1141" s="15">
        <f t="shared" si="103"/>
        <v>1.22</v>
      </c>
      <c r="D1141" s="24">
        <v>389.11099999999999</v>
      </c>
      <c r="E1141" s="17">
        <f t="shared" si="98"/>
        <v>1.21</v>
      </c>
      <c r="F1141" s="18">
        <f t="shared" si="99"/>
        <v>-1.0000000000000009E-2</v>
      </c>
      <c r="G1141" s="18">
        <f t="shared" si="102"/>
        <v>7.6161813543320538E-3</v>
      </c>
      <c r="H1141" s="18">
        <f t="shared" si="101"/>
        <v>0.12042240076297603</v>
      </c>
      <c r="I1141" s="50">
        <v>36737.689084814599</v>
      </c>
      <c r="J1141" s="18">
        <f t="shared" si="100"/>
        <v>1.1249376819243011</v>
      </c>
    </row>
    <row r="1142" spans="1:10" ht="15" customHeight="1" x14ac:dyDescent="0.3">
      <c r="A1142" s="141">
        <f>'[1]175 since Nov 2015'!A1147</f>
        <v>44022</v>
      </c>
      <c r="B1142" s="50">
        <v>53856.255967914898</v>
      </c>
      <c r="C1142" s="15">
        <f t="shared" si="103"/>
        <v>-0.39</v>
      </c>
      <c r="D1142" s="24">
        <v>387.61239999999998</v>
      </c>
      <c r="E1142" s="17">
        <f t="shared" si="98"/>
        <v>-0.39</v>
      </c>
      <c r="F1142" s="18">
        <f t="shared" si="99"/>
        <v>0</v>
      </c>
      <c r="G1142" s="18">
        <f t="shared" si="102"/>
        <v>7.6161813543320538E-3</v>
      </c>
      <c r="H1142" s="18">
        <f t="shared" si="101"/>
        <v>0.12042240076297603</v>
      </c>
      <c r="I1142" s="50">
        <v>36594.333545546397</v>
      </c>
      <c r="J1142" s="18">
        <f t="shared" si="100"/>
        <v>-0.39021381812352041</v>
      </c>
    </row>
    <row r="1143" spans="1:10" ht="15" customHeight="1" x14ac:dyDescent="0.3">
      <c r="A1143" s="141">
        <f>'[1]175 since Nov 2015'!A1148</f>
        <v>44025</v>
      </c>
      <c r="B1143" s="50">
        <v>54002.484611990498</v>
      </c>
      <c r="C1143" s="15">
        <f t="shared" si="103"/>
        <v>0.27</v>
      </c>
      <c r="D1143" s="24">
        <v>388.65539999999999</v>
      </c>
      <c r="E1143" s="17">
        <f t="shared" si="98"/>
        <v>0.27</v>
      </c>
      <c r="F1143" s="18">
        <f t="shared" si="99"/>
        <v>0</v>
      </c>
      <c r="G1143" s="18">
        <f t="shared" si="102"/>
        <v>7.6161813543320538E-3</v>
      </c>
      <c r="H1143" s="18">
        <f t="shared" si="101"/>
        <v>0.12042240076297603</v>
      </c>
      <c r="I1143" s="50">
        <v>36693.693214707302</v>
      </c>
      <c r="J1143" s="18">
        <f t="shared" si="100"/>
        <v>0.27151654241015066</v>
      </c>
    </row>
    <row r="1144" spans="1:10" ht="15" customHeight="1" x14ac:dyDescent="0.3">
      <c r="A1144" s="141">
        <f>'[1]175 since Nov 2015'!A1149</f>
        <v>44026</v>
      </c>
      <c r="B1144" s="50">
        <v>53030.222290969497</v>
      </c>
      <c r="C1144" s="15">
        <f t="shared" si="103"/>
        <v>-1.8</v>
      </c>
      <c r="D1144" s="24">
        <v>381.69400000000002</v>
      </c>
      <c r="E1144" s="17">
        <f t="shared" si="98"/>
        <v>-1.79</v>
      </c>
      <c r="F1144" s="18">
        <f t="shared" si="99"/>
        <v>1.0000000000000009E-2</v>
      </c>
      <c r="G1144" s="18">
        <f t="shared" si="102"/>
        <v>7.6161813543320547E-3</v>
      </c>
      <c r="H1144" s="18">
        <f t="shared" si="101"/>
        <v>0.12042240076297604</v>
      </c>
      <c r="I1144" s="50">
        <v>36033.058883007601</v>
      </c>
      <c r="J1144" s="18">
        <f t="shared" si="100"/>
        <v>-1.80040294072909</v>
      </c>
    </row>
    <row r="1145" spans="1:10" ht="15" customHeight="1" x14ac:dyDescent="0.3">
      <c r="A1145" s="141">
        <f>'[1]175 since Nov 2015'!A1150</f>
        <v>44027</v>
      </c>
      <c r="B1145" s="50">
        <v>53057.812075813898</v>
      </c>
      <c r="C1145" s="15">
        <f t="shared" si="103"/>
        <v>0.05</v>
      </c>
      <c r="D1145" s="24">
        <v>381.8836</v>
      </c>
      <c r="E1145" s="17">
        <f t="shared" si="98"/>
        <v>0.05</v>
      </c>
      <c r="F1145" s="18">
        <f t="shared" si="99"/>
        <v>0</v>
      </c>
      <c r="G1145" s="18">
        <f t="shared" si="102"/>
        <v>7.5908369633302256E-3</v>
      </c>
      <c r="H1145" s="18">
        <f t="shared" si="101"/>
        <v>0.12002167075559776</v>
      </c>
      <c r="I1145" s="50">
        <v>36051.805633425203</v>
      </c>
      <c r="J1145" s="18">
        <f t="shared" si="100"/>
        <v>5.2026530632520274E-2</v>
      </c>
    </row>
    <row r="1146" spans="1:10" ht="15" customHeight="1" x14ac:dyDescent="0.3">
      <c r="A1146" s="141">
        <f>'[1]175 since Nov 2015'!A1151</f>
        <v>44028</v>
      </c>
      <c r="B1146" s="50">
        <v>53686.044886245902</v>
      </c>
      <c r="C1146" s="15">
        <f t="shared" si="103"/>
        <v>1.18</v>
      </c>
      <c r="D1146" s="24">
        <v>386.38229999999999</v>
      </c>
      <c r="E1146" s="17">
        <f t="shared" si="98"/>
        <v>1.18</v>
      </c>
      <c r="F1146" s="18">
        <f t="shared" si="99"/>
        <v>0</v>
      </c>
      <c r="G1146" s="18">
        <f t="shared" si="102"/>
        <v>7.5908369633302256E-3</v>
      </c>
      <c r="H1146" s="18">
        <f t="shared" si="101"/>
        <v>0.12002167075559776</v>
      </c>
      <c r="I1146" s="50">
        <v>36471.681187874099</v>
      </c>
      <c r="J1146" s="18">
        <f t="shared" si="100"/>
        <v>1.1646450075710242</v>
      </c>
    </row>
    <row r="1147" spans="1:10" ht="15" customHeight="1" x14ac:dyDescent="0.3">
      <c r="A1147" s="141">
        <f>'[1]175 since Nov 2015'!A1152</f>
        <v>44029</v>
      </c>
      <c r="B1147" s="50">
        <v>54493.372334949898</v>
      </c>
      <c r="C1147" s="15">
        <f t="shared" si="103"/>
        <v>1.5</v>
      </c>
      <c r="D1147" s="24">
        <v>392.17059999999998</v>
      </c>
      <c r="E1147" s="17">
        <f t="shared" si="98"/>
        <v>1.5</v>
      </c>
      <c r="F1147" s="18">
        <f t="shared" si="99"/>
        <v>0</v>
      </c>
      <c r="G1147" s="18">
        <f t="shared" si="102"/>
        <v>7.5908369633302256E-3</v>
      </c>
      <c r="H1147" s="18">
        <f t="shared" si="101"/>
        <v>0.12002167075559776</v>
      </c>
      <c r="I1147" s="50">
        <v>37020.140091593501</v>
      </c>
      <c r="J1147" s="18">
        <f t="shared" si="100"/>
        <v>1.5037938637765633</v>
      </c>
    </row>
    <row r="1148" spans="1:10" ht="15" customHeight="1" x14ac:dyDescent="0.3">
      <c r="A1148" s="141">
        <f>'[1]175 since Nov 2015'!A1153</f>
        <v>44032</v>
      </c>
      <c r="B1148" s="50">
        <v>55080.474199262797</v>
      </c>
      <c r="C1148" s="15">
        <f t="shared" si="103"/>
        <v>1.08</v>
      </c>
      <c r="D1148" s="24">
        <v>396.38389999999998</v>
      </c>
      <c r="E1148" s="17">
        <f t="shared" si="98"/>
        <v>1.07</v>
      </c>
      <c r="F1148" s="18">
        <f t="shared" si="99"/>
        <v>-1.0000000000000009E-2</v>
      </c>
      <c r="G1148" s="18">
        <f t="shared" si="102"/>
        <v>7.6161813543320538E-3</v>
      </c>
      <c r="H1148" s="18">
        <f t="shared" si="101"/>
        <v>0.12042240076297603</v>
      </c>
      <c r="I1148" s="50">
        <v>37418.988471379897</v>
      </c>
      <c r="J1148" s="18">
        <f t="shared" si="100"/>
        <v>1.0773821460415425</v>
      </c>
    </row>
    <row r="1149" spans="1:10" ht="15" customHeight="1" x14ac:dyDescent="0.3">
      <c r="A1149" s="141">
        <f>'[1]175 since Nov 2015'!A1154</f>
        <v>44033</v>
      </c>
      <c r="B1149" s="50">
        <v>55833.159754583598</v>
      </c>
      <c r="C1149" s="15">
        <f t="shared" si="103"/>
        <v>1.37</v>
      </c>
      <c r="D1149" s="24">
        <v>401.78620000000001</v>
      </c>
      <c r="E1149" s="17">
        <f t="shared" si="98"/>
        <v>1.36</v>
      </c>
      <c r="F1149" s="18">
        <f t="shared" si="99"/>
        <v>-1.0000000000000009E-2</v>
      </c>
      <c r="G1149" s="18">
        <f t="shared" si="102"/>
        <v>7.6412297622040146E-3</v>
      </c>
      <c r="H1149" s="18">
        <f t="shared" si="101"/>
        <v>0.12081845086615746</v>
      </c>
      <c r="I1149" s="50">
        <v>37930.326337049803</v>
      </c>
      <c r="J1149" s="18">
        <f t="shared" si="100"/>
        <v>1.366519744543617</v>
      </c>
    </row>
    <row r="1150" spans="1:10" ht="15" customHeight="1" x14ac:dyDescent="0.3">
      <c r="A1150" s="141">
        <f>'[1]175 since Nov 2015'!A1155</f>
        <v>44034</v>
      </c>
      <c r="B1150" s="50">
        <v>55746.597572139603</v>
      </c>
      <c r="C1150" s="15">
        <f t="shared" si="103"/>
        <v>-0.16</v>
      </c>
      <c r="D1150" s="24">
        <v>401.15109999999999</v>
      </c>
      <c r="E1150" s="17">
        <f t="shared" si="98"/>
        <v>-0.16</v>
      </c>
      <c r="F1150" s="18">
        <f t="shared" si="99"/>
        <v>0</v>
      </c>
      <c r="G1150" s="18">
        <f t="shared" si="102"/>
        <v>7.6161813543320538E-3</v>
      </c>
      <c r="H1150" s="18">
        <f t="shared" si="101"/>
        <v>0.12042240076297603</v>
      </c>
      <c r="I1150" s="50">
        <v>37871.520211030998</v>
      </c>
      <c r="J1150" s="18">
        <f t="shared" si="100"/>
        <v>-0.15503722666726233</v>
      </c>
    </row>
    <row r="1151" spans="1:10" ht="15" customHeight="1" x14ac:dyDescent="0.3">
      <c r="A1151" s="141">
        <f>'[1]175 since Nov 2015'!A1156</f>
        <v>44035</v>
      </c>
      <c r="B1151" s="50">
        <v>56150.637413317898</v>
      </c>
      <c r="C1151" s="15">
        <f t="shared" si="103"/>
        <v>0.72</v>
      </c>
      <c r="D1151" s="24">
        <v>404.05160000000001</v>
      </c>
      <c r="E1151" s="17">
        <f t="shared" si="98"/>
        <v>0.72</v>
      </c>
      <c r="F1151" s="18">
        <f t="shared" si="99"/>
        <v>0</v>
      </c>
      <c r="G1151" s="18">
        <f t="shared" si="102"/>
        <v>7.6161813543320538E-3</v>
      </c>
      <c r="H1151" s="18">
        <f t="shared" si="101"/>
        <v>0.12042240076297603</v>
      </c>
      <c r="I1151" s="50">
        <v>38140.4735428325</v>
      </c>
      <c r="J1151" s="18">
        <f t="shared" si="100"/>
        <v>0.71017305432371514</v>
      </c>
    </row>
    <row r="1152" spans="1:10" ht="15" customHeight="1" x14ac:dyDescent="0.3">
      <c r="A1152" s="141">
        <f>'[1]175 since Nov 2015'!A1157</f>
        <v>44036</v>
      </c>
      <c r="B1152" s="50">
        <v>56133.597714434603</v>
      </c>
      <c r="C1152" s="15">
        <f t="shared" si="103"/>
        <v>-0.03</v>
      </c>
      <c r="D1152" s="24">
        <v>403.93709999999999</v>
      </c>
      <c r="E1152" s="17">
        <f t="shared" si="98"/>
        <v>-0.03</v>
      </c>
      <c r="F1152" s="18">
        <f t="shared" si="99"/>
        <v>0</v>
      </c>
      <c r="G1152" s="18">
        <f t="shared" si="102"/>
        <v>7.6161813543320538E-3</v>
      </c>
      <c r="H1152" s="18">
        <f t="shared" si="101"/>
        <v>0.12042240076297603</v>
      </c>
      <c r="I1152" s="50">
        <v>38128.899280912003</v>
      </c>
      <c r="J1152" s="18">
        <f t="shared" si="100"/>
        <v>-3.0346403296486069E-2</v>
      </c>
    </row>
    <row r="1153" spans="1:10" ht="15" customHeight="1" x14ac:dyDescent="0.3">
      <c r="A1153" s="141">
        <f>'[1]175 since Nov 2015'!A1158</f>
        <v>44039</v>
      </c>
      <c r="B1153" s="50">
        <v>55847.741823081502</v>
      </c>
      <c r="C1153" s="15">
        <f t="shared" si="103"/>
        <v>-0.51</v>
      </c>
      <c r="D1153" s="24">
        <v>401.88749999999999</v>
      </c>
      <c r="E1153" s="17">
        <f t="shared" si="98"/>
        <v>-0.51</v>
      </c>
      <c r="F1153" s="18">
        <f t="shared" si="99"/>
        <v>0</v>
      </c>
      <c r="G1153" s="18">
        <f t="shared" si="102"/>
        <v>7.588276528032515E-3</v>
      </c>
      <c r="H1153" s="18">
        <f t="shared" si="101"/>
        <v>0.11998118671888647</v>
      </c>
      <c r="I1153" s="50">
        <v>37934.730887400001</v>
      </c>
      <c r="J1153" s="18">
        <f t="shared" si="100"/>
        <v>-0.50924206356307244</v>
      </c>
    </row>
    <row r="1154" spans="1:10" ht="15" customHeight="1" x14ac:dyDescent="0.3">
      <c r="A1154" s="141">
        <f>'[1]175 since Nov 2015'!A1159</f>
        <v>44040</v>
      </c>
      <c r="B1154" s="50">
        <v>56669.561469276399</v>
      </c>
      <c r="C1154" s="15">
        <f t="shared" si="103"/>
        <v>1.47</v>
      </c>
      <c r="D1154" s="24">
        <v>407.76519999999999</v>
      </c>
      <c r="E1154" s="17">
        <f t="shared" si="98"/>
        <v>1.46</v>
      </c>
      <c r="F1154" s="18">
        <f t="shared" si="99"/>
        <v>-1.0000000000000009E-2</v>
      </c>
      <c r="G1154" s="18">
        <f t="shared" si="102"/>
        <v>7.6132040404227174E-3</v>
      </c>
      <c r="H1154" s="18">
        <f t="shared" si="101"/>
        <v>0.12037532529666201</v>
      </c>
      <c r="I1154" s="50">
        <v>38492.954122551397</v>
      </c>
      <c r="J1154" s="18">
        <f t="shared" si="100"/>
        <v>1.4715360359569845</v>
      </c>
    </row>
    <row r="1155" spans="1:10" ht="15" customHeight="1" x14ac:dyDescent="0.3">
      <c r="A1155" s="141">
        <f>'[1]175 since Nov 2015'!A1160</f>
        <v>44041</v>
      </c>
      <c r="B1155" s="50">
        <v>56050.5627186809</v>
      </c>
      <c r="C1155" s="15">
        <f t="shared" si="103"/>
        <v>-1.0900000000000001</v>
      </c>
      <c r="D1155" s="24">
        <v>403.3039</v>
      </c>
      <c r="E1155" s="17">
        <f t="shared" si="98"/>
        <v>-1.0900000000000001</v>
      </c>
      <c r="F1155" s="18">
        <f t="shared" si="99"/>
        <v>0</v>
      </c>
      <c r="G1155" s="18">
        <f t="shared" si="102"/>
        <v>7.6132040404227174E-3</v>
      </c>
      <c r="H1155" s="18">
        <f t="shared" si="101"/>
        <v>0.12037532529666201</v>
      </c>
      <c r="I1155" s="50">
        <v>38071.132579937999</v>
      </c>
      <c r="J1155" s="18">
        <f t="shared" si="100"/>
        <v>-1.0958409200562502</v>
      </c>
    </row>
    <row r="1156" spans="1:10" ht="15" customHeight="1" x14ac:dyDescent="0.3">
      <c r="A1156" s="141">
        <f>'[1]175 since Nov 2015'!A1161</f>
        <v>44042</v>
      </c>
      <c r="B1156" s="50">
        <v>55557.262028978403</v>
      </c>
      <c r="C1156" s="15">
        <f t="shared" si="103"/>
        <v>-0.88</v>
      </c>
      <c r="D1156" s="24">
        <v>399.77519999999998</v>
      </c>
      <c r="E1156" s="17">
        <f t="shared" si="98"/>
        <v>-0.87</v>
      </c>
      <c r="F1156" s="18">
        <f t="shared" si="99"/>
        <v>1.0000000000000009E-2</v>
      </c>
      <c r="G1156" s="18">
        <f t="shared" si="102"/>
        <v>7.6412297622040146E-3</v>
      </c>
      <c r="H1156" s="18">
        <f t="shared" si="101"/>
        <v>0.12081845086615746</v>
      </c>
      <c r="I1156" s="50">
        <v>37736.068754553897</v>
      </c>
      <c r="J1156" s="18">
        <f t="shared" si="100"/>
        <v>-0.88009944196056844</v>
      </c>
    </row>
    <row r="1157" spans="1:10" ht="15" customHeight="1" x14ac:dyDescent="0.3">
      <c r="A1157" s="141">
        <f>'[1]175 since Nov 2015'!A1162</f>
        <v>44043</v>
      </c>
      <c r="B1157" s="50">
        <v>55367.083711822503</v>
      </c>
      <c r="C1157" s="15">
        <f t="shared" si="103"/>
        <v>-0.34</v>
      </c>
      <c r="D1157" s="24">
        <v>398.39640000000003</v>
      </c>
      <c r="E1157" s="17">
        <f t="shared" si="98"/>
        <v>-0.34</v>
      </c>
      <c r="F1157" s="18">
        <f t="shared" si="99"/>
        <v>0</v>
      </c>
      <c r="G1157" s="18">
        <f t="shared" si="102"/>
        <v>7.6412297622040146E-3</v>
      </c>
      <c r="H1157" s="18">
        <f t="shared" si="101"/>
        <v>0.12081845086615746</v>
      </c>
      <c r="I1157" s="50">
        <v>37606.894245412797</v>
      </c>
      <c r="J1157" s="18">
        <f t="shared" si="100"/>
        <v>-0.34231045629391627</v>
      </c>
    </row>
    <row r="1158" spans="1:10" ht="15" customHeight="1" x14ac:dyDescent="0.3">
      <c r="A1158" s="141">
        <f>'[1]175 since Nov 2015'!A1163</f>
        <v>44046</v>
      </c>
      <c r="B1158" s="50">
        <v>54386.942887816302</v>
      </c>
      <c r="C1158" s="15">
        <f t="shared" si="103"/>
        <v>-1.77</v>
      </c>
      <c r="D1158" s="24">
        <v>391.3648</v>
      </c>
      <c r="E1158" s="17">
        <f t="shared" si="98"/>
        <v>-1.76</v>
      </c>
      <c r="F1158" s="18">
        <f t="shared" si="99"/>
        <v>1.0000000000000009E-2</v>
      </c>
      <c r="G1158" s="18">
        <f t="shared" si="102"/>
        <v>7.6689419110447339E-3</v>
      </c>
      <c r="H1158" s="18">
        <f t="shared" si="101"/>
        <v>0.1212566184121288</v>
      </c>
      <c r="I1158" s="50">
        <v>36939.597570767401</v>
      </c>
      <c r="J1158" s="18">
        <f t="shared" si="100"/>
        <v>-1.7743998488436521</v>
      </c>
    </row>
    <row r="1159" spans="1:10" ht="15" customHeight="1" x14ac:dyDescent="0.3">
      <c r="A1159" s="141">
        <f>'[1]175 since Nov 2015'!A1164</f>
        <v>44047</v>
      </c>
      <c r="B1159" s="50">
        <v>55488.700670623002</v>
      </c>
      <c r="C1159" s="15">
        <f t="shared" si="103"/>
        <v>2.0299999999999998</v>
      </c>
      <c r="D1159" s="24">
        <v>399.28739999999999</v>
      </c>
      <c r="E1159" s="17">
        <f t="shared" si="98"/>
        <v>2.02</v>
      </c>
      <c r="F1159" s="18">
        <f t="shared" si="99"/>
        <v>-9.9999999999997868E-3</v>
      </c>
      <c r="G1159" s="18">
        <f t="shared" si="102"/>
        <v>7.6938185507390046E-3</v>
      </c>
      <c r="H1159" s="18">
        <f t="shared" si="101"/>
        <v>0.12164995262195505</v>
      </c>
      <c r="I1159" s="50">
        <v>37687.9111724584</v>
      </c>
      <c r="J1159" s="18">
        <f t="shared" si="100"/>
        <v>2.0257762696450876</v>
      </c>
    </row>
    <row r="1160" spans="1:10" ht="15" customHeight="1" x14ac:dyDescent="0.3">
      <c r="A1160" s="141">
        <f>'[1]175 since Nov 2015'!A1165</f>
        <v>44048</v>
      </c>
      <c r="B1160" s="50">
        <v>55465.903891275397</v>
      </c>
      <c r="C1160" s="15">
        <f t="shared" si="103"/>
        <v>-0.04</v>
      </c>
      <c r="D1160" s="24">
        <v>399.10669999999999</v>
      </c>
      <c r="E1160" s="17">
        <f t="shared" si="98"/>
        <v>-0.05</v>
      </c>
      <c r="F1160" s="18">
        <f t="shared" si="99"/>
        <v>-1.0000000000000002E-2</v>
      </c>
      <c r="G1160" s="18">
        <f t="shared" si="102"/>
        <v>7.7184052100751493E-3</v>
      </c>
      <c r="H1160" s="18">
        <f t="shared" si="101"/>
        <v>0.12203870183973936</v>
      </c>
      <c r="I1160" s="50">
        <v>37663.332883373398</v>
      </c>
      <c r="J1160" s="18">
        <f t="shared" si="100"/>
        <v>-6.5215312603909087E-2</v>
      </c>
    </row>
    <row r="1161" spans="1:10" ht="15" customHeight="1" x14ac:dyDescent="0.3">
      <c r="A1161" s="141">
        <f>'[1]175 since Nov 2015'!A1166</f>
        <v>44049</v>
      </c>
      <c r="B1161" s="50">
        <v>56016.160426890099</v>
      </c>
      <c r="C1161" s="15">
        <f t="shared" si="103"/>
        <v>0.99</v>
      </c>
      <c r="D1161" s="24">
        <v>403.0582</v>
      </c>
      <c r="E1161" s="17">
        <f t="shared" ref="E1161:E1224" si="104">ROUND(((D1161-D1160)/D1160)*100,2)</f>
        <v>0.99</v>
      </c>
      <c r="F1161" s="18">
        <f t="shared" ref="F1161:F1224" si="105">+E1161-C1161</f>
        <v>0</v>
      </c>
      <c r="G1161" s="18">
        <f t="shared" si="102"/>
        <v>7.690450162879542E-3</v>
      </c>
      <c r="H1161" s="18">
        <f t="shared" si="101"/>
        <v>0.12159669373356125</v>
      </c>
      <c r="I1161" s="50">
        <v>38025.454947412203</v>
      </c>
      <c r="J1161" s="18">
        <f t="shared" ref="J1161:J1224" si="106">+((I1161-I1160)/I1160)*100</f>
        <v>0.96147110814684567</v>
      </c>
    </row>
    <row r="1162" spans="1:10" ht="15" customHeight="1" x14ac:dyDescent="0.3">
      <c r="A1162" s="141">
        <f>'[1]175 since Nov 2015'!A1167</f>
        <v>44050</v>
      </c>
      <c r="B1162" s="50">
        <v>56038.428965823798</v>
      </c>
      <c r="C1162" s="15">
        <f t="shared" si="103"/>
        <v>0.04</v>
      </c>
      <c r="D1162" s="24">
        <v>403.21980000000002</v>
      </c>
      <c r="E1162" s="17">
        <f t="shared" si="104"/>
        <v>0.04</v>
      </c>
      <c r="F1162" s="18">
        <f t="shared" si="105"/>
        <v>0</v>
      </c>
      <c r="G1162" s="18">
        <f t="shared" si="102"/>
        <v>7.690450162879542E-3</v>
      </c>
      <c r="H1162" s="18">
        <f t="shared" si="101"/>
        <v>0.12159669373356125</v>
      </c>
      <c r="I1162" s="50">
        <v>38040.571501591003</v>
      </c>
      <c r="J1162" s="18">
        <f t="shared" si="106"/>
        <v>3.9753775989544889E-2</v>
      </c>
    </row>
    <row r="1163" spans="1:10" ht="15" customHeight="1" x14ac:dyDescent="0.3">
      <c r="A1163" s="141">
        <f>'[1]175 since Nov 2015'!A1168</f>
        <v>44053</v>
      </c>
      <c r="B1163" s="50">
        <v>56246.882888625201</v>
      </c>
      <c r="C1163" s="15">
        <f t="shared" si="103"/>
        <v>0.37</v>
      </c>
      <c r="D1163" s="24">
        <v>404.69450000000001</v>
      </c>
      <c r="E1163" s="17">
        <f t="shared" si="104"/>
        <v>0.37</v>
      </c>
      <c r="F1163" s="18">
        <f t="shared" si="105"/>
        <v>0</v>
      </c>
      <c r="G1163" s="18">
        <f t="shared" si="102"/>
        <v>7.6659850882983063E-3</v>
      </c>
      <c r="H1163" s="18">
        <f t="shared" si="101"/>
        <v>0.12120986693954827</v>
      </c>
      <c r="I1163" s="50">
        <v>38182.076295737803</v>
      </c>
      <c r="J1163" s="18">
        <f t="shared" si="106"/>
        <v>0.37198388079128059</v>
      </c>
    </row>
    <row r="1164" spans="1:10" ht="15" customHeight="1" x14ac:dyDescent="0.3">
      <c r="A1164" s="141">
        <f>'[1]175 since Nov 2015'!A1169</f>
        <v>44054</v>
      </c>
      <c r="B1164" s="50">
        <v>56578.233773597</v>
      </c>
      <c r="C1164" s="15">
        <f t="shared" si="103"/>
        <v>0.59</v>
      </c>
      <c r="D1164" s="24">
        <v>407.07249999999999</v>
      </c>
      <c r="E1164" s="17">
        <f t="shared" si="104"/>
        <v>0.59</v>
      </c>
      <c r="F1164" s="18">
        <f t="shared" si="105"/>
        <v>0</v>
      </c>
      <c r="G1164" s="18">
        <f t="shared" si="102"/>
        <v>7.6378381820270827E-3</v>
      </c>
      <c r="H1164" s="18">
        <f t="shared" si="101"/>
        <v>0.12076482527502655</v>
      </c>
      <c r="I1164" s="50">
        <v>38407.007245168599</v>
      </c>
      <c r="J1164" s="18">
        <f t="shared" si="106"/>
        <v>0.58910088516036241</v>
      </c>
    </row>
    <row r="1165" spans="1:10" ht="15" customHeight="1" x14ac:dyDescent="0.3">
      <c r="A1165" s="141">
        <f>'[1]175 since Nov 2015'!A1170</f>
        <v>44055</v>
      </c>
      <c r="B1165" s="50">
        <v>56523.167824334698</v>
      </c>
      <c r="C1165" s="15">
        <f t="shared" si="103"/>
        <v>-0.1</v>
      </c>
      <c r="D1165" s="24">
        <v>406.66789999999997</v>
      </c>
      <c r="E1165" s="17">
        <f t="shared" si="104"/>
        <v>-0.1</v>
      </c>
      <c r="F1165" s="18">
        <f t="shared" si="105"/>
        <v>0</v>
      </c>
      <c r="G1165" s="18">
        <f t="shared" si="102"/>
        <v>7.6378381820270827E-3</v>
      </c>
      <c r="H1165" s="18">
        <f t="shared" si="101"/>
        <v>0.12076482527502655</v>
      </c>
      <c r="I1165" s="50">
        <v>38369.6268221469</v>
      </c>
      <c r="J1165" s="18">
        <f t="shared" si="106"/>
        <v>-9.732709133800449E-2</v>
      </c>
    </row>
    <row r="1166" spans="1:10" ht="15" customHeight="1" x14ac:dyDescent="0.3">
      <c r="A1166" s="141">
        <f>'[1]175 since Nov 2015'!A1171</f>
        <v>44056</v>
      </c>
      <c r="B1166" s="50">
        <v>56462.516653537998</v>
      </c>
      <c r="C1166" s="15">
        <f t="shared" si="103"/>
        <v>-0.11</v>
      </c>
      <c r="D1166" s="24">
        <v>406.22460000000001</v>
      </c>
      <c r="E1166" s="17">
        <f t="shared" si="104"/>
        <v>-0.11</v>
      </c>
      <c r="F1166" s="18">
        <f t="shared" si="105"/>
        <v>0</v>
      </c>
      <c r="G1166" s="18">
        <f t="shared" si="102"/>
        <v>7.6132040404227174E-3</v>
      </c>
      <c r="H1166" s="18">
        <f t="shared" ref="H1166:H1229" si="107">+G1166*(SQRT(250))</f>
        <v>0.12037532529666201</v>
      </c>
      <c r="I1166" s="50">
        <v>38310.494906704698</v>
      </c>
      <c r="J1166" s="18">
        <f t="shared" si="106"/>
        <v>-0.15411126023271837</v>
      </c>
    </row>
    <row r="1167" spans="1:10" ht="15" customHeight="1" x14ac:dyDescent="0.3">
      <c r="A1167" s="141">
        <f>'[1]175 since Nov 2015'!A1172</f>
        <v>44057</v>
      </c>
      <c r="B1167" s="50">
        <v>55824.128546458</v>
      </c>
      <c r="C1167" s="15">
        <f t="shared" si="103"/>
        <v>-1.1299999999999999</v>
      </c>
      <c r="D1167" s="24">
        <v>401.64929999999998</v>
      </c>
      <c r="E1167" s="17">
        <f t="shared" si="104"/>
        <v>-1.1299999999999999</v>
      </c>
      <c r="F1167" s="18">
        <f t="shared" si="105"/>
        <v>0</v>
      </c>
      <c r="G1167" s="18">
        <f t="shared" si="102"/>
        <v>7.588276528032515E-3</v>
      </c>
      <c r="H1167" s="18">
        <f t="shared" si="107"/>
        <v>0.11998118671888647</v>
      </c>
      <c r="I1167" s="50">
        <v>37877.340917574802</v>
      </c>
      <c r="J1167" s="18">
        <f t="shared" si="106"/>
        <v>-1.1306405468912128</v>
      </c>
    </row>
    <row r="1168" spans="1:10" ht="15" customHeight="1" x14ac:dyDescent="0.3">
      <c r="A1168" s="141">
        <f>'[1]175 since Nov 2015'!A1173</f>
        <v>44060</v>
      </c>
      <c r="B1168" s="50">
        <v>56079.744903487401</v>
      </c>
      <c r="C1168" s="15">
        <f t="shared" si="103"/>
        <v>0.46</v>
      </c>
      <c r="D1168" s="24">
        <v>403.45839999999998</v>
      </c>
      <c r="E1168" s="17">
        <f t="shared" si="104"/>
        <v>0.45</v>
      </c>
      <c r="F1168" s="18">
        <f t="shared" si="105"/>
        <v>-1.0000000000000009E-2</v>
      </c>
      <c r="G1168" s="18">
        <f t="shared" si="102"/>
        <v>7.6132040404227174E-3</v>
      </c>
      <c r="H1168" s="18">
        <f t="shared" si="107"/>
        <v>0.12037532529666201</v>
      </c>
      <c r="I1168" s="50">
        <v>38050.779682342298</v>
      </c>
      <c r="J1168" s="18">
        <f t="shared" si="106"/>
        <v>0.45789583050435689</v>
      </c>
    </row>
    <row r="1169" spans="1:10" ht="15" customHeight="1" x14ac:dyDescent="0.3">
      <c r="A1169" s="141">
        <f>'[1]175 since Nov 2015'!A1174</f>
        <v>44061</v>
      </c>
      <c r="B1169" s="50">
        <v>56783.556081430201</v>
      </c>
      <c r="C1169" s="15">
        <f t="shared" si="103"/>
        <v>1.26</v>
      </c>
      <c r="D1169" s="24">
        <v>408.49970000000002</v>
      </c>
      <c r="E1169" s="17">
        <f t="shared" si="104"/>
        <v>1.25</v>
      </c>
      <c r="F1169" s="18">
        <f t="shared" si="105"/>
        <v>-1.0000000000000009E-2</v>
      </c>
      <c r="G1169" s="18">
        <f t="shared" si="102"/>
        <v>7.6093743536608796E-3</v>
      </c>
      <c r="H1169" s="18">
        <f t="shared" si="107"/>
        <v>0.1203147726322</v>
      </c>
      <c r="I1169" s="50">
        <v>38528.324009905897</v>
      </c>
      <c r="J1169" s="18">
        <f t="shared" si="106"/>
        <v>1.2550185082940792</v>
      </c>
    </row>
    <row r="1170" spans="1:10" ht="15" customHeight="1" x14ac:dyDescent="0.3">
      <c r="A1170" s="141">
        <f>'[1]175 since Nov 2015'!A1175</f>
        <v>44062</v>
      </c>
      <c r="B1170" s="50">
        <v>56912.472777877199</v>
      </c>
      <c r="C1170" s="15">
        <f t="shared" si="103"/>
        <v>0.23</v>
      </c>
      <c r="D1170" s="24">
        <v>409.4418</v>
      </c>
      <c r="E1170" s="17">
        <f t="shared" si="104"/>
        <v>0.23</v>
      </c>
      <c r="F1170" s="18">
        <f t="shared" si="105"/>
        <v>0</v>
      </c>
      <c r="G1170" s="18">
        <f t="shared" ref="G1170:G1233" si="108">+STDEV(F922:F1170)</f>
        <v>7.5848612697878353E-3</v>
      </c>
      <c r="H1170" s="18">
        <f t="shared" si="107"/>
        <v>0.11992718674463219</v>
      </c>
      <c r="I1170" s="50">
        <v>38614.791960299503</v>
      </c>
      <c r="J1170" s="18">
        <f t="shared" si="106"/>
        <v>0.22442697058759772</v>
      </c>
    </row>
    <row r="1171" spans="1:10" ht="15" customHeight="1" x14ac:dyDescent="0.3">
      <c r="A1171" s="141">
        <f>'[1]175 since Nov 2015'!A1176</f>
        <v>44063</v>
      </c>
      <c r="B1171" s="50">
        <v>56331.178498155001</v>
      </c>
      <c r="C1171" s="15">
        <f t="shared" si="103"/>
        <v>-1.02</v>
      </c>
      <c r="D1171" s="24">
        <v>405.29469999999998</v>
      </c>
      <c r="E1171" s="17">
        <f t="shared" si="104"/>
        <v>-1.01</v>
      </c>
      <c r="F1171" s="18">
        <f t="shared" si="105"/>
        <v>1.0000000000000009E-2</v>
      </c>
      <c r="G1171" s="18">
        <f t="shared" si="108"/>
        <v>7.6132040404227165E-3</v>
      </c>
      <c r="H1171" s="18">
        <f t="shared" si="107"/>
        <v>0.12037532529666199</v>
      </c>
      <c r="I1171" s="50">
        <v>38220.387068303302</v>
      </c>
      <c r="J1171" s="18">
        <f t="shared" si="106"/>
        <v>-1.0213829260084961</v>
      </c>
    </row>
    <row r="1172" spans="1:10" ht="15" customHeight="1" x14ac:dyDescent="0.3">
      <c r="A1172" s="141">
        <f>'[1]175 since Nov 2015'!A1177</f>
        <v>44064</v>
      </c>
      <c r="B1172" s="50">
        <v>56647.078577862601</v>
      </c>
      <c r="C1172" s="15">
        <f t="shared" si="103"/>
        <v>0.56000000000000005</v>
      </c>
      <c r="D1172" s="24">
        <v>407.5487</v>
      </c>
      <c r="E1172" s="17">
        <f t="shared" si="104"/>
        <v>0.56000000000000005</v>
      </c>
      <c r="F1172" s="18">
        <f t="shared" si="105"/>
        <v>0</v>
      </c>
      <c r="G1172" s="18">
        <f t="shared" si="108"/>
        <v>7.6132040404227165E-3</v>
      </c>
      <c r="H1172" s="18">
        <f t="shared" si="107"/>
        <v>0.12037532529666199</v>
      </c>
      <c r="I1172" s="50">
        <v>38434.723491634599</v>
      </c>
      <c r="J1172" s="18">
        <f t="shared" si="106"/>
        <v>0.56079082335890051</v>
      </c>
    </row>
    <row r="1173" spans="1:10" ht="15" customHeight="1" x14ac:dyDescent="0.3">
      <c r="A1173" s="141">
        <f>'[1]175 since Nov 2015'!A1178</f>
        <v>44067</v>
      </c>
      <c r="B1173" s="50">
        <v>57184.090475174598</v>
      </c>
      <c r="C1173" s="15">
        <f t="shared" si="103"/>
        <v>0.95</v>
      </c>
      <c r="D1173" s="24">
        <v>411.36320000000001</v>
      </c>
      <c r="E1173" s="17">
        <f t="shared" si="104"/>
        <v>0.94</v>
      </c>
      <c r="F1173" s="18">
        <f t="shared" si="105"/>
        <v>-1.0000000000000009E-2</v>
      </c>
      <c r="G1173" s="18">
        <f t="shared" si="108"/>
        <v>7.6378381820270819E-3</v>
      </c>
      <c r="H1173" s="18">
        <f t="shared" si="107"/>
        <v>0.12076482527502654</v>
      </c>
      <c r="I1173" s="50">
        <v>38799.083036787997</v>
      </c>
      <c r="J1173" s="18">
        <f t="shared" si="106"/>
        <v>0.94799574981384216</v>
      </c>
    </row>
    <row r="1174" spans="1:10" ht="15" customHeight="1" x14ac:dyDescent="0.3">
      <c r="A1174" s="141">
        <f>'[1]175 since Nov 2015'!A1179</f>
        <v>44068</v>
      </c>
      <c r="B1174" s="50">
        <v>57250.1103649703</v>
      </c>
      <c r="C1174" s="15">
        <f t="shared" si="103"/>
        <v>0.12</v>
      </c>
      <c r="D1174" s="24">
        <v>411.80290000000002</v>
      </c>
      <c r="E1174" s="17">
        <f t="shared" si="104"/>
        <v>0.11</v>
      </c>
      <c r="F1174" s="18">
        <f t="shared" si="105"/>
        <v>-9.999999999999995E-3</v>
      </c>
      <c r="G1174" s="18">
        <f t="shared" si="108"/>
        <v>7.6621817824334562E-3</v>
      </c>
      <c r="H1174" s="18">
        <f t="shared" si="107"/>
        <v>0.12114973139369226</v>
      </c>
      <c r="I1174" s="50">
        <v>38843.877159855598</v>
      </c>
      <c r="J1174" s="18">
        <f t="shared" si="106"/>
        <v>0.11545149926643447</v>
      </c>
    </row>
    <row r="1175" spans="1:10" ht="15" customHeight="1" x14ac:dyDescent="0.3">
      <c r="A1175" s="141">
        <f>'[1]175 since Nov 2015'!A1180</f>
        <v>44069</v>
      </c>
      <c r="B1175" s="50">
        <v>57589.162938237998</v>
      </c>
      <c r="C1175" s="15">
        <f t="shared" si="103"/>
        <v>0.59</v>
      </c>
      <c r="D1175" s="24">
        <v>414.23840000000001</v>
      </c>
      <c r="E1175" s="17">
        <f t="shared" si="104"/>
        <v>0.59</v>
      </c>
      <c r="F1175" s="18">
        <f t="shared" si="105"/>
        <v>0</v>
      </c>
      <c r="G1175" s="18">
        <f t="shared" si="108"/>
        <v>7.6621817824334562E-3</v>
      </c>
      <c r="H1175" s="18">
        <f t="shared" si="107"/>
        <v>0.12114973139369226</v>
      </c>
      <c r="I1175" s="50">
        <v>39073.922419555201</v>
      </c>
      <c r="J1175" s="18">
        <f t="shared" si="106"/>
        <v>0.592230427340943</v>
      </c>
    </row>
    <row r="1176" spans="1:10" ht="15" customHeight="1" x14ac:dyDescent="0.3">
      <c r="A1176" s="141">
        <f>'[1]175 since Nov 2015'!A1181</f>
        <v>44070</v>
      </c>
      <c r="B1176" s="50">
        <v>57647.449350311603</v>
      </c>
      <c r="C1176" s="15">
        <f t="shared" si="103"/>
        <v>0.1</v>
      </c>
      <c r="D1176" s="24">
        <v>414.642</v>
      </c>
      <c r="E1176" s="17">
        <f t="shared" si="104"/>
        <v>0.1</v>
      </c>
      <c r="F1176" s="18">
        <f t="shared" si="105"/>
        <v>0</v>
      </c>
      <c r="G1176" s="18">
        <f t="shared" si="108"/>
        <v>7.6621817824334562E-3</v>
      </c>
      <c r="H1176" s="18">
        <f t="shared" si="107"/>
        <v>0.12114973139369226</v>
      </c>
      <c r="I1176" s="50">
        <v>39113.469421582697</v>
      </c>
      <c r="J1176" s="18">
        <f t="shared" si="106"/>
        <v>0.10121072976206562</v>
      </c>
    </row>
    <row r="1177" spans="1:10" ht="15" customHeight="1" x14ac:dyDescent="0.3">
      <c r="A1177" s="141">
        <f>'[1]175 since Nov 2015'!A1182</f>
        <v>44071</v>
      </c>
      <c r="B1177" s="50">
        <v>58168.954522581</v>
      </c>
      <c r="C1177" s="15">
        <f t="shared" si="103"/>
        <v>0.9</v>
      </c>
      <c r="D1177" s="24">
        <v>418.37869999999998</v>
      </c>
      <c r="E1177" s="17">
        <f t="shared" si="104"/>
        <v>0.9</v>
      </c>
      <c r="F1177" s="18">
        <f t="shared" si="105"/>
        <v>0</v>
      </c>
      <c r="G1177" s="18">
        <f t="shared" si="108"/>
        <v>7.6621817824334562E-3</v>
      </c>
      <c r="H1177" s="18">
        <f t="shared" si="107"/>
        <v>0.12114973139369226</v>
      </c>
      <c r="I1177" s="50">
        <v>39467.3077412071</v>
      </c>
      <c r="J1177" s="18">
        <f t="shared" si="106"/>
        <v>0.90464570097470354</v>
      </c>
    </row>
    <row r="1178" spans="1:10" ht="15" customHeight="1" x14ac:dyDescent="0.3">
      <c r="A1178" s="141">
        <f>'[1]175 since Nov 2015'!A1183</f>
        <v>44074</v>
      </c>
      <c r="B1178" s="50">
        <v>56932.369764940602</v>
      </c>
      <c r="C1178" s="15">
        <f t="shared" si="103"/>
        <v>-2.13</v>
      </c>
      <c r="D1178" s="24">
        <v>409.52940000000001</v>
      </c>
      <c r="E1178" s="17">
        <f t="shared" si="104"/>
        <v>-2.12</v>
      </c>
      <c r="F1178" s="18">
        <f t="shared" si="105"/>
        <v>9.9999999999997868E-3</v>
      </c>
      <c r="G1178" s="18">
        <f t="shared" si="108"/>
        <v>7.6904501628795412E-3</v>
      </c>
      <c r="H1178" s="18">
        <f t="shared" si="107"/>
        <v>0.12159669373356123</v>
      </c>
      <c r="I1178" s="50">
        <v>38628.291953860899</v>
      </c>
      <c r="J1178" s="18">
        <f t="shared" si="106"/>
        <v>-2.1258500651925645</v>
      </c>
    </row>
    <row r="1179" spans="1:10" ht="15" customHeight="1" x14ac:dyDescent="0.3">
      <c r="A1179" s="141">
        <f>'[1]175 since Nov 2015'!A1184</f>
        <v>44075</v>
      </c>
      <c r="B1179" s="50">
        <v>57334.003524387699</v>
      </c>
      <c r="C1179" s="15">
        <f t="shared" si="103"/>
        <v>0.71</v>
      </c>
      <c r="D1179" s="24">
        <v>412.40499999999997</v>
      </c>
      <c r="E1179" s="17">
        <f t="shared" si="104"/>
        <v>0.7</v>
      </c>
      <c r="F1179" s="18">
        <f t="shared" si="105"/>
        <v>-1.0000000000000009E-2</v>
      </c>
      <c r="G1179" s="18">
        <f t="shared" si="108"/>
        <v>7.7146277473354695E-3</v>
      </c>
      <c r="H1179" s="18">
        <f t="shared" si="107"/>
        <v>0.12197897490957031</v>
      </c>
      <c r="I1179" s="50">
        <v>38900.798195608702</v>
      </c>
      <c r="J1179" s="18">
        <f t="shared" si="106"/>
        <v>0.70545765283460027</v>
      </c>
    </row>
    <row r="1180" spans="1:10" ht="15" customHeight="1" x14ac:dyDescent="0.3">
      <c r="A1180" s="141">
        <f>'[1]175 since Nov 2015'!A1185</f>
        <v>44076</v>
      </c>
      <c r="B1180" s="50">
        <v>57619.942588359103</v>
      </c>
      <c r="C1180" s="15">
        <f t="shared" si="103"/>
        <v>0.5</v>
      </c>
      <c r="D1180" s="24">
        <v>414.45530000000002</v>
      </c>
      <c r="E1180" s="17">
        <f t="shared" si="104"/>
        <v>0.5</v>
      </c>
      <c r="F1180" s="18">
        <f t="shared" si="105"/>
        <v>0</v>
      </c>
      <c r="G1180" s="18">
        <f t="shared" si="108"/>
        <v>7.7146277473354695E-3</v>
      </c>
      <c r="H1180" s="18">
        <f t="shared" si="107"/>
        <v>0.12197897490957031</v>
      </c>
      <c r="I1180" s="50">
        <v>39086.031791268899</v>
      </c>
      <c r="J1180" s="18">
        <f t="shared" si="106"/>
        <v>0.47616913855794984</v>
      </c>
    </row>
    <row r="1181" spans="1:10" ht="15" customHeight="1" x14ac:dyDescent="0.3">
      <c r="A1181" s="141">
        <f>'[1]175 since Nov 2015'!A1186</f>
        <v>44077</v>
      </c>
      <c r="B1181" s="50">
        <v>57479.763939999997</v>
      </c>
      <c r="C1181" s="15">
        <f t="shared" si="103"/>
        <v>-0.24</v>
      </c>
      <c r="D1181" s="24">
        <v>413.45060000000001</v>
      </c>
      <c r="E1181" s="17">
        <f t="shared" si="104"/>
        <v>-0.24</v>
      </c>
      <c r="F1181" s="18">
        <f t="shared" si="105"/>
        <v>0</v>
      </c>
      <c r="G1181" s="18">
        <f t="shared" si="108"/>
        <v>7.7146277473354695E-3</v>
      </c>
      <c r="H1181" s="18">
        <f t="shared" si="107"/>
        <v>0.12197897490957031</v>
      </c>
      <c r="I1181" s="50">
        <v>38990.942710000003</v>
      </c>
      <c r="J1181" s="18">
        <f t="shared" si="106"/>
        <v>-0.24328149190662268</v>
      </c>
    </row>
    <row r="1182" spans="1:10" ht="15" customHeight="1" x14ac:dyDescent="0.3">
      <c r="A1182" s="141">
        <f>'[1]175 since Nov 2015'!A1187</f>
        <v>44078</v>
      </c>
      <c r="B1182" s="50">
        <v>56545.487417868098</v>
      </c>
      <c r="C1182" s="15">
        <f t="shared" si="103"/>
        <v>-1.63</v>
      </c>
      <c r="D1182" s="24">
        <v>406.75220000000002</v>
      </c>
      <c r="E1182" s="17">
        <f t="shared" si="104"/>
        <v>-1.62</v>
      </c>
      <c r="F1182" s="18">
        <f t="shared" si="105"/>
        <v>9.9999999999997868E-3</v>
      </c>
      <c r="G1182" s="18">
        <f t="shared" si="108"/>
        <v>7.7427046515179156E-3</v>
      </c>
      <c r="H1182" s="18">
        <f t="shared" si="107"/>
        <v>0.12242290974388451</v>
      </c>
      <c r="I1182" s="50">
        <v>38357.183634440102</v>
      </c>
      <c r="J1182" s="18">
        <f t="shared" si="106"/>
        <v>-1.6254007508193977</v>
      </c>
    </row>
    <row r="1183" spans="1:10" ht="15" customHeight="1" x14ac:dyDescent="0.3">
      <c r="A1183" s="141">
        <f>'[1]175 since Nov 2015'!A1188</f>
        <v>44081</v>
      </c>
      <c r="B1183" s="50">
        <v>56634.001622669399</v>
      </c>
      <c r="C1183" s="15">
        <f t="shared" si="103"/>
        <v>0.16</v>
      </c>
      <c r="D1183" s="24">
        <v>407.39330000000001</v>
      </c>
      <c r="E1183" s="17">
        <f t="shared" si="104"/>
        <v>0.16</v>
      </c>
      <c r="F1183" s="18">
        <f t="shared" si="105"/>
        <v>0</v>
      </c>
      <c r="G1183" s="18">
        <f t="shared" si="108"/>
        <v>7.7146277473354686E-3</v>
      </c>
      <c r="H1183" s="18">
        <f t="shared" si="107"/>
        <v>0.1219789749095703</v>
      </c>
      <c r="I1183" s="50">
        <v>38417.226544367397</v>
      </c>
      <c r="J1183" s="18">
        <f t="shared" si="106"/>
        <v>0.15653628404923833</v>
      </c>
    </row>
    <row r="1184" spans="1:10" ht="15" customHeight="1" x14ac:dyDescent="0.3">
      <c r="A1184" s="141">
        <f>'[1]175 since Nov 2015'!A1189</f>
        <v>44082</v>
      </c>
      <c r="B1184" s="50">
        <v>56557.529085049602</v>
      </c>
      <c r="C1184" s="15">
        <f t="shared" si="103"/>
        <v>-0.14000000000000001</v>
      </c>
      <c r="D1184" s="24">
        <v>406.85879999999997</v>
      </c>
      <c r="E1184" s="17">
        <f t="shared" si="104"/>
        <v>-0.13</v>
      </c>
      <c r="F1184" s="18">
        <f t="shared" si="105"/>
        <v>1.0000000000000009E-2</v>
      </c>
      <c r="G1184" s="18">
        <f t="shared" si="108"/>
        <v>7.7427046515179156E-3</v>
      </c>
      <c r="H1184" s="18">
        <f t="shared" si="107"/>
        <v>0.12242290974388451</v>
      </c>
      <c r="I1184" s="50">
        <v>38365.352004020897</v>
      </c>
      <c r="J1184" s="18">
        <f t="shared" si="106"/>
        <v>-0.13502937357175165</v>
      </c>
    </row>
    <row r="1185" spans="1:10" ht="15" customHeight="1" x14ac:dyDescent="0.3">
      <c r="A1185" s="141">
        <f>'[1]175 since Nov 2015'!A1190</f>
        <v>44083</v>
      </c>
      <c r="B1185" s="50">
        <v>56304.808338693998</v>
      </c>
      <c r="C1185" s="15">
        <f t="shared" si="103"/>
        <v>-0.45</v>
      </c>
      <c r="D1185" s="24">
        <v>405.05029999999999</v>
      </c>
      <c r="E1185" s="17">
        <f t="shared" si="104"/>
        <v>-0.44</v>
      </c>
      <c r="F1185" s="18">
        <f t="shared" si="105"/>
        <v>1.0000000000000009E-2</v>
      </c>
      <c r="G1185" s="18">
        <f t="shared" si="108"/>
        <v>7.7704717102514706E-3</v>
      </c>
      <c r="H1185" s="18">
        <f t="shared" si="107"/>
        <v>0.12286194549149303</v>
      </c>
      <c r="I1185" s="50">
        <v>38193.920886899999</v>
      </c>
      <c r="J1185" s="18">
        <f t="shared" si="106"/>
        <v>-0.44683837933490222</v>
      </c>
    </row>
    <row r="1186" spans="1:10" ht="15" customHeight="1" x14ac:dyDescent="0.3">
      <c r="A1186" s="141">
        <f>'[1]175 since Nov 2015'!A1191</f>
        <v>44084</v>
      </c>
      <c r="B1186" s="50">
        <v>57257.722077253202</v>
      </c>
      <c r="C1186" s="15">
        <f t="shared" si="103"/>
        <v>1.69</v>
      </c>
      <c r="D1186" s="24">
        <v>411.90870000000001</v>
      </c>
      <c r="E1186" s="17">
        <f t="shared" si="104"/>
        <v>1.69</v>
      </c>
      <c r="F1186" s="18">
        <f t="shared" si="105"/>
        <v>0</v>
      </c>
      <c r="G1186" s="18">
        <f t="shared" si="108"/>
        <v>7.7704717102514706E-3</v>
      </c>
      <c r="H1186" s="18">
        <f t="shared" si="107"/>
        <v>0.12286194549149303</v>
      </c>
      <c r="I1186" s="50">
        <v>38840.3223758038</v>
      </c>
      <c r="J1186" s="18">
        <f t="shared" si="106"/>
        <v>1.6924198246572475</v>
      </c>
    </row>
    <row r="1187" spans="1:10" ht="15" customHeight="1" x14ac:dyDescent="0.3">
      <c r="A1187" s="141">
        <f>'[1]175 since Nov 2015'!A1192</f>
        <v>44085</v>
      </c>
      <c r="B1187" s="50">
        <v>57278.692065803698</v>
      </c>
      <c r="C1187" s="15">
        <f t="shared" si="103"/>
        <v>0.04</v>
      </c>
      <c r="D1187" s="24">
        <v>412.06580000000002</v>
      </c>
      <c r="E1187" s="17">
        <f t="shared" si="104"/>
        <v>0.04</v>
      </c>
      <c r="F1187" s="18">
        <f t="shared" si="105"/>
        <v>0</v>
      </c>
      <c r="G1187" s="18">
        <f t="shared" si="108"/>
        <v>7.7460503164257085E-3</v>
      </c>
      <c r="H1187" s="18">
        <f t="shared" si="107"/>
        <v>0.12247580935086612</v>
      </c>
      <c r="I1187" s="50">
        <v>38854.547201486297</v>
      </c>
      <c r="J1187" s="18">
        <f t="shared" si="106"/>
        <v>3.6623861009347509E-2</v>
      </c>
    </row>
    <row r="1188" spans="1:10" ht="15" customHeight="1" x14ac:dyDescent="0.3">
      <c r="A1188" s="141">
        <f>'[1]175 since Nov 2015'!A1193</f>
        <v>44088</v>
      </c>
      <c r="B1188" s="50">
        <v>57137.291163306203</v>
      </c>
      <c r="C1188" s="15">
        <f t="shared" si="103"/>
        <v>-0.25</v>
      </c>
      <c r="D1188" s="24">
        <v>411.05059999999997</v>
      </c>
      <c r="E1188" s="17">
        <f t="shared" si="104"/>
        <v>-0.25</v>
      </c>
      <c r="F1188" s="18">
        <f t="shared" si="105"/>
        <v>0</v>
      </c>
      <c r="G1188" s="18">
        <f t="shared" si="108"/>
        <v>7.7460503164257085E-3</v>
      </c>
      <c r="H1188" s="18">
        <f t="shared" si="107"/>
        <v>0.12247580935086612</v>
      </c>
      <c r="I1188" s="50">
        <v>38756.627032138596</v>
      </c>
      <c r="J1188" s="18">
        <f t="shared" si="106"/>
        <v>-0.25201727056532264</v>
      </c>
    </row>
    <row r="1189" spans="1:10" ht="15" customHeight="1" x14ac:dyDescent="0.3">
      <c r="A1189" s="141">
        <f>'[1]175 since Nov 2015'!A1194</f>
        <v>44089</v>
      </c>
      <c r="B1189" s="50">
        <v>57561.468868820302</v>
      </c>
      <c r="C1189" s="15">
        <f t="shared" si="103"/>
        <v>0.74</v>
      </c>
      <c r="D1189" s="24">
        <v>414.10230000000001</v>
      </c>
      <c r="E1189" s="17">
        <f t="shared" si="104"/>
        <v>0.74</v>
      </c>
      <c r="F1189" s="18">
        <f t="shared" si="105"/>
        <v>0</v>
      </c>
      <c r="G1189" s="18">
        <f t="shared" si="108"/>
        <v>7.7460503164257085E-3</v>
      </c>
      <c r="H1189" s="18">
        <f t="shared" si="107"/>
        <v>0.12247580935086612</v>
      </c>
      <c r="I1189" s="50">
        <v>39044.349757406999</v>
      </c>
      <c r="J1189" s="18">
        <f t="shared" si="106"/>
        <v>0.74238329622908317</v>
      </c>
    </row>
    <row r="1190" spans="1:10" ht="15" customHeight="1" x14ac:dyDescent="0.3">
      <c r="A1190" s="141">
        <f>'[1]175 since Nov 2015'!A1195</f>
        <v>44090</v>
      </c>
      <c r="B1190" s="50">
        <v>57942.568047585002</v>
      </c>
      <c r="C1190" s="15">
        <f t="shared" si="103"/>
        <v>0.66</v>
      </c>
      <c r="D1190" s="24">
        <v>416.84789999999998</v>
      </c>
      <c r="E1190" s="17">
        <f t="shared" si="104"/>
        <v>0.66</v>
      </c>
      <c r="F1190" s="18">
        <f t="shared" si="105"/>
        <v>0</v>
      </c>
      <c r="G1190" s="18">
        <f t="shared" si="108"/>
        <v>7.7460503164257085E-3</v>
      </c>
      <c r="H1190" s="18">
        <f t="shared" si="107"/>
        <v>0.12247580935086612</v>
      </c>
      <c r="I1190" s="50">
        <v>39302.852014565397</v>
      </c>
      <c r="J1190" s="18">
        <f t="shared" si="106"/>
        <v>0.6620734082256241</v>
      </c>
    </row>
    <row r="1191" spans="1:10" ht="15" customHeight="1" x14ac:dyDescent="0.3">
      <c r="A1191" s="141">
        <f>'[1]175 since Nov 2015'!A1196</f>
        <v>44091</v>
      </c>
      <c r="B1191" s="50">
        <v>57466.372968788703</v>
      </c>
      <c r="C1191" s="15">
        <f t="shared" si="103"/>
        <v>-0.82</v>
      </c>
      <c r="D1191" s="24">
        <v>413.42630000000003</v>
      </c>
      <c r="E1191" s="17">
        <f t="shared" si="104"/>
        <v>-0.82</v>
      </c>
      <c r="F1191" s="18">
        <f t="shared" si="105"/>
        <v>0</v>
      </c>
      <c r="G1191" s="18">
        <f t="shared" si="108"/>
        <v>7.7460503164257085E-3</v>
      </c>
      <c r="H1191" s="18">
        <f t="shared" si="107"/>
        <v>0.12247580935086612</v>
      </c>
      <c r="I1191" s="50">
        <v>38979.845538624701</v>
      </c>
      <c r="J1191" s="18">
        <f t="shared" si="106"/>
        <v>-0.82183978867740126</v>
      </c>
    </row>
    <row r="1192" spans="1:10" ht="15" customHeight="1" x14ac:dyDescent="0.3">
      <c r="A1192" s="141">
        <f>'[1]175 since Nov 2015'!A1197</f>
        <v>44092</v>
      </c>
      <c r="B1192" s="50">
        <v>57268.786553358499</v>
      </c>
      <c r="C1192" s="15">
        <f t="shared" si="103"/>
        <v>-0.34</v>
      </c>
      <c r="D1192" s="24">
        <v>411.99119999999999</v>
      </c>
      <c r="E1192" s="17">
        <f t="shared" si="104"/>
        <v>-0.35</v>
      </c>
      <c r="F1192" s="18">
        <f t="shared" si="105"/>
        <v>-9.9999999999999534E-3</v>
      </c>
      <c r="G1192" s="18">
        <f t="shared" si="108"/>
        <v>7.7704717102514706E-3</v>
      </c>
      <c r="H1192" s="18">
        <f t="shared" si="107"/>
        <v>0.12286194549149303</v>
      </c>
      <c r="I1192" s="50">
        <v>38845.821281374498</v>
      </c>
      <c r="J1192" s="18">
        <f t="shared" si="106"/>
        <v>-0.34382962630624014</v>
      </c>
    </row>
    <row r="1193" spans="1:10" ht="15" customHeight="1" x14ac:dyDescent="0.3">
      <c r="A1193" s="141">
        <f>'[1]175 since Nov 2015'!A1198</f>
        <v>44095</v>
      </c>
      <c r="B1193" s="50">
        <v>56072.161739914001</v>
      </c>
      <c r="C1193" s="15">
        <f t="shared" ref="C1193:C1256" si="109">ROUND(((B1193-B1192)/B1192)*100,2)</f>
        <v>-2.09</v>
      </c>
      <c r="D1193" s="24">
        <v>403.43470000000002</v>
      </c>
      <c r="E1193" s="17">
        <f t="shared" si="104"/>
        <v>-2.08</v>
      </c>
      <c r="F1193" s="18">
        <f t="shared" si="105"/>
        <v>9.9999999999997868E-3</v>
      </c>
      <c r="G1193" s="18">
        <f t="shared" si="108"/>
        <v>7.7704717102514698E-3</v>
      </c>
      <c r="H1193" s="18">
        <f t="shared" si="107"/>
        <v>0.12286194549149301</v>
      </c>
      <c r="I1193" s="50">
        <v>38034.142242206799</v>
      </c>
      <c r="J1193" s="18">
        <f t="shared" si="106"/>
        <v>-2.0894886821632896</v>
      </c>
    </row>
    <row r="1194" spans="1:10" ht="15" customHeight="1" x14ac:dyDescent="0.3">
      <c r="A1194" s="141">
        <f>'[1]175 since Nov 2015'!A1199</f>
        <v>44096</v>
      </c>
      <c r="B1194" s="50">
        <v>55629.7871890307</v>
      </c>
      <c r="C1194" s="15">
        <f t="shared" si="109"/>
        <v>-0.79</v>
      </c>
      <c r="D1194" s="24">
        <v>400.27519999999998</v>
      </c>
      <c r="E1194" s="17">
        <f t="shared" si="104"/>
        <v>-0.78</v>
      </c>
      <c r="F1194" s="18">
        <f t="shared" si="105"/>
        <v>1.0000000000000009E-2</v>
      </c>
      <c r="G1194" s="18">
        <f t="shared" si="108"/>
        <v>7.7704717102514706E-3</v>
      </c>
      <c r="H1194" s="18">
        <f t="shared" si="107"/>
        <v>0.12286194549149303</v>
      </c>
      <c r="I1194" s="50">
        <v>37734.076468558298</v>
      </c>
      <c r="J1194" s="18">
        <f t="shared" si="106"/>
        <v>-0.78893792776405891</v>
      </c>
    </row>
    <row r="1195" spans="1:10" ht="15" customHeight="1" x14ac:dyDescent="0.3">
      <c r="A1195" s="141">
        <f>'[1]175 since Nov 2015'!A1200</f>
        <v>44097</v>
      </c>
      <c r="B1195" s="50">
        <v>55532.987283108603</v>
      </c>
      <c r="C1195" s="15">
        <f t="shared" si="109"/>
        <v>-0.17</v>
      </c>
      <c r="D1195" s="24">
        <v>399.65570000000002</v>
      </c>
      <c r="E1195" s="17">
        <f t="shared" si="104"/>
        <v>-0.15</v>
      </c>
      <c r="F1195" s="18">
        <f t="shared" si="105"/>
        <v>2.0000000000000018E-2</v>
      </c>
      <c r="G1195" s="18">
        <f t="shared" si="108"/>
        <v>7.7754717461875518E-3</v>
      </c>
      <c r="H1195" s="18">
        <f t="shared" si="107"/>
        <v>0.12294100300119656</v>
      </c>
      <c r="I1195" s="50">
        <v>37668.416410579201</v>
      </c>
      <c r="J1195" s="18">
        <f t="shared" si="106"/>
        <v>-0.17400732739227986</v>
      </c>
    </row>
    <row r="1196" spans="1:10" ht="15" customHeight="1" x14ac:dyDescent="0.3">
      <c r="A1196" s="141">
        <f>'[1]175 since Nov 2015'!A1201</f>
        <v>44098</v>
      </c>
      <c r="B1196" s="50">
        <v>53889.452683374497</v>
      </c>
      <c r="C1196" s="15">
        <f t="shared" si="109"/>
        <v>-2.96</v>
      </c>
      <c r="D1196" s="24">
        <v>387.86799999999999</v>
      </c>
      <c r="E1196" s="17">
        <f t="shared" si="104"/>
        <v>-2.95</v>
      </c>
      <c r="F1196" s="18">
        <f t="shared" si="105"/>
        <v>9.9999999999997868E-3</v>
      </c>
      <c r="G1196" s="18">
        <f t="shared" si="108"/>
        <v>7.696343874182522E-3</v>
      </c>
      <c r="H1196" s="18">
        <f t="shared" si="107"/>
        <v>0.12168988149150572</v>
      </c>
      <c r="I1196" s="50">
        <v>36553.595315644001</v>
      </c>
      <c r="J1196" s="18">
        <f t="shared" si="106"/>
        <v>-2.959564540180939</v>
      </c>
    </row>
    <row r="1197" spans="1:10" ht="15" customHeight="1" x14ac:dyDescent="0.3">
      <c r="A1197" s="141">
        <f>'[1]175 since Nov 2015'!A1202</f>
        <v>44099</v>
      </c>
      <c r="B1197" s="50">
        <v>55120.558288735403</v>
      </c>
      <c r="C1197" s="15">
        <f t="shared" si="109"/>
        <v>2.2799999999999998</v>
      </c>
      <c r="D1197" s="24">
        <v>396.72239999999999</v>
      </c>
      <c r="E1197" s="17">
        <f t="shared" si="104"/>
        <v>2.2799999999999998</v>
      </c>
      <c r="F1197" s="18">
        <f t="shared" si="105"/>
        <v>0</v>
      </c>
      <c r="G1197" s="18">
        <f t="shared" si="108"/>
        <v>7.696343874182522E-3</v>
      </c>
      <c r="H1197" s="18">
        <f t="shared" si="107"/>
        <v>0.12168988149150572</v>
      </c>
      <c r="I1197" s="50">
        <v>37388.662918827802</v>
      </c>
      <c r="J1197" s="18">
        <f t="shared" si="106"/>
        <v>2.2845019647805032</v>
      </c>
    </row>
    <row r="1198" spans="1:10" ht="15" customHeight="1" x14ac:dyDescent="0.3">
      <c r="A1198" s="141">
        <f>'[1]175 since Nov 2015'!A1203</f>
        <v>44102</v>
      </c>
      <c r="B1198" s="50">
        <v>55994.7424912512</v>
      </c>
      <c r="C1198" s="15">
        <f t="shared" si="109"/>
        <v>1.59</v>
      </c>
      <c r="D1198" s="24">
        <v>402.98660000000001</v>
      </c>
      <c r="E1198" s="17">
        <f t="shared" si="104"/>
        <v>1.58</v>
      </c>
      <c r="F1198" s="18">
        <f t="shared" si="105"/>
        <v>-1.0000000000000009E-2</v>
      </c>
      <c r="G1198" s="18">
        <f t="shared" si="108"/>
        <v>7.7213419590043807E-3</v>
      </c>
      <c r="H1198" s="18">
        <f t="shared" si="107"/>
        <v>0.12208513591740151</v>
      </c>
      <c r="I1198" s="50">
        <v>37981.628220550803</v>
      </c>
      <c r="J1198" s="18">
        <f t="shared" si="106"/>
        <v>1.5859494708605952</v>
      </c>
    </row>
    <row r="1199" spans="1:10" ht="15" customHeight="1" x14ac:dyDescent="0.3">
      <c r="A1199" s="141">
        <f>'[1]175 since Nov 2015'!A1204</f>
        <v>44103</v>
      </c>
      <c r="B1199" s="50">
        <v>55982.3538321206</v>
      </c>
      <c r="C1199" s="15">
        <f t="shared" si="109"/>
        <v>-0.02</v>
      </c>
      <c r="D1199" s="24">
        <v>402.90839999999997</v>
      </c>
      <c r="E1199" s="17">
        <f t="shared" si="104"/>
        <v>-0.02</v>
      </c>
      <c r="F1199" s="18">
        <f t="shared" si="105"/>
        <v>0</v>
      </c>
      <c r="G1199" s="18">
        <f t="shared" si="108"/>
        <v>7.7213419590043807E-3</v>
      </c>
      <c r="H1199" s="18">
        <f t="shared" si="107"/>
        <v>0.12208513591740151</v>
      </c>
      <c r="I1199" s="50">
        <v>37973.2249058054</v>
      </c>
      <c r="J1199" s="18">
        <f t="shared" si="106"/>
        <v>-2.2124682745580913E-2</v>
      </c>
    </row>
    <row r="1200" spans="1:10" ht="15" customHeight="1" x14ac:dyDescent="0.3">
      <c r="A1200" s="141">
        <f>'[1]175 since Nov 2015'!A1205</f>
        <v>44104</v>
      </c>
      <c r="B1200" s="50">
        <v>56121.9700629777</v>
      </c>
      <c r="C1200" s="15">
        <f t="shared" si="109"/>
        <v>0.25</v>
      </c>
      <c r="D1200" s="24">
        <v>403.91449999999998</v>
      </c>
      <c r="E1200" s="17">
        <f t="shared" si="104"/>
        <v>0.25</v>
      </c>
      <c r="F1200" s="18">
        <f t="shared" si="105"/>
        <v>0</v>
      </c>
      <c r="G1200" s="18">
        <f t="shared" si="108"/>
        <v>7.7213419590043807E-3</v>
      </c>
      <c r="H1200" s="18">
        <f t="shared" si="107"/>
        <v>0.12208513591740151</v>
      </c>
      <c r="I1200" s="50">
        <v>38067.927578557101</v>
      </c>
      <c r="J1200" s="18">
        <f t="shared" si="106"/>
        <v>0.24939328431181565</v>
      </c>
    </row>
    <row r="1201" spans="1:10" ht="15" customHeight="1" x14ac:dyDescent="0.3">
      <c r="A1201" s="141">
        <f>'[1]175 since Nov 2015'!A1206</f>
        <v>44105</v>
      </c>
      <c r="B1201" s="50">
        <v>57049.459711009004</v>
      </c>
      <c r="C1201" s="15">
        <f t="shared" si="109"/>
        <v>1.65</v>
      </c>
      <c r="D1201" s="24">
        <v>410.58339999999998</v>
      </c>
      <c r="E1201" s="17">
        <f t="shared" si="104"/>
        <v>1.65</v>
      </c>
      <c r="F1201" s="18">
        <f t="shared" si="105"/>
        <v>0</v>
      </c>
      <c r="G1201" s="18">
        <f t="shared" si="108"/>
        <v>7.6938185507390011E-3</v>
      </c>
      <c r="H1201" s="18">
        <f t="shared" si="107"/>
        <v>0.12164995262195499</v>
      </c>
      <c r="I1201" s="50">
        <v>38697.050339420697</v>
      </c>
      <c r="J1201" s="18">
        <f t="shared" si="106"/>
        <v>1.6526320209192806</v>
      </c>
    </row>
    <row r="1202" spans="1:10" ht="15" customHeight="1" x14ac:dyDescent="0.3">
      <c r="A1202" s="141">
        <f>'[1]175 since Nov 2015'!A1207</f>
        <v>44109</v>
      </c>
      <c r="B1202" s="50">
        <v>57457.308009451699</v>
      </c>
      <c r="C1202" s="15">
        <f t="shared" si="109"/>
        <v>0.71</v>
      </c>
      <c r="D1202" s="24">
        <v>413.52960000000002</v>
      </c>
      <c r="E1202" s="17">
        <f t="shared" si="104"/>
        <v>0.72</v>
      </c>
      <c r="F1202" s="18">
        <f t="shared" si="105"/>
        <v>1.0000000000000009E-2</v>
      </c>
      <c r="G1202" s="18">
        <f t="shared" si="108"/>
        <v>7.7213419590043816E-3</v>
      </c>
      <c r="H1202" s="18">
        <f t="shared" si="107"/>
        <v>0.12208513591740153</v>
      </c>
      <c r="I1202" s="50">
        <v>38973.696712859302</v>
      </c>
      <c r="J1202" s="18">
        <f t="shared" si="106"/>
        <v>0.71490299909702804</v>
      </c>
    </row>
    <row r="1203" spans="1:10" ht="15" customHeight="1" x14ac:dyDescent="0.3">
      <c r="A1203" s="141">
        <f>'[1]175 since Nov 2015'!A1208</f>
        <v>44110</v>
      </c>
      <c r="B1203" s="50">
        <v>58343.148689144</v>
      </c>
      <c r="C1203" s="15">
        <f t="shared" si="109"/>
        <v>1.54</v>
      </c>
      <c r="D1203" s="24">
        <v>419.90170000000001</v>
      </c>
      <c r="E1203" s="17">
        <f t="shared" si="104"/>
        <v>1.54</v>
      </c>
      <c r="F1203" s="18">
        <f t="shared" si="105"/>
        <v>0</v>
      </c>
      <c r="G1203" s="18">
        <f t="shared" si="108"/>
        <v>7.7213419590043816E-3</v>
      </c>
      <c r="H1203" s="18">
        <f t="shared" si="107"/>
        <v>0.12208513591740153</v>
      </c>
      <c r="I1203" s="50">
        <v>39574.5686851516</v>
      </c>
      <c r="J1203" s="18">
        <f t="shared" si="106"/>
        <v>1.5417371791012098</v>
      </c>
    </row>
    <row r="1204" spans="1:10" ht="15" customHeight="1" x14ac:dyDescent="0.3">
      <c r="A1204" s="141">
        <f>'[1]175 since Nov 2015'!A1209</f>
        <v>44111</v>
      </c>
      <c r="B1204" s="50">
        <v>58791.880793945602</v>
      </c>
      <c r="C1204" s="15">
        <f t="shared" si="109"/>
        <v>0.77</v>
      </c>
      <c r="D1204" s="24">
        <v>423.14049999999997</v>
      </c>
      <c r="E1204" s="17">
        <f t="shared" si="104"/>
        <v>0.77</v>
      </c>
      <c r="F1204" s="18">
        <f t="shared" si="105"/>
        <v>0</v>
      </c>
      <c r="G1204" s="18">
        <f t="shared" si="108"/>
        <v>7.696343874182522E-3</v>
      </c>
      <c r="H1204" s="18">
        <f t="shared" si="107"/>
        <v>0.12168988149150572</v>
      </c>
      <c r="I1204" s="50">
        <v>39878.946832401001</v>
      </c>
      <c r="J1204" s="18">
        <f t="shared" si="106"/>
        <v>0.76912562123160655</v>
      </c>
    </row>
    <row r="1205" spans="1:10" ht="15" customHeight="1" x14ac:dyDescent="0.3">
      <c r="A1205" s="141">
        <f>'[1]175 since Nov 2015'!A1210</f>
        <v>44112</v>
      </c>
      <c r="B1205" s="50">
        <v>59239.653741515998</v>
      </c>
      <c r="C1205" s="15">
        <f t="shared" si="109"/>
        <v>0.76</v>
      </c>
      <c r="D1205" s="24">
        <v>426.37520000000001</v>
      </c>
      <c r="E1205" s="17">
        <f t="shared" si="104"/>
        <v>0.76</v>
      </c>
      <c r="F1205" s="18">
        <f t="shared" si="105"/>
        <v>0</v>
      </c>
      <c r="G1205" s="18">
        <f t="shared" si="108"/>
        <v>7.6710532295086063E-3</v>
      </c>
      <c r="H1205" s="18">
        <f t="shared" si="107"/>
        <v>0.12129000128818783</v>
      </c>
      <c r="I1205" s="50">
        <v>40182.674376545103</v>
      </c>
      <c r="J1205" s="18">
        <f t="shared" si="106"/>
        <v>0.76162378465152403</v>
      </c>
    </row>
    <row r="1206" spans="1:10" ht="15" customHeight="1" x14ac:dyDescent="0.3">
      <c r="A1206" s="141">
        <f>'[1]175 since Nov 2015'!A1211</f>
        <v>44113</v>
      </c>
      <c r="B1206" s="50">
        <v>59721.457498261501</v>
      </c>
      <c r="C1206" s="15">
        <f t="shared" si="109"/>
        <v>0.81</v>
      </c>
      <c r="D1206" s="24">
        <v>429.84699999999998</v>
      </c>
      <c r="E1206" s="17">
        <f t="shared" si="104"/>
        <v>0.81</v>
      </c>
      <c r="F1206" s="18">
        <f t="shared" si="105"/>
        <v>0</v>
      </c>
      <c r="G1206" s="18">
        <f t="shared" si="108"/>
        <v>7.6710532295086063E-3</v>
      </c>
      <c r="H1206" s="18">
        <f t="shared" si="107"/>
        <v>0.12129000128818783</v>
      </c>
      <c r="I1206" s="50">
        <v>40509.485258242203</v>
      </c>
      <c r="J1206" s="18">
        <f t="shared" si="106"/>
        <v>0.81331291848474263</v>
      </c>
    </row>
    <row r="1207" spans="1:10" ht="15" customHeight="1" x14ac:dyDescent="0.3">
      <c r="A1207" s="141">
        <f>'[1]175 since Nov 2015'!A1212</f>
        <v>44116</v>
      </c>
      <c r="B1207" s="50">
        <v>59845.752672382303</v>
      </c>
      <c r="C1207" s="15">
        <f t="shared" si="109"/>
        <v>0.21</v>
      </c>
      <c r="D1207" s="24">
        <v>430.73599999999999</v>
      </c>
      <c r="E1207" s="17">
        <f t="shared" si="104"/>
        <v>0.21</v>
      </c>
      <c r="F1207" s="18">
        <f t="shared" si="105"/>
        <v>0</v>
      </c>
      <c r="G1207" s="18">
        <f t="shared" si="108"/>
        <v>7.6710532295086063E-3</v>
      </c>
      <c r="H1207" s="18">
        <f t="shared" si="107"/>
        <v>0.12129000128818783</v>
      </c>
      <c r="I1207" s="50">
        <v>40593.795550298601</v>
      </c>
      <c r="J1207" s="18">
        <f t="shared" si="106"/>
        <v>0.20812481698775429</v>
      </c>
    </row>
    <row r="1208" spans="1:10" ht="15" customHeight="1" x14ac:dyDescent="0.3">
      <c r="A1208" s="141">
        <f>'[1]175 since Nov 2015'!A1213</f>
        <v>44117</v>
      </c>
      <c r="B1208" s="50">
        <v>59892.5144129974</v>
      </c>
      <c r="C1208" s="15">
        <f t="shared" si="109"/>
        <v>0.08</v>
      </c>
      <c r="D1208" s="24">
        <v>431.07010000000002</v>
      </c>
      <c r="E1208" s="17">
        <f t="shared" si="104"/>
        <v>0.08</v>
      </c>
      <c r="F1208" s="18">
        <f t="shared" si="105"/>
        <v>0</v>
      </c>
      <c r="G1208" s="18">
        <f t="shared" si="108"/>
        <v>7.6454671216835681E-3</v>
      </c>
      <c r="H1208" s="18">
        <f t="shared" si="107"/>
        <v>0.12088544940225894</v>
      </c>
      <c r="I1208" s="50">
        <v>40625.514368315598</v>
      </c>
      <c r="J1208" s="18">
        <f t="shared" si="106"/>
        <v>7.8137108361044871E-2</v>
      </c>
    </row>
    <row r="1209" spans="1:10" ht="15" customHeight="1" x14ac:dyDescent="0.3">
      <c r="A1209" s="141">
        <f>'[1]175 since Nov 2015'!A1214</f>
        <v>44118</v>
      </c>
      <c r="B1209" s="50">
        <v>60159.037208290101</v>
      </c>
      <c r="C1209" s="15">
        <f t="shared" si="109"/>
        <v>0.45</v>
      </c>
      <c r="D1209" s="24">
        <v>432.99380000000002</v>
      </c>
      <c r="E1209" s="17">
        <f t="shared" si="104"/>
        <v>0.45</v>
      </c>
      <c r="F1209" s="18">
        <f t="shared" si="105"/>
        <v>0</v>
      </c>
      <c r="G1209" s="18">
        <f t="shared" si="108"/>
        <v>7.6454671216835681E-3</v>
      </c>
      <c r="H1209" s="18">
        <f t="shared" si="107"/>
        <v>0.12088544940225894</v>
      </c>
      <c r="I1209" s="50">
        <v>40794.738522308297</v>
      </c>
      <c r="J1209" s="18">
        <f t="shared" si="106"/>
        <v>0.41654648962347263</v>
      </c>
    </row>
    <row r="1210" spans="1:10" ht="15" customHeight="1" x14ac:dyDescent="0.3">
      <c r="A1210" s="141">
        <f>'[1]175 since Nov 2015'!A1215</f>
        <v>44119</v>
      </c>
      <c r="B1210" s="50">
        <v>58586.553845251598</v>
      </c>
      <c r="C1210" s="15">
        <f t="shared" si="109"/>
        <v>-2.61</v>
      </c>
      <c r="D1210" s="24">
        <v>421.67970000000003</v>
      </c>
      <c r="E1210" s="17">
        <f t="shared" si="104"/>
        <v>-2.61</v>
      </c>
      <c r="F1210" s="18">
        <f t="shared" si="105"/>
        <v>0</v>
      </c>
      <c r="G1210" s="18">
        <f t="shared" si="108"/>
        <v>7.6454671216835681E-3</v>
      </c>
      <c r="H1210" s="18">
        <f t="shared" si="107"/>
        <v>0.12088544940225894</v>
      </c>
      <c r="I1210" s="50">
        <v>39728.414149401098</v>
      </c>
      <c r="J1210" s="18">
        <f t="shared" si="106"/>
        <v>-2.613877209493785</v>
      </c>
    </row>
    <row r="1211" spans="1:10" ht="15" customHeight="1" x14ac:dyDescent="0.3">
      <c r="A1211" s="141">
        <f>'[1]175 since Nov 2015'!A1216</f>
        <v>44120</v>
      </c>
      <c r="B1211" s="50">
        <v>58961.955594476</v>
      </c>
      <c r="C1211" s="15">
        <f t="shared" si="109"/>
        <v>0.64</v>
      </c>
      <c r="D1211" s="24">
        <v>424.3766</v>
      </c>
      <c r="E1211" s="17">
        <f t="shared" si="104"/>
        <v>0.64</v>
      </c>
      <c r="F1211" s="18">
        <f t="shared" si="105"/>
        <v>0</v>
      </c>
      <c r="G1211" s="18">
        <f t="shared" si="108"/>
        <v>7.6195825742646052E-3</v>
      </c>
      <c r="H1211" s="18">
        <f t="shared" si="107"/>
        <v>0.12047617877202615</v>
      </c>
      <c r="I1211" s="50">
        <v>39982.979662931597</v>
      </c>
      <c r="J1211" s="18">
        <f t="shared" si="106"/>
        <v>0.64076434708214058</v>
      </c>
    </row>
    <row r="1212" spans="1:10" ht="15" customHeight="1" x14ac:dyDescent="0.3">
      <c r="A1212" s="141">
        <f>'[1]175 since Nov 2015'!A1217</f>
        <v>44123</v>
      </c>
      <c r="B1212" s="50">
        <v>59623.523819396403</v>
      </c>
      <c r="C1212" s="15">
        <f t="shared" si="109"/>
        <v>1.1200000000000001</v>
      </c>
      <c r="D1212" s="24">
        <v>429.13690000000003</v>
      </c>
      <c r="E1212" s="17">
        <f t="shared" si="104"/>
        <v>1.1200000000000001</v>
      </c>
      <c r="F1212" s="18">
        <f t="shared" si="105"/>
        <v>0</v>
      </c>
      <c r="G1212" s="18">
        <f t="shared" si="108"/>
        <v>7.6195825742646052E-3</v>
      </c>
      <c r="H1212" s="18">
        <f t="shared" si="107"/>
        <v>0.12047617877202615</v>
      </c>
      <c r="I1212" s="50">
        <v>40431.598922858502</v>
      </c>
      <c r="J1212" s="18">
        <f t="shared" si="106"/>
        <v>1.1220255811570294</v>
      </c>
    </row>
    <row r="1213" spans="1:10" ht="15" customHeight="1" x14ac:dyDescent="0.3">
      <c r="A1213" s="141">
        <f>'[1]175 since Nov 2015'!A1218</f>
        <v>44124</v>
      </c>
      <c r="B1213" s="50">
        <v>59789.826438449301</v>
      </c>
      <c r="C1213" s="15">
        <f t="shared" si="109"/>
        <v>0.28000000000000003</v>
      </c>
      <c r="D1213" s="24">
        <v>430.34780000000001</v>
      </c>
      <c r="E1213" s="17">
        <f t="shared" si="104"/>
        <v>0.28000000000000003</v>
      </c>
      <c r="F1213" s="18">
        <f t="shared" si="105"/>
        <v>0</v>
      </c>
      <c r="G1213" s="18">
        <f t="shared" si="108"/>
        <v>7.6195825742646052E-3</v>
      </c>
      <c r="H1213" s="18">
        <f t="shared" si="107"/>
        <v>0.12047617877202615</v>
      </c>
      <c r="I1213" s="50">
        <v>40544.371204042698</v>
      </c>
      <c r="J1213" s="18">
        <f t="shared" si="106"/>
        <v>0.27892115124944683</v>
      </c>
    </row>
    <row r="1214" spans="1:10" ht="15" customHeight="1" x14ac:dyDescent="0.3">
      <c r="A1214" s="141">
        <f>'[1]175 since Nov 2015'!A1219</f>
        <v>44125</v>
      </c>
      <c r="B1214" s="50">
        <v>60030.103811192203</v>
      </c>
      <c r="C1214" s="15">
        <f t="shared" si="109"/>
        <v>0.4</v>
      </c>
      <c r="D1214" s="24">
        <v>432.07690000000002</v>
      </c>
      <c r="E1214" s="17">
        <f t="shared" si="104"/>
        <v>0.4</v>
      </c>
      <c r="F1214" s="18">
        <f t="shared" si="105"/>
        <v>0</v>
      </c>
      <c r="G1214" s="18">
        <f t="shared" si="108"/>
        <v>7.6195825742646052E-3</v>
      </c>
      <c r="H1214" s="18">
        <f t="shared" si="107"/>
        <v>0.12047617877202615</v>
      </c>
      <c r="I1214" s="50">
        <v>40707.306866725201</v>
      </c>
      <c r="J1214" s="18">
        <f t="shared" si="106"/>
        <v>0.40186999537498436</v>
      </c>
    </row>
    <row r="1215" spans="1:10" ht="15" customHeight="1" x14ac:dyDescent="0.3">
      <c r="A1215" s="141">
        <f>'[1]175 since Nov 2015'!A1220</f>
        <v>44126</v>
      </c>
      <c r="B1215" s="50">
        <v>59816.517217435401</v>
      </c>
      <c r="C1215" s="15">
        <f t="shared" si="109"/>
        <v>-0.36</v>
      </c>
      <c r="D1215" s="24">
        <v>430.5324</v>
      </c>
      <c r="E1215" s="17">
        <f t="shared" si="104"/>
        <v>-0.36</v>
      </c>
      <c r="F1215" s="18">
        <f t="shared" si="105"/>
        <v>0</v>
      </c>
      <c r="G1215" s="18">
        <f t="shared" si="108"/>
        <v>7.592543440497472E-3</v>
      </c>
      <c r="H1215" s="18">
        <f t="shared" si="107"/>
        <v>0.1200486525287156</v>
      </c>
      <c r="I1215" s="50">
        <v>40558.491239908399</v>
      </c>
      <c r="J1215" s="18">
        <f t="shared" si="106"/>
        <v>-0.36557472913651901</v>
      </c>
    </row>
    <row r="1216" spans="1:10" ht="15" customHeight="1" x14ac:dyDescent="0.3">
      <c r="A1216" s="141">
        <f>'[1]175 since Nov 2015'!A1221</f>
        <v>44127</v>
      </c>
      <c r="B1216" s="50">
        <v>60063.771438967902</v>
      </c>
      <c r="C1216" s="15">
        <f t="shared" si="109"/>
        <v>0.41</v>
      </c>
      <c r="D1216" s="24">
        <v>432.30810000000002</v>
      </c>
      <c r="E1216" s="17">
        <f t="shared" si="104"/>
        <v>0.41</v>
      </c>
      <c r="F1216" s="18">
        <f t="shared" si="105"/>
        <v>0</v>
      </c>
      <c r="G1216" s="18">
        <f t="shared" si="108"/>
        <v>7.592543440497472E-3</v>
      </c>
      <c r="H1216" s="18">
        <f t="shared" si="107"/>
        <v>0.1200486525287156</v>
      </c>
      <c r="I1216" s="50">
        <v>40685.500654695403</v>
      </c>
      <c r="J1216" s="18">
        <f t="shared" si="106"/>
        <v>0.3131512314788239</v>
      </c>
    </row>
    <row r="1217" spans="1:10" ht="15" customHeight="1" x14ac:dyDescent="0.3">
      <c r="A1217" s="141">
        <f>'[1]175 since Nov 2015'!A1222</f>
        <v>44130</v>
      </c>
      <c r="B1217" s="50">
        <v>59266.575614819798</v>
      </c>
      <c r="C1217" s="15">
        <f t="shared" si="109"/>
        <v>-1.33</v>
      </c>
      <c r="D1217" s="24">
        <v>426.58359999999999</v>
      </c>
      <c r="E1217" s="17">
        <f t="shared" si="104"/>
        <v>-1.32</v>
      </c>
      <c r="F1217" s="18">
        <f t="shared" si="105"/>
        <v>1.0000000000000009E-2</v>
      </c>
      <c r="G1217" s="18">
        <f t="shared" si="108"/>
        <v>7.5933965352687595E-3</v>
      </c>
      <c r="H1217" s="18">
        <f t="shared" si="107"/>
        <v>0.12006214114140186</v>
      </c>
      <c r="I1217" s="50">
        <v>40145.502741673103</v>
      </c>
      <c r="J1217" s="18">
        <f t="shared" si="106"/>
        <v>-1.3272490305707481</v>
      </c>
    </row>
    <row r="1218" spans="1:10" ht="15" customHeight="1" x14ac:dyDescent="0.3">
      <c r="A1218" s="141">
        <f>'[1]175 since Nov 2015'!A1223</f>
        <v>44131</v>
      </c>
      <c r="B1218" s="50">
        <v>59822.540557558503</v>
      </c>
      <c r="C1218" s="15">
        <f t="shared" si="109"/>
        <v>0.94</v>
      </c>
      <c r="D1218" s="24">
        <v>430.5813</v>
      </c>
      <c r="E1218" s="17">
        <f t="shared" si="104"/>
        <v>0.94</v>
      </c>
      <c r="F1218" s="18">
        <f t="shared" si="105"/>
        <v>0</v>
      </c>
      <c r="G1218" s="18">
        <f t="shared" si="108"/>
        <v>7.5933965352687595E-3</v>
      </c>
      <c r="H1218" s="18">
        <f t="shared" si="107"/>
        <v>0.12006214114140186</v>
      </c>
      <c r="I1218" s="50">
        <v>40522.097675688601</v>
      </c>
      <c r="J1218" s="18">
        <f t="shared" si="106"/>
        <v>0.93807502284576816</v>
      </c>
    </row>
    <row r="1219" spans="1:10" ht="15" customHeight="1" x14ac:dyDescent="0.3">
      <c r="A1219" s="141">
        <f>'[1]175 since Nov 2015'!A1224</f>
        <v>44132</v>
      </c>
      <c r="B1219" s="50">
        <v>58956.255405727803</v>
      </c>
      <c r="C1219" s="15">
        <f t="shared" si="109"/>
        <v>-1.45</v>
      </c>
      <c r="D1219" s="24">
        <v>424.35789999999997</v>
      </c>
      <c r="E1219" s="17">
        <f t="shared" si="104"/>
        <v>-1.45</v>
      </c>
      <c r="F1219" s="18">
        <f t="shared" si="105"/>
        <v>0</v>
      </c>
      <c r="G1219" s="18">
        <f t="shared" si="108"/>
        <v>7.5669058746708883E-3</v>
      </c>
      <c r="H1219" s="18">
        <f t="shared" si="107"/>
        <v>0.1196432870203431</v>
      </c>
      <c r="I1219" s="50">
        <v>39922.456482286798</v>
      </c>
      <c r="J1219" s="18">
        <f t="shared" si="106"/>
        <v>-1.4797881348614401</v>
      </c>
    </row>
    <row r="1220" spans="1:10" ht="15" customHeight="1" x14ac:dyDescent="0.3">
      <c r="A1220" s="141">
        <f>'[1]175 since Nov 2015'!A1225</f>
        <v>44133</v>
      </c>
      <c r="B1220" s="50">
        <v>58707.880420104899</v>
      </c>
      <c r="C1220" s="15">
        <f t="shared" si="109"/>
        <v>-0.42</v>
      </c>
      <c r="D1220" s="24">
        <v>422.56790000000001</v>
      </c>
      <c r="E1220" s="17">
        <f t="shared" si="104"/>
        <v>-0.42</v>
      </c>
      <c r="F1220" s="18">
        <f t="shared" si="105"/>
        <v>0</v>
      </c>
      <c r="G1220" s="18">
        <f t="shared" si="108"/>
        <v>7.5669058746708883E-3</v>
      </c>
      <c r="H1220" s="18">
        <f t="shared" si="107"/>
        <v>0.1196432870203431</v>
      </c>
      <c r="I1220" s="50">
        <v>39749.851748134897</v>
      </c>
      <c r="J1220" s="18">
        <f t="shared" si="106"/>
        <v>-0.43234998384551721</v>
      </c>
    </row>
    <row r="1221" spans="1:10" ht="15" customHeight="1" x14ac:dyDescent="0.3">
      <c r="A1221" s="141">
        <f>'[1]175 since Nov 2015'!A1226</f>
        <v>44134</v>
      </c>
      <c r="B1221" s="50">
        <v>58507.3457023882</v>
      </c>
      <c r="C1221" s="15">
        <f t="shared" si="109"/>
        <v>-0.34</v>
      </c>
      <c r="D1221" s="24">
        <v>421.11989999999997</v>
      </c>
      <c r="E1221" s="17">
        <f t="shared" si="104"/>
        <v>-0.34</v>
      </c>
      <c r="F1221" s="18">
        <f t="shared" si="105"/>
        <v>0</v>
      </c>
      <c r="G1221" s="18">
        <f t="shared" si="108"/>
        <v>7.5669058746708883E-3</v>
      </c>
      <c r="H1221" s="18">
        <f t="shared" si="107"/>
        <v>0.1196432870203431</v>
      </c>
      <c r="I1221" s="50">
        <v>39614.073974477498</v>
      </c>
      <c r="J1221" s="18">
        <f t="shared" si="106"/>
        <v>-0.3415805787596925</v>
      </c>
    </row>
    <row r="1222" spans="1:10" ht="15" customHeight="1" x14ac:dyDescent="0.3">
      <c r="A1222" s="141">
        <f>'[1]175 since Nov 2015'!A1227</f>
        <v>44137</v>
      </c>
      <c r="B1222" s="50">
        <v>58719.300751307703</v>
      </c>
      <c r="C1222" s="15">
        <f t="shared" si="109"/>
        <v>0.36</v>
      </c>
      <c r="D1222" s="24">
        <v>422.64890000000003</v>
      </c>
      <c r="E1222" s="17">
        <f t="shared" si="104"/>
        <v>0.36</v>
      </c>
      <c r="F1222" s="18">
        <f t="shared" si="105"/>
        <v>0</v>
      </c>
      <c r="G1222" s="18">
        <f t="shared" si="108"/>
        <v>7.5669058746708883E-3</v>
      </c>
      <c r="H1222" s="18">
        <f t="shared" si="107"/>
        <v>0.1196432870203431</v>
      </c>
      <c r="I1222" s="50">
        <v>39757.584210437897</v>
      </c>
      <c r="J1222" s="18">
        <f t="shared" si="106"/>
        <v>0.36227083347413203</v>
      </c>
    </row>
    <row r="1223" spans="1:10" ht="15" customHeight="1" x14ac:dyDescent="0.3">
      <c r="A1223" s="141">
        <f>'[1]175 since Nov 2015'!A1228</f>
        <v>44138</v>
      </c>
      <c r="B1223" s="50">
        <v>59463.0093683175</v>
      </c>
      <c r="C1223" s="15">
        <f t="shared" si="109"/>
        <v>1.27</v>
      </c>
      <c r="D1223" s="24">
        <v>427.99130000000002</v>
      </c>
      <c r="E1223" s="17">
        <f t="shared" si="104"/>
        <v>1.26</v>
      </c>
      <c r="F1223" s="18">
        <f t="shared" si="105"/>
        <v>-1.0000000000000009E-2</v>
      </c>
      <c r="G1223" s="18">
        <f t="shared" si="108"/>
        <v>7.5933965352687595E-3</v>
      </c>
      <c r="H1223" s="18">
        <f t="shared" si="107"/>
        <v>0.12006214114140186</v>
      </c>
      <c r="I1223" s="50">
        <v>40261.133428335103</v>
      </c>
      <c r="J1223" s="18">
        <f t="shared" si="106"/>
        <v>1.2665488306128125</v>
      </c>
    </row>
    <row r="1224" spans="1:10" ht="15" customHeight="1" x14ac:dyDescent="0.3">
      <c r="A1224" s="141">
        <f>'[1]175 since Nov 2015'!A1229</f>
        <v>44139</v>
      </c>
      <c r="B1224" s="50">
        <v>59987.328335339203</v>
      </c>
      <c r="C1224" s="15">
        <f t="shared" si="109"/>
        <v>0.88</v>
      </c>
      <c r="D1224" s="24">
        <v>431.7484</v>
      </c>
      <c r="E1224" s="17">
        <f t="shared" si="104"/>
        <v>0.88</v>
      </c>
      <c r="F1224" s="18">
        <f t="shared" si="105"/>
        <v>0</v>
      </c>
      <c r="G1224" s="18">
        <f t="shared" si="108"/>
        <v>7.5664778459421647E-3</v>
      </c>
      <c r="H1224" s="18">
        <f t="shared" si="107"/>
        <v>0.11963651929190934</v>
      </c>
      <c r="I1224" s="50">
        <v>40616.138600701997</v>
      </c>
      <c r="J1224" s="18">
        <f t="shared" si="106"/>
        <v>0.8817565282875226</v>
      </c>
    </row>
    <row r="1225" spans="1:10" ht="15" customHeight="1" x14ac:dyDescent="0.3">
      <c r="A1225" s="141">
        <f>'[1]175 since Nov 2015'!A1230</f>
        <v>44140</v>
      </c>
      <c r="B1225" s="50">
        <v>61056.655327545101</v>
      </c>
      <c r="C1225" s="15">
        <f t="shared" si="109"/>
        <v>1.78</v>
      </c>
      <c r="D1225" s="24">
        <v>439.40559999999999</v>
      </c>
      <c r="E1225" s="17">
        <f t="shared" ref="E1225:E1288" si="110">ROUND(((D1225-D1224)/D1224)*100,2)</f>
        <v>1.77</v>
      </c>
      <c r="F1225" s="18">
        <f t="shared" ref="F1225:F1288" si="111">+E1225-C1225</f>
        <v>-1.0000000000000009E-2</v>
      </c>
      <c r="G1225" s="18">
        <f t="shared" si="108"/>
        <v>7.592543440497472E-3</v>
      </c>
      <c r="H1225" s="18">
        <f t="shared" si="107"/>
        <v>0.1200486525287156</v>
      </c>
      <c r="I1225" s="50">
        <v>41340.157064770399</v>
      </c>
      <c r="J1225" s="18">
        <f t="shared" ref="J1225:J1288" si="112">+((I1225-I1224)/I1224)*100</f>
        <v>1.7825881263264356</v>
      </c>
    </row>
    <row r="1226" spans="1:10" ht="15" customHeight="1" x14ac:dyDescent="0.3">
      <c r="A1226" s="141">
        <f>'[1]175 since Nov 2015'!A1231</f>
        <v>44141</v>
      </c>
      <c r="B1226" s="50">
        <v>61873.261830000003</v>
      </c>
      <c r="C1226" s="15">
        <f t="shared" si="109"/>
        <v>1.34</v>
      </c>
      <c r="D1226" s="24">
        <v>445.2672</v>
      </c>
      <c r="E1226" s="17">
        <f t="shared" si="110"/>
        <v>1.33</v>
      </c>
      <c r="F1226" s="18">
        <f t="shared" si="111"/>
        <v>-1.0000000000000009E-2</v>
      </c>
      <c r="G1226" s="18">
        <f t="shared" si="108"/>
        <v>7.6183072947375377E-3</v>
      </c>
      <c r="H1226" s="18">
        <f t="shared" si="107"/>
        <v>0.12045601483223158</v>
      </c>
      <c r="I1226" s="50">
        <v>41893.063880000002</v>
      </c>
      <c r="J1226" s="18">
        <f t="shared" si="112"/>
        <v>1.3374569776387786</v>
      </c>
    </row>
    <row r="1227" spans="1:10" ht="15" customHeight="1" x14ac:dyDescent="0.3">
      <c r="A1227" s="141">
        <f>'[1]175 since Nov 2015'!A1232</f>
        <v>44144</v>
      </c>
      <c r="B1227" s="50">
        <v>62913.569130018201</v>
      </c>
      <c r="C1227" s="15">
        <f t="shared" si="109"/>
        <v>1.68</v>
      </c>
      <c r="D1227" s="24">
        <v>452.7475</v>
      </c>
      <c r="E1227" s="17">
        <f t="shared" si="110"/>
        <v>1.68</v>
      </c>
      <c r="F1227" s="18">
        <f t="shared" si="111"/>
        <v>0</v>
      </c>
      <c r="G1227" s="18">
        <f t="shared" si="108"/>
        <v>7.5908369633302213E-3</v>
      </c>
      <c r="H1227" s="18">
        <f t="shared" si="107"/>
        <v>0.12002167075559769</v>
      </c>
      <c r="I1227" s="50">
        <v>42597.433734089696</v>
      </c>
      <c r="J1227" s="18">
        <f t="shared" si="112"/>
        <v>1.6813519682096232</v>
      </c>
    </row>
    <row r="1228" spans="1:10" ht="15" customHeight="1" x14ac:dyDescent="0.3">
      <c r="A1228" s="141">
        <f>'[1]175 since Nov 2015'!A1233</f>
        <v>44145</v>
      </c>
      <c r="B1228" s="50">
        <v>63918.200704627598</v>
      </c>
      <c r="C1228" s="15">
        <f t="shared" si="109"/>
        <v>1.6</v>
      </c>
      <c r="D1228" s="24">
        <v>459.9332</v>
      </c>
      <c r="E1228" s="17">
        <f t="shared" si="110"/>
        <v>1.59</v>
      </c>
      <c r="F1228" s="18">
        <f t="shared" si="111"/>
        <v>-1.0000000000000009E-2</v>
      </c>
      <c r="G1228" s="18">
        <f t="shared" si="108"/>
        <v>7.5882765280325098E-3</v>
      </c>
      <c r="H1228" s="18">
        <f t="shared" si="107"/>
        <v>0.11998118671888638</v>
      </c>
      <c r="I1228" s="50">
        <v>43277.648312890102</v>
      </c>
      <c r="J1228" s="18">
        <f t="shared" si="112"/>
        <v>1.5968440330151772</v>
      </c>
    </row>
    <row r="1229" spans="1:10" ht="15" customHeight="1" x14ac:dyDescent="0.3">
      <c r="A1229" s="141">
        <f>'[1]175 since Nov 2015'!A1234</f>
        <v>44146</v>
      </c>
      <c r="B1229" s="50">
        <v>64384.9449446812</v>
      </c>
      <c r="C1229" s="15">
        <f t="shared" si="109"/>
        <v>0.73</v>
      </c>
      <c r="D1229" s="24">
        <v>463.28739999999999</v>
      </c>
      <c r="E1229" s="17">
        <f t="shared" si="110"/>
        <v>0.73</v>
      </c>
      <c r="F1229" s="18">
        <f t="shared" si="111"/>
        <v>0</v>
      </c>
      <c r="G1229" s="18">
        <f t="shared" si="108"/>
        <v>7.5882765280325098E-3</v>
      </c>
      <c r="H1229" s="18">
        <f t="shared" si="107"/>
        <v>0.11998118671888638</v>
      </c>
      <c r="I1229" s="50">
        <v>43593.670867505498</v>
      </c>
      <c r="J1229" s="18">
        <f t="shared" si="112"/>
        <v>0.73022118099071898</v>
      </c>
    </row>
    <row r="1230" spans="1:10" ht="15" customHeight="1" x14ac:dyDescent="0.3">
      <c r="A1230" s="141">
        <f>'[1]175 since Nov 2015'!A1235</f>
        <v>44147</v>
      </c>
      <c r="B1230" s="50">
        <v>64035.673247211802</v>
      </c>
      <c r="C1230" s="15">
        <f t="shared" si="109"/>
        <v>-0.54</v>
      </c>
      <c r="D1230" s="24">
        <v>460.77850000000001</v>
      </c>
      <c r="E1230" s="17">
        <f t="shared" si="110"/>
        <v>-0.54</v>
      </c>
      <c r="F1230" s="18">
        <f t="shared" si="111"/>
        <v>0</v>
      </c>
      <c r="G1230" s="18">
        <f t="shared" si="108"/>
        <v>7.5882765280325098E-3</v>
      </c>
      <c r="H1230" s="18">
        <f t="shared" ref="H1230:H1293" si="113">+G1230*(SQRT(250))</f>
        <v>0.11998118671888638</v>
      </c>
      <c r="I1230" s="50">
        <v>43357.186462092301</v>
      </c>
      <c r="J1230" s="18">
        <f t="shared" si="112"/>
        <v>-0.54247417275765952</v>
      </c>
    </row>
    <row r="1231" spans="1:10" ht="15" customHeight="1" x14ac:dyDescent="0.3">
      <c r="A1231" s="141">
        <f>'[1]175 since Nov 2015'!A1236</f>
        <v>44148</v>
      </c>
      <c r="B1231" s="50">
        <v>64162.406782826198</v>
      </c>
      <c r="C1231" s="15">
        <f t="shared" si="109"/>
        <v>0.2</v>
      </c>
      <c r="D1231" s="24">
        <v>461.6798</v>
      </c>
      <c r="E1231" s="17">
        <f t="shared" si="110"/>
        <v>0.2</v>
      </c>
      <c r="F1231" s="18">
        <f t="shared" si="111"/>
        <v>0</v>
      </c>
      <c r="G1231" s="18">
        <f t="shared" si="108"/>
        <v>7.5882765280325098E-3</v>
      </c>
      <c r="H1231" s="18">
        <f t="shared" si="113"/>
        <v>0.11998118671888638</v>
      </c>
      <c r="I1231" s="50">
        <v>43442.995031847197</v>
      </c>
      <c r="J1231" s="18">
        <f t="shared" si="112"/>
        <v>0.19791083498907225</v>
      </c>
    </row>
    <row r="1232" spans="1:10" ht="15" customHeight="1" x14ac:dyDescent="0.3">
      <c r="A1232" s="141">
        <f>'[1]175 since Nov 2015'!A1237</f>
        <v>44152</v>
      </c>
      <c r="B1232" s="50">
        <v>64915.219527359099</v>
      </c>
      <c r="C1232" s="15">
        <f t="shared" si="109"/>
        <v>1.17</v>
      </c>
      <c r="D1232" s="24">
        <v>467.1019</v>
      </c>
      <c r="E1232" s="17">
        <f t="shared" si="110"/>
        <v>1.17</v>
      </c>
      <c r="F1232" s="18">
        <f t="shared" si="111"/>
        <v>0</v>
      </c>
      <c r="G1232" s="18">
        <f t="shared" si="108"/>
        <v>7.5882765280325098E-3</v>
      </c>
      <c r="H1232" s="18">
        <f t="shared" si="113"/>
        <v>0.11998118671888638</v>
      </c>
      <c r="I1232" s="50">
        <v>43952.708460013397</v>
      </c>
      <c r="J1232" s="18">
        <f t="shared" si="112"/>
        <v>1.1732925591169288</v>
      </c>
    </row>
    <row r="1233" spans="1:10" ht="15" customHeight="1" x14ac:dyDescent="0.3">
      <c r="A1233" s="141">
        <f>'[1]175 since Nov 2015'!A1238</f>
        <v>44153</v>
      </c>
      <c r="B1233" s="50">
        <v>65250.982395589803</v>
      </c>
      <c r="C1233" s="15">
        <f t="shared" si="109"/>
        <v>0.52</v>
      </c>
      <c r="D1233" s="24">
        <v>469.4973</v>
      </c>
      <c r="E1233" s="17">
        <f t="shared" si="110"/>
        <v>0.51</v>
      </c>
      <c r="F1233" s="18">
        <f t="shared" si="111"/>
        <v>-1.0000000000000009E-2</v>
      </c>
      <c r="G1233" s="18">
        <f t="shared" si="108"/>
        <v>7.584861269787831E-3</v>
      </c>
      <c r="H1233" s="18">
        <f t="shared" si="113"/>
        <v>0.11992718674463212</v>
      </c>
      <c r="I1233" s="50">
        <v>44180.046325717201</v>
      </c>
      <c r="J1233" s="18">
        <f t="shared" si="112"/>
        <v>0.51723289341913614</v>
      </c>
    </row>
    <row r="1234" spans="1:10" ht="15" customHeight="1" x14ac:dyDescent="0.3">
      <c r="A1234" s="141">
        <f>'[1]175 since Nov 2015'!A1239</f>
        <v>44154</v>
      </c>
      <c r="B1234" s="50">
        <v>64394.2383395207</v>
      </c>
      <c r="C1234" s="15">
        <f t="shared" si="109"/>
        <v>-1.31</v>
      </c>
      <c r="D1234" s="24">
        <v>463.32319999999999</v>
      </c>
      <c r="E1234" s="17">
        <f t="shared" si="110"/>
        <v>-1.32</v>
      </c>
      <c r="F1234" s="18">
        <f t="shared" si="111"/>
        <v>-1.0000000000000009E-2</v>
      </c>
      <c r="G1234" s="18">
        <f t="shared" ref="G1234:G1297" si="114">+STDEV(F986:F1234)</f>
        <v>7.584861269787831E-3</v>
      </c>
      <c r="H1234" s="18">
        <f t="shared" si="113"/>
        <v>0.11992718674463212</v>
      </c>
      <c r="I1234" s="50">
        <v>43599.963226631698</v>
      </c>
      <c r="J1234" s="18">
        <f t="shared" si="112"/>
        <v>-1.3129979421226559</v>
      </c>
    </row>
    <row r="1235" spans="1:10" ht="15" customHeight="1" x14ac:dyDescent="0.3">
      <c r="A1235" s="141">
        <f>'[1]175 since Nov 2015'!A1240</f>
        <v>44155</v>
      </c>
      <c r="B1235" s="50">
        <v>64811.156530491397</v>
      </c>
      <c r="C1235" s="15">
        <f t="shared" si="109"/>
        <v>0.65</v>
      </c>
      <c r="D1235" s="24">
        <v>466.31060000000002</v>
      </c>
      <c r="E1235" s="17">
        <f t="shared" si="110"/>
        <v>0.64</v>
      </c>
      <c r="F1235" s="18">
        <f t="shared" si="111"/>
        <v>-1.0000000000000009E-2</v>
      </c>
      <c r="G1235" s="18">
        <f t="shared" si="114"/>
        <v>7.6093743536608744E-3</v>
      </c>
      <c r="H1235" s="18">
        <f t="shared" si="113"/>
        <v>0.12031477263219992</v>
      </c>
      <c r="I1235" s="50">
        <v>43882.249627768797</v>
      </c>
      <c r="J1235" s="18">
        <f t="shared" si="112"/>
        <v>0.64744642024072274</v>
      </c>
    </row>
    <row r="1236" spans="1:10" ht="15" customHeight="1" x14ac:dyDescent="0.3">
      <c r="A1236" s="141">
        <f>'[1]175 since Nov 2015'!A1241</f>
        <v>44158</v>
      </c>
      <c r="B1236" s="50">
        <v>65099.008760857498</v>
      </c>
      <c r="C1236" s="15">
        <f t="shared" si="109"/>
        <v>0.44</v>
      </c>
      <c r="D1236" s="24">
        <v>468.35320000000002</v>
      </c>
      <c r="E1236" s="17">
        <f t="shared" si="110"/>
        <v>0.44</v>
      </c>
      <c r="F1236" s="18">
        <f t="shared" si="111"/>
        <v>0</v>
      </c>
      <c r="G1236" s="18">
        <f t="shared" si="114"/>
        <v>7.5805900332345764E-3</v>
      </c>
      <c r="H1236" s="18">
        <f t="shared" si="113"/>
        <v>0.11985965256496386</v>
      </c>
      <c r="I1236" s="50">
        <v>44077.1482240142</v>
      </c>
      <c r="J1236" s="18">
        <f t="shared" si="112"/>
        <v>0.44413993789887712</v>
      </c>
    </row>
    <row r="1237" spans="1:10" ht="15" customHeight="1" x14ac:dyDescent="0.3">
      <c r="A1237" s="141">
        <f>'[1]175 since Nov 2015'!A1242</f>
        <v>44159</v>
      </c>
      <c r="B1237" s="50">
        <v>65757.531813201</v>
      </c>
      <c r="C1237" s="15">
        <f t="shared" si="109"/>
        <v>1.01</v>
      </c>
      <c r="D1237" s="24">
        <v>473.09089999999998</v>
      </c>
      <c r="E1237" s="17">
        <f t="shared" si="110"/>
        <v>1.01</v>
      </c>
      <c r="F1237" s="18">
        <f t="shared" si="111"/>
        <v>0</v>
      </c>
      <c r="G1237" s="18">
        <f t="shared" si="114"/>
        <v>7.5805900332345764E-3</v>
      </c>
      <c r="H1237" s="18">
        <f t="shared" si="113"/>
        <v>0.11985965256496386</v>
      </c>
      <c r="I1237" s="50">
        <v>44523.020115761698</v>
      </c>
      <c r="J1237" s="18">
        <f t="shared" si="112"/>
        <v>1.0115715505945033</v>
      </c>
    </row>
    <row r="1238" spans="1:10" ht="15" customHeight="1" x14ac:dyDescent="0.3">
      <c r="A1238" s="141">
        <f>'[1]175 since Nov 2015'!A1243</f>
        <v>44160</v>
      </c>
      <c r="B1238" s="50">
        <v>64731.175979359803</v>
      </c>
      <c r="C1238" s="15">
        <f t="shared" si="109"/>
        <v>-1.56</v>
      </c>
      <c r="D1238" s="24">
        <v>465.68830000000003</v>
      </c>
      <c r="E1238" s="17">
        <f t="shared" si="110"/>
        <v>-1.56</v>
      </c>
      <c r="F1238" s="18">
        <f t="shared" si="111"/>
        <v>0</v>
      </c>
      <c r="G1238" s="18">
        <f t="shared" si="114"/>
        <v>7.5561978826158751E-3</v>
      </c>
      <c r="H1238" s="18">
        <f t="shared" si="113"/>
        <v>0.11947397880003896</v>
      </c>
      <c r="I1238" s="50">
        <v>43828.096505096597</v>
      </c>
      <c r="J1238" s="18">
        <f t="shared" si="112"/>
        <v>-1.5608186705624874</v>
      </c>
    </row>
    <row r="1239" spans="1:10" ht="15" customHeight="1" x14ac:dyDescent="0.3">
      <c r="A1239" s="141">
        <f>'[1]175 since Nov 2015'!A1244</f>
        <v>44161</v>
      </c>
      <c r="B1239" s="50">
        <v>65368.683435085601</v>
      </c>
      <c r="C1239" s="15">
        <f t="shared" si="109"/>
        <v>0.98</v>
      </c>
      <c r="D1239" s="24">
        <v>470.27769999999998</v>
      </c>
      <c r="E1239" s="17">
        <f t="shared" si="110"/>
        <v>0.99</v>
      </c>
      <c r="F1239" s="18">
        <f t="shared" si="111"/>
        <v>1.0000000000000009E-2</v>
      </c>
      <c r="G1239" s="18">
        <f t="shared" si="114"/>
        <v>7.584861269787831E-3</v>
      </c>
      <c r="H1239" s="18">
        <f t="shared" si="113"/>
        <v>0.11992718674463212</v>
      </c>
      <c r="I1239" s="50">
        <v>44259.7391852972</v>
      </c>
      <c r="J1239" s="18">
        <f t="shared" si="112"/>
        <v>0.98485381438002584</v>
      </c>
    </row>
    <row r="1240" spans="1:10" ht="15" customHeight="1" x14ac:dyDescent="0.3">
      <c r="A1240" s="141">
        <f>'[1]175 since Nov 2015'!A1245</f>
        <v>44162</v>
      </c>
      <c r="B1240" s="50">
        <v>65206.191178366797</v>
      </c>
      <c r="C1240" s="15">
        <f t="shared" si="109"/>
        <v>-0.25</v>
      </c>
      <c r="D1240" s="24">
        <v>469.10570000000001</v>
      </c>
      <c r="E1240" s="17">
        <f t="shared" si="110"/>
        <v>-0.25</v>
      </c>
      <c r="F1240" s="18">
        <f t="shared" si="111"/>
        <v>0</v>
      </c>
      <c r="G1240" s="18">
        <f t="shared" si="114"/>
        <v>7.584861269787831E-3</v>
      </c>
      <c r="H1240" s="18">
        <f t="shared" si="113"/>
        <v>0.11992718674463212</v>
      </c>
      <c r="I1240" s="50">
        <v>44149.719149340002</v>
      </c>
      <c r="J1240" s="18">
        <f t="shared" si="112"/>
        <v>-0.24857813891895958</v>
      </c>
    </row>
    <row r="1241" spans="1:10" ht="15" customHeight="1" x14ac:dyDescent="0.3">
      <c r="A1241" s="141">
        <f>'[1]175 since Nov 2015'!A1246</f>
        <v>44166</v>
      </c>
      <c r="B1241" s="50">
        <v>65953.108903099695</v>
      </c>
      <c r="C1241" s="15">
        <f t="shared" si="109"/>
        <v>1.1499999999999999</v>
      </c>
      <c r="D1241" s="24">
        <v>474.47149999999999</v>
      </c>
      <c r="E1241" s="17">
        <f t="shared" si="110"/>
        <v>1.1399999999999999</v>
      </c>
      <c r="F1241" s="18">
        <f t="shared" si="111"/>
        <v>-1.0000000000000009E-2</v>
      </c>
      <c r="G1241" s="18">
        <f t="shared" si="114"/>
        <v>7.6093743536608744E-3</v>
      </c>
      <c r="H1241" s="18">
        <f t="shared" si="113"/>
        <v>0.12031477263219992</v>
      </c>
      <c r="I1241" s="50">
        <v>44655.441185525298</v>
      </c>
      <c r="J1241" s="18">
        <f t="shared" si="112"/>
        <v>1.1454705622807027</v>
      </c>
    </row>
    <row r="1242" spans="1:10" ht="15" customHeight="1" x14ac:dyDescent="0.3">
      <c r="A1242" s="141">
        <f>'[1]175 since Nov 2015'!A1247</f>
        <v>44167</v>
      </c>
      <c r="B1242" s="50">
        <v>65897.874109812896</v>
      </c>
      <c r="C1242" s="15">
        <f t="shared" si="109"/>
        <v>-0.08</v>
      </c>
      <c r="D1242" s="24">
        <v>474.0609</v>
      </c>
      <c r="E1242" s="17">
        <f t="shared" si="110"/>
        <v>-0.09</v>
      </c>
      <c r="F1242" s="18">
        <f t="shared" si="111"/>
        <v>-9.999999999999995E-3</v>
      </c>
      <c r="G1242" s="18">
        <f t="shared" si="114"/>
        <v>7.6335965877742462E-3</v>
      </c>
      <c r="H1242" s="18">
        <f t="shared" si="113"/>
        <v>0.12069775978128033</v>
      </c>
      <c r="I1242" s="50">
        <v>44618.042886885101</v>
      </c>
      <c r="J1242" s="18">
        <f t="shared" si="112"/>
        <v>-8.3748581689792795E-2</v>
      </c>
    </row>
    <row r="1243" spans="1:10" ht="15" customHeight="1" x14ac:dyDescent="0.3">
      <c r="A1243" s="141">
        <f>'[1]175 since Nov 2015'!A1248</f>
        <v>44168</v>
      </c>
      <c r="B1243" s="50">
        <v>65919.451504076394</v>
      </c>
      <c r="C1243" s="15">
        <f t="shared" si="109"/>
        <v>0.03</v>
      </c>
      <c r="D1243" s="24">
        <v>474.1893</v>
      </c>
      <c r="E1243" s="17">
        <f t="shared" si="110"/>
        <v>0.03</v>
      </c>
      <c r="F1243" s="18">
        <f t="shared" si="111"/>
        <v>0</v>
      </c>
      <c r="G1243" s="18">
        <f t="shared" si="114"/>
        <v>7.6335965877742462E-3</v>
      </c>
      <c r="H1243" s="18">
        <f t="shared" si="113"/>
        <v>0.12069775978128033</v>
      </c>
      <c r="I1243" s="50">
        <v>44632.652479616998</v>
      </c>
      <c r="J1243" s="18">
        <f t="shared" si="112"/>
        <v>3.274368794914323E-2</v>
      </c>
    </row>
    <row r="1244" spans="1:10" ht="15" customHeight="1" x14ac:dyDescent="0.3">
      <c r="A1244" s="141">
        <f>'[1]175 since Nov 2015'!A1249</f>
        <v>44169</v>
      </c>
      <c r="B1244" s="50">
        <v>66579.495202261402</v>
      </c>
      <c r="C1244" s="15">
        <f t="shared" si="109"/>
        <v>1</v>
      </c>
      <c r="D1244" s="24">
        <v>478.94330000000002</v>
      </c>
      <c r="E1244" s="17">
        <f t="shared" si="110"/>
        <v>1</v>
      </c>
      <c r="F1244" s="18">
        <f t="shared" si="111"/>
        <v>0</v>
      </c>
      <c r="G1244" s="18">
        <f t="shared" si="114"/>
        <v>7.6046910062937192E-3</v>
      </c>
      <c r="H1244" s="18">
        <f t="shared" si="113"/>
        <v>0.1202407224084301</v>
      </c>
      <c r="I1244" s="50">
        <v>45079.553968180298</v>
      </c>
      <c r="J1244" s="18">
        <f t="shared" si="112"/>
        <v>1.0012882133039105</v>
      </c>
    </row>
    <row r="1245" spans="1:10" ht="15" customHeight="1" x14ac:dyDescent="0.3">
      <c r="A1245" s="141">
        <f>'[1]175 since Nov 2015'!A1250</f>
        <v>44172</v>
      </c>
      <c r="B1245" s="50">
        <v>67092.603032637606</v>
      </c>
      <c r="C1245" s="15">
        <f t="shared" si="109"/>
        <v>0.77</v>
      </c>
      <c r="D1245" s="24">
        <v>482.63040000000001</v>
      </c>
      <c r="E1245" s="17">
        <f t="shared" si="110"/>
        <v>0.77</v>
      </c>
      <c r="F1245" s="18">
        <f t="shared" si="111"/>
        <v>0</v>
      </c>
      <c r="G1245" s="18">
        <f t="shared" si="114"/>
        <v>7.6046910062937192E-3</v>
      </c>
      <c r="H1245" s="18">
        <f t="shared" si="113"/>
        <v>0.1202407224084301</v>
      </c>
      <c r="I1245" s="50">
        <v>45426.968319410902</v>
      </c>
      <c r="J1245" s="18">
        <f t="shared" si="112"/>
        <v>0.77066945133447495</v>
      </c>
    </row>
    <row r="1246" spans="1:10" ht="15" customHeight="1" x14ac:dyDescent="0.3">
      <c r="A1246" s="141">
        <f>'[1]175 since Nov 2015'!A1251</f>
        <v>44173</v>
      </c>
      <c r="B1246" s="50">
        <v>67360.727455276894</v>
      </c>
      <c r="C1246" s="15">
        <f t="shared" si="109"/>
        <v>0.4</v>
      </c>
      <c r="D1246" s="24">
        <v>484.56540000000001</v>
      </c>
      <c r="E1246" s="17">
        <f t="shared" si="110"/>
        <v>0.4</v>
      </c>
      <c r="F1246" s="18">
        <f t="shared" si="111"/>
        <v>0</v>
      </c>
      <c r="G1246" s="18">
        <f t="shared" si="114"/>
        <v>7.6046910062937192E-3</v>
      </c>
      <c r="H1246" s="18">
        <f t="shared" si="113"/>
        <v>0.1202407224084301</v>
      </c>
      <c r="I1246" s="50">
        <v>45608.509638458498</v>
      </c>
      <c r="J1246" s="18">
        <f t="shared" si="112"/>
        <v>0.39963335825345658</v>
      </c>
    </row>
    <row r="1247" spans="1:10" ht="15" customHeight="1" x14ac:dyDescent="0.3">
      <c r="A1247" s="141">
        <f>'[1]175 since Nov 2015'!A1252</f>
        <v>44174</v>
      </c>
      <c r="B1247" s="50">
        <v>68091.796713725795</v>
      </c>
      <c r="C1247" s="15">
        <f t="shared" si="109"/>
        <v>1.0900000000000001</v>
      </c>
      <c r="D1247" s="24">
        <v>489.82799999999997</v>
      </c>
      <c r="E1247" s="17">
        <f t="shared" si="110"/>
        <v>1.0900000000000001</v>
      </c>
      <c r="F1247" s="18">
        <f t="shared" si="111"/>
        <v>0</v>
      </c>
      <c r="G1247" s="18">
        <f t="shared" si="114"/>
        <v>7.6046910062937192E-3</v>
      </c>
      <c r="H1247" s="18">
        <f t="shared" si="113"/>
        <v>0.1202407224084301</v>
      </c>
      <c r="I1247" s="50">
        <v>46103.501016668997</v>
      </c>
      <c r="J1247" s="18">
        <f t="shared" si="112"/>
        <v>1.0853048743191283</v>
      </c>
    </row>
    <row r="1248" spans="1:10" ht="15" customHeight="1" x14ac:dyDescent="0.3">
      <c r="A1248" s="141">
        <f>'[1]175 since Nov 2015'!A1253</f>
        <v>44175</v>
      </c>
      <c r="B1248" s="50">
        <v>67879.671052816499</v>
      </c>
      <c r="C1248" s="15">
        <f t="shared" si="109"/>
        <v>-0.31</v>
      </c>
      <c r="D1248" s="24">
        <v>488.3107</v>
      </c>
      <c r="E1248" s="17">
        <f t="shared" si="110"/>
        <v>-0.31</v>
      </c>
      <c r="F1248" s="18">
        <f t="shared" si="111"/>
        <v>0</v>
      </c>
      <c r="G1248" s="18">
        <f t="shared" si="114"/>
        <v>7.6046910062937192E-3</v>
      </c>
      <c r="H1248" s="18">
        <f t="shared" si="113"/>
        <v>0.1202407224084301</v>
      </c>
      <c r="I1248" s="50">
        <v>45959.875262974703</v>
      </c>
      <c r="J1248" s="18">
        <f t="shared" si="112"/>
        <v>-0.31152895230747274</v>
      </c>
    </row>
    <row r="1249" spans="1:10" ht="15" customHeight="1" x14ac:dyDescent="0.3">
      <c r="A1249" s="141">
        <f>'[1]175 since Nov 2015'!A1254</f>
        <v>44176</v>
      </c>
      <c r="B1249" s="50">
        <v>68085.159029999995</v>
      </c>
      <c r="C1249" s="15">
        <f t="shared" si="109"/>
        <v>0.3</v>
      </c>
      <c r="D1249" s="24">
        <v>489.76400000000001</v>
      </c>
      <c r="E1249" s="17">
        <f t="shared" si="110"/>
        <v>0.3</v>
      </c>
      <c r="F1249" s="18">
        <f t="shared" si="111"/>
        <v>0</v>
      </c>
      <c r="G1249" s="18">
        <f t="shared" si="114"/>
        <v>7.6046910062937192E-3</v>
      </c>
      <c r="H1249" s="18">
        <f t="shared" si="113"/>
        <v>0.1202407224084301</v>
      </c>
      <c r="I1249" s="50">
        <v>46099.006780000003</v>
      </c>
      <c r="J1249" s="18">
        <f t="shared" si="112"/>
        <v>0.30272387866418893</v>
      </c>
    </row>
    <row r="1250" spans="1:10" ht="15" customHeight="1" x14ac:dyDescent="0.3">
      <c r="A1250" s="141">
        <f>'[1]175 since Nov 2015'!A1255</f>
        <v>44179</v>
      </c>
      <c r="B1250" s="50">
        <v>68313.2706478404</v>
      </c>
      <c r="C1250" s="15">
        <f t="shared" si="109"/>
        <v>0.34</v>
      </c>
      <c r="D1250" s="24">
        <v>491.39699999999999</v>
      </c>
      <c r="E1250" s="17">
        <f t="shared" si="110"/>
        <v>0.33</v>
      </c>
      <c r="F1250" s="18">
        <f t="shared" si="111"/>
        <v>-1.0000000000000009E-2</v>
      </c>
      <c r="G1250" s="18">
        <f t="shared" si="114"/>
        <v>7.6285035615732749E-3</v>
      </c>
      <c r="H1250" s="18">
        <f t="shared" si="113"/>
        <v>0.12061723196639042</v>
      </c>
      <c r="I1250" s="50">
        <v>46253.456286457702</v>
      </c>
      <c r="J1250" s="18">
        <f t="shared" si="112"/>
        <v>0.33503868574605888</v>
      </c>
    </row>
    <row r="1251" spans="1:10" ht="15" customHeight="1" x14ac:dyDescent="0.3">
      <c r="A1251" s="141">
        <f>'[1]175 since Nov 2015'!A1256</f>
        <v>44180</v>
      </c>
      <c r="B1251" s="50">
        <v>68327.615255325101</v>
      </c>
      <c r="C1251" s="15">
        <f t="shared" si="109"/>
        <v>0.02</v>
      </c>
      <c r="D1251" s="24">
        <v>491.48059999999998</v>
      </c>
      <c r="E1251" s="17">
        <f t="shared" si="110"/>
        <v>0.02</v>
      </c>
      <c r="F1251" s="18">
        <f t="shared" si="111"/>
        <v>0</v>
      </c>
      <c r="G1251" s="18">
        <f t="shared" si="114"/>
        <v>7.6285035615732749E-3</v>
      </c>
      <c r="H1251" s="18">
        <f t="shared" si="113"/>
        <v>0.12061723196639042</v>
      </c>
      <c r="I1251" s="50">
        <v>46263.168713763996</v>
      </c>
      <c r="J1251" s="18">
        <f t="shared" si="112"/>
        <v>2.0998273612556403E-2</v>
      </c>
    </row>
    <row r="1252" spans="1:10" ht="15" customHeight="1" x14ac:dyDescent="0.3">
      <c r="A1252" s="141">
        <f>'[1]175 since Nov 2015'!A1257</f>
        <v>44181</v>
      </c>
      <c r="B1252" s="50">
        <v>68923.256364454399</v>
      </c>
      <c r="C1252" s="15">
        <f t="shared" si="109"/>
        <v>0.87</v>
      </c>
      <c r="D1252" s="24">
        <v>495.77199999999999</v>
      </c>
      <c r="E1252" s="17">
        <f t="shared" si="110"/>
        <v>0.87</v>
      </c>
      <c r="F1252" s="18">
        <f t="shared" si="111"/>
        <v>0</v>
      </c>
      <c r="G1252" s="18">
        <f t="shared" si="114"/>
        <v>7.6285035615732749E-3</v>
      </c>
      <c r="H1252" s="18">
        <f t="shared" si="113"/>
        <v>0.12061723196639042</v>
      </c>
      <c r="I1252" s="50">
        <v>46666.464585009002</v>
      </c>
      <c r="J1252" s="18">
        <f t="shared" si="112"/>
        <v>0.87174286253552447</v>
      </c>
    </row>
    <row r="1253" spans="1:10" ht="15" customHeight="1" x14ac:dyDescent="0.3">
      <c r="A1253" s="141">
        <f>'[1]175 since Nov 2015'!A1258</f>
        <v>44182</v>
      </c>
      <c r="B1253" s="50">
        <v>69271.269249999998</v>
      </c>
      <c r="C1253" s="15">
        <f t="shared" si="109"/>
        <v>0.5</v>
      </c>
      <c r="D1253" s="24">
        <v>498.27449999999999</v>
      </c>
      <c r="E1253" s="17">
        <f t="shared" si="110"/>
        <v>0.5</v>
      </c>
      <c r="F1253" s="18">
        <f t="shared" si="111"/>
        <v>0</v>
      </c>
      <c r="G1253" s="18">
        <f t="shared" si="114"/>
        <v>7.6046910062937184E-3</v>
      </c>
      <c r="H1253" s="18">
        <f t="shared" si="113"/>
        <v>0.12024072240843009</v>
      </c>
      <c r="I1253" s="50">
        <v>46890.336259999996</v>
      </c>
      <c r="J1253" s="18">
        <f t="shared" si="112"/>
        <v>0.47972709521027312</v>
      </c>
    </row>
    <row r="1254" spans="1:10" ht="15" customHeight="1" x14ac:dyDescent="0.3">
      <c r="A1254" s="141">
        <f>'[1]175 since Nov 2015'!A1259</f>
        <v>44183</v>
      </c>
      <c r="B1254" s="50">
        <v>69375.208373428206</v>
      </c>
      <c r="C1254" s="15">
        <f t="shared" si="109"/>
        <v>0.15</v>
      </c>
      <c r="D1254" s="24">
        <v>499.03100000000001</v>
      </c>
      <c r="E1254" s="17">
        <f t="shared" si="110"/>
        <v>0.15</v>
      </c>
      <c r="F1254" s="18">
        <f t="shared" si="111"/>
        <v>0</v>
      </c>
      <c r="G1254" s="18">
        <f t="shared" si="114"/>
        <v>7.1553016536071339E-3</v>
      </c>
      <c r="H1254" s="18">
        <f t="shared" si="113"/>
        <v>0.11313525285483851</v>
      </c>
      <c r="I1254" s="50">
        <v>46960.693569467301</v>
      </c>
      <c r="J1254" s="18">
        <f t="shared" si="112"/>
        <v>0.15004650228393296</v>
      </c>
    </row>
    <row r="1255" spans="1:10" ht="15" customHeight="1" x14ac:dyDescent="0.3">
      <c r="A1255" s="141">
        <f>'[1]175 since Nov 2015'!A1260</f>
        <v>44186</v>
      </c>
      <c r="B1255" s="50">
        <v>67297.032223271206</v>
      </c>
      <c r="C1255" s="15">
        <f t="shared" si="109"/>
        <v>-3</v>
      </c>
      <c r="D1255" s="24">
        <v>484.2577</v>
      </c>
      <c r="E1255" s="17">
        <f t="shared" si="110"/>
        <v>-2.96</v>
      </c>
      <c r="F1255" s="18">
        <f t="shared" si="111"/>
        <v>4.0000000000000036E-2</v>
      </c>
      <c r="G1255" s="18">
        <f t="shared" si="114"/>
        <v>7.4922769754234564E-3</v>
      </c>
      <c r="H1255" s="18">
        <f t="shared" si="113"/>
        <v>0.11846330051587754</v>
      </c>
      <c r="I1255" s="50">
        <v>45553.957710086499</v>
      </c>
      <c r="J1255" s="18">
        <f t="shared" si="112"/>
        <v>-2.995560228044476</v>
      </c>
    </row>
    <row r="1256" spans="1:10" ht="15" customHeight="1" x14ac:dyDescent="0.3">
      <c r="A1256" s="141">
        <f>'[1]175 since Nov 2015'!A1261</f>
        <v>44187</v>
      </c>
      <c r="B1256" s="50">
        <v>67965.8538194719</v>
      </c>
      <c r="C1256" s="15">
        <f t="shared" si="109"/>
        <v>0.99</v>
      </c>
      <c r="D1256" s="24">
        <v>489.04590000000002</v>
      </c>
      <c r="E1256" s="17">
        <f t="shared" si="110"/>
        <v>0.99</v>
      </c>
      <c r="F1256" s="18">
        <f t="shared" si="111"/>
        <v>0</v>
      </c>
      <c r="G1256" s="18">
        <f t="shared" si="114"/>
        <v>7.3895547125379405E-3</v>
      </c>
      <c r="H1256" s="18">
        <f t="shared" si="113"/>
        <v>0.11683911893025349</v>
      </c>
      <c r="I1256" s="50">
        <v>46006.688977757301</v>
      </c>
      <c r="J1256" s="18">
        <f t="shared" si="112"/>
        <v>0.99383520209608334</v>
      </c>
    </row>
    <row r="1257" spans="1:10" ht="15" customHeight="1" x14ac:dyDescent="0.3">
      <c r="A1257" s="141">
        <f>'[1]175 since Nov 2015'!A1262</f>
        <v>44188</v>
      </c>
      <c r="B1257" s="50">
        <v>68612.166695192805</v>
      </c>
      <c r="C1257" s="15">
        <f t="shared" ref="C1257:C1320" si="115">ROUND(((B1257-B1256)/B1256)*100,2)</f>
        <v>0.95</v>
      </c>
      <c r="D1257" s="24">
        <v>493.68810000000002</v>
      </c>
      <c r="E1257" s="17">
        <f t="shared" si="110"/>
        <v>0.95</v>
      </c>
      <c r="F1257" s="18">
        <f t="shared" si="111"/>
        <v>0</v>
      </c>
      <c r="G1257" s="18">
        <f t="shared" si="114"/>
        <v>7.3895547125379405E-3</v>
      </c>
      <c r="H1257" s="18">
        <f t="shared" si="113"/>
        <v>0.11683911893025349</v>
      </c>
      <c r="I1257" s="50">
        <v>46444.183892992398</v>
      </c>
      <c r="J1257" s="18">
        <f t="shared" si="112"/>
        <v>0.95093762441068219</v>
      </c>
    </row>
    <row r="1258" spans="1:10" ht="15" customHeight="1" x14ac:dyDescent="0.3">
      <c r="A1258" s="141">
        <f>'[1]175 since Nov 2015'!A1263</f>
        <v>44189</v>
      </c>
      <c r="B1258" s="50">
        <v>69394.183868034699</v>
      </c>
      <c r="C1258" s="15">
        <f t="shared" si="115"/>
        <v>1.1399999999999999</v>
      </c>
      <c r="D1258" s="24">
        <v>499.31529999999998</v>
      </c>
      <c r="E1258" s="17">
        <f t="shared" si="110"/>
        <v>1.1399999999999999</v>
      </c>
      <c r="F1258" s="18">
        <f t="shared" si="111"/>
        <v>0</v>
      </c>
      <c r="G1258" s="18">
        <f t="shared" si="114"/>
        <v>7.3895547125379405E-3</v>
      </c>
      <c r="H1258" s="18">
        <f t="shared" si="113"/>
        <v>0.11683911893025349</v>
      </c>
      <c r="I1258" s="50">
        <v>46973.538249987199</v>
      </c>
      <c r="J1258" s="18">
        <f t="shared" si="112"/>
        <v>1.1397645789501571</v>
      </c>
    </row>
    <row r="1259" spans="1:10" ht="15" customHeight="1" x14ac:dyDescent="0.3">
      <c r="A1259" s="141">
        <f>'[1]175 since Nov 2015'!A1264</f>
        <v>44193</v>
      </c>
      <c r="B1259" s="50">
        <v>69955.877914523706</v>
      </c>
      <c r="C1259" s="15">
        <f t="shared" si="115"/>
        <v>0.81</v>
      </c>
      <c r="D1259" s="24">
        <v>503.346</v>
      </c>
      <c r="E1259" s="17">
        <f t="shared" si="110"/>
        <v>0.81</v>
      </c>
      <c r="F1259" s="18">
        <f t="shared" si="111"/>
        <v>0</v>
      </c>
      <c r="G1259" s="18">
        <f t="shared" si="114"/>
        <v>7.3895547125379405E-3</v>
      </c>
      <c r="H1259" s="18">
        <f t="shared" si="113"/>
        <v>0.11683911893025349</v>
      </c>
      <c r="I1259" s="50">
        <v>47353.753929556697</v>
      </c>
      <c r="J1259" s="18">
        <f t="shared" si="112"/>
        <v>0.80942525033144785</v>
      </c>
    </row>
    <row r="1260" spans="1:10" ht="15" customHeight="1" x14ac:dyDescent="0.3">
      <c r="A1260" s="141">
        <f>'[1]175 since Nov 2015'!A1265</f>
        <v>44194</v>
      </c>
      <c r="B1260" s="50">
        <v>70338.986677677894</v>
      </c>
      <c r="C1260" s="15">
        <f t="shared" si="115"/>
        <v>0.55000000000000004</v>
      </c>
      <c r="D1260" s="24">
        <v>506.0958</v>
      </c>
      <c r="E1260" s="17">
        <f t="shared" si="110"/>
        <v>0.55000000000000004</v>
      </c>
      <c r="F1260" s="18">
        <f t="shared" si="111"/>
        <v>0</v>
      </c>
      <c r="G1260" s="18">
        <f t="shared" si="114"/>
        <v>7.3895547125379405E-3</v>
      </c>
      <c r="H1260" s="18">
        <f t="shared" si="113"/>
        <v>0.11683911893025349</v>
      </c>
      <c r="I1260" s="50">
        <v>47613.083647651903</v>
      </c>
      <c r="J1260" s="18">
        <f t="shared" si="112"/>
        <v>0.54764342121848442</v>
      </c>
    </row>
    <row r="1261" spans="1:10" ht="15" customHeight="1" x14ac:dyDescent="0.3">
      <c r="A1261" s="141">
        <f>'[1]175 since Nov 2015'!A1266</f>
        <v>44195</v>
      </c>
      <c r="B1261" s="50">
        <v>70535.6653062267</v>
      </c>
      <c r="C1261" s="15">
        <f t="shared" si="115"/>
        <v>0.28000000000000003</v>
      </c>
      <c r="D1261" s="24">
        <v>507.5043</v>
      </c>
      <c r="E1261" s="17">
        <f t="shared" si="110"/>
        <v>0.28000000000000003</v>
      </c>
      <c r="F1261" s="18">
        <f t="shared" si="111"/>
        <v>0</v>
      </c>
      <c r="G1261" s="18">
        <f t="shared" si="114"/>
        <v>7.3895547125379405E-3</v>
      </c>
      <c r="H1261" s="18">
        <f t="shared" si="113"/>
        <v>0.11683911893025349</v>
      </c>
      <c r="I1261" s="50">
        <v>47746.217154901897</v>
      </c>
      <c r="J1261" s="18">
        <f t="shared" si="112"/>
        <v>0.2796153852063285</v>
      </c>
    </row>
    <row r="1262" spans="1:10" ht="15" customHeight="1" x14ac:dyDescent="0.3">
      <c r="A1262" s="141">
        <f>'[1]175 since Nov 2015'!A1267</f>
        <v>44196</v>
      </c>
      <c r="B1262" s="50">
        <v>70543.225320887504</v>
      </c>
      <c r="C1262" s="15">
        <f t="shared" si="115"/>
        <v>0.01</v>
      </c>
      <c r="D1262" s="24">
        <v>507.55880000000002</v>
      </c>
      <c r="E1262" s="17">
        <f t="shared" si="110"/>
        <v>0.01</v>
      </c>
      <c r="F1262" s="18">
        <f t="shared" si="111"/>
        <v>0</v>
      </c>
      <c r="G1262" s="18">
        <f t="shared" si="114"/>
        <v>7.3647497445848437E-3</v>
      </c>
      <c r="H1262" s="18">
        <f t="shared" si="113"/>
        <v>0.11644691795015714</v>
      </c>
      <c r="I1262" s="50">
        <v>47751.334595846703</v>
      </c>
      <c r="J1262" s="18">
        <f t="shared" si="112"/>
        <v>1.0718002911527715E-2</v>
      </c>
    </row>
    <row r="1263" spans="1:10" ht="15" customHeight="1" x14ac:dyDescent="0.3">
      <c r="A1263" s="141">
        <f>'[1]175 since Nov 2015'!A1268</f>
        <v>44197</v>
      </c>
      <c r="B1263" s="50">
        <v>70717.025092306896</v>
      </c>
      <c r="C1263" s="15">
        <f t="shared" si="115"/>
        <v>0.25</v>
      </c>
      <c r="D1263" s="24">
        <v>508.80810000000002</v>
      </c>
      <c r="E1263" s="17">
        <f t="shared" si="110"/>
        <v>0.25</v>
      </c>
      <c r="F1263" s="18">
        <f t="shared" si="111"/>
        <v>0</v>
      </c>
      <c r="G1263" s="18">
        <f t="shared" si="114"/>
        <v>7.3647497445848437E-3</v>
      </c>
      <c r="H1263" s="18">
        <f t="shared" si="113"/>
        <v>0.11644691795015714</v>
      </c>
      <c r="I1263" s="50">
        <v>47868.981201880997</v>
      </c>
      <c r="J1263" s="18">
        <f t="shared" si="112"/>
        <v>0.24637344072164694</v>
      </c>
    </row>
    <row r="1264" spans="1:10" ht="15" customHeight="1" x14ac:dyDescent="0.3">
      <c r="A1264" s="141">
        <f>'[1]175 since Nov 2015'!A1269</f>
        <v>44200</v>
      </c>
      <c r="B1264" s="50">
        <v>71171.767668546207</v>
      </c>
      <c r="C1264" s="15">
        <f t="shared" si="115"/>
        <v>0.64</v>
      </c>
      <c r="D1264" s="24">
        <v>512.08519999999999</v>
      </c>
      <c r="E1264" s="17">
        <f t="shared" si="110"/>
        <v>0.64</v>
      </c>
      <c r="F1264" s="18">
        <f t="shared" si="111"/>
        <v>0</v>
      </c>
      <c r="G1264" s="18">
        <f t="shared" si="114"/>
        <v>7.3647497445848437E-3</v>
      </c>
      <c r="H1264" s="18">
        <f t="shared" si="113"/>
        <v>0.11644691795015714</v>
      </c>
      <c r="I1264" s="50">
        <v>48176.800483097497</v>
      </c>
      <c r="J1264" s="18">
        <f t="shared" si="112"/>
        <v>0.64304539910367708</v>
      </c>
    </row>
    <row r="1265" spans="1:10" ht="15" customHeight="1" x14ac:dyDescent="0.3">
      <c r="A1265" s="141">
        <f>'[1]175 since Nov 2015'!A1270</f>
        <v>44201</v>
      </c>
      <c r="B1265" s="50">
        <v>71557.308321916105</v>
      </c>
      <c r="C1265" s="15">
        <f t="shared" si="115"/>
        <v>0.54</v>
      </c>
      <c r="D1265" s="24">
        <v>514.86860000000001</v>
      </c>
      <c r="E1265" s="17">
        <f t="shared" si="110"/>
        <v>0.54</v>
      </c>
      <c r="F1265" s="18">
        <f t="shared" si="111"/>
        <v>0</v>
      </c>
      <c r="G1265" s="18">
        <f t="shared" si="114"/>
        <v>7.3647497445848437E-3</v>
      </c>
      <c r="H1265" s="18">
        <f t="shared" si="113"/>
        <v>0.11644691795015714</v>
      </c>
      <c r="I1265" s="50">
        <v>48437.776369238403</v>
      </c>
      <c r="J1265" s="18">
        <f t="shared" si="112"/>
        <v>0.54170447917658626</v>
      </c>
    </row>
    <row r="1266" spans="1:10" ht="15" customHeight="1" x14ac:dyDescent="0.3">
      <c r="A1266" s="141">
        <f>'[1]175 since Nov 2015'!A1271</f>
        <v>44202</v>
      </c>
      <c r="B1266" s="50">
        <v>71167.717268202701</v>
      </c>
      <c r="C1266" s="15">
        <f t="shared" si="115"/>
        <v>-0.54</v>
      </c>
      <c r="D1266" s="24">
        <v>512.05640000000005</v>
      </c>
      <c r="E1266" s="17">
        <f t="shared" si="110"/>
        <v>-0.55000000000000004</v>
      </c>
      <c r="F1266" s="18">
        <f t="shared" si="111"/>
        <v>-1.0000000000000009E-2</v>
      </c>
      <c r="G1266" s="18">
        <f t="shared" si="114"/>
        <v>7.3895547125379405E-3</v>
      </c>
      <c r="H1266" s="18">
        <f t="shared" si="113"/>
        <v>0.11683911893025349</v>
      </c>
      <c r="I1266" s="50">
        <v>48174.058731197598</v>
      </c>
      <c r="J1266" s="18">
        <f t="shared" si="112"/>
        <v>-0.54444621080559308</v>
      </c>
    </row>
    <row r="1267" spans="1:10" ht="15" customHeight="1" x14ac:dyDescent="0.3">
      <c r="A1267" s="141">
        <f>'[1]175 since Nov 2015'!A1272</f>
        <v>44203</v>
      </c>
      <c r="B1267" s="50">
        <v>71048.443436824906</v>
      </c>
      <c r="C1267" s="15">
        <f t="shared" si="115"/>
        <v>-0.17</v>
      </c>
      <c r="D1267" s="24">
        <v>511.18110000000001</v>
      </c>
      <c r="E1267" s="17">
        <f t="shared" si="110"/>
        <v>-0.17</v>
      </c>
      <c r="F1267" s="18">
        <f t="shared" si="111"/>
        <v>0</v>
      </c>
      <c r="G1267" s="18">
        <f t="shared" si="114"/>
        <v>7.3895547125379405E-3</v>
      </c>
      <c r="H1267" s="18">
        <f t="shared" si="113"/>
        <v>0.11683911893025349</v>
      </c>
      <c r="I1267" s="50">
        <v>48093.321217357799</v>
      </c>
      <c r="J1267" s="18">
        <f t="shared" si="112"/>
        <v>-0.16759541538797643</v>
      </c>
    </row>
    <row r="1268" spans="1:10" ht="15" customHeight="1" x14ac:dyDescent="0.3">
      <c r="A1268" s="141">
        <f>'[1]175 since Nov 2015'!A1273</f>
        <v>44204</v>
      </c>
      <c r="B1268" s="50">
        <v>72066.591208310507</v>
      </c>
      <c r="C1268" s="15">
        <f t="shared" si="115"/>
        <v>1.43</v>
      </c>
      <c r="D1268" s="24">
        <v>518.50559999999996</v>
      </c>
      <c r="E1268" s="17">
        <f t="shared" si="110"/>
        <v>1.43</v>
      </c>
      <c r="F1268" s="18">
        <f t="shared" si="111"/>
        <v>0</v>
      </c>
      <c r="G1268" s="18">
        <f t="shared" si="114"/>
        <v>7.3647497445848437E-3</v>
      </c>
      <c r="H1268" s="18">
        <f t="shared" si="113"/>
        <v>0.11644691795015714</v>
      </c>
      <c r="I1268" s="50">
        <v>48782.514469907001</v>
      </c>
      <c r="J1268" s="18">
        <f t="shared" si="112"/>
        <v>1.4330331844506887</v>
      </c>
    </row>
    <row r="1269" spans="1:10" ht="15" customHeight="1" x14ac:dyDescent="0.3">
      <c r="A1269" s="141">
        <f>'[1]175 since Nov 2015'!A1274</f>
        <v>44207</v>
      </c>
      <c r="B1269" s="50">
        <v>72785.757091228093</v>
      </c>
      <c r="C1269" s="15">
        <f t="shared" si="115"/>
        <v>1</v>
      </c>
      <c r="D1269" s="24">
        <v>523.69640000000004</v>
      </c>
      <c r="E1269" s="17">
        <f t="shared" si="110"/>
        <v>1</v>
      </c>
      <c r="F1269" s="18">
        <f t="shared" si="111"/>
        <v>0</v>
      </c>
      <c r="G1269" s="18">
        <f t="shared" si="114"/>
        <v>7.3647497445848437E-3</v>
      </c>
      <c r="H1269" s="18">
        <f t="shared" si="113"/>
        <v>0.11644691795015714</v>
      </c>
      <c r="I1269" s="50">
        <v>49269.324231565697</v>
      </c>
      <c r="J1269" s="18">
        <f t="shared" si="112"/>
        <v>0.99791855124442208</v>
      </c>
    </row>
    <row r="1270" spans="1:10" ht="15" customHeight="1" x14ac:dyDescent="0.3">
      <c r="A1270" s="141">
        <f>'[1]175 since Nov 2015'!A1275</f>
        <v>44208</v>
      </c>
      <c r="B1270" s="50">
        <v>73151.812477329702</v>
      </c>
      <c r="C1270" s="15">
        <f t="shared" si="115"/>
        <v>0.5</v>
      </c>
      <c r="D1270" s="24">
        <v>526.31880000000001</v>
      </c>
      <c r="E1270" s="17">
        <f t="shared" si="110"/>
        <v>0.5</v>
      </c>
      <c r="F1270" s="18">
        <f t="shared" si="111"/>
        <v>0</v>
      </c>
      <c r="G1270" s="18">
        <f t="shared" si="114"/>
        <v>7.3647497445848437E-3</v>
      </c>
      <c r="H1270" s="18">
        <f t="shared" si="113"/>
        <v>0.11644691795015714</v>
      </c>
      <c r="I1270" s="50">
        <v>49517.110367553199</v>
      </c>
      <c r="J1270" s="18">
        <f t="shared" si="112"/>
        <v>0.50292172635230015</v>
      </c>
    </row>
    <row r="1271" spans="1:10" ht="15" customHeight="1" x14ac:dyDescent="0.3">
      <c r="A1271" s="141">
        <f>'[1]175 since Nov 2015'!A1276</f>
        <v>44209</v>
      </c>
      <c r="B1271" s="50">
        <v>73115.196170005496</v>
      </c>
      <c r="C1271" s="15">
        <f t="shared" si="115"/>
        <v>-0.05</v>
      </c>
      <c r="D1271" s="24">
        <v>526.04759999999999</v>
      </c>
      <c r="E1271" s="17">
        <f t="shared" si="110"/>
        <v>-0.05</v>
      </c>
      <c r="F1271" s="18">
        <f t="shared" si="111"/>
        <v>0</v>
      </c>
      <c r="G1271" s="18">
        <f t="shared" si="114"/>
        <v>7.3647497445848437E-3</v>
      </c>
      <c r="H1271" s="18">
        <f t="shared" si="113"/>
        <v>0.11644691795015714</v>
      </c>
      <c r="I1271" s="50">
        <v>49492.3244645167</v>
      </c>
      <c r="J1271" s="18">
        <f t="shared" si="112"/>
        <v>-5.0055229096609651E-2</v>
      </c>
    </row>
    <row r="1272" spans="1:10" ht="15" customHeight="1" x14ac:dyDescent="0.3">
      <c r="A1272" s="141">
        <f>'[1]175 since Nov 2015'!A1277</f>
        <v>44210</v>
      </c>
      <c r="B1272" s="50">
        <v>73259.3871330728</v>
      </c>
      <c r="C1272" s="15">
        <f t="shared" si="115"/>
        <v>0.2</v>
      </c>
      <c r="D1272" s="24">
        <v>527.09119999999996</v>
      </c>
      <c r="E1272" s="17">
        <f t="shared" si="110"/>
        <v>0.2</v>
      </c>
      <c r="F1272" s="18">
        <f t="shared" si="111"/>
        <v>0</v>
      </c>
      <c r="G1272" s="18">
        <f t="shared" si="114"/>
        <v>7.3647497445848437E-3</v>
      </c>
      <c r="H1272" s="18">
        <f t="shared" si="113"/>
        <v>0.11644691795015714</v>
      </c>
      <c r="I1272" s="50">
        <v>49584.160655594598</v>
      </c>
      <c r="J1272" s="18">
        <f t="shared" si="112"/>
        <v>0.18555643136894914</v>
      </c>
    </row>
    <row r="1273" spans="1:10" ht="15" customHeight="1" x14ac:dyDescent="0.3">
      <c r="A1273" s="141">
        <f>'[1]175 since Nov 2015'!A1278</f>
        <v>44211</v>
      </c>
      <c r="B1273" s="50">
        <v>72447.527241050804</v>
      </c>
      <c r="C1273" s="15">
        <f t="shared" si="115"/>
        <v>-1.1100000000000001</v>
      </c>
      <c r="D1273" s="24">
        <v>521.25609999999995</v>
      </c>
      <c r="E1273" s="17">
        <f t="shared" si="110"/>
        <v>-1.1100000000000001</v>
      </c>
      <c r="F1273" s="18">
        <f t="shared" si="111"/>
        <v>0</v>
      </c>
      <c r="G1273" s="18">
        <f t="shared" si="114"/>
        <v>7.3647497445848437E-3</v>
      </c>
      <c r="H1273" s="18">
        <f t="shared" si="113"/>
        <v>0.11644691795015714</v>
      </c>
      <c r="I1273" s="50">
        <v>49034.6694177994</v>
      </c>
      <c r="J1273" s="18">
        <f t="shared" si="112"/>
        <v>-1.10819913159748</v>
      </c>
    </row>
    <row r="1274" spans="1:10" ht="15" customHeight="1" x14ac:dyDescent="0.3">
      <c r="A1274" s="141">
        <f>'[1]175 since Nov 2015'!A1279</f>
        <v>44214</v>
      </c>
      <c r="B1274" s="50">
        <v>71752.530044580199</v>
      </c>
      <c r="C1274" s="15">
        <f t="shared" si="115"/>
        <v>-0.96</v>
      </c>
      <c r="D1274" s="24">
        <v>516.27840000000003</v>
      </c>
      <c r="E1274" s="17">
        <f t="shared" si="110"/>
        <v>-0.95</v>
      </c>
      <c r="F1274" s="18">
        <f t="shared" si="111"/>
        <v>1.0000000000000009E-2</v>
      </c>
      <c r="G1274" s="18">
        <f t="shared" si="114"/>
        <v>7.3691460855593426E-3</v>
      </c>
      <c r="H1274" s="18">
        <f t="shared" si="113"/>
        <v>0.11651643020440784</v>
      </c>
      <c r="I1274" s="50">
        <v>48564.274373647597</v>
      </c>
      <c r="J1274" s="18">
        <f t="shared" si="112"/>
        <v>-0.95931113584922256</v>
      </c>
    </row>
    <row r="1275" spans="1:10" ht="15" customHeight="1" x14ac:dyDescent="0.3">
      <c r="A1275" s="141">
        <f>'[1]175 since Nov 2015'!A1280</f>
        <v>44215</v>
      </c>
      <c r="B1275" s="50">
        <v>72984.761737331006</v>
      </c>
      <c r="C1275" s="15">
        <f t="shared" si="115"/>
        <v>1.72</v>
      </c>
      <c r="D1275" s="24">
        <v>525.12800000000004</v>
      </c>
      <c r="E1275" s="17">
        <f t="shared" si="110"/>
        <v>1.71</v>
      </c>
      <c r="F1275" s="18">
        <f t="shared" si="111"/>
        <v>-1.0000000000000009E-2</v>
      </c>
      <c r="G1275" s="18">
        <f t="shared" si="114"/>
        <v>7.3943743212349592E-3</v>
      </c>
      <c r="H1275" s="18">
        <f t="shared" si="113"/>
        <v>0.11691532363482017</v>
      </c>
      <c r="I1275" s="50">
        <v>49398.285912773397</v>
      </c>
      <c r="J1275" s="18">
        <f t="shared" si="112"/>
        <v>1.7173355308657914</v>
      </c>
    </row>
    <row r="1276" spans="1:10" ht="15" customHeight="1" x14ac:dyDescent="0.3">
      <c r="A1276" s="141">
        <f>'[1]175 since Nov 2015'!A1281</f>
        <v>44216</v>
      </c>
      <c r="B1276" s="50">
        <v>73566.640600846207</v>
      </c>
      <c r="C1276" s="15">
        <f t="shared" si="115"/>
        <v>0.8</v>
      </c>
      <c r="D1276" s="24">
        <v>529.31870000000004</v>
      </c>
      <c r="E1276" s="17">
        <f t="shared" si="110"/>
        <v>0.8</v>
      </c>
      <c r="F1276" s="18">
        <f t="shared" si="111"/>
        <v>0</v>
      </c>
      <c r="G1276" s="18">
        <f t="shared" si="114"/>
        <v>7.3691460855593426E-3</v>
      </c>
      <c r="H1276" s="18">
        <f t="shared" si="113"/>
        <v>0.11651643020440784</v>
      </c>
      <c r="I1276" s="50">
        <v>49792.119060711302</v>
      </c>
      <c r="J1276" s="18">
        <f t="shared" si="112"/>
        <v>0.7972607564427</v>
      </c>
    </row>
    <row r="1277" spans="1:10" ht="15" customHeight="1" x14ac:dyDescent="0.3">
      <c r="A1277" s="141">
        <f>'[1]175 since Nov 2015'!A1282</f>
        <v>44217</v>
      </c>
      <c r="B1277" s="50">
        <v>73325.247523988393</v>
      </c>
      <c r="C1277" s="15">
        <f t="shared" si="115"/>
        <v>-0.33</v>
      </c>
      <c r="D1277" s="24">
        <v>527.58489999999995</v>
      </c>
      <c r="E1277" s="17">
        <f t="shared" si="110"/>
        <v>-0.33</v>
      </c>
      <c r="F1277" s="18">
        <f t="shared" si="111"/>
        <v>0</v>
      </c>
      <c r="G1277" s="18">
        <f t="shared" si="114"/>
        <v>7.3691460855593426E-3</v>
      </c>
      <c r="H1277" s="18">
        <f t="shared" si="113"/>
        <v>0.11651643020440784</v>
      </c>
      <c r="I1277" s="50">
        <v>49624.764295959903</v>
      </c>
      <c r="J1277" s="18">
        <f t="shared" si="112"/>
        <v>-0.33610693400564828</v>
      </c>
    </row>
    <row r="1278" spans="1:10" ht="15" customHeight="1" x14ac:dyDescent="0.3">
      <c r="A1278" s="141">
        <f>'[1]175 since Nov 2015'!A1283</f>
        <v>44218</v>
      </c>
      <c r="B1278" s="50">
        <v>72222.637766882297</v>
      </c>
      <c r="C1278" s="15">
        <f t="shared" si="115"/>
        <v>-1.5</v>
      </c>
      <c r="D1278" s="24">
        <v>519.66539999999998</v>
      </c>
      <c r="E1278" s="17">
        <f t="shared" si="110"/>
        <v>-1.5</v>
      </c>
      <c r="F1278" s="18">
        <f t="shared" si="111"/>
        <v>0</v>
      </c>
      <c r="G1278" s="18">
        <f t="shared" si="114"/>
        <v>7.3691460855593426E-3</v>
      </c>
      <c r="H1278" s="18">
        <f t="shared" si="113"/>
        <v>0.11651643020440784</v>
      </c>
      <c r="I1278" s="50">
        <v>48878.544526447396</v>
      </c>
      <c r="J1278" s="18">
        <f t="shared" si="112"/>
        <v>-1.5037245619184914</v>
      </c>
    </row>
    <row r="1279" spans="1:10" ht="15" customHeight="1" x14ac:dyDescent="0.3">
      <c r="A1279" s="141">
        <f>'[1]175 since Nov 2015'!A1284</f>
        <v>44221</v>
      </c>
      <c r="B1279" s="50">
        <v>71438.105201401602</v>
      </c>
      <c r="C1279" s="15">
        <f t="shared" si="115"/>
        <v>-1.0900000000000001</v>
      </c>
      <c r="D1279" s="24">
        <v>514.02560000000005</v>
      </c>
      <c r="E1279" s="17">
        <f t="shared" si="110"/>
        <v>-1.0900000000000001</v>
      </c>
      <c r="F1279" s="18">
        <f t="shared" si="111"/>
        <v>0</v>
      </c>
      <c r="G1279" s="18">
        <f t="shared" si="114"/>
        <v>7.3691460855593426E-3</v>
      </c>
      <c r="H1279" s="18">
        <f t="shared" si="113"/>
        <v>0.11651643020440784</v>
      </c>
      <c r="I1279" s="50">
        <v>48347.591751528198</v>
      </c>
      <c r="J1279" s="18">
        <f t="shared" si="112"/>
        <v>-1.0862696098324047</v>
      </c>
    </row>
    <row r="1280" spans="1:10" ht="15" customHeight="1" x14ac:dyDescent="0.3">
      <c r="A1280" s="141">
        <f>'[1]175 since Nov 2015'!A1285</f>
        <v>44223</v>
      </c>
      <c r="B1280" s="50">
        <v>70052.623224692506</v>
      </c>
      <c r="C1280" s="15">
        <f t="shared" si="115"/>
        <v>-1.94</v>
      </c>
      <c r="D1280" s="24">
        <v>504.06279999999998</v>
      </c>
      <c r="E1280" s="17">
        <f t="shared" si="110"/>
        <v>-1.94</v>
      </c>
      <c r="F1280" s="18">
        <f t="shared" si="111"/>
        <v>0</v>
      </c>
      <c r="G1280" s="18">
        <f t="shared" si="114"/>
        <v>7.3396403174566908E-3</v>
      </c>
      <c r="H1280" s="18">
        <f t="shared" si="113"/>
        <v>0.11604990304782223</v>
      </c>
      <c r="I1280" s="50">
        <v>47409.930865924201</v>
      </c>
      <c r="J1280" s="18">
        <f t="shared" si="112"/>
        <v>-1.9394159080826576</v>
      </c>
    </row>
    <row r="1281" spans="1:10" ht="15" customHeight="1" x14ac:dyDescent="0.3">
      <c r="A1281" s="141">
        <f>'[1]175 since Nov 2015'!A1286</f>
        <v>44224</v>
      </c>
      <c r="B1281" s="50">
        <v>69261.273766502796</v>
      </c>
      <c r="C1281" s="15">
        <f t="shared" si="115"/>
        <v>-1.1299999999999999</v>
      </c>
      <c r="D1281" s="24">
        <v>498.35550000000001</v>
      </c>
      <c r="E1281" s="17">
        <f t="shared" si="110"/>
        <v>-1.1299999999999999</v>
      </c>
      <c r="F1281" s="18">
        <f t="shared" si="111"/>
        <v>0</v>
      </c>
      <c r="G1281" s="18">
        <f t="shared" si="114"/>
        <v>7.3142232955667524E-3</v>
      </c>
      <c r="H1281" s="18">
        <f t="shared" si="113"/>
        <v>0.11564802464526941</v>
      </c>
      <c r="I1281" s="50">
        <v>46874.364581943497</v>
      </c>
      <c r="J1281" s="18">
        <f t="shared" si="112"/>
        <v>-1.1296499999025349</v>
      </c>
    </row>
    <row r="1282" spans="1:10" ht="15" customHeight="1" x14ac:dyDescent="0.3">
      <c r="A1282" s="141">
        <f>'[1]175 since Nov 2015'!A1287</f>
        <v>44225</v>
      </c>
      <c r="B1282" s="50">
        <v>68391.576761919903</v>
      </c>
      <c r="C1282" s="15">
        <f t="shared" si="115"/>
        <v>-1.26</v>
      </c>
      <c r="D1282" s="24">
        <v>492.09570000000002</v>
      </c>
      <c r="E1282" s="17">
        <f t="shared" si="110"/>
        <v>-1.26</v>
      </c>
      <c r="F1282" s="18">
        <f t="shared" si="111"/>
        <v>0</v>
      </c>
      <c r="G1282" s="18">
        <f t="shared" si="114"/>
        <v>7.3142232955667524E-3</v>
      </c>
      <c r="H1282" s="18">
        <f t="shared" si="113"/>
        <v>0.11564802464526941</v>
      </c>
      <c r="I1282" s="50">
        <v>46285.774562561397</v>
      </c>
      <c r="J1282" s="18">
        <f t="shared" si="112"/>
        <v>-1.2556757294344871</v>
      </c>
    </row>
    <row r="1283" spans="1:10" ht="15" customHeight="1" x14ac:dyDescent="0.3">
      <c r="A1283" s="141">
        <f>'[1]175 since Nov 2015'!A1288</f>
        <v>44228</v>
      </c>
      <c r="B1283" s="50">
        <v>71811.960282181695</v>
      </c>
      <c r="C1283" s="15">
        <f t="shared" si="115"/>
        <v>5</v>
      </c>
      <c r="D1283" s="24">
        <v>516.66020000000003</v>
      </c>
      <c r="E1283" s="17">
        <f t="shared" si="110"/>
        <v>4.99</v>
      </c>
      <c r="F1283" s="18">
        <f t="shared" si="111"/>
        <v>-9.9999999999997868E-3</v>
      </c>
      <c r="G1283" s="18">
        <f t="shared" si="114"/>
        <v>7.3097939223660275E-3</v>
      </c>
      <c r="H1283" s="18">
        <f t="shared" si="113"/>
        <v>0.1155779901056634</v>
      </c>
      <c r="I1283" s="50">
        <v>48600.607880229501</v>
      </c>
      <c r="J1283" s="18">
        <f t="shared" si="112"/>
        <v>5.0011765808073463</v>
      </c>
    </row>
    <row r="1284" spans="1:10" ht="15" customHeight="1" x14ac:dyDescent="0.3">
      <c r="A1284" s="141">
        <f>'[1]175 since Nov 2015'!A1289</f>
        <v>44229</v>
      </c>
      <c r="B1284" s="50">
        <v>73580.809916239494</v>
      </c>
      <c r="C1284" s="15">
        <f t="shared" si="115"/>
        <v>2.46</v>
      </c>
      <c r="D1284" s="24">
        <v>529.37530000000004</v>
      </c>
      <c r="E1284" s="17">
        <f t="shared" si="110"/>
        <v>2.46</v>
      </c>
      <c r="F1284" s="18">
        <f t="shared" si="111"/>
        <v>0</v>
      </c>
      <c r="G1284" s="18">
        <f t="shared" si="114"/>
        <v>7.2796027105732379E-3</v>
      </c>
      <c r="H1284" s="18">
        <f t="shared" si="113"/>
        <v>0.11510062513273465</v>
      </c>
      <c r="I1284" s="50">
        <v>49797.722777610601</v>
      </c>
      <c r="J1284" s="18">
        <f t="shared" si="112"/>
        <v>2.4631685684492854</v>
      </c>
    </row>
    <row r="1285" spans="1:10" ht="15" customHeight="1" x14ac:dyDescent="0.3">
      <c r="A1285" s="141">
        <f>'[1]175 since Nov 2015'!A1290</f>
        <v>44230</v>
      </c>
      <c r="B1285" s="50">
        <v>74257.581067143401</v>
      </c>
      <c r="C1285" s="15">
        <f t="shared" si="115"/>
        <v>0.92</v>
      </c>
      <c r="D1285" s="24">
        <v>534.21609999999998</v>
      </c>
      <c r="E1285" s="17">
        <f t="shared" si="110"/>
        <v>0.91</v>
      </c>
      <c r="F1285" s="18">
        <f t="shared" si="111"/>
        <v>-1.0000000000000009E-2</v>
      </c>
      <c r="G1285" s="18">
        <f t="shared" si="114"/>
        <v>7.3044751290915356E-3</v>
      </c>
      <c r="H1285" s="18">
        <f t="shared" si="113"/>
        <v>0.11549389259990851</v>
      </c>
      <c r="I1285" s="50">
        <v>50255.745218447802</v>
      </c>
      <c r="J1285" s="18">
        <f t="shared" si="112"/>
        <v>0.91976583524243305</v>
      </c>
    </row>
    <row r="1286" spans="1:10" ht="15" customHeight="1" x14ac:dyDescent="0.3">
      <c r="A1286" s="141">
        <f>'[1]175 since Nov 2015'!A1291</f>
        <v>44231</v>
      </c>
      <c r="B1286" s="50">
        <v>74787.369069039007</v>
      </c>
      <c r="C1286" s="15">
        <f t="shared" si="115"/>
        <v>0.71</v>
      </c>
      <c r="D1286" s="24">
        <v>537.99300000000005</v>
      </c>
      <c r="E1286" s="17">
        <f t="shared" si="110"/>
        <v>0.71</v>
      </c>
      <c r="F1286" s="18">
        <f t="shared" si="111"/>
        <v>0</v>
      </c>
      <c r="G1286" s="18">
        <f t="shared" si="114"/>
        <v>7.2796027105732387E-3</v>
      </c>
      <c r="H1286" s="18">
        <f t="shared" si="113"/>
        <v>0.11510062513273467</v>
      </c>
      <c r="I1286" s="50">
        <v>50614.292998491801</v>
      </c>
      <c r="J1286" s="18">
        <f t="shared" si="112"/>
        <v>0.71344635023416858</v>
      </c>
    </row>
    <row r="1287" spans="1:10" ht="15" customHeight="1" x14ac:dyDescent="0.3">
      <c r="A1287" s="141">
        <f>'[1]175 since Nov 2015'!A1292</f>
        <v>44232</v>
      </c>
      <c r="B1287" s="50">
        <v>74960.749857452</v>
      </c>
      <c r="C1287" s="15">
        <f t="shared" si="115"/>
        <v>0.23</v>
      </c>
      <c r="D1287" s="24">
        <v>539.20129999999995</v>
      </c>
      <c r="E1287" s="17">
        <f t="shared" si="110"/>
        <v>0.22</v>
      </c>
      <c r="F1287" s="18">
        <f t="shared" si="111"/>
        <v>-1.0000000000000009E-2</v>
      </c>
      <c r="G1287" s="18">
        <f t="shared" si="114"/>
        <v>7.2796027105732387E-3</v>
      </c>
      <c r="H1287" s="18">
        <f t="shared" si="113"/>
        <v>0.11510062513273467</v>
      </c>
      <c r="I1287" s="50">
        <v>50731.632946858299</v>
      </c>
      <c r="J1287" s="18">
        <f t="shared" si="112"/>
        <v>0.23183164559859498</v>
      </c>
    </row>
    <row r="1288" spans="1:10" ht="15" customHeight="1" x14ac:dyDescent="0.3">
      <c r="A1288" s="141">
        <f>'[1]175 since Nov 2015'!A1293</f>
        <v>44235</v>
      </c>
      <c r="B1288" s="50">
        <v>75872.631417036493</v>
      </c>
      <c r="C1288" s="15">
        <f t="shared" si="115"/>
        <v>1.22</v>
      </c>
      <c r="D1288" s="24">
        <v>545.76099999999997</v>
      </c>
      <c r="E1288" s="17">
        <f t="shared" si="110"/>
        <v>1.22</v>
      </c>
      <c r="F1288" s="18">
        <f t="shared" si="111"/>
        <v>0</v>
      </c>
      <c r="G1288" s="18">
        <f t="shared" si="114"/>
        <v>7.2796027105732387E-3</v>
      </c>
      <c r="H1288" s="18">
        <f t="shared" si="113"/>
        <v>0.11510062513273467</v>
      </c>
      <c r="I1288" s="50">
        <v>51348.772458666899</v>
      </c>
      <c r="J1288" s="18">
        <f t="shared" si="112"/>
        <v>1.216478705613631</v>
      </c>
    </row>
    <row r="1289" spans="1:10" ht="15" customHeight="1" x14ac:dyDescent="0.3">
      <c r="A1289" s="161">
        <f>'[1]175 since Nov 2015'!A1294</f>
        <v>44236</v>
      </c>
      <c r="B1289" s="50">
        <v>75851.558899872703</v>
      </c>
      <c r="C1289" s="15">
        <f t="shared" si="115"/>
        <v>-0.03</v>
      </c>
      <c r="D1289" s="24">
        <v>545.61850000000004</v>
      </c>
      <c r="E1289" s="17">
        <f t="shared" ref="E1289:E1352" si="116">ROUND(((D1289-D1288)/D1288)*100,2)</f>
        <v>-0.03</v>
      </c>
      <c r="F1289" s="18">
        <f t="shared" ref="F1289:F1352" si="117">+E1289-C1289</f>
        <v>0</v>
      </c>
      <c r="G1289" s="18">
        <f t="shared" si="114"/>
        <v>7.2796027105732387E-3</v>
      </c>
      <c r="H1289" s="18">
        <f t="shared" si="113"/>
        <v>0.11510062513273467</v>
      </c>
      <c r="I1289" s="50">
        <v>51329.0778968839</v>
      </c>
      <c r="J1289" s="18">
        <f t="shared" ref="J1289:J1352" si="118">+((I1289-I1288)/I1288)*100</f>
        <v>-3.8354493866142356E-2</v>
      </c>
    </row>
    <row r="1290" spans="1:10" ht="15" customHeight="1" x14ac:dyDescent="0.3">
      <c r="A1290" s="141">
        <f>'[1]175 since Nov 2015'!A1295</f>
        <v>44237</v>
      </c>
      <c r="B1290" s="50">
        <v>75822.464627175097</v>
      </c>
      <c r="C1290" s="15">
        <f t="shared" si="115"/>
        <v>-0.04</v>
      </c>
      <c r="D1290" s="24">
        <v>545.40300000000002</v>
      </c>
      <c r="E1290" s="17">
        <f t="shared" si="116"/>
        <v>-0.04</v>
      </c>
      <c r="F1290" s="18">
        <f t="shared" si="117"/>
        <v>0</v>
      </c>
      <c r="G1290" s="18">
        <f t="shared" si="114"/>
        <v>7.2796027105732387E-3</v>
      </c>
      <c r="H1290" s="18">
        <f t="shared" si="113"/>
        <v>0.11510062513273467</v>
      </c>
      <c r="I1290" s="50">
        <v>51309.39</v>
      </c>
      <c r="J1290" s="18">
        <f t="shared" si="118"/>
        <v>-3.8356225536434571E-2</v>
      </c>
    </row>
    <row r="1291" spans="1:10" ht="15" customHeight="1" x14ac:dyDescent="0.3">
      <c r="A1291" s="141">
        <f>'[1]175 since Nov 2015'!A1296</f>
        <v>44238</v>
      </c>
      <c r="B1291" s="50">
        <v>76170.384761693305</v>
      </c>
      <c r="C1291" s="15">
        <f t="shared" si="115"/>
        <v>0.46</v>
      </c>
      <c r="D1291" s="24">
        <v>547.90269999999998</v>
      </c>
      <c r="E1291" s="17">
        <f t="shared" si="116"/>
        <v>0.46</v>
      </c>
      <c r="F1291" s="18">
        <f t="shared" si="117"/>
        <v>0</v>
      </c>
      <c r="G1291" s="18">
        <f t="shared" si="114"/>
        <v>7.2796027105732387E-3</v>
      </c>
      <c r="H1291" s="18">
        <f t="shared" si="113"/>
        <v>0.11510062513273467</v>
      </c>
      <c r="I1291" s="50">
        <v>51531.520559631499</v>
      </c>
      <c r="J1291" s="18">
        <f t="shared" si="118"/>
        <v>0.43292379744038983</v>
      </c>
    </row>
    <row r="1292" spans="1:10" ht="15" customHeight="1" x14ac:dyDescent="0.3">
      <c r="A1292" s="141">
        <f>'[1]175 since Nov 2015'!A1297</f>
        <v>44239</v>
      </c>
      <c r="B1292" s="50">
        <v>76189.277429173599</v>
      </c>
      <c r="C1292" s="15">
        <f t="shared" si="115"/>
        <v>0.02</v>
      </c>
      <c r="D1292" s="24">
        <v>548.03679999999997</v>
      </c>
      <c r="E1292" s="17">
        <f t="shared" si="116"/>
        <v>0.02</v>
      </c>
      <c r="F1292" s="18">
        <f t="shared" si="117"/>
        <v>0</v>
      </c>
      <c r="G1292" s="18">
        <f t="shared" si="114"/>
        <v>7.2796027105732387E-3</v>
      </c>
      <c r="H1292" s="18">
        <f t="shared" si="113"/>
        <v>0.11510062513273467</v>
      </c>
      <c r="I1292" s="50">
        <v>51544.302008559898</v>
      </c>
      <c r="J1292" s="18">
        <f t="shared" si="118"/>
        <v>2.480316666303042E-2</v>
      </c>
    </row>
    <row r="1293" spans="1:10" ht="15" customHeight="1" x14ac:dyDescent="0.3">
      <c r="A1293" s="141">
        <f>'[1]175 since Nov 2015'!A1298</f>
        <v>44242</v>
      </c>
      <c r="B1293" s="50">
        <v>77090.6897958708</v>
      </c>
      <c r="C1293" s="15">
        <f t="shared" si="115"/>
        <v>1.18</v>
      </c>
      <c r="D1293" s="24">
        <v>554.50409999999999</v>
      </c>
      <c r="E1293" s="17">
        <f t="shared" si="116"/>
        <v>1.18</v>
      </c>
      <c r="F1293" s="18">
        <f t="shared" si="117"/>
        <v>0</v>
      </c>
      <c r="G1293" s="18">
        <f t="shared" si="114"/>
        <v>7.2796027105732387E-3</v>
      </c>
      <c r="H1293" s="18">
        <f t="shared" si="113"/>
        <v>0.11510062513273467</v>
      </c>
      <c r="I1293" s="50">
        <v>52154.134163832401</v>
      </c>
      <c r="J1293" s="18">
        <f t="shared" si="118"/>
        <v>1.1831223462318468</v>
      </c>
    </row>
    <row r="1294" spans="1:10" ht="15" customHeight="1" x14ac:dyDescent="0.3">
      <c r="A1294" s="141">
        <f>'[1]175 since Nov 2015'!A1299</f>
        <v>44243</v>
      </c>
      <c r="B1294" s="50">
        <v>77016.833194988896</v>
      </c>
      <c r="C1294" s="15">
        <f t="shared" si="115"/>
        <v>-0.1</v>
      </c>
      <c r="D1294" s="24">
        <v>553.95270000000005</v>
      </c>
      <c r="E1294" s="17">
        <f t="shared" si="116"/>
        <v>-0.1</v>
      </c>
      <c r="F1294" s="18">
        <f t="shared" si="117"/>
        <v>0</v>
      </c>
      <c r="G1294" s="18">
        <f t="shared" si="114"/>
        <v>7.2796027105732387E-3</v>
      </c>
      <c r="H1294" s="18">
        <f t="shared" ref="H1294:H1357" si="119">+G1294*(SQRT(250))</f>
        <v>0.11510062513273467</v>
      </c>
      <c r="I1294" s="50">
        <v>52104.167986574401</v>
      </c>
      <c r="J1294" s="18">
        <f t="shared" si="118"/>
        <v>-9.5804825560023482E-2</v>
      </c>
    </row>
    <row r="1295" spans="1:10" ht="15" customHeight="1" x14ac:dyDescent="0.3">
      <c r="A1295" s="141">
        <f>'[1]175 since Nov 2015'!A1300</f>
        <v>44244</v>
      </c>
      <c r="B1295" s="50">
        <v>76433.713920099603</v>
      </c>
      <c r="C1295" s="15">
        <f t="shared" si="115"/>
        <v>-0.76</v>
      </c>
      <c r="D1295" s="24">
        <v>549.7509</v>
      </c>
      <c r="E1295" s="17">
        <f t="shared" si="116"/>
        <v>-0.76</v>
      </c>
      <c r="F1295" s="18">
        <f t="shared" si="117"/>
        <v>0</v>
      </c>
      <c r="G1295" s="18">
        <f t="shared" si="114"/>
        <v>7.2796027105732387E-3</v>
      </c>
      <c r="H1295" s="18">
        <f t="shared" si="119"/>
        <v>0.11510062513273467</v>
      </c>
      <c r="I1295" s="50">
        <v>51703.828941074898</v>
      </c>
      <c r="J1295" s="18">
        <f t="shared" si="118"/>
        <v>-0.76834361044332788</v>
      </c>
    </row>
    <row r="1296" spans="1:10" ht="15" customHeight="1" x14ac:dyDescent="0.3">
      <c r="A1296" s="141">
        <f>'[1]175 since Nov 2015'!A1301</f>
        <v>44245</v>
      </c>
      <c r="B1296" s="50">
        <v>75873.237545515905</v>
      </c>
      <c r="C1296" s="15">
        <f t="shared" si="115"/>
        <v>-0.73</v>
      </c>
      <c r="D1296" s="24">
        <v>545.69290000000001</v>
      </c>
      <c r="E1296" s="17">
        <f t="shared" si="116"/>
        <v>-0.74</v>
      </c>
      <c r="F1296" s="18">
        <f t="shared" si="117"/>
        <v>-1.0000000000000009E-2</v>
      </c>
      <c r="G1296" s="18">
        <f t="shared" si="114"/>
        <v>7.3044751290915364E-3</v>
      </c>
      <c r="H1296" s="18">
        <f t="shared" si="119"/>
        <v>0.11549389259990853</v>
      </c>
      <c r="I1296" s="50">
        <v>51324.692914435298</v>
      </c>
      <c r="J1296" s="18">
        <f t="shared" si="118"/>
        <v>-0.73328423523853314</v>
      </c>
    </row>
    <row r="1297" spans="1:10" ht="15" customHeight="1" x14ac:dyDescent="0.3">
      <c r="A1297" s="141">
        <f>'[1]175 since Nov 2015'!A1302</f>
        <v>44246</v>
      </c>
      <c r="B1297" s="50">
        <v>75230.282004911802</v>
      </c>
      <c r="C1297" s="15">
        <f t="shared" si="115"/>
        <v>-0.85</v>
      </c>
      <c r="D1297" s="24">
        <v>541.07510000000002</v>
      </c>
      <c r="E1297" s="17">
        <f t="shared" si="116"/>
        <v>-0.85</v>
      </c>
      <c r="F1297" s="18">
        <f t="shared" si="117"/>
        <v>0</v>
      </c>
      <c r="G1297" s="18">
        <f t="shared" si="114"/>
        <v>7.3044751290915364E-3</v>
      </c>
      <c r="H1297" s="18">
        <f t="shared" si="119"/>
        <v>0.11549389259990853</v>
      </c>
      <c r="I1297" s="50">
        <v>50889.763593548603</v>
      </c>
      <c r="J1297" s="18">
        <f t="shared" si="118"/>
        <v>-0.84740754632819038</v>
      </c>
    </row>
    <row r="1298" spans="1:10" ht="15" customHeight="1" x14ac:dyDescent="0.3">
      <c r="A1298" s="141">
        <f>'[1]175 since Nov 2015'!A1303</f>
        <v>44249</v>
      </c>
      <c r="B1298" s="50">
        <v>73596.057250489001</v>
      </c>
      <c r="C1298" s="15">
        <f t="shared" si="115"/>
        <v>-2.17</v>
      </c>
      <c r="D1298" s="24">
        <v>529.33140000000003</v>
      </c>
      <c r="E1298" s="17">
        <f t="shared" si="116"/>
        <v>-2.17</v>
      </c>
      <c r="F1298" s="18">
        <f t="shared" si="117"/>
        <v>0</v>
      </c>
      <c r="G1298" s="18">
        <f t="shared" ref="G1298:G1361" si="120">+STDEV(F1050:F1298)</f>
        <v>7.3044751290915364E-3</v>
      </c>
      <c r="H1298" s="18">
        <f t="shared" si="119"/>
        <v>0.11549389259990853</v>
      </c>
      <c r="I1298" s="50">
        <v>49744.3197177904</v>
      </c>
      <c r="J1298" s="18">
        <f t="shared" si="118"/>
        <v>-2.2508335564431921</v>
      </c>
    </row>
    <row r="1299" spans="1:10" ht="15" customHeight="1" x14ac:dyDescent="0.3">
      <c r="A1299" s="141">
        <f>'[1]175 since Nov 2015'!A1304</f>
        <v>44250</v>
      </c>
      <c r="B1299" s="50">
        <v>73606.541964129196</v>
      </c>
      <c r="C1299" s="15">
        <f t="shared" si="115"/>
        <v>0.01</v>
      </c>
      <c r="D1299" s="24">
        <v>529.39139999999998</v>
      </c>
      <c r="E1299" s="17">
        <f t="shared" si="116"/>
        <v>0.01</v>
      </c>
      <c r="F1299" s="18">
        <f t="shared" si="117"/>
        <v>0</v>
      </c>
      <c r="G1299" s="18">
        <f t="shared" si="120"/>
        <v>7.3044751290915364E-3</v>
      </c>
      <c r="H1299" s="18">
        <f t="shared" si="119"/>
        <v>0.11549389259990853</v>
      </c>
      <c r="I1299" s="50">
        <v>49751.406441820902</v>
      </c>
      <c r="J1299" s="18">
        <f t="shared" si="118"/>
        <v>1.4246298010920484E-2</v>
      </c>
    </row>
    <row r="1300" spans="1:10" ht="15" customHeight="1" x14ac:dyDescent="0.3">
      <c r="A1300" s="141">
        <f>'[1]175 since Nov 2015'!A1305</f>
        <v>44251</v>
      </c>
      <c r="B1300" s="50">
        <v>75130.830055605402</v>
      </c>
      <c r="C1300" s="15">
        <f t="shared" si="115"/>
        <v>2.0699999999999998</v>
      </c>
      <c r="D1300" s="24">
        <v>540.33920000000001</v>
      </c>
      <c r="E1300" s="17">
        <f t="shared" si="116"/>
        <v>2.0699999999999998</v>
      </c>
      <c r="F1300" s="18">
        <f t="shared" si="117"/>
        <v>0</v>
      </c>
      <c r="G1300" s="18">
        <f t="shared" si="120"/>
        <v>7.3044751290915364E-3</v>
      </c>
      <c r="H1300" s="18">
        <f t="shared" si="119"/>
        <v>0.11549389259990853</v>
      </c>
      <c r="I1300" s="50">
        <v>50781.688185126099</v>
      </c>
      <c r="J1300" s="18">
        <f t="shared" si="118"/>
        <v>2.0708595334083757</v>
      </c>
    </row>
    <row r="1301" spans="1:10" ht="15" customHeight="1" x14ac:dyDescent="0.3">
      <c r="A1301" s="141">
        <f>'[1]175 since Nov 2015'!A1306</f>
        <v>44252</v>
      </c>
      <c r="B1301" s="50">
        <v>75511.972243626107</v>
      </c>
      <c r="C1301" s="15">
        <f t="shared" si="115"/>
        <v>0.51</v>
      </c>
      <c r="D1301" s="24">
        <v>543.04949999999997</v>
      </c>
      <c r="E1301" s="17">
        <f t="shared" si="116"/>
        <v>0.5</v>
      </c>
      <c r="F1301" s="18">
        <f t="shared" si="117"/>
        <v>-1.0000000000000009E-2</v>
      </c>
      <c r="G1301" s="18">
        <f t="shared" si="120"/>
        <v>7.3290421910199681E-3</v>
      </c>
      <c r="H1301" s="18">
        <f t="shared" si="119"/>
        <v>0.11588233195546978</v>
      </c>
      <c r="I1301" s="50">
        <v>51039.306046288402</v>
      </c>
      <c r="J1301" s="18">
        <f t="shared" si="118"/>
        <v>0.50730464143521636</v>
      </c>
    </row>
    <row r="1302" spans="1:10" ht="15" customHeight="1" x14ac:dyDescent="0.3">
      <c r="A1302" s="141">
        <f>'[1]175 since Nov 2015'!A1307</f>
        <v>44253</v>
      </c>
      <c r="B1302" s="50">
        <v>72642.775681581596</v>
      </c>
      <c r="C1302" s="15">
        <f t="shared" si="115"/>
        <v>-3.8</v>
      </c>
      <c r="D1302" s="24">
        <v>522.45809999999994</v>
      </c>
      <c r="E1302" s="17">
        <f t="shared" si="116"/>
        <v>-3.79</v>
      </c>
      <c r="F1302" s="18">
        <f t="shared" si="117"/>
        <v>9.9999999999997868E-3</v>
      </c>
      <c r="G1302" s="18">
        <f t="shared" si="120"/>
        <v>7.3594706687655212E-3</v>
      </c>
      <c r="H1302" s="18">
        <f t="shared" si="119"/>
        <v>0.11636344843250825</v>
      </c>
      <c r="I1302" s="50">
        <v>49099.987060357496</v>
      </c>
      <c r="J1302" s="18">
        <f t="shared" si="118"/>
        <v>-3.7996578248381847</v>
      </c>
    </row>
    <row r="1303" spans="1:10" ht="15" customHeight="1" x14ac:dyDescent="0.3">
      <c r="A1303" s="141">
        <f>'[1]175 since Nov 2015'!A1308</f>
        <v>44256</v>
      </c>
      <c r="B1303" s="50">
        <v>73752.180089999994</v>
      </c>
      <c r="C1303" s="15">
        <f t="shared" si="115"/>
        <v>1.53</v>
      </c>
      <c r="D1303" s="24">
        <v>530.41060000000004</v>
      </c>
      <c r="E1303" s="17">
        <f t="shared" si="116"/>
        <v>1.52</v>
      </c>
      <c r="F1303" s="18">
        <f t="shared" si="117"/>
        <v>-1.0000000000000009E-2</v>
      </c>
      <c r="G1303" s="18">
        <f t="shared" si="120"/>
        <v>7.383854755522618E-3</v>
      </c>
      <c r="H1303" s="18">
        <f t="shared" si="119"/>
        <v>0.11674899469658612</v>
      </c>
      <c r="I1303" s="50">
        <v>49849.844729999997</v>
      </c>
      <c r="J1303" s="18">
        <f t="shared" si="118"/>
        <v>1.5272054322961792</v>
      </c>
    </row>
    <row r="1304" spans="1:10" ht="15" customHeight="1" x14ac:dyDescent="0.3">
      <c r="A1304" s="141">
        <f>'[1]175 since Nov 2015'!A1309</f>
        <v>44257</v>
      </c>
      <c r="B1304" s="50">
        <v>74413.584322612704</v>
      </c>
      <c r="C1304" s="15">
        <f t="shared" si="115"/>
        <v>0.9</v>
      </c>
      <c r="D1304" s="24">
        <v>535.16909999999996</v>
      </c>
      <c r="E1304" s="17">
        <f t="shared" si="116"/>
        <v>0.9</v>
      </c>
      <c r="F1304" s="18">
        <f t="shared" si="117"/>
        <v>0</v>
      </c>
      <c r="G1304" s="18">
        <f t="shared" si="120"/>
        <v>7.383854755522618E-3</v>
      </c>
      <c r="H1304" s="18">
        <f t="shared" si="119"/>
        <v>0.11674899469658612</v>
      </c>
      <c r="I1304" s="50">
        <v>50296.894537325599</v>
      </c>
      <c r="J1304" s="18">
        <f t="shared" si="118"/>
        <v>0.89679277788515221</v>
      </c>
    </row>
    <row r="1305" spans="1:10" ht="15" customHeight="1" x14ac:dyDescent="0.3">
      <c r="A1305" s="141">
        <f>'[1]175 since Nov 2015'!A1310</f>
        <v>44258</v>
      </c>
      <c r="B1305" s="50">
        <v>76111.6690449874</v>
      </c>
      <c r="C1305" s="15">
        <f t="shared" si="115"/>
        <v>2.2799999999999998</v>
      </c>
      <c r="D1305" s="24">
        <v>547.35919999999999</v>
      </c>
      <c r="E1305" s="17">
        <f t="shared" si="116"/>
        <v>2.2799999999999998</v>
      </c>
      <c r="F1305" s="18">
        <f t="shared" si="117"/>
        <v>0</v>
      </c>
      <c r="G1305" s="18">
        <f t="shared" si="120"/>
        <v>7.3594706687655212E-3</v>
      </c>
      <c r="H1305" s="18">
        <f t="shared" si="119"/>
        <v>0.11636344843250825</v>
      </c>
      <c r="I1305" s="50">
        <v>51444.647181875698</v>
      </c>
      <c r="J1305" s="18">
        <f t="shared" si="118"/>
        <v>2.2819552879121501</v>
      </c>
    </row>
    <row r="1306" spans="1:10" ht="15" customHeight="1" x14ac:dyDescent="0.3">
      <c r="A1306" s="141">
        <f>'[1]175 since Nov 2015'!A1311</f>
        <v>44259</v>
      </c>
      <c r="B1306" s="50">
        <v>75226.090223794206</v>
      </c>
      <c r="C1306" s="15">
        <f t="shared" si="115"/>
        <v>-1.1599999999999999</v>
      </c>
      <c r="D1306" s="24">
        <v>540.98869999999999</v>
      </c>
      <c r="E1306" s="17">
        <f t="shared" si="116"/>
        <v>-1.1599999999999999</v>
      </c>
      <c r="F1306" s="18">
        <f t="shared" si="117"/>
        <v>0</v>
      </c>
      <c r="G1306" s="18">
        <f t="shared" si="120"/>
        <v>7.3594706687655212E-3</v>
      </c>
      <c r="H1306" s="18">
        <f t="shared" si="119"/>
        <v>0.11636344843250825</v>
      </c>
      <c r="I1306" s="50">
        <v>50846.075496618003</v>
      </c>
      <c r="J1306" s="18">
        <f t="shared" si="118"/>
        <v>-1.163525688380221</v>
      </c>
    </row>
    <row r="1307" spans="1:10" ht="15" customHeight="1" x14ac:dyDescent="0.3">
      <c r="A1307" s="141">
        <f>'[1]175 since Nov 2015'!A1312</f>
        <v>44260</v>
      </c>
      <c r="B1307" s="50">
        <v>74573.997356756299</v>
      </c>
      <c r="C1307" s="15">
        <f t="shared" si="115"/>
        <v>-0.87</v>
      </c>
      <c r="D1307" s="24">
        <v>536.31479999999999</v>
      </c>
      <c r="E1307" s="17">
        <f t="shared" si="116"/>
        <v>-0.86</v>
      </c>
      <c r="F1307" s="18">
        <f t="shared" si="117"/>
        <v>1.0000000000000009E-2</v>
      </c>
      <c r="G1307" s="18">
        <f t="shared" si="120"/>
        <v>7.3895547125379397E-3</v>
      </c>
      <c r="H1307" s="18">
        <f t="shared" si="119"/>
        <v>0.11683911893025348</v>
      </c>
      <c r="I1307" s="50">
        <v>50405.319330113001</v>
      </c>
      <c r="J1307" s="18">
        <f t="shared" si="118"/>
        <v>-0.86684402326059218</v>
      </c>
    </row>
    <row r="1308" spans="1:10" ht="15" customHeight="1" x14ac:dyDescent="0.3">
      <c r="A1308" s="141">
        <f>'[1]175 since Nov 2015'!A1313</f>
        <v>44263</v>
      </c>
      <c r="B1308" s="50">
        <v>74640.771947330097</v>
      </c>
      <c r="C1308" s="15">
        <f t="shared" si="115"/>
        <v>0.09</v>
      </c>
      <c r="D1308" s="24">
        <v>536.8021</v>
      </c>
      <c r="E1308" s="17">
        <f t="shared" si="116"/>
        <v>0.09</v>
      </c>
      <c r="F1308" s="18">
        <f t="shared" si="117"/>
        <v>0</v>
      </c>
      <c r="G1308" s="18">
        <f t="shared" si="120"/>
        <v>7.3895547125379397E-3</v>
      </c>
      <c r="H1308" s="18">
        <f t="shared" si="119"/>
        <v>0.11683911893025348</v>
      </c>
      <c r="I1308" s="50">
        <v>50441.070969524299</v>
      </c>
      <c r="J1308" s="18">
        <f t="shared" si="118"/>
        <v>7.092830654866733E-2</v>
      </c>
    </row>
    <row r="1309" spans="1:10" ht="15" customHeight="1" x14ac:dyDescent="0.3">
      <c r="A1309" s="141">
        <f>'[1]175 since Nov 2015'!A1314</f>
        <v>44264</v>
      </c>
      <c r="B1309" s="50">
        <v>75505.562902414706</v>
      </c>
      <c r="C1309" s="15">
        <f t="shared" si="115"/>
        <v>1.1599999999999999</v>
      </c>
      <c r="D1309" s="24">
        <v>543.02239999999995</v>
      </c>
      <c r="E1309" s="17">
        <f t="shared" si="116"/>
        <v>1.1599999999999999</v>
      </c>
      <c r="F1309" s="18">
        <f t="shared" si="117"/>
        <v>0</v>
      </c>
      <c r="G1309" s="18">
        <f t="shared" si="120"/>
        <v>7.3895547125379397E-3</v>
      </c>
      <c r="H1309" s="18">
        <f t="shared" si="119"/>
        <v>0.11683911893025348</v>
      </c>
      <c r="I1309" s="50">
        <v>51025.483225737502</v>
      </c>
      <c r="J1309" s="18">
        <f t="shared" si="118"/>
        <v>1.1586039808042459</v>
      </c>
    </row>
    <row r="1310" spans="1:10" ht="15" customHeight="1" x14ac:dyDescent="0.3">
      <c r="A1310" s="141">
        <f>'[1]175 since Nov 2015'!A1315</f>
        <v>44265</v>
      </c>
      <c r="B1310" s="50">
        <v>75881.467269265195</v>
      </c>
      <c r="C1310" s="15">
        <f t="shared" si="115"/>
        <v>0.5</v>
      </c>
      <c r="D1310" s="24">
        <v>545.71749999999997</v>
      </c>
      <c r="E1310" s="17">
        <f t="shared" si="116"/>
        <v>0.5</v>
      </c>
      <c r="F1310" s="18">
        <f t="shared" si="117"/>
        <v>0</v>
      </c>
      <c r="G1310" s="18">
        <f t="shared" si="120"/>
        <v>7.3895547125379397E-3</v>
      </c>
      <c r="H1310" s="18">
        <f t="shared" si="119"/>
        <v>0.11683911893025348</v>
      </c>
      <c r="I1310" s="50">
        <v>51279.513541225802</v>
      </c>
      <c r="J1310" s="18">
        <f t="shared" si="118"/>
        <v>0.49784989661825735</v>
      </c>
    </row>
    <row r="1311" spans="1:10" ht="15" customHeight="1" x14ac:dyDescent="0.3">
      <c r="A1311" s="141">
        <f>'[1]175 since Nov 2015'!A1316</f>
        <v>44267</v>
      </c>
      <c r="B1311" s="50">
        <v>75160.180044796798</v>
      </c>
      <c r="C1311" s="15">
        <f t="shared" si="115"/>
        <v>-0.95</v>
      </c>
      <c r="D1311" s="24">
        <v>540.53769999999997</v>
      </c>
      <c r="E1311" s="17">
        <f t="shared" si="116"/>
        <v>-0.95</v>
      </c>
      <c r="F1311" s="18">
        <f t="shared" si="117"/>
        <v>0</v>
      </c>
      <c r="G1311" s="18">
        <f t="shared" si="120"/>
        <v>7.359470668765522E-3</v>
      </c>
      <c r="H1311" s="18">
        <f t="shared" si="119"/>
        <v>0.11636344843250826</v>
      </c>
      <c r="I1311" s="50">
        <v>50792.0788707416</v>
      </c>
      <c r="J1311" s="18">
        <f t="shared" si="118"/>
        <v>-0.9505446460453123</v>
      </c>
    </row>
    <row r="1312" spans="1:10" ht="15" customHeight="1" x14ac:dyDescent="0.3">
      <c r="A1312" s="141">
        <f>'[1]175 since Nov 2015'!A1317</f>
        <v>44270</v>
      </c>
      <c r="B1312" s="50">
        <v>74572.723229004507</v>
      </c>
      <c r="C1312" s="15">
        <f t="shared" si="115"/>
        <v>-0.78</v>
      </c>
      <c r="D1312" s="24">
        <v>536.32249999999999</v>
      </c>
      <c r="E1312" s="17">
        <f t="shared" si="116"/>
        <v>-0.78</v>
      </c>
      <c r="F1312" s="18">
        <f t="shared" si="117"/>
        <v>0</v>
      </c>
      <c r="G1312" s="18">
        <f t="shared" si="120"/>
        <v>7.359470668765522E-3</v>
      </c>
      <c r="H1312" s="18">
        <f t="shared" si="119"/>
        <v>0.11636344843250826</v>
      </c>
      <c r="I1312" s="50">
        <v>50395.084705705303</v>
      </c>
      <c r="J1312" s="18">
        <f t="shared" si="118"/>
        <v>-0.78160645097159376</v>
      </c>
    </row>
    <row r="1313" spans="1:10" ht="15" customHeight="1" x14ac:dyDescent="0.3">
      <c r="A1313" s="141">
        <f>'[1]175 since Nov 2015'!A1318</f>
        <v>44271</v>
      </c>
      <c r="B1313" s="50">
        <v>74526.672041797196</v>
      </c>
      <c r="C1313" s="15">
        <f t="shared" si="115"/>
        <v>-0.06</v>
      </c>
      <c r="D1313" s="24">
        <v>535.99040000000002</v>
      </c>
      <c r="E1313" s="17">
        <f t="shared" si="116"/>
        <v>-0.06</v>
      </c>
      <c r="F1313" s="18">
        <f t="shared" si="117"/>
        <v>0</v>
      </c>
      <c r="G1313" s="18">
        <f t="shared" si="120"/>
        <v>7.359470668765522E-3</v>
      </c>
      <c r="H1313" s="18">
        <f t="shared" si="119"/>
        <v>0.11636344843250826</v>
      </c>
      <c r="I1313" s="50">
        <v>50363.964030750401</v>
      </c>
      <c r="J1313" s="18">
        <f t="shared" si="118"/>
        <v>-6.1753393483985348E-2</v>
      </c>
    </row>
    <row r="1314" spans="1:10" ht="15" customHeight="1" x14ac:dyDescent="0.3">
      <c r="A1314" s="141">
        <f>'[1]175 since Nov 2015'!A1319</f>
        <v>44272</v>
      </c>
      <c r="B1314" s="50">
        <v>73694.543139651694</v>
      </c>
      <c r="C1314" s="15">
        <f t="shared" si="115"/>
        <v>-1.1200000000000001</v>
      </c>
      <c r="D1314" s="24">
        <v>530.01890000000003</v>
      </c>
      <c r="E1314" s="17">
        <f t="shared" si="116"/>
        <v>-1.1100000000000001</v>
      </c>
      <c r="F1314" s="18">
        <f t="shared" si="117"/>
        <v>1.0000000000000009E-2</v>
      </c>
      <c r="G1314" s="18">
        <f t="shared" si="120"/>
        <v>7.3647497445848446E-3</v>
      </c>
      <c r="H1314" s="18">
        <f t="shared" si="119"/>
        <v>0.11644691795015716</v>
      </c>
      <c r="I1314" s="50">
        <v>49801.624281122</v>
      </c>
      <c r="J1314" s="18">
        <f t="shared" si="118"/>
        <v>-1.1165518053445065</v>
      </c>
    </row>
    <row r="1315" spans="1:10" ht="15" customHeight="1" x14ac:dyDescent="0.3">
      <c r="A1315" s="141">
        <f>'[1]175 since Nov 2015'!A1320</f>
        <v>44273</v>
      </c>
      <c r="B1315" s="50">
        <v>72828.729368053697</v>
      </c>
      <c r="C1315" s="15">
        <f t="shared" si="115"/>
        <v>-1.17</v>
      </c>
      <c r="D1315" s="24">
        <v>523.77859999999998</v>
      </c>
      <c r="E1315" s="17">
        <f t="shared" si="116"/>
        <v>-1.18</v>
      </c>
      <c r="F1315" s="18">
        <f t="shared" si="117"/>
        <v>-1.0000000000000009E-2</v>
      </c>
      <c r="G1315" s="18">
        <f t="shared" si="120"/>
        <v>7.3895547125379423E-3</v>
      </c>
      <c r="H1315" s="18">
        <f t="shared" si="119"/>
        <v>0.11683911893025352</v>
      </c>
      <c r="I1315" s="50">
        <v>49216.520821442296</v>
      </c>
      <c r="J1315" s="18">
        <f t="shared" si="118"/>
        <v>-1.1748682259375527</v>
      </c>
    </row>
    <row r="1316" spans="1:10" ht="15" customHeight="1" x14ac:dyDescent="0.3">
      <c r="A1316" s="141">
        <f>'[1]175 since Nov 2015'!A1321</f>
        <v>44274</v>
      </c>
      <c r="B1316" s="50">
        <v>73778.3253313694</v>
      </c>
      <c r="C1316" s="15">
        <f t="shared" si="115"/>
        <v>1.3</v>
      </c>
      <c r="D1316" s="24">
        <v>530.5951</v>
      </c>
      <c r="E1316" s="17">
        <f t="shared" si="116"/>
        <v>1.3</v>
      </c>
      <c r="F1316" s="18">
        <f t="shared" si="117"/>
        <v>0</v>
      </c>
      <c r="G1316" s="18">
        <f t="shared" si="120"/>
        <v>7.3895547125379423E-3</v>
      </c>
      <c r="H1316" s="18">
        <f t="shared" si="119"/>
        <v>0.11683911893025352</v>
      </c>
      <c r="I1316" s="50">
        <v>49858.242981172603</v>
      </c>
      <c r="J1316" s="18">
        <f t="shared" si="118"/>
        <v>1.3038755056629805</v>
      </c>
    </row>
    <row r="1317" spans="1:10" ht="15" customHeight="1" x14ac:dyDescent="0.3">
      <c r="A1317" s="141">
        <f>'[1]175 since Nov 2015'!A1322</f>
        <v>44277</v>
      </c>
      <c r="B1317" s="50">
        <v>73649.658983705798</v>
      </c>
      <c r="C1317" s="15">
        <f t="shared" si="115"/>
        <v>-0.17</v>
      </c>
      <c r="D1317" s="24">
        <v>529.69290000000001</v>
      </c>
      <c r="E1317" s="17">
        <f t="shared" si="116"/>
        <v>-0.17</v>
      </c>
      <c r="F1317" s="18">
        <f t="shared" si="117"/>
        <v>0</v>
      </c>
      <c r="G1317" s="18">
        <f t="shared" si="120"/>
        <v>7.3895547125379423E-3</v>
      </c>
      <c r="H1317" s="18">
        <f t="shared" si="119"/>
        <v>0.11683911893025352</v>
      </c>
      <c r="I1317" s="50">
        <v>49771.292267714198</v>
      </c>
      <c r="J1317" s="18">
        <f t="shared" si="118"/>
        <v>-0.1743958636714088</v>
      </c>
    </row>
    <row r="1318" spans="1:10" ht="15" customHeight="1" x14ac:dyDescent="0.3">
      <c r="A1318" s="141">
        <f>'[1]175 since Nov 2015'!A1323</f>
        <v>44278</v>
      </c>
      <c r="B1318" s="50">
        <v>74064.215446676695</v>
      </c>
      <c r="C1318" s="15">
        <f t="shared" si="115"/>
        <v>0.56000000000000005</v>
      </c>
      <c r="D1318" s="24">
        <v>532.67100000000005</v>
      </c>
      <c r="E1318" s="17">
        <f t="shared" si="116"/>
        <v>0.56000000000000005</v>
      </c>
      <c r="F1318" s="18">
        <f t="shared" si="117"/>
        <v>0</v>
      </c>
      <c r="G1318" s="18">
        <f t="shared" si="120"/>
        <v>7.3895547125379423E-3</v>
      </c>
      <c r="H1318" s="18">
        <f t="shared" si="119"/>
        <v>0.11683911893025352</v>
      </c>
      <c r="I1318" s="50">
        <v>50051.443067659799</v>
      </c>
      <c r="J1318" s="18">
        <f t="shared" si="118"/>
        <v>0.56287628305630688</v>
      </c>
    </row>
    <row r="1319" spans="1:10" ht="15" customHeight="1" x14ac:dyDescent="0.3">
      <c r="A1319" s="141">
        <f>'[1]175 since Nov 2015'!A1324</f>
        <v>44279</v>
      </c>
      <c r="B1319" s="50">
        <v>72775.150104743298</v>
      </c>
      <c r="C1319" s="15">
        <f t="shared" si="115"/>
        <v>-1.74</v>
      </c>
      <c r="D1319" s="24">
        <v>523.41269999999997</v>
      </c>
      <c r="E1319" s="17">
        <f t="shared" si="116"/>
        <v>-1.74</v>
      </c>
      <c r="F1319" s="18">
        <f t="shared" si="117"/>
        <v>0</v>
      </c>
      <c r="G1319" s="18">
        <f t="shared" si="120"/>
        <v>7.359470668765522E-3</v>
      </c>
      <c r="H1319" s="18">
        <f t="shared" si="119"/>
        <v>0.11636344843250826</v>
      </c>
      <c r="I1319" s="50">
        <v>49180.312789925098</v>
      </c>
      <c r="J1319" s="18">
        <f t="shared" si="118"/>
        <v>-1.740469853300938</v>
      </c>
    </row>
    <row r="1320" spans="1:10" ht="15" customHeight="1" x14ac:dyDescent="0.3">
      <c r="A1320" s="141">
        <f>'[1]175 since Nov 2015'!A1325</f>
        <v>44280</v>
      </c>
      <c r="B1320" s="50">
        <v>71679.840011225402</v>
      </c>
      <c r="C1320" s="15">
        <f t="shared" si="115"/>
        <v>-1.51</v>
      </c>
      <c r="D1320" s="24">
        <v>515.53210000000001</v>
      </c>
      <c r="E1320" s="17">
        <f t="shared" si="116"/>
        <v>-1.51</v>
      </c>
      <c r="F1320" s="18">
        <f t="shared" si="117"/>
        <v>0</v>
      </c>
      <c r="G1320" s="18">
        <f t="shared" si="120"/>
        <v>7.359470668765522E-3</v>
      </c>
      <c r="H1320" s="18">
        <f t="shared" si="119"/>
        <v>0.11636344843250826</v>
      </c>
      <c r="I1320" s="50">
        <v>48440.119290857998</v>
      </c>
      <c r="J1320" s="18">
        <f t="shared" si="118"/>
        <v>-1.5050605762286513</v>
      </c>
    </row>
    <row r="1321" spans="1:10" ht="15" customHeight="1" x14ac:dyDescent="0.3">
      <c r="A1321" s="141">
        <f>'[1]175 since Nov 2015'!A1326</f>
        <v>44281</v>
      </c>
      <c r="B1321" s="50">
        <v>72520.908556654904</v>
      </c>
      <c r="C1321" s="15">
        <f t="shared" ref="C1321:C1384" si="121">ROUND(((B1321-B1320)/B1320)*100,2)</f>
        <v>1.17</v>
      </c>
      <c r="D1321" s="24">
        <v>521.57309999999995</v>
      </c>
      <c r="E1321" s="17">
        <f t="shared" si="116"/>
        <v>1.17</v>
      </c>
      <c r="F1321" s="18">
        <f t="shared" si="117"/>
        <v>0</v>
      </c>
      <c r="G1321" s="18">
        <f t="shared" si="120"/>
        <v>7.359470668765522E-3</v>
      </c>
      <c r="H1321" s="18">
        <f t="shared" si="119"/>
        <v>0.11636344843250826</v>
      </c>
      <c r="I1321" s="50">
        <v>49008.500312160802</v>
      </c>
      <c r="J1321" s="18">
        <f t="shared" si="118"/>
        <v>1.1733683352222337</v>
      </c>
    </row>
    <row r="1322" spans="1:10" ht="15" customHeight="1" x14ac:dyDescent="0.3">
      <c r="A1322" s="141">
        <f>'[1]175 since Nov 2015'!A1327</f>
        <v>44285</v>
      </c>
      <c r="B1322" s="50">
        <v>74190.199053565302</v>
      </c>
      <c r="C1322" s="15">
        <f t="shared" si="121"/>
        <v>2.2999999999999998</v>
      </c>
      <c r="D1322" s="24">
        <v>533.59190000000001</v>
      </c>
      <c r="E1322" s="17">
        <f t="shared" si="116"/>
        <v>2.2999999999999998</v>
      </c>
      <c r="F1322" s="18">
        <f t="shared" si="117"/>
        <v>0</v>
      </c>
      <c r="G1322" s="18">
        <f t="shared" si="120"/>
        <v>7.359470668765522E-3</v>
      </c>
      <c r="H1322" s="18">
        <f t="shared" si="119"/>
        <v>0.11636344843250826</v>
      </c>
      <c r="I1322" s="50">
        <v>50136.580826692603</v>
      </c>
      <c r="J1322" s="18">
        <f t="shared" si="118"/>
        <v>2.30180582418655</v>
      </c>
    </row>
    <row r="1323" spans="1:10" ht="15" customHeight="1" x14ac:dyDescent="0.3">
      <c r="A1323" s="141">
        <f>'[1]175 since Nov 2015'!A1328</f>
        <v>44286</v>
      </c>
      <c r="B1323" s="50">
        <v>73261.749641084694</v>
      </c>
      <c r="C1323" s="15">
        <f t="shared" si="121"/>
        <v>-1.25</v>
      </c>
      <c r="D1323" s="24">
        <v>526.92600000000004</v>
      </c>
      <c r="E1323" s="17">
        <f t="shared" si="116"/>
        <v>-1.25</v>
      </c>
      <c r="F1323" s="18">
        <f t="shared" si="117"/>
        <v>0</v>
      </c>
      <c r="G1323" s="18">
        <f t="shared" si="120"/>
        <v>7.359470668765522E-3</v>
      </c>
      <c r="H1323" s="18">
        <f t="shared" si="119"/>
        <v>0.11636344843250826</v>
      </c>
      <c r="I1323" s="50">
        <v>49509.149176607403</v>
      </c>
      <c r="J1323" s="18">
        <f t="shared" si="118"/>
        <v>-1.2514448327739911</v>
      </c>
    </row>
    <row r="1324" spans="1:10" ht="15" customHeight="1" x14ac:dyDescent="0.3">
      <c r="A1324" s="141">
        <f>'[1]175 since Nov 2015'!A1329</f>
        <v>44287</v>
      </c>
      <c r="B1324" s="50">
        <v>74032.240641360302</v>
      </c>
      <c r="C1324" s="15">
        <f t="shared" si="121"/>
        <v>1.05</v>
      </c>
      <c r="D1324" s="24">
        <v>532.43320000000006</v>
      </c>
      <c r="E1324" s="17">
        <f t="shared" si="116"/>
        <v>1.05</v>
      </c>
      <c r="F1324" s="18">
        <f t="shared" si="117"/>
        <v>0</v>
      </c>
      <c r="G1324" s="18">
        <f t="shared" si="120"/>
        <v>7.3347847437186904E-3</v>
      </c>
      <c r="H1324" s="18">
        <f t="shared" si="119"/>
        <v>0.11597312968602733</v>
      </c>
      <c r="I1324" s="50"/>
      <c r="J1324" s="18">
        <f t="shared" si="118"/>
        <v>-100</v>
      </c>
    </row>
    <row r="1325" spans="1:10" ht="15" customHeight="1" x14ac:dyDescent="0.3">
      <c r="A1325" s="141">
        <f>'[1]175 since Nov 2015'!A1330</f>
        <v>44291</v>
      </c>
      <c r="B1325" s="50">
        <v>72744.088913747604</v>
      </c>
      <c r="C1325" s="15">
        <f t="shared" si="121"/>
        <v>-1.74</v>
      </c>
      <c r="D1325" s="24">
        <v>523.22239999999999</v>
      </c>
      <c r="E1325" s="17">
        <f t="shared" si="116"/>
        <v>-1.73</v>
      </c>
      <c r="F1325" s="18">
        <f t="shared" si="117"/>
        <v>1.0000000000000009E-2</v>
      </c>
      <c r="G1325" s="18">
        <f t="shared" si="120"/>
        <v>7.364749744584842E-3</v>
      </c>
      <c r="H1325" s="18">
        <f t="shared" si="119"/>
        <v>0.11644691795015712</v>
      </c>
      <c r="I1325" s="50">
        <v>49159.322120903998</v>
      </c>
      <c r="J1325" s="18" t="e">
        <f t="shared" si="118"/>
        <v>#DIV/0!</v>
      </c>
    </row>
    <row r="1326" spans="1:10" ht="15" customHeight="1" x14ac:dyDescent="0.3">
      <c r="A1326" s="141">
        <f>'[1]175 since Nov 2015'!A1331</f>
        <v>44292</v>
      </c>
      <c r="B1326" s="50">
        <v>72806.334725494497</v>
      </c>
      <c r="C1326" s="15">
        <f t="shared" si="121"/>
        <v>0.09</v>
      </c>
      <c r="D1326" s="24">
        <v>523.67539999999997</v>
      </c>
      <c r="E1326" s="17">
        <f t="shared" si="116"/>
        <v>0.09</v>
      </c>
      <c r="F1326" s="18">
        <f t="shared" si="117"/>
        <v>0</v>
      </c>
      <c r="G1326" s="18">
        <f t="shared" si="120"/>
        <v>7.33964031745669E-3</v>
      </c>
      <c r="H1326" s="18">
        <f t="shared" si="119"/>
        <v>0.11604990304782221</v>
      </c>
      <c r="I1326" s="50">
        <v>49201.3868708519</v>
      </c>
      <c r="J1326" s="18">
        <f t="shared" si="118"/>
        <v>8.5568205852079263E-2</v>
      </c>
    </row>
    <row r="1327" spans="1:10" ht="15" customHeight="1" x14ac:dyDescent="0.3">
      <c r="A1327" s="141">
        <f>'[1]175 since Nov 2015'!A1332</f>
        <v>44293</v>
      </c>
      <c r="B1327" s="50">
        <v>73487.572339585895</v>
      </c>
      <c r="C1327" s="15">
        <f t="shared" si="121"/>
        <v>0.94</v>
      </c>
      <c r="D1327" s="24">
        <v>528.56359999999995</v>
      </c>
      <c r="E1327" s="17">
        <f t="shared" si="116"/>
        <v>0.93</v>
      </c>
      <c r="F1327" s="18">
        <f t="shared" si="117"/>
        <v>-9.9999999999998979E-3</v>
      </c>
      <c r="G1327" s="18">
        <f t="shared" si="120"/>
        <v>7.3347847437186912E-3</v>
      </c>
      <c r="H1327" s="18">
        <f t="shared" si="119"/>
        <v>0.11597312968602734</v>
      </c>
      <c r="I1327" s="50">
        <v>49661.756638513703</v>
      </c>
      <c r="J1327" s="18">
        <f t="shared" si="118"/>
        <v>0.93568453440188959</v>
      </c>
    </row>
    <row r="1328" spans="1:10" ht="15" customHeight="1" x14ac:dyDescent="0.3">
      <c r="A1328" s="141">
        <f>'[1]175 since Nov 2015'!A1333</f>
        <v>44294</v>
      </c>
      <c r="B1328" s="50">
        <v>73612.541665466299</v>
      </c>
      <c r="C1328" s="15">
        <f t="shared" si="121"/>
        <v>0.17</v>
      </c>
      <c r="D1328" s="24">
        <v>529.46879999999999</v>
      </c>
      <c r="E1328" s="17">
        <f t="shared" si="116"/>
        <v>0.17</v>
      </c>
      <c r="F1328" s="18">
        <f t="shared" si="117"/>
        <v>0</v>
      </c>
      <c r="G1328" s="18">
        <f t="shared" si="120"/>
        <v>7.3347847437186912E-3</v>
      </c>
      <c r="H1328" s="18">
        <f t="shared" si="119"/>
        <v>0.11597312968602734</v>
      </c>
      <c r="I1328" s="50">
        <v>49746.208962240999</v>
      </c>
      <c r="J1328" s="18">
        <f t="shared" si="118"/>
        <v>0.17005504727112422</v>
      </c>
    </row>
    <row r="1329" spans="1:10" ht="15" customHeight="1" x14ac:dyDescent="0.3">
      <c r="A1329" s="141">
        <f>'[1]175 since Nov 2015'!A1334</f>
        <v>44295</v>
      </c>
      <c r="B1329" s="50">
        <v>73383.347724716004</v>
      </c>
      <c r="C1329" s="15">
        <f t="shared" si="121"/>
        <v>-0.31</v>
      </c>
      <c r="D1329" s="24">
        <v>527.82839999999999</v>
      </c>
      <c r="E1329" s="17">
        <f t="shared" si="116"/>
        <v>-0.31</v>
      </c>
      <c r="F1329" s="18">
        <f t="shared" si="117"/>
        <v>0</v>
      </c>
      <c r="G1329" s="18">
        <f t="shared" si="120"/>
        <v>7.3347847437186912E-3</v>
      </c>
      <c r="H1329" s="18">
        <f t="shared" si="119"/>
        <v>0.11597312968602734</v>
      </c>
      <c r="I1329" s="50">
        <v>49591.323267337699</v>
      </c>
      <c r="J1329" s="18">
        <f t="shared" si="118"/>
        <v>-0.31135175550937572</v>
      </c>
    </row>
    <row r="1330" spans="1:10" ht="15" customHeight="1" x14ac:dyDescent="0.3">
      <c r="A1330" s="141">
        <f>'[1]175 since Nov 2015'!A1335</f>
        <v>44298</v>
      </c>
      <c r="B1330" s="50">
        <v>70855.991403075503</v>
      </c>
      <c r="C1330" s="15">
        <f t="shared" si="121"/>
        <v>-3.44</v>
      </c>
      <c r="D1330" s="24">
        <v>509.6687</v>
      </c>
      <c r="E1330" s="17">
        <f t="shared" si="116"/>
        <v>-3.44</v>
      </c>
      <c r="F1330" s="18">
        <f t="shared" si="117"/>
        <v>0</v>
      </c>
      <c r="G1330" s="18">
        <f t="shared" si="120"/>
        <v>7.3347847437186912E-3</v>
      </c>
      <c r="H1330" s="18">
        <f t="shared" si="119"/>
        <v>0.11597312968602734</v>
      </c>
      <c r="I1330" s="50">
        <v>47883.375234925603</v>
      </c>
      <c r="J1330" s="18">
        <f t="shared" si="118"/>
        <v>-3.4440460949284666</v>
      </c>
    </row>
    <row r="1331" spans="1:10" ht="15" customHeight="1" x14ac:dyDescent="0.3">
      <c r="A1331" s="141">
        <f>'[1]175 since Nov 2015'!A1336</f>
        <v>44299</v>
      </c>
      <c r="B1331" s="50">
        <v>71833.644872781806</v>
      </c>
      <c r="C1331" s="15">
        <f t="shared" si="121"/>
        <v>1.38</v>
      </c>
      <c r="D1331" s="24">
        <v>516.66989999999998</v>
      </c>
      <c r="E1331" s="17">
        <f t="shared" si="116"/>
        <v>1.37</v>
      </c>
      <c r="F1331" s="18">
        <f t="shared" si="117"/>
        <v>-9.9999999999997868E-3</v>
      </c>
      <c r="G1331" s="18">
        <f t="shared" si="120"/>
        <v>7.3594706687655212E-3</v>
      </c>
      <c r="H1331" s="18">
        <f t="shared" si="119"/>
        <v>0.11636344843250825</v>
      </c>
      <c r="I1331" s="50">
        <v>48544.058220410501</v>
      </c>
      <c r="J1331" s="18">
        <f t="shared" si="118"/>
        <v>1.3797753024791024</v>
      </c>
    </row>
    <row r="1332" spans="1:10" ht="15" customHeight="1" x14ac:dyDescent="0.3">
      <c r="A1332" s="141">
        <f>'[1]175 since Nov 2015'!A1337</f>
        <v>44301</v>
      </c>
      <c r="B1332" s="50">
        <v>72217.823322630196</v>
      </c>
      <c r="C1332" s="15">
        <f t="shared" si="121"/>
        <v>0.53</v>
      </c>
      <c r="D1332" s="24">
        <v>519.44770000000005</v>
      </c>
      <c r="E1332" s="17">
        <f t="shared" si="116"/>
        <v>0.54</v>
      </c>
      <c r="F1332" s="18">
        <f t="shared" si="117"/>
        <v>1.0000000000000009E-2</v>
      </c>
      <c r="G1332" s="18">
        <f t="shared" si="120"/>
        <v>7.3895547125379397E-3</v>
      </c>
      <c r="H1332" s="18">
        <f t="shared" si="119"/>
        <v>0.11683911893025348</v>
      </c>
      <c r="I1332" s="50">
        <v>48803.680032299701</v>
      </c>
      <c r="J1332" s="18">
        <f t="shared" si="118"/>
        <v>0.53481686823628705</v>
      </c>
    </row>
    <row r="1333" spans="1:10" ht="15" customHeight="1" x14ac:dyDescent="0.3">
      <c r="A1333" s="141">
        <f>'[1]175 since Nov 2015'!A1338</f>
        <v>44302</v>
      </c>
      <c r="B1333" s="50">
        <v>72259.776491451106</v>
      </c>
      <c r="C1333" s="15">
        <f t="shared" si="121"/>
        <v>0.06</v>
      </c>
      <c r="D1333" s="24">
        <v>519.73479999999995</v>
      </c>
      <c r="E1333" s="17">
        <f t="shared" si="116"/>
        <v>0.06</v>
      </c>
      <c r="F1333" s="18">
        <f t="shared" si="117"/>
        <v>0</v>
      </c>
      <c r="G1333" s="18">
        <f t="shared" si="120"/>
        <v>7.3594706687655229E-3</v>
      </c>
      <c r="H1333" s="18">
        <f t="shared" si="119"/>
        <v>0.11636344843250827</v>
      </c>
      <c r="I1333" s="50">
        <v>48832.031330266</v>
      </c>
      <c r="J1333" s="18">
        <f t="shared" si="118"/>
        <v>5.8092541274624078E-2</v>
      </c>
    </row>
    <row r="1334" spans="1:10" ht="15" customHeight="1" x14ac:dyDescent="0.3">
      <c r="A1334" s="141">
        <f>'[1]175 since Nov 2015'!A1339</f>
        <v>44305</v>
      </c>
      <c r="B1334" s="50">
        <v>70953.728373063001</v>
      </c>
      <c r="C1334" s="15">
        <f t="shared" si="121"/>
        <v>-1.81</v>
      </c>
      <c r="D1334" s="24">
        <v>510.35</v>
      </c>
      <c r="E1334" s="17">
        <f t="shared" si="116"/>
        <v>-1.81</v>
      </c>
      <c r="F1334" s="18">
        <f t="shared" si="117"/>
        <v>0</v>
      </c>
      <c r="G1334" s="18">
        <f t="shared" si="120"/>
        <v>7.3594706687655229E-3</v>
      </c>
      <c r="H1334" s="18">
        <f t="shared" si="119"/>
        <v>0.11636344843250827</v>
      </c>
      <c r="I1334" s="50">
        <v>47949.424356751297</v>
      </c>
      <c r="J1334" s="18">
        <f t="shared" si="118"/>
        <v>-1.8074344840282426</v>
      </c>
    </row>
    <row r="1335" spans="1:10" ht="15" customHeight="1" x14ac:dyDescent="0.3">
      <c r="A1335" s="141">
        <f>'[1]175 since Nov 2015'!A1340</f>
        <v>44306</v>
      </c>
      <c r="B1335" s="50">
        <v>70593.229337892597</v>
      </c>
      <c r="C1335" s="15">
        <f t="shared" si="121"/>
        <v>-0.51</v>
      </c>
      <c r="D1335" s="24">
        <v>507.74450000000002</v>
      </c>
      <c r="E1335" s="17">
        <f t="shared" si="116"/>
        <v>-0.51</v>
      </c>
      <c r="F1335" s="18">
        <f t="shared" si="117"/>
        <v>0</v>
      </c>
      <c r="G1335" s="18">
        <f t="shared" si="120"/>
        <v>7.3594706687655229E-3</v>
      </c>
      <c r="H1335" s="18">
        <f t="shared" si="119"/>
        <v>0.11636344843250827</v>
      </c>
      <c r="I1335" s="50">
        <v>47705.804724437097</v>
      </c>
      <c r="J1335" s="18">
        <f t="shared" si="118"/>
        <v>-0.50807623987648076</v>
      </c>
    </row>
    <row r="1336" spans="1:10" ht="15" customHeight="1" x14ac:dyDescent="0.3">
      <c r="A1336" s="141">
        <f>'[1]175 since Nov 2015'!A1341</f>
        <v>44308</v>
      </c>
      <c r="B1336" s="50">
        <v>71147.947863652793</v>
      </c>
      <c r="C1336" s="15">
        <f t="shared" si="121"/>
        <v>0.79</v>
      </c>
      <c r="D1336" s="24">
        <v>511.73390000000001</v>
      </c>
      <c r="E1336" s="17">
        <f t="shared" si="116"/>
        <v>0.79</v>
      </c>
      <c r="F1336" s="18">
        <f t="shared" si="117"/>
        <v>0</v>
      </c>
      <c r="G1336" s="18">
        <f t="shared" si="120"/>
        <v>7.3290421910199681E-3</v>
      </c>
      <c r="H1336" s="18">
        <f t="shared" si="119"/>
        <v>0.11588233195546978</v>
      </c>
      <c r="I1336" s="50">
        <v>48080.6748630488</v>
      </c>
      <c r="J1336" s="18">
        <f t="shared" si="118"/>
        <v>0.78579565060701517</v>
      </c>
    </row>
    <row r="1337" spans="1:10" ht="15" customHeight="1" x14ac:dyDescent="0.3">
      <c r="A1337" s="141">
        <f>'[1]175 since Nov 2015'!A1342</f>
        <v>44309</v>
      </c>
      <c r="B1337" s="50">
        <v>70848.703204753197</v>
      </c>
      <c r="C1337" s="15">
        <f t="shared" si="121"/>
        <v>-0.42</v>
      </c>
      <c r="D1337" s="24">
        <v>509.56240000000003</v>
      </c>
      <c r="E1337" s="17">
        <f t="shared" si="116"/>
        <v>-0.42</v>
      </c>
      <c r="F1337" s="18">
        <f t="shared" si="117"/>
        <v>0</v>
      </c>
      <c r="G1337" s="18">
        <f t="shared" si="120"/>
        <v>7.2982649711821179E-3</v>
      </c>
      <c r="H1337" s="18">
        <f t="shared" si="119"/>
        <v>0.11539570138179316</v>
      </c>
      <c r="I1337" s="50">
        <v>47878.449984031402</v>
      </c>
      <c r="J1337" s="18">
        <f t="shared" si="118"/>
        <v>-0.42059492632623785</v>
      </c>
    </row>
    <row r="1338" spans="1:10" ht="15" customHeight="1" x14ac:dyDescent="0.3">
      <c r="A1338" s="141">
        <f>'[1]175 since Nov 2015'!A1343</f>
        <v>44312</v>
      </c>
      <c r="B1338" s="50">
        <v>71600.512174296106</v>
      </c>
      <c r="C1338" s="15">
        <f t="shared" si="121"/>
        <v>1.06</v>
      </c>
      <c r="D1338" s="24">
        <v>514.96489999999994</v>
      </c>
      <c r="E1338" s="17">
        <f t="shared" si="116"/>
        <v>1.06</v>
      </c>
      <c r="F1338" s="18">
        <f t="shared" si="117"/>
        <v>0</v>
      </c>
      <c r="G1338" s="18">
        <f t="shared" si="120"/>
        <v>7.2738165927419109E-3</v>
      </c>
      <c r="H1338" s="18">
        <f t="shared" si="119"/>
        <v>0.11500913857694911</v>
      </c>
      <c r="I1338" s="50">
        <v>48386.510774386203</v>
      </c>
      <c r="J1338" s="18">
        <f t="shared" si="118"/>
        <v>1.0611471142533875</v>
      </c>
    </row>
    <row r="1339" spans="1:10" ht="15" customHeight="1" x14ac:dyDescent="0.3">
      <c r="A1339" s="141">
        <f>'[1]175 since Nov 2015'!A1344</f>
        <v>44313</v>
      </c>
      <c r="B1339" s="50">
        <v>72425.675782053295</v>
      </c>
      <c r="C1339" s="15">
        <f t="shared" si="121"/>
        <v>1.1499999999999999</v>
      </c>
      <c r="D1339" s="24">
        <v>520.90340000000003</v>
      </c>
      <c r="E1339" s="17">
        <f t="shared" si="116"/>
        <v>1.1499999999999999</v>
      </c>
      <c r="F1339" s="18">
        <f t="shared" si="117"/>
        <v>0</v>
      </c>
      <c r="G1339" s="18">
        <f t="shared" si="120"/>
        <v>7.2738165927419109E-3</v>
      </c>
      <c r="H1339" s="18">
        <f t="shared" si="119"/>
        <v>0.11500913857694911</v>
      </c>
      <c r="I1339" s="50">
        <v>48944.143486568202</v>
      </c>
      <c r="J1339" s="18">
        <f t="shared" si="118"/>
        <v>1.1524548955019649</v>
      </c>
    </row>
    <row r="1340" spans="1:10" ht="15" customHeight="1" x14ac:dyDescent="0.3">
      <c r="A1340" s="141">
        <f>'[1]175 since Nov 2015'!A1345</f>
        <v>44314</v>
      </c>
      <c r="B1340" s="50">
        <v>73594.232470556599</v>
      </c>
      <c r="C1340" s="15">
        <f t="shared" si="121"/>
        <v>1.61</v>
      </c>
      <c r="D1340" s="24">
        <v>529.29629999999997</v>
      </c>
      <c r="E1340" s="17">
        <f t="shared" si="116"/>
        <v>1.61</v>
      </c>
      <c r="F1340" s="18">
        <f t="shared" si="117"/>
        <v>0</v>
      </c>
      <c r="G1340" s="18">
        <f t="shared" si="120"/>
        <v>7.2738165927419109E-3</v>
      </c>
      <c r="H1340" s="18">
        <f t="shared" si="119"/>
        <v>0.11500913857694911</v>
      </c>
      <c r="I1340" s="50">
        <v>49733.835893531803</v>
      </c>
      <c r="J1340" s="18">
        <f t="shared" si="118"/>
        <v>1.6134563825400621</v>
      </c>
    </row>
    <row r="1341" spans="1:10" ht="15" customHeight="1" x14ac:dyDescent="0.3">
      <c r="A1341" s="141">
        <f>'[1]175 since Nov 2015'!A1346</f>
        <v>44315</v>
      </c>
      <c r="B1341" s="50">
        <v>73654.907039826896</v>
      </c>
      <c r="C1341" s="15">
        <f t="shared" si="121"/>
        <v>0.08</v>
      </c>
      <c r="D1341" s="24">
        <v>529.72760000000005</v>
      </c>
      <c r="E1341" s="17">
        <f t="shared" si="116"/>
        <v>0.08</v>
      </c>
      <c r="F1341" s="18">
        <f t="shared" si="117"/>
        <v>0</v>
      </c>
      <c r="G1341" s="18">
        <f t="shared" si="120"/>
        <v>7.2490623737565939E-3</v>
      </c>
      <c r="H1341" s="18">
        <f t="shared" si="119"/>
        <v>0.11461774000848819</v>
      </c>
      <c r="I1341" s="50">
        <v>49765.935970999097</v>
      </c>
      <c r="J1341" s="18">
        <f t="shared" si="118"/>
        <v>6.4543739469467912E-2</v>
      </c>
    </row>
    <row r="1342" spans="1:10" ht="15" customHeight="1" x14ac:dyDescent="0.3">
      <c r="A1342" s="141">
        <f>'[1]175 since Nov 2015'!A1347</f>
        <v>44316</v>
      </c>
      <c r="B1342" s="50">
        <v>72199.184488195198</v>
      </c>
      <c r="C1342" s="15">
        <f t="shared" si="121"/>
        <v>-1.98</v>
      </c>
      <c r="D1342" s="24">
        <v>519.25580000000002</v>
      </c>
      <c r="E1342" s="17">
        <f t="shared" si="116"/>
        <v>-1.98</v>
      </c>
      <c r="F1342" s="18">
        <f t="shared" si="117"/>
        <v>0</v>
      </c>
      <c r="G1342" s="18">
        <f t="shared" si="120"/>
        <v>7.2490623737565939E-3</v>
      </c>
      <c r="H1342" s="18">
        <f t="shared" si="119"/>
        <v>0.11461774000848819</v>
      </c>
      <c r="I1342" s="50">
        <v>48782.357303838799</v>
      </c>
      <c r="J1342" s="18">
        <f t="shared" si="118"/>
        <v>-1.9764094615511196</v>
      </c>
    </row>
    <row r="1343" spans="1:10" ht="15" customHeight="1" x14ac:dyDescent="0.3">
      <c r="A1343" s="141">
        <f>'[1]175 since Nov 2015'!A1348</f>
        <v>44319</v>
      </c>
      <c r="B1343" s="50">
        <v>72104.701863437105</v>
      </c>
      <c r="C1343" s="15">
        <f t="shared" si="121"/>
        <v>-0.13</v>
      </c>
      <c r="D1343" s="24">
        <v>518.57259999999997</v>
      </c>
      <c r="E1343" s="17">
        <f t="shared" si="116"/>
        <v>-0.13</v>
      </c>
      <c r="F1343" s="18">
        <f t="shared" si="117"/>
        <v>0</v>
      </c>
      <c r="G1343" s="18">
        <f t="shared" si="120"/>
        <v>7.2490623737565939E-3</v>
      </c>
      <c r="H1343" s="18">
        <f t="shared" si="119"/>
        <v>0.11461774000848819</v>
      </c>
      <c r="I1343" s="50">
        <v>48718.518838174299</v>
      </c>
      <c r="J1343" s="18">
        <f t="shared" si="118"/>
        <v>-0.13086383929108689</v>
      </c>
    </row>
    <row r="1344" spans="1:10" ht="15" customHeight="1" x14ac:dyDescent="0.3">
      <c r="A1344" s="141">
        <f>'[1]175 since Nov 2015'!A1349</f>
        <v>44320</v>
      </c>
      <c r="B1344" s="50">
        <v>71416.472482834593</v>
      </c>
      <c r="C1344" s="15">
        <f t="shared" si="121"/>
        <v>-0.95</v>
      </c>
      <c r="D1344" s="24">
        <v>513.61980000000005</v>
      </c>
      <c r="E1344" s="17">
        <f t="shared" si="116"/>
        <v>-0.96</v>
      </c>
      <c r="F1344" s="18">
        <f t="shared" si="117"/>
        <v>-1.0000000000000009E-2</v>
      </c>
      <c r="G1344" s="18">
        <f t="shared" si="120"/>
        <v>7.2738165927419118E-3</v>
      </c>
      <c r="H1344" s="18">
        <f t="shared" si="119"/>
        <v>0.11500913857694912</v>
      </c>
      <c r="I1344" s="50">
        <v>48253.507331610097</v>
      </c>
      <c r="J1344" s="18">
        <f t="shared" si="118"/>
        <v>-0.95448613310434582</v>
      </c>
    </row>
    <row r="1345" spans="1:10" ht="15" customHeight="1" x14ac:dyDescent="0.3">
      <c r="A1345" s="141">
        <f>'[1]175 since Nov 2015'!A1350</f>
        <v>44321</v>
      </c>
      <c r="B1345" s="50">
        <v>72044.062762382702</v>
      </c>
      <c r="C1345" s="15">
        <f t="shared" si="121"/>
        <v>0.88</v>
      </c>
      <c r="D1345" s="24">
        <v>518.13549999999998</v>
      </c>
      <c r="E1345" s="17">
        <f t="shared" si="116"/>
        <v>0.88</v>
      </c>
      <c r="F1345" s="18">
        <f t="shared" si="117"/>
        <v>0</v>
      </c>
      <c r="G1345" s="18">
        <f t="shared" si="120"/>
        <v>7.2738165927419118E-3</v>
      </c>
      <c r="H1345" s="18">
        <f t="shared" si="119"/>
        <v>0.11500913857694912</v>
      </c>
      <c r="I1345" s="50">
        <v>48677.547207882199</v>
      </c>
      <c r="J1345" s="18">
        <f t="shared" si="118"/>
        <v>0.87877524292274567</v>
      </c>
    </row>
    <row r="1346" spans="1:10" ht="15" customHeight="1" x14ac:dyDescent="0.3">
      <c r="A1346" s="141">
        <f>'[1]175 since Nov 2015'!A1351</f>
        <v>44322</v>
      </c>
      <c r="B1346" s="50">
        <v>72446.9440291723</v>
      </c>
      <c r="C1346" s="15">
        <f t="shared" si="121"/>
        <v>0.56000000000000005</v>
      </c>
      <c r="D1346" s="24">
        <v>521.03369999999995</v>
      </c>
      <c r="E1346" s="17">
        <f t="shared" si="116"/>
        <v>0.56000000000000005</v>
      </c>
      <c r="F1346" s="18">
        <f t="shared" si="117"/>
        <v>0</v>
      </c>
      <c r="G1346" s="18">
        <f t="shared" si="120"/>
        <v>7.2490623737565939E-3</v>
      </c>
      <c r="H1346" s="18">
        <f t="shared" si="119"/>
        <v>0.11461774000848819</v>
      </c>
      <c r="I1346" s="50">
        <v>48949.759394860099</v>
      </c>
      <c r="J1346" s="18">
        <f t="shared" si="118"/>
        <v>0.55921508496595296</v>
      </c>
    </row>
    <row r="1347" spans="1:10" ht="15" customHeight="1" x14ac:dyDescent="0.3">
      <c r="A1347" s="141">
        <f>'[1]175 since Nov 2015'!A1352</f>
        <v>44323</v>
      </c>
      <c r="B1347" s="50">
        <v>72826.883810577696</v>
      </c>
      <c r="C1347" s="15">
        <f t="shared" si="121"/>
        <v>0.52</v>
      </c>
      <c r="D1347" s="24">
        <v>523.75930000000005</v>
      </c>
      <c r="E1347" s="17">
        <f t="shared" si="116"/>
        <v>0.52</v>
      </c>
      <c r="F1347" s="18">
        <f t="shared" si="117"/>
        <v>0</v>
      </c>
      <c r="G1347" s="18">
        <f t="shared" si="120"/>
        <v>7.2490623737565939E-3</v>
      </c>
      <c r="H1347" s="18">
        <f t="shared" si="119"/>
        <v>0.11461774000848819</v>
      </c>
      <c r="I1347" s="50">
        <v>49206.470856379201</v>
      </c>
      <c r="J1347" s="18">
        <f t="shared" si="118"/>
        <v>0.52443865851985738</v>
      </c>
    </row>
    <row r="1348" spans="1:10" ht="15" customHeight="1" x14ac:dyDescent="0.3">
      <c r="A1348" s="141">
        <f>'[1]175 since Nov 2015'!A1353</f>
        <v>44326</v>
      </c>
      <c r="B1348" s="50">
        <v>73264.874984243303</v>
      </c>
      <c r="C1348" s="15">
        <f t="shared" si="121"/>
        <v>0.6</v>
      </c>
      <c r="D1348" s="24">
        <v>526.90499999999997</v>
      </c>
      <c r="E1348" s="17">
        <f t="shared" si="116"/>
        <v>0.6</v>
      </c>
      <c r="F1348" s="18">
        <f t="shared" si="117"/>
        <v>0</v>
      </c>
      <c r="G1348" s="18">
        <f t="shared" si="120"/>
        <v>7.2490623737565939E-3</v>
      </c>
      <c r="H1348" s="18">
        <f t="shared" si="119"/>
        <v>0.11461774000848819</v>
      </c>
      <c r="I1348" s="50">
        <v>49502.405527679599</v>
      </c>
      <c r="J1348" s="18">
        <f t="shared" si="118"/>
        <v>0.60141413547855049</v>
      </c>
    </row>
    <row r="1349" spans="1:10" ht="15" customHeight="1" x14ac:dyDescent="0.3">
      <c r="A1349" s="141">
        <f>'[1]175 since Nov 2015'!A1354</f>
        <v>44327</v>
      </c>
      <c r="B1349" s="50">
        <v>72760.784781183494</v>
      </c>
      <c r="C1349" s="15">
        <f t="shared" si="121"/>
        <v>-0.69</v>
      </c>
      <c r="D1349" s="24">
        <v>523.26750000000004</v>
      </c>
      <c r="E1349" s="17">
        <f t="shared" si="116"/>
        <v>-0.69</v>
      </c>
      <c r="F1349" s="18">
        <f t="shared" si="117"/>
        <v>0</v>
      </c>
      <c r="G1349" s="18">
        <f t="shared" si="120"/>
        <v>7.2490623737565939E-3</v>
      </c>
      <c r="H1349" s="18">
        <f t="shared" si="119"/>
        <v>0.11461774000848819</v>
      </c>
      <c r="I1349" s="50">
        <v>49161.810151521997</v>
      </c>
      <c r="J1349" s="18">
        <f t="shared" si="118"/>
        <v>-0.68803803073197289</v>
      </c>
    </row>
    <row r="1350" spans="1:10" ht="15" customHeight="1" x14ac:dyDescent="0.3">
      <c r="A1350" s="141">
        <f>'[1]175 since Nov 2015'!A1355</f>
        <v>44328</v>
      </c>
      <c r="B1350" s="50">
        <v>72063.679392730104</v>
      </c>
      <c r="C1350" s="15">
        <f t="shared" si="121"/>
        <v>-0.96</v>
      </c>
      <c r="D1350" s="24">
        <v>518.24680000000001</v>
      </c>
      <c r="E1350" s="17">
        <f t="shared" si="116"/>
        <v>-0.96</v>
      </c>
      <c r="F1350" s="18">
        <f t="shared" si="117"/>
        <v>0</v>
      </c>
      <c r="G1350" s="18">
        <f t="shared" si="120"/>
        <v>7.130590210555802E-3</v>
      </c>
      <c r="H1350" s="18">
        <f t="shared" si="119"/>
        <v>0.11274453063327976</v>
      </c>
      <c r="I1350" s="50">
        <v>48690.801449983097</v>
      </c>
      <c r="J1350" s="18">
        <f t="shared" si="118"/>
        <v>-0.95807843545060756</v>
      </c>
    </row>
    <row r="1351" spans="1:10" ht="15" customHeight="1" x14ac:dyDescent="0.3">
      <c r="A1351" s="141">
        <f>'[1]175 since Nov 2015'!A1356</f>
        <v>44330</v>
      </c>
      <c r="B1351" s="50">
        <v>72125.461286125807</v>
      </c>
      <c r="C1351" s="15">
        <f t="shared" si="121"/>
        <v>0.09</v>
      </c>
      <c r="D1351" s="24">
        <v>518.68420000000003</v>
      </c>
      <c r="E1351" s="17">
        <f t="shared" si="116"/>
        <v>0.08</v>
      </c>
      <c r="F1351" s="18">
        <f t="shared" si="117"/>
        <v>-9.999999999999995E-3</v>
      </c>
      <c r="G1351" s="18">
        <f t="shared" si="120"/>
        <v>6.9072567363023573E-3</v>
      </c>
      <c r="H1351" s="18">
        <f t="shared" si="119"/>
        <v>0.10921331835128247</v>
      </c>
      <c r="I1351" s="50">
        <v>48732.545223405403</v>
      </c>
      <c r="J1351" s="18">
        <f t="shared" si="118"/>
        <v>8.57323604853506E-2</v>
      </c>
    </row>
    <row r="1352" spans="1:10" ht="15" customHeight="1" x14ac:dyDescent="0.3">
      <c r="A1352" s="141">
        <f>'[1]175 since Nov 2015'!A1357</f>
        <v>44333</v>
      </c>
      <c r="B1352" s="50">
        <v>73380.800935746302</v>
      </c>
      <c r="C1352" s="15">
        <f t="shared" si="121"/>
        <v>1.74</v>
      </c>
      <c r="D1352" s="24">
        <v>527.69140000000004</v>
      </c>
      <c r="E1352" s="17">
        <f t="shared" si="116"/>
        <v>1.74</v>
      </c>
      <c r="F1352" s="18">
        <f t="shared" si="117"/>
        <v>0</v>
      </c>
      <c r="G1352" s="18">
        <f t="shared" si="120"/>
        <v>6.7828170455537838E-3</v>
      </c>
      <c r="H1352" s="18">
        <f t="shared" si="119"/>
        <v>0.1072457540808201</v>
      </c>
      <c r="I1352" s="50">
        <v>49580.732467618502</v>
      </c>
      <c r="J1352" s="18">
        <f t="shared" si="118"/>
        <v>1.7404944484732745</v>
      </c>
    </row>
    <row r="1353" spans="1:10" ht="15" customHeight="1" x14ac:dyDescent="0.3">
      <c r="A1353" s="141">
        <f>'[1]175 since Nov 2015'!A1358</f>
        <v>44334</v>
      </c>
      <c r="B1353" s="50">
        <v>74287.464203524898</v>
      </c>
      <c r="C1353" s="15">
        <f t="shared" si="121"/>
        <v>1.24</v>
      </c>
      <c r="D1353" s="24">
        <v>534.19960000000003</v>
      </c>
      <c r="E1353" s="17">
        <f t="shared" ref="E1353:E1416" si="122">ROUND(((D1353-D1352)/D1352)*100,2)</f>
        <v>1.23</v>
      </c>
      <c r="F1353" s="18">
        <f t="shared" ref="F1353:F1416" si="123">+E1353-C1353</f>
        <v>-1.0000000000000009E-2</v>
      </c>
      <c r="G1353" s="18">
        <f t="shared" si="120"/>
        <v>6.782817045553783E-3</v>
      </c>
      <c r="H1353" s="18">
        <f t="shared" si="119"/>
        <v>0.10724575408082009</v>
      </c>
      <c r="I1353" s="50">
        <v>50193.331789848402</v>
      </c>
      <c r="J1353" s="18">
        <f t="shared" ref="J1353:J1416" si="124">+((I1353-I1352)/I1352)*100</f>
        <v>1.2355592419494668</v>
      </c>
    </row>
    <row r="1354" spans="1:10" ht="15" customHeight="1" x14ac:dyDescent="0.3">
      <c r="A1354" s="141">
        <f>'[1]175 since Nov 2015'!A1359</f>
        <v>44335</v>
      </c>
      <c r="B1354" s="50">
        <v>73857.233688174601</v>
      </c>
      <c r="C1354" s="15">
        <f t="shared" si="121"/>
        <v>-0.57999999999999996</v>
      </c>
      <c r="D1354" s="24">
        <v>531.09889999999996</v>
      </c>
      <c r="E1354" s="17">
        <f t="shared" si="122"/>
        <v>-0.57999999999999996</v>
      </c>
      <c r="F1354" s="18">
        <f t="shared" si="123"/>
        <v>0</v>
      </c>
      <c r="G1354" s="18">
        <f t="shared" si="120"/>
        <v>6.782817045553783E-3</v>
      </c>
      <c r="H1354" s="18">
        <f t="shared" si="119"/>
        <v>0.10724575408082009</v>
      </c>
      <c r="I1354" s="50">
        <v>49902.640712496097</v>
      </c>
      <c r="J1354" s="18">
        <f t="shared" si="124"/>
        <v>-0.57914282034391118</v>
      </c>
    </row>
    <row r="1355" spans="1:10" ht="15" customHeight="1" x14ac:dyDescent="0.3">
      <c r="A1355" s="141">
        <f>'[1]175 since Nov 2015'!A1360</f>
        <v>44336</v>
      </c>
      <c r="B1355" s="50">
        <v>73357.302021632495</v>
      </c>
      <c r="C1355" s="15">
        <f t="shared" si="121"/>
        <v>-0.68</v>
      </c>
      <c r="D1355" s="24">
        <v>527.50009999999997</v>
      </c>
      <c r="E1355" s="17">
        <f t="shared" si="122"/>
        <v>-0.68</v>
      </c>
      <c r="F1355" s="18">
        <f t="shared" si="123"/>
        <v>0</v>
      </c>
      <c r="G1355" s="18">
        <f t="shared" si="120"/>
        <v>6.4974807518960081E-3</v>
      </c>
      <c r="H1355" s="18">
        <f t="shared" si="119"/>
        <v>0.10273419114547395</v>
      </c>
      <c r="I1355" s="50">
        <v>49564.855107885101</v>
      </c>
      <c r="J1355" s="18">
        <f t="shared" si="124"/>
        <v>-0.6768892383011923</v>
      </c>
    </row>
    <row r="1356" spans="1:10" ht="15" customHeight="1" x14ac:dyDescent="0.3">
      <c r="A1356" s="141">
        <f>'[1]175 since Nov 2015'!A1361</f>
        <v>44337</v>
      </c>
      <c r="B1356" s="50">
        <v>74801.247882457101</v>
      </c>
      <c r="C1356" s="15">
        <f t="shared" si="121"/>
        <v>1.97</v>
      </c>
      <c r="D1356" s="24">
        <v>537.87130000000002</v>
      </c>
      <c r="E1356" s="17">
        <f t="shared" si="122"/>
        <v>1.97</v>
      </c>
      <c r="F1356" s="18">
        <f t="shared" si="123"/>
        <v>0</v>
      </c>
      <c r="G1356" s="18">
        <f t="shared" si="120"/>
        <v>6.4974807518960081E-3</v>
      </c>
      <c r="H1356" s="18">
        <f t="shared" si="119"/>
        <v>0.10273419114547395</v>
      </c>
      <c r="I1356" s="50">
        <v>50540.4766943266</v>
      </c>
      <c r="J1356" s="18">
        <f t="shared" si="124"/>
        <v>1.9683737283563465</v>
      </c>
    </row>
    <row r="1357" spans="1:10" ht="15" customHeight="1" x14ac:dyDescent="0.3">
      <c r="A1357" s="141">
        <f>'[1]175 since Nov 2015'!A1362</f>
        <v>44340</v>
      </c>
      <c r="B1357" s="50">
        <v>74966.156806484403</v>
      </c>
      <c r="C1357" s="15">
        <f t="shared" si="121"/>
        <v>0.22</v>
      </c>
      <c r="D1357" s="24">
        <v>539.05079999999998</v>
      </c>
      <c r="E1357" s="17">
        <f t="shared" si="122"/>
        <v>0.22</v>
      </c>
      <c r="F1357" s="18">
        <f t="shared" si="123"/>
        <v>0</v>
      </c>
      <c r="G1357" s="18">
        <f t="shared" si="120"/>
        <v>6.4974807518960081E-3</v>
      </c>
      <c r="H1357" s="18">
        <f t="shared" si="119"/>
        <v>0.10273419114547395</v>
      </c>
      <c r="I1357" s="50">
        <v>50651.8996433742</v>
      </c>
      <c r="J1357" s="18">
        <f t="shared" si="124"/>
        <v>0.22046279800939597</v>
      </c>
    </row>
    <row r="1358" spans="1:10" ht="15" customHeight="1" x14ac:dyDescent="0.3">
      <c r="A1358" s="141">
        <f>'[1]175 since Nov 2015'!A1363</f>
        <v>44341</v>
      </c>
      <c r="B1358" s="50">
        <v>74965.938989841903</v>
      </c>
      <c r="C1358" s="15">
        <f t="shared" si="121"/>
        <v>0</v>
      </c>
      <c r="D1358" s="24">
        <v>539.05290000000002</v>
      </c>
      <c r="E1358" s="17">
        <f t="shared" si="122"/>
        <v>0</v>
      </c>
      <c r="F1358" s="18">
        <f t="shared" si="123"/>
        <v>0</v>
      </c>
      <c r="G1358" s="18">
        <f t="shared" si="120"/>
        <v>6.470757964953994E-3</v>
      </c>
      <c r="H1358" s="18">
        <f t="shared" ref="H1358:H1421" si="125">+G1358*(SQRT(250))</f>
        <v>0.1023116667846531</v>
      </c>
      <c r="I1358" s="50">
        <v>50637.527599631401</v>
      </c>
      <c r="J1358" s="18">
        <f t="shared" si="124"/>
        <v>-2.8374145577930526E-2</v>
      </c>
    </row>
    <row r="1359" spans="1:10" ht="15" customHeight="1" x14ac:dyDescent="0.3">
      <c r="A1359" s="141">
        <f>'[1]175 since Nov 2015'!A1364</f>
        <v>44342</v>
      </c>
      <c r="B1359" s="50">
        <v>75528.492799826301</v>
      </c>
      <c r="C1359" s="15">
        <f t="shared" si="121"/>
        <v>0.75</v>
      </c>
      <c r="D1359" s="24">
        <v>543.10130000000004</v>
      </c>
      <c r="E1359" s="17">
        <f t="shared" si="122"/>
        <v>0.75</v>
      </c>
      <c r="F1359" s="18">
        <f t="shared" si="123"/>
        <v>0</v>
      </c>
      <c r="G1359" s="18">
        <f t="shared" si="120"/>
        <v>6.4351227267516742E-3</v>
      </c>
      <c r="H1359" s="18">
        <f t="shared" si="125"/>
        <v>0.10174822419624323</v>
      </c>
      <c r="I1359" s="50">
        <v>51017.517958762903</v>
      </c>
      <c r="J1359" s="18">
        <f t="shared" si="124"/>
        <v>0.75041254410349112</v>
      </c>
    </row>
    <row r="1360" spans="1:10" ht="15" customHeight="1" x14ac:dyDescent="0.3">
      <c r="A1360" s="141">
        <f>'[1]175 since Nov 2015'!A1365</f>
        <v>44343</v>
      </c>
      <c r="B1360" s="50">
        <v>75673.137767754801</v>
      </c>
      <c r="C1360" s="15">
        <f t="shared" si="121"/>
        <v>0.19</v>
      </c>
      <c r="D1360" s="24">
        <v>544.13329999999996</v>
      </c>
      <c r="E1360" s="17">
        <f t="shared" si="122"/>
        <v>0.19</v>
      </c>
      <c r="F1360" s="18">
        <f t="shared" si="123"/>
        <v>0</v>
      </c>
      <c r="G1360" s="18">
        <f t="shared" si="120"/>
        <v>6.4351227267516742E-3</v>
      </c>
      <c r="H1360" s="18">
        <f t="shared" si="125"/>
        <v>0.10174822419624323</v>
      </c>
      <c r="I1360" s="50">
        <v>51115.221844745203</v>
      </c>
      <c r="J1360" s="18">
        <f t="shared" si="124"/>
        <v>0.19151046521172183</v>
      </c>
    </row>
    <row r="1361" spans="1:10" ht="15" customHeight="1" x14ac:dyDescent="0.3">
      <c r="A1361" s="141">
        <f>'[1]175 since Nov 2015'!A1366</f>
        <v>44344</v>
      </c>
      <c r="B1361" s="50">
        <v>76128.613329046202</v>
      </c>
      <c r="C1361" s="15">
        <f t="shared" si="121"/>
        <v>0.6</v>
      </c>
      <c r="D1361" s="24">
        <v>547.40449999999998</v>
      </c>
      <c r="E1361" s="17">
        <f t="shared" si="122"/>
        <v>0.6</v>
      </c>
      <c r="F1361" s="18">
        <f t="shared" si="123"/>
        <v>0</v>
      </c>
      <c r="G1361" s="18">
        <f t="shared" si="120"/>
        <v>6.4081399039122378E-3</v>
      </c>
      <c r="H1361" s="18">
        <f t="shared" si="125"/>
        <v>0.10132158830687607</v>
      </c>
      <c r="I1361" s="50">
        <v>51422.883652449302</v>
      </c>
      <c r="J1361" s="18">
        <f t="shared" si="124"/>
        <v>0.60189860593498923</v>
      </c>
    </row>
    <row r="1362" spans="1:10" ht="15" customHeight="1" x14ac:dyDescent="0.3">
      <c r="A1362" s="141">
        <f>'[1]175 since Nov 2015'!A1367</f>
        <v>44347</v>
      </c>
      <c r="B1362" s="50">
        <v>77021.051294864694</v>
      </c>
      <c r="C1362" s="15">
        <f t="shared" si="121"/>
        <v>1.17</v>
      </c>
      <c r="D1362" s="24">
        <v>553.82079999999996</v>
      </c>
      <c r="E1362" s="17">
        <f t="shared" si="122"/>
        <v>1.17</v>
      </c>
      <c r="F1362" s="18">
        <f t="shared" si="123"/>
        <v>0</v>
      </c>
      <c r="G1362" s="18">
        <f t="shared" ref="G1362:G1425" si="126">+STDEV(F1114:F1362)</f>
        <v>6.3721544940037872E-3</v>
      </c>
      <c r="H1362" s="18">
        <f t="shared" si="125"/>
        <v>0.1007526090176486</v>
      </c>
      <c r="I1362" s="50">
        <v>51937.440483169397</v>
      </c>
      <c r="J1362" s="18">
        <f t="shared" si="124"/>
        <v>1.0006378370334488</v>
      </c>
    </row>
    <row r="1363" spans="1:10" ht="15" customHeight="1" x14ac:dyDescent="0.3">
      <c r="A1363" s="141">
        <f>'[1]175 since Nov 2015'!A1368</f>
        <v>44348</v>
      </c>
      <c r="B1363" s="50">
        <v>77017.253985258096</v>
      </c>
      <c r="C1363" s="15">
        <f t="shared" si="121"/>
        <v>0</v>
      </c>
      <c r="D1363" s="24">
        <v>553.78740000000005</v>
      </c>
      <c r="E1363" s="17">
        <f t="shared" si="122"/>
        <v>-0.01</v>
      </c>
      <c r="F1363" s="18">
        <f t="shared" si="123"/>
        <v>-0.01</v>
      </c>
      <c r="G1363" s="18">
        <f t="shared" si="126"/>
        <v>6.3990359910066621E-3</v>
      </c>
      <c r="H1363" s="18">
        <f t="shared" si="125"/>
        <v>0.10117764280486896</v>
      </c>
      <c r="I1363" s="50">
        <v>51934.879851519101</v>
      </c>
      <c r="J1363" s="18">
        <f t="shared" si="124"/>
        <v>-4.9302230269242069E-3</v>
      </c>
    </row>
    <row r="1364" spans="1:10" ht="15" customHeight="1" x14ac:dyDescent="0.3">
      <c r="A1364" s="141">
        <f>'[1]175 since Nov 2015'!A1369</f>
        <v>44349</v>
      </c>
      <c r="B1364" s="50">
        <v>76890.607714389495</v>
      </c>
      <c r="C1364" s="15">
        <f t="shared" si="121"/>
        <v>-0.16</v>
      </c>
      <c r="D1364" s="24">
        <v>552.87009999999998</v>
      </c>
      <c r="E1364" s="17">
        <f t="shared" si="122"/>
        <v>-0.17</v>
      </c>
      <c r="F1364" s="18">
        <f t="shared" si="123"/>
        <v>-1.0000000000000009E-2</v>
      </c>
      <c r="G1364" s="18">
        <f t="shared" si="126"/>
        <v>6.4255530167797196E-3</v>
      </c>
      <c r="H1364" s="18">
        <f t="shared" si="125"/>
        <v>0.10159691379595021</v>
      </c>
      <c r="I1364" s="50">
        <v>51849.478743054999</v>
      </c>
      <c r="J1364" s="18">
        <f t="shared" si="124"/>
        <v>-0.16443882937298149</v>
      </c>
    </row>
    <row r="1365" spans="1:10" ht="15" customHeight="1" x14ac:dyDescent="0.3">
      <c r="A1365" s="141">
        <f>'[1]175 since Nov 2015'!A1370</f>
        <v>44350</v>
      </c>
      <c r="B1365" s="50">
        <v>77479.350464361996</v>
      </c>
      <c r="C1365" s="15">
        <f t="shared" si="121"/>
        <v>0.77</v>
      </c>
      <c r="D1365" s="24">
        <v>557.10199999999998</v>
      </c>
      <c r="E1365" s="17">
        <f t="shared" si="122"/>
        <v>0.77</v>
      </c>
      <c r="F1365" s="18">
        <f t="shared" si="123"/>
        <v>0</v>
      </c>
      <c r="G1365" s="18">
        <f t="shared" si="126"/>
        <v>6.4255530167797196E-3</v>
      </c>
      <c r="H1365" s="18">
        <f t="shared" si="125"/>
        <v>0.10159691379595021</v>
      </c>
      <c r="I1365" s="50">
        <v>52232.429556149902</v>
      </c>
      <c r="J1365" s="18">
        <f t="shared" si="124"/>
        <v>0.73858179942878965</v>
      </c>
    </row>
    <row r="1366" spans="1:10" ht="15" customHeight="1" x14ac:dyDescent="0.3">
      <c r="A1366" s="141">
        <f>'[1]175 since Nov 2015'!A1371</f>
        <v>44351</v>
      </c>
      <c r="B1366" s="50">
        <v>77282.985618913401</v>
      </c>
      <c r="C1366" s="15">
        <f t="shared" si="121"/>
        <v>-0.25</v>
      </c>
      <c r="D1366" s="24">
        <v>555.69240000000002</v>
      </c>
      <c r="E1366" s="17">
        <f t="shared" si="122"/>
        <v>-0.25</v>
      </c>
      <c r="F1366" s="18">
        <f t="shared" si="123"/>
        <v>0</v>
      </c>
      <c r="G1366" s="18">
        <f t="shared" si="126"/>
        <v>6.4255530167797196E-3</v>
      </c>
      <c r="H1366" s="18">
        <f t="shared" si="125"/>
        <v>0.10159691379595021</v>
      </c>
      <c r="I1366" s="50">
        <v>52100.050891438397</v>
      </c>
      <c r="J1366" s="18">
        <f t="shared" si="124"/>
        <v>-0.25344152251083335</v>
      </c>
    </row>
    <row r="1367" spans="1:10" ht="15" customHeight="1" x14ac:dyDescent="0.3">
      <c r="A1367" s="141">
        <f>'[1]175 since Nov 2015'!A1372</f>
        <v>44354</v>
      </c>
      <c r="B1367" s="50">
        <v>77621.866887225406</v>
      </c>
      <c r="C1367" s="15">
        <f t="shared" si="121"/>
        <v>0.44</v>
      </c>
      <c r="D1367" s="24">
        <v>558.12279999999998</v>
      </c>
      <c r="E1367" s="17">
        <f t="shared" si="122"/>
        <v>0.44</v>
      </c>
      <c r="F1367" s="18">
        <f t="shared" si="123"/>
        <v>0</v>
      </c>
      <c r="G1367" s="18">
        <f t="shared" si="126"/>
        <v>6.4255530167797196E-3</v>
      </c>
      <c r="H1367" s="18">
        <f t="shared" si="125"/>
        <v>0.10159691379595021</v>
      </c>
      <c r="I1367" s="50">
        <v>52328.506497595699</v>
      </c>
      <c r="J1367" s="18">
        <f t="shared" si="124"/>
        <v>0.43849401727713905</v>
      </c>
    </row>
    <row r="1368" spans="1:10" ht="15" customHeight="1" x14ac:dyDescent="0.3">
      <c r="A1368" s="141">
        <f>'[1]175 since Nov 2015'!A1373</f>
        <v>44355</v>
      </c>
      <c r="B1368" s="50">
        <v>77543.345424892905</v>
      </c>
      <c r="C1368" s="15">
        <f t="shared" si="121"/>
        <v>-0.1</v>
      </c>
      <c r="D1368" s="24">
        <v>557.56809999999996</v>
      </c>
      <c r="E1368" s="17">
        <f t="shared" si="122"/>
        <v>-0.1</v>
      </c>
      <c r="F1368" s="18">
        <f t="shared" si="123"/>
        <v>0</v>
      </c>
      <c r="G1368" s="18">
        <f t="shared" si="126"/>
        <v>6.3990359910066612E-3</v>
      </c>
      <c r="H1368" s="18">
        <f t="shared" si="125"/>
        <v>0.10117764280486895</v>
      </c>
      <c r="I1368" s="50">
        <v>52275.571532016504</v>
      </c>
      <c r="J1368" s="18">
        <f t="shared" si="124"/>
        <v>-0.10115894590193945</v>
      </c>
    </row>
    <row r="1369" spans="1:10" ht="15" customHeight="1" x14ac:dyDescent="0.3">
      <c r="A1369" s="141">
        <f>'[1]175 since Nov 2015'!A1374</f>
        <v>44356</v>
      </c>
      <c r="B1369" s="50">
        <v>77048.007727996504</v>
      </c>
      <c r="C1369" s="15">
        <f t="shared" si="121"/>
        <v>-0.64</v>
      </c>
      <c r="D1369" s="24">
        <v>554.01130000000001</v>
      </c>
      <c r="E1369" s="17">
        <f t="shared" si="122"/>
        <v>-0.64</v>
      </c>
      <c r="F1369" s="18">
        <f t="shared" si="123"/>
        <v>0</v>
      </c>
      <c r="G1369" s="18">
        <f t="shared" si="126"/>
        <v>6.3990359910066612E-3</v>
      </c>
      <c r="H1369" s="18">
        <f t="shared" si="125"/>
        <v>0.10117764280486895</v>
      </c>
      <c r="I1369" s="50">
        <v>51941.641378955297</v>
      </c>
      <c r="J1369" s="18">
        <f t="shared" si="124"/>
        <v>-0.63878814382103666</v>
      </c>
    </row>
    <row r="1370" spans="1:10" ht="15" customHeight="1" x14ac:dyDescent="0.3">
      <c r="A1370" s="141">
        <f>'[1]175 since Nov 2015'!A1375</f>
        <v>44357</v>
      </c>
      <c r="B1370" s="50">
        <v>77657.391380770205</v>
      </c>
      <c r="C1370" s="15">
        <f t="shared" si="121"/>
        <v>0.79</v>
      </c>
      <c r="D1370" s="24">
        <v>558.37009999999998</v>
      </c>
      <c r="E1370" s="17">
        <f t="shared" si="122"/>
        <v>0.79</v>
      </c>
      <c r="F1370" s="18">
        <f t="shared" si="123"/>
        <v>0</v>
      </c>
      <c r="G1370" s="18">
        <f t="shared" si="126"/>
        <v>6.3990359910066612E-3</v>
      </c>
      <c r="H1370" s="18">
        <f t="shared" si="125"/>
        <v>0.10117764280486895</v>
      </c>
      <c r="I1370" s="50">
        <v>52300.472964511202</v>
      </c>
      <c r="J1370" s="18">
        <f t="shared" si="124"/>
        <v>0.69083605375106472</v>
      </c>
    </row>
    <row r="1371" spans="1:10" ht="15" customHeight="1" x14ac:dyDescent="0.3">
      <c r="A1371" s="141">
        <f>'[1]175 since Nov 2015'!A1376</f>
        <v>44358</v>
      </c>
      <c r="B1371" s="50">
        <v>77946.942898723006</v>
      </c>
      <c r="C1371" s="15">
        <f t="shared" si="121"/>
        <v>0.37</v>
      </c>
      <c r="D1371" s="24">
        <v>560.44190000000003</v>
      </c>
      <c r="E1371" s="17">
        <f t="shared" si="122"/>
        <v>0.37</v>
      </c>
      <c r="F1371" s="18">
        <f t="shared" si="123"/>
        <v>0</v>
      </c>
      <c r="G1371" s="18">
        <f t="shared" si="126"/>
        <v>6.3990359910066612E-3</v>
      </c>
      <c r="H1371" s="18">
        <f t="shared" si="125"/>
        <v>0.10117764280486895</v>
      </c>
      <c r="I1371" s="50">
        <v>52474.757549173999</v>
      </c>
      <c r="J1371" s="18">
        <f t="shared" si="124"/>
        <v>0.33323711007557966</v>
      </c>
    </row>
    <row r="1372" spans="1:10" ht="15" customHeight="1" x14ac:dyDescent="0.3">
      <c r="A1372" s="141">
        <f>'[1]175 since Nov 2015'!A1377</f>
        <v>44361</v>
      </c>
      <c r="B1372" s="50">
        <v>78081.625252945407</v>
      </c>
      <c r="C1372" s="15">
        <f t="shared" si="121"/>
        <v>0.17</v>
      </c>
      <c r="D1372" s="24">
        <v>561.40369999999996</v>
      </c>
      <c r="E1372" s="17">
        <f t="shared" si="122"/>
        <v>0.17</v>
      </c>
      <c r="F1372" s="18">
        <f t="shared" si="123"/>
        <v>0</v>
      </c>
      <c r="G1372" s="18">
        <f t="shared" si="126"/>
        <v>6.3990359910066612E-3</v>
      </c>
      <c r="H1372" s="18">
        <f t="shared" si="125"/>
        <v>0.10117764280486895</v>
      </c>
      <c r="I1372" s="50">
        <v>52551.530029395399</v>
      </c>
      <c r="J1372" s="18">
        <f t="shared" si="124"/>
        <v>0.14630363970611279</v>
      </c>
    </row>
    <row r="1373" spans="1:10" ht="15" customHeight="1" x14ac:dyDescent="0.3">
      <c r="A1373" s="141">
        <f>'[1]175 since Nov 2015'!A1378</f>
        <v>44362</v>
      </c>
      <c r="B1373" s="50">
        <v>78410.757145470605</v>
      </c>
      <c r="C1373" s="15">
        <f t="shared" si="121"/>
        <v>0.42</v>
      </c>
      <c r="D1373" s="24">
        <v>563.75840000000005</v>
      </c>
      <c r="E1373" s="17">
        <f t="shared" si="122"/>
        <v>0.42</v>
      </c>
      <c r="F1373" s="18">
        <f t="shared" si="123"/>
        <v>0</v>
      </c>
      <c r="G1373" s="18">
        <f t="shared" si="126"/>
        <v>6.3624900753198608E-3</v>
      </c>
      <c r="H1373" s="18">
        <f t="shared" si="125"/>
        <v>0.10059980114113512</v>
      </c>
      <c r="I1373" s="50">
        <v>52773.046736785102</v>
      </c>
      <c r="J1373" s="18">
        <f t="shared" si="124"/>
        <v>0.42152285055410271</v>
      </c>
    </row>
    <row r="1374" spans="1:10" ht="15" customHeight="1" x14ac:dyDescent="0.3">
      <c r="A1374" s="141">
        <f>'[1]175 since Nov 2015'!A1379</f>
        <v>44363</v>
      </c>
      <c r="B1374" s="50">
        <v>78008.001370522499</v>
      </c>
      <c r="C1374" s="15">
        <f t="shared" si="121"/>
        <v>-0.51</v>
      </c>
      <c r="D1374" s="24">
        <v>560.87390000000005</v>
      </c>
      <c r="E1374" s="17">
        <f t="shared" si="122"/>
        <v>-0.51</v>
      </c>
      <c r="F1374" s="18">
        <f t="shared" si="123"/>
        <v>0</v>
      </c>
      <c r="G1374" s="18">
        <f t="shared" si="126"/>
        <v>6.3624900753198608E-3</v>
      </c>
      <c r="H1374" s="18">
        <f t="shared" si="125"/>
        <v>0.10059980114113512</v>
      </c>
      <c r="I1374" s="50">
        <v>52501.978708511502</v>
      </c>
      <c r="J1374" s="18">
        <f t="shared" si="124"/>
        <v>-0.51364862374840525</v>
      </c>
    </row>
    <row r="1375" spans="1:10" ht="15" customHeight="1" x14ac:dyDescent="0.3">
      <c r="A1375" s="141">
        <f>'[1]175 since Nov 2015'!A1380</f>
        <v>44364</v>
      </c>
      <c r="B1375" s="50">
        <v>77742.564909402106</v>
      </c>
      <c r="C1375" s="15">
        <f t="shared" si="121"/>
        <v>-0.34</v>
      </c>
      <c r="D1375" s="24">
        <v>558.98130000000003</v>
      </c>
      <c r="E1375" s="17">
        <f t="shared" si="122"/>
        <v>-0.34</v>
      </c>
      <c r="F1375" s="18">
        <f t="shared" si="123"/>
        <v>0</v>
      </c>
      <c r="G1375" s="18">
        <f t="shared" si="126"/>
        <v>6.3624900753198608E-3</v>
      </c>
      <c r="H1375" s="18">
        <f t="shared" si="125"/>
        <v>0.10059980114113512</v>
      </c>
      <c r="I1375" s="50">
        <v>52323.331144347001</v>
      </c>
      <c r="J1375" s="18">
        <f t="shared" si="124"/>
        <v>-0.34026824999557426</v>
      </c>
    </row>
    <row r="1376" spans="1:10" ht="15" customHeight="1" x14ac:dyDescent="0.3">
      <c r="A1376" s="141">
        <f>'[1]175 since Nov 2015'!A1381</f>
        <v>44365</v>
      </c>
      <c r="B1376" s="50">
        <v>77773.946139434905</v>
      </c>
      <c r="C1376" s="15">
        <f t="shared" si="121"/>
        <v>0.04</v>
      </c>
      <c r="D1376" s="24">
        <v>559.21529999999996</v>
      </c>
      <c r="E1376" s="17">
        <f t="shared" si="122"/>
        <v>0.04</v>
      </c>
      <c r="F1376" s="18">
        <f t="shared" si="123"/>
        <v>0</v>
      </c>
      <c r="G1376" s="18">
        <f t="shared" si="126"/>
        <v>6.3624900753198608E-3</v>
      </c>
      <c r="H1376" s="18">
        <f t="shared" si="125"/>
        <v>0.10059980114113512</v>
      </c>
      <c r="I1376" s="50">
        <v>52344.451755593102</v>
      </c>
      <c r="J1376" s="18">
        <f t="shared" si="124"/>
        <v>4.0365570739053218E-2</v>
      </c>
    </row>
    <row r="1377" spans="1:10" ht="15" customHeight="1" x14ac:dyDescent="0.3">
      <c r="A1377" s="141">
        <f>'[1]175 since Nov 2015'!A1382</f>
        <v>44368</v>
      </c>
      <c r="B1377" s="50">
        <v>78115.692706813003</v>
      </c>
      <c r="C1377" s="15">
        <f t="shared" si="121"/>
        <v>0.44</v>
      </c>
      <c r="D1377" s="24">
        <v>561.54930000000002</v>
      </c>
      <c r="E1377" s="17">
        <f t="shared" si="122"/>
        <v>0.42</v>
      </c>
      <c r="F1377" s="18">
        <f t="shared" si="123"/>
        <v>-2.0000000000000018E-2</v>
      </c>
      <c r="G1377" s="18">
        <f t="shared" si="126"/>
        <v>5.9804383800883135E-3</v>
      </c>
      <c r="H1377" s="18">
        <f t="shared" si="125"/>
        <v>9.4559033436834222E-2</v>
      </c>
      <c r="I1377" s="50">
        <v>52574.458558600098</v>
      </c>
      <c r="J1377" s="18">
        <f t="shared" si="124"/>
        <v>0.43941009083626403</v>
      </c>
    </row>
    <row r="1378" spans="1:10" ht="15" customHeight="1" x14ac:dyDescent="0.3">
      <c r="A1378" s="141">
        <f>'[1]175 since Nov 2015'!A1383</f>
        <v>44369</v>
      </c>
      <c r="B1378" s="50">
        <v>78136.873311205301</v>
      </c>
      <c r="C1378" s="15">
        <f t="shared" si="121"/>
        <v>0.03</v>
      </c>
      <c r="D1378" s="24">
        <v>561.63149999999996</v>
      </c>
      <c r="E1378" s="17">
        <f t="shared" si="122"/>
        <v>0.01</v>
      </c>
      <c r="F1378" s="18">
        <f t="shared" si="123"/>
        <v>-1.9999999999999997E-2</v>
      </c>
      <c r="G1378" s="18">
        <f t="shared" si="126"/>
        <v>5.9804383800883126E-3</v>
      </c>
      <c r="H1378" s="18">
        <f t="shared" si="125"/>
        <v>9.4559033436834208E-2</v>
      </c>
      <c r="I1378" s="50">
        <v>52588.7138096169</v>
      </c>
      <c r="J1378" s="18">
        <f t="shared" si="124"/>
        <v>2.7114403852420917E-2</v>
      </c>
    </row>
    <row r="1379" spans="1:10" ht="15" customHeight="1" x14ac:dyDescent="0.3">
      <c r="A1379" s="141">
        <f>'[1]175 since Nov 2015'!A1384</f>
        <v>44370</v>
      </c>
      <c r="B1379" s="50">
        <v>77716.925657545798</v>
      </c>
      <c r="C1379" s="15">
        <f t="shared" si="121"/>
        <v>-0.54</v>
      </c>
      <c r="D1379" s="24">
        <v>558.61469999999997</v>
      </c>
      <c r="E1379" s="17">
        <f t="shared" si="122"/>
        <v>-0.54</v>
      </c>
      <c r="F1379" s="18">
        <f t="shared" si="123"/>
        <v>0</v>
      </c>
      <c r="G1379" s="18">
        <f t="shared" si="126"/>
        <v>5.9804383800883126E-3</v>
      </c>
      <c r="H1379" s="18">
        <f t="shared" si="125"/>
        <v>9.4559033436834208E-2</v>
      </c>
      <c r="I1379" s="50">
        <v>52306.075075336499</v>
      </c>
      <c r="J1379" s="18">
        <f t="shared" si="124"/>
        <v>-0.53745131570172533</v>
      </c>
    </row>
    <row r="1380" spans="1:10" ht="15" customHeight="1" x14ac:dyDescent="0.3">
      <c r="A1380" s="141">
        <f>'[1]175 since Nov 2015'!A1385</f>
        <v>44371</v>
      </c>
      <c r="B1380" s="50">
        <v>78300.7319976406</v>
      </c>
      <c r="C1380" s="15">
        <f t="shared" si="121"/>
        <v>0.75</v>
      </c>
      <c r="D1380" s="24">
        <v>562.7672</v>
      </c>
      <c r="E1380" s="17">
        <f t="shared" si="122"/>
        <v>0.74</v>
      </c>
      <c r="F1380" s="18">
        <f t="shared" si="123"/>
        <v>-1.0000000000000009E-2</v>
      </c>
      <c r="G1380" s="18">
        <f t="shared" si="126"/>
        <v>6.0090724689239082E-3</v>
      </c>
      <c r="H1380" s="18">
        <f t="shared" si="125"/>
        <v>9.5011778134054606E-2</v>
      </c>
      <c r="I1380" s="50">
        <v>52698.996153931701</v>
      </c>
      <c r="J1380" s="18">
        <f t="shared" si="124"/>
        <v>0.75119587548726829</v>
      </c>
    </row>
    <row r="1381" spans="1:10" ht="15" customHeight="1" x14ac:dyDescent="0.3">
      <c r="A1381" s="141">
        <f>'[1]175 since Nov 2015'!A1386</f>
        <v>44372</v>
      </c>
      <c r="B1381" s="50">
        <v>78636.596311463494</v>
      </c>
      <c r="C1381" s="15">
        <f t="shared" si="121"/>
        <v>0.43</v>
      </c>
      <c r="D1381" s="24">
        <v>565.17430000000002</v>
      </c>
      <c r="E1381" s="17">
        <f t="shared" si="122"/>
        <v>0.43</v>
      </c>
      <c r="F1381" s="18">
        <f t="shared" si="123"/>
        <v>0</v>
      </c>
      <c r="G1381" s="18">
        <f t="shared" si="126"/>
        <v>6.0090724689239082E-3</v>
      </c>
      <c r="H1381" s="18">
        <f t="shared" si="125"/>
        <v>9.5011778134054606E-2</v>
      </c>
      <c r="I1381" s="50">
        <v>52925.044004709402</v>
      </c>
      <c r="J1381" s="18">
        <f t="shared" si="124"/>
        <v>0.42894147379472608</v>
      </c>
    </row>
    <row r="1382" spans="1:10" ht="15" customHeight="1" x14ac:dyDescent="0.3">
      <c r="A1382" s="141">
        <f>'[1]175 since Nov 2015'!A1387</f>
        <v>44375</v>
      </c>
      <c r="B1382" s="50">
        <v>78355.097468414999</v>
      </c>
      <c r="C1382" s="15">
        <f t="shared" si="121"/>
        <v>-0.36</v>
      </c>
      <c r="D1382" s="24">
        <v>563.15380000000005</v>
      </c>
      <c r="E1382" s="17">
        <f t="shared" si="122"/>
        <v>-0.36</v>
      </c>
      <c r="F1382" s="18">
        <f t="shared" si="123"/>
        <v>0</v>
      </c>
      <c r="G1382" s="18">
        <f t="shared" si="126"/>
        <v>5.9701398879024939E-3</v>
      </c>
      <c r="H1382" s="18">
        <f t="shared" si="125"/>
        <v>9.4396199977971038E-2</v>
      </c>
      <c r="I1382" s="50">
        <v>52735.585923428604</v>
      </c>
      <c r="J1382" s="18">
        <f t="shared" si="124"/>
        <v>-0.35797434814402729</v>
      </c>
    </row>
    <row r="1383" spans="1:10" ht="15" customHeight="1" x14ac:dyDescent="0.3">
      <c r="A1383" s="141">
        <f>'[1]175 since Nov 2015'!A1388</f>
        <v>44376</v>
      </c>
      <c r="B1383" s="50">
        <v>78114.646285938303</v>
      </c>
      <c r="C1383" s="15">
        <f t="shared" si="121"/>
        <v>-0.31</v>
      </c>
      <c r="D1383" s="24">
        <v>561.42489999999998</v>
      </c>
      <c r="E1383" s="17">
        <f t="shared" si="122"/>
        <v>-0.31</v>
      </c>
      <c r="F1383" s="18">
        <f t="shared" si="123"/>
        <v>0</v>
      </c>
      <c r="G1383" s="18">
        <f t="shared" si="126"/>
        <v>5.9701398879024939E-3</v>
      </c>
      <c r="H1383" s="18">
        <f t="shared" si="125"/>
        <v>9.4396199977971038E-2</v>
      </c>
      <c r="I1383" s="50">
        <v>52549.657915550197</v>
      </c>
      <c r="J1383" s="18">
        <f t="shared" si="124"/>
        <v>-0.35256649684023966</v>
      </c>
    </row>
    <row r="1384" spans="1:10" ht="15" customHeight="1" x14ac:dyDescent="0.3">
      <c r="A1384" s="141">
        <f>'[1]175 since Nov 2015'!A1389</f>
        <v>44377</v>
      </c>
      <c r="B1384" s="50">
        <v>78015.127448166197</v>
      </c>
      <c r="C1384" s="15">
        <f t="shared" si="121"/>
        <v>-0.13</v>
      </c>
      <c r="D1384" s="24">
        <v>560.70730000000003</v>
      </c>
      <c r="E1384" s="17">
        <f t="shared" si="122"/>
        <v>-0.13</v>
      </c>
      <c r="F1384" s="18">
        <f t="shared" si="123"/>
        <v>0</v>
      </c>
      <c r="G1384" s="18">
        <f t="shared" si="126"/>
        <v>5.9701398879024939E-3</v>
      </c>
      <c r="H1384" s="18">
        <f t="shared" si="125"/>
        <v>9.4396199977971038E-2</v>
      </c>
      <c r="I1384" s="50">
        <v>52482.709127714297</v>
      </c>
      <c r="J1384" s="18">
        <f t="shared" si="124"/>
        <v>-0.12740099648886288</v>
      </c>
    </row>
    <row r="1385" spans="1:10" ht="15" customHeight="1" x14ac:dyDescent="0.3">
      <c r="A1385" s="141">
        <f>'[1]175 since Nov 2015'!A1390</f>
        <v>44378</v>
      </c>
      <c r="B1385" s="50">
        <v>77771.181960422196</v>
      </c>
      <c r="C1385" s="15">
        <f t="shared" ref="C1385:C1448" si="127">ROUND(((B1385-B1384)/B1384)*100,2)</f>
        <v>-0.31</v>
      </c>
      <c r="D1385" s="24">
        <v>558.95500000000004</v>
      </c>
      <c r="E1385" s="17">
        <f t="shared" si="122"/>
        <v>-0.31</v>
      </c>
      <c r="F1385" s="18">
        <f t="shared" si="123"/>
        <v>0</v>
      </c>
      <c r="G1385" s="18">
        <f t="shared" si="126"/>
        <v>5.9415907233565032E-3</v>
      </c>
      <c r="H1385" s="18">
        <f t="shared" si="125"/>
        <v>9.3944798051669762E-2</v>
      </c>
      <c r="I1385" s="50">
        <v>52318.600954145302</v>
      </c>
      <c r="J1385" s="18">
        <f t="shared" si="124"/>
        <v>-0.31268998170358386</v>
      </c>
    </row>
    <row r="1386" spans="1:10" ht="15" customHeight="1" x14ac:dyDescent="0.3">
      <c r="A1386" s="141">
        <f>'[1]175 since Nov 2015'!A1391</f>
        <v>44379</v>
      </c>
      <c r="B1386" s="50">
        <v>78018.040442879603</v>
      </c>
      <c r="C1386" s="15">
        <f t="shared" si="127"/>
        <v>0.32</v>
      </c>
      <c r="D1386" s="24">
        <v>560.71870000000001</v>
      </c>
      <c r="E1386" s="17">
        <f t="shared" si="122"/>
        <v>0.32</v>
      </c>
      <c r="F1386" s="18">
        <f t="shared" si="123"/>
        <v>0</v>
      </c>
      <c r="G1386" s="18">
        <f t="shared" si="126"/>
        <v>5.9415907233565032E-3</v>
      </c>
      <c r="H1386" s="18">
        <f t="shared" si="125"/>
        <v>9.3944798051669762E-2</v>
      </c>
      <c r="I1386" s="50">
        <v>52484.668771430101</v>
      </c>
      <c r="J1386" s="18">
        <f t="shared" si="124"/>
        <v>0.31741639542377809</v>
      </c>
    </row>
    <row r="1387" spans="1:10" ht="15" customHeight="1" x14ac:dyDescent="0.3">
      <c r="A1387" s="141">
        <f>'[1]175 since Nov 2015'!A1392</f>
        <v>44382</v>
      </c>
      <c r="B1387" s="50">
        <v>78605.698576149298</v>
      </c>
      <c r="C1387" s="15">
        <f t="shared" si="127"/>
        <v>0.75</v>
      </c>
      <c r="D1387" s="24">
        <v>564.92899999999997</v>
      </c>
      <c r="E1387" s="17">
        <f t="shared" si="122"/>
        <v>0.75</v>
      </c>
      <c r="F1387" s="18">
        <f t="shared" si="123"/>
        <v>0</v>
      </c>
      <c r="G1387" s="18">
        <f t="shared" si="126"/>
        <v>5.9126298383316801E-3</v>
      </c>
      <c r="H1387" s="18">
        <f t="shared" si="125"/>
        <v>9.3486886253006246E-2</v>
      </c>
      <c r="I1387" s="50">
        <v>52880.000957427197</v>
      </c>
      <c r="J1387" s="18">
        <f t="shared" si="124"/>
        <v>0.75323364946583149</v>
      </c>
    </row>
    <row r="1388" spans="1:10" ht="15" customHeight="1" x14ac:dyDescent="0.3">
      <c r="A1388" s="141">
        <f>'[1]175 since Nov 2015'!A1393</f>
        <v>44383</v>
      </c>
      <c r="B1388" s="50">
        <v>78577.714013699893</v>
      </c>
      <c r="C1388" s="15">
        <f t="shared" si="127"/>
        <v>-0.04</v>
      </c>
      <c r="D1388" s="24">
        <v>564.7269</v>
      </c>
      <c r="E1388" s="17">
        <f t="shared" si="122"/>
        <v>-0.04</v>
      </c>
      <c r="F1388" s="18">
        <f t="shared" si="123"/>
        <v>0</v>
      </c>
      <c r="G1388" s="18">
        <f t="shared" si="126"/>
        <v>5.9126298383316801E-3</v>
      </c>
      <c r="H1388" s="18">
        <f t="shared" si="125"/>
        <v>9.3486886253006246E-2</v>
      </c>
      <c r="I1388" s="50">
        <v>52861.175048925397</v>
      </c>
      <c r="J1388" s="18">
        <f t="shared" si="124"/>
        <v>-3.5601187898911507E-2</v>
      </c>
    </row>
    <row r="1389" spans="1:10" ht="15" customHeight="1" x14ac:dyDescent="0.3">
      <c r="A1389" s="141">
        <f>'[1]175 since Nov 2015'!A1394</f>
        <v>44384</v>
      </c>
      <c r="B1389" s="50">
        <v>78865.474591974897</v>
      </c>
      <c r="C1389" s="15">
        <f t="shared" si="127"/>
        <v>0.37</v>
      </c>
      <c r="D1389" s="24">
        <v>566.78790000000004</v>
      </c>
      <c r="E1389" s="17">
        <f t="shared" si="122"/>
        <v>0.36</v>
      </c>
      <c r="F1389" s="18">
        <f t="shared" si="123"/>
        <v>-1.0000000000000009E-2</v>
      </c>
      <c r="G1389" s="18">
        <f t="shared" si="126"/>
        <v>5.9415907233565041E-3</v>
      </c>
      <c r="H1389" s="18">
        <f t="shared" si="125"/>
        <v>9.3944798051669776E-2</v>
      </c>
      <c r="I1389" s="50">
        <v>53054.758719452097</v>
      </c>
      <c r="J1389" s="18">
        <f t="shared" si="124"/>
        <v>0.3662114403388288</v>
      </c>
    </row>
    <row r="1390" spans="1:10" ht="15" customHeight="1" x14ac:dyDescent="0.3">
      <c r="A1390" s="141">
        <f>'[1]175 since Nov 2015'!A1395</f>
        <v>44385</v>
      </c>
      <c r="B1390" s="50">
        <v>78171.754206578596</v>
      </c>
      <c r="C1390" s="15">
        <f t="shared" si="127"/>
        <v>-0.88</v>
      </c>
      <c r="D1390" s="24">
        <v>561.8075</v>
      </c>
      <c r="E1390" s="17">
        <f t="shared" si="122"/>
        <v>-0.88</v>
      </c>
      <c r="F1390" s="18">
        <f t="shared" si="123"/>
        <v>0</v>
      </c>
      <c r="G1390" s="18">
        <f t="shared" si="126"/>
        <v>5.9126298383316792E-3</v>
      </c>
      <c r="H1390" s="18">
        <f t="shared" si="125"/>
        <v>9.3486886253006232E-2</v>
      </c>
      <c r="I1390" s="50">
        <v>52568.9394664785</v>
      </c>
      <c r="J1390" s="18">
        <f t="shared" si="124"/>
        <v>-0.91569402010205603</v>
      </c>
    </row>
    <row r="1391" spans="1:10" ht="15" customHeight="1" x14ac:dyDescent="0.3">
      <c r="A1391" s="141">
        <f>'[1]175 since Nov 2015'!A1396</f>
        <v>44386</v>
      </c>
      <c r="B1391" s="50">
        <v>77904.095837282701</v>
      </c>
      <c r="C1391" s="15">
        <f t="shared" si="127"/>
        <v>-0.34</v>
      </c>
      <c r="D1391" s="24">
        <v>559.88750000000005</v>
      </c>
      <c r="E1391" s="17">
        <f t="shared" si="122"/>
        <v>-0.34</v>
      </c>
      <c r="F1391" s="18">
        <f t="shared" si="123"/>
        <v>0</v>
      </c>
      <c r="G1391" s="18">
        <f t="shared" si="126"/>
        <v>5.9126298383316792E-3</v>
      </c>
      <c r="H1391" s="18">
        <f t="shared" si="125"/>
        <v>9.3486886253006232E-2</v>
      </c>
      <c r="I1391" s="50">
        <v>52386.187966521597</v>
      </c>
      <c r="J1391" s="18">
        <f t="shared" si="124"/>
        <v>-0.34764159561072688</v>
      </c>
    </row>
    <row r="1392" spans="1:10" ht="15" customHeight="1" x14ac:dyDescent="0.3">
      <c r="A1392" s="141">
        <f>'[1]175 since Nov 2015'!A1397</f>
        <v>44389</v>
      </c>
      <c r="B1392" s="50">
        <v>77884.015510690297</v>
      </c>
      <c r="C1392" s="15">
        <f t="shared" si="127"/>
        <v>-0.03</v>
      </c>
      <c r="D1392" s="24">
        <v>559.73910000000001</v>
      </c>
      <c r="E1392" s="17">
        <f t="shared" si="122"/>
        <v>-0.03</v>
      </c>
      <c r="F1392" s="18">
        <f t="shared" si="123"/>
        <v>0</v>
      </c>
      <c r="G1392" s="18">
        <f t="shared" si="126"/>
        <v>5.9126298383316792E-3</v>
      </c>
      <c r="H1392" s="18">
        <f t="shared" si="125"/>
        <v>9.3486886253006232E-2</v>
      </c>
      <c r="I1392" s="50">
        <v>52372.685059491901</v>
      </c>
      <c r="J1392" s="18">
        <f t="shared" si="124"/>
        <v>-2.5775700721580169E-2</v>
      </c>
    </row>
    <row r="1393" spans="1:10" ht="15" customHeight="1" x14ac:dyDescent="0.3">
      <c r="A1393" s="141">
        <f>'[1]175 since Nov 2015'!A1398</f>
        <v>44390</v>
      </c>
      <c r="B1393" s="50">
        <v>78474.460713071996</v>
      </c>
      <c r="C1393" s="15">
        <f t="shared" si="127"/>
        <v>0.76</v>
      </c>
      <c r="D1393" s="24">
        <v>563.97609999999997</v>
      </c>
      <c r="E1393" s="17">
        <f t="shared" si="122"/>
        <v>0.76</v>
      </c>
      <c r="F1393" s="18">
        <f t="shared" si="123"/>
        <v>0</v>
      </c>
      <c r="G1393" s="18">
        <f t="shared" si="126"/>
        <v>5.8733336965451598E-3</v>
      </c>
      <c r="H1393" s="18">
        <f t="shared" si="125"/>
        <v>9.2865559696494626E-2</v>
      </c>
      <c r="I1393" s="50">
        <v>52769.726742903498</v>
      </c>
      <c r="J1393" s="18">
        <f t="shared" si="124"/>
        <v>0.75810832108490078</v>
      </c>
    </row>
    <row r="1394" spans="1:10" ht="15" customHeight="1" x14ac:dyDescent="0.3">
      <c r="A1394" s="141">
        <f>'[1]175 since Nov 2015'!A1399</f>
        <v>44391</v>
      </c>
      <c r="B1394" s="50">
        <v>78674.213254832895</v>
      </c>
      <c r="C1394" s="15">
        <f t="shared" si="127"/>
        <v>0.25</v>
      </c>
      <c r="D1394" s="24">
        <v>565.4067</v>
      </c>
      <c r="E1394" s="17">
        <f t="shared" si="122"/>
        <v>0.25</v>
      </c>
      <c r="F1394" s="18">
        <f t="shared" si="123"/>
        <v>0</v>
      </c>
      <c r="G1394" s="18">
        <f t="shared" si="126"/>
        <v>5.8733336965451598E-3</v>
      </c>
      <c r="H1394" s="18">
        <f t="shared" si="125"/>
        <v>9.2865559696494626E-2</v>
      </c>
      <c r="I1394" s="50">
        <v>52904.049259415799</v>
      </c>
      <c r="J1394" s="18">
        <f t="shared" si="124"/>
        <v>0.25454465050904235</v>
      </c>
    </row>
    <row r="1395" spans="1:10" ht="15" customHeight="1" x14ac:dyDescent="0.3">
      <c r="A1395" s="141">
        <f>'[1]175 since Nov 2015'!A1400</f>
        <v>44392</v>
      </c>
      <c r="B1395" s="50">
        <v>79074.242364830701</v>
      </c>
      <c r="C1395" s="15">
        <f t="shared" si="127"/>
        <v>0.51</v>
      </c>
      <c r="D1395" s="24">
        <v>568.27560000000005</v>
      </c>
      <c r="E1395" s="17">
        <f t="shared" si="122"/>
        <v>0.51</v>
      </c>
      <c r="F1395" s="18">
        <f t="shared" si="123"/>
        <v>0</v>
      </c>
      <c r="G1395" s="18">
        <f t="shared" si="126"/>
        <v>5.8733336965451598E-3</v>
      </c>
      <c r="H1395" s="18">
        <f t="shared" si="125"/>
        <v>9.2865559696494626E-2</v>
      </c>
      <c r="I1395" s="50">
        <v>53158.852816202903</v>
      </c>
      <c r="J1395" s="18">
        <f t="shared" si="124"/>
        <v>0.48163337278337942</v>
      </c>
    </row>
    <row r="1396" spans="1:10" ht="15" customHeight="1" x14ac:dyDescent="0.3">
      <c r="A1396" s="141">
        <f>'[1]175 since Nov 2015'!A1401</f>
        <v>44393</v>
      </c>
      <c r="B1396" s="50">
        <v>79046.285869395302</v>
      </c>
      <c r="C1396" s="15">
        <f t="shared" si="127"/>
        <v>-0.04</v>
      </c>
      <c r="D1396" s="24">
        <v>568.06949999999995</v>
      </c>
      <c r="E1396" s="17">
        <f t="shared" si="122"/>
        <v>-0.04</v>
      </c>
      <c r="F1396" s="18">
        <f t="shared" si="123"/>
        <v>0</v>
      </c>
      <c r="G1396" s="18">
        <f t="shared" si="126"/>
        <v>5.8733336965451598E-3</v>
      </c>
      <c r="H1396" s="18">
        <f t="shared" si="125"/>
        <v>9.2865559696494626E-2</v>
      </c>
      <c r="I1396" s="50">
        <v>53140.058640228002</v>
      </c>
      <c r="J1396" s="18">
        <f t="shared" si="124"/>
        <v>-3.5354743338578055E-2</v>
      </c>
    </row>
    <row r="1397" spans="1:10" ht="15" customHeight="1" x14ac:dyDescent="0.3">
      <c r="A1397" s="141">
        <f>'[1]175 since Nov 2015'!A1402</f>
        <v>44396</v>
      </c>
      <c r="B1397" s="50">
        <v>78173.627276363404</v>
      </c>
      <c r="C1397" s="15">
        <f t="shared" si="127"/>
        <v>-1.1000000000000001</v>
      </c>
      <c r="D1397" s="24">
        <v>561.81079999999997</v>
      </c>
      <c r="E1397" s="17">
        <f t="shared" si="122"/>
        <v>-1.1000000000000001</v>
      </c>
      <c r="F1397" s="18">
        <f t="shared" si="123"/>
        <v>0</v>
      </c>
      <c r="G1397" s="18">
        <f t="shared" si="126"/>
        <v>5.8440345645989185E-3</v>
      </c>
      <c r="H1397" s="18">
        <f t="shared" si="125"/>
        <v>9.2402299744415009E-2</v>
      </c>
      <c r="I1397" s="50">
        <v>52553.400730920803</v>
      </c>
      <c r="J1397" s="18">
        <f t="shared" si="124"/>
        <v>-1.103984309236514</v>
      </c>
    </row>
    <row r="1398" spans="1:10" ht="15" customHeight="1" x14ac:dyDescent="0.3">
      <c r="A1398" s="141">
        <f>'[1]175 since Nov 2015'!A1403</f>
        <v>44397</v>
      </c>
      <c r="B1398" s="50">
        <v>77645.722450000001</v>
      </c>
      <c r="C1398" s="15">
        <f t="shared" si="127"/>
        <v>-0.68</v>
      </c>
      <c r="D1398" s="24">
        <v>558.02430000000004</v>
      </c>
      <c r="E1398" s="17">
        <f t="shared" si="122"/>
        <v>-0.67</v>
      </c>
      <c r="F1398" s="18">
        <f t="shared" si="123"/>
        <v>1.0000000000000009E-2</v>
      </c>
      <c r="G1398" s="18">
        <f t="shared" si="126"/>
        <v>5.8534483753720241E-3</v>
      </c>
      <c r="H1398" s="18">
        <f t="shared" si="125"/>
        <v>9.2551145161939227E-2</v>
      </c>
      <c r="I1398" s="50">
        <v>52198.508739999997</v>
      </c>
      <c r="J1398" s="18">
        <f t="shared" si="124"/>
        <v>-0.67529786081378695</v>
      </c>
    </row>
    <row r="1399" spans="1:10" ht="15" customHeight="1" x14ac:dyDescent="0.3">
      <c r="A1399" s="141">
        <f>'[1]175 since Nov 2015'!A1404</f>
        <v>44399</v>
      </c>
      <c r="B1399" s="50">
        <v>78598.050898943198</v>
      </c>
      <c r="C1399" s="15">
        <f t="shared" si="127"/>
        <v>1.23</v>
      </c>
      <c r="D1399" s="24">
        <v>564.85299999999995</v>
      </c>
      <c r="E1399" s="17">
        <f t="shared" si="122"/>
        <v>1.22</v>
      </c>
      <c r="F1399" s="18">
        <f t="shared" si="123"/>
        <v>-1.0000000000000009E-2</v>
      </c>
      <c r="G1399" s="18">
        <f t="shared" si="126"/>
        <v>5.8832511526269674E-3</v>
      </c>
      <c r="H1399" s="18">
        <f t="shared" si="125"/>
        <v>9.3022368445560638E-2</v>
      </c>
      <c r="I1399" s="50">
        <v>52837.209863398297</v>
      </c>
      <c r="J1399" s="18">
        <f t="shared" si="124"/>
        <v>1.2236003265527378</v>
      </c>
    </row>
    <row r="1400" spans="1:10" ht="15" customHeight="1" x14ac:dyDescent="0.3">
      <c r="A1400" s="141">
        <f>'[1]175 since Nov 2015'!A1405</f>
        <v>44400</v>
      </c>
      <c r="B1400" s="50">
        <v>78816.774565968793</v>
      </c>
      <c r="C1400" s="15">
        <f t="shared" si="127"/>
        <v>0.28000000000000003</v>
      </c>
      <c r="D1400" s="24">
        <v>566.41510000000005</v>
      </c>
      <c r="E1400" s="17">
        <f t="shared" si="122"/>
        <v>0.28000000000000003</v>
      </c>
      <c r="F1400" s="18">
        <f t="shared" si="123"/>
        <v>0</v>
      </c>
      <c r="G1400" s="18">
        <f t="shared" si="126"/>
        <v>5.8832511526269674E-3</v>
      </c>
      <c r="H1400" s="18">
        <f t="shared" si="125"/>
        <v>9.3022368445560638E-2</v>
      </c>
      <c r="I1400" s="50">
        <v>52975.799375754497</v>
      </c>
      <c r="J1400" s="18">
        <f t="shared" si="124"/>
        <v>0.26229528908604421</v>
      </c>
    </row>
    <row r="1401" spans="1:10" ht="15" customHeight="1" x14ac:dyDescent="0.3">
      <c r="A1401" s="141">
        <f>'[1]175 since Nov 2015'!A1406</f>
        <v>44403</v>
      </c>
      <c r="B1401" s="50">
        <v>78632.996079356701</v>
      </c>
      <c r="C1401" s="15">
        <f t="shared" si="127"/>
        <v>-0.23</v>
      </c>
      <c r="D1401" s="24">
        <v>565.09569999999997</v>
      </c>
      <c r="E1401" s="17">
        <f t="shared" si="122"/>
        <v>-0.23</v>
      </c>
      <c r="F1401" s="18">
        <f t="shared" si="123"/>
        <v>0</v>
      </c>
      <c r="G1401" s="18">
        <f t="shared" si="126"/>
        <v>5.8832511526269674E-3</v>
      </c>
      <c r="H1401" s="18">
        <f t="shared" si="125"/>
        <v>9.3022368445560638E-2</v>
      </c>
      <c r="I1401" s="50">
        <v>52852.274754378697</v>
      </c>
      <c r="J1401" s="18">
        <f t="shared" si="124"/>
        <v>-0.23317179321759082</v>
      </c>
    </row>
    <row r="1402" spans="1:10" ht="15" customHeight="1" x14ac:dyDescent="0.3">
      <c r="A1402" s="141">
        <f>'[1]175 since Nov 2015'!A1407</f>
        <v>44404</v>
      </c>
      <c r="B1402" s="50">
        <v>78234.871684778205</v>
      </c>
      <c r="C1402" s="15">
        <f t="shared" si="127"/>
        <v>-0.51</v>
      </c>
      <c r="D1402" s="24">
        <v>562.2405</v>
      </c>
      <c r="E1402" s="17">
        <f t="shared" si="122"/>
        <v>-0.51</v>
      </c>
      <c r="F1402" s="18">
        <f t="shared" si="123"/>
        <v>0</v>
      </c>
      <c r="G1402" s="18">
        <f t="shared" si="126"/>
        <v>5.8832511526269674E-3</v>
      </c>
      <c r="H1402" s="18">
        <f t="shared" si="125"/>
        <v>9.3022368445560638E-2</v>
      </c>
      <c r="I1402" s="50">
        <v>52578.763189826102</v>
      </c>
      <c r="J1402" s="18">
        <f t="shared" si="124"/>
        <v>-0.51750197285488631</v>
      </c>
    </row>
    <row r="1403" spans="1:10" ht="15" customHeight="1" x14ac:dyDescent="0.3">
      <c r="A1403" s="141">
        <f>'[1]175 since Nov 2015'!A1408</f>
        <v>44405</v>
      </c>
      <c r="B1403" s="50">
        <v>78063.3055960036</v>
      </c>
      <c r="C1403" s="15">
        <f t="shared" si="127"/>
        <v>-0.22</v>
      </c>
      <c r="D1403" s="24">
        <v>561.00750000000005</v>
      </c>
      <c r="E1403" s="17">
        <f t="shared" si="122"/>
        <v>-0.22</v>
      </c>
      <c r="F1403" s="18">
        <f t="shared" si="123"/>
        <v>0</v>
      </c>
      <c r="G1403" s="18">
        <f t="shared" si="126"/>
        <v>5.8534483753720241E-3</v>
      </c>
      <c r="H1403" s="18">
        <f t="shared" si="125"/>
        <v>9.2551145161939227E-2</v>
      </c>
      <c r="I1403" s="50">
        <v>52443.707224605801</v>
      </c>
      <c r="J1403" s="18">
        <f t="shared" si="124"/>
        <v>-0.25686409688395656</v>
      </c>
    </row>
    <row r="1404" spans="1:10" ht="15" customHeight="1" x14ac:dyDescent="0.3">
      <c r="A1404" s="141">
        <f>'[1]175 since Nov 2015'!A1409</f>
        <v>44406</v>
      </c>
      <c r="B1404" s="50">
        <v>78393.664192294993</v>
      </c>
      <c r="C1404" s="15">
        <f t="shared" si="127"/>
        <v>0.42</v>
      </c>
      <c r="D1404" s="24">
        <v>563.37890000000004</v>
      </c>
      <c r="E1404" s="17">
        <f t="shared" si="122"/>
        <v>0.42</v>
      </c>
      <c r="F1404" s="18">
        <f t="shared" si="123"/>
        <v>0</v>
      </c>
      <c r="G1404" s="18">
        <f t="shared" si="126"/>
        <v>5.8534483753720241E-3</v>
      </c>
      <c r="H1404" s="18">
        <f t="shared" si="125"/>
        <v>9.2551145161939227E-2</v>
      </c>
      <c r="I1404" s="50">
        <v>52653.073633812703</v>
      </c>
      <c r="J1404" s="18">
        <f t="shared" si="124"/>
        <v>0.39922122269165128</v>
      </c>
    </row>
    <row r="1405" spans="1:10" ht="15" customHeight="1" x14ac:dyDescent="0.3">
      <c r="A1405" s="141">
        <f>'[1]175 since Nov 2015'!A1410</f>
        <v>44407</v>
      </c>
      <c r="B1405" s="50">
        <v>78295.053035606907</v>
      </c>
      <c r="C1405" s="15">
        <f t="shared" si="127"/>
        <v>-0.13</v>
      </c>
      <c r="D1405" s="24">
        <v>562.66300000000001</v>
      </c>
      <c r="E1405" s="17">
        <f t="shared" si="122"/>
        <v>-0.13</v>
      </c>
      <c r="F1405" s="18">
        <f t="shared" si="123"/>
        <v>0</v>
      </c>
      <c r="G1405" s="18">
        <f t="shared" si="126"/>
        <v>5.8143092893294997E-3</v>
      </c>
      <c r="H1405" s="18">
        <f t="shared" si="125"/>
        <v>9.1932301874780811E-2</v>
      </c>
      <c r="I1405" s="50">
        <v>52586.8414893183</v>
      </c>
      <c r="J1405" s="18">
        <f t="shared" si="124"/>
        <v>-0.12578970214546004</v>
      </c>
    </row>
    <row r="1406" spans="1:10" ht="15" customHeight="1" x14ac:dyDescent="0.3">
      <c r="A1406" s="141">
        <f>'[1]175 since Nov 2015'!A1411</f>
        <v>44410</v>
      </c>
      <c r="B1406" s="50">
        <v>78842.466935417804</v>
      </c>
      <c r="C1406" s="15">
        <f t="shared" si="127"/>
        <v>0.7</v>
      </c>
      <c r="D1406" s="24">
        <v>566.58590000000004</v>
      </c>
      <c r="E1406" s="17">
        <f t="shared" si="122"/>
        <v>0.7</v>
      </c>
      <c r="F1406" s="18">
        <f t="shared" si="123"/>
        <v>0</v>
      </c>
      <c r="G1406" s="18">
        <f t="shared" si="126"/>
        <v>5.8143092893294997E-3</v>
      </c>
      <c r="H1406" s="18">
        <f t="shared" si="125"/>
        <v>9.1932301874780811E-2</v>
      </c>
      <c r="I1406" s="50">
        <v>52950.630713161998</v>
      </c>
      <c r="J1406" s="18">
        <f t="shared" si="124"/>
        <v>0.69178755281887894</v>
      </c>
    </row>
    <row r="1407" spans="1:10" ht="15" customHeight="1" x14ac:dyDescent="0.3">
      <c r="A1407" s="141">
        <f>'[1]175 since Nov 2015'!A1412</f>
        <v>44411</v>
      </c>
      <c r="B1407" s="50">
        <v>80141.949650174894</v>
      </c>
      <c r="C1407" s="15">
        <f t="shared" si="127"/>
        <v>1.65</v>
      </c>
      <c r="D1407" s="24">
        <v>575.89750000000004</v>
      </c>
      <c r="E1407" s="17">
        <f t="shared" si="122"/>
        <v>1.64</v>
      </c>
      <c r="F1407" s="18">
        <f t="shared" si="123"/>
        <v>-1.0000000000000009E-2</v>
      </c>
      <c r="G1407" s="18">
        <f t="shared" si="126"/>
        <v>5.8042740371272612E-3</v>
      </c>
      <c r="H1407" s="18">
        <f t="shared" si="125"/>
        <v>9.1773630605514342E-2</v>
      </c>
      <c r="I1407" s="50">
        <v>53823.3637975237</v>
      </c>
      <c r="J1407" s="18">
        <f t="shared" si="124"/>
        <v>1.6482014899678346</v>
      </c>
    </row>
    <row r="1408" spans="1:10" ht="15" customHeight="1" x14ac:dyDescent="0.3">
      <c r="A1408" s="141">
        <f>'[1]175 since Nov 2015'!A1413</f>
        <v>44412</v>
      </c>
      <c r="B1408" s="50">
        <v>80955.536018725194</v>
      </c>
      <c r="C1408" s="15">
        <f t="shared" si="127"/>
        <v>1.02</v>
      </c>
      <c r="D1408" s="24">
        <v>581.73670000000004</v>
      </c>
      <c r="E1408" s="17">
        <f t="shared" si="122"/>
        <v>1.01</v>
      </c>
      <c r="F1408" s="18">
        <f t="shared" si="123"/>
        <v>-1.0000000000000009E-2</v>
      </c>
      <c r="G1408" s="18">
        <f t="shared" si="126"/>
        <v>5.804274037127263E-3</v>
      </c>
      <c r="H1408" s="18">
        <f t="shared" si="125"/>
        <v>9.177363060551437E-2</v>
      </c>
      <c r="I1408" s="50">
        <v>54369.768711383796</v>
      </c>
      <c r="J1408" s="18">
        <f t="shared" si="124"/>
        <v>1.015181652182868</v>
      </c>
    </row>
    <row r="1409" spans="1:13" ht="15" customHeight="1" x14ac:dyDescent="0.3">
      <c r="A1409" s="141">
        <f>'[1]175 since Nov 2015'!A1414</f>
        <v>44413</v>
      </c>
      <c r="B1409" s="50">
        <v>81146.870333917599</v>
      </c>
      <c r="C1409" s="15">
        <f t="shared" si="127"/>
        <v>0.24</v>
      </c>
      <c r="D1409" s="24">
        <v>583.1078</v>
      </c>
      <c r="E1409" s="17">
        <f t="shared" si="122"/>
        <v>0.24</v>
      </c>
      <c r="F1409" s="18">
        <f t="shared" si="123"/>
        <v>0</v>
      </c>
      <c r="G1409" s="18">
        <f t="shared" si="126"/>
        <v>5.7746245228000462E-3</v>
      </c>
      <c r="H1409" s="18">
        <f t="shared" si="125"/>
        <v>9.1304830621555366E-2</v>
      </c>
      <c r="I1409" s="50">
        <v>54492.8350946598</v>
      </c>
      <c r="J1409" s="18">
        <f t="shared" si="124"/>
        <v>0.22635075740213045</v>
      </c>
    </row>
    <row r="1410" spans="1:13" ht="15" customHeight="1" x14ac:dyDescent="0.3">
      <c r="A1410" s="141">
        <f>'[1]175 since Nov 2015'!A1415</f>
        <v>44414</v>
      </c>
      <c r="B1410" s="50">
        <v>80826.539242409999</v>
      </c>
      <c r="C1410" s="15">
        <f t="shared" si="127"/>
        <v>-0.39</v>
      </c>
      <c r="D1410" s="24">
        <v>580.80200000000002</v>
      </c>
      <c r="E1410" s="17">
        <f t="shared" si="122"/>
        <v>-0.4</v>
      </c>
      <c r="F1410" s="18">
        <f t="shared" si="123"/>
        <v>-1.0000000000000009E-2</v>
      </c>
      <c r="G1410" s="18">
        <f t="shared" si="126"/>
        <v>5.804274037127263E-3</v>
      </c>
      <c r="H1410" s="18">
        <f t="shared" si="125"/>
        <v>9.177363060551437E-2</v>
      </c>
      <c r="I1410" s="50">
        <v>54277.722062285298</v>
      </c>
      <c r="J1410" s="18">
        <f t="shared" si="124"/>
        <v>-0.3947547085792617</v>
      </c>
    </row>
    <row r="1411" spans="1:13" ht="15" customHeight="1" x14ac:dyDescent="0.3">
      <c r="A1411" s="141">
        <f>'[1]175 since Nov 2015'!A1416</f>
        <v>44417</v>
      </c>
      <c r="B1411" s="50">
        <v>81012.865734296196</v>
      </c>
      <c r="C1411" s="15">
        <f t="shared" si="127"/>
        <v>0.23</v>
      </c>
      <c r="D1411" s="24">
        <v>582.1345</v>
      </c>
      <c r="E1411" s="17">
        <f t="shared" si="122"/>
        <v>0.23</v>
      </c>
      <c r="F1411" s="18">
        <f t="shared" si="123"/>
        <v>0</v>
      </c>
      <c r="G1411" s="18">
        <f t="shared" si="126"/>
        <v>5.804274037127263E-3</v>
      </c>
      <c r="H1411" s="18">
        <f t="shared" si="125"/>
        <v>9.177363060551437E-2</v>
      </c>
      <c r="I1411" s="50">
        <v>54402.846528014503</v>
      </c>
      <c r="J1411" s="18">
        <f t="shared" si="124"/>
        <v>0.23052637615414384</v>
      </c>
    </row>
    <row r="1412" spans="1:13" ht="15" customHeight="1" x14ac:dyDescent="0.3">
      <c r="A1412" s="141">
        <f>'[1]175 since Nov 2015'!A1417</f>
        <v>44418</v>
      </c>
      <c r="B1412" s="50">
        <v>81238.935716865599</v>
      </c>
      <c r="C1412" s="15">
        <f t="shared" si="127"/>
        <v>0.28000000000000003</v>
      </c>
      <c r="D1412" s="24">
        <v>583.75990000000002</v>
      </c>
      <c r="E1412" s="17">
        <f t="shared" si="122"/>
        <v>0.28000000000000003</v>
      </c>
      <c r="F1412" s="18">
        <f t="shared" si="123"/>
        <v>0</v>
      </c>
      <c r="G1412" s="18">
        <f t="shared" si="126"/>
        <v>5.804274037127263E-3</v>
      </c>
      <c r="H1412" s="18">
        <f t="shared" si="125"/>
        <v>9.177363060551437E-2</v>
      </c>
      <c r="I1412" s="50">
        <v>54554.660075836102</v>
      </c>
      <c r="J1412" s="18">
        <f t="shared" si="124"/>
        <v>0.27905441996205721</v>
      </c>
    </row>
    <row r="1413" spans="1:13" ht="15" customHeight="1" x14ac:dyDescent="0.3">
      <c r="A1413" s="141">
        <f>'[1]175 since Nov 2015'!A1418</f>
        <v>44419</v>
      </c>
      <c r="B1413" s="50">
        <v>81197.743407277405</v>
      </c>
      <c r="C1413" s="15">
        <f t="shared" si="127"/>
        <v>-0.05</v>
      </c>
      <c r="D1413" s="24">
        <v>583.46249999999998</v>
      </c>
      <c r="E1413" s="17">
        <f t="shared" si="122"/>
        <v>-0.05</v>
      </c>
      <c r="F1413" s="18">
        <f t="shared" si="123"/>
        <v>0</v>
      </c>
      <c r="G1413" s="18">
        <f t="shared" si="126"/>
        <v>5.804274037127263E-3</v>
      </c>
      <c r="H1413" s="18">
        <f t="shared" si="125"/>
        <v>9.177363060551437E-2</v>
      </c>
      <c r="I1413" s="50">
        <v>54525.9285853814</v>
      </c>
      <c r="J1413" s="18">
        <f t="shared" si="124"/>
        <v>-5.2665510911006547E-2</v>
      </c>
    </row>
    <row r="1414" spans="1:13" ht="15" customHeight="1" x14ac:dyDescent="0.3">
      <c r="A1414" s="141">
        <f>'[1]175 since Nov 2015'!A1419</f>
        <v>44420</v>
      </c>
      <c r="B1414" s="50">
        <v>81671.368598886693</v>
      </c>
      <c r="C1414" s="15">
        <f t="shared" si="127"/>
        <v>0.57999999999999996</v>
      </c>
      <c r="D1414" s="24">
        <v>586.85249999999996</v>
      </c>
      <c r="E1414" s="17">
        <f t="shared" si="122"/>
        <v>0.57999999999999996</v>
      </c>
      <c r="F1414" s="18">
        <f t="shared" si="123"/>
        <v>0</v>
      </c>
      <c r="G1414" s="18">
        <f t="shared" si="126"/>
        <v>5.804274037127263E-3</v>
      </c>
      <c r="H1414" s="18">
        <f t="shared" si="125"/>
        <v>9.177363060551437E-2</v>
      </c>
      <c r="I1414" s="50">
        <v>54843.977490316698</v>
      </c>
      <c r="J1414" s="18">
        <f t="shared" si="124"/>
        <v>0.58329846586155754</v>
      </c>
    </row>
    <row r="1415" spans="1:13" ht="15" customHeight="1" x14ac:dyDescent="0.3">
      <c r="A1415" s="141">
        <f>'[1]175 since Nov 2015'!A1420</f>
        <v>44421</v>
      </c>
      <c r="B1415" s="50">
        <v>82554.9032363726</v>
      </c>
      <c r="C1415" s="15">
        <f t="shared" si="127"/>
        <v>1.08</v>
      </c>
      <c r="D1415" s="24">
        <v>593.19190000000003</v>
      </c>
      <c r="E1415" s="17">
        <f t="shared" si="122"/>
        <v>1.08</v>
      </c>
      <c r="F1415" s="18">
        <f t="shared" si="123"/>
        <v>0</v>
      </c>
      <c r="G1415" s="18">
        <f t="shared" si="126"/>
        <v>5.804274037127263E-3</v>
      </c>
      <c r="H1415" s="18">
        <f t="shared" si="125"/>
        <v>9.177363060551437E-2</v>
      </c>
      <c r="I1415" s="50">
        <v>55437.288886972201</v>
      </c>
      <c r="J1415" s="18">
        <f t="shared" si="124"/>
        <v>1.0818168626815197</v>
      </c>
    </row>
    <row r="1416" spans="1:13" ht="15" customHeight="1" x14ac:dyDescent="0.3">
      <c r="A1416" s="141">
        <f>'[1]175 since Nov 2015'!A1421</f>
        <v>44424</v>
      </c>
      <c r="B1416" s="50">
        <v>82771.257743734997</v>
      </c>
      <c r="C1416" s="15">
        <f t="shared" si="127"/>
        <v>0.26</v>
      </c>
      <c r="D1416" s="24">
        <v>594.74390000000005</v>
      </c>
      <c r="E1416" s="17">
        <f t="shared" si="122"/>
        <v>0.26</v>
      </c>
      <c r="F1416" s="18">
        <f t="shared" si="123"/>
        <v>0</v>
      </c>
      <c r="G1416" s="18">
        <f t="shared" si="126"/>
        <v>5.804274037127263E-3</v>
      </c>
      <c r="H1416" s="18">
        <f t="shared" si="125"/>
        <v>9.177363060551437E-2</v>
      </c>
      <c r="I1416" s="50">
        <v>55582.575318866999</v>
      </c>
      <c r="J1416" s="18">
        <f t="shared" si="124"/>
        <v>0.26207347944271514</v>
      </c>
    </row>
    <row r="1417" spans="1:13" ht="15" customHeight="1" x14ac:dyDescent="0.3">
      <c r="A1417" s="141">
        <f>'[1]175 since Nov 2015'!A1422</f>
        <v>44425</v>
      </c>
      <c r="B1417" s="50">
        <v>83087.451910229007</v>
      </c>
      <c r="C1417" s="15">
        <f t="shared" si="127"/>
        <v>0.38</v>
      </c>
      <c r="D1417" s="24">
        <v>597.01080000000002</v>
      </c>
      <c r="E1417" s="17">
        <f t="shared" ref="E1417:E1480" si="128">ROUND(((D1417-D1416)/D1416)*100,2)</f>
        <v>0.38</v>
      </c>
      <c r="F1417" s="18">
        <f t="shared" ref="F1417:F1480" si="129">+E1417-C1417</f>
        <v>0</v>
      </c>
      <c r="G1417" s="18">
        <f t="shared" si="126"/>
        <v>5.7746245228000462E-3</v>
      </c>
      <c r="H1417" s="18">
        <f t="shared" si="125"/>
        <v>9.1304830621555366E-2</v>
      </c>
      <c r="I1417" s="50">
        <v>55792.2709529731</v>
      </c>
      <c r="J1417" s="18">
        <f t="shared" ref="J1417:J1480" si="130">+((I1417-I1416)/I1416)*100</f>
        <v>0.37726865461543679</v>
      </c>
      <c r="L1417"/>
      <c r="M1417"/>
    </row>
    <row r="1418" spans="1:13" ht="15" customHeight="1" x14ac:dyDescent="0.3">
      <c r="A1418" s="141">
        <f>'[1]175 since Nov 2015'!A1423</f>
        <v>44426</v>
      </c>
      <c r="B1418" s="50">
        <v>82845.036905112094</v>
      </c>
      <c r="C1418" s="15">
        <f t="shared" si="127"/>
        <v>-0.28999999999999998</v>
      </c>
      <c r="D1418" s="24">
        <v>595.26859999999999</v>
      </c>
      <c r="E1418" s="17">
        <f t="shared" si="128"/>
        <v>-0.28999999999999998</v>
      </c>
      <c r="F1418" s="18">
        <f t="shared" si="129"/>
        <v>0</v>
      </c>
      <c r="G1418" s="18">
        <f t="shared" si="126"/>
        <v>5.7445400946533661E-3</v>
      </c>
      <c r="H1418" s="18">
        <f t="shared" si="125"/>
        <v>9.082915404631943E-2</v>
      </c>
      <c r="I1418" s="50">
        <v>55629.492057513002</v>
      </c>
      <c r="J1418" s="18">
        <f t="shared" si="130"/>
        <v>-0.29175886315382898</v>
      </c>
      <c r="L1418"/>
      <c r="M1418"/>
    </row>
    <row r="1419" spans="1:13" ht="15" customHeight="1" x14ac:dyDescent="0.3">
      <c r="A1419" s="141">
        <f>'[1]175 since Nov 2015'!A1424</f>
        <v>44428</v>
      </c>
      <c r="B1419" s="50">
        <v>82398.011513338599</v>
      </c>
      <c r="C1419" s="15">
        <f t="shared" si="127"/>
        <v>-0.54</v>
      </c>
      <c r="D1419" s="24">
        <v>592.05769999999995</v>
      </c>
      <c r="E1419" s="17">
        <f t="shared" si="128"/>
        <v>-0.54</v>
      </c>
      <c r="F1419" s="18">
        <f t="shared" si="129"/>
        <v>0</v>
      </c>
      <c r="G1419" s="18">
        <f t="shared" si="126"/>
        <v>5.7445400946533661E-3</v>
      </c>
      <c r="H1419" s="18">
        <f t="shared" si="125"/>
        <v>9.082915404631943E-2</v>
      </c>
      <c r="I1419" s="50">
        <v>55329.319634273299</v>
      </c>
      <c r="J1419" s="18">
        <f t="shared" si="130"/>
        <v>-0.53959224170044029</v>
      </c>
    </row>
    <row r="1420" spans="1:13" ht="15" customHeight="1" x14ac:dyDescent="0.3">
      <c r="A1420" s="141">
        <f>'[1]175 since Nov 2015'!A1425</f>
        <v>44431</v>
      </c>
      <c r="B1420" s="50">
        <v>82738.204190000004</v>
      </c>
      <c r="C1420" s="15">
        <f t="shared" si="127"/>
        <v>0.41</v>
      </c>
      <c r="D1420" s="24">
        <v>594.50419999999997</v>
      </c>
      <c r="E1420" s="17">
        <f t="shared" si="128"/>
        <v>0.41</v>
      </c>
      <c r="F1420" s="18">
        <f t="shared" si="129"/>
        <v>0</v>
      </c>
      <c r="G1420" s="18">
        <f t="shared" si="126"/>
        <v>5.7043699710327724E-3</v>
      </c>
      <c r="H1420" s="18">
        <f t="shared" si="125"/>
        <v>9.0194008623661406E-2</v>
      </c>
      <c r="I1420" s="50">
        <v>55555.793400000002</v>
      </c>
      <c r="J1420" s="18">
        <f t="shared" si="130"/>
        <v>0.409319628767703</v>
      </c>
      <c r="L1420"/>
    </row>
    <row r="1421" spans="1:13" ht="15" customHeight="1" x14ac:dyDescent="0.3">
      <c r="A1421" s="141">
        <f>'[1]175 since Nov 2015'!A1426</f>
        <v>44432</v>
      </c>
      <c r="B1421" s="50">
        <v>83338.655809999997</v>
      </c>
      <c r="C1421" s="15">
        <f t="shared" si="127"/>
        <v>0.73</v>
      </c>
      <c r="D1421" s="24">
        <v>598.80920000000003</v>
      </c>
      <c r="E1421" s="17">
        <f t="shared" si="128"/>
        <v>0.72</v>
      </c>
      <c r="F1421" s="18">
        <f t="shared" si="129"/>
        <v>-1.0000000000000009E-2</v>
      </c>
      <c r="G1421" s="18">
        <f t="shared" si="126"/>
        <v>5.7343827466577769E-3</v>
      </c>
      <c r="H1421" s="18">
        <f t="shared" si="125"/>
        <v>9.0668552273054398E-2</v>
      </c>
      <c r="I1421" s="50">
        <v>55958.975539999999</v>
      </c>
      <c r="J1421" s="18">
        <f t="shared" si="130"/>
        <v>0.72572474502721651</v>
      </c>
    </row>
    <row r="1422" spans="1:13" ht="15" customHeight="1" x14ac:dyDescent="0.3">
      <c r="A1422" s="141">
        <f>'[1]175 since Nov 2015'!A1427</f>
        <v>44433</v>
      </c>
      <c r="B1422" s="50">
        <v>83316.671879999994</v>
      </c>
      <c r="C1422" s="15">
        <f t="shared" si="127"/>
        <v>-0.03</v>
      </c>
      <c r="D1422" s="24">
        <v>598.65650000000005</v>
      </c>
      <c r="E1422" s="17">
        <f t="shared" si="128"/>
        <v>-0.03</v>
      </c>
      <c r="F1422" s="18">
        <f t="shared" si="129"/>
        <v>0</v>
      </c>
      <c r="G1422" s="18">
        <f t="shared" si="126"/>
        <v>5.7043699710327724E-3</v>
      </c>
      <c r="H1422" s="18">
        <f t="shared" ref="H1422:H1485" si="131">+G1422*(SQRT(250))</f>
        <v>9.0194008623661406E-2</v>
      </c>
      <c r="I1422" s="50">
        <v>55944.214110000001</v>
      </c>
      <c r="J1422" s="18">
        <f t="shared" si="130"/>
        <v>-2.6379021162471147E-2</v>
      </c>
      <c r="L1422"/>
    </row>
    <row r="1423" spans="1:13" ht="15" customHeight="1" x14ac:dyDescent="0.3">
      <c r="A1423" s="141">
        <f>'[1]175 since Nov 2015'!A1428</f>
        <v>44434</v>
      </c>
      <c r="B1423" s="50">
        <v>83323.949099999998</v>
      </c>
      <c r="C1423" s="15">
        <f t="shared" si="127"/>
        <v>0.01</v>
      </c>
      <c r="D1423" s="24">
        <v>598.71079999999995</v>
      </c>
      <c r="E1423" s="17">
        <f t="shared" si="128"/>
        <v>0.01</v>
      </c>
      <c r="F1423" s="18">
        <f t="shared" si="129"/>
        <v>0</v>
      </c>
      <c r="G1423" s="18">
        <f t="shared" si="126"/>
        <v>5.6739130488734921E-3</v>
      </c>
      <c r="H1423" s="18">
        <f t="shared" si="131"/>
        <v>8.9712442400952511E-2</v>
      </c>
      <c r="I1423" s="50">
        <v>55949.1005</v>
      </c>
      <c r="J1423" s="18">
        <f t="shared" si="130"/>
        <v>8.73439743096905E-3</v>
      </c>
      <c r="L1423"/>
      <c r="M1423"/>
    </row>
    <row r="1424" spans="1:13" ht="15" customHeight="1" x14ac:dyDescent="0.3">
      <c r="A1424" s="141">
        <f>'[1]175 since Nov 2015'!A1429</f>
        <v>44435</v>
      </c>
      <c r="B1424" s="50">
        <v>83585.493770000001</v>
      </c>
      <c r="C1424" s="15">
        <f t="shared" si="127"/>
        <v>0.31</v>
      </c>
      <c r="D1424" s="24">
        <v>600.58010000000002</v>
      </c>
      <c r="E1424" s="17">
        <f t="shared" si="128"/>
        <v>0.31</v>
      </c>
      <c r="F1424" s="18">
        <f t="shared" si="129"/>
        <v>0</v>
      </c>
      <c r="G1424" s="18">
        <f t="shared" si="126"/>
        <v>5.6739130488734921E-3</v>
      </c>
      <c r="H1424" s="18">
        <f t="shared" si="131"/>
        <v>8.9712442400952511E-2</v>
      </c>
      <c r="I1424" s="50">
        <v>56124.718549999998</v>
      </c>
      <c r="J1424" s="18">
        <f t="shared" si="130"/>
        <v>0.31388896055620646</v>
      </c>
      <c r="L1424"/>
      <c r="M1424"/>
    </row>
    <row r="1425" spans="1:10" ht="15" customHeight="1" x14ac:dyDescent="0.3">
      <c r="A1425" s="141">
        <f>'[1]175 since Nov 2015'!A1430</f>
        <v>44438</v>
      </c>
      <c r="B1425" s="50">
        <v>84724.860759999996</v>
      </c>
      <c r="C1425" s="15">
        <f t="shared" si="127"/>
        <v>1.36</v>
      </c>
      <c r="D1425" s="24">
        <v>608.75699999999995</v>
      </c>
      <c r="E1425" s="17">
        <f t="shared" si="128"/>
        <v>1.36</v>
      </c>
      <c r="F1425" s="18">
        <f t="shared" si="129"/>
        <v>0</v>
      </c>
      <c r="G1425" s="18">
        <f t="shared" si="126"/>
        <v>5.6739130488734921E-3</v>
      </c>
      <c r="H1425" s="18">
        <f t="shared" si="131"/>
        <v>8.9712442400952511E-2</v>
      </c>
      <c r="I1425" s="50">
        <v>56889.763400000003</v>
      </c>
      <c r="J1425" s="18">
        <f t="shared" si="130"/>
        <v>1.3631156997579381</v>
      </c>
    </row>
    <row r="1426" spans="1:10" ht="15" customHeight="1" x14ac:dyDescent="0.3">
      <c r="A1426" s="141">
        <f>'[1]175 since Nov 2015'!A1431</f>
        <v>44439</v>
      </c>
      <c r="B1426" s="50">
        <v>85711.691789999997</v>
      </c>
      <c r="C1426" s="15">
        <f t="shared" si="127"/>
        <v>1.1599999999999999</v>
      </c>
      <c r="D1426" s="24">
        <v>615.84090000000003</v>
      </c>
      <c r="E1426" s="17">
        <f t="shared" si="128"/>
        <v>1.1599999999999999</v>
      </c>
      <c r="F1426" s="18">
        <f t="shared" si="129"/>
        <v>0</v>
      </c>
      <c r="G1426" s="18">
        <f t="shared" ref="G1426:G1489" si="132">+STDEV(F1178:F1426)</f>
        <v>5.6739130488734921E-3</v>
      </c>
      <c r="H1426" s="18">
        <f t="shared" si="131"/>
        <v>8.9712442400952511E-2</v>
      </c>
      <c r="I1426" s="50">
        <v>57552.385719999998</v>
      </c>
      <c r="J1426" s="18">
        <f t="shared" si="130"/>
        <v>1.1647478920610081</v>
      </c>
    </row>
    <row r="1427" spans="1:10" ht="15" customHeight="1" x14ac:dyDescent="0.3">
      <c r="A1427" s="141">
        <f>'[1]175 since Nov 2015'!A1432</f>
        <v>44440</v>
      </c>
      <c r="B1427" s="50">
        <v>85392.726880000002</v>
      </c>
      <c r="C1427" s="15">
        <f t="shared" si="127"/>
        <v>-0.37</v>
      </c>
      <c r="D1427" s="24">
        <v>613.54840000000002</v>
      </c>
      <c r="E1427" s="17">
        <f t="shared" si="128"/>
        <v>-0.37</v>
      </c>
      <c r="F1427" s="18">
        <f t="shared" si="129"/>
        <v>0</v>
      </c>
      <c r="G1427" s="18">
        <f t="shared" si="132"/>
        <v>5.6332393126439463E-3</v>
      </c>
      <c r="H1427" s="18">
        <f t="shared" si="131"/>
        <v>8.9069334163781141E-2</v>
      </c>
      <c r="I1427" s="50">
        <v>57338.212</v>
      </c>
      <c r="J1427" s="18">
        <f t="shared" si="130"/>
        <v>-0.3721369971385417</v>
      </c>
    </row>
    <row r="1428" spans="1:10" ht="15" customHeight="1" x14ac:dyDescent="0.3">
      <c r="A1428" s="141">
        <f>'[1]175 since Nov 2015'!A1433</f>
        <v>44441</v>
      </c>
      <c r="B1428" s="50">
        <v>86158.712029999995</v>
      </c>
      <c r="C1428" s="15">
        <f t="shared" si="127"/>
        <v>0.9</v>
      </c>
      <c r="D1428" s="24">
        <v>619.05119999999999</v>
      </c>
      <c r="E1428" s="17">
        <f t="shared" si="128"/>
        <v>0.9</v>
      </c>
      <c r="F1428" s="18">
        <f t="shared" si="129"/>
        <v>0</v>
      </c>
      <c r="G1428" s="18">
        <f t="shared" si="132"/>
        <v>5.6023957083799142E-3</v>
      </c>
      <c r="H1428" s="18">
        <f t="shared" si="131"/>
        <v>8.8581653960165027E-2</v>
      </c>
      <c r="I1428" s="50">
        <v>57852.544090000003</v>
      </c>
      <c r="J1428" s="18">
        <f t="shared" si="130"/>
        <v>0.89701452497333456</v>
      </c>
    </row>
    <row r="1429" spans="1:10" ht="15" customHeight="1" x14ac:dyDescent="0.3">
      <c r="A1429" s="141">
        <f>'[1]175 since Nov 2015'!A1434</f>
        <v>44442</v>
      </c>
      <c r="B1429" s="50">
        <v>86571.842369999998</v>
      </c>
      <c r="C1429" s="15">
        <f t="shared" si="127"/>
        <v>0.48</v>
      </c>
      <c r="D1429" s="24">
        <v>622.01880000000006</v>
      </c>
      <c r="E1429" s="17">
        <f t="shared" si="128"/>
        <v>0.48</v>
      </c>
      <c r="F1429" s="18">
        <f t="shared" si="129"/>
        <v>0</v>
      </c>
      <c r="G1429" s="18">
        <f t="shared" si="132"/>
        <v>5.6023957083799142E-3</v>
      </c>
      <c r="H1429" s="18">
        <f t="shared" si="131"/>
        <v>8.8581653960165027E-2</v>
      </c>
      <c r="I1429" s="50">
        <v>58129.946580000003</v>
      </c>
      <c r="J1429" s="18">
        <f t="shared" si="130"/>
        <v>0.47949920675649299</v>
      </c>
    </row>
    <row r="1430" spans="1:10" ht="15" customHeight="1" x14ac:dyDescent="0.3">
      <c r="A1430" s="141">
        <f>'[1]175 since Nov 2015'!A1435</f>
        <v>44445</v>
      </c>
      <c r="B1430" s="50">
        <v>86820.500010000003</v>
      </c>
      <c r="C1430" s="15">
        <f t="shared" si="127"/>
        <v>0.28999999999999998</v>
      </c>
      <c r="D1430" s="24">
        <v>623.80619999999999</v>
      </c>
      <c r="E1430" s="17">
        <f t="shared" si="128"/>
        <v>0.28999999999999998</v>
      </c>
      <c r="F1430" s="18">
        <f t="shared" si="129"/>
        <v>0</v>
      </c>
      <c r="G1430" s="18">
        <f t="shared" si="132"/>
        <v>5.6023957083799142E-3</v>
      </c>
      <c r="H1430" s="18">
        <f t="shared" si="131"/>
        <v>8.8581653960165027E-2</v>
      </c>
      <c r="I1430" s="50">
        <v>58296.91143</v>
      </c>
      <c r="J1430" s="18">
        <f t="shared" si="130"/>
        <v>0.28722691112439802</v>
      </c>
    </row>
    <row r="1431" spans="1:10" ht="15" customHeight="1" x14ac:dyDescent="0.3">
      <c r="A1431" s="141">
        <f>'[1]175 since Nov 2015'!A1436</f>
        <v>44446</v>
      </c>
      <c r="B1431" s="50">
        <v>86794.536089999994</v>
      </c>
      <c r="C1431" s="15">
        <f t="shared" si="127"/>
        <v>-0.03</v>
      </c>
      <c r="D1431" s="24">
        <v>623.61810000000003</v>
      </c>
      <c r="E1431" s="17">
        <f t="shared" si="128"/>
        <v>-0.03</v>
      </c>
      <c r="F1431" s="18">
        <f t="shared" si="129"/>
        <v>0</v>
      </c>
      <c r="G1431" s="18">
        <f t="shared" si="132"/>
        <v>5.5611989301421359E-3</v>
      </c>
      <c r="H1431" s="18">
        <f t="shared" si="131"/>
        <v>8.7930275702703842E-2</v>
      </c>
      <c r="I1431" s="50">
        <v>58279.477570000003</v>
      </c>
      <c r="J1431" s="18">
        <f t="shared" si="130"/>
        <v>-2.9905289272367488E-2</v>
      </c>
    </row>
    <row r="1432" spans="1:10" ht="15" customHeight="1" x14ac:dyDescent="0.3">
      <c r="A1432" s="141">
        <f>'[1]175 since Nov 2015'!A1437</f>
        <v>44447</v>
      </c>
      <c r="B1432" s="50">
        <v>86785.15</v>
      </c>
      <c r="C1432" s="15">
        <f t="shared" si="127"/>
        <v>-0.01</v>
      </c>
      <c r="D1432" s="24">
        <v>623.54790000000003</v>
      </c>
      <c r="E1432" s="17">
        <f t="shared" si="128"/>
        <v>-0.01</v>
      </c>
      <c r="F1432" s="18">
        <f t="shared" si="129"/>
        <v>0</v>
      </c>
      <c r="G1432" s="18">
        <f t="shared" si="132"/>
        <v>5.5611989301421359E-3</v>
      </c>
      <c r="H1432" s="18">
        <f t="shared" si="131"/>
        <v>8.7930275702703842E-2</v>
      </c>
      <c r="I1432" s="50">
        <v>58250.26</v>
      </c>
      <c r="J1432" s="18">
        <f t="shared" si="130"/>
        <v>-5.0133548237297119E-2</v>
      </c>
    </row>
    <row r="1433" spans="1:10" ht="15" customHeight="1" x14ac:dyDescent="0.3">
      <c r="A1433" s="141">
        <f>'[1]175 since Nov 2015'!A1438</f>
        <v>44448</v>
      </c>
      <c r="B1433" s="50">
        <v>86866.81</v>
      </c>
      <c r="C1433" s="15">
        <f t="shared" si="127"/>
        <v>0.09</v>
      </c>
      <c r="D1433" s="24">
        <v>624.12609999999995</v>
      </c>
      <c r="E1433" s="17">
        <f t="shared" si="128"/>
        <v>0.09</v>
      </c>
      <c r="F1433" s="18">
        <f t="shared" si="129"/>
        <v>0</v>
      </c>
      <c r="G1433" s="18">
        <f t="shared" si="132"/>
        <v>5.5194012942036347E-3</v>
      </c>
      <c r="H1433" s="18">
        <f t="shared" si="131"/>
        <v>8.7269397050822969E-2</v>
      </c>
      <c r="I1433" s="50">
        <v>58305.07</v>
      </c>
      <c r="J1433" s="18">
        <f t="shared" si="130"/>
        <v>9.4094000610465384E-2</v>
      </c>
    </row>
    <row r="1434" spans="1:10" ht="15" customHeight="1" x14ac:dyDescent="0.3">
      <c r="A1434" s="141">
        <f>'[1]175 since Nov 2015'!A1439</f>
        <v>44452</v>
      </c>
      <c r="B1434" s="50">
        <v>86677.13</v>
      </c>
      <c r="C1434" s="15">
        <f t="shared" si="127"/>
        <v>-0.22</v>
      </c>
      <c r="D1434" s="24">
        <v>622.75789999999995</v>
      </c>
      <c r="E1434" s="17">
        <f t="shared" si="128"/>
        <v>-0.22</v>
      </c>
      <c r="F1434" s="18">
        <f t="shared" si="129"/>
        <v>0</v>
      </c>
      <c r="G1434" s="18">
        <f t="shared" si="132"/>
        <v>5.4769890442470191E-3</v>
      </c>
      <c r="H1434" s="18">
        <f t="shared" si="131"/>
        <v>8.6598800498046552E-2</v>
      </c>
      <c r="I1434" s="50">
        <v>58177.760000000002</v>
      </c>
      <c r="J1434" s="18">
        <f t="shared" si="130"/>
        <v>-0.21835150871098805</v>
      </c>
    </row>
    <row r="1435" spans="1:10" ht="15" customHeight="1" x14ac:dyDescent="0.3">
      <c r="A1435" s="141">
        <f>'[1]175 since Nov 2015'!A1440</f>
        <v>44453</v>
      </c>
      <c r="B1435" s="50">
        <v>86780.42</v>
      </c>
      <c r="C1435" s="15">
        <f t="shared" si="127"/>
        <v>0.12</v>
      </c>
      <c r="D1435" s="24">
        <v>623.49559999999997</v>
      </c>
      <c r="E1435" s="17">
        <f t="shared" si="128"/>
        <v>0.12</v>
      </c>
      <c r="F1435" s="18">
        <f t="shared" si="129"/>
        <v>0</v>
      </c>
      <c r="G1435" s="18">
        <f t="shared" si="132"/>
        <v>5.4769890442470191E-3</v>
      </c>
      <c r="H1435" s="18">
        <f t="shared" si="131"/>
        <v>8.6598800498046552E-2</v>
      </c>
      <c r="I1435" s="50">
        <v>58247.09</v>
      </c>
      <c r="J1435" s="18">
        <f t="shared" si="130"/>
        <v>0.11916924955514697</v>
      </c>
    </row>
    <row r="1436" spans="1:10" ht="15" customHeight="1" x14ac:dyDescent="0.3">
      <c r="A1436" s="141">
        <f>'[1]175 since Nov 2015'!A1441</f>
        <v>44454</v>
      </c>
      <c r="B1436" s="50">
        <v>87489.77</v>
      </c>
      <c r="C1436" s="15">
        <f t="shared" si="127"/>
        <v>0.82</v>
      </c>
      <c r="D1436" s="24">
        <v>628.58439999999996</v>
      </c>
      <c r="E1436" s="17">
        <f t="shared" si="128"/>
        <v>0.82</v>
      </c>
      <c r="F1436" s="18">
        <f t="shared" si="129"/>
        <v>0</v>
      </c>
      <c r="G1436" s="18">
        <f t="shared" si="132"/>
        <v>5.4769890442470191E-3</v>
      </c>
      <c r="H1436" s="18">
        <f t="shared" si="131"/>
        <v>8.6598800498046552E-2</v>
      </c>
      <c r="I1436" s="50">
        <v>58723.199999999997</v>
      </c>
      <c r="J1436" s="18">
        <f t="shared" si="130"/>
        <v>0.81739705794744533</v>
      </c>
    </row>
    <row r="1437" spans="1:10" ht="15" customHeight="1" x14ac:dyDescent="0.3">
      <c r="A1437" s="141">
        <f>'[1]175 since Nov 2015'!A1442</f>
        <v>44455</v>
      </c>
      <c r="B1437" s="50">
        <v>88112.48</v>
      </c>
      <c r="C1437" s="15">
        <f t="shared" si="127"/>
        <v>0.71</v>
      </c>
      <c r="D1437" s="24">
        <v>633.05780000000004</v>
      </c>
      <c r="E1437" s="17">
        <f t="shared" si="128"/>
        <v>0.71</v>
      </c>
      <c r="F1437" s="18">
        <f t="shared" si="129"/>
        <v>0</v>
      </c>
      <c r="G1437" s="18">
        <f t="shared" si="132"/>
        <v>5.4769890442470191E-3</v>
      </c>
      <c r="H1437" s="18">
        <f t="shared" si="131"/>
        <v>8.6598800498046552E-2</v>
      </c>
      <c r="I1437" s="50">
        <v>59141.16</v>
      </c>
      <c r="J1437" s="18">
        <f t="shared" si="130"/>
        <v>0.71174595389898099</v>
      </c>
    </row>
    <row r="1438" spans="1:10" ht="15" customHeight="1" x14ac:dyDescent="0.3">
      <c r="A1438" s="141">
        <f>'[1]175 since Nov 2015'!A1443</f>
        <v>44456</v>
      </c>
      <c r="B1438" s="50">
        <v>87925.84</v>
      </c>
      <c r="C1438" s="15">
        <f t="shared" si="127"/>
        <v>-0.21</v>
      </c>
      <c r="D1438" s="24">
        <v>631.71289999999999</v>
      </c>
      <c r="E1438" s="17">
        <f t="shared" si="128"/>
        <v>-0.21</v>
      </c>
      <c r="F1438" s="18">
        <f t="shared" si="129"/>
        <v>0</v>
      </c>
      <c r="G1438" s="18">
        <f t="shared" si="132"/>
        <v>5.4769890442470191E-3</v>
      </c>
      <c r="H1438" s="18">
        <f t="shared" si="131"/>
        <v>8.6598800498046552E-2</v>
      </c>
      <c r="I1438" s="50">
        <v>59015.89</v>
      </c>
      <c r="J1438" s="18">
        <f t="shared" si="130"/>
        <v>-0.21181525692090594</v>
      </c>
    </row>
    <row r="1439" spans="1:10" ht="15" customHeight="1" x14ac:dyDescent="0.3">
      <c r="A1439" s="141">
        <f>'[1]175 since Nov 2015'!A1444</f>
        <v>44459</v>
      </c>
      <c r="B1439" s="50">
        <v>87143.71</v>
      </c>
      <c r="C1439" s="15">
        <f t="shared" si="127"/>
        <v>-0.89</v>
      </c>
      <c r="D1439" s="24">
        <v>626.13480000000004</v>
      </c>
      <c r="E1439" s="17">
        <f t="shared" si="128"/>
        <v>-0.88</v>
      </c>
      <c r="F1439" s="18">
        <f t="shared" si="129"/>
        <v>1.0000000000000009E-2</v>
      </c>
      <c r="G1439" s="18">
        <f t="shared" si="132"/>
        <v>5.5194012942036347E-3</v>
      </c>
      <c r="H1439" s="18">
        <f t="shared" si="131"/>
        <v>8.7269397050822969E-2</v>
      </c>
      <c r="I1439" s="50">
        <v>58490.93</v>
      </c>
      <c r="J1439" s="18">
        <f t="shared" si="130"/>
        <v>-0.88952314368214924</v>
      </c>
    </row>
    <row r="1440" spans="1:10" ht="15" customHeight="1" x14ac:dyDescent="0.3">
      <c r="A1440" s="141">
        <f>'[1]175 since Nov 2015'!A1445</f>
        <v>44460</v>
      </c>
      <c r="B1440" s="50">
        <v>87910.02</v>
      </c>
      <c r="C1440" s="15">
        <f t="shared" si="127"/>
        <v>0.88</v>
      </c>
      <c r="D1440" s="24">
        <v>631.6961</v>
      </c>
      <c r="E1440" s="17">
        <f t="shared" si="128"/>
        <v>0.89</v>
      </c>
      <c r="F1440" s="18">
        <f t="shared" si="129"/>
        <v>1.0000000000000009E-2</v>
      </c>
      <c r="G1440" s="18">
        <f t="shared" si="132"/>
        <v>5.561198930142135E-3</v>
      </c>
      <c r="H1440" s="18">
        <f t="shared" si="131"/>
        <v>8.7930275702703828E-2</v>
      </c>
      <c r="I1440" s="50">
        <v>59005.27</v>
      </c>
      <c r="J1440" s="18">
        <f t="shared" si="130"/>
        <v>0.87935001204459651</v>
      </c>
    </row>
    <row r="1441" spans="1:10" ht="15" customHeight="1" x14ac:dyDescent="0.3">
      <c r="A1441" s="141">
        <f>'[1]175 since Nov 2015'!A1446</f>
        <v>44461</v>
      </c>
      <c r="B1441" s="50">
        <v>87793.89</v>
      </c>
      <c r="C1441" s="15">
        <f t="shared" si="127"/>
        <v>-0.13</v>
      </c>
      <c r="D1441" s="24">
        <v>630.90120000000002</v>
      </c>
      <c r="E1441" s="17">
        <f t="shared" si="128"/>
        <v>-0.13</v>
      </c>
      <c r="F1441" s="18">
        <f t="shared" si="129"/>
        <v>0</v>
      </c>
      <c r="G1441" s="18">
        <f t="shared" si="132"/>
        <v>5.5299535314838298E-3</v>
      </c>
      <c r="H1441" s="18">
        <f t="shared" si="131"/>
        <v>8.7436242571902759E-2</v>
      </c>
      <c r="I1441" s="50">
        <v>58927.33</v>
      </c>
      <c r="J1441" s="18">
        <f t="shared" si="130"/>
        <v>-0.13208989637704405</v>
      </c>
    </row>
    <row r="1442" spans="1:10" ht="15" customHeight="1" x14ac:dyDescent="0.3">
      <c r="A1442" s="141">
        <f>'[1]175 since Nov 2015'!A1447</f>
        <v>44462</v>
      </c>
      <c r="B1442" s="50">
        <v>89221.23</v>
      </c>
      <c r="C1442" s="15">
        <f t="shared" si="127"/>
        <v>1.63</v>
      </c>
      <c r="D1442" s="24">
        <v>641.11220000000003</v>
      </c>
      <c r="E1442" s="17">
        <f t="shared" si="128"/>
        <v>1.62</v>
      </c>
      <c r="F1442" s="18">
        <f t="shared" si="129"/>
        <v>-9.9999999999997868E-3</v>
      </c>
      <c r="G1442" s="18">
        <f t="shared" si="132"/>
        <v>5.5194012942036347E-3</v>
      </c>
      <c r="H1442" s="18">
        <f t="shared" si="131"/>
        <v>8.7269397050822969E-2</v>
      </c>
      <c r="I1442" s="50">
        <v>59885.36</v>
      </c>
      <c r="J1442" s="18">
        <f t="shared" si="130"/>
        <v>1.6257821285980527</v>
      </c>
    </row>
    <row r="1443" spans="1:10" ht="15" customHeight="1" x14ac:dyDescent="0.3">
      <c r="A1443" s="141">
        <f>'[1]175 since Nov 2015'!A1448</f>
        <v>44463</v>
      </c>
      <c r="B1443" s="50">
        <v>89464.24</v>
      </c>
      <c r="C1443" s="15">
        <f t="shared" si="127"/>
        <v>0.27</v>
      </c>
      <c r="D1443" s="24">
        <v>642.79330000000004</v>
      </c>
      <c r="E1443" s="17">
        <f t="shared" si="128"/>
        <v>0.26</v>
      </c>
      <c r="F1443" s="18">
        <f t="shared" si="129"/>
        <v>-1.0000000000000009E-2</v>
      </c>
      <c r="G1443" s="18">
        <f t="shared" si="132"/>
        <v>5.5076528745512492E-3</v>
      </c>
      <c r="H1443" s="18">
        <f t="shared" si="131"/>
        <v>8.708363822577786E-2</v>
      </c>
      <c r="I1443" s="50">
        <v>60048.47</v>
      </c>
      <c r="J1443" s="18">
        <f t="shared" si="130"/>
        <v>0.27237040906158128</v>
      </c>
    </row>
    <row r="1444" spans="1:10" ht="15" customHeight="1" x14ac:dyDescent="0.3">
      <c r="A1444" s="141">
        <f>'[1]175 since Nov 2015'!A1449</f>
        <v>44466</v>
      </c>
      <c r="B1444" s="50">
        <v>89508.05</v>
      </c>
      <c r="C1444" s="15">
        <f t="shared" si="127"/>
        <v>0.05</v>
      </c>
      <c r="D1444" s="24">
        <v>643.05229999999995</v>
      </c>
      <c r="E1444" s="17">
        <f t="shared" si="128"/>
        <v>0.04</v>
      </c>
      <c r="F1444" s="18">
        <f t="shared" si="129"/>
        <v>-1.0000000000000002E-2</v>
      </c>
      <c r="G1444" s="18">
        <f t="shared" si="132"/>
        <v>5.3764250544492452E-3</v>
      </c>
      <c r="H1444" s="18">
        <f t="shared" si="131"/>
        <v>8.5008744206272052E-2</v>
      </c>
      <c r="I1444" s="50">
        <v>60077.88</v>
      </c>
      <c r="J1444" s="18">
        <f t="shared" si="130"/>
        <v>4.8977101331634625E-2</v>
      </c>
    </row>
    <row r="1445" spans="1:10" ht="15" customHeight="1" x14ac:dyDescent="0.3">
      <c r="A1445" s="141">
        <f>'[1]175 since Nov 2015'!A1450</f>
        <v>44467</v>
      </c>
      <c r="B1445" s="50">
        <v>88896.79</v>
      </c>
      <c r="C1445" s="15">
        <f t="shared" si="127"/>
        <v>-0.68</v>
      </c>
      <c r="D1445" s="24">
        <v>638.62059999999997</v>
      </c>
      <c r="E1445" s="17">
        <f t="shared" si="128"/>
        <v>-0.69</v>
      </c>
      <c r="F1445" s="18">
        <f t="shared" si="129"/>
        <v>-9.9999999999998979E-3</v>
      </c>
      <c r="G1445" s="18">
        <f t="shared" si="132"/>
        <v>5.3613438885441221E-3</v>
      </c>
      <c r="H1445" s="18">
        <f t="shared" si="131"/>
        <v>8.4770290036116733E-2</v>
      </c>
      <c r="I1445" s="50">
        <v>59667.6</v>
      </c>
      <c r="J1445" s="18">
        <f t="shared" si="130"/>
        <v>-0.68291357817552623</v>
      </c>
    </row>
    <row r="1446" spans="1:10" ht="15" customHeight="1" x14ac:dyDescent="0.3">
      <c r="A1446" s="141">
        <f>'[1]175 since Nov 2015'!A1451</f>
        <v>44468</v>
      </c>
      <c r="B1446" s="50">
        <v>88517.87</v>
      </c>
      <c r="C1446" s="15">
        <f t="shared" si="127"/>
        <v>-0.43</v>
      </c>
      <c r="D1446" s="24">
        <v>635.93830000000003</v>
      </c>
      <c r="E1446" s="17">
        <f t="shared" si="128"/>
        <v>-0.42</v>
      </c>
      <c r="F1446" s="18">
        <f t="shared" si="129"/>
        <v>1.0000000000000009E-2</v>
      </c>
      <c r="G1446" s="18">
        <f t="shared" si="132"/>
        <v>5.4064611823141677E-3</v>
      </c>
      <c r="H1446" s="18">
        <f t="shared" si="131"/>
        <v>8.548365708699808E-2</v>
      </c>
      <c r="I1446" s="50">
        <v>59413.27</v>
      </c>
      <c r="J1446" s="18">
        <f t="shared" si="130"/>
        <v>-0.42624472913273154</v>
      </c>
    </row>
    <row r="1447" spans="1:10" ht="15" customHeight="1" x14ac:dyDescent="0.3">
      <c r="A1447" s="141">
        <f>'[1]175 since Nov 2015'!A1452</f>
        <v>44469</v>
      </c>
      <c r="B1447" s="50">
        <v>88090.42</v>
      </c>
      <c r="C1447" s="15">
        <f t="shared" si="127"/>
        <v>-0.48</v>
      </c>
      <c r="D1447" s="24">
        <v>632.84199999999998</v>
      </c>
      <c r="E1447" s="17">
        <f t="shared" si="128"/>
        <v>-0.49</v>
      </c>
      <c r="F1447" s="18">
        <f t="shared" si="129"/>
        <v>-1.0000000000000009E-2</v>
      </c>
      <c r="G1447" s="18">
        <f t="shared" si="132"/>
        <v>5.4064611823141677E-3</v>
      </c>
      <c r="H1447" s="18">
        <f t="shared" si="131"/>
        <v>8.548365708699808E-2</v>
      </c>
      <c r="I1447" s="50">
        <v>59126.36</v>
      </c>
      <c r="J1447" s="18">
        <f t="shared" si="130"/>
        <v>-0.48290558658023069</v>
      </c>
    </row>
    <row r="1448" spans="1:10" ht="15" customHeight="1" x14ac:dyDescent="0.3">
      <c r="A1448" s="141">
        <f>'[1]175 since Nov 2015'!A1453</f>
        <v>44470</v>
      </c>
      <c r="B1448" s="50">
        <v>87552.91</v>
      </c>
      <c r="C1448" s="15">
        <f t="shared" si="127"/>
        <v>-0.61</v>
      </c>
      <c r="D1448" s="24">
        <v>628.95870000000002</v>
      </c>
      <c r="E1448" s="17">
        <f t="shared" si="128"/>
        <v>-0.61</v>
      </c>
      <c r="F1448" s="18">
        <f t="shared" si="129"/>
        <v>0</v>
      </c>
      <c r="G1448" s="18">
        <f t="shared" si="132"/>
        <v>5.4064611823141677E-3</v>
      </c>
      <c r="H1448" s="18">
        <f t="shared" si="131"/>
        <v>8.548365708699808E-2</v>
      </c>
      <c r="I1448" s="50">
        <v>58765.58</v>
      </c>
      <c r="J1448" s="18">
        <f t="shared" si="130"/>
        <v>-0.61018469596301694</v>
      </c>
    </row>
    <row r="1449" spans="1:10" ht="15" customHeight="1" x14ac:dyDescent="0.3">
      <c r="A1449" s="141">
        <f>'[1]175 since Nov 2015'!A1454</f>
        <v>44473</v>
      </c>
      <c r="B1449" s="50">
        <v>88348.11</v>
      </c>
      <c r="C1449" s="15">
        <f t="shared" ref="C1449:C1512" si="133">ROUND(((B1449-B1448)/B1448)*100,2)</f>
        <v>0.91</v>
      </c>
      <c r="D1449" s="24">
        <v>634.7056</v>
      </c>
      <c r="E1449" s="17">
        <f t="shared" si="128"/>
        <v>0.91</v>
      </c>
      <c r="F1449" s="18">
        <f t="shared" si="129"/>
        <v>0</v>
      </c>
      <c r="G1449" s="18">
        <f t="shared" si="132"/>
        <v>5.4064611823141677E-3</v>
      </c>
      <c r="H1449" s="18">
        <f t="shared" si="131"/>
        <v>8.548365708699808E-2</v>
      </c>
      <c r="I1449" s="50">
        <v>59299.32</v>
      </c>
      <c r="J1449" s="18">
        <f t="shared" si="130"/>
        <v>0.90825275612016076</v>
      </c>
    </row>
    <row r="1450" spans="1:10" ht="15" customHeight="1" x14ac:dyDescent="0.3">
      <c r="A1450" s="141">
        <f>'[1]175 since Nov 2015'!A1455</f>
        <v>44474</v>
      </c>
      <c r="B1450" s="50">
        <v>89011.93</v>
      </c>
      <c r="C1450" s="15">
        <f t="shared" si="133"/>
        <v>0.75</v>
      </c>
      <c r="D1450" s="24">
        <v>639.5643</v>
      </c>
      <c r="E1450" s="17">
        <f t="shared" si="128"/>
        <v>0.77</v>
      </c>
      <c r="F1450" s="18">
        <f t="shared" si="129"/>
        <v>2.0000000000000018E-2</v>
      </c>
      <c r="G1450" s="18">
        <f t="shared" si="132"/>
        <v>5.5676014848012713E-3</v>
      </c>
      <c r="H1450" s="18">
        <f t="shared" si="131"/>
        <v>8.8031508980536799E-2</v>
      </c>
      <c r="I1450" s="50">
        <v>59744.88</v>
      </c>
      <c r="J1450" s="18">
        <f t="shared" si="130"/>
        <v>0.75137455201846781</v>
      </c>
    </row>
    <row r="1451" spans="1:10" ht="15" customHeight="1" x14ac:dyDescent="0.3">
      <c r="A1451" s="141">
        <f>'[1]175 since Nov 2015'!A1456</f>
        <v>44475</v>
      </c>
      <c r="B1451" s="50">
        <v>88184.83</v>
      </c>
      <c r="C1451" s="15">
        <f t="shared" si="133"/>
        <v>-0.93</v>
      </c>
      <c r="D1451" s="24">
        <v>633.53560000000004</v>
      </c>
      <c r="E1451" s="17">
        <f t="shared" si="128"/>
        <v>-0.94</v>
      </c>
      <c r="F1451" s="18">
        <f t="shared" si="129"/>
        <v>-9.9999999999998979E-3</v>
      </c>
      <c r="G1451" s="18">
        <f t="shared" si="132"/>
        <v>5.5536227583151843E-3</v>
      </c>
      <c r="H1451" s="18">
        <f t="shared" si="131"/>
        <v>8.7810485908114008E-2</v>
      </c>
      <c r="I1451" s="50">
        <v>59189.73</v>
      </c>
      <c r="J1451" s="18">
        <f t="shared" si="130"/>
        <v>-0.92920096249250839</v>
      </c>
    </row>
    <row r="1452" spans="1:10" ht="15" customHeight="1" x14ac:dyDescent="0.3">
      <c r="A1452" s="141">
        <f>'[1]175 since Nov 2015'!A1457</f>
        <v>44476</v>
      </c>
      <c r="B1452" s="50">
        <v>88912.04</v>
      </c>
      <c r="C1452" s="15">
        <f t="shared" si="133"/>
        <v>0.82</v>
      </c>
      <c r="D1452" s="24">
        <v>638.79510000000005</v>
      </c>
      <c r="E1452" s="17">
        <f t="shared" si="128"/>
        <v>0.83</v>
      </c>
      <c r="F1452" s="18">
        <f t="shared" si="129"/>
        <v>1.0000000000000009E-2</v>
      </c>
      <c r="G1452" s="18">
        <f t="shared" si="132"/>
        <v>5.5969010358250257E-3</v>
      </c>
      <c r="H1452" s="18">
        <f t="shared" si="131"/>
        <v>8.8494775558813701E-2</v>
      </c>
      <c r="I1452" s="50">
        <v>59677.83</v>
      </c>
      <c r="J1452" s="18">
        <f t="shared" si="130"/>
        <v>0.82463630092585072</v>
      </c>
    </row>
    <row r="1453" spans="1:10" ht="15" customHeight="1" x14ac:dyDescent="0.3">
      <c r="A1453" s="141">
        <f>'[1]175 since Nov 2015'!A1458</f>
        <v>44477</v>
      </c>
      <c r="B1453" s="50">
        <v>89480.02</v>
      </c>
      <c r="C1453" s="15">
        <f t="shared" si="133"/>
        <v>0.64</v>
      </c>
      <c r="D1453" s="24">
        <v>642.92010000000005</v>
      </c>
      <c r="E1453" s="17">
        <f t="shared" si="128"/>
        <v>0.65</v>
      </c>
      <c r="F1453" s="18">
        <f t="shared" si="129"/>
        <v>1.0000000000000009E-2</v>
      </c>
      <c r="G1453" s="18">
        <f t="shared" si="132"/>
        <v>5.63956008093402E-3</v>
      </c>
      <c r="H1453" s="18">
        <f t="shared" si="131"/>
        <v>8.916927428557514E-2</v>
      </c>
      <c r="I1453" s="50">
        <v>60059.06</v>
      </c>
      <c r="J1453" s="18">
        <f t="shared" si="130"/>
        <v>0.6388134421107402</v>
      </c>
    </row>
    <row r="1454" spans="1:10" ht="15" customHeight="1" x14ac:dyDescent="0.3">
      <c r="A1454" s="141">
        <f>'[1]175 since Nov 2015'!A1459</f>
        <v>44480</v>
      </c>
      <c r="B1454" s="50">
        <v>89594.33</v>
      </c>
      <c r="C1454" s="15">
        <f t="shared" si="133"/>
        <v>0.13</v>
      </c>
      <c r="D1454" s="24">
        <v>643.65989999999999</v>
      </c>
      <c r="E1454" s="17">
        <f t="shared" si="128"/>
        <v>0.12</v>
      </c>
      <c r="F1454" s="18">
        <f t="shared" si="129"/>
        <v>-1.0000000000000009E-2</v>
      </c>
      <c r="G1454" s="18">
        <f t="shared" si="132"/>
        <v>5.6684877011176863E-3</v>
      </c>
      <c r="H1454" s="18">
        <f t="shared" si="131"/>
        <v>8.9626660120918356E-2</v>
      </c>
      <c r="I1454" s="50">
        <v>60135.78</v>
      </c>
      <c r="J1454" s="18">
        <f t="shared" si="130"/>
        <v>0.12774092701417766</v>
      </c>
    </row>
    <row r="1455" spans="1:10" ht="15" customHeight="1" x14ac:dyDescent="0.3">
      <c r="A1455" s="141">
        <f>'[1]175 since Nov 2015'!A1460</f>
        <v>44481</v>
      </c>
      <c r="B1455" s="50">
        <v>89815.61</v>
      </c>
      <c r="C1455" s="15">
        <f t="shared" si="133"/>
        <v>0.25</v>
      </c>
      <c r="D1455" s="24">
        <v>645.25909999999999</v>
      </c>
      <c r="E1455" s="17">
        <f t="shared" si="128"/>
        <v>0.25</v>
      </c>
      <c r="F1455" s="18">
        <f t="shared" si="129"/>
        <v>0</v>
      </c>
      <c r="G1455" s="18">
        <f t="shared" si="132"/>
        <v>5.6684877011176863E-3</v>
      </c>
      <c r="H1455" s="18">
        <f t="shared" si="131"/>
        <v>8.9626660120918356E-2</v>
      </c>
      <c r="I1455" s="50">
        <v>60284.31</v>
      </c>
      <c r="J1455" s="18">
        <f t="shared" si="130"/>
        <v>0.24699105923295389</v>
      </c>
    </row>
    <row r="1456" spans="1:10" ht="15" customHeight="1" x14ac:dyDescent="0.3">
      <c r="A1456" s="141">
        <f>'[1]175 since Nov 2015'!A1461</f>
        <v>44482</v>
      </c>
      <c r="B1456" s="50">
        <v>90490.13</v>
      </c>
      <c r="C1456" s="15">
        <f t="shared" si="133"/>
        <v>0.75</v>
      </c>
      <c r="D1456" s="24">
        <v>650.10530000000006</v>
      </c>
      <c r="E1456" s="17">
        <f t="shared" si="128"/>
        <v>0.75</v>
      </c>
      <c r="F1456" s="18">
        <f t="shared" si="129"/>
        <v>0</v>
      </c>
      <c r="G1456" s="18">
        <f t="shared" si="132"/>
        <v>5.6684877011176863E-3</v>
      </c>
      <c r="H1456" s="18">
        <f t="shared" si="131"/>
        <v>8.9626660120918356E-2</v>
      </c>
      <c r="I1456" s="50">
        <v>60737.05</v>
      </c>
      <c r="J1456" s="18">
        <f t="shared" si="130"/>
        <v>0.75100801518671323</v>
      </c>
    </row>
    <row r="1457" spans="1:12" ht="15" customHeight="1" x14ac:dyDescent="0.3">
      <c r="A1457" s="141">
        <f>'[1]175 since Nov 2015'!A1462</f>
        <v>44483</v>
      </c>
      <c r="B1457" s="14">
        <v>91347.440784423205</v>
      </c>
      <c r="C1457" s="15">
        <f t="shared" si="133"/>
        <v>0.95</v>
      </c>
      <c r="D1457" s="24">
        <v>656.15030000000002</v>
      </c>
      <c r="E1457" s="17">
        <f t="shared" si="128"/>
        <v>0.93</v>
      </c>
      <c r="F1457" s="18">
        <f t="shared" si="129"/>
        <v>-1.9999999999999907E-2</v>
      </c>
      <c r="G1457" s="18">
        <f t="shared" si="132"/>
        <v>5.7950597899114678E-3</v>
      </c>
      <c r="H1457" s="18">
        <f t="shared" si="131"/>
        <v>9.1627940564885477E-2</v>
      </c>
      <c r="I1457" s="14">
        <v>61305.948349042403</v>
      </c>
      <c r="J1457" s="18">
        <f t="shared" si="130"/>
        <v>0.93665785388391409</v>
      </c>
    </row>
    <row r="1458" spans="1:12" ht="15" customHeight="1" x14ac:dyDescent="0.3">
      <c r="A1458" s="141">
        <f>'[1]175 since Nov 2015'!A1463</f>
        <v>44487</v>
      </c>
      <c r="B1458" s="50">
        <v>92032.320000000007</v>
      </c>
      <c r="C1458" s="15">
        <f t="shared" si="133"/>
        <v>0.75</v>
      </c>
      <c r="D1458" s="24">
        <v>661.06259999999997</v>
      </c>
      <c r="E1458" s="17">
        <f t="shared" si="128"/>
        <v>0.75</v>
      </c>
      <c r="F1458" s="18">
        <f t="shared" si="129"/>
        <v>0</v>
      </c>
      <c r="G1458" s="18">
        <f t="shared" si="132"/>
        <v>5.7950597899114678E-3</v>
      </c>
      <c r="H1458" s="18">
        <f t="shared" si="131"/>
        <v>9.1627940564885477E-2</v>
      </c>
      <c r="I1458" s="14">
        <v>61765.591520000002</v>
      </c>
      <c r="J1458" s="18">
        <f t="shared" si="130"/>
        <v>0.74975297395391927</v>
      </c>
    </row>
    <row r="1459" spans="1:12" ht="15" customHeight="1" x14ac:dyDescent="0.3">
      <c r="A1459" s="141">
        <f>'[1]175 since Nov 2015'!A1464</f>
        <v>44488</v>
      </c>
      <c r="B1459" s="14">
        <v>91958.506524095894</v>
      </c>
      <c r="C1459" s="15">
        <f t="shared" si="133"/>
        <v>-0.08</v>
      </c>
      <c r="D1459" s="52">
        <v>660.53359999999998</v>
      </c>
      <c r="E1459" s="17">
        <f t="shared" si="128"/>
        <v>-0.08</v>
      </c>
      <c r="F1459" s="18">
        <f t="shared" si="129"/>
        <v>0</v>
      </c>
      <c r="G1459" s="18">
        <f t="shared" si="132"/>
        <v>5.7950597899114678E-3</v>
      </c>
      <c r="H1459" s="18">
        <f t="shared" si="131"/>
        <v>9.1627940564885477E-2</v>
      </c>
      <c r="I1459" s="14">
        <v>61716.052500319201</v>
      </c>
      <c r="J1459" s="18">
        <f t="shared" si="130"/>
        <v>-8.020488181475488E-2</v>
      </c>
    </row>
    <row r="1460" spans="1:12" ht="15" customHeight="1" x14ac:dyDescent="0.3">
      <c r="A1460" s="141">
        <f>'[1]175 since Nov 2015'!A1465</f>
        <v>44489</v>
      </c>
      <c r="B1460" s="14">
        <v>91278.924218575601</v>
      </c>
      <c r="C1460" s="15">
        <f t="shared" si="133"/>
        <v>-0.74</v>
      </c>
      <c r="D1460" s="24">
        <v>655.65329999999994</v>
      </c>
      <c r="E1460" s="17">
        <f t="shared" si="128"/>
        <v>-0.74</v>
      </c>
      <c r="F1460" s="18">
        <f t="shared" si="129"/>
        <v>0</v>
      </c>
      <c r="G1460" s="18">
        <f t="shared" si="132"/>
        <v>5.7950597899114678E-3</v>
      </c>
      <c r="H1460" s="18">
        <f t="shared" si="131"/>
        <v>9.1627940564885477E-2</v>
      </c>
      <c r="I1460" s="14">
        <v>61259.964870897202</v>
      </c>
      <c r="J1460" s="18">
        <f t="shared" si="130"/>
        <v>-0.73900972428468403</v>
      </c>
    </row>
    <row r="1461" spans="1:12" ht="15" customHeight="1" x14ac:dyDescent="0.3">
      <c r="A1461" s="141">
        <f>'[1]175 since Nov 2015'!A1466</f>
        <v>44490</v>
      </c>
      <c r="B1461" s="14">
        <v>90792.148252895306</v>
      </c>
      <c r="C1461" s="15">
        <f t="shared" si="133"/>
        <v>-0.53</v>
      </c>
      <c r="D1461" s="24">
        <v>652.15859999999998</v>
      </c>
      <c r="E1461" s="17">
        <f t="shared" si="128"/>
        <v>-0.53</v>
      </c>
      <c r="F1461" s="18">
        <f t="shared" si="129"/>
        <v>0</v>
      </c>
      <c r="G1461" s="18">
        <f t="shared" si="132"/>
        <v>5.7950597899114678E-3</v>
      </c>
      <c r="H1461" s="18">
        <f t="shared" si="131"/>
        <v>9.1627940564885477E-2</v>
      </c>
      <c r="I1461" s="14">
        <v>60923.502641785497</v>
      </c>
      <c r="J1461" s="18">
        <f t="shared" si="130"/>
        <v>-0.54923673204969148</v>
      </c>
    </row>
    <row r="1462" spans="1:12" ht="15" customHeight="1" x14ac:dyDescent="0.3">
      <c r="A1462" s="141">
        <f>'[1]175 since Nov 2015'!A1467</f>
        <v>44491</v>
      </c>
      <c r="B1462" s="50">
        <v>90640.320990998705</v>
      </c>
      <c r="C1462" s="15">
        <f t="shared" si="133"/>
        <v>-0.17</v>
      </c>
      <c r="D1462" s="24">
        <v>651.06359999999995</v>
      </c>
      <c r="E1462" s="17">
        <f t="shared" si="128"/>
        <v>-0.17</v>
      </c>
      <c r="F1462" s="18">
        <f t="shared" si="129"/>
        <v>0</v>
      </c>
      <c r="G1462" s="18">
        <f t="shared" si="132"/>
        <v>5.7950597899114678E-3</v>
      </c>
      <c r="H1462" s="18">
        <f t="shared" si="131"/>
        <v>9.1627940564885477E-2</v>
      </c>
      <c r="I1462" s="50">
        <v>60821.623252771897</v>
      </c>
      <c r="J1462" s="18">
        <f t="shared" si="130"/>
        <v>-0.16722510130880833</v>
      </c>
    </row>
    <row r="1463" spans="1:12" ht="15" customHeight="1" x14ac:dyDescent="0.3">
      <c r="A1463" s="141">
        <f>'[1]175 since Nov 2015'!A1468</f>
        <v>44494</v>
      </c>
      <c r="B1463" s="50">
        <v>90857.0515247406</v>
      </c>
      <c r="C1463" s="15">
        <f t="shared" si="133"/>
        <v>0.24</v>
      </c>
      <c r="D1463" s="24">
        <v>652.6191</v>
      </c>
      <c r="E1463" s="17">
        <f t="shared" si="128"/>
        <v>0.24</v>
      </c>
      <c r="F1463" s="18">
        <f t="shared" si="129"/>
        <v>0</v>
      </c>
      <c r="G1463" s="18">
        <f t="shared" si="132"/>
        <v>5.7950597899114678E-3</v>
      </c>
      <c r="H1463" s="18">
        <f t="shared" si="131"/>
        <v>9.1627940564885477E-2</v>
      </c>
      <c r="I1463" s="50">
        <v>60967.054146291703</v>
      </c>
      <c r="J1463" s="18">
        <f t="shared" si="130"/>
        <v>0.23911050995038688</v>
      </c>
    </row>
    <row r="1464" spans="1:12" ht="15" customHeight="1" x14ac:dyDescent="0.3">
      <c r="A1464" s="141">
        <f>'[1]175 since Nov 2015'!A1469</f>
        <v>44495</v>
      </c>
      <c r="B1464" s="50">
        <v>91525.641446935406</v>
      </c>
      <c r="C1464" s="15">
        <f t="shared" si="133"/>
        <v>0.74</v>
      </c>
      <c r="D1464" s="24">
        <v>657.42370000000005</v>
      </c>
      <c r="E1464" s="17">
        <f t="shared" si="128"/>
        <v>0.74</v>
      </c>
      <c r="F1464" s="18">
        <f t="shared" si="129"/>
        <v>0</v>
      </c>
      <c r="G1464" s="18">
        <f t="shared" si="132"/>
        <v>5.7950597899114678E-3</v>
      </c>
      <c r="H1464" s="18">
        <f t="shared" si="131"/>
        <v>9.1627940564885477E-2</v>
      </c>
      <c r="I1464" s="50">
        <v>61350.264064476803</v>
      </c>
      <c r="J1464" s="18">
        <f t="shared" si="130"/>
        <v>0.6285524592767443</v>
      </c>
    </row>
    <row r="1465" spans="1:12" ht="15" customHeight="1" x14ac:dyDescent="0.3">
      <c r="A1465" s="141">
        <f>'[1]175 since Nov 2015'!A1470</f>
        <v>44496</v>
      </c>
      <c r="B1465" s="50">
        <v>91216.931439313994</v>
      </c>
      <c r="C1465" s="15">
        <f t="shared" si="133"/>
        <v>-0.34</v>
      </c>
      <c r="D1465" s="52">
        <v>655.21090000000004</v>
      </c>
      <c r="E1465" s="17">
        <f t="shared" si="128"/>
        <v>-0.34</v>
      </c>
      <c r="F1465" s="18">
        <f t="shared" si="129"/>
        <v>0</v>
      </c>
      <c r="G1465" s="18">
        <f t="shared" si="132"/>
        <v>5.7950597899114678E-3</v>
      </c>
      <c r="H1465" s="18">
        <f t="shared" si="131"/>
        <v>9.1627940564885477E-2</v>
      </c>
      <c r="I1465" s="50">
        <v>61143.333632878603</v>
      </c>
      <c r="J1465" s="18">
        <f t="shared" si="130"/>
        <v>-0.33729346524201553</v>
      </c>
    </row>
    <row r="1466" spans="1:12" ht="15" customHeight="1" x14ac:dyDescent="0.3">
      <c r="A1466" s="141">
        <f>'[1]175 since Nov 2015'!A1471</f>
        <v>44497</v>
      </c>
      <c r="B1466" s="50">
        <v>89490.625509926205</v>
      </c>
      <c r="C1466" s="15">
        <f>ROUND(((B1466-B1465)/B1465)*100,2)</f>
        <v>-1.89</v>
      </c>
      <c r="D1466" s="24">
        <v>642.81889999999999</v>
      </c>
      <c r="E1466" s="17">
        <f t="shared" si="128"/>
        <v>-1.89</v>
      </c>
      <c r="F1466" s="18">
        <f t="shared" si="129"/>
        <v>0</v>
      </c>
      <c r="G1466" s="18">
        <f t="shared" si="132"/>
        <v>5.7527093601633167E-3</v>
      </c>
      <c r="H1466" s="18">
        <f t="shared" si="131"/>
        <v>9.095832147542994E-2</v>
      </c>
      <c r="I1466" s="50">
        <v>59984.697480791103</v>
      </c>
      <c r="J1466" s="18">
        <f t="shared" si="130"/>
        <v>-1.8949509018338289</v>
      </c>
    </row>
    <row r="1467" spans="1:12" ht="15" customHeight="1" x14ac:dyDescent="0.3">
      <c r="A1467" s="141">
        <f>'[1]175 since Nov 2015'!A1472</f>
        <v>44498</v>
      </c>
      <c r="B1467" s="50">
        <v>88479.474865501907</v>
      </c>
      <c r="C1467" s="15">
        <f>ROUND(((B1467-B1466)/B1466)*100,2)</f>
        <v>-1.1299999999999999</v>
      </c>
      <c r="D1467" s="24">
        <v>635.56730000000005</v>
      </c>
      <c r="E1467" s="17">
        <f t="shared" si="128"/>
        <v>-1.1299999999999999</v>
      </c>
      <c r="F1467" s="18">
        <f t="shared" si="129"/>
        <v>0</v>
      </c>
      <c r="G1467" s="18">
        <f t="shared" si="132"/>
        <v>5.7527093601633167E-3</v>
      </c>
      <c r="H1467" s="18">
        <f t="shared" si="131"/>
        <v>9.095832147542994E-2</v>
      </c>
      <c r="I1467" s="50">
        <v>59306.933020349497</v>
      </c>
      <c r="J1467" s="18">
        <f t="shared" si="130"/>
        <v>-1.129895604889307</v>
      </c>
      <c r="L1467" s="52"/>
    </row>
    <row r="1468" spans="1:12" ht="15" customHeight="1" x14ac:dyDescent="0.3">
      <c r="A1468" s="141">
        <f>'[1]175 since Nov 2015'!A1473</f>
        <v>44501</v>
      </c>
      <c r="B1468" s="50">
        <v>89720.018027270693</v>
      </c>
      <c r="C1468" s="15">
        <f t="shared" si="133"/>
        <v>1.4</v>
      </c>
      <c r="D1468" s="24">
        <v>644.447</v>
      </c>
      <c r="E1468" s="17">
        <f t="shared" si="128"/>
        <v>1.4</v>
      </c>
      <c r="F1468" s="18">
        <f t="shared" si="129"/>
        <v>0</v>
      </c>
      <c r="G1468" s="18">
        <f t="shared" si="132"/>
        <v>5.7527093601633167E-3</v>
      </c>
      <c r="H1468" s="18">
        <f t="shared" si="131"/>
        <v>9.095832147542994E-2</v>
      </c>
      <c r="I1468" s="50">
        <v>60138.457058163898</v>
      </c>
      <c r="J1468" s="18">
        <f t="shared" si="130"/>
        <v>1.4020688568216584</v>
      </c>
    </row>
    <row r="1469" spans="1:12" ht="15" customHeight="1" x14ac:dyDescent="0.3">
      <c r="A1469" s="141">
        <f>'[1]175 since Nov 2015'!A1474</f>
        <v>44502</v>
      </c>
      <c r="B1469" s="50">
        <v>89556.804285551596</v>
      </c>
      <c r="C1469" s="15">
        <f t="shared" si="133"/>
        <v>-0.18</v>
      </c>
      <c r="D1469" s="24">
        <v>643.27779999999996</v>
      </c>
      <c r="E1469" s="17">
        <f t="shared" si="128"/>
        <v>-0.18</v>
      </c>
      <c r="F1469" s="18">
        <f t="shared" si="129"/>
        <v>0</v>
      </c>
      <c r="G1469" s="18">
        <f t="shared" si="132"/>
        <v>5.7527093601633167E-3</v>
      </c>
      <c r="H1469" s="18">
        <f t="shared" si="131"/>
        <v>9.095832147542994E-2</v>
      </c>
      <c r="I1469" s="50">
        <v>60029.056471611199</v>
      </c>
      <c r="J1469" s="18">
        <f t="shared" si="130"/>
        <v>-0.18191452176249068</v>
      </c>
    </row>
    <row r="1470" spans="1:12" ht="15" customHeight="1" x14ac:dyDescent="0.3">
      <c r="A1470" s="141">
        <f>'[1]175 since Nov 2015'!A1475</f>
        <v>44503</v>
      </c>
      <c r="B1470" s="50">
        <v>89173.186154817406</v>
      </c>
      <c r="C1470" s="15">
        <f t="shared" si="133"/>
        <v>-0.43</v>
      </c>
      <c r="D1470" s="24">
        <v>640.53200000000004</v>
      </c>
      <c r="E1470" s="17">
        <f>ROUND(((D1470-D1469)/D1469)*100,2)</f>
        <v>-0.43</v>
      </c>
      <c r="F1470" s="18">
        <f t="shared" si="129"/>
        <v>0</v>
      </c>
      <c r="G1470" s="18">
        <f t="shared" si="132"/>
        <v>5.7527093601633167E-3</v>
      </c>
      <c r="H1470" s="18">
        <f t="shared" si="131"/>
        <v>9.095832147542994E-2</v>
      </c>
      <c r="I1470" s="50">
        <v>59771.920962845499</v>
      </c>
      <c r="J1470" s="18">
        <f t="shared" si="130"/>
        <v>-0.42835174143925331</v>
      </c>
    </row>
    <row r="1471" spans="1:12" ht="15" customHeight="1" x14ac:dyDescent="0.3">
      <c r="A1471" s="141">
        <f>'[1]175 since Nov 2015'!A1476</f>
        <v>44508</v>
      </c>
      <c r="B1471" s="50">
        <v>90327.445996111303</v>
      </c>
      <c r="C1471" s="15">
        <f t="shared" si="133"/>
        <v>1.29</v>
      </c>
      <c r="D1471" s="24">
        <v>648.82640000000004</v>
      </c>
      <c r="E1471" s="17">
        <f>ROUND(((D1471-D1470)/D1470)*100,2)</f>
        <v>1.29</v>
      </c>
      <c r="F1471" s="18">
        <f t="shared" si="129"/>
        <v>0</v>
      </c>
      <c r="G1471" s="18">
        <f t="shared" si="132"/>
        <v>5.7527093601633167E-3</v>
      </c>
      <c r="H1471" s="18">
        <f t="shared" si="131"/>
        <v>9.095832147542994E-2</v>
      </c>
      <c r="I1471" s="50">
        <v>60545.610128606699</v>
      </c>
      <c r="J1471" s="18">
        <f t="shared" si="130"/>
        <v>1.2944023770661952</v>
      </c>
    </row>
    <row r="1472" spans="1:12" ht="15" customHeight="1" x14ac:dyDescent="0.3">
      <c r="A1472" s="141">
        <f>'[1]175 since Nov 2015'!A1477</f>
        <v>44509</v>
      </c>
      <c r="B1472" s="50">
        <v>90160.110980939804</v>
      </c>
      <c r="C1472" s="15">
        <f t="shared" si="133"/>
        <v>-0.19</v>
      </c>
      <c r="D1472" s="24">
        <v>647.62369999999999</v>
      </c>
      <c r="E1472" s="17">
        <f t="shared" si="128"/>
        <v>-0.19</v>
      </c>
      <c r="F1472" s="18">
        <f t="shared" si="129"/>
        <v>0</v>
      </c>
      <c r="G1472" s="18">
        <f t="shared" si="132"/>
        <v>5.7250560133282119E-3</v>
      </c>
      <c r="H1472" s="18">
        <f t="shared" si="131"/>
        <v>9.0521083670802235E-2</v>
      </c>
      <c r="I1472" s="50">
        <v>60433.447092469301</v>
      </c>
      <c r="J1472" s="18">
        <f t="shared" si="130"/>
        <v>-0.18525378784547469</v>
      </c>
    </row>
    <row r="1473" spans="1:10" ht="15" customHeight="1" x14ac:dyDescent="0.3">
      <c r="A1473" s="141">
        <f>'[1]175 since Nov 2015'!A1478</f>
        <v>44510</v>
      </c>
      <c r="B1473" s="50">
        <v>90039.817547839397</v>
      </c>
      <c r="C1473" s="15">
        <f t="shared" si="133"/>
        <v>-0.13</v>
      </c>
      <c r="D1473" s="24">
        <v>646.76660000000004</v>
      </c>
      <c r="E1473" s="17">
        <f t="shared" si="128"/>
        <v>-0.13</v>
      </c>
      <c r="F1473" s="18">
        <f t="shared" si="129"/>
        <v>0</v>
      </c>
      <c r="G1473" s="18">
        <f t="shared" si="132"/>
        <v>5.7250560133282119E-3</v>
      </c>
      <c r="H1473" s="18">
        <f t="shared" si="131"/>
        <v>9.0521083670802235E-2</v>
      </c>
      <c r="I1473" s="50">
        <v>60352.815572102198</v>
      </c>
      <c r="J1473" s="18">
        <f t="shared" si="130"/>
        <v>-0.13342201090023775</v>
      </c>
    </row>
    <row r="1474" spans="1:10" ht="15" customHeight="1" x14ac:dyDescent="0.3">
      <c r="A1474" s="141">
        <f>'[1]175 since Nov 2015'!A1479</f>
        <v>44511</v>
      </c>
      <c r="B1474" s="50">
        <v>89393.6426088999</v>
      </c>
      <c r="C1474" s="15">
        <f t="shared" si="133"/>
        <v>-0.72</v>
      </c>
      <c r="D1474" s="24">
        <v>642.12929999999994</v>
      </c>
      <c r="E1474" s="17">
        <f t="shared" si="128"/>
        <v>-0.72</v>
      </c>
      <c r="F1474" s="18">
        <f t="shared" si="129"/>
        <v>0</v>
      </c>
      <c r="G1474" s="18">
        <f t="shared" si="132"/>
        <v>5.6969841993358902E-3</v>
      </c>
      <c r="H1474" s="18">
        <f t="shared" si="131"/>
        <v>9.0077229319460633E-2</v>
      </c>
      <c r="I1474" s="50">
        <v>59919.690783766899</v>
      </c>
      <c r="J1474" s="18">
        <f t="shared" si="130"/>
        <v>-0.71765465161746123</v>
      </c>
    </row>
    <row r="1475" spans="1:10" ht="15" customHeight="1" x14ac:dyDescent="0.3">
      <c r="A1475" s="141">
        <f>'[1]175 since Nov 2015'!A1480</f>
        <v>44512</v>
      </c>
      <c r="B1475" s="50">
        <v>90537.923249778702</v>
      </c>
      <c r="C1475" s="15">
        <f t="shared" si="133"/>
        <v>1.28</v>
      </c>
      <c r="D1475" s="24">
        <v>650.33810000000005</v>
      </c>
      <c r="E1475" s="17">
        <f t="shared" si="128"/>
        <v>1.28</v>
      </c>
      <c r="F1475" s="18">
        <f t="shared" si="129"/>
        <v>0</v>
      </c>
      <c r="G1475" s="18">
        <f t="shared" si="132"/>
        <v>5.6684877011176863E-3</v>
      </c>
      <c r="H1475" s="18">
        <f t="shared" si="131"/>
        <v>8.9626660120918356E-2</v>
      </c>
      <c r="I1475" s="50">
        <v>60686.690988370698</v>
      </c>
      <c r="J1475" s="18">
        <f t="shared" si="130"/>
        <v>1.2800470005288984</v>
      </c>
    </row>
    <row r="1476" spans="1:10" ht="15" customHeight="1" x14ac:dyDescent="0.3">
      <c r="A1476" s="141">
        <f>'[1]175 since Nov 2015'!A1481</f>
        <v>44515</v>
      </c>
      <c r="B1476" s="50">
        <v>90585.688413806594</v>
      </c>
      <c r="C1476" s="15">
        <f t="shared" si="133"/>
        <v>0.05</v>
      </c>
      <c r="D1476" s="24">
        <v>650.67840000000001</v>
      </c>
      <c r="E1476" s="17">
        <f t="shared" si="128"/>
        <v>0.05</v>
      </c>
      <c r="F1476" s="18">
        <f t="shared" si="129"/>
        <v>0</v>
      </c>
      <c r="G1476" s="18">
        <f t="shared" si="132"/>
        <v>5.6684877011176863E-3</v>
      </c>
      <c r="H1476" s="18">
        <f t="shared" si="131"/>
        <v>8.9626660120918356E-2</v>
      </c>
      <c r="I1476" s="50">
        <v>60718.707514101901</v>
      </c>
      <c r="J1476" s="18">
        <f t="shared" si="130"/>
        <v>5.2757079369081118E-2</v>
      </c>
    </row>
    <row r="1477" spans="1:10" ht="15" customHeight="1" x14ac:dyDescent="0.3">
      <c r="A1477" s="141">
        <f>'[1]175 since Nov 2015'!A1482</f>
        <v>44516</v>
      </c>
      <c r="B1477" s="50">
        <v>89994.400158744305</v>
      </c>
      <c r="C1477" s="15">
        <f t="shared" si="133"/>
        <v>-0.65</v>
      </c>
      <c r="D1477" s="24">
        <v>646.43560000000002</v>
      </c>
      <c r="E1477" s="17">
        <f t="shared" si="128"/>
        <v>-0.65</v>
      </c>
      <c r="F1477" s="18">
        <f t="shared" si="129"/>
        <v>0</v>
      </c>
      <c r="G1477" s="18">
        <f t="shared" si="132"/>
        <v>5.63956008093402E-3</v>
      </c>
      <c r="H1477" s="18">
        <f t="shared" si="131"/>
        <v>8.916927428557514E-2</v>
      </c>
      <c r="I1477" s="50">
        <v>60322.3727371157</v>
      </c>
      <c r="J1477" s="18">
        <f t="shared" si="130"/>
        <v>-0.65273915274654437</v>
      </c>
    </row>
    <row r="1478" spans="1:10" ht="15" customHeight="1" x14ac:dyDescent="0.3">
      <c r="A1478" s="141">
        <f>'[1]175 since Nov 2015'!A1483</f>
        <v>44517</v>
      </c>
      <c r="B1478" s="50">
        <v>89525.88</v>
      </c>
      <c r="C1478" s="15">
        <f t="shared" si="133"/>
        <v>-0.52</v>
      </c>
      <c r="D1478" s="24">
        <v>643.06740000000002</v>
      </c>
      <c r="E1478" s="17">
        <f t="shared" si="128"/>
        <v>-0.52</v>
      </c>
      <c r="F1478" s="18">
        <f t="shared" si="129"/>
        <v>0</v>
      </c>
      <c r="G1478" s="18">
        <f t="shared" si="132"/>
        <v>5.63956008093402E-3</v>
      </c>
      <c r="H1478" s="18">
        <f t="shared" si="131"/>
        <v>8.916927428557514E-2</v>
      </c>
      <c r="I1478" s="50">
        <v>60008.33</v>
      </c>
      <c r="J1478" s="18">
        <f t="shared" si="130"/>
        <v>-0.52060740131077654</v>
      </c>
    </row>
    <row r="1479" spans="1:10" ht="15" customHeight="1" x14ac:dyDescent="0.3">
      <c r="A1479" s="141">
        <f>'[1]175 since Nov 2015'!A1484</f>
        <v>44518</v>
      </c>
      <c r="B1479" s="50">
        <v>88970.425066396405</v>
      </c>
      <c r="C1479" s="15">
        <f t="shared" si="133"/>
        <v>-0.62</v>
      </c>
      <c r="D1479" s="24">
        <v>639.08140000000003</v>
      </c>
      <c r="E1479" s="17">
        <f t="shared" si="128"/>
        <v>-0.62</v>
      </c>
      <c r="F1479" s="18">
        <f t="shared" si="129"/>
        <v>0</v>
      </c>
      <c r="G1479" s="18">
        <f t="shared" si="132"/>
        <v>5.63956008093402E-3</v>
      </c>
      <c r="H1479" s="18">
        <f t="shared" si="131"/>
        <v>8.916927428557514E-2</v>
      </c>
      <c r="I1479" s="50">
        <v>59636.0121737339</v>
      </c>
      <c r="J1479" s="18">
        <f t="shared" si="130"/>
        <v>-0.62044357219423063</v>
      </c>
    </row>
    <row r="1480" spans="1:10" ht="15" customHeight="1" x14ac:dyDescent="0.3">
      <c r="A1480" s="141">
        <f>'[1]175 since Nov 2015'!A1485</f>
        <v>44522</v>
      </c>
      <c r="B1480" s="50">
        <v>87224.731227319906</v>
      </c>
      <c r="C1480" s="15">
        <f t="shared" si="133"/>
        <v>-1.96</v>
      </c>
      <c r="D1480" s="24">
        <v>626.53880000000004</v>
      </c>
      <c r="E1480" s="17">
        <f t="shared" si="128"/>
        <v>-1.96</v>
      </c>
      <c r="F1480" s="18">
        <f t="shared" si="129"/>
        <v>0</v>
      </c>
      <c r="G1480" s="18">
        <f t="shared" si="132"/>
        <v>5.63956008093402E-3</v>
      </c>
      <c r="H1480" s="18">
        <f t="shared" si="131"/>
        <v>8.916927428557514E-2</v>
      </c>
      <c r="I1480" s="50">
        <v>58465.8905410554</v>
      </c>
      <c r="J1480" s="18">
        <f t="shared" si="130"/>
        <v>-1.9621057646672566</v>
      </c>
    </row>
    <row r="1481" spans="1:10" ht="15" customHeight="1" x14ac:dyDescent="0.3">
      <c r="A1481" s="141">
        <f>'[1]175 since Nov 2015'!A1486</f>
        <v>44523</v>
      </c>
      <c r="B1481" s="50">
        <v>87520.780133626497</v>
      </c>
      <c r="C1481" s="15">
        <f t="shared" si="133"/>
        <v>0.34</v>
      </c>
      <c r="D1481" s="24">
        <v>628.66849999999999</v>
      </c>
      <c r="E1481" s="17">
        <f t="shared" ref="E1481:E1544" si="134">ROUND(((D1481-D1480)/D1480)*100,2)</f>
        <v>0.34</v>
      </c>
      <c r="F1481" s="18">
        <f t="shared" ref="F1481:F1544" si="135">+E1481-C1481</f>
        <v>0</v>
      </c>
      <c r="G1481" s="18">
        <f t="shared" si="132"/>
        <v>5.63956008093402E-3</v>
      </c>
      <c r="H1481" s="18">
        <f t="shared" si="131"/>
        <v>8.916927428557514E-2</v>
      </c>
      <c r="I1481" s="50">
        <v>58664.329248832197</v>
      </c>
      <c r="J1481" s="18">
        <f t="shared" ref="J1481:J1490" si="136">+((I1481-I1480)/I1480)*100</f>
        <v>0.3394093649141478</v>
      </c>
    </row>
    <row r="1482" spans="1:10" ht="15" customHeight="1" x14ac:dyDescent="0.35">
      <c r="A1482" s="141">
        <f>'[1]175 since Nov 2015'!A1487</f>
        <v>44524</v>
      </c>
      <c r="B1482" s="54">
        <v>87038.39</v>
      </c>
      <c r="C1482" s="15">
        <f t="shared" si="133"/>
        <v>-0.55000000000000004</v>
      </c>
      <c r="D1482" s="55">
        <v>625.20420000000001</v>
      </c>
      <c r="E1482" s="17">
        <f t="shared" si="134"/>
        <v>-0.55000000000000004</v>
      </c>
      <c r="F1482" s="18">
        <f t="shared" si="135"/>
        <v>0</v>
      </c>
      <c r="G1482" s="18">
        <f t="shared" si="132"/>
        <v>5.6101946698585235E-3</v>
      </c>
      <c r="H1482" s="18">
        <f t="shared" si="131"/>
        <v>8.8704966368446617E-2</v>
      </c>
      <c r="I1482" s="50"/>
      <c r="J1482" s="18">
        <f t="shared" si="136"/>
        <v>-100</v>
      </c>
    </row>
    <row r="1483" spans="1:10" ht="15" customHeight="1" x14ac:dyDescent="0.35">
      <c r="A1483" s="141">
        <f>'[1]175 since Nov 2015'!A1488</f>
        <v>44525</v>
      </c>
      <c r="B1483" s="50">
        <v>87715.86</v>
      </c>
      <c r="C1483" s="15">
        <f t="shared" si="133"/>
        <v>0.78</v>
      </c>
      <c r="D1483" s="56">
        <v>630.06960000000004</v>
      </c>
      <c r="E1483" s="17">
        <f t="shared" si="134"/>
        <v>0.78</v>
      </c>
      <c r="F1483" s="18">
        <f t="shared" si="135"/>
        <v>0</v>
      </c>
      <c r="G1483" s="18">
        <f t="shared" si="132"/>
        <v>5.5803845565924794E-3</v>
      </c>
      <c r="H1483" s="18">
        <f t="shared" si="131"/>
        <v>8.8233627092305117E-2</v>
      </c>
      <c r="I1483" s="50"/>
      <c r="J1483" s="18" t="e">
        <f t="shared" si="136"/>
        <v>#DIV/0!</v>
      </c>
    </row>
    <row r="1484" spans="1:10" ht="15" customHeight="1" x14ac:dyDescent="0.3">
      <c r="A1484" s="141">
        <f>'[1]175 since Nov 2015'!A1489</f>
        <v>44526</v>
      </c>
      <c r="B1484">
        <v>85197.64</v>
      </c>
      <c r="C1484" s="15">
        <f t="shared" si="133"/>
        <v>-2.87</v>
      </c>
      <c r="D1484" s="24">
        <v>611.98680000000002</v>
      </c>
      <c r="E1484" s="17">
        <f t="shared" si="134"/>
        <v>-2.87</v>
      </c>
      <c r="F1484" s="18">
        <f t="shared" si="135"/>
        <v>0</v>
      </c>
      <c r="G1484" s="18">
        <f t="shared" si="132"/>
        <v>5.5501225755567865E-3</v>
      </c>
      <c r="H1484" s="18">
        <f t="shared" si="131"/>
        <v>8.7755143159397073E-2</v>
      </c>
      <c r="I1484" s="50"/>
      <c r="J1484" s="18" t="e">
        <f t="shared" si="136"/>
        <v>#DIV/0!</v>
      </c>
    </row>
    <row r="1485" spans="1:10" ht="15" customHeight="1" x14ac:dyDescent="0.35">
      <c r="A1485" s="141">
        <f>'[1]175 since Nov 2015'!A1490</f>
        <v>44529</v>
      </c>
      <c r="B1485" s="57">
        <v>85426.54</v>
      </c>
      <c r="C1485" s="15">
        <f t="shared" si="133"/>
        <v>0.27</v>
      </c>
      <c r="D1485" s="58">
        <v>613.63040000000001</v>
      </c>
      <c r="E1485" s="17">
        <f t="shared" si="134"/>
        <v>0.27</v>
      </c>
      <c r="F1485" s="18">
        <f t="shared" si="135"/>
        <v>0</v>
      </c>
      <c r="G1485" s="18">
        <f t="shared" si="132"/>
        <v>5.5501225755567865E-3</v>
      </c>
      <c r="H1485" s="18">
        <f t="shared" si="131"/>
        <v>8.7755143159397073E-2</v>
      </c>
      <c r="I1485" s="50"/>
      <c r="J1485" s="18" t="e">
        <f t="shared" si="136"/>
        <v>#DIV/0!</v>
      </c>
    </row>
    <row r="1486" spans="1:10" ht="15" customHeight="1" x14ac:dyDescent="0.3">
      <c r="A1486" s="141">
        <f>'[1]175 since Nov 2015'!A1491</f>
        <v>44530</v>
      </c>
      <c r="B1486">
        <v>85134.56</v>
      </c>
      <c r="C1486" s="15">
        <f t="shared" si="133"/>
        <v>-0.34</v>
      </c>
      <c r="D1486" s="52">
        <v>611.53380000000004</v>
      </c>
      <c r="E1486" s="17">
        <f t="shared" si="134"/>
        <v>-0.34</v>
      </c>
      <c r="F1486" s="18">
        <f t="shared" si="135"/>
        <v>0</v>
      </c>
      <c r="G1486" s="18">
        <f t="shared" si="132"/>
        <v>5.5501225755567865E-3</v>
      </c>
      <c r="H1486" s="18">
        <f t="shared" ref="H1486:H1549" si="137">+G1486*(SQRT(250))</f>
        <v>8.7755143159397073E-2</v>
      </c>
      <c r="I1486" s="50"/>
      <c r="J1486" s="18" t="e">
        <f t="shared" si="136"/>
        <v>#DIV/0!</v>
      </c>
    </row>
    <row r="1487" spans="1:10" ht="15" customHeight="1" x14ac:dyDescent="0.35">
      <c r="A1487" s="141">
        <f>'[1]175 since Nov 2015'!A1492</f>
        <v>44531</v>
      </c>
      <c r="B1487" s="59">
        <v>86059.41</v>
      </c>
      <c r="C1487" s="15">
        <f t="shared" si="133"/>
        <v>1.0900000000000001</v>
      </c>
      <c r="D1487" s="60">
        <v>618.16520000000003</v>
      </c>
      <c r="E1487" s="17">
        <f t="shared" si="134"/>
        <v>1.08</v>
      </c>
      <c r="F1487" s="18">
        <f t="shared" si="135"/>
        <v>-1.0000000000000009E-2</v>
      </c>
      <c r="G1487" s="18">
        <f t="shared" si="132"/>
        <v>5.5803845565924794E-3</v>
      </c>
      <c r="H1487" s="18">
        <f t="shared" si="137"/>
        <v>8.8233627092305117E-2</v>
      </c>
      <c r="I1487" s="50"/>
      <c r="J1487" s="18" t="e">
        <f t="shared" si="136"/>
        <v>#DIV/0!</v>
      </c>
    </row>
    <row r="1488" spans="1:10" ht="15" customHeight="1" x14ac:dyDescent="0.35">
      <c r="A1488" s="141">
        <f>'[1]175 since Nov 2015'!A1493</f>
        <v>44532</v>
      </c>
      <c r="B1488">
        <v>87217.87</v>
      </c>
      <c r="C1488" s="15">
        <f t="shared" si="133"/>
        <v>1.35</v>
      </c>
      <c r="D1488" s="61">
        <v>626.48289999999997</v>
      </c>
      <c r="E1488" s="17">
        <f t="shared" si="134"/>
        <v>1.35</v>
      </c>
      <c r="F1488" s="18">
        <f t="shared" si="135"/>
        <v>0</v>
      </c>
      <c r="G1488" s="18">
        <f t="shared" si="132"/>
        <v>5.5378545142325437E-3</v>
      </c>
      <c r="H1488" s="18">
        <f t="shared" si="137"/>
        <v>8.7561168078100923E-2</v>
      </c>
      <c r="I1488" s="50"/>
      <c r="J1488" s="18" t="e">
        <f t="shared" si="136"/>
        <v>#DIV/0!</v>
      </c>
    </row>
    <row r="1489" spans="1:10" ht="15" customHeight="1" x14ac:dyDescent="0.3">
      <c r="A1489" s="141">
        <f>'[1]175 since Nov 2015'!A1494</f>
        <v>44533</v>
      </c>
      <c r="B1489" s="50">
        <v>86076.82</v>
      </c>
      <c r="C1489" s="15">
        <f t="shared" si="133"/>
        <v>-1.31</v>
      </c>
      <c r="D1489" s="52">
        <v>618.28009999999995</v>
      </c>
      <c r="E1489" s="17">
        <f t="shared" si="134"/>
        <v>-1.31</v>
      </c>
      <c r="F1489" s="18">
        <f t="shared" si="135"/>
        <v>0</v>
      </c>
      <c r="G1489" s="18">
        <f t="shared" si="132"/>
        <v>5.5378545142325437E-3</v>
      </c>
      <c r="H1489" s="18">
        <f t="shared" si="137"/>
        <v>8.7561168078100923E-2</v>
      </c>
      <c r="I1489" s="50"/>
      <c r="J1489" s="18" t="e">
        <f t="shared" si="136"/>
        <v>#DIV/0!</v>
      </c>
    </row>
    <row r="1490" spans="1:10" ht="15" customHeight="1" x14ac:dyDescent="0.3">
      <c r="A1490" s="141">
        <f>'[1]175 since Nov 2015'!A1495</f>
        <v>44536</v>
      </c>
      <c r="B1490">
        <v>84660.54</v>
      </c>
      <c r="C1490" s="15">
        <f t="shared" si="133"/>
        <v>-1.65</v>
      </c>
      <c r="D1490" s="52">
        <v>608.11159999999995</v>
      </c>
      <c r="E1490" s="17">
        <f t="shared" si="134"/>
        <v>-1.64</v>
      </c>
      <c r="F1490" s="18">
        <f t="shared" si="135"/>
        <v>1.0000000000000009E-2</v>
      </c>
      <c r="G1490" s="18">
        <f t="shared" ref="G1490:G1553" si="138">+STDEV(F1242:F1490)</f>
        <v>5.5501225755567865E-3</v>
      </c>
      <c r="H1490" s="18">
        <f t="shared" si="137"/>
        <v>8.7755143159397073E-2</v>
      </c>
      <c r="I1490" s="50"/>
      <c r="J1490" s="18" t="e">
        <f t="shared" si="136"/>
        <v>#DIV/0!</v>
      </c>
    </row>
    <row r="1491" spans="1:10" ht="15" customHeight="1" x14ac:dyDescent="0.3">
      <c r="A1491" s="141">
        <f>'[1]175 since Nov 2015'!A1496</f>
        <v>44537</v>
      </c>
      <c r="B1491">
        <v>85983.12</v>
      </c>
      <c r="C1491" s="15">
        <f t="shared" si="133"/>
        <v>1.56</v>
      </c>
      <c r="D1491" s="52">
        <v>617.60839999999996</v>
      </c>
      <c r="E1491" s="17">
        <f t="shared" si="134"/>
        <v>1.56</v>
      </c>
      <c r="F1491" s="18">
        <f t="shared" si="135"/>
        <v>0</v>
      </c>
      <c r="G1491" s="18">
        <f t="shared" si="138"/>
        <v>5.5194012942036338E-3</v>
      </c>
      <c r="H1491" s="18">
        <f t="shared" si="137"/>
        <v>8.7269397050822956E-2</v>
      </c>
    </row>
    <row r="1492" spans="1:10" ht="15" customHeight="1" x14ac:dyDescent="0.3">
      <c r="A1492" s="141">
        <f>'[1]175 since Nov 2015'!A1497</f>
        <v>44538</v>
      </c>
      <c r="B1492">
        <v>87498.92</v>
      </c>
      <c r="C1492" s="15">
        <f t="shared" si="133"/>
        <v>1.76</v>
      </c>
      <c r="D1492" s="52">
        <v>628.49149999999997</v>
      </c>
      <c r="E1492" s="17">
        <f t="shared" si="134"/>
        <v>1.76</v>
      </c>
      <c r="F1492" s="18">
        <f t="shared" si="135"/>
        <v>0</v>
      </c>
      <c r="G1492" s="18">
        <f t="shared" si="138"/>
        <v>5.5194012942036338E-3</v>
      </c>
      <c r="H1492" s="18">
        <f t="shared" si="137"/>
        <v>8.7269397050822956E-2</v>
      </c>
    </row>
    <row r="1493" spans="1:10" ht="15" customHeight="1" x14ac:dyDescent="0.3">
      <c r="A1493" s="141">
        <f>'[1]175 since Nov 2015'!A1498</f>
        <v>44539</v>
      </c>
      <c r="B1493">
        <v>87733.83</v>
      </c>
      <c r="C1493" s="15">
        <f t="shared" si="133"/>
        <v>0.27</v>
      </c>
      <c r="D1493" s="52">
        <v>630.17780000000005</v>
      </c>
      <c r="E1493" s="17">
        <f t="shared" si="134"/>
        <v>0.27</v>
      </c>
      <c r="F1493" s="18">
        <f t="shared" si="135"/>
        <v>0</v>
      </c>
      <c r="G1493" s="18">
        <f t="shared" si="138"/>
        <v>5.5194012942036338E-3</v>
      </c>
      <c r="H1493" s="18">
        <f t="shared" si="137"/>
        <v>8.7269397050822956E-2</v>
      </c>
    </row>
    <row r="1494" spans="1:10" ht="15" customHeight="1" x14ac:dyDescent="0.3">
      <c r="A1494" s="141">
        <f>'[1]175 since Nov 2015'!A1499</f>
        <v>44540</v>
      </c>
      <c r="B1494">
        <v>87703.3</v>
      </c>
      <c r="C1494" s="15">
        <f t="shared" si="133"/>
        <v>-0.03</v>
      </c>
      <c r="D1494" s="52">
        <v>629.95460000000003</v>
      </c>
      <c r="E1494" s="17">
        <f t="shared" si="134"/>
        <v>-0.04</v>
      </c>
      <c r="F1494" s="18">
        <f t="shared" si="135"/>
        <v>-1.0000000000000002E-2</v>
      </c>
      <c r="G1494" s="18">
        <f t="shared" si="138"/>
        <v>5.5501225755567873E-3</v>
      </c>
      <c r="H1494" s="18">
        <f t="shared" si="137"/>
        <v>8.7755143159397087E-2</v>
      </c>
    </row>
    <row r="1495" spans="1:10" ht="15" customHeight="1" x14ac:dyDescent="0.3">
      <c r="A1495" s="141">
        <f>'[1]175 since Nov 2015'!A1500</f>
        <v>44543</v>
      </c>
      <c r="B1495">
        <v>86952.5</v>
      </c>
      <c r="C1495" s="15">
        <f t="shared" si="133"/>
        <v>-0.86</v>
      </c>
      <c r="D1495" s="52">
        <v>624.56129999999996</v>
      </c>
      <c r="E1495" s="17">
        <f t="shared" si="134"/>
        <v>-0.86</v>
      </c>
      <c r="F1495" s="18">
        <f t="shared" si="135"/>
        <v>0</v>
      </c>
      <c r="G1495" s="18">
        <f t="shared" si="138"/>
        <v>5.5501225755567873E-3</v>
      </c>
      <c r="H1495" s="18">
        <f t="shared" si="137"/>
        <v>8.7755143159397087E-2</v>
      </c>
    </row>
    <row r="1496" spans="1:10" ht="15" customHeight="1" x14ac:dyDescent="0.35">
      <c r="A1496" s="141">
        <f>'[1]175 since Nov 2015'!A1501</f>
        <v>44544</v>
      </c>
      <c r="B1496" s="62">
        <v>86704.36</v>
      </c>
      <c r="C1496" s="15">
        <f t="shared" si="133"/>
        <v>-0.28999999999999998</v>
      </c>
      <c r="D1496" s="63">
        <v>622.77629999999999</v>
      </c>
      <c r="E1496" s="17">
        <f t="shared" si="134"/>
        <v>-0.28999999999999998</v>
      </c>
      <c r="F1496" s="18">
        <f t="shared" si="135"/>
        <v>0</v>
      </c>
      <c r="G1496" s="18">
        <f t="shared" si="138"/>
        <v>5.5501225755567873E-3</v>
      </c>
      <c r="H1496" s="18">
        <f t="shared" si="137"/>
        <v>8.7755143159397087E-2</v>
      </c>
    </row>
    <row r="1497" spans="1:10" ht="15" customHeight="1" x14ac:dyDescent="0.35">
      <c r="A1497" s="141">
        <f>'[1]175 since Nov 2015'!A1502</f>
        <v>44545</v>
      </c>
      <c r="B1497" s="64">
        <v>86213.440000000002</v>
      </c>
      <c r="C1497" s="15">
        <f t="shared" si="133"/>
        <v>-0.56999999999999995</v>
      </c>
      <c r="D1497" s="65">
        <v>619.25009999999997</v>
      </c>
      <c r="E1497" s="17">
        <f t="shared" si="134"/>
        <v>-0.56999999999999995</v>
      </c>
      <c r="F1497" s="18">
        <f t="shared" si="135"/>
        <v>0</v>
      </c>
      <c r="G1497" s="18">
        <f t="shared" si="138"/>
        <v>5.5501225755567873E-3</v>
      </c>
      <c r="H1497" s="18">
        <f t="shared" si="137"/>
        <v>8.7755143159397087E-2</v>
      </c>
    </row>
    <row r="1498" spans="1:10" ht="15" customHeight="1" x14ac:dyDescent="0.35">
      <c r="A1498" s="141">
        <f>'[1]175 since Nov 2015'!A1503</f>
        <v>44546</v>
      </c>
      <c r="B1498" s="66">
        <v>86382.19</v>
      </c>
      <c r="C1498" s="15">
        <f t="shared" si="133"/>
        <v>0.2</v>
      </c>
      <c r="D1498" s="67">
        <v>620.46029999999996</v>
      </c>
      <c r="E1498" s="17">
        <f t="shared" si="134"/>
        <v>0.2</v>
      </c>
      <c r="F1498" s="18">
        <f t="shared" si="135"/>
        <v>0</v>
      </c>
      <c r="G1498" s="18">
        <f t="shared" si="138"/>
        <v>5.5501225755567873E-3</v>
      </c>
      <c r="H1498" s="18">
        <f t="shared" si="137"/>
        <v>8.7755143159397087E-2</v>
      </c>
    </row>
    <row r="1499" spans="1:10" ht="15" customHeight="1" x14ac:dyDescent="0.3">
      <c r="A1499" s="141">
        <f>'[1]175 since Nov 2015'!A1504</f>
        <v>44547</v>
      </c>
      <c r="B1499">
        <v>85055.3</v>
      </c>
      <c r="C1499" s="15">
        <f t="shared" si="133"/>
        <v>-1.54</v>
      </c>
      <c r="D1499" s="52">
        <v>610.95450000000005</v>
      </c>
      <c r="E1499" s="17">
        <f t="shared" si="134"/>
        <v>-1.53</v>
      </c>
      <c r="F1499" s="18">
        <f t="shared" si="135"/>
        <v>1.0000000000000009E-2</v>
      </c>
      <c r="G1499" s="18">
        <f t="shared" si="138"/>
        <v>5.5611989301421342E-3</v>
      </c>
      <c r="H1499" s="18">
        <f t="shared" si="137"/>
        <v>8.7930275702703814E-2</v>
      </c>
    </row>
    <row r="1500" spans="1:10" ht="15" customHeight="1" x14ac:dyDescent="0.3">
      <c r="A1500" s="141">
        <f>'[1]175 since Nov 2015'!A1505</f>
        <v>44550</v>
      </c>
      <c r="B1500">
        <v>83280.36</v>
      </c>
      <c r="C1500" s="15">
        <f t="shared" si="133"/>
        <v>-2.09</v>
      </c>
      <c r="D1500" s="52">
        <v>598.15179999999998</v>
      </c>
      <c r="E1500" s="17">
        <f t="shared" si="134"/>
        <v>-2.1</v>
      </c>
      <c r="F1500" s="18">
        <f t="shared" si="135"/>
        <v>-1.0000000000000231E-2</v>
      </c>
      <c r="G1500" s="18">
        <f t="shared" si="138"/>
        <v>5.5919801733697152E-3</v>
      </c>
      <c r="H1500" s="18">
        <f t="shared" si="137"/>
        <v>8.8416969891757749E-2</v>
      </c>
    </row>
    <row r="1501" spans="1:10" ht="15" customHeight="1" x14ac:dyDescent="0.35">
      <c r="A1501" s="141">
        <f>'[1]175 since Nov 2015'!A1506</f>
        <v>44551</v>
      </c>
      <c r="B1501" s="68">
        <v>84021.83</v>
      </c>
      <c r="C1501" s="15">
        <f t="shared" si="133"/>
        <v>0.89</v>
      </c>
      <c r="D1501" s="69">
        <v>603.15449999999998</v>
      </c>
      <c r="E1501" s="17">
        <f t="shared" si="134"/>
        <v>0.84</v>
      </c>
      <c r="F1501" s="18">
        <f t="shared" si="135"/>
        <v>-5.0000000000000044E-2</v>
      </c>
      <c r="G1501" s="18">
        <f t="shared" si="138"/>
        <v>6.4033366739269593E-3</v>
      </c>
      <c r="H1501" s="18">
        <f t="shared" si="137"/>
        <v>0.10124564257248059</v>
      </c>
    </row>
    <row r="1502" spans="1:10" ht="15" customHeight="1" x14ac:dyDescent="0.35">
      <c r="A1502" s="141">
        <f>'[1]175 since Nov 2015'!A1507</f>
        <v>44552</v>
      </c>
      <c r="B1502" s="68">
        <v>84952.39</v>
      </c>
      <c r="C1502" s="15">
        <f t="shared" si="133"/>
        <v>1.1100000000000001</v>
      </c>
      <c r="D1502" s="69">
        <v>609.83519999999999</v>
      </c>
      <c r="E1502" s="17">
        <f t="shared" si="134"/>
        <v>1.1100000000000001</v>
      </c>
      <c r="F1502" s="18">
        <f t="shared" si="135"/>
        <v>0</v>
      </c>
      <c r="G1502" s="18">
        <f t="shared" si="138"/>
        <v>6.4033366739269593E-3</v>
      </c>
      <c r="H1502" s="18">
        <f t="shared" si="137"/>
        <v>0.10124564257248059</v>
      </c>
    </row>
    <row r="1503" spans="1:10" ht="15" customHeight="1" x14ac:dyDescent="0.35">
      <c r="A1503" s="141">
        <f>'[1]175 since Nov 2015'!A1508</f>
        <v>44553</v>
      </c>
      <c r="B1503" s="70">
        <v>85526.48</v>
      </c>
      <c r="C1503" s="15">
        <f t="shared" si="133"/>
        <v>0.68</v>
      </c>
      <c r="D1503" s="71">
        <v>613.95010000000002</v>
      </c>
      <c r="E1503" s="17">
        <f t="shared" si="134"/>
        <v>0.67</v>
      </c>
      <c r="F1503" s="18">
        <f t="shared" si="135"/>
        <v>-1.0000000000000009E-2</v>
      </c>
      <c r="G1503" s="18">
        <f t="shared" si="138"/>
        <v>6.4285765694606376E-3</v>
      </c>
      <c r="H1503" s="18">
        <f t="shared" si="137"/>
        <v>0.10164472036143626</v>
      </c>
    </row>
    <row r="1504" spans="1:10" ht="15" customHeight="1" x14ac:dyDescent="0.3">
      <c r="A1504" s="141">
        <f>'[1]175 since Nov 2015'!A1509</f>
        <v>44554</v>
      </c>
      <c r="B1504">
        <v>85241.51</v>
      </c>
      <c r="C1504" s="15">
        <f t="shared" si="133"/>
        <v>-0.33</v>
      </c>
      <c r="D1504" s="52">
        <v>611.90150000000006</v>
      </c>
      <c r="E1504" s="17">
        <f t="shared" si="134"/>
        <v>-0.33</v>
      </c>
      <c r="F1504" s="18">
        <f t="shared" si="135"/>
        <v>0</v>
      </c>
      <c r="G1504" s="18">
        <f t="shared" si="138"/>
        <v>5.8758146298578309E-3</v>
      </c>
      <c r="H1504" s="18">
        <f t="shared" si="137"/>
        <v>9.2904786696449762E-2</v>
      </c>
    </row>
    <row r="1505" spans="1:20" ht="15" customHeight="1" x14ac:dyDescent="0.3">
      <c r="A1505" s="141">
        <f>'[1]175 since Nov 2015'!A1510</f>
        <v>44557</v>
      </c>
      <c r="B1505">
        <v>85683.11</v>
      </c>
      <c r="C1505" s="15">
        <f t="shared" si="133"/>
        <v>0.52</v>
      </c>
      <c r="D1505" s="52">
        <v>615.06359999999995</v>
      </c>
      <c r="E1505" s="17">
        <f t="shared" si="134"/>
        <v>0.52</v>
      </c>
      <c r="F1505" s="18">
        <f t="shared" si="135"/>
        <v>0</v>
      </c>
      <c r="G1505" s="18">
        <f t="shared" si="138"/>
        <v>5.8758146298578309E-3</v>
      </c>
      <c r="H1505" s="18">
        <f t="shared" si="137"/>
        <v>9.2904786696449762E-2</v>
      </c>
    </row>
    <row r="1506" spans="1:20" ht="15" customHeight="1" x14ac:dyDescent="0.35">
      <c r="A1506" s="141">
        <f>'[1]175 since Nov 2015'!A1511</f>
        <v>44558</v>
      </c>
      <c r="B1506" s="72">
        <v>86395.24</v>
      </c>
      <c r="C1506" s="15">
        <f t="shared" si="133"/>
        <v>0.83</v>
      </c>
      <c r="D1506" s="73">
        <v>620.16980000000001</v>
      </c>
      <c r="E1506" s="17">
        <f t="shared" si="134"/>
        <v>0.83</v>
      </c>
      <c r="F1506" s="18">
        <f t="shared" si="135"/>
        <v>0</v>
      </c>
      <c r="G1506" s="18">
        <f t="shared" si="138"/>
        <v>5.8758146298578309E-3</v>
      </c>
      <c r="H1506" s="18">
        <f t="shared" si="137"/>
        <v>9.2904786696449762E-2</v>
      </c>
    </row>
    <row r="1507" spans="1:20" ht="15" customHeight="1" x14ac:dyDescent="0.35">
      <c r="A1507" s="141">
        <f>'[1]175 since Nov 2015'!A1512</f>
        <v>44559</v>
      </c>
      <c r="B1507" s="74">
        <v>86259.47</v>
      </c>
      <c r="C1507" s="15">
        <f t="shared" si="133"/>
        <v>-0.16</v>
      </c>
      <c r="D1507" s="75">
        <v>619.19110000000001</v>
      </c>
      <c r="E1507" s="17">
        <f t="shared" si="134"/>
        <v>-0.16</v>
      </c>
      <c r="F1507" s="18">
        <f t="shared" si="135"/>
        <v>0</v>
      </c>
      <c r="G1507" s="18">
        <f t="shared" si="138"/>
        <v>5.8758146298578309E-3</v>
      </c>
      <c r="H1507" s="18">
        <f t="shared" si="137"/>
        <v>9.2904786696449762E-2</v>
      </c>
    </row>
    <row r="1508" spans="1:20" ht="15" customHeight="1" x14ac:dyDescent="0.35">
      <c r="A1508" s="141">
        <f>'[1]175 since Nov 2015'!A1513</f>
        <v>44560</v>
      </c>
      <c r="B1508" s="76">
        <v>86241.31</v>
      </c>
      <c r="C1508" s="15">
        <f t="shared" si="133"/>
        <v>-0.02</v>
      </c>
      <c r="D1508" s="77">
        <v>619.15509999999995</v>
      </c>
      <c r="E1508" s="17">
        <f t="shared" si="134"/>
        <v>-0.01</v>
      </c>
      <c r="F1508" s="18">
        <f t="shared" si="135"/>
        <v>0.01</v>
      </c>
      <c r="G1508" s="18">
        <f t="shared" si="138"/>
        <v>5.9178313657609937E-3</v>
      </c>
      <c r="H1508" s="18">
        <f t="shared" si="137"/>
        <v>9.3569129622948596E-2</v>
      </c>
    </row>
    <row r="1509" spans="1:20" ht="15" customHeight="1" x14ac:dyDescent="0.35">
      <c r="A1509" s="141">
        <f>'[1]175 since Nov 2015'!A1514</f>
        <v>44561</v>
      </c>
      <c r="B1509" s="78">
        <v>86926.98</v>
      </c>
      <c r="C1509" s="15">
        <f t="shared" si="133"/>
        <v>0.8</v>
      </c>
      <c r="D1509" s="79">
        <v>624.07899999999995</v>
      </c>
      <c r="E1509" s="17">
        <f t="shared" si="134"/>
        <v>0.8</v>
      </c>
      <c r="F1509" s="18">
        <f t="shared" si="135"/>
        <v>0</v>
      </c>
      <c r="G1509" s="18">
        <f t="shared" si="138"/>
        <v>5.9178313657609937E-3</v>
      </c>
      <c r="H1509" s="18">
        <f t="shared" si="137"/>
        <v>9.3569129622948596E-2</v>
      </c>
      <c r="L1509" s="2">
        <f>+STDEV(F1385:F1509)</f>
        <v>6.8183812287554869E-3</v>
      </c>
      <c r="M1509" s="2">
        <f>_xlfn.STDEV.P(F1263:F1509)</f>
        <v>5.9289282893617732E-3</v>
      </c>
      <c r="O1509" s="2">
        <f>STDEV(F276:F1509)</f>
        <v>6.6372231701015763E-3</v>
      </c>
      <c r="Q1509" s="18">
        <f>+L1509*(SQRT(250))</f>
        <v>0.10780807319102449</v>
      </c>
      <c r="R1509" s="18">
        <f>+M1509*(SQRT(250))</f>
        <v>9.3744587390945294E-2</v>
      </c>
      <c r="S1509" s="20">
        <f>H1509</f>
        <v>9.3569129622948596E-2</v>
      </c>
      <c r="T1509" s="18">
        <f>+O1509*(SQRT(250))</f>
        <v>0.10494371278182082</v>
      </c>
    </row>
    <row r="1510" spans="1:20" ht="15" customHeight="1" x14ac:dyDescent="0.35">
      <c r="A1510" s="141">
        <f>'[1]175 since Nov 2015'!A1515</f>
        <v>44564</v>
      </c>
      <c r="B1510" s="80">
        <v>88313.85</v>
      </c>
      <c r="C1510" s="15">
        <f t="shared" si="133"/>
        <v>1.6</v>
      </c>
      <c r="D1510" s="81">
        <v>633.98760000000004</v>
      </c>
      <c r="E1510" s="17">
        <f t="shared" si="134"/>
        <v>1.59</v>
      </c>
      <c r="F1510" s="18">
        <f t="shared" si="135"/>
        <v>-1.0000000000000009E-2</v>
      </c>
      <c r="G1510" s="18">
        <f t="shared" si="138"/>
        <v>5.9440431675211224E-3</v>
      </c>
      <c r="H1510" s="18">
        <f t="shared" si="137"/>
        <v>9.3983574598642677E-2</v>
      </c>
      <c r="L1510" s="2">
        <f t="shared" ref="L1510:L1573" si="139">+STDEV(F1386:F1510)</f>
        <v>6.8645888911981695E-3</v>
      </c>
      <c r="M1510" s="2">
        <f t="shared" ref="M1510:M1573" si="140">_xlfn.STDEV.P(F1264:F1510)</f>
        <v>5.9551339297803669E-3</v>
      </c>
      <c r="O1510" s="2">
        <f t="shared" ref="O1510:O1573" si="141">STDEV(F277:F1510)</f>
        <v>6.6430085332185159E-3</v>
      </c>
      <c r="Q1510" s="18">
        <f t="shared" ref="Q1510:R1549" si="142">+L1510*(SQRT(250))</f>
        <v>0.10853868048437998</v>
      </c>
      <c r="R1510" s="18">
        <f t="shared" si="142"/>
        <v>9.4158934947275924E-2</v>
      </c>
      <c r="S1510" s="20">
        <f t="shared" ref="S1510:S1573" si="143">H1510</f>
        <v>9.3983574598642677E-2</v>
      </c>
      <c r="T1510" s="18">
        <f t="shared" ref="T1510:T1573" si="144">+O1510*(SQRT(250))</f>
        <v>0.10503518740452412</v>
      </c>
    </row>
    <row r="1511" spans="1:20" ht="15" customHeight="1" x14ac:dyDescent="0.35">
      <c r="A1511" s="141">
        <f>'[1]175 since Nov 2015'!A1516</f>
        <v>44565</v>
      </c>
      <c r="B1511" s="82">
        <v>89317.67</v>
      </c>
      <c r="C1511" s="15">
        <f t="shared" si="133"/>
        <v>1.1399999999999999</v>
      </c>
      <c r="D1511" s="83">
        <v>641.14149999999995</v>
      </c>
      <c r="E1511" s="17">
        <f t="shared" si="134"/>
        <v>1.1299999999999999</v>
      </c>
      <c r="F1511" s="18">
        <f t="shared" si="135"/>
        <v>-1.0000000000000009E-2</v>
      </c>
      <c r="G1511" s="18">
        <f t="shared" si="138"/>
        <v>5.9698686350393715E-3</v>
      </c>
      <c r="H1511" s="18">
        <f t="shared" si="137"/>
        <v>9.4391911093624492E-2</v>
      </c>
      <c r="L1511" s="2">
        <f t="shared" si="139"/>
        <v>6.9095539279949896E-3</v>
      </c>
      <c r="M1511" s="2">
        <f t="shared" si="140"/>
        <v>5.9809507085406893E-3</v>
      </c>
      <c r="O1511" s="2">
        <f t="shared" si="141"/>
        <v>6.6487789772083509E-3</v>
      </c>
      <c r="Q1511" s="18">
        <f t="shared" si="142"/>
        <v>0.10924964014113615</v>
      </c>
      <c r="R1511" s="18">
        <f t="shared" si="142"/>
        <v>9.4567134060932312E-2</v>
      </c>
      <c r="S1511" s="20">
        <f t="shared" si="143"/>
        <v>9.4391911093624492E-2</v>
      </c>
      <c r="T1511" s="18">
        <f t="shared" si="144"/>
        <v>0.10512642613511566</v>
      </c>
    </row>
    <row r="1512" spans="1:20" ht="15" customHeight="1" x14ac:dyDescent="0.35">
      <c r="A1512" s="141">
        <f>'[1]175 since Nov 2015'!A1517</f>
        <v>44566</v>
      </c>
      <c r="B1512" s="84">
        <v>89865.64</v>
      </c>
      <c r="C1512" s="15">
        <f t="shared" si="133"/>
        <v>0.61</v>
      </c>
      <c r="D1512" s="85">
        <v>645.03219999999999</v>
      </c>
      <c r="E1512" s="17">
        <f t="shared" si="134"/>
        <v>0.61</v>
      </c>
      <c r="F1512" s="18">
        <f t="shared" si="135"/>
        <v>0</v>
      </c>
      <c r="G1512" s="18">
        <f t="shared" si="138"/>
        <v>5.9698686350393715E-3</v>
      </c>
      <c r="H1512" s="18">
        <f t="shared" si="137"/>
        <v>9.4391911093624492E-2</v>
      </c>
      <c r="L1512" s="2">
        <f t="shared" si="139"/>
        <v>6.9095539279949896E-3</v>
      </c>
      <c r="M1512" s="2">
        <f t="shared" si="140"/>
        <v>5.9809507085406893E-3</v>
      </c>
      <c r="O1512" s="2">
        <f t="shared" si="141"/>
        <v>6.6487789772083509E-3</v>
      </c>
      <c r="Q1512" s="18">
        <f t="shared" si="142"/>
        <v>0.10924964014113615</v>
      </c>
      <c r="R1512" s="18">
        <f t="shared" si="142"/>
        <v>9.4567134060932312E-2</v>
      </c>
      <c r="S1512" s="20">
        <f t="shared" si="143"/>
        <v>9.4391911093624492E-2</v>
      </c>
      <c r="T1512" s="18">
        <f t="shared" si="144"/>
        <v>0.10512642613511566</v>
      </c>
    </row>
    <row r="1513" spans="1:20" ht="15" customHeight="1" x14ac:dyDescent="0.35">
      <c r="A1513" s="141">
        <f>'[1]175 since Nov 2015'!A1518</f>
        <v>44567</v>
      </c>
      <c r="B1513" s="86">
        <v>88938.52</v>
      </c>
      <c r="C1513" s="15">
        <f t="shared" ref="C1513:C1576" si="145">ROUND(((B1513-B1512)/B1512)*100,2)</f>
        <v>-1.03</v>
      </c>
      <c r="D1513" s="87">
        <v>638.37170000000003</v>
      </c>
      <c r="E1513" s="17">
        <f t="shared" si="134"/>
        <v>-1.03</v>
      </c>
      <c r="F1513" s="18">
        <f t="shared" si="135"/>
        <v>0</v>
      </c>
      <c r="G1513" s="18">
        <f t="shared" si="138"/>
        <v>5.9698686350393715E-3</v>
      </c>
      <c r="H1513" s="18">
        <f t="shared" si="137"/>
        <v>9.4391911093624492E-2</v>
      </c>
      <c r="L1513" s="2">
        <f t="shared" si="139"/>
        <v>6.9095539279949896E-3</v>
      </c>
      <c r="M1513" s="2">
        <f t="shared" si="140"/>
        <v>5.9551339297803669E-3</v>
      </c>
      <c r="O1513" s="2">
        <f t="shared" si="141"/>
        <v>6.6487789772083509E-3</v>
      </c>
      <c r="Q1513" s="18">
        <f t="shared" si="142"/>
        <v>0.10924964014113615</v>
      </c>
      <c r="R1513" s="18">
        <f t="shared" si="142"/>
        <v>9.4158934947275924E-2</v>
      </c>
      <c r="S1513" s="20">
        <f t="shared" si="143"/>
        <v>9.4391911093624492E-2</v>
      </c>
      <c r="T1513" s="18">
        <f t="shared" si="144"/>
        <v>0.10512642613511566</v>
      </c>
    </row>
    <row r="1514" spans="1:20" ht="15" customHeight="1" x14ac:dyDescent="0.35">
      <c r="A1514" s="141">
        <f>'[1]175 since Nov 2015'!A1519</f>
        <v>44568</v>
      </c>
      <c r="B1514" s="88">
        <v>89151.61</v>
      </c>
      <c r="C1514" s="15">
        <f t="shared" si="145"/>
        <v>0.24</v>
      </c>
      <c r="D1514" s="89">
        <v>639.89250000000004</v>
      </c>
      <c r="E1514" s="17">
        <f t="shared" si="134"/>
        <v>0.24</v>
      </c>
      <c r="F1514" s="18">
        <f t="shared" si="135"/>
        <v>0</v>
      </c>
      <c r="G1514" s="18">
        <f t="shared" si="138"/>
        <v>5.9698686350393715E-3</v>
      </c>
      <c r="H1514" s="18">
        <f t="shared" si="137"/>
        <v>9.4391911093624492E-2</v>
      </c>
      <c r="L1514" s="2">
        <f t="shared" si="139"/>
        <v>6.8645888911981687E-3</v>
      </c>
      <c r="M1514" s="2">
        <f t="shared" si="140"/>
        <v>5.9551339297803669E-3</v>
      </c>
      <c r="O1514" s="2">
        <f t="shared" si="141"/>
        <v>6.6487789772083509E-3</v>
      </c>
      <c r="Q1514" s="18">
        <f t="shared" si="142"/>
        <v>0.10853868048437997</v>
      </c>
      <c r="R1514" s="18">
        <f t="shared" si="142"/>
        <v>9.4158934947275924E-2</v>
      </c>
      <c r="S1514" s="20">
        <f t="shared" si="143"/>
        <v>9.4391911093624492E-2</v>
      </c>
      <c r="T1514" s="18">
        <f t="shared" si="144"/>
        <v>0.10512642613511566</v>
      </c>
    </row>
    <row r="1515" spans="1:20" ht="15" customHeight="1" x14ac:dyDescent="0.35">
      <c r="A1515" s="141">
        <f>'[1]175 since Nov 2015'!A1520</f>
        <v>44571</v>
      </c>
      <c r="B1515" s="90">
        <v>90123.01</v>
      </c>
      <c r="C1515" s="15">
        <f t="shared" si="145"/>
        <v>1.0900000000000001</v>
      </c>
      <c r="D1515" s="91">
        <v>646.85019999999997</v>
      </c>
      <c r="E1515" s="17">
        <f t="shared" si="134"/>
        <v>1.0900000000000001</v>
      </c>
      <c r="F1515" s="18">
        <f t="shared" si="135"/>
        <v>0</v>
      </c>
      <c r="G1515" s="18">
        <f t="shared" si="138"/>
        <v>5.9440431675211224E-3</v>
      </c>
      <c r="H1515" s="18">
        <f t="shared" si="137"/>
        <v>9.3983574598642677E-2</v>
      </c>
      <c r="L1515" s="2">
        <f t="shared" si="139"/>
        <v>6.8645888911981687E-3</v>
      </c>
      <c r="M1515" s="2">
        <f t="shared" si="140"/>
        <v>5.9551339297803669E-3</v>
      </c>
      <c r="O1515" s="2">
        <f t="shared" si="141"/>
        <v>6.6487789772083509E-3</v>
      </c>
      <c r="Q1515" s="18">
        <f t="shared" si="142"/>
        <v>0.10853868048437997</v>
      </c>
      <c r="R1515" s="18">
        <f t="shared" si="142"/>
        <v>9.4158934947275924E-2</v>
      </c>
      <c r="S1515" s="20">
        <f t="shared" si="143"/>
        <v>9.3983574598642677E-2</v>
      </c>
      <c r="T1515" s="18">
        <f t="shared" si="144"/>
        <v>0.10512642613511566</v>
      </c>
    </row>
    <row r="1516" spans="1:20" ht="15" customHeight="1" x14ac:dyDescent="0.35">
      <c r="A1516" s="141">
        <f>'[1]175 since Nov 2015'!A1521</f>
        <v>44572</v>
      </c>
      <c r="B1516" s="92">
        <v>90453.18</v>
      </c>
      <c r="C1516" s="15">
        <f t="shared" si="145"/>
        <v>0.37</v>
      </c>
      <c r="D1516" s="93">
        <v>649.20519999999999</v>
      </c>
      <c r="E1516" s="17">
        <f t="shared" si="134"/>
        <v>0.36</v>
      </c>
      <c r="F1516" s="18">
        <f t="shared" si="135"/>
        <v>-1.0000000000000009E-2</v>
      </c>
      <c r="G1516" s="18">
        <f t="shared" si="138"/>
        <v>5.9698686350393715E-3</v>
      </c>
      <c r="H1516" s="18">
        <f t="shared" si="137"/>
        <v>9.4391911093624492E-2</v>
      </c>
      <c r="L1516" s="2">
        <f t="shared" si="139"/>
        <v>6.9095539279949896E-3</v>
      </c>
      <c r="M1516" s="2">
        <f t="shared" si="140"/>
        <v>5.9809507085406893E-3</v>
      </c>
      <c r="O1516" s="2">
        <f t="shared" si="141"/>
        <v>6.6487789772083509E-3</v>
      </c>
      <c r="Q1516" s="18">
        <f t="shared" si="142"/>
        <v>0.10924964014113615</v>
      </c>
      <c r="R1516" s="18">
        <f t="shared" si="142"/>
        <v>9.4567134060932312E-2</v>
      </c>
      <c r="S1516" s="20">
        <f t="shared" si="143"/>
        <v>9.4391911093624492E-2</v>
      </c>
      <c r="T1516" s="18">
        <f t="shared" si="144"/>
        <v>0.10512642613511566</v>
      </c>
    </row>
    <row r="1517" spans="1:20" ht="15" customHeight="1" x14ac:dyDescent="0.35">
      <c r="A1517" s="141">
        <f>'[1]175 since Nov 2015'!A1522</f>
        <v>44573</v>
      </c>
      <c r="B1517" s="94">
        <v>91248.74</v>
      </c>
      <c r="C1517" s="15">
        <f t="shared" si="145"/>
        <v>0.88</v>
      </c>
      <c r="D1517" s="95">
        <v>654.86900000000003</v>
      </c>
      <c r="E1517" s="17">
        <f t="shared" si="134"/>
        <v>0.87</v>
      </c>
      <c r="F1517" s="18">
        <f t="shared" si="135"/>
        <v>-1.0000000000000009E-2</v>
      </c>
      <c r="G1517" s="18">
        <f t="shared" si="138"/>
        <v>5.9953127608492248E-3</v>
      </c>
      <c r="H1517" s="18">
        <f t="shared" si="137"/>
        <v>9.4794218046779566E-2</v>
      </c>
      <c r="L1517" s="2">
        <f t="shared" si="139"/>
        <v>6.9533004463185836E-3</v>
      </c>
      <c r="M1517" s="2">
        <f t="shared" si="140"/>
        <v>6.0063836398876781E-3</v>
      </c>
      <c r="O1517" s="2">
        <f t="shared" si="141"/>
        <v>6.6487789772083509E-3</v>
      </c>
      <c r="Q1517" s="18">
        <f t="shared" si="142"/>
        <v>0.10994133332916038</v>
      </c>
      <c r="R1517" s="18">
        <f t="shared" si="142"/>
        <v>9.4969264014088201E-2</v>
      </c>
      <c r="S1517" s="20">
        <f t="shared" si="143"/>
        <v>9.4794218046779566E-2</v>
      </c>
      <c r="T1517" s="18">
        <f t="shared" si="144"/>
        <v>0.10512642613511566</v>
      </c>
    </row>
    <row r="1518" spans="1:20" ht="15" customHeight="1" x14ac:dyDescent="0.35">
      <c r="A1518" s="141">
        <f>'[1]175 since Nov 2015'!A1523</f>
        <v>44574</v>
      </c>
      <c r="B1518" s="96">
        <v>91375.97</v>
      </c>
      <c r="C1518" s="15">
        <f t="shared" si="145"/>
        <v>0.14000000000000001</v>
      </c>
      <c r="D1518" s="97">
        <v>655.77819999999997</v>
      </c>
      <c r="E1518" s="17">
        <f t="shared" si="134"/>
        <v>0.14000000000000001</v>
      </c>
      <c r="F1518" s="18">
        <f t="shared" si="135"/>
        <v>0</v>
      </c>
      <c r="G1518" s="18">
        <f t="shared" si="138"/>
        <v>5.9953127608492248E-3</v>
      </c>
      <c r="H1518" s="18">
        <f t="shared" si="137"/>
        <v>9.4794218046779566E-2</v>
      </c>
      <c r="L1518" s="2">
        <f t="shared" si="139"/>
        <v>6.9533004463185836E-3</v>
      </c>
      <c r="M1518" s="2">
        <f t="shared" si="140"/>
        <v>6.0063836398876781E-3</v>
      </c>
      <c r="O1518" s="2">
        <f t="shared" si="141"/>
        <v>6.6487789772083509E-3</v>
      </c>
      <c r="Q1518" s="18">
        <f t="shared" si="142"/>
        <v>0.10994133332916038</v>
      </c>
      <c r="R1518" s="18">
        <f t="shared" si="142"/>
        <v>9.4969264014088201E-2</v>
      </c>
      <c r="S1518" s="20">
        <f t="shared" si="143"/>
        <v>9.4794218046779566E-2</v>
      </c>
      <c r="T1518" s="18">
        <f t="shared" si="144"/>
        <v>0.10512642613511566</v>
      </c>
    </row>
    <row r="1519" spans="1:20" ht="15" customHeight="1" x14ac:dyDescent="0.35">
      <c r="A1519" s="141">
        <f>'[1]175 since Nov 2015'!A1524</f>
        <v>44575</v>
      </c>
      <c r="B1519" s="96">
        <v>91357.67</v>
      </c>
      <c r="C1519" s="15">
        <f t="shared" si="145"/>
        <v>-0.02</v>
      </c>
      <c r="D1519" s="97">
        <v>655.64790000000005</v>
      </c>
      <c r="E1519" s="17">
        <f t="shared" si="134"/>
        <v>-0.02</v>
      </c>
      <c r="F1519" s="18">
        <f t="shared" si="135"/>
        <v>0</v>
      </c>
      <c r="G1519" s="18">
        <f t="shared" si="138"/>
        <v>5.9953127608492248E-3</v>
      </c>
      <c r="H1519" s="18">
        <f t="shared" si="137"/>
        <v>9.4794218046779566E-2</v>
      </c>
      <c r="L1519" s="2">
        <f t="shared" si="139"/>
        <v>6.9533004463185836E-3</v>
      </c>
      <c r="M1519" s="2">
        <f t="shared" si="140"/>
        <v>6.0063836398876781E-3</v>
      </c>
      <c r="O1519" s="2">
        <f t="shared" si="141"/>
        <v>6.6487789772083509E-3</v>
      </c>
      <c r="Q1519" s="18">
        <f t="shared" si="142"/>
        <v>0.10994133332916038</v>
      </c>
      <c r="R1519" s="18">
        <f t="shared" si="142"/>
        <v>9.4969264014088201E-2</v>
      </c>
      <c r="S1519" s="20">
        <f t="shared" si="143"/>
        <v>9.4794218046779566E-2</v>
      </c>
      <c r="T1519" s="18">
        <f t="shared" si="144"/>
        <v>0.10512642613511566</v>
      </c>
    </row>
    <row r="1520" spans="1:20" ht="15" customHeight="1" x14ac:dyDescent="0.35">
      <c r="A1520" s="141">
        <f>'[1]175 since Nov 2015'!A1525</f>
        <v>44578</v>
      </c>
      <c r="B1520" s="98">
        <v>91485.82</v>
      </c>
      <c r="C1520" s="15">
        <f t="shared" si="145"/>
        <v>0.14000000000000001</v>
      </c>
      <c r="D1520" s="99">
        <v>656.55359999999996</v>
      </c>
      <c r="E1520" s="17">
        <f t="shared" si="134"/>
        <v>0.14000000000000001</v>
      </c>
      <c r="F1520" s="18">
        <f t="shared" si="135"/>
        <v>0</v>
      </c>
      <c r="G1520" s="18">
        <f t="shared" si="138"/>
        <v>5.9953127608492248E-3</v>
      </c>
      <c r="H1520" s="18">
        <f t="shared" si="137"/>
        <v>9.4794218046779566E-2</v>
      </c>
      <c r="L1520" s="2">
        <f t="shared" si="139"/>
        <v>6.9533004463185836E-3</v>
      </c>
      <c r="M1520" s="2">
        <f t="shared" si="140"/>
        <v>6.0063836398876781E-3</v>
      </c>
      <c r="O1520" s="2">
        <f t="shared" si="141"/>
        <v>6.6487789772083509E-3</v>
      </c>
      <c r="Q1520" s="18">
        <f t="shared" si="142"/>
        <v>0.10994133332916038</v>
      </c>
      <c r="R1520" s="18">
        <f t="shared" si="142"/>
        <v>9.4969264014088201E-2</v>
      </c>
      <c r="S1520" s="20">
        <f t="shared" si="143"/>
        <v>9.4794218046779566E-2</v>
      </c>
      <c r="T1520" s="18">
        <f t="shared" si="144"/>
        <v>0.10512642613511566</v>
      </c>
    </row>
    <row r="1521" spans="1:20" ht="15" customHeight="1" x14ac:dyDescent="0.35">
      <c r="A1521" s="141">
        <f>'[1]175 since Nov 2015'!A1526</f>
        <v>44579</v>
      </c>
      <c r="B1521" s="100">
        <v>90659.05</v>
      </c>
      <c r="C1521" s="15">
        <f t="shared" si="145"/>
        <v>-0.9</v>
      </c>
      <c r="D1521" s="101">
        <v>650.61890000000005</v>
      </c>
      <c r="E1521" s="17">
        <f t="shared" si="134"/>
        <v>-0.9</v>
      </c>
      <c r="F1521" s="18">
        <f t="shared" si="135"/>
        <v>0</v>
      </c>
      <c r="G1521" s="18">
        <f t="shared" si="138"/>
        <v>5.9953127608492248E-3</v>
      </c>
      <c r="H1521" s="18">
        <f t="shared" si="137"/>
        <v>9.4794218046779566E-2</v>
      </c>
      <c r="L1521" s="2">
        <f t="shared" si="139"/>
        <v>6.9533004463185836E-3</v>
      </c>
      <c r="M1521" s="2">
        <f t="shared" si="140"/>
        <v>5.9639351670672984E-3</v>
      </c>
      <c r="O1521" s="2">
        <f t="shared" si="141"/>
        <v>6.6487789772083509E-3</v>
      </c>
      <c r="Q1521" s="18">
        <f t="shared" si="142"/>
        <v>0.10994133332916038</v>
      </c>
      <c r="R1521" s="18">
        <f t="shared" si="142"/>
        <v>9.4298094727547438E-2</v>
      </c>
      <c r="S1521" s="20">
        <f t="shared" si="143"/>
        <v>9.4794218046779566E-2</v>
      </c>
      <c r="T1521" s="18">
        <f t="shared" si="144"/>
        <v>0.10512642613511566</v>
      </c>
    </row>
    <row r="1522" spans="1:20" ht="15" customHeight="1" x14ac:dyDescent="0.35">
      <c r="A1522" s="141">
        <f>'[1]175 since Nov 2015'!A1527</f>
        <v>44580</v>
      </c>
      <c r="B1522" s="100">
        <v>89689.69</v>
      </c>
      <c r="C1522" s="15">
        <f t="shared" si="145"/>
        <v>-1.07</v>
      </c>
      <c r="D1522" s="101">
        <v>643.66980000000001</v>
      </c>
      <c r="E1522" s="17">
        <f t="shared" si="134"/>
        <v>-1.07</v>
      </c>
      <c r="F1522" s="18">
        <f t="shared" si="135"/>
        <v>0</v>
      </c>
      <c r="G1522" s="18">
        <f t="shared" si="138"/>
        <v>5.9953127608492248E-3</v>
      </c>
      <c r="H1522" s="18">
        <f t="shared" si="137"/>
        <v>9.4794218046779566E-2</v>
      </c>
      <c r="L1522" s="2">
        <f t="shared" si="139"/>
        <v>6.9533004463185836E-3</v>
      </c>
      <c r="M1522" s="2">
        <f t="shared" si="140"/>
        <v>5.9385964528935672E-3</v>
      </c>
      <c r="O1522" s="2">
        <f t="shared" si="141"/>
        <v>6.6487789772083509E-3</v>
      </c>
      <c r="Q1522" s="18">
        <f t="shared" si="142"/>
        <v>0.10994133332916038</v>
      </c>
      <c r="R1522" s="18">
        <f t="shared" si="142"/>
        <v>9.3897454478702527E-2</v>
      </c>
      <c r="S1522" s="20">
        <f t="shared" si="143"/>
        <v>9.4794218046779566E-2</v>
      </c>
      <c r="T1522" s="18">
        <f t="shared" si="144"/>
        <v>0.10512642613511566</v>
      </c>
    </row>
    <row r="1523" spans="1:20" ht="15" customHeight="1" x14ac:dyDescent="0.35">
      <c r="A1523" s="141">
        <f>'[1]175 since Nov 2015'!A1528</f>
        <v>44581</v>
      </c>
      <c r="B1523" s="100">
        <v>88757.58</v>
      </c>
      <c r="C1523" s="15">
        <f t="shared" si="145"/>
        <v>-1.04</v>
      </c>
      <c r="D1523" s="101">
        <v>636.98990000000003</v>
      </c>
      <c r="E1523" s="17">
        <f t="shared" si="134"/>
        <v>-1.04</v>
      </c>
      <c r="F1523" s="18">
        <f t="shared" si="135"/>
        <v>0</v>
      </c>
      <c r="G1523" s="18">
        <f t="shared" si="138"/>
        <v>5.9530268189195521E-3</v>
      </c>
      <c r="H1523" s="18">
        <f t="shared" si="137"/>
        <v>9.4125618599262662E-2</v>
      </c>
      <c r="L1523" s="2">
        <f t="shared" si="139"/>
        <v>6.8796098914156861E-3</v>
      </c>
      <c r="M1523" s="2">
        <f t="shared" si="140"/>
        <v>5.9385964528935672E-3</v>
      </c>
      <c r="O1523" s="2">
        <f t="shared" si="141"/>
        <v>6.6487789772083509E-3</v>
      </c>
      <c r="Q1523" s="18">
        <f t="shared" si="142"/>
        <v>0.10877618335148617</v>
      </c>
      <c r="R1523" s="18">
        <f t="shared" si="142"/>
        <v>9.3897454478702527E-2</v>
      </c>
      <c r="S1523" s="20">
        <f t="shared" si="143"/>
        <v>9.4125618599262662E-2</v>
      </c>
      <c r="T1523" s="18">
        <f t="shared" si="144"/>
        <v>0.10512642613511566</v>
      </c>
    </row>
    <row r="1524" spans="1:20" ht="15" customHeight="1" x14ac:dyDescent="0.35">
      <c r="A1524" s="141">
        <f>'[1]175 since Nov 2015'!A1529</f>
        <v>44582</v>
      </c>
      <c r="B1524" s="102">
        <v>88121.54</v>
      </c>
      <c r="C1524" s="15">
        <f t="shared" si="145"/>
        <v>-0.72</v>
      </c>
      <c r="D1524" s="103">
        <v>632.43119999999999</v>
      </c>
      <c r="E1524" s="17">
        <f t="shared" si="134"/>
        <v>-0.72</v>
      </c>
      <c r="F1524" s="18">
        <f t="shared" si="135"/>
        <v>0</v>
      </c>
      <c r="G1524" s="18">
        <f t="shared" si="138"/>
        <v>5.9276743742802144E-3</v>
      </c>
      <c r="H1524" s="18">
        <f t="shared" si="137"/>
        <v>9.3724761252694494E-2</v>
      </c>
      <c r="L1524" s="2">
        <f t="shared" si="139"/>
        <v>6.8363355586869611E-3</v>
      </c>
      <c r="M1524" s="2">
        <f t="shared" si="140"/>
        <v>5.9385964528935672E-3</v>
      </c>
      <c r="O1524" s="2">
        <f t="shared" si="141"/>
        <v>6.6487789772083509E-3</v>
      </c>
      <c r="Q1524" s="18">
        <f t="shared" si="142"/>
        <v>0.10809195607325246</v>
      </c>
      <c r="R1524" s="18">
        <f t="shared" si="142"/>
        <v>9.3897454478702527E-2</v>
      </c>
      <c r="S1524" s="20">
        <f t="shared" si="143"/>
        <v>9.3724761252694494E-2</v>
      </c>
      <c r="T1524" s="18">
        <f t="shared" si="144"/>
        <v>0.10512642613511566</v>
      </c>
    </row>
    <row r="1525" spans="1:20" ht="15" customHeight="1" x14ac:dyDescent="0.35">
      <c r="A1525" s="141">
        <f>'[1]175 since Nov 2015'!A1530</f>
        <v>44585</v>
      </c>
      <c r="B1525" s="104">
        <v>85814.41</v>
      </c>
      <c r="C1525" s="15">
        <f t="shared" si="145"/>
        <v>-2.62</v>
      </c>
      <c r="D1525" s="105">
        <v>615.89869999999996</v>
      </c>
      <c r="E1525" s="17">
        <f t="shared" si="134"/>
        <v>-2.61</v>
      </c>
      <c r="F1525" s="18">
        <f t="shared" si="135"/>
        <v>1.0000000000000231E-2</v>
      </c>
      <c r="G1525" s="18">
        <f t="shared" si="138"/>
        <v>5.9698686350393732E-3</v>
      </c>
      <c r="H1525" s="18">
        <f t="shared" si="137"/>
        <v>9.439191109362452E-2</v>
      </c>
      <c r="L1525" s="2">
        <f t="shared" si="139"/>
        <v>6.9095539279949922E-3</v>
      </c>
      <c r="M1525" s="2">
        <f t="shared" si="140"/>
        <v>5.9809507085406902E-3</v>
      </c>
      <c r="O1525" s="2">
        <f t="shared" si="141"/>
        <v>6.6552061105600692E-3</v>
      </c>
      <c r="Q1525" s="18">
        <f t="shared" si="142"/>
        <v>0.1092496401411362</v>
      </c>
      <c r="R1525" s="18">
        <f t="shared" si="142"/>
        <v>9.4567134060932312E-2</v>
      </c>
      <c r="S1525" s="20">
        <f t="shared" si="143"/>
        <v>9.439191109362452E-2</v>
      </c>
      <c r="T1525" s="18">
        <f t="shared" si="144"/>
        <v>0.10522804803620098</v>
      </c>
    </row>
    <row r="1526" spans="1:20" ht="15" customHeight="1" x14ac:dyDescent="0.35">
      <c r="A1526" s="141">
        <f>'[1]175 since Nov 2015'!A1531</f>
        <v>44586</v>
      </c>
      <c r="B1526" s="106">
        <v>86361.66</v>
      </c>
      <c r="C1526" s="15">
        <f t="shared" si="145"/>
        <v>0.64</v>
      </c>
      <c r="D1526" s="107">
        <v>619.81489999999997</v>
      </c>
      <c r="E1526" s="17">
        <f t="shared" si="134"/>
        <v>0.64</v>
      </c>
      <c r="F1526" s="18">
        <f t="shared" si="135"/>
        <v>0</v>
      </c>
      <c r="G1526" s="18">
        <f t="shared" si="138"/>
        <v>5.9698686350393732E-3</v>
      </c>
      <c r="H1526" s="18">
        <f t="shared" si="137"/>
        <v>9.439191109362452E-2</v>
      </c>
      <c r="L1526" s="2">
        <f t="shared" si="139"/>
        <v>6.9095539279949922E-3</v>
      </c>
      <c r="M1526" s="2">
        <f t="shared" si="140"/>
        <v>5.9809507085406902E-3</v>
      </c>
      <c r="O1526" s="2">
        <f t="shared" si="141"/>
        <v>6.6552061105600692E-3</v>
      </c>
      <c r="Q1526" s="18">
        <f t="shared" si="142"/>
        <v>0.1092496401411362</v>
      </c>
      <c r="R1526" s="18">
        <f t="shared" si="142"/>
        <v>9.4567134060932312E-2</v>
      </c>
      <c r="S1526" s="20">
        <f t="shared" si="143"/>
        <v>9.439191109362452E-2</v>
      </c>
      <c r="T1526" s="18">
        <f t="shared" si="144"/>
        <v>0.10522804803620098</v>
      </c>
    </row>
    <row r="1527" spans="1:20" ht="15" customHeight="1" x14ac:dyDescent="0.35">
      <c r="A1527" s="141">
        <f>'[1]175 since Nov 2015'!A1532</f>
        <v>44588</v>
      </c>
      <c r="B1527" s="108">
        <v>85494.13</v>
      </c>
      <c r="C1527" s="15">
        <f t="shared" si="145"/>
        <v>-1</v>
      </c>
      <c r="D1527" s="109">
        <v>613.58609999999999</v>
      </c>
      <c r="E1527" s="17">
        <f t="shared" si="134"/>
        <v>-1</v>
      </c>
      <c r="F1527" s="18">
        <f t="shared" si="135"/>
        <v>0</v>
      </c>
      <c r="G1527" s="18">
        <f t="shared" si="138"/>
        <v>5.9698686350393732E-3</v>
      </c>
      <c r="H1527" s="18">
        <f t="shared" si="137"/>
        <v>9.439191109362452E-2</v>
      </c>
      <c r="L1527" s="2">
        <f t="shared" si="139"/>
        <v>6.9095539279949922E-3</v>
      </c>
      <c r="M1527" s="2">
        <f t="shared" si="140"/>
        <v>5.9809507085406902E-3</v>
      </c>
      <c r="O1527" s="2">
        <f t="shared" si="141"/>
        <v>6.6552061105600692E-3</v>
      </c>
      <c r="Q1527" s="18">
        <f t="shared" si="142"/>
        <v>0.1092496401411362</v>
      </c>
      <c r="R1527" s="18">
        <f t="shared" si="142"/>
        <v>9.4567134060932312E-2</v>
      </c>
      <c r="S1527" s="20">
        <f t="shared" si="143"/>
        <v>9.439191109362452E-2</v>
      </c>
      <c r="T1527" s="18">
        <f t="shared" si="144"/>
        <v>0.10522804803620098</v>
      </c>
    </row>
    <row r="1528" spans="1:20" ht="15" customHeight="1" x14ac:dyDescent="0.35">
      <c r="A1528" s="141">
        <f>'[1]175 since Nov 2015'!A1533</f>
        <v>44589</v>
      </c>
      <c r="B1528" s="108">
        <v>85379.62</v>
      </c>
      <c r="C1528" s="15">
        <f t="shared" si="145"/>
        <v>-0.13</v>
      </c>
      <c r="D1528" s="109">
        <v>612.7672</v>
      </c>
      <c r="E1528" s="17">
        <f t="shared" si="134"/>
        <v>-0.13</v>
      </c>
      <c r="F1528" s="18">
        <f t="shared" si="135"/>
        <v>0</v>
      </c>
      <c r="G1528" s="18">
        <f t="shared" si="138"/>
        <v>5.9698686350393732E-3</v>
      </c>
      <c r="H1528" s="18">
        <f t="shared" si="137"/>
        <v>9.439191109362452E-2</v>
      </c>
      <c r="L1528" s="2">
        <f t="shared" si="139"/>
        <v>6.9095539279949922E-3</v>
      </c>
      <c r="M1528" s="2">
        <f t="shared" si="140"/>
        <v>5.9809507085406902E-3</v>
      </c>
      <c r="O1528" s="2">
        <f t="shared" si="141"/>
        <v>6.6552061105600692E-3</v>
      </c>
      <c r="Q1528" s="18">
        <f t="shared" si="142"/>
        <v>0.1092496401411362</v>
      </c>
      <c r="R1528" s="18">
        <f t="shared" si="142"/>
        <v>9.4567134060932312E-2</v>
      </c>
      <c r="S1528" s="20">
        <f t="shared" si="143"/>
        <v>9.439191109362452E-2</v>
      </c>
      <c r="T1528" s="18">
        <f t="shared" si="144"/>
        <v>0.10522804803620098</v>
      </c>
    </row>
    <row r="1529" spans="1:20" ht="15" customHeight="1" x14ac:dyDescent="0.3">
      <c r="A1529" s="141">
        <f>'[1]175 since Nov 2015'!A1534</f>
        <v>44592</v>
      </c>
      <c r="B1529">
        <v>86594.54</v>
      </c>
      <c r="C1529" s="15">
        <f t="shared" si="145"/>
        <v>1.42</v>
      </c>
      <c r="D1529" s="52">
        <v>621.47349999999994</v>
      </c>
      <c r="E1529" s="17">
        <f t="shared" si="134"/>
        <v>1.42</v>
      </c>
      <c r="F1529" s="18">
        <f t="shared" si="135"/>
        <v>0</v>
      </c>
      <c r="G1529" s="18">
        <f t="shared" si="138"/>
        <v>5.9698686350393732E-3</v>
      </c>
      <c r="H1529" s="18">
        <f t="shared" si="137"/>
        <v>9.439191109362452E-2</v>
      </c>
      <c r="L1529" s="2">
        <f t="shared" si="139"/>
        <v>6.9095539279949922E-3</v>
      </c>
      <c r="M1529" s="2">
        <f t="shared" si="140"/>
        <v>5.9809507085406902E-3</v>
      </c>
      <c r="O1529" s="2">
        <f t="shared" si="141"/>
        <v>6.6552061105600692E-3</v>
      </c>
      <c r="Q1529" s="18">
        <f t="shared" si="142"/>
        <v>0.1092496401411362</v>
      </c>
      <c r="R1529" s="18">
        <f t="shared" si="142"/>
        <v>9.4567134060932312E-2</v>
      </c>
      <c r="S1529" s="20">
        <f t="shared" si="143"/>
        <v>9.439191109362452E-2</v>
      </c>
      <c r="T1529" s="18">
        <f t="shared" si="144"/>
        <v>0.10522804803620098</v>
      </c>
    </row>
    <row r="1530" spans="1:20" ht="15" customHeight="1" x14ac:dyDescent="0.3">
      <c r="A1530" s="141">
        <f>'[1]175 since Nov 2015'!A1535</f>
        <v>44593</v>
      </c>
      <c r="B1530">
        <v>87860.91</v>
      </c>
      <c r="C1530" s="15">
        <f t="shared" si="145"/>
        <v>1.46</v>
      </c>
      <c r="D1530" s="2">
        <v>630.56219999999996</v>
      </c>
      <c r="E1530" s="17">
        <f t="shared" si="134"/>
        <v>1.46</v>
      </c>
      <c r="F1530" s="18">
        <f t="shared" si="135"/>
        <v>0</v>
      </c>
      <c r="G1530" s="18">
        <f t="shared" si="138"/>
        <v>5.9698686350393732E-3</v>
      </c>
      <c r="H1530" s="18">
        <f t="shared" si="137"/>
        <v>9.439191109362452E-2</v>
      </c>
      <c r="L1530" s="2">
        <f t="shared" si="139"/>
        <v>6.9095539279949922E-3</v>
      </c>
      <c r="M1530" s="2">
        <f t="shared" si="140"/>
        <v>5.9551339297803686E-3</v>
      </c>
      <c r="O1530" s="2">
        <f t="shared" si="141"/>
        <v>6.6552061105600692E-3</v>
      </c>
      <c r="Q1530" s="18">
        <f t="shared" si="142"/>
        <v>0.1092496401411362</v>
      </c>
      <c r="R1530" s="18">
        <f t="shared" si="142"/>
        <v>9.4158934947275952E-2</v>
      </c>
      <c r="S1530" s="20">
        <f t="shared" si="143"/>
        <v>9.439191109362452E-2</v>
      </c>
      <c r="T1530" s="18">
        <f t="shared" si="144"/>
        <v>0.10522804803620098</v>
      </c>
    </row>
    <row r="1531" spans="1:20" ht="15" customHeight="1" x14ac:dyDescent="0.3">
      <c r="A1531" s="141">
        <f>'[1]175 since Nov 2015'!A1536</f>
        <v>44594</v>
      </c>
      <c r="B1531">
        <v>88899.42</v>
      </c>
      <c r="C1531" s="15">
        <f t="shared" si="145"/>
        <v>1.18</v>
      </c>
      <c r="D1531" s="2">
        <v>637.9914</v>
      </c>
      <c r="E1531" s="17">
        <f t="shared" si="134"/>
        <v>1.18</v>
      </c>
      <c r="F1531" s="18">
        <f t="shared" si="135"/>
        <v>0</v>
      </c>
      <c r="G1531" s="18">
        <f t="shared" si="138"/>
        <v>5.9698686350393732E-3</v>
      </c>
      <c r="H1531" s="18">
        <f t="shared" si="137"/>
        <v>9.439191109362452E-2</v>
      </c>
      <c r="L1531" s="2">
        <f t="shared" si="139"/>
        <v>6.9095539279949922E-3</v>
      </c>
      <c r="M1531" s="2">
        <f t="shared" si="140"/>
        <v>5.9551339297803686E-3</v>
      </c>
      <c r="O1531" s="2">
        <f t="shared" si="141"/>
        <v>6.649431360000289E-3</v>
      </c>
      <c r="Q1531" s="18">
        <f t="shared" si="142"/>
        <v>0.1092496401411362</v>
      </c>
      <c r="R1531" s="18">
        <f t="shared" si="142"/>
        <v>9.4158934947275952E-2</v>
      </c>
      <c r="S1531" s="20">
        <f t="shared" si="143"/>
        <v>9.439191109362452E-2</v>
      </c>
      <c r="T1531" s="18">
        <f t="shared" si="144"/>
        <v>0.10513674121275979</v>
      </c>
    </row>
    <row r="1532" spans="1:20" ht="15" customHeight="1" x14ac:dyDescent="0.3">
      <c r="A1532" s="141">
        <f>'[1]175 since Nov 2015'!A1537</f>
        <v>44595</v>
      </c>
      <c r="B1532">
        <v>87774.76</v>
      </c>
      <c r="C1532" s="15">
        <f t="shared" si="145"/>
        <v>-1.27</v>
      </c>
      <c r="D1532" s="52">
        <v>629.93029999999999</v>
      </c>
      <c r="E1532" s="17">
        <f t="shared" si="134"/>
        <v>-1.26</v>
      </c>
      <c r="F1532" s="18">
        <f t="shared" si="135"/>
        <v>1.0000000000000009E-2</v>
      </c>
      <c r="G1532" s="18">
        <f t="shared" si="138"/>
        <v>5.9855809815328592E-3</v>
      </c>
      <c r="H1532" s="18">
        <f t="shared" si="137"/>
        <v>9.4640345105150403E-2</v>
      </c>
      <c r="L1532" s="2">
        <f t="shared" si="139"/>
        <v>6.9356489102643942E-3</v>
      </c>
      <c r="M1532" s="2">
        <f t="shared" si="140"/>
        <v>5.9705275808342581E-3</v>
      </c>
      <c r="O1532" s="2">
        <f t="shared" si="141"/>
        <v>6.649431360000289E-3</v>
      </c>
      <c r="Q1532" s="18">
        <f t="shared" si="142"/>
        <v>0.10966223803850129</v>
      </c>
      <c r="R1532" s="18">
        <f t="shared" si="142"/>
        <v>9.4402329941456656E-2</v>
      </c>
      <c r="S1532" s="20">
        <f t="shared" si="143"/>
        <v>9.4640345105150403E-2</v>
      </c>
      <c r="T1532" s="18">
        <f t="shared" si="144"/>
        <v>0.10513674121275979</v>
      </c>
    </row>
    <row r="1533" spans="1:20" ht="15" customHeight="1" x14ac:dyDescent="0.3">
      <c r="A1533" s="141">
        <f>'[1]175 since Nov 2015'!A1538</f>
        <v>44596</v>
      </c>
      <c r="B1533">
        <v>87560.95</v>
      </c>
      <c r="C1533" s="15">
        <f t="shared" si="145"/>
        <v>-0.24</v>
      </c>
      <c r="D1533" s="52">
        <v>628.40210000000002</v>
      </c>
      <c r="E1533" s="17">
        <f t="shared" si="134"/>
        <v>-0.24</v>
      </c>
      <c r="F1533" s="18">
        <f t="shared" si="135"/>
        <v>0</v>
      </c>
      <c r="G1533" s="18">
        <f t="shared" si="138"/>
        <v>5.9855809815328592E-3</v>
      </c>
      <c r="H1533" s="18">
        <f t="shared" si="137"/>
        <v>9.4640345105150403E-2</v>
      </c>
      <c r="L1533" s="2">
        <f t="shared" si="139"/>
        <v>6.8889813845102749E-3</v>
      </c>
      <c r="M1533" s="2">
        <f t="shared" si="140"/>
        <v>5.9705275808342581E-3</v>
      </c>
      <c r="O1533" s="2">
        <f t="shared" si="141"/>
        <v>6.649431360000289E-3</v>
      </c>
      <c r="Q1533" s="18">
        <f t="shared" si="142"/>
        <v>0.10892435966776337</v>
      </c>
      <c r="R1533" s="18">
        <f t="shared" si="142"/>
        <v>9.4402329941456656E-2</v>
      </c>
      <c r="S1533" s="20">
        <f t="shared" si="143"/>
        <v>9.4640345105150403E-2</v>
      </c>
      <c r="T1533" s="18">
        <f t="shared" si="144"/>
        <v>0.10513674121275979</v>
      </c>
    </row>
    <row r="1534" spans="1:20" ht="15" customHeight="1" x14ac:dyDescent="0.35">
      <c r="A1534" s="141">
        <f>'[1]175 since Nov 2015'!A1539</f>
        <v>44599</v>
      </c>
      <c r="B1534" s="110">
        <v>86032.59</v>
      </c>
      <c r="C1534" s="15">
        <f t="shared" si="145"/>
        <v>-1.75</v>
      </c>
      <c r="D1534" s="111">
        <v>617.44349999999997</v>
      </c>
      <c r="E1534" s="17">
        <f t="shared" si="134"/>
        <v>-1.74</v>
      </c>
      <c r="F1534" s="18">
        <f t="shared" si="135"/>
        <v>1.0000000000000009E-2</v>
      </c>
      <c r="G1534" s="18">
        <f t="shared" si="138"/>
        <v>6.0001727314601908E-3</v>
      </c>
      <c r="H1534" s="18">
        <f t="shared" si="137"/>
        <v>9.487106092924022E-2</v>
      </c>
      <c r="L1534" s="2">
        <f t="shared" si="139"/>
        <v>6.9579381447240907E-3</v>
      </c>
      <c r="M1534" s="2">
        <f t="shared" si="140"/>
        <v>5.9847862322695948E-3</v>
      </c>
      <c r="O1534" s="2">
        <f t="shared" si="141"/>
        <v>6.6558381142399698E-3</v>
      </c>
      <c r="Q1534" s="18">
        <f t="shared" si="142"/>
        <v>0.11001466177947206</v>
      </c>
      <c r="R1534" s="18">
        <f t="shared" si="142"/>
        <v>9.4627779015947128E-2</v>
      </c>
      <c r="S1534" s="20">
        <f t="shared" si="143"/>
        <v>9.487106092924022E-2</v>
      </c>
      <c r="T1534" s="18">
        <f t="shared" si="144"/>
        <v>0.10523804089179145</v>
      </c>
    </row>
    <row r="1535" spans="1:20" ht="15" customHeight="1" x14ac:dyDescent="0.35">
      <c r="A1535" s="141">
        <f>'[1]175 since Nov 2015'!A1540</f>
        <v>44600</v>
      </c>
      <c r="B1535" s="110">
        <v>86312.38</v>
      </c>
      <c r="C1535" s="15">
        <f t="shared" si="145"/>
        <v>0.33</v>
      </c>
      <c r="D1535" s="111">
        <v>619.44659999999999</v>
      </c>
      <c r="E1535" s="17">
        <f t="shared" si="134"/>
        <v>0.32</v>
      </c>
      <c r="F1535" s="18">
        <f t="shared" si="135"/>
        <v>-1.0000000000000009E-2</v>
      </c>
      <c r="G1535" s="18">
        <f t="shared" si="138"/>
        <v>6.0265638164814592E-3</v>
      </c>
      <c r="H1535" s="18">
        <f t="shared" si="137"/>
        <v>9.5288340622192033E-2</v>
      </c>
      <c r="L1535" s="2">
        <f t="shared" si="139"/>
        <v>6.9579381447240907E-3</v>
      </c>
      <c r="M1535" s="2">
        <f t="shared" si="140"/>
        <v>6.0115663783872324E-3</v>
      </c>
      <c r="O1535" s="2">
        <f t="shared" si="141"/>
        <v>6.6616171770056973E-3</v>
      </c>
      <c r="Q1535" s="18">
        <f t="shared" si="142"/>
        <v>0.11001466177947206</v>
      </c>
      <c r="R1535" s="18">
        <f t="shared" si="142"/>
        <v>9.5051210304966369E-2</v>
      </c>
      <c r="S1535" s="20">
        <f t="shared" si="143"/>
        <v>9.5288340622192033E-2</v>
      </c>
      <c r="T1535" s="18">
        <f t="shared" si="144"/>
        <v>0.1053294158971953</v>
      </c>
    </row>
    <row r="1536" spans="1:20" ht="15" customHeight="1" x14ac:dyDescent="0.35">
      <c r="A1536" s="141">
        <f>'[1]175 since Nov 2015'!A1541</f>
        <v>44601</v>
      </c>
      <c r="B1536" s="110">
        <v>87303.9</v>
      </c>
      <c r="C1536" s="15">
        <f t="shared" si="145"/>
        <v>1.1499999999999999</v>
      </c>
      <c r="D1536" s="111">
        <v>626.55449999999996</v>
      </c>
      <c r="E1536" s="17">
        <f t="shared" si="134"/>
        <v>1.1499999999999999</v>
      </c>
      <c r="F1536" s="18">
        <f t="shared" si="135"/>
        <v>0</v>
      </c>
      <c r="G1536" s="18">
        <f t="shared" si="138"/>
        <v>6.00017273146019E-3</v>
      </c>
      <c r="H1536" s="18">
        <f t="shared" si="137"/>
        <v>9.4871060929240206E-2</v>
      </c>
      <c r="L1536" s="2">
        <f t="shared" si="139"/>
        <v>6.9579381447240907E-3</v>
      </c>
      <c r="M1536" s="2">
        <f t="shared" si="140"/>
        <v>6.0115663783872324E-3</v>
      </c>
      <c r="O1536" s="2">
        <f t="shared" si="141"/>
        <v>6.6616171770056973E-3</v>
      </c>
      <c r="Q1536" s="18">
        <f t="shared" si="142"/>
        <v>0.11001466177947206</v>
      </c>
      <c r="R1536" s="18">
        <f t="shared" si="142"/>
        <v>9.5051210304966369E-2</v>
      </c>
      <c r="S1536" s="20">
        <f t="shared" si="143"/>
        <v>9.4871060929240206E-2</v>
      </c>
      <c r="T1536" s="18">
        <f t="shared" si="144"/>
        <v>0.1053294158971953</v>
      </c>
    </row>
    <row r="1537" spans="1:20" ht="15" customHeight="1" x14ac:dyDescent="0.35">
      <c r="A1537" s="141">
        <f>'[1]175 since Nov 2015'!A1542</f>
        <v>44602</v>
      </c>
      <c r="B1537" s="112">
        <v>87990.89</v>
      </c>
      <c r="C1537" s="15">
        <f t="shared" si="145"/>
        <v>0.79</v>
      </c>
      <c r="D1537" s="113">
        <v>631.4778</v>
      </c>
      <c r="E1537" s="17">
        <f t="shared" si="134"/>
        <v>0.79</v>
      </c>
      <c r="F1537" s="18">
        <f t="shared" si="135"/>
        <v>0</v>
      </c>
      <c r="G1537" s="18">
        <f t="shared" si="138"/>
        <v>6.00017273146019E-3</v>
      </c>
      <c r="H1537" s="18">
        <f t="shared" si="137"/>
        <v>9.4871060929240206E-2</v>
      </c>
      <c r="L1537" s="2">
        <f t="shared" si="139"/>
        <v>6.9579381447240907E-3</v>
      </c>
      <c r="M1537" s="2">
        <f t="shared" si="140"/>
        <v>6.0115663783872324E-3</v>
      </c>
      <c r="O1537" s="2">
        <f t="shared" si="141"/>
        <v>6.6616171770056973E-3</v>
      </c>
      <c r="Q1537" s="18">
        <f t="shared" si="142"/>
        <v>0.11001466177947206</v>
      </c>
      <c r="R1537" s="18">
        <f t="shared" si="142"/>
        <v>9.5051210304966369E-2</v>
      </c>
      <c r="S1537" s="20">
        <f t="shared" si="143"/>
        <v>9.4871060929240206E-2</v>
      </c>
      <c r="T1537" s="18">
        <f t="shared" si="144"/>
        <v>0.1053294158971953</v>
      </c>
    </row>
    <row r="1538" spans="1:20" ht="15" customHeight="1" x14ac:dyDescent="0.35">
      <c r="A1538" s="141">
        <f>'[1]175 since Nov 2015'!A1543</f>
        <v>44603</v>
      </c>
      <c r="B1538" s="114">
        <v>86836.44</v>
      </c>
      <c r="C1538" s="15">
        <f t="shared" si="145"/>
        <v>-1.31</v>
      </c>
      <c r="D1538" s="115">
        <v>623.19389999999999</v>
      </c>
      <c r="E1538" s="17">
        <f t="shared" si="134"/>
        <v>-1.31</v>
      </c>
      <c r="F1538" s="18">
        <f t="shared" si="135"/>
        <v>0</v>
      </c>
      <c r="G1538" s="18">
        <f t="shared" si="138"/>
        <v>6.00017273146019E-3</v>
      </c>
      <c r="H1538" s="18">
        <f t="shared" si="137"/>
        <v>9.4871060929240206E-2</v>
      </c>
      <c r="L1538" s="2">
        <f t="shared" si="139"/>
        <v>6.9579381447240907E-3</v>
      </c>
      <c r="M1538" s="2">
        <f t="shared" si="140"/>
        <v>6.0115663783872324E-3</v>
      </c>
      <c r="O1538" s="2">
        <f t="shared" si="141"/>
        <v>6.6616171770056973E-3</v>
      </c>
      <c r="Q1538" s="18">
        <f t="shared" si="142"/>
        <v>0.11001466177947206</v>
      </c>
      <c r="R1538" s="18">
        <f t="shared" si="142"/>
        <v>9.5051210304966369E-2</v>
      </c>
      <c r="S1538" s="20">
        <f t="shared" si="143"/>
        <v>9.4871060929240206E-2</v>
      </c>
      <c r="T1538" s="18">
        <f t="shared" si="144"/>
        <v>0.1053294158971953</v>
      </c>
    </row>
    <row r="1539" spans="1:20" ht="15" customHeight="1" x14ac:dyDescent="0.3">
      <c r="A1539" s="141">
        <f>'[1]175 since Nov 2015'!A1544</f>
        <v>44606</v>
      </c>
      <c r="B1539">
        <v>84288.39</v>
      </c>
      <c r="C1539" s="15">
        <f t="shared" si="145"/>
        <v>-2.93</v>
      </c>
      <c r="D1539" s="52">
        <v>604.91790000000003</v>
      </c>
      <c r="E1539" s="17">
        <f t="shared" si="134"/>
        <v>-2.93</v>
      </c>
      <c r="F1539" s="18">
        <f t="shared" si="135"/>
        <v>0</v>
      </c>
      <c r="G1539" s="18">
        <f t="shared" si="138"/>
        <v>6.00017273146019E-3</v>
      </c>
      <c r="H1539" s="18">
        <f t="shared" si="137"/>
        <v>9.4871060929240206E-2</v>
      </c>
      <c r="L1539" s="2">
        <f t="shared" si="139"/>
        <v>6.9579381447240907E-3</v>
      </c>
      <c r="M1539" s="2">
        <f t="shared" si="140"/>
        <v>6.0115663783872324E-3</v>
      </c>
      <c r="O1539" s="2">
        <f t="shared" si="141"/>
        <v>6.6616171770056973E-3</v>
      </c>
      <c r="Q1539" s="18">
        <f t="shared" si="142"/>
        <v>0.11001466177947206</v>
      </c>
      <c r="R1539" s="18">
        <f t="shared" si="142"/>
        <v>9.5051210304966369E-2</v>
      </c>
      <c r="S1539" s="20">
        <f t="shared" si="143"/>
        <v>9.4871060929240206E-2</v>
      </c>
      <c r="T1539" s="18">
        <f t="shared" si="144"/>
        <v>0.1053294158971953</v>
      </c>
    </row>
    <row r="1540" spans="1:20" ht="15" customHeight="1" x14ac:dyDescent="0.35">
      <c r="A1540" s="141">
        <f>'[1]175 since Nov 2015'!A1545</f>
        <v>44607</v>
      </c>
      <c r="B1540" s="116">
        <v>86882.84</v>
      </c>
      <c r="C1540" s="15">
        <f t="shared" si="145"/>
        <v>3.08</v>
      </c>
      <c r="D1540" s="117">
        <v>623.5086</v>
      </c>
      <c r="E1540" s="17">
        <f t="shared" si="134"/>
        <v>3.07</v>
      </c>
      <c r="F1540" s="18">
        <f t="shared" si="135"/>
        <v>-1.0000000000000231E-2</v>
      </c>
      <c r="G1540" s="18">
        <f t="shared" si="138"/>
        <v>6.0265638164814601E-3</v>
      </c>
      <c r="H1540" s="18">
        <f t="shared" si="137"/>
        <v>9.5288340622192047E-2</v>
      </c>
      <c r="L1540" s="2">
        <f t="shared" si="139"/>
        <v>7.0050672903217417E-3</v>
      </c>
      <c r="M1540" s="2">
        <f t="shared" si="140"/>
        <v>6.0379562927113739E-3</v>
      </c>
      <c r="O1540" s="2">
        <f t="shared" si="141"/>
        <v>6.6673813731972873E-3</v>
      </c>
      <c r="Q1540" s="18">
        <f t="shared" si="142"/>
        <v>0.11075983900080343</v>
      </c>
      <c r="R1540" s="18">
        <f t="shared" si="142"/>
        <v>9.546847148757133E-2</v>
      </c>
      <c r="S1540" s="20">
        <f t="shared" si="143"/>
        <v>9.5288340622192047E-2</v>
      </c>
      <c r="T1540" s="18">
        <f t="shared" si="144"/>
        <v>0.10542055584142276</v>
      </c>
    </row>
    <row r="1541" spans="1:20" ht="15" customHeight="1" x14ac:dyDescent="0.35">
      <c r="A1541" s="141">
        <f>'[1]175 since Nov 2015'!A1546</f>
        <v>44608</v>
      </c>
      <c r="B1541" s="118">
        <v>86690.49</v>
      </c>
      <c r="C1541" s="15">
        <f t="shared" si="145"/>
        <v>-0.22</v>
      </c>
      <c r="D1541" s="119">
        <v>622.12959999999998</v>
      </c>
      <c r="E1541" s="17">
        <f t="shared" si="134"/>
        <v>-0.22</v>
      </c>
      <c r="F1541" s="18">
        <f t="shared" si="135"/>
        <v>0</v>
      </c>
      <c r="G1541" s="18">
        <f t="shared" si="138"/>
        <v>6.0265638164814601E-3</v>
      </c>
      <c r="H1541" s="18">
        <f t="shared" si="137"/>
        <v>9.5288340622192047E-2</v>
      </c>
      <c r="L1541" s="2">
        <f t="shared" si="139"/>
        <v>7.0050672903217417E-3</v>
      </c>
      <c r="M1541" s="2">
        <f t="shared" si="140"/>
        <v>6.0379562927113739E-3</v>
      </c>
      <c r="O1541" s="2">
        <f t="shared" si="141"/>
        <v>6.6673813731972873E-3</v>
      </c>
      <c r="Q1541" s="18">
        <f t="shared" si="142"/>
        <v>0.11075983900080343</v>
      </c>
      <c r="R1541" s="18">
        <f t="shared" si="142"/>
        <v>9.546847148757133E-2</v>
      </c>
      <c r="S1541" s="20">
        <f t="shared" si="143"/>
        <v>9.5288340622192047E-2</v>
      </c>
      <c r="T1541" s="18">
        <f t="shared" si="144"/>
        <v>0.10542055584142276</v>
      </c>
    </row>
    <row r="1542" spans="1:20" ht="15" customHeight="1" x14ac:dyDescent="0.35">
      <c r="A1542" s="141">
        <f>'[1]175 since Nov 2015'!A1547</f>
        <v>44609</v>
      </c>
      <c r="B1542" s="120">
        <v>86534.04</v>
      </c>
      <c r="C1542" s="15">
        <f t="shared" si="145"/>
        <v>-0.18</v>
      </c>
      <c r="D1542" s="121">
        <v>621.00739999999996</v>
      </c>
      <c r="E1542" s="17">
        <f t="shared" si="134"/>
        <v>-0.18</v>
      </c>
      <c r="F1542" s="18">
        <f t="shared" si="135"/>
        <v>0</v>
      </c>
      <c r="G1542" s="18">
        <f t="shared" si="138"/>
        <v>6.0265638164814601E-3</v>
      </c>
      <c r="H1542" s="18">
        <f t="shared" si="137"/>
        <v>9.5288340622192047E-2</v>
      </c>
      <c r="L1542" s="2">
        <f t="shared" si="139"/>
        <v>7.0050672903217417E-3</v>
      </c>
      <c r="M1542" s="2">
        <f t="shared" si="140"/>
        <v>6.0379562927113739E-3</v>
      </c>
      <c r="O1542" s="2">
        <f t="shared" si="141"/>
        <v>6.6673813731972873E-3</v>
      </c>
      <c r="Q1542" s="18">
        <f t="shared" si="142"/>
        <v>0.11075983900080343</v>
      </c>
      <c r="R1542" s="18">
        <f t="shared" si="142"/>
        <v>9.546847148757133E-2</v>
      </c>
      <c r="S1542" s="20">
        <f t="shared" si="143"/>
        <v>9.5288340622192047E-2</v>
      </c>
      <c r="T1542" s="18">
        <f t="shared" si="144"/>
        <v>0.10542055584142276</v>
      </c>
    </row>
    <row r="1543" spans="1:20" ht="15" customHeight="1" x14ac:dyDescent="0.35">
      <c r="A1543" s="141">
        <f>'[1]175 since Nov 2015'!A1548</f>
        <v>44610</v>
      </c>
      <c r="B1543" s="122">
        <v>86445.8</v>
      </c>
      <c r="C1543" s="15">
        <f t="shared" si="145"/>
        <v>-0.1</v>
      </c>
      <c r="D1543" s="123">
        <v>620.37249999999995</v>
      </c>
      <c r="E1543" s="17">
        <f t="shared" si="134"/>
        <v>-0.1</v>
      </c>
      <c r="F1543" s="18">
        <f t="shared" si="135"/>
        <v>0</v>
      </c>
      <c r="G1543" s="18">
        <f t="shared" si="138"/>
        <v>6.0265638164814601E-3</v>
      </c>
      <c r="H1543" s="18">
        <f t="shared" si="137"/>
        <v>9.5288340622192047E-2</v>
      </c>
      <c r="L1543" s="2">
        <f t="shared" si="139"/>
        <v>7.0050672903217417E-3</v>
      </c>
      <c r="M1543" s="2">
        <f t="shared" si="140"/>
        <v>6.0115663783872342E-3</v>
      </c>
      <c r="O1543" s="2">
        <f t="shared" si="141"/>
        <v>6.6673813731972873E-3</v>
      </c>
      <c r="Q1543" s="18">
        <f t="shared" si="142"/>
        <v>0.11075983900080343</v>
      </c>
      <c r="R1543" s="18">
        <f t="shared" si="142"/>
        <v>9.5051210304966396E-2</v>
      </c>
      <c r="S1543" s="20">
        <f t="shared" si="143"/>
        <v>9.5288340622192047E-2</v>
      </c>
      <c r="T1543" s="18">
        <f t="shared" si="144"/>
        <v>0.10542055584142276</v>
      </c>
    </row>
    <row r="1544" spans="1:20" ht="15" customHeight="1" x14ac:dyDescent="0.35">
      <c r="A1544" s="141">
        <f>'[1]175 since Nov 2015'!A1549</f>
        <v>44613</v>
      </c>
      <c r="B1544" s="124">
        <v>86222.5</v>
      </c>
      <c r="C1544" s="15">
        <f t="shared" si="145"/>
        <v>-0.26</v>
      </c>
      <c r="D1544" s="125">
        <v>618.76959999999997</v>
      </c>
      <c r="E1544" s="17">
        <f t="shared" si="134"/>
        <v>-0.26</v>
      </c>
      <c r="F1544" s="18">
        <f t="shared" si="135"/>
        <v>0</v>
      </c>
      <c r="G1544" s="18">
        <f t="shared" si="138"/>
        <v>6.0265638164814601E-3</v>
      </c>
      <c r="H1544" s="18">
        <f t="shared" si="137"/>
        <v>9.5288340622192047E-2</v>
      </c>
      <c r="L1544" s="2">
        <f t="shared" si="139"/>
        <v>7.0050672903217417E-3</v>
      </c>
      <c r="M1544" s="2">
        <f t="shared" si="140"/>
        <v>6.0115663783872342E-3</v>
      </c>
      <c r="O1544" s="2">
        <f t="shared" si="141"/>
        <v>6.6616171770056973E-3</v>
      </c>
      <c r="Q1544" s="18">
        <f t="shared" si="142"/>
        <v>0.11075983900080343</v>
      </c>
      <c r="R1544" s="18">
        <f t="shared" si="142"/>
        <v>9.5051210304966396E-2</v>
      </c>
      <c r="S1544" s="20">
        <f t="shared" si="143"/>
        <v>9.5288340622192047E-2</v>
      </c>
      <c r="T1544" s="18">
        <f t="shared" si="144"/>
        <v>0.1053294158971953</v>
      </c>
    </row>
    <row r="1545" spans="1:20" ht="15" customHeight="1" x14ac:dyDescent="0.35">
      <c r="A1545" s="141">
        <f>'[1]175 since Nov 2015'!A1550</f>
        <v>44614</v>
      </c>
      <c r="B1545" s="126">
        <v>85650.15</v>
      </c>
      <c r="C1545" s="15">
        <f t="shared" si="145"/>
        <v>-0.66</v>
      </c>
      <c r="D1545" s="127">
        <v>614.66600000000005</v>
      </c>
      <c r="E1545" s="17">
        <f t="shared" ref="E1545:E1608" si="146">ROUND(((D1545-D1544)/D1544)*100,2)</f>
        <v>-0.66</v>
      </c>
      <c r="F1545" s="18">
        <f t="shared" ref="F1545:F1608" si="147">+E1545-C1545</f>
        <v>0</v>
      </c>
      <c r="G1545" s="18">
        <f t="shared" si="138"/>
        <v>6.0001727314601917E-3</v>
      </c>
      <c r="H1545" s="18">
        <f t="shared" si="137"/>
        <v>9.4871060929240233E-2</v>
      </c>
      <c r="L1545" s="2">
        <f t="shared" si="139"/>
        <v>7.0050672903217417E-3</v>
      </c>
      <c r="M1545" s="2">
        <f t="shared" si="140"/>
        <v>6.0115663783872342E-3</v>
      </c>
      <c r="O1545" s="2">
        <f t="shared" si="141"/>
        <v>6.6616171770056973E-3</v>
      </c>
      <c r="Q1545" s="18">
        <f t="shared" si="142"/>
        <v>0.11075983900080343</v>
      </c>
      <c r="R1545" s="18">
        <f t="shared" si="142"/>
        <v>9.5051210304966396E-2</v>
      </c>
      <c r="S1545" s="20">
        <f t="shared" si="143"/>
        <v>9.4871060929240233E-2</v>
      </c>
      <c r="T1545" s="18">
        <f t="shared" si="144"/>
        <v>0.1053294158971953</v>
      </c>
    </row>
    <row r="1546" spans="1:20" ht="15" customHeight="1" x14ac:dyDescent="0.35">
      <c r="A1546" s="141">
        <f>'[1]175 since Nov 2015'!A1551</f>
        <v>44615</v>
      </c>
      <c r="B1546" s="128">
        <v>85547.58</v>
      </c>
      <c r="C1546" s="15">
        <f t="shared" si="145"/>
        <v>-0.12</v>
      </c>
      <c r="D1546" s="129">
        <v>613.92949999999996</v>
      </c>
      <c r="E1546" s="17">
        <f t="shared" si="146"/>
        <v>-0.12</v>
      </c>
      <c r="F1546" s="18">
        <f t="shared" si="147"/>
        <v>0</v>
      </c>
      <c r="G1546" s="18">
        <f t="shared" si="138"/>
        <v>6.0001727314601917E-3</v>
      </c>
      <c r="H1546" s="18">
        <f t="shared" si="137"/>
        <v>9.4871060929240233E-2</v>
      </c>
      <c r="L1546" s="2">
        <f t="shared" si="139"/>
        <v>6.9579381447240933E-3</v>
      </c>
      <c r="M1546" s="2">
        <f t="shared" si="140"/>
        <v>6.0115663783872342E-3</v>
      </c>
      <c r="O1546" s="2">
        <f t="shared" si="141"/>
        <v>6.6616171770056973E-3</v>
      </c>
      <c r="Q1546" s="18">
        <f t="shared" si="142"/>
        <v>0.1100146617794721</v>
      </c>
      <c r="R1546" s="18">
        <f t="shared" si="142"/>
        <v>9.5051210304966396E-2</v>
      </c>
      <c r="S1546" s="20">
        <f t="shared" si="143"/>
        <v>9.4871060929240233E-2</v>
      </c>
      <c r="T1546" s="18">
        <f t="shared" si="144"/>
        <v>0.1053294158971953</v>
      </c>
    </row>
    <row r="1547" spans="1:20" ht="15" customHeight="1" x14ac:dyDescent="0.35">
      <c r="A1547" s="141">
        <f>'[1]175 since Nov 2015'!A1552</f>
        <v>44616</v>
      </c>
      <c r="B1547" s="130">
        <v>81508.55</v>
      </c>
      <c r="C1547" s="15">
        <f t="shared" si="145"/>
        <v>-4.72</v>
      </c>
      <c r="D1547" s="131">
        <v>584.99390000000005</v>
      </c>
      <c r="E1547" s="17">
        <f t="shared" si="146"/>
        <v>-4.71</v>
      </c>
      <c r="F1547" s="18">
        <f t="shared" si="147"/>
        <v>9.9999999999997868E-3</v>
      </c>
      <c r="G1547" s="18">
        <f t="shared" si="138"/>
        <v>6.0405204272478826E-3</v>
      </c>
      <c r="H1547" s="18">
        <f t="shared" si="137"/>
        <v>9.5509014014383664E-2</v>
      </c>
      <c r="L1547" s="2">
        <f t="shared" si="139"/>
        <v>7.025299901760599E-3</v>
      </c>
      <c r="M1547" s="2">
        <f t="shared" si="140"/>
        <v>6.0520560841051344E-3</v>
      </c>
      <c r="O1547" s="2">
        <f t="shared" si="141"/>
        <v>6.6680122228885827E-3</v>
      </c>
      <c r="Q1547" s="18">
        <f t="shared" si="142"/>
        <v>0.11107974467660325</v>
      </c>
      <c r="R1547" s="18">
        <f t="shared" si="142"/>
        <v>9.5691408764258939E-2</v>
      </c>
      <c r="S1547" s="20">
        <f t="shared" si="143"/>
        <v>9.5509014014383664E-2</v>
      </c>
      <c r="T1547" s="18">
        <f t="shared" si="144"/>
        <v>0.10543053045085131</v>
      </c>
    </row>
    <row r="1548" spans="1:20" ht="15" customHeight="1" x14ac:dyDescent="0.35">
      <c r="A1548" s="141">
        <f>'[1]175 since Nov 2015'!A1553</f>
        <v>44617</v>
      </c>
      <c r="B1548" s="130">
        <v>83494.48</v>
      </c>
      <c r="C1548" s="15">
        <f t="shared" si="145"/>
        <v>2.44</v>
      </c>
      <c r="D1548" s="131">
        <v>599.21640000000002</v>
      </c>
      <c r="E1548" s="17">
        <f t="shared" si="146"/>
        <v>2.4300000000000002</v>
      </c>
      <c r="F1548" s="18">
        <f t="shared" si="147"/>
        <v>-9.9999999999997868E-3</v>
      </c>
      <c r="G1548" s="18">
        <f t="shared" si="138"/>
        <v>6.0670029190912425E-3</v>
      </c>
      <c r="H1548" s="18">
        <f t="shared" si="137"/>
        <v>9.5927738976092899E-2</v>
      </c>
      <c r="L1548" s="2">
        <f t="shared" si="139"/>
        <v>7.0728923681626131E-3</v>
      </c>
      <c r="M1548" s="2">
        <f t="shared" si="140"/>
        <v>6.0520560841051327E-3</v>
      </c>
      <c r="O1548" s="2">
        <f t="shared" si="141"/>
        <v>6.6737807436714177E-3</v>
      </c>
      <c r="Q1548" s="18">
        <f t="shared" si="142"/>
        <v>0.11183224764308028</v>
      </c>
      <c r="R1548" s="18">
        <f t="shared" si="142"/>
        <v>9.5691408764258912E-2</v>
      </c>
      <c r="S1548" s="20">
        <f t="shared" si="143"/>
        <v>9.5927738976092899E-2</v>
      </c>
      <c r="T1548" s="18">
        <f t="shared" si="144"/>
        <v>0.10552173877287019</v>
      </c>
    </row>
    <row r="1549" spans="1:20" ht="15" customHeight="1" x14ac:dyDescent="0.35">
      <c r="A1549" s="141">
        <f>'[1]175 since Nov 2015'!A1554</f>
        <v>44620</v>
      </c>
      <c r="B1549" s="130">
        <v>84075.57</v>
      </c>
      <c r="C1549" s="15">
        <f t="shared" si="145"/>
        <v>0.7</v>
      </c>
      <c r="D1549" s="131">
        <v>603.37239999999997</v>
      </c>
      <c r="E1549" s="17">
        <f t="shared" si="146"/>
        <v>0.69</v>
      </c>
      <c r="F1549" s="18">
        <f t="shared" si="147"/>
        <v>-1.0000000000000009E-2</v>
      </c>
      <c r="G1549" s="18">
        <f t="shared" si="138"/>
        <v>6.0931045491626661E-3</v>
      </c>
      <c r="H1549" s="18">
        <f t="shared" si="137"/>
        <v>9.6340441984437114E-2</v>
      </c>
      <c r="L1549" s="2">
        <f t="shared" si="139"/>
        <v>7.119260563270737E-3</v>
      </c>
      <c r="M1549" s="2">
        <f t="shared" si="140"/>
        <v>6.0379562927113731E-3</v>
      </c>
      <c r="O1549" s="2">
        <f t="shared" si="141"/>
        <v>6.6795344431539692E-3</v>
      </c>
      <c r="Q1549" s="18">
        <f t="shared" si="142"/>
        <v>0.11256539318074402</v>
      </c>
      <c r="R1549" s="18">
        <f t="shared" si="142"/>
        <v>9.5468471487571316E-2</v>
      </c>
      <c r="S1549" s="20">
        <f t="shared" si="143"/>
        <v>9.6340441984437114E-2</v>
      </c>
      <c r="T1549" s="18">
        <f t="shared" si="144"/>
        <v>0.10561271274955517</v>
      </c>
    </row>
    <row r="1550" spans="1:20" ht="15" customHeight="1" x14ac:dyDescent="0.3">
      <c r="A1550" s="141">
        <f>'[1]175 since Nov 2015'!A1555</f>
        <v>44622</v>
      </c>
      <c r="B1550">
        <v>82912.09</v>
      </c>
      <c r="C1550" s="15">
        <f t="shared" si="145"/>
        <v>-1.38</v>
      </c>
      <c r="D1550" s="2">
        <v>595.03210000000001</v>
      </c>
      <c r="E1550" s="17">
        <f t="shared" si="146"/>
        <v>-1.38</v>
      </c>
      <c r="F1550" s="18">
        <f t="shared" si="147"/>
        <v>0</v>
      </c>
      <c r="G1550" s="18">
        <f t="shared" si="138"/>
        <v>6.0670029190912416E-3</v>
      </c>
      <c r="H1550" s="18">
        <f t="shared" ref="H1550:H1613" si="148">+G1550*(SQRT(250))</f>
        <v>9.5927738976092886E-2</v>
      </c>
      <c r="L1550" s="2">
        <f t="shared" si="139"/>
        <v>7.119260563270737E-3</v>
      </c>
      <c r="M1550" s="2">
        <f t="shared" si="140"/>
        <v>6.0115663783872324E-3</v>
      </c>
      <c r="O1550" s="2">
        <f t="shared" si="141"/>
        <v>6.6795344431539692E-3</v>
      </c>
      <c r="Q1550" s="18">
        <f t="shared" ref="Q1550:R1589" si="149">+L1550*(SQRT(250))</f>
        <v>0.11256539318074402</v>
      </c>
      <c r="R1550" s="18">
        <f t="shared" si="149"/>
        <v>9.5051210304966369E-2</v>
      </c>
      <c r="S1550" s="20">
        <f t="shared" si="143"/>
        <v>9.5927738976092886E-2</v>
      </c>
      <c r="T1550" s="18">
        <f t="shared" si="144"/>
        <v>0.10561271274955517</v>
      </c>
    </row>
    <row r="1551" spans="1:20" ht="15" customHeight="1" x14ac:dyDescent="0.3">
      <c r="A1551" s="141">
        <f>'[1]175 since Nov 2015'!A1556</f>
        <v>44623</v>
      </c>
      <c r="B1551">
        <v>82364.69</v>
      </c>
      <c r="C1551" s="15">
        <f t="shared" si="145"/>
        <v>-0.66</v>
      </c>
      <c r="D1551" s="2">
        <v>591.10310000000004</v>
      </c>
      <c r="E1551" s="17">
        <f t="shared" si="146"/>
        <v>-0.66</v>
      </c>
      <c r="F1551" s="18">
        <f t="shared" si="147"/>
        <v>0</v>
      </c>
      <c r="G1551" s="18">
        <f t="shared" si="138"/>
        <v>6.0265638164814592E-3</v>
      </c>
      <c r="H1551" s="18">
        <f t="shared" si="148"/>
        <v>9.5288340622192033E-2</v>
      </c>
      <c r="L1551" s="2">
        <f t="shared" si="139"/>
        <v>7.119260563270737E-3</v>
      </c>
      <c r="M1551" s="2">
        <f t="shared" si="140"/>
        <v>6.0115663783872324E-3</v>
      </c>
      <c r="O1551" s="2">
        <f t="shared" si="141"/>
        <v>6.6795344431539692E-3</v>
      </c>
      <c r="Q1551" s="18">
        <f t="shared" si="149"/>
        <v>0.11256539318074402</v>
      </c>
      <c r="R1551" s="18">
        <f t="shared" si="149"/>
        <v>9.5051210304966369E-2</v>
      </c>
      <c r="S1551" s="20">
        <f t="shared" si="143"/>
        <v>9.5288340622192033E-2</v>
      </c>
      <c r="T1551" s="18">
        <f t="shared" si="144"/>
        <v>0.10561271274955517</v>
      </c>
    </row>
    <row r="1552" spans="1:20" ht="15" customHeight="1" x14ac:dyDescent="0.35">
      <c r="A1552" s="141">
        <f>'[1]175 since Nov 2015'!A1557</f>
        <v>44624</v>
      </c>
      <c r="B1552" s="132">
        <v>81215.41</v>
      </c>
      <c r="C1552" s="15">
        <f t="shared" si="145"/>
        <v>-1.4</v>
      </c>
      <c r="D1552" s="133">
        <v>582.86810000000003</v>
      </c>
      <c r="E1552" s="17">
        <f t="shared" si="146"/>
        <v>-1.39</v>
      </c>
      <c r="F1552" s="18">
        <f t="shared" si="147"/>
        <v>1.0000000000000009E-2</v>
      </c>
      <c r="G1552" s="18">
        <f t="shared" si="138"/>
        <v>6.0405204272478818E-3</v>
      </c>
      <c r="H1552" s="18">
        <f t="shared" si="148"/>
        <v>9.550901401438365E-2</v>
      </c>
      <c r="L1552" s="2">
        <f t="shared" si="139"/>
        <v>7.1860079096407485E-3</v>
      </c>
      <c r="M1552" s="2">
        <f t="shared" si="140"/>
        <v>6.0520560841051344E-3</v>
      </c>
      <c r="O1552" s="2">
        <f t="shared" si="141"/>
        <v>6.6795344431539692E-3</v>
      </c>
      <c r="Q1552" s="18">
        <f t="shared" si="149"/>
        <v>0.11362076139225107</v>
      </c>
      <c r="R1552" s="18">
        <f t="shared" si="149"/>
        <v>9.5691408764258939E-2</v>
      </c>
      <c r="S1552" s="20">
        <f t="shared" si="143"/>
        <v>9.550901401438365E-2</v>
      </c>
      <c r="T1552" s="18">
        <f t="shared" si="144"/>
        <v>0.10561271274955517</v>
      </c>
    </row>
    <row r="1553" spans="1:20" ht="15" customHeight="1" x14ac:dyDescent="0.35">
      <c r="A1553" s="141">
        <f>'[1]175 since Nov 2015'!A1558</f>
        <v>44627</v>
      </c>
      <c r="B1553" s="132">
        <v>78986.66</v>
      </c>
      <c r="C1553" s="15">
        <f t="shared" si="145"/>
        <v>-2.74</v>
      </c>
      <c r="D1553" s="133">
        <v>566.89649999999995</v>
      </c>
      <c r="E1553" s="17">
        <f t="shared" si="146"/>
        <v>-2.74</v>
      </c>
      <c r="F1553" s="18">
        <f t="shared" si="147"/>
        <v>0</v>
      </c>
      <c r="G1553" s="18">
        <f t="shared" si="138"/>
        <v>6.0405204272478818E-3</v>
      </c>
      <c r="H1553" s="18">
        <f t="shared" si="148"/>
        <v>9.550901401438365E-2</v>
      </c>
      <c r="L1553" s="2">
        <f t="shared" si="139"/>
        <v>7.1860079096407485E-3</v>
      </c>
      <c r="M1553" s="2">
        <f t="shared" si="140"/>
        <v>6.0520560841051344E-3</v>
      </c>
      <c r="O1553" s="2">
        <f t="shared" si="141"/>
        <v>6.6737807436714177E-3</v>
      </c>
      <c r="Q1553" s="18">
        <f t="shared" si="149"/>
        <v>0.11362076139225107</v>
      </c>
      <c r="R1553" s="18">
        <f t="shared" si="149"/>
        <v>9.5691408764258939E-2</v>
      </c>
      <c r="S1553" s="20">
        <f t="shared" si="143"/>
        <v>9.550901401438365E-2</v>
      </c>
      <c r="T1553" s="18">
        <f t="shared" si="144"/>
        <v>0.10552173877287019</v>
      </c>
    </row>
    <row r="1554" spans="1:20" ht="15" customHeight="1" x14ac:dyDescent="0.3">
      <c r="A1554" s="141">
        <f>'[1]175 since Nov 2015'!A1559</f>
        <v>44628</v>
      </c>
      <c r="B1554">
        <v>79855.63</v>
      </c>
      <c r="C1554" s="15">
        <f t="shared" si="145"/>
        <v>1.1000000000000001</v>
      </c>
      <c r="D1554" s="52">
        <v>573.11580000000004</v>
      </c>
      <c r="E1554" s="17">
        <f t="shared" si="146"/>
        <v>1.1000000000000001</v>
      </c>
      <c r="F1554" s="18">
        <f t="shared" si="147"/>
        <v>0</v>
      </c>
      <c r="G1554" s="18">
        <f t="shared" ref="G1554:G1617" si="150">+STDEV(F1306:F1554)</f>
        <v>6.0405204272478818E-3</v>
      </c>
      <c r="H1554" s="18">
        <f t="shared" si="148"/>
        <v>9.550901401438365E-2</v>
      </c>
      <c r="L1554" s="2">
        <f t="shared" si="139"/>
        <v>7.1860079096407485E-3</v>
      </c>
      <c r="M1554" s="2">
        <f t="shared" si="140"/>
        <v>6.0115663783872333E-3</v>
      </c>
      <c r="O1554" s="2">
        <f t="shared" si="141"/>
        <v>6.6737807436714177E-3</v>
      </c>
      <c r="Q1554" s="18">
        <f t="shared" si="149"/>
        <v>0.11362076139225107</v>
      </c>
      <c r="R1554" s="18">
        <f t="shared" si="149"/>
        <v>9.5051210304966383E-2</v>
      </c>
      <c r="S1554" s="20">
        <f t="shared" si="143"/>
        <v>9.550901401438365E-2</v>
      </c>
      <c r="T1554" s="18">
        <f t="shared" si="144"/>
        <v>0.10552173877287019</v>
      </c>
    </row>
    <row r="1555" spans="1:20" ht="15" customHeight="1" x14ac:dyDescent="0.3">
      <c r="A1555" s="141">
        <f>'[1]175 since Nov 2015'!A1560</f>
        <v>44629</v>
      </c>
      <c r="B1555">
        <v>81684.06</v>
      </c>
      <c r="C1555" s="15">
        <f t="shared" si="145"/>
        <v>2.29</v>
      </c>
      <c r="D1555" s="52">
        <v>586.21420000000001</v>
      </c>
      <c r="E1555" s="17">
        <f t="shared" si="146"/>
        <v>2.29</v>
      </c>
      <c r="F1555" s="18">
        <f t="shared" si="147"/>
        <v>0</v>
      </c>
      <c r="G1555" s="18">
        <f t="shared" si="150"/>
        <v>6.0405204272478818E-3</v>
      </c>
      <c r="H1555" s="18">
        <f t="shared" si="148"/>
        <v>9.550901401438365E-2</v>
      </c>
      <c r="L1555" s="2">
        <f t="shared" si="139"/>
        <v>7.1860079096407485E-3</v>
      </c>
      <c r="M1555" s="2">
        <f t="shared" si="140"/>
        <v>6.0115663783872333E-3</v>
      </c>
      <c r="O1555" s="2">
        <f t="shared" si="141"/>
        <v>6.6737807436714177E-3</v>
      </c>
      <c r="Q1555" s="18">
        <f t="shared" si="149"/>
        <v>0.11362076139225107</v>
      </c>
      <c r="R1555" s="18">
        <f t="shared" si="149"/>
        <v>9.5051210304966383E-2</v>
      </c>
      <c r="S1555" s="20">
        <f t="shared" si="143"/>
        <v>9.550901401438365E-2</v>
      </c>
      <c r="T1555" s="18">
        <f t="shared" si="144"/>
        <v>0.10552173877287019</v>
      </c>
    </row>
    <row r="1556" spans="1:20" ht="15" customHeight="1" x14ac:dyDescent="0.3">
      <c r="A1556" s="141">
        <f>'[1]175 since Nov 2015'!A1561</f>
        <v>44630</v>
      </c>
      <c r="B1556">
        <v>82905.350000000006</v>
      </c>
      <c r="C1556" s="15">
        <f t="shared" si="145"/>
        <v>1.5</v>
      </c>
      <c r="D1556" s="52">
        <v>594.99599999999998</v>
      </c>
      <c r="E1556" s="17">
        <f t="shared" si="146"/>
        <v>1.5</v>
      </c>
      <c r="F1556" s="18">
        <f t="shared" si="147"/>
        <v>0</v>
      </c>
      <c r="G1556" s="18">
        <f t="shared" si="150"/>
        <v>6.0001727314601908E-3</v>
      </c>
      <c r="H1556" s="18">
        <f t="shared" si="148"/>
        <v>9.487106092924022E-2</v>
      </c>
      <c r="L1556" s="2">
        <f t="shared" si="139"/>
        <v>7.1860079096407485E-3</v>
      </c>
      <c r="M1556" s="2">
        <f t="shared" si="140"/>
        <v>6.0115663783872333E-3</v>
      </c>
      <c r="O1556" s="2">
        <f t="shared" si="141"/>
        <v>6.6737807436714177E-3</v>
      </c>
      <c r="Q1556" s="18">
        <f t="shared" si="149"/>
        <v>0.11362076139225107</v>
      </c>
      <c r="R1556" s="18">
        <f t="shared" si="149"/>
        <v>9.5051210304966383E-2</v>
      </c>
      <c r="S1556" s="20">
        <f t="shared" si="143"/>
        <v>9.487106092924022E-2</v>
      </c>
      <c r="T1556" s="18">
        <f t="shared" si="144"/>
        <v>0.10552173877287019</v>
      </c>
    </row>
    <row r="1557" spans="1:20" ht="15" customHeight="1" x14ac:dyDescent="0.3">
      <c r="A1557" s="141">
        <f>'[1]175 since Nov 2015'!A1562</f>
        <v>44631</v>
      </c>
      <c r="B1557">
        <v>83033.77</v>
      </c>
      <c r="C1557" s="15">
        <f t="shared" si="145"/>
        <v>0.15</v>
      </c>
      <c r="D1557" s="52">
        <v>595.91830000000004</v>
      </c>
      <c r="E1557" s="17">
        <f t="shared" si="146"/>
        <v>0.16</v>
      </c>
      <c r="F1557" s="18">
        <f t="shared" si="147"/>
        <v>1.0000000000000009E-2</v>
      </c>
      <c r="G1557" s="18">
        <f t="shared" si="150"/>
        <v>6.0405204272478826E-3</v>
      </c>
      <c r="H1557" s="18">
        <f t="shared" si="148"/>
        <v>9.5509014014383664E-2</v>
      </c>
      <c r="L1557" s="2">
        <f t="shared" si="139"/>
        <v>7.2512512824539719E-3</v>
      </c>
      <c r="M1557" s="2">
        <f t="shared" si="140"/>
        <v>6.0520560841051344E-3</v>
      </c>
      <c r="O1557" s="2">
        <f t="shared" si="141"/>
        <v>6.6801641451549381E-3</v>
      </c>
      <c r="Q1557" s="18">
        <f t="shared" si="149"/>
        <v>0.11465234969385753</v>
      </c>
      <c r="R1557" s="18">
        <f t="shared" si="149"/>
        <v>9.5691408764258939E-2</v>
      </c>
      <c r="S1557" s="20">
        <f t="shared" si="143"/>
        <v>9.5509014014383664E-2</v>
      </c>
      <c r="T1557" s="18">
        <f t="shared" si="144"/>
        <v>0.10562266921240629</v>
      </c>
    </row>
    <row r="1558" spans="1:20" ht="15" customHeight="1" x14ac:dyDescent="0.3">
      <c r="A1558" s="141">
        <f>'[1]175 since Nov 2015'!A1563</f>
        <v>44634</v>
      </c>
      <c r="B1558">
        <v>84432.43</v>
      </c>
      <c r="C1558" s="15">
        <f t="shared" si="145"/>
        <v>1.68</v>
      </c>
      <c r="D1558" s="52">
        <v>605.93359999999996</v>
      </c>
      <c r="E1558" s="17">
        <f t="shared" si="146"/>
        <v>1.68</v>
      </c>
      <c r="F1558" s="18">
        <f t="shared" si="147"/>
        <v>0</v>
      </c>
      <c r="G1558" s="18">
        <f t="shared" si="150"/>
        <v>6.0405204272478826E-3</v>
      </c>
      <c r="H1558" s="18">
        <f t="shared" si="148"/>
        <v>9.5509014014383664E-2</v>
      </c>
      <c r="L1558" s="2">
        <f t="shared" si="139"/>
        <v>7.2512512824539719E-3</v>
      </c>
      <c r="M1558" s="2">
        <f t="shared" si="140"/>
        <v>6.0520560841051344E-3</v>
      </c>
      <c r="O1558" s="2">
        <f t="shared" si="141"/>
        <v>6.6801641451549381E-3</v>
      </c>
      <c r="Q1558" s="18">
        <f t="shared" si="149"/>
        <v>0.11465234969385753</v>
      </c>
      <c r="R1558" s="18">
        <f t="shared" si="149"/>
        <v>9.5691408764258939E-2</v>
      </c>
      <c r="S1558" s="20">
        <f t="shared" si="143"/>
        <v>9.5509014014383664E-2</v>
      </c>
      <c r="T1558" s="18">
        <f t="shared" si="144"/>
        <v>0.10562266921240629</v>
      </c>
    </row>
    <row r="1559" spans="1:20" ht="15" customHeight="1" x14ac:dyDescent="0.3">
      <c r="A1559" s="141">
        <f>'[1]175 since Nov 2015'!A1564</f>
        <v>44635</v>
      </c>
      <c r="B1559">
        <v>83372.41</v>
      </c>
      <c r="C1559" s="15">
        <f t="shared" si="145"/>
        <v>-1.26</v>
      </c>
      <c r="D1559" s="52">
        <v>598.32929999999999</v>
      </c>
      <c r="E1559" s="17">
        <f t="shared" si="146"/>
        <v>-1.25</v>
      </c>
      <c r="F1559" s="18">
        <f t="shared" si="147"/>
        <v>1.0000000000000009E-2</v>
      </c>
      <c r="G1559" s="18">
        <f t="shared" si="150"/>
        <v>6.0803340775932562E-3</v>
      </c>
      <c r="H1559" s="18">
        <f t="shared" si="148"/>
        <v>9.6138523099668319E-2</v>
      </c>
      <c r="L1559" s="2">
        <f t="shared" si="139"/>
        <v>7.3150309240190428E-3</v>
      </c>
      <c r="M1559" s="2">
        <f t="shared" si="140"/>
        <v>6.0920076463918801E-3</v>
      </c>
      <c r="O1559" s="2">
        <f t="shared" si="141"/>
        <v>6.6865316233829858E-3</v>
      </c>
      <c r="Q1559" s="18">
        <f t="shared" si="149"/>
        <v>0.11566079437233139</v>
      </c>
      <c r="R1559" s="18">
        <f t="shared" si="149"/>
        <v>9.632309842879995E-2</v>
      </c>
      <c r="S1559" s="20">
        <f t="shared" si="143"/>
        <v>9.6138523099668319E-2</v>
      </c>
      <c r="T1559" s="18">
        <f t="shared" si="144"/>
        <v>0.10572334788316712</v>
      </c>
    </row>
    <row r="1560" spans="1:20" ht="15" customHeight="1" x14ac:dyDescent="0.3">
      <c r="A1560" s="141">
        <f>'[1]175 since Nov 2015'!A1565</f>
        <v>44636</v>
      </c>
      <c r="B1560">
        <v>84926.64</v>
      </c>
      <c r="C1560" s="15">
        <f t="shared" si="145"/>
        <v>1.86</v>
      </c>
      <c r="D1560" s="52">
        <v>609.47320000000002</v>
      </c>
      <c r="E1560" s="17">
        <f t="shared" si="146"/>
        <v>1.86</v>
      </c>
      <c r="F1560" s="18">
        <f t="shared" si="147"/>
        <v>0</v>
      </c>
      <c r="G1560" s="18">
        <f t="shared" si="150"/>
        <v>6.0803340775932562E-3</v>
      </c>
      <c r="H1560" s="18">
        <f t="shared" si="148"/>
        <v>9.6138523099668319E-2</v>
      </c>
      <c r="L1560" s="2">
        <f t="shared" si="139"/>
        <v>7.3150309240190428E-3</v>
      </c>
      <c r="M1560" s="2">
        <f t="shared" si="140"/>
        <v>6.0920076463918801E-3</v>
      </c>
      <c r="O1560" s="2">
        <f t="shared" si="141"/>
        <v>6.6865316233829858E-3</v>
      </c>
      <c r="Q1560" s="18">
        <f t="shared" si="149"/>
        <v>0.11566079437233139</v>
      </c>
      <c r="R1560" s="18">
        <f t="shared" si="149"/>
        <v>9.632309842879995E-2</v>
      </c>
      <c r="S1560" s="20">
        <f t="shared" si="143"/>
        <v>9.6138523099668319E-2</v>
      </c>
      <c r="T1560" s="18">
        <f t="shared" si="144"/>
        <v>0.10572334788316712</v>
      </c>
    </row>
    <row r="1561" spans="1:20" ht="15" customHeight="1" x14ac:dyDescent="0.3">
      <c r="A1561" s="141">
        <f>'[1]175 since Nov 2015'!A1566</f>
        <v>44637</v>
      </c>
      <c r="B1561" s="2">
        <v>86492.06</v>
      </c>
      <c r="C1561" s="15">
        <f t="shared" si="145"/>
        <v>1.84</v>
      </c>
      <c r="D1561" s="52">
        <v>620.71720000000005</v>
      </c>
      <c r="E1561" s="17">
        <f t="shared" si="146"/>
        <v>1.84</v>
      </c>
      <c r="F1561" s="18">
        <f t="shared" si="147"/>
        <v>0</v>
      </c>
      <c r="G1561" s="18">
        <f t="shared" si="150"/>
        <v>6.0803340775932562E-3</v>
      </c>
      <c r="H1561" s="18">
        <f t="shared" si="148"/>
        <v>9.6138523099668319E-2</v>
      </c>
      <c r="L1561" s="2">
        <f t="shared" si="139"/>
        <v>7.3150309240190428E-3</v>
      </c>
      <c r="M1561" s="2">
        <f t="shared" si="140"/>
        <v>6.0520560841051344E-3</v>
      </c>
      <c r="O1561" s="2">
        <f t="shared" si="141"/>
        <v>6.6865316233829858E-3</v>
      </c>
      <c r="Q1561" s="18">
        <f t="shared" si="149"/>
        <v>0.11566079437233139</v>
      </c>
      <c r="R1561" s="18">
        <f t="shared" si="149"/>
        <v>9.5691408764258939E-2</v>
      </c>
      <c r="S1561" s="20">
        <f t="shared" si="143"/>
        <v>9.6138523099668319E-2</v>
      </c>
      <c r="T1561" s="18">
        <f t="shared" si="144"/>
        <v>0.10572334788316712</v>
      </c>
    </row>
    <row r="1562" spans="1:20" ht="15" customHeight="1" x14ac:dyDescent="0.3">
      <c r="A1562" s="141">
        <f>'[1]175 since Nov 2015'!A1567</f>
        <v>44641</v>
      </c>
      <c r="B1562" s="2">
        <v>85637.9</v>
      </c>
      <c r="C1562" s="15">
        <f t="shared" si="145"/>
        <v>-0.99</v>
      </c>
      <c r="D1562" s="52">
        <v>614.57730000000004</v>
      </c>
      <c r="E1562" s="17">
        <f t="shared" si="146"/>
        <v>-0.99</v>
      </c>
      <c r="F1562" s="18">
        <f t="shared" si="147"/>
        <v>0</v>
      </c>
      <c r="G1562" s="18">
        <f t="shared" si="150"/>
        <v>6.0803340775932562E-3</v>
      </c>
      <c r="H1562" s="18">
        <f t="shared" si="148"/>
        <v>9.6138523099668319E-2</v>
      </c>
      <c r="L1562" s="2">
        <f t="shared" si="139"/>
        <v>7.3150309240190428E-3</v>
      </c>
      <c r="M1562" s="2">
        <f t="shared" si="140"/>
        <v>6.0251838614690306E-3</v>
      </c>
      <c r="O1562" s="2">
        <f t="shared" si="141"/>
        <v>6.6865316233829858E-3</v>
      </c>
      <c r="Q1562" s="18">
        <f t="shared" si="149"/>
        <v>0.11566079437233139</v>
      </c>
      <c r="R1562" s="18">
        <f t="shared" si="149"/>
        <v>9.5266521617652825E-2</v>
      </c>
      <c r="S1562" s="20">
        <f t="shared" si="143"/>
        <v>9.6138523099668319E-2</v>
      </c>
      <c r="T1562" s="18">
        <f t="shared" si="144"/>
        <v>0.10572334788316712</v>
      </c>
    </row>
    <row r="1563" spans="1:20" ht="15" customHeight="1" x14ac:dyDescent="0.3">
      <c r="A1563" s="141">
        <f>'[1]175 since Nov 2015'!A1568</f>
        <v>44642</v>
      </c>
      <c r="B1563" s="2">
        <v>86679.47</v>
      </c>
      <c r="C1563" s="15">
        <f t="shared" si="145"/>
        <v>1.22</v>
      </c>
      <c r="D1563" s="52">
        <v>622.03700000000003</v>
      </c>
      <c r="E1563" s="17">
        <f t="shared" si="146"/>
        <v>1.21</v>
      </c>
      <c r="F1563" s="18">
        <f t="shared" si="147"/>
        <v>-1.0000000000000009E-2</v>
      </c>
      <c r="G1563" s="18">
        <f t="shared" si="150"/>
        <v>6.0670029190912425E-3</v>
      </c>
      <c r="H1563" s="18">
        <f t="shared" si="148"/>
        <v>9.5927738976092899E-2</v>
      </c>
      <c r="L1563" s="2">
        <f t="shared" si="139"/>
        <v>7.3616267486946683E-3</v>
      </c>
      <c r="M1563" s="2">
        <f t="shared" si="140"/>
        <v>6.0520560841051344E-3</v>
      </c>
      <c r="O1563" s="2">
        <f t="shared" si="141"/>
        <v>6.6922940018976805E-3</v>
      </c>
      <c r="Q1563" s="18">
        <f t="shared" si="149"/>
        <v>0.11639753904947564</v>
      </c>
      <c r="R1563" s="18">
        <f t="shared" si="149"/>
        <v>9.5691408764258939E-2</v>
      </c>
      <c r="S1563" s="20">
        <f t="shared" si="143"/>
        <v>9.5927738976092899E-2</v>
      </c>
      <c r="T1563" s="18">
        <f t="shared" si="144"/>
        <v>0.10581445908739938</v>
      </c>
    </row>
    <row r="1564" spans="1:20" ht="15" customHeight="1" x14ac:dyDescent="0.3">
      <c r="A1564" s="141">
        <f>'[1]175 since Nov 2015'!A1569</f>
        <v>44643</v>
      </c>
      <c r="B1564" s="2">
        <v>86224.34</v>
      </c>
      <c r="C1564" s="15">
        <f t="shared" si="145"/>
        <v>-0.53</v>
      </c>
      <c r="D1564" s="52">
        <v>618.76229999999998</v>
      </c>
      <c r="E1564" s="17">
        <f t="shared" si="146"/>
        <v>-0.53</v>
      </c>
      <c r="F1564" s="18">
        <f t="shared" si="147"/>
        <v>0</v>
      </c>
      <c r="G1564" s="18">
        <f t="shared" si="150"/>
        <v>6.0405204272478826E-3</v>
      </c>
      <c r="H1564" s="18">
        <f t="shared" si="148"/>
        <v>9.5509014014383664E-2</v>
      </c>
      <c r="L1564" s="2">
        <f t="shared" si="139"/>
        <v>7.2973702731344153E-3</v>
      </c>
      <c r="M1564" s="2">
        <f t="shared" si="140"/>
        <v>6.0520560841051344E-3</v>
      </c>
      <c r="O1564" s="2">
        <f t="shared" si="141"/>
        <v>6.6859221814362666E-3</v>
      </c>
      <c r="Q1564" s="18">
        <f t="shared" si="149"/>
        <v>0.11538155496354893</v>
      </c>
      <c r="R1564" s="18">
        <f t="shared" si="149"/>
        <v>9.5691408764258939E-2</v>
      </c>
      <c r="S1564" s="20">
        <f t="shared" si="143"/>
        <v>9.5509014014383664E-2</v>
      </c>
      <c r="T1564" s="18">
        <f t="shared" si="144"/>
        <v>0.10571371175990071</v>
      </c>
    </row>
    <row r="1565" spans="1:20" ht="15" customHeight="1" x14ac:dyDescent="0.3">
      <c r="A1565" s="141">
        <f>'[1]175 since Nov 2015'!A1570</f>
        <v>44644</v>
      </c>
      <c r="B1565" s="2">
        <v>86091.09</v>
      </c>
      <c r="C1565" s="15">
        <f t="shared" si="145"/>
        <v>-0.15</v>
      </c>
      <c r="D1565" s="52">
        <v>617.79169999999999</v>
      </c>
      <c r="E1565" s="17">
        <f t="shared" si="146"/>
        <v>-0.16</v>
      </c>
      <c r="F1565" s="18">
        <f t="shared" si="147"/>
        <v>-1.0000000000000009E-2</v>
      </c>
      <c r="G1565" s="18">
        <f t="shared" si="150"/>
        <v>6.0670029190912434E-3</v>
      </c>
      <c r="H1565" s="18">
        <f t="shared" si="148"/>
        <v>9.5927738976092913E-2</v>
      </c>
      <c r="L1565" s="2">
        <f t="shared" si="139"/>
        <v>7.2761209091019791E-3</v>
      </c>
      <c r="M1565" s="2">
        <f t="shared" si="140"/>
        <v>6.0785398675130909E-3</v>
      </c>
      <c r="O1565" s="2">
        <f t="shared" si="141"/>
        <v>6.6916654413458447E-3</v>
      </c>
      <c r="Q1565" s="18">
        <f t="shared" si="149"/>
        <v>0.11504557301768613</v>
      </c>
      <c r="R1565" s="18">
        <f t="shared" si="149"/>
        <v>9.6110154147397542E-2</v>
      </c>
      <c r="S1565" s="20">
        <f t="shared" si="143"/>
        <v>9.5927738976092913E-2</v>
      </c>
      <c r="T1565" s="18">
        <f t="shared" si="144"/>
        <v>0.10580452067244371</v>
      </c>
    </row>
    <row r="1566" spans="1:20" ht="15" customHeight="1" x14ac:dyDescent="0.3">
      <c r="A1566" s="141">
        <f>'[1]175 since Nov 2015'!A1571</f>
        <v>44645</v>
      </c>
      <c r="B1566" s="2">
        <v>85742.1</v>
      </c>
      <c r="C1566" s="15">
        <f t="shared" si="145"/>
        <v>-0.41</v>
      </c>
      <c r="D1566" s="52">
        <v>615.36080000000004</v>
      </c>
      <c r="E1566" s="17">
        <f t="shared" si="146"/>
        <v>-0.39</v>
      </c>
      <c r="F1566" s="18">
        <f t="shared" si="147"/>
        <v>1.9999999999999962E-2</v>
      </c>
      <c r="G1566" s="18">
        <f t="shared" si="150"/>
        <v>6.2115509915759591E-3</v>
      </c>
      <c r="H1566" s="18">
        <f t="shared" si="148"/>
        <v>9.8213244678287001E-2</v>
      </c>
      <c r="L1566" s="2">
        <f t="shared" si="139"/>
        <v>7.5151459969077603E-3</v>
      </c>
      <c r="M1566" s="2">
        <f t="shared" si="140"/>
        <v>6.2235030619481255E-3</v>
      </c>
      <c r="O1566" s="2">
        <f t="shared" si="141"/>
        <v>6.7164879967941422E-3</v>
      </c>
      <c r="Q1566" s="18">
        <f t="shared" si="149"/>
        <v>0.11882489149462618</v>
      </c>
      <c r="R1566" s="18">
        <f t="shared" si="149"/>
        <v>9.8402223503940317E-2</v>
      </c>
      <c r="S1566" s="20">
        <f t="shared" si="143"/>
        <v>9.8213244678287001E-2</v>
      </c>
      <c r="T1566" s="18">
        <f t="shared" si="144"/>
        <v>0.10619699973525593</v>
      </c>
    </row>
    <row r="1567" spans="1:20" ht="15" customHeight="1" x14ac:dyDescent="0.3">
      <c r="A1567" s="141">
        <f>'[1]175 since Nov 2015'!A1572</f>
        <v>44648</v>
      </c>
      <c r="B1567" s="2">
        <v>86087.82</v>
      </c>
      <c r="C1567" s="15">
        <f t="shared" si="145"/>
        <v>0.4</v>
      </c>
      <c r="D1567" s="52">
        <v>617.84159999999997</v>
      </c>
      <c r="E1567" s="17">
        <f t="shared" si="146"/>
        <v>0.4</v>
      </c>
      <c r="F1567" s="18">
        <f t="shared" si="147"/>
        <v>0</v>
      </c>
      <c r="G1567" s="18">
        <f t="shared" si="150"/>
        <v>6.2115509915759591E-3</v>
      </c>
      <c r="H1567" s="18">
        <f t="shared" si="148"/>
        <v>9.8213244678287001E-2</v>
      </c>
      <c r="L1567" s="2">
        <f t="shared" si="139"/>
        <v>7.4703715846605179E-3</v>
      </c>
      <c r="M1567" s="2">
        <f t="shared" si="140"/>
        <v>6.2235030619481255E-3</v>
      </c>
      <c r="O1567" s="2">
        <f t="shared" si="141"/>
        <v>6.7164879967941422E-3</v>
      </c>
      <c r="Q1567" s="18">
        <f t="shared" si="149"/>
        <v>0.11811694587664305</v>
      </c>
      <c r="R1567" s="18">
        <f t="shared" si="149"/>
        <v>9.8402223503940317E-2</v>
      </c>
      <c r="S1567" s="20">
        <f t="shared" si="143"/>
        <v>9.8213244678287001E-2</v>
      </c>
      <c r="T1567" s="18">
        <f t="shared" si="144"/>
        <v>0.10619699973525593</v>
      </c>
    </row>
    <row r="1568" spans="1:20" ht="15" customHeight="1" x14ac:dyDescent="0.3">
      <c r="A1568" s="141">
        <f>'[1]175 since Nov 2015'!A1573</f>
        <v>44649</v>
      </c>
      <c r="B1568" s="2">
        <v>86611.22</v>
      </c>
      <c r="C1568" s="15">
        <f t="shared" si="145"/>
        <v>0.61</v>
      </c>
      <c r="D1568" s="2">
        <v>621.60199999999998</v>
      </c>
      <c r="E1568" s="17">
        <f t="shared" si="146"/>
        <v>0.61</v>
      </c>
      <c r="F1568" s="18">
        <f t="shared" si="147"/>
        <v>0</v>
      </c>
      <c r="G1568" s="18">
        <f t="shared" si="150"/>
        <v>6.2115509915759591E-3</v>
      </c>
      <c r="H1568" s="18">
        <f t="shared" si="148"/>
        <v>9.8213244678287001E-2</v>
      </c>
      <c r="L1568" s="2">
        <f t="shared" si="139"/>
        <v>7.4244582728412818E-3</v>
      </c>
      <c r="M1568" s="2">
        <f t="shared" si="140"/>
        <v>6.2235030619481255E-3</v>
      </c>
      <c r="O1568" s="2">
        <f t="shared" si="141"/>
        <v>6.7164879967941422E-3</v>
      </c>
      <c r="Q1568" s="18">
        <f t="shared" si="149"/>
        <v>0.11739099267529148</v>
      </c>
      <c r="R1568" s="18">
        <f t="shared" si="149"/>
        <v>9.8402223503940317E-2</v>
      </c>
      <c r="S1568" s="20">
        <f t="shared" si="143"/>
        <v>9.8213244678287001E-2</v>
      </c>
      <c r="T1568" s="18">
        <f t="shared" si="144"/>
        <v>0.10619699973525593</v>
      </c>
    </row>
    <row r="1569" spans="1:20" ht="15" customHeight="1" x14ac:dyDescent="0.3">
      <c r="A1569" s="141">
        <f>'[1]175 since Nov 2015'!A1574</f>
        <v>44650</v>
      </c>
      <c r="B1569" s="2">
        <v>87717.84</v>
      </c>
      <c r="C1569" s="15">
        <f t="shared" si="145"/>
        <v>1.28</v>
      </c>
      <c r="D1569" s="2">
        <v>629.53579999999999</v>
      </c>
      <c r="E1569" s="17">
        <f t="shared" si="146"/>
        <v>1.28</v>
      </c>
      <c r="F1569" s="18">
        <f t="shared" si="147"/>
        <v>0</v>
      </c>
      <c r="G1569" s="18">
        <f t="shared" si="150"/>
        <v>6.2115509915759591E-3</v>
      </c>
      <c r="H1569" s="18">
        <f t="shared" si="148"/>
        <v>9.8213244678287001E-2</v>
      </c>
      <c r="L1569" s="2">
        <f t="shared" si="139"/>
        <v>7.3773847975832849E-3</v>
      </c>
      <c r="M1569" s="2">
        <f t="shared" si="140"/>
        <v>6.2235030619481255E-3</v>
      </c>
      <c r="O1569" s="2">
        <f t="shared" si="141"/>
        <v>6.7164879967941422E-3</v>
      </c>
      <c r="Q1569" s="18">
        <f t="shared" si="149"/>
        <v>0.11664669567931721</v>
      </c>
      <c r="R1569" s="18">
        <f t="shared" si="149"/>
        <v>9.8402223503940317E-2</v>
      </c>
      <c r="S1569" s="20">
        <f t="shared" si="143"/>
        <v>9.8213244678287001E-2</v>
      </c>
      <c r="T1569" s="18">
        <f t="shared" si="144"/>
        <v>0.10619699973525593</v>
      </c>
    </row>
    <row r="1570" spans="1:20" ht="15" customHeight="1" x14ac:dyDescent="0.3">
      <c r="A1570" s="141">
        <f>'[1]175 since Nov 2015'!A1575</f>
        <v>44651</v>
      </c>
      <c r="B1570">
        <v>87545.23</v>
      </c>
      <c r="C1570" s="15">
        <f t="shared" si="145"/>
        <v>-0.2</v>
      </c>
      <c r="D1570" s="52">
        <v>628.29629999999997</v>
      </c>
      <c r="E1570" s="17">
        <f t="shared" si="146"/>
        <v>-0.2</v>
      </c>
      <c r="F1570" s="18">
        <f t="shared" si="147"/>
        <v>0</v>
      </c>
      <c r="G1570" s="18">
        <f t="shared" si="150"/>
        <v>6.2115509915759591E-3</v>
      </c>
      <c r="H1570" s="18">
        <f t="shared" si="148"/>
        <v>9.8213244678287001E-2</v>
      </c>
      <c r="L1570" s="2">
        <f t="shared" si="139"/>
        <v>7.329128804452691E-3</v>
      </c>
      <c r="M1570" s="2">
        <f t="shared" si="140"/>
        <v>6.2235030619481255E-3</v>
      </c>
      <c r="O1570" s="2">
        <f t="shared" si="141"/>
        <v>6.7164879967941422E-3</v>
      </c>
      <c r="Q1570" s="18">
        <f t="shared" si="149"/>
        <v>0.11588370143408663</v>
      </c>
      <c r="R1570" s="18">
        <f t="shared" si="149"/>
        <v>9.8402223503940317E-2</v>
      </c>
      <c r="S1570" s="20">
        <f t="shared" si="143"/>
        <v>9.8213244678287001E-2</v>
      </c>
      <c r="T1570" s="18">
        <f t="shared" si="144"/>
        <v>0.10619699973525593</v>
      </c>
    </row>
    <row r="1571" spans="1:20" ht="15" customHeight="1" x14ac:dyDescent="0.3">
      <c r="A1571" s="141">
        <f>'[1]175 since Nov 2015'!A1576</f>
        <v>44652</v>
      </c>
      <c r="B1571">
        <v>88603.78</v>
      </c>
      <c r="C1571" s="15">
        <f t="shared" si="145"/>
        <v>1.21</v>
      </c>
      <c r="D1571" s="52">
        <v>635.89200000000005</v>
      </c>
      <c r="E1571" s="17">
        <f t="shared" si="146"/>
        <v>1.21</v>
      </c>
      <c r="F1571" s="18">
        <f t="shared" si="147"/>
        <v>0</v>
      </c>
      <c r="G1571" s="18">
        <f t="shared" si="150"/>
        <v>6.2115509915759591E-3</v>
      </c>
      <c r="H1571" s="18">
        <f t="shared" si="148"/>
        <v>9.8213244678287001E-2</v>
      </c>
      <c r="L1571" s="2">
        <f t="shared" si="139"/>
        <v>7.2672486696002446E-3</v>
      </c>
      <c r="M1571" s="2">
        <f t="shared" si="140"/>
        <v>6.2235030619481255E-3</v>
      </c>
      <c r="O1571" s="2">
        <f t="shared" si="141"/>
        <v>6.7164879967941422E-3</v>
      </c>
      <c r="Q1571" s="18">
        <f t="shared" si="149"/>
        <v>0.11490529059382615</v>
      </c>
      <c r="R1571" s="18">
        <f t="shared" si="149"/>
        <v>9.8402223503940317E-2</v>
      </c>
      <c r="S1571" s="20">
        <f t="shared" si="143"/>
        <v>9.8213244678287001E-2</v>
      </c>
      <c r="T1571" s="18">
        <f t="shared" si="144"/>
        <v>0.10619699973525593</v>
      </c>
    </row>
    <row r="1572" spans="1:20" ht="15" customHeight="1" x14ac:dyDescent="0.3">
      <c r="A1572" s="141">
        <f>'[1]175 since Nov 2015'!A1577</f>
        <v>44655</v>
      </c>
      <c r="B1572">
        <v>90599.360000000001</v>
      </c>
      <c r="C1572" s="15">
        <f t="shared" si="145"/>
        <v>2.25</v>
      </c>
      <c r="D1572" s="52">
        <v>650.23249999999996</v>
      </c>
      <c r="E1572" s="17">
        <f t="shared" si="146"/>
        <v>2.2599999999999998</v>
      </c>
      <c r="F1572" s="18">
        <f t="shared" si="147"/>
        <v>9.9999999999997868E-3</v>
      </c>
      <c r="G1572" s="18">
        <f t="shared" si="150"/>
        <v>6.2500161937865048E-3</v>
      </c>
      <c r="H1572" s="18">
        <f t="shared" si="148"/>
        <v>9.8821432926508343E-2</v>
      </c>
      <c r="L1572" s="2">
        <f t="shared" si="139"/>
        <v>7.2796667772018799E-3</v>
      </c>
      <c r="M1572" s="2">
        <f t="shared" si="140"/>
        <v>6.2235030619481246E-3</v>
      </c>
      <c r="O1572" s="2">
        <f t="shared" si="141"/>
        <v>6.7228210711997149E-3</v>
      </c>
      <c r="Q1572" s="18">
        <f t="shared" si="149"/>
        <v>0.11510163811507723</v>
      </c>
      <c r="R1572" s="18">
        <f t="shared" si="149"/>
        <v>9.8402223503940303E-2</v>
      </c>
      <c r="S1572" s="20">
        <f t="shared" si="143"/>
        <v>9.8821432926508343E-2</v>
      </c>
      <c r="T1572" s="18">
        <f t="shared" si="144"/>
        <v>0.10629713443382055</v>
      </c>
    </row>
    <row r="1573" spans="1:20" ht="15" customHeight="1" x14ac:dyDescent="0.3">
      <c r="A1573" s="141">
        <f>'[1]175 since Nov 2015'!A1578</f>
        <v>44656</v>
      </c>
      <c r="B1573">
        <v>89958.57</v>
      </c>
      <c r="C1573" s="15">
        <f t="shared" si="145"/>
        <v>-0.71</v>
      </c>
      <c r="D1573" s="52">
        <v>645.61580000000004</v>
      </c>
      <c r="E1573" s="17">
        <f t="shared" si="146"/>
        <v>-0.71</v>
      </c>
      <c r="F1573" s="18">
        <f t="shared" si="147"/>
        <v>0</v>
      </c>
      <c r="G1573" s="18">
        <f t="shared" si="150"/>
        <v>6.2500161937865048E-3</v>
      </c>
      <c r="H1573" s="18">
        <f t="shared" si="148"/>
        <v>9.8821432926508343E-2</v>
      </c>
      <c r="L1573" s="2">
        <f t="shared" si="139"/>
        <v>7.2796667772018799E-3</v>
      </c>
      <c r="M1573" s="2">
        <f t="shared" si="140"/>
        <v>6.2235030619481246E-3</v>
      </c>
      <c r="O1573" s="2">
        <f t="shared" si="141"/>
        <v>6.7228210711997149E-3</v>
      </c>
      <c r="Q1573" s="18">
        <f t="shared" si="149"/>
        <v>0.11510163811507723</v>
      </c>
      <c r="R1573" s="18">
        <f t="shared" si="149"/>
        <v>9.8402223503940303E-2</v>
      </c>
      <c r="S1573" s="20">
        <f t="shared" si="143"/>
        <v>9.8821432926508343E-2</v>
      </c>
      <c r="T1573" s="18">
        <f t="shared" si="144"/>
        <v>0.10629713443382055</v>
      </c>
    </row>
    <row r="1574" spans="1:20" ht="15" customHeight="1" x14ac:dyDescent="0.3">
      <c r="A1574" s="141">
        <f>'[1]175 since Nov 2015'!A1579</f>
        <v>44657</v>
      </c>
      <c r="B1574">
        <v>89112.31</v>
      </c>
      <c r="C1574" s="15">
        <f t="shared" si="145"/>
        <v>-0.94</v>
      </c>
      <c r="D1574" s="52">
        <v>639.55150000000003</v>
      </c>
      <c r="E1574" s="17">
        <f t="shared" si="146"/>
        <v>-0.94</v>
      </c>
      <c r="F1574" s="18">
        <f t="shared" si="147"/>
        <v>0</v>
      </c>
      <c r="G1574" s="18">
        <f t="shared" si="150"/>
        <v>6.2115509915759573E-3</v>
      </c>
      <c r="H1574" s="18">
        <f t="shared" si="148"/>
        <v>9.8213244678286973E-2</v>
      </c>
      <c r="L1574" s="2">
        <f t="shared" ref="L1574:L1610" si="151">+STDEV(F1450:F1574)</f>
        <v>7.2796667772018799E-3</v>
      </c>
      <c r="M1574" s="2">
        <f t="shared" ref="M1574:M1610" si="152">_xlfn.STDEV.P(F1328:F1574)</f>
        <v>6.1971098002678278E-3</v>
      </c>
      <c r="O1574" s="2">
        <f t="shared" ref="O1574:O1610" si="153">STDEV(F341:F1574)</f>
        <v>6.7228210711997149E-3</v>
      </c>
      <c r="Q1574" s="18">
        <f t="shared" si="149"/>
        <v>0.11510163811507723</v>
      </c>
      <c r="R1574" s="18">
        <f t="shared" si="149"/>
        <v>9.7984909394987399E-2</v>
      </c>
      <c r="S1574" s="20">
        <f t="shared" ref="S1574:S1610" si="154">H1574</f>
        <v>9.8213244678286973E-2</v>
      </c>
      <c r="T1574" s="18">
        <f t="shared" ref="T1574:T1610" si="155">+O1574*(SQRT(250))</f>
        <v>0.10629713443382055</v>
      </c>
    </row>
    <row r="1575" spans="1:20" ht="15" customHeight="1" x14ac:dyDescent="0.3">
      <c r="A1575" s="141">
        <f>'[1]175 since Nov 2015'!A1580</f>
        <v>44658</v>
      </c>
      <c r="B1575">
        <v>88252.05</v>
      </c>
      <c r="C1575" s="15">
        <f t="shared" si="145"/>
        <v>-0.97</v>
      </c>
      <c r="D1575" s="52">
        <v>633.3845</v>
      </c>
      <c r="E1575" s="17">
        <f t="shared" si="146"/>
        <v>-0.96</v>
      </c>
      <c r="F1575" s="18">
        <f t="shared" si="147"/>
        <v>1.0000000000000009E-2</v>
      </c>
      <c r="G1575" s="18">
        <f t="shared" si="150"/>
        <v>6.2500161937865048E-3</v>
      </c>
      <c r="H1575" s="18">
        <f t="shared" si="148"/>
        <v>9.8821432926508343E-2</v>
      </c>
      <c r="L1575" s="2">
        <f t="shared" si="151"/>
        <v>7.1056542683024752E-3</v>
      </c>
      <c r="M1575" s="2">
        <f t="shared" si="152"/>
        <v>6.2356064488876036E-3</v>
      </c>
      <c r="O1575" s="2">
        <f t="shared" si="153"/>
        <v>6.7291384182766598E-3</v>
      </c>
      <c r="Q1575" s="18">
        <f t="shared" si="149"/>
        <v>0.11235025876766504</v>
      </c>
      <c r="R1575" s="18">
        <f t="shared" si="149"/>
        <v>9.8593594854595734E-2</v>
      </c>
      <c r="S1575" s="20">
        <f t="shared" si="154"/>
        <v>9.8821432926508343E-2</v>
      </c>
      <c r="T1575" s="18">
        <f t="shared" si="155"/>
        <v>0.10639702046148532</v>
      </c>
    </row>
    <row r="1576" spans="1:20" ht="15" customHeight="1" x14ac:dyDescent="0.3">
      <c r="A1576" s="141">
        <f>'[1]175 since Nov 2015'!A1581</f>
        <v>44659</v>
      </c>
      <c r="B1576">
        <v>88868.3</v>
      </c>
      <c r="C1576" s="15">
        <f t="shared" si="145"/>
        <v>0.7</v>
      </c>
      <c r="D1576" s="52">
        <v>637.80430000000001</v>
      </c>
      <c r="E1576" s="17">
        <f t="shared" si="146"/>
        <v>0.7</v>
      </c>
      <c r="F1576" s="18">
        <f t="shared" si="147"/>
        <v>0</v>
      </c>
      <c r="G1576" s="18">
        <f t="shared" si="150"/>
        <v>6.2235318549709404E-3</v>
      </c>
      <c r="H1576" s="18">
        <f t="shared" si="148"/>
        <v>9.8402678761604398E-2</v>
      </c>
      <c r="L1576" s="2">
        <f t="shared" si="151"/>
        <v>7.0546255701832896E-3</v>
      </c>
      <c r="M1576" s="2">
        <f t="shared" si="152"/>
        <v>6.2356064488876036E-3</v>
      </c>
      <c r="O1576" s="2">
        <f t="shared" si="153"/>
        <v>6.7291384182766598E-3</v>
      </c>
      <c r="Q1576" s="18">
        <f t="shared" si="149"/>
        <v>0.11154342420721616</v>
      </c>
      <c r="R1576" s="18">
        <f t="shared" si="149"/>
        <v>9.8593594854595734E-2</v>
      </c>
      <c r="S1576" s="20">
        <f t="shared" si="154"/>
        <v>9.8402678761604398E-2</v>
      </c>
      <c r="T1576" s="18">
        <f t="shared" si="155"/>
        <v>0.10639702046148532</v>
      </c>
    </row>
    <row r="1577" spans="1:20" ht="15" customHeight="1" x14ac:dyDescent="0.3">
      <c r="A1577" s="141">
        <f>'[1]175 since Nov 2015'!A1582</f>
        <v>44662</v>
      </c>
      <c r="B1577">
        <v>88146.83</v>
      </c>
      <c r="C1577" s="15">
        <f t="shared" ref="C1577:C1641" si="156">ROUND(((B1577-B1576)/B1576)*100,2)</f>
        <v>-0.81</v>
      </c>
      <c r="D1577" s="2">
        <v>632.62639999999999</v>
      </c>
      <c r="E1577" s="17">
        <f t="shared" si="146"/>
        <v>-0.81</v>
      </c>
      <c r="F1577" s="18">
        <f t="shared" si="147"/>
        <v>0</v>
      </c>
      <c r="G1577" s="18">
        <f t="shared" si="150"/>
        <v>6.2235318549709404E-3</v>
      </c>
      <c r="H1577" s="18">
        <f t="shared" si="148"/>
        <v>9.8402678761604398E-2</v>
      </c>
      <c r="L1577" s="2">
        <f t="shared" si="151"/>
        <v>6.9912387568183323E-3</v>
      </c>
      <c r="M1577" s="2">
        <f t="shared" si="152"/>
        <v>6.2356064488876036E-3</v>
      </c>
      <c r="O1577" s="2">
        <f t="shared" si="153"/>
        <v>6.7291384182766598E-3</v>
      </c>
      <c r="Q1577" s="18">
        <f t="shared" si="149"/>
        <v>0.11054119068794982</v>
      </c>
      <c r="R1577" s="18">
        <f t="shared" si="149"/>
        <v>9.8593594854595734E-2</v>
      </c>
      <c r="S1577" s="20">
        <f t="shared" si="154"/>
        <v>9.8402678761604398E-2</v>
      </c>
      <c r="T1577" s="18">
        <f t="shared" si="155"/>
        <v>0.10639702046148532</v>
      </c>
    </row>
    <row r="1578" spans="1:20" ht="15" customHeight="1" x14ac:dyDescent="0.3">
      <c r="A1578" s="141">
        <f>'[1]175 since Nov 2015'!A1583</f>
        <v>44663</v>
      </c>
      <c r="B1578">
        <v>87566.51</v>
      </c>
      <c r="C1578" s="15">
        <f t="shared" si="156"/>
        <v>-0.66</v>
      </c>
      <c r="D1578" s="52">
        <v>628.45799999999997</v>
      </c>
      <c r="E1578" s="17">
        <f t="shared" si="146"/>
        <v>-0.66</v>
      </c>
      <c r="F1578" s="18">
        <f t="shared" si="147"/>
        <v>0</v>
      </c>
      <c r="G1578" s="18">
        <f t="shared" si="150"/>
        <v>6.2235318549709404E-3</v>
      </c>
      <c r="H1578" s="18">
        <f t="shared" si="148"/>
        <v>9.8402678761604398E-2</v>
      </c>
      <c r="L1578" s="2">
        <f t="shared" si="151"/>
        <v>6.9263405596597062E-3</v>
      </c>
      <c r="M1578" s="2">
        <f t="shared" si="152"/>
        <v>6.2087366581452391E-3</v>
      </c>
      <c r="O1578" s="2">
        <f t="shared" si="153"/>
        <v>6.7291384182766598E-3</v>
      </c>
      <c r="Q1578" s="18">
        <f t="shared" si="149"/>
        <v>0.10951506009265019</v>
      </c>
      <c r="R1578" s="18">
        <f t="shared" si="149"/>
        <v>9.8168746159605844E-2</v>
      </c>
      <c r="S1578" s="20">
        <f t="shared" si="154"/>
        <v>9.8402678761604398E-2</v>
      </c>
      <c r="T1578" s="18">
        <f t="shared" si="155"/>
        <v>0.10639702046148532</v>
      </c>
    </row>
    <row r="1579" spans="1:20" ht="15" customHeight="1" x14ac:dyDescent="0.3">
      <c r="A1579" s="141">
        <f>'[1]175 since Nov 2015'!A1584</f>
        <v>44664</v>
      </c>
      <c r="B1579">
        <v>87211.57</v>
      </c>
      <c r="C1579" s="15">
        <f t="shared" si="156"/>
        <v>-0.41</v>
      </c>
      <c r="D1579" s="52">
        <v>625.9126</v>
      </c>
      <c r="E1579" s="17">
        <f t="shared" si="146"/>
        <v>-0.41</v>
      </c>
      <c r="F1579" s="18">
        <f t="shared" si="147"/>
        <v>0</v>
      </c>
      <c r="G1579" s="18">
        <f t="shared" si="150"/>
        <v>6.2235318549709404E-3</v>
      </c>
      <c r="H1579" s="18">
        <f t="shared" si="148"/>
        <v>9.8402678761604398E-2</v>
      </c>
      <c r="L1579" s="2">
        <f t="shared" si="151"/>
        <v>6.8749193543657149E-3</v>
      </c>
      <c r="M1579" s="2">
        <f t="shared" si="152"/>
        <v>6.1703380123149182E-3</v>
      </c>
      <c r="O1579" s="2">
        <f t="shared" si="153"/>
        <v>6.7291384182766598E-3</v>
      </c>
      <c r="Q1579" s="18">
        <f t="shared" si="149"/>
        <v>0.10870201944884959</v>
      </c>
      <c r="R1579" s="18">
        <f t="shared" si="149"/>
        <v>9.756161026015614E-2</v>
      </c>
      <c r="S1579" s="20">
        <f t="shared" si="154"/>
        <v>9.8402678761604398E-2</v>
      </c>
      <c r="T1579" s="18">
        <f t="shared" si="155"/>
        <v>0.10639702046148532</v>
      </c>
    </row>
    <row r="1580" spans="1:20" ht="15" customHeight="1" x14ac:dyDescent="0.3">
      <c r="A1580" s="141">
        <f>'[1]175 since Nov 2015'!A1585</f>
        <v>44669</v>
      </c>
      <c r="B1580">
        <v>85459.25</v>
      </c>
      <c r="C1580" s="15">
        <f t="shared" si="156"/>
        <v>-2.0099999999999998</v>
      </c>
      <c r="D1580" s="52">
        <v>613.34339999999997</v>
      </c>
      <c r="E1580" s="17">
        <f t="shared" si="146"/>
        <v>-2.0099999999999998</v>
      </c>
      <c r="F1580" s="18">
        <f t="shared" si="147"/>
        <v>0</v>
      </c>
      <c r="G1580" s="18">
        <f t="shared" si="150"/>
        <v>6.1966730037645934E-3</v>
      </c>
      <c r="H1580" s="18">
        <f t="shared" si="148"/>
        <v>9.7978003035866304E-2</v>
      </c>
      <c r="L1580" s="2">
        <f t="shared" si="151"/>
        <v>6.8749193543657149E-3</v>
      </c>
      <c r="M1580" s="2">
        <f t="shared" si="152"/>
        <v>6.1703380123149182E-3</v>
      </c>
      <c r="O1580" s="2">
        <f t="shared" si="153"/>
        <v>6.7291384182766598E-3</v>
      </c>
      <c r="Q1580" s="18">
        <f t="shared" si="149"/>
        <v>0.10870201944884959</v>
      </c>
      <c r="R1580" s="18">
        <f t="shared" si="149"/>
        <v>9.756161026015614E-2</v>
      </c>
      <c r="S1580" s="20">
        <f t="shared" si="154"/>
        <v>9.7978003035866304E-2</v>
      </c>
      <c r="T1580" s="18">
        <f t="shared" si="155"/>
        <v>0.10639702046148532</v>
      </c>
    </row>
    <row r="1581" spans="1:20" ht="15" customHeight="1" x14ac:dyDescent="0.3">
      <c r="A1581" s="141">
        <f>'[1]175 since Nov 2015'!A1586</f>
        <v>44670</v>
      </c>
      <c r="B1581">
        <v>84407.44</v>
      </c>
      <c r="C1581" s="15">
        <f t="shared" si="156"/>
        <v>-1.23</v>
      </c>
      <c r="D1581" s="52">
        <v>605.81100000000004</v>
      </c>
      <c r="E1581" s="17">
        <f t="shared" si="146"/>
        <v>-1.23</v>
      </c>
      <c r="F1581" s="18">
        <f t="shared" si="147"/>
        <v>0</v>
      </c>
      <c r="G1581" s="18">
        <f t="shared" si="150"/>
        <v>6.1584005339807854E-3</v>
      </c>
      <c r="H1581" s="18">
        <f t="shared" si="148"/>
        <v>9.7372862154882278E-2</v>
      </c>
      <c r="L1581" s="2">
        <f t="shared" si="151"/>
        <v>6.8749193543657149E-3</v>
      </c>
      <c r="M1581" s="2">
        <f t="shared" si="152"/>
        <v>6.1703380123149182E-3</v>
      </c>
      <c r="O1581" s="2">
        <f t="shared" si="153"/>
        <v>6.7291384182766598E-3</v>
      </c>
      <c r="Q1581" s="18">
        <f t="shared" si="149"/>
        <v>0.10870201944884959</v>
      </c>
      <c r="R1581" s="18">
        <f t="shared" si="149"/>
        <v>9.756161026015614E-2</v>
      </c>
      <c r="S1581" s="20">
        <f t="shared" si="154"/>
        <v>9.7372862154882278E-2</v>
      </c>
      <c r="T1581" s="18">
        <f t="shared" si="155"/>
        <v>0.10639702046148532</v>
      </c>
    </row>
    <row r="1582" spans="1:20" ht="15" customHeight="1" x14ac:dyDescent="0.3">
      <c r="A1582" s="141">
        <f>'[1]175 since Nov 2015'!A1587</f>
        <v>44671</v>
      </c>
      <c r="B1582">
        <v>85266.04</v>
      </c>
      <c r="C1582" s="15">
        <f t="shared" si="156"/>
        <v>1.02</v>
      </c>
      <c r="D1582" s="52">
        <v>611.97289999999998</v>
      </c>
      <c r="E1582" s="17">
        <f t="shared" si="146"/>
        <v>1.02</v>
      </c>
      <c r="F1582" s="18">
        <f t="shared" si="147"/>
        <v>0</v>
      </c>
      <c r="G1582" s="18">
        <f t="shared" si="150"/>
        <v>6.1584005339807854E-3</v>
      </c>
      <c r="H1582" s="18">
        <f t="shared" si="148"/>
        <v>9.7372862154882278E-2</v>
      </c>
      <c r="L1582" s="2">
        <f t="shared" si="151"/>
        <v>6.6478228306037787E-3</v>
      </c>
      <c r="M1582" s="2">
        <f t="shared" si="152"/>
        <v>6.1703380123149182E-3</v>
      </c>
      <c r="O1582" s="2">
        <f t="shared" si="153"/>
        <v>6.7291384182766598E-3</v>
      </c>
      <c r="Q1582" s="18">
        <f t="shared" si="149"/>
        <v>0.10511130812987825</v>
      </c>
      <c r="R1582" s="18">
        <f t="shared" si="149"/>
        <v>9.756161026015614E-2</v>
      </c>
      <c r="S1582" s="20">
        <f t="shared" si="154"/>
        <v>9.7372862154882278E-2</v>
      </c>
      <c r="T1582" s="18">
        <f t="shared" si="155"/>
        <v>0.10639702046148532</v>
      </c>
    </row>
    <row r="1583" spans="1:20" ht="15" customHeight="1" x14ac:dyDescent="0.3">
      <c r="A1583" s="141">
        <f>'[1]175 since Nov 2015'!A1588</f>
        <v>44672</v>
      </c>
      <c r="B1583">
        <v>86577.12</v>
      </c>
      <c r="C1583" s="15">
        <f t="shared" si="156"/>
        <v>1.54</v>
      </c>
      <c r="D1583" s="52">
        <v>621.37170000000003</v>
      </c>
      <c r="E1583" s="17">
        <f t="shared" si="146"/>
        <v>1.54</v>
      </c>
      <c r="F1583" s="18">
        <f t="shared" si="147"/>
        <v>0</v>
      </c>
      <c r="G1583" s="18">
        <f t="shared" si="150"/>
        <v>6.1584005339807854E-3</v>
      </c>
      <c r="H1583" s="18">
        <f t="shared" si="148"/>
        <v>9.7372862154882278E-2</v>
      </c>
      <c r="L1583" s="2">
        <f t="shared" si="151"/>
        <v>6.6478228306037787E-3</v>
      </c>
      <c r="M1583" s="2">
        <f t="shared" si="152"/>
        <v>6.1703380123149182E-3</v>
      </c>
      <c r="O1583" s="2">
        <f t="shared" si="153"/>
        <v>6.7291384182766598E-3</v>
      </c>
      <c r="Q1583" s="18">
        <f t="shared" si="149"/>
        <v>0.10511130812987825</v>
      </c>
      <c r="R1583" s="18">
        <f t="shared" si="149"/>
        <v>9.756161026015614E-2</v>
      </c>
      <c r="S1583" s="20">
        <f t="shared" si="154"/>
        <v>9.7372862154882278E-2</v>
      </c>
      <c r="T1583" s="18">
        <f t="shared" si="155"/>
        <v>0.10639702046148532</v>
      </c>
    </row>
    <row r="1584" spans="1:20" ht="15" customHeight="1" x14ac:dyDescent="0.3">
      <c r="A1584" s="141">
        <f>'[1]175 since Nov 2015'!A1589</f>
        <v>44673</v>
      </c>
      <c r="B1584">
        <v>85508.9</v>
      </c>
      <c r="C1584" s="15">
        <f t="shared" si="156"/>
        <v>-1.23</v>
      </c>
      <c r="D1584" s="52">
        <v>613.71950000000004</v>
      </c>
      <c r="E1584" s="17">
        <f t="shared" si="146"/>
        <v>-1.23</v>
      </c>
      <c r="F1584" s="18">
        <f t="shared" si="147"/>
        <v>0</v>
      </c>
      <c r="G1584" s="18">
        <f t="shared" si="150"/>
        <v>6.1584005339807854E-3</v>
      </c>
      <c r="H1584" s="18">
        <f t="shared" si="148"/>
        <v>9.7372862154882278E-2</v>
      </c>
      <c r="L1584" s="2">
        <f t="shared" si="151"/>
        <v>6.6478228306037787E-3</v>
      </c>
      <c r="M1584" s="2">
        <f t="shared" si="152"/>
        <v>6.1703380123149182E-3</v>
      </c>
      <c r="O1584" s="2">
        <f t="shared" si="153"/>
        <v>6.7291384182766598E-3</v>
      </c>
      <c r="Q1584" s="18">
        <f t="shared" si="149"/>
        <v>0.10511130812987825</v>
      </c>
      <c r="R1584" s="18">
        <f t="shared" si="149"/>
        <v>9.756161026015614E-2</v>
      </c>
      <c r="S1584" s="20">
        <f t="shared" si="154"/>
        <v>9.7372862154882278E-2</v>
      </c>
      <c r="T1584" s="18">
        <f t="shared" si="155"/>
        <v>0.10639702046148532</v>
      </c>
    </row>
    <row r="1585" spans="1:20" ht="15" customHeight="1" x14ac:dyDescent="0.3">
      <c r="A1585" s="141">
        <f>'[1]175 since Nov 2015'!A1590</f>
        <v>44676</v>
      </c>
      <c r="B1585">
        <v>84586.11</v>
      </c>
      <c r="C1585" s="15">
        <f t="shared" si="156"/>
        <v>-1.08</v>
      </c>
      <c r="D1585" s="52">
        <v>607.09019999999998</v>
      </c>
      <c r="E1585" s="17">
        <f t="shared" si="146"/>
        <v>-1.08</v>
      </c>
      <c r="F1585" s="18">
        <f t="shared" si="147"/>
        <v>0</v>
      </c>
      <c r="G1585" s="18">
        <f t="shared" si="150"/>
        <v>6.1584005339807854E-3</v>
      </c>
      <c r="H1585" s="18">
        <f t="shared" si="148"/>
        <v>9.7372862154882278E-2</v>
      </c>
      <c r="L1585" s="2">
        <f t="shared" si="151"/>
        <v>6.6478228306037787E-3</v>
      </c>
      <c r="M1585" s="2">
        <f t="shared" si="152"/>
        <v>6.1703380123149182E-3</v>
      </c>
      <c r="O1585" s="2">
        <f t="shared" si="153"/>
        <v>6.7291384182766598E-3</v>
      </c>
      <c r="Q1585" s="18">
        <f t="shared" si="149"/>
        <v>0.10511130812987825</v>
      </c>
      <c r="R1585" s="18">
        <f t="shared" si="149"/>
        <v>9.756161026015614E-2</v>
      </c>
      <c r="S1585" s="20">
        <f t="shared" si="154"/>
        <v>9.7372862154882278E-2</v>
      </c>
      <c r="T1585" s="18">
        <f t="shared" si="155"/>
        <v>0.10639702046148532</v>
      </c>
    </row>
    <row r="1586" spans="1:20" ht="15" customHeight="1" x14ac:dyDescent="0.3">
      <c r="A1586" s="141">
        <f>'[1]175 since Nov 2015'!A1591</f>
        <v>44677</v>
      </c>
      <c r="B1586">
        <v>85747.3</v>
      </c>
      <c r="C1586" s="15">
        <f t="shared" si="156"/>
        <v>1.37</v>
      </c>
      <c r="D1586" s="52">
        <v>615.42049999999995</v>
      </c>
      <c r="E1586" s="17">
        <f t="shared" si="146"/>
        <v>1.37</v>
      </c>
      <c r="F1586" s="18">
        <f t="shared" si="147"/>
        <v>0</v>
      </c>
      <c r="G1586" s="18">
        <f t="shared" si="150"/>
        <v>6.1584005339807854E-3</v>
      </c>
      <c r="H1586" s="18">
        <f t="shared" si="148"/>
        <v>9.7372862154882278E-2</v>
      </c>
      <c r="L1586" s="2">
        <f t="shared" si="151"/>
        <v>6.6478228306037787E-3</v>
      </c>
      <c r="M1586" s="2">
        <f t="shared" si="152"/>
        <v>6.1703380123149182E-3</v>
      </c>
      <c r="O1586" s="2">
        <f t="shared" si="153"/>
        <v>6.7291384182766598E-3</v>
      </c>
      <c r="Q1586" s="18">
        <f t="shared" si="149"/>
        <v>0.10511130812987825</v>
      </c>
      <c r="R1586" s="18">
        <f t="shared" si="149"/>
        <v>9.756161026015614E-2</v>
      </c>
      <c r="S1586" s="20">
        <f t="shared" si="154"/>
        <v>9.7372862154882278E-2</v>
      </c>
      <c r="T1586" s="18">
        <f t="shared" si="155"/>
        <v>0.10639702046148532</v>
      </c>
    </row>
    <row r="1587" spans="1:20" ht="15" customHeight="1" x14ac:dyDescent="0.3">
      <c r="A1587" s="141">
        <f>'[1]175 since Nov 2015'!A1592</f>
        <v>44678</v>
      </c>
      <c r="B1587">
        <v>84944.15</v>
      </c>
      <c r="C1587" s="15">
        <f t="shared" si="156"/>
        <v>-0.94</v>
      </c>
      <c r="D1587" s="52">
        <v>609.66510000000005</v>
      </c>
      <c r="E1587" s="17">
        <f t="shared" si="146"/>
        <v>-0.94</v>
      </c>
      <c r="F1587" s="18">
        <f t="shared" si="147"/>
        <v>0</v>
      </c>
      <c r="G1587" s="18">
        <f t="shared" si="150"/>
        <v>6.1584005339807854E-3</v>
      </c>
      <c r="H1587" s="18">
        <f t="shared" si="148"/>
        <v>9.7372862154882278E-2</v>
      </c>
      <c r="L1587" s="2">
        <f t="shared" si="151"/>
        <v>6.6478228306037787E-3</v>
      </c>
      <c r="M1587" s="2">
        <f t="shared" si="152"/>
        <v>6.1703380123149182E-3</v>
      </c>
      <c r="O1587" s="2">
        <f t="shared" si="153"/>
        <v>6.7291384182766598E-3</v>
      </c>
      <c r="Q1587" s="18">
        <f t="shared" si="149"/>
        <v>0.10511130812987825</v>
      </c>
      <c r="R1587" s="18">
        <f t="shared" si="149"/>
        <v>9.756161026015614E-2</v>
      </c>
      <c r="S1587" s="20">
        <f t="shared" si="154"/>
        <v>9.7372862154882278E-2</v>
      </c>
      <c r="T1587" s="18">
        <f t="shared" si="155"/>
        <v>0.10639702046148532</v>
      </c>
    </row>
    <row r="1588" spans="1:20" ht="15" customHeight="1" x14ac:dyDescent="0.3">
      <c r="A1588" s="141">
        <f>'[1]175 since Nov 2015'!A1593</f>
        <v>44679</v>
      </c>
      <c r="B1588">
        <v>86019</v>
      </c>
      <c r="C1588" s="15">
        <f t="shared" si="156"/>
        <v>1.27</v>
      </c>
      <c r="D1588" s="52">
        <v>617.36599999999999</v>
      </c>
      <c r="E1588" s="17">
        <f t="shared" si="146"/>
        <v>1.26</v>
      </c>
      <c r="F1588" s="18">
        <f t="shared" si="147"/>
        <v>-1.0000000000000009E-2</v>
      </c>
      <c r="G1588" s="18">
        <f t="shared" si="150"/>
        <v>6.1851637657939461E-3</v>
      </c>
      <c r="H1588" s="18">
        <f t="shared" si="148"/>
        <v>9.7796026005265602E-2</v>
      </c>
      <c r="L1588" s="2">
        <f t="shared" si="151"/>
        <v>6.7029122221661666E-3</v>
      </c>
      <c r="M1588" s="2">
        <f t="shared" si="152"/>
        <v>6.1971098002678278E-3</v>
      </c>
      <c r="O1588" s="2">
        <f t="shared" si="153"/>
        <v>6.7348741010496219E-3</v>
      </c>
      <c r="Q1588" s="18">
        <f t="shared" si="149"/>
        <v>0.10598234789112829</v>
      </c>
      <c r="R1588" s="18">
        <f t="shared" si="149"/>
        <v>9.7984909394987399E-2</v>
      </c>
      <c r="S1588" s="20">
        <f t="shared" si="154"/>
        <v>9.7796026005265602E-2</v>
      </c>
      <c r="T1588" s="18">
        <f t="shared" si="155"/>
        <v>0.10648770956897907</v>
      </c>
    </row>
    <row r="1589" spans="1:20" ht="15" customHeight="1" x14ac:dyDescent="0.3">
      <c r="A1589" s="141">
        <f>'[1]175 since Nov 2015'!A1594</f>
        <v>44680</v>
      </c>
      <c r="B1589">
        <v>85330.82</v>
      </c>
      <c r="C1589" s="15">
        <f t="shared" si="156"/>
        <v>-0.8</v>
      </c>
      <c r="D1589" s="52">
        <v>612.42780000000005</v>
      </c>
      <c r="E1589" s="17">
        <f t="shared" si="146"/>
        <v>-0.8</v>
      </c>
      <c r="F1589" s="18">
        <f t="shared" si="147"/>
        <v>0</v>
      </c>
      <c r="G1589" s="18">
        <f t="shared" si="150"/>
        <v>6.1851637657939461E-3</v>
      </c>
      <c r="H1589" s="18">
        <f t="shared" si="148"/>
        <v>9.7796026005265602E-2</v>
      </c>
      <c r="L1589" s="2">
        <f t="shared" si="151"/>
        <v>6.7029122221661666E-3</v>
      </c>
      <c r="M1589" s="2">
        <f t="shared" si="152"/>
        <v>6.1971098002678278E-3</v>
      </c>
      <c r="O1589" s="2">
        <f t="shared" si="153"/>
        <v>6.7348741010496219E-3</v>
      </c>
      <c r="Q1589" s="18">
        <f t="shared" si="149"/>
        <v>0.10598234789112829</v>
      </c>
      <c r="R1589" s="18">
        <f t="shared" si="149"/>
        <v>9.7984909394987399E-2</v>
      </c>
      <c r="S1589" s="20">
        <f t="shared" si="154"/>
        <v>9.7796026005265602E-2</v>
      </c>
      <c r="T1589" s="18">
        <f t="shared" si="155"/>
        <v>0.10648770956897907</v>
      </c>
    </row>
    <row r="1590" spans="1:20" ht="15" customHeight="1" x14ac:dyDescent="0.3">
      <c r="A1590" s="141">
        <f>'[1]175 since Nov 2015'!A1595</f>
        <v>44683</v>
      </c>
      <c r="B1590">
        <v>85203.88</v>
      </c>
      <c r="C1590" s="15">
        <f t="shared" si="156"/>
        <v>-0.15</v>
      </c>
      <c r="D1590">
        <v>611.51419999999996</v>
      </c>
      <c r="E1590" s="17">
        <f t="shared" si="146"/>
        <v>-0.15</v>
      </c>
      <c r="F1590" s="18">
        <f t="shared" si="147"/>
        <v>0</v>
      </c>
      <c r="G1590" s="18">
        <f t="shared" si="150"/>
        <v>6.1851637657939461E-3</v>
      </c>
      <c r="H1590" s="18">
        <f t="shared" si="148"/>
        <v>9.7796026005265602E-2</v>
      </c>
      <c r="L1590" s="2">
        <f t="shared" si="151"/>
        <v>6.7029122221661666E-3</v>
      </c>
      <c r="M1590" s="2">
        <f t="shared" si="152"/>
        <v>6.1971098002678278E-3</v>
      </c>
      <c r="O1590" s="2">
        <f t="shared" si="153"/>
        <v>6.7348741010496219E-3</v>
      </c>
      <c r="Q1590" s="18">
        <f t="shared" ref="Q1590:R1610" si="157">+L1590*(SQRT(250))</f>
        <v>0.10598234789112829</v>
      </c>
      <c r="R1590" s="18">
        <f t="shared" si="157"/>
        <v>9.7984909394987399E-2</v>
      </c>
      <c r="S1590" s="20">
        <f t="shared" si="154"/>
        <v>9.7796026005265602E-2</v>
      </c>
      <c r="T1590" s="18">
        <f t="shared" si="155"/>
        <v>0.10648770956897907</v>
      </c>
    </row>
    <row r="1591" spans="1:20" ht="15" customHeight="1" x14ac:dyDescent="0.3">
      <c r="A1591" s="141">
        <f>'[1]175 since Nov 2015'!A1596</f>
        <v>44685</v>
      </c>
      <c r="B1591">
        <v>83249.41</v>
      </c>
      <c r="C1591" s="15">
        <f t="shared" si="156"/>
        <v>-2.29</v>
      </c>
      <c r="D1591">
        <v>597.49369999999999</v>
      </c>
      <c r="E1591" s="17">
        <f t="shared" si="146"/>
        <v>-2.29</v>
      </c>
      <c r="F1591" s="18">
        <f t="shared" si="147"/>
        <v>0</v>
      </c>
      <c r="G1591" s="18">
        <f t="shared" si="150"/>
        <v>6.1851637657939461E-3</v>
      </c>
      <c r="H1591" s="18">
        <f t="shared" si="148"/>
        <v>9.7796026005265602E-2</v>
      </c>
      <c r="L1591" s="2">
        <f t="shared" si="151"/>
        <v>6.7029122221661666E-3</v>
      </c>
      <c r="M1591" s="2">
        <f t="shared" si="152"/>
        <v>6.1703380123149182E-3</v>
      </c>
      <c r="O1591" s="2">
        <f t="shared" si="153"/>
        <v>6.7348741010496219E-3</v>
      </c>
      <c r="Q1591" s="18">
        <f t="shared" si="157"/>
        <v>0.10598234789112829</v>
      </c>
      <c r="R1591" s="18">
        <f t="shared" si="157"/>
        <v>9.756161026015614E-2</v>
      </c>
      <c r="S1591" s="20">
        <f t="shared" si="154"/>
        <v>9.7796026005265602E-2</v>
      </c>
      <c r="T1591" s="18">
        <f t="shared" si="155"/>
        <v>0.10648770956897907</v>
      </c>
    </row>
    <row r="1592" spans="1:20" ht="15" customHeight="1" x14ac:dyDescent="0.3">
      <c r="A1592" s="141">
        <f>'[1]175 since Nov 2015'!A1597</f>
        <v>44686</v>
      </c>
      <c r="B1592">
        <v>83299.06</v>
      </c>
      <c r="C1592" s="15">
        <f t="shared" si="156"/>
        <v>0.06</v>
      </c>
      <c r="D1592">
        <v>597.85289999999998</v>
      </c>
      <c r="E1592" s="17">
        <f t="shared" si="146"/>
        <v>0.06</v>
      </c>
      <c r="F1592" s="18">
        <f t="shared" si="147"/>
        <v>0</v>
      </c>
      <c r="G1592" s="18">
        <f t="shared" si="150"/>
        <v>6.1851637657939461E-3</v>
      </c>
      <c r="H1592" s="18">
        <f t="shared" si="148"/>
        <v>9.7796026005265602E-2</v>
      </c>
      <c r="L1592" s="2">
        <f t="shared" si="151"/>
        <v>6.7029122221661666E-3</v>
      </c>
      <c r="M1592" s="2">
        <f t="shared" si="152"/>
        <v>6.1703380123149182E-3</v>
      </c>
      <c r="O1592" s="2">
        <f t="shared" si="153"/>
        <v>6.7348741010496219E-3</v>
      </c>
      <c r="Q1592" s="18">
        <f t="shared" si="157"/>
        <v>0.10598234789112829</v>
      </c>
      <c r="R1592" s="18">
        <f t="shared" si="157"/>
        <v>9.756161026015614E-2</v>
      </c>
      <c r="S1592" s="20">
        <f t="shared" si="154"/>
        <v>9.7796026005265602E-2</v>
      </c>
      <c r="T1592" s="18">
        <f t="shared" si="155"/>
        <v>0.10648770956897907</v>
      </c>
    </row>
    <row r="1593" spans="1:20" ht="15" customHeight="1" x14ac:dyDescent="0.3">
      <c r="A1593" s="141">
        <f>'[1]175 since Nov 2015'!A1598</f>
        <v>44687</v>
      </c>
      <c r="B1593">
        <v>82003.039999999994</v>
      </c>
      <c r="C1593" s="15">
        <f t="shared" si="156"/>
        <v>-1.56</v>
      </c>
      <c r="D1593">
        <v>588.54740000000004</v>
      </c>
      <c r="E1593" s="17">
        <f t="shared" si="146"/>
        <v>-1.56</v>
      </c>
      <c r="F1593" s="18">
        <f t="shared" si="147"/>
        <v>0</v>
      </c>
      <c r="G1593" s="18">
        <f t="shared" si="150"/>
        <v>6.1584005339807863E-3</v>
      </c>
      <c r="H1593" s="18">
        <f t="shared" si="148"/>
        <v>9.7372862154882292E-2</v>
      </c>
      <c r="L1593" s="2">
        <f t="shared" si="151"/>
        <v>6.7029122221661666E-3</v>
      </c>
      <c r="M1593" s="2">
        <f t="shared" si="152"/>
        <v>6.1703380123149182E-3</v>
      </c>
      <c r="O1593" s="2">
        <f t="shared" si="153"/>
        <v>6.7348741010496219E-3</v>
      </c>
      <c r="Q1593" s="18">
        <f t="shared" si="157"/>
        <v>0.10598234789112829</v>
      </c>
      <c r="R1593" s="18">
        <f t="shared" si="157"/>
        <v>9.756161026015614E-2</v>
      </c>
      <c r="S1593" s="20">
        <f t="shared" si="154"/>
        <v>9.7372862154882292E-2</v>
      </c>
      <c r="T1593" s="18">
        <f t="shared" si="155"/>
        <v>0.10648770956897907</v>
      </c>
    </row>
    <row r="1594" spans="1:20" ht="15" customHeight="1" x14ac:dyDescent="0.3">
      <c r="A1594" s="141">
        <f>'[1]175 since Nov 2015'!A1599</f>
        <v>44690</v>
      </c>
      <c r="B1594">
        <v>81457.34</v>
      </c>
      <c r="C1594" s="15">
        <f t="shared" si="156"/>
        <v>-0.67</v>
      </c>
      <c r="D1594">
        <v>584.64380000000006</v>
      </c>
      <c r="E1594" s="17">
        <f t="shared" si="146"/>
        <v>-0.66</v>
      </c>
      <c r="F1594" s="18">
        <f t="shared" si="147"/>
        <v>1.0000000000000009E-2</v>
      </c>
      <c r="G1594" s="18">
        <f t="shared" si="150"/>
        <v>6.1966730037645934E-3</v>
      </c>
      <c r="H1594" s="18">
        <f t="shared" si="148"/>
        <v>9.7978003035866304E-2</v>
      </c>
      <c r="L1594" s="2">
        <f t="shared" si="151"/>
        <v>6.768046366042663E-3</v>
      </c>
      <c r="M1594" s="2">
        <f t="shared" si="152"/>
        <v>6.2087366581452391E-3</v>
      </c>
      <c r="O1594" s="2">
        <f t="shared" si="153"/>
        <v>6.7354400822782065E-3</v>
      </c>
      <c r="Q1594" s="18">
        <f t="shared" si="157"/>
        <v>0.10701220913160248</v>
      </c>
      <c r="R1594" s="18">
        <f t="shared" si="157"/>
        <v>9.8168746159605844E-2</v>
      </c>
      <c r="S1594" s="20">
        <f t="shared" si="154"/>
        <v>9.7978003035866304E-2</v>
      </c>
      <c r="T1594" s="18">
        <f t="shared" si="155"/>
        <v>0.10649665851795521</v>
      </c>
    </row>
    <row r="1595" spans="1:20" ht="15" customHeight="1" x14ac:dyDescent="0.3">
      <c r="A1595" s="141">
        <f>'[1]175 since Nov 2015'!A1600</f>
        <v>44691</v>
      </c>
      <c r="B1595">
        <v>81299.09</v>
      </c>
      <c r="C1595" s="15">
        <f t="shared" si="156"/>
        <v>-0.19</v>
      </c>
      <c r="D1595">
        <v>583.50660000000005</v>
      </c>
      <c r="E1595" s="17">
        <f t="shared" si="146"/>
        <v>-0.19</v>
      </c>
      <c r="F1595" s="18">
        <f t="shared" si="147"/>
        <v>0</v>
      </c>
      <c r="G1595" s="18">
        <f t="shared" si="150"/>
        <v>6.1966730037645934E-3</v>
      </c>
      <c r="H1595" s="18">
        <f t="shared" si="148"/>
        <v>9.7978003035866304E-2</v>
      </c>
      <c r="L1595" s="2">
        <f t="shared" si="151"/>
        <v>6.768046366042663E-3</v>
      </c>
      <c r="M1595" s="2">
        <f t="shared" si="152"/>
        <v>6.2087366581452391E-3</v>
      </c>
      <c r="O1595" s="2">
        <f t="shared" si="153"/>
        <v>6.7291384182766598E-3</v>
      </c>
      <c r="Q1595" s="18">
        <f t="shared" si="157"/>
        <v>0.10701220913160248</v>
      </c>
      <c r="R1595" s="18">
        <f t="shared" si="157"/>
        <v>9.8168746159605844E-2</v>
      </c>
      <c r="S1595" s="20">
        <f t="shared" si="154"/>
        <v>9.7978003035866304E-2</v>
      </c>
      <c r="T1595" s="18">
        <f t="shared" si="155"/>
        <v>0.10639702046148532</v>
      </c>
    </row>
    <row r="1596" spans="1:20" ht="15" customHeight="1" x14ac:dyDescent="0.3">
      <c r="A1596" s="141">
        <f>'[1]175 since Nov 2015'!A1601</f>
        <v>44692</v>
      </c>
      <c r="B1596">
        <v>80885.66</v>
      </c>
      <c r="C1596" s="15">
        <f t="shared" si="156"/>
        <v>-0.51</v>
      </c>
      <c r="D1596">
        <v>580.54280000000006</v>
      </c>
      <c r="E1596" s="17">
        <f t="shared" si="146"/>
        <v>-0.51</v>
      </c>
      <c r="F1596" s="18">
        <f t="shared" si="147"/>
        <v>0</v>
      </c>
      <c r="G1596" s="18">
        <f t="shared" si="150"/>
        <v>6.1966730037645934E-3</v>
      </c>
      <c r="H1596" s="18">
        <f t="shared" si="148"/>
        <v>9.7978003035866304E-2</v>
      </c>
      <c r="L1596" s="2">
        <f t="shared" si="151"/>
        <v>6.768046366042663E-3</v>
      </c>
      <c r="M1596" s="2">
        <f t="shared" si="152"/>
        <v>6.2087366581452391E-3</v>
      </c>
      <c r="O1596" s="2">
        <f t="shared" si="153"/>
        <v>6.7291384182766598E-3</v>
      </c>
      <c r="Q1596" s="18">
        <f t="shared" si="157"/>
        <v>0.10701220913160248</v>
      </c>
      <c r="R1596" s="18">
        <f t="shared" si="157"/>
        <v>9.8168746159605844E-2</v>
      </c>
      <c r="S1596" s="20">
        <f t="shared" si="154"/>
        <v>9.7978003035866304E-2</v>
      </c>
      <c r="T1596" s="18">
        <f t="shared" si="155"/>
        <v>0.10639702046148532</v>
      </c>
    </row>
    <row r="1597" spans="1:20" ht="15" customHeight="1" x14ac:dyDescent="0.3">
      <c r="A1597" s="141">
        <f>'[1]175 since Nov 2015'!A1602</f>
        <v>44693</v>
      </c>
      <c r="B1597">
        <v>79243.7</v>
      </c>
      <c r="C1597" s="15">
        <f t="shared" si="156"/>
        <v>-2.0299999999999998</v>
      </c>
      <c r="D1597">
        <v>568.7636</v>
      </c>
      <c r="E1597" s="17">
        <f t="shared" si="146"/>
        <v>-2.0299999999999998</v>
      </c>
      <c r="F1597" s="18">
        <f t="shared" si="147"/>
        <v>0</v>
      </c>
      <c r="G1597" s="18">
        <f t="shared" si="150"/>
        <v>6.1966730037645934E-3</v>
      </c>
      <c r="H1597" s="18">
        <f t="shared" si="148"/>
        <v>9.7978003035866304E-2</v>
      </c>
      <c r="L1597" s="2">
        <f t="shared" si="151"/>
        <v>6.768046366042663E-3</v>
      </c>
      <c r="M1597" s="2">
        <f t="shared" si="152"/>
        <v>6.2087366581452391E-3</v>
      </c>
      <c r="O1597" s="2">
        <f t="shared" si="153"/>
        <v>6.7291384182766598E-3</v>
      </c>
      <c r="Q1597" s="18">
        <f t="shared" si="157"/>
        <v>0.10701220913160248</v>
      </c>
      <c r="R1597" s="18">
        <f t="shared" si="157"/>
        <v>9.8168746159605844E-2</v>
      </c>
      <c r="S1597" s="20">
        <f t="shared" si="154"/>
        <v>9.7978003035866304E-2</v>
      </c>
      <c r="T1597" s="18">
        <f t="shared" si="155"/>
        <v>0.10639702046148532</v>
      </c>
    </row>
    <row r="1598" spans="1:20" ht="15" customHeight="1" x14ac:dyDescent="0.3">
      <c r="A1598" s="141">
        <f>'[1]175 since Nov 2015'!A1603</f>
        <v>44694</v>
      </c>
      <c r="B1598">
        <v>79039.05</v>
      </c>
      <c r="C1598" s="15">
        <f t="shared" si="156"/>
        <v>-0.26</v>
      </c>
      <c r="D1598">
        <v>567.28409999999997</v>
      </c>
      <c r="E1598" s="17">
        <f t="shared" si="146"/>
        <v>-0.26</v>
      </c>
      <c r="F1598" s="18">
        <f t="shared" si="147"/>
        <v>0</v>
      </c>
      <c r="G1598" s="18">
        <f t="shared" si="150"/>
        <v>6.1966730037645934E-3</v>
      </c>
      <c r="H1598" s="18">
        <f t="shared" si="148"/>
        <v>9.7978003035866304E-2</v>
      </c>
      <c r="L1598" s="2">
        <f t="shared" si="151"/>
        <v>6.768046366042663E-3</v>
      </c>
      <c r="M1598" s="2">
        <f t="shared" si="152"/>
        <v>6.1814849178922458E-3</v>
      </c>
      <c r="O1598" s="2">
        <f t="shared" si="153"/>
        <v>6.7291384182766598E-3</v>
      </c>
      <c r="Q1598" s="18">
        <f t="shared" si="157"/>
        <v>0.10701220913160248</v>
      </c>
      <c r="R1598" s="18">
        <f t="shared" si="157"/>
        <v>9.7737858312592088E-2</v>
      </c>
      <c r="S1598" s="20">
        <f t="shared" si="154"/>
        <v>9.7978003035866304E-2</v>
      </c>
      <c r="T1598" s="18">
        <f t="shared" si="155"/>
        <v>0.10639702046148532</v>
      </c>
    </row>
    <row r="1599" spans="1:20" ht="15" customHeight="1" x14ac:dyDescent="0.3">
      <c r="A1599" s="141">
        <f>'[1]175 since Nov 2015'!A1604</f>
        <v>44697</v>
      </c>
      <c r="B1599">
        <v>79308.86</v>
      </c>
      <c r="C1599" s="15">
        <f t="shared" si="156"/>
        <v>0.34</v>
      </c>
      <c r="D1599">
        <v>569.2183</v>
      </c>
      <c r="E1599" s="17">
        <f t="shared" si="146"/>
        <v>0.34</v>
      </c>
      <c r="F1599" s="18">
        <f t="shared" si="147"/>
        <v>0</v>
      </c>
      <c r="G1599" s="18">
        <f t="shared" si="150"/>
        <v>6.1966730037645934E-3</v>
      </c>
      <c r="H1599" s="18">
        <f t="shared" si="148"/>
        <v>9.7978003035866304E-2</v>
      </c>
      <c r="L1599" s="2">
        <f t="shared" si="151"/>
        <v>6.768046366042663E-3</v>
      </c>
      <c r="M1599" s="2">
        <f t="shared" si="152"/>
        <v>6.1814849178922458E-3</v>
      </c>
      <c r="O1599" s="2">
        <f t="shared" si="153"/>
        <v>6.7291384182766598E-3</v>
      </c>
      <c r="Q1599" s="18">
        <f t="shared" si="157"/>
        <v>0.10701220913160248</v>
      </c>
      <c r="R1599" s="18">
        <f t="shared" si="157"/>
        <v>9.7737858312592088E-2</v>
      </c>
      <c r="S1599" s="20">
        <f t="shared" si="154"/>
        <v>9.7978003035866304E-2</v>
      </c>
      <c r="T1599" s="18">
        <f t="shared" si="155"/>
        <v>0.10639702046148532</v>
      </c>
    </row>
    <row r="1600" spans="1:20" ht="15" customHeight="1" x14ac:dyDescent="0.35">
      <c r="A1600" s="141">
        <f>'[1]175 since Nov 2015'!A1605</f>
        <v>44698</v>
      </c>
      <c r="B1600" s="2">
        <v>81321.95</v>
      </c>
      <c r="C1600" s="15">
        <f t="shared" si="156"/>
        <v>2.54</v>
      </c>
      <c r="D1600" s="162">
        <v>583.63220000000001</v>
      </c>
      <c r="E1600" s="17">
        <f t="shared" si="146"/>
        <v>2.5299999999999998</v>
      </c>
      <c r="F1600" s="18">
        <f t="shared" si="147"/>
        <v>-1.0000000000000231E-2</v>
      </c>
      <c r="G1600" s="18">
        <f t="shared" si="150"/>
        <v>6.1966730037645943E-3</v>
      </c>
      <c r="H1600" s="18">
        <f t="shared" si="148"/>
        <v>9.7978003035866318E-2</v>
      </c>
      <c r="L1600" s="2">
        <f t="shared" si="151"/>
        <v>6.8221650144122924E-3</v>
      </c>
      <c r="M1600" s="2">
        <f t="shared" si="152"/>
        <v>6.1814849178922484E-3</v>
      </c>
      <c r="O1600" s="2">
        <f t="shared" si="153"/>
        <v>6.7291384182766598E-3</v>
      </c>
      <c r="Q1600" s="18">
        <f t="shared" si="157"/>
        <v>0.1078679000952914</v>
      </c>
      <c r="R1600" s="18">
        <f t="shared" si="157"/>
        <v>9.773785831259213E-2</v>
      </c>
      <c r="S1600" s="20">
        <f t="shared" si="154"/>
        <v>9.7978003035866318E-2</v>
      </c>
      <c r="T1600" s="18">
        <f t="shared" si="155"/>
        <v>0.10639702046148532</v>
      </c>
    </row>
    <row r="1601" spans="1:20" ht="15" customHeight="1" x14ac:dyDescent="0.35">
      <c r="A1601" s="141">
        <f>'[1]175 since Nov 2015'!A1606</f>
        <v>44699</v>
      </c>
      <c r="B1601" s="2">
        <v>81157.37</v>
      </c>
      <c r="C1601" s="15">
        <f t="shared" si="156"/>
        <v>-0.2</v>
      </c>
      <c r="D1601" s="162">
        <v>582.44579999999996</v>
      </c>
      <c r="E1601" s="17">
        <f t="shared" si="146"/>
        <v>-0.2</v>
      </c>
      <c r="F1601" s="18">
        <f t="shared" si="147"/>
        <v>0</v>
      </c>
      <c r="G1601" s="18">
        <f t="shared" si="150"/>
        <v>6.1966730037645943E-3</v>
      </c>
      <c r="H1601" s="18">
        <f t="shared" si="148"/>
        <v>9.7978003035866318E-2</v>
      </c>
      <c r="L1601" s="2">
        <f t="shared" si="151"/>
        <v>6.8221650144122924E-3</v>
      </c>
      <c r="M1601" s="2">
        <f t="shared" si="152"/>
        <v>6.1814849178922484E-3</v>
      </c>
      <c r="O1601" s="2">
        <f t="shared" si="153"/>
        <v>6.7291384182766598E-3</v>
      </c>
      <c r="Q1601" s="18">
        <f t="shared" si="157"/>
        <v>0.1078679000952914</v>
      </c>
      <c r="R1601" s="18">
        <f t="shared" si="157"/>
        <v>9.773785831259213E-2</v>
      </c>
      <c r="S1601" s="20">
        <f t="shared" si="154"/>
        <v>9.7978003035866318E-2</v>
      </c>
      <c r="T1601" s="18">
        <f t="shared" si="155"/>
        <v>0.10639702046148532</v>
      </c>
    </row>
    <row r="1602" spans="1:20" ht="15" customHeight="1" x14ac:dyDescent="0.35">
      <c r="A1602" s="141">
        <f>'[1]175 since Nov 2015'!A1607</f>
        <v>44700</v>
      </c>
      <c r="B1602" s="2">
        <v>79036.98</v>
      </c>
      <c r="C1602" s="15">
        <f t="shared" si="156"/>
        <v>-2.61</v>
      </c>
      <c r="D1602" s="162">
        <v>567.24860000000001</v>
      </c>
      <c r="E1602" s="17">
        <f t="shared" si="146"/>
        <v>-2.61</v>
      </c>
      <c r="F1602" s="18">
        <f t="shared" si="147"/>
        <v>0</v>
      </c>
      <c r="G1602" s="18">
        <f t="shared" si="150"/>
        <v>6.1694347488108004E-3</v>
      </c>
      <c r="H1602" s="18">
        <f t="shared" si="148"/>
        <v>9.7547328410154552E-2</v>
      </c>
      <c r="L1602" s="2">
        <f t="shared" si="151"/>
        <v>6.8221650144122924E-3</v>
      </c>
      <c r="M1602" s="2">
        <f t="shared" si="152"/>
        <v>6.1814849178922484E-3</v>
      </c>
      <c r="O1602" s="2">
        <f t="shared" si="153"/>
        <v>6.7291384182766598E-3</v>
      </c>
      <c r="Q1602" s="18">
        <f t="shared" si="157"/>
        <v>0.1078679000952914</v>
      </c>
      <c r="R1602" s="18">
        <f t="shared" si="157"/>
        <v>9.773785831259213E-2</v>
      </c>
      <c r="S1602" s="20">
        <f t="shared" si="154"/>
        <v>9.7547328410154552E-2</v>
      </c>
      <c r="T1602" s="18">
        <f t="shared" si="155"/>
        <v>0.10639702046148532</v>
      </c>
    </row>
    <row r="1603" spans="1:20" ht="15" customHeight="1" x14ac:dyDescent="0.35">
      <c r="A1603" s="141">
        <f>'[1]175 since Nov 2015'!A1608</f>
        <v>44701</v>
      </c>
      <c r="B1603" s="2">
        <v>81333.8</v>
      </c>
      <c r="C1603" s="15">
        <f t="shared" si="156"/>
        <v>2.91</v>
      </c>
      <c r="D1603" s="162">
        <v>583.68610000000001</v>
      </c>
      <c r="E1603" s="17">
        <f t="shared" si="146"/>
        <v>2.9</v>
      </c>
      <c r="F1603" s="18">
        <f t="shared" si="147"/>
        <v>-1.0000000000000231E-2</v>
      </c>
      <c r="G1603" s="18">
        <f t="shared" si="150"/>
        <v>6.196673003764596E-3</v>
      </c>
      <c r="H1603" s="18">
        <f t="shared" si="148"/>
        <v>9.7978003035866346E-2</v>
      </c>
      <c r="L1603" s="2">
        <f t="shared" si="151"/>
        <v>6.8749193543657218E-3</v>
      </c>
      <c r="M1603" s="2">
        <f t="shared" si="152"/>
        <v>6.2087366581452426E-3</v>
      </c>
      <c r="O1603" s="2">
        <f t="shared" si="153"/>
        <v>6.7348741010496219E-3</v>
      </c>
      <c r="Q1603" s="18">
        <f t="shared" si="157"/>
        <v>0.10870201944884969</v>
      </c>
      <c r="R1603" s="18">
        <f t="shared" si="157"/>
        <v>9.8168746159605899E-2</v>
      </c>
      <c r="S1603" s="20">
        <f t="shared" si="154"/>
        <v>9.7978003035866346E-2</v>
      </c>
      <c r="T1603" s="18">
        <f t="shared" si="155"/>
        <v>0.10648770956897907</v>
      </c>
    </row>
    <row r="1604" spans="1:20" ht="15" customHeight="1" x14ac:dyDescent="0.35">
      <c r="A1604" s="141">
        <f>'[1]175 since Nov 2015'!A1609</f>
        <v>44704</v>
      </c>
      <c r="B1604" s="2">
        <v>81277.25</v>
      </c>
      <c r="C1604" s="15">
        <f t="shared" si="156"/>
        <v>-7.0000000000000007E-2</v>
      </c>
      <c r="D1604" s="162">
        <v>583.29129999999998</v>
      </c>
      <c r="E1604" s="17">
        <f t="shared" si="146"/>
        <v>-7.0000000000000007E-2</v>
      </c>
      <c r="F1604" s="18">
        <f t="shared" si="147"/>
        <v>0</v>
      </c>
      <c r="G1604" s="18">
        <f t="shared" si="150"/>
        <v>6.196673003764596E-3</v>
      </c>
      <c r="H1604" s="18">
        <f t="shared" si="148"/>
        <v>9.7978003035866346E-2</v>
      </c>
      <c r="L1604" s="2">
        <f t="shared" si="151"/>
        <v>6.8749193543657218E-3</v>
      </c>
      <c r="M1604" s="2">
        <f t="shared" si="152"/>
        <v>6.2087366581452426E-3</v>
      </c>
      <c r="O1604" s="2">
        <f t="shared" si="153"/>
        <v>6.7348741010496219E-3</v>
      </c>
      <c r="Q1604" s="18">
        <f t="shared" si="157"/>
        <v>0.10870201944884969</v>
      </c>
      <c r="R1604" s="18">
        <f t="shared" si="157"/>
        <v>9.8168746159605899E-2</v>
      </c>
      <c r="S1604" s="20">
        <f t="shared" si="154"/>
        <v>9.7978003035866346E-2</v>
      </c>
      <c r="T1604" s="18">
        <f t="shared" si="155"/>
        <v>0.10648770956897907</v>
      </c>
    </row>
    <row r="1605" spans="1:20" ht="15" customHeight="1" x14ac:dyDescent="0.35">
      <c r="A1605" s="141">
        <f>'[1]175 since Nov 2015'!A1610</f>
        <v>44705</v>
      </c>
      <c r="B1605" s="2">
        <v>80923.92</v>
      </c>
      <c r="C1605" s="15">
        <f t="shared" si="156"/>
        <v>-0.43</v>
      </c>
      <c r="D1605" s="162">
        <v>580.75639999999999</v>
      </c>
      <c r="E1605" s="17">
        <f t="shared" si="146"/>
        <v>-0.43</v>
      </c>
      <c r="F1605" s="18">
        <f t="shared" si="147"/>
        <v>0</v>
      </c>
      <c r="G1605" s="18">
        <f t="shared" si="150"/>
        <v>6.196673003764596E-3</v>
      </c>
      <c r="H1605" s="18">
        <f t="shared" si="148"/>
        <v>9.7978003035866346E-2</v>
      </c>
      <c r="L1605" s="2">
        <f t="shared" si="151"/>
        <v>6.8749193543657218E-3</v>
      </c>
      <c r="M1605" s="2">
        <f t="shared" si="152"/>
        <v>6.2087366581452426E-3</v>
      </c>
      <c r="O1605" s="2">
        <f t="shared" si="153"/>
        <v>6.7291384182766607E-3</v>
      </c>
      <c r="Q1605" s="18">
        <f t="shared" si="157"/>
        <v>0.10870201944884969</v>
      </c>
      <c r="R1605" s="18">
        <f t="shared" si="157"/>
        <v>9.8168746159605899E-2</v>
      </c>
      <c r="S1605" s="20">
        <f t="shared" si="154"/>
        <v>9.7978003035866346E-2</v>
      </c>
      <c r="T1605" s="18">
        <f t="shared" si="155"/>
        <v>0.10639702046148533</v>
      </c>
    </row>
    <row r="1606" spans="1:20" ht="15" customHeight="1" x14ac:dyDescent="0.3">
      <c r="A1606" s="141">
        <f>'[1]175 since Nov 2015'!A1611</f>
        <v>44706</v>
      </c>
      <c r="B1606">
        <v>80536.08</v>
      </c>
      <c r="C1606" s="15">
        <f t="shared" si="156"/>
        <v>-0.48</v>
      </c>
      <c r="D1606">
        <v>577.96780000000001</v>
      </c>
      <c r="E1606" s="17">
        <f t="shared" si="146"/>
        <v>-0.48</v>
      </c>
      <c r="F1606" s="18">
        <f t="shared" si="147"/>
        <v>0</v>
      </c>
      <c r="G1606" s="18">
        <f t="shared" si="150"/>
        <v>6.196673003764596E-3</v>
      </c>
      <c r="H1606" s="18">
        <f t="shared" si="148"/>
        <v>9.7978003035866346E-2</v>
      </c>
      <c r="L1606" s="2">
        <f t="shared" si="151"/>
        <v>6.8749193543657218E-3</v>
      </c>
      <c r="M1606" s="2">
        <f t="shared" si="152"/>
        <v>6.2087366581452426E-3</v>
      </c>
      <c r="O1606" s="2">
        <f t="shared" si="153"/>
        <v>6.7291384182766607E-3</v>
      </c>
      <c r="Q1606" s="18">
        <f t="shared" si="157"/>
        <v>0.10870201944884969</v>
      </c>
      <c r="R1606" s="18">
        <f t="shared" si="157"/>
        <v>9.8168746159605899E-2</v>
      </c>
      <c r="S1606" s="20">
        <f t="shared" si="154"/>
        <v>9.7978003035866346E-2</v>
      </c>
      <c r="T1606" s="18">
        <f t="shared" si="155"/>
        <v>0.10639702046148533</v>
      </c>
    </row>
    <row r="1607" spans="1:20" ht="15" customHeight="1" x14ac:dyDescent="0.3">
      <c r="A1607" s="141">
        <f>'[1]175 since Nov 2015'!A1612</f>
        <v>44707</v>
      </c>
      <c r="B1607">
        <v>81362.7</v>
      </c>
      <c r="C1607" s="15">
        <f t="shared" si="156"/>
        <v>1.03</v>
      </c>
      <c r="D1607">
        <v>583.87559999999996</v>
      </c>
      <c r="E1607" s="17">
        <f t="shared" si="146"/>
        <v>1.02</v>
      </c>
      <c r="F1607" s="18">
        <f t="shared" si="147"/>
        <v>-1.0000000000000009E-2</v>
      </c>
      <c r="G1607" s="18">
        <f t="shared" si="150"/>
        <v>6.2235318549709448E-3</v>
      </c>
      <c r="H1607" s="18">
        <f t="shared" si="148"/>
        <v>9.8402678761604467E-2</v>
      </c>
      <c r="L1607" s="2">
        <f t="shared" si="151"/>
        <v>6.926340559659714E-3</v>
      </c>
      <c r="M1607" s="2">
        <f t="shared" si="152"/>
        <v>6.2356064488876079E-3</v>
      </c>
      <c r="O1607" s="2">
        <f t="shared" si="153"/>
        <v>6.7348741010496227E-3</v>
      </c>
      <c r="Q1607" s="18">
        <f t="shared" si="157"/>
        <v>0.10951506009265032</v>
      </c>
      <c r="R1607" s="18">
        <f t="shared" si="157"/>
        <v>9.8593594854595804E-2</v>
      </c>
      <c r="S1607" s="20">
        <f t="shared" si="154"/>
        <v>9.8402678761604467E-2</v>
      </c>
      <c r="T1607" s="18">
        <f t="shared" si="155"/>
        <v>0.10648770956897909</v>
      </c>
    </row>
    <row r="1608" spans="1:20" ht="15" customHeight="1" x14ac:dyDescent="0.3">
      <c r="A1608" s="141">
        <f>'[1]175 since Nov 2015'!A1613</f>
        <v>44708</v>
      </c>
      <c r="B1608">
        <v>82310.7</v>
      </c>
      <c r="C1608" s="15">
        <f t="shared" si="156"/>
        <v>1.17</v>
      </c>
      <c r="D1608">
        <v>590.64769999999999</v>
      </c>
      <c r="E1608" s="17">
        <f t="shared" si="146"/>
        <v>1.1599999999999999</v>
      </c>
      <c r="F1608" s="18">
        <f t="shared" si="147"/>
        <v>-1.0000000000000009E-2</v>
      </c>
      <c r="G1608" s="18">
        <f t="shared" si="150"/>
        <v>6.2500161937865109E-3</v>
      </c>
      <c r="H1608" s="18">
        <f t="shared" si="148"/>
        <v>9.882143292650844E-2</v>
      </c>
      <c r="L1608" s="2">
        <f t="shared" si="151"/>
        <v>6.9764581086634234E-3</v>
      </c>
      <c r="M1608" s="2">
        <f t="shared" si="152"/>
        <v>6.2620992067968628E-3</v>
      </c>
      <c r="O1608" s="2">
        <f t="shared" si="153"/>
        <v>6.7405951528276735E-3</v>
      </c>
      <c r="Q1608" s="18">
        <f t="shared" si="157"/>
        <v>0.11030748812063443</v>
      </c>
      <c r="R1608" s="18">
        <f t="shared" si="157"/>
        <v>9.9012482137059238E-2</v>
      </c>
      <c r="S1608" s="20">
        <f t="shared" si="154"/>
        <v>9.882143292650844E-2</v>
      </c>
      <c r="T1608" s="18">
        <f t="shared" si="155"/>
        <v>0.10657816734013108</v>
      </c>
    </row>
    <row r="1609" spans="1:20" ht="15" customHeight="1" x14ac:dyDescent="0.3">
      <c r="A1609" s="141">
        <f>'[1]175 since Nov 2015'!A1614</f>
        <v>44711</v>
      </c>
      <c r="B1609">
        <v>83872.02</v>
      </c>
      <c r="C1609" s="15">
        <f t="shared" si="156"/>
        <v>1.9</v>
      </c>
      <c r="D1609">
        <v>601.78030000000001</v>
      </c>
      <c r="E1609" s="17">
        <f t="shared" ref="E1609:E1646" si="158">ROUND(((D1609-D1608)/D1608)*100,2)</f>
        <v>1.88</v>
      </c>
      <c r="F1609" s="18">
        <f t="shared" ref="F1609:F1646" si="159">+E1609-C1609</f>
        <v>-2.0000000000000018E-2</v>
      </c>
      <c r="G1609" s="18">
        <f t="shared" si="150"/>
        <v>6.3655435821707417E-3</v>
      </c>
      <c r="H1609" s="18">
        <f t="shared" si="148"/>
        <v>0.10064808132363368</v>
      </c>
      <c r="L1609" s="2">
        <f t="shared" si="151"/>
        <v>7.1860079096407554E-3</v>
      </c>
      <c r="M1609" s="2">
        <f t="shared" si="152"/>
        <v>6.3777712283450113E-3</v>
      </c>
      <c r="O1609" s="2">
        <f t="shared" si="153"/>
        <v>6.7639945585899639E-3</v>
      </c>
      <c r="Q1609" s="18">
        <f t="shared" si="157"/>
        <v>0.11362076139225118</v>
      </c>
      <c r="R1609" s="18">
        <f t="shared" si="157"/>
        <v>0.10084141738530036</v>
      </c>
      <c r="S1609" s="20">
        <f t="shared" si="154"/>
        <v>0.10064808132363368</v>
      </c>
      <c r="T1609" s="18">
        <f t="shared" si="155"/>
        <v>0.1069481444306476</v>
      </c>
    </row>
    <row r="1610" spans="1:20" ht="15" customHeight="1" x14ac:dyDescent="0.3">
      <c r="A1610" s="141">
        <f>'[1]175 since Nov 2015'!A1615</f>
        <v>44712</v>
      </c>
      <c r="B1610">
        <v>83483.009999999995</v>
      </c>
      <c r="C1610" s="15">
        <f t="shared" si="156"/>
        <v>-0.46</v>
      </c>
      <c r="D1610">
        <v>598.99860000000001</v>
      </c>
      <c r="E1610" s="17">
        <f t="shared" si="158"/>
        <v>-0.46</v>
      </c>
      <c r="F1610" s="18">
        <f t="shared" si="159"/>
        <v>0</v>
      </c>
      <c r="G1610" s="18">
        <f t="shared" si="150"/>
        <v>6.3655435821707417E-3</v>
      </c>
      <c r="H1610" s="18">
        <f t="shared" si="148"/>
        <v>0.10064808132363368</v>
      </c>
      <c r="L1610" s="2">
        <f t="shared" si="151"/>
        <v>7.1860079096407554E-3</v>
      </c>
      <c r="M1610" s="2">
        <f t="shared" si="152"/>
        <v>6.3522770374455735E-3</v>
      </c>
      <c r="O1610" s="2">
        <f t="shared" si="153"/>
        <v>6.7639945585899639E-3</v>
      </c>
      <c r="Q1610" s="18">
        <f t="shared" si="157"/>
        <v>0.11362076139225118</v>
      </c>
      <c r="R1610" s="18">
        <f t="shared" si="157"/>
        <v>0.10043831883357356</v>
      </c>
      <c r="S1610" s="20">
        <f t="shared" si="154"/>
        <v>0.10064808132363368</v>
      </c>
      <c r="T1610" s="18">
        <f t="shared" si="155"/>
        <v>0.1069481444306476</v>
      </c>
    </row>
    <row r="1611" spans="1:20" ht="15" customHeight="1" x14ac:dyDescent="0.3">
      <c r="A1611" s="141">
        <f>'[1]175 since Nov 2015'!A1616</f>
        <v>44713</v>
      </c>
      <c r="B1611">
        <v>83204.7</v>
      </c>
      <c r="C1611" s="15">
        <f t="shared" si="156"/>
        <v>-0.33</v>
      </c>
      <c r="D1611">
        <v>597.02850000000001</v>
      </c>
      <c r="E1611" s="17">
        <f t="shared" si="158"/>
        <v>-0.33</v>
      </c>
      <c r="F1611" s="18">
        <f t="shared" si="159"/>
        <v>0</v>
      </c>
      <c r="G1611" s="18">
        <f t="shared" si="150"/>
        <v>6.3655435821707417E-3</v>
      </c>
      <c r="H1611" s="18">
        <f t="shared" si="148"/>
        <v>0.10064808132363368</v>
      </c>
    </row>
    <row r="1612" spans="1:20" ht="15" customHeight="1" x14ac:dyDescent="0.3">
      <c r="A1612" s="141">
        <f>'[1]175 since Nov 2015'!A1617</f>
        <v>44714</v>
      </c>
      <c r="B1612" s="2">
        <v>83861.16</v>
      </c>
      <c r="C1612" s="15">
        <f t="shared" si="156"/>
        <v>0.79</v>
      </c>
      <c r="D1612">
        <v>601.69069999999999</v>
      </c>
      <c r="E1612" s="17">
        <f t="shared" si="158"/>
        <v>0.78</v>
      </c>
      <c r="F1612" s="18">
        <f t="shared" si="159"/>
        <v>-1.0000000000000009E-2</v>
      </c>
      <c r="G1612" s="18">
        <f t="shared" si="150"/>
        <v>6.3655435821707409E-3</v>
      </c>
      <c r="H1612" s="18">
        <f t="shared" si="148"/>
        <v>0.10064808132363366</v>
      </c>
    </row>
    <row r="1613" spans="1:20" ht="15" customHeight="1" x14ac:dyDescent="0.3">
      <c r="A1613" s="141">
        <f>'[1]175 since Nov 2015'!A1618</f>
        <v>44715</v>
      </c>
      <c r="B1613" s="2">
        <v>83787.73</v>
      </c>
      <c r="C1613" s="15">
        <f t="shared" si="156"/>
        <v>-0.09</v>
      </c>
      <c r="D1613">
        <v>601.15110000000004</v>
      </c>
      <c r="E1613" s="17">
        <f t="shared" si="158"/>
        <v>-0.09</v>
      </c>
      <c r="F1613" s="18">
        <f t="shared" si="159"/>
        <v>0</v>
      </c>
      <c r="G1613" s="18">
        <f t="shared" si="150"/>
        <v>6.3400527558337217E-3</v>
      </c>
      <c r="H1613" s="18">
        <f t="shared" si="148"/>
        <v>0.10024503597030973</v>
      </c>
    </row>
    <row r="1614" spans="1:20" ht="15" customHeight="1" x14ac:dyDescent="0.3">
      <c r="A1614" s="141">
        <f>'[1]175 since Nov 2015'!A1619</f>
        <v>44718</v>
      </c>
      <c r="B1614" s="2">
        <v>83646.63</v>
      </c>
      <c r="C1614" s="15">
        <f t="shared" si="156"/>
        <v>-0.17</v>
      </c>
      <c r="D1614">
        <v>600.14020000000005</v>
      </c>
      <c r="E1614" s="17">
        <f t="shared" si="158"/>
        <v>-0.17</v>
      </c>
      <c r="F1614" s="18">
        <f t="shared" si="159"/>
        <v>0</v>
      </c>
      <c r="G1614" s="18">
        <f t="shared" si="150"/>
        <v>6.3400527558337217E-3</v>
      </c>
      <c r="H1614" s="18">
        <f t="shared" ref="H1614:H1646" si="160">+G1614*(SQRT(250))</f>
        <v>0.10024503597030973</v>
      </c>
    </row>
    <row r="1615" spans="1:20" ht="15" customHeight="1" x14ac:dyDescent="0.3">
      <c r="A1615" s="141">
        <f>'[1]175 since Nov 2015'!A1620</f>
        <v>44719</v>
      </c>
      <c r="B1615" s="2">
        <v>82793.3</v>
      </c>
      <c r="C1615" s="15">
        <f t="shared" si="156"/>
        <v>-1.02</v>
      </c>
      <c r="D1615">
        <v>594.05190000000005</v>
      </c>
      <c r="E1615" s="17">
        <f t="shared" si="158"/>
        <v>-1.01</v>
      </c>
      <c r="F1615" s="18">
        <f t="shared" si="159"/>
        <v>1.0000000000000009E-2</v>
      </c>
      <c r="G1615" s="18">
        <f t="shared" si="150"/>
        <v>6.3777429901494195E-3</v>
      </c>
      <c r="H1615" s="18">
        <f t="shared" si="160"/>
        <v>0.10084097090022495</v>
      </c>
    </row>
    <row r="1616" spans="1:20" ht="15" customHeight="1" x14ac:dyDescent="0.3">
      <c r="A1616" s="141">
        <f>'[1]175 since Nov 2015'!A1621</f>
        <v>44720</v>
      </c>
      <c r="B1616" s="2">
        <v>82470.5</v>
      </c>
      <c r="C1616" s="15">
        <f t="shared" si="156"/>
        <v>-0.39</v>
      </c>
      <c r="D1616">
        <v>591.74580000000003</v>
      </c>
      <c r="E1616" s="17">
        <f t="shared" si="158"/>
        <v>-0.39</v>
      </c>
      <c r="F1616" s="18">
        <f t="shared" si="159"/>
        <v>0</v>
      </c>
      <c r="G1616" s="18">
        <f t="shared" si="150"/>
        <v>6.3777429901494195E-3</v>
      </c>
      <c r="H1616" s="18">
        <f t="shared" si="160"/>
        <v>0.10084097090022495</v>
      </c>
    </row>
    <row r="1617" spans="1:8" ht="15" customHeight="1" x14ac:dyDescent="0.3">
      <c r="A1617" s="141">
        <f>'[1]175 since Nov 2015'!A1622</f>
        <v>44721</v>
      </c>
      <c r="B1617">
        <v>83122.52</v>
      </c>
      <c r="C1617" s="15">
        <f t="shared" si="156"/>
        <v>0.79</v>
      </c>
      <c r="D1617">
        <v>596.39859999999999</v>
      </c>
      <c r="E1617" s="17">
        <f t="shared" si="158"/>
        <v>0.79</v>
      </c>
      <c r="F1617" s="18">
        <f t="shared" si="159"/>
        <v>0</v>
      </c>
      <c r="G1617" s="18">
        <f t="shared" si="150"/>
        <v>6.3777429901494195E-3</v>
      </c>
      <c r="H1617" s="18">
        <f t="shared" si="160"/>
        <v>0.10084097090022495</v>
      </c>
    </row>
    <row r="1618" spans="1:8" ht="15" customHeight="1" x14ac:dyDescent="0.3">
      <c r="A1618" s="141">
        <f>'[1]175 since Nov 2015'!A1623</f>
        <v>44722</v>
      </c>
      <c r="B1618">
        <v>81594.649999999994</v>
      </c>
      <c r="C1618" s="15">
        <f t="shared" si="156"/>
        <v>-1.84</v>
      </c>
      <c r="D1618">
        <v>585.49590000000001</v>
      </c>
      <c r="E1618" s="17">
        <f t="shared" si="158"/>
        <v>-1.83</v>
      </c>
      <c r="F1618" s="18">
        <f t="shared" si="159"/>
        <v>1.0000000000000009E-2</v>
      </c>
      <c r="G1618" s="18">
        <f t="shared" ref="G1618:G1655" si="161">+STDEV(F1370:F1618)</f>
        <v>6.4149593598516073E-3</v>
      </c>
      <c r="H1618" s="18">
        <f t="shared" si="160"/>
        <v>0.10142941337273392</v>
      </c>
    </row>
    <row r="1619" spans="1:8" ht="15" customHeight="1" x14ac:dyDescent="0.3">
      <c r="A1619" s="141">
        <f>'[1]175 since Nov 2015'!A1624</f>
        <v>44725</v>
      </c>
      <c r="B1619">
        <v>79405.789999999994</v>
      </c>
      <c r="C1619" s="15">
        <f t="shared" si="156"/>
        <v>-2.68</v>
      </c>
      <c r="D1619">
        <v>569.87519999999995</v>
      </c>
      <c r="E1619" s="17">
        <f t="shared" si="158"/>
        <v>-2.67</v>
      </c>
      <c r="F1619" s="18">
        <f t="shared" si="159"/>
        <v>1.0000000000000231E-2</v>
      </c>
      <c r="G1619" s="18">
        <f t="shared" si="161"/>
        <v>6.4517100653390998E-3</v>
      </c>
      <c r="H1619" s="18">
        <f t="shared" si="160"/>
        <v>0.10201049304752655</v>
      </c>
    </row>
    <row r="1620" spans="1:8" ht="15" customHeight="1" x14ac:dyDescent="0.3">
      <c r="A1620" s="141">
        <f>'[1]175 since Nov 2015'!A1625</f>
        <v>44726</v>
      </c>
      <c r="B1620">
        <v>79175.7</v>
      </c>
      <c r="C1620" s="15">
        <f t="shared" si="156"/>
        <v>-0.28999999999999998</v>
      </c>
      <c r="D1620">
        <v>568.22799999999995</v>
      </c>
      <c r="E1620" s="17">
        <f t="shared" si="158"/>
        <v>-0.28999999999999998</v>
      </c>
      <c r="F1620" s="18">
        <f t="shared" si="159"/>
        <v>0</v>
      </c>
      <c r="G1620" s="18">
        <f t="shared" si="161"/>
        <v>6.4517100653390998E-3</v>
      </c>
      <c r="H1620" s="18">
        <f t="shared" si="160"/>
        <v>0.10201049304752655</v>
      </c>
    </row>
    <row r="1621" spans="1:8" ht="15" customHeight="1" x14ac:dyDescent="0.3">
      <c r="A1621" s="141">
        <f>'[1]175 since Nov 2015'!A1626</f>
        <v>44727</v>
      </c>
      <c r="B1621">
        <v>79023.429999999993</v>
      </c>
      <c r="C1621" s="15">
        <f t="shared" si="156"/>
        <v>-0.19</v>
      </c>
      <c r="D1621">
        <v>567.14580000000001</v>
      </c>
      <c r="E1621" s="17">
        <f t="shared" si="158"/>
        <v>-0.19</v>
      </c>
      <c r="F1621" s="18">
        <f t="shared" si="159"/>
        <v>0</v>
      </c>
      <c r="G1621" s="18">
        <f t="shared" si="161"/>
        <v>6.4517100653390998E-3</v>
      </c>
      <c r="H1621" s="18">
        <f t="shared" si="160"/>
        <v>0.10201049304752655</v>
      </c>
    </row>
    <row r="1622" spans="1:8" ht="15" customHeight="1" x14ac:dyDescent="0.3">
      <c r="A1622" s="141">
        <f>'[1]175 since Nov 2015'!A1627</f>
        <v>44728</v>
      </c>
      <c r="B1622">
        <v>77450.81</v>
      </c>
      <c r="C1622" s="15">
        <f t="shared" si="156"/>
        <v>-1.99</v>
      </c>
      <c r="D1622">
        <v>555.91660000000002</v>
      </c>
      <c r="E1622" s="17">
        <f t="shared" si="158"/>
        <v>-1.98</v>
      </c>
      <c r="F1622" s="18">
        <f t="shared" si="159"/>
        <v>1.0000000000000009E-2</v>
      </c>
      <c r="G1622" s="18">
        <f t="shared" si="161"/>
        <v>6.4880030197550257E-3</v>
      </c>
      <c r="H1622" s="18">
        <f t="shared" si="160"/>
        <v>0.10258433504238151</v>
      </c>
    </row>
    <row r="1623" spans="1:8" ht="15" customHeight="1" x14ac:dyDescent="0.3">
      <c r="A1623" s="141">
        <f>'[1]175 since Nov 2015'!A1628</f>
        <v>44729</v>
      </c>
      <c r="B1623">
        <v>77247.210000000006</v>
      </c>
      <c r="C1623" s="15">
        <f t="shared" si="156"/>
        <v>-0.26</v>
      </c>
      <c r="D1623">
        <v>554.47119999999995</v>
      </c>
      <c r="E1623" s="17">
        <f t="shared" si="158"/>
        <v>-0.26</v>
      </c>
      <c r="F1623" s="18">
        <f t="shared" si="159"/>
        <v>0</v>
      </c>
      <c r="G1623" s="18">
        <f t="shared" si="161"/>
        <v>6.4880030197550257E-3</v>
      </c>
      <c r="H1623" s="18">
        <f t="shared" si="160"/>
        <v>0.10258433504238151</v>
      </c>
    </row>
    <row r="1624" spans="1:8" ht="15" customHeight="1" x14ac:dyDescent="0.3">
      <c r="A1624" s="141">
        <f>'[1]175 since Nov 2015'!A1629</f>
        <v>44732</v>
      </c>
      <c r="B1624">
        <v>77604.3</v>
      </c>
      <c r="C1624" s="15">
        <f t="shared" si="156"/>
        <v>0.46</v>
      </c>
      <c r="D1624">
        <v>556.9683</v>
      </c>
      <c r="E1624" s="17">
        <f t="shared" si="158"/>
        <v>0.45</v>
      </c>
      <c r="F1624" s="18">
        <f t="shared" si="159"/>
        <v>-1.0000000000000009E-2</v>
      </c>
      <c r="G1624" s="18">
        <f t="shared" si="161"/>
        <v>6.5139093008807752E-3</v>
      </c>
      <c r="H1624" s="18">
        <f t="shared" si="160"/>
        <v>0.1029939493126915</v>
      </c>
    </row>
    <row r="1625" spans="1:8" ht="15" customHeight="1" x14ac:dyDescent="0.3">
      <c r="A1625" s="141">
        <f>'[1]175 since Nov 2015'!A1630</f>
        <v>44733</v>
      </c>
      <c r="B1625">
        <v>79009.399999999994</v>
      </c>
      <c r="C1625" s="15">
        <f t="shared" si="156"/>
        <v>1.81</v>
      </c>
      <c r="D1625" s="2">
        <v>566.995</v>
      </c>
      <c r="E1625" s="17">
        <f t="shared" si="158"/>
        <v>1.8</v>
      </c>
      <c r="F1625" s="18">
        <f t="shared" si="159"/>
        <v>-1.0000000000000009E-2</v>
      </c>
      <c r="G1625" s="18">
        <f t="shared" si="161"/>
        <v>6.5394653309237914E-3</v>
      </c>
      <c r="H1625" s="18">
        <f t="shared" si="160"/>
        <v>0.10339802562712962</v>
      </c>
    </row>
    <row r="1626" spans="1:8" ht="15" customHeight="1" x14ac:dyDescent="0.3">
      <c r="A1626" s="141">
        <f>'[1]175 since Nov 2015'!A1631</f>
        <v>44734</v>
      </c>
      <c r="B1626">
        <v>77942.240000000005</v>
      </c>
      <c r="C1626" s="15">
        <f t="shared" si="156"/>
        <v>-1.35</v>
      </c>
      <c r="D1626" s="2">
        <v>559.36509999999998</v>
      </c>
      <c r="E1626" s="17">
        <f t="shared" si="158"/>
        <v>-1.35</v>
      </c>
      <c r="F1626" s="18">
        <f t="shared" si="159"/>
        <v>0</v>
      </c>
      <c r="G1626" s="18">
        <f t="shared" si="161"/>
        <v>6.4255530167797318E-3</v>
      </c>
      <c r="H1626" s="18">
        <f t="shared" si="160"/>
        <v>0.1015969137959504</v>
      </c>
    </row>
    <row r="1627" spans="1:8" ht="15" customHeight="1" x14ac:dyDescent="0.3">
      <c r="A1627" s="141">
        <f>'[1]175 since Nov 2015'!A1632</f>
        <v>44735</v>
      </c>
      <c r="B1627">
        <v>78608.800000000003</v>
      </c>
      <c r="C1627" s="15">
        <f t="shared" si="156"/>
        <v>0.86</v>
      </c>
      <c r="D1627" s="2">
        <v>564.11220000000003</v>
      </c>
      <c r="E1627" s="17">
        <f t="shared" si="158"/>
        <v>0.85</v>
      </c>
      <c r="F1627" s="18">
        <f t="shared" si="159"/>
        <v>-1.0000000000000009E-2</v>
      </c>
      <c r="G1627" s="18">
        <f t="shared" si="161"/>
        <v>6.3357091158997769E-3</v>
      </c>
      <c r="H1627" s="18">
        <f t="shared" si="160"/>
        <v>0.10017635699267509</v>
      </c>
    </row>
    <row r="1628" spans="1:8" ht="15" customHeight="1" x14ac:dyDescent="0.3">
      <c r="A1628" s="141">
        <f>'[1]175 since Nov 2015'!A1633</f>
        <v>44736</v>
      </c>
      <c r="B1628">
        <v>79304.05</v>
      </c>
      <c r="C1628" s="15">
        <f t="shared" si="156"/>
        <v>0.88</v>
      </c>
      <c r="D1628" s="2">
        <v>569.08410000000003</v>
      </c>
      <c r="E1628" s="17">
        <f t="shared" si="158"/>
        <v>0.88</v>
      </c>
      <c r="F1628" s="18">
        <f t="shared" si="159"/>
        <v>0</v>
      </c>
      <c r="G1628" s="18">
        <f t="shared" si="161"/>
        <v>6.3357091158997769E-3</v>
      </c>
      <c r="H1628" s="18">
        <f t="shared" si="160"/>
        <v>0.10017635699267509</v>
      </c>
    </row>
    <row r="1629" spans="1:8" ht="15" customHeight="1" x14ac:dyDescent="0.3">
      <c r="A1629" s="141">
        <f>'[1]175 since Nov 2015'!A1634</f>
        <v>44739</v>
      </c>
      <c r="B1629">
        <v>79955.75</v>
      </c>
      <c r="C1629" s="15">
        <f t="shared" si="156"/>
        <v>0.82</v>
      </c>
      <c r="D1629" s="2">
        <v>573.71799999999996</v>
      </c>
      <c r="E1629" s="17">
        <f t="shared" si="158"/>
        <v>0.81</v>
      </c>
      <c r="F1629" s="18">
        <f t="shared" si="159"/>
        <v>-9.9999999999998979E-3</v>
      </c>
      <c r="G1629" s="18">
        <f t="shared" si="161"/>
        <v>6.3357091158997769E-3</v>
      </c>
      <c r="H1629" s="18">
        <f t="shared" si="160"/>
        <v>0.10017635699267509</v>
      </c>
    </row>
    <row r="1630" spans="1:8" ht="15" customHeight="1" x14ac:dyDescent="0.3">
      <c r="A1630" s="141">
        <f>'[1]175 since Nov 2015'!A1635</f>
        <v>44740</v>
      </c>
      <c r="B1630">
        <v>79980.08</v>
      </c>
      <c r="C1630" s="15">
        <f t="shared" si="156"/>
        <v>0.03</v>
      </c>
      <c r="D1630" s="2">
        <v>573.90909999999997</v>
      </c>
      <c r="E1630" s="17">
        <f t="shared" si="158"/>
        <v>0.03</v>
      </c>
      <c r="F1630" s="18">
        <f t="shared" si="159"/>
        <v>0</v>
      </c>
      <c r="G1630" s="18">
        <f t="shared" si="161"/>
        <v>6.3357091158997769E-3</v>
      </c>
      <c r="H1630" s="18">
        <f t="shared" si="160"/>
        <v>0.10017635699267509</v>
      </c>
    </row>
    <row r="1631" spans="1:8" ht="15" customHeight="1" x14ac:dyDescent="0.3">
      <c r="A1631" s="141">
        <f>'[1]175 since Nov 2015'!A1636</f>
        <v>44741</v>
      </c>
      <c r="B1631">
        <v>79753.740000000005</v>
      </c>
      <c r="C1631" s="15">
        <f t="shared" si="156"/>
        <v>-0.28000000000000003</v>
      </c>
      <c r="D1631" s="2">
        <v>572.31110000000001</v>
      </c>
      <c r="E1631" s="17">
        <f t="shared" si="158"/>
        <v>-0.28000000000000003</v>
      </c>
      <c r="F1631" s="18">
        <f t="shared" si="159"/>
        <v>0</v>
      </c>
      <c r="G1631" s="18">
        <f t="shared" si="161"/>
        <v>6.3357091158997769E-3</v>
      </c>
      <c r="H1631" s="18">
        <f t="shared" si="160"/>
        <v>0.10017635699267509</v>
      </c>
    </row>
    <row r="1632" spans="1:8" ht="15" customHeight="1" x14ac:dyDescent="0.3">
      <c r="A1632" s="141">
        <f>'[1]175 since Nov 2015'!A1637</f>
        <v>44742</v>
      </c>
      <c r="B1632">
        <v>79749.09</v>
      </c>
      <c r="C1632" s="15">
        <f t="shared" si="156"/>
        <v>-0.01</v>
      </c>
      <c r="D1632" s="2">
        <v>572.26850000000002</v>
      </c>
      <c r="E1632" s="17">
        <f t="shared" si="158"/>
        <v>-0.01</v>
      </c>
      <c r="F1632" s="18">
        <f t="shared" si="159"/>
        <v>0</v>
      </c>
      <c r="G1632" s="18">
        <f t="shared" si="161"/>
        <v>6.3357091158997769E-3</v>
      </c>
      <c r="H1632" s="18">
        <f t="shared" si="160"/>
        <v>0.10017635699267509</v>
      </c>
    </row>
    <row r="1633" spans="1:8" ht="15" customHeight="1" x14ac:dyDescent="0.3">
      <c r="A1633" s="141">
        <f>'[1]175 since Nov 2015'!A1638</f>
        <v>44743</v>
      </c>
      <c r="B1633">
        <v>79582.100000000006</v>
      </c>
      <c r="C1633" s="15">
        <f t="shared" si="156"/>
        <v>-0.21</v>
      </c>
      <c r="D1633" s="2">
        <v>571.15409999999997</v>
      </c>
      <c r="E1633" s="17">
        <f t="shared" si="158"/>
        <v>-0.19</v>
      </c>
      <c r="F1633" s="18">
        <f t="shared" si="159"/>
        <v>1.999999999999999E-2</v>
      </c>
      <c r="G1633" s="18">
        <f t="shared" si="161"/>
        <v>6.4707579649540053E-3</v>
      </c>
      <c r="H1633" s="18">
        <f t="shared" si="160"/>
        <v>0.10231166678465328</v>
      </c>
    </row>
    <row r="1634" spans="1:8" ht="15" customHeight="1" x14ac:dyDescent="0.3">
      <c r="A1634" s="141">
        <f>'[1]175 since Nov 2015'!A1639</f>
        <v>44746</v>
      </c>
      <c r="B1634">
        <v>80073.73</v>
      </c>
      <c r="C1634" s="15">
        <f t="shared" si="156"/>
        <v>0.62</v>
      </c>
      <c r="D1634" s="2">
        <v>574.66430000000003</v>
      </c>
      <c r="E1634" s="17">
        <f t="shared" si="158"/>
        <v>0.61</v>
      </c>
      <c r="F1634" s="18">
        <f t="shared" si="159"/>
        <v>-1.0000000000000009E-2</v>
      </c>
      <c r="G1634" s="18">
        <f t="shared" si="161"/>
        <v>6.4974807518960185E-3</v>
      </c>
      <c r="H1634" s="18">
        <f t="shared" si="160"/>
        <v>0.10273419114547411</v>
      </c>
    </row>
    <row r="1635" spans="1:8" ht="15" customHeight="1" x14ac:dyDescent="0.3">
      <c r="A1635" s="141">
        <f>'[1]175 since Nov 2015'!A1640</f>
        <v>44747</v>
      </c>
      <c r="B1635">
        <v>79922.679999999993</v>
      </c>
      <c r="C1635" s="15">
        <f t="shared" si="156"/>
        <v>-0.19</v>
      </c>
      <c r="D1635">
        <v>573.56960000000004</v>
      </c>
      <c r="E1635" s="17">
        <f t="shared" si="158"/>
        <v>-0.19</v>
      </c>
      <c r="F1635" s="18">
        <f t="shared" si="159"/>
        <v>0</v>
      </c>
      <c r="G1635" s="18">
        <f t="shared" si="161"/>
        <v>6.4974807518960185E-3</v>
      </c>
      <c r="H1635" s="18">
        <f t="shared" si="160"/>
        <v>0.10273419114547411</v>
      </c>
    </row>
    <row r="1636" spans="1:8" ht="15" customHeight="1" x14ac:dyDescent="0.3">
      <c r="A1636" s="141">
        <f>'[1]175 since Nov 2015'!A1641</f>
        <v>44748</v>
      </c>
      <c r="B1636">
        <v>80850.179999999993</v>
      </c>
      <c r="C1636" s="15">
        <f t="shared" si="156"/>
        <v>1.1599999999999999</v>
      </c>
      <c r="D1636">
        <v>580.22500000000002</v>
      </c>
      <c r="E1636" s="17">
        <f t="shared" si="158"/>
        <v>1.1599999999999999</v>
      </c>
      <c r="F1636" s="18">
        <f t="shared" si="159"/>
        <v>0</v>
      </c>
      <c r="G1636" s="18">
        <f t="shared" si="161"/>
        <v>6.4974807518960185E-3</v>
      </c>
      <c r="H1636" s="18">
        <f t="shared" si="160"/>
        <v>0.10273419114547411</v>
      </c>
    </row>
    <row r="1637" spans="1:8" ht="15" customHeight="1" x14ac:dyDescent="0.3">
      <c r="A1637" s="141">
        <f>'[1]175 since Nov 2015'!A1642</f>
        <v>44749</v>
      </c>
      <c r="B1637">
        <v>81496.83</v>
      </c>
      <c r="C1637" s="15">
        <f t="shared" si="156"/>
        <v>0.8</v>
      </c>
      <c r="D1637">
        <v>584.87180000000001</v>
      </c>
      <c r="E1637" s="17">
        <f t="shared" si="158"/>
        <v>0.8</v>
      </c>
      <c r="F1637" s="18">
        <f t="shared" si="159"/>
        <v>0</v>
      </c>
      <c r="G1637" s="18">
        <f t="shared" si="161"/>
        <v>6.4974807518960185E-3</v>
      </c>
      <c r="H1637" s="18">
        <f t="shared" si="160"/>
        <v>0.10273419114547411</v>
      </c>
    </row>
    <row r="1638" spans="1:8" ht="15" customHeight="1" x14ac:dyDescent="0.3">
      <c r="A1638" s="141">
        <f>'[1]175 since Nov 2015'!A1643</f>
        <v>44750</v>
      </c>
      <c r="B1638">
        <v>81957.36</v>
      </c>
      <c r="C1638" s="15">
        <f t="shared" si="156"/>
        <v>0.56999999999999995</v>
      </c>
      <c r="D1638">
        <v>588.17259999999999</v>
      </c>
      <c r="E1638" s="17">
        <f t="shared" si="158"/>
        <v>0.56000000000000005</v>
      </c>
      <c r="F1638" s="18">
        <f t="shared" si="159"/>
        <v>-9.9999999999998979E-3</v>
      </c>
      <c r="G1638" s="18">
        <f t="shared" si="161"/>
        <v>6.4974807518960176E-3</v>
      </c>
      <c r="H1638" s="18">
        <f t="shared" si="160"/>
        <v>0.10273419114547409</v>
      </c>
    </row>
    <row r="1639" spans="1:8" ht="15" customHeight="1" x14ac:dyDescent="0.3">
      <c r="A1639" s="141">
        <f>'[1]175 since Nov 2015'!A1644</f>
        <v>44753</v>
      </c>
      <c r="B1639">
        <v>81831.92</v>
      </c>
      <c r="C1639" s="15">
        <f t="shared" si="156"/>
        <v>-0.15</v>
      </c>
      <c r="D1639">
        <v>587.24810000000002</v>
      </c>
      <c r="E1639" s="17">
        <f t="shared" si="158"/>
        <v>-0.16</v>
      </c>
      <c r="F1639" s="18">
        <f t="shared" si="159"/>
        <v>-1.0000000000000009E-2</v>
      </c>
      <c r="G1639" s="18">
        <f t="shared" si="161"/>
        <v>6.5238458626798645E-3</v>
      </c>
      <c r="H1639" s="18">
        <f t="shared" si="160"/>
        <v>0.10315106014967222</v>
      </c>
    </row>
    <row r="1640" spans="1:8" ht="15" customHeight="1" x14ac:dyDescent="0.3">
      <c r="A1640" s="141">
        <f t="shared" ref="A1640:A1690" si="162">A1639+1</f>
        <v>44754</v>
      </c>
      <c r="B1640">
        <v>81066.759999999995</v>
      </c>
      <c r="C1640" s="15">
        <f t="shared" si="156"/>
        <v>-0.94</v>
      </c>
      <c r="D1640">
        <v>581.76179999999999</v>
      </c>
      <c r="E1640" s="17">
        <f t="shared" si="158"/>
        <v>-0.93</v>
      </c>
      <c r="F1640" s="18">
        <f t="shared" si="159"/>
        <v>9.9999999999998979E-3</v>
      </c>
      <c r="G1640" s="18">
        <f t="shared" si="161"/>
        <v>6.5592459729882403E-3</v>
      </c>
      <c r="H1640" s="18">
        <f t="shared" si="160"/>
        <v>0.10371078503965059</v>
      </c>
    </row>
    <row r="1641" spans="1:8" ht="15" customHeight="1" x14ac:dyDescent="0.3">
      <c r="A1641" s="141">
        <f t="shared" si="162"/>
        <v>44755</v>
      </c>
      <c r="B1641">
        <v>80506.42</v>
      </c>
      <c r="C1641" s="15">
        <f t="shared" si="156"/>
        <v>-0.69</v>
      </c>
      <c r="D1641">
        <v>577.75850000000003</v>
      </c>
      <c r="E1641" s="17">
        <f t="shared" si="158"/>
        <v>-0.69</v>
      </c>
      <c r="F1641" s="18">
        <f t="shared" si="159"/>
        <v>0</v>
      </c>
      <c r="G1641" s="18">
        <f t="shared" si="161"/>
        <v>6.5592459729882403E-3</v>
      </c>
      <c r="H1641" s="18">
        <f t="shared" si="160"/>
        <v>0.10371078503965059</v>
      </c>
    </row>
    <row r="1642" spans="1:8" ht="15" customHeight="1" x14ac:dyDescent="0.3">
      <c r="A1642" s="141">
        <f t="shared" si="162"/>
        <v>44756</v>
      </c>
      <c r="B1642">
        <v>80384.639999999999</v>
      </c>
      <c r="C1642" s="15">
        <f t="shared" ref="C1642:C1705" si="163">ROUND(((B1642-B1641)/B1641)*100,2)</f>
        <v>-0.15</v>
      </c>
      <c r="D1642">
        <v>576.87599999999998</v>
      </c>
      <c r="E1642" s="17">
        <f t="shared" si="158"/>
        <v>-0.15</v>
      </c>
      <c r="F1642" s="18">
        <f t="shared" si="159"/>
        <v>0</v>
      </c>
      <c r="G1642" s="18">
        <f t="shared" si="161"/>
        <v>6.5592459729882403E-3</v>
      </c>
      <c r="H1642" s="18">
        <f t="shared" si="160"/>
        <v>0.10371078503965059</v>
      </c>
    </row>
    <row r="1643" spans="1:8" ht="15" customHeight="1" x14ac:dyDescent="0.3">
      <c r="A1643" s="141">
        <f t="shared" si="162"/>
        <v>44757</v>
      </c>
      <c r="B1643">
        <v>80903.259999999995</v>
      </c>
      <c r="C1643" s="15">
        <f t="shared" si="163"/>
        <v>0.65</v>
      </c>
      <c r="D1643">
        <v>580.59199999999998</v>
      </c>
      <c r="E1643" s="17">
        <f t="shared" si="158"/>
        <v>0.64</v>
      </c>
      <c r="F1643" s="18">
        <f t="shared" si="159"/>
        <v>-1.0000000000000009E-2</v>
      </c>
      <c r="G1643" s="18">
        <f t="shared" si="161"/>
        <v>6.5853638056608838E-3</v>
      </c>
      <c r="H1643" s="18">
        <f t="shared" si="160"/>
        <v>0.10412374423361416</v>
      </c>
    </row>
    <row r="1644" spans="1:8" ht="15" customHeight="1" x14ac:dyDescent="0.3">
      <c r="A1644" s="141">
        <f>+A1643+3</f>
        <v>44760</v>
      </c>
      <c r="B1644">
        <v>82047.520000000004</v>
      </c>
      <c r="C1644" s="15">
        <f t="shared" si="163"/>
        <v>1.41</v>
      </c>
      <c r="D1644">
        <v>588.77739999999994</v>
      </c>
      <c r="E1644" s="17">
        <f t="shared" si="158"/>
        <v>1.41</v>
      </c>
      <c r="F1644" s="18">
        <f t="shared" si="159"/>
        <v>0</v>
      </c>
      <c r="G1644" s="18">
        <f t="shared" si="161"/>
        <v>6.5853638056608838E-3</v>
      </c>
      <c r="H1644" s="18">
        <f t="shared" si="160"/>
        <v>0.10412374423361416</v>
      </c>
    </row>
    <row r="1645" spans="1:8" ht="15" customHeight="1" x14ac:dyDescent="0.3">
      <c r="A1645" s="141">
        <f t="shared" si="162"/>
        <v>44761</v>
      </c>
      <c r="B1645">
        <v>82432.89</v>
      </c>
      <c r="C1645" s="15">
        <f t="shared" si="163"/>
        <v>0.47</v>
      </c>
      <c r="D1645">
        <v>591.52790000000005</v>
      </c>
      <c r="E1645" s="17">
        <f t="shared" si="158"/>
        <v>0.47</v>
      </c>
      <c r="F1645" s="18">
        <f t="shared" si="159"/>
        <v>0</v>
      </c>
      <c r="G1645" s="18">
        <f t="shared" si="161"/>
        <v>6.5853638056608838E-3</v>
      </c>
      <c r="H1645" s="18">
        <f t="shared" si="160"/>
        <v>0.10412374423361416</v>
      </c>
    </row>
    <row r="1646" spans="1:8" ht="15" customHeight="1" x14ac:dyDescent="0.3">
      <c r="A1646" s="141">
        <f t="shared" si="162"/>
        <v>44762</v>
      </c>
      <c r="B1646">
        <v>83381.009999999995</v>
      </c>
      <c r="C1646" s="15">
        <f t="shared" si="163"/>
        <v>1.1499999999999999</v>
      </c>
      <c r="D1646" s="2">
        <v>598.31939999999997</v>
      </c>
      <c r="E1646" s="17">
        <f t="shared" si="158"/>
        <v>1.1499999999999999</v>
      </c>
      <c r="F1646" s="18">
        <f t="shared" si="159"/>
        <v>0</v>
      </c>
      <c r="G1646" s="18">
        <f t="shared" si="161"/>
        <v>6.5853638056608838E-3</v>
      </c>
      <c r="H1646" s="18">
        <f t="shared" si="160"/>
        <v>0.10412374423361416</v>
      </c>
    </row>
    <row r="1647" spans="1:8" ht="15" customHeight="1" x14ac:dyDescent="0.3">
      <c r="A1647" s="141">
        <f t="shared" ref="A1647" si="164">+A1646+3</f>
        <v>44765</v>
      </c>
      <c r="B1647">
        <v>83869.39</v>
      </c>
      <c r="C1647" s="15">
        <f t="shared" si="163"/>
        <v>0.59</v>
      </c>
      <c r="D1647" s="2">
        <v>601.81290000000001</v>
      </c>
      <c r="E1647" s="17">
        <f t="shared" ref="E1647:E1710" si="165">ROUND(((D1647-D1646)/D1646)*100,2)</f>
        <v>0.57999999999999996</v>
      </c>
      <c r="F1647" s="18">
        <f t="shared" ref="F1647:F1710" si="166">+E1647-C1647</f>
        <v>-1.0000000000000009E-2</v>
      </c>
      <c r="G1647" s="18">
        <f t="shared" si="161"/>
        <v>6.5755202070257729E-3</v>
      </c>
      <c r="H1647" s="18">
        <f t="shared" ref="H1647:H1710" si="167">+G1647*(SQRT(250))</f>
        <v>0.10396810327331679</v>
      </c>
    </row>
    <row r="1648" spans="1:8" ht="15" customHeight="1" x14ac:dyDescent="0.3">
      <c r="A1648" s="141">
        <f t="shared" si="162"/>
        <v>44766</v>
      </c>
      <c r="B1648">
        <v>84457.23</v>
      </c>
      <c r="C1648" s="15">
        <f t="shared" si="163"/>
        <v>0.7</v>
      </c>
      <c r="D1648" s="2">
        <v>606.00689999999997</v>
      </c>
      <c r="E1648" s="17">
        <f t="shared" si="165"/>
        <v>0.7</v>
      </c>
      <c r="F1648" s="18">
        <f t="shared" si="166"/>
        <v>0</v>
      </c>
      <c r="G1648" s="18">
        <f t="shared" si="161"/>
        <v>6.549857616563395E-3</v>
      </c>
      <c r="H1648" s="18">
        <f t="shared" si="167"/>
        <v>0.10356234209071065</v>
      </c>
    </row>
    <row r="1649" spans="1:8" ht="15" customHeight="1" x14ac:dyDescent="0.3">
      <c r="A1649" s="141">
        <f t="shared" si="162"/>
        <v>44767</v>
      </c>
      <c r="B1649">
        <v>83996.33</v>
      </c>
      <c r="C1649" s="15">
        <f t="shared" si="163"/>
        <v>-0.55000000000000004</v>
      </c>
      <c r="D1649" s="2">
        <v>602.68679999999995</v>
      </c>
      <c r="E1649" s="17">
        <f t="shared" si="165"/>
        <v>-0.55000000000000004</v>
      </c>
      <c r="F1649" s="18">
        <f t="shared" si="166"/>
        <v>0</v>
      </c>
      <c r="G1649" s="18">
        <f t="shared" si="161"/>
        <v>6.549857616563395E-3</v>
      </c>
      <c r="H1649" s="18">
        <f t="shared" si="167"/>
        <v>0.10356234209071065</v>
      </c>
    </row>
    <row r="1650" spans="1:8" ht="15" customHeight="1" x14ac:dyDescent="0.3">
      <c r="A1650" s="141">
        <f>+A1649+1</f>
        <v>44768</v>
      </c>
      <c r="B1650">
        <v>83246.63</v>
      </c>
      <c r="C1650" s="15">
        <f t="shared" si="163"/>
        <v>-0.89</v>
      </c>
      <c r="D1650" s="2">
        <v>597.31449999999995</v>
      </c>
      <c r="E1650" s="17">
        <f t="shared" si="165"/>
        <v>-0.89</v>
      </c>
      <c r="F1650" s="18">
        <f t="shared" si="166"/>
        <v>0</v>
      </c>
      <c r="G1650" s="18">
        <f t="shared" si="161"/>
        <v>6.549857616563395E-3</v>
      </c>
      <c r="H1650" s="18">
        <f t="shared" si="167"/>
        <v>0.10356234209071065</v>
      </c>
    </row>
    <row r="1651" spans="1:8" ht="15" customHeight="1" x14ac:dyDescent="0.3">
      <c r="A1651" s="13">
        <f t="shared" ref="A1651:A1656" si="168">A1650+1</f>
        <v>44769</v>
      </c>
      <c r="B1651" s="2">
        <v>84071.78</v>
      </c>
      <c r="C1651" s="15">
        <f t="shared" si="163"/>
        <v>0.99</v>
      </c>
      <c r="D1651" s="2">
        <v>603.21579999999994</v>
      </c>
      <c r="E1651" s="17">
        <f t="shared" si="165"/>
        <v>0.99</v>
      </c>
      <c r="F1651" s="18">
        <f t="shared" si="166"/>
        <v>0</v>
      </c>
      <c r="G1651" s="18">
        <f t="shared" si="161"/>
        <v>6.549857616563395E-3</v>
      </c>
      <c r="H1651" s="18">
        <f t="shared" si="167"/>
        <v>0.10356234209071065</v>
      </c>
    </row>
    <row r="1652" spans="1:8" ht="15" customHeight="1" x14ac:dyDescent="0.3">
      <c r="A1652" s="13">
        <f t="shared" si="168"/>
        <v>44770</v>
      </c>
      <c r="B1652" s="2">
        <v>85640.47</v>
      </c>
      <c r="C1652" s="15">
        <f t="shared" si="163"/>
        <v>1.87</v>
      </c>
      <c r="D1652" s="2">
        <v>614.46460000000002</v>
      </c>
      <c r="E1652" s="17">
        <f t="shared" si="165"/>
        <v>1.86</v>
      </c>
      <c r="F1652" s="18">
        <f t="shared" si="166"/>
        <v>-1.0000000000000009E-2</v>
      </c>
      <c r="G1652" s="18">
        <f t="shared" si="161"/>
        <v>6.575520207025772E-3</v>
      </c>
      <c r="H1652" s="18">
        <f t="shared" si="167"/>
        <v>0.10396810327331678</v>
      </c>
    </row>
    <row r="1653" spans="1:8" ht="15" customHeight="1" x14ac:dyDescent="0.3">
      <c r="A1653" s="13">
        <f>+A1652+1</f>
        <v>44771</v>
      </c>
      <c r="B1653" s="2">
        <v>86713.600000000006</v>
      </c>
      <c r="C1653" s="15">
        <f t="shared" si="163"/>
        <v>1.25</v>
      </c>
      <c r="D1653" s="2">
        <v>622.13300000000004</v>
      </c>
      <c r="E1653" s="17">
        <f t="shared" si="165"/>
        <v>1.25</v>
      </c>
      <c r="F1653" s="18">
        <f t="shared" si="166"/>
        <v>0</v>
      </c>
      <c r="G1653" s="18">
        <f t="shared" si="161"/>
        <v>6.575520207025772E-3</v>
      </c>
      <c r="H1653" s="18">
        <f t="shared" si="167"/>
        <v>0.10396810327331678</v>
      </c>
    </row>
    <row r="1654" spans="1:8" ht="15" customHeight="1" x14ac:dyDescent="0.3">
      <c r="A1654" s="13">
        <f>A1653+3</f>
        <v>44774</v>
      </c>
      <c r="B1654" s="2">
        <v>87544.53</v>
      </c>
      <c r="C1654" s="15">
        <f t="shared" si="163"/>
        <v>0.96</v>
      </c>
      <c r="D1654" s="2">
        <v>628.08130000000006</v>
      </c>
      <c r="E1654" s="17">
        <f t="shared" si="165"/>
        <v>0.96</v>
      </c>
      <c r="F1654" s="18">
        <f t="shared" si="166"/>
        <v>0</v>
      </c>
      <c r="G1654" s="18">
        <f t="shared" si="161"/>
        <v>6.575520207025772E-3</v>
      </c>
      <c r="H1654" s="18">
        <f t="shared" si="167"/>
        <v>0.10396810327331678</v>
      </c>
    </row>
    <row r="1655" spans="1:8" ht="15" customHeight="1" x14ac:dyDescent="0.3">
      <c r="A1655" s="13">
        <f t="shared" si="168"/>
        <v>44775</v>
      </c>
      <c r="B1655" s="284">
        <v>87581.8</v>
      </c>
      <c r="C1655" s="15">
        <f t="shared" si="163"/>
        <v>0.04</v>
      </c>
      <c r="D1655" s="2">
        <v>628.35410000000002</v>
      </c>
      <c r="E1655" s="17">
        <f t="shared" si="165"/>
        <v>0.04</v>
      </c>
      <c r="F1655" s="18">
        <f t="shared" si="166"/>
        <v>0</v>
      </c>
      <c r="G1655" s="18">
        <f t="shared" si="161"/>
        <v>6.575520207025772E-3</v>
      </c>
      <c r="H1655" s="18">
        <f t="shared" si="167"/>
        <v>0.10396810327331678</v>
      </c>
    </row>
    <row r="1656" spans="1:8" ht="15" customHeight="1" x14ac:dyDescent="0.3">
      <c r="A1656" s="13">
        <f t="shared" si="168"/>
        <v>44776</v>
      </c>
      <c r="B1656" s="284">
        <v>87915.09</v>
      </c>
      <c r="C1656" s="15">
        <f t="shared" si="163"/>
        <v>0.38</v>
      </c>
      <c r="D1656" s="2">
        <v>630.7355</v>
      </c>
      <c r="E1656" s="17">
        <f t="shared" si="165"/>
        <v>0.38</v>
      </c>
      <c r="F1656" s="18">
        <f t="shared" si="166"/>
        <v>0</v>
      </c>
      <c r="G1656" s="18">
        <f>+STDEV(F1408:F1656)</f>
        <v>6.5498576165633959E-3</v>
      </c>
      <c r="H1656" s="18">
        <f t="shared" si="167"/>
        <v>0.10356234209071066</v>
      </c>
    </row>
    <row r="1657" spans="1:8" ht="15" customHeight="1" x14ac:dyDescent="0.3">
      <c r="A1657" s="13">
        <f>+'LIC MF Nifty 100 ETF'!A1583</f>
        <v>44777</v>
      </c>
      <c r="B1657" s="2">
        <v>87837.15</v>
      </c>
      <c r="C1657" s="15">
        <f t="shared" si="163"/>
        <v>-0.09</v>
      </c>
      <c r="D1657" s="2">
        <v>630.17750000000001</v>
      </c>
      <c r="E1657" s="17">
        <f t="shared" si="165"/>
        <v>-0.09</v>
      </c>
      <c r="F1657" s="18">
        <f t="shared" si="166"/>
        <v>0</v>
      </c>
      <c r="G1657" s="18">
        <f t="shared" ref="G1657:G1720" si="169">+STDEV(F1409:F1657)</f>
        <v>6.5238458626798636E-3</v>
      </c>
      <c r="H1657" s="18">
        <f t="shared" si="167"/>
        <v>0.10315106014967221</v>
      </c>
    </row>
    <row r="1658" spans="1:8" ht="15" customHeight="1" x14ac:dyDescent="0.3">
      <c r="A1658" s="13">
        <f>+'LIC MF Nifty 100 ETF'!A1584</f>
        <v>44778</v>
      </c>
      <c r="B1658" s="2">
        <v>87971.44</v>
      </c>
      <c r="C1658" s="15">
        <f t="shared" si="163"/>
        <v>0.15</v>
      </c>
      <c r="D1658" s="2">
        <v>631.13109999999995</v>
      </c>
      <c r="E1658" s="17">
        <f t="shared" si="165"/>
        <v>0.15</v>
      </c>
      <c r="F1658" s="18">
        <f t="shared" si="166"/>
        <v>0</v>
      </c>
      <c r="G1658" s="18">
        <f t="shared" si="169"/>
        <v>6.5238458626798636E-3</v>
      </c>
      <c r="H1658" s="18">
        <f t="shared" si="167"/>
        <v>0.10315106014967221</v>
      </c>
    </row>
    <row r="1659" spans="1:8" ht="15" customHeight="1" x14ac:dyDescent="0.3">
      <c r="A1659" s="13">
        <f>+'LIC MF Nifty 100 ETF'!A1585</f>
        <v>44781</v>
      </c>
      <c r="B1659" s="2">
        <v>88718.61</v>
      </c>
      <c r="C1659" s="15">
        <f t="shared" si="163"/>
        <v>0.85</v>
      </c>
      <c r="D1659" s="2">
        <v>636.48839999999996</v>
      </c>
      <c r="E1659" s="17">
        <f t="shared" si="165"/>
        <v>0.85</v>
      </c>
      <c r="F1659" s="18">
        <f t="shared" si="166"/>
        <v>0</v>
      </c>
      <c r="G1659" s="18">
        <f t="shared" si="169"/>
        <v>6.4974807518960167E-3</v>
      </c>
      <c r="H1659" s="18">
        <f t="shared" si="167"/>
        <v>0.10273419114547408</v>
      </c>
    </row>
    <row r="1660" spans="1:8" ht="15" customHeight="1" x14ac:dyDescent="0.3">
      <c r="A1660" s="13">
        <f>+'LIC MF Nifty 100 ETF'!A1586</f>
        <v>44783</v>
      </c>
      <c r="B1660" s="2">
        <v>88683.7</v>
      </c>
      <c r="C1660" s="15">
        <f t="shared" si="163"/>
        <v>-0.04</v>
      </c>
      <c r="D1660" s="2">
        <v>636.24149999999997</v>
      </c>
      <c r="E1660" s="17">
        <f t="shared" si="165"/>
        <v>-0.04</v>
      </c>
      <c r="F1660" s="18">
        <f t="shared" si="166"/>
        <v>0</v>
      </c>
      <c r="G1660" s="18">
        <f t="shared" si="169"/>
        <v>6.4974807518960167E-3</v>
      </c>
      <c r="H1660" s="18">
        <f t="shared" si="167"/>
        <v>0.10273419114547408</v>
      </c>
    </row>
    <row r="1661" spans="1:8" ht="15" customHeight="1" x14ac:dyDescent="0.3">
      <c r="A1661" s="13">
        <f>+'LIC MF Nifty 100 ETF'!A1587</f>
        <v>44784</v>
      </c>
      <c r="B1661" s="2">
        <v>89469.47</v>
      </c>
      <c r="C1661" s="15">
        <f t="shared" si="163"/>
        <v>0.89</v>
      </c>
      <c r="D1661" s="2">
        <v>641.86310000000003</v>
      </c>
      <c r="E1661" s="17">
        <f t="shared" si="165"/>
        <v>0.88</v>
      </c>
      <c r="F1661" s="18">
        <f t="shared" si="166"/>
        <v>-1.0000000000000009E-2</v>
      </c>
      <c r="G1661" s="18">
        <f t="shared" si="169"/>
        <v>6.5238458626798636E-3</v>
      </c>
      <c r="H1661" s="18">
        <f t="shared" si="167"/>
        <v>0.10315106014967221</v>
      </c>
    </row>
    <row r="1662" spans="1:8" ht="15" customHeight="1" x14ac:dyDescent="0.3">
      <c r="A1662" s="13">
        <f>+'LIC MF Nifty 100 ETF'!A1588</f>
        <v>44785</v>
      </c>
      <c r="B1662" s="2">
        <v>89665.77</v>
      </c>
      <c r="C1662" s="15">
        <f t="shared" si="163"/>
        <v>0.22</v>
      </c>
      <c r="D1662" s="2">
        <v>643.26580000000001</v>
      </c>
      <c r="E1662" s="17">
        <f t="shared" si="165"/>
        <v>0.22</v>
      </c>
      <c r="F1662" s="18">
        <f t="shared" si="166"/>
        <v>0</v>
      </c>
      <c r="G1662" s="18">
        <f t="shared" si="169"/>
        <v>6.5238458626798636E-3</v>
      </c>
      <c r="H1662" s="18">
        <f t="shared" si="167"/>
        <v>0.10315106014967221</v>
      </c>
    </row>
    <row r="1663" spans="1:8" ht="15" customHeight="1" x14ac:dyDescent="0.3">
      <c r="A1663" s="13">
        <f>+'LIC MF Nifty 100 ETF'!A1589</f>
        <v>44789</v>
      </c>
      <c r="B1663" s="2">
        <v>90237.91</v>
      </c>
      <c r="C1663" s="15">
        <f t="shared" si="163"/>
        <v>0.64</v>
      </c>
      <c r="D1663" s="2">
        <v>647.35820000000001</v>
      </c>
      <c r="E1663" s="17">
        <f t="shared" si="165"/>
        <v>0.64</v>
      </c>
      <c r="F1663" s="18">
        <f t="shared" si="166"/>
        <v>0</v>
      </c>
      <c r="G1663" s="18">
        <f t="shared" si="169"/>
        <v>6.5238458626798636E-3</v>
      </c>
      <c r="H1663" s="18">
        <f t="shared" si="167"/>
        <v>0.10315106014967221</v>
      </c>
    </row>
    <row r="1664" spans="1:8" ht="15" customHeight="1" x14ac:dyDescent="0.3">
      <c r="A1664" s="13">
        <f>+'LIC MF Nifty 100 ETF'!A1590</f>
        <v>44790</v>
      </c>
      <c r="B1664" s="2">
        <v>90868.1</v>
      </c>
      <c r="C1664" s="15">
        <f t="shared" si="163"/>
        <v>0.7</v>
      </c>
      <c r="D1664" s="2">
        <v>651.87559999999996</v>
      </c>
      <c r="E1664" s="17">
        <f t="shared" si="165"/>
        <v>0.7</v>
      </c>
      <c r="F1664" s="18">
        <f t="shared" si="166"/>
        <v>0</v>
      </c>
      <c r="G1664" s="18">
        <f t="shared" si="169"/>
        <v>6.5238458626798636E-3</v>
      </c>
      <c r="H1664" s="18">
        <f t="shared" si="167"/>
        <v>0.10315106014967221</v>
      </c>
    </row>
    <row r="1665" spans="1:8" ht="15" customHeight="1" x14ac:dyDescent="0.3">
      <c r="A1665" s="13">
        <f>+'LIC MF Nifty 100 ETF'!A1591</f>
        <v>44791</v>
      </c>
      <c r="B1665" s="2">
        <v>90962.07</v>
      </c>
      <c r="C1665" s="15">
        <f t="shared" si="163"/>
        <v>0.1</v>
      </c>
      <c r="D1665" s="2">
        <v>652.54790000000003</v>
      </c>
      <c r="E1665" s="17">
        <f t="shared" si="165"/>
        <v>0.1</v>
      </c>
      <c r="F1665" s="18">
        <f t="shared" si="166"/>
        <v>0</v>
      </c>
      <c r="G1665" s="18">
        <f t="shared" si="169"/>
        <v>6.5238458626798636E-3</v>
      </c>
      <c r="H1665" s="18">
        <f t="shared" si="167"/>
        <v>0.10315106014967221</v>
      </c>
    </row>
    <row r="1666" spans="1:8" ht="15" customHeight="1" x14ac:dyDescent="0.3">
      <c r="A1666" s="13">
        <f>+'LIC MF Nifty 100 ETF'!A1592</f>
        <v>44792</v>
      </c>
      <c r="B1666" s="2">
        <v>89993.32</v>
      </c>
      <c r="C1666" s="15">
        <f t="shared" si="163"/>
        <v>-1.07</v>
      </c>
      <c r="D1666" s="2">
        <v>645.6114</v>
      </c>
      <c r="E1666" s="17">
        <f t="shared" si="165"/>
        <v>-1.06</v>
      </c>
      <c r="F1666" s="18">
        <f t="shared" si="166"/>
        <v>1.0000000000000009E-2</v>
      </c>
      <c r="G1666" s="18">
        <f t="shared" si="169"/>
        <v>6.5592459729882403E-3</v>
      </c>
      <c r="H1666" s="18">
        <f t="shared" si="167"/>
        <v>0.10371078503965059</v>
      </c>
    </row>
    <row r="1667" spans="1:8" ht="15" customHeight="1" x14ac:dyDescent="0.3">
      <c r="A1667" s="13">
        <f>+'LIC MF Nifty 100 ETF'!A1593</f>
        <v>44793</v>
      </c>
      <c r="B1667" s="2">
        <v>88677.24</v>
      </c>
      <c r="C1667" s="15">
        <f t="shared" si="163"/>
        <v>-1.46</v>
      </c>
      <c r="D1667" s="2">
        <v>636.19060000000002</v>
      </c>
      <c r="E1667" s="17">
        <f t="shared" si="165"/>
        <v>-1.46</v>
      </c>
      <c r="F1667" s="18">
        <f t="shared" si="166"/>
        <v>0</v>
      </c>
      <c r="G1667" s="18">
        <f t="shared" si="169"/>
        <v>6.5592459729882403E-3</v>
      </c>
      <c r="H1667" s="18">
        <f t="shared" si="167"/>
        <v>0.10371078503965059</v>
      </c>
    </row>
    <row r="1668" spans="1:8" ht="15" customHeight="1" x14ac:dyDescent="0.3">
      <c r="A1668" s="13">
        <f>+'LIC MF Nifty 100 ETF'!A1594</f>
        <v>44794</v>
      </c>
      <c r="B1668" s="2">
        <v>89065.65</v>
      </c>
      <c r="C1668" s="15">
        <f t="shared" si="163"/>
        <v>0.44</v>
      </c>
      <c r="D1668" s="2">
        <v>638.96820000000002</v>
      </c>
      <c r="E1668" s="17">
        <f t="shared" si="165"/>
        <v>0.44</v>
      </c>
      <c r="F1668" s="18">
        <f t="shared" si="166"/>
        <v>0</v>
      </c>
      <c r="G1668" s="18">
        <f t="shared" si="169"/>
        <v>6.5592459729882403E-3</v>
      </c>
      <c r="H1668" s="18">
        <f t="shared" si="167"/>
        <v>0.10371078503965059</v>
      </c>
    </row>
    <row r="1669" spans="1:8" ht="15" customHeight="1" x14ac:dyDescent="0.3">
      <c r="A1669" s="13">
        <f>+'LIC MF Nifty 100 ETF'!A1595</f>
        <v>44795</v>
      </c>
      <c r="B1669" s="2">
        <v>89147.31</v>
      </c>
      <c r="C1669" s="15">
        <f t="shared" si="163"/>
        <v>0.09</v>
      </c>
      <c r="D1669" s="2">
        <v>639.54939999999999</v>
      </c>
      <c r="E1669" s="17">
        <f t="shared" si="165"/>
        <v>0.09</v>
      </c>
      <c r="F1669" s="18">
        <f t="shared" si="166"/>
        <v>0</v>
      </c>
      <c r="G1669" s="18">
        <f t="shared" si="169"/>
        <v>6.5592459729882403E-3</v>
      </c>
      <c r="H1669" s="18">
        <f t="shared" si="167"/>
        <v>0.10371078503965059</v>
      </c>
    </row>
    <row r="1670" spans="1:8" ht="15" customHeight="1" x14ac:dyDescent="0.3">
      <c r="A1670" s="13">
        <f>+'LIC MF Nifty 100 ETF'!A1596</f>
        <v>44796</v>
      </c>
      <c r="B1670" s="2">
        <v>88678.52</v>
      </c>
      <c r="C1670" s="15">
        <f t="shared" si="163"/>
        <v>-0.53</v>
      </c>
      <c r="D1670" s="2">
        <v>636.19029999999998</v>
      </c>
      <c r="E1670" s="17">
        <f t="shared" si="165"/>
        <v>-0.53</v>
      </c>
      <c r="F1670" s="18">
        <f t="shared" si="166"/>
        <v>0</v>
      </c>
      <c r="G1670" s="18">
        <f t="shared" si="169"/>
        <v>6.5327758459875918E-3</v>
      </c>
      <c r="H1670" s="18">
        <f t="shared" si="167"/>
        <v>0.10329225558327074</v>
      </c>
    </row>
    <row r="1671" spans="1:8" ht="15" customHeight="1" x14ac:dyDescent="0.3">
      <c r="A1671" s="13">
        <f>+'LIC MF Nifty 100 ETF'!A1597</f>
        <v>44799</v>
      </c>
      <c r="B1671" s="2">
        <v>88767.77</v>
      </c>
      <c r="C1671" s="15">
        <f t="shared" si="163"/>
        <v>0.1</v>
      </c>
      <c r="D1671" s="2">
        <v>636.82870000000003</v>
      </c>
      <c r="E1671" s="17">
        <f t="shared" si="165"/>
        <v>0.1</v>
      </c>
      <c r="F1671" s="18">
        <f t="shared" si="166"/>
        <v>0</v>
      </c>
      <c r="G1671" s="18">
        <f t="shared" si="169"/>
        <v>6.5327758459875918E-3</v>
      </c>
      <c r="H1671" s="18">
        <f t="shared" si="167"/>
        <v>0.10329225558327074</v>
      </c>
    </row>
    <row r="1672" spans="1:8" ht="15" customHeight="1" x14ac:dyDescent="0.3">
      <c r="A1672" s="13">
        <f>A1671+3</f>
        <v>44802</v>
      </c>
      <c r="B1672" s="2">
        <v>87468.33</v>
      </c>
      <c r="C1672" s="15">
        <f t="shared" si="163"/>
        <v>-1.46</v>
      </c>
      <c r="D1672" s="358">
        <v>627.52570000000003</v>
      </c>
      <c r="E1672" s="17">
        <f t="shared" si="165"/>
        <v>-1.46</v>
      </c>
      <c r="F1672" s="18">
        <f t="shared" si="166"/>
        <v>0</v>
      </c>
      <c r="G1672" s="18">
        <f t="shared" si="169"/>
        <v>6.5327758459875918E-3</v>
      </c>
      <c r="H1672" s="18">
        <f t="shared" si="167"/>
        <v>0.10329225558327074</v>
      </c>
    </row>
    <row r="1673" spans="1:8" ht="15" customHeight="1" x14ac:dyDescent="0.3">
      <c r="A1673" s="13">
        <f t="shared" ref="A1673" si="170">A1672+1</f>
        <v>44803</v>
      </c>
      <c r="B1673" s="364">
        <v>89828.75</v>
      </c>
      <c r="C1673" s="15">
        <f t="shared" si="163"/>
        <v>2.7</v>
      </c>
      <c r="D1673" s="362">
        <v>644.41700000000003</v>
      </c>
      <c r="E1673" s="17">
        <f t="shared" si="165"/>
        <v>2.69</v>
      </c>
      <c r="F1673" s="18">
        <f t="shared" si="166"/>
        <v>-1.0000000000000231E-2</v>
      </c>
      <c r="G1673" s="18">
        <f t="shared" si="169"/>
        <v>6.5592459729882421E-3</v>
      </c>
      <c r="H1673" s="18">
        <f t="shared" si="167"/>
        <v>0.10371078503965062</v>
      </c>
    </row>
    <row r="1674" spans="1:8" ht="15" customHeight="1" x14ac:dyDescent="0.3">
      <c r="A1674" s="13">
        <f>+A1673+2</f>
        <v>44805</v>
      </c>
      <c r="B1674" s="364">
        <v>88666.26</v>
      </c>
      <c r="C1674" s="15">
        <f t="shared" si="163"/>
        <v>-1.29</v>
      </c>
      <c r="D1674" s="362">
        <v>636.08839999999998</v>
      </c>
      <c r="E1674" s="17">
        <f t="shared" si="165"/>
        <v>-1.29</v>
      </c>
      <c r="F1674" s="18">
        <f t="shared" si="166"/>
        <v>0</v>
      </c>
      <c r="G1674" s="18">
        <f t="shared" si="169"/>
        <v>6.5592459729882421E-3</v>
      </c>
      <c r="H1674" s="18">
        <f t="shared" si="167"/>
        <v>0.10371078503965062</v>
      </c>
    </row>
    <row r="1675" spans="1:8" ht="15" customHeight="1" x14ac:dyDescent="0.3">
      <c r="A1675" s="141">
        <f t="shared" si="162"/>
        <v>44806</v>
      </c>
      <c r="B1675" s="364">
        <v>88721.69</v>
      </c>
      <c r="C1675" s="15">
        <f t="shared" si="163"/>
        <v>0.06</v>
      </c>
      <c r="D1675" s="362">
        <v>636.4751</v>
      </c>
      <c r="E1675" s="17">
        <f t="shared" si="165"/>
        <v>0.06</v>
      </c>
      <c r="F1675" s="18">
        <f t="shared" si="166"/>
        <v>0</v>
      </c>
      <c r="G1675" s="18">
        <f t="shared" si="169"/>
        <v>6.5592459729882421E-3</v>
      </c>
      <c r="H1675" s="18">
        <f t="shared" si="167"/>
        <v>0.10371078503965062</v>
      </c>
    </row>
    <row r="1676" spans="1:8" ht="15" customHeight="1" x14ac:dyDescent="0.3">
      <c r="A1676" s="141">
        <f t="shared" si="162"/>
        <v>44807</v>
      </c>
      <c r="B1676" s="364">
        <v>89389.55</v>
      </c>
      <c r="C1676" s="15">
        <f t="shared" si="163"/>
        <v>0.75</v>
      </c>
      <c r="D1676" s="362">
        <v>641.25710000000004</v>
      </c>
      <c r="E1676" s="17">
        <f t="shared" si="165"/>
        <v>0.75</v>
      </c>
      <c r="F1676" s="18">
        <f t="shared" si="166"/>
        <v>0</v>
      </c>
      <c r="G1676" s="18">
        <f t="shared" si="169"/>
        <v>6.5592459729882421E-3</v>
      </c>
      <c r="H1676" s="18">
        <f t="shared" si="167"/>
        <v>0.10371078503965062</v>
      </c>
    </row>
    <row r="1677" spans="1:8" ht="15" customHeight="1" x14ac:dyDescent="0.3">
      <c r="A1677" s="141">
        <f t="shared" ref="A1677" si="171">+A1676+3</f>
        <v>44810</v>
      </c>
      <c r="B1677" s="364">
        <v>89315.64</v>
      </c>
      <c r="C1677" s="15">
        <f t="shared" si="163"/>
        <v>-0.08</v>
      </c>
      <c r="D1677" s="362">
        <v>640.73130000000003</v>
      </c>
      <c r="E1677" s="17">
        <f t="shared" si="165"/>
        <v>-0.08</v>
      </c>
      <c r="F1677" s="18">
        <f t="shared" si="166"/>
        <v>0</v>
      </c>
      <c r="G1677" s="18">
        <f t="shared" si="169"/>
        <v>6.5592459729882421E-3</v>
      </c>
      <c r="H1677" s="18">
        <f t="shared" si="167"/>
        <v>0.10371078503965062</v>
      </c>
    </row>
    <row r="1678" spans="1:8" ht="15" customHeight="1" x14ac:dyDescent="0.3">
      <c r="A1678" s="13">
        <f t="shared" ref="A1678:A1682" si="172">A1677+1</f>
        <v>44811</v>
      </c>
      <c r="B1678" s="2">
        <v>89062.04</v>
      </c>
      <c r="C1678" s="15">
        <f t="shared" si="163"/>
        <v>-0.28000000000000003</v>
      </c>
      <c r="D1678" s="358">
        <v>638.91539999999998</v>
      </c>
      <c r="E1678" s="17">
        <f t="shared" si="165"/>
        <v>-0.28000000000000003</v>
      </c>
      <c r="F1678" s="18">
        <f t="shared" si="166"/>
        <v>0</v>
      </c>
      <c r="G1678" s="18">
        <f t="shared" si="169"/>
        <v>6.5592459729882421E-3</v>
      </c>
      <c r="H1678" s="18">
        <f t="shared" si="167"/>
        <v>0.10371078503965062</v>
      </c>
    </row>
    <row r="1679" spans="1:8" ht="15" customHeight="1" x14ac:dyDescent="0.3">
      <c r="A1679" s="13">
        <f t="shared" si="172"/>
        <v>44812</v>
      </c>
      <c r="B1679" s="2">
        <v>90056.79</v>
      </c>
      <c r="C1679" s="15">
        <f t="shared" si="163"/>
        <v>1.1200000000000001</v>
      </c>
      <c r="D1679" s="358">
        <v>646.04420000000005</v>
      </c>
      <c r="E1679" s="17">
        <f t="shared" si="165"/>
        <v>1.1200000000000001</v>
      </c>
      <c r="F1679" s="18">
        <f t="shared" si="166"/>
        <v>0</v>
      </c>
      <c r="G1679" s="18">
        <f t="shared" si="169"/>
        <v>6.5592459729882421E-3</v>
      </c>
      <c r="H1679" s="18">
        <f t="shared" si="167"/>
        <v>0.10371078503965062</v>
      </c>
    </row>
    <row r="1680" spans="1:8" ht="15" customHeight="1" x14ac:dyDescent="0.3">
      <c r="A1680" s="13">
        <f>+A1679+1</f>
        <v>44813</v>
      </c>
      <c r="B1680" s="2">
        <v>90215.11</v>
      </c>
      <c r="C1680" s="15">
        <f t="shared" si="163"/>
        <v>0.18</v>
      </c>
      <c r="D1680" s="358">
        <v>647.17949999999996</v>
      </c>
      <c r="E1680" s="17">
        <f t="shared" si="165"/>
        <v>0.18</v>
      </c>
      <c r="F1680" s="18">
        <f t="shared" si="166"/>
        <v>0</v>
      </c>
      <c r="G1680" s="18">
        <f t="shared" si="169"/>
        <v>6.5592459729882421E-3</v>
      </c>
      <c r="H1680" s="18">
        <f t="shared" si="167"/>
        <v>0.10371078503965062</v>
      </c>
    </row>
    <row r="1681" spans="1:8" ht="15" customHeight="1" x14ac:dyDescent="0.3">
      <c r="A1681" s="13">
        <f>A1680+3</f>
        <v>44816</v>
      </c>
      <c r="B1681" s="2">
        <v>90700.91</v>
      </c>
      <c r="C1681" s="15">
        <f t="shared" si="163"/>
        <v>0.54</v>
      </c>
      <c r="D1681" s="358">
        <v>650.66300000000001</v>
      </c>
      <c r="E1681" s="17">
        <f t="shared" si="165"/>
        <v>0.54</v>
      </c>
      <c r="F1681" s="18">
        <f t="shared" si="166"/>
        <v>0</v>
      </c>
      <c r="G1681" s="18">
        <f t="shared" si="169"/>
        <v>6.5592459729882421E-3</v>
      </c>
      <c r="H1681" s="18">
        <f t="shared" si="167"/>
        <v>0.10371078503965062</v>
      </c>
    </row>
    <row r="1682" spans="1:8" ht="15" customHeight="1" x14ac:dyDescent="0.3">
      <c r="A1682" s="13">
        <f t="shared" si="172"/>
        <v>44817</v>
      </c>
      <c r="B1682" s="2">
        <v>91388.85</v>
      </c>
      <c r="C1682" s="15">
        <f t="shared" si="163"/>
        <v>0.76</v>
      </c>
      <c r="D1682" s="358">
        <v>655.59990000000005</v>
      </c>
      <c r="E1682" s="17">
        <f t="shared" si="165"/>
        <v>0.76</v>
      </c>
      <c r="F1682" s="18">
        <f t="shared" si="166"/>
        <v>0</v>
      </c>
      <c r="G1682" s="18">
        <f t="shared" si="169"/>
        <v>6.5592459729882421E-3</v>
      </c>
      <c r="H1682" s="18">
        <f t="shared" si="167"/>
        <v>0.10371078503965062</v>
      </c>
    </row>
    <row r="1683" spans="1:8" ht="15" customHeight="1" x14ac:dyDescent="0.3">
      <c r="A1683" s="13">
        <f>+A1682+1</f>
        <v>44818</v>
      </c>
      <c r="B1683" s="2">
        <v>91050.71</v>
      </c>
      <c r="C1683" s="15">
        <f t="shared" si="163"/>
        <v>-0.37</v>
      </c>
      <c r="D1683" s="358">
        <v>653.16549999999995</v>
      </c>
      <c r="E1683" s="17">
        <f t="shared" si="165"/>
        <v>-0.37</v>
      </c>
      <c r="F1683" s="18">
        <f t="shared" si="166"/>
        <v>0</v>
      </c>
      <c r="G1683" s="18">
        <f t="shared" si="169"/>
        <v>6.5592459729882421E-3</v>
      </c>
      <c r="H1683" s="18">
        <f t="shared" si="167"/>
        <v>0.10371078503965062</v>
      </c>
    </row>
    <row r="1684" spans="1:8" ht="15" customHeight="1" x14ac:dyDescent="0.3">
      <c r="A1684" s="13">
        <f t="shared" ref="A1684" si="173">A1683+1</f>
        <v>44819</v>
      </c>
      <c r="B1684" s="2">
        <v>90427.65</v>
      </c>
      <c r="C1684" s="15">
        <f t="shared" si="163"/>
        <v>-0.68</v>
      </c>
      <c r="D1684" s="358">
        <v>648.68209999999999</v>
      </c>
      <c r="E1684" s="17">
        <f t="shared" si="165"/>
        <v>-0.69</v>
      </c>
      <c r="F1684" s="18">
        <f t="shared" si="166"/>
        <v>-9.9999999999998979E-3</v>
      </c>
      <c r="G1684" s="18">
        <f t="shared" si="169"/>
        <v>6.5853638056608847E-3</v>
      </c>
      <c r="H1684" s="18">
        <f t="shared" si="167"/>
        <v>0.10412374423361417</v>
      </c>
    </row>
    <row r="1685" spans="1:8" ht="15" customHeight="1" x14ac:dyDescent="0.3">
      <c r="A1685" s="141">
        <f t="shared" si="162"/>
        <v>44820</v>
      </c>
      <c r="B1685" s="2">
        <v>88778.21</v>
      </c>
      <c r="C1685" s="15">
        <f t="shared" si="163"/>
        <v>-1.82</v>
      </c>
      <c r="D1685" s="2">
        <v>636.85019999999997</v>
      </c>
      <c r="E1685" s="17">
        <f t="shared" si="165"/>
        <v>-1.82</v>
      </c>
      <c r="F1685" s="18">
        <f t="shared" si="166"/>
        <v>0</v>
      </c>
      <c r="G1685" s="18">
        <f t="shared" si="169"/>
        <v>6.5853638056608847E-3</v>
      </c>
      <c r="H1685" s="18">
        <f t="shared" si="167"/>
        <v>0.10412374423361417</v>
      </c>
    </row>
    <row r="1686" spans="1:8" ht="15" customHeight="1" x14ac:dyDescent="0.3">
      <c r="A1686" s="141">
        <f t="shared" ref="A1686" si="174">+A1685+3</f>
        <v>44823</v>
      </c>
      <c r="B1686" s="2">
        <v>89231.51</v>
      </c>
      <c r="C1686" s="15">
        <f t="shared" si="163"/>
        <v>0.51</v>
      </c>
      <c r="D1686" s="2">
        <v>640.10879999999997</v>
      </c>
      <c r="E1686" s="17">
        <f t="shared" si="165"/>
        <v>0.51</v>
      </c>
      <c r="F1686" s="18">
        <f t="shared" si="166"/>
        <v>0</v>
      </c>
      <c r="G1686" s="18">
        <f t="shared" si="169"/>
        <v>6.5853638056608847E-3</v>
      </c>
      <c r="H1686" s="18">
        <f t="shared" si="167"/>
        <v>0.10412374423361417</v>
      </c>
    </row>
    <row r="1687" spans="1:8" ht="15" customHeight="1" x14ac:dyDescent="0.3">
      <c r="A1687" s="141">
        <f t="shared" si="162"/>
        <v>44824</v>
      </c>
      <c r="B1687" s="2">
        <v>90104.36</v>
      </c>
      <c r="C1687" s="15">
        <f t="shared" si="163"/>
        <v>0.98</v>
      </c>
      <c r="D1687" s="2">
        <v>646.35670000000005</v>
      </c>
      <c r="E1687" s="17">
        <f t="shared" si="165"/>
        <v>0.98</v>
      </c>
      <c r="F1687" s="18">
        <f t="shared" si="166"/>
        <v>0</v>
      </c>
      <c r="G1687" s="18">
        <f t="shared" si="169"/>
        <v>6.5853638056608847E-3</v>
      </c>
      <c r="H1687" s="18">
        <f t="shared" si="167"/>
        <v>0.10412374423361417</v>
      </c>
    </row>
    <row r="1688" spans="1:8" ht="15" customHeight="1" x14ac:dyDescent="0.3">
      <c r="A1688" s="141">
        <f t="shared" si="162"/>
        <v>44825</v>
      </c>
      <c r="B1688" s="2">
        <v>89707.6</v>
      </c>
      <c r="C1688" s="15">
        <f t="shared" si="163"/>
        <v>-0.44</v>
      </c>
      <c r="D1688" s="2">
        <v>643.52750000000003</v>
      </c>
      <c r="E1688" s="17">
        <f t="shared" si="165"/>
        <v>-0.44</v>
      </c>
      <c r="F1688" s="18">
        <f t="shared" si="166"/>
        <v>0</v>
      </c>
      <c r="G1688" s="18">
        <f t="shared" si="169"/>
        <v>6.5498576165633959E-3</v>
      </c>
      <c r="H1688" s="18">
        <f t="shared" si="167"/>
        <v>0.10356234209071066</v>
      </c>
    </row>
    <row r="1689" spans="1:8" ht="15" customHeight="1" x14ac:dyDescent="0.3">
      <c r="A1689" s="141">
        <f t="shared" ref="A1689" si="175">+A1688+3</f>
        <v>44828</v>
      </c>
      <c r="B1689" s="2">
        <v>89199.05</v>
      </c>
      <c r="C1689" s="15">
        <f t="shared" si="163"/>
        <v>-0.56999999999999995</v>
      </c>
      <c r="D1689" s="2">
        <v>639.91600000000005</v>
      </c>
      <c r="E1689" s="17">
        <f t="shared" si="165"/>
        <v>-0.56000000000000005</v>
      </c>
      <c r="F1689" s="18">
        <f t="shared" si="166"/>
        <v>9.9999999999998979E-3</v>
      </c>
      <c r="G1689" s="18">
        <f t="shared" si="169"/>
        <v>6.549857616563395E-3</v>
      </c>
      <c r="H1689" s="18">
        <f t="shared" si="167"/>
        <v>0.10356234209071065</v>
      </c>
    </row>
    <row r="1690" spans="1:8" ht="15" customHeight="1" x14ac:dyDescent="0.3">
      <c r="A1690" s="141">
        <f t="shared" si="162"/>
        <v>44829</v>
      </c>
      <c r="B1690" s="2">
        <v>87658.89</v>
      </c>
      <c r="C1690" s="15">
        <f t="shared" si="163"/>
        <v>-1.73</v>
      </c>
      <c r="D1690" s="2">
        <v>628.87819999999999</v>
      </c>
      <c r="E1690" s="17">
        <f t="shared" si="165"/>
        <v>-1.72</v>
      </c>
      <c r="F1690" s="18">
        <f t="shared" si="166"/>
        <v>1.0000000000000009E-2</v>
      </c>
      <c r="G1690" s="18">
        <f t="shared" si="169"/>
        <v>6.585363805660883E-3</v>
      </c>
      <c r="H1690" s="18">
        <f t="shared" si="167"/>
        <v>0.10412374423361415</v>
      </c>
    </row>
    <row r="1691" spans="1:8" ht="15" customHeight="1" x14ac:dyDescent="0.3">
      <c r="A1691" s="141">
        <f>+'LIC MF Nifty 100 ETF'!A1617</f>
        <v>44830</v>
      </c>
      <c r="B1691" s="2">
        <v>86219.95</v>
      </c>
      <c r="C1691" s="15">
        <f t="shared" si="163"/>
        <v>-1.64</v>
      </c>
      <c r="D1691" s="2">
        <v>618.59690000000001</v>
      </c>
      <c r="E1691" s="17">
        <f t="shared" si="165"/>
        <v>-1.63</v>
      </c>
      <c r="F1691" s="18">
        <f t="shared" si="166"/>
        <v>1.0000000000000009E-2</v>
      </c>
      <c r="G1691" s="18">
        <f t="shared" si="169"/>
        <v>6.5942104809311427E-3</v>
      </c>
      <c r="H1691" s="18">
        <f t="shared" si="167"/>
        <v>0.10426362245148368</v>
      </c>
    </row>
    <row r="1692" spans="1:8" ht="15" customHeight="1" x14ac:dyDescent="0.3">
      <c r="A1692" s="141">
        <f>+'LIC MF Nifty 100 ETF'!A1618</f>
        <v>44831</v>
      </c>
      <c r="B1692" s="2">
        <v>86163.07</v>
      </c>
      <c r="C1692" s="15">
        <f t="shared" si="163"/>
        <v>-7.0000000000000007E-2</v>
      </c>
      <c r="D1692" s="2">
        <v>618.21529999999996</v>
      </c>
      <c r="E1692" s="17">
        <f t="shared" si="165"/>
        <v>-0.06</v>
      </c>
      <c r="F1692" s="18">
        <f t="shared" si="166"/>
        <v>1.0000000000000009E-2</v>
      </c>
      <c r="G1692" s="18">
        <f t="shared" si="169"/>
        <v>6.6020642404285516E-3</v>
      </c>
      <c r="H1692" s="18">
        <f t="shared" si="167"/>
        <v>0.10438780129251864</v>
      </c>
    </row>
    <row r="1693" spans="1:8" ht="15" customHeight="1" x14ac:dyDescent="0.3">
      <c r="A1693" s="141">
        <f>+'LIC MF Nifty 100 ETF'!A1619</f>
        <v>44832</v>
      </c>
      <c r="B1693" s="2">
        <v>85394.73</v>
      </c>
      <c r="C1693" s="15">
        <f t="shared" si="163"/>
        <v>-0.89</v>
      </c>
      <c r="D1693" s="2">
        <v>612.7251</v>
      </c>
      <c r="E1693" s="17">
        <f t="shared" si="165"/>
        <v>-0.89</v>
      </c>
      <c r="F1693" s="18">
        <f t="shared" si="166"/>
        <v>0</v>
      </c>
      <c r="G1693" s="18">
        <f t="shared" si="169"/>
        <v>6.5750276402467738E-3</v>
      </c>
      <c r="H1693" s="18">
        <f t="shared" si="167"/>
        <v>0.10396031510870994</v>
      </c>
    </row>
    <row r="1694" spans="1:8" ht="15" customHeight="1" x14ac:dyDescent="0.3">
      <c r="A1694" s="141">
        <f>+'LIC MF Nifty 100 ETF'!A1620</f>
        <v>44833</v>
      </c>
      <c r="B1694" s="2">
        <v>85110.61</v>
      </c>
      <c r="C1694" s="15">
        <f t="shared" si="163"/>
        <v>-0.33</v>
      </c>
      <c r="D1694" s="2">
        <v>610.70619999999997</v>
      </c>
      <c r="E1694" s="17">
        <f t="shared" si="165"/>
        <v>-0.33</v>
      </c>
      <c r="F1694" s="18">
        <f t="shared" si="166"/>
        <v>0</v>
      </c>
      <c r="G1694" s="18">
        <f t="shared" si="169"/>
        <v>6.547632086775731E-3</v>
      </c>
      <c r="H1694" s="18">
        <f t="shared" si="167"/>
        <v>0.10352715337506281</v>
      </c>
    </row>
    <row r="1695" spans="1:8" ht="15" customHeight="1" x14ac:dyDescent="0.3">
      <c r="A1695" s="141">
        <f>+'LIC MF Nifty 100 ETF'!A1621</f>
        <v>44834</v>
      </c>
      <c r="B1695" s="2">
        <v>86644.98</v>
      </c>
      <c r="C1695" s="15">
        <f t="shared" si="163"/>
        <v>1.8</v>
      </c>
      <c r="D1695" s="2">
        <v>621.64110000000005</v>
      </c>
      <c r="E1695" s="17">
        <f t="shared" si="165"/>
        <v>1.79</v>
      </c>
      <c r="F1695" s="18">
        <f t="shared" si="166"/>
        <v>-1.0000000000000009E-2</v>
      </c>
      <c r="G1695" s="18">
        <f t="shared" si="169"/>
        <v>6.5407033736320907E-3</v>
      </c>
      <c r="H1695" s="18">
        <f t="shared" si="167"/>
        <v>0.10341760080112355</v>
      </c>
    </row>
    <row r="1696" spans="1:8" ht="15" customHeight="1" x14ac:dyDescent="0.3">
      <c r="A1696" s="141">
        <f>+'LIC MF Nifty 100 ETF'!A1622</f>
        <v>44837</v>
      </c>
      <c r="B1696" s="2">
        <v>85682.2</v>
      </c>
      <c r="C1696" s="15">
        <f t="shared" si="163"/>
        <v>-1.1100000000000001</v>
      </c>
      <c r="D1696" s="2">
        <v>614.77670000000001</v>
      </c>
      <c r="E1696" s="17">
        <f t="shared" si="165"/>
        <v>-1.1000000000000001</v>
      </c>
      <c r="F1696" s="18">
        <f t="shared" si="166"/>
        <v>1.0000000000000009E-2</v>
      </c>
      <c r="G1696" s="18">
        <f t="shared" si="169"/>
        <v>6.547632086775731E-3</v>
      </c>
      <c r="H1696" s="18">
        <f t="shared" si="167"/>
        <v>0.10352715337506281</v>
      </c>
    </row>
    <row r="1697" spans="1:8" ht="15" customHeight="1" x14ac:dyDescent="0.3">
      <c r="A1697" s="141">
        <f>+'LIC MF Nifty 100 ETF'!A1623</f>
        <v>44838</v>
      </c>
      <c r="B1697" s="2">
        <v>87608.42</v>
      </c>
      <c r="C1697" s="15">
        <f t="shared" si="163"/>
        <v>2.25</v>
      </c>
      <c r="D1697" s="2">
        <v>628.52350000000001</v>
      </c>
      <c r="E1697" s="17">
        <f t="shared" si="165"/>
        <v>2.2400000000000002</v>
      </c>
      <c r="F1697" s="18">
        <f t="shared" si="166"/>
        <v>-9.9999999999997868E-3</v>
      </c>
      <c r="G1697" s="18">
        <f t="shared" si="169"/>
        <v>6.5750276402467738E-3</v>
      </c>
      <c r="H1697" s="18">
        <f t="shared" si="167"/>
        <v>0.10396031510870994</v>
      </c>
    </row>
    <row r="1698" spans="1:8" ht="15" customHeight="1" x14ac:dyDescent="0.3">
      <c r="A1698" s="141">
        <f>+'LIC MF Nifty 100 ETF'!A1624</f>
        <v>44840</v>
      </c>
      <c r="B1698" s="2">
        <v>87844.74</v>
      </c>
      <c r="C1698" s="15">
        <f t="shared" si="163"/>
        <v>0.27</v>
      </c>
      <c r="D1698" s="2">
        <v>630.20360000000005</v>
      </c>
      <c r="E1698" s="17">
        <f t="shared" si="165"/>
        <v>0.27</v>
      </c>
      <c r="F1698" s="18">
        <f t="shared" si="166"/>
        <v>0</v>
      </c>
      <c r="G1698" s="18">
        <f t="shared" si="169"/>
        <v>6.5750276402467738E-3</v>
      </c>
      <c r="H1698" s="18">
        <f t="shared" si="167"/>
        <v>0.10396031510870994</v>
      </c>
    </row>
    <row r="1699" spans="1:8" ht="15" customHeight="1" x14ac:dyDescent="0.3">
      <c r="A1699" s="141">
        <f>+'LIC MF Nifty 100 ETF'!A1625</f>
        <v>44841</v>
      </c>
      <c r="B1699" s="2">
        <v>87798.25</v>
      </c>
      <c r="C1699" s="15">
        <f t="shared" si="163"/>
        <v>-0.05</v>
      </c>
      <c r="D1699" s="2">
        <v>629.8691</v>
      </c>
      <c r="E1699" s="17">
        <f t="shared" si="165"/>
        <v>-0.05</v>
      </c>
      <c r="F1699" s="18">
        <f t="shared" si="166"/>
        <v>0</v>
      </c>
      <c r="G1699" s="18">
        <f t="shared" si="169"/>
        <v>6.4436730518606013E-3</v>
      </c>
      <c r="H1699" s="18">
        <f t="shared" si="167"/>
        <v>0.1018834167066389</v>
      </c>
    </row>
    <row r="1700" spans="1:8" ht="15" customHeight="1" x14ac:dyDescent="0.3">
      <c r="A1700" s="141">
        <f>+'LIC MF Nifty 100 ETF'!A1626</f>
        <v>44844</v>
      </c>
      <c r="B1700" s="2">
        <v>87496.23</v>
      </c>
      <c r="C1700" s="15">
        <f t="shared" si="163"/>
        <v>-0.34</v>
      </c>
      <c r="D1700" s="2">
        <v>627.70249999999999</v>
      </c>
      <c r="E1700" s="17">
        <f t="shared" si="165"/>
        <v>-0.34</v>
      </c>
      <c r="F1700" s="18">
        <f t="shared" si="166"/>
        <v>0</v>
      </c>
      <c r="G1700" s="18">
        <f t="shared" si="169"/>
        <v>6.4162214266681727E-3</v>
      </c>
      <c r="H1700" s="18">
        <f t="shared" si="167"/>
        <v>0.10144936840123225</v>
      </c>
    </row>
    <row r="1701" spans="1:8" ht="15" customHeight="1" x14ac:dyDescent="0.3">
      <c r="A1701" s="141">
        <f>+'LIC MF Nifty 100 ETF'!A1627</f>
        <v>44845</v>
      </c>
      <c r="B1701" s="2">
        <v>86223.12</v>
      </c>
      <c r="C1701" s="15">
        <f t="shared" si="163"/>
        <v>-1.46</v>
      </c>
      <c r="D1701" s="2">
        <v>618.56780000000003</v>
      </c>
      <c r="E1701" s="17">
        <f t="shared" si="165"/>
        <v>-1.46</v>
      </c>
      <c r="F1701" s="18">
        <f t="shared" si="166"/>
        <v>0</v>
      </c>
      <c r="G1701" s="18">
        <f t="shared" si="169"/>
        <v>6.3807891977694497E-3</v>
      </c>
      <c r="H1701" s="18">
        <f t="shared" si="167"/>
        <v>0.10088913567175023</v>
      </c>
    </row>
    <row r="1702" spans="1:8" ht="15" customHeight="1" x14ac:dyDescent="0.3">
      <c r="A1702" s="141">
        <f>+'LIC MF Nifty 100 ETF'!A1628</f>
        <v>44846</v>
      </c>
      <c r="B1702" s="2">
        <v>86945.21</v>
      </c>
      <c r="C1702" s="15">
        <f t="shared" si="163"/>
        <v>0.84</v>
      </c>
      <c r="D1702" s="2">
        <v>623.74450000000002</v>
      </c>
      <c r="E1702" s="17">
        <f t="shared" si="165"/>
        <v>0.84</v>
      </c>
      <c r="F1702" s="18">
        <f t="shared" si="166"/>
        <v>0</v>
      </c>
      <c r="G1702" s="18">
        <f t="shared" si="169"/>
        <v>6.3449038932996641E-3</v>
      </c>
      <c r="H1702" s="18">
        <f t="shared" si="167"/>
        <v>0.10032173918848451</v>
      </c>
    </row>
    <row r="1703" spans="1:8" ht="15" customHeight="1" x14ac:dyDescent="0.3">
      <c r="A1703" s="141">
        <f>+'LIC MF Nifty 100 ETF'!A1629</f>
        <v>44847</v>
      </c>
      <c r="B1703" s="2">
        <v>86355.91</v>
      </c>
      <c r="C1703" s="15">
        <f t="shared" si="163"/>
        <v>-0.68</v>
      </c>
      <c r="D1703" s="2">
        <v>619.51620000000003</v>
      </c>
      <c r="E1703" s="17">
        <f t="shared" si="165"/>
        <v>-0.68</v>
      </c>
      <c r="F1703" s="18">
        <f t="shared" si="166"/>
        <v>0</v>
      </c>
      <c r="G1703" s="18">
        <f t="shared" si="169"/>
        <v>6.317279412331552E-3</v>
      </c>
      <c r="H1703" s="18">
        <f t="shared" si="167"/>
        <v>9.9884957793288473E-2</v>
      </c>
    </row>
    <row r="1704" spans="1:8" ht="15" customHeight="1" x14ac:dyDescent="0.3">
      <c r="A1704" s="141">
        <f>+'LIC MF Nifty 100 ETF'!A1630</f>
        <v>44848</v>
      </c>
      <c r="B1704" s="2">
        <v>87388.88</v>
      </c>
      <c r="C1704" s="15">
        <f t="shared" si="163"/>
        <v>1.2</v>
      </c>
      <c r="D1704" s="2">
        <v>626.92669999999998</v>
      </c>
      <c r="E1704" s="17">
        <f t="shared" si="165"/>
        <v>1.2</v>
      </c>
      <c r="F1704" s="18">
        <f t="shared" si="166"/>
        <v>0</v>
      </c>
      <c r="G1704" s="18">
        <f t="shared" si="169"/>
        <v>6.317279412331552E-3</v>
      </c>
      <c r="H1704" s="18">
        <f t="shared" si="167"/>
        <v>9.9884957793288473E-2</v>
      </c>
    </row>
    <row r="1705" spans="1:8" ht="15" customHeight="1" x14ac:dyDescent="0.3">
      <c r="A1705" s="141">
        <f>+'LIC MF Nifty 100 ETF'!A1631</f>
        <v>44851</v>
      </c>
      <c r="B1705" s="2">
        <v>88140.61</v>
      </c>
      <c r="C1705" s="15">
        <f t="shared" si="163"/>
        <v>0.86</v>
      </c>
      <c r="D1705" s="2">
        <v>632.31150000000002</v>
      </c>
      <c r="E1705" s="17">
        <f t="shared" si="165"/>
        <v>0.86</v>
      </c>
      <c r="F1705" s="18">
        <f t="shared" si="166"/>
        <v>0</v>
      </c>
      <c r="G1705" s="18">
        <f t="shared" si="169"/>
        <v>6.317279412331552E-3</v>
      </c>
      <c r="H1705" s="18">
        <f t="shared" si="167"/>
        <v>9.9884957793288473E-2</v>
      </c>
    </row>
    <row r="1706" spans="1:8" ht="15" customHeight="1" x14ac:dyDescent="0.3">
      <c r="A1706" s="141">
        <f>+'LIC MF Nifty 100 ETF'!A1632</f>
        <v>44852</v>
      </c>
      <c r="B1706" s="2">
        <v>88969.97</v>
      </c>
      <c r="C1706" s="15">
        <f t="shared" ref="C1706:C1741" si="176">ROUND(((B1706-B1705)/B1705)*100,2)</f>
        <v>0.94</v>
      </c>
      <c r="D1706" s="2">
        <v>638.25229999999999</v>
      </c>
      <c r="E1706" s="17">
        <f t="shared" si="165"/>
        <v>0.94</v>
      </c>
      <c r="F1706" s="18">
        <f t="shared" si="166"/>
        <v>0</v>
      </c>
      <c r="G1706" s="18">
        <f t="shared" si="169"/>
        <v>6.1961503203674566E-3</v>
      </c>
      <c r="H1706" s="18">
        <f t="shared" si="167"/>
        <v>9.7969738685715776E-2</v>
      </c>
    </row>
    <row r="1707" spans="1:8" ht="15" customHeight="1" x14ac:dyDescent="0.3">
      <c r="A1707" s="141">
        <f>+'LIC MF Nifty 100 ETF'!A1633</f>
        <v>44853</v>
      </c>
      <c r="B1707" s="2">
        <v>89205.23</v>
      </c>
      <c r="C1707" s="15">
        <f t="shared" si="176"/>
        <v>0.26</v>
      </c>
      <c r="D1707" s="2">
        <v>639.92970000000003</v>
      </c>
      <c r="E1707" s="17">
        <f t="shared" si="165"/>
        <v>0.26</v>
      </c>
      <c r="F1707" s="18">
        <f t="shared" si="166"/>
        <v>0</v>
      </c>
      <c r="G1707" s="18">
        <f t="shared" si="169"/>
        <v>6.1961503203674566E-3</v>
      </c>
      <c r="H1707" s="18">
        <f t="shared" si="167"/>
        <v>9.7969738685715776E-2</v>
      </c>
    </row>
    <row r="1708" spans="1:8" ht="15" customHeight="1" x14ac:dyDescent="0.3">
      <c r="A1708" s="141">
        <f>+'LIC MF Nifty 100 ETF'!A1634</f>
        <v>44854</v>
      </c>
      <c r="B1708" s="284">
        <v>89349.69</v>
      </c>
      <c r="C1708" s="15">
        <f t="shared" si="176"/>
        <v>0.16</v>
      </c>
      <c r="D1708" s="2">
        <v>640.96630000000005</v>
      </c>
      <c r="E1708" s="17">
        <f t="shared" si="165"/>
        <v>0.16</v>
      </c>
      <c r="F1708" s="18">
        <f t="shared" si="166"/>
        <v>0</v>
      </c>
      <c r="G1708" s="18">
        <f t="shared" si="169"/>
        <v>6.1961503203674566E-3</v>
      </c>
      <c r="H1708" s="18">
        <f t="shared" si="167"/>
        <v>9.7969738685715776E-2</v>
      </c>
    </row>
    <row r="1709" spans="1:8" ht="15" customHeight="1" x14ac:dyDescent="0.3">
      <c r="A1709" s="141">
        <f>+'LIC MF Nifty 100 ETF'!A1635</f>
        <v>44855</v>
      </c>
      <c r="B1709" s="2">
        <v>89507.02</v>
      </c>
      <c r="C1709" s="15">
        <f t="shared" si="176"/>
        <v>0.18</v>
      </c>
      <c r="D1709" s="2">
        <v>642.09059999999999</v>
      </c>
      <c r="E1709" s="17">
        <f t="shared" si="165"/>
        <v>0.18</v>
      </c>
      <c r="F1709" s="18">
        <f t="shared" si="166"/>
        <v>0</v>
      </c>
      <c r="G1709" s="18">
        <f t="shared" si="169"/>
        <v>6.1961503203674566E-3</v>
      </c>
      <c r="H1709" s="18">
        <f t="shared" si="167"/>
        <v>9.7969738685715776E-2</v>
      </c>
    </row>
    <row r="1710" spans="1:8" ht="15" customHeight="1" x14ac:dyDescent="0.3">
      <c r="A1710" s="141">
        <f>+'LIC MF Nifty 100 ETF'!A1636</f>
        <v>44859</v>
      </c>
      <c r="B1710" s="2">
        <v>89864.42</v>
      </c>
      <c r="C1710" s="15">
        <f t="shared" si="176"/>
        <v>0.4</v>
      </c>
      <c r="D1710" s="2">
        <v>644.64689999999996</v>
      </c>
      <c r="E1710" s="17">
        <f t="shared" si="165"/>
        <v>0.4</v>
      </c>
      <c r="F1710" s="18">
        <f t="shared" si="166"/>
        <v>0</v>
      </c>
      <c r="G1710" s="18">
        <f t="shared" si="169"/>
        <v>6.1961503203674566E-3</v>
      </c>
      <c r="H1710" s="18">
        <f t="shared" si="167"/>
        <v>9.7969738685715776E-2</v>
      </c>
    </row>
    <row r="1711" spans="1:8" ht="15" customHeight="1" x14ac:dyDescent="0.3">
      <c r="A1711" s="141">
        <f>+'LIC MF Nifty 100 ETF'!A1637</f>
        <v>44861</v>
      </c>
      <c r="B1711" s="2">
        <v>90265.99</v>
      </c>
      <c r="C1711" s="15">
        <f t="shared" si="176"/>
        <v>0.45</v>
      </c>
      <c r="D1711" s="2">
        <v>647.524</v>
      </c>
      <c r="E1711" s="17">
        <f t="shared" ref="E1711:E1741" si="177">ROUND(((D1711-D1710)/D1710)*100,2)</f>
        <v>0.45</v>
      </c>
      <c r="F1711" s="18">
        <f t="shared" ref="F1711:F1741" si="178">+E1711-C1711</f>
        <v>0</v>
      </c>
      <c r="G1711" s="18">
        <f t="shared" si="169"/>
        <v>6.1961503203674566E-3</v>
      </c>
      <c r="H1711" s="18">
        <f t="shared" ref="H1711:H1741" si="179">+G1711*(SQRT(250))</f>
        <v>9.7969738685715776E-2</v>
      </c>
    </row>
    <row r="1712" spans="1:8" ht="15" customHeight="1" x14ac:dyDescent="0.3">
      <c r="A1712" s="141">
        <f>+'LIC MF Nifty 100 ETF'!A1638</f>
        <v>44862</v>
      </c>
      <c r="B1712" s="2">
        <v>90572.65</v>
      </c>
      <c r="C1712" s="15">
        <f t="shared" si="176"/>
        <v>0.34</v>
      </c>
      <c r="D1712" s="2">
        <v>649.7174</v>
      </c>
      <c r="E1712" s="17">
        <f t="shared" si="177"/>
        <v>0.34</v>
      </c>
      <c r="F1712" s="18">
        <f t="shared" si="178"/>
        <v>0</v>
      </c>
      <c r="G1712" s="18">
        <f t="shared" si="169"/>
        <v>6.1961503203674566E-3</v>
      </c>
      <c r="H1712" s="18">
        <f t="shared" si="179"/>
        <v>9.7969738685715776E-2</v>
      </c>
    </row>
    <row r="1713" spans="1:8" ht="15" customHeight="1" x14ac:dyDescent="0.3">
      <c r="A1713" s="141">
        <f>+'LIC MF Nifty 100 ETF'!A1639</f>
        <v>44865</v>
      </c>
      <c r="B1713" s="2">
        <v>91769.4</v>
      </c>
      <c r="C1713" s="15">
        <f t="shared" si="176"/>
        <v>1.32</v>
      </c>
      <c r="D1713" s="2">
        <v>658.2867</v>
      </c>
      <c r="E1713" s="17">
        <f t="shared" si="177"/>
        <v>1.32</v>
      </c>
      <c r="F1713" s="18">
        <f t="shared" si="178"/>
        <v>0</v>
      </c>
      <c r="G1713" s="18">
        <f t="shared" si="169"/>
        <v>6.1961503203674566E-3</v>
      </c>
      <c r="H1713" s="18">
        <f t="shared" si="179"/>
        <v>9.7969738685715776E-2</v>
      </c>
    </row>
    <row r="1714" spans="1:8" ht="15" customHeight="1" x14ac:dyDescent="0.3">
      <c r="A1714" s="141">
        <f>+'LIC MF Nifty 100 ETF'!A1640</f>
        <v>44866</v>
      </c>
      <c r="B1714" s="2">
        <v>92355.75</v>
      </c>
      <c r="C1714" s="15">
        <f t="shared" si="176"/>
        <v>0.64</v>
      </c>
      <c r="D1714" s="2">
        <v>662.49279999999999</v>
      </c>
      <c r="E1714" s="17">
        <f t="shared" si="177"/>
        <v>0.64</v>
      </c>
      <c r="F1714" s="18">
        <f t="shared" si="178"/>
        <v>0</v>
      </c>
      <c r="G1714" s="18">
        <f t="shared" si="169"/>
        <v>6.1961503203674566E-3</v>
      </c>
      <c r="H1714" s="18">
        <f t="shared" si="179"/>
        <v>9.7969738685715776E-2</v>
      </c>
    </row>
    <row r="1715" spans="1:8" ht="15" customHeight="1" x14ac:dyDescent="0.3">
      <c r="A1715" s="141">
        <f>+'LIC MF Nifty 100 ETF'!A1641</f>
        <v>44867</v>
      </c>
      <c r="B1715" s="2">
        <v>92030.47</v>
      </c>
      <c r="C1715" s="15">
        <f t="shared" si="176"/>
        <v>-0.35</v>
      </c>
      <c r="D1715" s="2">
        <v>660.1576</v>
      </c>
      <c r="E1715" s="17">
        <f t="shared" si="177"/>
        <v>-0.35</v>
      </c>
      <c r="F1715" s="18">
        <f t="shared" si="178"/>
        <v>0</v>
      </c>
      <c r="G1715" s="18">
        <f t="shared" si="169"/>
        <v>6.1961503203674566E-3</v>
      </c>
      <c r="H1715" s="18">
        <f t="shared" si="179"/>
        <v>9.7969738685715776E-2</v>
      </c>
    </row>
    <row r="1716" spans="1:8" ht="15" customHeight="1" x14ac:dyDescent="0.3">
      <c r="A1716" s="141">
        <f>+'LIC MF Nifty 100 ETF'!A1642</f>
        <v>44868</v>
      </c>
      <c r="B1716" s="2">
        <v>91925.19</v>
      </c>
      <c r="C1716" s="15">
        <f t="shared" si="176"/>
        <v>-0.11</v>
      </c>
      <c r="D1716" s="2">
        <v>659.39930000000004</v>
      </c>
      <c r="E1716" s="17">
        <f t="shared" si="177"/>
        <v>-0.11</v>
      </c>
      <c r="F1716" s="18">
        <f t="shared" si="178"/>
        <v>0</v>
      </c>
      <c r="G1716" s="18">
        <f t="shared" si="169"/>
        <v>6.1961503203674566E-3</v>
      </c>
      <c r="H1716" s="18">
        <f t="shared" si="179"/>
        <v>9.7969738685715776E-2</v>
      </c>
    </row>
    <row r="1717" spans="1:8" ht="15" customHeight="1" x14ac:dyDescent="0.3">
      <c r="A1717" s="141">
        <f>+'LIC MF Nifty 100 ETF'!A1643</f>
        <v>44869</v>
      </c>
      <c r="B1717" s="2">
        <v>92097.38</v>
      </c>
      <c r="C1717" s="15">
        <f t="shared" si="176"/>
        <v>0.19</v>
      </c>
      <c r="D1717" s="2">
        <v>660.62850000000003</v>
      </c>
      <c r="E1717" s="17">
        <f t="shared" si="177"/>
        <v>0.19</v>
      </c>
      <c r="F1717" s="18">
        <f t="shared" si="178"/>
        <v>0</v>
      </c>
      <c r="G1717" s="18">
        <f t="shared" si="169"/>
        <v>6.1961503203674566E-3</v>
      </c>
      <c r="H1717" s="18">
        <f t="shared" si="179"/>
        <v>9.7969738685715776E-2</v>
      </c>
    </row>
    <row r="1718" spans="1:8" ht="15" customHeight="1" x14ac:dyDescent="0.3">
      <c r="A1718" s="141">
        <f>+'LIC MF Nifty 100 ETF'!A1644</f>
        <v>44872</v>
      </c>
      <c r="B1718" s="2">
        <v>92452.14</v>
      </c>
      <c r="C1718" s="15">
        <f t="shared" si="176"/>
        <v>0.39</v>
      </c>
      <c r="D1718" s="2">
        <v>663.16189999999995</v>
      </c>
      <c r="E1718" s="17">
        <f t="shared" si="177"/>
        <v>0.38</v>
      </c>
      <c r="F1718" s="18">
        <f t="shared" si="178"/>
        <v>-1.0000000000000009E-2</v>
      </c>
      <c r="G1718" s="18">
        <f t="shared" si="169"/>
        <v>6.2248327332809598E-3</v>
      </c>
      <c r="H1718" s="18">
        <f t="shared" si="179"/>
        <v>9.8423247453696253E-2</v>
      </c>
    </row>
    <row r="1719" spans="1:8" ht="15" customHeight="1" x14ac:dyDescent="0.3">
      <c r="A1719" s="141">
        <f>+'LIC MF Nifty 100 ETF'!A1645</f>
        <v>44874</v>
      </c>
      <c r="B1719" s="2">
        <v>92238.22</v>
      </c>
      <c r="C1719" s="15">
        <f t="shared" si="176"/>
        <v>-0.23</v>
      </c>
      <c r="D1719" s="2">
        <v>661.62220000000002</v>
      </c>
      <c r="E1719" s="17">
        <f t="shared" si="177"/>
        <v>-0.23</v>
      </c>
      <c r="F1719" s="18">
        <f t="shared" si="178"/>
        <v>0</v>
      </c>
      <c r="G1719" s="18">
        <f t="shared" si="169"/>
        <v>6.2248327332809598E-3</v>
      </c>
      <c r="H1719" s="18">
        <f t="shared" si="179"/>
        <v>9.8423247453696253E-2</v>
      </c>
    </row>
    <row r="1720" spans="1:8" ht="15" customHeight="1" x14ac:dyDescent="0.3">
      <c r="A1720" s="141">
        <f>+'LIC MF Nifty 100 ETF'!A1646</f>
        <v>44875</v>
      </c>
      <c r="B1720" s="2">
        <v>91603.72</v>
      </c>
      <c r="C1720" s="15">
        <f t="shared" si="176"/>
        <v>-0.69</v>
      </c>
      <c r="D1720" s="2">
        <v>657.08090000000004</v>
      </c>
      <c r="E1720" s="17">
        <f t="shared" si="177"/>
        <v>-0.69</v>
      </c>
      <c r="F1720" s="18">
        <f t="shared" si="178"/>
        <v>0</v>
      </c>
      <c r="G1720" s="18">
        <f t="shared" si="169"/>
        <v>6.2248327332809598E-3</v>
      </c>
      <c r="H1720" s="18">
        <f t="shared" si="179"/>
        <v>9.8423247453696253E-2</v>
      </c>
    </row>
    <row r="1721" spans="1:8" ht="15" customHeight="1" x14ac:dyDescent="0.3">
      <c r="A1721" s="141">
        <f>+'LIC MF Nifty 100 ETF'!A1647</f>
        <v>44876</v>
      </c>
      <c r="B1721" s="2">
        <v>93389.04</v>
      </c>
      <c r="C1721" s="15">
        <f t="shared" si="176"/>
        <v>1.95</v>
      </c>
      <c r="D1721" s="2">
        <v>669.86890000000005</v>
      </c>
      <c r="E1721" s="17">
        <f t="shared" si="177"/>
        <v>1.95</v>
      </c>
      <c r="F1721" s="18">
        <f t="shared" si="178"/>
        <v>0</v>
      </c>
      <c r="G1721" s="18">
        <f t="shared" ref="G1721:G1741" si="180">+STDEV(F1473:F1721)</f>
        <v>6.2248327332809598E-3</v>
      </c>
      <c r="H1721" s="18">
        <f t="shared" si="179"/>
        <v>9.8423247453696253E-2</v>
      </c>
    </row>
    <row r="1722" spans="1:8" ht="15" customHeight="1" x14ac:dyDescent="0.3">
      <c r="A1722" s="141">
        <f>+'LIC MF Nifty 100 ETF'!A1648</f>
        <v>44879</v>
      </c>
      <c r="B1722" s="284">
        <v>93153.53</v>
      </c>
      <c r="C1722" s="15">
        <f t="shared" si="176"/>
        <v>-0.25</v>
      </c>
      <c r="D1722" s="2">
        <v>668.18460000000005</v>
      </c>
      <c r="E1722" s="17">
        <f t="shared" si="177"/>
        <v>-0.25</v>
      </c>
      <c r="F1722" s="18">
        <f t="shared" si="178"/>
        <v>0</v>
      </c>
      <c r="G1722" s="18">
        <f t="shared" si="180"/>
        <v>6.2248327332809598E-3</v>
      </c>
      <c r="H1722" s="18">
        <f t="shared" si="179"/>
        <v>9.8423247453696253E-2</v>
      </c>
    </row>
    <row r="1723" spans="1:8" ht="15" customHeight="1" x14ac:dyDescent="0.3">
      <c r="A1723" s="141">
        <f>+'LIC MF Nifty 100 ETF'!A1649</f>
        <v>44880</v>
      </c>
      <c r="B1723" s="284">
        <v>93529.69</v>
      </c>
      <c r="C1723" s="15">
        <f t="shared" si="176"/>
        <v>0.4</v>
      </c>
      <c r="D1723" s="2">
        <v>670.87570000000005</v>
      </c>
      <c r="E1723" s="17">
        <f t="shared" si="177"/>
        <v>0.4</v>
      </c>
      <c r="F1723" s="18">
        <f t="shared" si="178"/>
        <v>0</v>
      </c>
      <c r="G1723" s="18">
        <f t="shared" si="180"/>
        <v>6.2248327332809598E-3</v>
      </c>
      <c r="H1723" s="18">
        <f t="shared" si="179"/>
        <v>9.8423247453696253E-2</v>
      </c>
    </row>
    <row r="1724" spans="1:8" ht="15" customHeight="1" x14ac:dyDescent="0.3">
      <c r="A1724" s="141">
        <f>+'LIC MF Nifty 100 ETF'!A1650</f>
        <v>44881</v>
      </c>
      <c r="B1724" s="2">
        <v>93692.54</v>
      </c>
      <c r="C1724" s="15">
        <f t="shared" si="176"/>
        <v>0.17</v>
      </c>
      <c r="D1724" s="53">
        <v>672.03800000000001</v>
      </c>
      <c r="E1724" s="17">
        <f t="shared" si="177"/>
        <v>0.17</v>
      </c>
      <c r="F1724" s="18">
        <f t="shared" si="178"/>
        <v>0</v>
      </c>
      <c r="G1724" s="18">
        <f t="shared" si="180"/>
        <v>6.2248327332809598E-3</v>
      </c>
      <c r="H1724" s="18">
        <f t="shared" si="179"/>
        <v>9.8423247453696253E-2</v>
      </c>
    </row>
    <row r="1725" spans="1:8" ht="15" customHeight="1" x14ac:dyDescent="0.3">
      <c r="A1725" s="141">
        <f>+'LIC MF Nifty 100 ETF'!A1651</f>
        <v>44882</v>
      </c>
      <c r="B1725" s="2">
        <v>93344.68</v>
      </c>
      <c r="C1725" s="15">
        <f t="shared" si="176"/>
        <v>-0.37</v>
      </c>
      <c r="D1725" s="2">
        <v>669.55110000000002</v>
      </c>
      <c r="E1725" s="17">
        <f t="shared" si="177"/>
        <v>-0.37</v>
      </c>
      <c r="F1725" s="18">
        <f t="shared" si="178"/>
        <v>0</v>
      </c>
      <c r="G1725" s="18">
        <f t="shared" si="180"/>
        <v>6.2248327332809598E-3</v>
      </c>
      <c r="H1725" s="18">
        <f t="shared" si="179"/>
        <v>9.8423247453696253E-2</v>
      </c>
    </row>
    <row r="1726" spans="1:8" ht="15" customHeight="1" x14ac:dyDescent="0.3">
      <c r="A1726" s="141">
        <f>+'LIC MF Nifty 100 ETF'!A1652</f>
        <v>44883</v>
      </c>
      <c r="B1726" s="2">
        <v>93212.99</v>
      </c>
      <c r="C1726" s="15">
        <f t="shared" si="176"/>
        <v>-0.14000000000000001</v>
      </c>
      <c r="D1726" s="2">
        <v>668.59990000000005</v>
      </c>
      <c r="E1726" s="17">
        <f t="shared" si="177"/>
        <v>-0.14000000000000001</v>
      </c>
      <c r="F1726" s="18">
        <f t="shared" si="178"/>
        <v>0</v>
      </c>
      <c r="G1726" s="18">
        <f t="shared" si="180"/>
        <v>6.2248327332809598E-3</v>
      </c>
      <c r="H1726" s="18">
        <f t="shared" si="179"/>
        <v>9.8423247453696253E-2</v>
      </c>
    </row>
    <row r="1727" spans="1:8" ht="15" customHeight="1" x14ac:dyDescent="0.3">
      <c r="A1727" s="141">
        <f>+'LIC MF Nifty 100 ETF'!A1653</f>
        <v>44886</v>
      </c>
      <c r="B1727" s="2">
        <v>92428.98</v>
      </c>
      <c r="C1727" s="15">
        <f t="shared" si="176"/>
        <v>-0.84</v>
      </c>
      <c r="D1727" s="2">
        <v>662.98230000000001</v>
      </c>
      <c r="E1727" s="17">
        <f t="shared" si="177"/>
        <v>-0.84</v>
      </c>
      <c r="F1727" s="18">
        <f t="shared" si="178"/>
        <v>0</v>
      </c>
      <c r="G1727" s="18">
        <f t="shared" si="180"/>
        <v>6.2248327332809598E-3</v>
      </c>
      <c r="H1727" s="18">
        <f t="shared" si="179"/>
        <v>9.8423247453696253E-2</v>
      </c>
    </row>
    <row r="1728" spans="1:8" ht="15" customHeight="1" x14ac:dyDescent="0.3">
      <c r="A1728" s="141">
        <f>+'LIC MF Nifty 100 ETF'!A1654</f>
        <v>44887</v>
      </c>
      <c r="B1728" s="2">
        <v>92843.36</v>
      </c>
      <c r="C1728" s="15">
        <f t="shared" si="176"/>
        <v>0.45</v>
      </c>
      <c r="D1728" s="2">
        <v>665.95460000000003</v>
      </c>
      <c r="E1728" s="17">
        <f t="shared" si="177"/>
        <v>0.45</v>
      </c>
      <c r="F1728" s="18">
        <f t="shared" si="178"/>
        <v>0</v>
      </c>
      <c r="G1728" s="18">
        <f t="shared" si="180"/>
        <v>6.2248327332809598E-3</v>
      </c>
      <c r="H1728" s="18">
        <f t="shared" si="179"/>
        <v>9.8423247453696253E-2</v>
      </c>
    </row>
    <row r="1729" spans="1:8" ht="15" customHeight="1" x14ac:dyDescent="0.3">
      <c r="A1729" s="141">
        <f>+'LIC MF Nifty 100 ETF'!A1655</f>
        <v>44888</v>
      </c>
      <c r="B1729" s="2">
        <v>92981.86</v>
      </c>
      <c r="C1729" s="15">
        <f t="shared" si="176"/>
        <v>0.15</v>
      </c>
      <c r="D1729" s="2">
        <v>666.94209999999998</v>
      </c>
      <c r="E1729" s="17">
        <f t="shared" si="177"/>
        <v>0.15</v>
      </c>
      <c r="F1729" s="18">
        <f t="shared" si="178"/>
        <v>0</v>
      </c>
      <c r="G1729" s="18">
        <f t="shared" si="180"/>
        <v>6.2248327332809598E-3</v>
      </c>
      <c r="H1729" s="18">
        <f t="shared" si="179"/>
        <v>9.8423247453696253E-2</v>
      </c>
    </row>
    <row r="1730" spans="1:8" ht="15" customHeight="1" x14ac:dyDescent="0.3">
      <c r="A1730" s="141">
        <f>+'LIC MF Nifty 100 ETF'!A1656</f>
        <v>44889</v>
      </c>
      <c r="B1730" s="2">
        <v>94133.88</v>
      </c>
      <c r="C1730" s="15">
        <f t="shared" si="176"/>
        <v>1.24</v>
      </c>
      <c r="D1730" s="2">
        <v>675.18169999999998</v>
      </c>
      <c r="E1730" s="17">
        <f t="shared" si="177"/>
        <v>1.24</v>
      </c>
      <c r="F1730" s="18">
        <f t="shared" si="178"/>
        <v>0</v>
      </c>
      <c r="G1730" s="18">
        <f t="shared" si="180"/>
        <v>6.2248327332809598E-3</v>
      </c>
      <c r="H1730" s="18">
        <f t="shared" si="179"/>
        <v>9.8423247453696253E-2</v>
      </c>
    </row>
    <row r="1731" spans="1:8" ht="15" customHeight="1" x14ac:dyDescent="0.3">
      <c r="A1731" s="141">
        <f>+'LIC MF Nifty 100 ETF'!A1657</f>
        <v>44890</v>
      </c>
      <c r="B1731" s="2">
        <v>94165.56</v>
      </c>
      <c r="C1731" s="15">
        <f t="shared" si="176"/>
        <v>0.03</v>
      </c>
      <c r="D1731" s="2">
        <v>675.41579999999999</v>
      </c>
      <c r="E1731" s="17">
        <f t="shared" si="177"/>
        <v>0.03</v>
      </c>
      <c r="F1731" s="18">
        <f t="shared" si="178"/>
        <v>0</v>
      </c>
      <c r="G1731" s="18">
        <f t="shared" si="180"/>
        <v>6.2248327332809598E-3</v>
      </c>
      <c r="H1731" s="18">
        <f t="shared" si="179"/>
        <v>9.8423247453696253E-2</v>
      </c>
    </row>
    <row r="1732" spans="1:8" ht="15" customHeight="1" x14ac:dyDescent="0.3">
      <c r="A1732" s="141">
        <f>+'LIC MF Nifty 100 ETF'!A1658</f>
        <v>44893</v>
      </c>
      <c r="B1732" s="2">
        <v>94484.75</v>
      </c>
      <c r="C1732" s="15">
        <f t="shared" si="176"/>
        <v>0.34</v>
      </c>
      <c r="D1732" s="2">
        <v>677.70860000000005</v>
      </c>
      <c r="E1732" s="17">
        <f t="shared" si="177"/>
        <v>0.34</v>
      </c>
      <c r="F1732" s="18">
        <f t="shared" si="178"/>
        <v>0</v>
      </c>
      <c r="G1732" s="18">
        <f t="shared" si="180"/>
        <v>6.2248327332809598E-3</v>
      </c>
      <c r="H1732" s="18">
        <f t="shared" si="179"/>
        <v>9.8423247453696253E-2</v>
      </c>
    </row>
    <row r="1733" spans="1:8" ht="15" customHeight="1" x14ac:dyDescent="0.3">
      <c r="A1733" s="141">
        <f>+'LIC MF Nifty 100 ETF'!A1659</f>
        <v>44894</v>
      </c>
      <c r="B1733" s="2">
        <v>94752.38</v>
      </c>
      <c r="C1733" s="15">
        <f t="shared" si="176"/>
        <v>0.28000000000000003</v>
      </c>
      <c r="D1733" s="2">
        <v>679.62689999999998</v>
      </c>
      <c r="E1733" s="17">
        <f t="shared" si="177"/>
        <v>0.28000000000000003</v>
      </c>
      <c r="F1733" s="18">
        <f t="shared" si="178"/>
        <v>0</v>
      </c>
      <c r="G1733" s="18">
        <f t="shared" si="180"/>
        <v>6.2248327332809598E-3</v>
      </c>
      <c r="H1733" s="18">
        <f t="shared" si="179"/>
        <v>9.8423247453696253E-2</v>
      </c>
    </row>
    <row r="1734" spans="1:8" ht="15" customHeight="1" x14ac:dyDescent="0.3">
      <c r="A1734" s="141">
        <f>+'LIC MF Nifty 100 ETF'!A1660</f>
        <v>44895</v>
      </c>
      <c r="B1734" s="2">
        <v>95383.95</v>
      </c>
      <c r="C1734" s="15">
        <f t="shared" si="176"/>
        <v>0.67</v>
      </c>
      <c r="D1734" s="2">
        <v>684.15120000000002</v>
      </c>
      <c r="E1734" s="17">
        <f t="shared" si="177"/>
        <v>0.67</v>
      </c>
      <c r="F1734" s="18">
        <f t="shared" si="178"/>
        <v>0</v>
      </c>
      <c r="G1734" s="18">
        <f t="shared" si="180"/>
        <v>6.2248327332809598E-3</v>
      </c>
      <c r="H1734" s="18">
        <f t="shared" si="179"/>
        <v>9.8423247453696253E-2</v>
      </c>
    </row>
    <row r="1735" spans="1:8" ht="15" customHeight="1" x14ac:dyDescent="0.3">
      <c r="A1735" s="141">
        <f>+'LIC MF Nifty 100 ETF'!A1661</f>
        <v>44896</v>
      </c>
      <c r="B1735" s="2">
        <v>95662.91</v>
      </c>
      <c r="C1735" s="15">
        <f t="shared" si="176"/>
        <v>0.28999999999999998</v>
      </c>
      <c r="D1735" s="2">
        <v>686.14639999999997</v>
      </c>
      <c r="E1735" s="17">
        <f t="shared" si="177"/>
        <v>0.28999999999999998</v>
      </c>
      <c r="F1735" s="18">
        <f t="shared" si="178"/>
        <v>0</v>
      </c>
      <c r="G1735" s="18">
        <f t="shared" si="180"/>
        <v>6.2248327332809598E-3</v>
      </c>
      <c r="H1735" s="18">
        <f t="shared" si="179"/>
        <v>9.8423247453696253E-2</v>
      </c>
    </row>
    <row r="1736" spans="1:8" ht="15" customHeight="1" x14ac:dyDescent="0.3">
      <c r="A1736" s="141">
        <f>+'LIC MF Nifty 100 ETF'!A1662</f>
        <v>44897</v>
      </c>
      <c r="B1736" s="2">
        <v>95034.55</v>
      </c>
      <c r="C1736" s="15">
        <f t="shared" si="176"/>
        <v>-0.66</v>
      </c>
      <c r="D1736" s="2">
        <v>681.64829999999995</v>
      </c>
      <c r="E1736" s="17">
        <f t="shared" si="177"/>
        <v>-0.66</v>
      </c>
      <c r="F1736" s="18">
        <f t="shared" si="178"/>
        <v>0</v>
      </c>
      <c r="G1736" s="18">
        <f t="shared" si="180"/>
        <v>6.1961503203674566E-3</v>
      </c>
      <c r="H1736" s="18">
        <f t="shared" si="179"/>
        <v>9.7969738685715776E-2</v>
      </c>
    </row>
    <row r="1737" spans="1:8" ht="15" customHeight="1" x14ac:dyDescent="0.3">
      <c r="A1737" s="141">
        <f>+'LIC MF Nifty 100 ETF'!A1663</f>
        <v>44900</v>
      </c>
      <c r="B1737" s="2">
        <v>94983.29</v>
      </c>
      <c r="C1737" s="15">
        <f t="shared" si="176"/>
        <v>-0.05</v>
      </c>
      <c r="D1737" s="2">
        <v>681.27340000000004</v>
      </c>
      <c r="E1737" s="17">
        <f t="shared" si="177"/>
        <v>-0.05</v>
      </c>
      <c r="F1737" s="18">
        <f t="shared" si="178"/>
        <v>0</v>
      </c>
      <c r="G1737" s="18">
        <f t="shared" si="180"/>
        <v>6.1961503203674566E-3</v>
      </c>
      <c r="H1737" s="18">
        <f t="shared" si="179"/>
        <v>9.7969738685715776E-2</v>
      </c>
    </row>
    <row r="1738" spans="1:8" ht="15" customHeight="1" x14ac:dyDescent="0.3">
      <c r="A1738" s="141">
        <f>+'LIC MF Nifty 100 ETF'!A1664</f>
        <v>44901</v>
      </c>
      <c r="B1738" s="284">
        <v>94668.51</v>
      </c>
      <c r="C1738" s="15">
        <f t="shared" si="176"/>
        <v>-0.33</v>
      </c>
      <c r="D1738" s="2">
        <v>679.02350000000001</v>
      </c>
      <c r="E1738" s="17">
        <f t="shared" si="177"/>
        <v>-0.33</v>
      </c>
      <c r="F1738" s="18">
        <f t="shared" si="178"/>
        <v>0</v>
      </c>
      <c r="G1738" s="18">
        <f t="shared" si="180"/>
        <v>6.1961503203674566E-3</v>
      </c>
      <c r="H1738" s="18">
        <f t="shared" si="179"/>
        <v>9.7969738685715776E-2</v>
      </c>
    </row>
    <row r="1739" spans="1:8" ht="15" customHeight="1" x14ac:dyDescent="0.3">
      <c r="A1739" s="141">
        <f>+'LIC MF Nifty 100 ETF'!A1665</f>
        <v>44902</v>
      </c>
      <c r="B1739" s="2">
        <v>94342.47</v>
      </c>
      <c r="C1739" s="15">
        <f t="shared" si="176"/>
        <v>-0.34</v>
      </c>
      <c r="D1739" s="2">
        <v>676.68859999999995</v>
      </c>
      <c r="E1739" s="17">
        <f t="shared" si="177"/>
        <v>-0.34</v>
      </c>
      <c r="F1739" s="18">
        <f t="shared" si="178"/>
        <v>0</v>
      </c>
      <c r="G1739" s="18">
        <f t="shared" si="180"/>
        <v>6.1597151674751063E-3</v>
      </c>
      <c r="H1739" s="18">
        <f t="shared" si="179"/>
        <v>9.739364833553428E-2</v>
      </c>
    </row>
    <row r="1740" spans="1:8" ht="15" customHeight="1" x14ac:dyDescent="0.3">
      <c r="A1740" s="141">
        <f>+'LIC MF Nifty 100 ETF'!A1666</f>
        <v>44903</v>
      </c>
      <c r="B1740" s="2">
        <v>94584.35</v>
      </c>
      <c r="C1740" s="15">
        <f t="shared" si="176"/>
        <v>0.26</v>
      </c>
      <c r="D1740" s="2">
        <v>678.41819999999996</v>
      </c>
      <c r="E1740" s="17">
        <f t="shared" si="177"/>
        <v>0.26</v>
      </c>
      <c r="F1740" s="18">
        <f t="shared" si="178"/>
        <v>0</v>
      </c>
      <c r="G1740" s="18">
        <f t="shared" si="180"/>
        <v>6.1597151674751063E-3</v>
      </c>
      <c r="H1740" s="18">
        <f t="shared" si="179"/>
        <v>9.739364833553428E-2</v>
      </c>
    </row>
    <row r="1741" spans="1:8" ht="15" customHeight="1" x14ac:dyDescent="0.3">
      <c r="A1741" s="141">
        <f>+'LIC MF Nifty 100 ETF'!A1667</f>
        <v>44904</v>
      </c>
      <c r="B1741" s="2">
        <v>93996.3</v>
      </c>
      <c r="C1741" s="15">
        <f t="shared" si="176"/>
        <v>-0.62</v>
      </c>
      <c r="D1741" s="2">
        <v>674.2038</v>
      </c>
      <c r="E1741" s="17">
        <f t="shared" si="177"/>
        <v>-0.62</v>
      </c>
      <c r="F1741" s="18">
        <f t="shared" si="178"/>
        <v>0</v>
      </c>
      <c r="G1741" s="18">
        <f t="shared" si="180"/>
        <v>6.1597151674751063E-3</v>
      </c>
      <c r="H1741" s="18">
        <f t="shared" si="179"/>
        <v>9.739364833553428E-2</v>
      </c>
    </row>
    <row r="1742" spans="1:8" ht="15" customHeight="1" x14ac:dyDescent="0.3">
      <c r="A1742" s="141">
        <f>+'LIC MF Nifty 100 ETF'!A1668</f>
        <v>44907</v>
      </c>
      <c r="B1742" s="284">
        <v>93919.06</v>
      </c>
      <c r="C1742" s="15">
        <f t="shared" ref="C1742" si="181">ROUND(((B1742-B1741)/B1741)*100,2)</f>
        <v>-0.08</v>
      </c>
      <c r="D1742" s="2">
        <v>673.64359999999999</v>
      </c>
      <c r="E1742" s="17">
        <f t="shared" ref="E1742" si="182">ROUND(((D1742-D1741)/D1741)*100,2)</f>
        <v>-0.08</v>
      </c>
      <c r="F1742" s="18">
        <f t="shared" ref="F1742" si="183">+E1742-C1742</f>
        <v>0</v>
      </c>
      <c r="G1742" s="18">
        <f t="shared" ref="G1742" si="184">+STDEV(F1494:F1742)</f>
        <v>6.1597151674751063E-3</v>
      </c>
      <c r="H1742" s="18">
        <f t="shared" ref="H1742" si="185">+G1742*(SQRT(250))</f>
        <v>9.739364833553428E-2</v>
      </c>
    </row>
    <row r="1743" spans="1:8" ht="15" customHeight="1" x14ac:dyDescent="0.3">
      <c r="A1743" s="141">
        <f>+'LIC MF Nifty 100 ETF'!A1669</f>
        <v>44908</v>
      </c>
      <c r="B1743" s="284">
        <v>94527.84</v>
      </c>
      <c r="C1743" s="15">
        <f t="shared" ref="C1743" si="186">ROUND(((B1743-B1742)/B1742)*100,2)</f>
        <v>0.65</v>
      </c>
      <c r="D1743" s="2">
        <v>678.00279999999998</v>
      </c>
      <c r="E1743" s="17">
        <f t="shared" ref="E1743" si="187">ROUND(((D1743-D1742)/D1742)*100,2)</f>
        <v>0.65</v>
      </c>
      <c r="F1743" s="18">
        <f t="shared" ref="F1743" si="188">+E1743-C1743</f>
        <v>0</v>
      </c>
      <c r="G1743" s="18">
        <f t="shared" ref="G1743" si="189">+STDEV(F1495:F1743)</f>
        <v>6.1307281117079816E-3</v>
      </c>
      <c r="H1743" s="18">
        <f t="shared" ref="H1743" si="190">+G1743*(SQRT(250))</f>
        <v>9.6935322741102115E-2</v>
      </c>
    </row>
    <row r="1744" spans="1:8" ht="15" customHeight="1" x14ac:dyDescent="0.3">
      <c r="A1744" s="141">
        <f>+'LIC MF Nifty 100 ETF'!A1670</f>
        <v>44909</v>
      </c>
      <c r="B1744" s="284">
        <v>94746.43</v>
      </c>
      <c r="C1744" s="15">
        <f t="shared" ref="C1744" si="191">ROUND(((B1744-B1743)/B1743)*100,2)</f>
        <v>0.23</v>
      </c>
      <c r="D1744" s="2">
        <v>679.55600000000004</v>
      </c>
      <c r="E1744" s="17">
        <f t="shared" ref="E1744" si="192">ROUND(((D1744-D1743)/D1743)*100,2)</f>
        <v>0.23</v>
      </c>
      <c r="F1744" s="18">
        <f t="shared" ref="F1744" si="193">+E1744-C1744</f>
        <v>0</v>
      </c>
      <c r="G1744" s="18">
        <f t="shared" ref="G1744" si="194">+STDEV(F1496:F1744)</f>
        <v>6.1307281117079816E-3</v>
      </c>
      <c r="H1744" s="18">
        <f t="shared" ref="H1744" si="195">+G1744*(SQRT(250))</f>
        <v>9.6935322741102115E-2</v>
      </c>
    </row>
    <row r="1745" spans="1:8" ht="15" customHeight="1" x14ac:dyDescent="0.3">
      <c r="A1745" s="141">
        <f>+'LIC MF Nifty 100 ETF'!A1671</f>
        <v>44910</v>
      </c>
      <c r="B1745" s="284">
        <v>93417.89</v>
      </c>
      <c r="C1745" s="15">
        <f t="shared" ref="C1745" si="196">ROUND(((B1745-B1744)/B1744)*100,2)</f>
        <v>-1.4</v>
      </c>
      <c r="D1745" s="2">
        <v>670.0412</v>
      </c>
      <c r="E1745" s="17">
        <f t="shared" ref="E1745" si="197">ROUND(((D1745-D1744)/D1744)*100,2)</f>
        <v>-1.4</v>
      </c>
      <c r="F1745" s="18">
        <f t="shared" ref="F1745" si="198">+E1745-C1745</f>
        <v>0</v>
      </c>
      <c r="G1745" s="18">
        <f t="shared" ref="G1745" si="199">+STDEV(F1497:F1745)</f>
        <v>6.1307281117079816E-3</v>
      </c>
      <c r="H1745" s="18">
        <f t="shared" ref="H1745" si="200">+G1745*(SQRT(250))</f>
        <v>9.6935322741102115E-2</v>
      </c>
    </row>
    <row r="1746" spans="1:8" ht="15" customHeight="1" x14ac:dyDescent="0.3">
      <c r="A1746" s="141">
        <f>+'LIC MF Nifty 100 ETF'!A1672</f>
        <v>44911</v>
      </c>
      <c r="B1746" s="284">
        <v>92720.68</v>
      </c>
      <c r="C1746" s="15">
        <f t="shared" ref="C1746" si="201">ROUND(((B1746-B1745)/B1745)*100,2)</f>
        <v>-0.75</v>
      </c>
      <c r="D1746" s="2">
        <v>665.12490000000003</v>
      </c>
      <c r="E1746" s="17">
        <f t="shared" ref="E1746" si="202">ROUND(((D1746-D1745)/D1745)*100,2)</f>
        <v>-0.73</v>
      </c>
      <c r="F1746" s="18">
        <f t="shared" ref="F1746" si="203">+E1746-C1746</f>
        <v>2.0000000000000018E-2</v>
      </c>
      <c r="G1746" s="18">
        <f t="shared" ref="G1746" si="204">+STDEV(F1498:F1746)</f>
        <v>6.2676102466913703E-3</v>
      </c>
      <c r="H1746" s="18">
        <f t="shared" ref="H1746" si="205">+G1746*(SQRT(250))</f>
        <v>9.9099619328772717E-2</v>
      </c>
    </row>
    <row r="1747" spans="1:8" ht="15" customHeight="1" x14ac:dyDescent="0.3">
      <c r="A1747" s="141">
        <f>+'LIC MF Nifty 100 ETF'!A1673</f>
        <v>44914</v>
      </c>
      <c r="B1747" s="284">
        <v>93428.71</v>
      </c>
      <c r="C1747" s="15">
        <f t="shared" ref="C1747" si="206">ROUND(((B1747-B1746)/B1746)*100,2)</f>
        <v>0.76</v>
      </c>
      <c r="D1747" s="2">
        <v>670.28020000000004</v>
      </c>
      <c r="E1747" s="17">
        <f t="shared" ref="E1747" si="207">ROUND(((D1747-D1746)/D1746)*100,2)</f>
        <v>0.78</v>
      </c>
      <c r="F1747" s="18">
        <f t="shared" ref="F1747" si="208">+E1747-C1747</f>
        <v>2.0000000000000018E-2</v>
      </c>
      <c r="G1747" s="18">
        <f t="shared" ref="G1747" si="209">+STDEV(F1499:F1747)</f>
        <v>6.4005542090653676E-3</v>
      </c>
      <c r="H1747" s="18">
        <f t="shared" ref="H1747" si="210">+G1747*(SQRT(250))</f>
        <v>0.10120164794012051</v>
      </c>
    </row>
    <row r="1748" spans="1:8" ht="15" customHeight="1" x14ac:dyDescent="0.3">
      <c r="A1748" s="141">
        <f>+'LIC MF Nifty 100 ETF'!A1674</f>
        <v>44915</v>
      </c>
      <c r="B1748" s="284">
        <v>93271.64</v>
      </c>
      <c r="C1748" s="15">
        <f t="shared" ref="C1748" si="211">ROUND(((B1748-B1747)/B1747)*100,2)</f>
        <v>-0.17</v>
      </c>
      <c r="D1748" s="2">
        <v>669.25940000000003</v>
      </c>
      <c r="E1748" s="17">
        <f t="shared" ref="E1748" si="212">ROUND(((D1748-D1747)/D1747)*100,2)</f>
        <v>-0.15</v>
      </c>
      <c r="F1748" s="18">
        <f t="shared" ref="F1748" si="213">+E1748-C1748</f>
        <v>2.0000000000000018E-2</v>
      </c>
      <c r="G1748" s="18">
        <f t="shared" ref="G1748" si="214">+STDEV(F1500:F1748)</f>
        <v>6.4967330125815133E-3</v>
      </c>
      <c r="H1748" s="18">
        <f t="shared" ref="H1748" si="215">+G1748*(SQRT(250))</f>
        <v>0.10272236834882467</v>
      </c>
    </row>
    <row r="1749" spans="1:8" ht="15" customHeight="1" x14ac:dyDescent="0.3">
      <c r="A1749" s="141">
        <f>+'LIC MF Nifty 100 ETF'!A1675</f>
        <v>44916</v>
      </c>
      <c r="B1749" s="284">
        <v>92311.679999999993</v>
      </c>
      <c r="C1749" s="15">
        <f t="shared" ref="C1749" si="216">ROUND(((B1749-B1748)/B1748)*100,2)</f>
        <v>-1.03</v>
      </c>
      <c r="D1749" s="2">
        <v>662.40620000000001</v>
      </c>
      <c r="E1749" s="17">
        <f t="shared" ref="E1749" si="217">ROUND(((D1749-D1748)/D1748)*100,2)</f>
        <v>-1.02</v>
      </c>
      <c r="F1749" s="18">
        <f t="shared" ref="F1749" si="218">+E1749-C1749</f>
        <v>1.0000000000000009E-2</v>
      </c>
      <c r="G1749" s="18">
        <f t="shared" ref="G1749" si="219">+STDEV(F1501:F1749)</f>
        <v>6.5007199617217867E-3</v>
      </c>
      <c r="H1749" s="18">
        <f t="shared" ref="H1749" si="220">+G1749*(SQRT(250))</f>
        <v>0.10278540754981724</v>
      </c>
    </row>
    <row r="1750" spans="1:8" ht="15" customHeight="1" x14ac:dyDescent="0.3">
      <c r="A1750" s="141">
        <f>A1749+1</f>
        <v>44917</v>
      </c>
      <c r="B1750" s="284">
        <v>91947.35</v>
      </c>
      <c r="C1750" s="15">
        <f t="shared" ref="C1750" si="221">ROUND(((B1750-B1749)/B1749)*100,2)</f>
        <v>-0.39</v>
      </c>
      <c r="D1750" s="2">
        <v>659.83169999999996</v>
      </c>
      <c r="E1750" s="17">
        <f t="shared" ref="E1750" si="222">ROUND(((D1750-D1749)/D1749)*100,2)</f>
        <v>-0.39</v>
      </c>
      <c r="F1750" s="18">
        <f t="shared" ref="F1750" si="223">+E1750-C1750</f>
        <v>0</v>
      </c>
      <c r="G1750" s="18">
        <f t="shared" ref="G1750" si="224">+STDEV(F1502:F1750)</f>
        <v>5.6790480710356608E-3</v>
      </c>
      <c r="H1750" s="18">
        <f t="shared" ref="H1750" si="225">+G1750*(SQRT(250))</f>
        <v>8.9793634230291991E-2</v>
      </c>
    </row>
    <row r="1751" spans="1:8" ht="15" customHeight="1" x14ac:dyDescent="0.3">
      <c r="A1751" s="141">
        <f>A1750+1</f>
        <v>44918</v>
      </c>
      <c r="B1751" s="284">
        <v>90464.54</v>
      </c>
      <c r="C1751" s="15">
        <f t="shared" ref="C1751" si="226">ROUND(((B1751-B1750)/B1750)*100,2)</f>
        <v>-1.61</v>
      </c>
      <c r="D1751" s="2">
        <v>649.20360000000005</v>
      </c>
      <c r="E1751" s="17">
        <f t="shared" ref="E1751" si="227">ROUND(((D1751-D1750)/D1750)*100,2)</f>
        <v>-1.61</v>
      </c>
      <c r="F1751" s="18">
        <f t="shared" ref="F1751" si="228">+E1751-C1751</f>
        <v>0</v>
      </c>
      <c r="G1751" s="18">
        <f t="shared" ref="G1751" si="229">+STDEV(F1503:F1751)</f>
        <v>5.6790480710356608E-3</v>
      </c>
      <c r="H1751" s="18">
        <f t="shared" ref="H1751" si="230">+G1751*(SQRT(250))</f>
        <v>8.9793634230291991E-2</v>
      </c>
    </row>
    <row r="1752" spans="1:8" ht="15" customHeight="1" x14ac:dyDescent="0.3">
      <c r="A1752" s="163">
        <f>'LIC MF Nifty 50 ETF'!A1757</f>
        <v>44921</v>
      </c>
      <c r="B1752" s="284">
        <v>91554.62</v>
      </c>
      <c r="C1752" s="15">
        <f t="shared" ref="C1752:C1754" si="231">ROUND(((B1752-B1751)/B1751)*100,2)</f>
        <v>1.2</v>
      </c>
      <c r="D1752" s="2">
        <v>657.01279999999997</v>
      </c>
      <c r="E1752" s="17">
        <f t="shared" ref="E1752:E1754" si="232">ROUND(((D1752-D1751)/D1751)*100,2)</f>
        <v>1.2</v>
      </c>
      <c r="F1752" s="18">
        <f t="shared" ref="F1752:F1754" si="233">+E1752-C1752</f>
        <v>0</v>
      </c>
      <c r="G1752" s="18">
        <f t="shared" ref="G1752:G1754" si="234">+STDEV(F1504:F1752)</f>
        <v>5.6438656370371406E-3</v>
      </c>
      <c r="H1752" s="18">
        <f t="shared" ref="H1752:H1754" si="235">+G1752*(SQRT(250))</f>
        <v>8.9237351104972634E-2</v>
      </c>
    </row>
    <row r="1753" spans="1:8" ht="15" customHeight="1" x14ac:dyDescent="0.3">
      <c r="A1753" s="163">
        <f>'LIC MF Nifty 50 ETF'!A1758</f>
        <v>44922</v>
      </c>
      <c r="B1753" s="284">
        <v>92100.34</v>
      </c>
      <c r="C1753" s="15">
        <f t="shared" si="231"/>
        <v>0.6</v>
      </c>
      <c r="D1753" s="2">
        <v>660.92340000000002</v>
      </c>
      <c r="E1753" s="17">
        <f t="shared" si="232"/>
        <v>0.6</v>
      </c>
      <c r="F1753" s="18">
        <f t="shared" si="233"/>
        <v>0</v>
      </c>
      <c r="G1753" s="18">
        <f t="shared" si="234"/>
        <v>5.6438656370371406E-3</v>
      </c>
      <c r="H1753" s="18">
        <f t="shared" si="235"/>
        <v>8.9237351104972634E-2</v>
      </c>
    </row>
    <row r="1754" spans="1:8" ht="15" customHeight="1" x14ac:dyDescent="0.3">
      <c r="A1754" s="163">
        <f>'LIC MF Nifty 50 ETF'!A1759</f>
        <v>44923</v>
      </c>
      <c r="B1754" s="284">
        <v>92074.41</v>
      </c>
      <c r="C1754" s="15">
        <f t="shared" si="231"/>
        <v>-0.03</v>
      </c>
      <c r="D1754" s="2">
        <v>660.73490000000004</v>
      </c>
      <c r="E1754" s="17">
        <f t="shared" si="232"/>
        <v>-0.03</v>
      </c>
      <c r="F1754" s="18">
        <f t="shared" si="233"/>
        <v>0</v>
      </c>
      <c r="G1754" s="18">
        <f t="shared" si="234"/>
        <v>5.6438656370371406E-3</v>
      </c>
      <c r="H1754" s="18">
        <f t="shared" si="235"/>
        <v>8.9237351104972634E-2</v>
      </c>
    </row>
    <row r="1755" spans="1:8" ht="15" customHeight="1" x14ac:dyDescent="0.3">
      <c r="A1755" s="163">
        <f>'LIC MF Nifty 50 ETF'!A1760</f>
        <v>44924</v>
      </c>
      <c r="B1755" s="284">
        <v>92412.42</v>
      </c>
      <c r="C1755" s="15">
        <f t="shared" ref="C1755" si="236">ROUND(((B1755-B1754)/B1754)*100,2)</f>
        <v>0.37</v>
      </c>
      <c r="D1755" s="2">
        <v>663.15920000000006</v>
      </c>
      <c r="E1755" s="17">
        <f t="shared" ref="E1755" si="237">ROUND(((D1755-D1754)/D1754)*100,2)</f>
        <v>0.37</v>
      </c>
      <c r="F1755" s="18">
        <f t="shared" ref="F1755" si="238">+E1755-C1755</f>
        <v>0</v>
      </c>
      <c r="G1755" s="18">
        <f t="shared" ref="G1755" si="239">+STDEV(F1507:F1755)</f>
        <v>5.6438656370371406E-3</v>
      </c>
      <c r="H1755" s="18">
        <f t="shared" ref="H1755" si="240">+G1755*(SQRT(250))</f>
        <v>8.9237351104972634E-2</v>
      </c>
    </row>
    <row r="1756" spans="1:8" ht="15" customHeight="1" x14ac:dyDescent="0.3">
      <c r="A1756" s="163">
        <f>'LIC MF Nifty 50 ETF'!A1761</f>
        <v>44925</v>
      </c>
      <c r="B1756" s="284">
        <v>91969.3</v>
      </c>
      <c r="C1756" s="15">
        <f t="shared" ref="C1756" si="241">ROUND(((B1756-B1755)/B1755)*100,2)</f>
        <v>-0.48</v>
      </c>
      <c r="D1756" s="2">
        <v>659.97810000000004</v>
      </c>
      <c r="E1756" s="17">
        <f t="shared" ref="E1756" si="242">ROUND(((D1756-D1755)/D1755)*100,2)</f>
        <v>-0.48</v>
      </c>
      <c r="F1756" s="18">
        <f t="shared" ref="F1756" si="243">+E1756-C1756</f>
        <v>0</v>
      </c>
      <c r="G1756" s="18">
        <f t="shared" ref="G1756" si="244">+STDEV(F1508:F1756)</f>
        <v>5.6438656370371406E-3</v>
      </c>
      <c r="H1756" s="18">
        <f t="shared" ref="H1756" si="245">+G1756*(SQRT(250))</f>
        <v>8.9237351104972634E-2</v>
      </c>
    </row>
    <row r="1757" spans="1:8" ht="15" customHeight="1" x14ac:dyDescent="0.3">
      <c r="A1757" s="163">
        <f>'LIC MF Nifty 50 ETF'!A1762</f>
        <v>44928</v>
      </c>
      <c r="B1757" s="284">
        <v>92463.67</v>
      </c>
      <c r="C1757" s="15">
        <f t="shared" ref="C1757:C1758" si="246">ROUND(((B1757-B1756)/B1756)*100,2)</f>
        <v>0.54</v>
      </c>
      <c r="D1757" s="2">
        <v>663.51819999999998</v>
      </c>
      <c r="E1757" s="17">
        <f t="shared" ref="E1757:E1758" si="247">ROUND(((D1757-D1756)/D1756)*100,2)</f>
        <v>0.54</v>
      </c>
      <c r="F1757" s="18">
        <f t="shared" ref="F1757:F1758" si="248">+E1757-C1757</f>
        <v>0</v>
      </c>
      <c r="G1757" s="18">
        <f t="shared" ref="G1757:G1758" si="249">+STDEV(F1509:F1757)</f>
        <v>5.6075962212190919E-3</v>
      </c>
      <c r="H1757" s="18">
        <f t="shared" ref="H1757:H1758" si="250">+G1757*(SQRT(250))</f>
        <v>8.8663881288028781E-2</v>
      </c>
    </row>
    <row r="1758" spans="1:8" ht="15" customHeight="1" x14ac:dyDescent="0.3">
      <c r="A1758" s="163">
        <f>'LIC MF Nifty 50 ETF'!A1763</f>
        <v>44929</v>
      </c>
      <c r="B1758" s="284">
        <v>92654.77</v>
      </c>
      <c r="C1758" s="15">
        <f t="shared" si="246"/>
        <v>0.21</v>
      </c>
      <c r="D1758" s="2">
        <v>664.89049999999997</v>
      </c>
      <c r="E1758" s="17">
        <f t="shared" si="247"/>
        <v>0.21</v>
      </c>
      <c r="F1758" s="18">
        <f t="shared" si="248"/>
        <v>0</v>
      </c>
      <c r="G1758" s="18">
        <f t="shared" si="249"/>
        <v>5.6075962212190919E-3</v>
      </c>
      <c r="H1758" s="18">
        <f t="shared" si="250"/>
        <v>8.8663881288028781E-2</v>
      </c>
    </row>
    <row r="1759" spans="1:8" ht="15" customHeight="1" x14ac:dyDescent="0.3">
      <c r="A1759" s="163">
        <f>'LIC MF Nifty 50 ETF'!A1764</f>
        <v>44930</v>
      </c>
      <c r="B1759" s="284">
        <v>91692.23</v>
      </c>
      <c r="C1759" s="15">
        <f t="shared" ref="C1759" si="251">ROUND(((B1759-B1758)/B1758)*100,2)</f>
        <v>-1.04</v>
      </c>
      <c r="D1759" s="2">
        <v>657.99530000000004</v>
      </c>
      <c r="E1759" s="17">
        <f t="shared" ref="E1759" si="252">ROUND(((D1759-D1758)/D1758)*100,2)</f>
        <v>-1.04</v>
      </c>
      <c r="F1759" s="18">
        <f t="shared" ref="F1759" si="253">+E1759-C1759</f>
        <v>0</v>
      </c>
      <c r="G1759" s="18">
        <f t="shared" ref="G1759" si="254">+STDEV(F1511:F1759)</f>
        <v>5.5719626448878339E-3</v>
      </c>
      <c r="H1759" s="18">
        <f t="shared" ref="H1759" si="255">+G1759*(SQRT(250))</f>
        <v>8.8100464976107559E-2</v>
      </c>
    </row>
    <row r="1760" spans="1:8" ht="15" customHeight="1" x14ac:dyDescent="0.3">
      <c r="A1760" s="163">
        <f>'LIC MF Nifty 50 ETF'!A1765</f>
        <v>44931</v>
      </c>
      <c r="B1760" s="284">
        <v>91232.42</v>
      </c>
      <c r="C1760" s="15">
        <f t="shared" ref="C1760" si="256">ROUND(((B1760-B1759)/B1759)*100,2)</f>
        <v>-0.5</v>
      </c>
      <c r="D1760" s="2">
        <v>654.71659999999997</v>
      </c>
      <c r="E1760" s="17">
        <f t="shared" ref="E1760" si="257">ROUND(((D1760-D1759)/D1759)*100,2)</f>
        <v>-0.5</v>
      </c>
      <c r="F1760" s="18">
        <f t="shared" ref="F1760" si="258">+E1760-C1760</f>
        <v>0</v>
      </c>
      <c r="G1760" s="18">
        <f t="shared" ref="G1760" si="259">+STDEV(F1512:F1760)</f>
        <v>5.5358071941066216E-3</v>
      </c>
      <c r="H1760" s="18">
        <f t="shared" ref="H1760" si="260">+G1760*(SQRT(250))</f>
        <v>8.7528797104613837E-2</v>
      </c>
    </row>
    <row r="1761" spans="1:8" ht="15" customHeight="1" x14ac:dyDescent="0.3">
      <c r="A1761" s="163">
        <f>'LIC MF Nifty 50 ETF'!A1766</f>
        <v>44932</v>
      </c>
      <c r="B1761" s="284">
        <v>90547.8</v>
      </c>
      <c r="C1761" s="15">
        <f t="shared" ref="C1761" si="261">ROUND(((B1761-B1760)/B1760)*100,2)</f>
        <v>-0.75</v>
      </c>
      <c r="D1761" s="2">
        <v>649.7971</v>
      </c>
      <c r="E1761" s="17">
        <f t="shared" ref="E1761" si="262">ROUND(((D1761-D1760)/D1760)*100,2)</f>
        <v>-0.75</v>
      </c>
      <c r="F1761" s="18">
        <f t="shared" ref="F1761" si="263">+E1761-C1761</f>
        <v>0</v>
      </c>
      <c r="G1761" s="18">
        <f t="shared" ref="G1761" si="264">+STDEV(F1513:F1761)</f>
        <v>5.5358071941066216E-3</v>
      </c>
      <c r="H1761" s="18">
        <f t="shared" ref="H1761" si="265">+G1761*(SQRT(250))</f>
        <v>8.7528797104613837E-2</v>
      </c>
    </row>
    <row r="1762" spans="1:8" ht="15" customHeight="1" x14ac:dyDescent="0.3">
      <c r="A1762" s="163">
        <f>'LIC MF Nifty 50 ETF'!A1767</f>
        <v>44935</v>
      </c>
      <c r="B1762" s="284">
        <v>91828.06</v>
      </c>
      <c r="C1762" s="15">
        <f t="shared" ref="C1762" si="266">ROUND(((B1762-B1761)/B1761)*100,2)</f>
        <v>1.41</v>
      </c>
      <c r="D1762" s="2">
        <v>658.94079999999997</v>
      </c>
      <c r="E1762" s="17">
        <f t="shared" ref="E1762" si="267">ROUND(((D1762-D1761)/D1761)*100,2)</f>
        <v>1.41</v>
      </c>
      <c r="F1762" s="18">
        <f t="shared" ref="F1762" si="268">+E1762-C1762</f>
        <v>0</v>
      </c>
      <c r="G1762" s="18">
        <f t="shared" ref="G1762" si="269">+STDEV(F1514:F1762)</f>
        <v>5.5358071941066216E-3</v>
      </c>
      <c r="H1762" s="18">
        <f t="shared" ref="H1762" si="270">+G1762*(SQRT(250))</f>
        <v>8.7528797104613837E-2</v>
      </c>
    </row>
    <row r="1763" spans="1:8" ht="15" customHeight="1" x14ac:dyDescent="0.3">
      <c r="A1763" s="163">
        <f>'LIC MF Nifty 50 ETF'!A1768</f>
        <v>44936</v>
      </c>
      <c r="B1763" s="284">
        <v>90872.97</v>
      </c>
      <c r="C1763" s="15">
        <f t="shared" ref="C1763" si="271">ROUND(((B1763-B1762)/B1762)*100,2)</f>
        <v>-1.04</v>
      </c>
      <c r="D1763" s="2">
        <v>652.09389999999996</v>
      </c>
      <c r="E1763" s="17">
        <f t="shared" ref="E1763" si="272">ROUND(((D1763-D1762)/D1762)*100,2)</f>
        <v>-1.04</v>
      </c>
      <c r="F1763" s="18">
        <f t="shared" ref="F1763" si="273">+E1763-C1763</f>
        <v>0</v>
      </c>
      <c r="G1763" s="18">
        <f t="shared" ref="G1763" si="274">+STDEV(F1515:F1763)</f>
        <v>5.5358071941066216E-3</v>
      </c>
      <c r="H1763" s="18">
        <f t="shared" ref="H1763" si="275">+G1763*(SQRT(250))</f>
        <v>8.7528797104613837E-2</v>
      </c>
    </row>
    <row r="1764" spans="1:8" ht="15" customHeight="1" x14ac:dyDescent="0.3">
      <c r="A1764" s="163">
        <f>'LIC MF Nifty 50 ETF'!A1769</f>
        <v>44937</v>
      </c>
      <c r="B1764" s="284">
        <v>90857.88</v>
      </c>
      <c r="C1764" s="15">
        <f t="shared" ref="C1764" si="276">ROUND(((B1764-B1763)/B1763)*100,2)</f>
        <v>-0.02</v>
      </c>
      <c r="D1764" s="2">
        <v>651.98289999999997</v>
      </c>
      <c r="E1764" s="17">
        <f t="shared" ref="E1764" si="277">ROUND(((D1764-D1763)/D1763)*100,2)</f>
        <v>-0.02</v>
      </c>
      <c r="F1764" s="18">
        <f t="shared" ref="F1764" si="278">+E1764-C1764</f>
        <v>0</v>
      </c>
      <c r="G1764" s="18">
        <f t="shared" ref="G1764" si="279">+STDEV(F1516:F1764)</f>
        <v>5.5358071941066216E-3</v>
      </c>
      <c r="H1764" s="18">
        <f t="shared" ref="H1764" si="280">+G1764*(SQRT(250))</f>
        <v>8.7528797104613837E-2</v>
      </c>
    </row>
    <row r="1765" spans="1:8" ht="15" customHeight="1" x14ac:dyDescent="0.3">
      <c r="A1765" s="163">
        <f>'LIC MF Nifty 50 ETF'!A1770</f>
        <v>44938</v>
      </c>
      <c r="B1765" s="284">
        <v>90634.96</v>
      </c>
      <c r="C1765" s="15">
        <f t="shared" ref="C1765:C1766" si="281">ROUND(((B1765-B1764)/B1764)*100,2)</f>
        <v>-0.25</v>
      </c>
      <c r="D1765" s="2">
        <v>650.38289999999995</v>
      </c>
      <c r="E1765" s="17">
        <f t="shared" ref="E1765:E1766" si="282">ROUND(((D1765-D1764)/D1764)*100,2)</f>
        <v>-0.25</v>
      </c>
      <c r="F1765" s="18">
        <f t="shared" ref="F1765:F1766" si="283">+E1765-C1765</f>
        <v>0</v>
      </c>
      <c r="G1765" s="18">
        <f t="shared" ref="G1765:G1766" si="284">+STDEV(F1517:F1765)</f>
        <v>5.4991195752704097E-3</v>
      </c>
      <c r="H1765" s="18">
        <f t="shared" ref="H1765:H1766" si="285">+G1765*(SQRT(250))</f>
        <v>8.6948714917361211E-2</v>
      </c>
    </row>
    <row r="1766" spans="1:8" ht="15" customHeight="1" x14ac:dyDescent="0.3">
      <c r="A1766" s="163">
        <f>'LIC MF Nifty 50 ETF'!A1771</f>
        <v>44939</v>
      </c>
      <c r="B1766" s="284">
        <v>91093.21</v>
      </c>
      <c r="C1766" s="15">
        <f t="shared" si="281"/>
        <v>0.51</v>
      </c>
      <c r="D1766" s="2">
        <v>653.66579999999999</v>
      </c>
      <c r="E1766" s="17">
        <f t="shared" si="282"/>
        <v>0.5</v>
      </c>
      <c r="F1766" s="18">
        <f t="shared" si="283"/>
        <v>-1.0000000000000009E-2</v>
      </c>
      <c r="G1766" s="18">
        <f t="shared" si="284"/>
        <v>5.4991195752704097E-3</v>
      </c>
      <c r="H1766" s="18">
        <f t="shared" si="285"/>
        <v>8.6948714917361211E-2</v>
      </c>
    </row>
    <row r="1767" spans="1:8" ht="15" customHeight="1" x14ac:dyDescent="0.3">
      <c r="A1767" s="163">
        <f>'LIC MF Nifty 50 ETF'!A1772</f>
        <v>44942</v>
      </c>
      <c r="B1767" s="284">
        <v>90849.82</v>
      </c>
      <c r="C1767" s="15">
        <f t="shared" ref="C1767:C1768" si="286">ROUND(((B1767-B1766)/B1766)*100,2)</f>
        <v>-0.27</v>
      </c>
      <c r="D1767" s="2">
        <v>651.91250000000002</v>
      </c>
      <c r="E1767" s="17">
        <f t="shared" ref="E1767:E1768" si="287">ROUND(((D1767-D1766)/D1766)*100,2)</f>
        <v>-0.27</v>
      </c>
      <c r="F1767" s="18">
        <f t="shared" ref="F1767:F1768" si="288">+E1767-C1767</f>
        <v>0</v>
      </c>
      <c r="G1767" s="18">
        <f t="shared" ref="G1767:G1768" si="289">+STDEV(F1519:F1767)</f>
        <v>5.4991195752704097E-3</v>
      </c>
      <c r="H1767" s="18">
        <f t="shared" ref="H1767:H1768" si="290">+G1767*(SQRT(250))</f>
        <v>8.6948714917361211E-2</v>
      </c>
    </row>
    <row r="1768" spans="1:8" ht="15" customHeight="1" x14ac:dyDescent="0.3">
      <c r="A1768" s="163">
        <f>'LIC MF Nifty 50 ETF'!A1773</f>
        <v>44943</v>
      </c>
      <c r="B1768" s="284">
        <v>91700.6</v>
      </c>
      <c r="C1768" s="15">
        <f t="shared" si="286"/>
        <v>0.94</v>
      </c>
      <c r="D1768" s="2">
        <v>658.00409999999999</v>
      </c>
      <c r="E1768" s="17">
        <f t="shared" si="287"/>
        <v>0.93</v>
      </c>
      <c r="F1768" s="18">
        <f t="shared" si="288"/>
        <v>-9.9999999999998979E-3</v>
      </c>
      <c r="G1768" s="18">
        <f t="shared" si="289"/>
        <v>5.5358071941066199E-3</v>
      </c>
      <c r="H1768" s="18">
        <f t="shared" si="290"/>
        <v>8.7528797104613809E-2</v>
      </c>
    </row>
    <row r="1769" spans="1:8" ht="15" customHeight="1" x14ac:dyDescent="0.3">
      <c r="A1769" s="163">
        <f>'LIC MF Nifty 50 ETF'!A1774</f>
        <v>44944</v>
      </c>
      <c r="B1769" s="284">
        <v>92290.240000000005</v>
      </c>
      <c r="C1769" s="15">
        <f t="shared" ref="C1769" si="291">ROUND(((B1769-B1768)/B1768)*100,2)</f>
        <v>0.64</v>
      </c>
      <c r="D1769" s="2">
        <v>662.22360000000003</v>
      </c>
      <c r="E1769" s="17">
        <f t="shared" ref="E1769" si="292">ROUND(((D1769-D1768)/D1768)*100,2)</f>
        <v>0.64</v>
      </c>
      <c r="F1769" s="18">
        <f t="shared" ref="F1769" si="293">+E1769-C1769</f>
        <v>0</v>
      </c>
      <c r="G1769" s="18">
        <f t="shared" ref="G1769" si="294">+STDEV(F1521:F1769)</f>
        <v>5.5358071941066199E-3</v>
      </c>
      <c r="H1769" s="18">
        <f t="shared" ref="H1769" si="295">+G1769*(SQRT(250))</f>
        <v>8.7528797104613809E-2</v>
      </c>
    </row>
    <row r="1770" spans="1:8" ht="15" customHeight="1" x14ac:dyDescent="0.3">
      <c r="A1770" s="163">
        <f>'LIC MF Nifty 50 ETF'!A1775</f>
        <v>44945</v>
      </c>
      <c r="B1770" s="284">
        <v>92021.11</v>
      </c>
      <c r="C1770" s="15">
        <f t="shared" ref="C1770" si="296">ROUND(((B1770-B1769)/B1769)*100,2)</f>
        <v>-0.28999999999999998</v>
      </c>
      <c r="D1770" s="2">
        <v>660.29219999999998</v>
      </c>
      <c r="E1770" s="17">
        <f t="shared" ref="E1770" si="297">ROUND(((D1770-D1769)/D1769)*100,2)</f>
        <v>-0.28999999999999998</v>
      </c>
      <c r="F1770" s="18">
        <f t="shared" ref="F1770" si="298">+E1770-C1770</f>
        <v>0</v>
      </c>
      <c r="G1770" s="18">
        <f t="shared" ref="G1770" si="299">+STDEV(F1522:F1770)</f>
        <v>5.5358071941066199E-3</v>
      </c>
      <c r="H1770" s="18">
        <f t="shared" ref="H1770" si="300">+G1770*(SQRT(250))</f>
        <v>8.7528797104613809E-2</v>
      </c>
    </row>
    <row r="1771" spans="1:8" ht="15" customHeight="1" x14ac:dyDescent="0.3">
      <c r="A1771" s="163">
        <f>'LIC MF Nifty 50 ETF'!A1776</f>
        <v>44946</v>
      </c>
      <c r="B1771" s="284">
        <v>91663.27</v>
      </c>
      <c r="C1771" s="15">
        <f t="shared" ref="C1771:C1778" si="301">ROUND(((B1771-B1770)/B1770)*100,2)</f>
        <v>-0.39</v>
      </c>
      <c r="D1771" s="2">
        <v>657.72490000000005</v>
      </c>
      <c r="E1771" s="17">
        <f t="shared" ref="E1771:E1778" si="302">ROUND(((D1771-D1770)/D1770)*100,2)</f>
        <v>-0.39</v>
      </c>
      <c r="F1771" s="18">
        <f t="shared" ref="F1771:F1778" si="303">+E1771-C1771</f>
        <v>0</v>
      </c>
      <c r="G1771" s="18">
        <f t="shared" ref="G1771:G1778" si="304">+STDEV(F1523:F1771)</f>
        <v>5.5358071941066199E-3</v>
      </c>
      <c r="H1771" s="18">
        <f t="shared" ref="H1771:H1778" si="305">+G1771*(SQRT(250))</f>
        <v>8.7528797104613809E-2</v>
      </c>
    </row>
    <row r="1772" spans="1:8" ht="15" customHeight="1" x14ac:dyDescent="0.3">
      <c r="A1772" s="163">
        <f>'LIC MF Nifty 50 ETF'!A1777</f>
        <v>44949</v>
      </c>
      <c r="B1772" s="284">
        <v>92146.98</v>
      </c>
      <c r="C1772" s="15">
        <f t="shared" si="301"/>
        <v>0.53</v>
      </c>
      <c r="D1772" s="2">
        <v>661.18529999999998</v>
      </c>
      <c r="E1772" s="17">
        <f t="shared" si="302"/>
        <v>0.53</v>
      </c>
      <c r="F1772" s="18">
        <f t="shared" si="303"/>
        <v>0</v>
      </c>
      <c r="G1772" s="18">
        <f t="shared" si="304"/>
        <v>5.5358071941066199E-3</v>
      </c>
      <c r="H1772" s="18">
        <f t="shared" si="305"/>
        <v>8.7528797104613809E-2</v>
      </c>
    </row>
    <row r="1773" spans="1:8" ht="15" customHeight="1" x14ac:dyDescent="0.3">
      <c r="A1773" s="163">
        <f>'LIC MF Nifty 50 ETF'!A1778</f>
        <v>44950</v>
      </c>
      <c r="B1773" s="284">
        <v>92205</v>
      </c>
      <c r="C1773" s="15">
        <f t="shared" si="301"/>
        <v>0.06</v>
      </c>
      <c r="D1773" s="2">
        <v>661.59829999999999</v>
      </c>
      <c r="E1773" s="17">
        <f t="shared" si="302"/>
        <v>0.06</v>
      </c>
      <c r="F1773" s="18">
        <f t="shared" si="303"/>
        <v>0</v>
      </c>
      <c r="G1773" s="18">
        <f t="shared" si="304"/>
        <v>5.5358071941066199E-3</v>
      </c>
      <c r="H1773" s="18">
        <f t="shared" si="305"/>
        <v>8.7528797104613809E-2</v>
      </c>
    </row>
    <row r="1774" spans="1:8" ht="15" customHeight="1" x14ac:dyDescent="0.3">
      <c r="A1774" s="163">
        <f>'LIC MF Nifty 50 ETF'!A1779</f>
        <v>44951</v>
      </c>
      <c r="B1774" s="284">
        <v>91035.13</v>
      </c>
      <c r="C1774" s="15">
        <f t="shared" si="301"/>
        <v>-1.27</v>
      </c>
      <c r="D1774" s="2">
        <v>653.21699999999998</v>
      </c>
      <c r="E1774" s="17">
        <f t="shared" si="302"/>
        <v>-1.27</v>
      </c>
      <c r="F1774" s="18">
        <f t="shared" si="303"/>
        <v>0</v>
      </c>
      <c r="G1774" s="18">
        <f t="shared" si="304"/>
        <v>5.4991195752704071E-3</v>
      </c>
      <c r="H1774" s="18">
        <f t="shared" si="305"/>
        <v>8.694871491736117E-2</v>
      </c>
    </row>
    <row r="1775" spans="1:8" ht="15" customHeight="1" x14ac:dyDescent="0.3">
      <c r="A1775" s="163">
        <f>'LIC MF Nifty 50 ETF'!A1780</f>
        <v>44953</v>
      </c>
      <c r="B1775" s="284">
        <v>89713.32</v>
      </c>
      <c r="C1775" s="15">
        <f t="shared" si="301"/>
        <v>-1.45</v>
      </c>
      <c r="D1775" s="2">
        <v>643.74369999999999</v>
      </c>
      <c r="E1775" s="17">
        <f t="shared" si="302"/>
        <v>-1.45</v>
      </c>
      <c r="F1775" s="18">
        <f t="shared" si="303"/>
        <v>0</v>
      </c>
      <c r="G1775" s="18">
        <f t="shared" si="304"/>
        <v>5.4991195752704071E-3</v>
      </c>
      <c r="H1775" s="18">
        <f t="shared" si="305"/>
        <v>8.694871491736117E-2</v>
      </c>
    </row>
    <row r="1776" spans="1:8" ht="15" customHeight="1" x14ac:dyDescent="0.3">
      <c r="A1776" s="163">
        <f>'LIC MF Nifty 50 ETF'!A1781</f>
        <v>44956</v>
      </c>
      <c r="B1776" s="284">
        <v>89969.63</v>
      </c>
      <c r="C1776" s="15">
        <f t="shared" si="301"/>
        <v>0.28999999999999998</v>
      </c>
      <c r="D1776" s="2">
        <v>645.57330000000002</v>
      </c>
      <c r="E1776" s="17">
        <f t="shared" si="302"/>
        <v>0.28000000000000003</v>
      </c>
      <c r="F1776" s="18">
        <f t="shared" si="303"/>
        <v>-9.9999999999999534E-3</v>
      </c>
      <c r="G1776" s="18">
        <f t="shared" si="304"/>
        <v>5.5352221064133809E-3</v>
      </c>
      <c r="H1776" s="18">
        <f t="shared" si="305"/>
        <v>8.7519546055905964E-2</v>
      </c>
    </row>
    <row r="1777" spans="1:8" ht="15" customHeight="1" x14ac:dyDescent="0.3">
      <c r="A1777" s="163">
        <f>'LIC MF Nifty 50 ETF'!A1782</f>
        <v>44957</v>
      </c>
      <c r="B1777" s="284">
        <v>90044.47</v>
      </c>
      <c r="C1777" s="15">
        <f t="shared" si="301"/>
        <v>0.08</v>
      </c>
      <c r="D1777" s="2">
        <v>646.10419999999999</v>
      </c>
      <c r="E1777" s="17">
        <f t="shared" si="302"/>
        <v>0.08</v>
      </c>
      <c r="F1777" s="18">
        <f t="shared" si="303"/>
        <v>0</v>
      </c>
      <c r="G1777" s="18">
        <f t="shared" si="304"/>
        <v>5.5352221064133809E-3</v>
      </c>
      <c r="H1777" s="18">
        <f t="shared" si="305"/>
        <v>8.7519546055905964E-2</v>
      </c>
    </row>
    <row r="1778" spans="1:8" ht="15" customHeight="1" x14ac:dyDescent="0.3">
      <c r="A1778" s="163">
        <f>'LIC MF Nifty 50 ETF'!A1783</f>
        <v>44958</v>
      </c>
      <c r="B1778" s="284">
        <v>90283.65</v>
      </c>
      <c r="C1778" s="15">
        <f t="shared" si="301"/>
        <v>0.27</v>
      </c>
      <c r="D1778" s="2">
        <v>647.81830000000002</v>
      </c>
      <c r="E1778" s="17">
        <f t="shared" si="302"/>
        <v>0.27</v>
      </c>
      <c r="F1778" s="18">
        <f t="shared" si="303"/>
        <v>0</v>
      </c>
      <c r="G1778" s="18">
        <f t="shared" si="304"/>
        <v>5.5352221064133809E-3</v>
      </c>
      <c r="H1778" s="18">
        <f t="shared" si="305"/>
        <v>8.7519546055905964E-2</v>
      </c>
    </row>
    <row r="1779" spans="1:8" ht="15" customHeight="1" x14ac:dyDescent="0.3">
      <c r="A1779" s="163">
        <f>'LIC MF Nifty 50 ETF'!A1784</f>
        <v>44959</v>
      </c>
      <c r="B1779" s="284">
        <v>90622.6</v>
      </c>
      <c r="C1779" s="15">
        <f t="shared" ref="C1779" si="306">ROUND(((B1779-B1778)/B1778)*100,2)</f>
        <v>0.38</v>
      </c>
      <c r="D1779" s="2">
        <v>650.24530000000004</v>
      </c>
      <c r="E1779" s="17">
        <f t="shared" ref="E1779" si="307">ROUND(((D1779-D1778)/D1778)*100,2)</f>
        <v>0.37</v>
      </c>
      <c r="F1779" s="18">
        <f t="shared" ref="F1779" si="308">+E1779-C1779</f>
        <v>-1.0000000000000009E-2</v>
      </c>
      <c r="G1779" s="18">
        <f t="shared" ref="G1779" si="309">+STDEV(F1531:F1779)</f>
        <v>5.5708000026957524E-3</v>
      </c>
      <c r="H1779" s="18">
        <f t="shared" ref="H1779" si="310">+G1779*(SQRT(250))</f>
        <v>8.808208198895362E-2</v>
      </c>
    </row>
    <row r="1780" spans="1:8" ht="15" customHeight="1" x14ac:dyDescent="0.3">
      <c r="A1780" s="163">
        <f>'LIC MF Nifty 50 ETF'!A1785</f>
        <v>44960</v>
      </c>
      <c r="B1780" s="284">
        <v>92024.87</v>
      </c>
      <c r="C1780" s="15">
        <f t="shared" ref="C1780" si="311">ROUND(((B1780-B1779)/B1779)*100,2)</f>
        <v>1.55</v>
      </c>
      <c r="D1780" s="2">
        <v>660.28909999999996</v>
      </c>
      <c r="E1780" s="17">
        <f t="shared" ref="E1780" si="312">ROUND(((D1780-D1779)/D1779)*100,2)</f>
        <v>1.54</v>
      </c>
      <c r="F1780" s="18">
        <f t="shared" ref="F1780" si="313">+E1780-C1780</f>
        <v>-1.0000000000000009E-2</v>
      </c>
      <c r="G1780" s="18">
        <f t="shared" ref="G1780" si="314">+STDEV(F1532:F1780)</f>
        <v>5.6058632529919061E-3</v>
      </c>
      <c r="H1780" s="18">
        <f t="shared" ref="H1780" si="315">+G1780*(SQRT(250))</f>
        <v>8.8636480654475713E-2</v>
      </c>
    </row>
    <row r="1781" spans="1:8" ht="15" customHeight="1" x14ac:dyDescent="0.3">
      <c r="A1781" s="163">
        <f>'LIC MF Nifty 50 ETF'!A1786</f>
        <v>44963</v>
      </c>
      <c r="B1781" s="284">
        <v>91518.2</v>
      </c>
      <c r="C1781" s="15">
        <f t="shared" ref="C1781" si="316">ROUND(((B1781-B1780)/B1780)*100,2)</f>
        <v>-0.55000000000000004</v>
      </c>
      <c r="D1781" s="2">
        <v>656.65549999999996</v>
      </c>
      <c r="E1781" s="17">
        <f t="shared" ref="E1781" si="317">ROUND(((D1781-D1780)/D1780)*100,2)</f>
        <v>-0.55000000000000004</v>
      </c>
      <c r="F1781" s="18">
        <f t="shared" ref="F1781" si="318">+E1781-C1781</f>
        <v>0</v>
      </c>
      <c r="G1781" s="18">
        <f t="shared" ref="G1781" si="319">+STDEV(F1533:F1781)</f>
        <v>5.5684739900671316E-3</v>
      </c>
      <c r="H1781" s="18">
        <f t="shared" ref="H1781" si="320">+G1781*(SQRT(250))</f>
        <v>8.8045304500089835E-2</v>
      </c>
    </row>
    <row r="1782" spans="1:8" ht="15" customHeight="1" x14ac:dyDescent="0.3">
      <c r="A1782" s="163">
        <f>'LIC MF Nifty 50 ETF'!A1787</f>
        <v>44964</v>
      </c>
      <c r="B1782" s="284">
        <v>91184.15</v>
      </c>
      <c r="C1782" s="15">
        <f t="shared" ref="C1782" si="321">ROUND(((B1782-B1781)/B1781)*100,2)</f>
        <v>-0.37</v>
      </c>
      <c r="D1782" s="2">
        <v>654.25940000000003</v>
      </c>
      <c r="E1782" s="17">
        <f t="shared" ref="E1782" si="322">ROUND(((D1782-D1781)/D1781)*100,2)</f>
        <v>-0.36</v>
      </c>
      <c r="F1782" s="18">
        <f t="shared" ref="F1782" si="323">+E1782-C1782</f>
        <v>1.0000000000000009E-2</v>
      </c>
      <c r="G1782" s="18">
        <f t="shared" ref="G1782" si="324">+STDEV(F1534:F1782)</f>
        <v>5.6058632529919061E-3</v>
      </c>
      <c r="H1782" s="18">
        <f t="shared" ref="H1782" si="325">+G1782*(SQRT(250))</f>
        <v>8.8636480654475713E-2</v>
      </c>
    </row>
    <row r="1783" spans="1:8" ht="15" customHeight="1" x14ac:dyDescent="0.3">
      <c r="A1783" s="163">
        <f>'LIC MF Nifty 50 ETF'!A1788</f>
        <v>44965</v>
      </c>
      <c r="B1783" s="284">
        <v>91788.97</v>
      </c>
      <c r="C1783" s="15">
        <f t="shared" ref="C1783" si="326">ROUND(((B1783-B1782)/B1782)*100,2)</f>
        <v>0.66</v>
      </c>
      <c r="D1783" s="2">
        <v>658.59780000000001</v>
      </c>
      <c r="E1783" s="17">
        <f t="shared" ref="E1783" si="327">ROUND(((D1783-D1782)/D1782)*100,2)</f>
        <v>0.66</v>
      </c>
      <c r="F1783" s="18">
        <f t="shared" ref="F1783" si="328">+E1783-C1783</f>
        <v>0</v>
      </c>
      <c r="G1783" s="18">
        <f t="shared" ref="G1783" si="329">+STDEV(F1535:F1783)</f>
        <v>5.5684739900671316E-3</v>
      </c>
      <c r="H1783" s="18">
        <f t="shared" ref="H1783" si="330">+G1783*(SQRT(250))</f>
        <v>8.8045304500089835E-2</v>
      </c>
    </row>
    <row r="1784" spans="1:8" ht="15" customHeight="1" x14ac:dyDescent="0.3">
      <c r="A1784" s="163">
        <f>'LIC MF Nifty 50 ETF'!A1789</f>
        <v>44966</v>
      </c>
      <c r="B1784" s="284">
        <v>92004.479999999996</v>
      </c>
      <c r="C1784" s="15">
        <f t="shared" ref="C1784" si="331">ROUND(((B1784-B1783)/B1783)*100,2)</f>
        <v>0.23</v>
      </c>
      <c r="D1784" s="2">
        <v>660.14380000000006</v>
      </c>
      <c r="E1784" s="17">
        <f t="shared" ref="E1784" si="332">ROUND(((D1784-D1783)/D1783)*100,2)</f>
        <v>0.23</v>
      </c>
      <c r="F1784" s="18">
        <f t="shared" ref="F1784" si="333">+E1784-C1784</f>
        <v>0</v>
      </c>
      <c r="G1784" s="18">
        <f t="shared" ref="G1784" si="334">+STDEV(F1536:F1784)</f>
        <v>5.533466472144E-3</v>
      </c>
      <c r="H1784" s="18">
        <f t="shared" ref="H1784" si="335">+G1784*(SQRT(250))</f>
        <v>8.7491787040758523E-2</v>
      </c>
    </row>
    <row r="1785" spans="1:8" ht="15" customHeight="1" x14ac:dyDescent="0.3">
      <c r="A1785" s="163">
        <f>'LIC MF Nifty 50 ETF'!A1790</f>
        <v>44967</v>
      </c>
      <c r="B1785" s="284">
        <v>91817.57</v>
      </c>
      <c r="C1785" s="15">
        <f t="shared" ref="C1785" si="336">ROUND(((B1785-B1784)/B1784)*100,2)</f>
        <v>-0.2</v>
      </c>
      <c r="D1785" s="2">
        <v>658.80060000000003</v>
      </c>
      <c r="E1785" s="17">
        <f t="shared" ref="E1785" si="337">ROUND(((D1785-D1784)/D1784)*100,2)</f>
        <v>-0.2</v>
      </c>
      <c r="F1785" s="18">
        <f t="shared" ref="F1785" si="338">+E1785-C1785</f>
        <v>0</v>
      </c>
      <c r="G1785" s="18">
        <f t="shared" ref="G1785" si="339">+STDEV(F1537:F1785)</f>
        <v>5.533466472144E-3</v>
      </c>
      <c r="H1785" s="18">
        <f t="shared" ref="H1785" si="340">+G1785*(SQRT(250))</f>
        <v>8.7491787040758523E-2</v>
      </c>
    </row>
    <row r="1786" spans="1:8" ht="15" customHeight="1" x14ac:dyDescent="0.3">
      <c r="A1786" s="163">
        <f>'LIC MF Nifty 50 ETF'!A1791</f>
        <v>44970</v>
      </c>
      <c r="B1786" s="284">
        <v>91438.01</v>
      </c>
      <c r="C1786" s="15">
        <f t="shared" ref="C1786" si="341">ROUND(((B1786-B1785)/B1785)*100,2)</f>
        <v>-0.41</v>
      </c>
      <c r="D1786" s="2">
        <v>656.06280000000004</v>
      </c>
      <c r="E1786" s="17">
        <f t="shared" ref="E1786" si="342">ROUND(((D1786-D1785)/D1785)*100,2)</f>
        <v>-0.42</v>
      </c>
      <c r="F1786" s="18">
        <f t="shared" ref="F1786" si="343">+E1786-C1786</f>
        <v>-1.0000000000000009E-2</v>
      </c>
      <c r="G1786" s="18">
        <f t="shared" ref="G1786" si="344">+STDEV(F1538:F1786)</f>
        <v>5.5684739900671316E-3</v>
      </c>
      <c r="H1786" s="18">
        <f t="shared" ref="H1786" si="345">+G1786*(SQRT(250))</f>
        <v>8.8045304500089835E-2</v>
      </c>
    </row>
    <row r="1787" spans="1:8" ht="15" customHeight="1" x14ac:dyDescent="0.3">
      <c r="A1787" s="163">
        <f>'LIC MF Nifty 50 ETF'!A1792</f>
        <v>44971</v>
      </c>
      <c r="B1787" s="284">
        <v>92346.49</v>
      </c>
      <c r="C1787" s="15">
        <f t="shared" ref="C1787" si="346">ROUND(((B1787-B1786)/B1786)*100,2)</f>
        <v>0.99</v>
      </c>
      <c r="D1787" s="2">
        <v>662.56920000000002</v>
      </c>
      <c r="E1787" s="17">
        <f t="shared" ref="E1787" si="347">ROUND(((D1787-D1786)/D1786)*100,2)</f>
        <v>0.99</v>
      </c>
      <c r="F1787" s="18">
        <f t="shared" ref="F1787" si="348">+E1787-C1787</f>
        <v>0</v>
      </c>
      <c r="G1787" s="18">
        <f t="shared" ref="G1787" si="349">+STDEV(F1539:F1787)</f>
        <v>5.5684739900671316E-3</v>
      </c>
      <c r="H1787" s="18">
        <f t="shared" ref="H1787" si="350">+G1787*(SQRT(250))</f>
        <v>8.8045304500089835E-2</v>
      </c>
    </row>
    <row r="1788" spans="1:8" ht="15" customHeight="1" x14ac:dyDescent="0.3">
      <c r="A1788" s="163">
        <f>'LIC MF Nifty 50 ETF'!A1793</f>
        <v>44972</v>
      </c>
      <c r="B1788" s="284">
        <v>92784.13</v>
      </c>
      <c r="C1788" s="15">
        <f t="shared" ref="C1788" si="351">ROUND(((B1788-B1787)/B1787)*100,2)</f>
        <v>0.47</v>
      </c>
      <c r="D1788" s="2">
        <v>665.7079</v>
      </c>
      <c r="E1788" s="17">
        <f t="shared" ref="E1788" si="352">ROUND(((D1788-D1787)/D1787)*100,2)</f>
        <v>0.47</v>
      </c>
      <c r="F1788" s="18">
        <f t="shared" ref="F1788" si="353">+E1788-C1788</f>
        <v>0</v>
      </c>
      <c r="G1788" s="18">
        <f t="shared" ref="G1788" si="354">+STDEV(F1540:F1788)</f>
        <v>5.5684739900671316E-3</v>
      </c>
      <c r="H1788" s="18">
        <f t="shared" ref="H1788" si="355">+G1788*(SQRT(250))</f>
        <v>8.8045304500089835E-2</v>
      </c>
    </row>
    <row r="1789" spans="1:8" ht="15" customHeight="1" x14ac:dyDescent="0.3">
      <c r="A1789" s="163">
        <f>'LIC MF Nifty 50 ETF'!A1794</f>
        <v>44973</v>
      </c>
      <c r="B1789" s="284">
        <v>92851.4</v>
      </c>
      <c r="C1789" s="15">
        <f t="shared" ref="C1789" si="356">ROUND(((B1789-B1788)/B1788)*100,2)</f>
        <v>7.0000000000000007E-2</v>
      </c>
      <c r="D1789" s="2">
        <v>666.18629999999996</v>
      </c>
      <c r="E1789" s="17">
        <f t="shared" ref="E1789" si="357">ROUND(((D1789-D1788)/D1788)*100,2)</f>
        <v>7.0000000000000007E-2</v>
      </c>
      <c r="F1789" s="18">
        <f t="shared" ref="F1789" si="358">+E1789-C1789</f>
        <v>0</v>
      </c>
      <c r="G1789" s="18">
        <f t="shared" ref="G1789" si="359">+STDEV(F1541:F1789)</f>
        <v>5.5334664721439983E-3</v>
      </c>
      <c r="H1789" s="18">
        <f t="shared" ref="H1789" si="360">+G1789*(SQRT(250))</f>
        <v>8.7491787040758495E-2</v>
      </c>
    </row>
    <row r="1790" spans="1:8" ht="15" customHeight="1" x14ac:dyDescent="0.3">
      <c r="A1790" s="163">
        <f>'LIC MF Nifty 50 ETF'!A1795</f>
        <v>44974</v>
      </c>
      <c r="B1790" s="284">
        <v>92371.48</v>
      </c>
      <c r="C1790" s="15">
        <f t="shared" ref="C1790" si="361">ROUND(((B1790-B1789)/B1789)*100,2)</f>
        <v>-0.52</v>
      </c>
      <c r="D1790" s="2">
        <v>662.74329999999998</v>
      </c>
      <c r="E1790" s="17">
        <f t="shared" ref="E1790" si="362">ROUND(((D1790-D1789)/D1789)*100,2)</f>
        <v>-0.52</v>
      </c>
      <c r="F1790" s="18">
        <f t="shared" ref="F1790" si="363">+E1790-C1790</f>
        <v>0</v>
      </c>
      <c r="G1790" s="18">
        <f t="shared" ref="G1790" si="364">+STDEV(F1542:F1790)</f>
        <v>5.5334664721439983E-3</v>
      </c>
      <c r="H1790" s="18">
        <f t="shared" ref="H1790" si="365">+G1790*(SQRT(250))</f>
        <v>8.7491787040758495E-2</v>
      </c>
    </row>
    <row r="1791" spans="1:8" ht="15" customHeight="1" x14ac:dyDescent="0.3">
      <c r="A1791" s="163">
        <f>'LIC MF Nifty 50 ETF'!A1796</f>
        <v>44977</v>
      </c>
      <c r="B1791" s="284">
        <v>91900.5</v>
      </c>
      <c r="C1791" s="15">
        <f t="shared" ref="C1791" si="366">ROUND(((B1791-B1790)/B1790)*100,2)</f>
        <v>-0.51</v>
      </c>
      <c r="D1791" s="2">
        <v>659.36509999999998</v>
      </c>
      <c r="E1791" s="17">
        <f t="shared" ref="E1791" si="367">ROUND(((D1791-D1790)/D1790)*100,2)</f>
        <v>-0.51</v>
      </c>
      <c r="F1791" s="18">
        <f t="shared" ref="F1791" si="368">+E1791-C1791</f>
        <v>0</v>
      </c>
      <c r="G1791" s="18">
        <f t="shared" ref="G1791" si="369">+STDEV(F1543:F1791)</f>
        <v>5.5334664721439983E-3</v>
      </c>
      <c r="H1791" s="18">
        <f t="shared" ref="H1791" si="370">+G1791*(SQRT(250))</f>
        <v>8.7491787040758495E-2</v>
      </c>
    </row>
    <row r="1792" spans="1:8" ht="15" customHeight="1" x14ac:dyDescent="0.3">
      <c r="A1792" s="163">
        <f>'LIC MF Nifty 50 ETF'!A1797</f>
        <v>44978</v>
      </c>
      <c r="B1792" s="284">
        <v>91872.01</v>
      </c>
      <c r="C1792" s="15">
        <f t="shared" ref="C1792" si="371">ROUND(((B1792-B1791)/B1791)*100,2)</f>
        <v>-0.03</v>
      </c>
      <c r="D1792" s="2">
        <v>659.16079999999999</v>
      </c>
      <c r="E1792" s="17">
        <f t="shared" ref="E1792" si="372">ROUND(((D1792-D1791)/D1791)*100,2)</f>
        <v>-0.03</v>
      </c>
      <c r="F1792" s="18">
        <f t="shared" ref="F1792" si="373">+E1792-C1792</f>
        <v>0</v>
      </c>
      <c r="G1792" s="18">
        <f t="shared" ref="G1792" si="374">+STDEV(F1544:F1792)</f>
        <v>5.5334664721439983E-3</v>
      </c>
      <c r="H1792" s="18">
        <f t="shared" ref="H1792" si="375">+G1792*(SQRT(250))</f>
        <v>8.7491787040758495E-2</v>
      </c>
    </row>
    <row r="1793" spans="1:8" ht="15" customHeight="1" x14ac:dyDescent="0.3">
      <c r="A1793" s="163">
        <f>'LIC MF Nifty 50 ETF'!A1798</f>
        <v>44979</v>
      </c>
      <c r="B1793" s="284">
        <v>90467.21</v>
      </c>
      <c r="C1793" s="15">
        <f t="shared" ref="C1793" si="376">ROUND(((B1793-B1792)/B1792)*100,2)</f>
        <v>-1.53</v>
      </c>
      <c r="D1793" s="2">
        <v>649.09109999999998</v>
      </c>
      <c r="E1793" s="17">
        <f t="shared" ref="E1793" si="377">ROUND(((D1793-D1792)/D1792)*100,2)</f>
        <v>-1.53</v>
      </c>
      <c r="F1793" s="18">
        <f t="shared" ref="F1793" si="378">+E1793-C1793</f>
        <v>0</v>
      </c>
      <c r="G1793" s="18">
        <f t="shared" ref="G1793" si="379">+STDEV(F1545:F1793)</f>
        <v>5.5334664721439983E-3</v>
      </c>
      <c r="H1793" s="18">
        <f t="shared" ref="H1793" si="380">+G1793*(SQRT(250))</f>
        <v>8.7491787040758495E-2</v>
      </c>
    </row>
    <row r="1794" spans="1:8" ht="15" customHeight="1" x14ac:dyDescent="0.3">
      <c r="A1794" s="163">
        <f>'LIC MF Nifty 50 ETF'!A1799</f>
        <v>44980</v>
      </c>
      <c r="B1794" s="284">
        <v>90256.45</v>
      </c>
      <c r="C1794" s="15">
        <f t="shared" ref="C1794" si="381">ROUND(((B1794-B1793)/B1793)*100,2)</f>
        <v>-0.23</v>
      </c>
      <c r="D1794" s="2">
        <v>647.57799999999997</v>
      </c>
      <c r="E1794" s="17">
        <f t="shared" ref="E1794" si="382">ROUND(((D1794-D1793)/D1793)*100,2)</f>
        <v>-0.23</v>
      </c>
      <c r="F1794" s="18">
        <f t="shared" ref="F1794" si="383">+E1794-C1794</f>
        <v>0</v>
      </c>
      <c r="G1794" s="18">
        <f t="shared" ref="G1794" si="384">+STDEV(F1546:F1794)</f>
        <v>5.5334664721439983E-3</v>
      </c>
      <c r="H1794" s="18">
        <f t="shared" ref="H1794" si="385">+G1794*(SQRT(250))</f>
        <v>8.7491787040758495E-2</v>
      </c>
    </row>
    <row r="1795" spans="1:8" ht="15" customHeight="1" x14ac:dyDescent="0.3">
      <c r="A1795" s="163">
        <f>'LIC MF Nifty 50 ETF'!A1800</f>
        <v>44981</v>
      </c>
      <c r="B1795" s="284">
        <v>90041.64</v>
      </c>
      <c r="C1795" s="15">
        <f t="shared" ref="C1795" si="386">ROUND(((B1795-B1794)/B1794)*100,2)</f>
        <v>-0.24</v>
      </c>
      <c r="D1795" s="2">
        <v>646.04079999999999</v>
      </c>
      <c r="E1795" s="17">
        <f t="shared" ref="E1795" si="387">ROUND(((D1795-D1794)/D1794)*100,2)</f>
        <v>-0.24</v>
      </c>
      <c r="F1795" s="18">
        <f t="shared" ref="F1795" si="388">+E1795-C1795</f>
        <v>0</v>
      </c>
      <c r="G1795" s="18">
        <f t="shared" ref="G1795" si="389">+STDEV(F1547:F1795)</f>
        <v>5.5334664721439983E-3</v>
      </c>
      <c r="H1795" s="18">
        <f t="shared" ref="H1795" si="390">+G1795*(SQRT(250))</f>
        <v>8.7491787040758495E-2</v>
      </c>
    </row>
    <row r="1796" spans="1:8" ht="15" customHeight="1" x14ac:dyDescent="0.3">
      <c r="A1796" s="163">
        <f>'LIC MF Nifty 50 ETF'!A1801</f>
        <v>44984</v>
      </c>
      <c r="B1796" s="284">
        <v>89775.76</v>
      </c>
      <c r="C1796" s="15">
        <f t="shared" ref="C1796" si="391">ROUND(((B1796-B1795)/B1795)*100,2)</f>
        <v>-0.3</v>
      </c>
      <c r="D1796" s="2">
        <v>644.13080000000002</v>
      </c>
      <c r="E1796" s="17">
        <f t="shared" ref="E1796" si="392">ROUND(((D1796-D1795)/D1795)*100,2)</f>
        <v>-0.3</v>
      </c>
      <c r="F1796" s="18">
        <f t="shared" ref="F1796" si="393">+E1796-C1796</f>
        <v>0</v>
      </c>
      <c r="G1796" s="18">
        <f t="shared" ref="G1796" si="394">+STDEV(F1548:F1796)</f>
        <v>5.495584679099298E-3</v>
      </c>
      <c r="H1796" s="18">
        <f t="shared" ref="H1796" si="395">+G1796*(SQRT(250))</f>
        <v>8.689282330139661E-2</v>
      </c>
    </row>
    <row r="1797" spans="1:8" ht="15" customHeight="1" x14ac:dyDescent="0.3">
      <c r="A1797" s="163">
        <f>'LIC MF Nifty 50 ETF'!A1802</f>
        <v>44985</v>
      </c>
      <c r="B1797" s="284">
        <v>89281.77</v>
      </c>
      <c r="C1797" s="15">
        <f t="shared" ref="C1797" si="396">ROUND(((B1797-B1796)/B1796)*100,2)</f>
        <v>-0.55000000000000004</v>
      </c>
      <c r="D1797" s="2">
        <v>640.58590000000004</v>
      </c>
      <c r="E1797" s="17">
        <f t="shared" ref="E1797" si="397">ROUND(((D1797-D1796)/D1796)*100,2)</f>
        <v>-0.55000000000000004</v>
      </c>
      <c r="F1797" s="18">
        <f t="shared" ref="F1797" si="398">+E1797-C1797</f>
        <v>0</v>
      </c>
      <c r="G1797" s="18">
        <f t="shared" ref="G1797" si="399">+STDEV(F1549:F1797)</f>
        <v>5.4601098510413289E-3</v>
      </c>
      <c r="H1797" s="18">
        <f t="shared" ref="H1797" si="400">+G1797*(SQRT(250))</f>
        <v>8.6331917020066457E-2</v>
      </c>
    </row>
    <row r="1798" spans="1:8" ht="15" customHeight="1" x14ac:dyDescent="0.3">
      <c r="A1798" s="163">
        <f>'LIC MF Nifty 50 ETF'!A1803</f>
        <v>44986</v>
      </c>
      <c r="B1798" s="284">
        <v>89961.600000000006</v>
      </c>
      <c r="C1798" s="15">
        <f t="shared" ref="C1798" si="401">ROUND(((B1798-B1797)/B1797)*100,2)</f>
        <v>0.76</v>
      </c>
      <c r="D1798" s="2">
        <v>645.45410000000004</v>
      </c>
      <c r="E1798" s="17">
        <f t="shared" ref="E1798" si="402">ROUND(((D1798-D1797)/D1797)*100,2)</f>
        <v>0.76</v>
      </c>
      <c r="F1798" s="18">
        <f t="shared" ref="F1798" si="403">+E1798-C1798</f>
        <v>0</v>
      </c>
      <c r="G1798" s="18">
        <f t="shared" ref="G1798" si="404">+STDEV(F1550:F1798)</f>
        <v>5.4241044831592764E-3</v>
      </c>
      <c r="H1798" s="18">
        <f t="shared" ref="H1798" si="405">+G1798*(SQRT(250))</f>
        <v>8.5762622167568664E-2</v>
      </c>
    </row>
    <row r="1799" spans="1:8" ht="15" customHeight="1" x14ac:dyDescent="0.3">
      <c r="A1799" s="163">
        <f>'LIC MF Nifty 50 ETF'!A1804</f>
        <v>44987</v>
      </c>
      <c r="B1799" s="284">
        <v>89201.88</v>
      </c>
      <c r="C1799" s="15">
        <f t="shared" ref="C1799:C1801" si="406">ROUND(((B1799-B1798)/B1798)*100,2)</f>
        <v>-0.84</v>
      </c>
      <c r="D1799" s="2">
        <v>640.00400000000002</v>
      </c>
      <c r="E1799" s="17">
        <f t="shared" ref="E1799" si="407">ROUND(((D1799-D1798)/D1798)*100,2)</f>
        <v>-0.84</v>
      </c>
      <c r="F1799" s="18">
        <f t="shared" ref="F1799" si="408">+E1799-C1799</f>
        <v>0</v>
      </c>
      <c r="G1799" s="18">
        <f t="shared" ref="G1799" si="409">+STDEV(F1551:F1799)</f>
        <v>5.4241044831592764E-3</v>
      </c>
      <c r="H1799" s="18">
        <f t="shared" ref="H1799" si="410">+G1799*(SQRT(250))</f>
        <v>8.5762622167568664E-2</v>
      </c>
    </row>
    <row r="1800" spans="1:8" ht="15" customHeight="1" x14ac:dyDescent="0.3">
      <c r="A1800" s="163">
        <f>'LIC MF Nifty 50 ETF'!A1805</f>
        <v>44988</v>
      </c>
      <c r="B1800" s="2">
        <v>90564.09</v>
      </c>
      <c r="C1800" s="15">
        <f t="shared" si="406"/>
        <v>1.53</v>
      </c>
      <c r="D1800" s="2">
        <v>649.76959999999997</v>
      </c>
      <c r="E1800" s="17">
        <f t="shared" ref="E1800:E1801" si="411">ROUND(((D1800-D1799)/D1799)*100,2)</f>
        <v>1.53</v>
      </c>
      <c r="F1800" s="18">
        <f t="shared" ref="F1800:F1801" si="412">+E1800-C1800</f>
        <v>0</v>
      </c>
      <c r="G1800" s="18">
        <f t="shared" ref="G1800:G1801" si="413">+STDEV(F1552:F1800)</f>
        <v>5.4241044831592764E-3</v>
      </c>
      <c r="H1800" s="18">
        <f t="shared" ref="H1800:H1801" si="414">+G1800*(SQRT(250))</f>
        <v>8.5762622167568664E-2</v>
      </c>
    </row>
    <row r="1801" spans="1:8" ht="15" customHeight="1" x14ac:dyDescent="0.3">
      <c r="A1801" s="163">
        <f>'LIC MF Nifty 50 ETF'!A1806</f>
        <v>44991</v>
      </c>
      <c r="B1801" s="2">
        <v>91193.25</v>
      </c>
      <c r="C1801" s="15">
        <f t="shared" si="406"/>
        <v>0.69</v>
      </c>
      <c r="D1801" s="2">
        <v>654.27229999999997</v>
      </c>
      <c r="E1801" s="17">
        <f t="shared" si="411"/>
        <v>0.69</v>
      </c>
      <c r="F1801" s="18">
        <f t="shared" si="412"/>
        <v>0</v>
      </c>
      <c r="G1801" s="18">
        <f t="shared" si="413"/>
        <v>5.3857541693374134E-3</v>
      </c>
      <c r="H1801" s="18">
        <f t="shared" si="414"/>
        <v>8.515625046427204E-2</v>
      </c>
    </row>
  </sheetData>
  <mergeCells count="6">
    <mergeCell ref="Q6:T6"/>
    <mergeCell ref="A1:H1"/>
    <mergeCell ref="A2:H2"/>
    <mergeCell ref="A3:H3"/>
    <mergeCell ref="A4:H4"/>
    <mergeCell ref="L6:O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9269-6525-49DB-8A13-59B18DA01BC8}">
  <dimension ref="A1:Y3663"/>
  <sheetViews>
    <sheetView zoomScale="107" zoomScaleNormal="107" workbookViewId="0">
      <pane xSplit="1" ySplit="7" topLeftCell="B3656" activePane="bottomRight" state="frozen"/>
      <selection activeCell="E38" sqref="E38"/>
      <selection pane="topRight" activeCell="E38" sqref="E38"/>
      <selection pane="bottomLeft" activeCell="E38" sqref="E38"/>
      <selection pane="bottomRight" activeCell="C3661" sqref="C3661:C3663"/>
    </sheetView>
  </sheetViews>
  <sheetFormatPr defaultColWidth="9.1796875" defaultRowHeight="14.5" x14ac:dyDescent="0.35"/>
  <cols>
    <col min="1" max="1" width="9.7265625" style="54" bestFit="1" customWidth="1"/>
    <col min="2" max="2" width="12.453125" style="244" customWidth="1"/>
    <col min="3" max="3" width="9.1796875" style="54"/>
    <col min="4" max="4" width="14.7265625" style="54" customWidth="1"/>
    <col min="5" max="7" width="9.1796875" style="54"/>
    <col min="8" max="8" width="12" style="54" customWidth="1"/>
    <col min="9" max="14" width="0" style="54" hidden="1" customWidth="1"/>
    <col min="15" max="15" width="10.54296875" style="244" bestFit="1" customWidth="1"/>
    <col min="16" max="16" width="9.1796875" style="54"/>
    <col min="17" max="17" width="10" style="185" customWidth="1"/>
    <col min="18" max="18" width="13.81640625" style="185" bestFit="1" customWidth="1"/>
    <col min="19" max="19" width="9.81640625" style="185" bestFit="1" customWidth="1"/>
    <col min="20" max="20" width="9.1796875" style="185"/>
    <col min="21" max="21" width="0.7265625" style="185" customWidth="1"/>
    <col min="22" max="25" width="9.1796875" style="185"/>
    <col min="26" max="16384" width="9.1796875" style="54"/>
  </cols>
  <sheetData>
    <row r="1" spans="1:25" ht="15.5" x14ac:dyDescent="0.35">
      <c r="A1" s="377" t="s">
        <v>0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183"/>
      <c r="P1" s="184"/>
    </row>
    <row r="2" spans="1:25" x14ac:dyDescent="0.35">
      <c r="A2" s="378" t="s">
        <v>34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183"/>
      <c r="P2" s="184"/>
    </row>
    <row r="3" spans="1:25" x14ac:dyDescent="0.35">
      <c r="A3" s="380"/>
      <c r="B3" s="380"/>
      <c r="C3" s="380"/>
      <c r="D3" s="380"/>
      <c r="E3" s="380"/>
      <c r="F3" s="380"/>
      <c r="G3" s="380"/>
      <c r="H3" s="380"/>
      <c r="I3" s="186"/>
      <c r="J3" s="186"/>
      <c r="K3" s="186"/>
      <c r="L3" s="184"/>
      <c r="M3" s="184"/>
      <c r="N3" s="184"/>
      <c r="O3" s="183"/>
      <c r="P3" s="184"/>
    </row>
    <row r="4" spans="1:25" x14ac:dyDescent="0.35">
      <c r="A4" s="381" t="s">
        <v>35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187"/>
      <c r="P4" s="188"/>
    </row>
    <row r="5" spans="1:25" x14ac:dyDescent="0.35">
      <c r="A5" s="189"/>
      <c r="B5" s="190"/>
      <c r="C5" s="191" t="s">
        <v>3</v>
      </c>
      <c r="D5" s="191"/>
      <c r="E5" s="191" t="s">
        <v>5</v>
      </c>
      <c r="F5" s="191" t="s">
        <v>6</v>
      </c>
      <c r="G5" s="191" t="s">
        <v>7</v>
      </c>
      <c r="H5" s="191" t="s">
        <v>8</v>
      </c>
      <c r="I5" s="192"/>
      <c r="J5" s="192"/>
      <c r="K5" s="192"/>
      <c r="L5" s="193"/>
      <c r="M5" s="193"/>
      <c r="N5" s="191"/>
      <c r="O5" s="194"/>
      <c r="P5" s="195"/>
    </row>
    <row r="6" spans="1:25" ht="15" thickBot="1" x14ac:dyDescent="0.4">
      <c r="A6" s="196"/>
      <c r="B6" s="197" t="s">
        <v>10</v>
      </c>
      <c r="C6" s="198" t="s">
        <v>11</v>
      </c>
      <c r="D6" s="199" t="s">
        <v>36</v>
      </c>
      <c r="E6" s="198" t="s">
        <v>11</v>
      </c>
      <c r="F6" s="198"/>
      <c r="G6" s="198"/>
      <c r="H6" s="198" t="s">
        <v>7</v>
      </c>
      <c r="I6" s="198"/>
      <c r="J6" s="198"/>
      <c r="K6" s="198" t="s">
        <v>37</v>
      </c>
      <c r="L6" s="200"/>
      <c r="M6" s="200"/>
      <c r="N6" s="198"/>
      <c r="O6" s="201"/>
      <c r="P6" s="198" t="s">
        <v>11</v>
      </c>
      <c r="Q6" s="376" t="s">
        <v>7</v>
      </c>
      <c r="R6" s="376"/>
      <c r="S6" s="376"/>
      <c r="T6" s="376"/>
      <c r="U6" s="202"/>
      <c r="V6" s="376" t="s">
        <v>14</v>
      </c>
      <c r="W6" s="376"/>
      <c r="X6" s="376"/>
      <c r="Y6" s="376"/>
    </row>
    <row r="7" spans="1:25" ht="15" thickBot="1" x14ac:dyDescent="0.4">
      <c r="A7" s="196"/>
      <c r="B7" s="197" t="s">
        <v>38</v>
      </c>
      <c r="C7" s="198" t="s">
        <v>17</v>
      </c>
      <c r="D7" s="199" t="s">
        <v>18</v>
      </c>
      <c r="E7" s="198" t="s">
        <v>17</v>
      </c>
      <c r="F7" s="198"/>
      <c r="G7" s="198"/>
      <c r="H7" s="200"/>
      <c r="I7" s="203" t="s">
        <v>39</v>
      </c>
      <c r="J7" s="203" t="s">
        <v>40</v>
      </c>
      <c r="K7" s="198" t="s">
        <v>41</v>
      </c>
      <c r="L7" s="203" t="s">
        <v>42</v>
      </c>
      <c r="M7" s="200"/>
      <c r="N7" s="198" t="s">
        <v>43</v>
      </c>
      <c r="O7" s="197" t="s">
        <v>38</v>
      </c>
      <c r="P7" s="198" t="s">
        <v>17</v>
      </c>
      <c r="Q7" s="12" t="s">
        <v>19</v>
      </c>
      <c r="R7" s="12" t="s">
        <v>20</v>
      </c>
      <c r="S7" s="12" t="s">
        <v>21</v>
      </c>
      <c r="T7" s="12" t="s">
        <v>22</v>
      </c>
      <c r="U7" s="12"/>
      <c r="V7" s="12" t="s">
        <v>19</v>
      </c>
      <c r="W7" s="12" t="s">
        <v>20</v>
      </c>
      <c r="X7" s="12" t="s">
        <v>21</v>
      </c>
      <c r="Y7" s="12" t="s">
        <v>22</v>
      </c>
    </row>
    <row r="8" spans="1:25" hidden="1" x14ac:dyDescent="0.35">
      <c r="A8" s="204">
        <v>39538</v>
      </c>
      <c r="B8" s="205">
        <v>5762.88</v>
      </c>
      <c r="C8" s="188"/>
      <c r="D8" s="206">
        <v>27.7469</v>
      </c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7"/>
      <c r="P8" s="188"/>
    </row>
    <row r="9" spans="1:25" hidden="1" x14ac:dyDescent="0.35">
      <c r="A9" s="204">
        <v>39539</v>
      </c>
      <c r="B9" s="205">
        <v>5769.05</v>
      </c>
      <c r="C9" s="207">
        <v>0.10706452329390986</v>
      </c>
      <c r="D9" s="206">
        <v>27.76</v>
      </c>
      <c r="E9" s="207">
        <v>4.7212481394323123E-2</v>
      </c>
      <c r="F9" s="207">
        <v>-5.985204189958674E-2</v>
      </c>
      <c r="G9" s="207"/>
      <c r="H9" s="207"/>
      <c r="I9" s="207"/>
      <c r="J9" s="207"/>
      <c r="K9" s="207"/>
      <c r="L9" s="207">
        <v>-5.985204189958674E-2</v>
      </c>
      <c r="M9" s="188"/>
      <c r="N9" s="188"/>
      <c r="O9" s="187"/>
      <c r="P9" s="188"/>
    </row>
    <row r="10" spans="1:25" hidden="1" x14ac:dyDescent="0.35">
      <c r="A10" s="204">
        <v>39540</v>
      </c>
      <c r="B10" s="205">
        <v>5786.85</v>
      </c>
      <c r="C10" s="207">
        <v>0.30854300101403492</v>
      </c>
      <c r="D10" s="206">
        <v>27.8004</v>
      </c>
      <c r="E10" s="207">
        <v>0.1455331412103682</v>
      </c>
      <c r="F10" s="207">
        <v>-0.16300985980366672</v>
      </c>
      <c r="G10" s="207">
        <v>7.2943592572382004E-2</v>
      </c>
      <c r="H10" s="207">
        <v>1.1533394662203387</v>
      </c>
      <c r="I10" s="207"/>
      <c r="J10" s="207"/>
      <c r="K10" s="207"/>
      <c r="L10" s="207">
        <v>-0.11143095085162673</v>
      </c>
      <c r="M10" s="188"/>
      <c r="N10" s="188"/>
      <c r="O10" s="187"/>
      <c r="P10" s="188"/>
    </row>
    <row r="11" spans="1:25" hidden="1" x14ac:dyDescent="0.35">
      <c r="A11" s="204">
        <v>39541</v>
      </c>
      <c r="B11" s="205">
        <v>5808.01</v>
      </c>
      <c r="C11" s="207">
        <v>0.36565661802189192</v>
      </c>
      <c r="D11" s="206">
        <v>27.896799999999999</v>
      </c>
      <c r="E11" s="207">
        <v>0.34675760061006011</v>
      </c>
      <c r="F11" s="207">
        <v>-1.8899017411831809E-2</v>
      </c>
      <c r="G11" s="207">
        <v>7.4259253636960135E-2</v>
      </c>
      <c r="H11" s="207">
        <v>1.1741418941846826</v>
      </c>
      <c r="I11" s="207"/>
      <c r="J11" s="207"/>
      <c r="K11" s="207"/>
      <c r="L11" s="207">
        <v>-8.0586973038361751E-2</v>
      </c>
      <c r="M11" s="188"/>
      <c r="N11" s="188"/>
      <c r="O11" s="187"/>
      <c r="P11" s="188"/>
    </row>
    <row r="12" spans="1:25" hidden="1" x14ac:dyDescent="0.35">
      <c r="A12" s="204">
        <v>39542</v>
      </c>
      <c r="B12" s="205">
        <v>5656.4</v>
      </c>
      <c r="C12" s="207">
        <v>-2.6103605193517327</v>
      </c>
      <c r="D12" s="206">
        <v>27.173300000000001</v>
      </c>
      <c r="E12" s="207">
        <v>-2.5934874250810052</v>
      </c>
      <c r="F12" s="207">
        <v>1.6873094270727584E-2</v>
      </c>
      <c r="G12" s="207">
        <v>7.7787578360035359E-2</v>
      </c>
      <c r="H12" s="207">
        <v>1.2299296064326852</v>
      </c>
      <c r="I12" s="207"/>
      <c r="J12" s="207"/>
      <c r="K12" s="207"/>
      <c r="L12" s="207">
        <v>-5.622195621108942E-2</v>
      </c>
      <c r="M12" s="188"/>
      <c r="N12" s="188"/>
      <c r="O12" s="187"/>
      <c r="P12" s="188"/>
    </row>
    <row r="13" spans="1:25" hidden="1" x14ac:dyDescent="0.35">
      <c r="A13" s="204">
        <v>39545</v>
      </c>
      <c r="B13" s="205">
        <v>5795.39</v>
      </c>
      <c r="C13" s="207">
        <v>2.4572166042005636</v>
      </c>
      <c r="D13" s="206">
        <v>27.846699999999998</v>
      </c>
      <c r="E13" s="207">
        <v>2.4781679074679825</v>
      </c>
      <c r="F13" s="207">
        <v>2.0951303267418897E-2</v>
      </c>
      <c r="G13" s="207">
        <v>7.5692290928775677E-2</v>
      </c>
      <c r="H13" s="207">
        <v>1.196800203255165</v>
      </c>
      <c r="I13" s="207"/>
      <c r="J13" s="207"/>
      <c r="K13" s="207"/>
      <c r="L13" s="207">
        <v>-4.0787304315387754E-2</v>
      </c>
      <c r="M13" s="188"/>
      <c r="N13" s="188"/>
      <c r="O13" s="187"/>
      <c r="P13" s="188"/>
    </row>
    <row r="14" spans="1:25" hidden="1" x14ac:dyDescent="0.35">
      <c r="A14" s="204">
        <v>39546</v>
      </c>
      <c r="B14" s="205">
        <v>5732.64</v>
      </c>
      <c r="C14" s="207">
        <v>-1.0827571569816699</v>
      </c>
      <c r="D14" s="206">
        <v>27.546500000000002</v>
      </c>
      <c r="E14" s="207">
        <v>-1.0780451543629828</v>
      </c>
      <c r="F14" s="207">
        <v>4.7120026186870945E-3</v>
      </c>
      <c r="G14" s="207">
        <v>7.0203201352103534E-2</v>
      </c>
      <c r="H14" s="207">
        <v>1.1100100765402978</v>
      </c>
      <c r="I14" s="207"/>
      <c r="J14" s="207"/>
      <c r="K14" s="207"/>
      <c r="L14" s="207">
        <v>-3.3204086493041948E-2</v>
      </c>
      <c r="M14" s="188"/>
      <c r="N14" s="188"/>
      <c r="O14" s="187"/>
      <c r="P14" s="188"/>
    </row>
    <row r="15" spans="1:25" hidden="1" x14ac:dyDescent="0.35">
      <c r="A15" s="204">
        <v>39547</v>
      </c>
      <c r="B15" s="205">
        <v>5778.16</v>
      </c>
      <c r="C15" s="207">
        <v>0.79404951296435011</v>
      </c>
      <c r="D15" s="206">
        <v>27.767199999999999</v>
      </c>
      <c r="E15" s="207">
        <v>0.80119071388378638</v>
      </c>
      <c r="F15" s="207">
        <v>7.1412009194362636E-3</v>
      </c>
      <c r="G15" s="207">
        <v>6.5875710008157548E-2</v>
      </c>
      <c r="H15" s="207">
        <v>1.0415864305326357</v>
      </c>
      <c r="I15" s="207"/>
      <c r="J15" s="207"/>
      <c r="K15" s="207"/>
      <c r="L15" s="207">
        <v>-2.744047400554506E-2</v>
      </c>
      <c r="M15" s="188"/>
      <c r="N15" s="188"/>
      <c r="O15" s="187"/>
      <c r="P15" s="188"/>
    </row>
    <row r="16" spans="1:25" hidden="1" x14ac:dyDescent="0.35">
      <c r="A16" s="204">
        <v>39548</v>
      </c>
      <c r="B16" s="205">
        <v>5761.35</v>
      </c>
      <c r="C16" s="207">
        <v>-0.29092306201281187</v>
      </c>
      <c r="D16" s="206">
        <v>27.677299999999999</v>
      </c>
      <c r="E16" s="207">
        <v>-0.32376328906047458</v>
      </c>
      <c r="F16" s="207">
        <v>-3.2840227047662707E-2</v>
      </c>
      <c r="G16" s="207">
        <v>6.1018928773636169E-2</v>
      </c>
      <c r="H16" s="207">
        <v>0.96479397654137589</v>
      </c>
      <c r="I16" s="207"/>
      <c r="J16" s="207"/>
      <c r="K16" s="207"/>
      <c r="L16" s="207">
        <v>-2.8115443135809767E-2</v>
      </c>
      <c r="M16" s="188"/>
      <c r="N16" s="188"/>
      <c r="O16" s="187"/>
      <c r="P16" s="188"/>
    </row>
    <row r="17" spans="1:16" hidden="1" x14ac:dyDescent="0.35">
      <c r="A17" s="204">
        <v>39549</v>
      </c>
      <c r="B17" s="205">
        <v>5815.89</v>
      </c>
      <c r="C17" s="207">
        <v>0.94665312817308367</v>
      </c>
      <c r="D17" s="206">
        <v>27.939399999999999</v>
      </c>
      <c r="E17" s="207">
        <v>0.94698543571808025</v>
      </c>
      <c r="F17" s="207">
        <v>3.3230754499657955E-4</v>
      </c>
      <c r="G17" s="207">
        <v>5.7860308943820056E-2</v>
      </c>
      <c r="H17" s="207">
        <v>0.91485181191741416</v>
      </c>
      <c r="I17" s="207"/>
      <c r="J17" s="207"/>
      <c r="K17" s="207"/>
      <c r="L17" s="207">
        <v>-2.4954581949053506E-2</v>
      </c>
      <c r="M17" s="188"/>
      <c r="N17" s="188"/>
      <c r="O17" s="187"/>
      <c r="P17" s="188"/>
    </row>
    <row r="18" spans="1:16" hidden="1" x14ac:dyDescent="0.35">
      <c r="A18" s="204">
        <v>39553</v>
      </c>
      <c r="B18" s="205">
        <v>5939.87</v>
      </c>
      <c r="C18" s="207">
        <v>2.1317459580562832</v>
      </c>
      <c r="D18" s="206">
        <v>28.523099999999999</v>
      </c>
      <c r="E18" s="207">
        <v>2.0891644058211716</v>
      </c>
      <c r="F18" s="207">
        <v>-4.2581552235111619E-2</v>
      </c>
      <c r="G18" s="207">
        <v>5.4835270362861899E-2</v>
      </c>
      <c r="H18" s="207">
        <v>0.86702175228885703</v>
      </c>
      <c r="I18" s="207"/>
      <c r="J18" s="207"/>
      <c r="K18" s="207"/>
      <c r="L18" s="207">
        <v>-2.6717278977659319E-2</v>
      </c>
      <c r="M18" s="188"/>
      <c r="N18" s="188"/>
      <c r="O18" s="187"/>
      <c r="P18" s="188"/>
    </row>
    <row r="19" spans="1:16" hidden="1" x14ac:dyDescent="0.35">
      <c r="A19" s="204">
        <v>39554</v>
      </c>
      <c r="B19" s="205">
        <v>5949.2</v>
      </c>
      <c r="C19" s="207">
        <v>0.15707414472033776</v>
      </c>
      <c r="D19" s="206">
        <v>28.5657</v>
      </c>
      <c r="E19" s="207">
        <v>0.14935262997360102</v>
      </c>
      <c r="F19" s="207">
        <v>-7.7215147467367407E-3</v>
      </c>
      <c r="G19" s="207">
        <v>5.2335645013544839E-2</v>
      </c>
      <c r="H19" s="207">
        <v>0.82749920528417742</v>
      </c>
      <c r="I19" s="207"/>
      <c r="J19" s="207"/>
      <c r="K19" s="207"/>
      <c r="L19" s="207">
        <v>-2.4990391320302726E-2</v>
      </c>
      <c r="M19" s="188"/>
      <c r="N19" s="188"/>
      <c r="O19" s="187"/>
      <c r="P19" s="188"/>
    </row>
    <row r="20" spans="1:16" hidden="1" x14ac:dyDescent="0.35">
      <c r="A20" s="204">
        <v>39555</v>
      </c>
      <c r="B20" s="205">
        <v>6035.71</v>
      </c>
      <c r="C20" s="207">
        <v>1.4541450951388459</v>
      </c>
      <c r="D20" s="206">
        <v>28.9771</v>
      </c>
      <c r="E20" s="207">
        <v>1.4401887578459496</v>
      </c>
      <c r="F20" s="207">
        <v>-1.3956337292896359E-2</v>
      </c>
      <c r="G20" s="207">
        <v>5.0001638042041711E-2</v>
      </c>
      <c r="H20" s="207">
        <v>0.79059531476086942</v>
      </c>
      <c r="I20" s="207"/>
      <c r="J20" s="207"/>
      <c r="K20" s="207"/>
      <c r="L20" s="207">
        <v>-2.4070886818018861E-2</v>
      </c>
      <c r="M20" s="188"/>
      <c r="N20" s="188"/>
      <c r="O20" s="187"/>
      <c r="P20" s="188"/>
    </row>
    <row r="21" spans="1:16" hidden="1" x14ac:dyDescent="0.35">
      <c r="A21" s="204">
        <v>39559</v>
      </c>
      <c r="B21" s="205">
        <v>6131.62</v>
      </c>
      <c r="C21" s="207">
        <v>1.5890425484325763</v>
      </c>
      <c r="D21" s="206">
        <v>29.445499999999999</v>
      </c>
      <c r="E21" s="207">
        <v>1.6164488509892261</v>
      </c>
      <c r="F21" s="207">
        <v>2.7406302556649775E-2</v>
      </c>
      <c r="G21" s="207">
        <v>4.9956534742064643E-2</v>
      </c>
      <c r="H21" s="207">
        <v>0.78988216897128261</v>
      </c>
      <c r="I21" s="207"/>
      <c r="J21" s="207"/>
      <c r="K21" s="207"/>
      <c r="L21" s="207">
        <v>-2.0111103019967429E-2</v>
      </c>
      <c r="M21" s="188"/>
      <c r="N21" s="188"/>
      <c r="O21" s="187"/>
      <c r="P21" s="188"/>
    </row>
    <row r="22" spans="1:16" hidden="1" x14ac:dyDescent="0.35">
      <c r="A22" s="204">
        <v>39560</v>
      </c>
      <c r="B22" s="205">
        <v>6146.63</v>
      </c>
      <c r="C22" s="207">
        <v>0.2447966442799818</v>
      </c>
      <c r="D22" s="206">
        <v>29.527799999999999</v>
      </c>
      <c r="E22" s="207">
        <v>0.27949941417194496</v>
      </c>
      <c r="F22" s="207">
        <v>3.4702769891963164E-2</v>
      </c>
      <c r="G22" s="207">
        <v>5.0182600071258854E-2</v>
      </c>
      <c r="H22" s="207">
        <v>0.79345657567252992</v>
      </c>
      <c r="I22" s="207"/>
      <c r="J22" s="207"/>
      <c r="K22" s="207"/>
      <c r="L22" s="207">
        <v>-1.6195826383400957E-2</v>
      </c>
      <c r="M22" s="188"/>
      <c r="N22" s="188"/>
      <c r="O22" s="187"/>
      <c r="P22" s="188"/>
    </row>
    <row r="23" spans="1:16" hidden="1" x14ac:dyDescent="0.35">
      <c r="A23" s="204">
        <v>39561</v>
      </c>
      <c r="B23" s="205">
        <v>6114.37</v>
      </c>
      <c r="C23" s="207">
        <v>-0.5248404410221571</v>
      </c>
      <c r="D23" s="206">
        <v>29.3672</v>
      </c>
      <c r="E23" s="207">
        <v>-0.54389422848975799</v>
      </c>
      <c r="F23" s="207">
        <v>-1.9053787467600891E-2</v>
      </c>
      <c r="G23" s="207">
        <v>4.8362793373903479E-2</v>
      </c>
      <c r="H23" s="207">
        <v>0.7646829053481714</v>
      </c>
      <c r="I23" s="207"/>
      <c r="J23" s="207"/>
      <c r="K23" s="207"/>
      <c r="L23" s="207">
        <v>-1.6386357122347619E-2</v>
      </c>
      <c r="M23" s="188"/>
      <c r="N23" s="188"/>
      <c r="O23" s="187"/>
      <c r="P23" s="188"/>
    </row>
    <row r="24" spans="1:16" hidden="1" x14ac:dyDescent="0.35">
      <c r="A24" s="204">
        <v>39562</v>
      </c>
      <c r="B24" s="205">
        <v>6086.43</v>
      </c>
      <c r="C24" s="207">
        <v>-0.45695631765823136</v>
      </c>
      <c r="D24" s="206">
        <v>29.228300000000001</v>
      </c>
      <c r="E24" s="207">
        <v>-0.4729766542264825</v>
      </c>
      <c r="F24" s="207">
        <v>-1.6020336568251137E-2</v>
      </c>
      <c r="G24" s="207">
        <v>4.6722986889989528E-2</v>
      </c>
      <c r="H24" s="207">
        <v>0.73875528829276971</v>
      </c>
      <c r="I24" s="207"/>
      <c r="J24" s="207"/>
      <c r="K24" s="207"/>
      <c r="L24" s="207">
        <v>-1.636348083771659E-2</v>
      </c>
      <c r="M24" s="188"/>
      <c r="N24" s="188"/>
      <c r="O24" s="187"/>
      <c r="P24" s="188"/>
    </row>
    <row r="25" spans="1:16" hidden="1" x14ac:dyDescent="0.35">
      <c r="A25" s="204">
        <v>39563</v>
      </c>
      <c r="B25" s="205">
        <v>6222.55</v>
      </c>
      <c r="C25" s="207">
        <v>2.2364505958336807</v>
      </c>
      <c r="D25" s="206">
        <v>29.882999999999999</v>
      </c>
      <c r="E25" s="207">
        <v>2.2399523749242967</v>
      </c>
      <c r="F25" s="207">
        <v>3.5017790906159973E-3</v>
      </c>
      <c r="G25" s="207">
        <v>4.5495176713180083E-2</v>
      </c>
      <c r="H25" s="207">
        <v>0.71934190482751026</v>
      </c>
      <c r="I25" s="207"/>
      <c r="J25" s="207"/>
      <c r="K25" s="207"/>
      <c r="L25" s="207">
        <v>-1.5194936136049967E-2</v>
      </c>
      <c r="M25" s="188"/>
      <c r="N25" s="188"/>
      <c r="O25" s="187"/>
      <c r="P25" s="188"/>
    </row>
    <row r="26" spans="1:16" hidden="1" x14ac:dyDescent="0.35">
      <c r="A26" s="204">
        <v>39566</v>
      </c>
      <c r="B26" s="205">
        <v>6195.76</v>
      </c>
      <c r="C26" s="207">
        <v>-0.43053089167624148</v>
      </c>
      <c r="D26" s="206">
        <v>29.7498</v>
      </c>
      <c r="E26" s="207">
        <v>-0.44573837968075042</v>
      </c>
      <c r="F26" s="207">
        <v>-1.520748800450894E-2</v>
      </c>
      <c r="G26" s="207">
        <v>4.4136804580232926E-2</v>
      </c>
      <c r="H26" s="207">
        <v>0.69786415557643988</v>
      </c>
      <c r="I26" s="207"/>
      <c r="J26" s="207"/>
      <c r="K26" s="207"/>
      <c r="L26" s="207">
        <v>-1.5195633462075466E-2</v>
      </c>
      <c r="M26" s="188"/>
      <c r="N26" s="188"/>
      <c r="O26" s="187"/>
      <c r="P26" s="188"/>
    </row>
    <row r="27" spans="1:16" hidden="1" x14ac:dyDescent="0.35">
      <c r="A27" s="204">
        <v>39567</v>
      </c>
      <c r="B27" s="205">
        <v>6325.09</v>
      </c>
      <c r="C27" s="207">
        <v>2.0873952509458067</v>
      </c>
      <c r="D27" s="206">
        <v>30.365500000000001</v>
      </c>
      <c r="E27" s="207">
        <v>2.069593745168036</v>
      </c>
      <c r="F27" s="207">
        <v>-1.7801505777770732E-2</v>
      </c>
      <c r="G27" s="207">
        <v>4.2897429984848336E-2</v>
      </c>
      <c r="H27" s="207">
        <v>0.67826792259861535</v>
      </c>
      <c r="I27" s="207"/>
      <c r="J27" s="207"/>
      <c r="K27" s="207"/>
      <c r="L27" s="207">
        <v>-1.5332784636585743E-2</v>
      </c>
      <c r="M27" s="188"/>
      <c r="N27" s="188"/>
      <c r="O27" s="187"/>
      <c r="P27" s="188"/>
    </row>
    <row r="28" spans="1:16" hidden="1" x14ac:dyDescent="0.35">
      <c r="A28" s="204">
        <v>39568</v>
      </c>
      <c r="B28" s="205">
        <v>6289.07</v>
      </c>
      <c r="C28" s="207">
        <v>-0.56947806276275026</v>
      </c>
      <c r="D28" s="206">
        <v>30.1892</v>
      </c>
      <c r="E28" s="207">
        <v>-0.58059310730928593</v>
      </c>
      <c r="F28" s="207">
        <v>-1.1115044546535668E-2</v>
      </c>
      <c r="G28" s="207">
        <v>4.1763942426063398E-2</v>
      </c>
      <c r="H28" s="207">
        <v>0.66034591067249337</v>
      </c>
      <c r="I28" s="207"/>
      <c r="J28" s="207"/>
      <c r="K28" s="207"/>
      <c r="L28" s="207">
        <v>-1.5121897632083239E-2</v>
      </c>
      <c r="M28" s="188"/>
      <c r="N28" s="188"/>
      <c r="O28" s="187"/>
      <c r="P28" s="188"/>
    </row>
    <row r="29" spans="1:16" hidden="1" x14ac:dyDescent="0.35">
      <c r="A29" s="204">
        <v>39570</v>
      </c>
      <c r="B29" s="205">
        <v>6364.89</v>
      </c>
      <c r="C29" s="207">
        <v>1.2055836554530419</v>
      </c>
      <c r="D29" s="206">
        <v>30.552399999999999</v>
      </c>
      <c r="E29" s="207">
        <v>1.2030792468829883</v>
      </c>
      <c r="F29" s="207">
        <v>-2.5044085700536289E-3</v>
      </c>
      <c r="G29" s="207">
        <v>4.07994674482242E-2</v>
      </c>
      <c r="H29" s="207">
        <v>0.64509622229143193</v>
      </c>
      <c r="I29" s="207"/>
      <c r="J29" s="207"/>
      <c r="K29" s="207"/>
      <c r="L29" s="207">
        <v>-1.4521064819605639E-2</v>
      </c>
      <c r="M29" s="188"/>
      <c r="N29" s="188"/>
      <c r="O29" s="187"/>
      <c r="P29" s="188"/>
    </row>
    <row r="30" spans="1:16" hidden="1" x14ac:dyDescent="0.35">
      <c r="A30" s="204">
        <v>39573</v>
      </c>
      <c r="B30" s="205">
        <v>6321.13</v>
      </c>
      <c r="C30" s="207">
        <v>-0.68752170108203314</v>
      </c>
      <c r="D30" s="206">
        <v>30.338000000000001</v>
      </c>
      <c r="E30" s="207">
        <v>-0.70174519841321048</v>
      </c>
      <c r="F30" s="207">
        <v>-1.4223497331177337E-2</v>
      </c>
      <c r="G30" s="207">
        <v>3.9816253801651137E-2</v>
      </c>
      <c r="H30" s="207">
        <v>0.6295502495427785</v>
      </c>
      <c r="I30" s="207"/>
      <c r="J30" s="207"/>
      <c r="K30" s="207"/>
      <c r="L30" s="207">
        <v>-1.450753902467708E-2</v>
      </c>
      <c r="M30" s="188"/>
      <c r="N30" s="188"/>
      <c r="O30" s="187"/>
      <c r="P30" s="188"/>
    </row>
    <row r="31" spans="1:16" hidden="1" x14ac:dyDescent="0.35">
      <c r="A31" s="204">
        <v>39574</v>
      </c>
      <c r="B31" s="205">
        <v>6263.17</v>
      </c>
      <c r="C31" s="207">
        <v>-0.9169246637863806</v>
      </c>
      <c r="D31" s="206">
        <v>30.055700000000002</v>
      </c>
      <c r="E31" s="207">
        <v>-0.93051618432328875</v>
      </c>
      <c r="F31" s="207">
        <v>-1.3591520536908153E-2</v>
      </c>
      <c r="G31" s="207">
        <v>3.8901284163454938E-2</v>
      </c>
      <c r="H31" s="207">
        <v>0.6150833093097775</v>
      </c>
      <c r="I31" s="207"/>
      <c r="J31" s="207"/>
      <c r="K31" s="207"/>
      <c r="L31" s="207">
        <v>-1.4467712133904518E-2</v>
      </c>
      <c r="M31" s="188"/>
      <c r="N31" s="188"/>
      <c r="O31" s="187"/>
      <c r="P31" s="188"/>
    </row>
    <row r="32" spans="1:16" hidden="1" x14ac:dyDescent="0.35">
      <c r="A32" s="204">
        <v>39575</v>
      </c>
      <c r="B32" s="205">
        <v>6252.05</v>
      </c>
      <c r="C32" s="207">
        <v>-0.17754587533149971</v>
      </c>
      <c r="D32" s="206">
        <v>29.997900000000001</v>
      </c>
      <c r="E32" s="207">
        <v>-0.19230961182072051</v>
      </c>
      <c r="F32" s="207">
        <v>-1.4763736489220802E-2</v>
      </c>
      <c r="G32" s="207">
        <v>3.8046254451768617E-2</v>
      </c>
      <c r="H32" s="207">
        <v>0.60156410252954817</v>
      </c>
      <c r="I32" s="207"/>
      <c r="J32" s="207"/>
      <c r="K32" s="207"/>
      <c r="L32" s="207">
        <v>-1.4480046482042696E-2</v>
      </c>
      <c r="M32" s="188"/>
      <c r="N32" s="188"/>
      <c r="O32" s="187"/>
      <c r="P32" s="188"/>
    </row>
    <row r="33" spans="1:16" hidden="1" x14ac:dyDescent="0.35">
      <c r="A33" s="204">
        <v>39576</v>
      </c>
      <c r="B33" s="205">
        <v>6189.65</v>
      </c>
      <c r="C33" s="207">
        <v>-0.99807263217665476</v>
      </c>
      <c r="D33" s="206">
        <v>29.698599999999999</v>
      </c>
      <c r="E33" s="207">
        <v>-0.99773650822225002</v>
      </c>
      <c r="F33" s="207">
        <v>3.3612395440474341E-4</v>
      </c>
      <c r="G33" s="207">
        <v>3.7362882729023564E-2</v>
      </c>
      <c r="H33" s="207">
        <v>0.59075904686741088</v>
      </c>
      <c r="I33" s="207"/>
      <c r="J33" s="207"/>
      <c r="K33" s="207"/>
      <c r="L33" s="207">
        <v>-1.3887399664584799E-2</v>
      </c>
      <c r="M33" s="188"/>
      <c r="N33" s="188"/>
      <c r="O33" s="187"/>
      <c r="P33" s="188"/>
    </row>
    <row r="34" spans="1:16" hidden="1" x14ac:dyDescent="0.35">
      <c r="A34" s="204">
        <v>39577</v>
      </c>
      <c r="B34" s="205">
        <v>6068.94</v>
      </c>
      <c r="C34" s="207">
        <v>-1.9501910447278934</v>
      </c>
      <c r="D34" s="206">
        <v>29.116800000000001</v>
      </c>
      <c r="E34" s="207">
        <v>-1.9590149030593955</v>
      </c>
      <c r="F34" s="207">
        <v>-8.8238583315021213E-3</v>
      </c>
      <c r="G34" s="207">
        <v>3.6621465540228701E-2</v>
      </c>
      <c r="H34" s="207">
        <v>0.57903621180245679</v>
      </c>
      <c r="I34" s="207"/>
      <c r="J34" s="207"/>
      <c r="K34" s="207"/>
      <c r="L34" s="207">
        <v>-1.3692648074850849E-2</v>
      </c>
      <c r="M34" s="188"/>
      <c r="N34" s="188"/>
      <c r="O34" s="187"/>
      <c r="P34" s="188"/>
    </row>
    <row r="35" spans="1:16" hidden="1" x14ac:dyDescent="0.35">
      <c r="A35" s="204">
        <v>39580</v>
      </c>
      <c r="B35" s="205">
        <v>6105.53</v>
      </c>
      <c r="C35" s="207">
        <v>0.602905944036358</v>
      </c>
      <c r="D35" s="206">
        <v>29.276599999999998</v>
      </c>
      <c r="E35" s="207">
        <v>0.54882404659851713</v>
      </c>
      <c r="F35" s="207">
        <v>-5.4081897437840865E-2</v>
      </c>
      <c r="G35" s="207">
        <v>3.6741910004153111E-2</v>
      </c>
      <c r="H35" s="207">
        <v>0.58094060599025232</v>
      </c>
      <c r="I35" s="207"/>
      <c r="J35" s="207"/>
      <c r="K35" s="207"/>
      <c r="L35" s="207">
        <v>-1.5188546199406036E-2</v>
      </c>
      <c r="M35" s="188"/>
      <c r="N35" s="188"/>
      <c r="O35" s="187"/>
      <c r="P35" s="188"/>
    </row>
    <row r="36" spans="1:16" hidden="1" x14ac:dyDescent="0.35">
      <c r="A36" s="204">
        <v>39581</v>
      </c>
      <c r="B36" s="205">
        <v>6038.76</v>
      </c>
      <c r="C36" s="207">
        <v>-1.0935987539165237</v>
      </c>
      <c r="D36" s="206">
        <v>28.9665</v>
      </c>
      <c r="E36" s="207">
        <v>-1.0592076948825973</v>
      </c>
      <c r="F36" s="207">
        <v>3.4391059033926474E-2</v>
      </c>
      <c r="G36" s="207">
        <v>3.7252647610817521E-2</v>
      </c>
      <c r="H36" s="207">
        <v>0.58901607660906596</v>
      </c>
      <c r="I36" s="207"/>
      <c r="J36" s="207"/>
      <c r="K36" s="207"/>
      <c r="L36" s="207">
        <v>-1.3417846012501303E-2</v>
      </c>
      <c r="M36" s="188"/>
      <c r="N36" s="188"/>
      <c r="O36" s="187"/>
      <c r="P36" s="188"/>
    </row>
    <row r="37" spans="1:16" hidden="1" x14ac:dyDescent="0.35">
      <c r="A37" s="204">
        <v>39582</v>
      </c>
      <c r="B37" s="205">
        <v>6104.47</v>
      </c>
      <c r="C37" s="207">
        <v>1.0881372997105372</v>
      </c>
      <c r="D37" s="206">
        <v>29.262699999999999</v>
      </c>
      <c r="E37" s="207">
        <v>1.0225605440767747</v>
      </c>
      <c r="F37" s="207">
        <v>-6.5576755633762529E-2</v>
      </c>
      <c r="G37" s="207">
        <v>3.7841895281763259E-2</v>
      </c>
      <c r="H37" s="207">
        <v>0.59833290033975572</v>
      </c>
      <c r="I37" s="207"/>
      <c r="J37" s="207"/>
      <c r="K37" s="207"/>
      <c r="L37" s="207">
        <v>-1.5216429102889621E-2</v>
      </c>
      <c r="M37" s="188"/>
      <c r="N37" s="188"/>
      <c r="O37" s="187"/>
      <c r="P37" s="188"/>
    </row>
    <row r="38" spans="1:16" hidden="1" x14ac:dyDescent="0.35">
      <c r="A38" s="204">
        <v>39583</v>
      </c>
      <c r="B38" s="205">
        <v>6230.52</v>
      </c>
      <c r="C38" s="207">
        <v>2.0648803254008978</v>
      </c>
      <c r="D38" s="206">
        <v>29.855899999999998</v>
      </c>
      <c r="E38" s="207">
        <v>2.0271540220143716</v>
      </c>
      <c r="F38" s="207">
        <v>-3.7726303386526272E-2</v>
      </c>
      <c r="G38" s="207">
        <v>3.7410148772407323E-2</v>
      </c>
      <c r="H38" s="207">
        <v>0.59150638863279592</v>
      </c>
      <c r="I38" s="207"/>
      <c r="J38" s="207"/>
      <c r="K38" s="207"/>
      <c r="L38" s="207">
        <v>-1.5966758245677511E-2</v>
      </c>
      <c r="M38" s="188"/>
      <c r="N38" s="188"/>
      <c r="O38" s="187"/>
      <c r="P38" s="188"/>
    </row>
    <row r="39" spans="1:16" hidden="1" x14ac:dyDescent="0.35">
      <c r="A39" s="204">
        <v>39584</v>
      </c>
      <c r="B39" s="205">
        <v>6282.21</v>
      </c>
      <c r="C39" s="207">
        <v>0.82962577762369116</v>
      </c>
      <c r="D39" s="206">
        <v>30.107500000000002</v>
      </c>
      <c r="E39" s="207">
        <v>0.84271450534066428</v>
      </c>
      <c r="F39" s="207">
        <v>1.3088727716973114E-2</v>
      </c>
      <c r="G39" s="207">
        <v>3.7149717820617274E-2</v>
      </c>
      <c r="H39" s="207" t="s">
        <v>44</v>
      </c>
      <c r="I39" s="207"/>
      <c r="J39" s="207"/>
      <c r="K39" s="207"/>
      <c r="L39" s="207">
        <v>-1.5029484504946844E-2</v>
      </c>
      <c r="M39" s="188"/>
      <c r="N39" s="188"/>
      <c r="O39" s="187"/>
      <c r="P39" s="188"/>
    </row>
    <row r="40" spans="1:16" hidden="1" x14ac:dyDescent="0.35">
      <c r="A40" s="204">
        <v>39588</v>
      </c>
      <c r="B40" s="205">
        <v>6217.98</v>
      </c>
      <c r="C40" s="207">
        <v>-1.0224109031694335</v>
      </c>
      <c r="D40" s="206">
        <v>29.7988</v>
      </c>
      <c r="E40" s="207">
        <v>-1.0253259154695731</v>
      </c>
      <c r="F40" s="207">
        <v>-2.9150123001395745E-3</v>
      </c>
      <c r="G40" s="207">
        <v>3.6608310442767696E-2</v>
      </c>
      <c r="H40" s="207">
        <v>0.57882821144836538</v>
      </c>
      <c r="I40" s="207"/>
      <c r="J40" s="207"/>
      <c r="K40" s="207"/>
      <c r="L40" s="207">
        <v>-1.4650907248546617E-2</v>
      </c>
      <c r="M40" s="188"/>
      <c r="N40" s="188"/>
      <c r="O40" s="187"/>
      <c r="P40" s="188"/>
    </row>
    <row r="41" spans="1:16" hidden="1" x14ac:dyDescent="0.35">
      <c r="A41" s="204">
        <v>39589</v>
      </c>
      <c r="B41" s="205">
        <v>6233.83</v>
      </c>
      <c r="C41" s="207">
        <v>0.25490593408149215</v>
      </c>
      <c r="D41" s="206">
        <v>29.876799999999999</v>
      </c>
      <c r="E41" s="207">
        <v>0.26175550693316307</v>
      </c>
      <c r="F41" s="207">
        <v>6.8495728516709264E-3</v>
      </c>
      <c r="G41" s="207">
        <v>3.6225630878256386E-2</v>
      </c>
      <c r="H41" s="207">
        <v>0.57277751625908002</v>
      </c>
      <c r="I41" s="207"/>
      <c r="J41" s="207"/>
      <c r="K41" s="207"/>
      <c r="L41" s="207">
        <v>-1.3999377548540025E-2</v>
      </c>
      <c r="M41" s="188"/>
      <c r="N41" s="188"/>
      <c r="O41" s="187"/>
      <c r="P41" s="188"/>
    </row>
    <row r="42" spans="1:16" hidden="1" x14ac:dyDescent="0.35">
      <c r="A42" s="204">
        <v>39590</v>
      </c>
      <c r="B42" s="205">
        <v>6121.51</v>
      </c>
      <c r="C42" s="207">
        <v>-1.8017815692760262</v>
      </c>
      <c r="D42" s="206">
        <v>29.330200000000001</v>
      </c>
      <c r="E42" s="207">
        <v>-1.8295132008782669</v>
      </c>
      <c r="F42" s="207">
        <v>-2.7731631602240681E-2</v>
      </c>
      <c r="G42" s="207">
        <v>3.5750190134943897E-2</v>
      </c>
      <c r="H42" s="207">
        <v>0.56526013805252528</v>
      </c>
      <c r="I42" s="207"/>
      <c r="J42" s="207"/>
      <c r="K42" s="207"/>
      <c r="L42" s="207">
        <v>-1.4403267373648868E-2</v>
      </c>
      <c r="M42" s="188"/>
      <c r="N42" s="188"/>
      <c r="O42" s="187"/>
      <c r="P42" s="188"/>
    </row>
    <row r="43" spans="1:16" hidden="1" x14ac:dyDescent="0.35">
      <c r="A43" s="204">
        <v>39591</v>
      </c>
      <c r="B43" s="205">
        <v>6025.43</v>
      </c>
      <c r="C43" s="207">
        <v>-1.5695473829169588</v>
      </c>
      <c r="D43" s="206">
        <v>28.863499999999998</v>
      </c>
      <c r="E43" s="207">
        <v>-1.5911926955834019</v>
      </c>
      <c r="F43" s="207">
        <v>-2.1645312666443095E-2</v>
      </c>
      <c r="G43" s="207">
        <v>3.5241794978579287E-2</v>
      </c>
      <c r="H43" s="207">
        <v>0.55722170482497724</v>
      </c>
      <c r="I43" s="207"/>
      <c r="J43" s="207"/>
      <c r="K43" s="207"/>
      <c r="L43" s="207">
        <v>-1.4610182953442989E-2</v>
      </c>
      <c r="M43" s="188"/>
      <c r="N43" s="188"/>
      <c r="O43" s="187"/>
      <c r="P43" s="188"/>
    </row>
    <row r="44" spans="1:16" hidden="1" x14ac:dyDescent="0.35">
      <c r="A44" s="204">
        <v>39594</v>
      </c>
      <c r="B44" s="205">
        <v>5938.4</v>
      </c>
      <c r="C44" s="207">
        <v>-1.444378243544455</v>
      </c>
      <c r="D44" s="206">
        <v>28.430599999999998</v>
      </c>
      <c r="E44" s="207">
        <v>-1.499818109376895</v>
      </c>
      <c r="F44" s="207">
        <v>-5.5439865832439983E-2</v>
      </c>
      <c r="G44" s="207">
        <v>3.539500188725124E-2</v>
      </c>
      <c r="H44" s="207">
        <v>0.55964411874836106</v>
      </c>
      <c r="I44" s="207"/>
      <c r="J44" s="207"/>
      <c r="K44" s="207"/>
      <c r="L44" s="207">
        <v>-1.5744340811192904E-2</v>
      </c>
      <c r="M44" s="188"/>
      <c r="N44" s="188"/>
      <c r="O44" s="187"/>
      <c r="P44" s="188"/>
    </row>
    <row r="45" spans="1:16" hidden="1" x14ac:dyDescent="0.35">
      <c r="A45" s="204">
        <v>39595</v>
      </c>
      <c r="B45" s="205">
        <v>5919.8</v>
      </c>
      <c r="C45" s="207">
        <v>-0.31321568099150371</v>
      </c>
      <c r="D45" s="206">
        <v>28.328499999999998</v>
      </c>
      <c r="E45" s="207">
        <v>-0.35912010298762631</v>
      </c>
      <c r="F45" s="207">
        <v>-4.5904421996122602E-2</v>
      </c>
      <c r="G45" s="207">
        <v>3.5250398516266011E-2</v>
      </c>
      <c r="H45" s="207">
        <v>0.55735773870010297</v>
      </c>
      <c r="I45" s="207"/>
      <c r="J45" s="207"/>
      <c r="K45" s="207"/>
      <c r="L45" s="207">
        <v>-1.6559478140515328E-2</v>
      </c>
      <c r="M45" s="188"/>
      <c r="N45" s="188"/>
      <c r="O45" s="187"/>
      <c r="P45" s="188"/>
    </row>
    <row r="46" spans="1:16" hidden="1" x14ac:dyDescent="0.35">
      <c r="A46" s="204">
        <v>39596</v>
      </c>
      <c r="B46" s="205">
        <v>5991.15</v>
      </c>
      <c r="C46" s="207">
        <v>1.205277205310981</v>
      </c>
      <c r="D46" s="206">
        <v>28.675699999999999</v>
      </c>
      <c r="E46" s="207">
        <v>1.225620841202326</v>
      </c>
      <c r="F46" s="207">
        <v>2.0343635891344913E-2</v>
      </c>
      <c r="G46" s="207">
        <v>3.5282360409758261E-2</v>
      </c>
      <c r="H46" s="207">
        <v>0.55786310060893907</v>
      </c>
      <c r="I46" s="207"/>
      <c r="J46" s="207"/>
      <c r="K46" s="207"/>
      <c r="L46" s="207">
        <v>-1.5588343560729532E-2</v>
      </c>
      <c r="M46" s="188"/>
      <c r="N46" s="188"/>
      <c r="O46" s="187"/>
      <c r="P46" s="188"/>
    </row>
    <row r="47" spans="1:16" hidden="1" x14ac:dyDescent="0.35">
      <c r="A47" s="204">
        <v>39597</v>
      </c>
      <c r="B47" s="205">
        <v>5895.41</v>
      </c>
      <c r="C47" s="207">
        <v>-1.5980237517004212</v>
      </c>
      <c r="D47" s="206">
        <v>28.2166</v>
      </c>
      <c r="E47" s="207">
        <v>-1.6010071244991382</v>
      </c>
      <c r="F47" s="207">
        <v>-2.9833727987169656E-3</v>
      </c>
      <c r="G47" s="207">
        <v>3.4873483623430901E-2</v>
      </c>
      <c r="H47" s="207">
        <v>0.55139819097311682</v>
      </c>
      <c r="I47" s="207"/>
      <c r="J47" s="207"/>
      <c r="K47" s="207"/>
      <c r="L47" s="207">
        <v>-1.5265139182216388E-2</v>
      </c>
      <c r="M47" s="188"/>
      <c r="N47" s="188"/>
      <c r="O47" s="187"/>
      <c r="P47" s="188"/>
    </row>
    <row r="48" spans="1:16" hidden="1" x14ac:dyDescent="0.35">
      <c r="A48" s="204">
        <v>39598</v>
      </c>
      <c r="B48" s="205">
        <v>5937.81</v>
      </c>
      <c r="C48" s="207">
        <v>0.71920358380503724</v>
      </c>
      <c r="D48" s="206">
        <v>28.4086</v>
      </c>
      <c r="E48" s="207">
        <v>0.68045051494510378</v>
      </c>
      <c r="F48" s="207">
        <v>-3.8753068859933459E-2</v>
      </c>
      <c r="G48" s="207">
        <v>3.4623234177249058E-2</v>
      </c>
      <c r="H48" s="207">
        <v>0.54744139980746509</v>
      </c>
      <c r="I48" s="207"/>
      <c r="J48" s="207"/>
      <c r="K48" s="207"/>
      <c r="L48" s="207">
        <v>-1.5852337424159316E-2</v>
      </c>
      <c r="M48" s="188"/>
      <c r="N48" s="188"/>
      <c r="O48" s="187"/>
      <c r="P48" s="188"/>
    </row>
    <row r="49" spans="1:17" hidden="1" x14ac:dyDescent="0.35">
      <c r="A49" s="204">
        <v>39601</v>
      </c>
      <c r="B49" s="205">
        <v>5778.7</v>
      </c>
      <c r="C49" s="207">
        <v>-2.6796074647050103</v>
      </c>
      <c r="D49" s="206">
        <v>27.629100000000001</v>
      </c>
      <c r="E49" s="207">
        <v>-2.743887414374516</v>
      </c>
      <c r="F49" s="207">
        <v>-6.4279949669505676E-2</v>
      </c>
      <c r="G49" s="207">
        <v>3.5014282178279836E-2</v>
      </c>
      <c r="H49" s="207">
        <v>0.55362441159603071</v>
      </c>
      <c r="I49" s="207"/>
      <c r="J49" s="207"/>
      <c r="K49" s="207"/>
      <c r="L49" s="207">
        <v>-1.7033498698436057E-2</v>
      </c>
      <c r="M49" s="188"/>
      <c r="N49" s="188"/>
      <c r="O49" s="187"/>
      <c r="P49" s="188"/>
    </row>
    <row r="50" spans="1:17" hidden="1" x14ac:dyDescent="0.35">
      <c r="A50" s="204">
        <v>39602</v>
      </c>
      <c r="B50" s="205">
        <v>5749.83</v>
      </c>
      <c r="C50" s="207">
        <v>-0.49959333414089491</v>
      </c>
      <c r="D50" s="206">
        <v>27.489799999999999</v>
      </c>
      <c r="E50" s="207">
        <v>-0.50417856535320438</v>
      </c>
      <c r="F50" s="207">
        <v>-4.5852312123094707E-3</v>
      </c>
      <c r="G50" s="207">
        <v>3.4637942016671378E-2</v>
      </c>
      <c r="H50" s="207">
        <v>0.54767395116763773</v>
      </c>
      <c r="I50" s="207"/>
      <c r="J50" s="207"/>
      <c r="K50" s="207"/>
      <c r="L50" s="207">
        <v>-1.6737111377337806E-2</v>
      </c>
      <c r="M50" s="188"/>
      <c r="N50" s="188"/>
      <c r="O50" s="187"/>
      <c r="P50" s="188"/>
    </row>
    <row r="51" spans="1:17" hidden="1" x14ac:dyDescent="0.35">
      <c r="A51" s="204">
        <v>39603</v>
      </c>
      <c r="B51" s="205">
        <v>5590.94</v>
      </c>
      <c r="C51" s="207">
        <v>-2.7633860479353358</v>
      </c>
      <c r="D51" s="206">
        <v>26.739599999999999</v>
      </c>
      <c r="E51" s="207">
        <v>-2.7290122154399068</v>
      </c>
      <c r="F51" s="207">
        <v>3.4373832495429024E-2</v>
      </c>
      <c r="G51" s="207">
        <v>3.5099465763537854E-2</v>
      </c>
      <c r="H51" s="207">
        <v>0.55497128233940307</v>
      </c>
      <c r="I51" s="207"/>
      <c r="J51" s="207"/>
      <c r="K51" s="207"/>
      <c r="L51" s="207">
        <v>-1.5548484775645553E-2</v>
      </c>
      <c r="M51" s="188"/>
      <c r="N51" s="188"/>
      <c r="O51" s="187"/>
      <c r="P51" s="188"/>
    </row>
    <row r="52" spans="1:17" hidden="1" x14ac:dyDescent="0.35">
      <c r="A52" s="204">
        <v>39604</v>
      </c>
      <c r="B52" s="205">
        <v>5702.34</v>
      </c>
      <c r="C52" s="207">
        <v>1.9925093097046394</v>
      </c>
      <c r="D52" s="206">
        <v>27.2593</v>
      </c>
      <c r="E52" s="207">
        <v>1.943559365136353</v>
      </c>
      <c r="F52" s="207">
        <v>-4.8949944568286385E-2</v>
      </c>
      <c r="G52" s="207">
        <v>3.5052500999858627E-2</v>
      </c>
      <c r="H52" s="207">
        <v>0.55422870422441362</v>
      </c>
      <c r="I52" s="207"/>
      <c r="J52" s="207"/>
      <c r="K52" s="207"/>
      <c r="L52" s="207">
        <v>-1.6307608861841936E-2</v>
      </c>
      <c r="M52" s="188"/>
      <c r="N52" s="188"/>
      <c r="O52" s="187"/>
      <c r="P52" s="188"/>
    </row>
    <row r="53" spans="1:17" hidden="1" x14ac:dyDescent="0.35">
      <c r="A53" s="204">
        <v>39605</v>
      </c>
      <c r="B53" s="205">
        <v>5642.43</v>
      </c>
      <c r="C53" s="207">
        <v>-1.0506213238775635</v>
      </c>
      <c r="D53" s="206">
        <v>26.9771</v>
      </c>
      <c r="E53" s="207">
        <v>-1.0352430179791836</v>
      </c>
      <c r="F53" s="207">
        <v>1.5378305898379852E-2</v>
      </c>
      <c r="G53" s="207">
        <v>3.4972337340412572E-2</v>
      </c>
      <c r="H53" s="207">
        <v>0.55296120547729555</v>
      </c>
      <c r="I53" s="207"/>
      <c r="J53" s="207"/>
      <c r="K53" s="207"/>
      <c r="L53" s="207">
        <v>-1.5603477422725895E-2</v>
      </c>
      <c r="M53" s="188"/>
      <c r="N53" s="188"/>
      <c r="O53" s="187"/>
      <c r="P53" s="188"/>
    </row>
    <row r="54" spans="1:17" hidden="1" x14ac:dyDescent="0.35">
      <c r="A54" s="204">
        <v>39608</v>
      </c>
      <c r="B54" s="205">
        <v>5487.73</v>
      </c>
      <c r="C54" s="207">
        <v>-2.7417265256281551</v>
      </c>
      <c r="D54" s="206">
        <v>26.245899999999999</v>
      </c>
      <c r="E54" s="207">
        <v>-2.7104470087592856</v>
      </c>
      <c r="F54" s="207">
        <v>3.1279516868869539E-2</v>
      </c>
      <c r="G54" s="207">
        <v>3.5265678906738124E-2</v>
      </c>
      <c r="H54" s="207">
        <v>0.557599342887246</v>
      </c>
      <c r="I54" s="207"/>
      <c r="J54" s="207"/>
      <c r="K54" s="207"/>
      <c r="L54" s="207">
        <v>-1.4584281894647734E-2</v>
      </c>
      <c r="M54" s="188"/>
      <c r="N54" s="188"/>
      <c r="O54" s="187"/>
      <c r="P54" s="188"/>
    </row>
    <row r="55" spans="1:17" hidden="1" x14ac:dyDescent="0.35">
      <c r="A55" s="204">
        <v>39609</v>
      </c>
      <c r="B55" s="205">
        <v>5425.39</v>
      </c>
      <c r="C55" s="207">
        <v>-1.1359888332698445</v>
      </c>
      <c r="D55" s="206">
        <v>25.950700000000001</v>
      </c>
      <c r="E55" s="207">
        <v>-1.1247471033570871</v>
      </c>
      <c r="F55" s="207">
        <v>1.1241729912757403E-2</v>
      </c>
      <c r="G55" s="207">
        <v>3.5083086676499821E-2</v>
      </c>
      <c r="H55" s="207">
        <v>0.55471230623423151</v>
      </c>
      <c r="I55" s="207"/>
      <c r="J55" s="207"/>
      <c r="K55" s="207"/>
      <c r="L55" s="207">
        <v>-1.4034792281724219E-2</v>
      </c>
      <c r="M55" s="188"/>
      <c r="N55" s="188"/>
      <c r="O55" s="187"/>
      <c r="P55" s="188"/>
    </row>
    <row r="56" spans="1:17" hidden="1" x14ac:dyDescent="0.35">
      <c r="A56" s="204">
        <v>39610</v>
      </c>
      <c r="B56" s="205">
        <v>5515.36</v>
      </c>
      <c r="C56" s="207">
        <v>1.6583139645260405</v>
      </c>
      <c r="D56" s="206">
        <v>26.370699999999999</v>
      </c>
      <c r="E56" s="207">
        <v>1.6184534521226714</v>
      </c>
      <c r="F56" s="207">
        <v>-3.9860512403369075E-2</v>
      </c>
      <c r="G56" s="207">
        <v>3.4907454947065375E-2</v>
      </c>
      <c r="H56" s="207">
        <v>0.55193532476219509</v>
      </c>
      <c r="I56" s="207"/>
      <c r="J56" s="207"/>
      <c r="K56" s="207"/>
      <c r="L56" s="207">
        <v>-1.4572828117591821E-2</v>
      </c>
      <c r="M56" s="188"/>
      <c r="N56" s="188"/>
      <c r="O56" s="187"/>
      <c r="P56" s="188"/>
    </row>
    <row r="57" spans="1:17" hidden="1" x14ac:dyDescent="0.35">
      <c r="A57" s="204">
        <v>39611</v>
      </c>
      <c r="B57" s="205">
        <v>5534.58</v>
      </c>
      <c r="C57" s="207">
        <v>0.34848133213426241</v>
      </c>
      <c r="D57" s="206">
        <v>26.459800000000001</v>
      </c>
      <c r="E57" s="207">
        <v>0.33787499004577792</v>
      </c>
      <c r="F57" s="207">
        <v>-1.0606342088484488E-2</v>
      </c>
      <c r="G57" s="207">
        <v>3.4546569185961135E-2</v>
      </c>
      <c r="H57" s="207">
        <v>0.54622921986113104</v>
      </c>
      <c r="I57" s="207"/>
      <c r="J57" s="207"/>
      <c r="K57" s="207"/>
      <c r="L57" s="207">
        <v>-1.4491879423120245E-2</v>
      </c>
      <c r="M57" s="188"/>
      <c r="N57" s="188"/>
      <c r="O57" s="187"/>
      <c r="P57" s="188"/>
    </row>
    <row r="58" spans="1:17" hidden="1" x14ac:dyDescent="0.35">
      <c r="A58" s="204">
        <v>39612</v>
      </c>
      <c r="B58" s="205">
        <v>5507.44</v>
      </c>
      <c r="C58" s="207">
        <v>-0.49037144643315894</v>
      </c>
      <c r="D58" s="206">
        <v>26.331099999999999</v>
      </c>
      <c r="E58" s="207">
        <v>-0.48639823430261009</v>
      </c>
      <c r="F58" s="207">
        <v>3.9732121305488532E-3</v>
      </c>
      <c r="G58" s="207">
        <v>3.4291809474561848E-2</v>
      </c>
      <c r="H58" s="207">
        <v>0.5422011151407865</v>
      </c>
      <c r="I58" s="207"/>
      <c r="J58" s="207"/>
      <c r="K58" s="207"/>
      <c r="L58" s="207">
        <v>-1.412257759204686E-2</v>
      </c>
      <c r="M58" s="188"/>
      <c r="N58" s="188"/>
      <c r="O58" s="187"/>
      <c r="P58" s="188"/>
    </row>
    <row r="59" spans="1:17" hidden="1" x14ac:dyDescent="0.35">
      <c r="A59" s="204">
        <v>39615</v>
      </c>
      <c r="B59" s="205">
        <v>5575.95</v>
      </c>
      <c r="C59" s="207">
        <v>1.243953633630148</v>
      </c>
      <c r="D59" s="206">
        <v>26.651399999999999</v>
      </c>
      <c r="E59" s="207">
        <v>1.2164322796996692</v>
      </c>
      <c r="F59" s="207">
        <v>-2.7521353930478831E-2</v>
      </c>
      <c r="G59" s="207">
        <v>3.3998967255194454E-2</v>
      </c>
      <c r="H59" s="207">
        <v>0.53757087309948826</v>
      </c>
      <c r="I59" s="207"/>
      <c r="J59" s="207"/>
      <c r="K59" s="207"/>
      <c r="L59" s="207">
        <v>-1.4385298696721997E-2</v>
      </c>
      <c r="M59" s="188"/>
      <c r="N59" s="188"/>
      <c r="O59" s="187"/>
      <c r="P59" s="188"/>
    </row>
    <row r="60" spans="1:17" hidden="1" x14ac:dyDescent="0.35">
      <c r="A60" s="204">
        <v>39616</v>
      </c>
      <c r="B60" s="205">
        <v>5674.15</v>
      </c>
      <c r="C60" s="207">
        <v>1.7611348738779908</v>
      </c>
      <c r="D60" s="206">
        <v>27.111799999999999</v>
      </c>
      <c r="E60" s="207">
        <v>1.7274889874453123</v>
      </c>
      <c r="F60" s="207">
        <v>-3.3645886432678518E-2</v>
      </c>
      <c r="G60" s="207">
        <v>3.3769787203962988E-2</v>
      </c>
      <c r="H60" s="207">
        <v>0.53394721831866077</v>
      </c>
      <c r="I60" s="207"/>
      <c r="J60" s="207"/>
      <c r="K60" s="207"/>
      <c r="L60" s="207">
        <v>-1.4755694614721161E-2</v>
      </c>
      <c r="M60" s="188"/>
      <c r="N60" s="188"/>
      <c r="O60" s="187"/>
      <c r="P60" s="188"/>
    </row>
    <row r="61" spans="1:17" hidden="1" x14ac:dyDescent="0.35">
      <c r="A61" s="204">
        <v>39617</v>
      </c>
      <c r="B61" s="205">
        <v>5588.82</v>
      </c>
      <c r="C61" s="207">
        <v>-1.5038375791968828</v>
      </c>
      <c r="D61" s="206">
        <v>26.711600000000001</v>
      </c>
      <c r="E61" s="207">
        <v>-1.4761100332696395</v>
      </c>
      <c r="F61" s="207">
        <v>2.7727545927243247E-2</v>
      </c>
      <c r="G61" s="207">
        <v>3.3948801193627677E-2</v>
      </c>
      <c r="H61" s="207">
        <v>0.53677767802053211</v>
      </c>
      <c r="I61" s="207"/>
      <c r="J61" s="207"/>
      <c r="K61" s="207"/>
      <c r="L61" s="207">
        <v>-1.3954124038457682E-2</v>
      </c>
      <c r="M61" s="188"/>
      <c r="N61" s="188"/>
      <c r="O61" s="187"/>
      <c r="P61" s="188"/>
    </row>
    <row r="62" spans="1:17" hidden="1" x14ac:dyDescent="0.35">
      <c r="A62" s="204">
        <v>39618</v>
      </c>
      <c r="B62" s="205">
        <v>5493.52</v>
      </c>
      <c r="C62" s="207">
        <v>-1.7051900043300605</v>
      </c>
      <c r="D62" s="206">
        <v>26.263999999999999</v>
      </c>
      <c r="E62" s="207">
        <v>-1.6756764851225732</v>
      </c>
      <c r="F62" s="207">
        <v>2.9513519207487349E-2</v>
      </c>
      <c r="G62" s="207">
        <v>3.4143300617168415E-2</v>
      </c>
      <c r="H62" s="207">
        <v>0.53985298393042458</v>
      </c>
      <c r="I62" s="207"/>
      <c r="J62" s="207"/>
      <c r="K62" s="207"/>
      <c r="L62" s="207">
        <v>-1.3149167682051292E-2</v>
      </c>
      <c r="M62" s="188"/>
      <c r="N62" s="188"/>
      <c r="O62" s="187"/>
      <c r="P62" s="188"/>
    </row>
    <row r="63" spans="1:17" hidden="1" x14ac:dyDescent="0.35">
      <c r="A63" s="204">
        <v>39619</v>
      </c>
      <c r="B63" s="205">
        <v>5302.42</v>
      </c>
      <c r="C63" s="207">
        <v>-3.478643929575215</v>
      </c>
      <c r="D63" s="206">
        <v>25.366</v>
      </c>
      <c r="E63" s="207">
        <v>-3.4191288455680771</v>
      </c>
      <c r="F63" s="207">
        <v>5.9515084007137897E-2</v>
      </c>
      <c r="G63" s="207">
        <v>3.5216167256502659E-2</v>
      </c>
      <c r="H63" s="207">
        <v>0.55681649495995755</v>
      </c>
      <c r="I63" s="207"/>
      <c r="J63" s="207"/>
      <c r="K63" s="207"/>
      <c r="L63" s="207">
        <v>-1.1827999469520581E-2</v>
      </c>
      <c r="M63" s="188"/>
      <c r="N63" s="188"/>
      <c r="O63" s="187"/>
      <c r="P63" s="188"/>
      <c r="Q63" s="208"/>
    </row>
    <row r="64" spans="1:17" hidden="1" x14ac:dyDescent="0.35">
      <c r="A64" s="204">
        <v>39622</v>
      </c>
      <c r="B64" s="205">
        <v>5203.42</v>
      </c>
      <c r="C64" s="207">
        <v>-1.8670720161737469</v>
      </c>
      <c r="D64" s="206">
        <v>24.892399999999999</v>
      </c>
      <c r="E64" s="207">
        <v>-1.867066151541438</v>
      </c>
      <c r="F64" s="207">
        <v>5.8646323088940022E-6</v>
      </c>
      <c r="G64" s="207">
        <v>3.4930365840439362E-2</v>
      </c>
      <c r="H64" s="207">
        <v>0.5522975777936503</v>
      </c>
      <c r="I64" s="207"/>
      <c r="J64" s="207"/>
      <c r="K64" s="207"/>
      <c r="L64" s="207">
        <v>-1.1616680467702197E-2</v>
      </c>
      <c r="M64" s="188"/>
      <c r="N64" s="188"/>
      <c r="O64" s="187"/>
      <c r="P64" s="188"/>
    </row>
    <row r="65" spans="1:16" hidden="1" x14ac:dyDescent="0.35">
      <c r="A65" s="204">
        <v>39623</v>
      </c>
      <c r="B65" s="205">
        <v>5111.57</v>
      </c>
      <c r="C65" s="207">
        <v>-1.7651852051151045</v>
      </c>
      <c r="D65" s="206">
        <v>24.457699999999999</v>
      </c>
      <c r="E65" s="207">
        <v>-1.7463161446867295</v>
      </c>
      <c r="F65" s="207">
        <v>1.8869060428374995E-2</v>
      </c>
      <c r="G65" s="207">
        <v>3.4851790960027433E-2</v>
      </c>
      <c r="H65" s="207">
        <v>0.55105519984876516</v>
      </c>
      <c r="I65" s="207"/>
      <c r="J65" s="207"/>
      <c r="K65" s="207"/>
      <c r="L65" s="207">
        <v>-1.1081842908121895E-2</v>
      </c>
      <c r="M65" s="188"/>
      <c r="N65" s="188"/>
      <c r="O65" s="187"/>
      <c r="P65" s="188"/>
    </row>
    <row r="66" spans="1:16" hidden="1" x14ac:dyDescent="0.35">
      <c r="A66" s="204">
        <v>39624</v>
      </c>
      <c r="B66" s="205">
        <v>5186.6400000000003</v>
      </c>
      <c r="C66" s="207">
        <v>1.4686290122213062</v>
      </c>
      <c r="D66" s="206">
        <v>24.8093</v>
      </c>
      <c r="E66" s="207">
        <v>1.4375840737272976</v>
      </c>
      <c r="F66" s="207">
        <v>-3.1044938494008578E-2</v>
      </c>
      <c r="G66" s="207">
        <v>3.4644030577744518E-2</v>
      </c>
      <c r="H66" s="207">
        <v>0.54777021977095863</v>
      </c>
      <c r="I66" s="207"/>
      <c r="J66" s="207"/>
      <c r="K66" s="207"/>
      <c r="L66" s="207">
        <v>-1.1426034211326838E-2</v>
      </c>
      <c r="M66" s="188"/>
      <c r="N66" s="188"/>
      <c r="O66" s="187"/>
      <c r="P66" s="188"/>
    </row>
    <row r="67" spans="1:16" hidden="1" x14ac:dyDescent="0.35">
      <c r="A67" s="204">
        <v>39625</v>
      </c>
      <c r="B67" s="205">
        <v>5263.74</v>
      </c>
      <c r="C67" s="207">
        <v>1.486511498773762</v>
      </c>
      <c r="D67" s="206">
        <v>25.17</v>
      </c>
      <c r="E67" s="207">
        <v>1.4538902750178415</v>
      </c>
      <c r="F67" s="207">
        <v>-3.262122375592047E-2</v>
      </c>
      <c r="G67" s="207">
        <v>3.4454749586410906E-2</v>
      </c>
      <c r="H67" s="207">
        <v>0.54477742451901456</v>
      </c>
      <c r="I67" s="207"/>
      <c r="J67" s="207"/>
      <c r="K67" s="207"/>
      <c r="L67" s="207">
        <v>-1.1785274712082662E-2</v>
      </c>
      <c r="M67" s="188"/>
      <c r="N67" s="188"/>
      <c r="O67" s="187"/>
      <c r="P67" s="188"/>
    </row>
    <row r="68" spans="1:16" hidden="1" x14ac:dyDescent="0.35">
      <c r="A68" s="204">
        <v>39626</v>
      </c>
      <c r="B68" s="205">
        <v>5047.2700000000004</v>
      </c>
      <c r="C68" s="207">
        <v>-4.1124751602472642</v>
      </c>
      <c r="D68" s="206">
        <v>24.1556</v>
      </c>
      <c r="E68" s="207">
        <v>-4.0301946762018348</v>
      </c>
      <c r="F68" s="207">
        <v>8.2280484045429425E-2</v>
      </c>
      <c r="G68" s="207">
        <v>3.6255781723231788E-2</v>
      </c>
      <c r="H68" s="207">
        <v>0.57325424297658456</v>
      </c>
      <c r="I68" s="207"/>
      <c r="J68" s="207"/>
      <c r="K68" s="207"/>
      <c r="L68" s="207">
        <v>-1.0217512066124127E-2</v>
      </c>
      <c r="M68" s="188"/>
      <c r="N68" s="188"/>
      <c r="O68" s="187"/>
      <c r="P68" s="188"/>
    </row>
    <row r="69" spans="1:16" hidden="1" x14ac:dyDescent="0.35">
      <c r="A69" s="204">
        <v>39629</v>
      </c>
      <c r="B69" s="205">
        <v>4929.9799999999996</v>
      </c>
      <c r="C69" s="207">
        <v>-2.3238305063925817</v>
      </c>
      <c r="D69" s="206">
        <v>23.623699999999999</v>
      </c>
      <c r="E69" s="207">
        <v>-2.2019738694133051</v>
      </c>
      <c r="F69" s="207">
        <v>0.12185663697927662</v>
      </c>
      <c r="G69" s="207">
        <v>3.973076920509741E-2</v>
      </c>
      <c r="H69" s="207">
        <v>0.62819861939292665</v>
      </c>
      <c r="I69" s="207"/>
      <c r="J69" s="207"/>
      <c r="K69" s="207"/>
      <c r="L69" s="207">
        <v>-8.0523620817732951E-3</v>
      </c>
      <c r="M69" s="188"/>
      <c r="N69" s="188"/>
      <c r="O69" s="187"/>
      <c r="P69" s="188"/>
    </row>
    <row r="70" spans="1:16" hidden="1" x14ac:dyDescent="0.35">
      <c r="A70" s="204">
        <v>39630</v>
      </c>
      <c r="B70" s="205">
        <v>4754.5600000000004</v>
      </c>
      <c r="C70" s="207">
        <v>-3.5582294451498622</v>
      </c>
      <c r="D70" s="206">
        <v>22.820399999999999</v>
      </c>
      <c r="E70" s="207">
        <v>-3.4003987521006453</v>
      </c>
      <c r="F70" s="207">
        <v>0.15783069304921682</v>
      </c>
      <c r="G70" s="207">
        <v>4.4682010107993352E-2</v>
      </c>
      <c r="H70" s="207">
        <v>0.70648461187962541</v>
      </c>
      <c r="I70" s="207"/>
      <c r="J70" s="207"/>
      <c r="K70" s="207"/>
      <c r="L70" s="207">
        <v>-5.3768289344992611E-3</v>
      </c>
      <c r="M70" s="188"/>
      <c r="N70" s="188"/>
      <c r="O70" s="187"/>
      <c r="P70" s="188"/>
    </row>
    <row r="71" spans="1:16" hidden="1" x14ac:dyDescent="0.35">
      <c r="A71" s="204">
        <v>39631</v>
      </c>
      <c r="B71" s="205">
        <v>4994.4399999999996</v>
      </c>
      <c r="C71" s="207">
        <v>5.0452618118185315</v>
      </c>
      <c r="D71" s="206">
        <v>23.967700000000001</v>
      </c>
      <c r="E71" s="207">
        <v>5.0275192371737631</v>
      </c>
      <c r="F71" s="207">
        <v>-1.7742574644768361E-2</v>
      </c>
      <c r="G71" s="207">
        <v>4.4347580245003237E-2</v>
      </c>
      <c r="H71" s="207">
        <v>0.70119681145649138</v>
      </c>
      <c r="I71" s="207"/>
      <c r="J71" s="207"/>
      <c r="K71" s="207"/>
      <c r="L71" s="207">
        <v>-5.5731106124400406E-3</v>
      </c>
      <c r="M71" s="188"/>
      <c r="N71" s="188"/>
      <c r="O71" s="187"/>
      <c r="P71" s="188"/>
    </row>
    <row r="72" spans="1:16" hidden="1" x14ac:dyDescent="0.35">
      <c r="A72" s="204">
        <v>39632</v>
      </c>
      <c r="B72" s="205">
        <v>4790.37</v>
      </c>
      <c r="C72" s="207">
        <v>-4.0859435692489994</v>
      </c>
      <c r="D72" s="206">
        <v>23.009499999999999</v>
      </c>
      <c r="E72" s="207">
        <v>-3.9978804808137682</v>
      </c>
      <c r="F72" s="207">
        <v>8.806308843523114E-2</v>
      </c>
      <c r="G72" s="207">
        <v>4.5524566895039822E-2</v>
      </c>
      <c r="H72" s="207">
        <v>0.71980660440512689</v>
      </c>
      <c r="I72" s="207"/>
      <c r="J72" s="207"/>
      <c r="K72" s="207"/>
      <c r="L72" s="207">
        <v>-4.1100450023201784E-3</v>
      </c>
      <c r="M72" s="188"/>
      <c r="N72" s="188"/>
      <c r="O72" s="187"/>
      <c r="P72" s="188"/>
    </row>
    <row r="73" spans="1:16" hidden="1" x14ac:dyDescent="0.35">
      <c r="A73" s="204">
        <v>39633</v>
      </c>
      <c r="B73" s="205">
        <v>4900.8500000000004</v>
      </c>
      <c r="C73" s="207">
        <v>2.3062936683387814</v>
      </c>
      <c r="D73" s="206">
        <v>23.523599999999998</v>
      </c>
      <c r="E73" s="207">
        <v>2.2342945305199988</v>
      </c>
      <c r="F73" s="207">
        <v>-7.1999137818782533E-2</v>
      </c>
      <c r="G73" s="207">
        <v>4.5945730955868638E-2</v>
      </c>
      <c r="H73" s="207">
        <v>0.72646579290925073</v>
      </c>
      <c r="I73" s="207"/>
      <c r="J73" s="207"/>
      <c r="K73" s="207"/>
      <c r="L73" s="207">
        <v>-5.1544925841119074E-3</v>
      </c>
      <c r="M73" s="188"/>
      <c r="N73" s="188"/>
      <c r="O73" s="187"/>
      <c r="P73" s="188"/>
    </row>
    <row r="74" spans="1:16" hidden="1" x14ac:dyDescent="0.35">
      <c r="A74" s="204">
        <v>39636</v>
      </c>
      <c r="B74" s="205">
        <v>4917.92</v>
      </c>
      <c r="C74" s="207">
        <v>0.34830692634950483</v>
      </c>
      <c r="D74" s="206">
        <v>23.598800000000001</v>
      </c>
      <c r="E74" s="207">
        <v>0.31967896070330382</v>
      </c>
      <c r="F74" s="207">
        <v>-2.8627965646201015E-2</v>
      </c>
      <c r="G74" s="207">
        <v>4.5682399867834608E-2</v>
      </c>
      <c r="H74" s="207">
        <v>0.72230216282466153</v>
      </c>
      <c r="I74" s="207"/>
      <c r="J74" s="207"/>
      <c r="K74" s="207"/>
      <c r="L74" s="207">
        <v>-5.5101512668708332E-3</v>
      </c>
      <c r="M74" s="188"/>
      <c r="N74" s="188"/>
      <c r="O74" s="187"/>
      <c r="P74" s="188"/>
    </row>
    <row r="75" spans="1:16" hidden="1" x14ac:dyDescent="0.35">
      <c r="A75" s="204">
        <v>39637</v>
      </c>
      <c r="B75" s="205">
        <v>4867.38</v>
      </c>
      <c r="C75" s="207">
        <v>-1.027670234570712</v>
      </c>
      <c r="D75" s="206">
        <v>23.360800000000001</v>
      </c>
      <c r="E75" s="207">
        <v>-1.0085258572469769</v>
      </c>
      <c r="F75" s="207">
        <v>1.9144377323735196E-2</v>
      </c>
      <c r="G75" s="207">
        <v>4.5434948703656594E-2</v>
      </c>
      <c r="H75" s="207">
        <v>0.71838961638234755</v>
      </c>
      <c r="I75" s="207"/>
      <c r="J75" s="207"/>
      <c r="K75" s="207"/>
      <c r="L75" s="207">
        <v>-5.142173228205071E-3</v>
      </c>
      <c r="M75" s="188"/>
      <c r="N75" s="188"/>
      <c r="O75" s="187"/>
      <c r="P75" s="188"/>
    </row>
    <row r="76" spans="1:16" hidden="1" x14ac:dyDescent="0.35">
      <c r="A76" s="204">
        <v>39638</v>
      </c>
      <c r="B76" s="205">
        <v>5073.0600000000004</v>
      </c>
      <c r="C76" s="207">
        <v>4.2256819890783195</v>
      </c>
      <c r="D76" s="206">
        <v>24.3186</v>
      </c>
      <c r="E76" s="207">
        <v>4.1000308208622949</v>
      </c>
      <c r="F76" s="207">
        <v>-0.12565116821602462</v>
      </c>
      <c r="G76" s="207">
        <v>4.7403465788766384E-2</v>
      </c>
      <c r="H76" s="207">
        <v>0.74951460439185991</v>
      </c>
      <c r="I76" s="207"/>
      <c r="J76" s="207"/>
      <c r="K76" s="207"/>
      <c r="L76" s="207">
        <v>-6.9143643309671236E-3</v>
      </c>
      <c r="M76" s="188"/>
      <c r="N76" s="188"/>
      <c r="O76" s="187"/>
      <c r="P76" s="188"/>
    </row>
    <row r="77" spans="1:16" hidden="1" x14ac:dyDescent="0.35">
      <c r="A77" s="204">
        <v>39639</v>
      </c>
      <c r="B77" s="205">
        <v>5081.3</v>
      </c>
      <c r="C77" s="207">
        <v>0.16242662219646092</v>
      </c>
      <c r="D77" s="206">
        <v>24.360399999999998</v>
      </c>
      <c r="E77" s="207">
        <v>0.17188489468965529</v>
      </c>
      <c r="F77" s="207">
        <v>9.458272493194364E-3</v>
      </c>
      <c r="G77" s="207">
        <v>4.7094884256155226E-2</v>
      </c>
      <c r="H77" s="207">
        <v>0.7446355019572759</v>
      </c>
      <c r="I77" s="207"/>
      <c r="J77" s="207"/>
      <c r="K77" s="207"/>
      <c r="L77" s="207">
        <v>-6.6770797393126092E-3</v>
      </c>
      <c r="M77" s="188"/>
      <c r="N77" s="188"/>
      <c r="O77" s="187"/>
      <c r="P77" s="188"/>
    </row>
    <row r="78" spans="1:16" hidden="1" x14ac:dyDescent="0.35">
      <c r="A78" s="204">
        <v>39640</v>
      </c>
      <c r="B78" s="205">
        <v>4943.1099999999997</v>
      </c>
      <c r="C78" s="207">
        <v>-2.7195796351327517</v>
      </c>
      <c r="D78" s="206">
        <v>23.709700000000002</v>
      </c>
      <c r="E78" s="207">
        <v>-2.6711384049522873</v>
      </c>
      <c r="F78" s="207">
        <v>4.8441230180464423E-2</v>
      </c>
      <c r="G78" s="207">
        <v>4.7214241903494075E-2</v>
      </c>
      <c r="H78" s="207">
        <v>0.7465227120660255</v>
      </c>
      <c r="I78" s="207"/>
      <c r="J78" s="207"/>
      <c r="K78" s="207"/>
      <c r="L78" s="207">
        <v>-5.8896753118872231E-3</v>
      </c>
      <c r="M78" s="188"/>
      <c r="N78" s="188"/>
      <c r="O78" s="187"/>
      <c r="P78" s="188"/>
    </row>
    <row r="79" spans="1:16" hidden="1" x14ac:dyDescent="0.35">
      <c r="A79" s="204">
        <v>39643</v>
      </c>
      <c r="B79" s="205">
        <v>4931.72</v>
      </c>
      <c r="C79" s="207">
        <v>-0.23042173854110909</v>
      </c>
      <c r="D79" s="206">
        <v>23.622199999999999</v>
      </c>
      <c r="E79" s="207">
        <v>-0.36904726757403983</v>
      </c>
      <c r="F79" s="207">
        <v>-0.13862552903293074</v>
      </c>
      <c r="G79" s="207">
        <v>4.9451909498263308E-2</v>
      </c>
      <c r="H79" s="207">
        <v>0.78190334329513267</v>
      </c>
      <c r="I79" s="207"/>
      <c r="J79" s="207"/>
      <c r="K79" s="207"/>
      <c r="L79" s="207">
        <v>-7.7591943783807925E-3</v>
      </c>
      <c r="M79" s="188"/>
      <c r="N79" s="188"/>
      <c r="O79" s="187"/>
      <c r="P79" s="188"/>
    </row>
    <row r="80" spans="1:16" hidden="1" x14ac:dyDescent="0.35">
      <c r="A80" s="204">
        <v>39644</v>
      </c>
      <c r="B80" s="205">
        <v>4713.68</v>
      </c>
      <c r="C80" s="207">
        <v>-4.4211755736335387</v>
      </c>
      <c r="D80" s="206">
        <v>22.605799999999999</v>
      </c>
      <c r="E80" s="207">
        <v>-4.3027321756652679</v>
      </c>
      <c r="F80" s="207">
        <v>0.11844339796827086</v>
      </c>
      <c r="G80" s="207">
        <v>5.1305530463148716E-2</v>
      </c>
      <c r="H80" s="207">
        <v>0.81121166413351709</v>
      </c>
      <c r="I80" s="207"/>
      <c r="J80" s="207"/>
      <c r="K80" s="207"/>
      <c r="L80" s="207">
        <v>-6.0063805957884086E-3</v>
      </c>
      <c r="M80" s="188"/>
      <c r="N80" s="188"/>
      <c r="O80" s="187"/>
      <c r="P80" s="188"/>
    </row>
    <row r="81" spans="1:16" hidden="1" x14ac:dyDescent="0.35">
      <c r="A81" s="204">
        <v>39645</v>
      </c>
      <c r="B81" s="205">
        <v>4661.66</v>
      </c>
      <c r="C81" s="207">
        <v>-1.1035963408631988</v>
      </c>
      <c r="D81" s="206">
        <v>22.363700000000001</v>
      </c>
      <c r="E81" s="207">
        <v>-1.0709640888621375</v>
      </c>
      <c r="F81" s="207">
        <v>3.2632252001061346E-2</v>
      </c>
      <c r="G81" s="207">
        <v>5.1148309957107015E-2</v>
      </c>
      <c r="H81" s="207">
        <v>0.80872578966363695</v>
      </c>
      <c r="I81" s="207"/>
      <c r="J81" s="207"/>
      <c r="K81" s="207"/>
      <c r="L81" s="207">
        <v>-5.4770842588452613E-3</v>
      </c>
      <c r="M81" s="188"/>
      <c r="N81" s="188"/>
      <c r="O81" s="187"/>
      <c r="P81" s="188"/>
    </row>
    <row r="82" spans="1:16" hidden="1" x14ac:dyDescent="0.35">
      <c r="A82" s="204">
        <v>39646</v>
      </c>
      <c r="B82" s="205">
        <v>4821.47</v>
      </c>
      <c r="C82" s="207">
        <v>3.4281779451954972</v>
      </c>
      <c r="D82" s="206">
        <v>23.101800000000001</v>
      </c>
      <c r="E82" s="207">
        <v>3.3004377629819719</v>
      </c>
      <c r="F82" s="207">
        <v>-0.12774018221352534</v>
      </c>
      <c r="G82" s="207">
        <v>5.2747658983886794E-2</v>
      </c>
      <c r="H82" s="207">
        <v>0.83401371815462566</v>
      </c>
      <c r="I82" s="207"/>
      <c r="J82" s="207"/>
      <c r="K82" s="207"/>
      <c r="L82" s="207">
        <v>-7.1292882852598575E-3</v>
      </c>
      <c r="M82" s="188"/>
      <c r="N82" s="188"/>
      <c r="O82" s="187"/>
      <c r="P82" s="188"/>
    </row>
    <row r="83" spans="1:16" hidden="1" x14ac:dyDescent="0.35">
      <c r="A83" s="204">
        <v>39647</v>
      </c>
      <c r="B83" s="205">
        <v>5000.66</v>
      </c>
      <c r="C83" s="207">
        <v>3.7165013989509341</v>
      </c>
      <c r="D83" s="206">
        <v>23.939699999999998</v>
      </c>
      <c r="E83" s="207">
        <v>3.6269901046671582</v>
      </c>
      <c r="F83" s="207">
        <v>-8.9511294283775911E-2</v>
      </c>
      <c r="G83" s="207">
        <v>5.3246664389624734E-2</v>
      </c>
      <c r="H83" s="207">
        <v>0.84190368638896729</v>
      </c>
      <c r="I83" s="207"/>
      <c r="J83" s="207"/>
      <c r="K83" s="207"/>
      <c r="L83" s="207">
        <v>-8.2277150319067377E-3</v>
      </c>
      <c r="M83" s="188"/>
      <c r="N83" s="188"/>
      <c r="O83" s="187"/>
      <c r="P83" s="188"/>
    </row>
    <row r="84" spans="1:16" hidden="1" x14ac:dyDescent="0.35">
      <c r="A84" s="204">
        <v>39650</v>
      </c>
      <c r="B84" s="205">
        <v>5082.83</v>
      </c>
      <c r="C84" s="207">
        <v>1.6431830998308239</v>
      </c>
      <c r="D84" s="206">
        <v>24.324100000000001</v>
      </c>
      <c r="E84" s="207">
        <v>1.6057009904050721</v>
      </c>
      <c r="F84" s="207">
        <v>-3.7482109425751808E-2</v>
      </c>
      <c r="G84" s="207">
        <v>5.29968422562744E-2</v>
      </c>
      <c r="H84" s="207">
        <v>0.83795365163242053</v>
      </c>
      <c r="I84" s="207"/>
      <c r="J84" s="207"/>
      <c r="K84" s="207"/>
      <c r="L84" s="207">
        <v>-8.6126412739310158E-3</v>
      </c>
      <c r="M84" s="188"/>
      <c r="N84" s="188"/>
      <c r="O84" s="187"/>
      <c r="P84" s="188"/>
    </row>
    <row r="85" spans="1:16" hidden="1" x14ac:dyDescent="0.35">
      <c r="A85" s="204">
        <v>39651</v>
      </c>
      <c r="B85" s="205">
        <v>5181.7700000000004</v>
      </c>
      <c r="C85" s="207">
        <v>1.9465533964346735</v>
      </c>
      <c r="D85" s="206">
        <v>24.786899999999999</v>
      </c>
      <c r="E85" s="207">
        <v>1.90263976878897</v>
      </c>
      <c r="F85" s="207">
        <v>-4.3913627645703501E-2</v>
      </c>
      <c r="G85" s="207">
        <v>5.2800502443861273E-2</v>
      </c>
      <c r="H85" s="207">
        <v>0.83484924661944204</v>
      </c>
      <c r="I85" s="207"/>
      <c r="J85" s="207"/>
      <c r="K85" s="207"/>
      <c r="L85" s="207">
        <v>-9.0710956423955928E-3</v>
      </c>
      <c r="M85" s="188"/>
      <c r="N85" s="188"/>
      <c r="O85" s="187"/>
      <c r="P85" s="188"/>
    </row>
    <row r="86" spans="1:16" hidden="1" x14ac:dyDescent="0.35">
      <c r="A86" s="204">
        <v>39652</v>
      </c>
      <c r="B86" s="205">
        <v>5471.01</v>
      </c>
      <c r="C86" s="207">
        <v>5.5818764630618443</v>
      </c>
      <c r="D86" s="206">
        <v>26.131699999999999</v>
      </c>
      <c r="E86" s="207">
        <v>5.4254465060172885</v>
      </c>
      <c r="F86" s="207">
        <v>-0.15642995704455576</v>
      </c>
      <c r="G86" s="207">
        <v>5.5046156986584105E-2</v>
      </c>
      <c r="H86" s="207">
        <v>0.8703561625839823</v>
      </c>
      <c r="I86" s="207"/>
      <c r="J86" s="207"/>
      <c r="K86" s="207"/>
      <c r="L86" s="207">
        <v>-1.0960311814218159E-2</v>
      </c>
      <c r="M86" s="188"/>
      <c r="N86" s="188"/>
      <c r="O86" s="187"/>
      <c r="P86" s="188"/>
    </row>
    <row r="87" spans="1:16" hidden="1" x14ac:dyDescent="0.35">
      <c r="A87" s="204">
        <v>39653</v>
      </c>
      <c r="B87" s="205">
        <v>5418.38</v>
      </c>
      <c r="C87" s="207">
        <v>-0.96197959791702281</v>
      </c>
      <c r="D87" s="206">
        <v>25.885899999999999</v>
      </c>
      <c r="E87" s="207">
        <v>-0.94062001324062028</v>
      </c>
      <c r="F87" s="207">
        <v>2.1359584676402532E-2</v>
      </c>
      <c r="G87" s="207">
        <v>5.4812906368308122E-2</v>
      </c>
      <c r="H87" s="207">
        <v>0.86666814648700929</v>
      </c>
      <c r="I87" s="207"/>
      <c r="J87" s="207"/>
      <c r="K87" s="207"/>
      <c r="L87" s="207">
        <v>-1.0551199200412835E-2</v>
      </c>
      <c r="M87" s="188"/>
      <c r="N87" s="188"/>
      <c r="O87" s="187"/>
      <c r="P87" s="188"/>
    </row>
    <row r="88" spans="1:16" hidden="1" x14ac:dyDescent="0.35">
      <c r="A88" s="204">
        <v>39654</v>
      </c>
      <c r="B88" s="205">
        <v>5269.68</v>
      </c>
      <c r="C88" s="207">
        <v>-2.7443627061963136</v>
      </c>
      <c r="D88" s="206">
        <v>25.197199999999999</v>
      </c>
      <c r="E88" s="207">
        <v>-2.6605217512236421</v>
      </c>
      <c r="F88" s="207">
        <v>8.3840954972671522E-2</v>
      </c>
      <c r="G88" s="207">
        <v>5.5477897553435421E-2</v>
      </c>
      <c r="H88" s="207">
        <v>0.87718258033169405</v>
      </c>
      <c r="I88" s="207"/>
      <c r="J88" s="207"/>
      <c r="K88" s="207"/>
      <c r="L88" s="207">
        <v>-9.3712972732492798E-3</v>
      </c>
      <c r="M88" s="188"/>
      <c r="N88" s="188"/>
      <c r="O88" s="187"/>
      <c r="P88" s="188"/>
    </row>
    <row r="89" spans="1:16" hidden="1" x14ac:dyDescent="0.35">
      <c r="A89" s="204">
        <v>39657</v>
      </c>
      <c r="B89" s="205">
        <v>5294.39</v>
      </c>
      <c r="C89" s="207">
        <v>0.4689089280563532</v>
      </c>
      <c r="D89" s="206">
        <v>25.305700000000002</v>
      </c>
      <c r="E89" s="207">
        <v>0.4306034003778314</v>
      </c>
      <c r="F89" s="207">
        <v>-3.83055276785218E-2</v>
      </c>
      <c r="G89" s="207">
        <v>5.522372975598662E-2</v>
      </c>
      <c r="H89" s="207">
        <v>0.87316383459266134</v>
      </c>
      <c r="I89" s="207"/>
      <c r="J89" s="207"/>
      <c r="K89" s="207"/>
      <c r="L89" s="207">
        <v>-9.7285099943020259E-3</v>
      </c>
      <c r="M89" s="188"/>
      <c r="N89" s="188"/>
      <c r="O89" s="187"/>
      <c r="P89" s="188"/>
    </row>
    <row r="90" spans="1:16" hidden="1" x14ac:dyDescent="0.35">
      <c r="A90" s="204">
        <v>39658</v>
      </c>
      <c r="B90" s="205">
        <v>5120.5600000000004</v>
      </c>
      <c r="C90" s="207">
        <v>-3.2832866486979597</v>
      </c>
      <c r="D90" s="206">
        <v>24.496400000000001</v>
      </c>
      <c r="E90" s="207">
        <v>-3.1980937101127429</v>
      </c>
      <c r="F90" s="207">
        <v>8.5192938585216815E-2</v>
      </c>
      <c r="G90" s="207">
        <v>5.5873869045581372E-2</v>
      </c>
      <c r="H90" s="207">
        <v>0.88344343935007752</v>
      </c>
      <c r="I90" s="207"/>
      <c r="J90" s="207"/>
      <c r="K90" s="207"/>
      <c r="L90" s="207">
        <v>-8.5709313530883818E-3</v>
      </c>
      <c r="M90" s="188"/>
      <c r="N90" s="188"/>
      <c r="O90" s="187"/>
      <c r="P90" s="188"/>
    </row>
    <row r="91" spans="1:16" hidden="1" x14ac:dyDescent="0.35">
      <c r="A91" s="204">
        <v>39659</v>
      </c>
      <c r="B91" s="205">
        <v>5271.75</v>
      </c>
      <c r="C91" s="207">
        <v>2.9526067461371333</v>
      </c>
      <c r="D91" s="206">
        <v>25.198399999999999</v>
      </c>
      <c r="E91" s="207">
        <v>2.8657272088959935</v>
      </c>
      <c r="F91" s="207">
        <v>-8.6879537241139726E-2</v>
      </c>
      <c r="G91" s="207">
        <v>5.6193414246696799E-2</v>
      </c>
      <c r="H91" s="207">
        <v>0.88849589260458406</v>
      </c>
      <c r="I91" s="207"/>
      <c r="J91" s="207"/>
      <c r="K91" s="207"/>
      <c r="L91" s="207">
        <v>-9.5144085324624945E-3</v>
      </c>
      <c r="M91" s="188"/>
      <c r="N91" s="188"/>
      <c r="O91" s="187"/>
      <c r="P91" s="188"/>
    </row>
    <row r="92" spans="1:16" hidden="1" x14ac:dyDescent="0.35">
      <c r="A92" s="204">
        <v>39660</v>
      </c>
      <c r="B92" s="205">
        <v>5297.47</v>
      </c>
      <c r="C92" s="207">
        <v>0.4878835301370561</v>
      </c>
      <c r="D92" s="206">
        <v>25.319800000000001</v>
      </c>
      <c r="E92" s="207">
        <v>0.48177662073782973</v>
      </c>
      <c r="F92" s="207">
        <v>-6.1069093992263679E-3</v>
      </c>
      <c r="G92" s="207">
        <v>5.5855111274890616E-2</v>
      </c>
      <c r="H92" s="207">
        <v>0.88314685295402773</v>
      </c>
      <c r="I92" s="207"/>
      <c r="J92" s="207"/>
      <c r="K92" s="207"/>
      <c r="L92" s="207">
        <v>-9.4738430665906349E-3</v>
      </c>
      <c r="M92" s="188"/>
      <c r="N92" s="188"/>
      <c r="O92" s="187"/>
      <c r="P92" s="188"/>
    </row>
    <row r="93" spans="1:16" hidden="1" x14ac:dyDescent="0.35">
      <c r="A93" s="204">
        <v>39661</v>
      </c>
      <c r="B93" s="205">
        <v>5396</v>
      </c>
      <c r="C93" s="207">
        <v>1.8599444640554783</v>
      </c>
      <c r="D93" s="206">
        <v>25.779599999999999</v>
      </c>
      <c r="E93" s="207">
        <v>1.8159701103484143</v>
      </c>
      <c r="F93" s="207">
        <v>-4.397435370706404E-2</v>
      </c>
      <c r="G93" s="207">
        <v>5.5647609229415605E-2</v>
      </c>
      <c r="H93" s="207">
        <v>0.87986595753980346</v>
      </c>
      <c r="I93" s="207"/>
      <c r="J93" s="207"/>
      <c r="K93" s="207"/>
      <c r="L93" s="207">
        <v>-9.8797314270667926E-3</v>
      </c>
      <c r="M93" s="188"/>
      <c r="N93" s="188"/>
      <c r="O93" s="187"/>
      <c r="P93" s="188"/>
    </row>
    <row r="94" spans="1:16" hidden="1" x14ac:dyDescent="0.35">
      <c r="A94" s="204">
        <v>39664</v>
      </c>
      <c r="B94" s="205">
        <v>5375.02</v>
      </c>
      <c r="C94" s="207">
        <v>-0.38880652335062199</v>
      </c>
      <c r="D94" s="206">
        <v>25.681999999999999</v>
      </c>
      <c r="E94" s="207">
        <v>-0.37859392698102345</v>
      </c>
      <c r="F94" s="207">
        <v>1.0212596369598537E-2</v>
      </c>
      <c r="G94" s="207">
        <v>5.5361713901448256E-2</v>
      </c>
      <c r="H94" s="207">
        <v>0.87534555549591508</v>
      </c>
      <c r="I94" s="207"/>
      <c r="J94" s="207"/>
      <c r="K94" s="207"/>
      <c r="L94" s="207">
        <v>-9.6460997085009176E-3</v>
      </c>
      <c r="M94" s="188"/>
      <c r="N94" s="188"/>
      <c r="O94" s="187"/>
      <c r="P94" s="188"/>
    </row>
    <row r="95" spans="1:16" hidden="1" x14ac:dyDescent="0.35">
      <c r="A95" s="204">
        <v>39665</v>
      </c>
      <c r="B95" s="205">
        <v>5506.51</v>
      </c>
      <c r="C95" s="207">
        <v>2.4463164788224003</v>
      </c>
      <c r="D95" s="206">
        <v>26.291499999999999</v>
      </c>
      <c r="E95" s="207">
        <v>2.3732575344599356</v>
      </c>
      <c r="F95" s="207">
        <v>-7.3058944362464739E-2</v>
      </c>
      <c r="G95" s="207">
        <v>5.5457202692854993E-2</v>
      </c>
      <c r="H95" s="207">
        <v>0.87685536585522517</v>
      </c>
      <c r="I95" s="207"/>
      <c r="J95" s="207"/>
      <c r="K95" s="207"/>
      <c r="L95" s="207">
        <v>-1.0374982980385559E-2</v>
      </c>
      <c r="M95" s="188"/>
      <c r="N95" s="188"/>
      <c r="O95" s="187"/>
      <c r="P95" s="188"/>
    </row>
    <row r="96" spans="1:16" hidden="1" x14ac:dyDescent="0.35">
      <c r="A96" s="204">
        <v>39666</v>
      </c>
      <c r="B96" s="205">
        <v>5524.49</v>
      </c>
      <c r="C96" s="207">
        <v>0.32652260687803275</v>
      </c>
      <c r="D96" s="206">
        <v>26.373000000000001</v>
      </c>
      <c r="E96" s="207">
        <v>0.30998611718617008</v>
      </c>
      <c r="F96" s="207">
        <v>-1.6536489691862666E-2</v>
      </c>
      <c r="G96" s="207">
        <v>5.5141473969017835E-2</v>
      </c>
      <c r="H96" s="207">
        <v>0.87186325640490658</v>
      </c>
      <c r="I96" s="207"/>
      <c r="J96" s="207"/>
      <c r="K96" s="207"/>
      <c r="L96" s="207">
        <v>-1.044500010210689E-2</v>
      </c>
      <c r="M96" s="188"/>
      <c r="N96" s="188"/>
      <c r="O96" s="187"/>
      <c r="P96" s="188"/>
    </row>
    <row r="97" spans="1:16" hidden="1" x14ac:dyDescent="0.35">
      <c r="A97" s="204">
        <v>39667</v>
      </c>
      <c r="B97" s="205">
        <v>5532.19</v>
      </c>
      <c r="C97" s="207">
        <v>0.13937938162617397</v>
      </c>
      <c r="D97" s="206">
        <v>26.4054</v>
      </c>
      <c r="E97" s="207">
        <v>0.12285291775679329</v>
      </c>
      <c r="F97" s="207">
        <v>-1.6526463869380684E-2</v>
      </c>
      <c r="G97" s="207">
        <v>5.4831064501787402E-2</v>
      </c>
      <c r="H97" s="207">
        <v>0.86695525178626875</v>
      </c>
      <c r="I97" s="207"/>
      <c r="J97" s="207"/>
      <c r="K97" s="207"/>
      <c r="L97" s="207">
        <v>-1.0513331155671766E-2</v>
      </c>
      <c r="M97" s="188"/>
      <c r="N97" s="188"/>
      <c r="O97" s="187"/>
      <c r="P97" s="188"/>
    </row>
    <row r="98" spans="1:16" hidden="1" x14ac:dyDescent="0.35">
      <c r="A98" s="204">
        <v>39668</v>
      </c>
      <c r="B98" s="205">
        <v>5539.39</v>
      </c>
      <c r="C98" s="207">
        <v>0.13014737382484565</v>
      </c>
      <c r="D98" s="206">
        <v>26.435099999999998</v>
      </c>
      <c r="E98" s="207">
        <v>0.11247699334226439</v>
      </c>
      <c r="F98" s="207">
        <v>-1.7670380482581252E-2</v>
      </c>
      <c r="G98" s="207">
        <v>5.4527373811342282E-2</v>
      </c>
      <c r="H98" s="207">
        <v>0.86215348035629014</v>
      </c>
      <c r="I98" s="207"/>
      <c r="J98" s="207"/>
      <c r="K98" s="207"/>
      <c r="L98" s="207">
        <v>-1.0592853925970759E-2</v>
      </c>
      <c r="M98" s="188"/>
      <c r="N98" s="188"/>
      <c r="O98" s="187"/>
      <c r="P98" s="188"/>
    </row>
    <row r="99" spans="1:16" hidden="1" x14ac:dyDescent="0.35">
      <c r="A99" s="204">
        <v>39671</v>
      </c>
      <c r="B99" s="205">
        <v>5650.57</v>
      </c>
      <c r="C99" s="207">
        <v>2.0070802019716858</v>
      </c>
      <c r="D99" s="206">
        <v>26.9513</v>
      </c>
      <c r="E99" s="207">
        <v>1.9527068178293305</v>
      </c>
      <c r="F99" s="207">
        <v>-5.4373384142355263E-2</v>
      </c>
      <c r="G99" s="207">
        <v>5.4417474913830831E-2</v>
      </c>
      <c r="H99" s="207">
        <v>0.86041582621390222</v>
      </c>
      <c r="I99" s="207"/>
      <c r="J99" s="207"/>
      <c r="K99" s="207"/>
      <c r="L99" s="207">
        <v>-1.1073958653623338E-2</v>
      </c>
      <c r="M99" s="188"/>
      <c r="N99" s="188"/>
      <c r="O99" s="187"/>
      <c r="P99" s="188"/>
    </row>
    <row r="100" spans="1:16" hidden="1" x14ac:dyDescent="0.35">
      <c r="A100" s="204">
        <v>39672</v>
      </c>
      <c r="B100" s="205">
        <v>5567.46</v>
      </c>
      <c r="C100" s="207">
        <v>-1.4708250672056036</v>
      </c>
      <c r="D100" s="206">
        <v>26.5639</v>
      </c>
      <c r="E100" s="207">
        <v>-1.4374074719957832</v>
      </c>
      <c r="F100" s="207">
        <v>3.341759520982035E-2</v>
      </c>
      <c r="G100" s="207">
        <v>5.4316079815976415E-2</v>
      </c>
      <c r="H100" s="207">
        <v>0.85881262894992416</v>
      </c>
      <c r="I100" s="207"/>
      <c r="J100" s="207"/>
      <c r="K100" s="207"/>
      <c r="L100" s="207">
        <v>-1.0590354807281557E-2</v>
      </c>
      <c r="M100" s="188"/>
      <c r="N100" s="188"/>
      <c r="O100" s="187"/>
      <c r="P100" s="188"/>
    </row>
    <row r="101" spans="1:16" hidden="1" x14ac:dyDescent="0.35">
      <c r="A101" s="204">
        <v>39673</v>
      </c>
      <c r="B101" s="205">
        <v>5539.06</v>
      </c>
      <c r="C101" s="207">
        <v>-0.51010694284286973</v>
      </c>
      <c r="D101" s="206">
        <v>26.431999999999999</v>
      </c>
      <c r="E101" s="207">
        <v>-0.49653853538072978</v>
      </c>
      <c r="F101" s="207">
        <v>1.3568407462139942E-2</v>
      </c>
      <c r="G101" s="207">
        <v>5.4078133283917834E-2</v>
      </c>
      <c r="H101" s="207">
        <v>0.85505036393670719</v>
      </c>
      <c r="I101" s="207"/>
      <c r="J101" s="207"/>
      <c r="K101" s="207"/>
      <c r="L101" s="207">
        <v>-1.0330583169975951E-2</v>
      </c>
      <c r="M101" s="188"/>
      <c r="N101" s="188"/>
      <c r="O101" s="187"/>
      <c r="P101" s="188"/>
    </row>
    <row r="102" spans="1:16" hidden="1" x14ac:dyDescent="0.35">
      <c r="A102" s="204">
        <v>39674</v>
      </c>
      <c r="B102" s="205">
        <v>5419.51</v>
      </c>
      <c r="C102" s="207">
        <v>-2.1583084494481044</v>
      </c>
      <c r="D102" s="206">
        <v>25.8765</v>
      </c>
      <c r="E102" s="207">
        <v>-2.1016192493946679</v>
      </c>
      <c r="F102" s="207">
        <v>5.6689200053436473E-2</v>
      </c>
      <c r="G102" s="207">
        <v>5.4228981039871699E-2</v>
      </c>
      <c r="H102" s="207">
        <v>0.8574354763804044</v>
      </c>
      <c r="I102" s="207"/>
      <c r="J102" s="207"/>
      <c r="K102" s="207"/>
      <c r="L102" s="207">
        <v>-9.6176067527056052E-3</v>
      </c>
      <c r="M102" s="188"/>
      <c r="N102" s="188"/>
      <c r="O102" s="187"/>
      <c r="P102" s="188"/>
    </row>
    <row r="103" spans="1:16" hidden="1" x14ac:dyDescent="0.35">
      <c r="A103" s="204">
        <v>39678</v>
      </c>
      <c r="B103" s="205">
        <v>5374.12</v>
      </c>
      <c r="C103" s="207">
        <v>-0.8375295921587067</v>
      </c>
      <c r="D103" s="206">
        <v>25.653600000000001</v>
      </c>
      <c r="E103" s="207">
        <v>-0.8613993391687409</v>
      </c>
      <c r="F103" s="207">
        <v>-2.3869747010034192E-2</v>
      </c>
      <c r="G103" s="207">
        <v>5.3959573828587938E-2</v>
      </c>
      <c r="H103" s="207">
        <v>0.85317577435174985</v>
      </c>
      <c r="I103" s="207"/>
      <c r="J103" s="207"/>
      <c r="K103" s="207"/>
      <c r="L103" s="207">
        <v>-9.7676292817301166E-3</v>
      </c>
      <c r="M103" s="188"/>
      <c r="N103" s="188"/>
      <c r="O103" s="187"/>
      <c r="P103" s="188"/>
    </row>
    <row r="104" spans="1:16" hidden="1" x14ac:dyDescent="0.35">
      <c r="A104" s="209">
        <v>39679</v>
      </c>
      <c r="B104" s="210">
        <v>5343.76</v>
      </c>
      <c r="C104" s="207">
        <v>-0.56492970011833887</v>
      </c>
      <c r="D104" s="211">
        <v>25.510400000000001</v>
      </c>
      <c r="E104" s="207">
        <v>-0.55820625565222892</v>
      </c>
      <c r="F104" s="212">
        <v>6.7234444661099513E-3</v>
      </c>
      <c r="G104" s="212">
        <v>5.3701207452183451E-2</v>
      </c>
      <c r="H104" s="212">
        <v>0.84909064325053707</v>
      </c>
      <c r="I104" s="212"/>
      <c r="J104" s="212"/>
      <c r="K104" s="212"/>
      <c r="L104" s="207">
        <v>-9.595847263523449E-3</v>
      </c>
      <c r="M104" s="188"/>
      <c r="N104" s="188" t="s">
        <v>45</v>
      </c>
      <c r="O104" s="187"/>
      <c r="P104" s="188"/>
    </row>
    <row r="105" spans="1:16" hidden="1" x14ac:dyDescent="0.35">
      <c r="A105" s="204">
        <v>39680</v>
      </c>
      <c r="B105" s="205">
        <v>5402.6</v>
      </c>
      <c r="C105" s="207">
        <v>1.1010973546716196</v>
      </c>
      <c r="D105" s="206">
        <v>25.782399999999999</v>
      </c>
      <c r="E105" s="207">
        <v>1.0662318113396829</v>
      </c>
      <c r="F105" s="207">
        <v>-3.4865543331936699E-2</v>
      </c>
      <c r="G105" s="207">
        <v>5.3482361212707483E-2</v>
      </c>
      <c r="H105" s="207">
        <v>0.84563038038000349</v>
      </c>
      <c r="I105" s="207"/>
      <c r="J105" s="207"/>
      <c r="K105" s="207"/>
      <c r="L105" s="207">
        <v>-9.8563595941256483E-3</v>
      </c>
      <c r="M105" s="188"/>
      <c r="N105" s="188"/>
      <c r="O105" s="187"/>
      <c r="P105" s="188"/>
    </row>
    <row r="106" spans="1:16" hidden="1" x14ac:dyDescent="0.35">
      <c r="A106" s="204">
        <v>39681</v>
      </c>
      <c r="B106" s="205">
        <v>5242.0600000000004</v>
      </c>
      <c r="C106" s="207">
        <v>-2.971532225224891</v>
      </c>
      <c r="D106" s="206">
        <v>25.035499999999999</v>
      </c>
      <c r="E106" s="207">
        <v>-2.8969374456993924</v>
      </c>
      <c r="F106" s="207">
        <v>7.4594779525498645E-2</v>
      </c>
      <c r="G106" s="207">
        <v>5.3885528122940722E-2</v>
      </c>
      <c r="H106" s="207">
        <v>0.85200500894775189</v>
      </c>
      <c r="I106" s="207"/>
      <c r="J106" s="207"/>
      <c r="K106" s="207"/>
      <c r="L106" s="207">
        <v>-8.9946132765784618E-3</v>
      </c>
      <c r="M106" s="188"/>
      <c r="N106" s="188"/>
      <c r="O106" s="187"/>
      <c r="P106" s="188"/>
    </row>
    <row r="107" spans="1:16" hidden="1" x14ac:dyDescent="0.35">
      <c r="A107" s="204">
        <v>39682</v>
      </c>
      <c r="B107" s="205">
        <v>5295.39</v>
      </c>
      <c r="C107" s="207">
        <v>1.0173481417610619</v>
      </c>
      <c r="D107" s="206">
        <v>25.2821</v>
      </c>
      <c r="E107" s="207">
        <v>0.98500129815662085</v>
      </c>
      <c r="F107" s="207">
        <v>-3.2346843604441067E-2</v>
      </c>
      <c r="G107" s="207">
        <v>5.366124679999433E-2</v>
      </c>
      <c r="H107" s="207">
        <v>0.84845880986202005</v>
      </c>
      <c r="I107" s="207"/>
      <c r="J107" s="207"/>
      <c r="K107" s="207"/>
      <c r="L107" s="207">
        <v>-9.2304943910013152E-3</v>
      </c>
      <c r="M107" s="188"/>
      <c r="N107" s="188"/>
      <c r="O107" s="187"/>
      <c r="P107" s="188"/>
    </row>
    <row r="108" spans="1:16" hidden="1" x14ac:dyDescent="0.35">
      <c r="A108" s="204">
        <v>39685</v>
      </c>
      <c r="B108" s="205">
        <v>5305.47</v>
      </c>
      <c r="C108" s="207">
        <v>0.19035425152821467</v>
      </c>
      <c r="D108" s="206">
        <v>25.3215</v>
      </c>
      <c r="E108" s="207">
        <v>0.15584148468679637</v>
      </c>
      <c r="F108" s="207">
        <v>-3.4512766841418296E-2</v>
      </c>
      <c r="G108" s="207">
        <v>5.3449370300264504E-2</v>
      </c>
      <c r="H108" s="207">
        <v>0.84510874825296844</v>
      </c>
      <c r="I108" s="207"/>
      <c r="J108" s="207"/>
      <c r="K108" s="207"/>
      <c r="L108" s="207">
        <v>-9.4833171155054852E-3</v>
      </c>
      <c r="M108" s="188"/>
      <c r="N108" s="188"/>
      <c r="O108" s="187"/>
      <c r="P108" s="188"/>
    </row>
    <row r="109" spans="1:16" hidden="1" x14ac:dyDescent="0.35">
      <c r="A109" s="204">
        <v>39686</v>
      </c>
      <c r="B109" s="205">
        <v>5308.09</v>
      </c>
      <c r="C109" s="207">
        <v>4.938299528599522E-2</v>
      </c>
      <c r="D109" s="206">
        <v>25.3307</v>
      </c>
      <c r="E109" s="207">
        <v>3.6332760697430543E-2</v>
      </c>
      <c r="F109" s="207">
        <v>-1.3050234588564677E-2</v>
      </c>
      <c r="G109" s="207">
        <v>5.3182636291832605E-2</v>
      </c>
      <c r="H109" s="207">
        <v>0.84089131327261168</v>
      </c>
      <c r="I109" s="207"/>
      <c r="J109" s="207"/>
      <c r="K109" s="207"/>
      <c r="L109" s="207">
        <v>-9.5186331300902306E-3</v>
      </c>
      <c r="M109" s="188"/>
      <c r="N109" s="188"/>
      <c r="O109" s="187"/>
      <c r="P109" s="188"/>
    </row>
    <row r="110" spans="1:16" hidden="1" x14ac:dyDescent="0.35">
      <c r="A110" s="204">
        <v>39687</v>
      </c>
      <c r="B110" s="205">
        <v>5252.56</v>
      </c>
      <c r="C110" s="207">
        <v>-1.0461390066860159</v>
      </c>
      <c r="D110" s="206">
        <v>25.071300000000001</v>
      </c>
      <c r="E110" s="207">
        <v>-1.0240538161203576</v>
      </c>
      <c r="F110" s="207">
        <v>2.2085190565658275E-2</v>
      </c>
      <c r="G110" s="207">
        <v>5.3011141159835656E-2</v>
      </c>
      <c r="H110" s="207">
        <v>0.83817973714890381</v>
      </c>
      <c r="I110" s="207"/>
      <c r="J110" s="207"/>
      <c r="K110" s="207"/>
      <c r="L110" s="207">
        <v>-9.208791721308382E-3</v>
      </c>
      <c r="M110" s="188"/>
      <c r="N110" s="188"/>
      <c r="O110" s="187"/>
      <c r="P110" s="188"/>
    </row>
    <row r="111" spans="1:16" hidden="1" x14ac:dyDescent="0.35">
      <c r="A111" s="204">
        <v>39688</v>
      </c>
      <c r="B111" s="205">
        <v>5158.55</v>
      </c>
      <c r="C111" s="207">
        <v>-1.7897939290555502</v>
      </c>
      <c r="D111" s="206">
        <v>24.622199999999999</v>
      </c>
      <c r="E111" s="207">
        <v>-1.7912912373909664</v>
      </c>
      <c r="F111" s="207">
        <v>-1.4973083354161698E-3</v>
      </c>
      <c r="G111" s="207">
        <v>5.2756114729748872E-2</v>
      </c>
      <c r="H111" s="207">
        <v>0.83414741523582414</v>
      </c>
      <c r="I111" s="207"/>
      <c r="J111" s="207"/>
      <c r="K111" s="207"/>
      <c r="L111" s="207">
        <v>-9.1339229505715634E-3</v>
      </c>
      <c r="M111" s="188"/>
      <c r="N111" s="188"/>
      <c r="O111" s="187"/>
      <c r="P111" s="188"/>
    </row>
    <row r="112" spans="1:16" hidden="1" x14ac:dyDescent="0.35">
      <c r="A112" s="204">
        <v>39689</v>
      </c>
      <c r="B112" s="205">
        <v>5337.28</v>
      </c>
      <c r="C112" s="207">
        <v>3.4647333068400918</v>
      </c>
      <c r="D112" s="206">
        <v>25.446400000000001</v>
      </c>
      <c r="E112" s="207">
        <v>3.3473856925863701</v>
      </c>
      <c r="F112" s="207">
        <v>-0.11734761425372175</v>
      </c>
      <c r="G112" s="207">
        <v>5.3561033537417348E-2</v>
      </c>
      <c r="H112" s="207">
        <v>0.84687429905452105</v>
      </c>
      <c r="I112" s="207"/>
      <c r="J112" s="207"/>
      <c r="K112" s="207"/>
      <c r="L112" s="207">
        <v>-1.0174439213101853E-2</v>
      </c>
      <c r="M112" s="188"/>
      <c r="N112" s="188"/>
      <c r="O112" s="187"/>
      <c r="P112" s="188"/>
    </row>
    <row r="113" spans="1:18" hidden="1" x14ac:dyDescent="0.35">
      <c r="A113" s="204">
        <v>39692</v>
      </c>
      <c r="B113" s="205">
        <v>5324.55</v>
      </c>
      <c r="C113" s="207">
        <v>-0.23851100185861646</v>
      </c>
      <c r="D113" s="206">
        <v>25.3843</v>
      </c>
      <c r="E113" s="207">
        <v>-0.24404237927565758</v>
      </c>
      <c r="F113" s="207">
        <v>-5.5313774170411278E-3</v>
      </c>
      <c r="G113" s="207">
        <v>5.3304832459597808E-2</v>
      </c>
      <c r="H113" s="207">
        <v>0.84282340433002212</v>
      </c>
      <c r="I113" s="207"/>
      <c r="J113" s="207"/>
      <c r="K113" s="207"/>
      <c r="L113" s="207">
        <v>-1.0130219576948894E-2</v>
      </c>
      <c r="M113" s="188"/>
      <c r="N113" s="188"/>
      <c r="O113" s="187"/>
      <c r="P113" s="188"/>
    </row>
    <row r="114" spans="1:18" hidden="1" x14ac:dyDescent="0.35">
      <c r="A114" s="204">
        <v>39693</v>
      </c>
      <c r="B114" s="205">
        <v>5514.77</v>
      </c>
      <c r="C114" s="207">
        <v>3.5725084748945966</v>
      </c>
      <c r="D114" s="206">
        <v>26.2685</v>
      </c>
      <c r="E114" s="207">
        <v>3.483255398021611</v>
      </c>
      <c r="F114" s="207">
        <v>-8.9253076872985559E-2</v>
      </c>
      <c r="G114" s="207">
        <v>5.3604148997882302E-2</v>
      </c>
      <c r="H114" s="207">
        <v>0.84755601434170214</v>
      </c>
      <c r="I114" s="207"/>
      <c r="J114" s="207"/>
      <c r="K114" s="207"/>
      <c r="L114" s="207">
        <v>-1.0876661626911505E-2</v>
      </c>
      <c r="M114" s="188"/>
      <c r="N114" s="188"/>
      <c r="O114" s="187"/>
      <c r="P114" s="188"/>
    </row>
    <row r="115" spans="1:18" hidden="1" x14ac:dyDescent="0.35">
      <c r="A115" s="204">
        <v>39695</v>
      </c>
      <c r="B115" s="205">
        <v>5445.92</v>
      </c>
      <c r="C115" s="207">
        <v>-1.2484654845079732</v>
      </c>
      <c r="D115" s="206">
        <v>25.945599999999999</v>
      </c>
      <c r="E115" s="207">
        <v>-1.2292289243771082</v>
      </c>
      <c r="F115" s="207">
        <v>1.9236560130865055E-2</v>
      </c>
      <c r="G115" s="207">
        <v>5.3430066638788541E-2</v>
      </c>
      <c r="H115" s="207">
        <v>0.84480353056574409</v>
      </c>
      <c r="I115" s="207"/>
      <c r="J115" s="207"/>
      <c r="K115" s="207"/>
      <c r="L115" s="207">
        <v>-1.0595229647866864E-2</v>
      </c>
      <c r="M115" s="188"/>
      <c r="N115" s="188"/>
      <c r="O115" s="187"/>
      <c r="P115" s="188"/>
    </row>
    <row r="116" spans="1:18" hidden="1" x14ac:dyDescent="0.35">
      <c r="A116" s="204">
        <v>39696</v>
      </c>
      <c r="B116" s="205">
        <v>5329.03</v>
      </c>
      <c r="C116" s="207">
        <v>-2.146377471575057</v>
      </c>
      <c r="D116" s="206">
        <v>25.4038</v>
      </c>
      <c r="E116" s="207">
        <v>-2.0882153428712327</v>
      </c>
      <c r="F116" s="207">
        <v>5.8162128703824312E-2</v>
      </c>
      <c r="G116" s="207">
        <v>5.3589791425654197E-2</v>
      </c>
      <c r="H116" s="207">
        <v>0.84732900119214616</v>
      </c>
      <c r="I116" s="207"/>
      <c r="J116" s="207"/>
      <c r="K116" s="207"/>
      <c r="L116" s="207">
        <v>-9.9585874409067604E-3</v>
      </c>
      <c r="M116" s="188"/>
      <c r="N116" s="188"/>
      <c r="O116" s="187"/>
      <c r="P116" s="188"/>
      <c r="R116" s="213"/>
    </row>
    <row r="117" spans="1:18" hidden="1" x14ac:dyDescent="0.35">
      <c r="A117" s="204">
        <v>39699</v>
      </c>
      <c r="B117" s="205">
        <v>5493.3</v>
      </c>
      <c r="C117" s="207">
        <v>3.0825497323152704</v>
      </c>
      <c r="D117" s="206">
        <v>26.168399999999998</v>
      </c>
      <c r="E117" s="207">
        <v>3.009785937536896</v>
      </c>
      <c r="F117" s="207">
        <v>-7.2763794778374358E-2</v>
      </c>
      <c r="G117" s="207">
        <v>5.3679254973712905E-2</v>
      </c>
      <c r="H117" s="207">
        <v>0.84874354408927344</v>
      </c>
      <c r="I117" s="207"/>
      <c r="J117" s="207"/>
      <c r="K117" s="207"/>
      <c r="L117" s="207">
        <v>-1.053478200363582E-2</v>
      </c>
      <c r="M117" s="188"/>
      <c r="N117" s="188"/>
      <c r="O117" s="187"/>
      <c r="P117" s="188"/>
      <c r="R117" s="213"/>
    </row>
    <row r="118" spans="1:18" hidden="1" x14ac:dyDescent="0.35">
      <c r="A118" s="204">
        <v>39700</v>
      </c>
      <c r="B118" s="205">
        <v>5477.25</v>
      </c>
      <c r="C118" s="207">
        <v>-0.29217410299820112</v>
      </c>
      <c r="D118" s="206">
        <v>26.0883</v>
      </c>
      <c r="E118" s="207">
        <v>-0.30609437336634288</v>
      </c>
      <c r="F118" s="207">
        <v>-1.3920270368141752E-2</v>
      </c>
      <c r="G118" s="207">
        <v>5.3433427508234661E-2</v>
      </c>
      <c r="H118" s="207">
        <v>0.84485667057758507</v>
      </c>
      <c r="I118" s="207"/>
      <c r="J118" s="207"/>
      <c r="K118" s="207"/>
      <c r="L118" s="207">
        <v>-1.0565559170585876E-2</v>
      </c>
      <c r="M118" s="188"/>
      <c r="N118" s="188"/>
      <c r="O118" s="187"/>
      <c r="P118" s="188"/>
      <c r="R118" s="213"/>
    </row>
    <row r="119" spans="1:18" hidden="1" x14ac:dyDescent="0.35">
      <c r="A119" s="204">
        <v>39701</v>
      </c>
      <c r="B119" s="205">
        <v>5393.61</v>
      </c>
      <c r="C119" s="207">
        <v>-1.5270436806791789</v>
      </c>
      <c r="D119" s="206">
        <v>25.6892</v>
      </c>
      <c r="E119" s="207">
        <v>-1.5298045483990934</v>
      </c>
      <c r="F119" s="207">
        <v>-2.7608677199144616E-3</v>
      </c>
      <c r="G119" s="207">
        <v>5.3195152081426604E-2</v>
      </c>
      <c r="H119" s="207">
        <v>0.84108920528177411</v>
      </c>
      <c r="I119" s="207"/>
      <c r="J119" s="207"/>
      <c r="K119" s="207"/>
      <c r="L119" s="207">
        <v>-1.0495246634994241E-2</v>
      </c>
      <c r="M119" s="188"/>
      <c r="N119" s="188"/>
      <c r="O119" s="187"/>
      <c r="P119" s="188"/>
    </row>
    <row r="120" spans="1:18" hidden="1" x14ac:dyDescent="0.35">
      <c r="A120" s="204">
        <v>39702</v>
      </c>
      <c r="B120" s="205">
        <v>5258.8</v>
      </c>
      <c r="C120" s="207">
        <v>-2.4994391511436587</v>
      </c>
      <c r="D120" s="206">
        <v>25.047699999999999</v>
      </c>
      <c r="E120" s="207">
        <v>-2.4971583389128531</v>
      </c>
      <c r="F120" s="207">
        <v>2.2808122308055623E-3</v>
      </c>
      <c r="G120" s="207">
        <v>5.2968751015214866E-2</v>
      </c>
      <c r="H120" s="207">
        <v>0.83750949011217568</v>
      </c>
      <c r="I120" s="207"/>
      <c r="J120" s="207"/>
      <c r="K120" s="207"/>
      <c r="L120" s="207">
        <v>-1.0381174680835313E-2</v>
      </c>
      <c r="M120" s="188"/>
      <c r="N120" s="188"/>
      <c r="O120" s="187"/>
      <c r="P120" s="188"/>
    </row>
    <row r="121" spans="1:18" hidden="1" x14ac:dyDescent="0.35">
      <c r="A121" s="204">
        <v>39703</v>
      </c>
      <c r="B121" s="205">
        <v>5183</v>
      </c>
      <c r="C121" s="207">
        <v>-1.4413934737963068</v>
      </c>
      <c r="D121" s="206">
        <v>24.688300000000002</v>
      </c>
      <c r="E121" s="207">
        <v>-1.4348622827644746</v>
      </c>
      <c r="F121" s="207">
        <v>6.5311910318321953E-3</v>
      </c>
      <c r="G121" s="207">
        <v>5.275574864818084E-2</v>
      </c>
      <c r="H121" s="207">
        <v>0.8341416269780022</v>
      </c>
      <c r="I121" s="207"/>
      <c r="J121" s="207"/>
      <c r="K121" s="207"/>
      <c r="L121" s="207">
        <v>-1.0231507727625867E-2</v>
      </c>
      <c r="M121" s="188"/>
      <c r="N121" s="188"/>
      <c r="O121" s="187"/>
      <c r="P121" s="188"/>
    </row>
    <row r="122" spans="1:18" hidden="1" x14ac:dyDescent="0.35">
      <c r="A122" s="204">
        <v>39706</v>
      </c>
      <c r="B122" s="205">
        <v>4992.3599999999997</v>
      </c>
      <c r="C122" s="207">
        <v>-3.678178661007145</v>
      </c>
      <c r="D122" s="206">
        <v>23.784300000000002</v>
      </c>
      <c r="E122" s="207">
        <v>-3.6616534957854525</v>
      </c>
      <c r="F122" s="207">
        <v>1.6525165221692451E-2</v>
      </c>
      <c r="G122" s="207">
        <v>5.2581548067390418E-2</v>
      </c>
      <c r="H122" s="207">
        <v>0.83138727395289269</v>
      </c>
      <c r="I122" s="207"/>
      <c r="J122" s="207"/>
      <c r="K122" s="207"/>
      <c r="L122" s="207">
        <v>-9.9968000701757057E-3</v>
      </c>
      <c r="M122" s="188"/>
      <c r="N122" s="188"/>
      <c r="O122" s="187"/>
      <c r="P122" s="188"/>
    </row>
    <row r="123" spans="1:18" hidden="1" x14ac:dyDescent="0.35">
      <c r="A123" s="204">
        <v>39707</v>
      </c>
      <c r="B123" s="205">
        <v>4994.8</v>
      </c>
      <c r="C123" s="207">
        <v>4.8874680511832268E-2</v>
      </c>
      <c r="D123" s="206">
        <v>23.791399999999999</v>
      </c>
      <c r="E123" s="207">
        <v>2.9851624811315293E-2</v>
      </c>
      <c r="F123" s="207">
        <v>-1.9023055700516975E-2</v>
      </c>
      <c r="G123" s="207">
        <v>5.2357185376847755E-2</v>
      </c>
      <c r="H123" s="207">
        <v>0.82783978833250105</v>
      </c>
      <c r="I123" s="207"/>
      <c r="J123" s="207"/>
      <c r="K123" s="207"/>
      <c r="L123" s="207">
        <v>-1.0075289249569977E-2</v>
      </c>
      <c r="M123" s="188"/>
      <c r="N123" s="188"/>
      <c r="O123" s="187"/>
      <c r="P123" s="188"/>
    </row>
    <row r="124" spans="1:18" hidden="1" x14ac:dyDescent="0.35">
      <c r="A124" s="204">
        <v>39708</v>
      </c>
      <c r="B124" s="205">
        <v>4913.1099999999997</v>
      </c>
      <c r="C124" s="207">
        <v>-1.6355009209578064</v>
      </c>
      <c r="D124" s="206">
        <v>23.327100000000002</v>
      </c>
      <c r="E124" s="207">
        <v>-1.9515455164471107</v>
      </c>
      <c r="F124" s="207">
        <v>-0.3160445954893043</v>
      </c>
      <c r="G124" s="207">
        <v>5.9367353457204508E-2</v>
      </c>
      <c r="H124" s="207">
        <v>0.93868027790518904</v>
      </c>
      <c r="I124" s="207"/>
      <c r="J124" s="207"/>
      <c r="K124" s="207"/>
      <c r="L124" s="207">
        <v>-1.2712955682671135E-2</v>
      </c>
      <c r="M124" s="188"/>
      <c r="N124" s="188"/>
      <c r="O124" s="187"/>
      <c r="P124" s="188"/>
    </row>
    <row r="125" spans="1:18" hidden="1" x14ac:dyDescent="0.35">
      <c r="A125" s="204">
        <v>39709</v>
      </c>
      <c r="B125" s="205">
        <v>4949.74</v>
      </c>
      <c r="C125" s="207">
        <v>0.74555627698138471</v>
      </c>
      <c r="D125" s="206">
        <v>23.5747</v>
      </c>
      <c r="E125" s="207">
        <v>1.0614264096265651</v>
      </c>
      <c r="F125" s="207">
        <v>0.31587013264518038</v>
      </c>
      <c r="G125" s="207">
        <v>6.6459707645583316E-2</v>
      </c>
      <c r="H125" s="207">
        <v>1.0508202439447487</v>
      </c>
      <c r="I125" s="207"/>
      <c r="J125" s="207"/>
      <c r="K125" s="207"/>
      <c r="L125" s="207">
        <v>-9.9045532183305255E-3</v>
      </c>
      <c r="M125" s="207"/>
      <c r="N125" s="188"/>
      <c r="O125" s="187"/>
      <c r="P125" s="188"/>
    </row>
    <row r="126" spans="1:18" hidden="1" x14ac:dyDescent="0.35">
      <c r="A126" s="204">
        <v>39710</v>
      </c>
      <c r="B126" s="205">
        <v>5204.46</v>
      </c>
      <c r="C126" s="207">
        <v>5.1461288875779392</v>
      </c>
      <c r="D126" s="206">
        <v>24.7788</v>
      </c>
      <c r="E126" s="207">
        <v>5.1075941581441135</v>
      </c>
      <c r="F126" s="207">
        <v>-3.8534729433825632E-2</v>
      </c>
      <c r="G126" s="207">
        <v>6.6227547291515254E-2</v>
      </c>
      <c r="H126" s="207">
        <v>1.0471494664385177</v>
      </c>
      <c r="I126" s="207"/>
      <c r="J126" s="207"/>
      <c r="K126" s="207"/>
      <c r="L126" s="207">
        <v>-1.0147181830326245E-2</v>
      </c>
      <c r="M126" s="188"/>
      <c r="N126" s="188"/>
      <c r="O126" s="187"/>
      <c r="P126" s="188"/>
    </row>
    <row r="127" spans="1:18" hidden="1" x14ac:dyDescent="0.35">
      <c r="A127" s="214">
        <v>39713</v>
      </c>
      <c r="B127" s="205">
        <v>5177.2299999999996</v>
      </c>
      <c r="C127" s="207">
        <v>-0.52320509716666996</v>
      </c>
      <c r="D127" s="206">
        <v>24.6477</v>
      </c>
      <c r="E127" s="207">
        <v>-0.52908131144365345</v>
      </c>
      <c r="F127" s="207">
        <v>-5.8762142769834824E-3</v>
      </c>
      <c r="G127" s="207">
        <v>6.5947487214307501E-2</v>
      </c>
      <c r="H127" s="207">
        <v>1.0427213278102221</v>
      </c>
      <c r="I127" s="207"/>
      <c r="J127" s="207"/>
      <c r="K127" s="207"/>
      <c r="L127" s="207">
        <v>-1.011129134668471E-2</v>
      </c>
      <c r="M127" s="188"/>
      <c r="N127" s="188"/>
      <c r="O127" s="187"/>
      <c r="P127" s="188"/>
    </row>
    <row r="128" spans="1:18" hidden="1" x14ac:dyDescent="0.35">
      <c r="A128" s="214">
        <v>39714</v>
      </c>
      <c r="B128" s="205">
        <v>5059.37</v>
      </c>
      <c r="C128" s="207">
        <v>-2.2765069351757541</v>
      </c>
      <c r="D128" s="206">
        <v>24.0901</v>
      </c>
      <c r="E128" s="207">
        <v>-2.2622800504712437</v>
      </c>
      <c r="F128" s="207">
        <v>1.422688470451039E-2</v>
      </c>
      <c r="G128" s="207">
        <v>6.5707385259297812E-2</v>
      </c>
      <c r="H128" s="207">
        <v>1.0389249825677727</v>
      </c>
      <c r="I128" s="207"/>
      <c r="J128" s="207"/>
      <c r="K128" s="207"/>
      <c r="L128" s="207">
        <v>-9.9084732129247517E-3</v>
      </c>
      <c r="M128" s="188"/>
      <c r="N128" s="188"/>
      <c r="O128" s="187"/>
      <c r="P128" s="188"/>
    </row>
    <row r="129" spans="1:18" hidden="1" x14ac:dyDescent="0.35">
      <c r="A129" s="214">
        <v>39715</v>
      </c>
      <c r="B129" s="205">
        <v>5101.4799999999996</v>
      </c>
      <c r="C129" s="207">
        <v>0.8323170671447172</v>
      </c>
      <c r="D129" s="206">
        <v>24.288399999999999</v>
      </c>
      <c r="E129" s="207">
        <v>0.82315972121327718</v>
      </c>
      <c r="F129" s="207">
        <v>-9.1573459314400196E-3</v>
      </c>
      <c r="G129" s="207">
        <v>6.5433067351651317E-2</v>
      </c>
      <c r="H129" s="207">
        <v>1.0345876356120995</v>
      </c>
      <c r="I129" s="207"/>
      <c r="J129" s="207"/>
      <c r="K129" s="207"/>
      <c r="L129" s="207">
        <v>-9.9022655494414059E-3</v>
      </c>
      <c r="M129" s="188"/>
      <c r="N129" s="188"/>
      <c r="O129" s="187"/>
      <c r="P129" s="188"/>
    </row>
    <row r="130" spans="1:18" hidden="1" x14ac:dyDescent="0.35">
      <c r="A130" s="214">
        <v>39716</v>
      </c>
      <c r="B130" s="205">
        <v>5039.33</v>
      </c>
      <c r="C130" s="207">
        <v>-1.2182739126684736</v>
      </c>
      <c r="D130" s="206">
        <v>23.994499999999999</v>
      </c>
      <c r="E130" s="207">
        <v>-1.2100426541064901</v>
      </c>
      <c r="F130" s="207">
        <v>8.2312585619834788E-3</v>
      </c>
      <c r="G130" s="207">
        <v>6.5182799902445299E-2</v>
      </c>
      <c r="H130" s="207">
        <v>1.0306305597936418</v>
      </c>
      <c r="I130" s="207"/>
      <c r="J130" s="207"/>
      <c r="K130" s="207"/>
      <c r="L130" s="207">
        <v>-9.7536301059051363E-3</v>
      </c>
      <c r="M130" s="188"/>
      <c r="N130" s="188"/>
      <c r="O130" s="187"/>
      <c r="P130" s="188"/>
    </row>
    <row r="131" spans="1:18" hidden="1" x14ac:dyDescent="0.35">
      <c r="A131" s="214">
        <v>39717</v>
      </c>
      <c r="B131" s="205">
        <v>4885.7</v>
      </c>
      <c r="C131" s="207">
        <v>-3.0486195585524287</v>
      </c>
      <c r="D131" s="206">
        <v>23.268599999999999</v>
      </c>
      <c r="E131" s="207">
        <v>-3.0252766258934312</v>
      </c>
      <c r="F131" s="207">
        <v>2.3342932658997562E-2</v>
      </c>
      <c r="G131" s="207">
        <v>6.4983665204502689E-2</v>
      </c>
      <c r="H131" s="207">
        <v>1.0274819637603003</v>
      </c>
      <c r="I131" s="207"/>
      <c r="J131" s="207"/>
      <c r="K131" s="207"/>
      <c r="L131" s="207">
        <v>-9.4845523598490172E-3</v>
      </c>
      <c r="M131" s="188"/>
      <c r="N131" s="188"/>
      <c r="O131" s="187"/>
      <c r="P131" s="188"/>
    </row>
    <row r="132" spans="1:18" hidden="1" x14ac:dyDescent="0.35">
      <c r="A132" s="214">
        <v>39720</v>
      </c>
      <c r="B132" s="205">
        <v>4719.95</v>
      </c>
      <c r="C132" s="207">
        <v>-3.3925537793970157</v>
      </c>
      <c r="D132" s="206">
        <v>22.479800000000001</v>
      </c>
      <c r="E132" s="207">
        <v>-3.389976191090132</v>
      </c>
      <c r="F132" s="207">
        <v>2.5775883068837047E-3</v>
      </c>
      <c r="G132" s="207">
        <v>6.4728029174793186E-2</v>
      </c>
      <c r="H132" s="207">
        <v>1.0234400032308779</v>
      </c>
      <c r="I132" s="207"/>
      <c r="J132" s="207"/>
      <c r="K132" s="207"/>
      <c r="L132" s="207">
        <v>-9.3872770318914958E-3</v>
      </c>
      <c r="M132" s="188"/>
      <c r="N132" s="188"/>
      <c r="O132" s="187"/>
      <c r="P132" s="188"/>
      <c r="R132" s="215"/>
    </row>
    <row r="133" spans="1:18" hidden="1" x14ac:dyDescent="0.35">
      <c r="A133" s="214">
        <v>39721</v>
      </c>
      <c r="B133" s="205">
        <v>4807.2</v>
      </c>
      <c r="C133" s="207">
        <v>1.8485365311073212</v>
      </c>
      <c r="D133" s="206">
        <v>22.8901</v>
      </c>
      <c r="E133" s="207">
        <v>1.8251941743253917</v>
      </c>
      <c r="F133" s="207">
        <v>-2.334235678192953E-2</v>
      </c>
      <c r="G133" s="207">
        <v>6.4478583021039051E-2</v>
      </c>
      <c r="H133" s="207">
        <v>1.0194959132337198</v>
      </c>
      <c r="I133" s="207"/>
      <c r="J133" s="207"/>
      <c r="K133" s="207"/>
      <c r="L133" s="207">
        <v>-9.4989176698917991E-3</v>
      </c>
      <c r="M133" s="188"/>
      <c r="N133" s="188"/>
      <c r="O133" s="187"/>
      <c r="P133" s="188"/>
      <c r="R133" s="215"/>
    </row>
    <row r="134" spans="1:18" hidden="1" x14ac:dyDescent="0.35">
      <c r="A134" s="214">
        <v>39722</v>
      </c>
      <c r="B134" s="205">
        <v>4843.43</v>
      </c>
      <c r="C134" s="207">
        <v>0.75366117490432005</v>
      </c>
      <c r="D134" s="206">
        <v>23.060600000000001</v>
      </c>
      <c r="E134" s="207">
        <v>0.74486349994102485</v>
      </c>
      <c r="F134" s="207">
        <v>-8.7976749632951989E-3</v>
      </c>
      <c r="G134" s="207">
        <v>6.4220181171986843E-2</v>
      </c>
      <c r="H134" s="207">
        <v>1.0154102212606997</v>
      </c>
      <c r="I134" s="207"/>
      <c r="J134" s="207"/>
      <c r="K134" s="207"/>
      <c r="L134" s="207">
        <v>-9.4933522515854765E-3</v>
      </c>
      <c r="M134" s="188"/>
      <c r="N134" s="188"/>
      <c r="O134" s="187"/>
      <c r="P134" s="188"/>
    </row>
    <row r="135" spans="1:18" hidden="1" x14ac:dyDescent="0.35">
      <c r="A135" s="214">
        <v>39723</v>
      </c>
      <c r="B135" s="205">
        <v>4843.43</v>
      </c>
      <c r="C135" s="207">
        <v>0</v>
      </c>
      <c r="D135" s="206">
        <v>23.0596</v>
      </c>
      <c r="E135" s="207">
        <v>-4.3364006140396262E-3</v>
      </c>
      <c r="F135" s="207">
        <v>-4.3364006140396262E-3</v>
      </c>
      <c r="G135" s="207">
        <v>6.3966468365395629E-2</v>
      </c>
      <c r="H135" s="207">
        <v>1.0113986695587898</v>
      </c>
      <c r="I135" s="207"/>
      <c r="J135" s="207"/>
      <c r="K135" s="207"/>
      <c r="L135" s="207">
        <v>-9.4527463331796034E-3</v>
      </c>
      <c r="M135" s="188"/>
      <c r="N135" s="188"/>
      <c r="O135" s="187"/>
      <c r="P135" s="188"/>
    </row>
    <row r="136" spans="1:18" hidden="1" x14ac:dyDescent="0.35">
      <c r="A136" s="214">
        <v>39724</v>
      </c>
      <c r="B136" s="205">
        <v>4681.04</v>
      </c>
      <c r="C136" s="207">
        <v>-3.3527892423344676</v>
      </c>
      <c r="D136" s="206">
        <v>22.2927</v>
      </c>
      <c r="E136" s="207">
        <v>-3.3257298478724682</v>
      </c>
      <c r="F136" s="207">
        <v>2.7059394461999453E-2</v>
      </c>
      <c r="G136" s="207">
        <v>6.379581508038705E-2</v>
      </c>
      <c r="H136" s="207">
        <v>1.0087004042047047</v>
      </c>
      <c r="I136" s="207"/>
      <c r="J136" s="207"/>
      <c r="K136" s="207"/>
      <c r="L136" s="207">
        <v>-9.1674952332172679E-3</v>
      </c>
      <c r="M136" s="188"/>
      <c r="N136" s="188"/>
      <c r="O136" s="187"/>
      <c r="P136" s="188"/>
    </row>
    <row r="137" spans="1:18" hidden="1" x14ac:dyDescent="0.35">
      <c r="A137" s="216">
        <v>39727</v>
      </c>
      <c r="B137" s="217">
        <v>4416.2700000000004</v>
      </c>
      <c r="C137" s="218">
        <v>-5.6562216943243282</v>
      </c>
      <c r="D137" s="219">
        <v>21.0413</v>
      </c>
      <c r="E137" s="218">
        <v>-5.613496794914929</v>
      </c>
      <c r="F137" s="218">
        <v>4.2724899409399164E-2</v>
      </c>
      <c r="G137" s="218">
        <v>6.3710159781929551E-2</v>
      </c>
      <c r="H137" s="218">
        <v>1.0073460750207688</v>
      </c>
      <c r="I137" s="218"/>
      <c r="J137" s="218"/>
      <c r="K137" s="218"/>
      <c r="L137" s="218">
        <v>-8.7652286080807072E-3</v>
      </c>
      <c r="M137" s="220"/>
      <c r="N137" s="220"/>
      <c r="O137" s="221"/>
      <c r="P137" s="220"/>
    </row>
    <row r="138" spans="1:18" hidden="1" x14ac:dyDescent="0.35">
      <c r="A138" s="216">
        <v>39728</v>
      </c>
      <c r="B138" s="217">
        <v>4421.47</v>
      </c>
      <c r="C138" s="218">
        <v>0.11774642401845489</v>
      </c>
      <c r="D138" s="222">
        <v>21.065100000000001</v>
      </c>
      <c r="E138" s="218">
        <v>0.11311088193220656</v>
      </c>
      <c r="F138" s="218">
        <v>-4.6355420862483343E-3</v>
      </c>
      <c r="G138" s="218">
        <v>6.3463774317600294E-2</v>
      </c>
      <c r="H138" s="218">
        <v>1.0034503787725757</v>
      </c>
      <c r="I138" s="218"/>
      <c r="J138" s="218"/>
      <c r="K138" s="218"/>
      <c r="L138" s="218">
        <v>-8.7334617886819961E-3</v>
      </c>
      <c r="M138" s="220"/>
      <c r="N138" s="220"/>
      <c r="O138" s="221"/>
      <c r="P138" s="220"/>
    </row>
    <row r="139" spans="1:18" hidden="1" x14ac:dyDescent="0.35">
      <c r="A139" s="214">
        <v>39729</v>
      </c>
      <c r="B139" s="205">
        <v>4307.5200000000004</v>
      </c>
      <c r="C139" s="207">
        <v>-2.5771971765046424</v>
      </c>
      <c r="D139" s="206">
        <v>20.520199999999999</v>
      </c>
      <c r="E139" s="207">
        <v>-2.5867430014573962</v>
      </c>
      <c r="F139" s="207">
        <v>-9.5458249527538008E-3</v>
      </c>
      <c r="G139" s="207">
        <v>6.3219251499973719E-2</v>
      </c>
      <c r="H139" s="207">
        <v>0.99958413355466602</v>
      </c>
      <c r="I139" s="207"/>
      <c r="J139" s="207"/>
      <c r="K139" s="207"/>
      <c r="L139" s="207">
        <v>-8.7396630342092604E-3</v>
      </c>
      <c r="M139" s="188"/>
      <c r="N139" s="188"/>
      <c r="O139" s="187"/>
      <c r="P139" s="188"/>
    </row>
    <row r="140" spans="1:18" hidden="1" x14ac:dyDescent="0.35">
      <c r="A140" s="214">
        <v>39731</v>
      </c>
      <c r="B140" s="205">
        <v>4021.03</v>
      </c>
      <c r="C140" s="207">
        <v>-6.6509267513557733</v>
      </c>
      <c r="D140" s="206">
        <v>19.160299999999999</v>
      </c>
      <c r="E140" s="207">
        <v>-6.6271283905614942</v>
      </c>
      <c r="F140" s="207">
        <v>2.3798360794279105E-2</v>
      </c>
      <c r="G140" s="207">
        <v>6.304114076508073E-2</v>
      </c>
      <c r="H140" s="207">
        <v>0.99676795556472464</v>
      </c>
      <c r="I140" s="207"/>
      <c r="J140" s="207"/>
      <c r="K140" s="207"/>
      <c r="L140" s="207">
        <v>-8.4931628536904103E-3</v>
      </c>
      <c r="M140" s="188"/>
      <c r="N140" s="188"/>
      <c r="O140" s="187"/>
      <c r="P140" s="188"/>
    </row>
    <row r="141" spans="1:18" hidden="1" x14ac:dyDescent="0.35">
      <c r="A141" s="214">
        <v>39734</v>
      </c>
      <c r="B141" s="205">
        <v>4279.38</v>
      </c>
      <c r="C141" s="207">
        <v>6.4249707164582182</v>
      </c>
      <c r="D141" s="206">
        <v>20.381699999999999</v>
      </c>
      <c r="E141" s="207">
        <v>6.3746392279870321</v>
      </c>
      <c r="F141" s="207">
        <v>-5.033148847118607E-2</v>
      </c>
      <c r="G141" s="207">
        <v>6.2906591132258022E-2</v>
      </c>
      <c r="H141" s="207">
        <v>0.99464053907442906</v>
      </c>
      <c r="I141" s="207"/>
      <c r="J141" s="207"/>
      <c r="K141" s="207"/>
      <c r="L141" s="207">
        <v>-8.807736730513686E-3</v>
      </c>
      <c r="M141" s="188"/>
      <c r="N141" s="188"/>
      <c r="O141" s="187"/>
      <c r="P141" s="188"/>
    </row>
    <row r="142" spans="1:18" hidden="1" x14ac:dyDescent="0.35">
      <c r="A142" s="214">
        <v>39735</v>
      </c>
      <c r="B142" s="205">
        <v>4313.68</v>
      </c>
      <c r="C142" s="207">
        <v>0.80151797690320059</v>
      </c>
      <c r="D142" s="206">
        <v>20.542899999999999</v>
      </c>
      <c r="E142" s="207">
        <v>0.79090556724905636</v>
      </c>
      <c r="F142" s="207">
        <v>-1.0612409654144228E-2</v>
      </c>
      <c r="G142" s="207">
        <v>6.2669847889036762E-2</v>
      </c>
      <c r="H142" s="207">
        <v>0.99089729972825702</v>
      </c>
      <c r="I142" s="207"/>
      <c r="J142" s="207"/>
      <c r="K142" s="207"/>
      <c r="L142" s="207">
        <v>-8.8212044388989875E-3</v>
      </c>
      <c r="M142" s="188"/>
      <c r="N142" s="188"/>
      <c r="O142" s="187"/>
      <c r="P142" s="188"/>
    </row>
    <row r="143" spans="1:18" hidden="1" x14ac:dyDescent="0.35">
      <c r="A143" s="214">
        <v>39736</v>
      </c>
      <c r="B143" s="205">
        <v>4092.67</v>
      </c>
      <c r="C143" s="207">
        <v>-5.1234676656590246</v>
      </c>
      <c r="D143" s="206">
        <v>19.500299999999999</v>
      </c>
      <c r="E143" s="207">
        <v>-5.075232805494843</v>
      </c>
      <c r="F143" s="207">
        <v>4.8234860164181548E-2</v>
      </c>
      <c r="G143" s="207">
        <v>6.2628380890325477E-2</v>
      </c>
      <c r="H143" s="207">
        <v>0.99024164890996247</v>
      </c>
      <c r="I143" s="207"/>
      <c r="J143" s="207"/>
      <c r="K143" s="207"/>
      <c r="L143" s="207">
        <v>-8.3985669233206141E-3</v>
      </c>
      <c r="M143" s="188"/>
      <c r="N143" s="188"/>
      <c r="O143" s="187"/>
      <c r="P143" s="188"/>
    </row>
    <row r="144" spans="1:18" hidden="1" x14ac:dyDescent="0.35">
      <c r="A144" s="214">
        <v>39737</v>
      </c>
      <c r="B144" s="205">
        <v>4008.87</v>
      </c>
      <c r="C144" s="207">
        <v>-2.0475630822910271</v>
      </c>
      <c r="D144" s="206">
        <v>19.110499999999998</v>
      </c>
      <c r="E144" s="207">
        <v>-1.9989436059958108</v>
      </c>
      <c r="F144" s="207">
        <v>4.8619476295216346E-2</v>
      </c>
      <c r="G144" s="207">
        <v>6.2587257067363108E-2</v>
      </c>
      <c r="H144" s="207">
        <v>0.98959142417668933</v>
      </c>
      <c r="I144" s="207"/>
      <c r="J144" s="207"/>
      <c r="K144" s="207"/>
      <c r="L144" s="207">
        <v>-7.9793166055372542E-3</v>
      </c>
      <c r="M144" s="188"/>
      <c r="N144" s="188"/>
      <c r="O144" s="187"/>
      <c r="P144" s="188"/>
      <c r="R144" s="213"/>
    </row>
    <row r="145" spans="1:18" hidden="1" x14ac:dyDescent="0.35">
      <c r="A145" s="214">
        <v>39738</v>
      </c>
      <c r="B145" s="205">
        <v>3769.83</v>
      </c>
      <c r="C145" s="207">
        <v>-5.9627775408032679</v>
      </c>
      <c r="D145" s="206">
        <v>17.978300000000001</v>
      </c>
      <c r="E145" s="207">
        <v>-5.9244917715391932</v>
      </c>
      <c r="F145" s="207">
        <v>3.8285769264074787E-2</v>
      </c>
      <c r="G145" s="207">
        <v>6.2481884154672845E-2</v>
      </c>
      <c r="H145" s="207">
        <v>0.98792533213775291</v>
      </c>
      <c r="I145" s="207"/>
      <c r="J145" s="207"/>
      <c r="K145" s="207"/>
      <c r="L145" s="207">
        <v>-7.6416152488247568E-3</v>
      </c>
      <c r="M145" s="188"/>
      <c r="N145" s="188"/>
      <c r="O145" s="187"/>
      <c r="P145" s="188"/>
      <c r="R145" s="213"/>
    </row>
    <row r="146" spans="1:18" hidden="1" x14ac:dyDescent="0.35">
      <c r="A146" s="214">
        <v>39741</v>
      </c>
      <c r="B146" s="205">
        <v>3829.23</v>
      </c>
      <c r="C146" s="207">
        <v>1.5756678683123666</v>
      </c>
      <c r="D146" s="206">
        <v>18.247900000000001</v>
      </c>
      <c r="E146" s="207">
        <v>1.4995856115428072</v>
      </c>
      <c r="F146" s="207">
        <v>-7.6082256769559375E-2</v>
      </c>
      <c r="G146" s="207">
        <v>6.2525454890282259E-2</v>
      </c>
      <c r="H146" s="207">
        <v>0.98861424595702663</v>
      </c>
      <c r="I146" s="207"/>
      <c r="J146" s="207"/>
      <c r="K146" s="207"/>
      <c r="L146" s="207">
        <v>-8.137561926511239E-3</v>
      </c>
      <c r="M146" s="207"/>
      <c r="N146" s="188"/>
      <c r="O146" s="187"/>
      <c r="P146" s="188"/>
      <c r="R146" s="213"/>
    </row>
    <row r="147" spans="1:18" hidden="1" x14ac:dyDescent="0.35">
      <c r="A147" s="214">
        <v>39742</v>
      </c>
      <c r="B147" s="205">
        <v>3966.69</v>
      </c>
      <c r="C147" s="207">
        <v>3.5897556427793589</v>
      </c>
      <c r="D147" s="206">
        <v>18.895399999999999</v>
      </c>
      <c r="E147" s="207">
        <v>3.5483535091709033</v>
      </c>
      <c r="F147" s="207">
        <v>-4.1402133608455571E-2</v>
      </c>
      <c r="G147" s="207">
        <v>6.2362360026521436E-2</v>
      </c>
      <c r="H147" s="207">
        <v>0.98603548973623134</v>
      </c>
      <c r="I147" s="207"/>
      <c r="J147" s="207"/>
      <c r="K147" s="207"/>
      <c r="L147" s="207">
        <v>-8.3768753918489688E-3</v>
      </c>
      <c r="M147" s="188"/>
      <c r="N147" s="188"/>
      <c r="O147" s="187"/>
      <c r="P147" s="188"/>
      <c r="R147" s="213"/>
    </row>
    <row r="148" spans="1:18" hidden="1" x14ac:dyDescent="0.35">
      <c r="A148" s="214">
        <v>39743</v>
      </c>
      <c r="B148" s="205">
        <v>3759.15</v>
      </c>
      <c r="C148" s="207">
        <v>-5.2320700634534072</v>
      </c>
      <c r="D148" s="206">
        <v>17.915900000000001</v>
      </c>
      <c r="E148" s="207">
        <v>-5.1838013484763383</v>
      </c>
      <c r="F148" s="207">
        <v>4.8268714977068861E-2</v>
      </c>
      <c r="G148" s="207">
        <v>6.2321782067731139E-2</v>
      </c>
      <c r="H148" s="207">
        <v>0.98539389587334247</v>
      </c>
      <c r="I148" s="207"/>
      <c r="J148" s="207"/>
      <c r="K148" s="207"/>
      <c r="L148" s="207">
        <v>-7.9722640320709845E-3</v>
      </c>
      <c r="M148" s="188"/>
      <c r="N148" s="188"/>
      <c r="O148" s="187"/>
      <c r="P148" s="188"/>
    </row>
    <row r="149" spans="1:18" hidden="1" x14ac:dyDescent="0.35">
      <c r="A149" s="214">
        <v>39744</v>
      </c>
      <c r="B149" s="205">
        <v>3609.55</v>
      </c>
      <c r="C149" s="207">
        <v>-3.9796230530838064</v>
      </c>
      <c r="D149" s="206">
        <v>17.221499999999999</v>
      </c>
      <c r="E149" s="207">
        <v>-3.8758867821320822</v>
      </c>
      <c r="F149" s="207">
        <v>0.10373627095172422</v>
      </c>
      <c r="G149" s="207">
        <v>6.2807354151799277E-2</v>
      </c>
      <c r="H149" s="207">
        <v>0.99307146464259277</v>
      </c>
      <c r="I149" s="207"/>
      <c r="J149" s="207"/>
      <c r="K149" s="207"/>
      <c r="L149" s="207">
        <v>-7.1800049187107345E-3</v>
      </c>
      <c r="M149" s="188"/>
      <c r="N149" s="188"/>
      <c r="O149" s="187"/>
      <c r="P149" s="188"/>
    </row>
    <row r="150" spans="1:18" hidden="1" x14ac:dyDescent="0.35">
      <c r="A150" s="204">
        <v>39745</v>
      </c>
      <c r="B150" s="205">
        <v>3169.11</v>
      </c>
      <c r="C150" s="207">
        <v>-12.202075050906624</v>
      </c>
      <c r="D150" s="206">
        <v>15.1455</v>
      </c>
      <c r="E150" s="207">
        <v>-12.054699068025426</v>
      </c>
      <c r="F150" s="207">
        <v>0.14737598288119713</v>
      </c>
      <c r="G150" s="207">
        <v>6.3914074307417509E-2</v>
      </c>
      <c r="H150" s="207">
        <v>1.0105702467634408</v>
      </c>
      <c r="I150" s="207"/>
      <c r="J150" s="207"/>
      <c r="K150" s="207"/>
      <c r="L150" s="207">
        <v>-6.0915824694156087E-3</v>
      </c>
      <c r="M150" s="188"/>
      <c r="N150" s="188"/>
      <c r="O150" s="187"/>
      <c r="P150" s="188"/>
    </row>
    <row r="151" spans="1:18" hidden="1" x14ac:dyDescent="0.35">
      <c r="A151" s="204">
        <v>39748</v>
      </c>
      <c r="B151" s="205">
        <v>3095.74</v>
      </c>
      <c r="C151" s="207">
        <v>-2.3151610389036779</v>
      </c>
      <c r="D151" s="206">
        <v>14.7765</v>
      </c>
      <c r="E151" s="207">
        <v>-2.4363672377934025</v>
      </c>
      <c r="F151" s="207">
        <v>-0.12120619888972461</v>
      </c>
      <c r="G151" s="207">
        <v>6.4412018938550308E-2</v>
      </c>
      <c r="H151" s="207">
        <v>1.0184434426786011</v>
      </c>
      <c r="I151" s="207"/>
      <c r="J151" s="207"/>
      <c r="K151" s="207"/>
      <c r="L151" s="207">
        <v>-6.8965797870401474E-3</v>
      </c>
      <c r="M151" s="188"/>
      <c r="N151" s="188"/>
      <c r="O151" s="187"/>
      <c r="P151" s="188"/>
    </row>
    <row r="152" spans="1:18" hidden="1" x14ac:dyDescent="0.35">
      <c r="A152" s="204">
        <v>39750</v>
      </c>
      <c r="B152" s="205">
        <v>3308.29</v>
      </c>
      <c r="C152" s="207">
        <v>6.8658866700691972</v>
      </c>
      <c r="D152" s="206">
        <v>15.774100000000001</v>
      </c>
      <c r="E152" s="207">
        <v>6.751260447331914</v>
      </c>
      <c r="F152" s="207">
        <v>-0.11462622273728318</v>
      </c>
      <c r="G152" s="207">
        <v>6.4811185854087808E-2</v>
      </c>
      <c r="H152" s="207">
        <v>1.0247548257770138</v>
      </c>
      <c r="I152" s="207"/>
      <c r="J152" s="207"/>
      <c r="K152" s="207"/>
      <c r="L152" s="207">
        <v>-7.6447023075279464E-3</v>
      </c>
      <c r="M152" s="188"/>
      <c r="N152" s="188"/>
      <c r="O152" s="187"/>
      <c r="P152" s="188"/>
    </row>
    <row r="153" spans="1:18" hidden="1" x14ac:dyDescent="0.35">
      <c r="A153" s="204">
        <v>39752</v>
      </c>
      <c r="B153" s="205">
        <v>3539.57</v>
      </c>
      <c r="C153" s="207">
        <v>6.990922803019088</v>
      </c>
      <c r="D153" s="206">
        <v>16.854900000000001</v>
      </c>
      <c r="E153" s="207">
        <v>6.8517379755421857</v>
      </c>
      <c r="F153" s="207">
        <v>-0.13918482747690231</v>
      </c>
      <c r="G153" s="207">
        <v>6.5503049013663328E-2</v>
      </c>
      <c r="H153" s="207">
        <v>1.0356941428441098</v>
      </c>
      <c r="I153" s="207"/>
      <c r="J153" s="207"/>
      <c r="K153" s="207"/>
      <c r="L153" s="207">
        <v>-8.5518755845581142E-3</v>
      </c>
      <c r="M153" s="188"/>
      <c r="N153" s="188"/>
      <c r="O153" s="187"/>
      <c r="P153" s="188"/>
    </row>
    <row r="154" spans="1:18" hidden="1" x14ac:dyDescent="0.35">
      <c r="A154" s="204">
        <v>39755</v>
      </c>
      <c r="B154" s="205">
        <v>3733.72</v>
      </c>
      <c r="C154" s="207">
        <v>5.4851295496345491</v>
      </c>
      <c r="D154" s="206">
        <v>17.771599999999999</v>
      </c>
      <c r="E154" s="207">
        <v>5.4387744810114489</v>
      </c>
      <c r="F154" s="207">
        <v>-4.6355068623100237E-2</v>
      </c>
      <c r="G154" s="207">
        <v>6.5351717446105018E-2</v>
      </c>
      <c r="H154" s="207">
        <v>1.0333013806672702</v>
      </c>
      <c r="I154" s="207"/>
      <c r="J154" s="207"/>
      <c r="K154" s="207"/>
      <c r="L154" s="207">
        <v>-8.8108015642741552E-3</v>
      </c>
      <c r="M154" s="188"/>
      <c r="N154" s="188"/>
      <c r="O154" s="187"/>
      <c r="P154" s="188"/>
    </row>
    <row r="155" spans="1:18" hidden="1" x14ac:dyDescent="0.35">
      <c r="A155" s="204">
        <v>39756</v>
      </c>
      <c r="B155" s="205">
        <v>3854.26</v>
      </c>
      <c r="C155" s="207">
        <v>3.2284156283813576</v>
      </c>
      <c r="D155" s="206">
        <v>18.3429</v>
      </c>
      <c r="E155" s="207">
        <v>3.2146796011614085</v>
      </c>
      <c r="F155" s="207">
        <v>-1.3736027219949154E-2</v>
      </c>
      <c r="G155" s="207">
        <v>6.5128792526804882E-2</v>
      </c>
      <c r="H155" s="207">
        <v>1.0297766282062819</v>
      </c>
      <c r="I155" s="207"/>
      <c r="J155" s="207"/>
      <c r="K155" s="207"/>
      <c r="L155" s="207">
        <v>-8.8443065007073191E-3</v>
      </c>
      <c r="M155" s="188"/>
      <c r="N155" s="188"/>
      <c r="O155" s="187"/>
      <c r="P155" s="188"/>
    </row>
    <row r="156" spans="1:18" hidden="1" x14ac:dyDescent="0.35">
      <c r="A156" s="204">
        <v>39757</v>
      </c>
      <c r="B156" s="205">
        <v>3673.76</v>
      </c>
      <c r="C156" s="207">
        <v>-4.6831298355585762</v>
      </c>
      <c r="D156" s="206">
        <v>17.503699999999998</v>
      </c>
      <c r="E156" s="207">
        <v>-4.5750671922106196</v>
      </c>
      <c r="F156" s="207">
        <v>0.10806264334795657</v>
      </c>
      <c r="G156" s="207">
        <v>6.5614406118773727E-2</v>
      </c>
      <c r="H156" s="207">
        <v>1.0374548532730679</v>
      </c>
      <c r="I156" s="207"/>
      <c r="J156" s="207"/>
      <c r="K156" s="207"/>
      <c r="L156" s="207">
        <v>-8.0543946774055356E-3</v>
      </c>
      <c r="M156" s="188"/>
      <c r="N156" s="188"/>
      <c r="O156" s="187"/>
      <c r="P156" s="188"/>
    </row>
    <row r="157" spans="1:18" hidden="1" x14ac:dyDescent="0.35">
      <c r="A157" s="204">
        <v>39758</v>
      </c>
      <c r="B157" s="205">
        <v>3548.22</v>
      </c>
      <c r="C157" s="207">
        <v>-3.4172074387004163</v>
      </c>
      <c r="D157" s="206">
        <v>16.914200000000001</v>
      </c>
      <c r="E157" s="207">
        <v>-3.3678593668767034</v>
      </c>
      <c r="F157" s="207">
        <v>4.9348071823712925E-2</v>
      </c>
      <c r="G157" s="207">
        <v>6.5561232027453953E-2</v>
      </c>
      <c r="H157" s="207">
        <v>1.0366140970676665</v>
      </c>
      <c r="I157" s="207"/>
      <c r="J157" s="207"/>
      <c r="K157" s="207"/>
      <c r="L157" s="207">
        <v>-7.6691432243778954E-3</v>
      </c>
      <c r="M157" s="188"/>
      <c r="N157" s="188"/>
      <c r="O157" s="187"/>
      <c r="P157" s="188"/>
    </row>
    <row r="158" spans="1:18" hidden="1" x14ac:dyDescent="0.35">
      <c r="A158" s="204">
        <v>39759</v>
      </c>
      <c r="B158" s="205">
        <v>3646.83</v>
      </c>
      <c r="C158" s="207">
        <v>2.7791399631364495</v>
      </c>
      <c r="D158" s="206">
        <v>17.377600000000001</v>
      </c>
      <c r="E158" s="207">
        <v>2.7397098296106233</v>
      </c>
      <c r="F158" s="207">
        <v>-3.943013352582625E-2</v>
      </c>
      <c r="G158" s="207">
        <v>6.5392298711669142E-2</v>
      </c>
      <c r="H158" s="207">
        <v>1.0339430268148442</v>
      </c>
      <c r="I158" s="207"/>
      <c r="J158" s="207"/>
      <c r="K158" s="207"/>
      <c r="L158" s="207">
        <v>-7.8808831597208841E-3</v>
      </c>
      <c r="M158" s="188"/>
      <c r="N158" s="188"/>
      <c r="O158" s="187"/>
      <c r="P158" s="188"/>
    </row>
    <row r="159" spans="1:18" hidden="1" x14ac:dyDescent="0.35">
      <c r="A159" s="204">
        <v>39762</v>
      </c>
      <c r="B159" s="205">
        <v>3861.78</v>
      </c>
      <c r="C159" s="207">
        <v>5.8941601335954861</v>
      </c>
      <c r="D159" s="206">
        <v>18.3856</v>
      </c>
      <c r="E159" s="207">
        <v>5.8005708498296604</v>
      </c>
      <c r="F159" s="207">
        <v>-9.3589283765825648E-2</v>
      </c>
      <c r="G159" s="207">
        <v>6.5546118027969322E-2</v>
      </c>
      <c r="H159" s="207">
        <v>1.0363751237530363</v>
      </c>
      <c r="I159" s="207"/>
      <c r="J159" s="207"/>
      <c r="K159" s="207"/>
      <c r="L159" s="207">
        <v>-8.4484884617480691E-3</v>
      </c>
      <c r="M159" s="188"/>
      <c r="N159" s="188"/>
      <c r="O159" s="187"/>
      <c r="P159" s="188"/>
      <c r="R159" s="215"/>
    </row>
    <row r="160" spans="1:18" hidden="1" x14ac:dyDescent="0.35">
      <c r="A160" s="204">
        <v>39763</v>
      </c>
      <c r="B160" s="205">
        <v>3604.66</v>
      </c>
      <c r="C160" s="207">
        <v>-6.6580695948500521</v>
      </c>
      <c r="D160" s="206">
        <v>17.177499999999998</v>
      </c>
      <c r="E160" s="207">
        <v>-6.5709033156383354</v>
      </c>
      <c r="F160" s="207">
        <v>8.7166279211716713E-2</v>
      </c>
      <c r="G160" s="207">
        <v>6.5787439980213983E-2</v>
      </c>
      <c r="H160" s="207">
        <v>1.0401907588454937</v>
      </c>
      <c r="I160" s="207"/>
      <c r="J160" s="207"/>
      <c r="K160" s="207"/>
      <c r="L160" s="207">
        <v>-7.8194439375805364E-3</v>
      </c>
      <c r="M160" s="188"/>
      <c r="N160" s="188"/>
      <c r="O160" s="187"/>
      <c r="P160" s="188"/>
      <c r="R160" s="215"/>
    </row>
    <row r="161" spans="1:19" hidden="1" x14ac:dyDescent="0.35">
      <c r="A161" s="204">
        <v>39764</v>
      </c>
      <c r="B161" s="205">
        <v>3494.05</v>
      </c>
      <c r="C161" s="207">
        <v>-3.0685279610282157</v>
      </c>
      <c r="D161" s="206">
        <v>16.653700000000001</v>
      </c>
      <c r="E161" s="207">
        <v>-3.0493377965361539</v>
      </c>
      <c r="F161" s="207">
        <v>1.919016449206179E-2</v>
      </c>
      <c r="G161" s="207">
        <v>6.5607025206583916E-2</v>
      </c>
      <c r="H161" s="207">
        <v>1.0373381508044204</v>
      </c>
      <c r="I161" s="207"/>
      <c r="J161" s="207"/>
      <c r="K161" s="207"/>
      <c r="L161" s="207">
        <v>-7.6429105491515022E-3</v>
      </c>
      <c r="M161" s="188"/>
      <c r="N161" s="188"/>
      <c r="O161" s="187"/>
      <c r="P161" s="188"/>
    </row>
    <row r="162" spans="1:19" hidden="1" x14ac:dyDescent="0.35">
      <c r="A162" s="204">
        <v>39766</v>
      </c>
      <c r="B162" s="205">
        <v>3447.27</v>
      </c>
      <c r="C162" s="207">
        <v>-1.3388474692691918</v>
      </c>
      <c r="D162" s="206">
        <v>16.4285</v>
      </c>
      <c r="E162" s="207">
        <v>-1.3522520520965369</v>
      </c>
      <c r="F162" s="207">
        <v>-1.3404582827345024E-2</v>
      </c>
      <c r="G162" s="207">
        <v>6.539391990110327E-2</v>
      </c>
      <c r="H162" s="207">
        <v>1.0339686600704963</v>
      </c>
      <c r="I162" s="207"/>
      <c r="J162" s="207"/>
      <c r="K162" s="207"/>
      <c r="L162" s="207">
        <v>-7.6803240055034082E-3</v>
      </c>
      <c r="M162" s="188"/>
      <c r="N162" s="188"/>
      <c r="O162" s="187"/>
      <c r="P162" s="188"/>
    </row>
    <row r="163" spans="1:19" hidden="1" x14ac:dyDescent="0.35">
      <c r="A163" s="204">
        <v>39769</v>
      </c>
      <c r="B163" s="205">
        <v>3434.07</v>
      </c>
      <c r="C163" s="207">
        <v>-0.38291169534152586</v>
      </c>
      <c r="D163" s="206">
        <v>16.3599</v>
      </c>
      <c r="E163" s="207">
        <v>-0.41756703290014308</v>
      </c>
      <c r="F163" s="207">
        <v>-3.4655337558617216E-2</v>
      </c>
      <c r="G163" s="207">
        <v>6.5217257551760721E-2</v>
      </c>
      <c r="H163" s="207">
        <v>1.0311753830669024</v>
      </c>
      <c r="I163" s="207"/>
      <c r="J163" s="207"/>
      <c r="K163" s="207"/>
      <c r="L163" s="207">
        <v>-7.8543563510073671E-3</v>
      </c>
      <c r="M163" s="188"/>
      <c r="N163" s="188"/>
      <c r="O163" s="187"/>
      <c r="P163" s="188"/>
    </row>
    <row r="164" spans="1:19" hidden="1" x14ac:dyDescent="0.35">
      <c r="A164" s="204">
        <v>39770</v>
      </c>
      <c r="B164" s="205">
        <v>3291.25</v>
      </c>
      <c r="C164" s="207">
        <v>-4.1589134758464494</v>
      </c>
      <c r="D164" s="206">
        <v>15.6837</v>
      </c>
      <c r="E164" s="207">
        <v>-4.1332770982707698</v>
      </c>
      <c r="F164" s="207">
        <v>2.5636377575679603E-2</v>
      </c>
      <c r="G164" s="207">
        <v>6.5061816979476814E-2</v>
      </c>
      <c r="H164" s="207">
        <v>1.0287176518208163</v>
      </c>
      <c r="I164" s="207"/>
      <c r="J164" s="207"/>
      <c r="K164" s="207"/>
      <c r="L164" s="207">
        <v>-7.6396721591696307E-3</v>
      </c>
      <c r="M164" s="188"/>
      <c r="N164" s="188"/>
      <c r="O164" s="187"/>
      <c r="P164" s="188"/>
      <c r="S164" s="215"/>
    </row>
    <row r="165" spans="1:19" hidden="1" x14ac:dyDescent="0.35">
      <c r="A165" s="204">
        <v>39771</v>
      </c>
      <c r="B165" s="205">
        <v>3232.23</v>
      </c>
      <c r="C165" s="207">
        <v>-1.7932396505886814</v>
      </c>
      <c r="D165" s="206">
        <v>15.3962</v>
      </c>
      <c r="E165" s="207">
        <v>-1.8331133597301634</v>
      </c>
      <c r="F165" s="207">
        <v>-3.9873709141482028E-2</v>
      </c>
      <c r="G165" s="207">
        <v>6.4903953671337403E-2</v>
      </c>
      <c r="H165" s="207">
        <v>1.0262216137573688</v>
      </c>
      <c r="I165" s="207"/>
      <c r="J165" s="207"/>
      <c r="K165" s="207"/>
      <c r="L165" s="207">
        <v>-7.8449844966365888E-3</v>
      </c>
      <c r="M165" s="188"/>
      <c r="N165" s="188"/>
      <c r="O165" s="187"/>
      <c r="P165" s="188"/>
      <c r="S165" s="215"/>
    </row>
    <row r="166" spans="1:19" hidden="1" x14ac:dyDescent="0.35">
      <c r="A166" s="204">
        <v>39772</v>
      </c>
      <c r="B166" s="205">
        <v>3131.78</v>
      </c>
      <c r="C166" s="207">
        <v>-3.1077615144961781</v>
      </c>
      <c r="D166" s="206">
        <v>14.9251</v>
      </c>
      <c r="E166" s="207">
        <v>-3.0598459360101833</v>
      </c>
      <c r="F166" s="207">
        <v>4.7915578485994814E-2</v>
      </c>
      <c r="G166" s="207">
        <v>6.4848828677193396E-2</v>
      </c>
      <c r="H166" s="207">
        <v>1.0253500110698761</v>
      </c>
      <c r="I166" s="207"/>
      <c r="J166" s="207"/>
      <c r="K166" s="207"/>
      <c r="L166" s="207">
        <v>-7.4920695410503144E-3</v>
      </c>
      <c r="M166" s="188"/>
      <c r="N166" s="188"/>
      <c r="O166" s="187"/>
      <c r="P166" s="188"/>
      <c r="S166" s="215"/>
    </row>
    <row r="167" spans="1:19" hidden="1" x14ac:dyDescent="0.35">
      <c r="A167" s="204">
        <v>39773</v>
      </c>
      <c r="B167" s="205">
        <v>3303.91</v>
      </c>
      <c r="C167" s="207">
        <v>5.4962353677461264</v>
      </c>
      <c r="D167" s="206">
        <v>15.734</v>
      </c>
      <c r="E167" s="207">
        <v>5.4197291810440102</v>
      </c>
      <c r="F167" s="207">
        <v>-7.6506186702116175E-2</v>
      </c>
      <c r="G167" s="207">
        <v>6.48745709921493E-2</v>
      </c>
      <c r="H167" s="207">
        <v>1.0257570328074066</v>
      </c>
      <c r="I167" s="207"/>
      <c r="J167" s="207"/>
      <c r="K167" s="207"/>
      <c r="L167" s="207">
        <v>-7.9261205923777719E-3</v>
      </c>
      <c r="M167" s="188"/>
      <c r="N167" s="188"/>
      <c r="O167" s="187"/>
      <c r="P167" s="188"/>
      <c r="S167" s="215"/>
    </row>
    <row r="168" spans="1:19" hidden="1" x14ac:dyDescent="0.35">
      <c r="A168" s="204">
        <v>39776</v>
      </c>
      <c r="B168" s="205">
        <v>3322.07</v>
      </c>
      <c r="C168" s="207">
        <v>0.54965177622878081</v>
      </c>
      <c r="D168" s="206">
        <v>15.816700000000001</v>
      </c>
      <c r="E168" s="207">
        <v>0.52561332146943485</v>
      </c>
      <c r="F168" s="207">
        <v>-2.4038454759345962E-2</v>
      </c>
      <c r="G168" s="207">
        <v>6.468278467371498E-2</v>
      </c>
      <c r="H168" s="207">
        <v>1.0227246248558526</v>
      </c>
      <c r="I168" s="207"/>
      <c r="J168" s="207"/>
      <c r="K168" s="207"/>
      <c r="L168" s="207">
        <v>-8.026822680921324E-3</v>
      </c>
      <c r="M168" s="188"/>
      <c r="N168" s="188"/>
      <c r="O168" s="187"/>
      <c r="P168" s="188"/>
      <c r="S168" s="215"/>
    </row>
    <row r="169" spans="1:19" hidden="1" x14ac:dyDescent="0.35">
      <c r="A169" s="204">
        <v>39777</v>
      </c>
      <c r="B169" s="205">
        <v>3255.51</v>
      </c>
      <c r="C169" s="207">
        <v>-2.003570063243699</v>
      </c>
      <c r="D169" s="206">
        <v>15.5077</v>
      </c>
      <c r="E169" s="207">
        <v>-1.953631288448292</v>
      </c>
      <c r="F169" s="207">
        <v>4.9938774795406982E-2</v>
      </c>
      <c r="G169" s="207">
        <v>6.4641961001091056E-2</v>
      </c>
      <c r="H169" s="207">
        <v>1.0220791459161291</v>
      </c>
      <c r="I169" s="207"/>
      <c r="J169" s="207"/>
      <c r="K169" s="207"/>
      <c r="L169" s="207">
        <v>-7.6667879139876074E-3</v>
      </c>
      <c r="M169" s="188"/>
      <c r="N169" s="188"/>
      <c r="O169" s="187"/>
      <c r="P169" s="188"/>
      <c r="S169" s="215"/>
    </row>
    <row r="170" spans="1:19" hidden="1" x14ac:dyDescent="0.35">
      <c r="A170" s="204">
        <v>39778</v>
      </c>
      <c r="B170" s="205">
        <v>3376.05</v>
      </c>
      <c r="C170" s="207">
        <v>3.7026456684206148</v>
      </c>
      <c r="D170" s="206">
        <v>16.070599999999999</v>
      </c>
      <c r="E170" s="207">
        <v>3.6298097074356548</v>
      </c>
      <c r="F170" s="207">
        <v>-7.2835960984960035E-2</v>
      </c>
      <c r="G170" s="207">
        <v>6.4643989429619672E-2</v>
      </c>
      <c r="H170" s="207">
        <v>1.0221112181872356</v>
      </c>
      <c r="I170" s="207"/>
      <c r="J170" s="207"/>
      <c r="K170" s="207"/>
      <c r="L170" s="207">
        <v>-8.069066760104722E-3</v>
      </c>
      <c r="M170" s="188"/>
      <c r="N170" s="188"/>
      <c r="O170" s="187"/>
      <c r="P170" s="188"/>
      <c r="S170" s="215"/>
    </row>
    <row r="171" spans="1:19" hidden="1" x14ac:dyDescent="0.35">
      <c r="A171" s="204">
        <v>39780</v>
      </c>
      <c r="B171" s="205">
        <v>3379.53</v>
      </c>
      <c r="C171" s="207">
        <v>0.10307904207579918</v>
      </c>
      <c r="D171" s="206">
        <v>16.087399999999999</v>
      </c>
      <c r="E171" s="207">
        <v>0.10453872288526829</v>
      </c>
      <c r="F171" s="207">
        <v>1.4596808094691077E-3</v>
      </c>
      <c r="G171" s="207">
        <v>6.4448483803623099E-2</v>
      </c>
      <c r="H171" s="207">
        <v>1.0190200028196048</v>
      </c>
      <c r="I171" s="207"/>
      <c r="J171" s="207"/>
      <c r="K171" s="207"/>
      <c r="L171" s="207">
        <v>-8.0106081860582563E-3</v>
      </c>
      <c r="M171" s="188"/>
      <c r="N171" s="188"/>
      <c r="O171" s="187"/>
      <c r="P171" s="188"/>
      <c r="S171" s="215"/>
    </row>
    <row r="172" spans="1:19" hidden="1" x14ac:dyDescent="0.35">
      <c r="A172" s="204">
        <v>39783</v>
      </c>
      <c r="B172" s="205">
        <v>3290.95</v>
      </c>
      <c r="C172" s="207">
        <v>-2.6210745281148675</v>
      </c>
      <c r="D172" s="206">
        <v>15.665800000000001</v>
      </c>
      <c r="E172" s="207">
        <v>-2.6206845108594177</v>
      </c>
      <c r="F172" s="207">
        <v>3.9001725544984822E-4</v>
      </c>
      <c r="G172" s="207">
        <v>6.4253833509218233E-2</v>
      </c>
      <c r="H172" s="207">
        <v>1.0159423114318962</v>
      </c>
      <c r="I172" s="207"/>
      <c r="J172" s="207"/>
      <c r="K172" s="207"/>
      <c r="L172" s="207">
        <v>-7.9593848601954009E-3</v>
      </c>
      <c r="M172" s="188"/>
      <c r="N172" s="188"/>
      <c r="O172" s="187"/>
      <c r="P172" s="188"/>
      <c r="S172" s="215"/>
    </row>
    <row r="173" spans="1:19" hidden="1" x14ac:dyDescent="0.35">
      <c r="A173" s="204">
        <v>39784</v>
      </c>
      <c r="B173" s="205">
        <v>3260.18</v>
      </c>
      <c r="C173" s="207">
        <v>-0.9349883772163049</v>
      </c>
      <c r="D173" s="206">
        <v>15.5215</v>
      </c>
      <c r="E173" s="207">
        <v>-0.92111478507322442</v>
      </c>
      <c r="F173" s="207">
        <v>1.3873592143080482E-2</v>
      </c>
      <c r="G173" s="207">
        <v>6.4080183886904243E-2</v>
      </c>
      <c r="H173" s="207">
        <v>1.0131966698251951</v>
      </c>
      <c r="I173" s="207"/>
      <c r="J173" s="207"/>
      <c r="K173" s="207"/>
      <c r="L173" s="207">
        <v>-7.8270637874482737E-3</v>
      </c>
      <c r="M173" s="188"/>
      <c r="N173" s="188"/>
      <c r="O173" s="187"/>
      <c r="P173" s="188"/>
      <c r="S173" s="215"/>
    </row>
    <row r="174" spans="1:19" hidden="1" x14ac:dyDescent="0.35">
      <c r="A174" s="204">
        <v>39785</v>
      </c>
      <c r="B174" s="205">
        <v>3258.54</v>
      </c>
      <c r="C174" s="207">
        <v>-5.0303970946385557E-2</v>
      </c>
      <c r="D174" s="206">
        <v>15.5128</v>
      </c>
      <c r="E174" s="207">
        <v>-5.6051283703245594E-2</v>
      </c>
      <c r="F174" s="207">
        <v>-5.7473127568600374E-3</v>
      </c>
      <c r="G174" s="207">
        <v>6.3885910330391676E-2</v>
      </c>
      <c r="H174" s="207">
        <v>1.0101249351865893</v>
      </c>
      <c r="I174" s="207"/>
      <c r="J174" s="207"/>
      <c r="K174" s="207"/>
      <c r="L174" s="207">
        <v>-7.8145351667820804E-3</v>
      </c>
      <c r="M174" s="188"/>
      <c r="N174" s="188"/>
      <c r="O174" s="187"/>
      <c r="P174" s="188"/>
    </row>
    <row r="175" spans="1:19" hidden="1" x14ac:dyDescent="0.35">
      <c r="A175" s="204">
        <v>39786</v>
      </c>
      <c r="B175" s="205">
        <v>3419.88</v>
      </c>
      <c r="C175" s="207">
        <v>4.9512972067244885</v>
      </c>
      <c r="D175" s="206">
        <v>16.264399999999998</v>
      </c>
      <c r="E175" s="207">
        <v>4.8450312000412437</v>
      </c>
      <c r="F175" s="207">
        <v>-0.10626600668324482</v>
      </c>
      <c r="G175" s="207">
        <v>6.4147196412692079E-2</v>
      </c>
      <c r="H175" s="207">
        <v>1.0142562308914469</v>
      </c>
      <c r="I175" s="207"/>
      <c r="J175" s="207"/>
      <c r="K175" s="207"/>
      <c r="L175" s="207">
        <v>-8.4040649363417378E-3</v>
      </c>
      <c r="M175" s="188"/>
      <c r="N175" s="188"/>
      <c r="O175" s="187"/>
      <c r="P175" s="188"/>
    </row>
    <row r="176" spans="1:19" hidden="1" x14ac:dyDescent="0.35">
      <c r="A176" s="204">
        <v>39787</v>
      </c>
      <c r="B176" s="205">
        <v>3329.57</v>
      </c>
      <c r="C176" s="207">
        <v>-2.6407359322549313</v>
      </c>
      <c r="D176" s="206">
        <v>15.836600000000001</v>
      </c>
      <c r="E176" s="207">
        <v>-2.6302845478468173</v>
      </c>
      <c r="F176" s="207">
        <v>1.0451384408113995E-2</v>
      </c>
      <c r="G176" s="207">
        <v>6.3971393204099475E-2</v>
      </c>
      <c r="H176" s="207">
        <v>1.0114765380958552</v>
      </c>
      <c r="I176" s="207"/>
      <c r="J176" s="207"/>
      <c r="K176" s="207"/>
      <c r="L176" s="207">
        <v>-8.2918301188152164E-3</v>
      </c>
      <c r="M176" s="188"/>
      <c r="N176" s="188"/>
      <c r="O176" s="187"/>
      <c r="P176" s="188"/>
    </row>
    <row r="177" spans="1:19" hidden="1" x14ac:dyDescent="0.35">
      <c r="A177" s="204">
        <v>39790</v>
      </c>
      <c r="B177" s="205">
        <v>3414.95</v>
      </c>
      <c r="C177" s="207">
        <v>2.564295089155646</v>
      </c>
      <c r="D177" s="206">
        <v>16.2531</v>
      </c>
      <c r="E177" s="207">
        <v>2.6299837086243207</v>
      </c>
      <c r="F177" s="207">
        <v>6.5688619468674769E-2</v>
      </c>
      <c r="G177" s="207">
        <v>6.4034094316463092E-2</v>
      </c>
      <c r="H177" s="207">
        <v>1.0124679297303312</v>
      </c>
      <c r="I177" s="207"/>
      <c r="J177" s="207"/>
      <c r="K177" s="207"/>
      <c r="L177" s="207">
        <v>-7.8540759792442693E-3</v>
      </c>
      <c r="M177" s="188"/>
      <c r="N177" s="188"/>
      <c r="O177" s="187"/>
      <c r="P177" s="188"/>
    </row>
    <row r="178" spans="1:19" hidden="1" x14ac:dyDescent="0.35">
      <c r="A178" s="204">
        <v>39792</v>
      </c>
      <c r="B178" s="205">
        <v>3591.9</v>
      </c>
      <c r="C178" s="207">
        <v>5.1816278422817401</v>
      </c>
      <c r="D178" s="206">
        <v>17.055399999999999</v>
      </c>
      <c r="E178" s="207">
        <v>4.9362890771606578</v>
      </c>
      <c r="F178" s="207">
        <v>-0.24533876512108233</v>
      </c>
      <c r="G178" s="207">
        <v>6.6391726972378745E-2</v>
      </c>
      <c r="H178" s="207">
        <v>1.0497453751237587</v>
      </c>
      <c r="I178" s="207"/>
      <c r="J178" s="207"/>
      <c r="K178" s="207"/>
      <c r="L178" s="207">
        <v>-9.2510447389021391E-3</v>
      </c>
      <c r="M178" s="188"/>
      <c r="N178" s="188"/>
      <c r="O178" s="187"/>
      <c r="P178" s="188"/>
      <c r="R178" s="215"/>
    </row>
    <row r="179" spans="1:19" hidden="1" x14ac:dyDescent="0.35">
      <c r="A179" s="204">
        <v>39793</v>
      </c>
      <c r="B179" s="205">
        <v>3582</v>
      </c>
      <c r="C179" s="207">
        <v>-0.27562014532698825</v>
      </c>
      <c r="D179" s="206">
        <v>17.0139</v>
      </c>
      <c r="E179" s="207">
        <v>-0.24332469481805882</v>
      </c>
      <c r="F179" s="207">
        <v>3.229545050892943E-2</v>
      </c>
      <c r="G179" s="207">
        <v>6.6272370048015866E-2</v>
      </c>
      <c r="H179" s="207">
        <v>1.0478581764462629</v>
      </c>
      <c r="I179" s="207"/>
      <c r="J179" s="207"/>
      <c r="K179" s="207"/>
      <c r="L179" s="207">
        <v>-9.0080827783885053E-3</v>
      </c>
      <c r="M179" s="188"/>
      <c r="N179" s="188"/>
      <c r="O179" s="187"/>
      <c r="P179" s="188"/>
      <c r="R179" s="215"/>
    </row>
    <row r="180" spans="1:19" hidden="1" x14ac:dyDescent="0.35">
      <c r="A180" s="204">
        <v>39794</v>
      </c>
      <c r="B180" s="205">
        <v>3583.48</v>
      </c>
      <c r="C180" s="207">
        <v>4.1317699609157404E-2</v>
      </c>
      <c r="D180" s="206">
        <v>17.020099999999999</v>
      </c>
      <c r="E180" s="207">
        <v>3.6440792528460615E-2</v>
      </c>
      <c r="F180" s="207">
        <v>-4.8769070806967893E-3</v>
      </c>
      <c r="G180" s="207">
        <v>6.6079057860008616E-2</v>
      </c>
      <c r="H180" s="207">
        <v>1.044801642378395</v>
      </c>
      <c r="I180" s="207"/>
      <c r="J180" s="207"/>
      <c r="K180" s="207"/>
      <c r="L180" s="207">
        <v>-8.984064315029832E-3</v>
      </c>
      <c r="M180" s="188"/>
      <c r="N180" s="188"/>
      <c r="O180" s="187"/>
      <c r="P180" s="188"/>
    </row>
    <row r="181" spans="1:19" hidden="1" x14ac:dyDescent="0.35">
      <c r="A181" s="204">
        <v>39797</v>
      </c>
      <c r="B181" s="205">
        <v>3656.85</v>
      </c>
      <c r="C181" s="207">
        <v>2.0474510810720274</v>
      </c>
      <c r="D181" s="206">
        <v>17.3674</v>
      </c>
      <c r="E181" s="207">
        <v>2.0405285515361289</v>
      </c>
      <c r="F181" s="207">
        <v>-6.9225295358985584E-3</v>
      </c>
      <c r="G181" s="207">
        <v>6.5886873986143762E-2</v>
      </c>
      <c r="H181" s="207">
        <v>1.0417629485235578</v>
      </c>
      <c r="I181" s="207"/>
      <c r="J181" s="207"/>
      <c r="K181" s="207"/>
      <c r="L181" s="207">
        <v>-8.9721479290232938E-3</v>
      </c>
      <c r="M181" s="207">
        <v>2.0496183931247355E-3</v>
      </c>
      <c r="N181" s="188"/>
      <c r="O181" s="187"/>
      <c r="P181" s="188"/>
    </row>
    <row r="182" spans="1:19" hidden="1" x14ac:dyDescent="0.35">
      <c r="A182" s="204">
        <v>39798</v>
      </c>
      <c r="B182" s="205">
        <v>3731.13</v>
      </c>
      <c r="C182" s="207">
        <v>2.0312564092046492</v>
      </c>
      <c r="D182" s="206">
        <v>17.713999999999999</v>
      </c>
      <c r="E182" s="207">
        <v>1.995693080138643</v>
      </c>
      <c r="F182" s="207">
        <v>-3.5563329066006233E-2</v>
      </c>
      <c r="G182" s="207">
        <v>6.572709453208482E-2</v>
      </c>
      <c r="H182" s="207">
        <v>1.0392366135329354</v>
      </c>
      <c r="I182" s="207"/>
      <c r="J182" s="207"/>
      <c r="K182" s="207"/>
      <c r="L182" s="207">
        <v>-9.1249708091208966E-3</v>
      </c>
      <c r="M182" s="207">
        <v>-2.6438358256885335E-2</v>
      </c>
      <c r="N182" s="188"/>
      <c r="O182" s="187"/>
      <c r="P182" s="188"/>
      <c r="R182" s="213"/>
    </row>
    <row r="183" spans="1:19" hidden="1" x14ac:dyDescent="0.35">
      <c r="A183" s="204">
        <v>39799</v>
      </c>
      <c r="B183" s="205">
        <v>3623.92</v>
      </c>
      <c r="C183" s="207">
        <v>-2.8733922431006165</v>
      </c>
      <c r="D183" s="206">
        <v>17.204599999999999</v>
      </c>
      <c r="E183" s="207">
        <v>-2.8756915434119872</v>
      </c>
      <c r="F183" s="207">
        <v>-2.2993003113707111E-3</v>
      </c>
      <c r="G183" s="207">
        <v>6.5539982483028364E-2</v>
      </c>
      <c r="H183" s="207">
        <v>1.0362781122695375</v>
      </c>
      <c r="I183" s="207"/>
      <c r="J183" s="207"/>
      <c r="K183" s="207"/>
      <c r="L183" s="207">
        <v>-9.0859669777051816E-3</v>
      </c>
      <c r="M183" s="207">
        <v>6.7866666663344705E-3</v>
      </c>
      <c r="N183" s="188"/>
      <c r="O183" s="187"/>
      <c r="P183" s="188"/>
      <c r="R183" s="213"/>
    </row>
    <row r="184" spans="1:19" hidden="1" x14ac:dyDescent="0.35">
      <c r="A184" s="204">
        <v>39800</v>
      </c>
      <c r="B184" s="205">
        <v>3754.43</v>
      </c>
      <c r="C184" s="207">
        <v>3.601348815647138</v>
      </c>
      <c r="D184" s="206">
        <v>17.817599999999999</v>
      </c>
      <c r="E184" s="207">
        <v>3.5630005928646966</v>
      </c>
      <c r="F184" s="207">
        <v>-3.8348222782441432E-2</v>
      </c>
      <c r="G184" s="207">
        <v>6.5389669488342336E-2</v>
      </c>
      <c r="H184" s="207">
        <v>1.0339014551438943</v>
      </c>
      <c r="I184" s="207"/>
      <c r="J184" s="207"/>
      <c r="K184" s="207"/>
      <c r="L184" s="207">
        <v>-9.2522297947775466E-3</v>
      </c>
      <c r="M184" s="207">
        <v>-2.9095992987663886E-2</v>
      </c>
      <c r="N184" s="188"/>
      <c r="O184" s="187"/>
      <c r="P184" s="188"/>
      <c r="R184" s="213"/>
    </row>
    <row r="185" spans="1:19" hidden="1" x14ac:dyDescent="0.35">
      <c r="A185" s="204">
        <v>39801</v>
      </c>
      <c r="B185" s="205">
        <v>3775.02</v>
      </c>
      <c r="C185" s="207">
        <v>0.54841880125612008</v>
      </c>
      <c r="D185" s="206">
        <v>17.917000000000002</v>
      </c>
      <c r="E185" s="207">
        <v>0.5578753591954182</v>
      </c>
      <c r="F185" s="207">
        <v>9.4565579392981158E-3</v>
      </c>
      <c r="G185" s="207">
        <v>6.5218801078977484E-2</v>
      </c>
      <c r="H185" s="207">
        <v>1.0311997883750794</v>
      </c>
      <c r="I185" s="207"/>
      <c r="J185" s="207"/>
      <c r="K185" s="207"/>
      <c r="L185" s="207">
        <v>-9.1465304290483038E-3</v>
      </c>
      <c r="M185" s="207">
        <v>1.860308836834642E-2</v>
      </c>
      <c r="N185" s="188"/>
      <c r="O185" s="187"/>
      <c r="P185" s="188"/>
      <c r="R185" s="213"/>
    </row>
    <row r="186" spans="1:19" hidden="1" x14ac:dyDescent="0.35">
      <c r="A186" s="204">
        <v>39804</v>
      </c>
      <c r="B186" s="205">
        <v>3728.11</v>
      </c>
      <c r="C186" s="207">
        <v>-1.2426424230864963</v>
      </c>
      <c r="D186" s="206">
        <v>17.702400000000001</v>
      </c>
      <c r="E186" s="207">
        <v>-1.1977451582296188</v>
      </c>
      <c r="F186" s="207">
        <v>4.4897264856877506E-2</v>
      </c>
      <c r="G186" s="207">
        <v>6.5160337564492063E-2</v>
      </c>
      <c r="H186" s="207">
        <v>1.0302753990461186</v>
      </c>
      <c r="I186" s="207"/>
      <c r="J186" s="207"/>
      <c r="K186" s="207"/>
      <c r="L186" s="207">
        <v>-8.8429136015992834E-3</v>
      </c>
      <c r="M186" s="207">
        <v>5.3740178458476791E-2</v>
      </c>
      <c r="N186" s="188"/>
      <c r="O186" s="187"/>
      <c r="P186" s="188"/>
      <c r="R186" s="213"/>
      <c r="S186" s="215"/>
    </row>
    <row r="187" spans="1:19" hidden="1" x14ac:dyDescent="0.35">
      <c r="A187" s="204">
        <v>39805</v>
      </c>
      <c r="B187" s="205">
        <v>3647.56</v>
      </c>
      <c r="C187" s="207">
        <v>-2.160612213695416</v>
      </c>
      <c r="D187" s="206">
        <v>17.330500000000001</v>
      </c>
      <c r="E187" s="207">
        <v>-2.1008450831525676</v>
      </c>
      <c r="F187" s="207">
        <v>5.9767130542848435E-2</v>
      </c>
      <c r="G187" s="207">
        <v>6.5179094578704758E-2</v>
      </c>
      <c r="H187" s="207">
        <v>1.0305719734811998</v>
      </c>
      <c r="I187" s="207"/>
      <c r="J187" s="207"/>
      <c r="K187" s="207"/>
      <c r="L187" s="207">
        <v>-8.4596172655967816E-3</v>
      </c>
      <c r="M187" s="207">
        <v>6.8226747808445218E-2</v>
      </c>
      <c r="N187" s="188"/>
      <c r="O187" s="187"/>
      <c r="P187" s="188"/>
      <c r="R187" s="213"/>
      <c r="S187" s="215"/>
    </row>
    <row r="188" spans="1:19" hidden="1" x14ac:dyDescent="0.35">
      <c r="A188" s="204">
        <v>39806</v>
      </c>
      <c r="B188" s="205">
        <v>3583.91</v>
      </c>
      <c r="C188" s="207">
        <v>-1.7450021384158201</v>
      </c>
      <c r="D188" s="206">
        <v>17.0334</v>
      </c>
      <c r="E188" s="207">
        <v>-1.7143186867084061</v>
      </c>
      <c r="F188" s="207">
        <v>3.0683451707413933E-2</v>
      </c>
      <c r="G188" s="207">
        <v>6.5062223144747564E-2</v>
      </c>
      <c r="H188" s="207">
        <v>1.0287240738576264</v>
      </c>
      <c r="I188" s="207"/>
      <c r="J188" s="207"/>
      <c r="K188" s="207"/>
      <c r="L188" s="207">
        <v>-8.2421557713022783E-3</v>
      </c>
      <c r="M188" s="207">
        <v>3.8925607478716213E-2</v>
      </c>
      <c r="N188" s="188"/>
      <c r="O188" s="187"/>
      <c r="P188" s="188"/>
    </row>
    <row r="189" spans="1:19" hidden="1" x14ac:dyDescent="0.35">
      <c r="A189" s="204">
        <v>39808</v>
      </c>
      <c r="B189" s="205">
        <v>3510.64</v>
      </c>
      <c r="C189" s="207">
        <v>-2.0444151778364965</v>
      </c>
      <c r="D189" s="206">
        <v>16.6998</v>
      </c>
      <c r="E189" s="207">
        <v>-1.95850505477474</v>
      </c>
      <c r="F189" s="207">
        <v>8.5910123061756494E-2</v>
      </c>
      <c r="G189" s="207">
        <v>6.5257579434193996E-2</v>
      </c>
      <c r="H189" s="207">
        <v>1.0318129280070756</v>
      </c>
      <c r="I189" s="207"/>
      <c r="J189" s="207"/>
      <c r="K189" s="207"/>
      <c r="L189" s="207">
        <v>-7.7219774352080307E-3</v>
      </c>
      <c r="M189" s="207">
        <v>9.3632100496964521E-2</v>
      </c>
      <c r="N189" s="188"/>
      <c r="O189" s="187"/>
      <c r="P189" s="188"/>
      <c r="R189" s="215"/>
    </row>
    <row r="190" spans="1:19" hidden="1" x14ac:dyDescent="0.35">
      <c r="A190" s="204">
        <v>39811</v>
      </c>
      <c r="B190" s="205">
        <v>3590.46</v>
      </c>
      <c r="C190" s="207">
        <v>2.2736595036802454</v>
      </c>
      <c r="D190" s="206">
        <v>17.053999999999998</v>
      </c>
      <c r="E190" s="207">
        <v>2.1209834848321463</v>
      </c>
      <c r="F190" s="207">
        <v>-0.15267601884809912</v>
      </c>
      <c r="G190" s="207">
        <v>6.5958111879608039E-2</v>
      </c>
      <c r="H190" s="207">
        <v>1.0428893185188555</v>
      </c>
      <c r="I190" s="207"/>
      <c r="J190" s="207"/>
      <c r="K190" s="207"/>
      <c r="L190" s="207">
        <v>-8.5184282122019381E-3</v>
      </c>
      <c r="M190" s="207">
        <v>-0.14415759063589717</v>
      </c>
      <c r="N190" s="188"/>
      <c r="O190" s="187"/>
      <c r="P190" s="188"/>
      <c r="R190" s="215"/>
    </row>
    <row r="191" spans="1:19" hidden="1" x14ac:dyDescent="0.35">
      <c r="A191" s="204">
        <v>39812</v>
      </c>
      <c r="B191" s="205">
        <v>3660.89</v>
      </c>
      <c r="C191" s="207">
        <v>1.9615870946898122</v>
      </c>
      <c r="D191" s="206">
        <v>17.380500000000001</v>
      </c>
      <c r="E191" s="207">
        <v>1.9145068605605893</v>
      </c>
      <c r="F191" s="207">
        <v>-4.7080234129222909E-2</v>
      </c>
      <c r="G191" s="207">
        <v>6.5838397466536011E-2</v>
      </c>
      <c r="H191" s="207">
        <v>1.0409964674485663</v>
      </c>
      <c r="I191" s="207"/>
      <c r="J191" s="207"/>
      <c r="K191" s="207"/>
      <c r="L191" s="207">
        <v>-8.7291484631146204E-3</v>
      </c>
      <c r="M191" s="207">
        <v>-3.8351085666108287E-2</v>
      </c>
      <c r="N191" s="188"/>
      <c r="O191" s="187"/>
      <c r="P191" s="188"/>
      <c r="R191" s="215"/>
    </row>
    <row r="192" spans="1:19" hidden="1" x14ac:dyDescent="0.35">
      <c r="A192" s="204">
        <v>39813</v>
      </c>
      <c r="B192" s="205">
        <v>3635.87</v>
      </c>
      <c r="C192" s="207">
        <v>-0.68344036559415833</v>
      </c>
      <c r="D192" s="206">
        <v>17.265999999999998</v>
      </c>
      <c r="E192" s="207">
        <v>-0.65878426972758641</v>
      </c>
      <c r="F192" s="207">
        <v>2.4656095866571914E-2</v>
      </c>
      <c r="G192" s="207">
        <v>6.5704377294426144E-2</v>
      </c>
      <c r="H192" s="207">
        <v>1.0388774224671915</v>
      </c>
      <c r="I192" s="207"/>
      <c r="J192" s="207"/>
      <c r="K192" s="207"/>
      <c r="L192" s="207">
        <v>-8.5477069178445855E-3</v>
      </c>
      <c r="M192" s="207">
        <v>3.3203802784416502E-2</v>
      </c>
      <c r="N192" s="188"/>
      <c r="O192" s="187"/>
      <c r="P192" s="188"/>
      <c r="R192" s="215"/>
    </row>
    <row r="193" spans="1:18" hidden="1" x14ac:dyDescent="0.35">
      <c r="A193" s="204">
        <v>39814</v>
      </c>
      <c r="B193" s="205">
        <v>3727.18</v>
      </c>
      <c r="C193" s="207">
        <v>2.5113659179233565</v>
      </c>
      <c r="D193" s="206">
        <v>17.685300000000002</v>
      </c>
      <c r="E193" s="207">
        <v>2.4284721417815556</v>
      </c>
      <c r="F193" s="207">
        <v>-8.2893776141800934E-2</v>
      </c>
      <c r="G193" s="207">
        <v>6.5753177775329047E-2</v>
      </c>
      <c r="H193" s="207">
        <v>1.0396490258200151</v>
      </c>
      <c r="I193" s="207"/>
      <c r="J193" s="207"/>
      <c r="K193" s="207"/>
      <c r="L193" s="207">
        <v>-8.9495775622984042E-3</v>
      </c>
      <c r="M193" s="207">
        <v>-7.3944198579502532E-2</v>
      </c>
      <c r="N193" s="188"/>
      <c r="O193" s="187"/>
      <c r="P193" s="188"/>
      <c r="R193" s="215"/>
    </row>
    <row r="194" spans="1:18" hidden="1" x14ac:dyDescent="0.35">
      <c r="A194" s="204">
        <v>39815</v>
      </c>
      <c r="B194" s="205">
        <v>3743.48</v>
      </c>
      <c r="C194" s="207">
        <v>0.43732795303688526</v>
      </c>
      <c r="D194" s="206">
        <v>17.757400000000001</v>
      </c>
      <c r="E194" s="207">
        <v>0.40768321713512878</v>
      </c>
      <c r="F194" s="207">
        <v>-2.964473590175648E-2</v>
      </c>
      <c r="G194" s="207">
        <v>6.5592780513106019E-2</v>
      </c>
      <c r="H194" s="207">
        <v>1.0371129224246147</v>
      </c>
      <c r="I194" s="207"/>
      <c r="J194" s="207"/>
      <c r="K194" s="207"/>
      <c r="L194" s="207">
        <v>-9.0608418544460279E-3</v>
      </c>
      <c r="M194" s="207">
        <v>-2.0583894047310453E-2</v>
      </c>
      <c r="N194" s="188"/>
      <c r="O194" s="187"/>
      <c r="P194" s="188"/>
      <c r="R194" s="215"/>
    </row>
    <row r="195" spans="1:18" hidden="1" x14ac:dyDescent="0.35">
      <c r="A195" s="204">
        <v>39818</v>
      </c>
      <c r="B195" s="205">
        <v>3835.29</v>
      </c>
      <c r="C195" s="207">
        <v>2.4525308002179775</v>
      </c>
      <c r="D195" s="206">
        <v>18.167100000000001</v>
      </c>
      <c r="E195" s="207">
        <v>2.3072071361798505</v>
      </c>
      <c r="F195" s="207">
        <v>-0.14532366403812702</v>
      </c>
      <c r="G195" s="207">
        <v>6.6170789255070472E-2</v>
      </c>
      <c r="H195" s="207">
        <v>1.0462520430850959</v>
      </c>
      <c r="I195" s="207"/>
      <c r="J195" s="207"/>
      <c r="K195" s="207"/>
      <c r="L195" s="207">
        <v>-9.7895200479416484E-3</v>
      </c>
      <c r="M195" s="207">
        <v>-0.13553414399018537</v>
      </c>
      <c r="N195" s="188" t="s">
        <v>46</v>
      </c>
      <c r="O195" s="187"/>
      <c r="P195" s="188"/>
      <c r="R195" s="215"/>
    </row>
    <row r="196" spans="1:18" hidden="1" x14ac:dyDescent="0.35">
      <c r="A196" s="204">
        <v>39819</v>
      </c>
      <c r="B196" s="205">
        <v>3824.63</v>
      </c>
      <c r="C196" s="207">
        <v>-0.27794508368336829</v>
      </c>
      <c r="D196" s="206">
        <v>18.116199999999999</v>
      </c>
      <c r="E196" s="207">
        <v>-0.28017680312213927</v>
      </c>
      <c r="F196" s="207">
        <v>-2.2317194387709849E-3</v>
      </c>
      <c r="G196" s="207">
        <v>6.5995926779885902E-2</v>
      </c>
      <c r="H196" s="207">
        <v>1.0434872245907063</v>
      </c>
      <c r="I196" s="207"/>
      <c r="J196" s="207"/>
      <c r="K196" s="207"/>
      <c r="L196" s="207">
        <v>-9.7493189808715922E-3</v>
      </c>
      <c r="M196" s="207">
        <v>7.5175995421006073E-3</v>
      </c>
      <c r="N196" s="188"/>
      <c r="O196" s="187"/>
      <c r="P196" s="188"/>
      <c r="R196" s="215"/>
    </row>
    <row r="197" spans="1:18" hidden="1" x14ac:dyDescent="0.35">
      <c r="A197" s="204">
        <v>39820</v>
      </c>
      <c r="B197" s="205">
        <v>3588.27</v>
      </c>
      <c r="C197" s="207">
        <v>-6.1799442037530463</v>
      </c>
      <c r="D197" s="206">
        <v>17.043900000000001</v>
      </c>
      <c r="E197" s="207">
        <v>-5.9190117132731954</v>
      </c>
      <c r="F197" s="207">
        <v>0.2609324904798509</v>
      </c>
      <c r="G197" s="207">
        <v>6.8701963370386351E-2</v>
      </c>
      <c r="H197" s="207">
        <v>1.0862734198793953</v>
      </c>
      <c r="I197" s="207"/>
      <c r="J197" s="207"/>
      <c r="K197" s="207"/>
      <c r="L197" s="207">
        <v>-8.3171400948360234E-3</v>
      </c>
      <c r="M197" s="207">
        <v>0.26924963057468693</v>
      </c>
      <c r="N197" s="188" t="s">
        <v>47</v>
      </c>
      <c r="O197" s="187"/>
      <c r="P197" s="188"/>
    </row>
    <row r="198" spans="1:18" hidden="1" x14ac:dyDescent="0.35">
      <c r="A198" s="204">
        <v>39822</v>
      </c>
      <c r="B198" s="205">
        <v>3530</v>
      </c>
      <c r="C198" s="207">
        <v>-1.6239023261906151</v>
      </c>
      <c r="D198" s="206">
        <v>16.775700000000001</v>
      </c>
      <c r="E198" s="207">
        <v>-1.5735835108161875</v>
      </c>
      <c r="F198" s="207">
        <v>5.0318815374427617E-2</v>
      </c>
      <c r="G198" s="207">
        <v>6.8651890710746316E-2</v>
      </c>
      <c r="H198" s="207">
        <v>1.0854817016145708</v>
      </c>
      <c r="I198" s="207"/>
      <c r="J198" s="207"/>
      <c r="K198" s="207"/>
      <c r="L198" s="207">
        <v>-8.0085298028925306E-3</v>
      </c>
      <c r="M198" s="207">
        <v>5.8327345177320147E-2</v>
      </c>
      <c r="N198" s="188"/>
      <c r="O198" s="187"/>
      <c r="P198" s="188"/>
      <c r="R198" s="215"/>
    </row>
    <row r="199" spans="1:18" hidden="1" x14ac:dyDescent="0.35">
      <c r="A199" s="204">
        <v>39825</v>
      </c>
      <c r="B199" s="205">
        <v>3407.29</v>
      </c>
      <c r="C199" s="207">
        <v>-3.4762039660056669</v>
      </c>
      <c r="D199" s="206">
        <v>16.209900000000001</v>
      </c>
      <c r="E199" s="207">
        <v>-3.3727355639406964</v>
      </c>
      <c r="F199" s="207">
        <v>0.10346840206497054</v>
      </c>
      <c r="G199" s="207">
        <v>6.8944468863563577E-2</v>
      </c>
      <c r="H199" s="207">
        <v>1.0901077683971074</v>
      </c>
      <c r="I199" s="207"/>
      <c r="J199" s="207"/>
      <c r="K199" s="207"/>
      <c r="L199" s="207">
        <v>-7.4248809449456027E-3</v>
      </c>
      <c r="M199" s="207">
        <v>0.11089328300991615</v>
      </c>
      <c r="N199" s="188"/>
      <c r="O199" s="187"/>
      <c r="P199" s="188"/>
      <c r="R199" s="215"/>
    </row>
    <row r="200" spans="1:18" hidden="1" x14ac:dyDescent="0.35">
      <c r="A200" s="204">
        <v>39826</v>
      </c>
      <c r="B200" s="205">
        <v>3372.7</v>
      </c>
      <c r="C200" s="207">
        <v>-1.0151762837915217</v>
      </c>
      <c r="D200" s="206">
        <v>16.047000000000001</v>
      </c>
      <c r="E200" s="207">
        <v>-1.0049414246849178</v>
      </c>
      <c r="F200" s="207">
        <v>1.0234859106603933E-2</v>
      </c>
      <c r="G200" s="207">
        <v>6.8775558851964749E-2</v>
      </c>
      <c r="H200" s="207">
        <v>1.0874370666158188</v>
      </c>
      <c r="I200" s="207"/>
      <c r="J200" s="207"/>
      <c r="K200" s="207"/>
      <c r="L200" s="207">
        <v>-7.3329031321771156E-3</v>
      </c>
      <c r="M200" s="207">
        <v>1.7567762238781048E-2</v>
      </c>
      <c r="N200" s="188"/>
      <c r="O200" s="187"/>
      <c r="P200" s="188"/>
      <c r="R200" s="215"/>
    </row>
    <row r="201" spans="1:18" hidden="1" x14ac:dyDescent="0.35">
      <c r="A201" s="204">
        <v>39827</v>
      </c>
      <c r="B201" s="205">
        <v>3483.84</v>
      </c>
      <c r="C201" s="207">
        <v>3.2952827111809628</v>
      </c>
      <c r="D201" s="206">
        <v>16.568000000000001</v>
      </c>
      <c r="E201" s="207">
        <v>3.2467127812052148</v>
      </c>
      <c r="F201" s="207">
        <v>-4.856992997574805E-2</v>
      </c>
      <c r="G201" s="207">
        <v>6.8660414479332174E-2</v>
      </c>
      <c r="H201" s="207">
        <v>1.0856164742294683</v>
      </c>
      <c r="I201" s="207"/>
      <c r="J201" s="207"/>
      <c r="K201" s="207"/>
      <c r="L201" s="207">
        <v>-7.5465664836982084E-3</v>
      </c>
      <c r="M201" s="207">
        <v>-4.1023363492049839E-2</v>
      </c>
      <c r="N201" s="188"/>
      <c r="O201" s="187"/>
      <c r="P201" s="188"/>
      <c r="R201" s="215"/>
    </row>
    <row r="202" spans="1:18" hidden="1" x14ac:dyDescent="0.35">
      <c r="A202" s="204">
        <v>39828</v>
      </c>
      <c r="B202" s="205">
        <v>3362.74</v>
      </c>
      <c r="C202" s="207">
        <v>-3.4760494167355667</v>
      </c>
      <c r="D202" s="206">
        <v>15.994</v>
      </c>
      <c r="E202" s="207">
        <v>-3.46450989859972</v>
      </c>
      <c r="F202" s="207">
        <v>1.1539518135846638E-2</v>
      </c>
      <c r="G202" s="207">
        <v>6.8496014938890293E-2</v>
      </c>
      <c r="H202" s="207">
        <v>1.0830170892590618</v>
      </c>
      <c r="I202" s="207"/>
      <c r="J202" s="207"/>
      <c r="K202" s="207"/>
      <c r="L202" s="207">
        <v>-7.4481846042160193E-3</v>
      </c>
      <c r="M202" s="207">
        <v>1.8987702740062659E-2</v>
      </c>
      <c r="N202" s="188"/>
      <c r="O202" s="187"/>
      <c r="P202" s="188"/>
      <c r="R202" s="215"/>
    </row>
    <row r="203" spans="1:18" hidden="1" x14ac:dyDescent="0.35">
      <c r="A203" s="204">
        <v>39829</v>
      </c>
      <c r="B203" s="205">
        <v>3475.45</v>
      </c>
      <c r="C203" s="207">
        <v>3.3517310288633686</v>
      </c>
      <c r="D203" s="206">
        <v>16.5246</v>
      </c>
      <c r="E203" s="207">
        <v>3.3174940602726006</v>
      </c>
      <c r="F203" s="207">
        <v>-3.4236968590767969E-2</v>
      </c>
      <c r="G203" s="207">
        <v>6.8346179269071189E-2</v>
      </c>
      <c r="H203" s="207">
        <v>1.0806479793022352</v>
      </c>
      <c r="I203" s="207"/>
      <c r="J203" s="207"/>
      <c r="K203" s="207"/>
      <c r="L203" s="207">
        <v>-7.5855629836342336E-3</v>
      </c>
      <c r="M203" s="207">
        <v>-2.6651405607133735E-2</v>
      </c>
      <c r="N203" s="188"/>
      <c r="O203" s="187"/>
      <c r="P203" s="188"/>
    </row>
    <row r="204" spans="1:18" hidden="1" x14ac:dyDescent="0.35">
      <c r="A204" s="204">
        <v>39832</v>
      </c>
      <c r="B204" s="205">
        <v>3497.27</v>
      </c>
      <c r="C204" s="207">
        <v>0.62783236703161216</v>
      </c>
      <c r="D204" s="206">
        <v>16.6251</v>
      </c>
      <c r="E204" s="207">
        <v>0.60818416179514334</v>
      </c>
      <c r="F204" s="207">
        <v>-1.9648205236468819E-2</v>
      </c>
      <c r="G204" s="207">
        <v>6.8176152224451739E-2</v>
      </c>
      <c r="H204" s="207">
        <v>1.0779596156781124</v>
      </c>
      <c r="I204" s="207"/>
      <c r="J204" s="207"/>
      <c r="K204" s="207"/>
      <c r="L204" s="207">
        <v>-7.6471070767609407E-3</v>
      </c>
      <c r="M204" s="207">
        <v>-1.2001098159707877E-2</v>
      </c>
      <c r="N204" s="188"/>
      <c r="O204" s="187"/>
      <c r="P204" s="188"/>
    </row>
    <row r="205" spans="1:18" hidden="1" x14ac:dyDescent="0.35">
      <c r="A205" s="204">
        <v>39833</v>
      </c>
      <c r="B205" s="205">
        <v>3436.31</v>
      </c>
      <c r="C205" s="207">
        <v>-1.7430738833432946</v>
      </c>
      <c r="D205" s="206">
        <v>16.336200000000002</v>
      </c>
      <c r="E205" s="207">
        <v>-1.7377339083674572</v>
      </c>
      <c r="F205" s="207">
        <v>5.3399749758373805E-3</v>
      </c>
      <c r="G205" s="207">
        <v>6.8008305911624559E-2</v>
      </c>
      <c r="H205" s="207">
        <v>1.0753057324511373</v>
      </c>
      <c r="I205" s="207"/>
      <c r="J205" s="207"/>
      <c r="K205" s="207"/>
      <c r="L205" s="207">
        <v>-7.5811828023822697E-3</v>
      </c>
      <c r="M205" s="207">
        <v>1.2921157778219651E-2</v>
      </c>
      <c r="N205" s="188"/>
      <c r="O205" s="187"/>
      <c r="P205" s="188"/>
    </row>
    <row r="206" spans="1:18" hidden="1" x14ac:dyDescent="0.35">
      <c r="A206" s="204">
        <v>39834</v>
      </c>
      <c r="B206" s="205">
        <v>3325.17</v>
      </c>
      <c r="C206" s="207">
        <v>-3.2342832864322451</v>
      </c>
      <c r="D206" s="206">
        <v>15.8117</v>
      </c>
      <c r="E206" s="207">
        <v>-3.2106609860310322</v>
      </c>
      <c r="F206" s="207">
        <v>2.3622300401212826E-2</v>
      </c>
      <c r="G206" s="207">
        <v>6.7871712213593158E-2</v>
      </c>
      <c r="H206" s="207">
        <v>1.0731459964521148</v>
      </c>
      <c r="I206" s="207"/>
      <c r="J206" s="207"/>
      <c r="K206" s="207"/>
      <c r="L206" s="207">
        <v>-7.4235894528691627E-3</v>
      </c>
      <c r="M206" s="207">
        <v>3.1045889854081989E-2</v>
      </c>
      <c r="N206" s="188"/>
      <c r="O206" s="187"/>
      <c r="P206" s="188"/>
    </row>
    <row r="207" spans="1:18" hidden="1" x14ac:dyDescent="0.35">
      <c r="A207" s="204">
        <v>39835</v>
      </c>
      <c r="B207" s="205">
        <v>3334.55</v>
      </c>
      <c r="C207" s="207">
        <v>0.28209084046831018</v>
      </c>
      <c r="D207" s="206">
        <v>15.8544</v>
      </c>
      <c r="E207" s="207">
        <v>0.2700531884617085</v>
      </c>
      <c r="F207" s="207">
        <v>-1.2037652006601673E-2</v>
      </c>
      <c r="G207" s="207">
        <v>6.7700892165279733E-2</v>
      </c>
      <c r="H207" s="207">
        <v>1.0704450943386628</v>
      </c>
      <c r="I207" s="207"/>
      <c r="J207" s="207"/>
      <c r="K207" s="207"/>
      <c r="L207" s="207">
        <v>-7.4467756968577686E-3</v>
      </c>
      <c r="M207" s="207">
        <v>-4.5908763097439048E-3</v>
      </c>
      <c r="N207" s="188"/>
      <c r="O207" s="187"/>
      <c r="P207" s="188"/>
    </row>
    <row r="208" spans="1:18" hidden="1" x14ac:dyDescent="0.35">
      <c r="A208" s="204">
        <v>39836</v>
      </c>
      <c r="B208" s="205">
        <v>3291.24</v>
      </c>
      <c r="C208" s="207">
        <v>-1.2988259285360964</v>
      </c>
      <c r="D208" s="206">
        <v>15.6524</v>
      </c>
      <c r="E208" s="207">
        <v>-1.2740942577454835</v>
      </c>
      <c r="F208" s="207">
        <v>2.4731670790612892E-2</v>
      </c>
      <c r="G208" s="207">
        <v>6.7568897038440101E-2</v>
      </c>
      <c r="H208" s="207">
        <v>1.0683580681343825</v>
      </c>
      <c r="I208" s="207"/>
      <c r="J208" s="207"/>
      <c r="K208" s="207"/>
      <c r="L208" s="207">
        <v>-7.2858834644204153E-3</v>
      </c>
      <c r="M208" s="207">
        <v>3.2017554255033304E-2</v>
      </c>
      <c r="N208" s="188"/>
      <c r="O208" s="187"/>
      <c r="P208" s="188"/>
    </row>
    <row r="209" spans="1:16" hidden="1" x14ac:dyDescent="0.35">
      <c r="A209" s="204">
        <v>39840</v>
      </c>
      <c r="B209" s="205">
        <v>3405.28</v>
      </c>
      <c r="C209" s="207">
        <v>3.4649554575175441</v>
      </c>
      <c r="D209" s="206">
        <v>16.1752</v>
      </c>
      <c r="E209" s="207">
        <v>3.3400628657586062</v>
      </c>
      <c r="F209" s="207">
        <v>-0.12489259175893785</v>
      </c>
      <c r="G209" s="207">
        <v>6.7908325658975546E-2</v>
      </c>
      <c r="H209" s="207">
        <v>1.0737249058540874</v>
      </c>
      <c r="I209" s="207"/>
      <c r="J209" s="207"/>
      <c r="K209" s="207"/>
      <c r="L209" s="207">
        <v>-7.8709914658856763E-3</v>
      </c>
      <c r="M209" s="207">
        <v>-0.11702160029305218</v>
      </c>
      <c r="N209" s="188" t="s">
        <v>48</v>
      </c>
      <c r="O209" s="187"/>
      <c r="P209" s="188"/>
    </row>
    <row r="210" spans="1:16" hidden="1" x14ac:dyDescent="0.35">
      <c r="A210" s="204">
        <v>39841</v>
      </c>
      <c r="B210" s="205">
        <v>3502.03</v>
      </c>
      <c r="C210" s="207">
        <v>2.841176056007142</v>
      </c>
      <c r="D210" s="206">
        <v>16.625499999999999</v>
      </c>
      <c r="E210" s="207">
        <v>2.7838913892872954</v>
      </c>
      <c r="F210" s="207">
        <v>-5.7284666719846555E-2</v>
      </c>
      <c r="G210" s="207">
        <v>6.7828352368257239E-2</v>
      </c>
      <c r="H210" s="207">
        <v>1.0724604171008443</v>
      </c>
      <c r="I210" s="207"/>
      <c r="J210" s="207"/>
      <c r="K210" s="207"/>
      <c r="L210" s="207">
        <v>-8.1156136206082547E-3</v>
      </c>
      <c r="M210" s="207">
        <v>-4.9169053099238302E-2</v>
      </c>
      <c r="N210" s="188"/>
      <c r="O210" s="187"/>
      <c r="P210" s="188"/>
    </row>
    <row r="211" spans="1:16" hidden="1" x14ac:dyDescent="0.35">
      <c r="A211" s="204">
        <v>39842</v>
      </c>
      <c r="B211" s="205">
        <v>3474.27</v>
      </c>
      <c r="C211" s="207">
        <v>-0.79268310094431571</v>
      </c>
      <c r="D211" s="206">
        <v>16.4999</v>
      </c>
      <c r="E211" s="207">
        <v>-0.75546600102251726</v>
      </c>
      <c r="F211" s="207">
        <v>3.7217099921798447E-2</v>
      </c>
      <c r="G211" s="207">
        <v>6.7735021502962317E-2</v>
      </c>
      <c r="H211" s="207">
        <v>1.0709847265492127</v>
      </c>
      <c r="I211" s="207"/>
      <c r="J211" s="207"/>
      <c r="K211" s="207"/>
      <c r="L211" s="207">
        <v>-7.8922997607934441E-3</v>
      </c>
      <c r="M211" s="207">
        <v>4.5109399682591894E-2</v>
      </c>
      <c r="N211" s="188"/>
      <c r="O211" s="187"/>
      <c r="P211" s="188"/>
    </row>
    <row r="212" spans="1:16" hidden="1" x14ac:dyDescent="0.35">
      <c r="A212" s="204">
        <v>39843</v>
      </c>
      <c r="B212" s="205">
        <v>3538.57</v>
      </c>
      <c r="C212" s="207">
        <v>1.8507485025631334</v>
      </c>
      <c r="D212" s="206">
        <v>16.7958</v>
      </c>
      <c r="E212" s="207">
        <v>1.793344202086071</v>
      </c>
      <c r="F212" s="207">
        <v>-5.7404300477062353E-2</v>
      </c>
      <c r="G212" s="207">
        <v>6.7656846242922244E-2</v>
      </c>
      <c r="H212" s="207">
        <v>1.0697486671571999</v>
      </c>
      <c r="I212" s="207"/>
      <c r="J212" s="207"/>
      <c r="K212" s="207"/>
      <c r="L212" s="207">
        <v>-8.135005646657506E-3</v>
      </c>
      <c r="M212" s="207">
        <v>-4.9269294830404847E-2</v>
      </c>
      <c r="N212" s="188"/>
      <c r="O212" s="187"/>
      <c r="P212" s="188"/>
    </row>
    <row r="213" spans="1:16" hidden="1" x14ac:dyDescent="0.35">
      <c r="A213" s="204">
        <v>39846</v>
      </c>
      <c r="B213" s="205">
        <v>3405.45</v>
      </c>
      <c r="C213" s="207">
        <v>-3.7619716439126636</v>
      </c>
      <c r="D213" s="206">
        <v>16.184000000000001</v>
      </c>
      <c r="E213" s="207">
        <v>-3.6425773109944082</v>
      </c>
      <c r="F213" s="207">
        <v>0.11939433291825541</v>
      </c>
      <c r="G213" s="207">
        <v>6.8076028437433392E-2</v>
      </c>
      <c r="H213" s="207">
        <v>1.0763765196034145</v>
      </c>
      <c r="I213" s="207"/>
      <c r="J213" s="207"/>
      <c r="K213" s="207"/>
      <c r="L213" s="207">
        <v>-7.5129113121945165E-3</v>
      </c>
      <c r="M213" s="207">
        <v>0.12690724423044991</v>
      </c>
      <c r="N213" s="207" t="s">
        <v>49</v>
      </c>
      <c r="O213" s="187"/>
      <c r="P213" s="188"/>
    </row>
    <row r="214" spans="1:16" hidden="1" x14ac:dyDescent="0.35">
      <c r="A214" s="204">
        <v>39847</v>
      </c>
      <c r="B214" s="205">
        <v>3426.68</v>
      </c>
      <c r="C214" s="207">
        <v>0.62341247118589382</v>
      </c>
      <c r="D214" s="206">
        <v>16.271599999999999</v>
      </c>
      <c r="E214" s="207">
        <v>0.54127533366286673</v>
      </c>
      <c r="F214" s="207">
        <v>-8.2137137523027093E-2</v>
      </c>
      <c r="G214" s="207">
        <v>6.8108530836422168E-2</v>
      </c>
      <c r="H214" s="207">
        <v>1.076890427654535</v>
      </c>
      <c r="I214" s="207"/>
      <c r="J214" s="207"/>
      <c r="K214" s="207"/>
      <c r="L214" s="207">
        <v>-7.875164837489821E-3</v>
      </c>
      <c r="M214" s="207">
        <v>-7.4261972685537275E-2</v>
      </c>
      <c r="N214" s="207" t="s">
        <v>49</v>
      </c>
      <c r="O214" s="187"/>
      <c r="P214" s="188"/>
    </row>
    <row r="215" spans="1:16" hidden="1" x14ac:dyDescent="0.35">
      <c r="A215" s="204">
        <v>39848</v>
      </c>
      <c r="B215" s="205">
        <v>3450.6</v>
      </c>
      <c r="C215" s="207">
        <v>0.69805175855347079</v>
      </c>
      <c r="D215" s="206">
        <v>16.381599999999999</v>
      </c>
      <c r="E215" s="207">
        <v>0.67602448437768525</v>
      </c>
      <c r="F215" s="207">
        <v>-2.2027274175785538E-2</v>
      </c>
      <c r="G215" s="207">
        <v>6.795013766728171E-2</v>
      </c>
      <c r="H215" s="207">
        <v>1.0743860117530544</v>
      </c>
      <c r="I215" s="207"/>
      <c r="J215" s="207"/>
      <c r="K215" s="207"/>
      <c r="L215" s="207">
        <v>-7.9435325154526022E-3</v>
      </c>
      <c r="M215" s="207">
        <v>-1.4083741660332936E-2</v>
      </c>
      <c r="N215" s="207"/>
      <c r="O215" s="187"/>
      <c r="P215" s="188"/>
    </row>
    <row r="216" spans="1:16" hidden="1" x14ac:dyDescent="0.35">
      <c r="A216" s="204">
        <v>39849</v>
      </c>
      <c r="B216" s="205">
        <v>3422.28</v>
      </c>
      <c r="C216" s="207">
        <v>-0.82072683011649294</v>
      </c>
      <c r="D216" s="206">
        <v>16.247399999999999</v>
      </c>
      <c r="E216" s="207">
        <v>-0.81921179860331028</v>
      </c>
      <c r="F216" s="207">
        <v>1.515031513182663E-3</v>
      </c>
      <c r="G216" s="207">
        <v>6.7788980741729676E-2</v>
      </c>
      <c r="H216" s="207">
        <v>1.0718378970257811</v>
      </c>
      <c r="I216" s="207"/>
      <c r="J216" s="207"/>
      <c r="K216" s="207"/>
      <c r="L216" s="207">
        <v>-7.8980586499303174E-3</v>
      </c>
      <c r="M216" s="207">
        <v>9.4130901631129804E-3</v>
      </c>
      <c r="N216" s="188"/>
      <c r="O216" s="187"/>
      <c r="P216" s="188"/>
    </row>
    <row r="217" spans="1:16" hidden="1" x14ac:dyDescent="0.35">
      <c r="A217" s="204">
        <v>39850</v>
      </c>
      <c r="B217" s="205">
        <v>3499.89</v>
      </c>
      <c r="C217" s="207">
        <v>2.2677863880220106</v>
      </c>
      <c r="D217" s="206">
        <v>16.6081</v>
      </c>
      <c r="E217" s="207">
        <v>2.2200475152947634</v>
      </c>
      <c r="F217" s="207">
        <v>-4.7738872727247195E-2</v>
      </c>
      <c r="G217" s="207">
        <v>6.7681959132743899E-2</v>
      </c>
      <c r="H217" s="207">
        <v>1.0701457368095262</v>
      </c>
      <c r="I217" s="207"/>
      <c r="J217" s="207"/>
      <c r="K217" s="207"/>
      <c r="L217" s="207">
        <v>-8.0886845546064741E-3</v>
      </c>
      <c r="M217" s="207">
        <v>-3.9650188172640724E-2</v>
      </c>
      <c r="N217" s="188"/>
      <c r="O217" s="187"/>
      <c r="P217" s="188"/>
    </row>
    <row r="218" spans="1:16" hidden="1" x14ac:dyDescent="0.35">
      <c r="A218" s="204">
        <v>39853</v>
      </c>
      <c r="B218" s="205">
        <v>3594.44</v>
      </c>
      <c r="C218" s="207">
        <v>2.7015134761378268</v>
      </c>
      <c r="D218" s="206">
        <v>17.045100000000001</v>
      </c>
      <c r="E218" s="207">
        <v>2.6312461991437983</v>
      </c>
      <c r="F218" s="207">
        <v>-7.026727699402846E-2</v>
      </c>
      <c r="G218" s="207">
        <v>6.76560420757394E-2</v>
      </c>
      <c r="H218" s="207">
        <v>1.0697359521576131</v>
      </c>
      <c r="I218" s="207"/>
      <c r="J218" s="207"/>
      <c r="K218" s="207"/>
      <c r="L218" s="207">
        <v>-8.384773090032294E-3</v>
      </c>
      <c r="M218" s="207">
        <v>-6.1882503903996168E-2</v>
      </c>
      <c r="N218" s="188"/>
      <c r="O218" s="187"/>
      <c r="P218" s="188"/>
    </row>
    <row r="219" spans="1:16" hidden="1" x14ac:dyDescent="0.35">
      <c r="A219" s="204">
        <v>39854</v>
      </c>
      <c r="B219" s="205">
        <v>3612.41</v>
      </c>
      <c r="C219" s="207">
        <v>0.49993879436017291</v>
      </c>
      <c r="D219" s="206">
        <v>17.127600000000001</v>
      </c>
      <c r="E219" s="207">
        <v>0.48401006740939956</v>
      </c>
      <c r="F219" s="207">
        <v>-1.5928726950773353E-2</v>
      </c>
      <c r="G219" s="207">
        <v>6.7496762097062651E-2</v>
      </c>
      <c r="H219" s="207">
        <v>1.0672175145662051</v>
      </c>
      <c r="I219" s="207"/>
      <c r="J219" s="207"/>
      <c r="K219" s="207"/>
      <c r="L219" s="207">
        <v>-8.4205264258651897E-3</v>
      </c>
      <c r="M219" s="207">
        <v>-7.5082005249081634E-3</v>
      </c>
      <c r="N219" s="188"/>
      <c r="O219" s="187"/>
      <c r="P219" s="188"/>
    </row>
    <row r="220" spans="1:16" hidden="1" x14ac:dyDescent="0.35">
      <c r="A220" s="204">
        <v>39855</v>
      </c>
      <c r="B220" s="205">
        <v>3601.57</v>
      </c>
      <c r="C220" s="207">
        <v>-0.30007668011105304</v>
      </c>
      <c r="D220" s="206">
        <v>17.0763</v>
      </c>
      <c r="E220" s="207">
        <v>-0.29951656974708207</v>
      </c>
      <c r="F220" s="207">
        <v>5.6011036397096703E-4</v>
      </c>
      <c r="G220" s="207">
        <v>6.7339452006087916E-2</v>
      </c>
      <c r="H220" s="207">
        <v>1.0647302236341629</v>
      </c>
      <c r="I220" s="207"/>
      <c r="J220" s="207"/>
      <c r="K220" s="207"/>
      <c r="L220" s="207">
        <v>-8.3781649315735097E-3</v>
      </c>
      <c r="M220" s="207">
        <v>8.9382752955444768E-3</v>
      </c>
      <c r="N220" s="188"/>
      <c r="O220" s="187"/>
      <c r="P220" s="188"/>
    </row>
    <row r="221" spans="1:16" hidden="1" x14ac:dyDescent="0.35">
      <c r="A221" s="204">
        <v>39856</v>
      </c>
      <c r="B221" s="205">
        <v>3561.72</v>
      </c>
      <c r="C221" s="207">
        <v>-1.1064619041140491</v>
      </c>
      <c r="D221" s="206">
        <v>16.890699999999999</v>
      </c>
      <c r="E221" s="207">
        <v>-1.0868865035165749</v>
      </c>
      <c r="F221" s="207">
        <v>1.9575400597474202E-2</v>
      </c>
      <c r="G221" s="207">
        <v>6.7207742995412753E-2</v>
      </c>
      <c r="H221" s="207">
        <v>1.062647721323658</v>
      </c>
      <c r="I221" s="207"/>
      <c r="J221" s="207"/>
      <c r="K221" s="207"/>
      <c r="L221" s="207">
        <v>-8.2469275347235201E-3</v>
      </c>
      <c r="M221" s="207">
        <v>2.7822328132197722E-2</v>
      </c>
      <c r="N221" s="188"/>
      <c r="O221" s="187"/>
      <c r="P221" s="188"/>
    </row>
    <row r="222" spans="1:16" hidden="1" x14ac:dyDescent="0.35">
      <c r="A222" s="204">
        <v>39857</v>
      </c>
      <c r="B222" s="205">
        <v>3629.83</v>
      </c>
      <c r="C222" s="207">
        <v>1.9122783374324801</v>
      </c>
      <c r="D222" s="206">
        <v>17.203199999999999</v>
      </c>
      <c r="E222" s="207">
        <v>1.85013054521127</v>
      </c>
      <c r="F222" s="207">
        <v>-6.2147792221210141E-2</v>
      </c>
      <c r="G222" s="207">
        <v>6.715095597991981E-2</v>
      </c>
      <c r="H222" s="207">
        <v>1.0617498397712533</v>
      </c>
      <c r="I222" s="207"/>
      <c r="J222" s="207"/>
      <c r="K222" s="207"/>
      <c r="L222" s="207">
        <v>-8.4988007341930839E-3</v>
      </c>
      <c r="M222" s="207">
        <v>-5.3648991487017059E-2</v>
      </c>
      <c r="N222" s="188"/>
      <c r="O222" s="187"/>
      <c r="P222" s="188"/>
    </row>
    <row r="223" spans="1:16" hidden="1" x14ac:dyDescent="0.35">
      <c r="A223" s="204">
        <v>39860</v>
      </c>
      <c r="B223" s="205">
        <v>3506.9</v>
      </c>
      <c r="C223" s="207">
        <v>-3.3866599813214346</v>
      </c>
      <c r="D223" s="206">
        <v>16.626200000000001</v>
      </c>
      <c r="E223" s="207">
        <v>-3.3540271577380847</v>
      </c>
      <c r="F223" s="207">
        <v>3.2632823583349957E-2</v>
      </c>
      <c r="G223" s="207">
        <v>6.7052580183878677E-2</v>
      </c>
      <c r="H223" s="207">
        <v>1.0601943818606425</v>
      </c>
      <c r="I223" s="207"/>
      <c r="J223" s="207"/>
      <c r="K223" s="207"/>
      <c r="L223" s="207">
        <v>-8.3074908536463713E-3</v>
      </c>
      <c r="M223" s="207">
        <v>4.0940314436996326E-2</v>
      </c>
      <c r="N223" s="188"/>
      <c r="O223" s="187"/>
      <c r="P223" s="188"/>
    </row>
    <row r="224" spans="1:16" hidden="1" x14ac:dyDescent="0.35">
      <c r="A224" s="204">
        <v>39861</v>
      </c>
      <c r="B224" s="205">
        <v>3411.56</v>
      </c>
      <c r="C224" s="207">
        <v>-2.7186403946505502</v>
      </c>
      <c r="D224" s="206">
        <v>16.173967359999999</v>
      </c>
      <c r="E224" s="207">
        <v>-2.7200000000000109</v>
      </c>
      <c r="F224" s="207">
        <v>-1.3596053494606686E-3</v>
      </c>
      <c r="G224" s="207">
        <v>6.6898132577957237E-2</v>
      </c>
      <c r="H224" s="207">
        <v>1.0577523507912832</v>
      </c>
      <c r="I224" s="207"/>
      <c r="J224" s="207"/>
      <c r="K224" s="207"/>
      <c r="L224" s="207">
        <v>-8.2753247170529193E-3</v>
      </c>
      <c r="M224" s="207">
        <v>6.9157193675922508E-3</v>
      </c>
      <c r="N224" s="188"/>
      <c r="O224" s="187"/>
      <c r="P224" s="188"/>
    </row>
    <row r="225" spans="1:18" hidden="1" x14ac:dyDescent="0.35">
      <c r="A225" s="223">
        <v>39862</v>
      </c>
      <c r="B225" s="217">
        <v>3418.72</v>
      </c>
      <c r="C225" s="218">
        <v>0.2098746614451997</v>
      </c>
      <c r="D225" s="222">
        <v>16.182300000000001</v>
      </c>
      <c r="E225" s="218">
        <v>5.1518837738043742E-2</v>
      </c>
      <c r="F225" s="218">
        <v>-0.15835582370715595</v>
      </c>
      <c r="G225" s="218">
        <v>6.7516211662330447E-2</v>
      </c>
      <c r="H225" s="218">
        <v>1.0675250391949369</v>
      </c>
      <c r="I225" s="207"/>
      <c r="J225" s="207"/>
      <c r="K225" s="207"/>
      <c r="L225" s="207">
        <v>-8.966939919772288E-3</v>
      </c>
      <c r="M225" s="207">
        <v>-0.14938888378738366</v>
      </c>
      <c r="N225" s="188"/>
      <c r="O225" s="187"/>
      <c r="P225" s="188"/>
    </row>
    <row r="226" spans="1:18" hidden="1" x14ac:dyDescent="0.35">
      <c r="A226" s="223">
        <v>39863</v>
      </c>
      <c r="B226" s="217">
        <v>3435.02</v>
      </c>
      <c r="C226" s="218">
        <v>0.47678663359386503</v>
      </c>
      <c r="D226" s="222">
        <v>15.9209</v>
      </c>
      <c r="E226" s="218">
        <v>-1.6153451610710583</v>
      </c>
      <c r="F226" s="218">
        <v>-2.0921317946649234</v>
      </c>
      <c r="G226" s="218">
        <v>0.156344949618063</v>
      </c>
      <c r="H226" s="218">
        <v>2.4720307072867569</v>
      </c>
      <c r="I226" s="207"/>
      <c r="J226" s="207"/>
      <c r="K226" s="207"/>
      <c r="L226" s="207">
        <v>-1.8522742005759221E-2</v>
      </c>
      <c r="M226" s="207">
        <v>-2.073609052659164</v>
      </c>
      <c r="N226" s="220" t="s">
        <v>50</v>
      </c>
      <c r="O226" s="187"/>
      <c r="P226" s="188"/>
    </row>
    <row r="227" spans="1:18" hidden="1" x14ac:dyDescent="0.35">
      <c r="A227" s="204">
        <v>39864</v>
      </c>
      <c r="B227" s="205">
        <v>3435.02</v>
      </c>
      <c r="C227" s="207">
        <v>0</v>
      </c>
      <c r="D227" s="206">
        <v>15.9209</v>
      </c>
      <c r="E227" s="207">
        <v>0</v>
      </c>
      <c r="F227" s="207">
        <v>0</v>
      </c>
      <c r="G227" s="207">
        <v>0.1559909697334104</v>
      </c>
      <c r="H227" s="207">
        <v>2.4664337938798275</v>
      </c>
      <c r="I227" s="207"/>
      <c r="J227" s="207"/>
      <c r="K227" s="207"/>
      <c r="L227" s="207">
        <v>-1.8438163275139318E-2</v>
      </c>
      <c r="M227" s="207">
        <v>1.8438163275139318E-2</v>
      </c>
      <c r="N227" s="188"/>
      <c r="O227" s="187"/>
      <c r="P227" s="188"/>
    </row>
    <row r="228" spans="1:18" hidden="1" x14ac:dyDescent="0.35">
      <c r="A228" s="204">
        <v>39868</v>
      </c>
      <c r="B228" s="205">
        <v>3366.73</v>
      </c>
      <c r="C228" s="207">
        <v>-1.9880524713102099</v>
      </c>
      <c r="D228" s="206">
        <v>15.6027</v>
      </c>
      <c r="E228" s="207">
        <v>-1.9986307306747682</v>
      </c>
      <c r="F228" s="207">
        <v>-1.0578259364558251E-2</v>
      </c>
      <c r="G228" s="207">
        <v>0.15563532062119176</v>
      </c>
      <c r="H228" s="207">
        <v>2.4608104876676888</v>
      </c>
      <c r="I228" s="207"/>
      <c r="J228" s="207"/>
      <c r="K228" s="207"/>
      <c r="L228" s="207">
        <v>-1.8402436439182129E-2</v>
      </c>
      <c r="M228" s="207">
        <v>7.8241770746238781E-3</v>
      </c>
      <c r="N228" s="188"/>
      <c r="O228" s="187"/>
      <c r="P228" s="188"/>
      <c r="R228" s="215"/>
    </row>
    <row r="229" spans="1:18" hidden="1" x14ac:dyDescent="0.35">
      <c r="A229" s="204">
        <v>39869</v>
      </c>
      <c r="B229" s="205">
        <v>3401.93</v>
      </c>
      <c r="C229" s="207">
        <v>1.0455248861655024</v>
      </c>
      <c r="D229" s="206">
        <v>15.763</v>
      </c>
      <c r="E229" s="207">
        <v>1.0273862857069573</v>
      </c>
      <c r="F229" s="207">
        <v>-1.8138600458545096E-2</v>
      </c>
      <c r="G229" s="207">
        <v>0.15528120213077132</v>
      </c>
      <c r="H229" s="207">
        <v>2.4552113827111435</v>
      </c>
      <c r="I229" s="207"/>
      <c r="J229" s="207"/>
      <c r="K229" s="207"/>
      <c r="L229" s="207">
        <v>-1.8401242611215445E-2</v>
      </c>
      <c r="M229" s="207">
        <v>2.6264215267034902E-4</v>
      </c>
      <c r="N229" s="188"/>
      <c r="O229" s="187"/>
      <c r="P229" s="188"/>
      <c r="R229" s="215"/>
    </row>
    <row r="230" spans="1:18" hidden="1" x14ac:dyDescent="0.35">
      <c r="A230" s="204">
        <v>39870</v>
      </c>
      <c r="B230" s="205">
        <v>3430.46</v>
      </c>
      <c r="C230" s="207">
        <v>0.83864159462423393</v>
      </c>
      <c r="D230" s="206">
        <v>15.892899999999999</v>
      </c>
      <c r="E230" s="207">
        <v>0.82408171033432243</v>
      </c>
      <c r="F230" s="207">
        <v>-1.4559884289911507E-2</v>
      </c>
      <c r="G230" s="207">
        <v>0.15492970338939718</v>
      </c>
      <c r="H230" s="207">
        <v>2.4496536996240197</v>
      </c>
      <c r="I230" s="207"/>
      <c r="J230" s="207"/>
      <c r="K230" s="207"/>
      <c r="L230" s="207">
        <v>-1.8383939195353714E-2</v>
      </c>
      <c r="M230" s="207">
        <v>3.8240549054422077E-3</v>
      </c>
      <c r="N230" s="188"/>
      <c r="O230" s="187"/>
      <c r="P230" s="188"/>
    </row>
    <row r="231" spans="1:18" hidden="1" x14ac:dyDescent="0.35">
      <c r="A231" s="204">
        <v>39871</v>
      </c>
      <c r="B231" s="205">
        <v>3403.33</v>
      </c>
      <c r="C231" s="207">
        <v>-0.79085603679973271</v>
      </c>
      <c r="D231" s="206">
        <v>15.7681</v>
      </c>
      <c r="E231" s="207">
        <v>-0.78525630942117974</v>
      </c>
      <c r="F231" s="207">
        <v>5.5997273785529655E-3</v>
      </c>
      <c r="G231" s="207">
        <v>0.15458871193073126</v>
      </c>
      <c r="H231" s="207">
        <v>2.4442621512637821</v>
      </c>
      <c r="I231" s="207"/>
      <c r="J231" s="207"/>
      <c r="K231" s="207"/>
      <c r="L231" s="207">
        <v>-1.8276389121031262E-2</v>
      </c>
      <c r="M231" s="207">
        <v>2.3876116499584227E-2</v>
      </c>
      <c r="N231" s="188"/>
      <c r="O231" s="187"/>
      <c r="P231" s="188"/>
    </row>
    <row r="232" spans="1:18" hidden="1" x14ac:dyDescent="0.35">
      <c r="A232" s="204">
        <v>39874</v>
      </c>
      <c r="B232" s="205">
        <v>3293.68</v>
      </c>
      <c r="C232" s="207">
        <v>-3.2218444876047898</v>
      </c>
      <c r="D232" s="206">
        <v>15.2636</v>
      </c>
      <c r="E232" s="207">
        <v>-3.1994977200804167</v>
      </c>
      <c r="F232" s="207">
        <v>2.2346767524373146E-2</v>
      </c>
      <c r="G232" s="207">
        <v>0.15426559099249096</v>
      </c>
      <c r="H232" s="207">
        <v>2.4391531606411325</v>
      </c>
      <c r="I232" s="207"/>
      <c r="J232" s="207"/>
      <c r="K232" s="207"/>
      <c r="L232" s="207">
        <v>-1.8095035743149992E-2</v>
      </c>
      <c r="M232" s="207">
        <v>4.0441803267523141E-2</v>
      </c>
      <c r="N232" s="188"/>
      <c r="O232" s="187"/>
      <c r="P232" s="188"/>
    </row>
    <row r="233" spans="1:18" hidden="1" x14ac:dyDescent="0.35">
      <c r="A233" s="204">
        <v>39875</v>
      </c>
      <c r="B233" s="205">
        <v>3229.43</v>
      </c>
      <c r="C233" s="207">
        <v>-1.9507055937431688</v>
      </c>
      <c r="D233" s="206">
        <v>14.9673</v>
      </c>
      <c r="E233" s="207">
        <v>-1.9412196336382008</v>
      </c>
      <c r="F233" s="207">
        <v>9.4859601049679387E-3</v>
      </c>
      <c r="G233" s="207">
        <v>0.15393184531147769</v>
      </c>
      <c r="H233" s="207">
        <v>2.433876178084903</v>
      </c>
      <c r="I233" s="207"/>
      <c r="J233" s="207"/>
      <c r="K233" s="207"/>
      <c r="L233" s="207">
        <v>-1.7972453539380578E-2</v>
      </c>
      <c r="M233" s="207">
        <v>2.7458413644348516E-2</v>
      </c>
      <c r="N233" s="188"/>
      <c r="O233" s="187"/>
      <c r="P233" s="188"/>
    </row>
    <row r="234" spans="1:18" hidden="1" x14ac:dyDescent="0.35">
      <c r="A234" s="204">
        <v>39876</v>
      </c>
      <c r="B234" s="205">
        <v>3257.46</v>
      </c>
      <c r="C234" s="207">
        <v>0.86795502611916664</v>
      </c>
      <c r="D234" s="206">
        <v>15.0945</v>
      </c>
      <c r="E234" s="207">
        <v>0.84985267883987226</v>
      </c>
      <c r="F234" s="207">
        <v>-1.8102347279294384E-2</v>
      </c>
      <c r="G234" s="207">
        <v>0.15358939386155526</v>
      </c>
      <c r="H234" s="207">
        <v>2.4284615452359932</v>
      </c>
      <c r="I234" s="207"/>
      <c r="J234" s="207"/>
      <c r="K234" s="207"/>
      <c r="L234" s="207">
        <v>-1.7973028290442145E-2</v>
      </c>
      <c r="M234" s="207">
        <v>-1.2931898885223947E-4</v>
      </c>
      <c r="N234" s="188"/>
      <c r="O234" s="187"/>
      <c r="P234" s="188"/>
    </row>
    <row r="235" spans="1:18" hidden="1" x14ac:dyDescent="0.35">
      <c r="A235" s="204">
        <v>39877</v>
      </c>
      <c r="B235" s="205">
        <v>3173.11</v>
      </c>
      <c r="C235" s="207">
        <v>-2.5894408526889019</v>
      </c>
      <c r="D235" s="206">
        <v>14.7127</v>
      </c>
      <c r="E235" s="207">
        <v>-2.5293981251449211</v>
      </c>
      <c r="F235" s="207">
        <v>6.0042727543980767E-2</v>
      </c>
      <c r="G235" s="207">
        <v>0.15333667299700152</v>
      </c>
      <c r="H235" s="207">
        <v>2.4244656775148092</v>
      </c>
      <c r="I235" s="207"/>
      <c r="J235" s="207"/>
      <c r="K235" s="207"/>
      <c r="L235" s="207">
        <v>-1.7629346546678165E-2</v>
      </c>
      <c r="M235" s="207">
        <v>7.7672074090658932E-2</v>
      </c>
      <c r="N235" s="188"/>
      <c r="O235" s="187"/>
      <c r="P235" s="188"/>
    </row>
    <row r="236" spans="1:18" hidden="1" x14ac:dyDescent="0.35">
      <c r="A236" s="204">
        <v>39878</v>
      </c>
      <c r="B236" s="205">
        <v>3226.63</v>
      </c>
      <c r="C236" s="207">
        <v>1.6866733267992595</v>
      </c>
      <c r="D236" s="206">
        <v>14.954700000000001</v>
      </c>
      <c r="E236" s="207">
        <v>1.6448374533566297</v>
      </c>
      <c r="F236" s="207">
        <v>-4.1835873442629845E-2</v>
      </c>
      <c r="G236" s="207">
        <v>0.1530069527162666</v>
      </c>
      <c r="H236" s="207">
        <v>2.4192523421254468</v>
      </c>
      <c r="I236" s="207"/>
      <c r="J236" s="207"/>
      <c r="K236" s="207"/>
      <c r="L236" s="207">
        <v>-1.7735515524291989E-2</v>
      </c>
      <c r="M236" s="207">
        <v>-2.4100357918337856E-2</v>
      </c>
      <c r="N236" s="188"/>
      <c r="O236" s="187"/>
      <c r="P236" s="188"/>
    </row>
    <row r="237" spans="1:18" hidden="1" x14ac:dyDescent="0.35">
      <c r="A237" s="204">
        <v>39881</v>
      </c>
      <c r="B237" s="205">
        <v>3168.76</v>
      </c>
      <c r="C237" s="207">
        <v>-1.7935121163566907</v>
      </c>
      <c r="D237" s="206">
        <v>14.6952</v>
      </c>
      <c r="E237" s="207">
        <v>-1.7352404260867884</v>
      </c>
      <c r="F237" s="207">
        <v>5.827169026990231E-2</v>
      </c>
      <c r="G237" s="207">
        <v>0.15275364049976908</v>
      </c>
      <c r="H237" s="207">
        <v>2.4152471243090576</v>
      </c>
      <c r="I237" s="207"/>
      <c r="J237" s="207"/>
      <c r="K237" s="207"/>
      <c r="L237" s="207">
        <v>-1.7403606328684155E-2</v>
      </c>
      <c r="M237" s="207">
        <v>7.5675296598586461E-2</v>
      </c>
      <c r="N237" s="188"/>
      <c r="O237" s="187"/>
      <c r="P237" s="188"/>
    </row>
    <row r="238" spans="1:18" hidden="1" x14ac:dyDescent="0.35">
      <c r="A238" s="204">
        <v>39884</v>
      </c>
      <c r="B238" s="205">
        <v>3223.3</v>
      </c>
      <c r="C238" s="207">
        <v>1.7211780002272168</v>
      </c>
      <c r="D238" s="206">
        <v>14.9465</v>
      </c>
      <c r="E238" s="207">
        <v>1.7100822037127805</v>
      </c>
      <c r="F238" s="207">
        <v>-1.1095796514436262E-2</v>
      </c>
      <c r="G238" s="207">
        <v>0.15242031985052443</v>
      </c>
      <c r="H238" s="207">
        <v>2.4099768620951618</v>
      </c>
      <c r="I238" s="207"/>
      <c r="J238" s="207"/>
      <c r="K238" s="207"/>
      <c r="L238" s="207">
        <v>-1.737618106862221E-2</v>
      </c>
      <c r="M238" s="207">
        <v>6.2803845541859471E-3</v>
      </c>
      <c r="N238" s="188"/>
      <c r="O238" s="187"/>
      <c r="P238" s="188"/>
    </row>
    <row r="239" spans="1:18" hidden="1" x14ac:dyDescent="0.35">
      <c r="A239" s="204">
        <v>39885</v>
      </c>
      <c r="B239" s="205">
        <v>3348.7</v>
      </c>
      <c r="C239" s="207">
        <v>3.8904228585610907</v>
      </c>
      <c r="D239" s="206">
        <v>15.5161</v>
      </c>
      <c r="E239" s="207">
        <v>3.8109256347639877</v>
      </c>
      <c r="F239" s="207">
        <v>-7.9497223797103E-2</v>
      </c>
      <c r="G239" s="207">
        <v>0.15214352151665264</v>
      </c>
      <c r="H239" s="207">
        <v>2.4056002961572891</v>
      </c>
      <c r="I239" s="207"/>
      <c r="J239" s="207"/>
      <c r="K239" s="207"/>
      <c r="L239" s="207">
        <v>-1.7645103331516063E-2</v>
      </c>
      <c r="M239" s="207">
        <v>-6.1852120465586941E-2</v>
      </c>
      <c r="N239" s="188"/>
      <c r="O239" s="187"/>
      <c r="P239" s="188"/>
    </row>
    <row r="240" spans="1:18" hidden="1" x14ac:dyDescent="0.35">
      <c r="A240" s="204">
        <v>39888</v>
      </c>
      <c r="B240" s="205">
        <v>3420.13</v>
      </c>
      <c r="C240" s="207">
        <v>2.1330665631439154</v>
      </c>
      <c r="D240" s="206">
        <v>15.8475</v>
      </c>
      <c r="E240" s="207">
        <v>2.1358459922274307</v>
      </c>
      <c r="F240" s="207">
        <v>2.7794290835152502E-3</v>
      </c>
      <c r="G240" s="207">
        <v>0.15181977133271496</v>
      </c>
      <c r="H240" s="207">
        <v>2.4004813562865812</v>
      </c>
      <c r="I240" s="207"/>
      <c r="J240" s="207"/>
      <c r="K240" s="207"/>
      <c r="L240" s="207">
        <v>-1.7557066553865068E-2</v>
      </c>
      <c r="M240" s="207">
        <v>2.0336495637380318E-2</v>
      </c>
      <c r="N240" s="188"/>
      <c r="O240" s="187"/>
      <c r="P240" s="188"/>
    </row>
    <row r="241" spans="1:16" hidden="1" x14ac:dyDescent="0.35">
      <c r="A241" s="204">
        <v>39889</v>
      </c>
      <c r="B241" s="205">
        <v>3395.69</v>
      </c>
      <c r="C241" s="207">
        <v>-0.71459272015976161</v>
      </c>
      <c r="D241" s="206">
        <v>15.737500000000001</v>
      </c>
      <c r="E241" s="207">
        <v>-0.69411579113424471</v>
      </c>
      <c r="F241" s="207">
        <v>2.0476929025516899E-2</v>
      </c>
      <c r="G241" s="207">
        <v>0.15151271003071878</v>
      </c>
      <c r="H241" s="207">
        <v>2.3956262908085577</v>
      </c>
      <c r="I241" s="207"/>
      <c r="J241" s="207"/>
      <c r="K241" s="207"/>
      <c r="L241" s="207">
        <v>-1.7393830521335536E-2</v>
      </c>
      <c r="M241" s="207">
        <v>3.7870759546852435E-2</v>
      </c>
      <c r="N241" s="188"/>
      <c r="O241" s="187"/>
      <c r="P241" s="188"/>
    </row>
    <row r="242" spans="1:16" hidden="1" x14ac:dyDescent="0.35">
      <c r="A242" s="204">
        <v>39890</v>
      </c>
      <c r="B242" s="205">
        <v>3441.57</v>
      </c>
      <c r="C242" s="207">
        <v>1.3511245137218095</v>
      </c>
      <c r="D242" s="206">
        <v>15.948499999999999</v>
      </c>
      <c r="E242" s="207">
        <v>1.3407466243049944</v>
      </c>
      <c r="F242" s="207">
        <v>-1.0377889416815167E-2</v>
      </c>
      <c r="G242" s="207">
        <v>0.15118792153300978</v>
      </c>
      <c r="H242" s="207">
        <v>2.3904909337556335</v>
      </c>
      <c r="I242" s="207"/>
      <c r="J242" s="207"/>
      <c r="K242" s="207"/>
      <c r="L242" s="207">
        <v>-1.736384786704271E-2</v>
      </c>
      <c r="M242" s="207">
        <v>6.9859584502275432E-3</v>
      </c>
      <c r="N242" s="188"/>
      <c r="O242" s="187"/>
      <c r="P242" s="188"/>
    </row>
    <row r="243" spans="1:16" hidden="1" x14ac:dyDescent="0.35">
      <c r="A243" s="204">
        <v>39891</v>
      </c>
      <c r="B243" s="205">
        <v>3456.95</v>
      </c>
      <c r="C243" s="207">
        <v>0.44688906516501642</v>
      </c>
      <c r="D243" s="206">
        <v>16.020900000000001</v>
      </c>
      <c r="E243" s="207">
        <v>0.45396118757251025</v>
      </c>
      <c r="F243" s="207">
        <v>7.0721224074938305E-3</v>
      </c>
      <c r="G243" s="207">
        <v>0.15087294550810496</v>
      </c>
      <c r="H243" s="207">
        <v>2.3855107255204078</v>
      </c>
      <c r="I243" s="207"/>
      <c r="J243" s="207"/>
      <c r="K243" s="207"/>
      <c r="L243" s="207">
        <v>-1.7259865014810642E-2</v>
      </c>
      <c r="M243" s="207">
        <v>2.4331987422304472E-2</v>
      </c>
      <c r="N243" s="188"/>
      <c r="O243" s="187"/>
      <c r="P243" s="188"/>
    </row>
    <row r="244" spans="1:16" hidden="1" x14ac:dyDescent="0.35">
      <c r="A244" s="204">
        <v>39892</v>
      </c>
      <c r="B244" s="205">
        <v>3456.79</v>
      </c>
      <c r="C244" s="207">
        <v>-4.6283573670389934E-3</v>
      </c>
      <c r="D244" s="206">
        <v>16.023900000000001</v>
      </c>
      <c r="E244" s="207">
        <v>1.8725539763684396E-2</v>
      </c>
      <c r="F244" s="207">
        <v>2.3353897130723389E-2</v>
      </c>
      <c r="G244" s="207">
        <v>0.15057480757552733</v>
      </c>
      <c r="H244" s="207">
        <v>2.3807967509012125</v>
      </c>
      <c r="I244" s="207"/>
      <c r="J244" s="207"/>
      <c r="K244" s="207"/>
      <c r="L244" s="207">
        <v>-1.7087772802329565E-2</v>
      </c>
      <c r="M244" s="207">
        <v>4.0441669933052954E-2</v>
      </c>
      <c r="N244" s="188"/>
      <c r="O244" s="187"/>
      <c r="P244" s="188"/>
    </row>
    <row r="245" spans="1:16" hidden="1" x14ac:dyDescent="0.35">
      <c r="A245" s="204">
        <v>39895</v>
      </c>
      <c r="B245" s="205">
        <v>3620.38</v>
      </c>
      <c r="C245" s="207">
        <v>4.7324251690151895</v>
      </c>
      <c r="D245" s="206">
        <v>16.7837</v>
      </c>
      <c r="E245" s="207">
        <v>4.7416671347175061</v>
      </c>
      <c r="F245" s="207">
        <v>9.2419657023166124E-3</v>
      </c>
      <c r="G245" s="207">
        <v>0.15026518802728053</v>
      </c>
      <c r="H245" s="207">
        <v>2.3759012359983513</v>
      </c>
      <c r="I245" s="207"/>
      <c r="J245" s="207"/>
      <c r="K245" s="207"/>
      <c r="L245" s="207">
        <v>-1.6976676859271986E-2</v>
      </c>
      <c r="M245" s="207">
        <v>2.6218642561588599E-2</v>
      </c>
      <c r="N245" s="188"/>
      <c r="O245" s="187"/>
      <c r="P245" s="188"/>
    </row>
    <row r="246" spans="1:16" hidden="1" x14ac:dyDescent="0.35">
      <c r="A246" s="204">
        <v>39896</v>
      </c>
      <c r="B246" s="205">
        <v>3619.2</v>
      </c>
      <c r="C246" s="207">
        <v>-3.2593263690559857E-2</v>
      </c>
      <c r="D246" s="206">
        <v>16.787500000000001</v>
      </c>
      <c r="E246" s="207">
        <v>2.2641014794126457E-2</v>
      </c>
      <c r="F246" s="207">
        <v>5.5234278484686317E-2</v>
      </c>
      <c r="G246" s="207">
        <v>0.15002087648948406</v>
      </c>
      <c r="H246" s="207">
        <v>2.3720383314078752</v>
      </c>
      <c r="I246" s="207"/>
      <c r="J246" s="207"/>
      <c r="K246" s="207"/>
      <c r="L246" s="207">
        <v>-1.6673269483877203E-2</v>
      </c>
      <c r="M246" s="207">
        <v>7.1907547968563523E-2</v>
      </c>
      <c r="N246" s="188" t="s">
        <v>51</v>
      </c>
      <c r="O246" s="187"/>
      <c r="P246" s="188"/>
    </row>
    <row r="247" spans="1:16" hidden="1" x14ac:dyDescent="0.35">
      <c r="A247" s="204">
        <v>39897</v>
      </c>
      <c r="B247" s="205">
        <v>3675.43</v>
      </c>
      <c r="C247" s="207">
        <v>1.5536582670203365</v>
      </c>
      <c r="D247" s="206">
        <v>17.044799999999999</v>
      </c>
      <c r="E247" s="207">
        <v>1.5326880119136095</v>
      </c>
      <c r="F247" s="207">
        <v>-2.0970255106727009E-2</v>
      </c>
      <c r="G247" s="207">
        <v>0.14970563284793495</v>
      </c>
      <c r="H247" s="207">
        <v>2.3670538917819708</v>
      </c>
      <c r="I247" s="207"/>
      <c r="J247" s="207"/>
      <c r="K247" s="207"/>
      <c r="L247" s="207">
        <v>-1.669124850321967E-2</v>
      </c>
      <c r="M247" s="207">
        <v>-4.2790066035073397E-3</v>
      </c>
      <c r="N247" s="188"/>
      <c r="O247" s="187"/>
      <c r="P247" s="188"/>
    </row>
    <row r="248" spans="1:16" hidden="1" x14ac:dyDescent="0.35">
      <c r="A248" s="204">
        <v>39898</v>
      </c>
      <c r="B248" s="205">
        <v>3796.04</v>
      </c>
      <c r="C248" s="207">
        <v>3.281520801647702</v>
      </c>
      <c r="D248" s="206">
        <v>17.595600000000001</v>
      </c>
      <c r="E248" s="207">
        <v>3.2314840889890313</v>
      </c>
      <c r="F248" s="207">
        <v>-5.0036712658670712E-2</v>
      </c>
      <c r="G248" s="207">
        <v>0.14940761822229329</v>
      </c>
      <c r="H248" s="207">
        <v>2.3623418668166205</v>
      </c>
      <c r="I248" s="207"/>
      <c r="J248" s="207"/>
      <c r="K248" s="207"/>
      <c r="L248" s="207">
        <v>-1.6830187937200716E-2</v>
      </c>
      <c r="M248" s="207">
        <v>-3.3206524721469996E-2</v>
      </c>
      <c r="N248" s="188"/>
      <c r="O248" s="187"/>
      <c r="P248" s="188"/>
    </row>
    <row r="249" spans="1:16" hidden="1" x14ac:dyDescent="0.35">
      <c r="A249" s="204">
        <v>39902</v>
      </c>
      <c r="B249" s="205">
        <v>3667.79</v>
      </c>
      <c r="C249" s="207">
        <v>-3.3785207742805663</v>
      </c>
      <c r="D249" s="206">
        <v>17.0153</v>
      </c>
      <c r="E249" s="207">
        <v>-3.2979835868057985</v>
      </c>
      <c r="F249" s="207">
        <v>8.0537187474767791E-2</v>
      </c>
      <c r="G249" s="207">
        <v>0.14922789009200027</v>
      </c>
      <c r="H249" s="207">
        <v>2.3595001155599733</v>
      </c>
      <c r="I249" s="207"/>
      <c r="J249" s="207"/>
      <c r="K249" s="207"/>
      <c r="L249" s="207">
        <v>-1.6426173931341926E-2</v>
      </c>
      <c r="M249" s="207">
        <v>9.6963361406109713E-2</v>
      </c>
      <c r="N249" s="188"/>
      <c r="O249" s="187"/>
      <c r="P249" s="188"/>
    </row>
    <row r="250" spans="1:16" hidden="1" x14ac:dyDescent="0.35">
      <c r="A250" s="204">
        <v>39903</v>
      </c>
      <c r="B250" s="205">
        <v>3720.51</v>
      </c>
      <c r="C250" s="207">
        <v>1.4373778215219588</v>
      </c>
      <c r="D250" s="206">
        <v>17.252199999999998</v>
      </c>
      <c r="E250" s="207">
        <v>1.3922763630379631</v>
      </c>
      <c r="F250" s="207">
        <v>-4.5101458483995716E-2</v>
      </c>
      <c r="G250" s="207">
        <v>0.14892937474658699</v>
      </c>
      <c r="H250" s="207">
        <v>2.3547801735198841</v>
      </c>
      <c r="I250" s="207"/>
      <c r="J250" s="207"/>
      <c r="K250" s="207"/>
      <c r="L250" s="207">
        <v>-1.6544666842716528E-2</v>
      </c>
      <c r="M250" s="207">
        <v>-2.8556791641279188E-2</v>
      </c>
      <c r="N250" s="188"/>
      <c r="O250" s="187"/>
      <c r="P250" s="188"/>
    </row>
    <row r="251" spans="1:16" hidden="1" x14ac:dyDescent="0.35">
      <c r="A251" s="204">
        <v>39904</v>
      </c>
      <c r="B251" s="205">
        <v>3769.02</v>
      </c>
      <c r="C251" s="207">
        <v>1.3038535039550965</v>
      </c>
      <c r="D251" s="206">
        <v>17.469899999999999</v>
      </c>
      <c r="E251" s="207">
        <v>1.2618680516108129</v>
      </c>
      <c r="F251" s="207">
        <v>-4.1985452344283525E-2</v>
      </c>
      <c r="G251" s="207">
        <v>0.14863031135432972</v>
      </c>
      <c r="H251" s="207">
        <v>2.3500515660983372</v>
      </c>
      <c r="I251" s="207">
        <v>2.8400000000000034</v>
      </c>
      <c r="J251" s="207">
        <v>97.16</v>
      </c>
      <c r="K251" s="207"/>
      <c r="L251" s="207">
        <v>-1.6649361433257955E-2</v>
      </c>
      <c r="M251" s="207">
        <v>-2.533609091102557E-2</v>
      </c>
      <c r="N251" s="188"/>
      <c r="O251" s="187"/>
      <c r="P251" s="188"/>
    </row>
    <row r="252" spans="1:16" hidden="1" x14ac:dyDescent="0.35">
      <c r="A252" s="204">
        <v>39905</v>
      </c>
      <c r="B252" s="205">
        <v>3954.66</v>
      </c>
      <c r="C252" s="207">
        <v>4.9254182784914873</v>
      </c>
      <c r="D252" s="206">
        <v>18.314699999999998</v>
      </c>
      <c r="E252" s="207">
        <v>4.835746054642553</v>
      </c>
      <c r="F252" s="207">
        <v>-8.9672223848934252E-2</v>
      </c>
      <c r="G252" s="207">
        <v>0.1483978232994598</v>
      </c>
      <c r="H252" s="207">
        <v>2.3463756071874817</v>
      </c>
      <c r="I252" s="207">
        <v>1.9099999999999966</v>
      </c>
      <c r="J252" s="207">
        <v>98.09</v>
      </c>
      <c r="K252" s="207"/>
      <c r="L252" s="207">
        <v>-1.6948635459551709E-2</v>
      </c>
      <c r="M252" s="207">
        <v>-7.2723588389382546E-2</v>
      </c>
      <c r="N252" s="188"/>
      <c r="O252" s="187"/>
      <c r="P252" s="188"/>
    </row>
    <row r="253" spans="1:16" hidden="1" x14ac:dyDescent="0.35">
      <c r="A253" s="204">
        <v>39909</v>
      </c>
      <c r="B253" s="205">
        <v>4010.72</v>
      </c>
      <c r="C253" s="207">
        <v>1.4175681348080478</v>
      </c>
      <c r="D253" s="206">
        <v>18.630600000000001</v>
      </c>
      <c r="E253" s="207">
        <v>1.7248439777883491</v>
      </c>
      <c r="F253" s="207">
        <v>0.30727584298030131</v>
      </c>
      <c r="G253" s="207">
        <v>0.1495350380743955</v>
      </c>
      <c r="H253" s="207">
        <v>2.3643565515754443</v>
      </c>
      <c r="I253" s="207">
        <v>0.95000000000000284</v>
      </c>
      <c r="J253" s="207">
        <v>99.05</v>
      </c>
      <c r="K253" s="207"/>
      <c r="L253" s="207">
        <v>-1.5625270241429862E-2</v>
      </c>
      <c r="M253" s="207">
        <v>0.32290111322173115</v>
      </c>
      <c r="N253" s="188" t="s">
        <v>52</v>
      </c>
      <c r="O253" s="187"/>
      <c r="P253" s="188"/>
    </row>
    <row r="254" spans="1:16" hidden="1" x14ac:dyDescent="0.35">
      <c r="A254" s="204">
        <v>39911</v>
      </c>
      <c r="B254" s="205">
        <v>4117.08</v>
      </c>
      <c r="C254" s="207">
        <v>2.6518929269557621</v>
      </c>
      <c r="D254" s="206">
        <v>19.121099999999998</v>
      </c>
      <c r="E254" s="207">
        <v>2.6327654503880566</v>
      </c>
      <c r="F254" s="207">
        <v>-1.9127476567705415E-2</v>
      </c>
      <c r="G254" s="207">
        <v>0.14922971954504682</v>
      </c>
      <c r="H254" s="207">
        <v>2.3595290417524706</v>
      </c>
      <c r="I254" s="207">
        <v>0.29000000000000625</v>
      </c>
      <c r="J254" s="207">
        <v>99.71</v>
      </c>
      <c r="K254" s="207"/>
      <c r="L254" s="207">
        <v>-1.5639506852512284E-2</v>
      </c>
      <c r="M254" s="207">
        <v>-3.4879697151931309E-3</v>
      </c>
      <c r="N254" s="188"/>
      <c r="O254" s="187"/>
      <c r="P254" s="188"/>
    </row>
    <row r="255" spans="1:16" hidden="1" x14ac:dyDescent="0.35">
      <c r="A255" s="204">
        <v>39912</v>
      </c>
      <c r="B255" s="205">
        <v>4115.95</v>
      </c>
      <c r="C255" s="207">
        <v>-2.7446636936860815E-2</v>
      </c>
      <c r="D255" s="206">
        <v>19.117000000000001</v>
      </c>
      <c r="E255" s="207">
        <v>-2.1442281040303907E-2</v>
      </c>
      <c r="F255" s="207">
        <v>6.004355896556908E-3</v>
      </c>
      <c r="G255" s="207">
        <v>0.14893246563984094</v>
      </c>
      <c r="H255" s="207">
        <v>2.3548290448333189</v>
      </c>
      <c r="I255" s="207">
        <v>1.3599999999999994</v>
      </c>
      <c r="J255" s="207">
        <v>98.64</v>
      </c>
      <c r="K255" s="207"/>
      <c r="L255" s="207">
        <v>-1.5551879877819695E-2</v>
      </c>
      <c r="M255" s="207">
        <v>2.1556235774376604E-2</v>
      </c>
      <c r="N255" s="188"/>
      <c r="O255" s="187"/>
      <c r="P255" s="188"/>
    </row>
    <row r="256" spans="1:16" hidden="1" x14ac:dyDescent="0.35">
      <c r="A256" s="204">
        <v>39916</v>
      </c>
      <c r="B256" s="205">
        <v>4165.93</v>
      </c>
      <c r="C256" s="207">
        <v>1.214300465263195</v>
      </c>
      <c r="D256" s="206">
        <v>19.342600000000001</v>
      </c>
      <c r="E256" s="207">
        <v>1.1801014803577969</v>
      </c>
      <c r="F256" s="207">
        <v>-3.4198984905398078E-2</v>
      </c>
      <c r="G256" s="207">
        <v>0.14863539371699841</v>
      </c>
      <c r="H256" s="207">
        <v>2.3501319253079775</v>
      </c>
      <c r="I256" s="207">
        <v>1.230000000000004</v>
      </c>
      <c r="J256" s="207">
        <v>98.77</v>
      </c>
      <c r="K256" s="207"/>
      <c r="L256" s="207">
        <v>-1.5627069817447027E-2</v>
      </c>
      <c r="M256" s="207">
        <v>-1.8571915087951051E-2</v>
      </c>
      <c r="N256" s="188"/>
      <c r="O256" s="187"/>
      <c r="P256" s="188"/>
    </row>
    <row r="257" spans="1:17" hidden="1" x14ac:dyDescent="0.35">
      <c r="A257" s="204">
        <v>39918</v>
      </c>
      <c r="B257" s="205">
        <v>4290.96</v>
      </c>
      <c r="C257" s="207">
        <v>3.001250621109806</v>
      </c>
      <c r="D257" s="206">
        <v>19.9102</v>
      </c>
      <c r="E257" s="207">
        <v>2.9344555540620121</v>
      </c>
      <c r="F257" s="207">
        <v>-6.6795067047793921E-2</v>
      </c>
      <c r="G257" s="207">
        <v>0.14837086101493285</v>
      </c>
      <c r="H257" s="207">
        <v>2.3459492960373485</v>
      </c>
      <c r="I257" s="207">
        <v>3.1099999999999994</v>
      </c>
      <c r="J257" s="207">
        <v>96.89</v>
      </c>
      <c r="K257" s="207"/>
      <c r="L257" s="207">
        <v>-1.5832563782227537E-2</v>
      </c>
      <c r="M257" s="207">
        <v>-5.0962503265566381E-2</v>
      </c>
      <c r="N257" s="188"/>
      <c r="O257" s="187"/>
      <c r="P257" s="188"/>
    </row>
    <row r="258" spans="1:17" hidden="1" x14ac:dyDescent="0.35">
      <c r="A258" s="204">
        <v>39919</v>
      </c>
      <c r="B258" s="205">
        <v>4149.8100000000004</v>
      </c>
      <c r="C258" s="207">
        <v>-3.2894736842105177</v>
      </c>
      <c r="D258" s="206">
        <v>19.2805</v>
      </c>
      <c r="E258" s="207">
        <v>-3.16270052535886</v>
      </c>
      <c r="F258" s="207">
        <v>0.12677315885165763</v>
      </c>
      <c r="G258" s="207">
        <v>0.14834705484128777</v>
      </c>
      <c r="H258" s="207">
        <v>2.3455728873818886</v>
      </c>
      <c r="I258" s="207">
        <v>1.4099999999999966</v>
      </c>
      <c r="J258" s="207">
        <v>98.59</v>
      </c>
      <c r="K258" s="207"/>
      <c r="L258" s="207">
        <v>-1.5262140891691995E-2</v>
      </c>
      <c r="M258" s="207">
        <v>0.14203529974334964</v>
      </c>
      <c r="N258" s="188"/>
      <c r="O258" s="187"/>
      <c r="P258" s="188"/>
    </row>
    <row r="259" spans="1:17" hidden="1" x14ac:dyDescent="0.35">
      <c r="A259" s="204">
        <v>39920</v>
      </c>
      <c r="B259" s="205">
        <v>4168.1400000000003</v>
      </c>
      <c r="C259" s="207">
        <v>0.44170696971668399</v>
      </c>
      <c r="D259" s="206">
        <v>19.359200000000001</v>
      </c>
      <c r="E259" s="207">
        <v>0.40818443505096513</v>
      </c>
      <c r="F259" s="207">
        <v>-3.3522534665718862E-2</v>
      </c>
      <c r="G259" s="207">
        <v>0.14805454987763939</v>
      </c>
      <c r="H259" s="207">
        <v>2.3409479778217204</v>
      </c>
      <c r="I259" s="207">
        <v>4.5400000000000063</v>
      </c>
      <c r="J259" s="207">
        <v>95.46</v>
      </c>
      <c r="K259" s="207"/>
      <c r="L259" s="207">
        <v>-1.5334891464496883E-2</v>
      </c>
      <c r="M259" s="207">
        <v>-1.818764320122198E-2</v>
      </c>
      <c r="N259" s="188"/>
      <c r="O259" s="187"/>
      <c r="P259" s="188"/>
      <c r="Q259" s="215"/>
    </row>
    <row r="260" spans="1:17" hidden="1" x14ac:dyDescent="0.35">
      <c r="A260" s="204">
        <v>39923</v>
      </c>
      <c r="B260" s="205">
        <v>4159.13</v>
      </c>
      <c r="C260" s="207">
        <v>-0.21616356456357552</v>
      </c>
      <c r="D260" s="206">
        <v>19.3079</v>
      </c>
      <c r="E260" s="207">
        <v>-0.26499028885491771</v>
      </c>
      <c r="F260" s="207">
        <v>-4.8826724291342188E-2</v>
      </c>
      <c r="G260" s="207">
        <v>0.14777438772486112</v>
      </c>
      <c r="H260" s="207">
        <v>2.3365182252369436</v>
      </c>
      <c r="I260" s="207">
        <v>1.2000000000000028</v>
      </c>
      <c r="J260" s="207">
        <v>98.8</v>
      </c>
      <c r="K260" s="207"/>
      <c r="L260" s="207">
        <v>-1.5467795563016111E-2</v>
      </c>
      <c r="M260" s="207">
        <v>-3.3358928728326076E-2</v>
      </c>
      <c r="N260" s="188"/>
      <c r="O260" s="187"/>
      <c r="P260" s="188"/>
      <c r="Q260" s="215"/>
    </row>
    <row r="261" spans="1:17" hidden="1" x14ac:dyDescent="0.35">
      <c r="A261" s="204">
        <v>39924</v>
      </c>
      <c r="B261" s="205">
        <v>4144.6000000000004</v>
      </c>
      <c r="C261" s="207">
        <v>-0.34935190773069719</v>
      </c>
      <c r="D261" s="206">
        <v>19.2409</v>
      </c>
      <c r="E261" s="207">
        <v>-0.34700821943349702</v>
      </c>
      <c r="F261" s="207">
        <v>2.3436882972001638E-3</v>
      </c>
      <c r="G261" s="207">
        <v>0.14748514428203166</v>
      </c>
      <c r="H261" s="207">
        <v>2.3319448848488946</v>
      </c>
      <c r="I261" s="207">
        <v>2.4399999999999977</v>
      </c>
      <c r="J261" s="207">
        <v>97.56</v>
      </c>
      <c r="K261" s="207"/>
      <c r="L261" s="207">
        <v>-1.5397394441038969E-2</v>
      </c>
      <c r="M261" s="207">
        <v>1.7741082738239135E-2</v>
      </c>
      <c r="N261" s="188"/>
      <c r="O261" s="187"/>
      <c r="P261" s="188"/>
      <c r="Q261" s="215"/>
    </row>
    <row r="262" spans="1:17" hidden="1" x14ac:dyDescent="0.35">
      <c r="A262" s="204">
        <v>39925</v>
      </c>
      <c r="B262" s="205">
        <v>4101.5</v>
      </c>
      <c r="C262" s="207">
        <v>-1.0399073493220179</v>
      </c>
      <c r="D262" s="206">
        <v>19.048500000000001</v>
      </c>
      <c r="E262" s="207">
        <v>-0.99995322464125502</v>
      </c>
      <c r="F262" s="207">
        <v>3.995412468076287E-2</v>
      </c>
      <c r="G262" s="207">
        <v>0.14723435125638507</v>
      </c>
      <c r="H262" s="207">
        <v>2.3279794989372533</v>
      </c>
      <c r="I262" s="207">
        <v>4.4399999999999977</v>
      </c>
      <c r="J262" s="207">
        <v>95.56</v>
      </c>
      <c r="K262" s="207"/>
      <c r="L262" s="207">
        <v>-1.5179475074417702E-2</v>
      </c>
      <c r="M262" s="207">
        <v>5.5133599755180576E-2</v>
      </c>
      <c r="N262" s="188"/>
      <c r="O262" s="187"/>
      <c r="P262" s="188"/>
      <c r="Q262" s="215"/>
    </row>
    <row r="263" spans="1:17" hidden="1" x14ac:dyDescent="0.35">
      <c r="A263" s="204">
        <v>39926</v>
      </c>
      <c r="B263" s="205">
        <v>4216.5200000000004</v>
      </c>
      <c r="C263" s="207">
        <v>2.8043398756552587</v>
      </c>
      <c r="D263" s="206">
        <v>19.552600000000002</v>
      </c>
      <c r="E263" s="207">
        <v>2.6464026038795763</v>
      </c>
      <c r="F263" s="207">
        <v>-0.1579372717756824</v>
      </c>
      <c r="G263" s="207">
        <v>0.14721592526911154</v>
      </c>
      <c r="H263" s="207">
        <v>2.327688158497645</v>
      </c>
      <c r="I263" s="207">
        <v>4.3499999999999943</v>
      </c>
      <c r="J263" s="207">
        <v>95.65</v>
      </c>
      <c r="K263" s="207"/>
      <c r="L263" s="207">
        <v>-1.5739309571285404E-2</v>
      </c>
      <c r="M263" s="207">
        <v>-0.14219796220439698</v>
      </c>
      <c r="N263" s="188"/>
      <c r="O263" s="187"/>
      <c r="P263" s="188"/>
      <c r="Q263" s="215"/>
    </row>
    <row r="264" spans="1:17" hidden="1" x14ac:dyDescent="0.35">
      <c r="A264" s="204">
        <v>39927</v>
      </c>
      <c r="B264" s="205">
        <v>4286.93</v>
      </c>
      <c r="C264" s="207">
        <v>1.6698604536442336</v>
      </c>
      <c r="D264" s="206">
        <v>19.872399999999999</v>
      </c>
      <c r="E264" s="207">
        <v>1.6355881059296318</v>
      </c>
      <c r="F264" s="207">
        <v>-3.4272347714601858E-2</v>
      </c>
      <c r="G264" s="207">
        <v>0.14693154881702061</v>
      </c>
      <c r="H264" s="207">
        <v>2.3231917719900195</v>
      </c>
      <c r="I264" s="207">
        <v>5.7900000000000063</v>
      </c>
      <c r="J264" s="207">
        <v>94.21</v>
      </c>
      <c r="K264" s="207"/>
      <c r="L264" s="207">
        <v>-1.5811704251532735E-2</v>
      </c>
      <c r="M264" s="207">
        <v>-1.8460643463069124E-2</v>
      </c>
      <c r="N264" s="188"/>
      <c r="O264" s="187"/>
      <c r="P264" s="188"/>
      <c r="Q264" s="215"/>
    </row>
    <row r="265" spans="1:17" hidden="1" x14ac:dyDescent="0.35">
      <c r="A265" s="204">
        <v>39930</v>
      </c>
      <c r="B265" s="205">
        <v>4273.67</v>
      </c>
      <c r="C265" s="207">
        <v>-0.30931225842269916</v>
      </c>
      <c r="D265" s="206">
        <v>19.813400000000001</v>
      </c>
      <c r="E265" s="207">
        <v>-0.29689418489964725</v>
      </c>
      <c r="F265" s="207">
        <v>1.2418073523051909E-2</v>
      </c>
      <c r="G265" s="207">
        <v>0.14665486467392219</v>
      </c>
      <c r="H265" s="207">
        <v>2.318817011566805</v>
      </c>
      <c r="I265" s="207">
        <v>3.2999999999999972</v>
      </c>
      <c r="J265" s="207">
        <v>96.7</v>
      </c>
      <c r="K265" s="207"/>
      <c r="L265" s="207">
        <v>-1.5701860758246415E-2</v>
      </c>
      <c r="M265" s="207">
        <v>2.8119934281298324E-2</v>
      </c>
      <c r="N265" s="188"/>
      <c r="O265" s="187"/>
      <c r="P265" s="188"/>
      <c r="Q265" s="215"/>
    </row>
    <row r="266" spans="1:17" hidden="1" x14ac:dyDescent="0.35">
      <c r="A266" s="204">
        <v>39931</v>
      </c>
      <c r="B266" s="205">
        <v>4141.09</v>
      </c>
      <c r="C266" s="207">
        <v>-3.1022516946792789</v>
      </c>
      <c r="D266" s="206">
        <v>19.2178</v>
      </c>
      <c r="E266" s="207">
        <v>-3.0060464130336086</v>
      </c>
      <c r="F266" s="207">
        <v>9.6205281645670215E-2</v>
      </c>
      <c r="G266" s="207">
        <v>0.14653498404459223</v>
      </c>
      <c r="H266" s="207">
        <v>2.3169215323867194</v>
      </c>
      <c r="I266" s="207">
        <v>3.5499999999999972</v>
      </c>
      <c r="J266" s="207">
        <v>96.45</v>
      </c>
      <c r="K266" s="207"/>
      <c r="L266" s="207">
        <v>-1.5268112144277745E-2</v>
      </c>
      <c r="M266" s="207">
        <v>0.11147339378994796</v>
      </c>
      <c r="N266" s="188"/>
      <c r="O266" s="187"/>
      <c r="P266" s="188"/>
      <c r="Q266" s="215"/>
    </row>
    <row r="267" spans="1:17" hidden="1" x14ac:dyDescent="0.35">
      <c r="A267" s="204">
        <v>39932</v>
      </c>
      <c r="B267" s="205">
        <v>4278.54</v>
      </c>
      <c r="C267" s="207">
        <v>3.3191744202613274</v>
      </c>
      <c r="D267" s="206">
        <v>19.819299999999998</v>
      </c>
      <c r="E267" s="207">
        <v>3.1299108118515018</v>
      </c>
      <c r="F267" s="207">
        <v>-0.18926360840982559</v>
      </c>
      <c r="G267" s="207">
        <v>0.14664980225142984</v>
      </c>
      <c r="H267" s="207">
        <v>2.3187369676390355</v>
      </c>
      <c r="I267" s="207">
        <v>4.7099999999999937</v>
      </c>
      <c r="J267" s="207">
        <v>95.29</v>
      </c>
      <c r="K267" s="207"/>
      <c r="L267" s="207">
        <v>-1.5939909427156309E-2</v>
      </c>
      <c r="M267" s="207">
        <v>-0.17332369898266928</v>
      </c>
      <c r="N267" s="188"/>
      <c r="O267" s="187"/>
      <c r="P267" s="188"/>
    </row>
    <row r="268" spans="1:17" hidden="1" x14ac:dyDescent="0.35">
      <c r="A268" s="204">
        <v>39937</v>
      </c>
      <c r="B268" s="205">
        <v>4500.26</v>
      </c>
      <c r="C268" s="207">
        <v>5.1821415716576276</v>
      </c>
      <c r="D268" s="206">
        <v>20.791699999999999</v>
      </c>
      <c r="E268" s="207">
        <v>4.9063286796203727</v>
      </c>
      <c r="F268" s="207">
        <v>-0.2758128920372549</v>
      </c>
      <c r="G268" s="207">
        <v>0.1472510616039284</v>
      </c>
      <c r="H268" s="207">
        <v>2.3282437127309028</v>
      </c>
      <c r="I268" s="207">
        <v>-7.0699999999999932</v>
      </c>
      <c r="J268" s="207">
        <v>107.07</v>
      </c>
      <c r="K268" s="207"/>
      <c r="L268" s="207">
        <v>-1.6939420898733609E-2</v>
      </c>
      <c r="M268" s="207">
        <v>-0.25887347113852127</v>
      </c>
      <c r="N268" s="188"/>
      <c r="O268" s="187"/>
      <c r="P268" s="188"/>
      <c r="Q268" s="215"/>
    </row>
    <row r="269" spans="1:17" hidden="1" x14ac:dyDescent="0.35">
      <c r="A269" s="204">
        <v>39938</v>
      </c>
      <c r="B269" s="205">
        <v>4510.0200000000004</v>
      </c>
      <c r="C269" s="207">
        <v>0.21687635825486123</v>
      </c>
      <c r="D269" s="206">
        <v>20.8277</v>
      </c>
      <c r="E269" s="207">
        <v>0.17314601499637533</v>
      </c>
      <c r="F269" s="207">
        <v>-4.3730343258485904E-2</v>
      </c>
      <c r="G269" s="207">
        <v>0.14697696922764844</v>
      </c>
      <c r="H269" s="207">
        <v>2.32390993173924</v>
      </c>
      <c r="I269" s="207">
        <v>2.9699999999999989</v>
      </c>
      <c r="J269" s="207">
        <v>97.03</v>
      </c>
      <c r="K269" s="207"/>
      <c r="L269" s="207">
        <v>-1.7042068110839938E-2</v>
      </c>
      <c r="M269" s="207">
        <v>-2.6688275147645966E-2</v>
      </c>
      <c r="N269" s="188"/>
      <c r="O269" s="187"/>
      <c r="P269" s="188"/>
      <c r="Q269" s="215"/>
    </row>
    <row r="270" spans="1:17" hidden="1" x14ac:dyDescent="0.35">
      <c r="A270" s="204">
        <v>39939</v>
      </c>
      <c r="B270" s="205">
        <v>4464.63</v>
      </c>
      <c r="C270" s="207">
        <v>-1.006425692125541</v>
      </c>
      <c r="D270" s="206">
        <v>20.624700000000001</v>
      </c>
      <c r="E270" s="207">
        <v>-0.97466354902365315</v>
      </c>
      <c r="F270" s="207">
        <v>3.1762143101887852E-2</v>
      </c>
      <c r="G270" s="207">
        <v>0.14672611681308589</v>
      </c>
      <c r="H270" s="207">
        <v>2.3199436068063877</v>
      </c>
      <c r="I270" s="207">
        <v>3.1700000000000017</v>
      </c>
      <c r="J270" s="207">
        <v>96.83</v>
      </c>
      <c r="K270" s="207"/>
      <c r="L270" s="207">
        <v>-1.6855792495524182E-2</v>
      </c>
      <c r="M270" s="207">
        <v>4.8617935597412038E-2</v>
      </c>
      <c r="N270" s="188"/>
      <c r="O270" s="187"/>
      <c r="P270" s="188"/>
      <c r="Q270" s="215"/>
    </row>
    <row r="271" spans="1:17" hidden="1" x14ac:dyDescent="0.35">
      <c r="A271" s="204">
        <v>39940</v>
      </c>
      <c r="B271" s="205">
        <v>4537.12</v>
      </c>
      <c r="C271" s="207">
        <v>1.6236507840515291</v>
      </c>
      <c r="D271" s="206">
        <v>20.940899999999999</v>
      </c>
      <c r="E271" s="207">
        <v>1.5331132089193951</v>
      </c>
      <c r="F271" s="207">
        <v>-9.0537575132134007E-2</v>
      </c>
      <c r="G271" s="207">
        <v>0.14651629912398262</v>
      </c>
      <c r="H271" s="207">
        <v>2.3166260978515907</v>
      </c>
      <c r="I271" s="207">
        <v>4.8700000000000045</v>
      </c>
      <c r="J271" s="207">
        <v>95.13</v>
      </c>
      <c r="K271" s="207"/>
      <c r="L271" s="207">
        <v>-1.7135951364864906E-2</v>
      </c>
      <c r="M271" s="207">
        <v>-7.3401623767269109E-2</v>
      </c>
      <c r="N271" s="188"/>
      <c r="O271" s="187"/>
      <c r="P271" s="188"/>
    </row>
    <row r="272" spans="1:17" hidden="1" x14ac:dyDescent="0.35">
      <c r="A272" s="204">
        <v>39941</v>
      </c>
      <c r="B272" s="205">
        <v>4459.2700000000004</v>
      </c>
      <c r="C272" s="207">
        <v>-1.7158461755474717</v>
      </c>
      <c r="D272" s="206">
        <v>20.591999999999999</v>
      </c>
      <c r="E272" s="207">
        <v>-1.6661175021130916</v>
      </c>
      <c r="F272" s="207">
        <v>4.9728673434380033E-2</v>
      </c>
      <c r="G272" s="207">
        <v>0.14629537716707816</v>
      </c>
      <c r="H272" s="207">
        <v>2.3131330150067924</v>
      </c>
      <c r="I272" s="207">
        <v>0.42000000000000171</v>
      </c>
      <c r="J272" s="207">
        <v>99.58</v>
      </c>
      <c r="K272" s="207">
        <v>11024.5</v>
      </c>
      <c r="L272" s="207">
        <v>-1.6882676270928373E-2</v>
      </c>
      <c r="M272" s="207">
        <v>6.6611349705308409E-2</v>
      </c>
      <c r="N272" s="188"/>
      <c r="O272" s="187"/>
      <c r="P272" s="188"/>
    </row>
    <row r="273" spans="1:16" hidden="1" x14ac:dyDescent="0.35">
      <c r="A273" s="204">
        <v>39944</v>
      </c>
      <c r="B273" s="205">
        <v>4377.93</v>
      </c>
      <c r="C273" s="207">
        <v>-1.8240653739289199</v>
      </c>
      <c r="D273" s="206">
        <v>20.212399999999999</v>
      </c>
      <c r="E273" s="207">
        <v>-1.8434343434343432</v>
      </c>
      <c r="F273" s="207">
        <v>-1.9368969505423328E-2</v>
      </c>
      <c r="G273" s="207">
        <v>0.14601811958684993</v>
      </c>
      <c r="H273" s="207">
        <v>2.3087491877464519</v>
      </c>
      <c r="I273" s="188">
        <v>-0.29000000000000625</v>
      </c>
      <c r="J273" s="188">
        <v>100.29</v>
      </c>
      <c r="K273" s="188">
        <v>10744.21</v>
      </c>
      <c r="L273" s="207">
        <v>-1.6892058509549109E-2</v>
      </c>
      <c r="M273" s="207">
        <v>-2.4769109958742187E-3</v>
      </c>
      <c r="N273" s="188"/>
      <c r="O273" s="187"/>
      <c r="P273" s="188"/>
    </row>
    <row r="274" spans="1:16" hidden="1" x14ac:dyDescent="0.35">
      <c r="A274" s="204">
        <v>39945</v>
      </c>
      <c r="B274" s="205">
        <v>4533.71</v>
      </c>
      <c r="C274" s="207">
        <v>3.5583026681559486</v>
      </c>
      <c r="D274" s="206">
        <v>20.926200000000001</v>
      </c>
      <c r="E274" s="207">
        <v>3.5314955176030693</v>
      </c>
      <c r="F274" s="207">
        <v>-2.68071505528793E-2</v>
      </c>
      <c r="G274" s="207">
        <v>0.14574362122492279</v>
      </c>
      <c r="H274" s="207">
        <v>2.3044089875580771</v>
      </c>
      <c r="I274" s="188">
        <v>0.32999999999999829</v>
      </c>
      <c r="J274" s="188">
        <v>99.67</v>
      </c>
      <c r="K274" s="188">
        <v>11196.12</v>
      </c>
      <c r="L274" s="207">
        <v>-1.692933329166689E-2</v>
      </c>
      <c r="M274" s="207">
        <v>-9.8778172612124099E-3</v>
      </c>
      <c r="N274" s="188"/>
      <c r="O274" s="187"/>
      <c r="P274" s="188"/>
    </row>
    <row r="275" spans="1:16" hidden="1" x14ac:dyDescent="0.35">
      <c r="A275" s="204">
        <v>39946</v>
      </c>
      <c r="B275" s="205">
        <v>4477.25</v>
      </c>
      <c r="C275" s="207">
        <v>-1.2453377035584552</v>
      </c>
      <c r="D275" s="206">
        <v>20.6632</v>
      </c>
      <c r="E275" s="207">
        <v>-1.256797698578823</v>
      </c>
      <c r="F275" s="207">
        <v>-1.1459995020367764E-2</v>
      </c>
      <c r="G275" s="207">
        <v>0.14546979417336417</v>
      </c>
      <c r="H275" s="207">
        <v>2.3000794017186088</v>
      </c>
      <c r="I275" s="207">
        <v>-3.9899999999999949</v>
      </c>
      <c r="J275" s="207">
        <v>103.99</v>
      </c>
      <c r="K275" s="207">
        <v>10980.57</v>
      </c>
      <c r="L275" s="207">
        <v>-1.6908848878665769E-2</v>
      </c>
      <c r="M275" s="207">
        <v>5.4488538582980056E-3</v>
      </c>
      <c r="N275" s="188"/>
      <c r="O275" s="187"/>
      <c r="P275" s="188"/>
    </row>
    <row r="276" spans="1:16" hidden="1" x14ac:dyDescent="0.35">
      <c r="A276" s="204">
        <v>39947</v>
      </c>
      <c r="B276" s="205">
        <v>4426.3599999999997</v>
      </c>
      <c r="C276" s="207">
        <v>-1.1366352113462577</v>
      </c>
      <c r="D276" s="206">
        <v>20.415199999999999</v>
      </c>
      <c r="E276" s="207">
        <v>-1.2002013240930789</v>
      </c>
      <c r="F276" s="207">
        <v>-6.3566112746821224E-2</v>
      </c>
      <c r="G276" s="207">
        <v>0.14522509208379197</v>
      </c>
      <c r="H276" s="207">
        <v>2.2962103219623553</v>
      </c>
      <c r="I276" s="207">
        <v>-4.3599999999999994</v>
      </c>
      <c r="J276" s="207">
        <v>104.36</v>
      </c>
      <c r="K276" s="207">
        <v>10816.47</v>
      </c>
      <c r="L276" s="207">
        <v>-1.708294314683053E-2</v>
      </c>
      <c r="M276" s="207">
        <v>-4.6483169599990694E-2</v>
      </c>
      <c r="N276" s="188"/>
      <c r="O276" s="187"/>
      <c r="P276" s="188"/>
    </row>
    <row r="277" spans="1:16" hidden="1" x14ac:dyDescent="0.35">
      <c r="A277" s="204">
        <v>39948</v>
      </c>
      <c r="B277" s="205">
        <v>4522.6499999999996</v>
      </c>
      <c r="C277" s="207">
        <v>2.1753766074155734</v>
      </c>
      <c r="D277" s="206">
        <v>20.873200000000001</v>
      </c>
      <c r="E277" s="207">
        <v>2.2434264665543417</v>
      </c>
      <c r="F277" s="207">
        <v>6.8049859138768376E-2</v>
      </c>
      <c r="G277" s="207">
        <v>0.14504680226768168</v>
      </c>
      <c r="H277" s="207">
        <v>2.2933913124497498</v>
      </c>
      <c r="I277" s="207">
        <v>1.1800000000000068</v>
      </c>
      <c r="J277" s="207">
        <v>98.82</v>
      </c>
      <c r="K277" s="207">
        <v>10986.15</v>
      </c>
      <c r="L277" s="207">
        <v>-1.6766464327924956E-2</v>
      </c>
      <c r="M277" s="207">
        <v>8.4816323466693336E-2</v>
      </c>
      <c r="N277" s="188"/>
      <c r="O277" s="187"/>
      <c r="P277" s="188"/>
    </row>
    <row r="278" spans="1:16" hidden="1" x14ac:dyDescent="0.35">
      <c r="A278" s="204">
        <v>39952</v>
      </c>
      <c r="B278" s="205">
        <v>5319.42</v>
      </c>
      <c r="C278" s="207">
        <v>17.617326125169988</v>
      </c>
      <c r="D278" s="206">
        <v>24.4359</v>
      </c>
      <c r="E278" s="207">
        <v>17.068298104746756</v>
      </c>
      <c r="F278" s="224">
        <v>-0.54902802042323273</v>
      </c>
      <c r="G278" s="207">
        <v>0.14835643750047939</v>
      </c>
      <c r="H278" s="207">
        <v>2.3457212402496617</v>
      </c>
      <c r="I278" s="207">
        <v>18.370000000000005</v>
      </c>
      <c r="J278" s="207">
        <v>81.63</v>
      </c>
      <c r="K278" s="207">
        <v>13074.63</v>
      </c>
      <c r="L278" s="207">
        <v>-1.8737803424574245E-2</v>
      </c>
      <c r="M278" s="207">
        <v>-0.53029021699865853</v>
      </c>
      <c r="N278" s="220" t="s">
        <v>53</v>
      </c>
      <c r="O278" s="187"/>
      <c r="P278" s="188"/>
    </row>
    <row r="279" spans="1:16" hidden="1" x14ac:dyDescent="0.35">
      <c r="A279" s="204">
        <v>39953</v>
      </c>
      <c r="B279" s="205">
        <v>5260.08</v>
      </c>
      <c r="C279" s="207">
        <v>-1.1155351523286401</v>
      </c>
      <c r="D279" s="206">
        <v>24.142700000000001</v>
      </c>
      <c r="E279" s="207">
        <v>-1.1998739559418674</v>
      </c>
      <c r="F279" s="224">
        <v>-8.433880361322732E-2</v>
      </c>
      <c r="G279" s="207">
        <v>0.14813505807766272</v>
      </c>
      <c r="H279" s="207">
        <v>2.3422209242336911</v>
      </c>
      <c r="I279" s="207">
        <v>-5.5100000000000051</v>
      </c>
      <c r="J279" s="207">
        <v>105.51</v>
      </c>
      <c r="K279" s="207">
        <v>10000.9</v>
      </c>
      <c r="L279" s="207">
        <v>-1.8979873535971491E-2</v>
      </c>
      <c r="M279" s="207">
        <v>-6.5358930077255822E-2</v>
      </c>
      <c r="N279" s="188"/>
      <c r="O279" s="187"/>
      <c r="P279" s="188"/>
    </row>
    <row r="280" spans="1:16" hidden="1" x14ac:dyDescent="0.35">
      <c r="A280" s="204">
        <v>39954</v>
      </c>
      <c r="B280" s="205">
        <v>5186.8900000000003</v>
      </c>
      <c r="C280" s="207">
        <v>-1.3914237045824323</v>
      </c>
      <c r="D280" s="206">
        <v>23.781300000000002</v>
      </c>
      <c r="E280" s="207">
        <v>-1.4969328202727934</v>
      </c>
      <c r="F280" s="207">
        <v>-0.10550911569036114</v>
      </c>
      <c r="G280" s="207">
        <v>0.14795454759101173</v>
      </c>
      <c r="H280" s="207">
        <v>2.3393668028368784</v>
      </c>
      <c r="I280" s="207">
        <v>-0.82999999999999829</v>
      </c>
      <c r="J280" s="207">
        <v>100.83</v>
      </c>
      <c r="K280" s="207">
        <v>9773.9699999999993</v>
      </c>
      <c r="L280" s="207">
        <v>-1.9297995749774394E-2</v>
      </c>
      <c r="M280" s="207">
        <v>-8.621111994058675E-2</v>
      </c>
      <c r="N280" s="188"/>
      <c r="O280" s="187"/>
      <c r="P280" s="188"/>
    </row>
    <row r="281" spans="1:16" hidden="1" x14ac:dyDescent="0.35">
      <c r="A281" s="204">
        <v>39955</v>
      </c>
      <c r="B281" s="205">
        <v>5220.91</v>
      </c>
      <c r="C281" s="207">
        <v>0.65588435459397687</v>
      </c>
      <c r="D281" s="206">
        <v>23.936800000000002</v>
      </c>
      <c r="E281" s="207">
        <v>0.65387510354774536</v>
      </c>
      <c r="F281" s="207">
        <v>-2.0092510462315083E-3</v>
      </c>
      <c r="G281" s="207">
        <v>0.14768602869178757</v>
      </c>
      <c r="H281" s="207">
        <v>2.3351211462551307</v>
      </c>
      <c r="I281" s="207">
        <v>-0.15999999999999659</v>
      </c>
      <c r="J281" s="207">
        <v>100.16</v>
      </c>
      <c r="K281" s="207">
        <v>9904.4500000000007</v>
      </c>
      <c r="L281" s="207">
        <v>-1.9234667014596578E-2</v>
      </c>
      <c r="M281" s="207">
        <v>1.722541596836507E-2</v>
      </c>
      <c r="N281" s="188"/>
      <c r="O281" s="187"/>
      <c r="P281" s="188"/>
    </row>
    <row r="282" spans="1:16" hidden="1" x14ac:dyDescent="0.35">
      <c r="A282" s="204">
        <v>39958</v>
      </c>
      <c r="B282" s="205">
        <v>5219.76</v>
      </c>
      <c r="C282" s="207">
        <v>-2.2026811417925923E-2</v>
      </c>
      <c r="D282" s="206">
        <v>23.926300000000001</v>
      </c>
      <c r="E282" s="207">
        <v>-4.3865512516294565E-2</v>
      </c>
      <c r="F282" s="207">
        <v>-2.1838701098368642E-2</v>
      </c>
      <c r="G282" s="207">
        <v>0.14741537724633907</v>
      </c>
      <c r="H282" s="207">
        <v>2.3308417711569605</v>
      </c>
      <c r="I282" s="188">
        <v>0.43999999999999773</v>
      </c>
      <c r="J282" s="188">
        <v>99.56</v>
      </c>
      <c r="K282" s="207">
        <v>9962.0400000000009</v>
      </c>
      <c r="L282" s="207">
        <v>-1.9244170788624941E-2</v>
      </c>
      <c r="M282" s="207">
        <v>-2.5945303097437006E-3</v>
      </c>
      <c r="N282" s="188"/>
      <c r="O282" s="187"/>
      <c r="P282" s="188"/>
    </row>
    <row r="283" spans="1:16" hidden="1" x14ac:dyDescent="0.35">
      <c r="A283" s="204">
        <v>39959</v>
      </c>
      <c r="B283" s="205">
        <v>5070.8999999999996</v>
      </c>
      <c r="C283" s="207">
        <v>-2.8518552577130092</v>
      </c>
      <c r="D283" s="206">
        <v>23.248799999999999</v>
      </c>
      <c r="E283" s="207">
        <v>-2.8316120754149283</v>
      </c>
      <c r="F283" s="207">
        <v>2.0243182298080864E-2</v>
      </c>
      <c r="G283" s="207">
        <v>0.14716539050521951</v>
      </c>
      <c r="H283" s="207">
        <v>2.3268891337230571</v>
      </c>
      <c r="I283" s="207">
        <v>0.87000000000000455</v>
      </c>
      <c r="J283" s="207">
        <v>99.13</v>
      </c>
      <c r="K283" s="207">
        <v>9719.58</v>
      </c>
      <c r="L283" s="207">
        <v>-1.9100580413764195E-2</v>
      </c>
      <c r="M283" s="207">
        <v>3.9343762711845059E-2</v>
      </c>
      <c r="N283" s="188"/>
      <c r="O283" s="187"/>
      <c r="P283" s="188"/>
    </row>
    <row r="284" spans="1:16" hidden="1" x14ac:dyDescent="0.35">
      <c r="A284" s="204">
        <v>39960</v>
      </c>
      <c r="B284" s="205">
        <v>5267.14</v>
      </c>
      <c r="C284" s="207">
        <v>3.8699244710012168</v>
      </c>
      <c r="D284" s="206">
        <v>24.134799999999998</v>
      </c>
      <c r="E284" s="207">
        <v>3.8109493823337086</v>
      </c>
      <c r="F284" s="207">
        <v>-5.8975088667508224E-2</v>
      </c>
      <c r="G284" s="207">
        <v>0.14691718023386346</v>
      </c>
      <c r="H284" s="207">
        <v>2.322964584742389</v>
      </c>
      <c r="I284" s="207">
        <v>1.4399999999999977</v>
      </c>
      <c r="J284" s="207">
        <v>98.56</v>
      </c>
      <c r="K284" s="207">
        <v>10154.11</v>
      </c>
      <c r="L284" s="207">
        <v>-1.9245053269756021E-2</v>
      </c>
      <c r="M284" s="207">
        <v>-3.9730035397752203E-2</v>
      </c>
      <c r="N284" s="188"/>
      <c r="O284" s="187"/>
      <c r="P284" s="188"/>
    </row>
    <row r="285" spans="1:16" hidden="1" x14ac:dyDescent="0.35">
      <c r="A285" s="204">
        <v>39961</v>
      </c>
      <c r="B285" s="205">
        <v>5342.36</v>
      </c>
      <c r="C285" s="207">
        <v>1.4280994999183494</v>
      </c>
      <c r="D285" s="206">
        <v>24.477399999999999</v>
      </c>
      <c r="E285" s="207">
        <v>1.4195269900724303</v>
      </c>
      <c r="F285" s="207">
        <v>-8.572509845919063E-3</v>
      </c>
      <c r="G285" s="207">
        <v>0.14665218637524371</v>
      </c>
      <c r="H285" s="207">
        <v>2.3187746639464137</v>
      </c>
      <c r="I285" s="188">
        <v>1.6899999999999977</v>
      </c>
      <c r="J285" s="188">
        <v>98.31</v>
      </c>
      <c r="K285" s="207">
        <v>10224.6</v>
      </c>
      <c r="L285" s="207">
        <v>-1.9206524232124843E-2</v>
      </c>
      <c r="M285" s="207">
        <v>1.063401438620578E-2</v>
      </c>
      <c r="N285" s="188"/>
      <c r="O285" s="187"/>
      <c r="P285" s="188"/>
    </row>
    <row r="286" spans="1:16" hidden="1" x14ac:dyDescent="0.35">
      <c r="A286" s="204">
        <v>39962</v>
      </c>
      <c r="B286" s="205">
        <v>5480.11</v>
      </c>
      <c r="C286" s="207">
        <v>2.5784484759544473</v>
      </c>
      <c r="D286" s="206">
        <v>25.094000000000001</v>
      </c>
      <c r="E286" s="207">
        <v>2.5190583967251499</v>
      </c>
      <c r="F286" s="207">
        <v>-5.9390079229297399E-2</v>
      </c>
      <c r="G286" s="207">
        <v>0.14640706950018634</v>
      </c>
      <c r="H286" s="207">
        <v>2.3148990258557927</v>
      </c>
      <c r="I286" s="188">
        <v>1.230000000000004</v>
      </c>
      <c r="J286" s="188">
        <v>98.77</v>
      </c>
      <c r="K286" s="207">
        <v>10438.66</v>
      </c>
      <c r="L286" s="207">
        <v>-1.9351069393985176E-2</v>
      </c>
      <c r="M286" s="207">
        <v>-4.0039009835312223E-2</v>
      </c>
      <c r="N286" s="188"/>
      <c r="O286" s="187"/>
      <c r="P286" s="188"/>
    </row>
    <row r="287" spans="1:16" hidden="1" x14ac:dyDescent="0.35">
      <c r="A287" s="204">
        <v>39965</v>
      </c>
      <c r="B287" s="205">
        <v>5579.85</v>
      </c>
      <c r="C287" s="207">
        <v>1.8200364591221836</v>
      </c>
      <c r="D287" s="206">
        <v>25.5396</v>
      </c>
      <c r="E287" s="207">
        <v>1.7757232804654455</v>
      </c>
      <c r="F287" s="207">
        <v>-4.4313178656738117E-2</v>
      </c>
      <c r="G287" s="207">
        <v>0.14615115098155629</v>
      </c>
      <c r="H287" s="207">
        <v>2.3108525987843569</v>
      </c>
      <c r="I287" s="188">
        <v>1.230000000000004</v>
      </c>
      <c r="J287" s="188">
        <v>98.77</v>
      </c>
      <c r="K287" s="207">
        <v>10525.02</v>
      </c>
      <c r="L287" s="207">
        <v>-1.9440539319658126E-2</v>
      </c>
      <c r="M287" s="207">
        <v>-2.4872639337079991E-2</v>
      </c>
      <c r="N287" s="188"/>
      <c r="O287" s="187"/>
      <c r="P287" s="188"/>
    </row>
    <row r="288" spans="1:16" hidden="1" x14ac:dyDescent="0.35">
      <c r="A288" s="204">
        <v>39966</v>
      </c>
      <c r="B288" s="205">
        <v>5574.12</v>
      </c>
      <c r="C288" s="207">
        <v>-0.1026909325519588</v>
      </c>
      <c r="D288" s="206">
        <v>25.514199999999999</v>
      </c>
      <c r="E288" s="207">
        <v>-9.9453397860581993E-2</v>
      </c>
      <c r="F288" s="207">
        <v>3.2375346913768033E-3</v>
      </c>
      <c r="G288" s="207">
        <v>0.14589529119131497</v>
      </c>
      <c r="H288" s="207">
        <v>2.3068071002902792</v>
      </c>
      <c r="I288" s="188">
        <v>2.9699999999999989</v>
      </c>
      <c r="J288" s="188">
        <v>97.03</v>
      </c>
      <c r="K288" s="207">
        <v>10701.77</v>
      </c>
      <c r="L288" s="207">
        <v>-1.9359546198190143E-2</v>
      </c>
      <c r="M288" s="207">
        <v>2.2597080889566946E-2</v>
      </c>
      <c r="N288" s="188"/>
      <c r="O288" s="187"/>
      <c r="P288" s="188"/>
    </row>
    <row r="289" spans="1:16" hidden="1" x14ac:dyDescent="0.35">
      <c r="A289" s="204">
        <v>39967</v>
      </c>
      <c r="B289" s="205">
        <v>5580.81</v>
      </c>
      <c r="C289" s="207">
        <v>0.1200189446944183</v>
      </c>
      <c r="D289" s="206">
        <v>25.541499999999999</v>
      </c>
      <c r="E289" s="207">
        <v>0.10699923963910421</v>
      </c>
      <c r="F289" s="207">
        <v>-1.3019705055314093E-2</v>
      </c>
      <c r="G289" s="207">
        <v>0.14563502193913988</v>
      </c>
      <c r="H289" s="207">
        <v>2.3026918820813691</v>
      </c>
      <c r="I289" s="188">
        <v>3.7399999999999949</v>
      </c>
      <c r="J289" s="188">
        <v>96.26</v>
      </c>
      <c r="K289" s="207">
        <v>10800.32</v>
      </c>
      <c r="L289" s="207">
        <v>-1.9336984485937916E-2</v>
      </c>
      <c r="M289" s="207">
        <v>6.3172794306238234E-3</v>
      </c>
      <c r="N289" s="188"/>
      <c r="O289" s="187"/>
      <c r="P289" s="188"/>
    </row>
    <row r="290" spans="1:16" hidden="1" x14ac:dyDescent="0.35">
      <c r="A290" s="204">
        <v>39968</v>
      </c>
      <c r="B290" s="205">
        <v>5634.78</v>
      </c>
      <c r="C290" s="207">
        <v>0.96706392082868509</v>
      </c>
      <c r="D290" s="206">
        <v>25.7837</v>
      </c>
      <c r="E290" s="207">
        <v>0.94826067380537715</v>
      </c>
      <c r="F290" s="207">
        <v>-1.8803247023307934E-2</v>
      </c>
      <c r="G290" s="207">
        <v>0.14537565740374342</v>
      </c>
      <c r="H290" s="207">
        <v>2.2985909687007484</v>
      </c>
      <c r="I290" s="188">
        <v>2.7199999999999989</v>
      </c>
      <c r="J290" s="188">
        <v>97.28</v>
      </c>
      <c r="K290" s="207">
        <v>10786.52</v>
      </c>
      <c r="L290" s="207">
        <v>-1.9335091799900221E-2</v>
      </c>
      <c r="M290" s="207">
        <v>5.3184477659228707E-4</v>
      </c>
      <c r="N290" s="188"/>
      <c r="O290" s="187"/>
      <c r="P290" s="188"/>
    </row>
    <row r="291" spans="1:16" hidden="1" x14ac:dyDescent="0.35">
      <c r="A291" s="204">
        <v>39969</v>
      </c>
      <c r="B291" s="205">
        <v>5652.34</v>
      </c>
      <c r="C291" s="207">
        <v>0.31163594674504419</v>
      </c>
      <c r="D291" s="206">
        <v>25.861000000000001</v>
      </c>
      <c r="E291" s="207">
        <v>0.29980181277319018</v>
      </c>
      <c r="F291" s="207">
        <v>-1.1834133971854011E-2</v>
      </c>
      <c r="G291" s="207">
        <v>0.14511835523886285</v>
      </c>
      <c r="H291" s="207">
        <v>2.2945226642611742</v>
      </c>
      <c r="I291" s="188">
        <v>2.7199999999999989</v>
      </c>
      <c r="J291" s="188">
        <v>97.28</v>
      </c>
      <c r="K291" s="207">
        <v>10819.08</v>
      </c>
      <c r="L291" s="207">
        <v>-1.9308586648564368E-2</v>
      </c>
      <c r="M291" s="207">
        <v>7.4744526767103574E-3</v>
      </c>
      <c r="N291" s="188"/>
      <c r="O291" s="187"/>
      <c r="P291" s="188"/>
    </row>
    <row r="292" spans="1:16" hidden="1" x14ac:dyDescent="0.35">
      <c r="A292" s="204">
        <v>39972</v>
      </c>
      <c r="B292" s="205">
        <v>5458.86</v>
      </c>
      <c r="C292" s="207">
        <v>-3.4230071085603568</v>
      </c>
      <c r="D292" s="206">
        <v>24.9923</v>
      </c>
      <c r="E292" s="207">
        <v>-3.3591121766366361</v>
      </c>
      <c r="F292" s="207">
        <v>6.3894931923720755E-2</v>
      </c>
      <c r="G292" s="207">
        <v>0.14494584697361515</v>
      </c>
      <c r="H292" s="207">
        <v>2.2917950690942384</v>
      </c>
      <c r="I292" s="188">
        <v>2.1099999999999994</v>
      </c>
      <c r="J292" s="188">
        <v>97.89</v>
      </c>
      <c r="K292" s="207">
        <v>10384.73</v>
      </c>
      <c r="L292" s="207">
        <v>-1.9015616512746462E-2</v>
      </c>
      <c r="M292" s="207">
        <v>8.2910548436467224E-2</v>
      </c>
      <c r="N292" s="188"/>
      <c r="O292" s="187"/>
      <c r="P292" s="188"/>
    </row>
    <row r="293" spans="1:16" hidden="1" x14ac:dyDescent="0.35">
      <c r="A293" s="204">
        <v>39973</v>
      </c>
      <c r="B293" s="205">
        <v>5608.04</v>
      </c>
      <c r="C293" s="207">
        <v>2.7328050178975154</v>
      </c>
      <c r="D293" s="206">
        <v>25.661000000000001</v>
      </c>
      <c r="E293" s="207">
        <v>2.6756240922204086</v>
      </c>
      <c r="F293" s="207">
        <v>-5.7180925677106753E-2</v>
      </c>
      <c r="G293" s="207">
        <v>0.14470809582235358</v>
      </c>
      <c r="H293" s="207">
        <v>2.2880358933226694</v>
      </c>
      <c r="I293" s="188">
        <v>1.5799999999999983</v>
      </c>
      <c r="J293" s="188">
        <v>98.42</v>
      </c>
      <c r="K293" s="207">
        <v>10610.1</v>
      </c>
      <c r="L293" s="207">
        <v>-1.9149529878235445E-2</v>
      </c>
      <c r="M293" s="207">
        <v>-3.8031395798871312E-2</v>
      </c>
      <c r="N293" s="188"/>
      <c r="O293" s="187"/>
      <c r="P293" s="188"/>
    </row>
    <row r="294" spans="1:16" hidden="1" x14ac:dyDescent="0.35">
      <c r="A294" s="204">
        <v>39974</v>
      </c>
      <c r="B294" s="205">
        <v>5739.53</v>
      </c>
      <c r="C294" s="207">
        <v>2.344669438877037</v>
      </c>
      <c r="D294" s="206">
        <v>26.2547</v>
      </c>
      <c r="E294" s="207">
        <v>2.313627684034131</v>
      </c>
      <c r="F294" s="207">
        <v>-3.1041754842906055E-2</v>
      </c>
      <c r="G294" s="207">
        <v>0.14445571046550201</v>
      </c>
      <c r="H294" s="207">
        <v>2.2840453304440427</v>
      </c>
      <c r="I294" s="188">
        <v>1.8100000000000023</v>
      </c>
      <c r="J294" s="188">
        <v>98.19</v>
      </c>
      <c r="K294" s="207">
        <v>10878.99</v>
      </c>
      <c r="L294" s="207">
        <v>-1.9191111084405625E-2</v>
      </c>
      <c r="M294" s="207">
        <v>-1.185064375850043E-2</v>
      </c>
      <c r="N294" s="188"/>
      <c r="O294" s="187"/>
      <c r="P294" s="188"/>
    </row>
    <row r="295" spans="1:16" hidden="1" x14ac:dyDescent="0.35">
      <c r="A295" s="204">
        <v>39975</v>
      </c>
      <c r="B295" s="205">
        <v>5719.84</v>
      </c>
      <c r="C295" s="207">
        <v>-0.34305944911864911</v>
      </c>
      <c r="D295" s="206">
        <v>26.174499999999998</v>
      </c>
      <c r="E295" s="207">
        <v>-0.30546911600590132</v>
      </c>
      <c r="F295" s="207">
        <v>3.7590333112747787E-2</v>
      </c>
      <c r="G295" s="207">
        <v>0.14424189085363071</v>
      </c>
      <c r="H295" s="207">
        <v>2.2806645455344103</v>
      </c>
      <c r="I295" s="188">
        <v>1.980000000000004</v>
      </c>
      <c r="J295" s="188">
        <v>98.02</v>
      </c>
      <c r="K295" s="207">
        <v>10859.98</v>
      </c>
      <c r="L295" s="207">
        <v>-1.8993266331105436E-2</v>
      </c>
      <c r="M295" s="207">
        <v>5.6583599443853223E-2</v>
      </c>
      <c r="N295" s="188"/>
      <c r="O295" s="187"/>
      <c r="P295" s="188"/>
    </row>
    <row r="296" spans="1:16" hidden="1" x14ac:dyDescent="0.35">
      <c r="A296" s="204">
        <v>39976</v>
      </c>
      <c r="B296" s="205">
        <v>5654.27</v>
      </c>
      <c r="C296" s="207">
        <v>-1.1463607373632778</v>
      </c>
      <c r="D296" s="206">
        <v>25.8767</v>
      </c>
      <c r="E296" s="207">
        <v>-1.1377485720835117</v>
      </c>
      <c r="F296" s="207">
        <v>8.6121652797661596E-3</v>
      </c>
      <c r="G296" s="207">
        <v>0.14399956704643641</v>
      </c>
      <c r="H296" s="207">
        <v>2.2768330697243226</v>
      </c>
      <c r="I296" s="188">
        <v>2.9699999999999989</v>
      </c>
      <c r="J296" s="188">
        <v>97.03</v>
      </c>
      <c r="K296" s="207">
        <v>10839.08</v>
      </c>
      <c r="L296" s="207">
        <v>-1.8897414138012134E-2</v>
      </c>
      <c r="M296" s="207">
        <v>2.7509579417778294E-2</v>
      </c>
      <c r="N296" s="188"/>
      <c r="O296" s="187"/>
      <c r="P296" s="188"/>
    </row>
    <row r="297" spans="1:16" hidden="1" x14ac:dyDescent="0.35">
      <c r="A297" s="204">
        <v>39979</v>
      </c>
      <c r="B297" s="205">
        <v>5531.62</v>
      </c>
      <c r="C297" s="207">
        <v>-2.1691571148884039</v>
      </c>
      <c r="D297" s="206">
        <v>25.3232</v>
      </c>
      <c r="E297" s="207">
        <v>-2.1389899021127099</v>
      </c>
      <c r="F297" s="207">
        <v>3.0167212775694008E-2</v>
      </c>
      <c r="G297" s="207">
        <v>0.14377832114214018</v>
      </c>
      <c r="H297" s="207">
        <v>2.2733348648215244</v>
      </c>
      <c r="I297" s="188">
        <v>2.4300000000000068</v>
      </c>
      <c r="J297" s="188">
        <v>97.57</v>
      </c>
      <c r="K297" s="207">
        <v>10545.58</v>
      </c>
      <c r="L297" s="207">
        <v>-1.8727640342462975E-2</v>
      </c>
      <c r="M297" s="207">
        <v>4.8894853118156986E-2</v>
      </c>
      <c r="N297" s="188"/>
      <c r="O297" s="187"/>
      <c r="P297" s="188"/>
    </row>
    <row r="298" spans="1:16" hidden="1" x14ac:dyDescent="0.35">
      <c r="A298" s="204">
        <v>39980</v>
      </c>
      <c r="B298" s="205">
        <v>5574.9</v>
      </c>
      <c r="C298" s="207">
        <v>0.78241093929083616</v>
      </c>
      <c r="D298" s="206">
        <v>25.507300000000001</v>
      </c>
      <c r="E298" s="207">
        <v>0.72700132684653129</v>
      </c>
      <c r="F298" s="207">
        <v>-5.5409612444304868E-2</v>
      </c>
      <c r="G298" s="207">
        <v>0.14354551680089844</v>
      </c>
      <c r="H298" s="207">
        <v>2.2696539049840294</v>
      </c>
      <c r="I298" s="188">
        <v>2.4000000000000057</v>
      </c>
      <c r="J298" s="188">
        <v>97.6</v>
      </c>
      <c r="K298" s="207">
        <v>10620.95</v>
      </c>
      <c r="L298" s="207">
        <v>-1.8854129901434844E-2</v>
      </c>
      <c r="M298" s="207">
        <v>-3.6555482542870027E-2</v>
      </c>
      <c r="N298" s="188"/>
      <c r="O298" s="187"/>
      <c r="P298" s="188"/>
    </row>
    <row r="299" spans="1:16" hidden="1" x14ac:dyDescent="0.35">
      <c r="A299" s="204">
        <v>39981</v>
      </c>
      <c r="B299" s="205">
        <v>5375.47</v>
      </c>
      <c r="C299" s="207">
        <v>-3.5772838974690018</v>
      </c>
      <c r="D299" s="206">
        <v>24.648099999999999</v>
      </c>
      <c r="E299" s="207">
        <v>-3.3684474640593134</v>
      </c>
      <c r="F299" s="207">
        <v>0.20883643340968838</v>
      </c>
      <c r="G299" s="207">
        <v>0.14391809196814856</v>
      </c>
      <c r="H299" s="207">
        <v>2.2755448356246721</v>
      </c>
      <c r="I299" s="188">
        <v>4.2999999999999972</v>
      </c>
      <c r="J299" s="225">
        <v>95.7</v>
      </c>
      <c r="K299" s="188">
        <v>10373.58</v>
      </c>
      <c r="L299" s="207">
        <v>-1.8071688103114835E-2</v>
      </c>
      <c r="M299" s="207">
        <v>0.22690812151280321</v>
      </c>
      <c r="N299" s="188"/>
      <c r="O299" s="187"/>
      <c r="P299" s="188"/>
    </row>
    <row r="300" spans="1:16" hidden="1" x14ac:dyDescent="0.35">
      <c r="A300" s="204">
        <v>39982</v>
      </c>
      <c r="B300" s="205">
        <v>5246.17</v>
      </c>
      <c r="C300" s="207">
        <v>-2.4053710652277882</v>
      </c>
      <c r="D300" s="206">
        <v>24.081299999999999</v>
      </c>
      <c r="E300" s="207">
        <v>-2.2995687294355371</v>
      </c>
      <c r="F300" s="207">
        <v>0.10580233579225107</v>
      </c>
      <c r="G300" s="207">
        <v>0.14385336666046439</v>
      </c>
      <c r="H300" s="207">
        <v>2.2745214386519863</v>
      </c>
      <c r="I300" s="188">
        <v>5.1400000000000006</v>
      </c>
      <c r="J300" s="188">
        <v>94.86</v>
      </c>
      <c r="K300" s="188">
        <v>10214.18</v>
      </c>
      <c r="L300" s="207">
        <v>-1.7647461993884131E-2</v>
      </c>
      <c r="M300" s="207">
        <v>0.1234497977861352</v>
      </c>
      <c r="N300" s="188"/>
      <c r="O300" s="187"/>
      <c r="P300" s="188"/>
    </row>
    <row r="301" spans="1:16" hidden="1" x14ac:dyDescent="0.35">
      <c r="A301" s="204">
        <v>39983</v>
      </c>
      <c r="B301" s="205">
        <v>5322.95</v>
      </c>
      <c r="C301" s="207">
        <v>1.4635438805833541</v>
      </c>
      <c r="D301" s="206">
        <v>24.3996</v>
      </c>
      <c r="E301" s="207">
        <v>1.3217724956709178</v>
      </c>
      <c r="F301" s="207">
        <v>-0.14177138491243624</v>
      </c>
      <c r="G301" s="207">
        <v>0.14378979348496701</v>
      </c>
      <c r="H301" s="207">
        <v>2.2735162584886797</v>
      </c>
      <c r="I301" s="188">
        <v>5.7600000000000051</v>
      </c>
      <c r="J301" s="225">
        <v>94.24</v>
      </c>
      <c r="K301" s="207">
        <v>10431.89</v>
      </c>
      <c r="L301" s="207">
        <v>-1.8071093130124925E-2</v>
      </c>
      <c r="M301" s="207">
        <v>-0.12370029178231132</v>
      </c>
      <c r="N301" s="188"/>
      <c r="O301" s="187"/>
      <c r="P301" s="188"/>
    </row>
    <row r="302" spans="1:16" hidden="1" x14ac:dyDescent="0.35">
      <c r="A302" s="204">
        <v>39986</v>
      </c>
      <c r="B302" s="205">
        <v>5226.95</v>
      </c>
      <c r="C302" s="207">
        <v>-1.8035112108886988</v>
      </c>
      <c r="D302" s="206">
        <v>23.975300000000001</v>
      </c>
      <c r="E302" s="207">
        <v>-1.7389629338185824</v>
      </c>
      <c r="F302" s="207">
        <v>6.4548277070116455E-2</v>
      </c>
      <c r="G302" s="207">
        <v>0.14362505839896841</v>
      </c>
      <c r="H302" s="207">
        <v>2.2709115680771834</v>
      </c>
      <c r="I302" s="188">
        <v>3.8400000000000034</v>
      </c>
      <c r="J302" s="225">
        <v>96.16</v>
      </c>
      <c r="K302" s="188">
        <v>10140.030000000001</v>
      </c>
      <c r="L302" s="207">
        <v>-1.7790074864137709E-2</v>
      </c>
      <c r="M302" s="207">
        <v>8.2338351934254164E-2</v>
      </c>
      <c r="N302" s="188"/>
      <c r="O302" s="187"/>
      <c r="P302" s="188"/>
    </row>
    <row r="303" spans="1:16" hidden="1" x14ac:dyDescent="0.35">
      <c r="A303" s="204">
        <v>39987</v>
      </c>
      <c r="B303" s="205">
        <v>5241.45</v>
      </c>
      <c r="C303" s="207">
        <v>0.27740843130315007</v>
      </c>
      <c r="D303" s="206">
        <v>24.034099999999999</v>
      </c>
      <c r="E303" s="207">
        <v>0.24525240560075565</v>
      </c>
      <c r="F303" s="207">
        <v>-3.2156025702394425E-2</v>
      </c>
      <c r="G303" s="207">
        <v>0.14338302966003028</v>
      </c>
      <c r="H303" s="207">
        <v>2.2670847577058693</v>
      </c>
      <c r="I303" s="188">
        <v>3.3900000000000006</v>
      </c>
      <c r="J303" s="225">
        <v>96.61</v>
      </c>
      <c r="K303" s="226">
        <v>10090.39</v>
      </c>
      <c r="L303" s="207">
        <v>-1.7838773002572476E-2</v>
      </c>
      <c r="M303" s="207">
        <v>-1.4317252699821949E-2</v>
      </c>
      <c r="N303" s="188"/>
      <c r="O303" s="187"/>
      <c r="P303" s="188"/>
    </row>
    <row r="304" spans="1:16" hidden="1" x14ac:dyDescent="0.35">
      <c r="A304" s="204">
        <v>39988</v>
      </c>
      <c r="B304" s="205">
        <v>5298.16</v>
      </c>
      <c r="C304" s="207">
        <v>1.0819525131404484</v>
      </c>
      <c r="D304" s="206">
        <v>24.287700000000001</v>
      </c>
      <c r="E304" s="207">
        <v>1.0551674495820615</v>
      </c>
      <c r="F304" s="207">
        <v>-2.6785063558386835E-2</v>
      </c>
      <c r="G304" s="207">
        <v>0.14314074577618874</v>
      </c>
      <c r="H304" s="207">
        <v>2.2632539131394145</v>
      </c>
      <c r="I304" s="188">
        <v>3.3400000000000034</v>
      </c>
      <c r="J304" s="225">
        <v>96.66</v>
      </c>
      <c r="K304" s="226">
        <v>10225.31</v>
      </c>
      <c r="L304" s="207">
        <v>-1.7868996957152928E-2</v>
      </c>
      <c r="M304" s="207">
        <v>-8.9160666012339067E-3</v>
      </c>
      <c r="N304" s="188"/>
      <c r="O304" s="187"/>
      <c r="P304" s="188"/>
    </row>
    <row r="305" spans="1:16" hidden="1" x14ac:dyDescent="0.35">
      <c r="A305" s="204">
        <v>39989</v>
      </c>
      <c r="B305" s="205">
        <v>5235.08</v>
      </c>
      <c r="C305" s="207">
        <v>-1.1906020203240357</v>
      </c>
      <c r="D305" s="206">
        <v>24.009599999999999</v>
      </c>
      <c r="E305" s="207">
        <v>-1.1450240245062397</v>
      </c>
      <c r="F305" s="224">
        <v>4.557799581779598E-2</v>
      </c>
      <c r="G305" s="207">
        <v>0.14294616653316411</v>
      </c>
      <c r="H305" s="207">
        <v>2.2601773451726683</v>
      </c>
      <c r="I305" s="188">
        <v>16.810000000000002</v>
      </c>
      <c r="J305" s="225">
        <v>83.19</v>
      </c>
      <c r="K305" s="226">
        <v>10193.58</v>
      </c>
      <c r="L305" s="207">
        <v>-1.7655370718853439E-2</v>
      </c>
      <c r="M305" s="207">
        <v>6.3233366536649419E-2</v>
      </c>
      <c r="N305" s="188"/>
      <c r="O305" s="187"/>
      <c r="P305" s="188"/>
    </row>
    <row r="306" spans="1:16" hidden="1" x14ac:dyDescent="0.35">
      <c r="A306" s="204">
        <v>39990</v>
      </c>
      <c r="B306" s="205">
        <v>5400.02</v>
      </c>
      <c r="C306" s="207">
        <v>3.1506681846313813</v>
      </c>
      <c r="D306" s="206">
        <v>24.585899999999999</v>
      </c>
      <c r="E306" s="207">
        <v>2.4002898840463809</v>
      </c>
      <c r="F306" s="224">
        <v>-0.75037830058500044</v>
      </c>
      <c r="G306" s="207">
        <v>0.14888393784200818</v>
      </c>
      <c r="H306" s="207">
        <v>2.3540617529784003</v>
      </c>
      <c r="I306" s="188">
        <v>17.11</v>
      </c>
      <c r="J306" s="225">
        <v>82.89</v>
      </c>
      <c r="K306" s="226">
        <v>10447.540000000001</v>
      </c>
      <c r="L306" s="207">
        <v>-2.0114172496927755E-2</v>
      </c>
      <c r="M306" s="207">
        <v>-0.73026412808807273</v>
      </c>
      <c r="N306" s="188"/>
      <c r="O306" s="187"/>
      <c r="P306" s="188"/>
    </row>
    <row r="307" spans="1:16" hidden="1" x14ac:dyDescent="0.35">
      <c r="A307" s="204">
        <v>39993</v>
      </c>
      <c r="B307" s="205">
        <v>5419.52</v>
      </c>
      <c r="C307" s="207">
        <v>0.36110977366750491</v>
      </c>
      <c r="D307" s="206">
        <v>24.650300000000001</v>
      </c>
      <c r="E307" s="207">
        <v>0.26193875351320339</v>
      </c>
      <c r="F307" s="207">
        <v>-9.9171020154301515E-2</v>
      </c>
      <c r="G307" s="207">
        <v>0.14870422295518243</v>
      </c>
      <c r="H307" s="207">
        <v>2.3512202111193563</v>
      </c>
      <c r="I307" s="188">
        <v>8.1700000000000017</v>
      </c>
      <c r="J307" s="225">
        <v>91.83</v>
      </c>
      <c r="K307" s="226">
        <v>10403.84</v>
      </c>
      <c r="L307" s="207">
        <v>-2.0378576669694892E-2</v>
      </c>
      <c r="M307" s="207">
        <v>-7.8792443484606622E-2</v>
      </c>
      <c r="N307" s="188"/>
      <c r="O307" s="187"/>
      <c r="P307" s="188"/>
    </row>
    <row r="308" spans="1:16" hidden="1" x14ac:dyDescent="0.35">
      <c r="A308" s="204">
        <v>39994</v>
      </c>
      <c r="B308" s="205">
        <v>5296.58</v>
      </c>
      <c r="C308" s="207">
        <v>-2.2684665800661405</v>
      </c>
      <c r="D308" s="206">
        <v>24.1401</v>
      </c>
      <c r="E308" s="207">
        <v>-2.069751686592054</v>
      </c>
      <c r="F308" s="224">
        <v>0.19871489347408655</v>
      </c>
      <c r="G308" s="207">
        <v>0.14899327528231418</v>
      </c>
      <c r="H308" s="207">
        <v>2.3557905297028987</v>
      </c>
      <c r="I308" s="188">
        <v>6.7800000000000011</v>
      </c>
      <c r="J308" s="225">
        <v>93.22</v>
      </c>
      <c r="K308" s="226">
        <v>10230.120000000001</v>
      </c>
      <c r="L308" s="207">
        <v>-1.9648265102548954E-2</v>
      </c>
      <c r="M308" s="207">
        <v>0.21836315857663552</v>
      </c>
      <c r="N308" s="188"/>
      <c r="O308" s="187"/>
      <c r="P308" s="188"/>
    </row>
    <row r="309" spans="1:16" hidden="1" x14ac:dyDescent="0.35">
      <c r="A309" s="204">
        <v>39995</v>
      </c>
      <c r="B309" s="205">
        <v>5358.01</v>
      </c>
      <c r="C309" s="207">
        <v>1.159805006249321</v>
      </c>
      <c r="D309" s="206">
        <v>24.399899999999999</v>
      </c>
      <c r="E309" s="207">
        <v>1.0762175798774591</v>
      </c>
      <c r="F309" s="224">
        <v>-8.3587426371861895E-2</v>
      </c>
      <c r="G309" s="207">
        <v>0.14879039464915972</v>
      </c>
      <c r="H309" s="207">
        <v>2.3525827052333725</v>
      </c>
      <c r="I309" s="188">
        <v>5.730000000000004</v>
      </c>
      <c r="J309" s="225">
        <v>94.27</v>
      </c>
      <c r="K309" s="226">
        <v>10340.209999999999</v>
      </c>
      <c r="L309" s="207">
        <v>-1.9860687565237702E-2</v>
      </c>
      <c r="M309" s="207">
        <v>-6.3726738806624189E-2</v>
      </c>
      <c r="N309" s="188"/>
      <c r="O309" s="187"/>
      <c r="P309" s="188"/>
    </row>
    <row r="310" spans="1:16" hidden="1" x14ac:dyDescent="0.35">
      <c r="A310" s="204">
        <v>39996</v>
      </c>
      <c r="B310" s="205">
        <v>5368.2</v>
      </c>
      <c r="C310" s="207">
        <v>0.19018254911804194</v>
      </c>
      <c r="D310" s="206">
        <v>24.4438</v>
      </c>
      <c r="E310" s="207">
        <v>0.17991877015889704</v>
      </c>
      <c r="F310" s="207">
        <v>-1.0263778959144904E-2</v>
      </c>
      <c r="G310" s="207">
        <v>0.14854405543179686</v>
      </c>
      <c r="H310" s="207">
        <v>2.348687740213923</v>
      </c>
      <c r="I310" s="188">
        <v>5.2099999999999937</v>
      </c>
      <c r="J310" s="225">
        <v>94.79</v>
      </c>
      <c r="K310" s="226">
        <v>10410.379999999999</v>
      </c>
      <c r="L310" s="207">
        <v>-1.9828909722171169E-2</v>
      </c>
      <c r="M310" s="207">
        <v>9.5651307630262652E-3</v>
      </c>
      <c r="N310" s="188"/>
      <c r="O310" s="187"/>
      <c r="P310" s="188"/>
    </row>
    <row r="311" spans="1:16" hidden="1" x14ac:dyDescent="0.35">
      <c r="A311" s="204">
        <v>39997</v>
      </c>
      <c r="B311" s="205">
        <v>5461.26</v>
      </c>
      <c r="C311" s="207">
        <v>1.7335419693752172</v>
      </c>
      <c r="D311" s="206">
        <v>24.841699999999999</v>
      </c>
      <c r="E311" s="207">
        <v>1.6278156424123904</v>
      </c>
      <c r="F311" s="207">
        <v>-0.1057263269628268</v>
      </c>
      <c r="G311" s="207">
        <v>0.14837999669818477</v>
      </c>
      <c r="H311" s="207">
        <v>2.3460937438726379</v>
      </c>
      <c r="I311" s="188">
        <v>3.0699999999999932</v>
      </c>
      <c r="J311" s="188">
        <v>96.93</v>
      </c>
      <c r="K311" s="188">
        <v>10562.68</v>
      </c>
      <c r="L311" s="207">
        <v>-2.0112399548047919E-2</v>
      </c>
      <c r="M311" s="207">
        <v>-8.5613927414778884E-2</v>
      </c>
      <c r="N311" s="188"/>
      <c r="O311" s="187"/>
      <c r="P311" s="188"/>
    </row>
    <row r="312" spans="1:16" hidden="1" x14ac:dyDescent="0.35">
      <c r="A312" s="204">
        <v>40000</v>
      </c>
      <c r="B312" s="205">
        <v>5147.3999999999996</v>
      </c>
      <c r="C312" s="207">
        <v>-5.7470254117181856</v>
      </c>
      <c r="D312" s="206">
        <v>23.467099999999999</v>
      </c>
      <c r="E312" s="207">
        <v>-5.5334377276917479</v>
      </c>
      <c r="F312" s="224">
        <v>0.21358768402643769</v>
      </c>
      <c r="G312" s="207">
        <v>0.14874010320068445</v>
      </c>
      <c r="H312" s="207">
        <v>2.3517875276133187</v>
      </c>
      <c r="I312" s="188">
        <v>4.4500000000000028</v>
      </c>
      <c r="J312" s="225">
        <v>95.55</v>
      </c>
      <c r="K312" s="226">
        <v>9986.86</v>
      </c>
      <c r="L312" s="207">
        <v>-1.9343649273131848E-2</v>
      </c>
      <c r="M312" s="207">
        <v>0.23293133329956953</v>
      </c>
      <c r="N312" s="188"/>
      <c r="O312" s="187"/>
      <c r="P312" s="188"/>
    </row>
    <row r="313" spans="1:16" hidden="1" x14ac:dyDescent="0.35">
      <c r="A313" s="204">
        <v>40001</v>
      </c>
      <c r="B313" s="205">
        <v>5192.4799999999996</v>
      </c>
      <c r="C313" s="207">
        <v>0.87578194816800592</v>
      </c>
      <c r="D313" s="206">
        <v>23.654</v>
      </c>
      <c r="E313" s="207">
        <v>0.796434156755634</v>
      </c>
      <c r="F313" s="224">
        <v>-7.9347791412371915E-2</v>
      </c>
      <c r="G313" s="207">
        <v>0.14853500647453888</v>
      </c>
      <c r="H313" s="207">
        <v>2.3485446636369995</v>
      </c>
      <c r="I313" s="188">
        <v>4.3700000000000045</v>
      </c>
      <c r="J313" s="225">
        <v>95.63</v>
      </c>
      <c r="K313" s="226">
        <v>10167.290000000001</v>
      </c>
      <c r="L313" s="207">
        <v>-1.9540384165391653E-2</v>
      </c>
      <c r="M313" s="207">
        <v>-5.9807407246980263E-2</v>
      </c>
      <c r="N313" s="188"/>
      <c r="O313" s="187"/>
      <c r="P313" s="188"/>
    </row>
    <row r="314" spans="1:16" hidden="1" x14ac:dyDescent="0.35">
      <c r="A314" s="204">
        <v>40002</v>
      </c>
      <c r="B314" s="205">
        <v>5040.16</v>
      </c>
      <c r="C314" s="207">
        <v>-2.9334730225248768</v>
      </c>
      <c r="D314" s="206">
        <v>22.994700000000002</v>
      </c>
      <c r="E314" s="207">
        <v>-2.7872664242834118</v>
      </c>
      <c r="F314" s="224">
        <v>0.14620659824146509</v>
      </c>
      <c r="G314" s="207">
        <v>0.14859370638777278</v>
      </c>
      <c r="H314" s="207">
        <v>2.3494727907583663</v>
      </c>
      <c r="I314" s="188">
        <v>4.3400000000000034</v>
      </c>
      <c r="J314" s="188">
        <v>95.66</v>
      </c>
      <c r="K314" s="188">
        <v>9894.61</v>
      </c>
      <c r="L314" s="207">
        <v>-1.899872736014049E-2</v>
      </c>
      <c r="M314" s="207">
        <v>0.16520532560160558</v>
      </c>
      <c r="N314" s="188"/>
      <c r="O314" s="187"/>
      <c r="P314" s="188"/>
    </row>
    <row r="315" spans="1:16" hidden="1" x14ac:dyDescent="0.35">
      <c r="A315" s="204">
        <v>40003</v>
      </c>
      <c r="B315" s="205">
        <v>5043.45</v>
      </c>
      <c r="C315" s="207">
        <v>6.5275705533156952E-2</v>
      </c>
      <c r="D315" s="206">
        <v>23.013000000000002</v>
      </c>
      <c r="E315" s="207">
        <v>7.9583556210778936E-2</v>
      </c>
      <c r="F315" s="207">
        <v>1.4307850677621983E-2</v>
      </c>
      <c r="G315" s="207">
        <v>0.14836288575409884</v>
      </c>
      <c r="H315" s="207">
        <v>2.345823196091501</v>
      </c>
      <c r="I315" s="188">
        <v>3.5799999999999983</v>
      </c>
      <c r="J315" s="188">
        <v>96.42</v>
      </c>
      <c r="K315" s="188">
        <v>9927.5</v>
      </c>
      <c r="L315" s="207">
        <v>-1.8890236877932794E-2</v>
      </c>
      <c r="M315" s="207">
        <v>3.3198087555554777E-2</v>
      </c>
      <c r="N315" s="188"/>
      <c r="O315" s="187"/>
      <c r="P315" s="188"/>
    </row>
    <row r="316" spans="1:16" hidden="1" x14ac:dyDescent="0.35">
      <c r="A316" s="204">
        <v>40004</v>
      </c>
      <c r="B316" s="205">
        <v>4948.21</v>
      </c>
      <c r="C316" s="207">
        <v>-1.8883898918399069</v>
      </c>
      <c r="D316" s="206">
        <v>22.599299999999999</v>
      </c>
      <c r="E316" s="207">
        <v>-1.7976795724156007</v>
      </c>
      <c r="F316" s="224">
        <v>9.0710319424306185E-2</v>
      </c>
      <c r="G316" s="207">
        <v>0.14825264900904592</v>
      </c>
      <c r="H316" s="207">
        <v>2.3440802001104486</v>
      </c>
      <c r="I316" s="188">
        <v>3.9599999999999937</v>
      </c>
      <c r="J316" s="225">
        <v>96.04</v>
      </c>
      <c r="K316" s="188">
        <v>9780.92</v>
      </c>
      <c r="L316" s="207">
        <v>-1.8534390915912538E-2</v>
      </c>
      <c r="M316" s="207">
        <v>0.10924471034021872</v>
      </c>
      <c r="N316" s="188"/>
      <c r="O316" s="187"/>
      <c r="P316" s="188"/>
    </row>
    <row r="317" spans="1:16" hidden="1" x14ac:dyDescent="0.35">
      <c r="A317" s="204">
        <v>40007</v>
      </c>
      <c r="B317" s="205">
        <v>4914.79</v>
      </c>
      <c r="C317" s="207">
        <v>-0.6753957491699033</v>
      </c>
      <c r="D317" s="206">
        <v>22.448699999999999</v>
      </c>
      <c r="E317" s="207">
        <v>-0.66639232188607933</v>
      </c>
      <c r="F317" s="207">
        <v>9.0034272838239726E-3</v>
      </c>
      <c r="G317" s="207">
        <v>0.14802007360261196</v>
      </c>
      <c r="H317" s="207">
        <v>2.3404028600500952</v>
      </c>
      <c r="I317" s="188">
        <v>4.0799999999999983</v>
      </c>
      <c r="J317" s="225">
        <v>95.92</v>
      </c>
      <c r="K317" s="226">
        <v>9718.4</v>
      </c>
      <c r="L317" s="207">
        <v>-1.8445271763162581E-2</v>
      </c>
      <c r="M317" s="207">
        <v>2.7448699046986554E-2</v>
      </c>
      <c r="N317" s="188"/>
      <c r="O317" s="187"/>
      <c r="P317" s="188"/>
    </row>
    <row r="318" spans="1:16" hidden="1" x14ac:dyDescent="0.35">
      <c r="A318" s="204">
        <v>40008</v>
      </c>
      <c r="B318" s="205">
        <v>5085.26</v>
      </c>
      <c r="C318" s="207">
        <v>3.4685103534433872</v>
      </c>
      <c r="D318" s="206">
        <v>23.1859</v>
      </c>
      <c r="E318" s="207">
        <v>3.2839318089688998</v>
      </c>
      <c r="F318" s="224">
        <v>-0.1845785444744874</v>
      </c>
      <c r="G318" s="207">
        <v>0.14808129300555087</v>
      </c>
      <c r="H318" s="207">
        <v>2.3413708238015078</v>
      </c>
      <c r="I318" s="188">
        <v>4.0799999999999983</v>
      </c>
      <c r="J318" s="225">
        <v>95.92</v>
      </c>
      <c r="K318" s="226">
        <v>9718.4</v>
      </c>
      <c r="L318" s="207">
        <v>-1.8981185546102335E-2</v>
      </c>
      <c r="M318" s="207">
        <v>-0.16559735892838506</v>
      </c>
      <c r="N318" s="188"/>
      <c r="O318" s="187"/>
      <c r="P318" s="188"/>
    </row>
    <row r="319" spans="1:16" hidden="1" x14ac:dyDescent="0.35">
      <c r="A319" s="204">
        <v>40009</v>
      </c>
      <c r="B319" s="205">
        <v>5236.32</v>
      </c>
      <c r="C319" s="207">
        <v>2.9705462454230358</v>
      </c>
      <c r="D319" s="206">
        <v>23.850200000000001</v>
      </c>
      <c r="E319" s="207">
        <v>2.8651033602318683</v>
      </c>
      <c r="F319" s="224">
        <v>-0.10544288519116751</v>
      </c>
      <c r="G319" s="207">
        <v>0.14792353096008731</v>
      </c>
      <c r="H319" s="207">
        <v>2.3388763868415485</v>
      </c>
      <c r="I319" s="227">
        <v>3.5499999999999972</v>
      </c>
      <c r="J319" s="226">
        <v>96.45</v>
      </c>
      <c r="K319" s="226">
        <v>10299.91</v>
      </c>
      <c r="L319" s="207">
        <v>-1.9259197442067177E-2</v>
      </c>
      <c r="M319" s="207">
        <v>-8.6183687749100332E-2</v>
      </c>
      <c r="N319" s="188"/>
      <c r="O319" s="187"/>
      <c r="P319" s="188"/>
    </row>
    <row r="320" spans="1:16" hidden="1" x14ac:dyDescent="0.35">
      <c r="A320" s="204">
        <v>40010</v>
      </c>
      <c r="B320" s="205">
        <v>5233.7</v>
      </c>
      <c r="C320" s="207">
        <v>-5.0035139181713324E-2</v>
      </c>
      <c r="D320" s="206">
        <v>23.835999999999999</v>
      </c>
      <c r="E320" s="207">
        <v>-5.953828479426769E-2</v>
      </c>
      <c r="F320" s="207">
        <v>-9.5031456125543659E-3</v>
      </c>
      <c r="G320" s="207">
        <v>0.14768655311642187</v>
      </c>
      <c r="H320" s="207">
        <v>2.3351294381366579</v>
      </c>
      <c r="I320" s="227">
        <v>3.5600000000000023</v>
      </c>
      <c r="J320" s="226">
        <v>96.44</v>
      </c>
      <c r="K320" s="226">
        <v>10295.09</v>
      </c>
      <c r="L320" s="207">
        <v>-1.9227928045177711E-2</v>
      </c>
      <c r="M320" s="207">
        <v>9.7247824326233447E-3</v>
      </c>
      <c r="N320" s="188"/>
      <c r="O320" s="187"/>
      <c r="P320" s="188"/>
    </row>
    <row r="321" spans="1:16" hidden="1" x14ac:dyDescent="0.35">
      <c r="A321" s="204">
        <v>40011</v>
      </c>
      <c r="B321" s="205">
        <v>5411.29</v>
      </c>
      <c r="C321" s="207">
        <v>3.3932017501958489</v>
      </c>
      <c r="D321" s="206">
        <v>24.615400000000001</v>
      </c>
      <c r="E321" s="207">
        <v>3.269843933545908</v>
      </c>
      <c r="F321" s="224">
        <v>-0.12335781664994094</v>
      </c>
      <c r="G321" s="207">
        <v>0.14756711077060122</v>
      </c>
      <c r="H321" s="207">
        <v>2.3332408888273242</v>
      </c>
      <c r="I321" s="227">
        <v>3.4500000000000028</v>
      </c>
      <c r="J321" s="226">
        <v>96.55</v>
      </c>
      <c r="K321" s="226">
        <v>10632.41</v>
      </c>
      <c r="L321" s="207">
        <v>-1.9560611395352673E-2</v>
      </c>
      <c r="M321" s="207">
        <v>-0.10379720525458827</v>
      </c>
      <c r="N321" s="188"/>
      <c r="O321" s="187"/>
      <c r="P321" s="188"/>
    </row>
    <row r="322" spans="1:16" hidden="1" x14ac:dyDescent="0.35">
      <c r="A322" s="204">
        <v>40014</v>
      </c>
      <c r="B322" s="205">
        <v>5568.72</v>
      </c>
      <c r="C322" s="207">
        <v>2.9092878038323633</v>
      </c>
      <c r="D322" s="206">
        <v>25.3035</v>
      </c>
      <c r="E322" s="207">
        <v>2.7954045028721799</v>
      </c>
      <c r="F322" s="224">
        <v>-0.1138833009601834</v>
      </c>
      <c r="G322" s="207">
        <v>0.14742731697742906</v>
      </c>
      <c r="H322" s="207">
        <v>2.3310305548814316</v>
      </c>
      <c r="I322" s="227">
        <v>3.4399999999999977</v>
      </c>
      <c r="J322" s="188">
        <v>96.56</v>
      </c>
      <c r="K322" s="188">
        <v>10940.88</v>
      </c>
      <c r="L322" s="207">
        <v>-1.9861002126450859E-2</v>
      </c>
      <c r="M322" s="207">
        <v>-9.4022298833732532E-2</v>
      </c>
      <c r="N322" s="188"/>
      <c r="O322" s="187"/>
      <c r="P322" s="188"/>
    </row>
    <row r="323" spans="1:16" hidden="1" x14ac:dyDescent="0.35">
      <c r="A323" s="204">
        <v>40015</v>
      </c>
      <c r="B323" s="205">
        <v>5527.7</v>
      </c>
      <c r="C323" s="207">
        <v>-0.73661451823759205</v>
      </c>
      <c r="D323" s="206">
        <v>25.1219</v>
      </c>
      <c r="E323" s="207">
        <v>-0.71768727646372854</v>
      </c>
      <c r="F323" s="207">
        <v>1.8927241773863512E-2</v>
      </c>
      <c r="G323" s="207">
        <v>0.1472085966168358</v>
      </c>
      <c r="H323" s="207">
        <v>2.3275722823307916</v>
      </c>
      <c r="I323" s="207">
        <v>3.2000000000000028</v>
      </c>
      <c r="J323" s="188">
        <v>96.8</v>
      </c>
      <c r="K323" s="188">
        <v>10835.11</v>
      </c>
      <c r="L323" s="207">
        <v>-1.973786484422764E-2</v>
      </c>
      <c r="M323" s="207">
        <v>3.8665106618091152E-2</v>
      </c>
      <c r="N323" s="188"/>
      <c r="O323" s="187"/>
      <c r="P323" s="188"/>
    </row>
    <row r="324" spans="1:16" hidden="1" x14ac:dyDescent="0.35">
      <c r="A324" s="204">
        <v>40016</v>
      </c>
      <c r="B324" s="205">
        <v>5441</v>
      </c>
      <c r="C324" s="207">
        <v>-1.5684642798994124</v>
      </c>
      <c r="D324" s="206">
        <v>24.7334</v>
      </c>
      <c r="E324" s="207">
        <v>-1.5464594636552191</v>
      </c>
      <c r="F324" s="207">
        <v>2.2004816244193259E-2</v>
      </c>
      <c r="G324" s="207">
        <v>0.14699350385773421</v>
      </c>
      <c r="H324" s="207">
        <v>2.324171367195937</v>
      </c>
      <c r="I324" s="207">
        <v>1.9099999999999966</v>
      </c>
      <c r="J324" s="188">
        <v>98.09</v>
      </c>
      <c r="K324" s="226">
        <v>10522.38</v>
      </c>
      <c r="L324" s="207">
        <v>-1.9605767752175676E-2</v>
      </c>
      <c r="M324" s="207">
        <v>4.1610583996368938E-2</v>
      </c>
      <c r="N324" s="188"/>
      <c r="O324" s="187"/>
      <c r="P324" s="188"/>
    </row>
    <row r="325" spans="1:16" hidden="1" x14ac:dyDescent="0.35">
      <c r="A325" s="204">
        <v>40017</v>
      </c>
      <c r="B325" s="205">
        <v>5595.44</v>
      </c>
      <c r="C325" s="207">
        <v>2.8384488145561404</v>
      </c>
      <c r="D325" s="206">
        <v>25.4222</v>
      </c>
      <c r="E325" s="207">
        <v>2.7848981539133342</v>
      </c>
      <c r="F325" s="207">
        <v>-5.3550660642806225E-2</v>
      </c>
      <c r="G325" s="207">
        <v>0.14677311805954293</v>
      </c>
      <c r="H325" s="207">
        <v>2.3206867617647435</v>
      </c>
      <c r="I325" s="188">
        <v>1.75</v>
      </c>
      <c r="J325" s="188">
        <v>98.25</v>
      </c>
      <c r="K325" s="226">
        <v>10803.87</v>
      </c>
      <c r="L325" s="207">
        <v>-1.9712849433218674E-2</v>
      </c>
      <c r="M325" s="207">
        <v>-3.3837811209587551E-2</v>
      </c>
      <c r="N325" s="188"/>
      <c r="O325" s="187"/>
      <c r="P325" s="188"/>
    </row>
    <row r="326" spans="1:16" hidden="1" x14ac:dyDescent="0.35">
      <c r="A326" s="204">
        <v>40018</v>
      </c>
      <c r="B326" s="205">
        <v>5652.04</v>
      </c>
      <c r="C326" s="207">
        <v>1.0115379666299766</v>
      </c>
      <c r="D326" s="206">
        <v>25.674700000000001</v>
      </c>
      <c r="E326" s="207">
        <v>0.99322639268041824</v>
      </c>
      <c r="F326" s="207">
        <v>-1.8311573949558402E-2</v>
      </c>
      <c r="G326" s="207">
        <v>0.14654145292490123</v>
      </c>
      <c r="H326" s="207">
        <v>2.3170238143651569</v>
      </c>
      <c r="I326" s="188">
        <v>1.8799999999999955</v>
      </c>
      <c r="J326" s="188">
        <v>98.12</v>
      </c>
      <c r="K326" s="226">
        <v>10924.61</v>
      </c>
      <c r="L326" s="207">
        <v>-1.9708442906540499E-2</v>
      </c>
      <c r="M326" s="207">
        <v>1.3968689569820968E-3</v>
      </c>
      <c r="N326" s="188"/>
      <c r="O326" s="187"/>
      <c r="P326" s="188"/>
    </row>
    <row r="327" spans="1:16" hidden="1" x14ac:dyDescent="0.35">
      <c r="A327" s="204">
        <v>40021</v>
      </c>
      <c r="B327" s="205">
        <v>5657.08</v>
      </c>
      <c r="C327" s="207">
        <v>8.9171343444136339E-2</v>
      </c>
      <c r="D327" s="206">
        <v>25.6937</v>
      </c>
      <c r="E327" s="207">
        <v>7.4002812106853638E-2</v>
      </c>
      <c r="F327" s="207">
        <v>-1.5168531337282701E-2</v>
      </c>
      <c r="G327" s="207">
        <v>0.14631108120828751</v>
      </c>
      <c r="H327" s="207">
        <v>2.3133813177002458</v>
      </c>
      <c r="I327" s="188">
        <v>1.1899999999999977</v>
      </c>
      <c r="J327" s="188">
        <v>98.81</v>
      </c>
      <c r="K327" s="226">
        <v>10857.83</v>
      </c>
      <c r="L327" s="207">
        <v>-1.9694211208831226E-2</v>
      </c>
      <c r="M327" s="207">
        <v>4.5256798715485255E-3</v>
      </c>
      <c r="N327" s="188"/>
      <c r="O327" s="187"/>
      <c r="P327" s="188"/>
    </row>
    <row r="328" spans="1:16" hidden="1" x14ac:dyDescent="0.35">
      <c r="A328" s="204">
        <v>40022</v>
      </c>
      <c r="B328" s="205">
        <v>5646.92</v>
      </c>
      <c r="C328" s="207">
        <v>-0.17959795512879179</v>
      </c>
      <c r="D328" s="206">
        <v>25.647099999999998</v>
      </c>
      <c r="E328" s="207">
        <v>-0.18136741691543659</v>
      </c>
      <c r="F328" s="207">
        <v>-1.7694617866448048E-3</v>
      </c>
      <c r="G328" s="207">
        <v>0.1460850100623593</v>
      </c>
      <c r="H328" s="207">
        <v>2.3098068190283585</v>
      </c>
      <c r="I328" s="188"/>
      <c r="J328" s="188"/>
      <c r="K328" s="188"/>
      <c r="L328" s="188"/>
      <c r="M328" s="188"/>
      <c r="N328" s="188"/>
      <c r="O328" s="187"/>
      <c r="P328" s="188"/>
    </row>
    <row r="329" spans="1:16" hidden="1" x14ac:dyDescent="0.35">
      <c r="A329" s="204">
        <v>40023</v>
      </c>
      <c r="B329" s="205">
        <v>5584.33</v>
      </c>
      <c r="C329" s="207">
        <v>-1.1083918312991887</v>
      </c>
      <c r="D329" s="206">
        <v>25.363900000000001</v>
      </c>
      <c r="E329" s="207">
        <v>-1.1042184106585042</v>
      </c>
      <c r="F329" s="207">
        <v>4.1734206406844887E-3</v>
      </c>
      <c r="G329" s="207">
        <v>0.14586262853902357</v>
      </c>
      <c r="H329" s="207">
        <v>2.3062906584119647</v>
      </c>
      <c r="I329" s="188"/>
      <c r="J329" s="188"/>
      <c r="K329" s="188"/>
      <c r="L329" s="188"/>
      <c r="M329" s="188"/>
      <c r="N329" s="188"/>
      <c r="O329" s="187"/>
      <c r="P329" s="188"/>
    </row>
    <row r="330" spans="1:16" hidden="1" x14ac:dyDescent="0.35">
      <c r="A330" s="204">
        <v>40024</v>
      </c>
      <c r="B330" s="205">
        <v>5656.66</v>
      </c>
      <c r="C330" s="207">
        <v>1.2952314780824186</v>
      </c>
      <c r="D330" s="206">
        <v>25.69</v>
      </c>
      <c r="E330" s="207">
        <v>1.2856855609744569</v>
      </c>
      <c r="F330" s="207">
        <v>-9.54591710796171E-3</v>
      </c>
      <c r="G330" s="207">
        <v>0.1456363210407674</v>
      </c>
      <c r="H330" s="207">
        <v>2.302712422681644</v>
      </c>
      <c r="I330" s="188"/>
      <c r="J330" s="188"/>
      <c r="K330" s="188"/>
      <c r="L330" s="188"/>
      <c r="M330" s="188"/>
      <c r="N330" s="188"/>
      <c r="O330" s="187"/>
      <c r="P330" s="188"/>
    </row>
    <row r="331" spans="1:16" hidden="1" x14ac:dyDescent="0.35">
      <c r="A331" s="204">
        <v>40025</v>
      </c>
      <c r="B331" s="205">
        <v>5737.09</v>
      </c>
      <c r="C331" s="207">
        <v>1.4218637853432998</v>
      </c>
      <c r="D331" s="206">
        <v>26.046199999999999</v>
      </c>
      <c r="E331" s="207">
        <v>1.3865317244063746</v>
      </c>
      <c r="F331" s="207">
        <v>-3.5332060936925203E-2</v>
      </c>
      <c r="G331" s="207">
        <v>0.14541265911296841</v>
      </c>
      <c r="H331" s="207">
        <v>2.2991760170930995</v>
      </c>
      <c r="I331" s="188"/>
      <c r="J331" s="188"/>
      <c r="K331" s="188"/>
      <c r="L331" s="188"/>
      <c r="M331" s="188"/>
      <c r="N331" s="188"/>
      <c r="O331" s="187"/>
      <c r="P331" s="188"/>
    </row>
    <row r="332" spans="1:16" hidden="1" x14ac:dyDescent="0.35">
      <c r="A332" s="204">
        <v>40028</v>
      </c>
      <c r="B332" s="205">
        <v>5830.35</v>
      </c>
      <c r="C332" s="207">
        <v>1.6255627853145098</v>
      </c>
      <c r="D332" s="206">
        <v>26.456499999999998</v>
      </c>
      <c r="E332" s="207">
        <v>1.5752777756448135</v>
      </c>
      <c r="F332" s="207">
        <v>-5.028500966969629E-2</v>
      </c>
      <c r="G332" s="207">
        <v>0.14519740717198404</v>
      </c>
      <c r="H332" s="207">
        <v>2.2957725850716857</v>
      </c>
      <c r="I332" s="188"/>
      <c r="J332" s="188"/>
      <c r="K332" s="188"/>
      <c r="L332" s="188"/>
      <c r="M332" s="188"/>
      <c r="N332" s="188"/>
      <c r="O332" s="187"/>
      <c r="P332" s="188"/>
    </row>
    <row r="333" spans="1:16" hidden="1" x14ac:dyDescent="0.35">
      <c r="A333" s="204">
        <v>40029</v>
      </c>
      <c r="B333" s="205">
        <v>5792.67</v>
      </c>
      <c r="C333" s="207">
        <v>-0.64627337981425281</v>
      </c>
      <c r="D333" s="206">
        <v>26.286899999999999</v>
      </c>
      <c r="E333" s="207">
        <v>-0.64105229338725489</v>
      </c>
      <c r="F333" s="207">
        <v>5.2210864269979229E-3</v>
      </c>
      <c r="G333" s="207">
        <v>0.14497974212980519</v>
      </c>
      <c r="H333" s="207">
        <v>2.2923309985702769</v>
      </c>
      <c r="I333" s="188"/>
      <c r="J333" s="188"/>
      <c r="K333" s="188"/>
      <c r="L333" s="188"/>
      <c r="M333" s="188"/>
      <c r="N333" s="188"/>
      <c r="O333" s="187"/>
      <c r="P333" s="188"/>
    </row>
    <row r="334" spans="1:16" hidden="1" x14ac:dyDescent="0.35">
      <c r="A334" s="204">
        <v>40030</v>
      </c>
      <c r="B334" s="205">
        <v>5809.57</v>
      </c>
      <c r="C334" s="207">
        <v>0.29174801947978457</v>
      </c>
      <c r="D334" s="206">
        <v>26.338000000000001</v>
      </c>
      <c r="E334" s="207">
        <v>0.19439340508010339</v>
      </c>
      <c r="F334" s="207">
        <v>-9.7354614399681183E-2</v>
      </c>
      <c r="G334" s="207">
        <v>0.14482056741248786</v>
      </c>
      <c r="H334" s="207">
        <v>2.2898142253070959</v>
      </c>
      <c r="I334" s="188"/>
      <c r="J334" s="188"/>
      <c r="K334" s="188"/>
      <c r="L334" s="188"/>
      <c r="M334" s="188"/>
      <c r="N334" s="188"/>
      <c r="O334" s="187"/>
      <c r="P334" s="188"/>
    </row>
    <row r="335" spans="1:16" hidden="1" x14ac:dyDescent="0.35">
      <c r="A335" s="204">
        <v>40031</v>
      </c>
      <c r="B335" s="205">
        <v>5675.13</v>
      </c>
      <c r="C335" s="207">
        <v>-2.3141127484478128</v>
      </c>
      <c r="D335" s="206">
        <v>25.7392</v>
      </c>
      <c r="E335" s="207">
        <v>-2.2735211481509627</v>
      </c>
      <c r="F335" s="224">
        <v>4.059160029685005E-2</v>
      </c>
      <c r="G335" s="207">
        <v>0.14463689006983815</v>
      </c>
      <c r="H335" s="207">
        <v>2.2869100315203945</v>
      </c>
      <c r="I335" s="188"/>
      <c r="J335" s="188"/>
      <c r="K335" s="188"/>
      <c r="L335" s="188"/>
      <c r="M335" s="188"/>
      <c r="N335" s="188"/>
      <c r="O335" s="187"/>
      <c r="P335" s="188"/>
    </row>
    <row r="336" spans="1:16" hidden="1" x14ac:dyDescent="0.35">
      <c r="A336" s="204">
        <v>40032</v>
      </c>
      <c r="B336" s="205">
        <v>5546.33</v>
      </c>
      <c r="C336" s="207">
        <v>-2.2695515345022965</v>
      </c>
      <c r="D336" s="206">
        <v>25.061900000000001</v>
      </c>
      <c r="E336" s="207">
        <v>-2.6313949151488738</v>
      </c>
      <c r="F336" s="224">
        <v>-0.36184338064657728</v>
      </c>
      <c r="G336" s="207">
        <v>0.14564631204948589</v>
      </c>
      <c r="H336" s="207">
        <v>2.3028703944000091</v>
      </c>
      <c r="I336" s="188"/>
      <c r="J336" s="188"/>
      <c r="K336" s="188"/>
      <c r="L336" s="188"/>
      <c r="M336" s="188"/>
      <c r="N336" s="188" t="s">
        <v>54</v>
      </c>
      <c r="O336" s="187"/>
      <c r="P336" s="188"/>
    </row>
    <row r="337" spans="1:16" hidden="1" x14ac:dyDescent="0.35">
      <c r="A337" s="204">
        <v>40035</v>
      </c>
      <c r="B337" s="205">
        <v>5492.49</v>
      </c>
      <c r="C337" s="207">
        <v>-0.97073199755514272</v>
      </c>
      <c r="D337" s="206">
        <v>24.821000000000002</v>
      </c>
      <c r="E337" s="207">
        <v>-0.9612200192323801</v>
      </c>
      <c r="F337" s="207">
        <v>9.5119783227626264E-3</v>
      </c>
      <c r="G337" s="207">
        <v>0.14543365735706723</v>
      </c>
      <c r="H337" s="207">
        <v>2.299508028484182</v>
      </c>
      <c r="I337" s="188"/>
      <c r="J337" s="188"/>
      <c r="K337" s="188"/>
      <c r="L337" s="188"/>
      <c r="M337" s="188"/>
      <c r="N337" s="188"/>
      <c r="O337" s="187"/>
      <c r="P337" s="188"/>
    </row>
    <row r="338" spans="1:16" hidden="1" x14ac:dyDescent="0.35">
      <c r="A338" s="204">
        <v>40036</v>
      </c>
      <c r="B338" s="205">
        <v>5534.22</v>
      </c>
      <c r="C338" s="207">
        <v>0.75976469688612047</v>
      </c>
      <c r="D338" s="206">
        <v>25.003299999999999</v>
      </c>
      <c r="E338" s="207">
        <v>0.73445872446717664</v>
      </c>
      <c r="F338" s="207">
        <v>-2.5305972418943834E-2</v>
      </c>
      <c r="G338" s="207">
        <v>0.14521269592557179</v>
      </c>
      <c r="H338" s="207">
        <v>2.2960143214912976</v>
      </c>
      <c r="I338" s="188"/>
      <c r="J338" s="188"/>
      <c r="K338" s="188"/>
      <c r="L338" s="188"/>
      <c r="M338" s="188"/>
      <c r="N338" s="188"/>
      <c r="O338" s="187"/>
      <c r="P338" s="188"/>
    </row>
    <row r="339" spans="1:16" hidden="1" x14ac:dyDescent="0.35">
      <c r="A339" s="204">
        <v>40037</v>
      </c>
      <c r="B339" s="205">
        <v>5517.09</v>
      </c>
      <c r="C339" s="207">
        <v>-0.30952871407352994</v>
      </c>
      <c r="D339" s="206">
        <v>24.924199999999999</v>
      </c>
      <c r="E339" s="207">
        <v>-0.31635824071222757</v>
      </c>
      <c r="F339" s="207">
        <v>-6.829526638697625E-3</v>
      </c>
      <c r="G339" s="207">
        <v>0.14499449088091618</v>
      </c>
      <c r="H339" s="207">
        <v>2.2925641968010448</v>
      </c>
      <c r="I339" s="188"/>
      <c r="J339" s="188"/>
      <c r="K339" s="188"/>
      <c r="L339" s="188"/>
      <c r="M339" s="188"/>
      <c r="N339" s="188"/>
      <c r="O339" s="187"/>
      <c r="P339" s="188"/>
    </row>
    <row r="340" spans="1:16" hidden="1" x14ac:dyDescent="0.35">
      <c r="A340" s="204">
        <v>40038</v>
      </c>
      <c r="B340" s="205">
        <v>5699.66</v>
      </c>
      <c r="C340" s="207">
        <v>3.3091720454079905</v>
      </c>
      <c r="D340" s="206">
        <v>25.6205</v>
      </c>
      <c r="E340" s="207">
        <v>2.7936704086791186</v>
      </c>
      <c r="F340" s="224">
        <v>-0.51550163672887184</v>
      </c>
      <c r="G340" s="207">
        <v>0.14730135051263593</v>
      </c>
      <c r="H340" s="207">
        <v>2.3290388501937032</v>
      </c>
      <c r="I340" s="188"/>
      <c r="J340" s="188"/>
      <c r="K340" s="188"/>
      <c r="L340" s="188"/>
      <c r="M340" s="188"/>
      <c r="N340" s="188" t="s">
        <v>55</v>
      </c>
      <c r="O340" s="187"/>
      <c r="P340" s="188"/>
    </row>
    <row r="341" spans="1:16" hidden="1" x14ac:dyDescent="0.35">
      <c r="A341" s="204">
        <v>40039</v>
      </c>
      <c r="B341" s="205">
        <v>5668.78</v>
      </c>
      <c r="C341" s="207">
        <v>-0.54178670306650056</v>
      </c>
      <c r="D341" s="206">
        <v>25.42</v>
      </c>
      <c r="E341" s="207">
        <v>-0.78257645245017904</v>
      </c>
      <c r="F341" s="224">
        <v>-0.24078974938367848</v>
      </c>
      <c r="G341" s="207">
        <v>0.14756691388124479</v>
      </c>
      <c r="H341" s="207">
        <v>2.3332377757332576</v>
      </c>
      <c r="I341" s="188"/>
      <c r="J341" s="188"/>
      <c r="K341" s="188"/>
      <c r="L341" s="188"/>
      <c r="M341" s="188"/>
      <c r="N341" s="188"/>
      <c r="O341" s="187"/>
      <c r="P341" s="188"/>
    </row>
    <row r="342" spans="1:16" hidden="1" x14ac:dyDescent="0.35">
      <c r="A342" s="204">
        <v>40042</v>
      </c>
      <c r="B342" s="205">
        <v>5430.95</v>
      </c>
      <c r="C342" s="207">
        <v>-4.1954353494049856</v>
      </c>
      <c r="D342" s="206">
        <v>24.2516</v>
      </c>
      <c r="E342" s="207">
        <v>-4.59638080251771</v>
      </c>
      <c r="F342" s="224">
        <v>-0.40094545311272434</v>
      </c>
      <c r="G342" s="207">
        <v>0.14879145016867945</v>
      </c>
      <c r="H342" s="207">
        <v>2.3525993944623584</v>
      </c>
      <c r="I342" s="188"/>
      <c r="J342" s="188"/>
      <c r="K342" s="188"/>
      <c r="L342" s="188"/>
      <c r="M342" s="188"/>
      <c r="N342" s="188"/>
      <c r="O342" s="187"/>
      <c r="P342" s="188"/>
    </row>
    <row r="343" spans="1:16" hidden="1" x14ac:dyDescent="0.35">
      <c r="A343" s="204">
        <v>40043</v>
      </c>
      <c r="B343" s="205">
        <v>5521.3</v>
      </c>
      <c r="C343" s="207">
        <v>1.6636131800145533</v>
      </c>
      <c r="D343" s="206">
        <v>24.653500000000001</v>
      </c>
      <c r="E343" s="207">
        <v>1.6572102459219238</v>
      </c>
      <c r="F343" s="207">
        <v>-6.4029340926294864E-3</v>
      </c>
      <c r="G343" s="207">
        <v>0.14857160219767965</v>
      </c>
      <c r="H343" s="207">
        <v>2.3491232928257282</v>
      </c>
      <c r="I343" s="188"/>
      <c r="J343" s="188"/>
      <c r="K343" s="188"/>
      <c r="L343" s="188"/>
      <c r="M343" s="188"/>
      <c r="N343" s="188"/>
      <c r="O343" s="187"/>
      <c r="P343" s="188"/>
    </row>
    <row r="344" spans="1:16" hidden="1" x14ac:dyDescent="0.35">
      <c r="A344" s="204">
        <v>40045</v>
      </c>
      <c r="B344" s="205">
        <v>5515.01</v>
      </c>
      <c r="C344" s="207">
        <v>-0.11392244580080713</v>
      </c>
      <c r="D344" s="206">
        <v>24.6248</v>
      </c>
      <c r="E344" s="207">
        <v>-0.11641349098505532</v>
      </c>
      <c r="F344" s="207">
        <v>-2.4910451842481973E-3</v>
      </c>
      <c r="G344" s="207">
        <v>0.14835424490164043</v>
      </c>
      <c r="H344" s="207">
        <v>2.3456865722180309</v>
      </c>
      <c r="I344" s="188"/>
      <c r="J344" s="188"/>
      <c r="K344" s="188"/>
      <c r="L344" s="188"/>
      <c r="M344" s="188"/>
      <c r="N344" s="188"/>
      <c r="O344" s="187"/>
      <c r="P344" s="188"/>
    </row>
    <row r="345" spans="1:16" hidden="1" x14ac:dyDescent="0.35">
      <c r="A345" s="204">
        <v>40046</v>
      </c>
      <c r="B345" s="205">
        <v>5608.87</v>
      </c>
      <c r="C345" s="207">
        <v>1.7019008125098534</v>
      </c>
      <c r="D345" s="206">
        <v>25.028700000000001</v>
      </c>
      <c r="E345" s="207">
        <v>1.6402163672395313</v>
      </c>
      <c r="F345" s="224">
        <v>-6.1684445270322019E-2</v>
      </c>
      <c r="G345" s="207">
        <v>0.14814773345390872</v>
      </c>
      <c r="H345" s="207">
        <v>2.342421339529376</v>
      </c>
      <c r="I345" s="188"/>
      <c r="J345" s="188"/>
      <c r="K345" s="188"/>
      <c r="L345" s="188"/>
      <c r="M345" s="188"/>
      <c r="N345" s="188"/>
      <c r="O345" s="187"/>
      <c r="P345" s="188"/>
    </row>
    <row r="346" spans="1:16" hidden="1" x14ac:dyDescent="0.35">
      <c r="A346" s="204">
        <v>40049</v>
      </c>
      <c r="B346" s="205">
        <v>5750.03</v>
      </c>
      <c r="C346" s="207">
        <v>2.516727968378655</v>
      </c>
      <c r="D346" s="206">
        <v>25.6388</v>
      </c>
      <c r="E346" s="207">
        <v>2.4376016333249395</v>
      </c>
      <c r="F346" s="224">
        <v>-7.9126335053715469E-2</v>
      </c>
      <c r="G346" s="207">
        <v>0.14795831302107093</v>
      </c>
      <c r="H346" s="207">
        <v>2.3394263395136643</v>
      </c>
      <c r="I346" s="188"/>
      <c r="J346" s="188"/>
      <c r="K346" s="188"/>
      <c r="L346" s="188"/>
      <c r="M346" s="188"/>
      <c r="N346" s="188"/>
      <c r="O346" s="187"/>
      <c r="P346" s="188"/>
    </row>
    <row r="347" spans="1:16" hidden="1" x14ac:dyDescent="0.35">
      <c r="A347" s="204">
        <v>40050</v>
      </c>
      <c r="B347" s="205">
        <v>5770.53</v>
      </c>
      <c r="C347" s="207">
        <v>0.35651987902671817</v>
      </c>
      <c r="D347" s="206">
        <v>25.724900000000002</v>
      </c>
      <c r="E347" s="207">
        <v>0.33581914910214927</v>
      </c>
      <c r="F347" s="207">
        <v>-2.0700729924568895E-2</v>
      </c>
      <c r="G347" s="207">
        <v>0.14773938752303659</v>
      </c>
      <c r="H347" s="207">
        <v>2.3359648234552881</v>
      </c>
      <c r="I347" s="188"/>
      <c r="J347" s="188"/>
      <c r="K347" s="188"/>
      <c r="L347" s="188"/>
      <c r="M347" s="188"/>
      <c r="N347" s="188"/>
      <c r="O347" s="187"/>
      <c r="P347" s="188"/>
    </row>
    <row r="348" spans="1:16" hidden="1" x14ac:dyDescent="0.35">
      <c r="A348" s="204">
        <v>40051</v>
      </c>
      <c r="B348" s="205">
        <v>5797.53</v>
      </c>
      <c r="C348" s="207">
        <v>0.46789463012929489</v>
      </c>
      <c r="D348" s="206">
        <v>25.841699999999999</v>
      </c>
      <c r="E348" s="207">
        <v>0.45403480674365221</v>
      </c>
      <c r="F348" s="207">
        <v>-1.3859823385642678E-2</v>
      </c>
      <c r="G348" s="207">
        <v>0.14752234860058419</v>
      </c>
      <c r="H348" s="207">
        <v>2.3325331367759969</v>
      </c>
      <c r="I348" s="188"/>
      <c r="J348" s="188"/>
      <c r="K348" s="188"/>
      <c r="L348" s="188"/>
      <c r="M348" s="188"/>
      <c r="N348" s="188"/>
      <c r="O348" s="187"/>
      <c r="P348" s="188"/>
    </row>
    <row r="349" spans="1:16" hidden="1" x14ac:dyDescent="0.35">
      <c r="A349" s="204">
        <v>40052</v>
      </c>
      <c r="B349" s="205">
        <v>5806.62</v>
      </c>
      <c r="C349" s="207">
        <v>0.15679090923203753</v>
      </c>
      <c r="D349" s="206">
        <v>25.8752</v>
      </c>
      <c r="E349" s="207">
        <v>0.12963543420131063</v>
      </c>
      <c r="F349" s="207">
        <v>-2.7155475030726905E-2</v>
      </c>
      <c r="G349" s="207">
        <v>0.14730534467828338</v>
      </c>
      <c r="H349" s="207">
        <v>2.329102003497693</v>
      </c>
      <c r="I349" s="188"/>
      <c r="J349" s="188"/>
      <c r="K349" s="188"/>
      <c r="L349" s="188"/>
      <c r="M349" s="188"/>
      <c r="N349" s="188"/>
      <c r="O349" s="187"/>
      <c r="P349" s="188"/>
    </row>
    <row r="350" spans="1:16" hidden="1" x14ac:dyDescent="0.35">
      <c r="A350" s="204">
        <v>40053</v>
      </c>
      <c r="B350" s="205">
        <v>5861.96</v>
      </c>
      <c r="C350" s="207">
        <v>0.95305013932373994</v>
      </c>
      <c r="D350" s="206">
        <v>26.121099999999998</v>
      </c>
      <c r="E350" s="207">
        <v>0.95033081869898162</v>
      </c>
      <c r="F350" s="207">
        <v>-2.7193206247583257E-3</v>
      </c>
      <c r="G350" s="207">
        <v>0.14709369193375454</v>
      </c>
      <c r="H350" s="207">
        <v>2.3257554797690085</v>
      </c>
      <c r="I350" s="188"/>
      <c r="J350" s="188"/>
      <c r="K350" s="188"/>
      <c r="L350" s="188"/>
      <c r="M350" s="188"/>
      <c r="N350" s="188"/>
      <c r="O350" s="187"/>
      <c r="P350" s="188"/>
    </row>
    <row r="351" spans="1:16" hidden="1" x14ac:dyDescent="0.35">
      <c r="A351" s="204">
        <v>40056</v>
      </c>
      <c r="B351" s="205">
        <v>5774.96</v>
      </c>
      <c r="C351" s="207">
        <v>-1.4841452346996569</v>
      </c>
      <c r="D351" s="206">
        <v>25.730499999999999</v>
      </c>
      <c r="E351" s="207">
        <v>-1.4953428454391247</v>
      </c>
      <c r="F351" s="207">
        <v>-1.1197610739467789E-2</v>
      </c>
      <c r="G351" s="207">
        <v>0.14688009308902802</v>
      </c>
      <c r="H351" s="207">
        <v>2.3223781854944265</v>
      </c>
      <c r="I351" s="188"/>
      <c r="J351" s="188"/>
      <c r="K351" s="188"/>
      <c r="L351" s="188"/>
      <c r="M351" s="188"/>
      <c r="N351" s="188"/>
      <c r="O351" s="187"/>
      <c r="P351" s="188"/>
    </row>
    <row r="352" spans="1:16" hidden="1" x14ac:dyDescent="0.35">
      <c r="A352" s="204">
        <v>40057</v>
      </c>
      <c r="B352" s="205">
        <v>5729.9</v>
      </c>
      <c r="C352" s="207">
        <v>-0.78026514469364983</v>
      </c>
      <c r="D352" s="206">
        <v>25.530799999999999</v>
      </c>
      <c r="E352" s="207">
        <v>-0.77612172324673045</v>
      </c>
      <c r="F352" s="207">
        <v>4.1434214469193709E-3</v>
      </c>
      <c r="G352" s="207">
        <v>0.14667361306542293</v>
      </c>
      <c r="H352" s="207">
        <v>2.3191134496648393</v>
      </c>
      <c r="I352" s="188"/>
      <c r="J352" s="188"/>
      <c r="K352" s="188"/>
      <c r="L352" s="188"/>
      <c r="M352" s="188"/>
      <c r="N352" s="188"/>
      <c r="O352" s="187">
        <v>4625.3500000000004</v>
      </c>
      <c r="P352" s="188"/>
    </row>
    <row r="353" spans="1:16" hidden="1" x14ac:dyDescent="0.35">
      <c r="A353" s="204">
        <v>40058</v>
      </c>
      <c r="B353" s="205">
        <v>5708.82</v>
      </c>
      <c r="C353" s="207">
        <v>-0.36789472765667686</v>
      </c>
      <c r="D353" s="206">
        <v>25.4375</v>
      </c>
      <c r="E353" s="207">
        <v>-0.3654409575884785</v>
      </c>
      <c r="F353" s="207">
        <v>2.4537700681983576E-3</v>
      </c>
      <c r="G353" s="207">
        <v>0.14646709353299212</v>
      </c>
      <c r="H353" s="207">
        <v>2.3158480891458675</v>
      </c>
      <c r="I353" s="188"/>
      <c r="J353" s="188"/>
      <c r="K353" s="188"/>
      <c r="L353" s="188"/>
      <c r="M353" s="188"/>
      <c r="N353" s="188"/>
      <c r="O353" s="187">
        <v>4608.3500000000004</v>
      </c>
      <c r="P353" s="228">
        <v>-0.36753975374836495</v>
      </c>
    </row>
    <row r="354" spans="1:16" hidden="1" x14ac:dyDescent="0.35">
      <c r="A354" s="204">
        <v>40059</v>
      </c>
      <c r="B354" s="205">
        <v>5690.74</v>
      </c>
      <c r="C354" s="207">
        <v>-0.31670292634905162</v>
      </c>
      <c r="D354" s="206">
        <v>25.354800000000001</v>
      </c>
      <c r="E354" s="207">
        <v>-0.32511056511056158</v>
      </c>
      <c r="F354" s="207">
        <v>-8.4076387615099613E-3</v>
      </c>
      <c r="G354" s="207">
        <v>0.14625698834747183</v>
      </c>
      <c r="H354" s="207">
        <v>2.3125260344735858</v>
      </c>
      <c r="I354" s="188"/>
      <c r="J354" s="188"/>
      <c r="K354" s="188"/>
      <c r="L354" s="188"/>
      <c r="M354" s="188"/>
      <c r="N354" s="188"/>
      <c r="O354" s="187">
        <v>4593.55</v>
      </c>
      <c r="P354" s="228">
        <v>-0.32115616218386583</v>
      </c>
    </row>
    <row r="355" spans="1:16" hidden="1" x14ac:dyDescent="0.35">
      <c r="A355" s="204">
        <v>40060</v>
      </c>
      <c r="B355" s="205">
        <v>5798.37</v>
      </c>
      <c r="C355" s="207">
        <v>1.8913181765464617</v>
      </c>
      <c r="D355" s="206">
        <v>25.836099999999998</v>
      </c>
      <c r="E355" s="207">
        <v>1.8982598955621715</v>
      </c>
      <c r="F355" s="207">
        <v>6.9417190157097242E-3</v>
      </c>
      <c r="G355" s="207">
        <v>0.14605473664111071</v>
      </c>
      <c r="H355" s="207">
        <v>2.3093281542098021</v>
      </c>
      <c r="I355" s="188"/>
      <c r="J355" s="188"/>
      <c r="K355" s="188"/>
      <c r="L355" s="188"/>
      <c r="M355" s="188"/>
      <c r="N355" s="188"/>
      <c r="O355" s="187">
        <v>4680.3999999999996</v>
      </c>
      <c r="P355" s="228">
        <v>1.890694560851617</v>
      </c>
    </row>
    <row r="356" spans="1:16" hidden="1" x14ac:dyDescent="0.35">
      <c r="A356" s="204">
        <v>40063</v>
      </c>
      <c r="B356" s="205">
        <v>5925.39</v>
      </c>
      <c r="C356" s="207">
        <v>2.1906156385329059</v>
      </c>
      <c r="D356" s="206">
        <v>26.398099999999999</v>
      </c>
      <c r="E356" s="207">
        <v>2.1752509086123726</v>
      </c>
      <c r="F356" s="207">
        <v>-1.5364729920533282E-2</v>
      </c>
      <c r="G356" s="207">
        <v>0.14584479916041304</v>
      </c>
      <c r="H356" s="207">
        <v>2.3060087511835907</v>
      </c>
      <c r="I356" s="188"/>
      <c r="J356" s="188"/>
      <c r="K356" s="188"/>
      <c r="L356" s="188"/>
      <c r="M356" s="188"/>
      <c r="N356" s="188"/>
      <c r="O356" s="187">
        <v>4782.8999999999996</v>
      </c>
      <c r="P356" s="228">
        <v>2.189983762071618</v>
      </c>
    </row>
    <row r="357" spans="1:16" hidden="1" x14ac:dyDescent="0.35">
      <c r="A357" s="204">
        <v>40064</v>
      </c>
      <c r="B357" s="205">
        <v>5953.08</v>
      </c>
      <c r="C357" s="207">
        <v>0.46731101243968076</v>
      </c>
      <c r="D357" s="206">
        <v>26.517499999999998</v>
      </c>
      <c r="E357" s="207">
        <v>0.45230527954662969</v>
      </c>
      <c r="F357" s="207">
        <v>-1.5005732893051071E-2</v>
      </c>
      <c r="G357" s="207">
        <v>0.14563582362597891</v>
      </c>
      <c r="H357" s="207">
        <v>2.3027045578632768</v>
      </c>
      <c r="I357" s="188"/>
      <c r="J357" s="188"/>
      <c r="K357" s="188"/>
      <c r="L357" s="188"/>
      <c r="M357" s="188"/>
      <c r="N357" s="188"/>
      <c r="O357" s="187">
        <v>4805.25</v>
      </c>
      <c r="P357" s="228">
        <v>0.46728971962617594</v>
      </c>
    </row>
    <row r="358" spans="1:16" hidden="1" x14ac:dyDescent="0.35">
      <c r="A358" s="204">
        <v>40065</v>
      </c>
      <c r="B358" s="205">
        <v>5964.2</v>
      </c>
      <c r="C358" s="207">
        <v>0.18679406290525058</v>
      </c>
      <c r="D358" s="206">
        <v>26.561</v>
      </c>
      <c r="E358" s="207">
        <v>0.16404261336853643</v>
      </c>
      <c r="F358" s="207">
        <v>-2.2751449536714152E-2</v>
      </c>
      <c r="G358" s="207">
        <v>0.14542703290681963</v>
      </c>
      <c r="H358" s="207">
        <v>2.2994032867290373</v>
      </c>
      <c r="I358" s="188"/>
      <c r="J358" s="188"/>
      <c r="K358" s="188"/>
      <c r="L358" s="188"/>
      <c r="M358" s="188"/>
      <c r="N358" s="188"/>
      <c r="O358" s="187">
        <v>4814.25</v>
      </c>
      <c r="P358" s="228">
        <v>0.18729514593413454</v>
      </c>
    </row>
    <row r="359" spans="1:16" hidden="1" x14ac:dyDescent="0.35">
      <c r="A359" s="204">
        <v>40066</v>
      </c>
      <c r="B359" s="205">
        <v>5971.09</v>
      </c>
      <c r="C359" s="207">
        <v>0.11552261828913062</v>
      </c>
      <c r="D359" s="206">
        <v>26.585699999999999</v>
      </c>
      <c r="E359" s="207">
        <v>9.299348669101043E-2</v>
      </c>
      <c r="F359" s="207">
        <v>-2.2529131598120186E-2</v>
      </c>
      <c r="G359" s="207">
        <v>0.14521914157757643</v>
      </c>
      <c r="H359" s="207">
        <v>2.296116236197995</v>
      </c>
      <c r="I359" s="188"/>
      <c r="J359" s="188"/>
      <c r="K359" s="188"/>
      <c r="L359" s="188"/>
      <c r="M359" s="188"/>
      <c r="N359" s="188"/>
      <c r="O359" s="187">
        <v>4819.3999999999996</v>
      </c>
      <c r="P359" s="228">
        <v>0.10697408734485406</v>
      </c>
    </row>
    <row r="360" spans="1:16" hidden="1" x14ac:dyDescent="0.35">
      <c r="A360" s="204">
        <v>40067</v>
      </c>
      <c r="B360" s="205">
        <v>5985.39</v>
      </c>
      <c r="C360" s="207">
        <v>0.23948726279456817</v>
      </c>
      <c r="D360" s="206">
        <v>26.6479</v>
      </c>
      <c r="E360" s="207">
        <v>0.23396036214957927</v>
      </c>
      <c r="F360" s="207">
        <v>-5.5269006449888969E-3</v>
      </c>
      <c r="G360" s="207">
        <v>0.14501530924082023</v>
      </c>
      <c r="H360" s="207">
        <v>2.2928933639732749</v>
      </c>
      <c r="I360" s="188"/>
      <c r="J360" s="188"/>
      <c r="K360" s="188"/>
      <c r="L360" s="188"/>
      <c r="M360" s="188"/>
      <c r="N360" s="188"/>
      <c r="O360" s="187">
        <v>4829.55</v>
      </c>
      <c r="P360" s="228">
        <v>0.21060712951820865</v>
      </c>
    </row>
    <row r="361" spans="1:16" hidden="1" x14ac:dyDescent="0.35">
      <c r="A361" s="204">
        <v>40070</v>
      </c>
      <c r="B361" s="205">
        <v>5960.63</v>
      </c>
      <c r="C361" s="207">
        <v>-0.41367396276600554</v>
      </c>
      <c r="D361" s="206">
        <v>26.535799999999998</v>
      </c>
      <c r="E361" s="207">
        <v>-0.42067104724950799</v>
      </c>
      <c r="F361" s="207">
        <v>-6.997084483502447E-3</v>
      </c>
      <c r="G361" s="207">
        <v>0.14481183699278696</v>
      </c>
      <c r="H361" s="207">
        <v>2.2896761852511753</v>
      </c>
      <c r="I361" s="188"/>
      <c r="J361" s="188"/>
      <c r="K361" s="188"/>
      <c r="L361" s="188"/>
      <c r="M361" s="188"/>
      <c r="N361" s="188"/>
      <c r="O361" s="187">
        <v>4808.6000000000004</v>
      </c>
      <c r="P361" s="228">
        <v>-0.43378782702321783</v>
      </c>
    </row>
    <row r="362" spans="1:16" hidden="1" x14ac:dyDescent="0.35">
      <c r="A362" s="204">
        <v>40071</v>
      </c>
      <c r="B362" s="205">
        <v>6064.15</v>
      </c>
      <c r="C362" s="207">
        <v>1.7367291712453135</v>
      </c>
      <c r="D362" s="206">
        <v>26.990100000000002</v>
      </c>
      <c r="E362" s="207">
        <v>1.7120267713805635</v>
      </c>
      <c r="F362" s="207">
        <v>-2.470239986474998E-2</v>
      </c>
      <c r="G362" s="207">
        <v>0.14460659099433298</v>
      </c>
      <c r="H362" s="207">
        <v>2.2864309610724258</v>
      </c>
      <c r="I362" s="188"/>
      <c r="J362" s="188"/>
      <c r="K362" s="188"/>
      <c r="L362" s="188"/>
      <c r="M362" s="188"/>
      <c r="N362" s="188"/>
      <c r="O362" s="187">
        <v>4892.1000000000004</v>
      </c>
      <c r="P362" s="228">
        <v>1.7364721540573138</v>
      </c>
    </row>
    <row r="363" spans="1:16" hidden="1" x14ac:dyDescent="0.35">
      <c r="A363" s="204">
        <v>40072</v>
      </c>
      <c r="B363" s="205">
        <v>6146.31</v>
      </c>
      <c r="C363" s="207">
        <v>1.3548477527765768</v>
      </c>
      <c r="D363" s="206">
        <v>27.344999999999999</v>
      </c>
      <c r="E363" s="207">
        <v>1.3149265841919708</v>
      </c>
      <c r="F363" s="207">
        <v>-3.9921168584605926E-2</v>
      </c>
      <c r="G363" s="207">
        <v>0.14440484587044999</v>
      </c>
      <c r="H363" s="207">
        <v>2.2832410905809102</v>
      </c>
      <c r="I363" s="188"/>
      <c r="J363" s="188"/>
      <c r="K363" s="188"/>
      <c r="L363" s="188"/>
      <c r="M363" s="188"/>
      <c r="N363" s="188"/>
      <c r="O363" s="187">
        <v>4958.3999999999996</v>
      </c>
      <c r="P363" s="228">
        <v>1.3552462132826244</v>
      </c>
    </row>
    <row r="364" spans="1:16" hidden="1" x14ac:dyDescent="0.35">
      <c r="A364" s="204">
        <v>40073</v>
      </c>
      <c r="B364" s="205">
        <v>6155.18</v>
      </c>
      <c r="C364" s="207">
        <v>0.14431423081490993</v>
      </c>
      <c r="D364" s="206">
        <v>27.384799999999998</v>
      </c>
      <c r="E364" s="207">
        <v>0.14554763210824509</v>
      </c>
      <c r="F364" s="207">
        <v>1.2334012933351568E-3</v>
      </c>
      <c r="G364" s="207">
        <v>0.14420727204754344</v>
      </c>
      <c r="H364" s="207">
        <v>2.2801171741488528</v>
      </c>
      <c r="I364" s="188"/>
      <c r="J364" s="188"/>
      <c r="K364" s="188"/>
      <c r="L364" s="188"/>
      <c r="M364" s="188"/>
      <c r="N364" s="188"/>
      <c r="O364" s="187">
        <v>4965.55</v>
      </c>
      <c r="P364" s="228">
        <v>0.1441997418522214</v>
      </c>
    </row>
    <row r="365" spans="1:16" hidden="1" x14ac:dyDescent="0.35">
      <c r="A365" s="204">
        <v>40074</v>
      </c>
      <c r="B365" s="205">
        <v>6168.19</v>
      </c>
      <c r="C365" s="207">
        <v>0.21136668627073957</v>
      </c>
      <c r="D365" s="206">
        <v>27.443300000000001</v>
      </c>
      <c r="E365" s="207">
        <v>0.21362215535626414</v>
      </c>
      <c r="F365" s="207">
        <v>2.2554690855245696E-3</v>
      </c>
      <c r="G365" s="207">
        <v>0.14401100650917525</v>
      </c>
      <c r="H365" s="207">
        <v>2.2770139435116397</v>
      </c>
      <c r="I365" s="188"/>
      <c r="J365" s="188"/>
      <c r="K365" s="188"/>
      <c r="L365" s="188"/>
      <c r="M365" s="188"/>
      <c r="N365" s="188"/>
      <c r="O365" s="187">
        <v>4976.05</v>
      </c>
      <c r="P365" s="228">
        <v>0.21145693830492088</v>
      </c>
    </row>
    <row r="366" spans="1:16" hidden="1" x14ac:dyDescent="0.35">
      <c r="A366" s="204">
        <v>40078</v>
      </c>
      <c r="B366" s="205">
        <v>6223.21</v>
      </c>
      <c r="C366" s="207">
        <v>0.89199586912855211</v>
      </c>
      <c r="D366" s="206">
        <v>27.687100000000001</v>
      </c>
      <c r="E366" s="207">
        <v>0.88837712665750923</v>
      </c>
      <c r="F366" s="207">
        <v>-3.6187424710428795E-3</v>
      </c>
      <c r="G366" s="207">
        <v>0.14381295213168235</v>
      </c>
      <c r="H366" s="207">
        <v>2.2738824288444182</v>
      </c>
      <c r="I366" s="188"/>
      <c r="J366" s="188"/>
      <c r="K366" s="188"/>
      <c r="L366" s="188"/>
      <c r="M366" s="188"/>
      <c r="N366" s="188"/>
      <c r="O366" s="187">
        <v>5020.2</v>
      </c>
      <c r="P366" s="228">
        <v>0.88724992715104622</v>
      </c>
    </row>
    <row r="367" spans="1:16" hidden="1" x14ac:dyDescent="0.35">
      <c r="A367" s="204">
        <v>40079</v>
      </c>
      <c r="B367" s="205">
        <v>6160.91</v>
      </c>
      <c r="C367" s="207">
        <v>-1.0010910767915624</v>
      </c>
      <c r="D367" s="206">
        <v>27.4117</v>
      </c>
      <c r="E367" s="207">
        <v>-0.99468705642700461</v>
      </c>
      <c r="F367" s="207">
        <v>6.4040203645577831E-3</v>
      </c>
      <c r="G367" s="207">
        <v>0.14362051252980707</v>
      </c>
      <c r="H367" s="207">
        <v>2.2708396915747082</v>
      </c>
      <c r="I367" s="188"/>
      <c r="J367" s="188"/>
      <c r="K367" s="188"/>
      <c r="L367" s="188"/>
      <c r="M367" s="188"/>
      <c r="N367" s="188"/>
      <c r="O367" s="187">
        <v>4969.05</v>
      </c>
      <c r="P367" s="228">
        <v>-1.0188837098123509</v>
      </c>
    </row>
    <row r="368" spans="1:16" hidden="1" x14ac:dyDescent="0.35">
      <c r="A368" s="204">
        <v>40080</v>
      </c>
      <c r="B368" s="205">
        <v>6181.47</v>
      </c>
      <c r="C368" s="207">
        <v>0.33371693467361802</v>
      </c>
      <c r="D368" s="206">
        <v>27.502099999999999</v>
      </c>
      <c r="E368" s="207">
        <v>0.32978618619056432</v>
      </c>
      <c r="F368" s="207">
        <v>-3.9307484830536921E-3</v>
      </c>
      <c r="G368" s="207">
        <v>0.14342394679517914</v>
      </c>
      <c r="H368" s="207">
        <v>2.2677317144178661</v>
      </c>
      <c r="I368" s="188"/>
      <c r="J368" s="188"/>
      <c r="K368" s="188"/>
      <c r="L368" s="188"/>
      <c r="M368" s="188"/>
      <c r="N368" s="188"/>
      <c r="O368" s="187">
        <v>4986.55</v>
      </c>
      <c r="P368" s="228">
        <v>0.35217999416387441</v>
      </c>
    </row>
    <row r="369" spans="1:16" hidden="1" x14ac:dyDescent="0.35">
      <c r="A369" s="204">
        <v>40081</v>
      </c>
      <c r="B369" s="205">
        <v>6147.23</v>
      </c>
      <c r="C369" s="207">
        <v>-0.55391355130738629</v>
      </c>
      <c r="D369" s="206">
        <v>27.350200000000001</v>
      </c>
      <c r="E369" s="207">
        <v>-0.55232145908857033</v>
      </c>
      <c r="F369" s="207">
        <v>1.5920922188159548E-3</v>
      </c>
      <c r="G369" s="207">
        <v>0.1432305349775809</v>
      </c>
      <c r="H369" s="207">
        <v>2.2646736050678484</v>
      </c>
      <c r="I369" s="188"/>
      <c r="J369" s="188"/>
      <c r="K369" s="188"/>
      <c r="L369" s="188"/>
      <c r="M369" s="188"/>
      <c r="N369" s="188"/>
      <c r="O369" s="187">
        <v>4958.95</v>
      </c>
      <c r="P369" s="228">
        <v>-0.55348888510092875</v>
      </c>
    </row>
    <row r="370" spans="1:16" hidden="1" x14ac:dyDescent="0.35">
      <c r="A370" s="204">
        <v>40085</v>
      </c>
      <c r="B370" s="205">
        <v>6206.65</v>
      </c>
      <c r="C370" s="207">
        <v>0.96661423112523981</v>
      </c>
      <c r="D370" s="206">
        <v>27.601900000000001</v>
      </c>
      <c r="E370" s="207">
        <v>0.92028577487550212</v>
      </c>
      <c r="F370" s="207">
        <v>-4.6328456249737693E-2</v>
      </c>
      <c r="G370" s="207">
        <v>0.14303722939502014</v>
      </c>
      <c r="H370" s="207">
        <v>2.26161717544126</v>
      </c>
      <c r="I370" s="188"/>
      <c r="J370" s="188"/>
      <c r="K370" s="188"/>
      <c r="L370" s="188"/>
      <c r="M370" s="188"/>
      <c r="N370" s="188"/>
      <c r="O370" s="187">
        <v>5006.8500000000004</v>
      </c>
      <c r="P370" s="228">
        <v>0.96593028766171363</v>
      </c>
    </row>
    <row r="371" spans="1:16" hidden="1" x14ac:dyDescent="0.35">
      <c r="A371" s="204">
        <v>40086</v>
      </c>
      <c r="B371" s="205">
        <v>6302.19</v>
      </c>
      <c r="C371" s="207">
        <v>1.5393167006356081</v>
      </c>
      <c r="D371" s="206">
        <v>28.034500000000001</v>
      </c>
      <c r="E371" s="207">
        <v>1.5672834116492007</v>
      </c>
      <c r="F371" s="207">
        <v>2.7966711013592604E-2</v>
      </c>
      <c r="G371" s="207">
        <v>0.14286473152642115</v>
      </c>
      <c r="H371" s="207">
        <v>2.2588897446597738</v>
      </c>
      <c r="I371" s="188"/>
      <c r="J371" s="188"/>
      <c r="K371" s="188"/>
      <c r="L371" s="188"/>
      <c r="M371" s="188"/>
      <c r="N371" s="188"/>
      <c r="O371" s="187">
        <v>5083.95</v>
      </c>
      <c r="P371" s="228">
        <v>1.5398903502201873</v>
      </c>
    </row>
    <row r="372" spans="1:16" hidden="1" x14ac:dyDescent="0.35">
      <c r="A372" s="204">
        <v>40087</v>
      </c>
      <c r="B372" s="205">
        <v>6301.54</v>
      </c>
      <c r="C372" s="207">
        <v>-1.031387501804351E-2</v>
      </c>
      <c r="D372" s="206">
        <v>28.0304</v>
      </c>
      <c r="E372" s="207">
        <v>-1.4624837254101561E-2</v>
      </c>
      <c r="F372" s="207">
        <v>-4.3109622360580514E-3</v>
      </c>
      <c r="G372" s="207">
        <v>0.14267118215051733</v>
      </c>
      <c r="H372" s="207">
        <v>2.2558294603219728</v>
      </c>
      <c r="I372" s="188"/>
      <c r="J372" s="188"/>
      <c r="K372" s="188"/>
      <c r="L372" s="188"/>
      <c r="M372" s="188"/>
      <c r="N372" s="188"/>
      <c r="O372" s="187">
        <v>5083.3999999999996</v>
      </c>
      <c r="P372" s="228">
        <v>-1.0818359739969551E-2</v>
      </c>
    </row>
    <row r="373" spans="1:16" hidden="1" x14ac:dyDescent="0.35">
      <c r="A373" s="204">
        <v>40091</v>
      </c>
      <c r="B373" s="205">
        <v>6202.09</v>
      </c>
      <c r="C373" s="207">
        <v>-1.5781856498570161</v>
      </c>
      <c r="D373" s="206">
        <v>27.587399999999999</v>
      </c>
      <c r="E373" s="207">
        <v>-1.5804269650094234</v>
      </c>
      <c r="F373" s="207">
        <v>-2.2413151524072195E-3</v>
      </c>
      <c r="G373" s="207">
        <v>0.14247920069679787</v>
      </c>
      <c r="H373" s="207">
        <v>2.2527939670106543</v>
      </c>
      <c r="I373" s="188"/>
      <c r="J373" s="188"/>
      <c r="K373" s="188"/>
      <c r="L373" s="188"/>
      <c r="M373" s="188"/>
      <c r="N373" s="188"/>
      <c r="O373" s="187">
        <v>5003.2</v>
      </c>
      <c r="P373" s="228">
        <v>-1.5776842270921003</v>
      </c>
    </row>
    <row r="374" spans="1:16" hidden="1" x14ac:dyDescent="0.35">
      <c r="A374" s="204">
        <v>40092</v>
      </c>
      <c r="B374" s="205">
        <v>6232.12</v>
      </c>
      <c r="C374" s="207">
        <v>0.48419161927672355</v>
      </c>
      <c r="D374" s="206">
        <v>27.717199999999998</v>
      </c>
      <c r="E374" s="207">
        <v>0.47050465067385644</v>
      </c>
      <c r="F374" s="207">
        <v>-1.3686968602867111E-2</v>
      </c>
      <c r="G374" s="207">
        <v>0.142284706716274</v>
      </c>
      <c r="H374" s="207">
        <v>2.2497187471624152</v>
      </c>
      <c r="I374" s="188"/>
      <c r="J374" s="188"/>
      <c r="K374" s="188"/>
      <c r="L374" s="188"/>
      <c r="M374" s="188"/>
      <c r="N374" s="188"/>
      <c r="O374" s="187">
        <v>5027.3999999999996</v>
      </c>
      <c r="P374" s="228">
        <v>0.48369043811959989</v>
      </c>
    </row>
    <row r="375" spans="1:16" hidden="1" x14ac:dyDescent="0.35">
      <c r="A375" s="204">
        <v>40093</v>
      </c>
      <c r="B375" s="205">
        <v>6180.46</v>
      </c>
      <c r="C375" s="207">
        <v>-0.82893140696905476</v>
      </c>
      <c r="D375" s="206">
        <v>27.4956</v>
      </c>
      <c r="E375" s="207">
        <v>-0.79950355735788137</v>
      </c>
      <c r="F375" s="207">
        <v>2.9427849611173396E-2</v>
      </c>
      <c r="G375" s="207">
        <v>0.14211643348692152</v>
      </c>
      <c r="H375" s="207">
        <v>2.2470581137924865</v>
      </c>
      <c r="I375" s="188"/>
      <c r="J375" s="188"/>
      <c r="K375" s="188"/>
      <c r="L375" s="188"/>
      <c r="M375" s="188"/>
      <c r="N375" s="188"/>
      <c r="O375" s="187">
        <v>4985.75</v>
      </c>
      <c r="P375" s="228">
        <v>-0.82846003898634757</v>
      </c>
    </row>
    <row r="376" spans="1:16" hidden="1" x14ac:dyDescent="0.35">
      <c r="A376" s="204">
        <v>40094</v>
      </c>
      <c r="B376" s="205">
        <v>6200.92</v>
      </c>
      <c r="C376" s="207">
        <v>0.33104332040010026</v>
      </c>
      <c r="D376" s="206">
        <v>27.581199999999999</v>
      </c>
      <c r="E376" s="207">
        <v>0.3113225388789459</v>
      </c>
      <c r="F376" s="207">
        <v>-1.9720781521154362E-2</v>
      </c>
      <c r="G376" s="207">
        <v>0.14192276974009285</v>
      </c>
      <c r="H376" s="207">
        <v>2.2439960210915824</v>
      </c>
      <c r="I376" s="188"/>
      <c r="J376" s="188"/>
      <c r="K376" s="188"/>
      <c r="L376" s="188"/>
      <c r="M376" s="188"/>
      <c r="N376" s="188"/>
      <c r="O376" s="187">
        <v>5002.25</v>
      </c>
      <c r="P376" s="228">
        <v>0.33094318808604523</v>
      </c>
    </row>
    <row r="377" spans="1:16" hidden="1" x14ac:dyDescent="0.35">
      <c r="A377" s="204">
        <v>40095</v>
      </c>
      <c r="B377" s="205">
        <v>6130.2</v>
      </c>
      <c r="C377" s="207">
        <v>-1.1404759293782254</v>
      </c>
      <c r="D377" s="206">
        <v>27.265899999999998</v>
      </c>
      <c r="E377" s="207">
        <v>-1.1431699853523436</v>
      </c>
      <c r="F377" s="207">
        <v>-2.6940559741182035E-3</v>
      </c>
      <c r="G377" s="207">
        <v>0.14173364849022718</v>
      </c>
      <c r="H377" s="207">
        <v>2.2410057515740158</v>
      </c>
      <c r="I377" s="188"/>
      <c r="J377" s="188"/>
      <c r="K377" s="188"/>
      <c r="L377" s="188"/>
      <c r="M377" s="188"/>
      <c r="N377" s="188"/>
      <c r="O377" s="187">
        <v>4945.2</v>
      </c>
      <c r="P377" s="228">
        <v>-1.1404867809485768</v>
      </c>
    </row>
    <row r="378" spans="1:16" hidden="1" x14ac:dyDescent="0.35">
      <c r="A378" s="204">
        <v>40098</v>
      </c>
      <c r="B378" s="205">
        <v>6265.4</v>
      </c>
      <c r="C378" s="207">
        <v>2.2054745359042092</v>
      </c>
      <c r="D378" s="206">
        <v>27.864699999999999</v>
      </c>
      <c r="E378" s="207">
        <v>2.1961497694922989</v>
      </c>
      <c r="F378" s="207">
        <v>-9.324766411910268E-3</v>
      </c>
      <c r="G378" s="207">
        <v>0.14154317020227997</v>
      </c>
      <c r="H378" s="207">
        <v>2.2379940254004027</v>
      </c>
      <c r="I378" s="188"/>
      <c r="J378" s="188"/>
      <c r="K378" s="188"/>
      <c r="L378" s="188"/>
      <c r="M378" s="188"/>
      <c r="N378" s="188"/>
      <c r="O378" s="187">
        <v>5054.24</v>
      </c>
      <c r="P378" s="228">
        <v>2.2049664320957691</v>
      </c>
    </row>
    <row r="379" spans="1:16" hidden="1" x14ac:dyDescent="0.35">
      <c r="A379" s="204">
        <v>40100</v>
      </c>
      <c r="B379" s="205">
        <v>6344.64</v>
      </c>
      <c r="C379" s="207">
        <v>1.2647237207520781</v>
      </c>
      <c r="D379" s="206">
        <v>28.215599999999998</v>
      </c>
      <c r="E379" s="207">
        <v>1.2592994003165272</v>
      </c>
      <c r="F379" s="207">
        <v>-5.4243204355508556E-3</v>
      </c>
      <c r="G379" s="207">
        <v>0.14135459347233451</v>
      </c>
      <c r="H379" s="207">
        <v>2.2350123654987319</v>
      </c>
      <c r="I379" s="188"/>
      <c r="J379" s="188"/>
      <c r="K379" s="188"/>
      <c r="L379" s="188"/>
      <c r="M379" s="188"/>
      <c r="N379" s="188"/>
      <c r="O379" s="187">
        <v>5118.2</v>
      </c>
      <c r="P379" s="228">
        <v>1.2654721580296946</v>
      </c>
    </row>
    <row r="380" spans="1:16" hidden="1" x14ac:dyDescent="0.35">
      <c r="A380" s="204">
        <v>40101</v>
      </c>
      <c r="B380" s="205">
        <v>6334.84</v>
      </c>
      <c r="C380" s="207">
        <v>-0.15446108841479078</v>
      </c>
      <c r="D380" s="206">
        <v>28.173100000000002</v>
      </c>
      <c r="E380" s="207">
        <v>-0.15062589489501155</v>
      </c>
      <c r="F380" s="207">
        <v>3.8351935197792342E-3</v>
      </c>
      <c r="G380" s="207">
        <v>0.14117061270575684</v>
      </c>
      <c r="H380" s="207">
        <v>2.2321033741584859</v>
      </c>
      <c r="I380" s="188"/>
      <c r="J380" s="188"/>
      <c r="K380" s="188"/>
      <c r="L380" s="188"/>
      <c r="M380" s="188"/>
      <c r="N380" s="188"/>
      <c r="O380" s="187">
        <v>5108.8500000000004</v>
      </c>
      <c r="P380" s="228">
        <v>-0.18268141143369651</v>
      </c>
    </row>
    <row r="381" spans="1:16" hidden="1" x14ac:dyDescent="0.35">
      <c r="A381" s="204">
        <v>40102</v>
      </c>
      <c r="B381" s="205">
        <v>6379.5</v>
      </c>
      <c r="C381" s="207">
        <v>0.70499018128318713</v>
      </c>
      <c r="D381" s="206">
        <v>28.375</v>
      </c>
      <c r="E381" s="207">
        <v>0.71664105121551547</v>
      </c>
      <c r="F381" s="207">
        <v>1.1650869932328334E-2</v>
      </c>
      <c r="G381" s="207">
        <v>0.1409918459689084</v>
      </c>
      <c r="H381" s="207">
        <v>2.229276823866901</v>
      </c>
      <c r="I381" s="188"/>
      <c r="J381" s="188"/>
      <c r="K381" s="188"/>
      <c r="L381" s="188"/>
      <c r="M381" s="188"/>
      <c r="N381" s="188"/>
      <c r="O381" s="187">
        <v>5142.1499999999996</v>
      </c>
      <c r="P381" s="228">
        <v>0.65181009424820202</v>
      </c>
    </row>
    <row r="382" spans="1:16" hidden="1" x14ac:dyDescent="0.35">
      <c r="A382" s="204">
        <v>40106</v>
      </c>
      <c r="B382" s="205">
        <v>6345.15</v>
      </c>
      <c r="C382" s="207">
        <v>-0.53844345168117203</v>
      </c>
      <c r="D382" s="206">
        <v>28.220199999999998</v>
      </c>
      <c r="E382" s="207">
        <v>-0.54555066079295722</v>
      </c>
      <c r="F382" s="207">
        <v>-7.1072091117851954E-3</v>
      </c>
      <c r="G382" s="207">
        <v>0.1408049528187095</v>
      </c>
      <c r="H382" s="207">
        <v>2.2263217836983387</v>
      </c>
      <c r="I382" s="188"/>
      <c r="J382" s="188"/>
      <c r="K382" s="188"/>
      <c r="L382" s="188"/>
      <c r="M382" s="188"/>
      <c r="N382" s="188"/>
      <c r="O382" s="187">
        <v>5114.45</v>
      </c>
      <c r="P382" s="228">
        <v>-0.53868518032340207</v>
      </c>
    </row>
    <row r="383" spans="1:16" hidden="1" x14ac:dyDescent="0.35">
      <c r="A383" s="204">
        <v>40107</v>
      </c>
      <c r="B383" s="205">
        <v>6282.03</v>
      </c>
      <c r="C383" s="207">
        <v>-0.99477553722134071</v>
      </c>
      <c r="D383" s="206">
        <v>27.9389</v>
      </c>
      <c r="E383" s="207">
        <v>-0.99680370798221873</v>
      </c>
      <c r="F383" s="207">
        <v>-2.0281707608780231E-3</v>
      </c>
      <c r="G383" s="207">
        <v>0.14062051782457499</v>
      </c>
      <c r="H383" s="207">
        <v>2.2234056103898143</v>
      </c>
      <c r="I383" s="188"/>
      <c r="J383" s="188"/>
      <c r="K383" s="188"/>
      <c r="L383" s="188"/>
      <c r="M383" s="188"/>
      <c r="N383" s="188"/>
      <c r="O383" s="187">
        <v>5063.6000000000004</v>
      </c>
      <c r="P383" s="228">
        <v>-0.99424180508166982</v>
      </c>
    </row>
    <row r="384" spans="1:16" hidden="1" x14ac:dyDescent="0.35">
      <c r="A384" s="204">
        <v>40108</v>
      </c>
      <c r="B384" s="205">
        <v>6188.98</v>
      </c>
      <c r="C384" s="207">
        <v>-1.4812090996063403</v>
      </c>
      <c r="D384" s="206">
        <v>27.535599999999999</v>
      </c>
      <c r="E384" s="207">
        <v>-1.4435070815243318</v>
      </c>
      <c r="F384" s="207">
        <v>3.7702018082008459E-2</v>
      </c>
      <c r="G384" s="207">
        <v>0.14046703141508557</v>
      </c>
      <c r="H384" s="207">
        <v>2.2209787771704752</v>
      </c>
      <c r="I384" s="188"/>
      <c r="J384" s="188"/>
      <c r="K384" s="188"/>
      <c r="L384" s="188"/>
      <c r="M384" s="188"/>
      <c r="N384" s="188"/>
      <c r="O384" s="187">
        <v>4988.6000000000004</v>
      </c>
      <c r="P384" s="228">
        <v>-1.481159649261395</v>
      </c>
    </row>
    <row r="385" spans="1:16" hidden="1" x14ac:dyDescent="0.35">
      <c r="A385" s="204">
        <v>40109</v>
      </c>
      <c r="B385" s="205">
        <v>6199.5</v>
      </c>
      <c r="C385" s="207">
        <v>0.16997954428678777</v>
      </c>
      <c r="D385" s="206">
        <v>27.578900000000001</v>
      </c>
      <c r="E385" s="207">
        <v>0.15725097691716222</v>
      </c>
      <c r="F385" s="207">
        <v>-1.2728567369625549E-2</v>
      </c>
      <c r="G385" s="207">
        <v>0.14028096040313082</v>
      </c>
      <c r="H385" s="207">
        <v>2.2180367361489277</v>
      </c>
      <c r="I385" s="188"/>
      <c r="J385" s="188"/>
      <c r="K385" s="188"/>
      <c r="L385" s="188"/>
      <c r="M385" s="188"/>
      <c r="N385" s="188"/>
      <c r="O385" s="187">
        <v>4997.05</v>
      </c>
      <c r="P385" s="228">
        <v>0.16938620053722123</v>
      </c>
    </row>
    <row r="386" spans="1:16" hidden="1" x14ac:dyDescent="0.35">
      <c r="A386" s="204">
        <v>40112</v>
      </c>
      <c r="B386" s="205">
        <v>6167.03</v>
      </c>
      <c r="C386" s="207">
        <v>-0.52375191547705868</v>
      </c>
      <c r="D386" s="206">
        <v>27.434200000000001</v>
      </c>
      <c r="E386" s="207">
        <v>-0.52467647368096726</v>
      </c>
      <c r="F386" s="207">
        <v>-9.2455820390857646E-4</v>
      </c>
      <c r="G386" s="207">
        <v>0.14009904362524811</v>
      </c>
      <c r="H386" s="207">
        <v>2.2151603793353862</v>
      </c>
      <c r="I386" s="188"/>
      <c r="J386" s="188"/>
      <c r="K386" s="188"/>
      <c r="L386" s="188"/>
      <c r="M386" s="188"/>
      <c r="N386" s="188"/>
      <c r="O386" s="187">
        <v>4970.8999999999996</v>
      </c>
      <c r="P386" s="228">
        <v>-0.52330875216378747</v>
      </c>
    </row>
    <row r="387" spans="1:16" hidden="1" x14ac:dyDescent="0.35">
      <c r="A387" s="204">
        <v>40113</v>
      </c>
      <c r="B387" s="205">
        <v>6012.97</v>
      </c>
      <c r="C387" s="207">
        <v>-2.4981230835588524</v>
      </c>
      <c r="D387" s="206">
        <v>26.7486</v>
      </c>
      <c r="E387" s="207">
        <v>-2.4990705032404841</v>
      </c>
      <c r="F387" s="207">
        <v>-9.4741968163170043E-4</v>
      </c>
      <c r="G387" s="207">
        <v>0.13991782317068369</v>
      </c>
      <c r="H387" s="207">
        <v>2.2122950323602133</v>
      </c>
      <c r="I387" s="188"/>
      <c r="J387" s="188"/>
      <c r="K387" s="188"/>
      <c r="L387" s="188"/>
      <c r="M387" s="188"/>
      <c r="N387" s="188"/>
      <c r="O387" s="187">
        <v>4846.7</v>
      </c>
      <c r="P387" s="228">
        <v>-2.498541511597494</v>
      </c>
    </row>
    <row r="388" spans="1:16" hidden="1" x14ac:dyDescent="0.35">
      <c r="A388" s="204">
        <v>40114</v>
      </c>
      <c r="B388" s="205">
        <v>5987.82</v>
      </c>
      <c r="C388" s="207">
        <v>-0.41826252251384161</v>
      </c>
      <c r="D388" s="206">
        <v>26.6358</v>
      </c>
      <c r="E388" s="207">
        <v>-0.42170431349678122</v>
      </c>
      <c r="F388" s="207">
        <v>-3.4417909829396187E-3</v>
      </c>
      <c r="G388" s="207">
        <v>0.13973637129895142</v>
      </c>
      <c r="H388" s="207">
        <v>2.2094260263583396</v>
      </c>
      <c r="I388" s="188"/>
      <c r="J388" s="188"/>
      <c r="K388" s="188"/>
      <c r="L388" s="188"/>
      <c r="M388" s="188"/>
      <c r="N388" s="188"/>
      <c r="O388" s="187">
        <v>4826.1499999999996</v>
      </c>
      <c r="P388" s="228">
        <v>-0.42399983493924076</v>
      </c>
    </row>
    <row r="389" spans="1:16" hidden="1" x14ac:dyDescent="0.35">
      <c r="A389" s="204">
        <v>40115</v>
      </c>
      <c r="B389" s="205">
        <v>5894.12</v>
      </c>
      <c r="C389" s="207">
        <v>-1.5648432985627463</v>
      </c>
      <c r="D389" s="206">
        <v>26.220500000000001</v>
      </c>
      <c r="E389" s="207">
        <v>-1.5591797505612688</v>
      </c>
      <c r="F389" s="207">
        <v>5.663548001477503E-3</v>
      </c>
      <c r="G389" s="207">
        <v>0.13955957994354182</v>
      </c>
      <c r="H389" s="207">
        <v>2.2066307095897266</v>
      </c>
      <c r="I389" s="188"/>
      <c r="J389" s="188"/>
      <c r="K389" s="188"/>
      <c r="L389" s="188"/>
      <c r="M389" s="188"/>
      <c r="N389" s="188"/>
      <c r="O389" s="187">
        <v>4750.55</v>
      </c>
      <c r="P389" s="228">
        <v>-1.5664660236420225</v>
      </c>
    </row>
    <row r="390" spans="1:16" hidden="1" x14ac:dyDescent="0.35">
      <c r="A390" s="204">
        <v>40116</v>
      </c>
      <c r="B390" s="205">
        <v>5846.03</v>
      </c>
      <c r="C390" s="207">
        <v>-0.81589787788508106</v>
      </c>
      <c r="D390" s="206">
        <v>26.006499999999999</v>
      </c>
      <c r="E390" s="207">
        <v>-0.81615529833528022</v>
      </c>
      <c r="F390" s="207">
        <v>-2.5742045019916393E-4</v>
      </c>
      <c r="G390" s="207">
        <v>0.13938071814958358</v>
      </c>
      <c r="H390" s="207">
        <v>2.2038026563132678</v>
      </c>
      <c r="I390" s="188"/>
      <c r="J390" s="188"/>
      <c r="K390" s="188"/>
      <c r="L390" s="188"/>
      <c r="M390" s="188"/>
      <c r="N390" s="188"/>
      <c r="O390" s="187">
        <v>4711.7</v>
      </c>
      <c r="P390" s="228">
        <v>-0.81780004420541552</v>
      </c>
    </row>
    <row r="391" spans="1:16" hidden="1" x14ac:dyDescent="0.35">
      <c r="A391" s="204">
        <v>40120</v>
      </c>
      <c r="B391" s="205">
        <v>5662.6</v>
      </c>
      <c r="C391" s="207">
        <v>-3.1376848904299051</v>
      </c>
      <c r="D391" s="206">
        <v>25.1938</v>
      </c>
      <c r="E391" s="207">
        <v>-3.1249879837732855</v>
      </c>
      <c r="F391" s="207">
        <v>1.26969066566196E-2</v>
      </c>
      <c r="G391" s="207">
        <v>0.13920936565165945</v>
      </c>
      <c r="H391" s="207">
        <v>2.2010933354322701</v>
      </c>
      <c r="I391" s="188"/>
      <c r="J391" s="188"/>
      <c r="K391" s="188"/>
      <c r="L391" s="188"/>
      <c r="M391" s="188"/>
      <c r="N391" s="188"/>
      <c r="O391" s="187">
        <v>4563.8999999999996</v>
      </c>
      <c r="P391" s="228">
        <v>-3.1368720419381582</v>
      </c>
    </row>
    <row r="392" spans="1:16" hidden="1" x14ac:dyDescent="0.35">
      <c r="A392" s="204">
        <v>40121</v>
      </c>
      <c r="B392" s="205">
        <v>5844.86</v>
      </c>
      <c r="C392" s="207">
        <v>3.2186628050718626</v>
      </c>
      <c r="D392" s="206">
        <v>25.9922</v>
      </c>
      <c r="E392" s="207">
        <v>3.1690336511363943</v>
      </c>
      <c r="F392" s="207">
        <v>-4.9629153935468295E-2</v>
      </c>
      <c r="G392" s="207">
        <v>0.13903477769427569</v>
      </c>
      <c r="H392" s="207">
        <v>2.1983328574454246</v>
      </c>
      <c r="I392" s="188"/>
      <c r="J392" s="188"/>
      <c r="K392" s="188"/>
      <c r="L392" s="188"/>
      <c r="M392" s="188"/>
      <c r="N392" s="188"/>
      <c r="O392" s="187">
        <v>4710.8</v>
      </c>
      <c r="P392" s="228">
        <v>3.2187383597362027</v>
      </c>
    </row>
    <row r="393" spans="1:16" hidden="1" x14ac:dyDescent="0.35">
      <c r="A393" s="204">
        <v>40122</v>
      </c>
      <c r="B393" s="205">
        <v>5912.8</v>
      </c>
      <c r="C393" s="207">
        <v>1.1623888339498381</v>
      </c>
      <c r="D393" s="206">
        <v>26.293500000000002</v>
      </c>
      <c r="E393" s="207">
        <v>1.1591939120197645</v>
      </c>
      <c r="F393" s="207">
        <v>-3.1949219300735354E-3</v>
      </c>
      <c r="G393" s="207">
        <v>0.13885687881197997</v>
      </c>
      <c r="H393" s="207">
        <v>2.195520029139161</v>
      </c>
      <c r="I393" s="188"/>
      <c r="J393" s="188"/>
      <c r="K393" s="188"/>
      <c r="L393" s="188"/>
      <c r="M393" s="188"/>
      <c r="N393" s="188"/>
      <c r="O393" s="187">
        <v>4765.55</v>
      </c>
      <c r="P393" s="228">
        <v>1.1622229769890464</v>
      </c>
    </row>
    <row r="394" spans="1:16" hidden="1" x14ac:dyDescent="0.35">
      <c r="A394" s="204">
        <v>40123</v>
      </c>
      <c r="B394" s="205">
        <v>5951.91</v>
      </c>
      <c r="C394" s="207">
        <v>0.661446353673381</v>
      </c>
      <c r="D394" s="206">
        <v>26.466999999999999</v>
      </c>
      <c r="E394" s="207">
        <v>0.65985890048870288</v>
      </c>
      <c r="F394" s="207">
        <v>-1.5874531846781226E-3</v>
      </c>
      <c r="G394" s="207">
        <v>0.138680243603059</v>
      </c>
      <c r="H394" s="207">
        <v>2.1927271812633111</v>
      </c>
      <c r="I394" s="188"/>
      <c r="J394" s="188"/>
      <c r="K394" s="188"/>
      <c r="L394" s="188"/>
      <c r="M394" s="188"/>
      <c r="N394" s="188"/>
      <c r="O394" s="187">
        <v>4796.1499999999996</v>
      </c>
      <c r="P394" s="228">
        <v>0.64210846596928906</v>
      </c>
    </row>
    <row r="395" spans="1:16" hidden="1" x14ac:dyDescent="0.35">
      <c r="A395" s="204">
        <v>40126</v>
      </c>
      <c r="B395" s="205">
        <v>6078.83</v>
      </c>
      <c r="C395" s="207">
        <v>2.1324247174436453</v>
      </c>
      <c r="D395" s="206">
        <v>27.025600000000001</v>
      </c>
      <c r="E395" s="207">
        <v>2.1105527638191028</v>
      </c>
      <c r="F395" s="207">
        <v>-2.1871953624542417E-2</v>
      </c>
      <c r="G395" s="207">
        <v>0.13850048963198314</v>
      </c>
      <c r="H395" s="207">
        <v>2.1898850214280126</v>
      </c>
      <c r="I395" s="188"/>
      <c r="J395" s="188"/>
      <c r="K395" s="188"/>
      <c r="L395" s="188"/>
      <c r="M395" s="188"/>
      <c r="N395" s="188"/>
      <c r="O395" s="187">
        <v>4898.3999999999996</v>
      </c>
      <c r="P395" s="228">
        <v>2.1319183094773932</v>
      </c>
    </row>
    <row r="396" spans="1:16" hidden="1" x14ac:dyDescent="0.35">
      <c r="A396" s="204">
        <v>40127</v>
      </c>
      <c r="B396" s="205">
        <v>6058.1</v>
      </c>
      <c r="C396" s="207">
        <v>-0.34101957120037185</v>
      </c>
      <c r="D396" s="206">
        <v>26.932300000000001</v>
      </c>
      <c r="E396" s="207">
        <v>-0.34522822805043835</v>
      </c>
      <c r="F396" s="207">
        <v>-4.2086568500664945E-3</v>
      </c>
      <c r="G396" s="207">
        <v>0.13832429827910128</v>
      </c>
      <c r="H396" s="207">
        <v>2.1870991915323468</v>
      </c>
      <c r="I396" s="188"/>
      <c r="J396" s="188"/>
      <c r="K396" s="188"/>
      <c r="L396" s="188"/>
      <c r="M396" s="188"/>
      <c r="N396" s="188"/>
      <c r="O396" s="187">
        <v>4881.7</v>
      </c>
      <c r="P396" s="228">
        <v>-0.34092764984484358</v>
      </c>
    </row>
    <row r="397" spans="1:16" hidden="1" x14ac:dyDescent="0.35">
      <c r="A397" s="204">
        <v>40128</v>
      </c>
      <c r="B397" s="205">
        <v>6209.76</v>
      </c>
      <c r="C397" s="207">
        <v>2.5034251663062652</v>
      </c>
      <c r="D397" s="206">
        <v>27.5945</v>
      </c>
      <c r="E397" s="207">
        <v>2.4587576998622418</v>
      </c>
      <c r="F397" s="207">
        <v>-4.4667466444023418E-2</v>
      </c>
      <c r="G397" s="207">
        <v>0.13815083756402075</v>
      </c>
      <c r="H397" s="207">
        <v>2.1843565368112667</v>
      </c>
      <c r="I397" s="188"/>
      <c r="J397" s="188"/>
      <c r="K397" s="188"/>
      <c r="L397" s="188"/>
      <c r="M397" s="188"/>
      <c r="N397" s="188"/>
      <c r="O397" s="187">
        <v>5003.95</v>
      </c>
      <c r="P397" s="228">
        <v>2.5042505684495153</v>
      </c>
    </row>
    <row r="398" spans="1:16" hidden="1" x14ac:dyDescent="0.35">
      <c r="A398" s="204">
        <v>40129</v>
      </c>
      <c r="B398" s="205">
        <v>6146.15</v>
      </c>
      <c r="C398" s="207">
        <v>-1.0243552085748979</v>
      </c>
      <c r="D398" s="206">
        <v>27.310700000000001</v>
      </c>
      <c r="E398" s="207">
        <v>-1.0284658174636228</v>
      </c>
      <c r="F398" s="207">
        <v>-4.1106088887248315E-3</v>
      </c>
      <c r="G398" s="207">
        <v>0.13797604620192805</v>
      </c>
      <c r="H398" s="207">
        <v>2.1815928427135862</v>
      </c>
      <c r="I398" s="188"/>
      <c r="J398" s="188"/>
      <c r="K398" s="188"/>
      <c r="L398" s="188"/>
      <c r="M398" s="188"/>
      <c r="N398" s="188"/>
      <c r="O398" s="187">
        <v>4952.6499999999996</v>
      </c>
      <c r="P398" s="228">
        <v>-1.025190099821145</v>
      </c>
    </row>
    <row r="399" spans="1:16" hidden="1" x14ac:dyDescent="0.35">
      <c r="A399" s="204">
        <v>40130</v>
      </c>
      <c r="B399" s="205">
        <v>6203.57</v>
      </c>
      <c r="C399" s="207">
        <v>0.93424338813729046</v>
      </c>
      <c r="D399" s="206">
        <v>27.564699999999998</v>
      </c>
      <c r="E399" s="207">
        <v>0.9300384098540051</v>
      </c>
      <c r="F399" s="207">
        <v>-4.2049782832853655E-3</v>
      </c>
      <c r="G399" s="207">
        <v>0.13780188566033635</v>
      </c>
      <c r="H399" s="207">
        <v>2.1788391227637951</v>
      </c>
      <c r="I399" s="188"/>
      <c r="J399" s="188"/>
      <c r="K399" s="188"/>
      <c r="L399" s="188"/>
      <c r="M399" s="188"/>
      <c r="N399" s="188"/>
      <c r="O399" s="187">
        <v>4998.95</v>
      </c>
      <c r="P399" s="228">
        <v>0.93485305846365452</v>
      </c>
    </row>
    <row r="400" spans="1:16" hidden="1" x14ac:dyDescent="0.35">
      <c r="A400" s="204">
        <v>40133</v>
      </c>
      <c r="B400" s="205">
        <v>6276.92</v>
      </c>
      <c r="C400" s="207">
        <v>1.1823836919709194</v>
      </c>
      <c r="D400" s="206">
        <v>27.883700000000001</v>
      </c>
      <c r="E400" s="207">
        <v>1.1572772422700142</v>
      </c>
      <c r="F400" s="207">
        <v>-2.5106449700905253E-2</v>
      </c>
      <c r="G400" s="207">
        <v>0.1376256650054842</v>
      </c>
      <c r="H400" s="207">
        <v>2.1760528295632988</v>
      </c>
      <c r="I400" s="188"/>
      <c r="J400" s="188"/>
      <c r="K400" s="188"/>
      <c r="L400" s="188"/>
      <c r="M400" s="188"/>
      <c r="N400" s="188"/>
      <c r="O400" s="187">
        <v>5058.05</v>
      </c>
      <c r="P400" s="228">
        <v>1.1822482721371561</v>
      </c>
    </row>
    <row r="401" spans="1:16" hidden="1" x14ac:dyDescent="0.35">
      <c r="A401" s="204">
        <v>40134</v>
      </c>
      <c r="B401" s="205">
        <v>6282.16</v>
      </c>
      <c r="C401" s="207">
        <v>8.3480433078640184E-2</v>
      </c>
      <c r="D401" s="206">
        <v>27.909300000000002</v>
      </c>
      <c r="E401" s="207">
        <v>9.1809910449476687E-2</v>
      </c>
      <c r="F401" s="207">
        <v>8.3294773708365022E-3</v>
      </c>
      <c r="G401" s="207">
        <v>0.1374583452377709</v>
      </c>
      <c r="H401" s="207">
        <v>2.1734072717455772</v>
      </c>
      <c r="I401" s="188"/>
      <c r="J401" s="188"/>
      <c r="K401" s="188"/>
      <c r="L401" s="188"/>
      <c r="M401" s="188"/>
      <c r="N401" s="188"/>
      <c r="O401" s="187">
        <v>5062.25</v>
      </c>
      <c r="P401" s="228">
        <v>8.3035952590421555E-2</v>
      </c>
    </row>
    <row r="402" spans="1:16" hidden="1" x14ac:dyDescent="0.35">
      <c r="A402" s="204">
        <v>40135</v>
      </c>
      <c r="B402" s="205">
        <v>6272.78</v>
      </c>
      <c r="C402" s="207">
        <v>-0.14931170170769464</v>
      </c>
      <c r="D402" s="206">
        <v>27.866</v>
      </c>
      <c r="E402" s="207">
        <v>-0.1551454174773359</v>
      </c>
      <c r="F402" s="207">
        <v>-5.8337157696412567E-3</v>
      </c>
      <c r="G402" s="207">
        <v>0.13728564914222829</v>
      </c>
      <c r="H402" s="207">
        <v>2.1706767067209136</v>
      </c>
      <c r="I402" s="188"/>
      <c r="J402" s="188"/>
      <c r="K402" s="188"/>
      <c r="L402" s="188"/>
      <c r="M402" s="188"/>
      <c r="N402" s="188"/>
      <c r="O402" s="187">
        <v>5054.7</v>
      </c>
      <c r="P402" s="228">
        <v>-0.14914316756383389</v>
      </c>
    </row>
    <row r="403" spans="1:16" hidden="1" x14ac:dyDescent="0.35">
      <c r="A403" s="204">
        <v>40136</v>
      </c>
      <c r="B403" s="205">
        <v>6191.25</v>
      </c>
      <c r="C403" s="207">
        <v>-1.2997426978149997</v>
      </c>
      <c r="D403" s="206">
        <v>27.506599999999999</v>
      </c>
      <c r="E403" s="207">
        <v>-1.2897437737744952</v>
      </c>
      <c r="F403" s="207">
        <v>9.9989240405045088E-3</v>
      </c>
      <c r="G403" s="207">
        <v>0.13712051438693676</v>
      </c>
      <c r="H403" s="207">
        <v>2.1680656969830348</v>
      </c>
      <c r="I403" s="188"/>
      <c r="J403" s="188"/>
      <c r="K403" s="188"/>
      <c r="L403" s="188"/>
      <c r="M403" s="188"/>
      <c r="N403" s="188"/>
      <c r="O403" s="187">
        <v>4989</v>
      </c>
      <c r="P403" s="228">
        <v>-1.2997804023977648</v>
      </c>
    </row>
    <row r="404" spans="1:16" hidden="1" x14ac:dyDescent="0.35">
      <c r="A404" s="204">
        <v>40137</v>
      </c>
      <c r="B404" s="205">
        <v>6269.95</v>
      </c>
      <c r="C404" s="207">
        <v>1.2711487987078509</v>
      </c>
      <c r="D404" s="206">
        <v>27.856300000000001</v>
      </c>
      <c r="E404" s="207">
        <v>1.2713312441377784</v>
      </c>
      <c r="F404" s="207">
        <v>1.8244542992751356E-4</v>
      </c>
      <c r="G404" s="207">
        <v>0.13695116181631312</v>
      </c>
      <c r="H404" s="207">
        <v>2.1653879977291588</v>
      </c>
      <c r="I404" s="188"/>
      <c r="J404" s="188"/>
      <c r="K404" s="188"/>
      <c r="L404" s="188"/>
      <c r="M404" s="188"/>
      <c r="N404" s="188"/>
      <c r="O404" s="187">
        <v>5052.45</v>
      </c>
      <c r="P404" s="228">
        <v>1.2717979555021008</v>
      </c>
    </row>
    <row r="405" spans="1:16" hidden="1" x14ac:dyDescent="0.35">
      <c r="A405" s="204">
        <v>40140</v>
      </c>
      <c r="B405" s="205">
        <v>6333.39</v>
      </c>
      <c r="C405" s="207">
        <v>1.0118103015175641</v>
      </c>
      <c r="D405" s="206">
        <v>28.141500000000001</v>
      </c>
      <c r="E405" s="207">
        <v>1.0238258490897918</v>
      </c>
      <c r="F405" s="207">
        <v>1.2015547572227669E-2</v>
      </c>
      <c r="G405" s="207">
        <v>0.13678843307322028</v>
      </c>
      <c r="H405" s="207">
        <v>2.1628150303844098</v>
      </c>
      <c r="I405" s="188"/>
      <c r="J405" s="188"/>
      <c r="K405" s="188"/>
      <c r="L405" s="188"/>
      <c r="M405" s="188"/>
      <c r="N405" s="188"/>
      <c r="O405" s="187">
        <v>5103.55</v>
      </c>
      <c r="P405" s="228">
        <v>1.0113905135132533</v>
      </c>
    </row>
    <row r="406" spans="1:16" hidden="1" x14ac:dyDescent="0.35">
      <c r="A406" s="204">
        <v>40141</v>
      </c>
      <c r="B406" s="205">
        <v>6317.26</v>
      </c>
      <c r="C406" s="207">
        <v>-0.25468193179324355</v>
      </c>
      <c r="D406" s="206">
        <v>28.073599999999999</v>
      </c>
      <c r="E406" s="207">
        <v>-0.24128067089530272</v>
      </c>
      <c r="F406" s="207">
        <v>1.3401260897940831E-2</v>
      </c>
      <c r="G406" s="207">
        <v>0.13662714785571972</v>
      </c>
      <c r="H406" s="207">
        <v>2.160264887183323</v>
      </c>
      <c r="I406" s="188"/>
      <c r="J406" s="188"/>
      <c r="K406" s="188"/>
      <c r="L406" s="188"/>
      <c r="M406" s="188"/>
      <c r="N406" s="188"/>
      <c r="O406" s="187">
        <v>5090.55</v>
      </c>
      <c r="P406" s="228">
        <v>-0.25472465244780595</v>
      </c>
    </row>
    <row r="407" spans="1:16" hidden="1" x14ac:dyDescent="0.35">
      <c r="A407" s="204">
        <v>40142</v>
      </c>
      <c r="B407" s="205">
        <v>6339.11</v>
      </c>
      <c r="C407" s="207">
        <v>0.34587780145188662</v>
      </c>
      <c r="D407" s="206">
        <v>28.1646</v>
      </c>
      <c r="E407" s="207">
        <v>0.32414795394962198</v>
      </c>
      <c r="F407" s="207">
        <v>-2.1729847502264643E-2</v>
      </c>
      <c r="G407" s="207">
        <v>0.13645539981340241</v>
      </c>
      <c r="H407" s="207">
        <v>2.1575493121963341</v>
      </c>
      <c r="I407" s="188"/>
      <c r="J407" s="188"/>
      <c r="K407" s="188"/>
      <c r="L407" s="188"/>
      <c r="M407" s="188"/>
      <c r="N407" s="188"/>
      <c r="O407" s="187">
        <v>5108.1499999999996</v>
      </c>
      <c r="P407" s="228">
        <v>0.34573867263850572</v>
      </c>
    </row>
    <row r="408" spans="1:16" hidden="1" x14ac:dyDescent="0.35">
      <c r="A408" s="204">
        <v>40143</v>
      </c>
      <c r="B408" s="205">
        <v>6211.8</v>
      </c>
      <c r="C408" s="207">
        <v>-2.0083260899400623</v>
      </c>
      <c r="D408" s="206">
        <v>27.599699999999999</v>
      </c>
      <c r="E408" s="207">
        <v>-2.0057092946464765</v>
      </c>
      <c r="F408" s="207">
        <v>2.6167952935858274E-3</v>
      </c>
      <c r="G408" s="207">
        <v>0.1362895238211761</v>
      </c>
      <c r="H408" s="207">
        <v>2.1549265824734567</v>
      </c>
      <c r="I408" s="188"/>
      <c r="J408" s="188"/>
      <c r="K408" s="188"/>
      <c r="L408" s="188"/>
      <c r="M408" s="188"/>
      <c r="N408" s="188"/>
      <c r="O408" s="187">
        <v>5005.55</v>
      </c>
      <c r="P408" s="228">
        <v>-2.0085549562953213</v>
      </c>
    </row>
    <row r="409" spans="1:16" hidden="1" x14ac:dyDescent="0.35">
      <c r="A409" s="204">
        <v>40144</v>
      </c>
      <c r="B409" s="205">
        <v>6132.6</v>
      </c>
      <c r="C409" s="207">
        <v>-1.2749927557229759</v>
      </c>
      <c r="D409" s="206">
        <v>27.247399999999999</v>
      </c>
      <c r="E409" s="207">
        <v>-1.2764631499617736</v>
      </c>
      <c r="F409" s="207">
        <v>-1.4703942387976898E-3</v>
      </c>
      <c r="G409" s="207">
        <v>0.13612262036420958</v>
      </c>
      <c r="H409" s="207">
        <v>2.1522876071066062</v>
      </c>
      <c r="I409" s="188"/>
      <c r="J409" s="188"/>
      <c r="K409" s="188"/>
      <c r="L409" s="188"/>
      <c r="M409" s="188"/>
      <c r="N409" s="188"/>
      <c r="O409" s="187">
        <v>4941.75</v>
      </c>
      <c r="P409" s="228">
        <v>-1.2745852104164412</v>
      </c>
    </row>
    <row r="410" spans="1:16" hidden="1" x14ac:dyDescent="0.35">
      <c r="A410" s="204">
        <v>40147</v>
      </c>
      <c r="B410" s="205">
        <v>6245.49</v>
      </c>
      <c r="C410" s="207">
        <v>1.8408179238821938</v>
      </c>
      <c r="D410" s="206">
        <v>27.740100000000002</v>
      </c>
      <c r="E410" s="207">
        <v>1.8082459243817863</v>
      </c>
      <c r="F410" s="207">
        <v>-3.2571999500407456E-2</v>
      </c>
      <c r="G410" s="207">
        <v>0.13595397917703558</v>
      </c>
      <c r="H410" s="207">
        <v>2.149621155812683</v>
      </c>
      <c r="I410" s="188"/>
      <c r="J410" s="188"/>
      <c r="K410" s="188"/>
      <c r="L410" s="188"/>
      <c r="M410" s="188"/>
      <c r="N410" s="188"/>
      <c r="O410" s="187">
        <v>5032.7</v>
      </c>
      <c r="P410" s="228">
        <v>1.8404411392725213</v>
      </c>
    </row>
    <row r="411" spans="1:16" hidden="1" x14ac:dyDescent="0.35">
      <c r="A411" s="204">
        <v>40148</v>
      </c>
      <c r="B411" s="205">
        <v>6356.3</v>
      </c>
      <c r="C411" s="207">
        <v>1.7742402917945654</v>
      </c>
      <c r="D411" s="206">
        <v>28.2271</v>
      </c>
      <c r="E411" s="207">
        <v>1.7555812704352123</v>
      </c>
      <c r="F411" s="207">
        <v>-1.8659021359353156E-2</v>
      </c>
      <c r="G411" s="207">
        <v>0.13578483485662857</v>
      </c>
      <c r="H411" s="207">
        <v>2.1469467492838459</v>
      </c>
      <c r="I411" s="188"/>
      <c r="J411" s="188"/>
      <c r="K411" s="188"/>
      <c r="L411" s="188"/>
      <c r="M411" s="188"/>
      <c r="N411" s="188"/>
      <c r="O411" s="187">
        <v>5122</v>
      </c>
      <c r="P411" s="228">
        <v>1.7743954537325926</v>
      </c>
    </row>
    <row r="412" spans="1:16" hidden="1" x14ac:dyDescent="0.35">
      <c r="A412" s="204">
        <v>40149</v>
      </c>
      <c r="B412" s="205">
        <v>6357.9</v>
      </c>
      <c r="C412" s="207">
        <v>2.5171876720725173E-2</v>
      </c>
      <c r="D412" s="206">
        <v>28.232600000000001</v>
      </c>
      <c r="E412" s="207">
        <v>1.948482132419339E-2</v>
      </c>
      <c r="F412" s="207">
        <v>-5.687055396531783E-3</v>
      </c>
      <c r="G412" s="207">
        <v>0.13561845072573764</v>
      </c>
      <c r="H412" s="207">
        <v>2.1443159851832312</v>
      </c>
      <c r="I412" s="188"/>
      <c r="J412" s="188"/>
      <c r="K412" s="188"/>
      <c r="L412" s="188"/>
      <c r="M412" s="188"/>
      <c r="N412" s="188"/>
      <c r="O412" s="187">
        <v>5123.25</v>
      </c>
      <c r="P412" s="228">
        <v>2.4404529480671611E-2</v>
      </c>
    </row>
    <row r="413" spans="1:16" hidden="1" x14ac:dyDescent="0.35">
      <c r="A413" s="204">
        <v>40150</v>
      </c>
      <c r="B413" s="205">
        <v>6368.38</v>
      </c>
      <c r="C413" s="207">
        <v>0.16483430063386453</v>
      </c>
      <c r="D413" s="206">
        <v>28.284500000000001</v>
      </c>
      <c r="E413" s="207">
        <v>0.18383004044969231</v>
      </c>
      <c r="F413" s="207">
        <v>1.8995739815827778E-2</v>
      </c>
      <c r="G413" s="207">
        <v>0.13546517860992113</v>
      </c>
      <c r="H413" s="207">
        <v>2.1418925402443647</v>
      </c>
      <c r="I413" s="188"/>
      <c r="J413" s="188"/>
      <c r="K413" s="188"/>
      <c r="L413" s="188"/>
      <c r="M413" s="188"/>
      <c r="N413" s="188"/>
      <c r="O413" s="187">
        <v>5131.7</v>
      </c>
      <c r="P413" s="228">
        <v>0.16493436783291501</v>
      </c>
    </row>
    <row r="414" spans="1:16" hidden="1" x14ac:dyDescent="0.35">
      <c r="A414" s="204">
        <v>40151</v>
      </c>
      <c r="B414" s="205">
        <v>6340.1</v>
      </c>
      <c r="C414" s="207">
        <v>-0.44406897829588915</v>
      </c>
      <c r="D414" s="206">
        <v>28.156600000000001</v>
      </c>
      <c r="E414" s="207">
        <v>-0.4521911294171731</v>
      </c>
      <c r="F414" s="207">
        <v>-8.1221511212839492E-3</v>
      </c>
      <c r="G414" s="207">
        <v>0.13529935176724164</v>
      </c>
      <c r="H414" s="207">
        <v>2.1392705876440568</v>
      </c>
      <c r="I414" s="188"/>
      <c r="J414" s="188"/>
      <c r="K414" s="188"/>
      <c r="L414" s="188"/>
      <c r="M414" s="188"/>
      <c r="N414" s="188"/>
      <c r="O414" s="187">
        <v>5108.8999999999996</v>
      </c>
      <c r="P414" s="228">
        <v>-0.44429721145040008</v>
      </c>
    </row>
    <row r="415" spans="1:16" hidden="1" x14ac:dyDescent="0.35">
      <c r="A415" s="204">
        <v>40154</v>
      </c>
      <c r="B415" s="205">
        <v>6287.74</v>
      </c>
      <c r="C415" s="207">
        <v>-0.82585448179051724</v>
      </c>
      <c r="D415" s="206">
        <v>27.924099999999999</v>
      </c>
      <c r="E415" s="207">
        <v>-0.8257389031346174</v>
      </c>
      <c r="F415" s="207">
        <v>1.1557865589983951E-4</v>
      </c>
      <c r="G415" s="207">
        <v>0.1351366783984739</v>
      </c>
      <c r="H415" s="207">
        <v>2.1366984958442639</v>
      </c>
      <c r="I415" s="188"/>
      <c r="J415" s="188"/>
      <c r="K415" s="188"/>
      <c r="L415" s="188"/>
      <c r="M415" s="188"/>
      <c r="N415" s="188"/>
      <c r="O415" s="187">
        <v>5066.7</v>
      </c>
      <c r="P415" s="228">
        <v>-0.82600951281097346</v>
      </c>
    </row>
    <row r="416" spans="1:16" hidden="1" x14ac:dyDescent="0.35">
      <c r="A416" s="204">
        <v>40155</v>
      </c>
      <c r="B416" s="205">
        <v>6388.56</v>
      </c>
      <c r="C416" s="207">
        <v>1.6034378011813566</v>
      </c>
      <c r="D416" s="206">
        <v>28.377199999999998</v>
      </c>
      <c r="E416" s="207">
        <v>1.6226127252086879</v>
      </c>
      <c r="F416" s="207">
        <v>1.9174924027331341E-2</v>
      </c>
      <c r="G416" s="207">
        <v>0.13498517849188393</v>
      </c>
      <c r="H416" s="207">
        <v>2.1343030719936289</v>
      </c>
      <c r="I416" s="188"/>
      <c r="J416" s="188"/>
      <c r="K416" s="188"/>
      <c r="L416" s="188"/>
      <c r="M416" s="188"/>
      <c r="N416" s="188"/>
      <c r="O416" s="187">
        <v>5147.95</v>
      </c>
      <c r="P416" s="228">
        <v>1.6036078710008488</v>
      </c>
    </row>
    <row r="417" spans="1:16" hidden="1" x14ac:dyDescent="0.35">
      <c r="A417" s="204">
        <v>40156</v>
      </c>
      <c r="B417" s="205">
        <v>6343.96</v>
      </c>
      <c r="C417" s="207">
        <v>-0.69812289467423583</v>
      </c>
      <c r="D417" s="206">
        <v>28.177099999999999</v>
      </c>
      <c r="E417" s="207">
        <v>-0.70514356596140226</v>
      </c>
      <c r="F417" s="207">
        <v>-7.0206712871664356E-3</v>
      </c>
      <c r="G417" s="207">
        <v>0.13482138864466714</v>
      </c>
      <c r="H417" s="207">
        <v>2.1317133271195483</v>
      </c>
      <c r="I417" s="188"/>
      <c r="J417" s="188"/>
      <c r="K417" s="188"/>
      <c r="L417" s="188"/>
      <c r="M417" s="188"/>
      <c r="N417" s="188"/>
      <c r="O417" s="187">
        <v>5112</v>
      </c>
      <c r="P417" s="228">
        <v>-0.69833623092687025</v>
      </c>
    </row>
    <row r="418" spans="1:16" hidden="1" x14ac:dyDescent="0.35">
      <c r="A418" s="204">
        <v>40157</v>
      </c>
      <c r="B418" s="205">
        <v>6372.06</v>
      </c>
      <c r="C418" s="207">
        <v>0.44294100215008236</v>
      </c>
      <c r="D418" s="206">
        <v>28.3004</v>
      </c>
      <c r="E418" s="207">
        <v>0.43758938996561181</v>
      </c>
      <c r="F418" s="207">
        <v>-5.3516121844705555E-3</v>
      </c>
      <c r="G418" s="207">
        <v>0.13465863585007504</v>
      </c>
      <c r="H418" s="207">
        <v>2.1291399794872055</v>
      </c>
      <c r="I418" s="188"/>
      <c r="J418" s="188"/>
      <c r="K418" s="188"/>
      <c r="L418" s="188"/>
      <c r="M418" s="188"/>
      <c r="N418" s="188"/>
      <c r="O418" s="187">
        <v>5134.6499999999996</v>
      </c>
      <c r="P418" s="228">
        <v>0.44307511737088484</v>
      </c>
    </row>
    <row r="419" spans="1:16" hidden="1" x14ac:dyDescent="0.35">
      <c r="A419" s="204">
        <v>40158</v>
      </c>
      <c r="B419" s="205">
        <v>6350.5</v>
      </c>
      <c r="C419" s="207">
        <v>-0.33835211846718954</v>
      </c>
      <c r="D419" s="206">
        <v>28.201499999999999</v>
      </c>
      <c r="E419" s="207">
        <v>-0.34946502522932688</v>
      </c>
      <c r="F419" s="207">
        <v>-1.1112906762137331E-2</v>
      </c>
      <c r="G419" s="207">
        <v>0.1344951631172249</v>
      </c>
      <c r="H419" s="207">
        <v>2.1265552486315125</v>
      </c>
      <c r="I419" s="188"/>
      <c r="J419" s="188"/>
      <c r="K419" s="188"/>
      <c r="L419" s="188"/>
      <c r="M419" s="188"/>
      <c r="N419" s="188"/>
      <c r="O419" s="187">
        <v>5117.3</v>
      </c>
      <c r="P419" s="228">
        <v>-0.33790034374299038</v>
      </c>
    </row>
    <row r="420" spans="1:16" hidden="1" x14ac:dyDescent="0.35">
      <c r="A420" s="204">
        <v>40161</v>
      </c>
      <c r="B420" s="205">
        <v>6336.14</v>
      </c>
      <c r="C420" s="207">
        <v>-0.22612392724981767</v>
      </c>
      <c r="D420" s="206">
        <v>28.1326</v>
      </c>
      <c r="E420" s="207">
        <v>-0.24431324574933708</v>
      </c>
      <c r="F420" s="207">
        <v>-1.8189318499519408E-2</v>
      </c>
      <c r="G420" s="207">
        <v>0.13433150360664081</v>
      </c>
      <c r="H420" s="207">
        <v>2.1239675645605414</v>
      </c>
      <c r="I420" s="188"/>
      <c r="J420" s="188"/>
      <c r="K420" s="188"/>
      <c r="L420" s="188"/>
      <c r="M420" s="188"/>
      <c r="N420" s="188"/>
      <c r="O420" s="187">
        <v>5105.7</v>
      </c>
      <c r="P420" s="228">
        <v>-0.22668203935669912</v>
      </c>
    </row>
    <row r="421" spans="1:16" hidden="1" x14ac:dyDescent="0.35">
      <c r="A421" s="204">
        <v>40162</v>
      </c>
      <c r="B421" s="205">
        <v>6246</v>
      </c>
      <c r="C421" s="207">
        <v>-1.4226327069793332</v>
      </c>
      <c r="D421" s="206">
        <v>27.7303</v>
      </c>
      <c r="E421" s="207">
        <v>-1.4300135785529966</v>
      </c>
      <c r="F421" s="207">
        <v>-7.3808715736634056E-3</v>
      </c>
      <c r="G421" s="207">
        <v>0.13416999381521127</v>
      </c>
      <c r="H421" s="207">
        <v>2.121413870533861</v>
      </c>
      <c r="I421" s="188"/>
      <c r="J421" s="188"/>
      <c r="K421" s="188"/>
      <c r="L421" s="188"/>
      <c r="M421" s="188"/>
      <c r="N421" s="188"/>
      <c r="O421" s="187">
        <v>5033.05</v>
      </c>
      <c r="P421" s="228">
        <v>-1.4229194821473967</v>
      </c>
    </row>
    <row r="422" spans="1:16" hidden="1" x14ac:dyDescent="0.35">
      <c r="A422" s="204">
        <v>40163</v>
      </c>
      <c r="B422" s="205">
        <v>6257.11</v>
      </c>
      <c r="C422" s="207">
        <v>0.17787383925711933</v>
      </c>
      <c r="D422" s="206">
        <v>27.777899999999999</v>
      </c>
      <c r="E422" s="207">
        <v>0.17165338997414092</v>
      </c>
      <c r="F422" s="207">
        <v>-6.2204492829784075E-3</v>
      </c>
      <c r="G422" s="207">
        <v>0.13400935623060797</v>
      </c>
      <c r="H422" s="207">
        <v>2.118873967307989</v>
      </c>
      <c r="I422" s="188"/>
      <c r="J422" s="188"/>
      <c r="K422" s="188"/>
      <c r="L422" s="188"/>
      <c r="M422" s="188"/>
      <c r="N422" s="188"/>
      <c r="O422" s="187">
        <v>5042.05</v>
      </c>
      <c r="P422" s="228">
        <v>0.17881801293450295</v>
      </c>
    </row>
    <row r="423" spans="1:16" hidden="1" x14ac:dyDescent="0.35">
      <c r="A423" s="204">
        <v>40164</v>
      </c>
      <c r="B423" s="205">
        <v>6256.77</v>
      </c>
      <c r="C423" s="207">
        <v>-5.4338184880757421E-3</v>
      </c>
      <c r="D423" s="206">
        <v>27.7744</v>
      </c>
      <c r="E423" s="207">
        <v>-1.2599944560240151E-2</v>
      </c>
      <c r="F423" s="207">
        <v>-7.1661260721644091E-3</v>
      </c>
      <c r="G423" s="207">
        <v>0.13384905598882624</v>
      </c>
      <c r="H423" s="207">
        <v>2.1163393979404592</v>
      </c>
      <c r="I423" s="188"/>
      <c r="J423" s="188"/>
      <c r="K423" s="188"/>
      <c r="L423" s="188"/>
      <c r="M423" s="188"/>
      <c r="N423" s="188"/>
      <c r="O423" s="187">
        <v>5041.75</v>
      </c>
      <c r="P423" s="228">
        <v>-5.9499608294281466E-3</v>
      </c>
    </row>
    <row r="424" spans="1:16" hidden="1" x14ac:dyDescent="0.35">
      <c r="A424" s="204">
        <v>40165</v>
      </c>
      <c r="B424" s="205">
        <v>6189.67</v>
      </c>
      <c r="C424" s="207">
        <v>-1.0724383347957551</v>
      </c>
      <c r="D424" s="206">
        <v>27.474499999999999</v>
      </c>
      <c r="E424" s="207">
        <v>-1.0797713001901066</v>
      </c>
      <c r="F424" s="207">
        <v>-7.332965394351465E-3</v>
      </c>
      <c r="G424" s="207">
        <v>0.13368928935818611</v>
      </c>
      <c r="H424" s="207">
        <v>2.113813265705891</v>
      </c>
      <c r="I424" s="188"/>
      <c r="J424" s="188"/>
      <c r="K424" s="188"/>
      <c r="L424" s="188"/>
      <c r="M424" s="188"/>
      <c r="N424" s="188"/>
      <c r="O424" s="187">
        <v>4987.7</v>
      </c>
      <c r="P424" s="228">
        <v>-1.0720483958942864</v>
      </c>
    </row>
    <row r="425" spans="1:16" hidden="1" x14ac:dyDescent="0.35">
      <c r="A425" s="204">
        <v>40168</v>
      </c>
      <c r="B425" s="205">
        <v>6146.13</v>
      </c>
      <c r="C425" s="207">
        <v>-0.70343006977754807</v>
      </c>
      <c r="D425" s="206">
        <v>27.276299999999999</v>
      </c>
      <c r="E425" s="207">
        <v>-0.7213962037525703</v>
      </c>
      <c r="F425" s="207">
        <v>-1.7966133975022225E-2</v>
      </c>
      <c r="G425" s="207">
        <v>0.13352857161352968</v>
      </c>
      <c r="H425" s="207">
        <v>2.1112720950382924</v>
      </c>
      <c r="I425" s="188"/>
      <c r="J425" s="188"/>
      <c r="K425" s="188"/>
      <c r="L425" s="188"/>
      <c r="M425" s="188"/>
      <c r="N425" s="188"/>
      <c r="O425" s="187">
        <v>4952.6000000000004</v>
      </c>
      <c r="P425" s="228">
        <v>-0.70373117869959012</v>
      </c>
    </row>
    <row r="426" spans="1:16" hidden="1" x14ac:dyDescent="0.35">
      <c r="A426" s="223">
        <v>40169</v>
      </c>
      <c r="B426" s="217">
        <v>6189.52</v>
      </c>
      <c r="C426" s="218">
        <v>0.70597270152112501</v>
      </c>
      <c r="D426" s="222">
        <v>27.4573</v>
      </c>
      <c r="E426" s="218">
        <v>0.66357973772102874</v>
      </c>
      <c r="F426" s="218">
        <v>-4.2392963800096273E-2</v>
      </c>
      <c r="G426" s="218">
        <v>0.13337262409210976</v>
      </c>
      <c r="H426" s="218">
        <v>2.1088063482225681</v>
      </c>
      <c r="I426" s="220"/>
      <c r="J426" s="220"/>
      <c r="K426" s="220"/>
      <c r="L426" s="220"/>
      <c r="M426" s="220"/>
      <c r="N426" s="220"/>
      <c r="O426" s="221">
        <v>4985.8500000000004</v>
      </c>
      <c r="P426" s="218">
        <v>0.67136453579937805</v>
      </c>
    </row>
    <row r="427" spans="1:16" hidden="1" x14ac:dyDescent="0.35">
      <c r="A427" s="204">
        <v>40170</v>
      </c>
      <c r="B427" s="205">
        <v>6386.57</v>
      </c>
      <c r="C427" s="207">
        <v>3.1836071294704475</v>
      </c>
      <c r="D427" s="206">
        <v>28.339200000000002</v>
      </c>
      <c r="E427" s="207">
        <v>3.2118962898755585</v>
      </c>
      <c r="F427" s="207">
        <v>2.828916040511098E-2</v>
      </c>
      <c r="G427" s="207">
        <v>0.13323445750837051</v>
      </c>
      <c r="H427" s="207">
        <v>2.1066217427168663</v>
      </c>
      <c r="I427" s="188"/>
      <c r="J427" s="188"/>
      <c r="K427" s="188"/>
      <c r="L427" s="188"/>
      <c r="M427" s="188"/>
      <c r="N427" s="188"/>
      <c r="O427" s="187">
        <v>5144.6000000000004</v>
      </c>
      <c r="P427" s="228">
        <v>3.1840107504236985</v>
      </c>
    </row>
    <row r="428" spans="1:16" hidden="1" x14ac:dyDescent="0.35">
      <c r="A428" s="204">
        <v>40171</v>
      </c>
      <c r="B428" s="205">
        <v>6428.86</v>
      </c>
      <c r="C428" s="207">
        <v>0.66217077398353053</v>
      </c>
      <c r="D428" s="206">
        <v>28.525400000000001</v>
      </c>
      <c r="E428" s="207">
        <v>0.6570404245709105</v>
      </c>
      <c r="F428" s="207">
        <v>-5.1303494126200277E-3</v>
      </c>
      <c r="G428" s="207">
        <v>0.13307749786048312</v>
      </c>
      <c r="H428" s="207">
        <v>2.1041399927765552</v>
      </c>
      <c r="I428" s="188"/>
      <c r="J428" s="188"/>
      <c r="K428" s="188"/>
      <c r="L428" s="188"/>
      <c r="M428" s="188"/>
      <c r="N428" s="188"/>
      <c r="O428" s="187">
        <v>5178.3999999999996</v>
      </c>
      <c r="P428" s="228">
        <v>0.65699957236712803</v>
      </c>
    </row>
    <row r="429" spans="1:16" hidden="1" x14ac:dyDescent="0.35">
      <c r="A429" s="204">
        <v>40176</v>
      </c>
      <c r="B429" s="205">
        <v>6440.68</v>
      </c>
      <c r="C429" s="207">
        <v>0.18385841346678292</v>
      </c>
      <c r="D429" s="206">
        <v>28.569299999999998</v>
      </c>
      <c r="E429" s="207">
        <v>0.1538979295645185</v>
      </c>
      <c r="F429" s="207">
        <v>-2.9960483902264412E-2</v>
      </c>
      <c r="G429" s="207">
        <v>0.13291977572187341</v>
      </c>
      <c r="H429" s="207">
        <v>2.1016461867993579</v>
      </c>
      <c r="I429" s="188"/>
      <c r="J429" s="188"/>
      <c r="K429" s="188"/>
      <c r="L429" s="188"/>
      <c r="M429" s="188"/>
      <c r="N429" s="188"/>
      <c r="O429" s="187">
        <v>5187.95</v>
      </c>
      <c r="P429" s="228">
        <v>0.18441989803800754</v>
      </c>
    </row>
    <row r="430" spans="1:16" hidden="1" x14ac:dyDescent="0.35">
      <c r="A430" s="204">
        <v>40177</v>
      </c>
      <c r="B430" s="205">
        <v>6417.72</v>
      </c>
      <c r="C430" s="207">
        <v>-0.35648409795239067</v>
      </c>
      <c r="D430" s="206">
        <v>28.465900000000001</v>
      </c>
      <c r="E430" s="207">
        <v>-0.36192696355877485</v>
      </c>
      <c r="F430" s="207">
        <v>-5.442865606384184E-3</v>
      </c>
      <c r="G430" s="207">
        <v>0.1327638521816539</v>
      </c>
      <c r="H430" s="207">
        <v>2.0991808191597054</v>
      </c>
      <c r="I430" s="188"/>
      <c r="J430" s="188"/>
      <c r="K430" s="188"/>
      <c r="L430" s="188"/>
      <c r="M430" s="188"/>
      <c r="N430" s="188"/>
      <c r="O430" s="187">
        <v>5169.45</v>
      </c>
      <c r="P430" s="228">
        <v>-0.35659557243227097</v>
      </c>
    </row>
    <row r="431" spans="1:16" hidden="1" x14ac:dyDescent="0.35">
      <c r="A431" s="204">
        <v>40178</v>
      </c>
      <c r="B431" s="205">
        <v>6456.97</v>
      </c>
      <c r="C431" s="207">
        <v>0.61158791595769213</v>
      </c>
      <c r="D431" s="206">
        <v>28.638000000000002</v>
      </c>
      <c r="E431" s="207">
        <v>0.60458302741174652</v>
      </c>
      <c r="F431" s="207">
        <v>-7.0048885459456089E-3</v>
      </c>
      <c r="G431" s="207">
        <v>0.13260807850548012</v>
      </c>
      <c r="H431" s="207">
        <v>2.0967178210786721</v>
      </c>
      <c r="I431" s="188"/>
      <c r="J431" s="188"/>
      <c r="K431" s="188"/>
      <c r="L431" s="188"/>
      <c r="M431" s="188"/>
      <c r="N431" s="188"/>
      <c r="O431" s="187">
        <v>5201.05</v>
      </c>
      <c r="P431" s="228">
        <v>0.61128359883547312</v>
      </c>
    </row>
    <row r="432" spans="1:16" hidden="1" x14ac:dyDescent="0.35">
      <c r="A432" s="204">
        <v>40182</v>
      </c>
      <c r="B432" s="205">
        <v>6495.62</v>
      </c>
      <c r="C432" s="207">
        <v>0.59857797078195552</v>
      </c>
      <c r="D432" s="206">
        <v>28.804400000000001</v>
      </c>
      <c r="E432" s="207">
        <v>0.58104616244150931</v>
      </c>
      <c r="F432" s="207">
        <v>-1.7531808340446209E-2</v>
      </c>
      <c r="G432" s="207">
        <v>0.13245131525067691</v>
      </c>
      <c r="H432" s="207">
        <v>2.0942391763856749</v>
      </c>
      <c r="I432" s="188"/>
      <c r="J432" s="188"/>
      <c r="K432" s="188"/>
      <c r="L432" s="188"/>
      <c r="M432" s="188"/>
      <c r="N432" s="188"/>
      <c r="O432" s="187">
        <v>5232.2</v>
      </c>
      <c r="P432" s="228">
        <v>0.59891752626872719</v>
      </c>
    </row>
    <row r="433" spans="1:16" hidden="1" x14ac:dyDescent="0.35">
      <c r="A433" s="204">
        <v>40183</v>
      </c>
      <c r="B433" s="205">
        <v>6552.37</v>
      </c>
      <c r="C433" s="207">
        <v>0.87366563930771812</v>
      </c>
      <c r="D433" s="206">
        <v>29.104700000000001</v>
      </c>
      <c r="E433" s="207">
        <v>1.0425490550054852</v>
      </c>
      <c r="F433" s="207">
        <v>0.1688834156977671</v>
      </c>
      <c r="G433" s="207">
        <v>0.13261345730714355</v>
      </c>
      <c r="H433" s="207">
        <v>2.096802867400366</v>
      </c>
      <c r="I433" s="188"/>
      <c r="J433" s="188"/>
      <c r="K433" s="188"/>
      <c r="L433" s="188"/>
      <c r="M433" s="188"/>
      <c r="N433" s="188"/>
      <c r="O433" s="187">
        <v>5277.9</v>
      </c>
      <c r="P433" s="228">
        <v>0.87343755972630677</v>
      </c>
    </row>
    <row r="434" spans="1:16" hidden="1" x14ac:dyDescent="0.35">
      <c r="A434" s="204">
        <v>40184</v>
      </c>
      <c r="B434" s="205">
        <v>6557.2</v>
      </c>
      <c r="C434" s="207">
        <v>7.3713786004147019E-2</v>
      </c>
      <c r="D434" s="206">
        <v>29.128399999999999</v>
      </c>
      <c r="E434" s="207">
        <v>8.1430147020921204E-2</v>
      </c>
      <c r="F434" s="207">
        <v>7.7163610167741842E-3</v>
      </c>
      <c r="G434" s="207">
        <v>0.13246416291677726</v>
      </c>
      <c r="H434" s="207">
        <v>2.0944423158231471</v>
      </c>
      <c r="I434" s="188"/>
      <c r="J434" s="188"/>
      <c r="K434" s="188"/>
      <c r="L434" s="188"/>
      <c r="M434" s="188"/>
      <c r="N434" s="188"/>
      <c r="O434" s="187">
        <v>5281.8</v>
      </c>
      <c r="P434" s="228">
        <v>7.3893025635206167E-2</v>
      </c>
    </row>
    <row r="435" spans="1:16" hidden="1" x14ac:dyDescent="0.35">
      <c r="A435" s="204">
        <v>40185</v>
      </c>
      <c r="B435" s="205">
        <v>6533.98</v>
      </c>
      <c r="C435" s="207">
        <v>-0.35411456109315342</v>
      </c>
      <c r="D435" s="206">
        <v>29.020199999999999</v>
      </c>
      <c r="E435" s="207">
        <v>-0.371458782494061</v>
      </c>
      <c r="F435" s="207">
        <v>-1.7344221400907578E-2</v>
      </c>
      <c r="G435" s="207">
        <v>0.13230865720532695</v>
      </c>
      <c r="H435" s="207">
        <v>2.0919835546364074</v>
      </c>
      <c r="I435" s="188"/>
      <c r="J435" s="188"/>
      <c r="K435" s="188"/>
      <c r="L435" s="188"/>
      <c r="M435" s="188"/>
      <c r="N435" s="188"/>
      <c r="O435" s="187">
        <v>5263.1</v>
      </c>
      <c r="P435" s="228">
        <v>-0.35404596917717102</v>
      </c>
    </row>
    <row r="436" spans="1:16" hidden="1" x14ac:dyDescent="0.35">
      <c r="A436" s="204">
        <v>40186</v>
      </c>
      <c r="B436" s="205">
        <v>6511.19</v>
      </c>
      <c r="C436" s="207">
        <v>-0.34879200732172377</v>
      </c>
      <c r="D436" s="206">
        <v>28.904699999999998</v>
      </c>
      <c r="E436" s="207">
        <v>-0.39799863543325281</v>
      </c>
      <c r="F436" s="207">
        <v>-4.9206628111529038E-2</v>
      </c>
      <c r="G436" s="207">
        <v>0.13216120865149095</v>
      </c>
      <c r="H436" s="207">
        <v>2.0896521882973089</v>
      </c>
      <c r="I436" s="188"/>
      <c r="J436" s="188"/>
      <c r="K436" s="188"/>
      <c r="L436" s="188"/>
      <c r="M436" s="188"/>
      <c r="N436" s="188"/>
      <c r="O436" s="187">
        <v>5244.75</v>
      </c>
      <c r="P436" s="228">
        <v>-0.34865383519219401</v>
      </c>
    </row>
    <row r="437" spans="1:16" hidden="1" x14ac:dyDescent="0.35">
      <c r="A437" s="204">
        <v>40189</v>
      </c>
      <c r="B437" s="205">
        <v>6517.09</v>
      </c>
      <c r="C437" s="207">
        <v>9.0613236597312408E-2</v>
      </c>
      <c r="D437" s="206">
        <v>28.925599999999999</v>
      </c>
      <c r="E437" s="207">
        <v>7.2306579898774356E-2</v>
      </c>
      <c r="F437" s="207">
        <v>-1.8306656698538051E-2</v>
      </c>
      <c r="G437" s="207">
        <v>0.13200675005527801</v>
      </c>
      <c r="H437" s="207">
        <v>2.0872099834561832</v>
      </c>
      <c r="I437" s="188"/>
      <c r="J437" s="188"/>
      <c r="K437" s="188"/>
      <c r="L437" s="188"/>
      <c r="M437" s="188"/>
      <c r="N437" s="188"/>
      <c r="O437" s="187">
        <v>5249.4</v>
      </c>
      <c r="P437" s="228">
        <v>8.8660088660081723E-2</v>
      </c>
    </row>
    <row r="438" spans="1:16" hidden="1" x14ac:dyDescent="0.35">
      <c r="A438" s="204">
        <v>40190</v>
      </c>
      <c r="B438" s="205">
        <v>6468.64</v>
      </c>
      <c r="C438" s="207">
        <v>-0.74342996644207482</v>
      </c>
      <c r="D438" s="206">
        <v>28.707699999999999</v>
      </c>
      <c r="E438" s="207">
        <v>-0.75331194512819166</v>
      </c>
      <c r="F438" s="207">
        <v>-9.8819786861168435E-3</v>
      </c>
      <c r="G438" s="207">
        <v>0.13185371023658032</v>
      </c>
      <c r="H438" s="207">
        <v>2.0847902114572636</v>
      </c>
      <c r="I438" s="188"/>
      <c r="J438" s="188"/>
      <c r="K438" s="188"/>
      <c r="L438" s="188"/>
      <c r="M438" s="188"/>
      <c r="N438" s="188"/>
      <c r="O438" s="187">
        <v>5210.3999999999996</v>
      </c>
      <c r="P438" s="228">
        <v>-0.74294205052005946</v>
      </c>
    </row>
    <row r="439" spans="1:16" hidden="1" x14ac:dyDescent="0.35">
      <c r="A439" s="204">
        <v>40191</v>
      </c>
      <c r="B439" s="205">
        <v>6497.91</v>
      </c>
      <c r="C439" s="207">
        <v>0.4524907863167455</v>
      </c>
      <c r="D439" s="206">
        <v>28.836300000000001</v>
      </c>
      <c r="E439" s="207">
        <v>0.44796343838065139</v>
      </c>
      <c r="F439" s="207">
        <v>-4.527347936094106E-3</v>
      </c>
      <c r="G439" s="207">
        <v>0.13170240684165102</v>
      </c>
      <c r="H439" s="207">
        <v>2.0823978947288007</v>
      </c>
      <c r="I439" s="188"/>
      <c r="J439" s="188"/>
      <c r="K439" s="188"/>
      <c r="L439" s="188"/>
      <c r="M439" s="188"/>
      <c r="N439" s="188"/>
      <c r="O439" s="187">
        <v>5233.95</v>
      </c>
      <c r="P439" s="228">
        <v>0.45198065407646598</v>
      </c>
    </row>
    <row r="440" spans="1:16" hidden="1" x14ac:dyDescent="0.35">
      <c r="A440" s="204">
        <v>40192</v>
      </c>
      <c r="B440" s="205">
        <v>6530.12</v>
      </c>
      <c r="C440" s="207">
        <v>0.49569784746172291</v>
      </c>
      <c r="D440" s="206">
        <v>28.977900000000002</v>
      </c>
      <c r="E440" s="207">
        <v>0.49104774190863731</v>
      </c>
      <c r="F440" s="207">
        <v>-4.6501055530855928E-3</v>
      </c>
      <c r="G440" s="207">
        <v>0.13155158983464449</v>
      </c>
      <c r="H440" s="207">
        <v>2.0800132684686496</v>
      </c>
      <c r="I440" s="188"/>
      <c r="J440" s="188"/>
      <c r="K440" s="188"/>
      <c r="L440" s="188"/>
      <c r="M440" s="188"/>
      <c r="N440" s="188"/>
      <c r="O440" s="187">
        <v>5259.9</v>
      </c>
      <c r="P440" s="228">
        <v>0.49580145014759058</v>
      </c>
    </row>
    <row r="441" spans="1:16" hidden="1" x14ac:dyDescent="0.35">
      <c r="A441" s="204">
        <v>40193</v>
      </c>
      <c r="B441" s="205">
        <v>6520.55</v>
      </c>
      <c r="C441" s="207">
        <v>-0.14655167133222222</v>
      </c>
      <c r="D441" s="206">
        <v>28.933199999999999</v>
      </c>
      <c r="E441" s="207">
        <v>-0.15425548435187644</v>
      </c>
      <c r="F441" s="207">
        <v>-7.7038130196542265E-3</v>
      </c>
      <c r="G441" s="207">
        <v>0.13140055250133528</v>
      </c>
      <c r="H441" s="207">
        <v>2.0776251585437739</v>
      </c>
      <c r="I441" s="188"/>
      <c r="J441" s="188"/>
      <c r="K441" s="188"/>
      <c r="L441" s="188"/>
      <c r="M441" s="188"/>
      <c r="N441" s="188"/>
      <c r="O441" s="187">
        <v>5252.2</v>
      </c>
      <c r="P441" s="228">
        <v>-0.1463906157911713</v>
      </c>
    </row>
    <row r="442" spans="1:16" hidden="1" x14ac:dyDescent="0.35">
      <c r="A442" s="204">
        <v>40196</v>
      </c>
      <c r="B442" s="205">
        <v>6548.67</v>
      </c>
      <c r="C442" s="207">
        <v>0.431251964941606</v>
      </c>
      <c r="D442" s="206">
        <v>29.049499999999998</v>
      </c>
      <c r="E442" s="207">
        <v>0.40196037769758952</v>
      </c>
      <c r="F442" s="207">
        <v>-2.9291587244016482E-2</v>
      </c>
      <c r="G442" s="207">
        <v>0.13124950900957891</v>
      </c>
      <c r="H442" s="207">
        <v>2.0752369512452988</v>
      </c>
      <c r="I442" s="188"/>
      <c r="J442" s="188"/>
      <c r="K442" s="188"/>
      <c r="L442" s="188"/>
      <c r="M442" s="188"/>
      <c r="N442" s="188"/>
      <c r="O442" s="187">
        <v>5274.85</v>
      </c>
      <c r="P442" s="228">
        <v>0.43124785804045063</v>
      </c>
    </row>
    <row r="443" spans="1:16" hidden="1" x14ac:dyDescent="0.35">
      <c r="A443" s="204">
        <v>40197</v>
      </c>
      <c r="B443" s="205">
        <v>6487.84</v>
      </c>
      <c r="C443" s="207">
        <v>-0.9288909045653535</v>
      </c>
      <c r="D443" s="206">
        <v>28.775600000000001</v>
      </c>
      <c r="E443" s="207">
        <v>-0.94287337131447224</v>
      </c>
      <c r="F443" s="207">
        <v>-1.3982466749118738E-2</v>
      </c>
      <c r="G443" s="207">
        <v>0.13109852024128055</v>
      </c>
      <c r="H443" s="207">
        <v>2.0728496092006679</v>
      </c>
      <c r="I443" s="188"/>
      <c r="J443" s="188"/>
      <c r="K443" s="188"/>
      <c r="L443" s="188"/>
      <c r="M443" s="188"/>
      <c r="N443" s="188"/>
      <c r="O443" s="187">
        <v>5225.6499999999996</v>
      </c>
      <c r="P443" s="228">
        <v>-0.93272794487048394</v>
      </c>
    </row>
    <row r="444" spans="1:16" hidden="1" x14ac:dyDescent="0.35">
      <c r="A444" s="204">
        <v>40198</v>
      </c>
      <c r="B444" s="205">
        <v>6482.96</v>
      </c>
      <c r="C444" s="207">
        <v>-7.5217637919555796E-2</v>
      </c>
      <c r="D444" s="206">
        <v>28.751999999999999</v>
      </c>
      <c r="E444" s="207">
        <v>-8.2013928467179975E-2</v>
      </c>
      <c r="F444" s="207">
        <v>-6.7962905476241786E-3</v>
      </c>
      <c r="G444" s="207">
        <v>0.13094924736216218</v>
      </c>
      <c r="H444" s="207">
        <v>2.0704893977461425</v>
      </c>
      <c r="I444" s="188"/>
      <c r="J444" s="188"/>
      <c r="K444" s="188"/>
      <c r="L444" s="188"/>
      <c r="M444" s="188"/>
      <c r="N444" s="188"/>
      <c r="O444" s="187">
        <v>5221.7</v>
      </c>
      <c r="P444" s="228">
        <v>-7.5588682747597308E-2</v>
      </c>
    </row>
    <row r="445" spans="1:16" hidden="1" x14ac:dyDescent="0.35">
      <c r="A445" s="204">
        <v>40199</v>
      </c>
      <c r="B445" s="205">
        <v>6324.57</v>
      </c>
      <c r="C445" s="207">
        <v>-2.4431741056554461</v>
      </c>
      <c r="D445" s="206">
        <v>28.0457</v>
      </c>
      <c r="E445" s="207">
        <v>-2.4565247634947092</v>
      </c>
      <c r="F445" s="207">
        <v>-1.3350657839263036E-2</v>
      </c>
      <c r="G445" s="207">
        <v>0.13079936080814289</v>
      </c>
      <c r="H445" s="207">
        <v>2.0681194832394687</v>
      </c>
      <c r="I445" s="188"/>
      <c r="J445" s="188"/>
      <c r="K445" s="188"/>
      <c r="L445" s="188"/>
      <c r="M445" s="188"/>
      <c r="N445" s="188"/>
      <c r="O445" s="187">
        <v>5094.1499999999996</v>
      </c>
      <c r="P445" s="228">
        <v>-2.4426910776184037</v>
      </c>
    </row>
    <row r="446" spans="1:16" hidden="1" x14ac:dyDescent="0.35">
      <c r="A446" s="204">
        <v>40200</v>
      </c>
      <c r="B446" s="205">
        <v>6252.42</v>
      </c>
      <c r="C446" s="207">
        <v>-1.1407890180676257</v>
      </c>
      <c r="D446" s="206">
        <v>27.723199999999999</v>
      </c>
      <c r="E446" s="207">
        <v>-1.1499088986903574</v>
      </c>
      <c r="F446" s="207">
        <v>-9.1198806227317242E-3</v>
      </c>
      <c r="G446" s="207">
        <v>0.13065062441823136</v>
      </c>
      <c r="H446" s="207">
        <v>2.0657677544241118</v>
      </c>
      <c r="I446" s="188"/>
      <c r="J446" s="188"/>
      <c r="K446" s="188"/>
      <c r="L446" s="188"/>
      <c r="M446" s="188"/>
      <c r="N446" s="188"/>
      <c r="O446" s="187">
        <v>5036</v>
      </c>
      <c r="P446" s="228">
        <v>-1.1415054523325705</v>
      </c>
    </row>
    <row r="447" spans="1:16" hidden="1" x14ac:dyDescent="0.35">
      <c r="A447" s="204">
        <v>40203</v>
      </c>
      <c r="B447" s="205">
        <v>6217.5</v>
      </c>
      <c r="C447" s="207">
        <v>-0.55850374734902752</v>
      </c>
      <c r="D447" s="206">
        <v>27.563099999999999</v>
      </c>
      <c r="E447" s="207">
        <v>-0.57749466151093642</v>
      </c>
      <c r="F447" s="207">
        <v>-1.8990914161908901E-2</v>
      </c>
      <c r="G447" s="207">
        <v>0.13050140067302826</v>
      </c>
      <c r="H447" s="207">
        <v>2.0634083198449997</v>
      </c>
      <c r="I447" s="188"/>
      <c r="J447" s="188"/>
      <c r="K447" s="188"/>
      <c r="L447" s="188"/>
      <c r="M447" s="188"/>
      <c r="N447" s="188"/>
      <c r="O447" s="187">
        <v>5007.8999999999996</v>
      </c>
      <c r="P447" s="228">
        <v>-0.55798252581414542</v>
      </c>
    </row>
    <row r="448" spans="1:16" hidden="1" x14ac:dyDescent="0.35">
      <c r="A448" s="204">
        <v>40205</v>
      </c>
      <c r="B448" s="205">
        <v>6025.64</v>
      </c>
      <c r="C448" s="207">
        <v>-3.0858061921994318</v>
      </c>
      <c r="D448" s="206">
        <v>26.7117</v>
      </c>
      <c r="E448" s="207">
        <v>-3.0889123502073361</v>
      </c>
      <c r="F448" s="207">
        <v>-3.1061580079043694E-3</v>
      </c>
      <c r="G448" s="207">
        <v>0.13035511638566716</v>
      </c>
      <c r="H448" s="207">
        <v>2.0610953621752213</v>
      </c>
      <c r="I448" s="188"/>
      <c r="J448" s="188"/>
      <c r="K448" s="188"/>
      <c r="L448" s="188"/>
      <c r="M448" s="188"/>
      <c r="N448" s="188"/>
      <c r="O448" s="187">
        <v>4853.1000000000004</v>
      </c>
      <c r="P448" s="228">
        <v>-3.0911160366620596</v>
      </c>
    </row>
    <row r="449" spans="1:16" hidden="1" x14ac:dyDescent="0.35">
      <c r="A449" s="204">
        <v>40206</v>
      </c>
      <c r="B449" s="205">
        <v>6043.21</v>
      </c>
      <c r="C449" s="207">
        <v>0.29158728367442643</v>
      </c>
      <c r="D449" s="206">
        <v>26.798200000000001</v>
      </c>
      <c r="E449" s="207">
        <v>0.32382813523662257</v>
      </c>
      <c r="F449" s="207">
        <v>3.2240851562196138E-2</v>
      </c>
      <c r="G449" s="207">
        <v>0.13023046531535543</v>
      </c>
      <c r="H449" s="207">
        <v>2.0591244557004069</v>
      </c>
      <c r="I449" s="188"/>
      <c r="J449" s="188"/>
      <c r="K449" s="188"/>
      <c r="L449" s="188"/>
      <c r="M449" s="188"/>
      <c r="N449" s="188"/>
      <c r="O449" s="187">
        <v>4867.25</v>
      </c>
      <c r="P449" s="228">
        <v>0.29156621540870031</v>
      </c>
    </row>
    <row r="450" spans="1:16" hidden="1" x14ac:dyDescent="0.35">
      <c r="A450" s="204">
        <v>40207</v>
      </c>
      <c r="B450" s="205">
        <v>6061.68</v>
      </c>
      <c r="C450" s="207">
        <v>0.30563227159076478</v>
      </c>
      <c r="D450" s="206">
        <v>26.878799999999998</v>
      </c>
      <c r="E450" s="207">
        <v>0.30076646938972357</v>
      </c>
      <c r="F450" s="207">
        <v>-4.8658022010412139E-3</v>
      </c>
      <c r="G450" s="207">
        <v>0.1300846323093369</v>
      </c>
      <c r="H450" s="207">
        <v>2.056818633415169</v>
      </c>
      <c r="I450" s="188"/>
      <c r="J450" s="188"/>
      <c r="K450" s="188"/>
      <c r="L450" s="188"/>
      <c r="M450" s="188"/>
      <c r="N450" s="188"/>
      <c r="O450" s="187">
        <v>4882.05</v>
      </c>
      <c r="P450" s="228">
        <v>0.30407314191792451</v>
      </c>
    </row>
    <row r="451" spans="1:16" hidden="1" x14ac:dyDescent="0.35">
      <c r="A451" s="204">
        <v>40210</v>
      </c>
      <c r="B451" s="205">
        <v>6083.89</v>
      </c>
      <c r="C451" s="207">
        <v>0.36640007390690427</v>
      </c>
      <c r="D451" s="206">
        <v>26.975200000000001</v>
      </c>
      <c r="E451" s="207">
        <v>0.35864696340611452</v>
      </c>
      <c r="F451" s="207">
        <v>-7.7531105007897505E-3</v>
      </c>
      <c r="G451" s="207">
        <v>0.12993861984916869</v>
      </c>
      <c r="H451" s="207">
        <v>2.0545099737106884</v>
      </c>
      <c r="I451" s="188"/>
      <c r="J451" s="188"/>
      <c r="K451" s="188"/>
      <c r="L451" s="188"/>
      <c r="M451" s="188"/>
      <c r="N451" s="188"/>
      <c r="O451" s="187">
        <v>4899.7</v>
      </c>
      <c r="P451" s="228">
        <v>0.36152845628372582</v>
      </c>
    </row>
    <row r="452" spans="1:16" hidden="1" x14ac:dyDescent="0.35">
      <c r="A452" s="204">
        <v>40211</v>
      </c>
      <c r="B452" s="205">
        <v>5997.46</v>
      </c>
      <c r="C452" s="207">
        <v>-1.4206371252603234</v>
      </c>
      <c r="D452" s="206">
        <v>26.5914</v>
      </c>
      <c r="E452" s="207">
        <v>-1.4227883389187135</v>
      </c>
      <c r="F452" s="207">
        <v>-2.1512136583901054E-3</v>
      </c>
      <c r="G452" s="207">
        <v>0.12979452217970389</v>
      </c>
      <c r="H452" s="207">
        <v>2.0522315895055341</v>
      </c>
      <c r="I452" s="188"/>
      <c r="J452" s="188"/>
      <c r="K452" s="188"/>
      <c r="L452" s="188"/>
      <c r="M452" s="188"/>
      <c r="N452" s="188"/>
      <c r="O452" s="187">
        <v>4830.1000000000004</v>
      </c>
      <c r="P452" s="228">
        <v>-1.420495132355031</v>
      </c>
    </row>
    <row r="453" spans="1:16" hidden="1" x14ac:dyDescent="0.35">
      <c r="A453" s="204">
        <v>40212</v>
      </c>
      <c r="B453" s="205">
        <v>6123.81</v>
      </c>
      <c r="C453" s="207">
        <v>2.106725180326344</v>
      </c>
      <c r="D453" s="206">
        <v>27.152100000000001</v>
      </c>
      <c r="E453" s="207">
        <v>2.1085764570500261</v>
      </c>
      <c r="F453" s="207">
        <v>1.851276723682016E-3</v>
      </c>
      <c r="G453" s="207">
        <v>0.12965224951842627</v>
      </c>
      <c r="H453" s="207">
        <v>2.0499820612134796</v>
      </c>
      <c r="I453" s="188"/>
      <c r="J453" s="188"/>
      <c r="K453" s="188"/>
      <c r="L453" s="188"/>
      <c r="M453" s="188"/>
      <c r="N453" s="188"/>
      <c r="O453" s="187">
        <v>4931.8500000000004</v>
      </c>
      <c r="P453" s="228">
        <v>2.1065816442723753</v>
      </c>
    </row>
    <row r="454" spans="1:16" hidden="1" x14ac:dyDescent="0.35">
      <c r="A454" s="204">
        <v>40213</v>
      </c>
      <c r="B454" s="205">
        <v>6016.87</v>
      </c>
      <c r="C454" s="207">
        <v>-1.7462984645180126</v>
      </c>
      <c r="D454" s="206">
        <v>26.678799999999999</v>
      </c>
      <c r="E454" s="207">
        <v>-1.7431432559544264</v>
      </c>
      <c r="F454" s="207">
        <v>3.1552085635861982E-3</v>
      </c>
      <c r="G454" s="207">
        <v>0.12951094032117952</v>
      </c>
      <c r="H454" s="207">
        <v>2.047747766625331</v>
      </c>
      <c r="I454" s="188"/>
      <c r="J454" s="188"/>
      <c r="K454" s="188"/>
      <c r="L454" s="188"/>
      <c r="M454" s="188"/>
      <c r="N454" s="188"/>
      <c r="O454" s="187">
        <v>4845.3500000000004</v>
      </c>
      <c r="P454" s="228">
        <v>-1.7539057351703722</v>
      </c>
    </row>
    <row r="455" spans="1:16" hidden="1" x14ac:dyDescent="0.35">
      <c r="A455" s="204">
        <v>40214</v>
      </c>
      <c r="B455" s="205">
        <v>5860.4</v>
      </c>
      <c r="C455" s="207">
        <v>-2.6005215336213054</v>
      </c>
      <c r="D455" s="206">
        <v>25.9862</v>
      </c>
      <c r="E455" s="207">
        <v>-2.5960687887011362</v>
      </c>
      <c r="F455" s="207">
        <v>4.4527449201692271E-3</v>
      </c>
      <c r="G455" s="207">
        <v>0.12937061371483721</v>
      </c>
      <c r="H455" s="207">
        <v>2.0455290081635131</v>
      </c>
      <c r="I455" s="188"/>
      <c r="J455" s="188"/>
      <c r="K455" s="188"/>
      <c r="L455" s="188"/>
      <c r="M455" s="188"/>
      <c r="N455" s="188"/>
      <c r="O455" s="187">
        <v>4718.6499999999996</v>
      </c>
      <c r="P455" s="228">
        <v>-2.6148781821746772</v>
      </c>
    </row>
    <row r="456" spans="1:16" hidden="1" x14ac:dyDescent="0.35">
      <c r="A456" s="204">
        <v>40217</v>
      </c>
      <c r="B456" s="205">
        <v>5912.26</v>
      </c>
      <c r="C456" s="207">
        <v>0.88492253088527373</v>
      </c>
      <c r="D456" s="206">
        <v>26.216899999999999</v>
      </c>
      <c r="E456" s="207">
        <v>0.88777889803048848</v>
      </c>
      <c r="F456" s="207">
        <v>2.8563671452147554E-3</v>
      </c>
      <c r="G456" s="207">
        <v>0.12923010552682054</v>
      </c>
      <c r="H456" s="207">
        <v>2.043307378643334</v>
      </c>
      <c r="I456" s="188"/>
      <c r="J456" s="188"/>
      <c r="K456" s="188"/>
      <c r="L456" s="188"/>
      <c r="M456" s="188"/>
      <c r="N456" s="188"/>
      <c r="O456" s="187">
        <v>4760.3999999999996</v>
      </c>
      <c r="P456" s="228">
        <v>0.8847869623727127</v>
      </c>
    </row>
    <row r="457" spans="1:16" hidden="1" x14ac:dyDescent="0.35">
      <c r="A457" s="204">
        <v>40218</v>
      </c>
      <c r="B457" s="205">
        <v>5952.92</v>
      </c>
      <c r="C457" s="207">
        <v>0.68772347630178388</v>
      </c>
      <c r="D457" s="206">
        <v>26.3977</v>
      </c>
      <c r="E457" s="207">
        <v>0.68963149724033512</v>
      </c>
      <c r="F457" s="207">
        <v>1.908020938551247E-3</v>
      </c>
      <c r="G457" s="207">
        <v>0.12908969786077751</v>
      </c>
      <c r="H457" s="207">
        <v>2.0410873385151125</v>
      </c>
      <c r="I457" s="188"/>
      <c r="J457" s="188"/>
      <c r="K457" s="188"/>
      <c r="L457" s="188"/>
      <c r="M457" s="188"/>
      <c r="N457" s="188"/>
      <c r="O457" s="187">
        <v>4792.6499999999996</v>
      </c>
      <c r="P457" s="228">
        <v>0.67746407864885305</v>
      </c>
    </row>
    <row r="458" spans="1:16" hidden="1" x14ac:dyDescent="0.35">
      <c r="A458" s="204">
        <v>40219</v>
      </c>
      <c r="B458" s="205">
        <v>5908.85</v>
      </c>
      <c r="C458" s="207">
        <v>-0.74030895762079296</v>
      </c>
      <c r="D458" s="206">
        <v>26.203499999999998</v>
      </c>
      <c r="E458" s="207">
        <v>-0.73567015308152661</v>
      </c>
      <c r="F458" s="207">
        <v>4.6388045392663502E-3</v>
      </c>
      <c r="G458" s="207">
        <v>0.12895080944307888</v>
      </c>
      <c r="H458" s="207">
        <v>2.0388913198123899</v>
      </c>
      <c r="I458" s="188"/>
      <c r="J458" s="188"/>
      <c r="K458" s="188"/>
      <c r="L458" s="188"/>
      <c r="M458" s="188"/>
      <c r="N458" s="188"/>
      <c r="O458" s="187">
        <v>4757.2</v>
      </c>
      <c r="P458" s="228">
        <v>-0.73967429292770848</v>
      </c>
    </row>
    <row r="459" spans="1:16" hidden="1" x14ac:dyDescent="0.35">
      <c r="A459" s="204">
        <v>40220</v>
      </c>
      <c r="B459" s="205">
        <v>5995.36</v>
      </c>
      <c r="C459" s="207">
        <v>1.4640750738299213</v>
      </c>
      <c r="D459" s="206">
        <v>26.586099999999998</v>
      </c>
      <c r="E459" s="207">
        <v>1.4601102906100334</v>
      </c>
      <c r="F459" s="207">
        <v>-3.9647832198879129E-3</v>
      </c>
      <c r="G459" s="207">
        <v>0.12880946509683533</v>
      </c>
      <c r="H459" s="207">
        <v>2.0366564694698046</v>
      </c>
      <c r="I459" s="188"/>
      <c r="J459" s="188"/>
      <c r="K459" s="188"/>
      <c r="L459" s="188"/>
      <c r="M459" s="188"/>
      <c r="N459" s="188"/>
      <c r="O459" s="187">
        <v>4826.8500000000004</v>
      </c>
      <c r="P459" s="228">
        <v>1.4640965273690523</v>
      </c>
    </row>
    <row r="460" spans="1:16" hidden="1" x14ac:dyDescent="0.35">
      <c r="A460" s="204">
        <v>40224</v>
      </c>
      <c r="B460" s="205">
        <v>5964.46</v>
      </c>
      <c r="C460" s="207">
        <v>-0.51539857489791507</v>
      </c>
      <c r="D460" s="206">
        <v>26.451599999999999</v>
      </c>
      <c r="E460" s="207">
        <v>-0.50590346083103266</v>
      </c>
      <c r="F460" s="207">
        <v>9.4951140668824152E-3</v>
      </c>
      <c r="G460" s="207">
        <v>0.12867367430043949</v>
      </c>
      <c r="H460" s="207">
        <v>2.0345094284603098</v>
      </c>
      <c r="I460" s="188"/>
      <c r="J460" s="188"/>
      <c r="K460" s="188"/>
      <c r="L460" s="188"/>
      <c r="M460" s="188"/>
      <c r="N460" s="188"/>
      <c r="O460" s="187">
        <v>4801.95</v>
      </c>
      <c r="P460" s="228">
        <v>-0.51586438360422515</v>
      </c>
    </row>
    <row r="461" spans="1:16" hidden="1" x14ac:dyDescent="0.35">
      <c r="A461" s="204">
        <v>40225</v>
      </c>
      <c r="B461" s="205">
        <v>6031.31</v>
      </c>
      <c r="C461" s="207">
        <v>1.1208055716695287</v>
      </c>
      <c r="D461" s="206">
        <v>26.7469</v>
      </c>
      <c r="E461" s="207">
        <v>1.1163785933554153</v>
      </c>
      <c r="F461" s="207">
        <v>-4.4269783141133168E-3</v>
      </c>
      <c r="G461" s="207">
        <v>0.12853312244237425</v>
      </c>
      <c r="H461" s="207">
        <v>2.032287108456035</v>
      </c>
      <c r="I461" s="188"/>
      <c r="J461" s="188"/>
      <c r="K461" s="188"/>
      <c r="L461" s="188"/>
      <c r="M461" s="188"/>
      <c r="N461" s="188"/>
      <c r="O461" s="187">
        <v>4855.75</v>
      </c>
      <c r="P461" s="228">
        <v>1.1203781796978349</v>
      </c>
    </row>
    <row r="462" spans="1:16" hidden="1" x14ac:dyDescent="0.35">
      <c r="A462" s="204">
        <v>40226</v>
      </c>
      <c r="B462" s="205">
        <v>6103.65</v>
      </c>
      <c r="C462" s="207">
        <v>1.199407757187066</v>
      </c>
      <c r="D462" s="206">
        <v>27.066500000000001</v>
      </c>
      <c r="E462" s="207">
        <v>1.1949048300924638</v>
      </c>
      <c r="F462" s="207">
        <v>-4.5029270946022049E-3</v>
      </c>
      <c r="G462" s="207">
        <v>0.1283930109607242</v>
      </c>
      <c r="H462" s="207">
        <v>2.0300717514142601</v>
      </c>
      <c r="I462" s="188"/>
      <c r="J462" s="188"/>
      <c r="K462" s="188"/>
      <c r="L462" s="188"/>
      <c r="M462" s="188"/>
      <c r="N462" s="188"/>
      <c r="O462" s="187">
        <v>4914</v>
      </c>
      <c r="P462" s="228">
        <v>1.1996087113216289</v>
      </c>
    </row>
    <row r="463" spans="1:16" hidden="1" x14ac:dyDescent="0.35">
      <c r="A463" s="204">
        <v>40227</v>
      </c>
      <c r="B463" s="229">
        <v>6071.379825</v>
      </c>
      <c r="C463" s="207">
        <v>-0.5287029072767877</v>
      </c>
      <c r="D463" s="206">
        <v>26.924900000000001</v>
      </c>
      <c r="E463" s="207">
        <v>-0.52315593076312183</v>
      </c>
      <c r="F463" s="207">
        <v>5.5469765136658689E-3</v>
      </c>
      <c r="G463" s="207">
        <v>0.12825673577142133</v>
      </c>
      <c r="H463" s="207">
        <v>2.0279170514804217</v>
      </c>
      <c r="I463" s="188"/>
      <c r="J463" s="188"/>
      <c r="K463" s="188"/>
      <c r="L463" s="188"/>
      <c r="M463" s="188"/>
      <c r="N463" s="188"/>
      <c r="O463" s="230">
        <v>4887.75</v>
      </c>
      <c r="P463" s="228">
        <v>-0.53418803418803418</v>
      </c>
    </row>
    <row r="464" spans="1:16" hidden="1" x14ac:dyDescent="0.35">
      <c r="A464" s="204">
        <v>40228</v>
      </c>
      <c r="B464" s="229">
        <v>6018.1389810000001</v>
      </c>
      <c r="C464" s="207">
        <v>-0.87691505941979064</v>
      </c>
      <c r="D464" s="206">
        <v>26.690799999999999</v>
      </c>
      <c r="E464" s="207">
        <v>-0.86945541116216407</v>
      </c>
      <c r="F464" s="207">
        <v>7.4596482576265721E-3</v>
      </c>
      <c r="G464" s="207">
        <v>0.12812172921718515</v>
      </c>
      <c r="H464" s="207">
        <v>2.0257824104282345</v>
      </c>
      <c r="I464" s="188"/>
      <c r="J464" s="188"/>
      <c r="K464" s="188"/>
      <c r="L464" s="188"/>
      <c r="M464" s="188"/>
      <c r="N464" s="188"/>
      <c r="O464" s="230">
        <v>4844.8999999999996</v>
      </c>
      <c r="P464" s="228">
        <v>-0.87668149966754361</v>
      </c>
    </row>
    <row r="465" spans="1:16" hidden="1" x14ac:dyDescent="0.35">
      <c r="A465" s="204">
        <v>40231</v>
      </c>
      <c r="B465" s="229">
        <v>6032.4427009999999</v>
      </c>
      <c r="C465" s="207">
        <v>0.23767679751428933</v>
      </c>
      <c r="D465" s="206">
        <v>26.755199999999999</v>
      </c>
      <c r="E465" s="207">
        <v>0.241281640115692</v>
      </c>
      <c r="F465" s="207">
        <v>3.6048426014026747E-3</v>
      </c>
      <c r="G465" s="207">
        <v>0.12798553106284374</v>
      </c>
      <c r="H465" s="207">
        <v>2.0236289285240847</v>
      </c>
      <c r="I465" s="188"/>
      <c r="J465" s="188"/>
      <c r="K465" s="188"/>
      <c r="L465" s="188"/>
      <c r="M465" s="188"/>
      <c r="N465" s="188"/>
      <c r="O465" s="230">
        <v>4856.3999999999996</v>
      </c>
      <c r="P465" s="228">
        <v>0.23736300026832341</v>
      </c>
    </row>
    <row r="466" spans="1:16" hidden="1" x14ac:dyDescent="0.35">
      <c r="A466" s="204">
        <v>40232</v>
      </c>
      <c r="B466" s="229">
        <v>6049.393352</v>
      </c>
      <c r="C466" s="207">
        <v>0.28099149615113944</v>
      </c>
      <c r="D466" s="206">
        <v>26.830300000000001</v>
      </c>
      <c r="E466" s="207">
        <v>0.2806930989116232</v>
      </c>
      <c r="F466" s="207">
        <v>-2.9839723951624597E-4</v>
      </c>
      <c r="G466" s="207">
        <v>0.12784839319717878</v>
      </c>
      <c r="H466" s="207">
        <v>2.0214605884793073</v>
      </c>
      <c r="I466" s="188"/>
      <c r="J466" s="188"/>
      <c r="K466" s="188"/>
      <c r="L466" s="188"/>
      <c r="M466" s="188"/>
      <c r="N466" s="188"/>
      <c r="O466" s="230">
        <v>4870.05</v>
      </c>
      <c r="P466" s="228">
        <v>0.28107239930814071</v>
      </c>
    </row>
    <row r="467" spans="1:16" hidden="1" x14ac:dyDescent="0.35">
      <c r="A467" s="204">
        <v>40233</v>
      </c>
      <c r="B467" s="229">
        <v>6035.1705819999997</v>
      </c>
      <c r="C467" s="207">
        <v>-0.23511068254964931</v>
      </c>
      <c r="D467" s="206">
        <v>26.767900000000001</v>
      </c>
      <c r="E467" s="207">
        <v>-0.23257287469763749</v>
      </c>
      <c r="F467" s="207">
        <v>2.5378078520118252E-3</v>
      </c>
      <c r="G467" s="207">
        <v>0.12771266345400248</v>
      </c>
      <c r="H467" s="207">
        <v>2.0193145128059733</v>
      </c>
      <c r="I467" s="188"/>
      <c r="J467" s="188"/>
      <c r="K467" s="188"/>
      <c r="L467" s="188"/>
      <c r="M467" s="188"/>
      <c r="N467" s="188"/>
      <c r="O467" s="230">
        <v>4858.6000000000004</v>
      </c>
      <c r="P467" s="228">
        <v>-0.23511052247923159</v>
      </c>
    </row>
    <row r="468" spans="1:16" hidden="1" x14ac:dyDescent="0.35">
      <c r="A468" s="204">
        <v>40234</v>
      </c>
      <c r="B468" s="205">
        <v>6036.57</v>
      </c>
      <c r="C468" s="207">
        <v>2.3187712443021199E-2</v>
      </c>
      <c r="D468" s="206">
        <v>26.774799999999999</v>
      </c>
      <c r="E468" s="207">
        <v>2.5777143518909328E-2</v>
      </c>
      <c r="F468" s="207">
        <v>2.5894310758881288E-3</v>
      </c>
      <c r="G468" s="207">
        <v>0.12757738348255471</v>
      </c>
      <c r="H468" s="207">
        <v>2.0171755486480856</v>
      </c>
      <c r="I468" s="188"/>
      <c r="J468" s="188"/>
      <c r="K468" s="188"/>
      <c r="L468" s="188"/>
      <c r="M468" s="188"/>
      <c r="N468" s="188"/>
      <c r="O468" s="187">
        <v>4859.75</v>
      </c>
      <c r="P468" s="228">
        <v>2.3669369777294613E-2</v>
      </c>
    </row>
    <row r="469" spans="1:16" hidden="1" x14ac:dyDescent="0.35">
      <c r="A469" s="204">
        <v>40235</v>
      </c>
      <c r="B469" s="229">
        <v>6114.27</v>
      </c>
      <c r="C469" s="207">
        <v>1.2871547915455421</v>
      </c>
      <c r="D469" s="206">
        <v>27.117599999999999</v>
      </c>
      <c r="E469" s="207">
        <v>1.2803083496422025</v>
      </c>
      <c r="F469" s="207">
        <v>-6.8464419033396062E-3</v>
      </c>
      <c r="G469" s="207">
        <v>0.12743985382759573</v>
      </c>
      <c r="H469" s="207">
        <v>2.0150010138706484</v>
      </c>
      <c r="I469" s="188"/>
      <c r="J469" s="188"/>
      <c r="K469" s="188"/>
      <c r="L469" s="188"/>
      <c r="M469" s="188"/>
      <c r="N469" s="188"/>
      <c r="O469" s="187">
        <v>4922.3</v>
      </c>
      <c r="P469" s="228">
        <v>1.2871032460517553</v>
      </c>
    </row>
    <row r="470" spans="1:16" hidden="1" x14ac:dyDescent="0.35">
      <c r="A470" s="204">
        <v>40239</v>
      </c>
      <c r="B470" s="229">
        <v>6231.89</v>
      </c>
      <c r="C470" s="207">
        <v>1.9236965328649189</v>
      </c>
      <c r="D470" s="206">
        <v>27.634499999999999</v>
      </c>
      <c r="E470" s="207">
        <v>1.9061421364722533</v>
      </c>
      <c r="F470" s="207">
        <v>-1.755439639266565E-2</v>
      </c>
      <c r="G470" s="207">
        <v>0.12730157041626436</v>
      </c>
      <c r="H470" s="207">
        <v>2.0128145611585233</v>
      </c>
      <c r="I470" s="188"/>
      <c r="J470" s="188"/>
      <c r="K470" s="188"/>
      <c r="L470" s="188"/>
      <c r="M470" s="188"/>
      <c r="N470" s="188"/>
      <c r="O470" s="187">
        <v>5017</v>
      </c>
      <c r="P470" s="228">
        <v>1.9238973650529185</v>
      </c>
    </row>
    <row r="471" spans="1:16" hidden="1" x14ac:dyDescent="0.35">
      <c r="A471" s="204">
        <v>40240</v>
      </c>
      <c r="B471" s="229">
        <v>6320.23</v>
      </c>
      <c r="C471" s="207">
        <v>1.4175474855942456</v>
      </c>
      <c r="D471" s="206">
        <v>28.022300000000001</v>
      </c>
      <c r="E471" s="207">
        <v>1.403318315873282</v>
      </c>
      <c r="F471" s="207">
        <v>-1.4229169720963553E-2</v>
      </c>
      <c r="G471" s="207">
        <v>0.12716389903215836</v>
      </c>
      <c r="H471" s="207">
        <v>2.0106377854465087</v>
      </c>
      <c r="I471" s="188"/>
      <c r="J471" s="188"/>
      <c r="K471" s="188"/>
      <c r="L471" s="188"/>
      <c r="M471" s="188"/>
      <c r="N471" s="188"/>
      <c r="O471" s="187">
        <v>5088.1000000000004</v>
      </c>
      <c r="P471" s="228">
        <v>1.4171815826191023</v>
      </c>
    </row>
    <row r="472" spans="1:16" hidden="1" x14ac:dyDescent="0.35">
      <c r="A472" s="204">
        <v>40241</v>
      </c>
      <c r="B472" s="229">
        <v>6310.46</v>
      </c>
      <c r="C472" s="207">
        <v>-0.15458298194843428</v>
      </c>
      <c r="D472" s="206">
        <v>27.9771</v>
      </c>
      <c r="E472" s="207">
        <v>-0.1613001074144565</v>
      </c>
      <c r="F472" s="207">
        <v>-6.7171254660222113E-3</v>
      </c>
      <c r="G472" s="207">
        <v>0.12702773020613775</v>
      </c>
      <c r="H472" s="207">
        <v>2.0084847672638273</v>
      </c>
      <c r="I472" s="188"/>
      <c r="J472" s="188"/>
      <c r="K472" s="188"/>
      <c r="L472" s="188"/>
      <c r="M472" s="188"/>
      <c r="N472" s="188"/>
      <c r="O472" s="187">
        <v>5080.25</v>
      </c>
      <c r="P472" s="228">
        <v>-0.15428155893163192</v>
      </c>
    </row>
    <row r="473" spans="1:16" hidden="1" x14ac:dyDescent="0.35">
      <c r="A473" s="204">
        <v>40242</v>
      </c>
      <c r="B473" s="229">
        <v>6320.95</v>
      </c>
      <c r="C473" s="207">
        <v>0.16623193871761777</v>
      </c>
      <c r="D473" s="206">
        <v>28.021899999999999</v>
      </c>
      <c r="E473" s="207">
        <v>0.16013096425290191</v>
      </c>
      <c r="F473" s="207">
        <v>-6.1009744647158581E-3</v>
      </c>
      <c r="G473" s="207">
        <v>0.12689212660289068</v>
      </c>
      <c r="H473" s="207">
        <v>2.0063406860378943</v>
      </c>
      <c r="I473" s="188"/>
      <c r="J473" s="188"/>
      <c r="K473" s="188"/>
      <c r="L473" s="188"/>
      <c r="M473" s="188"/>
      <c r="N473" s="188"/>
      <c r="O473" s="187">
        <v>5088.7</v>
      </c>
      <c r="P473" s="228">
        <v>0.1663303971261221</v>
      </c>
    </row>
    <row r="474" spans="1:16" hidden="1" x14ac:dyDescent="0.35">
      <c r="A474" s="204">
        <v>40245</v>
      </c>
      <c r="B474" s="229">
        <v>6364.81</v>
      </c>
      <c r="C474" s="207">
        <v>0.69388303973296073</v>
      </c>
      <c r="D474" s="206">
        <v>28.2087</v>
      </c>
      <c r="E474" s="207">
        <v>0.66662146392643484</v>
      </c>
      <c r="F474" s="207">
        <v>-2.7261575806525884E-2</v>
      </c>
      <c r="G474" s="207">
        <v>0.12675622871082112</v>
      </c>
      <c r="H474" s="207">
        <v>2.0041919516971167</v>
      </c>
      <c r="I474" s="188"/>
      <c r="J474" s="188"/>
      <c r="K474" s="188"/>
      <c r="L474" s="188"/>
      <c r="M474" s="188"/>
      <c r="N474" s="188"/>
      <c r="O474" s="187">
        <v>5124</v>
      </c>
      <c r="P474" s="228">
        <v>0.69369387073319677</v>
      </c>
    </row>
    <row r="475" spans="1:16" hidden="1" x14ac:dyDescent="0.35">
      <c r="A475" s="204">
        <v>40246</v>
      </c>
      <c r="B475" s="229">
        <v>6336.9</v>
      </c>
      <c r="C475" s="207">
        <v>-0.43850484146425051</v>
      </c>
      <c r="D475" s="206">
        <v>28.065100000000001</v>
      </c>
      <c r="E475" s="207">
        <v>-0.5090628068645463</v>
      </c>
      <c r="F475" s="207">
        <v>-7.0557965400295797E-2</v>
      </c>
      <c r="G475" s="207">
        <v>0.12664286173361611</v>
      </c>
      <c r="H475" s="207">
        <v>2.0023994624000356</v>
      </c>
      <c r="I475" s="188"/>
      <c r="J475" s="188"/>
      <c r="K475" s="188"/>
      <c r="L475" s="188"/>
      <c r="M475" s="188"/>
      <c r="N475" s="188"/>
      <c r="O475" s="187">
        <v>5101.5</v>
      </c>
      <c r="P475" s="228">
        <v>-0.43911007025761123</v>
      </c>
    </row>
    <row r="476" spans="1:16" hidden="1" x14ac:dyDescent="0.35">
      <c r="A476" s="204">
        <v>40247</v>
      </c>
      <c r="B476" s="229">
        <v>6355.21</v>
      </c>
      <c r="C476" s="207">
        <v>0.28894254288375071</v>
      </c>
      <c r="D476" s="206">
        <v>28.162199999999999</v>
      </c>
      <c r="E476" s="207">
        <v>0.34598130774519786</v>
      </c>
      <c r="F476" s="207">
        <v>5.7038764861447155E-2</v>
      </c>
      <c r="G476" s="207">
        <v>0.12655581375515243</v>
      </c>
      <c r="H476" s="207">
        <v>2.0010231130117431</v>
      </c>
      <c r="I476" s="188"/>
      <c r="J476" s="188"/>
      <c r="K476" s="188"/>
      <c r="L476" s="188"/>
      <c r="M476" s="188"/>
      <c r="N476" s="188"/>
      <c r="O476" s="187">
        <v>5116.25</v>
      </c>
      <c r="P476" s="228">
        <v>0.28913064784867198</v>
      </c>
    </row>
    <row r="477" spans="1:16" hidden="1" x14ac:dyDescent="0.35">
      <c r="A477" s="204">
        <v>40248</v>
      </c>
      <c r="B477" s="229">
        <v>6376.49</v>
      </c>
      <c r="C477" s="207">
        <v>0.3348433804705076</v>
      </c>
      <c r="D477" s="206">
        <v>28.2544</v>
      </c>
      <c r="E477" s="207">
        <v>0.32738919544638501</v>
      </c>
      <c r="F477" s="207">
        <v>-7.4541850241225949E-3</v>
      </c>
      <c r="G477" s="207">
        <v>0.12642159486004886</v>
      </c>
      <c r="H477" s="207">
        <v>1.9989009259439505</v>
      </c>
      <c r="I477" s="188"/>
      <c r="J477" s="188"/>
      <c r="K477" s="188"/>
      <c r="L477" s="188"/>
      <c r="M477" s="188"/>
      <c r="N477" s="188"/>
      <c r="O477" s="187">
        <v>5133.3999999999996</v>
      </c>
      <c r="P477" s="228">
        <v>0.33520645003664079</v>
      </c>
    </row>
    <row r="478" spans="1:16" hidden="1" x14ac:dyDescent="0.35">
      <c r="A478" s="204">
        <v>40249</v>
      </c>
      <c r="B478" s="229">
        <v>6381</v>
      </c>
      <c r="C478" s="207">
        <v>7.0728566970233137E-2</v>
      </c>
      <c r="D478" s="206">
        <v>28.272300000000001</v>
      </c>
      <c r="E478" s="207">
        <v>6.3352964494028954E-2</v>
      </c>
      <c r="F478" s="207">
        <v>-7.3756024762041822E-3</v>
      </c>
      <c r="G478" s="207">
        <v>0.126287816955195</v>
      </c>
      <c r="H478" s="207">
        <v>1.9967857115442331</v>
      </c>
      <c r="I478" s="188"/>
      <c r="J478" s="188"/>
      <c r="K478" s="188"/>
      <c r="L478" s="188"/>
      <c r="M478" s="188"/>
      <c r="N478" s="188"/>
      <c r="O478" s="187">
        <v>5137</v>
      </c>
      <c r="P478" s="228">
        <v>7.0128959364171198E-2</v>
      </c>
    </row>
    <row r="479" spans="1:16" hidden="1" x14ac:dyDescent="0.35">
      <c r="A479" s="204">
        <v>40252</v>
      </c>
      <c r="B479" s="229">
        <v>6370.91</v>
      </c>
      <c r="C479" s="207">
        <v>-0.158125685629214</v>
      </c>
      <c r="D479" s="206">
        <v>28.221499999999999</v>
      </c>
      <c r="E479" s="207">
        <v>-0.17968117203058256</v>
      </c>
      <c r="F479" s="207">
        <v>-2.1555486401368562E-2</v>
      </c>
      <c r="G479" s="207">
        <v>0.12615346861736651</v>
      </c>
      <c r="H479" s="207">
        <v>1.9946614778072542</v>
      </c>
      <c r="I479" s="188"/>
      <c r="J479" s="188"/>
      <c r="K479" s="188"/>
      <c r="L479" s="188"/>
      <c r="M479" s="188"/>
      <c r="N479" s="188"/>
      <c r="O479" s="187">
        <v>5128.8999999999996</v>
      </c>
      <c r="P479" s="228">
        <v>-0.15767957952112835</v>
      </c>
    </row>
    <row r="480" spans="1:16" hidden="1" x14ac:dyDescent="0.35">
      <c r="A480" s="204">
        <v>40254</v>
      </c>
      <c r="B480" s="229">
        <v>6498.88</v>
      </c>
      <c r="C480" s="207">
        <v>2.0086612430563333</v>
      </c>
      <c r="D480" s="206">
        <v>28.784099999999999</v>
      </c>
      <c r="E480" s="207">
        <v>1.993515582091667</v>
      </c>
      <c r="F480" s="207">
        <v>-1.5145660964666297E-2</v>
      </c>
      <c r="G480" s="207">
        <v>0.12601957908893768</v>
      </c>
      <c r="H480" s="207">
        <v>1.9925444984838494</v>
      </c>
      <c r="I480" s="188"/>
      <c r="J480" s="188"/>
      <c r="K480" s="188"/>
      <c r="L480" s="188"/>
      <c r="M480" s="188"/>
      <c r="N480" s="188"/>
      <c r="O480" s="187">
        <v>5231.8999999999996</v>
      </c>
      <c r="P480" s="228">
        <v>2.008227885121566</v>
      </c>
    </row>
    <row r="481" spans="1:16" hidden="1" x14ac:dyDescent="0.35">
      <c r="A481" s="204">
        <v>40255</v>
      </c>
      <c r="B481" s="229">
        <v>6517.13</v>
      </c>
      <c r="C481" s="207">
        <v>0.2808176178049141</v>
      </c>
      <c r="D481" s="206">
        <v>28.863600000000002</v>
      </c>
      <c r="E481" s="207">
        <v>0.27619414885302312</v>
      </c>
      <c r="F481" s="207">
        <v>-4.6234689518909744E-3</v>
      </c>
      <c r="G481" s="207">
        <v>0.12588766044238892</v>
      </c>
      <c r="H481" s="207">
        <v>1.9904586815391452</v>
      </c>
      <c r="I481" s="188"/>
      <c r="J481" s="188"/>
      <c r="K481" s="188"/>
      <c r="L481" s="188"/>
      <c r="M481" s="188"/>
      <c r="N481" s="188"/>
      <c r="O481" s="187">
        <v>5245.9</v>
      </c>
      <c r="P481" s="228">
        <v>0.26758921233203997</v>
      </c>
    </row>
    <row r="482" spans="1:16" hidden="1" x14ac:dyDescent="0.35">
      <c r="A482" s="204">
        <v>40256</v>
      </c>
      <c r="B482" s="229">
        <v>6538.14</v>
      </c>
      <c r="C482" s="207">
        <v>0.32238117085281742</v>
      </c>
      <c r="D482" s="206">
        <v>28.956399999999999</v>
      </c>
      <c r="E482" s="207">
        <v>0.32151221607837166</v>
      </c>
      <c r="F482" s="207">
        <v>-8.6895477444576263E-4</v>
      </c>
      <c r="G482" s="207">
        <v>0.12575715375658256</v>
      </c>
      <c r="H482" s="207">
        <v>1.9883951896540051</v>
      </c>
      <c r="I482" s="188"/>
      <c r="J482" s="188"/>
      <c r="K482" s="188"/>
      <c r="L482" s="188"/>
      <c r="M482" s="188"/>
      <c r="N482" s="188"/>
      <c r="O482" s="187">
        <v>5246.9</v>
      </c>
      <c r="P482" s="228">
        <v>1.9062505957033113E-2</v>
      </c>
    </row>
    <row r="483" spans="1:16" hidden="1" x14ac:dyDescent="0.35">
      <c r="A483" s="204">
        <v>40259</v>
      </c>
      <c r="B483" s="229">
        <v>6466.59</v>
      </c>
      <c r="C483" s="207">
        <v>-1.0943479338160422</v>
      </c>
      <c r="D483" s="206">
        <v>28.626799999999999</v>
      </c>
      <c r="E483" s="207">
        <v>-1.1382630437485297</v>
      </c>
      <c r="F483" s="207">
        <v>-4.3915109932487484E-2</v>
      </c>
      <c r="G483" s="207">
        <v>0.12562981378188195</v>
      </c>
      <c r="H483" s="207">
        <v>1.9863817678677944</v>
      </c>
      <c r="I483" s="188"/>
      <c r="J483" s="188"/>
      <c r="K483" s="188"/>
      <c r="L483" s="188"/>
      <c r="M483" s="188"/>
      <c r="N483" s="188"/>
      <c r="O483" s="187">
        <v>5205.2</v>
      </c>
      <c r="P483" s="228">
        <v>-0.79475499818940365</v>
      </c>
    </row>
    <row r="484" spans="1:16" hidden="1" x14ac:dyDescent="0.35">
      <c r="A484" s="204">
        <v>40260</v>
      </c>
      <c r="B484" s="229">
        <v>6491.98</v>
      </c>
      <c r="C484" s="207">
        <v>0.39263352091286785</v>
      </c>
      <c r="D484" s="206">
        <v>28.740400000000001</v>
      </c>
      <c r="E484" s="207">
        <v>0.39683094163511712</v>
      </c>
      <c r="F484" s="207">
        <v>4.1974207222492677E-3</v>
      </c>
      <c r="G484" s="207">
        <v>0.12550185860911853</v>
      </c>
      <c r="H484" s="207">
        <v>1.9843586189461304</v>
      </c>
      <c r="I484" s="188"/>
      <c r="J484" s="188"/>
      <c r="K484" s="188"/>
      <c r="L484" s="188"/>
      <c r="M484" s="188"/>
      <c r="N484" s="188"/>
      <c r="O484" s="187">
        <v>5225.3</v>
      </c>
      <c r="P484" s="228">
        <v>0.38615230922923932</v>
      </c>
    </row>
    <row r="485" spans="1:16" hidden="1" x14ac:dyDescent="0.35">
      <c r="A485" s="204">
        <v>40262</v>
      </c>
      <c r="B485" s="229">
        <v>6535.6</v>
      </c>
      <c r="C485" s="207">
        <v>0.67190595165112654</v>
      </c>
      <c r="D485" s="206">
        <v>28.9344</v>
      </c>
      <c r="E485" s="207">
        <v>0.6750080026721933</v>
      </c>
      <c r="F485" s="207">
        <v>3.102051021066754E-3</v>
      </c>
      <c r="G485" s="207">
        <v>0.12537388609190525</v>
      </c>
      <c r="H485" s="207">
        <v>1.9823351957846351</v>
      </c>
      <c r="I485" s="188"/>
      <c r="J485" s="188"/>
      <c r="K485" s="188"/>
      <c r="L485" s="188"/>
      <c r="M485" s="188"/>
      <c r="N485" s="188"/>
      <c r="O485" s="187">
        <v>5260.4</v>
      </c>
      <c r="P485" s="228">
        <v>0.67173176659712275</v>
      </c>
    </row>
    <row r="486" spans="1:16" hidden="1" x14ac:dyDescent="0.35">
      <c r="A486" s="204">
        <v>40263</v>
      </c>
      <c r="B486" s="229">
        <v>6562.47</v>
      </c>
      <c r="C486" s="207">
        <v>0.41113287226880302</v>
      </c>
      <c r="D486" s="206">
        <v>29.062799999999999</v>
      </c>
      <c r="E486" s="207">
        <v>0.44376244193762165</v>
      </c>
      <c r="F486" s="207">
        <v>3.2629569668818637E-2</v>
      </c>
      <c r="G486" s="207">
        <v>0.12526425011204309</v>
      </c>
      <c r="H486" s="207">
        <v>1.9806016987352912</v>
      </c>
      <c r="I486" s="188"/>
      <c r="J486" s="188"/>
      <c r="K486" s="188"/>
      <c r="L486" s="188"/>
      <c r="M486" s="188"/>
      <c r="N486" s="188"/>
      <c r="O486" s="187">
        <v>5282.95</v>
      </c>
      <c r="P486" s="228">
        <v>0.42867462550376745</v>
      </c>
    </row>
    <row r="487" spans="1:16" hidden="1" x14ac:dyDescent="0.35">
      <c r="A487" s="204">
        <v>40266</v>
      </c>
      <c r="B487" s="229">
        <v>6588.34</v>
      </c>
      <c r="C487" s="207">
        <v>0.3942113259184406</v>
      </c>
      <c r="D487" s="206">
        <v>29.1996</v>
      </c>
      <c r="E487" s="207">
        <v>0.47070481853090868</v>
      </c>
      <c r="F487" s="207">
        <v>7.6493492612468073E-2</v>
      </c>
      <c r="G487" s="207">
        <v>0.12520827173342725</v>
      </c>
      <c r="H487" s="207">
        <v>1.9797166028545445</v>
      </c>
      <c r="I487" s="188"/>
      <c r="J487" s="188"/>
      <c r="K487" s="188"/>
      <c r="L487" s="188"/>
      <c r="M487" s="188"/>
      <c r="N487" s="188"/>
      <c r="O487" s="187">
        <v>5302.85</v>
      </c>
      <c r="P487" s="228">
        <v>0.3766834817668262</v>
      </c>
    </row>
    <row r="488" spans="1:16" hidden="1" x14ac:dyDescent="0.35">
      <c r="A488" s="204">
        <v>40267</v>
      </c>
      <c r="B488" s="229">
        <v>6538.16</v>
      </c>
      <c r="C488" s="207">
        <v>-0.7616486095131747</v>
      </c>
      <c r="D488" s="206">
        <v>28.983699999999999</v>
      </c>
      <c r="E488" s="207">
        <v>-0.73939369032452951</v>
      </c>
      <c r="F488" s="207">
        <v>2.2254919188645195E-2</v>
      </c>
      <c r="G488" s="207">
        <v>0.12509114729278759</v>
      </c>
      <c r="H488" s="207">
        <v>1.9778647028440721</v>
      </c>
      <c r="I488" s="188"/>
      <c r="J488" s="188"/>
      <c r="K488" s="188"/>
      <c r="L488" s="188"/>
      <c r="M488" s="188"/>
      <c r="N488" s="188"/>
      <c r="O488" s="187">
        <v>5262.45</v>
      </c>
      <c r="P488" s="228">
        <v>-0.76185447448071397</v>
      </c>
    </row>
    <row r="489" spans="1:16" hidden="1" x14ac:dyDescent="0.35">
      <c r="A489" s="204">
        <v>40268</v>
      </c>
      <c r="B489" s="229">
        <v>6521.55</v>
      </c>
      <c r="C489" s="207">
        <v>-0.25404701016799336</v>
      </c>
      <c r="D489" s="206">
        <v>28.917999999999999</v>
      </c>
      <c r="E489" s="207">
        <v>-0.22667913344396901</v>
      </c>
      <c r="F489" s="207">
        <v>2.7367876724024354E-2</v>
      </c>
      <c r="G489" s="207">
        <v>0.12497799784728666</v>
      </c>
      <c r="H489" s="207">
        <v>1.9760756530252321</v>
      </c>
      <c r="I489" s="188"/>
      <c r="J489" s="188"/>
      <c r="K489" s="188"/>
      <c r="L489" s="188"/>
      <c r="M489" s="188"/>
      <c r="N489" s="188"/>
      <c r="O489" s="187">
        <v>5249.1</v>
      </c>
      <c r="P489" s="228">
        <v>-0.25368412051419881</v>
      </c>
    </row>
    <row r="490" spans="1:16" hidden="1" x14ac:dyDescent="0.35">
      <c r="A490" s="204">
        <v>40269</v>
      </c>
      <c r="B490" s="229">
        <v>6572.99</v>
      </c>
      <c r="C490" s="207">
        <v>0.78876954098334906</v>
      </c>
      <c r="D490" s="206">
        <v>29.145199999999999</v>
      </c>
      <c r="E490" s="207">
        <v>0.78566982502247684</v>
      </c>
      <c r="F490" s="207">
        <v>-3.099715960872218E-3</v>
      </c>
      <c r="G490" s="207">
        <v>0.12484986994263213</v>
      </c>
      <c r="H490" s="207">
        <v>1.9740497729725659</v>
      </c>
      <c r="I490" s="188"/>
      <c r="J490" s="188"/>
      <c r="K490" s="188"/>
      <c r="L490" s="188"/>
      <c r="M490" s="188"/>
      <c r="N490" s="188"/>
      <c r="O490" s="187">
        <v>5290.5</v>
      </c>
      <c r="P490" s="228">
        <v>0.7887066354232084</v>
      </c>
    </row>
    <row r="491" spans="1:16" hidden="1" x14ac:dyDescent="0.35">
      <c r="A491" s="204">
        <v>40273</v>
      </c>
      <c r="B491" s="229">
        <v>6669.82</v>
      </c>
      <c r="C491" s="207">
        <v>1.4731499667578976</v>
      </c>
      <c r="D491" s="206">
        <v>29.569500000000001</v>
      </c>
      <c r="E491" s="207">
        <v>1.4558143364945253</v>
      </c>
      <c r="F491" s="207">
        <v>-1.7335630263372259E-2</v>
      </c>
      <c r="G491" s="207">
        <v>0.12472029414084261</v>
      </c>
      <c r="H491" s="207">
        <v>1.972000999656079</v>
      </c>
      <c r="I491" s="188"/>
      <c r="J491" s="188"/>
      <c r="K491" s="188"/>
      <c r="L491" s="188"/>
      <c r="M491" s="188"/>
      <c r="N491" s="188"/>
      <c r="O491" s="187">
        <v>5368.4</v>
      </c>
      <c r="P491" s="228">
        <v>1.4724506190341109</v>
      </c>
    </row>
    <row r="492" spans="1:16" hidden="1" x14ac:dyDescent="0.35">
      <c r="A492" s="204">
        <v>40274</v>
      </c>
      <c r="B492" s="229">
        <v>6666.78</v>
      </c>
      <c r="C492" s="207">
        <v>-4.5578441397218575E-2</v>
      </c>
      <c r="D492" s="206">
        <v>29.5547</v>
      </c>
      <c r="E492" s="207">
        <v>-5.0051573411796051E-2</v>
      </c>
      <c r="F492" s="207">
        <v>-4.4731320145774758E-3</v>
      </c>
      <c r="G492" s="207">
        <v>0.12459263591105686</v>
      </c>
      <c r="H492" s="207">
        <v>1.9699825458151383</v>
      </c>
      <c r="I492" s="188"/>
      <c r="J492" s="188"/>
      <c r="K492" s="188"/>
      <c r="L492" s="188"/>
      <c r="M492" s="188"/>
      <c r="N492" s="188"/>
      <c r="O492" s="187">
        <v>5366</v>
      </c>
      <c r="P492" s="228">
        <v>-4.4706057670807618E-2</v>
      </c>
    </row>
    <row r="493" spans="1:16" hidden="1" x14ac:dyDescent="0.35">
      <c r="A493" s="204">
        <v>40275</v>
      </c>
      <c r="B493" s="229">
        <v>6677.56</v>
      </c>
      <c r="C493" s="207">
        <v>0.16169725114674033</v>
      </c>
      <c r="D493" s="206">
        <v>29.6007</v>
      </c>
      <c r="E493" s="207">
        <v>0.15564360321708348</v>
      </c>
      <c r="F493" s="207">
        <v>-6.0536479296568468E-3</v>
      </c>
      <c r="G493" s="207">
        <v>0.12446503589261904</v>
      </c>
      <c r="H493" s="207">
        <v>1.9679650123764234</v>
      </c>
      <c r="I493" s="188"/>
      <c r="J493" s="188"/>
      <c r="K493" s="188"/>
      <c r="L493" s="188"/>
      <c r="M493" s="188"/>
      <c r="N493" s="188"/>
      <c r="O493" s="187">
        <v>5374.65</v>
      </c>
      <c r="P493" s="228">
        <v>0.1612001490868363</v>
      </c>
    </row>
    <row r="494" spans="1:16" hidden="1" x14ac:dyDescent="0.35">
      <c r="A494" s="204">
        <v>40276</v>
      </c>
      <c r="B494" s="229">
        <v>6590.34</v>
      </c>
      <c r="C494" s="207">
        <v>-1.3061657252050187</v>
      </c>
      <c r="D494" s="206">
        <v>29.206700000000001</v>
      </c>
      <c r="E494" s="207">
        <v>-1.331049603556667</v>
      </c>
      <c r="F494" s="207">
        <v>-2.4883878351648292E-2</v>
      </c>
      <c r="G494" s="207">
        <v>0.12433705253332485</v>
      </c>
      <c r="H494" s="207">
        <v>1.9659414177865768</v>
      </c>
      <c r="I494" s="188"/>
      <c r="J494" s="188"/>
      <c r="K494" s="188"/>
      <c r="L494" s="188"/>
      <c r="M494" s="188"/>
      <c r="N494" s="188"/>
      <c r="O494" s="187">
        <v>5304.45</v>
      </c>
      <c r="P494" s="228">
        <v>-1.3061315620552003</v>
      </c>
    </row>
    <row r="495" spans="1:16" hidden="1" x14ac:dyDescent="0.35">
      <c r="A495" s="204">
        <v>40277</v>
      </c>
      <c r="B495" s="229">
        <v>6661.54</v>
      </c>
      <c r="C495" s="207">
        <v>1.0803691463566345</v>
      </c>
      <c r="D495" s="206">
        <v>29.523399999999999</v>
      </c>
      <c r="E495" s="207">
        <v>1.0843402370004049</v>
      </c>
      <c r="F495" s="207">
        <v>3.9710906437704363E-3</v>
      </c>
      <c r="G495" s="207">
        <v>0.12421304659462633</v>
      </c>
      <c r="H495" s="207">
        <v>1.963980711738204</v>
      </c>
      <c r="I495" s="188"/>
      <c r="J495" s="188"/>
      <c r="K495" s="188"/>
      <c r="L495" s="188"/>
      <c r="M495" s="188"/>
      <c r="N495" s="188"/>
      <c r="O495" s="187">
        <v>5361.75</v>
      </c>
      <c r="P495" s="228">
        <v>1.0802250940248317</v>
      </c>
    </row>
    <row r="496" spans="1:16" hidden="1" x14ac:dyDescent="0.35">
      <c r="A496" s="204">
        <v>40280</v>
      </c>
      <c r="B496" s="229">
        <v>6634.1170050000001</v>
      </c>
      <c r="C496" s="207">
        <v>-0.41166149268787544</v>
      </c>
      <c r="D496" s="206">
        <v>29.396899999999999</v>
      </c>
      <c r="E496" s="207">
        <v>-0.4284736852801509</v>
      </c>
      <c r="F496" s="207">
        <v>-1.6812192592275454E-2</v>
      </c>
      <c r="G496" s="207">
        <v>0.12408546246421986</v>
      </c>
      <c r="H496" s="207">
        <v>1.9619634295113222</v>
      </c>
      <c r="I496" s="188"/>
      <c r="J496" s="188"/>
      <c r="K496" s="188"/>
      <c r="L496" s="188"/>
      <c r="M496" s="188"/>
      <c r="N496" s="188"/>
      <c r="O496" s="187">
        <v>5339.7</v>
      </c>
      <c r="P496" s="228">
        <v>-0.41124632815778767</v>
      </c>
    </row>
    <row r="497" spans="1:16" hidden="1" x14ac:dyDescent="0.35">
      <c r="A497" s="204">
        <v>40281</v>
      </c>
      <c r="B497" s="229">
        <v>6615.8027869999996</v>
      </c>
      <c r="C497" s="207">
        <v>-0.27606112442993364</v>
      </c>
      <c r="D497" s="206">
        <v>29.316400000000002</v>
      </c>
      <c r="E497" s="207">
        <v>-0.27383839792630216</v>
      </c>
      <c r="F497" s="207">
        <v>2.2227265036314781E-3</v>
      </c>
      <c r="G497" s="207">
        <v>0.12396160764415917</v>
      </c>
      <c r="H497" s="207">
        <v>1.9600051128584117</v>
      </c>
      <c r="I497" s="188"/>
      <c r="J497" s="188"/>
      <c r="K497" s="188"/>
      <c r="L497" s="188"/>
      <c r="M497" s="188"/>
      <c r="N497" s="188"/>
      <c r="O497" s="187">
        <v>5322.95</v>
      </c>
      <c r="P497" s="228">
        <v>-0.31368803490832819</v>
      </c>
    </row>
    <row r="498" spans="1:16" hidden="1" x14ac:dyDescent="0.35">
      <c r="A498" s="204">
        <v>40283</v>
      </c>
      <c r="B498" s="229">
        <v>6554.45</v>
      </c>
      <c r="C498" s="207">
        <v>-0.9273672292734837</v>
      </c>
      <c r="D498" s="206">
        <v>29.040900000000001</v>
      </c>
      <c r="E498" s="207">
        <v>-0.939747035788845</v>
      </c>
      <c r="F498" s="207">
        <v>-1.2379806515361302E-2</v>
      </c>
      <c r="G498" s="207">
        <v>0.12383504195467648</v>
      </c>
      <c r="H498" s="207">
        <v>1.9580039335964372</v>
      </c>
      <c r="I498" s="188"/>
      <c r="J498" s="188"/>
      <c r="K498" s="188"/>
      <c r="L498" s="188"/>
      <c r="M498" s="188"/>
      <c r="N498" s="188"/>
      <c r="O498" s="187">
        <v>5273.6</v>
      </c>
      <c r="P498" s="228">
        <v>-0.92711748184746168</v>
      </c>
    </row>
    <row r="499" spans="1:16" hidden="1" x14ac:dyDescent="0.35">
      <c r="A499" s="204">
        <v>40284</v>
      </c>
      <c r="B499" s="229">
        <v>6540.8169049999997</v>
      </c>
      <c r="C499" s="207">
        <v>-0.20799754365355047</v>
      </c>
      <c r="D499" s="206">
        <v>28.978999999999999</v>
      </c>
      <c r="E499" s="207">
        <v>-0.2131476641564187</v>
      </c>
      <c r="F499" s="207">
        <v>-5.1501205028682273E-3</v>
      </c>
      <c r="G499" s="207">
        <v>0.12370994673300155</v>
      </c>
      <c r="H499" s="207">
        <v>1.9560260044719548</v>
      </c>
      <c r="I499" s="188"/>
      <c r="J499" s="188"/>
      <c r="K499" s="188"/>
      <c r="L499" s="188"/>
      <c r="M499" s="188"/>
      <c r="N499" s="188"/>
      <c r="O499" s="187">
        <v>5262.6</v>
      </c>
      <c r="P499" s="228">
        <v>-0.20858616504854369</v>
      </c>
    </row>
    <row r="500" spans="1:16" hidden="1" x14ac:dyDescent="0.35">
      <c r="A500" s="204">
        <v>40287</v>
      </c>
      <c r="B500" s="229">
        <v>6467.4942369999999</v>
      </c>
      <c r="C500" s="207">
        <v>-1.1210016893142156</v>
      </c>
      <c r="D500" s="206">
        <v>28.6494</v>
      </c>
      <c r="E500" s="207">
        <v>-1.1373753407639988</v>
      </c>
      <c r="F500" s="207">
        <v>-1.63736514497832E-2</v>
      </c>
      <c r="G500" s="207">
        <v>0.12358392273462095</v>
      </c>
      <c r="H500" s="207">
        <v>1.9540333900983344</v>
      </c>
      <c r="I500" s="188"/>
      <c r="J500" s="188"/>
      <c r="K500" s="188"/>
      <c r="L500" s="188"/>
      <c r="M500" s="188"/>
      <c r="N500" s="188"/>
      <c r="O500" s="187">
        <v>5203.6499999999996</v>
      </c>
      <c r="P500" s="228">
        <v>-1.1201687378862297</v>
      </c>
    </row>
    <row r="501" spans="1:16" hidden="1" x14ac:dyDescent="0.35">
      <c r="A501" s="204">
        <v>40288</v>
      </c>
      <c r="B501" s="229">
        <v>6500.3761869999998</v>
      </c>
      <c r="C501" s="207">
        <v>0.50841869810853557</v>
      </c>
      <c r="D501" s="206">
        <v>28.793700000000001</v>
      </c>
      <c r="E501" s="207">
        <v>0.50367546964334753</v>
      </c>
      <c r="F501" s="207">
        <v>-4.743228465188043E-3</v>
      </c>
      <c r="G501" s="207">
        <v>0.12345967448688749</v>
      </c>
      <c r="H501" s="207">
        <v>1.9520688528077217</v>
      </c>
      <c r="I501" s="188"/>
      <c r="J501" s="188"/>
      <c r="K501" s="188"/>
      <c r="L501" s="188"/>
      <c r="M501" s="188"/>
      <c r="N501" s="188"/>
      <c r="O501" s="187">
        <v>5230.1000000000004</v>
      </c>
      <c r="P501" s="228">
        <v>0.50829706071701075</v>
      </c>
    </row>
    <row r="502" spans="1:16" hidden="1" x14ac:dyDescent="0.35">
      <c r="A502" s="204">
        <v>40289</v>
      </c>
      <c r="B502" s="229">
        <v>6518.8009339999999</v>
      </c>
      <c r="C502" s="207">
        <v>0.28344124201376819</v>
      </c>
      <c r="D502" s="206">
        <v>28.8736</v>
      </c>
      <c r="E502" s="207">
        <v>0.27749125676796843</v>
      </c>
      <c r="F502" s="207">
        <v>-5.9499852457997604E-3</v>
      </c>
      <c r="G502" s="207">
        <v>0.12333555326171451</v>
      </c>
      <c r="H502" s="207">
        <v>1.9501063239201355</v>
      </c>
      <c r="I502" s="188"/>
      <c r="J502" s="188"/>
      <c r="K502" s="188"/>
      <c r="L502" s="188"/>
      <c r="M502" s="188"/>
      <c r="N502" s="188"/>
      <c r="O502" s="187">
        <v>5244.9</v>
      </c>
      <c r="P502" s="228">
        <v>0.282977380929605</v>
      </c>
    </row>
    <row r="503" spans="1:16" hidden="1" x14ac:dyDescent="0.35">
      <c r="A503" s="204">
        <v>40290</v>
      </c>
      <c r="B503" s="205">
        <v>6549.1883479999997</v>
      </c>
      <c r="C503" s="207">
        <v>0.46615035966980806</v>
      </c>
      <c r="D503" s="206">
        <v>29.0062</v>
      </c>
      <c r="E503" s="207">
        <v>0.45924304555026058</v>
      </c>
      <c r="F503" s="207">
        <v>-6.9073141195474808E-3</v>
      </c>
      <c r="G503" s="207">
        <v>0.12321162728646198</v>
      </c>
      <c r="H503" s="207">
        <v>1.9481468822048571</v>
      </c>
      <c r="I503" s="188"/>
      <c r="J503" s="188"/>
      <c r="K503" s="188"/>
      <c r="L503" s="188"/>
      <c r="M503" s="188"/>
      <c r="N503" s="188"/>
      <c r="O503" s="187">
        <v>5269.4</v>
      </c>
      <c r="P503" s="228">
        <v>0.46712044080916709</v>
      </c>
    </row>
    <row r="504" spans="1:16" hidden="1" x14ac:dyDescent="0.35">
      <c r="A504" s="204">
        <v>40291</v>
      </c>
      <c r="B504" s="229">
        <v>6592.397645</v>
      </c>
      <c r="C504" s="207">
        <v>0.65976567940965769</v>
      </c>
      <c r="D504" s="206">
        <v>29.196200000000001</v>
      </c>
      <c r="E504" s="207">
        <v>0.65503237238935563</v>
      </c>
      <c r="F504" s="207">
        <v>-4.7333070203020577E-3</v>
      </c>
      <c r="G504" s="207">
        <v>0.12308849952420721</v>
      </c>
      <c r="H504" s="207">
        <v>1.9462000613452333</v>
      </c>
      <c r="I504" s="188"/>
      <c r="J504" s="188"/>
      <c r="K504" s="188"/>
      <c r="L504" s="188"/>
      <c r="M504" s="188"/>
      <c r="N504" s="188"/>
      <c r="O504" s="187">
        <v>5304.1</v>
      </c>
      <c r="P504" s="228">
        <v>0.65851899647020018</v>
      </c>
    </row>
    <row r="505" spans="1:16" hidden="1" x14ac:dyDescent="0.35">
      <c r="A505" s="204">
        <v>40294</v>
      </c>
      <c r="B505" s="229">
        <v>6615.2506659999999</v>
      </c>
      <c r="C505" s="207">
        <v>0.34665719864961059</v>
      </c>
      <c r="D505" s="206">
        <v>29.293399999999998</v>
      </c>
      <c r="E505" s="207">
        <v>0.33292003753912253</v>
      </c>
      <c r="F505" s="207">
        <v>-1.3737161110488061E-2</v>
      </c>
      <c r="G505" s="207">
        <v>0.12296448693574163</v>
      </c>
      <c r="H505" s="207">
        <v>1.9442392501548116</v>
      </c>
      <c r="I505" s="188"/>
      <c r="J505" s="188"/>
      <c r="K505" s="188"/>
      <c r="L505" s="188"/>
      <c r="M505" s="188"/>
      <c r="N505" s="188"/>
      <c r="O505" s="187">
        <v>5322.45</v>
      </c>
      <c r="P505" s="228">
        <v>0.34595878659903573</v>
      </c>
    </row>
    <row r="506" spans="1:16" hidden="1" x14ac:dyDescent="0.35">
      <c r="A506" s="204">
        <v>40295</v>
      </c>
      <c r="B506" s="229">
        <v>6597.7094269999998</v>
      </c>
      <c r="C506" s="207">
        <v>-0.26516363302989815</v>
      </c>
      <c r="D506" s="206">
        <v>29.214700000000001</v>
      </c>
      <c r="E506" s="207">
        <v>-0.26866120013381095</v>
      </c>
      <c r="F506" s="207">
        <v>-3.497567103912802E-3</v>
      </c>
      <c r="G506" s="207">
        <v>0.1228423742276147</v>
      </c>
      <c r="H506" s="207">
        <v>1.942308478710149</v>
      </c>
      <c r="I506" s="188"/>
      <c r="J506" s="188"/>
      <c r="K506" s="188"/>
      <c r="L506" s="188"/>
      <c r="M506" s="188"/>
      <c r="N506" s="188"/>
      <c r="O506" s="230">
        <v>5308.35</v>
      </c>
      <c r="P506" s="228">
        <v>-0.2649155933827364</v>
      </c>
    </row>
    <row r="507" spans="1:16" hidden="1" x14ac:dyDescent="0.35">
      <c r="A507" s="204">
        <v>40296</v>
      </c>
      <c r="B507" s="229">
        <v>6482.2704620000004</v>
      </c>
      <c r="C507" s="207">
        <v>-1.7496824659719796</v>
      </c>
      <c r="D507" s="206">
        <v>28.702400000000001</v>
      </c>
      <c r="E507" s="207">
        <v>-1.7535692647879311</v>
      </c>
      <c r="F507" s="207">
        <v>-3.8867988159514422E-3</v>
      </c>
      <c r="G507" s="207">
        <v>0.12272053545999594</v>
      </c>
      <c r="H507" s="207">
        <v>1.9403820386452328</v>
      </c>
      <c r="I507" s="188"/>
      <c r="J507" s="188"/>
      <c r="K507" s="188"/>
      <c r="L507" s="188"/>
      <c r="M507" s="188"/>
      <c r="N507" s="188"/>
      <c r="O507" s="230">
        <v>5215.45</v>
      </c>
      <c r="P507" s="228">
        <v>-1.7500729982009577</v>
      </c>
    </row>
    <row r="508" spans="1:16" hidden="1" x14ac:dyDescent="0.35">
      <c r="A508" s="204">
        <v>40297</v>
      </c>
      <c r="B508" s="229">
        <v>6530.3786170000003</v>
      </c>
      <c r="C508" s="207">
        <v>0.74214976499386753</v>
      </c>
      <c r="D508" s="206">
        <v>28.911000000000001</v>
      </c>
      <c r="E508" s="207">
        <v>0.72676849322704917</v>
      </c>
      <c r="F508" s="207">
        <v>-1.5381271766818361E-2</v>
      </c>
      <c r="G508" s="207">
        <v>0.1225975503049573</v>
      </c>
      <c r="H508" s="207">
        <v>1.9384374726036777</v>
      </c>
      <c r="I508" s="188"/>
      <c r="J508" s="188"/>
      <c r="K508" s="188"/>
      <c r="L508" s="188"/>
      <c r="M508" s="188"/>
      <c r="N508" s="188"/>
      <c r="O508" s="230">
        <v>5254.15</v>
      </c>
      <c r="P508" s="228">
        <v>0.74202609554304655</v>
      </c>
    </row>
    <row r="509" spans="1:16" hidden="1" x14ac:dyDescent="0.35">
      <c r="A509" s="204">
        <v>40298</v>
      </c>
      <c r="B509" s="229">
        <v>6559.9799069999999</v>
      </c>
      <c r="C509" s="207">
        <v>0.45328596910048968</v>
      </c>
      <c r="D509" s="206">
        <v>29.0398</v>
      </c>
      <c r="E509" s="207">
        <v>0.44550517104215781</v>
      </c>
      <c r="F509" s="207">
        <v>-7.7807980583318725E-3</v>
      </c>
      <c r="G509" s="207">
        <v>0.12247568865471049</v>
      </c>
      <c r="H509" s="207">
        <v>1.936510670732644</v>
      </c>
      <c r="I509" s="188"/>
      <c r="J509" s="188"/>
      <c r="K509" s="188"/>
      <c r="L509" s="188"/>
      <c r="M509" s="188"/>
      <c r="N509" s="188"/>
      <c r="O509" s="230">
        <v>5278</v>
      </c>
      <c r="P509" s="228">
        <v>0.45392689588230956</v>
      </c>
    </row>
    <row r="510" spans="1:16" hidden="1" x14ac:dyDescent="0.35">
      <c r="A510" s="204">
        <v>40301</v>
      </c>
      <c r="B510" s="229">
        <v>6491.4335639999999</v>
      </c>
      <c r="C510" s="207">
        <v>-1.0449169657799682</v>
      </c>
      <c r="D510" s="206">
        <v>28.733599999999999</v>
      </c>
      <c r="E510" s="207">
        <v>-1.0544149753097489</v>
      </c>
      <c r="F510" s="207">
        <v>-9.4980095297807487E-3</v>
      </c>
      <c r="G510" s="207">
        <v>0.12235393767521316</v>
      </c>
      <c r="H510" s="207">
        <v>1.9345856187198038</v>
      </c>
      <c r="I510" s="188"/>
      <c r="J510" s="188"/>
      <c r="K510" s="188"/>
      <c r="L510" s="188"/>
      <c r="M510" s="188"/>
      <c r="N510" s="188"/>
      <c r="O510" s="230">
        <v>5222.75</v>
      </c>
      <c r="P510" s="228">
        <v>-1.0467980295566501</v>
      </c>
    </row>
    <row r="511" spans="1:16" hidden="1" x14ac:dyDescent="0.35">
      <c r="A511" s="204">
        <v>40302</v>
      </c>
      <c r="B511" s="229">
        <v>6399.1237579999997</v>
      </c>
      <c r="C511" s="207">
        <v>-1.4220249670570335</v>
      </c>
      <c r="D511" s="206">
        <v>28.3249</v>
      </c>
      <c r="E511" s="207">
        <v>-1.422376590472477</v>
      </c>
      <c r="F511" s="207">
        <v>-3.5162341544348052E-4</v>
      </c>
      <c r="G511" s="207">
        <v>0.12223444003248723</v>
      </c>
      <c r="H511" s="207">
        <v>1.9326961950896291</v>
      </c>
      <c r="I511" s="188"/>
      <c r="J511" s="188"/>
      <c r="K511" s="188"/>
      <c r="L511" s="188"/>
      <c r="M511" s="188"/>
      <c r="N511" s="188"/>
      <c r="O511" s="230">
        <v>5148.5</v>
      </c>
      <c r="P511" s="228">
        <v>-1.4216648317457277</v>
      </c>
    </row>
    <row r="512" spans="1:16" hidden="1" x14ac:dyDescent="0.35">
      <c r="A512" s="204">
        <v>40303</v>
      </c>
      <c r="B512" s="229">
        <v>6369.8033670000004</v>
      </c>
      <c r="C512" s="207">
        <v>-0.45819384198256496</v>
      </c>
      <c r="D512" s="206">
        <v>28.207899999999999</v>
      </c>
      <c r="E512" s="207">
        <v>-0.41306412379214358</v>
      </c>
      <c r="F512" s="207">
        <v>4.5129718190421386E-2</v>
      </c>
      <c r="G512" s="207">
        <v>0.12214484056132678</v>
      </c>
      <c r="H512" s="207">
        <v>1.9312795030595611</v>
      </c>
      <c r="I512" s="188"/>
      <c r="J512" s="188"/>
      <c r="K512" s="188"/>
      <c r="L512" s="188"/>
      <c r="M512" s="188"/>
      <c r="N512" s="188"/>
      <c r="O512" s="230">
        <v>5124.8999999999996</v>
      </c>
      <c r="P512" s="228">
        <v>-0.45838593765175029</v>
      </c>
    </row>
    <row r="513" spans="1:16" hidden="1" x14ac:dyDescent="0.35">
      <c r="A513" s="204">
        <v>40304</v>
      </c>
      <c r="B513" s="229">
        <v>6327.4953770000002</v>
      </c>
      <c r="C513" s="207">
        <v>-0.66419616999772668</v>
      </c>
      <c r="D513" s="206">
        <v>28.0306</v>
      </c>
      <c r="E513" s="207">
        <v>-0.62854732184954898</v>
      </c>
      <c r="F513" s="207">
        <v>3.5648848148177703E-2</v>
      </c>
      <c r="G513" s="207">
        <v>0.12204650372693031</v>
      </c>
      <c r="H513" s="207">
        <v>1.9297246611866428</v>
      </c>
      <c r="I513" s="188"/>
      <c r="J513" s="188"/>
      <c r="K513" s="188"/>
      <c r="L513" s="188"/>
      <c r="M513" s="188"/>
      <c r="N513" s="188"/>
      <c r="O513" s="230">
        <v>5090.8500000000004</v>
      </c>
      <c r="P513" s="228">
        <v>-0.66440320786745644</v>
      </c>
    </row>
    <row r="514" spans="1:16" hidden="1" x14ac:dyDescent="0.35">
      <c r="A514" s="204">
        <v>40305</v>
      </c>
      <c r="B514" s="229">
        <v>6236.9976189999998</v>
      </c>
      <c r="C514" s="207">
        <v>-1.4302303298229724</v>
      </c>
      <c r="D514" s="206">
        <v>27.641200000000001</v>
      </c>
      <c r="E514" s="207">
        <v>-1.3891960928413891</v>
      </c>
      <c r="F514" s="207">
        <v>4.1034236981583261E-2</v>
      </c>
      <c r="G514" s="207">
        <v>0.12195324945104179</v>
      </c>
      <c r="H514" s="207">
        <v>1.9282501816198556</v>
      </c>
      <c r="I514" s="188"/>
      <c r="J514" s="188"/>
      <c r="K514" s="188"/>
      <c r="L514" s="188"/>
      <c r="M514" s="188"/>
      <c r="N514" s="188"/>
      <c r="O514" s="230">
        <v>5018.05</v>
      </c>
      <c r="P514" s="228">
        <v>-1.4300165984069493</v>
      </c>
    </row>
    <row r="515" spans="1:16" hidden="1" x14ac:dyDescent="0.35">
      <c r="A515" s="204">
        <v>40308</v>
      </c>
      <c r="B515" s="205">
        <v>6459.3888209999996</v>
      </c>
      <c r="C515" s="207">
        <v>3.5656771989542069</v>
      </c>
      <c r="D515" s="206">
        <v>28.621700000000001</v>
      </c>
      <c r="E515" s="207">
        <v>3.5472410749171499</v>
      </c>
      <c r="F515" s="207">
        <v>-1.8436124037056967E-2</v>
      </c>
      <c r="G515" s="207">
        <v>0.12183269394836742</v>
      </c>
      <c r="H515" s="207">
        <v>1.9263440317552678</v>
      </c>
      <c r="I515" s="188"/>
      <c r="J515" s="188"/>
      <c r="K515" s="188"/>
      <c r="L515" s="188"/>
      <c r="M515" s="188"/>
      <c r="N515" s="188"/>
      <c r="O515" s="230">
        <v>5193.6000000000004</v>
      </c>
      <c r="P515" s="228">
        <v>3.4983708811191629</v>
      </c>
    </row>
    <row r="516" spans="1:16" hidden="1" x14ac:dyDescent="0.35">
      <c r="A516" s="204">
        <v>40309</v>
      </c>
      <c r="B516" s="205">
        <v>6387.9595939999999</v>
      </c>
      <c r="C516" s="207">
        <v>-1.1058202096114325</v>
      </c>
      <c r="D516" s="206">
        <v>28.3078</v>
      </c>
      <c r="E516" s="207">
        <v>-1.0967203205959124</v>
      </c>
      <c r="F516" s="207">
        <v>9.0998890155200574E-3</v>
      </c>
      <c r="G516" s="207">
        <v>0.1217181025301417</v>
      </c>
      <c r="H516" s="207">
        <v>1.9245321823457568</v>
      </c>
      <c r="I516" s="188"/>
      <c r="J516" s="188"/>
      <c r="K516" s="188"/>
      <c r="L516" s="188"/>
      <c r="M516" s="188"/>
      <c r="N516" s="188"/>
      <c r="O516" s="230">
        <v>5136.1499999999996</v>
      </c>
      <c r="P516" s="228">
        <v>-1.1061691312384614</v>
      </c>
    </row>
    <row r="517" spans="1:16" hidden="1" x14ac:dyDescent="0.35">
      <c r="A517" s="204">
        <v>40310</v>
      </c>
      <c r="B517" s="229">
        <v>6413.4697269999997</v>
      </c>
      <c r="C517" s="207">
        <v>0.39934712523793353</v>
      </c>
      <c r="D517" s="206">
        <v>28.418700000000001</v>
      </c>
      <c r="E517" s="207">
        <v>0.39176481393821094</v>
      </c>
      <c r="F517" s="207">
        <v>-7.5823112997225883E-3</v>
      </c>
      <c r="G517" s="207">
        <v>0.12159899060025496</v>
      </c>
      <c r="H517" s="207">
        <v>1.922648857371055</v>
      </c>
      <c r="I517" s="188"/>
      <c r="J517" s="188"/>
      <c r="K517" s="188"/>
      <c r="L517" s="188"/>
      <c r="M517" s="188"/>
      <c r="N517" s="188"/>
      <c r="O517" s="230">
        <v>5156.6499999999996</v>
      </c>
      <c r="P517" s="228">
        <v>0.39913164529852124</v>
      </c>
    </row>
    <row r="518" spans="1:16" hidden="1" x14ac:dyDescent="0.35">
      <c r="A518" s="204">
        <v>40311</v>
      </c>
      <c r="B518" s="229">
        <v>6441.1461440000003</v>
      </c>
      <c r="C518" s="207">
        <v>0.43153578605798859</v>
      </c>
      <c r="D518" s="206">
        <v>28.54</v>
      </c>
      <c r="E518" s="207">
        <v>0.42683162846997907</v>
      </c>
      <c r="F518" s="207">
        <v>-4.7041575880095166E-3</v>
      </c>
      <c r="G518" s="207">
        <v>0.1214807407632606</v>
      </c>
      <c r="H518" s="207">
        <v>1.9207791632818259</v>
      </c>
      <c r="I518" s="188"/>
      <c r="J518" s="188"/>
      <c r="K518" s="188"/>
      <c r="L518" s="188"/>
      <c r="M518" s="188"/>
      <c r="N518" s="188"/>
      <c r="O518" s="230">
        <v>5178.8999999999996</v>
      </c>
      <c r="P518" s="228">
        <v>0.43148167899702333</v>
      </c>
    </row>
    <row r="519" spans="1:16" hidden="1" x14ac:dyDescent="0.35">
      <c r="A519" s="204">
        <v>40312</v>
      </c>
      <c r="B519" s="205">
        <v>6334.9074989999999</v>
      </c>
      <c r="C519" s="207">
        <v>-1.6493748569726654</v>
      </c>
      <c r="D519" s="206">
        <v>28.067299999999999</v>
      </c>
      <c r="E519" s="207">
        <v>-1.6562718990889969</v>
      </c>
      <c r="F519" s="207">
        <v>-6.8970421163314644E-3</v>
      </c>
      <c r="G519" s="207">
        <v>0.12136243339241655</v>
      </c>
      <c r="H519" s="207">
        <v>1.918908559502559</v>
      </c>
      <c r="I519" s="188"/>
      <c r="J519" s="188"/>
      <c r="K519" s="188"/>
      <c r="L519" s="188"/>
      <c r="M519" s="188"/>
      <c r="N519" s="188"/>
      <c r="O519" s="230">
        <v>5093.5</v>
      </c>
      <c r="P519" s="228">
        <v>-1.6489988221436915</v>
      </c>
    </row>
    <row r="520" spans="1:16" hidden="1" x14ac:dyDescent="0.35">
      <c r="A520" s="204">
        <v>40315</v>
      </c>
      <c r="B520" s="229">
        <v>6293.1009039999999</v>
      </c>
      <c r="C520" s="207">
        <v>-0.6599401018341533</v>
      </c>
      <c r="D520" s="206">
        <v>27.8459</v>
      </c>
      <c r="E520" s="207">
        <v>-0.78881830457507196</v>
      </c>
      <c r="F520" s="207">
        <v>-0.12887820274091866</v>
      </c>
      <c r="G520" s="207">
        <v>0.12134414139497647</v>
      </c>
      <c r="H520" s="207">
        <v>1.9186193376282359</v>
      </c>
      <c r="I520" s="188"/>
      <c r="J520" s="188"/>
      <c r="K520" s="188"/>
      <c r="L520" s="188"/>
      <c r="M520" s="188"/>
      <c r="N520" s="188"/>
      <c r="O520" s="230">
        <v>5059.8999999999996</v>
      </c>
      <c r="P520" s="228">
        <v>-0.6596642780013815</v>
      </c>
    </row>
    <row r="521" spans="1:16" hidden="1" x14ac:dyDescent="0.35">
      <c r="A521" s="204">
        <v>40316</v>
      </c>
      <c r="B521" s="229">
        <v>6300.9807989999999</v>
      </c>
      <c r="C521" s="207">
        <v>0.12521482048685156</v>
      </c>
      <c r="D521" s="206">
        <v>27.882899999999999</v>
      </c>
      <c r="E521" s="207">
        <v>0.13287413946038387</v>
      </c>
      <c r="F521" s="207">
        <v>7.6593189735323086E-3</v>
      </c>
      <c r="G521" s="207">
        <v>0.12123061681534798</v>
      </c>
      <c r="H521" s="207">
        <v>1.9168243564180401</v>
      </c>
      <c r="I521" s="188"/>
      <c r="J521" s="188"/>
      <c r="K521" s="188"/>
      <c r="L521" s="188"/>
      <c r="M521" s="188"/>
      <c r="N521" s="188"/>
      <c r="O521" s="230">
        <v>5066.2</v>
      </c>
      <c r="P521" s="228">
        <v>0.12450838949386712</v>
      </c>
    </row>
    <row r="522" spans="1:16" hidden="1" x14ac:dyDescent="0.35">
      <c r="A522" s="204">
        <v>40317</v>
      </c>
      <c r="B522" s="229">
        <v>6119.5348210000002</v>
      </c>
      <c r="C522" s="207">
        <v>-2.8796465786532188</v>
      </c>
      <c r="D522" s="206">
        <v>27.078399999999998</v>
      </c>
      <c r="E522" s="207">
        <v>-2.8852809428000707</v>
      </c>
      <c r="F522" s="207">
        <v>-5.6343641468519223E-3</v>
      </c>
      <c r="G522" s="207">
        <v>0.1211134961843908</v>
      </c>
      <c r="H522" s="207">
        <v>1.9149725166439362</v>
      </c>
      <c r="I522" s="188"/>
      <c r="J522" s="188"/>
      <c r="K522" s="188"/>
      <c r="L522" s="188"/>
      <c r="M522" s="188"/>
      <c r="N522" s="188"/>
      <c r="O522" s="230">
        <v>4919.6499999999996</v>
      </c>
      <c r="P522" s="228">
        <v>-2.8927006434803242</v>
      </c>
    </row>
    <row r="523" spans="1:16" hidden="1" x14ac:dyDescent="0.35">
      <c r="A523" s="204">
        <v>40318</v>
      </c>
      <c r="B523" s="229">
        <v>6155.3178660000003</v>
      </c>
      <c r="C523" s="207">
        <v>0.58473472325389564</v>
      </c>
      <c r="D523" s="206">
        <v>27.232099999999999</v>
      </c>
      <c r="E523" s="207">
        <v>0.56761108484991962</v>
      </c>
      <c r="F523" s="207">
        <v>-1.7123638403976016E-2</v>
      </c>
      <c r="G523" s="207">
        <v>0.1209956243640059</v>
      </c>
      <c r="H523" s="207">
        <v>1.9131087995221037</v>
      </c>
      <c r="I523" s="188"/>
      <c r="J523" s="188"/>
      <c r="K523" s="188"/>
      <c r="L523" s="188"/>
      <c r="M523" s="188"/>
      <c r="N523" s="188"/>
      <c r="O523" s="230">
        <v>4947.6000000000004</v>
      </c>
      <c r="P523" s="228">
        <v>0.56812984663544619</v>
      </c>
    </row>
    <row r="524" spans="1:16" hidden="1" x14ac:dyDescent="0.35">
      <c r="A524" s="204">
        <v>40319</v>
      </c>
      <c r="B524" s="229">
        <v>6134.8568290000003</v>
      </c>
      <c r="C524" s="207">
        <v>-0.33241235376356815</v>
      </c>
      <c r="D524" s="206">
        <v>27.1431</v>
      </c>
      <c r="E524" s="207">
        <v>-0.32682018647110817</v>
      </c>
      <c r="F524" s="207">
        <v>5.5921672924599819E-3</v>
      </c>
      <c r="G524" s="207">
        <v>0.12088229304985729</v>
      </c>
      <c r="H524" s="207">
        <v>1.9113168741074551</v>
      </c>
      <c r="I524" s="188"/>
      <c r="J524" s="188"/>
      <c r="K524" s="188"/>
      <c r="L524" s="188"/>
      <c r="M524" s="188"/>
      <c r="N524" s="188"/>
      <c r="O524" s="230">
        <v>4931.1499999999996</v>
      </c>
      <c r="P524" s="228">
        <v>-0.33248443689871304</v>
      </c>
    </row>
    <row r="525" spans="1:16" hidden="1" x14ac:dyDescent="0.35">
      <c r="A525" s="204">
        <v>40322</v>
      </c>
      <c r="B525" s="229">
        <v>6150.7691089999998</v>
      </c>
      <c r="C525" s="207">
        <v>0.25937492012496244</v>
      </c>
      <c r="D525" s="206">
        <v>27.209</v>
      </c>
      <c r="E525" s="207">
        <v>0.24278730137677415</v>
      </c>
      <c r="F525" s="207">
        <v>-1.6587618748188288E-2</v>
      </c>
      <c r="G525" s="207">
        <v>0.1207651057079817</v>
      </c>
      <c r="H525" s="207">
        <v>1.9094639795411168</v>
      </c>
      <c r="I525" s="188"/>
      <c r="J525" s="188"/>
      <c r="K525" s="188"/>
      <c r="L525" s="188"/>
      <c r="M525" s="188"/>
      <c r="N525" s="188"/>
      <c r="O525" s="230">
        <v>4943.95</v>
      </c>
      <c r="P525" s="228">
        <v>0.25957433864311941</v>
      </c>
    </row>
    <row r="526" spans="1:16" hidden="1" x14ac:dyDescent="0.35">
      <c r="A526" s="204">
        <v>40323</v>
      </c>
      <c r="B526" s="229">
        <v>5980.0791449999997</v>
      </c>
      <c r="C526" s="207">
        <v>-2.7750995196721204</v>
      </c>
      <c r="D526" s="206">
        <v>26.457999999999998</v>
      </c>
      <c r="E526" s="207">
        <v>-2.7601161380425641</v>
      </c>
      <c r="F526" s="207">
        <v>1.4983381629556369E-2</v>
      </c>
      <c r="G526" s="207">
        <v>0.12065656444050658</v>
      </c>
      <c r="H526" s="207">
        <v>1.9077477914144021</v>
      </c>
      <c r="I526" s="188"/>
      <c r="J526" s="188"/>
      <c r="K526" s="188"/>
      <c r="L526" s="188"/>
      <c r="M526" s="188"/>
      <c r="N526" s="188"/>
      <c r="O526" s="230">
        <v>4806.75</v>
      </c>
      <c r="P526" s="228">
        <v>-2.7751089715713109</v>
      </c>
    </row>
    <row r="527" spans="1:16" hidden="1" x14ac:dyDescent="0.35">
      <c r="A527" s="204">
        <v>40324</v>
      </c>
      <c r="B527" s="229">
        <v>6120.2748330000004</v>
      </c>
      <c r="C527" s="207">
        <v>2.344378470596324</v>
      </c>
      <c r="D527" s="206">
        <v>27.076699999999999</v>
      </c>
      <c r="E527" s="207">
        <v>2.3384231612366788</v>
      </c>
      <c r="F527" s="207">
        <v>-5.9553093596451667E-3</v>
      </c>
      <c r="G527" s="207">
        <v>0.12054105169855278</v>
      </c>
      <c r="H527" s="207">
        <v>1.9059213745976757</v>
      </c>
      <c r="I527" s="188"/>
      <c r="J527" s="188"/>
      <c r="K527" s="188"/>
      <c r="L527" s="188"/>
      <c r="M527" s="188"/>
      <c r="N527" s="188"/>
      <c r="O527" s="230">
        <v>4917.3999999999996</v>
      </c>
      <c r="P527" s="228">
        <v>2.3019711863525179</v>
      </c>
    </row>
    <row r="528" spans="1:16" hidden="1" x14ac:dyDescent="0.35">
      <c r="A528" s="204">
        <v>40326</v>
      </c>
      <c r="B528" s="229">
        <v>6305.9107969999995</v>
      </c>
      <c r="C528" s="207">
        <v>3.0331311757286756</v>
      </c>
      <c r="D528" s="206">
        <v>27.886600000000001</v>
      </c>
      <c r="E528" s="207">
        <v>2.9911325973992495</v>
      </c>
      <c r="F528" s="207">
        <v>-4.1998578329426106E-2</v>
      </c>
      <c r="G528" s="207">
        <v>0.12042979326922033</v>
      </c>
      <c r="H528" s="207">
        <v>1.9041622243697585</v>
      </c>
      <c r="I528" s="188"/>
      <c r="J528" s="188"/>
      <c r="K528" s="188"/>
      <c r="L528" s="188"/>
      <c r="M528" s="188"/>
      <c r="N528" s="188"/>
      <c r="O528" s="230">
        <v>5066.55</v>
      </c>
      <c r="P528" s="228">
        <v>3.0331069264245447</v>
      </c>
    </row>
    <row r="529" spans="1:16" hidden="1" x14ac:dyDescent="0.35">
      <c r="A529" s="204">
        <v>40329</v>
      </c>
      <c r="B529" s="229">
        <v>6330.5410929999998</v>
      </c>
      <c r="C529" s="207">
        <v>0.39059061875277384</v>
      </c>
      <c r="D529" s="206">
        <v>27.9894</v>
      </c>
      <c r="E529" s="207">
        <v>0.36863583226351881</v>
      </c>
      <c r="F529" s="207">
        <v>-2.1954786489255029E-2</v>
      </c>
      <c r="G529" s="207">
        <v>0.12031411936073001</v>
      </c>
      <c r="H529" s="207">
        <v>1.902333259286342</v>
      </c>
      <c r="I529" s="188"/>
      <c r="J529" s="188"/>
      <c r="K529" s="188"/>
      <c r="L529" s="188"/>
      <c r="M529" s="188"/>
      <c r="N529" s="188"/>
      <c r="O529" s="230">
        <v>5086.3</v>
      </c>
      <c r="P529" s="228">
        <v>0.38981160750412014</v>
      </c>
    </row>
    <row r="530" spans="1:16" hidden="1" x14ac:dyDescent="0.35">
      <c r="A530" s="204">
        <v>40330</v>
      </c>
      <c r="B530" s="205">
        <v>6186.0293190000002</v>
      </c>
      <c r="C530" s="207">
        <v>-2.2827712809540657</v>
      </c>
      <c r="D530" s="206">
        <v>27.354600000000001</v>
      </c>
      <c r="E530" s="207">
        <v>-2.2680014576946932</v>
      </c>
      <c r="F530" s="207">
        <v>1.4769823259372483E-2</v>
      </c>
      <c r="G530" s="207">
        <v>0.12020675276203009</v>
      </c>
      <c r="H530" s="207">
        <v>1.9006356443037569</v>
      </c>
      <c r="I530" s="188"/>
      <c r="J530" s="188"/>
      <c r="K530" s="188"/>
      <c r="L530" s="188"/>
      <c r="M530" s="188"/>
      <c r="N530" s="188"/>
      <c r="O530" s="230">
        <v>4970.2</v>
      </c>
      <c r="P530" s="228">
        <v>-2.2826022845683571</v>
      </c>
    </row>
    <row r="531" spans="1:16" hidden="1" x14ac:dyDescent="0.35">
      <c r="A531" s="204">
        <v>40331</v>
      </c>
      <c r="B531" s="229">
        <v>6247.84</v>
      </c>
      <c r="C531" s="207">
        <v>0.99919799620335303</v>
      </c>
      <c r="D531" s="206">
        <v>27.622299999999999</v>
      </c>
      <c r="E531" s="207">
        <v>0.97862882294019216</v>
      </c>
      <c r="F531" s="207">
        <v>-2.0569173263160878E-2</v>
      </c>
      <c r="G531" s="207">
        <v>0.12009164972432596</v>
      </c>
      <c r="H531" s="207">
        <v>1.8988157054800103</v>
      </c>
      <c r="I531" s="188"/>
      <c r="J531" s="188"/>
      <c r="K531" s="188"/>
      <c r="L531" s="188"/>
      <c r="M531" s="188"/>
      <c r="N531" s="188"/>
      <c r="O531" s="230">
        <v>5019.8500000000004</v>
      </c>
      <c r="P531" s="228">
        <v>0.99895376443604988</v>
      </c>
    </row>
    <row r="532" spans="1:16" hidden="1" x14ac:dyDescent="0.35">
      <c r="A532" s="204">
        <v>40332</v>
      </c>
      <c r="B532" s="229">
        <v>6360.66</v>
      </c>
      <c r="C532" s="207">
        <v>1.8057440651489107</v>
      </c>
      <c r="D532" s="206">
        <v>28.114999999999998</v>
      </c>
      <c r="E532" s="207">
        <v>1.7837037466105259</v>
      </c>
      <c r="F532" s="207">
        <v>-2.204031853838484E-2</v>
      </c>
      <c r="G532" s="207">
        <v>0.11997697362732025</v>
      </c>
      <c r="H532" s="207">
        <v>1.8970025171814282</v>
      </c>
      <c r="I532" s="188"/>
      <c r="J532" s="188"/>
      <c r="K532" s="188"/>
      <c r="L532" s="188"/>
      <c r="M532" s="188"/>
      <c r="N532" s="188"/>
      <c r="O532" s="230">
        <v>5110.5</v>
      </c>
      <c r="P532" s="228">
        <v>1.8058308515194605</v>
      </c>
    </row>
    <row r="533" spans="1:16" hidden="1" x14ac:dyDescent="0.35">
      <c r="A533" s="204">
        <v>40333</v>
      </c>
      <c r="B533" s="229">
        <v>6391.73</v>
      </c>
      <c r="C533" s="207">
        <v>0.48847132215838779</v>
      </c>
      <c r="D533" s="206">
        <v>28.2514</v>
      </c>
      <c r="E533" s="207">
        <v>0.48515027565357238</v>
      </c>
      <c r="F533" s="207">
        <v>-3.3210465048154059E-3</v>
      </c>
      <c r="G533" s="207">
        <v>0.119863961480069</v>
      </c>
      <c r="H533" s="207">
        <v>1.8952156382385268</v>
      </c>
      <c r="I533" s="188"/>
      <c r="J533" s="188"/>
      <c r="K533" s="188"/>
      <c r="L533" s="188"/>
      <c r="M533" s="188"/>
      <c r="N533" s="188"/>
      <c r="O533" s="230">
        <v>5135.5</v>
      </c>
      <c r="P533" s="228">
        <v>0.48918892476274339</v>
      </c>
    </row>
    <row r="534" spans="1:16" hidden="1" x14ac:dyDescent="0.35">
      <c r="A534" s="204">
        <v>40336</v>
      </c>
      <c r="B534" s="229">
        <v>6265.44</v>
      </c>
      <c r="C534" s="207">
        <v>-1.9758343985118265</v>
      </c>
      <c r="D534" s="206">
        <v>27.694500000000001</v>
      </c>
      <c r="E534" s="207">
        <v>-1.9712297443666469</v>
      </c>
      <c r="F534" s="207">
        <v>4.6046541451796319E-3</v>
      </c>
      <c r="G534" s="207">
        <v>0.11975350613965678</v>
      </c>
      <c r="H534" s="207">
        <v>1.8934691859613675</v>
      </c>
      <c r="I534" s="188"/>
      <c r="J534" s="188"/>
      <c r="K534" s="188"/>
      <c r="L534" s="188"/>
      <c r="M534" s="188"/>
      <c r="N534" s="188"/>
      <c r="O534" s="230">
        <v>5034</v>
      </c>
      <c r="P534" s="228">
        <v>-1.9764385162106903</v>
      </c>
    </row>
    <row r="535" spans="1:16" hidden="1" x14ac:dyDescent="0.35">
      <c r="A535" s="204">
        <v>40337</v>
      </c>
      <c r="B535" s="229">
        <v>6207.06</v>
      </c>
      <c r="C535" s="207">
        <v>-0.93177813529455555</v>
      </c>
      <c r="D535" s="206">
        <v>27.438300000000002</v>
      </c>
      <c r="E535" s="207">
        <v>-0.92509343010344935</v>
      </c>
      <c r="F535" s="207">
        <v>6.6847051911061994E-3</v>
      </c>
      <c r="G535" s="207">
        <v>0.1196441056279469</v>
      </c>
      <c r="H535" s="207">
        <v>1.8917394119904118</v>
      </c>
      <c r="I535" s="188"/>
      <c r="J535" s="188"/>
      <c r="K535" s="188"/>
      <c r="L535" s="188"/>
      <c r="M535" s="188"/>
      <c r="N535" s="188"/>
      <c r="O535" s="230">
        <v>4987.1000000000004</v>
      </c>
      <c r="P535" s="228">
        <v>-0.93166468017480408</v>
      </c>
    </row>
    <row r="536" spans="1:16" hidden="1" x14ac:dyDescent="0.35">
      <c r="A536" s="204">
        <v>40338</v>
      </c>
      <c r="B536" s="229">
        <v>6234.29</v>
      </c>
      <c r="C536" s="207">
        <v>0.43869400328012875</v>
      </c>
      <c r="D536" s="206">
        <v>27.5672</v>
      </c>
      <c r="E536" s="207">
        <v>0.46978129111496703</v>
      </c>
      <c r="F536" s="207">
        <v>3.1087287834838273E-2</v>
      </c>
      <c r="G536" s="207">
        <v>0.11954890081130669</v>
      </c>
      <c r="H536" s="207">
        <v>1.8902340916664029</v>
      </c>
      <c r="I536" s="188"/>
      <c r="J536" s="188"/>
      <c r="K536" s="188"/>
      <c r="L536" s="188"/>
      <c r="M536" s="188"/>
      <c r="N536" s="188"/>
      <c r="O536" s="230">
        <v>5000.3</v>
      </c>
      <c r="P536" s="228">
        <v>0.264682881835131</v>
      </c>
    </row>
    <row r="537" spans="1:16" hidden="1" x14ac:dyDescent="0.35">
      <c r="A537" s="204">
        <v>40339</v>
      </c>
      <c r="B537" s="229">
        <v>6338.1</v>
      </c>
      <c r="C537" s="207">
        <v>1.6651455097533223</v>
      </c>
      <c r="D537" s="206">
        <v>28.026599999999998</v>
      </c>
      <c r="E537" s="207">
        <v>1.6664732000348192</v>
      </c>
      <c r="F537" s="207">
        <v>1.3276902814969294E-3</v>
      </c>
      <c r="G537" s="207">
        <v>0.11943828692784567</v>
      </c>
      <c r="H537" s="207">
        <v>1.8884851326035366</v>
      </c>
      <c r="I537" s="188"/>
      <c r="J537" s="188"/>
      <c r="K537" s="188"/>
      <c r="L537" s="188"/>
      <c r="M537" s="188"/>
      <c r="N537" s="188"/>
      <c r="O537" s="230">
        <v>5078.6000000000004</v>
      </c>
      <c r="P537" s="228">
        <v>1.5659060456372653</v>
      </c>
    </row>
    <row r="538" spans="1:16" hidden="1" x14ac:dyDescent="0.35">
      <c r="A538" s="204">
        <v>40340</v>
      </c>
      <c r="B538" s="229">
        <v>6388.96</v>
      </c>
      <c r="C538" s="207">
        <v>0.80244868335936115</v>
      </c>
      <c r="D538" s="206">
        <v>28.250399999999999</v>
      </c>
      <c r="E538" s="207">
        <v>0.7985271135278651</v>
      </c>
      <c r="F538" s="207">
        <v>-3.9215698314960523E-3</v>
      </c>
      <c r="G538" s="207">
        <v>0.11932668145983691</v>
      </c>
      <c r="H538" s="207">
        <v>1.8867204952123529</v>
      </c>
      <c r="I538" s="188"/>
      <c r="J538" s="188"/>
      <c r="K538" s="188"/>
      <c r="L538" s="188"/>
      <c r="M538" s="188"/>
      <c r="N538" s="188"/>
      <c r="O538" s="187">
        <v>5119.3500000000004</v>
      </c>
      <c r="P538" s="228">
        <v>0.80238648446422234</v>
      </c>
    </row>
    <row r="539" spans="1:16" hidden="1" x14ac:dyDescent="0.35">
      <c r="A539" s="204">
        <v>40343</v>
      </c>
      <c r="B539" s="229">
        <v>6486.71</v>
      </c>
      <c r="C539" s="207">
        <v>1.5299829706243269</v>
      </c>
      <c r="D539" s="206">
        <v>28.6812</v>
      </c>
      <c r="E539" s="207">
        <v>1.524934160224285</v>
      </c>
      <c r="F539" s="207">
        <v>-5.0488104000419032E-3</v>
      </c>
      <c r="G539" s="207">
        <v>0.11921516698842317</v>
      </c>
      <c r="H539" s="207">
        <v>1.8849572966036672</v>
      </c>
      <c r="I539" s="188"/>
      <c r="J539" s="188"/>
      <c r="K539" s="188"/>
      <c r="L539" s="188"/>
      <c r="M539" s="188"/>
      <c r="N539" s="188"/>
      <c r="O539" s="187">
        <v>5197.7</v>
      </c>
      <c r="P539" s="228">
        <v>1.5304677351616798</v>
      </c>
    </row>
    <row r="540" spans="1:16" hidden="1" x14ac:dyDescent="0.35">
      <c r="A540" s="204">
        <v>40344</v>
      </c>
      <c r="B540" s="229">
        <v>6520.6</v>
      </c>
      <c r="C540" s="207">
        <v>0.52245283047955471</v>
      </c>
      <c r="D540" s="206">
        <v>28.833500000000001</v>
      </c>
      <c r="E540" s="207">
        <v>0.53100986011743001</v>
      </c>
      <c r="F540" s="207">
        <v>8.5570296378753019E-3</v>
      </c>
      <c r="G540" s="207">
        <v>0.1191079671380591</v>
      </c>
      <c r="H540" s="207">
        <v>1.8832623181437687</v>
      </c>
      <c r="I540" s="188"/>
      <c r="J540" s="188"/>
      <c r="K540" s="188"/>
      <c r="L540" s="188"/>
      <c r="M540" s="188"/>
      <c r="N540" s="188"/>
      <c r="O540" s="187">
        <v>5222.3500000000004</v>
      </c>
      <c r="P540" s="228">
        <v>0.47424822517653092</v>
      </c>
    </row>
    <row r="541" spans="1:16" hidden="1" x14ac:dyDescent="0.35">
      <c r="A541" s="204">
        <v>40345</v>
      </c>
      <c r="B541" s="229">
        <v>6534.36</v>
      </c>
      <c r="C541" s="207">
        <v>0.21102352544243333</v>
      </c>
      <c r="D541" s="206">
        <v>28.892800000000001</v>
      </c>
      <c r="E541" s="207">
        <v>0.20566355107774068</v>
      </c>
      <c r="F541" s="207">
        <v>-5.3599743646926545E-3</v>
      </c>
      <c r="G541" s="207">
        <v>0.1189970096260724</v>
      </c>
      <c r="H541" s="207">
        <v>1.8815079258368517</v>
      </c>
      <c r="I541" s="188"/>
      <c r="J541" s="188"/>
      <c r="K541" s="188"/>
      <c r="L541" s="188"/>
      <c r="M541" s="188"/>
      <c r="N541" s="188"/>
      <c r="O541" s="187">
        <v>5233.5</v>
      </c>
      <c r="P541" s="228">
        <v>0.21350541422921931</v>
      </c>
    </row>
    <row r="542" spans="1:16" hidden="1" x14ac:dyDescent="0.35">
      <c r="A542" s="204">
        <v>40346</v>
      </c>
      <c r="B542" s="229">
        <v>6586.69</v>
      </c>
      <c r="C542" s="207">
        <v>0.80084354091295751</v>
      </c>
      <c r="D542" s="206">
        <v>29.1218</v>
      </c>
      <c r="E542" s="207">
        <v>0.79258500387639552</v>
      </c>
      <c r="F542" s="207">
        <v>-8.2585370365619859E-3</v>
      </c>
      <c r="G542" s="207">
        <v>0.11888590466730711</v>
      </c>
      <c r="H542" s="207">
        <v>1.8797512021916647</v>
      </c>
      <c r="I542" s="188"/>
      <c r="J542" s="188"/>
      <c r="K542" s="188"/>
      <c r="L542" s="188"/>
      <c r="M542" s="188"/>
      <c r="N542" s="188"/>
      <c r="O542" s="187">
        <v>5274.85</v>
      </c>
      <c r="P542" s="228">
        <v>0.79010222604376357</v>
      </c>
    </row>
    <row r="543" spans="1:16" hidden="1" x14ac:dyDescent="0.35">
      <c r="A543" s="204">
        <v>40347</v>
      </c>
      <c r="B543" s="229">
        <v>6571.38</v>
      </c>
      <c r="C543" s="207">
        <v>-0.23243844783949891</v>
      </c>
      <c r="D543" s="206">
        <v>29.052800000000001</v>
      </c>
      <c r="E543" s="207">
        <v>-0.23693590368726886</v>
      </c>
      <c r="F543" s="207">
        <v>-4.4974558477699489E-3</v>
      </c>
      <c r="G543" s="207">
        <v>0.11877572725553849</v>
      </c>
      <c r="H543" s="207">
        <v>1.8780091443522093</v>
      </c>
      <c r="I543" s="188"/>
      <c r="J543" s="188"/>
      <c r="K543" s="188"/>
      <c r="L543" s="188"/>
      <c r="M543" s="188"/>
      <c r="N543" s="188"/>
      <c r="O543" s="187">
        <v>5262.6</v>
      </c>
      <c r="P543" s="228">
        <v>-0.23223409196470041</v>
      </c>
    </row>
    <row r="544" spans="1:16" hidden="1" x14ac:dyDescent="0.35">
      <c r="A544" s="204">
        <v>40350</v>
      </c>
      <c r="B544" s="229">
        <v>6684.61</v>
      </c>
      <c r="C544" s="207">
        <v>1.7230779531848646</v>
      </c>
      <c r="D544" s="206">
        <v>29.554400000000001</v>
      </c>
      <c r="E544" s="207">
        <v>1.7265117303667799</v>
      </c>
      <c r="F544" s="207">
        <v>3.4337771819152874E-3</v>
      </c>
      <c r="G544" s="207">
        <v>0.11866788138318995</v>
      </c>
      <c r="H544" s="207">
        <v>1.8763039513878634</v>
      </c>
      <c r="I544" s="188"/>
      <c r="J544" s="188"/>
      <c r="K544" s="188"/>
      <c r="L544" s="188"/>
      <c r="M544" s="188"/>
      <c r="N544" s="188"/>
      <c r="O544" s="187">
        <v>5353.3</v>
      </c>
      <c r="P544" s="228">
        <v>1.7234826891650481</v>
      </c>
    </row>
    <row r="545" spans="1:16" hidden="1" x14ac:dyDescent="0.35">
      <c r="A545" s="204">
        <v>40351</v>
      </c>
      <c r="B545" s="229">
        <v>6638.74</v>
      </c>
      <c r="C545" s="207">
        <v>-0.68620308439834032</v>
      </c>
      <c r="D545" s="206">
        <v>29.3428</v>
      </c>
      <c r="E545" s="207">
        <v>-0.71596784235173327</v>
      </c>
      <c r="F545" s="207">
        <v>-2.9764757953392951E-2</v>
      </c>
      <c r="G545" s="207">
        <v>0.11855846426639992</v>
      </c>
      <c r="H545" s="207">
        <v>1.8745739148675378</v>
      </c>
      <c r="I545" s="188"/>
      <c r="J545" s="188"/>
      <c r="K545" s="188"/>
      <c r="L545" s="188"/>
      <c r="M545" s="188"/>
      <c r="N545" s="188"/>
      <c r="O545" s="187">
        <v>5316.55</v>
      </c>
      <c r="P545" s="228">
        <v>-0.68649244391310027</v>
      </c>
    </row>
    <row r="546" spans="1:16" hidden="1" x14ac:dyDescent="0.35">
      <c r="A546" s="204">
        <v>40352</v>
      </c>
      <c r="B546" s="229">
        <v>6646.99</v>
      </c>
      <c r="C546" s="207">
        <v>0.12427056941528061</v>
      </c>
      <c r="D546" s="206">
        <v>29.381499999999999</v>
      </c>
      <c r="E546" s="207">
        <v>0.13188925392259301</v>
      </c>
      <c r="F546" s="207">
        <v>7.618684507312401E-3</v>
      </c>
      <c r="G546" s="207">
        <v>0.1184526880707957</v>
      </c>
      <c r="H546" s="207">
        <v>1.8729014463658535</v>
      </c>
      <c r="I546" s="188"/>
      <c r="J546" s="188"/>
      <c r="K546" s="188"/>
      <c r="L546" s="188"/>
      <c r="M546" s="188"/>
      <c r="N546" s="188"/>
      <c r="O546" s="187">
        <v>5323.15</v>
      </c>
      <c r="P546" s="228">
        <v>0.12414065512408336</v>
      </c>
    </row>
    <row r="547" spans="1:16" hidden="1" x14ac:dyDescent="0.35">
      <c r="A547" s="204">
        <v>40353</v>
      </c>
      <c r="B547" s="229">
        <v>6643.81</v>
      </c>
      <c r="C547" s="207">
        <v>-4.7841203311564807E-2</v>
      </c>
      <c r="D547" s="206">
        <v>29.367000000000001</v>
      </c>
      <c r="E547" s="207">
        <v>-4.9350781954625132E-2</v>
      </c>
      <c r="F547" s="207">
        <v>-1.5095786430603247E-3</v>
      </c>
      <c r="G547" s="207">
        <v>0.11834436409114743</v>
      </c>
      <c r="H547" s="207">
        <v>1.8711886938613422</v>
      </c>
      <c r="I547" s="188"/>
      <c r="J547" s="188"/>
      <c r="K547" s="188"/>
      <c r="L547" s="188"/>
      <c r="M547" s="188"/>
      <c r="N547" s="188"/>
      <c r="O547" s="187">
        <v>5320.6</v>
      </c>
      <c r="P547" s="228">
        <v>-4.7903966636282512E-2</v>
      </c>
    </row>
    <row r="548" spans="1:16" hidden="1" x14ac:dyDescent="0.35">
      <c r="A548" s="204">
        <v>40354</v>
      </c>
      <c r="B548" s="229">
        <v>6579.457711</v>
      </c>
      <c r="C548" s="207">
        <v>-0.96860519792107813</v>
      </c>
      <c r="D548" s="206">
        <v>29.077400000000001</v>
      </c>
      <c r="E548" s="207">
        <v>-0.98614090645963182</v>
      </c>
      <c r="F548" s="207">
        <v>-1.7535708538553685E-2</v>
      </c>
      <c r="G548" s="207">
        <v>0.11823453729650434</v>
      </c>
      <c r="H548" s="207">
        <v>1.8694521797654036</v>
      </c>
      <c r="I548" s="188"/>
      <c r="J548" s="188"/>
      <c r="K548" s="188"/>
      <c r="L548" s="188"/>
      <c r="M548" s="188"/>
      <c r="N548" s="188"/>
      <c r="O548" s="187">
        <v>5269.05</v>
      </c>
      <c r="P548" s="228">
        <v>-0.96887569071157731</v>
      </c>
    </row>
    <row r="549" spans="1:16" hidden="1" x14ac:dyDescent="0.35">
      <c r="A549" s="204">
        <v>40357</v>
      </c>
      <c r="B549" s="229">
        <v>6659.9392159999998</v>
      </c>
      <c r="C549" s="207">
        <v>1.2232239879807283</v>
      </c>
      <c r="D549" s="206">
        <v>29.428699999999999</v>
      </c>
      <c r="E549" s="207">
        <v>1.2081547868791513</v>
      </c>
      <c r="F549" s="207">
        <v>-1.5069201101576946E-2</v>
      </c>
      <c r="G549" s="207">
        <v>0.11812503076587286</v>
      </c>
      <c r="H549" s="207">
        <v>1.8677207294881111</v>
      </c>
      <c r="I549" s="188"/>
      <c r="J549" s="188"/>
      <c r="K549" s="188"/>
      <c r="L549" s="188"/>
      <c r="M549" s="188"/>
      <c r="N549" s="188"/>
      <c r="O549" s="187">
        <v>5333.5</v>
      </c>
      <c r="P549" s="228">
        <v>1.2231806492631465</v>
      </c>
    </row>
    <row r="550" spans="1:16" hidden="1" x14ac:dyDescent="0.35">
      <c r="A550" s="204">
        <v>40358</v>
      </c>
      <c r="B550" s="229">
        <v>6566.4380110000002</v>
      </c>
      <c r="C550" s="207">
        <v>-1.4039348103263465</v>
      </c>
      <c r="D550" s="206">
        <v>29.017199999999999</v>
      </c>
      <c r="E550" s="207">
        <v>-1.3982948618185655</v>
      </c>
      <c r="F550" s="207">
        <v>5.6399485077809342E-3</v>
      </c>
      <c r="G550" s="207">
        <v>0.11801970493712484</v>
      </c>
      <c r="H550" s="207">
        <v>1.8660553819116683</v>
      </c>
      <c r="I550" s="188"/>
      <c r="J550" s="188"/>
      <c r="K550" s="188"/>
      <c r="L550" s="188"/>
      <c r="M550" s="188"/>
      <c r="N550" s="188"/>
      <c r="O550" s="187">
        <v>5256.15</v>
      </c>
      <c r="P550" s="228">
        <v>-1.4502671791506585</v>
      </c>
    </row>
    <row r="551" spans="1:16" hidden="1" x14ac:dyDescent="0.35">
      <c r="A551" s="204">
        <v>40359</v>
      </c>
      <c r="B551" s="229">
        <v>6636.8890460000002</v>
      </c>
      <c r="C551" s="207">
        <v>1.0728957599535931</v>
      </c>
      <c r="D551" s="206">
        <v>29.3279</v>
      </c>
      <c r="E551" s="207">
        <v>1.0707442482389777</v>
      </c>
      <c r="F551" s="207">
        <v>-2.1515117146153617E-3</v>
      </c>
      <c r="G551" s="207">
        <v>0.11791242164453625</v>
      </c>
      <c r="H551" s="207">
        <v>1.8643590841143571</v>
      </c>
      <c r="I551" s="188"/>
      <c r="J551" s="188"/>
      <c r="K551" s="188"/>
      <c r="L551" s="188"/>
      <c r="M551" s="188"/>
      <c r="N551" s="188"/>
      <c r="O551" s="187">
        <v>5312.5</v>
      </c>
      <c r="P551" s="228">
        <v>1.0720774711528471</v>
      </c>
    </row>
    <row r="552" spans="1:16" hidden="1" x14ac:dyDescent="0.35">
      <c r="A552" s="204">
        <v>40360</v>
      </c>
      <c r="B552" s="205">
        <v>6560.6052959999997</v>
      </c>
      <c r="C552" s="207">
        <v>-1.1493901656526277</v>
      </c>
      <c r="D552" s="206">
        <v>28.9892</v>
      </c>
      <c r="E552" s="207">
        <v>-1.15487300488613</v>
      </c>
      <c r="F552" s="207">
        <v>-5.4828392335022347E-3</v>
      </c>
      <c r="G552" s="207">
        <v>0.11780476469763387</v>
      </c>
      <c r="H552" s="207">
        <v>1.8626568783236006</v>
      </c>
      <c r="I552" s="188"/>
      <c r="J552" s="188"/>
      <c r="K552" s="188"/>
      <c r="L552" s="188"/>
      <c r="M552" s="188"/>
      <c r="N552" s="188"/>
      <c r="O552" s="187">
        <v>5251.4</v>
      </c>
      <c r="P552" s="228">
        <v>-1.1501176470588304</v>
      </c>
    </row>
    <row r="553" spans="1:16" hidden="1" x14ac:dyDescent="0.35">
      <c r="A553" s="204">
        <v>40361</v>
      </c>
      <c r="B553" s="205">
        <v>6542.7219610000002</v>
      </c>
      <c r="C553" s="207">
        <v>-0.27258666225360334</v>
      </c>
      <c r="D553" s="206">
        <v>28.907599999999999</v>
      </c>
      <c r="E553" s="207">
        <v>-0.28148413892070728</v>
      </c>
      <c r="F553" s="207">
        <v>-8.8974766671039429E-3</v>
      </c>
      <c r="G553" s="207">
        <v>0.11769690108010199</v>
      </c>
      <c r="H553" s="207">
        <v>1.8609514047832705</v>
      </c>
      <c r="I553" s="188"/>
      <c r="J553" s="188"/>
      <c r="K553" s="188"/>
      <c r="L553" s="188"/>
      <c r="M553" s="188"/>
      <c r="N553" s="188"/>
      <c r="O553" s="187">
        <v>5237.1000000000004</v>
      </c>
      <c r="P553" s="228">
        <v>-0.27230833682445205</v>
      </c>
    </row>
    <row r="554" spans="1:16" hidden="1" x14ac:dyDescent="0.35">
      <c r="A554" s="204">
        <v>40364</v>
      </c>
      <c r="B554" s="205">
        <v>6541.2330959999999</v>
      </c>
      <c r="C554" s="207">
        <v>-2.2756048764950108E-2</v>
      </c>
      <c r="D554" s="206">
        <v>28.895800000000001</v>
      </c>
      <c r="E554" s="207">
        <v>-4.0819715230587694E-2</v>
      </c>
      <c r="F554" s="207">
        <v>-1.8063666465637587E-2</v>
      </c>
      <c r="G554" s="207">
        <v>0.11758888967082047</v>
      </c>
      <c r="H554" s="207">
        <v>1.8592435944501993</v>
      </c>
      <c r="I554" s="188"/>
      <c r="J554" s="188"/>
      <c r="K554" s="188"/>
      <c r="L554" s="188"/>
      <c r="M554" s="188"/>
      <c r="N554" s="188"/>
      <c r="O554" s="187">
        <v>5235.8999999999996</v>
      </c>
      <c r="P554" s="228">
        <v>-2.2913444463552875E-2</v>
      </c>
    </row>
    <row r="555" spans="1:16" hidden="1" x14ac:dyDescent="0.35">
      <c r="A555" s="204">
        <v>40365</v>
      </c>
      <c r="B555" s="205">
        <v>6607.5982759999997</v>
      </c>
      <c r="C555" s="207">
        <v>1.0145668106611649</v>
      </c>
      <c r="D555" s="206">
        <v>29.191400000000002</v>
      </c>
      <c r="E555" s="207">
        <v>1.0229860394936299</v>
      </c>
      <c r="F555" s="207">
        <v>8.4192288324649311E-3</v>
      </c>
      <c r="G555" s="207">
        <v>0.11748602454376116</v>
      </c>
      <c r="H555" s="207">
        <v>1.857617153983649</v>
      </c>
      <c r="I555" s="188"/>
      <c r="J555" s="188"/>
      <c r="K555" s="188"/>
      <c r="L555" s="188"/>
      <c r="M555" s="188"/>
      <c r="N555" s="188"/>
      <c r="O555" s="187">
        <v>5289.05</v>
      </c>
      <c r="P555" s="228">
        <v>1.0151072403980319</v>
      </c>
    </row>
    <row r="556" spans="1:16" hidden="1" x14ac:dyDescent="0.35">
      <c r="A556" s="204">
        <v>40366</v>
      </c>
      <c r="B556" s="205">
        <v>6547.6942639999997</v>
      </c>
      <c r="C556" s="207">
        <v>-0.90659282689116027</v>
      </c>
      <c r="D556" s="206">
        <v>28.925000000000001</v>
      </c>
      <c r="E556" s="207">
        <v>-0.91259754585254849</v>
      </c>
      <c r="F556" s="207">
        <v>-6.0047189613882113E-3</v>
      </c>
      <c r="G556" s="207">
        <v>0.11737944762302373</v>
      </c>
      <c r="H556" s="207">
        <v>1.8559320249059614</v>
      </c>
      <c r="I556" s="188"/>
      <c r="J556" s="188"/>
      <c r="K556" s="188"/>
      <c r="L556" s="188"/>
      <c r="M556" s="188"/>
      <c r="N556" s="188"/>
      <c r="O556" s="187">
        <v>5241.1000000000004</v>
      </c>
      <c r="P556" s="228">
        <v>-0.90659003034571084</v>
      </c>
    </row>
    <row r="557" spans="1:16" hidden="1" x14ac:dyDescent="0.35">
      <c r="A557" s="204">
        <v>40367</v>
      </c>
      <c r="B557" s="205">
        <v>6620.6393779999999</v>
      </c>
      <c r="C557" s="207">
        <v>1.1140580341550308</v>
      </c>
      <c r="D557" s="206">
        <v>29.2501</v>
      </c>
      <c r="E557" s="207">
        <v>1.1239412273120106</v>
      </c>
      <c r="F557" s="207">
        <v>9.8831931569798304E-3</v>
      </c>
      <c r="G557" s="207">
        <v>0.11727771656415495</v>
      </c>
      <c r="H557" s="207">
        <v>1.8543235156319315</v>
      </c>
      <c r="I557" s="188"/>
      <c r="J557" s="188"/>
      <c r="K557" s="188"/>
      <c r="L557" s="188"/>
      <c r="M557" s="188"/>
      <c r="N557" s="188"/>
      <c r="O557" s="187">
        <v>5296.85</v>
      </c>
      <c r="P557" s="228">
        <v>1.0637080002289596</v>
      </c>
    </row>
    <row r="558" spans="1:16" hidden="1" x14ac:dyDescent="0.35">
      <c r="A558" s="204">
        <v>40368</v>
      </c>
      <c r="B558" s="205">
        <v>6690.125231</v>
      </c>
      <c r="C558" s="207">
        <v>1.049533874793084</v>
      </c>
      <c r="D558" s="206">
        <v>29.5549</v>
      </c>
      <c r="E558" s="207">
        <v>1.0420477194949767</v>
      </c>
      <c r="F558" s="207">
        <v>-7.4861552981073665E-3</v>
      </c>
      <c r="G558" s="207">
        <v>0.11717148473162557</v>
      </c>
      <c r="H558" s="207">
        <v>1.8526438428778995</v>
      </c>
      <c r="I558" s="188"/>
      <c r="J558" s="188"/>
      <c r="K558" s="188"/>
      <c r="L558" s="188"/>
      <c r="M558" s="188"/>
      <c r="N558" s="188"/>
      <c r="O558" s="187">
        <v>5352.45</v>
      </c>
      <c r="P558" s="228">
        <v>1.0496804704682867</v>
      </c>
    </row>
    <row r="559" spans="1:16" hidden="1" x14ac:dyDescent="0.35">
      <c r="A559" s="204">
        <v>40371</v>
      </c>
      <c r="B559" s="205">
        <v>6729.9552880000001</v>
      </c>
      <c r="C559" s="207">
        <v>0.59535592570733631</v>
      </c>
      <c r="D559" s="206">
        <v>29.729500000000002</v>
      </c>
      <c r="E559" s="207">
        <v>0.59076498313309012</v>
      </c>
      <c r="F559" s="207">
        <v>-4.5909425742461929E-3</v>
      </c>
      <c r="G559" s="207">
        <v>0.11706600883525413</v>
      </c>
      <c r="H559" s="207">
        <v>1.8509761225239911</v>
      </c>
      <c r="I559" s="188"/>
      <c r="J559" s="188"/>
      <c r="K559" s="188"/>
      <c r="L559" s="188"/>
      <c r="M559" s="188"/>
      <c r="N559" s="188"/>
      <c r="O559" s="187">
        <v>5383</v>
      </c>
      <c r="P559" s="228">
        <v>0.57076665825930517</v>
      </c>
    </row>
    <row r="560" spans="1:16" hidden="1" x14ac:dyDescent="0.35">
      <c r="A560" s="204">
        <v>40372</v>
      </c>
      <c r="B560" s="205">
        <v>6752.0771850000001</v>
      </c>
      <c r="C560" s="207">
        <v>0.32870793420344024</v>
      </c>
      <c r="D560" s="206">
        <v>29.825399999999998</v>
      </c>
      <c r="E560" s="207">
        <v>0.32257521989941557</v>
      </c>
      <c r="F560" s="207">
        <v>-6.1327143040246779E-3</v>
      </c>
      <c r="G560" s="207">
        <v>0.11696055271000121</v>
      </c>
      <c r="H560" s="207">
        <v>1.8493087147789151</v>
      </c>
      <c r="I560" s="188"/>
      <c r="J560" s="188"/>
      <c r="K560" s="188"/>
      <c r="L560" s="188"/>
      <c r="M560" s="188"/>
      <c r="N560" s="188"/>
      <c r="O560" s="187">
        <v>5400.65</v>
      </c>
      <c r="P560" s="228">
        <v>0.32788407950956039</v>
      </c>
    </row>
    <row r="561" spans="1:16" hidden="1" x14ac:dyDescent="0.35">
      <c r="A561" s="204">
        <v>40373</v>
      </c>
      <c r="B561" s="205">
        <v>6733.915806</v>
      </c>
      <c r="C561" s="207">
        <v>-0.26897469478498154</v>
      </c>
      <c r="D561" s="206">
        <v>29.744199999999999</v>
      </c>
      <c r="E561" s="207">
        <v>-0.27225116846714226</v>
      </c>
      <c r="F561" s="207">
        <v>-3.2764736821607188E-3</v>
      </c>
      <c r="G561" s="207">
        <v>0.11685589888006429</v>
      </c>
      <c r="H561" s="207">
        <v>1.847653992436612</v>
      </c>
      <c r="I561" s="188"/>
      <c r="J561" s="188"/>
      <c r="K561" s="188"/>
      <c r="L561" s="188"/>
      <c r="M561" s="188"/>
      <c r="N561" s="188"/>
      <c r="O561" s="187">
        <v>5386.15</v>
      </c>
      <c r="P561" s="228">
        <v>-0.26848620073509671</v>
      </c>
    </row>
    <row r="562" spans="1:16" hidden="1" x14ac:dyDescent="0.35">
      <c r="A562" s="204">
        <v>40374</v>
      </c>
      <c r="B562" s="229">
        <v>6724.6682270000001</v>
      </c>
      <c r="C562" s="207">
        <v>-0.13732840246918673</v>
      </c>
      <c r="D562" s="206">
        <v>29.703099999999999</v>
      </c>
      <c r="E562" s="207">
        <v>-0.13817819944728765</v>
      </c>
      <c r="F562" s="207">
        <v>-8.4979697810091959E-4</v>
      </c>
      <c r="G562" s="207">
        <v>0.11675206318226927</v>
      </c>
      <c r="H562" s="207">
        <v>1.8460122058992863</v>
      </c>
      <c r="I562" s="188"/>
      <c r="J562" s="188"/>
      <c r="K562" s="188"/>
      <c r="L562" s="188"/>
      <c r="M562" s="188"/>
      <c r="N562" s="188"/>
      <c r="O562" s="187">
        <v>5378.75</v>
      </c>
      <c r="P562" s="228">
        <v>-0.13738941544516281</v>
      </c>
    </row>
    <row r="563" spans="1:16" hidden="1" x14ac:dyDescent="0.35">
      <c r="A563" s="204">
        <v>40375</v>
      </c>
      <c r="B563" s="205">
        <v>6743.5825299999997</v>
      </c>
      <c r="C563" s="207">
        <v>0.2812674523340401</v>
      </c>
      <c r="D563" s="206">
        <v>29.785</v>
      </c>
      <c r="E563" s="207">
        <v>0.27572879598426081</v>
      </c>
      <c r="F563" s="207">
        <v>-5.5386563497792918E-3</v>
      </c>
      <c r="G563" s="207">
        <v>0.11664754952093624</v>
      </c>
      <c r="H563" s="207">
        <v>1.8443596998172069</v>
      </c>
      <c r="I563" s="188"/>
      <c r="J563" s="188"/>
      <c r="K563" s="188"/>
      <c r="L563" s="188"/>
      <c r="M563" s="188"/>
      <c r="N563" s="188"/>
      <c r="O563" s="187">
        <v>5393.9</v>
      </c>
      <c r="P563" s="228">
        <v>0.2816639553799607</v>
      </c>
    </row>
    <row r="564" spans="1:16" hidden="1" x14ac:dyDescent="0.35">
      <c r="A564" s="204">
        <v>40378</v>
      </c>
      <c r="B564" s="205">
        <v>6734.2829240000001</v>
      </c>
      <c r="C564" s="207">
        <v>-0.13790305017590679</v>
      </c>
      <c r="D564" s="206">
        <v>29.740300000000001</v>
      </c>
      <c r="E564" s="207">
        <v>-0.15007554137988535</v>
      </c>
      <c r="F564" s="207">
        <v>-1.2172491203978564E-2</v>
      </c>
      <c r="G564" s="207">
        <v>0.11654254885529611</v>
      </c>
      <c r="H564" s="207">
        <v>1.842699493520924</v>
      </c>
      <c r="I564" s="188"/>
      <c r="J564" s="188"/>
      <c r="K564" s="188"/>
      <c r="L564" s="188"/>
      <c r="M564" s="188"/>
      <c r="N564" s="188"/>
      <c r="O564" s="187">
        <v>5386.45</v>
      </c>
      <c r="P564" s="228">
        <v>-0.13811898626225586</v>
      </c>
    </row>
    <row r="565" spans="1:16" hidden="1" x14ac:dyDescent="0.35">
      <c r="A565" s="204">
        <v>40379</v>
      </c>
      <c r="B565" s="229">
        <v>6711.2339469999997</v>
      </c>
      <c r="C565" s="207">
        <v>-0.34226327079097307</v>
      </c>
      <c r="D565" s="206">
        <v>29.6373</v>
      </c>
      <c r="E565" s="207">
        <v>-0.34633140889635117</v>
      </c>
      <c r="F565" s="207">
        <v>-4.0681381053780941E-3</v>
      </c>
      <c r="G565" s="207">
        <v>0.11643885853651553</v>
      </c>
      <c r="H565" s="207">
        <v>1.8410600056276463</v>
      </c>
      <c r="I565" s="188"/>
      <c r="J565" s="188"/>
      <c r="K565" s="188"/>
      <c r="L565" s="188"/>
      <c r="M565" s="188"/>
      <c r="N565" s="188"/>
      <c r="O565" s="187">
        <v>5368</v>
      </c>
      <c r="P565" s="228">
        <v>-0.34252615358909522</v>
      </c>
    </row>
    <row r="566" spans="1:16" hidden="1" x14ac:dyDescent="0.35">
      <c r="A566" s="204">
        <v>40380</v>
      </c>
      <c r="B566" s="229">
        <v>6750.4006639999998</v>
      </c>
      <c r="C566" s="207">
        <v>0.58359933969382849</v>
      </c>
      <c r="D566" s="206">
        <v>29.8095</v>
      </c>
      <c r="E566" s="207">
        <v>0.58102458725997352</v>
      </c>
      <c r="F566" s="207">
        <v>-2.5747524338549654E-3</v>
      </c>
      <c r="G566" s="207">
        <v>0.11633574347457509</v>
      </c>
      <c r="H566" s="207">
        <v>1.8394296133436405</v>
      </c>
      <c r="I566" s="188"/>
      <c r="J566" s="188"/>
      <c r="K566" s="188"/>
      <c r="L566" s="188"/>
      <c r="M566" s="188"/>
      <c r="N566" s="188"/>
      <c r="O566" s="187">
        <v>5399.35</v>
      </c>
      <c r="P566" s="228">
        <v>0.58401639344262979</v>
      </c>
    </row>
    <row r="567" spans="1:16" hidden="1" x14ac:dyDescent="0.35">
      <c r="A567" s="204">
        <v>40381</v>
      </c>
      <c r="B567" s="229">
        <v>6803.6659630000004</v>
      </c>
      <c r="C567" s="207">
        <v>0.78906870349289526</v>
      </c>
      <c r="D567" s="206">
        <v>30.0442</v>
      </c>
      <c r="E567" s="207">
        <v>0.78733289723074906</v>
      </c>
      <c r="F567" s="207">
        <v>-1.7358062621462E-3</v>
      </c>
      <c r="G567" s="207">
        <v>0.1162330843821467</v>
      </c>
      <c r="H567" s="207">
        <v>1.8378064305706434</v>
      </c>
      <c r="I567" s="188"/>
      <c r="J567" s="188"/>
      <c r="K567" s="188"/>
      <c r="L567" s="188"/>
      <c r="M567" s="188"/>
      <c r="N567" s="188"/>
      <c r="O567" s="187">
        <v>5441.95</v>
      </c>
      <c r="P567" s="228">
        <v>0.78898385916822311</v>
      </c>
    </row>
    <row r="568" spans="1:16" hidden="1" x14ac:dyDescent="0.35">
      <c r="A568" s="204">
        <v>40382</v>
      </c>
      <c r="B568" s="229">
        <v>6812.9940459999998</v>
      </c>
      <c r="C568" s="207">
        <v>0.13710377685688599</v>
      </c>
      <c r="D568" s="206">
        <v>30.085599999999999</v>
      </c>
      <c r="E568" s="207">
        <v>0.13779697911743177</v>
      </c>
      <c r="F568" s="207">
        <v>6.9320226054578327E-4</v>
      </c>
      <c r="G568" s="207">
        <v>0.11613128467174601</v>
      </c>
      <c r="H568" s="207">
        <v>1.8361968358205847</v>
      </c>
      <c r="I568" s="188"/>
      <c r="J568" s="188"/>
      <c r="K568" s="188"/>
      <c r="L568" s="188"/>
      <c r="M568" s="188"/>
      <c r="N568" s="188"/>
      <c r="O568" s="187">
        <v>5449.1</v>
      </c>
      <c r="P568" s="228">
        <v>0.13138672718419953</v>
      </c>
    </row>
    <row r="569" spans="1:16" hidden="1" x14ac:dyDescent="0.35">
      <c r="A569" s="204">
        <v>40385</v>
      </c>
      <c r="B569" s="229">
        <v>6774.8507140000002</v>
      </c>
      <c r="C569" s="207">
        <v>-0.5598615196558715</v>
      </c>
      <c r="D569" s="206">
        <v>29.912800000000001</v>
      </c>
      <c r="E569" s="207">
        <v>-0.57436115616773054</v>
      </c>
      <c r="F569" s="207">
        <v>-1.4499636511859038E-2</v>
      </c>
      <c r="G569" s="207">
        <v>0.11602757291901493</v>
      </c>
      <c r="H569" s="207">
        <v>1.8345570090267926</v>
      </c>
      <c r="I569" s="188"/>
      <c r="J569" s="188"/>
      <c r="K569" s="188"/>
      <c r="L569" s="188"/>
      <c r="M569" s="188"/>
      <c r="N569" s="188"/>
      <c r="O569" s="187">
        <v>5418.6</v>
      </c>
      <c r="P569" s="228">
        <v>-0.55972545925015138</v>
      </c>
    </row>
    <row r="570" spans="1:16" hidden="1" x14ac:dyDescent="0.35">
      <c r="A570" s="204">
        <v>40386</v>
      </c>
      <c r="B570" s="229">
        <v>6789.82</v>
      </c>
      <c r="C570" s="207">
        <v>0.2209537395276627</v>
      </c>
      <c r="D570" s="206">
        <v>29.977399999999999</v>
      </c>
      <c r="E570" s="207">
        <v>0.21596106014815952</v>
      </c>
      <c r="F570" s="207">
        <v>-4.9926793795031787E-3</v>
      </c>
      <c r="G570" s="207">
        <v>0.11592508546986356</v>
      </c>
      <c r="H570" s="207">
        <v>1.8329365401722977</v>
      </c>
      <c r="I570" s="188"/>
      <c r="J570" s="188"/>
      <c r="K570" s="188"/>
      <c r="L570" s="188"/>
      <c r="M570" s="188"/>
      <c r="N570" s="188"/>
      <c r="O570" s="187">
        <v>5430.6</v>
      </c>
      <c r="P570" s="228">
        <v>0.22145941756173179</v>
      </c>
    </row>
    <row r="571" spans="1:16" hidden="1" x14ac:dyDescent="0.35">
      <c r="A571" s="204">
        <v>40387</v>
      </c>
      <c r="B571" s="229">
        <v>6748.8571410000004</v>
      </c>
      <c r="C571" s="207">
        <v>-0.60329815812494736</v>
      </c>
      <c r="D571" s="206">
        <v>29.795200000000001</v>
      </c>
      <c r="E571" s="207">
        <v>-0.60779120270603237</v>
      </c>
      <c r="F571" s="207">
        <v>-4.493044581085015E-3</v>
      </c>
      <c r="G571" s="207">
        <v>0.11582295700179074</v>
      </c>
      <c r="H571" s="207">
        <v>1.831321747307028</v>
      </c>
      <c r="I571" s="188"/>
      <c r="J571" s="188"/>
      <c r="K571" s="188"/>
      <c r="L571" s="188"/>
      <c r="M571" s="188"/>
      <c r="N571" s="188"/>
      <c r="O571" s="187">
        <v>5397.55</v>
      </c>
      <c r="P571" s="228">
        <v>-0.60858836960925455</v>
      </c>
    </row>
    <row r="572" spans="1:16" hidden="1" x14ac:dyDescent="0.35">
      <c r="A572" s="204">
        <v>40388</v>
      </c>
      <c r="B572" s="229">
        <v>6763.757826</v>
      </c>
      <c r="C572" s="207">
        <v>0.22078827109076618</v>
      </c>
      <c r="D572" s="206">
        <v>29.860700000000001</v>
      </c>
      <c r="E572" s="207">
        <v>0.21983406723230622</v>
      </c>
      <c r="F572" s="207">
        <v>-9.5420385845995659E-4</v>
      </c>
      <c r="G572" s="207">
        <v>0.11572182835640438</v>
      </c>
      <c r="H572" s="207">
        <v>1.8297227630264861</v>
      </c>
      <c r="I572" s="188"/>
      <c r="J572" s="188"/>
      <c r="K572" s="188"/>
      <c r="L572" s="188"/>
      <c r="M572" s="188"/>
      <c r="N572" s="188"/>
      <c r="O572" s="187">
        <v>5408.9</v>
      </c>
      <c r="P572" s="228">
        <v>0.21028059026779658</v>
      </c>
    </row>
    <row r="573" spans="1:16" hidden="1" x14ac:dyDescent="0.35">
      <c r="A573" s="204">
        <v>40389</v>
      </c>
      <c r="B573" s="229">
        <v>6712.1401020000003</v>
      </c>
      <c r="C573" s="207">
        <v>-0.76315156940688089</v>
      </c>
      <c r="D573" s="206">
        <v>29.6312</v>
      </c>
      <c r="E573" s="207">
        <v>-0.76856872076006788</v>
      </c>
      <c r="F573" s="207">
        <v>-5.4171513531869886E-3</v>
      </c>
      <c r="G573" s="207">
        <v>0.1156200771472809</v>
      </c>
      <c r="H573" s="207">
        <v>1.8281139351489546</v>
      </c>
      <c r="I573" s="188"/>
      <c r="J573" s="188"/>
      <c r="K573" s="188"/>
      <c r="L573" s="188"/>
      <c r="M573" s="188"/>
      <c r="N573" s="188"/>
      <c r="O573" s="187">
        <v>5367.6</v>
      </c>
      <c r="P573" s="228">
        <v>-0.76355636081272116</v>
      </c>
    </row>
    <row r="574" spans="1:16" hidden="1" x14ac:dyDescent="0.35">
      <c r="A574" s="204">
        <v>40392</v>
      </c>
      <c r="B574" s="205">
        <v>6792.2331910000003</v>
      </c>
      <c r="C574" s="207">
        <v>1.1932571099958837</v>
      </c>
      <c r="D574" s="206">
        <v>29.9817</v>
      </c>
      <c r="E574" s="207">
        <v>1.182874807635196</v>
      </c>
      <c r="F574" s="207">
        <v>-1.0382302360687712E-2</v>
      </c>
      <c r="G574" s="207">
        <v>0.11551796744363371</v>
      </c>
      <c r="H574" s="207">
        <v>1.8264994389753051</v>
      </c>
      <c r="I574" s="188"/>
      <c r="J574" s="188"/>
      <c r="K574" s="188"/>
      <c r="L574" s="188"/>
      <c r="M574" s="188"/>
      <c r="N574" s="188"/>
      <c r="O574" s="187">
        <v>5431.65</v>
      </c>
      <c r="P574" s="228">
        <v>1.1932707355242429</v>
      </c>
    </row>
    <row r="575" spans="1:16" hidden="1" x14ac:dyDescent="0.35">
      <c r="A575" s="204">
        <v>40393</v>
      </c>
      <c r="B575" s="205">
        <v>6802.0579710000002</v>
      </c>
      <c r="C575" s="207">
        <v>0.14464727172527253</v>
      </c>
      <c r="D575" s="206">
        <v>30.023800000000001</v>
      </c>
      <c r="E575" s="207">
        <v>0.14041898891657698</v>
      </c>
      <c r="F575" s="207">
        <v>-4.2282828086955548E-3</v>
      </c>
      <c r="G575" s="207">
        <v>0.11541695844362607</v>
      </c>
      <c r="H575" s="207">
        <v>1.8249023464543046</v>
      </c>
      <c r="I575" s="188"/>
      <c r="J575" s="188"/>
      <c r="K575" s="188"/>
      <c r="L575" s="188"/>
      <c r="M575" s="188"/>
      <c r="N575" s="188"/>
      <c r="O575" s="187">
        <v>5439.55</v>
      </c>
      <c r="P575" s="228">
        <v>0.14544383382582723</v>
      </c>
    </row>
    <row r="576" spans="1:16" hidden="1" x14ac:dyDescent="0.35">
      <c r="A576" s="204">
        <v>40394</v>
      </c>
      <c r="B576" s="205">
        <v>6837.4954100000004</v>
      </c>
      <c r="C576" s="207">
        <v>0.52098113763635645</v>
      </c>
      <c r="D576" s="206">
        <v>30.179400000000001</v>
      </c>
      <c r="E576" s="207">
        <v>0.51825551728961605</v>
      </c>
      <c r="F576" s="207">
        <v>-2.7256203467403983E-3</v>
      </c>
      <c r="G576" s="207">
        <v>0.11531650390317993</v>
      </c>
      <c r="H576" s="207">
        <v>1.8233140207087282</v>
      </c>
      <c r="I576" s="188"/>
      <c r="J576" s="188"/>
      <c r="K576" s="188"/>
      <c r="L576" s="188"/>
      <c r="M576" s="188"/>
      <c r="N576" s="188"/>
      <c r="O576" s="187">
        <v>5467.85</v>
      </c>
      <c r="P576" s="228">
        <v>0.52026362474837407</v>
      </c>
    </row>
    <row r="577" spans="1:16" hidden="1" x14ac:dyDescent="0.35">
      <c r="A577" s="204">
        <v>40395</v>
      </c>
      <c r="B577" s="229">
        <v>6811.8834409999999</v>
      </c>
      <c r="C577" s="207">
        <v>-0.37458115090713451</v>
      </c>
      <c r="D577" s="206">
        <v>30.066199999999998</v>
      </c>
      <c r="E577" s="207">
        <v>-0.37509029337893607</v>
      </c>
      <c r="F577" s="207">
        <v>-5.0914247180156025E-4</v>
      </c>
      <c r="G577" s="207">
        <v>0.1152168005813181</v>
      </c>
      <c r="H577" s="207">
        <v>1.8217375727718867</v>
      </c>
      <c r="I577" s="188"/>
      <c r="J577" s="188"/>
      <c r="K577" s="188"/>
      <c r="L577" s="188"/>
      <c r="M577" s="188"/>
      <c r="N577" s="188"/>
      <c r="O577" s="187">
        <v>5447.1</v>
      </c>
      <c r="P577" s="228">
        <v>-0.37949102480865421</v>
      </c>
    </row>
    <row r="578" spans="1:16" hidden="1" x14ac:dyDescent="0.35">
      <c r="A578" s="204">
        <v>40396</v>
      </c>
      <c r="B578" s="205">
        <v>6802.054196</v>
      </c>
      <c r="C578" s="207">
        <v>-0.14429555474832001</v>
      </c>
      <c r="D578" s="206">
        <v>30.020600000000002</v>
      </c>
      <c r="E578" s="207">
        <v>-0.15166532518241999</v>
      </c>
      <c r="F578" s="207">
        <v>-7.3697704340999759E-3</v>
      </c>
      <c r="G578" s="207">
        <v>0.1151160873758048</v>
      </c>
      <c r="H578" s="207">
        <v>1.8201451571724934</v>
      </c>
      <c r="I578" s="188"/>
      <c r="J578" s="188"/>
      <c r="K578" s="188"/>
      <c r="L578" s="188"/>
      <c r="M578" s="188"/>
      <c r="N578" s="188"/>
      <c r="O578" s="187">
        <v>5439.25</v>
      </c>
      <c r="P578" s="228">
        <v>-0.14411338143232846</v>
      </c>
    </row>
    <row r="579" spans="1:16" hidden="1" x14ac:dyDescent="0.35">
      <c r="A579" s="204">
        <v>40399</v>
      </c>
      <c r="B579" s="205">
        <v>6860.7046</v>
      </c>
      <c r="C579" s="207">
        <v>0.86224546747201458</v>
      </c>
      <c r="D579" s="206">
        <v>30.276199999999999</v>
      </c>
      <c r="E579" s="207">
        <v>0.85141536145179508</v>
      </c>
      <c r="F579" s="207">
        <v>-1.0830106020219499E-2</v>
      </c>
      <c r="G579" s="207">
        <v>0.11501527155397599</v>
      </c>
      <c r="H579" s="207">
        <v>1.8185511190666896</v>
      </c>
      <c r="I579" s="188"/>
      <c r="J579" s="188"/>
      <c r="K579" s="188"/>
      <c r="L579" s="188"/>
      <c r="M579" s="188"/>
      <c r="N579" s="188"/>
      <c r="O579" s="187">
        <v>5486.15</v>
      </c>
      <c r="P579" s="228">
        <v>0.86225122948935307</v>
      </c>
    </row>
    <row r="580" spans="1:16" hidden="1" x14ac:dyDescent="0.35">
      <c r="A580" s="204">
        <v>40400</v>
      </c>
      <c r="B580" s="205">
        <v>6830.5285739999999</v>
      </c>
      <c r="C580" s="207">
        <v>-0.43983858450923669</v>
      </c>
      <c r="D580" s="206">
        <v>30.1432</v>
      </c>
      <c r="E580" s="207">
        <v>-0.43928894643316901</v>
      </c>
      <c r="F580" s="207">
        <v>5.4963807606767112E-4</v>
      </c>
      <c r="G580" s="207">
        <v>0.11491660749027957</v>
      </c>
      <c r="H580" s="207">
        <v>1.8169911032442467</v>
      </c>
      <c r="I580" s="188"/>
      <c r="J580" s="188"/>
      <c r="K580" s="188"/>
      <c r="L580" s="188"/>
      <c r="M580" s="188"/>
      <c r="N580" s="188"/>
      <c r="O580" s="187">
        <v>5460.7</v>
      </c>
      <c r="P580" s="228">
        <v>-0.46389544580443148</v>
      </c>
    </row>
    <row r="581" spans="1:16" hidden="1" x14ac:dyDescent="0.35">
      <c r="A581" s="204">
        <v>40401</v>
      </c>
      <c r="B581" s="205">
        <v>6780.3686610000004</v>
      </c>
      <c r="C581" s="207">
        <v>-0.73434892273096142</v>
      </c>
      <c r="D581" s="206">
        <v>29.9194</v>
      </c>
      <c r="E581" s="207">
        <v>-0.7424560099790356</v>
      </c>
      <c r="F581" s="207">
        <v>-8.1070872480741851E-3</v>
      </c>
      <c r="G581" s="207">
        <v>0.11481658698347848</v>
      </c>
      <c r="H581" s="207">
        <v>1.8154096401731676</v>
      </c>
      <c r="I581" s="188"/>
      <c r="J581" s="188"/>
      <c r="K581" s="188"/>
      <c r="L581" s="188"/>
      <c r="M581" s="188"/>
      <c r="N581" s="188"/>
      <c r="O581" s="187">
        <v>5420.6</v>
      </c>
      <c r="P581" s="228">
        <v>-0.7343380885234394</v>
      </c>
    </row>
    <row r="582" spans="1:16" hidden="1" x14ac:dyDescent="0.35">
      <c r="A582" s="204">
        <v>40402</v>
      </c>
      <c r="B582" s="205">
        <v>6775.1395149999998</v>
      </c>
      <c r="C582" s="207">
        <v>-7.7121853713915375E-2</v>
      </c>
      <c r="D582" s="206">
        <v>29.895099999999999</v>
      </c>
      <c r="E582" s="207">
        <v>-8.1218206247452185E-2</v>
      </c>
      <c r="F582" s="207">
        <v>-4.0963525335368095E-3</v>
      </c>
      <c r="G582" s="207">
        <v>0.114717430028382</v>
      </c>
      <c r="H582" s="207">
        <v>1.8138418310534079</v>
      </c>
      <c r="I582" s="188"/>
      <c r="J582" s="188"/>
      <c r="K582" s="188"/>
      <c r="L582" s="188"/>
      <c r="M582" s="188"/>
      <c r="N582" s="188"/>
      <c r="O582" s="187">
        <v>5416.45</v>
      </c>
      <c r="P582" s="228">
        <v>-7.6559790429113858E-2</v>
      </c>
    </row>
    <row r="583" spans="1:16" hidden="1" x14ac:dyDescent="0.35">
      <c r="A583" s="204">
        <v>40403</v>
      </c>
      <c r="B583" s="205">
        <v>6819.7796049999997</v>
      </c>
      <c r="C583" s="207">
        <v>0.65888074926232532</v>
      </c>
      <c r="D583" s="206">
        <v>30.087599999999998</v>
      </c>
      <c r="E583" s="207">
        <v>0.64391823409187121</v>
      </c>
      <c r="F583" s="207">
        <v>-1.4962515170454105E-2</v>
      </c>
      <c r="G583" s="207">
        <v>0.11461746622230418</v>
      </c>
      <c r="H583" s="207">
        <v>1.8122612644994816</v>
      </c>
      <c r="I583" s="188"/>
      <c r="J583" s="188"/>
      <c r="K583" s="188"/>
      <c r="L583" s="188"/>
      <c r="M583" s="188"/>
      <c r="N583" s="188"/>
      <c r="O583" s="187">
        <v>5452.1</v>
      </c>
      <c r="P583" s="228">
        <v>0.65818017336079071</v>
      </c>
    </row>
    <row r="584" spans="1:16" hidden="1" x14ac:dyDescent="0.35">
      <c r="A584" s="204">
        <v>40406</v>
      </c>
      <c r="B584" s="205">
        <v>6778.1288070000001</v>
      </c>
      <c r="C584" s="207">
        <v>-0.61073524970605952</v>
      </c>
      <c r="D584" s="206">
        <v>29.899100000000001</v>
      </c>
      <c r="E584" s="207">
        <v>-0.6265039418232019</v>
      </c>
      <c r="F584" s="207">
        <v>-1.576869211714238E-2</v>
      </c>
      <c r="G584" s="207">
        <v>0.11451775581674886</v>
      </c>
      <c r="H584" s="207">
        <v>1.8106847045596119</v>
      </c>
      <c r="I584" s="188"/>
      <c r="J584" s="188"/>
      <c r="K584" s="188"/>
      <c r="L584" s="188"/>
      <c r="M584" s="188"/>
      <c r="N584" s="188"/>
      <c r="O584" s="187">
        <v>5418.3</v>
      </c>
      <c r="P584" s="228">
        <v>-0.61994460849948052</v>
      </c>
    </row>
    <row r="585" spans="1:16" hidden="1" x14ac:dyDescent="0.35">
      <c r="A585" s="204">
        <v>40407</v>
      </c>
      <c r="B585" s="205">
        <v>6775.2364909999997</v>
      </c>
      <c r="C585" s="207">
        <v>-4.2671304756165158E-2</v>
      </c>
      <c r="D585" s="206">
        <v>29.889800000000001</v>
      </c>
      <c r="E585" s="207">
        <v>-3.110461518908476E-2</v>
      </c>
      <c r="F585" s="207">
        <v>1.1566689567080398E-2</v>
      </c>
      <c r="G585" s="207">
        <v>0.11442405010781685</v>
      </c>
      <c r="H585" s="207">
        <v>1.8092030872096823</v>
      </c>
      <c r="I585" s="188"/>
      <c r="J585" s="188"/>
      <c r="K585" s="188"/>
      <c r="L585" s="188"/>
      <c r="M585" s="188"/>
      <c r="N585" s="188"/>
      <c r="O585" s="187">
        <v>5414.15</v>
      </c>
      <c r="P585" s="228">
        <v>-7.659228909437546E-2</v>
      </c>
    </row>
    <row r="586" spans="1:16" hidden="1" x14ac:dyDescent="0.35">
      <c r="A586" s="204">
        <v>40408</v>
      </c>
      <c r="B586" s="205">
        <v>6856.9887570000001</v>
      </c>
      <c r="C586" s="207">
        <v>1.21</v>
      </c>
      <c r="D586" s="206">
        <v>30.254100000000001</v>
      </c>
      <c r="E586" s="207">
        <v>1.22</v>
      </c>
      <c r="F586" s="207">
        <v>1.0000000000000009E-2</v>
      </c>
      <c r="G586" s="207">
        <v>0.11432993965471194</v>
      </c>
      <c r="H586" s="207">
        <v>1.8077150702924725</v>
      </c>
      <c r="I586" s="188"/>
      <c r="J586" s="188"/>
      <c r="K586" s="188"/>
      <c r="L586" s="188"/>
      <c r="M586" s="188"/>
      <c r="N586" s="188"/>
      <c r="O586" s="187">
        <v>5479.15</v>
      </c>
      <c r="P586" s="228">
        <v>1.2005577976228956</v>
      </c>
    </row>
    <row r="587" spans="1:16" hidden="1" x14ac:dyDescent="0.35">
      <c r="A587" s="204">
        <v>40410</v>
      </c>
      <c r="B587" s="205">
        <v>6921.4369420000003</v>
      </c>
      <c r="C587" s="207">
        <v>0.94</v>
      </c>
      <c r="D587" s="206">
        <v>30.543900000000001</v>
      </c>
      <c r="E587" s="207">
        <v>0.96</v>
      </c>
      <c r="F587" s="207">
        <v>2.0000000000000018E-2</v>
      </c>
      <c r="G587" s="207">
        <v>0.11424072931471418</v>
      </c>
      <c r="H587" s="207">
        <v>1.8063045309663177</v>
      </c>
      <c r="I587" s="188"/>
      <c r="J587" s="188"/>
      <c r="K587" s="188"/>
      <c r="L587" s="188"/>
      <c r="M587" s="188"/>
      <c r="N587" s="188"/>
      <c r="O587" s="187">
        <v>5530.65</v>
      </c>
      <c r="P587" s="228">
        <v>0.93992681346559237</v>
      </c>
    </row>
    <row r="588" spans="1:16" hidden="1" x14ac:dyDescent="0.35">
      <c r="A588" s="204">
        <v>40413</v>
      </c>
      <c r="B588" s="205">
        <v>6937.5007219999998</v>
      </c>
      <c r="C588" s="207">
        <v>0.23</v>
      </c>
      <c r="D588" s="206">
        <v>30.609500000000001</v>
      </c>
      <c r="E588" s="207">
        <v>0.21</v>
      </c>
      <c r="F588" s="207">
        <v>-2.0000000000000018E-2</v>
      </c>
      <c r="G588" s="207">
        <v>0.11414216505677087</v>
      </c>
      <c r="H588" s="207">
        <v>1.8047460932113917</v>
      </c>
      <c r="I588" s="188"/>
      <c r="J588" s="188"/>
      <c r="K588" s="188"/>
      <c r="L588" s="188"/>
      <c r="M588" s="188"/>
      <c r="N588" s="188"/>
      <c r="O588" s="187">
        <v>5543.5</v>
      </c>
      <c r="P588" s="228">
        <v>0.23234158733603399</v>
      </c>
    </row>
    <row r="589" spans="1:16" hidden="1" x14ac:dyDescent="0.35">
      <c r="A589" s="204">
        <v>40414</v>
      </c>
      <c r="B589" s="229">
        <v>6890.373979</v>
      </c>
      <c r="C589" s="207">
        <v>-0.68</v>
      </c>
      <c r="D589" s="206">
        <v>30.398199999999999</v>
      </c>
      <c r="E589" s="207">
        <v>-0.69</v>
      </c>
      <c r="F589" s="207">
        <v>-9.9999999999998979E-3</v>
      </c>
      <c r="G589" s="207">
        <v>0.11404398057538082</v>
      </c>
      <c r="H589" s="207">
        <v>1.8031936602510168</v>
      </c>
      <c r="I589" s="188"/>
      <c r="J589" s="188"/>
      <c r="K589" s="188"/>
      <c r="L589" s="188"/>
      <c r="M589" s="188"/>
      <c r="N589" s="188"/>
      <c r="O589" s="230">
        <v>5505.1</v>
      </c>
      <c r="P589" s="228">
        <v>-0.69270316586993119</v>
      </c>
    </row>
    <row r="590" spans="1:16" hidden="1" x14ac:dyDescent="0.35">
      <c r="A590" s="204">
        <v>40415</v>
      </c>
      <c r="B590" s="229">
        <v>6836.820181</v>
      </c>
      <c r="C590" s="207">
        <v>-0.78</v>
      </c>
      <c r="D590" s="206">
        <v>30.157900000000001</v>
      </c>
      <c r="E590" s="207">
        <v>-0.79</v>
      </c>
      <c r="F590" s="207">
        <v>-1.0000000000000009E-2</v>
      </c>
      <c r="G590" s="207">
        <v>0.11394604903139428</v>
      </c>
      <c r="H590" s="207">
        <v>1.8016452265821448</v>
      </c>
      <c r="I590" s="188"/>
      <c r="J590" s="188"/>
      <c r="K590" s="188"/>
      <c r="L590" s="188"/>
      <c r="M590" s="188"/>
      <c r="N590" s="188"/>
      <c r="O590" s="230">
        <v>5462.35</v>
      </c>
      <c r="P590" s="228">
        <v>-0.77655265117799854</v>
      </c>
    </row>
    <row r="591" spans="1:16" hidden="1" x14ac:dyDescent="0.35">
      <c r="A591" s="204">
        <v>40416</v>
      </c>
      <c r="B591" s="229">
        <v>6856.27286</v>
      </c>
      <c r="C591" s="207">
        <v>0.28000000000000003</v>
      </c>
      <c r="D591" s="206">
        <v>30.241900000000001</v>
      </c>
      <c r="E591" s="207">
        <v>0.28000000000000003</v>
      </c>
      <c r="F591" s="207">
        <v>0</v>
      </c>
      <c r="G591" s="207">
        <v>0.11384999781820235</v>
      </c>
      <c r="H591" s="207">
        <v>1.8001265235535999</v>
      </c>
      <c r="I591" s="188"/>
      <c r="J591" s="188"/>
      <c r="K591" s="188"/>
      <c r="L591" s="188"/>
      <c r="M591" s="188"/>
      <c r="N591" s="188"/>
      <c r="O591" s="187">
        <v>5477.9</v>
      </c>
      <c r="P591" s="228">
        <v>0.28467600940985605</v>
      </c>
    </row>
    <row r="592" spans="1:16" hidden="1" x14ac:dyDescent="0.35">
      <c r="A592" s="204">
        <v>40417</v>
      </c>
      <c r="B592" s="229">
        <v>6769.6723229999998</v>
      </c>
      <c r="C592" s="207">
        <v>-1.26</v>
      </c>
      <c r="D592" s="206">
        <v>29.862200000000001</v>
      </c>
      <c r="E592" s="207">
        <v>-1.26</v>
      </c>
      <c r="F592" s="207">
        <v>0</v>
      </c>
      <c r="G592" s="207">
        <v>0.11375418898358261</v>
      </c>
      <c r="H592" s="207">
        <v>1.7986116528667762</v>
      </c>
      <c r="I592" s="188"/>
      <c r="J592" s="188"/>
      <c r="K592" s="188"/>
      <c r="L592" s="188"/>
      <c r="M592" s="188"/>
      <c r="N592" s="188"/>
      <c r="O592" s="187">
        <v>5408.7</v>
      </c>
      <c r="P592" s="228">
        <v>-1.2632578177768821</v>
      </c>
    </row>
    <row r="593" spans="1:16" hidden="1" x14ac:dyDescent="0.35">
      <c r="A593" s="204">
        <v>40420</v>
      </c>
      <c r="B593" s="205">
        <v>6779.1275619999997</v>
      </c>
      <c r="C593" s="207">
        <v>0.14000000000000001</v>
      </c>
      <c r="D593" s="206">
        <v>29.900300000000001</v>
      </c>
      <c r="E593" s="207">
        <v>0.13</v>
      </c>
      <c r="F593" s="207">
        <v>-1.0000000000000009E-2</v>
      </c>
      <c r="G593" s="207">
        <v>0.1136570040103043</v>
      </c>
      <c r="H593" s="207">
        <v>1.7970750235172659</v>
      </c>
      <c r="I593" s="188"/>
      <c r="J593" s="188"/>
      <c r="K593" s="188"/>
      <c r="L593" s="188"/>
      <c r="M593" s="188"/>
      <c r="N593" s="188"/>
      <c r="O593" s="187">
        <v>5415.45</v>
      </c>
      <c r="P593" s="228">
        <v>0.12479893504908758</v>
      </c>
    </row>
    <row r="594" spans="1:16" hidden="1" x14ac:dyDescent="0.35">
      <c r="A594" s="204">
        <v>40421</v>
      </c>
      <c r="B594" s="229">
        <v>6762.7582849999999</v>
      </c>
      <c r="C594" s="207">
        <v>-0.24</v>
      </c>
      <c r="D594" s="206">
        <v>29.8279</v>
      </c>
      <c r="E594" s="207">
        <v>-0.24</v>
      </c>
      <c r="F594" s="207">
        <v>0</v>
      </c>
      <c r="G594" s="207">
        <v>0.11356168233900672</v>
      </c>
      <c r="H594" s="207">
        <v>1.7955678555588948</v>
      </c>
      <c r="I594" s="188"/>
      <c r="J594" s="188"/>
      <c r="K594" s="188"/>
      <c r="L594" s="188"/>
      <c r="M594" s="188"/>
      <c r="N594" s="188"/>
      <c r="O594" s="187">
        <v>5402.4</v>
      </c>
      <c r="P594" s="228">
        <v>-0.24097720411046511</v>
      </c>
    </row>
    <row r="595" spans="1:16" hidden="1" x14ac:dyDescent="0.35">
      <c r="A595" s="204">
        <v>40422</v>
      </c>
      <c r="B595" s="229">
        <v>6851.0725320000001</v>
      </c>
      <c r="C595" s="207">
        <v>1.31</v>
      </c>
      <c r="D595" s="206">
        <v>30.2164</v>
      </c>
      <c r="E595" s="207">
        <v>1.3</v>
      </c>
      <c r="F595" s="207">
        <v>-1.0000000000000009E-2</v>
      </c>
      <c r="G595" s="207">
        <v>0.11346499078217731</v>
      </c>
      <c r="H595" s="207">
        <v>1.7940390278084519</v>
      </c>
      <c r="I595" s="188"/>
      <c r="J595" s="188"/>
      <c r="K595" s="188"/>
      <c r="L595" s="188"/>
      <c r="M595" s="188"/>
      <c r="N595" s="188"/>
      <c r="O595" s="187">
        <v>5471.85</v>
      </c>
      <c r="P595" s="228">
        <v>1.2855397601066327</v>
      </c>
    </row>
    <row r="596" spans="1:16" hidden="1" x14ac:dyDescent="0.35">
      <c r="A596" s="204">
        <v>40423</v>
      </c>
      <c r="B596" s="229">
        <v>6869.9628259999999</v>
      </c>
      <c r="C596" s="207">
        <v>0.28000000000000003</v>
      </c>
      <c r="D596" s="206">
        <v>30.303599999999999</v>
      </c>
      <c r="E596" s="207">
        <v>0.28999999999999998</v>
      </c>
      <c r="F596" s="207">
        <v>9.9999999999999534E-3</v>
      </c>
      <c r="G596" s="207">
        <v>0.11337325859568413</v>
      </c>
      <c r="H596" s="207">
        <v>1.7925886145881231</v>
      </c>
      <c r="I596" s="188"/>
      <c r="J596" s="188"/>
      <c r="K596" s="188"/>
      <c r="L596" s="188"/>
      <c r="M596" s="188"/>
      <c r="N596" s="188"/>
      <c r="O596" s="187">
        <v>5486.15</v>
      </c>
      <c r="P596" s="228">
        <v>0.26133757321562673</v>
      </c>
    </row>
    <row r="597" spans="1:16" hidden="1" x14ac:dyDescent="0.35">
      <c r="A597" s="204">
        <v>40424</v>
      </c>
      <c r="B597" s="229">
        <v>6860.9642299999996</v>
      </c>
      <c r="C597" s="207">
        <v>-0.13</v>
      </c>
      <c r="D597" s="206">
        <v>30.264900000000001</v>
      </c>
      <c r="E597" s="207">
        <v>-0.13</v>
      </c>
      <c r="F597" s="207">
        <v>0</v>
      </c>
      <c r="G597" s="207">
        <v>0.11327865059104883</v>
      </c>
      <c r="H597" s="207">
        <v>1.7910927306904665</v>
      </c>
      <c r="I597" s="188"/>
      <c r="J597" s="188"/>
      <c r="K597" s="188"/>
      <c r="L597" s="188"/>
      <c r="M597" s="188"/>
      <c r="N597" s="188"/>
      <c r="O597" s="187">
        <v>5479.4</v>
      </c>
      <c r="P597" s="228">
        <v>-0.12303710252180491</v>
      </c>
    </row>
    <row r="598" spans="1:16" hidden="1" x14ac:dyDescent="0.35">
      <c r="A598" s="204">
        <v>40427</v>
      </c>
      <c r="B598" s="229">
        <v>6983.0956480000004</v>
      </c>
      <c r="C598" s="207">
        <v>1.78</v>
      </c>
      <c r="D598" s="206">
        <v>30.8047</v>
      </c>
      <c r="E598" s="207">
        <v>1.78</v>
      </c>
      <c r="F598" s="207">
        <v>0</v>
      </c>
      <c r="G598" s="207">
        <v>0.11318427892987315</v>
      </c>
      <c r="H598" s="207">
        <v>1.7896005837110223</v>
      </c>
      <c r="I598" s="188"/>
      <c r="J598" s="188"/>
      <c r="K598" s="188"/>
      <c r="L598" s="188"/>
      <c r="M598" s="188"/>
      <c r="N598" s="188"/>
      <c r="O598" s="187">
        <v>5576.95</v>
      </c>
      <c r="P598" s="228">
        <v>1.7803044128919259</v>
      </c>
    </row>
    <row r="599" spans="1:16" hidden="1" x14ac:dyDescent="0.35">
      <c r="A599" s="204">
        <v>40428</v>
      </c>
      <c r="B599" s="229">
        <v>7017.1433500000003</v>
      </c>
      <c r="C599" s="207">
        <v>0.49</v>
      </c>
      <c r="D599" s="206">
        <v>30.954799999999999</v>
      </c>
      <c r="E599" s="207">
        <v>0.49</v>
      </c>
      <c r="F599" s="207">
        <v>0</v>
      </c>
      <c r="G599" s="207">
        <v>0.11309014263023201</v>
      </c>
      <c r="H599" s="207">
        <v>1.7881121581241919</v>
      </c>
      <c r="I599" s="188"/>
      <c r="J599" s="188"/>
      <c r="K599" s="188"/>
      <c r="L599" s="188"/>
      <c r="M599" s="188"/>
      <c r="N599" s="188"/>
      <c r="O599" s="187">
        <v>5604</v>
      </c>
      <c r="P599" s="228">
        <v>0.48503214122414912</v>
      </c>
    </row>
    <row r="600" spans="1:16" hidden="1" x14ac:dyDescent="0.35">
      <c r="A600" s="204">
        <v>40429</v>
      </c>
      <c r="B600" s="229">
        <v>7022.9839959999999</v>
      </c>
      <c r="C600" s="207">
        <v>0.08</v>
      </c>
      <c r="D600" s="206">
        <v>30.977799999999998</v>
      </c>
      <c r="E600" s="207">
        <v>7.0000000000000007E-2</v>
      </c>
      <c r="F600" s="207">
        <v>-9.999999999999995E-3</v>
      </c>
      <c r="G600" s="207">
        <v>0.11299465833857131</v>
      </c>
      <c r="H600" s="207">
        <v>1.7866024189121137</v>
      </c>
      <c r="I600" s="188"/>
      <c r="J600" s="188"/>
      <c r="K600" s="188"/>
      <c r="L600" s="188"/>
      <c r="M600" s="188"/>
      <c r="N600" s="188"/>
      <c r="O600" s="187">
        <v>5607.85</v>
      </c>
      <c r="P600" s="228">
        <v>6.8700927908643183E-2</v>
      </c>
    </row>
    <row r="601" spans="1:16" hidden="1" x14ac:dyDescent="0.35">
      <c r="A601" s="204">
        <v>40430</v>
      </c>
      <c r="B601" s="229">
        <v>7065.3946960000003</v>
      </c>
      <c r="C601" s="207">
        <v>0.6</v>
      </c>
      <c r="D601" s="206">
        <v>31.169</v>
      </c>
      <c r="E601" s="207">
        <v>0.62</v>
      </c>
      <c r="F601" s="207">
        <v>2.0000000000000018E-2</v>
      </c>
      <c r="G601" s="207">
        <v>0.11290863504976777</v>
      </c>
      <c r="H601" s="207">
        <v>1.7852422712899254</v>
      </c>
      <c r="I601" s="188"/>
      <c r="J601" s="188"/>
      <c r="K601" s="188"/>
      <c r="L601" s="188"/>
      <c r="M601" s="188"/>
      <c r="N601" s="188"/>
      <c r="O601" s="187">
        <v>5640.05</v>
      </c>
      <c r="P601" s="228">
        <v>0.57419510150948794</v>
      </c>
    </row>
    <row r="602" spans="1:16" hidden="1" x14ac:dyDescent="0.35">
      <c r="A602" s="204">
        <v>40434</v>
      </c>
      <c r="B602" s="229">
        <v>7216.2988210000003</v>
      </c>
      <c r="C602" s="207">
        <v>2.14</v>
      </c>
      <c r="D602" s="206">
        <v>31.835000000000001</v>
      </c>
      <c r="E602" s="207">
        <v>2.14</v>
      </c>
      <c r="F602" s="207">
        <v>0</v>
      </c>
      <c r="G602" s="207">
        <v>0.11281518988255981</v>
      </c>
      <c r="H602" s="207">
        <v>1.7837647734663633</v>
      </c>
      <c r="I602" s="188"/>
      <c r="J602" s="188"/>
      <c r="K602" s="188"/>
      <c r="L602" s="188"/>
      <c r="M602" s="188"/>
      <c r="N602" s="188"/>
      <c r="O602" s="187">
        <v>5760</v>
      </c>
      <c r="P602" s="228">
        <v>2.1267541954415266</v>
      </c>
    </row>
    <row r="603" spans="1:16" hidden="1" x14ac:dyDescent="0.35">
      <c r="A603" s="204">
        <v>40435</v>
      </c>
      <c r="B603" s="229">
        <v>7260.8148840000003</v>
      </c>
      <c r="C603" s="207">
        <v>0.62</v>
      </c>
      <c r="D603" s="206">
        <v>32.030799999999999</v>
      </c>
      <c r="E603" s="207">
        <v>0.62</v>
      </c>
      <c r="F603" s="207">
        <v>0</v>
      </c>
      <c r="G603" s="207">
        <v>0.11272197623898987</v>
      </c>
      <c r="H603" s="207">
        <v>1.7822909363529427</v>
      </c>
      <c r="I603" s="188"/>
      <c r="J603" s="188"/>
      <c r="K603" s="188"/>
      <c r="L603" s="188"/>
      <c r="M603" s="188"/>
      <c r="N603" s="188"/>
      <c r="O603" s="187">
        <v>5795.55</v>
      </c>
      <c r="P603" s="228">
        <v>0.61718750000000311</v>
      </c>
    </row>
    <row r="604" spans="1:16" hidden="1" x14ac:dyDescent="0.35">
      <c r="A604" s="204">
        <v>40436</v>
      </c>
      <c r="B604" s="229">
        <v>7342.9576619999998</v>
      </c>
      <c r="C604" s="207">
        <v>1.1299999999999999</v>
      </c>
      <c r="D604" s="206">
        <v>32.384799999999998</v>
      </c>
      <c r="E604" s="207">
        <v>1.1100000000000001</v>
      </c>
      <c r="F604" s="207">
        <v>-1.9999999999999796E-2</v>
      </c>
      <c r="G604" s="207">
        <v>0.11262736535081587</v>
      </c>
      <c r="H604" s="207">
        <v>1.780795006862536</v>
      </c>
      <c r="I604" s="188"/>
      <c r="J604" s="188"/>
      <c r="K604" s="188"/>
      <c r="L604" s="188"/>
      <c r="M604" s="188"/>
      <c r="N604" s="188"/>
      <c r="O604" s="187">
        <v>5860.95</v>
      </c>
      <c r="P604" s="228">
        <v>1.1284520019670201</v>
      </c>
    </row>
    <row r="605" spans="1:16" hidden="1" x14ac:dyDescent="0.35">
      <c r="A605" s="204">
        <v>40437</v>
      </c>
      <c r="B605" s="229">
        <v>7302.562379</v>
      </c>
      <c r="C605" s="207">
        <v>-0.55000000000000004</v>
      </c>
      <c r="D605" s="206">
        <v>32.213799999999999</v>
      </c>
      <c r="E605" s="207">
        <v>-0.53</v>
      </c>
      <c r="F605" s="207">
        <v>2.0000000000000018E-2</v>
      </c>
      <c r="G605" s="207">
        <v>0.11254220333023361</v>
      </c>
      <c r="H605" s="207">
        <v>1.7794484770866257</v>
      </c>
      <c r="I605" s="188"/>
      <c r="J605" s="188"/>
      <c r="K605" s="188"/>
      <c r="L605" s="188"/>
      <c r="M605" s="188"/>
      <c r="N605" s="188"/>
      <c r="O605" s="187">
        <v>5828.7</v>
      </c>
      <c r="P605" s="228">
        <v>-0.55025209223760652</v>
      </c>
    </row>
    <row r="606" spans="1:16" hidden="1" x14ac:dyDescent="0.35">
      <c r="A606" s="204">
        <v>40438</v>
      </c>
      <c r="B606" s="229">
        <v>7373.2900630000004</v>
      </c>
      <c r="C606" s="207">
        <v>0.97</v>
      </c>
      <c r="D606" s="206">
        <v>32.524299999999997</v>
      </c>
      <c r="E606" s="207">
        <v>0.96</v>
      </c>
      <c r="F606" s="207">
        <v>-1.0000000000000009E-2</v>
      </c>
      <c r="G606" s="207">
        <v>0.11244812513461074</v>
      </c>
      <c r="H606" s="207">
        <v>1.7779609702049897</v>
      </c>
      <c r="I606" s="188"/>
      <c r="J606" s="188"/>
      <c r="K606" s="188"/>
      <c r="L606" s="188"/>
      <c r="M606" s="188"/>
      <c r="N606" s="188"/>
      <c r="O606" s="187">
        <v>5884.95</v>
      </c>
      <c r="P606" s="228">
        <v>0.96505224149467295</v>
      </c>
    </row>
    <row r="607" spans="1:16" hidden="1" x14ac:dyDescent="0.35">
      <c r="A607" s="204">
        <v>40441</v>
      </c>
      <c r="B607" s="229">
        <v>7492.9632199999996</v>
      </c>
      <c r="C607" s="207">
        <v>1.62</v>
      </c>
      <c r="D607" s="206">
        <v>33.050800000000002</v>
      </c>
      <c r="E607" s="207">
        <v>1.62</v>
      </c>
      <c r="F607" s="207">
        <v>0</v>
      </c>
      <c r="G607" s="207">
        <v>0.11235582816703217</v>
      </c>
      <c r="H607" s="207">
        <v>1.776501627011615</v>
      </c>
      <c r="I607" s="188"/>
      <c r="J607" s="188"/>
      <c r="K607" s="188"/>
      <c r="L607" s="188"/>
      <c r="M607" s="188"/>
      <c r="N607" s="188"/>
      <c r="O607" s="230">
        <v>5980.45</v>
      </c>
      <c r="P607" s="228">
        <v>1.6227835410666192</v>
      </c>
    </row>
    <row r="608" spans="1:16" hidden="1" x14ac:dyDescent="0.35">
      <c r="A608" s="204">
        <v>40442</v>
      </c>
      <c r="B608" s="229">
        <v>7528.8041279999998</v>
      </c>
      <c r="C608" s="207">
        <v>0.48</v>
      </c>
      <c r="D608" s="206">
        <v>33.207999999999998</v>
      </c>
      <c r="E608" s="207">
        <v>0.48</v>
      </c>
      <c r="F608" s="207">
        <v>0</v>
      </c>
      <c r="G608" s="207">
        <v>0.11226375799778496</v>
      </c>
      <c r="H608" s="207">
        <v>1.7750458698147229</v>
      </c>
      <c r="I608" s="188"/>
      <c r="J608" s="188"/>
      <c r="K608" s="188"/>
      <c r="L608" s="188"/>
      <c r="M608" s="188"/>
      <c r="N608" s="188"/>
      <c r="O608" s="230">
        <v>6009.05</v>
      </c>
      <c r="P608" s="228">
        <v>0.4782248827429435</v>
      </c>
    </row>
    <row r="609" spans="1:16" hidden="1" x14ac:dyDescent="0.35">
      <c r="A609" s="204">
        <v>40443</v>
      </c>
      <c r="B609" s="229">
        <v>7506.18</v>
      </c>
      <c r="C609" s="207">
        <v>-0.3</v>
      </c>
      <c r="D609" s="206">
        <v>33.106400000000001</v>
      </c>
      <c r="E609" s="207">
        <v>-0.31</v>
      </c>
      <c r="F609" s="207">
        <v>-1.0000000000000009E-2</v>
      </c>
      <c r="G609" s="207">
        <v>0.11217037824182463</v>
      </c>
      <c r="H609" s="207">
        <v>1.7735694062337963</v>
      </c>
      <c r="I609" s="188"/>
      <c r="J609" s="188"/>
      <c r="K609" s="188"/>
      <c r="L609" s="188"/>
      <c r="M609" s="188"/>
      <c r="N609" s="188"/>
      <c r="O609" s="230">
        <v>5991</v>
      </c>
      <c r="P609" s="228">
        <v>-0.30038025977484262</v>
      </c>
    </row>
    <row r="610" spans="1:16" hidden="1" x14ac:dyDescent="0.35">
      <c r="A610" s="204">
        <v>40444</v>
      </c>
      <c r="B610" s="229">
        <v>7466.7860760000003</v>
      </c>
      <c r="C610" s="207">
        <v>-0.52</v>
      </c>
      <c r="D610" s="206">
        <v>32.929900000000004</v>
      </c>
      <c r="E610" s="207">
        <v>-0.53</v>
      </c>
      <c r="F610" s="207">
        <v>-1.0000000000000009E-2</v>
      </c>
      <c r="G610" s="207">
        <v>0.11207723111522104</v>
      </c>
      <c r="H610" s="207">
        <v>1.7720966208459594</v>
      </c>
      <c r="I610" s="188"/>
      <c r="J610" s="188"/>
      <c r="K610" s="188"/>
      <c r="L610" s="188"/>
      <c r="M610" s="188"/>
      <c r="N610" s="188"/>
      <c r="O610" s="230">
        <v>5959.55</v>
      </c>
      <c r="P610" s="228">
        <v>-0.52495409781338376</v>
      </c>
    </row>
    <row r="611" spans="1:16" hidden="1" x14ac:dyDescent="0.35">
      <c r="A611" s="204">
        <v>40445</v>
      </c>
      <c r="B611" s="229">
        <v>7540.4002849999997</v>
      </c>
      <c r="C611" s="207">
        <v>0.99</v>
      </c>
      <c r="D611" s="206">
        <v>33.257300000000001</v>
      </c>
      <c r="E611" s="207">
        <v>0.99</v>
      </c>
      <c r="F611" s="207">
        <v>0</v>
      </c>
      <c r="G611" s="207">
        <v>0.1119858459290721</v>
      </c>
      <c r="H611" s="207">
        <v>1.7706516941828137</v>
      </c>
      <c r="I611" s="188"/>
      <c r="J611" s="188"/>
      <c r="K611" s="188"/>
      <c r="L611" s="188"/>
      <c r="M611" s="188"/>
      <c r="N611" s="188"/>
      <c r="O611" s="230">
        <v>6018.3</v>
      </c>
      <c r="P611" s="228">
        <v>0.98581268719953685</v>
      </c>
    </row>
    <row r="612" spans="1:16" hidden="1" x14ac:dyDescent="0.35">
      <c r="A612" s="204">
        <v>40448</v>
      </c>
      <c r="B612" s="229">
        <v>7562.1276420000004</v>
      </c>
      <c r="C612" s="207">
        <v>0.28999999999999998</v>
      </c>
      <c r="D612" s="206">
        <v>33.351700000000001</v>
      </c>
      <c r="E612" s="207">
        <v>0.28000000000000003</v>
      </c>
      <c r="F612" s="207">
        <v>-9.9999999999999534E-3</v>
      </c>
      <c r="G612" s="207">
        <v>0.11189315859711149</v>
      </c>
      <c r="H612" s="207">
        <v>1.7691861787866154</v>
      </c>
      <c r="I612" s="188"/>
      <c r="J612" s="188"/>
      <c r="K612" s="188"/>
      <c r="L612" s="188"/>
      <c r="M612" s="188"/>
      <c r="N612" s="188"/>
      <c r="O612" s="230">
        <v>6035.8</v>
      </c>
      <c r="P612" s="228">
        <v>0.2907797883123141</v>
      </c>
    </row>
    <row r="613" spans="1:16" hidden="1" x14ac:dyDescent="0.35">
      <c r="A613" s="204">
        <v>40449</v>
      </c>
      <c r="B613" s="229">
        <v>7554.3751480000001</v>
      </c>
      <c r="C613" s="207">
        <v>-0.1</v>
      </c>
      <c r="D613" s="206">
        <v>33.316299999999998</v>
      </c>
      <c r="E613" s="207">
        <v>-0.11</v>
      </c>
      <c r="F613" s="207">
        <v>-9.999999999999995E-3</v>
      </c>
      <c r="G613" s="207">
        <v>0.11180070102802545</v>
      </c>
      <c r="H613" s="207">
        <v>1.767724296260444</v>
      </c>
      <c r="I613" s="188"/>
      <c r="J613" s="188"/>
      <c r="K613" s="188"/>
      <c r="L613" s="188"/>
      <c r="M613" s="188"/>
      <c r="N613" s="188"/>
      <c r="O613" s="230">
        <v>6029.5</v>
      </c>
      <c r="P613" s="228">
        <v>-0.10437721594486533</v>
      </c>
    </row>
    <row r="614" spans="1:16" hidden="1" x14ac:dyDescent="0.35">
      <c r="A614" s="204">
        <v>40450</v>
      </c>
      <c r="B614" s="229">
        <v>7506.5559359999997</v>
      </c>
      <c r="C614" s="207">
        <v>-0.63</v>
      </c>
      <c r="D614" s="206">
        <v>33.105600000000003</v>
      </c>
      <c r="E614" s="207">
        <v>-0.63</v>
      </c>
      <c r="F614" s="207">
        <v>0</v>
      </c>
      <c r="G614" s="207">
        <v>0.11170999238554367</v>
      </c>
      <c r="H614" s="207">
        <v>1.7662900666919226</v>
      </c>
      <c r="I614" s="188"/>
      <c r="J614" s="188"/>
      <c r="K614" s="188"/>
      <c r="L614" s="188"/>
      <c r="M614" s="188"/>
      <c r="N614" s="188"/>
      <c r="O614" s="230">
        <v>5991.3</v>
      </c>
      <c r="P614" s="228">
        <v>-0.63355170412140005</v>
      </c>
    </row>
    <row r="615" spans="1:16" hidden="1" x14ac:dyDescent="0.35">
      <c r="A615" s="204">
        <v>40451</v>
      </c>
      <c r="B615" s="229">
        <v>7554.9448060000004</v>
      </c>
      <c r="C615" s="207">
        <v>0.64</v>
      </c>
      <c r="D615" s="206">
        <v>33.315600000000003</v>
      </c>
      <c r="E615" s="207">
        <v>0.63</v>
      </c>
      <c r="F615" s="207">
        <v>-1.0000000000000009E-2</v>
      </c>
      <c r="G615" s="207">
        <v>0.11161798896262015</v>
      </c>
      <c r="H615" s="207">
        <v>1.7648353648470723</v>
      </c>
      <c r="I615" s="188"/>
      <c r="J615" s="188"/>
      <c r="K615" s="188"/>
      <c r="L615" s="188"/>
      <c r="M615" s="188"/>
      <c r="N615" s="188"/>
      <c r="O615" s="230">
        <v>6029.95</v>
      </c>
      <c r="P615" s="228">
        <v>0.6451020646604182</v>
      </c>
    </row>
    <row r="616" spans="1:16" hidden="1" x14ac:dyDescent="0.35">
      <c r="A616" s="204">
        <v>40452</v>
      </c>
      <c r="B616" s="229">
        <v>7697.1264590000001</v>
      </c>
      <c r="C616" s="207">
        <v>1.88</v>
      </c>
      <c r="D616" s="206">
        <v>33.912300000000002</v>
      </c>
      <c r="E616" s="207">
        <v>1.79</v>
      </c>
      <c r="F616" s="207">
        <v>-8.9999999999999858E-2</v>
      </c>
      <c r="G616" s="207">
        <v>0.11156719530824526</v>
      </c>
      <c r="H616" s="207">
        <v>1.764032246654532</v>
      </c>
      <c r="I616" s="188"/>
      <c r="J616" s="188"/>
      <c r="K616" s="188"/>
      <c r="L616" s="188"/>
      <c r="M616" s="188"/>
      <c r="N616" s="188"/>
      <c r="O616" s="230">
        <v>6143.4</v>
      </c>
      <c r="P616" s="228">
        <v>1.881441803000022</v>
      </c>
    </row>
    <row r="617" spans="1:16" hidden="1" x14ac:dyDescent="0.35">
      <c r="A617" s="204">
        <v>40455</v>
      </c>
      <c r="B617" s="229">
        <v>7717.2330650000004</v>
      </c>
      <c r="C617" s="207">
        <v>0.26</v>
      </c>
      <c r="D617" s="206">
        <v>33.997799999999998</v>
      </c>
      <c r="E617" s="207">
        <v>0.25</v>
      </c>
      <c r="F617" s="207">
        <v>-1.0000000000000009E-2</v>
      </c>
      <c r="G617" s="207">
        <v>0.1114756213525229</v>
      </c>
      <c r="H617" s="207">
        <v>1.7625843352823616</v>
      </c>
      <c r="I617" s="188"/>
      <c r="J617" s="188"/>
      <c r="K617" s="188"/>
      <c r="L617" s="188"/>
      <c r="M617" s="188"/>
      <c r="N617" s="188"/>
      <c r="O617" s="230">
        <v>6159.45</v>
      </c>
      <c r="P617" s="228">
        <v>0.26125598202949801</v>
      </c>
    </row>
    <row r="618" spans="1:16" hidden="1" x14ac:dyDescent="0.35">
      <c r="A618" s="204">
        <v>40456</v>
      </c>
      <c r="B618" s="229">
        <v>7700.1008419999998</v>
      </c>
      <c r="C618" s="207">
        <v>-0.22</v>
      </c>
      <c r="D618" s="206">
        <v>33.924199999999999</v>
      </c>
      <c r="E618" s="207">
        <v>-0.22</v>
      </c>
      <c r="F618" s="207">
        <v>0</v>
      </c>
      <c r="G618" s="207">
        <v>0.11138579885917577</v>
      </c>
      <c r="H618" s="207">
        <v>1.7611641169619003</v>
      </c>
      <c r="I618" s="188"/>
      <c r="J618" s="188"/>
      <c r="K618" s="188"/>
      <c r="L618" s="188"/>
      <c r="M618" s="188"/>
      <c r="N618" s="188"/>
      <c r="O618" s="230">
        <v>6145.8</v>
      </c>
      <c r="P618" s="228">
        <v>-0.22161069576016748</v>
      </c>
    </row>
    <row r="619" spans="1:16" hidden="1" x14ac:dyDescent="0.35">
      <c r="A619" s="204">
        <v>40457</v>
      </c>
      <c r="B619" s="229">
        <v>7751.0565470000001</v>
      </c>
      <c r="C619" s="207">
        <v>0.66</v>
      </c>
      <c r="D619" s="206">
        <v>34.143999999999998</v>
      </c>
      <c r="E619" s="207">
        <v>0.65</v>
      </c>
      <c r="F619" s="207">
        <v>-1.0000000000000009E-2</v>
      </c>
      <c r="G619" s="207">
        <v>0.11129467167887068</v>
      </c>
      <c r="H619" s="207">
        <v>1.7597232697293357</v>
      </c>
      <c r="I619" s="188"/>
      <c r="J619" s="188"/>
      <c r="K619" s="188"/>
      <c r="L619" s="188"/>
      <c r="M619" s="188"/>
      <c r="N619" s="188"/>
      <c r="O619" s="187">
        <v>6186.45</v>
      </c>
      <c r="P619" s="228">
        <v>0.66142731621594641</v>
      </c>
    </row>
    <row r="620" spans="1:16" hidden="1" x14ac:dyDescent="0.35">
      <c r="A620" s="204">
        <v>40458</v>
      </c>
      <c r="B620" s="229">
        <v>7668.155409</v>
      </c>
      <c r="C620" s="207">
        <v>-1.07</v>
      </c>
      <c r="D620" s="231">
        <v>33.783700000000003</v>
      </c>
      <c r="E620" s="207">
        <v>-1.06</v>
      </c>
      <c r="F620" s="207">
        <v>1.0000000000000009E-2</v>
      </c>
      <c r="G620" s="207">
        <v>0.11120827475482301</v>
      </c>
      <c r="H620" s="207">
        <v>1.7583572144152197</v>
      </c>
      <c r="I620" s="188"/>
      <c r="J620" s="188"/>
      <c r="K620" s="188"/>
      <c r="L620" s="188"/>
      <c r="M620" s="188"/>
      <c r="N620" s="188"/>
      <c r="O620" s="187">
        <v>6120.3</v>
      </c>
      <c r="P620" s="228">
        <v>-1.0692723613704085</v>
      </c>
    </row>
    <row r="621" spans="1:16" hidden="1" x14ac:dyDescent="0.35">
      <c r="A621" s="204">
        <v>40459</v>
      </c>
      <c r="B621" s="229">
        <v>7647.0403619999997</v>
      </c>
      <c r="C621" s="207">
        <v>-0.28000000000000003</v>
      </c>
      <c r="D621" s="231">
        <v>33.691299999999998</v>
      </c>
      <c r="E621" s="207">
        <v>-0.27</v>
      </c>
      <c r="F621" s="207">
        <v>1.0000000000000009E-2</v>
      </c>
      <c r="G621" s="207">
        <v>0.11112207795564211</v>
      </c>
      <c r="H621" s="207">
        <v>1.7569943233530807</v>
      </c>
      <c r="I621" s="188"/>
      <c r="J621" s="188"/>
      <c r="K621" s="188"/>
      <c r="L621" s="188"/>
      <c r="M621" s="188"/>
      <c r="N621" s="188"/>
      <c r="O621" s="187">
        <v>6103.45</v>
      </c>
      <c r="P621" s="228">
        <v>-0.27531330163554668</v>
      </c>
    </row>
    <row r="622" spans="1:16" hidden="1" x14ac:dyDescent="0.35">
      <c r="A622" s="204">
        <v>40462</v>
      </c>
      <c r="B622" s="229">
        <v>7687.6703740000003</v>
      </c>
      <c r="C622" s="207">
        <v>0.53</v>
      </c>
      <c r="D622" s="231">
        <v>33.866</v>
      </c>
      <c r="E622" s="207">
        <v>0.52</v>
      </c>
      <c r="F622" s="207">
        <v>-1.0000000000000009E-2</v>
      </c>
      <c r="G622" s="207">
        <v>0.11103160551611095</v>
      </c>
      <c r="H622" s="207">
        <v>1.7555638284811292</v>
      </c>
      <c r="I622" s="188"/>
      <c r="J622" s="188"/>
      <c r="K622" s="188"/>
      <c r="L622" s="188"/>
      <c r="M622" s="188"/>
      <c r="N622" s="188"/>
      <c r="O622" s="187">
        <v>6135.85</v>
      </c>
      <c r="P622" s="228">
        <v>0.53084730767026111</v>
      </c>
    </row>
    <row r="623" spans="1:16" hidden="1" x14ac:dyDescent="0.35">
      <c r="A623" s="204">
        <v>40463</v>
      </c>
      <c r="B623" s="229">
        <v>7631.3159949999999</v>
      </c>
      <c r="C623" s="207">
        <v>-0.73</v>
      </c>
      <c r="D623" s="231">
        <v>33.619700000000002</v>
      </c>
      <c r="E623" s="207">
        <v>-0.73</v>
      </c>
      <c r="F623" s="207">
        <v>0</v>
      </c>
      <c r="G623" s="207">
        <v>0.11094285532864195</v>
      </c>
      <c r="H623" s="207">
        <v>1.7541605648052845</v>
      </c>
      <c r="I623" s="188"/>
      <c r="J623" s="188"/>
      <c r="K623" s="188"/>
      <c r="L623" s="188"/>
      <c r="M623" s="188"/>
      <c r="N623" s="188"/>
      <c r="O623" s="187">
        <v>6090.9</v>
      </c>
      <c r="P623" s="228">
        <v>-0.73257983816424332</v>
      </c>
    </row>
    <row r="624" spans="1:16" hidden="1" x14ac:dyDescent="0.35">
      <c r="A624" s="204">
        <v>40464</v>
      </c>
      <c r="B624" s="229">
        <v>7810.5234049999999</v>
      </c>
      <c r="C624" s="207">
        <v>2.35</v>
      </c>
      <c r="D624" s="231">
        <v>34.400799999999997</v>
      </c>
      <c r="E624" s="207">
        <v>2.3199999999999998</v>
      </c>
      <c r="F624" s="207">
        <v>-3.0000000000000249E-2</v>
      </c>
      <c r="G624" s="207">
        <v>0.11085422054508526</v>
      </c>
      <c r="H624" s="207">
        <v>1.7527591258255084</v>
      </c>
      <c r="I624" s="188"/>
      <c r="J624" s="188"/>
      <c r="K624" s="188"/>
      <c r="L624" s="188"/>
      <c r="M624" s="188"/>
      <c r="N624" s="188"/>
      <c r="O624" s="187">
        <v>6233.9</v>
      </c>
      <c r="P624" s="228">
        <v>2.3477646981562659</v>
      </c>
    </row>
    <row r="625" spans="1:16" hidden="1" x14ac:dyDescent="0.35">
      <c r="A625" s="204">
        <v>40465</v>
      </c>
      <c r="B625" s="229">
        <v>7739.6177019999996</v>
      </c>
      <c r="C625" s="207">
        <v>-0.91</v>
      </c>
      <c r="D625" s="231">
        <v>34.090699999999998</v>
      </c>
      <c r="E625" s="207">
        <v>-0.9</v>
      </c>
      <c r="F625" s="207">
        <v>1.0000000000000009E-2</v>
      </c>
      <c r="G625" s="207">
        <v>0.11076886741558188</v>
      </c>
      <c r="H625" s="207">
        <v>1.7514095743522384</v>
      </c>
      <c r="I625" s="188"/>
      <c r="J625" s="188"/>
      <c r="K625" s="188"/>
      <c r="L625" s="188"/>
      <c r="M625" s="188"/>
      <c r="N625" s="188"/>
      <c r="O625" s="187">
        <v>6177.35</v>
      </c>
      <c r="P625" s="228">
        <v>-0.9071367843564907</v>
      </c>
    </row>
    <row r="626" spans="1:16" hidden="1" x14ac:dyDescent="0.35">
      <c r="A626" s="204">
        <v>40466</v>
      </c>
      <c r="B626" s="229">
        <v>7595.917297</v>
      </c>
      <c r="C626" s="207">
        <v>-1.86</v>
      </c>
      <c r="D626" s="231">
        <v>33.462000000000003</v>
      </c>
      <c r="E626" s="207">
        <v>-1.84</v>
      </c>
      <c r="F626" s="207">
        <v>2.0000000000000018E-2</v>
      </c>
      <c r="G626" s="207">
        <v>0.11068812589449802</v>
      </c>
      <c r="H626" s="207">
        <v>1.7501329388103808</v>
      </c>
      <c r="I626" s="188"/>
      <c r="J626" s="188"/>
      <c r="K626" s="188"/>
      <c r="L626" s="188"/>
      <c r="M626" s="188"/>
      <c r="N626" s="188"/>
      <c r="O626" s="187">
        <v>6062.65</v>
      </c>
      <c r="P626" s="228">
        <v>-1.856783248480347</v>
      </c>
    </row>
    <row r="627" spans="1:16" hidden="1" x14ac:dyDescent="0.35">
      <c r="A627" s="204">
        <v>40469</v>
      </c>
      <c r="B627" s="229">
        <v>7612.5944849999996</v>
      </c>
      <c r="C627" s="207">
        <v>0.22</v>
      </c>
      <c r="D627" s="231">
        <v>33.533999999999999</v>
      </c>
      <c r="E627" s="207">
        <v>0.22</v>
      </c>
      <c r="F627" s="207">
        <v>0</v>
      </c>
      <c r="G627" s="207">
        <v>0.11060021174488793</v>
      </c>
      <c r="H627" s="207">
        <v>1.7487428940537575</v>
      </c>
      <c r="I627" s="188"/>
      <c r="J627" s="188"/>
      <c r="K627" s="188"/>
      <c r="L627" s="188"/>
      <c r="M627" s="188"/>
      <c r="N627" s="188"/>
      <c r="O627" s="187">
        <v>6075.95</v>
      </c>
      <c r="P627" s="228">
        <v>0.21937601543879628</v>
      </c>
    </row>
    <row r="628" spans="1:16" hidden="1" x14ac:dyDescent="0.35">
      <c r="A628" s="204">
        <v>40470</v>
      </c>
      <c r="B628" s="229">
        <v>7551.6577889999999</v>
      </c>
      <c r="C628" s="207">
        <v>-0.8</v>
      </c>
      <c r="D628" s="231">
        <v>33.267000000000003</v>
      </c>
      <c r="E628" s="207">
        <v>-0.8</v>
      </c>
      <c r="F628" s="207">
        <v>0</v>
      </c>
      <c r="G628" s="207">
        <v>0.11051250664851593</v>
      </c>
      <c r="H628" s="207">
        <v>1.747356154719057</v>
      </c>
      <c r="I628" s="188"/>
      <c r="J628" s="188"/>
      <c r="K628" s="188"/>
      <c r="L628" s="188"/>
      <c r="M628" s="188"/>
      <c r="N628" s="188"/>
      <c r="O628" s="187">
        <v>6027.3</v>
      </c>
      <c r="P628" s="228">
        <v>-0.80069783326063637</v>
      </c>
    </row>
    <row r="629" spans="1:16" hidden="1" x14ac:dyDescent="0.35">
      <c r="A629" s="204">
        <v>40471</v>
      </c>
      <c r="B629" s="229">
        <v>7495.0347510000001</v>
      </c>
      <c r="C629" s="207">
        <v>-0.75</v>
      </c>
      <c r="D629" s="231">
        <v>33.024000000000001</v>
      </c>
      <c r="E629" s="207">
        <v>-0.73</v>
      </c>
      <c r="F629" s="207">
        <v>2.0000000000000018E-2</v>
      </c>
      <c r="G629" s="207">
        <v>0.11043232951958694</v>
      </c>
      <c r="H629" s="207">
        <v>1.7460884430007142</v>
      </c>
      <c r="I629" s="188"/>
      <c r="J629" s="188"/>
      <c r="K629" s="188"/>
      <c r="L629" s="188"/>
      <c r="M629" s="188"/>
      <c r="N629" s="188"/>
      <c r="O629" s="187">
        <v>5982.1</v>
      </c>
      <c r="P629" s="228">
        <v>-0.74992119191013917</v>
      </c>
    </row>
    <row r="630" spans="1:16" hidden="1" x14ac:dyDescent="0.35">
      <c r="A630" s="204">
        <v>40472</v>
      </c>
      <c r="B630" s="229">
        <v>7651.2340029999996</v>
      </c>
      <c r="C630" s="207">
        <v>2.08</v>
      </c>
      <c r="D630" s="231">
        <v>33.707900000000002</v>
      </c>
      <c r="E630" s="207">
        <v>2.0699999999999998</v>
      </c>
      <c r="F630" s="207">
        <v>-1.0000000000000231E-2</v>
      </c>
      <c r="G630" s="207">
        <v>0.11034356393769904</v>
      </c>
      <c r="H630" s="207">
        <v>1.7446849359177343</v>
      </c>
      <c r="I630" s="188"/>
      <c r="J630" s="188"/>
      <c r="K630" s="188"/>
      <c r="L630" s="188"/>
      <c r="M630" s="188"/>
      <c r="N630" s="188"/>
      <c r="O630" s="187">
        <v>6101.5</v>
      </c>
      <c r="P630" s="228">
        <v>1.9959545978836801</v>
      </c>
    </row>
    <row r="631" spans="1:16" hidden="1" x14ac:dyDescent="0.35">
      <c r="A631" s="204">
        <v>40473</v>
      </c>
      <c r="B631" s="229">
        <v>7607.0004870000002</v>
      </c>
      <c r="C631" s="207">
        <v>-0.57999999999999996</v>
      </c>
      <c r="D631" s="231">
        <v>33.518099999999997</v>
      </c>
      <c r="E631" s="207">
        <v>-0.56000000000000005</v>
      </c>
      <c r="F631" s="207">
        <v>1.9999999999999907E-2</v>
      </c>
      <c r="G631" s="207">
        <v>0.11026376133192882</v>
      </c>
      <c r="H631" s="207">
        <v>1.7434231459304823</v>
      </c>
      <c r="I631" s="188"/>
      <c r="J631" s="188"/>
      <c r="K631" s="188"/>
      <c r="L631" s="188"/>
      <c r="M631" s="188"/>
      <c r="N631" s="188"/>
      <c r="O631" s="187">
        <v>6066.05</v>
      </c>
      <c r="P631" s="228">
        <v>-0.58100467098254227</v>
      </c>
    </row>
    <row r="632" spans="1:16" hidden="1" x14ac:dyDescent="0.35">
      <c r="A632" s="204">
        <v>40476</v>
      </c>
      <c r="B632" s="229">
        <v>7656.8619849999995</v>
      </c>
      <c r="C632" s="207">
        <v>0.66</v>
      </c>
      <c r="D632" s="231">
        <v>33.730899999999998</v>
      </c>
      <c r="E632" s="207">
        <v>0.63</v>
      </c>
      <c r="F632" s="207">
        <v>-3.0000000000000027E-2</v>
      </c>
      <c r="G632" s="207">
        <v>0.11017687295890424</v>
      </c>
      <c r="H632" s="207">
        <v>1.7420493201257625</v>
      </c>
      <c r="I632" s="188"/>
      <c r="J632" s="188"/>
      <c r="K632" s="188"/>
      <c r="L632" s="188"/>
      <c r="M632" s="188"/>
      <c r="N632" s="188"/>
      <c r="O632" s="187">
        <v>6105.88</v>
      </c>
      <c r="P632" s="228">
        <v>0.65660520437516878</v>
      </c>
    </row>
    <row r="633" spans="1:16" hidden="1" x14ac:dyDescent="0.35">
      <c r="A633" s="204">
        <v>40477</v>
      </c>
      <c r="B633" s="229">
        <v>7627.0045410000002</v>
      </c>
      <c r="C633" s="207">
        <v>-0.39</v>
      </c>
      <c r="D633" s="231">
        <v>33.601399999999998</v>
      </c>
      <c r="E633" s="207">
        <v>-0.38</v>
      </c>
      <c r="F633" s="207">
        <v>1.0000000000000009E-2</v>
      </c>
      <c r="G633" s="207">
        <v>0.11009309695807983</v>
      </c>
      <c r="H633" s="207">
        <v>1.7407247052464359</v>
      </c>
      <c r="I633" s="188"/>
      <c r="J633" s="188"/>
      <c r="K633" s="188"/>
      <c r="L633" s="188"/>
      <c r="M633" s="188"/>
      <c r="N633" s="188"/>
      <c r="O633" s="187">
        <v>6082</v>
      </c>
      <c r="P633" s="228">
        <v>-0.39109841660825478</v>
      </c>
    </row>
    <row r="634" spans="1:16" hidden="1" x14ac:dyDescent="0.35">
      <c r="A634" s="204">
        <v>40478</v>
      </c>
      <c r="B634" s="229">
        <v>7540.0649469999998</v>
      </c>
      <c r="C634" s="207">
        <v>-1.1399999999999999</v>
      </c>
      <c r="D634" s="231">
        <v>33.223199999999999</v>
      </c>
      <c r="E634" s="207">
        <v>-1.1299999999999999</v>
      </c>
      <c r="F634" s="207">
        <v>1.0000000000000009E-2</v>
      </c>
      <c r="G634" s="207">
        <v>0.11000951104895861</v>
      </c>
      <c r="H634" s="207">
        <v>1.7394030959808413</v>
      </c>
      <c r="I634" s="188"/>
      <c r="J634" s="188"/>
      <c r="K634" s="188"/>
      <c r="L634" s="188"/>
      <c r="M634" s="188"/>
      <c r="N634" s="188"/>
      <c r="O634" s="187">
        <v>6012.65</v>
      </c>
      <c r="P634" s="228">
        <v>-1.1402499177902066</v>
      </c>
    </row>
    <row r="635" spans="1:16" hidden="1" x14ac:dyDescent="0.35">
      <c r="A635" s="204">
        <v>40479</v>
      </c>
      <c r="B635" s="229">
        <v>7508.7372089999999</v>
      </c>
      <c r="C635" s="207">
        <v>-0.42</v>
      </c>
      <c r="D635" s="231">
        <v>33.083199999999998</v>
      </c>
      <c r="E635" s="207">
        <v>-0.42</v>
      </c>
      <c r="F635" s="207">
        <v>0</v>
      </c>
      <c r="G635" s="207">
        <v>0.10992322413022354</v>
      </c>
      <c r="H635" s="207">
        <v>1.738038780003438</v>
      </c>
      <c r="I635" s="188"/>
      <c r="J635" s="188"/>
      <c r="K635" s="188"/>
      <c r="L635" s="188"/>
      <c r="M635" s="188"/>
      <c r="N635" s="188"/>
      <c r="O635" s="187">
        <v>5987.7</v>
      </c>
      <c r="P635" s="228">
        <v>-0.41495846257473529</v>
      </c>
    </row>
    <row r="636" spans="1:16" hidden="1" x14ac:dyDescent="0.35">
      <c r="A636" s="204">
        <v>40480</v>
      </c>
      <c r="B636" s="229">
        <v>7546.404391</v>
      </c>
      <c r="C636" s="207">
        <v>0.5</v>
      </c>
      <c r="D636" s="231">
        <v>33.249299999999998</v>
      </c>
      <c r="E636" s="207">
        <v>0.5</v>
      </c>
      <c r="F636" s="207">
        <v>0</v>
      </c>
      <c r="G636" s="207">
        <v>0.10983713984697326</v>
      </c>
      <c r="H636" s="207">
        <v>1.7366776679743683</v>
      </c>
      <c r="I636" s="188"/>
      <c r="J636" s="188"/>
      <c r="K636" s="188"/>
      <c r="L636" s="188"/>
      <c r="M636" s="188"/>
      <c r="N636" s="188"/>
      <c r="O636" s="230">
        <v>6017.7</v>
      </c>
      <c r="P636" s="228">
        <v>0.50102710556641117</v>
      </c>
    </row>
    <row r="637" spans="1:16" hidden="1" x14ac:dyDescent="0.35">
      <c r="A637" s="204">
        <v>40483</v>
      </c>
      <c r="B637" s="229">
        <v>7673.0504790000005</v>
      </c>
      <c r="C637" s="207">
        <v>1.68</v>
      </c>
      <c r="D637" s="231">
        <v>33.804600000000001</v>
      </c>
      <c r="E637" s="207">
        <v>1.67</v>
      </c>
      <c r="F637" s="207">
        <v>-1.0000000000000009E-2</v>
      </c>
      <c r="G637" s="207">
        <v>0.10974982710460389</v>
      </c>
      <c r="H637" s="207">
        <v>1.7352971323011548</v>
      </c>
      <c r="I637" s="188"/>
      <c r="J637" s="188"/>
      <c r="K637" s="188"/>
      <c r="L637" s="188"/>
      <c r="M637" s="188"/>
      <c r="N637" s="188"/>
      <c r="O637" s="230">
        <v>6117.55</v>
      </c>
      <c r="P637" s="228">
        <v>1.6592718148129744</v>
      </c>
    </row>
    <row r="638" spans="1:16" hidden="1" x14ac:dyDescent="0.35">
      <c r="A638" s="204">
        <v>40484</v>
      </c>
      <c r="B638" s="229">
        <v>7674.8114910000004</v>
      </c>
      <c r="C638" s="207">
        <v>0.02</v>
      </c>
      <c r="D638" s="231">
        <v>33.811500000000002</v>
      </c>
      <c r="E638" s="207">
        <v>0.02</v>
      </c>
      <c r="F638" s="207">
        <v>0</v>
      </c>
      <c r="G638" s="207">
        <v>0.10966415029936487</v>
      </c>
      <c r="H638" s="207">
        <v>1.733942463065145</v>
      </c>
      <c r="I638" s="188"/>
      <c r="J638" s="188"/>
      <c r="K638" s="188"/>
      <c r="L638" s="188"/>
      <c r="M638" s="188"/>
      <c r="N638" s="188"/>
      <c r="O638" s="230">
        <v>6119</v>
      </c>
      <c r="P638" s="228">
        <v>2.3702299123011958E-2</v>
      </c>
    </row>
    <row r="639" spans="1:16" hidden="1" x14ac:dyDescent="0.35">
      <c r="A639" s="204">
        <v>40485</v>
      </c>
      <c r="B639" s="229">
        <v>7726.8755179999998</v>
      </c>
      <c r="C639" s="207">
        <v>0.68</v>
      </c>
      <c r="D639" s="231">
        <v>34.041899999999998</v>
      </c>
      <c r="E639" s="207">
        <v>0.68</v>
      </c>
      <c r="F639" s="207">
        <v>0</v>
      </c>
      <c r="G639" s="207">
        <v>0.10957867374880713</v>
      </c>
      <c r="H639" s="207">
        <v>1.73259096013366</v>
      </c>
      <c r="I639" s="188"/>
      <c r="J639" s="188"/>
      <c r="K639" s="188"/>
      <c r="L639" s="188"/>
      <c r="M639" s="188"/>
      <c r="N639" s="188"/>
      <c r="O639" s="230">
        <v>6160.5</v>
      </c>
      <c r="P639" s="228">
        <v>0.67821539467233216</v>
      </c>
    </row>
    <row r="640" spans="1:16" hidden="1" x14ac:dyDescent="0.35">
      <c r="A640" s="204">
        <v>40486</v>
      </c>
      <c r="B640" s="229">
        <v>7879.0209160000004</v>
      </c>
      <c r="C640" s="207">
        <v>1.97</v>
      </c>
      <c r="D640" s="231">
        <v>34.709400000000002</v>
      </c>
      <c r="E640" s="207">
        <v>1.96</v>
      </c>
      <c r="F640" s="207">
        <v>-1.0000000000000009E-2</v>
      </c>
      <c r="G640" s="207">
        <v>0.10949197773726536</v>
      </c>
      <c r="H640" s="207">
        <v>1.731220175831039</v>
      </c>
      <c r="I640" s="188"/>
      <c r="J640" s="188"/>
      <c r="K640" s="188"/>
      <c r="L640" s="188"/>
      <c r="M640" s="188"/>
      <c r="N640" s="188"/>
      <c r="O640" s="230">
        <v>6281.8</v>
      </c>
      <c r="P640" s="228">
        <v>1.9689960230500803</v>
      </c>
    </row>
    <row r="641" spans="1:16" hidden="1" x14ac:dyDescent="0.35">
      <c r="A641" s="204">
        <v>40490</v>
      </c>
      <c r="B641" s="229">
        <v>7868.228967</v>
      </c>
      <c r="C641" s="207">
        <v>-0.14000000000000001</v>
      </c>
      <c r="D641" s="231">
        <v>34.665100000000002</v>
      </c>
      <c r="E641" s="207">
        <v>-0.13</v>
      </c>
      <c r="F641" s="207">
        <v>1.0000000000000009E-2</v>
      </c>
      <c r="G641" s="207">
        <v>0.10940976450628737</v>
      </c>
      <c r="H641" s="207">
        <v>1.7299202705125789</v>
      </c>
      <c r="I641" s="188"/>
      <c r="J641" s="188"/>
      <c r="K641" s="188"/>
      <c r="L641" s="188"/>
      <c r="M641" s="188"/>
      <c r="N641" s="188"/>
      <c r="O641" s="230">
        <v>6273.2</v>
      </c>
      <c r="P641" s="228">
        <v>-0.13690343532109212</v>
      </c>
    </row>
    <row r="642" spans="1:16" hidden="1" x14ac:dyDescent="0.35">
      <c r="A642" s="204">
        <v>40491</v>
      </c>
      <c r="B642" s="229">
        <v>7903.8053319999999</v>
      </c>
      <c r="C642" s="207">
        <v>0.45</v>
      </c>
      <c r="D642" s="231">
        <v>34.821599999999997</v>
      </c>
      <c r="E642" s="207">
        <v>0.45</v>
      </c>
      <c r="F642" s="207">
        <v>0</v>
      </c>
      <c r="G642" s="207">
        <v>0.10932488290179232</v>
      </c>
      <c r="H642" s="207">
        <v>1.7285781745043094</v>
      </c>
      <c r="I642" s="188"/>
      <c r="J642" s="188"/>
      <c r="K642" s="188"/>
      <c r="L642" s="188"/>
      <c r="M642" s="188"/>
      <c r="N642" s="188"/>
      <c r="O642" s="230">
        <v>6301.55</v>
      </c>
      <c r="P642" s="228">
        <v>0.45192246381432705</v>
      </c>
    </row>
    <row r="643" spans="1:16" hidden="1" x14ac:dyDescent="0.35">
      <c r="A643" s="204">
        <v>40492</v>
      </c>
      <c r="B643" s="229">
        <v>7871.3961250000002</v>
      </c>
      <c r="C643" s="207">
        <v>-0.41</v>
      </c>
      <c r="D643" s="231">
        <v>34.677999999999997</v>
      </c>
      <c r="E643" s="207">
        <v>-0.41</v>
      </c>
      <c r="F643" s="207">
        <v>0</v>
      </c>
      <c r="G643" s="207">
        <v>0.10924019846586111</v>
      </c>
      <c r="H643" s="207">
        <v>1.7272391960047633</v>
      </c>
      <c r="I643" s="188"/>
      <c r="J643" s="188"/>
      <c r="K643" s="188"/>
      <c r="L643" s="188"/>
      <c r="M643" s="188"/>
      <c r="N643" s="188"/>
      <c r="O643" s="230">
        <v>6275.7</v>
      </c>
      <c r="P643" s="228">
        <v>-0.41021653402734826</v>
      </c>
    </row>
    <row r="644" spans="1:16" hidden="1" x14ac:dyDescent="0.35">
      <c r="A644" s="204">
        <v>40493</v>
      </c>
      <c r="B644" s="229">
        <v>7769.2267490000004</v>
      </c>
      <c r="C644" s="207">
        <v>-1.3</v>
      </c>
      <c r="D644" s="231">
        <v>34.217799999999997</v>
      </c>
      <c r="E644" s="207">
        <v>-1.33</v>
      </c>
      <c r="F644" s="207">
        <v>-3.0000000000000027E-2</v>
      </c>
      <c r="G644" s="207">
        <v>0.10915582901012817</v>
      </c>
      <c r="H644" s="207">
        <v>1.7259051977794391</v>
      </c>
      <c r="I644" s="188"/>
      <c r="J644" s="188"/>
      <c r="K644" s="188"/>
      <c r="L644" s="188"/>
      <c r="M644" s="188"/>
      <c r="N644" s="188"/>
      <c r="O644" s="230">
        <v>6194.25</v>
      </c>
      <c r="P644" s="228">
        <v>-1.2978631865767933</v>
      </c>
    </row>
    <row r="645" spans="1:16" hidden="1" x14ac:dyDescent="0.35">
      <c r="A645" s="204">
        <v>40494</v>
      </c>
      <c r="B645" s="229">
        <v>7615.4692850000001</v>
      </c>
      <c r="C645" s="207">
        <v>-1.98</v>
      </c>
      <c r="D645" s="231">
        <v>33.526699999999998</v>
      </c>
      <c r="E645" s="207">
        <v>-2.02</v>
      </c>
      <c r="F645" s="207">
        <v>-4.0000000000000036E-2</v>
      </c>
      <c r="G645" s="207">
        <v>0.10907456922108512</v>
      </c>
      <c r="H645" s="207">
        <v>1.7246203677016347</v>
      </c>
      <c r="I645" s="228"/>
      <c r="J645" s="228"/>
      <c r="K645" s="228"/>
      <c r="L645" s="228"/>
      <c r="M645" s="228"/>
      <c r="N645" s="228"/>
      <c r="O645" s="230">
        <v>6071.65</v>
      </c>
      <c r="P645" s="228">
        <v>-1.9792549541913931</v>
      </c>
    </row>
    <row r="646" spans="1:16" hidden="1" x14ac:dyDescent="0.35">
      <c r="A646" s="204">
        <v>40497</v>
      </c>
      <c r="B646" s="229">
        <v>7678.1296629999997</v>
      </c>
      <c r="C646" s="207">
        <v>0.82</v>
      </c>
      <c r="D646" s="231">
        <v>33.810099999999998</v>
      </c>
      <c r="E646" s="207">
        <v>0.85</v>
      </c>
      <c r="F646" s="207">
        <v>3.0000000000000027E-2</v>
      </c>
      <c r="G646" s="207">
        <v>0.10900334377514533</v>
      </c>
      <c r="H646" s="207">
        <v>1.7234941945189801</v>
      </c>
      <c r="I646" s="228"/>
      <c r="J646" s="228"/>
      <c r="K646" s="228"/>
      <c r="L646" s="228"/>
      <c r="M646" s="228"/>
      <c r="N646" s="228"/>
      <c r="O646" s="230">
        <v>6121.6</v>
      </c>
      <c r="P646" s="228">
        <v>0.82267587887972349</v>
      </c>
    </row>
    <row r="647" spans="1:16" hidden="1" x14ac:dyDescent="0.35">
      <c r="A647" s="204">
        <v>40498</v>
      </c>
      <c r="B647" s="229">
        <v>7511.3779180000001</v>
      </c>
      <c r="C647" s="207">
        <v>-2.17</v>
      </c>
      <c r="D647" s="231">
        <v>33.028300000000002</v>
      </c>
      <c r="E647" s="207">
        <v>-2.31</v>
      </c>
      <c r="F647" s="207">
        <v>-0.14000000000000012</v>
      </c>
      <c r="G647" s="207">
        <v>0.10903058222498234</v>
      </c>
      <c r="H647" s="207">
        <v>1.7239248722260663</v>
      </c>
      <c r="I647" s="228"/>
      <c r="J647" s="228"/>
      <c r="K647" s="228"/>
      <c r="L647" s="228"/>
      <c r="M647" s="228"/>
      <c r="N647" s="228"/>
      <c r="O647" s="230">
        <v>5988.7</v>
      </c>
      <c r="P647" s="228">
        <v>-2.1710010454783149</v>
      </c>
    </row>
    <row r="648" spans="1:16" hidden="1" x14ac:dyDescent="0.35">
      <c r="A648" s="204">
        <v>40500</v>
      </c>
      <c r="B648" s="229">
        <v>7524.107035</v>
      </c>
      <c r="C648" s="207">
        <v>0.17</v>
      </c>
      <c r="D648" s="231">
        <v>33.089100000000002</v>
      </c>
      <c r="E648" s="207">
        <v>0.18</v>
      </c>
      <c r="F648" s="207">
        <v>9.9999999999999811E-3</v>
      </c>
      <c r="G648" s="207">
        <v>0.108949686799667</v>
      </c>
      <c r="H648" s="207">
        <v>1.7226458032446437</v>
      </c>
      <c r="I648" s="228"/>
      <c r="J648" s="228"/>
      <c r="K648" s="228"/>
      <c r="L648" s="228"/>
      <c r="M648" s="228"/>
      <c r="N648" s="228"/>
      <c r="O648" s="230">
        <v>5998.8</v>
      </c>
      <c r="P648" s="228">
        <v>0.16865095930670035</v>
      </c>
    </row>
    <row r="649" spans="1:16" hidden="1" x14ac:dyDescent="0.35">
      <c r="A649" s="204">
        <v>40501</v>
      </c>
      <c r="B649" s="229">
        <v>7387.995484</v>
      </c>
      <c r="C649" s="207">
        <v>-1.81</v>
      </c>
      <c r="D649" s="231">
        <v>32.446599999999997</v>
      </c>
      <c r="E649" s="207">
        <v>-1.94</v>
      </c>
      <c r="F649" s="207">
        <v>-0.12999999999999989</v>
      </c>
      <c r="G649" s="207">
        <v>0.10895945851180441</v>
      </c>
      <c r="H649" s="207">
        <v>1.7228003075796123</v>
      </c>
      <c r="I649" s="228"/>
      <c r="J649" s="228"/>
      <c r="K649" s="228"/>
      <c r="L649" s="228"/>
      <c r="M649" s="228"/>
      <c r="N649" s="228"/>
      <c r="O649" s="230">
        <v>5890.3</v>
      </c>
      <c r="P649" s="228">
        <v>-1.8086950723478028</v>
      </c>
    </row>
    <row r="650" spans="1:16" hidden="1" x14ac:dyDescent="0.35">
      <c r="A650" s="204">
        <v>40504</v>
      </c>
      <c r="B650" s="229">
        <v>7538.119514</v>
      </c>
      <c r="C650" s="207">
        <v>2.0299999999999998</v>
      </c>
      <c r="D650" s="231">
        <v>33.136899999999997</v>
      </c>
      <c r="E650" s="207">
        <v>2.13</v>
      </c>
      <c r="F650" s="207">
        <v>0.10000000000000009</v>
      </c>
      <c r="G650" s="207">
        <v>0.10896908719292553</v>
      </c>
      <c r="H650" s="207">
        <v>1.7229525503956433</v>
      </c>
      <c r="I650" s="188"/>
      <c r="J650" s="188"/>
      <c r="K650" s="188"/>
      <c r="L650" s="188"/>
      <c r="M650" s="188"/>
      <c r="N650" s="188"/>
      <c r="O650" s="230">
        <v>6010</v>
      </c>
      <c r="P650" s="228">
        <v>2.0321545591905306</v>
      </c>
    </row>
    <row r="651" spans="1:16" hidden="1" x14ac:dyDescent="0.35">
      <c r="A651" s="204">
        <v>40505</v>
      </c>
      <c r="B651" s="205">
        <v>7443.7285739999998</v>
      </c>
      <c r="C651" s="207">
        <v>-1.25</v>
      </c>
      <c r="D651" s="231">
        <v>32.72</v>
      </c>
      <c r="E651" s="207">
        <v>-1.26</v>
      </c>
      <c r="F651" s="207">
        <v>-1.0000000000000009E-2</v>
      </c>
      <c r="G651" s="207">
        <v>0.10888435706265631</v>
      </c>
      <c r="H651" s="207">
        <v>1.7216128494051757</v>
      </c>
      <c r="I651" s="188"/>
      <c r="J651" s="188"/>
      <c r="K651" s="188"/>
      <c r="L651" s="188"/>
      <c r="M651" s="188"/>
      <c r="N651" s="188"/>
      <c r="O651" s="187">
        <v>5934.75</v>
      </c>
      <c r="P651" s="228">
        <v>-1.2520798668885191</v>
      </c>
    </row>
    <row r="652" spans="1:16" hidden="1" x14ac:dyDescent="0.35">
      <c r="A652" s="204">
        <v>40506</v>
      </c>
      <c r="B652" s="229">
        <v>7357.2121729999999</v>
      </c>
      <c r="C652" s="207">
        <v>-1.1599999999999999</v>
      </c>
      <c r="D652" s="231">
        <v>32.3367</v>
      </c>
      <c r="E652" s="207">
        <v>-1.17</v>
      </c>
      <c r="F652" s="207">
        <v>-1.0000000000000009E-2</v>
      </c>
      <c r="G652" s="207">
        <v>0.10879982427385838</v>
      </c>
      <c r="H652" s="207">
        <v>1.7202762686573385</v>
      </c>
      <c r="I652" s="188"/>
      <c r="J652" s="188"/>
      <c r="K652" s="188"/>
      <c r="L652" s="188"/>
      <c r="M652" s="188"/>
      <c r="N652" s="188"/>
      <c r="O652" s="187">
        <v>5865.75</v>
      </c>
      <c r="P652" s="228">
        <v>-1.1626437507898395</v>
      </c>
    </row>
    <row r="653" spans="1:16" hidden="1" x14ac:dyDescent="0.35">
      <c r="A653" s="204">
        <v>40507</v>
      </c>
      <c r="B653" s="229">
        <v>7274.4041569999999</v>
      </c>
      <c r="C653" s="207">
        <v>-1.1299999999999999</v>
      </c>
      <c r="D653" s="231">
        <v>31.970199999999998</v>
      </c>
      <c r="E653" s="207">
        <v>-1.1299999999999999</v>
      </c>
      <c r="F653" s="207">
        <v>0</v>
      </c>
      <c r="G653" s="207">
        <v>0.10871689438767713</v>
      </c>
      <c r="H653" s="207">
        <v>1.7189650320251824</v>
      </c>
      <c r="I653" s="188"/>
      <c r="J653" s="188"/>
      <c r="K653" s="188"/>
      <c r="L653" s="188"/>
      <c r="M653" s="188"/>
      <c r="N653" s="188"/>
      <c r="O653" s="187">
        <v>5799.75</v>
      </c>
      <c r="P653" s="228">
        <v>-1.1251758087201125</v>
      </c>
    </row>
    <row r="654" spans="1:16" hidden="1" x14ac:dyDescent="0.35">
      <c r="A654" s="204">
        <v>40508</v>
      </c>
      <c r="B654" s="229">
        <v>7214.4708229999997</v>
      </c>
      <c r="C654" s="207">
        <v>-0.82</v>
      </c>
      <c r="D654" s="231">
        <v>31.7074</v>
      </c>
      <c r="E654" s="207">
        <v>-0.82</v>
      </c>
      <c r="F654" s="207">
        <v>0</v>
      </c>
      <c r="G654" s="207">
        <v>0.10863415376322191</v>
      </c>
      <c r="H654" s="207">
        <v>1.7176567878836666</v>
      </c>
      <c r="I654" s="188"/>
      <c r="J654" s="188"/>
      <c r="K654" s="188"/>
      <c r="L654" s="188"/>
      <c r="M654" s="188"/>
      <c r="N654" s="188"/>
      <c r="O654" s="187">
        <v>5751.95</v>
      </c>
      <c r="P654" s="228">
        <v>-0.82417345575240619</v>
      </c>
    </row>
    <row r="655" spans="1:16" hidden="1" x14ac:dyDescent="0.35">
      <c r="A655" s="204">
        <v>40511</v>
      </c>
      <c r="B655" s="229">
        <v>7312.3838800000003</v>
      </c>
      <c r="C655" s="207">
        <v>1.36</v>
      </c>
      <c r="D655" s="231">
        <v>32.139099999999999</v>
      </c>
      <c r="E655" s="207">
        <v>1.36</v>
      </c>
      <c r="F655" s="207">
        <v>0</v>
      </c>
      <c r="G655" s="207">
        <v>0.10855160168203007</v>
      </c>
      <c r="H655" s="207">
        <v>1.7163515248728998</v>
      </c>
      <c r="I655" s="188"/>
      <c r="J655" s="188"/>
      <c r="K655" s="188"/>
      <c r="L655" s="188"/>
      <c r="M655" s="188"/>
      <c r="N655" s="188"/>
      <c r="O655" s="187">
        <v>5830</v>
      </c>
      <c r="P655" s="228">
        <v>1.3569311277045208</v>
      </c>
    </row>
    <row r="656" spans="1:16" hidden="1" x14ac:dyDescent="0.35">
      <c r="A656" s="204">
        <v>40512</v>
      </c>
      <c r="B656" s="205">
        <v>7353.3608190000004</v>
      </c>
      <c r="C656" s="207">
        <v>0.56000000000000005</v>
      </c>
      <c r="D656" s="231">
        <v>32.321399999999997</v>
      </c>
      <c r="E656" s="207">
        <v>0.56999999999999995</v>
      </c>
      <c r="F656" s="207">
        <v>9.9999999999998979E-3</v>
      </c>
      <c r="G656" s="207">
        <v>0.10847205330789661</v>
      </c>
      <c r="H656" s="207">
        <v>1.715093754640775</v>
      </c>
      <c r="I656" s="188"/>
      <c r="J656" s="188"/>
      <c r="K656" s="188"/>
      <c r="L656" s="188"/>
      <c r="M656" s="188"/>
      <c r="N656" s="188"/>
      <c r="O656" s="187">
        <v>5862.7</v>
      </c>
      <c r="P656" s="228">
        <v>0.56089193825042571</v>
      </c>
    </row>
    <row r="657" spans="1:16" hidden="1" x14ac:dyDescent="0.35">
      <c r="A657" s="204">
        <v>40513</v>
      </c>
      <c r="B657" s="205">
        <v>7476.5679060000002</v>
      </c>
      <c r="C657" s="207">
        <v>1.68</v>
      </c>
      <c r="D657" s="231">
        <v>32.8626</v>
      </c>
      <c r="E657" s="207">
        <v>1.67</v>
      </c>
      <c r="F657" s="207">
        <v>-1.0000000000000009E-2</v>
      </c>
      <c r="G657" s="207">
        <v>0.1083884840805678</v>
      </c>
      <c r="H657" s="207">
        <v>1.7137724091374777</v>
      </c>
      <c r="I657" s="188"/>
      <c r="J657" s="188"/>
      <c r="K657" s="188"/>
      <c r="L657" s="188"/>
      <c r="M657" s="188"/>
      <c r="N657" s="188"/>
      <c r="O657" s="187">
        <v>5960.9</v>
      </c>
      <c r="P657" s="228">
        <v>1.6749961621778331</v>
      </c>
    </row>
    <row r="658" spans="1:16" hidden="1" x14ac:dyDescent="0.35">
      <c r="A658" s="204">
        <v>40514</v>
      </c>
      <c r="B658" s="229">
        <v>7540.2410129999998</v>
      </c>
      <c r="C658" s="207">
        <v>0.85</v>
      </c>
      <c r="D658" s="231">
        <v>33.139600000000002</v>
      </c>
      <c r="E658" s="207">
        <v>0.84</v>
      </c>
      <c r="F658" s="207">
        <v>-1.0000000000000009E-2</v>
      </c>
      <c r="G658" s="207">
        <v>0.10830510770656156</v>
      </c>
      <c r="H658" s="207">
        <v>1.7124541129129489</v>
      </c>
      <c r="I658" s="188"/>
      <c r="J658" s="188"/>
      <c r="K658" s="188"/>
      <c r="L658" s="188"/>
      <c r="M658" s="188"/>
      <c r="N658" s="188"/>
      <c r="O658" s="187">
        <v>6011.7</v>
      </c>
      <c r="P658" s="228">
        <v>0.85222030230334644</v>
      </c>
    </row>
    <row r="659" spans="1:16" hidden="1" x14ac:dyDescent="0.35">
      <c r="A659" s="204">
        <v>40515</v>
      </c>
      <c r="B659" s="229">
        <v>7516.5280329999996</v>
      </c>
      <c r="C659" s="207">
        <v>-0.31</v>
      </c>
      <c r="D659" s="231">
        <v>33.035499999999999</v>
      </c>
      <c r="E659" s="207">
        <v>-0.31</v>
      </c>
      <c r="F659" s="207">
        <v>0</v>
      </c>
      <c r="G659" s="207">
        <v>0.10822330587668869</v>
      </c>
      <c r="H659" s="207">
        <v>1.7111607124171095</v>
      </c>
      <c r="I659" s="188"/>
      <c r="J659" s="188"/>
      <c r="K659" s="188"/>
      <c r="L659" s="188"/>
      <c r="M659" s="188"/>
      <c r="N659" s="188"/>
      <c r="O659" s="230">
        <v>5992.8</v>
      </c>
      <c r="P659" s="228">
        <v>-0.31438694545635404</v>
      </c>
    </row>
    <row r="660" spans="1:16" hidden="1" x14ac:dyDescent="0.35">
      <c r="A660" s="204">
        <v>40518</v>
      </c>
      <c r="B660" s="229">
        <v>7515.861347</v>
      </c>
      <c r="C660" s="207">
        <v>-0.01</v>
      </c>
      <c r="D660" s="231">
        <v>33.035899999999998</v>
      </c>
      <c r="E660" s="207">
        <v>0</v>
      </c>
      <c r="F660" s="207">
        <v>0.01</v>
      </c>
      <c r="G660" s="207">
        <v>0.10814448540741069</v>
      </c>
      <c r="H660" s="207">
        <v>1.7099144513713005</v>
      </c>
      <c r="I660" s="188"/>
      <c r="J660" s="188"/>
      <c r="K660" s="188"/>
      <c r="L660" s="188"/>
      <c r="M660" s="188"/>
      <c r="N660" s="188"/>
      <c r="O660" s="230">
        <v>5992.25</v>
      </c>
      <c r="P660" s="228">
        <v>-9.1776798825287335E-3</v>
      </c>
    </row>
    <row r="661" spans="1:16" hidden="1" x14ac:dyDescent="0.35">
      <c r="A661" s="204">
        <v>40519</v>
      </c>
      <c r="B661" s="229">
        <v>7496.1876599999996</v>
      </c>
      <c r="C661" s="207">
        <v>-0.26</v>
      </c>
      <c r="D661" s="231">
        <v>32.950600000000001</v>
      </c>
      <c r="E661" s="207">
        <v>-0.26</v>
      </c>
      <c r="F661" s="207">
        <v>0</v>
      </c>
      <c r="G661" s="207">
        <v>0.10806304749016017</v>
      </c>
      <c r="H661" s="207">
        <v>1.7086268048392408</v>
      </c>
      <c r="I661" s="188"/>
      <c r="J661" s="188"/>
      <c r="K661" s="188"/>
      <c r="L661" s="188"/>
      <c r="M661" s="188"/>
      <c r="N661" s="188"/>
      <c r="O661" s="230">
        <v>5976.55</v>
      </c>
      <c r="P661" s="228">
        <v>-0.26200508990779453</v>
      </c>
    </row>
    <row r="662" spans="1:16" hidden="1" x14ac:dyDescent="0.35">
      <c r="A662" s="204">
        <v>40520</v>
      </c>
      <c r="B662" s="229">
        <v>7404.7759990000004</v>
      </c>
      <c r="C662" s="207">
        <v>-1.22</v>
      </c>
      <c r="D662" s="231">
        <v>32.551200000000001</v>
      </c>
      <c r="E662" s="207">
        <v>-1.21</v>
      </c>
      <c r="F662" s="207">
        <v>1.0000000000000009E-2</v>
      </c>
      <c r="G662" s="207">
        <v>0.10798457659071994</v>
      </c>
      <c r="H662" s="207">
        <v>1.707386070977875</v>
      </c>
      <c r="I662" s="188"/>
      <c r="J662" s="188"/>
      <c r="K662" s="188"/>
      <c r="L662" s="188"/>
      <c r="M662" s="188"/>
      <c r="N662" s="188"/>
      <c r="O662" s="230">
        <v>5903.7</v>
      </c>
      <c r="P662" s="228">
        <v>-1.2189306539726157</v>
      </c>
    </row>
    <row r="663" spans="1:16" hidden="1" x14ac:dyDescent="0.35">
      <c r="A663" s="204">
        <v>40521</v>
      </c>
      <c r="B663" s="229">
        <v>7232.6956250000003</v>
      </c>
      <c r="C663" s="207">
        <v>-2.3199999999999998</v>
      </c>
      <c r="D663" s="231">
        <v>31.795100000000001</v>
      </c>
      <c r="E663" s="207">
        <v>-2.3199999999999998</v>
      </c>
      <c r="F663" s="207">
        <v>0</v>
      </c>
      <c r="G663" s="207">
        <v>0.10790349990150808</v>
      </c>
      <c r="H663" s="207">
        <v>1.7061041359625995</v>
      </c>
      <c r="I663" s="188"/>
      <c r="J663" s="188"/>
      <c r="K663" s="188"/>
      <c r="L663" s="188"/>
      <c r="M663" s="188"/>
      <c r="N663" s="188"/>
      <c r="O663" s="230">
        <v>5766.5</v>
      </c>
      <c r="P663" s="228">
        <v>-2.3239663262022092</v>
      </c>
    </row>
    <row r="664" spans="1:16" hidden="1" x14ac:dyDescent="0.35">
      <c r="A664" s="204">
        <v>40522</v>
      </c>
      <c r="B664" s="229">
        <v>7346.6841169999998</v>
      </c>
      <c r="C664" s="207">
        <v>1.58</v>
      </c>
      <c r="D664" s="231">
        <v>32.298499999999997</v>
      </c>
      <c r="E664" s="207">
        <v>1.58</v>
      </c>
      <c r="F664" s="207">
        <v>0</v>
      </c>
      <c r="G664" s="207">
        <v>0.10782260548258289</v>
      </c>
      <c r="H664" s="207">
        <v>1.7048250828936025</v>
      </c>
      <c r="I664" s="188"/>
      <c r="J664" s="188"/>
      <c r="K664" s="188"/>
      <c r="L664" s="188"/>
      <c r="M664" s="188"/>
      <c r="N664" s="188"/>
      <c r="O664" s="230">
        <v>5857.35</v>
      </c>
      <c r="P664" s="228">
        <v>1.5754790600884483</v>
      </c>
    </row>
    <row r="665" spans="1:16" hidden="1" x14ac:dyDescent="0.35">
      <c r="A665" s="204">
        <v>40525</v>
      </c>
      <c r="B665" s="229">
        <v>7409.7711390000004</v>
      </c>
      <c r="C665" s="207">
        <v>0.86</v>
      </c>
      <c r="D665" s="231">
        <v>32.574599999999997</v>
      </c>
      <c r="E665" s="207">
        <v>0.85</v>
      </c>
      <c r="F665" s="207">
        <v>-1.0000000000000009E-2</v>
      </c>
      <c r="G665" s="207">
        <v>0.10774054007771743</v>
      </c>
      <c r="H665" s="207">
        <v>1.7035275149112088</v>
      </c>
      <c r="I665" s="188"/>
      <c r="J665" s="188"/>
      <c r="K665" s="188"/>
      <c r="L665" s="188"/>
      <c r="M665" s="188"/>
      <c r="N665" s="188"/>
      <c r="O665" s="230">
        <v>5907.65</v>
      </c>
      <c r="P665" s="228">
        <v>0.85875011737388518</v>
      </c>
    </row>
    <row r="666" spans="1:16" hidden="1" x14ac:dyDescent="0.35">
      <c r="A666" s="204">
        <v>40526</v>
      </c>
      <c r="B666" s="229">
        <v>7455.4847330000002</v>
      </c>
      <c r="C666" s="207">
        <v>0.62</v>
      </c>
      <c r="D666" s="231">
        <v>32.777000000000001</v>
      </c>
      <c r="E666" s="207">
        <v>0.62</v>
      </c>
      <c r="F666" s="207">
        <v>0</v>
      </c>
      <c r="G666" s="207">
        <v>0.10766001233487917</v>
      </c>
      <c r="H666" s="207">
        <v>1.7022542595002026</v>
      </c>
      <c r="I666" s="188"/>
      <c r="J666" s="188"/>
      <c r="K666" s="188"/>
      <c r="L666" s="188"/>
      <c r="M666" s="188"/>
      <c r="N666" s="188"/>
      <c r="O666" s="230">
        <v>5944.1</v>
      </c>
      <c r="P666" s="228">
        <v>0.61699660609549878</v>
      </c>
    </row>
    <row r="667" spans="1:16" hidden="1" x14ac:dyDescent="0.35">
      <c r="A667" s="204">
        <v>40527</v>
      </c>
      <c r="B667" s="229">
        <v>7390.5273280000001</v>
      </c>
      <c r="C667" s="207">
        <v>-0.87</v>
      </c>
      <c r="D667" s="231">
        <v>32.492199999999997</v>
      </c>
      <c r="E667" s="207">
        <v>-0.87</v>
      </c>
      <c r="F667" s="207">
        <v>0</v>
      </c>
      <c r="G667" s="207">
        <v>0.10757966481136352</v>
      </c>
      <c r="H667" s="207">
        <v>1.7009838536068858</v>
      </c>
      <c r="I667" s="188"/>
      <c r="J667" s="188"/>
      <c r="K667" s="188"/>
      <c r="L667" s="188"/>
      <c r="M667" s="188"/>
      <c r="N667" s="188"/>
      <c r="O667" s="230">
        <v>5892.3</v>
      </c>
      <c r="P667" s="228">
        <v>-0.87145236452953645</v>
      </c>
    </row>
    <row r="668" spans="1:16" hidden="1" x14ac:dyDescent="0.35">
      <c r="A668" s="204">
        <v>40528</v>
      </c>
      <c r="B668" s="229">
        <v>7461.32</v>
      </c>
      <c r="C668" s="207">
        <v>0.96</v>
      </c>
      <c r="D668" s="231">
        <v>32.805900000000001</v>
      </c>
      <c r="E668" s="207">
        <v>0.97</v>
      </c>
      <c r="F668" s="207">
        <v>1.0000000000000009E-2</v>
      </c>
      <c r="G668" s="207">
        <v>0.1075022484923964</v>
      </c>
      <c r="H668" s="207">
        <v>1.6997597941268747</v>
      </c>
      <c r="I668" s="188"/>
      <c r="J668" s="188"/>
      <c r="K668" s="188"/>
      <c r="L668" s="188"/>
      <c r="M668" s="188"/>
      <c r="N668" s="188"/>
      <c r="O668" s="230">
        <v>5948.75</v>
      </c>
      <c r="P668" s="228">
        <v>0.95802997131849732</v>
      </c>
    </row>
    <row r="669" spans="1:16" hidden="1" x14ac:dyDescent="0.35">
      <c r="A669" s="204">
        <v>40532</v>
      </c>
      <c r="B669" s="229">
        <v>7462.81</v>
      </c>
      <c r="C669" s="207">
        <v>0.02</v>
      </c>
      <c r="D669" s="231">
        <v>32.821199999999997</v>
      </c>
      <c r="E669" s="207">
        <v>0.05</v>
      </c>
      <c r="F669" s="207">
        <v>3.0000000000000002E-2</v>
      </c>
      <c r="G669" s="207">
        <v>0.10743471126224063</v>
      </c>
      <c r="H669" s="207">
        <v>1.6986919367561186</v>
      </c>
      <c r="I669" s="188"/>
      <c r="J669" s="188"/>
      <c r="K669" s="188"/>
      <c r="L669" s="188"/>
      <c r="M669" s="188"/>
      <c r="N669" s="188"/>
      <c r="O669" s="230">
        <v>5947.05</v>
      </c>
      <c r="P669" s="228">
        <v>-2.8577432233659477E-2</v>
      </c>
    </row>
    <row r="670" spans="1:16" hidden="1" x14ac:dyDescent="0.35">
      <c r="A670" s="204">
        <v>40533</v>
      </c>
      <c r="B670" s="229">
        <v>7530.04</v>
      </c>
      <c r="C670" s="207">
        <v>0.9</v>
      </c>
      <c r="D670" s="231">
        <v>33.113900000000001</v>
      </c>
      <c r="E670" s="207">
        <v>0.89</v>
      </c>
      <c r="F670" s="207">
        <v>-1.0000000000000009E-2</v>
      </c>
      <c r="G670" s="207">
        <v>0.10735355106928224</v>
      </c>
      <c r="H670" s="207">
        <v>1.6974086814306821</v>
      </c>
      <c r="I670" s="188"/>
      <c r="J670" s="188"/>
      <c r="K670" s="188"/>
      <c r="L670" s="188"/>
      <c r="M670" s="188"/>
      <c r="N670" s="188"/>
      <c r="O670" s="230">
        <v>6000.65</v>
      </c>
      <c r="P670" s="228">
        <v>0.90128719280987124</v>
      </c>
    </row>
    <row r="671" spans="1:16" hidden="1" x14ac:dyDescent="0.35">
      <c r="A671" s="204">
        <v>40534</v>
      </c>
      <c r="B671" s="229">
        <v>7509.68</v>
      </c>
      <c r="C671" s="207">
        <v>-0.27</v>
      </c>
      <c r="D671" s="231">
        <v>33.023200000000003</v>
      </c>
      <c r="E671" s="207">
        <v>-0.27</v>
      </c>
      <c r="F671" s="207">
        <v>0</v>
      </c>
      <c r="G671" s="207">
        <v>0.10727389789382152</v>
      </c>
      <c r="H671" s="207">
        <v>1.6961492541440777</v>
      </c>
      <c r="I671" s="188"/>
      <c r="J671" s="188"/>
      <c r="K671" s="188"/>
      <c r="L671" s="188"/>
      <c r="M671" s="188"/>
      <c r="N671" s="188"/>
      <c r="O671" s="230">
        <v>5984.4</v>
      </c>
      <c r="P671" s="228">
        <v>-0.27080399623374135</v>
      </c>
    </row>
    <row r="672" spans="1:16" hidden="1" x14ac:dyDescent="0.35">
      <c r="A672" s="204">
        <v>40535</v>
      </c>
      <c r="B672" s="229">
        <v>7504.13</v>
      </c>
      <c r="C672" s="207">
        <v>-7.0000000000000007E-2</v>
      </c>
      <c r="D672" s="231">
        <v>33.000300000000003</v>
      </c>
      <c r="E672" s="207">
        <v>-7.0000000000000007E-2</v>
      </c>
      <c r="F672" s="207">
        <v>0</v>
      </c>
      <c r="G672" s="207">
        <v>0.10719442168413884</v>
      </c>
      <c r="H672" s="207">
        <v>1.6948926249321057</v>
      </c>
      <c r="I672" s="188"/>
      <c r="J672" s="188"/>
      <c r="K672" s="188"/>
      <c r="L672" s="188"/>
      <c r="M672" s="188"/>
      <c r="N672" s="188"/>
      <c r="O672" s="230">
        <v>5980</v>
      </c>
      <c r="P672" s="228">
        <v>-7.3524497025593827E-2</v>
      </c>
    </row>
    <row r="673" spans="1:16" hidden="1" x14ac:dyDescent="0.35">
      <c r="A673" s="204">
        <v>40536</v>
      </c>
      <c r="B673" s="229">
        <v>7543.7966189999997</v>
      </c>
      <c r="C673" s="207">
        <v>0.53</v>
      </c>
      <c r="D673" s="231">
        <v>33.173299999999998</v>
      </c>
      <c r="E673" s="207">
        <v>0.52</v>
      </c>
      <c r="F673" s="207">
        <v>-1.0000000000000009E-2</v>
      </c>
      <c r="G673" s="207">
        <v>0.10711380654405829</v>
      </c>
      <c r="H673" s="207">
        <v>1.6936179876493653</v>
      </c>
      <c r="I673" s="188"/>
      <c r="J673" s="188"/>
      <c r="K673" s="188"/>
      <c r="L673" s="188"/>
      <c r="M673" s="188"/>
      <c r="N673" s="188"/>
      <c r="O673" s="230">
        <v>6011.6</v>
      </c>
      <c r="P673" s="228">
        <v>0.52842809364549104</v>
      </c>
    </row>
    <row r="674" spans="1:16" hidden="1" x14ac:dyDescent="0.35">
      <c r="A674" s="204">
        <v>40539</v>
      </c>
      <c r="B674" s="229">
        <v>7527.1654070000004</v>
      </c>
      <c r="C674" s="207">
        <v>-0.22</v>
      </c>
      <c r="D674" s="231">
        <v>33.105200000000004</v>
      </c>
      <c r="E674" s="207">
        <v>-0.21</v>
      </c>
      <c r="F674" s="207">
        <v>1.0000000000000009E-2</v>
      </c>
      <c r="G674" s="207">
        <v>0.10703740245011936</v>
      </c>
      <c r="H674" s="207">
        <v>1.692409932852323</v>
      </c>
      <c r="I674" s="188"/>
      <c r="J674" s="188"/>
      <c r="K674" s="188"/>
      <c r="L674" s="188"/>
      <c r="M674" s="188"/>
      <c r="N674" s="188"/>
      <c r="O674" s="230">
        <v>5998.1</v>
      </c>
      <c r="P674" s="228">
        <v>-0.22456583937720409</v>
      </c>
    </row>
    <row r="675" spans="1:16" hidden="1" x14ac:dyDescent="0.35">
      <c r="A675" s="204">
        <v>40540</v>
      </c>
      <c r="B675" s="229">
        <v>7524.5241679999999</v>
      </c>
      <c r="C675" s="207">
        <v>-0.04</v>
      </c>
      <c r="D675" s="231">
        <v>33.097099999999998</v>
      </c>
      <c r="E675" s="207">
        <v>-0.02</v>
      </c>
      <c r="F675" s="207">
        <v>0.02</v>
      </c>
      <c r="G675" s="207">
        <v>0.10696527139993219</v>
      </c>
      <c r="H675" s="207">
        <v>1.6912694408092661</v>
      </c>
      <c r="I675" s="188"/>
      <c r="J675" s="188"/>
      <c r="K675" s="188"/>
      <c r="L675" s="188"/>
      <c r="M675" s="188"/>
      <c r="N675" s="188"/>
      <c r="O675" s="230">
        <v>5996</v>
      </c>
      <c r="P675" s="228">
        <v>-3.5011086844173381E-2</v>
      </c>
    </row>
    <row r="676" spans="1:16" hidden="1" x14ac:dyDescent="0.35">
      <c r="A676" s="204">
        <v>40541</v>
      </c>
      <c r="B676" s="229">
        <v>7605.2905380000002</v>
      </c>
      <c r="C676" s="207">
        <v>1.07</v>
      </c>
      <c r="D676" s="231">
        <v>33.448700000000002</v>
      </c>
      <c r="E676" s="207">
        <v>1.06</v>
      </c>
      <c r="F676" s="207">
        <v>-1.0000000000000009E-2</v>
      </c>
      <c r="G676" s="207">
        <v>0.10688518538419364</v>
      </c>
      <c r="H676" s="207">
        <v>1.6900031697169566</v>
      </c>
      <c r="I676" s="188"/>
      <c r="J676" s="188"/>
      <c r="K676" s="188"/>
      <c r="L676" s="188"/>
      <c r="M676" s="188"/>
      <c r="N676" s="188"/>
      <c r="O676" s="230">
        <v>6060.35</v>
      </c>
      <c r="P676" s="228">
        <v>1.0732154769846625</v>
      </c>
    </row>
    <row r="677" spans="1:16" hidden="1" x14ac:dyDescent="0.35">
      <c r="A677" s="204">
        <v>40542</v>
      </c>
      <c r="B677" s="229">
        <v>7657.3759399999999</v>
      </c>
      <c r="C677" s="207">
        <v>0.68</v>
      </c>
      <c r="D677" s="231">
        <v>33.677100000000003</v>
      </c>
      <c r="E677" s="207">
        <v>0.68</v>
      </c>
      <c r="F677" s="207">
        <v>0</v>
      </c>
      <c r="G677" s="207">
        <v>0.10680657600161682</v>
      </c>
      <c r="H677" s="207">
        <v>1.6887602462449449</v>
      </c>
      <c r="I677" s="188"/>
      <c r="J677" s="188"/>
      <c r="K677" s="188"/>
      <c r="L677" s="188"/>
      <c r="M677" s="188"/>
      <c r="N677" s="188"/>
      <c r="O677" s="230">
        <v>6101.85</v>
      </c>
      <c r="P677" s="228">
        <v>0.68477893190987316</v>
      </c>
    </row>
    <row r="678" spans="1:16" hidden="1" x14ac:dyDescent="0.35">
      <c r="A678" s="204">
        <v>40543</v>
      </c>
      <c r="B678" s="229">
        <v>7698.2934539999997</v>
      </c>
      <c r="C678" s="207">
        <v>0.53</v>
      </c>
      <c r="D678" s="206">
        <v>33.857399999999998</v>
      </c>
      <c r="E678" s="207">
        <v>0.54</v>
      </c>
      <c r="F678" s="207">
        <v>1.0000000000000009E-2</v>
      </c>
      <c r="G678" s="207">
        <v>0.10673083119427428</v>
      </c>
      <c r="H678" s="207">
        <v>1.6875626156842796</v>
      </c>
      <c r="I678" s="188"/>
      <c r="J678" s="188"/>
      <c r="K678" s="188"/>
      <c r="L678" s="188"/>
      <c r="M678" s="188"/>
      <c r="N678" s="188"/>
      <c r="O678" s="230">
        <v>6134.5</v>
      </c>
      <c r="P678" s="228">
        <v>0.53508362218015249</v>
      </c>
    </row>
    <row r="679" spans="1:16" hidden="1" x14ac:dyDescent="0.35">
      <c r="A679" s="204">
        <v>40546</v>
      </c>
      <c r="B679" s="229">
        <v>7727.3123720000003</v>
      </c>
      <c r="C679" s="207">
        <v>0.38</v>
      </c>
      <c r="D679" s="206">
        <v>33.980200000000004</v>
      </c>
      <c r="E679" s="207">
        <v>0.36</v>
      </c>
      <c r="F679" s="207">
        <v>-2.0000000000000018E-2</v>
      </c>
      <c r="G679" s="207">
        <v>0.10665138579838027</v>
      </c>
      <c r="H679" s="207">
        <v>1.6863064736810853</v>
      </c>
      <c r="I679" s="188"/>
      <c r="J679" s="188"/>
      <c r="K679" s="188"/>
      <c r="L679" s="188"/>
      <c r="M679" s="188"/>
      <c r="N679" s="188"/>
      <c r="O679" s="230">
        <v>6157.6</v>
      </c>
      <c r="P679" s="228">
        <v>0.37655880674872222</v>
      </c>
    </row>
    <row r="680" spans="1:16" hidden="1" x14ac:dyDescent="0.35">
      <c r="A680" s="204">
        <v>40547</v>
      </c>
      <c r="B680" s="229">
        <v>7713.2232080000003</v>
      </c>
      <c r="C680" s="207">
        <v>-0.18</v>
      </c>
      <c r="D680" s="206">
        <v>33.917299999999997</v>
      </c>
      <c r="E680" s="207">
        <v>-0.19</v>
      </c>
      <c r="F680" s="207">
        <v>-1.0000000000000009E-2</v>
      </c>
      <c r="G680" s="207">
        <v>0.10657200845181632</v>
      </c>
      <c r="H680" s="207">
        <v>1.6850514076322722</v>
      </c>
      <c r="I680" s="188"/>
      <c r="J680" s="188"/>
      <c r="K680" s="188"/>
      <c r="L680" s="188"/>
      <c r="M680" s="188"/>
      <c r="N680" s="188"/>
      <c r="O680" s="230">
        <v>6146.35</v>
      </c>
      <c r="P680" s="228">
        <v>-0.18270105235806158</v>
      </c>
    </row>
    <row r="681" spans="1:16" hidden="1" x14ac:dyDescent="0.35">
      <c r="A681" s="204">
        <v>40548</v>
      </c>
      <c r="B681" s="229">
        <v>7629.6690580000004</v>
      </c>
      <c r="C681" s="207">
        <v>-1.08</v>
      </c>
      <c r="D681" s="206">
        <v>33.5501</v>
      </c>
      <c r="E681" s="207">
        <v>-1.08</v>
      </c>
      <c r="F681" s="207">
        <v>0</v>
      </c>
      <c r="G681" s="207">
        <v>0.10649409347187859</v>
      </c>
      <c r="H681" s="207">
        <v>1.6838194636300245</v>
      </c>
      <c r="I681" s="188"/>
      <c r="J681" s="188"/>
      <c r="K681" s="188"/>
      <c r="L681" s="188"/>
      <c r="M681" s="188"/>
      <c r="N681" s="188"/>
      <c r="O681" s="230">
        <v>6079.8</v>
      </c>
      <c r="P681" s="228">
        <v>-1.0827564326795607</v>
      </c>
    </row>
    <row r="682" spans="1:16" hidden="1" x14ac:dyDescent="0.35">
      <c r="A682" s="204">
        <v>40549</v>
      </c>
      <c r="B682" s="229">
        <v>7590.1003090000004</v>
      </c>
      <c r="C682" s="207">
        <v>-0.52</v>
      </c>
      <c r="D682" s="206">
        <v>33.376100000000001</v>
      </c>
      <c r="E682" s="207">
        <v>-0.52</v>
      </c>
      <c r="F682" s="207">
        <v>0</v>
      </c>
      <c r="G682" s="207">
        <v>0.10641634906577835</v>
      </c>
      <c r="H682" s="207">
        <v>1.6825902166369553</v>
      </c>
      <c r="I682" s="188"/>
      <c r="J682" s="188"/>
      <c r="K682" s="188"/>
      <c r="L682" s="188"/>
      <c r="M682" s="188"/>
      <c r="N682" s="188"/>
      <c r="O682" s="230">
        <v>6048.25</v>
      </c>
      <c r="P682" s="228">
        <v>-0.51893154380078588</v>
      </c>
    </row>
    <row r="683" spans="1:16" hidden="1" x14ac:dyDescent="0.35">
      <c r="A683" s="204">
        <v>40550</v>
      </c>
      <c r="B683" s="229">
        <v>7409.8062980000004</v>
      </c>
      <c r="C683" s="207">
        <v>-2.38</v>
      </c>
      <c r="D683" s="206">
        <v>32.587800000000001</v>
      </c>
      <c r="E683" s="207">
        <v>-2.36</v>
      </c>
      <c r="F683" s="207">
        <v>2.0000000000000018E-2</v>
      </c>
      <c r="G683" s="207">
        <v>0.10634550906509464</v>
      </c>
      <c r="H683" s="207">
        <v>1.6814701378789132</v>
      </c>
      <c r="I683" s="188"/>
      <c r="J683" s="188"/>
      <c r="K683" s="188"/>
      <c r="L683" s="188"/>
      <c r="M683" s="188"/>
      <c r="N683" s="188"/>
      <c r="O683" s="230">
        <v>5904.6</v>
      </c>
      <c r="P683" s="228">
        <v>-2.3750671681891395</v>
      </c>
    </row>
    <row r="684" spans="1:16" hidden="1" x14ac:dyDescent="0.35">
      <c r="A684" s="204">
        <v>40553</v>
      </c>
      <c r="B684" s="229">
        <v>7231.9331689999999</v>
      </c>
      <c r="C684" s="207">
        <v>-2.4</v>
      </c>
      <c r="D684" s="206">
        <v>31.808900000000001</v>
      </c>
      <c r="E684" s="207">
        <v>-2.39</v>
      </c>
      <c r="F684" s="207">
        <v>9.9999999999997868E-3</v>
      </c>
      <c r="G684" s="207">
        <v>0.10627075452783072</v>
      </c>
      <c r="H684" s="207">
        <v>1.6802881648629837</v>
      </c>
      <c r="I684" s="188"/>
      <c r="J684" s="188"/>
      <c r="K684" s="188"/>
      <c r="L684" s="188"/>
      <c r="M684" s="188"/>
      <c r="N684" s="188"/>
      <c r="O684" s="230">
        <v>5762.85</v>
      </c>
      <c r="P684" s="228">
        <v>-2.4006706635504518</v>
      </c>
    </row>
    <row r="685" spans="1:16" hidden="1" x14ac:dyDescent="0.35">
      <c r="A685" s="204">
        <v>40554</v>
      </c>
      <c r="B685" s="229">
        <v>7220.9479579999997</v>
      </c>
      <c r="C685" s="207">
        <v>-0.15</v>
      </c>
      <c r="D685" s="206">
        <v>31.7561</v>
      </c>
      <c r="E685" s="207">
        <v>-0.17</v>
      </c>
      <c r="F685" s="207">
        <v>-2.0000000000000018E-2</v>
      </c>
      <c r="G685" s="207">
        <v>0.10619236622453683</v>
      </c>
      <c r="H685" s="207">
        <v>1.6790487369613598</v>
      </c>
      <c r="I685" s="188"/>
      <c r="J685" s="188"/>
      <c r="K685" s="188"/>
      <c r="L685" s="188"/>
      <c r="M685" s="188"/>
      <c r="N685" s="188"/>
      <c r="O685" s="230">
        <v>5754.1</v>
      </c>
      <c r="P685" s="228">
        <v>-0.15183459572954353</v>
      </c>
    </row>
    <row r="686" spans="1:16" hidden="1" x14ac:dyDescent="0.35">
      <c r="A686" s="204">
        <v>40555</v>
      </c>
      <c r="B686" s="229">
        <v>7357.9516100000001</v>
      </c>
      <c r="C686" s="207">
        <v>1.9</v>
      </c>
      <c r="D686" s="206">
        <v>32.360300000000002</v>
      </c>
      <c r="E686" s="207">
        <v>1.9</v>
      </c>
      <c r="F686" s="207">
        <v>0</v>
      </c>
      <c r="G686" s="207">
        <v>0.10611528884825046</v>
      </c>
      <c r="H686" s="207">
        <v>1.6778300366356858</v>
      </c>
      <c r="I686" s="188"/>
      <c r="J686" s="188"/>
      <c r="K686" s="188"/>
      <c r="L686" s="188"/>
      <c r="M686" s="188"/>
      <c r="N686" s="188"/>
      <c r="O686" s="230">
        <v>5863.25</v>
      </c>
      <c r="P686" s="228">
        <v>1.8969082914791127</v>
      </c>
    </row>
    <row r="687" spans="1:16" hidden="1" x14ac:dyDescent="0.35">
      <c r="A687" s="204">
        <v>40556</v>
      </c>
      <c r="B687" s="229">
        <v>7218.2080660000001</v>
      </c>
      <c r="C687" s="207">
        <v>-1.9</v>
      </c>
      <c r="D687" s="206">
        <v>31.741599999999998</v>
      </c>
      <c r="E687" s="207">
        <v>-1.91</v>
      </c>
      <c r="F687" s="207">
        <v>-1.0000000000000009E-2</v>
      </c>
      <c r="G687" s="207">
        <v>0.10603711900264591</v>
      </c>
      <c r="H687" s="207">
        <v>1.6765940628534155</v>
      </c>
      <c r="I687" s="188"/>
      <c r="J687" s="188"/>
      <c r="K687" s="188"/>
      <c r="L687" s="188"/>
      <c r="M687" s="188"/>
      <c r="N687" s="188"/>
      <c r="O687" s="230">
        <v>5751.9</v>
      </c>
      <c r="P687" s="228">
        <v>-1.8991173837035837</v>
      </c>
    </row>
    <row r="688" spans="1:16" hidden="1" x14ac:dyDescent="0.35">
      <c r="A688" s="204">
        <v>40557</v>
      </c>
      <c r="B688" s="229">
        <v>7096.0383940000002</v>
      </c>
      <c r="C688" s="207">
        <v>-1.69</v>
      </c>
      <c r="D688" s="206">
        <v>31.2027</v>
      </c>
      <c r="E688" s="207">
        <v>-1.7</v>
      </c>
      <c r="F688" s="207">
        <v>-1.0000000000000009E-2</v>
      </c>
      <c r="G688" s="207">
        <v>0.1059591216544076</v>
      </c>
      <c r="H688" s="207">
        <v>1.6753608164939835</v>
      </c>
      <c r="I688" s="188"/>
      <c r="J688" s="188"/>
      <c r="K688" s="188"/>
      <c r="L688" s="188"/>
      <c r="M688" s="188"/>
      <c r="N688" s="188"/>
      <c r="O688" s="230">
        <v>5654.55</v>
      </c>
      <c r="P688" s="228">
        <v>-1.692484222604695</v>
      </c>
    </row>
    <row r="689" spans="1:16" hidden="1" x14ac:dyDescent="0.35">
      <c r="A689" s="204">
        <v>40560</v>
      </c>
      <c r="B689" s="229">
        <v>7096.3036810000003</v>
      </c>
      <c r="C689" s="207">
        <v>0</v>
      </c>
      <c r="D689" s="206">
        <v>31.200900000000001</v>
      </c>
      <c r="E689" s="207">
        <v>-0.01</v>
      </c>
      <c r="F689" s="207">
        <v>-0.01</v>
      </c>
      <c r="G689" s="207">
        <v>0.10588129617005095</v>
      </c>
      <c r="H689" s="207">
        <v>1.6741302875411195</v>
      </c>
      <c r="I689" s="188"/>
      <c r="J689" s="188"/>
      <c r="K689" s="188"/>
      <c r="L689" s="188"/>
      <c r="M689" s="188"/>
      <c r="N689" s="188"/>
      <c r="O689" s="230">
        <v>5654.75</v>
      </c>
      <c r="P689" s="228">
        <v>3.5369746487309878E-3</v>
      </c>
    </row>
    <row r="690" spans="1:16" hidden="1" x14ac:dyDescent="0.35">
      <c r="A690" s="204">
        <v>40561</v>
      </c>
      <c r="B690" s="229">
        <v>7183.7118520000004</v>
      </c>
      <c r="C690" s="207">
        <v>1.23</v>
      </c>
      <c r="D690" s="206">
        <v>31.583200000000001</v>
      </c>
      <c r="E690" s="207">
        <v>1.23</v>
      </c>
      <c r="F690" s="207">
        <v>0</v>
      </c>
      <c r="G690" s="207">
        <v>0.10580489665446269</v>
      </c>
      <c r="H690" s="207">
        <v>1.6729223051341573</v>
      </c>
      <c r="I690" s="188"/>
      <c r="J690" s="188"/>
      <c r="K690" s="188"/>
      <c r="L690" s="188"/>
      <c r="M690" s="188"/>
      <c r="N690" s="188"/>
      <c r="O690" s="230">
        <v>5724.05</v>
      </c>
      <c r="P690" s="228">
        <v>1.2255183695123599</v>
      </c>
    </row>
    <row r="691" spans="1:16" hidden="1" x14ac:dyDescent="0.35">
      <c r="A691" s="204">
        <v>40562</v>
      </c>
      <c r="B691" s="229">
        <v>7142.3026879999998</v>
      </c>
      <c r="C691" s="207">
        <v>-0.57999999999999996</v>
      </c>
      <c r="D691" s="206">
        <v>31.400500000000001</v>
      </c>
      <c r="E691" s="207">
        <v>-0.57999999999999996</v>
      </c>
      <c r="F691" s="207">
        <v>0</v>
      </c>
      <c r="G691" s="207">
        <v>0.10572866221607602</v>
      </c>
      <c r="H691" s="207">
        <v>1.671716932826929</v>
      </c>
      <c r="I691" s="188"/>
      <c r="J691" s="188"/>
      <c r="K691" s="188"/>
      <c r="L691" s="188"/>
      <c r="M691" s="188"/>
      <c r="N691" s="188"/>
      <c r="O691" s="230">
        <v>5691.05</v>
      </c>
      <c r="P691" s="228">
        <v>-0.57651488019846087</v>
      </c>
    </row>
    <row r="692" spans="1:16" hidden="1" x14ac:dyDescent="0.35">
      <c r="A692" s="204">
        <v>40563</v>
      </c>
      <c r="B692" s="229">
        <v>7168.105904</v>
      </c>
      <c r="C692" s="207">
        <v>0.36</v>
      </c>
      <c r="D692" s="206">
        <v>31.5124</v>
      </c>
      <c r="E692" s="207">
        <v>0.36</v>
      </c>
      <c r="F692" s="207">
        <v>0</v>
      </c>
      <c r="G692" s="207">
        <v>0.10565259226151393</v>
      </c>
      <c r="H692" s="207">
        <v>1.6705141612373204</v>
      </c>
      <c r="I692" s="188"/>
      <c r="J692" s="188"/>
      <c r="K692" s="188"/>
      <c r="L692" s="188"/>
      <c r="M692" s="188"/>
      <c r="N692" s="188"/>
      <c r="O692" s="230">
        <v>5711.6</v>
      </c>
      <c r="P692" s="228">
        <v>0.36109329561329073</v>
      </c>
    </row>
    <row r="693" spans="1:16" hidden="1" x14ac:dyDescent="0.35">
      <c r="A693" s="204">
        <v>40564</v>
      </c>
      <c r="B693" s="229">
        <v>7149.1918560000004</v>
      </c>
      <c r="C693" s="207">
        <v>-0.26</v>
      </c>
      <c r="D693" s="206">
        <v>31.4284</v>
      </c>
      <c r="E693" s="207">
        <v>-0.27</v>
      </c>
      <c r="F693" s="207">
        <v>-1.0000000000000009E-2</v>
      </c>
      <c r="G693" s="207">
        <v>0.10557544278350812</v>
      </c>
      <c r="H693" s="207">
        <v>1.6692943208833633</v>
      </c>
      <c r="I693" s="188"/>
      <c r="J693" s="188"/>
      <c r="K693" s="188"/>
      <c r="L693" s="188"/>
      <c r="M693" s="188"/>
      <c r="N693" s="188"/>
      <c r="O693" s="230">
        <v>5696.5</v>
      </c>
      <c r="P693" s="228">
        <v>-0.26437425590027946</v>
      </c>
    </row>
    <row r="694" spans="1:16" hidden="1" x14ac:dyDescent="0.35">
      <c r="A694" s="204">
        <v>40567</v>
      </c>
      <c r="B694" s="229">
        <v>7207.9637169999996</v>
      </c>
      <c r="C694" s="207">
        <v>0.82</v>
      </c>
      <c r="D694" s="206">
        <v>31.682600000000001</v>
      </c>
      <c r="E694" s="207">
        <v>0.81</v>
      </c>
      <c r="F694" s="207">
        <v>-9.9999999999998979E-3</v>
      </c>
      <c r="G694" s="207">
        <v>0.10549846206699229</v>
      </c>
      <c r="H694" s="207">
        <v>1.6680771488828545</v>
      </c>
      <c r="I694" s="188"/>
      <c r="J694" s="188"/>
      <c r="K694" s="188"/>
      <c r="L694" s="188"/>
      <c r="M694" s="188"/>
      <c r="N694" s="188"/>
      <c r="O694" s="230">
        <v>5743.25</v>
      </c>
      <c r="P694" s="228">
        <v>0.82067936452207491</v>
      </c>
    </row>
    <row r="695" spans="1:16" hidden="1" x14ac:dyDescent="0.35">
      <c r="A695" s="204">
        <v>40568</v>
      </c>
      <c r="B695" s="229">
        <v>7137.8735610000003</v>
      </c>
      <c r="C695" s="207">
        <v>-0.97</v>
      </c>
      <c r="D695" s="206">
        <v>31.375</v>
      </c>
      <c r="E695" s="207">
        <v>-0.97</v>
      </c>
      <c r="F695" s="207">
        <v>0</v>
      </c>
      <c r="G695" s="207">
        <v>0.10542288949619213</v>
      </c>
      <c r="H695" s="207">
        <v>1.6668822416210403</v>
      </c>
      <c r="I695" s="188"/>
      <c r="J695" s="188"/>
      <c r="K695" s="188"/>
      <c r="L695" s="188"/>
      <c r="M695" s="188"/>
      <c r="N695" s="188"/>
      <c r="O695" s="230">
        <v>5687.4</v>
      </c>
      <c r="P695" s="228">
        <v>-0.97244591476951836</v>
      </c>
    </row>
    <row r="696" spans="1:16" hidden="1" x14ac:dyDescent="0.35">
      <c r="A696" s="204">
        <v>40570</v>
      </c>
      <c r="B696" s="229">
        <v>7034.2874620000002</v>
      </c>
      <c r="C696" s="207">
        <v>-1.45</v>
      </c>
      <c r="D696" s="206">
        <v>30.920200000000001</v>
      </c>
      <c r="E696" s="207">
        <v>-1.45</v>
      </c>
      <c r="F696" s="207">
        <v>0</v>
      </c>
      <c r="G696" s="207">
        <v>0.10534747903657153</v>
      </c>
      <c r="H696" s="207">
        <v>1.665689897562034</v>
      </c>
      <c r="I696" s="188"/>
      <c r="J696" s="188"/>
      <c r="K696" s="188"/>
      <c r="L696" s="188"/>
      <c r="M696" s="188"/>
      <c r="N696" s="188"/>
      <c r="O696" s="230">
        <v>5604.3</v>
      </c>
      <c r="P696" s="228">
        <v>-1.461124591201594</v>
      </c>
    </row>
    <row r="697" spans="1:16" hidden="1" x14ac:dyDescent="0.35">
      <c r="A697" s="204">
        <v>40571</v>
      </c>
      <c r="B697" s="229">
        <v>6918.5937190000004</v>
      </c>
      <c r="C697" s="207">
        <v>-1.64</v>
      </c>
      <c r="D697" s="206">
        <v>30.413499999999999</v>
      </c>
      <c r="E697" s="207">
        <v>-1.64</v>
      </c>
      <c r="F697" s="207">
        <v>0</v>
      </c>
      <c r="G697" s="207">
        <v>0.10527223010961569</v>
      </c>
      <c r="H697" s="207">
        <v>1.6645001075587136</v>
      </c>
      <c r="I697" s="188"/>
      <c r="J697" s="188"/>
      <c r="K697" s="188"/>
      <c r="L697" s="188"/>
      <c r="M697" s="188"/>
      <c r="N697" s="188"/>
      <c r="O697" s="230">
        <v>5512.15</v>
      </c>
      <c r="P697" s="228">
        <v>-1.644273147404681</v>
      </c>
    </row>
    <row r="698" spans="1:16" hidden="1" x14ac:dyDescent="0.35">
      <c r="A698" s="204">
        <v>40574</v>
      </c>
      <c r="B698" s="229">
        <v>6910.760346</v>
      </c>
      <c r="C698" s="207">
        <v>-0.11</v>
      </c>
      <c r="D698" s="206">
        <v>30.375900000000001</v>
      </c>
      <c r="E698" s="207">
        <v>-0.12</v>
      </c>
      <c r="F698" s="207">
        <v>-9.999999999999995E-3</v>
      </c>
      <c r="G698" s="207">
        <v>0.10519591326954293</v>
      </c>
      <c r="H698" s="207">
        <v>1.6632934323664299</v>
      </c>
      <c r="I698" s="188"/>
      <c r="J698" s="188"/>
      <c r="K698" s="188"/>
      <c r="L698" s="188"/>
      <c r="M698" s="188"/>
      <c r="N698" s="188"/>
      <c r="O698" s="230">
        <v>5505.9</v>
      </c>
      <c r="P698" s="228">
        <v>-0.11338588391099662</v>
      </c>
    </row>
    <row r="699" spans="1:16" hidden="1" x14ac:dyDescent="0.35">
      <c r="A699" s="204">
        <v>40575</v>
      </c>
      <c r="B699" s="229">
        <v>6799.4211480000004</v>
      </c>
      <c r="C699" s="207">
        <v>-1.61</v>
      </c>
      <c r="D699" s="206">
        <v>29.8902</v>
      </c>
      <c r="E699" s="207">
        <v>-1.6</v>
      </c>
      <c r="F699" s="207">
        <v>1.0000000000000009E-2</v>
      </c>
      <c r="G699" s="207">
        <v>0.10512359320256932</v>
      </c>
      <c r="H699" s="207">
        <v>1.6621499517055673</v>
      </c>
      <c r="I699" s="188"/>
      <c r="J699" s="188"/>
      <c r="K699" s="188"/>
      <c r="L699" s="188"/>
      <c r="M699" s="188"/>
      <c r="N699" s="188"/>
      <c r="O699" s="230">
        <v>5417.2</v>
      </c>
      <c r="P699" s="228">
        <v>-1.6109991100455843</v>
      </c>
    </row>
    <row r="700" spans="1:16" hidden="1" x14ac:dyDescent="0.35">
      <c r="A700" s="204">
        <v>40576</v>
      </c>
      <c r="B700" s="229">
        <v>6817.9928579999996</v>
      </c>
      <c r="C700" s="207">
        <v>0.27</v>
      </c>
      <c r="D700" s="206">
        <v>29.9696</v>
      </c>
      <c r="E700" s="207">
        <v>0.27</v>
      </c>
      <c r="F700" s="207">
        <v>0</v>
      </c>
      <c r="G700" s="207">
        <v>0.10504882441596354</v>
      </c>
      <c r="H700" s="207">
        <v>1.6609677533877605</v>
      </c>
      <c r="I700" s="188"/>
      <c r="J700" s="188"/>
      <c r="K700" s="188"/>
      <c r="L700" s="188"/>
      <c r="M700" s="188"/>
      <c r="N700" s="188"/>
      <c r="O700" s="230">
        <v>5432</v>
      </c>
      <c r="P700" s="228">
        <v>0.27320386915750167</v>
      </c>
    </row>
    <row r="701" spans="1:16" hidden="1" x14ac:dyDescent="0.35">
      <c r="A701" s="204">
        <v>40577</v>
      </c>
      <c r="B701" s="229">
        <v>6936.9513580000003</v>
      </c>
      <c r="C701" s="207">
        <v>1.74</v>
      </c>
      <c r="D701" s="206">
        <v>30.484200000000001</v>
      </c>
      <c r="E701" s="207">
        <v>1.72</v>
      </c>
      <c r="F701" s="207">
        <v>-2.0000000000000018E-2</v>
      </c>
      <c r="G701" s="207">
        <v>0.10497315380563726</v>
      </c>
      <c r="H701" s="207">
        <v>1.65977129598493</v>
      </c>
      <c r="I701" s="188"/>
      <c r="J701" s="188"/>
      <c r="K701" s="188"/>
      <c r="L701" s="188"/>
      <c r="M701" s="188"/>
      <c r="N701" s="188"/>
      <c r="O701" s="230">
        <v>5526.75</v>
      </c>
      <c r="P701" s="228">
        <v>1.7442930780559647</v>
      </c>
    </row>
    <row r="702" spans="1:16" hidden="1" x14ac:dyDescent="0.35">
      <c r="A702" s="204">
        <v>40578</v>
      </c>
      <c r="B702" s="229">
        <v>6773.7862489999998</v>
      </c>
      <c r="C702" s="207">
        <v>-2.35</v>
      </c>
      <c r="D702" s="206">
        <v>29.7774</v>
      </c>
      <c r="E702" s="207">
        <v>-2.3199999999999998</v>
      </c>
      <c r="F702" s="207">
        <v>3.0000000000000249E-2</v>
      </c>
      <c r="G702" s="207">
        <v>0.10491060489403509</v>
      </c>
      <c r="H702" s="207">
        <v>1.6587823108557929</v>
      </c>
      <c r="I702" s="188"/>
      <c r="J702" s="188"/>
      <c r="K702" s="188"/>
      <c r="L702" s="188"/>
      <c r="M702" s="188"/>
      <c r="N702" s="188"/>
      <c r="O702" s="230">
        <v>5395.75</v>
      </c>
      <c r="P702" s="228">
        <v>-2.370289953408423</v>
      </c>
    </row>
    <row r="703" spans="1:16" hidden="1" x14ac:dyDescent="0.35">
      <c r="A703" s="204">
        <v>40581</v>
      </c>
      <c r="B703" s="229">
        <v>6774.071457</v>
      </c>
      <c r="C703" s="207">
        <v>0</v>
      </c>
      <c r="D703" s="206">
        <v>29.7759</v>
      </c>
      <c r="E703" s="207">
        <v>-0.01</v>
      </c>
      <c r="F703" s="207">
        <v>-0.01</v>
      </c>
      <c r="G703" s="207">
        <v>0.10483509299895388</v>
      </c>
      <c r="H703" s="207">
        <v>1.6575883629613317</v>
      </c>
      <c r="I703" s="188"/>
      <c r="J703" s="188"/>
      <c r="K703" s="188"/>
      <c r="L703" s="188"/>
      <c r="M703" s="188"/>
      <c r="N703" s="188"/>
      <c r="O703" s="230">
        <v>5396</v>
      </c>
      <c r="P703" s="228">
        <v>4.6332761895936615E-3</v>
      </c>
    </row>
    <row r="704" spans="1:16" hidden="1" x14ac:dyDescent="0.35">
      <c r="A704" s="204">
        <v>40582</v>
      </c>
      <c r="B704" s="229">
        <v>6669.4501200000004</v>
      </c>
      <c r="C704" s="207">
        <v>-1.54</v>
      </c>
      <c r="D704" s="206">
        <v>29.317699999999999</v>
      </c>
      <c r="E704" s="207">
        <v>-1.54</v>
      </c>
      <c r="F704" s="207">
        <v>0</v>
      </c>
      <c r="G704" s="207">
        <v>0.10476095079142478</v>
      </c>
      <c r="H704" s="207">
        <v>1.6564160717286074</v>
      </c>
      <c r="I704" s="188"/>
      <c r="J704" s="188"/>
      <c r="K704" s="188"/>
      <c r="L704" s="188"/>
      <c r="M704" s="188"/>
      <c r="N704" s="188"/>
      <c r="O704" s="230">
        <v>5312.55</v>
      </c>
      <c r="P704" s="228">
        <v>-1.5465159377316497</v>
      </c>
    </row>
    <row r="705" spans="1:16" hidden="1" x14ac:dyDescent="0.35">
      <c r="A705" s="204">
        <v>40583</v>
      </c>
      <c r="B705" s="229">
        <v>6595.3806279999999</v>
      </c>
      <c r="C705" s="207">
        <v>-1.1100000000000001</v>
      </c>
      <c r="D705" s="206">
        <v>28.993300000000001</v>
      </c>
      <c r="E705" s="207">
        <v>-1.1100000000000001</v>
      </c>
      <c r="F705" s="207">
        <v>0</v>
      </c>
      <c r="G705" s="207">
        <v>0.10468696560842516</v>
      </c>
      <c r="H705" s="207">
        <v>1.6552462632716916</v>
      </c>
      <c r="I705" s="188"/>
      <c r="J705" s="188"/>
      <c r="K705" s="188"/>
      <c r="L705" s="188"/>
      <c r="M705" s="188"/>
      <c r="N705" s="188"/>
      <c r="O705" s="230">
        <v>5253.55</v>
      </c>
      <c r="P705" s="228">
        <v>-1.1105777827973384</v>
      </c>
    </row>
    <row r="706" spans="1:16" hidden="1" x14ac:dyDescent="0.35">
      <c r="A706" s="204">
        <v>40584</v>
      </c>
      <c r="B706" s="229">
        <v>6560.54</v>
      </c>
      <c r="C706" s="207">
        <v>-0.53</v>
      </c>
      <c r="D706" s="206">
        <v>28.8416</v>
      </c>
      <c r="E706" s="207">
        <v>-0.52</v>
      </c>
      <c r="F706" s="207">
        <v>1.0000000000000009E-2</v>
      </c>
      <c r="G706" s="207">
        <v>0.10461570603353096</v>
      </c>
      <c r="H706" s="207">
        <v>1.6541195504628863</v>
      </c>
      <c r="I706" s="188"/>
      <c r="J706" s="188"/>
      <c r="K706" s="188"/>
      <c r="L706" s="188"/>
      <c r="M706" s="188"/>
      <c r="N706" s="188"/>
      <c r="O706" s="230">
        <v>5225.8</v>
      </c>
      <c r="P706" s="228">
        <v>-0.52821425512272657</v>
      </c>
    </row>
    <row r="707" spans="1:16" hidden="1" x14ac:dyDescent="0.35">
      <c r="A707" s="204">
        <v>40585</v>
      </c>
      <c r="B707" s="229">
        <v>6666.9145019999996</v>
      </c>
      <c r="C707" s="207">
        <v>1.62</v>
      </c>
      <c r="D707" s="206">
        <v>29.3094</v>
      </c>
      <c r="E707" s="207">
        <v>1.62</v>
      </c>
      <c r="F707" s="207">
        <v>0</v>
      </c>
      <c r="G707" s="207">
        <v>0.1045420286773228</v>
      </c>
      <c r="H707" s="207">
        <v>1.6529546091748999</v>
      </c>
      <c r="I707" s="188"/>
      <c r="J707" s="188"/>
      <c r="K707" s="188"/>
      <c r="L707" s="188"/>
      <c r="M707" s="188"/>
      <c r="N707" s="188"/>
      <c r="O707" s="230">
        <v>5310</v>
      </c>
      <c r="P707" s="228">
        <v>1.6112365570821656</v>
      </c>
    </row>
    <row r="708" spans="1:16" hidden="1" x14ac:dyDescent="0.35">
      <c r="A708" s="204">
        <v>40588</v>
      </c>
      <c r="B708" s="229">
        <v>6850.1820799999996</v>
      </c>
      <c r="C708" s="207">
        <v>2.75</v>
      </c>
      <c r="D708" s="206">
        <v>30.104900000000001</v>
      </c>
      <c r="E708" s="207">
        <v>2.71</v>
      </c>
      <c r="F708" s="207">
        <v>-4.0000000000000036E-2</v>
      </c>
      <c r="G708" s="207">
        <v>0.10447194917621613</v>
      </c>
      <c r="H708" s="207">
        <v>1.6518465549709729</v>
      </c>
      <c r="I708" s="188"/>
      <c r="J708" s="188"/>
      <c r="K708" s="188"/>
      <c r="L708" s="188"/>
      <c r="M708" s="188"/>
      <c r="N708" s="188"/>
      <c r="O708" s="230">
        <v>5456</v>
      </c>
      <c r="P708" s="228">
        <v>2.7495291902071561</v>
      </c>
    </row>
    <row r="709" spans="1:16" hidden="1" x14ac:dyDescent="0.35">
      <c r="A709" s="204">
        <v>40589</v>
      </c>
      <c r="B709" s="229">
        <v>6881.6230869999999</v>
      </c>
      <c r="C709" s="207">
        <v>0.46</v>
      </c>
      <c r="D709" s="206">
        <v>30.2423</v>
      </c>
      <c r="E709" s="207">
        <v>0.46</v>
      </c>
      <c r="F709" s="207">
        <v>0</v>
      </c>
      <c r="G709" s="207">
        <v>0.10439859025918438</v>
      </c>
      <c r="H709" s="207">
        <v>1.6506866486484546</v>
      </c>
      <c r="I709" s="188"/>
      <c r="J709" s="188"/>
      <c r="K709" s="188"/>
      <c r="L709" s="188"/>
      <c r="M709" s="188"/>
      <c r="N709" s="188"/>
      <c r="O709" s="230">
        <v>5481</v>
      </c>
      <c r="P709" s="228">
        <v>0.4582111436950147</v>
      </c>
    </row>
    <row r="710" spans="1:16" hidden="1" x14ac:dyDescent="0.35">
      <c r="A710" s="204">
        <v>40591</v>
      </c>
      <c r="B710" s="229">
        <v>6963.7859619999999</v>
      </c>
      <c r="C710" s="207">
        <v>1.19</v>
      </c>
      <c r="D710" s="206">
        <v>30.604199999999999</v>
      </c>
      <c r="E710" s="207">
        <v>1.2</v>
      </c>
      <c r="F710" s="207">
        <v>1.0000000000000009E-2</v>
      </c>
      <c r="G710" s="207">
        <v>0.10432794226877015</v>
      </c>
      <c r="H710" s="207">
        <v>1.6495696058393412</v>
      </c>
      <c r="I710" s="188"/>
      <c r="J710" s="188"/>
      <c r="K710" s="188"/>
      <c r="L710" s="188"/>
      <c r="M710" s="188"/>
      <c r="N710" s="188"/>
      <c r="O710" s="230">
        <v>5546.45</v>
      </c>
      <c r="P710" s="228">
        <v>1.1941251596423978</v>
      </c>
    </row>
    <row r="711" spans="1:16" hidden="1" x14ac:dyDescent="0.35">
      <c r="A711" s="204">
        <v>40592</v>
      </c>
      <c r="B711" s="229">
        <v>6853.9315850000003</v>
      </c>
      <c r="C711" s="207">
        <v>-1.58</v>
      </c>
      <c r="D711" s="206">
        <v>30.1203</v>
      </c>
      <c r="E711" s="207">
        <v>-1.58</v>
      </c>
      <c r="F711" s="207">
        <v>0</v>
      </c>
      <c r="G711" s="207">
        <v>0.10425488681716959</v>
      </c>
      <c r="H711" s="207">
        <v>1.6484144977265913</v>
      </c>
      <c r="I711" s="188"/>
      <c r="J711" s="188"/>
      <c r="K711" s="188"/>
      <c r="L711" s="188"/>
      <c r="M711" s="188"/>
      <c r="N711" s="188"/>
      <c r="O711" s="230">
        <v>5458.95</v>
      </c>
      <c r="P711" s="228">
        <v>-1.5775856629014955</v>
      </c>
    </row>
    <row r="712" spans="1:16" hidden="1" x14ac:dyDescent="0.35">
      <c r="A712" s="204">
        <v>40595</v>
      </c>
      <c r="B712" s="229">
        <v>6928.8032940000003</v>
      </c>
      <c r="C712" s="207">
        <v>1.0900000000000001</v>
      </c>
      <c r="D712" s="206">
        <v>30.452400000000001</v>
      </c>
      <c r="E712" s="207">
        <v>1.1000000000000001</v>
      </c>
      <c r="F712" s="207">
        <v>1.0000000000000009E-2</v>
      </c>
      <c r="G712" s="207">
        <v>0.10418453021397392</v>
      </c>
      <c r="H712" s="207">
        <v>1.6473020621539363</v>
      </c>
      <c r="I712" s="188"/>
      <c r="J712" s="188"/>
      <c r="K712" s="188"/>
      <c r="L712" s="188"/>
      <c r="M712" s="188"/>
      <c r="N712" s="188"/>
      <c r="O712" s="230">
        <v>5518.6</v>
      </c>
      <c r="P712" s="228">
        <v>1.0927009772941783</v>
      </c>
    </row>
    <row r="713" spans="1:16" hidden="1" x14ac:dyDescent="0.35">
      <c r="A713" s="204">
        <v>40596</v>
      </c>
      <c r="B713" s="229">
        <v>6866.755142</v>
      </c>
      <c r="C713" s="207">
        <v>-0.9</v>
      </c>
      <c r="D713" s="206">
        <v>30.1797</v>
      </c>
      <c r="E713" s="207">
        <v>-0.9</v>
      </c>
      <c r="F713" s="207">
        <v>0</v>
      </c>
      <c r="G713" s="207">
        <v>0.10411177614559128</v>
      </c>
      <c r="H713" s="207">
        <v>1.6461517193282724</v>
      </c>
      <c r="I713" s="188"/>
      <c r="J713" s="188"/>
      <c r="K713" s="188"/>
      <c r="L713" s="188"/>
      <c r="M713" s="188"/>
      <c r="N713" s="188"/>
      <c r="O713" s="230">
        <v>5469.2</v>
      </c>
      <c r="P713" s="228">
        <v>-0.89515456818759365</v>
      </c>
    </row>
    <row r="714" spans="1:16" hidden="1" x14ac:dyDescent="0.35">
      <c r="A714" s="204">
        <v>40597</v>
      </c>
      <c r="B714" s="229">
        <v>6826.8087859999996</v>
      </c>
      <c r="C714" s="207">
        <v>-0.57999999999999996</v>
      </c>
      <c r="D714" s="206">
        <v>30.0047</v>
      </c>
      <c r="E714" s="207">
        <v>-0.57999999999999996</v>
      </c>
      <c r="F714" s="207">
        <v>0</v>
      </c>
      <c r="G714" s="207">
        <v>0.10403917422508085</v>
      </c>
      <c r="H714" s="207">
        <v>1.6450037821716952</v>
      </c>
      <c r="I714" s="188"/>
      <c r="J714" s="188"/>
      <c r="K714" s="188"/>
      <c r="L714" s="188"/>
      <c r="M714" s="188"/>
      <c r="N714" s="188"/>
      <c r="O714" s="230">
        <v>5437.35</v>
      </c>
      <c r="P714" s="228">
        <v>-0.58235208074306033</v>
      </c>
    </row>
    <row r="715" spans="1:16" hidden="1" x14ac:dyDescent="0.35">
      <c r="A715" s="204">
        <v>40598</v>
      </c>
      <c r="B715" s="229">
        <v>6607.5453500000003</v>
      </c>
      <c r="C715" s="207">
        <v>-3.21</v>
      </c>
      <c r="D715" s="206">
        <v>29.041699999999999</v>
      </c>
      <c r="E715" s="207">
        <v>-3.21</v>
      </c>
      <c r="F715" s="207">
        <v>0</v>
      </c>
      <c r="G715" s="207">
        <v>0.10396672392308223</v>
      </c>
      <c r="H715" s="207">
        <v>1.6438582423142818</v>
      </c>
      <c r="I715" s="188"/>
      <c r="J715" s="188"/>
      <c r="K715" s="188"/>
      <c r="L715" s="188"/>
      <c r="M715" s="188"/>
      <c r="N715" s="188"/>
      <c r="O715" s="230">
        <v>5262.7</v>
      </c>
      <c r="P715" s="228">
        <v>-3.212042631061097</v>
      </c>
    </row>
    <row r="716" spans="1:16" hidden="1" x14ac:dyDescent="0.35">
      <c r="A716" s="204">
        <v>40599</v>
      </c>
      <c r="B716" s="229">
        <v>6658.7810790000003</v>
      </c>
      <c r="C716" s="207">
        <v>0.78</v>
      </c>
      <c r="D716" s="206">
        <v>29.266500000000001</v>
      </c>
      <c r="E716" s="207">
        <v>0.77</v>
      </c>
      <c r="F716" s="207">
        <v>-1.0000000000000009E-2</v>
      </c>
      <c r="G716" s="207">
        <v>0.10389325832528655</v>
      </c>
      <c r="H716" s="207">
        <v>1.6426966492207806</v>
      </c>
      <c r="I716" s="188"/>
      <c r="J716" s="188"/>
      <c r="K716" s="188"/>
      <c r="L716" s="188"/>
      <c r="M716" s="188"/>
      <c r="N716" s="188"/>
      <c r="O716" s="230">
        <v>5303.55</v>
      </c>
      <c r="P716" s="228">
        <v>0.77621753092519741</v>
      </c>
    </row>
    <row r="717" spans="1:16" hidden="1" x14ac:dyDescent="0.35">
      <c r="A717" s="204">
        <v>40602</v>
      </c>
      <c r="B717" s="229">
        <v>6696.0869430000002</v>
      </c>
      <c r="C717" s="207">
        <v>0.56000000000000005</v>
      </c>
      <c r="D717" s="206">
        <v>29.432300000000001</v>
      </c>
      <c r="E717" s="207">
        <v>0.56999999999999995</v>
      </c>
      <c r="F717" s="207">
        <v>9.9999999999998979E-3</v>
      </c>
      <c r="G717" s="207">
        <v>0.10382363649110761</v>
      </c>
      <c r="H717" s="207">
        <v>1.6415958313663606</v>
      </c>
      <c r="I717" s="188"/>
      <c r="J717" s="188"/>
      <c r="K717" s="188"/>
      <c r="L717" s="188"/>
      <c r="M717" s="188"/>
      <c r="N717" s="188"/>
      <c r="O717" s="230">
        <v>5333.25</v>
      </c>
      <c r="P717" s="228">
        <v>0.5600022626354012</v>
      </c>
    </row>
    <row r="718" spans="1:16" hidden="1" x14ac:dyDescent="0.35">
      <c r="A718" s="204">
        <v>40603</v>
      </c>
      <c r="B718" s="229">
        <v>6933.4338070000003</v>
      </c>
      <c r="C718" s="207">
        <v>3.54</v>
      </c>
      <c r="D718" s="206">
        <v>30.468299999999999</v>
      </c>
      <c r="E718" s="207">
        <v>3.52</v>
      </c>
      <c r="F718" s="207">
        <v>-2.0000000000000018E-2</v>
      </c>
      <c r="G718" s="207">
        <v>0.10375067544319296</v>
      </c>
      <c r="H718" s="207">
        <v>1.6404422159069456</v>
      </c>
      <c r="I718" s="188"/>
      <c r="J718" s="188"/>
      <c r="K718" s="188"/>
      <c r="L718" s="188"/>
      <c r="M718" s="188"/>
      <c r="N718" s="188"/>
      <c r="O718" s="230">
        <v>5522.3</v>
      </c>
      <c r="P718" s="228">
        <v>3.5447428866076067</v>
      </c>
    </row>
    <row r="719" spans="1:16" hidden="1" x14ac:dyDescent="0.35">
      <c r="A719" s="204">
        <v>40605</v>
      </c>
      <c r="B719" s="229">
        <v>6950.9380279999996</v>
      </c>
      <c r="C719" s="207">
        <v>0.25</v>
      </c>
      <c r="D719" s="206">
        <v>30.5427</v>
      </c>
      <c r="E719" s="207">
        <v>0.24</v>
      </c>
      <c r="F719" s="207">
        <v>-1.0000000000000009E-2</v>
      </c>
      <c r="G719" s="207">
        <v>0.10367767134163682</v>
      </c>
      <c r="H719" s="207">
        <v>1.6392879197096875</v>
      </c>
      <c r="I719" s="188"/>
      <c r="J719" s="188"/>
      <c r="K719" s="188"/>
      <c r="L719" s="188"/>
      <c r="M719" s="188"/>
      <c r="N719" s="188"/>
      <c r="O719" s="230">
        <v>5536.2</v>
      </c>
      <c r="P719" s="228">
        <v>0.25170671640439013</v>
      </c>
    </row>
    <row r="720" spans="1:16" hidden="1" x14ac:dyDescent="0.35">
      <c r="A720" s="204">
        <v>40606</v>
      </c>
      <c r="B720" s="229">
        <v>6954.1352530000004</v>
      </c>
      <c r="C720" s="207">
        <v>0.05</v>
      </c>
      <c r="D720" s="206">
        <v>30.555800000000001</v>
      </c>
      <c r="E720" s="207">
        <v>0.04</v>
      </c>
      <c r="F720" s="207">
        <v>-1.0000000000000002E-2</v>
      </c>
      <c r="G720" s="207">
        <v>0.10360482113145812</v>
      </c>
      <c r="H720" s="207">
        <v>1.6381360567487542</v>
      </c>
      <c r="I720" s="188"/>
      <c r="J720" s="188"/>
      <c r="K720" s="188"/>
      <c r="L720" s="188"/>
      <c r="M720" s="188"/>
      <c r="N720" s="188"/>
      <c r="O720" s="230">
        <v>5538.75</v>
      </c>
      <c r="P720" s="228">
        <v>4.6060474693836603E-2</v>
      </c>
    </row>
    <row r="721" spans="1:16" hidden="1" x14ac:dyDescent="0.35">
      <c r="A721" s="204">
        <v>40609</v>
      </c>
      <c r="B721" s="229">
        <v>6859.2157420000003</v>
      </c>
      <c r="C721" s="207">
        <v>-1.36</v>
      </c>
      <c r="D721" s="206">
        <v>30.137699999999999</v>
      </c>
      <c r="E721" s="207">
        <v>-1.37</v>
      </c>
      <c r="F721" s="207">
        <v>-1.0000000000000009E-2</v>
      </c>
      <c r="G721" s="207">
        <v>0.10353212427274815</v>
      </c>
      <c r="H721" s="207">
        <v>1.6369866184874393</v>
      </c>
      <c r="I721" s="188"/>
      <c r="J721" s="188"/>
      <c r="K721" s="188"/>
      <c r="L721" s="188"/>
      <c r="M721" s="188"/>
      <c r="N721" s="188"/>
      <c r="O721" s="230">
        <v>5463.15</v>
      </c>
      <c r="P721" s="228">
        <v>-1.3649289099526132</v>
      </c>
    </row>
    <row r="722" spans="1:16" hidden="1" x14ac:dyDescent="0.35">
      <c r="A722" s="204">
        <v>40610</v>
      </c>
      <c r="B722" s="229">
        <v>6931.5569750000004</v>
      </c>
      <c r="C722" s="207">
        <v>1.05</v>
      </c>
      <c r="D722" s="206">
        <v>30.4529</v>
      </c>
      <c r="E722" s="207">
        <v>1.05</v>
      </c>
      <c r="F722" s="207">
        <v>0</v>
      </c>
      <c r="G722" s="207">
        <v>0.10346073568597186</v>
      </c>
      <c r="H722" s="207">
        <v>1.6358578658216711</v>
      </c>
      <c r="I722" s="188"/>
      <c r="J722" s="188"/>
      <c r="K722" s="188"/>
      <c r="L722" s="188"/>
      <c r="M722" s="188"/>
      <c r="N722" s="188"/>
      <c r="O722" s="230">
        <v>5520.8</v>
      </c>
      <c r="P722" s="228">
        <v>1.0552520066262239</v>
      </c>
    </row>
    <row r="723" spans="1:16" hidden="1" x14ac:dyDescent="0.35">
      <c r="A723" s="204">
        <v>40611</v>
      </c>
      <c r="B723" s="229">
        <v>6944.3895130000001</v>
      </c>
      <c r="C723" s="207">
        <v>0.19</v>
      </c>
      <c r="D723" s="206">
        <v>30.508099999999999</v>
      </c>
      <c r="E723" s="207">
        <v>0.18</v>
      </c>
      <c r="F723" s="207">
        <v>-1.0000000000000009E-2</v>
      </c>
      <c r="G723" s="207">
        <v>0.10338834244311203</v>
      </c>
      <c r="H723" s="207">
        <v>1.6347132281484571</v>
      </c>
      <c r="I723" s="188"/>
      <c r="J723" s="188"/>
      <c r="K723" s="188"/>
      <c r="L723" s="188"/>
      <c r="M723" s="188"/>
      <c r="N723" s="188"/>
      <c r="O723" s="230">
        <v>5531</v>
      </c>
      <c r="P723" s="228">
        <v>0.18475583248804189</v>
      </c>
    </row>
    <row r="724" spans="1:16" hidden="1" x14ac:dyDescent="0.35">
      <c r="A724" s="204">
        <v>40612</v>
      </c>
      <c r="B724" s="229">
        <v>6898.404176</v>
      </c>
      <c r="C724" s="207">
        <v>-0.66</v>
      </c>
      <c r="D724" s="206">
        <v>30.3063</v>
      </c>
      <c r="E724" s="207">
        <v>-0.66</v>
      </c>
      <c r="F724" s="207">
        <v>0</v>
      </c>
      <c r="G724" s="207">
        <v>0.10331725155517786</v>
      </c>
      <c r="H724" s="207">
        <v>1.6335891825146784</v>
      </c>
      <c r="I724" s="188"/>
      <c r="J724" s="188"/>
      <c r="K724" s="188"/>
      <c r="L724" s="188"/>
      <c r="M724" s="188"/>
      <c r="N724" s="188"/>
      <c r="O724" s="230">
        <v>5494.4</v>
      </c>
      <c r="P724" s="228">
        <v>-0.66172482372085273</v>
      </c>
    </row>
    <row r="725" spans="1:16" hidden="1" x14ac:dyDescent="0.35">
      <c r="A725" s="204">
        <v>40613</v>
      </c>
      <c r="B725" s="229">
        <v>6836.9456090000003</v>
      </c>
      <c r="C725" s="207">
        <v>-0.89</v>
      </c>
      <c r="D725" s="206">
        <v>30.036799999999999</v>
      </c>
      <c r="E725" s="207">
        <v>-0.89</v>
      </c>
      <c r="F725" s="207">
        <v>0</v>
      </c>
      <c r="G725" s="207">
        <v>0.10324630706047638</v>
      </c>
      <c r="H725" s="207">
        <v>1.6324674515611464</v>
      </c>
      <c r="I725" s="188"/>
      <c r="J725" s="188"/>
      <c r="K725" s="188"/>
      <c r="L725" s="188"/>
      <c r="M725" s="188"/>
      <c r="N725" s="188"/>
      <c r="O725" s="230">
        <v>5445.45</v>
      </c>
      <c r="P725" s="228">
        <v>-0.89090710541642071</v>
      </c>
    </row>
    <row r="726" spans="1:16" hidden="1" x14ac:dyDescent="0.35">
      <c r="A726" s="204">
        <v>40616</v>
      </c>
      <c r="B726" s="229">
        <v>6945.5534159999997</v>
      </c>
      <c r="C726" s="207">
        <v>1.59</v>
      </c>
      <c r="D726" s="206">
        <v>30.505600000000001</v>
      </c>
      <c r="E726" s="207">
        <v>1.56</v>
      </c>
      <c r="F726" s="207">
        <v>-3.0000000000000027E-2</v>
      </c>
      <c r="G726" s="207">
        <v>0.10317612649045808</v>
      </c>
      <c r="H726" s="207">
        <v>1.6313577993174126</v>
      </c>
      <c r="I726" s="188"/>
      <c r="J726" s="188"/>
      <c r="K726" s="188"/>
      <c r="L726" s="188"/>
      <c r="M726" s="188"/>
      <c r="N726" s="188"/>
      <c r="O726" s="230">
        <v>5531.5</v>
      </c>
      <c r="P726" s="228">
        <v>1.5802183474276723</v>
      </c>
    </row>
    <row r="727" spans="1:16" hidden="1" x14ac:dyDescent="0.35">
      <c r="A727" s="204">
        <v>40617</v>
      </c>
      <c r="B727" s="229">
        <v>6842.7822530000003</v>
      </c>
      <c r="C727" s="207">
        <v>-1.48</v>
      </c>
      <c r="D727" s="206">
        <v>30.054300000000001</v>
      </c>
      <c r="E727" s="207">
        <v>-1.48</v>
      </c>
      <c r="F727" s="207">
        <v>0</v>
      </c>
      <c r="G727" s="207">
        <v>0.10310548043745531</v>
      </c>
      <c r="H727" s="207">
        <v>1.6302407871414639</v>
      </c>
      <c r="I727" s="188"/>
      <c r="J727" s="188"/>
      <c r="K727" s="188"/>
      <c r="L727" s="188"/>
      <c r="M727" s="188"/>
      <c r="N727" s="188"/>
      <c r="O727" s="230">
        <v>5449.65</v>
      </c>
      <c r="P727" s="228">
        <v>-1.4797071318810515</v>
      </c>
    </row>
    <row r="728" spans="1:16" hidden="1" x14ac:dyDescent="0.35">
      <c r="A728" s="204">
        <v>40618</v>
      </c>
      <c r="B728" s="229">
        <v>6919.9914870000002</v>
      </c>
      <c r="C728" s="207">
        <v>1.1299999999999999</v>
      </c>
      <c r="D728" s="206">
        <v>30.389900000000001</v>
      </c>
      <c r="E728" s="207">
        <v>1.1200000000000001</v>
      </c>
      <c r="F728" s="207">
        <v>-9.9999999999997868E-3</v>
      </c>
      <c r="G728" s="207">
        <v>0.10303383641227033</v>
      </c>
      <c r="H728" s="207">
        <v>1.6291079956398289</v>
      </c>
      <c r="I728" s="188"/>
      <c r="J728" s="188"/>
      <c r="K728" s="188"/>
      <c r="L728" s="188"/>
      <c r="M728" s="188"/>
      <c r="N728" s="188"/>
      <c r="O728" s="230">
        <v>5511.15</v>
      </c>
      <c r="P728" s="228">
        <v>1.1285128402741462</v>
      </c>
    </row>
    <row r="729" spans="1:16" hidden="1" x14ac:dyDescent="0.35">
      <c r="A729" s="204">
        <v>40619</v>
      </c>
      <c r="B729" s="229">
        <v>6840.2699339999999</v>
      </c>
      <c r="C729" s="207">
        <v>-1.1499999999999999</v>
      </c>
      <c r="D729" s="206">
        <v>30.0426</v>
      </c>
      <c r="E729" s="207">
        <v>-1.1399999999999999</v>
      </c>
      <c r="F729" s="207">
        <v>1.0000000000000009E-2</v>
      </c>
      <c r="G729" s="207">
        <v>0.1029659713221123</v>
      </c>
      <c r="H729" s="207">
        <v>1.6280349543472685</v>
      </c>
      <c r="I729" s="188"/>
      <c r="J729" s="188"/>
      <c r="K729" s="188"/>
      <c r="L729" s="188"/>
      <c r="M729" s="188"/>
      <c r="N729" s="188"/>
      <c r="O729" s="230">
        <v>5446.65</v>
      </c>
      <c r="P729" s="228">
        <v>-1.1703546446748865</v>
      </c>
    </row>
    <row r="730" spans="1:16" hidden="1" x14ac:dyDescent="0.35">
      <c r="A730" s="204">
        <v>40620</v>
      </c>
      <c r="B730" s="229">
        <v>6749.3355750000001</v>
      </c>
      <c r="C730" s="207">
        <v>-1.33</v>
      </c>
      <c r="D730" s="206">
        <v>29.645700000000001</v>
      </c>
      <c r="E730" s="207">
        <v>-1.32</v>
      </c>
      <c r="F730" s="207">
        <v>1.0000000000000009E-2</v>
      </c>
      <c r="G730" s="207">
        <v>0.10289823963902335</v>
      </c>
      <c r="H730" s="207">
        <v>1.6269640224056796</v>
      </c>
      <c r="I730" s="188"/>
      <c r="J730" s="188"/>
      <c r="K730" s="188"/>
      <c r="L730" s="188"/>
      <c r="M730" s="188"/>
      <c r="N730" s="188"/>
      <c r="O730" s="230">
        <v>5373.7</v>
      </c>
      <c r="P730" s="228">
        <v>-1.3393553835844019</v>
      </c>
    </row>
    <row r="731" spans="1:16" hidden="1" x14ac:dyDescent="0.35">
      <c r="A731" s="204">
        <v>40623</v>
      </c>
      <c r="B731" s="229">
        <v>6738.096974</v>
      </c>
      <c r="C731" s="207">
        <v>-0.17</v>
      </c>
      <c r="D731" s="206">
        <v>29.595300000000002</v>
      </c>
      <c r="E731" s="207">
        <v>-0.17</v>
      </c>
      <c r="F731" s="207">
        <v>0</v>
      </c>
      <c r="G731" s="207">
        <v>0.10282816489181479</v>
      </c>
      <c r="H731" s="207">
        <v>1.6258560433674818</v>
      </c>
      <c r="I731" s="188"/>
      <c r="J731" s="188"/>
      <c r="K731" s="188"/>
      <c r="L731" s="188"/>
      <c r="M731" s="188"/>
      <c r="N731" s="188"/>
      <c r="O731" s="230">
        <v>5364.75</v>
      </c>
      <c r="P731" s="228">
        <v>-0.16655191022944746</v>
      </c>
    </row>
    <row r="732" spans="1:16" hidden="1" x14ac:dyDescent="0.35">
      <c r="A732" s="204">
        <v>40624</v>
      </c>
      <c r="B732" s="229">
        <v>6799.8027460000003</v>
      </c>
      <c r="C732" s="207">
        <v>0.92</v>
      </c>
      <c r="D732" s="206">
        <v>29.864899999999999</v>
      </c>
      <c r="E732" s="207">
        <v>0.91</v>
      </c>
      <c r="F732" s="207">
        <v>-1.0000000000000009E-2</v>
      </c>
      <c r="G732" s="207">
        <v>0.10275710536106061</v>
      </c>
      <c r="H732" s="207">
        <v>1.624732493534252</v>
      </c>
      <c r="I732" s="188"/>
      <c r="J732" s="188"/>
      <c r="K732" s="188"/>
      <c r="L732" s="188"/>
      <c r="M732" s="188"/>
      <c r="N732" s="188"/>
      <c r="O732" s="230">
        <v>5413.85</v>
      </c>
      <c r="P732" s="228">
        <v>0.91523370147724248</v>
      </c>
    </row>
    <row r="733" spans="1:16" hidden="1" x14ac:dyDescent="0.35">
      <c r="A733" s="204">
        <v>40625</v>
      </c>
      <c r="B733" s="229">
        <v>6883.2079590000003</v>
      </c>
      <c r="C733" s="207">
        <v>1.23</v>
      </c>
      <c r="D733" s="206">
        <v>30.229399999999998</v>
      </c>
      <c r="E733" s="207">
        <v>1.22</v>
      </c>
      <c r="F733" s="207">
        <v>-1.0000000000000009E-2</v>
      </c>
      <c r="G733" s="207">
        <v>0.1026861929443848</v>
      </c>
      <c r="H733" s="207">
        <v>1.6236112697788396</v>
      </c>
      <c r="I733" s="188"/>
      <c r="J733" s="188"/>
      <c r="K733" s="188"/>
      <c r="L733" s="188"/>
      <c r="M733" s="188"/>
      <c r="N733" s="188"/>
      <c r="O733" s="230">
        <v>5480.25</v>
      </c>
      <c r="P733" s="228">
        <v>1.2264839254874005</v>
      </c>
    </row>
    <row r="734" spans="1:16" hidden="1" x14ac:dyDescent="0.35">
      <c r="A734" s="204">
        <v>40626</v>
      </c>
      <c r="B734" s="229">
        <v>6936.1191429999999</v>
      </c>
      <c r="C734" s="207">
        <v>0.77</v>
      </c>
      <c r="D734" s="206">
        <v>30.460699999999999</v>
      </c>
      <c r="E734" s="207">
        <v>0.77</v>
      </c>
      <c r="F734" s="207">
        <v>0</v>
      </c>
      <c r="G734" s="207">
        <v>0.10261655202748134</v>
      </c>
      <c r="H734" s="207">
        <v>1.6225101502000521</v>
      </c>
      <c r="I734" s="188"/>
      <c r="J734" s="188"/>
      <c r="K734" s="188"/>
      <c r="L734" s="188"/>
      <c r="M734" s="188"/>
      <c r="N734" s="188"/>
      <c r="O734" s="230">
        <v>5522.4</v>
      </c>
      <c r="P734" s="228">
        <v>0.76912549609962377</v>
      </c>
    </row>
    <row r="735" spans="1:16" hidden="1" x14ac:dyDescent="0.35">
      <c r="A735" s="204">
        <v>40627</v>
      </c>
      <c r="B735" s="229">
        <v>7101.7231190000002</v>
      </c>
      <c r="C735" s="207">
        <v>2.39</v>
      </c>
      <c r="D735" s="206">
        <v>31.1828</v>
      </c>
      <c r="E735" s="207">
        <v>2.37</v>
      </c>
      <c r="F735" s="207">
        <v>-2.0000000000000018E-2</v>
      </c>
      <c r="G735" s="207">
        <v>0.10254615064715338</v>
      </c>
      <c r="H735" s="207">
        <v>1.6213970066387715</v>
      </c>
      <c r="I735" s="188"/>
      <c r="J735" s="188"/>
      <c r="K735" s="188"/>
      <c r="L735" s="188"/>
      <c r="M735" s="188"/>
      <c r="N735" s="188"/>
      <c r="O735" s="230">
        <v>5654.25</v>
      </c>
      <c r="P735" s="228">
        <v>2.3875488917861865</v>
      </c>
    </row>
    <row r="736" spans="1:16" hidden="1" x14ac:dyDescent="0.35">
      <c r="A736" s="204">
        <v>40630</v>
      </c>
      <c r="B736" s="229">
        <v>7143.2042549999996</v>
      </c>
      <c r="C736" s="207">
        <v>0.57999999999999996</v>
      </c>
      <c r="D736" s="206">
        <v>31.359200000000001</v>
      </c>
      <c r="E736" s="207">
        <v>0.56999999999999995</v>
      </c>
      <c r="F736" s="207">
        <v>-1.0000000000000009E-2</v>
      </c>
      <c r="G736" s="207">
        <v>0.10247567561584379</v>
      </c>
      <c r="H736" s="207">
        <v>1.6202826985532217</v>
      </c>
      <c r="I736" s="188"/>
      <c r="J736" s="188"/>
      <c r="K736" s="188"/>
      <c r="L736" s="188"/>
      <c r="M736" s="188"/>
      <c r="N736" s="188"/>
      <c r="O736" s="230">
        <v>5687.25</v>
      </c>
      <c r="P736" s="228">
        <v>0.58363178140336913</v>
      </c>
    </row>
    <row r="737" spans="1:16" hidden="1" x14ac:dyDescent="0.35">
      <c r="A737" s="204">
        <v>40631</v>
      </c>
      <c r="B737" s="229">
        <v>7205.54</v>
      </c>
      <c r="C737" s="207">
        <v>0.87</v>
      </c>
      <c r="D737" s="206">
        <v>31.648900000000001</v>
      </c>
      <c r="E737" s="207">
        <v>0.92</v>
      </c>
      <c r="F737" s="207">
        <v>5.0000000000000044E-2</v>
      </c>
      <c r="G737" s="207">
        <v>0.10243215921753135</v>
      </c>
      <c r="H737" s="207">
        <v>1.6195946438820497</v>
      </c>
      <c r="I737" s="188"/>
      <c r="J737" s="188"/>
      <c r="K737" s="188"/>
      <c r="L737" s="188"/>
      <c r="M737" s="188"/>
      <c r="N737" s="188"/>
      <c r="O737" s="230">
        <v>5736.35</v>
      </c>
      <c r="P737" s="228">
        <v>0.86333465207262505</v>
      </c>
    </row>
    <row r="738" spans="1:16" hidden="1" x14ac:dyDescent="0.35">
      <c r="A738" s="204">
        <v>40632</v>
      </c>
      <c r="B738" s="229">
        <v>7269.9539100000002</v>
      </c>
      <c r="C738" s="207">
        <v>0.89</v>
      </c>
      <c r="D738" s="206">
        <v>31.9495</v>
      </c>
      <c r="E738" s="207">
        <v>0.95</v>
      </c>
      <c r="F738" s="207">
        <v>5.9999999999999942E-2</v>
      </c>
      <c r="G738" s="207">
        <v>0.10239780493791864</v>
      </c>
      <c r="H738" s="207">
        <v>1.6190514550272974</v>
      </c>
      <c r="I738" s="188"/>
      <c r="J738" s="188"/>
      <c r="K738" s="188"/>
      <c r="L738" s="188"/>
      <c r="M738" s="188"/>
      <c r="N738" s="188"/>
      <c r="O738" s="230">
        <v>5787.65</v>
      </c>
      <c r="P738" s="228">
        <v>0.89429689610988294</v>
      </c>
    </row>
    <row r="739" spans="1:16" hidden="1" x14ac:dyDescent="0.35">
      <c r="A739" s="204">
        <v>40633</v>
      </c>
      <c r="B739" s="229">
        <v>7327.8305200000004</v>
      </c>
      <c r="C739" s="207">
        <v>0.8</v>
      </c>
      <c r="D739" s="206">
        <v>32.207900000000002</v>
      </c>
      <c r="E739" s="207">
        <v>0.81</v>
      </c>
      <c r="F739" s="207">
        <v>1.0000000000000009E-2</v>
      </c>
      <c r="G739" s="207">
        <v>0.1023312366736065</v>
      </c>
      <c r="H739" s="207">
        <v>1.6179989183517449</v>
      </c>
      <c r="I739" s="188"/>
      <c r="J739" s="188"/>
      <c r="K739" s="188"/>
      <c r="L739" s="188"/>
      <c r="M739" s="188"/>
      <c r="N739" s="188"/>
      <c r="O739" s="230">
        <v>5833.75</v>
      </c>
      <c r="P739" s="228">
        <v>0.79652363221688205</v>
      </c>
    </row>
    <row r="740" spans="1:16" hidden="1" x14ac:dyDescent="0.35">
      <c r="A740" s="204">
        <v>40634</v>
      </c>
      <c r="B740" s="229">
        <v>7318.1880080000001</v>
      </c>
      <c r="C740" s="207">
        <v>-0.13</v>
      </c>
      <c r="D740" s="206">
        <v>32.171700000000001</v>
      </c>
      <c r="E740" s="207">
        <v>-0.11</v>
      </c>
      <c r="F740" s="207">
        <v>2.0000000000000004E-2</v>
      </c>
      <c r="G740" s="207">
        <v>0.10226855762675827</v>
      </c>
      <c r="H740" s="207">
        <v>1.617007875603701</v>
      </c>
      <c r="I740" s="188"/>
      <c r="J740" s="188"/>
      <c r="K740" s="188"/>
      <c r="L740" s="188"/>
      <c r="M740" s="188"/>
      <c r="N740" s="188"/>
      <c r="O740" s="230">
        <v>5826.05</v>
      </c>
      <c r="P740" s="228">
        <v>-0.13199057210198961</v>
      </c>
    </row>
    <row r="741" spans="1:16" hidden="1" x14ac:dyDescent="0.35">
      <c r="A741" s="204">
        <v>40638</v>
      </c>
      <c r="B741" s="229">
        <v>7423.7245370000001</v>
      </c>
      <c r="C741" s="207">
        <v>1.44</v>
      </c>
      <c r="D741" s="206">
        <v>32.627499999999998</v>
      </c>
      <c r="E741" s="207">
        <v>1.42</v>
      </c>
      <c r="F741" s="207">
        <v>-2.0000000000000018E-2</v>
      </c>
      <c r="G741" s="207">
        <v>0.10219899575797148</v>
      </c>
      <c r="H741" s="207">
        <v>1.6159080058853807</v>
      </c>
      <c r="I741" s="188"/>
      <c r="J741" s="188"/>
      <c r="K741" s="188"/>
      <c r="L741" s="188"/>
      <c r="M741" s="188"/>
      <c r="N741" s="188"/>
      <c r="O741" s="230">
        <v>5910.05</v>
      </c>
      <c r="P741" s="228">
        <v>1.4418001905235966</v>
      </c>
    </row>
    <row r="742" spans="1:16" hidden="1" x14ac:dyDescent="0.35">
      <c r="A742" s="204">
        <v>40639</v>
      </c>
      <c r="B742" s="229">
        <v>7400.7011300000004</v>
      </c>
      <c r="C742" s="207">
        <v>-0.31</v>
      </c>
      <c r="D742" s="206">
        <v>32.519799999999996</v>
      </c>
      <c r="E742" s="207">
        <v>-0.33</v>
      </c>
      <c r="F742" s="207">
        <v>-2.0000000000000018E-2</v>
      </c>
      <c r="G742" s="207">
        <v>0.10212957563910212</v>
      </c>
      <c r="H742" s="207">
        <v>1.6148103774300469</v>
      </c>
      <c r="I742" s="188"/>
      <c r="J742" s="188"/>
      <c r="K742" s="188"/>
      <c r="L742" s="188"/>
      <c r="M742" s="188"/>
      <c r="N742" s="188"/>
      <c r="O742" s="230">
        <v>5891.75</v>
      </c>
      <c r="P742" s="228">
        <v>-0.309642050405668</v>
      </c>
    </row>
    <row r="743" spans="1:16" hidden="1" x14ac:dyDescent="0.35">
      <c r="A743" s="204">
        <v>40640</v>
      </c>
      <c r="B743" s="229">
        <v>7393.1054949999998</v>
      </c>
      <c r="C743" s="207">
        <v>-0.1</v>
      </c>
      <c r="D743" s="206">
        <v>32.488999999999997</v>
      </c>
      <c r="E743" s="207">
        <v>-0.09</v>
      </c>
      <c r="F743" s="207">
        <v>1.0000000000000009E-2</v>
      </c>
      <c r="G743" s="207">
        <v>0.10206354448917088</v>
      </c>
      <c r="H743" s="207">
        <v>1.6137663332785328</v>
      </c>
      <c r="I743" s="188"/>
      <c r="J743" s="188"/>
      <c r="K743" s="188"/>
      <c r="L743" s="188"/>
      <c r="M743" s="188"/>
      <c r="N743" s="188"/>
      <c r="O743" s="230">
        <v>5885.7</v>
      </c>
      <c r="P743" s="228">
        <v>-0.1026859591802127</v>
      </c>
    </row>
    <row r="744" spans="1:16" hidden="1" x14ac:dyDescent="0.35">
      <c r="A744" s="204">
        <v>40641</v>
      </c>
      <c r="B744" s="229">
        <v>7338.2495209999997</v>
      </c>
      <c r="C744" s="207">
        <v>-0.74</v>
      </c>
      <c r="D744" s="206">
        <v>32.250900000000001</v>
      </c>
      <c r="E744" s="207">
        <v>-0.73</v>
      </c>
      <c r="F744" s="207">
        <v>1.0000000000000009E-2</v>
      </c>
      <c r="G744" s="207">
        <v>0.1019976407676893</v>
      </c>
      <c r="H744" s="207">
        <v>1.612724303947717</v>
      </c>
      <c r="I744" s="188"/>
      <c r="J744" s="188"/>
      <c r="K744" s="188"/>
      <c r="L744" s="188"/>
      <c r="M744" s="188"/>
      <c r="N744" s="188"/>
      <c r="O744" s="230">
        <v>5842</v>
      </c>
      <c r="P744" s="228">
        <v>-0.74247753028526464</v>
      </c>
    </row>
    <row r="745" spans="1:16" hidden="1" x14ac:dyDescent="0.35">
      <c r="A745" s="204">
        <v>40644</v>
      </c>
      <c r="B745" s="229">
        <v>7267.5031879999997</v>
      </c>
      <c r="C745" s="207">
        <v>-0.96</v>
      </c>
      <c r="D745" s="206">
        <v>31.937999999999999</v>
      </c>
      <c r="E745" s="207">
        <v>-0.97</v>
      </c>
      <c r="F745" s="207">
        <v>-1.0000000000000009E-2</v>
      </c>
      <c r="G745" s="207">
        <v>0.10192838758544086</v>
      </c>
      <c r="H745" s="207">
        <v>1.6116293149921179</v>
      </c>
      <c r="I745" s="188"/>
      <c r="J745" s="188"/>
      <c r="K745" s="188"/>
      <c r="L745" s="188"/>
      <c r="M745" s="188"/>
      <c r="N745" s="188"/>
      <c r="O745" s="230">
        <v>5785.7</v>
      </c>
      <c r="P745" s="228">
        <v>-0.96371105785690148</v>
      </c>
    </row>
    <row r="746" spans="1:16" hidden="1" x14ac:dyDescent="0.35">
      <c r="A746" s="204">
        <v>40646</v>
      </c>
      <c r="B746" s="229">
        <v>7425.515308</v>
      </c>
      <c r="C746" s="207">
        <v>2.17</v>
      </c>
      <c r="D746" s="206">
        <v>32.628399999999999</v>
      </c>
      <c r="E746" s="207">
        <v>2.16</v>
      </c>
      <c r="F746" s="207">
        <v>-9.9999999999997868E-3</v>
      </c>
      <c r="G746" s="207">
        <v>0.1018592752741687</v>
      </c>
      <c r="H746" s="207">
        <v>1.6105365534022251</v>
      </c>
      <c r="I746" s="188"/>
      <c r="J746" s="188"/>
      <c r="K746" s="188"/>
      <c r="L746" s="188"/>
      <c r="M746" s="188"/>
      <c r="N746" s="188"/>
      <c r="O746" s="230">
        <v>5911.5</v>
      </c>
      <c r="P746" s="228">
        <v>2.1743263563613771</v>
      </c>
    </row>
    <row r="747" spans="1:16" hidden="1" x14ac:dyDescent="0.35">
      <c r="A747" s="204">
        <v>40648</v>
      </c>
      <c r="B747" s="229">
        <v>7316.3316150000001</v>
      </c>
      <c r="C747" s="207">
        <v>-1.47</v>
      </c>
      <c r="D747" s="206">
        <v>32.148699999999998</v>
      </c>
      <c r="E747" s="207">
        <v>-1.47</v>
      </c>
      <c r="F747" s="207">
        <v>0</v>
      </c>
      <c r="G747" s="207">
        <v>0.10179137347731734</v>
      </c>
      <c r="H747" s="207">
        <v>1.6094629317258835</v>
      </c>
      <c r="I747" s="188"/>
      <c r="J747" s="188"/>
      <c r="K747" s="188"/>
      <c r="L747" s="188"/>
      <c r="M747" s="188"/>
      <c r="N747" s="188"/>
      <c r="O747" s="230">
        <v>5824.55</v>
      </c>
      <c r="P747" s="228">
        <v>-1.4708618793876311</v>
      </c>
    </row>
    <row r="748" spans="1:16" hidden="1" x14ac:dyDescent="0.35">
      <c r="A748" s="204">
        <v>40651</v>
      </c>
      <c r="B748" s="229">
        <v>7196.3960889999998</v>
      </c>
      <c r="C748" s="207">
        <v>-1.64</v>
      </c>
      <c r="D748" s="206">
        <v>31.622800000000002</v>
      </c>
      <c r="E748" s="207">
        <v>-1.64</v>
      </c>
      <c r="F748" s="207">
        <v>0</v>
      </c>
      <c r="G748" s="207">
        <v>0.10172360724851383</v>
      </c>
      <c r="H748" s="207">
        <v>1.6083914535685875</v>
      </c>
      <c r="I748" s="188"/>
      <c r="J748" s="188"/>
      <c r="K748" s="188"/>
      <c r="L748" s="188"/>
      <c r="M748" s="188"/>
      <c r="N748" s="188"/>
      <c r="O748" s="230">
        <v>5729.1</v>
      </c>
      <c r="P748" s="228">
        <v>-1.6387532084023628</v>
      </c>
    </row>
    <row r="749" spans="1:16" hidden="1" x14ac:dyDescent="0.35">
      <c r="A749" s="204">
        <v>40652</v>
      </c>
      <c r="B749" s="229">
        <v>7211.018779</v>
      </c>
      <c r="C749" s="207">
        <v>0.2</v>
      </c>
      <c r="D749" s="206">
        <v>31.685500000000001</v>
      </c>
      <c r="E749" s="207">
        <v>0.2</v>
      </c>
      <c r="F749" s="207">
        <v>0</v>
      </c>
      <c r="G749" s="207">
        <v>0.10165597613740636</v>
      </c>
      <c r="H749" s="207">
        <v>1.6073221118096499</v>
      </c>
      <c r="I749" s="188"/>
      <c r="J749" s="188"/>
      <c r="K749" s="188"/>
      <c r="L749" s="188"/>
      <c r="M749" s="188"/>
      <c r="N749" s="188"/>
      <c r="O749" s="230">
        <v>5740.75</v>
      </c>
      <c r="P749" s="228">
        <v>0.2033478207746354</v>
      </c>
    </row>
    <row r="750" spans="1:16" hidden="1" x14ac:dyDescent="0.35">
      <c r="A750" s="204">
        <v>40653</v>
      </c>
      <c r="B750" s="229">
        <v>7352.6198729999996</v>
      </c>
      <c r="C750" s="207">
        <v>1.96</v>
      </c>
      <c r="D750" s="206">
        <v>32.305</v>
      </c>
      <c r="E750" s="207">
        <v>1.96</v>
      </c>
      <c r="F750" s="207">
        <v>0</v>
      </c>
      <c r="G750" s="207">
        <v>0.10158847969573412</v>
      </c>
      <c r="H750" s="207">
        <v>1.6062548993614449</v>
      </c>
      <c r="I750" s="188"/>
      <c r="J750" s="188"/>
      <c r="K750" s="188"/>
      <c r="L750" s="188"/>
      <c r="M750" s="188"/>
      <c r="N750" s="188"/>
      <c r="O750" s="230">
        <v>5851.65</v>
      </c>
      <c r="P750" s="228">
        <v>1.9318033358010651</v>
      </c>
    </row>
    <row r="751" spans="1:16" hidden="1" x14ac:dyDescent="0.35">
      <c r="A751" s="204">
        <v>40654</v>
      </c>
      <c r="B751" s="229">
        <v>7394.1532470000002</v>
      </c>
      <c r="C751" s="207">
        <v>0.56000000000000005</v>
      </c>
      <c r="D751" s="206">
        <v>32.486400000000003</v>
      </c>
      <c r="E751" s="207">
        <v>0.56000000000000005</v>
      </c>
      <c r="F751" s="207">
        <v>0</v>
      </c>
      <c r="G751" s="207">
        <v>0.10152111747731468</v>
      </c>
      <c r="H751" s="207">
        <v>1.6051898091692092</v>
      </c>
      <c r="I751" s="188"/>
      <c r="J751" s="188"/>
      <c r="K751" s="188"/>
      <c r="L751" s="188"/>
      <c r="M751" s="188"/>
      <c r="N751" s="188"/>
      <c r="O751" s="230">
        <v>5884.7</v>
      </c>
      <c r="P751" s="228">
        <v>0.56479796296771312</v>
      </c>
    </row>
    <row r="752" spans="1:16" hidden="1" x14ac:dyDescent="0.35">
      <c r="A752" s="204">
        <v>40658</v>
      </c>
      <c r="B752" s="229">
        <v>7381.4654929999997</v>
      </c>
      <c r="C752" s="207">
        <v>-0.17</v>
      </c>
      <c r="D752" s="206">
        <v>32.426299999999998</v>
      </c>
      <c r="E752" s="207">
        <v>-0.19</v>
      </c>
      <c r="F752" s="207">
        <v>-1.999999999999999E-2</v>
      </c>
      <c r="G752" s="207">
        <v>0.1014531042104868</v>
      </c>
      <c r="H752" s="207">
        <v>1.6041144249977846</v>
      </c>
      <c r="I752" s="188"/>
      <c r="J752" s="188"/>
      <c r="K752" s="188"/>
      <c r="L752" s="188"/>
      <c r="M752" s="188"/>
      <c r="N752" s="188"/>
      <c r="O752" s="230">
        <v>5874.5</v>
      </c>
      <c r="P752" s="228">
        <v>-0.17333084099444013</v>
      </c>
    </row>
    <row r="753" spans="1:16" hidden="1" x14ac:dyDescent="0.35">
      <c r="A753" s="204">
        <v>40659</v>
      </c>
      <c r="B753" s="229">
        <v>7373.8232250000001</v>
      </c>
      <c r="C753" s="207">
        <v>-0.1</v>
      </c>
      <c r="D753" s="206">
        <v>32.391300000000001</v>
      </c>
      <c r="E753" s="207">
        <v>-0.11</v>
      </c>
      <c r="F753" s="207">
        <v>-9.999999999999995E-3</v>
      </c>
      <c r="G753" s="207">
        <v>0.10138495888440548</v>
      </c>
      <c r="H753" s="207">
        <v>1.6030369527862254</v>
      </c>
      <c r="I753" s="188"/>
      <c r="J753" s="188"/>
      <c r="K753" s="188"/>
      <c r="L753" s="188"/>
      <c r="M753" s="188"/>
      <c r="N753" s="188"/>
      <c r="O753" s="230">
        <v>5868.4</v>
      </c>
      <c r="P753" s="228">
        <v>-0.10383862456379886</v>
      </c>
    </row>
    <row r="754" spans="1:16" hidden="1" x14ac:dyDescent="0.35">
      <c r="A754" s="204">
        <v>40660</v>
      </c>
      <c r="B754" s="229">
        <v>7330.461483</v>
      </c>
      <c r="C754" s="207">
        <v>-0.59</v>
      </c>
      <c r="D754" s="206">
        <v>32.199199999999998</v>
      </c>
      <c r="E754" s="207">
        <v>-0.59</v>
      </c>
      <c r="F754" s="207">
        <v>0</v>
      </c>
      <c r="G754" s="207">
        <v>0.10131800482919631</v>
      </c>
      <c r="H754" s="207">
        <v>1.6019783162209973</v>
      </c>
      <c r="I754" s="188"/>
      <c r="J754" s="188"/>
      <c r="K754" s="188"/>
      <c r="L754" s="188"/>
      <c r="M754" s="188"/>
      <c r="N754" s="188"/>
      <c r="O754" s="230">
        <v>5833.9</v>
      </c>
      <c r="P754" s="228">
        <v>-0.58789448572012815</v>
      </c>
    </row>
    <row r="755" spans="1:16" hidden="1" x14ac:dyDescent="0.35">
      <c r="A755" s="204">
        <v>40661</v>
      </c>
      <c r="B755" s="229">
        <v>7269.6750890000003</v>
      </c>
      <c r="C755" s="207">
        <v>-0.83</v>
      </c>
      <c r="D755" s="206">
        <v>31.931000000000001</v>
      </c>
      <c r="E755" s="207">
        <v>-0.83</v>
      </c>
      <c r="F755" s="207">
        <v>0</v>
      </c>
      <c r="G755" s="207">
        <v>0.10125118320263404</v>
      </c>
      <c r="H755" s="207">
        <v>1.6009217735365275</v>
      </c>
      <c r="I755" s="188"/>
      <c r="J755" s="188"/>
      <c r="K755" s="188"/>
      <c r="L755" s="188"/>
      <c r="M755" s="188"/>
      <c r="N755" s="188"/>
      <c r="O755" s="230">
        <v>5785.45</v>
      </c>
      <c r="P755" s="228">
        <v>-0.83049075232691361</v>
      </c>
    </row>
    <row r="756" spans="1:16" hidden="1" x14ac:dyDescent="0.35">
      <c r="A756" s="204">
        <v>40662</v>
      </c>
      <c r="B756" s="229">
        <v>7224.5084960000004</v>
      </c>
      <c r="C756" s="207">
        <v>-0.62</v>
      </c>
      <c r="D756" s="206">
        <v>31.732099999999999</v>
      </c>
      <c r="E756" s="207">
        <v>-0.62</v>
      </c>
      <c r="F756" s="207">
        <v>0</v>
      </c>
      <c r="G756" s="207">
        <v>0.10118449356889402</v>
      </c>
      <c r="H756" s="207">
        <v>1.599867317841823</v>
      </c>
      <c r="I756" s="188"/>
      <c r="J756" s="188"/>
      <c r="K756" s="188"/>
      <c r="L756" s="188"/>
      <c r="M756" s="188"/>
      <c r="N756" s="188"/>
      <c r="O756" s="230">
        <v>5749.5</v>
      </c>
      <c r="P756" s="228">
        <v>-0.62138640900880349</v>
      </c>
    </row>
    <row r="757" spans="1:16" hidden="1" x14ac:dyDescent="0.35">
      <c r="A757" s="204">
        <v>40665</v>
      </c>
      <c r="B757" s="229">
        <v>7163.9622410000002</v>
      </c>
      <c r="C757" s="207">
        <v>-0.84</v>
      </c>
      <c r="D757" s="206">
        <v>31.463999999999999</v>
      </c>
      <c r="E757" s="207">
        <v>-0.84</v>
      </c>
      <c r="F757" s="207">
        <v>0</v>
      </c>
      <c r="G757" s="207">
        <v>0.10111793549415624</v>
      </c>
      <c r="H757" s="207">
        <v>1.5988149422775875</v>
      </c>
      <c r="I757" s="188"/>
      <c r="J757" s="188"/>
      <c r="K757" s="188"/>
      <c r="L757" s="188"/>
      <c r="M757" s="188"/>
      <c r="N757" s="188"/>
      <c r="O757" s="230">
        <v>5701.3</v>
      </c>
      <c r="P757" s="228">
        <v>-0.83833376815374938</v>
      </c>
    </row>
    <row r="758" spans="1:16" hidden="1" x14ac:dyDescent="0.35">
      <c r="A758" s="204">
        <v>40666</v>
      </c>
      <c r="B758" s="229">
        <v>6992.9716689999996</v>
      </c>
      <c r="C758" s="207">
        <v>-2.39</v>
      </c>
      <c r="D758" s="206">
        <v>30.7163</v>
      </c>
      <c r="E758" s="207">
        <v>-2.38</v>
      </c>
      <c r="F758" s="207">
        <v>1.0000000000000231E-2</v>
      </c>
      <c r="G758" s="207">
        <v>0.10105387011503536</v>
      </c>
      <c r="H758" s="207">
        <v>1.5978019796916667</v>
      </c>
      <c r="I758" s="188"/>
      <c r="J758" s="188"/>
      <c r="K758" s="188"/>
      <c r="L758" s="188"/>
      <c r="M758" s="188"/>
      <c r="N758" s="188"/>
      <c r="O758" s="230">
        <v>5565.25</v>
      </c>
      <c r="P758" s="228">
        <v>-2.3862978618911508</v>
      </c>
    </row>
    <row r="759" spans="1:16" hidden="1" x14ac:dyDescent="0.35">
      <c r="A759" s="204">
        <v>40667</v>
      </c>
      <c r="B759" s="229">
        <v>6957.6560019999997</v>
      </c>
      <c r="C759" s="207">
        <v>-0.51</v>
      </c>
      <c r="D759" s="206">
        <v>30.560600000000001</v>
      </c>
      <c r="E759" s="207">
        <v>-0.51</v>
      </c>
      <c r="F759" s="207">
        <v>0</v>
      </c>
      <c r="G759" s="207">
        <v>0.10098757000096106</v>
      </c>
      <c r="H759" s="207">
        <v>1.5967536828436477</v>
      </c>
      <c r="I759" s="188"/>
      <c r="J759" s="188"/>
      <c r="K759" s="188"/>
      <c r="L759" s="188"/>
      <c r="M759" s="188"/>
      <c r="N759" s="188"/>
      <c r="O759" s="230">
        <v>5537.15</v>
      </c>
      <c r="P759" s="228">
        <v>-0.50491891649073017</v>
      </c>
    </row>
    <row r="760" spans="1:16" hidden="1" x14ac:dyDescent="0.35">
      <c r="A760" s="204">
        <v>40668</v>
      </c>
      <c r="B760" s="229">
        <v>6864.986997</v>
      </c>
      <c r="C760" s="207">
        <v>-1.33</v>
      </c>
      <c r="D760" s="206">
        <v>30.158100000000001</v>
      </c>
      <c r="E760" s="207">
        <v>-1.32</v>
      </c>
      <c r="F760" s="207">
        <v>1.0000000000000009E-2</v>
      </c>
      <c r="G760" s="207">
        <v>0.10092375221237637</v>
      </c>
      <c r="H760" s="207">
        <v>1.5957446350078341</v>
      </c>
      <c r="I760" s="188"/>
      <c r="J760" s="188"/>
      <c r="K760" s="188"/>
      <c r="L760" s="188"/>
      <c r="M760" s="188"/>
      <c r="N760" s="188"/>
      <c r="O760" s="230">
        <v>5459.85</v>
      </c>
      <c r="P760" s="228">
        <v>-1.3960250309274498</v>
      </c>
    </row>
    <row r="761" spans="1:16" hidden="1" x14ac:dyDescent="0.35">
      <c r="A761" s="204">
        <v>40669</v>
      </c>
      <c r="B761" s="229">
        <v>6980.1768709999997</v>
      </c>
      <c r="C761" s="207">
        <v>1.68</v>
      </c>
      <c r="D761" s="206">
        <v>30.661000000000001</v>
      </c>
      <c r="E761" s="207">
        <v>1.67</v>
      </c>
      <c r="F761" s="207">
        <v>-1.0000000000000009E-2</v>
      </c>
      <c r="G761" s="207">
        <v>0.10085667869279236</v>
      </c>
      <c r="H761" s="207">
        <v>1.5946841095449873</v>
      </c>
      <c r="I761" s="188"/>
      <c r="J761" s="188"/>
      <c r="K761" s="188"/>
      <c r="L761" s="188"/>
      <c r="M761" s="188"/>
      <c r="N761" s="188"/>
      <c r="O761" s="230">
        <v>5551.45</v>
      </c>
      <c r="P761" s="228">
        <v>1.6777017683635895</v>
      </c>
    </row>
    <row r="762" spans="1:16" hidden="1" x14ac:dyDescent="0.35">
      <c r="A762" s="204">
        <v>40672</v>
      </c>
      <c r="B762" s="229">
        <v>6979.7239890000001</v>
      </c>
      <c r="C762" s="207">
        <v>-0.01</v>
      </c>
      <c r="D762" s="206">
        <v>30.656500000000001</v>
      </c>
      <c r="E762" s="207">
        <v>-0.01</v>
      </c>
      <c r="F762" s="207">
        <v>0</v>
      </c>
      <c r="G762" s="207">
        <v>0.10079076725816397</v>
      </c>
      <c r="H762" s="207">
        <v>1.5936419582586121</v>
      </c>
      <c r="I762" s="188"/>
      <c r="J762" s="188"/>
      <c r="K762" s="188"/>
      <c r="L762" s="188"/>
      <c r="M762" s="188"/>
      <c r="N762" s="188"/>
      <c r="O762" s="230">
        <v>5551.1</v>
      </c>
      <c r="P762" s="228">
        <v>-6.3046591430969265E-3</v>
      </c>
    </row>
    <row r="763" spans="1:16" hidden="1" x14ac:dyDescent="0.35">
      <c r="A763" s="204">
        <v>40673</v>
      </c>
      <c r="B763" s="229">
        <v>6967.349236</v>
      </c>
      <c r="C763" s="207">
        <v>-0.18</v>
      </c>
      <c r="D763" s="206">
        <v>30.604199999999999</v>
      </c>
      <c r="E763" s="207">
        <v>-0.17</v>
      </c>
      <c r="F763" s="207">
        <v>9.9999999999999811E-3</v>
      </c>
      <c r="G763" s="207">
        <v>0.10072732537793934</v>
      </c>
      <c r="H763" s="207">
        <v>1.5926388540558452</v>
      </c>
      <c r="I763" s="188"/>
      <c r="J763" s="188"/>
      <c r="K763" s="188"/>
      <c r="L763" s="188"/>
      <c r="M763" s="188"/>
      <c r="N763" s="188"/>
      <c r="O763" s="230">
        <v>5541.25</v>
      </c>
      <c r="P763" s="228">
        <v>-0.17744230873160929</v>
      </c>
    </row>
    <row r="764" spans="1:16" hidden="1" x14ac:dyDescent="0.35">
      <c r="A764" s="204">
        <v>40674</v>
      </c>
      <c r="B764" s="229">
        <v>6997.2534699999997</v>
      </c>
      <c r="C764" s="207">
        <v>0.43</v>
      </c>
      <c r="D764" s="206">
        <v>30.734100000000002</v>
      </c>
      <c r="E764" s="207">
        <v>0.42</v>
      </c>
      <c r="F764" s="207">
        <v>-1.0000000000000009E-2</v>
      </c>
      <c r="G764" s="207">
        <v>0.10066064682223214</v>
      </c>
      <c r="H764" s="207">
        <v>1.5915845735202192</v>
      </c>
      <c r="I764" s="188"/>
      <c r="J764" s="188"/>
      <c r="K764" s="188"/>
      <c r="L764" s="188"/>
      <c r="M764" s="188"/>
      <c r="N764" s="188"/>
      <c r="O764" s="230">
        <v>5565.05</v>
      </c>
      <c r="P764" s="228">
        <v>0.42950597789307798</v>
      </c>
    </row>
    <row r="765" spans="1:16" hidden="1" x14ac:dyDescent="0.35">
      <c r="A765" s="204">
        <v>40675</v>
      </c>
      <c r="B765" s="229">
        <v>6898.0131060000003</v>
      </c>
      <c r="C765" s="207">
        <v>-1.42</v>
      </c>
      <c r="D765" s="206">
        <v>30.299600000000002</v>
      </c>
      <c r="E765" s="207">
        <v>-1.41</v>
      </c>
      <c r="F765" s="207">
        <v>1.0000000000000009E-2</v>
      </c>
      <c r="G765" s="207">
        <v>0.1005974532052018</v>
      </c>
      <c r="H765" s="207">
        <v>1.590585394703218</v>
      </c>
      <c r="I765" s="188"/>
      <c r="J765" s="188"/>
      <c r="K765" s="188"/>
      <c r="L765" s="188"/>
      <c r="M765" s="188"/>
      <c r="N765" s="188"/>
      <c r="O765" s="230">
        <v>5486.15</v>
      </c>
      <c r="P765" s="228">
        <v>-1.4177770190744117</v>
      </c>
    </row>
    <row r="766" spans="1:16" hidden="1" x14ac:dyDescent="0.35">
      <c r="A766" s="204">
        <v>40676</v>
      </c>
      <c r="B766" s="229">
        <v>6971.752367</v>
      </c>
      <c r="C766" s="207">
        <v>1.07</v>
      </c>
      <c r="D766" s="206">
        <v>30.619599999999998</v>
      </c>
      <c r="E766" s="207">
        <v>1.06</v>
      </c>
      <c r="F766" s="207">
        <v>-1.0000000000000009E-2</v>
      </c>
      <c r="G766" s="207">
        <v>0.1005310355286653</v>
      </c>
      <c r="H766" s="207">
        <v>1.5895352390294595</v>
      </c>
      <c r="I766" s="188"/>
      <c r="J766" s="188"/>
      <c r="K766" s="188"/>
      <c r="L766" s="188"/>
      <c r="M766" s="188"/>
      <c r="N766" s="188"/>
      <c r="O766" s="230">
        <v>5544.75</v>
      </c>
      <c r="P766" s="228">
        <v>1.0681443270781945</v>
      </c>
    </row>
    <row r="767" spans="1:16" hidden="1" x14ac:dyDescent="0.35">
      <c r="A767" s="204">
        <v>40679</v>
      </c>
      <c r="B767" s="229">
        <v>6914.1687940000002</v>
      </c>
      <c r="C767" s="207">
        <v>-0.83</v>
      </c>
      <c r="D767" s="206">
        <v>30.3642</v>
      </c>
      <c r="E767" s="207">
        <v>-0.83</v>
      </c>
      <c r="F767" s="207">
        <v>0</v>
      </c>
      <c r="G767" s="207">
        <v>0.10046576320684221</v>
      </c>
      <c r="H767" s="207">
        <v>1.5885031930038171</v>
      </c>
      <c r="I767" s="188"/>
      <c r="J767" s="188"/>
      <c r="K767" s="188"/>
      <c r="L767" s="188"/>
      <c r="M767" s="188"/>
      <c r="N767" s="188"/>
      <c r="O767" s="230">
        <v>5499</v>
      </c>
      <c r="P767" s="228">
        <v>-0.82510482889219527</v>
      </c>
    </row>
    <row r="768" spans="1:16" hidden="1" x14ac:dyDescent="0.35">
      <c r="A768" s="204">
        <v>40681</v>
      </c>
      <c r="B768" s="229">
        <v>6815.6182349999999</v>
      </c>
      <c r="C768" s="207">
        <v>-1.43</v>
      </c>
      <c r="D768" s="206">
        <v>29.934799999999999</v>
      </c>
      <c r="E768" s="207">
        <v>-1.41</v>
      </c>
      <c r="F768" s="207">
        <v>2.0000000000000018E-2</v>
      </c>
      <c r="G768" s="207">
        <v>0.10040657144780538</v>
      </c>
      <c r="H768" s="207">
        <v>1.5875672891174759</v>
      </c>
      <c r="I768" s="188"/>
      <c r="J768" s="188"/>
      <c r="K768" s="188"/>
      <c r="L768" s="188"/>
      <c r="M768" s="188"/>
      <c r="N768" s="188"/>
      <c r="O768" s="230">
        <v>5420.6</v>
      </c>
      <c r="P768" s="228">
        <v>-1.4257137661392913</v>
      </c>
    </row>
    <row r="769" spans="1:16" hidden="1" x14ac:dyDescent="0.35">
      <c r="A769" s="204">
        <v>40682</v>
      </c>
      <c r="B769" s="229">
        <v>6825.0569640000003</v>
      </c>
      <c r="C769" s="207">
        <v>0.14000000000000001</v>
      </c>
      <c r="D769" s="206">
        <v>29.974799999999998</v>
      </c>
      <c r="E769" s="207">
        <v>0.13</v>
      </c>
      <c r="F769" s="207">
        <v>-1.0000000000000009E-2</v>
      </c>
      <c r="G769" s="207">
        <v>0.10034053950128789</v>
      </c>
      <c r="H769" s="207">
        <v>1.5865232323708276</v>
      </c>
      <c r="I769" s="188"/>
      <c r="J769" s="188"/>
      <c r="K769" s="188"/>
      <c r="L769" s="188"/>
      <c r="M769" s="188"/>
      <c r="N769" s="188"/>
      <c r="O769" s="230">
        <v>5428.1</v>
      </c>
      <c r="P769" s="228">
        <v>0.13836106704054899</v>
      </c>
    </row>
    <row r="770" spans="1:16" hidden="1" x14ac:dyDescent="0.35">
      <c r="A770" s="204">
        <v>40683</v>
      </c>
      <c r="B770" s="229">
        <v>6900.8990910000002</v>
      </c>
      <c r="C770" s="207">
        <v>1.1100000000000001</v>
      </c>
      <c r="D770" s="206">
        <v>30.305</v>
      </c>
      <c r="E770" s="207">
        <v>1.1000000000000001</v>
      </c>
      <c r="F770" s="207">
        <v>-1.0000000000000009E-2</v>
      </c>
      <c r="G770" s="207">
        <v>0.10027463766059749</v>
      </c>
      <c r="H770" s="207">
        <v>1.5854812327779315</v>
      </c>
      <c r="I770" s="188"/>
      <c r="J770" s="188"/>
      <c r="K770" s="188"/>
      <c r="L770" s="188"/>
      <c r="M770" s="188"/>
      <c r="N770" s="188"/>
      <c r="O770" s="230">
        <v>5486.35</v>
      </c>
      <c r="P770" s="228">
        <v>1.0731195077467253</v>
      </c>
    </row>
    <row r="771" spans="1:16" hidden="1" x14ac:dyDescent="0.35">
      <c r="A771" s="204">
        <v>40686</v>
      </c>
      <c r="B771" s="229">
        <v>6775.3563519999998</v>
      </c>
      <c r="C771" s="207">
        <v>-1.82</v>
      </c>
      <c r="D771" s="206">
        <v>29.760899999999999</v>
      </c>
      <c r="E771" s="207">
        <v>-1.8</v>
      </c>
      <c r="F771" s="207">
        <v>2.0000000000000018E-2</v>
      </c>
      <c r="G771" s="207">
        <v>0.10021579640834236</v>
      </c>
      <c r="H771" s="207">
        <v>1.5845508708904177</v>
      </c>
      <c r="I771" s="188"/>
      <c r="J771" s="188"/>
      <c r="K771" s="188"/>
      <c r="L771" s="188"/>
      <c r="M771" s="188"/>
      <c r="N771" s="188"/>
      <c r="O771" s="230">
        <v>5386.55</v>
      </c>
      <c r="P771" s="228">
        <v>-1.8190600308037252</v>
      </c>
    </row>
    <row r="772" spans="1:16" hidden="1" x14ac:dyDescent="0.35">
      <c r="A772" s="204">
        <v>40687</v>
      </c>
      <c r="B772" s="229">
        <v>6785.8051029999997</v>
      </c>
      <c r="C772" s="207">
        <v>0.15</v>
      </c>
      <c r="D772" s="206">
        <v>29.805</v>
      </c>
      <c r="E772" s="207">
        <v>0.15</v>
      </c>
      <c r="F772" s="207">
        <v>0</v>
      </c>
      <c r="G772" s="207">
        <v>0.10015114377044097</v>
      </c>
      <c r="H772" s="207">
        <v>1.5835286229278851</v>
      </c>
      <c r="I772" s="188"/>
      <c r="J772" s="188"/>
      <c r="K772" s="188"/>
      <c r="L772" s="188"/>
      <c r="M772" s="188"/>
      <c r="N772" s="188"/>
      <c r="O772" s="230">
        <v>5394.85</v>
      </c>
      <c r="P772" s="228">
        <v>0.15408749570690297</v>
      </c>
    </row>
    <row r="773" spans="1:16" hidden="1" x14ac:dyDescent="0.35">
      <c r="A773" s="204">
        <v>40688</v>
      </c>
      <c r="B773" s="229">
        <v>6728.0806279999997</v>
      </c>
      <c r="C773" s="207">
        <v>-0.85</v>
      </c>
      <c r="D773" s="206">
        <v>29.554500000000001</v>
      </c>
      <c r="E773" s="207">
        <v>-0.84</v>
      </c>
      <c r="F773" s="207">
        <v>1.0000000000000009E-2</v>
      </c>
      <c r="G773" s="207">
        <v>0.10008891544245302</v>
      </c>
      <c r="H773" s="207">
        <v>1.5825447066707554</v>
      </c>
      <c r="I773" s="188"/>
      <c r="J773" s="188"/>
      <c r="K773" s="188"/>
      <c r="L773" s="188"/>
      <c r="M773" s="188"/>
      <c r="N773" s="188"/>
      <c r="O773" s="230">
        <v>5348.95</v>
      </c>
      <c r="P773" s="228">
        <v>-0.85081142200432902</v>
      </c>
    </row>
    <row r="774" spans="1:16" hidden="1" x14ac:dyDescent="0.35">
      <c r="A774" s="204">
        <v>40689</v>
      </c>
      <c r="B774" s="229">
        <v>6811.0982549999999</v>
      </c>
      <c r="C774" s="207">
        <v>1.23</v>
      </c>
      <c r="D774" s="206">
        <v>29.915500000000002</v>
      </c>
      <c r="E774" s="207">
        <v>1.22</v>
      </c>
      <c r="F774" s="207">
        <v>-1.0000000000000009E-2</v>
      </c>
      <c r="G774" s="207">
        <v>0.1000235197680143</v>
      </c>
      <c r="H774" s="207">
        <v>1.5815107102690094</v>
      </c>
      <c r="I774" s="188"/>
      <c r="J774" s="188"/>
      <c r="K774" s="188"/>
      <c r="L774" s="188"/>
      <c r="M774" s="188"/>
      <c r="N774" s="188"/>
      <c r="O774" s="230">
        <v>5412.35</v>
      </c>
      <c r="P774" s="228">
        <v>1.1852793538918955</v>
      </c>
    </row>
    <row r="775" spans="1:16" hidden="1" x14ac:dyDescent="0.35">
      <c r="A775" s="204">
        <v>40690</v>
      </c>
      <c r="B775" s="229">
        <v>6891.2807860000003</v>
      </c>
      <c r="C775" s="207">
        <v>1.18</v>
      </c>
      <c r="D775" s="206">
        <v>30.260400000000001</v>
      </c>
      <c r="E775" s="207">
        <v>1.1499999999999999</v>
      </c>
      <c r="F775" s="207">
        <v>-3.0000000000000027E-2</v>
      </c>
      <c r="G775" s="207">
        <v>9.9960189589778148E-2</v>
      </c>
      <c r="H775" s="207">
        <v>1.5805093722297561</v>
      </c>
      <c r="I775" s="188"/>
      <c r="J775" s="188"/>
      <c r="K775" s="188"/>
      <c r="L775" s="188"/>
      <c r="M775" s="188"/>
      <c r="N775" s="188"/>
      <c r="O775" s="230">
        <v>5476.1</v>
      </c>
      <c r="P775" s="228">
        <v>1.1778617421268025</v>
      </c>
    </row>
    <row r="776" spans="1:16" hidden="1" x14ac:dyDescent="0.35">
      <c r="A776" s="204">
        <v>40693</v>
      </c>
      <c r="B776" s="229">
        <v>6887.5188129999997</v>
      </c>
      <c r="C776" s="207">
        <v>-0.05</v>
      </c>
      <c r="D776" s="206">
        <v>30.241700000000002</v>
      </c>
      <c r="E776" s="207">
        <v>-0.06</v>
      </c>
      <c r="F776" s="207">
        <v>-9.999999999999995E-3</v>
      </c>
      <c r="G776" s="207">
        <v>9.9895049144980014E-2</v>
      </c>
      <c r="H776" s="207">
        <v>1.5794794113629633</v>
      </c>
      <c r="I776" s="188"/>
      <c r="J776" s="188"/>
      <c r="K776" s="188"/>
      <c r="L776" s="188"/>
      <c r="M776" s="188"/>
      <c r="N776" s="188"/>
      <c r="O776" s="230">
        <v>5473.1</v>
      </c>
      <c r="P776" s="228">
        <v>-5.4783513814576065E-2</v>
      </c>
    </row>
    <row r="777" spans="1:16" hidden="1" x14ac:dyDescent="0.35">
      <c r="A777" s="204">
        <v>40694</v>
      </c>
      <c r="B777" s="229">
        <v>6997.0693920000003</v>
      </c>
      <c r="C777" s="207">
        <v>1.59</v>
      </c>
      <c r="D777" s="206">
        <v>30.698499999999999</v>
      </c>
      <c r="E777" s="207">
        <v>1.51</v>
      </c>
      <c r="F777" s="207">
        <v>-8.0000000000000071E-2</v>
      </c>
      <c r="G777" s="207">
        <v>9.9859581740904826E-2</v>
      </c>
      <c r="H777" s="207">
        <v>1.5789186224651077</v>
      </c>
      <c r="I777" s="188"/>
      <c r="J777" s="188"/>
      <c r="K777" s="188"/>
      <c r="L777" s="188"/>
      <c r="M777" s="188"/>
      <c r="N777" s="188"/>
      <c r="O777" s="230">
        <v>5560.15</v>
      </c>
      <c r="P777" s="228">
        <v>1.5905062944217951</v>
      </c>
    </row>
    <row r="778" spans="1:16" hidden="1" x14ac:dyDescent="0.35">
      <c r="A778" s="204">
        <v>40695</v>
      </c>
      <c r="B778" s="229">
        <v>7037.1277280000004</v>
      </c>
      <c r="C778" s="207">
        <v>0.56999999999999995</v>
      </c>
      <c r="D778" s="206">
        <v>30.864999999999998</v>
      </c>
      <c r="E778" s="207">
        <v>0.54</v>
      </c>
      <c r="F778" s="207">
        <v>-2.9999999999999916E-2</v>
      </c>
      <c r="G778" s="207">
        <v>9.979658438622567E-2</v>
      </c>
      <c r="H778" s="207">
        <v>1.5779225468283495</v>
      </c>
      <c r="I778" s="188"/>
      <c r="J778" s="188"/>
      <c r="K778" s="188"/>
      <c r="L778" s="188"/>
      <c r="M778" s="188"/>
      <c r="N778" s="188"/>
      <c r="O778" s="230">
        <v>5592</v>
      </c>
      <c r="P778" s="228">
        <v>0.57282627267250641</v>
      </c>
    </row>
    <row r="779" spans="1:16" hidden="1" x14ac:dyDescent="0.35">
      <c r="A779" s="204">
        <v>40696</v>
      </c>
      <c r="B779" s="229">
        <v>6992.05</v>
      </c>
      <c r="C779" s="207">
        <v>-0.64</v>
      </c>
      <c r="D779" s="206">
        <v>30.6768</v>
      </c>
      <c r="E779" s="207">
        <v>-0.61</v>
      </c>
      <c r="F779" s="207">
        <v>3.0000000000000027E-2</v>
      </c>
      <c r="G779" s="207">
        <v>9.9743616913325367E-2</v>
      </c>
      <c r="H779" s="207">
        <v>1.5770850575470086</v>
      </c>
      <c r="I779" s="188"/>
      <c r="J779" s="188"/>
      <c r="K779" s="188"/>
      <c r="L779" s="188"/>
      <c r="M779" s="188"/>
      <c r="N779" s="188"/>
      <c r="O779" s="230">
        <v>5550.35</v>
      </c>
      <c r="P779" s="228">
        <v>-0.74481402002860586</v>
      </c>
    </row>
    <row r="780" spans="1:16" hidden="1" x14ac:dyDescent="0.35">
      <c r="A780" s="204">
        <v>40697</v>
      </c>
      <c r="B780" s="229">
        <v>6949.7320820000004</v>
      </c>
      <c r="C780" s="207">
        <v>-0.61</v>
      </c>
      <c r="D780" s="206">
        <v>30.492000000000001</v>
      </c>
      <c r="E780" s="207">
        <v>-0.6</v>
      </c>
      <c r="F780" s="207">
        <v>1.0000000000000009E-2</v>
      </c>
      <c r="G780" s="207">
        <v>9.9682243769290732E-2</v>
      </c>
      <c r="H780" s="207">
        <v>1.5761146629354335</v>
      </c>
      <c r="I780" s="188"/>
      <c r="J780" s="188"/>
      <c r="K780" s="188"/>
      <c r="L780" s="188"/>
      <c r="M780" s="188"/>
      <c r="N780" s="188"/>
      <c r="O780" s="230">
        <v>5516.75</v>
      </c>
      <c r="P780" s="228">
        <v>-0.60536722909366725</v>
      </c>
    </row>
    <row r="781" spans="1:16" hidden="1" x14ac:dyDescent="0.35">
      <c r="A781" s="204">
        <v>40700</v>
      </c>
      <c r="B781" s="229">
        <v>6968.9491619999999</v>
      </c>
      <c r="C781" s="207">
        <v>0.28000000000000003</v>
      </c>
      <c r="D781" s="206">
        <v>30.5642</v>
      </c>
      <c r="E781" s="207">
        <v>0.24</v>
      </c>
      <c r="F781" s="207">
        <v>-4.0000000000000036E-2</v>
      </c>
      <c r="G781" s="207">
        <v>9.9622530225324274E-2</v>
      </c>
      <c r="H781" s="207">
        <v>1.5751705089049604</v>
      </c>
      <c r="I781" s="188"/>
      <c r="J781" s="188"/>
      <c r="K781" s="188"/>
      <c r="L781" s="188"/>
      <c r="M781" s="188"/>
      <c r="N781" s="188"/>
      <c r="O781" s="230">
        <v>5532.05</v>
      </c>
      <c r="P781" s="228">
        <v>0.27733720034440895</v>
      </c>
    </row>
    <row r="782" spans="1:16" hidden="1" x14ac:dyDescent="0.35">
      <c r="A782" s="204">
        <v>40701</v>
      </c>
      <c r="B782" s="229">
        <v>6999.3558199999998</v>
      </c>
      <c r="C782" s="207">
        <v>0.44</v>
      </c>
      <c r="D782" s="206">
        <v>30.692699999999999</v>
      </c>
      <c r="E782" s="207">
        <v>0.42</v>
      </c>
      <c r="F782" s="207">
        <v>-2.0000000000000018E-2</v>
      </c>
      <c r="G782" s="207">
        <v>9.9558420723106611E-2</v>
      </c>
      <c r="H782" s="207">
        <v>1.5741568486716233</v>
      </c>
      <c r="I782" s="188"/>
      <c r="J782" s="188"/>
      <c r="K782" s="188"/>
      <c r="L782" s="188"/>
      <c r="M782" s="188"/>
      <c r="N782" s="188"/>
      <c r="O782" s="230">
        <v>5556.12</v>
      </c>
      <c r="P782" s="228">
        <v>0.4351009119584911</v>
      </c>
    </row>
    <row r="783" spans="1:16" hidden="1" x14ac:dyDescent="0.35">
      <c r="A783" s="204">
        <v>40702</v>
      </c>
      <c r="B783" s="229">
        <v>6965.0031799999997</v>
      </c>
      <c r="C783" s="207">
        <v>-0.49</v>
      </c>
      <c r="D783" s="206">
        <v>30.5457</v>
      </c>
      <c r="E783" s="207">
        <v>-0.48</v>
      </c>
      <c r="F783" s="207">
        <v>1.0000000000000009E-2</v>
      </c>
      <c r="G783" s="207">
        <v>9.9497415975678072E-2</v>
      </c>
      <c r="H783" s="207">
        <v>1.5731922789218358</v>
      </c>
      <c r="I783" s="188"/>
      <c r="J783" s="188"/>
      <c r="K783" s="188"/>
      <c r="L783" s="188"/>
      <c r="M783" s="188"/>
      <c r="N783" s="188"/>
      <c r="O783" s="230">
        <v>5526.85</v>
      </c>
      <c r="P783" s="228">
        <v>-0.52680647646198298</v>
      </c>
    </row>
    <row r="784" spans="1:16" hidden="1" x14ac:dyDescent="0.35">
      <c r="A784" s="204">
        <v>40703</v>
      </c>
      <c r="B784" s="229">
        <v>6957.6608340000002</v>
      </c>
      <c r="C784" s="207">
        <v>-0.11</v>
      </c>
      <c r="D784" s="206">
        <v>30.512899999999998</v>
      </c>
      <c r="E784" s="207">
        <v>-0.11</v>
      </c>
      <c r="F784" s="207">
        <v>0</v>
      </c>
      <c r="G784" s="207">
        <v>9.9434237573049866E-2</v>
      </c>
      <c r="H784" s="207">
        <v>1.5721933406656543</v>
      </c>
      <c r="I784" s="188"/>
      <c r="J784" s="188"/>
      <c r="K784" s="188"/>
      <c r="L784" s="188"/>
      <c r="M784" s="188"/>
      <c r="N784" s="188"/>
      <c r="O784" s="230">
        <v>5521.05</v>
      </c>
      <c r="P784" s="228">
        <v>-0.10494223653618574</v>
      </c>
    </row>
    <row r="785" spans="1:16" hidden="1" x14ac:dyDescent="0.35">
      <c r="A785" s="204">
        <v>40704</v>
      </c>
      <c r="B785" s="229">
        <v>6921.0799159999997</v>
      </c>
      <c r="C785" s="207">
        <v>-0.53</v>
      </c>
      <c r="D785" s="206">
        <v>30.362300000000001</v>
      </c>
      <c r="E785" s="207">
        <v>-0.49</v>
      </c>
      <c r="F785" s="207">
        <v>4.0000000000000036E-2</v>
      </c>
      <c r="G785" s="207">
        <v>9.9388075375269572E-2</v>
      </c>
      <c r="H785" s="207">
        <v>1.5714634522317299</v>
      </c>
      <c r="I785" s="188"/>
      <c r="J785" s="188"/>
      <c r="K785" s="188"/>
      <c r="L785" s="188"/>
      <c r="M785" s="188"/>
      <c r="N785" s="188"/>
      <c r="O785" s="230">
        <v>5485.8</v>
      </c>
      <c r="P785" s="228">
        <v>-0.6384655092781264</v>
      </c>
    </row>
    <row r="786" spans="1:16" hidden="1" x14ac:dyDescent="0.35">
      <c r="A786" s="204">
        <v>40707</v>
      </c>
      <c r="B786" s="229">
        <v>6917.3073610000001</v>
      </c>
      <c r="C786" s="207">
        <v>-0.05</v>
      </c>
      <c r="D786" s="206">
        <v>30.343299999999999</v>
      </c>
      <c r="E786" s="207">
        <v>-0.06</v>
      </c>
      <c r="F786" s="207">
        <v>-9.999999999999995E-3</v>
      </c>
      <c r="G786" s="207">
        <v>9.9324140542833381E-2</v>
      </c>
      <c r="H786" s="207">
        <v>1.5704525537701319</v>
      </c>
      <c r="I786" s="188"/>
      <c r="J786" s="188"/>
      <c r="K786" s="188"/>
      <c r="L786" s="188"/>
      <c r="M786" s="188"/>
      <c r="N786" s="188"/>
      <c r="O786" s="230">
        <v>5482.8</v>
      </c>
      <c r="P786" s="228">
        <v>-5.4686645521163729E-2</v>
      </c>
    </row>
    <row r="787" spans="1:16" hidden="1" x14ac:dyDescent="0.35">
      <c r="A787" s="204">
        <v>40708</v>
      </c>
      <c r="B787" s="205">
        <v>6939.6268259999997</v>
      </c>
      <c r="C787" s="207">
        <v>0.32</v>
      </c>
      <c r="D787" s="206">
        <v>30.4389</v>
      </c>
      <c r="E787" s="207">
        <v>0.32</v>
      </c>
      <c r="F787" s="207">
        <v>0</v>
      </c>
      <c r="G787" s="207">
        <v>9.9261304823878016E-2</v>
      </c>
      <c r="H787" s="207">
        <v>1.5694590338185661</v>
      </c>
      <c r="I787" s="188"/>
      <c r="J787" s="188"/>
      <c r="K787" s="188"/>
      <c r="L787" s="188"/>
      <c r="M787" s="188"/>
      <c r="N787" s="188"/>
      <c r="O787" s="230">
        <v>5500.5</v>
      </c>
      <c r="P787" s="228">
        <v>0.32282775224337595</v>
      </c>
    </row>
    <row r="788" spans="1:16" hidden="1" x14ac:dyDescent="0.35">
      <c r="A788" s="204">
        <v>40709</v>
      </c>
      <c r="B788" s="205">
        <v>6872.7582590000002</v>
      </c>
      <c r="C788" s="207">
        <v>-0.96</v>
      </c>
      <c r="D788" s="206">
        <v>30.1492</v>
      </c>
      <c r="E788" s="207">
        <v>-0.95</v>
      </c>
      <c r="F788" s="207">
        <v>1.0000000000000009E-2</v>
      </c>
      <c r="G788" s="207">
        <v>9.9200853720627868E-2</v>
      </c>
      <c r="H788" s="207">
        <v>1.5685032179518639</v>
      </c>
      <c r="I788" s="188"/>
      <c r="J788" s="188"/>
      <c r="K788" s="188"/>
      <c r="L788" s="188"/>
      <c r="M788" s="188"/>
      <c r="N788" s="188"/>
      <c r="O788" s="230">
        <v>5447.5</v>
      </c>
      <c r="P788" s="228">
        <v>-0.96354876829379144</v>
      </c>
    </row>
    <row r="789" spans="1:16" hidden="1" x14ac:dyDescent="0.35">
      <c r="A789" s="204">
        <v>40710</v>
      </c>
      <c r="B789" s="205">
        <v>6809.7233530000003</v>
      </c>
      <c r="C789" s="207">
        <v>-0.92</v>
      </c>
      <c r="D789" s="206">
        <v>29.877800000000001</v>
      </c>
      <c r="E789" s="207">
        <v>-0.9</v>
      </c>
      <c r="F789" s="207">
        <v>2.0000000000000018E-2</v>
      </c>
      <c r="G789" s="207">
        <v>9.9144064223076978E-2</v>
      </c>
      <c r="H789" s="207">
        <v>1.567605297154677</v>
      </c>
      <c r="I789" s="188"/>
      <c r="J789" s="188"/>
      <c r="K789" s="188"/>
      <c r="L789" s="188"/>
      <c r="M789" s="188"/>
      <c r="N789" s="188"/>
      <c r="O789" s="230">
        <v>5396.75</v>
      </c>
      <c r="P789" s="228">
        <v>-0.93162000917852217</v>
      </c>
    </row>
    <row r="790" spans="1:16" hidden="1" x14ac:dyDescent="0.35">
      <c r="A790" s="204">
        <v>40711</v>
      </c>
      <c r="B790" s="205">
        <v>6771.4114250000002</v>
      </c>
      <c r="C790" s="207">
        <v>-0.56000000000000005</v>
      </c>
      <c r="D790" s="206">
        <v>29.7117</v>
      </c>
      <c r="E790" s="207">
        <v>-0.56000000000000005</v>
      </c>
      <c r="F790" s="207">
        <v>0</v>
      </c>
      <c r="G790" s="207">
        <v>9.9081573141129267E-2</v>
      </c>
      <c r="H790" s="207">
        <v>1.5666172263926619</v>
      </c>
      <c r="I790" s="188"/>
      <c r="J790" s="188"/>
      <c r="K790" s="188"/>
      <c r="L790" s="188"/>
      <c r="M790" s="188"/>
      <c r="N790" s="188"/>
      <c r="O790" s="230">
        <v>5366.4</v>
      </c>
      <c r="P790" s="228">
        <v>-0.56237550377542711</v>
      </c>
    </row>
    <row r="791" spans="1:16" hidden="1" x14ac:dyDescent="0.35">
      <c r="A791" s="204">
        <v>40714</v>
      </c>
      <c r="B791" s="205">
        <v>6634.5396430000001</v>
      </c>
      <c r="C791" s="207">
        <v>-2.02</v>
      </c>
      <c r="D791" s="206">
        <v>29.119700000000002</v>
      </c>
      <c r="E791" s="207">
        <v>-1.99</v>
      </c>
      <c r="F791" s="207">
        <v>3.0000000000000027E-2</v>
      </c>
      <c r="G791" s="207">
        <v>9.9029818343258497E-2</v>
      </c>
      <c r="H791" s="207">
        <v>1.5657989111870956</v>
      </c>
      <c r="I791" s="188"/>
      <c r="J791" s="188"/>
      <c r="K791" s="188"/>
      <c r="L791" s="188"/>
      <c r="M791" s="188"/>
      <c r="N791" s="188"/>
      <c r="O791" s="230">
        <v>5257.9</v>
      </c>
      <c r="P791" s="228">
        <v>-2.0218395945140131</v>
      </c>
    </row>
    <row r="792" spans="1:16" hidden="1" x14ac:dyDescent="0.35">
      <c r="A792" s="204">
        <v>40715</v>
      </c>
      <c r="B792" s="205">
        <v>6657.1685379999999</v>
      </c>
      <c r="C792" s="207">
        <v>0.34</v>
      </c>
      <c r="D792" s="206">
        <v>29.213899999999999</v>
      </c>
      <c r="E792" s="207">
        <v>0.32</v>
      </c>
      <c r="F792" s="207">
        <v>-2.0000000000000018E-2</v>
      </c>
      <c r="G792" s="207">
        <v>9.8966933977321203E-2</v>
      </c>
      <c r="H792" s="207">
        <v>1.5648046220592089</v>
      </c>
      <c r="I792" s="188"/>
      <c r="J792" s="188"/>
      <c r="K792" s="188"/>
      <c r="L792" s="188"/>
      <c r="M792" s="188"/>
      <c r="N792" s="188"/>
      <c r="O792" s="230">
        <v>5275.85</v>
      </c>
      <c r="P792" s="228">
        <v>0.34139104965862282</v>
      </c>
    </row>
    <row r="793" spans="1:16" hidden="1" x14ac:dyDescent="0.35">
      <c r="A793" s="204">
        <v>40716</v>
      </c>
      <c r="B793" s="205">
        <v>6664.1574570000002</v>
      </c>
      <c r="C793" s="207">
        <v>0.1</v>
      </c>
      <c r="D793" s="206">
        <v>29.247599999999998</v>
      </c>
      <c r="E793" s="207">
        <v>0.12</v>
      </c>
      <c r="F793" s="207">
        <v>1.999999999999999E-2</v>
      </c>
      <c r="G793" s="207">
        <v>9.8910556971646746E-2</v>
      </c>
      <c r="H793" s="207">
        <v>1.5639132233312512</v>
      </c>
      <c r="I793" s="188"/>
      <c r="J793" s="188"/>
      <c r="K793" s="188"/>
      <c r="L793" s="188"/>
      <c r="M793" s="188"/>
      <c r="N793" s="188"/>
      <c r="O793" s="230">
        <v>5278.3</v>
      </c>
      <c r="P793" s="228">
        <v>4.6438014727481221E-2</v>
      </c>
    </row>
    <row r="794" spans="1:16" hidden="1" x14ac:dyDescent="0.35">
      <c r="A794" s="204">
        <v>40717</v>
      </c>
      <c r="B794" s="205">
        <v>6716.8226889999996</v>
      </c>
      <c r="C794" s="207">
        <v>0.79</v>
      </c>
      <c r="D794" s="206">
        <v>29.473299999999998</v>
      </c>
      <c r="E794" s="207">
        <v>0.77</v>
      </c>
      <c r="F794" s="207">
        <v>-2.0000000000000018E-2</v>
      </c>
      <c r="G794" s="207">
        <v>9.8847912406861624E-2</v>
      </c>
      <c r="H794" s="207">
        <v>1.5629227257924965</v>
      </c>
      <c r="I794" s="188"/>
      <c r="J794" s="188"/>
      <c r="K794" s="188"/>
      <c r="L794" s="188"/>
      <c r="M794" s="188"/>
      <c r="N794" s="188"/>
      <c r="O794" s="230">
        <v>5320</v>
      </c>
      <c r="P794" s="228">
        <v>0.79002709205615096</v>
      </c>
    </row>
    <row r="795" spans="1:16" hidden="1" x14ac:dyDescent="0.35">
      <c r="A795" s="204">
        <v>40718</v>
      </c>
      <c r="B795" s="205">
        <v>6907.7591259999999</v>
      </c>
      <c r="C795" s="207">
        <v>2.84</v>
      </c>
      <c r="D795" s="206">
        <v>30.293900000000001</v>
      </c>
      <c r="E795" s="207">
        <v>2.78</v>
      </c>
      <c r="F795" s="207">
        <v>-6.0000000000000053E-2</v>
      </c>
      <c r="G795" s="207">
        <v>9.8799602908329995E-2</v>
      </c>
      <c r="H795" s="207">
        <v>1.5621588855525939</v>
      </c>
      <c r="I795" s="188"/>
      <c r="J795" s="188"/>
      <c r="K795" s="188"/>
      <c r="L795" s="188"/>
      <c r="M795" s="188"/>
      <c r="N795" s="188"/>
      <c r="O795" s="230">
        <v>5471.25</v>
      </c>
      <c r="P795" s="228">
        <v>2.8430451127819549</v>
      </c>
    </row>
    <row r="796" spans="1:16" hidden="1" x14ac:dyDescent="0.35">
      <c r="A796" s="204">
        <v>40721</v>
      </c>
      <c r="B796" s="205">
        <v>6977.6754170000004</v>
      </c>
      <c r="C796" s="207">
        <v>1.01</v>
      </c>
      <c r="D796" s="206">
        <v>30.591899999999999</v>
      </c>
      <c r="E796" s="207">
        <v>0.98</v>
      </c>
      <c r="F796" s="207">
        <v>-3.0000000000000027E-2</v>
      </c>
      <c r="G796" s="207">
        <v>9.87387974958569E-2</v>
      </c>
      <c r="H796" s="207">
        <v>1.561197467565189</v>
      </c>
      <c r="I796" s="188"/>
      <c r="J796" s="188"/>
      <c r="K796" s="188"/>
      <c r="L796" s="188"/>
      <c r="M796" s="188"/>
      <c r="N796" s="188"/>
      <c r="O796" s="230">
        <v>5526.6</v>
      </c>
      <c r="P796" s="228">
        <v>1.0116518163125496</v>
      </c>
    </row>
    <row r="797" spans="1:16" hidden="1" x14ac:dyDescent="0.35">
      <c r="A797" s="204">
        <v>40722</v>
      </c>
      <c r="B797" s="205">
        <v>7001.2842659999997</v>
      </c>
      <c r="C797" s="207">
        <v>0.34</v>
      </c>
      <c r="D797" s="206">
        <v>30.693300000000001</v>
      </c>
      <c r="E797" s="207">
        <v>0.33</v>
      </c>
      <c r="F797" s="207">
        <v>-1.0000000000000009E-2</v>
      </c>
      <c r="G797" s="207">
        <v>9.8676164640674344E-2</v>
      </c>
      <c r="H797" s="207">
        <v>1.5602071551715071</v>
      </c>
      <c r="I797" s="188"/>
      <c r="J797" s="188"/>
      <c r="K797" s="188"/>
      <c r="L797" s="188"/>
      <c r="M797" s="188"/>
      <c r="N797" s="188"/>
      <c r="O797" s="230">
        <v>5545.3</v>
      </c>
      <c r="P797" s="228">
        <v>0.33836355082690656</v>
      </c>
    </row>
    <row r="798" spans="1:16" hidden="1" x14ac:dyDescent="0.35">
      <c r="A798" s="204">
        <v>40723</v>
      </c>
      <c r="B798" s="205">
        <v>7073.374135</v>
      </c>
      <c r="C798" s="207">
        <v>1.03</v>
      </c>
      <c r="D798" s="206">
        <v>31.0077</v>
      </c>
      <c r="E798" s="207">
        <v>1.02</v>
      </c>
      <c r="F798" s="207">
        <v>-1.0000000000000009E-2</v>
      </c>
      <c r="G798" s="207">
        <v>9.8613650824001267E-2</v>
      </c>
      <c r="H798" s="207">
        <v>1.5592187249419214</v>
      </c>
      <c r="I798" s="188"/>
      <c r="J798" s="188"/>
      <c r="K798" s="188"/>
      <c r="L798" s="188"/>
      <c r="M798" s="188"/>
      <c r="N798" s="188"/>
      <c r="O798" s="230">
        <v>5600.45</v>
      </c>
      <c r="P798" s="228">
        <v>0.99453591329593771</v>
      </c>
    </row>
    <row r="799" spans="1:16" hidden="1" x14ac:dyDescent="0.35">
      <c r="A799" s="204">
        <v>40724</v>
      </c>
      <c r="B799" s="205">
        <v>7133.5963849999998</v>
      </c>
      <c r="C799" s="207">
        <v>0.85</v>
      </c>
      <c r="D799" s="206">
        <v>31.266500000000001</v>
      </c>
      <c r="E799" s="207">
        <v>0.83</v>
      </c>
      <c r="F799" s="207">
        <v>-2.0000000000000018E-2</v>
      </c>
      <c r="G799" s="207">
        <v>9.8551583553925251E-2</v>
      </c>
      <c r="H799" s="207">
        <v>1.5582373552339763</v>
      </c>
      <c r="I799" s="188"/>
      <c r="J799" s="188"/>
      <c r="K799" s="188"/>
      <c r="L799" s="188"/>
      <c r="M799" s="188"/>
      <c r="N799" s="188"/>
      <c r="O799" s="230">
        <v>5647.4</v>
      </c>
      <c r="P799" s="228">
        <v>0.83832549170155657</v>
      </c>
    </row>
    <row r="800" spans="1:16" hidden="1" x14ac:dyDescent="0.35">
      <c r="A800" s="204">
        <v>40725</v>
      </c>
      <c r="B800" s="205">
        <v>7108.1058160000002</v>
      </c>
      <c r="C800" s="207">
        <v>-0.36</v>
      </c>
      <c r="D800" s="206">
        <v>31.1569</v>
      </c>
      <c r="E800" s="207">
        <v>-0.35</v>
      </c>
      <c r="F800" s="207">
        <v>1.0000000000000009E-2</v>
      </c>
      <c r="G800" s="207">
        <v>9.8492499898144306E-2</v>
      </c>
      <c r="H800" s="207">
        <v>1.5573031606101906</v>
      </c>
      <c r="I800" s="188"/>
      <c r="J800" s="188"/>
      <c r="K800" s="188"/>
      <c r="L800" s="188"/>
      <c r="M800" s="188"/>
      <c r="N800" s="188"/>
      <c r="O800" s="230">
        <v>5627.2</v>
      </c>
      <c r="P800" s="228">
        <v>-0.35768672309380989</v>
      </c>
    </row>
    <row r="801" spans="1:16" hidden="1" x14ac:dyDescent="0.35">
      <c r="A801" s="204">
        <v>40728</v>
      </c>
      <c r="B801" s="205">
        <v>7140.22</v>
      </c>
      <c r="C801" s="207">
        <v>0.45</v>
      </c>
      <c r="D801" s="206">
        <v>31.2973</v>
      </c>
      <c r="E801" s="207">
        <v>0.45</v>
      </c>
      <c r="F801" s="207">
        <v>0</v>
      </c>
      <c r="G801" s="207">
        <v>9.8431289596523239E-2</v>
      </c>
      <c r="H801" s="207">
        <v>1.5563353407632481</v>
      </c>
      <c r="I801" s="188"/>
      <c r="J801" s="188"/>
      <c r="K801" s="188"/>
      <c r="L801" s="188"/>
      <c r="M801" s="188"/>
      <c r="N801" s="188"/>
      <c r="O801" s="230">
        <v>5650.5</v>
      </c>
      <c r="P801" s="228">
        <v>0.41406027864657702</v>
      </c>
    </row>
    <row r="802" spans="1:16" hidden="1" x14ac:dyDescent="0.35">
      <c r="A802" s="204">
        <v>40729</v>
      </c>
      <c r="B802" s="205">
        <v>7116.93</v>
      </c>
      <c r="C802" s="207">
        <v>-0.33</v>
      </c>
      <c r="D802" s="206">
        <v>31.202500000000001</v>
      </c>
      <c r="E802" s="207">
        <v>-0.3</v>
      </c>
      <c r="F802" s="207">
        <v>3.0000000000000027E-2</v>
      </c>
      <c r="G802" s="207">
        <v>9.8380720505894775E-2</v>
      </c>
      <c r="H802" s="207">
        <v>1.555535773235301</v>
      </c>
      <c r="I802" s="188"/>
      <c r="J802" s="188"/>
      <c r="K802" s="188"/>
      <c r="L802" s="188"/>
      <c r="M802" s="188"/>
      <c r="N802" s="188"/>
      <c r="O802" s="230">
        <v>5632.1</v>
      </c>
      <c r="P802" s="228">
        <v>-0.32563489956640362</v>
      </c>
    </row>
    <row r="803" spans="1:16" hidden="1" x14ac:dyDescent="0.35">
      <c r="A803" s="204">
        <v>40730</v>
      </c>
      <c r="B803" s="205">
        <v>7108.53</v>
      </c>
      <c r="C803" s="207">
        <v>-0.12</v>
      </c>
      <c r="D803" s="206">
        <v>31.164899999999999</v>
      </c>
      <c r="E803" s="207">
        <v>-0.12</v>
      </c>
      <c r="F803" s="207">
        <v>0</v>
      </c>
      <c r="G803" s="207">
        <v>9.8319725019555257E-2</v>
      </c>
      <c r="H803" s="207">
        <v>1.5545713499161882</v>
      </c>
      <c r="I803" s="188"/>
      <c r="J803" s="188"/>
      <c r="K803" s="188"/>
      <c r="L803" s="188"/>
      <c r="M803" s="188"/>
      <c r="N803" s="188"/>
      <c r="O803" s="230">
        <v>5625.45</v>
      </c>
      <c r="P803" s="228">
        <v>-0.11807318762096812</v>
      </c>
    </row>
    <row r="804" spans="1:16" hidden="1" x14ac:dyDescent="0.35">
      <c r="A804" s="204">
        <v>40731</v>
      </c>
      <c r="B804" s="205">
        <v>7239.6</v>
      </c>
      <c r="C804" s="207">
        <v>1.84</v>
      </c>
      <c r="D804" s="206">
        <v>31.7334</v>
      </c>
      <c r="E804" s="207">
        <v>1.82</v>
      </c>
      <c r="F804" s="207">
        <v>-2.0000000000000018E-2</v>
      </c>
      <c r="G804" s="207">
        <v>9.8258244299367692E-2</v>
      </c>
      <c r="H804" s="207">
        <v>1.5535992543762873</v>
      </c>
      <c r="I804" s="188"/>
      <c r="J804" s="188"/>
      <c r="K804" s="188"/>
      <c r="L804" s="188"/>
      <c r="M804" s="188"/>
      <c r="N804" s="188"/>
      <c r="O804" s="230">
        <v>5728.95</v>
      </c>
      <c r="P804" s="228">
        <v>1.8398528117750581</v>
      </c>
    </row>
    <row r="805" spans="1:16" hidden="1" x14ac:dyDescent="0.35">
      <c r="A805" s="204">
        <v>40732</v>
      </c>
      <c r="B805" s="205">
        <v>7154.24</v>
      </c>
      <c r="C805" s="207">
        <v>-1.18</v>
      </c>
      <c r="D805" s="206">
        <v>31.364999999999998</v>
      </c>
      <c r="E805" s="207">
        <v>-1.1599999999999999</v>
      </c>
      <c r="F805" s="207">
        <v>2.0000000000000018E-2</v>
      </c>
      <c r="G805" s="207">
        <v>9.8203190723304926E-2</v>
      </c>
      <c r="H805" s="207">
        <v>1.552728780907809</v>
      </c>
      <c r="I805" s="188"/>
      <c r="J805" s="188"/>
      <c r="K805" s="188"/>
      <c r="L805" s="188"/>
      <c r="M805" s="188"/>
      <c r="N805" s="188"/>
      <c r="O805" s="230">
        <v>5660.65</v>
      </c>
      <c r="P805" s="228">
        <v>-1.1921905410241</v>
      </c>
    </row>
    <row r="806" spans="1:16" hidden="1" x14ac:dyDescent="0.35">
      <c r="A806" s="204">
        <v>40735</v>
      </c>
      <c r="B806" s="205">
        <v>7097.91</v>
      </c>
      <c r="C806" s="207">
        <v>-0.79</v>
      </c>
      <c r="D806" s="206">
        <v>31.1097</v>
      </c>
      <c r="E806" s="207">
        <v>-0.81</v>
      </c>
      <c r="F806" s="207">
        <v>-2.0000000000000018E-2</v>
      </c>
      <c r="G806" s="207">
        <v>9.814194094251158E-2</v>
      </c>
      <c r="H806" s="207">
        <v>1.5517603368403439</v>
      </c>
      <c r="I806" s="188"/>
      <c r="J806" s="188"/>
      <c r="K806" s="188"/>
      <c r="L806" s="188"/>
      <c r="M806" s="188"/>
      <c r="N806" s="188"/>
      <c r="O806" s="230">
        <v>5616.1</v>
      </c>
      <c r="P806" s="228">
        <v>-0.78701209225087698</v>
      </c>
    </row>
    <row r="807" spans="1:16" hidden="1" x14ac:dyDescent="0.35">
      <c r="A807" s="204">
        <v>40736</v>
      </c>
      <c r="B807" s="205">
        <v>6984.29</v>
      </c>
      <c r="C807" s="207">
        <v>-1.6</v>
      </c>
      <c r="D807" s="206">
        <v>30.6145</v>
      </c>
      <c r="E807" s="207">
        <v>-1.59</v>
      </c>
      <c r="F807" s="207">
        <v>1.0000000000000009E-2</v>
      </c>
      <c r="G807" s="207">
        <v>9.8083607508098442E-2</v>
      </c>
      <c r="H807" s="207">
        <v>1.5508380042579162</v>
      </c>
      <c r="I807" s="188"/>
      <c r="J807" s="188"/>
      <c r="K807" s="188"/>
      <c r="L807" s="188"/>
      <c r="M807" s="188"/>
      <c r="N807" s="188"/>
      <c r="O807" s="230">
        <v>5526.15</v>
      </c>
      <c r="P807" s="228">
        <v>-1.6016452698491965</v>
      </c>
    </row>
    <row r="808" spans="1:16" hidden="1" x14ac:dyDescent="0.35">
      <c r="A808" s="204">
        <v>40737</v>
      </c>
      <c r="B808" s="205">
        <v>7059.25</v>
      </c>
      <c r="C808" s="207">
        <v>1.07</v>
      </c>
      <c r="D808" s="206">
        <v>30.939800000000002</v>
      </c>
      <c r="E808" s="207">
        <v>1.06</v>
      </c>
      <c r="F808" s="207">
        <v>-1.0000000000000009E-2</v>
      </c>
      <c r="G808" s="207">
        <v>9.8022242788098179E-2</v>
      </c>
      <c r="H808" s="207">
        <v>1.5498677428420196</v>
      </c>
      <c r="I808" s="188"/>
      <c r="J808" s="188"/>
      <c r="K808" s="188"/>
      <c r="L808" s="188"/>
      <c r="M808" s="188"/>
      <c r="N808" s="188"/>
      <c r="O808" s="230">
        <v>5585.45</v>
      </c>
      <c r="P808" s="228">
        <v>1.0730798114419657</v>
      </c>
    </row>
    <row r="809" spans="1:16" hidden="1" x14ac:dyDescent="0.35">
      <c r="A809" s="204">
        <v>40738</v>
      </c>
      <c r="B809" s="205">
        <v>7079.92</v>
      </c>
      <c r="C809" s="207">
        <v>0.28999999999999998</v>
      </c>
      <c r="D809" s="206">
        <v>31.025099999999998</v>
      </c>
      <c r="E809" s="207">
        <v>0.28000000000000003</v>
      </c>
      <c r="F809" s="207">
        <v>-9.9999999999999534E-3</v>
      </c>
      <c r="G809" s="207">
        <v>9.7960993100319388E-2</v>
      </c>
      <c r="H809" s="207">
        <v>1.5488993002452436</v>
      </c>
      <c r="I809" s="188"/>
      <c r="J809" s="188"/>
      <c r="K809" s="188"/>
      <c r="L809" s="188"/>
      <c r="M809" s="188"/>
      <c r="N809" s="188"/>
      <c r="O809" s="230">
        <v>5599.8</v>
      </c>
      <c r="P809" s="228">
        <v>0.25691752678835844</v>
      </c>
    </row>
    <row r="810" spans="1:16" hidden="1" x14ac:dyDescent="0.35">
      <c r="A810" s="204">
        <v>40742</v>
      </c>
      <c r="B810" s="205">
        <v>7056.84</v>
      </c>
      <c r="C810" s="207">
        <v>-0.33</v>
      </c>
      <c r="D810" s="206">
        <v>30.924299999999999</v>
      </c>
      <c r="E810" s="207">
        <v>-0.32</v>
      </c>
      <c r="F810" s="207">
        <v>1.0000000000000009E-2</v>
      </c>
      <c r="G810" s="207">
        <v>9.7902987498376573E-2</v>
      </c>
      <c r="H810" s="207">
        <v>1.5479821511493017</v>
      </c>
      <c r="I810" s="188"/>
      <c r="J810" s="188"/>
      <c r="K810" s="188"/>
      <c r="L810" s="188"/>
      <c r="M810" s="188"/>
      <c r="N810" s="188"/>
      <c r="O810" s="230">
        <v>5581.1</v>
      </c>
      <c r="P810" s="228">
        <v>-0.33394049787492086</v>
      </c>
    </row>
    <row r="811" spans="1:16" hidden="1" x14ac:dyDescent="0.35">
      <c r="A811" s="204">
        <v>40743</v>
      </c>
      <c r="B811" s="205">
        <v>7039.08</v>
      </c>
      <c r="C811" s="207">
        <v>-0.25</v>
      </c>
      <c r="D811" s="206">
        <v>30.846699999999998</v>
      </c>
      <c r="E811" s="207">
        <v>-0.25</v>
      </c>
      <c r="F811" s="207">
        <v>0</v>
      </c>
      <c r="G811" s="207">
        <v>9.7842887894025871E-2</v>
      </c>
      <c r="H811" s="207">
        <v>1.5470318929681859</v>
      </c>
      <c r="I811" s="188"/>
      <c r="J811" s="188"/>
      <c r="K811" s="188"/>
      <c r="L811" s="188"/>
      <c r="M811" s="188"/>
      <c r="N811" s="188"/>
      <c r="O811" s="230">
        <v>5567.05</v>
      </c>
      <c r="P811" s="228">
        <v>-0.25174248803999538</v>
      </c>
    </row>
    <row r="812" spans="1:16" hidden="1" x14ac:dyDescent="0.35">
      <c r="A812" s="204">
        <v>40744</v>
      </c>
      <c r="B812" s="205">
        <v>7100.23</v>
      </c>
      <c r="C812" s="207">
        <v>0.87</v>
      </c>
      <c r="D812" s="206">
        <v>31.1128</v>
      </c>
      <c r="E812" s="207">
        <v>0.86</v>
      </c>
      <c r="F812" s="207">
        <v>-1.0000000000000009E-2</v>
      </c>
      <c r="G812" s="207">
        <v>9.7781977556670563E-2</v>
      </c>
      <c r="H812" s="207">
        <v>1.5460688159727258</v>
      </c>
      <c r="I812" s="188"/>
      <c r="J812" s="188"/>
      <c r="K812" s="188"/>
      <c r="L812" s="188"/>
      <c r="M812" s="188"/>
      <c r="N812" s="188"/>
      <c r="O812" s="230">
        <v>5613.55</v>
      </c>
      <c r="P812" s="228">
        <v>0.83527182259904265</v>
      </c>
    </row>
    <row r="813" spans="1:16" hidden="1" x14ac:dyDescent="0.35">
      <c r="A813" s="204">
        <v>40745</v>
      </c>
      <c r="B813" s="205">
        <v>7041.38</v>
      </c>
      <c r="C813" s="207">
        <v>-0.83</v>
      </c>
      <c r="D813" s="206">
        <v>30.856400000000001</v>
      </c>
      <c r="E813" s="207">
        <v>-0.82</v>
      </c>
      <c r="F813" s="207">
        <v>1.0000000000000009E-2</v>
      </c>
      <c r="G813" s="207">
        <v>9.7724292630132145E-2</v>
      </c>
      <c r="H813" s="207">
        <v>1.5451567372001214</v>
      </c>
      <c r="I813" s="188"/>
      <c r="J813" s="188"/>
      <c r="K813" s="188"/>
      <c r="L813" s="188"/>
      <c r="M813" s="188"/>
      <c r="N813" s="188"/>
      <c r="O813" s="230">
        <v>5567.05</v>
      </c>
      <c r="P813" s="228">
        <v>-0.82835282486127315</v>
      </c>
    </row>
    <row r="814" spans="1:16" hidden="1" x14ac:dyDescent="0.35">
      <c r="A814" s="204">
        <v>40746</v>
      </c>
      <c r="B814" s="205">
        <v>7009.19</v>
      </c>
      <c r="C814" s="207">
        <v>-0.46</v>
      </c>
      <c r="D814" s="206">
        <v>30.716899999999999</v>
      </c>
      <c r="E814" s="207">
        <v>-0.45</v>
      </c>
      <c r="F814" s="207">
        <v>1.0000000000000009E-2</v>
      </c>
      <c r="G814" s="207">
        <v>9.7666709281109529E-2</v>
      </c>
      <c r="H814" s="207">
        <v>1.5442462645090618</v>
      </c>
      <c r="I814" s="188"/>
      <c r="J814" s="188"/>
      <c r="K814" s="188"/>
      <c r="L814" s="188"/>
      <c r="M814" s="188"/>
      <c r="N814" s="188"/>
      <c r="O814" s="230">
        <v>5541.6</v>
      </c>
      <c r="P814" s="228">
        <v>-0.45715414806764476</v>
      </c>
    </row>
    <row r="815" spans="1:16" hidden="1" x14ac:dyDescent="0.35">
      <c r="A815" s="204">
        <v>40749</v>
      </c>
      <c r="B815" s="205">
        <v>7126.02</v>
      </c>
      <c r="C815" s="207">
        <v>1.67</v>
      </c>
      <c r="D815" s="206">
        <v>31.221699999999998</v>
      </c>
      <c r="E815" s="207">
        <v>1.64</v>
      </c>
      <c r="F815" s="207">
        <v>-3.0000000000000027E-2</v>
      </c>
      <c r="G815" s="207">
        <v>9.7608117875937733E-2</v>
      </c>
      <c r="H815" s="207">
        <v>1.5433198530507986</v>
      </c>
      <c r="I815" s="188"/>
      <c r="J815" s="188"/>
      <c r="K815" s="188"/>
      <c r="L815" s="188"/>
      <c r="M815" s="188"/>
      <c r="N815" s="188"/>
      <c r="O815" s="230">
        <v>5633.95</v>
      </c>
      <c r="P815" s="228">
        <v>1.6664862133679705</v>
      </c>
    </row>
    <row r="816" spans="1:16" hidden="1" x14ac:dyDescent="0.35">
      <c r="A816" s="204">
        <v>40750</v>
      </c>
      <c r="B816" s="205">
        <v>7184.65</v>
      </c>
      <c r="C816" s="207">
        <v>0.82</v>
      </c>
      <c r="D816" s="206">
        <v>31.472100000000001</v>
      </c>
      <c r="E816" s="207">
        <v>0.8</v>
      </c>
      <c r="F816" s="207">
        <v>-1.9999999999999907E-2</v>
      </c>
      <c r="G816" s="207">
        <v>9.7548008512188339E-2</v>
      </c>
      <c r="H816" s="207">
        <v>1.5423694405600403</v>
      </c>
      <c r="I816" s="188"/>
      <c r="J816" s="188"/>
      <c r="K816" s="188"/>
      <c r="L816" s="188"/>
      <c r="M816" s="188"/>
      <c r="N816" s="188"/>
      <c r="O816" s="230">
        <v>5680.3</v>
      </c>
      <c r="P816" s="228">
        <v>0.82269100719744337</v>
      </c>
    </row>
    <row r="817" spans="1:16" hidden="1" x14ac:dyDescent="0.35">
      <c r="A817" s="204">
        <v>40751</v>
      </c>
      <c r="B817" s="205">
        <v>7051.3</v>
      </c>
      <c r="C817" s="207">
        <v>-1.86</v>
      </c>
      <c r="D817" s="206">
        <v>30.895499999999998</v>
      </c>
      <c r="E817" s="207">
        <v>-1.83</v>
      </c>
      <c r="F817" s="207">
        <v>3.0000000000000027E-2</v>
      </c>
      <c r="G817" s="207">
        <v>9.749892409659347E-2</v>
      </c>
      <c r="H817" s="207">
        <v>1.5415933478055501</v>
      </c>
      <c r="I817" s="188"/>
      <c r="J817" s="188"/>
      <c r="K817" s="188"/>
      <c r="L817" s="188"/>
      <c r="M817" s="188"/>
      <c r="N817" s="188"/>
      <c r="O817" s="230">
        <v>5574.85</v>
      </c>
      <c r="P817" s="228">
        <v>-1.856416034364379</v>
      </c>
    </row>
    <row r="818" spans="1:16" hidden="1" x14ac:dyDescent="0.35">
      <c r="A818" s="204">
        <v>40752</v>
      </c>
      <c r="B818" s="205">
        <v>7016.02</v>
      </c>
      <c r="C818" s="207">
        <v>-0.5</v>
      </c>
      <c r="D818" s="206">
        <v>30.742599999999999</v>
      </c>
      <c r="E818" s="207">
        <v>-0.49</v>
      </c>
      <c r="F818" s="207">
        <v>1.0000000000000009E-2</v>
      </c>
      <c r="G818" s="207">
        <v>9.7441758603712458E-2</v>
      </c>
      <c r="H818" s="207">
        <v>1.5406894820001993</v>
      </c>
      <c r="I818" s="188"/>
      <c r="J818" s="188"/>
      <c r="K818" s="188"/>
      <c r="L818" s="188"/>
      <c r="M818" s="188"/>
      <c r="N818" s="188"/>
      <c r="O818" s="230">
        <v>5546.8</v>
      </c>
      <c r="P818" s="228">
        <v>-0.50315255118972135</v>
      </c>
    </row>
    <row r="819" spans="1:16" hidden="1" x14ac:dyDescent="0.35">
      <c r="A819" s="204">
        <v>40753</v>
      </c>
      <c r="B819" s="205">
        <v>6941.81</v>
      </c>
      <c r="C819" s="207">
        <v>-1.06</v>
      </c>
      <c r="D819" s="206">
        <v>30.4224</v>
      </c>
      <c r="E819" s="207">
        <v>-1.04</v>
      </c>
      <c r="F819" s="207">
        <v>2.0000000000000018E-2</v>
      </c>
      <c r="G819" s="207">
        <v>9.7388129042413757E-2</v>
      </c>
      <c r="H819" s="207">
        <v>1.5398415241821017</v>
      </c>
      <c r="I819" s="188"/>
      <c r="J819" s="188"/>
      <c r="K819" s="188"/>
      <c r="L819" s="188"/>
      <c r="M819" s="188"/>
      <c r="N819" s="188"/>
      <c r="O819" s="230">
        <v>5487.75</v>
      </c>
      <c r="P819" s="228">
        <v>-1.0645777745727298</v>
      </c>
    </row>
    <row r="820" spans="1:16" hidden="1" x14ac:dyDescent="0.35">
      <c r="A820" s="204">
        <v>40756</v>
      </c>
      <c r="B820" s="205">
        <v>6934.57</v>
      </c>
      <c r="C820" s="207">
        <v>-0.1</v>
      </c>
      <c r="D820" s="206">
        <v>30.3904</v>
      </c>
      <c r="E820" s="207">
        <v>-0.11</v>
      </c>
      <c r="F820" s="207">
        <v>-9.999999999999995E-3</v>
      </c>
      <c r="G820" s="207">
        <v>9.7328096343345577E-2</v>
      </c>
      <c r="H820" s="207">
        <v>1.5388923238663872</v>
      </c>
      <c r="I820" s="188"/>
      <c r="J820" s="188"/>
      <c r="K820" s="188"/>
      <c r="L820" s="188"/>
      <c r="M820" s="188"/>
      <c r="N820" s="188"/>
      <c r="O820" s="230">
        <v>5482</v>
      </c>
      <c r="P820" s="228">
        <v>-0.10477882556603343</v>
      </c>
    </row>
    <row r="821" spans="1:16" hidden="1" x14ac:dyDescent="0.35">
      <c r="A821" s="204">
        <v>40757</v>
      </c>
      <c r="B821" s="205">
        <v>6978.58</v>
      </c>
      <c r="C821" s="207">
        <v>0.63</v>
      </c>
      <c r="D821" s="206">
        <v>30.579000000000001</v>
      </c>
      <c r="E821" s="207">
        <v>0.62</v>
      </c>
      <c r="F821" s="207">
        <v>-1.0000000000000009E-2</v>
      </c>
      <c r="G821" s="207">
        <v>9.7268174525016626E-2</v>
      </c>
      <c r="H821" s="207">
        <v>1.5379448767290957</v>
      </c>
      <c r="I821" s="188"/>
      <c r="J821" s="188"/>
      <c r="K821" s="188"/>
      <c r="L821" s="188"/>
      <c r="M821" s="188"/>
      <c r="N821" s="188"/>
      <c r="O821" s="230">
        <v>5516.8</v>
      </c>
      <c r="P821" s="228">
        <v>0.6348048157606746</v>
      </c>
    </row>
    <row r="822" spans="1:16" hidden="1" x14ac:dyDescent="0.35">
      <c r="A822" s="204">
        <v>40758</v>
      </c>
      <c r="B822" s="205">
        <v>6903.07</v>
      </c>
      <c r="C822" s="207">
        <v>-1.08</v>
      </c>
      <c r="D822" s="206">
        <v>30.257300000000001</v>
      </c>
      <c r="E822" s="207">
        <v>-1.05</v>
      </c>
      <c r="F822" s="207">
        <v>3.0000000000000027E-2</v>
      </c>
      <c r="G822" s="207">
        <v>9.7219530367340337E-2</v>
      </c>
      <c r="H822" s="207">
        <v>1.5371757450635084</v>
      </c>
      <c r="I822" s="188"/>
      <c r="J822" s="188"/>
      <c r="K822" s="188"/>
      <c r="L822" s="188"/>
      <c r="M822" s="188"/>
      <c r="N822" s="188"/>
      <c r="O822" s="230">
        <v>5456.55</v>
      </c>
      <c r="P822" s="228">
        <v>-1.0921186194895591</v>
      </c>
    </row>
    <row r="823" spans="1:16" hidden="1" x14ac:dyDescent="0.35">
      <c r="A823" s="204">
        <v>40759</v>
      </c>
      <c r="B823" s="205">
        <v>6837.89</v>
      </c>
      <c r="C823" s="207">
        <v>-0.94</v>
      </c>
      <c r="D823" s="206">
        <v>29.979800000000001</v>
      </c>
      <c r="E823" s="207">
        <v>-0.92</v>
      </c>
      <c r="F823" s="207">
        <v>1.9999999999999907E-2</v>
      </c>
      <c r="G823" s="207">
        <v>9.7166276769976356E-2</v>
      </c>
      <c r="H823" s="207">
        <v>1.5363337317571699</v>
      </c>
      <c r="I823" s="188"/>
      <c r="J823" s="188"/>
      <c r="K823" s="188"/>
      <c r="L823" s="188"/>
      <c r="M823" s="188"/>
      <c r="N823" s="188"/>
      <c r="O823" s="230">
        <v>5404.8</v>
      </c>
      <c r="P823" s="228">
        <v>-0.94840146246254498</v>
      </c>
    </row>
    <row r="824" spans="1:16" hidden="1" x14ac:dyDescent="0.35">
      <c r="A824" s="204">
        <v>40760</v>
      </c>
      <c r="B824" s="205">
        <v>6745.54</v>
      </c>
      <c r="C824" s="207">
        <v>-1.35</v>
      </c>
      <c r="D824" s="206">
        <v>29.589200000000002</v>
      </c>
      <c r="E824" s="207">
        <v>-1.3</v>
      </c>
      <c r="F824" s="207">
        <v>5.0000000000000044E-2</v>
      </c>
      <c r="G824" s="207">
        <v>9.7130900688075769E-2</v>
      </c>
      <c r="H824" s="207">
        <v>1.5357743867896774</v>
      </c>
      <c r="I824" s="188"/>
      <c r="J824" s="188"/>
      <c r="K824" s="188"/>
      <c r="L824" s="188"/>
      <c r="M824" s="188"/>
      <c r="N824" s="188"/>
      <c r="O824" s="230">
        <v>5331.8</v>
      </c>
      <c r="P824" s="228">
        <v>-1.3506512729425695</v>
      </c>
    </row>
    <row r="825" spans="1:16" hidden="1" x14ac:dyDescent="0.35">
      <c r="A825" s="204">
        <v>40763</v>
      </c>
      <c r="B825" s="232">
        <v>6593.07</v>
      </c>
      <c r="C825" s="207">
        <v>-2.2599999999999998</v>
      </c>
      <c r="D825" s="206">
        <v>28.946200000000001</v>
      </c>
      <c r="E825" s="207">
        <v>-2.17</v>
      </c>
      <c r="F825" s="207">
        <v>8.9999999999999858E-2</v>
      </c>
      <c r="G825" s="207">
        <v>9.713684034114356E-2</v>
      </c>
      <c r="H825" s="207">
        <v>1.5358683009507044</v>
      </c>
      <c r="I825" s="188"/>
      <c r="J825" s="188"/>
      <c r="K825" s="188"/>
      <c r="L825" s="188"/>
      <c r="M825" s="188"/>
      <c r="N825" s="188"/>
      <c r="O825" s="233">
        <v>5211.25</v>
      </c>
      <c r="P825" s="228">
        <v>-2.2609625267264373</v>
      </c>
    </row>
    <row r="826" spans="1:16" hidden="1" x14ac:dyDescent="0.35">
      <c r="A826" s="204">
        <v>40764</v>
      </c>
      <c r="B826" s="232">
        <v>6476.05</v>
      </c>
      <c r="C826" s="207">
        <v>-1.77</v>
      </c>
      <c r="D826" s="206">
        <v>28.453800000000001</v>
      </c>
      <c r="E826" s="207">
        <v>-1.7</v>
      </c>
      <c r="F826" s="207">
        <v>7.0000000000000062E-2</v>
      </c>
      <c r="G826" s="207">
        <v>9.7119497274986255E-2</v>
      </c>
      <c r="H826" s="207">
        <v>1.535594082997364</v>
      </c>
      <c r="I826" s="188"/>
      <c r="J826" s="188"/>
      <c r="K826" s="188"/>
      <c r="L826" s="188"/>
      <c r="M826" s="188"/>
      <c r="N826" s="188"/>
      <c r="O826" s="233">
        <v>5118.5</v>
      </c>
      <c r="P826" s="228">
        <v>-1.779803310146318</v>
      </c>
    </row>
    <row r="827" spans="1:16" hidden="1" x14ac:dyDescent="0.35">
      <c r="A827" s="204">
        <v>40765</v>
      </c>
      <c r="B827" s="232">
        <v>6418.63</v>
      </c>
      <c r="C827" s="207">
        <v>-0.89</v>
      </c>
      <c r="D827" s="206">
        <v>28.212</v>
      </c>
      <c r="E827" s="207">
        <v>-0.85</v>
      </c>
      <c r="F827" s="207">
        <v>4.0000000000000036E-2</v>
      </c>
      <c r="G827" s="207">
        <v>9.707692606884348E-2</v>
      </c>
      <c r="H827" s="207">
        <v>1.5349209731266056</v>
      </c>
      <c r="I827" s="188"/>
      <c r="J827" s="188"/>
      <c r="K827" s="188"/>
      <c r="L827" s="188"/>
      <c r="M827" s="188"/>
      <c r="N827" s="188"/>
      <c r="O827" s="233">
        <v>5072.8500000000004</v>
      </c>
      <c r="P827" s="228">
        <v>-0.89186285044445901</v>
      </c>
    </row>
    <row r="828" spans="1:16" hidden="1" x14ac:dyDescent="0.35">
      <c r="A828" s="204">
        <v>40766</v>
      </c>
      <c r="B828" s="232">
        <v>6531.35</v>
      </c>
      <c r="C828" s="207">
        <v>1.76</v>
      </c>
      <c r="D828" s="206">
        <v>28.684200000000001</v>
      </c>
      <c r="E828" s="207">
        <v>1.67</v>
      </c>
      <c r="F828" s="207">
        <v>-9.000000000000008E-2</v>
      </c>
      <c r="G828" s="207">
        <v>9.7056229388924525E-2</v>
      </c>
      <c r="H828" s="207">
        <v>1.5345937298838688</v>
      </c>
      <c r="I828" s="188"/>
      <c r="J828" s="188"/>
      <c r="K828" s="188"/>
      <c r="L828" s="188"/>
      <c r="M828" s="188"/>
      <c r="N828" s="188"/>
      <c r="O828" s="233">
        <v>5161</v>
      </c>
      <c r="P828" s="228">
        <v>1.7376819736439995</v>
      </c>
    </row>
    <row r="829" spans="1:16" hidden="1" x14ac:dyDescent="0.35">
      <c r="A829" s="204">
        <v>40767</v>
      </c>
      <c r="B829" s="232">
        <v>6502.61</v>
      </c>
      <c r="C829" s="207">
        <v>-0.44</v>
      </c>
      <c r="D829" s="206">
        <v>28.5627</v>
      </c>
      <c r="E829" s="207">
        <v>-0.42</v>
      </c>
      <c r="F829" s="207">
        <v>2.0000000000000018E-2</v>
      </c>
      <c r="G829" s="207">
        <v>9.700335288302897E-2</v>
      </c>
      <c r="H829" s="207">
        <v>1.5337576789171623</v>
      </c>
      <c r="I829" s="188"/>
      <c r="J829" s="188"/>
      <c r="K829" s="188"/>
      <c r="L829" s="188"/>
      <c r="M829" s="188"/>
      <c r="N829" s="188"/>
      <c r="O829" s="233">
        <v>5138.3</v>
      </c>
      <c r="P829" s="228">
        <v>-0.43983724084479398</v>
      </c>
    </row>
    <row r="830" spans="1:16" hidden="1" x14ac:dyDescent="0.35">
      <c r="A830" s="204">
        <v>40771</v>
      </c>
      <c r="B830" s="229">
        <v>6419.9</v>
      </c>
      <c r="C830" s="207">
        <v>-1.27</v>
      </c>
      <c r="D830" s="206">
        <v>28.213799999999999</v>
      </c>
      <c r="E830" s="207">
        <v>-1.22</v>
      </c>
      <c r="F830" s="207">
        <v>5.0000000000000044E-2</v>
      </c>
      <c r="G830" s="207">
        <v>9.6968137108164529E-2</v>
      </c>
      <c r="H830" s="207">
        <v>1.5332008686264655</v>
      </c>
      <c r="I830" s="188"/>
      <c r="J830" s="188"/>
      <c r="K830" s="188"/>
      <c r="L830" s="188"/>
      <c r="M830" s="188"/>
      <c r="N830" s="188"/>
      <c r="O830" s="230">
        <v>5072.95</v>
      </c>
      <c r="P830" s="228">
        <v>-1.271821419535651</v>
      </c>
    </row>
    <row r="831" spans="1:16" hidden="1" x14ac:dyDescent="0.35">
      <c r="A831" s="204">
        <v>40772</v>
      </c>
      <c r="B831" s="229">
        <v>6372.92</v>
      </c>
      <c r="C831" s="207">
        <v>-0.73</v>
      </c>
      <c r="D831" s="206">
        <v>28.014900000000001</v>
      </c>
      <c r="E831" s="207">
        <v>-0.7</v>
      </c>
      <c r="F831" s="207">
        <v>3.0000000000000027E-2</v>
      </c>
      <c r="G831" s="207">
        <v>9.6919994434896184E-2</v>
      </c>
      <c r="H831" s="207">
        <v>1.5324396661255792</v>
      </c>
      <c r="I831" s="188"/>
      <c r="J831" s="188"/>
      <c r="K831" s="188"/>
      <c r="L831" s="188"/>
      <c r="M831" s="188"/>
      <c r="N831" s="188"/>
      <c r="O831" s="230">
        <v>5035.8</v>
      </c>
      <c r="P831" s="228">
        <v>-0.73231551661261474</v>
      </c>
    </row>
    <row r="832" spans="1:16" hidden="1" x14ac:dyDescent="0.35">
      <c r="A832" s="204">
        <v>40773</v>
      </c>
      <c r="B832" s="229">
        <v>6403.06</v>
      </c>
      <c r="C832" s="207">
        <v>0.47</v>
      </c>
      <c r="D832" s="206">
        <v>28.144500000000001</v>
      </c>
      <c r="E832" s="207">
        <v>0.46</v>
      </c>
      <c r="F832" s="207">
        <v>-9.9999999999999534E-3</v>
      </c>
      <c r="G832" s="207">
        <v>9.6861109811855833E-2</v>
      </c>
      <c r="H832" s="207">
        <v>1.5315086184857396</v>
      </c>
      <c r="I832" s="188"/>
      <c r="J832" s="188"/>
      <c r="K832" s="188"/>
      <c r="L832" s="188"/>
      <c r="M832" s="188"/>
      <c r="N832" s="188"/>
      <c r="O832" s="230">
        <v>5056.6000000000004</v>
      </c>
      <c r="P832" s="228">
        <v>0.4130426148774809</v>
      </c>
    </row>
    <row r="833" spans="1:16" hidden="1" x14ac:dyDescent="0.35">
      <c r="A833" s="204">
        <v>40777</v>
      </c>
      <c r="B833" s="229">
        <v>6260.98</v>
      </c>
      <c r="C833" s="207">
        <v>-2.2200000000000002</v>
      </c>
      <c r="D833" s="206">
        <v>27.5473</v>
      </c>
      <c r="E833" s="207">
        <v>-2.12</v>
      </c>
      <c r="F833" s="207">
        <v>0.10000000000000009</v>
      </c>
      <c r="G833" s="207">
        <v>9.6880214410917986E-2</v>
      </c>
      <c r="H833" s="207">
        <v>1.531810688719843</v>
      </c>
      <c r="I833" s="188"/>
      <c r="J833" s="188"/>
      <c r="K833" s="188"/>
      <c r="L833" s="188"/>
      <c r="M833" s="188"/>
      <c r="N833" s="188"/>
      <c r="O833" s="230">
        <v>4944.1499999999996</v>
      </c>
      <c r="P833" s="228">
        <v>-2.2238262864375411</v>
      </c>
    </row>
    <row r="834" spans="1:16" hidden="1" x14ac:dyDescent="0.35">
      <c r="A834" s="204">
        <v>40778</v>
      </c>
      <c r="B834" s="229">
        <v>6203.57</v>
      </c>
      <c r="C834" s="207">
        <v>-0.92</v>
      </c>
      <c r="D834" s="206">
        <v>27.303699999999999</v>
      </c>
      <c r="E834" s="207">
        <v>-0.88</v>
      </c>
      <c r="F834" s="207">
        <v>4.0000000000000036E-2</v>
      </c>
      <c r="G834" s="207">
        <v>9.6838017495351703E-2</v>
      </c>
      <c r="H834" s="207">
        <v>1.5311434969027269</v>
      </c>
      <c r="I834" s="188"/>
      <c r="J834" s="188"/>
      <c r="K834" s="188"/>
      <c r="L834" s="188"/>
      <c r="M834" s="188"/>
      <c r="N834" s="188"/>
      <c r="O834" s="230">
        <v>4898.8</v>
      </c>
      <c r="P834" s="228">
        <v>-0.91724563372873913</v>
      </c>
    </row>
    <row r="835" spans="1:16" hidden="1" x14ac:dyDescent="0.35">
      <c r="A835" s="204">
        <v>40779</v>
      </c>
      <c r="B835" s="229">
        <v>6267.03</v>
      </c>
      <c r="C835" s="207">
        <v>1.02</v>
      </c>
      <c r="D835" s="206">
        <v>27.5703</v>
      </c>
      <c r="E835" s="207">
        <v>0.98</v>
      </c>
      <c r="F835" s="207">
        <v>-4.0000000000000036E-2</v>
      </c>
      <c r="G835" s="207">
        <v>9.6784501965717931E-2</v>
      </c>
      <c r="H835" s="207">
        <v>1.5302973420835619</v>
      </c>
      <c r="I835" s="188"/>
      <c r="J835" s="188"/>
      <c r="K835" s="188"/>
      <c r="L835" s="188"/>
      <c r="M835" s="188"/>
      <c r="N835" s="188"/>
      <c r="O835" s="230">
        <v>4948.8999999999996</v>
      </c>
      <c r="P835" s="228">
        <v>1.0226994365967064</v>
      </c>
    </row>
    <row r="836" spans="1:16" hidden="1" x14ac:dyDescent="0.35">
      <c r="A836" s="204">
        <v>40780</v>
      </c>
      <c r="B836" s="229">
        <v>6191.34</v>
      </c>
      <c r="C836" s="207">
        <v>-1.21</v>
      </c>
      <c r="D836" s="206">
        <v>27.2501</v>
      </c>
      <c r="E836" s="207">
        <v>-1.1599999999999999</v>
      </c>
      <c r="F836" s="207">
        <v>5.0000000000000044E-2</v>
      </c>
      <c r="G836" s="207">
        <v>9.6749504765832231E-2</v>
      </c>
      <c r="H836" s="207">
        <v>1.5297439877667269</v>
      </c>
      <c r="I836" s="188"/>
      <c r="J836" s="188"/>
      <c r="K836" s="188"/>
      <c r="L836" s="188"/>
      <c r="M836" s="188"/>
      <c r="N836" s="188"/>
      <c r="O836" s="230">
        <v>4888.8999999999996</v>
      </c>
      <c r="P836" s="228">
        <v>-1.2123906322617148</v>
      </c>
    </row>
    <row r="837" spans="1:16" hidden="1" x14ac:dyDescent="0.35">
      <c r="A837" s="204">
        <v>40781</v>
      </c>
      <c r="B837" s="229">
        <v>6130.05</v>
      </c>
      <c r="C837" s="207">
        <v>-0.99</v>
      </c>
      <c r="D837" s="206">
        <v>26.992599999999999</v>
      </c>
      <c r="E837" s="207">
        <v>-0.94</v>
      </c>
      <c r="F837" s="207">
        <v>5.0000000000000044E-2</v>
      </c>
      <c r="G837" s="207">
        <v>9.671452275549812E-2</v>
      </c>
      <c r="H837" s="207">
        <v>1.5291908736177904</v>
      </c>
      <c r="I837" s="188"/>
      <c r="J837" s="188"/>
      <c r="K837" s="188"/>
      <c r="L837" s="188"/>
      <c r="M837" s="188"/>
      <c r="N837" s="188"/>
      <c r="O837" s="230">
        <v>4839.6000000000004</v>
      </c>
      <c r="P837" s="228">
        <v>-1.0084067990754417</v>
      </c>
    </row>
    <row r="838" spans="1:16" hidden="1" x14ac:dyDescent="0.35">
      <c r="A838" s="204">
        <v>40784</v>
      </c>
      <c r="B838" s="229">
        <v>6013.78</v>
      </c>
      <c r="C838" s="207">
        <v>-1.9</v>
      </c>
      <c r="D838" s="206">
        <v>26.496200000000002</v>
      </c>
      <c r="E838" s="207">
        <v>-1.84</v>
      </c>
      <c r="F838" s="207">
        <v>5.9999999999999831E-2</v>
      </c>
      <c r="G838" s="207">
        <v>9.668781244664916E-2</v>
      </c>
      <c r="H838" s="207">
        <v>1.5287685465529439</v>
      </c>
      <c r="I838" s="188"/>
      <c r="J838" s="188"/>
      <c r="K838" s="188"/>
      <c r="L838" s="188"/>
      <c r="M838" s="188"/>
      <c r="N838" s="188"/>
      <c r="O838" s="230">
        <v>4747.8</v>
      </c>
      <c r="P838" s="228">
        <v>-1.8968509794197903</v>
      </c>
    </row>
    <row r="839" spans="1:16" hidden="1" x14ac:dyDescent="0.35">
      <c r="A839" s="204">
        <v>40785</v>
      </c>
      <c r="B839" s="229">
        <v>6231.38</v>
      </c>
      <c r="C839" s="207">
        <v>3.62</v>
      </c>
      <c r="D839" s="206">
        <v>27.426300000000001</v>
      </c>
      <c r="E839" s="207">
        <v>3.51</v>
      </c>
      <c r="F839" s="207">
        <v>-0.11000000000000032</v>
      </c>
      <c r="G839" s="207">
        <v>9.6690349223730362E-2</v>
      </c>
      <c r="H839" s="207">
        <v>1.5288086565204075</v>
      </c>
      <c r="I839" s="188"/>
      <c r="J839" s="188"/>
      <c r="K839" s="188"/>
      <c r="L839" s="188"/>
      <c r="M839" s="188"/>
      <c r="N839" s="188"/>
      <c r="O839" s="230">
        <v>4919.6000000000004</v>
      </c>
      <c r="P839" s="228">
        <v>3.6185180504654824</v>
      </c>
    </row>
    <row r="840" spans="1:16" hidden="1" x14ac:dyDescent="0.35">
      <c r="A840" s="204">
        <v>40788</v>
      </c>
      <c r="B840" s="229">
        <v>6334.48</v>
      </c>
      <c r="C840" s="207">
        <v>1.65</v>
      </c>
      <c r="D840" s="206">
        <v>27.866099999999999</v>
      </c>
      <c r="E840" s="207">
        <v>1.6</v>
      </c>
      <c r="F840" s="207">
        <v>-4.9999999999999822E-2</v>
      </c>
      <c r="G840" s="207">
        <v>9.6641473911857081E-2</v>
      </c>
      <c r="H840" s="207">
        <v>1.5280358699860543</v>
      </c>
      <c r="I840" s="188"/>
      <c r="J840" s="188"/>
      <c r="K840" s="188"/>
      <c r="L840" s="188"/>
      <c r="M840" s="188"/>
      <c r="N840" s="188"/>
      <c r="O840" s="230">
        <v>5001</v>
      </c>
      <c r="P840" s="228">
        <v>1.6546060655337758</v>
      </c>
    </row>
    <row r="841" spans="1:16" hidden="1" x14ac:dyDescent="0.35">
      <c r="A841" s="204">
        <v>40791</v>
      </c>
      <c r="B841" s="229">
        <v>6384.31</v>
      </c>
      <c r="C841" s="207">
        <v>0.79</v>
      </c>
      <c r="D841" s="206">
        <v>28.077000000000002</v>
      </c>
      <c r="E841" s="207">
        <v>0.76</v>
      </c>
      <c r="F841" s="207">
        <v>-3.0000000000000027E-2</v>
      </c>
      <c r="G841" s="207">
        <v>9.6585543708553698E-2</v>
      </c>
      <c r="H841" s="207">
        <v>1.5271515358238796</v>
      </c>
      <c r="I841" s="188"/>
      <c r="J841" s="188"/>
      <c r="K841" s="188"/>
      <c r="L841" s="188"/>
      <c r="M841" s="188"/>
      <c r="N841" s="188"/>
      <c r="O841" s="230">
        <v>5040</v>
      </c>
      <c r="P841" s="228">
        <v>0.77984403119376122</v>
      </c>
    </row>
    <row r="842" spans="1:16" hidden="1" x14ac:dyDescent="0.35">
      <c r="A842" s="204">
        <v>40792</v>
      </c>
      <c r="B842" s="229">
        <v>6356.06</v>
      </c>
      <c r="C842" s="207">
        <v>-0.44</v>
      </c>
      <c r="D842" s="206">
        <v>27.956</v>
      </c>
      <c r="E842" s="207">
        <v>-0.43</v>
      </c>
      <c r="F842" s="207">
        <v>1.0000000000000009E-2</v>
      </c>
      <c r="G842" s="207">
        <v>9.6530384774894146E-2</v>
      </c>
      <c r="H842" s="207">
        <v>1.5262793965055279</v>
      </c>
      <c r="I842" s="188"/>
      <c r="J842" s="188"/>
      <c r="K842" s="188"/>
      <c r="L842" s="188"/>
      <c r="M842" s="188"/>
      <c r="N842" s="188"/>
      <c r="O842" s="230">
        <v>5017.2</v>
      </c>
      <c r="P842" s="228">
        <v>-0.45238095238095599</v>
      </c>
    </row>
    <row r="843" spans="1:16" hidden="1" x14ac:dyDescent="0.35">
      <c r="A843" s="204">
        <v>40793</v>
      </c>
      <c r="B843" s="229">
        <v>6416.74</v>
      </c>
      <c r="C843" s="207">
        <v>0.95</v>
      </c>
      <c r="D843" s="206">
        <v>28.214200000000002</v>
      </c>
      <c r="E843" s="207">
        <v>0.92</v>
      </c>
      <c r="F843" s="207">
        <v>-2.9999999999999916E-2</v>
      </c>
      <c r="G843" s="207">
        <v>9.6474658589358733E-2</v>
      </c>
      <c r="H843" s="207">
        <v>1.5253982881475028</v>
      </c>
      <c r="I843" s="188"/>
      <c r="J843" s="188"/>
      <c r="K843" s="188"/>
      <c r="L843" s="188"/>
      <c r="M843" s="188"/>
      <c r="N843" s="188"/>
      <c r="O843" s="230">
        <v>5064.3</v>
      </c>
      <c r="P843" s="228">
        <v>0.93877062903612307</v>
      </c>
    </row>
    <row r="844" spans="1:16" hidden="1" x14ac:dyDescent="0.35">
      <c r="A844" s="204">
        <v>40794</v>
      </c>
      <c r="B844" s="229">
        <v>6493.2</v>
      </c>
      <c r="C844" s="207">
        <v>1.19</v>
      </c>
      <c r="D844" s="206">
        <v>28.540700000000001</v>
      </c>
      <c r="E844" s="207">
        <v>1.1599999999999999</v>
      </c>
      <c r="F844" s="207">
        <v>-3.0000000000000027E-2</v>
      </c>
      <c r="G844" s="207">
        <v>9.641902861630984E-2</v>
      </c>
      <c r="H844" s="207">
        <v>1.5245187010424615</v>
      </c>
      <c r="I844" s="188"/>
      <c r="J844" s="188"/>
      <c r="K844" s="188"/>
      <c r="L844" s="188"/>
      <c r="M844" s="188"/>
      <c r="N844" s="188"/>
      <c r="O844" s="230">
        <v>5124.6499999999996</v>
      </c>
      <c r="P844" s="228">
        <v>1.1916750587445342</v>
      </c>
    </row>
    <row r="845" spans="1:16" hidden="1" x14ac:dyDescent="0.35">
      <c r="A845" s="204">
        <v>40795</v>
      </c>
      <c r="B845" s="229">
        <v>6529.77</v>
      </c>
      <c r="C845" s="207">
        <v>0.56000000000000005</v>
      </c>
      <c r="D845" s="206">
        <v>28.697099999999999</v>
      </c>
      <c r="E845" s="207">
        <v>0.55000000000000004</v>
      </c>
      <c r="F845" s="207">
        <v>-1.0000000000000009E-2</v>
      </c>
      <c r="G845" s="207">
        <v>9.6361356224230393E-2</v>
      </c>
      <c r="H845" s="207">
        <v>1.523606820457055</v>
      </c>
      <c r="I845" s="188"/>
      <c r="J845" s="188"/>
      <c r="K845" s="188"/>
      <c r="L845" s="188"/>
      <c r="M845" s="188"/>
      <c r="N845" s="188"/>
      <c r="O845" s="230">
        <v>5153.25</v>
      </c>
      <c r="P845" s="228">
        <v>0.55808689373909171</v>
      </c>
    </row>
    <row r="846" spans="1:16" hidden="1" x14ac:dyDescent="0.35">
      <c r="A846" s="204">
        <v>40798</v>
      </c>
      <c r="B846" s="229">
        <v>6410.92</v>
      </c>
      <c r="C846" s="207">
        <v>-1.82</v>
      </c>
      <c r="D846" s="206">
        <v>28.186900000000001</v>
      </c>
      <c r="E846" s="207">
        <v>-1.78</v>
      </c>
      <c r="F846" s="207">
        <v>4.0000000000000036E-2</v>
      </c>
      <c r="G846" s="207">
        <v>9.6320126594290845E-2</v>
      </c>
      <c r="H846" s="207">
        <v>1.5229549227685806</v>
      </c>
      <c r="I846" s="188"/>
      <c r="J846" s="188"/>
      <c r="K846" s="188"/>
      <c r="L846" s="188"/>
      <c r="M846" s="188"/>
      <c r="N846" s="188"/>
      <c r="O846" s="230">
        <v>5059.45</v>
      </c>
      <c r="P846" s="228">
        <v>-1.8202105467423506</v>
      </c>
    </row>
    <row r="847" spans="1:16" hidden="1" x14ac:dyDescent="0.35">
      <c r="A847" s="204">
        <v>40799</v>
      </c>
      <c r="B847" s="229">
        <v>6268.36</v>
      </c>
      <c r="C847" s="207">
        <v>-2.2200000000000002</v>
      </c>
      <c r="D847" s="206">
        <v>27.577100000000002</v>
      </c>
      <c r="E847" s="207">
        <v>-2.16</v>
      </c>
      <c r="F847" s="207">
        <v>6.0000000000000053E-2</v>
      </c>
      <c r="G847" s="207">
        <v>9.6294118381799479E-2</v>
      </c>
      <c r="H847" s="207">
        <v>1.5225436968218689</v>
      </c>
      <c r="I847" s="188"/>
      <c r="J847" s="188"/>
      <c r="K847" s="188"/>
      <c r="L847" s="188"/>
      <c r="M847" s="188"/>
      <c r="N847" s="188"/>
      <c r="O847" s="230">
        <v>4946.8</v>
      </c>
      <c r="P847" s="228">
        <v>-2.2265265987409628</v>
      </c>
    </row>
    <row r="848" spans="1:16" hidden="1" x14ac:dyDescent="0.35">
      <c r="A848" s="204">
        <v>40800</v>
      </c>
      <c r="B848" s="229">
        <v>6260.97</v>
      </c>
      <c r="C848" s="207">
        <v>-0.12</v>
      </c>
      <c r="D848" s="206">
        <v>27.545200000000001</v>
      </c>
      <c r="E848" s="207">
        <v>-0.12</v>
      </c>
      <c r="F848" s="207">
        <v>0</v>
      </c>
      <c r="G848" s="207">
        <v>9.6237494850868868E-2</v>
      </c>
      <c r="H848" s="207">
        <v>1.5216484001873603</v>
      </c>
      <c r="I848" s="188"/>
      <c r="J848" s="188"/>
      <c r="K848" s="188"/>
      <c r="L848" s="188"/>
      <c r="M848" s="188"/>
      <c r="N848" s="188"/>
      <c r="O848" s="230">
        <v>4940.95</v>
      </c>
      <c r="P848" s="228">
        <v>-0.11825826797122108</v>
      </c>
    </row>
    <row r="849" spans="1:16" hidden="1" x14ac:dyDescent="0.35">
      <c r="A849" s="204">
        <v>40801</v>
      </c>
      <c r="B849" s="229">
        <v>6352.32</v>
      </c>
      <c r="C849" s="207">
        <v>1.46</v>
      </c>
      <c r="D849" s="206">
        <v>27.9345</v>
      </c>
      <c r="E849" s="207">
        <v>1.41</v>
      </c>
      <c r="F849" s="207">
        <v>-5.0000000000000044E-2</v>
      </c>
      <c r="G849" s="207">
        <v>9.6189491592473739E-2</v>
      </c>
      <c r="H849" s="207">
        <v>1.5208894020291692</v>
      </c>
      <c r="I849" s="188"/>
      <c r="J849" s="188"/>
      <c r="K849" s="188"/>
      <c r="L849" s="188"/>
      <c r="M849" s="188"/>
      <c r="N849" s="188"/>
      <c r="O849" s="230">
        <v>5012.55</v>
      </c>
      <c r="P849" s="228">
        <v>1.4491140367743121</v>
      </c>
    </row>
    <row r="850" spans="1:16" hidden="1" x14ac:dyDescent="0.35">
      <c r="A850" s="204">
        <v>40802</v>
      </c>
      <c r="B850" s="229">
        <v>6432.93</v>
      </c>
      <c r="C850" s="207">
        <v>1.27</v>
      </c>
      <c r="D850" s="206">
        <v>28.278500000000001</v>
      </c>
      <c r="E850" s="207">
        <v>1.23</v>
      </c>
      <c r="F850" s="207">
        <v>-4.0000000000000036E-2</v>
      </c>
      <c r="G850" s="207">
        <v>9.6137388667772342E-2</v>
      </c>
      <c r="H850" s="207">
        <v>1.5200655824551059</v>
      </c>
      <c r="I850" s="188"/>
      <c r="J850" s="188"/>
      <c r="K850" s="188"/>
      <c r="L850" s="188"/>
      <c r="M850" s="188"/>
      <c r="N850" s="188"/>
      <c r="O850" s="230">
        <v>5075.7</v>
      </c>
      <c r="P850" s="228">
        <v>1.2598378071041612</v>
      </c>
    </row>
    <row r="851" spans="1:16" hidden="1" x14ac:dyDescent="0.35">
      <c r="A851" s="204">
        <v>40805</v>
      </c>
      <c r="B851" s="229">
        <v>6443.78</v>
      </c>
      <c r="C851" s="207">
        <v>0.17</v>
      </c>
      <c r="D851" s="206">
        <v>28.3231</v>
      </c>
      <c r="E851" s="207">
        <v>0.16</v>
      </c>
      <c r="F851" s="207">
        <v>-1.0000000000000009E-2</v>
      </c>
      <c r="G851" s="207">
        <v>9.6080293356375648E-2</v>
      </c>
      <c r="H851" s="207">
        <v>1.5191628263164554</v>
      </c>
      <c r="I851" s="188"/>
      <c r="J851" s="188"/>
      <c r="K851" s="188"/>
      <c r="L851" s="188"/>
      <c r="M851" s="188"/>
      <c r="N851" s="188"/>
      <c r="O851" s="230">
        <v>5084.25</v>
      </c>
      <c r="P851" s="228">
        <v>0.16844967196643187</v>
      </c>
    </row>
    <row r="852" spans="1:16" hidden="1" x14ac:dyDescent="0.35">
      <c r="A852" s="204">
        <v>40806</v>
      </c>
      <c r="B852" s="229">
        <v>6377.64</v>
      </c>
      <c r="C852" s="207">
        <v>-1.03</v>
      </c>
      <c r="D852" s="206">
        <v>28.043900000000001</v>
      </c>
      <c r="E852" s="207">
        <v>-0.99</v>
      </c>
      <c r="F852" s="207">
        <v>4.0000000000000036E-2</v>
      </c>
      <c r="G852" s="207">
        <v>9.6039520340278295E-2</v>
      </c>
      <c r="H852" s="207">
        <v>1.5185181483267436</v>
      </c>
      <c r="I852" s="188"/>
      <c r="J852" s="188"/>
      <c r="K852" s="188"/>
      <c r="L852" s="188"/>
      <c r="M852" s="188"/>
      <c r="N852" s="188"/>
      <c r="O852" s="230">
        <v>5031.95</v>
      </c>
      <c r="P852" s="228">
        <v>-1.0286669616954356</v>
      </c>
    </row>
    <row r="853" spans="1:16" hidden="1" x14ac:dyDescent="0.35">
      <c r="A853" s="204">
        <v>40807</v>
      </c>
      <c r="B853" s="229">
        <v>6514.86</v>
      </c>
      <c r="C853" s="207">
        <v>2.15</v>
      </c>
      <c r="D853" s="206">
        <v>28.619299999999999</v>
      </c>
      <c r="E853" s="207">
        <v>2.0499999999999998</v>
      </c>
      <c r="F853" s="207">
        <v>-0.10000000000000009</v>
      </c>
      <c r="G853" s="207">
        <v>9.6031171832079709E-2</v>
      </c>
      <c r="H853" s="207">
        <v>1.5183861468218829</v>
      </c>
      <c r="I853" s="188"/>
      <c r="J853" s="188"/>
      <c r="K853" s="188"/>
      <c r="L853" s="188"/>
      <c r="M853" s="188"/>
      <c r="N853" s="188"/>
      <c r="O853" s="230">
        <v>5140.2</v>
      </c>
      <c r="P853" s="228">
        <v>2.1512534901976372</v>
      </c>
    </row>
    <row r="854" spans="1:16" hidden="1" x14ac:dyDescent="0.35">
      <c r="A854" s="204">
        <v>40808</v>
      </c>
      <c r="B854" s="229">
        <v>6506.04</v>
      </c>
      <c r="C854" s="207">
        <v>-0.14000000000000001</v>
      </c>
      <c r="D854" s="206">
        <v>28.581900000000001</v>
      </c>
      <c r="E854" s="207">
        <v>-0.13</v>
      </c>
      <c r="F854" s="207">
        <v>1.0000000000000009E-2</v>
      </c>
      <c r="G854" s="207">
        <v>9.5977135669999478E-2</v>
      </c>
      <c r="H854" s="207">
        <v>1.5175317600809453</v>
      </c>
      <c r="I854" s="188"/>
      <c r="J854" s="188"/>
      <c r="K854" s="188"/>
      <c r="L854" s="188"/>
      <c r="M854" s="188"/>
      <c r="N854" s="188"/>
      <c r="O854" s="230">
        <v>5133.25</v>
      </c>
      <c r="P854" s="228">
        <v>-0.1352087467413684</v>
      </c>
    </row>
    <row r="855" spans="1:16" hidden="1" x14ac:dyDescent="0.35">
      <c r="A855" s="204">
        <v>40809</v>
      </c>
      <c r="B855" s="229">
        <v>6240.39</v>
      </c>
      <c r="C855" s="207">
        <v>-4.08</v>
      </c>
      <c r="D855" s="206">
        <v>27.458600000000001</v>
      </c>
      <c r="E855" s="207">
        <v>-3.93</v>
      </c>
      <c r="F855" s="207">
        <v>0.14999999999999991</v>
      </c>
      <c r="G855" s="207">
        <v>9.6080406637713014E-2</v>
      </c>
      <c r="H855" s="207">
        <v>1.5191646174516675</v>
      </c>
      <c r="I855" s="188"/>
      <c r="J855" s="188"/>
      <c r="K855" s="188"/>
      <c r="L855" s="188"/>
      <c r="M855" s="188"/>
      <c r="N855" s="188"/>
      <c r="O855" s="230">
        <v>4923.6499999999996</v>
      </c>
      <c r="P855" s="228">
        <v>-4.0831831685579383</v>
      </c>
    </row>
    <row r="856" spans="1:16" hidden="1" x14ac:dyDescent="0.35">
      <c r="A856" s="204">
        <v>40812</v>
      </c>
      <c r="B856" s="229">
        <v>6169.52</v>
      </c>
      <c r="C856" s="207">
        <v>-1.1399999999999999</v>
      </c>
      <c r="D856" s="206">
        <v>27.159500000000001</v>
      </c>
      <c r="E856" s="207">
        <v>-1.0900000000000001</v>
      </c>
      <c r="F856" s="207">
        <v>4.9999999999999822E-2</v>
      </c>
      <c r="G856" s="207">
        <v>9.6046609328902632E-2</v>
      </c>
      <c r="H856" s="207">
        <v>1.5186302350785432</v>
      </c>
      <c r="I856" s="188"/>
      <c r="J856" s="188"/>
      <c r="K856" s="188"/>
      <c r="L856" s="188"/>
      <c r="M856" s="188"/>
      <c r="N856" s="188"/>
      <c r="O856" s="230">
        <v>4867.75</v>
      </c>
      <c r="P856" s="228">
        <v>-1.1353365897250949</v>
      </c>
    </row>
    <row r="857" spans="1:16" hidden="1" x14ac:dyDescent="0.35">
      <c r="A857" s="204">
        <v>40813</v>
      </c>
      <c r="B857" s="229">
        <v>6128.56</v>
      </c>
      <c r="C857" s="207">
        <v>-0.66</v>
      </c>
      <c r="D857" s="206">
        <v>26.985900000000001</v>
      </c>
      <c r="E857" s="207">
        <v>-0.64</v>
      </c>
      <c r="F857" s="207">
        <v>2.0000000000000018E-2</v>
      </c>
      <c r="G857" s="207">
        <v>9.599587641577656E-2</v>
      </c>
      <c r="H857" s="207">
        <v>1.5178280772894741</v>
      </c>
      <c r="I857" s="188"/>
      <c r="J857" s="188"/>
      <c r="K857" s="188"/>
      <c r="L857" s="188"/>
      <c r="M857" s="188"/>
      <c r="N857" s="188"/>
      <c r="O857" s="230">
        <v>4835.3999999999996</v>
      </c>
      <c r="P857" s="228">
        <v>-0.66457809049356198</v>
      </c>
    </row>
    <row r="858" spans="1:16" hidden="1" x14ac:dyDescent="0.35">
      <c r="A858" s="204">
        <v>40814</v>
      </c>
      <c r="B858" s="229">
        <v>6300.72</v>
      </c>
      <c r="C858" s="207">
        <v>2.81</v>
      </c>
      <c r="D858" s="206">
        <v>27.715</v>
      </c>
      <c r="E858" s="207">
        <v>2.7</v>
      </c>
      <c r="F858" s="207">
        <v>-0.10999999999999988</v>
      </c>
      <c r="G858" s="207">
        <v>9.5999382597398014E-2</v>
      </c>
      <c r="H858" s="207">
        <v>1.5178835148885441</v>
      </c>
      <c r="I858" s="188"/>
      <c r="J858" s="188"/>
      <c r="K858" s="188"/>
      <c r="L858" s="188"/>
      <c r="M858" s="188"/>
      <c r="N858" s="188"/>
      <c r="O858" s="230">
        <v>4971.25</v>
      </c>
      <c r="P858" s="228">
        <v>2.809488356702659</v>
      </c>
    </row>
    <row r="859" spans="1:16" hidden="1" x14ac:dyDescent="0.35">
      <c r="A859" s="204">
        <v>40815</v>
      </c>
      <c r="B859" s="229">
        <v>6268.57</v>
      </c>
      <c r="C859" s="207">
        <v>-0.51</v>
      </c>
      <c r="D859" s="206">
        <v>27.578299999999999</v>
      </c>
      <c r="E859" s="207">
        <v>-0.49</v>
      </c>
      <c r="F859" s="207">
        <v>2.0000000000000018E-2</v>
      </c>
      <c r="G859" s="207">
        <v>9.5948830211135441E-2</v>
      </c>
      <c r="H859" s="207">
        <v>1.5170842114798124</v>
      </c>
      <c r="I859" s="188"/>
      <c r="J859" s="188"/>
      <c r="K859" s="188"/>
      <c r="L859" s="188"/>
      <c r="M859" s="188"/>
      <c r="N859" s="188"/>
      <c r="O859" s="230">
        <v>4945.8999999999996</v>
      </c>
      <c r="P859" s="228">
        <v>-0.50993210963038194</v>
      </c>
    </row>
    <row r="860" spans="1:16" hidden="1" x14ac:dyDescent="0.35">
      <c r="A860" s="204">
        <v>40816</v>
      </c>
      <c r="B860" s="229">
        <v>6356.74</v>
      </c>
      <c r="C860" s="207">
        <v>1.41</v>
      </c>
      <c r="D860" s="206">
        <v>27.95</v>
      </c>
      <c r="E860" s="207">
        <v>1.35</v>
      </c>
      <c r="F860" s="207">
        <v>-5.9999999999999831E-2</v>
      </c>
      <c r="G860" s="207">
        <v>9.5907076136142438E-2</v>
      </c>
      <c r="H860" s="207">
        <v>1.5164240215869556</v>
      </c>
      <c r="I860" s="188"/>
      <c r="J860" s="188"/>
      <c r="K860" s="188"/>
      <c r="L860" s="188"/>
      <c r="M860" s="188"/>
      <c r="N860" s="188"/>
      <c r="O860" s="230">
        <v>5015.45</v>
      </c>
      <c r="P860" s="228">
        <v>1.4062152489941202</v>
      </c>
    </row>
    <row r="861" spans="1:16" hidden="1" x14ac:dyDescent="0.35">
      <c r="A861" s="204">
        <v>40819</v>
      </c>
      <c r="B861" s="229">
        <v>6265.26</v>
      </c>
      <c r="C861" s="207">
        <v>-1.44</v>
      </c>
      <c r="D861" s="206">
        <v>27.563199999999998</v>
      </c>
      <c r="E861" s="207">
        <v>-1.38</v>
      </c>
      <c r="F861" s="207">
        <v>6.0000000000000053E-2</v>
      </c>
      <c r="G861" s="207">
        <v>9.5881730260551579E-2</v>
      </c>
      <c r="H861" s="207">
        <v>1.5160232681061636</v>
      </c>
      <c r="I861" s="188"/>
      <c r="J861" s="188"/>
      <c r="K861" s="188"/>
      <c r="L861" s="188"/>
      <c r="M861" s="188"/>
      <c r="N861" s="188"/>
      <c r="O861" s="230">
        <v>4943.25</v>
      </c>
      <c r="P861" s="228">
        <v>-1.4395517849843946</v>
      </c>
    </row>
    <row r="862" spans="1:16" hidden="1" x14ac:dyDescent="0.35">
      <c r="A862" s="204">
        <v>40820</v>
      </c>
      <c r="B862" s="229">
        <v>6146.41</v>
      </c>
      <c r="C862" s="207">
        <v>-1.9</v>
      </c>
      <c r="D862" s="206">
        <v>27.0595</v>
      </c>
      <c r="E862" s="207">
        <v>-1.83</v>
      </c>
      <c r="F862" s="207">
        <v>6.999999999999984E-2</v>
      </c>
      <c r="G862" s="207">
        <v>9.5865656533568877E-2</v>
      </c>
      <c r="H862" s="207">
        <v>1.5157691201673984</v>
      </c>
      <c r="I862" s="188"/>
      <c r="J862" s="188"/>
      <c r="K862" s="188"/>
      <c r="L862" s="188"/>
      <c r="M862" s="188"/>
      <c r="N862" s="188"/>
      <c r="O862" s="230">
        <v>4849.5</v>
      </c>
      <c r="P862" s="228">
        <v>-1.8965255651646185</v>
      </c>
    </row>
    <row r="863" spans="1:16" hidden="1" x14ac:dyDescent="0.35">
      <c r="A863" s="204">
        <v>40821</v>
      </c>
      <c r="B863" s="229">
        <v>6048.39</v>
      </c>
      <c r="C863" s="207">
        <v>-1.59</v>
      </c>
      <c r="D863" s="206">
        <v>26.644100000000002</v>
      </c>
      <c r="E863" s="207">
        <v>-1.54</v>
      </c>
      <c r="F863" s="207">
        <v>5.0000000000000044E-2</v>
      </c>
      <c r="G863" s="207">
        <v>9.5832201691082461E-2</v>
      </c>
      <c r="H863" s="207">
        <v>1.5152401526623023</v>
      </c>
      <c r="I863" s="188"/>
      <c r="J863" s="188"/>
      <c r="K863" s="188"/>
      <c r="L863" s="188"/>
      <c r="M863" s="188"/>
      <c r="N863" s="188"/>
      <c r="O863" s="230">
        <v>4772.1499999999996</v>
      </c>
      <c r="P863" s="228">
        <v>-1.5950097948242161</v>
      </c>
    </row>
    <row r="864" spans="1:16" hidden="1" x14ac:dyDescent="0.35">
      <c r="A864" s="204">
        <v>40823</v>
      </c>
      <c r="B864" s="229">
        <v>6021.97</v>
      </c>
      <c r="C864" s="207">
        <v>-0.44</v>
      </c>
      <c r="D864" s="206">
        <v>26.531500000000001</v>
      </c>
      <c r="E864" s="207">
        <v>-0.42</v>
      </c>
      <c r="F864" s="207">
        <v>2.0000000000000018E-2</v>
      </c>
      <c r="G864" s="207">
        <v>9.5781966572335772E-2</v>
      </c>
      <c r="H864" s="207">
        <v>1.5144458656934594</v>
      </c>
      <c r="I864" s="188"/>
      <c r="J864" s="188"/>
      <c r="K864" s="188"/>
      <c r="L864" s="188"/>
      <c r="M864" s="188"/>
      <c r="N864" s="188"/>
      <c r="O864" s="230">
        <v>4751.3</v>
      </c>
      <c r="P864" s="228">
        <v>-0.43690998816046134</v>
      </c>
    </row>
    <row r="865" spans="1:16" hidden="1" x14ac:dyDescent="0.35">
      <c r="A865" s="204">
        <v>40826</v>
      </c>
      <c r="B865" s="229">
        <v>6195.25</v>
      </c>
      <c r="C865" s="207">
        <v>2.88</v>
      </c>
      <c r="D865" s="206">
        <v>27.2639</v>
      </c>
      <c r="E865" s="207">
        <v>2.76</v>
      </c>
      <c r="F865" s="207">
        <v>-0.12000000000000011</v>
      </c>
      <c r="G865" s="207">
        <v>9.5798566575989716E-2</v>
      </c>
      <c r="H865" s="207">
        <v>1.5147083347970274</v>
      </c>
      <c r="I865" s="188"/>
      <c r="J865" s="188"/>
      <c r="K865" s="188"/>
      <c r="L865" s="188"/>
      <c r="M865" s="188"/>
      <c r="N865" s="188"/>
      <c r="O865" s="230">
        <v>4888.05</v>
      </c>
      <c r="P865" s="228">
        <v>2.8781596615663081</v>
      </c>
    </row>
    <row r="866" spans="1:16" hidden="1" x14ac:dyDescent="0.35">
      <c r="A866" s="204">
        <v>40827</v>
      </c>
      <c r="B866" s="229">
        <v>6311.32</v>
      </c>
      <c r="C866" s="207">
        <v>1.87</v>
      </c>
      <c r="D866" s="206">
        <v>27.758299999999998</v>
      </c>
      <c r="E866" s="207">
        <v>1.81</v>
      </c>
      <c r="F866" s="207">
        <v>-6.0000000000000053E-2</v>
      </c>
      <c r="G866" s="207">
        <v>9.575727568582737E-2</v>
      </c>
      <c r="H866" s="207">
        <v>1.514055468499383</v>
      </c>
      <c r="I866" s="188"/>
      <c r="J866" s="188"/>
      <c r="K866" s="188"/>
      <c r="L866" s="188"/>
      <c r="M866" s="188"/>
      <c r="N866" s="188"/>
      <c r="O866" s="230">
        <v>4979.6000000000004</v>
      </c>
      <c r="P866" s="228">
        <v>1.8729350149855297</v>
      </c>
    </row>
    <row r="867" spans="1:16" hidden="1" x14ac:dyDescent="0.35">
      <c r="A867" s="204">
        <v>40828</v>
      </c>
      <c r="B867" s="229">
        <v>6304.63</v>
      </c>
      <c r="C867" s="207">
        <v>-0.11</v>
      </c>
      <c r="D867" s="206">
        <v>27.728999999999999</v>
      </c>
      <c r="E867" s="207">
        <v>-0.11</v>
      </c>
      <c r="F867" s="207">
        <v>0</v>
      </c>
      <c r="G867" s="207">
        <v>9.5702199431793394E-2</v>
      </c>
      <c r="H867" s="207">
        <v>1.513184636460696</v>
      </c>
      <c r="I867" s="188"/>
      <c r="J867" s="188"/>
      <c r="K867" s="188"/>
      <c r="L867" s="188"/>
      <c r="M867" s="188"/>
      <c r="N867" s="188"/>
      <c r="O867" s="230">
        <v>4974.3500000000004</v>
      </c>
      <c r="P867" s="228">
        <v>-0.10543015503253272</v>
      </c>
    </row>
    <row r="868" spans="1:16" hidden="1" x14ac:dyDescent="0.35">
      <c r="A868" s="204">
        <v>40829</v>
      </c>
      <c r="B868" s="229">
        <v>6463.15</v>
      </c>
      <c r="C868" s="207">
        <v>2.5099999999999998</v>
      </c>
      <c r="D868" s="206">
        <v>28.399899999999999</v>
      </c>
      <c r="E868" s="207">
        <v>2.42</v>
      </c>
      <c r="F868" s="207">
        <v>-8.9999999999999858E-2</v>
      </c>
      <c r="G868" s="207">
        <v>9.5684371068669963E-2</v>
      </c>
      <c r="H868" s="207">
        <v>1.512902745288583</v>
      </c>
      <c r="I868" s="188"/>
      <c r="J868" s="188"/>
      <c r="K868" s="188"/>
      <c r="L868" s="188"/>
      <c r="M868" s="188"/>
      <c r="N868" s="188"/>
      <c r="O868" s="230">
        <v>5099.3999999999996</v>
      </c>
      <c r="P868" s="228">
        <v>2.513896287957206</v>
      </c>
    </row>
    <row r="869" spans="1:16" hidden="1" x14ac:dyDescent="0.35">
      <c r="A869" s="204">
        <v>40830</v>
      </c>
      <c r="B869" s="229">
        <v>6435.81</v>
      </c>
      <c r="C869" s="207">
        <v>-0.42</v>
      </c>
      <c r="D869" s="206">
        <v>28.2834</v>
      </c>
      <c r="E869" s="207">
        <v>-0.41</v>
      </c>
      <c r="F869" s="207">
        <v>1.0000000000000009E-2</v>
      </c>
      <c r="G869" s="207">
        <v>9.5631435390494457E-2</v>
      </c>
      <c r="H869" s="207">
        <v>1.5120657587259818</v>
      </c>
      <c r="I869" s="188"/>
      <c r="J869" s="188"/>
      <c r="K869" s="188"/>
      <c r="L869" s="188"/>
      <c r="M869" s="188"/>
      <c r="N869" s="188"/>
      <c r="O869" s="230">
        <v>5077.8500000000004</v>
      </c>
      <c r="P869" s="228">
        <v>-0.42259873710631202</v>
      </c>
    </row>
    <row r="870" spans="1:16" hidden="1" x14ac:dyDescent="0.35">
      <c r="A870" s="204">
        <v>40833</v>
      </c>
      <c r="B870" s="229">
        <v>6504.84</v>
      </c>
      <c r="C870" s="207">
        <v>1.07</v>
      </c>
      <c r="D870" s="206">
        <v>28.575700000000001</v>
      </c>
      <c r="E870" s="207">
        <v>1.03</v>
      </c>
      <c r="F870" s="207">
        <v>-4.0000000000000036E-2</v>
      </c>
      <c r="G870" s="207">
        <v>9.5580951391572605E-2</v>
      </c>
      <c r="H870" s="207">
        <v>1.5112675366160491</v>
      </c>
      <c r="I870" s="188"/>
      <c r="J870" s="188"/>
      <c r="K870" s="188"/>
      <c r="L870" s="188"/>
      <c r="M870" s="188"/>
      <c r="N870" s="188"/>
      <c r="O870" s="230">
        <v>5132.3</v>
      </c>
      <c r="P870" s="228">
        <v>1.0723042232440858</v>
      </c>
    </row>
    <row r="871" spans="1:16" hidden="1" x14ac:dyDescent="0.35">
      <c r="A871" s="204">
        <v>40834</v>
      </c>
      <c r="B871" s="229">
        <v>6487.0218699999996</v>
      </c>
      <c r="C871" s="207">
        <v>-0.27</v>
      </c>
      <c r="D871" s="206">
        <v>28.498000000000001</v>
      </c>
      <c r="E871" s="207">
        <v>-0.27</v>
      </c>
      <c r="F871" s="207">
        <v>0</v>
      </c>
      <c r="G871" s="207">
        <v>9.5526246292036043E-2</v>
      </c>
      <c r="H871" s="207">
        <v>1.5104025730452402</v>
      </c>
      <c r="I871" s="188"/>
      <c r="J871" s="188"/>
      <c r="K871" s="188"/>
      <c r="L871" s="188"/>
      <c r="M871" s="188"/>
      <c r="N871" s="188"/>
      <c r="O871" s="230">
        <v>5118.25</v>
      </c>
      <c r="P871" s="228">
        <v>-0.27375640551020364</v>
      </c>
    </row>
    <row r="872" spans="1:16" hidden="1" x14ac:dyDescent="0.35">
      <c r="A872" s="204">
        <v>40835</v>
      </c>
      <c r="B872" s="229">
        <v>6384.7028810000002</v>
      </c>
      <c r="C872" s="207">
        <v>-1.58</v>
      </c>
      <c r="D872" s="206">
        <v>28.064699999999998</v>
      </c>
      <c r="E872" s="207">
        <v>-1.52</v>
      </c>
      <c r="F872" s="207">
        <v>6.0000000000000053E-2</v>
      </c>
      <c r="G872" s="207">
        <v>9.5501543839349029E-2</v>
      </c>
      <c r="H872" s="207">
        <v>1.5100119929738227</v>
      </c>
      <c r="I872" s="188"/>
      <c r="J872" s="188"/>
      <c r="K872" s="188"/>
      <c r="L872" s="188"/>
      <c r="M872" s="188"/>
      <c r="N872" s="188"/>
      <c r="O872" s="230">
        <v>5037.5</v>
      </c>
      <c r="P872" s="228">
        <v>-1.5776876862208762</v>
      </c>
    </row>
    <row r="873" spans="1:16" hidden="1" x14ac:dyDescent="0.35">
      <c r="A873" s="204">
        <v>40836</v>
      </c>
      <c r="B873" s="229">
        <v>6513.5068190000002</v>
      </c>
      <c r="C873" s="207">
        <v>2.02</v>
      </c>
      <c r="D873" s="206">
        <v>28.608799999999999</v>
      </c>
      <c r="E873" s="207">
        <v>1.94</v>
      </c>
      <c r="F873" s="207">
        <v>-8.0000000000000071E-2</v>
      </c>
      <c r="G873" s="207">
        <v>9.5475054070672041E-2</v>
      </c>
      <c r="H873" s="207">
        <v>1.5095931529552713</v>
      </c>
      <c r="I873" s="188"/>
      <c r="J873" s="188"/>
      <c r="K873" s="188"/>
      <c r="L873" s="188"/>
      <c r="M873" s="188"/>
      <c r="N873" s="188"/>
      <c r="O873" s="230">
        <v>5139.1499999999996</v>
      </c>
      <c r="P873" s="228">
        <v>2.0178660049627721</v>
      </c>
    </row>
    <row r="874" spans="1:16" hidden="1" x14ac:dyDescent="0.35">
      <c r="A874" s="204">
        <v>40837</v>
      </c>
      <c r="B874" s="234">
        <v>6403.32</v>
      </c>
      <c r="C874" s="207">
        <v>-1.69</v>
      </c>
      <c r="D874" s="235">
        <v>28.143899999999999</v>
      </c>
      <c r="E874" s="207">
        <v>-1.63</v>
      </c>
      <c r="F874" s="207">
        <v>6.0000000000000053E-2</v>
      </c>
      <c r="G874" s="207">
        <v>9.5450452579926182E-2</v>
      </c>
      <c r="H874" s="207">
        <v>1.509204169232309</v>
      </c>
      <c r="I874" s="188"/>
      <c r="J874" s="188"/>
      <c r="K874" s="188"/>
      <c r="L874" s="188"/>
      <c r="M874" s="188"/>
      <c r="N874" s="188"/>
      <c r="O874" s="236">
        <v>5049.95</v>
      </c>
      <c r="P874" s="228">
        <v>-1.7356955916834462</v>
      </c>
    </row>
    <row r="875" spans="1:16" hidden="1" x14ac:dyDescent="0.35">
      <c r="A875" s="204">
        <v>40840</v>
      </c>
      <c r="B875" s="234">
        <v>6464.65</v>
      </c>
      <c r="C875" s="207">
        <v>0.96</v>
      </c>
      <c r="D875" s="235">
        <v>28.401700000000002</v>
      </c>
      <c r="E875" s="207">
        <v>0.92</v>
      </c>
      <c r="F875" s="207">
        <v>-3.9999999999999925E-2</v>
      </c>
      <c r="G875" s="207">
        <v>9.5400396667735837E-2</v>
      </c>
      <c r="H875" s="207">
        <v>1.5084127157679146</v>
      </c>
      <c r="I875" s="188"/>
      <c r="J875" s="188"/>
      <c r="K875" s="188"/>
      <c r="L875" s="188"/>
      <c r="M875" s="188"/>
      <c r="N875" s="188"/>
      <c r="O875" s="236">
        <v>5098.3500000000004</v>
      </c>
      <c r="P875" s="228">
        <v>0.9584253309438816</v>
      </c>
    </row>
    <row r="876" spans="1:16" hidden="1" x14ac:dyDescent="0.35">
      <c r="A876" s="204">
        <v>40841</v>
      </c>
      <c r="B876" s="234">
        <v>6583.4</v>
      </c>
      <c r="C876" s="207">
        <v>1.84</v>
      </c>
      <c r="D876" s="235">
        <v>28.905100000000001</v>
      </c>
      <c r="E876" s="207">
        <v>1.77</v>
      </c>
      <c r="F876" s="207">
        <v>-7.0000000000000062E-2</v>
      </c>
      <c r="G876" s="207">
        <v>9.5366339308805101E-2</v>
      </c>
      <c r="H876" s="207">
        <v>1.5078742216413596</v>
      </c>
      <c r="I876" s="188"/>
      <c r="J876" s="188"/>
      <c r="K876" s="188"/>
      <c r="L876" s="188"/>
      <c r="M876" s="188"/>
      <c r="N876" s="188"/>
      <c r="O876" s="236">
        <v>5191.6000000000004</v>
      </c>
      <c r="P876" s="228">
        <v>1.8290231153216236</v>
      </c>
    </row>
    <row r="877" spans="1:16" hidden="1" x14ac:dyDescent="0.35">
      <c r="A877" s="204">
        <v>40844</v>
      </c>
      <c r="B877" s="234">
        <v>6797.88</v>
      </c>
      <c r="C877" s="207">
        <v>3.26</v>
      </c>
      <c r="D877" s="235">
        <v>29.8111</v>
      </c>
      <c r="E877" s="207">
        <v>3.13</v>
      </c>
      <c r="F877" s="207">
        <v>-0.12999999999999989</v>
      </c>
      <c r="G877" s="207">
        <v>9.5396634606164307E-2</v>
      </c>
      <c r="H877" s="207">
        <v>1.5083532323515956</v>
      </c>
      <c r="I877" s="188"/>
      <c r="J877" s="188"/>
      <c r="K877" s="188"/>
      <c r="L877" s="188"/>
      <c r="M877" s="188"/>
      <c r="N877" s="188"/>
      <c r="O877" s="236">
        <v>5360.7</v>
      </c>
      <c r="P877" s="228">
        <v>3.2571846829493691</v>
      </c>
    </row>
    <row r="878" spans="1:16" hidden="1" x14ac:dyDescent="0.35">
      <c r="A878" s="204">
        <v>40847</v>
      </c>
      <c r="B878" s="234">
        <v>6755.07</v>
      </c>
      <c r="C878" s="207">
        <v>-0.63</v>
      </c>
      <c r="D878" s="235">
        <v>29.627400000000002</v>
      </c>
      <c r="E878" s="207">
        <v>-0.62</v>
      </c>
      <c r="F878" s="207">
        <v>1.0000000000000009E-2</v>
      </c>
      <c r="G878" s="207">
        <v>9.5344459239790832E-2</v>
      </c>
      <c r="H878" s="207">
        <v>1.5075282673741257</v>
      </c>
      <c r="I878" s="188"/>
      <c r="J878" s="188"/>
      <c r="K878" s="188"/>
      <c r="L878" s="188"/>
      <c r="M878" s="188"/>
      <c r="N878" s="188"/>
      <c r="O878" s="236">
        <v>5326.6</v>
      </c>
      <c r="P878" s="228">
        <v>-0.63611095565876574</v>
      </c>
    </row>
    <row r="879" spans="1:16" hidden="1" x14ac:dyDescent="0.35">
      <c r="A879" s="204">
        <v>40848</v>
      </c>
      <c r="B879" s="234">
        <v>6668.03</v>
      </c>
      <c r="C879" s="207">
        <v>-1.29</v>
      </c>
      <c r="D879" s="235">
        <v>29.2562</v>
      </c>
      <c r="E879" s="207">
        <v>-1.25</v>
      </c>
      <c r="F879" s="207">
        <v>4.0000000000000036E-2</v>
      </c>
      <c r="G879" s="207">
        <v>9.5305472003368252E-2</v>
      </c>
      <c r="H879" s="207">
        <v>1.5069118250402718</v>
      </c>
      <c r="I879" s="188"/>
      <c r="J879" s="188"/>
      <c r="K879" s="188"/>
      <c r="L879" s="188"/>
      <c r="M879" s="188"/>
      <c r="N879" s="188"/>
      <c r="O879" s="236">
        <v>5257.95</v>
      </c>
      <c r="P879" s="228">
        <v>-1.2888146284684514</v>
      </c>
    </row>
    <row r="880" spans="1:16" hidden="1" x14ac:dyDescent="0.35">
      <c r="A880" s="204">
        <v>40849</v>
      </c>
      <c r="B880" s="234">
        <v>6668.66</v>
      </c>
      <c r="C880" s="207">
        <v>0.01</v>
      </c>
      <c r="D880" s="235">
        <v>29.258199999999999</v>
      </c>
      <c r="E880" s="207">
        <v>0.01</v>
      </c>
      <c r="F880" s="207">
        <v>0</v>
      </c>
      <c r="G880" s="207">
        <v>9.5251500355836086E-2</v>
      </c>
      <c r="H880" s="207">
        <v>1.5060584583639045</v>
      </c>
      <c r="I880" s="188"/>
      <c r="J880" s="188"/>
      <c r="K880" s="188"/>
      <c r="L880" s="188"/>
      <c r="M880" s="188"/>
      <c r="N880" s="188"/>
      <c r="O880" s="236">
        <v>5258.45</v>
      </c>
      <c r="P880" s="228">
        <v>9.5094095607603721E-3</v>
      </c>
    </row>
    <row r="881" spans="1:16" hidden="1" x14ac:dyDescent="0.35">
      <c r="A881" s="204">
        <v>40850</v>
      </c>
      <c r="B881" s="234">
        <v>6677.9</v>
      </c>
      <c r="C881" s="207">
        <v>0.14000000000000001</v>
      </c>
      <c r="D881" s="235">
        <v>29.296800000000001</v>
      </c>
      <c r="E881" s="207">
        <v>0.13</v>
      </c>
      <c r="F881" s="207">
        <v>-1.0000000000000009E-2</v>
      </c>
      <c r="G881" s="207">
        <v>9.5196876408940909E-2</v>
      </c>
      <c r="H881" s="207">
        <v>1.5051947779290202</v>
      </c>
      <c r="I881" s="188"/>
      <c r="J881" s="188"/>
      <c r="K881" s="188"/>
      <c r="L881" s="188"/>
      <c r="M881" s="188"/>
      <c r="N881" s="188"/>
      <c r="O881" s="236">
        <v>5265.75</v>
      </c>
      <c r="P881" s="228">
        <v>0.1388241782274279</v>
      </c>
    </row>
    <row r="882" spans="1:16" hidden="1" x14ac:dyDescent="0.35">
      <c r="A882" s="204">
        <v>40851</v>
      </c>
      <c r="B882" s="234">
        <v>6702.49</v>
      </c>
      <c r="C882" s="207">
        <v>0.37</v>
      </c>
      <c r="D882" s="235">
        <v>29.4023</v>
      </c>
      <c r="E882" s="207">
        <v>0.36</v>
      </c>
      <c r="F882" s="207">
        <v>-1.0000000000000009E-2</v>
      </c>
      <c r="G882" s="207">
        <v>9.514234633011194E-2</v>
      </c>
      <c r="H882" s="207">
        <v>1.5043325816785797</v>
      </c>
      <c r="I882" s="188"/>
      <c r="J882" s="188"/>
      <c r="K882" s="188"/>
      <c r="L882" s="188"/>
      <c r="M882" s="188"/>
      <c r="N882" s="188"/>
      <c r="O882" s="236">
        <v>5284.2</v>
      </c>
      <c r="P882" s="228">
        <v>0.35037743911123426</v>
      </c>
    </row>
    <row r="883" spans="1:16" hidden="1" x14ac:dyDescent="0.35">
      <c r="A883" s="204">
        <v>40855</v>
      </c>
      <c r="B883" s="234">
        <v>6708.99</v>
      </c>
      <c r="C883" s="207">
        <v>0.1</v>
      </c>
      <c r="D883" s="235">
        <v>29.4269</v>
      </c>
      <c r="E883" s="207">
        <v>0.08</v>
      </c>
      <c r="F883" s="207">
        <v>-2.0000000000000004E-2</v>
      </c>
      <c r="G883" s="207">
        <v>9.508836905049918E-2</v>
      </c>
      <c r="H883" s="207">
        <v>1.5034791259511995</v>
      </c>
      <c r="I883" s="188"/>
      <c r="J883" s="188"/>
      <c r="K883" s="188"/>
      <c r="L883" s="188"/>
      <c r="M883" s="188"/>
      <c r="N883" s="188"/>
      <c r="O883" s="236">
        <v>5289.35</v>
      </c>
      <c r="P883" s="228">
        <v>9.746035350669062E-2</v>
      </c>
    </row>
    <row r="884" spans="1:16" hidden="1" x14ac:dyDescent="0.35">
      <c r="A884" s="204">
        <v>40856</v>
      </c>
      <c r="B884" s="234">
        <v>6622.39</v>
      </c>
      <c r="C884" s="207">
        <v>-1.29</v>
      </c>
      <c r="D884" s="235">
        <v>29.056999999999999</v>
      </c>
      <c r="E884" s="207">
        <v>-1.26</v>
      </c>
      <c r="F884" s="207">
        <v>3.0000000000000027E-2</v>
      </c>
      <c r="G884" s="207">
        <v>9.5044206394823805E-2</v>
      </c>
      <c r="H884" s="207">
        <v>1.5027808530539197</v>
      </c>
      <c r="I884" s="188"/>
      <c r="J884" s="188"/>
      <c r="K884" s="188"/>
      <c r="L884" s="188"/>
      <c r="M884" s="188"/>
      <c r="N884" s="188"/>
      <c r="O884" s="236">
        <v>5221.05</v>
      </c>
      <c r="P884" s="228">
        <v>-1.2912739750631019</v>
      </c>
    </row>
    <row r="885" spans="1:16" hidden="1" x14ac:dyDescent="0.35">
      <c r="A885" s="204">
        <v>40858</v>
      </c>
      <c r="B885" s="234">
        <v>6556.1581809999998</v>
      </c>
      <c r="C885" s="207">
        <v>-1</v>
      </c>
      <c r="D885" s="235">
        <v>28.773199999999999</v>
      </c>
      <c r="E885" s="207">
        <v>-0.98</v>
      </c>
      <c r="F885" s="207">
        <v>2.0000000000000018E-2</v>
      </c>
      <c r="G885" s="207">
        <v>9.4995762748829246E-2</v>
      </c>
      <c r="H885" s="207">
        <v>1.5020148917563911</v>
      </c>
      <c r="I885" s="188"/>
      <c r="J885" s="188"/>
      <c r="K885" s="188"/>
      <c r="L885" s="188"/>
      <c r="M885" s="188"/>
      <c r="N885" s="188"/>
      <c r="O885" s="236">
        <v>5168.8500000000004</v>
      </c>
      <c r="P885" s="228">
        <v>-0.99979889102766328</v>
      </c>
    </row>
    <row r="886" spans="1:16" hidden="1" x14ac:dyDescent="0.35">
      <c r="A886" s="204">
        <v>40861</v>
      </c>
      <c r="B886" s="229">
        <v>6530.1853899999996</v>
      </c>
      <c r="C886" s="207">
        <v>-0.4</v>
      </c>
      <c r="D886" s="235">
        <v>28.6602</v>
      </c>
      <c r="E886" s="207">
        <v>-0.39</v>
      </c>
      <c r="F886" s="207">
        <v>1.0000000000000009E-2</v>
      </c>
      <c r="G886" s="207">
        <v>9.4944259960193372E-2</v>
      </c>
      <c r="H886" s="207">
        <v>1.5012005611666932</v>
      </c>
      <c r="I886" s="188"/>
      <c r="J886" s="188"/>
      <c r="K886" s="188"/>
      <c r="L886" s="188"/>
      <c r="M886" s="188"/>
      <c r="N886" s="188"/>
      <c r="O886" s="230">
        <v>5148.3500000000004</v>
      </c>
      <c r="P886" s="228">
        <v>-0.39660659527747955</v>
      </c>
    </row>
    <row r="887" spans="1:16" hidden="1" x14ac:dyDescent="0.35">
      <c r="A887" s="204">
        <v>40862</v>
      </c>
      <c r="B887" s="229">
        <v>6428.887326</v>
      </c>
      <c r="C887" s="207">
        <v>-1.55</v>
      </c>
      <c r="D887" s="235">
        <v>28.224</v>
      </c>
      <c r="E887" s="207">
        <v>-1.52</v>
      </c>
      <c r="F887" s="207">
        <v>3.0000000000000027E-2</v>
      </c>
      <c r="G887" s="207">
        <v>9.4900293223922336E-2</v>
      </c>
      <c r="H887" s="207">
        <v>1.5005053860271911</v>
      </c>
      <c r="I887" s="188"/>
      <c r="J887" s="188"/>
      <c r="K887" s="188"/>
      <c r="L887" s="188"/>
      <c r="M887" s="188"/>
      <c r="N887" s="188"/>
      <c r="O887" s="230">
        <v>5068.5</v>
      </c>
      <c r="P887" s="228">
        <v>-1.5509823535695972</v>
      </c>
    </row>
    <row r="888" spans="1:16" hidden="1" x14ac:dyDescent="0.35">
      <c r="A888" s="204">
        <v>40863</v>
      </c>
      <c r="B888" s="229">
        <v>6380.6541390000002</v>
      </c>
      <c r="C888" s="207">
        <v>-0.75</v>
      </c>
      <c r="D888" s="235">
        <v>28.016200000000001</v>
      </c>
      <c r="E888" s="207">
        <v>-0.74</v>
      </c>
      <c r="F888" s="207">
        <v>1.0000000000000009E-2</v>
      </c>
      <c r="G888" s="207">
        <v>9.4848946793961941E-2</v>
      </c>
      <c r="H888" s="207">
        <v>1.4996935276852252</v>
      </c>
      <c r="I888" s="188"/>
      <c r="J888" s="188"/>
      <c r="K888" s="188"/>
      <c r="L888" s="188"/>
      <c r="M888" s="188"/>
      <c r="N888" s="188"/>
      <c r="O888" s="236">
        <v>5030.45</v>
      </c>
      <c r="P888" s="228">
        <v>-0.75071520173621742</v>
      </c>
    </row>
    <row r="889" spans="1:16" hidden="1" x14ac:dyDescent="0.35">
      <c r="A889" s="204">
        <v>40864</v>
      </c>
      <c r="B889" s="229">
        <v>6259.2518630000004</v>
      </c>
      <c r="C889" s="207">
        <v>-1.9</v>
      </c>
      <c r="D889" s="235">
        <v>27.494299999999999</v>
      </c>
      <c r="E889" s="207">
        <v>-1.86</v>
      </c>
      <c r="F889" s="207">
        <v>3.9999999999999813E-2</v>
      </c>
      <c r="G889" s="207">
        <v>9.481061837615859E-2</v>
      </c>
      <c r="H889" s="207">
        <v>1.4990875021883796</v>
      </c>
      <c r="I889" s="188"/>
      <c r="J889" s="188"/>
      <c r="K889" s="188"/>
      <c r="L889" s="188"/>
      <c r="M889" s="188"/>
      <c r="N889" s="188"/>
      <c r="O889" s="230">
        <v>4934.75</v>
      </c>
      <c r="P889" s="228">
        <v>-1.9024142969316826</v>
      </c>
    </row>
    <row r="890" spans="1:16" hidden="1" x14ac:dyDescent="0.35">
      <c r="A890" s="204">
        <v>40865</v>
      </c>
      <c r="B890" s="205">
        <v>6222.51</v>
      </c>
      <c r="C890" s="207">
        <v>-0.59</v>
      </c>
      <c r="D890" s="235">
        <v>27.3355</v>
      </c>
      <c r="E890" s="207">
        <v>-0.57999999999999996</v>
      </c>
      <c r="F890" s="207">
        <v>1.0000000000000009E-2</v>
      </c>
      <c r="G890" s="207">
        <v>9.4759421407773603E-2</v>
      </c>
      <c r="H890" s="207">
        <v>1.4982780070414188</v>
      </c>
      <c r="I890" s="188"/>
      <c r="J890" s="188"/>
      <c r="K890" s="188"/>
      <c r="L890" s="188"/>
      <c r="M890" s="188"/>
      <c r="N890" s="188"/>
      <c r="O890" s="187">
        <v>4905.8</v>
      </c>
      <c r="P890" s="228">
        <v>-0.58665585895941674</v>
      </c>
    </row>
    <row r="891" spans="1:16" hidden="1" x14ac:dyDescent="0.35">
      <c r="A891" s="204">
        <v>40868</v>
      </c>
      <c r="B891" s="229">
        <v>6060.8427170000004</v>
      </c>
      <c r="C891" s="207">
        <v>-2.6</v>
      </c>
      <c r="D891" s="235">
        <v>26.641100000000002</v>
      </c>
      <c r="E891" s="207">
        <v>-2.54</v>
      </c>
      <c r="F891" s="207">
        <v>6.0000000000000053E-2</v>
      </c>
      <c r="G891" s="207">
        <v>9.4735764448024659E-2</v>
      </c>
      <c r="H891" s="207">
        <v>1.4979039576648108</v>
      </c>
      <c r="I891" s="188"/>
      <c r="J891" s="188"/>
      <c r="K891" s="188"/>
      <c r="L891" s="188"/>
      <c r="M891" s="188"/>
      <c r="N891" s="188"/>
      <c r="O891" s="230">
        <v>4778.3500000000004</v>
      </c>
      <c r="P891" s="228">
        <v>-2.5979452892494561</v>
      </c>
    </row>
    <row r="892" spans="1:16" hidden="1" x14ac:dyDescent="0.35">
      <c r="A892" s="204">
        <v>40869</v>
      </c>
      <c r="B892" s="229">
        <v>6103.9578250000004</v>
      </c>
      <c r="C892" s="207">
        <v>0.71</v>
      </c>
      <c r="D892" s="235">
        <v>26.825199999999999</v>
      </c>
      <c r="E892" s="207">
        <v>0.69</v>
      </c>
      <c r="F892" s="207">
        <v>-2.0000000000000018E-2</v>
      </c>
      <c r="G892" s="207">
        <v>9.4682605103593886E-2</v>
      </c>
      <c r="H892" s="207">
        <v>1.4970634346281977</v>
      </c>
      <c r="I892" s="188"/>
      <c r="J892" s="188"/>
      <c r="K892" s="188"/>
      <c r="L892" s="188"/>
      <c r="M892" s="188"/>
      <c r="N892" s="188"/>
      <c r="O892" s="230">
        <v>4812.3500000000004</v>
      </c>
      <c r="P892" s="228">
        <v>0.71154268732930825</v>
      </c>
    </row>
    <row r="893" spans="1:16" hidden="1" x14ac:dyDescent="0.35">
      <c r="A893" s="204">
        <v>40870</v>
      </c>
      <c r="B893" s="229">
        <v>5969.6724539999996</v>
      </c>
      <c r="C893" s="207">
        <v>-2.2000000000000002</v>
      </c>
      <c r="D893" s="235">
        <v>26.25</v>
      </c>
      <c r="E893" s="207">
        <v>-2.14</v>
      </c>
      <c r="F893" s="207">
        <v>6.0000000000000053E-2</v>
      </c>
      <c r="G893" s="207">
        <v>9.4659010327340934E-2</v>
      </c>
      <c r="H893" s="207">
        <v>1.4966903684589907</v>
      </c>
      <c r="I893" s="188"/>
      <c r="J893" s="188"/>
      <c r="K893" s="188"/>
      <c r="L893" s="188"/>
      <c r="M893" s="188"/>
      <c r="N893" s="188"/>
      <c r="O893" s="230">
        <v>4706.45</v>
      </c>
      <c r="P893" s="228">
        <v>-2.2005880702775262</v>
      </c>
    </row>
    <row r="894" spans="1:16" hidden="1" x14ac:dyDescent="0.35">
      <c r="A894" s="204">
        <v>40871</v>
      </c>
      <c r="B894" s="229">
        <v>6033.0745969999998</v>
      </c>
      <c r="C894" s="207">
        <v>1.06</v>
      </c>
      <c r="D894" s="235">
        <v>26.520299999999999</v>
      </c>
      <c r="E894" s="207">
        <v>1.03</v>
      </c>
      <c r="F894" s="207">
        <v>-3.0000000000000027E-2</v>
      </c>
      <c r="G894" s="207">
        <v>9.460771896811429E-2</v>
      </c>
      <c r="H894" s="207">
        <v>1.4958793808617803</v>
      </c>
      <c r="I894" s="188"/>
      <c r="J894" s="188"/>
      <c r="K894" s="188"/>
      <c r="L894" s="188"/>
      <c r="M894" s="188"/>
      <c r="N894" s="188"/>
      <c r="O894" s="230">
        <v>4756.45</v>
      </c>
      <c r="P894" s="228">
        <v>1.0623718513954254</v>
      </c>
    </row>
    <row r="895" spans="1:16" hidden="1" x14ac:dyDescent="0.35">
      <c r="A895" s="204">
        <v>40872</v>
      </c>
      <c r="B895" s="229">
        <v>5974.2142880000001</v>
      </c>
      <c r="C895" s="207">
        <v>-0.98</v>
      </c>
      <c r="D895" s="235">
        <v>26.2681</v>
      </c>
      <c r="E895" s="207">
        <v>-0.95</v>
      </c>
      <c r="F895" s="207">
        <v>3.0000000000000027E-2</v>
      </c>
      <c r="G895" s="207">
        <v>9.4564238058486363E-2</v>
      </c>
      <c r="H895" s="207">
        <v>1.4951918873159793</v>
      </c>
      <c r="I895" s="188"/>
      <c r="J895" s="188"/>
      <c r="K895" s="188"/>
      <c r="L895" s="188"/>
      <c r="M895" s="188"/>
      <c r="N895" s="188"/>
      <c r="O895" s="230">
        <v>4710.05</v>
      </c>
      <c r="P895" s="228">
        <v>-0.97551745524497546</v>
      </c>
    </row>
    <row r="896" spans="1:16" hidden="1" x14ac:dyDescent="0.35">
      <c r="A896" s="204">
        <v>40875</v>
      </c>
      <c r="B896" s="229">
        <v>6153.3740539999999</v>
      </c>
      <c r="C896" s="207">
        <v>3</v>
      </c>
      <c r="D896" s="235">
        <v>27.0289</v>
      </c>
      <c r="E896" s="207">
        <v>2.9</v>
      </c>
      <c r="F896" s="207">
        <v>-0.10000000000000009</v>
      </c>
      <c r="G896" s="207">
        <v>9.4558354896103966E-2</v>
      </c>
      <c r="H896" s="207">
        <v>1.4950988663511142</v>
      </c>
      <c r="I896" s="188"/>
      <c r="J896" s="188"/>
      <c r="K896" s="188"/>
      <c r="L896" s="188"/>
      <c r="M896" s="188"/>
      <c r="N896" s="188"/>
      <c r="O896" s="230">
        <v>4851.3</v>
      </c>
      <c r="P896" s="228">
        <v>2.9989065933482659</v>
      </c>
    </row>
    <row r="897" spans="1:16" hidden="1" x14ac:dyDescent="0.35">
      <c r="A897" s="204">
        <v>40876</v>
      </c>
      <c r="B897" s="229">
        <v>6094.7945589999999</v>
      </c>
      <c r="C897" s="207">
        <v>-0.95</v>
      </c>
      <c r="D897" s="235">
        <v>26.778600000000001</v>
      </c>
      <c r="E897" s="207">
        <v>-0.93</v>
      </c>
      <c r="F897" s="207">
        <v>1.9999999999999907E-2</v>
      </c>
      <c r="G897" s="207">
        <v>9.4510763878230916E-2</v>
      </c>
      <c r="H897" s="207">
        <v>1.4943463862878912</v>
      </c>
      <c r="I897" s="188"/>
      <c r="J897" s="188"/>
      <c r="K897" s="188"/>
      <c r="L897" s="188"/>
      <c r="M897" s="188"/>
      <c r="N897" s="188"/>
      <c r="O897" s="230">
        <v>4805.1000000000004</v>
      </c>
      <c r="P897" s="228">
        <v>-0.95232205800506697</v>
      </c>
    </row>
    <row r="898" spans="1:16" hidden="1" x14ac:dyDescent="0.35">
      <c r="A898" s="204">
        <v>40877</v>
      </c>
      <c r="B898" s="229">
        <v>6128.9688370000003</v>
      </c>
      <c r="C898" s="207">
        <v>0.56000000000000005</v>
      </c>
      <c r="D898" s="235">
        <v>26.9239</v>
      </c>
      <c r="E898" s="207">
        <v>0.54</v>
      </c>
      <c r="F898" s="207">
        <v>-2.0000000000000018E-2</v>
      </c>
      <c r="G898" s="207">
        <v>9.4458094261389028E-2</v>
      </c>
      <c r="H898" s="207">
        <v>1.4935136065243475</v>
      </c>
      <c r="I898" s="188"/>
      <c r="J898" s="188"/>
      <c r="K898" s="188"/>
      <c r="L898" s="188"/>
      <c r="M898" s="188"/>
      <c r="N898" s="188"/>
      <c r="O898" s="230">
        <v>4832.05</v>
      </c>
      <c r="P898" s="228">
        <v>0.56086241701525075</v>
      </c>
    </row>
    <row r="899" spans="1:16" hidden="1" x14ac:dyDescent="0.35">
      <c r="A899" s="204">
        <v>40878</v>
      </c>
      <c r="B899" s="229">
        <v>6261.8814240000002</v>
      </c>
      <c r="C899" s="207">
        <v>2.17</v>
      </c>
      <c r="D899" s="235">
        <v>27.491399999999999</v>
      </c>
      <c r="E899" s="207">
        <v>2.11</v>
      </c>
      <c r="F899" s="207">
        <v>-6.0000000000000053E-2</v>
      </c>
      <c r="G899" s="207">
        <v>9.4419381907172584E-2</v>
      </c>
      <c r="H899" s="207">
        <v>1.4929015104597916</v>
      </c>
      <c r="I899" s="188"/>
      <c r="J899" s="188"/>
      <c r="K899" s="188"/>
      <c r="L899" s="188"/>
      <c r="M899" s="188"/>
      <c r="N899" s="188"/>
      <c r="O899" s="230">
        <v>4936.8500000000004</v>
      </c>
      <c r="P899" s="228">
        <v>2.1688517295971725</v>
      </c>
    </row>
    <row r="900" spans="1:16" hidden="1" x14ac:dyDescent="0.35">
      <c r="A900" s="204">
        <v>40879</v>
      </c>
      <c r="B900" s="229">
        <v>6405.6156149999997</v>
      </c>
      <c r="C900" s="207">
        <v>2.2999999999999998</v>
      </c>
      <c r="D900" s="235">
        <v>28.105</v>
      </c>
      <c r="E900" s="207">
        <v>2.23</v>
      </c>
      <c r="F900" s="207">
        <v>-6.999999999999984E-2</v>
      </c>
      <c r="G900" s="207">
        <v>9.4387135823384927E-2</v>
      </c>
      <c r="H900" s="207">
        <v>1.4923916551078436</v>
      </c>
      <c r="I900" s="188"/>
      <c r="J900" s="188"/>
      <c r="K900" s="188"/>
      <c r="L900" s="188"/>
      <c r="M900" s="188"/>
      <c r="N900" s="188"/>
      <c r="O900" s="230">
        <v>5050.1499999999996</v>
      </c>
      <c r="P900" s="228">
        <v>2.2949856689994483</v>
      </c>
    </row>
    <row r="901" spans="1:16" hidden="1" x14ac:dyDescent="0.35">
      <c r="A901" s="204">
        <v>40882</v>
      </c>
      <c r="B901" s="229">
        <v>6391.6334319999996</v>
      </c>
      <c r="C901" s="207">
        <v>-0.22</v>
      </c>
      <c r="D901" s="235">
        <v>28.043099999999999</v>
      </c>
      <c r="E901" s="207">
        <v>-0.22</v>
      </c>
      <c r="F901" s="207">
        <v>0</v>
      </c>
      <c r="G901" s="207">
        <v>9.4334925554814875E-2</v>
      </c>
      <c r="H901" s="207">
        <v>1.4915661382781911</v>
      </c>
      <c r="I901" s="188"/>
      <c r="J901" s="188"/>
      <c r="K901" s="188"/>
      <c r="L901" s="188"/>
      <c r="M901" s="188"/>
      <c r="N901" s="188"/>
      <c r="O901" s="230">
        <v>5039.1499999999996</v>
      </c>
      <c r="P901" s="228">
        <v>-0.2178153124164629</v>
      </c>
    </row>
    <row r="902" spans="1:16" hidden="1" x14ac:dyDescent="0.35">
      <c r="A902" s="204">
        <v>40884</v>
      </c>
      <c r="B902" s="229">
        <v>6421.380013</v>
      </c>
      <c r="C902" s="207">
        <v>0.47</v>
      </c>
      <c r="D902" s="235">
        <v>28.1691</v>
      </c>
      <c r="E902" s="207">
        <v>0.45</v>
      </c>
      <c r="F902" s="207">
        <v>-1.9999999999999962E-2</v>
      </c>
      <c r="G902" s="207">
        <v>9.428257841186527E-2</v>
      </c>
      <c r="H902" s="207">
        <v>1.4907384572745752</v>
      </c>
      <c r="I902" s="188"/>
      <c r="J902" s="188"/>
      <c r="K902" s="188"/>
      <c r="L902" s="188"/>
      <c r="M902" s="188"/>
      <c r="N902" s="188"/>
      <c r="O902" s="230">
        <v>5062.6000000000004</v>
      </c>
      <c r="P902" s="228">
        <v>0.4653562604804527</v>
      </c>
    </row>
    <row r="903" spans="1:16" hidden="1" x14ac:dyDescent="0.35">
      <c r="A903" s="204">
        <v>40885</v>
      </c>
      <c r="B903" s="229">
        <v>6270.5159030000004</v>
      </c>
      <c r="C903" s="207">
        <v>-2.35</v>
      </c>
      <c r="D903" s="235">
        <v>27.5229</v>
      </c>
      <c r="E903" s="207">
        <v>-2.29</v>
      </c>
      <c r="F903" s="207">
        <v>6.0000000000000053E-2</v>
      </c>
      <c r="G903" s="207">
        <v>9.4259673993750542E-2</v>
      </c>
      <c r="H903" s="207">
        <v>1.4903763066259585</v>
      </c>
      <c r="I903" s="188"/>
      <c r="J903" s="188"/>
      <c r="K903" s="188"/>
      <c r="L903" s="188"/>
      <c r="M903" s="188"/>
      <c r="N903" s="188"/>
      <c r="O903" s="230">
        <v>4943.6499999999996</v>
      </c>
      <c r="P903" s="228">
        <v>-2.3495832181092862</v>
      </c>
    </row>
    <row r="904" spans="1:16" hidden="1" x14ac:dyDescent="0.35">
      <c r="A904" s="204">
        <v>40886</v>
      </c>
      <c r="B904" s="229">
        <v>6172.937551</v>
      </c>
      <c r="C904" s="207">
        <v>-1.56</v>
      </c>
      <c r="D904" s="235">
        <v>27.104800000000001</v>
      </c>
      <c r="E904" s="207">
        <v>-1.52</v>
      </c>
      <c r="F904" s="207">
        <v>4.0000000000000036E-2</v>
      </c>
      <c r="G904" s="207">
        <v>9.4222329008445849E-2</v>
      </c>
      <c r="H904" s="207">
        <v>1.4897858305622167</v>
      </c>
      <c r="I904" s="188"/>
      <c r="J904" s="188"/>
      <c r="K904" s="188"/>
      <c r="L904" s="188"/>
      <c r="M904" s="188"/>
      <c r="N904" s="188"/>
      <c r="O904" s="230">
        <v>4866.7</v>
      </c>
      <c r="P904" s="228">
        <v>-1.556542230942721</v>
      </c>
    </row>
    <row r="905" spans="1:16" hidden="1" x14ac:dyDescent="0.35">
      <c r="A905" s="204">
        <v>40889</v>
      </c>
      <c r="B905" s="229">
        <v>6043.3919400000004</v>
      </c>
      <c r="C905" s="207">
        <v>-2.1</v>
      </c>
      <c r="D905" s="235">
        <v>26.549199999999999</v>
      </c>
      <c r="E905" s="207">
        <v>-2.0499999999999998</v>
      </c>
      <c r="F905" s="207">
        <v>5.0000000000000266E-2</v>
      </c>
      <c r="G905" s="207">
        <v>9.4191624890661713E-2</v>
      </c>
      <c r="H905" s="207">
        <v>1.489300355833497</v>
      </c>
      <c r="I905" s="188"/>
      <c r="J905" s="188"/>
      <c r="K905" s="188"/>
      <c r="L905" s="188"/>
      <c r="M905" s="188"/>
      <c r="N905" s="188"/>
      <c r="O905" s="230">
        <v>4764.6000000000004</v>
      </c>
      <c r="P905" s="228">
        <v>-2.0979308360901525</v>
      </c>
    </row>
    <row r="906" spans="1:16" hidden="1" x14ac:dyDescent="0.35">
      <c r="A906" s="204">
        <v>40890</v>
      </c>
      <c r="B906" s="229">
        <v>6089.1028180000003</v>
      </c>
      <c r="C906" s="207">
        <v>0.76</v>
      </c>
      <c r="D906" s="235">
        <v>26.7437</v>
      </c>
      <c r="E906" s="207">
        <v>0.73</v>
      </c>
      <c r="F906" s="207">
        <v>-3.0000000000000027E-2</v>
      </c>
      <c r="G906" s="207">
        <v>9.4141298755783698E-2</v>
      </c>
      <c r="H906" s="207">
        <v>1.48850462977326</v>
      </c>
      <c r="I906" s="188"/>
      <c r="J906" s="188"/>
      <c r="K906" s="188"/>
      <c r="L906" s="188"/>
      <c r="M906" s="188"/>
      <c r="N906" s="188"/>
      <c r="O906" s="230">
        <v>4800.6000000000004</v>
      </c>
      <c r="P906" s="228">
        <v>0.75557234605213441</v>
      </c>
    </row>
    <row r="907" spans="1:16" hidden="1" x14ac:dyDescent="0.35">
      <c r="A907" s="204">
        <v>40891</v>
      </c>
      <c r="B907" s="229">
        <v>6041.7058269999998</v>
      </c>
      <c r="C907" s="207">
        <v>-0.78</v>
      </c>
      <c r="D907" s="235">
        <v>26.540600000000001</v>
      </c>
      <c r="E907" s="207">
        <v>-0.76</v>
      </c>
      <c r="F907" s="207">
        <v>2.0000000000000018E-2</v>
      </c>
      <c r="G907" s="207">
        <v>9.4094463137429599E-2</v>
      </c>
      <c r="H907" s="207">
        <v>1.4877640936251535</v>
      </c>
      <c r="I907" s="188"/>
      <c r="J907" s="188"/>
      <c r="K907" s="188"/>
      <c r="L907" s="188"/>
      <c r="M907" s="188"/>
      <c r="N907" s="188"/>
      <c r="O907" s="230">
        <v>4763.25</v>
      </c>
      <c r="P907" s="228">
        <v>-0.77802774653169104</v>
      </c>
    </row>
    <row r="908" spans="1:16" hidden="1" x14ac:dyDescent="0.35">
      <c r="A908" s="204">
        <v>40892</v>
      </c>
      <c r="B908" s="229">
        <v>6020.2661589999998</v>
      </c>
      <c r="C908" s="207">
        <v>-0.35</v>
      </c>
      <c r="D908" s="235">
        <v>26.448599999999999</v>
      </c>
      <c r="E908" s="207">
        <v>-0.35</v>
      </c>
      <c r="F908" s="207">
        <v>0</v>
      </c>
      <c r="G908" s="207">
        <v>9.4042796507749812E-2</v>
      </c>
      <c r="H908" s="207">
        <v>1.4869471724810905</v>
      </c>
      <c r="I908" s="188"/>
      <c r="J908" s="188"/>
      <c r="K908" s="188"/>
      <c r="L908" s="188"/>
      <c r="M908" s="188"/>
      <c r="N908" s="188"/>
      <c r="O908" s="230">
        <v>4746.3500000000004</v>
      </c>
      <c r="P908" s="228">
        <v>-0.35479976906523142</v>
      </c>
    </row>
    <row r="909" spans="1:16" hidden="1" x14ac:dyDescent="0.35">
      <c r="A909" s="204">
        <v>40893</v>
      </c>
      <c r="B909" s="229">
        <v>5900.11</v>
      </c>
      <c r="C909" s="207">
        <v>-2</v>
      </c>
      <c r="D909" s="235">
        <v>25.9376</v>
      </c>
      <c r="E909" s="207">
        <v>-1.93</v>
      </c>
      <c r="F909" s="207">
        <v>7.0000000000000062E-2</v>
      </c>
      <c r="G909" s="207">
        <v>9.402900114982439E-2</v>
      </c>
      <c r="H909" s="207">
        <v>1.4867290487201825</v>
      </c>
      <c r="I909" s="188"/>
      <c r="J909" s="188"/>
      <c r="K909" s="188"/>
      <c r="L909" s="188"/>
      <c r="M909" s="188"/>
      <c r="N909" s="188"/>
      <c r="O909" s="230">
        <v>4651.6000000000004</v>
      </c>
      <c r="P909" s="228">
        <v>-1.9962708186290516</v>
      </c>
    </row>
    <row r="910" spans="1:16" hidden="1" x14ac:dyDescent="0.35">
      <c r="A910" s="204">
        <v>40896</v>
      </c>
      <c r="B910" s="229">
        <v>5851.25</v>
      </c>
      <c r="C910" s="207">
        <v>-0.83</v>
      </c>
      <c r="D910" s="235">
        <v>25.7272</v>
      </c>
      <c r="E910" s="207">
        <v>-0.81</v>
      </c>
      <c r="F910" s="207">
        <v>1.9999999999999907E-2</v>
      </c>
      <c r="G910" s="207">
        <v>9.3982341370257017E-2</v>
      </c>
      <c r="H910" s="207">
        <v>1.485991292827411</v>
      </c>
      <c r="I910" s="188"/>
      <c r="J910" s="188"/>
      <c r="K910" s="188"/>
      <c r="L910" s="188"/>
      <c r="M910" s="188"/>
      <c r="N910" s="188"/>
      <c r="O910" s="230">
        <v>4613.1000000000004</v>
      </c>
      <c r="P910" s="228">
        <v>-0.82767219881331144</v>
      </c>
    </row>
    <row r="911" spans="1:16" hidden="1" x14ac:dyDescent="0.35">
      <c r="A911" s="204">
        <v>40897</v>
      </c>
      <c r="B911" s="229">
        <v>5763.8757150000001</v>
      </c>
      <c r="C911" s="207">
        <v>-1.49</v>
      </c>
      <c r="D911" s="235">
        <v>25.3552</v>
      </c>
      <c r="E911" s="207">
        <v>-1.45</v>
      </c>
      <c r="F911" s="207">
        <v>4.0000000000000036E-2</v>
      </c>
      <c r="G911" s="207">
        <v>9.3945321860134975E-2</v>
      </c>
      <c r="H911" s="207">
        <v>1.4854059629781646</v>
      </c>
      <c r="I911" s="188"/>
      <c r="J911" s="188"/>
      <c r="K911" s="188"/>
      <c r="L911" s="188"/>
      <c r="M911" s="188"/>
      <c r="N911" s="188"/>
      <c r="O911" s="230">
        <v>4544.2</v>
      </c>
      <c r="P911" s="228">
        <v>-1.493572651795984</v>
      </c>
    </row>
    <row r="912" spans="1:16" hidden="1" x14ac:dyDescent="0.35">
      <c r="A912" s="204">
        <v>40898</v>
      </c>
      <c r="B912" s="229">
        <v>5952.8215170000003</v>
      </c>
      <c r="C912" s="207">
        <v>3.28</v>
      </c>
      <c r="D912" s="235">
        <v>26.158100000000001</v>
      </c>
      <c r="E912" s="207">
        <v>3.17</v>
      </c>
      <c r="F912" s="207">
        <v>-0.10999999999999988</v>
      </c>
      <c r="G912" s="207">
        <v>9.3951539391971456E-2</v>
      </c>
      <c r="H912" s="207">
        <v>1.4855042707883039</v>
      </c>
      <c r="I912" s="188"/>
      <c r="J912" s="188"/>
      <c r="K912" s="188"/>
      <c r="L912" s="188"/>
      <c r="M912" s="188"/>
      <c r="N912" s="188"/>
      <c r="O912" s="230">
        <v>4693.1499999999996</v>
      </c>
      <c r="P912" s="228">
        <v>3.2778046740900448</v>
      </c>
    </row>
    <row r="913" spans="1:16" hidden="1" x14ac:dyDescent="0.35">
      <c r="A913" s="204">
        <v>40899</v>
      </c>
      <c r="B913" s="229">
        <v>6004.44</v>
      </c>
      <c r="C913" s="207">
        <v>0.87</v>
      </c>
      <c r="D913" s="235">
        <v>26.376899999999999</v>
      </c>
      <c r="E913" s="207">
        <v>0.84</v>
      </c>
      <c r="F913" s="207">
        <v>-3.0000000000000027E-2</v>
      </c>
      <c r="G913" s="207">
        <v>9.3901762871133096E-2</v>
      </c>
      <c r="H913" s="207">
        <v>1.4847172348890638</v>
      </c>
      <c r="I913" s="188"/>
      <c r="J913" s="188"/>
      <c r="K913" s="188"/>
      <c r="L913" s="188"/>
      <c r="M913" s="188"/>
      <c r="N913" s="188"/>
      <c r="O913" s="230">
        <v>4733.8500000000004</v>
      </c>
      <c r="P913" s="228">
        <v>0.86722137583500913</v>
      </c>
    </row>
    <row r="914" spans="1:16" hidden="1" x14ac:dyDescent="0.35">
      <c r="A914" s="204">
        <v>40900</v>
      </c>
      <c r="B914" s="229">
        <v>5979.25</v>
      </c>
      <c r="C914" s="207">
        <v>-0.42</v>
      </c>
      <c r="D914" s="235">
        <v>26.269400000000001</v>
      </c>
      <c r="E914" s="207">
        <v>-0.41</v>
      </c>
      <c r="F914" s="207">
        <v>1.0000000000000009E-2</v>
      </c>
      <c r="G914" s="207">
        <v>9.3852382658149797E-2</v>
      </c>
      <c r="H914" s="207">
        <v>1.4839364651672067</v>
      </c>
      <c r="I914" s="188"/>
      <c r="J914" s="188"/>
      <c r="K914" s="188"/>
      <c r="L914" s="188"/>
      <c r="M914" s="188"/>
      <c r="N914" s="188"/>
      <c r="O914" s="230">
        <v>4714</v>
      </c>
      <c r="P914" s="228">
        <v>-0.41932042629150401</v>
      </c>
    </row>
    <row r="915" spans="1:16" hidden="1" x14ac:dyDescent="0.35">
      <c r="A915" s="204">
        <v>40903</v>
      </c>
      <c r="B915" s="229">
        <v>6061.7038229999998</v>
      </c>
      <c r="C915" s="207">
        <v>1.38</v>
      </c>
      <c r="D915" s="235">
        <v>26.6174</v>
      </c>
      <c r="E915" s="207">
        <v>1.32</v>
      </c>
      <c r="F915" s="207">
        <v>-5.9999999999999831E-2</v>
      </c>
      <c r="G915" s="207">
        <v>9.3814884189901429E-2</v>
      </c>
      <c r="H915" s="207">
        <v>1.4833435623250448</v>
      </c>
      <c r="I915" s="188"/>
      <c r="J915" s="188"/>
      <c r="K915" s="188"/>
      <c r="L915" s="188"/>
      <c r="M915" s="188"/>
      <c r="N915" s="188"/>
      <c r="O915" s="230">
        <v>4779</v>
      </c>
      <c r="P915" s="228">
        <v>1.3788714467543488</v>
      </c>
    </row>
    <row r="916" spans="1:16" hidden="1" x14ac:dyDescent="0.35">
      <c r="A916" s="204">
        <v>40904</v>
      </c>
      <c r="B916" s="229">
        <v>6025.5419789999996</v>
      </c>
      <c r="C916" s="207">
        <v>-0.6</v>
      </c>
      <c r="D916" s="235">
        <v>26.4634</v>
      </c>
      <c r="E916" s="207">
        <v>-0.57999999999999996</v>
      </c>
      <c r="F916" s="207">
        <v>2.0000000000000018E-2</v>
      </c>
      <c r="G916" s="207">
        <v>9.3768690099683236E-2</v>
      </c>
      <c r="H916" s="207">
        <v>1.4826131696274008</v>
      </c>
      <c r="I916" s="188"/>
      <c r="J916" s="188"/>
      <c r="K916" s="188"/>
      <c r="L916" s="188"/>
      <c r="M916" s="188"/>
      <c r="N916" s="188"/>
      <c r="O916" s="230">
        <v>4750.5</v>
      </c>
      <c r="P916" s="228">
        <v>-0.59635907093534213</v>
      </c>
    </row>
    <row r="917" spans="1:16" hidden="1" x14ac:dyDescent="0.35">
      <c r="A917" s="204">
        <v>40905</v>
      </c>
      <c r="B917" s="229">
        <v>5968.8437249999997</v>
      </c>
      <c r="C917" s="207">
        <v>-0.94</v>
      </c>
      <c r="D917" s="235">
        <v>26.2225</v>
      </c>
      <c r="E917" s="207">
        <v>-0.91</v>
      </c>
      <c r="F917" s="207">
        <v>2.9999999999999916E-2</v>
      </c>
      <c r="G917" s="207">
        <v>9.3726750030892009E-2</v>
      </c>
      <c r="H917" s="207">
        <v>1.4819500389143787</v>
      </c>
      <c r="I917" s="188"/>
      <c r="J917" s="188"/>
      <c r="K917" s="188"/>
      <c r="L917" s="188"/>
      <c r="M917" s="188"/>
      <c r="N917" s="188"/>
      <c r="O917" s="230">
        <v>4705.8</v>
      </c>
      <c r="P917" s="228">
        <v>-0.94095358383327699</v>
      </c>
    </row>
    <row r="918" spans="1:16" hidden="1" x14ac:dyDescent="0.35">
      <c r="A918" s="204">
        <v>40906</v>
      </c>
      <c r="B918" s="229">
        <v>5893.29</v>
      </c>
      <c r="C918" s="207">
        <v>-1.27</v>
      </c>
      <c r="D918" s="235">
        <v>25.900700000000001</v>
      </c>
      <c r="E918" s="207">
        <v>-1.23</v>
      </c>
      <c r="F918" s="207">
        <v>4.0000000000000036E-2</v>
      </c>
      <c r="G918" s="207">
        <v>9.3690214093932397E-2</v>
      </c>
      <c r="H918" s="207">
        <v>1.4813723550281752</v>
      </c>
      <c r="I918" s="188"/>
      <c r="J918" s="188"/>
      <c r="K918" s="188"/>
      <c r="L918" s="188"/>
      <c r="M918" s="188"/>
      <c r="N918" s="188"/>
      <c r="O918" s="230">
        <v>4646.25</v>
      </c>
      <c r="P918" s="228">
        <v>-1.265459645543801</v>
      </c>
    </row>
    <row r="919" spans="1:16" hidden="1" x14ac:dyDescent="0.35">
      <c r="A919" s="204">
        <v>40907</v>
      </c>
      <c r="B919" s="229">
        <v>5865.4919630000004</v>
      </c>
      <c r="C919" s="207">
        <v>-0.47</v>
      </c>
      <c r="D919" s="235">
        <v>25.7818</v>
      </c>
      <c r="E919" s="207">
        <v>-0.46</v>
      </c>
      <c r="F919" s="207">
        <v>9.9999999999999534E-3</v>
      </c>
      <c r="G919" s="207">
        <v>9.3641202392216211E-2</v>
      </c>
      <c r="H919" s="207">
        <v>1.4805974119810557</v>
      </c>
      <c r="I919" s="188"/>
      <c r="J919" s="188"/>
      <c r="K919" s="188"/>
      <c r="L919" s="188"/>
      <c r="M919" s="188"/>
      <c r="N919" s="188"/>
      <c r="O919" s="230">
        <v>4624.3</v>
      </c>
      <c r="P919" s="228">
        <v>-0.47242399784772271</v>
      </c>
    </row>
    <row r="920" spans="1:16" hidden="1" x14ac:dyDescent="0.35">
      <c r="A920" s="204">
        <v>40910</v>
      </c>
      <c r="B920" s="229">
        <v>5881.2817169999998</v>
      </c>
      <c r="C920" s="207">
        <v>0.27</v>
      </c>
      <c r="D920" s="235">
        <v>25.847999999999999</v>
      </c>
      <c r="E920" s="207">
        <v>0.26</v>
      </c>
      <c r="F920" s="207">
        <v>-1.0000000000000009E-2</v>
      </c>
      <c r="G920" s="207">
        <v>9.3589795318154159E-2</v>
      </c>
      <c r="H920" s="207">
        <v>1.4797845947716504</v>
      </c>
      <c r="I920" s="188"/>
      <c r="J920" s="188"/>
      <c r="K920" s="188"/>
      <c r="L920" s="188"/>
      <c r="M920" s="188"/>
      <c r="N920" s="188"/>
      <c r="O920" s="230">
        <v>4636.75</v>
      </c>
      <c r="P920" s="228">
        <v>0.26922993750405072</v>
      </c>
    </row>
    <row r="921" spans="1:16" hidden="1" x14ac:dyDescent="0.35">
      <c r="A921" s="204">
        <v>40911</v>
      </c>
      <c r="B921" s="229">
        <v>6044.2800479999996</v>
      </c>
      <c r="C921" s="207">
        <v>2.77</v>
      </c>
      <c r="D921" s="235">
        <v>26.540900000000001</v>
      </c>
      <c r="E921" s="207">
        <v>2.68</v>
      </c>
      <c r="F921" s="207">
        <v>-8.9999999999999858E-2</v>
      </c>
      <c r="G921" s="207">
        <v>9.3575421611754805E-2</v>
      </c>
      <c r="H921" s="207">
        <v>1.4795573265184478</v>
      </c>
      <c r="I921" s="188"/>
      <c r="J921" s="188"/>
      <c r="K921" s="188"/>
      <c r="L921" s="188"/>
      <c r="M921" s="188"/>
      <c r="N921" s="188"/>
      <c r="O921" s="230">
        <v>4765.3</v>
      </c>
      <c r="P921" s="228">
        <v>2.7724160241548539</v>
      </c>
    </row>
    <row r="922" spans="1:16" hidden="1" x14ac:dyDescent="0.35">
      <c r="A922" s="204">
        <v>40912</v>
      </c>
      <c r="B922" s="229">
        <v>6024.4335600000004</v>
      </c>
      <c r="C922" s="207">
        <v>-0.33</v>
      </c>
      <c r="D922" s="235">
        <v>26.4556</v>
      </c>
      <c r="E922" s="207">
        <v>-0.32</v>
      </c>
      <c r="F922" s="207">
        <v>1.0000000000000009E-2</v>
      </c>
      <c r="G922" s="207">
        <v>9.3526652309540534E-2</v>
      </c>
      <c r="H922" s="207">
        <v>1.4787862161439769</v>
      </c>
      <c r="I922" s="188"/>
      <c r="J922" s="188"/>
      <c r="K922" s="188"/>
      <c r="L922" s="188"/>
      <c r="M922" s="188"/>
      <c r="N922" s="188"/>
      <c r="O922" s="230">
        <v>4749.6499999999996</v>
      </c>
      <c r="P922" s="228">
        <v>-0.32841583950644337</v>
      </c>
    </row>
    <row r="923" spans="1:16" hidden="1" x14ac:dyDescent="0.35">
      <c r="A923" s="204">
        <v>40913</v>
      </c>
      <c r="B923" s="229">
        <v>6024.82</v>
      </c>
      <c r="C923" s="207">
        <v>0.01</v>
      </c>
      <c r="D923" s="235">
        <v>26.4572</v>
      </c>
      <c r="E923" s="207">
        <v>0.01</v>
      </c>
      <c r="F923" s="207">
        <v>0</v>
      </c>
      <c r="G923" s="207">
        <v>9.3476133450995175E-2</v>
      </c>
      <c r="H923" s="207">
        <v>1.4779874428550008</v>
      </c>
      <c r="I923" s="188"/>
      <c r="J923" s="188"/>
      <c r="K923" s="188"/>
      <c r="L923" s="188"/>
      <c r="M923" s="188"/>
      <c r="N923" s="188"/>
      <c r="O923" s="230">
        <v>4749.95</v>
      </c>
      <c r="P923" s="228">
        <v>6.3162548819424994E-3</v>
      </c>
    </row>
    <row r="924" spans="1:16" hidden="1" x14ac:dyDescent="0.35">
      <c r="A924" s="204">
        <v>40914</v>
      </c>
      <c r="B924" s="229">
        <v>6032.8793990000004</v>
      </c>
      <c r="C924" s="207">
        <v>0.13</v>
      </c>
      <c r="D924" s="235">
        <v>26.494900000000001</v>
      </c>
      <c r="E924" s="207">
        <v>0.14000000000000001</v>
      </c>
      <c r="F924" s="207">
        <v>1.0000000000000009E-2</v>
      </c>
      <c r="G924" s="207">
        <v>9.3427519458109301E-2</v>
      </c>
      <c r="H924" s="207">
        <v>1.4772187881366281</v>
      </c>
      <c r="I924" s="188"/>
      <c r="J924" s="188"/>
      <c r="K924" s="188"/>
      <c r="L924" s="188"/>
      <c r="M924" s="188"/>
      <c r="N924" s="188"/>
      <c r="O924" s="230">
        <v>4754.1000000000004</v>
      </c>
      <c r="P924" s="228">
        <v>8.7369340729913911E-2</v>
      </c>
    </row>
    <row r="925" spans="1:16" hidden="1" x14ac:dyDescent="0.35">
      <c r="A925" s="204">
        <v>40917</v>
      </c>
      <c r="B925" s="229">
        <v>6018.5588079999998</v>
      </c>
      <c r="C925" s="207">
        <v>-0.24</v>
      </c>
      <c r="D925" s="235">
        <v>26.431899999999999</v>
      </c>
      <c r="E925" s="207">
        <v>-0.24</v>
      </c>
      <c r="F925" s="207">
        <v>0</v>
      </c>
      <c r="G925" s="207">
        <v>9.3377161539075201E-2</v>
      </c>
      <c r="H925" s="207">
        <v>1.4764225595247575</v>
      </c>
      <c r="I925" s="188"/>
      <c r="J925" s="188"/>
      <c r="K925" s="188"/>
      <c r="L925" s="188"/>
      <c r="M925" s="188"/>
      <c r="N925" s="188"/>
      <c r="O925" s="230">
        <v>4742.8</v>
      </c>
      <c r="P925" s="228">
        <v>-0.23768957321049583</v>
      </c>
    </row>
    <row r="926" spans="1:16" hidden="1" x14ac:dyDescent="0.35">
      <c r="A926" s="204">
        <v>40918</v>
      </c>
      <c r="B926" s="229">
        <v>6153.9803760000004</v>
      </c>
      <c r="C926" s="207">
        <v>2.25</v>
      </c>
      <c r="D926" s="235">
        <v>27.0093</v>
      </c>
      <c r="E926" s="207">
        <v>2.1800000000000002</v>
      </c>
      <c r="F926" s="207">
        <v>-6.999999999999984E-2</v>
      </c>
      <c r="G926" s="207">
        <v>9.3346845058315961E-2</v>
      </c>
      <c r="H926" s="207">
        <v>1.4759432138755582</v>
      </c>
      <c r="I926" s="188"/>
      <c r="J926" s="188"/>
      <c r="K926" s="188"/>
      <c r="L926" s="188"/>
      <c r="M926" s="188"/>
      <c r="N926" s="188"/>
      <c r="O926" s="230">
        <v>4849.55</v>
      </c>
      <c r="P926" s="228">
        <v>2.2507801298810826</v>
      </c>
    </row>
    <row r="927" spans="1:16" hidden="1" x14ac:dyDescent="0.35">
      <c r="A927" s="204">
        <v>40919</v>
      </c>
      <c r="B927" s="229">
        <v>6168.4798270000001</v>
      </c>
      <c r="C927" s="207">
        <v>0.24</v>
      </c>
      <c r="D927" s="235">
        <v>27.070399999999999</v>
      </c>
      <c r="E927" s="207">
        <v>0.23</v>
      </c>
      <c r="F927" s="207">
        <v>-9.9999999999999811E-3</v>
      </c>
      <c r="G927" s="207">
        <v>9.3295991030575051E-2</v>
      </c>
      <c r="H927" s="207">
        <v>1.4751391410962849</v>
      </c>
      <c r="I927" s="188"/>
      <c r="J927" s="188"/>
      <c r="K927" s="188"/>
      <c r="L927" s="188"/>
      <c r="M927" s="188"/>
      <c r="N927" s="188"/>
      <c r="O927" s="230">
        <v>4860.95</v>
      </c>
      <c r="P927" s="228">
        <v>0.23507335732180584</v>
      </c>
    </row>
    <row r="928" spans="1:16" hidden="1" x14ac:dyDescent="0.35">
      <c r="A928" s="204">
        <v>40920</v>
      </c>
      <c r="B928" s="229">
        <v>6130.8093120000003</v>
      </c>
      <c r="C928" s="207">
        <v>-0.61</v>
      </c>
      <c r="D928" s="235">
        <v>26.908799999999999</v>
      </c>
      <c r="E928" s="207">
        <v>-0.6</v>
      </c>
      <c r="F928" s="207">
        <v>1.0000000000000009E-2</v>
      </c>
      <c r="G928" s="207">
        <v>9.3247698718945352E-2</v>
      </c>
      <c r="H928" s="207">
        <v>1.4743755726051624</v>
      </c>
      <c r="I928" s="188"/>
      <c r="J928" s="188"/>
      <c r="K928" s="188"/>
      <c r="L928" s="188"/>
      <c r="M928" s="188"/>
      <c r="N928" s="188"/>
      <c r="O928" s="230">
        <v>4831.25</v>
      </c>
      <c r="P928" s="228">
        <v>-0.61099167858134351</v>
      </c>
    </row>
    <row r="929" spans="1:16" hidden="1" x14ac:dyDescent="0.35">
      <c r="A929" s="204">
        <v>40921</v>
      </c>
      <c r="B929" s="229">
        <v>6174.8775489999998</v>
      </c>
      <c r="C929" s="207">
        <v>0.72</v>
      </c>
      <c r="D929" s="235">
        <v>27.0962</v>
      </c>
      <c r="E929" s="207">
        <v>0.7</v>
      </c>
      <c r="F929" s="207">
        <v>-2.0000000000000018E-2</v>
      </c>
      <c r="G929" s="207">
        <v>9.3197520511054732E-2</v>
      </c>
      <c r="H929" s="207">
        <v>1.4735821854759634</v>
      </c>
      <c r="I929" s="188"/>
      <c r="J929" s="188"/>
      <c r="K929" s="188"/>
      <c r="L929" s="188"/>
      <c r="M929" s="188"/>
      <c r="N929" s="188"/>
      <c r="O929" s="230">
        <v>4866</v>
      </c>
      <c r="P929" s="228">
        <v>0.71927554980595076</v>
      </c>
    </row>
    <row r="930" spans="1:16" hidden="1" x14ac:dyDescent="0.35">
      <c r="A930" s="204">
        <v>40924</v>
      </c>
      <c r="B930" s="229">
        <v>6185.064875</v>
      </c>
      <c r="C930" s="207">
        <v>0.16</v>
      </c>
      <c r="D930" s="235">
        <v>27.138100000000001</v>
      </c>
      <c r="E930" s="207">
        <v>0.15</v>
      </c>
      <c r="F930" s="207">
        <v>-1.0000000000000009E-2</v>
      </c>
      <c r="G930" s="207">
        <v>9.3146913174702514E-2</v>
      </c>
      <c r="H930" s="207">
        <v>1.4727820132300273</v>
      </c>
      <c r="I930" s="188"/>
      <c r="J930" s="188"/>
      <c r="K930" s="188"/>
      <c r="L930" s="188"/>
      <c r="M930" s="188"/>
      <c r="N930" s="188"/>
      <c r="O930" s="230">
        <v>4873.8999999999996</v>
      </c>
      <c r="P930" s="228">
        <v>0.16235100698725105</v>
      </c>
    </row>
    <row r="931" spans="1:16" hidden="1" x14ac:dyDescent="0.35">
      <c r="A931" s="204">
        <v>40925</v>
      </c>
      <c r="B931" s="229">
        <v>6303.6108560000002</v>
      </c>
      <c r="C931" s="207">
        <v>1.92</v>
      </c>
      <c r="D931" s="235">
        <v>27.6418</v>
      </c>
      <c r="E931" s="207">
        <v>1.86</v>
      </c>
      <c r="F931" s="207">
        <v>-5.9999999999999831E-2</v>
      </c>
      <c r="G931" s="207">
        <v>9.3110573964642437E-2</v>
      </c>
      <c r="H931" s="207">
        <v>1.4722074398692215</v>
      </c>
      <c r="I931" s="188"/>
      <c r="J931" s="188"/>
      <c r="K931" s="188"/>
      <c r="L931" s="188"/>
      <c r="M931" s="188"/>
      <c r="N931" s="188"/>
      <c r="O931" s="230">
        <v>4967.3</v>
      </c>
      <c r="P931" s="228">
        <v>1.9163298385276792</v>
      </c>
    </row>
    <row r="932" spans="1:16" hidden="1" x14ac:dyDescent="0.35">
      <c r="A932" s="204">
        <v>40926</v>
      </c>
      <c r="B932" s="229">
        <v>6289.0140439999996</v>
      </c>
      <c r="C932" s="207">
        <v>-0.23</v>
      </c>
      <c r="D932" s="235">
        <v>27.578800000000001</v>
      </c>
      <c r="E932" s="207">
        <v>-0.23</v>
      </c>
      <c r="F932" s="207">
        <v>0</v>
      </c>
      <c r="G932" s="207">
        <v>9.3060783519887808E-2</v>
      </c>
      <c r="H932" s="207">
        <v>1.4714201838135343</v>
      </c>
      <c r="I932" s="188"/>
      <c r="J932" s="188"/>
      <c r="K932" s="188"/>
      <c r="L932" s="188"/>
      <c r="M932" s="188"/>
      <c r="N932" s="188"/>
      <c r="O932" s="230">
        <v>4955.8</v>
      </c>
      <c r="P932" s="228">
        <v>-0.23151410222857488</v>
      </c>
    </row>
    <row r="933" spans="1:16" hidden="1" x14ac:dyDescent="0.35">
      <c r="A933" s="204">
        <v>40927</v>
      </c>
      <c r="B933" s="229">
        <v>6368.4310409999998</v>
      </c>
      <c r="C933" s="207">
        <v>1.26</v>
      </c>
      <c r="D933" s="235">
        <v>27.916699999999999</v>
      </c>
      <c r="E933" s="207">
        <v>1.23</v>
      </c>
      <c r="F933" s="207">
        <v>-3.0000000000000027E-2</v>
      </c>
      <c r="G933" s="207">
        <v>9.3012585821407617E-2</v>
      </c>
      <c r="H933" s="207">
        <v>1.4706581112876573</v>
      </c>
      <c r="I933" s="188"/>
      <c r="J933" s="188"/>
      <c r="K933" s="188"/>
      <c r="L933" s="188"/>
      <c r="M933" s="188"/>
      <c r="N933" s="188"/>
      <c r="O933" s="230">
        <v>5018.3999999999996</v>
      </c>
      <c r="P933" s="228">
        <v>1.2631663908955053</v>
      </c>
    </row>
    <row r="934" spans="1:16" hidden="1" x14ac:dyDescent="0.35">
      <c r="A934" s="204">
        <v>40928</v>
      </c>
      <c r="B934" s="229">
        <v>6406.9303550000004</v>
      </c>
      <c r="C934" s="207">
        <v>0.6</v>
      </c>
      <c r="D934" s="235">
        <v>28.0807</v>
      </c>
      <c r="E934" s="207">
        <v>0.59</v>
      </c>
      <c r="F934" s="207">
        <v>-1.0000000000000009E-2</v>
      </c>
      <c r="G934" s="207">
        <v>9.2962297853084977E-2</v>
      </c>
      <c r="H934" s="207">
        <v>1.4698629886936476</v>
      </c>
      <c r="I934" s="188"/>
      <c r="J934" s="188"/>
      <c r="K934" s="188"/>
      <c r="L934" s="188"/>
      <c r="M934" s="188"/>
      <c r="N934" s="188"/>
      <c r="O934" s="230">
        <v>5048.6000000000004</v>
      </c>
      <c r="P934" s="228">
        <v>0.60178542961901671</v>
      </c>
    </row>
    <row r="935" spans="1:16" hidden="1" x14ac:dyDescent="0.35">
      <c r="A935" s="204">
        <v>40931</v>
      </c>
      <c r="B935" s="229">
        <v>6403.9371520000004</v>
      </c>
      <c r="C935" s="207">
        <v>-0.05</v>
      </c>
      <c r="D935" s="235">
        <v>28.0657</v>
      </c>
      <c r="E935" s="207">
        <v>-0.05</v>
      </c>
      <c r="F935" s="207">
        <v>0</v>
      </c>
      <c r="G935" s="207">
        <v>9.2912750967683935E-2</v>
      </c>
      <c r="H935" s="207">
        <v>1.4690795836494743</v>
      </c>
      <c r="I935" s="188"/>
      <c r="J935" s="188"/>
      <c r="K935" s="188"/>
      <c r="L935" s="188"/>
      <c r="M935" s="188"/>
      <c r="N935" s="188"/>
      <c r="O935" s="230">
        <v>5046.25</v>
      </c>
      <c r="P935" s="228">
        <v>-4.6547557738786272E-2</v>
      </c>
    </row>
    <row r="936" spans="1:16" hidden="1" x14ac:dyDescent="0.35">
      <c r="A936" s="204">
        <v>40932</v>
      </c>
      <c r="B936" s="229">
        <v>6507.1985610000002</v>
      </c>
      <c r="C936" s="207">
        <v>1.61</v>
      </c>
      <c r="D936" s="235">
        <v>28.5063</v>
      </c>
      <c r="E936" s="207">
        <v>1.57</v>
      </c>
      <c r="F936" s="207">
        <v>-4.0000000000000036E-2</v>
      </c>
      <c r="G936" s="207">
        <v>9.2867613881809086E-2</v>
      </c>
      <c r="H936" s="207">
        <v>1.4683659036579386</v>
      </c>
      <c r="I936" s="188"/>
      <c r="J936" s="188"/>
      <c r="K936" s="188"/>
      <c r="L936" s="188"/>
      <c r="M936" s="188"/>
      <c r="N936" s="188"/>
      <c r="O936" s="230">
        <v>5127.3500000000004</v>
      </c>
      <c r="P936" s="228">
        <v>1.6071340104037724</v>
      </c>
    </row>
    <row r="937" spans="1:16" hidden="1" x14ac:dyDescent="0.35">
      <c r="A937" s="204">
        <v>40933</v>
      </c>
      <c r="B937" s="229">
        <v>6547.436627</v>
      </c>
      <c r="C937" s="207">
        <v>0.62</v>
      </c>
      <c r="D937" s="206">
        <v>28.678899999999999</v>
      </c>
      <c r="E937" s="207">
        <v>0.61</v>
      </c>
      <c r="F937" s="207">
        <v>-1.0000000000000009E-2</v>
      </c>
      <c r="G937" s="207">
        <v>9.2817566816498012E-2</v>
      </c>
      <c r="H937" s="207">
        <v>1.4675745900749877</v>
      </c>
      <c r="I937" s="188"/>
      <c r="J937" s="188"/>
      <c r="K937" s="188"/>
      <c r="L937" s="188"/>
      <c r="M937" s="188"/>
      <c r="N937" s="188"/>
      <c r="O937" s="230">
        <v>5158.3</v>
      </c>
      <c r="P937" s="228">
        <v>0.6036256545778973</v>
      </c>
    </row>
    <row r="938" spans="1:16" hidden="1" x14ac:dyDescent="0.35">
      <c r="A938" s="204">
        <v>40935</v>
      </c>
      <c r="B938" s="229">
        <v>6606.3577869999999</v>
      </c>
      <c r="C938" s="207">
        <v>0.9</v>
      </c>
      <c r="D938" s="206">
        <v>28.9298</v>
      </c>
      <c r="E938" s="207">
        <v>0.87</v>
      </c>
      <c r="F938" s="207">
        <v>-3.0000000000000027E-2</v>
      </c>
      <c r="G938" s="207">
        <v>9.2769756361185104E-2</v>
      </c>
      <c r="H938" s="207">
        <v>1.4668186404011951</v>
      </c>
      <c r="I938" s="188"/>
      <c r="J938" s="188"/>
      <c r="K938" s="188"/>
      <c r="L938" s="188"/>
      <c r="M938" s="188"/>
      <c r="N938" s="188"/>
      <c r="O938" s="230">
        <v>5204.7</v>
      </c>
      <c r="P938" s="228">
        <v>0.89952116007210969</v>
      </c>
    </row>
    <row r="939" spans="1:16" hidden="1" x14ac:dyDescent="0.35">
      <c r="A939" s="204">
        <v>40938</v>
      </c>
      <c r="B939" s="229">
        <v>6457.2990309999996</v>
      </c>
      <c r="C939" s="207">
        <v>-2.2599999999999998</v>
      </c>
      <c r="D939" s="235">
        <v>28.290700000000001</v>
      </c>
      <c r="E939" s="207">
        <v>-2.21</v>
      </c>
      <c r="F939" s="207">
        <v>4.9999999999999822E-2</v>
      </c>
      <c r="G939" s="207">
        <v>9.2741220717177844E-2</v>
      </c>
      <c r="H939" s="207">
        <v>1.4663674522533818</v>
      </c>
      <c r="I939" s="188"/>
      <c r="J939" s="188"/>
      <c r="K939" s="188"/>
      <c r="L939" s="188"/>
      <c r="M939" s="188"/>
      <c r="N939" s="188"/>
      <c r="O939" s="230">
        <v>5087.3</v>
      </c>
      <c r="P939" s="228">
        <v>-2.2556535439122261</v>
      </c>
    </row>
    <row r="940" spans="1:16" hidden="1" x14ac:dyDescent="0.35">
      <c r="A940" s="204">
        <v>40939</v>
      </c>
      <c r="B940" s="229">
        <v>6600.9481720000003</v>
      </c>
      <c r="C940" s="207">
        <v>2.2200000000000002</v>
      </c>
      <c r="D940" s="235">
        <v>28.908999999999999</v>
      </c>
      <c r="E940" s="207">
        <v>2.19</v>
      </c>
      <c r="F940" s="207">
        <v>-3.0000000000000249E-2</v>
      </c>
      <c r="G940" s="207">
        <v>9.2693565733221905E-2</v>
      </c>
      <c r="H940" s="207">
        <v>1.4656139607975842</v>
      </c>
      <c r="I940" s="188"/>
      <c r="J940" s="188"/>
      <c r="K940" s="188"/>
      <c r="L940" s="188"/>
      <c r="M940" s="188"/>
      <c r="N940" s="188"/>
      <c r="O940" s="230">
        <v>5199.25</v>
      </c>
      <c r="P940" s="228">
        <v>2.2005779096966922</v>
      </c>
    </row>
    <row r="941" spans="1:16" hidden="1" x14ac:dyDescent="0.35">
      <c r="A941" s="204">
        <v>40940</v>
      </c>
      <c r="B941" s="229">
        <v>6647.4612889999999</v>
      </c>
      <c r="C941" s="207">
        <v>0.7</v>
      </c>
      <c r="D941" s="235">
        <v>29.109100000000002</v>
      </c>
      <c r="E941" s="207">
        <v>0.69</v>
      </c>
      <c r="F941" s="207">
        <v>-1.0000000000000009E-2</v>
      </c>
      <c r="G941" s="207">
        <v>9.2643826728666626E-2</v>
      </c>
      <c r="H941" s="207">
        <v>1.4648275180828632</v>
      </c>
      <c r="I941" s="188"/>
      <c r="J941" s="188"/>
      <c r="K941" s="188"/>
      <c r="L941" s="188"/>
      <c r="M941" s="188"/>
      <c r="N941" s="188"/>
      <c r="O941" s="230">
        <v>5235.7</v>
      </c>
      <c r="P941" s="228">
        <v>0.70106265326729467</v>
      </c>
    </row>
    <row r="942" spans="1:16" hidden="1" x14ac:dyDescent="0.35">
      <c r="A942" s="204">
        <v>40941</v>
      </c>
      <c r="B942" s="229">
        <v>6690.8934920000002</v>
      </c>
      <c r="C942" s="207">
        <v>0.65</v>
      </c>
      <c r="D942" s="206">
        <v>29.295400000000001</v>
      </c>
      <c r="E942" s="207">
        <v>0.64</v>
      </c>
      <c r="F942" s="207">
        <v>-1.0000000000000009E-2</v>
      </c>
      <c r="G942" s="207">
        <v>9.2594167707548844E-2</v>
      </c>
      <c r="H942" s="207">
        <v>1.4640423400173304</v>
      </c>
      <c r="I942" s="188"/>
      <c r="J942" s="188"/>
      <c r="K942" s="188"/>
      <c r="L942" s="188"/>
      <c r="M942" s="188"/>
      <c r="N942" s="188"/>
      <c r="O942" s="230">
        <v>5269.9</v>
      </c>
      <c r="P942" s="228">
        <v>0.65320778501441679</v>
      </c>
    </row>
    <row r="943" spans="1:16" hidden="1" x14ac:dyDescent="0.35">
      <c r="A943" s="204">
        <v>40942</v>
      </c>
      <c r="B943" s="229">
        <v>6761.8935099999999</v>
      </c>
      <c r="C943" s="207">
        <v>1.06</v>
      </c>
      <c r="D943" s="206">
        <v>29.598500000000001</v>
      </c>
      <c r="E943" s="207">
        <v>1.03</v>
      </c>
      <c r="F943" s="207">
        <v>-3.0000000000000027E-2</v>
      </c>
      <c r="G943" s="207">
        <v>9.25467436955376E-2</v>
      </c>
      <c r="H943" s="207">
        <v>1.4632925005486368</v>
      </c>
      <c r="I943" s="188"/>
      <c r="J943" s="188"/>
      <c r="K943" s="188"/>
      <c r="L943" s="188"/>
      <c r="M943" s="188"/>
      <c r="N943" s="188"/>
      <c r="O943" s="230">
        <v>5325.85</v>
      </c>
      <c r="P943" s="228">
        <v>1.0616899751418571</v>
      </c>
    </row>
    <row r="944" spans="1:16" hidden="1" x14ac:dyDescent="0.35">
      <c r="A944" s="204">
        <v>40945</v>
      </c>
      <c r="B944" s="229">
        <v>6807.3452790000001</v>
      </c>
      <c r="C944" s="207">
        <v>0.67</v>
      </c>
      <c r="D944" s="235">
        <v>29.7913</v>
      </c>
      <c r="E944" s="207">
        <v>0.65</v>
      </c>
      <c r="F944" s="207">
        <v>-2.0000000000000018E-2</v>
      </c>
      <c r="G944" s="207">
        <v>9.2497740141879156E-2</v>
      </c>
      <c r="H944" s="207">
        <v>1.462517686333622</v>
      </c>
      <c r="I944" s="188"/>
      <c r="J944" s="188"/>
      <c r="K944" s="188"/>
      <c r="L944" s="188"/>
      <c r="M944" s="188"/>
      <c r="N944" s="188"/>
      <c r="O944" s="230">
        <v>5361.65</v>
      </c>
      <c r="P944" s="228">
        <v>0.67219317104310616</v>
      </c>
    </row>
    <row r="945" spans="1:16" hidden="1" x14ac:dyDescent="0.35">
      <c r="A945" s="204">
        <v>40946</v>
      </c>
      <c r="B945" s="229">
        <v>6773.7379950000004</v>
      </c>
      <c r="C945" s="207">
        <v>-0.49</v>
      </c>
      <c r="D945" s="235">
        <v>29.645900000000001</v>
      </c>
      <c r="E945" s="207">
        <v>-0.49</v>
      </c>
      <c r="F945" s="207">
        <v>0</v>
      </c>
      <c r="G945" s="207">
        <v>9.2448977327238793E-2</v>
      </c>
      <c r="H945" s="207">
        <v>1.4617466785367013</v>
      </c>
      <c r="I945" s="188"/>
      <c r="J945" s="188"/>
      <c r="K945" s="188"/>
      <c r="L945" s="188"/>
      <c r="M945" s="188"/>
      <c r="N945" s="188"/>
      <c r="O945" s="230">
        <v>5335.15</v>
      </c>
      <c r="P945" s="228">
        <v>-0.49425083696250222</v>
      </c>
    </row>
    <row r="946" spans="1:16" hidden="1" x14ac:dyDescent="0.35">
      <c r="A946" s="204">
        <v>40947</v>
      </c>
      <c r="B946" s="229">
        <v>6815.6304739999996</v>
      </c>
      <c r="C946" s="207">
        <v>0.62</v>
      </c>
      <c r="D946" s="235">
        <v>29.825800000000001</v>
      </c>
      <c r="E946" s="207">
        <v>0.61</v>
      </c>
      <c r="F946" s="207">
        <v>-1.0000000000000009E-2</v>
      </c>
      <c r="G946" s="207">
        <v>9.2399634508673459E-2</v>
      </c>
      <c r="H946" s="207">
        <v>1.4609665000725067</v>
      </c>
      <c r="I946" s="188"/>
      <c r="J946" s="188"/>
      <c r="K946" s="188"/>
      <c r="L946" s="188"/>
      <c r="M946" s="188"/>
      <c r="N946" s="188"/>
      <c r="O946" s="230">
        <v>5368.15</v>
      </c>
      <c r="P946" s="228">
        <v>0.61853931004751506</v>
      </c>
    </row>
    <row r="947" spans="1:16" hidden="1" x14ac:dyDescent="0.35">
      <c r="A947" s="204">
        <v>40948</v>
      </c>
      <c r="B947" s="229">
        <v>6871.7262430000001</v>
      </c>
      <c r="C947" s="207">
        <v>0.82</v>
      </c>
      <c r="D947" s="235">
        <v>30.067599999999999</v>
      </c>
      <c r="E947" s="207">
        <v>0.81</v>
      </c>
      <c r="F947" s="207">
        <v>-9.9999999999998979E-3</v>
      </c>
      <c r="G947" s="207">
        <v>9.2350370613139748E-2</v>
      </c>
      <c r="H947" s="207">
        <v>1.4601875694910111</v>
      </c>
      <c r="I947" s="188"/>
      <c r="J947" s="188"/>
      <c r="K947" s="188"/>
      <c r="L947" s="188"/>
      <c r="M947" s="188"/>
      <c r="N947" s="188"/>
      <c r="O947" s="230">
        <v>5412.35</v>
      </c>
      <c r="P947" s="228">
        <v>0.82337490569378136</v>
      </c>
    </row>
    <row r="948" spans="1:16" hidden="1" x14ac:dyDescent="0.35">
      <c r="A948" s="204">
        <v>40949</v>
      </c>
      <c r="B948" s="229">
        <v>6832.7276019999999</v>
      </c>
      <c r="C948" s="207">
        <v>-0.56999999999999995</v>
      </c>
      <c r="D948" s="235">
        <v>29.897500000000001</v>
      </c>
      <c r="E948" s="207">
        <v>-0.56999999999999995</v>
      </c>
      <c r="F948" s="207">
        <v>0</v>
      </c>
      <c r="G948" s="207">
        <v>9.230184158679873E-2</v>
      </c>
      <c r="H948" s="207">
        <v>1.4594202582116715</v>
      </c>
      <c r="I948" s="188"/>
      <c r="J948" s="188"/>
      <c r="K948" s="188"/>
      <c r="L948" s="188"/>
      <c r="M948" s="188"/>
      <c r="N948" s="188"/>
      <c r="O948" s="230">
        <v>5381.6</v>
      </c>
      <c r="P948" s="228">
        <v>-0.56814507561410477</v>
      </c>
    </row>
    <row r="949" spans="1:16" hidden="1" x14ac:dyDescent="0.35">
      <c r="A949" s="204">
        <v>40952</v>
      </c>
      <c r="B949" s="229">
        <v>6844.4543819999999</v>
      </c>
      <c r="C949" s="207">
        <v>0.17</v>
      </c>
      <c r="D949" s="235">
        <v>29.9465</v>
      </c>
      <c r="E949" s="207">
        <v>0.16</v>
      </c>
      <c r="F949" s="207">
        <v>-1.0000000000000009E-2</v>
      </c>
      <c r="G949" s="207">
        <v>9.2252734474283421E-2</v>
      </c>
      <c r="H949" s="207">
        <v>1.4586438065873588</v>
      </c>
      <c r="I949" s="188"/>
      <c r="J949" s="188"/>
      <c r="K949" s="188"/>
      <c r="L949" s="188"/>
      <c r="M949" s="188"/>
      <c r="N949" s="188"/>
      <c r="O949" s="230">
        <v>5390.2</v>
      </c>
      <c r="P949" s="228">
        <v>0.15980377582873967</v>
      </c>
    </row>
    <row r="950" spans="1:16" hidden="1" x14ac:dyDescent="0.35">
      <c r="A950" s="204">
        <v>40953</v>
      </c>
      <c r="B950" s="229">
        <v>6877.2480770000002</v>
      </c>
      <c r="C950" s="207">
        <v>0.48</v>
      </c>
      <c r="D950" s="235">
        <v>30.086500000000001</v>
      </c>
      <c r="E950" s="207">
        <v>0.47</v>
      </c>
      <c r="F950" s="207">
        <v>-1.0000000000000009E-2</v>
      </c>
      <c r="G950" s="207">
        <v>9.2203705657460736E-2</v>
      </c>
      <c r="H950" s="207">
        <v>1.4578685929266444</v>
      </c>
      <c r="I950" s="188"/>
      <c r="J950" s="188"/>
      <c r="K950" s="188"/>
      <c r="L950" s="188"/>
      <c r="M950" s="188"/>
      <c r="N950" s="188"/>
      <c r="O950" s="230">
        <v>5416.05</v>
      </c>
      <c r="P950" s="228">
        <v>0.47957404177953256</v>
      </c>
    </row>
    <row r="951" spans="1:16" hidden="1" x14ac:dyDescent="0.35">
      <c r="A951" s="204">
        <v>40954</v>
      </c>
      <c r="B951" s="229">
        <v>7024.6713179999997</v>
      </c>
      <c r="C951" s="207">
        <v>2.14</v>
      </c>
      <c r="D951" s="235">
        <v>30.718599999999999</v>
      </c>
      <c r="E951" s="207">
        <v>2.1</v>
      </c>
      <c r="F951" s="207">
        <v>-4.0000000000000036E-2</v>
      </c>
      <c r="G951" s="207">
        <v>9.2159698225347142E-2</v>
      </c>
      <c r="H951" s="207">
        <v>1.4571727743293734</v>
      </c>
      <c r="I951" s="188"/>
      <c r="J951" s="188"/>
      <c r="K951" s="188"/>
      <c r="L951" s="188"/>
      <c r="M951" s="188"/>
      <c r="N951" s="188"/>
      <c r="O951" s="230">
        <v>5531.95</v>
      </c>
      <c r="P951" s="228">
        <v>2.1399359311675417</v>
      </c>
    </row>
    <row r="952" spans="1:16" hidden="1" x14ac:dyDescent="0.35">
      <c r="A952" s="204">
        <v>40955</v>
      </c>
      <c r="B952" s="229">
        <v>7011.9563420000004</v>
      </c>
      <c r="C952" s="207">
        <v>-0.18</v>
      </c>
      <c r="D952" s="235">
        <v>30.723099999999999</v>
      </c>
      <c r="E952" s="207">
        <v>0.01</v>
      </c>
      <c r="F952" s="207">
        <v>0.19</v>
      </c>
      <c r="G952" s="207">
        <v>9.2342178866290231E-2</v>
      </c>
      <c r="H952" s="207">
        <v>1.4600580466007111</v>
      </c>
      <c r="I952" s="188"/>
      <c r="J952" s="188"/>
      <c r="K952" s="188"/>
      <c r="L952" s="188"/>
      <c r="M952" s="188"/>
      <c r="N952" s="188"/>
      <c r="O952" s="230">
        <v>5521.95</v>
      </c>
      <c r="P952" s="228">
        <v>-0.18076808358716184</v>
      </c>
    </row>
    <row r="953" spans="1:16" hidden="1" x14ac:dyDescent="0.35">
      <c r="A953" s="204">
        <v>40956</v>
      </c>
      <c r="B953" s="229">
        <v>7065.7293149999996</v>
      </c>
      <c r="C953" s="207">
        <v>0.77</v>
      </c>
      <c r="D953" s="235">
        <v>30.895099999999999</v>
      </c>
      <c r="E953" s="207">
        <v>0.56000000000000005</v>
      </c>
      <c r="F953" s="207">
        <v>-0.20999999999999996</v>
      </c>
      <c r="G953" s="207">
        <v>9.2521145132929569E-2</v>
      </c>
      <c r="H953" s="207">
        <v>1.4628877517352978</v>
      </c>
      <c r="I953" s="188"/>
      <c r="J953" s="188"/>
      <c r="K953" s="188"/>
      <c r="L953" s="188"/>
      <c r="M953" s="188"/>
      <c r="N953" s="188"/>
      <c r="O953" s="230">
        <v>5564.3</v>
      </c>
      <c r="P953" s="228">
        <v>0.76693921531343756</v>
      </c>
    </row>
    <row r="954" spans="1:16" hidden="1" x14ac:dyDescent="0.35">
      <c r="A954" s="204">
        <v>40960</v>
      </c>
      <c r="B954" s="229">
        <v>7120.149625</v>
      </c>
      <c r="C954" s="207">
        <v>0.77</v>
      </c>
      <c r="D954" s="235">
        <v>31.125299999999999</v>
      </c>
      <c r="E954" s="207">
        <v>0.75</v>
      </c>
      <c r="F954" s="207">
        <v>-2.0000000000000018E-2</v>
      </c>
      <c r="G954" s="207">
        <v>9.2472672495024763E-2</v>
      </c>
      <c r="H954" s="207">
        <v>1.4621213320354187</v>
      </c>
      <c r="I954" s="188"/>
      <c r="J954" s="188"/>
      <c r="K954" s="188"/>
      <c r="L954" s="188"/>
      <c r="M954" s="188"/>
      <c r="N954" s="188"/>
      <c r="O954" s="230">
        <v>5607.15</v>
      </c>
      <c r="P954" s="228">
        <v>0.77008788167423492</v>
      </c>
    </row>
    <row r="955" spans="1:16" hidden="1" x14ac:dyDescent="0.35">
      <c r="A955" s="204">
        <v>40961</v>
      </c>
      <c r="B955" s="229">
        <v>6990.9152869999998</v>
      </c>
      <c r="C955" s="207">
        <v>-1.82</v>
      </c>
      <c r="D955" s="235">
        <v>30.558499999999999</v>
      </c>
      <c r="E955" s="207">
        <v>-1.82</v>
      </c>
      <c r="F955" s="207">
        <v>0</v>
      </c>
      <c r="G955" s="207">
        <v>9.2424440389943463E-2</v>
      </c>
      <c r="H955" s="207">
        <v>1.4613587154934113</v>
      </c>
      <c r="I955" s="188"/>
      <c r="J955" s="188"/>
      <c r="K955" s="188"/>
      <c r="L955" s="188"/>
      <c r="M955" s="188"/>
      <c r="N955" s="188"/>
      <c r="O955" s="230">
        <v>5505.35</v>
      </c>
      <c r="P955" s="228">
        <v>-1.8155390884852247</v>
      </c>
    </row>
    <row r="956" spans="1:16" hidden="1" x14ac:dyDescent="0.35">
      <c r="A956" s="204">
        <v>40962</v>
      </c>
      <c r="B956" s="229">
        <v>6962.8687950000003</v>
      </c>
      <c r="C956" s="207">
        <v>-0.4</v>
      </c>
      <c r="D956" s="235">
        <v>30.434000000000001</v>
      </c>
      <c r="E956" s="207">
        <v>-0.41</v>
      </c>
      <c r="F956" s="207">
        <v>-9.9999999999999534E-3</v>
      </c>
      <c r="G956" s="207">
        <v>9.2375631822208371E-2</v>
      </c>
      <c r="H956" s="207">
        <v>1.4605869842765438</v>
      </c>
      <c r="I956" s="188"/>
      <c r="J956" s="188"/>
      <c r="K956" s="188"/>
      <c r="L956" s="188"/>
      <c r="M956" s="188"/>
      <c r="N956" s="188"/>
      <c r="O956" s="230">
        <v>5483.3</v>
      </c>
      <c r="P956" s="228">
        <v>-0.40051949467336645</v>
      </c>
    </row>
    <row r="957" spans="1:16" hidden="1" x14ac:dyDescent="0.35">
      <c r="A957" s="204">
        <v>40963</v>
      </c>
      <c r="B957" s="229">
        <v>6894.3024450000003</v>
      </c>
      <c r="C957" s="207">
        <v>-0.98</v>
      </c>
      <c r="D957" s="235">
        <v>30.1386</v>
      </c>
      <c r="E957" s="207">
        <v>-0.97</v>
      </c>
      <c r="F957" s="207">
        <v>1.0000000000000009E-2</v>
      </c>
      <c r="G957" s="207">
        <v>9.2329344605272812E-2</v>
      </c>
      <c r="H957" s="207">
        <v>1.4598551191162104</v>
      </c>
      <c r="I957" s="188"/>
      <c r="J957" s="188"/>
      <c r="K957" s="188"/>
      <c r="L957" s="188"/>
      <c r="M957" s="188"/>
      <c r="N957" s="188"/>
      <c r="O957" s="230">
        <v>5429.3</v>
      </c>
      <c r="P957" s="228">
        <v>-0.98480841828825705</v>
      </c>
    </row>
    <row r="958" spans="1:16" hidden="1" x14ac:dyDescent="0.35">
      <c r="A958" s="204">
        <v>40966</v>
      </c>
      <c r="B958" s="229">
        <v>6706.2567790000003</v>
      </c>
      <c r="C958" s="207">
        <v>-2.73</v>
      </c>
      <c r="D958" s="235">
        <v>29.33</v>
      </c>
      <c r="E958" s="207">
        <v>-2.68</v>
      </c>
      <c r="F958" s="207">
        <v>4.9999999999999822E-2</v>
      </c>
      <c r="G958" s="207">
        <v>9.2301688124450221E-2</v>
      </c>
      <c r="H958" s="207">
        <v>1.4594178317588895</v>
      </c>
      <c r="I958" s="188"/>
      <c r="J958" s="188"/>
      <c r="K958" s="188"/>
      <c r="L958" s="188"/>
      <c r="M958" s="188"/>
      <c r="N958" s="188"/>
      <c r="O958" s="230">
        <v>5281.2</v>
      </c>
      <c r="P958" s="228">
        <v>-2.7277917963641785</v>
      </c>
    </row>
    <row r="959" spans="1:16" hidden="1" x14ac:dyDescent="0.35">
      <c r="A959" s="204">
        <v>40967</v>
      </c>
      <c r="B959" s="229">
        <v>6825.9989999999998</v>
      </c>
      <c r="C959" s="207">
        <v>1.79</v>
      </c>
      <c r="D959" s="235">
        <v>29.840299999999999</v>
      </c>
      <c r="E959" s="207">
        <v>1.74</v>
      </c>
      <c r="F959" s="207">
        <v>-5.0000000000000044E-2</v>
      </c>
      <c r="G959" s="207">
        <v>9.2261932363530058E-2</v>
      </c>
      <c r="H959" s="207">
        <v>1.4587892379857854</v>
      </c>
      <c r="I959" s="188"/>
      <c r="J959" s="188"/>
      <c r="K959" s="188"/>
      <c r="L959" s="188"/>
      <c r="M959" s="188"/>
      <c r="N959" s="188"/>
      <c r="O959" s="230">
        <v>5375.5</v>
      </c>
      <c r="P959" s="228">
        <v>1.7855790350677909</v>
      </c>
    </row>
    <row r="960" spans="1:16" hidden="1" x14ac:dyDescent="0.35">
      <c r="A960" s="204">
        <v>40968</v>
      </c>
      <c r="B960" s="229">
        <v>6838.3241340000004</v>
      </c>
      <c r="C960" s="207">
        <v>0.18</v>
      </c>
      <c r="D960" s="235">
        <v>29.892600000000002</v>
      </c>
      <c r="E960" s="207">
        <v>0.18</v>
      </c>
      <c r="F960" s="207">
        <v>0</v>
      </c>
      <c r="G960" s="207">
        <v>9.2214059370126569E-2</v>
      </c>
      <c r="H960" s="207">
        <v>1.4580322994979593</v>
      </c>
      <c r="I960" s="188"/>
      <c r="J960" s="188"/>
      <c r="K960" s="188"/>
      <c r="L960" s="188"/>
      <c r="M960" s="188"/>
      <c r="N960" s="188"/>
      <c r="O960" s="230">
        <v>5385.2</v>
      </c>
      <c r="P960" s="228">
        <v>0.18044833038786753</v>
      </c>
    </row>
    <row r="961" spans="1:16" hidden="1" x14ac:dyDescent="0.35">
      <c r="A961" s="204">
        <v>40969</v>
      </c>
      <c r="B961" s="229">
        <v>6780.6409450000001</v>
      </c>
      <c r="C961" s="207">
        <v>-0.84</v>
      </c>
      <c r="D961" s="235">
        <v>29.645499999999998</v>
      </c>
      <c r="E961" s="207">
        <v>-0.83</v>
      </c>
      <c r="F961" s="207">
        <v>1.0000000000000009E-2</v>
      </c>
      <c r="G961" s="207">
        <v>9.2168042782446447E-2</v>
      </c>
      <c r="H961" s="207">
        <v>1.4573047133618691</v>
      </c>
      <c r="I961" s="188"/>
      <c r="J961" s="188"/>
      <c r="K961" s="188"/>
      <c r="L961" s="188"/>
      <c r="M961" s="188"/>
      <c r="N961" s="188"/>
      <c r="O961" s="230">
        <v>5339.75</v>
      </c>
      <c r="P961" s="228">
        <v>-0.84397979647923616</v>
      </c>
    </row>
    <row r="962" spans="1:16" hidden="1" x14ac:dyDescent="0.35">
      <c r="A962" s="204">
        <v>40970</v>
      </c>
      <c r="B962" s="229">
        <v>6805.5111889999998</v>
      </c>
      <c r="C962" s="207">
        <v>0.37</v>
      </c>
      <c r="D962" s="235">
        <v>29.750900000000001</v>
      </c>
      <c r="E962" s="207">
        <v>0.36</v>
      </c>
      <c r="F962" s="207">
        <v>-1.0000000000000009E-2</v>
      </c>
      <c r="G962" s="207">
        <v>9.2119675560761408E-2</v>
      </c>
      <c r="H962" s="207">
        <v>1.4565399604387741</v>
      </c>
      <c r="I962" s="188"/>
      <c r="J962" s="188"/>
      <c r="K962" s="188"/>
      <c r="L962" s="188"/>
      <c r="M962" s="188"/>
      <c r="N962" s="188"/>
      <c r="O962" s="230">
        <v>5359.35</v>
      </c>
      <c r="P962" s="228">
        <v>0.36705838288310061</v>
      </c>
    </row>
    <row r="963" spans="1:16" hidden="1" x14ac:dyDescent="0.35">
      <c r="A963" s="204">
        <v>40973</v>
      </c>
      <c r="B963" s="229">
        <v>6705.1565140000002</v>
      </c>
      <c r="C963" s="207">
        <v>-1.47</v>
      </c>
      <c r="D963" s="235">
        <v>29.320699999999999</v>
      </c>
      <c r="E963" s="207">
        <v>-1.45</v>
      </c>
      <c r="F963" s="207">
        <v>2.0000000000000018E-2</v>
      </c>
      <c r="G963" s="207">
        <v>9.2076716919576321E-2</v>
      </c>
      <c r="H963" s="207">
        <v>1.45586072468212</v>
      </c>
      <c r="I963" s="188"/>
      <c r="J963" s="188"/>
      <c r="K963" s="188"/>
      <c r="L963" s="188"/>
      <c r="M963" s="188"/>
      <c r="N963" s="188"/>
      <c r="O963" s="230">
        <v>5280.35</v>
      </c>
      <c r="P963" s="228">
        <v>-1.4740593542127309</v>
      </c>
    </row>
    <row r="964" spans="1:16" hidden="1" x14ac:dyDescent="0.35">
      <c r="A964" s="204">
        <v>40974</v>
      </c>
      <c r="B964" s="229">
        <v>6632.3081650000004</v>
      </c>
      <c r="C964" s="207">
        <v>-1.0900000000000001</v>
      </c>
      <c r="D964" s="235">
        <v>29.01</v>
      </c>
      <c r="E964" s="207">
        <v>-1.06</v>
      </c>
      <c r="F964" s="207">
        <v>3.0000000000000027E-2</v>
      </c>
      <c r="G964" s="207">
        <v>9.2037862921238514E-2</v>
      </c>
      <c r="H964" s="207">
        <v>1.4552463890273608</v>
      </c>
      <c r="I964" s="188"/>
      <c r="J964" s="188"/>
      <c r="K964" s="188"/>
      <c r="L964" s="188"/>
      <c r="M964" s="188"/>
      <c r="N964" s="188"/>
      <c r="O964" s="230">
        <v>5222.3999999999996</v>
      </c>
      <c r="P964" s="228">
        <v>-1.097465130152371</v>
      </c>
    </row>
    <row r="965" spans="1:16" hidden="1" x14ac:dyDescent="0.35">
      <c r="A965" s="204">
        <v>40975</v>
      </c>
      <c r="B965" s="229">
        <v>6629.8039479999998</v>
      </c>
      <c r="C965" s="207">
        <v>-0.04</v>
      </c>
      <c r="D965" s="235">
        <v>28.998100000000001</v>
      </c>
      <c r="E965" s="207">
        <v>-0.04</v>
      </c>
      <c r="F965" s="207">
        <v>0</v>
      </c>
      <c r="G965" s="207">
        <v>9.1990346144094362E-2</v>
      </c>
      <c r="H965" s="207">
        <v>1.45449508281313</v>
      </c>
      <c r="I965" s="188"/>
      <c r="J965" s="188"/>
      <c r="K965" s="188"/>
      <c r="L965" s="188"/>
      <c r="M965" s="188"/>
      <c r="N965" s="188"/>
      <c r="O965" s="230">
        <v>5220.45</v>
      </c>
      <c r="P965" s="228">
        <v>-3.7339154411761222E-2</v>
      </c>
    </row>
    <row r="966" spans="1:16" hidden="1" x14ac:dyDescent="0.35">
      <c r="A966" s="204">
        <v>40977</v>
      </c>
      <c r="B966" s="229">
        <v>6773.4636639999999</v>
      </c>
      <c r="C966" s="207">
        <v>2.17</v>
      </c>
      <c r="D966" s="235">
        <v>29.6112</v>
      </c>
      <c r="E966" s="207">
        <v>2.11</v>
      </c>
      <c r="F966" s="207">
        <v>-6.0000000000000053E-2</v>
      </c>
      <c r="G966" s="207">
        <v>9.1956155015963867E-2</v>
      </c>
      <c r="H966" s="207">
        <v>1.4539544736098149</v>
      </c>
      <c r="I966" s="188"/>
      <c r="J966" s="188"/>
      <c r="K966" s="188"/>
      <c r="L966" s="188"/>
      <c r="M966" s="188"/>
      <c r="N966" s="188"/>
      <c r="O966" s="230">
        <v>5333.55</v>
      </c>
      <c r="P966" s="228">
        <v>2.166479901157953</v>
      </c>
    </row>
    <row r="967" spans="1:16" hidden="1" x14ac:dyDescent="0.35">
      <c r="A967" s="204">
        <v>40980</v>
      </c>
      <c r="B967" s="229">
        <v>6806.9628540000003</v>
      </c>
      <c r="C967" s="207">
        <v>0.49</v>
      </c>
      <c r="D967" s="235">
        <v>29.760200000000001</v>
      </c>
      <c r="E967" s="207">
        <v>0.5</v>
      </c>
      <c r="F967" s="207">
        <v>1.0000000000000009E-2</v>
      </c>
      <c r="G967" s="207">
        <v>9.1910554959355142E-2</v>
      </c>
      <c r="H967" s="207">
        <v>1.4532334734082339</v>
      </c>
      <c r="I967" s="188"/>
      <c r="J967" s="188"/>
      <c r="K967" s="188"/>
      <c r="L967" s="188"/>
      <c r="M967" s="188"/>
      <c r="N967" s="188"/>
      <c r="O967" s="230">
        <v>5359.55</v>
      </c>
      <c r="P967" s="228">
        <v>0.48748019611703269</v>
      </c>
    </row>
    <row r="968" spans="1:16" hidden="1" x14ac:dyDescent="0.35">
      <c r="A968" s="204">
        <v>40981</v>
      </c>
      <c r="B968" s="229">
        <v>6895.8217409999997</v>
      </c>
      <c r="C968" s="207">
        <v>1.31</v>
      </c>
      <c r="D968" s="235">
        <v>30.138100000000001</v>
      </c>
      <c r="E968" s="207">
        <v>1.27</v>
      </c>
      <c r="F968" s="207">
        <v>-4.0000000000000036E-2</v>
      </c>
      <c r="G968" s="207">
        <v>9.186753156113954E-2</v>
      </c>
      <c r="H968" s="207">
        <v>1.4525532137530255</v>
      </c>
      <c r="I968" s="188"/>
      <c r="J968" s="188"/>
      <c r="K968" s="188"/>
      <c r="L968" s="188"/>
      <c r="M968" s="188"/>
      <c r="N968" s="188"/>
      <c r="O968" s="230">
        <v>5429.5</v>
      </c>
      <c r="P968" s="228">
        <v>1.3051468873319554</v>
      </c>
    </row>
    <row r="969" spans="1:16" hidden="1" x14ac:dyDescent="0.35">
      <c r="A969" s="204">
        <v>40982</v>
      </c>
      <c r="B969" s="229">
        <v>6939.5309340000003</v>
      </c>
      <c r="C969" s="207">
        <v>0.63</v>
      </c>
      <c r="D969" s="235">
        <v>30.3249</v>
      </c>
      <c r="E969" s="207">
        <v>0.62</v>
      </c>
      <c r="F969" s="207">
        <v>-1.0000000000000009E-2</v>
      </c>
      <c r="G969" s="207">
        <v>9.1819673495413645E-2</v>
      </c>
      <c r="H969" s="207">
        <v>1.451796511292506</v>
      </c>
      <c r="I969" s="188"/>
      <c r="J969" s="188"/>
      <c r="K969" s="188"/>
      <c r="L969" s="188"/>
      <c r="M969" s="188"/>
      <c r="N969" s="188"/>
      <c r="O969" s="230">
        <v>5463.9</v>
      </c>
      <c r="P969" s="228">
        <v>0.63357583571230558</v>
      </c>
    </row>
    <row r="970" spans="1:16" hidden="1" x14ac:dyDescent="0.35">
      <c r="A970" s="204">
        <v>40983</v>
      </c>
      <c r="B970" s="229">
        <v>6835.4877269999997</v>
      </c>
      <c r="C970" s="207">
        <v>-1.5</v>
      </c>
      <c r="D970" s="235">
        <v>29.881399999999999</v>
      </c>
      <c r="E970" s="207">
        <v>-1.46</v>
      </c>
      <c r="F970" s="207">
        <v>4.0000000000000036E-2</v>
      </c>
      <c r="G970" s="207">
        <v>9.1786390025154832E-2</v>
      </c>
      <c r="H970" s="207">
        <v>1.4512702534202444</v>
      </c>
      <c r="I970" s="188"/>
      <c r="J970" s="188"/>
      <c r="K970" s="188"/>
      <c r="L970" s="188"/>
      <c r="M970" s="188"/>
      <c r="N970" s="188"/>
      <c r="O970" s="230">
        <v>5380.5</v>
      </c>
      <c r="P970" s="228">
        <v>-1.5263822544336396</v>
      </c>
    </row>
    <row r="971" spans="1:16" hidden="1" x14ac:dyDescent="0.35">
      <c r="A971" s="204">
        <v>40984</v>
      </c>
      <c r="B971" s="229">
        <v>6755.9936049999997</v>
      </c>
      <c r="C971" s="207">
        <v>-1.1599999999999999</v>
      </c>
      <c r="D971" s="235">
        <v>29.540099999999999</v>
      </c>
      <c r="E971" s="207">
        <v>-1.1399999999999999</v>
      </c>
      <c r="F971" s="207">
        <v>2.0000000000000018E-2</v>
      </c>
      <c r="G971" s="207">
        <v>9.1743954228513017E-2</v>
      </c>
      <c r="H971" s="207">
        <v>1.4505992845616851</v>
      </c>
      <c r="I971" s="188"/>
      <c r="J971" s="188"/>
      <c r="K971" s="188"/>
      <c r="L971" s="188"/>
      <c r="M971" s="188"/>
      <c r="N971" s="188"/>
      <c r="O971" s="230">
        <v>5317.9</v>
      </c>
      <c r="P971" s="228">
        <v>-1.1634606449214824</v>
      </c>
    </row>
    <row r="972" spans="1:16" hidden="1" x14ac:dyDescent="0.35">
      <c r="A972" s="204">
        <v>40987</v>
      </c>
      <c r="B972" s="229">
        <v>6679.5450259999998</v>
      </c>
      <c r="C972" s="207">
        <v>-1.1299999999999999</v>
      </c>
      <c r="D972" s="235">
        <v>29.210699999999999</v>
      </c>
      <c r="E972" s="207">
        <v>-1.1200000000000001</v>
      </c>
      <c r="F972" s="207">
        <v>9.9999999999997868E-3</v>
      </c>
      <c r="G972" s="207">
        <v>9.1698689121711086E-2</v>
      </c>
      <c r="H972" s="207">
        <v>1.4498835803815606</v>
      </c>
      <c r="I972" s="188"/>
      <c r="J972" s="188"/>
      <c r="K972" s="188"/>
      <c r="L972" s="188"/>
      <c r="M972" s="188"/>
      <c r="N972" s="188"/>
      <c r="O972" s="230">
        <v>5257.05</v>
      </c>
      <c r="P972" s="228">
        <v>-1.1442486695876088</v>
      </c>
    </row>
    <row r="973" spans="1:16" hidden="1" x14ac:dyDescent="0.35">
      <c r="A973" s="204">
        <v>40988</v>
      </c>
      <c r="B973" s="229">
        <v>6702.1515419999996</v>
      </c>
      <c r="C973" s="207">
        <v>0.34</v>
      </c>
      <c r="D973" s="235">
        <v>29.3066</v>
      </c>
      <c r="E973" s="207">
        <v>0.33</v>
      </c>
      <c r="F973" s="207">
        <v>-1.0000000000000009E-2</v>
      </c>
      <c r="G973" s="207">
        <v>9.1651116626213516E-2</v>
      </c>
      <c r="H973" s="207">
        <v>1.4491313931828087</v>
      </c>
      <c r="I973" s="188"/>
      <c r="J973" s="188"/>
      <c r="K973" s="188"/>
      <c r="L973" s="188"/>
      <c r="M973" s="188"/>
      <c r="N973" s="188"/>
      <c r="O973" s="230">
        <v>5274.85</v>
      </c>
      <c r="P973" s="228">
        <v>0.33859293710351207</v>
      </c>
    </row>
    <row r="974" spans="1:16" hidden="1" x14ac:dyDescent="0.35">
      <c r="A974" s="204">
        <v>40989</v>
      </c>
      <c r="B974" s="229">
        <v>6816.619361</v>
      </c>
      <c r="C974" s="207">
        <v>1.71</v>
      </c>
      <c r="D974" s="235">
        <v>29.795300000000001</v>
      </c>
      <c r="E974" s="207">
        <v>1.67</v>
      </c>
      <c r="F974" s="207">
        <v>-4.0000000000000036E-2</v>
      </c>
      <c r="G974" s="207">
        <v>9.160853443334474E-2</v>
      </c>
      <c r="H974" s="207">
        <v>1.4484581095966591</v>
      </c>
      <c r="I974" s="188"/>
      <c r="J974" s="188"/>
      <c r="K974" s="188"/>
      <c r="L974" s="188"/>
      <c r="M974" s="188"/>
      <c r="N974" s="188"/>
      <c r="O974" s="230">
        <v>5364.95</v>
      </c>
      <c r="P974" s="228">
        <v>1.7081054437566838</v>
      </c>
    </row>
    <row r="975" spans="1:16" hidden="1" x14ac:dyDescent="0.35">
      <c r="A975" s="204">
        <v>40990</v>
      </c>
      <c r="B975" s="229">
        <v>6643.1874280000002</v>
      </c>
      <c r="C975" s="207">
        <v>-2.54</v>
      </c>
      <c r="D975" s="206">
        <v>29.052600000000002</v>
      </c>
      <c r="E975" s="207">
        <v>-2.4900000000000002</v>
      </c>
      <c r="F975" s="207">
        <v>4.9999999999999822E-2</v>
      </c>
      <c r="G975" s="207">
        <v>9.1581793167088629E-2</v>
      </c>
      <c r="H975" s="207">
        <v>1.4480352930522276</v>
      </c>
      <c r="I975" s="188"/>
      <c r="J975" s="188"/>
      <c r="K975" s="188"/>
      <c r="L975" s="188"/>
      <c r="M975" s="188"/>
      <c r="N975" s="188"/>
      <c r="O975" s="230">
        <v>5228.45</v>
      </c>
      <c r="P975" s="228">
        <v>-2.5442921182862843</v>
      </c>
    </row>
    <row r="976" spans="1:16" hidden="1" x14ac:dyDescent="0.35">
      <c r="A976" s="204">
        <v>40994</v>
      </c>
      <c r="B976" s="229">
        <v>6587.033563</v>
      </c>
      <c r="C976" s="207">
        <v>-0.85</v>
      </c>
      <c r="D976" s="235">
        <v>28.809000000000001</v>
      </c>
      <c r="E976" s="207">
        <v>-0.84</v>
      </c>
      <c r="F976" s="207">
        <v>1.0000000000000009E-2</v>
      </c>
      <c r="G976" s="207">
        <v>9.1536790968630849E-2</v>
      </c>
      <c r="H976" s="207">
        <v>1.4473237458180199</v>
      </c>
      <c r="I976" s="188"/>
      <c r="J976" s="188"/>
      <c r="K976" s="188"/>
      <c r="L976" s="188"/>
      <c r="M976" s="188"/>
      <c r="N976" s="188"/>
      <c r="O976" s="230">
        <v>5184.25</v>
      </c>
      <c r="P976" s="228">
        <v>-0.84537482427870259</v>
      </c>
    </row>
    <row r="977" spans="1:16" hidden="1" x14ac:dyDescent="0.35">
      <c r="A977" s="204">
        <v>40995</v>
      </c>
      <c r="B977" s="229">
        <v>6661.8404920000003</v>
      </c>
      <c r="C977" s="207">
        <v>1.1399999999999999</v>
      </c>
      <c r="D977" s="235">
        <v>29.127500000000001</v>
      </c>
      <c r="E977" s="207">
        <v>1.1100000000000001</v>
      </c>
      <c r="F977" s="207">
        <v>-2.9999999999999805E-2</v>
      </c>
      <c r="G977" s="207">
        <v>9.1491654029533243E-2</v>
      </c>
      <c r="H977" s="207">
        <v>1.4466100681472362</v>
      </c>
      <c r="I977" s="188"/>
      <c r="J977" s="188"/>
      <c r="K977" s="188"/>
      <c r="L977" s="188"/>
      <c r="M977" s="188"/>
      <c r="N977" s="188"/>
      <c r="O977" s="230">
        <v>5243.15</v>
      </c>
      <c r="P977" s="228">
        <v>1.1361334812171411</v>
      </c>
    </row>
    <row r="978" spans="1:16" hidden="1" x14ac:dyDescent="0.35">
      <c r="A978" s="204">
        <v>40996</v>
      </c>
      <c r="B978" s="229">
        <v>6600.404031</v>
      </c>
      <c r="C978" s="207">
        <v>-0.92</v>
      </c>
      <c r="D978" s="235">
        <v>28.864000000000001</v>
      </c>
      <c r="E978" s="207">
        <v>-0.9</v>
      </c>
      <c r="F978" s="207">
        <v>2.0000000000000018E-2</v>
      </c>
      <c r="G978" s="207">
        <v>9.1449664146920961E-2</v>
      </c>
      <c r="H978" s="207">
        <v>1.4459461498085466</v>
      </c>
      <c r="I978" s="188"/>
      <c r="J978" s="188"/>
      <c r="K978" s="188"/>
      <c r="L978" s="188"/>
      <c r="M978" s="188"/>
      <c r="N978" s="188"/>
      <c r="O978" s="230">
        <v>5194.75</v>
      </c>
      <c r="P978" s="228">
        <v>-0.9231091996223576</v>
      </c>
    </row>
    <row r="979" spans="1:16" hidden="1" x14ac:dyDescent="0.35">
      <c r="A979" s="204">
        <v>40997</v>
      </c>
      <c r="B979" s="229">
        <v>6580.1749399999999</v>
      </c>
      <c r="C979" s="207">
        <v>-0.31</v>
      </c>
      <c r="D979" s="235">
        <v>28.777899999999999</v>
      </c>
      <c r="E979" s="207">
        <v>-0.3</v>
      </c>
      <c r="F979" s="207">
        <v>1.0000000000000009E-2</v>
      </c>
      <c r="G979" s="207">
        <v>9.1404865243527561E-2</v>
      </c>
      <c r="H979" s="207">
        <v>1.4452378169515419</v>
      </c>
      <c r="I979" s="188"/>
      <c r="J979" s="188"/>
      <c r="K979" s="188"/>
      <c r="L979" s="188"/>
      <c r="M979" s="188"/>
      <c r="N979" s="188"/>
      <c r="O979" s="230">
        <v>5178.8500000000004</v>
      </c>
      <c r="P979" s="228">
        <v>-0.30607825208142136</v>
      </c>
    </row>
    <row r="980" spans="1:16" hidden="1" x14ac:dyDescent="0.35">
      <c r="A980" s="204">
        <v>40998</v>
      </c>
      <c r="B980" s="229">
        <v>6728.4636380000002</v>
      </c>
      <c r="C980" s="207">
        <v>2.25</v>
      </c>
      <c r="D980" s="235">
        <v>29.411899999999999</v>
      </c>
      <c r="E980" s="207">
        <v>2.2000000000000002</v>
      </c>
      <c r="F980" s="207">
        <v>-4.9999999999999822E-2</v>
      </c>
      <c r="G980" s="207">
        <v>9.136660938250965E-2</v>
      </c>
      <c r="H980" s="207">
        <v>1.4446329386782044</v>
      </c>
      <c r="I980" s="188"/>
      <c r="J980" s="188"/>
      <c r="K980" s="188"/>
      <c r="L980" s="188"/>
      <c r="M980" s="188"/>
      <c r="N980" s="188"/>
      <c r="O980" s="230">
        <v>5295.55</v>
      </c>
      <c r="P980" s="228">
        <v>2.253396024213866</v>
      </c>
    </row>
    <row r="981" spans="1:16" x14ac:dyDescent="0.35">
      <c r="A981" s="303">
        <v>41001</v>
      </c>
      <c r="B981" s="304">
        <v>6756.8560589999997</v>
      </c>
      <c r="C981" s="305">
        <v>0.42</v>
      </c>
      <c r="D981" s="306">
        <v>29.531199999999998</v>
      </c>
      <c r="E981" s="305">
        <v>0.41</v>
      </c>
      <c r="F981" s="305">
        <v>-1.0000000000000009E-2</v>
      </c>
      <c r="G981" s="305">
        <v>9.1319599160425174E-2</v>
      </c>
      <c r="H981" s="305">
        <v>1.4438896418027181</v>
      </c>
      <c r="I981" s="307"/>
      <c r="J981" s="307"/>
      <c r="K981" s="307"/>
      <c r="L981" s="307"/>
      <c r="M981" s="307"/>
      <c r="N981" s="307"/>
      <c r="O981" s="308">
        <v>5317.9</v>
      </c>
      <c r="P981" s="309">
        <v>0.42205247802399098</v>
      </c>
    </row>
    <row r="982" spans="1:16" x14ac:dyDescent="0.35">
      <c r="A982" s="303">
        <v>41002</v>
      </c>
      <c r="B982" s="304">
        <v>6808.4504989999996</v>
      </c>
      <c r="C982" s="305">
        <v>0.76</v>
      </c>
      <c r="D982" s="306">
        <v>29.750800000000002</v>
      </c>
      <c r="E982" s="305">
        <v>0.74</v>
      </c>
      <c r="F982" s="305">
        <v>-2.0000000000000018E-2</v>
      </c>
      <c r="G982" s="305">
        <v>9.1273172902716582E-2</v>
      </c>
      <c r="H982" s="305">
        <v>1.4431555782147325</v>
      </c>
      <c r="I982" s="307"/>
      <c r="J982" s="307"/>
      <c r="K982" s="307"/>
      <c r="L982" s="307"/>
      <c r="M982" s="307"/>
      <c r="N982" s="307"/>
      <c r="O982" s="308">
        <v>5358.5</v>
      </c>
      <c r="P982" s="309">
        <v>0.76345926023430988</v>
      </c>
    </row>
    <row r="983" spans="1:16" x14ac:dyDescent="0.35">
      <c r="A983" s="303">
        <v>41003</v>
      </c>
      <c r="B983" s="310">
        <v>6763.19</v>
      </c>
      <c r="C983" s="305">
        <v>-0.66</v>
      </c>
      <c r="D983" s="306">
        <v>29.556999999999999</v>
      </c>
      <c r="E983" s="305">
        <v>-0.65</v>
      </c>
      <c r="F983" s="305">
        <v>1.0000000000000009E-2</v>
      </c>
      <c r="G983" s="305">
        <v>9.1228659858679784E-2</v>
      </c>
      <c r="H983" s="305">
        <v>1.4424517651910143</v>
      </c>
      <c r="I983" s="307"/>
      <c r="J983" s="307"/>
      <c r="K983" s="307"/>
      <c r="L983" s="307"/>
      <c r="M983" s="307"/>
      <c r="N983" s="307"/>
      <c r="O983" s="311">
        <v>5322.9</v>
      </c>
      <c r="P983" s="309">
        <v>-0.66436502752636684</v>
      </c>
    </row>
    <row r="984" spans="1:16" x14ac:dyDescent="0.35">
      <c r="A984" s="303">
        <v>41008</v>
      </c>
      <c r="B984" s="304">
        <v>6650.728795</v>
      </c>
      <c r="C984" s="305">
        <v>-1.66</v>
      </c>
      <c r="D984" s="306">
        <v>29.072900000000001</v>
      </c>
      <c r="E984" s="305">
        <v>-1.64</v>
      </c>
      <c r="F984" s="305">
        <v>2.0000000000000018E-2</v>
      </c>
      <c r="G984" s="305">
        <v>9.1187070360188888E-2</v>
      </c>
      <c r="H984" s="305">
        <v>1.4417941774811374</v>
      </c>
      <c r="I984" s="307"/>
      <c r="J984" s="307"/>
      <c r="K984" s="307"/>
      <c r="L984" s="307"/>
      <c r="M984" s="307"/>
      <c r="N984" s="307"/>
      <c r="O984" s="308">
        <v>5234.3999999999996</v>
      </c>
      <c r="P984" s="309">
        <v>-1.6626275150763683</v>
      </c>
    </row>
    <row r="985" spans="1:16" x14ac:dyDescent="0.35">
      <c r="A985" s="303">
        <v>41009</v>
      </c>
      <c r="B985" s="304">
        <v>6662.4397060000001</v>
      </c>
      <c r="C985" s="305">
        <v>0.18</v>
      </c>
      <c r="D985" s="306">
        <v>29.120999999999999</v>
      </c>
      <c r="E985" s="305">
        <v>0.17</v>
      </c>
      <c r="F985" s="305">
        <v>-9.9999999999999811E-3</v>
      </c>
      <c r="G985" s="305">
        <v>9.1140344647272692E-2</v>
      </c>
      <c r="H985" s="305">
        <v>1.4410553790905858</v>
      </c>
      <c r="I985" s="307"/>
      <c r="J985" s="307"/>
      <c r="K985" s="307"/>
      <c r="L985" s="307"/>
      <c r="M985" s="307"/>
      <c r="N985" s="307"/>
      <c r="O985" s="308">
        <v>5243.6</v>
      </c>
      <c r="P985" s="309">
        <v>0.17576035457742489</v>
      </c>
    </row>
    <row r="986" spans="1:16" x14ac:dyDescent="0.35">
      <c r="A986" s="303">
        <v>41010</v>
      </c>
      <c r="B986" s="304">
        <v>6641.1678350000002</v>
      </c>
      <c r="C986" s="305">
        <v>-0.32</v>
      </c>
      <c r="D986" s="306">
        <v>29.028400000000001</v>
      </c>
      <c r="E986" s="305">
        <v>-0.32</v>
      </c>
      <c r="F986" s="305">
        <v>0</v>
      </c>
      <c r="G986" s="305">
        <v>9.1094297963446189E-2</v>
      </c>
      <c r="H986" s="305">
        <v>1.4403273170926389</v>
      </c>
      <c r="I986" s="307"/>
      <c r="J986" s="307"/>
      <c r="K986" s="307"/>
      <c r="L986" s="307"/>
      <c r="M986" s="307"/>
      <c r="N986" s="307"/>
      <c r="O986" s="308">
        <v>5226.8500000000004</v>
      </c>
      <c r="P986" s="309">
        <v>-0.31943702799603324</v>
      </c>
    </row>
    <row r="987" spans="1:16" x14ac:dyDescent="0.35">
      <c r="A987" s="303">
        <v>41011</v>
      </c>
      <c r="B987" s="304">
        <v>6704.6570089999996</v>
      </c>
      <c r="C987" s="305">
        <v>0.96</v>
      </c>
      <c r="D987" s="306">
        <v>29.298999999999999</v>
      </c>
      <c r="E987" s="305">
        <v>0.93</v>
      </c>
      <c r="F987" s="305">
        <v>-2.9999999999999916E-2</v>
      </c>
      <c r="G987" s="305">
        <v>9.1049869314903276E-2</v>
      </c>
      <c r="H987" s="305">
        <v>1.4396248384788453</v>
      </c>
      <c r="I987" s="307"/>
      <c r="J987" s="307"/>
      <c r="K987" s="307"/>
      <c r="L987" s="307"/>
      <c r="M987" s="307"/>
      <c r="N987" s="307"/>
      <c r="O987" s="308">
        <v>5276.85</v>
      </c>
      <c r="P987" s="309">
        <v>0.9565990988836488</v>
      </c>
    </row>
    <row r="988" spans="1:16" x14ac:dyDescent="0.35">
      <c r="A988" s="303">
        <v>41012</v>
      </c>
      <c r="B988" s="304">
        <v>6616.5328369999997</v>
      </c>
      <c r="C988" s="305">
        <v>-1.31</v>
      </c>
      <c r="D988" s="306">
        <v>28.9236</v>
      </c>
      <c r="E988" s="305">
        <v>-1.28</v>
      </c>
      <c r="F988" s="305">
        <v>3.0000000000000027E-2</v>
      </c>
      <c r="G988" s="305">
        <v>9.1012514969569927E-2</v>
      </c>
      <c r="H988" s="305">
        <v>1.4390342144200559</v>
      </c>
      <c r="I988" s="307"/>
      <c r="J988" s="307"/>
      <c r="K988" s="307"/>
      <c r="L988" s="307"/>
      <c r="M988" s="307"/>
      <c r="N988" s="307"/>
      <c r="O988" s="308">
        <v>5207.45</v>
      </c>
      <c r="P988" s="309">
        <v>-1.3151785629684478</v>
      </c>
    </row>
    <row r="989" spans="1:16" x14ac:dyDescent="0.35">
      <c r="A989" s="303">
        <v>41015</v>
      </c>
      <c r="B989" s="304">
        <v>6640.321962</v>
      </c>
      <c r="C989" s="305">
        <v>0.36</v>
      </c>
      <c r="D989" s="306">
        <v>29.022500000000001</v>
      </c>
      <c r="E989" s="305">
        <v>0.34</v>
      </c>
      <c r="F989" s="305">
        <v>-1.9999999999999962E-2</v>
      </c>
      <c r="G989" s="305">
        <v>9.0966586867419708E-2</v>
      </c>
      <c r="H989" s="305">
        <v>1.438308027363038</v>
      </c>
      <c r="I989" s="307"/>
      <c r="J989" s="307"/>
      <c r="K989" s="307"/>
      <c r="L989" s="307"/>
      <c r="M989" s="307"/>
      <c r="N989" s="307"/>
      <c r="O989" s="308">
        <v>5226.2</v>
      </c>
      <c r="P989" s="309">
        <v>0.36006106635685414</v>
      </c>
    </row>
    <row r="990" spans="1:16" x14ac:dyDescent="0.35">
      <c r="A990" s="303">
        <v>41016</v>
      </c>
      <c r="B990" s="304">
        <v>6721.0198380000002</v>
      </c>
      <c r="C990" s="305">
        <v>1.22</v>
      </c>
      <c r="D990" s="306">
        <v>29.3657</v>
      </c>
      <c r="E990" s="305">
        <v>1.18</v>
      </c>
      <c r="F990" s="305">
        <v>-4.0000000000000036E-2</v>
      </c>
      <c r="G990" s="305">
        <v>9.0925121243309953E-2</v>
      </c>
      <c r="H990" s="305">
        <v>1.4376523982791021</v>
      </c>
      <c r="I990" s="307"/>
      <c r="J990" s="307"/>
      <c r="K990" s="307"/>
      <c r="L990" s="307"/>
      <c r="M990" s="307"/>
      <c r="N990" s="307"/>
      <c r="O990" s="308">
        <v>5289.7</v>
      </c>
      <c r="P990" s="309">
        <v>1.2150319543836823</v>
      </c>
    </row>
    <row r="991" spans="1:16" x14ac:dyDescent="0.35">
      <c r="A991" s="303">
        <v>41017</v>
      </c>
      <c r="B991" s="304">
        <v>6734.1101140000001</v>
      </c>
      <c r="C991" s="305">
        <v>0.19</v>
      </c>
      <c r="D991" s="306">
        <v>29.421800000000001</v>
      </c>
      <c r="E991" s="305">
        <v>0.19</v>
      </c>
      <c r="F991" s="305">
        <v>0</v>
      </c>
      <c r="G991" s="305">
        <v>9.0879421063291804E-2</v>
      </c>
      <c r="H991" s="305">
        <v>1.4369298149874166</v>
      </c>
      <c r="I991" s="307"/>
      <c r="J991" s="307"/>
      <c r="K991" s="307"/>
      <c r="L991" s="307"/>
      <c r="M991" s="307"/>
      <c r="N991" s="307"/>
      <c r="O991" s="308">
        <v>5300</v>
      </c>
      <c r="P991" s="309">
        <v>0.19471803693971648</v>
      </c>
    </row>
    <row r="992" spans="1:16" x14ac:dyDescent="0.35">
      <c r="A992" s="303">
        <v>41018</v>
      </c>
      <c r="B992" s="310">
        <v>6775.3</v>
      </c>
      <c r="C992" s="305">
        <v>0.61</v>
      </c>
      <c r="D992" s="306">
        <v>29.5962</v>
      </c>
      <c r="E992" s="305">
        <v>0.59</v>
      </c>
      <c r="F992" s="305">
        <v>-2.0000000000000018E-2</v>
      </c>
      <c r="G992" s="305">
        <v>9.083369848135342E-2</v>
      </c>
      <c r="H992" s="305">
        <v>1.4362068774902719</v>
      </c>
      <c r="I992" s="307"/>
      <c r="J992" s="307"/>
      <c r="K992" s="307"/>
      <c r="L992" s="307"/>
      <c r="M992" s="307"/>
      <c r="N992" s="307"/>
      <c r="O992" s="311">
        <v>5332.4</v>
      </c>
      <c r="P992" s="309">
        <v>0.61132075471697422</v>
      </c>
    </row>
    <row r="993" spans="1:16" x14ac:dyDescent="0.35">
      <c r="A993" s="303">
        <v>41019</v>
      </c>
      <c r="B993" s="304">
        <v>6722.503592</v>
      </c>
      <c r="C993" s="305">
        <v>-0.78</v>
      </c>
      <c r="D993" s="306">
        <v>29.37</v>
      </c>
      <c r="E993" s="305">
        <v>-0.76</v>
      </c>
      <c r="F993" s="305">
        <v>2.0000000000000018E-2</v>
      </c>
      <c r="G993" s="305">
        <v>9.0792704391179785E-2</v>
      </c>
      <c r="H993" s="305">
        <v>1.4355587040124966</v>
      </c>
      <c r="I993" s="307"/>
      <c r="J993" s="307"/>
      <c r="K993" s="307"/>
      <c r="L993" s="307"/>
      <c r="M993" s="307"/>
      <c r="N993" s="307"/>
      <c r="O993" s="308">
        <v>5290.85</v>
      </c>
      <c r="P993" s="309">
        <v>-0.77919885980045145</v>
      </c>
    </row>
    <row r="994" spans="1:16" x14ac:dyDescent="0.35">
      <c r="A994" s="303">
        <v>41022</v>
      </c>
      <c r="B994" s="304">
        <v>6607.9412860000002</v>
      </c>
      <c r="C994" s="305">
        <v>-1.7</v>
      </c>
      <c r="D994" s="306">
        <v>28.8782</v>
      </c>
      <c r="E994" s="305">
        <v>-1.67</v>
      </c>
      <c r="F994" s="305">
        <v>3.0000000000000027E-2</v>
      </c>
      <c r="G994" s="305">
        <v>9.0755719138119764E-2</v>
      </c>
      <c r="H994" s="305">
        <v>1.4349739158149599</v>
      </c>
      <c r="I994" s="307"/>
      <c r="J994" s="307"/>
      <c r="K994" s="307"/>
      <c r="L994" s="307"/>
      <c r="M994" s="307"/>
      <c r="N994" s="307"/>
      <c r="O994" s="308">
        <v>5200.6000000000004</v>
      </c>
      <c r="P994" s="309">
        <v>-1.7057750644981429</v>
      </c>
    </row>
    <row r="995" spans="1:16" x14ac:dyDescent="0.35">
      <c r="A995" s="303">
        <v>41023</v>
      </c>
      <c r="B995" s="304">
        <v>6635.9614160000001</v>
      </c>
      <c r="C995" s="305">
        <v>0.42</v>
      </c>
      <c r="D995" s="306">
        <v>28.996099999999998</v>
      </c>
      <c r="E995" s="305">
        <v>0.41</v>
      </c>
      <c r="F995" s="305">
        <v>-1.0000000000000009E-2</v>
      </c>
      <c r="G995" s="305">
        <v>9.0709685960375375E-2</v>
      </c>
      <c r="H995" s="305">
        <v>1.4342460673669215</v>
      </c>
      <c r="I995" s="307"/>
      <c r="J995" s="307"/>
      <c r="K995" s="307"/>
      <c r="L995" s="307"/>
      <c r="M995" s="307"/>
      <c r="N995" s="307"/>
      <c r="O995" s="308">
        <v>5222.6499999999996</v>
      </c>
      <c r="P995" s="309">
        <v>0.42398953966848574</v>
      </c>
    </row>
    <row r="996" spans="1:16" x14ac:dyDescent="0.35">
      <c r="A996" s="303">
        <v>41024</v>
      </c>
      <c r="B996" s="304">
        <v>6609.7329360000003</v>
      </c>
      <c r="C996" s="305">
        <v>-0.4</v>
      </c>
      <c r="D996" s="306">
        <v>28.883500000000002</v>
      </c>
      <c r="E996" s="305">
        <v>-0.39</v>
      </c>
      <c r="F996" s="305">
        <v>1.0000000000000009E-2</v>
      </c>
      <c r="G996" s="305">
        <v>9.0666032561674478E-2</v>
      </c>
      <c r="H996" s="305">
        <v>1.4335558465294103</v>
      </c>
      <c r="I996" s="307"/>
      <c r="J996" s="307"/>
      <c r="K996" s="307"/>
      <c r="L996" s="307"/>
      <c r="M996" s="307"/>
      <c r="N996" s="307"/>
      <c r="O996" s="308">
        <v>5202</v>
      </c>
      <c r="P996" s="309">
        <v>-0.39539314332761405</v>
      </c>
    </row>
    <row r="997" spans="1:16" x14ac:dyDescent="0.35">
      <c r="A997" s="303">
        <v>41025</v>
      </c>
      <c r="B997" s="304">
        <v>6593.2304409999997</v>
      </c>
      <c r="C997" s="305">
        <v>-0.25</v>
      </c>
      <c r="D997" s="306">
        <v>28.8123</v>
      </c>
      <c r="E997" s="305">
        <v>-0.25</v>
      </c>
      <c r="F997" s="305">
        <v>0</v>
      </c>
      <c r="G997" s="305">
        <v>9.0620732027143283E-2</v>
      </c>
      <c r="H997" s="305">
        <v>1.4328395821877018</v>
      </c>
      <c r="I997" s="307"/>
      <c r="J997" s="307"/>
      <c r="K997" s="307"/>
      <c r="L997" s="307"/>
      <c r="M997" s="307"/>
      <c r="N997" s="307"/>
      <c r="O997" s="308">
        <v>5189</v>
      </c>
      <c r="P997" s="309">
        <v>-0.2499038831218762</v>
      </c>
    </row>
    <row r="998" spans="1:16" x14ac:dyDescent="0.35">
      <c r="A998" s="303">
        <v>41026</v>
      </c>
      <c r="B998" s="304">
        <v>6595.2438330000004</v>
      </c>
      <c r="C998" s="305">
        <v>0.03</v>
      </c>
      <c r="D998" s="306">
        <v>28.812799999999999</v>
      </c>
      <c r="E998" s="305">
        <v>0</v>
      </c>
      <c r="F998" s="305">
        <v>-0.03</v>
      </c>
      <c r="G998" s="305">
        <v>9.0577066978963977E-2</v>
      </c>
      <c r="H998" s="305">
        <v>1.432149177155764</v>
      </c>
      <c r="I998" s="307"/>
      <c r="J998" s="307"/>
      <c r="K998" s="307"/>
      <c r="L998" s="307"/>
      <c r="M998" s="307"/>
      <c r="N998" s="307"/>
      <c r="O998" s="308">
        <v>5190.6000000000004</v>
      </c>
      <c r="P998" s="309">
        <v>3.0834457506270257E-2</v>
      </c>
    </row>
    <row r="999" spans="1:16" x14ac:dyDescent="0.35">
      <c r="A999" s="303">
        <v>41029</v>
      </c>
      <c r="B999" s="304">
        <v>6668.3987719999996</v>
      </c>
      <c r="C999" s="305">
        <v>1.1100000000000001</v>
      </c>
      <c r="D999" s="306">
        <v>29.122699999999998</v>
      </c>
      <c r="E999" s="305">
        <v>1.08</v>
      </c>
      <c r="F999" s="305">
        <v>-3.0000000000000027E-2</v>
      </c>
      <c r="G999" s="305">
        <v>9.053346478814929E-2</v>
      </c>
      <c r="H999" s="305">
        <v>1.4314597659860255</v>
      </c>
      <c r="I999" s="307"/>
      <c r="J999" s="307"/>
      <c r="K999" s="307"/>
      <c r="L999" s="307"/>
      <c r="M999" s="307"/>
      <c r="N999" s="307"/>
      <c r="O999" s="308">
        <v>5248.15</v>
      </c>
      <c r="P999" s="309">
        <v>1.1087350209994851</v>
      </c>
    </row>
    <row r="1000" spans="1:16" x14ac:dyDescent="0.35">
      <c r="A1000" s="303">
        <v>41031</v>
      </c>
      <c r="B1000" s="304">
        <v>6656.9486660000002</v>
      </c>
      <c r="C1000" s="305">
        <v>-0.17</v>
      </c>
      <c r="D1000" s="306">
        <v>29.071899999999999</v>
      </c>
      <c r="E1000" s="305">
        <v>-0.17</v>
      </c>
      <c r="F1000" s="305">
        <v>0</v>
      </c>
      <c r="G1000" s="305">
        <v>9.0488372570006609E-2</v>
      </c>
      <c r="H1000" s="305">
        <v>1.4307467954156252</v>
      </c>
      <c r="I1000" s="307"/>
      <c r="J1000" s="307"/>
      <c r="K1000" s="307"/>
      <c r="L1000" s="307"/>
      <c r="M1000" s="307"/>
      <c r="N1000" s="307"/>
      <c r="O1000" s="308">
        <v>5239.1499999999996</v>
      </c>
      <c r="P1000" s="309">
        <v>-0.1714890008860265</v>
      </c>
    </row>
    <row r="1001" spans="1:16" x14ac:dyDescent="0.35">
      <c r="A1001" s="303">
        <v>41032</v>
      </c>
      <c r="B1001" s="304">
        <v>6592.4564650000002</v>
      </c>
      <c r="C1001" s="305">
        <v>-0.97</v>
      </c>
      <c r="D1001" s="306">
        <v>28.7928</v>
      </c>
      <c r="E1001" s="305">
        <v>-0.96</v>
      </c>
      <c r="F1001" s="305">
        <v>1.0000000000000009E-2</v>
      </c>
      <c r="G1001" s="305">
        <v>9.0445056068227933E-2</v>
      </c>
      <c r="H1001" s="305">
        <v>1.4300619013861684</v>
      </c>
      <c r="I1001" s="307"/>
      <c r="J1001" s="307"/>
      <c r="K1001" s="307"/>
      <c r="L1001" s="307"/>
      <c r="M1001" s="307"/>
      <c r="N1001" s="307"/>
      <c r="O1001" s="308">
        <v>5188.3999999999996</v>
      </c>
      <c r="P1001" s="309">
        <v>-0.9686685817355869</v>
      </c>
    </row>
    <row r="1002" spans="1:16" x14ac:dyDescent="0.35">
      <c r="A1002" s="303">
        <v>41033</v>
      </c>
      <c r="B1002" s="304">
        <v>6463.4279479999996</v>
      </c>
      <c r="C1002" s="305">
        <v>-1.96</v>
      </c>
      <c r="D1002" s="306">
        <v>28.240200000000002</v>
      </c>
      <c r="E1002" s="305">
        <v>-1.92</v>
      </c>
      <c r="F1002" s="305">
        <v>4.0000000000000036E-2</v>
      </c>
      <c r="G1002" s="305">
        <v>9.0413593480082668E-2</v>
      </c>
      <c r="H1002" s="305">
        <v>1.4295644341880542</v>
      </c>
      <c r="I1002" s="307"/>
      <c r="J1002" s="307"/>
      <c r="K1002" s="307"/>
      <c r="L1002" s="307"/>
      <c r="M1002" s="307"/>
      <c r="N1002" s="307"/>
      <c r="O1002" s="308">
        <v>5086.8500000000004</v>
      </c>
      <c r="P1002" s="309">
        <v>-1.9572507902243328</v>
      </c>
    </row>
    <row r="1003" spans="1:16" x14ac:dyDescent="0.35">
      <c r="A1003" s="303">
        <v>41036</v>
      </c>
      <c r="B1003" s="304">
        <v>6498.1333709999999</v>
      </c>
      <c r="C1003" s="305">
        <v>0.54</v>
      </c>
      <c r="D1003" s="306">
        <v>28.385000000000002</v>
      </c>
      <c r="E1003" s="305">
        <v>0.51</v>
      </c>
      <c r="F1003" s="305">
        <v>-3.0000000000000027E-2</v>
      </c>
      <c r="G1003" s="305">
        <v>9.0370266450610012E-2</v>
      </c>
      <c r="H1003" s="305">
        <v>1.42887937370114</v>
      </c>
      <c r="I1003" s="307"/>
      <c r="J1003" s="307"/>
      <c r="K1003" s="307"/>
      <c r="L1003" s="307"/>
      <c r="M1003" s="307"/>
      <c r="N1003" s="307"/>
      <c r="O1003" s="308">
        <v>5114.1499999999996</v>
      </c>
      <c r="P1003" s="309">
        <v>0.53667790479371846</v>
      </c>
    </row>
    <row r="1004" spans="1:16" x14ac:dyDescent="0.35">
      <c r="A1004" s="303">
        <v>41037</v>
      </c>
      <c r="B1004" s="304">
        <v>6353.0448589999996</v>
      </c>
      <c r="C1004" s="305">
        <v>-2.23</v>
      </c>
      <c r="D1004" s="306">
        <v>27.764399999999998</v>
      </c>
      <c r="E1004" s="305">
        <v>-2.19</v>
      </c>
      <c r="F1004" s="305">
        <v>4.0000000000000036E-2</v>
      </c>
      <c r="G1004" s="305">
        <v>9.0338899150410809E-2</v>
      </c>
      <c r="H1004" s="305">
        <v>1.4283834131377413</v>
      </c>
      <c r="I1004" s="307"/>
      <c r="J1004" s="307"/>
      <c r="K1004" s="307"/>
      <c r="L1004" s="307"/>
      <c r="M1004" s="307"/>
      <c r="N1004" s="307"/>
      <c r="O1004" s="308">
        <v>4999.95</v>
      </c>
      <c r="P1004" s="309">
        <v>-2.2330201499760434</v>
      </c>
    </row>
    <row r="1005" spans="1:16" x14ac:dyDescent="0.35">
      <c r="A1005" s="303">
        <v>41038</v>
      </c>
      <c r="B1005" s="304">
        <v>6321.0786639999997</v>
      </c>
      <c r="C1005" s="305">
        <v>-0.5</v>
      </c>
      <c r="D1005" s="306">
        <v>27.624400000000001</v>
      </c>
      <c r="E1005" s="305">
        <v>-0.5</v>
      </c>
      <c r="F1005" s="305">
        <v>0</v>
      </c>
      <c r="G1005" s="305">
        <v>9.0294119498831565E-2</v>
      </c>
      <c r="H1005" s="305">
        <v>1.4276753846786456</v>
      </c>
      <c r="I1005" s="307"/>
      <c r="J1005" s="307"/>
      <c r="K1005" s="307"/>
      <c r="L1005" s="307"/>
      <c r="M1005" s="307"/>
      <c r="N1005" s="307"/>
      <c r="O1005" s="308">
        <v>4974.8</v>
      </c>
      <c r="P1005" s="309">
        <v>-0.50300503005029329</v>
      </c>
    </row>
    <row r="1006" spans="1:16" x14ac:dyDescent="0.35">
      <c r="A1006" s="303">
        <v>41039</v>
      </c>
      <c r="B1006" s="304">
        <v>6309.4865550000004</v>
      </c>
      <c r="C1006" s="305">
        <v>-0.18</v>
      </c>
      <c r="D1006" s="306">
        <v>27.576000000000001</v>
      </c>
      <c r="E1006" s="305">
        <v>-0.18</v>
      </c>
      <c r="F1006" s="305">
        <v>0</v>
      </c>
      <c r="G1006" s="305">
        <v>9.0249406357318526E-2</v>
      </c>
      <c r="H1006" s="305">
        <v>1.4269684078360325</v>
      </c>
      <c r="I1006" s="307"/>
      <c r="J1006" s="307"/>
      <c r="K1006" s="307"/>
      <c r="L1006" s="307"/>
      <c r="M1006" s="307"/>
      <c r="N1006" s="307"/>
      <c r="O1006" s="308">
        <v>4965.7</v>
      </c>
      <c r="P1006" s="309">
        <v>-0.18292192650961572</v>
      </c>
    </row>
    <row r="1007" spans="1:16" x14ac:dyDescent="0.35">
      <c r="A1007" s="303">
        <v>41040</v>
      </c>
      <c r="B1007" s="304">
        <v>6262.7245400000002</v>
      </c>
      <c r="C1007" s="305">
        <v>-0.74</v>
      </c>
      <c r="D1007" s="306">
        <v>27.374600000000001</v>
      </c>
      <c r="E1007" s="305">
        <v>-0.73</v>
      </c>
      <c r="F1007" s="305">
        <v>1.0000000000000009E-2</v>
      </c>
      <c r="G1007" s="305">
        <v>9.0206448640576045E-2</v>
      </c>
      <c r="H1007" s="305">
        <v>1.4262891866960994</v>
      </c>
      <c r="I1007" s="307"/>
      <c r="J1007" s="307"/>
      <c r="K1007" s="307"/>
      <c r="L1007" s="307"/>
      <c r="M1007" s="307"/>
      <c r="N1007" s="307"/>
      <c r="O1007" s="308">
        <v>4928.8999999999996</v>
      </c>
      <c r="P1007" s="309">
        <v>-0.74108383510885045</v>
      </c>
    </row>
    <row r="1008" spans="1:16" x14ac:dyDescent="0.35">
      <c r="A1008" s="303">
        <v>41043</v>
      </c>
      <c r="B1008" s="304">
        <v>6235.9589329999999</v>
      </c>
      <c r="C1008" s="305">
        <v>-0.43</v>
      </c>
      <c r="D1008" s="306">
        <v>27.258099999999999</v>
      </c>
      <c r="E1008" s="305">
        <v>-0.43</v>
      </c>
      <c r="F1008" s="305">
        <v>0</v>
      </c>
      <c r="G1008" s="305">
        <v>9.0161866036912341E-2</v>
      </c>
      <c r="H1008" s="305">
        <v>1.4255842738381101</v>
      </c>
      <c r="I1008" s="307"/>
      <c r="J1008" s="307"/>
      <c r="K1008" s="307"/>
      <c r="L1008" s="307"/>
      <c r="M1008" s="307"/>
      <c r="N1008" s="307"/>
      <c r="O1008" s="308">
        <v>4907.8</v>
      </c>
      <c r="P1008" s="309">
        <v>-0.42808740286878322</v>
      </c>
    </row>
    <row r="1009" spans="1:16" x14ac:dyDescent="0.35">
      <c r="A1009" s="303">
        <v>41044</v>
      </c>
      <c r="B1009" s="304">
        <v>6280.4219880000001</v>
      </c>
      <c r="C1009" s="305">
        <v>0.71</v>
      </c>
      <c r="D1009" s="306">
        <v>27.445900000000002</v>
      </c>
      <c r="E1009" s="305">
        <v>0.69</v>
      </c>
      <c r="F1009" s="305">
        <v>-2.0000000000000018E-2</v>
      </c>
      <c r="G1009" s="305">
        <v>9.0117307162402266E-2</v>
      </c>
      <c r="H1009" s="305">
        <v>1.4248797361709828</v>
      </c>
      <c r="I1009" s="307"/>
      <c r="J1009" s="307"/>
      <c r="K1009" s="307"/>
      <c r="L1009" s="307"/>
      <c r="M1009" s="307"/>
      <c r="N1009" s="307"/>
      <c r="O1009" s="308">
        <v>4942.8</v>
      </c>
      <c r="P1009" s="309">
        <v>0.7131504951302009</v>
      </c>
    </row>
    <row r="1010" spans="1:16" x14ac:dyDescent="0.35">
      <c r="A1010" s="303">
        <v>41045</v>
      </c>
      <c r="B1010" s="304">
        <v>6172.9839529999999</v>
      </c>
      <c r="C1010" s="305">
        <v>-1.71</v>
      </c>
      <c r="D1010" s="306">
        <v>26.986799999999999</v>
      </c>
      <c r="E1010" s="305">
        <v>-1.67</v>
      </c>
      <c r="F1010" s="305">
        <v>4.0000000000000036E-2</v>
      </c>
      <c r="G1010" s="305">
        <v>9.0086242569941077E-2</v>
      </c>
      <c r="H1010" s="305">
        <v>1.4243885618371717</v>
      </c>
      <c r="I1010" s="307"/>
      <c r="J1010" s="307"/>
      <c r="K1010" s="307"/>
      <c r="L1010" s="307"/>
      <c r="M1010" s="307"/>
      <c r="N1010" s="307"/>
      <c r="O1010" s="308">
        <v>4858.25</v>
      </c>
      <c r="P1010" s="309">
        <v>-1.7105689083110824</v>
      </c>
    </row>
    <row r="1011" spans="1:16" x14ac:dyDescent="0.35">
      <c r="A1011" s="303">
        <v>41046</v>
      </c>
      <c r="B1011" s="304">
        <v>6188.147911</v>
      </c>
      <c r="C1011" s="305">
        <v>0.25</v>
      </c>
      <c r="D1011" s="306">
        <v>27.051100000000002</v>
      </c>
      <c r="E1011" s="305">
        <v>0.24</v>
      </c>
      <c r="F1011" s="305">
        <v>-1.0000000000000009E-2</v>
      </c>
      <c r="G1011" s="305">
        <v>9.0041278258949017E-2</v>
      </c>
      <c r="H1011" s="305">
        <v>1.4236776136563962</v>
      </c>
      <c r="I1011" s="307"/>
      <c r="J1011" s="307"/>
      <c r="K1011" s="307"/>
      <c r="L1011" s="307"/>
      <c r="M1011" s="307"/>
      <c r="N1011" s="307"/>
      <c r="O1011" s="308">
        <v>4870.2</v>
      </c>
      <c r="P1011" s="309">
        <v>0.24597334431121945</v>
      </c>
    </row>
    <row r="1012" spans="1:16" x14ac:dyDescent="0.35">
      <c r="A1012" s="303">
        <v>41047</v>
      </c>
      <c r="B1012" s="310">
        <v>6215.1698059999999</v>
      </c>
      <c r="C1012" s="305">
        <v>0.44</v>
      </c>
      <c r="D1012" s="306">
        <v>27.165099999999999</v>
      </c>
      <c r="E1012" s="305">
        <v>0.42</v>
      </c>
      <c r="F1012" s="305">
        <v>-2.0000000000000018E-2</v>
      </c>
      <c r="G1012" s="305">
        <v>8.9996917936789059E-2</v>
      </c>
      <c r="H1012" s="305">
        <v>1.4229762153775747</v>
      </c>
      <c r="I1012" s="307"/>
      <c r="J1012" s="307"/>
      <c r="K1012" s="307"/>
      <c r="L1012" s="307"/>
      <c r="M1012" s="307"/>
      <c r="N1012" s="307"/>
      <c r="O1012" s="311">
        <v>4891.45</v>
      </c>
      <c r="P1012" s="309">
        <v>0.43632705022381019</v>
      </c>
    </row>
    <row r="1013" spans="1:16" x14ac:dyDescent="0.35">
      <c r="A1013" s="303">
        <v>41050</v>
      </c>
      <c r="B1013" s="310">
        <v>6233.6736719999999</v>
      </c>
      <c r="C1013" s="305">
        <v>0.3</v>
      </c>
      <c r="D1013" s="306">
        <v>27.240400000000001</v>
      </c>
      <c r="E1013" s="305">
        <v>0.28000000000000003</v>
      </c>
      <c r="F1013" s="305">
        <v>-1.9999999999999962E-2</v>
      </c>
      <c r="G1013" s="305">
        <v>8.9952623102925733E-2</v>
      </c>
      <c r="H1013" s="305">
        <v>1.4222758525596404</v>
      </c>
      <c r="I1013" s="307"/>
      <c r="J1013" s="307"/>
      <c r="K1013" s="307"/>
      <c r="L1013" s="307"/>
      <c r="M1013" s="307"/>
      <c r="N1013" s="307"/>
      <c r="O1013" s="311">
        <v>4906.05</v>
      </c>
      <c r="P1013" s="309">
        <v>0.29848000081776088</v>
      </c>
    </row>
    <row r="1014" spans="1:16" x14ac:dyDescent="0.35">
      <c r="A1014" s="303">
        <v>41051</v>
      </c>
      <c r="B1014" s="310">
        <v>6175.830011</v>
      </c>
      <c r="C1014" s="305">
        <v>-0.93</v>
      </c>
      <c r="D1014" s="306">
        <v>26.9938</v>
      </c>
      <c r="E1014" s="305">
        <v>-0.91</v>
      </c>
      <c r="F1014" s="305">
        <v>2.0000000000000018E-2</v>
      </c>
      <c r="G1014" s="305">
        <v>8.9912891064698061E-2</v>
      </c>
      <c r="H1014" s="305">
        <v>1.4216476338752388</v>
      </c>
      <c r="I1014" s="307"/>
      <c r="J1014" s="307"/>
      <c r="K1014" s="307"/>
      <c r="L1014" s="307"/>
      <c r="M1014" s="307"/>
      <c r="N1014" s="307"/>
      <c r="O1014" s="311">
        <v>4860.5</v>
      </c>
      <c r="P1014" s="309">
        <v>-0.92844549077160199</v>
      </c>
    </row>
    <row r="1015" spans="1:16" x14ac:dyDescent="0.35">
      <c r="A1015" s="303">
        <v>41052</v>
      </c>
      <c r="B1015" s="310">
        <v>6144.2313549999999</v>
      </c>
      <c r="C1015" s="305">
        <v>-0.51</v>
      </c>
      <c r="D1015" s="306">
        <v>26.857600000000001</v>
      </c>
      <c r="E1015" s="305">
        <v>-0.5</v>
      </c>
      <c r="F1015" s="305">
        <v>1.0000000000000009E-2</v>
      </c>
      <c r="G1015" s="305">
        <v>8.9870432652710594E-2</v>
      </c>
      <c r="H1015" s="305">
        <v>1.4209763074366679</v>
      </c>
      <c r="I1015" s="307"/>
      <c r="J1015" s="307"/>
      <c r="K1015" s="307"/>
      <c r="L1015" s="307"/>
      <c r="M1015" s="307"/>
      <c r="N1015" s="307"/>
      <c r="O1015" s="311">
        <v>4835.6499999999996</v>
      </c>
      <c r="P1015" s="309">
        <v>-0.51126427322292689</v>
      </c>
    </row>
    <row r="1016" spans="1:16" x14ac:dyDescent="0.35">
      <c r="A1016" s="303">
        <v>41053</v>
      </c>
      <c r="B1016" s="310">
        <v>6261.1534750000001</v>
      </c>
      <c r="C1016" s="305">
        <v>1.9</v>
      </c>
      <c r="D1016" s="306">
        <v>27.363399999999999</v>
      </c>
      <c r="E1016" s="305">
        <v>1.88</v>
      </c>
      <c r="F1016" s="305">
        <v>-2.0000000000000018E-2</v>
      </c>
      <c r="G1016" s="305">
        <v>8.9826337761168717E-2</v>
      </c>
      <c r="H1016" s="305">
        <v>1.4202791059844158</v>
      </c>
      <c r="I1016" s="307"/>
      <c r="J1016" s="307"/>
      <c r="K1016" s="307"/>
      <c r="L1016" s="307"/>
      <c r="M1016" s="307"/>
      <c r="N1016" s="307"/>
      <c r="O1016" s="311">
        <v>4921.3999999999996</v>
      </c>
      <c r="P1016" s="309">
        <v>1.7732879757633411</v>
      </c>
    </row>
    <row r="1017" spans="1:16" x14ac:dyDescent="0.35">
      <c r="A1017" s="303">
        <v>41054</v>
      </c>
      <c r="B1017" s="310">
        <v>6259.877778</v>
      </c>
      <c r="C1017" s="305">
        <v>-0.02</v>
      </c>
      <c r="D1017" s="306">
        <v>27.357299999999999</v>
      </c>
      <c r="E1017" s="305">
        <v>-0.02</v>
      </c>
      <c r="F1017" s="305">
        <v>0</v>
      </c>
      <c r="G1017" s="305">
        <v>8.9782336339248189E-2</v>
      </c>
      <c r="H1017" s="305">
        <v>1.4195833824166411</v>
      </c>
      <c r="I1017" s="307"/>
      <c r="J1017" s="307"/>
      <c r="K1017" s="307"/>
      <c r="L1017" s="307"/>
      <c r="M1017" s="307"/>
      <c r="N1017" s="307"/>
      <c r="O1017" s="311">
        <v>4920.3999999999996</v>
      </c>
      <c r="P1017" s="309">
        <v>-2.0319421302881294E-2</v>
      </c>
    </row>
    <row r="1018" spans="1:16" x14ac:dyDescent="0.35">
      <c r="A1018" s="303">
        <v>41057</v>
      </c>
      <c r="B1018" s="310">
        <v>6342.937997</v>
      </c>
      <c r="C1018" s="305">
        <v>1.33</v>
      </c>
      <c r="D1018" s="306">
        <v>27.708300000000001</v>
      </c>
      <c r="E1018" s="305">
        <v>1.28</v>
      </c>
      <c r="F1018" s="305">
        <v>-5.0000000000000044E-2</v>
      </c>
      <c r="G1018" s="305">
        <v>8.9746607980239312E-2</v>
      </c>
      <c r="H1018" s="305">
        <v>1.4190184674589998</v>
      </c>
      <c r="I1018" s="307"/>
      <c r="J1018" s="307"/>
      <c r="K1018" s="307"/>
      <c r="L1018" s="307"/>
      <c r="M1018" s="307"/>
      <c r="N1018" s="307"/>
      <c r="O1018" s="311">
        <v>4985.6499999999996</v>
      </c>
      <c r="P1018" s="309">
        <v>1.326111698235916</v>
      </c>
    </row>
    <row r="1019" spans="1:16" x14ac:dyDescent="0.35">
      <c r="A1019" s="303">
        <v>41058</v>
      </c>
      <c r="B1019" s="310">
        <v>6348.5635700000003</v>
      </c>
      <c r="C1019" s="305">
        <v>0.09</v>
      </c>
      <c r="D1019" s="306">
        <v>27.731200000000001</v>
      </c>
      <c r="E1019" s="305">
        <v>0.08</v>
      </c>
      <c r="F1019" s="305">
        <v>-9.999999999999995E-3</v>
      </c>
      <c r="G1019" s="305">
        <v>8.9702168103340738E-2</v>
      </c>
      <c r="H1019" s="305">
        <v>1.4183158113093148</v>
      </c>
      <c r="I1019" s="307"/>
      <c r="J1019" s="307"/>
      <c r="K1019" s="307"/>
      <c r="L1019" s="307"/>
      <c r="M1019" s="307"/>
      <c r="N1019" s="307"/>
      <c r="O1019" s="311">
        <v>4990.1000000000004</v>
      </c>
      <c r="P1019" s="309">
        <v>8.9256165194121689E-2</v>
      </c>
    </row>
    <row r="1020" spans="1:16" x14ac:dyDescent="0.35">
      <c r="A1020" s="303">
        <v>41059</v>
      </c>
      <c r="B1020" s="310">
        <v>6298.537284</v>
      </c>
      <c r="C1020" s="305">
        <v>-0.79</v>
      </c>
      <c r="D1020" s="306">
        <v>27.518799999999999</v>
      </c>
      <c r="E1020" s="305">
        <v>-0.77</v>
      </c>
      <c r="F1020" s="305">
        <v>2.0000000000000018E-2</v>
      </c>
      <c r="G1020" s="305">
        <v>8.9662806181735652E-2</v>
      </c>
      <c r="H1020" s="305">
        <v>1.4176934446825495</v>
      </c>
      <c r="I1020" s="307"/>
      <c r="J1020" s="307"/>
      <c r="K1020" s="307"/>
      <c r="L1020" s="307"/>
      <c r="M1020" s="307"/>
      <c r="N1020" s="307"/>
      <c r="O1020" s="311">
        <v>4950.75</v>
      </c>
      <c r="P1020" s="309">
        <v>-0.78856135147592954</v>
      </c>
    </row>
    <row r="1021" spans="1:16" x14ac:dyDescent="0.35">
      <c r="A1021" s="303">
        <v>41060</v>
      </c>
      <c r="B1021" s="310">
        <v>6275.4030869999997</v>
      </c>
      <c r="C1021" s="305">
        <v>-0.37</v>
      </c>
      <c r="D1021" s="306">
        <v>27.430199999999999</v>
      </c>
      <c r="E1021" s="305">
        <v>-0.32</v>
      </c>
      <c r="F1021" s="305">
        <v>4.9999999999999989E-2</v>
      </c>
      <c r="G1021" s="305">
        <v>8.9638406088425215E-2</v>
      </c>
      <c r="H1021" s="305">
        <v>1.4173076453326414</v>
      </c>
      <c r="I1021" s="307"/>
      <c r="J1021" s="307"/>
      <c r="K1021" s="307"/>
      <c r="L1021" s="307"/>
      <c r="M1021" s="307"/>
      <c r="N1021" s="307"/>
      <c r="O1021" s="311">
        <v>4924.25</v>
      </c>
      <c r="P1021" s="309">
        <v>-0.53527243346967635</v>
      </c>
    </row>
    <row r="1022" spans="1:16" x14ac:dyDescent="0.35">
      <c r="A1022" s="303">
        <v>41061</v>
      </c>
      <c r="B1022" s="310">
        <v>6170.1005370000003</v>
      </c>
      <c r="C1022" s="305">
        <v>-1.68</v>
      </c>
      <c r="D1022" s="306">
        <v>26.982199999999999</v>
      </c>
      <c r="E1022" s="305">
        <v>-1.63</v>
      </c>
      <c r="F1022" s="305">
        <v>5.0000000000000044E-2</v>
      </c>
      <c r="G1022" s="305">
        <v>8.9614008305983012E-2</v>
      </c>
      <c r="H1022" s="305">
        <v>1.4169218825207683</v>
      </c>
      <c r="I1022" s="307"/>
      <c r="J1022" s="307"/>
      <c r="K1022" s="307"/>
      <c r="L1022" s="307"/>
      <c r="M1022" s="307"/>
      <c r="N1022" s="307"/>
      <c r="O1022" s="311">
        <v>4841.6000000000004</v>
      </c>
      <c r="P1022" s="309">
        <v>-1.6784281870335511</v>
      </c>
    </row>
    <row r="1023" spans="1:16" x14ac:dyDescent="0.35">
      <c r="A1023" s="303">
        <v>41064</v>
      </c>
      <c r="B1023" s="310">
        <v>6178.4396269999997</v>
      </c>
      <c r="C1023" s="305">
        <v>0.14000000000000001</v>
      </c>
      <c r="D1023" s="306">
        <v>27.014700000000001</v>
      </c>
      <c r="E1023" s="305">
        <v>0.12</v>
      </c>
      <c r="F1023" s="305">
        <v>-2.0000000000000018E-2</v>
      </c>
      <c r="G1023" s="305">
        <v>8.9570357844776488E-2</v>
      </c>
      <c r="H1023" s="305">
        <v>1.4162317081291211</v>
      </c>
      <c r="I1023" s="307"/>
      <c r="J1023" s="307"/>
      <c r="K1023" s="307"/>
      <c r="L1023" s="307"/>
      <c r="M1023" s="307"/>
      <c r="N1023" s="307"/>
      <c r="O1023" s="311">
        <v>4848.1499999999996</v>
      </c>
      <c r="P1023" s="309">
        <v>0.13528585591538481</v>
      </c>
    </row>
    <row r="1024" spans="1:16" x14ac:dyDescent="0.35">
      <c r="A1024" s="303">
        <v>41065</v>
      </c>
      <c r="B1024" s="310">
        <v>6197.7562459999999</v>
      </c>
      <c r="C1024" s="305">
        <v>0.31</v>
      </c>
      <c r="D1024" s="306">
        <v>27.095700000000001</v>
      </c>
      <c r="E1024" s="305">
        <v>0.3</v>
      </c>
      <c r="F1024" s="305">
        <v>-1.0000000000000009E-2</v>
      </c>
      <c r="G1024" s="305">
        <v>8.9526223644916927E-2</v>
      </c>
      <c r="H1024" s="305">
        <v>1.4155338851577945</v>
      </c>
      <c r="I1024" s="307"/>
      <c r="J1024" s="307"/>
      <c r="K1024" s="307"/>
      <c r="L1024" s="307"/>
      <c r="M1024" s="307"/>
      <c r="N1024" s="307"/>
      <c r="O1024" s="311">
        <v>4863.3</v>
      </c>
      <c r="P1024" s="309">
        <v>0.31249033136352106</v>
      </c>
    </row>
    <row r="1025" spans="1:16" x14ac:dyDescent="0.35">
      <c r="A1025" s="303">
        <v>41066</v>
      </c>
      <c r="B1025" s="310">
        <v>6368.276331</v>
      </c>
      <c r="C1025" s="305">
        <v>2.75</v>
      </c>
      <c r="D1025" s="306">
        <v>27.8188</v>
      </c>
      <c r="E1025" s="305">
        <v>2.67</v>
      </c>
      <c r="F1025" s="305">
        <v>-8.0000000000000071E-2</v>
      </c>
      <c r="G1025" s="305">
        <v>8.9509056942884274E-2</v>
      </c>
      <c r="H1025" s="305">
        <v>1.4152624557661115</v>
      </c>
      <c r="I1025" s="307"/>
      <c r="J1025" s="307"/>
      <c r="K1025" s="307"/>
      <c r="L1025" s="307"/>
      <c r="M1025" s="307"/>
      <c r="N1025" s="307"/>
      <c r="O1025" s="311">
        <v>4997.1000000000004</v>
      </c>
      <c r="P1025" s="309">
        <v>2.7512183085559228</v>
      </c>
    </row>
    <row r="1026" spans="1:16" x14ac:dyDescent="0.35">
      <c r="A1026" s="303">
        <v>41067</v>
      </c>
      <c r="B1026" s="310">
        <v>6438.3208500000001</v>
      </c>
      <c r="C1026" s="305">
        <v>1.1000000000000001</v>
      </c>
      <c r="D1026" s="306">
        <v>28.118300000000001</v>
      </c>
      <c r="E1026" s="305">
        <v>1.08</v>
      </c>
      <c r="F1026" s="305">
        <v>-2.0000000000000018E-2</v>
      </c>
      <c r="G1026" s="305">
        <v>8.9465578939253304E-2</v>
      </c>
      <c r="H1026" s="305">
        <v>1.4145750081681567</v>
      </c>
      <c r="I1026" s="307"/>
      <c r="J1026" s="307"/>
      <c r="K1026" s="307"/>
      <c r="L1026" s="307"/>
      <c r="M1026" s="307"/>
      <c r="N1026" s="307"/>
      <c r="O1026" s="311">
        <v>5049.6499999999996</v>
      </c>
      <c r="P1026" s="309">
        <v>1.051609933761567</v>
      </c>
    </row>
    <row r="1027" spans="1:16" x14ac:dyDescent="0.35">
      <c r="A1027" s="303">
        <v>41068</v>
      </c>
      <c r="B1027" s="304">
        <v>6462.3762020000004</v>
      </c>
      <c r="C1027" s="305">
        <v>0.37</v>
      </c>
      <c r="D1027" s="306">
        <v>28.220600000000001</v>
      </c>
      <c r="E1027" s="305">
        <v>0.36</v>
      </c>
      <c r="F1027" s="305">
        <v>-1.0000000000000009E-2</v>
      </c>
      <c r="G1027" s="305">
        <v>8.9421626360077125E-2</v>
      </c>
      <c r="H1027" s="305">
        <v>1.4138800568719787</v>
      </c>
      <c r="I1027" s="307"/>
      <c r="J1027" s="307"/>
      <c r="K1027" s="307"/>
      <c r="L1027" s="307"/>
      <c r="M1027" s="307"/>
      <c r="N1027" s="307"/>
      <c r="O1027" s="308">
        <v>5068.3500000000004</v>
      </c>
      <c r="P1027" s="309">
        <v>0.37032269563238501</v>
      </c>
    </row>
    <row r="1028" spans="1:16" x14ac:dyDescent="0.35">
      <c r="A1028" s="303">
        <v>41071</v>
      </c>
      <c r="B1028" s="304">
        <v>6452.0028979999997</v>
      </c>
      <c r="C1028" s="305">
        <v>-0.16</v>
      </c>
      <c r="D1028" s="306">
        <v>28.183499999999999</v>
      </c>
      <c r="E1028" s="305">
        <v>-0.13</v>
      </c>
      <c r="F1028" s="305">
        <v>0.03</v>
      </c>
      <c r="G1028" s="305">
        <v>8.9386556716772592E-2</v>
      </c>
      <c r="H1028" s="305">
        <v>1.4133255571241188</v>
      </c>
      <c r="I1028" s="307"/>
      <c r="J1028" s="307"/>
      <c r="K1028" s="307"/>
      <c r="L1028" s="307"/>
      <c r="M1028" s="307"/>
      <c r="N1028" s="307"/>
      <c r="O1028" s="308">
        <v>5054.1000000000004</v>
      </c>
      <c r="P1028" s="309">
        <v>-0.28115658942259314</v>
      </c>
    </row>
    <row r="1029" spans="1:16" x14ac:dyDescent="0.35">
      <c r="A1029" s="303">
        <v>41072</v>
      </c>
      <c r="B1029" s="304">
        <v>6530.9199470000003</v>
      </c>
      <c r="C1029" s="305">
        <v>1.22</v>
      </c>
      <c r="D1029" s="306">
        <v>28.5168</v>
      </c>
      <c r="E1029" s="305">
        <v>1.18</v>
      </c>
      <c r="F1029" s="305">
        <v>-4.0000000000000036E-2</v>
      </c>
      <c r="G1029" s="305">
        <v>8.9347642512184813E-2</v>
      </c>
      <c r="H1029" s="305">
        <v>1.4127102695249629</v>
      </c>
      <c r="I1029" s="307"/>
      <c r="J1029" s="307"/>
      <c r="K1029" s="307"/>
      <c r="L1029" s="307"/>
      <c r="M1029" s="307"/>
      <c r="N1029" s="307"/>
      <c r="O1029" s="308">
        <v>5115.8999999999996</v>
      </c>
      <c r="P1029" s="309">
        <v>1.2227696325755182</v>
      </c>
    </row>
    <row r="1030" spans="1:16" x14ac:dyDescent="0.35">
      <c r="A1030" s="303">
        <v>41073</v>
      </c>
      <c r="B1030" s="304">
        <v>6537.9845990000003</v>
      </c>
      <c r="C1030" s="305">
        <v>0.11</v>
      </c>
      <c r="D1030" s="306">
        <v>28.546099999999999</v>
      </c>
      <c r="E1030" s="305">
        <v>0.1</v>
      </c>
      <c r="F1030" s="305">
        <v>-9.999999999999995E-3</v>
      </c>
      <c r="G1030" s="305">
        <v>8.9303876869523291E-2</v>
      </c>
      <c r="H1030" s="305">
        <v>1.4120182739546059</v>
      </c>
      <c r="I1030" s="307"/>
      <c r="J1030" s="307"/>
      <c r="K1030" s="307"/>
      <c r="L1030" s="307"/>
      <c r="M1030" s="307"/>
      <c r="N1030" s="307"/>
      <c r="O1030" s="308">
        <v>5121.45</v>
      </c>
      <c r="P1030" s="309">
        <v>0.10848531050255443</v>
      </c>
    </row>
    <row r="1031" spans="1:16" x14ac:dyDescent="0.35">
      <c r="A1031" s="303">
        <v>41074</v>
      </c>
      <c r="B1031" s="304">
        <v>6456.0894250000001</v>
      </c>
      <c r="C1031" s="305">
        <v>-1.25</v>
      </c>
      <c r="D1031" s="306">
        <v>28.202100000000002</v>
      </c>
      <c r="E1031" s="305">
        <v>-1.21</v>
      </c>
      <c r="F1031" s="305">
        <v>4.0000000000000036E-2</v>
      </c>
      <c r="G1031" s="305">
        <v>8.9273912204058725E-2</v>
      </c>
      <c r="H1031" s="305">
        <v>1.4115444909936408</v>
      </c>
      <c r="I1031" s="307"/>
      <c r="J1031" s="307"/>
      <c r="K1031" s="307"/>
      <c r="L1031" s="307"/>
      <c r="M1031" s="307"/>
      <c r="N1031" s="307"/>
      <c r="O1031" s="308">
        <v>5054.75</v>
      </c>
      <c r="P1031" s="309">
        <v>-1.3023655410088903</v>
      </c>
    </row>
    <row r="1032" spans="1:16" x14ac:dyDescent="0.35">
      <c r="A1032" s="303">
        <v>41075</v>
      </c>
      <c r="B1032" s="304">
        <v>6563.7592029999996</v>
      </c>
      <c r="C1032" s="305">
        <v>1.67</v>
      </c>
      <c r="D1032" s="306">
        <v>28.658300000000001</v>
      </c>
      <c r="E1032" s="305">
        <v>1.62</v>
      </c>
      <c r="F1032" s="305">
        <v>-4.9999999999999822E-2</v>
      </c>
      <c r="G1032" s="305">
        <v>8.9239005722447473E-2</v>
      </c>
      <c r="H1032" s="305">
        <v>1.410992571058669</v>
      </c>
      <c r="I1032" s="307"/>
      <c r="J1032" s="307"/>
      <c r="K1032" s="307"/>
      <c r="L1032" s="307"/>
      <c r="M1032" s="307"/>
      <c r="N1032" s="307"/>
      <c r="O1032" s="308">
        <v>5139.05</v>
      </c>
      <c r="P1032" s="309">
        <v>1.6677382659874413</v>
      </c>
    </row>
    <row r="1033" spans="1:16" x14ac:dyDescent="0.35">
      <c r="A1033" s="303">
        <v>41078</v>
      </c>
      <c r="B1033" s="304">
        <v>6468.2383200000004</v>
      </c>
      <c r="C1033" s="305">
        <v>-1.46</v>
      </c>
      <c r="D1033" s="306">
        <v>28.253</v>
      </c>
      <c r="E1033" s="305">
        <v>-1.41</v>
      </c>
      <c r="F1033" s="305">
        <v>5.0000000000000044E-2</v>
      </c>
      <c r="G1033" s="305">
        <v>8.9215159158510665E-2</v>
      </c>
      <c r="H1033" s="305">
        <v>1.4106155237766234</v>
      </c>
      <c r="I1033" s="307"/>
      <c r="J1033" s="307"/>
      <c r="K1033" s="307"/>
      <c r="L1033" s="307"/>
      <c r="M1033" s="307"/>
      <c r="N1033" s="307"/>
      <c r="O1033" s="308">
        <v>5064.25</v>
      </c>
      <c r="P1033" s="309">
        <v>-1.4555219349879875</v>
      </c>
    </row>
    <row r="1034" spans="1:16" x14ac:dyDescent="0.35">
      <c r="A1034" s="303">
        <v>41079</v>
      </c>
      <c r="B1034" s="304">
        <v>6518.7753979999998</v>
      </c>
      <c r="C1034" s="305">
        <v>0.78</v>
      </c>
      <c r="D1034" s="306">
        <v>28.466200000000001</v>
      </c>
      <c r="E1034" s="305">
        <v>0.75</v>
      </c>
      <c r="F1034" s="305">
        <v>-3.0000000000000027E-2</v>
      </c>
      <c r="G1034" s="305">
        <v>8.9173810525735545E-2</v>
      </c>
      <c r="H1034" s="305">
        <v>1.409961744488107</v>
      </c>
      <c r="I1034" s="307"/>
      <c r="J1034" s="307"/>
      <c r="K1034" s="307"/>
      <c r="L1034" s="307"/>
      <c r="M1034" s="307"/>
      <c r="N1034" s="307"/>
      <c r="O1034" s="308">
        <v>5103.8500000000004</v>
      </c>
      <c r="P1034" s="309">
        <v>0.78195191785556328</v>
      </c>
    </row>
    <row r="1035" spans="1:16" x14ac:dyDescent="0.35">
      <c r="A1035" s="303">
        <v>41080</v>
      </c>
      <c r="B1035" s="304">
        <v>6540.1033239999997</v>
      </c>
      <c r="C1035" s="305">
        <v>0.33</v>
      </c>
      <c r="D1035" s="306">
        <v>28.557099999999998</v>
      </c>
      <c r="E1035" s="305">
        <v>0.32</v>
      </c>
      <c r="F1035" s="305">
        <v>-1.0000000000000009E-2</v>
      </c>
      <c r="G1035" s="305">
        <v>8.9130342917577085E-2</v>
      </c>
      <c r="H1035" s="305">
        <v>1.4092744612570047</v>
      </c>
      <c r="I1035" s="307"/>
      <c r="J1035" s="307"/>
      <c r="K1035" s="307"/>
      <c r="L1035" s="307"/>
      <c r="M1035" s="307"/>
      <c r="N1035" s="307"/>
      <c r="O1035" s="308">
        <v>5120.55</v>
      </c>
      <c r="P1035" s="309">
        <v>0.32720397347100361</v>
      </c>
    </row>
    <row r="1036" spans="1:16" x14ac:dyDescent="0.35">
      <c r="A1036" s="303">
        <v>41081</v>
      </c>
      <c r="B1036" s="304">
        <v>6596.8665449999999</v>
      </c>
      <c r="C1036" s="305">
        <v>0.87</v>
      </c>
      <c r="D1036" s="306">
        <v>28.798200000000001</v>
      </c>
      <c r="E1036" s="305">
        <v>0.84</v>
      </c>
      <c r="F1036" s="305">
        <v>-3.0000000000000027E-2</v>
      </c>
      <c r="G1036" s="305">
        <v>8.9089113968066375E-2</v>
      </c>
      <c r="H1036" s="305">
        <v>1.4086225743270551</v>
      </c>
      <c r="I1036" s="307"/>
      <c r="J1036" s="307"/>
      <c r="K1036" s="307"/>
      <c r="L1036" s="307"/>
      <c r="M1036" s="307"/>
      <c r="N1036" s="307"/>
      <c r="O1036" s="308">
        <v>5165</v>
      </c>
      <c r="P1036" s="309">
        <v>0.86807081270566278</v>
      </c>
    </row>
    <row r="1037" spans="1:16" x14ac:dyDescent="0.35">
      <c r="A1037" s="303">
        <v>41082</v>
      </c>
      <c r="B1037" s="304">
        <v>6577.897234</v>
      </c>
      <c r="C1037" s="305">
        <v>-0.28999999999999998</v>
      </c>
      <c r="D1037" s="306">
        <v>28.7212</v>
      </c>
      <c r="E1037" s="305">
        <v>-0.27</v>
      </c>
      <c r="F1037" s="305">
        <v>1.9999999999999962E-2</v>
      </c>
      <c r="G1037" s="305">
        <v>8.9050702535964324E-2</v>
      </c>
      <c r="H1037" s="305">
        <v>1.408015236258898</v>
      </c>
      <c r="I1037" s="307"/>
      <c r="J1037" s="307"/>
      <c r="K1037" s="307"/>
      <c r="L1037" s="307"/>
      <c r="M1037" s="307"/>
      <c r="N1037" s="307"/>
      <c r="O1037" s="308">
        <v>5146.05</v>
      </c>
      <c r="P1037" s="309">
        <v>-0.36689254598257154</v>
      </c>
    </row>
    <row r="1038" spans="1:16" x14ac:dyDescent="0.35">
      <c r="A1038" s="303">
        <v>41085</v>
      </c>
      <c r="B1038" s="304">
        <v>6538.2134459999997</v>
      </c>
      <c r="C1038" s="305">
        <v>-0.6</v>
      </c>
      <c r="D1038" s="306">
        <v>28.551600000000001</v>
      </c>
      <c r="E1038" s="305">
        <v>-0.59</v>
      </c>
      <c r="F1038" s="305">
        <v>1.0000000000000009E-2</v>
      </c>
      <c r="G1038" s="305">
        <v>8.9009609568130199E-2</v>
      </c>
      <c r="H1038" s="305">
        <v>1.4073654993880387</v>
      </c>
      <c r="I1038" s="307"/>
      <c r="J1038" s="307"/>
      <c r="K1038" s="307"/>
      <c r="L1038" s="307"/>
      <c r="M1038" s="307"/>
      <c r="N1038" s="307"/>
      <c r="O1038" s="308">
        <v>5114.6499999999996</v>
      </c>
      <c r="P1038" s="309">
        <v>-0.61017673749770296</v>
      </c>
    </row>
    <row r="1039" spans="1:16" x14ac:dyDescent="0.35">
      <c r="A1039" s="303">
        <v>41086</v>
      </c>
      <c r="B1039" s="304">
        <v>6546.0704889999997</v>
      </c>
      <c r="C1039" s="305">
        <v>0.12</v>
      </c>
      <c r="D1039" s="306">
        <v>28.584399999999999</v>
      </c>
      <c r="E1039" s="305">
        <v>0.11</v>
      </c>
      <c r="F1039" s="305">
        <v>-9.999999999999995E-3</v>
      </c>
      <c r="G1039" s="305">
        <v>8.8966390527785377E-2</v>
      </c>
      <c r="H1039" s="305">
        <v>1.406682146359157</v>
      </c>
      <c r="I1039" s="307"/>
      <c r="J1039" s="307"/>
      <c r="K1039" s="307"/>
      <c r="L1039" s="307"/>
      <c r="M1039" s="307"/>
      <c r="N1039" s="307"/>
      <c r="O1039" s="308">
        <v>5120.8</v>
      </c>
      <c r="P1039" s="309">
        <v>0.12024283186533871</v>
      </c>
    </row>
    <row r="1040" spans="1:16" x14ac:dyDescent="0.35">
      <c r="A1040" s="303">
        <v>41087</v>
      </c>
      <c r="B1040" s="304">
        <v>6573.0462520000001</v>
      </c>
      <c r="C1040" s="305">
        <v>0.41</v>
      </c>
      <c r="D1040" s="306">
        <v>28.698</v>
      </c>
      <c r="E1040" s="305">
        <v>0.4</v>
      </c>
      <c r="F1040" s="305">
        <v>-9.9999999999999534E-3</v>
      </c>
      <c r="G1040" s="305">
        <v>8.8923234381998867E-2</v>
      </c>
      <c r="H1040" s="305">
        <v>1.4059997877805588</v>
      </c>
      <c r="I1040" s="307"/>
      <c r="J1040" s="307"/>
      <c r="K1040" s="307"/>
      <c r="L1040" s="307"/>
      <c r="M1040" s="307"/>
      <c r="N1040" s="307"/>
      <c r="O1040" s="308">
        <v>5141.8999999999996</v>
      </c>
      <c r="P1040" s="309">
        <v>0.41204499296983782</v>
      </c>
    </row>
    <row r="1041" spans="1:16" x14ac:dyDescent="0.35">
      <c r="A1041" s="303">
        <v>41088</v>
      </c>
      <c r="B1041" s="304">
        <v>6586.9154429999999</v>
      </c>
      <c r="C1041" s="305">
        <v>0.21</v>
      </c>
      <c r="D1041" s="306">
        <v>28.7621</v>
      </c>
      <c r="E1041" s="305">
        <v>0.22</v>
      </c>
      <c r="F1041" s="305">
        <v>1.0000000000000009E-2</v>
      </c>
      <c r="G1041" s="305">
        <v>8.8882321559537722E-2</v>
      </c>
      <c r="H1041" s="305">
        <v>1.4053528992581421</v>
      </c>
      <c r="I1041" s="307"/>
      <c r="J1041" s="307"/>
      <c r="K1041" s="307"/>
      <c r="L1041" s="307"/>
      <c r="M1041" s="307"/>
      <c r="N1041" s="307"/>
      <c r="O1041" s="308">
        <v>5149.1499999999996</v>
      </c>
      <c r="P1041" s="309">
        <v>0.14099846360294835</v>
      </c>
    </row>
    <row r="1042" spans="1:16" x14ac:dyDescent="0.35">
      <c r="A1042" s="303">
        <v>41089</v>
      </c>
      <c r="B1042" s="310">
        <v>6752.8806420000001</v>
      </c>
      <c r="C1042" s="305">
        <v>2.52</v>
      </c>
      <c r="D1042" s="306">
        <v>29.468699999999998</v>
      </c>
      <c r="E1042" s="305">
        <v>2.46</v>
      </c>
      <c r="F1042" s="305">
        <v>-6.0000000000000053E-2</v>
      </c>
      <c r="G1042" s="305">
        <v>8.8852901205117407E-2</v>
      </c>
      <c r="H1042" s="305">
        <v>1.4048877226104541</v>
      </c>
      <c r="I1042" s="307"/>
      <c r="J1042" s="307"/>
      <c r="K1042" s="307"/>
      <c r="L1042" s="307"/>
      <c r="M1042" s="307"/>
      <c r="N1042" s="307"/>
      <c r="O1042" s="308">
        <v>5278.9</v>
      </c>
      <c r="P1042" s="309">
        <v>2.5198333705563054</v>
      </c>
    </row>
    <row r="1043" spans="1:16" x14ac:dyDescent="0.35">
      <c r="A1043" s="303">
        <v>41092</v>
      </c>
      <c r="B1043" s="304">
        <v>6752.4789339999998</v>
      </c>
      <c r="C1043" s="305">
        <v>-0.01</v>
      </c>
      <c r="D1043" s="306">
        <v>29.465499999999999</v>
      </c>
      <c r="E1043" s="305">
        <v>-0.01</v>
      </c>
      <c r="F1043" s="305">
        <v>0</v>
      </c>
      <c r="G1043" s="305">
        <v>8.8810473449329436E-2</v>
      </c>
      <c r="H1043" s="305">
        <v>1.4042168808889572</v>
      </c>
      <c r="I1043" s="307"/>
      <c r="J1043" s="307"/>
      <c r="K1043" s="307"/>
      <c r="L1043" s="307"/>
      <c r="M1043" s="307"/>
      <c r="N1043" s="307"/>
      <c r="O1043" s="308">
        <v>5278.6</v>
      </c>
      <c r="P1043" s="309">
        <v>-5.68300214058369E-3</v>
      </c>
    </row>
    <row r="1044" spans="1:16" x14ac:dyDescent="0.35">
      <c r="A1044" s="303">
        <v>41093</v>
      </c>
      <c r="B1044" s="304">
        <v>6764.4463070000002</v>
      </c>
      <c r="C1044" s="305">
        <v>0.18</v>
      </c>
      <c r="D1044" s="306">
        <v>29.515699999999999</v>
      </c>
      <c r="E1044" s="305">
        <v>0.17</v>
      </c>
      <c r="F1044" s="305">
        <v>-9.9999999999999811E-3</v>
      </c>
      <c r="G1044" s="305">
        <v>8.8767559475569927E-2</v>
      </c>
      <c r="H1044" s="305">
        <v>1.4035383513863136</v>
      </c>
      <c r="I1044" s="307"/>
      <c r="J1044" s="307"/>
      <c r="K1044" s="307"/>
      <c r="L1044" s="307"/>
      <c r="M1044" s="307"/>
      <c r="N1044" s="307"/>
      <c r="O1044" s="308">
        <v>5287.95</v>
      </c>
      <c r="P1044" s="309">
        <v>0.17713029970066785</v>
      </c>
    </row>
    <row r="1045" spans="1:16" x14ac:dyDescent="0.35">
      <c r="A1045" s="303">
        <v>41094</v>
      </c>
      <c r="B1045" s="304">
        <v>6784.4291620000004</v>
      </c>
      <c r="C1045" s="305">
        <v>0.3</v>
      </c>
      <c r="D1045" s="306">
        <v>29.602799999999998</v>
      </c>
      <c r="E1045" s="305">
        <v>0.3</v>
      </c>
      <c r="F1045" s="305">
        <v>0</v>
      </c>
      <c r="G1045" s="305">
        <v>8.8725254310290283E-2</v>
      </c>
      <c r="H1045" s="305">
        <v>1.4028694479909458</v>
      </c>
      <c r="I1045" s="307"/>
      <c r="J1045" s="307"/>
      <c r="K1045" s="307"/>
      <c r="L1045" s="307"/>
      <c r="M1045" s="307"/>
      <c r="N1045" s="307"/>
      <c r="O1045" s="308">
        <v>5302.55</v>
      </c>
      <c r="P1045" s="309">
        <v>0.27609943361794959</v>
      </c>
    </row>
    <row r="1046" spans="1:16" x14ac:dyDescent="0.35">
      <c r="A1046" s="303">
        <v>41095</v>
      </c>
      <c r="B1046" s="304">
        <v>6818.0540490000003</v>
      </c>
      <c r="C1046" s="305">
        <v>0.5</v>
      </c>
      <c r="D1046" s="306">
        <v>29.7469</v>
      </c>
      <c r="E1046" s="305">
        <v>0.49</v>
      </c>
      <c r="F1046" s="305">
        <v>-1.0000000000000009E-2</v>
      </c>
      <c r="G1046" s="305">
        <v>8.8682464218678883E-2</v>
      </c>
      <c r="H1046" s="305">
        <v>1.4021928772370493</v>
      </c>
      <c r="I1046" s="307"/>
      <c r="J1046" s="307"/>
      <c r="K1046" s="307"/>
      <c r="L1046" s="307"/>
      <c r="M1046" s="307"/>
      <c r="N1046" s="307"/>
      <c r="O1046" s="308">
        <v>5327.3</v>
      </c>
      <c r="P1046" s="309">
        <v>0.46675656052276732</v>
      </c>
    </row>
    <row r="1047" spans="1:16" x14ac:dyDescent="0.35">
      <c r="A1047" s="303">
        <v>41096</v>
      </c>
      <c r="B1047" s="304">
        <v>6804.8663049999996</v>
      </c>
      <c r="C1047" s="305">
        <v>-0.19</v>
      </c>
      <c r="D1047" s="306">
        <v>29.688600000000001</v>
      </c>
      <c r="E1047" s="305">
        <v>-0.2</v>
      </c>
      <c r="F1047" s="305">
        <v>-1.0000000000000009E-2</v>
      </c>
      <c r="G1047" s="305">
        <v>8.8639735977359344E-2</v>
      </c>
      <c r="H1047" s="305">
        <v>1.401517284422134</v>
      </c>
      <c r="I1047" s="307"/>
      <c r="J1047" s="307"/>
      <c r="K1047" s="307"/>
      <c r="L1047" s="307"/>
      <c r="M1047" s="307"/>
      <c r="N1047" s="307"/>
      <c r="O1047" s="308">
        <v>5316.95</v>
      </c>
      <c r="P1047" s="309">
        <v>-0.19428228183132851</v>
      </c>
    </row>
    <row r="1048" spans="1:16" x14ac:dyDescent="0.35">
      <c r="A1048" s="303">
        <v>41099</v>
      </c>
      <c r="B1048" s="304">
        <v>6751.4059600000001</v>
      </c>
      <c r="C1048" s="305">
        <v>-0.79</v>
      </c>
      <c r="D1048" s="306">
        <v>29.4573</v>
      </c>
      <c r="E1048" s="305">
        <v>-0.78</v>
      </c>
      <c r="F1048" s="305">
        <v>1.0000000000000009E-2</v>
      </c>
      <c r="G1048" s="305">
        <v>8.8599244335631225E-2</v>
      </c>
      <c r="H1048" s="305">
        <v>1.4008770553518322</v>
      </c>
      <c r="I1048" s="307"/>
      <c r="J1048" s="307"/>
      <c r="K1048" s="307"/>
      <c r="L1048" s="307"/>
      <c r="M1048" s="307"/>
      <c r="N1048" s="307"/>
      <c r="O1048" s="308">
        <v>5275.15</v>
      </c>
      <c r="P1048" s="309">
        <v>-0.78616500061125616</v>
      </c>
    </row>
    <row r="1049" spans="1:16" x14ac:dyDescent="0.35">
      <c r="A1049" s="303">
        <v>41100</v>
      </c>
      <c r="B1049" s="304">
        <v>6841.2082209999999</v>
      </c>
      <c r="C1049" s="305">
        <v>1.33</v>
      </c>
      <c r="D1049" s="306">
        <v>29.840599999999998</v>
      </c>
      <c r="E1049" s="305">
        <v>1.3</v>
      </c>
      <c r="F1049" s="305">
        <v>-3.0000000000000027E-2</v>
      </c>
      <c r="G1049" s="305">
        <v>8.855880760779046E-2</v>
      </c>
      <c r="H1049" s="305">
        <v>1.4002376945463264</v>
      </c>
      <c r="I1049" s="307"/>
      <c r="J1049" s="307"/>
      <c r="K1049" s="307"/>
      <c r="L1049" s="307"/>
      <c r="M1049" s="307"/>
      <c r="N1049" s="307"/>
      <c r="O1049" s="308">
        <v>5345.35</v>
      </c>
      <c r="P1049" s="309">
        <v>1.3307678454641239</v>
      </c>
    </row>
    <row r="1050" spans="1:16" x14ac:dyDescent="0.35">
      <c r="A1050" s="303">
        <v>41101</v>
      </c>
      <c r="B1050" s="304">
        <v>6791.2537620000003</v>
      </c>
      <c r="C1050" s="305">
        <v>-0.73</v>
      </c>
      <c r="D1050" s="306">
        <v>29.6265</v>
      </c>
      <c r="E1050" s="305">
        <v>-0.72</v>
      </c>
      <c r="F1050" s="305">
        <v>1.0000000000000009E-2</v>
      </c>
      <c r="G1050" s="305">
        <v>8.8518434636696577E-2</v>
      </c>
      <c r="H1050" s="305">
        <v>1.3995993418235024</v>
      </c>
      <c r="I1050" s="307"/>
      <c r="J1050" s="307"/>
      <c r="K1050" s="307"/>
      <c r="L1050" s="307"/>
      <c r="M1050" s="307"/>
      <c r="N1050" s="307"/>
      <c r="O1050" s="308">
        <v>5306.3</v>
      </c>
      <c r="P1050" s="309">
        <v>-0.730541498685777</v>
      </c>
    </row>
    <row r="1051" spans="1:16" x14ac:dyDescent="0.35">
      <c r="A1051" s="303">
        <v>41102</v>
      </c>
      <c r="B1051" s="304">
        <v>6702.1242730000004</v>
      </c>
      <c r="C1051" s="305">
        <v>-1.31</v>
      </c>
      <c r="D1051" s="306">
        <v>29.2424</v>
      </c>
      <c r="E1051" s="305">
        <v>-1.3</v>
      </c>
      <c r="F1051" s="305">
        <v>1.0000000000000009E-2</v>
      </c>
      <c r="G1051" s="305">
        <v>8.8478116623449274E-2</v>
      </c>
      <c r="H1051" s="305">
        <v>1.3989618580605307</v>
      </c>
      <c r="I1051" s="307"/>
      <c r="J1051" s="307"/>
      <c r="K1051" s="307"/>
      <c r="L1051" s="307"/>
      <c r="M1051" s="307"/>
      <c r="N1051" s="307"/>
      <c r="O1051" s="308">
        <v>5235.25</v>
      </c>
      <c r="P1051" s="309">
        <v>-1.3389744266249588</v>
      </c>
    </row>
    <row r="1052" spans="1:16" x14ac:dyDescent="0.35">
      <c r="A1052" s="303">
        <v>41103</v>
      </c>
      <c r="B1052" s="304">
        <v>6692.3542610000004</v>
      </c>
      <c r="C1052" s="305">
        <v>-0.15</v>
      </c>
      <c r="D1052" s="306">
        <v>29.200299999999999</v>
      </c>
      <c r="E1052" s="305">
        <v>-0.14000000000000001</v>
      </c>
      <c r="F1052" s="305">
        <v>9.9999999999999811E-3</v>
      </c>
      <c r="G1052" s="305">
        <v>8.8437853444011755E-2</v>
      </c>
      <c r="H1052" s="305">
        <v>1.3983252412962177</v>
      </c>
      <c r="I1052" s="307"/>
      <c r="J1052" s="307"/>
      <c r="K1052" s="307"/>
      <c r="L1052" s="307"/>
      <c r="M1052" s="307"/>
      <c r="N1052" s="307"/>
      <c r="O1052" s="308">
        <v>5227.25</v>
      </c>
      <c r="P1052" s="309">
        <v>-0.15281027649109402</v>
      </c>
    </row>
    <row r="1053" spans="1:16" x14ac:dyDescent="0.35">
      <c r="A1053" s="303">
        <v>41106</v>
      </c>
      <c r="B1053" s="304">
        <v>6656.496075</v>
      </c>
      <c r="C1053" s="305">
        <v>-0.54</v>
      </c>
      <c r="D1053" s="306">
        <v>29.0472</v>
      </c>
      <c r="E1053" s="305">
        <v>-0.52</v>
      </c>
      <c r="F1053" s="305">
        <v>2.0000000000000018E-2</v>
      </c>
      <c r="G1053" s="305">
        <v>8.8400347208912183E-2</v>
      </c>
      <c r="H1053" s="305">
        <v>1.3977322156493557</v>
      </c>
      <c r="I1053" s="307"/>
      <c r="J1053" s="307"/>
      <c r="K1053" s="307"/>
      <c r="L1053" s="307"/>
      <c r="M1053" s="307"/>
      <c r="N1053" s="307"/>
      <c r="O1053" s="308">
        <v>5197.25</v>
      </c>
      <c r="P1053" s="309">
        <v>-0.573915538763212</v>
      </c>
    </row>
    <row r="1054" spans="1:16" x14ac:dyDescent="0.35">
      <c r="A1054" s="303">
        <v>41107</v>
      </c>
      <c r="B1054" s="304">
        <v>6650.8696060000002</v>
      </c>
      <c r="C1054" s="305">
        <v>-0.08</v>
      </c>
      <c r="D1054" s="306">
        <v>29.021999999999998</v>
      </c>
      <c r="E1054" s="305">
        <v>-0.09</v>
      </c>
      <c r="F1054" s="305">
        <v>-9.999999999999995E-3</v>
      </c>
      <c r="G1054" s="305">
        <v>8.8358040292115067E-2</v>
      </c>
      <c r="H1054" s="305">
        <v>1.397063284560065</v>
      </c>
      <c r="I1054" s="307"/>
      <c r="J1054" s="307"/>
      <c r="K1054" s="307"/>
      <c r="L1054" s="307"/>
      <c r="M1054" s="307"/>
      <c r="N1054" s="307"/>
      <c r="O1054" s="308">
        <v>5192.8500000000004</v>
      </c>
      <c r="P1054" s="309">
        <v>-8.4660156813692558E-2</v>
      </c>
    </row>
    <row r="1055" spans="1:16" x14ac:dyDescent="0.35">
      <c r="A1055" s="303">
        <v>41108</v>
      </c>
      <c r="B1055" s="304">
        <v>6683.1514699999998</v>
      </c>
      <c r="C1055" s="305">
        <v>0.49</v>
      </c>
      <c r="D1055" s="306">
        <v>29.162299999999998</v>
      </c>
      <c r="E1055" s="305">
        <v>0.48</v>
      </c>
      <c r="F1055" s="305">
        <v>-1.0000000000000009E-2</v>
      </c>
      <c r="G1055" s="305">
        <v>8.8315794059368347E-2</v>
      </c>
      <c r="H1055" s="305">
        <v>1.396395312969859</v>
      </c>
      <c r="I1055" s="307"/>
      <c r="J1055" s="307"/>
      <c r="K1055" s="307"/>
      <c r="L1055" s="307"/>
      <c r="M1055" s="307"/>
      <c r="N1055" s="307"/>
      <c r="O1055" s="308">
        <v>5216.3</v>
      </c>
      <c r="P1055" s="309">
        <v>0.4515824643500162</v>
      </c>
    </row>
    <row r="1056" spans="1:16" x14ac:dyDescent="0.35">
      <c r="A1056" s="303">
        <v>41109</v>
      </c>
      <c r="B1056" s="304">
        <v>6717.0048310000002</v>
      </c>
      <c r="C1056" s="305">
        <v>0.51</v>
      </c>
      <c r="D1056" s="306">
        <v>29.3063</v>
      </c>
      <c r="E1056" s="305">
        <v>0.49</v>
      </c>
      <c r="F1056" s="305">
        <v>-2.0000000000000018E-2</v>
      </c>
      <c r="G1056" s="305">
        <v>8.8274155990199943E-2</v>
      </c>
      <c r="H1056" s="305">
        <v>1.3957369572901399</v>
      </c>
      <c r="I1056" s="307"/>
      <c r="J1056" s="307"/>
      <c r="K1056" s="307"/>
      <c r="L1056" s="307"/>
      <c r="M1056" s="307"/>
      <c r="N1056" s="307"/>
      <c r="O1056" s="308">
        <v>5242.7</v>
      </c>
      <c r="P1056" s="309">
        <v>0.50610586047580919</v>
      </c>
    </row>
    <row r="1057" spans="1:16" x14ac:dyDescent="0.35">
      <c r="A1057" s="303">
        <v>41110</v>
      </c>
      <c r="B1057" s="304">
        <v>6668.7759880000003</v>
      </c>
      <c r="C1057" s="305">
        <v>-0.72</v>
      </c>
      <c r="D1057" s="306">
        <v>29.099599999999999</v>
      </c>
      <c r="E1057" s="305">
        <v>-0.71</v>
      </c>
      <c r="F1057" s="305">
        <v>1.0000000000000009E-2</v>
      </c>
      <c r="G1057" s="305">
        <v>8.8234179051063469E-2</v>
      </c>
      <c r="H1057" s="305">
        <v>1.395104866382374</v>
      </c>
      <c r="I1057" s="307"/>
      <c r="J1057" s="307"/>
      <c r="K1057" s="307"/>
      <c r="L1057" s="307"/>
      <c r="M1057" s="307"/>
      <c r="N1057" s="307"/>
      <c r="O1057" s="308">
        <v>5205.1000000000004</v>
      </c>
      <c r="P1057" s="309">
        <v>-0.71718770862340886</v>
      </c>
    </row>
    <row r="1058" spans="1:16" x14ac:dyDescent="0.35">
      <c r="A1058" s="303">
        <v>41113</v>
      </c>
      <c r="B1058" s="304">
        <v>6557.6101090000002</v>
      </c>
      <c r="C1058" s="305">
        <v>-1.67</v>
      </c>
      <c r="D1058" s="306">
        <v>28.623000000000001</v>
      </c>
      <c r="E1058" s="305">
        <v>-1.64</v>
      </c>
      <c r="F1058" s="305">
        <v>3.0000000000000027E-2</v>
      </c>
      <c r="G1058" s="305">
        <v>8.8200718824600385E-2</v>
      </c>
      <c r="H1058" s="305">
        <v>1.3945758137491322</v>
      </c>
      <c r="I1058" s="307"/>
      <c r="J1058" s="307"/>
      <c r="K1058" s="307"/>
      <c r="L1058" s="307"/>
      <c r="M1058" s="307"/>
      <c r="N1058" s="307"/>
      <c r="O1058" s="308">
        <v>5117.95</v>
      </c>
      <c r="P1058" s="309">
        <v>-1.6743194174943909</v>
      </c>
    </row>
    <row r="1059" spans="1:16" x14ac:dyDescent="0.35">
      <c r="A1059" s="303">
        <v>41114</v>
      </c>
      <c r="B1059" s="304">
        <v>6571.4346489999998</v>
      </c>
      <c r="C1059" s="305">
        <v>0.21</v>
      </c>
      <c r="D1059" s="306">
        <v>28.681899999999999</v>
      </c>
      <c r="E1059" s="305">
        <v>0.21</v>
      </c>
      <c r="F1059" s="305">
        <v>0</v>
      </c>
      <c r="G1059" s="305">
        <v>8.8159235926624016E-2</v>
      </c>
      <c r="H1059" s="305">
        <v>1.3939199115413836</v>
      </c>
      <c r="I1059" s="307"/>
      <c r="J1059" s="307"/>
      <c r="K1059" s="307"/>
      <c r="L1059" s="307"/>
      <c r="M1059" s="307"/>
      <c r="N1059" s="307"/>
      <c r="O1059" s="308">
        <v>5128.2</v>
      </c>
      <c r="P1059" s="309">
        <v>0.20027550093299076</v>
      </c>
    </row>
    <row r="1060" spans="1:16" x14ac:dyDescent="0.35">
      <c r="A1060" s="303">
        <v>41115</v>
      </c>
      <c r="B1060" s="304">
        <v>6547.5575500000004</v>
      </c>
      <c r="C1060" s="305">
        <v>-0.36</v>
      </c>
      <c r="D1060" s="306">
        <v>28.578399999999998</v>
      </c>
      <c r="E1060" s="305">
        <v>-0.36</v>
      </c>
      <c r="F1060" s="305">
        <v>0</v>
      </c>
      <c r="G1060" s="305">
        <v>8.8117811493200734E-2</v>
      </c>
      <c r="H1060" s="305">
        <v>1.3932649337393856</v>
      </c>
      <c r="I1060" s="307"/>
      <c r="J1060" s="307"/>
      <c r="K1060" s="307"/>
      <c r="L1060" s="307"/>
      <c r="M1060" s="307"/>
      <c r="N1060" s="307"/>
      <c r="O1060" s="308">
        <v>5109.6000000000004</v>
      </c>
      <c r="P1060" s="309">
        <v>-0.36270036270035211</v>
      </c>
    </row>
    <row r="1061" spans="1:16" x14ac:dyDescent="0.35">
      <c r="A1061" s="303">
        <v>41116</v>
      </c>
      <c r="B1061" s="304">
        <v>6462.2434320000002</v>
      </c>
      <c r="C1061" s="305">
        <v>-1.3</v>
      </c>
      <c r="D1061" s="306">
        <v>28.214600000000001</v>
      </c>
      <c r="E1061" s="305">
        <v>-1.27</v>
      </c>
      <c r="F1061" s="305">
        <v>3.0000000000000027E-2</v>
      </c>
      <c r="G1061" s="305">
        <v>8.8084488939983385E-2</v>
      </c>
      <c r="H1061" s="305">
        <v>1.3927380579112907</v>
      </c>
      <c r="I1061" s="307"/>
      <c r="J1061" s="307"/>
      <c r="K1061" s="307"/>
      <c r="L1061" s="307"/>
      <c r="M1061" s="307"/>
      <c r="N1061" s="307"/>
      <c r="O1061" s="308">
        <v>5043</v>
      </c>
      <c r="P1061" s="309">
        <v>-1.3034288398309135</v>
      </c>
    </row>
    <row r="1062" spans="1:16" x14ac:dyDescent="0.35">
      <c r="A1062" s="303">
        <v>41117</v>
      </c>
      <c r="B1062" s="304">
        <v>6535.1008499999998</v>
      </c>
      <c r="C1062" s="305">
        <v>1.1299999999999999</v>
      </c>
      <c r="D1062" s="306">
        <v>28.523599999999998</v>
      </c>
      <c r="E1062" s="305">
        <v>1.1000000000000001</v>
      </c>
      <c r="F1062" s="305">
        <v>-2.9999999999999805E-2</v>
      </c>
      <c r="G1062" s="305">
        <v>8.8044845569648131E-2</v>
      </c>
      <c r="H1062" s="305">
        <v>1.3921112411893659</v>
      </c>
      <c r="I1062" s="307"/>
      <c r="J1062" s="307"/>
      <c r="K1062" s="307"/>
      <c r="L1062" s="307"/>
      <c r="M1062" s="307"/>
      <c r="N1062" s="307"/>
      <c r="O1062" s="308">
        <v>5099.8500000000004</v>
      </c>
      <c r="P1062" s="309">
        <v>1.1273051754907866</v>
      </c>
    </row>
    <row r="1063" spans="1:16" x14ac:dyDescent="0.35">
      <c r="A1063" s="303">
        <v>41120</v>
      </c>
      <c r="B1063" s="304">
        <v>6663.4778820000001</v>
      </c>
      <c r="C1063" s="305">
        <v>1.96</v>
      </c>
      <c r="D1063" s="306">
        <v>29.0687</v>
      </c>
      <c r="E1063" s="305">
        <v>1.91</v>
      </c>
      <c r="F1063" s="305">
        <v>-5.0000000000000044E-2</v>
      </c>
      <c r="G1063" s="305">
        <v>8.8011750113675763E-2</v>
      </c>
      <c r="H1063" s="305">
        <v>1.3915879560839934</v>
      </c>
      <c r="I1063" s="307"/>
      <c r="J1063" s="307"/>
      <c r="K1063" s="307"/>
      <c r="L1063" s="307"/>
      <c r="M1063" s="307"/>
      <c r="N1063" s="307"/>
      <c r="O1063" s="308">
        <v>5199.8</v>
      </c>
      <c r="P1063" s="309">
        <v>1.9598615645558166</v>
      </c>
    </row>
    <row r="1064" spans="1:16" x14ac:dyDescent="0.35">
      <c r="A1064" s="303">
        <v>41121</v>
      </c>
      <c r="B1064" s="304">
        <v>6700.9551810000003</v>
      </c>
      <c r="C1064" s="305">
        <v>0.56000000000000005</v>
      </c>
      <c r="D1064" s="306">
        <v>29.226900000000001</v>
      </c>
      <c r="E1064" s="305">
        <v>0.54</v>
      </c>
      <c r="F1064" s="305">
        <v>-2.0000000000000018E-2</v>
      </c>
      <c r="G1064" s="305">
        <v>8.7970578962568047E-2</v>
      </c>
      <c r="H1064" s="305">
        <v>1.3909369830270366</v>
      </c>
      <c r="I1064" s="307"/>
      <c r="J1064" s="307"/>
      <c r="K1064" s="307"/>
      <c r="L1064" s="307"/>
      <c r="M1064" s="307"/>
      <c r="N1064" s="307"/>
      <c r="O1064" s="308">
        <v>5229</v>
      </c>
      <c r="P1064" s="309">
        <v>0.5615600600023043</v>
      </c>
    </row>
    <row r="1065" spans="1:16" x14ac:dyDescent="0.35">
      <c r="A1065" s="303">
        <v>41122</v>
      </c>
      <c r="B1065" s="304">
        <v>6716.3384500000002</v>
      </c>
      <c r="C1065" s="305">
        <v>0.23</v>
      </c>
      <c r="D1065" s="306">
        <v>29.292100000000001</v>
      </c>
      <c r="E1065" s="305">
        <v>0.22</v>
      </c>
      <c r="F1065" s="305">
        <v>-1.0000000000000009E-2</v>
      </c>
      <c r="G1065" s="305">
        <v>8.7928916418243894E-2</v>
      </c>
      <c r="H1065" s="305">
        <v>1.3902782403611265</v>
      </c>
      <c r="I1065" s="307"/>
      <c r="J1065" s="307"/>
      <c r="K1065" s="307"/>
      <c r="L1065" s="307"/>
      <c r="M1065" s="307"/>
      <c r="N1065" s="307"/>
      <c r="O1065" s="308">
        <v>5240.5</v>
      </c>
      <c r="P1065" s="309">
        <v>0.21992732836106332</v>
      </c>
    </row>
    <row r="1066" spans="1:16" x14ac:dyDescent="0.35">
      <c r="A1066" s="303">
        <v>41123</v>
      </c>
      <c r="B1066" s="304">
        <v>6699.9950220000001</v>
      </c>
      <c r="C1066" s="305">
        <v>-0.24</v>
      </c>
      <c r="D1066" s="306">
        <v>29.223299999999998</v>
      </c>
      <c r="E1066" s="305">
        <v>-0.23</v>
      </c>
      <c r="F1066" s="305">
        <v>9.9999999999999811E-3</v>
      </c>
      <c r="G1066" s="305">
        <v>8.7889441646605726E-2</v>
      </c>
      <c r="H1066" s="305">
        <v>1.3896540894186684</v>
      </c>
      <c r="I1066" s="307"/>
      <c r="J1066" s="307"/>
      <c r="K1066" s="307"/>
      <c r="L1066" s="307"/>
      <c r="M1066" s="307"/>
      <c r="N1066" s="307"/>
      <c r="O1066" s="308">
        <v>5227.75</v>
      </c>
      <c r="P1066" s="309">
        <v>-0.24329739528670927</v>
      </c>
    </row>
    <row r="1067" spans="1:16" x14ac:dyDescent="0.35">
      <c r="A1067" s="303">
        <v>41124</v>
      </c>
      <c r="B1067" s="304">
        <v>6684.5197340000004</v>
      </c>
      <c r="C1067" s="305">
        <v>-0.23</v>
      </c>
      <c r="D1067" s="306">
        <v>29.156700000000001</v>
      </c>
      <c r="E1067" s="305">
        <v>-0.23</v>
      </c>
      <c r="F1067" s="305">
        <v>0</v>
      </c>
      <c r="G1067" s="305">
        <v>8.784842057827473E-2</v>
      </c>
      <c r="H1067" s="305">
        <v>1.3890054893787716</v>
      </c>
      <c r="I1067" s="307"/>
      <c r="J1067" s="307"/>
      <c r="K1067" s="307"/>
      <c r="L1067" s="307"/>
      <c r="M1067" s="307"/>
      <c r="N1067" s="307"/>
      <c r="O1067" s="308">
        <v>5215.7</v>
      </c>
      <c r="P1067" s="309">
        <v>-0.23050069341495255</v>
      </c>
    </row>
    <row r="1068" spans="1:16" x14ac:dyDescent="0.35">
      <c r="A1068" s="303">
        <v>41127</v>
      </c>
      <c r="B1068" s="304">
        <v>6770.1832329999997</v>
      </c>
      <c r="C1068" s="305">
        <v>1.28</v>
      </c>
      <c r="D1068" s="306">
        <v>29.519400000000001</v>
      </c>
      <c r="E1068" s="305">
        <v>1.24</v>
      </c>
      <c r="F1068" s="305">
        <v>-4.0000000000000036E-2</v>
      </c>
      <c r="G1068" s="305">
        <v>8.7811810847313904E-2</v>
      </c>
      <c r="H1068" s="305">
        <v>1.3884266387069606</v>
      </c>
      <c r="I1068" s="307"/>
      <c r="J1068" s="307"/>
      <c r="K1068" s="307"/>
      <c r="L1068" s="307"/>
      <c r="M1068" s="307"/>
      <c r="N1068" s="307"/>
      <c r="O1068" s="308">
        <v>5282.55</v>
      </c>
      <c r="P1068" s="309">
        <v>1.2817071534022348</v>
      </c>
    </row>
    <row r="1069" spans="1:16" x14ac:dyDescent="0.35">
      <c r="A1069" s="303">
        <v>41128</v>
      </c>
      <c r="B1069" s="304">
        <v>6841.0003020000004</v>
      </c>
      <c r="C1069" s="305">
        <v>1.05</v>
      </c>
      <c r="D1069" s="306">
        <v>29.821999999999999</v>
      </c>
      <c r="E1069" s="305">
        <v>1.03</v>
      </c>
      <c r="F1069" s="305">
        <v>-2.0000000000000018E-2</v>
      </c>
      <c r="G1069" s="305">
        <v>8.7770928446246566E-2</v>
      </c>
      <c r="H1069" s="305">
        <v>1.3877802311890142</v>
      </c>
      <c r="I1069" s="307"/>
      <c r="J1069" s="307"/>
      <c r="K1069" s="307"/>
      <c r="L1069" s="307"/>
      <c r="M1069" s="307"/>
      <c r="N1069" s="307"/>
      <c r="O1069" s="308">
        <v>5336.7</v>
      </c>
      <c r="P1069" s="309">
        <v>1.025073118096367</v>
      </c>
    </row>
    <row r="1070" spans="1:16" x14ac:dyDescent="0.35">
      <c r="A1070" s="303">
        <v>41129</v>
      </c>
      <c r="B1070" s="304">
        <v>6842.6861429999999</v>
      </c>
      <c r="C1070" s="305">
        <v>0.02</v>
      </c>
      <c r="D1070" s="306">
        <v>29.8291</v>
      </c>
      <c r="E1070" s="305">
        <v>0.02</v>
      </c>
      <c r="F1070" s="305">
        <v>0</v>
      </c>
      <c r="G1070" s="305">
        <v>8.7730083002023021E-2</v>
      </c>
      <c r="H1070" s="305">
        <v>1.3871344080100754</v>
      </c>
      <c r="I1070" s="307"/>
      <c r="J1070" s="307"/>
      <c r="K1070" s="307"/>
      <c r="L1070" s="307"/>
      <c r="M1070" s="307"/>
      <c r="N1070" s="307"/>
      <c r="O1070" s="308">
        <v>5338</v>
      </c>
      <c r="P1070" s="309">
        <v>2.4359622987992241E-2</v>
      </c>
    </row>
    <row r="1071" spans="1:16" x14ac:dyDescent="0.35">
      <c r="A1071" s="303">
        <v>41130</v>
      </c>
      <c r="B1071" s="304">
        <v>6823.5531140000003</v>
      </c>
      <c r="C1071" s="305">
        <v>-0.28000000000000003</v>
      </c>
      <c r="D1071" s="306">
        <v>29.747499999999999</v>
      </c>
      <c r="E1071" s="305">
        <v>-0.27</v>
      </c>
      <c r="F1071" s="305">
        <v>1.0000000000000009E-2</v>
      </c>
      <c r="G1071" s="305">
        <v>8.76908926727656E-2</v>
      </c>
      <c r="H1071" s="305">
        <v>1.3865147544965484</v>
      </c>
      <c r="I1071" s="307"/>
      <c r="J1071" s="307"/>
      <c r="K1071" s="307"/>
      <c r="L1071" s="307"/>
      <c r="M1071" s="307"/>
      <c r="N1071" s="307"/>
      <c r="O1071" s="308">
        <v>5322.95</v>
      </c>
      <c r="P1071" s="309">
        <v>-0.28194080179842979</v>
      </c>
    </row>
    <row r="1072" spans="1:16" x14ac:dyDescent="0.35">
      <c r="A1072" s="303">
        <v>41131</v>
      </c>
      <c r="B1072" s="304">
        <v>6820.2504639999997</v>
      </c>
      <c r="C1072" s="305">
        <v>-0.05</v>
      </c>
      <c r="D1072" s="306">
        <v>29.732700000000001</v>
      </c>
      <c r="E1072" s="305">
        <v>-0.05</v>
      </c>
      <c r="F1072" s="305">
        <v>0</v>
      </c>
      <c r="G1072" s="305">
        <v>8.7650159256569021E-2</v>
      </c>
      <c r="H1072" s="305">
        <v>1.3858707026362445</v>
      </c>
      <c r="I1072" s="307"/>
      <c r="J1072" s="307"/>
      <c r="K1072" s="307"/>
      <c r="L1072" s="307"/>
      <c r="M1072" s="307"/>
      <c r="N1072" s="307"/>
      <c r="O1072" s="308">
        <v>5320.4</v>
      </c>
      <c r="P1072" s="309">
        <v>-4.7905766539234486E-2</v>
      </c>
    </row>
    <row r="1073" spans="1:16" x14ac:dyDescent="0.35">
      <c r="A1073" s="303">
        <v>41134</v>
      </c>
      <c r="B1073" s="304">
        <v>6855.5080710000002</v>
      </c>
      <c r="C1073" s="305">
        <v>0.52</v>
      </c>
      <c r="D1073" s="306">
        <v>29.879100000000001</v>
      </c>
      <c r="E1073" s="305">
        <v>0.49</v>
      </c>
      <c r="F1073" s="305">
        <v>-3.0000000000000027E-2</v>
      </c>
      <c r="G1073" s="305">
        <v>8.7611132246768128E-2</v>
      </c>
      <c r="H1073" s="305">
        <v>1.3852536314300619</v>
      </c>
      <c r="I1073" s="307"/>
      <c r="J1073" s="307"/>
      <c r="K1073" s="307"/>
      <c r="L1073" s="307"/>
      <c r="M1073" s="307"/>
      <c r="N1073" s="307"/>
      <c r="O1073" s="308">
        <v>5347.9</v>
      </c>
      <c r="P1073" s="309">
        <v>0.51687843019321855</v>
      </c>
    </row>
    <row r="1074" spans="1:16" x14ac:dyDescent="0.35">
      <c r="A1074" s="303">
        <v>41135</v>
      </c>
      <c r="B1074" s="304">
        <v>6900.8099039999997</v>
      </c>
      <c r="C1074" s="305">
        <v>0.66</v>
      </c>
      <c r="D1074" s="306">
        <v>30.0777</v>
      </c>
      <c r="E1074" s="305">
        <v>0.66</v>
      </c>
      <c r="F1074" s="305">
        <v>0</v>
      </c>
      <c r="G1074" s="305">
        <v>8.7570514292601126E-2</v>
      </c>
      <c r="H1074" s="305">
        <v>1.3846114051847416</v>
      </c>
      <c r="I1074" s="307"/>
      <c r="J1074" s="307"/>
      <c r="K1074" s="307"/>
      <c r="L1074" s="307"/>
      <c r="M1074" s="307"/>
      <c r="N1074" s="307"/>
      <c r="O1074" s="308">
        <v>5380.35</v>
      </c>
      <c r="P1074" s="309">
        <v>0.60678023149274907</v>
      </c>
    </row>
    <row r="1075" spans="1:16" x14ac:dyDescent="0.35">
      <c r="A1075" s="303">
        <v>41137</v>
      </c>
      <c r="B1075" s="304">
        <v>6879.6654920000001</v>
      </c>
      <c r="C1075" s="305">
        <v>-0.31</v>
      </c>
      <c r="D1075" s="306">
        <v>29.986999999999998</v>
      </c>
      <c r="E1075" s="305">
        <v>-0.3</v>
      </c>
      <c r="F1075" s="305">
        <v>1.0000000000000009E-2</v>
      </c>
      <c r="G1075" s="305">
        <v>8.753154586332465E-2</v>
      </c>
      <c r="H1075" s="305">
        <v>1.3839952602179773</v>
      </c>
      <c r="I1075" s="307"/>
      <c r="J1075" s="307"/>
      <c r="K1075" s="307"/>
      <c r="L1075" s="307"/>
      <c r="M1075" s="307"/>
      <c r="N1075" s="307"/>
      <c r="O1075" s="308">
        <v>5362.95</v>
      </c>
      <c r="P1075" s="309">
        <v>-0.32339903537874942</v>
      </c>
    </row>
    <row r="1076" spans="1:16" x14ac:dyDescent="0.35">
      <c r="A1076" s="303">
        <v>41138</v>
      </c>
      <c r="B1076" s="304">
        <v>6883.9453359999998</v>
      </c>
      <c r="C1076" s="305">
        <v>0.06</v>
      </c>
      <c r="D1076" s="306">
        <v>30.002700000000001</v>
      </c>
      <c r="E1076" s="305">
        <v>0.05</v>
      </c>
      <c r="F1076" s="305">
        <v>-9.999999999999995E-3</v>
      </c>
      <c r="G1076" s="305">
        <v>8.7490518758879338E-2</v>
      </c>
      <c r="H1076" s="305">
        <v>1.3833465647387333</v>
      </c>
      <c r="I1076" s="307"/>
      <c r="J1076" s="307"/>
      <c r="K1076" s="307"/>
      <c r="L1076" s="307"/>
      <c r="M1076" s="307"/>
      <c r="N1076" s="307"/>
      <c r="O1076" s="308">
        <v>5366.3</v>
      </c>
      <c r="P1076" s="309">
        <v>6.2465620600609069E-2</v>
      </c>
    </row>
    <row r="1077" spans="1:16" x14ac:dyDescent="0.35">
      <c r="A1077" s="303">
        <v>41142</v>
      </c>
      <c r="B1077" s="304">
        <v>6954.1287860000002</v>
      </c>
      <c r="C1077" s="305">
        <v>1.02</v>
      </c>
      <c r="D1077" s="306">
        <v>30.299600000000002</v>
      </c>
      <c r="E1077" s="305">
        <v>0.99</v>
      </c>
      <c r="F1077" s="305">
        <v>-3.0000000000000027E-2</v>
      </c>
      <c r="G1077" s="305">
        <v>8.7451718571999432E-2</v>
      </c>
      <c r="H1077" s="305">
        <v>1.3827330799178299</v>
      </c>
      <c r="I1077" s="307"/>
      <c r="J1077" s="307"/>
      <c r="K1077" s="307"/>
      <c r="L1077" s="307"/>
      <c r="M1077" s="307"/>
      <c r="N1077" s="307"/>
      <c r="O1077" s="308">
        <v>5421</v>
      </c>
      <c r="P1077" s="309">
        <v>1.0193243016603584</v>
      </c>
    </row>
    <row r="1078" spans="1:16" x14ac:dyDescent="0.35">
      <c r="A1078" s="303">
        <v>41143</v>
      </c>
      <c r="B1078" s="304">
        <v>6943.6561220000003</v>
      </c>
      <c r="C1078" s="305">
        <v>-0.15</v>
      </c>
      <c r="D1078" s="306">
        <v>30.253299999999999</v>
      </c>
      <c r="E1078" s="305">
        <v>-0.15</v>
      </c>
      <c r="F1078" s="305">
        <v>0</v>
      </c>
      <c r="G1078" s="305">
        <v>8.7411327225944774E-2</v>
      </c>
      <c r="H1078" s="305">
        <v>1.3820944366613659</v>
      </c>
      <c r="I1078" s="307"/>
      <c r="J1078" s="307"/>
      <c r="K1078" s="307"/>
      <c r="L1078" s="307"/>
      <c r="M1078" s="307"/>
      <c r="N1078" s="307"/>
      <c r="O1078" s="308">
        <v>5412.85</v>
      </c>
      <c r="P1078" s="309">
        <v>-0.1503412654491724</v>
      </c>
    </row>
    <row r="1079" spans="1:16" x14ac:dyDescent="0.35">
      <c r="A1079" s="303">
        <v>41144</v>
      </c>
      <c r="B1079" s="304">
        <v>6947.2015789999996</v>
      </c>
      <c r="C1079" s="305">
        <v>0.05</v>
      </c>
      <c r="D1079" s="306">
        <v>30.2667</v>
      </c>
      <c r="E1079" s="305">
        <v>0.04</v>
      </c>
      <c r="F1079" s="305">
        <v>-1.0000000000000002E-2</v>
      </c>
      <c r="G1079" s="305">
        <v>8.7370471353818979E-2</v>
      </c>
      <c r="H1079" s="305">
        <v>1.3814484486028153</v>
      </c>
      <c r="I1079" s="307"/>
      <c r="J1079" s="307"/>
      <c r="K1079" s="307"/>
      <c r="L1079" s="307"/>
      <c r="M1079" s="307"/>
      <c r="N1079" s="307"/>
      <c r="O1079" s="308">
        <v>5415.35</v>
      </c>
      <c r="P1079" s="309">
        <v>4.6186389794655308E-2</v>
      </c>
    </row>
    <row r="1080" spans="1:16" x14ac:dyDescent="0.35">
      <c r="A1080" s="303">
        <v>41145</v>
      </c>
      <c r="B1080" s="304">
        <v>6910.6974389999996</v>
      </c>
      <c r="C1080" s="305">
        <v>-0.53</v>
      </c>
      <c r="D1080" s="306">
        <v>30.1082</v>
      </c>
      <c r="E1080" s="305">
        <v>-0.52</v>
      </c>
      <c r="F1080" s="305">
        <v>1.0000000000000009E-2</v>
      </c>
      <c r="G1080" s="305">
        <v>8.7331781271094158E-2</v>
      </c>
      <c r="H1080" s="305">
        <v>1.3808367046814616</v>
      </c>
      <c r="I1080" s="307"/>
      <c r="J1080" s="307"/>
      <c r="K1080" s="307"/>
      <c r="L1080" s="307"/>
      <c r="M1080" s="307"/>
      <c r="N1080" s="307"/>
      <c r="O1080" s="308">
        <v>5386.7</v>
      </c>
      <c r="P1080" s="309">
        <v>-0.52905167717692381</v>
      </c>
    </row>
    <row r="1081" spans="1:16" x14ac:dyDescent="0.35">
      <c r="A1081" s="303">
        <v>41148</v>
      </c>
      <c r="B1081" s="304">
        <v>6864.3957620000001</v>
      </c>
      <c r="C1081" s="305">
        <v>-0.67</v>
      </c>
      <c r="D1081" s="306">
        <v>29.907730000000001</v>
      </c>
      <c r="E1081" s="305">
        <v>-0.67</v>
      </c>
      <c r="F1081" s="305">
        <v>0</v>
      </c>
      <c r="G1081" s="305">
        <v>8.7291556744475654E-2</v>
      </c>
      <c r="H1081" s="305">
        <v>1.3802006990718789</v>
      </c>
      <c r="I1081" s="307"/>
      <c r="J1081" s="307"/>
      <c r="K1081" s="307"/>
      <c r="L1081" s="307"/>
      <c r="M1081" s="307"/>
      <c r="N1081" s="307"/>
      <c r="O1081" s="308">
        <v>5350.25</v>
      </c>
      <c r="P1081" s="309">
        <v>-0.67666660478585805</v>
      </c>
    </row>
    <row r="1082" spans="1:16" x14ac:dyDescent="0.35">
      <c r="A1082" s="303">
        <v>41149</v>
      </c>
      <c r="B1082" s="304">
        <v>6844.28712</v>
      </c>
      <c r="C1082" s="305">
        <v>-0.28999999999999998</v>
      </c>
      <c r="D1082" s="306">
        <v>29.820900000000002</v>
      </c>
      <c r="E1082" s="305">
        <v>-0.28999999999999998</v>
      </c>
      <c r="F1082" s="305">
        <v>0</v>
      </c>
      <c r="G1082" s="305">
        <v>8.7251387736915514E-2</v>
      </c>
      <c r="H1082" s="305">
        <v>1.379565571295686</v>
      </c>
      <c r="I1082" s="307"/>
      <c r="J1082" s="307"/>
      <c r="K1082" s="307"/>
      <c r="L1082" s="307"/>
      <c r="M1082" s="307"/>
      <c r="N1082" s="307"/>
      <c r="O1082" s="308">
        <v>5334.6</v>
      </c>
      <c r="P1082" s="309">
        <v>-0.29250969580860026</v>
      </c>
    </row>
    <row r="1083" spans="1:16" x14ac:dyDescent="0.35">
      <c r="A1083" s="303">
        <v>41150</v>
      </c>
      <c r="B1083" s="304">
        <v>6784.263121</v>
      </c>
      <c r="C1083" s="305">
        <v>-0.88</v>
      </c>
      <c r="D1083" s="306">
        <v>29.564699999999998</v>
      </c>
      <c r="E1083" s="305">
        <v>-0.86</v>
      </c>
      <c r="F1083" s="305">
        <v>2.0000000000000018E-2</v>
      </c>
      <c r="G1083" s="305">
        <v>8.7215504986322967E-2</v>
      </c>
      <c r="H1083" s="305">
        <v>1.3789982151927651</v>
      </c>
      <c r="I1083" s="307"/>
      <c r="J1083" s="307"/>
      <c r="K1083" s="307"/>
      <c r="L1083" s="307"/>
      <c r="M1083" s="307"/>
      <c r="N1083" s="307"/>
      <c r="O1083" s="308">
        <v>5287.8</v>
      </c>
      <c r="P1083" s="309">
        <v>-0.87729164323473507</v>
      </c>
    </row>
    <row r="1084" spans="1:16" x14ac:dyDescent="0.35">
      <c r="A1084" s="303">
        <v>41151</v>
      </c>
      <c r="B1084" s="304">
        <v>6819.2153870000002</v>
      </c>
      <c r="C1084" s="305">
        <v>0.52</v>
      </c>
      <c r="D1084" s="306">
        <v>29.7119</v>
      </c>
      <c r="E1084" s="305">
        <v>0.5</v>
      </c>
      <c r="F1084" s="305">
        <v>-2.0000000000000018E-2</v>
      </c>
      <c r="G1084" s="305">
        <v>8.7175484195437691E-2</v>
      </c>
      <c r="H1084" s="305">
        <v>1.3783654309279711</v>
      </c>
      <c r="I1084" s="307"/>
      <c r="J1084" s="307"/>
      <c r="K1084" s="307"/>
      <c r="L1084" s="307"/>
      <c r="M1084" s="307"/>
      <c r="N1084" s="307"/>
      <c r="O1084" s="308">
        <v>5315.05</v>
      </c>
      <c r="P1084" s="309">
        <v>0.51533719127047162</v>
      </c>
    </row>
    <row r="1085" spans="1:16" x14ac:dyDescent="0.35">
      <c r="A1085" s="303">
        <v>41152</v>
      </c>
      <c r="B1085" s="304">
        <v>6747.2999229999996</v>
      </c>
      <c r="C1085" s="305">
        <v>-1.05</v>
      </c>
      <c r="D1085" s="306">
        <v>29.404699999999998</v>
      </c>
      <c r="E1085" s="305">
        <v>-1.03</v>
      </c>
      <c r="F1085" s="305">
        <v>2.0000000000000018E-2</v>
      </c>
      <c r="G1085" s="305">
        <v>8.7139701759342061E-2</v>
      </c>
      <c r="H1085" s="305">
        <v>1.3777996609365131</v>
      </c>
      <c r="I1085" s="307"/>
      <c r="J1085" s="307"/>
      <c r="K1085" s="307"/>
      <c r="L1085" s="307"/>
      <c r="M1085" s="307"/>
      <c r="N1085" s="307"/>
      <c r="O1085" s="308">
        <v>5258.5</v>
      </c>
      <c r="P1085" s="309">
        <v>-1.0639598874893026</v>
      </c>
    </row>
    <row r="1086" spans="1:16" x14ac:dyDescent="0.35">
      <c r="A1086" s="303">
        <v>41155</v>
      </c>
      <c r="B1086" s="304">
        <v>6741.2097279999998</v>
      </c>
      <c r="C1086" s="305">
        <v>-0.09</v>
      </c>
      <c r="D1086" s="306">
        <v>29.376100000000001</v>
      </c>
      <c r="E1086" s="305">
        <v>-0.1</v>
      </c>
      <c r="F1086" s="305">
        <v>-1.0000000000000009E-2</v>
      </c>
      <c r="G1086" s="305">
        <f t="shared" ref="G1086:G1149" si="0">+STDEV(F371:F1086)</f>
        <v>3.0997962997255574E-2</v>
      </c>
      <c r="H1086" s="305">
        <v>1.377159869192623</v>
      </c>
      <c r="I1086" s="307"/>
      <c r="J1086" s="307"/>
      <c r="K1086" s="307"/>
      <c r="L1086" s="307"/>
      <c r="M1086" s="307"/>
      <c r="N1086" s="307"/>
      <c r="O1086" s="308">
        <v>5253.75</v>
      </c>
      <c r="P1086" s="309">
        <v>-9.0329941998668825E-2</v>
      </c>
    </row>
    <row r="1087" spans="1:16" x14ac:dyDescent="0.35">
      <c r="A1087" s="303">
        <v>41156</v>
      </c>
      <c r="B1087" s="310">
        <v>6767.2039210000003</v>
      </c>
      <c r="C1087" s="305">
        <v>0.39</v>
      </c>
      <c r="D1087" s="306">
        <v>29.4861</v>
      </c>
      <c r="E1087" s="305">
        <v>0.37</v>
      </c>
      <c r="F1087" s="305">
        <v>-2.0000000000000018E-2</v>
      </c>
      <c r="G1087" s="305">
        <f t="shared" si="0"/>
        <v>3.0982716114766069E-2</v>
      </c>
      <c r="H1087" s="305">
        <v>1.3765297418055695</v>
      </c>
      <c r="I1087" s="307"/>
      <c r="J1087" s="307"/>
      <c r="K1087" s="307"/>
      <c r="L1087" s="307"/>
      <c r="M1087" s="307"/>
      <c r="N1087" s="307"/>
      <c r="O1087" s="311">
        <v>5274</v>
      </c>
      <c r="P1087" s="309">
        <v>0.38543897216274092</v>
      </c>
    </row>
    <row r="1088" spans="1:16" x14ac:dyDescent="0.35">
      <c r="A1088" s="303">
        <v>41157</v>
      </c>
      <c r="B1088" s="304">
        <v>6705.823308</v>
      </c>
      <c r="C1088" s="305">
        <v>-0.91</v>
      </c>
      <c r="D1088" s="306">
        <v>29.223600000000001</v>
      </c>
      <c r="E1088" s="305">
        <v>-0.89</v>
      </c>
      <c r="F1088" s="305">
        <v>2.0000000000000018E-2</v>
      </c>
      <c r="G1088" s="305">
        <f t="shared" si="0"/>
        <v>3.0994698757923562E-2</v>
      </c>
      <c r="H1088" s="305">
        <v>1.3759664054265071</v>
      </c>
      <c r="I1088" s="307"/>
      <c r="J1088" s="307"/>
      <c r="K1088" s="307"/>
      <c r="L1088" s="307"/>
      <c r="M1088" s="307"/>
      <c r="N1088" s="307"/>
      <c r="O1088" s="308">
        <v>5225.7</v>
      </c>
      <c r="P1088" s="309">
        <v>-0.915813424345851</v>
      </c>
    </row>
    <row r="1089" spans="1:16" x14ac:dyDescent="0.35">
      <c r="A1089" s="303">
        <v>41158</v>
      </c>
      <c r="B1089" s="304">
        <v>6723.3477409999996</v>
      </c>
      <c r="C1089" s="305">
        <v>0.26</v>
      </c>
      <c r="D1089" s="306">
        <v>29.2988</v>
      </c>
      <c r="E1089" s="305">
        <v>0.26</v>
      </c>
      <c r="F1089" s="305">
        <v>0</v>
      </c>
      <c r="G1089" s="305">
        <f t="shared" si="0"/>
        <v>3.0994894681697169E-2</v>
      </c>
      <c r="H1089" s="305">
        <v>1.3753372605184497</v>
      </c>
      <c r="I1089" s="307"/>
      <c r="J1089" s="307"/>
      <c r="K1089" s="307"/>
      <c r="L1089" s="307"/>
      <c r="M1089" s="307"/>
      <c r="N1089" s="307"/>
      <c r="O1089" s="308">
        <v>5238.3999999999996</v>
      </c>
      <c r="P1089" s="309">
        <v>0.24302964196183896</v>
      </c>
    </row>
    <row r="1090" spans="1:16" x14ac:dyDescent="0.35">
      <c r="A1090" s="303">
        <v>41159</v>
      </c>
      <c r="B1090" s="304">
        <v>6856.410194</v>
      </c>
      <c r="C1090" s="305">
        <v>1.98</v>
      </c>
      <c r="D1090" s="306">
        <v>29.8657</v>
      </c>
      <c r="E1090" s="305">
        <v>1.93</v>
      </c>
      <c r="F1090" s="305">
        <v>-5.0000000000000044E-2</v>
      </c>
      <c r="G1090" s="305">
        <f t="shared" si="0"/>
        <v>3.104198729142742E-2</v>
      </c>
      <c r="H1090" s="305">
        <v>1.3748370429376733</v>
      </c>
      <c r="I1090" s="307"/>
      <c r="J1090" s="307"/>
      <c r="K1090" s="307"/>
      <c r="L1090" s="307"/>
      <c r="M1090" s="307"/>
      <c r="N1090" s="307"/>
      <c r="O1090" s="308">
        <v>5342.1</v>
      </c>
      <c r="P1090" s="309">
        <v>1.9796120952962877</v>
      </c>
    </row>
    <row r="1091" spans="1:16" x14ac:dyDescent="0.35">
      <c r="A1091" s="303">
        <v>41162</v>
      </c>
      <c r="B1091" s="304">
        <v>6883.9943059999996</v>
      </c>
      <c r="C1091" s="305">
        <v>0.4</v>
      </c>
      <c r="D1091" s="306">
        <v>29.980899999999998</v>
      </c>
      <c r="E1091" s="305">
        <v>0.39</v>
      </c>
      <c r="F1091" s="305">
        <v>-1.0000000000000009E-2</v>
      </c>
      <c r="G1091" s="305">
        <f t="shared" si="0"/>
        <v>3.1019154485057564E-2</v>
      </c>
      <c r="H1091" s="305">
        <v>1.3742015774161065</v>
      </c>
      <c r="I1091" s="307"/>
      <c r="J1091" s="307"/>
      <c r="K1091" s="307"/>
      <c r="L1091" s="307"/>
      <c r="M1091" s="307"/>
      <c r="N1091" s="307"/>
      <c r="O1091" s="308">
        <v>5363.45</v>
      </c>
      <c r="P1091" s="309">
        <v>0.39965556616310915</v>
      </c>
    </row>
    <row r="1092" spans="1:16" x14ac:dyDescent="0.35">
      <c r="A1092" s="303">
        <v>41163</v>
      </c>
      <c r="B1092" s="304">
        <v>6918.081545</v>
      </c>
      <c r="C1092" s="305">
        <v>0.5</v>
      </c>
      <c r="D1092" s="306">
        <v>30.124300000000002</v>
      </c>
      <c r="E1092" s="305">
        <v>0.48</v>
      </c>
      <c r="F1092" s="305">
        <v>-2.0000000000000018E-2</v>
      </c>
      <c r="G1092" s="305">
        <f t="shared" si="0"/>
        <v>3.1019364704913389E-2</v>
      </c>
      <c r="H1092" s="305">
        <v>1.3735757273065772</v>
      </c>
      <c r="I1092" s="307"/>
      <c r="J1092" s="307"/>
      <c r="K1092" s="307"/>
      <c r="L1092" s="307"/>
      <c r="M1092" s="307"/>
      <c r="N1092" s="307"/>
      <c r="O1092" s="308">
        <v>5390</v>
      </c>
      <c r="P1092" s="309">
        <v>0.49501719975016417</v>
      </c>
    </row>
    <row r="1093" spans="1:16" x14ac:dyDescent="0.35">
      <c r="A1093" s="303">
        <v>41164</v>
      </c>
      <c r="B1093" s="310">
        <v>6970.7426969999997</v>
      </c>
      <c r="C1093" s="305">
        <v>0.76</v>
      </c>
      <c r="D1093" s="306">
        <v>30.348099999999999</v>
      </c>
      <c r="E1093" s="305">
        <v>0.74</v>
      </c>
      <c r="F1093" s="305">
        <v>-2.0000000000000018E-2</v>
      </c>
      <c r="G1093" s="305">
        <f t="shared" si="0"/>
        <v>3.1025740940367055E-2</v>
      </c>
      <c r="H1093" s="305">
        <v>1.3729507313014269</v>
      </c>
      <c r="I1093" s="307"/>
      <c r="J1093" s="307"/>
      <c r="K1093" s="307"/>
      <c r="L1093" s="307"/>
      <c r="M1093" s="307"/>
      <c r="N1093" s="307"/>
      <c r="O1093" s="311">
        <v>5431</v>
      </c>
      <c r="P1093" s="309">
        <v>0.76066790352504643</v>
      </c>
    </row>
    <row r="1094" spans="1:16" x14ac:dyDescent="0.35">
      <c r="A1094" s="303">
        <v>41165</v>
      </c>
      <c r="B1094" s="304">
        <v>6976.3212050000002</v>
      </c>
      <c r="C1094" s="305">
        <v>0.08</v>
      </c>
      <c r="D1094" s="306">
        <v>30.371300000000002</v>
      </c>
      <c r="E1094" s="305">
        <v>0.08</v>
      </c>
      <c r="F1094" s="305">
        <v>0</v>
      </c>
      <c r="G1094" s="305">
        <f t="shared" si="0"/>
        <v>3.1025117877047134E-2</v>
      </c>
      <c r="H1094" s="305">
        <v>1.3723259713960079</v>
      </c>
      <c r="I1094" s="307"/>
      <c r="J1094" s="307"/>
      <c r="K1094" s="307"/>
      <c r="L1094" s="307"/>
      <c r="M1094" s="307"/>
      <c r="N1094" s="307"/>
      <c r="O1094" s="308">
        <v>5435.35</v>
      </c>
      <c r="P1094" s="309">
        <v>8.0095746639667897E-2</v>
      </c>
    </row>
    <row r="1095" spans="1:16" x14ac:dyDescent="0.35">
      <c r="A1095" s="303">
        <v>41166</v>
      </c>
      <c r="B1095" s="304">
        <v>7160.0839610000003</v>
      </c>
      <c r="C1095" s="305">
        <v>2.63</v>
      </c>
      <c r="D1095" s="306">
        <v>31.159700000000001</v>
      </c>
      <c r="E1095" s="305">
        <v>2.6</v>
      </c>
      <c r="F1095" s="305">
        <v>-2.9999999999999805E-2</v>
      </c>
      <c r="G1095" s="305">
        <f t="shared" si="0"/>
        <v>3.1041201391394008E-2</v>
      </c>
      <c r="H1095" s="305">
        <v>1.3717281825408134</v>
      </c>
      <c r="I1095" s="307"/>
      <c r="J1095" s="307"/>
      <c r="K1095" s="307"/>
      <c r="L1095" s="307"/>
      <c r="M1095" s="307"/>
      <c r="N1095" s="307"/>
      <c r="O1095" s="308">
        <v>5577.65</v>
      </c>
      <c r="P1095" s="309">
        <v>2.6180466759270198</v>
      </c>
    </row>
    <row r="1096" spans="1:16" x14ac:dyDescent="0.35">
      <c r="A1096" s="303">
        <v>41169</v>
      </c>
      <c r="B1096" s="304">
        <v>7201.6385579999996</v>
      </c>
      <c r="C1096" s="305">
        <v>0.57999999999999996</v>
      </c>
      <c r="D1096" s="306">
        <v>31.334700000000002</v>
      </c>
      <c r="E1096" s="305">
        <v>0.56000000000000005</v>
      </c>
      <c r="F1096" s="305">
        <v>-1.9999999999999907E-2</v>
      </c>
      <c r="G1096" s="305">
        <f t="shared" si="0"/>
        <v>3.1046417869986073E-2</v>
      </c>
      <c r="H1096" s="305">
        <v>1.3711057413015082</v>
      </c>
      <c r="I1096" s="307"/>
      <c r="J1096" s="307"/>
      <c r="K1096" s="307"/>
      <c r="L1096" s="307"/>
      <c r="M1096" s="307"/>
      <c r="N1096" s="307"/>
      <c r="O1096" s="308">
        <v>5610</v>
      </c>
      <c r="P1096" s="309">
        <v>0.57999336638190568</v>
      </c>
    </row>
    <row r="1097" spans="1:16" x14ac:dyDescent="0.35">
      <c r="A1097" s="303">
        <v>41170</v>
      </c>
      <c r="B1097" s="304">
        <v>7189.0618619999996</v>
      </c>
      <c r="C1097" s="305">
        <v>-0.17</v>
      </c>
      <c r="D1097" s="306">
        <v>31.280100000000001</v>
      </c>
      <c r="E1097" s="305">
        <v>-0.17</v>
      </c>
      <c r="F1097" s="305">
        <v>0</v>
      </c>
      <c r="G1097" s="305">
        <f t="shared" si="0"/>
        <v>3.1041654525284384E-2</v>
      </c>
      <c r="H1097" s="305">
        <v>1.3704835945021048</v>
      </c>
      <c r="I1097" s="307"/>
      <c r="J1097" s="307"/>
      <c r="K1097" s="307"/>
      <c r="L1097" s="307"/>
      <c r="M1097" s="307"/>
      <c r="N1097" s="307"/>
      <c r="O1097" s="308">
        <v>5600.05</v>
      </c>
      <c r="P1097" s="309">
        <v>-0.17736185383243883</v>
      </c>
    </row>
    <row r="1098" spans="1:16" x14ac:dyDescent="0.35">
      <c r="A1098" s="303">
        <v>41172</v>
      </c>
      <c r="B1098" s="304">
        <v>7130.2780439999997</v>
      </c>
      <c r="C1098" s="305">
        <v>-0.82</v>
      </c>
      <c r="D1098" s="306">
        <v>31.026599999999998</v>
      </c>
      <c r="E1098" s="305">
        <v>-0.81</v>
      </c>
      <c r="F1098" s="305">
        <v>9.9999999999998979E-3</v>
      </c>
      <c r="G1098" s="305">
        <f t="shared" si="0"/>
        <v>3.1045270771049634E-2</v>
      </c>
      <c r="H1098" s="305">
        <v>1.3698871171826805</v>
      </c>
      <c r="I1098" s="307"/>
      <c r="J1098" s="307"/>
      <c r="K1098" s="307"/>
      <c r="L1098" s="307"/>
      <c r="M1098" s="307"/>
      <c r="N1098" s="307"/>
      <c r="O1098" s="308">
        <v>5554.25</v>
      </c>
      <c r="P1098" s="309">
        <v>-0.81784984062642607</v>
      </c>
    </row>
    <row r="1099" spans="1:16" x14ac:dyDescent="0.35">
      <c r="A1099" s="303">
        <v>41173</v>
      </c>
      <c r="B1099" s="304">
        <v>7306.0153970000001</v>
      </c>
      <c r="C1099" s="305">
        <v>2.46</v>
      </c>
      <c r="D1099" s="306">
        <v>31.777899999999999</v>
      </c>
      <c r="E1099" s="305">
        <v>2.42</v>
      </c>
      <c r="F1099" s="305">
        <v>-4.0000000000000036E-2</v>
      </c>
      <c r="G1099" s="305">
        <f t="shared" si="0"/>
        <v>3.1075626633799848E-2</v>
      </c>
      <c r="H1099" s="305">
        <v>1.3693348573226449</v>
      </c>
      <c r="I1099" s="307"/>
      <c r="J1099" s="307"/>
      <c r="K1099" s="307"/>
      <c r="L1099" s="307"/>
      <c r="M1099" s="307"/>
      <c r="N1099" s="307"/>
      <c r="O1099" s="308">
        <v>5691.15</v>
      </c>
      <c r="P1099" s="309">
        <v>2.4647792231174264</v>
      </c>
    </row>
    <row r="1100" spans="1:16" x14ac:dyDescent="0.35">
      <c r="A1100" s="303">
        <v>41176</v>
      </c>
      <c r="B1100" s="304">
        <v>7278.3570529999997</v>
      </c>
      <c r="C1100" s="305">
        <v>-0.38</v>
      </c>
      <c r="D1100" s="306">
        <v>31.657599999999999</v>
      </c>
      <c r="E1100" s="305">
        <v>-0.38</v>
      </c>
      <c r="F1100" s="305">
        <v>0</v>
      </c>
      <c r="G1100" s="305">
        <f t="shared" si="0"/>
        <v>3.1037995287153692E-2</v>
      </c>
      <c r="H1100" s="305">
        <v>1.3687152446595823</v>
      </c>
      <c r="I1100" s="307"/>
      <c r="J1100" s="307"/>
      <c r="K1100" s="307"/>
      <c r="L1100" s="307"/>
      <c r="M1100" s="307"/>
      <c r="N1100" s="307"/>
      <c r="O1100" s="308">
        <v>5669.6</v>
      </c>
      <c r="P1100" s="309">
        <v>-0.3786580919497689</v>
      </c>
    </row>
    <row r="1101" spans="1:16" x14ac:dyDescent="0.35">
      <c r="A1101" s="303">
        <v>41177</v>
      </c>
      <c r="B1101" s="304">
        <v>7283.877469</v>
      </c>
      <c r="C1101" s="305">
        <v>0.08</v>
      </c>
      <c r="D1101" s="306">
        <v>31.678999999999998</v>
      </c>
      <c r="E1101" s="305">
        <v>7.0000000000000007E-2</v>
      </c>
      <c r="F1101" s="305">
        <v>-9.999999999999995E-3</v>
      </c>
      <c r="G1101" s="305">
        <f t="shared" si="0"/>
        <v>3.1037008352669808E-2</v>
      </c>
      <c r="H1101" s="305">
        <v>1.3680884025094036</v>
      </c>
      <c r="I1101" s="307"/>
      <c r="J1101" s="307"/>
      <c r="K1101" s="307"/>
      <c r="L1101" s="307"/>
      <c r="M1101" s="307"/>
      <c r="N1101" s="307"/>
      <c r="O1101" s="308">
        <v>5673.9</v>
      </c>
      <c r="P1101" s="309">
        <v>7.5843092987146754E-2</v>
      </c>
    </row>
    <row r="1102" spans="1:16" x14ac:dyDescent="0.35">
      <c r="A1102" s="303">
        <v>41178</v>
      </c>
      <c r="B1102" s="304">
        <v>7270.420916</v>
      </c>
      <c r="C1102" s="305">
        <v>-0.18</v>
      </c>
      <c r="D1102" s="306">
        <v>31.621099999999998</v>
      </c>
      <c r="E1102" s="305">
        <v>-0.18</v>
      </c>
      <c r="F1102" s="305">
        <v>0</v>
      </c>
      <c r="G1102" s="305">
        <f t="shared" si="0"/>
        <v>3.1037128032122271E-2</v>
      </c>
      <c r="H1102" s="305">
        <v>1.3674704870493981</v>
      </c>
      <c r="I1102" s="307"/>
      <c r="J1102" s="307"/>
      <c r="K1102" s="307"/>
      <c r="L1102" s="307"/>
      <c r="M1102" s="307"/>
      <c r="N1102" s="307"/>
      <c r="O1102" s="308">
        <v>5663.45</v>
      </c>
      <c r="P1102" s="309">
        <v>-0.18417666860536525</v>
      </c>
    </row>
    <row r="1103" spans="1:16" x14ac:dyDescent="0.35">
      <c r="A1103" s="303">
        <v>41179</v>
      </c>
      <c r="B1103" s="304">
        <v>7252.5176190000002</v>
      </c>
      <c r="C1103" s="305">
        <v>-0.25</v>
      </c>
      <c r="D1103" s="306">
        <v>31.542400000000001</v>
      </c>
      <c r="E1103" s="305">
        <v>-0.25</v>
      </c>
      <c r="F1103" s="305">
        <v>0</v>
      </c>
      <c r="G1103" s="305">
        <f t="shared" si="0"/>
        <v>3.1037250126581973E-2</v>
      </c>
      <c r="H1103" s="305">
        <v>1.3668534079268029</v>
      </c>
      <c r="I1103" s="307"/>
      <c r="J1103" s="307"/>
      <c r="K1103" s="307"/>
      <c r="L1103" s="307"/>
      <c r="M1103" s="307"/>
      <c r="N1103" s="307"/>
      <c r="O1103" s="308">
        <v>5649.5</v>
      </c>
      <c r="P1103" s="309">
        <v>-0.24631629130653257</v>
      </c>
    </row>
    <row r="1104" spans="1:16" x14ac:dyDescent="0.35">
      <c r="A1104" s="303">
        <v>41180</v>
      </c>
      <c r="B1104" s="304">
        <v>7321.5744210000003</v>
      </c>
      <c r="C1104" s="305">
        <v>0.95</v>
      </c>
      <c r="D1104" s="306">
        <v>31.840900000000001</v>
      </c>
      <c r="E1104" s="305">
        <v>0.95</v>
      </c>
      <c r="F1104" s="305">
        <v>0</v>
      </c>
      <c r="G1104" s="305">
        <f t="shared" si="0"/>
        <v>3.103749976358703E-2</v>
      </c>
      <c r="H1104" s="305">
        <v>1.3662371632571146</v>
      </c>
      <c r="I1104" s="307"/>
      <c r="J1104" s="307"/>
      <c r="K1104" s="307"/>
      <c r="L1104" s="307"/>
      <c r="M1104" s="307"/>
      <c r="N1104" s="307"/>
      <c r="O1104" s="308">
        <v>5703.3</v>
      </c>
      <c r="P1104" s="309">
        <v>0.95229666342154495</v>
      </c>
    </row>
    <row r="1105" spans="1:16" x14ac:dyDescent="0.35">
      <c r="A1105" s="303">
        <v>41183</v>
      </c>
      <c r="B1105" s="304">
        <v>7341.4763199999998</v>
      </c>
      <c r="C1105" s="305">
        <v>0.27</v>
      </c>
      <c r="D1105" s="306">
        <v>31.922699999999999</v>
      </c>
      <c r="E1105" s="305">
        <v>0.26</v>
      </c>
      <c r="F1105" s="305">
        <v>-1.0000000000000009E-2</v>
      </c>
      <c r="G1105" s="305">
        <f t="shared" si="0"/>
        <v>3.1036673375502675E-2</v>
      </c>
      <c r="H1105" s="305">
        <v>1.3656137409812936</v>
      </c>
      <c r="I1105" s="307"/>
      <c r="J1105" s="307"/>
      <c r="K1105" s="307"/>
      <c r="L1105" s="307"/>
      <c r="M1105" s="307"/>
      <c r="N1105" s="307"/>
      <c r="O1105" s="308">
        <v>5718.8</v>
      </c>
      <c r="P1105" s="309">
        <v>0.27177248259779424</v>
      </c>
    </row>
    <row r="1106" spans="1:16" x14ac:dyDescent="0.35">
      <c r="A1106" s="303">
        <v>41185</v>
      </c>
      <c r="B1106" s="304">
        <v>7357.4633809999996</v>
      </c>
      <c r="C1106" s="305">
        <v>0.22</v>
      </c>
      <c r="D1106" s="306">
        <v>31.988700000000001</v>
      </c>
      <c r="E1106" s="305">
        <v>0.21</v>
      </c>
      <c r="F1106" s="305">
        <v>-1.0000000000000009E-2</v>
      </c>
      <c r="G1106" s="305">
        <f t="shared" si="0"/>
        <v>3.1037451301243024E-2</v>
      </c>
      <c r="H1106" s="305">
        <v>1.36499117134144</v>
      </c>
      <c r="I1106" s="307"/>
      <c r="J1106" s="307"/>
      <c r="K1106" s="307"/>
      <c r="L1106" s="307"/>
      <c r="M1106" s="307"/>
      <c r="N1106" s="307"/>
      <c r="O1106" s="308">
        <v>5731.25</v>
      </c>
      <c r="P1106" s="309">
        <v>0.21770301461844824</v>
      </c>
    </row>
    <row r="1107" spans="1:16" x14ac:dyDescent="0.35">
      <c r="A1107" s="303">
        <v>41186</v>
      </c>
      <c r="B1107" s="304">
        <v>7429.8356329999997</v>
      </c>
      <c r="C1107" s="305">
        <v>0.98</v>
      </c>
      <c r="D1107" s="306">
        <v>32.298900000000003</v>
      </c>
      <c r="E1107" s="305">
        <v>0.97</v>
      </c>
      <c r="F1107" s="305">
        <v>-1.0000000000000009E-2</v>
      </c>
      <c r="G1107" s="305">
        <f t="shared" si="0"/>
        <v>3.1032615439403177E-2</v>
      </c>
      <c r="H1107" s="305">
        <v>1.364369452395783</v>
      </c>
      <c r="I1107" s="307"/>
      <c r="J1107" s="307"/>
      <c r="K1107" s="307"/>
      <c r="L1107" s="307"/>
      <c r="M1107" s="307"/>
      <c r="N1107" s="307"/>
      <c r="O1107" s="308">
        <v>5787.6</v>
      </c>
      <c r="P1107" s="309">
        <v>0.98320610687023546</v>
      </c>
    </row>
    <row r="1108" spans="1:16" x14ac:dyDescent="0.35">
      <c r="A1108" s="303">
        <v>41187</v>
      </c>
      <c r="B1108" s="304">
        <v>7377.630666</v>
      </c>
      <c r="C1108" s="305">
        <v>-0.7</v>
      </c>
      <c r="D1108" s="306">
        <v>32.073900000000002</v>
      </c>
      <c r="E1108" s="305">
        <v>-0.7</v>
      </c>
      <c r="F1108" s="305">
        <v>0</v>
      </c>
      <c r="G1108" s="305">
        <f t="shared" si="0"/>
        <v>3.0984591668749818E-2</v>
      </c>
      <c r="H1108" s="305">
        <v>0.50093628463930406</v>
      </c>
      <c r="I1108" s="307"/>
      <c r="J1108" s="307"/>
      <c r="K1108" s="307"/>
      <c r="L1108" s="307"/>
      <c r="M1108" s="307"/>
      <c r="N1108" s="307"/>
      <c r="O1108" s="308">
        <v>5746.95</v>
      </c>
      <c r="P1108" s="309">
        <v>-0.70236367406179667</v>
      </c>
    </row>
    <row r="1109" spans="1:16" x14ac:dyDescent="0.35">
      <c r="A1109" s="303">
        <v>41190</v>
      </c>
      <c r="B1109" s="304">
        <v>7286.5522490000003</v>
      </c>
      <c r="C1109" s="305">
        <v>-1.23</v>
      </c>
      <c r="D1109" s="306">
        <v>31.679500000000001</v>
      </c>
      <c r="E1109" s="305">
        <v>-1.23</v>
      </c>
      <c r="F1109" s="305">
        <v>0</v>
      </c>
      <c r="G1109" s="305">
        <f t="shared" si="0"/>
        <v>3.0984840619094092E-2</v>
      </c>
      <c r="H1109" s="305">
        <v>0.50053609650545994</v>
      </c>
      <c r="I1109" s="307"/>
      <c r="J1109" s="307"/>
      <c r="K1109" s="307"/>
      <c r="L1109" s="307"/>
      <c r="M1109" s="307"/>
      <c r="N1109" s="307"/>
      <c r="O1109" s="308">
        <v>5676</v>
      </c>
      <c r="P1109" s="309">
        <v>-1.2345679012345647</v>
      </c>
    </row>
    <row r="1110" spans="1:16" x14ac:dyDescent="0.35">
      <c r="A1110" s="303">
        <v>41191</v>
      </c>
      <c r="B1110" s="304">
        <v>7323.2733150000004</v>
      </c>
      <c r="C1110" s="305">
        <v>0.5</v>
      </c>
      <c r="D1110" s="306">
        <v>31.8354</v>
      </c>
      <c r="E1110" s="305">
        <v>0.49</v>
      </c>
      <c r="F1110" s="305">
        <v>-1.0000000000000009E-2</v>
      </c>
      <c r="G1110" s="305">
        <f t="shared" si="0"/>
        <v>3.0985777150968456E-2</v>
      </c>
      <c r="H1110" s="305">
        <v>0.50014992809472092</v>
      </c>
      <c r="I1110" s="307"/>
      <c r="J1110" s="307"/>
      <c r="K1110" s="307"/>
      <c r="L1110" s="307"/>
      <c r="M1110" s="307"/>
      <c r="N1110" s="307"/>
      <c r="O1110" s="308">
        <v>5704.6</v>
      </c>
      <c r="P1110" s="309">
        <v>0.50387596899225451</v>
      </c>
    </row>
    <row r="1111" spans="1:16" x14ac:dyDescent="0.35">
      <c r="A1111" s="303">
        <v>41192</v>
      </c>
      <c r="B1111" s="304">
        <v>7255.9515590000001</v>
      </c>
      <c r="C1111" s="305">
        <v>-0.92</v>
      </c>
      <c r="D1111" s="306">
        <v>31.546299999999999</v>
      </c>
      <c r="E1111" s="305">
        <v>-0.91</v>
      </c>
      <c r="F1111" s="305">
        <v>1.0000000000000009E-2</v>
      </c>
      <c r="G1111" s="305">
        <f t="shared" si="0"/>
        <v>3.0982000601088317E-2</v>
      </c>
      <c r="H1111" s="305">
        <v>0.49981913964754821</v>
      </c>
      <c r="I1111" s="307"/>
      <c r="J1111" s="307"/>
      <c r="K1111" s="307"/>
      <c r="L1111" s="307"/>
      <c r="M1111" s="307"/>
      <c r="N1111" s="307"/>
      <c r="O1111" s="308">
        <v>5652.15</v>
      </c>
      <c r="P1111" s="309">
        <v>-0.91943343968027069</v>
      </c>
    </row>
    <row r="1112" spans="1:16" x14ac:dyDescent="0.35">
      <c r="A1112" s="303">
        <v>41193</v>
      </c>
      <c r="B1112" s="304">
        <v>7327.7066999999997</v>
      </c>
      <c r="C1112" s="305">
        <v>0.99</v>
      </c>
      <c r="D1112" s="306">
        <v>31.8523</v>
      </c>
      <c r="E1112" s="305">
        <v>0.97</v>
      </c>
      <c r="F1112" s="305">
        <v>-2.0000000000000018E-2</v>
      </c>
      <c r="G1112" s="305">
        <f t="shared" si="0"/>
        <v>3.098827638594449E-2</v>
      </c>
      <c r="H1112" s="305">
        <v>0.49952833810826547</v>
      </c>
      <c r="I1112" s="307"/>
      <c r="J1112" s="307"/>
      <c r="K1112" s="307"/>
      <c r="L1112" s="307"/>
      <c r="M1112" s="307"/>
      <c r="N1112" s="307"/>
      <c r="O1112" s="308">
        <v>5708.05</v>
      </c>
      <c r="P1112" s="309">
        <v>0.98900418424848147</v>
      </c>
    </row>
    <row r="1113" spans="1:16" x14ac:dyDescent="0.35">
      <c r="A1113" s="303">
        <v>41194</v>
      </c>
      <c r="B1113" s="304">
        <v>7286.6102650000003</v>
      </c>
      <c r="C1113" s="305">
        <v>-0.56000000000000005</v>
      </c>
      <c r="D1113" s="306">
        <v>31.6752</v>
      </c>
      <c r="E1113" s="305">
        <v>-0.56000000000000005</v>
      </c>
      <c r="F1113" s="305">
        <v>0</v>
      </c>
      <c r="G1113" s="305">
        <f t="shared" si="0"/>
        <v>3.0949839626128739E-2</v>
      </c>
      <c r="H1113" s="305">
        <v>0.49913189204091724</v>
      </c>
      <c r="I1113" s="307"/>
      <c r="J1113" s="307"/>
      <c r="K1113" s="307"/>
      <c r="L1113" s="307"/>
      <c r="M1113" s="307"/>
      <c r="N1113" s="307"/>
      <c r="O1113" s="308">
        <v>5676.05</v>
      </c>
      <c r="P1113" s="309">
        <v>-0.56061176759138409</v>
      </c>
    </row>
    <row r="1114" spans="1:16" x14ac:dyDescent="0.35">
      <c r="A1114" s="303">
        <v>41197</v>
      </c>
      <c r="B1114" s="304">
        <v>7301.0095309999997</v>
      </c>
      <c r="C1114" s="305">
        <v>0.2</v>
      </c>
      <c r="D1114" s="306">
        <v>31.733699999999999</v>
      </c>
      <c r="E1114" s="305">
        <v>0.18</v>
      </c>
      <c r="F1114" s="305">
        <v>-2.0000000000000018E-2</v>
      </c>
      <c r="G1114" s="305">
        <f t="shared" si="0"/>
        <v>3.0956154643108455E-2</v>
      </c>
      <c r="H1114" s="305">
        <v>0.4988424434031602</v>
      </c>
      <c r="I1114" s="307"/>
      <c r="J1114" s="307"/>
      <c r="K1114" s="307"/>
      <c r="L1114" s="307"/>
      <c r="M1114" s="307"/>
      <c r="N1114" s="307"/>
      <c r="O1114" s="308">
        <v>5687.25</v>
      </c>
      <c r="P1114" s="309">
        <v>0.19732031958844298</v>
      </c>
    </row>
    <row r="1115" spans="1:16" x14ac:dyDescent="0.35">
      <c r="A1115" s="303">
        <v>41198</v>
      </c>
      <c r="B1115" s="304">
        <v>7250.5714390000003</v>
      </c>
      <c r="C1115" s="305">
        <v>-0.69</v>
      </c>
      <c r="D1115" s="306">
        <v>31.5167</v>
      </c>
      <c r="E1115" s="305">
        <v>-0.68</v>
      </c>
      <c r="F1115" s="305">
        <v>9.9999999999998979E-3</v>
      </c>
      <c r="G1115" s="305">
        <f t="shared" si="0"/>
        <v>3.0960106598560133E-2</v>
      </c>
      <c r="H1115" s="305">
        <v>0.49851529004259271</v>
      </c>
      <c r="I1115" s="307"/>
      <c r="J1115" s="307"/>
      <c r="K1115" s="307"/>
      <c r="L1115" s="307"/>
      <c r="M1115" s="307"/>
      <c r="N1115" s="307"/>
      <c r="O1115" s="308">
        <v>5648</v>
      </c>
      <c r="P1115" s="309">
        <v>-0.6901402259439976</v>
      </c>
    </row>
    <row r="1116" spans="1:16" x14ac:dyDescent="0.35">
      <c r="A1116" s="303">
        <v>41199</v>
      </c>
      <c r="B1116" s="304">
        <v>7266.3463069999998</v>
      </c>
      <c r="C1116" s="305">
        <v>0.22</v>
      </c>
      <c r="D1116" s="306">
        <v>31.583100000000002</v>
      </c>
      <c r="E1116" s="305">
        <v>0.21</v>
      </c>
      <c r="F1116" s="305">
        <v>-1.0000000000000009E-2</v>
      </c>
      <c r="G1116" s="305">
        <f t="shared" si="0"/>
        <v>3.0950337512804904E-2</v>
      </c>
      <c r="H1116" s="305">
        <v>0.49813442783226691</v>
      </c>
      <c r="I1116" s="307"/>
      <c r="J1116" s="307"/>
      <c r="K1116" s="307"/>
      <c r="L1116" s="307"/>
      <c r="M1116" s="307"/>
      <c r="N1116" s="307"/>
      <c r="O1116" s="308">
        <v>5660.25</v>
      </c>
      <c r="P1116" s="309">
        <v>0.21689093484419264</v>
      </c>
    </row>
    <row r="1117" spans="1:16" x14ac:dyDescent="0.35">
      <c r="A1117" s="303">
        <v>41200</v>
      </c>
      <c r="B1117" s="304">
        <v>7343.6573740000003</v>
      </c>
      <c r="C1117" s="305">
        <v>1.06</v>
      </c>
      <c r="D1117" s="306">
        <v>31.915900000000001</v>
      </c>
      <c r="E1117" s="305">
        <v>1.05</v>
      </c>
      <c r="F1117" s="305">
        <v>-1.0000000000000009E-2</v>
      </c>
      <c r="G1117" s="305">
        <f t="shared" si="0"/>
        <v>3.09483436164163E-2</v>
      </c>
      <c r="H1117" s="305">
        <v>0.49775443486929444</v>
      </c>
      <c r="I1117" s="307"/>
      <c r="J1117" s="307"/>
      <c r="K1117" s="307"/>
      <c r="L1117" s="307"/>
      <c r="M1117" s="307"/>
      <c r="N1117" s="307"/>
      <c r="O1117" s="308">
        <v>5718.7</v>
      </c>
      <c r="P1117" s="309">
        <v>1.0326399010644374</v>
      </c>
    </row>
    <row r="1118" spans="1:16" x14ac:dyDescent="0.35">
      <c r="A1118" s="303">
        <v>41201</v>
      </c>
      <c r="B1118" s="304">
        <v>7299.9595360000003</v>
      </c>
      <c r="C1118" s="305">
        <v>-0.6</v>
      </c>
      <c r="D1118" s="306">
        <v>31.728100000000001</v>
      </c>
      <c r="E1118" s="305">
        <v>-0.59</v>
      </c>
      <c r="F1118" s="305">
        <v>1.0000000000000009E-2</v>
      </c>
      <c r="G1118" s="305">
        <f t="shared" si="0"/>
        <v>3.0952155350266554E-2</v>
      </c>
      <c r="H1118" s="305">
        <v>0.49742986463653632</v>
      </c>
      <c r="I1118" s="307"/>
      <c r="J1118" s="307"/>
      <c r="K1118" s="307"/>
      <c r="L1118" s="307"/>
      <c r="M1118" s="307"/>
      <c r="N1118" s="307"/>
      <c r="O1118" s="308">
        <v>5684.25</v>
      </c>
      <c r="P1118" s="309">
        <v>-0.6024096385542137</v>
      </c>
    </row>
    <row r="1119" spans="1:16" x14ac:dyDescent="0.35">
      <c r="A1119" s="303">
        <v>41204</v>
      </c>
      <c r="B1119" s="304">
        <v>7342.1574620000001</v>
      </c>
      <c r="C1119" s="305">
        <v>0.57999999999999996</v>
      </c>
      <c r="D1119" s="306">
        <v>31.905799999999999</v>
      </c>
      <c r="E1119" s="305">
        <v>0.56000000000000005</v>
      </c>
      <c r="F1119" s="305">
        <v>-1.9999999999999907E-2</v>
      </c>
      <c r="G1119" s="305">
        <f t="shared" si="0"/>
        <v>3.0954522628737973E-2</v>
      </c>
      <c r="H1119" s="305">
        <v>0.49714438341931938</v>
      </c>
      <c r="I1119" s="307"/>
      <c r="J1119" s="307"/>
      <c r="K1119" s="307"/>
      <c r="L1119" s="307"/>
      <c r="M1119" s="307"/>
      <c r="N1119" s="307"/>
      <c r="O1119" s="308">
        <v>5717.15</v>
      </c>
      <c r="P1119" s="309">
        <v>0.57879227690547808</v>
      </c>
    </row>
    <row r="1120" spans="1:16" x14ac:dyDescent="0.35">
      <c r="A1120" s="303">
        <v>41205</v>
      </c>
      <c r="B1120" s="304">
        <v>7309.0970550000002</v>
      </c>
      <c r="C1120" s="305">
        <v>-0.45</v>
      </c>
      <c r="D1120" s="306">
        <v>31.762899999999998</v>
      </c>
      <c r="E1120" s="305">
        <v>-0.45</v>
      </c>
      <c r="F1120" s="305">
        <v>0</v>
      </c>
      <c r="G1120" s="305">
        <f t="shared" si="0"/>
        <v>3.0954494878511513E-2</v>
      </c>
      <c r="H1120" s="305">
        <v>0.4967543288712557</v>
      </c>
      <c r="I1120" s="307"/>
      <c r="J1120" s="307"/>
      <c r="K1120" s="307"/>
      <c r="L1120" s="307"/>
      <c r="M1120" s="307"/>
      <c r="N1120" s="307"/>
      <c r="O1120" s="308">
        <v>5691.4</v>
      </c>
      <c r="P1120" s="309">
        <v>-0.45039923738226212</v>
      </c>
    </row>
    <row r="1121" spans="1:16" x14ac:dyDescent="0.35">
      <c r="A1121" s="303">
        <v>41207</v>
      </c>
      <c r="B1121" s="304">
        <v>7326.991156</v>
      </c>
      <c r="C1121" s="305">
        <v>0.24</v>
      </c>
      <c r="D1121" s="306">
        <v>31.8369</v>
      </c>
      <c r="E1121" s="305">
        <v>0.23</v>
      </c>
      <c r="F1121" s="305">
        <v>-9.9999999999999811E-3</v>
      </c>
      <c r="G1121" s="305">
        <f t="shared" si="0"/>
        <v>3.0950218854676814E-2</v>
      </c>
      <c r="H1121" s="305">
        <v>0.49637783471044633</v>
      </c>
      <c r="I1121" s="307"/>
      <c r="J1121" s="307"/>
      <c r="K1121" s="307"/>
      <c r="L1121" s="307"/>
      <c r="M1121" s="307"/>
      <c r="N1121" s="307"/>
      <c r="O1121" s="308">
        <v>5705.3</v>
      </c>
      <c r="P1121" s="309">
        <v>0.24422813367537946</v>
      </c>
    </row>
    <row r="1122" spans="1:16" x14ac:dyDescent="0.35">
      <c r="A1122" s="303">
        <v>41211</v>
      </c>
      <c r="B1122" s="304">
        <v>7276.1265009999997</v>
      </c>
      <c r="C1122" s="305">
        <v>-0.69</v>
      </c>
      <c r="D1122" s="306">
        <v>31.614799999999999</v>
      </c>
      <c r="E1122" s="305">
        <v>-0.7</v>
      </c>
      <c r="F1122" s="305">
        <v>-1.0000000000000009E-2</v>
      </c>
      <c r="G1122" s="305">
        <f t="shared" si="0"/>
        <v>3.0944906701396015E-2</v>
      </c>
      <c r="H1122" s="305">
        <v>0.49600219298951498</v>
      </c>
      <c r="I1122" s="307"/>
      <c r="J1122" s="307"/>
      <c r="K1122" s="307"/>
      <c r="L1122" s="307"/>
      <c r="M1122" s="307"/>
      <c r="N1122" s="307"/>
      <c r="O1122" s="308">
        <v>5665.6</v>
      </c>
      <c r="P1122" s="309">
        <v>-0.69584421502812854</v>
      </c>
    </row>
    <row r="1123" spans="1:16" x14ac:dyDescent="0.35">
      <c r="A1123" s="303">
        <v>41212</v>
      </c>
      <c r="B1123" s="304">
        <v>7189.161623</v>
      </c>
      <c r="C1123" s="305">
        <v>-1.2</v>
      </c>
      <c r="D1123" s="306">
        <v>31.242999999999999</v>
      </c>
      <c r="E1123" s="305">
        <v>-1.18</v>
      </c>
      <c r="F1123" s="305">
        <v>2.0000000000000018E-2</v>
      </c>
      <c r="G1123" s="305">
        <f t="shared" si="0"/>
        <v>3.0949517080564093E-2</v>
      </c>
      <c r="H1123" s="305">
        <v>0.49582866797489311</v>
      </c>
      <c r="I1123" s="307"/>
      <c r="J1123" s="307"/>
      <c r="K1123" s="307"/>
      <c r="L1123" s="307"/>
      <c r="M1123" s="307"/>
      <c r="N1123" s="307"/>
      <c r="O1123" s="308">
        <v>5597.9</v>
      </c>
      <c r="P1123" s="309">
        <v>-1.1949308105055199</v>
      </c>
    </row>
    <row r="1124" spans="1:16" x14ac:dyDescent="0.35">
      <c r="A1124" s="303">
        <v>41213</v>
      </c>
      <c r="B1124" s="304">
        <v>7217.6746949999997</v>
      </c>
      <c r="C1124" s="305">
        <v>0.4</v>
      </c>
      <c r="D1124" s="306">
        <v>31.3643</v>
      </c>
      <c r="E1124" s="305">
        <v>0.39</v>
      </c>
      <c r="F1124" s="305">
        <v>-1.0000000000000009E-2</v>
      </c>
      <c r="G1124" s="305">
        <f t="shared" si="0"/>
        <v>3.0949746482339172E-2</v>
      </c>
      <c r="H1124" s="305">
        <v>0.49545480319656082</v>
      </c>
      <c r="I1124" s="307"/>
      <c r="J1124" s="307"/>
      <c r="K1124" s="307"/>
      <c r="L1124" s="307"/>
      <c r="M1124" s="307"/>
      <c r="N1124" s="307"/>
      <c r="O1124" s="308">
        <v>5619.7</v>
      </c>
      <c r="P1124" s="309">
        <v>0.38943175119241474</v>
      </c>
    </row>
    <row r="1125" spans="1:16" x14ac:dyDescent="0.35">
      <c r="A1125" s="303">
        <v>41214</v>
      </c>
      <c r="B1125" s="304">
        <v>7254.2916560000003</v>
      </c>
      <c r="C1125" s="305">
        <v>0.51</v>
      </c>
      <c r="D1125" s="306">
        <v>31.524899999999999</v>
      </c>
      <c r="E1125" s="305">
        <v>0.51</v>
      </c>
      <c r="F1125" s="305">
        <v>0</v>
      </c>
      <c r="G1125" s="305">
        <f t="shared" si="0"/>
        <v>3.0949916706215445E-2</v>
      </c>
      <c r="H1125" s="305">
        <v>0.49506913759376314</v>
      </c>
      <c r="I1125" s="307"/>
      <c r="J1125" s="307"/>
      <c r="K1125" s="307"/>
      <c r="L1125" s="307"/>
      <c r="M1125" s="307"/>
      <c r="N1125" s="307"/>
      <c r="O1125" s="308">
        <v>5645.05</v>
      </c>
      <c r="P1125" s="309">
        <v>0.45109169528623172</v>
      </c>
    </row>
    <row r="1126" spans="1:16" x14ac:dyDescent="0.35">
      <c r="A1126" s="303">
        <v>41215</v>
      </c>
      <c r="B1126" s="304">
        <v>7321.9333919999999</v>
      </c>
      <c r="C1126" s="305">
        <v>0.93</v>
      </c>
      <c r="D1126" s="306">
        <v>31.812200000000001</v>
      </c>
      <c r="E1126" s="305">
        <v>0.91</v>
      </c>
      <c r="F1126" s="305">
        <v>-2.0000000000000018E-2</v>
      </c>
      <c r="G1126" s="305">
        <f t="shared" si="0"/>
        <v>3.0936847920804516E-2</v>
      </c>
      <c r="H1126" s="305">
        <v>0.49478904750872854</v>
      </c>
      <c r="I1126" s="307"/>
      <c r="J1126" s="307"/>
      <c r="K1126" s="307"/>
      <c r="L1126" s="307"/>
      <c r="M1126" s="307"/>
      <c r="N1126" s="307"/>
      <c r="O1126" s="308">
        <v>5697.7</v>
      </c>
      <c r="P1126" s="309">
        <v>0.93267552988901126</v>
      </c>
    </row>
    <row r="1127" spans="1:16" x14ac:dyDescent="0.35">
      <c r="A1127" s="303">
        <v>41218</v>
      </c>
      <c r="B1127" s="304">
        <v>7331.0194590000001</v>
      </c>
      <c r="C1127" s="305">
        <v>0.12</v>
      </c>
      <c r="D1127" s="306">
        <v>31.848600000000001</v>
      </c>
      <c r="E1127" s="305">
        <v>0.11</v>
      </c>
      <c r="F1127" s="305">
        <v>-9.999999999999995E-3</v>
      </c>
      <c r="G1127" s="305">
        <f t="shared" si="0"/>
        <v>3.09325192078653E-2</v>
      </c>
      <c r="H1127" s="305">
        <v>0.494417634493517</v>
      </c>
      <c r="I1127" s="307"/>
      <c r="J1127" s="307"/>
      <c r="K1127" s="307"/>
      <c r="L1127" s="307"/>
      <c r="M1127" s="307"/>
      <c r="N1127" s="307"/>
      <c r="O1127" s="308">
        <v>5704.2</v>
      </c>
      <c r="P1127" s="309">
        <v>0.11408112045211224</v>
      </c>
    </row>
    <row r="1128" spans="1:16" x14ac:dyDescent="0.35">
      <c r="A1128" s="303">
        <v>41219</v>
      </c>
      <c r="B1128" s="304">
        <v>7356.9636630000005</v>
      </c>
      <c r="C1128" s="305">
        <v>0.35</v>
      </c>
      <c r="D1128" s="306">
        <v>31.958600000000001</v>
      </c>
      <c r="E1128" s="305">
        <v>0.35</v>
      </c>
      <c r="F1128" s="305">
        <v>0</v>
      </c>
      <c r="G1128" s="305">
        <f t="shared" si="0"/>
        <v>3.0932626910696901E-2</v>
      </c>
      <c r="H1128" s="305">
        <v>0.49403468990714972</v>
      </c>
      <c r="I1128" s="307"/>
      <c r="J1128" s="307"/>
      <c r="K1128" s="307"/>
      <c r="L1128" s="307"/>
      <c r="M1128" s="307"/>
      <c r="N1128" s="307"/>
      <c r="O1128" s="308">
        <v>5724.4</v>
      </c>
      <c r="P1128" s="309">
        <v>0.35412503067914552</v>
      </c>
    </row>
    <row r="1129" spans="1:16" x14ac:dyDescent="0.35">
      <c r="A1129" s="303">
        <v>41220</v>
      </c>
      <c r="B1129" s="304">
        <v>7402.8418570000003</v>
      </c>
      <c r="C1129" s="305">
        <v>0.62</v>
      </c>
      <c r="D1129" s="306">
        <v>32.153599999999997</v>
      </c>
      <c r="E1129" s="305">
        <v>0.61</v>
      </c>
      <c r="F1129" s="305">
        <v>-1.0000000000000009E-2</v>
      </c>
      <c r="G1129" s="305">
        <f t="shared" si="0"/>
        <v>3.0922429998903128E-2</v>
      </c>
      <c r="H1129" s="305">
        <v>0.49366503086798097</v>
      </c>
      <c r="I1129" s="307"/>
      <c r="J1129" s="307"/>
      <c r="K1129" s="307"/>
      <c r="L1129" s="307"/>
      <c r="M1129" s="307"/>
      <c r="N1129" s="307"/>
      <c r="O1129" s="308">
        <v>5760.1</v>
      </c>
      <c r="P1129" s="309">
        <v>0.62364614632102455</v>
      </c>
    </row>
    <row r="1130" spans="1:16" x14ac:dyDescent="0.35">
      <c r="A1130" s="303">
        <v>41221</v>
      </c>
      <c r="B1130" s="304">
        <v>7375.3744509999997</v>
      </c>
      <c r="C1130" s="305">
        <v>-0.37</v>
      </c>
      <c r="D1130" s="306">
        <v>32.035499999999999</v>
      </c>
      <c r="E1130" s="305">
        <v>-0.37</v>
      </c>
      <c r="F1130" s="305">
        <v>0</v>
      </c>
      <c r="G1130" s="305">
        <f t="shared" si="0"/>
        <v>3.0922147923769582E-2</v>
      </c>
      <c r="H1130" s="305">
        <v>0.49328389206039475</v>
      </c>
      <c r="I1130" s="307"/>
      <c r="J1130" s="307"/>
      <c r="K1130" s="307"/>
      <c r="L1130" s="307"/>
      <c r="M1130" s="307"/>
      <c r="N1130" s="307"/>
      <c r="O1130" s="308">
        <v>5738.75</v>
      </c>
      <c r="P1130" s="309">
        <v>-0.37065328726932451</v>
      </c>
    </row>
    <row r="1131" spans="1:16" x14ac:dyDescent="0.35">
      <c r="A1131" s="303">
        <v>41222</v>
      </c>
      <c r="B1131" s="304">
        <v>7307.9310880000003</v>
      </c>
      <c r="C1131" s="305">
        <v>-0.91</v>
      </c>
      <c r="D1131" s="306">
        <v>31.745899999999999</v>
      </c>
      <c r="E1131" s="305">
        <v>-0.9</v>
      </c>
      <c r="F1131" s="305">
        <v>1.0000000000000009E-2</v>
      </c>
      <c r="G1131" s="305">
        <f t="shared" si="0"/>
        <v>3.0925875569826889E-2</v>
      </c>
      <c r="H1131" s="305">
        <v>0.49297029394422265</v>
      </c>
      <c r="I1131" s="307"/>
      <c r="J1131" s="307"/>
      <c r="K1131" s="307"/>
      <c r="L1131" s="307"/>
      <c r="M1131" s="307"/>
      <c r="N1131" s="307"/>
      <c r="O1131" s="308">
        <v>5686.25</v>
      </c>
      <c r="P1131" s="309">
        <v>-0.91483336963624484</v>
      </c>
    </row>
    <row r="1132" spans="1:16" x14ac:dyDescent="0.35">
      <c r="A1132" s="303">
        <v>41225</v>
      </c>
      <c r="B1132" s="304">
        <v>7304.6224789999997</v>
      </c>
      <c r="C1132" s="305">
        <v>-0.05</v>
      </c>
      <c r="D1132" s="306">
        <v>31.728100000000001</v>
      </c>
      <c r="E1132" s="305">
        <v>-0.06</v>
      </c>
      <c r="F1132" s="305">
        <v>-9.999999999999995E-3</v>
      </c>
      <c r="G1132" s="305">
        <f t="shared" si="0"/>
        <v>3.09154747223725E-2</v>
      </c>
      <c r="H1132" s="305">
        <v>0.49260331226123094</v>
      </c>
      <c r="I1132" s="307"/>
      <c r="J1132" s="307"/>
      <c r="K1132" s="307"/>
      <c r="L1132" s="307"/>
      <c r="M1132" s="307"/>
      <c r="N1132" s="307"/>
      <c r="O1132" s="308">
        <v>5683.7</v>
      </c>
      <c r="P1132" s="309">
        <v>-4.48450208837139E-2</v>
      </c>
    </row>
    <row r="1133" spans="1:16" x14ac:dyDescent="0.35">
      <c r="A1133" s="303">
        <v>41228</v>
      </c>
      <c r="B1133" s="304">
        <v>7236.9076530000002</v>
      </c>
      <c r="C1133" s="305">
        <v>-0.93</v>
      </c>
      <c r="D1133" s="306">
        <v>31.432300000000001</v>
      </c>
      <c r="E1133" s="305">
        <v>-0.93</v>
      </c>
      <c r="F1133" s="305">
        <v>0</v>
      </c>
      <c r="G1133" s="305">
        <f t="shared" si="0"/>
        <v>3.0915410966863576E-2</v>
      </c>
      <c r="H1133" s="305">
        <v>0.49222474486863982</v>
      </c>
      <c r="I1133" s="307"/>
      <c r="J1133" s="307"/>
      <c r="K1133" s="307"/>
      <c r="L1133" s="307"/>
      <c r="M1133" s="307"/>
      <c r="N1133" s="307"/>
      <c r="O1133" s="308">
        <v>5631</v>
      </c>
      <c r="P1133" s="309">
        <v>-0.92721290708517012</v>
      </c>
    </row>
    <row r="1134" spans="1:16" x14ac:dyDescent="0.35">
      <c r="A1134" s="303">
        <v>41229</v>
      </c>
      <c r="B1134" s="304">
        <v>7163.7103020000004</v>
      </c>
      <c r="C1134" s="305">
        <v>-1.01</v>
      </c>
      <c r="D1134" s="306">
        <v>31.119199999999999</v>
      </c>
      <c r="E1134" s="305">
        <v>-1</v>
      </c>
      <c r="F1134" s="305">
        <v>1.0000000000000009E-2</v>
      </c>
      <c r="G1134" s="305">
        <f t="shared" si="0"/>
        <v>3.0919312547608966E-2</v>
      </c>
      <c r="H1134" s="305">
        <v>0.49191341448919695</v>
      </c>
      <c r="I1134" s="307"/>
      <c r="J1134" s="307"/>
      <c r="K1134" s="307"/>
      <c r="L1134" s="307"/>
      <c r="M1134" s="307"/>
      <c r="N1134" s="307"/>
      <c r="O1134" s="308">
        <v>5574.05</v>
      </c>
      <c r="P1134" s="309">
        <v>-1.0113656544130674</v>
      </c>
    </row>
    <row r="1135" spans="1:16" x14ac:dyDescent="0.35">
      <c r="A1135" s="303">
        <v>41232</v>
      </c>
      <c r="B1135" s="304">
        <v>7160.3311839999997</v>
      </c>
      <c r="C1135" s="305">
        <v>-0.05</v>
      </c>
      <c r="D1135" s="306">
        <v>31.100899999999999</v>
      </c>
      <c r="E1135" s="305">
        <v>-0.06</v>
      </c>
      <c r="F1135" s="305">
        <v>-9.999999999999995E-3</v>
      </c>
      <c r="G1135" s="305">
        <f t="shared" si="0"/>
        <v>3.0918946365499977E-2</v>
      </c>
      <c r="H1135" s="305">
        <v>0.49154907910042878</v>
      </c>
      <c r="I1135" s="307"/>
      <c r="J1135" s="307"/>
      <c r="K1135" s="307"/>
      <c r="L1135" s="307"/>
      <c r="M1135" s="307"/>
      <c r="N1135" s="307"/>
      <c r="O1135" s="308">
        <v>5571.4</v>
      </c>
      <c r="P1135" s="309">
        <v>-4.7541733568958758E-2</v>
      </c>
    </row>
    <row r="1136" spans="1:16" x14ac:dyDescent="0.35">
      <c r="A1136" s="303">
        <v>41233</v>
      </c>
      <c r="B1136" s="310">
        <v>7160.508546</v>
      </c>
      <c r="C1136" s="305">
        <v>0</v>
      </c>
      <c r="D1136" s="306">
        <v>31.1007</v>
      </c>
      <c r="E1136" s="305">
        <v>0</v>
      </c>
      <c r="F1136" s="305">
        <v>0</v>
      </c>
      <c r="G1136" s="305">
        <f t="shared" si="0"/>
        <v>3.0914152737786124E-2</v>
      </c>
      <c r="H1136" s="305">
        <v>0.49117305382383075</v>
      </c>
      <c r="I1136" s="307"/>
      <c r="J1136" s="307"/>
      <c r="K1136" s="307"/>
      <c r="L1136" s="307"/>
      <c r="M1136" s="307"/>
      <c r="N1136" s="307"/>
      <c r="O1136" s="311">
        <v>5571.55</v>
      </c>
      <c r="P1136" s="309">
        <v>2.6923214990944053E-3</v>
      </c>
    </row>
    <row r="1137" spans="1:16" x14ac:dyDescent="0.35">
      <c r="A1137" s="303">
        <v>41234</v>
      </c>
      <c r="B1137" s="310">
        <v>7216.1222950000001</v>
      </c>
      <c r="C1137" s="305">
        <v>0.78</v>
      </c>
      <c r="D1137" s="306">
        <v>31.339200000000002</v>
      </c>
      <c r="E1137" s="305">
        <v>0.77</v>
      </c>
      <c r="F1137" s="305">
        <v>-1.0000000000000009E-2</v>
      </c>
      <c r="G1137" s="305">
        <f t="shared" si="0"/>
        <v>3.0914796422477103E-2</v>
      </c>
      <c r="H1137" s="305">
        <v>0.49081041766629196</v>
      </c>
      <c r="I1137" s="307"/>
      <c r="J1137" s="307"/>
      <c r="K1137" s="307"/>
      <c r="L1137" s="307"/>
      <c r="M1137" s="307"/>
      <c r="N1137" s="307"/>
      <c r="O1137" s="311">
        <v>5614.8</v>
      </c>
      <c r="P1137" s="309">
        <v>0.77626513268300557</v>
      </c>
    </row>
    <row r="1138" spans="1:16" x14ac:dyDescent="0.35">
      <c r="A1138" s="303">
        <v>41235</v>
      </c>
      <c r="B1138" s="304">
        <v>7232.7437650000002</v>
      </c>
      <c r="C1138" s="305">
        <v>0.23</v>
      </c>
      <c r="D1138" s="306">
        <v>31.408999999999999</v>
      </c>
      <c r="E1138" s="305">
        <v>0.22</v>
      </c>
      <c r="F1138" s="305">
        <v>-1.0000000000000009E-2</v>
      </c>
      <c r="G1138" s="305">
        <f t="shared" si="0"/>
        <v>3.0915625301510884E-2</v>
      </c>
      <c r="H1138" s="305">
        <v>0.4904485812483656</v>
      </c>
      <c r="I1138" s="307"/>
      <c r="J1138" s="307"/>
      <c r="K1138" s="307"/>
      <c r="L1138" s="307"/>
      <c r="M1138" s="307"/>
      <c r="N1138" s="307"/>
      <c r="O1138" s="308">
        <v>5627.75</v>
      </c>
      <c r="P1138" s="309">
        <v>0.23064045023865176</v>
      </c>
    </row>
    <row r="1139" spans="1:16" x14ac:dyDescent="0.35">
      <c r="A1139" s="303">
        <v>41236</v>
      </c>
      <c r="B1139" s="304">
        <v>7231.2880230000001</v>
      </c>
      <c r="C1139" s="305">
        <v>-0.02</v>
      </c>
      <c r="D1139" s="306">
        <v>31.401199999999999</v>
      </c>
      <c r="E1139" s="305">
        <v>-0.02</v>
      </c>
      <c r="F1139" s="305">
        <v>0</v>
      </c>
      <c r="G1139" s="305">
        <f t="shared" si="0"/>
        <v>3.0915520642659598E-2</v>
      </c>
      <c r="H1139" s="305">
        <v>0.49007519361016677</v>
      </c>
      <c r="I1139" s="307"/>
      <c r="J1139" s="307"/>
      <c r="K1139" s="307"/>
      <c r="L1139" s="307"/>
      <c r="M1139" s="307"/>
      <c r="N1139" s="307"/>
      <c r="O1139" s="308">
        <v>5626.6</v>
      </c>
      <c r="P1139" s="309">
        <v>-2.0434454266796433E-2</v>
      </c>
    </row>
    <row r="1140" spans="1:16" x14ac:dyDescent="0.35">
      <c r="A1140" s="303">
        <v>41239</v>
      </c>
      <c r="B1140" s="304">
        <v>7243.2194790000003</v>
      </c>
      <c r="C1140" s="305">
        <v>0.16</v>
      </c>
      <c r="D1140" s="306">
        <v>31.449300000000001</v>
      </c>
      <c r="E1140" s="305">
        <v>0.15</v>
      </c>
      <c r="F1140" s="305">
        <v>-1.0000000000000009E-2</v>
      </c>
      <c r="G1140" s="305">
        <f t="shared" si="0"/>
        <v>3.0916173307069823E-2</v>
      </c>
      <c r="H1140" s="305">
        <v>0.48971503711080716</v>
      </c>
      <c r="I1140" s="307"/>
      <c r="J1140" s="307"/>
      <c r="K1140" s="307"/>
      <c r="L1140" s="307"/>
      <c r="M1140" s="307"/>
      <c r="N1140" s="307"/>
      <c r="O1140" s="308">
        <v>5635.9</v>
      </c>
      <c r="P1140" s="309">
        <v>0.16528631855826381</v>
      </c>
    </row>
    <row r="1141" spans="1:16" x14ac:dyDescent="0.35">
      <c r="A1141" s="303">
        <v>41240</v>
      </c>
      <c r="B1141" s="304">
        <v>7360.9042570000001</v>
      </c>
      <c r="C1141" s="305">
        <v>1.62</v>
      </c>
      <c r="D1141" s="312">
        <v>31.951799999999999</v>
      </c>
      <c r="E1141" s="305">
        <v>1.6</v>
      </c>
      <c r="F1141" s="305">
        <v>-2.0000000000000018E-2</v>
      </c>
      <c r="G1141" s="305">
        <f t="shared" si="0"/>
        <v>3.0917619903408085E-2</v>
      </c>
      <c r="H1141" s="305">
        <v>0.48944630856043014</v>
      </c>
      <c r="I1141" s="307"/>
      <c r="J1141" s="307"/>
      <c r="K1141" s="307"/>
      <c r="L1141" s="307"/>
      <c r="M1141" s="307"/>
      <c r="N1141" s="307"/>
      <c r="O1141" s="308">
        <v>5727.45</v>
      </c>
      <c r="P1141" s="309">
        <v>1.6244078141911706</v>
      </c>
    </row>
    <row r="1142" spans="1:16" x14ac:dyDescent="0.35">
      <c r="A1142" s="303">
        <v>41242</v>
      </c>
      <c r="B1142" s="304">
        <v>7486.2666140000001</v>
      </c>
      <c r="C1142" s="305">
        <v>1.7</v>
      </c>
      <c r="D1142" s="312">
        <v>32.486600000000003</v>
      </c>
      <c r="E1142" s="305">
        <v>1.67</v>
      </c>
      <c r="F1142" s="305">
        <v>-3.0000000000000027E-2</v>
      </c>
      <c r="G1142" s="305">
        <f t="shared" si="0"/>
        <v>3.0899145921282005E-2</v>
      </c>
      <c r="H1142" s="305">
        <v>0.48934650386931799</v>
      </c>
      <c r="I1142" s="307"/>
      <c r="J1142" s="307"/>
      <c r="K1142" s="307"/>
      <c r="L1142" s="307"/>
      <c r="M1142" s="307"/>
      <c r="N1142" s="307"/>
      <c r="O1142" s="308">
        <v>5825</v>
      </c>
      <c r="P1142" s="309">
        <v>1.7032012501200393</v>
      </c>
    </row>
    <row r="1143" spans="1:16" x14ac:dyDescent="0.35">
      <c r="A1143" s="303">
        <v>41243</v>
      </c>
      <c r="B1143" s="304">
        <v>7556.729464</v>
      </c>
      <c r="C1143" s="305">
        <v>0.94</v>
      </c>
      <c r="D1143" s="312">
        <v>32.787500000000001</v>
      </c>
      <c r="E1143" s="305">
        <v>0.93</v>
      </c>
      <c r="F1143" s="305">
        <v>-9.9999999999998979E-3</v>
      </c>
      <c r="G1143" s="305">
        <f t="shared" si="0"/>
        <v>3.0877620609523353E-2</v>
      </c>
      <c r="H1143" s="305">
        <v>0.48898819660248372</v>
      </c>
      <c r="I1143" s="307"/>
      <c r="J1143" s="307"/>
      <c r="K1143" s="307"/>
      <c r="L1143" s="307"/>
      <c r="M1143" s="307"/>
      <c r="N1143" s="307"/>
      <c r="O1143" s="308">
        <v>5879.85</v>
      </c>
      <c r="P1143" s="309">
        <v>0.94163090128755988</v>
      </c>
    </row>
    <row r="1144" spans="1:16" x14ac:dyDescent="0.35">
      <c r="A1144" s="303">
        <v>41246</v>
      </c>
      <c r="B1144" s="310">
        <v>7545.326779</v>
      </c>
      <c r="C1144" s="305">
        <v>-0.15</v>
      </c>
      <c r="D1144" s="312">
        <v>32.735799999999998</v>
      </c>
      <c r="E1144" s="305">
        <v>-0.16</v>
      </c>
      <c r="F1144" s="305">
        <v>-1.0000000000000009E-2</v>
      </c>
      <c r="G1144" s="305">
        <f t="shared" si="0"/>
        <v>3.0878561067592753E-2</v>
      </c>
      <c r="H1144" s="305">
        <v>0.48863067311402669</v>
      </c>
      <c r="I1144" s="307"/>
      <c r="J1144" s="307"/>
      <c r="K1144" s="307"/>
      <c r="L1144" s="307"/>
      <c r="M1144" s="307"/>
      <c r="N1144" s="307"/>
      <c r="O1144" s="311">
        <v>5870.95</v>
      </c>
      <c r="P1144" s="309">
        <v>-0.15136440555457273</v>
      </c>
    </row>
    <row r="1145" spans="1:16" x14ac:dyDescent="0.35">
      <c r="A1145" s="303">
        <v>41247</v>
      </c>
      <c r="B1145" s="310">
        <v>7568.854292</v>
      </c>
      <c r="C1145" s="305">
        <v>0.31</v>
      </c>
      <c r="D1145" s="312">
        <v>32.835700000000003</v>
      </c>
      <c r="E1145" s="305">
        <v>0.31</v>
      </c>
      <c r="F1145" s="305">
        <v>0</v>
      </c>
      <c r="G1145" s="305">
        <f t="shared" si="0"/>
        <v>3.0862684754462678E-2</v>
      </c>
      <c r="H1145" s="305">
        <v>0.48826235833023923</v>
      </c>
      <c r="I1145" s="307"/>
      <c r="J1145" s="307"/>
      <c r="K1145" s="307"/>
      <c r="L1145" s="307"/>
      <c r="M1145" s="307"/>
      <c r="N1145" s="307"/>
      <c r="O1145" s="311">
        <v>5889.25</v>
      </c>
      <c r="P1145" s="309">
        <v>0.31170423866665842</v>
      </c>
    </row>
    <row r="1146" spans="1:16" x14ac:dyDescent="0.35">
      <c r="A1146" s="303">
        <v>41248</v>
      </c>
      <c r="B1146" s="310">
        <v>7583.3099469999997</v>
      </c>
      <c r="C1146" s="305">
        <v>0.19</v>
      </c>
      <c r="D1146" s="306">
        <v>32.896500000000003</v>
      </c>
      <c r="E1146" s="305">
        <v>0.19</v>
      </c>
      <c r="F1146" s="305">
        <v>0</v>
      </c>
      <c r="G1146" s="305">
        <f t="shared" si="0"/>
        <v>3.0862817376159122E-2</v>
      </c>
      <c r="H1146" s="305">
        <v>0.48789487499835021</v>
      </c>
      <c r="I1146" s="307"/>
      <c r="J1146" s="307"/>
      <c r="K1146" s="307"/>
      <c r="L1146" s="307"/>
      <c r="M1146" s="307"/>
      <c r="N1146" s="307"/>
      <c r="O1146" s="311">
        <v>5900.5</v>
      </c>
      <c r="P1146" s="309">
        <v>0.19102602198921764</v>
      </c>
    </row>
    <row r="1147" spans="1:16" x14ac:dyDescent="0.35">
      <c r="A1147" s="303">
        <v>41249</v>
      </c>
      <c r="B1147" s="304">
        <v>7622.3777</v>
      </c>
      <c r="C1147" s="305">
        <v>0.52</v>
      </c>
      <c r="D1147" s="306">
        <v>33.0627</v>
      </c>
      <c r="E1147" s="305">
        <v>0.51</v>
      </c>
      <c r="F1147" s="305">
        <v>-1.0000000000000009E-2</v>
      </c>
      <c r="G1147" s="305">
        <f t="shared" si="0"/>
        <v>3.0863529269373025E-2</v>
      </c>
      <c r="H1147" s="305">
        <v>0.4875398578653774</v>
      </c>
      <c r="I1147" s="307"/>
      <c r="J1147" s="307"/>
      <c r="K1147" s="307"/>
      <c r="L1147" s="307"/>
      <c r="M1147" s="307"/>
      <c r="N1147" s="307"/>
      <c r="O1147" s="308">
        <v>5930.9</v>
      </c>
      <c r="P1147" s="309">
        <v>0.51521057537496207</v>
      </c>
    </row>
    <row r="1148" spans="1:16" x14ac:dyDescent="0.35">
      <c r="A1148" s="303">
        <v>41250</v>
      </c>
      <c r="B1148" s="310">
        <v>7592.1622049999996</v>
      </c>
      <c r="C1148" s="305">
        <v>-0.4</v>
      </c>
      <c r="D1148" s="312">
        <v>32.932600000000001</v>
      </c>
      <c r="E1148" s="305">
        <v>-0.39</v>
      </c>
      <c r="F1148" s="305">
        <v>1.0000000000000009E-2</v>
      </c>
      <c r="G1148" s="305">
        <f t="shared" si="0"/>
        <v>3.0862873473979133E-2</v>
      </c>
      <c r="H1148" s="305">
        <v>0.48724037423218264</v>
      </c>
      <c r="I1148" s="307"/>
      <c r="J1148" s="307"/>
      <c r="K1148" s="307"/>
      <c r="L1148" s="307"/>
      <c r="M1148" s="307"/>
      <c r="N1148" s="307"/>
      <c r="O1148" s="311">
        <v>5907.4</v>
      </c>
      <c r="P1148" s="309">
        <v>-0.39622991451550355</v>
      </c>
    </row>
    <row r="1149" spans="1:16" x14ac:dyDescent="0.35">
      <c r="A1149" s="303">
        <v>41253</v>
      </c>
      <c r="B1149" s="310">
        <v>7594.1049940000003</v>
      </c>
      <c r="C1149" s="305">
        <v>0.03</v>
      </c>
      <c r="D1149" s="306">
        <v>32.936599999999999</v>
      </c>
      <c r="E1149" s="305">
        <v>0.01</v>
      </c>
      <c r="F1149" s="305">
        <v>-1.9999999999999997E-2</v>
      </c>
      <c r="G1149" s="305">
        <f t="shared" si="0"/>
        <v>3.0189642659960363E-2</v>
      </c>
      <c r="H1149" s="305">
        <v>0.48697649808560939</v>
      </c>
      <c r="I1149" s="307"/>
      <c r="J1149" s="307"/>
      <c r="K1149" s="307"/>
      <c r="L1149" s="307"/>
      <c r="M1149" s="307"/>
      <c r="N1149" s="307"/>
      <c r="O1149" s="311">
        <v>5908.9</v>
      </c>
      <c r="P1149" s="309">
        <v>2.5391881369130245E-2</v>
      </c>
    </row>
    <row r="1150" spans="1:16" x14ac:dyDescent="0.35">
      <c r="A1150" s="303">
        <v>41254</v>
      </c>
      <c r="B1150" s="310">
        <v>7581.1112590000002</v>
      </c>
      <c r="C1150" s="305">
        <v>-0.17</v>
      </c>
      <c r="D1150" s="306">
        <v>32.880000000000003</v>
      </c>
      <c r="E1150" s="305">
        <v>-0.17</v>
      </c>
      <c r="F1150" s="305">
        <v>0</v>
      </c>
      <c r="G1150" s="305">
        <f t="shared" ref="G1150:G1213" si="1">+STDEV(F435:F1150)</f>
        <v>3.018701565194375E-2</v>
      </c>
      <c r="H1150" s="305">
        <v>0.4866122545806098</v>
      </c>
      <c r="I1150" s="307"/>
      <c r="J1150" s="307"/>
      <c r="K1150" s="307"/>
      <c r="L1150" s="307"/>
      <c r="M1150" s="307"/>
      <c r="N1150" s="307"/>
      <c r="O1150" s="311">
        <v>5898.8</v>
      </c>
      <c r="P1150" s="309">
        <v>-0.17092859923165826</v>
      </c>
    </row>
    <row r="1151" spans="1:16" x14ac:dyDescent="0.35">
      <c r="A1151" s="303">
        <v>41255</v>
      </c>
      <c r="B1151" s="310">
        <v>7567.1929069999996</v>
      </c>
      <c r="C1151" s="305">
        <v>-0.18</v>
      </c>
      <c r="D1151" s="306">
        <v>32.819699999999997</v>
      </c>
      <c r="E1151" s="305">
        <v>-0.18</v>
      </c>
      <c r="F1151" s="305">
        <v>0</v>
      </c>
      <c r="G1151" s="305">
        <f t="shared" si="1"/>
        <v>3.0182845918347214E-2</v>
      </c>
      <c r="H1151" s="305">
        <v>0.48624882701599437</v>
      </c>
      <c r="I1151" s="307"/>
      <c r="J1151" s="307"/>
      <c r="K1151" s="307"/>
      <c r="L1151" s="307"/>
      <c r="M1151" s="307"/>
      <c r="N1151" s="307"/>
      <c r="O1151" s="311">
        <v>5888</v>
      </c>
      <c r="P1151" s="309">
        <v>-0.18308808571235136</v>
      </c>
    </row>
    <row r="1152" spans="1:16" x14ac:dyDescent="0.35">
      <c r="A1152" s="303">
        <v>41256</v>
      </c>
      <c r="B1152" s="310">
        <v>7520.3303260000002</v>
      </c>
      <c r="C1152" s="305">
        <v>-0.62</v>
      </c>
      <c r="D1152" s="306">
        <v>32.619500000000002</v>
      </c>
      <c r="E1152" s="305">
        <v>-0.61</v>
      </c>
      <c r="F1152" s="305">
        <v>1.0000000000000009E-2</v>
      </c>
      <c r="G1152" s="305">
        <f t="shared" si="1"/>
        <v>3.0138442018649042E-2</v>
      </c>
      <c r="H1152" s="305">
        <v>0.48595225289988936</v>
      </c>
      <c r="I1152" s="307"/>
      <c r="J1152" s="307"/>
      <c r="K1152" s="307"/>
      <c r="L1152" s="307"/>
      <c r="M1152" s="307"/>
      <c r="N1152" s="307"/>
      <c r="O1152" s="311">
        <v>5851.5</v>
      </c>
      <c r="P1152" s="309">
        <v>-0.61990489130434778</v>
      </c>
    </row>
    <row r="1153" spans="1:16" x14ac:dyDescent="0.35">
      <c r="A1153" s="303">
        <v>41257</v>
      </c>
      <c r="B1153" s="310">
        <v>7556.4342079999997</v>
      </c>
      <c r="C1153" s="305">
        <v>0.48</v>
      </c>
      <c r="D1153" s="306">
        <v>32.771799999999999</v>
      </c>
      <c r="E1153" s="305">
        <v>0.47</v>
      </c>
      <c r="F1153" s="305">
        <v>-1.0000000000000009E-2</v>
      </c>
      <c r="G1153" s="305">
        <f t="shared" si="1"/>
        <v>3.0134289976074567E-2</v>
      </c>
      <c r="H1153" s="305">
        <v>0.4856020645724981</v>
      </c>
      <c r="I1153" s="307"/>
      <c r="J1153" s="307"/>
      <c r="K1153" s="307"/>
      <c r="L1153" s="307"/>
      <c r="M1153" s="307"/>
      <c r="N1153" s="307"/>
      <c r="O1153" s="311">
        <v>5879.6</v>
      </c>
      <c r="P1153" s="309">
        <v>0.48021874732975073</v>
      </c>
    </row>
    <row r="1154" spans="1:16" x14ac:dyDescent="0.35">
      <c r="A1154" s="303">
        <v>41260</v>
      </c>
      <c r="B1154" s="310">
        <v>7528.504371</v>
      </c>
      <c r="C1154" s="305">
        <v>-0.37</v>
      </c>
      <c r="D1154" s="306">
        <v>32.650199999999998</v>
      </c>
      <c r="E1154" s="305">
        <v>-0.37</v>
      </c>
      <c r="F1154" s="305">
        <v>0</v>
      </c>
      <c r="G1154" s="305">
        <f t="shared" si="1"/>
        <v>3.0133569537537961E-2</v>
      </c>
      <c r="H1154" s="305">
        <v>0.48524100738795933</v>
      </c>
      <c r="I1154" s="307"/>
      <c r="J1154" s="307"/>
      <c r="K1154" s="307"/>
      <c r="L1154" s="307"/>
      <c r="M1154" s="307"/>
      <c r="N1154" s="307"/>
      <c r="O1154" s="311">
        <v>5857.9</v>
      </c>
      <c r="P1154" s="309">
        <v>-0.36907272603579711</v>
      </c>
    </row>
    <row r="1155" spans="1:16" x14ac:dyDescent="0.35">
      <c r="A1155" s="303">
        <v>41261</v>
      </c>
      <c r="B1155" s="304">
        <v>7578.55447</v>
      </c>
      <c r="C1155" s="305">
        <v>0.66</v>
      </c>
      <c r="D1155" s="306">
        <v>32.863399999999999</v>
      </c>
      <c r="E1155" s="305">
        <v>0.65</v>
      </c>
      <c r="F1155" s="305">
        <v>-1.0000000000000009E-2</v>
      </c>
      <c r="G1155" s="305">
        <f t="shared" si="1"/>
        <v>3.0134559260006803E-2</v>
      </c>
      <c r="H1155" s="305">
        <v>0.48489240881340923</v>
      </c>
      <c r="I1155" s="307"/>
      <c r="J1155" s="307"/>
      <c r="K1155" s="307"/>
      <c r="L1155" s="307"/>
      <c r="M1155" s="307"/>
      <c r="N1155" s="307"/>
      <c r="O1155" s="311">
        <v>5896.8</v>
      </c>
      <c r="P1155" s="309">
        <v>0.66406049949641588</v>
      </c>
    </row>
    <row r="1156" spans="1:16" x14ac:dyDescent="0.35">
      <c r="A1156" s="303">
        <v>41262</v>
      </c>
      <c r="B1156" s="310">
        <v>7620.7094399999996</v>
      </c>
      <c r="C1156" s="305">
        <v>0.56000000000000005</v>
      </c>
      <c r="D1156" s="306">
        <v>33.043100000000003</v>
      </c>
      <c r="E1156" s="305">
        <v>0.55000000000000004</v>
      </c>
      <c r="F1156" s="305">
        <v>-1.0000000000000009E-2</v>
      </c>
      <c r="G1156" s="305">
        <f t="shared" si="1"/>
        <v>3.0135540113780081E-2</v>
      </c>
      <c r="H1156" s="305">
        <v>0.48454455833516946</v>
      </c>
      <c r="I1156" s="307"/>
      <c r="J1156" s="307"/>
      <c r="K1156" s="307"/>
      <c r="L1156" s="307"/>
      <c r="M1156" s="307"/>
      <c r="N1156" s="307"/>
      <c r="O1156" s="311">
        <v>5929.6</v>
      </c>
      <c r="P1156" s="309">
        <v>0.55623388956722597</v>
      </c>
    </row>
    <row r="1157" spans="1:16" x14ac:dyDescent="0.35">
      <c r="A1157" s="303">
        <v>41263</v>
      </c>
      <c r="B1157" s="310">
        <v>7603.7171989999997</v>
      </c>
      <c r="C1157" s="305">
        <v>-0.22</v>
      </c>
      <c r="D1157" s="306">
        <v>32.97</v>
      </c>
      <c r="E1157" s="305">
        <v>-0.22</v>
      </c>
      <c r="F1157" s="305">
        <v>0</v>
      </c>
      <c r="G1157" s="305">
        <f t="shared" si="1"/>
        <v>3.0135368903038532E-2</v>
      </c>
      <c r="H1157" s="305">
        <v>0.48418596767907229</v>
      </c>
      <c r="I1157" s="307"/>
      <c r="J1157" s="307"/>
      <c r="K1157" s="307"/>
      <c r="L1157" s="307"/>
      <c r="M1157" s="307"/>
      <c r="N1157" s="307"/>
      <c r="O1157" s="308">
        <v>5916.4</v>
      </c>
      <c r="P1157" s="309">
        <v>-0.22261198057205756</v>
      </c>
    </row>
    <row r="1158" spans="1:16" x14ac:dyDescent="0.35">
      <c r="A1158" s="303">
        <v>41264</v>
      </c>
      <c r="B1158" s="310">
        <v>7515.4316689999996</v>
      </c>
      <c r="C1158" s="305">
        <v>-1.1599999999999999</v>
      </c>
      <c r="D1158" s="306">
        <v>32.591500000000003</v>
      </c>
      <c r="E1158" s="305">
        <v>-1.1499999999999999</v>
      </c>
      <c r="F1158" s="305">
        <v>1.0000000000000009E-2</v>
      </c>
      <c r="G1158" s="305">
        <f t="shared" si="1"/>
        <v>3.0123868211595652E-2</v>
      </c>
      <c r="H1158" s="305">
        <v>0.48389388618770435</v>
      </c>
      <c r="I1158" s="307"/>
      <c r="J1158" s="307"/>
      <c r="K1158" s="307"/>
      <c r="L1158" s="307"/>
      <c r="M1158" s="307"/>
      <c r="N1158" s="307"/>
      <c r="O1158" s="311">
        <v>5847.7</v>
      </c>
      <c r="P1158" s="309">
        <v>-1.1611790953958459</v>
      </c>
    </row>
    <row r="1159" spans="1:16" x14ac:dyDescent="0.35">
      <c r="A1159" s="303">
        <v>41267</v>
      </c>
      <c r="B1159" s="310">
        <v>7528.5432099999998</v>
      </c>
      <c r="C1159" s="305">
        <v>0.17</v>
      </c>
      <c r="D1159" s="306">
        <v>32.647799999999997</v>
      </c>
      <c r="E1159" s="305">
        <v>0.17</v>
      </c>
      <c r="F1159" s="305">
        <v>0</v>
      </c>
      <c r="G1159" s="305">
        <f t="shared" si="1"/>
        <v>3.0121473795193518E-2</v>
      </c>
      <c r="H1159" s="305">
        <v>0.48353679207944389</v>
      </c>
      <c r="I1159" s="307"/>
      <c r="J1159" s="307"/>
      <c r="K1159" s="307"/>
      <c r="L1159" s="307"/>
      <c r="M1159" s="307"/>
      <c r="N1159" s="307"/>
      <c r="O1159" s="311">
        <v>5855.75</v>
      </c>
      <c r="P1159" s="309">
        <v>0.13766096071960229</v>
      </c>
    </row>
    <row r="1160" spans="1:16" x14ac:dyDescent="0.35">
      <c r="A1160" s="303">
        <v>41269</v>
      </c>
      <c r="B1160" s="310">
        <v>7592.651648</v>
      </c>
      <c r="C1160" s="305">
        <v>0.85</v>
      </c>
      <c r="D1160" s="306">
        <v>32.920099999999998</v>
      </c>
      <c r="E1160" s="305">
        <v>0.83</v>
      </c>
      <c r="F1160" s="305">
        <v>-2.0000000000000018E-2</v>
      </c>
      <c r="G1160" s="305">
        <f t="shared" si="1"/>
        <v>3.0127662559777526E-2</v>
      </c>
      <c r="H1160" s="305">
        <v>0.48328097550975674</v>
      </c>
      <c r="I1160" s="307"/>
      <c r="J1160" s="307"/>
      <c r="K1160" s="307"/>
      <c r="L1160" s="307"/>
      <c r="M1160" s="307"/>
      <c r="N1160" s="307"/>
      <c r="O1160" s="308">
        <v>5905.6</v>
      </c>
      <c r="P1160" s="309">
        <v>0.85130000426931418</v>
      </c>
    </row>
    <row r="1161" spans="1:16" x14ac:dyDescent="0.35">
      <c r="A1161" s="303">
        <v>41270</v>
      </c>
      <c r="B1161" s="310">
        <v>7547.0412200000001</v>
      </c>
      <c r="C1161" s="305">
        <v>-0.6</v>
      </c>
      <c r="D1161" s="306">
        <v>32.7239</v>
      </c>
      <c r="E1161" s="305">
        <v>-0.6</v>
      </c>
      <c r="F1161" s="305">
        <v>0</v>
      </c>
      <c r="G1161" s="305">
        <f t="shared" si="1"/>
        <v>3.0125572030985818E-2</v>
      </c>
      <c r="H1161" s="305">
        <v>0.4829254613035977</v>
      </c>
      <c r="I1161" s="307"/>
      <c r="J1161" s="307"/>
      <c r="K1161" s="307"/>
      <c r="L1161" s="307"/>
      <c r="M1161" s="307"/>
      <c r="N1161" s="307"/>
      <c r="O1161" s="311">
        <v>5870.1</v>
      </c>
      <c r="P1161" s="309">
        <v>-0.60112435654294227</v>
      </c>
    </row>
    <row r="1162" spans="1:16" x14ac:dyDescent="0.35">
      <c r="A1162" s="303">
        <v>41271</v>
      </c>
      <c r="B1162" s="310">
        <v>7596.1597439999996</v>
      </c>
      <c r="C1162" s="305">
        <v>0.65</v>
      </c>
      <c r="D1162" s="306">
        <v>32.933100000000003</v>
      </c>
      <c r="E1162" s="305">
        <v>0.64</v>
      </c>
      <c r="F1162" s="305">
        <v>-1.0000000000000009E-2</v>
      </c>
      <c r="G1162" s="305">
        <f t="shared" si="1"/>
        <v>3.0125828070789853E-2</v>
      </c>
      <c r="H1162" s="305">
        <v>0.48258225550975958</v>
      </c>
      <c r="I1162" s="307"/>
      <c r="J1162" s="307"/>
      <c r="K1162" s="307"/>
      <c r="L1162" s="307"/>
      <c r="M1162" s="307"/>
      <c r="N1162" s="307"/>
      <c r="O1162" s="311">
        <v>5908.35</v>
      </c>
      <c r="P1162" s="309">
        <v>0.65160729800173756</v>
      </c>
    </row>
    <row r="1163" spans="1:16" x14ac:dyDescent="0.35">
      <c r="A1163" s="303">
        <v>41274</v>
      </c>
      <c r="B1163" s="310">
        <v>7591.992072</v>
      </c>
      <c r="C1163" s="305">
        <v>-0.05</v>
      </c>
      <c r="D1163" s="306">
        <v>32.911299999999997</v>
      </c>
      <c r="E1163" s="305">
        <v>-7.0000000000000007E-2</v>
      </c>
      <c r="F1163" s="305">
        <v>-2.0000000000000004E-2</v>
      </c>
      <c r="G1163" s="305">
        <f t="shared" si="1"/>
        <v>3.0126587006780319E-2</v>
      </c>
      <c r="H1163" s="305">
        <v>0.48232812810940412</v>
      </c>
      <c r="I1163" s="307"/>
      <c r="J1163" s="307"/>
      <c r="K1163" s="307"/>
      <c r="L1163" s="307"/>
      <c r="M1163" s="307"/>
      <c r="N1163" s="307"/>
      <c r="O1163" s="311">
        <v>5905.1</v>
      </c>
      <c r="P1163" s="309">
        <v>-5.5006897018626176E-2</v>
      </c>
    </row>
    <row r="1164" spans="1:16" x14ac:dyDescent="0.35">
      <c r="A1164" s="303">
        <v>41275</v>
      </c>
      <c r="B1164" s="310">
        <v>7650.8227690000003</v>
      </c>
      <c r="C1164" s="305">
        <v>0.77</v>
      </c>
      <c r="D1164" s="306">
        <v>33.160800000000002</v>
      </c>
      <c r="E1164" s="305">
        <v>0.76</v>
      </c>
      <c r="F1164" s="305">
        <v>-1.0000000000000009E-2</v>
      </c>
      <c r="G1164" s="305">
        <f t="shared" si="1"/>
        <v>3.0127627944051716E-2</v>
      </c>
      <c r="H1164" s="305">
        <v>0.48198623463060131</v>
      </c>
      <c r="I1164" s="307"/>
      <c r="J1164" s="307"/>
      <c r="K1164" s="307"/>
      <c r="L1164" s="307"/>
      <c r="M1164" s="307"/>
      <c r="N1164" s="307"/>
      <c r="O1164" s="311">
        <v>5950.85</v>
      </c>
      <c r="P1164" s="309">
        <v>0.77475402618075895</v>
      </c>
    </row>
    <row r="1165" spans="1:16" x14ac:dyDescent="0.35">
      <c r="A1165" s="303">
        <v>41276</v>
      </c>
      <c r="B1165" s="310">
        <v>7705.3562149999998</v>
      </c>
      <c r="C1165" s="305">
        <v>0.71</v>
      </c>
      <c r="D1165" s="306">
        <v>33.392000000000003</v>
      </c>
      <c r="E1165" s="305">
        <v>0.7</v>
      </c>
      <c r="F1165" s="305">
        <v>-1.0000000000000009E-2</v>
      </c>
      <c r="G1165" s="305">
        <f t="shared" si="1"/>
        <v>3.0099268897419297E-2</v>
      </c>
      <c r="H1165" s="305">
        <v>0.48164506510944594</v>
      </c>
      <c r="I1165" s="307"/>
      <c r="J1165" s="307"/>
      <c r="K1165" s="307"/>
      <c r="L1165" s="307"/>
      <c r="M1165" s="307"/>
      <c r="N1165" s="307"/>
      <c r="O1165" s="311">
        <v>5993.25</v>
      </c>
      <c r="P1165" s="309">
        <v>0.71250325583739516</v>
      </c>
    </row>
    <row r="1166" spans="1:16" x14ac:dyDescent="0.35">
      <c r="A1166" s="303">
        <v>41277</v>
      </c>
      <c r="B1166" s="310">
        <v>7726.214344</v>
      </c>
      <c r="C1166" s="305">
        <v>0.27</v>
      </c>
      <c r="D1166" s="306">
        <v>33.479799999999997</v>
      </c>
      <c r="E1166" s="305">
        <v>0.26</v>
      </c>
      <c r="F1166" s="305">
        <v>-1.0000000000000009E-2</v>
      </c>
      <c r="G1166" s="305">
        <f t="shared" si="1"/>
        <v>3.0100238656582384E-2</v>
      </c>
      <c r="H1166" s="305">
        <v>0.48130461700264721</v>
      </c>
      <c r="I1166" s="307"/>
      <c r="J1166" s="307"/>
      <c r="K1166" s="307"/>
      <c r="L1166" s="307"/>
      <c r="M1166" s="307"/>
      <c r="N1166" s="307"/>
      <c r="O1166" s="311">
        <v>6009.5</v>
      </c>
      <c r="P1166" s="309">
        <v>0.27113836399282526</v>
      </c>
    </row>
    <row r="1167" spans="1:16" x14ac:dyDescent="0.35">
      <c r="A1167" s="303">
        <v>41278</v>
      </c>
      <c r="B1167" s="310">
        <v>7734.7696770000002</v>
      </c>
      <c r="C1167" s="305">
        <v>0.11</v>
      </c>
      <c r="D1167" s="306">
        <v>33.514800000000001</v>
      </c>
      <c r="E1167" s="305">
        <v>0.1</v>
      </c>
      <c r="F1167" s="305">
        <v>-9.999999999999995E-3</v>
      </c>
      <c r="G1167" s="305">
        <f t="shared" si="1"/>
        <v>3.0100813223136146E-2</v>
      </c>
      <c r="H1167" s="305">
        <v>0.48096488777936097</v>
      </c>
      <c r="I1167" s="307"/>
      <c r="J1167" s="307"/>
      <c r="K1167" s="307"/>
      <c r="L1167" s="307"/>
      <c r="M1167" s="307"/>
      <c r="N1167" s="307"/>
      <c r="O1167" s="311">
        <v>6016.15</v>
      </c>
      <c r="P1167" s="309">
        <v>0.11065812463598695</v>
      </c>
    </row>
    <row r="1168" spans="1:16" x14ac:dyDescent="0.35">
      <c r="A1168" s="303">
        <v>41281</v>
      </c>
      <c r="B1168" s="310">
        <v>7699.11006</v>
      </c>
      <c r="C1168" s="305">
        <v>-0.46</v>
      </c>
      <c r="D1168" s="306">
        <v>33.358499999999999</v>
      </c>
      <c r="E1168" s="305">
        <v>-0.47</v>
      </c>
      <c r="F1168" s="305">
        <v>-9.9999999999999534E-3</v>
      </c>
      <c r="G1168" s="305">
        <f t="shared" si="1"/>
        <v>3.0101796215811605E-2</v>
      </c>
      <c r="H1168" s="305">
        <v>0.48062587492111164</v>
      </c>
      <c r="I1168" s="307"/>
      <c r="J1168" s="307"/>
      <c r="K1168" s="307"/>
      <c r="L1168" s="307"/>
      <c r="M1168" s="307"/>
      <c r="N1168" s="307"/>
      <c r="O1168" s="311">
        <v>5988.4</v>
      </c>
      <c r="P1168" s="309">
        <v>-0.46125844601613991</v>
      </c>
    </row>
    <row r="1169" spans="1:16" x14ac:dyDescent="0.35">
      <c r="A1169" s="303">
        <v>41282</v>
      </c>
      <c r="B1169" s="310">
        <v>7716.2142970000004</v>
      </c>
      <c r="C1169" s="305">
        <v>0.22</v>
      </c>
      <c r="D1169" s="306">
        <v>33.430100000000003</v>
      </c>
      <c r="E1169" s="305">
        <v>0.21</v>
      </c>
      <c r="F1169" s="305">
        <v>-1.0000000000000009E-2</v>
      </c>
      <c r="G1169" s="305">
        <f t="shared" si="1"/>
        <v>3.0102170921172861E-2</v>
      </c>
      <c r="H1169" s="305">
        <v>0.48028757592171534</v>
      </c>
      <c r="I1169" s="307"/>
      <c r="J1169" s="307"/>
      <c r="K1169" s="307"/>
      <c r="L1169" s="307"/>
      <c r="M1169" s="307"/>
      <c r="N1169" s="307"/>
      <c r="O1169" s="311">
        <v>6001.7</v>
      </c>
      <c r="P1169" s="309">
        <v>0.22209605236791435</v>
      </c>
    </row>
    <row r="1170" spans="1:16" x14ac:dyDescent="0.35">
      <c r="A1170" s="303">
        <v>41283</v>
      </c>
      <c r="B1170" s="310">
        <v>7677.3548030000002</v>
      </c>
      <c r="C1170" s="305">
        <v>-0.5</v>
      </c>
      <c r="D1170" s="306">
        <v>33.263300000000001</v>
      </c>
      <c r="E1170" s="305">
        <v>-0.5</v>
      </c>
      <c r="F1170" s="305">
        <v>0</v>
      </c>
      <c r="G1170" s="305">
        <f t="shared" si="1"/>
        <v>3.0101440575033035E-2</v>
      </c>
      <c r="H1170" s="305">
        <v>0.47993923322235665</v>
      </c>
      <c r="I1170" s="307"/>
      <c r="J1170" s="307"/>
      <c r="K1170" s="307"/>
      <c r="L1170" s="307"/>
      <c r="M1170" s="307"/>
      <c r="N1170" s="307"/>
      <c r="O1170" s="311">
        <v>5971.5</v>
      </c>
      <c r="P1170" s="309">
        <v>-0.50319076261725548</v>
      </c>
    </row>
    <row r="1171" spans="1:16" x14ac:dyDescent="0.35">
      <c r="A1171" s="303">
        <v>41284</v>
      </c>
      <c r="B1171" s="310">
        <v>7673.709312</v>
      </c>
      <c r="C1171" s="305">
        <v>-0.05</v>
      </c>
      <c r="D1171" s="306">
        <v>33.246299999999998</v>
      </c>
      <c r="E1171" s="305">
        <v>-0.05</v>
      </c>
      <c r="F1171" s="305">
        <v>0</v>
      </c>
      <c r="G1171" s="305">
        <f t="shared" si="1"/>
        <v>3.0100274527688715E-2</v>
      </c>
      <c r="H1171" s="305">
        <v>0.47959164718152564</v>
      </c>
      <c r="I1171" s="307"/>
      <c r="J1171" s="307"/>
      <c r="K1171" s="307"/>
      <c r="L1171" s="307"/>
      <c r="M1171" s="307"/>
      <c r="N1171" s="307"/>
      <c r="O1171" s="311">
        <v>5968.65</v>
      </c>
      <c r="P1171" s="309">
        <v>-4.7726701833716217E-2</v>
      </c>
    </row>
    <row r="1172" spans="1:16" x14ac:dyDescent="0.35">
      <c r="A1172" s="303">
        <v>41285</v>
      </c>
      <c r="B1172" s="310">
        <v>7651.4008899999999</v>
      </c>
      <c r="C1172" s="305">
        <v>-0.28999999999999998</v>
      </c>
      <c r="D1172" s="306">
        <v>33.150500000000001</v>
      </c>
      <c r="E1172" s="305">
        <v>-0.28999999999999998</v>
      </c>
      <c r="F1172" s="305">
        <v>0</v>
      </c>
      <c r="G1172" s="305">
        <f t="shared" si="1"/>
        <v>3.0099631763452067E-2</v>
      </c>
      <c r="H1172" s="305">
        <v>0.47924481506454253</v>
      </c>
      <c r="I1172" s="307"/>
      <c r="J1172" s="307"/>
      <c r="K1172" s="307"/>
      <c r="L1172" s="307"/>
      <c r="M1172" s="307"/>
      <c r="N1172" s="307"/>
      <c r="O1172" s="311">
        <v>5951.3</v>
      </c>
      <c r="P1172" s="309">
        <v>-0.29068549839577551</v>
      </c>
    </row>
    <row r="1173" spans="1:16" x14ac:dyDescent="0.35">
      <c r="A1173" s="303">
        <v>41288</v>
      </c>
      <c r="B1173" s="310">
        <v>7744.9386809999996</v>
      </c>
      <c r="C1173" s="305">
        <v>1.22</v>
      </c>
      <c r="D1173" s="306">
        <v>33.527000000000001</v>
      </c>
      <c r="E1173" s="305">
        <v>1.1399999999999999</v>
      </c>
      <c r="F1173" s="305">
        <v>-8.0000000000000071E-2</v>
      </c>
      <c r="G1173" s="305">
        <f t="shared" si="1"/>
        <v>3.0234712835652558E-2</v>
      </c>
      <c r="H1173" s="305">
        <v>0.48111737806842242</v>
      </c>
      <c r="I1173" s="307"/>
      <c r="J1173" s="307"/>
      <c r="K1173" s="307"/>
      <c r="L1173" s="307"/>
      <c r="M1173" s="307"/>
      <c r="N1173" s="307"/>
      <c r="O1173" s="311">
        <v>6024.05</v>
      </c>
      <c r="P1173" s="309">
        <v>1.2224219918337169</v>
      </c>
    </row>
    <row r="1174" spans="1:16" x14ac:dyDescent="0.35">
      <c r="A1174" s="303">
        <v>41289</v>
      </c>
      <c r="B1174" s="310">
        <v>7786.8130080000001</v>
      </c>
      <c r="C1174" s="305">
        <v>0.54</v>
      </c>
      <c r="D1174" s="306">
        <v>33.699599999999997</v>
      </c>
      <c r="E1174" s="305">
        <v>0.51</v>
      </c>
      <c r="F1174" s="305">
        <v>-3.0000000000000027E-2</v>
      </c>
      <c r="G1174" s="305">
        <f t="shared" si="1"/>
        <v>3.0249330940739807E-2</v>
      </c>
      <c r="H1174" s="305">
        <v>0.48102822748587415</v>
      </c>
      <c r="I1174" s="307"/>
      <c r="J1174" s="307"/>
      <c r="K1174" s="307"/>
      <c r="L1174" s="307"/>
      <c r="M1174" s="307"/>
      <c r="N1174" s="307"/>
      <c r="O1174" s="311">
        <v>6056.6</v>
      </c>
      <c r="P1174" s="309">
        <v>0.5403341605730394</v>
      </c>
    </row>
    <row r="1175" spans="1:16" x14ac:dyDescent="0.35">
      <c r="A1175" s="303">
        <v>41290</v>
      </c>
      <c r="B1175" s="310">
        <v>7716.5604819999999</v>
      </c>
      <c r="C1175" s="305">
        <v>-0.9</v>
      </c>
      <c r="D1175" s="306">
        <v>33.398600000000002</v>
      </c>
      <c r="E1175" s="305">
        <v>-0.89</v>
      </c>
      <c r="F1175" s="305">
        <v>1.0000000000000009E-2</v>
      </c>
      <c r="G1175" s="305">
        <f t="shared" si="1"/>
        <v>3.0253583937592213E-2</v>
      </c>
      <c r="H1175" s="305">
        <v>0.48074842215579661</v>
      </c>
      <c r="I1175" s="307"/>
      <c r="J1175" s="307"/>
      <c r="K1175" s="307"/>
      <c r="L1175" s="307"/>
      <c r="M1175" s="307"/>
      <c r="N1175" s="307"/>
      <c r="O1175" s="311">
        <v>6001.85</v>
      </c>
      <c r="P1175" s="309">
        <v>-0.90397252583957999</v>
      </c>
    </row>
    <row r="1176" spans="1:16" x14ac:dyDescent="0.35">
      <c r="A1176" s="303">
        <v>41291</v>
      </c>
      <c r="B1176" s="310">
        <v>7764.619764</v>
      </c>
      <c r="C1176" s="305">
        <v>0.62</v>
      </c>
      <c r="D1176" s="306">
        <v>33.602800000000002</v>
      </c>
      <c r="E1176" s="305">
        <v>0.61</v>
      </c>
      <c r="F1176" s="305">
        <v>-1.0000000000000009E-2</v>
      </c>
      <c r="G1176" s="305">
        <f t="shared" si="1"/>
        <v>3.0250590576094402E-2</v>
      </c>
      <c r="H1176" s="305">
        <v>0.48041288761003909</v>
      </c>
      <c r="I1176" s="307"/>
      <c r="J1176" s="307"/>
      <c r="K1176" s="307"/>
      <c r="L1176" s="307"/>
      <c r="M1176" s="307"/>
      <c r="N1176" s="307"/>
      <c r="O1176" s="311">
        <v>6039.2</v>
      </c>
      <c r="P1176" s="309">
        <v>0.62230812166247829</v>
      </c>
    </row>
    <row r="1177" spans="1:16" x14ac:dyDescent="0.35">
      <c r="A1177" s="303">
        <v>41292</v>
      </c>
      <c r="B1177" s="310">
        <v>7797.009395</v>
      </c>
      <c r="C1177" s="305">
        <v>0.42</v>
      </c>
      <c r="D1177" s="306">
        <v>33.740299999999998</v>
      </c>
      <c r="E1177" s="305">
        <v>0.41</v>
      </c>
      <c r="F1177" s="305">
        <v>-1.0000000000000009E-2</v>
      </c>
      <c r="G1177" s="305">
        <f t="shared" si="1"/>
        <v>3.0251523902688499E-2</v>
      </c>
      <c r="H1177" s="305">
        <v>0.48007805283721061</v>
      </c>
      <c r="I1177" s="307"/>
      <c r="J1177" s="307"/>
      <c r="K1177" s="307"/>
      <c r="L1177" s="307"/>
      <c r="M1177" s="307"/>
      <c r="N1177" s="307"/>
      <c r="O1177" s="311">
        <v>6064.4</v>
      </c>
      <c r="P1177" s="309">
        <v>0.41727381110080503</v>
      </c>
    </row>
    <row r="1178" spans="1:16" x14ac:dyDescent="0.35">
      <c r="A1178" s="303">
        <v>41295</v>
      </c>
      <c r="B1178" s="310">
        <v>7820.1890910000002</v>
      </c>
      <c r="C1178" s="305">
        <v>0.3</v>
      </c>
      <c r="D1178" s="306">
        <v>33.8354</v>
      </c>
      <c r="E1178" s="305">
        <v>0.28000000000000003</v>
      </c>
      <c r="F1178" s="305">
        <v>-1.9999999999999962E-2</v>
      </c>
      <c r="G1178" s="305">
        <f t="shared" si="1"/>
        <v>3.0257717560611248E-2</v>
      </c>
      <c r="H1178" s="305">
        <v>0.47982917235935507</v>
      </c>
      <c r="I1178" s="307"/>
      <c r="J1178" s="307"/>
      <c r="K1178" s="307"/>
      <c r="L1178" s="307"/>
      <c r="M1178" s="307"/>
      <c r="N1178" s="307"/>
      <c r="O1178" s="311">
        <v>6082.3</v>
      </c>
      <c r="P1178" s="309">
        <v>0.29516522656817734</v>
      </c>
    </row>
    <row r="1179" spans="1:16" x14ac:dyDescent="0.35">
      <c r="A1179" s="303">
        <v>41296</v>
      </c>
      <c r="B1179" s="310">
        <v>7776.7209679999996</v>
      </c>
      <c r="C1179" s="305">
        <v>-0.56000000000000005</v>
      </c>
      <c r="D1179" s="306">
        <v>33.648699999999998</v>
      </c>
      <c r="E1179" s="305">
        <v>-0.55000000000000004</v>
      </c>
      <c r="F1179" s="305">
        <v>1.0000000000000009E-2</v>
      </c>
      <c r="G1179" s="305">
        <f t="shared" si="1"/>
        <v>3.026006129076661E-2</v>
      </c>
      <c r="H1179" s="305">
        <v>0.47955226772858683</v>
      </c>
      <c r="I1179" s="307"/>
      <c r="J1179" s="307"/>
      <c r="K1179" s="307"/>
      <c r="L1179" s="307"/>
      <c r="M1179" s="307"/>
      <c r="N1179" s="307"/>
      <c r="O1179" s="311">
        <v>6048.5</v>
      </c>
      <c r="P1179" s="309">
        <v>-0.55571083307301805</v>
      </c>
    </row>
    <row r="1180" spans="1:16" x14ac:dyDescent="0.35">
      <c r="A1180" s="303">
        <v>41297</v>
      </c>
      <c r="B1180" s="310">
        <v>7784.9561530000001</v>
      </c>
      <c r="C1180" s="305">
        <v>0.11</v>
      </c>
      <c r="D1180" s="306">
        <v>33.683599999999998</v>
      </c>
      <c r="E1180" s="305">
        <v>0.1</v>
      </c>
      <c r="F1180" s="305">
        <v>-9.999999999999995E-3</v>
      </c>
      <c r="G1180" s="305">
        <f t="shared" si="1"/>
        <v>3.0258162840779892E-2</v>
      </c>
      <c r="H1180" s="305">
        <v>0.47921947915480601</v>
      </c>
      <c r="I1180" s="307"/>
      <c r="J1180" s="307"/>
      <c r="K1180" s="307"/>
      <c r="L1180" s="307"/>
      <c r="M1180" s="307"/>
      <c r="N1180" s="307"/>
      <c r="O1180" s="311">
        <v>6054.3</v>
      </c>
      <c r="P1180" s="309">
        <v>9.5891543357860334E-2</v>
      </c>
    </row>
    <row r="1181" spans="1:16" x14ac:dyDescent="0.35">
      <c r="A1181" s="303">
        <v>41298</v>
      </c>
      <c r="B1181" s="310">
        <v>7740.0610610000003</v>
      </c>
      <c r="C1181" s="305">
        <v>-0.57999999999999996</v>
      </c>
      <c r="D1181" s="306">
        <v>33.489800000000002</v>
      </c>
      <c r="E1181" s="305">
        <v>-0.57999999999999996</v>
      </c>
      <c r="F1181" s="305">
        <v>0</v>
      </c>
      <c r="G1181" s="305">
        <f t="shared" si="1"/>
        <v>3.0257256427856101E-2</v>
      </c>
      <c r="H1181" s="305">
        <v>0.47887786995899861</v>
      </c>
      <c r="I1181" s="307"/>
      <c r="J1181" s="307"/>
      <c r="K1181" s="307"/>
      <c r="L1181" s="307"/>
      <c r="M1181" s="307"/>
      <c r="N1181" s="307"/>
      <c r="O1181" s="311">
        <v>6019.35</v>
      </c>
      <c r="P1181" s="309">
        <v>-0.57727565531935676</v>
      </c>
    </row>
    <row r="1182" spans="1:16" x14ac:dyDescent="0.35">
      <c r="A1182" s="303">
        <v>41302</v>
      </c>
      <c r="B1182" s="310">
        <v>7811.3526240000001</v>
      </c>
      <c r="C1182" s="305">
        <v>0.92</v>
      </c>
      <c r="D1182" s="306">
        <v>33.788800000000002</v>
      </c>
      <c r="E1182" s="305">
        <v>0.89</v>
      </c>
      <c r="F1182" s="305">
        <v>-3.0000000000000027E-2</v>
      </c>
      <c r="G1182" s="305">
        <f t="shared" si="1"/>
        <v>3.0273025178618924E-2</v>
      </c>
      <c r="H1182" s="305">
        <v>0.47879171432158868</v>
      </c>
      <c r="I1182" s="307"/>
      <c r="J1182" s="307"/>
      <c r="K1182" s="307"/>
      <c r="L1182" s="307"/>
      <c r="M1182" s="307"/>
      <c r="N1182" s="307"/>
      <c r="O1182" s="311">
        <v>6074.8</v>
      </c>
      <c r="P1182" s="309">
        <v>0.92119581017883689</v>
      </c>
    </row>
    <row r="1183" spans="1:16" x14ac:dyDescent="0.35">
      <c r="A1183" s="303">
        <v>41303</v>
      </c>
      <c r="B1183" s="310">
        <v>7779.3510850000002</v>
      </c>
      <c r="C1183" s="305">
        <v>-0.41</v>
      </c>
      <c r="D1183" s="306">
        <v>33.645499999999998</v>
      </c>
      <c r="E1183" s="305">
        <v>-0.42</v>
      </c>
      <c r="F1183" s="305">
        <v>-1.0000000000000009E-2</v>
      </c>
      <c r="G1183" s="305">
        <f t="shared" si="1"/>
        <v>3.0273048913113516E-2</v>
      </c>
      <c r="H1183" s="305">
        <v>0.47846074380034903</v>
      </c>
      <c r="I1183" s="307"/>
      <c r="J1183" s="307"/>
      <c r="K1183" s="307"/>
      <c r="L1183" s="307"/>
      <c r="M1183" s="307"/>
      <c r="N1183" s="307"/>
      <c r="O1183" s="311">
        <v>6049.9</v>
      </c>
      <c r="P1183" s="309">
        <v>-0.40989003753210873</v>
      </c>
    </row>
    <row r="1184" spans="1:16" x14ac:dyDescent="0.35">
      <c r="A1184" s="303">
        <v>41304</v>
      </c>
      <c r="B1184" s="310">
        <v>7786.8154560000003</v>
      </c>
      <c r="C1184" s="305">
        <v>0.1</v>
      </c>
      <c r="D1184" s="306">
        <v>33.675800000000002</v>
      </c>
      <c r="E1184" s="305">
        <v>0.09</v>
      </c>
      <c r="F1184" s="305">
        <v>-1.0000000000000009E-2</v>
      </c>
      <c r="G1184" s="305">
        <f t="shared" si="1"/>
        <v>3.0273047526848545E-2</v>
      </c>
      <c r="H1184" s="305">
        <v>0.47813045698025552</v>
      </c>
      <c r="I1184" s="307"/>
      <c r="J1184" s="307"/>
      <c r="K1184" s="307"/>
      <c r="L1184" s="307"/>
      <c r="M1184" s="307"/>
      <c r="N1184" s="307"/>
      <c r="O1184" s="311">
        <v>6055.75</v>
      </c>
      <c r="P1184" s="309">
        <v>9.6695813153942448E-2</v>
      </c>
    </row>
    <row r="1185" spans="1:16" x14ac:dyDescent="0.35">
      <c r="A1185" s="303">
        <v>41305</v>
      </c>
      <c r="B1185" s="310">
        <v>7759.8669330000002</v>
      </c>
      <c r="C1185" s="305">
        <v>-0.35</v>
      </c>
      <c r="D1185" s="306">
        <v>33.5593</v>
      </c>
      <c r="E1185" s="305">
        <v>-0.35</v>
      </c>
      <c r="F1185" s="305">
        <v>0</v>
      </c>
      <c r="G1185" s="305">
        <f t="shared" si="1"/>
        <v>3.0273138766534969E-2</v>
      </c>
      <c r="H1185" s="305">
        <v>0.47779175301362109</v>
      </c>
      <c r="I1185" s="307"/>
      <c r="J1185" s="307"/>
      <c r="K1185" s="307"/>
      <c r="L1185" s="307"/>
      <c r="M1185" s="307"/>
      <c r="N1185" s="307"/>
      <c r="O1185" s="311">
        <v>6034.75</v>
      </c>
      <c r="P1185" s="309">
        <v>-0.34677785575692521</v>
      </c>
    </row>
    <row r="1186" spans="1:16" x14ac:dyDescent="0.35">
      <c r="A1186" s="303">
        <v>41306</v>
      </c>
      <c r="B1186" s="310">
        <v>7713.7696020000003</v>
      </c>
      <c r="C1186" s="305">
        <v>-0.59</v>
      </c>
      <c r="D1186" s="306">
        <v>33.360100000000003</v>
      </c>
      <c r="E1186" s="305">
        <v>-0.59</v>
      </c>
      <c r="F1186" s="305">
        <v>0</v>
      </c>
      <c r="G1186" s="305">
        <f t="shared" si="1"/>
        <v>3.0269016515354581E-2</v>
      </c>
      <c r="H1186" s="305">
        <v>0.47745376761405817</v>
      </c>
      <c r="I1186" s="307"/>
      <c r="J1186" s="307"/>
      <c r="K1186" s="307"/>
      <c r="L1186" s="307"/>
      <c r="M1186" s="307"/>
      <c r="N1186" s="307"/>
      <c r="O1186" s="311">
        <v>5998.9</v>
      </c>
      <c r="P1186" s="309">
        <v>-0.59405940594060003</v>
      </c>
    </row>
    <row r="1187" spans="1:16" x14ac:dyDescent="0.35">
      <c r="A1187" s="303">
        <v>41309</v>
      </c>
      <c r="B1187" s="310">
        <v>7698.7748410000004</v>
      </c>
      <c r="C1187" s="305">
        <v>-0.19</v>
      </c>
      <c r="D1187" s="306">
        <v>33.293100000000003</v>
      </c>
      <c r="E1187" s="305">
        <v>-0.2</v>
      </c>
      <c r="F1187" s="305">
        <v>-1.0000000000000009E-2</v>
      </c>
      <c r="G1187" s="305">
        <f t="shared" si="1"/>
        <v>3.0267368141115827E-2</v>
      </c>
      <c r="H1187" s="305">
        <v>0.47712566515000593</v>
      </c>
      <c r="I1187" s="307"/>
      <c r="J1187" s="307"/>
      <c r="K1187" s="307"/>
      <c r="L1187" s="307"/>
      <c r="M1187" s="307"/>
      <c r="N1187" s="307"/>
      <c r="O1187" s="311">
        <v>5987.25</v>
      </c>
      <c r="P1187" s="309">
        <v>-0.19420227041623694</v>
      </c>
    </row>
    <row r="1188" spans="1:16" x14ac:dyDescent="0.35">
      <c r="A1188" s="303">
        <v>41310</v>
      </c>
      <c r="B1188" s="310">
        <v>7660.2714779999997</v>
      </c>
      <c r="C1188" s="305">
        <v>-0.5</v>
      </c>
      <c r="D1188" s="306">
        <v>33.128399999999999</v>
      </c>
      <c r="E1188" s="305">
        <v>-0.49</v>
      </c>
      <c r="F1188" s="305">
        <v>1.0000000000000009E-2</v>
      </c>
      <c r="G1188" s="305">
        <f t="shared" si="1"/>
        <v>3.0271466765428183E-2</v>
      </c>
      <c r="H1188" s="305">
        <v>0.47685505837387893</v>
      </c>
      <c r="I1188" s="307"/>
      <c r="J1188" s="307"/>
      <c r="K1188" s="307"/>
      <c r="L1188" s="307"/>
      <c r="M1188" s="307"/>
      <c r="N1188" s="307"/>
      <c r="O1188" s="311">
        <v>5956.9</v>
      </c>
      <c r="P1188" s="309">
        <v>-0.50691051818448141</v>
      </c>
    </row>
    <row r="1189" spans="1:16" x14ac:dyDescent="0.35">
      <c r="A1189" s="303">
        <v>41311</v>
      </c>
      <c r="B1189" s="310">
        <v>7663.2293069999996</v>
      </c>
      <c r="C1189" s="305">
        <v>0.04</v>
      </c>
      <c r="D1189" s="306">
        <v>33.138800000000003</v>
      </c>
      <c r="E1189" s="305">
        <v>0.03</v>
      </c>
      <c r="F1189" s="305">
        <v>-1.0000000000000002E-2</v>
      </c>
      <c r="G1189" s="305">
        <f t="shared" si="1"/>
        <v>3.02722584170463E-2</v>
      </c>
      <c r="H1189" s="305">
        <v>0.47652839212463388</v>
      </c>
      <c r="I1189" s="307"/>
      <c r="J1189" s="307"/>
      <c r="K1189" s="307"/>
      <c r="L1189" s="307"/>
      <c r="M1189" s="307"/>
      <c r="N1189" s="307"/>
      <c r="O1189" s="311">
        <v>5959.2</v>
      </c>
      <c r="P1189" s="309">
        <v>3.861068676660985E-2</v>
      </c>
    </row>
    <row r="1190" spans="1:16" x14ac:dyDescent="0.35">
      <c r="A1190" s="303">
        <v>41312</v>
      </c>
      <c r="B1190" s="310">
        <v>7636.9598679999999</v>
      </c>
      <c r="C1190" s="305">
        <v>-0.34</v>
      </c>
      <c r="D1190" s="306">
        <v>33.025500000000001</v>
      </c>
      <c r="E1190" s="305">
        <v>-0.34</v>
      </c>
      <c r="F1190" s="305">
        <v>0</v>
      </c>
      <c r="G1190" s="305">
        <f t="shared" si="1"/>
        <v>3.0259671759913415E-2</v>
      </c>
      <c r="H1190" s="305">
        <v>0.47619323491744331</v>
      </c>
      <c r="I1190" s="307"/>
      <c r="J1190" s="307"/>
      <c r="K1190" s="307"/>
      <c r="L1190" s="307"/>
      <c r="M1190" s="307"/>
      <c r="N1190" s="307"/>
      <c r="O1190" s="311">
        <v>5938.8</v>
      </c>
      <c r="P1190" s="309">
        <v>-0.34232782923881794</v>
      </c>
    </row>
    <row r="1191" spans="1:16" x14ac:dyDescent="0.35">
      <c r="A1191" s="303">
        <v>41313</v>
      </c>
      <c r="B1191" s="310">
        <v>7591.5903360000002</v>
      </c>
      <c r="C1191" s="305">
        <v>-0.59</v>
      </c>
      <c r="D1191" s="306">
        <v>32.830399999999997</v>
      </c>
      <c r="E1191" s="305">
        <v>-0.59</v>
      </c>
      <c r="F1191" s="305">
        <v>0</v>
      </c>
      <c r="G1191" s="305">
        <f t="shared" si="1"/>
        <v>3.0156089520155509E-2</v>
      </c>
      <c r="H1191" s="305">
        <v>0.47585878367952905</v>
      </c>
      <c r="I1191" s="307"/>
      <c r="J1191" s="307"/>
      <c r="K1191" s="307"/>
      <c r="L1191" s="307"/>
      <c r="M1191" s="307"/>
      <c r="N1191" s="307"/>
      <c r="O1191" s="311">
        <v>5903.5</v>
      </c>
      <c r="P1191" s="309">
        <v>-0.59439617431131175</v>
      </c>
    </row>
    <row r="1192" spans="1:16" x14ac:dyDescent="0.35">
      <c r="A1192" s="303">
        <v>41316</v>
      </c>
      <c r="B1192" s="310">
        <v>7584.3184030000002</v>
      </c>
      <c r="C1192" s="305">
        <v>-0.1</v>
      </c>
      <c r="D1192" s="306">
        <v>32.793199999999999</v>
      </c>
      <c r="E1192" s="305">
        <v>-0.11</v>
      </c>
      <c r="F1192" s="305">
        <v>-9.999999999999995E-3</v>
      </c>
      <c r="G1192" s="305">
        <f t="shared" si="1"/>
        <v>3.0071749830276433E-2</v>
      </c>
      <c r="H1192" s="305">
        <v>0.47553426285368666</v>
      </c>
      <c r="I1192" s="307"/>
      <c r="J1192" s="307"/>
      <c r="K1192" s="307"/>
      <c r="L1192" s="307"/>
      <c r="M1192" s="307"/>
      <c r="N1192" s="307"/>
      <c r="O1192" s="311">
        <v>5897.85</v>
      </c>
      <c r="P1192" s="309">
        <v>-9.5705937155918283E-2</v>
      </c>
    </row>
    <row r="1193" spans="1:16" x14ac:dyDescent="0.35">
      <c r="A1193" s="303">
        <v>41317</v>
      </c>
      <c r="B1193" s="310">
        <v>7616.0192230000002</v>
      </c>
      <c r="C1193" s="305">
        <v>0.42</v>
      </c>
      <c r="D1193" s="306">
        <v>32.928199999999997</v>
      </c>
      <c r="E1193" s="305">
        <v>0.41</v>
      </c>
      <c r="F1193" s="305">
        <v>-1.0000000000000009E-2</v>
      </c>
      <c r="G1193" s="305">
        <f t="shared" si="1"/>
        <v>3.0072354831132089E-2</v>
      </c>
      <c r="H1193" s="305">
        <v>0.47521040335411507</v>
      </c>
      <c r="I1193" s="307"/>
      <c r="J1193" s="307"/>
      <c r="K1193" s="307"/>
      <c r="L1193" s="307"/>
      <c r="M1193" s="307"/>
      <c r="N1193" s="307"/>
      <c r="O1193" s="311">
        <v>5922.5</v>
      </c>
      <c r="P1193" s="309">
        <v>0.41794891358714847</v>
      </c>
    </row>
    <row r="1194" spans="1:16" x14ac:dyDescent="0.35">
      <c r="A1194" s="303">
        <v>41318</v>
      </c>
      <c r="B1194" s="310">
        <v>7629.4428260000004</v>
      </c>
      <c r="C1194" s="305">
        <v>0.18</v>
      </c>
      <c r="D1194" s="306">
        <v>32.985199999999999</v>
      </c>
      <c r="E1194" s="305">
        <v>0.17</v>
      </c>
      <c r="F1194" s="305">
        <v>-9.9999999999999811E-3</v>
      </c>
      <c r="G1194" s="305">
        <f t="shared" si="1"/>
        <v>3.0072973257744284E-2</v>
      </c>
      <c r="H1194" s="305">
        <v>0.47488720294413667</v>
      </c>
      <c r="I1194" s="307"/>
      <c r="J1194" s="307"/>
      <c r="K1194" s="307"/>
      <c r="L1194" s="307"/>
      <c r="M1194" s="307"/>
      <c r="N1194" s="307"/>
      <c r="O1194" s="311">
        <v>5932.95</v>
      </c>
      <c r="P1194" s="309">
        <v>0.17644575770366938</v>
      </c>
    </row>
    <row r="1195" spans="1:16" x14ac:dyDescent="0.35">
      <c r="A1195" s="303">
        <v>41319</v>
      </c>
      <c r="B1195" s="304">
        <v>7583.1550010000001</v>
      </c>
      <c r="C1195" s="305">
        <v>-0.61</v>
      </c>
      <c r="D1195" s="306">
        <v>32.787599999999998</v>
      </c>
      <c r="E1195" s="305">
        <v>-0.6</v>
      </c>
      <c r="F1195" s="305">
        <v>1.0000000000000009E-2</v>
      </c>
      <c r="G1195" s="305">
        <f t="shared" si="1"/>
        <v>3.0069778268467018E-2</v>
      </c>
      <c r="H1195" s="305">
        <v>0.47462125647854103</v>
      </c>
      <c r="I1195" s="307"/>
      <c r="J1195" s="307"/>
      <c r="K1195" s="307"/>
      <c r="L1195" s="307"/>
      <c r="M1195" s="307"/>
      <c r="N1195" s="307"/>
      <c r="O1195" s="308">
        <v>5896.95</v>
      </c>
      <c r="P1195" s="309">
        <v>-0.60678077516244033</v>
      </c>
    </row>
    <row r="1196" spans="1:16" x14ac:dyDescent="0.35">
      <c r="A1196" s="303">
        <v>41320</v>
      </c>
      <c r="B1196" s="310">
        <v>7571.6179599999996</v>
      </c>
      <c r="C1196" s="305">
        <v>-0.15</v>
      </c>
      <c r="D1196" s="306">
        <v>32.738</v>
      </c>
      <c r="E1196" s="305">
        <v>-0.15</v>
      </c>
      <c r="F1196" s="305">
        <v>0</v>
      </c>
      <c r="G1196" s="305">
        <f t="shared" si="1"/>
        <v>3.0066957029821557E-2</v>
      </c>
      <c r="H1196" s="305">
        <v>0.47429031050361103</v>
      </c>
      <c r="I1196" s="307"/>
      <c r="J1196" s="307"/>
      <c r="K1196" s="307"/>
      <c r="L1196" s="307"/>
      <c r="M1196" s="307"/>
      <c r="N1196" s="307"/>
      <c r="O1196" s="311">
        <v>5887.4</v>
      </c>
      <c r="P1196" s="309">
        <v>-0.161948125726014</v>
      </c>
    </row>
    <row r="1197" spans="1:16" x14ac:dyDescent="0.35">
      <c r="A1197" s="303">
        <v>41323</v>
      </c>
      <c r="B1197" s="310">
        <v>7586.5554190000003</v>
      </c>
      <c r="C1197" s="305">
        <v>0.2</v>
      </c>
      <c r="D1197" s="306">
        <v>32.800600000000003</v>
      </c>
      <c r="E1197" s="305">
        <v>0.19</v>
      </c>
      <c r="F1197" s="305">
        <v>-1.0000000000000009E-2</v>
      </c>
      <c r="G1197" s="305">
        <f t="shared" si="1"/>
        <v>3.0067894975738349E-2</v>
      </c>
      <c r="H1197" s="305">
        <v>0.47396923532732144</v>
      </c>
      <c r="I1197" s="307"/>
      <c r="J1197" s="307"/>
      <c r="K1197" s="307"/>
      <c r="L1197" s="307"/>
      <c r="M1197" s="307"/>
      <c r="N1197" s="307"/>
      <c r="O1197" s="311">
        <v>5898.2</v>
      </c>
      <c r="P1197" s="309">
        <v>0.18344260624384587</v>
      </c>
    </row>
    <row r="1198" spans="1:16" x14ac:dyDescent="0.35">
      <c r="A1198" s="303">
        <v>41325</v>
      </c>
      <c r="B1198" s="310">
        <v>7644.2514149999997</v>
      </c>
      <c r="C1198" s="305">
        <v>0.76</v>
      </c>
      <c r="D1198" s="306">
        <v>33.045699999999997</v>
      </c>
      <c r="E1198" s="305">
        <v>0.75</v>
      </c>
      <c r="F1198" s="305">
        <v>-1.0000000000000009E-2</v>
      </c>
      <c r="G1198" s="305">
        <f t="shared" si="1"/>
        <v>3.0068686240882072E-2</v>
      </c>
      <c r="H1198" s="305">
        <v>0.47364880963343675</v>
      </c>
      <c r="I1198" s="307"/>
      <c r="J1198" s="307"/>
      <c r="K1198" s="307"/>
      <c r="L1198" s="307"/>
      <c r="M1198" s="307"/>
      <c r="N1198" s="307"/>
      <c r="O1198" s="308">
        <v>5943.05</v>
      </c>
      <c r="P1198" s="309">
        <v>0.76040147841715033</v>
      </c>
    </row>
    <row r="1199" spans="1:16" x14ac:dyDescent="0.35">
      <c r="A1199" s="303">
        <v>41326</v>
      </c>
      <c r="B1199" s="310">
        <v>7527.4838870000003</v>
      </c>
      <c r="C1199" s="305">
        <v>-1.53</v>
      </c>
      <c r="D1199" s="306">
        <v>32.544400000000003</v>
      </c>
      <c r="E1199" s="305">
        <v>-1.52</v>
      </c>
      <c r="F1199" s="305">
        <v>1.0000000000000009E-2</v>
      </c>
      <c r="G1199" s="305">
        <f t="shared" si="1"/>
        <v>3.0035019546745582E-2</v>
      </c>
      <c r="H1199" s="305">
        <v>0.47338534788605091</v>
      </c>
      <c r="I1199" s="307"/>
      <c r="J1199" s="307"/>
      <c r="K1199" s="307"/>
      <c r="L1199" s="307"/>
      <c r="M1199" s="307"/>
      <c r="N1199" s="307"/>
      <c r="O1199" s="311">
        <v>5852.25</v>
      </c>
      <c r="P1199" s="309">
        <v>-1.5278350341996143</v>
      </c>
    </row>
    <row r="1200" spans="1:16" x14ac:dyDescent="0.35">
      <c r="A1200" s="303">
        <v>41327</v>
      </c>
      <c r="B1200" s="304">
        <v>7524.9643539999997</v>
      </c>
      <c r="C1200" s="305">
        <v>-0.03</v>
      </c>
      <c r="D1200" s="306">
        <v>32.532400000000003</v>
      </c>
      <c r="E1200" s="305">
        <v>-0.04</v>
      </c>
      <c r="F1200" s="305">
        <v>-1.0000000000000002E-2</v>
      </c>
      <c r="G1200" s="305">
        <f t="shared" si="1"/>
        <v>3.0034615496235404E-2</v>
      </c>
      <c r="H1200" s="305">
        <v>0.47306630347759243</v>
      </c>
      <c r="I1200" s="307"/>
      <c r="J1200" s="307"/>
      <c r="K1200" s="307"/>
      <c r="L1200" s="307"/>
      <c r="M1200" s="307"/>
      <c r="N1200" s="307"/>
      <c r="O1200" s="311">
        <v>5850.3</v>
      </c>
      <c r="P1200" s="309">
        <v>-3.3320517749580385E-2</v>
      </c>
    </row>
    <row r="1201" spans="1:16" x14ac:dyDescent="0.35">
      <c r="A1201" s="303">
        <v>41330</v>
      </c>
      <c r="B1201" s="304">
        <v>7530.7192109999996</v>
      </c>
      <c r="C1201" s="305">
        <v>0.08</v>
      </c>
      <c r="D1201" s="306">
        <v>32.5535</v>
      </c>
      <c r="E1201" s="305">
        <v>0.06</v>
      </c>
      <c r="F1201" s="305">
        <v>-2.0000000000000004E-2</v>
      </c>
      <c r="G1201" s="305">
        <f t="shared" si="1"/>
        <v>3.0039897609258299E-2</v>
      </c>
      <c r="H1201" s="305">
        <v>0.47283126725306251</v>
      </c>
      <c r="I1201" s="307"/>
      <c r="J1201" s="307"/>
      <c r="K1201" s="307"/>
      <c r="L1201" s="307"/>
      <c r="M1201" s="307"/>
      <c r="N1201" s="307"/>
      <c r="O1201" s="311">
        <v>5854.75</v>
      </c>
      <c r="P1201" s="309">
        <v>7.6064475326048542E-2</v>
      </c>
    </row>
    <row r="1202" spans="1:16" x14ac:dyDescent="0.35">
      <c r="A1202" s="303">
        <v>41331</v>
      </c>
      <c r="B1202" s="304">
        <v>7410.5796959999998</v>
      </c>
      <c r="C1202" s="305">
        <v>-1.6</v>
      </c>
      <c r="D1202" s="306">
        <v>32.041899999999998</v>
      </c>
      <c r="E1202" s="305">
        <v>-1.57</v>
      </c>
      <c r="F1202" s="305">
        <v>3.0000000000000027E-2</v>
      </c>
      <c r="G1202" s="305">
        <f t="shared" si="1"/>
        <v>3.0035628093515034E-2</v>
      </c>
      <c r="H1202" s="305">
        <v>0.47292274477376062</v>
      </c>
      <c r="I1202" s="307"/>
      <c r="J1202" s="307"/>
      <c r="K1202" s="307"/>
      <c r="L1202" s="307"/>
      <c r="M1202" s="307"/>
      <c r="N1202" s="307"/>
      <c r="O1202" s="308">
        <v>5761.35</v>
      </c>
      <c r="P1202" s="309">
        <v>-1.5952858789871409</v>
      </c>
    </row>
    <row r="1203" spans="1:16" x14ac:dyDescent="0.35">
      <c r="A1203" s="303">
        <v>41332</v>
      </c>
      <c r="B1203" s="304">
        <v>7456.2665379999999</v>
      </c>
      <c r="C1203" s="305">
        <v>0.62</v>
      </c>
      <c r="D1203" s="306">
        <v>32.234099999999998</v>
      </c>
      <c r="E1203" s="305">
        <v>0.6</v>
      </c>
      <c r="F1203" s="305">
        <v>-2.0000000000000018E-2</v>
      </c>
      <c r="G1203" s="305">
        <f t="shared" si="1"/>
        <v>2.9892075980507492E-2</v>
      </c>
      <c r="H1203" s="305">
        <v>0.47268879472668163</v>
      </c>
      <c r="I1203" s="307"/>
      <c r="J1203" s="307"/>
      <c r="K1203" s="307"/>
      <c r="L1203" s="307"/>
      <c r="M1203" s="307"/>
      <c r="N1203" s="307"/>
      <c r="O1203" s="308">
        <v>5796.9</v>
      </c>
      <c r="P1203" s="309">
        <v>0.61704288057485257</v>
      </c>
    </row>
    <row r="1204" spans="1:16" x14ac:dyDescent="0.35">
      <c r="A1204" s="303">
        <v>41333</v>
      </c>
      <c r="B1204" s="310">
        <v>7322.6800229999999</v>
      </c>
      <c r="C1204" s="305">
        <v>-1.79</v>
      </c>
      <c r="D1204" s="306">
        <v>31.6661</v>
      </c>
      <c r="E1204" s="305">
        <v>-1.76</v>
      </c>
      <c r="F1204" s="305">
        <v>3.0000000000000027E-2</v>
      </c>
      <c r="G1204" s="305">
        <f t="shared" si="1"/>
        <v>2.990287842355242E-2</v>
      </c>
      <c r="H1204" s="305">
        <v>0.47277962897642273</v>
      </c>
      <c r="I1204" s="307"/>
      <c r="J1204" s="307"/>
      <c r="K1204" s="307"/>
      <c r="L1204" s="307"/>
      <c r="M1204" s="307"/>
      <c r="N1204" s="307"/>
      <c r="O1204" s="311">
        <v>5693.05</v>
      </c>
      <c r="P1204" s="309">
        <v>-1.7914747537476836</v>
      </c>
    </row>
    <row r="1205" spans="1:16" x14ac:dyDescent="0.35">
      <c r="A1205" s="303">
        <v>41334</v>
      </c>
      <c r="B1205" s="310">
        <v>7358.5173690000001</v>
      </c>
      <c r="C1205" s="305">
        <v>0.49</v>
      </c>
      <c r="D1205" s="306">
        <v>31.8186</v>
      </c>
      <c r="E1205" s="305">
        <v>0.48</v>
      </c>
      <c r="F1205" s="305">
        <v>-1.0000000000000009E-2</v>
      </c>
      <c r="G1205" s="305">
        <f t="shared" si="1"/>
        <v>2.9881211947647878E-2</v>
      </c>
      <c r="H1205" s="305">
        <v>0.47246344500401677</v>
      </c>
      <c r="I1205" s="307"/>
      <c r="J1205" s="307"/>
      <c r="K1205" s="307"/>
      <c r="L1205" s="307"/>
      <c r="M1205" s="307"/>
      <c r="N1205" s="307"/>
      <c r="O1205" s="311">
        <v>5719.7</v>
      </c>
      <c r="P1205" s="309">
        <v>0.46811463099743783</v>
      </c>
    </row>
    <row r="1206" spans="1:16" x14ac:dyDescent="0.35">
      <c r="A1206" s="303">
        <v>41337</v>
      </c>
      <c r="B1206" s="310">
        <v>7331.2304940000004</v>
      </c>
      <c r="C1206" s="305">
        <v>-0.37</v>
      </c>
      <c r="D1206" s="306">
        <v>31.698399999999999</v>
      </c>
      <c r="E1206" s="305">
        <v>-0.38</v>
      </c>
      <c r="F1206" s="305">
        <v>-1.0000000000000009E-2</v>
      </c>
      <c r="G1206" s="305">
        <f t="shared" si="1"/>
        <v>2.9882119672506775E-2</v>
      </c>
      <c r="H1206" s="305">
        <v>0.47214789282737052</v>
      </c>
      <c r="I1206" s="307"/>
      <c r="J1206" s="307"/>
      <c r="K1206" s="307"/>
      <c r="L1206" s="307"/>
      <c r="M1206" s="307"/>
      <c r="N1206" s="307"/>
      <c r="O1206" s="311">
        <v>5698.5</v>
      </c>
      <c r="P1206" s="309">
        <v>-0.3706488102522828</v>
      </c>
    </row>
    <row r="1207" spans="1:16" x14ac:dyDescent="0.35">
      <c r="A1207" s="303">
        <v>41338</v>
      </c>
      <c r="B1207" s="310">
        <v>7441.5645709999999</v>
      </c>
      <c r="C1207" s="305">
        <v>1.5</v>
      </c>
      <c r="D1207" s="306">
        <v>32.165799999999997</v>
      </c>
      <c r="E1207" s="305">
        <v>1.47</v>
      </c>
      <c r="F1207" s="305">
        <v>-3.0000000000000027E-2</v>
      </c>
      <c r="G1207" s="305">
        <f t="shared" si="1"/>
        <v>2.9893921744680235E-2</v>
      </c>
      <c r="H1207" s="305">
        <v>0.47207284391438936</v>
      </c>
      <c r="I1207" s="307"/>
      <c r="J1207" s="307"/>
      <c r="K1207" s="307"/>
      <c r="L1207" s="307"/>
      <c r="M1207" s="307"/>
      <c r="N1207" s="307"/>
      <c r="O1207" s="311">
        <v>5784.25</v>
      </c>
      <c r="P1207" s="309">
        <v>1.5047819601649557</v>
      </c>
    </row>
    <row r="1208" spans="1:16" x14ac:dyDescent="0.35">
      <c r="A1208" s="303">
        <v>41339</v>
      </c>
      <c r="B1208" s="310">
        <v>7485.7312840000004</v>
      </c>
      <c r="C1208" s="305">
        <v>0.59</v>
      </c>
      <c r="D1208" s="306">
        <v>32.352699999999999</v>
      </c>
      <c r="E1208" s="305">
        <v>0.57999999999999996</v>
      </c>
      <c r="F1208" s="305">
        <v>-1.0000000000000009E-2</v>
      </c>
      <c r="G1208" s="305">
        <f t="shared" si="1"/>
        <v>2.989481923600459E-2</v>
      </c>
      <c r="H1208" s="305">
        <v>0.47175824664932464</v>
      </c>
      <c r="I1208" s="307"/>
      <c r="J1208" s="307"/>
      <c r="K1208" s="307"/>
      <c r="L1208" s="307"/>
      <c r="M1208" s="307"/>
      <c r="N1208" s="307"/>
      <c r="O1208" s="311">
        <v>5818.6</v>
      </c>
      <c r="P1208" s="309">
        <v>0.59385400008644795</v>
      </c>
    </row>
    <row r="1209" spans="1:16" x14ac:dyDescent="0.35">
      <c r="A1209" s="303">
        <v>41340</v>
      </c>
      <c r="B1209" s="310">
        <v>7543.2678239999996</v>
      </c>
      <c r="C1209" s="305">
        <v>0.77</v>
      </c>
      <c r="D1209" s="306">
        <v>32.596200000000003</v>
      </c>
      <c r="E1209" s="305">
        <v>0.75</v>
      </c>
      <c r="F1209" s="305">
        <v>-2.0000000000000018E-2</v>
      </c>
      <c r="G1209" s="305">
        <f t="shared" si="1"/>
        <v>2.9900852379486427E-2</v>
      </c>
      <c r="H1209" s="305">
        <v>0.47152684285063706</v>
      </c>
      <c r="I1209" s="307"/>
      <c r="J1209" s="307"/>
      <c r="K1209" s="307"/>
      <c r="L1209" s="307"/>
      <c r="M1209" s="307"/>
      <c r="N1209" s="307"/>
      <c r="O1209" s="311">
        <v>5863.3</v>
      </c>
      <c r="P1209" s="309">
        <v>0.76822603375382081</v>
      </c>
    </row>
    <row r="1210" spans="1:16" x14ac:dyDescent="0.35">
      <c r="A1210" s="303">
        <v>41341</v>
      </c>
      <c r="B1210" s="310">
        <v>7649.2319360000001</v>
      </c>
      <c r="C1210" s="305">
        <v>1.4</v>
      </c>
      <c r="D1210" s="306">
        <v>33.0458</v>
      </c>
      <c r="E1210" s="305">
        <v>1.38</v>
      </c>
      <c r="F1210" s="305">
        <v>-2.0000000000000018E-2</v>
      </c>
      <c r="G1210" s="305">
        <f t="shared" si="1"/>
        <v>2.9896590181590698E-2</v>
      </c>
      <c r="H1210" s="305">
        <v>0.47129570051513298</v>
      </c>
      <c r="I1210" s="307"/>
      <c r="J1210" s="307"/>
      <c r="K1210" s="307"/>
      <c r="L1210" s="307"/>
      <c r="M1210" s="307"/>
      <c r="N1210" s="307"/>
      <c r="O1210" s="311">
        <v>5945.7</v>
      </c>
      <c r="P1210" s="309">
        <v>1.4053519349171906</v>
      </c>
    </row>
    <row r="1211" spans="1:16" x14ac:dyDescent="0.35">
      <c r="A1211" s="303">
        <v>41344</v>
      </c>
      <c r="B1211" s="310">
        <v>7644.9276110000001</v>
      </c>
      <c r="C1211" s="305">
        <v>-0.06</v>
      </c>
      <c r="D1211" s="306">
        <v>33.022300000000001</v>
      </c>
      <c r="E1211" s="305">
        <v>-7.0000000000000007E-2</v>
      </c>
      <c r="F1211" s="305">
        <v>-1.0000000000000009E-2</v>
      </c>
      <c r="G1211" s="305">
        <f t="shared" si="1"/>
        <v>2.989608204818138E-2</v>
      </c>
      <c r="H1211" s="305">
        <v>0.47098273115152778</v>
      </c>
      <c r="I1211" s="307"/>
      <c r="J1211" s="307"/>
      <c r="K1211" s="307"/>
      <c r="L1211" s="307"/>
      <c r="M1211" s="307"/>
      <c r="N1211" s="307"/>
      <c r="O1211" s="311">
        <v>5942.35</v>
      </c>
      <c r="P1211" s="309">
        <v>-5.6343239652176441E-2</v>
      </c>
    </row>
    <row r="1212" spans="1:16" x14ac:dyDescent="0.35">
      <c r="A1212" s="303">
        <v>41345</v>
      </c>
      <c r="B1212" s="310">
        <v>7608.5919050000002</v>
      </c>
      <c r="C1212" s="305">
        <v>-0.48</v>
      </c>
      <c r="D1212" s="306">
        <v>32.864400000000003</v>
      </c>
      <c r="E1212" s="305">
        <v>-0.48</v>
      </c>
      <c r="F1212" s="305">
        <v>0</v>
      </c>
      <c r="G1212" s="305">
        <f t="shared" si="1"/>
        <v>2.9892451159731069E-2</v>
      </c>
      <c r="H1212" s="305">
        <v>0.47066187482473099</v>
      </c>
      <c r="I1212" s="307"/>
      <c r="J1212" s="307"/>
      <c r="K1212" s="307"/>
      <c r="L1212" s="307"/>
      <c r="M1212" s="307"/>
      <c r="N1212" s="307"/>
      <c r="O1212" s="311">
        <v>5914.1</v>
      </c>
      <c r="P1212" s="309">
        <v>-0.47540114601125816</v>
      </c>
    </row>
    <row r="1213" spans="1:16" x14ac:dyDescent="0.35">
      <c r="A1213" s="303">
        <v>41346</v>
      </c>
      <c r="B1213" s="310">
        <v>7527.682812</v>
      </c>
      <c r="C1213" s="305">
        <v>-1.06</v>
      </c>
      <c r="D1213" s="306">
        <v>32.517499999999998</v>
      </c>
      <c r="E1213" s="305">
        <v>-1.06</v>
      </c>
      <c r="F1213" s="305">
        <v>0</v>
      </c>
      <c r="G1213" s="305">
        <f t="shared" si="1"/>
        <v>2.9891942499065165E-2</v>
      </c>
      <c r="H1213" s="305">
        <v>0.47034167312657366</v>
      </c>
      <c r="I1213" s="307"/>
      <c r="J1213" s="307"/>
      <c r="K1213" s="307"/>
      <c r="L1213" s="307"/>
      <c r="M1213" s="307"/>
      <c r="N1213" s="307"/>
      <c r="O1213" s="311">
        <v>5851.2</v>
      </c>
      <c r="P1213" s="309">
        <v>-1.0635599668588718</v>
      </c>
    </row>
    <row r="1214" spans="1:16" x14ac:dyDescent="0.35">
      <c r="A1214" s="303">
        <v>41347</v>
      </c>
      <c r="B1214" s="310">
        <v>7601.9980150000001</v>
      </c>
      <c r="C1214" s="305">
        <v>0.99</v>
      </c>
      <c r="D1214" s="306">
        <v>32.833399999999997</v>
      </c>
      <c r="E1214" s="305">
        <v>0.97</v>
      </c>
      <c r="F1214" s="305">
        <v>-2.0000000000000018E-2</v>
      </c>
      <c r="G1214" s="305">
        <f t="shared" ref="G1214:G1277" si="2">+STDEV(F499:F1214)</f>
        <v>2.9896364419376806E-2</v>
      </c>
      <c r="H1214" s="305">
        <v>0.47011262733416692</v>
      </c>
      <c r="I1214" s="307"/>
      <c r="J1214" s="307"/>
      <c r="K1214" s="307"/>
      <c r="L1214" s="307"/>
      <c r="M1214" s="307"/>
      <c r="N1214" s="307"/>
      <c r="O1214" s="311">
        <v>5908.95</v>
      </c>
      <c r="P1214" s="309">
        <v>0.98697703035274831</v>
      </c>
    </row>
    <row r="1215" spans="1:16" x14ac:dyDescent="0.35">
      <c r="A1215" s="303">
        <v>41348</v>
      </c>
      <c r="B1215" s="310">
        <v>7555.2010330000003</v>
      </c>
      <c r="C1215" s="305">
        <v>-0.62</v>
      </c>
      <c r="D1215" s="306">
        <v>32.631599999999999</v>
      </c>
      <c r="E1215" s="305">
        <v>-0.61</v>
      </c>
      <c r="F1215" s="305">
        <v>1.0000000000000009E-2</v>
      </c>
      <c r="G1215" s="305">
        <f t="shared" si="2"/>
        <v>2.9900762786545205E-2</v>
      </c>
      <c r="H1215" s="305">
        <v>0.46985863367676989</v>
      </c>
      <c r="I1215" s="307"/>
      <c r="J1215" s="307"/>
      <c r="K1215" s="307"/>
      <c r="L1215" s="307"/>
      <c r="M1215" s="307"/>
      <c r="N1215" s="307"/>
      <c r="O1215" s="311">
        <v>5872.6</v>
      </c>
      <c r="P1215" s="309">
        <v>-0.61516851555690022</v>
      </c>
    </row>
    <row r="1216" spans="1:16" x14ac:dyDescent="0.35">
      <c r="A1216" s="303">
        <v>41351</v>
      </c>
      <c r="B1216" s="310">
        <v>7509.0673079999997</v>
      </c>
      <c r="C1216" s="305">
        <v>-0.61</v>
      </c>
      <c r="D1216" s="306">
        <v>32.4345</v>
      </c>
      <c r="E1216" s="305">
        <v>-0.6</v>
      </c>
      <c r="F1216" s="305">
        <v>1.0000000000000009E-2</v>
      </c>
      <c r="G1216" s="305">
        <f t="shared" si="2"/>
        <v>2.9901460419919125E-2</v>
      </c>
      <c r="H1216" s="305">
        <v>0.46960500960305951</v>
      </c>
      <c r="I1216" s="307"/>
      <c r="J1216" s="307"/>
      <c r="K1216" s="307"/>
      <c r="L1216" s="307"/>
      <c r="M1216" s="307"/>
      <c r="N1216" s="307"/>
      <c r="O1216" s="311">
        <v>5835.25</v>
      </c>
      <c r="P1216" s="309">
        <v>-0.63600449545346804</v>
      </c>
    </row>
    <row r="1217" spans="1:16" x14ac:dyDescent="0.35">
      <c r="A1217" s="303">
        <v>41352</v>
      </c>
      <c r="B1217" s="310">
        <v>7394.1368240000002</v>
      </c>
      <c r="C1217" s="305">
        <v>-1.53</v>
      </c>
      <c r="D1217" s="306">
        <v>31.947099999999999</v>
      </c>
      <c r="E1217" s="305">
        <v>-1.5</v>
      </c>
      <c r="F1217" s="305">
        <v>3.0000000000000027E-2</v>
      </c>
      <c r="G1217" s="305">
        <f t="shared" si="2"/>
        <v>2.9927999105313265E-2</v>
      </c>
      <c r="H1217" s="305">
        <v>0.46970012269074901</v>
      </c>
      <c r="I1217" s="307"/>
      <c r="J1217" s="307"/>
      <c r="K1217" s="307"/>
      <c r="L1217" s="307"/>
      <c r="M1217" s="307"/>
      <c r="N1217" s="307"/>
      <c r="O1217" s="311">
        <v>5745.95</v>
      </c>
      <c r="P1217" s="309">
        <v>-1.5303543121545808</v>
      </c>
    </row>
    <row r="1218" spans="1:16" x14ac:dyDescent="0.35">
      <c r="A1218" s="303">
        <v>41353</v>
      </c>
      <c r="B1218" s="310">
        <v>7327.7805429999999</v>
      </c>
      <c r="C1218" s="305">
        <v>-0.9</v>
      </c>
      <c r="D1218" s="306">
        <v>31.665800000000001</v>
      </c>
      <c r="E1218" s="305">
        <v>-0.88</v>
      </c>
      <c r="F1218" s="305">
        <v>2.0000000000000018E-2</v>
      </c>
      <c r="G1218" s="305">
        <f t="shared" si="2"/>
        <v>2.994096284209833E-2</v>
      </c>
      <c r="H1218" s="305">
        <v>0.46958375787173212</v>
      </c>
      <c r="I1218" s="307"/>
      <c r="J1218" s="307"/>
      <c r="K1218" s="307"/>
      <c r="L1218" s="307"/>
      <c r="M1218" s="307"/>
      <c r="N1218" s="307"/>
      <c r="O1218" s="311">
        <v>5694.4</v>
      </c>
      <c r="P1218" s="309">
        <v>-0.89715364735161607</v>
      </c>
    </row>
    <row r="1219" spans="1:16" x14ac:dyDescent="0.35">
      <c r="A1219" s="303">
        <v>41354</v>
      </c>
      <c r="B1219" s="310">
        <v>7282.5081799999998</v>
      </c>
      <c r="C1219" s="305">
        <v>-0.62</v>
      </c>
      <c r="D1219" s="306">
        <v>31.472799999999999</v>
      </c>
      <c r="E1219" s="305">
        <v>-0.61</v>
      </c>
      <c r="F1219" s="305">
        <v>1.0000000000000009E-2</v>
      </c>
      <c r="G1219" s="305">
        <f t="shared" si="2"/>
        <v>2.9945056514050376E-2</v>
      </c>
      <c r="H1219" s="305">
        <v>0.46933042099346517</v>
      </c>
      <c r="I1219" s="307"/>
      <c r="J1219" s="307"/>
      <c r="K1219" s="307"/>
      <c r="L1219" s="307"/>
      <c r="M1219" s="307"/>
      <c r="N1219" s="307"/>
      <c r="O1219" s="311">
        <v>5658.75</v>
      </c>
      <c r="P1219" s="309">
        <v>-0.62605366676031959</v>
      </c>
    </row>
    <row r="1220" spans="1:16" x14ac:dyDescent="0.35">
      <c r="A1220" s="303">
        <v>41355</v>
      </c>
      <c r="B1220" s="310">
        <v>7275.1731630000004</v>
      </c>
      <c r="C1220" s="305">
        <v>-0.1</v>
      </c>
      <c r="D1220" s="306">
        <v>31.4434</v>
      </c>
      <c r="E1220" s="305">
        <v>-0.09</v>
      </c>
      <c r="F1220" s="305">
        <v>1.0000000000000009E-2</v>
      </c>
      <c r="G1220" s="305">
        <f t="shared" si="2"/>
        <v>2.9949356046334433E-2</v>
      </c>
      <c r="H1220" s="305">
        <v>0.46907745373485665</v>
      </c>
      <c r="I1220" s="307"/>
      <c r="J1220" s="307"/>
      <c r="K1220" s="307"/>
      <c r="L1220" s="307"/>
      <c r="M1220" s="307"/>
      <c r="N1220" s="307"/>
      <c r="O1220" s="311">
        <v>5651.35</v>
      </c>
      <c r="P1220" s="309">
        <v>-0.13077092997569489</v>
      </c>
    </row>
    <row r="1221" spans="1:16" x14ac:dyDescent="0.35">
      <c r="A1221" s="303">
        <v>41358</v>
      </c>
      <c r="B1221" s="310">
        <v>7252.6559470000002</v>
      </c>
      <c r="C1221" s="305">
        <v>-0.31</v>
      </c>
      <c r="D1221" s="306">
        <v>31.344200000000001</v>
      </c>
      <c r="E1221" s="305">
        <v>-0.32</v>
      </c>
      <c r="F1221" s="305">
        <v>-1.0000000000000009E-2</v>
      </c>
      <c r="G1221" s="305">
        <f t="shared" si="2"/>
        <v>2.9947913381200893E-2</v>
      </c>
      <c r="H1221" s="305">
        <v>0.46877096136917024</v>
      </c>
      <c r="I1221" s="307"/>
      <c r="J1221" s="307"/>
      <c r="K1221" s="307"/>
      <c r="L1221" s="307"/>
      <c r="M1221" s="307"/>
      <c r="N1221" s="307"/>
      <c r="O1221" s="311">
        <v>5633.85</v>
      </c>
      <c r="P1221" s="309">
        <v>-0.30966052359170815</v>
      </c>
    </row>
    <row r="1222" spans="1:16" x14ac:dyDescent="0.35">
      <c r="A1222" s="303">
        <v>41359</v>
      </c>
      <c r="B1222" s="310">
        <v>7262.5959739999998</v>
      </c>
      <c r="C1222" s="305">
        <v>0.14000000000000001</v>
      </c>
      <c r="D1222" s="306">
        <v>31.387</v>
      </c>
      <c r="E1222" s="305">
        <v>0.14000000000000001</v>
      </c>
      <c r="F1222" s="305">
        <v>0</v>
      </c>
      <c r="G1222" s="305">
        <f t="shared" si="2"/>
        <v>2.9948215318885436E-2</v>
      </c>
      <c r="H1222" s="305">
        <v>0.46845565691877422</v>
      </c>
      <c r="I1222" s="307"/>
      <c r="J1222" s="307"/>
      <c r="K1222" s="307"/>
      <c r="L1222" s="307"/>
      <c r="M1222" s="307"/>
      <c r="N1222" s="307"/>
      <c r="O1222" s="311">
        <v>5641.6</v>
      </c>
      <c r="P1222" s="309">
        <v>0.13756134792371114</v>
      </c>
    </row>
    <row r="1223" spans="1:16" x14ac:dyDescent="0.35">
      <c r="A1223" s="303">
        <v>41361</v>
      </c>
      <c r="B1223" s="310">
        <v>7315.3479909999996</v>
      </c>
      <c r="C1223" s="305">
        <v>0.73</v>
      </c>
      <c r="D1223" s="306">
        <v>31.608799999999999</v>
      </c>
      <c r="E1223" s="305">
        <v>0.71</v>
      </c>
      <c r="F1223" s="305">
        <v>-2.0000000000000018E-2</v>
      </c>
      <c r="G1223" s="305">
        <f t="shared" si="2"/>
        <v>2.9954488439492756E-2</v>
      </c>
      <c r="H1223" s="305">
        <v>0.46823261593230625</v>
      </c>
      <c r="I1223" s="307"/>
      <c r="J1223" s="307"/>
      <c r="K1223" s="307"/>
      <c r="L1223" s="307"/>
      <c r="M1223" s="307"/>
      <c r="N1223" s="307"/>
      <c r="O1223" s="311">
        <v>5682.55</v>
      </c>
      <c r="P1223" s="309">
        <v>0.72585791264889066</v>
      </c>
    </row>
    <row r="1224" spans="1:16" x14ac:dyDescent="0.35">
      <c r="A1224" s="303">
        <v>41365</v>
      </c>
      <c r="B1224" s="310">
        <v>7343.4753959999998</v>
      </c>
      <c r="C1224" s="305">
        <v>0.38</v>
      </c>
      <c r="D1224" s="306">
        <v>31.708500000000001</v>
      </c>
      <c r="E1224" s="305">
        <v>0.32</v>
      </c>
      <c r="F1224" s="305">
        <v>-0.06</v>
      </c>
      <c r="G1224" s="305">
        <f t="shared" si="2"/>
        <v>3.0025324178431602E-2</v>
      </c>
      <c r="H1224" s="305">
        <v>0.46906318513587314</v>
      </c>
      <c r="I1224" s="307"/>
      <c r="J1224" s="307"/>
      <c r="K1224" s="307"/>
      <c r="L1224" s="307"/>
      <c r="M1224" s="307"/>
      <c r="N1224" s="307"/>
      <c r="O1224" s="311">
        <v>5704.4</v>
      </c>
      <c r="P1224" s="309">
        <v>0.38451047505080382</v>
      </c>
    </row>
    <row r="1225" spans="1:16" x14ac:dyDescent="0.35">
      <c r="A1225" s="303">
        <v>41366</v>
      </c>
      <c r="B1225" s="310">
        <v>7399.6886850000001</v>
      </c>
      <c r="C1225" s="305">
        <v>0.77</v>
      </c>
      <c r="D1225" s="306">
        <v>31.944800000000001</v>
      </c>
      <c r="E1225" s="305">
        <v>0.75</v>
      </c>
      <c r="F1225" s="305">
        <v>-2.0000000000000018E-2</v>
      </c>
      <c r="G1225" s="305">
        <f t="shared" si="2"/>
        <v>3.0031130484211126E-2</v>
      </c>
      <c r="H1225" s="305">
        <v>0.46883905068058657</v>
      </c>
      <c r="I1225" s="307"/>
      <c r="J1225" s="307"/>
      <c r="K1225" s="307"/>
      <c r="L1225" s="307"/>
      <c r="M1225" s="307"/>
      <c r="N1225" s="307"/>
      <c r="O1225" s="311">
        <v>5748.1</v>
      </c>
      <c r="P1225" s="309">
        <v>0.76607531028680897</v>
      </c>
    </row>
    <row r="1226" spans="1:16" x14ac:dyDescent="0.35">
      <c r="A1226" s="303">
        <v>41367</v>
      </c>
      <c r="B1226" s="310">
        <v>7302.9025229999997</v>
      </c>
      <c r="C1226" s="305">
        <v>-1.31</v>
      </c>
      <c r="D1226" s="306">
        <v>31.534800000000001</v>
      </c>
      <c r="E1226" s="305">
        <v>-1.28</v>
      </c>
      <c r="F1226" s="305">
        <v>3.0000000000000027E-2</v>
      </c>
      <c r="G1226" s="305">
        <f t="shared" si="2"/>
        <v>3.0056725592265261E-2</v>
      </c>
      <c r="H1226" s="305">
        <v>0.46893439071940324</v>
      </c>
      <c r="I1226" s="307"/>
      <c r="J1226" s="307"/>
      <c r="K1226" s="307"/>
      <c r="L1226" s="307"/>
      <c r="M1226" s="307"/>
      <c r="N1226" s="307"/>
      <c r="O1226" s="311">
        <v>5672.9</v>
      </c>
      <c r="P1226" s="309">
        <v>-1.3082583810302659</v>
      </c>
    </row>
    <row r="1227" spans="1:16" x14ac:dyDescent="0.35">
      <c r="A1227" s="303">
        <v>41368</v>
      </c>
      <c r="B1227" s="310">
        <v>7176.5410169999996</v>
      </c>
      <c r="C1227" s="305">
        <v>-1.73</v>
      </c>
      <c r="D1227" s="306">
        <v>30.998100000000001</v>
      </c>
      <c r="E1227" s="305">
        <v>-1.7</v>
      </c>
      <c r="F1227" s="305">
        <v>3.0000000000000027E-2</v>
      </c>
      <c r="G1227" s="305">
        <f t="shared" si="2"/>
        <v>3.0082764035618603E-2</v>
      </c>
      <c r="H1227" s="305">
        <v>0.46902833315067211</v>
      </c>
      <c r="I1227" s="307"/>
      <c r="J1227" s="307"/>
      <c r="K1227" s="307"/>
      <c r="L1227" s="307"/>
      <c r="M1227" s="307"/>
      <c r="N1227" s="307"/>
      <c r="O1227" s="311">
        <v>5574.75</v>
      </c>
      <c r="P1227" s="309">
        <v>-1.7301556523118624</v>
      </c>
    </row>
    <row r="1228" spans="1:16" x14ac:dyDescent="0.35">
      <c r="A1228" s="303">
        <v>41369</v>
      </c>
      <c r="B1228" s="310">
        <v>7148.887487</v>
      </c>
      <c r="C1228" s="305">
        <v>-0.39</v>
      </c>
      <c r="D1228" s="306">
        <v>30.902899999999999</v>
      </c>
      <c r="E1228" s="305">
        <v>-0.31</v>
      </c>
      <c r="F1228" s="305">
        <v>8.0000000000000016E-2</v>
      </c>
      <c r="G1228" s="305">
        <f t="shared" si="2"/>
        <v>3.0189798105484642E-2</v>
      </c>
      <c r="H1228" s="305">
        <v>0.47123377045892917</v>
      </c>
      <c r="I1228" s="307"/>
      <c r="J1228" s="307"/>
      <c r="K1228" s="307"/>
      <c r="L1228" s="307"/>
      <c r="M1228" s="307"/>
      <c r="N1228" s="307"/>
      <c r="O1228" s="311">
        <v>5553.25</v>
      </c>
      <c r="P1228" s="309">
        <v>-0.38566751872281269</v>
      </c>
    </row>
    <row r="1229" spans="1:16" x14ac:dyDescent="0.35">
      <c r="A1229" s="303">
        <v>41372</v>
      </c>
      <c r="B1229" s="310">
        <v>7135.5811469999999</v>
      </c>
      <c r="C1229" s="305">
        <v>-0.19</v>
      </c>
      <c r="D1229" s="306">
        <v>30.8431</v>
      </c>
      <c r="E1229" s="305">
        <v>-0.19</v>
      </c>
      <c r="F1229" s="305">
        <v>0</v>
      </c>
      <c r="G1229" s="305">
        <f t="shared" si="2"/>
        <v>3.0154435540504076E-2</v>
      </c>
      <c r="H1229" s="305">
        <v>0.47091952642288515</v>
      </c>
      <c r="I1229" s="307"/>
      <c r="J1229" s="307"/>
      <c r="K1229" s="307"/>
      <c r="L1229" s="307"/>
      <c r="M1229" s="307"/>
      <c r="N1229" s="307"/>
      <c r="O1229" s="311">
        <v>5542.95</v>
      </c>
      <c r="P1229" s="309">
        <v>-0.18547697294377494</v>
      </c>
    </row>
    <row r="1230" spans="1:16" x14ac:dyDescent="0.35">
      <c r="A1230" s="303">
        <v>41373</v>
      </c>
      <c r="B1230" s="310">
        <v>7073.9895230000002</v>
      </c>
      <c r="C1230" s="305">
        <v>-0.86</v>
      </c>
      <c r="D1230" s="306">
        <v>30.579799999999999</v>
      </c>
      <c r="E1230" s="305">
        <v>-0.85</v>
      </c>
      <c r="F1230" s="305">
        <v>1.0000000000000009E-2</v>
      </c>
      <c r="G1230" s="305">
        <f t="shared" si="2"/>
        <v>3.0112463314862937E-2</v>
      </c>
      <c r="H1230" s="305">
        <v>0.47066765577510977</v>
      </c>
      <c r="I1230" s="307"/>
      <c r="J1230" s="307"/>
      <c r="K1230" s="307"/>
      <c r="L1230" s="307"/>
      <c r="M1230" s="307"/>
      <c r="N1230" s="307"/>
      <c r="O1230" s="311">
        <v>5495.1</v>
      </c>
      <c r="P1230" s="309">
        <v>-0.86325873406758957</v>
      </c>
    </row>
    <row r="1231" spans="1:16" x14ac:dyDescent="0.35">
      <c r="A1231" s="303">
        <v>41374</v>
      </c>
      <c r="B1231" s="310">
        <v>7155.8694429999996</v>
      </c>
      <c r="C1231" s="305">
        <v>1.1599999999999999</v>
      </c>
      <c r="D1231" s="306">
        <v>30.927199999999999</v>
      </c>
      <c r="E1231" s="305">
        <v>1.1399999999999999</v>
      </c>
      <c r="F1231" s="305">
        <v>-2.0000000000000018E-2</v>
      </c>
      <c r="G1231" s="305">
        <f t="shared" si="2"/>
        <v>3.0113594473517441E-2</v>
      </c>
      <c r="H1231" s="305">
        <v>0.4704463408941244</v>
      </c>
      <c r="I1231" s="307"/>
      <c r="J1231" s="307"/>
      <c r="K1231" s="307"/>
      <c r="L1231" s="307"/>
      <c r="M1231" s="307"/>
      <c r="N1231" s="307"/>
      <c r="O1231" s="311">
        <v>5558.7</v>
      </c>
      <c r="P1231" s="309">
        <v>1.1573947698858884</v>
      </c>
    </row>
    <row r="1232" spans="1:16" x14ac:dyDescent="0.35">
      <c r="A1232" s="303">
        <v>41375</v>
      </c>
      <c r="B1232" s="310">
        <v>7201.3300010000003</v>
      </c>
      <c r="C1232" s="305">
        <v>0.64</v>
      </c>
      <c r="D1232" s="306">
        <v>30.925899999999999</v>
      </c>
      <c r="E1232" s="305">
        <v>0</v>
      </c>
      <c r="F1232" s="305">
        <v>-0.64</v>
      </c>
      <c r="G1232" s="305">
        <f t="shared" si="2"/>
        <v>3.8368441511217981E-2</v>
      </c>
      <c r="H1232" s="305">
        <v>0.59773549011555505</v>
      </c>
      <c r="I1232" s="307"/>
      <c r="J1232" s="307"/>
      <c r="K1232" s="307"/>
      <c r="L1232" s="307"/>
      <c r="M1232" s="307"/>
      <c r="N1232" s="307"/>
      <c r="O1232" s="311">
        <v>5594</v>
      </c>
      <c r="P1232" s="309">
        <v>0.6350405670390592</v>
      </c>
    </row>
    <row r="1233" spans="1:16" x14ac:dyDescent="0.35">
      <c r="A1233" s="303">
        <v>41376</v>
      </c>
      <c r="B1233" s="310">
        <v>7117.0967849999997</v>
      </c>
      <c r="C1233" s="305">
        <v>-1.17</v>
      </c>
      <c r="D1233" s="306">
        <v>30.759699999999999</v>
      </c>
      <c r="E1233" s="305">
        <v>-0.54</v>
      </c>
      <c r="F1233" s="305">
        <v>0.62999999999999989</v>
      </c>
      <c r="G1233" s="305">
        <f t="shared" si="2"/>
        <v>4.5105284177405724E-2</v>
      </c>
      <c r="H1233" s="305">
        <v>0.70148026105551931</v>
      </c>
      <c r="I1233" s="307"/>
      <c r="J1233" s="307"/>
      <c r="K1233" s="307"/>
      <c r="L1233" s="307"/>
      <c r="M1233" s="307"/>
      <c r="N1233" s="307"/>
      <c r="O1233" s="311">
        <v>5528.55</v>
      </c>
      <c r="P1233" s="309">
        <v>-1.1700035752592031</v>
      </c>
    </row>
    <row r="1234" spans="1:16" x14ac:dyDescent="0.35">
      <c r="A1234" s="303">
        <v>41379</v>
      </c>
      <c r="B1234" s="310">
        <v>7168.3423389999998</v>
      </c>
      <c r="C1234" s="305">
        <v>0.72</v>
      </c>
      <c r="D1234" s="306">
        <v>30.973800000000001</v>
      </c>
      <c r="E1234" s="305">
        <v>0.7</v>
      </c>
      <c r="F1234" s="305">
        <v>-2.0000000000000018E-2</v>
      </c>
      <c r="G1234" s="305">
        <f t="shared" si="2"/>
        <v>4.5109400548991214E-2</v>
      </c>
      <c r="H1234" s="305">
        <v>0.7010728867515964</v>
      </c>
      <c r="I1234" s="307"/>
      <c r="J1234" s="307"/>
      <c r="K1234" s="307"/>
      <c r="L1234" s="307"/>
      <c r="M1234" s="307"/>
      <c r="N1234" s="307"/>
      <c r="O1234" s="311">
        <v>5568.4</v>
      </c>
      <c r="P1234" s="309">
        <v>0.72080382740500581</v>
      </c>
    </row>
    <row r="1235" spans="1:16" x14ac:dyDescent="0.35">
      <c r="A1235" s="303">
        <v>41380</v>
      </c>
      <c r="B1235" s="310">
        <v>7323.574302</v>
      </c>
      <c r="C1235" s="305">
        <v>2.17</v>
      </c>
      <c r="D1235" s="306">
        <v>31.634599999999999</v>
      </c>
      <c r="E1235" s="305">
        <v>2.13</v>
      </c>
      <c r="F1235" s="305">
        <v>-4.0000000000000036E-2</v>
      </c>
      <c r="G1235" s="305">
        <f t="shared" si="2"/>
        <v>4.5129658261647818E-2</v>
      </c>
      <c r="H1235" s="305">
        <v>0.70091828007556067</v>
      </c>
      <c r="I1235" s="307"/>
      <c r="J1235" s="307"/>
      <c r="K1235" s="307"/>
      <c r="L1235" s="307"/>
      <c r="M1235" s="307"/>
      <c r="N1235" s="307"/>
      <c r="O1235" s="311">
        <v>5688.95</v>
      </c>
      <c r="P1235" s="309">
        <v>2.1648947633072368</v>
      </c>
    </row>
    <row r="1236" spans="1:16" x14ac:dyDescent="0.35">
      <c r="A1236" s="303">
        <v>41381</v>
      </c>
      <c r="B1236" s="310">
        <v>7323.264279</v>
      </c>
      <c r="C1236" s="305">
        <v>0</v>
      </c>
      <c r="D1236" s="306">
        <v>31.631900000000002</v>
      </c>
      <c r="E1236" s="305">
        <v>-0.01</v>
      </c>
      <c r="F1236" s="305">
        <v>-0.01</v>
      </c>
      <c r="G1236" s="305">
        <f t="shared" si="2"/>
        <v>4.4886615706362452E-2</v>
      </c>
      <c r="H1236" s="305">
        <v>0.70045784556730184</v>
      </c>
      <c r="I1236" s="307"/>
      <c r="J1236" s="307"/>
      <c r="K1236" s="307"/>
      <c r="L1236" s="307"/>
      <c r="M1236" s="307"/>
      <c r="N1236" s="307"/>
      <c r="O1236" s="311">
        <v>5688.7</v>
      </c>
      <c r="P1236" s="309">
        <v>-4.3944840436284383E-3</v>
      </c>
    </row>
    <row r="1237" spans="1:16" x14ac:dyDescent="0.35">
      <c r="A1237" s="303">
        <v>41382</v>
      </c>
      <c r="B1237" s="310">
        <v>7444.7810049999998</v>
      </c>
      <c r="C1237" s="305">
        <v>1.66</v>
      </c>
      <c r="D1237" s="306">
        <v>32.152999999999999</v>
      </c>
      <c r="E1237" s="305">
        <v>1.65</v>
      </c>
      <c r="F1237" s="305">
        <v>-1.0000000000000009E-2</v>
      </c>
      <c r="G1237" s="305">
        <f t="shared" si="2"/>
        <v>4.4885292110519094E-2</v>
      </c>
      <c r="H1237" s="305">
        <v>0.69999831676960766</v>
      </c>
      <c r="I1237" s="307"/>
      <c r="J1237" s="307"/>
      <c r="K1237" s="307"/>
      <c r="L1237" s="307"/>
      <c r="M1237" s="307"/>
      <c r="N1237" s="307"/>
      <c r="O1237" s="311">
        <v>5783.1</v>
      </c>
      <c r="P1237" s="309">
        <v>1.6594300982649912</v>
      </c>
    </row>
    <row r="1238" spans="1:16" x14ac:dyDescent="0.35">
      <c r="A1238" s="303">
        <v>41386</v>
      </c>
      <c r="B1238" s="310">
        <v>7510.9776279999996</v>
      </c>
      <c r="C1238" s="305">
        <v>0.89</v>
      </c>
      <c r="D1238" s="306">
        <v>32.432299999999998</v>
      </c>
      <c r="E1238" s="305">
        <v>0.87</v>
      </c>
      <c r="F1238" s="305">
        <v>-2.0000000000000018E-2</v>
      </c>
      <c r="G1238" s="305">
        <f t="shared" si="2"/>
        <v>4.488941858815635E-2</v>
      </c>
      <c r="H1238" s="305">
        <v>0.69959356551431418</v>
      </c>
      <c r="I1238" s="307"/>
      <c r="J1238" s="307"/>
      <c r="K1238" s="307"/>
      <c r="L1238" s="307"/>
      <c r="M1238" s="307"/>
      <c r="N1238" s="307"/>
      <c r="O1238" s="311">
        <v>5834.4</v>
      </c>
      <c r="P1238" s="309">
        <v>0.88706748975461736</v>
      </c>
    </row>
    <row r="1239" spans="1:16" x14ac:dyDescent="0.35">
      <c r="A1239" s="303">
        <v>41387</v>
      </c>
      <c r="B1239" s="310">
        <v>7514.1649539999999</v>
      </c>
      <c r="C1239" s="305">
        <v>0.04</v>
      </c>
      <c r="D1239" s="313">
        <v>32.444899999999997</v>
      </c>
      <c r="E1239" s="305">
        <v>0.04</v>
      </c>
      <c r="F1239" s="305">
        <v>0</v>
      </c>
      <c r="G1239" s="305">
        <f t="shared" si="2"/>
        <v>4.488676930123256E-2</v>
      </c>
      <c r="H1239" s="305">
        <v>0.69912970807526909</v>
      </c>
      <c r="I1239" s="307"/>
      <c r="J1239" s="307"/>
      <c r="K1239" s="307"/>
      <c r="L1239" s="307"/>
      <c r="M1239" s="307"/>
      <c r="N1239" s="307"/>
      <c r="O1239" s="311">
        <v>5836.9</v>
      </c>
      <c r="P1239" s="309">
        <v>4.2849307555189911E-2</v>
      </c>
    </row>
    <row r="1240" spans="1:16" x14ac:dyDescent="0.35">
      <c r="A1240" s="303">
        <v>41389</v>
      </c>
      <c r="B1240" s="310">
        <v>7616.3811619999997</v>
      </c>
      <c r="C1240" s="305">
        <v>1.36</v>
      </c>
      <c r="D1240" s="306">
        <v>32.881300000000003</v>
      </c>
      <c r="E1240" s="305">
        <v>1.35</v>
      </c>
      <c r="F1240" s="305">
        <v>-1.0000000000000009E-2</v>
      </c>
      <c r="G1240" s="305">
        <f t="shared" si="2"/>
        <v>4.4886093387936261E-2</v>
      </c>
      <c r="H1240" s="305">
        <v>0.69867284620026715</v>
      </c>
      <c r="I1240" s="307"/>
      <c r="J1240" s="307"/>
      <c r="K1240" s="307"/>
      <c r="L1240" s="307"/>
      <c r="M1240" s="307"/>
      <c r="N1240" s="307"/>
      <c r="O1240" s="311">
        <v>5916.3</v>
      </c>
      <c r="P1240" s="309">
        <v>1.3603111240555867</v>
      </c>
    </row>
    <row r="1241" spans="1:16" x14ac:dyDescent="0.35">
      <c r="A1241" s="303">
        <v>41390</v>
      </c>
      <c r="B1241" s="310">
        <v>7558.6703980000002</v>
      </c>
      <c r="C1241" s="305">
        <v>-0.76</v>
      </c>
      <c r="D1241" s="306">
        <v>32.632800000000003</v>
      </c>
      <c r="E1241" s="305">
        <v>-0.76</v>
      </c>
      <c r="F1241" s="305">
        <v>0</v>
      </c>
      <c r="G1241" s="305">
        <f t="shared" si="2"/>
        <v>4.4883664460664788E-2</v>
      </c>
      <c r="H1241" s="305">
        <v>0.69821084805604172</v>
      </c>
      <c r="I1241" s="307"/>
      <c r="J1241" s="307"/>
      <c r="K1241" s="307"/>
      <c r="L1241" s="307"/>
      <c r="M1241" s="307"/>
      <c r="N1241" s="307"/>
      <c r="O1241" s="311">
        <v>5871.45</v>
      </c>
      <c r="P1241" s="309">
        <v>-0.75807514831905687</v>
      </c>
    </row>
    <row r="1242" spans="1:16" x14ac:dyDescent="0.35">
      <c r="A1242" s="303">
        <v>41393</v>
      </c>
      <c r="B1242" s="310">
        <v>7600.7220260000004</v>
      </c>
      <c r="C1242" s="305">
        <v>0.56000000000000005</v>
      </c>
      <c r="D1242" s="306">
        <v>32.808900000000001</v>
      </c>
      <c r="E1242" s="305">
        <v>0.54</v>
      </c>
      <c r="F1242" s="305">
        <v>-2.0000000000000018E-2</v>
      </c>
      <c r="G1242" s="305">
        <f t="shared" si="2"/>
        <v>4.4882466411216855E-2</v>
      </c>
      <c r="H1242" s="305">
        <v>0.6978094446627976</v>
      </c>
      <c r="I1242" s="307"/>
      <c r="J1242" s="307"/>
      <c r="K1242" s="307"/>
      <c r="L1242" s="307"/>
      <c r="M1242" s="307"/>
      <c r="N1242" s="307"/>
      <c r="O1242" s="311">
        <v>5904.1</v>
      </c>
      <c r="P1242" s="309">
        <v>0.55608069556924689</v>
      </c>
    </row>
    <row r="1243" spans="1:16" x14ac:dyDescent="0.35">
      <c r="A1243" s="303">
        <v>41394</v>
      </c>
      <c r="B1243" s="310">
        <v>7634.2916290000003</v>
      </c>
      <c r="C1243" s="305">
        <v>0.44</v>
      </c>
      <c r="D1243" s="306">
        <v>32.953000000000003</v>
      </c>
      <c r="E1243" s="305">
        <v>0.44</v>
      </c>
      <c r="F1243" s="305">
        <v>0</v>
      </c>
      <c r="G1243" s="305">
        <f t="shared" si="2"/>
        <v>4.4882587023355937E-2</v>
      </c>
      <c r="H1243" s="305">
        <v>0.69734928122677386</v>
      </c>
      <c r="I1243" s="307"/>
      <c r="J1243" s="307"/>
      <c r="K1243" s="307"/>
      <c r="L1243" s="307"/>
      <c r="M1243" s="307"/>
      <c r="N1243" s="307"/>
      <c r="O1243" s="311">
        <v>5930.2</v>
      </c>
      <c r="P1243" s="309">
        <v>0.44206568316931372</v>
      </c>
    </row>
    <row r="1244" spans="1:16" x14ac:dyDescent="0.35">
      <c r="A1244" s="303">
        <v>41396</v>
      </c>
      <c r="B1244" s="310">
        <v>7723.2936849999996</v>
      </c>
      <c r="C1244" s="305">
        <v>1.17</v>
      </c>
      <c r="D1244" s="306">
        <v>33.331600000000002</v>
      </c>
      <c r="E1244" s="305">
        <v>1.1499999999999999</v>
      </c>
      <c r="F1244" s="305">
        <v>-2.0000000000000018E-2</v>
      </c>
      <c r="G1244" s="305">
        <f t="shared" si="2"/>
        <v>4.4863806272822833E-2</v>
      </c>
      <c r="H1244" s="305">
        <v>0.69694946368187405</v>
      </c>
      <c r="I1244" s="307"/>
      <c r="J1244" s="307"/>
      <c r="K1244" s="307"/>
      <c r="L1244" s="307"/>
      <c r="M1244" s="307"/>
      <c r="N1244" s="307"/>
      <c r="O1244" s="311">
        <v>5999.35</v>
      </c>
      <c r="P1244" s="309">
        <v>1.166065225456149</v>
      </c>
    </row>
    <row r="1245" spans="1:16" x14ac:dyDescent="0.35">
      <c r="A1245" s="303">
        <v>41397</v>
      </c>
      <c r="B1245" s="310">
        <v>7652.0325759999996</v>
      </c>
      <c r="C1245" s="305">
        <v>-0.92</v>
      </c>
      <c r="D1245" s="306">
        <v>33.024999999999999</v>
      </c>
      <c r="E1245" s="305">
        <v>-0.92</v>
      </c>
      <c r="F1245" s="305">
        <v>0</v>
      </c>
      <c r="G1245" s="305">
        <f t="shared" si="2"/>
        <v>4.4858741215673729E-2</v>
      </c>
      <c r="H1245" s="305">
        <v>0.6964911230052182</v>
      </c>
      <c r="I1245" s="307"/>
      <c r="J1245" s="307"/>
      <c r="K1245" s="307"/>
      <c r="L1245" s="307"/>
      <c r="M1245" s="307"/>
      <c r="N1245" s="307"/>
      <c r="O1245" s="311">
        <v>5944</v>
      </c>
      <c r="P1245" s="309">
        <v>-0.9225999483277415</v>
      </c>
    </row>
    <row r="1246" spans="1:16" x14ac:dyDescent="0.35">
      <c r="A1246" s="303">
        <v>41400</v>
      </c>
      <c r="B1246" s="310">
        <v>7686.876483</v>
      </c>
      <c r="C1246" s="305">
        <v>0.46</v>
      </c>
      <c r="D1246" s="314">
        <v>33.171599999999998</v>
      </c>
      <c r="E1246" s="305">
        <v>0.44</v>
      </c>
      <c r="F1246" s="305">
        <v>-2.0000000000000018E-2</v>
      </c>
      <c r="G1246" s="305">
        <f t="shared" si="2"/>
        <v>4.4857688334869215E-2</v>
      </c>
      <c r="H1246" s="305">
        <v>0.69609288103646005</v>
      </c>
      <c r="I1246" s="307"/>
      <c r="J1246" s="307"/>
      <c r="K1246" s="307"/>
      <c r="L1246" s="307"/>
      <c r="M1246" s="307"/>
      <c r="N1246" s="307"/>
      <c r="O1246" s="311">
        <v>5971.05</v>
      </c>
      <c r="P1246" s="309">
        <v>0.45508075370121437</v>
      </c>
    </row>
    <row r="1247" spans="1:16" x14ac:dyDescent="0.35">
      <c r="A1247" s="303">
        <v>41401</v>
      </c>
      <c r="B1247" s="310">
        <v>7780.1949500000001</v>
      </c>
      <c r="C1247" s="305">
        <v>1.21</v>
      </c>
      <c r="D1247" s="306">
        <v>33.570599999999999</v>
      </c>
      <c r="E1247" s="305">
        <v>1.2</v>
      </c>
      <c r="F1247" s="305">
        <v>-1.0000000000000009E-2</v>
      </c>
      <c r="G1247" s="305">
        <f t="shared" si="2"/>
        <v>4.4853838782610164E-2</v>
      </c>
      <c r="H1247" s="305">
        <v>0.69564212047248497</v>
      </c>
      <c r="I1247" s="307"/>
      <c r="J1247" s="307"/>
      <c r="K1247" s="307"/>
      <c r="L1247" s="307"/>
      <c r="M1247" s="307"/>
      <c r="N1247" s="307"/>
      <c r="O1247" s="311">
        <v>6043.55</v>
      </c>
      <c r="P1247" s="309">
        <v>1.2141918088108457</v>
      </c>
    </row>
    <row r="1248" spans="1:16" x14ac:dyDescent="0.35">
      <c r="A1248" s="303">
        <v>41402</v>
      </c>
      <c r="B1248" s="304">
        <v>7813.3808399999998</v>
      </c>
      <c r="C1248" s="305">
        <v>0.43</v>
      </c>
      <c r="D1248" s="306">
        <v>33.711100000000002</v>
      </c>
      <c r="E1248" s="305">
        <v>0.42</v>
      </c>
      <c r="F1248" s="305">
        <v>-1.0000000000000009E-2</v>
      </c>
      <c r="G1248" s="305">
        <f t="shared" si="2"/>
        <v>4.4849170886285428E-2</v>
      </c>
      <c r="H1248" s="305">
        <v>0.69519223400821062</v>
      </c>
      <c r="I1248" s="307"/>
      <c r="J1248" s="307"/>
      <c r="K1248" s="307"/>
      <c r="L1248" s="307"/>
      <c r="M1248" s="307"/>
      <c r="N1248" s="307"/>
      <c r="O1248" s="311">
        <v>6069.3</v>
      </c>
      <c r="P1248" s="309">
        <v>0.42607407897676036</v>
      </c>
    </row>
    <row r="1249" spans="1:16" x14ac:dyDescent="0.35">
      <c r="A1249" s="303">
        <v>41403</v>
      </c>
      <c r="B1249" s="310">
        <v>7788.7422370000004</v>
      </c>
      <c r="C1249" s="305">
        <v>-0.32</v>
      </c>
      <c r="D1249" s="306">
        <v>33.6036</v>
      </c>
      <c r="E1249" s="305">
        <v>-0.32</v>
      </c>
      <c r="F1249" s="305">
        <v>0</v>
      </c>
      <c r="G1249" s="305">
        <f t="shared" si="2"/>
        <v>4.4849369336226318E-2</v>
      </c>
      <c r="H1249" s="305">
        <v>0.69473753493159252</v>
      </c>
      <c r="I1249" s="307"/>
      <c r="J1249" s="307"/>
      <c r="K1249" s="307"/>
      <c r="L1249" s="307"/>
      <c r="M1249" s="307"/>
      <c r="N1249" s="307"/>
      <c r="O1249" s="311">
        <v>6050.15</v>
      </c>
      <c r="P1249" s="309">
        <v>-0.31552238314139269</v>
      </c>
    </row>
    <row r="1250" spans="1:16" x14ac:dyDescent="0.35">
      <c r="A1250" s="303">
        <v>41404</v>
      </c>
      <c r="B1250" s="310">
        <v>7850.7658979999997</v>
      </c>
      <c r="C1250" s="305">
        <v>0.8</v>
      </c>
      <c r="D1250" s="306">
        <v>33.872700000000002</v>
      </c>
      <c r="E1250" s="305">
        <v>0.8</v>
      </c>
      <c r="F1250" s="305">
        <v>0</v>
      </c>
      <c r="G1250" s="305">
        <f t="shared" si="2"/>
        <v>4.4848525008591891E-2</v>
      </c>
      <c r="H1250" s="305">
        <v>0.69428372683897221</v>
      </c>
      <c r="I1250" s="307"/>
      <c r="J1250" s="307"/>
      <c r="K1250" s="307"/>
      <c r="L1250" s="307"/>
      <c r="M1250" s="307"/>
      <c r="N1250" s="307"/>
      <c r="O1250" s="311">
        <v>6094.75</v>
      </c>
      <c r="P1250" s="309">
        <v>0.73717180565771701</v>
      </c>
    </row>
    <row r="1251" spans="1:16" x14ac:dyDescent="0.35">
      <c r="A1251" s="303">
        <v>41407</v>
      </c>
      <c r="B1251" s="310">
        <v>7703.5255639999996</v>
      </c>
      <c r="C1251" s="305">
        <v>-1.88</v>
      </c>
      <c r="D1251" s="306">
        <v>33.239699999999999</v>
      </c>
      <c r="E1251" s="305">
        <v>-1.87</v>
      </c>
      <c r="F1251" s="305">
        <v>9.9999999999997868E-3</v>
      </c>
      <c r="G1251" s="305">
        <f t="shared" si="2"/>
        <v>4.484975745907991E-2</v>
      </c>
      <c r="H1251" s="305">
        <v>0.69387236783413087</v>
      </c>
      <c r="I1251" s="307"/>
      <c r="J1251" s="307"/>
      <c r="K1251" s="307"/>
      <c r="L1251" s="307"/>
      <c r="M1251" s="307"/>
      <c r="N1251" s="307"/>
      <c r="O1251" s="311">
        <v>5980.45</v>
      </c>
      <c r="P1251" s="309">
        <v>-1.8753845522786035</v>
      </c>
    </row>
    <row r="1252" spans="1:16" x14ac:dyDescent="0.35">
      <c r="A1252" s="303">
        <v>41408</v>
      </c>
      <c r="B1252" s="310">
        <v>7722.7873360000003</v>
      </c>
      <c r="C1252" s="305">
        <v>0.25</v>
      </c>
      <c r="D1252" s="314">
        <v>33.320399999999999</v>
      </c>
      <c r="E1252" s="305">
        <v>0.24</v>
      </c>
      <c r="F1252" s="305">
        <v>-1.0000000000000009E-2</v>
      </c>
      <c r="G1252" s="305">
        <f t="shared" si="2"/>
        <v>4.4831625683757557E-2</v>
      </c>
      <c r="H1252" s="305">
        <v>0.69342608708650366</v>
      </c>
      <c r="I1252" s="307"/>
      <c r="J1252" s="307"/>
      <c r="K1252" s="307"/>
      <c r="L1252" s="307"/>
      <c r="M1252" s="307"/>
      <c r="N1252" s="307"/>
      <c r="O1252" s="311">
        <v>5995.4</v>
      </c>
      <c r="P1252" s="309">
        <v>0.24998118870653241</v>
      </c>
    </row>
    <row r="1253" spans="1:16" x14ac:dyDescent="0.35">
      <c r="A1253" s="303">
        <v>41409</v>
      </c>
      <c r="B1253" s="310">
        <v>7917.7732100000003</v>
      </c>
      <c r="C1253" s="305">
        <v>2.52</v>
      </c>
      <c r="D1253" s="314">
        <v>34.148200000000003</v>
      </c>
      <c r="E1253" s="305">
        <v>2.48</v>
      </c>
      <c r="F1253" s="305">
        <v>-4.0000000000000036E-2</v>
      </c>
      <c r="G1253" s="305">
        <f t="shared" si="2"/>
        <v>4.4851829101929155E-2</v>
      </c>
      <c r="H1253" s="305">
        <v>0.6932812080712929</v>
      </c>
      <c r="I1253" s="307"/>
      <c r="J1253" s="307"/>
      <c r="K1253" s="307"/>
      <c r="L1253" s="307"/>
      <c r="M1253" s="307"/>
      <c r="N1253" s="307"/>
      <c r="O1253" s="311">
        <v>6146.75</v>
      </c>
      <c r="P1253" s="309">
        <v>2.5244354004737026</v>
      </c>
    </row>
    <row r="1254" spans="1:16" x14ac:dyDescent="0.35">
      <c r="A1254" s="303">
        <v>41410</v>
      </c>
      <c r="B1254" s="310">
        <v>7947.5537999999997</v>
      </c>
      <c r="C1254" s="305">
        <v>0.38</v>
      </c>
      <c r="D1254" s="314">
        <v>34.273800000000001</v>
      </c>
      <c r="E1254" s="305">
        <v>0.37</v>
      </c>
      <c r="F1254" s="305">
        <v>-1.0000000000000009E-2</v>
      </c>
      <c r="G1254" s="305">
        <f t="shared" si="2"/>
        <v>4.4852447998517717E-2</v>
      </c>
      <c r="H1254" s="305">
        <v>0.69283632827506891</v>
      </c>
      <c r="I1254" s="307"/>
      <c r="J1254" s="307"/>
      <c r="K1254" s="307"/>
      <c r="L1254" s="307"/>
      <c r="M1254" s="307"/>
      <c r="N1254" s="307"/>
      <c r="O1254" s="311">
        <v>6169.9</v>
      </c>
      <c r="P1254" s="309">
        <v>0.37662179200389856</v>
      </c>
    </row>
    <row r="1255" spans="1:16" x14ac:dyDescent="0.35">
      <c r="A1255" s="303">
        <v>41411</v>
      </c>
      <c r="B1255" s="310">
        <v>7969.964661</v>
      </c>
      <c r="C1255" s="305">
        <v>0.28000000000000003</v>
      </c>
      <c r="D1255" s="314">
        <v>34.367199999999997</v>
      </c>
      <c r="E1255" s="305">
        <v>0.27</v>
      </c>
      <c r="F1255" s="305">
        <v>-1.0000000000000009E-2</v>
      </c>
      <c r="G1255" s="305">
        <f t="shared" si="2"/>
        <v>4.485303794164381E-2</v>
      </c>
      <c r="H1255" s="305">
        <v>0.69239230338814017</v>
      </c>
      <c r="I1255" s="307"/>
      <c r="J1255" s="307"/>
      <c r="K1255" s="307"/>
      <c r="L1255" s="307"/>
      <c r="M1255" s="307"/>
      <c r="N1255" s="307"/>
      <c r="O1255" s="308">
        <v>6187.3</v>
      </c>
      <c r="P1255" s="309">
        <v>0.28201429520738663</v>
      </c>
    </row>
    <row r="1256" spans="1:16" x14ac:dyDescent="0.35">
      <c r="A1256" s="303">
        <v>41414</v>
      </c>
      <c r="B1256" s="304">
        <v>7930.7949719999997</v>
      </c>
      <c r="C1256" s="305">
        <v>-0.49</v>
      </c>
      <c r="D1256" s="314">
        <v>34.196199999999997</v>
      </c>
      <c r="E1256" s="305">
        <v>-0.5</v>
      </c>
      <c r="F1256" s="305">
        <v>-1.0000000000000009E-2</v>
      </c>
      <c r="G1256" s="305">
        <f t="shared" si="2"/>
        <v>4.4851303037018328E-2</v>
      </c>
      <c r="H1256" s="305">
        <v>0.69194913067737895</v>
      </c>
      <c r="I1256" s="307"/>
      <c r="J1256" s="307"/>
      <c r="K1256" s="307"/>
      <c r="L1256" s="307"/>
      <c r="M1256" s="307"/>
      <c r="N1256" s="307"/>
      <c r="O1256" s="308">
        <v>6156.9</v>
      </c>
      <c r="P1256" s="309">
        <v>-0.49132901265496337</v>
      </c>
    </row>
    <row r="1257" spans="1:16" x14ac:dyDescent="0.35">
      <c r="A1257" s="303">
        <v>41415</v>
      </c>
      <c r="B1257" s="304">
        <v>7875.6842450000004</v>
      </c>
      <c r="C1257" s="305">
        <v>-0.69</v>
      </c>
      <c r="D1257" s="314">
        <v>33.957999999999998</v>
      </c>
      <c r="E1257" s="305">
        <v>-0.7</v>
      </c>
      <c r="F1257" s="305">
        <v>-1.0000000000000009E-2</v>
      </c>
      <c r="G1257" s="305">
        <f t="shared" si="2"/>
        <v>4.4851873710582274E-2</v>
      </c>
      <c r="H1257" s="305">
        <v>0.6915068074218681</v>
      </c>
      <c r="I1257" s="307"/>
      <c r="J1257" s="307"/>
      <c r="K1257" s="307"/>
      <c r="L1257" s="307"/>
      <c r="M1257" s="307"/>
      <c r="N1257" s="307"/>
      <c r="O1257" s="308">
        <v>6114.1</v>
      </c>
      <c r="P1257" s="309">
        <v>-0.69515502931668982</v>
      </c>
    </row>
    <row r="1258" spans="1:16" x14ac:dyDescent="0.35">
      <c r="A1258" s="303">
        <v>41416</v>
      </c>
      <c r="B1258" s="310">
        <v>7850.4516519999997</v>
      </c>
      <c r="C1258" s="305">
        <v>-0.32</v>
      </c>
      <c r="D1258" s="314">
        <v>33.849600000000002</v>
      </c>
      <c r="E1258" s="305">
        <v>-0.32</v>
      </c>
      <c r="F1258" s="305">
        <v>0</v>
      </c>
      <c r="G1258" s="305">
        <f t="shared" si="2"/>
        <v>4.4851771747102205E-2</v>
      </c>
      <c r="H1258" s="305">
        <v>0.69105996421555227</v>
      </c>
      <c r="I1258" s="307"/>
      <c r="J1258" s="307"/>
      <c r="K1258" s="307"/>
      <c r="L1258" s="307"/>
      <c r="M1258" s="307"/>
      <c r="N1258" s="307"/>
      <c r="O1258" s="308">
        <v>6094.5</v>
      </c>
      <c r="P1258" s="309">
        <v>-0.32057048461752935</v>
      </c>
    </row>
    <row r="1259" spans="1:16" x14ac:dyDescent="0.35">
      <c r="A1259" s="303">
        <v>41417</v>
      </c>
      <c r="B1259" s="304">
        <v>7686.6426760000004</v>
      </c>
      <c r="C1259" s="305">
        <v>-2.09</v>
      </c>
      <c r="D1259" s="314">
        <v>33.147300000000001</v>
      </c>
      <c r="E1259" s="305">
        <v>-2.0699999999999998</v>
      </c>
      <c r="F1259" s="305">
        <v>2.0000000000000018E-2</v>
      </c>
      <c r="G1259" s="305">
        <f t="shared" si="2"/>
        <v>4.4860526482963202E-2</v>
      </c>
      <c r="H1259" s="305">
        <v>0.69074423786240657</v>
      </c>
      <c r="I1259" s="307"/>
      <c r="J1259" s="307"/>
      <c r="K1259" s="307"/>
      <c r="L1259" s="307"/>
      <c r="M1259" s="307"/>
      <c r="N1259" s="307"/>
      <c r="O1259" s="308">
        <v>5967.05</v>
      </c>
      <c r="P1259" s="309">
        <v>-2.0912297973582707</v>
      </c>
    </row>
    <row r="1260" spans="1:16" x14ac:dyDescent="0.35">
      <c r="A1260" s="303">
        <v>41418</v>
      </c>
      <c r="B1260" s="310">
        <v>7707.9121089999999</v>
      </c>
      <c r="C1260" s="305">
        <v>0.28000000000000003</v>
      </c>
      <c r="D1260" s="314">
        <v>33.236800000000002</v>
      </c>
      <c r="E1260" s="305">
        <v>0.27</v>
      </c>
      <c r="F1260" s="305">
        <v>-1.0000000000000009E-2</v>
      </c>
      <c r="G1260" s="305">
        <f t="shared" si="2"/>
        <v>4.4860350737936296E-2</v>
      </c>
      <c r="H1260" s="305">
        <v>0.69030451768360013</v>
      </c>
      <c r="I1260" s="307"/>
      <c r="J1260" s="307"/>
      <c r="K1260" s="307"/>
      <c r="L1260" s="307"/>
      <c r="M1260" s="307"/>
      <c r="N1260" s="307"/>
      <c r="O1260" s="308">
        <v>5983.55</v>
      </c>
      <c r="P1260" s="309">
        <v>0.27651854769107015</v>
      </c>
    </row>
    <row r="1261" spans="1:16" x14ac:dyDescent="0.35">
      <c r="A1261" s="303">
        <v>41421</v>
      </c>
      <c r="B1261" s="304">
        <v>7836.2248730000001</v>
      </c>
      <c r="C1261" s="305">
        <v>1.66</v>
      </c>
      <c r="D1261" s="314">
        <v>33.782600000000002</v>
      </c>
      <c r="E1261" s="305">
        <v>1.64</v>
      </c>
      <c r="F1261" s="305">
        <v>-2.0000000000000018E-2</v>
      </c>
      <c r="G1261" s="305">
        <f t="shared" si="2"/>
        <v>4.4853903254896972E-2</v>
      </c>
      <c r="H1261" s="305">
        <v>0.68991806189945937</v>
      </c>
      <c r="I1261" s="307"/>
      <c r="J1261" s="307"/>
      <c r="K1261" s="307"/>
      <c r="L1261" s="307"/>
      <c r="M1261" s="307"/>
      <c r="N1261" s="307"/>
      <c r="O1261" s="308">
        <v>6083.15</v>
      </c>
      <c r="P1261" s="309">
        <v>1.6645636787525711</v>
      </c>
    </row>
    <row r="1262" spans="1:16" x14ac:dyDescent="0.35">
      <c r="A1262" s="303">
        <v>41422</v>
      </c>
      <c r="B1262" s="304">
        <v>7875.7665779999998</v>
      </c>
      <c r="C1262" s="305">
        <v>0.5</v>
      </c>
      <c r="D1262" s="314">
        <v>33.9544</v>
      </c>
      <c r="E1262" s="305">
        <v>0.51</v>
      </c>
      <c r="F1262" s="305">
        <v>1.0000000000000009E-2</v>
      </c>
      <c r="G1262" s="305">
        <f t="shared" si="2"/>
        <v>4.4854831857443662E-2</v>
      </c>
      <c r="H1262" s="305">
        <v>0.68951608130247921</v>
      </c>
      <c r="I1262" s="307"/>
      <c r="J1262" s="307"/>
      <c r="K1262" s="307"/>
      <c r="L1262" s="307"/>
      <c r="M1262" s="307"/>
      <c r="N1262" s="307"/>
      <c r="O1262" s="311">
        <v>6111.25</v>
      </c>
      <c r="P1262" s="309">
        <v>0.46193172944938665</v>
      </c>
    </row>
    <row r="1263" spans="1:16" x14ac:dyDescent="0.35">
      <c r="A1263" s="303">
        <v>41423</v>
      </c>
      <c r="B1263" s="304">
        <v>7866.7712110000002</v>
      </c>
      <c r="C1263" s="305">
        <v>-0.11</v>
      </c>
      <c r="D1263" s="313">
        <v>33.915300000000002</v>
      </c>
      <c r="E1263" s="305">
        <v>-0.12</v>
      </c>
      <c r="F1263" s="305">
        <v>-9.999999999999995E-3</v>
      </c>
      <c r="G1263" s="305">
        <f t="shared" si="2"/>
        <v>4.4855375547167391E-2</v>
      </c>
      <c r="H1263" s="305">
        <v>0.68907884689915477</v>
      </c>
      <c r="I1263" s="307"/>
      <c r="J1263" s="307"/>
      <c r="K1263" s="307"/>
      <c r="L1263" s="307"/>
      <c r="M1263" s="307"/>
      <c r="N1263" s="307"/>
      <c r="O1263" s="308">
        <v>6104.3</v>
      </c>
      <c r="P1263" s="309">
        <v>-0.11372468807526803</v>
      </c>
    </row>
    <row r="1264" spans="1:16" x14ac:dyDescent="0.35">
      <c r="A1264" s="303">
        <v>41424</v>
      </c>
      <c r="B1264" s="304">
        <v>7903.5289759999996</v>
      </c>
      <c r="C1264" s="305">
        <v>0.47</v>
      </c>
      <c r="D1264" s="313">
        <v>34.084800000000001</v>
      </c>
      <c r="E1264" s="305">
        <v>0.5</v>
      </c>
      <c r="F1264" s="305">
        <v>3.0000000000000027E-2</v>
      </c>
      <c r="G1264" s="305">
        <f t="shared" si="2"/>
        <v>4.4870055503041004E-2</v>
      </c>
      <c r="H1264" s="305">
        <v>0.68890175792808039</v>
      </c>
      <c r="I1264" s="307"/>
      <c r="J1264" s="307"/>
      <c r="K1264" s="307"/>
      <c r="L1264" s="307"/>
      <c r="M1264" s="307"/>
      <c r="N1264" s="307"/>
      <c r="O1264" s="308">
        <v>6124.05</v>
      </c>
      <c r="P1264" s="309">
        <v>0.32354242091640317</v>
      </c>
    </row>
    <row r="1265" spans="1:16" x14ac:dyDescent="0.35">
      <c r="A1265" s="303">
        <v>41425</v>
      </c>
      <c r="B1265" s="304">
        <v>7734.0260209999997</v>
      </c>
      <c r="C1265" s="305">
        <v>-2.14</v>
      </c>
      <c r="D1265" s="313">
        <v>33.368000000000002</v>
      </c>
      <c r="E1265" s="305">
        <v>-2.1</v>
      </c>
      <c r="F1265" s="305">
        <v>4.0000000000000036E-2</v>
      </c>
      <c r="G1265" s="305">
        <f t="shared" si="2"/>
        <v>4.4897627142366843E-2</v>
      </c>
      <c r="H1265" s="305">
        <v>0.68890585440673091</v>
      </c>
      <c r="I1265" s="307"/>
      <c r="J1265" s="307"/>
      <c r="K1265" s="307"/>
      <c r="L1265" s="307"/>
      <c r="M1265" s="307"/>
      <c r="N1265" s="307"/>
      <c r="O1265" s="308">
        <v>5985.95</v>
      </c>
      <c r="P1265" s="309">
        <v>-2.2550436394216304</v>
      </c>
    </row>
    <row r="1266" spans="1:16" x14ac:dyDescent="0.35">
      <c r="A1266" s="303">
        <v>41428</v>
      </c>
      <c r="B1266" s="304">
        <v>7673.7672750000002</v>
      </c>
      <c r="C1266" s="305">
        <v>-0.78</v>
      </c>
      <c r="D1266" s="313">
        <v>33.104199999999999</v>
      </c>
      <c r="E1266" s="305">
        <v>-0.79</v>
      </c>
      <c r="F1266" s="305">
        <v>-1.0000000000000009E-2</v>
      </c>
      <c r="G1266" s="305">
        <f t="shared" si="2"/>
        <v>4.4896947691121618E-2</v>
      </c>
      <c r="H1266" s="305">
        <v>0.68847097959123038</v>
      </c>
      <c r="I1266" s="307"/>
      <c r="J1266" s="307"/>
      <c r="K1266" s="307"/>
      <c r="L1266" s="307"/>
      <c r="M1266" s="307"/>
      <c r="N1266" s="307"/>
      <c r="O1266" s="308">
        <v>5939.3</v>
      </c>
      <c r="P1266" s="309">
        <v>-0.77932491918575397</v>
      </c>
    </row>
    <row r="1267" spans="1:16" x14ac:dyDescent="0.35">
      <c r="A1267" s="303">
        <v>41429</v>
      </c>
      <c r="B1267" s="304">
        <v>7648.1155479999998</v>
      </c>
      <c r="C1267" s="305">
        <v>-0.33</v>
      </c>
      <c r="D1267" s="313">
        <v>33.0246</v>
      </c>
      <c r="E1267" s="305">
        <v>-0.24</v>
      </c>
      <c r="F1267" s="305">
        <v>9.0000000000000024E-2</v>
      </c>
      <c r="G1267" s="305">
        <f t="shared" si="2"/>
        <v>4.5032940776221733E-2</v>
      </c>
      <c r="H1267" s="305">
        <v>0.69007718313426458</v>
      </c>
      <c r="I1267" s="307"/>
      <c r="J1267" s="307"/>
      <c r="K1267" s="307"/>
      <c r="L1267" s="307"/>
      <c r="M1267" s="307"/>
      <c r="N1267" s="307"/>
      <c r="O1267" s="308">
        <v>5919.45</v>
      </c>
      <c r="P1267" s="309">
        <v>-0.33421446971865987</v>
      </c>
    </row>
    <row r="1268" spans="1:16" x14ac:dyDescent="0.35">
      <c r="A1268" s="303">
        <v>41430</v>
      </c>
      <c r="B1268" s="304">
        <v>7653.8077190000004</v>
      </c>
      <c r="C1268" s="305">
        <v>7.0000000000000007E-2</v>
      </c>
      <c r="D1268" s="314">
        <v>33.015799999999999</v>
      </c>
      <c r="E1268" s="305">
        <v>-0.03</v>
      </c>
      <c r="F1268" s="305">
        <v>-0.1</v>
      </c>
      <c r="G1268" s="305">
        <f t="shared" si="2"/>
        <v>4.517718829084473E-2</v>
      </c>
      <c r="H1268" s="305">
        <v>0.69179110319786219</v>
      </c>
      <c r="I1268" s="307"/>
      <c r="J1268" s="307"/>
      <c r="K1268" s="307"/>
      <c r="L1268" s="307"/>
      <c r="M1268" s="307"/>
      <c r="N1268" s="307"/>
      <c r="O1268" s="308">
        <v>5923.85</v>
      </c>
      <c r="P1268" s="309">
        <v>7.4331230097400031E-2</v>
      </c>
    </row>
    <row r="1269" spans="1:16" x14ac:dyDescent="0.35">
      <c r="A1269" s="303">
        <v>41431</v>
      </c>
      <c r="B1269" s="304">
        <v>7653.2239360000003</v>
      </c>
      <c r="C1269" s="305">
        <v>-0.01</v>
      </c>
      <c r="D1269" s="313">
        <v>33.0139</v>
      </c>
      <c r="E1269" s="305">
        <v>-0.01</v>
      </c>
      <c r="F1269" s="305">
        <v>0</v>
      </c>
      <c r="G1269" s="305">
        <f t="shared" si="2"/>
        <v>4.5176949723082963E-2</v>
      </c>
      <c r="H1269" s="305">
        <v>0.69135020106783829</v>
      </c>
      <c r="I1269" s="307"/>
      <c r="J1269" s="307"/>
      <c r="K1269" s="307"/>
      <c r="L1269" s="307"/>
      <c r="M1269" s="307"/>
      <c r="N1269" s="307"/>
      <c r="O1269" s="308">
        <v>5921.4</v>
      </c>
      <c r="P1269" s="309">
        <v>-4.1358238307869499E-2</v>
      </c>
    </row>
    <row r="1270" spans="1:16" x14ac:dyDescent="0.35">
      <c r="A1270" s="303">
        <v>41432</v>
      </c>
      <c r="B1270" s="310">
        <v>7601.0289140000004</v>
      </c>
      <c r="C1270" s="305">
        <v>-0.68</v>
      </c>
      <c r="D1270" s="313">
        <v>32.789299999999997</v>
      </c>
      <c r="E1270" s="305">
        <v>-0.68</v>
      </c>
      <c r="F1270" s="305">
        <v>0</v>
      </c>
      <c r="G1270" s="305">
        <f t="shared" si="2"/>
        <v>4.5173891789118958E-2</v>
      </c>
      <c r="H1270" s="305">
        <v>0.6909101408199978</v>
      </c>
      <c r="I1270" s="307"/>
      <c r="J1270" s="307"/>
      <c r="K1270" s="307"/>
      <c r="L1270" s="307"/>
      <c r="M1270" s="307"/>
      <c r="N1270" s="307"/>
      <c r="O1270" s="311">
        <v>5881</v>
      </c>
      <c r="P1270" s="309">
        <v>-0.68227108454081198</v>
      </c>
    </row>
    <row r="1271" spans="1:16" x14ac:dyDescent="0.35">
      <c r="A1271" s="303">
        <v>41435</v>
      </c>
      <c r="B1271" s="304">
        <v>7597.1693859999996</v>
      </c>
      <c r="C1271" s="305">
        <v>-0.05</v>
      </c>
      <c r="D1271" s="313">
        <v>32.768900000000002</v>
      </c>
      <c r="E1271" s="305">
        <v>-0.06</v>
      </c>
      <c r="F1271" s="305">
        <v>-9.999999999999995E-3</v>
      </c>
      <c r="G1271" s="305">
        <f t="shared" si="2"/>
        <v>4.5172310029343361E-2</v>
      </c>
      <c r="H1271" s="305">
        <v>0.69047673631838802</v>
      </c>
      <c r="I1271" s="307"/>
      <c r="J1271" s="307"/>
      <c r="K1271" s="307"/>
      <c r="L1271" s="307"/>
      <c r="M1271" s="307"/>
      <c r="N1271" s="307"/>
      <c r="O1271" s="308">
        <v>5878</v>
      </c>
      <c r="P1271" s="309">
        <v>-5.1011732698520662E-2</v>
      </c>
    </row>
    <row r="1272" spans="1:16" x14ac:dyDescent="0.35">
      <c r="A1272" s="303">
        <v>41436</v>
      </c>
      <c r="B1272" s="304">
        <v>7481.8482880000001</v>
      </c>
      <c r="C1272" s="305">
        <v>-1.52</v>
      </c>
      <c r="D1272" s="313">
        <v>32.2729</v>
      </c>
      <c r="E1272" s="305">
        <v>-1.51</v>
      </c>
      <c r="F1272" s="305">
        <v>1.0000000000000009E-2</v>
      </c>
      <c r="G1272" s="305">
        <f t="shared" si="2"/>
        <v>4.5175066767238203E-2</v>
      </c>
      <c r="H1272" s="305">
        <v>0.69007886387285822</v>
      </c>
      <c r="I1272" s="307"/>
      <c r="J1272" s="307"/>
      <c r="K1272" s="307"/>
      <c r="L1272" s="307"/>
      <c r="M1272" s="307"/>
      <c r="N1272" s="307"/>
      <c r="O1272" s="308">
        <v>5788.8</v>
      </c>
      <c r="P1272" s="309">
        <v>-1.5175229669955737</v>
      </c>
    </row>
    <row r="1273" spans="1:16" x14ac:dyDescent="0.35">
      <c r="A1273" s="303">
        <v>41437</v>
      </c>
      <c r="B1273" s="304">
        <v>7444.9031839999998</v>
      </c>
      <c r="C1273" s="305">
        <v>-0.49</v>
      </c>
      <c r="D1273" s="314">
        <v>32.111800000000002</v>
      </c>
      <c r="E1273" s="305">
        <v>-0.5</v>
      </c>
      <c r="F1273" s="305">
        <v>-1.0000000000000009E-2</v>
      </c>
      <c r="G1273" s="305">
        <f t="shared" si="2"/>
        <v>4.5172906016062817E-2</v>
      </c>
      <c r="H1273" s="305">
        <v>0.68964713635138641</v>
      </c>
      <c r="I1273" s="307"/>
      <c r="J1273" s="307"/>
      <c r="K1273" s="307"/>
      <c r="L1273" s="307"/>
      <c r="M1273" s="307"/>
      <c r="N1273" s="307"/>
      <c r="O1273" s="308">
        <v>5760.2</v>
      </c>
      <c r="P1273" s="309">
        <v>-0.49405749032615331</v>
      </c>
    </row>
    <row r="1274" spans="1:16" x14ac:dyDescent="0.35">
      <c r="A1274" s="303">
        <v>41438</v>
      </c>
      <c r="B1274" s="304">
        <v>7371.4974009999996</v>
      </c>
      <c r="C1274" s="305">
        <v>-0.99</v>
      </c>
      <c r="D1274" s="313">
        <v>31.802800000000001</v>
      </c>
      <c r="E1274" s="305">
        <v>-0.96</v>
      </c>
      <c r="F1274" s="305">
        <v>3.0000000000000027E-2</v>
      </c>
      <c r="G1274" s="305">
        <f t="shared" si="2"/>
        <v>4.5190094976769901E-2</v>
      </c>
      <c r="H1274" s="305">
        <v>0.68947016884317769</v>
      </c>
      <c r="I1274" s="307"/>
      <c r="J1274" s="307"/>
      <c r="K1274" s="307"/>
      <c r="L1274" s="307"/>
      <c r="M1274" s="307"/>
      <c r="N1274" s="307"/>
      <c r="O1274" s="308">
        <v>5699.1</v>
      </c>
      <c r="P1274" s="309">
        <v>-1.0607270580882515</v>
      </c>
    </row>
    <row r="1275" spans="1:16" x14ac:dyDescent="0.35">
      <c r="A1275" s="303">
        <v>41439</v>
      </c>
      <c r="B1275" s="310">
        <v>7512.8749669999997</v>
      </c>
      <c r="C1275" s="305">
        <v>1.92</v>
      </c>
      <c r="D1275" s="313">
        <v>32.407299999999999</v>
      </c>
      <c r="E1275" s="305">
        <v>1.9</v>
      </c>
      <c r="F1275" s="305">
        <v>-2.0000000000000018E-2</v>
      </c>
      <c r="G1275" s="305">
        <f t="shared" si="2"/>
        <v>4.5194269909020965E-2</v>
      </c>
      <c r="H1275" s="305">
        <v>0.68909220238489266</v>
      </c>
      <c r="I1275" s="307"/>
      <c r="J1275" s="307"/>
      <c r="K1275" s="307"/>
      <c r="L1275" s="307"/>
      <c r="M1275" s="307"/>
      <c r="N1275" s="307"/>
      <c r="O1275" s="311">
        <v>5808.4</v>
      </c>
      <c r="P1275" s="309">
        <v>1.9178466775455645</v>
      </c>
    </row>
    <row r="1276" spans="1:16" x14ac:dyDescent="0.35">
      <c r="A1276" s="303">
        <v>41442</v>
      </c>
      <c r="B1276" s="304">
        <v>7567.1493579999997</v>
      </c>
      <c r="C1276" s="305">
        <v>0.72</v>
      </c>
      <c r="D1276" s="313">
        <v>32.634900000000002</v>
      </c>
      <c r="E1276" s="305">
        <v>0.7</v>
      </c>
      <c r="F1276" s="305">
        <v>-2.0000000000000018E-2</v>
      </c>
      <c r="G1276" s="305">
        <f t="shared" si="2"/>
        <v>4.5198348802533428E-2</v>
      </c>
      <c r="H1276" s="305">
        <v>0.68871483530782363</v>
      </c>
      <c r="I1276" s="307"/>
      <c r="J1276" s="307"/>
      <c r="K1276" s="307"/>
      <c r="L1276" s="307"/>
      <c r="M1276" s="307"/>
      <c r="N1276" s="307"/>
      <c r="O1276" s="308">
        <v>5850.05</v>
      </c>
      <c r="P1276" s="309">
        <v>0.71706494043110913</v>
      </c>
    </row>
    <row r="1277" spans="1:16" x14ac:dyDescent="0.35">
      <c r="A1277" s="303">
        <v>41443</v>
      </c>
      <c r="B1277" s="304">
        <v>7520.0126190000001</v>
      </c>
      <c r="C1277" s="305">
        <v>-0.62</v>
      </c>
      <c r="D1277" s="315">
        <v>32.431800000000003</v>
      </c>
      <c r="E1277" s="305">
        <v>-0.62</v>
      </c>
      <c r="F1277" s="305">
        <v>0</v>
      </c>
      <c r="G1277" s="305">
        <f t="shared" si="2"/>
        <v>4.5198544512153334E-2</v>
      </c>
      <c r="H1277" s="305">
        <v>0.68828036396707248</v>
      </c>
      <c r="I1277" s="307"/>
      <c r="J1277" s="307"/>
      <c r="K1277" s="307"/>
      <c r="L1277" s="307"/>
      <c r="M1277" s="307"/>
      <c r="N1277" s="307"/>
      <c r="O1277" s="308">
        <v>5813.6</v>
      </c>
      <c r="P1277" s="309">
        <v>-0.62307159767864917</v>
      </c>
    </row>
    <row r="1278" spans="1:16" x14ac:dyDescent="0.35">
      <c r="A1278" s="303">
        <v>41444</v>
      </c>
      <c r="B1278" s="310">
        <v>7531.1640280000001</v>
      </c>
      <c r="C1278" s="305">
        <v>0.15</v>
      </c>
      <c r="D1278" s="315">
        <v>32.478299999999997</v>
      </c>
      <c r="E1278" s="305">
        <v>0.14000000000000001</v>
      </c>
      <c r="F1278" s="305">
        <v>-9.9999999999999811E-3</v>
      </c>
      <c r="G1278" s="305">
        <f t="shared" ref="G1278:G1341" si="3">+STDEV(F563:F1278)</f>
        <v>4.5199068943904595E-2</v>
      </c>
      <c r="H1278" s="305">
        <v>0.68785253700009807</v>
      </c>
      <c r="I1278" s="307"/>
      <c r="J1278" s="307"/>
      <c r="K1278" s="307"/>
      <c r="L1278" s="307"/>
      <c r="M1278" s="307"/>
      <c r="N1278" s="307"/>
      <c r="O1278" s="311">
        <v>5822.25</v>
      </c>
      <c r="P1278" s="309">
        <v>0.14878904637401327</v>
      </c>
    </row>
    <row r="1279" spans="1:16" x14ac:dyDescent="0.35">
      <c r="A1279" s="303">
        <v>41445</v>
      </c>
      <c r="B1279" s="310">
        <v>7316.0208140000004</v>
      </c>
      <c r="C1279" s="305">
        <v>-2.86</v>
      </c>
      <c r="D1279" s="315">
        <v>31.555299999999999</v>
      </c>
      <c r="E1279" s="305">
        <v>-2.84</v>
      </c>
      <c r="F1279" s="305">
        <v>2.0000000000000018E-2</v>
      </c>
      <c r="G1279" s="305">
        <f t="shared" si="3"/>
        <v>4.5207596408418746E-2</v>
      </c>
      <c r="H1279" s="305">
        <v>0.6875462518805483</v>
      </c>
      <c r="I1279" s="307"/>
      <c r="J1279" s="307"/>
      <c r="K1279" s="307"/>
      <c r="L1279" s="307"/>
      <c r="M1279" s="307"/>
      <c r="N1279" s="307"/>
      <c r="O1279" s="311">
        <v>5655.9</v>
      </c>
      <c r="P1279" s="309">
        <v>-2.8571428571428634</v>
      </c>
    </row>
    <row r="1280" spans="1:16" x14ac:dyDescent="0.35">
      <c r="A1280" s="303">
        <v>41446</v>
      </c>
      <c r="B1280" s="310">
        <v>7331.2346310000003</v>
      </c>
      <c r="C1280" s="305">
        <v>0.21</v>
      </c>
      <c r="D1280" s="315">
        <v>31.619599999999998</v>
      </c>
      <c r="E1280" s="305">
        <v>0.2</v>
      </c>
      <c r="F1280" s="305">
        <v>-9.9999999999999811E-3</v>
      </c>
      <c r="G1280" s="305">
        <f t="shared" si="3"/>
        <v>4.5207089341528214E-2</v>
      </c>
      <c r="H1280" s="305">
        <v>0.68712004662128434</v>
      </c>
      <c r="I1280" s="307"/>
      <c r="J1280" s="307"/>
      <c r="K1280" s="307"/>
      <c r="L1280" s="307"/>
      <c r="M1280" s="307"/>
      <c r="N1280" s="307"/>
      <c r="O1280" s="311">
        <v>5667.65</v>
      </c>
      <c r="P1280" s="309">
        <v>0.20774766173376474</v>
      </c>
    </row>
    <row r="1281" spans="1:16" x14ac:dyDescent="0.35">
      <c r="A1281" s="303">
        <v>41449</v>
      </c>
      <c r="B1281" s="310">
        <v>7231.0902210000004</v>
      </c>
      <c r="C1281" s="305">
        <v>-1.37</v>
      </c>
      <c r="D1281" s="315">
        <v>31.186699999999998</v>
      </c>
      <c r="E1281" s="305">
        <v>-1.37</v>
      </c>
      <c r="F1281" s="305">
        <v>0</v>
      </c>
      <c r="G1281" s="305">
        <f t="shared" si="3"/>
        <v>4.5207278564747003E-2</v>
      </c>
      <c r="H1281" s="305">
        <v>0.68668875647111816</v>
      </c>
      <c r="I1281" s="307"/>
      <c r="J1281" s="307"/>
      <c r="K1281" s="307"/>
      <c r="L1281" s="307"/>
      <c r="M1281" s="307"/>
      <c r="N1281" s="307"/>
      <c r="O1281" s="311">
        <v>5590.25</v>
      </c>
      <c r="P1281" s="309">
        <v>-1.3656453733028617</v>
      </c>
    </row>
    <row r="1282" spans="1:16" x14ac:dyDescent="0.35">
      <c r="A1282" s="303">
        <v>41450</v>
      </c>
      <c r="B1282" s="310">
        <v>7255.4687000000004</v>
      </c>
      <c r="C1282" s="305">
        <v>0.34</v>
      </c>
      <c r="D1282" s="315">
        <v>31.289300000000001</v>
      </c>
      <c r="E1282" s="305">
        <v>0.33</v>
      </c>
      <c r="F1282" s="305">
        <v>-1.0000000000000009E-2</v>
      </c>
      <c r="G1282" s="305">
        <f t="shared" si="3"/>
        <v>4.5207909713097995E-2</v>
      </c>
      <c r="H1282" s="305">
        <v>0.68626417131154338</v>
      </c>
      <c r="I1282" s="307"/>
      <c r="J1282" s="307"/>
      <c r="K1282" s="307"/>
      <c r="L1282" s="307"/>
      <c r="M1282" s="307"/>
      <c r="N1282" s="307"/>
      <c r="O1282" s="311">
        <v>5609.1</v>
      </c>
      <c r="P1282" s="309">
        <v>0.33719422208309763</v>
      </c>
    </row>
    <row r="1283" spans="1:16" x14ac:dyDescent="0.35">
      <c r="A1283" s="303">
        <v>41451</v>
      </c>
      <c r="B1283" s="310">
        <v>7229.0823380000002</v>
      </c>
      <c r="C1283" s="305">
        <v>-0.36</v>
      </c>
      <c r="D1283" s="315">
        <v>31.176100000000002</v>
      </c>
      <c r="E1283" s="305">
        <v>-0.36</v>
      </c>
      <c r="F1283" s="305">
        <v>0</v>
      </c>
      <c r="G1283" s="305">
        <f t="shared" si="3"/>
        <v>4.5208053413243021E-2</v>
      </c>
      <c r="H1283" s="305">
        <v>0.68583451854070832</v>
      </c>
      <c r="I1283" s="307"/>
      <c r="J1283" s="307"/>
      <c r="K1283" s="307"/>
      <c r="L1283" s="307"/>
      <c r="M1283" s="307"/>
      <c r="N1283" s="307"/>
      <c r="O1283" s="311">
        <v>5588.7</v>
      </c>
      <c r="P1283" s="309">
        <v>-0.36369471038135431</v>
      </c>
    </row>
    <row r="1284" spans="1:16" x14ac:dyDescent="0.35">
      <c r="A1284" s="303">
        <v>41452</v>
      </c>
      <c r="B1284" s="310">
        <v>7356.318773</v>
      </c>
      <c r="C1284" s="305">
        <v>1.76</v>
      </c>
      <c r="D1284" s="315">
        <v>31.726800000000001</v>
      </c>
      <c r="E1284" s="305">
        <v>1.77</v>
      </c>
      <c r="F1284" s="305">
        <v>1.0000000000000009E-2</v>
      </c>
      <c r="G1284" s="305">
        <f t="shared" si="3"/>
        <v>4.5210610897515685E-2</v>
      </c>
      <c r="H1284" s="305">
        <v>0.6854456791092951</v>
      </c>
      <c r="I1284" s="307"/>
      <c r="J1284" s="307"/>
      <c r="K1284" s="307"/>
      <c r="L1284" s="307"/>
      <c r="M1284" s="307"/>
      <c r="N1284" s="307"/>
      <c r="O1284" s="311">
        <v>5682.35</v>
      </c>
      <c r="P1284" s="309">
        <v>1.6757027573496619</v>
      </c>
    </row>
    <row r="1285" spans="1:16" x14ac:dyDescent="0.35">
      <c r="A1285" s="303">
        <v>41453</v>
      </c>
      <c r="B1285" s="310">
        <v>7563.2814019999996</v>
      </c>
      <c r="C1285" s="305">
        <v>2.81</v>
      </c>
      <c r="D1285" s="315">
        <v>32.609900000000003</v>
      </c>
      <c r="E1285" s="305">
        <v>2.78</v>
      </c>
      <c r="F1285" s="305">
        <v>-3.0000000000000249E-2</v>
      </c>
      <c r="G1285" s="305">
        <f t="shared" si="3"/>
        <v>4.5219581285734618E-2</v>
      </c>
      <c r="H1285" s="305">
        <v>0.68517295687409241</v>
      </c>
      <c r="I1285" s="307"/>
      <c r="J1285" s="307"/>
      <c r="K1285" s="307"/>
      <c r="L1285" s="307"/>
      <c r="M1285" s="307"/>
      <c r="N1285" s="307"/>
      <c r="O1285" s="311">
        <v>5842.2</v>
      </c>
      <c r="P1285" s="309">
        <v>2.8130966941494178</v>
      </c>
    </row>
    <row r="1286" spans="1:16" x14ac:dyDescent="0.35">
      <c r="A1286" s="303">
        <v>41456</v>
      </c>
      <c r="B1286" s="310">
        <v>7636.6184279999998</v>
      </c>
      <c r="C1286" s="305">
        <v>0.97</v>
      </c>
      <c r="D1286" s="315">
        <v>32.919199999999996</v>
      </c>
      <c r="E1286" s="305">
        <v>0.95</v>
      </c>
      <c r="F1286" s="305">
        <v>-2.0000000000000018E-2</v>
      </c>
      <c r="G1286" s="305">
        <f t="shared" si="3"/>
        <v>4.5223728194838428E-2</v>
      </c>
      <c r="H1286" s="305">
        <v>0.68480302081237543</v>
      </c>
      <c r="I1286" s="307"/>
      <c r="J1286" s="307"/>
      <c r="K1286" s="307"/>
      <c r="L1286" s="307"/>
      <c r="M1286" s="307"/>
      <c r="N1286" s="307"/>
      <c r="O1286" s="311">
        <v>5898.85</v>
      </c>
      <c r="P1286" s="309">
        <v>0.96966896032317529</v>
      </c>
    </row>
    <row r="1287" spans="1:16" x14ac:dyDescent="0.35">
      <c r="A1287" s="303">
        <v>41457</v>
      </c>
      <c r="B1287" s="310">
        <v>7583.1634910000002</v>
      </c>
      <c r="C1287" s="305">
        <v>-0.7</v>
      </c>
      <c r="D1287" s="315">
        <v>32.687100000000001</v>
      </c>
      <c r="E1287" s="305">
        <v>-0.71</v>
      </c>
      <c r="F1287" s="305">
        <v>-1.0000000000000009E-2</v>
      </c>
      <c r="G1287" s="305">
        <f t="shared" si="3"/>
        <v>4.5224353300179869E-2</v>
      </c>
      <c r="H1287" s="305">
        <v>0.68438219538238898</v>
      </c>
      <c r="I1287" s="307"/>
      <c r="J1287" s="307"/>
      <c r="K1287" s="307"/>
      <c r="L1287" s="307"/>
      <c r="M1287" s="307"/>
      <c r="N1287" s="307"/>
      <c r="O1287" s="311">
        <v>5857.55</v>
      </c>
      <c r="P1287" s="309">
        <v>-0.70013646727752321</v>
      </c>
    </row>
    <row r="1288" spans="1:16" x14ac:dyDescent="0.35">
      <c r="A1288" s="303">
        <v>41458</v>
      </c>
      <c r="B1288" s="310">
        <v>7470.9620029999996</v>
      </c>
      <c r="C1288" s="305">
        <v>-1.48</v>
      </c>
      <c r="D1288" s="315">
        <v>32.203299999999999</v>
      </c>
      <c r="E1288" s="305">
        <v>-1.48</v>
      </c>
      <c r="F1288" s="305">
        <v>0</v>
      </c>
      <c r="G1288" s="305">
        <f t="shared" si="3"/>
        <v>4.5224444843727445E-2</v>
      </c>
      <c r="H1288" s="305">
        <v>0.68395649114303014</v>
      </c>
      <c r="I1288" s="307"/>
      <c r="J1288" s="307"/>
      <c r="K1288" s="307"/>
      <c r="L1288" s="307"/>
      <c r="M1288" s="307"/>
      <c r="N1288" s="307"/>
      <c r="O1288" s="311">
        <v>5770.9</v>
      </c>
      <c r="P1288" s="309">
        <v>-1.4792874153869884</v>
      </c>
    </row>
    <row r="1289" spans="1:16" x14ac:dyDescent="0.35">
      <c r="A1289" s="303">
        <v>41459</v>
      </c>
      <c r="B1289" s="310">
        <v>7558.4577239999999</v>
      </c>
      <c r="C1289" s="305">
        <v>1.17</v>
      </c>
      <c r="D1289" s="315">
        <v>32.579900000000002</v>
      </c>
      <c r="E1289" s="305">
        <v>1.17</v>
      </c>
      <c r="F1289" s="305">
        <v>0</v>
      </c>
      <c r="G1289" s="305">
        <f t="shared" si="3"/>
        <v>4.5224589965337611E-2</v>
      </c>
      <c r="H1289" s="305">
        <v>0.68353158026430261</v>
      </c>
      <c r="I1289" s="307"/>
      <c r="J1289" s="307"/>
      <c r="K1289" s="307"/>
      <c r="L1289" s="307"/>
      <c r="M1289" s="307"/>
      <c r="N1289" s="307"/>
      <c r="O1289" s="311">
        <v>5836.95</v>
      </c>
      <c r="P1289" s="309">
        <v>1.1445355143911726</v>
      </c>
    </row>
    <row r="1290" spans="1:16" x14ac:dyDescent="0.35">
      <c r="A1290" s="303">
        <v>41460</v>
      </c>
      <c r="B1290" s="310">
        <v>7600.3159740000001</v>
      </c>
      <c r="C1290" s="305">
        <v>0.55000000000000004</v>
      </c>
      <c r="D1290" s="315">
        <v>32.760599999999997</v>
      </c>
      <c r="E1290" s="305">
        <v>0.55000000000000004</v>
      </c>
      <c r="F1290" s="305">
        <v>0</v>
      </c>
      <c r="G1290" s="305">
        <f t="shared" si="3"/>
        <v>4.5224067448946588E-2</v>
      </c>
      <c r="H1290" s="305">
        <v>0.6831074602851902</v>
      </c>
      <c r="I1290" s="307"/>
      <c r="J1290" s="307"/>
      <c r="K1290" s="307"/>
      <c r="L1290" s="307"/>
      <c r="M1290" s="307"/>
      <c r="N1290" s="307"/>
      <c r="O1290" s="311">
        <v>5867.9</v>
      </c>
      <c r="P1290" s="309">
        <v>0.53024267811099668</v>
      </c>
    </row>
    <row r="1291" spans="1:16" x14ac:dyDescent="0.35">
      <c r="A1291" s="303">
        <v>41463</v>
      </c>
      <c r="B1291" s="310">
        <v>7527.2809349999998</v>
      </c>
      <c r="C1291" s="305">
        <v>-0.96</v>
      </c>
      <c r="D1291" s="315">
        <v>32.441899999999997</v>
      </c>
      <c r="E1291" s="305">
        <v>-0.97</v>
      </c>
      <c r="F1291" s="305">
        <v>-1.0000000000000009E-2</v>
      </c>
      <c r="G1291" s="305">
        <f t="shared" si="3"/>
        <v>4.5224701744337854E-2</v>
      </c>
      <c r="H1291" s="305">
        <v>0.68268983571835185</v>
      </c>
      <c r="I1291" s="307"/>
      <c r="J1291" s="307"/>
      <c r="K1291" s="307"/>
      <c r="L1291" s="307"/>
      <c r="M1291" s="307"/>
      <c r="N1291" s="307"/>
      <c r="O1291" s="311">
        <v>5811.55</v>
      </c>
      <c r="P1291" s="309">
        <v>-0.96030948039331709</v>
      </c>
    </row>
    <row r="1292" spans="1:16" x14ac:dyDescent="0.35">
      <c r="A1292" s="303">
        <v>41464</v>
      </c>
      <c r="B1292" s="310">
        <v>7588.7380990000001</v>
      </c>
      <c r="C1292" s="305">
        <v>0.82</v>
      </c>
      <c r="D1292" s="315">
        <v>32.703400000000002</v>
      </c>
      <c r="E1292" s="305">
        <v>0.81</v>
      </c>
      <c r="F1292" s="305">
        <v>-9.9999999999998979E-3</v>
      </c>
      <c r="G1292" s="305">
        <f t="shared" si="3"/>
        <v>4.5225330095652959E-2</v>
      </c>
      <c r="H1292" s="305">
        <v>0.68227297573673806</v>
      </c>
      <c r="I1292" s="307"/>
      <c r="J1292" s="307"/>
      <c r="K1292" s="307"/>
      <c r="L1292" s="307"/>
      <c r="M1292" s="307"/>
      <c r="N1292" s="307"/>
      <c r="O1292" s="311">
        <v>5859</v>
      </c>
      <c r="P1292" s="309">
        <v>0.81647753181164784</v>
      </c>
    </row>
    <row r="1293" spans="1:16" x14ac:dyDescent="0.35">
      <c r="A1293" s="303">
        <v>41465</v>
      </c>
      <c r="B1293" s="310">
        <v>7537.0599160000002</v>
      </c>
      <c r="C1293" s="305">
        <v>-0.68</v>
      </c>
      <c r="D1293" s="315">
        <v>32.484299999999998</v>
      </c>
      <c r="E1293" s="305">
        <v>-0.67</v>
      </c>
      <c r="F1293" s="305">
        <v>1.0000000000000009E-2</v>
      </c>
      <c r="G1293" s="305">
        <f t="shared" si="3"/>
        <v>4.5228031666767719E-2</v>
      </c>
      <c r="H1293" s="305">
        <v>0.68189122244407219</v>
      </c>
      <c r="I1293" s="307"/>
      <c r="J1293" s="307"/>
      <c r="K1293" s="307"/>
      <c r="L1293" s="307"/>
      <c r="M1293" s="307"/>
      <c r="N1293" s="307"/>
      <c r="O1293" s="311">
        <v>5816.7</v>
      </c>
      <c r="P1293" s="309">
        <v>-0.72196620583717663</v>
      </c>
    </row>
    <row r="1294" spans="1:16" x14ac:dyDescent="0.35">
      <c r="A1294" s="303">
        <v>41466</v>
      </c>
      <c r="B1294" s="310">
        <v>7690.4519049999999</v>
      </c>
      <c r="C1294" s="305">
        <v>2.04</v>
      </c>
      <c r="D1294" s="315">
        <v>33.139200000000002</v>
      </c>
      <c r="E1294" s="305">
        <v>2.02</v>
      </c>
      <c r="F1294" s="305">
        <v>-2.0000000000000018E-2</v>
      </c>
      <c r="G1294" s="305">
        <f t="shared" si="3"/>
        <v>4.5231982481624779E-2</v>
      </c>
      <c r="H1294" s="305">
        <v>0.68152720605983352</v>
      </c>
      <c r="I1294" s="307"/>
      <c r="J1294" s="307"/>
      <c r="K1294" s="307"/>
      <c r="L1294" s="307"/>
      <c r="M1294" s="307"/>
      <c r="N1294" s="307"/>
      <c r="O1294" s="311">
        <v>5935.1</v>
      </c>
      <c r="P1294" s="309">
        <v>2.0355184210978825</v>
      </c>
    </row>
    <row r="1295" spans="1:16" x14ac:dyDescent="0.35">
      <c r="A1295" s="303">
        <v>41467</v>
      </c>
      <c r="B1295" s="310">
        <v>7786.814316</v>
      </c>
      <c r="C1295" s="305">
        <v>1.25</v>
      </c>
      <c r="D1295" s="315">
        <v>33.551600000000001</v>
      </c>
      <c r="E1295" s="305">
        <v>1.24</v>
      </c>
      <c r="F1295" s="305">
        <v>-1.0000000000000009E-2</v>
      </c>
      <c r="G1295" s="305">
        <f t="shared" si="3"/>
        <v>4.5231806969868338E-2</v>
      </c>
      <c r="H1295" s="305">
        <v>0.68111260678402852</v>
      </c>
      <c r="I1295" s="307"/>
      <c r="J1295" s="307"/>
      <c r="K1295" s="307"/>
      <c r="L1295" s="307"/>
      <c r="M1295" s="307"/>
      <c r="N1295" s="307"/>
      <c r="O1295" s="311">
        <v>6009</v>
      </c>
      <c r="P1295" s="309">
        <v>1.2451348755707508</v>
      </c>
    </row>
    <row r="1296" spans="1:16" x14ac:dyDescent="0.35">
      <c r="A1296" s="303">
        <v>41470</v>
      </c>
      <c r="B1296" s="310">
        <v>7816.7552310000001</v>
      </c>
      <c r="C1296" s="305">
        <v>0.38</v>
      </c>
      <c r="D1296" s="315">
        <v>33.677100000000003</v>
      </c>
      <c r="E1296" s="305">
        <v>0.37</v>
      </c>
      <c r="F1296" s="305">
        <v>-1.0000000000000009E-2</v>
      </c>
      <c r="G1296" s="305">
        <f t="shared" si="3"/>
        <v>4.5232179247844791E-2</v>
      </c>
      <c r="H1296" s="305">
        <v>0.68069876280906727</v>
      </c>
      <c r="I1296" s="307"/>
      <c r="J1296" s="307"/>
      <c r="K1296" s="307"/>
      <c r="L1296" s="307"/>
      <c r="M1296" s="307"/>
      <c r="N1296" s="307"/>
      <c r="O1296" s="311">
        <v>6030.8</v>
      </c>
      <c r="P1296" s="309">
        <v>0.362789149608923</v>
      </c>
    </row>
    <row r="1297" spans="1:16" x14ac:dyDescent="0.35">
      <c r="A1297" s="303">
        <v>41471</v>
      </c>
      <c r="B1297" s="310">
        <v>7718.8291989999998</v>
      </c>
      <c r="C1297" s="305">
        <v>-1.25</v>
      </c>
      <c r="D1297" s="315">
        <v>33.254800000000003</v>
      </c>
      <c r="E1297" s="305">
        <v>-1.25</v>
      </c>
      <c r="F1297" s="305">
        <v>0</v>
      </c>
      <c r="G1297" s="305">
        <f t="shared" si="3"/>
        <v>4.5232061954539479E-2</v>
      </c>
      <c r="H1297" s="305">
        <v>0.6802801422262631</v>
      </c>
      <c r="I1297" s="307"/>
      <c r="J1297" s="307"/>
      <c r="K1297" s="307"/>
      <c r="L1297" s="307"/>
      <c r="M1297" s="307"/>
      <c r="N1297" s="307"/>
      <c r="O1297" s="311">
        <v>5955.25</v>
      </c>
      <c r="P1297" s="309">
        <v>-1.2527359554288018</v>
      </c>
    </row>
    <row r="1298" spans="1:16" x14ac:dyDescent="0.35">
      <c r="A1298" s="303">
        <v>41472</v>
      </c>
      <c r="B1298" s="310">
        <v>7742.4707779999999</v>
      </c>
      <c r="C1298" s="305">
        <v>0.31</v>
      </c>
      <c r="D1298" s="315">
        <v>33.3551</v>
      </c>
      <c r="E1298" s="305">
        <v>0.3</v>
      </c>
      <c r="F1298" s="305">
        <v>-1.0000000000000009E-2</v>
      </c>
      <c r="G1298" s="305">
        <f t="shared" si="3"/>
        <v>4.5232694297817594E-2</v>
      </c>
      <c r="H1298" s="305">
        <v>0.67986784044727189</v>
      </c>
      <c r="I1298" s="307"/>
      <c r="J1298" s="307"/>
      <c r="K1298" s="307"/>
      <c r="L1298" s="307"/>
      <c r="M1298" s="307"/>
      <c r="N1298" s="307"/>
      <c r="O1298" s="311">
        <v>5973.3</v>
      </c>
      <c r="P1298" s="309">
        <v>0.30309390873599229</v>
      </c>
    </row>
    <row r="1299" spans="1:16" x14ac:dyDescent="0.35">
      <c r="A1299" s="303">
        <v>41473</v>
      </c>
      <c r="B1299" s="310">
        <v>7829.2833170000004</v>
      </c>
      <c r="C1299" s="305">
        <v>1.1200000000000001</v>
      </c>
      <c r="D1299" s="315">
        <v>33.729599999999998</v>
      </c>
      <c r="E1299" s="305">
        <v>1.1200000000000001</v>
      </c>
      <c r="F1299" s="305">
        <v>0</v>
      </c>
      <c r="G1299" s="305">
        <f t="shared" si="3"/>
        <v>4.5230888340066167E-2</v>
      </c>
      <c r="H1299" s="305">
        <v>0.67945077794764452</v>
      </c>
      <c r="I1299" s="307"/>
      <c r="J1299" s="307"/>
      <c r="K1299" s="307"/>
      <c r="L1299" s="307"/>
      <c r="M1299" s="307"/>
      <c r="N1299" s="307"/>
      <c r="O1299" s="311">
        <v>6038.05</v>
      </c>
      <c r="P1299" s="309">
        <v>1.0839904240537057</v>
      </c>
    </row>
    <row r="1300" spans="1:16" x14ac:dyDescent="0.35">
      <c r="A1300" s="303">
        <v>41474</v>
      </c>
      <c r="B1300" s="310">
        <v>7818.0283550000004</v>
      </c>
      <c r="C1300" s="305">
        <v>-0.14000000000000001</v>
      </c>
      <c r="D1300" s="315">
        <v>33.703600000000002</v>
      </c>
      <c r="E1300" s="305">
        <v>-0.08</v>
      </c>
      <c r="F1300" s="305">
        <v>6.0000000000000012E-2</v>
      </c>
      <c r="G1300" s="305">
        <f t="shared" si="3"/>
        <v>4.5290896502504487E-2</v>
      </c>
      <c r="H1300" s="305">
        <v>0.6799540354885919</v>
      </c>
      <c r="I1300" s="307"/>
      <c r="J1300" s="307"/>
      <c r="K1300" s="307"/>
      <c r="L1300" s="307"/>
      <c r="M1300" s="307"/>
      <c r="N1300" s="307"/>
      <c r="O1300" s="311">
        <v>6029.2</v>
      </c>
      <c r="P1300" s="309">
        <v>-0.14657049875374276</v>
      </c>
    </row>
    <row r="1301" spans="1:16" x14ac:dyDescent="0.35">
      <c r="A1301" s="303">
        <v>41477</v>
      </c>
      <c r="B1301" s="310">
        <v>7821.4319089999999</v>
      </c>
      <c r="C1301" s="305">
        <v>0.04</v>
      </c>
      <c r="D1301" s="315">
        <v>33.714300000000001</v>
      </c>
      <c r="E1301" s="305">
        <v>0.03</v>
      </c>
      <c r="F1301" s="305">
        <v>-1.0000000000000002E-2</v>
      </c>
      <c r="G1301" s="305">
        <f t="shared" si="3"/>
        <v>4.5288059367648403E-2</v>
      </c>
      <c r="H1301" s="305">
        <v>0.67954367914170966</v>
      </c>
      <c r="I1301" s="307"/>
      <c r="J1301" s="307"/>
      <c r="K1301" s="307"/>
      <c r="L1301" s="307"/>
      <c r="M1301" s="307"/>
      <c r="N1301" s="307"/>
      <c r="O1301" s="311">
        <v>6031.8</v>
      </c>
      <c r="P1301" s="309">
        <v>4.3123465799780464E-2</v>
      </c>
    </row>
    <row r="1302" spans="1:16" x14ac:dyDescent="0.35">
      <c r="A1302" s="303">
        <v>41478</v>
      </c>
      <c r="B1302" s="310">
        <v>7881.0624799999996</v>
      </c>
      <c r="C1302" s="305">
        <v>0.76</v>
      </c>
      <c r="D1302" s="315">
        <v>33.9694</v>
      </c>
      <c r="E1302" s="305">
        <v>0.76</v>
      </c>
      <c r="F1302" s="305">
        <v>0</v>
      </c>
      <c r="G1302" s="305">
        <f t="shared" si="3"/>
        <v>4.5285434723727251E-2</v>
      </c>
      <c r="H1302" s="305">
        <v>0.67912823092223829</v>
      </c>
      <c r="I1302" s="307"/>
      <c r="J1302" s="307"/>
      <c r="K1302" s="307"/>
      <c r="L1302" s="307"/>
      <c r="M1302" s="307"/>
      <c r="N1302" s="307"/>
      <c r="O1302" s="311">
        <v>6077.8</v>
      </c>
      <c r="P1302" s="309">
        <v>0.76262475546271424</v>
      </c>
    </row>
    <row r="1303" spans="1:16" x14ac:dyDescent="0.35">
      <c r="A1303" s="303">
        <v>41479</v>
      </c>
      <c r="B1303" s="310">
        <v>7767.8758740000003</v>
      </c>
      <c r="C1303" s="305">
        <v>-1.44</v>
      </c>
      <c r="D1303" s="315">
        <v>33.479599999999998</v>
      </c>
      <c r="E1303" s="305">
        <v>-1.44</v>
      </c>
      <c r="F1303" s="305">
        <v>0</v>
      </c>
      <c r="G1303" s="305">
        <f t="shared" si="3"/>
        <v>4.5277083160065963E-2</v>
      </c>
      <c r="H1303" s="305">
        <v>0.67871354369430648</v>
      </c>
      <c r="I1303" s="307"/>
      <c r="J1303" s="307"/>
      <c r="K1303" s="307"/>
      <c r="L1303" s="307"/>
      <c r="M1303" s="307"/>
      <c r="N1303" s="307"/>
      <c r="O1303" s="311">
        <v>5990.5</v>
      </c>
      <c r="P1303" s="309">
        <v>-1.4363750041133334</v>
      </c>
    </row>
    <row r="1304" spans="1:16" x14ac:dyDescent="0.35">
      <c r="A1304" s="303">
        <v>41480</v>
      </c>
      <c r="B1304" s="310">
        <v>7660.2179809999998</v>
      </c>
      <c r="C1304" s="305">
        <v>-1.39</v>
      </c>
      <c r="D1304" s="315">
        <v>33.0167</v>
      </c>
      <c r="E1304" s="305">
        <v>-1.38</v>
      </c>
      <c r="F1304" s="305">
        <v>1.0000000000000009E-2</v>
      </c>
      <c r="G1304" s="305">
        <f t="shared" si="3"/>
        <v>4.5275704745136383E-2</v>
      </c>
      <c r="H1304" s="305">
        <v>0.67833896959909545</v>
      </c>
      <c r="I1304" s="307"/>
      <c r="J1304" s="307"/>
      <c r="K1304" s="307"/>
      <c r="L1304" s="307"/>
      <c r="M1304" s="307"/>
      <c r="N1304" s="307"/>
      <c r="O1304" s="311">
        <v>5907.5</v>
      </c>
      <c r="P1304" s="309">
        <v>-1.3855270845505383</v>
      </c>
    </row>
    <row r="1305" spans="1:16" x14ac:dyDescent="0.35">
      <c r="A1305" s="303">
        <v>41481</v>
      </c>
      <c r="B1305" s="310">
        <v>7633.2005330000002</v>
      </c>
      <c r="C1305" s="305">
        <v>-0.35</v>
      </c>
      <c r="D1305" s="315">
        <v>32.899799999999999</v>
      </c>
      <c r="E1305" s="305">
        <v>-0.35</v>
      </c>
      <c r="F1305" s="305">
        <v>0</v>
      </c>
      <c r="G1305" s="305">
        <f t="shared" si="3"/>
        <v>4.5275236635372175E-2</v>
      </c>
      <c r="H1305" s="305">
        <v>0.67792575260111543</v>
      </c>
      <c r="I1305" s="307"/>
      <c r="J1305" s="307"/>
      <c r="K1305" s="307"/>
      <c r="L1305" s="307"/>
      <c r="M1305" s="307"/>
      <c r="N1305" s="307"/>
      <c r="O1305" s="311">
        <v>5886.2</v>
      </c>
      <c r="P1305" s="309">
        <v>-0.36055861193398531</v>
      </c>
    </row>
    <row r="1306" spans="1:16" x14ac:dyDescent="0.35">
      <c r="A1306" s="303">
        <v>41484</v>
      </c>
      <c r="B1306" s="304">
        <v>7563.3543739999996</v>
      </c>
      <c r="C1306" s="305">
        <v>-0.92</v>
      </c>
      <c r="D1306" s="315">
        <v>32.592500000000001</v>
      </c>
      <c r="E1306" s="305">
        <v>-0.93</v>
      </c>
      <c r="F1306" s="305">
        <v>-1.0000000000000009E-2</v>
      </c>
      <c r="G1306" s="305">
        <f t="shared" si="3"/>
        <v>4.5275236635372175E-2</v>
      </c>
      <c r="H1306" s="305">
        <v>0.67751924607171732</v>
      </c>
      <c r="I1306" s="307"/>
      <c r="J1306" s="307"/>
      <c r="K1306" s="307"/>
      <c r="L1306" s="307"/>
      <c r="M1306" s="307"/>
      <c r="N1306" s="307"/>
      <c r="O1306" s="308">
        <v>5831.65</v>
      </c>
      <c r="P1306" s="309">
        <v>-0.92674390948320107</v>
      </c>
    </row>
    <row r="1307" spans="1:16" x14ac:dyDescent="0.35">
      <c r="A1307" s="303">
        <v>41485</v>
      </c>
      <c r="B1307" s="304">
        <v>7466.0419879999999</v>
      </c>
      <c r="C1307" s="305">
        <v>-1.29</v>
      </c>
      <c r="D1307" s="315">
        <v>32.179099999999998</v>
      </c>
      <c r="E1307" s="305">
        <v>-1.27</v>
      </c>
      <c r="F1307" s="305">
        <v>2.0000000000000018E-2</v>
      </c>
      <c r="G1307" s="305">
        <f t="shared" si="3"/>
        <v>4.5283554030753008E-2</v>
      </c>
      <c r="H1307" s="305">
        <v>0.67723111503156608</v>
      </c>
      <c r="I1307" s="307"/>
      <c r="J1307" s="307"/>
      <c r="K1307" s="307"/>
      <c r="L1307" s="307"/>
      <c r="M1307" s="307"/>
      <c r="N1307" s="307"/>
      <c r="O1307" s="308">
        <v>5755.05</v>
      </c>
      <c r="P1307" s="309">
        <v>-1.3135219020345779</v>
      </c>
    </row>
    <row r="1308" spans="1:16" x14ac:dyDescent="0.35">
      <c r="A1308" s="303">
        <v>41486</v>
      </c>
      <c r="B1308" s="304">
        <v>7449.5169459999997</v>
      </c>
      <c r="C1308" s="305">
        <v>-0.22</v>
      </c>
      <c r="D1308" s="315">
        <v>32.1083</v>
      </c>
      <c r="E1308" s="305">
        <v>-0.22</v>
      </c>
      <c r="F1308" s="305">
        <v>0</v>
      </c>
      <c r="G1308" s="305">
        <f t="shared" si="3"/>
        <v>4.5283554030753008E-2</v>
      </c>
      <c r="H1308" s="305">
        <v>0.67682005371457454</v>
      </c>
      <c r="I1308" s="307"/>
      <c r="J1308" s="307"/>
      <c r="K1308" s="307"/>
      <c r="L1308" s="307"/>
      <c r="M1308" s="307"/>
      <c r="N1308" s="307"/>
      <c r="O1308" s="308">
        <v>5742</v>
      </c>
      <c r="P1308" s="309">
        <v>-0.22675736961451565</v>
      </c>
    </row>
    <row r="1309" spans="1:16" x14ac:dyDescent="0.35">
      <c r="A1309" s="303">
        <v>41487</v>
      </c>
      <c r="B1309" s="304">
        <v>7431.1486500000001</v>
      </c>
      <c r="C1309" s="305">
        <v>-0.25</v>
      </c>
      <c r="D1309" s="315">
        <v>32.030200000000001</v>
      </c>
      <c r="E1309" s="305">
        <v>-0.24</v>
      </c>
      <c r="F1309" s="305">
        <v>1.0000000000000009E-2</v>
      </c>
      <c r="G1309" s="305">
        <f t="shared" si="3"/>
        <v>4.528567627496291E-2</v>
      </c>
      <c r="H1309" s="305">
        <v>0.67644875179720354</v>
      </c>
      <c r="I1309" s="307"/>
      <c r="J1309" s="307"/>
      <c r="K1309" s="307"/>
      <c r="L1309" s="307"/>
      <c r="M1309" s="307"/>
      <c r="N1309" s="307"/>
      <c r="O1309" s="308">
        <v>5727.85</v>
      </c>
      <c r="P1309" s="309">
        <v>-0.2464298153953263</v>
      </c>
    </row>
    <row r="1310" spans="1:16" x14ac:dyDescent="0.35">
      <c r="A1310" s="303">
        <v>41488</v>
      </c>
      <c r="B1310" s="310">
        <v>7366.3911740000003</v>
      </c>
      <c r="C1310" s="305">
        <v>-0.87</v>
      </c>
      <c r="D1310" s="315">
        <v>31.76</v>
      </c>
      <c r="E1310" s="305">
        <v>-0.84</v>
      </c>
      <c r="F1310" s="305">
        <v>3.0000000000000027E-2</v>
      </c>
      <c r="G1310" s="305">
        <f t="shared" si="3"/>
        <v>4.5302721794010736E-2</v>
      </c>
      <c r="H1310" s="305">
        <v>0.67629095612480672</v>
      </c>
      <c r="I1310" s="307"/>
      <c r="J1310" s="307"/>
      <c r="K1310" s="307"/>
      <c r="L1310" s="307"/>
      <c r="M1310" s="307"/>
      <c r="N1310" s="307"/>
      <c r="O1310" s="311">
        <v>5677.9</v>
      </c>
      <c r="P1310" s="309">
        <v>-0.87205495953980516</v>
      </c>
    </row>
    <row r="1311" spans="1:16" x14ac:dyDescent="0.35">
      <c r="A1311" s="303">
        <v>41491</v>
      </c>
      <c r="B1311" s="304">
        <v>7376.1253580000002</v>
      </c>
      <c r="C1311" s="305">
        <v>0.13</v>
      </c>
      <c r="D1311" s="315">
        <v>31.7897</v>
      </c>
      <c r="E1311" s="305">
        <v>0.09</v>
      </c>
      <c r="F1311" s="305">
        <v>-4.0000000000000008E-2</v>
      </c>
      <c r="G1311" s="305">
        <f t="shared" si="3"/>
        <v>4.5322721884694675E-2</v>
      </c>
      <c r="H1311" s="305">
        <v>0.67617703621113578</v>
      </c>
      <c r="I1311" s="307"/>
      <c r="J1311" s="307"/>
      <c r="K1311" s="307"/>
      <c r="L1311" s="307"/>
      <c r="M1311" s="307"/>
      <c r="N1311" s="307"/>
      <c r="O1311" s="308">
        <v>5685.4</v>
      </c>
      <c r="P1311" s="309">
        <v>0.13209109001567482</v>
      </c>
    </row>
    <row r="1312" spans="1:16" x14ac:dyDescent="0.35">
      <c r="A1312" s="303">
        <v>41492</v>
      </c>
      <c r="B1312" s="304">
        <v>7190.6818540000004</v>
      </c>
      <c r="C1312" s="305">
        <v>-2.5099999999999998</v>
      </c>
      <c r="D1312" s="315">
        <v>30.994900000000001</v>
      </c>
      <c r="E1312" s="305">
        <v>-2.5</v>
      </c>
      <c r="F1312" s="305">
        <v>9.9999999999997868E-3</v>
      </c>
      <c r="G1312" s="305">
        <f t="shared" si="3"/>
        <v>4.5322721884694675E-2</v>
      </c>
      <c r="H1312" s="305">
        <v>0.6758074391819282</v>
      </c>
      <c r="I1312" s="307"/>
      <c r="J1312" s="307"/>
      <c r="K1312" s="307"/>
      <c r="L1312" s="307"/>
      <c r="M1312" s="307"/>
      <c r="N1312" s="307"/>
      <c r="O1312" s="308">
        <v>5542.25</v>
      </c>
      <c r="P1312" s="309">
        <v>-2.5178527456291491</v>
      </c>
    </row>
    <row r="1313" spans="1:16" x14ac:dyDescent="0.35">
      <c r="A1313" s="303">
        <v>41493</v>
      </c>
      <c r="B1313" s="304">
        <v>7160.6554550000001</v>
      </c>
      <c r="C1313" s="305">
        <v>-0.42</v>
      </c>
      <c r="D1313" s="315">
        <v>30.862300000000001</v>
      </c>
      <c r="E1313" s="305">
        <v>-0.43</v>
      </c>
      <c r="F1313" s="305">
        <v>-1.0000000000000009E-2</v>
      </c>
      <c r="G1313" s="305">
        <f t="shared" si="3"/>
        <v>4.5323206743348672E-2</v>
      </c>
      <c r="H1313" s="305">
        <v>0.67540586520715307</v>
      </c>
      <c r="I1313" s="307"/>
      <c r="J1313" s="307"/>
      <c r="K1313" s="307"/>
      <c r="L1313" s="307"/>
      <c r="M1313" s="307"/>
      <c r="N1313" s="307"/>
      <c r="O1313" s="308">
        <v>5519.1</v>
      </c>
      <c r="P1313" s="309">
        <v>-0.41770039243988694</v>
      </c>
    </row>
    <row r="1314" spans="1:16" x14ac:dyDescent="0.35">
      <c r="A1314" s="303">
        <v>41494</v>
      </c>
      <c r="B1314" s="304">
        <v>7221.0806899999998</v>
      </c>
      <c r="C1314" s="305">
        <v>0.84</v>
      </c>
      <c r="D1314" s="315">
        <v>31.1187</v>
      </c>
      <c r="E1314" s="305">
        <v>0.83</v>
      </c>
      <c r="F1314" s="305">
        <v>-1.0000000000000009E-2</v>
      </c>
      <c r="G1314" s="305">
        <f t="shared" si="3"/>
        <v>4.5323687287030061E-2</v>
      </c>
      <c r="H1314" s="305">
        <v>0.6750050057804674</v>
      </c>
      <c r="I1314" s="307"/>
      <c r="J1314" s="307"/>
      <c r="K1314" s="307"/>
      <c r="L1314" s="307"/>
      <c r="M1314" s="307"/>
      <c r="N1314" s="307"/>
      <c r="O1314" s="308">
        <v>5565.65</v>
      </c>
      <c r="P1314" s="309">
        <v>0.84343461796306041</v>
      </c>
    </row>
    <row r="1315" spans="1:16" x14ac:dyDescent="0.35">
      <c r="A1315" s="303">
        <v>41498</v>
      </c>
      <c r="B1315" s="304">
        <v>7281.6724670000003</v>
      </c>
      <c r="C1315" s="305">
        <v>0.84</v>
      </c>
      <c r="D1315" s="315">
        <v>31.3719</v>
      </c>
      <c r="E1315" s="305">
        <v>0.81</v>
      </c>
      <c r="F1315" s="305">
        <v>-2.9999999999999916E-2</v>
      </c>
      <c r="G1315" s="305">
        <f t="shared" si="3"/>
        <v>4.5334359215538161E-2</v>
      </c>
      <c r="H1315" s="305">
        <v>0.67475163266934146</v>
      </c>
      <c r="I1315" s="307"/>
      <c r="J1315" s="307"/>
      <c r="K1315" s="307"/>
      <c r="L1315" s="307"/>
      <c r="M1315" s="307"/>
      <c r="N1315" s="307"/>
      <c r="O1315" s="308">
        <v>5612.4</v>
      </c>
      <c r="P1315" s="309">
        <v>0.83997376766415421</v>
      </c>
    </row>
    <row r="1316" spans="1:16" x14ac:dyDescent="0.35">
      <c r="A1316" s="303">
        <v>41499</v>
      </c>
      <c r="B1316" s="304">
        <v>7397.9848599999996</v>
      </c>
      <c r="C1316" s="305">
        <v>1.6</v>
      </c>
      <c r="D1316" s="315">
        <v>31.873000000000001</v>
      </c>
      <c r="E1316" s="305">
        <v>1.6</v>
      </c>
      <c r="F1316" s="305">
        <v>0</v>
      </c>
      <c r="G1316" s="305">
        <f t="shared" si="3"/>
        <v>4.5333891711429673E-2</v>
      </c>
      <c r="H1316" s="305">
        <v>0.67434608748438396</v>
      </c>
      <c r="I1316" s="307"/>
      <c r="J1316" s="307"/>
      <c r="K1316" s="307"/>
      <c r="L1316" s="307"/>
      <c r="M1316" s="307"/>
      <c r="N1316" s="307"/>
      <c r="O1316" s="308">
        <v>5699.3</v>
      </c>
      <c r="P1316" s="309">
        <v>1.548357209037142</v>
      </c>
    </row>
    <row r="1317" spans="1:16" x14ac:dyDescent="0.35">
      <c r="A1317" s="303">
        <v>41500</v>
      </c>
      <c r="B1317" s="304">
        <v>7454.1369729999997</v>
      </c>
      <c r="C1317" s="305">
        <v>0.76</v>
      </c>
      <c r="D1317" s="315">
        <v>32.109699999999997</v>
      </c>
      <c r="E1317" s="305">
        <v>0.74</v>
      </c>
      <c r="F1317" s="305">
        <v>-2.0000000000000018E-2</v>
      </c>
      <c r="G1317" s="305">
        <f t="shared" si="3"/>
        <v>4.5329565453893036E-2</v>
      </c>
      <c r="H1317" s="305">
        <v>0.67399800157118739</v>
      </c>
      <c r="I1317" s="307"/>
      <c r="J1317" s="307"/>
      <c r="K1317" s="307"/>
      <c r="L1317" s="307"/>
      <c r="M1317" s="307"/>
      <c r="N1317" s="307"/>
      <c r="O1317" s="308">
        <v>5742.3</v>
      </c>
      <c r="P1317" s="309">
        <v>0.75447862018142575</v>
      </c>
    </row>
    <row r="1318" spans="1:16" x14ac:dyDescent="0.35">
      <c r="A1318" s="303">
        <v>41502</v>
      </c>
      <c r="B1318" s="304">
        <v>7149.7501679999996</v>
      </c>
      <c r="C1318" s="305">
        <v>-4.08</v>
      </c>
      <c r="D1318" s="315">
        <v>30.802700000000002</v>
      </c>
      <c r="E1318" s="305">
        <v>-4.07</v>
      </c>
      <c r="F1318" s="305">
        <v>9.9999999999997868E-3</v>
      </c>
      <c r="G1318" s="305">
        <f t="shared" si="3"/>
        <v>4.533219616068717E-2</v>
      </c>
      <c r="H1318" s="305">
        <v>0.67363281619981064</v>
      </c>
      <c r="I1318" s="307"/>
      <c r="J1318" s="307"/>
      <c r="K1318" s="307"/>
      <c r="L1318" s="307"/>
      <c r="M1318" s="307"/>
      <c r="N1318" s="307"/>
      <c r="O1318" s="308">
        <v>5507.85</v>
      </c>
      <c r="P1318" s="309">
        <v>-4.0828587848074784</v>
      </c>
    </row>
    <row r="1319" spans="1:16" x14ac:dyDescent="0.35">
      <c r="A1319" s="303">
        <v>41505</v>
      </c>
      <c r="B1319" s="304">
        <v>7028.9219169999997</v>
      </c>
      <c r="C1319" s="305">
        <v>-1.69</v>
      </c>
      <c r="D1319" s="315">
        <v>30.281600000000001</v>
      </c>
      <c r="E1319" s="305">
        <v>-1.69</v>
      </c>
      <c r="F1319" s="305">
        <v>0</v>
      </c>
      <c r="G1319" s="305">
        <f t="shared" si="3"/>
        <v>4.533219616068717E-2</v>
      </c>
      <c r="H1319" s="305">
        <v>0.67322941704898764</v>
      </c>
      <c r="I1319" s="307"/>
      <c r="J1319" s="307"/>
      <c r="K1319" s="307"/>
      <c r="L1319" s="307"/>
      <c r="M1319" s="307"/>
      <c r="N1319" s="307"/>
      <c r="O1319" s="308">
        <v>5414.75</v>
      </c>
      <c r="P1319" s="309">
        <v>-1.6903147326089192</v>
      </c>
    </row>
    <row r="1320" spans="1:16" x14ac:dyDescent="0.35">
      <c r="A1320" s="303">
        <v>41506</v>
      </c>
      <c r="B1320" s="304">
        <v>7011.6443650000001</v>
      </c>
      <c r="C1320" s="305">
        <v>-0.25</v>
      </c>
      <c r="D1320" s="315">
        <v>30.2057</v>
      </c>
      <c r="E1320" s="305">
        <v>-0.25</v>
      </c>
      <c r="F1320" s="305">
        <v>0</v>
      </c>
      <c r="G1320" s="305">
        <f t="shared" si="3"/>
        <v>4.5328188634932341E-2</v>
      </c>
      <c r="H1320" s="305">
        <v>0.67282674170240708</v>
      </c>
      <c r="I1320" s="307"/>
      <c r="J1320" s="307"/>
      <c r="K1320" s="307"/>
      <c r="L1320" s="307"/>
      <c r="M1320" s="307"/>
      <c r="N1320" s="307"/>
      <c r="O1320" s="308">
        <v>5401.45</v>
      </c>
      <c r="P1320" s="309">
        <v>-0.24562537513274263</v>
      </c>
    </row>
    <row r="1321" spans="1:16" x14ac:dyDescent="0.35">
      <c r="A1321" s="303">
        <v>41507</v>
      </c>
      <c r="B1321" s="304">
        <v>6883.3067819999997</v>
      </c>
      <c r="C1321" s="305">
        <v>-1.83</v>
      </c>
      <c r="D1321" s="315">
        <v>29.657699999999998</v>
      </c>
      <c r="E1321" s="305">
        <v>-1.81</v>
      </c>
      <c r="F1321" s="305">
        <v>2.0000000000000018E-2</v>
      </c>
      <c r="G1321" s="305">
        <f t="shared" si="3"/>
        <v>4.5328188634932341E-2</v>
      </c>
      <c r="H1321" s="305">
        <v>0.67254688532580009</v>
      </c>
      <c r="I1321" s="307"/>
      <c r="J1321" s="307"/>
      <c r="K1321" s="307"/>
      <c r="L1321" s="307"/>
      <c r="M1321" s="307"/>
      <c r="N1321" s="307"/>
      <c r="O1321" s="308">
        <v>5302.55</v>
      </c>
      <c r="P1321" s="309">
        <v>-1.8309898268057585</v>
      </c>
    </row>
    <row r="1322" spans="1:16" x14ac:dyDescent="0.35">
      <c r="A1322" s="303">
        <v>41508</v>
      </c>
      <c r="B1322" s="304">
        <v>7020.7688680000001</v>
      </c>
      <c r="C1322" s="305">
        <v>2</v>
      </c>
      <c r="D1322" s="315">
        <v>30.242599999999999</v>
      </c>
      <c r="E1322" s="305">
        <v>1.97</v>
      </c>
      <c r="F1322" s="305">
        <v>-3.0000000000000027E-2</v>
      </c>
      <c r="G1322" s="305">
        <f t="shared" si="3"/>
        <v>4.5338366195866175E-2</v>
      </c>
      <c r="H1322" s="305">
        <v>0.67229776591177715</v>
      </c>
      <c r="I1322" s="307"/>
      <c r="J1322" s="307"/>
      <c r="K1322" s="307"/>
      <c r="L1322" s="307"/>
      <c r="M1322" s="307"/>
      <c r="N1322" s="307"/>
      <c r="O1322" s="308">
        <v>5408.45</v>
      </c>
      <c r="P1322" s="309">
        <v>1.9971523135095308</v>
      </c>
    </row>
    <row r="1323" spans="1:16" x14ac:dyDescent="0.35">
      <c r="A1323" s="303">
        <v>41509</v>
      </c>
      <c r="B1323" s="304">
        <v>7102.9239859999998</v>
      </c>
      <c r="C1323" s="305">
        <v>1.17</v>
      </c>
      <c r="D1323" s="315">
        <v>30.593499999999999</v>
      </c>
      <c r="E1323" s="305">
        <v>1.1599999999999999</v>
      </c>
      <c r="F1323" s="305">
        <v>-1.0000000000000009E-2</v>
      </c>
      <c r="G1323" s="305">
        <f t="shared" si="3"/>
        <v>4.5338820728796352E-2</v>
      </c>
      <c r="H1323" s="305">
        <v>0.67190305381520332</v>
      </c>
      <c r="I1323" s="307"/>
      <c r="J1323" s="307"/>
      <c r="K1323" s="307"/>
      <c r="L1323" s="307"/>
      <c r="M1323" s="307"/>
      <c r="N1323" s="307"/>
      <c r="O1323" s="308">
        <v>5471.75</v>
      </c>
      <c r="P1323" s="309">
        <v>1.1703907773946358</v>
      </c>
    </row>
    <row r="1324" spans="1:16" x14ac:dyDescent="0.35">
      <c r="A1324" s="303">
        <v>41512</v>
      </c>
      <c r="B1324" s="304">
        <v>7109.1083589999998</v>
      </c>
      <c r="C1324" s="305">
        <v>0.09</v>
      </c>
      <c r="D1324" s="315">
        <v>30.6145</v>
      </c>
      <c r="E1324" s="305">
        <v>7.0000000000000007E-2</v>
      </c>
      <c r="F1324" s="305">
        <v>-1.999999999999999E-2</v>
      </c>
      <c r="G1324" s="305">
        <f t="shared" si="3"/>
        <v>4.534280146704936E-2</v>
      </c>
      <c r="H1324" s="305">
        <v>0.67155953359675491</v>
      </c>
      <c r="I1324" s="307"/>
      <c r="J1324" s="307"/>
      <c r="K1324" s="307"/>
      <c r="L1324" s="307"/>
      <c r="M1324" s="307"/>
      <c r="N1324" s="307"/>
      <c r="O1324" s="308">
        <v>5476.5</v>
      </c>
      <c r="P1324" s="309">
        <v>8.6809521633846573E-2</v>
      </c>
    </row>
    <row r="1325" spans="1:16" x14ac:dyDescent="0.35">
      <c r="A1325" s="303">
        <v>41513</v>
      </c>
      <c r="B1325" s="304">
        <v>6863.6536539999997</v>
      </c>
      <c r="C1325" s="305">
        <v>-3.45</v>
      </c>
      <c r="D1325" s="315">
        <v>29.560199999999998</v>
      </c>
      <c r="E1325" s="305">
        <v>-3.44</v>
      </c>
      <c r="F1325" s="305">
        <v>1.0000000000000231E-2</v>
      </c>
      <c r="G1325" s="305">
        <f t="shared" si="3"/>
        <v>4.5344989862578795E-2</v>
      </c>
      <c r="H1325" s="305">
        <v>0.67119905305847838</v>
      </c>
      <c r="I1325" s="307"/>
      <c r="J1325" s="307"/>
      <c r="K1325" s="307"/>
      <c r="L1325" s="307"/>
      <c r="M1325" s="307"/>
      <c r="N1325" s="307"/>
      <c r="O1325" s="308">
        <v>5287.45</v>
      </c>
      <c r="P1325" s="309">
        <v>-3.4520222770017379</v>
      </c>
    </row>
    <row r="1326" spans="1:16" x14ac:dyDescent="0.35">
      <c r="A1326" s="303">
        <v>41514</v>
      </c>
      <c r="B1326" s="310">
        <v>6860.4963600000001</v>
      </c>
      <c r="C1326" s="305">
        <v>-0.05</v>
      </c>
      <c r="D1326" s="315">
        <v>29.545300000000001</v>
      </c>
      <c r="E1326" s="305">
        <v>-0.05</v>
      </c>
      <c r="F1326" s="305">
        <v>0</v>
      </c>
      <c r="G1326" s="305">
        <f t="shared" si="3"/>
        <v>4.5344535391487931E-2</v>
      </c>
      <c r="H1326" s="305">
        <v>0.67080050797580359</v>
      </c>
      <c r="I1326" s="307"/>
      <c r="J1326" s="307"/>
      <c r="K1326" s="307"/>
      <c r="L1326" s="307"/>
      <c r="M1326" s="307"/>
      <c r="N1326" s="307"/>
      <c r="O1326" s="311">
        <v>5285</v>
      </c>
      <c r="P1326" s="309">
        <v>-4.6336135566290335E-2</v>
      </c>
    </row>
    <row r="1327" spans="1:16" x14ac:dyDescent="0.35">
      <c r="A1327" s="303">
        <v>41515</v>
      </c>
      <c r="B1327" s="304">
        <v>7021.5302929999998</v>
      </c>
      <c r="C1327" s="305">
        <v>2.35</v>
      </c>
      <c r="D1327" s="315">
        <v>30.234400000000001</v>
      </c>
      <c r="E1327" s="305">
        <v>2.33</v>
      </c>
      <c r="F1327" s="305">
        <v>-2.0000000000000018E-2</v>
      </c>
      <c r="G1327" s="305">
        <f t="shared" si="3"/>
        <v>4.5348524242953984E-2</v>
      </c>
      <c r="H1327" s="305">
        <v>0.67045898457579711</v>
      </c>
      <c r="I1327" s="307"/>
      <c r="J1327" s="307"/>
      <c r="K1327" s="307"/>
      <c r="L1327" s="307"/>
      <c r="M1327" s="307"/>
      <c r="N1327" s="307"/>
      <c r="O1327" s="308">
        <v>5409.05</v>
      </c>
      <c r="P1327" s="309">
        <v>2.3472090823084235</v>
      </c>
    </row>
    <row r="1328" spans="1:16" x14ac:dyDescent="0.35">
      <c r="A1328" s="303">
        <v>41516</v>
      </c>
      <c r="B1328" s="304">
        <v>7103.5606100000005</v>
      </c>
      <c r="C1328" s="305">
        <v>1.17</v>
      </c>
      <c r="D1328" s="315">
        <v>30.585899999999999</v>
      </c>
      <c r="E1328" s="305">
        <v>1.1599999999999999</v>
      </c>
      <c r="F1328" s="305">
        <v>-1.0000000000000009E-2</v>
      </c>
      <c r="G1328" s="305">
        <f t="shared" si="3"/>
        <v>4.5348524242953984E-2</v>
      </c>
      <c r="H1328" s="305">
        <v>0.67006767747854845</v>
      </c>
      <c r="I1328" s="307"/>
      <c r="J1328" s="307"/>
      <c r="K1328" s="307"/>
      <c r="L1328" s="307"/>
      <c r="M1328" s="307"/>
      <c r="N1328" s="307"/>
      <c r="O1328" s="308">
        <v>5471.8</v>
      </c>
      <c r="P1328" s="309">
        <v>1.160092807424594</v>
      </c>
    </row>
    <row r="1329" spans="1:16" x14ac:dyDescent="0.35">
      <c r="A1329" s="303">
        <v>41519</v>
      </c>
      <c r="B1329" s="304">
        <v>7206.0316899999998</v>
      </c>
      <c r="C1329" s="305">
        <v>1.44</v>
      </c>
      <c r="D1329" s="315">
        <v>31.0215</v>
      </c>
      <c r="E1329" s="305">
        <v>1.42</v>
      </c>
      <c r="F1329" s="305">
        <v>-2.0000000000000018E-2</v>
      </c>
      <c r="G1329" s="305">
        <f t="shared" si="3"/>
        <v>4.5352054040797472E-2</v>
      </c>
      <c r="H1329" s="305">
        <v>0.66972727438029889</v>
      </c>
      <c r="I1329" s="307"/>
      <c r="J1329" s="307"/>
      <c r="K1329" s="307"/>
      <c r="L1329" s="307"/>
      <c r="M1329" s="307"/>
      <c r="N1329" s="307"/>
      <c r="O1329" s="308">
        <v>5550.75</v>
      </c>
      <c r="P1329" s="309">
        <v>1.4428524434372567</v>
      </c>
    </row>
    <row r="1330" spans="1:16" x14ac:dyDescent="0.35">
      <c r="A1330" s="303">
        <v>41520</v>
      </c>
      <c r="B1330" s="310">
        <v>6936.0707410000005</v>
      </c>
      <c r="C1330" s="305">
        <v>-3.75</v>
      </c>
      <c r="D1330" s="315">
        <v>29.866</v>
      </c>
      <c r="E1330" s="305">
        <v>-3.72</v>
      </c>
      <c r="F1330" s="305">
        <v>2.9999999999999805E-2</v>
      </c>
      <c r="G1330" s="305">
        <f t="shared" si="3"/>
        <v>4.5369203785251326E-2</v>
      </c>
      <c r="H1330" s="305">
        <v>0.66958093745169234</v>
      </c>
      <c r="I1330" s="307"/>
      <c r="J1330" s="307"/>
      <c r="K1330" s="307"/>
      <c r="L1330" s="307"/>
      <c r="M1330" s="307"/>
      <c r="N1330" s="307"/>
      <c r="O1330" s="311">
        <v>5341.45</v>
      </c>
      <c r="P1330" s="309">
        <v>-3.770661622303296</v>
      </c>
    </row>
    <row r="1331" spans="1:16" x14ac:dyDescent="0.35">
      <c r="A1331" s="303">
        <v>41521</v>
      </c>
      <c r="B1331" s="304">
        <v>7074.5606930000004</v>
      </c>
      <c r="C1331" s="305">
        <v>2</v>
      </c>
      <c r="D1331" s="315">
        <v>30.457799999999999</v>
      </c>
      <c r="E1331" s="305">
        <v>1.98</v>
      </c>
      <c r="F1331" s="305">
        <v>-2.0000000000000018E-2</v>
      </c>
      <c r="G1331" s="305">
        <f t="shared" si="3"/>
        <v>4.5372740584571872E-2</v>
      </c>
      <c r="H1331" s="305">
        <v>0.66924182623563522</v>
      </c>
      <c r="I1331" s="307"/>
      <c r="J1331" s="307"/>
      <c r="K1331" s="307"/>
      <c r="L1331" s="307"/>
      <c r="M1331" s="307"/>
      <c r="N1331" s="307"/>
      <c r="O1331" s="308">
        <v>5448.1</v>
      </c>
      <c r="P1331" s="309">
        <v>1.9966488500313688</v>
      </c>
    </row>
    <row r="1332" spans="1:16" x14ac:dyDescent="0.35">
      <c r="A1332" s="303">
        <v>41522</v>
      </c>
      <c r="B1332" s="304">
        <v>7265.294879</v>
      </c>
      <c r="C1332" s="305">
        <v>2.7</v>
      </c>
      <c r="D1332" s="315">
        <v>31.277999999999999</v>
      </c>
      <c r="E1332" s="305">
        <v>2.69</v>
      </c>
      <c r="F1332" s="305">
        <v>-1.0000000000000231E-2</v>
      </c>
      <c r="G1332" s="305">
        <f t="shared" si="3"/>
        <v>4.5257872167869924E-2</v>
      </c>
      <c r="H1332" s="305">
        <v>0.66885310030560396</v>
      </c>
      <c r="I1332" s="307"/>
      <c r="J1332" s="307"/>
      <c r="K1332" s="307"/>
      <c r="L1332" s="307"/>
      <c r="M1332" s="307"/>
      <c r="N1332" s="307"/>
      <c r="O1332" s="308">
        <v>5592.95</v>
      </c>
      <c r="P1332" s="309">
        <v>2.6587250601126899</v>
      </c>
    </row>
    <row r="1333" spans="1:16" x14ac:dyDescent="0.35">
      <c r="A1333" s="303">
        <v>41523</v>
      </c>
      <c r="B1333" s="304">
        <v>7381.474134</v>
      </c>
      <c r="C1333" s="305">
        <v>1.6</v>
      </c>
      <c r="D1333" s="315">
        <v>31.778500000000001</v>
      </c>
      <c r="E1333" s="305">
        <v>1.6</v>
      </c>
      <c r="F1333" s="305">
        <v>0</v>
      </c>
      <c r="G1333" s="305">
        <f t="shared" si="3"/>
        <v>4.5257382293163277E-2</v>
      </c>
      <c r="H1333" s="305">
        <v>0.66845931500592726</v>
      </c>
      <c r="I1333" s="307"/>
      <c r="J1333" s="307"/>
      <c r="K1333" s="307"/>
      <c r="L1333" s="307"/>
      <c r="M1333" s="307"/>
      <c r="N1333" s="307"/>
      <c r="O1333" s="308">
        <v>5680.4</v>
      </c>
      <c r="P1333" s="309">
        <v>1.5635755728193497</v>
      </c>
    </row>
    <row r="1334" spans="1:16" x14ac:dyDescent="0.35">
      <c r="A1334" s="303">
        <v>41527</v>
      </c>
      <c r="B1334" s="304">
        <v>7662.6649660000003</v>
      </c>
      <c r="C1334" s="305">
        <v>3.81</v>
      </c>
      <c r="D1334" s="315">
        <v>32.970100000000002</v>
      </c>
      <c r="E1334" s="305">
        <v>3.75</v>
      </c>
      <c r="F1334" s="305">
        <v>-6.0000000000000053E-2</v>
      </c>
      <c r="G1334" s="305">
        <f t="shared" si="3"/>
        <v>4.5306584984591003E-2</v>
      </c>
      <c r="H1334" s="305">
        <v>0.6687646545924012</v>
      </c>
      <c r="I1334" s="307"/>
      <c r="J1334" s="307"/>
      <c r="K1334" s="307"/>
      <c r="L1334" s="307"/>
      <c r="M1334" s="307"/>
      <c r="N1334" s="307"/>
      <c r="O1334" s="308">
        <v>5896.75</v>
      </c>
      <c r="P1334" s="309">
        <v>3.8087106541792899</v>
      </c>
    </row>
    <row r="1335" spans="1:16" x14ac:dyDescent="0.35">
      <c r="A1335" s="303">
        <v>41528</v>
      </c>
      <c r="B1335" s="304">
        <v>7683.9239310000003</v>
      </c>
      <c r="C1335" s="305">
        <v>0.28000000000000003</v>
      </c>
      <c r="D1335" s="315">
        <v>33.052900000000001</v>
      </c>
      <c r="E1335" s="305">
        <v>0.25</v>
      </c>
      <c r="F1335" s="305">
        <v>-3.0000000000000027E-2</v>
      </c>
      <c r="G1335" s="305">
        <f t="shared" si="3"/>
        <v>4.5316767397426072E-2</v>
      </c>
      <c r="H1335" s="305">
        <v>0.66852092272713171</v>
      </c>
      <c r="I1335" s="307"/>
      <c r="J1335" s="307"/>
      <c r="K1335" s="307"/>
      <c r="L1335" s="307"/>
      <c r="M1335" s="307"/>
      <c r="N1335" s="307"/>
      <c r="O1335" s="308">
        <v>5913.15</v>
      </c>
      <c r="P1335" s="309">
        <v>0.27811930300588689</v>
      </c>
    </row>
    <row r="1336" spans="1:16" x14ac:dyDescent="0.35">
      <c r="A1336" s="303">
        <v>41529</v>
      </c>
      <c r="B1336" s="304">
        <v>7602.8052070000003</v>
      </c>
      <c r="C1336" s="305">
        <v>-1.06</v>
      </c>
      <c r="D1336" s="315">
        <v>32.7044</v>
      </c>
      <c r="E1336" s="305">
        <v>-1.05</v>
      </c>
      <c r="F1336" s="305">
        <v>1.0000000000000009E-2</v>
      </c>
      <c r="G1336" s="305">
        <f t="shared" si="3"/>
        <v>4.5316767397426072E-2</v>
      </c>
      <c r="H1336" s="305">
        <v>0.6681677564486187</v>
      </c>
      <c r="I1336" s="307"/>
      <c r="J1336" s="307"/>
      <c r="K1336" s="307"/>
      <c r="L1336" s="307"/>
      <c r="M1336" s="307"/>
      <c r="N1336" s="307"/>
      <c r="O1336" s="308">
        <v>5850.7</v>
      </c>
      <c r="P1336" s="309">
        <v>-1.0561206801789202</v>
      </c>
    </row>
    <row r="1337" spans="1:16" x14ac:dyDescent="0.35">
      <c r="A1337" s="303">
        <v>41530</v>
      </c>
      <c r="B1337" s="304">
        <v>7602.8540860000003</v>
      </c>
      <c r="C1337" s="305">
        <v>0</v>
      </c>
      <c r="D1337" s="315">
        <v>32.703600000000002</v>
      </c>
      <c r="E1337" s="305">
        <v>0</v>
      </c>
      <c r="F1337" s="305">
        <v>0</v>
      </c>
      <c r="G1337" s="305">
        <f t="shared" si="3"/>
        <v>4.5314135794916922E-2</v>
      </c>
      <c r="H1337" s="305">
        <v>0.66777636637571702</v>
      </c>
      <c r="I1337" s="307"/>
      <c r="J1337" s="307"/>
      <c r="K1337" s="307"/>
      <c r="L1337" s="307"/>
      <c r="M1337" s="307"/>
      <c r="N1337" s="307"/>
      <c r="O1337" s="308">
        <v>5850.6</v>
      </c>
      <c r="P1337" s="309">
        <v>-1.7091971900704925E-3</v>
      </c>
    </row>
    <row r="1338" spans="1:16" x14ac:dyDescent="0.35">
      <c r="A1338" s="303">
        <v>41533</v>
      </c>
      <c r="B1338" s="304">
        <v>7589.7750969999997</v>
      </c>
      <c r="C1338" s="305">
        <v>-0.17</v>
      </c>
      <c r="D1338" s="315">
        <v>32.644599999999997</v>
      </c>
      <c r="E1338" s="305">
        <v>-0.18</v>
      </c>
      <c r="F1338" s="305">
        <v>-9.9999999999999811E-3</v>
      </c>
      <c r="G1338" s="305">
        <f t="shared" si="3"/>
        <v>4.5314135794916922E-2</v>
      </c>
      <c r="H1338" s="305">
        <v>0.66739105430762602</v>
      </c>
      <c r="I1338" s="307"/>
      <c r="J1338" s="307"/>
      <c r="K1338" s="307"/>
      <c r="L1338" s="307"/>
      <c r="M1338" s="307"/>
      <c r="N1338" s="307"/>
      <c r="O1338" s="308">
        <v>5840.55</v>
      </c>
      <c r="P1338" s="309">
        <v>-0.17177725361501694</v>
      </c>
    </row>
    <row r="1339" spans="1:16" x14ac:dyDescent="0.35">
      <c r="A1339" s="303">
        <v>41534</v>
      </c>
      <c r="B1339" s="304">
        <v>7602.5905890000004</v>
      </c>
      <c r="C1339" s="305">
        <v>0.17</v>
      </c>
      <c r="D1339" s="315">
        <v>32.698500000000003</v>
      </c>
      <c r="E1339" s="305">
        <v>0.17</v>
      </c>
      <c r="F1339" s="305">
        <v>0</v>
      </c>
      <c r="G1339" s="305">
        <f t="shared" si="3"/>
        <v>4.5314135794916922E-2</v>
      </c>
      <c r="H1339" s="305">
        <v>0.66700105252437081</v>
      </c>
      <c r="I1339" s="307"/>
      <c r="J1339" s="307"/>
      <c r="K1339" s="307"/>
      <c r="L1339" s="307"/>
      <c r="M1339" s="307"/>
      <c r="N1339" s="307"/>
      <c r="O1339" s="308">
        <v>5850.2</v>
      </c>
      <c r="P1339" s="309">
        <v>0.16522416553234945</v>
      </c>
    </row>
    <row r="1340" spans="1:16" x14ac:dyDescent="0.35">
      <c r="A1340" s="303">
        <v>41535</v>
      </c>
      <c r="B1340" s="304">
        <v>7666.6177889999999</v>
      </c>
      <c r="C1340" s="305">
        <v>0.84</v>
      </c>
      <c r="D1340" s="315">
        <v>32.9711</v>
      </c>
      <c r="E1340" s="305">
        <v>0.83</v>
      </c>
      <c r="F1340" s="305">
        <v>-1.0000000000000009E-2</v>
      </c>
      <c r="G1340" s="305">
        <f t="shared" si="3"/>
        <v>4.5303961413934682E-2</v>
      </c>
      <c r="H1340" s="305">
        <v>0.66661710558120524</v>
      </c>
      <c r="I1340" s="307"/>
      <c r="J1340" s="307"/>
      <c r="K1340" s="307"/>
      <c r="L1340" s="307"/>
      <c r="M1340" s="307"/>
      <c r="N1340" s="307"/>
      <c r="O1340" s="308">
        <v>5899.45</v>
      </c>
      <c r="P1340" s="309">
        <v>0.84185156063040589</v>
      </c>
    </row>
    <row r="1341" spans="1:16" x14ac:dyDescent="0.35">
      <c r="A1341" s="303">
        <v>41536</v>
      </c>
      <c r="B1341" s="304">
        <v>7949.1076210000001</v>
      </c>
      <c r="C1341" s="305">
        <v>3.68</v>
      </c>
      <c r="D1341" s="315">
        <v>34.183</v>
      </c>
      <c r="E1341" s="305">
        <v>3.68</v>
      </c>
      <c r="F1341" s="305">
        <v>0</v>
      </c>
      <c r="G1341" s="305">
        <f t="shared" si="3"/>
        <v>4.5301333379425122E-2</v>
      </c>
      <c r="H1341" s="305">
        <v>0.66622848392973044</v>
      </c>
      <c r="I1341" s="307"/>
      <c r="J1341" s="307"/>
      <c r="K1341" s="307"/>
      <c r="L1341" s="307"/>
      <c r="M1341" s="307"/>
      <c r="N1341" s="307"/>
      <c r="O1341" s="308">
        <v>6115.55</v>
      </c>
      <c r="P1341" s="309">
        <v>3.6630533354804324</v>
      </c>
    </row>
    <row r="1342" spans="1:16" x14ac:dyDescent="0.35">
      <c r="A1342" s="303">
        <v>41537</v>
      </c>
      <c r="B1342" s="304">
        <v>7814.6083680000002</v>
      </c>
      <c r="C1342" s="305">
        <v>-1.69</v>
      </c>
      <c r="D1342" s="315">
        <v>33.579000000000001</v>
      </c>
      <c r="E1342" s="305">
        <v>-1.77</v>
      </c>
      <c r="F1342" s="305">
        <v>-8.0000000000000071E-2</v>
      </c>
      <c r="G1342" s="305">
        <f t="shared" ref="G1342:G1405" si="4">+STDEV(F627:F1342)</f>
        <v>4.5382798398031533E-2</v>
      </c>
      <c r="H1342" s="305">
        <v>0.66711462310440572</v>
      </c>
      <c r="I1342" s="307"/>
      <c r="J1342" s="307"/>
      <c r="K1342" s="307"/>
      <c r="L1342" s="307"/>
      <c r="M1342" s="307"/>
      <c r="N1342" s="307"/>
      <c r="O1342" s="308">
        <v>6012.1</v>
      </c>
      <c r="P1342" s="309">
        <v>-1.6915894727375269</v>
      </c>
    </row>
    <row r="1343" spans="1:16" x14ac:dyDescent="0.35">
      <c r="A1343" s="303">
        <v>41540</v>
      </c>
      <c r="B1343" s="304">
        <v>7655.5630549999996</v>
      </c>
      <c r="C1343" s="305">
        <v>-2.04</v>
      </c>
      <c r="D1343" s="315">
        <v>32.8887</v>
      </c>
      <c r="E1343" s="305">
        <v>-2.06</v>
      </c>
      <c r="F1343" s="305">
        <v>-2.0000000000000018E-2</v>
      </c>
      <c r="G1343" s="305">
        <f t="shared" si="4"/>
        <v>4.5386697810753128E-2</v>
      </c>
      <c r="H1343" s="305">
        <v>0.66678056118822393</v>
      </c>
      <c r="I1343" s="307"/>
      <c r="J1343" s="307"/>
      <c r="K1343" s="307"/>
      <c r="L1343" s="307"/>
      <c r="M1343" s="307"/>
      <c r="N1343" s="307"/>
      <c r="O1343" s="308">
        <v>5889.75</v>
      </c>
      <c r="P1343" s="309">
        <v>-2.03506262370886</v>
      </c>
    </row>
    <row r="1344" spans="1:16" x14ac:dyDescent="0.35">
      <c r="A1344" s="303">
        <v>41541</v>
      </c>
      <c r="B1344" s="304">
        <v>7659.0857969999997</v>
      </c>
      <c r="C1344" s="305">
        <v>0.05</v>
      </c>
      <c r="D1344" s="315">
        <v>32.902200000000001</v>
      </c>
      <c r="E1344" s="305">
        <v>0.04</v>
      </c>
      <c r="F1344" s="305">
        <v>-1.0000000000000002E-2</v>
      </c>
      <c r="G1344" s="305">
        <f t="shared" si="4"/>
        <v>4.5387100214518167E-2</v>
      </c>
      <c r="H1344" s="305">
        <v>0.66639824464717667</v>
      </c>
      <c r="I1344" s="307"/>
      <c r="J1344" s="307"/>
      <c r="K1344" s="307"/>
      <c r="L1344" s="307"/>
      <c r="M1344" s="307"/>
      <c r="N1344" s="307"/>
      <c r="O1344" s="308">
        <v>5892.45</v>
      </c>
      <c r="P1344" s="309">
        <v>4.58423532407966E-2</v>
      </c>
    </row>
    <row r="1345" spans="1:16" x14ac:dyDescent="0.35">
      <c r="A1345" s="303">
        <v>41542</v>
      </c>
      <c r="B1345" s="304">
        <v>7634.9022699999996</v>
      </c>
      <c r="C1345" s="305">
        <v>-0.32</v>
      </c>
      <c r="D1345" s="315">
        <v>32.796199999999999</v>
      </c>
      <c r="E1345" s="305">
        <v>-0.32</v>
      </c>
      <c r="F1345" s="305">
        <v>0</v>
      </c>
      <c r="G1345" s="305">
        <f t="shared" si="4"/>
        <v>4.5378646833807115E-2</v>
      </c>
      <c r="H1345" s="305">
        <v>0.66601175769526111</v>
      </c>
      <c r="I1345" s="307"/>
      <c r="J1345" s="307"/>
      <c r="K1345" s="307"/>
      <c r="L1345" s="307"/>
      <c r="M1345" s="307"/>
      <c r="N1345" s="307"/>
      <c r="O1345" s="308">
        <v>5873.85</v>
      </c>
      <c r="P1345" s="309">
        <v>-0.3156581727464714</v>
      </c>
    </row>
    <row r="1346" spans="1:16" x14ac:dyDescent="0.35">
      <c r="A1346" s="303">
        <v>41543</v>
      </c>
      <c r="B1346" s="304">
        <v>7645.8213429999996</v>
      </c>
      <c r="C1346" s="305">
        <v>0.14000000000000001</v>
      </c>
      <c r="D1346" s="315">
        <v>32.8401</v>
      </c>
      <c r="E1346" s="305">
        <v>0.13</v>
      </c>
      <c r="F1346" s="305">
        <v>-1.0000000000000009E-2</v>
      </c>
      <c r="G1346" s="305">
        <f t="shared" si="4"/>
        <v>4.5378646833807115E-2</v>
      </c>
      <c r="H1346" s="305">
        <v>0.6656307863918618</v>
      </c>
      <c r="I1346" s="307"/>
      <c r="J1346" s="307"/>
      <c r="K1346" s="307"/>
      <c r="L1346" s="307"/>
      <c r="M1346" s="307"/>
      <c r="N1346" s="307"/>
      <c r="O1346" s="308">
        <v>5882.25</v>
      </c>
      <c r="P1346" s="309">
        <v>0.14300671620827288</v>
      </c>
    </row>
    <row r="1347" spans="1:16" x14ac:dyDescent="0.35">
      <c r="A1347" s="303">
        <v>41544</v>
      </c>
      <c r="B1347" s="304">
        <v>7582.0970740000002</v>
      </c>
      <c r="C1347" s="305">
        <v>-0.83</v>
      </c>
      <c r="D1347" s="315">
        <v>32.565800000000003</v>
      </c>
      <c r="E1347" s="305">
        <v>-0.84</v>
      </c>
      <c r="F1347" s="305">
        <v>-1.0000000000000009E-2</v>
      </c>
      <c r="G1347" s="305">
        <f t="shared" si="4"/>
        <v>4.5370555680233043E-2</v>
      </c>
      <c r="H1347" s="305">
        <v>0.66525046773267238</v>
      </c>
      <c r="I1347" s="307"/>
      <c r="J1347" s="307"/>
      <c r="K1347" s="307"/>
      <c r="L1347" s="307"/>
      <c r="M1347" s="307"/>
      <c r="N1347" s="307"/>
      <c r="O1347" s="308">
        <v>5833.2</v>
      </c>
      <c r="P1347" s="309">
        <v>-0.83386459263037405</v>
      </c>
    </row>
    <row r="1348" spans="1:16" x14ac:dyDescent="0.35">
      <c r="A1348" s="303">
        <v>41547</v>
      </c>
      <c r="B1348" s="304">
        <v>7454.8248059999996</v>
      </c>
      <c r="C1348" s="305">
        <v>-1.68</v>
      </c>
      <c r="D1348" s="315">
        <v>32.015999999999998</v>
      </c>
      <c r="E1348" s="305">
        <v>-1.69</v>
      </c>
      <c r="F1348" s="305">
        <v>-1.0000000000000009E-2</v>
      </c>
      <c r="G1348" s="305">
        <f t="shared" si="4"/>
        <v>4.5360540368196867E-2</v>
      </c>
      <c r="H1348" s="305">
        <v>0.66487079985753206</v>
      </c>
      <c r="I1348" s="307"/>
      <c r="J1348" s="307"/>
      <c r="K1348" s="307"/>
      <c r="L1348" s="307"/>
      <c r="M1348" s="307"/>
      <c r="N1348" s="307"/>
      <c r="O1348" s="308">
        <v>5735.3</v>
      </c>
      <c r="P1348" s="309">
        <v>-1.6783240759788733</v>
      </c>
    </row>
    <row r="1349" spans="1:16" x14ac:dyDescent="0.35">
      <c r="A1349" s="303">
        <v>41548</v>
      </c>
      <c r="B1349" s="304">
        <v>7512.9793470000004</v>
      </c>
      <c r="C1349" s="305">
        <v>0.78</v>
      </c>
      <c r="D1349" s="315">
        <v>32.2637</v>
      </c>
      <c r="E1349" s="305">
        <v>0.77</v>
      </c>
      <c r="F1349" s="305">
        <v>-1.0000000000000009E-2</v>
      </c>
      <c r="G1349" s="305">
        <f t="shared" si="4"/>
        <v>4.5358223527980517E-2</v>
      </c>
      <c r="H1349" s="305">
        <v>0.66449178091368932</v>
      </c>
      <c r="I1349" s="307"/>
      <c r="J1349" s="307"/>
      <c r="K1349" s="307"/>
      <c r="L1349" s="307"/>
      <c r="M1349" s="307"/>
      <c r="N1349" s="307"/>
      <c r="O1349" s="308">
        <v>5780.05</v>
      </c>
      <c r="P1349" s="309">
        <v>0.78025560999424615</v>
      </c>
    </row>
    <row r="1350" spans="1:16" x14ac:dyDescent="0.35">
      <c r="A1350" s="303">
        <v>41550</v>
      </c>
      <c r="B1350" s="304">
        <v>7681.4965700000002</v>
      </c>
      <c r="C1350" s="305">
        <v>2.2400000000000002</v>
      </c>
      <c r="D1350" s="315">
        <v>32.9816</v>
      </c>
      <c r="E1350" s="305">
        <v>2.23</v>
      </c>
      <c r="F1350" s="305">
        <v>-1.0000000000000231E-2</v>
      </c>
      <c r="G1350" s="305">
        <f t="shared" si="4"/>
        <v>4.5355889342515887E-2</v>
      </c>
      <c r="H1350" s="305">
        <v>0.66411340905576344</v>
      </c>
      <c r="I1350" s="307"/>
      <c r="J1350" s="307"/>
      <c r="K1350" s="307"/>
      <c r="L1350" s="307"/>
      <c r="M1350" s="307"/>
      <c r="N1350" s="307"/>
      <c r="O1350" s="308">
        <v>5909.7</v>
      </c>
      <c r="P1350" s="309">
        <v>2.2430601811402955</v>
      </c>
    </row>
    <row r="1351" spans="1:16" x14ac:dyDescent="0.35">
      <c r="A1351" s="303">
        <v>41551</v>
      </c>
      <c r="B1351" s="304">
        <v>7678.3831870000004</v>
      </c>
      <c r="C1351" s="305">
        <v>-0.04</v>
      </c>
      <c r="D1351" s="315">
        <v>32.966900000000003</v>
      </c>
      <c r="E1351" s="305">
        <v>-0.04</v>
      </c>
      <c r="F1351" s="305">
        <v>0</v>
      </c>
      <c r="G1351" s="305">
        <f t="shared" si="4"/>
        <v>4.5355889342515887E-2</v>
      </c>
      <c r="H1351" s="305">
        <v>0.66373100767592952</v>
      </c>
      <c r="I1351" s="307"/>
      <c r="J1351" s="307"/>
      <c r="K1351" s="307"/>
      <c r="L1351" s="307"/>
      <c r="M1351" s="307"/>
      <c r="N1351" s="307"/>
      <c r="O1351" s="308">
        <v>5907.3</v>
      </c>
      <c r="P1351" s="309">
        <v>-4.0611198537990695E-2</v>
      </c>
    </row>
    <row r="1352" spans="1:16" x14ac:dyDescent="0.35">
      <c r="A1352" s="303">
        <v>41554</v>
      </c>
      <c r="B1352" s="304">
        <v>7676.8921810000002</v>
      </c>
      <c r="C1352" s="305">
        <v>-0.02</v>
      </c>
      <c r="D1352" s="315">
        <v>32.956200000000003</v>
      </c>
      <c r="E1352" s="305">
        <v>-0.03</v>
      </c>
      <c r="F1352" s="305">
        <v>-9.9999999999999985E-3</v>
      </c>
      <c r="G1352" s="305">
        <f t="shared" si="4"/>
        <v>4.5356257566099789E-2</v>
      </c>
      <c r="H1352" s="305">
        <v>0.66335395799625452</v>
      </c>
      <c r="I1352" s="307"/>
      <c r="J1352" s="307"/>
      <c r="K1352" s="307"/>
      <c r="L1352" s="307"/>
      <c r="M1352" s="307"/>
      <c r="N1352" s="307"/>
      <c r="O1352" s="308">
        <v>5906.15</v>
      </c>
      <c r="P1352" s="309">
        <v>-1.9467438592936634E-2</v>
      </c>
    </row>
    <row r="1353" spans="1:16" x14ac:dyDescent="0.35">
      <c r="A1353" s="303">
        <v>41555</v>
      </c>
      <c r="B1353" s="304">
        <v>7705.8147010000002</v>
      </c>
      <c r="C1353" s="305">
        <v>0.38</v>
      </c>
      <c r="D1353" s="315">
        <v>33.078800000000001</v>
      </c>
      <c r="E1353" s="305">
        <v>0.37</v>
      </c>
      <c r="F1353" s="305">
        <v>-1.0000000000000009E-2</v>
      </c>
      <c r="G1353" s="305">
        <f t="shared" si="4"/>
        <v>4.5356257566099789E-2</v>
      </c>
      <c r="H1353" s="305">
        <v>0.66297754979779167</v>
      </c>
      <c r="I1353" s="307"/>
      <c r="J1353" s="307"/>
      <c r="K1353" s="307"/>
      <c r="L1353" s="307"/>
      <c r="M1353" s="307"/>
      <c r="N1353" s="307"/>
      <c r="O1353" s="308">
        <v>5928.4</v>
      </c>
      <c r="P1353" s="309">
        <v>0.37672595514844698</v>
      </c>
    </row>
    <row r="1354" spans="1:16" x14ac:dyDescent="0.35">
      <c r="A1354" s="303">
        <v>41556</v>
      </c>
      <c r="B1354" s="304">
        <v>7808.5906919999998</v>
      </c>
      <c r="C1354" s="305">
        <v>1.33</v>
      </c>
      <c r="D1354" s="315">
        <v>33.517499999999998</v>
      </c>
      <c r="E1354" s="305">
        <v>1.33</v>
      </c>
      <c r="F1354" s="305">
        <v>0</v>
      </c>
      <c r="G1354" s="305">
        <f t="shared" si="4"/>
        <v>4.5356257566099789E-2</v>
      </c>
      <c r="H1354" s="305">
        <v>0.66259715618160941</v>
      </c>
      <c r="I1354" s="307"/>
      <c r="J1354" s="307"/>
      <c r="K1354" s="307"/>
      <c r="L1354" s="307"/>
      <c r="M1354" s="307"/>
      <c r="N1354" s="307"/>
      <c r="O1354" s="308">
        <v>6007.45</v>
      </c>
      <c r="P1354" s="309">
        <v>1.3334120504689322</v>
      </c>
    </row>
    <row r="1355" spans="1:16" x14ac:dyDescent="0.35">
      <c r="A1355" s="303">
        <v>41557</v>
      </c>
      <c r="B1355" s="304">
        <v>7826.1408000000001</v>
      </c>
      <c r="C1355" s="305">
        <v>0.22</v>
      </c>
      <c r="D1355" s="315">
        <v>33.591099999999997</v>
      </c>
      <c r="E1355" s="305">
        <v>0.22</v>
      </c>
      <c r="F1355" s="305">
        <v>0</v>
      </c>
      <c r="G1355" s="305">
        <f t="shared" si="4"/>
        <v>4.5356257566099789E-2</v>
      </c>
      <c r="H1355" s="305">
        <v>0.66221741652524369</v>
      </c>
      <c r="I1355" s="307"/>
      <c r="J1355" s="307"/>
      <c r="K1355" s="307"/>
      <c r="L1355" s="307"/>
      <c r="M1355" s="307"/>
      <c r="N1355" s="307"/>
      <c r="O1355" s="308">
        <v>6020.95</v>
      </c>
      <c r="P1355" s="309">
        <v>0.22472097146043662</v>
      </c>
    </row>
    <row r="1356" spans="1:16" x14ac:dyDescent="0.35">
      <c r="A1356" s="303">
        <v>41558</v>
      </c>
      <c r="B1356" s="304">
        <v>7923.9451570000001</v>
      </c>
      <c r="C1356" s="305">
        <v>1.25</v>
      </c>
      <c r="D1356" s="315">
        <v>34.008699999999997</v>
      </c>
      <c r="E1356" s="305">
        <v>1.24</v>
      </c>
      <c r="F1356" s="305">
        <v>-1.0000000000000009E-2</v>
      </c>
      <c r="G1356" s="305">
        <f t="shared" si="4"/>
        <v>4.5356257566099789E-2</v>
      </c>
      <c r="H1356" s="305">
        <v>0.66184298830210109</v>
      </c>
      <c r="I1356" s="307"/>
      <c r="J1356" s="307"/>
      <c r="K1356" s="307"/>
      <c r="L1356" s="307"/>
      <c r="M1356" s="307"/>
      <c r="N1356" s="307"/>
      <c r="O1356" s="308">
        <v>6096.2</v>
      </c>
      <c r="P1356" s="309">
        <v>1.2498027719878093</v>
      </c>
    </row>
    <row r="1357" spans="1:16" x14ac:dyDescent="0.35">
      <c r="A1357" s="303">
        <v>41561</v>
      </c>
      <c r="B1357" s="304">
        <v>7945.3588120000004</v>
      </c>
      <c r="C1357" s="305">
        <v>0.27</v>
      </c>
      <c r="D1357" s="315">
        <v>34.095799999999997</v>
      </c>
      <c r="E1357" s="305">
        <v>0.26</v>
      </c>
      <c r="F1357" s="305">
        <v>-1.0000000000000009E-2</v>
      </c>
      <c r="G1357" s="305">
        <f t="shared" si="4"/>
        <v>4.5353897437971032E-2</v>
      </c>
      <c r="H1357" s="305">
        <v>0.66146919411821203</v>
      </c>
      <c r="I1357" s="307"/>
      <c r="J1357" s="307"/>
      <c r="K1357" s="307"/>
      <c r="L1357" s="307"/>
      <c r="M1357" s="307"/>
      <c r="N1357" s="307"/>
      <c r="O1357" s="311">
        <v>6112.7</v>
      </c>
      <c r="P1357" s="309">
        <v>0.27066041140382535</v>
      </c>
    </row>
    <row r="1358" spans="1:16" x14ac:dyDescent="0.35">
      <c r="A1358" s="303">
        <v>41562</v>
      </c>
      <c r="B1358" s="304">
        <v>7914.6485279999997</v>
      </c>
      <c r="C1358" s="305">
        <v>-0.39</v>
      </c>
      <c r="D1358" s="315">
        <v>33.962400000000002</v>
      </c>
      <c r="E1358" s="305">
        <v>-0.39</v>
      </c>
      <c r="F1358" s="305">
        <v>0</v>
      </c>
      <c r="G1358" s="305">
        <f t="shared" si="4"/>
        <v>4.5353897437971032E-2</v>
      </c>
      <c r="H1358" s="305">
        <v>0.66109143917151003</v>
      </c>
      <c r="I1358" s="307"/>
      <c r="J1358" s="307"/>
      <c r="K1358" s="307"/>
      <c r="L1358" s="307"/>
      <c r="M1358" s="307"/>
      <c r="N1358" s="307"/>
      <c r="O1358" s="308">
        <v>6089.05</v>
      </c>
      <c r="P1358" s="309">
        <v>-0.38689940615439389</v>
      </c>
    </row>
    <row r="1359" spans="1:16" x14ac:dyDescent="0.35">
      <c r="A1359" s="303">
        <v>41564</v>
      </c>
      <c r="B1359" s="304">
        <v>7861.4553390000001</v>
      </c>
      <c r="C1359" s="305">
        <v>-0.67</v>
      </c>
      <c r="D1359" s="315">
        <v>33.735700000000001</v>
      </c>
      <c r="E1359" s="305">
        <v>-0.67</v>
      </c>
      <c r="F1359" s="305">
        <v>0</v>
      </c>
      <c r="G1359" s="305">
        <f t="shared" si="4"/>
        <v>4.5353897437971032E-2</v>
      </c>
      <c r="H1359" s="305">
        <v>0.66071433061659379</v>
      </c>
      <c r="I1359" s="307"/>
      <c r="J1359" s="307"/>
      <c r="K1359" s="307"/>
      <c r="L1359" s="307"/>
      <c r="M1359" s="307"/>
      <c r="N1359" s="307"/>
      <c r="O1359" s="308">
        <v>6045.85</v>
      </c>
      <c r="P1359" s="309">
        <v>-0.70947027861488765</v>
      </c>
    </row>
    <row r="1360" spans="1:16" x14ac:dyDescent="0.35">
      <c r="A1360" s="303">
        <v>41565</v>
      </c>
      <c r="B1360" s="304">
        <v>8047.9953939999996</v>
      </c>
      <c r="C1360" s="305">
        <v>2.37</v>
      </c>
      <c r="D1360" s="315">
        <v>34.530299999999997</v>
      </c>
      <c r="E1360" s="305">
        <v>2.36</v>
      </c>
      <c r="F1360" s="305">
        <v>-1.0000000000000231E-2</v>
      </c>
      <c r="G1360" s="305">
        <f t="shared" si="4"/>
        <v>4.534392152520008E-2</v>
      </c>
      <c r="H1360" s="305">
        <v>0.66034249372584641</v>
      </c>
      <c r="I1360" s="307"/>
      <c r="J1360" s="307"/>
      <c r="K1360" s="307"/>
      <c r="L1360" s="307"/>
      <c r="M1360" s="307"/>
      <c r="N1360" s="307"/>
      <c r="O1360" s="308">
        <v>6189.35</v>
      </c>
      <c r="P1360" s="309">
        <v>2.3735289496100629</v>
      </c>
    </row>
    <row r="1361" spans="1:16" x14ac:dyDescent="0.35">
      <c r="A1361" s="303">
        <v>41568</v>
      </c>
      <c r="B1361" s="304">
        <v>8068.2881299999999</v>
      </c>
      <c r="C1361" s="305">
        <v>0.25</v>
      </c>
      <c r="D1361" s="315">
        <v>34.608699999999999</v>
      </c>
      <c r="E1361" s="305">
        <v>0.23</v>
      </c>
      <c r="F1361" s="305">
        <v>-1.999999999999999E-2</v>
      </c>
      <c r="G1361" s="305">
        <f t="shared" si="4"/>
        <v>4.5327755542387535E-2</v>
      </c>
      <c r="H1361" s="305">
        <v>0.66001931681517412</v>
      </c>
      <c r="I1361" s="307"/>
      <c r="J1361" s="307"/>
      <c r="K1361" s="307"/>
      <c r="L1361" s="307"/>
      <c r="M1361" s="307"/>
      <c r="N1361" s="307"/>
      <c r="O1361" s="308">
        <v>6204.95</v>
      </c>
      <c r="P1361" s="309">
        <v>0.25204585295708681</v>
      </c>
    </row>
    <row r="1362" spans="1:16" x14ac:dyDescent="0.35">
      <c r="A1362" s="303">
        <v>41569</v>
      </c>
      <c r="B1362" s="304">
        <v>8065.6614090000003</v>
      </c>
      <c r="C1362" s="305">
        <v>-0.03</v>
      </c>
      <c r="D1362" s="315">
        <v>34.595799999999997</v>
      </c>
      <c r="E1362" s="305">
        <v>-0.04</v>
      </c>
      <c r="F1362" s="305">
        <v>-1.0000000000000002E-2</v>
      </c>
      <c r="G1362" s="305">
        <f t="shared" si="4"/>
        <v>4.5310704352259978E-2</v>
      </c>
      <c r="H1362" s="305">
        <v>0.65964867337840427</v>
      </c>
      <c r="I1362" s="307"/>
      <c r="J1362" s="307"/>
      <c r="K1362" s="307"/>
      <c r="L1362" s="307"/>
      <c r="M1362" s="307"/>
      <c r="N1362" s="307"/>
      <c r="O1362" s="308">
        <v>6202.8</v>
      </c>
      <c r="P1362" s="309">
        <v>-3.464975543718541E-2</v>
      </c>
    </row>
    <row r="1363" spans="1:16" x14ac:dyDescent="0.35">
      <c r="A1363" s="303">
        <v>41570</v>
      </c>
      <c r="B1363" s="304">
        <v>8033.908966</v>
      </c>
      <c r="C1363" s="305">
        <v>-0.39</v>
      </c>
      <c r="D1363" s="315">
        <v>34.458500000000001</v>
      </c>
      <c r="E1363" s="305">
        <v>-0.4</v>
      </c>
      <c r="F1363" s="305">
        <v>-1.0000000000000009E-2</v>
      </c>
      <c r="G1363" s="305">
        <f t="shared" si="4"/>
        <v>4.5023891857421887E-2</v>
      </c>
      <c r="H1363" s="305">
        <v>0.65927865330398838</v>
      </c>
      <c r="I1363" s="307"/>
      <c r="J1363" s="307"/>
      <c r="K1363" s="307"/>
      <c r="L1363" s="307"/>
      <c r="M1363" s="307"/>
      <c r="N1363" s="307"/>
      <c r="O1363" s="308">
        <v>6178.35</v>
      </c>
      <c r="P1363" s="309">
        <v>-0.39417682337008797</v>
      </c>
    </row>
    <row r="1364" spans="1:16" x14ac:dyDescent="0.35">
      <c r="A1364" s="303">
        <v>41571</v>
      </c>
      <c r="B1364" s="304">
        <v>8015.8281669999997</v>
      </c>
      <c r="C1364" s="305">
        <v>-0.23</v>
      </c>
      <c r="D1364" s="315">
        <v>34.380200000000002</v>
      </c>
      <c r="E1364" s="305">
        <v>-0.23</v>
      </c>
      <c r="F1364" s="305">
        <v>0</v>
      </c>
      <c r="G1364" s="305">
        <f t="shared" si="4"/>
        <v>4.5021199748215911E-2</v>
      </c>
      <c r="H1364" s="305">
        <v>0.65890480883350011</v>
      </c>
      <c r="I1364" s="307"/>
      <c r="J1364" s="307"/>
      <c r="K1364" s="307"/>
      <c r="L1364" s="307"/>
      <c r="M1364" s="307"/>
      <c r="N1364" s="307"/>
      <c r="O1364" s="308">
        <v>6164.35</v>
      </c>
      <c r="P1364" s="309">
        <v>-0.22659771621873154</v>
      </c>
    </row>
    <row r="1365" spans="1:16" x14ac:dyDescent="0.35">
      <c r="A1365" s="303">
        <v>41572</v>
      </c>
      <c r="B1365" s="304">
        <v>7992.2717899999998</v>
      </c>
      <c r="C1365" s="305">
        <v>-0.28999999999999998</v>
      </c>
      <c r="D1365" s="315">
        <v>34.275399999999998</v>
      </c>
      <c r="E1365" s="305">
        <v>-0.3</v>
      </c>
      <c r="F1365" s="305">
        <v>-1.0000000000000009E-2</v>
      </c>
      <c r="G1365" s="305">
        <f t="shared" si="4"/>
        <v>4.4772946652673139E-2</v>
      </c>
      <c r="H1365" s="305">
        <v>0.65853606268819853</v>
      </c>
      <c r="I1365" s="307"/>
      <c r="J1365" s="307"/>
      <c r="K1365" s="307"/>
      <c r="L1365" s="307"/>
      <c r="M1365" s="307"/>
      <c r="N1365" s="307"/>
      <c r="O1365" s="308">
        <v>6144.9</v>
      </c>
      <c r="P1365" s="309">
        <v>-0.31552394007479662</v>
      </c>
    </row>
    <row r="1366" spans="1:16" x14ac:dyDescent="0.35">
      <c r="A1366" s="303">
        <v>41575</v>
      </c>
      <c r="B1366" s="304">
        <v>7935.2508710000002</v>
      </c>
      <c r="C1366" s="305">
        <v>-0.71</v>
      </c>
      <c r="D1366" s="315">
        <v>34.0276</v>
      </c>
      <c r="E1366" s="305">
        <v>-0.72</v>
      </c>
      <c r="F1366" s="305">
        <v>-1.0000000000000009E-2</v>
      </c>
      <c r="G1366" s="305">
        <f t="shared" si="4"/>
        <v>4.4605698296364599E-2</v>
      </c>
      <c r="H1366" s="305">
        <v>0.65816793458541178</v>
      </c>
      <c r="I1366" s="307"/>
      <c r="J1366" s="307"/>
      <c r="K1366" s="307"/>
      <c r="L1366" s="307"/>
      <c r="M1366" s="307"/>
      <c r="N1366" s="307"/>
      <c r="O1366" s="308">
        <v>6101.1</v>
      </c>
      <c r="P1366" s="309">
        <v>-0.71278621295707456</v>
      </c>
    </row>
    <row r="1367" spans="1:16" x14ac:dyDescent="0.35">
      <c r="A1367" s="303">
        <v>41576</v>
      </c>
      <c r="B1367" s="304">
        <v>8091.0757919999996</v>
      </c>
      <c r="C1367" s="305">
        <v>1.96</v>
      </c>
      <c r="D1367" s="315">
        <v>34.691800000000001</v>
      </c>
      <c r="E1367" s="305">
        <v>1.95</v>
      </c>
      <c r="F1367" s="305">
        <v>-1.0000000000000009E-2</v>
      </c>
      <c r="G1367" s="305">
        <f t="shared" si="4"/>
        <v>4.4605698296364599E-2</v>
      </c>
      <c r="H1367" s="305">
        <v>0.65780042280163975</v>
      </c>
      <c r="I1367" s="307"/>
      <c r="J1367" s="307"/>
      <c r="K1367" s="307"/>
      <c r="L1367" s="307"/>
      <c r="M1367" s="307"/>
      <c r="N1367" s="307"/>
      <c r="O1367" s="308">
        <v>6220.9</v>
      </c>
      <c r="P1367" s="309">
        <v>1.9635803379718291</v>
      </c>
    </row>
    <row r="1368" spans="1:16" x14ac:dyDescent="0.35">
      <c r="A1368" s="303">
        <v>41577</v>
      </c>
      <c r="B1368" s="310">
        <v>8131.1638119999998</v>
      </c>
      <c r="C1368" s="305">
        <v>0.5</v>
      </c>
      <c r="D1368" s="315">
        <v>34.864899999999999</v>
      </c>
      <c r="E1368" s="305">
        <v>0.5</v>
      </c>
      <c r="F1368" s="305">
        <v>0</v>
      </c>
      <c r="G1368" s="305">
        <f t="shared" si="4"/>
        <v>4.4605275705636729E-2</v>
      </c>
      <c r="H1368" s="305">
        <v>0.65742915938485569</v>
      </c>
      <c r="I1368" s="307"/>
      <c r="J1368" s="307"/>
      <c r="K1368" s="307"/>
      <c r="L1368" s="307"/>
      <c r="M1368" s="307"/>
      <c r="N1368" s="307"/>
      <c r="O1368" s="311">
        <v>6251.7</v>
      </c>
      <c r="P1368" s="309">
        <v>0.49510520985709761</v>
      </c>
    </row>
    <row r="1369" spans="1:16" x14ac:dyDescent="0.35">
      <c r="A1369" s="303">
        <v>41578</v>
      </c>
      <c r="B1369" s="304">
        <v>8194.0581810000003</v>
      </c>
      <c r="C1369" s="305">
        <v>0.77</v>
      </c>
      <c r="D1369" s="315">
        <v>35.133299999999998</v>
      </c>
      <c r="E1369" s="305">
        <v>0.77</v>
      </c>
      <c r="F1369" s="305">
        <v>0</v>
      </c>
      <c r="G1369" s="305">
        <f t="shared" si="4"/>
        <v>4.4605275705636729E-2</v>
      </c>
      <c r="H1369" s="305">
        <v>0.6570585238209653</v>
      </c>
      <c r="I1369" s="307"/>
      <c r="J1369" s="307"/>
      <c r="K1369" s="307"/>
      <c r="L1369" s="307"/>
      <c r="M1369" s="307"/>
      <c r="N1369" s="307"/>
      <c r="O1369" s="308">
        <v>6299.15</v>
      </c>
      <c r="P1369" s="309">
        <v>0.75899355375337618</v>
      </c>
    </row>
    <row r="1370" spans="1:16" x14ac:dyDescent="0.35">
      <c r="A1370" s="303">
        <v>41579</v>
      </c>
      <c r="B1370" s="310">
        <v>8204.5550120000007</v>
      </c>
      <c r="C1370" s="305">
        <v>0.13</v>
      </c>
      <c r="D1370" s="315">
        <v>35.176099999999998</v>
      </c>
      <c r="E1370" s="305">
        <v>0.12</v>
      </c>
      <c r="F1370" s="305">
        <v>-1.0000000000000009E-2</v>
      </c>
      <c r="G1370" s="305">
        <f t="shared" si="4"/>
        <v>4.4605698296364599E-2</v>
      </c>
      <c r="H1370" s="305">
        <v>0.65669291477141534</v>
      </c>
      <c r="I1370" s="307"/>
      <c r="J1370" s="307"/>
      <c r="K1370" s="307"/>
      <c r="L1370" s="307"/>
      <c r="M1370" s="307"/>
      <c r="N1370" s="307"/>
      <c r="O1370" s="311">
        <v>6307.2</v>
      </c>
      <c r="P1370" s="309">
        <v>0.12779501996301379</v>
      </c>
    </row>
    <row r="1371" spans="1:16" x14ac:dyDescent="0.35">
      <c r="A1371" s="303">
        <v>41583</v>
      </c>
      <c r="B1371" s="310">
        <v>8134.2430919999997</v>
      </c>
      <c r="C1371" s="305">
        <v>-0.86</v>
      </c>
      <c r="D1371" s="315">
        <v>34.858600000000003</v>
      </c>
      <c r="E1371" s="305">
        <v>-0.9</v>
      </c>
      <c r="F1371" s="305">
        <v>-4.0000000000000036E-2</v>
      </c>
      <c r="G1371" s="305">
        <f t="shared" si="4"/>
        <v>4.462615303158627E-2</v>
      </c>
      <c r="H1371" s="305">
        <v>0.65660008418778326</v>
      </c>
      <c r="I1371" s="307"/>
      <c r="J1371" s="307"/>
      <c r="K1371" s="307"/>
      <c r="L1371" s="307"/>
      <c r="M1371" s="307"/>
      <c r="N1371" s="307"/>
      <c r="O1371" s="311">
        <v>6253.15</v>
      </c>
      <c r="P1371" s="309">
        <v>-0.85695712836124094</v>
      </c>
    </row>
    <row r="1372" spans="1:16" x14ac:dyDescent="0.35">
      <c r="A1372" s="303">
        <v>41584</v>
      </c>
      <c r="B1372" s="304">
        <v>8085.3645649999999</v>
      </c>
      <c r="C1372" s="305">
        <v>-0.6</v>
      </c>
      <c r="D1372" s="315">
        <v>34.649299999999997</v>
      </c>
      <c r="E1372" s="305">
        <v>-0.6</v>
      </c>
      <c r="F1372" s="305">
        <v>0</v>
      </c>
      <c r="G1372" s="305">
        <f t="shared" si="4"/>
        <v>4.462341941733472E-2</v>
      </c>
      <c r="H1372" s="305">
        <v>0.6562312586881307</v>
      </c>
      <c r="I1372" s="307"/>
      <c r="J1372" s="307"/>
      <c r="K1372" s="307"/>
      <c r="L1372" s="307"/>
      <c r="M1372" s="307"/>
      <c r="N1372" s="307"/>
      <c r="O1372" s="308">
        <v>6215.15</v>
      </c>
      <c r="P1372" s="309">
        <v>-0.6076937223639286</v>
      </c>
    </row>
    <row r="1373" spans="1:16" x14ac:dyDescent="0.35">
      <c r="A1373" s="303">
        <v>41585</v>
      </c>
      <c r="B1373" s="310">
        <v>8049.7746889999999</v>
      </c>
      <c r="C1373" s="305">
        <v>-0.44</v>
      </c>
      <c r="D1373" s="315">
        <v>34.497300000000003</v>
      </c>
      <c r="E1373" s="305">
        <v>-0.44</v>
      </c>
      <c r="F1373" s="305">
        <v>0</v>
      </c>
      <c r="G1373" s="305">
        <f t="shared" si="4"/>
        <v>4.4623018881725568E-2</v>
      </c>
      <c r="H1373" s="305">
        <v>0.65586305395568578</v>
      </c>
      <c r="I1373" s="307"/>
      <c r="J1373" s="307"/>
      <c r="K1373" s="307"/>
      <c r="L1373" s="307"/>
      <c r="M1373" s="307"/>
      <c r="N1373" s="307"/>
      <c r="O1373" s="311">
        <v>6187.25</v>
      </c>
      <c r="P1373" s="309">
        <v>-0.44890308359411502</v>
      </c>
    </row>
    <row r="1374" spans="1:16" x14ac:dyDescent="0.35">
      <c r="A1374" s="303">
        <v>41586</v>
      </c>
      <c r="B1374" s="304">
        <v>7989.3085700000001</v>
      </c>
      <c r="C1374" s="305">
        <v>-0.75</v>
      </c>
      <c r="D1374" s="315">
        <v>34.235500000000002</v>
      </c>
      <c r="E1374" s="305">
        <v>-0.76</v>
      </c>
      <c r="F1374" s="305">
        <v>-1.0000000000000009E-2</v>
      </c>
      <c r="G1374" s="305">
        <f t="shared" si="4"/>
        <v>4.4623018881725561E-2</v>
      </c>
      <c r="H1374" s="305">
        <v>0.65549969065753733</v>
      </c>
      <c r="I1374" s="307"/>
      <c r="J1374" s="307"/>
      <c r="K1374" s="307"/>
      <c r="L1374" s="307"/>
      <c r="M1374" s="307"/>
      <c r="N1374" s="307"/>
      <c r="O1374" s="308">
        <v>6140.75</v>
      </c>
      <c r="P1374" s="309">
        <v>-0.75154551699058547</v>
      </c>
    </row>
    <row r="1375" spans="1:16" x14ac:dyDescent="0.35">
      <c r="A1375" s="303">
        <v>41589</v>
      </c>
      <c r="B1375" s="310">
        <v>7908.7097830000002</v>
      </c>
      <c r="C1375" s="305">
        <v>-1.01</v>
      </c>
      <c r="D1375" s="315">
        <v>33.888399999999997</v>
      </c>
      <c r="E1375" s="305">
        <v>-1.01</v>
      </c>
      <c r="F1375" s="305">
        <v>0</v>
      </c>
      <c r="G1375" s="305">
        <f t="shared" si="4"/>
        <v>4.4623018881725561E-2</v>
      </c>
      <c r="H1375" s="305">
        <v>0.65513273941060257</v>
      </c>
      <c r="I1375" s="307"/>
      <c r="J1375" s="307"/>
      <c r="K1375" s="307"/>
      <c r="L1375" s="307"/>
      <c r="M1375" s="307"/>
      <c r="N1375" s="307"/>
      <c r="O1375" s="308">
        <v>6078.8</v>
      </c>
      <c r="P1375" s="309">
        <v>-1.0088344257623225</v>
      </c>
    </row>
    <row r="1376" spans="1:16" x14ac:dyDescent="0.35">
      <c r="A1376" s="303">
        <v>41590</v>
      </c>
      <c r="B1376" s="304">
        <v>7829.6976269999996</v>
      </c>
      <c r="C1376" s="305">
        <v>-1</v>
      </c>
      <c r="D1376" s="315">
        <v>33.549100000000003</v>
      </c>
      <c r="E1376" s="305">
        <v>-1</v>
      </c>
      <c r="F1376" s="305">
        <v>0</v>
      </c>
      <c r="G1376" s="305">
        <f t="shared" si="4"/>
        <v>4.4620285075463652E-2</v>
      </c>
      <c r="H1376" s="305">
        <v>0.65476640367136874</v>
      </c>
      <c r="I1376" s="307"/>
      <c r="J1376" s="307"/>
      <c r="K1376" s="307"/>
      <c r="L1376" s="307"/>
      <c r="M1376" s="307"/>
      <c r="N1376" s="307"/>
      <c r="O1376" s="308">
        <v>6018.05</v>
      </c>
      <c r="P1376" s="309">
        <v>-0.9993748766203856</v>
      </c>
    </row>
    <row r="1377" spans="1:16" x14ac:dyDescent="0.35">
      <c r="A1377" s="303">
        <v>41591</v>
      </c>
      <c r="B1377" s="304">
        <v>7792.6469889999998</v>
      </c>
      <c r="C1377" s="305">
        <v>-0.47</v>
      </c>
      <c r="D1377" s="315">
        <v>33.389800000000001</v>
      </c>
      <c r="E1377" s="305">
        <v>-0.47</v>
      </c>
      <c r="F1377" s="305">
        <v>0</v>
      </c>
      <c r="G1377" s="305">
        <f t="shared" si="4"/>
        <v>4.4620285075463652E-2</v>
      </c>
      <c r="H1377" s="305">
        <v>0.65440068172123522</v>
      </c>
      <c r="I1377" s="307"/>
      <c r="J1377" s="307"/>
      <c r="K1377" s="307"/>
      <c r="L1377" s="307"/>
      <c r="M1377" s="307"/>
      <c r="N1377" s="307"/>
      <c r="O1377" s="311">
        <v>5989.6</v>
      </c>
      <c r="P1377" s="309">
        <v>-0.47274449364827176</v>
      </c>
    </row>
    <row r="1378" spans="1:16" x14ac:dyDescent="0.35">
      <c r="A1378" s="303">
        <v>41592</v>
      </c>
      <c r="B1378" s="304">
        <v>7879.2533599999997</v>
      </c>
      <c r="C1378" s="305">
        <v>1.1100000000000001</v>
      </c>
      <c r="D1378" s="315">
        <v>33.758299999999998</v>
      </c>
      <c r="E1378" s="305">
        <v>1.1000000000000001</v>
      </c>
      <c r="F1378" s="305">
        <v>-1.0000000000000009E-2</v>
      </c>
      <c r="G1378" s="305">
        <f t="shared" si="4"/>
        <v>4.461793855252208E-2</v>
      </c>
      <c r="H1378" s="305">
        <v>0.6540398140818513</v>
      </c>
      <c r="I1378" s="307"/>
      <c r="J1378" s="307"/>
      <c r="K1378" s="307"/>
      <c r="L1378" s="307"/>
      <c r="M1378" s="307"/>
      <c r="N1378" s="307"/>
      <c r="O1378" s="308">
        <v>6056.15</v>
      </c>
      <c r="P1378" s="309">
        <v>1.1110925604380806</v>
      </c>
    </row>
    <row r="1379" spans="1:16" x14ac:dyDescent="0.35">
      <c r="A1379" s="303">
        <v>41596</v>
      </c>
      <c r="B1379" s="304">
        <v>8052.0734259999999</v>
      </c>
      <c r="C1379" s="305">
        <v>2.19</v>
      </c>
      <c r="D1379" s="315">
        <v>34.491</v>
      </c>
      <c r="E1379" s="305">
        <v>2.17</v>
      </c>
      <c r="F1379" s="305">
        <v>-2.0000000000000018E-2</v>
      </c>
      <c r="G1379" s="305">
        <f t="shared" si="4"/>
        <v>4.4621843518773865E-2</v>
      </c>
      <c r="H1379" s="305">
        <v>0.65372672354404515</v>
      </c>
      <c r="I1379" s="307"/>
      <c r="J1379" s="307"/>
      <c r="K1379" s="307"/>
      <c r="L1379" s="307"/>
      <c r="M1379" s="307"/>
      <c r="N1379" s="307"/>
      <c r="O1379" s="308">
        <v>6189</v>
      </c>
      <c r="P1379" s="309">
        <v>2.1936378722455747</v>
      </c>
    </row>
    <row r="1380" spans="1:16" x14ac:dyDescent="0.35">
      <c r="A1380" s="303">
        <v>41597</v>
      </c>
      <c r="B1380" s="304">
        <v>8070.7316810000002</v>
      </c>
      <c r="C1380" s="305">
        <v>0.23</v>
      </c>
      <c r="D1380" s="315">
        <v>34.569099999999999</v>
      </c>
      <c r="E1380" s="305">
        <v>0.23</v>
      </c>
      <c r="F1380" s="305">
        <v>0</v>
      </c>
      <c r="G1380" s="305">
        <f t="shared" si="4"/>
        <v>4.4621843518773865E-2</v>
      </c>
      <c r="H1380" s="305">
        <v>0.6533628593594486</v>
      </c>
      <c r="I1380" s="307"/>
      <c r="J1380" s="307"/>
      <c r="K1380" s="307"/>
      <c r="L1380" s="307"/>
      <c r="M1380" s="307"/>
      <c r="N1380" s="307"/>
      <c r="O1380" s="308">
        <v>6203.35</v>
      </c>
      <c r="P1380" s="309">
        <v>0.23186298271126779</v>
      </c>
    </row>
    <row r="1381" spans="1:16" x14ac:dyDescent="0.35">
      <c r="A1381" s="303">
        <v>41598</v>
      </c>
      <c r="B1381" s="304">
        <v>7966.0849680000001</v>
      </c>
      <c r="C1381" s="305">
        <v>-1.3</v>
      </c>
      <c r="D1381" s="315">
        <v>34.120800000000003</v>
      </c>
      <c r="E1381" s="305">
        <v>-1.3</v>
      </c>
      <c r="F1381" s="305">
        <v>0</v>
      </c>
      <c r="G1381" s="305">
        <f t="shared" si="4"/>
        <v>4.4621460479465927E-2</v>
      </c>
      <c r="H1381" s="305">
        <v>0.65299960201355911</v>
      </c>
      <c r="I1381" s="307"/>
      <c r="J1381" s="307"/>
      <c r="K1381" s="307"/>
      <c r="L1381" s="307"/>
      <c r="M1381" s="307"/>
      <c r="N1381" s="307"/>
      <c r="O1381" s="308">
        <v>6122.9</v>
      </c>
      <c r="P1381" s="309">
        <v>-1.2968799116606466</v>
      </c>
    </row>
    <row r="1382" spans="1:16" x14ac:dyDescent="0.35">
      <c r="A1382" s="303">
        <v>41599</v>
      </c>
      <c r="B1382" s="304">
        <v>7804.933642</v>
      </c>
      <c r="C1382" s="305">
        <v>-2.02</v>
      </c>
      <c r="D1382" s="315">
        <v>33.4298</v>
      </c>
      <c r="E1382" s="305">
        <v>-2.0299999999999998</v>
      </c>
      <c r="F1382" s="305">
        <v>-9.9999999999997868E-3</v>
      </c>
      <c r="G1382" s="305">
        <f t="shared" si="4"/>
        <v>4.4621843518773865E-2</v>
      </c>
      <c r="H1382" s="305">
        <v>0.65264111503539535</v>
      </c>
      <c r="I1382" s="307"/>
      <c r="J1382" s="307"/>
      <c r="K1382" s="307"/>
      <c r="L1382" s="307"/>
      <c r="M1382" s="307"/>
      <c r="N1382" s="307"/>
      <c r="O1382" s="308">
        <v>5999.05</v>
      </c>
      <c r="P1382" s="309">
        <v>-2.0227343252380319</v>
      </c>
    </row>
    <row r="1383" spans="1:16" x14ac:dyDescent="0.35">
      <c r="A1383" s="303">
        <v>41600</v>
      </c>
      <c r="B1383" s="304">
        <v>7800.2580930000004</v>
      </c>
      <c r="C1383" s="305">
        <v>-0.06</v>
      </c>
      <c r="D1383" s="315">
        <v>33.408700000000003</v>
      </c>
      <c r="E1383" s="305">
        <v>-0.06</v>
      </c>
      <c r="F1383" s="305">
        <v>0</v>
      </c>
      <c r="G1383" s="305">
        <f t="shared" si="4"/>
        <v>4.4621843518773865E-2</v>
      </c>
      <c r="H1383" s="305">
        <v>0.65227908331216355</v>
      </c>
      <c r="I1383" s="307"/>
      <c r="J1383" s="307"/>
      <c r="K1383" s="307"/>
      <c r="L1383" s="307"/>
      <c r="M1383" s="307"/>
      <c r="N1383" s="307"/>
      <c r="O1383" s="308">
        <v>5995.45</v>
      </c>
      <c r="P1383" s="309">
        <v>-6.0009501504410923E-2</v>
      </c>
    </row>
    <row r="1384" spans="1:16" x14ac:dyDescent="0.35">
      <c r="A1384" s="303">
        <v>41603</v>
      </c>
      <c r="B1384" s="304">
        <v>7956.2554250000003</v>
      </c>
      <c r="C1384" s="305">
        <v>2</v>
      </c>
      <c r="D1384" s="315">
        <v>34.069299999999998</v>
      </c>
      <c r="E1384" s="305">
        <v>1.98</v>
      </c>
      <c r="F1384" s="305">
        <v>-2.0000000000000018E-2</v>
      </c>
      <c r="G1384" s="305">
        <f t="shared" si="4"/>
        <v>4.462296635219868E-2</v>
      </c>
      <c r="H1384" s="305">
        <v>0.65196880109585831</v>
      </c>
      <c r="I1384" s="307"/>
      <c r="J1384" s="307"/>
      <c r="K1384" s="307"/>
      <c r="L1384" s="307"/>
      <c r="M1384" s="307"/>
      <c r="N1384" s="307"/>
      <c r="O1384" s="308">
        <v>6115.35</v>
      </c>
      <c r="P1384" s="309">
        <v>1.9998498861636831</v>
      </c>
    </row>
    <row r="1385" spans="1:16" x14ac:dyDescent="0.35">
      <c r="A1385" s="303">
        <v>41604</v>
      </c>
      <c r="B1385" s="304">
        <v>7883.1027869999998</v>
      </c>
      <c r="C1385" s="305">
        <v>-0.92</v>
      </c>
      <c r="D1385" s="315">
        <v>33.756700000000002</v>
      </c>
      <c r="E1385" s="305">
        <v>-0.92</v>
      </c>
      <c r="F1385" s="305">
        <v>0</v>
      </c>
      <c r="G1385" s="305">
        <f t="shared" si="4"/>
        <v>4.4605240672028805E-2</v>
      </c>
      <c r="H1385" s="305">
        <v>0.65160798097616879</v>
      </c>
      <c r="I1385" s="307"/>
      <c r="J1385" s="307"/>
      <c r="K1385" s="307"/>
      <c r="L1385" s="307"/>
      <c r="M1385" s="307"/>
      <c r="N1385" s="307"/>
      <c r="O1385" s="308">
        <v>6059.1</v>
      </c>
      <c r="P1385" s="309">
        <v>-0.91981652726336183</v>
      </c>
    </row>
    <row r="1386" spans="1:16" x14ac:dyDescent="0.35">
      <c r="A1386" s="303">
        <v>41605</v>
      </c>
      <c r="B1386" s="304">
        <v>7880.4925469999998</v>
      </c>
      <c r="C1386" s="305">
        <v>-0.03</v>
      </c>
      <c r="D1386" s="315">
        <v>33.744500000000002</v>
      </c>
      <c r="E1386" s="305">
        <v>-0.04</v>
      </c>
      <c r="F1386" s="305">
        <v>-1.0000000000000002E-2</v>
      </c>
      <c r="G1386" s="305">
        <f t="shared" si="4"/>
        <v>4.4605240672028805E-2</v>
      </c>
      <c r="H1386" s="305">
        <v>0.65125184836623318</v>
      </c>
      <c r="I1386" s="307"/>
      <c r="J1386" s="307"/>
      <c r="K1386" s="307"/>
      <c r="L1386" s="307"/>
      <c r="M1386" s="307"/>
      <c r="N1386" s="307"/>
      <c r="O1386" s="311">
        <v>6057.1</v>
      </c>
      <c r="P1386" s="309">
        <v>-3.3008202538330776E-2</v>
      </c>
    </row>
    <row r="1387" spans="1:16" x14ac:dyDescent="0.35">
      <c r="A1387" s="303">
        <v>41606</v>
      </c>
      <c r="B1387" s="304">
        <v>7925.7110259999999</v>
      </c>
      <c r="C1387" s="305">
        <v>0.56999999999999995</v>
      </c>
      <c r="D1387" s="315">
        <v>33.935299999999998</v>
      </c>
      <c r="E1387" s="305">
        <v>0.56999999999999995</v>
      </c>
      <c r="F1387" s="305">
        <v>0</v>
      </c>
      <c r="G1387" s="305">
        <f t="shared" si="4"/>
        <v>4.4605240672028805E-2</v>
      </c>
      <c r="H1387" s="305">
        <v>0.65089224026093961</v>
      </c>
      <c r="I1387" s="307"/>
      <c r="J1387" s="307"/>
      <c r="K1387" s="307"/>
      <c r="L1387" s="307"/>
      <c r="M1387" s="307"/>
      <c r="N1387" s="307"/>
      <c r="O1387" s="308">
        <v>6091.85</v>
      </c>
      <c r="P1387" s="309">
        <v>0.57370688943553849</v>
      </c>
    </row>
    <row r="1388" spans="1:16" x14ac:dyDescent="0.35">
      <c r="A1388" s="303">
        <v>41607</v>
      </c>
      <c r="B1388" s="304">
        <v>8035.2736990000003</v>
      </c>
      <c r="C1388" s="305">
        <v>1.38</v>
      </c>
      <c r="D1388" s="315">
        <v>34.400500000000001</v>
      </c>
      <c r="E1388" s="305">
        <v>1.37</v>
      </c>
      <c r="F1388" s="305">
        <v>-9.9999999999997868E-3</v>
      </c>
      <c r="G1388" s="305">
        <f t="shared" si="4"/>
        <v>4.4605593196453984E-2</v>
      </c>
      <c r="H1388" s="305">
        <v>0.65053730259507048</v>
      </c>
      <c r="I1388" s="307"/>
      <c r="J1388" s="307"/>
      <c r="K1388" s="307"/>
      <c r="L1388" s="307"/>
      <c r="M1388" s="307"/>
      <c r="N1388" s="307"/>
      <c r="O1388" s="308">
        <v>6176.1</v>
      </c>
      <c r="P1388" s="309">
        <v>1.3829953134105404</v>
      </c>
    </row>
    <row r="1389" spans="1:16" x14ac:dyDescent="0.35">
      <c r="A1389" s="303">
        <v>41610</v>
      </c>
      <c r="B1389" s="304">
        <v>8089.6136429999997</v>
      </c>
      <c r="C1389" s="305">
        <v>0.68</v>
      </c>
      <c r="D1389" s="315">
        <v>34.629100000000001</v>
      </c>
      <c r="E1389" s="305">
        <v>0.66</v>
      </c>
      <c r="F1389" s="305">
        <v>-2.0000000000000018E-2</v>
      </c>
      <c r="G1389" s="305">
        <f t="shared" si="4"/>
        <v>4.4609076688656199E-2</v>
      </c>
      <c r="H1389" s="305">
        <v>0.65022971079651959</v>
      </c>
      <c r="I1389" s="307"/>
      <c r="J1389" s="307"/>
      <c r="K1389" s="307"/>
      <c r="L1389" s="307"/>
      <c r="M1389" s="307"/>
      <c r="N1389" s="307"/>
      <c r="O1389" s="308">
        <v>6217.85</v>
      </c>
      <c r="P1389" s="309">
        <v>0.67599294052881265</v>
      </c>
    </row>
    <row r="1390" spans="1:16" x14ac:dyDescent="0.35">
      <c r="A1390" s="303">
        <v>41611</v>
      </c>
      <c r="B1390" s="304">
        <v>8068.7793190000002</v>
      </c>
      <c r="C1390" s="305">
        <v>-0.26</v>
      </c>
      <c r="D1390" s="315">
        <v>34.532699999999998</v>
      </c>
      <c r="E1390" s="305">
        <v>-0.28000000000000003</v>
      </c>
      <c r="F1390" s="305">
        <v>-2.0000000000000018E-2</v>
      </c>
      <c r="G1390" s="305">
        <f t="shared" si="4"/>
        <v>4.4610094754115488E-2</v>
      </c>
      <c r="H1390" s="305">
        <v>0.64992253694871516</v>
      </c>
      <c r="I1390" s="307"/>
      <c r="J1390" s="307"/>
      <c r="K1390" s="307"/>
      <c r="L1390" s="307"/>
      <c r="M1390" s="307"/>
      <c r="N1390" s="307"/>
      <c r="O1390" s="308">
        <v>6201.85</v>
      </c>
      <c r="P1390" s="309">
        <v>-0.25732367297377712</v>
      </c>
    </row>
    <row r="1391" spans="1:16" x14ac:dyDescent="0.35">
      <c r="A1391" s="303">
        <v>41612</v>
      </c>
      <c r="B1391" s="304">
        <v>8015.5902079999996</v>
      </c>
      <c r="C1391" s="305">
        <v>-0.66</v>
      </c>
      <c r="D1391" s="315">
        <v>34.304499999999997</v>
      </c>
      <c r="E1391" s="305">
        <v>-0.66</v>
      </c>
      <c r="F1391" s="305">
        <v>0</v>
      </c>
      <c r="G1391" s="305">
        <f t="shared" si="4"/>
        <v>4.4601345201117665E-2</v>
      </c>
      <c r="H1391" s="305">
        <v>0.64956533595919719</v>
      </c>
      <c r="I1391" s="307"/>
      <c r="J1391" s="307"/>
      <c r="K1391" s="307"/>
      <c r="L1391" s="307"/>
      <c r="M1391" s="307"/>
      <c r="N1391" s="307"/>
      <c r="O1391" s="308">
        <v>6160.95</v>
      </c>
      <c r="P1391" s="309">
        <v>-0.65948063884164476</v>
      </c>
    </row>
    <row r="1392" spans="1:16" x14ac:dyDescent="0.35">
      <c r="A1392" s="303">
        <v>41613</v>
      </c>
      <c r="B1392" s="304">
        <v>8119.8885019999998</v>
      </c>
      <c r="C1392" s="305">
        <v>1.3</v>
      </c>
      <c r="D1392" s="315">
        <v>34.747799999999998</v>
      </c>
      <c r="E1392" s="305">
        <v>1.29</v>
      </c>
      <c r="F1392" s="305">
        <v>-1.0000000000000009E-2</v>
      </c>
      <c r="G1392" s="305">
        <f t="shared" si="4"/>
        <v>4.4601345201117665E-2</v>
      </c>
      <c r="H1392" s="305">
        <v>0.64921262903232668</v>
      </c>
      <c r="I1392" s="307"/>
      <c r="J1392" s="307"/>
      <c r="K1392" s="307"/>
      <c r="L1392" s="307"/>
      <c r="M1392" s="307"/>
      <c r="N1392" s="307"/>
      <c r="O1392" s="308">
        <v>6241.1</v>
      </c>
      <c r="P1392" s="309">
        <v>1.3009357323140189</v>
      </c>
    </row>
    <row r="1393" spans="1:16" x14ac:dyDescent="0.35">
      <c r="A1393" s="303">
        <v>41614</v>
      </c>
      <c r="B1393" s="304">
        <v>8144.3248750000002</v>
      </c>
      <c r="C1393" s="305">
        <v>0.3</v>
      </c>
      <c r="D1393" s="315">
        <v>34.849299999999999</v>
      </c>
      <c r="E1393" s="305">
        <v>0.28999999999999998</v>
      </c>
      <c r="F1393" s="305">
        <v>-1.0000000000000009E-2</v>
      </c>
      <c r="G1393" s="305">
        <f t="shared" si="4"/>
        <v>4.4601667099467467E-2</v>
      </c>
      <c r="H1393" s="305">
        <v>0.64886049570679882</v>
      </c>
      <c r="I1393" s="307"/>
      <c r="J1393" s="307"/>
      <c r="K1393" s="307"/>
      <c r="L1393" s="307"/>
      <c r="M1393" s="307"/>
      <c r="N1393" s="307"/>
      <c r="O1393" s="308">
        <v>6259.9</v>
      </c>
      <c r="P1393" s="309">
        <v>0.30122895002482369</v>
      </c>
    </row>
    <row r="1394" spans="1:16" x14ac:dyDescent="0.35">
      <c r="A1394" s="303">
        <v>41617</v>
      </c>
      <c r="B1394" s="304">
        <v>8279.6215329999995</v>
      </c>
      <c r="C1394" s="305">
        <v>1.66</v>
      </c>
      <c r="D1394" s="315">
        <v>35.421799999999998</v>
      </c>
      <c r="E1394" s="305">
        <v>1.64</v>
      </c>
      <c r="F1394" s="305">
        <v>-2.0000000000000018E-2</v>
      </c>
      <c r="G1394" s="305">
        <f t="shared" si="4"/>
        <v>4.4602606503817692E-2</v>
      </c>
      <c r="H1394" s="305">
        <v>0.64855537507316285</v>
      </c>
      <c r="I1394" s="307"/>
      <c r="J1394" s="307"/>
      <c r="K1394" s="307"/>
      <c r="L1394" s="307"/>
      <c r="M1394" s="307"/>
      <c r="N1394" s="307"/>
      <c r="O1394" s="308">
        <v>6363.9</v>
      </c>
      <c r="P1394" s="309">
        <v>1.6613683924663332</v>
      </c>
    </row>
    <row r="1395" spans="1:16" x14ac:dyDescent="0.35">
      <c r="A1395" s="303">
        <v>41618</v>
      </c>
      <c r="B1395" s="304">
        <v>8241.9159569999993</v>
      </c>
      <c r="C1395" s="305">
        <v>-0.46</v>
      </c>
      <c r="D1395" s="315">
        <v>35.252699999999997</v>
      </c>
      <c r="E1395" s="305">
        <v>-0.48</v>
      </c>
      <c r="F1395" s="305">
        <v>-1.9999999999999962E-2</v>
      </c>
      <c r="G1395" s="305">
        <f t="shared" si="4"/>
        <v>4.4602606503817692E-2</v>
      </c>
      <c r="H1395" s="305">
        <v>0.64825066678043453</v>
      </c>
      <c r="I1395" s="307"/>
      <c r="J1395" s="307"/>
      <c r="K1395" s="307"/>
      <c r="L1395" s="307"/>
      <c r="M1395" s="307"/>
      <c r="N1395" s="307"/>
      <c r="O1395" s="308">
        <v>6332.85</v>
      </c>
      <c r="P1395" s="309">
        <v>-0.48790835808229666</v>
      </c>
    </row>
    <row r="1396" spans="1:16" x14ac:dyDescent="0.35">
      <c r="A1396" s="303">
        <v>41619</v>
      </c>
      <c r="B1396" s="304">
        <v>8209.4275739999994</v>
      </c>
      <c r="C1396" s="305">
        <v>-0.39</v>
      </c>
      <c r="D1396" s="315">
        <v>35.113100000000003</v>
      </c>
      <c r="E1396" s="305">
        <v>-0.4</v>
      </c>
      <c r="F1396" s="305">
        <v>-1.0000000000000009E-2</v>
      </c>
      <c r="G1396" s="305">
        <f t="shared" si="4"/>
        <v>4.4602606503817692E-2</v>
      </c>
      <c r="H1396" s="305">
        <v>0.64790013751910358</v>
      </c>
      <c r="I1396" s="307"/>
      <c r="J1396" s="307"/>
      <c r="K1396" s="307"/>
      <c r="L1396" s="307"/>
      <c r="M1396" s="307"/>
      <c r="N1396" s="307"/>
      <c r="O1396" s="308">
        <v>6307.9</v>
      </c>
      <c r="P1396" s="309">
        <v>-0.39397743512006006</v>
      </c>
    </row>
    <row r="1397" spans="1:16" x14ac:dyDescent="0.35">
      <c r="A1397" s="303">
        <v>41620</v>
      </c>
      <c r="B1397" s="310">
        <v>8117.2239680000002</v>
      </c>
      <c r="C1397" s="305">
        <v>-1.1200000000000001</v>
      </c>
      <c r="D1397" s="315">
        <v>34.718499999999999</v>
      </c>
      <c r="E1397" s="305">
        <v>-1.1200000000000001</v>
      </c>
      <c r="F1397" s="305">
        <v>0</v>
      </c>
      <c r="G1397" s="305">
        <f t="shared" si="4"/>
        <v>4.4602606503817692E-2</v>
      </c>
      <c r="H1397" s="305">
        <v>0.64754651409587383</v>
      </c>
      <c r="I1397" s="307"/>
      <c r="J1397" s="307"/>
      <c r="K1397" s="307"/>
      <c r="L1397" s="307"/>
      <c r="M1397" s="307"/>
      <c r="N1397" s="307"/>
      <c r="O1397" s="311">
        <v>6237.05</v>
      </c>
      <c r="P1397" s="309">
        <v>-1.1231947240761497</v>
      </c>
    </row>
    <row r="1398" spans="1:16" x14ac:dyDescent="0.35">
      <c r="A1398" s="303">
        <v>41621</v>
      </c>
      <c r="B1398" s="310">
        <v>8027.8939769999997</v>
      </c>
      <c r="C1398" s="305">
        <v>-1.1000000000000001</v>
      </c>
      <c r="D1398" s="315">
        <v>34.335299999999997</v>
      </c>
      <c r="E1398" s="305">
        <v>-1.1000000000000001</v>
      </c>
      <c r="F1398" s="305">
        <v>0</v>
      </c>
      <c r="G1398" s="305">
        <f t="shared" si="4"/>
        <v>4.4602606503817692E-2</v>
      </c>
      <c r="H1398" s="305">
        <v>0.64719346899073804</v>
      </c>
      <c r="I1398" s="307"/>
      <c r="J1398" s="307"/>
      <c r="K1398" s="307"/>
      <c r="L1398" s="307"/>
      <c r="M1398" s="307"/>
      <c r="N1398" s="307"/>
      <c r="O1398" s="311">
        <v>6168.4</v>
      </c>
      <c r="P1398" s="309">
        <v>-1.1006806102243936</v>
      </c>
    </row>
    <row r="1399" spans="1:16" x14ac:dyDescent="0.35">
      <c r="A1399" s="303">
        <v>41624</v>
      </c>
      <c r="B1399" s="310">
        <v>8010.0520640000004</v>
      </c>
      <c r="C1399" s="305">
        <v>-0.22</v>
      </c>
      <c r="D1399" s="315">
        <v>34.254600000000003</v>
      </c>
      <c r="E1399" s="305">
        <v>-0.24</v>
      </c>
      <c r="F1399" s="305">
        <v>-1.999999999999999E-2</v>
      </c>
      <c r="G1399" s="305">
        <f t="shared" si="4"/>
        <v>4.4597526039317367E-2</v>
      </c>
      <c r="H1399" s="305">
        <v>0.64689086351730085</v>
      </c>
      <c r="I1399" s="307"/>
      <c r="J1399" s="307"/>
      <c r="K1399" s="307"/>
      <c r="L1399" s="307"/>
      <c r="M1399" s="307"/>
      <c r="N1399" s="307"/>
      <c r="O1399" s="311">
        <v>6154.7</v>
      </c>
      <c r="P1399" s="309">
        <v>-0.22209973412878251</v>
      </c>
    </row>
    <row r="1400" spans="1:16" x14ac:dyDescent="0.35">
      <c r="A1400" s="303">
        <v>41625</v>
      </c>
      <c r="B1400" s="310">
        <v>7989.6938040000005</v>
      </c>
      <c r="C1400" s="305">
        <v>-0.25</v>
      </c>
      <c r="D1400" s="315">
        <v>34.165999999999997</v>
      </c>
      <c r="E1400" s="305">
        <v>-0.26</v>
      </c>
      <c r="F1400" s="305">
        <v>-1.0000000000000009E-2</v>
      </c>
      <c r="G1400" s="305">
        <f t="shared" si="4"/>
        <v>4.4594959308754789E-2</v>
      </c>
      <c r="H1400" s="305">
        <v>0.64654260135032804</v>
      </c>
      <c r="I1400" s="307"/>
      <c r="J1400" s="307"/>
      <c r="K1400" s="307"/>
      <c r="L1400" s="307"/>
      <c r="M1400" s="307"/>
      <c r="N1400" s="307"/>
      <c r="O1400" s="311">
        <v>6139.05</v>
      </c>
      <c r="P1400" s="309">
        <v>-0.25427721903585287</v>
      </c>
    </row>
    <row r="1401" spans="1:16" x14ac:dyDescent="0.35">
      <c r="A1401" s="303">
        <v>41626</v>
      </c>
      <c r="B1401" s="310">
        <v>8091.8339809999998</v>
      </c>
      <c r="C1401" s="305">
        <v>1.28</v>
      </c>
      <c r="D1401" s="315">
        <v>34.600900000000003</v>
      </c>
      <c r="E1401" s="305">
        <v>1.27</v>
      </c>
      <c r="F1401" s="305">
        <v>-1.0000000000000009E-2</v>
      </c>
      <c r="G1401" s="305">
        <f t="shared" si="4"/>
        <v>4.4591540421971901E-2</v>
      </c>
      <c r="H1401" s="305">
        <v>0.64619490074464003</v>
      </c>
      <c r="I1401" s="307"/>
      <c r="J1401" s="307"/>
      <c r="K1401" s="307"/>
      <c r="L1401" s="307"/>
      <c r="M1401" s="307"/>
      <c r="N1401" s="307"/>
      <c r="O1401" s="311">
        <v>6217.15</v>
      </c>
      <c r="P1401" s="309">
        <v>1.2721838069408045</v>
      </c>
    </row>
    <row r="1402" spans="1:16" x14ac:dyDescent="0.35">
      <c r="A1402" s="303">
        <v>41627</v>
      </c>
      <c r="B1402" s="310">
        <v>8026.0855849999998</v>
      </c>
      <c r="C1402" s="305">
        <v>-0.81</v>
      </c>
      <c r="D1402" s="315">
        <v>34.319600000000001</v>
      </c>
      <c r="E1402" s="305">
        <v>-0.81</v>
      </c>
      <c r="F1402" s="305">
        <v>0</v>
      </c>
      <c r="G1402" s="305">
        <f t="shared" si="4"/>
        <v>4.4591540421971901E-2</v>
      </c>
      <c r="H1402" s="305">
        <v>0.64584419853794395</v>
      </c>
      <c r="I1402" s="307"/>
      <c r="J1402" s="307"/>
      <c r="K1402" s="307"/>
      <c r="L1402" s="307"/>
      <c r="M1402" s="307"/>
      <c r="N1402" s="307"/>
      <c r="O1402" s="311">
        <v>6166.65</v>
      </c>
      <c r="P1402" s="309">
        <v>-0.81226928737444004</v>
      </c>
    </row>
    <row r="1403" spans="1:16" x14ac:dyDescent="0.35">
      <c r="A1403" s="303">
        <v>41628</v>
      </c>
      <c r="B1403" s="310">
        <v>8166.1803980000004</v>
      </c>
      <c r="C1403" s="305">
        <v>1.75</v>
      </c>
      <c r="D1403" s="315">
        <v>34.915300000000002</v>
      </c>
      <c r="E1403" s="305">
        <v>1.74</v>
      </c>
      <c r="F1403" s="305">
        <v>-1.0000000000000009E-2</v>
      </c>
      <c r="G1403" s="305">
        <f t="shared" si="4"/>
        <v>4.4591540421971901E-2</v>
      </c>
      <c r="H1403" s="305">
        <v>0.64549764563177192</v>
      </c>
      <c r="I1403" s="307"/>
      <c r="J1403" s="307"/>
      <c r="K1403" s="307"/>
      <c r="L1403" s="307"/>
      <c r="M1403" s="307"/>
      <c r="N1403" s="307"/>
      <c r="O1403" s="311">
        <v>6274.25</v>
      </c>
      <c r="P1403" s="309">
        <v>1.7448695807286025</v>
      </c>
    </row>
    <row r="1404" spans="1:16" x14ac:dyDescent="0.35">
      <c r="A1404" s="303">
        <v>41631</v>
      </c>
      <c r="B1404" s="310">
        <v>8179.477648</v>
      </c>
      <c r="C1404" s="305">
        <v>0.16</v>
      </c>
      <c r="D1404" s="315">
        <v>34.966799999999999</v>
      </c>
      <c r="E1404" s="305">
        <v>0.15</v>
      </c>
      <c r="F1404" s="305">
        <v>-1.0000000000000009E-2</v>
      </c>
      <c r="G1404" s="305">
        <f t="shared" si="4"/>
        <v>4.4591540421971901E-2</v>
      </c>
      <c r="H1404" s="305">
        <v>0.64515164969097305</v>
      </c>
      <c r="I1404" s="307"/>
      <c r="J1404" s="307"/>
      <c r="K1404" s="307"/>
      <c r="L1404" s="307"/>
      <c r="M1404" s="307"/>
      <c r="N1404" s="307"/>
      <c r="O1404" s="311">
        <v>6284.5</v>
      </c>
      <c r="P1404" s="309">
        <v>0.16336613937920866</v>
      </c>
    </row>
    <row r="1405" spans="1:16" x14ac:dyDescent="0.35">
      <c r="A1405" s="303">
        <v>41632</v>
      </c>
      <c r="B1405" s="310">
        <v>8158.5145249999996</v>
      </c>
      <c r="C1405" s="305">
        <v>-0.26</v>
      </c>
      <c r="D1405" s="315">
        <v>34.875900000000001</v>
      </c>
      <c r="E1405" s="305">
        <v>-0.26</v>
      </c>
      <c r="F1405" s="305">
        <v>0</v>
      </c>
      <c r="G1405" s="305">
        <f t="shared" si="4"/>
        <v>4.4591253495143535E-2</v>
      </c>
      <c r="H1405" s="305">
        <v>0.64480268828870346</v>
      </c>
      <c r="I1405" s="307"/>
      <c r="J1405" s="307"/>
      <c r="K1405" s="307"/>
      <c r="L1405" s="307"/>
      <c r="M1405" s="307"/>
      <c r="N1405" s="307"/>
      <c r="O1405" s="311">
        <v>6268.4</v>
      </c>
      <c r="P1405" s="309">
        <v>-0.25618585408545408</v>
      </c>
    </row>
    <row r="1406" spans="1:16" x14ac:dyDescent="0.35">
      <c r="A1406" s="303">
        <v>41634</v>
      </c>
      <c r="B1406" s="310">
        <v>8172.203861</v>
      </c>
      <c r="C1406" s="305">
        <v>0.17</v>
      </c>
      <c r="D1406" s="315">
        <v>34.931100000000001</v>
      </c>
      <c r="E1406" s="305">
        <v>0.16</v>
      </c>
      <c r="F1406" s="305">
        <v>-1.0000000000000009E-2</v>
      </c>
      <c r="G1406" s="305">
        <f t="shared" ref="G1406:G1469" si="5">+STDEV(F691:F1406)</f>
        <v>4.4591540421971901E-2</v>
      </c>
      <c r="H1406" s="305">
        <v>0.64445783070647444</v>
      </c>
      <c r="I1406" s="307"/>
      <c r="J1406" s="307"/>
      <c r="K1406" s="307"/>
      <c r="L1406" s="307"/>
      <c r="M1406" s="307"/>
      <c r="N1406" s="307"/>
      <c r="O1406" s="311">
        <v>6278.9</v>
      </c>
      <c r="P1406" s="309">
        <v>0.16750685980473487</v>
      </c>
    </row>
    <row r="1407" spans="1:16" x14ac:dyDescent="0.35">
      <c r="A1407" s="303">
        <v>41635</v>
      </c>
      <c r="B1407" s="310">
        <v>8217.6282749999991</v>
      </c>
      <c r="C1407" s="305">
        <v>0.56000000000000005</v>
      </c>
      <c r="D1407" s="315">
        <v>35.123100000000001</v>
      </c>
      <c r="E1407" s="305">
        <v>0.55000000000000004</v>
      </c>
      <c r="F1407" s="305">
        <v>-1.0000000000000009E-2</v>
      </c>
      <c r="G1407" s="305">
        <f t="shared" si="5"/>
        <v>4.4591822966433825E-2</v>
      </c>
      <c r="H1407" s="305">
        <v>0.64411352554611379</v>
      </c>
      <c r="I1407" s="307"/>
      <c r="J1407" s="307"/>
      <c r="K1407" s="307"/>
      <c r="L1407" s="307"/>
      <c r="M1407" s="307"/>
      <c r="N1407" s="307"/>
      <c r="O1407" s="311">
        <v>6313.8</v>
      </c>
      <c r="P1407" s="309">
        <v>0.55582984280686987</v>
      </c>
    </row>
    <row r="1408" spans="1:16" x14ac:dyDescent="0.35">
      <c r="A1408" s="303">
        <v>41638</v>
      </c>
      <c r="B1408" s="310">
        <v>8188.1089080000002</v>
      </c>
      <c r="C1408" s="305">
        <v>-0.36</v>
      </c>
      <c r="D1408" s="315">
        <v>34.993499999999997</v>
      </c>
      <c r="E1408" s="305">
        <v>-0.37</v>
      </c>
      <c r="F1408" s="305">
        <v>-1.0000000000000009E-2</v>
      </c>
      <c r="G1408" s="305">
        <f t="shared" si="5"/>
        <v>4.4592101128612623E-2</v>
      </c>
      <c r="H1408" s="305">
        <v>0.64376977133518454</v>
      </c>
      <c r="I1408" s="307"/>
      <c r="J1408" s="307"/>
      <c r="K1408" s="307"/>
      <c r="L1408" s="307"/>
      <c r="M1408" s="307"/>
      <c r="N1408" s="307"/>
      <c r="O1408" s="311">
        <v>6291.1</v>
      </c>
      <c r="P1408" s="309">
        <v>-0.3595299185910199</v>
      </c>
    </row>
    <row r="1409" spans="1:18" x14ac:dyDescent="0.35">
      <c r="A1409" s="303">
        <v>41639</v>
      </c>
      <c r="B1409" s="310">
        <v>8204.8482640000002</v>
      </c>
      <c r="C1409" s="305">
        <v>0.2</v>
      </c>
      <c r="D1409" s="315">
        <v>35.062600000000003</v>
      </c>
      <c r="E1409" s="305">
        <v>0.2</v>
      </c>
      <c r="F1409" s="305">
        <v>0</v>
      </c>
      <c r="G1409" s="305">
        <f t="shared" si="5"/>
        <v>4.4591822966433825E-2</v>
      </c>
      <c r="H1409" s="305">
        <v>0.64342311470791358</v>
      </c>
      <c r="I1409" s="307"/>
      <c r="J1409" s="307"/>
      <c r="K1409" s="307"/>
      <c r="L1409" s="307"/>
      <c r="M1409" s="307"/>
      <c r="N1409" s="307"/>
      <c r="O1409" s="311">
        <v>6304</v>
      </c>
      <c r="P1409" s="309">
        <v>0.20505158080462293</v>
      </c>
    </row>
    <row r="1410" spans="1:18" x14ac:dyDescent="0.35">
      <c r="A1410" s="303">
        <v>41640</v>
      </c>
      <c r="B1410" s="310">
        <v>8201.8165869999993</v>
      </c>
      <c r="C1410" s="305">
        <v>-0.04</v>
      </c>
      <c r="D1410" s="315">
        <v>35.047899999999998</v>
      </c>
      <c r="E1410" s="305">
        <v>-0.04</v>
      </c>
      <c r="F1410" s="305">
        <v>0</v>
      </c>
      <c r="G1410" s="305">
        <f t="shared" si="5"/>
        <v>4.4591540421971901E-2</v>
      </c>
      <c r="H1410" s="305">
        <v>0.64307701740455425</v>
      </c>
      <c r="I1410" s="307"/>
      <c r="J1410" s="307"/>
      <c r="K1410" s="307"/>
      <c r="L1410" s="307"/>
      <c r="M1410" s="307"/>
      <c r="N1410" s="307"/>
      <c r="O1410" s="311">
        <v>6301.65</v>
      </c>
      <c r="P1410" s="309">
        <v>-3.7277918781731659E-2</v>
      </c>
    </row>
    <row r="1411" spans="1:18" x14ac:dyDescent="0.35">
      <c r="A1411" s="303">
        <v>41641</v>
      </c>
      <c r="B1411" s="310">
        <v>8097.0504030000002</v>
      </c>
      <c r="C1411" s="305">
        <v>-1.28</v>
      </c>
      <c r="D1411" s="315">
        <v>34.602800000000002</v>
      </c>
      <c r="E1411" s="305">
        <v>-1.27</v>
      </c>
      <c r="F1411" s="305">
        <v>1.0000000000000009E-2</v>
      </c>
      <c r="G1411" s="305">
        <f t="shared" si="5"/>
        <v>4.4594389877515656E-2</v>
      </c>
      <c r="H1411" s="305">
        <v>0.64277017739805609</v>
      </c>
      <c r="I1411" s="307"/>
      <c r="J1411" s="307"/>
      <c r="K1411" s="307"/>
      <c r="L1411" s="307"/>
      <c r="M1411" s="307"/>
      <c r="N1411" s="307"/>
      <c r="O1411" s="311">
        <v>6221.15</v>
      </c>
      <c r="P1411" s="309">
        <v>-1.2774432093181944</v>
      </c>
    </row>
    <row r="1412" spans="1:18" x14ac:dyDescent="0.35">
      <c r="A1412" s="303">
        <v>41642</v>
      </c>
      <c r="B1412" s="310">
        <v>8084.0463369999998</v>
      </c>
      <c r="C1412" s="305">
        <v>-0.16</v>
      </c>
      <c r="D1412" s="315">
        <v>34.547199999999997</v>
      </c>
      <c r="E1412" s="305">
        <v>-0.16</v>
      </c>
      <c r="F1412" s="305">
        <v>0</v>
      </c>
      <c r="G1412" s="305">
        <f t="shared" si="5"/>
        <v>4.4594389877515656E-2</v>
      </c>
      <c r="H1412" s="305">
        <v>0.64242515398879052</v>
      </c>
      <c r="I1412" s="307"/>
      <c r="J1412" s="307"/>
      <c r="K1412" s="307"/>
      <c r="L1412" s="307"/>
      <c r="M1412" s="307"/>
      <c r="N1412" s="307"/>
      <c r="O1412" s="311">
        <v>6211.15</v>
      </c>
      <c r="P1412" s="309">
        <v>-0.16074198500277281</v>
      </c>
    </row>
    <row r="1413" spans="1:18" x14ac:dyDescent="0.35">
      <c r="A1413" s="303">
        <v>41645</v>
      </c>
      <c r="B1413" s="310">
        <v>8058.3818700000002</v>
      </c>
      <c r="C1413" s="305">
        <v>-0.32</v>
      </c>
      <c r="D1413" s="315">
        <v>34.433599999999998</v>
      </c>
      <c r="E1413" s="305">
        <v>-0.33</v>
      </c>
      <c r="F1413" s="305">
        <v>-1.0000000000000009E-2</v>
      </c>
      <c r="G1413" s="305">
        <f t="shared" si="5"/>
        <v>4.4594676784164206E-2</v>
      </c>
      <c r="H1413" s="305">
        <v>0.64208425168651895</v>
      </c>
      <c r="I1413" s="307"/>
      <c r="J1413" s="307"/>
      <c r="K1413" s="307"/>
      <c r="L1413" s="307"/>
      <c r="M1413" s="307"/>
      <c r="N1413" s="307"/>
      <c r="O1413" s="311">
        <v>6191.45</v>
      </c>
      <c r="P1413" s="309">
        <v>-0.31717153828195777</v>
      </c>
    </row>
    <row r="1414" spans="1:18" x14ac:dyDescent="0.35">
      <c r="A1414" s="303">
        <v>41646</v>
      </c>
      <c r="B1414" s="310">
        <v>8020.3826870000003</v>
      </c>
      <c r="C1414" s="305">
        <v>-0.47</v>
      </c>
      <c r="D1414" s="315">
        <v>34.270600000000002</v>
      </c>
      <c r="E1414" s="305">
        <v>-0.47</v>
      </c>
      <c r="F1414" s="305">
        <v>0</v>
      </c>
      <c r="G1414" s="305">
        <f t="shared" si="5"/>
        <v>4.4594389877515649E-2</v>
      </c>
      <c r="H1414" s="305">
        <v>0.64174035363922488</v>
      </c>
      <c r="I1414" s="307"/>
      <c r="J1414" s="307"/>
      <c r="K1414" s="307"/>
      <c r="L1414" s="307"/>
      <c r="M1414" s="307"/>
      <c r="N1414" s="307"/>
      <c r="O1414" s="311">
        <v>6162.25</v>
      </c>
      <c r="P1414" s="309">
        <v>-0.47161811853442764</v>
      </c>
    </row>
    <row r="1415" spans="1:18" x14ac:dyDescent="0.35">
      <c r="A1415" s="303">
        <v>41647</v>
      </c>
      <c r="B1415" s="310">
        <v>8036.4328820000001</v>
      </c>
      <c r="C1415" s="305">
        <v>0.2</v>
      </c>
      <c r="D1415" s="315">
        <v>34.337699999999998</v>
      </c>
      <c r="E1415" s="305">
        <v>0.2</v>
      </c>
      <c r="F1415" s="305">
        <v>0</v>
      </c>
      <c r="G1415" s="305">
        <f t="shared" si="5"/>
        <v>4.4591540421971901E-2</v>
      </c>
      <c r="H1415" s="305">
        <v>0.6413970074984422</v>
      </c>
      <c r="I1415" s="307"/>
      <c r="J1415" s="307"/>
      <c r="K1415" s="307"/>
      <c r="L1415" s="307"/>
      <c r="M1415" s="307"/>
      <c r="N1415" s="307"/>
      <c r="O1415" s="311">
        <v>6174.6</v>
      </c>
      <c r="P1415" s="309">
        <v>0.20041380989087371</v>
      </c>
    </row>
    <row r="1416" spans="1:18" x14ac:dyDescent="0.35">
      <c r="A1416" s="303">
        <v>41648</v>
      </c>
      <c r="B1416" s="310">
        <v>8028.30188</v>
      </c>
      <c r="C1416" s="305">
        <v>-0.1</v>
      </c>
      <c r="D1416" s="315">
        <v>34.301600000000001</v>
      </c>
      <c r="E1416" s="305">
        <v>-0.11</v>
      </c>
      <c r="F1416" s="305">
        <v>-9.999999999999995E-3</v>
      </c>
      <c r="G1416" s="305">
        <f t="shared" si="5"/>
        <v>4.4591822966433825E-2</v>
      </c>
      <c r="H1416" s="305">
        <v>0.64105778329759799</v>
      </c>
      <c r="I1416" s="307"/>
      <c r="J1416" s="307"/>
      <c r="K1416" s="307"/>
      <c r="L1416" s="307"/>
      <c r="M1416" s="307"/>
      <c r="N1416" s="307"/>
      <c r="O1416" s="311">
        <v>6168.35</v>
      </c>
      <c r="P1416" s="309">
        <v>-0.10122113173322968</v>
      </c>
    </row>
    <row r="1417" spans="1:18" x14ac:dyDescent="0.35">
      <c r="A1417" s="303">
        <v>41649</v>
      </c>
      <c r="B1417" s="310">
        <v>8032.3923430000004</v>
      </c>
      <c r="C1417" s="305">
        <v>0.05</v>
      </c>
      <c r="D1417" s="315">
        <v>34.3185</v>
      </c>
      <c r="E1417" s="305">
        <v>0.05</v>
      </c>
      <c r="F1417" s="305">
        <v>0</v>
      </c>
      <c r="G1417" s="305">
        <f t="shared" si="5"/>
        <v>4.4588116892154459E-2</v>
      </c>
      <c r="H1417" s="305">
        <v>0.64071555343714026</v>
      </c>
      <c r="I1417" s="307"/>
      <c r="J1417" s="307"/>
      <c r="K1417" s="307"/>
      <c r="L1417" s="307"/>
      <c r="M1417" s="307"/>
      <c r="N1417" s="307"/>
      <c r="O1417" s="311">
        <v>6171.45</v>
      </c>
      <c r="P1417" s="309">
        <v>5.0256551589962541E-2</v>
      </c>
      <c r="Q1417" s="54"/>
      <c r="R1417" s="54"/>
    </row>
    <row r="1418" spans="1:18" x14ac:dyDescent="0.35">
      <c r="A1418" s="303">
        <v>41652</v>
      </c>
      <c r="B1418" s="310">
        <v>8164.2187549999999</v>
      </c>
      <c r="C1418" s="305">
        <v>1.64</v>
      </c>
      <c r="D1418" s="315">
        <v>34.876199999999997</v>
      </c>
      <c r="E1418" s="305">
        <v>1.63</v>
      </c>
      <c r="F1418" s="305">
        <v>-1.0000000000000009E-2</v>
      </c>
      <c r="G1418" s="305">
        <f t="shared" si="5"/>
        <v>4.4570414604648133E-2</v>
      </c>
      <c r="H1418" s="305">
        <v>0.6403774309349245</v>
      </c>
      <c r="I1418" s="307"/>
      <c r="J1418" s="307"/>
      <c r="K1418" s="307"/>
      <c r="L1418" s="307"/>
      <c r="M1418" s="307"/>
      <c r="N1418" s="307"/>
      <c r="O1418" s="311">
        <v>6272.75</v>
      </c>
      <c r="P1418" s="309">
        <v>1.6414294857772516</v>
      </c>
      <c r="Q1418" s="54"/>
      <c r="R1418" s="54"/>
    </row>
    <row r="1419" spans="1:18" x14ac:dyDescent="0.35">
      <c r="A1419" s="303">
        <v>41654</v>
      </c>
      <c r="B1419" s="310">
        <v>8226.8904280000006</v>
      </c>
      <c r="C1419" s="305">
        <v>0.77</v>
      </c>
      <c r="D1419" s="315">
        <v>35.1402</v>
      </c>
      <c r="E1419" s="305">
        <v>0.76</v>
      </c>
      <c r="F1419" s="305">
        <v>-1.0000000000000009E-2</v>
      </c>
      <c r="G1419" s="305">
        <f t="shared" si="5"/>
        <v>4.4570414604648133E-2</v>
      </c>
      <c r="H1419" s="305">
        <v>0.64003984287231741</v>
      </c>
      <c r="I1419" s="307"/>
      <c r="J1419" s="307"/>
      <c r="K1419" s="307"/>
      <c r="L1419" s="307"/>
      <c r="M1419" s="307"/>
      <c r="N1419" s="307"/>
      <c r="O1419" s="311">
        <v>6320.9</v>
      </c>
      <c r="P1419" s="309">
        <v>0.76760591447131854</v>
      </c>
    </row>
    <row r="1420" spans="1:18" x14ac:dyDescent="0.35">
      <c r="A1420" s="303">
        <v>41655</v>
      </c>
      <c r="B1420" s="310">
        <v>8224.2861840000005</v>
      </c>
      <c r="C1420" s="305">
        <v>-0.03</v>
      </c>
      <c r="D1420" s="315">
        <v>35.127200000000002</v>
      </c>
      <c r="E1420" s="305">
        <v>-0.04</v>
      </c>
      <c r="F1420" s="305">
        <v>-1.0000000000000002E-2</v>
      </c>
      <c r="G1420" s="305">
        <f t="shared" si="5"/>
        <v>4.4570684135239701E-2</v>
      </c>
      <c r="H1420" s="305">
        <v>0.63970278784374035</v>
      </c>
      <c r="I1420" s="307"/>
      <c r="J1420" s="307"/>
      <c r="K1420" s="307"/>
      <c r="L1420" s="307"/>
      <c r="M1420" s="307"/>
      <c r="N1420" s="307"/>
      <c r="O1420" s="311">
        <v>6318.9</v>
      </c>
      <c r="P1420" s="309">
        <v>-3.1641063772564038E-2</v>
      </c>
      <c r="Q1420" s="54"/>
    </row>
    <row r="1421" spans="1:18" x14ac:dyDescent="0.35">
      <c r="A1421" s="303">
        <v>41656</v>
      </c>
      <c r="B1421" s="310">
        <v>8149.7678779999997</v>
      </c>
      <c r="C1421" s="305">
        <v>-0.91</v>
      </c>
      <c r="D1421" s="315">
        <v>34.808700000000002</v>
      </c>
      <c r="E1421" s="305">
        <v>-0.91</v>
      </c>
      <c r="F1421" s="305">
        <v>0</v>
      </c>
      <c r="G1421" s="305">
        <f t="shared" si="5"/>
        <v>4.4570684135239701E-2</v>
      </c>
      <c r="H1421" s="305">
        <v>0.63936278942745517</v>
      </c>
      <c r="I1421" s="307"/>
      <c r="J1421" s="307"/>
      <c r="K1421" s="307"/>
      <c r="L1421" s="307"/>
      <c r="M1421" s="307"/>
      <c r="N1421" s="307"/>
      <c r="O1421" s="311">
        <v>6261.65</v>
      </c>
      <c r="P1421" s="309">
        <v>-0.90601212236306961</v>
      </c>
    </row>
    <row r="1422" spans="1:18" x14ac:dyDescent="0.35">
      <c r="A1422" s="303">
        <v>41659</v>
      </c>
      <c r="B1422" s="310">
        <v>8205.4431690000001</v>
      </c>
      <c r="C1422" s="305">
        <v>0.68</v>
      </c>
      <c r="D1422" s="315">
        <v>35.041600000000003</v>
      </c>
      <c r="E1422" s="305">
        <v>0.67</v>
      </c>
      <c r="F1422" s="305">
        <v>-1.0000000000000009E-2</v>
      </c>
      <c r="G1422" s="305">
        <f t="shared" si="5"/>
        <v>4.4568072030293115E-2</v>
      </c>
      <c r="H1422" s="305">
        <v>0.63902682439217207</v>
      </c>
      <c r="I1422" s="307"/>
      <c r="J1422" s="307"/>
      <c r="K1422" s="307"/>
      <c r="L1422" s="307"/>
      <c r="M1422" s="307"/>
      <c r="N1422" s="307"/>
      <c r="O1422" s="311">
        <v>6303.95</v>
      </c>
      <c r="P1422" s="309">
        <v>0.67554079196378247</v>
      </c>
      <c r="Q1422" s="54"/>
    </row>
    <row r="1423" spans="1:18" x14ac:dyDescent="0.35">
      <c r="A1423" s="303">
        <v>41660</v>
      </c>
      <c r="B1423" s="310">
        <v>8218.2933560000001</v>
      </c>
      <c r="C1423" s="305">
        <v>0.16</v>
      </c>
      <c r="D1423" s="315">
        <v>35.095100000000002</v>
      </c>
      <c r="E1423" s="305">
        <v>0.15</v>
      </c>
      <c r="F1423" s="305">
        <v>-1.0000000000000009E-2</v>
      </c>
      <c r="G1423" s="305">
        <f t="shared" si="5"/>
        <v>4.4568328426564607E-2</v>
      </c>
      <c r="H1423" s="305">
        <v>0.63869138811716142</v>
      </c>
      <c r="I1423" s="307"/>
      <c r="J1423" s="307"/>
      <c r="K1423" s="307"/>
      <c r="L1423" s="307"/>
      <c r="M1423" s="307"/>
      <c r="N1423" s="307"/>
      <c r="O1423" s="311">
        <v>6313.8</v>
      </c>
      <c r="P1423" s="309">
        <v>0.15625123930234794</v>
      </c>
      <c r="Q1423" s="54"/>
      <c r="R1423" s="54"/>
    </row>
    <row r="1424" spans="1:18" x14ac:dyDescent="0.35">
      <c r="A1424" s="303">
        <v>41661</v>
      </c>
      <c r="B1424" s="310">
        <v>8251.9351119999992</v>
      </c>
      <c r="C1424" s="305">
        <v>0.41</v>
      </c>
      <c r="D1424" s="315">
        <v>35.238199999999999</v>
      </c>
      <c r="E1424" s="305">
        <v>0.41</v>
      </c>
      <c r="F1424" s="305">
        <v>0</v>
      </c>
      <c r="G1424" s="305">
        <f t="shared" si="5"/>
        <v>4.4548443475302138E-2</v>
      </c>
      <c r="H1424" s="305">
        <v>0.6383530434332555</v>
      </c>
      <c r="I1424" s="307"/>
      <c r="J1424" s="307"/>
      <c r="K1424" s="307"/>
      <c r="L1424" s="307"/>
      <c r="M1424" s="307"/>
      <c r="N1424" s="307"/>
      <c r="O1424" s="311">
        <v>6338.95</v>
      </c>
      <c r="P1424" s="309">
        <v>0.39833380848299965</v>
      </c>
      <c r="Q1424" s="54"/>
      <c r="R1424" s="54"/>
    </row>
    <row r="1425" spans="1:16" x14ac:dyDescent="0.35">
      <c r="A1425" s="303">
        <v>41662</v>
      </c>
      <c r="B1425" s="310">
        <v>8260.6807289999997</v>
      </c>
      <c r="C1425" s="305">
        <v>0.11</v>
      </c>
      <c r="D1425" s="315">
        <v>35.2742</v>
      </c>
      <c r="E1425" s="305">
        <v>0.1</v>
      </c>
      <c r="F1425" s="305">
        <v>-9.999999999999995E-3</v>
      </c>
      <c r="G1425" s="305">
        <f t="shared" si="5"/>
        <v>4.4548713138824407E-2</v>
      </c>
      <c r="H1425" s="305">
        <v>0.63801868846099885</v>
      </c>
      <c r="I1425" s="307"/>
      <c r="J1425" s="307"/>
      <c r="K1425" s="307"/>
      <c r="L1425" s="307"/>
      <c r="M1425" s="307"/>
      <c r="N1425" s="307"/>
      <c r="O1425" s="311">
        <v>6345.65</v>
      </c>
      <c r="P1425" s="309">
        <v>0.10569573825317786</v>
      </c>
    </row>
    <row r="1426" spans="1:16" x14ac:dyDescent="0.35">
      <c r="A1426" s="303">
        <v>41663</v>
      </c>
      <c r="B1426" s="310">
        <v>8157.9382990000004</v>
      </c>
      <c r="C1426" s="305">
        <v>-1.24</v>
      </c>
      <c r="D1426" s="315">
        <v>34.836500000000001</v>
      </c>
      <c r="E1426" s="305">
        <v>-1.24</v>
      </c>
      <c r="F1426" s="305">
        <v>0</v>
      </c>
      <c r="G1426" s="305">
        <f t="shared" si="5"/>
        <v>4.4545838836280105E-2</v>
      </c>
      <c r="H1426" s="305">
        <v>0.63768143329470384</v>
      </c>
      <c r="I1426" s="307"/>
      <c r="J1426" s="307"/>
      <c r="K1426" s="307"/>
      <c r="L1426" s="307"/>
      <c r="M1426" s="307"/>
      <c r="N1426" s="307"/>
      <c r="O1426" s="311">
        <v>6266.75</v>
      </c>
      <c r="P1426" s="309">
        <v>-1.2433714434297454</v>
      </c>
    </row>
    <row r="1427" spans="1:16" x14ac:dyDescent="0.35">
      <c r="A1427" s="303">
        <v>41666</v>
      </c>
      <c r="B1427" s="310">
        <v>7988.1702379999997</v>
      </c>
      <c r="C1427" s="305">
        <v>-2.08</v>
      </c>
      <c r="D1427" s="315">
        <v>34.1111</v>
      </c>
      <c r="E1427" s="305">
        <v>-2.08</v>
      </c>
      <c r="F1427" s="305">
        <v>0</v>
      </c>
      <c r="G1427" s="305">
        <f t="shared" si="5"/>
        <v>4.4545838836280105E-2</v>
      </c>
      <c r="H1427" s="305">
        <v>0.63734471230517176</v>
      </c>
      <c r="I1427" s="307"/>
      <c r="J1427" s="307"/>
      <c r="K1427" s="307"/>
      <c r="L1427" s="307"/>
      <c r="M1427" s="307"/>
      <c r="N1427" s="307"/>
      <c r="O1427" s="311">
        <v>6135.85</v>
      </c>
      <c r="P1427" s="309">
        <v>-2.088802010611555</v>
      </c>
    </row>
    <row r="1428" spans="1:16" x14ac:dyDescent="0.35">
      <c r="A1428" s="303">
        <v>41667</v>
      </c>
      <c r="B1428" s="310">
        <v>7975.668173</v>
      </c>
      <c r="C1428" s="305">
        <v>-0.16</v>
      </c>
      <c r="D1428" s="315">
        <v>34.056199999999997</v>
      </c>
      <c r="E1428" s="305">
        <v>-0.16</v>
      </c>
      <c r="F1428" s="305">
        <v>0</v>
      </c>
      <c r="G1428" s="305">
        <f t="shared" si="5"/>
        <v>4.454295996293503E-2</v>
      </c>
      <c r="H1428" s="305">
        <v>0.63700852408395991</v>
      </c>
      <c r="I1428" s="307"/>
      <c r="J1428" s="307"/>
      <c r="K1428" s="307"/>
      <c r="L1428" s="307"/>
      <c r="M1428" s="307"/>
      <c r="N1428" s="307"/>
      <c r="O1428" s="311">
        <v>6126.25</v>
      </c>
      <c r="P1428" s="309">
        <v>-0.15645754052006428</v>
      </c>
    </row>
    <row r="1429" spans="1:16" x14ac:dyDescent="0.35">
      <c r="A1429" s="303">
        <v>41668</v>
      </c>
      <c r="B1429" s="310">
        <v>7967.8637410000001</v>
      </c>
      <c r="C1429" s="305">
        <v>-0.1</v>
      </c>
      <c r="D1429" s="315">
        <v>34.0212</v>
      </c>
      <c r="E1429" s="305">
        <v>-0.1</v>
      </c>
      <c r="F1429" s="305">
        <v>0</v>
      </c>
      <c r="G1429" s="305">
        <f t="shared" si="5"/>
        <v>4.454295996293503E-2</v>
      </c>
      <c r="H1429" s="305">
        <v>0.63667286722781868</v>
      </c>
      <c r="I1429" s="307"/>
      <c r="J1429" s="307"/>
      <c r="K1429" s="307"/>
      <c r="L1429" s="307"/>
      <c r="M1429" s="307"/>
      <c r="N1429" s="307"/>
      <c r="O1429" s="311">
        <v>6120.25</v>
      </c>
      <c r="P1429" s="309">
        <v>-9.7939196082432164E-2</v>
      </c>
    </row>
    <row r="1430" spans="1:16" x14ac:dyDescent="0.35">
      <c r="A1430" s="303">
        <v>41669</v>
      </c>
      <c r="B1430" s="310">
        <v>7907.2522740000004</v>
      </c>
      <c r="C1430" s="305">
        <v>-0.76</v>
      </c>
      <c r="D1430" s="315">
        <v>33.762599999999999</v>
      </c>
      <c r="E1430" s="305">
        <v>-0.76</v>
      </c>
      <c r="F1430" s="305">
        <v>0</v>
      </c>
      <c r="G1430" s="305">
        <f t="shared" si="5"/>
        <v>4.454295996293503E-2</v>
      </c>
      <c r="H1430" s="305">
        <v>0.63633774033866597</v>
      </c>
      <c r="I1430" s="307"/>
      <c r="J1430" s="307"/>
      <c r="K1430" s="307"/>
      <c r="L1430" s="307"/>
      <c r="M1430" s="307"/>
      <c r="N1430" s="307"/>
      <c r="O1430" s="311">
        <v>6073.7</v>
      </c>
      <c r="P1430" s="309">
        <v>-0.76058984518606565</v>
      </c>
    </row>
    <row r="1431" spans="1:16" x14ac:dyDescent="0.35">
      <c r="A1431" s="303">
        <v>41670</v>
      </c>
      <c r="B1431" s="304">
        <v>7930.3438189999997</v>
      </c>
      <c r="C1431" s="305">
        <v>0.28999999999999998</v>
      </c>
      <c r="D1431" s="315">
        <v>33.861400000000003</v>
      </c>
      <c r="E1431" s="305">
        <v>0.28999999999999998</v>
      </c>
      <c r="F1431" s="305">
        <v>0</v>
      </c>
      <c r="G1431" s="305">
        <f t="shared" si="5"/>
        <v>4.454295996293503E-2</v>
      </c>
      <c r="H1431" s="305">
        <v>0.63600314202356401</v>
      </c>
      <c r="I1431" s="307"/>
      <c r="J1431" s="307"/>
      <c r="K1431" s="307"/>
      <c r="L1431" s="307"/>
      <c r="M1431" s="307"/>
      <c r="N1431" s="307"/>
      <c r="O1431" s="308">
        <v>6089.5</v>
      </c>
      <c r="P1431" s="309">
        <v>0.2601379719116878</v>
      </c>
    </row>
    <row r="1432" spans="1:16" x14ac:dyDescent="0.35">
      <c r="A1432" s="303">
        <v>41673</v>
      </c>
      <c r="B1432" s="310">
        <v>7816.0903710000002</v>
      </c>
      <c r="C1432" s="305">
        <v>-1.44</v>
      </c>
      <c r="D1432" s="315">
        <v>33.371200000000002</v>
      </c>
      <c r="E1432" s="305">
        <v>-1.45</v>
      </c>
      <c r="F1432" s="305">
        <v>-1.0000000000000009E-2</v>
      </c>
      <c r="G1432" s="305">
        <f t="shared" si="5"/>
        <v>4.454295996293503E-2</v>
      </c>
      <c r="H1432" s="305">
        <v>0.63567259568259427</v>
      </c>
      <c r="I1432" s="307"/>
      <c r="J1432" s="307"/>
      <c r="K1432" s="307"/>
      <c r="L1432" s="307"/>
      <c r="M1432" s="307"/>
      <c r="N1432" s="307"/>
      <c r="O1432" s="311">
        <v>6001.8</v>
      </c>
      <c r="P1432" s="309">
        <v>-1.4401839231463966</v>
      </c>
    </row>
    <row r="1433" spans="1:16" x14ac:dyDescent="0.35">
      <c r="A1433" s="303">
        <v>41674</v>
      </c>
      <c r="B1433" s="310">
        <v>7814.9627309999996</v>
      </c>
      <c r="C1433" s="305">
        <v>-0.01</v>
      </c>
      <c r="D1433" s="315">
        <v>33.365200000000002</v>
      </c>
      <c r="E1433" s="305">
        <v>-0.02</v>
      </c>
      <c r="F1433" s="305">
        <v>-0.01</v>
      </c>
      <c r="G1433" s="305">
        <f t="shared" si="5"/>
        <v>4.4540328689745813E-2</v>
      </c>
      <c r="H1433" s="305">
        <v>0.63534256388324106</v>
      </c>
      <c r="I1433" s="307"/>
      <c r="J1433" s="307"/>
      <c r="K1433" s="307"/>
      <c r="L1433" s="307"/>
      <c r="M1433" s="307"/>
      <c r="N1433" s="307"/>
      <c r="O1433" s="311">
        <v>6000.9</v>
      </c>
      <c r="P1433" s="309">
        <v>-1.4995501349604213E-2</v>
      </c>
    </row>
    <row r="1434" spans="1:16" x14ac:dyDescent="0.35">
      <c r="A1434" s="303">
        <v>41675</v>
      </c>
      <c r="B1434" s="310">
        <v>7842.9750869999998</v>
      </c>
      <c r="C1434" s="305">
        <v>0.36</v>
      </c>
      <c r="D1434" s="315">
        <v>33.482500000000002</v>
      </c>
      <c r="E1434" s="305">
        <v>0.35</v>
      </c>
      <c r="F1434" s="305">
        <v>-1.0000000000000009E-2</v>
      </c>
      <c r="G1434" s="305">
        <f t="shared" si="5"/>
        <v>4.4536936310672785E-2</v>
      </c>
      <c r="H1434" s="305">
        <v>0.63501304529278402</v>
      </c>
      <c r="I1434" s="307"/>
      <c r="J1434" s="307"/>
      <c r="K1434" s="307"/>
      <c r="L1434" s="307"/>
      <c r="M1434" s="307"/>
      <c r="N1434" s="307"/>
      <c r="O1434" s="311">
        <v>6022.4</v>
      </c>
      <c r="P1434" s="309">
        <v>0.35827959139462418</v>
      </c>
    </row>
    <row r="1435" spans="1:16" x14ac:dyDescent="0.35">
      <c r="A1435" s="303">
        <v>41676</v>
      </c>
      <c r="B1435" s="310">
        <v>7861.0513389999996</v>
      </c>
      <c r="C1435" s="305">
        <v>0.23</v>
      </c>
      <c r="D1435" s="315">
        <v>33.5578</v>
      </c>
      <c r="E1435" s="305">
        <v>0.22</v>
      </c>
      <c r="F1435" s="305">
        <v>-1.0000000000000009E-2</v>
      </c>
      <c r="G1435" s="305">
        <f t="shared" si="5"/>
        <v>4.4536936310672785E-2</v>
      </c>
      <c r="H1435" s="305">
        <v>0.63468403858332645</v>
      </c>
      <c r="I1435" s="307"/>
      <c r="J1435" s="307"/>
      <c r="K1435" s="307"/>
      <c r="L1435" s="307"/>
      <c r="M1435" s="307"/>
      <c r="N1435" s="307"/>
      <c r="O1435" s="308">
        <v>6036.3</v>
      </c>
      <c r="P1435" s="309">
        <v>0.2308049946865128</v>
      </c>
    </row>
    <row r="1436" spans="1:16" x14ac:dyDescent="0.35">
      <c r="A1436" s="303">
        <v>41677</v>
      </c>
      <c r="B1436" s="310">
        <v>7896.4138329999996</v>
      </c>
      <c r="C1436" s="305">
        <v>0.45</v>
      </c>
      <c r="D1436" s="315">
        <v>33.706200000000003</v>
      </c>
      <c r="E1436" s="305">
        <v>0.44</v>
      </c>
      <c r="F1436" s="305">
        <v>-1.0000000000000009E-2</v>
      </c>
      <c r="G1436" s="305">
        <f t="shared" si="5"/>
        <v>4.4536936310672785E-2</v>
      </c>
      <c r="H1436" s="305">
        <v>0.63435554243177406</v>
      </c>
      <c r="I1436" s="307"/>
      <c r="J1436" s="307"/>
      <c r="K1436" s="307"/>
      <c r="L1436" s="307"/>
      <c r="M1436" s="307"/>
      <c r="N1436" s="307"/>
      <c r="O1436" s="311">
        <v>6063.2</v>
      </c>
      <c r="P1436" s="309">
        <v>0.44563722810330225</v>
      </c>
    </row>
    <row r="1437" spans="1:16" x14ac:dyDescent="0.35">
      <c r="A1437" s="303">
        <v>41680</v>
      </c>
      <c r="B1437" s="310">
        <v>7884.33871</v>
      </c>
      <c r="C1437" s="305">
        <v>-0.15</v>
      </c>
      <c r="D1437" s="315">
        <v>33.651299999999999</v>
      </c>
      <c r="E1437" s="305">
        <v>-0.16</v>
      </c>
      <c r="F1437" s="305">
        <v>-1.0000000000000009E-2</v>
      </c>
      <c r="G1437" s="305">
        <f t="shared" si="5"/>
        <v>4.4536936310672785E-2</v>
      </c>
      <c r="H1437" s="305">
        <v>0.6340275555198126</v>
      </c>
      <c r="I1437" s="307"/>
      <c r="J1437" s="307"/>
      <c r="K1437" s="307"/>
      <c r="L1437" s="307"/>
      <c r="M1437" s="307"/>
      <c r="N1437" s="307"/>
      <c r="O1437" s="311">
        <v>6053.45</v>
      </c>
      <c r="P1437" s="309">
        <v>-0.16080617495711835</v>
      </c>
    </row>
    <row r="1438" spans="1:16" x14ac:dyDescent="0.35">
      <c r="A1438" s="303">
        <v>41681</v>
      </c>
      <c r="B1438" s="310">
        <v>7896.7871089999999</v>
      </c>
      <c r="C1438" s="305">
        <v>0.16</v>
      </c>
      <c r="D1438" s="315">
        <v>33.703200000000002</v>
      </c>
      <c r="E1438" s="305">
        <v>0.15</v>
      </c>
      <c r="F1438" s="305">
        <v>-1.0000000000000009E-2</v>
      </c>
      <c r="G1438" s="305">
        <f t="shared" si="5"/>
        <v>4.4537188500295727E-2</v>
      </c>
      <c r="H1438" s="305">
        <v>0.63370007653388527</v>
      </c>
      <c r="I1438" s="307"/>
      <c r="J1438" s="307"/>
      <c r="K1438" s="307"/>
      <c r="L1438" s="307"/>
      <c r="M1438" s="307"/>
      <c r="N1438" s="307"/>
      <c r="O1438" s="311">
        <v>6062.7</v>
      </c>
      <c r="P1438" s="309">
        <v>0.15280542500557534</v>
      </c>
    </row>
    <row r="1439" spans="1:16" x14ac:dyDescent="0.35">
      <c r="A1439" s="303">
        <v>41682</v>
      </c>
      <c r="B1439" s="310">
        <v>7925.0871399999996</v>
      </c>
      <c r="C1439" s="305">
        <v>0.36</v>
      </c>
      <c r="D1439" s="315">
        <v>33.822899999999997</v>
      </c>
      <c r="E1439" s="305">
        <v>0.36</v>
      </c>
      <c r="F1439" s="305">
        <v>0</v>
      </c>
      <c r="G1439" s="305">
        <f t="shared" si="5"/>
        <v>4.4536936310672785E-2</v>
      </c>
      <c r="H1439" s="305">
        <v>0.63336977178450937</v>
      </c>
      <c r="I1439" s="307"/>
      <c r="J1439" s="307"/>
      <c r="K1439" s="307"/>
      <c r="L1439" s="307"/>
      <c r="M1439" s="307"/>
      <c r="N1439" s="307"/>
      <c r="O1439" s="311">
        <v>6084</v>
      </c>
      <c r="P1439" s="309">
        <v>0.35132861596318771</v>
      </c>
    </row>
    <row r="1440" spans="1:16" x14ac:dyDescent="0.35">
      <c r="A1440" s="303">
        <v>41683</v>
      </c>
      <c r="B1440" s="310">
        <v>7817.3170959999998</v>
      </c>
      <c r="C1440" s="305">
        <v>-1.36</v>
      </c>
      <c r="D1440" s="315">
        <v>33.3643</v>
      </c>
      <c r="E1440" s="305">
        <v>-1.36</v>
      </c>
      <c r="F1440" s="305">
        <v>0</v>
      </c>
      <c r="G1440" s="305">
        <f t="shared" si="5"/>
        <v>4.4536936310672785E-2</v>
      </c>
      <c r="H1440" s="305">
        <v>0.63303998291725316</v>
      </c>
      <c r="I1440" s="307"/>
      <c r="J1440" s="307"/>
      <c r="K1440" s="307"/>
      <c r="L1440" s="307"/>
      <c r="M1440" s="307"/>
      <c r="N1440" s="307"/>
      <c r="O1440" s="311">
        <v>6001.1</v>
      </c>
      <c r="P1440" s="309">
        <v>-1.3625904010519334</v>
      </c>
    </row>
    <row r="1441" spans="1:16" x14ac:dyDescent="0.35">
      <c r="A1441" s="303">
        <v>41684</v>
      </c>
      <c r="B1441" s="310">
        <v>7878.8679739999998</v>
      </c>
      <c r="C1441" s="305">
        <v>0.79</v>
      </c>
      <c r="D1441" s="315">
        <v>33.625</v>
      </c>
      <c r="E1441" s="305">
        <v>0.78</v>
      </c>
      <c r="F1441" s="305">
        <v>-1.0000000000000009E-2</v>
      </c>
      <c r="G1441" s="305">
        <f t="shared" si="5"/>
        <v>4.4537188500295727E-2</v>
      </c>
      <c r="H1441" s="305">
        <v>0.63271407407693037</v>
      </c>
      <c r="I1441" s="307"/>
      <c r="J1441" s="307"/>
      <c r="K1441" s="307"/>
      <c r="L1441" s="307"/>
      <c r="M1441" s="307"/>
      <c r="N1441" s="307"/>
      <c r="O1441" s="311">
        <v>6048.35</v>
      </c>
      <c r="P1441" s="309">
        <v>0.7873556514638983</v>
      </c>
    </row>
    <row r="1442" spans="1:16" x14ac:dyDescent="0.35">
      <c r="A1442" s="303">
        <v>41687</v>
      </c>
      <c r="B1442" s="310">
        <v>7912.7115519999998</v>
      </c>
      <c r="C1442" s="305">
        <v>0.43</v>
      </c>
      <c r="D1442" s="315">
        <v>33.766199999999998</v>
      </c>
      <c r="E1442" s="305">
        <v>0.42</v>
      </c>
      <c r="F1442" s="305">
        <v>-1.0000000000000009E-2</v>
      </c>
      <c r="G1442" s="305">
        <f t="shared" si="5"/>
        <v>4.4527257728957798E-2</v>
      </c>
      <c r="H1442" s="305">
        <v>0.63238866778929936</v>
      </c>
      <c r="I1442" s="307"/>
      <c r="J1442" s="307"/>
      <c r="K1442" s="307"/>
      <c r="L1442" s="307"/>
      <c r="M1442" s="307"/>
      <c r="N1442" s="307"/>
      <c r="O1442" s="311">
        <v>6073.3</v>
      </c>
      <c r="P1442" s="309">
        <v>0.41250919672307018</v>
      </c>
    </row>
    <row r="1443" spans="1:16" x14ac:dyDescent="0.35">
      <c r="A1443" s="303">
        <v>41688</v>
      </c>
      <c r="B1443" s="310">
        <v>7982.7823479999997</v>
      </c>
      <c r="C1443" s="305">
        <v>0.89</v>
      </c>
      <c r="D1443" s="315">
        <v>34.062800000000003</v>
      </c>
      <c r="E1443" s="305">
        <v>0.88</v>
      </c>
      <c r="F1443" s="305">
        <v>-1.0000000000000009E-2</v>
      </c>
      <c r="G1443" s="305">
        <f t="shared" si="5"/>
        <v>4.4527514360244311E-2</v>
      </c>
      <c r="H1443" s="305">
        <v>0.63206376276491438</v>
      </c>
      <c r="I1443" s="307"/>
      <c r="J1443" s="307"/>
      <c r="K1443" s="307"/>
      <c r="L1443" s="307"/>
      <c r="M1443" s="307"/>
      <c r="N1443" s="307"/>
      <c r="O1443" s="311">
        <v>6127.1</v>
      </c>
      <c r="P1443" s="309">
        <v>0.88584459848846886</v>
      </c>
    </row>
    <row r="1444" spans="1:16" x14ac:dyDescent="0.35">
      <c r="A1444" s="303">
        <v>41690</v>
      </c>
      <c r="B1444" s="310">
        <v>7936.3393880000003</v>
      </c>
      <c r="C1444" s="305">
        <v>-0.57999999999999996</v>
      </c>
      <c r="D1444" s="315">
        <v>33.862400000000001</v>
      </c>
      <c r="E1444" s="305">
        <v>-0.59</v>
      </c>
      <c r="F1444" s="305">
        <v>-1.0000000000000009E-2</v>
      </c>
      <c r="G1444" s="305">
        <f t="shared" si="5"/>
        <v>4.4527514360244311E-2</v>
      </c>
      <c r="H1444" s="305">
        <v>0.63173935771895373</v>
      </c>
      <c r="I1444" s="307"/>
      <c r="J1444" s="307"/>
      <c r="K1444" s="307"/>
      <c r="L1444" s="307"/>
      <c r="M1444" s="307"/>
      <c r="N1444" s="307"/>
      <c r="O1444" s="311">
        <v>6091.45</v>
      </c>
      <c r="P1444" s="309">
        <v>-0.5818413278712693</v>
      </c>
    </row>
    <row r="1445" spans="1:16" x14ac:dyDescent="0.35">
      <c r="A1445" s="303">
        <v>41691</v>
      </c>
      <c r="B1445" s="310">
        <v>8019.6896120000001</v>
      </c>
      <c r="C1445" s="305">
        <v>1.05</v>
      </c>
      <c r="D1445" s="315">
        <v>34.216000000000001</v>
      </c>
      <c r="E1445" s="305">
        <v>1.04</v>
      </c>
      <c r="F1445" s="305">
        <v>-1.0000000000000009E-2</v>
      </c>
      <c r="G1445" s="305">
        <f t="shared" si="5"/>
        <v>4.4524873400057639E-2</v>
      </c>
      <c r="H1445" s="305">
        <v>0.63141545137119848</v>
      </c>
      <c r="I1445" s="307"/>
      <c r="J1445" s="307"/>
      <c r="K1445" s="307"/>
      <c r="L1445" s="307"/>
      <c r="M1445" s="307"/>
      <c r="N1445" s="307"/>
      <c r="O1445" s="311">
        <v>6155.45</v>
      </c>
      <c r="P1445" s="309">
        <v>1.0506529644009226</v>
      </c>
    </row>
    <row r="1446" spans="1:16" x14ac:dyDescent="0.35">
      <c r="A1446" s="303">
        <v>41694</v>
      </c>
      <c r="B1446" s="310">
        <v>8059.6729919999998</v>
      </c>
      <c r="C1446" s="305">
        <v>0.5</v>
      </c>
      <c r="D1446" s="315">
        <v>34.381900000000002</v>
      </c>
      <c r="E1446" s="305">
        <v>0.48</v>
      </c>
      <c r="F1446" s="305">
        <v>-2.0000000000000018E-2</v>
      </c>
      <c r="G1446" s="305">
        <f t="shared" si="5"/>
        <v>4.4525590686300541E-2</v>
      </c>
      <c r="H1446" s="305">
        <v>0.63113666537117852</v>
      </c>
      <c r="I1446" s="307"/>
      <c r="J1446" s="307"/>
      <c r="K1446" s="307"/>
      <c r="L1446" s="307"/>
      <c r="M1446" s="307"/>
      <c r="N1446" s="307"/>
      <c r="O1446" s="311">
        <v>6186.1</v>
      </c>
      <c r="P1446" s="309">
        <v>0.49793272628322127</v>
      </c>
    </row>
    <row r="1447" spans="1:16" x14ac:dyDescent="0.35">
      <c r="A1447" s="303">
        <v>41695</v>
      </c>
      <c r="B1447" s="310">
        <v>8077.8537569999999</v>
      </c>
      <c r="C1447" s="305">
        <v>0.23</v>
      </c>
      <c r="D1447" s="315">
        <v>34.4574</v>
      </c>
      <c r="E1447" s="305">
        <v>0.22</v>
      </c>
      <c r="F1447" s="305">
        <v>-1.0000000000000009E-2</v>
      </c>
      <c r="G1447" s="305">
        <f t="shared" si="5"/>
        <v>4.4525821005120321E-2</v>
      </c>
      <c r="H1447" s="305">
        <v>0.63081370385081492</v>
      </c>
      <c r="I1447" s="307"/>
      <c r="J1447" s="307"/>
      <c r="K1447" s="307"/>
      <c r="L1447" s="307"/>
      <c r="M1447" s="307"/>
      <c r="N1447" s="307"/>
      <c r="O1447" s="311">
        <v>6200.05</v>
      </c>
      <c r="P1447" s="309">
        <v>0.22550556893680698</v>
      </c>
    </row>
    <row r="1448" spans="1:16" x14ac:dyDescent="0.35">
      <c r="A1448" s="303">
        <v>41696</v>
      </c>
      <c r="B1448" s="310">
        <v>8128.2936760000002</v>
      </c>
      <c r="C1448" s="305">
        <v>0.62</v>
      </c>
      <c r="D1448" s="315">
        <v>34.670400000000001</v>
      </c>
      <c r="E1448" s="305">
        <v>0.62</v>
      </c>
      <c r="F1448" s="305">
        <v>0</v>
      </c>
      <c r="G1448" s="305">
        <f t="shared" si="5"/>
        <v>4.4525590686300541E-2</v>
      </c>
      <c r="H1448" s="305">
        <v>0.6304881033497215</v>
      </c>
      <c r="I1448" s="307"/>
      <c r="J1448" s="307"/>
      <c r="K1448" s="307"/>
      <c r="L1448" s="307"/>
      <c r="M1448" s="307"/>
      <c r="N1448" s="307"/>
      <c r="O1448" s="311">
        <v>6238.8</v>
      </c>
      <c r="P1448" s="309">
        <v>0.62499495971806684</v>
      </c>
    </row>
    <row r="1449" spans="1:16" x14ac:dyDescent="0.35">
      <c r="A1449" s="303">
        <v>41698</v>
      </c>
      <c r="B1449" s="310">
        <v>8178.0052240000005</v>
      </c>
      <c r="C1449" s="305">
        <v>0.61</v>
      </c>
      <c r="D1449" s="315">
        <v>34.878700000000002</v>
      </c>
      <c r="E1449" s="305">
        <v>0.6</v>
      </c>
      <c r="F1449" s="305">
        <v>-1.0000000000000009E-2</v>
      </c>
      <c r="G1449" s="305">
        <f t="shared" si="5"/>
        <v>4.4525590686300541E-2</v>
      </c>
      <c r="H1449" s="305">
        <v>0.63016615704724732</v>
      </c>
      <c r="I1449" s="307"/>
      <c r="J1449" s="307"/>
      <c r="K1449" s="307"/>
      <c r="L1449" s="307"/>
      <c r="M1449" s="307"/>
      <c r="N1449" s="307"/>
      <c r="O1449" s="311">
        <v>6276.95</v>
      </c>
      <c r="P1449" s="309">
        <v>0.61149580047444441</v>
      </c>
    </row>
    <row r="1450" spans="1:16" x14ac:dyDescent="0.35">
      <c r="A1450" s="303">
        <v>41701</v>
      </c>
      <c r="B1450" s="310">
        <v>8105.7308089999997</v>
      </c>
      <c r="C1450" s="305">
        <v>-0.88</v>
      </c>
      <c r="D1450" s="315">
        <v>34.567</v>
      </c>
      <c r="E1450" s="305">
        <v>-0.89</v>
      </c>
      <c r="F1450" s="305">
        <v>-1.0000000000000009E-2</v>
      </c>
      <c r="G1450" s="305">
        <f t="shared" si="5"/>
        <v>4.4525821005120321E-2</v>
      </c>
      <c r="H1450" s="305">
        <v>0.62984470314534791</v>
      </c>
      <c r="I1450" s="307"/>
      <c r="J1450" s="307"/>
      <c r="K1450" s="307"/>
      <c r="L1450" s="307"/>
      <c r="M1450" s="307"/>
      <c r="N1450" s="307"/>
      <c r="O1450" s="311">
        <v>6221.45</v>
      </c>
      <c r="P1450" s="309">
        <v>-0.88418738400019115</v>
      </c>
    </row>
    <row r="1451" spans="1:16" x14ac:dyDescent="0.35">
      <c r="A1451" s="303">
        <v>41702</v>
      </c>
      <c r="B1451" s="310">
        <v>8206.225289</v>
      </c>
      <c r="C1451" s="305">
        <v>1.24</v>
      </c>
      <c r="D1451" s="315">
        <v>34.992800000000003</v>
      </c>
      <c r="E1451" s="305">
        <v>1.23</v>
      </c>
      <c r="F1451" s="305">
        <v>-1.0000000000000009E-2</v>
      </c>
      <c r="G1451" s="305">
        <f t="shared" si="5"/>
        <v>4.4522449457372104E-2</v>
      </c>
      <c r="H1451" s="305">
        <v>0.62952374039088799</v>
      </c>
      <c r="I1451" s="307"/>
      <c r="J1451" s="307"/>
      <c r="K1451" s="307"/>
      <c r="L1451" s="307"/>
      <c r="M1451" s="307"/>
      <c r="N1451" s="307"/>
      <c r="O1451" s="311">
        <v>6297.95</v>
      </c>
      <c r="P1451" s="309">
        <v>1.2296168899533066</v>
      </c>
    </row>
    <row r="1452" spans="1:16" x14ac:dyDescent="0.35">
      <c r="A1452" s="303">
        <v>41703</v>
      </c>
      <c r="B1452" s="310">
        <v>8246.2217469999996</v>
      </c>
      <c r="C1452" s="305">
        <v>0.49</v>
      </c>
      <c r="D1452" s="315">
        <v>35.161999999999999</v>
      </c>
      <c r="E1452" s="305">
        <v>0.48</v>
      </c>
      <c r="F1452" s="305">
        <v>-1.0000000000000009E-2</v>
      </c>
      <c r="G1452" s="305">
        <f t="shared" si="5"/>
        <v>4.4522449457372104E-2</v>
      </c>
      <c r="H1452" s="305">
        <v>0.62920326753518907</v>
      </c>
      <c r="I1452" s="307"/>
      <c r="J1452" s="307"/>
      <c r="K1452" s="307"/>
      <c r="L1452" s="307"/>
      <c r="M1452" s="307"/>
      <c r="N1452" s="307"/>
      <c r="O1452" s="311">
        <v>6328.65</v>
      </c>
      <c r="P1452" s="309">
        <v>0.48746020530489786</v>
      </c>
    </row>
    <row r="1453" spans="1:16" x14ac:dyDescent="0.35">
      <c r="A1453" s="303">
        <v>41704</v>
      </c>
      <c r="B1453" s="310">
        <v>8340.7138529999993</v>
      </c>
      <c r="C1453" s="305">
        <v>1.1499999999999999</v>
      </c>
      <c r="D1453" s="315">
        <v>35.561300000000003</v>
      </c>
      <c r="E1453" s="305">
        <v>1.1399999999999999</v>
      </c>
      <c r="F1453" s="305">
        <v>-1.0000000000000009E-2</v>
      </c>
      <c r="G1453" s="305">
        <f t="shared" si="5"/>
        <v>4.4476621979675668E-2</v>
      </c>
      <c r="H1453" s="305">
        <v>0.62888328333401022</v>
      </c>
      <c r="I1453" s="307"/>
      <c r="J1453" s="307"/>
      <c r="K1453" s="307"/>
      <c r="L1453" s="307"/>
      <c r="M1453" s="307"/>
      <c r="N1453" s="307"/>
      <c r="O1453" s="311">
        <v>6401.15</v>
      </c>
      <c r="P1453" s="309">
        <v>1.1455839713050968</v>
      </c>
    </row>
    <row r="1454" spans="1:16" x14ac:dyDescent="0.35">
      <c r="A1454" s="303">
        <v>41705</v>
      </c>
      <c r="B1454" s="310">
        <v>8504.2248080000008</v>
      </c>
      <c r="C1454" s="305">
        <v>1.96</v>
      </c>
      <c r="D1454" s="315">
        <v>36.2562</v>
      </c>
      <c r="E1454" s="305">
        <v>1.95</v>
      </c>
      <c r="F1454" s="305">
        <v>-1.0000000000000009E-2</v>
      </c>
      <c r="G1454" s="305">
        <f t="shared" si="5"/>
        <v>4.4411876070504841E-2</v>
      </c>
      <c r="H1454" s="305">
        <v>0.6285637865475272</v>
      </c>
      <c r="I1454" s="307"/>
      <c r="J1454" s="307"/>
      <c r="K1454" s="307"/>
      <c r="L1454" s="307"/>
      <c r="M1454" s="307"/>
      <c r="N1454" s="307"/>
      <c r="O1454" s="311">
        <v>6526.65</v>
      </c>
      <c r="P1454" s="309">
        <v>1.960585207345555</v>
      </c>
    </row>
    <row r="1455" spans="1:16" x14ac:dyDescent="0.35">
      <c r="A1455" s="303">
        <v>41708</v>
      </c>
      <c r="B1455" s="310">
        <v>8518.0252500000006</v>
      </c>
      <c r="C1455" s="305">
        <v>0.16</v>
      </c>
      <c r="D1455" s="315">
        <v>36.3095</v>
      </c>
      <c r="E1455" s="305">
        <v>0.15</v>
      </c>
      <c r="F1455" s="305">
        <v>-1.0000000000000009E-2</v>
      </c>
      <c r="G1455" s="305">
        <f t="shared" si="5"/>
        <v>4.4409069886039446E-2</v>
      </c>
      <c r="H1455" s="305">
        <v>0.62824477594031225</v>
      </c>
      <c r="I1455" s="307"/>
      <c r="J1455" s="307"/>
      <c r="K1455" s="307"/>
      <c r="L1455" s="307"/>
      <c r="M1455" s="307"/>
      <c r="N1455" s="307"/>
      <c r="O1455" s="311">
        <v>6537.25</v>
      </c>
      <c r="P1455" s="309">
        <v>0.16241103782185906</v>
      </c>
    </row>
    <row r="1456" spans="1:16" x14ac:dyDescent="0.35">
      <c r="A1456" s="303">
        <v>41709</v>
      </c>
      <c r="B1456" s="310">
        <v>8486.3898860000008</v>
      </c>
      <c r="C1456" s="305">
        <v>-0.37</v>
      </c>
      <c r="D1456" s="315">
        <v>36.174900000000001</v>
      </c>
      <c r="E1456" s="305">
        <v>-0.37</v>
      </c>
      <c r="F1456" s="305">
        <v>0</v>
      </c>
      <c r="G1456" s="305">
        <f t="shared" si="5"/>
        <v>4.4399946361925062E-2</v>
      </c>
      <c r="H1456" s="305">
        <v>0.62792328324014191</v>
      </c>
      <c r="I1456" s="307"/>
      <c r="J1456" s="307"/>
      <c r="K1456" s="307"/>
      <c r="L1456" s="307"/>
      <c r="M1456" s="307"/>
      <c r="N1456" s="307"/>
      <c r="O1456" s="311">
        <v>6511.9</v>
      </c>
      <c r="P1456" s="309">
        <v>-0.38777773528624976</v>
      </c>
    </row>
    <row r="1457" spans="1:17" x14ac:dyDescent="0.35">
      <c r="A1457" s="303">
        <v>41710</v>
      </c>
      <c r="B1457" s="310">
        <v>8492.9086239999997</v>
      </c>
      <c r="C1457" s="305">
        <v>0.08</v>
      </c>
      <c r="D1457" s="315">
        <v>36.201500000000003</v>
      </c>
      <c r="E1457" s="305">
        <v>7.0000000000000007E-2</v>
      </c>
      <c r="F1457" s="305">
        <v>-9.999999999999995E-3</v>
      </c>
      <c r="G1457" s="305">
        <f t="shared" si="5"/>
        <v>4.4396635651573521E-2</v>
      </c>
      <c r="H1457" s="305">
        <v>0.62760526721002696</v>
      </c>
      <c r="I1457" s="307"/>
      <c r="J1457" s="307"/>
      <c r="K1457" s="307"/>
      <c r="L1457" s="307"/>
      <c r="M1457" s="307"/>
      <c r="N1457" s="307"/>
      <c r="O1457" s="311">
        <v>6516.9</v>
      </c>
      <c r="P1457" s="309">
        <v>7.6782505873861706E-2</v>
      </c>
    </row>
    <row r="1458" spans="1:17" x14ac:dyDescent="0.35">
      <c r="A1458" s="303">
        <v>41711</v>
      </c>
      <c r="B1458" s="310">
        <v>8461.9336989999993</v>
      </c>
      <c r="C1458" s="305">
        <v>-0.36</v>
      </c>
      <c r="D1458" s="315">
        <v>36.066899999999997</v>
      </c>
      <c r="E1458" s="305">
        <v>-0.37</v>
      </c>
      <c r="F1458" s="305">
        <v>-1.0000000000000009E-2</v>
      </c>
      <c r="G1458" s="305">
        <f t="shared" si="5"/>
        <v>4.4393320294212439E-2</v>
      </c>
      <c r="H1458" s="305">
        <v>0.6272877336007151</v>
      </c>
      <c r="I1458" s="307"/>
      <c r="J1458" s="307"/>
      <c r="K1458" s="307"/>
      <c r="L1458" s="307"/>
      <c r="M1458" s="307"/>
      <c r="N1458" s="307"/>
      <c r="O1458" s="311">
        <v>6493.1</v>
      </c>
      <c r="P1458" s="309">
        <v>-0.36520431493500394</v>
      </c>
    </row>
    <row r="1459" spans="1:17" x14ac:dyDescent="0.35">
      <c r="A1459" s="303">
        <v>41712</v>
      </c>
      <c r="B1459" s="310">
        <v>8476.3533220000008</v>
      </c>
      <c r="C1459" s="305">
        <v>0.17</v>
      </c>
      <c r="D1459" s="315">
        <v>36.126899999999999</v>
      </c>
      <c r="E1459" s="305">
        <v>0.17</v>
      </c>
      <c r="F1459" s="305">
        <v>0</v>
      </c>
      <c r="G1459" s="305">
        <f t="shared" si="5"/>
        <v>4.4390334720737668E-2</v>
      </c>
      <c r="H1459" s="305">
        <v>0.62696774920446907</v>
      </c>
      <c r="I1459" s="307"/>
      <c r="J1459" s="307"/>
      <c r="K1459" s="307"/>
      <c r="L1459" s="307"/>
      <c r="M1459" s="307"/>
      <c r="N1459" s="307"/>
      <c r="O1459" s="311">
        <v>6504.2</v>
      </c>
      <c r="P1459" s="309">
        <v>0.17095070151390634</v>
      </c>
    </row>
    <row r="1460" spans="1:17" x14ac:dyDescent="0.35">
      <c r="A1460" s="303">
        <v>41716</v>
      </c>
      <c r="B1460" s="310">
        <v>8492.6159700000007</v>
      </c>
      <c r="C1460" s="305">
        <v>0.19</v>
      </c>
      <c r="D1460" s="315">
        <v>36.189900000000002</v>
      </c>
      <c r="E1460" s="305">
        <v>0.17</v>
      </c>
      <c r="F1460" s="305">
        <v>-1.999999999999999E-2</v>
      </c>
      <c r="G1460" s="305">
        <f t="shared" si="5"/>
        <v>4.4390803361252465E-2</v>
      </c>
      <c r="H1460" s="305">
        <v>0.62669523569268482</v>
      </c>
      <c r="I1460" s="307"/>
      <c r="J1460" s="307"/>
      <c r="K1460" s="307"/>
      <c r="L1460" s="307"/>
      <c r="M1460" s="307"/>
      <c r="N1460" s="307"/>
      <c r="O1460" s="311">
        <v>6516.65</v>
      </c>
      <c r="P1460" s="309">
        <v>0.19141477814335073</v>
      </c>
    </row>
    <row r="1461" spans="1:17" x14ac:dyDescent="0.35">
      <c r="A1461" s="303">
        <v>41717</v>
      </c>
      <c r="B1461" s="310">
        <v>8502.2786510000005</v>
      </c>
      <c r="C1461" s="305">
        <v>0.11</v>
      </c>
      <c r="D1461" s="315">
        <v>36.216999999999999</v>
      </c>
      <c r="E1461" s="305">
        <v>7.0000000000000007E-2</v>
      </c>
      <c r="F1461" s="305">
        <v>-3.9999999999999994E-2</v>
      </c>
      <c r="G1461" s="305">
        <f t="shared" si="5"/>
        <v>4.4410132122488934E-2</v>
      </c>
      <c r="H1461" s="305">
        <v>0.62663407966828155</v>
      </c>
      <c r="I1461" s="307"/>
      <c r="J1461" s="307"/>
      <c r="K1461" s="307"/>
      <c r="L1461" s="307"/>
      <c r="M1461" s="307"/>
      <c r="N1461" s="307"/>
      <c r="O1461" s="311">
        <v>6524.05</v>
      </c>
      <c r="P1461" s="309">
        <v>0.11355527763498953</v>
      </c>
    </row>
    <row r="1462" spans="1:17" x14ac:dyDescent="0.35">
      <c r="A1462" s="303">
        <v>41718</v>
      </c>
      <c r="B1462" s="310">
        <v>8448.887616</v>
      </c>
      <c r="C1462" s="305">
        <v>-0.63</v>
      </c>
      <c r="D1462" s="315">
        <v>35.990299999999998</v>
      </c>
      <c r="E1462" s="305">
        <v>-0.63</v>
      </c>
      <c r="F1462" s="305">
        <v>0</v>
      </c>
      <c r="G1462" s="305">
        <f t="shared" si="5"/>
        <v>4.4409993571349442E-2</v>
      </c>
      <c r="H1462" s="305">
        <v>0.62631550916694867</v>
      </c>
      <c r="I1462" s="307"/>
      <c r="J1462" s="307"/>
      <c r="K1462" s="307"/>
      <c r="L1462" s="307"/>
      <c r="M1462" s="307"/>
      <c r="N1462" s="307"/>
      <c r="O1462" s="311">
        <v>6483.1</v>
      </c>
      <c r="P1462" s="309">
        <v>-0.62767759290624403</v>
      </c>
    </row>
    <row r="1463" spans="1:17" x14ac:dyDescent="0.35">
      <c r="A1463" s="303">
        <v>41719</v>
      </c>
      <c r="B1463" s="310">
        <v>8462.0585800000008</v>
      </c>
      <c r="C1463" s="305">
        <v>0.16</v>
      </c>
      <c r="D1463" s="315">
        <v>36.0441</v>
      </c>
      <c r="E1463" s="305">
        <v>0.15</v>
      </c>
      <c r="F1463" s="305">
        <v>-1.0000000000000009E-2</v>
      </c>
      <c r="G1463" s="305">
        <f t="shared" si="5"/>
        <v>4.4410132122488934E-2</v>
      </c>
      <c r="H1463" s="305">
        <v>0.62600016784663215</v>
      </c>
      <c r="I1463" s="307"/>
      <c r="J1463" s="307"/>
      <c r="K1463" s="307"/>
      <c r="L1463" s="307"/>
      <c r="M1463" s="307"/>
      <c r="N1463" s="307"/>
      <c r="O1463" s="311">
        <v>6493.2</v>
      </c>
      <c r="P1463" s="309">
        <v>0.15578966852276618</v>
      </c>
    </row>
    <row r="1464" spans="1:17" x14ac:dyDescent="0.35">
      <c r="A1464" s="303">
        <v>41722</v>
      </c>
      <c r="B1464" s="310">
        <v>8580.259215</v>
      </c>
      <c r="C1464" s="305">
        <v>1.4</v>
      </c>
      <c r="D1464" s="315">
        <v>36.554099999999998</v>
      </c>
      <c r="E1464" s="305">
        <v>1.41</v>
      </c>
      <c r="F1464" s="305">
        <v>1.0000000000000009E-2</v>
      </c>
      <c r="G1464" s="305">
        <f t="shared" si="5"/>
        <v>4.4413142753998158E-2</v>
      </c>
      <c r="H1464" s="305">
        <v>0.62572084459357458</v>
      </c>
      <c r="I1464" s="307"/>
      <c r="J1464" s="307"/>
      <c r="K1464" s="307"/>
      <c r="L1464" s="307"/>
      <c r="M1464" s="307"/>
      <c r="N1464" s="307"/>
      <c r="O1464" s="311">
        <v>6583.5</v>
      </c>
      <c r="P1464" s="309">
        <v>1.3906856403622281</v>
      </c>
    </row>
    <row r="1465" spans="1:17" x14ac:dyDescent="0.35">
      <c r="A1465" s="303">
        <v>41723</v>
      </c>
      <c r="B1465" s="310">
        <v>8588.4379879999997</v>
      </c>
      <c r="C1465" s="305">
        <v>0.1</v>
      </c>
      <c r="D1465" s="315">
        <v>36.587000000000003</v>
      </c>
      <c r="E1465" s="305">
        <v>0.09</v>
      </c>
      <c r="F1465" s="305">
        <v>-1.0000000000000009E-2</v>
      </c>
      <c r="G1465" s="305">
        <f t="shared" si="5"/>
        <v>4.4413281295313495E-2</v>
      </c>
      <c r="H1465" s="305">
        <v>0.62540648223072071</v>
      </c>
      <c r="I1465" s="307"/>
      <c r="J1465" s="307"/>
      <c r="K1465" s="307"/>
      <c r="L1465" s="307"/>
      <c r="M1465" s="307"/>
      <c r="N1465" s="307"/>
      <c r="O1465" s="311">
        <v>6589.75</v>
      </c>
      <c r="P1465" s="309">
        <v>9.4934305460621246E-2</v>
      </c>
    </row>
    <row r="1466" spans="1:17" x14ac:dyDescent="0.35">
      <c r="A1466" s="303">
        <v>41724</v>
      </c>
      <c r="B1466" s="310">
        <v>8603.6273889999993</v>
      </c>
      <c r="C1466" s="305">
        <v>0.18</v>
      </c>
      <c r="D1466" s="315">
        <v>36.649900000000002</v>
      </c>
      <c r="E1466" s="305">
        <v>0.17</v>
      </c>
      <c r="F1466" s="305">
        <v>-9.9999999999999811E-3</v>
      </c>
      <c r="G1466" s="305">
        <f t="shared" si="5"/>
        <v>4.4413415438080042E-2</v>
      </c>
      <c r="H1466" s="305">
        <v>0.62509259293557817</v>
      </c>
      <c r="I1466" s="307"/>
      <c r="J1466" s="307"/>
      <c r="K1466" s="307"/>
      <c r="L1466" s="307"/>
      <c r="M1466" s="307"/>
      <c r="N1466" s="307"/>
      <c r="O1466" s="311">
        <v>6601.4</v>
      </c>
      <c r="P1466" s="309">
        <v>0.17678971129404963</v>
      </c>
    </row>
    <row r="1467" spans="1:17" x14ac:dyDescent="0.35">
      <c r="A1467" s="303">
        <v>41725</v>
      </c>
      <c r="B1467" s="310">
        <v>8658.4551080000001</v>
      </c>
      <c r="C1467" s="305">
        <v>0.64</v>
      </c>
      <c r="D1467" s="315">
        <v>36.884300000000003</v>
      </c>
      <c r="E1467" s="305">
        <v>0.64</v>
      </c>
      <c r="F1467" s="305">
        <v>0</v>
      </c>
      <c r="G1467" s="305">
        <f t="shared" si="5"/>
        <v>4.4413415438080042E-2</v>
      </c>
      <c r="H1467" s="305">
        <v>0.62477644872262184</v>
      </c>
      <c r="I1467" s="307"/>
      <c r="J1467" s="307"/>
      <c r="K1467" s="307"/>
      <c r="L1467" s="307"/>
      <c r="M1467" s="307"/>
      <c r="N1467" s="307"/>
      <c r="O1467" s="311">
        <v>6641.75</v>
      </c>
      <c r="P1467" s="309">
        <v>0.61123398067077239</v>
      </c>
      <c r="Q1467" s="55"/>
    </row>
    <row r="1468" spans="1:17" x14ac:dyDescent="0.35">
      <c r="A1468" s="303">
        <v>41726</v>
      </c>
      <c r="B1468" s="310">
        <v>8729.0509930000007</v>
      </c>
      <c r="C1468" s="305">
        <v>0.82</v>
      </c>
      <c r="D1468" s="315">
        <v>37.197000000000003</v>
      </c>
      <c r="E1468" s="305">
        <v>0.85</v>
      </c>
      <c r="F1468" s="305">
        <v>3.0000000000000027E-2</v>
      </c>
      <c r="G1468" s="305">
        <f t="shared" si="5"/>
        <v>4.442844345992842E-2</v>
      </c>
      <c r="H1468" s="305">
        <v>0.62469786784639048</v>
      </c>
      <c r="I1468" s="307"/>
      <c r="J1468" s="307"/>
      <c r="K1468" s="307"/>
      <c r="L1468" s="307"/>
      <c r="M1468" s="307"/>
      <c r="N1468" s="307"/>
      <c r="O1468" s="311">
        <v>6695.9</v>
      </c>
      <c r="P1468" s="309">
        <v>0.81529717318477268</v>
      </c>
    </row>
    <row r="1469" spans="1:17" x14ac:dyDescent="0.35">
      <c r="A1469" s="303">
        <v>41730</v>
      </c>
      <c r="B1469" s="310">
        <v>8761.8562309999998</v>
      </c>
      <c r="C1469" s="305">
        <v>0.38</v>
      </c>
      <c r="D1469" s="315">
        <v>37.3384</v>
      </c>
      <c r="E1469" s="305">
        <v>0.38</v>
      </c>
      <c r="F1469" s="305">
        <v>0</v>
      </c>
      <c r="G1469" s="305">
        <f t="shared" si="5"/>
        <v>4.4428287379318428E-2</v>
      </c>
      <c r="H1469" s="305">
        <v>0.6243825041145068</v>
      </c>
      <c r="I1469" s="307"/>
      <c r="J1469" s="307"/>
      <c r="K1469" s="307"/>
      <c r="L1469" s="307"/>
      <c r="M1469" s="307"/>
      <c r="N1469" s="307"/>
      <c r="O1469" s="311">
        <v>6721.05</v>
      </c>
      <c r="P1469" s="309">
        <v>0.37560298092863609</v>
      </c>
    </row>
    <row r="1470" spans="1:17" x14ac:dyDescent="0.35">
      <c r="A1470" s="303">
        <v>41731</v>
      </c>
      <c r="B1470" s="310">
        <v>8802.9486390000002</v>
      </c>
      <c r="C1470" s="305">
        <v>0.47</v>
      </c>
      <c r="D1470" s="315">
        <v>37.516199999999998</v>
      </c>
      <c r="E1470" s="305">
        <v>0.48</v>
      </c>
      <c r="F1470" s="305">
        <v>1.0000000000000009E-2</v>
      </c>
      <c r="G1470" s="305">
        <f t="shared" ref="G1470:G1533" si="6">+STDEV(F755:F1470)</f>
        <v>4.443127479890141E-2</v>
      </c>
      <c r="H1470" s="305">
        <v>0.62410555118048783</v>
      </c>
      <c r="I1470" s="307"/>
      <c r="J1470" s="307"/>
      <c r="K1470" s="307"/>
      <c r="L1470" s="307"/>
      <c r="M1470" s="307"/>
      <c r="N1470" s="307"/>
      <c r="O1470" s="311">
        <v>6752.55</v>
      </c>
      <c r="P1470" s="309">
        <v>0.46867676925480395</v>
      </c>
    </row>
    <row r="1471" spans="1:17" x14ac:dyDescent="0.35">
      <c r="A1471" s="303">
        <v>41732</v>
      </c>
      <c r="B1471" s="310">
        <v>8781.4730350000009</v>
      </c>
      <c r="C1471" s="305">
        <v>-0.24</v>
      </c>
      <c r="D1471" s="315">
        <v>37.4268</v>
      </c>
      <c r="E1471" s="305">
        <v>-0.24</v>
      </c>
      <c r="F1471" s="305">
        <v>0</v>
      </c>
      <c r="G1471" s="305">
        <f t="shared" si="6"/>
        <v>4.443127479890141E-2</v>
      </c>
      <c r="H1471" s="305">
        <v>0.62379110296768459</v>
      </c>
      <c r="I1471" s="307"/>
      <c r="J1471" s="307"/>
      <c r="K1471" s="307"/>
      <c r="L1471" s="307"/>
      <c r="M1471" s="307"/>
      <c r="N1471" s="307"/>
      <c r="O1471" s="311">
        <v>6736.1</v>
      </c>
      <c r="P1471" s="309">
        <v>-0.2436116726273751</v>
      </c>
    </row>
    <row r="1472" spans="1:17" x14ac:dyDescent="0.35">
      <c r="A1472" s="303">
        <v>41733</v>
      </c>
      <c r="B1472" s="310">
        <v>8727.032964</v>
      </c>
      <c r="C1472" s="305">
        <v>-0.62</v>
      </c>
      <c r="D1472" s="315">
        <v>37.195</v>
      </c>
      <c r="E1472" s="305">
        <v>-0.62</v>
      </c>
      <c r="F1472" s="305">
        <v>0</v>
      </c>
      <c r="G1472" s="305">
        <f t="shared" si="6"/>
        <v>4.443127479890141E-2</v>
      </c>
      <c r="H1472" s="305">
        <v>0.62347712948834777</v>
      </c>
      <c r="I1472" s="307"/>
      <c r="J1472" s="307"/>
      <c r="K1472" s="307"/>
      <c r="L1472" s="307"/>
      <c r="M1472" s="307"/>
      <c r="N1472" s="307"/>
      <c r="O1472" s="311">
        <v>6694.35</v>
      </c>
      <c r="P1472" s="309">
        <v>-0.61979483677498848</v>
      </c>
    </row>
    <row r="1473" spans="1:16" x14ac:dyDescent="0.35">
      <c r="A1473" s="303">
        <v>41736</v>
      </c>
      <c r="B1473" s="310">
        <v>8727.9823570000008</v>
      </c>
      <c r="C1473" s="305">
        <v>0.01</v>
      </c>
      <c r="D1473" s="315">
        <v>37.197499999999998</v>
      </c>
      <c r="E1473" s="305">
        <v>0.01</v>
      </c>
      <c r="F1473" s="305">
        <v>0</v>
      </c>
      <c r="G1473" s="305">
        <f t="shared" si="6"/>
        <v>4.443127479890141E-2</v>
      </c>
      <c r="H1473" s="305">
        <v>0.62316362954935123</v>
      </c>
      <c r="I1473" s="307"/>
      <c r="J1473" s="307"/>
      <c r="K1473" s="307"/>
      <c r="L1473" s="307"/>
      <c r="M1473" s="307"/>
      <c r="N1473" s="307"/>
      <c r="O1473" s="311">
        <v>6695.05</v>
      </c>
      <c r="P1473" s="309">
        <v>1.0456579055469433E-2</v>
      </c>
    </row>
    <row r="1474" spans="1:16" x14ac:dyDescent="0.35">
      <c r="A1474" s="303">
        <v>41738</v>
      </c>
      <c r="B1474" s="310">
        <v>8859.8069020000003</v>
      </c>
      <c r="C1474" s="305">
        <v>1.51</v>
      </c>
      <c r="D1474" s="315">
        <v>37.761400000000002</v>
      </c>
      <c r="E1474" s="305">
        <v>1.52</v>
      </c>
      <c r="F1474" s="305">
        <v>1.0000000000000009E-2</v>
      </c>
      <c r="G1474" s="305">
        <f t="shared" si="6"/>
        <v>4.443127479890141E-2</v>
      </c>
      <c r="H1474" s="305">
        <v>0.62288834302448104</v>
      </c>
      <c r="I1474" s="307"/>
      <c r="J1474" s="307"/>
      <c r="K1474" s="307"/>
      <c r="L1474" s="307"/>
      <c r="M1474" s="307"/>
      <c r="N1474" s="307"/>
      <c r="O1474" s="311">
        <v>6796.2</v>
      </c>
      <c r="P1474" s="309">
        <v>1.5108176936691979</v>
      </c>
    </row>
    <row r="1475" spans="1:16" x14ac:dyDescent="0.35">
      <c r="A1475" s="303">
        <v>41739</v>
      </c>
      <c r="B1475" s="310">
        <v>8860.086217</v>
      </c>
      <c r="C1475" s="305">
        <v>0</v>
      </c>
      <c r="D1475" s="315">
        <v>37.7637</v>
      </c>
      <c r="E1475" s="305">
        <v>0.01</v>
      </c>
      <c r="F1475" s="305">
        <v>0.01</v>
      </c>
      <c r="G1475" s="305">
        <f t="shared" si="6"/>
        <v>4.4434257621579515E-2</v>
      </c>
      <c r="H1475" s="305">
        <v>0.6226134101003572</v>
      </c>
      <c r="I1475" s="307"/>
      <c r="J1475" s="307"/>
      <c r="K1475" s="307"/>
      <c r="L1475" s="307"/>
      <c r="M1475" s="307"/>
      <c r="N1475" s="307"/>
      <c r="O1475" s="311">
        <v>6796.4</v>
      </c>
      <c r="P1475" s="309">
        <v>2.9428209881966114E-3</v>
      </c>
    </row>
    <row r="1476" spans="1:16" x14ac:dyDescent="0.35">
      <c r="A1476" s="303">
        <v>41740</v>
      </c>
      <c r="B1476" s="310">
        <v>8833.8787840000005</v>
      </c>
      <c r="C1476" s="305">
        <v>-0.3</v>
      </c>
      <c r="D1476" s="315">
        <v>37.649299999999997</v>
      </c>
      <c r="E1476" s="305">
        <v>-0.3</v>
      </c>
      <c r="F1476" s="305">
        <v>0</v>
      </c>
      <c r="G1476" s="305">
        <f t="shared" si="6"/>
        <v>4.443127479890141E-2</v>
      </c>
      <c r="H1476" s="305">
        <v>0.62230124995984504</v>
      </c>
      <c r="I1476" s="307"/>
      <c r="J1476" s="307"/>
      <c r="K1476" s="307"/>
      <c r="L1476" s="307"/>
      <c r="M1476" s="307"/>
      <c r="N1476" s="307"/>
      <c r="O1476" s="311">
        <v>6776.3</v>
      </c>
      <c r="P1476" s="309">
        <v>-0.29574480607379577</v>
      </c>
    </row>
    <row r="1477" spans="1:16" x14ac:dyDescent="0.35">
      <c r="A1477" s="303">
        <v>41744</v>
      </c>
      <c r="B1477" s="310">
        <v>8777.5652429999991</v>
      </c>
      <c r="C1477" s="305">
        <v>-0.64</v>
      </c>
      <c r="D1477" s="315">
        <v>37.384599999999999</v>
      </c>
      <c r="E1477" s="305">
        <v>-0.7</v>
      </c>
      <c r="F1477" s="305">
        <v>-5.9999999999999942E-2</v>
      </c>
      <c r="G1477" s="305">
        <f t="shared" si="6"/>
        <v>4.4479224084522262E-2</v>
      </c>
      <c r="H1477" s="305">
        <v>0.62261829110491573</v>
      </c>
      <c r="I1477" s="307"/>
      <c r="J1477" s="307"/>
      <c r="K1477" s="307"/>
      <c r="L1477" s="307"/>
      <c r="M1477" s="307"/>
      <c r="N1477" s="307"/>
      <c r="O1477" s="311">
        <v>6733.1</v>
      </c>
      <c r="P1477" s="309">
        <v>-0.63751604858108135</v>
      </c>
    </row>
    <row r="1478" spans="1:16" x14ac:dyDescent="0.35">
      <c r="A1478" s="303">
        <v>41745</v>
      </c>
      <c r="B1478" s="310">
        <v>8702.2186720000009</v>
      </c>
      <c r="C1478" s="305">
        <v>-0.86</v>
      </c>
      <c r="D1478" s="315">
        <v>37.063800000000001</v>
      </c>
      <c r="E1478" s="305">
        <v>-0.86</v>
      </c>
      <c r="F1478" s="305">
        <v>0</v>
      </c>
      <c r="G1478" s="305">
        <f t="shared" si="6"/>
        <v>4.4479224084522262E-2</v>
      </c>
      <c r="H1478" s="305">
        <v>0.62230685077459091</v>
      </c>
      <c r="I1478" s="307"/>
      <c r="J1478" s="307"/>
      <c r="K1478" s="307"/>
      <c r="L1478" s="307"/>
      <c r="M1478" s="307"/>
      <c r="N1478" s="307"/>
      <c r="O1478" s="311">
        <v>6675.3</v>
      </c>
      <c r="P1478" s="309">
        <v>-0.85844558969865559</v>
      </c>
    </row>
    <row r="1479" spans="1:16" x14ac:dyDescent="0.35">
      <c r="A1479" s="303">
        <v>41746</v>
      </c>
      <c r="B1479" s="310">
        <v>8837.9165200000007</v>
      </c>
      <c r="C1479" s="305">
        <v>1.56</v>
      </c>
      <c r="D1479" s="315">
        <v>37.637799999999999</v>
      </c>
      <c r="E1479" s="305">
        <v>1.55</v>
      </c>
      <c r="F1479" s="305">
        <v>-1.0000000000000009E-2</v>
      </c>
      <c r="G1479" s="305">
        <f t="shared" si="6"/>
        <v>4.4476351879059191E-2</v>
      </c>
      <c r="H1479" s="305">
        <v>0.62199879651680312</v>
      </c>
      <c r="I1479" s="307"/>
      <c r="J1479" s="307"/>
      <c r="K1479" s="307"/>
      <c r="L1479" s="307"/>
      <c r="M1479" s="307"/>
      <c r="N1479" s="307"/>
      <c r="O1479" s="311">
        <v>6779.4</v>
      </c>
      <c r="P1479" s="309">
        <v>1.5594804727877316</v>
      </c>
    </row>
    <row r="1480" spans="1:16" x14ac:dyDescent="0.35">
      <c r="A1480" s="303">
        <v>41750</v>
      </c>
      <c r="B1480" s="310">
        <v>8887.7847450000008</v>
      </c>
      <c r="C1480" s="305">
        <v>0.56000000000000005</v>
      </c>
      <c r="D1480" s="315">
        <v>37.842799999999997</v>
      </c>
      <c r="E1480" s="305">
        <v>0.54</v>
      </c>
      <c r="F1480" s="305">
        <v>-2.0000000000000018E-2</v>
      </c>
      <c r="G1480" s="305">
        <f t="shared" si="6"/>
        <v>4.4479625914992507E-2</v>
      </c>
      <c r="H1480" s="305">
        <v>0.621734669902687</v>
      </c>
      <c r="I1480" s="307"/>
      <c r="J1480" s="307"/>
      <c r="K1480" s="307"/>
      <c r="L1480" s="307"/>
      <c r="M1480" s="307"/>
      <c r="N1480" s="307"/>
      <c r="O1480" s="311">
        <v>6817.65</v>
      </c>
      <c r="P1480" s="309">
        <v>0.5642092220550492</v>
      </c>
    </row>
    <row r="1481" spans="1:16" x14ac:dyDescent="0.35">
      <c r="A1481" s="303">
        <v>41751</v>
      </c>
      <c r="B1481" s="310">
        <v>8885.0857379999998</v>
      </c>
      <c r="C1481" s="305">
        <v>-0.03</v>
      </c>
      <c r="D1481" s="315">
        <v>37.83</v>
      </c>
      <c r="E1481" s="305">
        <v>-0.03</v>
      </c>
      <c r="F1481" s="305">
        <v>0</v>
      </c>
      <c r="G1481" s="305">
        <f t="shared" si="6"/>
        <v>4.4476606608139888E-2</v>
      </c>
      <c r="H1481" s="305">
        <v>0.62142465397106017</v>
      </c>
      <c r="I1481" s="307"/>
      <c r="J1481" s="307"/>
      <c r="K1481" s="307"/>
      <c r="L1481" s="307"/>
      <c r="M1481" s="307"/>
      <c r="N1481" s="307"/>
      <c r="O1481" s="311">
        <v>6815.35</v>
      </c>
      <c r="P1481" s="309">
        <v>-3.3735964738572273E-2</v>
      </c>
    </row>
    <row r="1482" spans="1:16" x14ac:dyDescent="0.35">
      <c r="A1482" s="303">
        <v>41752</v>
      </c>
      <c r="B1482" s="310">
        <v>8918.2962339999995</v>
      </c>
      <c r="C1482" s="305">
        <v>0.37</v>
      </c>
      <c r="D1482" s="315">
        <v>37.969900000000003</v>
      </c>
      <c r="E1482" s="305">
        <v>0.37</v>
      </c>
      <c r="F1482" s="305">
        <v>0</v>
      </c>
      <c r="G1482" s="305">
        <f t="shared" si="6"/>
        <v>4.4476481439722194E-2</v>
      </c>
      <c r="H1482" s="305">
        <v>0.6211151012449585</v>
      </c>
      <c r="I1482" s="307"/>
      <c r="J1482" s="307"/>
      <c r="K1482" s="307"/>
      <c r="L1482" s="307"/>
      <c r="M1482" s="307"/>
      <c r="N1482" s="307"/>
      <c r="O1482" s="311">
        <v>6840.8</v>
      </c>
      <c r="P1482" s="309">
        <v>0.37342176117147052</v>
      </c>
    </row>
    <row r="1483" spans="1:16" x14ac:dyDescent="0.35">
      <c r="A1483" s="303">
        <v>41754</v>
      </c>
      <c r="B1483" s="310">
        <v>8842.6193839999996</v>
      </c>
      <c r="C1483" s="305">
        <v>-0.85</v>
      </c>
      <c r="D1483" s="315">
        <v>37.643700000000003</v>
      </c>
      <c r="E1483" s="305">
        <v>-0.86</v>
      </c>
      <c r="F1483" s="305">
        <v>-1.0000000000000009E-2</v>
      </c>
      <c r="G1483" s="305">
        <f t="shared" si="6"/>
        <v>4.4476606608139888E-2</v>
      </c>
      <c r="H1483" s="305">
        <v>0.62080887112795236</v>
      </c>
      <c r="I1483" s="307"/>
      <c r="J1483" s="307"/>
      <c r="K1483" s="307"/>
      <c r="L1483" s="307"/>
      <c r="M1483" s="307"/>
      <c r="N1483" s="307"/>
      <c r="O1483" s="311">
        <v>6782.75</v>
      </c>
      <c r="P1483" s="309">
        <v>-0.84858496082329815</v>
      </c>
    </row>
    <row r="1484" spans="1:16" x14ac:dyDescent="0.35">
      <c r="A1484" s="303">
        <v>41757</v>
      </c>
      <c r="B1484" s="310">
        <v>8814.5927520000005</v>
      </c>
      <c r="C1484" s="305">
        <v>-0.32</v>
      </c>
      <c r="D1484" s="315">
        <v>37.518700000000003</v>
      </c>
      <c r="E1484" s="305">
        <v>-0.33</v>
      </c>
      <c r="F1484" s="305">
        <v>-1.0000000000000009E-2</v>
      </c>
      <c r="G1484" s="305">
        <f t="shared" si="6"/>
        <v>4.4467521100947593E-2</v>
      </c>
      <c r="H1484" s="305">
        <v>0.6205030932432789</v>
      </c>
      <c r="I1484" s="307"/>
      <c r="J1484" s="307"/>
      <c r="K1484" s="307"/>
      <c r="L1484" s="307"/>
      <c r="M1484" s="307"/>
      <c r="N1484" s="307"/>
      <c r="O1484" s="311">
        <v>6761.25</v>
      </c>
      <c r="P1484" s="309">
        <v>-0.31698057572518523</v>
      </c>
    </row>
    <row r="1485" spans="1:16" x14ac:dyDescent="0.35">
      <c r="A1485" s="303">
        <v>41758</v>
      </c>
      <c r="B1485" s="310">
        <v>8754.6465630000002</v>
      </c>
      <c r="C1485" s="305">
        <v>-0.68</v>
      </c>
      <c r="D1485" s="315">
        <v>37.261200000000002</v>
      </c>
      <c r="E1485" s="305">
        <v>-0.69</v>
      </c>
      <c r="F1485" s="305">
        <v>-9.9999999999998979E-3</v>
      </c>
      <c r="G1485" s="305">
        <f t="shared" si="6"/>
        <v>4.4467521100947593E-2</v>
      </c>
      <c r="H1485" s="305">
        <v>0.6201977664796452</v>
      </c>
      <c r="I1485" s="307"/>
      <c r="J1485" s="307"/>
      <c r="K1485" s="307"/>
      <c r="L1485" s="307"/>
      <c r="M1485" s="307"/>
      <c r="N1485" s="307"/>
      <c r="O1485" s="311">
        <v>6715.25</v>
      </c>
      <c r="P1485" s="309">
        <v>-0.68034756886670367</v>
      </c>
    </row>
    <row r="1486" spans="1:16" x14ac:dyDescent="0.35">
      <c r="A1486" s="303">
        <v>41759</v>
      </c>
      <c r="B1486" s="310">
        <v>8730.048143</v>
      </c>
      <c r="C1486" s="305">
        <v>-0.28000000000000003</v>
      </c>
      <c r="D1486" s="315">
        <v>37.155500000000004</v>
      </c>
      <c r="E1486" s="305">
        <v>-0.28000000000000003</v>
      </c>
      <c r="F1486" s="305">
        <v>0</v>
      </c>
      <c r="G1486" s="305">
        <f t="shared" si="6"/>
        <v>4.4467409085287228E-2</v>
      </c>
      <c r="H1486" s="305">
        <v>0.61989010309042825</v>
      </c>
      <c r="I1486" s="307"/>
      <c r="J1486" s="307"/>
      <c r="K1486" s="307"/>
      <c r="L1486" s="307"/>
      <c r="M1486" s="307"/>
      <c r="N1486" s="307"/>
      <c r="O1486" s="311">
        <v>6696.4</v>
      </c>
      <c r="P1486" s="309">
        <v>-0.28070436692603201</v>
      </c>
    </row>
    <row r="1487" spans="1:16" x14ac:dyDescent="0.35">
      <c r="A1487" s="303">
        <v>41761</v>
      </c>
      <c r="B1487" s="310">
        <v>8727.9260460000005</v>
      </c>
      <c r="C1487" s="305">
        <v>-0.02</v>
      </c>
      <c r="D1487" s="315">
        <v>37.143000000000001</v>
      </c>
      <c r="E1487" s="305">
        <v>-0.03</v>
      </c>
      <c r="F1487" s="305">
        <v>-9.9999999999999985E-3</v>
      </c>
      <c r="G1487" s="305">
        <f t="shared" si="6"/>
        <v>4.4458295336433917E-2</v>
      </c>
      <c r="H1487" s="305">
        <v>0.61958569974428979</v>
      </c>
      <c r="I1487" s="307"/>
      <c r="J1487" s="307"/>
      <c r="K1487" s="307"/>
      <c r="L1487" s="307"/>
      <c r="M1487" s="307"/>
      <c r="N1487" s="307"/>
      <c r="O1487" s="311">
        <v>6694.8</v>
      </c>
      <c r="P1487" s="309">
        <v>-2.3893435278649042E-2</v>
      </c>
    </row>
    <row r="1488" spans="1:16" x14ac:dyDescent="0.35">
      <c r="A1488" s="303">
        <v>41764</v>
      </c>
      <c r="B1488" s="310">
        <v>8733.922047</v>
      </c>
      <c r="C1488" s="305">
        <v>7.0000000000000007E-2</v>
      </c>
      <c r="D1488" s="315">
        <v>37.164099999999998</v>
      </c>
      <c r="E1488" s="305">
        <v>0.06</v>
      </c>
      <c r="F1488" s="305">
        <v>-1.0000000000000009E-2</v>
      </c>
      <c r="G1488" s="305">
        <f t="shared" si="6"/>
        <v>4.4458394194057109E-2</v>
      </c>
      <c r="H1488" s="305">
        <v>0.61928174413619475</v>
      </c>
      <c r="I1488" s="307"/>
      <c r="J1488" s="307"/>
      <c r="K1488" s="307"/>
      <c r="L1488" s="307"/>
      <c r="M1488" s="307"/>
      <c r="N1488" s="307"/>
      <c r="O1488" s="311">
        <v>6699.35</v>
      </c>
      <c r="P1488" s="309">
        <v>6.7963195315770178E-2</v>
      </c>
    </row>
    <row r="1489" spans="1:16" x14ac:dyDescent="0.35">
      <c r="A1489" s="303">
        <v>41765</v>
      </c>
      <c r="B1489" s="310">
        <v>8754.6861279999994</v>
      </c>
      <c r="C1489" s="305">
        <v>0.24</v>
      </c>
      <c r="D1489" s="315">
        <v>37.251199999999997</v>
      </c>
      <c r="E1489" s="305">
        <v>0.23</v>
      </c>
      <c r="F1489" s="305">
        <v>-9.9999999999999811E-3</v>
      </c>
      <c r="G1489" s="305">
        <f t="shared" si="6"/>
        <v>4.4455432763693611E-2</v>
      </c>
      <c r="H1489" s="305">
        <v>0.61897823517028661</v>
      </c>
      <c r="I1489" s="307"/>
      <c r="J1489" s="307"/>
      <c r="K1489" s="307"/>
      <c r="L1489" s="307"/>
      <c r="M1489" s="307"/>
      <c r="N1489" s="307"/>
      <c r="O1489" s="311">
        <v>6715.3</v>
      </c>
      <c r="P1489" s="309">
        <v>0.2380827990775197</v>
      </c>
    </row>
    <row r="1490" spans="1:16" x14ac:dyDescent="0.35">
      <c r="A1490" s="303">
        <v>41766</v>
      </c>
      <c r="B1490" s="310">
        <v>8672.8825579999993</v>
      </c>
      <c r="C1490" s="305">
        <v>-0.93</v>
      </c>
      <c r="D1490" s="315">
        <v>36.902900000000002</v>
      </c>
      <c r="E1490" s="305">
        <v>-0.94</v>
      </c>
      <c r="F1490" s="305">
        <v>-9.9999999999998979E-3</v>
      </c>
      <c r="G1490" s="305">
        <f t="shared" si="6"/>
        <v>4.4455432763693611E-2</v>
      </c>
      <c r="H1490" s="305">
        <v>0.6186751717544573</v>
      </c>
      <c r="I1490" s="307"/>
      <c r="J1490" s="307"/>
      <c r="K1490" s="307"/>
      <c r="L1490" s="307"/>
      <c r="M1490" s="307"/>
      <c r="N1490" s="307"/>
      <c r="O1490" s="311">
        <v>6652.55</v>
      </c>
      <c r="P1490" s="309">
        <v>-0.93443330901076638</v>
      </c>
    </row>
    <row r="1491" spans="1:16" x14ac:dyDescent="0.35">
      <c r="A1491" s="303">
        <v>41767</v>
      </c>
      <c r="B1491" s="310">
        <v>8682.3655299999991</v>
      </c>
      <c r="C1491" s="305">
        <v>0.11</v>
      </c>
      <c r="D1491" s="315">
        <v>36.941699999999997</v>
      </c>
      <c r="E1491" s="305">
        <v>0.11</v>
      </c>
      <c r="F1491" s="305">
        <v>0</v>
      </c>
      <c r="G1491" s="305">
        <f t="shared" si="6"/>
        <v>4.4445710064107434E-2</v>
      </c>
      <c r="H1491" s="305">
        <v>0.61836984759521652</v>
      </c>
      <c r="I1491" s="307"/>
      <c r="J1491" s="307"/>
      <c r="K1491" s="307"/>
      <c r="L1491" s="307"/>
      <c r="M1491" s="307"/>
      <c r="N1491" s="307"/>
      <c r="O1491" s="311">
        <v>6659.85</v>
      </c>
      <c r="P1491" s="309">
        <v>0.10973235826863656</v>
      </c>
    </row>
    <row r="1492" spans="1:16" x14ac:dyDescent="0.35">
      <c r="A1492" s="303">
        <v>41768</v>
      </c>
      <c r="B1492" s="310">
        <v>8941.7738449999997</v>
      </c>
      <c r="C1492" s="305">
        <v>2.99</v>
      </c>
      <c r="D1492" s="315">
        <v>38.040500000000002</v>
      </c>
      <c r="E1492" s="305">
        <v>2.97</v>
      </c>
      <c r="F1492" s="305">
        <v>-2.0000000000000018E-2</v>
      </c>
      <c r="G1492" s="305">
        <f t="shared" si="6"/>
        <v>4.4448955594873205E-2</v>
      </c>
      <c r="H1492" s="305">
        <v>0.6181107436378136</v>
      </c>
      <c r="I1492" s="307"/>
      <c r="J1492" s="307"/>
      <c r="K1492" s="307"/>
      <c r="L1492" s="307"/>
      <c r="M1492" s="307"/>
      <c r="N1492" s="307"/>
      <c r="O1492" s="311">
        <v>6858.8</v>
      </c>
      <c r="P1492" s="309">
        <v>2.9873045188705425</v>
      </c>
    </row>
    <row r="1493" spans="1:16" x14ac:dyDescent="0.35">
      <c r="A1493" s="303">
        <v>41771</v>
      </c>
      <c r="B1493" s="310">
        <v>9144.4064620000008</v>
      </c>
      <c r="C1493" s="305">
        <v>2.27</v>
      </c>
      <c r="D1493" s="315">
        <v>38.892899999999997</v>
      </c>
      <c r="E1493" s="305">
        <v>2.2400000000000002</v>
      </c>
      <c r="F1493" s="305">
        <v>-2.9999999999999805E-2</v>
      </c>
      <c r="G1493" s="305">
        <f t="shared" si="6"/>
        <v>4.4369683223021109E-2</v>
      </c>
      <c r="H1493" s="305">
        <v>0.61793520340904862</v>
      </c>
      <c r="I1493" s="307"/>
      <c r="J1493" s="307"/>
      <c r="K1493" s="307"/>
      <c r="L1493" s="307"/>
      <c r="M1493" s="307"/>
      <c r="N1493" s="307"/>
      <c r="O1493" s="311">
        <v>7014.25</v>
      </c>
      <c r="P1493" s="309">
        <v>2.2664314457339447</v>
      </c>
    </row>
    <row r="1494" spans="1:16" x14ac:dyDescent="0.35">
      <c r="A1494" s="303">
        <v>41772</v>
      </c>
      <c r="B1494" s="310">
        <v>9267.6113229999992</v>
      </c>
      <c r="C1494" s="305">
        <v>1.35</v>
      </c>
      <c r="D1494" s="315">
        <v>39.411099999999998</v>
      </c>
      <c r="E1494" s="305">
        <v>1.33</v>
      </c>
      <c r="F1494" s="305">
        <v>-2.0000000000000018E-2</v>
      </c>
      <c r="G1494" s="305">
        <f t="shared" si="6"/>
        <v>4.4363257379337044E-2</v>
      </c>
      <c r="H1494" s="305">
        <v>0.61767660743980835</v>
      </c>
      <c r="I1494" s="307"/>
      <c r="J1494" s="307"/>
      <c r="K1494" s="307"/>
      <c r="L1494" s="307"/>
      <c r="M1494" s="307"/>
      <c r="N1494" s="307"/>
      <c r="O1494" s="311">
        <v>7108.75</v>
      </c>
      <c r="P1494" s="309">
        <v>1.3472573689275404</v>
      </c>
    </row>
    <row r="1495" spans="1:16" x14ac:dyDescent="0.35">
      <c r="A1495" s="303">
        <v>41774</v>
      </c>
      <c r="B1495" s="310">
        <v>9286.3878289999993</v>
      </c>
      <c r="C1495" s="305">
        <v>0.2</v>
      </c>
      <c r="D1495" s="315">
        <v>39.486699999999999</v>
      </c>
      <c r="E1495" s="305">
        <v>0.19</v>
      </c>
      <c r="F1495" s="305">
        <v>-1.0000000000000009E-2</v>
      </c>
      <c r="G1495" s="305">
        <f t="shared" si="6"/>
        <v>4.4344795786972362E-2</v>
      </c>
      <c r="H1495" s="305">
        <v>0.61737558153007854</v>
      </c>
      <c r="I1495" s="307"/>
      <c r="J1495" s="307"/>
      <c r="K1495" s="307"/>
      <c r="L1495" s="307"/>
      <c r="M1495" s="307"/>
      <c r="N1495" s="307"/>
      <c r="O1495" s="311">
        <v>7123.15</v>
      </c>
      <c r="P1495" s="309">
        <v>0.20256725866009689</v>
      </c>
    </row>
    <row r="1496" spans="1:16" x14ac:dyDescent="0.35">
      <c r="A1496" s="303">
        <v>41775</v>
      </c>
      <c r="B1496" s="310">
        <v>9395.1847839999991</v>
      </c>
      <c r="C1496" s="305">
        <v>1.17</v>
      </c>
      <c r="D1496" s="315">
        <v>39.947600000000001</v>
      </c>
      <c r="E1496" s="305">
        <v>1.17</v>
      </c>
      <c r="F1496" s="305">
        <v>0</v>
      </c>
      <c r="G1496" s="305">
        <f t="shared" si="6"/>
        <v>4.4341745273183956E-2</v>
      </c>
      <c r="H1496" s="305">
        <v>0.61707253099167625</v>
      </c>
      <c r="I1496" s="307"/>
      <c r="J1496" s="307"/>
      <c r="K1496" s="307"/>
      <c r="L1496" s="307"/>
      <c r="M1496" s="307"/>
      <c r="N1496" s="307"/>
      <c r="O1496" s="311">
        <v>7203</v>
      </c>
      <c r="P1496" s="309">
        <v>1.1209928191881453</v>
      </c>
    </row>
    <row r="1497" spans="1:16" x14ac:dyDescent="0.35">
      <c r="A1497" s="303">
        <v>41778</v>
      </c>
      <c r="B1497" s="310">
        <v>9474.1608410000008</v>
      </c>
      <c r="C1497" s="305">
        <v>0.84</v>
      </c>
      <c r="D1497" s="315">
        <v>40.268000000000001</v>
      </c>
      <c r="E1497" s="305">
        <v>0.8</v>
      </c>
      <c r="F1497" s="305">
        <v>-3.9999999999999925E-2</v>
      </c>
      <c r="G1497" s="305">
        <f t="shared" si="6"/>
        <v>4.4341745273183963E-2</v>
      </c>
      <c r="H1497" s="305">
        <v>0.61702106884014163</v>
      </c>
      <c r="I1497" s="307"/>
      <c r="J1497" s="307"/>
      <c r="K1497" s="307"/>
      <c r="L1497" s="307"/>
      <c r="M1497" s="307"/>
      <c r="N1497" s="307"/>
      <c r="O1497" s="311">
        <v>7263.55</v>
      </c>
      <c r="P1497" s="309">
        <v>0.84062196307094517</v>
      </c>
    </row>
    <row r="1498" spans="1:16" x14ac:dyDescent="0.35">
      <c r="A1498" s="303">
        <v>41779</v>
      </c>
      <c r="B1498" s="310">
        <v>9489.7329160000008</v>
      </c>
      <c r="C1498" s="305">
        <v>0.16</v>
      </c>
      <c r="D1498" s="315">
        <v>40.334499999999998</v>
      </c>
      <c r="E1498" s="305">
        <v>0.17</v>
      </c>
      <c r="F1498" s="305">
        <v>1.0000000000000009E-2</v>
      </c>
      <c r="G1498" s="305">
        <f t="shared" si="6"/>
        <v>4.4341421487921133E-2</v>
      </c>
      <c r="H1498" s="305">
        <v>0.61675669087961038</v>
      </c>
      <c r="I1498" s="307"/>
      <c r="J1498" s="307"/>
      <c r="K1498" s="307"/>
      <c r="L1498" s="307"/>
      <c r="M1498" s="307"/>
      <c r="N1498" s="307"/>
      <c r="O1498" s="311">
        <v>7275.5</v>
      </c>
      <c r="P1498" s="309">
        <v>0.16452010380598767</v>
      </c>
    </row>
    <row r="1499" spans="1:16" x14ac:dyDescent="0.35">
      <c r="A1499" s="303">
        <v>41780</v>
      </c>
      <c r="B1499" s="310">
        <v>9460.2805119999994</v>
      </c>
      <c r="C1499" s="305">
        <v>-0.31</v>
      </c>
      <c r="D1499" s="315">
        <v>40.1569</v>
      </c>
      <c r="E1499" s="305">
        <v>-0.44</v>
      </c>
      <c r="F1499" s="305">
        <v>-0.13</v>
      </c>
      <c r="G1499" s="305">
        <f t="shared" si="6"/>
        <v>4.458479605802719E-2</v>
      </c>
      <c r="H1499" s="305">
        <v>0.6196098363324023</v>
      </c>
      <c r="I1499" s="307"/>
      <c r="J1499" s="307"/>
      <c r="K1499" s="307"/>
      <c r="L1499" s="307"/>
      <c r="M1499" s="307"/>
      <c r="N1499" s="307"/>
      <c r="O1499" s="311">
        <v>7252.9</v>
      </c>
      <c r="P1499" s="309">
        <v>-0.31063157171328931</v>
      </c>
    </row>
    <row r="1500" spans="1:16" x14ac:dyDescent="0.35">
      <c r="A1500" s="303">
        <v>41781</v>
      </c>
      <c r="B1500" s="310">
        <v>9490.9137570000003</v>
      </c>
      <c r="C1500" s="305">
        <v>0.32</v>
      </c>
      <c r="D1500" s="315">
        <v>40.282600000000002</v>
      </c>
      <c r="E1500" s="305">
        <v>0.31</v>
      </c>
      <c r="F1500" s="305">
        <v>-1.0000000000000009E-2</v>
      </c>
      <c r="G1500" s="305">
        <f t="shared" si="6"/>
        <v>4.4584846441923141E-2</v>
      </c>
      <c r="H1500" s="305">
        <v>0.6193089994260117</v>
      </c>
      <c r="I1500" s="307"/>
      <c r="J1500" s="307"/>
      <c r="K1500" s="307"/>
      <c r="L1500" s="307"/>
      <c r="M1500" s="307"/>
      <c r="N1500" s="307"/>
      <c r="O1500" s="311">
        <v>7276.4</v>
      </c>
      <c r="P1500" s="309">
        <v>0.32400832770340143</v>
      </c>
    </row>
    <row r="1501" spans="1:16" x14ac:dyDescent="0.35">
      <c r="A1501" s="303">
        <v>41782</v>
      </c>
      <c r="B1501" s="310">
        <v>9609.2463000000007</v>
      </c>
      <c r="C1501" s="305">
        <v>1.25</v>
      </c>
      <c r="D1501" s="315">
        <v>40.779299999999999</v>
      </c>
      <c r="E1501" s="305">
        <v>1.23</v>
      </c>
      <c r="F1501" s="305">
        <v>-2.0000000000000018E-2</v>
      </c>
      <c r="G1501" s="305">
        <f t="shared" si="6"/>
        <v>4.455681543748282E-2</v>
      </c>
      <c r="H1501" s="305">
        <v>0.61905036669065805</v>
      </c>
      <c r="I1501" s="307"/>
      <c r="J1501" s="307"/>
      <c r="K1501" s="307"/>
      <c r="L1501" s="307"/>
      <c r="M1501" s="307"/>
      <c r="N1501" s="307"/>
      <c r="O1501" s="311">
        <v>7367.1</v>
      </c>
      <c r="P1501" s="309">
        <v>1.24649551976253</v>
      </c>
    </row>
    <row r="1502" spans="1:16" x14ac:dyDescent="0.35">
      <c r="A1502" s="303">
        <v>41785</v>
      </c>
      <c r="B1502" s="310">
        <v>9598.7461970000004</v>
      </c>
      <c r="C1502" s="305">
        <v>-0.11</v>
      </c>
      <c r="D1502" s="315">
        <v>40.732300000000002</v>
      </c>
      <c r="E1502" s="305">
        <v>-0.12</v>
      </c>
      <c r="F1502" s="305">
        <v>-9.999999999999995E-3</v>
      </c>
      <c r="G1502" s="305">
        <f t="shared" si="6"/>
        <v>4.455681543748282E-2</v>
      </c>
      <c r="H1502" s="305">
        <v>0.61875036127984873</v>
      </c>
      <c r="I1502" s="307"/>
      <c r="J1502" s="307"/>
      <c r="K1502" s="307"/>
      <c r="L1502" s="307"/>
      <c r="M1502" s="307"/>
      <c r="N1502" s="307"/>
      <c r="O1502" s="311">
        <v>7359.05</v>
      </c>
      <c r="P1502" s="309">
        <v>-0.10926959047658077</v>
      </c>
    </row>
    <row r="1503" spans="1:16" x14ac:dyDescent="0.35">
      <c r="A1503" s="303">
        <v>41786</v>
      </c>
      <c r="B1503" s="310">
        <v>9545.2015350000001</v>
      </c>
      <c r="C1503" s="305">
        <v>-0.56000000000000005</v>
      </c>
      <c r="D1503" s="315">
        <v>40.506500000000003</v>
      </c>
      <c r="E1503" s="305">
        <v>-0.55000000000000004</v>
      </c>
      <c r="F1503" s="305">
        <v>1.0000000000000009E-2</v>
      </c>
      <c r="G1503" s="305">
        <f t="shared" si="6"/>
        <v>4.4559930133701152E-2</v>
      </c>
      <c r="H1503" s="305">
        <v>0.61848710500678405</v>
      </c>
      <c r="I1503" s="307"/>
      <c r="J1503" s="307"/>
      <c r="K1503" s="307"/>
      <c r="L1503" s="307"/>
      <c r="M1503" s="307"/>
      <c r="N1503" s="307"/>
      <c r="O1503" s="311">
        <v>7318</v>
      </c>
      <c r="P1503" s="309">
        <v>-0.55781656599697216</v>
      </c>
    </row>
    <row r="1504" spans="1:16" x14ac:dyDescent="0.35">
      <c r="A1504" s="303">
        <v>41787</v>
      </c>
      <c r="B1504" s="310">
        <v>9560.3965649999991</v>
      </c>
      <c r="C1504" s="305">
        <v>0.16</v>
      </c>
      <c r="D1504" s="315">
        <v>40.568199999999997</v>
      </c>
      <c r="E1504" s="305">
        <v>0.15</v>
      </c>
      <c r="F1504" s="305">
        <v>-1.0000000000000009E-2</v>
      </c>
      <c r="G1504" s="305">
        <f t="shared" si="6"/>
        <v>4.4556835165307972E-2</v>
      </c>
      <c r="H1504" s="305">
        <v>0.61818799417652182</v>
      </c>
      <c r="I1504" s="307"/>
      <c r="J1504" s="307"/>
      <c r="K1504" s="307"/>
      <c r="L1504" s="307"/>
      <c r="M1504" s="307"/>
      <c r="N1504" s="307"/>
      <c r="O1504" s="311">
        <v>7329.65</v>
      </c>
      <c r="P1504" s="309">
        <v>0.15919650177643668</v>
      </c>
    </row>
    <row r="1505" spans="1:25" x14ac:dyDescent="0.35">
      <c r="A1505" s="303">
        <v>41788</v>
      </c>
      <c r="B1505" s="310">
        <v>9445.2273430000005</v>
      </c>
      <c r="C1505" s="305">
        <v>-1.2</v>
      </c>
      <c r="D1505" s="315">
        <v>40.087800000000001</v>
      </c>
      <c r="E1505" s="305">
        <v>-1.18</v>
      </c>
      <c r="F1505" s="305">
        <v>2.0000000000000018E-2</v>
      </c>
      <c r="G1505" s="305">
        <f t="shared" si="6"/>
        <v>4.4556835165307972E-2</v>
      </c>
      <c r="H1505" s="305">
        <v>0.61800334784220445</v>
      </c>
      <c r="I1505" s="307"/>
      <c r="J1505" s="307"/>
      <c r="K1505" s="307"/>
      <c r="L1505" s="307"/>
      <c r="M1505" s="307"/>
      <c r="N1505" s="307"/>
      <c r="O1505" s="311">
        <v>7235.65</v>
      </c>
      <c r="P1505" s="309">
        <v>-1.2824623276691249</v>
      </c>
    </row>
    <row r="1506" spans="1:25" x14ac:dyDescent="0.35">
      <c r="A1506" s="303">
        <v>41789</v>
      </c>
      <c r="B1506" s="310">
        <v>9437.8064799999993</v>
      </c>
      <c r="C1506" s="305">
        <v>-0.08</v>
      </c>
      <c r="D1506" s="315">
        <v>40.054499999999997</v>
      </c>
      <c r="E1506" s="305">
        <v>-0.08</v>
      </c>
      <c r="F1506" s="305">
        <v>0</v>
      </c>
      <c r="G1506" s="305">
        <f t="shared" si="6"/>
        <v>4.4556835165307972E-2</v>
      </c>
      <c r="H1506" s="305">
        <v>0.61770320544743984</v>
      </c>
      <c r="I1506" s="307"/>
      <c r="J1506" s="307"/>
      <c r="K1506" s="307"/>
      <c r="L1506" s="307"/>
      <c r="M1506" s="307"/>
      <c r="N1506" s="307"/>
      <c r="O1506" s="311">
        <v>7229.95</v>
      </c>
      <c r="P1506" s="309">
        <v>-7.8776613020251365E-2</v>
      </c>
    </row>
    <row r="1507" spans="1:25" x14ac:dyDescent="0.35">
      <c r="A1507" s="303">
        <v>41792</v>
      </c>
      <c r="B1507" s="310">
        <v>9610.8546189999997</v>
      </c>
      <c r="C1507" s="305">
        <v>1.83</v>
      </c>
      <c r="D1507" s="315">
        <v>40.7791</v>
      </c>
      <c r="E1507" s="305">
        <v>1.81</v>
      </c>
      <c r="F1507" s="305">
        <v>-2.0000000000000018E-2</v>
      </c>
      <c r="G1507" s="305">
        <f t="shared" si="6"/>
        <v>4.4541170714078523E-2</v>
      </c>
      <c r="H1507" s="305">
        <v>0.61744711628249804</v>
      </c>
      <c r="I1507" s="307"/>
      <c r="J1507" s="307"/>
      <c r="K1507" s="307"/>
      <c r="L1507" s="307"/>
      <c r="M1507" s="307"/>
      <c r="N1507" s="307"/>
      <c r="O1507" s="311">
        <v>7362.5</v>
      </c>
      <c r="P1507" s="309">
        <v>1.8333460120747749</v>
      </c>
    </row>
    <row r="1508" spans="1:25" x14ac:dyDescent="0.35">
      <c r="A1508" s="303">
        <v>41793</v>
      </c>
      <c r="B1508" s="310">
        <v>9690.4420630000004</v>
      </c>
      <c r="C1508" s="305">
        <v>0.83</v>
      </c>
      <c r="D1508" s="315">
        <v>41.124400000000001</v>
      </c>
      <c r="E1508" s="305">
        <v>0.85</v>
      </c>
      <c r="F1508" s="305">
        <v>2.0000000000000018E-2</v>
      </c>
      <c r="G1508" s="305">
        <f t="shared" si="6"/>
        <v>4.4547432770665925E-2</v>
      </c>
      <c r="H1508" s="305">
        <v>0.61726339132715302</v>
      </c>
      <c r="I1508" s="307"/>
      <c r="J1508" s="307"/>
      <c r="K1508" s="307"/>
      <c r="L1508" s="307"/>
      <c r="M1508" s="307"/>
      <c r="N1508" s="307"/>
      <c r="O1508" s="311">
        <v>7415.85</v>
      </c>
      <c r="P1508" s="309">
        <v>0.72461799660441917</v>
      </c>
    </row>
    <row r="1509" spans="1:25" x14ac:dyDescent="0.35">
      <c r="A1509" s="303">
        <v>41794</v>
      </c>
      <c r="B1509" s="310">
        <v>9672.6785729999992</v>
      </c>
      <c r="C1509" s="305">
        <v>-0.18</v>
      </c>
      <c r="D1509" s="315">
        <v>41.046799999999998</v>
      </c>
      <c r="E1509" s="305">
        <v>-0.19</v>
      </c>
      <c r="F1509" s="305">
        <v>-1.0000000000000009E-2</v>
      </c>
      <c r="G1509" s="305">
        <f t="shared" si="6"/>
        <v>4.4538032776901555E-2</v>
      </c>
      <c r="H1509" s="305">
        <v>0.6169664306672884</v>
      </c>
      <c r="I1509" s="307"/>
      <c r="J1509" s="307"/>
      <c r="K1509" s="307"/>
      <c r="L1509" s="307"/>
      <c r="M1509" s="307"/>
      <c r="N1509" s="307"/>
      <c r="O1509" s="311">
        <v>7402.25</v>
      </c>
      <c r="P1509" s="309">
        <v>-0.18339098013040128</v>
      </c>
    </row>
    <row r="1510" spans="1:25" x14ac:dyDescent="0.35">
      <c r="A1510" s="303">
        <v>41795</v>
      </c>
      <c r="B1510" s="310">
        <v>9778.3249830000004</v>
      </c>
      <c r="C1510" s="305">
        <v>1.0900000000000001</v>
      </c>
      <c r="D1510" s="315">
        <v>41.504300000000001</v>
      </c>
      <c r="E1510" s="305">
        <v>1.1100000000000001</v>
      </c>
      <c r="F1510" s="305">
        <v>2.0000000000000018E-2</v>
      </c>
      <c r="G1510" s="305">
        <f t="shared" si="6"/>
        <v>4.4544277733840787E-2</v>
      </c>
      <c r="H1510" s="305">
        <v>0.61678321295836003</v>
      </c>
      <c r="I1510" s="307"/>
      <c r="J1510" s="307"/>
      <c r="K1510" s="307"/>
      <c r="L1510" s="307"/>
      <c r="M1510" s="307"/>
      <c r="N1510" s="307"/>
      <c r="O1510" s="311">
        <v>7474.1</v>
      </c>
      <c r="P1510" s="309">
        <v>0.97065081563038746</v>
      </c>
    </row>
    <row r="1511" spans="1:25" x14ac:dyDescent="0.35">
      <c r="A1511" s="303">
        <v>41796</v>
      </c>
      <c r="B1511" s="310">
        <v>9924.4287179999992</v>
      </c>
      <c r="C1511" s="305">
        <v>1.49</v>
      </c>
      <c r="D1511" s="315">
        <v>42.119599999999998</v>
      </c>
      <c r="E1511" s="305">
        <v>1.48</v>
      </c>
      <c r="F1511" s="305">
        <v>-1.0000000000000009E-2</v>
      </c>
      <c r="G1511" s="305">
        <f t="shared" si="6"/>
        <v>4.4497013133842293E-2</v>
      </c>
      <c r="H1511" s="305">
        <v>0.61648711467391726</v>
      </c>
      <c r="I1511" s="307"/>
      <c r="J1511" s="307"/>
      <c r="K1511" s="307"/>
      <c r="L1511" s="307"/>
      <c r="M1511" s="307"/>
      <c r="N1511" s="307"/>
      <c r="O1511" s="311">
        <v>7583.4</v>
      </c>
      <c r="P1511" s="309">
        <v>1.4623834307809538</v>
      </c>
    </row>
    <row r="1512" spans="1:25" x14ac:dyDescent="0.35">
      <c r="A1512" s="303">
        <v>41799</v>
      </c>
      <c r="B1512" s="310">
        <v>10017.590071000001</v>
      </c>
      <c r="C1512" s="305">
        <v>0.94</v>
      </c>
      <c r="D1512" s="315">
        <v>42.569400000000002</v>
      </c>
      <c r="E1512" s="305">
        <v>1.07</v>
      </c>
      <c r="F1512" s="305">
        <v>0.13000000000000012</v>
      </c>
      <c r="G1512" s="305">
        <f t="shared" si="6"/>
        <v>4.4771567986793659E-2</v>
      </c>
      <c r="H1512" s="305">
        <v>0.61976208276331457</v>
      </c>
      <c r="I1512" s="307"/>
      <c r="J1512" s="307"/>
      <c r="K1512" s="307"/>
      <c r="L1512" s="307"/>
      <c r="M1512" s="307"/>
      <c r="N1512" s="307"/>
      <c r="O1512" s="311">
        <v>7654.6</v>
      </c>
      <c r="P1512" s="309">
        <v>0.93889284489807656</v>
      </c>
    </row>
    <row r="1513" spans="1:25" x14ac:dyDescent="0.35">
      <c r="A1513" s="303">
        <v>41800</v>
      </c>
      <c r="B1513" s="310">
        <v>10019.935047000001</v>
      </c>
      <c r="C1513" s="305">
        <v>0.02</v>
      </c>
      <c r="D1513" s="315">
        <v>42.580100000000002</v>
      </c>
      <c r="E1513" s="305">
        <v>0.03</v>
      </c>
      <c r="F1513" s="305">
        <v>9.9999999999999985E-3</v>
      </c>
      <c r="G1513" s="305">
        <f t="shared" si="6"/>
        <v>4.4774464881170352E-2</v>
      </c>
      <c r="H1513" s="305">
        <v>0.61949974873737268</v>
      </c>
      <c r="I1513" s="307"/>
      <c r="J1513" s="307"/>
      <c r="K1513" s="307"/>
      <c r="L1513" s="307"/>
      <c r="M1513" s="307"/>
      <c r="N1513" s="307"/>
      <c r="O1513" s="311">
        <v>7656.4</v>
      </c>
      <c r="P1513" s="309">
        <v>2.3515271862661304E-2</v>
      </c>
    </row>
    <row r="1514" spans="1:25" x14ac:dyDescent="0.35">
      <c r="A1514" s="303">
        <v>41801</v>
      </c>
      <c r="B1514" s="310">
        <v>9982.8590910000003</v>
      </c>
      <c r="C1514" s="305">
        <v>-0.37</v>
      </c>
      <c r="D1514" s="315">
        <v>42.427100000000003</v>
      </c>
      <c r="E1514" s="305">
        <v>-0.36</v>
      </c>
      <c r="F1514" s="305">
        <v>1.0000000000000009E-2</v>
      </c>
      <c r="G1514" s="305">
        <f t="shared" si="6"/>
        <v>4.4777344138650081E-2</v>
      </c>
      <c r="H1514" s="305">
        <v>0.61923773699428364</v>
      </c>
      <c r="I1514" s="307"/>
      <c r="J1514" s="307"/>
      <c r="K1514" s="307"/>
      <c r="L1514" s="307"/>
      <c r="M1514" s="307"/>
      <c r="N1514" s="307"/>
      <c r="O1514" s="311">
        <v>7626.85</v>
      </c>
      <c r="P1514" s="309">
        <v>-0.38595162217229084</v>
      </c>
      <c r="Q1514" s="185" t="e">
        <f>+STDEV(K1390:K1514)</f>
        <v>#DIV/0!</v>
      </c>
      <c r="R1514" s="185" t="e">
        <f>_xlfn.STDEV.P(K1268:K1514)</f>
        <v>#DIV/0!</v>
      </c>
      <c r="T1514" s="185">
        <f>STDEV(K281:K1514)</f>
        <v>357.95220118709989</v>
      </c>
      <c r="V1514" s="239" t="e">
        <f>+Q1514*(SQRT(250))</f>
        <v>#DIV/0!</v>
      </c>
      <c r="W1514" s="239" t="e">
        <f>+R1514*(SQRT(250))</f>
        <v>#DIV/0!</v>
      </c>
      <c r="X1514" s="208">
        <f>M1514</f>
        <v>0</v>
      </c>
      <c r="Y1514" s="239">
        <f>+T1514*(SQRT(250))</f>
        <v>5659.7212461103163</v>
      </c>
    </row>
    <row r="1515" spans="1:25" x14ac:dyDescent="0.35">
      <c r="A1515" s="303">
        <v>41802</v>
      </c>
      <c r="B1515" s="310">
        <v>10015.590327</v>
      </c>
      <c r="C1515" s="305">
        <v>0.33</v>
      </c>
      <c r="D1515" s="315">
        <v>42.569899999999997</v>
      </c>
      <c r="E1515" s="305">
        <v>0.34</v>
      </c>
      <c r="F1515" s="305">
        <v>1.0000000000000009E-2</v>
      </c>
      <c r="G1515" s="305">
        <f t="shared" si="6"/>
        <v>4.4776944979917646E-2</v>
      </c>
      <c r="H1515" s="305">
        <v>0.61897604690591645</v>
      </c>
      <c r="I1515" s="307"/>
      <c r="J1515" s="307"/>
      <c r="K1515" s="307"/>
      <c r="L1515" s="307"/>
      <c r="M1515" s="307"/>
      <c r="N1515" s="307"/>
      <c r="O1515" s="311">
        <v>7649.9</v>
      </c>
      <c r="P1515" s="309">
        <v>0.30222175603295293</v>
      </c>
    </row>
    <row r="1516" spans="1:25" x14ac:dyDescent="0.35">
      <c r="A1516" s="303">
        <v>41803</v>
      </c>
      <c r="B1516" s="310">
        <v>9874.4633709999998</v>
      </c>
      <c r="C1516" s="305">
        <v>-1.41</v>
      </c>
      <c r="D1516" s="315">
        <v>41.972799999999999</v>
      </c>
      <c r="E1516" s="305">
        <v>-1.4</v>
      </c>
      <c r="F1516" s="305">
        <v>1.0000000000000009E-2</v>
      </c>
      <c r="G1516" s="305">
        <f t="shared" si="6"/>
        <v>4.4776944979917646E-2</v>
      </c>
      <c r="H1516" s="305">
        <v>0.6187146778457191</v>
      </c>
      <c r="I1516" s="307"/>
      <c r="J1516" s="307"/>
      <c r="K1516" s="307"/>
      <c r="L1516" s="307"/>
      <c r="M1516" s="307"/>
      <c r="N1516" s="307"/>
      <c r="O1516" s="311">
        <v>7542.1</v>
      </c>
      <c r="P1516" s="309">
        <v>-1.4091687473038768</v>
      </c>
    </row>
    <row r="1517" spans="1:25" x14ac:dyDescent="0.35">
      <c r="A1517" s="303">
        <v>41806</v>
      </c>
      <c r="B1517" s="310">
        <v>9864.2888079999993</v>
      </c>
      <c r="C1517" s="305">
        <v>-0.1</v>
      </c>
      <c r="D1517" s="315">
        <v>41.924599999999998</v>
      </c>
      <c r="E1517" s="305">
        <v>-0.11</v>
      </c>
      <c r="F1517" s="305">
        <v>-9.999999999999995E-3</v>
      </c>
      <c r="G1517" s="305">
        <f t="shared" si="6"/>
        <v>4.4777082395620608E-2</v>
      </c>
      <c r="H1517" s="305">
        <v>0.61841975157136464</v>
      </c>
      <c r="I1517" s="307"/>
      <c r="J1517" s="307"/>
      <c r="K1517" s="307"/>
      <c r="L1517" s="307"/>
      <c r="M1517" s="307"/>
      <c r="N1517" s="307"/>
      <c r="O1517" s="311">
        <v>7533.55</v>
      </c>
      <c r="P1517" s="309">
        <v>-0.11336365203325574</v>
      </c>
    </row>
    <row r="1518" spans="1:25" x14ac:dyDescent="0.35">
      <c r="A1518" s="303">
        <v>41807</v>
      </c>
      <c r="B1518" s="310">
        <v>9992.7802620000002</v>
      </c>
      <c r="C1518" s="305">
        <v>1.3</v>
      </c>
      <c r="D1518" s="315">
        <v>42.460900000000002</v>
      </c>
      <c r="E1518" s="305">
        <v>1.28</v>
      </c>
      <c r="F1518" s="305">
        <v>-2.0000000000000018E-2</v>
      </c>
      <c r="G1518" s="305">
        <f t="shared" si="6"/>
        <v>4.4762084145535404E-2</v>
      </c>
      <c r="H1518" s="305">
        <v>0.618167249880476</v>
      </c>
      <c r="I1518" s="307"/>
      <c r="J1518" s="307"/>
      <c r="K1518" s="307"/>
      <c r="L1518" s="307"/>
      <c r="M1518" s="307"/>
      <c r="N1518" s="307"/>
      <c r="O1518" s="311">
        <v>7631.7</v>
      </c>
      <c r="P1518" s="309">
        <v>1.3028386351719923</v>
      </c>
    </row>
    <row r="1519" spans="1:25" x14ac:dyDescent="0.35">
      <c r="A1519" s="303">
        <v>41808</v>
      </c>
      <c r="B1519" s="310">
        <v>9896.5480869999992</v>
      </c>
      <c r="C1519" s="305">
        <v>-0.96</v>
      </c>
      <c r="D1519" s="315">
        <v>42.052</v>
      </c>
      <c r="E1519" s="305">
        <v>-0.96</v>
      </c>
      <c r="F1519" s="305">
        <v>0</v>
      </c>
      <c r="G1519" s="305">
        <f t="shared" si="6"/>
        <v>4.4762084145535404E-2</v>
      </c>
      <c r="H1519" s="305">
        <v>0.61787048381542808</v>
      </c>
      <c r="I1519" s="307"/>
      <c r="J1519" s="307"/>
      <c r="K1519" s="307"/>
      <c r="L1519" s="307"/>
      <c r="M1519" s="307"/>
      <c r="N1519" s="307"/>
      <c r="O1519" s="311">
        <v>7558.2</v>
      </c>
      <c r="P1519" s="309">
        <v>-0.96308817170486261</v>
      </c>
    </row>
    <row r="1520" spans="1:25" x14ac:dyDescent="0.35">
      <c r="A1520" s="303">
        <v>41809</v>
      </c>
      <c r="B1520" s="310">
        <v>9873.6114419999994</v>
      </c>
      <c r="C1520" s="305">
        <v>-0.23</v>
      </c>
      <c r="D1520" s="315">
        <v>41.9559</v>
      </c>
      <c r="E1520" s="305">
        <v>-0.23</v>
      </c>
      <c r="F1520" s="305">
        <v>0</v>
      </c>
      <c r="G1520" s="305">
        <f t="shared" si="6"/>
        <v>4.4758723848542174E-2</v>
      </c>
      <c r="H1520" s="305">
        <v>0.61757414466905203</v>
      </c>
      <c r="I1520" s="307"/>
      <c r="J1520" s="307"/>
      <c r="K1520" s="307"/>
      <c r="L1520" s="307"/>
      <c r="M1520" s="307"/>
      <c r="N1520" s="307"/>
      <c r="O1520" s="311">
        <v>7540.7</v>
      </c>
      <c r="P1520" s="309">
        <v>-0.23153660924558761</v>
      </c>
    </row>
    <row r="1521" spans="1:16" x14ac:dyDescent="0.35">
      <c r="A1521" s="303">
        <v>41810</v>
      </c>
      <c r="B1521" s="310">
        <v>9835.3457839999992</v>
      </c>
      <c r="C1521" s="305">
        <v>-0.39</v>
      </c>
      <c r="D1521" s="315">
        <v>41.792400000000001</v>
      </c>
      <c r="E1521" s="305">
        <v>-0.39</v>
      </c>
      <c r="F1521" s="305">
        <v>0</v>
      </c>
      <c r="G1521" s="305">
        <f t="shared" si="6"/>
        <v>4.4749584310171099E-2</v>
      </c>
      <c r="H1521" s="305">
        <v>0.61727823141893934</v>
      </c>
      <c r="I1521" s="307"/>
      <c r="J1521" s="307"/>
      <c r="K1521" s="307"/>
      <c r="L1521" s="307"/>
      <c r="M1521" s="307"/>
      <c r="N1521" s="307"/>
      <c r="O1521" s="311">
        <v>7511.45</v>
      </c>
      <c r="P1521" s="309">
        <v>-0.387895023008474</v>
      </c>
    </row>
    <row r="1522" spans="1:16" x14ac:dyDescent="0.35">
      <c r="A1522" s="303">
        <v>41813</v>
      </c>
      <c r="B1522" s="310">
        <v>9811.6204899999993</v>
      </c>
      <c r="C1522" s="305">
        <v>-0.24</v>
      </c>
      <c r="D1522" s="315">
        <v>41.684899999999999</v>
      </c>
      <c r="E1522" s="305">
        <v>-0.26</v>
      </c>
      <c r="F1522" s="305">
        <v>-2.0000000000000018E-2</v>
      </c>
      <c r="G1522" s="305">
        <f t="shared" si="6"/>
        <v>4.4749584310171092E-2</v>
      </c>
      <c r="H1522" s="305">
        <v>0.61702733469002191</v>
      </c>
      <c r="I1522" s="307"/>
      <c r="J1522" s="307"/>
      <c r="K1522" s="307"/>
      <c r="L1522" s="307"/>
      <c r="M1522" s="307"/>
      <c r="N1522" s="307"/>
      <c r="O1522" s="311">
        <v>7493.35</v>
      </c>
      <c r="P1522" s="309">
        <v>-0.24096545939864414</v>
      </c>
    </row>
    <row r="1523" spans="1:16" x14ac:dyDescent="0.35">
      <c r="A1523" s="303">
        <v>41814</v>
      </c>
      <c r="B1523" s="310">
        <v>9925.3442950000008</v>
      </c>
      <c r="C1523" s="305">
        <v>1.1599999999999999</v>
      </c>
      <c r="D1523" s="315">
        <v>42.1616</v>
      </c>
      <c r="E1523" s="305">
        <v>1.1399999999999999</v>
      </c>
      <c r="F1523" s="305">
        <v>-2.0000000000000018E-2</v>
      </c>
      <c r="G1523" s="305">
        <f t="shared" si="6"/>
        <v>4.4749905142196317E-2</v>
      </c>
      <c r="H1523" s="305">
        <v>0.61677672869863454</v>
      </c>
      <c r="I1523" s="307"/>
      <c r="J1523" s="307"/>
      <c r="K1523" s="307"/>
      <c r="L1523" s="307"/>
      <c r="M1523" s="307"/>
      <c r="N1523" s="307"/>
      <c r="O1523" s="311">
        <v>7580.2</v>
      </c>
      <c r="P1523" s="309">
        <v>1.1590276712017915</v>
      </c>
    </row>
    <row r="1524" spans="1:16" x14ac:dyDescent="0.35">
      <c r="A1524" s="303">
        <v>41815</v>
      </c>
      <c r="B1524" s="310">
        <v>9911.033351</v>
      </c>
      <c r="C1524" s="305">
        <v>-0.14000000000000001</v>
      </c>
      <c r="D1524" s="315">
        <v>42.098199999999999</v>
      </c>
      <c r="E1524" s="305">
        <v>-0.15</v>
      </c>
      <c r="F1524" s="305">
        <v>-9.9999999999999811E-3</v>
      </c>
      <c r="G1524" s="305">
        <f t="shared" si="6"/>
        <v>4.4749905142196317E-2</v>
      </c>
      <c r="H1524" s="305">
        <v>0.61648467110107974</v>
      </c>
      <c r="I1524" s="307"/>
      <c r="J1524" s="307"/>
      <c r="K1524" s="307"/>
      <c r="L1524" s="307"/>
      <c r="M1524" s="307"/>
      <c r="N1524" s="307"/>
      <c r="O1524" s="311">
        <v>7569.25</v>
      </c>
      <c r="P1524" s="309">
        <v>-0.14445529141711061</v>
      </c>
    </row>
    <row r="1525" spans="1:16" x14ac:dyDescent="0.35">
      <c r="A1525" s="303">
        <v>41816</v>
      </c>
      <c r="B1525" s="310">
        <v>9811.4796399999996</v>
      </c>
      <c r="C1525" s="305">
        <v>-1</v>
      </c>
      <c r="D1525" s="315">
        <v>41.678800000000003</v>
      </c>
      <c r="E1525" s="305">
        <v>-1</v>
      </c>
      <c r="F1525" s="305">
        <v>0</v>
      </c>
      <c r="G1525" s="305">
        <f t="shared" si="6"/>
        <v>4.474980256349962E-2</v>
      </c>
      <c r="H1525" s="305">
        <v>0.61619048833224777</v>
      </c>
      <c r="I1525" s="307"/>
      <c r="J1525" s="307"/>
      <c r="K1525" s="307"/>
      <c r="L1525" s="307"/>
      <c r="M1525" s="307"/>
      <c r="N1525" s="307"/>
      <c r="O1525" s="311">
        <v>7493.2</v>
      </c>
      <c r="P1525" s="309">
        <v>-1.0047230571060566</v>
      </c>
    </row>
    <row r="1526" spans="1:16" x14ac:dyDescent="0.35">
      <c r="A1526" s="303">
        <v>41817</v>
      </c>
      <c r="B1526" s="310">
        <v>9831.9020710000004</v>
      </c>
      <c r="C1526" s="305">
        <v>0.21</v>
      </c>
      <c r="D1526" s="315">
        <v>41.763500000000001</v>
      </c>
      <c r="E1526" s="305">
        <v>0.2</v>
      </c>
      <c r="F1526" s="305">
        <v>-9.9999999999999811E-3</v>
      </c>
      <c r="G1526" s="305">
        <f t="shared" si="6"/>
        <v>4.4746877880455935E-2</v>
      </c>
      <c r="H1526" s="305">
        <v>0.61589928085336809</v>
      </c>
      <c r="I1526" s="307"/>
      <c r="J1526" s="307"/>
      <c r="K1526" s="307"/>
      <c r="L1526" s="307"/>
      <c r="M1526" s="307"/>
      <c r="N1526" s="307"/>
      <c r="O1526" s="311">
        <v>7508.8</v>
      </c>
      <c r="P1526" s="309">
        <v>0.20818875780708326</v>
      </c>
    </row>
    <row r="1527" spans="1:16" x14ac:dyDescent="0.35">
      <c r="A1527" s="303">
        <v>41820</v>
      </c>
      <c r="B1527" s="310">
        <v>9966.1412249999994</v>
      </c>
      <c r="C1527" s="305">
        <v>1.37</v>
      </c>
      <c r="D1527" s="315">
        <v>42.323399999999999</v>
      </c>
      <c r="E1527" s="305">
        <v>1.34</v>
      </c>
      <c r="F1527" s="305">
        <v>-3.0000000000000027E-2</v>
      </c>
      <c r="G1527" s="305">
        <f t="shared" si="6"/>
        <v>4.4756522062607523E-2</v>
      </c>
      <c r="H1527" s="305">
        <v>0.61573090811493958</v>
      </c>
      <c r="I1527" s="307"/>
      <c r="J1527" s="307"/>
      <c r="K1527" s="307"/>
      <c r="L1527" s="307"/>
      <c r="M1527" s="307"/>
      <c r="N1527" s="307"/>
      <c r="O1527" s="311">
        <v>7611.35</v>
      </c>
      <c r="P1527" s="309">
        <v>1.3657308757724296</v>
      </c>
    </row>
    <row r="1528" spans="1:16" x14ac:dyDescent="0.35">
      <c r="A1528" s="303">
        <v>41821</v>
      </c>
      <c r="B1528" s="310">
        <v>9996.7414410000001</v>
      </c>
      <c r="C1528" s="305">
        <v>0.31</v>
      </c>
      <c r="D1528" s="315">
        <v>42.450800000000001</v>
      </c>
      <c r="E1528" s="305">
        <v>0.3</v>
      </c>
      <c r="F1528" s="305">
        <v>-1.0000000000000009E-2</v>
      </c>
      <c r="G1528" s="305">
        <f t="shared" si="6"/>
        <v>4.4756522062607523E-2</v>
      </c>
      <c r="H1528" s="305">
        <v>0.61544042148942135</v>
      </c>
      <c r="I1528" s="307"/>
      <c r="J1528" s="307"/>
      <c r="K1528" s="307"/>
      <c r="L1528" s="307"/>
      <c r="M1528" s="307"/>
      <c r="N1528" s="307"/>
      <c r="O1528" s="311">
        <v>7634.7</v>
      </c>
      <c r="P1528" s="309">
        <v>0.30677869234760524</v>
      </c>
    </row>
    <row r="1529" spans="1:16" x14ac:dyDescent="0.35">
      <c r="A1529" s="303">
        <v>41822</v>
      </c>
      <c r="B1529" s="310">
        <v>10115.186183</v>
      </c>
      <c r="C1529" s="305">
        <v>1.18</v>
      </c>
      <c r="D1529" s="315">
        <v>42.947499999999998</v>
      </c>
      <c r="E1529" s="305">
        <v>1.17</v>
      </c>
      <c r="F1529" s="305">
        <v>-1.0000000000000009E-2</v>
      </c>
      <c r="G1529" s="305">
        <f t="shared" si="6"/>
        <v>4.4753554171809595E-2</v>
      </c>
      <c r="H1529" s="305">
        <v>0.6151503453736511</v>
      </c>
      <c r="I1529" s="307"/>
      <c r="J1529" s="307"/>
      <c r="K1529" s="307"/>
      <c r="L1529" s="307"/>
      <c r="M1529" s="307"/>
      <c r="N1529" s="307"/>
      <c r="O1529" s="311">
        <v>7725.15</v>
      </c>
      <c r="P1529" s="309">
        <v>1.1847223859483649</v>
      </c>
    </row>
    <row r="1530" spans="1:16" x14ac:dyDescent="0.35">
      <c r="A1530" s="303">
        <v>41823</v>
      </c>
      <c r="B1530" s="310">
        <v>10105.891065</v>
      </c>
      <c r="C1530" s="305">
        <v>-0.09</v>
      </c>
      <c r="D1530" s="315">
        <v>42.912599999999998</v>
      </c>
      <c r="E1530" s="305">
        <v>-0.08</v>
      </c>
      <c r="F1530" s="305">
        <v>9.999999999999995E-3</v>
      </c>
      <c r="G1530" s="305">
        <f t="shared" si="6"/>
        <v>4.4753554171809595E-2</v>
      </c>
      <c r="H1530" s="305">
        <v>0.61489495792499793</v>
      </c>
      <c r="I1530" s="307"/>
      <c r="J1530" s="307"/>
      <c r="K1530" s="307"/>
      <c r="L1530" s="307"/>
      <c r="M1530" s="307"/>
      <c r="N1530" s="307"/>
      <c r="O1530" s="311">
        <v>7714.8</v>
      </c>
      <c r="P1530" s="309">
        <v>-0.13397798101007041</v>
      </c>
    </row>
    <row r="1531" spans="1:16" x14ac:dyDescent="0.35">
      <c r="A1531" s="303">
        <v>41824</v>
      </c>
      <c r="B1531" s="310">
        <v>10161.417364999999</v>
      </c>
      <c r="C1531" s="305">
        <v>0.55000000000000004</v>
      </c>
      <c r="D1531" s="315">
        <v>43.1556</v>
      </c>
      <c r="E1531" s="305">
        <v>0.56999999999999995</v>
      </c>
      <c r="F1531" s="305">
        <v>1.9999999999999907E-2</v>
      </c>
      <c r="G1531" s="305">
        <f t="shared" si="6"/>
        <v>4.4753128612510185E-2</v>
      </c>
      <c r="H1531" s="305">
        <v>0.6147155010529517</v>
      </c>
      <c r="I1531" s="307"/>
      <c r="J1531" s="307"/>
      <c r="K1531" s="307"/>
      <c r="L1531" s="307"/>
      <c r="M1531" s="307"/>
      <c r="N1531" s="307"/>
      <c r="O1531" s="311">
        <v>7751.6</v>
      </c>
      <c r="P1531" s="309">
        <v>0.47700523668792688</v>
      </c>
    </row>
    <row r="1532" spans="1:16" x14ac:dyDescent="0.35">
      <c r="A1532" s="303">
        <v>41827</v>
      </c>
      <c r="B1532" s="310">
        <v>10208.017100999999</v>
      </c>
      <c r="C1532" s="305">
        <v>0.46</v>
      </c>
      <c r="D1532" s="315">
        <v>43.3429</v>
      </c>
      <c r="E1532" s="305">
        <v>0.43</v>
      </c>
      <c r="F1532" s="305">
        <v>-3.0000000000000027E-2</v>
      </c>
      <c r="G1532" s="305">
        <f t="shared" si="6"/>
        <v>4.4759472300163736E-2</v>
      </c>
      <c r="H1532" s="305">
        <v>0.61454876857856744</v>
      </c>
      <c r="I1532" s="307"/>
      <c r="J1532" s="307"/>
      <c r="K1532" s="307"/>
      <c r="L1532" s="307"/>
      <c r="M1532" s="307"/>
      <c r="N1532" s="307"/>
      <c r="O1532" s="311">
        <v>7787.15</v>
      </c>
      <c r="P1532" s="309">
        <v>0.45861499561379937</v>
      </c>
    </row>
    <row r="1533" spans="1:16" x14ac:dyDescent="0.35">
      <c r="A1533" s="303">
        <v>41828</v>
      </c>
      <c r="B1533" s="310">
        <v>9993.0836940000008</v>
      </c>
      <c r="C1533" s="305">
        <v>-2.11</v>
      </c>
      <c r="D1533" s="315">
        <v>42.450299999999999</v>
      </c>
      <c r="E1533" s="305">
        <v>-2.06</v>
      </c>
      <c r="F1533" s="305">
        <v>4.9999999999999822E-2</v>
      </c>
      <c r="G1533" s="305">
        <f t="shared" si="6"/>
        <v>4.4787393913825919E-2</v>
      </c>
      <c r="H1533" s="305">
        <v>0.61483015159026622</v>
      </c>
      <c r="I1533" s="307"/>
      <c r="J1533" s="307"/>
      <c r="K1533" s="307"/>
      <c r="L1533" s="307"/>
      <c r="M1533" s="307"/>
      <c r="N1533" s="307"/>
      <c r="O1533" s="311">
        <v>7623.2</v>
      </c>
      <c r="P1533" s="309">
        <v>-2.1053915745811986</v>
      </c>
    </row>
    <row r="1534" spans="1:16" x14ac:dyDescent="0.35">
      <c r="A1534" s="303">
        <v>41829</v>
      </c>
      <c r="B1534" s="310">
        <v>9945.1677909999999</v>
      </c>
      <c r="C1534" s="305">
        <v>-0.48</v>
      </c>
      <c r="D1534" s="315">
        <v>42.251300000000001</v>
      </c>
      <c r="E1534" s="305">
        <v>-0.47</v>
      </c>
      <c r="F1534" s="305">
        <v>1.0000000000000009E-2</v>
      </c>
      <c r="G1534" s="305">
        <f t="shared" ref="G1534:G1597" si="7">+STDEV(F819:F1534)</f>
        <v>4.4787393913825919E-2</v>
      </c>
      <c r="H1534" s="305">
        <v>0.61457555574826528</v>
      </c>
      <c r="I1534" s="307"/>
      <c r="J1534" s="307"/>
      <c r="K1534" s="307"/>
      <c r="L1534" s="307"/>
      <c r="M1534" s="307"/>
      <c r="N1534" s="307"/>
      <c r="O1534" s="311">
        <v>7585</v>
      </c>
      <c r="P1534" s="309">
        <v>-0.50110189946478934</v>
      </c>
    </row>
    <row r="1535" spans="1:16" x14ac:dyDescent="0.35">
      <c r="A1535" s="303">
        <v>41830</v>
      </c>
      <c r="B1535" s="310">
        <v>9922.5973209999993</v>
      </c>
      <c r="C1535" s="305">
        <v>-0.23</v>
      </c>
      <c r="D1535" s="315">
        <v>42.154400000000003</v>
      </c>
      <c r="E1535" s="305">
        <v>-0.23</v>
      </c>
      <c r="F1535" s="305">
        <v>0</v>
      </c>
      <c r="G1535" s="305">
        <f t="shared" si="7"/>
        <v>4.4778216604365192E-2</v>
      </c>
      <c r="H1535" s="305">
        <v>0.61428504373759196</v>
      </c>
      <c r="I1535" s="307"/>
      <c r="J1535" s="307"/>
      <c r="K1535" s="307"/>
      <c r="L1535" s="307"/>
      <c r="M1535" s="307"/>
      <c r="N1535" s="307"/>
      <c r="O1535" s="311">
        <v>7567.75</v>
      </c>
      <c r="P1535" s="309">
        <v>-0.22742254449571522</v>
      </c>
    </row>
    <row r="1536" spans="1:16" x14ac:dyDescent="0.35">
      <c r="A1536" s="303">
        <v>41831</v>
      </c>
      <c r="B1536" s="310">
        <v>9781.6192960000008</v>
      </c>
      <c r="C1536" s="305">
        <v>-1.42</v>
      </c>
      <c r="D1536" s="315">
        <v>41.556899999999999</v>
      </c>
      <c r="E1536" s="305">
        <v>-1.42</v>
      </c>
      <c r="F1536" s="305">
        <v>0</v>
      </c>
      <c r="G1536" s="305">
        <f t="shared" si="7"/>
        <v>4.4778122815116304E-2</v>
      </c>
      <c r="H1536" s="305">
        <v>0.61399494323778658</v>
      </c>
      <c r="I1536" s="307"/>
      <c r="J1536" s="307"/>
      <c r="K1536" s="307"/>
      <c r="L1536" s="307"/>
      <c r="M1536" s="307"/>
      <c r="N1536" s="307"/>
      <c r="O1536" s="311">
        <v>7459.6</v>
      </c>
      <c r="P1536" s="309">
        <v>-1.4290905487099816</v>
      </c>
    </row>
    <row r="1537" spans="1:16" x14ac:dyDescent="0.35">
      <c r="A1537" s="303">
        <v>41834</v>
      </c>
      <c r="B1537" s="310">
        <v>9776.4587009999996</v>
      </c>
      <c r="C1537" s="305">
        <v>-0.05</v>
      </c>
      <c r="D1537" s="315">
        <v>41.5319</v>
      </c>
      <c r="E1537" s="305">
        <v>-0.06</v>
      </c>
      <c r="F1537" s="305">
        <v>-9.999999999999995E-3</v>
      </c>
      <c r="G1537" s="305">
        <f t="shared" si="7"/>
        <v>4.4778122815116304E-2</v>
      </c>
      <c r="H1537" s="305">
        <v>0.61370796765479718</v>
      </c>
      <c r="I1537" s="307"/>
      <c r="J1537" s="307"/>
      <c r="K1537" s="307"/>
      <c r="L1537" s="307"/>
      <c r="M1537" s="307"/>
      <c r="N1537" s="307"/>
      <c r="O1537" s="311">
        <v>7454.15</v>
      </c>
      <c r="P1537" s="309">
        <v>-7.3060217706052963E-2</v>
      </c>
    </row>
    <row r="1538" spans="1:16" x14ac:dyDescent="0.35">
      <c r="A1538" s="303">
        <v>41835</v>
      </c>
      <c r="B1538" s="310">
        <v>9871.5110449999993</v>
      </c>
      <c r="C1538" s="305">
        <v>0.97</v>
      </c>
      <c r="D1538" s="315">
        <v>41.932000000000002</v>
      </c>
      <c r="E1538" s="305">
        <v>0.96</v>
      </c>
      <c r="F1538" s="305">
        <v>-1.0000000000000009E-2</v>
      </c>
      <c r="G1538" s="305">
        <f t="shared" si="7"/>
        <v>4.4759727600040822E-2</v>
      </c>
      <c r="H1538" s="305">
        <v>0.61342139383802385</v>
      </c>
      <c r="I1538" s="307"/>
      <c r="J1538" s="307"/>
      <c r="K1538" s="307"/>
      <c r="L1538" s="307"/>
      <c r="M1538" s="307"/>
      <c r="N1538" s="307"/>
      <c r="O1538" s="311">
        <v>7526.65</v>
      </c>
      <c r="P1538" s="309">
        <v>0.97261257152056246</v>
      </c>
    </row>
    <row r="1539" spans="1:16" x14ac:dyDescent="0.35">
      <c r="A1539" s="303">
        <v>41836</v>
      </c>
      <c r="B1539" s="304">
        <v>9999.7137409999996</v>
      </c>
      <c r="C1539" s="305">
        <v>1.3</v>
      </c>
      <c r="D1539" s="315">
        <v>42.468800000000002</v>
      </c>
      <c r="E1539" s="305">
        <v>1.28</v>
      </c>
      <c r="F1539" s="305">
        <v>-2.0000000000000018E-2</v>
      </c>
      <c r="G1539" s="305">
        <f t="shared" si="7"/>
        <v>4.4753757129434912E-2</v>
      </c>
      <c r="H1539" s="305">
        <v>0.61317672140822999</v>
      </c>
      <c r="I1539" s="307"/>
      <c r="J1539" s="307"/>
      <c r="K1539" s="307"/>
      <c r="L1539" s="307"/>
      <c r="M1539" s="307"/>
      <c r="N1539" s="307"/>
      <c r="O1539" s="308">
        <v>7624.4</v>
      </c>
      <c r="P1539" s="309">
        <v>1.2987185534068941</v>
      </c>
    </row>
    <row r="1540" spans="1:16" x14ac:dyDescent="0.35">
      <c r="A1540" s="303">
        <v>41837</v>
      </c>
      <c r="B1540" s="310">
        <v>10023.666466999999</v>
      </c>
      <c r="C1540" s="305">
        <v>0.24</v>
      </c>
      <c r="D1540" s="315">
        <v>42.569099999999999</v>
      </c>
      <c r="E1540" s="305">
        <v>0.24</v>
      </c>
      <c r="F1540" s="305">
        <v>0</v>
      </c>
      <c r="G1540" s="305">
        <f t="shared" si="7"/>
        <v>4.4707107226643422E-2</v>
      </c>
      <c r="H1540" s="305">
        <v>0.61288829705757919</v>
      </c>
      <c r="I1540" s="307"/>
      <c r="J1540" s="307"/>
      <c r="K1540" s="307"/>
      <c r="L1540" s="307"/>
      <c r="M1540" s="307"/>
      <c r="N1540" s="307"/>
      <c r="O1540" s="311">
        <v>7640.45</v>
      </c>
      <c r="P1540" s="309">
        <v>0.21050836787157262</v>
      </c>
    </row>
    <row r="1541" spans="1:16" x14ac:dyDescent="0.35">
      <c r="A1541" s="303">
        <v>41838</v>
      </c>
      <c r="B1541" s="310">
        <v>10054.404908</v>
      </c>
      <c r="C1541" s="305">
        <v>0.31</v>
      </c>
      <c r="D1541" s="315">
        <v>42.6982</v>
      </c>
      <c r="E1541" s="305">
        <v>0.3</v>
      </c>
      <c r="F1541" s="305">
        <v>-1.0000000000000009E-2</v>
      </c>
      <c r="G1541" s="305">
        <f t="shared" si="7"/>
        <v>4.4566283789636854E-2</v>
      </c>
      <c r="H1541" s="305">
        <v>0.6126029040531098</v>
      </c>
      <c r="I1541" s="307"/>
      <c r="J1541" s="307"/>
      <c r="K1541" s="307"/>
      <c r="L1541" s="307"/>
      <c r="M1541" s="307"/>
      <c r="N1541" s="307"/>
      <c r="O1541" s="311">
        <v>7663.9</v>
      </c>
      <c r="P1541" s="309">
        <v>0.3069190950794759</v>
      </c>
    </row>
    <row r="1542" spans="1:16" x14ac:dyDescent="0.35">
      <c r="A1542" s="303">
        <v>41841</v>
      </c>
      <c r="B1542" s="310">
        <v>10082.276741</v>
      </c>
      <c r="C1542" s="305">
        <v>0.28000000000000003</v>
      </c>
      <c r="D1542" s="315">
        <v>42.811799999999998</v>
      </c>
      <c r="E1542" s="305">
        <v>0.27</v>
      </c>
      <c r="F1542" s="305">
        <v>-1.0000000000000009E-2</v>
      </c>
      <c r="G1542" s="305">
        <f t="shared" si="7"/>
        <v>4.4478150322995805E-2</v>
      </c>
      <c r="H1542" s="305">
        <v>0.61231790911669592</v>
      </c>
      <c r="I1542" s="307"/>
      <c r="J1542" s="307"/>
      <c r="K1542" s="307"/>
      <c r="L1542" s="307"/>
      <c r="M1542" s="307"/>
      <c r="N1542" s="307"/>
      <c r="O1542" s="311">
        <v>7684.2</v>
      </c>
      <c r="P1542" s="309">
        <v>0.26487819517478284</v>
      </c>
    </row>
    <row r="1543" spans="1:16" x14ac:dyDescent="0.35">
      <c r="A1543" s="303">
        <v>41842</v>
      </c>
      <c r="B1543" s="310">
        <v>10191.978703999999</v>
      </c>
      <c r="C1543" s="305">
        <v>1.0900000000000001</v>
      </c>
      <c r="D1543" s="315">
        <v>43.274299999999997</v>
      </c>
      <c r="E1543" s="305">
        <v>1.08</v>
      </c>
      <c r="F1543" s="305">
        <v>-1.0000000000000009E-2</v>
      </c>
      <c r="G1543" s="305">
        <f t="shared" si="7"/>
        <v>4.4446441812454003E-2</v>
      </c>
      <c r="H1543" s="305">
        <v>0.61203331132440997</v>
      </c>
      <c r="I1543" s="307"/>
      <c r="J1543" s="307"/>
      <c r="K1543" s="307"/>
      <c r="L1543" s="307"/>
      <c r="M1543" s="307"/>
      <c r="N1543" s="307"/>
      <c r="O1543" s="311">
        <v>7767.85</v>
      </c>
      <c r="P1543" s="309">
        <v>1.0885973816402561</v>
      </c>
    </row>
    <row r="1544" spans="1:16" x14ac:dyDescent="0.35">
      <c r="A1544" s="303">
        <v>41843</v>
      </c>
      <c r="B1544" s="310">
        <v>10229.286022</v>
      </c>
      <c r="C1544" s="305">
        <v>0.37</v>
      </c>
      <c r="D1544" s="315">
        <v>43.432200000000002</v>
      </c>
      <c r="E1544" s="305">
        <v>0.36</v>
      </c>
      <c r="F1544" s="305">
        <v>-1.0000000000000009E-2</v>
      </c>
      <c r="G1544" s="305">
        <f t="shared" si="7"/>
        <v>4.4333367945380238E-2</v>
      </c>
      <c r="H1544" s="305">
        <v>0.61174910975532215</v>
      </c>
      <c r="I1544" s="307"/>
      <c r="J1544" s="307"/>
      <c r="K1544" s="307"/>
      <c r="L1544" s="307"/>
      <c r="M1544" s="307"/>
      <c r="N1544" s="307"/>
      <c r="O1544" s="311">
        <v>7795.75</v>
      </c>
      <c r="P1544" s="309">
        <v>0.35917274406688643</v>
      </c>
    </row>
    <row r="1545" spans="1:16" x14ac:dyDescent="0.35">
      <c r="A1545" s="303">
        <v>41844</v>
      </c>
      <c r="B1545" s="310">
        <v>10275.328390000001</v>
      </c>
      <c r="C1545" s="305">
        <v>0.45</v>
      </c>
      <c r="D1545" s="315">
        <v>43.626600000000003</v>
      </c>
      <c r="E1545" s="305">
        <v>0.45</v>
      </c>
      <c r="F1545" s="305">
        <v>0</v>
      </c>
      <c r="G1545" s="305">
        <f t="shared" si="7"/>
        <v>4.4323841024333205E-2</v>
      </c>
      <c r="H1545" s="305">
        <v>0.61146276709631897</v>
      </c>
      <c r="I1545" s="307"/>
      <c r="J1545" s="307"/>
      <c r="K1545" s="307"/>
      <c r="L1545" s="307"/>
      <c r="M1545" s="307"/>
      <c r="N1545" s="307"/>
      <c r="O1545" s="311">
        <v>7830.6</v>
      </c>
      <c r="P1545" s="309">
        <v>0.44703845043774321</v>
      </c>
    </row>
    <row r="1546" spans="1:16" x14ac:dyDescent="0.35">
      <c r="A1546" s="303">
        <v>41845</v>
      </c>
      <c r="B1546" s="310">
        <v>10223.522833000001</v>
      </c>
      <c r="C1546" s="305">
        <v>-0.5</v>
      </c>
      <c r="D1546" s="315">
        <v>43.406300000000002</v>
      </c>
      <c r="E1546" s="305">
        <v>-0.5</v>
      </c>
      <c r="F1546" s="305">
        <v>0</v>
      </c>
      <c r="G1546" s="305">
        <f t="shared" si="7"/>
        <v>4.4276252875988929E-2</v>
      </c>
      <c r="H1546" s="305">
        <v>0.61117682606771961</v>
      </c>
      <c r="I1546" s="307"/>
      <c r="J1546" s="307"/>
      <c r="K1546" s="307"/>
      <c r="L1546" s="307"/>
      <c r="M1546" s="307"/>
      <c r="N1546" s="307"/>
      <c r="O1546" s="311">
        <v>7790.45</v>
      </c>
      <c r="P1546" s="309">
        <v>-0.51273210226547827</v>
      </c>
    </row>
    <row r="1547" spans="1:16" x14ac:dyDescent="0.35">
      <c r="A1547" s="303">
        <v>41848</v>
      </c>
      <c r="B1547" s="310">
        <v>10175.951677999999</v>
      </c>
      <c r="C1547" s="305">
        <v>-0.47</v>
      </c>
      <c r="D1547" s="315">
        <v>43.209299999999999</v>
      </c>
      <c r="E1547" s="305">
        <v>-0.45</v>
      </c>
      <c r="F1547" s="305">
        <v>1.9999999999999962E-2</v>
      </c>
      <c r="G1547" s="305">
        <f t="shared" si="7"/>
        <v>4.4266715869192327E-2</v>
      </c>
      <c r="H1547" s="305">
        <v>0.61100218517209581</v>
      </c>
      <c r="I1547" s="307"/>
      <c r="J1547" s="307"/>
      <c r="K1547" s="307"/>
      <c r="L1547" s="307"/>
      <c r="M1547" s="307"/>
      <c r="N1547" s="307"/>
      <c r="O1547" s="311">
        <v>7748.7</v>
      </c>
      <c r="P1547" s="309">
        <v>-0.53591255960823836</v>
      </c>
    </row>
    <row r="1548" spans="1:16" x14ac:dyDescent="0.35">
      <c r="A1548" s="303">
        <v>41850</v>
      </c>
      <c r="B1548" s="310">
        <v>10232.412796000001</v>
      </c>
      <c r="C1548" s="305">
        <v>0.55000000000000004</v>
      </c>
      <c r="D1548" s="315">
        <v>43.441899999999997</v>
      </c>
      <c r="E1548" s="305">
        <v>0.54</v>
      </c>
      <c r="F1548" s="305">
        <v>-1.0000000000000009E-2</v>
      </c>
      <c r="G1548" s="305">
        <f t="shared" si="7"/>
        <v>4.4266715869192327E-2</v>
      </c>
      <c r="H1548" s="305">
        <v>0.61071961291608945</v>
      </c>
      <c r="I1548" s="307"/>
      <c r="J1548" s="307"/>
      <c r="K1548" s="307"/>
      <c r="L1548" s="307"/>
      <c r="M1548" s="307"/>
      <c r="N1548" s="307"/>
      <c r="O1548" s="311">
        <v>7791.4</v>
      </c>
      <c r="P1548" s="309">
        <v>0.55106017783627992</v>
      </c>
    </row>
    <row r="1549" spans="1:16" x14ac:dyDescent="0.35">
      <c r="A1549" s="303">
        <v>41851</v>
      </c>
      <c r="B1549" s="310">
        <v>10140.338528</v>
      </c>
      <c r="C1549" s="305">
        <v>-0.9</v>
      </c>
      <c r="D1549" s="315">
        <v>43.052100000000003</v>
      </c>
      <c r="E1549" s="305">
        <v>-0.9</v>
      </c>
      <c r="F1549" s="305">
        <v>0</v>
      </c>
      <c r="G1549" s="305">
        <f t="shared" si="7"/>
        <v>4.4091759899222205E-2</v>
      </c>
      <c r="H1549" s="305">
        <v>0.61043480113101845</v>
      </c>
      <c r="I1549" s="307"/>
      <c r="J1549" s="307"/>
      <c r="K1549" s="307"/>
      <c r="L1549" s="307"/>
      <c r="M1549" s="307"/>
      <c r="N1549" s="307"/>
      <c r="O1549" s="311">
        <v>7721.3</v>
      </c>
      <c r="P1549" s="309">
        <v>-0.89970993659675358</v>
      </c>
    </row>
    <row r="1550" spans="1:16" x14ac:dyDescent="0.35">
      <c r="A1550" s="303">
        <v>41852</v>
      </c>
      <c r="B1550" s="310">
        <v>9984.4823020000003</v>
      </c>
      <c r="C1550" s="305">
        <v>-1.54</v>
      </c>
      <c r="D1550" s="315">
        <v>42.394100000000002</v>
      </c>
      <c r="E1550" s="305">
        <v>-1.53</v>
      </c>
      <c r="F1550" s="305">
        <v>1.0000000000000009E-2</v>
      </c>
      <c r="G1550" s="305">
        <f t="shared" si="7"/>
        <v>4.4062863299817158E-2</v>
      </c>
      <c r="H1550" s="305">
        <v>0.61018635866807946</v>
      </c>
      <c r="I1550" s="307"/>
      <c r="J1550" s="307"/>
      <c r="K1550" s="307"/>
      <c r="L1550" s="307"/>
      <c r="M1550" s="307"/>
      <c r="N1550" s="307"/>
      <c r="O1550" s="311">
        <v>7602.6</v>
      </c>
      <c r="P1550" s="309">
        <v>-1.5373058940851905</v>
      </c>
    </row>
    <row r="1551" spans="1:16" x14ac:dyDescent="0.35">
      <c r="A1551" s="303">
        <v>41855</v>
      </c>
      <c r="B1551" s="310">
        <v>10090.881600999999</v>
      </c>
      <c r="C1551" s="305">
        <v>1.07</v>
      </c>
      <c r="D1551" s="315">
        <v>42.8352</v>
      </c>
      <c r="E1551" s="305">
        <v>1.04</v>
      </c>
      <c r="F1551" s="305">
        <v>-3.0000000000000027E-2</v>
      </c>
      <c r="G1551" s="305">
        <f t="shared" si="7"/>
        <v>4.4053457459261113E-2</v>
      </c>
      <c r="H1551" s="305">
        <v>0.61002617637475876</v>
      </c>
      <c r="I1551" s="307"/>
      <c r="J1551" s="307"/>
      <c r="K1551" s="307"/>
      <c r="L1551" s="307"/>
      <c r="M1551" s="307"/>
      <c r="N1551" s="307"/>
      <c r="O1551" s="311">
        <v>7683.65</v>
      </c>
      <c r="P1551" s="309">
        <v>1.0660826559334868</v>
      </c>
    </row>
    <row r="1552" spans="1:16" x14ac:dyDescent="0.35">
      <c r="A1552" s="303">
        <v>41856</v>
      </c>
      <c r="B1552" s="310">
        <v>10174.473900999999</v>
      </c>
      <c r="C1552" s="305">
        <v>0.83</v>
      </c>
      <c r="D1552" s="315">
        <v>43.185200000000002</v>
      </c>
      <c r="E1552" s="305">
        <v>0.82</v>
      </c>
      <c r="F1552" s="305">
        <v>-1.0000000000000009E-2</v>
      </c>
      <c r="G1552" s="305">
        <f t="shared" si="7"/>
        <v>4.4005037588929555E-2</v>
      </c>
      <c r="H1552" s="305">
        <v>0.60974511197806402</v>
      </c>
      <c r="I1552" s="307"/>
      <c r="J1552" s="307"/>
      <c r="K1552" s="307"/>
      <c r="L1552" s="307"/>
      <c r="M1552" s="307"/>
      <c r="N1552" s="307"/>
      <c r="O1552" s="308">
        <v>7746.55</v>
      </c>
      <c r="P1552" s="309">
        <v>0.81862135833881744</v>
      </c>
    </row>
    <row r="1553" spans="1:16" x14ac:dyDescent="0.35">
      <c r="A1553" s="303">
        <v>41857</v>
      </c>
      <c r="B1553" s="310">
        <v>10076.947751</v>
      </c>
      <c r="C1553" s="305">
        <v>-0.96</v>
      </c>
      <c r="D1553" s="315">
        <v>42.771700000000003</v>
      </c>
      <c r="E1553" s="305">
        <v>-0.96</v>
      </c>
      <c r="F1553" s="305">
        <v>0</v>
      </c>
      <c r="G1553" s="305">
        <f t="shared" si="7"/>
        <v>4.3956571047995205E-2</v>
      </c>
      <c r="H1553" s="305">
        <v>0.60946185635995298</v>
      </c>
      <c r="I1553" s="307"/>
      <c r="J1553" s="307"/>
      <c r="K1553" s="307"/>
      <c r="L1553" s="307"/>
      <c r="M1553" s="307"/>
      <c r="N1553" s="307"/>
      <c r="O1553" s="311">
        <v>7672.05</v>
      </c>
      <c r="P1553" s="309">
        <v>-0.96171844240339255</v>
      </c>
    </row>
    <row r="1554" spans="1:16" x14ac:dyDescent="0.35">
      <c r="A1554" s="303">
        <v>41858</v>
      </c>
      <c r="B1554" s="310">
        <v>10046.983050000001</v>
      </c>
      <c r="C1554" s="305">
        <v>-0.3</v>
      </c>
      <c r="D1554" s="315">
        <v>42.642600000000002</v>
      </c>
      <c r="E1554" s="305">
        <v>-0.3</v>
      </c>
      <c r="F1554" s="305">
        <v>0</v>
      </c>
      <c r="G1554" s="305">
        <f t="shared" si="7"/>
        <v>4.3888634649937662E-2</v>
      </c>
      <c r="H1554" s="305">
        <v>0.60917899505342199</v>
      </c>
      <c r="I1554" s="307"/>
      <c r="J1554" s="307"/>
      <c r="K1554" s="307"/>
      <c r="L1554" s="307"/>
      <c r="M1554" s="307"/>
      <c r="N1554" s="307"/>
      <c r="O1554" s="311">
        <v>7649.25</v>
      </c>
      <c r="P1554" s="309">
        <v>-0.29718263045731169</v>
      </c>
    </row>
    <row r="1555" spans="1:16" x14ac:dyDescent="0.35">
      <c r="A1555" s="303">
        <v>41859</v>
      </c>
      <c r="B1555" s="310">
        <v>9942.0329380000003</v>
      </c>
      <c r="C1555" s="305">
        <v>-1.04</v>
      </c>
      <c r="D1555" s="315">
        <v>42.203000000000003</v>
      </c>
      <c r="E1555" s="305">
        <v>-1.03</v>
      </c>
      <c r="F1555" s="305">
        <v>1.0000000000000009E-2</v>
      </c>
      <c r="G1555" s="305">
        <f t="shared" si="7"/>
        <v>4.3718197745994773E-2</v>
      </c>
      <c r="H1555" s="305">
        <v>0.60893243392030683</v>
      </c>
      <c r="I1555" s="307"/>
      <c r="J1555" s="307"/>
      <c r="K1555" s="307"/>
      <c r="L1555" s="307"/>
      <c r="M1555" s="307"/>
      <c r="N1555" s="307"/>
      <c r="O1555" s="311">
        <v>7568.55</v>
      </c>
      <c r="P1555" s="309">
        <v>-1.0550053926855552</v>
      </c>
    </row>
    <row r="1556" spans="1:16" x14ac:dyDescent="0.35">
      <c r="A1556" s="303">
        <v>41862</v>
      </c>
      <c r="B1556" s="310">
        <v>10017.438156</v>
      </c>
      <c r="C1556" s="305">
        <v>0.76</v>
      </c>
      <c r="D1556" s="315">
        <v>42.515000000000001</v>
      </c>
      <c r="E1556" s="305">
        <v>0.74</v>
      </c>
      <c r="F1556" s="305">
        <v>-2.0000000000000018E-2</v>
      </c>
      <c r="G1556" s="305">
        <f t="shared" si="7"/>
        <v>4.3689791782573227E-2</v>
      </c>
      <c r="H1556" s="305">
        <v>0.60869413625116531</v>
      </c>
      <c r="I1556" s="307"/>
      <c r="J1556" s="307"/>
      <c r="K1556" s="307"/>
      <c r="L1556" s="307"/>
      <c r="M1556" s="307"/>
      <c r="N1556" s="307"/>
      <c r="O1556" s="311">
        <v>7625.95</v>
      </c>
      <c r="P1556" s="309">
        <v>0.75840154322822251</v>
      </c>
    </row>
    <row r="1557" spans="1:16" x14ac:dyDescent="0.35">
      <c r="A1557" s="303">
        <v>41863</v>
      </c>
      <c r="B1557" s="310">
        <v>10150.237224</v>
      </c>
      <c r="C1557" s="305">
        <v>1.33</v>
      </c>
      <c r="D1557" s="315">
        <v>43.072499999999998</v>
      </c>
      <c r="E1557" s="305">
        <v>1.31</v>
      </c>
      <c r="F1557" s="305">
        <v>-2.0000000000000018E-2</v>
      </c>
      <c r="G1557" s="305">
        <f t="shared" si="7"/>
        <v>4.3683511865367008E-2</v>
      </c>
      <c r="H1557" s="305">
        <v>0.6084561035012872</v>
      </c>
      <c r="I1557" s="307"/>
      <c r="J1557" s="307"/>
      <c r="K1557" s="307"/>
      <c r="L1557" s="307"/>
      <c r="M1557" s="307"/>
      <c r="N1557" s="307"/>
      <c r="O1557" s="311">
        <v>7727.05</v>
      </c>
      <c r="P1557" s="309">
        <v>1.3257364656206816</v>
      </c>
    </row>
    <row r="1558" spans="1:16" x14ac:dyDescent="0.35">
      <c r="A1558" s="303">
        <v>41864</v>
      </c>
      <c r="B1558" s="310">
        <v>10171.219842</v>
      </c>
      <c r="C1558" s="305">
        <v>0.21</v>
      </c>
      <c r="D1558" s="315">
        <v>43.165999999999997</v>
      </c>
      <c r="E1558" s="305">
        <v>0.22</v>
      </c>
      <c r="F1558" s="305">
        <v>1.0000000000000009E-2</v>
      </c>
      <c r="G1558" s="305">
        <f t="shared" si="7"/>
        <v>4.3683511865367008E-2</v>
      </c>
      <c r="H1558" s="305">
        <v>0.60821070838528613</v>
      </c>
      <c r="I1558" s="307"/>
      <c r="J1558" s="307"/>
      <c r="K1558" s="307"/>
      <c r="L1558" s="307"/>
      <c r="M1558" s="307"/>
      <c r="N1558" s="307"/>
      <c r="O1558" s="311">
        <v>7739.55</v>
      </c>
      <c r="P1558" s="309">
        <v>0.16176936864650804</v>
      </c>
    </row>
    <row r="1559" spans="1:16" x14ac:dyDescent="0.35">
      <c r="A1559" s="303">
        <v>41865</v>
      </c>
      <c r="B1559" s="310">
        <v>10239.762852</v>
      </c>
      <c r="C1559" s="305">
        <v>0.67</v>
      </c>
      <c r="D1559" s="315">
        <v>43.453899999999997</v>
      </c>
      <c r="E1559" s="305">
        <v>0.67</v>
      </c>
      <c r="F1559" s="305">
        <v>0</v>
      </c>
      <c r="G1559" s="305">
        <f t="shared" si="7"/>
        <v>4.3674247954227009E-2</v>
      </c>
      <c r="H1559" s="305">
        <v>0.60792976059416859</v>
      </c>
      <c r="I1559" s="307"/>
      <c r="J1559" s="307"/>
      <c r="K1559" s="307"/>
      <c r="L1559" s="307"/>
      <c r="M1559" s="307"/>
      <c r="N1559" s="307"/>
      <c r="O1559" s="311">
        <v>7791.7</v>
      </c>
      <c r="P1559" s="309">
        <v>0.67381178492289129</v>
      </c>
    </row>
    <row r="1560" spans="1:16" x14ac:dyDescent="0.35">
      <c r="A1560" s="303">
        <v>41870</v>
      </c>
      <c r="B1560" s="310">
        <v>10379.049927</v>
      </c>
      <c r="C1560" s="305">
        <v>1.36</v>
      </c>
      <c r="D1560" s="315">
        <v>44.033999999999999</v>
      </c>
      <c r="E1560" s="305">
        <v>1.33</v>
      </c>
      <c r="F1560" s="305">
        <v>-3.0000000000000027E-2</v>
      </c>
      <c r="G1560" s="305">
        <f t="shared" si="7"/>
        <v>4.3674247954227002E-2</v>
      </c>
      <c r="H1560" s="305">
        <v>0.60777225422433812</v>
      </c>
      <c r="I1560" s="307"/>
      <c r="J1560" s="307"/>
      <c r="K1560" s="307"/>
      <c r="L1560" s="307"/>
      <c r="M1560" s="307"/>
      <c r="N1560" s="307"/>
      <c r="O1560" s="311">
        <v>7897.5</v>
      </c>
      <c r="P1560" s="309">
        <v>1.3578551535608427</v>
      </c>
    </row>
    <row r="1561" spans="1:16" x14ac:dyDescent="0.35">
      <c r="A1561" s="303">
        <v>41871</v>
      </c>
      <c r="B1561" s="310">
        <v>10350.281822000001</v>
      </c>
      <c r="C1561" s="305">
        <v>-0.28000000000000003</v>
      </c>
      <c r="D1561" s="315">
        <v>43.910200000000003</v>
      </c>
      <c r="E1561" s="305">
        <v>-0.28000000000000003</v>
      </c>
      <c r="F1561" s="305">
        <v>0</v>
      </c>
      <c r="G1561" s="305">
        <f t="shared" si="7"/>
        <v>4.3674353059097192E-2</v>
      </c>
      <c r="H1561" s="305">
        <v>0.60749207171257757</v>
      </c>
      <c r="I1561" s="307"/>
      <c r="J1561" s="307"/>
      <c r="K1561" s="307"/>
      <c r="L1561" s="307"/>
      <c r="M1561" s="307"/>
      <c r="N1561" s="307"/>
      <c r="O1561" s="311">
        <v>7875.3</v>
      </c>
      <c r="P1561" s="309">
        <v>-0.28110161443494547</v>
      </c>
    </row>
    <row r="1562" spans="1:16" x14ac:dyDescent="0.35">
      <c r="A1562" s="303">
        <v>41872</v>
      </c>
      <c r="B1562" s="310">
        <v>10372.438270000001</v>
      </c>
      <c r="C1562" s="305">
        <v>0.21</v>
      </c>
      <c r="D1562" s="315">
        <v>44.003500000000003</v>
      </c>
      <c r="E1562" s="305">
        <v>0.21</v>
      </c>
      <c r="F1562" s="305">
        <v>0</v>
      </c>
      <c r="G1562" s="305">
        <f t="shared" si="7"/>
        <v>4.3641870322607579E-2</v>
      </c>
      <c r="H1562" s="305">
        <v>0.60721227625570839</v>
      </c>
      <c r="I1562" s="307"/>
      <c r="J1562" s="307"/>
      <c r="K1562" s="307"/>
      <c r="L1562" s="307"/>
      <c r="M1562" s="307"/>
      <c r="N1562" s="307"/>
      <c r="O1562" s="311">
        <v>7891.1</v>
      </c>
      <c r="P1562" s="309">
        <v>0.20062727769101091</v>
      </c>
    </row>
    <row r="1563" spans="1:16" x14ac:dyDescent="0.35">
      <c r="A1563" s="303">
        <v>41873</v>
      </c>
      <c r="B1563" s="310">
        <v>10401.478894</v>
      </c>
      <c r="C1563" s="305">
        <v>0.28000000000000003</v>
      </c>
      <c r="D1563" s="315">
        <v>44.124299999999998</v>
      </c>
      <c r="E1563" s="305">
        <v>0.27</v>
      </c>
      <c r="F1563" s="305">
        <v>-1.0000000000000009E-2</v>
      </c>
      <c r="G1563" s="305">
        <f t="shared" si="7"/>
        <v>4.3573562066570488E-2</v>
      </c>
      <c r="H1563" s="305">
        <v>0.60693540880103558</v>
      </c>
      <c r="I1563" s="307"/>
      <c r="J1563" s="307"/>
      <c r="K1563" s="307"/>
      <c r="L1563" s="307"/>
      <c r="M1563" s="307"/>
      <c r="N1563" s="307"/>
      <c r="O1563" s="311">
        <v>7913.2</v>
      </c>
      <c r="P1563" s="309">
        <v>0.280062348721971</v>
      </c>
    </row>
    <row r="1564" spans="1:16" x14ac:dyDescent="0.35">
      <c r="A1564" s="303">
        <v>41876</v>
      </c>
      <c r="B1564" s="310">
        <v>10392.405178999999</v>
      </c>
      <c r="C1564" s="305">
        <v>-0.09</v>
      </c>
      <c r="D1564" s="315">
        <v>44.0794</v>
      </c>
      <c r="E1564" s="305">
        <v>-0.1</v>
      </c>
      <c r="F1564" s="305">
        <v>-1.0000000000000009E-2</v>
      </c>
      <c r="G1564" s="305">
        <f t="shared" si="7"/>
        <v>4.3573407406666056E-2</v>
      </c>
      <c r="H1564" s="305">
        <v>0.60665891948904871</v>
      </c>
      <c r="I1564" s="307"/>
      <c r="J1564" s="307"/>
      <c r="K1564" s="307"/>
      <c r="L1564" s="307"/>
      <c r="M1564" s="307"/>
      <c r="N1564" s="307"/>
      <c r="O1564" s="311">
        <v>7906.3</v>
      </c>
      <c r="P1564" s="309">
        <v>-8.719607744022187E-2</v>
      </c>
    </row>
    <row r="1565" spans="1:16" x14ac:dyDescent="0.35">
      <c r="A1565" s="303">
        <v>41877</v>
      </c>
      <c r="B1565" s="310">
        <v>10390.389176000001</v>
      </c>
      <c r="C1565" s="305">
        <v>-0.02</v>
      </c>
      <c r="D1565" s="315">
        <v>44.069299999999998</v>
      </c>
      <c r="E1565" s="305">
        <v>-0.02</v>
      </c>
      <c r="F1565" s="305">
        <v>0</v>
      </c>
      <c r="G1565" s="305">
        <f t="shared" si="7"/>
        <v>4.354202698809656E-2</v>
      </c>
      <c r="H1565" s="305">
        <v>0.60638030840290846</v>
      </c>
      <c r="I1565" s="307"/>
      <c r="J1565" s="307"/>
      <c r="K1565" s="307"/>
      <c r="L1565" s="307"/>
      <c r="M1565" s="307"/>
      <c r="N1565" s="307"/>
      <c r="O1565" s="311">
        <v>7904.75</v>
      </c>
      <c r="P1565" s="309">
        <v>-1.9604619101225376E-2</v>
      </c>
    </row>
    <row r="1566" spans="1:16" x14ac:dyDescent="0.35">
      <c r="A1566" s="303">
        <v>41878</v>
      </c>
      <c r="B1566" s="310">
        <v>10432.776081</v>
      </c>
      <c r="C1566" s="305">
        <v>0.41</v>
      </c>
      <c r="D1566" s="315">
        <v>44.248899999999999</v>
      </c>
      <c r="E1566" s="305">
        <v>0.41</v>
      </c>
      <c r="F1566" s="305">
        <v>0</v>
      </c>
      <c r="G1566" s="305">
        <f t="shared" si="7"/>
        <v>4.3523252953810355E-2</v>
      </c>
      <c r="H1566" s="305">
        <v>0.60610208074506355</v>
      </c>
      <c r="I1566" s="307"/>
      <c r="J1566" s="307"/>
      <c r="K1566" s="307"/>
      <c r="L1566" s="307"/>
      <c r="M1566" s="307"/>
      <c r="N1566" s="307"/>
      <c r="O1566" s="311">
        <v>7936.05</v>
      </c>
      <c r="P1566" s="309">
        <v>0.39596445175369471</v>
      </c>
    </row>
    <row r="1567" spans="1:16" x14ac:dyDescent="0.35">
      <c r="A1567" s="303">
        <v>41879</v>
      </c>
      <c r="B1567" s="310">
        <v>10456.853901</v>
      </c>
      <c r="C1567" s="305">
        <v>0.23</v>
      </c>
      <c r="D1567" s="315">
        <v>44.349299999999999</v>
      </c>
      <c r="E1567" s="305">
        <v>0.23</v>
      </c>
      <c r="F1567" s="305">
        <v>0</v>
      </c>
      <c r="G1567" s="305">
        <f t="shared" si="7"/>
        <v>4.3523367399436089E-2</v>
      </c>
      <c r="H1567" s="305">
        <v>0.60582423563704357</v>
      </c>
      <c r="I1567" s="307"/>
      <c r="J1567" s="307"/>
      <c r="K1567" s="307"/>
      <c r="L1567" s="307"/>
      <c r="M1567" s="307"/>
      <c r="N1567" s="307"/>
      <c r="O1567" s="311">
        <v>7954.35</v>
      </c>
      <c r="P1567" s="309">
        <v>0.2305933052337143</v>
      </c>
    </row>
    <row r="1568" spans="1:16" x14ac:dyDescent="0.35">
      <c r="A1568" s="303">
        <v>41883</v>
      </c>
      <c r="B1568" s="310">
        <v>10553.263626</v>
      </c>
      <c r="C1568" s="305">
        <v>0.92</v>
      </c>
      <c r="D1568" s="315">
        <v>44.747100000000003</v>
      </c>
      <c r="E1568" s="305">
        <v>0.9</v>
      </c>
      <c r="F1568" s="305">
        <v>-2.0000000000000018E-2</v>
      </c>
      <c r="G1568" s="305">
        <f t="shared" si="7"/>
        <v>4.3493682237509879E-2</v>
      </c>
      <c r="H1568" s="305">
        <v>0.60559011661495132</v>
      </c>
      <c r="I1568" s="307"/>
      <c r="J1568" s="307"/>
      <c r="K1568" s="307"/>
      <c r="L1568" s="307"/>
      <c r="M1568" s="307"/>
      <c r="N1568" s="307"/>
      <c r="O1568" s="308">
        <v>8027.7</v>
      </c>
      <c r="P1568" s="309">
        <v>0.92213694393632972</v>
      </c>
    </row>
    <row r="1569" spans="1:16" x14ac:dyDescent="0.35">
      <c r="A1569" s="303">
        <v>41884</v>
      </c>
      <c r="B1569" s="310">
        <v>10626.047532000001</v>
      </c>
      <c r="C1569" s="305">
        <v>0.69</v>
      </c>
      <c r="D1569" s="315">
        <v>45.0486</v>
      </c>
      <c r="E1569" s="305">
        <v>0.67</v>
      </c>
      <c r="F1569" s="305">
        <v>-1.9999999999999907E-2</v>
      </c>
      <c r="G1569" s="305">
        <f t="shared" si="7"/>
        <v>4.3352936315302154E-2</v>
      </c>
      <c r="H1569" s="305">
        <v>0.60535625437859408</v>
      </c>
      <c r="I1569" s="307"/>
      <c r="J1569" s="307"/>
      <c r="K1569" s="307"/>
      <c r="L1569" s="307"/>
      <c r="M1569" s="307"/>
      <c r="N1569" s="307"/>
      <c r="O1569" s="308">
        <v>8083.05</v>
      </c>
      <c r="P1569" s="309">
        <v>0.68948764901528914</v>
      </c>
    </row>
    <row r="1570" spans="1:16" x14ac:dyDescent="0.35">
      <c r="A1570" s="303">
        <v>41885</v>
      </c>
      <c r="B1570" s="304">
        <v>10667.50302</v>
      </c>
      <c r="C1570" s="305">
        <v>0.39</v>
      </c>
      <c r="D1570" s="315">
        <v>45.222700000000003</v>
      </c>
      <c r="E1570" s="305">
        <v>0.39</v>
      </c>
      <c r="F1570" s="305">
        <v>0</v>
      </c>
      <c r="G1570" s="305">
        <f t="shared" si="7"/>
        <v>4.3349604220979381E-2</v>
      </c>
      <c r="H1570" s="305">
        <v>0.60507957260387524</v>
      </c>
      <c r="I1570" s="307"/>
      <c r="J1570" s="307"/>
      <c r="K1570" s="307"/>
      <c r="L1570" s="307"/>
      <c r="M1570" s="307"/>
      <c r="N1570" s="307"/>
      <c r="O1570" s="308">
        <v>8114.6</v>
      </c>
      <c r="P1570" s="309">
        <v>0.39032295977385001</v>
      </c>
    </row>
    <row r="1571" spans="1:16" x14ac:dyDescent="0.35">
      <c r="A1571" s="303">
        <v>41886</v>
      </c>
      <c r="B1571" s="310">
        <v>10643.880031000001</v>
      </c>
      <c r="C1571" s="305">
        <v>-0.22</v>
      </c>
      <c r="D1571" s="315">
        <v>45.121000000000002</v>
      </c>
      <c r="E1571" s="305">
        <v>-0.22</v>
      </c>
      <c r="F1571" s="305">
        <v>0</v>
      </c>
      <c r="G1571" s="305">
        <f t="shared" si="7"/>
        <v>4.2958551658601699E-2</v>
      </c>
      <c r="H1571" s="305">
        <v>0.60480326977886389</v>
      </c>
      <c r="I1571" s="307"/>
      <c r="J1571" s="307"/>
      <c r="K1571" s="307"/>
      <c r="L1571" s="307"/>
      <c r="M1571" s="307"/>
      <c r="N1571" s="307"/>
      <c r="O1571" s="311">
        <v>8095.95</v>
      </c>
      <c r="P1571" s="309">
        <v>-0.22983264732704686</v>
      </c>
    </row>
    <row r="1572" spans="1:16" x14ac:dyDescent="0.35">
      <c r="A1572" s="303">
        <v>41887</v>
      </c>
      <c r="B1572" s="310">
        <v>10633.23623</v>
      </c>
      <c r="C1572" s="305">
        <v>-0.1</v>
      </c>
      <c r="D1572" s="315">
        <v>45.076700000000002</v>
      </c>
      <c r="E1572" s="305">
        <v>-0.1</v>
      </c>
      <c r="F1572" s="305">
        <v>0</v>
      </c>
      <c r="G1572" s="305">
        <f t="shared" si="7"/>
        <v>4.2908743773521704E-2</v>
      </c>
      <c r="H1572" s="305">
        <v>0.604527345039509</v>
      </c>
      <c r="I1572" s="307"/>
      <c r="J1572" s="307"/>
      <c r="K1572" s="307"/>
      <c r="L1572" s="307"/>
      <c r="M1572" s="307"/>
      <c r="N1572" s="307"/>
      <c r="O1572" s="311">
        <v>8086.85</v>
      </c>
      <c r="P1572" s="309">
        <v>-0.11240187995231511</v>
      </c>
    </row>
    <row r="1573" spans="1:16" x14ac:dyDescent="0.35">
      <c r="A1573" s="303">
        <v>41890</v>
      </c>
      <c r="B1573" s="310">
        <v>10748.492004</v>
      </c>
      <c r="C1573" s="305">
        <v>1.08</v>
      </c>
      <c r="D1573" s="315">
        <v>45.5578</v>
      </c>
      <c r="E1573" s="305">
        <v>1.07</v>
      </c>
      <c r="F1573" s="305">
        <v>-1.0000000000000009E-2</v>
      </c>
      <c r="G1573" s="305">
        <f t="shared" si="7"/>
        <v>4.2898342681517078E-2</v>
      </c>
      <c r="H1573" s="305">
        <v>0.60425426848828023</v>
      </c>
      <c r="I1573" s="307"/>
      <c r="J1573" s="307"/>
      <c r="K1573" s="307"/>
      <c r="L1573" s="307"/>
      <c r="M1573" s="307"/>
      <c r="N1573" s="307"/>
      <c r="O1573" s="311">
        <v>8173.9</v>
      </c>
      <c r="P1573" s="309">
        <v>1.0764389100824088</v>
      </c>
    </row>
    <row r="1574" spans="1:16" x14ac:dyDescent="0.35">
      <c r="A1574" s="303">
        <v>41891</v>
      </c>
      <c r="B1574" s="310">
        <v>10720.945269</v>
      </c>
      <c r="C1574" s="305">
        <v>-0.26</v>
      </c>
      <c r="D1574" s="315">
        <v>45.438800000000001</v>
      </c>
      <c r="E1574" s="305">
        <v>-0.26</v>
      </c>
      <c r="F1574" s="305">
        <v>0</v>
      </c>
      <c r="G1574" s="305">
        <f t="shared" si="7"/>
        <v>4.2720738882281936E-2</v>
      </c>
      <c r="H1574" s="305">
        <v>0.60397911150463357</v>
      </c>
      <c r="I1574" s="307"/>
      <c r="J1574" s="307"/>
      <c r="K1574" s="307"/>
      <c r="L1574" s="307"/>
      <c r="M1574" s="307"/>
      <c r="N1574" s="307"/>
      <c r="O1574" s="311">
        <v>8152.95</v>
      </c>
      <c r="P1574" s="309">
        <v>-0.25630360048446665</v>
      </c>
    </row>
    <row r="1575" spans="1:16" x14ac:dyDescent="0.35">
      <c r="A1575" s="303">
        <v>41892</v>
      </c>
      <c r="B1575" s="310">
        <v>10643.543777999999</v>
      </c>
      <c r="C1575" s="305">
        <v>-0.72</v>
      </c>
      <c r="D1575" s="315">
        <v>45.111600000000003</v>
      </c>
      <c r="E1575" s="305">
        <v>-0.72</v>
      </c>
      <c r="F1575" s="305">
        <v>0</v>
      </c>
      <c r="G1575" s="305">
        <f t="shared" si="7"/>
        <v>4.2710577848714557E-2</v>
      </c>
      <c r="H1575" s="305">
        <v>0.60370432999008616</v>
      </c>
      <c r="I1575" s="307"/>
      <c r="J1575" s="307"/>
      <c r="K1575" s="307"/>
      <c r="L1575" s="307"/>
      <c r="M1575" s="307"/>
      <c r="N1575" s="307"/>
      <c r="O1575" s="311">
        <v>8094.1</v>
      </c>
      <c r="P1575" s="309">
        <v>-0.72182461562991862</v>
      </c>
    </row>
    <row r="1576" spans="1:16" x14ac:dyDescent="0.35">
      <c r="A1576" s="303">
        <v>41893</v>
      </c>
      <c r="B1576" s="310">
        <v>10632.963499</v>
      </c>
      <c r="C1576" s="305">
        <v>-0.1</v>
      </c>
      <c r="D1576" s="315">
        <v>45.065199999999997</v>
      </c>
      <c r="E1576" s="305">
        <v>-0.1</v>
      </c>
      <c r="F1576" s="305">
        <v>0</v>
      </c>
      <c r="G1576" s="305">
        <f t="shared" si="7"/>
        <v>4.266239206654341E-2</v>
      </c>
      <c r="H1576" s="305">
        <v>0.60342992309168342</v>
      </c>
      <c r="I1576" s="307"/>
      <c r="J1576" s="307"/>
      <c r="K1576" s="307"/>
      <c r="L1576" s="307"/>
      <c r="M1576" s="307"/>
      <c r="N1576" s="307"/>
      <c r="O1576" s="311">
        <v>8085.7</v>
      </c>
      <c r="P1576" s="309">
        <v>-0.10377929603044866</v>
      </c>
    </row>
    <row r="1577" spans="1:16" x14ac:dyDescent="0.35">
      <c r="A1577" s="303">
        <v>41894</v>
      </c>
      <c r="B1577" s="310">
        <v>10658.964453000001</v>
      </c>
      <c r="C1577" s="305">
        <v>0.24</v>
      </c>
      <c r="D1577" s="315">
        <v>45.173299999999998</v>
      </c>
      <c r="E1577" s="305">
        <v>0.24</v>
      </c>
      <c r="F1577" s="305">
        <v>0</v>
      </c>
      <c r="G1577" s="305">
        <f t="shared" si="7"/>
        <v>4.2592529040914866E-2</v>
      </c>
      <c r="H1577" s="305">
        <v>0.6031558899591799</v>
      </c>
      <c r="I1577" s="307"/>
      <c r="J1577" s="307"/>
      <c r="K1577" s="307"/>
      <c r="L1577" s="307"/>
      <c r="M1577" s="307"/>
      <c r="N1577" s="307"/>
      <c r="O1577" s="311">
        <v>8105.5</v>
      </c>
      <c r="P1577" s="309">
        <v>0.24487675773278977</v>
      </c>
    </row>
    <row r="1578" spans="1:16" x14ac:dyDescent="0.35">
      <c r="A1578" s="303">
        <v>41897</v>
      </c>
      <c r="B1578" s="310">
        <v>10575.496354000001</v>
      </c>
      <c r="C1578" s="305">
        <v>-0.78</v>
      </c>
      <c r="D1578" s="315">
        <v>44.814999999999998</v>
      </c>
      <c r="E1578" s="305">
        <v>-0.79</v>
      </c>
      <c r="F1578" s="305">
        <v>-1.0000000000000009E-2</v>
      </c>
      <c r="G1578" s="305">
        <f t="shared" si="7"/>
        <v>4.2498942303148518E-2</v>
      </c>
      <c r="H1578" s="305">
        <v>0.60288473611985183</v>
      </c>
      <c r="I1578" s="307"/>
      <c r="J1578" s="307"/>
      <c r="K1578" s="307"/>
      <c r="L1578" s="307"/>
      <c r="M1578" s="307"/>
      <c r="N1578" s="307"/>
      <c r="O1578" s="311">
        <v>8042</v>
      </c>
      <c r="P1578" s="309">
        <v>-0.78341866633767199</v>
      </c>
    </row>
    <row r="1579" spans="1:16" x14ac:dyDescent="0.35">
      <c r="A1579" s="303">
        <v>41898</v>
      </c>
      <c r="B1579" s="310">
        <v>10432.026532</v>
      </c>
      <c r="C1579" s="305">
        <v>-1.36</v>
      </c>
      <c r="D1579" s="315">
        <v>44.2104</v>
      </c>
      <c r="E1579" s="305">
        <v>-1.35</v>
      </c>
      <c r="F1579" s="305">
        <v>1.0000000000000009E-2</v>
      </c>
      <c r="G1579" s="305">
        <f t="shared" si="7"/>
        <v>4.2451961134677516E-2</v>
      </c>
      <c r="H1579" s="305">
        <v>0.60264703615285542</v>
      </c>
      <c r="I1579" s="307"/>
      <c r="J1579" s="307"/>
      <c r="K1579" s="307"/>
      <c r="L1579" s="307"/>
      <c r="M1579" s="307"/>
      <c r="N1579" s="307"/>
      <c r="O1579" s="311">
        <v>7932.9</v>
      </c>
      <c r="P1579" s="309">
        <v>-1.3566277045511113</v>
      </c>
    </row>
    <row r="1580" spans="1:16" x14ac:dyDescent="0.35">
      <c r="A1580" s="303">
        <v>41899</v>
      </c>
      <c r="B1580" s="310">
        <v>10488.0515</v>
      </c>
      <c r="C1580" s="305">
        <v>0.54</v>
      </c>
      <c r="D1580" s="315">
        <v>44.444800000000001</v>
      </c>
      <c r="E1580" s="305">
        <v>0.53</v>
      </c>
      <c r="F1580" s="305">
        <v>-1.0000000000000009E-2</v>
      </c>
      <c r="G1580" s="305">
        <f t="shared" si="7"/>
        <v>4.2441365254963601E-2</v>
      </c>
      <c r="H1580" s="305">
        <v>0.60237663573498057</v>
      </c>
      <c r="I1580" s="307"/>
      <c r="J1580" s="307"/>
      <c r="K1580" s="307"/>
      <c r="L1580" s="307"/>
      <c r="M1580" s="307"/>
      <c r="N1580" s="307"/>
      <c r="O1580" s="311">
        <v>7975.5</v>
      </c>
      <c r="P1580" s="309">
        <v>0.53700412207389936</v>
      </c>
    </row>
    <row r="1581" spans="1:16" x14ac:dyDescent="0.35">
      <c r="A1581" s="303">
        <v>41900</v>
      </c>
      <c r="B1581" s="310">
        <v>10671.16372</v>
      </c>
      <c r="C1581" s="305">
        <v>1.75</v>
      </c>
      <c r="D1581" s="315">
        <v>45.216200000000001</v>
      </c>
      <c r="E1581" s="305">
        <v>1.74</v>
      </c>
      <c r="F1581" s="305">
        <v>-1.0000000000000009E-2</v>
      </c>
      <c r="G1581" s="305">
        <f t="shared" si="7"/>
        <v>4.2225727604472942E-2</v>
      </c>
      <c r="H1581" s="305">
        <v>0.60210659873036532</v>
      </c>
      <c r="I1581" s="307"/>
      <c r="J1581" s="307"/>
      <c r="K1581" s="307"/>
      <c r="L1581" s="307"/>
      <c r="M1581" s="307"/>
      <c r="N1581" s="307"/>
      <c r="O1581" s="311">
        <v>8114.75</v>
      </c>
      <c r="P1581" s="309">
        <v>1.7459720393705722</v>
      </c>
    </row>
    <row r="1582" spans="1:16" x14ac:dyDescent="0.35">
      <c r="A1582" s="303">
        <v>41901</v>
      </c>
      <c r="B1582" s="310">
        <v>10679.98055</v>
      </c>
      <c r="C1582" s="305">
        <v>0.08</v>
      </c>
      <c r="D1582" s="315">
        <v>45.244500000000002</v>
      </c>
      <c r="E1582" s="305">
        <v>0.06</v>
      </c>
      <c r="F1582" s="305">
        <v>-2.0000000000000004E-2</v>
      </c>
      <c r="G1582" s="305">
        <f t="shared" si="7"/>
        <v>4.2180072251433394E-2</v>
      </c>
      <c r="H1582" s="305">
        <v>0.60187742037004943</v>
      </c>
      <c r="I1582" s="307"/>
      <c r="J1582" s="307"/>
      <c r="K1582" s="307"/>
      <c r="L1582" s="307"/>
      <c r="M1582" s="307"/>
      <c r="N1582" s="307"/>
      <c r="O1582" s="311">
        <v>8121.45</v>
      </c>
      <c r="P1582" s="309">
        <v>8.2565698265501933E-2</v>
      </c>
    </row>
    <row r="1583" spans="1:16" x14ac:dyDescent="0.35">
      <c r="A1583" s="303">
        <v>41904</v>
      </c>
      <c r="B1583" s="310">
        <v>10713.737913999999</v>
      </c>
      <c r="C1583" s="305">
        <v>0.32</v>
      </c>
      <c r="D1583" s="315">
        <v>45.382100000000001</v>
      </c>
      <c r="E1583" s="305">
        <v>0.3</v>
      </c>
      <c r="F1583" s="305">
        <v>-2.0000000000000018E-2</v>
      </c>
      <c r="G1583" s="305">
        <f t="shared" si="7"/>
        <v>4.2183026718040119E-2</v>
      </c>
      <c r="H1583" s="305">
        <v>0.60164848921103353</v>
      </c>
      <c r="I1583" s="307"/>
      <c r="J1583" s="307"/>
      <c r="K1583" s="307"/>
      <c r="L1583" s="307"/>
      <c r="M1583" s="307"/>
      <c r="N1583" s="307"/>
      <c r="O1583" s="311">
        <v>8146.3</v>
      </c>
      <c r="P1583" s="309">
        <v>0.30597984350085716</v>
      </c>
    </row>
    <row r="1584" spans="1:16" x14ac:dyDescent="0.35">
      <c r="A1584" s="303">
        <v>41905</v>
      </c>
      <c r="B1584" s="310">
        <v>10544.421923</v>
      </c>
      <c r="C1584" s="305">
        <v>-1.58</v>
      </c>
      <c r="D1584" s="315">
        <v>44.668999999999997</v>
      </c>
      <c r="E1584" s="305">
        <v>-1.57</v>
      </c>
      <c r="F1584" s="305">
        <v>1.0000000000000009E-2</v>
      </c>
      <c r="G1584" s="305">
        <f t="shared" si="7"/>
        <v>4.2068447417016507E-2</v>
      </c>
      <c r="H1584" s="305">
        <v>0.60141266209892241</v>
      </c>
      <c r="I1584" s="307"/>
      <c r="J1584" s="307"/>
      <c r="K1584" s="307"/>
      <c r="L1584" s="307"/>
      <c r="M1584" s="307"/>
      <c r="N1584" s="307"/>
      <c r="O1584" s="311">
        <v>8017.55</v>
      </c>
      <c r="P1584" s="309">
        <v>-1.5804721161754416</v>
      </c>
    </row>
    <row r="1585" spans="1:16" x14ac:dyDescent="0.35">
      <c r="A1585" s="303">
        <v>41906</v>
      </c>
      <c r="B1585" s="310">
        <v>10524.500146</v>
      </c>
      <c r="C1585" s="305">
        <v>-0.19</v>
      </c>
      <c r="D1585" s="315">
        <v>44.582799999999999</v>
      </c>
      <c r="E1585" s="305">
        <v>-0.19</v>
      </c>
      <c r="F1585" s="305">
        <v>0</v>
      </c>
      <c r="G1585" s="305">
        <f t="shared" si="7"/>
        <v>4.2064981069052196E-2</v>
      </c>
      <c r="H1585" s="305">
        <v>0.60114158780055726</v>
      </c>
      <c r="I1585" s="307"/>
      <c r="J1585" s="307"/>
      <c r="K1585" s="307"/>
      <c r="L1585" s="307"/>
      <c r="M1585" s="307"/>
      <c r="N1585" s="307"/>
      <c r="O1585" s="311">
        <v>8002.4</v>
      </c>
      <c r="P1585" s="309">
        <v>-0.18896046797339019</v>
      </c>
    </row>
    <row r="1586" spans="1:16" x14ac:dyDescent="0.35">
      <c r="A1586" s="303">
        <v>41907</v>
      </c>
      <c r="B1586" s="310">
        <v>10405.388466</v>
      </c>
      <c r="C1586" s="305">
        <v>-1.1299999999999999</v>
      </c>
      <c r="D1586" s="315">
        <v>44.085000000000001</v>
      </c>
      <c r="E1586" s="305">
        <v>-1.1200000000000001</v>
      </c>
      <c r="F1586" s="305">
        <v>9.9999999999997868E-3</v>
      </c>
      <c r="G1586" s="305">
        <f t="shared" si="7"/>
        <v>4.2049015464425743E-2</v>
      </c>
      <c r="H1586" s="305">
        <v>0.60090636231021288</v>
      </c>
      <c r="I1586" s="307"/>
      <c r="J1586" s="307"/>
      <c r="K1586" s="307"/>
      <c r="L1586" s="307"/>
      <c r="M1586" s="307"/>
      <c r="N1586" s="307"/>
      <c r="O1586" s="311">
        <v>7911.85</v>
      </c>
      <c r="P1586" s="309">
        <v>-1.1315355393381896</v>
      </c>
    </row>
    <row r="1587" spans="1:16" x14ac:dyDescent="0.35">
      <c r="A1587" s="303">
        <v>41908</v>
      </c>
      <c r="B1587" s="310">
        <v>10480.355705</v>
      </c>
      <c r="C1587" s="305">
        <v>0.72</v>
      </c>
      <c r="D1587" s="315">
        <v>44.392899999999997</v>
      </c>
      <c r="E1587" s="305">
        <v>0.7</v>
      </c>
      <c r="F1587" s="305">
        <v>-2.0000000000000018E-2</v>
      </c>
      <c r="G1587" s="305">
        <f t="shared" si="7"/>
        <v>4.2052090620860003E-2</v>
      </c>
      <c r="H1587" s="305">
        <v>0.60067887799492226</v>
      </c>
      <c r="I1587" s="307"/>
      <c r="J1587" s="307"/>
      <c r="K1587" s="307"/>
      <c r="L1587" s="307"/>
      <c r="M1587" s="307"/>
      <c r="N1587" s="307"/>
      <c r="O1587" s="311">
        <v>7968.85</v>
      </c>
      <c r="P1587" s="309">
        <v>0.72043832984700162</v>
      </c>
    </row>
    <row r="1588" spans="1:16" x14ac:dyDescent="0.35">
      <c r="A1588" s="303">
        <v>41911</v>
      </c>
      <c r="B1588" s="310">
        <v>10467.249843</v>
      </c>
      <c r="C1588" s="305">
        <v>-0.13</v>
      </c>
      <c r="D1588" s="315">
        <v>44.331899999999997</v>
      </c>
      <c r="E1588" s="305">
        <v>-0.14000000000000001</v>
      </c>
      <c r="F1588" s="305">
        <v>-1.0000000000000009E-2</v>
      </c>
      <c r="G1588" s="305">
        <f t="shared" si="7"/>
        <v>4.1981163118755105E-2</v>
      </c>
      <c r="H1588" s="305">
        <v>0.60041131507859979</v>
      </c>
      <c r="I1588" s="307"/>
      <c r="J1588" s="307"/>
      <c r="K1588" s="307"/>
      <c r="L1588" s="307"/>
      <c r="M1588" s="307"/>
      <c r="N1588" s="307"/>
      <c r="O1588" s="311">
        <v>7958.9</v>
      </c>
      <c r="P1588" s="309">
        <v>-0.1248611782126747</v>
      </c>
    </row>
    <row r="1589" spans="1:16" x14ac:dyDescent="0.35">
      <c r="A1589" s="303">
        <v>41912</v>
      </c>
      <c r="B1589" s="310">
        <v>10475.035012</v>
      </c>
      <c r="C1589" s="305">
        <v>7.0000000000000007E-2</v>
      </c>
      <c r="D1589" s="315">
        <v>44.363300000000002</v>
      </c>
      <c r="E1589" s="305">
        <v>7.0000000000000007E-2</v>
      </c>
      <c r="F1589" s="305">
        <v>0</v>
      </c>
      <c r="G1589" s="305">
        <f t="shared" si="7"/>
        <v>4.1888933805066302E-2</v>
      </c>
      <c r="H1589" s="305">
        <v>0.60014169315194632</v>
      </c>
      <c r="I1589" s="307"/>
      <c r="J1589" s="307"/>
      <c r="K1589" s="307"/>
      <c r="L1589" s="307"/>
      <c r="M1589" s="307"/>
      <c r="N1589" s="307"/>
      <c r="O1589" s="311">
        <v>7964.8</v>
      </c>
      <c r="P1589" s="309">
        <v>7.4130847227638824E-2</v>
      </c>
    </row>
    <row r="1590" spans="1:16" x14ac:dyDescent="0.35">
      <c r="A1590" s="303">
        <v>41913</v>
      </c>
      <c r="B1590" s="310">
        <v>10449.701063</v>
      </c>
      <c r="C1590" s="305">
        <v>-0.24</v>
      </c>
      <c r="D1590" s="315">
        <v>44.255299999999998</v>
      </c>
      <c r="E1590" s="305">
        <v>-0.24</v>
      </c>
      <c r="F1590" s="305">
        <v>0</v>
      </c>
      <c r="G1590" s="305">
        <f t="shared" si="7"/>
        <v>4.1817918751539854E-2</v>
      </c>
      <c r="H1590" s="305">
        <v>0.5998724340499908</v>
      </c>
      <c r="I1590" s="307"/>
      <c r="J1590" s="307"/>
      <c r="K1590" s="307"/>
      <c r="L1590" s="307"/>
      <c r="M1590" s="307"/>
      <c r="N1590" s="307"/>
      <c r="O1590" s="311">
        <v>7945.55</v>
      </c>
      <c r="P1590" s="309">
        <v>-0.24168842908798713</v>
      </c>
    </row>
    <row r="1591" spans="1:16" x14ac:dyDescent="0.35">
      <c r="A1591" s="303">
        <v>41919</v>
      </c>
      <c r="B1591" s="310">
        <v>10327.226699999999</v>
      </c>
      <c r="C1591" s="305">
        <v>-1.17</v>
      </c>
      <c r="D1591" s="315">
        <v>43.728700000000003</v>
      </c>
      <c r="E1591" s="305">
        <v>-1.19</v>
      </c>
      <c r="F1591" s="305">
        <v>-2.0000000000000018E-2</v>
      </c>
      <c r="G1591" s="305">
        <f t="shared" si="7"/>
        <v>4.1801491961912289E-2</v>
      </c>
      <c r="H1591" s="305">
        <v>0.59964625801970428</v>
      </c>
      <c r="I1591" s="307"/>
      <c r="J1591" s="307"/>
      <c r="K1591" s="307"/>
      <c r="L1591" s="307"/>
      <c r="M1591" s="307"/>
      <c r="N1591" s="307"/>
      <c r="O1591" s="311">
        <v>7852.4</v>
      </c>
      <c r="P1591" s="309">
        <v>-1.1723543367041998</v>
      </c>
    </row>
    <row r="1592" spans="1:16" x14ac:dyDescent="0.35">
      <c r="A1592" s="303">
        <v>41920</v>
      </c>
      <c r="B1592" s="310">
        <v>10314.437293000001</v>
      </c>
      <c r="C1592" s="305">
        <v>-0.12</v>
      </c>
      <c r="D1592" s="315">
        <v>43.671300000000002</v>
      </c>
      <c r="E1592" s="305">
        <v>-0.13</v>
      </c>
      <c r="F1592" s="305">
        <v>-1.0000000000000009E-2</v>
      </c>
      <c r="G1592" s="305">
        <f t="shared" si="7"/>
        <v>4.1731957024072369E-2</v>
      </c>
      <c r="H1592" s="305">
        <v>0.59938012118598738</v>
      </c>
      <c r="I1592" s="307"/>
      <c r="J1592" s="307"/>
      <c r="K1592" s="307"/>
      <c r="L1592" s="307"/>
      <c r="M1592" s="307"/>
      <c r="N1592" s="307"/>
      <c r="O1592" s="308">
        <v>7842.7</v>
      </c>
      <c r="P1592" s="309">
        <v>-0.12352911211858564</v>
      </c>
    </row>
    <row r="1593" spans="1:16" x14ac:dyDescent="0.35">
      <c r="A1593" s="303">
        <v>41921</v>
      </c>
      <c r="B1593" s="310">
        <v>10469.44875</v>
      </c>
      <c r="C1593" s="305">
        <v>1.5</v>
      </c>
      <c r="D1593" s="315">
        <v>44.3185</v>
      </c>
      <c r="E1593" s="305">
        <v>1.48</v>
      </c>
      <c r="F1593" s="305">
        <v>-2.0000000000000018E-2</v>
      </c>
      <c r="G1593" s="305">
        <f t="shared" si="7"/>
        <v>4.1474107276748495E-2</v>
      </c>
      <c r="H1593" s="305">
        <v>0.59915450252596092</v>
      </c>
      <c r="I1593" s="307"/>
      <c r="J1593" s="307"/>
      <c r="K1593" s="307"/>
      <c r="L1593" s="307"/>
      <c r="M1593" s="307"/>
      <c r="N1593" s="307"/>
      <c r="O1593" s="311">
        <v>7960.55</v>
      </c>
      <c r="P1593" s="309">
        <v>1.502671273923526</v>
      </c>
    </row>
    <row r="1594" spans="1:16" x14ac:dyDescent="0.35">
      <c r="A1594" s="303">
        <v>41922</v>
      </c>
      <c r="B1594" s="310">
        <v>10337.141768</v>
      </c>
      <c r="C1594" s="305">
        <v>-1.26</v>
      </c>
      <c r="D1594" s="315">
        <v>43.761600000000001</v>
      </c>
      <c r="E1594" s="305">
        <v>-1.26</v>
      </c>
      <c r="F1594" s="305">
        <v>0</v>
      </c>
      <c r="G1594" s="305">
        <f t="shared" si="7"/>
        <v>4.1470666613851133E-2</v>
      </c>
      <c r="H1594" s="305">
        <v>0.59888672106181173</v>
      </c>
      <c r="I1594" s="307"/>
      <c r="J1594" s="307"/>
      <c r="K1594" s="307"/>
      <c r="L1594" s="307"/>
      <c r="M1594" s="307"/>
      <c r="N1594" s="307"/>
      <c r="O1594" s="311">
        <v>7859.95</v>
      </c>
      <c r="P1594" s="309">
        <v>-1.2637317773269481</v>
      </c>
    </row>
    <row r="1595" spans="1:16" x14ac:dyDescent="0.35">
      <c r="A1595" s="303">
        <v>41925</v>
      </c>
      <c r="B1595" s="310">
        <v>10369.113421</v>
      </c>
      <c r="C1595" s="305">
        <v>0.31</v>
      </c>
      <c r="D1595" s="315">
        <v>43.8902</v>
      </c>
      <c r="E1595" s="305">
        <v>0.28999999999999998</v>
      </c>
      <c r="F1595" s="305">
        <v>-2.0000000000000018E-2</v>
      </c>
      <c r="G1595" s="305">
        <f t="shared" si="7"/>
        <v>4.1439793851264242E-2</v>
      </c>
      <c r="H1595" s="305">
        <v>0.5986617121020219</v>
      </c>
      <c r="I1595" s="307"/>
      <c r="J1595" s="307"/>
      <c r="K1595" s="307"/>
      <c r="L1595" s="307"/>
      <c r="M1595" s="307"/>
      <c r="N1595" s="307"/>
      <c r="O1595" s="311">
        <v>7884.25</v>
      </c>
      <c r="P1595" s="309">
        <v>0.30916227202463353</v>
      </c>
    </row>
    <row r="1596" spans="1:16" x14ac:dyDescent="0.35">
      <c r="A1596" s="303">
        <v>41926</v>
      </c>
      <c r="B1596" s="310">
        <v>10342.42873</v>
      </c>
      <c r="C1596" s="305">
        <v>-0.26</v>
      </c>
      <c r="D1596" s="315">
        <v>43.7746</v>
      </c>
      <c r="E1596" s="305">
        <v>-0.26</v>
      </c>
      <c r="F1596" s="305">
        <v>0</v>
      </c>
      <c r="G1596" s="305">
        <f t="shared" si="7"/>
        <v>4.1439793851264242E-2</v>
      </c>
      <c r="H1596" s="305">
        <v>0.59839465762963184</v>
      </c>
      <c r="I1596" s="307"/>
      <c r="J1596" s="307"/>
      <c r="K1596" s="307"/>
      <c r="L1596" s="307"/>
      <c r="M1596" s="307"/>
      <c r="N1596" s="307"/>
      <c r="O1596" s="311">
        <v>7864</v>
      </c>
      <c r="P1596" s="309">
        <v>-0.25684117068839774</v>
      </c>
    </row>
    <row r="1597" spans="1:16" x14ac:dyDescent="0.35">
      <c r="A1597" s="303">
        <v>41928</v>
      </c>
      <c r="B1597" s="310">
        <v>10194.40842</v>
      </c>
      <c r="C1597" s="305">
        <v>-1.43</v>
      </c>
      <c r="D1597" s="315">
        <v>43.1556</v>
      </c>
      <c r="E1597" s="305">
        <v>-1.41</v>
      </c>
      <c r="F1597" s="305">
        <v>2.0000000000000018E-2</v>
      </c>
      <c r="G1597" s="305">
        <f t="shared" si="7"/>
        <v>4.1450193359201234E-2</v>
      </c>
      <c r="H1597" s="305">
        <v>0.59823654522839442</v>
      </c>
      <c r="I1597" s="307"/>
      <c r="J1597" s="307"/>
      <c r="K1597" s="307"/>
      <c r="L1597" s="307"/>
      <c r="M1597" s="307"/>
      <c r="N1597" s="307"/>
      <c r="O1597" s="311">
        <v>7748.2</v>
      </c>
      <c r="P1597" s="309">
        <v>-1.4725330620549362</v>
      </c>
    </row>
    <row r="1598" spans="1:16" x14ac:dyDescent="0.35">
      <c r="A1598" s="303">
        <v>41929</v>
      </c>
      <c r="B1598" s="310">
        <v>10235.826961999999</v>
      </c>
      <c r="C1598" s="305">
        <v>0.41</v>
      </c>
      <c r="D1598" s="315">
        <v>43.3247</v>
      </c>
      <c r="E1598" s="305">
        <v>0.39</v>
      </c>
      <c r="F1598" s="305">
        <v>-1.9999999999999962E-2</v>
      </c>
      <c r="G1598" s="305">
        <f t="shared" ref="G1598:G1661" si="8">+STDEV(F883:F1598)</f>
        <v>4.1453480220428149E-2</v>
      </c>
      <c r="H1598" s="305">
        <v>0.59801255898859706</v>
      </c>
      <c r="I1598" s="307"/>
      <c r="J1598" s="307"/>
      <c r="K1598" s="307"/>
      <c r="L1598" s="307"/>
      <c r="M1598" s="307"/>
      <c r="N1598" s="307"/>
      <c r="O1598" s="311">
        <v>7779.7</v>
      </c>
      <c r="P1598" s="309">
        <v>0.40654603649879972</v>
      </c>
    </row>
    <row r="1599" spans="1:16" x14ac:dyDescent="0.35">
      <c r="A1599" s="303">
        <v>41932</v>
      </c>
      <c r="B1599" s="310">
        <v>10367.029536</v>
      </c>
      <c r="C1599" s="305">
        <v>1.28</v>
      </c>
      <c r="D1599" s="315">
        <v>43.866799999999998</v>
      </c>
      <c r="E1599" s="305">
        <v>1.25</v>
      </c>
      <c r="F1599" s="305">
        <v>-3.0000000000000027E-2</v>
      </c>
      <c r="G1599" s="305">
        <f t="shared" si="8"/>
        <v>4.14601356107843E-2</v>
      </c>
      <c r="H1599" s="305">
        <v>0.59786647186660591</v>
      </c>
      <c r="I1599" s="307"/>
      <c r="J1599" s="307"/>
      <c r="K1599" s="307"/>
      <c r="L1599" s="307"/>
      <c r="M1599" s="307"/>
      <c r="N1599" s="307"/>
      <c r="O1599" s="311">
        <v>7879.4</v>
      </c>
      <c r="P1599" s="309">
        <v>1.2815404192963715</v>
      </c>
    </row>
    <row r="1600" spans="1:16" x14ac:dyDescent="0.35">
      <c r="A1600" s="303">
        <v>41933</v>
      </c>
      <c r="B1600" s="310">
        <v>10431.098397</v>
      </c>
      <c r="C1600" s="305">
        <v>0.62</v>
      </c>
      <c r="D1600" s="315">
        <v>44.133600000000001</v>
      </c>
      <c r="E1600" s="305">
        <v>0.61</v>
      </c>
      <c r="F1600" s="305">
        <v>-1.0000000000000009E-2</v>
      </c>
      <c r="G1600" s="305">
        <f t="shared" si="8"/>
        <v>4.1439475674259083E-2</v>
      </c>
      <c r="H1600" s="305">
        <v>0.59760298744542117</v>
      </c>
      <c r="I1600" s="307"/>
      <c r="J1600" s="307"/>
      <c r="K1600" s="307"/>
      <c r="L1600" s="307"/>
      <c r="M1600" s="307"/>
      <c r="N1600" s="307"/>
      <c r="O1600" s="311">
        <v>7927.75</v>
      </c>
      <c r="P1600" s="309">
        <v>0.61362540294946788</v>
      </c>
    </row>
    <row r="1601" spans="1:16" x14ac:dyDescent="0.35">
      <c r="A1601" s="303">
        <v>41934</v>
      </c>
      <c r="B1601" s="310">
        <v>10520.794462</v>
      </c>
      <c r="C1601" s="305">
        <v>0.86</v>
      </c>
      <c r="D1601" s="315">
        <v>44.508099999999999</v>
      </c>
      <c r="E1601" s="305">
        <v>0.85</v>
      </c>
      <c r="F1601" s="305">
        <v>-1.0000000000000009E-2</v>
      </c>
      <c r="G1601" s="305">
        <f t="shared" si="8"/>
        <v>4.1428988607055656E-2</v>
      </c>
      <c r="H1601" s="305">
        <v>0.59733985085478913</v>
      </c>
      <c r="I1601" s="307"/>
      <c r="J1601" s="307"/>
      <c r="K1601" s="307"/>
      <c r="L1601" s="307"/>
      <c r="M1601" s="307"/>
      <c r="N1601" s="307"/>
      <c r="O1601" s="311">
        <v>7995.9</v>
      </c>
      <c r="P1601" s="309">
        <v>0.85963861120746288</v>
      </c>
    </row>
    <row r="1602" spans="1:16" x14ac:dyDescent="0.35">
      <c r="A1602" s="303">
        <v>41939</v>
      </c>
      <c r="B1602" s="310">
        <v>10515.215596</v>
      </c>
      <c r="C1602" s="305">
        <v>-0.05</v>
      </c>
      <c r="D1602" s="315">
        <v>44.473799999999997</v>
      </c>
      <c r="E1602" s="305">
        <v>-0.08</v>
      </c>
      <c r="F1602" s="305">
        <v>-0.03</v>
      </c>
      <c r="G1602" s="305">
        <f t="shared" si="8"/>
        <v>4.1435193009714662E-2</v>
      </c>
      <c r="H1602" s="305">
        <v>0.59719428053894419</v>
      </c>
      <c r="I1602" s="307"/>
      <c r="J1602" s="307"/>
      <c r="K1602" s="307"/>
      <c r="L1602" s="307"/>
      <c r="M1602" s="307"/>
      <c r="N1602" s="307"/>
      <c r="O1602" s="311">
        <v>7991.7</v>
      </c>
      <c r="P1602" s="309">
        <v>-5.2526920046521569E-2</v>
      </c>
    </row>
    <row r="1603" spans="1:16" x14ac:dyDescent="0.35">
      <c r="A1603" s="303">
        <v>41940</v>
      </c>
      <c r="B1603" s="310">
        <v>10562.478067</v>
      </c>
      <c r="C1603" s="305">
        <v>0.45</v>
      </c>
      <c r="D1603" s="315">
        <v>44.668399999999998</v>
      </c>
      <c r="E1603" s="305">
        <v>0.44</v>
      </c>
      <c r="F1603" s="305">
        <v>-1.0000000000000009E-2</v>
      </c>
      <c r="G1603" s="305">
        <f t="shared" si="8"/>
        <v>4.1414313099830548E-2</v>
      </c>
      <c r="H1603" s="305">
        <v>0.59693174589214948</v>
      </c>
      <c r="I1603" s="307"/>
      <c r="J1603" s="307"/>
      <c r="K1603" s="307"/>
      <c r="L1603" s="307"/>
      <c r="M1603" s="307"/>
      <c r="N1603" s="307"/>
      <c r="O1603" s="311">
        <v>8027.6</v>
      </c>
      <c r="P1603" s="309">
        <v>0.44921606166398326</v>
      </c>
    </row>
    <row r="1604" spans="1:16" x14ac:dyDescent="0.35">
      <c r="A1604" s="303">
        <v>41941</v>
      </c>
      <c r="B1604" s="310">
        <v>10645.963142000001</v>
      </c>
      <c r="C1604" s="305">
        <v>0.79</v>
      </c>
      <c r="D1604" s="315">
        <v>45.016800000000003</v>
      </c>
      <c r="E1604" s="305">
        <v>0.78</v>
      </c>
      <c r="F1604" s="305">
        <v>-1.0000000000000009E-2</v>
      </c>
      <c r="G1604" s="305">
        <f t="shared" si="8"/>
        <v>4.1410596240030052E-2</v>
      </c>
      <c r="H1604" s="305">
        <v>0.59666955696659352</v>
      </c>
      <c r="I1604" s="307"/>
      <c r="J1604" s="307"/>
      <c r="K1604" s="307"/>
      <c r="L1604" s="307"/>
      <c r="M1604" s="307"/>
      <c r="N1604" s="307"/>
      <c r="O1604" s="311">
        <v>8090.45</v>
      </c>
      <c r="P1604" s="309">
        <v>0.78292391250186166</v>
      </c>
    </row>
    <row r="1605" spans="1:16" x14ac:dyDescent="0.35">
      <c r="A1605" s="303">
        <v>41942</v>
      </c>
      <c r="B1605" s="310">
        <v>10749.574321</v>
      </c>
      <c r="C1605" s="305">
        <v>0.97</v>
      </c>
      <c r="D1605" s="315">
        <v>45.452399999999997</v>
      </c>
      <c r="E1605" s="305">
        <v>0.97</v>
      </c>
      <c r="F1605" s="305">
        <v>0</v>
      </c>
      <c r="G1605" s="305">
        <f t="shared" si="8"/>
        <v>4.1376071992344055E-2</v>
      </c>
      <c r="H1605" s="305">
        <v>0.59640565428557202</v>
      </c>
      <c r="I1605" s="307"/>
      <c r="J1605" s="307"/>
      <c r="K1605" s="307"/>
      <c r="L1605" s="307"/>
      <c r="M1605" s="307"/>
      <c r="N1605" s="307"/>
      <c r="O1605" s="311">
        <v>8169.2</v>
      </c>
      <c r="P1605" s="309">
        <v>0.97336983727728377</v>
      </c>
    </row>
    <row r="1606" spans="1:16" x14ac:dyDescent="0.35">
      <c r="A1606" s="303">
        <v>41943</v>
      </c>
      <c r="B1606" s="310">
        <v>10952.143716</v>
      </c>
      <c r="C1606" s="305">
        <v>1.88</v>
      </c>
      <c r="D1606" s="315">
        <v>46.306899999999999</v>
      </c>
      <c r="E1606" s="305">
        <v>1.88</v>
      </c>
      <c r="F1606" s="305">
        <v>0</v>
      </c>
      <c r="G1606" s="305">
        <f t="shared" si="8"/>
        <v>4.1372495699419386E-2</v>
      </c>
      <c r="H1606" s="305">
        <v>0.59614210137523183</v>
      </c>
      <c r="I1606" s="307"/>
      <c r="J1606" s="307"/>
      <c r="K1606" s="307"/>
      <c r="L1606" s="307"/>
      <c r="M1606" s="307"/>
      <c r="N1606" s="307"/>
      <c r="O1606" s="311">
        <v>8322.2000000000007</v>
      </c>
      <c r="P1606" s="309">
        <v>1.8728884101258496</v>
      </c>
    </row>
    <row r="1607" spans="1:16" x14ac:dyDescent="0.35">
      <c r="A1607" s="303">
        <v>41946</v>
      </c>
      <c r="B1607" s="310">
        <v>10955.318033</v>
      </c>
      <c r="C1607" s="305">
        <v>0.03</v>
      </c>
      <c r="D1607" s="315">
        <v>46.316000000000003</v>
      </c>
      <c r="E1607" s="305">
        <v>0.02</v>
      </c>
      <c r="F1607" s="305">
        <v>-9.9999999999999985E-3</v>
      </c>
      <c r="G1607" s="305">
        <f t="shared" si="8"/>
        <v>4.1299937601410104E-2</v>
      </c>
      <c r="H1607" s="305">
        <v>0.59588098422973479</v>
      </c>
      <c r="I1607" s="307"/>
      <c r="J1607" s="307"/>
      <c r="K1607" s="307"/>
      <c r="L1607" s="307"/>
      <c r="M1607" s="307"/>
      <c r="N1607" s="307"/>
      <c r="O1607" s="311">
        <v>8324.15</v>
      </c>
      <c r="P1607" s="309">
        <v>2.3431304222428066E-2</v>
      </c>
    </row>
    <row r="1608" spans="1:16" x14ac:dyDescent="0.35">
      <c r="A1608" s="303">
        <v>41948</v>
      </c>
      <c r="B1608" s="310">
        <v>10973.953890999999</v>
      </c>
      <c r="C1608" s="305">
        <v>0.17</v>
      </c>
      <c r="D1608" s="315">
        <v>46.391399999999997</v>
      </c>
      <c r="E1608" s="305">
        <v>0.16</v>
      </c>
      <c r="F1608" s="305">
        <v>-1.0000000000000009E-2</v>
      </c>
      <c r="G1608" s="305">
        <f t="shared" si="8"/>
        <v>4.1296780420918555E-2</v>
      </c>
      <c r="H1608" s="305">
        <v>0.59562020968567797</v>
      </c>
      <c r="I1608" s="307"/>
      <c r="J1608" s="307"/>
      <c r="K1608" s="307"/>
      <c r="L1608" s="307"/>
      <c r="M1608" s="307"/>
      <c r="N1608" s="307"/>
      <c r="O1608" s="311">
        <v>8338.2999999999993</v>
      </c>
      <c r="P1608" s="309">
        <v>0.16998732603328431</v>
      </c>
    </row>
    <row r="1609" spans="1:16" x14ac:dyDescent="0.35">
      <c r="A1609" s="303">
        <v>41950</v>
      </c>
      <c r="B1609" s="310">
        <v>10972.242972</v>
      </c>
      <c r="C1609" s="305">
        <v>-0.02</v>
      </c>
      <c r="D1609" s="315">
        <v>46.357900000000001</v>
      </c>
      <c r="E1609" s="305">
        <v>-7.0000000000000007E-2</v>
      </c>
      <c r="F1609" s="305">
        <v>-0.05</v>
      </c>
      <c r="G1609" s="305">
        <f t="shared" si="8"/>
        <v>4.1256723576910341E-2</v>
      </c>
      <c r="H1609" s="305">
        <v>0.59574276767553824</v>
      </c>
      <c r="I1609" s="307"/>
      <c r="J1609" s="307"/>
      <c r="K1609" s="307"/>
      <c r="L1609" s="307"/>
      <c r="M1609" s="307"/>
      <c r="N1609" s="307"/>
      <c r="O1609" s="311">
        <v>8337</v>
      </c>
      <c r="P1609" s="309">
        <v>-1.5590707938060186E-2</v>
      </c>
    </row>
    <row r="1610" spans="1:16" x14ac:dyDescent="0.35">
      <c r="A1610" s="303">
        <v>41953</v>
      </c>
      <c r="B1610" s="310">
        <v>10981.771476</v>
      </c>
      <c r="C1610" s="305">
        <v>0.09</v>
      </c>
      <c r="D1610" s="315">
        <v>46.391500000000001</v>
      </c>
      <c r="E1610" s="305">
        <v>7.0000000000000007E-2</v>
      </c>
      <c r="F1610" s="305">
        <v>-1.999999999999999E-2</v>
      </c>
      <c r="G1610" s="305">
        <f t="shared" si="8"/>
        <v>4.1250220047690418E-2</v>
      </c>
      <c r="H1610" s="305">
        <v>0.59552177045618393</v>
      </c>
      <c r="I1610" s="307"/>
      <c r="J1610" s="307"/>
      <c r="K1610" s="307"/>
      <c r="L1610" s="307"/>
      <c r="M1610" s="307"/>
      <c r="N1610" s="307"/>
      <c r="O1610" s="311">
        <v>8344.25</v>
      </c>
      <c r="P1610" s="309">
        <v>8.6961736835792253E-2</v>
      </c>
    </row>
    <row r="1611" spans="1:16" x14ac:dyDescent="0.35">
      <c r="A1611" s="303">
        <v>41954</v>
      </c>
      <c r="B1611" s="310">
        <v>11006.040206</v>
      </c>
      <c r="C1611" s="305">
        <v>0.22</v>
      </c>
      <c r="D1611" s="315">
        <v>46.489699999999999</v>
      </c>
      <c r="E1611" s="305">
        <v>0.21</v>
      </c>
      <c r="F1611" s="305">
        <v>-1.0000000000000009E-2</v>
      </c>
      <c r="G1611" s="305">
        <f t="shared" si="8"/>
        <v>4.1228734777057408E-2</v>
      </c>
      <c r="H1611" s="305">
        <v>0.59526173480494637</v>
      </c>
      <c r="I1611" s="307"/>
      <c r="J1611" s="307"/>
      <c r="K1611" s="307"/>
      <c r="L1611" s="307"/>
      <c r="M1611" s="307"/>
      <c r="N1611" s="307"/>
      <c r="O1611" s="311">
        <v>8362.65</v>
      </c>
      <c r="P1611" s="309">
        <v>0.22051113041914655</v>
      </c>
    </row>
    <row r="1612" spans="1:16" x14ac:dyDescent="0.35">
      <c r="A1612" s="303">
        <v>41955</v>
      </c>
      <c r="B1612" s="310">
        <v>11033.191177000001</v>
      </c>
      <c r="C1612" s="305">
        <v>0.25</v>
      </c>
      <c r="D1612" s="315">
        <v>46.604799999999997</v>
      </c>
      <c r="E1612" s="305">
        <v>0.25</v>
      </c>
      <c r="F1612" s="305">
        <v>0</v>
      </c>
      <c r="G1612" s="305">
        <f t="shared" si="8"/>
        <v>4.1078508262534529E-2</v>
      </c>
      <c r="H1612" s="305">
        <v>0.59500021811380144</v>
      </c>
      <c r="I1612" s="307"/>
      <c r="J1612" s="307"/>
      <c r="K1612" s="307"/>
      <c r="L1612" s="307"/>
      <c r="M1612" s="307"/>
      <c r="N1612" s="307"/>
      <c r="O1612" s="311">
        <v>8383.2999999999993</v>
      </c>
      <c r="P1612" s="309">
        <v>0.24693129570171699</v>
      </c>
    </row>
    <row r="1613" spans="1:16" x14ac:dyDescent="0.35">
      <c r="A1613" s="303">
        <v>41956</v>
      </c>
      <c r="B1613" s="310">
        <v>11000.372100000001</v>
      </c>
      <c r="C1613" s="305">
        <v>-0.3</v>
      </c>
      <c r="D1613" s="315">
        <v>46.4664</v>
      </c>
      <c r="E1613" s="305">
        <v>-0.3</v>
      </c>
      <c r="F1613" s="305">
        <v>0</v>
      </c>
      <c r="G1613" s="305">
        <f t="shared" si="8"/>
        <v>4.1067788705177362E-2</v>
      </c>
      <c r="H1613" s="305">
        <v>0.59473904570564884</v>
      </c>
      <c r="I1613" s="307"/>
      <c r="J1613" s="307"/>
      <c r="K1613" s="307"/>
      <c r="L1613" s="307"/>
      <c r="M1613" s="307"/>
      <c r="N1613" s="307"/>
      <c r="O1613" s="311">
        <v>8357.85</v>
      </c>
      <c r="P1613" s="309">
        <v>-0.30357973590350951</v>
      </c>
    </row>
    <row r="1614" spans="1:16" x14ac:dyDescent="0.35">
      <c r="A1614" s="303">
        <v>41957</v>
      </c>
      <c r="B1614" s="310">
        <v>11042.608176</v>
      </c>
      <c r="C1614" s="305">
        <v>0.38</v>
      </c>
      <c r="D1614" s="315">
        <v>46.6417</v>
      </c>
      <c r="E1614" s="305">
        <v>0.38</v>
      </c>
      <c r="F1614" s="305">
        <v>0</v>
      </c>
      <c r="G1614" s="305">
        <f t="shared" si="8"/>
        <v>4.1064887190350792E-2</v>
      </c>
      <c r="H1614" s="305">
        <v>0.59447821682595126</v>
      </c>
      <c r="I1614" s="307"/>
      <c r="J1614" s="307"/>
      <c r="K1614" s="307"/>
      <c r="L1614" s="307"/>
      <c r="M1614" s="307"/>
      <c r="N1614" s="307"/>
      <c r="O1614" s="311">
        <v>8389.9</v>
      </c>
      <c r="P1614" s="309">
        <v>0.38347182588822809</v>
      </c>
    </row>
    <row r="1615" spans="1:16" x14ac:dyDescent="0.35">
      <c r="A1615" s="303">
        <v>41960</v>
      </c>
      <c r="B1615" s="304">
        <v>11096.321303000001</v>
      </c>
      <c r="C1615" s="305">
        <v>0.49</v>
      </c>
      <c r="D1615" s="315">
        <v>46.8613</v>
      </c>
      <c r="E1615" s="305">
        <v>0.47</v>
      </c>
      <c r="F1615" s="305">
        <v>-2.0000000000000018E-2</v>
      </c>
      <c r="G1615" s="305">
        <f t="shared" si="8"/>
        <v>4.1018130262074341E-2</v>
      </c>
      <c r="H1615" s="305">
        <v>0.59425882089929272</v>
      </c>
      <c r="I1615" s="307"/>
      <c r="J1615" s="307"/>
      <c r="K1615" s="307"/>
      <c r="L1615" s="307"/>
      <c r="M1615" s="307"/>
      <c r="N1615" s="307"/>
      <c r="O1615" s="308">
        <v>8430.75</v>
      </c>
      <c r="P1615" s="309">
        <v>0.4868949570316734</v>
      </c>
    </row>
    <row r="1616" spans="1:16" x14ac:dyDescent="0.35">
      <c r="A1616" s="303">
        <v>41961</v>
      </c>
      <c r="B1616" s="310">
        <v>11089.977337</v>
      </c>
      <c r="C1616" s="305">
        <v>-0.06</v>
      </c>
      <c r="D1616" s="315">
        <v>46.833300000000001</v>
      </c>
      <c r="E1616" s="305">
        <v>-0.06</v>
      </c>
      <c r="F1616" s="305">
        <v>0</v>
      </c>
      <c r="G1616" s="305">
        <f t="shared" si="8"/>
        <v>4.0947949622305663E-2</v>
      </c>
      <c r="H1616" s="305">
        <v>0.59399868820062562</v>
      </c>
      <c r="I1616" s="307"/>
      <c r="J1616" s="307"/>
      <c r="K1616" s="307"/>
      <c r="L1616" s="307"/>
      <c r="M1616" s="307"/>
      <c r="N1616" s="307"/>
      <c r="O1616" s="311">
        <v>8425.9</v>
      </c>
      <c r="P1616" s="309">
        <v>-5.7527503484273212E-2</v>
      </c>
    </row>
    <row r="1617" spans="1:16" x14ac:dyDescent="0.35">
      <c r="A1617" s="303">
        <v>41962</v>
      </c>
      <c r="B1617" s="310">
        <v>11032.59208</v>
      </c>
      <c r="C1617" s="305">
        <v>-0.52</v>
      </c>
      <c r="D1617" s="315">
        <v>46.591500000000003</v>
      </c>
      <c r="E1617" s="305">
        <v>-0.52</v>
      </c>
      <c r="F1617" s="305">
        <v>0</v>
      </c>
      <c r="G1617" s="305">
        <f t="shared" si="8"/>
        <v>4.0947949622305663E-2</v>
      </c>
      <c r="H1617" s="305">
        <v>0.59373889672575575</v>
      </c>
      <c r="I1617" s="307"/>
      <c r="J1617" s="307"/>
      <c r="K1617" s="307"/>
      <c r="L1617" s="307"/>
      <c r="M1617" s="307"/>
      <c r="N1617" s="307"/>
      <c r="O1617" s="311">
        <v>8382.2999999999993</v>
      </c>
      <c r="P1617" s="309">
        <v>-0.51745214161098951</v>
      </c>
    </row>
    <row r="1618" spans="1:16" x14ac:dyDescent="0.35">
      <c r="A1618" s="303">
        <v>41963</v>
      </c>
      <c r="B1618" s="310">
        <v>11058.389122</v>
      </c>
      <c r="C1618" s="305">
        <v>0.23</v>
      </c>
      <c r="D1618" s="315">
        <v>46.698500000000003</v>
      </c>
      <c r="E1618" s="305">
        <v>0.23</v>
      </c>
      <c r="F1618" s="305">
        <v>0</v>
      </c>
      <c r="G1618" s="305">
        <f t="shared" si="8"/>
        <v>4.094491557756226E-2</v>
      </c>
      <c r="H1618" s="305">
        <v>0.59347944572955147</v>
      </c>
      <c r="I1618" s="307"/>
      <c r="J1618" s="307"/>
      <c r="K1618" s="307"/>
      <c r="L1618" s="307"/>
      <c r="M1618" s="307"/>
      <c r="N1618" s="307"/>
      <c r="O1618" s="311">
        <v>8401.9</v>
      </c>
      <c r="P1618" s="309">
        <v>0.23382603819954387</v>
      </c>
    </row>
    <row r="1619" spans="1:16" x14ac:dyDescent="0.35">
      <c r="A1619" s="303">
        <v>41964</v>
      </c>
      <c r="B1619" s="310">
        <v>11157.681411</v>
      </c>
      <c r="C1619" s="305">
        <v>0.9</v>
      </c>
      <c r="D1619" s="315">
        <v>47.115499999999997</v>
      </c>
      <c r="E1619" s="305">
        <v>0.89</v>
      </c>
      <c r="F1619" s="305">
        <v>-1.0000000000000009E-2</v>
      </c>
      <c r="G1619" s="305">
        <f t="shared" si="8"/>
        <v>4.0871698780721236E-2</v>
      </c>
      <c r="H1619" s="305">
        <v>0.59322218808569815</v>
      </c>
      <c r="I1619" s="307"/>
      <c r="J1619" s="307"/>
      <c r="K1619" s="307"/>
      <c r="L1619" s="307"/>
      <c r="M1619" s="307"/>
      <c r="N1619" s="307"/>
      <c r="O1619" s="311">
        <v>8477.35</v>
      </c>
      <c r="P1619" s="309">
        <v>0.89801116414145299</v>
      </c>
    </row>
    <row r="1620" spans="1:16" x14ac:dyDescent="0.35">
      <c r="A1620" s="303">
        <v>41967</v>
      </c>
      <c r="B1620" s="310">
        <v>11227.188646000001</v>
      </c>
      <c r="C1620" s="305">
        <v>0.62</v>
      </c>
      <c r="D1620" s="315">
        <v>47.402999999999999</v>
      </c>
      <c r="E1620" s="305">
        <v>0.61</v>
      </c>
      <c r="F1620" s="305">
        <v>-1.0000000000000009E-2</v>
      </c>
      <c r="G1620" s="305">
        <f t="shared" si="8"/>
        <v>4.0836305180075201E-2</v>
      </c>
      <c r="H1620" s="305">
        <v>0.59296526449061771</v>
      </c>
      <c r="I1620" s="307"/>
      <c r="J1620" s="307"/>
      <c r="K1620" s="307"/>
      <c r="L1620" s="307"/>
      <c r="M1620" s="307"/>
      <c r="N1620" s="307"/>
      <c r="O1620" s="311">
        <v>8530.15</v>
      </c>
      <c r="P1620" s="309">
        <v>0.62283614572949419</v>
      </c>
    </row>
    <row r="1621" spans="1:16" x14ac:dyDescent="0.35">
      <c r="A1621" s="303">
        <v>41968</v>
      </c>
      <c r="B1621" s="310">
        <v>11138.952232</v>
      </c>
      <c r="C1621" s="305">
        <v>-0.79</v>
      </c>
      <c r="D1621" s="315">
        <v>47.020600000000002</v>
      </c>
      <c r="E1621" s="305">
        <v>-0.81</v>
      </c>
      <c r="F1621" s="305">
        <v>-2.0000000000000018E-2</v>
      </c>
      <c r="G1621" s="305">
        <f t="shared" si="8"/>
        <v>4.0786501393732237E-2</v>
      </c>
      <c r="H1621" s="305">
        <v>0.59274774946694597</v>
      </c>
      <c r="I1621" s="307"/>
      <c r="J1621" s="307"/>
      <c r="K1621" s="307"/>
      <c r="L1621" s="307"/>
      <c r="M1621" s="307"/>
      <c r="N1621" s="307"/>
      <c r="O1621" s="311">
        <v>8463.1</v>
      </c>
      <c r="P1621" s="309">
        <v>-0.78603541555540379</v>
      </c>
    </row>
    <row r="1622" spans="1:16" x14ac:dyDescent="0.35">
      <c r="A1622" s="303">
        <v>41969</v>
      </c>
      <c r="B1622" s="310">
        <v>11155.588691999999</v>
      </c>
      <c r="C1622" s="305">
        <v>0.15</v>
      </c>
      <c r="D1622" s="315">
        <v>47.087400000000002</v>
      </c>
      <c r="E1622" s="305">
        <v>0.14000000000000001</v>
      </c>
      <c r="F1622" s="305">
        <v>-9.9999999999999811E-3</v>
      </c>
      <c r="G1622" s="305">
        <f t="shared" si="8"/>
        <v>4.0776758963542929E-2</v>
      </c>
      <c r="H1622" s="305">
        <v>0.5924914561517276</v>
      </c>
      <c r="I1622" s="307"/>
      <c r="J1622" s="307"/>
      <c r="K1622" s="307"/>
      <c r="L1622" s="307"/>
      <c r="M1622" s="307"/>
      <c r="N1622" s="307"/>
      <c r="O1622" s="311">
        <v>8475.75</v>
      </c>
      <c r="P1622" s="309">
        <v>0.14947241554512691</v>
      </c>
    </row>
    <row r="1623" spans="1:16" x14ac:dyDescent="0.35">
      <c r="A1623" s="303">
        <v>41970</v>
      </c>
      <c r="B1623" s="310">
        <v>11179.885294</v>
      </c>
      <c r="C1623" s="305">
        <v>0.22</v>
      </c>
      <c r="D1623" s="315">
        <v>47.186799999999998</v>
      </c>
      <c r="E1623" s="305">
        <v>0.21</v>
      </c>
      <c r="F1623" s="305">
        <v>-1.0000000000000009E-2</v>
      </c>
      <c r="G1623" s="305">
        <f t="shared" si="8"/>
        <v>4.0765641415558142E-2</v>
      </c>
      <c r="H1623" s="305">
        <v>0.59223549479814275</v>
      </c>
      <c r="I1623" s="307"/>
      <c r="J1623" s="307"/>
      <c r="K1623" s="307"/>
      <c r="L1623" s="307"/>
      <c r="M1623" s="307"/>
      <c r="N1623" s="307"/>
      <c r="O1623" s="311">
        <v>8494.2000000000007</v>
      </c>
      <c r="P1623" s="309">
        <v>0.21767985134059789</v>
      </c>
    </row>
    <row r="1624" spans="1:16" x14ac:dyDescent="0.35">
      <c r="A1624" s="303">
        <v>41971</v>
      </c>
      <c r="B1624" s="310">
        <v>11303.645288</v>
      </c>
      <c r="C1624" s="305">
        <v>1.1100000000000001</v>
      </c>
      <c r="D1624" s="315">
        <v>47.7</v>
      </c>
      <c r="E1624" s="305">
        <v>1.0900000000000001</v>
      </c>
      <c r="F1624" s="305">
        <v>-2.0000000000000018E-2</v>
      </c>
      <c r="G1624" s="305">
        <f t="shared" si="8"/>
        <v>4.0768497149242348E-2</v>
      </c>
      <c r="H1624" s="305">
        <v>0.59201879781331945</v>
      </c>
      <c r="I1624" s="307"/>
      <c r="J1624" s="307"/>
      <c r="K1624" s="307"/>
      <c r="L1624" s="307"/>
      <c r="M1624" s="307"/>
      <c r="N1624" s="307"/>
      <c r="O1624" s="311">
        <v>8588.25</v>
      </c>
      <c r="P1624" s="309">
        <v>1.1072261072260985</v>
      </c>
    </row>
    <row r="1625" spans="1:16" x14ac:dyDescent="0.35">
      <c r="A1625" s="303">
        <v>41974</v>
      </c>
      <c r="B1625" s="310">
        <v>11261.080168</v>
      </c>
      <c r="C1625" s="305">
        <v>-0.38</v>
      </c>
      <c r="D1625" s="315">
        <v>47.516599999999997</v>
      </c>
      <c r="E1625" s="305">
        <v>-0.38</v>
      </c>
      <c r="F1625" s="305">
        <v>0</v>
      </c>
      <c r="G1625" s="305">
        <f t="shared" si="8"/>
        <v>4.0670158643871322E-2</v>
      </c>
      <c r="H1625" s="305">
        <v>0.5917617880743743</v>
      </c>
      <c r="I1625" s="307"/>
      <c r="J1625" s="307"/>
      <c r="K1625" s="307"/>
      <c r="L1625" s="307"/>
      <c r="M1625" s="307"/>
      <c r="N1625" s="307"/>
      <c r="O1625" s="311">
        <v>8555.9</v>
      </c>
      <c r="P1625" s="309">
        <v>-0.37667743719617341</v>
      </c>
    </row>
    <row r="1626" spans="1:16" x14ac:dyDescent="0.35">
      <c r="A1626" s="303">
        <v>41975</v>
      </c>
      <c r="B1626" s="310">
        <v>11219.976003</v>
      </c>
      <c r="C1626" s="305">
        <v>-0.37</v>
      </c>
      <c r="D1626" s="315">
        <v>47.343299999999999</v>
      </c>
      <c r="E1626" s="305">
        <v>-0.36</v>
      </c>
      <c r="F1626" s="305">
        <v>1.0000000000000009E-2</v>
      </c>
      <c r="G1626" s="305">
        <f t="shared" si="8"/>
        <v>4.0662951228479127E-2</v>
      </c>
      <c r="H1626" s="305">
        <v>0.59154059513210622</v>
      </c>
      <c r="I1626" s="307"/>
      <c r="J1626" s="307"/>
      <c r="K1626" s="307"/>
      <c r="L1626" s="307"/>
      <c r="M1626" s="307"/>
      <c r="N1626" s="307"/>
      <c r="O1626" s="311">
        <v>8524.7000000000007</v>
      </c>
      <c r="P1626" s="309">
        <v>-0.36466064353252037</v>
      </c>
    </row>
    <row r="1627" spans="1:16" x14ac:dyDescent="0.35">
      <c r="A1627" s="303">
        <v>41976</v>
      </c>
      <c r="B1627" s="310">
        <v>11237.046801</v>
      </c>
      <c r="C1627" s="305">
        <v>0.15</v>
      </c>
      <c r="D1627" s="315">
        <v>47.411099999999998</v>
      </c>
      <c r="E1627" s="305">
        <v>0.14000000000000001</v>
      </c>
      <c r="F1627" s="305">
        <v>-9.9999999999999811E-3</v>
      </c>
      <c r="G1627" s="305">
        <f t="shared" si="8"/>
        <v>4.0626822851510307E-2</v>
      </c>
      <c r="H1627" s="305">
        <v>0.59128595827187258</v>
      </c>
      <c r="I1627" s="307"/>
      <c r="J1627" s="307"/>
      <c r="K1627" s="307"/>
      <c r="L1627" s="307"/>
      <c r="M1627" s="307"/>
      <c r="N1627" s="307"/>
      <c r="O1627" s="311">
        <v>8537.65</v>
      </c>
      <c r="P1627" s="309">
        <v>0.15191150421714439</v>
      </c>
    </row>
    <row r="1628" spans="1:16" x14ac:dyDescent="0.35">
      <c r="A1628" s="303">
        <v>41977</v>
      </c>
      <c r="B1628" s="310">
        <v>11272.280822000001</v>
      </c>
      <c r="C1628" s="305">
        <v>0.31</v>
      </c>
      <c r="D1628" s="315">
        <v>47.559600000000003</v>
      </c>
      <c r="E1628" s="305">
        <v>0.31</v>
      </c>
      <c r="F1628" s="305">
        <v>0</v>
      </c>
      <c r="G1628" s="305">
        <f t="shared" si="8"/>
        <v>4.0440678654758255E-2</v>
      </c>
      <c r="H1628" s="305">
        <v>0.59102993279481042</v>
      </c>
      <c r="I1628" s="307"/>
      <c r="J1628" s="307"/>
      <c r="K1628" s="307"/>
      <c r="L1628" s="307"/>
      <c r="M1628" s="307"/>
      <c r="N1628" s="307"/>
      <c r="O1628" s="311">
        <v>8564.4</v>
      </c>
      <c r="P1628" s="309">
        <v>0.31331806761813852</v>
      </c>
    </row>
    <row r="1629" spans="1:16" x14ac:dyDescent="0.35">
      <c r="A1629" s="303">
        <v>41978</v>
      </c>
      <c r="B1629" s="310">
        <v>11237.889153</v>
      </c>
      <c r="C1629" s="305">
        <v>-0.31</v>
      </c>
      <c r="D1629" s="315">
        <v>47.412999999999997</v>
      </c>
      <c r="E1629" s="305">
        <v>-0.31</v>
      </c>
      <c r="F1629" s="305">
        <v>0</v>
      </c>
      <c r="G1629" s="305">
        <f t="shared" si="8"/>
        <v>4.0431193501769012E-2</v>
      </c>
      <c r="H1629" s="305">
        <v>0.59077423951260644</v>
      </c>
      <c r="I1629" s="307"/>
      <c r="J1629" s="307"/>
      <c r="K1629" s="307"/>
      <c r="L1629" s="307"/>
      <c r="M1629" s="307"/>
      <c r="N1629" s="307"/>
      <c r="O1629" s="311">
        <v>8538.2999999999993</v>
      </c>
      <c r="P1629" s="309">
        <v>-0.30474989491383359</v>
      </c>
    </row>
    <row r="1630" spans="1:16" x14ac:dyDescent="0.35">
      <c r="A1630" s="303">
        <v>41981</v>
      </c>
      <c r="B1630" s="304">
        <v>11106.218944</v>
      </c>
      <c r="C1630" s="305">
        <v>-1.17</v>
      </c>
      <c r="D1630" s="315">
        <v>46.851599999999998</v>
      </c>
      <c r="E1630" s="305">
        <v>-1.18</v>
      </c>
      <c r="F1630" s="305">
        <v>-1.0000000000000009E-2</v>
      </c>
      <c r="G1630" s="305">
        <f t="shared" si="8"/>
        <v>4.0427144666206602E-2</v>
      </c>
      <c r="H1630" s="305">
        <v>0.59052062268968286</v>
      </c>
      <c r="I1630" s="307"/>
      <c r="J1630" s="307"/>
      <c r="K1630" s="307"/>
      <c r="L1630" s="307"/>
      <c r="M1630" s="307"/>
      <c r="N1630" s="307"/>
      <c r="O1630" s="311">
        <v>8438.25</v>
      </c>
      <c r="P1630" s="309">
        <v>-1.1717789255472315</v>
      </c>
    </row>
    <row r="1631" spans="1:16" x14ac:dyDescent="0.35">
      <c r="A1631" s="303">
        <v>41982</v>
      </c>
      <c r="B1631" s="310">
        <v>10977.826012</v>
      </c>
      <c r="C1631" s="305">
        <v>-1.1599999999999999</v>
      </c>
      <c r="D1631" s="315">
        <v>46.3123</v>
      </c>
      <c r="E1631" s="305">
        <v>-1.1499999999999999</v>
      </c>
      <c r="F1631" s="305">
        <v>1.0000000000000009E-2</v>
      </c>
      <c r="G1631" s="305">
        <f t="shared" si="8"/>
        <v>4.0380662719071765E-2</v>
      </c>
      <c r="H1631" s="305">
        <v>0.59030096551584055</v>
      </c>
      <c r="I1631" s="307"/>
      <c r="J1631" s="307"/>
      <c r="K1631" s="307"/>
      <c r="L1631" s="307"/>
      <c r="M1631" s="307"/>
      <c r="N1631" s="307"/>
      <c r="O1631" s="311">
        <v>8340.7000000000007</v>
      </c>
      <c r="P1631" s="309">
        <v>-1.1560453885580455</v>
      </c>
    </row>
    <row r="1632" spans="1:16" x14ac:dyDescent="0.35">
      <c r="A1632" s="303">
        <v>41983</v>
      </c>
      <c r="B1632" s="310">
        <v>10997.529161</v>
      </c>
      <c r="C1632" s="305">
        <v>0.18</v>
      </c>
      <c r="D1632" s="315">
        <v>46.393000000000001</v>
      </c>
      <c r="E1632" s="305">
        <v>0.17</v>
      </c>
      <c r="F1632" s="305">
        <v>-9.9999999999999811E-3</v>
      </c>
      <c r="G1632" s="305">
        <f t="shared" si="8"/>
        <v>4.0369450604321677E-2</v>
      </c>
      <c r="H1632" s="305">
        <v>0.59004802075824425</v>
      </c>
      <c r="I1632" s="307"/>
      <c r="J1632" s="307"/>
      <c r="K1632" s="307"/>
      <c r="L1632" s="307"/>
      <c r="M1632" s="307"/>
      <c r="N1632" s="307"/>
      <c r="O1632" s="311">
        <v>8355.65</v>
      </c>
      <c r="P1632" s="309">
        <v>0.17924155046937196</v>
      </c>
    </row>
    <row r="1633" spans="1:16" x14ac:dyDescent="0.35">
      <c r="A1633" s="303">
        <v>41984</v>
      </c>
      <c r="B1633" s="310">
        <v>10914.912817</v>
      </c>
      <c r="C1633" s="305">
        <v>-0.75</v>
      </c>
      <c r="D1633" s="315">
        <v>46.049300000000002</v>
      </c>
      <c r="E1633" s="305">
        <v>-0.74</v>
      </c>
      <c r="F1633" s="305">
        <v>1.0000000000000009E-2</v>
      </c>
      <c r="G1633" s="305">
        <f t="shared" si="8"/>
        <v>4.0351553149091078E-2</v>
      </c>
      <c r="H1633" s="305">
        <v>0.58982894345397674</v>
      </c>
      <c r="I1633" s="307"/>
      <c r="J1633" s="307"/>
      <c r="K1633" s="307"/>
      <c r="L1633" s="307"/>
      <c r="M1633" s="307"/>
      <c r="N1633" s="307"/>
      <c r="O1633" s="311">
        <v>8292.9</v>
      </c>
      <c r="P1633" s="309">
        <v>-0.75098885185473307</v>
      </c>
    </row>
    <row r="1634" spans="1:16" x14ac:dyDescent="0.35">
      <c r="A1634" s="303">
        <v>41985</v>
      </c>
      <c r="B1634" s="310">
        <v>10824.359934</v>
      </c>
      <c r="C1634" s="305">
        <v>-0.83</v>
      </c>
      <c r="D1634" s="315">
        <v>45.671100000000003</v>
      </c>
      <c r="E1634" s="305">
        <v>-0.82</v>
      </c>
      <c r="F1634" s="305">
        <v>1.0000000000000009E-2</v>
      </c>
      <c r="G1634" s="305">
        <f t="shared" si="8"/>
        <v>4.0319452876585643E-2</v>
      </c>
      <c r="H1634" s="305">
        <v>0.58961009971637579</v>
      </c>
      <c r="I1634" s="307"/>
      <c r="J1634" s="307"/>
      <c r="K1634" s="307"/>
      <c r="L1634" s="307"/>
      <c r="M1634" s="307"/>
      <c r="N1634" s="307"/>
      <c r="O1634" s="311">
        <v>8224.1</v>
      </c>
      <c r="P1634" s="309">
        <v>-0.82962534216015249</v>
      </c>
    </row>
    <row r="1635" spans="1:16" x14ac:dyDescent="0.35">
      <c r="A1635" s="303">
        <v>41988</v>
      </c>
      <c r="B1635" s="310">
        <v>10818.450305</v>
      </c>
      <c r="C1635" s="305">
        <v>-0.05</v>
      </c>
      <c r="D1635" s="315">
        <v>45.638199999999998</v>
      </c>
      <c r="E1635" s="305">
        <v>-7.0000000000000007E-2</v>
      </c>
      <c r="F1635" s="305">
        <v>-2.0000000000000004E-2</v>
      </c>
      <c r="G1635" s="305">
        <f t="shared" si="8"/>
        <v>4.0318515417497022E-2</v>
      </c>
      <c r="H1635" s="305">
        <v>0.58939702783039127</v>
      </c>
      <c r="I1635" s="307"/>
      <c r="J1635" s="307"/>
      <c r="K1635" s="307"/>
      <c r="L1635" s="307"/>
      <c r="M1635" s="307"/>
      <c r="N1635" s="307"/>
      <c r="O1635" s="311">
        <v>8219.6</v>
      </c>
      <c r="P1635" s="309">
        <v>-5.4717233496674407E-2</v>
      </c>
    </row>
    <row r="1636" spans="1:16" x14ac:dyDescent="0.35">
      <c r="A1636" s="303">
        <v>41989</v>
      </c>
      <c r="B1636" s="304">
        <v>10620.957429</v>
      </c>
      <c r="C1636" s="305">
        <v>-1.83</v>
      </c>
      <c r="D1636" s="315">
        <v>44.819600000000001</v>
      </c>
      <c r="E1636" s="305">
        <v>-1.79</v>
      </c>
      <c r="F1636" s="305">
        <v>4.0000000000000036E-2</v>
      </c>
      <c r="G1636" s="305">
        <f t="shared" si="8"/>
        <v>4.0354726194602626E-2</v>
      </c>
      <c r="H1636" s="305">
        <v>0.58950625556275638</v>
      </c>
      <c r="I1636" s="307"/>
      <c r="J1636" s="307"/>
      <c r="K1636" s="307"/>
      <c r="L1636" s="307"/>
      <c r="M1636" s="307"/>
      <c r="N1636" s="307"/>
      <c r="O1636" s="311">
        <v>8067.6</v>
      </c>
      <c r="P1636" s="309">
        <v>-1.8492384057618376</v>
      </c>
    </row>
    <row r="1637" spans="1:16" x14ac:dyDescent="0.35">
      <c r="A1637" s="303">
        <v>41990</v>
      </c>
      <c r="B1637" s="310">
        <v>10571.246443</v>
      </c>
      <c r="C1637" s="305">
        <v>-0.47</v>
      </c>
      <c r="D1637" s="315">
        <v>44.613399999999999</v>
      </c>
      <c r="E1637" s="305">
        <v>-0.46</v>
      </c>
      <c r="F1637" s="305">
        <v>9.9999999999999534E-3</v>
      </c>
      <c r="G1637" s="305">
        <f t="shared" si="8"/>
        <v>4.0235960185994173E-2</v>
      </c>
      <c r="H1637" s="305">
        <v>0.58928794305856935</v>
      </c>
      <c r="I1637" s="307"/>
      <c r="J1637" s="307"/>
      <c r="K1637" s="307"/>
      <c r="L1637" s="307"/>
      <c r="M1637" s="307"/>
      <c r="N1637" s="307"/>
      <c r="O1637" s="311">
        <v>8029.8</v>
      </c>
      <c r="P1637" s="309">
        <v>-0.46854082998661539</v>
      </c>
    </row>
    <row r="1638" spans="1:16" x14ac:dyDescent="0.35">
      <c r="A1638" s="303">
        <v>41991</v>
      </c>
      <c r="B1638" s="310">
        <v>10741.733006</v>
      </c>
      <c r="C1638" s="305">
        <v>1.61</v>
      </c>
      <c r="D1638" s="315">
        <v>45.3157</v>
      </c>
      <c r="E1638" s="305">
        <v>1.57</v>
      </c>
      <c r="F1638" s="305">
        <v>-4.0000000000000036E-2</v>
      </c>
      <c r="G1638" s="305">
        <f t="shared" si="8"/>
        <v>4.0252038321722243E-2</v>
      </c>
      <c r="H1638" s="305">
        <v>0.58926442404834256</v>
      </c>
      <c r="I1638" s="307"/>
      <c r="J1638" s="307"/>
      <c r="K1638" s="307"/>
      <c r="L1638" s="307"/>
      <c r="M1638" s="307"/>
      <c r="N1638" s="307"/>
      <c r="O1638" s="311">
        <v>8159.3</v>
      </c>
      <c r="P1638" s="309">
        <v>1.6127425340606243</v>
      </c>
    </row>
    <row r="1639" spans="1:16" x14ac:dyDescent="0.35">
      <c r="A1639" s="303">
        <v>41992</v>
      </c>
      <c r="B1639" s="310">
        <v>10828.450766</v>
      </c>
      <c r="C1639" s="305">
        <v>0.81</v>
      </c>
      <c r="D1639" s="315">
        <v>45.671700000000001</v>
      </c>
      <c r="E1639" s="305">
        <v>0.79</v>
      </c>
      <c r="F1639" s="305">
        <v>-2.0000000000000018E-2</v>
      </c>
      <c r="G1639" s="305">
        <f t="shared" si="8"/>
        <v>4.0254959605792659E-2</v>
      </c>
      <c r="H1639" s="305">
        <v>0.58905231049639817</v>
      </c>
      <c r="I1639" s="307"/>
      <c r="J1639" s="307"/>
      <c r="K1639" s="307"/>
      <c r="L1639" s="307"/>
      <c r="M1639" s="307"/>
      <c r="N1639" s="307"/>
      <c r="O1639" s="311">
        <v>8225.2000000000007</v>
      </c>
      <c r="P1639" s="309">
        <v>0.8076673244028354</v>
      </c>
    </row>
    <row r="1640" spans="1:16" x14ac:dyDescent="0.35">
      <c r="A1640" s="303">
        <v>41995</v>
      </c>
      <c r="B1640" s="310">
        <v>10958.560318</v>
      </c>
      <c r="C1640" s="305">
        <v>1.2</v>
      </c>
      <c r="D1640" s="315">
        <v>46.201599999999999</v>
      </c>
      <c r="E1640" s="305">
        <v>1.1599999999999999</v>
      </c>
      <c r="F1640" s="305">
        <v>-4.0000000000000036E-2</v>
      </c>
      <c r="G1640" s="305">
        <f t="shared" si="8"/>
        <v>4.0270860387519987E-2</v>
      </c>
      <c r="H1640" s="305">
        <v>0.58902844668823895</v>
      </c>
      <c r="I1640" s="307"/>
      <c r="J1640" s="307"/>
      <c r="K1640" s="307"/>
      <c r="L1640" s="307"/>
      <c r="M1640" s="307"/>
      <c r="N1640" s="307"/>
      <c r="O1640" s="311">
        <v>8324</v>
      </c>
      <c r="P1640" s="309">
        <v>1.2011865972863793</v>
      </c>
    </row>
    <row r="1641" spans="1:16" x14ac:dyDescent="0.35">
      <c r="A1641" s="303">
        <v>41996</v>
      </c>
      <c r="B1641" s="310">
        <v>10883.519899999999</v>
      </c>
      <c r="C1641" s="305">
        <v>-0.68</v>
      </c>
      <c r="D1641" s="315">
        <v>45.884099999999997</v>
      </c>
      <c r="E1641" s="305">
        <v>-0.69</v>
      </c>
      <c r="F1641" s="305">
        <v>-9.9999999999998979E-3</v>
      </c>
      <c r="G1641" s="305">
        <f t="shared" si="8"/>
        <v>4.0270552377096668E-2</v>
      </c>
      <c r="H1641" s="305">
        <v>0.58877801125498785</v>
      </c>
      <c r="I1641" s="307"/>
      <c r="J1641" s="307"/>
      <c r="K1641" s="307"/>
      <c r="L1641" s="307"/>
      <c r="M1641" s="307"/>
      <c r="N1641" s="307"/>
      <c r="O1641" s="311">
        <v>8267</v>
      </c>
      <c r="P1641" s="309">
        <v>-0.68476693897164831</v>
      </c>
    </row>
    <row r="1642" spans="1:16" x14ac:dyDescent="0.35">
      <c r="A1642" s="303">
        <v>41997</v>
      </c>
      <c r="B1642" s="310">
        <v>10761.164524</v>
      </c>
      <c r="C1642" s="305">
        <v>-1.1200000000000001</v>
      </c>
      <c r="D1642" s="315">
        <v>45.369599999999998</v>
      </c>
      <c r="E1642" s="305">
        <v>-1.1200000000000001</v>
      </c>
      <c r="F1642" s="305">
        <v>0</v>
      </c>
      <c r="G1642" s="305">
        <f t="shared" si="8"/>
        <v>4.0199610843370412E-2</v>
      </c>
      <c r="H1642" s="305">
        <v>0.58852621214648893</v>
      </c>
      <c r="I1642" s="307"/>
      <c r="J1642" s="307"/>
      <c r="K1642" s="307"/>
      <c r="L1642" s="307"/>
      <c r="M1642" s="307"/>
      <c r="N1642" s="307"/>
      <c r="O1642" s="311">
        <v>8174.1</v>
      </c>
      <c r="P1642" s="309">
        <v>-1.1237450102818392</v>
      </c>
    </row>
    <row r="1643" spans="1:16" x14ac:dyDescent="0.35">
      <c r="A1643" s="303">
        <v>41999</v>
      </c>
      <c r="B1643" s="310">
        <v>10796.222881</v>
      </c>
      <c r="C1643" s="305">
        <v>0.33</v>
      </c>
      <c r="D1643" s="315">
        <v>45.512900000000002</v>
      </c>
      <c r="E1643" s="305">
        <v>0.32</v>
      </c>
      <c r="F1643" s="305">
        <v>-1.0000000000000009E-2</v>
      </c>
      <c r="G1643" s="305">
        <f t="shared" si="8"/>
        <v>4.0199610843370412E-2</v>
      </c>
      <c r="H1643" s="305">
        <v>0.58827643213536995</v>
      </c>
      <c r="I1643" s="307"/>
      <c r="J1643" s="307"/>
      <c r="K1643" s="307"/>
      <c r="L1643" s="307"/>
      <c r="M1643" s="307"/>
      <c r="N1643" s="307"/>
      <c r="O1643" s="311">
        <v>8200.7000000000007</v>
      </c>
      <c r="P1643" s="309">
        <v>0.32541808884158946</v>
      </c>
    </row>
    <row r="1644" spans="1:16" x14ac:dyDescent="0.35">
      <c r="A1644" s="303">
        <v>42002</v>
      </c>
      <c r="B1644" s="310">
        <v>10856.228885</v>
      </c>
      <c r="C1644" s="305">
        <v>0.56000000000000005</v>
      </c>
      <c r="D1644" s="315">
        <v>45.758000000000003</v>
      </c>
      <c r="E1644" s="305">
        <v>0.54</v>
      </c>
      <c r="F1644" s="305">
        <v>-2.0000000000000018E-2</v>
      </c>
      <c r="G1644" s="305">
        <f t="shared" si="8"/>
        <v>4.019875805589309E-2</v>
      </c>
      <c r="H1644" s="305">
        <v>0.58806545624321027</v>
      </c>
      <c r="I1644" s="307"/>
      <c r="J1644" s="307"/>
      <c r="K1644" s="307"/>
      <c r="L1644" s="307"/>
      <c r="M1644" s="307"/>
      <c r="N1644" s="307"/>
      <c r="O1644" s="311">
        <v>8246.2999999999993</v>
      </c>
      <c r="P1644" s="309">
        <v>0.55605009328470179</v>
      </c>
    </row>
    <row r="1645" spans="1:16" x14ac:dyDescent="0.35">
      <c r="A1645" s="303">
        <v>42003</v>
      </c>
      <c r="B1645" s="310">
        <v>10858.822387</v>
      </c>
      <c r="C1645" s="305">
        <v>0.02</v>
      </c>
      <c r="D1645" s="315">
        <v>45.766599999999997</v>
      </c>
      <c r="E1645" s="305">
        <v>0.02</v>
      </c>
      <c r="F1645" s="305">
        <v>0</v>
      </c>
      <c r="G1645" s="305">
        <f t="shared" si="8"/>
        <v>4.0195852125670305E-2</v>
      </c>
      <c r="H1645" s="305">
        <v>0.58781464816185536</v>
      </c>
      <c r="I1645" s="307"/>
      <c r="J1645" s="307"/>
      <c r="K1645" s="307"/>
      <c r="L1645" s="307"/>
      <c r="M1645" s="307"/>
      <c r="N1645" s="307"/>
      <c r="O1645" s="311">
        <v>8248.25</v>
      </c>
      <c r="P1645" s="309">
        <v>2.3646968943656279E-2</v>
      </c>
    </row>
    <row r="1646" spans="1:16" x14ac:dyDescent="0.35">
      <c r="A1646" s="303">
        <v>42004</v>
      </c>
      <c r="B1646" s="310">
        <v>10904.175762000001</v>
      </c>
      <c r="C1646" s="305">
        <v>0.42</v>
      </c>
      <c r="D1646" s="315">
        <v>45.954999999999998</v>
      </c>
      <c r="E1646" s="305">
        <v>0.41</v>
      </c>
      <c r="F1646" s="305">
        <v>-1.0000000000000009E-2</v>
      </c>
      <c r="G1646" s="305">
        <f t="shared" si="8"/>
        <v>4.0195852125670305E-2</v>
      </c>
      <c r="H1646" s="305">
        <v>0.58756580256292867</v>
      </c>
      <c r="I1646" s="307"/>
      <c r="J1646" s="307"/>
      <c r="K1646" s="307"/>
      <c r="L1646" s="307"/>
      <c r="M1646" s="307"/>
      <c r="N1646" s="307"/>
      <c r="O1646" s="311">
        <v>8282.7000000000007</v>
      </c>
      <c r="P1646" s="309">
        <v>0.41766435304459404</v>
      </c>
    </row>
    <row r="1647" spans="1:16" x14ac:dyDescent="0.35">
      <c r="A1647" s="303">
        <v>42005</v>
      </c>
      <c r="B1647" s="310">
        <v>10905.874045</v>
      </c>
      <c r="C1647" s="305">
        <v>0.02</v>
      </c>
      <c r="D1647" s="315">
        <v>45.960799999999999</v>
      </c>
      <c r="E1647" s="305">
        <v>0.01</v>
      </c>
      <c r="F1647" s="305">
        <v>-0.01</v>
      </c>
      <c r="G1647" s="305">
        <f t="shared" si="8"/>
        <v>4.0144976461007925E-2</v>
      </c>
      <c r="H1647" s="305">
        <v>0.58731727254193233</v>
      </c>
      <c r="I1647" s="307"/>
      <c r="J1647" s="307"/>
      <c r="K1647" s="307"/>
      <c r="L1647" s="307"/>
      <c r="M1647" s="307"/>
      <c r="N1647" s="307"/>
      <c r="O1647" s="311">
        <v>8284</v>
      </c>
      <c r="P1647" s="309">
        <v>1.5695365037961925E-2</v>
      </c>
    </row>
    <row r="1648" spans="1:16" x14ac:dyDescent="0.35">
      <c r="A1648" s="303">
        <v>42006</v>
      </c>
      <c r="B1648" s="310">
        <v>11052.571479</v>
      </c>
      <c r="C1648" s="305">
        <v>1.35</v>
      </c>
      <c r="D1648" s="315">
        <v>46.571899999999999</v>
      </c>
      <c r="E1648" s="305">
        <v>1.33</v>
      </c>
      <c r="F1648" s="305">
        <v>-2.0000000000000018E-2</v>
      </c>
      <c r="G1648" s="305">
        <f t="shared" si="8"/>
        <v>4.0147934727581866E-2</v>
      </c>
      <c r="H1648" s="305">
        <v>0.5871074045001089</v>
      </c>
      <c r="I1648" s="307"/>
      <c r="J1648" s="307"/>
      <c r="K1648" s="307"/>
      <c r="L1648" s="307"/>
      <c r="M1648" s="307"/>
      <c r="N1648" s="307"/>
      <c r="O1648" s="311">
        <v>8395.4500000000007</v>
      </c>
      <c r="P1648" s="309">
        <v>1.3453645581844607</v>
      </c>
    </row>
    <row r="1649" spans="1:16" x14ac:dyDescent="0.35">
      <c r="A1649" s="303">
        <v>42009</v>
      </c>
      <c r="B1649" s="310">
        <v>11030.177839</v>
      </c>
      <c r="C1649" s="305">
        <v>-0.2</v>
      </c>
      <c r="D1649" s="315">
        <v>46.471600000000002</v>
      </c>
      <c r="E1649" s="305">
        <v>-0.22</v>
      </c>
      <c r="F1649" s="305">
        <v>-1.999999999999999E-2</v>
      </c>
      <c r="G1649" s="305">
        <f t="shared" si="8"/>
        <v>4.0141232092305509E-2</v>
      </c>
      <c r="H1649" s="305">
        <v>0.5868977483214135</v>
      </c>
      <c r="I1649" s="307"/>
      <c r="J1649" s="307"/>
      <c r="K1649" s="307"/>
      <c r="L1649" s="307"/>
      <c r="M1649" s="307"/>
      <c r="N1649" s="307"/>
      <c r="O1649" s="311">
        <v>8378.4</v>
      </c>
      <c r="P1649" s="309">
        <v>-0.20308619549876528</v>
      </c>
    </row>
    <row r="1650" spans="1:16" x14ac:dyDescent="0.35">
      <c r="A1650" s="303">
        <v>42010</v>
      </c>
      <c r="B1650" s="310">
        <v>10699.618216000001</v>
      </c>
      <c r="C1650" s="305">
        <v>-3</v>
      </c>
      <c r="D1650" s="315">
        <v>45.088500000000003</v>
      </c>
      <c r="E1650" s="305">
        <v>-2.98</v>
      </c>
      <c r="F1650" s="305">
        <v>2.0000000000000018E-2</v>
      </c>
      <c r="G1650" s="305">
        <f t="shared" si="8"/>
        <v>4.0152449556354851E-2</v>
      </c>
      <c r="H1650" s="305">
        <v>0.58675567954023367</v>
      </c>
      <c r="I1650" s="307"/>
      <c r="J1650" s="307"/>
      <c r="K1650" s="307"/>
      <c r="L1650" s="307"/>
      <c r="M1650" s="307"/>
      <c r="N1650" s="307"/>
      <c r="O1650" s="311">
        <v>8127.35</v>
      </c>
      <c r="P1650" s="309">
        <v>-2.996395493172912</v>
      </c>
    </row>
    <row r="1651" spans="1:16" x14ac:dyDescent="0.35">
      <c r="A1651" s="303">
        <v>42011</v>
      </c>
      <c r="B1651" s="310">
        <v>10666.376627</v>
      </c>
      <c r="C1651" s="305">
        <v>-0.31</v>
      </c>
      <c r="D1651" s="315">
        <v>44.948</v>
      </c>
      <c r="E1651" s="305">
        <v>-0.31</v>
      </c>
      <c r="F1651" s="305">
        <v>0</v>
      </c>
      <c r="G1651" s="305">
        <f t="shared" si="8"/>
        <v>4.0152449556354851E-2</v>
      </c>
      <c r="H1651" s="305">
        <v>0.58650675884071102</v>
      </c>
      <c r="I1651" s="307"/>
      <c r="J1651" s="307"/>
      <c r="K1651" s="307"/>
      <c r="L1651" s="307"/>
      <c r="M1651" s="307"/>
      <c r="N1651" s="307"/>
      <c r="O1651" s="311">
        <v>8102.1</v>
      </c>
      <c r="P1651" s="309">
        <v>-0.31067937273527041</v>
      </c>
    </row>
    <row r="1652" spans="1:16" x14ac:dyDescent="0.35">
      <c r="A1652" s="303">
        <v>42012</v>
      </c>
      <c r="B1652" s="310">
        <v>10840.839016</v>
      </c>
      <c r="C1652" s="305">
        <v>1.64</v>
      </c>
      <c r="D1652" s="315">
        <v>45.667999999999999</v>
      </c>
      <c r="E1652" s="305">
        <v>1.6</v>
      </c>
      <c r="F1652" s="305">
        <v>-3.9999999999999813E-2</v>
      </c>
      <c r="G1652" s="305">
        <f t="shared" si="8"/>
        <v>4.0152449556354851E-2</v>
      </c>
      <c r="H1652" s="305">
        <v>0.58648449928804158</v>
      </c>
      <c r="I1652" s="307"/>
      <c r="J1652" s="307"/>
      <c r="K1652" s="307"/>
      <c r="L1652" s="307"/>
      <c r="M1652" s="307"/>
      <c r="N1652" s="307"/>
      <c r="O1652" s="311">
        <v>8234.6</v>
      </c>
      <c r="P1652" s="309">
        <v>1.6353784821219191</v>
      </c>
    </row>
    <row r="1653" spans="1:16" x14ac:dyDescent="0.35">
      <c r="A1653" s="303">
        <v>42013</v>
      </c>
      <c r="B1653" s="310">
        <v>10906.558623999999</v>
      </c>
      <c r="C1653" s="305">
        <v>0.61</v>
      </c>
      <c r="D1653" s="315">
        <v>45.939900000000002</v>
      </c>
      <c r="E1653" s="305">
        <v>0.6</v>
      </c>
      <c r="F1653" s="305">
        <v>-1.0000000000000009E-2</v>
      </c>
      <c r="G1653" s="305">
        <f t="shared" si="8"/>
        <v>4.0152449556354851E-2</v>
      </c>
      <c r="H1653" s="305">
        <v>0.5862376538371239</v>
      </c>
      <c r="I1653" s="307"/>
      <c r="J1653" s="307"/>
      <c r="K1653" s="307"/>
      <c r="L1653" s="307"/>
      <c r="M1653" s="307"/>
      <c r="N1653" s="307"/>
      <c r="O1653" s="311">
        <v>8284.5</v>
      </c>
      <c r="P1653" s="309">
        <v>0.60597964685594485</v>
      </c>
    </row>
    <row r="1654" spans="1:16" x14ac:dyDescent="0.35">
      <c r="A1654" s="303">
        <v>42016</v>
      </c>
      <c r="B1654" s="310">
        <v>10957.217488</v>
      </c>
      <c r="C1654" s="305">
        <v>0.46</v>
      </c>
      <c r="D1654" s="315">
        <v>46.145899999999997</v>
      </c>
      <c r="E1654" s="305">
        <v>0.45</v>
      </c>
      <c r="F1654" s="305">
        <v>-1.0000000000000009E-2</v>
      </c>
      <c r="G1654" s="305">
        <f t="shared" si="8"/>
        <v>4.0142485120064922E-2</v>
      </c>
      <c r="H1654" s="305">
        <v>0.58599111962145045</v>
      </c>
      <c r="I1654" s="307"/>
      <c r="J1654" s="307"/>
      <c r="K1654" s="307"/>
      <c r="L1654" s="307"/>
      <c r="M1654" s="307"/>
      <c r="N1654" s="307"/>
      <c r="O1654" s="311">
        <v>8323</v>
      </c>
      <c r="P1654" s="309">
        <v>0.4647232784114913</v>
      </c>
    </row>
    <row r="1655" spans="1:16" x14ac:dyDescent="0.35">
      <c r="A1655" s="303">
        <v>42017</v>
      </c>
      <c r="B1655" s="310">
        <v>10926.161287000001</v>
      </c>
      <c r="C1655" s="305">
        <v>-0.28000000000000003</v>
      </c>
      <c r="D1655" s="315">
        <v>46.012599999999999</v>
      </c>
      <c r="E1655" s="305">
        <v>-0.28999999999999998</v>
      </c>
      <c r="F1655" s="305">
        <v>-9.9999999999999534E-3</v>
      </c>
      <c r="G1655" s="305">
        <f t="shared" si="8"/>
        <v>4.0088669448298343E-2</v>
      </c>
      <c r="H1655" s="305">
        <v>0.58574489598794754</v>
      </c>
      <c r="I1655" s="307"/>
      <c r="J1655" s="307"/>
      <c r="K1655" s="307"/>
      <c r="L1655" s="307"/>
      <c r="M1655" s="307"/>
      <c r="N1655" s="307"/>
      <c r="O1655" s="311">
        <v>8299.4</v>
      </c>
      <c r="P1655" s="309">
        <v>-0.28355160398895068</v>
      </c>
    </row>
    <row r="1656" spans="1:16" x14ac:dyDescent="0.35">
      <c r="A1656" s="303">
        <v>42018</v>
      </c>
      <c r="B1656" s="310">
        <v>10897.356298999999</v>
      </c>
      <c r="C1656" s="305">
        <v>-0.26</v>
      </c>
      <c r="D1656" s="315">
        <v>45.888500000000001</v>
      </c>
      <c r="E1656" s="305">
        <v>-0.27</v>
      </c>
      <c r="F1656" s="305">
        <v>-1.0000000000000009E-2</v>
      </c>
      <c r="G1656" s="305">
        <f t="shared" si="8"/>
        <v>4.0078728145241771E-2</v>
      </c>
      <c r="H1656" s="305">
        <v>0.58549898228545727</v>
      </c>
      <c r="I1656" s="307"/>
      <c r="J1656" s="307"/>
      <c r="K1656" s="307"/>
      <c r="L1656" s="307"/>
      <c r="M1656" s="307"/>
      <c r="N1656" s="307"/>
      <c r="O1656" s="311">
        <v>8277.5499999999993</v>
      </c>
      <c r="P1656" s="309">
        <v>-0.26327204376220409</v>
      </c>
    </row>
    <row r="1657" spans="1:16" x14ac:dyDescent="0.35">
      <c r="A1657" s="303">
        <v>42019</v>
      </c>
      <c r="B1657" s="310">
        <v>11182.523051</v>
      </c>
      <c r="C1657" s="305">
        <v>2.62</v>
      </c>
      <c r="D1657" s="315">
        <v>47.081600000000002</v>
      </c>
      <c r="E1657" s="305">
        <v>2.6</v>
      </c>
      <c r="F1657" s="305">
        <v>-2.0000000000000018E-2</v>
      </c>
      <c r="G1657" s="305">
        <f t="shared" si="8"/>
        <v>4.0081956902490334E-2</v>
      </c>
      <c r="H1657" s="305">
        <v>0.58529136282276006</v>
      </c>
      <c r="I1657" s="307"/>
      <c r="J1657" s="307"/>
      <c r="K1657" s="307"/>
      <c r="L1657" s="307"/>
      <c r="M1657" s="307"/>
      <c r="N1657" s="307"/>
      <c r="O1657" s="311">
        <v>8494.15</v>
      </c>
      <c r="P1657" s="309">
        <v>2.616716298904874</v>
      </c>
    </row>
    <row r="1658" spans="1:16" x14ac:dyDescent="0.35">
      <c r="A1658" s="303">
        <v>42020</v>
      </c>
      <c r="B1658" s="310">
        <v>11208.418578000001</v>
      </c>
      <c r="C1658" s="305">
        <v>0.23</v>
      </c>
      <c r="D1658" s="315">
        <v>47.186599999999999</v>
      </c>
      <c r="E1658" s="305">
        <v>0.22</v>
      </c>
      <c r="F1658" s="305">
        <v>-1.0000000000000009E-2</v>
      </c>
      <c r="G1658" s="305">
        <f t="shared" si="8"/>
        <v>4.0081956902490334E-2</v>
      </c>
      <c r="H1658" s="305">
        <v>0.5850460335985288</v>
      </c>
      <c r="I1658" s="307"/>
      <c r="J1658" s="307"/>
      <c r="K1658" s="307"/>
      <c r="L1658" s="307"/>
      <c r="M1658" s="307"/>
      <c r="N1658" s="307"/>
      <c r="O1658" s="311">
        <v>8513.7999999999993</v>
      </c>
      <c r="P1658" s="309">
        <v>0.23133568397072854</v>
      </c>
    </row>
    <row r="1659" spans="1:16" x14ac:dyDescent="0.35">
      <c r="A1659" s="303">
        <v>42023</v>
      </c>
      <c r="B1659" s="310">
        <v>11257.010539999999</v>
      </c>
      <c r="C1659" s="305">
        <v>0.43</v>
      </c>
      <c r="D1659" s="315">
        <v>47.381399999999999</v>
      </c>
      <c r="E1659" s="305">
        <v>0.41</v>
      </c>
      <c r="F1659" s="305">
        <v>-2.0000000000000018E-2</v>
      </c>
      <c r="G1659" s="305">
        <f t="shared" si="8"/>
        <v>4.0075238358124265E-2</v>
      </c>
      <c r="H1659" s="305">
        <v>0.58483889686363133</v>
      </c>
      <c r="I1659" s="307"/>
      <c r="J1659" s="307"/>
      <c r="K1659" s="307"/>
      <c r="L1659" s="307"/>
      <c r="M1659" s="307"/>
      <c r="N1659" s="307"/>
      <c r="O1659" s="311">
        <v>8550.7000000000007</v>
      </c>
      <c r="P1659" s="309">
        <v>0.43341398670395659</v>
      </c>
    </row>
    <row r="1660" spans="1:16" x14ac:dyDescent="0.35">
      <c r="A1660" s="303">
        <v>42024</v>
      </c>
      <c r="B1660" s="310">
        <v>11447.771181</v>
      </c>
      <c r="C1660" s="305">
        <v>1.69</v>
      </c>
      <c r="D1660" s="315">
        <v>48.191699999999997</v>
      </c>
      <c r="E1660" s="305">
        <v>1.71</v>
      </c>
      <c r="F1660" s="305">
        <v>2.0000000000000018E-2</v>
      </c>
      <c r="G1660" s="305">
        <f t="shared" si="8"/>
        <v>4.0083211783231501E-2</v>
      </c>
      <c r="H1660" s="305">
        <v>0.58469980302635871</v>
      </c>
      <c r="I1660" s="307"/>
      <c r="J1660" s="307"/>
      <c r="K1660" s="307"/>
      <c r="L1660" s="307"/>
      <c r="M1660" s="307"/>
      <c r="N1660" s="307"/>
      <c r="O1660" s="311">
        <v>8695.6</v>
      </c>
      <c r="P1660" s="309">
        <v>1.6945981030792756</v>
      </c>
    </row>
    <row r="1661" spans="1:16" x14ac:dyDescent="0.35">
      <c r="A1661" s="303">
        <v>42025</v>
      </c>
      <c r="B1661" s="310">
        <v>11492.400481999999</v>
      </c>
      <c r="C1661" s="305">
        <v>0.39</v>
      </c>
      <c r="D1661" s="315">
        <v>48.376899999999999</v>
      </c>
      <c r="E1661" s="305">
        <v>0.38</v>
      </c>
      <c r="F1661" s="305">
        <v>-1.0000000000000009E-2</v>
      </c>
      <c r="G1661" s="305">
        <f t="shared" si="8"/>
        <v>4.0082970556780007E-2</v>
      </c>
      <c r="H1661" s="305">
        <v>0.58445536692376054</v>
      </c>
      <c r="I1661" s="307"/>
      <c r="J1661" s="307"/>
      <c r="K1661" s="307"/>
      <c r="L1661" s="307"/>
      <c r="M1661" s="307"/>
      <c r="N1661" s="307"/>
      <c r="O1661" s="311">
        <v>8729.5</v>
      </c>
      <c r="P1661" s="309">
        <v>0.38985233911403044</v>
      </c>
    </row>
    <row r="1662" spans="1:16" x14ac:dyDescent="0.35">
      <c r="A1662" s="303">
        <v>42026</v>
      </c>
      <c r="B1662" s="310">
        <v>11535.317689</v>
      </c>
      <c r="C1662" s="305">
        <v>0.37</v>
      </c>
      <c r="D1662" s="315">
        <v>48.556899999999999</v>
      </c>
      <c r="E1662" s="305">
        <v>0.37</v>
      </c>
      <c r="F1662" s="305">
        <v>0</v>
      </c>
      <c r="G1662" s="305">
        <f t="shared" ref="G1662:G1725" si="9">+STDEV(F947:F1662)</f>
        <v>4.0083211783231501E-2</v>
      </c>
      <c r="H1662" s="305">
        <v>0.58420987935724389</v>
      </c>
      <c r="I1662" s="307"/>
      <c r="J1662" s="307"/>
      <c r="K1662" s="307"/>
      <c r="L1662" s="307"/>
      <c r="M1662" s="307"/>
      <c r="N1662" s="307"/>
      <c r="O1662" s="311">
        <v>8761.4</v>
      </c>
      <c r="P1662" s="309">
        <v>0.36542757317142605</v>
      </c>
    </row>
    <row r="1663" spans="1:16" x14ac:dyDescent="0.35">
      <c r="A1663" s="303">
        <v>42027</v>
      </c>
      <c r="B1663" s="310">
        <v>11633.062791</v>
      </c>
      <c r="C1663" s="305">
        <v>0.85</v>
      </c>
      <c r="D1663" s="315">
        <v>48.965000000000003</v>
      </c>
      <c r="E1663" s="305">
        <v>0.84</v>
      </c>
      <c r="F1663" s="305">
        <v>-1.0000000000000009E-2</v>
      </c>
      <c r="G1663" s="305">
        <f t="shared" si="9"/>
        <v>4.0083211783231501E-2</v>
      </c>
      <c r="H1663" s="305">
        <v>0.5839660721555624</v>
      </c>
      <c r="I1663" s="307"/>
      <c r="J1663" s="307"/>
      <c r="K1663" s="307"/>
      <c r="L1663" s="307"/>
      <c r="M1663" s="307"/>
      <c r="N1663" s="307"/>
      <c r="O1663" s="311">
        <v>8835.6</v>
      </c>
      <c r="P1663" s="309">
        <v>0.84689661469628985</v>
      </c>
    </row>
    <row r="1664" spans="1:16" x14ac:dyDescent="0.35">
      <c r="A1664" s="303">
        <v>42031</v>
      </c>
      <c r="B1664" s="304">
        <v>11732.386667000001</v>
      </c>
      <c r="C1664" s="305">
        <v>0.85</v>
      </c>
      <c r="D1664" s="315">
        <v>49.374699999999997</v>
      </c>
      <c r="E1664" s="305">
        <v>0.84</v>
      </c>
      <c r="F1664" s="305">
        <v>-1.0000000000000009E-2</v>
      </c>
      <c r="G1664" s="305">
        <f t="shared" si="9"/>
        <v>4.0082970556780007E-2</v>
      </c>
      <c r="H1664" s="305">
        <v>0.58372256976010595</v>
      </c>
      <c r="I1664" s="307"/>
      <c r="J1664" s="307"/>
      <c r="K1664" s="307"/>
      <c r="L1664" s="307"/>
      <c r="M1664" s="307"/>
      <c r="N1664" s="307"/>
      <c r="O1664" s="311">
        <v>8910.5</v>
      </c>
      <c r="P1664" s="309">
        <v>0.84770700348589378</v>
      </c>
    </row>
    <row r="1665" spans="1:16" x14ac:dyDescent="0.35">
      <c r="A1665" s="303">
        <v>42032</v>
      </c>
      <c r="B1665" s="310">
        <v>11737.416443</v>
      </c>
      <c r="C1665" s="305">
        <v>0.04</v>
      </c>
      <c r="D1665" s="315">
        <v>49.391800000000003</v>
      </c>
      <c r="E1665" s="305">
        <v>0.03</v>
      </c>
      <c r="F1665" s="305">
        <v>-1.0000000000000002E-2</v>
      </c>
      <c r="G1665" s="305">
        <f t="shared" si="9"/>
        <v>4.0082970556780007E-2</v>
      </c>
      <c r="H1665" s="305">
        <v>0.58347937153669016</v>
      </c>
      <c r="I1665" s="307"/>
      <c r="J1665" s="307"/>
      <c r="K1665" s="307"/>
      <c r="L1665" s="307"/>
      <c r="M1665" s="307"/>
      <c r="N1665" s="307"/>
      <c r="O1665" s="311">
        <v>8914.2999999999993</v>
      </c>
      <c r="P1665" s="309">
        <v>4.264631614386704E-2</v>
      </c>
    </row>
    <row r="1666" spans="1:16" x14ac:dyDescent="0.35">
      <c r="A1666" s="303">
        <v>42033</v>
      </c>
      <c r="B1666" s="310">
        <v>11787.529864</v>
      </c>
      <c r="C1666" s="305">
        <v>0.43</v>
      </c>
      <c r="D1666" s="315">
        <v>49.600999999999999</v>
      </c>
      <c r="E1666" s="305">
        <v>0.42</v>
      </c>
      <c r="F1666" s="305">
        <v>-1.0000000000000009E-2</v>
      </c>
      <c r="G1666" s="305">
        <f t="shared" si="9"/>
        <v>4.0082970556780007E-2</v>
      </c>
      <c r="H1666" s="305">
        <v>0.58323647685297497</v>
      </c>
      <c r="I1666" s="307"/>
      <c r="J1666" s="307"/>
      <c r="K1666" s="307"/>
      <c r="L1666" s="307"/>
      <c r="M1666" s="307"/>
      <c r="N1666" s="307"/>
      <c r="O1666" s="311">
        <v>8952.35</v>
      </c>
      <c r="P1666" s="309">
        <v>0.42684226467587011</v>
      </c>
    </row>
    <row r="1667" spans="1:16" x14ac:dyDescent="0.35">
      <c r="A1667" s="303">
        <v>42034</v>
      </c>
      <c r="B1667" s="310">
        <v>11598.636764000001</v>
      </c>
      <c r="C1667" s="305">
        <v>-1.6</v>
      </c>
      <c r="D1667" s="315">
        <v>48.808900000000001</v>
      </c>
      <c r="E1667" s="305">
        <v>-1.6</v>
      </c>
      <c r="F1667" s="305">
        <v>0</v>
      </c>
      <c r="G1667" s="305">
        <f t="shared" si="9"/>
        <v>4.0062965638697587E-2</v>
      </c>
      <c r="H1667" s="305">
        <v>0.58299258257693443</v>
      </c>
      <c r="I1667" s="307"/>
      <c r="J1667" s="307"/>
      <c r="K1667" s="307"/>
      <c r="L1667" s="307"/>
      <c r="M1667" s="307"/>
      <c r="N1667" s="307"/>
      <c r="O1667" s="311">
        <v>8808.9</v>
      </c>
      <c r="P1667" s="309">
        <v>-1.6023725613945023</v>
      </c>
    </row>
    <row r="1668" spans="1:16" x14ac:dyDescent="0.35">
      <c r="A1668" s="303">
        <v>42037</v>
      </c>
      <c r="B1668" s="310">
        <v>11583.494769000001</v>
      </c>
      <c r="C1668" s="305">
        <v>-0.13</v>
      </c>
      <c r="D1668" s="315">
        <v>48.739699999999999</v>
      </c>
      <c r="E1668" s="305">
        <v>-0.14000000000000001</v>
      </c>
      <c r="F1668" s="305">
        <v>-1.0000000000000009E-2</v>
      </c>
      <c r="G1668" s="305">
        <f t="shared" si="9"/>
        <v>3.9388536547389906E-2</v>
      </c>
      <c r="H1668" s="305">
        <v>0.5827503101961341</v>
      </c>
      <c r="I1668" s="307"/>
      <c r="J1668" s="307"/>
      <c r="K1668" s="307"/>
      <c r="L1668" s="307"/>
      <c r="M1668" s="307"/>
      <c r="N1668" s="307"/>
      <c r="O1668" s="311">
        <v>8797.4</v>
      </c>
      <c r="P1668" s="309">
        <v>-0.13054978487665883</v>
      </c>
    </row>
    <row r="1669" spans="1:16" x14ac:dyDescent="0.35">
      <c r="A1669" s="303">
        <v>42038</v>
      </c>
      <c r="B1669" s="310">
        <v>11529.720934999999</v>
      </c>
      <c r="C1669" s="305">
        <v>-0.46</v>
      </c>
      <c r="D1669" s="315">
        <v>48.508400000000002</v>
      </c>
      <c r="E1669" s="305">
        <v>-0.47</v>
      </c>
      <c r="F1669" s="305">
        <v>-9.9999999999999534E-3</v>
      </c>
      <c r="G1669" s="305">
        <f t="shared" si="9"/>
        <v>3.8641339312701799E-2</v>
      </c>
      <c r="H1669" s="305">
        <v>0.58250833942590807</v>
      </c>
      <c r="I1669" s="307"/>
      <c r="J1669" s="307"/>
      <c r="K1669" s="307"/>
      <c r="L1669" s="307"/>
      <c r="M1669" s="307"/>
      <c r="N1669" s="307"/>
      <c r="O1669" s="311">
        <v>8756.5499999999993</v>
      </c>
      <c r="P1669" s="309">
        <v>-0.46434173733148848</v>
      </c>
    </row>
    <row r="1670" spans="1:16" x14ac:dyDescent="0.35">
      <c r="A1670" s="303">
        <v>42039</v>
      </c>
      <c r="B1670" s="310">
        <v>11487.573852</v>
      </c>
      <c r="C1670" s="305">
        <v>-0.37</v>
      </c>
      <c r="D1670" s="315">
        <v>48.333599999999997</v>
      </c>
      <c r="E1670" s="305">
        <v>-0.36</v>
      </c>
      <c r="F1670" s="305">
        <v>1.0000000000000009E-2</v>
      </c>
      <c r="G1670" s="305">
        <f t="shared" si="9"/>
        <v>3.8642014161126677E-2</v>
      </c>
      <c r="H1670" s="305">
        <v>0.58230045979420475</v>
      </c>
      <c r="I1670" s="307"/>
      <c r="J1670" s="307"/>
      <c r="K1670" s="307"/>
      <c r="L1670" s="307"/>
      <c r="M1670" s="307"/>
      <c r="N1670" s="307"/>
      <c r="O1670" s="311">
        <v>8723.7000000000007</v>
      </c>
      <c r="P1670" s="309">
        <v>-0.37514774654399902</v>
      </c>
    </row>
    <row r="1671" spans="1:16" x14ac:dyDescent="0.35">
      <c r="A1671" s="303">
        <v>42040</v>
      </c>
      <c r="B1671" s="310">
        <v>11471.772005000001</v>
      </c>
      <c r="C1671" s="305">
        <v>-0.14000000000000001</v>
      </c>
      <c r="D1671" s="315">
        <v>48.267800000000001</v>
      </c>
      <c r="E1671" s="305">
        <v>-0.14000000000000001</v>
      </c>
      <c r="F1671" s="305">
        <v>0</v>
      </c>
      <c r="G1671" s="305">
        <f t="shared" si="9"/>
        <v>3.8642014161126677E-2</v>
      </c>
      <c r="H1671" s="305">
        <v>0.58205778218142079</v>
      </c>
      <c r="I1671" s="307"/>
      <c r="J1671" s="307"/>
      <c r="K1671" s="307"/>
      <c r="L1671" s="307"/>
      <c r="M1671" s="307"/>
      <c r="N1671" s="307"/>
      <c r="O1671" s="311">
        <v>8711.7000000000007</v>
      </c>
      <c r="P1671" s="309">
        <v>-0.13755631211527217</v>
      </c>
    </row>
    <row r="1672" spans="1:16" x14ac:dyDescent="0.35">
      <c r="A1672" s="303">
        <v>42041</v>
      </c>
      <c r="B1672" s="310">
        <v>11405.061874999999</v>
      </c>
      <c r="C1672" s="305">
        <v>-0.57999999999999996</v>
      </c>
      <c r="D1672" s="315">
        <v>47.990400000000001</v>
      </c>
      <c r="E1672" s="305">
        <v>-0.56999999999999995</v>
      </c>
      <c r="F1672" s="305">
        <v>1.0000000000000009E-2</v>
      </c>
      <c r="G1672" s="305">
        <f t="shared" si="9"/>
        <v>3.8646057949732734E-2</v>
      </c>
      <c r="H1672" s="305">
        <v>0.58185038838407321</v>
      </c>
      <c r="I1672" s="307"/>
      <c r="J1672" s="307"/>
      <c r="K1672" s="307"/>
      <c r="L1672" s="307"/>
      <c r="M1672" s="307"/>
      <c r="N1672" s="307"/>
      <c r="O1672" s="311">
        <v>8661.0499999999993</v>
      </c>
      <c r="P1672" s="309">
        <v>-0.58140202256736861</v>
      </c>
    </row>
    <row r="1673" spans="1:16" x14ac:dyDescent="0.35">
      <c r="A1673" s="303">
        <v>42044</v>
      </c>
      <c r="B1673" s="310">
        <v>11227.699314</v>
      </c>
      <c r="C1673" s="305">
        <v>-1.56</v>
      </c>
      <c r="D1673" s="315">
        <v>47.243400000000001</v>
      </c>
      <c r="E1673" s="305">
        <v>-1.56</v>
      </c>
      <c r="F1673" s="305">
        <v>0</v>
      </c>
      <c r="G1673" s="305">
        <f t="shared" si="9"/>
        <v>3.8642228998039672E-2</v>
      </c>
      <c r="H1673" s="305">
        <v>0.58160828705500756</v>
      </c>
      <c r="I1673" s="307"/>
      <c r="J1673" s="307"/>
      <c r="K1673" s="307"/>
      <c r="L1673" s="307"/>
      <c r="M1673" s="307"/>
      <c r="N1673" s="307"/>
      <c r="O1673" s="311">
        <v>8526.35</v>
      </c>
      <c r="P1673" s="309">
        <v>-1.55523868353143</v>
      </c>
    </row>
    <row r="1674" spans="1:16" x14ac:dyDescent="0.35">
      <c r="A1674" s="303">
        <v>42045</v>
      </c>
      <c r="B1674" s="310">
        <v>11279.292344</v>
      </c>
      <c r="C1674" s="305">
        <v>0.46</v>
      </c>
      <c r="D1674" s="315">
        <v>47.456200000000003</v>
      </c>
      <c r="E1674" s="305">
        <v>0.45</v>
      </c>
      <c r="F1674" s="305">
        <v>-1.0000000000000009E-2</v>
      </c>
      <c r="G1674" s="305">
        <f t="shared" si="9"/>
        <v>3.8586533617702257E-2</v>
      </c>
      <c r="H1674" s="305">
        <v>0.58136788560886521</v>
      </c>
      <c r="I1674" s="307"/>
      <c r="J1674" s="307"/>
      <c r="K1674" s="307"/>
      <c r="L1674" s="307"/>
      <c r="M1674" s="307"/>
      <c r="N1674" s="307"/>
      <c r="O1674" s="311">
        <v>8565.5499999999993</v>
      </c>
      <c r="P1674" s="309">
        <v>0.45975124173883208</v>
      </c>
    </row>
    <row r="1675" spans="1:16" x14ac:dyDescent="0.35">
      <c r="A1675" s="303">
        <v>42046</v>
      </c>
      <c r="B1675" s="310">
        <v>11360.750864</v>
      </c>
      <c r="C1675" s="305">
        <v>0.72</v>
      </c>
      <c r="D1675" s="315">
        <v>47.791699999999999</v>
      </c>
      <c r="E1675" s="305">
        <v>0.71</v>
      </c>
      <c r="F1675" s="305">
        <v>-1.0000000000000009E-2</v>
      </c>
      <c r="G1675" s="305">
        <f t="shared" si="9"/>
        <v>3.8551203058487069E-2</v>
      </c>
      <c r="H1675" s="305">
        <v>0.58112778183598679</v>
      </c>
      <c r="I1675" s="307"/>
      <c r="J1675" s="307"/>
      <c r="K1675" s="307"/>
      <c r="L1675" s="307"/>
      <c r="M1675" s="307"/>
      <c r="N1675" s="307"/>
      <c r="O1675" s="311">
        <v>8627.4</v>
      </c>
      <c r="P1675" s="309">
        <v>0.72207855887830164</v>
      </c>
    </row>
    <row r="1676" spans="1:16" x14ac:dyDescent="0.35">
      <c r="A1676" s="303">
        <v>42047</v>
      </c>
      <c r="B1676" s="310">
        <v>11471.521809</v>
      </c>
      <c r="C1676" s="305">
        <v>0.98</v>
      </c>
      <c r="D1676" s="315">
        <v>48.251399999999997</v>
      </c>
      <c r="E1676" s="305">
        <v>0.96</v>
      </c>
      <c r="F1676" s="305">
        <v>-2.0000000000000018E-2</v>
      </c>
      <c r="G1676" s="305">
        <f t="shared" si="9"/>
        <v>3.855437481228384E-2</v>
      </c>
      <c r="H1676" s="305">
        <v>0.58092559521905229</v>
      </c>
      <c r="I1676" s="307"/>
      <c r="J1676" s="307"/>
      <c r="K1676" s="307"/>
      <c r="L1676" s="307"/>
      <c r="M1676" s="307"/>
      <c r="N1676" s="307"/>
      <c r="O1676" s="311">
        <v>8711.5499999999993</v>
      </c>
      <c r="P1676" s="309">
        <v>0.97538076361359893</v>
      </c>
    </row>
    <row r="1677" spans="1:16" x14ac:dyDescent="0.35">
      <c r="A1677" s="303">
        <v>42048</v>
      </c>
      <c r="B1677" s="310">
        <v>11595.250269</v>
      </c>
      <c r="C1677" s="305">
        <v>1.08</v>
      </c>
      <c r="D1677" s="315">
        <v>48.766599999999997</v>
      </c>
      <c r="E1677" s="305">
        <v>1.07</v>
      </c>
      <c r="F1677" s="305">
        <v>-1.0000000000000009E-2</v>
      </c>
      <c r="G1677" s="305">
        <f t="shared" si="9"/>
        <v>3.8550270736181134E-2</v>
      </c>
      <c r="H1677" s="305">
        <v>0.58068605237864046</v>
      </c>
      <c r="I1677" s="307"/>
      <c r="J1677" s="307"/>
      <c r="K1677" s="307"/>
      <c r="L1677" s="307"/>
      <c r="M1677" s="307"/>
      <c r="N1677" s="307"/>
      <c r="O1677" s="311">
        <v>8805.5</v>
      </c>
      <c r="P1677" s="309">
        <v>1.0784533177218834</v>
      </c>
    </row>
    <row r="1678" spans="1:16" x14ac:dyDescent="0.35">
      <c r="A1678" s="303">
        <v>42051</v>
      </c>
      <c r="B1678" s="310">
        <v>11600.462921</v>
      </c>
      <c r="C1678" s="305">
        <v>0.04</v>
      </c>
      <c r="D1678" s="315">
        <v>48.780799999999999</v>
      </c>
      <c r="E1678" s="305">
        <v>0.03</v>
      </c>
      <c r="F1678" s="305">
        <v>-1.0000000000000002E-2</v>
      </c>
      <c r="G1678" s="305">
        <f t="shared" si="9"/>
        <v>3.8550270736181134E-2</v>
      </c>
      <c r="H1678" s="305">
        <v>0.58044680543907079</v>
      </c>
      <c r="I1678" s="307"/>
      <c r="J1678" s="307"/>
      <c r="K1678" s="307"/>
      <c r="L1678" s="307"/>
      <c r="M1678" s="307"/>
      <c r="N1678" s="307"/>
      <c r="O1678" s="311">
        <v>8809.35</v>
      </c>
      <c r="P1678" s="309">
        <v>4.37226733291734E-2</v>
      </c>
    </row>
    <row r="1679" spans="1:16" x14ac:dyDescent="0.35">
      <c r="A1679" s="303">
        <v>42053</v>
      </c>
      <c r="B1679" s="310">
        <v>11680.175761</v>
      </c>
      <c r="C1679" s="305">
        <v>0.69</v>
      </c>
      <c r="D1679" s="315">
        <v>49.109699999999997</v>
      </c>
      <c r="E1679" s="305">
        <v>0.67</v>
      </c>
      <c r="F1679" s="305">
        <v>-1.9999999999999907E-2</v>
      </c>
      <c r="G1679" s="305">
        <f t="shared" si="9"/>
        <v>3.8542000455568944E-2</v>
      </c>
      <c r="H1679" s="305">
        <v>0.58024534347143886</v>
      </c>
      <c r="I1679" s="307"/>
      <c r="J1679" s="307"/>
      <c r="K1679" s="307"/>
      <c r="L1679" s="307"/>
      <c r="M1679" s="307"/>
      <c r="N1679" s="307"/>
      <c r="O1679" s="311">
        <v>8869.1</v>
      </c>
      <c r="P1679" s="309">
        <v>0.6782566250631431</v>
      </c>
    </row>
    <row r="1680" spans="1:16" x14ac:dyDescent="0.35">
      <c r="A1680" s="303">
        <v>42055</v>
      </c>
      <c r="B1680" s="310">
        <v>11633.410914</v>
      </c>
      <c r="C1680" s="305">
        <v>-0.4</v>
      </c>
      <c r="D1680" s="315">
        <v>48.914700000000003</v>
      </c>
      <c r="E1680" s="305">
        <v>-0.4</v>
      </c>
      <c r="F1680" s="305">
        <v>0</v>
      </c>
      <c r="G1680" s="305">
        <f t="shared" si="9"/>
        <v>3.8519407767751139E-2</v>
      </c>
      <c r="H1680" s="305">
        <v>0.58000541900872271</v>
      </c>
      <c r="I1680" s="307"/>
      <c r="J1680" s="307"/>
      <c r="K1680" s="307"/>
      <c r="L1680" s="307"/>
      <c r="M1680" s="307"/>
      <c r="N1680" s="307"/>
      <c r="O1680" s="311">
        <v>8833.6</v>
      </c>
      <c r="P1680" s="309">
        <v>-0.40026609238817912</v>
      </c>
    </row>
    <row r="1681" spans="1:16" x14ac:dyDescent="0.35">
      <c r="A1681" s="303">
        <v>42058</v>
      </c>
      <c r="B1681" s="310">
        <v>11529.793393</v>
      </c>
      <c r="C1681" s="305">
        <v>-0.89</v>
      </c>
      <c r="D1681" s="315">
        <v>48.4773</v>
      </c>
      <c r="E1681" s="305">
        <v>-0.89</v>
      </c>
      <c r="F1681" s="305">
        <v>0</v>
      </c>
      <c r="G1681" s="305">
        <f t="shared" si="9"/>
        <v>3.8519407767751139E-2</v>
      </c>
      <c r="H1681" s="305">
        <v>0.57976579181719468</v>
      </c>
      <c r="I1681" s="307"/>
      <c r="J1681" s="307"/>
      <c r="K1681" s="307"/>
      <c r="L1681" s="307"/>
      <c r="M1681" s="307"/>
      <c r="N1681" s="307"/>
      <c r="O1681" s="311">
        <v>8754.9500000000007</v>
      </c>
      <c r="P1681" s="309">
        <v>-0.89035047998550565</v>
      </c>
    </row>
    <row r="1682" spans="1:16" x14ac:dyDescent="0.35">
      <c r="A1682" s="303">
        <v>42059</v>
      </c>
      <c r="B1682" s="310">
        <v>11539.222744999999</v>
      </c>
      <c r="C1682" s="305">
        <v>0.08</v>
      </c>
      <c r="D1682" s="315">
        <v>48.512</v>
      </c>
      <c r="E1682" s="305">
        <v>7.0000000000000007E-2</v>
      </c>
      <c r="F1682" s="305">
        <v>-9.999999999999995E-3</v>
      </c>
      <c r="G1682" s="305">
        <f t="shared" si="9"/>
        <v>3.8466238725181949E-2</v>
      </c>
      <c r="H1682" s="305">
        <v>0.57952772365176541</v>
      </c>
      <c r="I1682" s="307"/>
      <c r="J1682" s="307"/>
      <c r="K1682" s="307"/>
      <c r="L1682" s="307"/>
      <c r="M1682" s="307"/>
      <c r="N1682" s="307"/>
      <c r="O1682" s="311">
        <v>8762.1</v>
      </c>
      <c r="P1682" s="309">
        <v>8.1668084911959926E-2</v>
      </c>
    </row>
    <row r="1683" spans="1:16" x14ac:dyDescent="0.35">
      <c r="A1683" s="303">
        <v>42060</v>
      </c>
      <c r="B1683" s="310">
        <v>11546.0182</v>
      </c>
      <c r="C1683" s="305">
        <v>0.06</v>
      </c>
      <c r="D1683" s="315">
        <v>48.538499999999999</v>
      </c>
      <c r="E1683" s="305">
        <v>0.05</v>
      </c>
      <c r="F1683" s="305">
        <v>-9.999999999999995E-3</v>
      </c>
      <c r="G1683" s="305">
        <f t="shared" si="9"/>
        <v>3.8462084615413533E-2</v>
      </c>
      <c r="H1683" s="305">
        <v>0.57928994834125647</v>
      </c>
      <c r="I1683" s="307"/>
      <c r="J1683" s="307"/>
      <c r="K1683" s="307"/>
      <c r="L1683" s="307"/>
      <c r="M1683" s="307"/>
      <c r="N1683" s="307"/>
      <c r="O1683" s="311">
        <v>8767.25</v>
      </c>
      <c r="P1683" s="309">
        <v>5.8775864233455856E-2</v>
      </c>
    </row>
    <row r="1684" spans="1:16" x14ac:dyDescent="0.35">
      <c r="A1684" s="303">
        <v>42061</v>
      </c>
      <c r="B1684" s="310">
        <v>11436.197851000001</v>
      </c>
      <c r="C1684" s="305">
        <v>-0.95</v>
      </c>
      <c r="D1684" s="315">
        <v>48.080399999999997</v>
      </c>
      <c r="E1684" s="305">
        <v>-0.94</v>
      </c>
      <c r="F1684" s="305">
        <v>1.0000000000000009E-2</v>
      </c>
      <c r="G1684" s="305">
        <f t="shared" si="9"/>
        <v>3.8445156295469886E-2</v>
      </c>
      <c r="H1684" s="305">
        <v>0.57908613532759246</v>
      </c>
      <c r="I1684" s="307"/>
      <c r="J1684" s="307"/>
      <c r="K1684" s="307"/>
      <c r="L1684" s="307"/>
      <c r="M1684" s="307"/>
      <c r="N1684" s="307"/>
      <c r="O1684" s="311">
        <v>8683.85</v>
      </c>
      <c r="P1684" s="309">
        <v>-0.95126750121189241</v>
      </c>
    </row>
    <row r="1685" spans="1:16" x14ac:dyDescent="0.35">
      <c r="A1685" s="303">
        <v>42062</v>
      </c>
      <c r="B1685" s="310">
        <v>11647.897349000001</v>
      </c>
      <c r="C1685" s="305">
        <v>1.85</v>
      </c>
      <c r="D1685" s="315">
        <v>48.959000000000003</v>
      </c>
      <c r="E1685" s="305">
        <v>1.83</v>
      </c>
      <c r="F1685" s="305">
        <v>-2.0000000000000018E-2</v>
      </c>
      <c r="G1685" s="305">
        <f t="shared" si="9"/>
        <v>3.8448552716593844E-2</v>
      </c>
      <c r="H1685" s="305">
        <v>0.57888634458960397</v>
      </c>
      <c r="I1685" s="307"/>
      <c r="J1685" s="307"/>
      <c r="K1685" s="307"/>
      <c r="L1685" s="307"/>
      <c r="M1685" s="307"/>
      <c r="N1685" s="307"/>
      <c r="O1685" s="311">
        <v>8844.6</v>
      </c>
      <c r="P1685" s="309">
        <v>1.85113745631258</v>
      </c>
    </row>
    <row r="1686" spans="1:16" x14ac:dyDescent="0.35">
      <c r="A1686" s="303">
        <v>42065</v>
      </c>
      <c r="B1686" s="310">
        <v>11796.728364000001</v>
      </c>
      <c r="C1686" s="305">
        <v>1.28</v>
      </c>
      <c r="D1686" s="315">
        <v>49.569200000000002</v>
      </c>
      <c r="E1686" s="305">
        <v>1.25</v>
      </c>
      <c r="F1686" s="305">
        <v>-3.0000000000000027E-2</v>
      </c>
      <c r="G1686" s="305">
        <f t="shared" si="9"/>
        <v>3.8421248381928445E-2</v>
      </c>
      <c r="H1686" s="305">
        <v>0.5787601515760401</v>
      </c>
      <c r="I1686" s="307"/>
      <c r="J1686" s="307"/>
      <c r="K1686" s="307"/>
      <c r="L1686" s="307"/>
      <c r="M1686" s="307"/>
      <c r="N1686" s="307"/>
      <c r="O1686" s="311">
        <v>8956.75</v>
      </c>
      <c r="P1686" s="309">
        <v>1.2680053365895532</v>
      </c>
    </row>
    <row r="1687" spans="1:16" x14ac:dyDescent="0.35">
      <c r="A1687" s="303">
        <v>42066</v>
      </c>
      <c r="B1687" s="310">
        <v>11856.583674</v>
      </c>
      <c r="C1687" s="305">
        <v>0.51</v>
      </c>
      <c r="D1687" s="315">
        <v>49.826700000000002</v>
      </c>
      <c r="E1687" s="305">
        <v>0.52</v>
      </c>
      <c r="F1687" s="305">
        <v>1.0000000000000009E-2</v>
      </c>
      <c r="G1687" s="305">
        <f t="shared" si="9"/>
        <v>3.8413685119212566E-2</v>
      </c>
      <c r="H1687" s="305">
        <v>0.57855722136619148</v>
      </c>
      <c r="I1687" s="307"/>
      <c r="J1687" s="307"/>
      <c r="K1687" s="307"/>
      <c r="L1687" s="307"/>
      <c r="M1687" s="307"/>
      <c r="N1687" s="307"/>
      <c r="O1687" s="311">
        <v>8996.25</v>
      </c>
      <c r="P1687" s="309">
        <v>0.44100817818963356</v>
      </c>
    </row>
    <row r="1688" spans="1:16" x14ac:dyDescent="0.35">
      <c r="A1688" s="303">
        <v>42067</v>
      </c>
      <c r="B1688" s="310">
        <v>11759.582966</v>
      </c>
      <c r="C1688" s="305">
        <v>-0.82</v>
      </c>
      <c r="D1688" s="315">
        <v>49.420699999999997</v>
      </c>
      <c r="E1688" s="305">
        <v>-0.81</v>
      </c>
      <c r="F1688" s="305">
        <v>9.9999999999998979E-3</v>
      </c>
      <c r="G1688" s="305">
        <f t="shared" si="9"/>
        <v>3.8413685119212566E-2</v>
      </c>
      <c r="H1688" s="305">
        <v>0.57835449410135598</v>
      </c>
      <c r="I1688" s="307"/>
      <c r="J1688" s="307"/>
      <c r="K1688" s="307"/>
      <c r="L1688" s="307"/>
      <c r="M1688" s="307"/>
      <c r="N1688" s="307"/>
      <c r="O1688" s="311">
        <v>8922.65</v>
      </c>
      <c r="P1688" s="309">
        <v>-0.8181186605530123</v>
      </c>
    </row>
    <row r="1689" spans="1:16" x14ac:dyDescent="0.35">
      <c r="A1689" s="303">
        <v>42068</v>
      </c>
      <c r="B1689" s="310">
        <v>11779.431209</v>
      </c>
      <c r="C1689" s="305">
        <v>0.17</v>
      </c>
      <c r="D1689" s="315">
        <v>49.500999999999998</v>
      </c>
      <c r="E1689" s="305">
        <v>0.16</v>
      </c>
      <c r="F1689" s="305">
        <v>-1.0000000000000009E-2</v>
      </c>
      <c r="G1689" s="305">
        <f t="shared" si="9"/>
        <v>3.8413685119212566E-2</v>
      </c>
      <c r="H1689" s="305">
        <v>0.57811840537753423</v>
      </c>
      <c r="I1689" s="307"/>
      <c r="J1689" s="307"/>
      <c r="K1689" s="307"/>
      <c r="L1689" s="307"/>
      <c r="M1689" s="307"/>
      <c r="N1689" s="307"/>
      <c r="O1689" s="311">
        <v>8937.75</v>
      </c>
      <c r="P1689" s="309">
        <v>0.16923223481813546</v>
      </c>
    </row>
    <row r="1690" spans="1:16" x14ac:dyDescent="0.35">
      <c r="A1690" s="303">
        <v>42072</v>
      </c>
      <c r="B1690" s="310">
        <v>11541.344155999999</v>
      </c>
      <c r="C1690" s="305">
        <v>-2.02</v>
      </c>
      <c r="D1690" s="315">
        <v>48.500999999999998</v>
      </c>
      <c r="E1690" s="305">
        <v>-2.02</v>
      </c>
      <c r="F1690" s="305">
        <v>0</v>
      </c>
      <c r="G1690" s="305">
        <f t="shared" si="9"/>
        <v>3.8392932522126319E-2</v>
      </c>
      <c r="H1690" s="305">
        <v>0.57788138623429897</v>
      </c>
      <c r="I1690" s="307"/>
      <c r="J1690" s="307"/>
      <c r="K1690" s="307"/>
      <c r="L1690" s="307"/>
      <c r="M1690" s="307"/>
      <c r="N1690" s="307"/>
      <c r="O1690" s="311">
        <v>8756.75</v>
      </c>
      <c r="P1690" s="309">
        <v>-2.0251181785124892</v>
      </c>
    </row>
    <row r="1691" spans="1:16" x14ac:dyDescent="0.35">
      <c r="A1691" s="303">
        <v>42073</v>
      </c>
      <c r="B1691" s="310">
        <v>11482.403463000001</v>
      </c>
      <c r="C1691" s="305">
        <v>-0.51</v>
      </c>
      <c r="D1691" s="315">
        <v>48.253900000000002</v>
      </c>
      <c r="E1691" s="305">
        <v>-0.51</v>
      </c>
      <c r="F1691" s="305">
        <v>0</v>
      </c>
      <c r="G1691" s="305">
        <f t="shared" si="9"/>
        <v>3.8336862230296295E-2</v>
      </c>
      <c r="H1691" s="305">
        <v>0.57764465827391365</v>
      </c>
      <c r="I1691" s="307"/>
      <c r="J1691" s="307"/>
      <c r="K1691" s="307"/>
      <c r="L1691" s="307"/>
      <c r="M1691" s="307"/>
      <c r="N1691" s="307"/>
      <c r="O1691" s="311">
        <v>8712.0499999999993</v>
      </c>
      <c r="P1691" s="309">
        <v>-0.51046335683901822</v>
      </c>
    </row>
    <row r="1692" spans="1:16" x14ac:dyDescent="0.35">
      <c r="A1692" s="303">
        <v>42074</v>
      </c>
      <c r="B1692" s="310">
        <v>11466.495274999999</v>
      </c>
      <c r="C1692" s="305">
        <v>-0.14000000000000001</v>
      </c>
      <c r="D1692" s="315">
        <v>48.183799999999998</v>
      </c>
      <c r="E1692" s="305">
        <v>-0.15</v>
      </c>
      <c r="F1692" s="305">
        <v>-9.9999999999999811E-3</v>
      </c>
      <c r="G1692" s="305">
        <f t="shared" si="9"/>
        <v>3.8332622758876257E-2</v>
      </c>
      <c r="H1692" s="305">
        <v>0.57740946691485273</v>
      </c>
      <c r="I1692" s="307"/>
      <c r="J1692" s="307"/>
      <c r="K1692" s="307"/>
      <c r="L1692" s="307"/>
      <c r="M1692" s="307"/>
      <c r="N1692" s="307"/>
      <c r="O1692" s="311">
        <v>8699.9500000000007</v>
      </c>
      <c r="P1692" s="309">
        <v>-0.13888809178090744</v>
      </c>
    </row>
    <row r="1693" spans="1:16" x14ac:dyDescent="0.35">
      <c r="A1693" s="303">
        <v>42075</v>
      </c>
      <c r="B1693" s="310">
        <v>11567.251845000001</v>
      </c>
      <c r="C1693" s="305">
        <v>0.88</v>
      </c>
      <c r="D1693" s="315">
        <v>48.605600000000003</v>
      </c>
      <c r="E1693" s="305">
        <v>0.88</v>
      </c>
      <c r="F1693" s="305">
        <v>0</v>
      </c>
      <c r="G1693" s="305">
        <f t="shared" si="9"/>
        <v>3.8322554683175886E-2</v>
      </c>
      <c r="H1693" s="305">
        <v>0.57717333292694228</v>
      </c>
      <c r="I1693" s="307"/>
      <c r="J1693" s="307"/>
      <c r="K1693" s="307"/>
      <c r="L1693" s="307"/>
      <c r="M1693" s="307"/>
      <c r="N1693" s="307"/>
      <c r="O1693" s="311">
        <v>8776</v>
      </c>
      <c r="P1693" s="309">
        <v>0.87414295484455962</v>
      </c>
    </row>
    <row r="1694" spans="1:16" x14ac:dyDescent="0.35">
      <c r="A1694" s="303">
        <v>42076</v>
      </c>
      <c r="B1694" s="310">
        <v>11398.211466999999</v>
      </c>
      <c r="C1694" s="305">
        <v>-1.46</v>
      </c>
      <c r="D1694" s="315">
        <v>47.897500000000001</v>
      </c>
      <c r="E1694" s="305">
        <v>-1.46</v>
      </c>
      <c r="F1694" s="305">
        <v>0</v>
      </c>
      <c r="G1694" s="305">
        <f t="shared" si="9"/>
        <v>3.8311023219652164E-2</v>
      </c>
      <c r="H1694" s="305">
        <v>0.57693748830629266</v>
      </c>
      <c r="I1694" s="307"/>
      <c r="J1694" s="307"/>
      <c r="K1694" s="307"/>
      <c r="L1694" s="307"/>
      <c r="M1694" s="307"/>
      <c r="N1694" s="307"/>
      <c r="O1694" s="311">
        <v>8647.75</v>
      </c>
      <c r="P1694" s="309">
        <v>-1.4613719234275295</v>
      </c>
    </row>
    <row r="1695" spans="1:16" x14ac:dyDescent="0.35">
      <c r="A1695" s="303">
        <v>42079</v>
      </c>
      <c r="B1695" s="310">
        <v>11378.967884</v>
      </c>
      <c r="C1695" s="305">
        <v>-0.17</v>
      </c>
      <c r="D1695" s="315">
        <v>47.808799999999998</v>
      </c>
      <c r="E1695" s="305">
        <v>-0.19</v>
      </c>
      <c r="F1695" s="305">
        <v>-1.999999999999999E-2</v>
      </c>
      <c r="G1695" s="305">
        <f t="shared" si="9"/>
        <v>3.8310113095659064E-2</v>
      </c>
      <c r="H1695" s="305">
        <v>0.57674038892232438</v>
      </c>
      <c r="I1695" s="307"/>
      <c r="J1695" s="307"/>
      <c r="K1695" s="307"/>
      <c r="L1695" s="307"/>
      <c r="M1695" s="307"/>
      <c r="N1695" s="307"/>
      <c r="O1695" s="311">
        <v>8633.15</v>
      </c>
      <c r="P1695" s="309">
        <v>-0.16883004249660735</v>
      </c>
    </row>
    <row r="1696" spans="1:16" x14ac:dyDescent="0.35">
      <c r="A1696" s="303">
        <v>42080</v>
      </c>
      <c r="B1696" s="310">
        <v>11497.777238000001</v>
      </c>
      <c r="C1696" s="305">
        <v>1.04</v>
      </c>
      <c r="D1696" s="315">
        <v>48.302399999999999</v>
      </c>
      <c r="E1696" s="305">
        <v>1.03</v>
      </c>
      <c r="F1696" s="305">
        <v>-1.0000000000000009E-2</v>
      </c>
      <c r="G1696" s="305">
        <f t="shared" si="9"/>
        <v>3.8274792761156452E-2</v>
      </c>
      <c r="H1696" s="305">
        <v>0.57650634270998691</v>
      </c>
      <c r="I1696" s="307"/>
      <c r="J1696" s="307"/>
      <c r="K1696" s="307"/>
      <c r="L1696" s="307"/>
      <c r="M1696" s="307"/>
      <c r="N1696" s="307"/>
      <c r="O1696" s="311">
        <v>8723.2999999999993</v>
      </c>
      <c r="P1696" s="309">
        <v>1.0442306689910361</v>
      </c>
    </row>
    <row r="1697" spans="1:16" x14ac:dyDescent="0.35">
      <c r="A1697" s="303">
        <v>42081</v>
      </c>
      <c r="B1697" s="310">
        <v>11448.455671</v>
      </c>
      <c r="C1697" s="305">
        <v>-0.43</v>
      </c>
      <c r="D1697" s="315">
        <v>48.095500000000001</v>
      </c>
      <c r="E1697" s="305">
        <v>-0.43</v>
      </c>
      <c r="F1697" s="305">
        <v>0</v>
      </c>
      <c r="G1697" s="305">
        <f t="shared" si="9"/>
        <v>3.8275081107799654E-2</v>
      </c>
      <c r="H1697" s="305">
        <v>0.57627138750249085</v>
      </c>
      <c r="I1697" s="307"/>
      <c r="J1697" s="307"/>
      <c r="K1697" s="307"/>
      <c r="L1697" s="307"/>
      <c r="M1697" s="307"/>
      <c r="N1697" s="307"/>
      <c r="O1697" s="311">
        <v>8685.9</v>
      </c>
      <c r="P1697" s="309">
        <v>-0.42873683124505219</v>
      </c>
    </row>
    <row r="1698" spans="1:16" x14ac:dyDescent="0.35">
      <c r="A1698" s="303">
        <v>42082</v>
      </c>
      <c r="B1698" s="310">
        <v>11380.905422</v>
      </c>
      <c r="C1698" s="305">
        <v>-0.59</v>
      </c>
      <c r="D1698" s="315">
        <v>47.808799999999998</v>
      </c>
      <c r="E1698" s="305">
        <v>-0.6</v>
      </c>
      <c r="F1698" s="305">
        <v>-1.0000000000000009E-2</v>
      </c>
      <c r="G1698" s="305">
        <f t="shared" si="9"/>
        <v>3.827171012323996E-2</v>
      </c>
      <c r="H1698" s="305">
        <v>0.57603792612162774</v>
      </c>
      <c r="I1698" s="307"/>
      <c r="J1698" s="307"/>
      <c r="K1698" s="307"/>
      <c r="L1698" s="307"/>
      <c r="M1698" s="307"/>
      <c r="N1698" s="307"/>
      <c r="O1698" s="311">
        <v>8634.65</v>
      </c>
      <c r="P1698" s="309">
        <v>-0.5900367261884204</v>
      </c>
    </row>
    <row r="1699" spans="1:16" x14ac:dyDescent="0.35">
      <c r="A1699" s="303">
        <v>42083</v>
      </c>
      <c r="B1699" s="310">
        <v>11304.368582999999</v>
      </c>
      <c r="C1699" s="305">
        <v>-0.67</v>
      </c>
      <c r="D1699" s="315">
        <v>47.496099999999998</v>
      </c>
      <c r="E1699" s="305">
        <v>-0.65</v>
      </c>
      <c r="F1699" s="305">
        <v>2.0000000000000018E-2</v>
      </c>
      <c r="G1699" s="305">
        <f t="shared" si="9"/>
        <v>3.8279296334629155E-2</v>
      </c>
      <c r="H1699" s="305">
        <v>0.57590881372260339</v>
      </c>
      <c r="I1699" s="307"/>
      <c r="J1699" s="307"/>
      <c r="K1699" s="307"/>
      <c r="L1699" s="307"/>
      <c r="M1699" s="307"/>
      <c r="N1699" s="307"/>
      <c r="O1699" s="311">
        <v>8570.9</v>
      </c>
      <c r="P1699" s="309">
        <v>-0.73830438987104285</v>
      </c>
    </row>
    <row r="1700" spans="1:16" x14ac:dyDescent="0.35">
      <c r="A1700" s="303">
        <v>42086</v>
      </c>
      <c r="B1700" s="310">
        <v>11277.976876000001</v>
      </c>
      <c r="C1700" s="305">
        <v>-0.23</v>
      </c>
      <c r="D1700" s="315">
        <v>47.377499999999998</v>
      </c>
      <c r="E1700" s="305">
        <v>-0.25</v>
      </c>
      <c r="F1700" s="305">
        <v>-1.999999999999999E-2</v>
      </c>
      <c r="G1700" s="305">
        <f t="shared" si="9"/>
        <v>3.8270845000598089E-2</v>
      </c>
      <c r="H1700" s="305">
        <v>0.57571304435344517</v>
      </c>
      <c r="I1700" s="307"/>
      <c r="J1700" s="307"/>
      <c r="K1700" s="307"/>
      <c r="L1700" s="307"/>
      <c r="M1700" s="307"/>
      <c r="N1700" s="307"/>
      <c r="O1700" s="311">
        <v>8550.9</v>
      </c>
      <c r="P1700" s="309">
        <v>-0.23334772310959176</v>
      </c>
    </row>
    <row r="1701" spans="1:16" x14ac:dyDescent="0.35">
      <c r="A1701" s="303">
        <v>42087</v>
      </c>
      <c r="B1701" s="310">
        <v>11269.623233</v>
      </c>
      <c r="C1701" s="305">
        <v>-7.0000000000000007E-2</v>
      </c>
      <c r="D1701" s="315">
        <v>47.342100000000002</v>
      </c>
      <c r="E1701" s="305">
        <v>-7.0000000000000007E-2</v>
      </c>
      <c r="F1701" s="305">
        <v>0</v>
      </c>
      <c r="G1701" s="305">
        <f t="shared" si="9"/>
        <v>3.827113848097223E-2</v>
      </c>
      <c r="H1701" s="305">
        <v>0.57547918639379869</v>
      </c>
      <c r="I1701" s="307"/>
      <c r="J1701" s="307"/>
      <c r="K1701" s="307"/>
      <c r="L1701" s="307"/>
      <c r="M1701" s="307"/>
      <c r="N1701" s="307"/>
      <c r="O1701" s="311">
        <v>8542.9500000000007</v>
      </c>
      <c r="P1701" s="309">
        <v>-9.2972669543544051E-2</v>
      </c>
    </row>
    <row r="1702" spans="1:16" x14ac:dyDescent="0.35">
      <c r="A1702" s="303">
        <v>42088</v>
      </c>
      <c r="B1702" s="310">
        <v>11254.511930999999</v>
      </c>
      <c r="C1702" s="305">
        <v>-0.13</v>
      </c>
      <c r="D1702" s="315">
        <v>47.280099999999997</v>
      </c>
      <c r="E1702" s="305">
        <v>-0.13</v>
      </c>
      <c r="F1702" s="305">
        <v>0</v>
      </c>
      <c r="G1702" s="305">
        <f t="shared" si="9"/>
        <v>3.827113848097223E-2</v>
      </c>
      <c r="H1702" s="305">
        <v>0.57524561308645483</v>
      </c>
      <c r="I1702" s="307"/>
      <c r="J1702" s="307"/>
      <c r="K1702" s="307"/>
      <c r="L1702" s="307"/>
      <c r="M1702" s="307"/>
      <c r="N1702" s="307"/>
      <c r="O1702" s="311">
        <v>8530.7999999999993</v>
      </c>
      <c r="P1702" s="309">
        <v>-0.14222253437046281</v>
      </c>
    </row>
    <row r="1703" spans="1:16" x14ac:dyDescent="0.35">
      <c r="A1703" s="303">
        <v>42089</v>
      </c>
      <c r="B1703" s="310">
        <v>11005.590514</v>
      </c>
      <c r="C1703" s="305">
        <v>-2.21</v>
      </c>
      <c r="D1703" s="315">
        <v>46.239699999999999</v>
      </c>
      <c r="E1703" s="305">
        <v>-2.2000000000000002</v>
      </c>
      <c r="F1703" s="305">
        <v>9.9999999999997868E-3</v>
      </c>
      <c r="G1703" s="305">
        <f t="shared" si="9"/>
        <v>3.8264951948778068E-2</v>
      </c>
      <c r="H1703" s="305">
        <v>0.57504689271280873</v>
      </c>
      <c r="I1703" s="307"/>
      <c r="J1703" s="307"/>
      <c r="K1703" s="307"/>
      <c r="L1703" s="307"/>
      <c r="M1703" s="307"/>
      <c r="N1703" s="307"/>
      <c r="O1703" s="311">
        <v>8342.15</v>
      </c>
      <c r="P1703" s="309">
        <v>-2.2113986964880157</v>
      </c>
    </row>
    <row r="1704" spans="1:16" x14ac:dyDescent="0.35">
      <c r="A1704" s="303">
        <v>42090</v>
      </c>
      <c r="B1704" s="310">
        <v>11004.627441000001</v>
      </c>
      <c r="C1704" s="305">
        <v>-0.01</v>
      </c>
      <c r="D1704" s="315">
        <v>46.244</v>
      </c>
      <c r="E1704" s="305">
        <v>0.01</v>
      </c>
      <c r="F1704" s="305">
        <v>0.02</v>
      </c>
      <c r="G1704" s="305">
        <f t="shared" si="9"/>
        <v>3.825371205407798E-2</v>
      </c>
      <c r="H1704" s="305">
        <v>0.57491866575304118</v>
      </c>
      <c r="I1704" s="307"/>
      <c r="J1704" s="307"/>
      <c r="K1704" s="307"/>
      <c r="L1704" s="307"/>
      <c r="M1704" s="307"/>
      <c r="N1704" s="307"/>
      <c r="O1704" s="311">
        <v>8341.4</v>
      </c>
      <c r="P1704" s="309">
        <v>-8.9904880636286818E-3</v>
      </c>
    </row>
    <row r="1705" spans="1:16" x14ac:dyDescent="0.35">
      <c r="A1705" s="303">
        <v>42093</v>
      </c>
      <c r="B1705" s="310">
        <v>11203.706526</v>
      </c>
      <c r="C1705" s="305">
        <v>1.81</v>
      </c>
      <c r="D1705" s="315">
        <v>47.0505</v>
      </c>
      <c r="E1705" s="305">
        <v>1.74</v>
      </c>
      <c r="F1705" s="305">
        <v>-7.0000000000000062E-2</v>
      </c>
      <c r="G1705" s="305">
        <f t="shared" si="9"/>
        <v>3.8325324878138695E-2</v>
      </c>
      <c r="H1705" s="305">
        <v>0.57544611389312994</v>
      </c>
      <c r="I1705" s="307"/>
      <c r="J1705" s="307"/>
      <c r="K1705" s="307"/>
      <c r="L1705" s="307"/>
      <c r="M1705" s="307"/>
      <c r="N1705" s="307"/>
      <c r="O1705" s="311">
        <v>8492.2999999999993</v>
      </c>
      <c r="P1705" s="309">
        <v>1.8090488407221765</v>
      </c>
    </row>
    <row r="1706" spans="1:16" x14ac:dyDescent="0.35">
      <c r="A1706" s="303">
        <v>42094</v>
      </c>
      <c r="B1706" s="310">
        <v>11201.991464000001</v>
      </c>
      <c r="C1706" s="305">
        <v>-0.02</v>
      </c>
      <c r="D1706" s="315">
        <v>47.0383</v>
      </c>
      <c r="E1706" s="305">
        <v>-0.03</v>
      </c>
      <c r="F1706" s="305">
        <v>-9.9999999999999985E-3</v>
      </c>
      <c r="G1706" s="305">
        <f t="shared" si="9"/>
        <v>3.8304302578775713E-2</v>
      </c>
      <c r="H1706" s="305">
        <v>0.57521451560254511</v>
      </c>
      <c r="I1706" s="307"/>
      <c r="J1706" s="307"/>
      <c r="K1706" s="307"/>
      <c r="L1706" s="307"/>
      <c r="M1706" s="307"/>
      <c r="N1706" s="307"/>
      <c r="O1706" s="311">
        <v>8491</v>
      </c>
      <c r="P1706" s="309">
        <v>-1.5307984880412521E-2</v>
      </c>
    </row>
    <row r="1707" spans="1:16" x14ac:dyDescent="0.35">
      <c r="A1707" s="303">
        <v>42095</v>
      </c>
      <c r="B1707" s="310">
        <v>11327.626329999999</v>
      </c>
      <c r="C1707" s="305">
        <v>1.1200000000000001</v>
      </c>
      <c r="D1707" s="315">
        <v>47.561700000000002</v>
      </c>
      <c r="E1707" s="305">
        <v>1.1100000000000001</v>
      </c>
      <c r="F1707" s="305">
        <v>-1.0000000000000009E-2</v>
      </c>
      <c r="G1707" s="305">
        <f t="shared" si="9"/>
        <v>3.8304014452107182E-2</v>
      </c>
      <c r="H1707" s="305">
        <v>0.57498319654829722</v>
      </c>
      <c r="I1707" s="307"/>
      <c r="J1707" s="307"/>
      <c r="K1707" s="307"/>
      <c r="L1707" s="307"/>
      <c r="M1707" s="307"/>
      <c r="N1707" s="307"/>
      <c r="O1707" s="311">
        <v>8586.25</v>
      </c>
      <c r="P1707" s="309">
        <v>1.1217759981156519</v>
      </c>
    </row>
    <row r="1708" spans="1:16" x14ac:dyDescent="0.35">
      <c r="A1708" s="303">
        <v>42100</v>
      </c>
      <c r="B1708" s="310">
        <v>11424.830749999999</v>
      </c>
      <c r="C1708" s="305">
        <v>0.86</v>
      </c>
      <c r="D1708" s="315">
        <v>47.958799999999997</v>
      </c>
      <c r="E1708" s="305">
        <v>0.83</v>
      </c>
      <c r="F1708" s="305">
        <v>-3.0000000000000027E-2</v>
      </c>
      <c r="G1708" s="305">
        <f t="shared" si="9"/>
        <v>3.8311023219652157E-2</v>
      </c>
      <c r="H1708" s="305">
        <v>0.57486145583567094</v>
      </c>
      <c r="I1708" s="307"/>
      <c r="J1708" s="307"/>
      <c r="K1708" s="307"/>
      <c r="L1708" s="307"/>
      <c r="M1708" s="307"/>
      <c r="N1708" s="307"/>
      <c r="O1708" s="311">
        <v>8659.9</v>
      </c>
      <c r="P1708" s="309">
        <v>0.85776677827922121</v>
      </c>
    </row>
    <row r="1709" spans="1:16" x14ac:dyDescent="0.35">
      <c r="A1709" s="303">
        <v>42101</v>
      </c>
      <c r="B1709" s="310">
        <v>11425.332076000001</v>
      </c>
      <c r="C1709" s="305">
        <v>0</v>
      </c>
      <c r="D1709" s="315">
        <v>47.957700000000003</v>
      </c>
      <c r="E1709" s="305">
        <v>0</v>
      </c>
      <c r="F1709" s="305">
        <v>0</v>
      </c>
      <c r="G1709" s="305">
        <f t="shared" si="9"/>
        <v>3.8299467883318186E-2</v>
      </c>
      <c r="H1709" s="305">
        <v>0.57462956026391043</v>
      </c>
      <c r="I1709" s="307"/>
      <c r="J1709" s="307"/>
      <c r="K1709" s="307"/>
      <c r="L1709" s="307"/>
      <c r="M1709" s="307"/>
      <c r="N1709" s="307"/>
      <c r="O1709" s="311">
        <v>8660.2999999999993</v>
      </c>
      <c r="P1709" s="309">
        <v>4.6189909814159076E-3</v>
      </c>
    </row>
    <row r="1710" spans="1:16" x14ac:dyDescent="0.35">
      <c r="A1710" s="303">
        <v>42102</v>
      </c>
      <c r="B1710" s="310">
        <v>11496.744607000001</v>
      </c>
      <c r="C1710" s="305">
        <v>0.63</v>
      </c>
      <c r="D1710" s="315">
        <v>48.253599999999999</v>
      </c>
      <c r="E1710" s="305">
        <v>0.62</v>
      </c>
      <c r="F1710" s="305">
        <v>-1.0000000000000009E-2</v>
      </c>
      <c r="G1710" s="305">
        <f t="shared" si="9"/>
        <v>3.8276285505690469E-2</v>
      </c>
      <c r="H1710" s="305">
        <v>0.57439901478014199</v>
      </c>
      <c r="I1710" s="307"/>
      <c r="J1710" s="307"/>
      <c r="K1710" s="307"/>
      <c r="L1710" s="307"/>
      <c r="M1710" s="307"/>
      <c r="N1710" s="307"/>
      <c r="O1710" s="311">
        <v>8714.4</v>
      </c>
      <c r="P1710" s="309">
        <v>0.62468967587728341</v>
      </c>
    </row>
    <row r="1711" spans="1:16" x14ac:dyDescent="0.35">
      <c r="A1711" s="303">
        <v>42103</v>
      </c>
      <c r="B1711" s="310">
        <v>11581.006907999999</v>
      </c>
      <c r="C1711" s="305">
        <v>0.73</v>
      </c>
      <c r="D1711" s="315">
        <v>48.607999999999997</v>
      </c>
      <c r="E1711" s="305">
        <v>0.73</v>
      </c>
      <c r="F1711" s="305">
        <v>0</v>
      </c>
      <c r="G1711" s="305">
        <f t="shared" si="9"/>
        <v>3.8276609563906917E-2</v>
      </c>
      <c r="H1711" s="305">
        <v>0.574167692528332</v>
      </c>
      <c r="I1711" s="307"/>
      <c r="J1711" s="307"/>
      <c r="K1711" s="307"/>
      <c r="L1711" s="307"/>
      <c r="M1711" s="307"/>
      <c r="N1711" s="307"/>
      <c r="O1711" s="311">
        <v>8778.2999999999993</v>
      </c>
      <c r="P1711" s="309">
        <v>0.73326907188102031</v>
      </c>
    </row>
    <row r="1712" spans="1:16" x14ac:dyDescent="0.35">
      <c r="A1712" s="303">
        <v>42104</v>
      </c>
      <c r="B1712" s="310">
        <v>11583.751007000001</v>
      </c>
      <c r="C1712" s="305">
        <v>0.02</v>
      </c>
      <c r="D1712" s="315">
        <v>48.6173</v>
      </c>
      <c r="E1712" s="305">
        <v>0.02</v>
      </c>
      <c r="F1712" s="305">
        <v>0</v>
      </c>
      <c r="G1712" s="305">
        <f t="shared" si="9"/>
        <v>3.8272631368033869E-2</v>
      </c>
      <c r="H1712" s="305">
        <v>0.57393664942353606</v>
      </c>
      <c r="I1712" s="307"/>
      <c r="J1712" s="307"/>
      <c r="K1712" s="307"/>
      <c r="L1712" s="307"/>
      <c r="M1712" s="307"/>
      <c r="N1712" s="307"/>
      <c r="O1712" s="311">
        <v>8780.35</v>
      </c>
      <c r="P1712" s="309">
        <v>2.3353041021622542E-2</v>
      </c>
    </row>
    <row r="1713" spans="1:16" x14ac:dyDescent="0.35">
      <c r="A1713" s="303">
        <v>42107</v>
      </c>
      <c r="B1713" s="310">
        <v>11654.490706000001</v>
      </c>
      <c r="C1713" s="305">
        <v>0.61</v>
      </c>
      <c r="D1713" s="315">
        <v>48.905799999999999</v>
      </c>
      <c r="E1713" s="305">
        <v>0.59</v>
      </c>
      <c r="F1713" s="305">
        <v>-2.0000000000000018E-2</v>
      </c>
      <c r="G1713" s="305">
        <f t="shared" si="9"/>
        <v>3.827562207086261E-2</v>
      </c>
      <c r="H1713" s="305">
        <v>0.57374364600667926</v>
      </c>
      <c r="I1713" s="307"/>
      <c r="J1713" s="307"/>
      <c r="K1713" s="307"/>
      <c r="L1713" s="307"/>
      <c r="M1713" s="307"/>
      <c r="N1713" s="307"/>
      <c r="O1713" s="311">
        <v>8834</v>
      </c>
      <c r="P1713" s="309">
        <v>0.61102347856292327</v>
      </c>
    </row>
    <row r="1714" spans="1:16" x14ac:dyDescent="0.35">
      <c r="A1714" s="303">
        <v>42109</v>
      </c>
      <c r="B1714" s="310">
        <v>11543.961576</v>
      </c>
      <c r="C1714" s="305">
        <v>-0.95</v>
      </c>
      <c r="D1714" s="315">
        <v>48.438499999999998</v>
      </c>
      <c r="E1714" s="305">
        <v>-0.96</v>
      </c>
      <c r="F1714" s="305">
        <v>-1.0000000000000009E-2</v>
      </c>
      <c r="G1714" s="305">
        <f t="shared" si="9"/>
        <v>3.826532204586771E-2</v>
      </c>
      <c r="H1714" s="305">
        <v>0.57351420653269192</v>
      </c>
      <c r="I1714" s="307"/>
      <c r="J1714" s="307"/>
      <c r="K1714" s="307"/>
      <c r="L1714" s="307"/>
      <c r="M1714" s="307"/>
      <c r="N1714" s="307"/>
      <c r="O1714" s="311">
        <v>8750.2000000000007</v>
      </c>
      <c r="P1714" s="309">
        <v>-0.94860765225265198</v>
      </c>
    </row>
    <row r="1715" spans="1:16" x14ac:dyDescent="0.35">
      <c r="A1715" s="303">
        <v>42110</v>
      </c>
      <c r="B1715" s="310">
        <v>11486.55978</v>
      </c>
      <c r="C1715" s="305">
        <v>-0.5</v>
      </c>
      <c r="D1715" s="315">
        <v>48.197400000000002</v>
      </c>
      <c r="E1715" s="305">
        <v>-0.5</v>
      </c>
      <c r="F1715" s="305">
        <v>0</v>
      </c>
      <c r="G1715" s="305">
        <f t="shared" si="9"/>
        <v>3.8255312849411957E-2</v>
      </c>
      <c r="H1715" s="305">
        <v>0.57328402235384657</v>
      </c>
      <c r="I1715" s="307"/>
      <c r="J1715" s="307"/>
      <c r="K1715" s="307"/>
      <c r="L1715" s="307"/>
      <c r="M1715" s="307"/>
      <c r="N1715" s="307"/>
      <c r="O1715" s="311">
        <v>8706.7000000000007</v>
      </c>
      <c r="P1715" s="309">
        <v>-0.49713149413727681</v>
      </c>
    </row>
    <row r="1716" spans="1:16" x14ac:dyDescent="0.35">
      <c r="A1716" s="303">
        <v>42111</v>
      </c>
      <c r="B1716" s="310">
        <v>11353.682076999999</v>
      </c>
      <c r="C1716" s="305">
        <v>-1.1599999999999999</v>
      </c>
      <c r="D1716" s="315">
        <v>47.6447</v>
      </c>
      <c r="E1716" s="305">
        <v>-1.1499999999999999</v>
      </c>
      <c r="F1716" s="305">
        <v>1.0000000000000009E-2</v>
      </c>
      <c r="G1716" s="305">
        <f t="shared" si="9"/>
        <v>3.8259277529357483E-2</v>
      </c>
      <c r="H1716" s="305">
        <v>0.57308863607195859</v>
      </c>
      <c r="I1716" s="307"/>
      <c r="J1716" s="307"/>
      <c r="K1716" s="307"/>
      <c r="L1716" s="307"/>
      <c r="M1716" s="307"/>
      <c r="N1716" s="307"/>
      <c r="O1716" s="311">
        <v>8606</v>
      </c>
      <c r="P1716" s="309">
        <v>-1.156580564392947</v>
      </c>
    </row>
    <row r="1717" spans="1:16" x14ac:dyDescent="0.35">
      <c r="A1717" s="303">
        <v>42114</v>
      </c>
      <c r="B1717" s="310">
        <v>11145.368044000001</v>
      </c>
      <c r="C1717" s="305">
        <v>-1.83</v>
      </c>
      <c r="D1717" s="315">
        <v>46.771999999999998</v>
      </c>
      <c r="E1717" s="305">
        <v>-1.83</v>
      </c>
      <c r="F1717" s="305">
        <v>0</v>
      </c>
      <c r="G1717" s="305">
        <f t="shared" si="9"/>
        <v>3.8255312849411957E-2</v>
      </c>
      <c r="H1717" s="305">
        <v>0.57285897707975075</v>
      </c>
      <c r="I1717" s="307"/>
      <c r="J1717" s="307"/>
      <c r="K1717" s="307"/>
      <c r="L1717" s="307"/>
      <c r="M1717" s="307"/>
      <c r="N1717" s="307"/>
      <c r="O1717" s="311">
        <v>8448.1</v>
      </c>
      <c r="P1717" s="309">
        <v>-1.8347664420171932</v>
      </c>
    </row>
    <row r="1718" spans="1:16" x14ac:dyDescent="0.35">
      <c r="A1718" s="303">
        <v>42115</v>
      </c>
      <c r="B1718" s="310">
        <v>11052.55682</v>
      </c>
      <c r="C1718" s="305">
        <v>-0.83</v>
      </c>
      <c r="D1718" s="315">
        <v>46.384900000000002</v>
      </c>
      <c r="E1718" s="305">
        <v>-0.83</v>
      </c>
      <c r="F1718" s="305">
        <v>0</v>
      </c>
      <c r="G1718" s="305">
        <f t="shared" si="9"/>
        <v>3.8217447708764958E-2</v>
      </c>
      <c r="H1718" s="305">
        <v>0.57262959386455836</v>
      </c>
      <c r="I1718" s="307"/>
      <c r="J1718" s="307"/>
      <c r="K1718" s="307"/>
      <c r="L1718" s="307"/>
      <c r="M1718" s="307"/>
      <c r="N1718" s="307"/>
      <c r="O1718" s="311">
        <v>8377.75</v>
      </c>
      <c r="P1718" s="309">
        <v>-0.83273162012760704</v>
      </c>
    </row>
    <row r="1719" spans="1:16" x14ac:dyDescent="0.35">
      <c r="A1719" s="303">
        <v>42116</v>
      </c>
      <c r="B1719" s="310">
        <v>11121.119710000001</v>
      </c>
      <c r="C1719" s="305">
        <v>0.62</v>
      </c>
      <c r="D1719" s="315">
        <v>46.667000000000002</v>
      </c>
      <c r="E1719" s="305">
        <v>0.61</v>
      </c>
      <c r="F1719" s="305">
        <v>-1.0000000000000009E-2</v>
      </c>
      <c r="G1719" s="305">
        <f t="shared" si="9"/>
        <v>3.8207121775829758E-2</v>
      </c>
      <c r="H1719" s="305">
        <v>0.57240158706907773</v>
      </c>
      <c r="I1719" s="307"/>
      <c r="J1719" s="307"/>
      <c r="K1719" s="307"/>
      <c r="L1719" s="307"/>
      <c r="M1719" s="307"/>
      <c r="N1719" s="307"/>
      <c r="O1719" s="311">
        <v>8429.7000000000007</v>
      </c>
      <c r="P1719" s="309">
        <v>0.62009489421384889</v>
      </c>
    </row>
    <row r="1720" spans="1:16" x14ac:dyDescent="0.35">
      <c r="A1720" s="303">
        <v>42117</v>
      </c>
      <c r="B1720" s="310">
        <v>11079.667987999999</v>
      </c>
      <c r="C1720" s="305">
        <v>-0.37</v>
      </c>
      <c r="D1720" s="315">
        <v>46.491900000000001</v>
      </c>
      <c r="E1720" s="305">
        <v>-0.38</v>
      </c>
      <c r="F1720" s="305">
        <v>-1.0000000000000009E-2</v>
      </c>
      <c r="G1720" s="305">
        <f t="shared" si="9"/>
        <v>3.816882244600775E-2</v>
      </c>
      <c r="H1720" s="305">
        <v>0.57217385224867234</v>
      </c>
      <c r="I1720" s="307"/>
      <c r="J1720" s="307"/>
      <c r="K1720" s="307"/>
      <c r="L1720" s="307"/>
      <c r="M1720" s="307"/>
      <c r="N1720" s="307"/>
      <c r="O1720" s="311">
        <v>8398.2999999999993</v>
      </c>
      <c r="P1720" s="309">
        <v>-0.37249249676739921</v>
      </c>
    </row>
    <row r="1721" spans="1:16" x14ac:dyDescent="0.35">
      <c r="A1721" s="303">
        <v>42118</v>
      </c>
      <c r="B1721" s="310">
        <v>10957.579287</v>
      </c>
      <c r="C1721" s="305">
        <v>-1.1000000000000001</v>
      </c>
      <c r="D1721" s="315">
        <v>45.984699999999997</v>
      </c>
      <c r="E1721" s="305">
        <v>-1.0900000000000001</v>
      </c>
      <c r="F1721" s="305">
        <v>1.0000000000000009E-2</v>
      </c>
      <c r="G1721" s="305">
        <f t="shared" si="9"/>
        <v>3.8172831928903993E-2</v>
      </c>
      <c r="H1721" s="305">
        <v>0.57197972776247252</v>
      </c>
      <c r="I1721" s="307"/>
      <c r="J1721" s="307"/>
      <c r="K1721" s="307"/>
      <c r="L1721" s="307"/>
      <c r="M1721" s="307"/>
      <c r="N1721" s="307"/>
      <c r="O1721" s="311">
        <v>8305.25</v>
      </c>
      <c r="P1721" s="309">
        <v>-1.1079623257087658</v>
      </c>
    </row>
    <row r="1722" spans="1:16" x14ac:dyDescent="0.35">
      <c r="A1722" s="303">
        <v>42121</v>
      </c>
      <c r="B1722" s="310">
        <v>10836.884914</v>
      </c>
      <c r="C1722" s="305">
        <v>-1.1000000000000001</v>
      </c>
      <c r="D1722" s="315">
        <v>45.481900000000003</v>
      </c>
      <c r="E1722" s="305">
        <v>-1.0900000000000001</v>
      </c>
      <c r="F1722" s="305">
        <v>1.0000000000000009E-2</v>
      </c>
      <c r="G1722" s="305">
        <f t="shared" si="9"/>
        <v>3.8176835874114259E-2</v>
      </c>
      <c r="H1722" s="305">
        <v>0.5717857905338608</v>
      </c>
      <c r="I1722" s="307"/>
      <c r="J1722" s="307"/>
      <c r="K1722" s="307"/>
      <c r="L1722" s="307"/>
      <c r="M1722" s="307"/>
      <c r="N1722" s="307"/>
      <c r="O1722" s="311">
        <v>8213.7999999999993</v>
      </c>
      <c r="P1722" s="309">
        <v>-1.1011107432046081</v>
      </c>
    </row>
    <row r="1723" spans="1:16" x14ac:dyDescent="0.35">
      <c r="A1723" s="303">
        <v>42122</v>
      </c>
      <c r="B1723" s="310">
        <v>10931.627622</v>
      </c>
      <c r="C1723" s="305">
        <v>0.87</v>
      </c>
      <c r="D1723" s="315">
        <v>45.8782</v>
      </c>
      <c r="E1723" s="305">
        <v>0.87</v>
      </c>
      <c r="F1723" s="305">
        <v>0</v>
      </c>
      <c r="G1723" s="305">
        <f t="shared" si="9"/>
        <v>3.8172831928903993E-2</v>
      </c>
      <c r="H1723" s="305">
        <v>0.57155774869411569</v>
      </c>
      <c r="I1723" s="307"/>
      <c r="J1723" s="307"/>
      <c r="K1723" s="307"/>
      <c r="L1723" s="307"/>
      <c r="M1723" s="307"/>
      <c r="N1723" s="307"/>
      <c r="O1723" s="311">
        <v>8285.6</v>
      </c>
      <c r="P1723" s="309">
        <v>0.87413864471987501</v>
      </c>
    </row>
    <row r="1724" spans="1:16" x14ac:dyDescent="0.35">
      <c r="A1724" s="303">
        <v>42123</v>
      </c>
      <c r="B1724" s="310">
        <v>10871.148499999999</v>
      </c>
      <c r="C1724" s="305">
        <v>-0.55000000000000004</v>
      </c>
      <c r="D1724" s="315">
        <v>45.626100000000001</v>
      </c>
      <c r="E1724" s="305">
        <v>-0.55000000000000004</v>
      </c>
      <c r="F1724" s="305">
        <v>0</v>
      </c>
      <c r="G1724" s="305">
        <f t="shared" si="9"/>
        <v>3.8172831928903993E-2</v>
      </c>
      <c r="H1724" s="305">
        <v>0.5713299793829294</v>
      </c>
      <c r="I1724" s="307"/>
      <c r="J1724" s="307"/>
      <c r="K1724" s="307"/>
      <c r="L1724" s="307"/>
      <c r="M1724" s="307"/>
      <c r="N1724" s="307"/>
      <c r="O1724" s="311">
        <v>8239.75</v>
      </c>
      <c r="P1724" s="309">
        <v>-0.5533697016510617</v>
      </c>
    </row>
    <row r="1725" spans="1:16" x14ac:dyDescent="0.35">
      <c r="A1725" s="303">
        <v>42124</v>
      </c>
      <c r="B1725" s="310">
        <v>10794.269826</v>
      </c>
      <c r="C1725" s="305">
        <v>-0.71</v>
      </c>
      <c r="D1725" s="315">
        <v>45.308900000000001</v>
      </c>
      <c r="E1725" s="305">
        <v>-0.7</v>
      </c>
      <c r="F1725" s="305">
        <v>1.0000000000000009E-2</v>
      </c>
      <c r="G1725" s="305">
        <f t="shared" si="9"/>
        <v>3.8173837431950207E-2</v>
      </c>
      <c r="H1725" s="305">
        <v>0.57113671864641546</v>
      </c>
      <c r="I1725" s="307"/>
      <c r="J1725" s="307"/>
      <c r="K1725" s="307"/>
      <c r="L1725" s="307"/>
      <c r="M1725" s="307"/>
      <c r="N1725" s="307"/>
      <c r="O1725" s="311">
        <v>8181.5</v>
      </c>
      <c r="P1725" s="309">
        <v>-0.70693892411784343</v>
      </c>
    </row>
    <row r="1726" spans="1:16" x14ac:dyDescent="0.35">
      <c r="A1726" s="303">
        <v>42128</v>
      </c>
      <c r="B1726" s="310">
        <v>10992.806</v>
      </c>
      <c r="C1726" s="305">
        <v>1.84</v>
      </c>
      <c r="D1726" s="315">
        <v>46.130200000000002</v>
      </c>
      <c r="E1726" s="305">
        <v>1.81</v>
      </c>
      <c r="F1726" s="305">
        <v>-3.0000000000000027E-2</v>
      </c>
      <c r="G1726" s="305">
        <f t="shared" ref="G1726:G1789" si="10">+STDEV(F1011:F1726)</f>
        <v>3.8145762941361537E-2</v>
      </c>
      <c r="H1726" s="305">
        <v>0.57101931619062085</v>
      </c>
      <c r="I1726" s="307"/>
      <c r="J1726" s="307"/>
      <c r="K1726" s="307"/>
      <c r="L1726" s="307"/>
      <c r="M1726" s="307"/>
      <c r="N1726" s="307"/>
      <c r="O1726" s="311">
        <v>8331.9500000000007</v>
      </c>
      <c r="P1726" s="309">
        <v>1.8389048462995872</v>
      </c>
    </row>
    <row r="1727" spans="1:16" x14ac:dyDescent="0.35">
      <c r="A1727" s="303">
        <v>42129</v>
      </c>
      <c r="B1727" s="310">
        <v>10983.333049000001</v>
      </c>
      <c r="C1727" s="305">
        <v>-0.09</v>
      </c>
      <c r="D1727" s="315">
        <v>46.085099999999997</v>
      </c>
      <c r="E1727" s="305">
        <v>-0.1</v>
      </c>
      <c r="F1727" s="305">
        <v>-1.0000000000000009E-2</v>
      </c>
      <c r="G1727" s="305">
        <f t="shared" si="10"/>
        <v>3.8145762941361537E-2</v>
      </c>
      <c r="H1727" s="305">
        <v>0.57079347597218033</v>
      </c>
      <c r="I1727" s="307"/>
      <c r="J1727" s="307"/>
      <c r="K1727" s="307"/>
      <c r="L1727" s="307"/>
      <c r="M1727" s="307"/>
      <c r="N1727" s="307"/>
      <c r="O1727" s="311">
        <v>8324.7999999999993</v>
      </c>
      <c r="P1727" s="309">
        <v>-8.5814245164714795E-2</v>
      </c>
    </row>
    <row r="1728" spans="1:16" x14ac:dyDescent="0.35">
      <c r="A1728" s="303">
        <v>42130</v>
      </c>
      <c r="B1728" s="310">
        <v>10682.810921</v>
      </c>
      <c r="C1728" s="305">
        <v>-2.74</v>
      </c>
      <c r="D1728" s="315">
        <v>44.840400000000002</v>
      </c>
      <c r="E1728" s="305">
        <v>-2.7</v>
      </c>
      <c r="F1728" s="305">
        <v>4.0000000000000036E-2</v>
      </c>
      <c r="G1728" s="305">
        <f t="shared" si="10"/>
        <v>3.8180834283380725E-2</v>
      </c>
      <c r="H1728" s="305">
        <v>0.5709157793580254</v>
      </c>
      <c r="I1728" s="307"/>
      <c r="J1728" s="307"/>
      <c r="K1728" s="307"/>
      <c r="L1728" s="307"/>
      <c r="M1728" s="307"/>
      <c r="N1728" s="307"/>
      <c r="O1728" s="311">
        <v>8097</v>
      </c>
      <c r="P1728" s="309">
        <v>-2.7364020757255343</v>
      </c>
    </row>
    <row r="1729" spans="1:16" x14ac:dyDescent="0.35">
      <c r="A1729" s="303">
        <v>42131</v>
      </c>
      <c r="B1729" s="310">
        <v>10630.432623999999</v>
      </c>
      <c r="C1729" s="305">
        <v>-0.49</v>
      </c>
      <c r="D1729" s="315">
        <v>44.62</v>
      </c>
      <c r="E1729" s="305">
        <v>-0.49</v>
      </c>
      <c r="F1729" s="305">
        <v>0</v>
      </c>
      <c r="G1729" s="305">
        <f t="shared" si="10"/>
        <v>3.8177825922324625E-2</v>
      </c>
      <c r="H1729" s="305">
        <v>0.5706891485620722</v>
      </c>
      <c r="I1729" s="307"/>
      <c r="J1729" s="307"/>
      <c r="K1729" s="307"/>
      <c r="L1729" s="307"/>
      <c r="M1729" s="307"/>
      <c r="N1729" s="307"/>
      <c r="O1729" s="311">
        <v>8057.3</v>
      </c>
      <c r="P1729" s="309">
        <v>-0.49030505125354845</v>
      </c>
    </row>
    <row r="1730" spans="1:16" x14ac:dyDescent="0.35">
      <c r="A1730" s="303">
        <v>42132</v>
      </c>
      <c r="B1730" s="310">
        <v>10812.248683</v>
      </c>
      <c r="C1730" s="305">
        <v>1.71</v>
      </c>
      <c r="D1730" s="315">
        <v>45.389699999999998</v>
      </c>
      <c r="E1730" s="305">
        <v>1.73</v>
      </c>
      <c r="F1730" s="305">
        <v>2.0000000000000018E-2</v>
      </c>
      <c r="G1730" s="305">
        <f t="shared" si="10"/>
        <v>3.8177825922324625E-2</v>
      </c>
      <c r="H1730" s="305">
        <v>0.57056617743625027</v>
      </c>
      <c r="I1730" s="307"/>
      <c r="J1730" s="307"/>
      <c r="K1730" s="307"/>
      <c r="L1730" s="307"/>
      <c r="M1730" s="307"/>
      <c r="N1730" s="307"/>
      <c r="O1730" s="311">
        <v>8191.5</v>
      </c>
      <c r="P1730" s="309">
        <v>1.6655703523512817</v>
      </c>
    </row>
    <row r="1731" spans="1:16" x14ac:dyDescent="0.35">
      <c r="A1731" s="303">
        <v>42135</v>
      </c>
      <c r="B1731" s="310">
        <v>10988.816622</v>
      </c>
      <c r="C1731" s="305">
        <v>1.63</v>
      </c>
      <c r="D1731" s="315">
        <v>46.115600000000001</v>
      </c>
      <c r="E1731" s="305">
        <v>1.6</v>
      </c>
      <c r="F1731" s="305">
        <v>-2.9999999999999805E-2</v>
      </c>
      <c r="G1731" s="305">
        <f t="shared" si="10"/>
        <v>3.8183821944791127E-2</v>
      </c>
      <c r="H1731" s="305">
        <v>0.57044990361168302</v>
      </c>
      <c r="I1731" s="307"/>
      <c r="J1731" s="307"/>
      <c r="K1731" s="307"/>
      <c r="L1731" s="307"/>
      <c r="M1731" s="307"/>
      <c r="N1731" s="307"/>
      <c r="O1731" s="311">
        <v>8325.25</v>
      </c>
      <c r="P1731" s="309">
        <v>1.6327900872856009</v>
      </c>
    </row>
    <row r="1732" spans="1:16" x14ac:dyDescent="0.35">
      <c r="A1732" s="303">
        <v>42136</v>
      </c>
      <c r="B1732" s="310">
        <v>10727.033566</v>
      </c>
      <c r="C1732" s="305">
        <v>-2.38</v>
      </c>
      <c r="D1732" s="315">
        <v>45.016399999999997</v>
      </c>
      <c r="E1732" s="305">
        <v>-2.38</v>
      </c>
      <c r="F1732" s="305">
        <v>0</v>
      </c>
      <c r="G1732" s="305">
        <f t="shared" si="10"/>
        <v>3.8180834283380718E-2</v>
      </c>
      <c r="H1732" s="305">
        <v>0.57022400585722377</v>
      </c>
      <c r="I1732" s="307"/>
      <c r="J1732" s="307"/>
      <c r="K1732" s="307"/>
      <c r="L1732" s="307"/>
      <c r="M1732" s="307"/>
      <c r="N1732" s="307"/>
      <c r="O1732" s="311">
        <v>8126.95</v>
      </c>
      <c r="P1732" s="309">
        <v>-2.3819104531395476</v>
      </c>
    </row>
    <row r="1733" spans="1:16" x14ac:dyDescent="0.35">
      <c r="A1733" s="303">
        <v>42137</v>
      </c>
      <c r="B1733" s="310">
        <v>10870.299501</v>
      </c>
      <c r="C1733" s="305">
        <v>1.34</v>
      </c>
      <c r="D1733" s="315">
        <v>45.617899999999999</v>
      </c>
      <c r="E1733" s="305">
        <v>1.34</v>
      </c>
      <c r="F1733" s="305">
        <v>0</v>
      </c>
      <c r="G1733" s="305">
        <f t="shared" si="10"/>
        <v>3.8180834283380718E-2</v>
      </c>
      <c r="H1733" s="305">
        <v>0.56999837616043825</v>
      </c>
      <c r="I1733" s="307"/>
      <c r="J1733" s="307"/>
      <c r="K1733" s="307"/>
      <c r="L1733" s="307"/>
      <c r="M1733" s="307"/>
      <c r="N1733" s="307"/>
      <c r="O1733" s="311">
        <v>8235.4500000000007</v>
      </c>
      <c r="P1733" s="309">
        <v>1.3350641999766322</v>
      </c>
    </row>
    <row r="1734" spans="1:16" x14ac:dyDescent="0.35">
      <c r="A1734" s="303">
        <v>42138</v>
      </c>
      <c r="B1734" s="310">
        <v>10855.423814</v>
      </c>
      <c r="C1734" s="305">
        <v>-0.14000000000000001</v>
      </c>
      <c r="D1734" s="315">
        <v>45.551699999999997</v>
      </c>
      <c r="E1734" s="305">
        <v>-0.15</v>
      </c>
      <c r="F1734" s="305">
        <v>-9.9999999999999811E-3</v>
      </c>
      <c r="G1734" s="305">
        <f t="shared" si="10"/>
        <v>3.8145476177585916E-2</v>
      </c>
      <c r="H1734" s="305">
        <v>0.56977430623216396</v>
      </c>
      <c r="I1734" s="307"/>
      <c r="J1734" s="307"/>
      <c r="K1734" s="307"/>
      <c r="L1734" s="307"/>
      <c r="M1734" s="307"/>
      <c r="N1734" s="307"/>
      <c r="O1734" s="311">
        <v>8224.2000000000007</v>
      </c>
      <c r="P1734" s="309">
        <v>-0.1366045571280258</v>
      </c>
    </row>
    <row r="1735" spans="1:16" x14ac:dyDescent="0.35">
      <c r="A1735" s="303">
        <v>42139</v>
      </c>
      <c r="B1735" s="304">
        <v>10905.753001999999</v>
      </c>
      <c r="C1735" s="305">
        <v>0.46</v>
      </c>
      <c r="D1735" s="315">
        <v>45.762500000000003</v>
      </c>
      <c r="E1735" s="305">
        <v>0.46</v>
      </c>
      <c r="F1735" s="305">
        <v>0</v>
      </c>
      <c r="G1735" s="305">
        <f t="shared" si="10"/>
        <v>3.814578598478565E-2</v>
      </c>
      <c r="H1735" s="305">
        <v>0.56954922364716198</v>
      </c>
      <c r="I1735" s="307"/>
      <c r="J1735" s="307"/>
      <c r="K1735" s="307"/>
      <c r="L1735" s="307"/>
      <c r="M1735" s="307"/>
      <c r="N1735" s="307"/>
      <c r="O1735" s="311">
        <v>8262.35</v>
      </c>
      <c r="P1735" s="309">
        <v>0.4638749057659059</v>
      </c>
    </row>
    <row r="1736" spans="1:16" x14ac:dyDescent="0.35">
      <c r="A1736" s="303">
        <v>42142</v>
      </c>
      <c r="B1736" s="310">
        <v>11052.70156</v>
      </c>
      <c r="C1736" s="305">
        <v>1.35</v>
      </c>
      <c r="D1736" s="315">
        <v>46.366700000000002</v>
      </c>
      <c r="E1736" s="305">
        <v>1.32</v>
      </c>
      <c r="F1736" s="305">
        <v>-3.0000000000000027E-2</v>
      </c>
      <c r="G1736" s="305">
        <f t="shared" si="10"/>
        <v>3.8144185713916846E-2</v>
      </c>
      <c r="H1736" s="305">
        <v>0.56943390592362075</v>
      </c>
      <c r="I1736" s="307"/>
      <c r="J1736" s="307"/>
      <c r="K1736" s="307"/>
      <c r="L1736" s="307"/>
      <c r="M1736" s="307"/>
      <c r="N1736" s="307"/>
      <c r="O1736" s="311">
        <v>8373.65</v>
      </c>
      <c r="P1736" s="309">
        <v>1.347074379565127</v>
      </c>
    </row>
    <row r="1737" spans="1:16" x14ac:dyDescent="0.35">
      <c r="A1737" s="303">
        <v>42143</v>
      </c>
      <c r="B1737" s="310">
        <v>11042.115667</v>
      </c>
      <c r="C1737" s="305">
        <v>-0.1</v>
      </c>
      <c r="D1737" s="315">
        <v>46.319400000000002</v>
      </c>
      <c r="E1737" s="305">
        <v>-0.1</v>
      </c>
      <c r="F1737" s="305">
        <v>0</v>
      </c>
      <c r="G1737" s="305">
        <f t="shared" si="10"/>
        <v>3.8087415877073351E-2</v>
      </c>
      <c r="H1737" s="305">
        <v>0.56920935036310838</v>
      </c>
      <c r="I1737" s="307"/>
      <c r="J1737" s="307"/>
      <c r="K1737" s="307"/>
      <c r="L1737" s="307"/>
      <c r="M1737" s="307"/>
      <c r="N1737" s="307"/>
      <c r="O1737" s="311">
        <v>8365.65</v>
      </c>
      <c r="P1737" s="309">
        <v>-9.5537788180781388E-2</v>
      </c>
    </row>
    <row r="1738" spans="1:16" x14ac:dyDescent="0.35">
      <c r="A1738" s="303">
        <v>42144</v>
      </c>
      <c r="B1738" s="310">
        <v>11118.144023999999</v>
      </c>
      <c r="C1738" s="305">
        <v>0.69</v>
      </c>
      <c r="D1738" s="315">
        <v>46.635399999999997</v>
      </c>
      <c r="E1738" s="305">
        <v>0.68</v>
      </c>
      <c r="F1738" s="305">
        <v>-9.9999999999998979E-3</v>
      </c>
      <c r="G1738" s="305">
        <f t="shared" si="10"/>
        <v>3.8030045098513043E-2</v>
      </c>
      <c r="H1738" s="305">
        <v>0.56898628953179986</v>
      </c>
      <c r="I1738" s="307"/>
      <c r="J1738" s="307"/>
      <c r="K1738" s="307"/>
      <c r="L1738" s="307"/>
      <c r="M1738" s="307"/>
      <c r="N1738" s="307"/>
      <c r="O1738" s="311">
        <v>8423.25</v>
      </c>
      <c r="P1738" s="309">
        <v>0.6885298811210171</v>
      </c>
    </row>
    <row r="1739" spans="1:16" x14ac:dyDescent="0.35">
      <c r="A1739" s="303">
        <v>42145</v>
      </c>
      <c r="B1739" s="310">
        <v>11116.002648</v>
      </c>
      <c r="C1739" s="305">
        <v>-0.02</v>
      </c>
      <c r="D1739" s="315">
        <v>46.623800000000003</v>
      </c>
      <c r="E1739" s="305">
        <v>-0.02</v>
      </c>
      <c r="F1739" s="305">
        <v>0</v>
      </c>
      <c r="G1739" s="305">
        <f t="shared" si="10"/>
        <v>3.8027137816728666E-2</v>
      </c>
      <c r="H1739" s="305">
        <v>0.56876227674932778</v>
      </c>
      <c r="I1739" s="307"/>
      <c r="J1739" s="307"/>
      <c r="K1739" s="307"/>
      <c r="L1739" s="307"/>
      <c r="M1739" s="307"/>
      <c r="N1739" s="307"/>
      <c r="O1739" s="311">
        <v>8421</v>
      </c>
      <c r="P1739" s="309">
        <v>-2.6711779894933663E-2</v>
      </c>
    </row>
    <row r="1740" spans="1:16" x14ac:dyDescent="0.35">
      <c r="A1740" s="303">
        <v>42146</v>
      </c>
      <c r="B1740" s="310">
        <v>11166.124382</v>
      </c>
      <c r="C1740" s="305">
        <v>0.45</v>
      </c>
      <c r="D1740" s="315">
        <v>46.830399999999997</v>
      </c>
      <c r="E1740" s="305">
        <v>0.44</v>
      </c>
      <c r="F1740" s="305">
        <v>-1.0000000000000009E-2</v>
      </c>
      <c r="G1740" s="305">
        <f t="shared" si="10"/>
        <v>3.8027137816728666E-2</v>
      </c>
      <c r="H1740" s="305">
        <v>0.56853975465572293</v>
      </c>
      <c r="I1740" s="307"/>
      <c r="J1740" s="307"/>
      <c r="K1740" s="307"/>
      <c r="L1740" s="307"/>
      <c r="M1740" s="307"/>
      <c r="N1740" s="307"/>
      <c r="O1740" s="311">
        <v>8458.9500000000007</v>
      </c>
      <c r="P1740" s="309">
        <v>0.45065906661917499</v>
      </c>
    </row>
    <row r="1741" spans="1:16" x14ac:dyDescent="0.35">
      <c r="A1741" s="303">
        <v>42149</v>
      </c>
      <c r="B1741" s="310">
        <v>11048.997665000001</v>
      </c>
      <c r="C1741" s="305">
        <v>-1.05</v>
      </c>
      <c r="D1741" s="315">
        <v>46.330199999999998</v>
      </c>
      <c r="E1741" s="305">
        <v>-1.07</v>
      </c>
      <c r="F1741" s="305">
        <v>-2.0000000000000018E-2</v>
      </c>
      <c r="G1741" s="305">
        <f t="shared" si="10"/>
        <v>3.7929898348572536E-2</v>
      </c>
      <c r="H1741" s="305">
        <v>0.5683538384674639</v>
      </c>
      <c r="I1741" s="307"/>
      <c r="J1741" s="307"/>
      <c r="K1741" s="307"/>
      <c r="L1741" s="307"/>
      <c r="M1741" s="307"/>
      <c r="N1741" s="307"/>
      <c r="O1741" s="311">
        <v>8370.25</v>
      </c>
      <c r="P1741" s="309">
        <v>-1.0485935015575305</v>
      </c>
    </row>
    <row r="1742" spans="1:16" x14ac:dyDescent="0.35">
      <c r="A1742" s="303">
        <v>42150</v>
      </c>
      <c r="B1742" s="310">
        <v>11008.248180000001</v>
      </c>
      <c r="C1742" s="305">
        <v>-0.37</v>
      </c>
      <c r="D1742" s="315">
        <v>46.157600000000002</v>
      </c>
      <c r="E1742" s="305">
        <v>-0.37</v>
      </c>
      <c r="F1742" s="305">
        <v>0</v>
      </c>
      <c r="G1742" s="305">
        <f t="shared" si="10"/>
        <v>3.7926900985159301E-2</v>
      </c>
      <c r="H1742" s="305">
        <v>0.56813064039155359</v>
      </c>
      <c r="I1742" s="307"/>
      <c r="J1742" s="307"/>
      <c r="K1742" s="307"/>
      <c r="L1742" s="307"/>
      <c r="M1742" s="307"/>
      <c r="N1742" s="307"/>
      <c r="O1742" s="311">
        <v>8339.35</v>
      </c>
      <c r="P1742" s="309">
        <v>-0.36916460081837027</v>
      </c>
    </row>
    <row r="1743" spans="1:16" x14ac:dyDescent="0.35">
      <c r="A1743" s="303">
        <v>42151</v>
      </c>
      <c r="B1743" s="310">
        <v>11001.964813000001</v>
      </c>
      <c r="C1743" s="305">
        <v>-0.06</v>
      </c>
      <c r="D1743" s="315">
        <v>46.130899999999997</v>
      </c>
      <c r="E1743" s="305">
        <v>-0.06</v>
      </c>
      <c r="F1743" s="305">
        <v>0</v>
      </c>
      <c r="G1743" s="305">
        <f t="shared" si="10"/>
        <v>3.792723832912543E-2</v>
      </c>
      <c r="H1743" s="305">
        <v>0.5679077049675525</v>
      </c>
      <c r="I1743" s="307"/>
      <c r="J1743" s="307"/>
      <c r="K1743" s="307"/>
      <c r="L1743" s="307"/>
      <c r="M1743" s="307"/>
      <c r="N1743" s="307"/>
      <c r="O1743" s="311">
        <v>8334.6</v>
      </c>
      <c r="P1743" s="309">
        <v>-5.6958875691750559E-2</v>
      </c>
    </row>
    <row r="1744" spans="1:16" x14ac:dyDescent="0.35">
      <c r="A1744" s="303">
        <v>42152</v>
      </c>
      <c r="B1744" s="310">
        <v>10984.454046000001</v>
      </c>
      <c r="C1744" s="305">
        <v>-0.16</v>
      </c>
      <c r="D1744" s="315">
        <v>46.06</v>
      </c>
      <c r="E1744" s="305">
        <v>-0.15</v>
      </c>
      <c r="F1744" s="305">
        <v>1.0000000000000009E-2</v>
      </c>
      <c r="G1744" s="305">
        <f t="shared" si="10"/>
        <v>3.790811571856996E-2</v>
      </c>
      <c r="H1744" s="305">
        <v>0.5677189286597184</v>
      </c>
      <c r="I1744" s="307"/>
      <c r="J1744" s="307"/>
      <c r="K1744" s="307"/>
      <c r="L1744" s="307"/>
      <c r="M1744" s="307"/>
      <c r="N1744" s="307"/>
      <c r="O1744" s="311">
        <v>8319</v>
      </c>
      <c r="P1744" s="309">
        <v>-0.18717154992441584</v>
      </c>
    </row>
    <row r="1745" spans="1:16" x14ac:dyDescent="0.35">
      <c r="A1745" s="303">
        <v>42153</v>
      </c>
      <c r="B1745" s="310">
        <v>11135.851932</v>
      </c>
      <c r="C1745" s="305">
        <v>1.38</v>
      </c>
      <c r="D1745" s="315">
        <v>46.682499999999997</v>
      </c>
      <c r="E1745" s="305">
        <v>1.35</v>
      </c>
      <c r="F1745" s="305">
        <v>-2.9999999999999805E-2</v>
      </c>
      <c r="G1745" s="305">
        <f t="shared" si="10"/>
        <v>3.7897388512934706E-2</v>
      </c>
      <c r="H1745" s="305">
        <v>0.56760540087583922</v>
      </c>
      <c r="I1745" s="307"/>
      <c r="J1745" s="307"/>
      <c r="K1745" s="307"/>
      <c r="L1745" s="307"/>
      <c r="M1745" s="307"/>
      <c r="N1745" s="307"/>
      <c r="O1745" s="311">
        <v>8433.65</v>
      </c>
      <c r="P1745" s="309">
        <v>1.3781704531794643</v>
      </c>
    </row>
    <row r="1746" spans="1:16" x14ac:dyDescent="0.35">
      <c r="A1746" s="303">
        <v>42156</v>
      </c>
      <c r="B1746" s="310">
        <v>11136.642153000001</v>
      </c>
      <c r="C1746" s="305">
        <v>0.01</v>
      </c>
      <c r="D1746" s="315">
        <v>46.682499999999997</v>
      </c>
      <c r="E1746" s="305">
        <v>0</v>
      </c>
      <c r="F1746" s="305">
        <v>-0.01</v>
      </c>
      <c r="G1746" s="305">
        <f t="shared" si="10"/>
        <v>3.7897388512934706E-2</v>
      </c>
      <c r="H1746" s="305">
        <v>0.56738437991605661</v>
      </c>
      <c r="I1746" s="307"/>
      <c r="J1746" s="307"/>
      <c r="K1746" s="307"/>
      <c r="L1746" s="307"/>
      <c r="M1746" s="307"/>
      <c r="N1746" s="307"/>
      <c r="O1746" s="311">
        <v>8433.4</v>
      </c>
      <c r="P1746" s="309">
        <v>-2.9643155691782327E-3</v>
      </c>
    </row>
    <row r="1747" spans="1:16" x14ac:dyDescent="0.35">
      <c r="A1747" s="303">
        <v>42157</v>
      </c>
      <c r="B1747" s="310">
        <v>10876.522489999999</v>
      </c>
      <c r="C1747" s="305">
        <v>-2.34</v>
      </c>
      <c r="D1747" s="315">
        <v>45.599899999999998</v>
      </c>
      <c r="E1747" s="305">
        <v>-2.3199999999999998</v>
      </c>
      <c r="F1747" s="305">
        <v>2.0000000000000018E-2</v>
      </c>
      <c r="G1747" s="305">
        <f t="shared" si="10"/>
        <v>3.7870855076925863E-2</v>
      </c>
      <c r="H1747" s="305">
        <v>0.56726528635604179</v>
      </c>
      <c r="I1747" s="307"/>
      <c r="J1747" s="307"/>
      <c r="K1747" s="307"/>
      <c r="L1747" s="307"/>
      <c r="M1747" s="307"/>
      <c r="N1747" s="307"/>
      <c r="O1747" s="311">
        <v>8236.4500000000007</v>
      </c>
      <c r="P1747" s="309">
        <v>-2.3353570327507165</v>
      </c>
    </row>
    <row r="1748" spans="1:16" x14ac:dyDescent="0.35">
      <c r="A1748" s="303">
        <v>42158</v>
      </c>
      <c r="B1748" s="310">
        <v>10752.517561000001</v>
      </c>
      <c r="C1748" s="305">
        <v>-1.1399999999999999</v>
      </c>
      <c r="D1748" s="315">
        <v>45.097900000000003</v>
      </c>
      <c r="E1748" s="305">
        <v>-1.1000000000000001</v>
      </c>
      <c r="F1748" s="305">
        <v>3.9999999999999813E-2</v>
      </c>
      <c r="G1748" s="305">
        <f t="shared" si="10"/>
        <v>3.7873802721792825E-2</v>
      </c>
      <c r="H1748" s="305">
        <v>0.56738879364523342</v>
      </c>
      <c r="I1748" s="307"/>
      <c r="J1748" s="307"/>
      <c r="K1748" s="307"/>
      <c r="L1748" s="307"/>
      <c r="M1748" s="307"/>
      <c r="N1748" s="307"/>
      <c r="O1748" s="311">
        <v>8135.1</v>
      </c>
      <c r="P1748" s="309">
        <v>-1.2305058611416371</v>
      </c>
    </row>
    <row r="1749" spans="1:16" x14ac:dyDescent="0.35">
      <c r="A1749" s="303">
        <v>42159</v>
      </c>
      <c r="B1749" s="310">
        <v>10754.829390000001</v>
      </c>
      <c r="C1749" s="305">
        <v>0.02</v>
      </c>
      <c r="D1749" s="315">
        <v>45.117400000000004</v>
      </c>
      <c r="E1749" s="305">
        <v>0.04</v>
      </c>
      <c r="F1749" s="305">
        <v>0.02</v>
      </c>
      <c r="G1749" s="305">
        <f t="shared" si="10"/>
        <v>3.7828526041940279E-2</v>
      </c>
      <c r="H1749" s="305">
        <v>0.56726941204630255</v>
      </c>
      <c r="I1749" s="307"/>
      <c r="J1749" s="307"/>
      <c r="K1749" s="307"/>
      <c r="L1749" s="307"/>
      <c r="M1749" s="307"/>
      <c r="N1749" s="307"/>
      <c r="O1749" s="311">
        <v>8130.65</v>
      </c>
      <c r="P1749" s="309">
        <v>-5.4701232928921921E-2</v>
      </c>
    </row>
    <row r="1750" spans="1:16" x14ac:dyDescent="0.35">
      <c r="A1750" s="303">
        <v>42160</v>
      </c>
      <c r="B1750" s="310">
        <v>10737.168019000001</v>
      </c>
      <c r="C1750" s="305">
        <v>-0.16</v>
      </c>
      <c r="D1750" s="315">
        <v>45.045000000000002</v>
      </c>
      <c r="E1750" s="305">
        <v>-0.16</v>
      </c>
      <c r="F1750" s="305">
        <v>0</v>
      </c>
      <c r="G1750" s="305">
        <f t="shared" si="10"/>
        <v>3.7818370250626579E-2</v>
      </c>
      <c r="H1750" s="305">
        <v>0.56704795679477782</v>
      </c>
      <c r="I1750" s="307"/>
      <c r="J1750" s="307"/>
      <c r="K1750" s="307"/>
      <c r="L1750" s="307"/>
      <c r="M1750" s="307"/>
      <c r="N1750" s="307"/>
      <c r="O1750" s="311">
        <v>8114.7</v>
      </c>
      <c r="P1750" s="309">
        <v>-0.19617127781911431</v>
      </c>
    </row>
    <row r="1751" spans="1:16" x14ac:dyDescent="0.35">
      <c r="A1751" s="303">
        <v>42163</v>
      </c>
      <c r="B1751" s="310">
        <v>10643.818024</v>
      </c>
      <c r="C1751" s="305">
        <v>-0.87</v>
      </c>
      <c r="D1751" s="315">
        <v>44.649299999999997</v>
      </c>
      <c r="E1751" s="305">
        <v>-0.88</v>
      </c>
      <c r="F1751" s="305">
        <v>-1.0000000000000009E-2</v>
      </c>
      <c r="G1751" s="305">
        <f t="shared" si="10"/>
        <v>3.7818370250626579E-2</v>
      </c>
      <c r="H1751" s="305">
        <v>0.56682817722575585</v>
      </c>
      <c r="I1751" s="307"/>
      <c r="J1751" s="307"/>
      <c r="K1751" s="307"/>
      <c r="L1751" s="307"/>
      <c r="M1751" s="307"/>
      <c r="N1751" s="307"/>
      <c r="O1751" s="311">
        <v>8044.15</v>
      </c>
      <c r="P1751" s="309">
        <v>-0.86940983646961911</v>
      </c>
    </row>
    <row r="1752" spans="1:16" x14ac:dyDescent="0.35">
      <c r="A1752" s="303">
        <v>42164</v>
      </c>
      <c r="B1752" s="310">
        <v>10615.012505000001</v>
      </c>
      <c r="C1752" s="305">
        <v>-0.27</v>
      </c>
      <c r="D1752" s="315">
        <v>44.526600000000002</v>
      </c>
      <c r="E1752" s="305">
        <v>-0.27</v>
      </c>
      <c r="F1752" s="305">
        <v>0</v>
      </c>
      <c r="G1752" s="305">
        <f t="shared" si="10"/>
        <v>3.7808165232977982E-2</v>
      </c>
      <c r="H1752" s="305">
        <v>0.56660725175229087</v>
      </c>
      <c r="I1752" s="307"/>
      <c r="J1752" s="307"/>
      <c r="K1752" s="307"/>
      <c r="L1752" s="307"/>
      <c r="M1752" s="307"/>
      <c r="N1752" s="307"/>
      <c r="O1752" s="311">
        <v>8022.4</v>
      </c>
      <c r="P1752" s="309">
        <v>-0.27038282478571385</v>
      </c>
    </row>
    <row r="1753" spans="1:16" x14ac:dyDescent="0.35">
      <c r="A1753" s="303">
        <v>42165</v>
      </c>
      <c r="B1753" s="310">
        <v>10750.068975</v>
      </c>
      <c r="C1753" s="305">
        <v>1.27</v>
      </c>
      <c r="D1753" s="315">
        <v>45.0762</v>
      </c>
      <c r="E1753" s="305">
        <v>1.23</v>
      </c>
      <c r="F1753" s="305">
        <v>-4.0000000000000036E-2</v>
      </c>
      <c r="G1753" s="305">
        <f t="shared" si="10"/>
        <v>3.7817432774668792E-2</v>
      </c>
      <c r="H1753" s="305">
        <v>0.56660171915546942</v>
      </c>
      <c r="I1753" s="307"/>
      <c r="J1753" s="307"/>
      <c r="K1753" s="307"/>
      <c r="L1753" s="307"/>
      <c r="M1753" s="307"/>
      <c r="N1753" s="307"/>
      <c r="O1753" s="311">
        <v>8124.45</v>
      </c>
      <c r="P1753" s="309">
        <v>1.2720632229756703</v>
      </c>
    </row>
    <row r="1754" spans="1:16" x14ac:dyDescent="0.35">
      <c r="A1754" s="303">
        <v>42166</v>
      </c>
      <c r="B1754" s="310">
        <v>10539.525372</v>
      </c>
      <c r="C1754" s="305">
        <v>-1.96</v>
      </c>
      <c r="D1754" s="315">
        <v>44.2684</v>
      </c>
      <c r="E1754" s="305">
        <v>-1.79</v>
      </c>
      <c r="F1754" s="305">
        <v>0.16999999999999993</v>
      </c>
      <c r="G1754" s="305">
        <f t="shared" si="10"/>
        <v>3.8379854660218454E-2</v>
      </c>
      <c r="H1754" s="305">
        <v>0.57167286683911711</v>
      </c>
      <c r="I1754" s="307"/>
      <c r="J1754" s="307"/>
      <c r="K1754" s="307"/>
      <c r="L1754" s="307"/>
      <c r="M1754" s="307"/>
      <c r="N1754" s="307"/>
      <c r="O1754" s="311">
        <v>7965.35</v>
      </c>
      <c r="P1754" s="309">
        <v>-1.9582864070798571</v>
      </c>
    </row>
    <row r="1755" spans="1:16" x14ac:dyDescent="0.35">
      <c r="A1755" s="303">
        <v>42167</v>
      </c>
      <c r="B1755" s="310">
        <v>10562.760324999999</v>
      </c>
      <c r="C1755" s="305">
        <v>0.22</v>
      </c>
      <c r="D1755" s="315">
        <v>44.3645</v>
      </c>
      <c r="E1755" s="305">
        <v>0.22</v>
      </c>
      <c r="F1755" s="305">
        <v>0</v>
      </c>
      <c r="G1755" s="305">
        <f t="shared" si="10"/>
        <v>3.8380086233098291E-2</v>
      </c>
      <c r="H1755" s="305">
        <v>0.5714503404788156</v>
      </c>
      <c r="I1755" s="307"/>
      <c r="J1755" s="307"/>
      <c r="K1755" s="307"/>
      <c r="L1755" s="307"/>
      <c r="M1755" s="307"/>
      <c r="N1755" s="307"/>
      <c r="O1755" s="311">
        <v>7982.9</v>
      </c>
      <c r="P1755" s="309">
        <v>0.22032930128618669</v>
      </c>
    </row>
    <row r="1756" spans="1:16" x14ac:dyDescent="0.35">
      <c r="A1756" s="303">
        <v>42170</v>
      </c>
      <c r="B1756" s="310">
        <v>10612.122858000001</v>
      </c>
      <c r="C1756" s="305">
        <v>0.47</v>
      </c>
      <c r="D1756" s="315">
        <v>44.578099999999999</v>
      </c>
      <c r="E1756" s="305">
        <v>0.48</v>
      </c>
      <c r="F1756" s="305">
        <v>1.0000000000000009E-2</v>
      </c>
      <c r="G1756" s="305">
        <f t="shared" si="10"/>
        <v>3.8384177971770787E-2</v>
      </c>
      <c r="H1756" s="305">
        <v>0.57126082500813302</v>
      </c>
      <c r="I1756" s="307"/>
      <c r="J1756" s="307"/>
      <c r="K1756" s="307"/>
      <c r="L1756" s="307"/>
      <c r="M1756" s="307"/>
      <c r="N1756" s="307"/>
      <c r="O1756" s="311">
        <v>8013.9</v>
      </c>
      <c r="P1756" s="309">
        <v>0.3883300554936176</v>
      </c>
    </row>
    <row r="1757" spans="1:16" x14ac:dyDescent="0.35">
      <c r="A1757" s="303">
        <v>42171</v>
      </c>
      <c r="B1757" s="310">
        <v>10657.231408</v>
      </c>
      <c r="C1757" s="305">
        <v>0.43</v>
      </c>
      <c r="D1757" s="315">
        <v>44.762700000000002</v>
      </c>
      <c r="E1757" s="305">
        <v>0.41</v>
      </c>
      <c r="F1757" s="305">
        <v>-2.0000000000000018E-2</v>
      </c>
      <c r="G1757" s="305">
        <f t="shared" si="10"/>
        <v>3.8383498590139127E-2</v>
      </c>
      <c r="H1757" s="305">
        <v>0.57107697520517842</v>
      </c>
      <c r="I1757" s="307"/>
      <c r="J1757" s="307"/>
      <c r="K1757" s="307"/>
      <c r="L1757" s="307"/>
      <c r="M1757" s="307"/>
      <c r="N1757" s="307"/>
      <c r="O1757" s="311">
        <v>8047.3</v>
      </c>
      <c r="P1757" s="309">
        <v>0.4167758519572311</v>
      </c>
    </row>
    <row r="1758" spans="1:16" x14ac:dyDescent="0.35">
      <c r="A1758" s="303">
        <v>42172</v>
      </c>
      <c r="B1758" s="310">
        <v>10715.845982000001</v>
      </c>
      <c r="C1758" s="305">
        <v>0.55000000000000004</v>
      </c>
      <c r="D1758" s="315">
        <v>45.006900000000002</v>
      </c>
      <c r="E1758" s="305">
        <v>0.55000000000000004</v>
      </c>
      <c r="F1758" s="305">
        <v>0</v>
      </c>
      <c r="G1758" s="305">
        <f t="shared" si="10"/>
        <v>3.8330118091196838E-2</v>
      </c>
      <c r="H1758" s="305">
        <v>0.57085520985600569</v>
      </c>
      <c r="I1758" s="307"/>
      <c r="J1758" s="307"/>
      <c r="K1758" s="307"/>
      <c r="L1758" s="307"/>
      <c r="M1758" s="307"/>
      <c r="N1758" s="307"/>
      <c r="O1758" s="311">
        <v>8091.55</v>
      </c>
      <c r="P1758" s="309">
        <v>0.5498738707392542</v>
      </c>
    </row>
    <row r="1759" spans="1:16" x14ac:dyDescent="0.35">
      <c r="A1759" s="303">
        <v>42173</v>
      </c>
      <c r="B1759" s="310">
        <v>10825.962437</v>
      </c>
      <c r="C1759" s="305">
        <v>1.03</v>
      </c>
      <c r="D1759" s="315">
        <v>45.465899999999998</v>
      </c>
      <c r="E1759" s="305">
        <v>1.02</v>
      </c>
      <c r="F1759" s="305">
        <v>-1.0000000000000009E-2</v>
      </c>
      <c r="G1759" s="305">
        <f t="shared" si="10"/>
        <v>3.8329911697242862E-2</v>
      </c>
      <c r="H1759" s="305">
        <v>0.57063549982825879</v>
      </c>
      <c r="I1759" s="307"/>
      <c r="J1759" s="307"/>
      <c r="K1759" s="307"/>
      <c r="L1759" s="307"/>
      <c r="M1759" s="307"/>
      <c r="N1759" s="307"/>
      <c r="O1759" s="311">
        <v>8174.6</v>
      </c>
      <c r="P1759" s="309">
        <v>1.0263793710722937</v>
      </c>
    </row>
    <row r="1760" spans="1:16" x14ac:dyDescent="0.35">
      <c r="A1760" s="303">
        <v>42174</v>
      </c>
      <c r="B1760" s="310">
        <v>10894.444385000001</v>
      </c>
      <c r="C1760" s="305">
        <v>0.63</v>
      </c>
      <c r="D1760" s="315">
        <v>45.752499999999998</v>
      </c>
      <c r="E1760" s="305">
        <v>0.63</v>
      </c>
      <c r="F1760" s="305">
        <v>0</v>
      </c>
      <c r="G1760" s="305">
        <f t="shared" si="10"/>
        <v>3.8330118091196838E-2</v>
      </c>
      <c r="H1760" s="305">
        <v>0.57041426156915942</v>
      </c>
      <c r="I1760" s="307"/>
      <c r="J1760" s="307"/>
      <c r="K1760" s="307"/>
      <c r="L1760" s="307"/>
      <c r="M1760" s="307"/>
      <c r="N1760" s="307"/>
      <c r="O1760" s="311">
        <v>8224.9500000000007</v>
      </c>
      <c r="P1760" s="309">
        <v>0.61593227803195705</v>
      </c>
    </row>
    <row r="1761" spans="1:16" x14ac:dyDescent="0.35">
      <c r="A1761" s="303">
        <v>42177</v>
      </c>
      <c r="B1761" s="310">
        <v>11064.892194</v>
      </c>
      <c r="C1761" s="305">
        <v>1.56</v>
      </c>
      <c r="D1761" s="315">
        <v>46.461100000000002</v>
      </c>
      <c r="E1761" s="305">
        <v>1.55</v>
      </c>
      <c r="F1761" s="305">
        <v>-1.0000000000000009E-2</v>
      </c>
      <c r="G1761" s="305">
        <f t="shared" si="10"/>
        <v>3.8329911697242862E-2</v>
      </c>
      <c r="H1761" s="305">
        <v>0.5701950733392297</v>
      </c>
      <c r="I1761" s="307"/>
      <c r="J1761" s="307"/>
      <c r="K1761" s="307"/>
      <c r="L1761" s="307"/>
      <c r="M1761" s="307"/>
      <c r="N1761" s="307"/>
      <c r="O1761" s="311">
        <v>8353.1</v>
      </c>
      <c r="P1761" s="309">
        <v>1.5580641827609849</v>
      </c>
    </row>
    <row r="1762" spans="1:16" x14ac:dyDescent="0.35">
      <c r="A1762" s="303">
        <v>42178</v>
      </c>
      <c r="B1762" s="310">
        <v>11102.604837000001</v>
      </c>
      <c r="C1762" s="305">
        <v>0.34</v>
      </c>
      <c r="D1762" s="315">
        <v>46.615699999999997</v>
      </c>
      <c r="E1762" s="305">
        <v>0.33</v>
      </c>
      <c r="F1762" s="305">
        <v>-1.0000000000000009E-2</v>
      </c>
      <c r="G1762" s="305">
        <f t="shared" si="10"/>
        <v>3.8329911697242862E-2</v>
      </c>
      <c r="H1762" s="305">
        <v>0.56997613740557662</v>
      </c>
      <c r="I1762" s="307"/>
      <c r="J1762" s="307"/>
      <c r="K1762" s="307"/>
      <c r="L1762" s="307"/>
      <c r="M1762" s="307"/>
      <c r="N1762" s="307"/>
      <c r="O1762" s="311">
        <v>8381.5499999999993</v>
      </c>
      <c r="P1762" s="309">
        <v>0.34059211550201607</v>
      </c>
    </row>
    <row r="1763" spans="1:16" x14ac:dyDescent="0.35">
      <c r="A1763" s="303">
        <v>42179</v>
      </c>
      <c r="B1763" s="310">
        <v>11075.707270000001</v>
      </c>
      <c r="C1763" s="305">
        <v>-0.24</v>
      </c>
      <c r="D1763" s="315">
        <v>46.504100000000001</v>
      </c>
      <c r="E1763" s="305">
        <v>-0.24</v>
      </c>
      <c r="F1763" s="305">
        <v>0</v>
      </c>
      <c r="G1763" s="305">
        <f t="shared" si="10"/>
        <v>3.8330118091196838E-2</v>
      </c>
      <c r="H1763" s="305">
        <v>0.56975569161204587</v>
      </c>
      <c r="I1763" s="307"/>
      <c r="J1763" s="307"/>
      <c r="K1763" s="307"/>
      <c r="L1763" s="307"/>
      <c r="M1763" s="307"/>
      <c r="N1763" s="307"/>
      <c r="O1763" s="311">
        <v>8360.85</v>
      </c>
      <c r="P1763" s="309">
        <v>-0.24697102564560147</v>
      </c>
    </row>
    <row r="1764" spans="1:16" x14ac:dyDescent="0.35">
      <c r="A1764" s="303">
        <v>42180</v>
      </c>
      <c r="B1764" s="310">
        <v>11124.946765999999</v>
      </c>
      <c r="C1764" s="305">
        <v>0.44</v>
      </c>
      <c r="D1764" s="315">
        <v>46.708100000000002</v>
      </c>
      <c r="E1764" s="305">
        <v>0.44</v>
      </c>
      <c r="F1764" s="305">
        <v>0</v>
      </c>
      <c r="G1764" s="305">
        <f t="shared" si="10"/>
        <v>3.8326262672464098E-2</v>
      </c>
      <c r="H1764" s="305">
        <v>0.56953550132177688</v>
      </c>
      <c r="I1764" s="307"/>
      <c r="J1764" s="307"/>
      <c r="K1764" s="307"/>
      <c r="L1764" s="307"/>
      <c r="M1764" s="307"/>
      <c r="N1764" s="307"/>
      <c r="O1764" s="311">
        <v>8398</v>
      </c>
      <c r="P1764" s="309">
        <v>0.44433281305130023</v>
      </c>
    </row>
    <row r="1765" spans="1:16" x14ac:dyDescent="0.35">
      <c r="A1765" s="303">
        <v>42181</v>
      </c>
      <c r="B1765" s="310">
        <v>11102.519414</v>
      </c>
      <c r="C1765" s="305">
        <v>-0.2</v>
      </c>
      <c r="D1765" s="315">
        <v>46.612099999999998</v>
      </c>
      <c r="E1765" s="305">
        <v>-0.21</v>
      </c>
      <c r="F1765" s="305">
        <v>-9.9999999999999811E-3</v>
      </c>
      <c r="G1765" s="305">
        <f t="shared" si="10"/>
        <v>3.8315721359020401E-2</v>
      </c>
      <c r="H1765" s="305">
        <v>0.56931735054333155</v>
      </c>
      <c r="I1765" s="307"/>
      <c r="J1765" s="307"/>
      <c r="K1765" s="307"/>
      <c r="L1765" s="307"/>
      <c r="M1765" s="307"/>
      <c r="N1765" s="307"/>
      <c r="O1765" s="311">
        <v>8381.1</v>
      </c>
      <c r="P1765" s="309">
        <v>-0.20123839009287492</v>
      </c>
    </row>
    <row r="1766" spans="1:16" x14ac:dyDescent="0.35">
      <c r="A1766" s="303">
        <v>42184</v>
      </c>
      <c r="B1766" s="310">
        <v>11019.473302</v>
      </c>
      <c r="C1766" s="305">
        <v>-0.75</v>
      </c>
      <c r="D1766" s="315">
        <v>46.260599999999997</v>
      </c>
      <c r="E1766" s="305">
        <v>-0.75</v>
      </c>
      <c r="F1766" s="305">
        <v>0</v>
      </c>
      <c r="G1766" s="305">
        <f t="shared" si="10"/>
        <v>3.8311869590069519E-2</v>
      </c>
      <c r="H1766" s="305">
        <v>0.56909768115454118</v>
      </c>
      <c r="I1766" s="307"/>
      <c r="J1766" s="307"/>
      <c r="K1766" s="307"/>
      <c r="L1766" s="307"/>
      <c r="M1766" s="307"/>
      <c r="N1766" s="307"/>
      <c r="O1766" s="311">
        <v>8318.4</v>
      </c>
      <c r="P1766" s="309">
        <v>-0.74811182303039847</v>
      </c>
    </row>
    <row r="1767" spans="1:16" x14ac:dyDescent="0.35">
      <c r="A1767" s="303">
        <v>42185</v>
      </c>
      <c r="B1767" s="310">
        <v>11085.867801</v>
      </c>
      <c r="C1767" s="305">
        <v>0.6</v>
      </c>
      <c r="D1767" s="315">
        <v>46.535400000000003</v>
      </c>
      <c r="E1767" s="305">
        <v>0.59</v>
      </c>
      <c r="F1767" s="305">
        <v>-1.0000000000000009E-2</v>
      </c>
      <c r="G1767" s="305">
        <f t="shared" si="10"/>
        <v>3.8307800722603112E-2</v>
      </c>
      <c r="H1767" s="305">
        <v>0.56888004605222131</v>
      </c>
      <c r="I1767" s="307"/>
      <c r="J1767" s="307"/>
      <c r="K1767" s="307"/>
      <c r="L1767" s="307"/>
      <c r="M1767" s="307"/>
      <c r="N1767" s="307"/>
      <c r="O1767" s="311">
        <v>8368.5</v>
      </c>
      <c r="P1767" s="309">
        <v>0.60227928447778856</v>
      </c>
    </row>
    <row r="1768" spans="1:16" x14ac:dyDescent="0.35">
      <c r="A1768" s="303">
        <v>42186</v>
      </c>
      <c r="B1768" s="310">
        <v>11197.832347</v>
      </c>
      <c r="C1768" s="305">
        <v>1.01</v>
      </c>
      <c r="D1768" s="315">
        <v>47.000500000000002</v>
      </c>
      <c r="E1768" s="305">
        <v>1</v>
      </c>
      <c r="F1768" s="305">
        <v>-1.0000000000000009E-2</v>
      </c>
      <c r="G1768" s="305">
        <f t="shared" si="10"/>
        <v>3.8303711024334476E-2</v>
      </c>
      <c r="H1768" s="305">
        <v>0.56866266025827328</v>
      </c>
      <c r="I1768" s="307"/>
      <c r="J1768" s="307"/>
      <c r="K1768" s="307"/>
      <c r="L1768" s="307"/>
      <c r="M1768" s="307"/>
      <c r="N1768" s="307"/>
      <c r="O1768" s="311">
        <v>8453.0499999999993</v>
      </c>
      <c r="P1768" s="309">
        <v>1.0103363804743895</v>
      </c>
    </row>
    <row r="1769" spans="1:16" x14ac:dyDescent="0.35">
      <c r="A1769" s="303">
        <v>42187</v>
      </c>
      <c r="B1769" s="310">
        <v>11191.50266</v>
      </c>
      <c r="C1769" s="305">
        <v>-0.06</v>
      </c>
      <c r="D1769" s="315">
        <v>46.978299999999997</v>
      </c>
      <c r="E1769" s="305">
        <v>-0.05</v>
      </c>
      <c r="F1769" s="305">
        <v>9.999999999999995E-3</v>
      </c>
      <c r="G1769" s="305">
        <f t="shared" si="10"/>
        <v>3.8296180655862988E-2</v>
      </c>
      <c r="H1769" s="305">
        <v>0.56847638308391912</v>
      </c>
      <c r="I1769" s="307"/>
      <c r="J1769" s="307"/>
      <c r="K1769" s="307"/>
      <c r="L1769" s="307"/>
      <c r="M1769" s="307"/>
      <c r="N1769" s="307"/>
      <c r="O1769" s="311">
        <v>8444.9</v>
      </c>
      <c r="P1769" s="309">
        <v>-9.6414903496366833E-2</v>
      </c>
    </row>
    <row r="1770" spans="1:16" x14ac:dyDescent="0.35">
      <c r="A1770" s="303">
        <v>42188</v>
      </c>
      <c r="B1770" s="310">
        <v>11244.485613999999</v>
      </c>
      <c r="C1770" s="305">
        <v>0.47</v>
      </c>
      <c r="D1770" s="315">
        <v>47.198099999999997</v>
      </c>
      <c r="E1770" s="305">
        <v>0.47</v>
      </c>
      <c r="F1770" s="305">
        <v>0</v>
      </c>
      <c r="G1770" s="305">
        <f t="shared" si="10"/>
        <v>3.8296407634088633E-2</v>
      </c>
      <c r="H1770" s="305">
        <v>0.56825772442007016</v>
      </c>
      <c r="I1770" s="307"/>
      <c r="J1770" s="307"/>
      <c r="K1770" s="307"/>
      <c r="L1770" s="307"/>
      <c r="M1770" s="307"/>
      <c r="N1770" s="307"/>
      <c r="O1770" s="311">
        <v>8484.9</v>
      </c>
      <c r="P1770" s="309">
        <v>0.47365865788819284</v>
      </c>
    </row>
    <row r="1771" spans="1:16" x14ac:dyDescent="0.35">
      <c r="A1771" s="303">
        <v>42191</v>
      </c>
      <c r="B1771" s="310">
        <v>11294.598352000001</v>
      </c>
      <c r="C1771" s="305">
        <v>0.45</v>
      </c>
      <c r="D1771" s="315">
        <v>47.402299999999997</v>
      </c>
      <c r="E1771" s="305">
        <v>0.43</v>
      </c>
      <c r="F1771" s="305">
        <v>-2.0000000000000018E-2</v>
      </c>
      <c r="G1771" s="305">
        <f t="shared" si="10"/>
        <v>3.8299832546712452E-2</v>
      </c>
      <c r="H1771" s="305">
        <v>0.56807724372358215</v>
      </c>
      <c r="I1771" s="307"/>
      <c r="J1771" s="307"/>
      <c r="K1771" s="307"/>
      <c r="L1771" s="307"/>
      <c r="M1771" s="307"/>
      <c r="N1771" s="307"/>
      <c r="O1771" s="311">
        <v>8522.15</v>
      </c>
      <c r="P1771" s="309">
        <v>0.43901519169347902</v>
      </c>
    </row>
    <row r="1772" spans="1:16" x14ac:dyDescent="0.35">
      <c r="A1772" s="303">
        <v>42192</v>
      </c>
      <c r="B1772" s="310">
        <v>11279.55594</v>
      </c>
      <c r="C1772" s="305">
        <v>-0.13</v>
      </c>
      <c r="D1772" s="315">
        <v>47.336399999999998</v>
      </c>
      <c r="E1772" s="305">
        <v>-0.14000000000000001</v>
      </c>
      <c r="F1772" s="305">
        <v>-1.0000000000000009E-2</v>
      </c>
      <c r="G1772" s="305">
        <f t="shared" si="10"/>
        <v>3.8296407634088626E-2</v>
      </c>
      <c r="H1772" s="305">
        <v>0.56786085383857943</v>
      </c>
      <c r="I1772" s="307"/>
      <c r="J1772" s="307"/>
      <c r="K1772" s="307"/>
      <c r="L1772" s="307"/>
      <c r="M1772" s="307"/>
      <c r="N1772" s="307"/>
      <c r="O1772" s="311">
        <v>8510.7999999999993</v>
      </c>
      <c r="P1772" s="309">
        <v>-0.13318235421812999</v>
      </c>
    </row>
    <row r="1773" spans="1:16" x14ac:dyDescent="0.35">
      <c r="A1773" s="303">
        <v>42193</v>
      </c>
      <c r="B1773" s="310">
        <v>11084.344163</v>
      </c>
      <c r="C1773" s="305">
        <v>-1.73</v>
      </c>
      <c r="D1773" s="315">
        <v>46.519799999999996</v>
      </c>
      <c r="E1773" s="305">
        <v>-1.73</v>
      </c>
      <c r="F1773" s="305">
        <v>0</v>
      </c>
      <c r="G1773" s="305">
        <f t="shared" si="10"/>
        <v>3.8292528416739136E-2</v>
      </c>
      <c r="H1773" s="305">
        <v>0.56764297007631248</v>
      </c>
      <c r="I1773" s="307"/>
      <c r="J1773" s="307"/>
      <c r="K1773" s="307"/>
      <c r="L1773" s="307"/>
      <c r="M1773" s="307"/>
      <c r="N1773" s="307"/>
      <c r="O1773" s="311">
        <v>8363.0499999999993</v>
      </c>
      <c r="P1773" s="309">
        <v>-1.7360295154392067</v>
      </c>
    </row>
    <row r="1774" spans="1:16" x14ac:dyDescent="0.35">
      <c r="A1774" s="303">
        <v>42194</v>
      </c>
      <c r="B1774" s="310">
        <v>11043.140799999999</v>
      </c>
      <c r="C1774" s="305">
        <v>-0.37</v>
      </c>
      <c r="D1774" s="315">
        <v>46.352200000000003</v>
      </c>
      <c r="E1774" s="305">
        <v>-0.36</v>
      </c>
      <c r="F1774" s="305">
        <v>1.0000000000000009E-2</v>
      </c>
      <c r="G1774" s="305">
        <f t="shared" si="10"/>
        <v>3.8273792462156835E-2</v>
      </c>
      <c r="H1774" s="305">
        <v>0.56745787070958398</v>
      </c>
      <c r="I1774" s="307"/>
      <c r="J1774" s="307"/>
      <c r="K1774" s="307"/>
      <c r="L1774" s="307"/>
      <c r="M1774" s="307"/>
      <c r="N1774" s="307"/>
      <c r="O1774" s="311">
        <v>8328.5499999999993</v>
      </c>
      <c r="P1774" s="309">
        <v>-0.41252892186463075</v>
      </c>
    </row>
    <row r="1775" spans="1:16" x14ac:dyDescent="0.35">
      <c r="A1775" s="303">
        <v>42195</v>
      </c>
      <c r="B1775" s="310">
        <v>11086.291364999999</v>
      </c>
      <c r="C1775" s="305">
        <v>0.39</v>
      </c>
      <c r="D1775" s="315">
        <v>46.532499999999999</v>
      </c>
      <c r="E1775" s="305">
        <v>0.39</v>
      </c>
      <c r="F1775" s="305">
        <v>0</v>
      </c>
      <c r="G1775" s="305">
        <f t="shared" si="10"/>
        <v>3.8273792462156835E-2</v>
      </c>
      <c r="H1775" s="305">
        <v>0.56724046271304807</v>
      </c>
      <c r="I1775" s="307"/>
      <c r="J1775" s="307"/>
      <c r="K1775" s="307"/>
      <c r="L1775" s="307"/>
      <c r="M1775" s="307"/>
      <c r="N1775" s="307"/>
      <c r="O1775" s="311">
        <v>8360.5499999999993</v>
      </c>
      <c r="P1775" s="309">
        <v>0.3842205425914475</v>
      </c>
    </row>
    <row r="1776" spans="1:16" x14ac:dyDescent="0.35">
      <c r="A1776" s="303">
        <v>42198</v>
      </c>
      <c r="B1776" s="310">
        <v>11217.673683000001</v>
      </c>
      <c r="C1776" s="305">
        <v>1.19</v>
      </c>
      <c r="D1776" s="315">
        <v>47.073</v>
      </c>
      <c r="E1776" s="305">
        <v>1.1599999999999999</v>
      </c>
      <c r="F1776" s="305">
        <v>-3.0000000000000027E-2</v>
      </c>
      <c r="G1776" s="305">
        <f t="shared" si="10"/>
        <v>3.8284011123139547E-2</v>
      </c>
      <c r="H1776" s="305">
        <v>0.56713147117537277</v>
      </c>
      <c r="I1776" s="307"/>
      <c r="J1776" s="307"/>
      <c r="K1776" s="307"/>
      <c r="L1776" s="307"/>
      <c r="M1776" s="307"/>
      <c r="N1776" s="307"/>
      <c r="O1776" s="311">
        <v>8459.65</v>
      </c>
      <c r="P1776" s="309">
        <v>1.1853287164122022</v>
      </c>
    </row>
    <row r="1777" spans="1:16" x14ac:dyDescent="0.35">
      <c r="A1777" s="303">
        <v>42199</v>
      </c>
      <c r="B1777" s="310">
        <v>11210.849398</v>
      </c>
      <c r="C1777" s="305">
        <v>-0.06</v>
      </c>
      <c r="D1777" s="315">
        <v>47.042200000000001</v>
      </c>
      <c r="E1777" s="305">
        <v>-7.0000000000000007E-2</v>
      </c>
      <c r="F1777" s="305">
        <v>-1.0000000000000009E-2</v>
      </c>
      <c r="G1777" s="305">
        <f t="shared" si="10"/>
        <v>3.8261023594197668E-2</v>
      </c>
      <c r="H1777" s="305">
        <v>0.56691628722619503</v>
      </c>
      <c r="I1777" s="307"/>
      <c r="J1777" s="307"/>
      <c r="K1777" s="307"/>
      <c r="L1777" s="307"/>
      <c r="M1777" s="307"/>
      <c r="N1777" s="307"/>
      <c r="O1777" s="311">
        <v>8454.1</v>
      </c>
      <c r="P1777" s="309">
        <v>-6.5605551057068237E-2</v>
      </c>
    </row>
    <row r="1778" spans="1:16" x14ac:dyDescent="0.35">
      <c r="A1778" s="303">
        <v>42200</v>
      </c>
      <c r="B1778" s="310">
        <v>11309.102621</v>
      </c>
      <c r="C1778" s="305">
        <v>0.88</v>
      </c>
      <c r="D1778" s="315">
        <v>47.4574</v>
      </c>
      <c r="E1778" s="305">
        <v>0.88</v>
      </c>
      <c r="F1778" s="305">
        <v>0</v>
      </c>
      <c r="G1778" s="305">
        <f t="shared" si="10"/>
        <v>3.8250860072483496E-2</v>
      </c>
      <c r="H1778" s="305">
        <v>0.56669963095724885</v>
      </c>
      <c r="I1778" s="307"/>
      <c r="J1778" s="307"/>
      <c r="K1778" s="307"/>
      <c r="L1778" s="307"/>
      <c r="M1778" s="307"/>
      <c r="N1778" s="307"/>
      <c r="O1778" s="311">
        <v>8523.7999999999993</v>
      </c>
      <c r="P1778" s="309">
        <v>0.82445204102150316</v>
      </c>
    </row>
    <row r="1779" spans="1:16" x14ac:dyDescent="0.35">
      <c r="A1779" s="303">
        <v>42201</v>
      </c>
      <c r="B1779" s="310">
        <v>11422.477782</v>
      </c>
      <c r="C1779" s="305">
        <v>1</v>
      </c>
      <c r="D1779" s="315">
        <v>47.929400000000001</v>
      </c>
      <c r="E1779" s="305">
        <v>0.99</v>
      </c>
      <c r="F1779" s="305">
        <v>-1.0000000000000009E-2</v>
      </c>
      <c r="G1779" s="305">
        <f t="shared" si="10"/>
        <v>3.8215280516577778E-2</v>
      </c>
      <c r="H1779" s="305">
        <v>0.56648495096716067</v>
      </c>
      <c r="I1779" s="307"/>
      <c r="J1779" s="307"/>
      <c r="K1779" s="307"/>
      <c r="L1779" s="307"/>
      <c r="M1779" s="307"/>
      <c r="N1779" s="307"/>
      <c r="O1779" s="311">
        <v>8608.0499999999993</v>
      </c>
      <c r="P1779" s="309">
        <v>0.98840892559656501</v>
      </c>
    </row>
    <row r="1780" spans="1:16" x14ac:dyDescent="0.35">
      <c r="A1780" s="303">
        <v>42202</v>
      </c>
      <c r="B1780" s="310">
        <v>11424.866295</v>
      </c>
      <c r="C1780" s="305">
        <v>0.02</v>
      </c>
      <c r="D1780" s="315">
        <v>47.936700000000002</v>
      </c>
      <c r="E1780" s="305">
        <v>0.02</v>
      </c>
      <c r="F1780" s="305">
        <v>0</v>
      </c>
      <c r="G1780" s="305">
        <f t="shared" si="10"/>
        <v>3.8212090840373129E-2</v>
      </c>
      <c r="H1780" s="305">
        <v>0.56626880171369076</v>
      </c>
      <c r="I1780" s="307"/>
      <c r="J1780" s="307"/>
      <c r="K1780" s="307"/>
      <c r="L1780" s="307"/>
      <c r="M1780" s="307"/>
      <c r="N1780" s="307"/>
      <c r="O1780" s="311">
        <v>8609.85</v>
      </c>
      <c r="P1780" s="309">
        <v>2.0910659208544232E-2</v>
      </c>
    </row>
    <row r="1781" spans="1:16" x14ac:dyDescent="0.35">
      <c r="A1781" s="303">
        <v>42205</v>
      </c>
      <c r="B1781" s="310">
        <v>11419.127818999999</v>
      </c>
      <c r="C1781" s="305">
        <v>-0.05</v>
      </c>
      <c r="D1781" s="315">
        <v>47.908999999999999</v>
      </c>
      <c r="E1781" s="305">
        <v>-0.06</v>
      </c>
      <c r="F1781" s="305">
        <v>-9.999999999999995E-3</v>
      </c>
      <c r="G1781" s="305">
        <f t="shared" si="10"/>
        <v>3.8212090840373129E-2</v>
      </c>
      <c r="H1781" s="305">
        <v>0.5660546237286066</v>
      </c>
      <c r="I1781" s="307"/>
      <c r="J1781" s="307"/>
      <c r="K1781" s="307"/>
      <c r="L1781" s="307"/>
      <c r="M1781" s="307"/>
      <c r="N1781" s="307"/>
      <c r="O1781" s="311">
        <v>8603.4500000000007</v>
      </c>
      <c r="P1781" s="309">
        <v>-7.4333466901277442E-2</v>
      </c>
    </row>
    <row r="1782" spans="1:16" x14ac:dyDescent="0.35">
      <c r="A1782" s="303">
        <v>42206</v>
      </c>
      <c r="B1782" s="310">
        <v>11320.883178</v>
      </c>
      <c r="C1782" s="305">
        <v>-0.86</v>
      </c>
      <c r="D1782" s="315">
        <v>47.496299999999998</v>
      </c>
      <c r="E1782" s="305">
        <v>-0.86</v>
      </c>
      <c r="F1782" s="305">
        <v>0</v>
      </c>
      <c r="G1782" s="305">
        <f t="shared" si="10"/>
        <v>3.8208197950081846E-2</v>
      </c>
      <c r="H1782" s="305">
        <v>0.56583897952619922</v>
      </c>
      <c r="I1782" s="307"/>
      <c r="J1782" s="307"/>
      <c r="K1782" s="307"/>
      <c r="L1782" s="307"/>
      <c r="M1782" s="307"/>
      <c r="N1782" s="307"/>
      <c r="O1782" s="311">
        <v>8529.4500000000007</v>
      </c>
      <c r="P1782" s="309">
        <v>-0.86012006811221065</v>
      </c>
    </row>
    <row r="1783" spans="1:16" x14ac:dyDescent="0.35">
      <c r="A1783" s="303">
        <v>42207</v>
      </c>
      <c r="B1783" s="310">
        <v>11459.266406000001</v>
      </c>
      <c r="C1783" s="305">
        <v>1.22</v>
      </c>
      <c r="D1783" s="315">
        <v>48.081299999999999</v>
      </c>
      <c r="E1783" s="305">
        <v>1.23</v>
      </c>
      <c r="F1783" s="305">
        <v>1.0000000000000009E-2</v>
      </c>
      <c r="G1783" s="305">
        <f t="shared" si="10"/>
        <v>3.8212090840373129E-2</v>
      </c>
      <c r="H1783" s="305">
        <v>0.5656560173699775</v>
      </c>
      <c r="I1783" s="307"/>
      <c r="J1783" s="307"/>
      <c r="K1783" s="307"/>
      <c r="L1783" s="307"/>
      <c r="M1783" s="307"/>
      <c r="N1783" s="307"/>
      <c r="O1783" s="311">
        <v>8633.5</v>
      </c>
      <c r="P1783" s="309">
        <v>1.2198910832468597</v>
      </c>
    </row>
    <row r="1784" spans="1:16" x14ac:dyDescent="0.35">
      <c r="A1784" s="303">
        <v>42208</v>
      </c>
      <c r="B1784" s="310">
        <v>11403.82566</v>
      </c>
      <c r="C1784" s="305">
        <v>-0.48</v>
      </c>
      <c r="D1784" s="315">
        <v>47.851900000000001</v>
      </c>
      <c r="E1784" s="305">
        <v>-0.48</v>
      </c>
      <c r="F1784" s="305">
        <v>0</v>
      </c>
      <c r="G1784" s="305">
        <f t="shared" si="10"/>
        <v>3.8191003653858906E-2</v>
      </c>
      <c r="H1784" s="305">
        <v>0.56544084049746168</v>
      </c>
      <c r="I1784" s="307"/>
      <c r="J1784" s="307"/>
      <c r="K1784" s="307"/>
      <c r="L1784" s="307"/>
      <c r="M1784" s="307"/>
      <c r="N1784" s="307"/>
      <c r="O1784" s="311">
        <v>8589.7999999999993</v>
      </c>
      <c r="P1784" s="309">
        <v>-0.50616783459779613</v>
      </c>
    </row>
    <row r="1785" spans="1:16" x14ac:dyDescent="0.35">
      <c r="A1785" s="303">
        <v>42209</v>
      </c>
      <c r="B1785" s="310">
        <v>11313.217008</v>
      </c>
      <c r="C1785" s="305">
        <v>-0.79</v>
      </c>
      <c r="D1785" s="315">
        <v>47.469900000000003</v>
      </c>
      <c r="E1785" s="305">
        <v>-0.8</v>
      </c>
      <c r="F1785" s="305">
        <v>-1.0000000000000009E-2</v>
      </c>
      <c r="G1785" s="305">
        <f t="shared" si="10"/>
        <v>3.8187548520113253E-2</v>
      </c>
      <c r="H1785" s="305">
        <v>0.56522767761875248</v>
      </c>
      <c r="I1785" s="307"/>
      <c r="J1785" s="307"/>
      <c r="K1785" s="307"/>
      <c r="L1785" s="307"/>
      <c r="M1785" s="307"/>
      <c r="N1785" s="307"/>
      <c r="O1785" s="311">
        <v>8521.5499999999993</v>
      </c>
      <c r="P1785" s="309">
        <v>-0.79454702088523599</v>
      </c>
    </row>
    <row r="1786" spans="1:16" x14ac:dyDescent="0.35">
      <c r="A1786" s="303">
        <v>42212</v>
      </c>
      <c r="B1786" s="310">
        <v>11100.031113999999</v>
      </c>
      <c r="C1786" s="305">
        <v>-1.88</v>
      </c>
      <c r="D1786" s="315">
        <v>46.568199999999997</v>
      </c>
      <c r="E1786" s="305">
        <v>-1.9</v>
      </c>
      <c r="F1786" s="305">
        <v>-2.0000000000000018E-2</v>
      </c>
      <c r="G1786" s="305">
        <f t="shared" si="10"/>
        <v>3.8190791393366307E-2</v>
      </c>
      <c r="H1786" s="305">
        <v>0.56505062238235626</v>
      </c>
      <c r="I1786" s="307"/>
      <c r="J1786" s="307"/>
      <c r="K1786" s="307"/>
      <c r="L1786" s="307"/>
      <c r="M1786" s="307"/>
      <c r="N1786" s="307"/>
      <c r="O1786" s="311">
        <v>8361</v>
      </c>
      <c r="P1786" s="309">
        <v>-1.8840469163473699</v>
      </c>
    </row>
    <row r="1787" spans="1:16" x14ac:dyDescent="0.35">
      <c r="A1787" s="303">
        <v>42213</v>
      </c>
      <c r="B1787" s="310">
        <v>11068.182006999999</v>
      </c>
      <c r="C1787" s="305">
        <v>-0.28999999999999998</v>
      </c>
      <c r="D1787" s="315">
        <v>46.432400000000001</v>
      </c>
      <c r="E1787" s="305">
        <v>-0.28999999999999998</v>
      </c>
      <c r="F1787" s="305">
        <v>0</v>
      </c>
      <c r="G1787" s="305">
        <f t="shared" si="10"/>
        <v>3.8186911677480256E-2</v>
      </c>
      <c r="H1787" s="305">
        <v>0.56483619995642731</v>
      </c>
      <c r="I1787" s="307"/>
      <c r="J1787" s="307"/>
      <c r="K1787" s="307"/>
      <c r="L1787" s="307"/>
      <c r="M1787" s="307"/>
      <c r="N1787" s="307"/>
      <c r="O1787" s="311">
        <v>8337</v>
      </c>
      <c r="P1787" s="309">
        <v>-0.28704700394689631</v>
      </c>
    </row>
    <row r="1788" spans="1:16" x14ac:dyDescent="0.35">
      <c r="A1788" s="303">
        <v>42214</v>
      </c>
      <c r="B1788" s="310">
        <v>11118.710435999999</v>
      </c>
      <c r="C1788" s="305">
        <v>0.46</v>
      </c>
      <c r="D1788" s="315">
        <v>46.642000000000003</v>
      </c>
      <c r="E1788" s="305">
        <v>0.45</v>
      </c>
      <c r="F1788" s="305">
        <v>-1.0000000000000009E-2</v>
      </c>
      <c r="G1788" s="305">
        <f t="shared" si="10"/>
        <v>3.8186689163695151E-2</v>
      </c>
      <c r="H1788" s="305">
        <v>0.56462374439689844</v>
      </c>
      <c r="I1788" s="307"/>
      <c r="J1788" s="307"/>
      <c r="K1788" s="307"/>
      <c r="L1788" s="307"/>
      <c r="M1788" s="307"/>
      <c r="N1788" s="307"/>
      <c r="O1788" s="311">
        <v>8375.0499999999993</v>
      </c>
      <c r="P1788" s="309">
        <v>0.45639918435887333</v>
      </c>
    </row>
    <row r="1789" spans="1:16" x14ac:dyDescent="0.35">
      <c r="A1789" s="303">
        <v>42215</v>
      </c>
      <c r="B1789" s="310">
        <v>11180.788979000001</v>
      </c>
      <c r="C1789" s="305">
        <v>0.56000000000000005</v>
      </c>
      <c r="D1789" s="315">
        <v>46.896500000000003</v>
      </c>
      <c r="E1789" s="305">
        <v>0.55000000000000004</v>
      </c>
      <c r="F1789" s="305">
        <v>-1.0000000000000009E-2</v>
      </c>
      <c r="G1789" s="305">
        <f t="shared" si="10"/>
        <v>3.8176140010911797E-2</v>
      </c>
      <c r="H1789" s="305">
        <v>0.56441152821166118</v>
      </c>
      <c r="I1789" s="307"/>
      <c r="J1789" s="307"/>
      <c r="K1789" s="307"/>
      <c r="L1789" s="307"/>
      <c r="M1789" s="307"/>
      <c r="N1789" s="307"/>
      <c r="O1789" s="311">
        <v>8421.7999999999993</v>
      </c>
      <c r="P1789" s="309">
        <v>0.55820562265299911</v>
      </c>
    </row>
    <row r="1790" spans="1:16" x14ac:dyDescent="0.35">
      <c r="A1790" s="303">
        <v>42216</v>
      </c>
      <c r="B1790" s="310">
        <v>11328.558136</v>
      </c>
      <c r="C1790" s="305">
        <v>1.32</v>
      </c>
      <c r="D1790" s="315">
        <v>47.512900000000002</v>
      </c>
      <c r="E1790" s="305">
        <v>1.31</v>
      </c>
      <c r="F1790" s="305">
        <v>-1.0000000000000009E-2</v>
      </c>
      <c r="G1790" s="305">
        <f t="shared" ref="G1790:G1853" si="11">+STDEV(F1075:F1790)</f>
        <v>3.817592255105981E-2</v>
      </c>
      <c r="H1790" s="305">
        <v>0.56419955095190855</v>
      </c>
      <c r="I1790" s="307"/>
      <c r="J1790" s="307"/>
      <c r="K1790" s="307"/>
      <c r="L1790" s="307"/>
      <c r="M1790" s="307"/>
      <c r="N1790" s="307"/>
      <c r="O1790" s="311">
        <v>8532.85</v>
      </c>
      <c r="P1790" s="309">
        <v>1.3186017240969996</v>
      </c>
    </row>
    <row r="1791" spans="1:16" x14ac:dyDescent="0.35">
      <c r="A1791" s="303">
        <v>42219</v>
      </c>
      <c r="B1791" s="310">
        <v>11342.113347</v>
      </c>
      <c r="C1791" s="305">
        <v>0.12</v>
      </c>
      <c r="D1791" s="315">
        <v>47.564799999999998</v>
      </c>
      <c r="E1791" s="305">
        <v>0.11</v>
      </c>
      <c r="F1791" s="305">
        <v>-9.999999999999995E-3</v>
      </c>
      <c r="G1791" s="305">
        <f t="shared" si="11"/>
        <v>3.8171808488935977E-2</v>
      </c>
      <c r="H1791" s="305">
        <v>0.56398781217001015</v>
      </c>
      <c r="I1791" s="307"/>
      <c r="J1791" s="307"/>
      <c r="K1791" s="307"/>
      <c r="L1791" s="307"/>
      <c r="M1791" s="307"/>
      <c r="N1791" s="307"/>
      <c r="O1791" s="311">
        <v>8543.0499999999993</v>
      </c>
      <c r="P1791" s="309">
        <v>0.11953802070819138</v>
      </c>
    </row>
    <row r="1792" spans="1:16" x14ac:dyDescent="0.35">
      <c r="A1792" s="303">
        <v>42220</v>
      </c>
      <c r="B1792" s="310">
        <v>11307.408821999999</v>
      </c>
      <c r="C1792" s="305">
        <v>-0.31</v>
      </c>
      <c r="D1792" s="315">
        <v>47.418100000000003</v>
      </c>
      <c r="E1792" s="305">
        <v>-0.31</v>
      </c>
      <c r="F1792" s="305">
        <v>0</v>
      </c>
      <c r="G1792" s="305">
        <f t="shared" si="11"/>
        <v>3.8172036206702301E-2</v>
      </c>
      <c r="H1792" s="305">
        <v>0.56377464866111726</v>
      </c>
      <c r="I1792" s="307"/>
      <c r="J1792" s="307"/>
      <c r="K1792" s="307"/>
      <c r="L1792" s="307"/>
      <c r="M1792" s="307"/>
      <c r="N1792" s="307"/>
      <c r="O1792" s="311">
        <v>8516.9</v>
      </c>
      <c r="P1792" s="309">
        <v>-0.30609676871842773</v>
      </c>
    </row>
    <row r="1793" spans="1:16" x14ac:dyDescent="0.35">
      <c r="A1793" s="303">
        <v>42221</v>
      </c>
      <c r="B1793" s="310">
        <v>11375.184875000001</v>
      </c>
      <c r="C1793" s="305">
        <v>0.6</v>
      </c>
      <c r="D1793" s="315">
        <v>47.698900000000002</v>
      </c>
      <c r="E1793" s="305">
        <v>0.59</v>
      </c>
      <c r="F1793" s="305">
        <v>-1.0000000000000009E-2</v>
      </c>
      <c r="G1793" s="305">
        <f t="shared" si="11"/>
        <v>3.8161483003335439E-2</v>
      </c>
      <c r="H1793" s="305">
        <v>0.5635634004786525</v>
      </c>
      <c r="I1793" s="307"/>
      <c r="J1793" s="307"/>
      <c r="K1793" s="307"/>
      <c r="L1793" s="307"/>
      <c r="M1793" s="307"/>
      <c r="N1793" s="307"/>
      <c r="O1793" s="311">
        <v>8567.9500000000007</v>
      </c>
      <c r="P1793" s="309">
        <v>0.59939649402953066</v>
      </c>
    </row>
    <row r="1794" spans="1:16" x14ac:dyDescent="0.35">
      <c r="A1794" s="303">
        <v>42222</v>
      </c>
      <c r="B1794" s="310">
        <v>11402.667036000001</v>
      </c>
      <c r="C1794" s="305">
        <v>0.24</v>
      </c>
      <c r="D1794" s="315">
        <v>47.813000000000002</v>
      </c>
      <c r="E1794" s="305">
        <v>0.24</v>
      </c>
      <c r="F1794" s="305">
        <v>0</v>
      </c>
      <c r="G1794" s="305">
        <f t="shared" si="11"/>
        <v>3.8161483003335439E-2</v>
      </c>
      <c r="H1794" s="305">
        <v>0.56335073049304352</v>
      </c>
      <c r="I1794" s="307"/>
      <c r="J1794" s="307"/>
      <c r="K1794" s="307"/>
      <c r="L1794" s="307"/>
      <c r="M1794" s="307"/>
      <c r="N1794" s="307"/>
      <c r="O1794" s="311">
        <v>8588.65</v>
      </c>
      <c r="P1794" s="309">
        <v>0.24159804854135361</v>
      </c>
    </row>
    <row r="1795" spans="1:16" x14ac:dyDescent="0.35">
      <c r="A1795" s="303">
        <v>42223</v>
      </c>
      <c r="B1795" s="310">
        <v>11372.024812</v>
      </c>
      <c r="C1795" s="305">
        <v>-0.27</v>
      </c>
      <c r="D1795" s="315">
        <v>47.686199999999999</v>
      </c>
      <c r="E1795" s="305">
        <v>-0.27</v>
      </c>
      <c r="F1795" s="305">
        <v>0</v>
      </c>
      <c r="G1795" s="305">
        <f t="shared" si="11"/>
        <v>3.8161695426845249E-2</v>
      </c>
      <c r="H1795" s="305">
        <v>0.56313830100869244</v>
      </c>
      <c r="I1795" s="307"/>
      <c r="J1795" s="307"/>
      <c r="K1795" s="307"/>
      <c r="L1795" s="307"/>
      <c r="M1795" s="307"/>
      <c r="N1795" s="307"/>
      <c r="O1795" s="311">
        <v>8564.6</v>
      </c>
      <c r="P1795" s="309">
        <v>-0.28002072502662551</v>
      </c>
    </row>
    <row r="1796" spans="1:16" x14ac:dyDescent="0.35">
      <c r="A1796" s="303">
        <v>42226</v>
      </c>
      <c r="B1796" s="310">
        <v>11320.254062</v>
      </c>
      <c r="C1796" s="305">
        <v>-0.46</v>
      </c>
      <c r="D1796" s="315">
        <v>47.465200000000003</v>
      </c>
      <c r="E1796" s="305">
        <v>-0.46</v>
      </c>
      <c r="F1796" s="305">
        <v>0</v>
      </c>
      <c r="G1796" s="305">
        <f t="shared" si="11"/>
        <v>3.8157817871756497E-2</v>
      </c>
      <c r="H1796" s="305">
        <v>0.56292611157280714</v>
      </c>
      <c r="I1796" s="307"/>
      <c r="J1796" s="307"/>
      <c r="K1796" s="307"/>
      <c r="L1796" s="307"/>
      <c r="M1796" s="307"/>
      <c r="N1796" s="307"/>
      <c r="O1796" s="311">
        <v>8525.6</v>
      </c>
      <c r="P1796" s="309">
        <v>-0.45536277234196576</v>
      </c>
    </row>
    <row r="1797" spans="1:16" x14ac:dyDescent="0.35">
      <c r="A1797" s="303">
        <v>42227</v>
      </c>
      <c r="B1797" s="310">
        <v>11236.569100999999</v>
      </c>
      <c r="C1797" s="305">
        <v>-0.74</v>
      </c>
      <c r="D1797" s="315">
        <v>47.114899999999999</v>
      </c>
      <c r="E1797" s="305">
        <v>-0.74</v>
      </c>
      <c r="F1797" s="305">
        <v>0</v>
      </c>
      <c r="G1797" s="305">
        <f t="shared" si="11"/>
        <v>3.8157817871756497E-2</v>
      </c>
      <c r="H1797" s="305">
        <v>0.56271416173378819</v>
      </c>
      <c r="I1797" s="307"/>
      <c r="J1797" s="307"/>
      <c r="K1797" s="307"/>
      <c r="L1797" s="307"/>
      <c r="M1797" s="307"/>
      <c r="N1797" s="307"/>
      <c r="O1797" s="311">
        <v>8462.35</v>
      </c>
      <c r="P1797" s="309">
        <v>-0.74188326921272407</v>
      </c>
    </row>
    <row r="1798" spans="1:16" x14ac:dyDescent="0.35">
      <c r="A1798" s="303">
        <v>42228</v>
      </c>
      <c r="B1798" s="310">
        <v>11086.670457</v>
      </c>
      <c r="C1798" s="305">
        <v>-1.33</v>
      </c>
      <c r="D1798" s="315">
        <v>46.487699999999997</v>
      </c>
      <c r="E1798" s="305">
        <v>-1.33</v>
      </c>
      <c r="F1798" s="305">
        <v>0</v>
      </c>
      <c r="G1798" s="305">
        <f t="shared" si="11"/>
        <v>3.8157817871756497E-2</v>
      </c>
      <c r="H1798" s="305">
        <v>0.56250245104122365</v>
      </c>
      <c r="I1798" s="307"/>
      <c r="J1798" s="307"/>
      <c r="K1798" s="307"/>
      <c r="L1798" s="307"/>
      <c r="M1798" s="307"/>
      <c r="N1798" s="307"/>
      <c r="O1798" s="311">
        <v>8349.4500000000007</v>
      </c>
      <c r="P1798" s="309">
        <v>-1.3341447706606278</v>
      </c>
    </row>
    <row r="1799" spans="1:16" x14ac:dyDescent="0.35">
      <c r="A1799" s="303">
        <v>42229</v>
      </c>
      <c r="B1799" s="310">
        <v>11095.982757</v>
      </c>
      <c r="C1799" s="305">
        <v>0.08</v>
      </c>
      <c r="D1799" s="315">
        <v>46.525599999999997</v>
      </c>
      <c r="E1799" s="305">
        <v>0.08</v>
      </c>
      <c r="F1799" s="305">
        <v>0</v>
      </c>
      <c r="G1799" s="305">
        <f t="shared" si="11"/>
        <v>3.8146379988247242E-2</v>
      </c>
      <c r="H1799" s="305">
        <v>0.56229097904588632</v>
      </c>
      <c r="I1799" s="307"/>
      <c r="J1799" s="307"/>
      <c r="K1799" s="307"/>
      <c r="L1799" s="307"/>
      <c r="M1799" s="307"/>
      <c r="N1799" s="307"/>
      <c r="O1799" s="311">
        <v>8355.85</v>
      </c>
      <c r="P1799" s="309">
        <v>7.6651755504849248E-2</v>
      </c>
    </row>
    <row r="1800" spans="1:16" x14ac:dyDescent="0.35">
      <c r="A1800" s="303">
        <v>42230</v>
      </c>
      <c r="B1800" s="310">
        <v>11312.316272</v>
      </c>
      <c r="C1800" s="305">
        <v>1.95</v>
      </c>
      <c r="D1800" s="315">
        <v>47.429099999999998</v>
      </c>
      <c r="E1800" s="305">
        <v>1.94</v>
      </c>
      <c r="F1800" s="305">
        <v>-1.0000000000000009E-2</v>
      </c>
      <c r="G1800" s="305">
        <f t="shared" si="11"/>
        <v>3.8142936175746024E-2</v>
      </c>
      <c r="H1800" s="305">
        <v>0.56208147046631951</v>
      </c>
      <c r="I1800" s="307"/>
      <c r="J1800" s="307"/>
      <c r="K1800" s="307"/>
      <c r="L1800" s="307"/>
      <c r="M1800" s="307"/>
      <c r="N1800" s="307"/>
      <c r="O1800" s="311">
        <v>8518.5499999999993</v>
      </c>
      <c r="P1800" s="309">
        <v>1.9471388308789517</v>
      </c>
    </row>
    <row r="1801" spans="1:16" x14ac:dyDescent="0.35">
      <c r="A1801" s="303">
        <v>42233</v>
      </c>
      <c r="B1801" s="310">
        <v>11257.564307000001</v>
      </c>
      <c r="C1801" s="305">
        <v>-0.48</v>
      </c>
      <c r="D1801" s="315">
        <v>47.191600000000001</v>
      </c>
      <c r="E1801" s="305">
        <v>-0.5</v>
      </c>
      <c r="F1801" s="305">
        <v>-2.0000000000000018E-2</v>
      </c>
      <c r="G1801" s="305">
        <f t="shared" si="11"/>
        <v>3.8134680001369908E-2</v>
      </c>
      <c r="H1801" s="305">
        <v>0.5619078180193724</v>
      </c>
      <c r="I1801" s="307"/>
      <c r="J1801" s="307"/>
      <c r="K1801" s="307"/>
      <c r="L1801" s="307"/>
      <c r="M1801" s="307"/>
      <c r="N1801" s="307"/>
      <c r="O1801" s="311">
        <v>8477.2999999999993</v>
      </c>
      <c r="P1801" s="309">
        <v>-0.48423734086200115</v>
      </c>
    </row>
    <row r="1802" spans="1:16" x14ac:dyDescent="0.35">
      <c r="A1802" s="303">
        <v>42234</v>
      </c>
      <c r="B1802" s="310">
        <v>11243.275412000001</v>
      </c>
      <c r="C1802" s="305">
        <v>-0.13</v>
      </c>
      <c r="D1802" s="315">
        <v>47.130200000000002</v>
      </c>
      <c r="E1802" s="305">
        <v>-0.13</v>
      </c>
      <c r="F1802" s="305">
        <v>0</v>
      </c>
      <c r="G1802" s="305">
        <f t="shared" si="11"/>
        <v>3.8134918185283063E-2</v>
      </c>
      <c r="H1802" s="305">
        <v>0.56169707915267397</v>
      </c>
      <c r="I1802" s="307"/>
      <c r="J1802" s="307"/>
      <c r="K1802" s="307"/>
      <c r="L1802" s="307"/>
      <c r="M1802" s="307"/>
      <c r="N1802" s="307"/>
      <c r="O1802" s="311">
        <v>8466.5499999999993</v>
      </c>
      <c r="P1802" s="309">
        <v>-0.12680924350913617</v>
      </c>
    </row>
    <row r="1803" spans="1:16" x14ac:dyDescent="0.35">
      <c r="A1803" s="303">
        <v>42235</v>
      </c>
      <c r="B1803" s="310">
        <v>11281.255189</v>
      </c>
      <c r="C1803" s="305">
        <v>0.34</v>
      </c>
      <c r="D1803" s="315">
        <v>47.2879</v>
      </c>
      <c r="E1803" s="305">
        <v>0.33</v>
      </c>
      <c r="F1803" s="305">
        <v>-1.0000000000000009E-2</v>
      </c>
      <c r="G1803" s="305">
        <f t="shared" si="11"/>
        <v>3.8131483582980102E-2</v>
      </c>
      <c r="H1803" s="305">
        <v>0.56148825753428611</v>
      </c>
      <c r="I1803" s="307"/>
      <c r="J1803" s="307"/>
      <c r="K1803" s="307"/>
      <c r="L1803" s="307"/>
      <c r="M1803" s="307"/>
      <c r="N1803" s="307"/>
      <c r="O1803" s="311">
        <v>8495.15</v>
      </c>
      <c r="P1803" s="309">
        <v>0.33779993031400474</v>
      </c>
    </row>
    <row r="1804" spans="1:16" x14ac:dyDescent="0.35">
      <c r="A1804" s="303">
        <v>42236</v>
      </c>
      <c r="B1804" s="304">
        <v>11118.953217</v>
      </c>
      <c r="C1804" s="305">
        <v>-1.44</v>
      </c>
      <c r="D1804" s="315">
        <v>46.610100000000003</v>
      </c>
      <c r="E1804" s="305">
        <v>-1.43</v>
      </c>
      <c r="F1804" s="305">
        <v>1.0000000000000009E-2</v>
      </c>
      <c r="G1804" s="305">
        <f t="shared" si="11"/>
        <v>3.8123914071866653E-2</v>
      </c>
      <c r="H1804" s="305">
        <v>0.56131020802185405</v>
      </c>
      <c r="I1804" s="307"/>
      <c r="J1804" s="307"/>
      <c r="K1804" s="307"/>
      <c r="L1804" s="307"/>
      <c r="M1804" s="307"/>
      <c r="N1804" s="307"/>
      <c r="O1804" s="308">
        <v>8372.75</v>
      </c>
      <c r="P1804" s="309">
        <v>-1.4408221161486217</v>
      </c>
    </row>
    <row r="1805" spans="1:16" x14ac:dyDescent="0.35">
      <c r="A1805" s="303">
        <v>42237</v>
      </c>
      <c r="B1805" s="304">
        <v>11022.222438999999</v>
      </c>
      <c r="C1805" s="305">
        <v>-0.87</v>
      </c>
      <c r="D1805" s="315">
        <v>46.206299999999999</v>
      </c>
      <c r="E1805" s="305">
        <v>-0.87</v>
      </c>
      <c r="F1805" s="305">
        <v>0</v>
      </c>
      <c r="G1805" s="305">
        <f t="shared" si="11"/>
        <v>3.8123914071866653E-2</v>
      </c>
      <c r="H1805" s="305">
        <v>0.5611001652781179</v>
      </c>
      <c r="I1805" s="307"/>
      <c r="J1805" s="307"/>
      <c r="K1805" s="307"/>
      <c r="L1805" s="307"/>
      <c r="M1805" s="307"/>
      <c r="N1805" s="307"/>
      <c r="O1805" s="308">
        <v>8299.9500000000007</v>
      </c>
      <c r="P1805" s="309">
        <v>-0.86948732495296366</v>
      </c>
    </row>
    <row r="1806" spans="1:16" x14ac:dyDescent="0.35">
      <c r="A1806" s="303">
        <v>42240</v>
      </c>
      <c r="B1806" s="304">
        <v>10370.272403000001</v>
      </c>
      <c r="C1806" s="305">
        <v>-5.91</v>
      </c>
      <c r="D1806" s="315">
        <v>43.489199999999997</v>
      </c>
      <c r="E1806" s="305">
        <v>-5.88</v>
      </c>
      <c r="F1806" s="305">
        <v>3.0000000000000249E-2</v>
      </c>
      <c r="G1806" s="305">
        <f t="shared" si="11"/>
        <v>3.8110959164298831E-2</v>
      </c>
      <c r="H1806" s="305">
        <v>0.56108824531233858</v>
      </c>
      <c r="I1806" s="307"/>
      <c r="J1806" s="307"/>
      <c r="K1806" s="307"/>
      <c r="L1806" s="307"/>
      <c r="M1806" s="307"/>
      <c r="N1806" s="307"/>
      <c r="O1806" s="308">
        <v>7809</v>
      </c>
      <c r="P1806" s="309">
        <v>-5.9150958740715387</v>
      </c>
    </row>
    <row r="1807" spans="1:16" x14ac:dyDescent="0.35">
      <c r="A1807" s="303">
        <v>42241</v>
      </c>
      <c r="B1807" s="304">
        <v>10465.462712</v>
      </c>
      <c r="C1807" s="305">
        <v>0.92</v>
      </c>
      <c r="D1807" s="315">
        <v>43.878900000000002</v>
      </c>
      <c r="E1807" s="305">
        <v>0.9</v>
      </c>
      <c r="F1807" s="305">
        <v>-2.0000000000000018E-2</v>
      </c>
      <c r="G1807" s="305">
        <f t="shared" si="11"/>
        <v>3.8114431490938919E-2</v>
      </c>
      <c r="H1807" s="305">
        <v>0.56091598055157077</v>
      </c>
      <c r="I1807" s="307"/>
      <c r="J1807" s="307"/>
      <c r="K1807" s="307"/>
      <c r="L1807" s="307"/>
      <c r="M1807" s="307"/>
      <c r="N1807" s="307"/>
      <c r="O1807" s="308">
        <v>7880.7</v>
      </c>
      <c r="P1807" s="309">
        <v>0.91817134076065854</v>
      </c>
    </row>
    <row r="1808" spans="1:16" x14ac:dyDescent="0.35">
      <c r="A1808" s="303">
        <v>42242</v>
      </c>
      <c r="B1808" s="304">
        <v>10348.395106</v>
      </c>
      <c r="C1808" s="305">
        <v>-1.1200000000000001</v>
      </c>
      <c r="D1808" s="315">
        <v>43.402000000000001</v>
      </c>
      <c r="E1808" s="305">
        <v>-1.0900000000000001</v>
      </c>
      <c r="F1808" s="305">
        <v>3.0000000000000027E-2</v>
      </c>
      <c r="G1808" s="305">
        <f t="shared" si="11"/>
        <v>3.8133709322510756E-2</v>
      </c>
      <c r="H1808" s="305">
        <v>0.56090404688359263</v>
      </c>
      <c r="I1808" s="307"/>
      <c r="J1808" s="307"/>
      <c r="K1808" s="307"/>
      <c r="L1808" s="307"/>
      <c r="M1808" s="307"/>
      <c r="N1808" s="307"/>
      <c r="O1808" s="308">
        <v>7791.85</v>
      </c>
      <c r="P1808" s="309">
        <v>-1.127437917951444</v>
      </c>
    </row>
    <row r="1809" spans="1:16" x14ac:dyDescent="0.35">
      <c r="A1809" s="303">
        <v>42243</v>
      </c>
      <c r="B1809" s="304">
        <v>10557.496230000001</v>
      </c>
      <c r="C1809" s="305">
        <v>2.02</v>
      </c>
      <c r="D1809" s="315">
        <v>44.260599999999997</v>
      </c>
      <c r="E1809" s="305">
        <v>1.98</v>
      </c>
      <c r="F1809" s="305">
        <v>-4.0000000000000036E-2</v>
      </c>
      <c r="G1809" s="305">
        <f t="shared" si="11"/>
        <v>3.8151684643507211E-2</v>
      </c>
      <c r="H1809" s="305">
        <v>0.56090474963969017</v>
      </c>
      <c r="I1809" s="307"/>
      <c r="J1809" s="307"/>
      <c r="K1809" s="307"/>
      <c r="L1809" s="307"/>
      <c r="M1809" s="307"/>
      <c r="N1809" s="307"/>
      <c r="O1809" s="308">
        <v>7948.95</v>
      </c>
      <c r="P1809" s="309">
        <v>2.0162092442744592</v>
      </c>
    </row>
    <row r="1810" spans="1:16" x14ac:dyDescent="0.35">
      <c r="A1810" s="303">
        <v>42244</v>
      </c>
      <c r="B1810" s="304">
        <v>10629.490017</v>
      </c>
      <c r="C1810" s="305">
        <v>0.68</v>
      </c>
      <c r="D1810" s="315">
        <v>44.555199999999999</v>
      </c>
      <c r="E1810" s="305">
        <v>0.67</v>
      </c>
      <c r="F1810" s="305">
        <v>-1.0000000000000009E-2</v>
      </c>
      <c r="G1810" s="305">
        <f t="shared" si="11"/>
        <v>3.8151497764230574E-2</v>
      </c>
      <c r="H1810" s="305">
        <v>0.56069738741024522</v>
      </c>
      <c r="I1810" s="307"/>
      <c r="J1810" s="307"/>
      <c r="K1810" s="307"/>
      <c r="L1810" s="307"/>
      <c r="M1810" s="307"/>
      <c r="N1810" s="307"/>
      <c r="O1810" s="308">
        <v>8001.95</v>
      </c>
      <c r="P1810" s="309">
        <v>0.66675472861195506</v>
      </c>
    </row>
    <row r="1811" spans="1:16" x14ac:dyDescent="0.35">
      <c r="A1811" s="303">
        <v>42247</v>
      </c>
      <c r="B1811" s="304">
        <v>10588.802173</v>
      </c>
      <c r="C1811" s="305">
        <v>-0.38</v>
      </c>
      <c r="D1811" s="315">
        <v>44.381799999999998</v>
      </c>
      <c r="E1811" s="305">
        <v>-0.39</v>
      </c>
      <c r="F1811" s="305">
        <v>-1.0000000000000009E-2</v>
      </c>
      <c r="G1811" s="305">
        <f t="shared" si="11"/>
        <v>3.814086717828024E-2</v>
      </c>
      <c r="H1811" s="305">
        <v>0.56049025480937764</v>
      </c>
      <c r="I1811" s="307"/>
      <c r="J1811" s="307"/>
      <c r="K1811" s="307"/>
      <c r="L1811" s="307"/>
      <c r="M1811" s="307"/>
      <c r="N1811" s="307"/>
      <c r="O1811" s="308">
        <v>7971.3</v>
      </c>
      <c r="P1811" s="309">
        <v>-0.38303163603871104</v>
      </c>
    </row>
    <row r="1812" spans="1:16" x14ac:dyDescent="0.35">
      <c r="A1812" s="303">
        <v>42248</v>
      </c>
      <c r="B1812" s="304">
        <v>10346.155511999999</v>
      </c>
      <c r="C1812" s="305">
        <v>-2.29</v>
      </c>
      <c r="D1812" s="315">
        <v>43.377899999999997</v>
      </c>
      <c r="E1812" s="305">
        <v>-2.2599999999999998</v>
      </c>
      <c r="F1812" s="305">
        <v>3.0000000000000249E-2</v>
      </c>
      <c r="G1812" s="305">
        <f t="shared" si="11"/>
        <v>3.8160029278183842E-2</v>
      </c>
      <c r="H1812" s="305">
        <v>0.56047877709023097</v>
      </c>
      <c r="I1812" s="307"/>
      <c r="J1812" s="307"/>
      <c r="K1812" s="307"/>
      <c r="L1812" s="307"/>
      <c r="M1812" s="307"/>
      <c r="N1812" s="307"/>
      <c r="O1812" s="308">
        <v>7785.85</v>
      </c>
      <c r="P1812" s="309">
        <v>-2.3264712154855522</v>
      </c>
    </row>
    <row r="1813" spans="1:16" x14ac:dyDescent="0.35">
      <c r="A1813" s="303">
        <v>42249</v>
      </c>
      <c r="B1813" s="304">
        <v>10254.611901</v>
      </c>
      <c r="C1813" s="305">
        <v>-0.88</v>
      </c>
      <c r="D1813" s="315">
        <v>42.997100000000003</v>
      </c>
      <c r="E1813" s="305">
        <v>-0.88</v>
      </c>
      <c r="F1813" s="305">
        <v>0</v>
      </c>
      <c r="G1813" s="305">
        <f t="shared" si="11"/>
        <v>3.8160029278183842E-2</v>
      </c>
      <c r="H1813" s="305">
        <v>0.56027027155798914</v>
      </c>
      <c r="I1813" s="307"/>
      <c r="J1813" s="307"/>
      <c r="K1813" s="307"/>
      <c r="L1813" s="307"/>
      <c r="M1813" s="307"/>
      <c r="N1813" s="307"/>
      <c r="O1813" s="308">
        <v>7717</v>
      </c>
      <c r="P1813" s="309">
        <v>-0.88429651226263495</v>
      </c>
    </row>
    <row r="1814" spans="1:16" x14ac:dyDescent="0.35">
      <c r="A1814" s="303">
        <v>42250</v>
      </c>
      <c r="B1814" s="304">
        <v>10396.832211000001</v>
      </c>
      <c r="C1814" s="305">
        <v>1.39</v>
      </c>
      <c r="D1814" s="315">
        <v>43.588099999999997</v>
      </c>
      <c r="E1814" s="305">
        <v>1.37</v>
      </c>
      <c r="F1814" s="305">
        <v>-1.9999999999999796E-2</v>
      </c>
      <c r="G1814" s="305">
        <f t="shared" si="11"/>
        <v>3.815954554397856E-2</v>
      </c>
      <c r="H1814" s="305">
        <v>0.56009933062664896</v>
      </c>
      <c r="I1814" s="307"/>
      <c r="J1814" s="307"/>
      <c r="K1814" s="307"/>
      <c r="L1814" s="307"/>
      <c r="M1814" s="307"/>
      <c r="N1814" s="307"/>
      <c r="O1814" s="308">
        <v>7823</v>
      </c>
      <c r="P1814" s="309">
        <v>1.3735907736166904</v>
      </c>
    </row>
    <row r="1815" spans="1:16" x14ac:dyDescent="0.35">
      <c r="A1815" s="303">
        <v>42251</v>
      </c>
      <c r="B1815" s="304">
        <v>10173.651271000001</v>
      </c>
      <c r="C1815" s="305">
        <v>-2.15</v>
      </c>
      <c r="D1815" s="315">
        <v>42.658200000000001</v>
      </c>
      <c r="E1815" s="305">
        <v>-2.13</v>
      </c>
      <c r="F1815" s="305">
        <v>2.0000000000000018E-2</v>
      </c>
      <c r="G1815" s="305">
        <f t="shared" si="11"/>
        <v>3.8149470193234988E-2</v>
      </c>
      <c r="H1815" s="305">
        <v>0.55998874723505099</v>
      </c>
      <c r="I1815" s="307"/>
      <c r="J1815" s="307"/>
      <c r="K1815" s="307"/>
      <c r="L1815" s="307"/>
      <c r="M1815" s="307"/>
      <c r="N1815" s="307"/>
      <c r="O1815" s="308">
        <v>7655.05</v>
      </c>
      <c r="P1815" s="309">
        <v>-2.1468746005368762</v>
      </c>
    </row>
    <row r="1816" spans="1:16" x14ac:dyDescent="0.35">
      <c r="A1816" s="303">
        <v>42254</v>
      </c>
      <c r="B1816" s="304">
        <v>10047.148316999999</v>
      </c>
      <c r="C1816" s="305">
        <v>-1.24</v>
      </c>
      <c r="D1816" s="315">
        <v>42.131399999999999</v>
      </c>
      <c r="E1816" s="305">
        <v>-1.23</v>
      </c>
      <c r="F1816" s="305">
        <v>1.0000000000000009E-2</v>
      </c>
      <c r="G1816" s="305">
        <f t="shared" si="11"/>
        <v>3.8153271800462428E-2</v>
      </c>
      <c r="H1816" s="305">
        <v>0.55981269732772831</v>
      </c>
      <c r="I1816" s="307"/>
      <c r="J1816" s="307"/>
      <c r="K1816" s="307"/>
      <c r="L1816" s="307"/>
      <c r="M1816" s="307"/>
      <c r="N1816" s="307"/>
      <c r="O1816" s="308">
        <v>7558.8</v>
      </c>
      <c r="P1816" s="309">
        <v>-1.2573399259312481</v>
      </c>
    </row>
    <row r="1817" spans="1:16" x14ac:dyDescent="0.35">
      <c r="A1817" s="303">
        <v>42255</v>
      </c>
      <c r="B1817" s="304">
        <v>10219.213109</v>
      </c>
      <c r="C1817" s="305">
        <v>1.71</v>
      </c>
      <c r="D1817" s="315">
        <v>42.834800000000001</v>
      </c>
      <c r="E1817" s="305">
        <v>1.67</v>
      </c>
      <c r="F1817" s="305">
        <v>-4.0000000000000036E-2</v>
      </c>
      <c r="G1817" s="305">
        <f t="shared" si="11"/>
        <v>3.8174837791650013E-2</v>
      </c>
      <c r="H1817" s="305">
        <v>0.55981436218111069</v>
      </c>
      <c r="I1817" s="307"/>
      <c r="J1817" s="307"/>
      <c r="K1817" s="307"/>
      <c r="L1817" s="307"/>
      <c r="M1817" s="307"/>
      <c r="N1817" s="307"/>
      <c r="O1817" s="311">
        <v>7688.25</v>
      </c>
      <c r="P1817" s="309">
        <v>1.7125734243530695</v>
      </c>
    </row>
    <row r="1818" spans="1:16" x14ac:dyDescent="0.35">
      <c r="A1818" s="303">
        <v>42256</v>
      </c>
      <c r="B1818" s="304">
        <v>10392.447596</v>
      </c>
      <c r="C1818" s="305">
        <v>1.7</v>
      </c>
      <c r="D1818" s="315">
        <v>43.5501</v>
      </c>
      <c r="E1818" s="305">
        <v>1.67</v>
      </c>
      <c r="F1818" s="305">
        <v>-3.0000000000000027E-2</v>
      </c>
      <c r="G1818" s="305">
        <f t="shared" si="11"/>
        <v>3.8185359169208059E-2</v>
      </c>
      <c r="H1818" s="305">
        <v>0.55971310157030074</v>
      </c>
      <c r="I1818" s="307"/>
      <c r="J1818" s="307"/>
      <c r="K1818" s="307"/>
      <c r="L1818" s="307"/>
      <c r="M1818" s="307"/>
      <c r="N1818" s="307"/>
      <c r="O1818" s="311">
        <v>7818.6</v>
      </c>
      <c r="P1818" s="309">
        <v>1.6954443468929909</v>
      </c>
    </row>
    <row r="1819" spans="1:16" x14ac:dyDescent="0.35">
      <c r="A1819" s="303">
        <v>42257</v>
      </c>
      <c r="B1819" s="304">
        <v>10351.933615</v>
      </c>
      <c r="C1819" s="305">
        <v>-0.39</v>
      </c>
      <c r="D1819" s="315">
        <v>43.378999999999998</v>
      </c>
      <c r="E1819" s="305">
        <v>-0.39</v>
      </c>
      <c r="F1819" s="305">
        <v>0</v>
      </c>
      <c r="G1819" s="305">
        <f t="shared" si="11"/>
        <v>3.8185359169208059E-2</v>
      </c>
      <c r="H1819" s="305">
        <v>0.55950586783168466</v>
      </c>
      <c r="I1819" s="307"/>
      <c r="J1819" s="307"/>
      <c r="K1819" s="307"/>
      <c r="L1819" s="307"/>
      <c r="M1819" s="307"/>
      <c r="N1819" s="307"/>
      <c r="O1819" s="311">
        <v>7788.1</v>
      </c>
      <c r="P1819" s="309">
        <v>-0.3900954135011383</v>
      </c>
    </row>
    <row r="1820" spans="1:16" x14ac:dyDescent="0.35">
      <c r="A1820" s="303">
        <v>42258</v>
      </c>
      <c r="B1820" s="304">
        <v>10353.541945999999</v>
      </c>
      <c r="C1820" s="305">
        <v>0.02</v>
      </c>
      <c r="D1820" s="315">
        <v>43.384799999999998</v>
      </c>
      <c r="E1820" s="305">
        <v>0.01</v>
      </c>
      <c r="F1820" s="305">
        <v>-0.01</v>
      </c>
      <c r="G1820" s="305">
        <f t="shared" si="11"/>
        <v>3.8185192916640034E-2</v>
      </c>
      <c r="H1820" s="305">
        <v>0.55930059654321473</v>
      </c>
      <c r="I1820" s="307"/>
      <c r="J1820" s="307"/>
      <c r="K1820" s="307"/>
      <c r="L1820" s="307"/>
      <c r="M1820" s="307"/>
      <c r="N1820" s="307"/>
      <c r="O1820" s="311">
        <v>7789.3</v>
      </c>
      <c r="P1820" s="309">
        <v>1.5408122648653946E-2</v>
      </c>
    </row>
    <row r="1821" spans="1:16" x14ac:dyDescent="0.35">
      <c r="A1821" s="303">
        <v>42261</v>
      </c>
      <c r="B1821" s="304">
        <v>10463.932492</v>
      </c>
      <c r="C1821" s="305">
        <v>1.07</v>
      </c>
      <c r="D1821" s="315">
        <v>43.835700000000003</v>
      </c>
      <c r="E1821" s="305">
        <v>1.04</v>
      </c>
      <c r="F1821" s="305">
        <v>-3.0000000000000027E-2</v>
      </c>
      <c r="G1821" s="305">
        <f t="shared" si="11"/>
        <v>3.8195831622141949E-2</v>
      </c>
      <c r="H1821" s="305">
        <v>0.55919968663665398</v>
      </c>
      <c r="I1821" s="307"/>
      <c r="J1821" s="307"/>
      <c r="K1821" s="307"/>
      <c r="L1821" s="307"/>
      <c r="M1821" s="307"/>
      <c r="N1821" s="307"/>
      <c r="O1821" s="311">
        <v>7872.25</v>
      </c>
      <c r="P1821" s="309">
        <v>1.0649223935398535</v>
      </c>
    </row>
    <row r="1822" spans="1:16" x14ac:dyDescent="0.35">
      <c r="A1822" s="303">
        <v>42262</v>
      </c>
      <c r="B1822" s="304">
        <v>10406.563392</v>
      </c>
      <c r="C1822" s="305">
        <v>-0.55000000000000004</v>
      </c>
      <c r="D1822" s="315">
        <v>43.593899999999998</v>
      </c>
      <c r="E1822" s="305">
        <v>-0.55000000000000004</v>
      </c>
      <c r="F1822" s="305">
        <v>0</v>
      </c>
      <c r="G1822" s="305">
        <f t="shared" si="11"/>
        <v>3.8196008056457793E-2</v>
      </c>
      <c r="H1822" s="305">
        <v>0.55899314565341174</v>
      </c>
      <c r="I1822" s="307"/>
      <c r="J1822" s="307"/>
      <c r="K1822" s="307"/>
      <c r="L1822" s="307"/>
      <c r="M1822" s="307"/>
      <c r="N1822" s="307"/>
      <c r="O1822" s="311">
        <v>7829.1</v>
      </c>
      <c r="P1822" s="309">
        <v>-0.54812791768553637</v>
      </c>
    </row>
    <row r="1823" spans="1:16" x14ac:dyDescent="0.35">
      <c r="A1823" s="303">
        <v>42263</v>
      </c>
      <c r="B1823" s="304">
        <v>10499.728365000001</v>
      </c>
      <c r="C1823" s="305">
        <v>0.9</v>
      </c>
      <c r="D1823" s="315">
        <v>43.980600000000003</v>
      </c>
      <c r="E1823" s="305">
        <v>0.89</v>
      </c>
      <c r="F1823" s="305">
        <v>-1.0000000000000009E-2</v>
      </c>
      <c r="G1823" s="305">
        <f t="shared" si="11"/>
        <v>3.8196008056457786E-2</v>
      </c>
      <c r="H1823" s="305">
        <v>0.55878849668839281</v>
      </c>
      <c r="I1823" s="307"/>
      <c r="J1823" s="307"/>
      <c r="K1823" s="307"/>
      <c r="L1823" s="307"/>
      <c r="M1823" s="307"/>
      <c r="N1823" s="307"/>
      <c r="O1823" s="311">
        <v>7899.15</v>
      </c>
      <c r="P1823" s="309">
        <v>0.89473885887265803</v>
      </c>
    </row>
    <row r="1824" spans="1:16" x14ac:dyDescent="0.35">
      <c r="A1824" s="303">
        <v>42265</v>
      </c>
      <c r="B1824" s="304">
        <v>10609.873425</v>
      </c>
      <c r="C1824" s="305">
        <v>1.05</v>
      </c>
      <c r="D1824" s="315">
        <v>44.436399999999999</v>
      </c>
      <c r="E1824" s="305">
        <v>1.04</v>
      </c>
      <c r="F1824" s="305">
        <v>-1.0000000000000009E-2</v>
      </c>
      <c r="G1824" s="305">
        <f t="shared" si="11"/>
        <v>3.8195831622141949E-2</v>
      </c>
      <c r="H1824" s="305">
        <v>0.55858407214911721</v>
      </c>
      <c r="I1824" s="307"/>
      <c r="J1824" s="307"/>
      <c r="K1824" s="307"/>
      <c r="L1824" s="307"/>
      <c r="M1824" s="307"/>
      <c r="N1824" s="307"/>
      <c r="O1824" s="311">
        <v>7981.9</v>
      </c>
      <c r="P1824" s="309">
        <v>1.04758106884918</v>
      </c>
    </row>
    <row r="1825" spans="1:16" x14ac:dyDescent="0.35">
      <c r="A1825" s="303">
        <v>42268</v>
      </c>
      <c r="B1825" s="304">
        <v>10603.797386</v>
      </c>
      <c r="C1825" s="305">
        <v>-0.06</v>
      </c>
      <c r="D1825" s="315">
        <v>44.405700000000003</v>
      </c>
      <c r="E1825" s="305">
        <v>-7.0000000000000007E-2</v>
      </c>
      <c r="F1825" s="305">
        <v>-1.0000000000000009E-2</v>
      </c>
      <c r="G1825" s="305">
        <f t="shared" si="11"/>
        <v>3.8195650072937196E-2</v>
      </c>
      <c r="H1825" s="305">
        <v>0.55837987162603808</v>
      </c>
      <c r="I1825" s="307"/>
      <c r="J1825" s="307"/>
      <c r="K1825" s="307"/>
      <c r="L1825" s="307"/>
      <c r="M1825" s="307"/>
      <c r="N1825" s="307"/>
      <c r="O1825" s="311">
        <v>7977.1</v>
      </c>
      <c r="P1825" s="309">
        <v>-6.0136057830833166E-2</v>
      </c>
    </row>
    <row r="1826" spans="1:16" x14ac:dyDescent="0.35">
      <c r="A1826" s="303">
        <v>42269</v>
      </c>
      <c r="B1826" s="304">
        <v>10384.346594000001</v>
      </c>
      <c r="C1826" s="305">
        <v>-2.0699999999999998</v>
      </c>
      <c r="D1826" s="315">
        <v>43.490600000000001</v>
      </c>
      <c r="E1826" s="305">
        <v>-2.06</v>
      </c>
      <c r="F1826" s="305">
        <v>9.9999999999997868E-3</v>
      </c>
      <c r="G1826" s="305">
        <f t="shared" si="11"/>
        <v>3.8199669523815365E-2</v>
      </c>
      <c r="H1826" s="305">
        <v>0.5582061530248883</v>
      </c>
      <c r="I1826" s="307"/>
      <c r="J1826" s="307"/>
      <c r="K1826" s="307"/>
      <c r="L1826" s="307"/>
      <c r="M1826" s="307"/>
      <c r="N1826" s="307"/>
      <c r="O1826" s="311">
        <v>7812</v>
      </c>
      <c r="P1826" s="309">
        <v>-2.0696744430933589</v>
      </c>
    </row>
    <row r="1827" spans="1:16" x14ac:dyDescent="0.35">
      <c r="A1827" s="303">
        <v>42270</v>
      </c>
      <c r="B1827" s="304">
        <v>10429.435762999999</v>
      </c>
      <c r="C1827" s="305">
        <v>0.43</v>
      </c>
      <c r="D1827" s="315">
        <v>43.677199999999999</v>
      </c>
      <c r="E1827" s="305">
        <v>0.43</v>
      </c>
      <c r="F1827" s="305">
        <v>0</v>
      </c>
      <c r="G1827" s="305">
        <f t="shared" si="11"/>
        <v>3.8195831622141949E-2</v>
      </c>
      <c r="H1827" s="305">
        <v>0.55800075940084759</v>
      </c>
      <c r="I1827" s="307"/>
      <c r="J1827" s="307"/>
      <c r="K1827" s="307"/>
      <c r="L1827" s="307"/>
      <c r="M1827" s="307"/>
      <c r="N1827" s="307"/>
      <c r="O1827" s="311">
        <v>7845.95</v>
      </c>
      <c r="P1827" s="309">
        <v>0.43458781362006932</v>
      </c>
    </row>
    <row r="1828" spans="1:16" x14ac:dyDescent="0.35">
      <c r="A1828" s="303">
        <v>42271</v>
      </c>
      <c r="B1828" s="304">
        <v>10459.437607</v>
      </c>
      <c r="C1828" s="305">
        <v>0.28999999999999998</v>
      </c>
      <c r="D1828" s="315">
        <v>43.796300000000002</v>
      </c>
      <c r="E1828" s="305">
        <v>0.27</v>
      </c>
      <c r="F1828" s="305">
        <v>-1.9999999999999962E-2</v>
      </c>
      <c r="G1828" s="305">
        <f t="shared" si="11"/>
        <v>3.8195831622141949E-2</v>
      </c>
      <c r="H1828" s="305">
        <v>0.55783239614680613</v>
      </c>
      <c r="I1828" s="307"/>
      <c r="J1828" s="307"/>
      <c r="K1828" s="307"/>
      <c r="L1828" s="307"/>
      <c r="M1828" s="307"/>
      <c r="N1828" s="307"/>
      <c r="O1828" s="311">
        <v>7868.5</v>
      </c>
      <c r="P1828" s="309">
        <v>0.28740942779395973</v>
      </c>
    </row>
    <row r="1829" spans="1:16" x14ac:dyDescent="0.35">
      <c r="A1829" s="303">
        <v>42275</v>
      </c>
      <c r="B1829" s="304">
        <v>10362.679335000001</v>
      </c>
      <c r="C1829" s="305">
        <v>-0.93</v>
      </c>
      <c r="D1829" s="315">
        <v>43.3889</v>
      </c>
      <c r="E1829" s="305">
        <v>-0.93</v>
      </c>
      <c r="F1829" s="305">
        <v>0</v>
      </c>
      <c r="G1829" s="305">
        <f t="shared" si="11"/>
        <v>3.8195831622141949E-2</v>
      </c>
      <c r="H1829" s="305">
        <v>0.5576274636174775</v>
      </c>
      <c r="I1829" s="307"/>
      <c r="J1829" s="307"/>
      <c r="K1829" s="307"/>
      <c r="L1829" s="307"/>
      <c r="M1829" s="307"/>
      <c r="N1829" s="307"/>
      <c r="O1829" s="311">
        <v>7795.7</v>
      </c>
      <c r="P1829" s="309">
        <v>-0.92520810827985234</v>
      </c>
    </row>
    <row r="1830" spans="1:16" x14ac:dyDescent="0.35">
      <c r="A1830" s="303">
        <v>42276</v>
      </c>
      <c r="B1830" s="304">
        <v>10425.926465</v>
      </c>
      <c r="C1830" s="305">
        <v>0.61</v>
      </c>
      <c r="D1830" s="315">
        <v>43.648800000000001</v>
      </c>
      <c r="E1830" s="305">
        <v>0.6</v>
      </c>
      <c r="F1830" s="305">
        <v>-1.0000000000000009E-2</v>
      </c>
      <c r="G1830" s="305">
        <f t="shared" si="11"/>
        <v>3.8192346238078489E-2</v>
      </c>
      <c r="H1830" s="305">
        <v>0.55742439433265745</v>
      </c>
      <c r="I1830" s="307"/>
      <c r="J1830" s="307"/>
      <c r="K1830" s="307"/>
      <c r="L1830" s="307"/>
      <c r="M1830" s="307"/>
      <c r="N1830" s="307"/>
      <c r="O1830" s="311">
        <v>7843.3</v>
      </c>
      <c r="P1830" s="309">
        <v>0.61059301922855369</v>
      </c>
    </row>
    <row r="1831" spans="1:16" x14ac:dyDescent="0.35">
      <c r="A1831" s="303">
        <v>42277</v>
      </c>
      <c r="B1831" s="304">
        <v>10566.285112</v>
      </c>
      <c r="C1831" s="305">
        <v>1.35</v>
      </c>
      <c r="D1831" s="315">
        <v>44.229900000000001</v>
      </c>
      <c r="E1831" s="305">
        <v>1.33</v>
      </c>
      <c r="F1831" s="305">
        <v>-2.0000000000000018E-2</v>
      </c>
      <c r="G1831" s="305">
        <f t="shared" si="11"/>
        <v>3.8191801538170644E-2</v>
      </c>
      <c r="H1831" s="305">
        <v>0.55725660056445847</v>
      </c>
      <c r="I1831" s="307"/>
      <c r="J1831" s="307"/>
      <c r="K1831" s="307"/>
      <c r="L1831" s="307"/>
      <c r="M1831" s="307"/>
      <c r="N1831" s="307"/>
      <c r="O1831" s="311">
        <v>7948.9</v>
      </c>
      <c r="P1831" s="309">
        <v>1.3463720627796902</v>
      </c>
    </row>
    <row r="1832" spans="1:16" x14ac:dyDescent="0.35">
      <c r="A1832" s="303">
        <v>42278</v>
      </c>
      <c r="B1832" s="304">
        <v>10568.943671000001</v>
      </c>
      <c r="C1832" s="305">
        <v>0.03</v>
      </c>
      <c r="D1832" s="315">
        <v>44.237200000000001</v>
      </c>
      <c r="E1832" s="305">
        <v>0.02</v>
      </c>
      <c r="F1832" s="305">
        <v>-9.9999999999999985E-3</v>
      </c>
      <c r="G1832" s="305">
        <f t="shared" si="11"/>
        <v>3.8191801538170644E-2</v>
      </c>
      <c r="H1832" s="305">
        <v>0.55705394688988552</v>
      </c>
      <c r="I1832" s="307"/>
      <c r="J1832" s="307"/>
      <c r="K1832" s="307"/>
      <c r="L1832" s="307"/>
      <c r="M1832" s="307"/>
      <c r="N1832" s="307"/>
      <c r="O1832" s="311">
        <v>7950.9</v>
      </c>
      <c r="P1832" s="309">
        <v>2.5160714061065056E-2</v>
      </c>
    </row>
    <row r="1833" spans="1:16" x14ac:dyDescent="0.35">
      <c r="A1833" s="303">
        <v>42282</v>
      </c>
      <c r="B1833" s="304">
        <v>10792.794379000001</v>
      </c>
      <c r="C1833" s="305">
        <v>2.12</v>
      </c>
      <c r="D1833" s="315">
        <v>45.1614</v>
      </c>
      <c r="E1833" s="305">
        <v>2.09</v>
      </c>
      <c r="F1833" s="305">
        <v>-3.0000000000000249E-2</v>
      </c>
      <c r="G1833" s="305">
        <f t="shared" si="11"/>
        <v>3.8202397497941971E-2</v>
      </c>
      <c r="H1833" s="305">
        <v>0.5569548566782675</v>
      </c>
      <c r="I1833" s="307"/>
      <c r="J1833" s="307"/>
      <c r="K1833" s="307"/>
      <c r="L1833" s="307"/>
      <c r="M1833" s="307"/>
      <c r="N1833" s="307"/>
      <c r="O1833" s="311">
        <v>8119.3</v>
      </c>
      <c r="P1833" s="309">
        <v>2.1179992202140707</v>
      </c>
    </row>
    <row r="1834" spans="1:16" x14ac:dyDescent="0.35">
      <c r="A1834" s="303">
        <v>42283</v>
      </c>
      <c r="B1834" s="304">
        <v>10837.498057000001</v>
      </c>
      <c r="C1834" s="305">
        <v>0.41</v>
      </c>
      <c r="D1834" s="315">
        <v>45.318199999999997</v>
      </c>
      <c r="E1834" s="305">
        <v>0.35</v>
      </c>
      <c r="F1834" s="305">
        <v>-0.06</v>
      </c>
      <c r="G1834" s="305">
        <f t="shared" si="11"/>
        <v>3.8252098425436504E-2</v>
      </c>
      <c r="H1834" s="305">
        <v>0.55726065383509438</v>
      </c>
      <c r="I1834" s="307"/>
      <c r="J1834" s="307"/>
      <c r="K1834" s="307"/>
      <c r="L1834" s="307"/>
      <c r="M1834" s="307"/>
      <c r="N1834" s="307"/>
      <c r="O1834" s="311">
        <v>8152.9</v>
      </c>
      <c r="P1834" s="309">
        <v>0.41382877834295384</v>
      </c>
    </row>
    <row r="1835" spans="1:16" x14ac:dyDescent="0.35">
      <c r="A1835" s="303">
        <v>42284</v>
      </c>
      <c r="B1835" s="304">
        <v>10870.038825</v>
      </c>
      <c r="C1835" s="305">
        <v>0.3</v>
      </c>
      <c r="D1835" s="315">
        <v>45.4512</v>
      </c>
      <c r="E1835" s="305">
        <v>0.28999999999999998</v>
      </c>
      <c r="F1835" s="305">
        <v>-1.0000000000000009E-2</v>
      </c>
      <c r="G1835" s="305">
        <f t="shared" si="11"/>
        <v>3.8248674345526409E-2</v>
      </c>
      <c r="H1835" s="305">
        <v>0.55705833413699835</v>
      </c>
      <c r="I1835" s="307"/>
      <c r="J1835" s="307"/>
      <c r="K1835" s="307"/>
      <c r="L1835" s="307"/>
      <c r="M1835" s="307"/>
      <c r="N1835" s="307"/>
      <c r="O1835" s="311">
        <v>8177.4</v>
      </c>
      <c r="P1835" s="309">
        <v>0.300506568214991</v>
      </c>
    </row>
    <row r="1836" spans="1:16" x14ac:dyDescent="0.35">
      <c r="A1836" s="303">
        <v>42285</v>
      </c>
      <c r="B1836" s="304">
        <v>10806.180226</v>
      </c>
      <c r="C1836" s="305">
        <v>-0.59</v>
      </c>
      <c r="D1836" s="315">
        <v>45.184699999999999</v>
      </c>
      <c r="E1836" s="305">
        <v>-0.59</v>
      </c>
      <c r="F1836" s="305">
        <v>0</v>
      </c>
      <c r="G1836" s="305">
        <f t="shared" si="11"/>
        <v>3.8248674345526409E-2</v>
      </c>
      <c r="H1836" s="305">
        <v>0.55685488213538159</v>
      </c>
      <c r="I1836" s="307"/>
      <c r="J1836" s="307"/>
      <c r="K1836" s="307"/>
      <c r="L1836" s="307"/>
      <c r="M1836" s="307"/>
      <c r="N1836" s="307"/>
      <c r="O1836" s="311">
        <v>8129.35</v>
      </c>
      <c r="P1836" s="309">
        <v>-0.58759507912049402</v>
      </c>
    </row>
    <row r="1837" spans="1:16" x14ac:dyDescent="0.35">
      <c r="A1837" s="303">
        <v>42286</v>
      </c>
      <c r="B1837" s="304">
        <v>10886.375673</v>
      </c>
      <c r="C1837" s="305">
        <v>0.74</v>
      </c>
      <c r="D1837" s="315">
        <v>45.5182</v>
      </c>
      <c r="E1837" s="305">
        <v>0.74</v>
      </c>
      <c r="F1837" s="305">
        <v>0</v>
      </c>
      <c r="G1837" s="305">
        <f t="shared" si="11"/>
        <v>3.8248901605665971E-2</v>
      </c>
      <c r="H1837" s="305">
        <v>0.55665165280396434</v>
      </c>
      <c r="I1837" s="307"/>
      <c r="J1837" s="307"/>
      <c r="K1837" s="307"/>
      <c r="L1837" s="307"/>
      <c r="M1837" s="307"/>
      <c r="N1837" s="307"/>
      <c r="O1837" s="311">
        <v>8189.7</v>
      </c>
      <c r="P1837" s="309">
        <v>0.74237177634127516</v>
      </c>
    </row>
    <row r="1838" spans="1:16" x14ac:dyDescent="0.35">
      <c r="A1838" s="303">
        <v>42289</v>
      </c>
      <c r="B1838" s="304">
        <v>10825.135756</v>
      </c>
      <c r="C1838" s="305">
        <v>-0.56000000000000005</v>
      </c>
      <c r="D1838" s="315">
        <v>45.257199999999997</v>
      </c>
      <c r="E1838" s="305">
        <v>-0.56999999999999995</v>
      </c>
      <c r="F1838" s="305">
        <v>-9.9999999999998979E-3</v>
      </c>
      <c r="G1838" s="305">
        <f t="shared" si="11"/>
        <v>3.8248901605665971E-2</v>
      </c>
      <c r="H1838" s="305">
        <v>0.55645001976130803</v>
      </c>
      <c r="I1838" s="307"/>
      <c r="J1838" s="307"/>
      <c r="K1838" s="307"/>
      <c r="L1838" s="307"/>
      <c r="M1838" s="307"/>
      <c r="N1838" s="307"/>
      <c r="O1838" s="311">
        <v>8143.6</v>
      </c>
      <c r="P1838" s="309">
        <v>-0.56290218200910236</v>
      </c>
    </row>
    <row r="1839" spans="1:16" x14ac:dyDescent="0.35">
      <c r="A1839" s="303">
        <v>42290</v>
      </c>
      <c r="B1839" s="304">
        <v>10809.317327000001</v>
      </c>
      <c r="C1839" s="305">
        <v>-0.15</v>
      </c>
      <c r="D1839" s="315">
        <v>45.187899999999999</v>
      </c>
      <c r="E1839" s="305">
        <v>-0.15</v>
      </c>
      <c r="F1839" s="305">
        <v>0</v>
      </c>
      <c r="G1839" s="305">
        <f t="shared" si="11"/>
        <v>3.8237470533893855E-2</v>
      </c>
      <c r="H1839" s="305">
        <v>0.55624724535822567</v>
      </c>
      <c r="I1839" s="307"/>
      <c r="J1839" s="307"/>
      <c r="K1839" s="307"/>
      <c r="L1839" s="307"/>
      <c r="M1839" s="307"/>
      <c r="N1839" s="307"/>
      <c r="O1839" s="311">
        <v>8131.7</v>
      </c>
      <c r="P1839" s="309">
        <v>-0.1461270199911654</v>
      </c>
    </row>
    <row r="1840" spans="1:16" x14ac:dyDescent="0.35">
      <c r="A1840" s="303">
        <v>42291</v>
      </c>
      <c r="B1840" s="304">
        <v>10777.667176000001</v>
      </c>
      <c r="C1840" s="305">
        <v>-0.28999999999999998</v>
      </c>
      <c r="D1840" s="315">
        <v>45.0535</v>
      </c>
      <c r="E1840" s="305">
        <v>-0.3</v>
      </c>
      <c r="F1840" s="305">
        <v>-1.0000000000000009E-2</v>
      </c>
      <c r="G1840" s="305">
        <f t="shared" si="11"/>
        <v>3.8237470533893848E-2</v>
      </c>
      <c r="H1840" s="305">
        <v>0.55604606333945139</v>
      </c>
      <c r="I1840" s="307"/>
      <c r="J1840" s="307"/>
      <c r="K1840" s="307"/>
      <c r="L1840" s="307"/>
      <c r="M1840" s="307"/>
      <c r="N1840" s="307"/>
      <c r="O1840" s="311">
        <v>8107.9</v>
      </c>
      <c r="P1840" s="309">
        <v>-0.29268172706814299</v>
      </c>
    </row>
    <row r="1841" spans="1:16" x14ac:dyDescent="0.35">
      <c r="A1841" s="303">
        <v>42292</v>
      </c>
      <c r="B1841" s="304">
        <v>10872.81702</v>
      </c>
      <c r="C1841" s="305">
        <v>0.88</v>
      </c>
      <c r="D1841" s="315">
        <v>45.445999999999998</v>
      </c>
      <c r="E1841" s="305">
        <v>0.87</v>
      </c>
      <c r="F1841" s="305">
        <v>-1.0000000000000009E-2</v>
      </c>
      <c r="G1841" s="305">
        <f t="shared" si="11"/>
        <v>3.8237232988790518E-2</v>
      </c>
      <c r="H1841" s="305">
        <v>0.55584509928672932</v>
      </c>
      <c r="I1841" s="307"/>
      <c r="J1841" s="307"/>
      <c r="K1841" s="307"/>
      <c r="L1841" s="307"/>
      <c r="M1841" s="307"/>
      <c r="N1841" s="307"/>
      <c r="O1841" s="311">
        <v>8179.5</v>
      </c>
      <c r="P1841" s="309">
        <v>0.88308933262620859</v>
      </c>
    </row>
    <row r="1842" spans="1:16" x14ac:dyDescent="0.35">
      <c r="A1842" s="303">
        <v>42293</v>
      </c>
      <c r="B1842" s="304">
        <v>10956.472351</v>
      </c>
      <c r="C1842" s="305">
        <v>0.77</v>
      </c>
      <c r="D1842" s="315">
        <v>45.797699999999999</v>
      </c>
      <c r="E1842" s="305">
        <v>0.77</v>
      </c>
      <c r="F1842" s="305">
        <v>0</v>
      </c>
      <c r="G1842" s="305">
        <f t="shared" si="11"/>
        <v>3.8234045143971475E-2</v>
      </c>
      <c r="H1842" s="305">
        <v>0.55564300951386947</v>
      </c>
      <c r="I1842" s="307"/>
      <c r="J1842" s="307"/>
      <c r="K1842" s="307"/>
      <c r="L1842" s="307"/>
      <c r="M1842" s="307"/>
      <c r="N1842" s="307"/>
      <c r="O1842" s="311">
        <v>8238.15</v>
      </c>
      <c r="P1842" s="309">
        <v>0.71703649367320299</v>
      </c>
    </row>
    <row r="1843" spans="1:16" x14ac:dyDescent="0.35">
      <c r="A1843" s="303">
        <v>42296</v>
      </c>
      <c r="B1843" s="304">
        <v>11006.793954999999</v>
      </c>
      <c r="C1843" s="305">
        <v>0.46</v>
      </c>
      <c r="D1843" s="315">
        <v>46.000599999999999</v>
      </c>
      <c r="E1843" s="305">
        <v>0.44</v>
      </c>
      <c r="F1843" s="305">
        <v>-2.0000000000000018E-2</v>
      </c>
      <c r="G1843" s="305">
        <f t="shared" si="11"/>
        <v>3.8237470533893848E-2</v>
      </c>
      <c r="H1843" s="305">
        <v>0.55547708862628853</v>
      </c>
      <c r="I1843" s="307"/>
      <c r="J1843" s="307"/>
      <c r="K1843" s="307"/>
      <c r="L1843" s="307"/>
      <c r="M1843" s="307"/>
      <c r="N1843" s="307"/>
      <c r="O1843" s="311">
        <v>8275.0499999999993</v>
      </c>
      <c r="P1843" s="309">
        <v>0.44791609766755447</v>
      </c>
    </row>
    <row r="1844" spans="1:16" x14ac:dyDescent="0.35">
      <c r="A1844" s="303">
        <v>42297</v>
      </c>
      <c r="B1844" s="304">
        <v>10988.996932</v>
      </c>
      <c r="C1844" s="305">
        <v>-0.16</v>
      </c>
      <c r="D1844" s="315">
        <v>45.924399999999999</v>
      </c>
      <c r="E1844" s="305">
        <v>-0.17</v>
      </c>
      <c r="F1844" s="305">
        <v>-1.0000000000000009E-2</v>
      </c>
      <c r="G1844" s="305">
        <f t="shared" si="11"/>
        <v>3.8237232988790518E-2</v>
      </c>
      <c r="H1844" s="305">
        <v>0.55527676354178768</v>
      </c>
      <c r="I1844" s="307"/>
      <c r="J1844" s="307"/>
      <c r="K1844" s="307"/>
      <c r="L1844" s="307"/>
      <c r="M1844" s="307"/>
      <c r="N1844" s="307"/>
      <c r="O1844" s="311">
        <v>8261.65</v>
      </c>
      <c r="P1844" s="309">
        <v>-0.16193255629874911</v>
      </c>
    </row>
    <row r="1845" spans="1:16" x14ac:dyDescent="0.35">
      <c r="A1845" s="303">
        <v>42298</v>
      </c>
      <c r="B1845" s="304">
        <v>10976.651635</v>
      </c>
      <c r="C1845" s="305">
        <v>-0.11</v>
      </c>
      <c r="D1845" s="315">
        <v>45.872799999999998</v>
      </c>
      <c r="E1845" s="305">
        <v>-0.11</v>
      </c>
      <c r="F1845" s="305">
        <v>0</v>
      </c>
      <c r="G1845" s="305">
        <f t="shared" si="11"/>
        <v>3.8237470533893848E-2</v>
      </c>
      <c r="H1845" s="305">
        <v>0.5550753529188821</v>
      </c>
      <c r="I1845" s="307"/>
      <c r="J1845" s="307"/>
      <c r="K1845" s="307"/>
      <c r="L1845" s="307"/>
      <c r="M1845" s="307"/>
      <c r="N1845" s="307"/>
      <c r="O1845" s="311">
        <v>8251.7000000000007</v>
      </c>
      <c r="P1845" s="309">
        <v>-0.12043599038931581</v>
      </c>
    </row>
    <row r="1846" spans="1:16" x14ac:dyDescent="0.35">
      <c r="A1846" s="303">
        <v>42300</v>
      </c>
      <c r="B1846" s="304">
        <v>11036.438095</v>
      </c>
      <c r="C1846" s="305">
        <v>0.54</v>
      </c>
      <c r="D1846" s="315">
        <v>46.117899999999999</v>
      </c>
      <c r="E1846" s="305">
        <v>0.53</v>
      </c>
      <c r="F1846" s="305">
        <v>-1.0000000000000009E-2</v>
      </c>
      <c r="G1846" s="305">
        <f t="shared" si="11"/>
        <v>3.8237232988790518E-2</v>
      </c>
      <c r="H1846" s="305">
        <v>0.55487547396707415</v>
      </c>
      <c r="I1846" s="307"/>
      <c r="J1846" s="307"/>
      <c r="K1846" s="307"/>
      <c r="L1846" s="307"/>
      <c r="M1846" s="307"/>
      <c r="N1846" s="307"/>
      <c r="O1846" s="311">
        <v>8295.4500000000007</v>
      </c>
      <c r="P1846" s="309">
        <v>0.53019377825175418</v>
      </c>
    </row>
    <row r="1847" spans="1:16" x14ac:dyDescent="0.35">
      <c r="A1847" s="303">
        <v>42303</v>
      </c>
      <c r="B1847" s="304">
        <v>10990.019662000001</v>
      </c>
      <c r="C1847" s="305">
        <v>-0.42</v>
      </c>
      <c r="D1847" s="315">
        <v>45.921700000000001</v>
      </c>
      <c r="E1847" s="305">
        <v>-0.43</v>
      </c>
      <c r="F1847" s="305">
        <v>-1.0000000000000009E-2</v>
      </c>
      <c r="G1847" s="305">
        <f t="shared" si="11"/>
        <v>3.8233084651441394E-2</v>
      </c>
      <c r="H1847" s="305">
        <v>0.55467581062244831</v>
      </c>
      <c r="I1847" s="307"/>
      <c r="J1847" s="307"/>
      <c r="K1847" s="307"/>
      <c r="L1847" s="307"/>
      <c r="M1847" s="307"/>
      <c r="N1847" s="307"/>
      <c r="O1847" s="311">
        <v>8260.5499999999993</v>
      </c>
      <c r="P1847" s="309">
        <v>-0.42071255929457052</v>
      </c>
    </row>
    <row r="1848" spans="1:16" x14ac:dyDescent="0.35">
      <c r="A1848" s="303">
        <v>42304</v>
      </c>
      <c r="B1848" s="304">
        <v>10953.260095</v>
      </c>
      <c r="C1848" s="305">
        <v>-0.33</v>
      </c>
      <c r="D1848" s="315">
        <v>45.7684</v>
      </c>
      <c r="E1848" s="305">
        <v>-0.33</v>
      </c>
      <c r="F1848" s="305">
        <v>0</v>
      </c>
      <c r="G1848" s="305">
        <f t="shared" si="11"/>
        <v>3.8233332440387631E-2</v>
      </c>
      <c r="H1848" s="305">
        <v>0.55447507710129351</v>
      </c>
      <c r="I1848" s="307"/>
      <c r="J1848" s="307"/>
      <c r="K1848" s="307"/>
      <c r="L1848" s="307"/>
      <c r="M1848" s="307"/>
      <c r="N1848" s="307"/>
      <c r="O1848" s="311">
        <v>8232.9</v>
      </c>
      <c r="P1848" s="309">
        <v>-0.33472347482915349</v>
      </c>
    </row>
    <row r="1849" spans="1:16" x14ac:dyDescent="0.35">
      <c r="A1849" s="303">
        <v>42305</v>
      </c>
      <c r="B1849" s="304">
        <v>10871.423744</v>
      </c>
      <c r="C1849" s="305">
        <v>-0.75</v>
      </c>
      <c r="D1849" s="315">
        <v>45.430100000000003</v>
      </c>
      <c r="E1849" s="305">
        <v>-0.74</v>
      </c>
      <c r="F1849" s="305">
        <v>1.0000000000000009E-2</v>
      </c>
      <c r="G1849" s="305">
        <f t="shared" si="11"/>
        <v>3.8237232988790518E-2</v>
      </c>
      <c r="H1849" s="305">
        <v>0.55430642888507531</v>
      </c>
      <c r="I1849" s="307"/>
      <c r="J1849" s="307"/>
      <c r="K1849" s="307"/>
      <c r="L1849" s="307"/>
      <c r="M1849" s="307"/>
      <c r="N1849" s="307"/>
      <c r="O1849" s="311">
        <v>8171.2</v>
      </c>
      <c r="P1849" s="309">
        <v>-0.74943215634830762</v>
      </c>
    </row>
    <row r="1850" spans="1:16" x14ac:dyDescent="0.35">
      <c r="A1850" s="303">
        <v>42306</v>
      </c>
      <c r="B1850" s="304">
        <v>10792.354732</v>
      </c>
      <c r="C1850" s="305">
        <v>-0.73</v>
      </c>
      <c r="D1850" s="315">
        <v>45.101300000000002</v>
      </c>
      <c r="E1850" s="305">
        <v>-0.72</v>
      </c>
      <c r="F1850" s="305">
        <v>1.0000000000000009E-2</v>
      </c>
      <c r="G1850" s="305">
        <f t="shared" si="11"/>
        <v>3.8237232988790518E-2</v>
      </c>
      <c r="H1850" s="305">
        <v>0.55413792548469143</v>
      </c>
      <c r="I1850" s="307"/>
      <c r="J1850" s="307"/>
      <c r="K1850" s="307"/>
      <c r="L1850" s="307"/>
      <c r="M1850" s="307"/>
      <c r="N1850" s="307"/>
      <c r="O1850" s="311">
        <v>8111.75</v>
      </c>
      <c r="P1850" s="309">
        <v>-0.7275553162326196</v>
      </c>
    </row>
    <row r="1851" spans="1:16" x14ac:dyDescent="0.35">
      <c r="A1851" s="303">
        <v>42307</v>
      </c>
      <c r="B1851" s="304">
        <v>10732.254731999999</v>
      </c>
      <c r="C1851" s="305">
        <v>-0.56000000000000005</v>
      </c>
      <c r="D1851" s="315">
        <v>44.851799999999997</v>
      </c>
      <c r="E1851" s="305">
        <v>-0.55000000000000004</v>
      </c>
      <c r="F1851" s="305">
        <v>1.0000000000000009E-2</v>
      </c>
      <c r="G1851" s="305">
        <f t="shared" si="11"/>
        <v>3.8241360444297601E-2</v>
      </c>
      <c r="H1851" s="305">
        <v>0.55396956671425779</v>
      </c>
      <c r="I1851" s="307"/>
      <c r="J1851" s="307"/>
      <c r="K1851" s="307"/>
      <c r="L1851" s="307"/>
      <c r="M1851" s="307"/>
      <c r="N1851" s="307"/>
      <c r="O1851" s="311">
        <v>8065.8</v>
      </c>
      <c r="P1851" s="309">
        <v>-0.5664622307147017</v>
      </c>
    </row>
    <row r="1852" spans="1:16" x14ac:dyDescent="0.35">
      <c r="A1852" s="303">
        <v>42310</v>
      </c>
      <c r="B1852" s="304">
        <v>10712.322502999999</v>
      </c>
      <c r="C1852" s="305">
        <v>-0.19</v>
      </c>
      <c r="D1852" s="315">
        <v>44.763399999999997</v>
      </c>
      <c r="E1852" s="305">
        <v>-0.2</v>
      </c>
      <c r="F1852" s="305">
        <v>-1.0000000000000009E-2</v>
      </c>
      <c r="G1852" s="305">
        <f t="shared" si="11"/>
        <v>3.8241128031350234E-2</v>
      </c>
      <c r="H1852" s="305">
        <v>0.55377103357726154</v>
      </c>
      <c r="I1852" s="307"/>
      <c r="J1852" s="307"/>
      <c r="K1852" s="307"/>
      <c r="L1852" s="307"/>
      <c r="M1852" s="307"/>
      <c r="N1852" s="307"/>
      <c r="O1852" s="311">
        <v>8050.8</v>
      </c>
      <c r="P1852" s="309">
        <v>-0.18597039351335268</v>
      </c>
    </row>
    <row r="1853" spans="1:16" x14ac:dyDescent="0.35">
      <c r="A1853" s="303">
        <v>42311</v>
      </c>
      <c r="B1853" s="304">
        <v>10725.482032</v>
      </c>
      <c r="C1853" s="305">
        <v>0.12</v>
      </c>
      <c r="D1853" s="315">
        <v>44.814799999999998</v>
      </c>
      <c r="E1853" s="305">
        <v>0.11</v>
      </c>
      <c r="F1853" s="305">
        <v>-9.999999999999995E-3</v>
      </c>
      <c r="G1853" s="305">
        <f t="shared" si="11"/>
        <v>3.8241128031350234E-2</v>
      </c>
      <c r="H1853" s="305">
        <v>0.55357271357427162</v>
      </c>
      <c r="I1853" s="307"/>
      <c r="J1853" s="307"/>
      <c r="K1853" s="307"/>
      <c r="L1853" s="307"/>
      <c r="M1853" s="307"/>
      <c r="N1853" s="307"/>
      <c r="O1853" s="311">
        <v>8060.7</v>
      </c>
      <c r="P1853" s="309">
        <v>0.12296914592338198</v>
      </c>
    </row>
    <row r="1854" spans="1:16" x14ac:dyDescent="0.35">
      <c r="A1854" s="303">
        <v>42312</v>
      </c>
      <c r="B1854" s="304">
        <v>10698.191643</v>
      </c>
      <c r="C1854" s="305">
        <v>-0.25</v>
      </c>
      <c r="D1854" s="315">
        <v>44.701099999999997</v>
      </c>
      <c r="E1854" s="305">
        <v>-0.25</v>
      </c>
      <c r="F1854" s="305">
        <v>0</v>
      </c>
      <c r="G1854" s="305">
        <f t="shared" ref="G1854:G1917" si="12">+STDEV(F1139:F1854)</f>
        <v>3.8241360444297601E-2</v>
      </c>
      <c r="H1854" s="305">
        <v>0.55337323261182603</v>
      </c>
      <c r="I1854" s="307"/>
      <c r="J1854" s="307"/>
      <c r="K1854" s="307"/>
      <c r="L1854" s="307"/>
      <c r="M1854" s="307"/>
      <c r="N1854" s="307"/>
      <c r="O1854" s="311">
        <v>8040.2</v>
      </c>
      <c r="P1854" s="309">
        <v>-0.25432034438696394</v>
      </c>
    </row>
    <row r="1855" spans="1:16" x14ac:dyDescent="0.35">
      <c r="A1855" s="303">
        <v>42313</v>
      </c>
      <c r="B1855" s="304">
        <v>10585.410884999999</v>
      </c>
      <c r="C1855" s="305">
        <v>-1.05</v>
      </c>
      <c r="D1855" s="315">
        <v>44.2361</v>
      </c>
      <c r="E1855" s="305">
        <v>-1.04</v>
      </c>
      <c r="F1855" s="305">
        <v>1.0000000000000009E-2</v>
      </c>
      <c r="G1855" s="305">
        <f t="shared" si="12"/>
        <v>3.8245244851617788E-2</v>
      </c>
      <c r="H1855" s="305">
        <v>0.55320566656467351</v>
      </c>
      <c r="I1855" s="307"/>
      <c r="J1855" s="307"/>
      <c r="K1855" s="307"/>
      <c r="L1855" s="307"/>
      <c r="M1855" s="307"/>
      <c r="N1855" s="307"/>
      <c r="O1855" s="311">
        <v>7955.45</v>
      </c>
      <c r="P1855" s="309">
        <v>-1.0540782567597822</v>
      </c>
    </row>
    <row r="1856" spans="1:16" x14ac:dyDescent="0.35">
      <c r="A1856" s="303">
        <v>42314</v>
      </c>
      <c r="B1856" s="304">
        <v>10583.880707</v>
      </c>
      <c r="C1856" s="305">
        <v>-0.01</v>
      </c>
      <c r="D1856" s="315">
        <v>44.228400000000001</v>
      </c>
      <c r="E1856" s="305">
        <v>-0.02</v>
      </c>
      <c r="F1856" s="305">
        <v>-0.01</v>
      </c>
      <c r="G1856" s="305">
        <f t="shared" si="12"/>
        <v>3.8245244851617788E-2</v>
      </c>
      <c r="H1856" s="305">
        <v>0.55300801218067674</v>
      </c>
      <c r="I1856" s="307"/>
      <c r="J1856" s="307"/>
      <c r="K1856" s="307"/>
      <c r="L1856" s="307"/>
      <c r="M1856" s="307"/>
      <c r="N1856" s="307"/>
      <c r="O1856" s="311">
        <v>7954.3</v>
      </c>
      <c r="P1856" s="309">
        <v>-1.4455499060387988E-2</v>
      </c>
    </row>
    <row r="1857" spans="1:16" x14ac:dyDescent="0.35">
      <c r="A1857" s="303">
        <v>42317</v>
      </c>
      <c r="B1857" s="304">
        <v>10531.907885000001</v>
      </c>
      <c r="C1857" s="305">
        <v>-0.49</v>
      </c>
      <c r="D1857" s="315">
        <v>44.006599999999999</v>
      </c>
      <c r="E1857" s="305">
        <v>-0.5</v>
      </c>
      <c r="F1857" s="305">
        <v>-1.0000000000000009E-2</v>
      </c>
      <c r="G1857" s="305">
        <f t="shared" si="12"/>
        <v>3.8241809942254061E-2</v>
      </c>
      <c r="H1857" s="305">
        <v>0.55281056933853689</v>
      </c>
      <c r="I1857" s="307"/>
      <c r="J1857" s="307"/>
      <c r="K1857" s="307"/>
      <c r="L1857" s="307"/>
      <c r="M1857" s="307"/>
      <c r="N1857" s="307"/>
      <c r="O1857" s="311">
        <v>7915.2</v>
      </c>
      <c r="P1857" s="309">
        <v>-0.49155802521906844</v>
      </c>
    </row>
    <row r="1858" spans="1:16" x14ac:dyDescent="0.35">
      <c r="A1858" s="303">
        <v>42318</v>
      </c>
      <c r="B1858" s="304">
        <v>10358.654920000001</v>
      </c>
      <c r="C1858" s="305">
        <v>-1.65</v>
      </c>
      <c r="D1858" s="315">
        <v>43.289499999999997</v>
      </c>
      <c r="E1858" s="305">
        <v>-1.63</v>
      </c>
      <c r="F1858" s="305">
        <v>2.0000000000000018E-2</v>
      </c>
      <c r="G1858" s="305">
        <f t="shared" si="12"/>
        <v>3.8242844278280119E-2</v>
      </c>
      <c r="H1858" s="305">
        <v>0.55270829146939593</v>
      </c>
      <c r="I1858" s="307"/>
      <c r="J1858" s="307"/>
      <c r="K1858" s="307"/>
      <c r="L1858" s="307"/>
      <c r="M1858" s="307"/>
      <c r="N1858" s="307"/>
      <c r="O1858" s="311">
        <v>7783.35</v>
      </c>
      <c r="P1858" s="309">
        <v>-1.6657822922983556</v>
      </c>
    </row>
    <row r="1859" spans="1:16" x14ac:dyDescent="0.35">
      <c r="A1859" s="303">
        <v>42321</v>
      </c>
      <c r="B1859" s="304">
        <v>10330.600068</v>
      </c>
      <c r="C1859" s="305">
        <v>-0.27</v>
      </c>
      <c r="D1859" s="315">
        <v>43.168300000000002</v>
      </c>
      <c r="E1859" s="305">
        <v>-0.28000000000000003</v>
      </c>
      <c r="F1859" s="305">
        <v>-1.0000000000000009E-2</v>
      </c>
      <c r="G1859" s="305">
        <f t="shared" si="12"/>
        <v>3.8242844278280119E-2</v>
      </c>
      <c r="H1859" s="305">
        <v>0.55251127434952774</v>
      </c>
      <c r="I1859" s="307"/>
      <c r="J1859" s="307"/>
      <c r="K1859" s="307"/>
      <c r="L1859" s="307"/>
      <c r="M1859" s="307"/>
      <c r="N1859" s="307"/>
      <c r="O1859" s="311">
        <v>7762.25</v>
      </c>
      <c r="P1859" s="309">
        <v>-0.27109149659208909</v>
      </c>
    </row>
    <row r="1860" spans="1:16" x14ac:dyDescent="0.35">
      <c r="A1860" s="303">
        <v>42324</v>
      </c>
      <c r="B1860" s="304">
        <v>10389.637696</v>
      </c>
      <c r="C1860" s="305">
        <v>0.56999999999999995</v>
      </c>
      <c r="D1860" s="315">
        <v>43.407600000000002</v>
      </c>
      <c r="E1860" s="305">
        <v>0.55000000000000004</v>
      </c>
      <c r="F1860" s="305">
        <v>-1.9999999999999907E-2</v>
      </c>
      <c r="G1860" s="305">
        <f t="shared" si="12"/>
        <v>3.8246304631263474E-2</v>
      </c>
      <c r="H1860" s="305">
        <v>0.55234891850952017</v>
      </c>
      <c r="I1860" s="307"/>
      <c r="J1860" s="307"/>
      <c r="K1860" s="307"/>
      <c r="L1860" s="307"/>
      <c r="M1860" s="307"/>
      <c r="N1860" s="307"/>
      <c r="O1860" s="311">
        <v>7806.6</v>
      </c>
      <c r="P1860" s="309">
        <v>0.57135495507102141</v>
      </c>
    </row>
    <row r="1861" spans="1:16" x14ac:dyDescent="0.35">
      <c r="A1861" s="303">
        <v>42325</v>
      </c>
      <c r="B1861" s="304">
        <v>10430.775051000001</v>
      </c>
      <c r="C1861" s="305">
        <v>0.4</v>
      </c>
      <c r="D1861" s="315">
        <v>43.574399999999997</v>
      </c>
      <c r="E1861" s="305">
        <v>0.38</v>
      </c>
      <c r="F1861" s="305">
        <v>-2.0000000000000018E-2</v>
      </c>
      <c r="G1861" s="305">
        <f t="shared" si="12"/>
        <v>3.8249552736791412E-2</v>
      </c>
      <c r="H1861" s="305">
        <v>0.55218669457887337</v>
      </c>
      <c r="I1861" s="307"/>
      <c r="J1861" s="307"/>
      <c r="K1861" s="307"/>
      <c r="L1861" s="307"/>
      <c r="M1861" s="307"/>
      <c r="N1861" s="307"/>
      <c r="O1861" s="311">
        <v>7837.55</v>
      </c>
      <c r="P1861" s="309">
        <v>0.39645940614351721</v>
      </c>
    </row>
    <row r="1862" spans="1:16" x14ac:dyDescent="0.35">
      <c r="A1862" s="303">
        <v>42326</v>
      </c>
      <c r="B1862" s="304">
        <v>10290.034989</v>
      </c>
      <c r="C1862" s="305">
        <v>-1.35</v>
      </c>
      <c r="D1862" s="315">
        <v>42.991500000000002</v>
      </c>
      <c r="E1862" s="305">
        <v>-1.34</v>
      </c>
      <c r="F1862" s="305">
        <v>1.0000000000000009E-2</v>
      </c>
      <c r="G1862" s="305">
        <f t="shared" si="12"/>
        <v>3.8253415886832488E-2</v>
      </c>
      <c r="H1862" s="305">
        <v>0.55202051919906781</v>
      </c>
      <c r="I1862" s="307"/>
      <c r="J1862" s="307"/>
      <c r="K1862" s="307"/>
      <c r="L1862" s="307"/>
      <c r="M1862" s="307"/>
      <c r="N1862" s="307"/>
      <c r="O1862" s="311">
        <v>7731.8</v>
      </c>
      <c r="P1862" s="309">
        <v>-1.3492736888440902</v>
      </c>
    </row>
    <row r="1863" spans="1:16" x14ac:dyDescent="0.35">
      <c r="A1863" s="303">
        <v>42327</v>
      </c>
      <c r="B1863" s="304">
        <v>10437.708912</v>
      </c>
      <c r="C1863" s="305">
        <v>1.44</v>
      </c>
      <c r="D1863" s="315">
        <v>43.5991</v>
      </c>
      <c r="E1863" s="305">
        <v>1.41</v>
      </c>
      <c r="F1863" s="305">
        <v>-3.0000000000000027E-2</v>
      </c>
      <c r="G1863" s="305">
        <f t="shared" si="12"/>
        <v>3.8263964154881112E-2</v>
      </c>
      <c r="H1863" s="305">
        <v>0.55192600382492896</v>
      </c>
      <c r="I1863" s="307"/>
      <c r="J1863" s="307"/>
      <c r="K1863" s="307"/>
      <c r="L1863" s="307"/>
      <c r="M1863" s="307"/>
      <c r="N1863" s="307"/>
      <c r="O1863" s="311">
        <v>7842.75</v>
      </c>
      <c r="P1863" s="309">
        <v>1.4349827983134562</v>
      </c>
    </row>
    <row r="1864" spans="1:16" x14ac:dyDescent="0.35">
      <c r="A1864" s="303">
        <v>42328</v>
      </c>
      <c r="B1864" s="304">
        <v>10456.114917000001</v>
      </c>
      <c r="C1864" s="305">
        <v>0.18</v>
      </c>
      <c r="D1864" s="315">
        <v>43.670099999999998</v>
      </c>
      <c r="E1864" s="305">
        <v>0.16</v>
      </c>
      <c r="F1864" s="305">
        <v>-1.999999999999999E-2</v>
      </c>
      <c r="G1864" s="305">
        <f t="shared" si="12"/>
        <v>3.8263297953901085E-2</v>
      </c>
      <c r="H1864" s="305">
        <v>0.5517642210263165</v>
      </c>
      <c r="I1864" s="307"/>
      <c r="J1864" s="307"/>
      <c r="K1864" s="307"/>
      <c r="L1864" s="307"/>
      <c r="M1864" s="307"/>
      <c r="N1864" s="307"/>
      <c r="O1864" s="311">
        <v>7856.55</v>
      </c>
      <c r="P1864" s="309">
        <v>0.17595868796022035</v>
      </c>
    </row>
    <row r="1865" spans="1:16" x14ac:dyDescent="0.35">
      <c r="A1865" s="303">
        <v>42331</v>
      </c>
      <c r="B1865" s="304">
        <v>10446.399527</v>
      </c>
      <c r="C1865" s="305">
        <v>-0.09</v>
      </c>
      <c r="D1865" s="315">
        <v>43.6235</v>
      </c>
      <c r="E1865" s="305">
        <v>-0.11</v>
      </c>
      <c r="F1865" s="305">
        <v>-2.0000000000000004E-2</v>
      </c>
      <c r="G1865" s="305">
        <f t="shared" si="12"/>
        <v>3.8263297953901085E-2</v>
      </c>
      <c r="H1865" s="305">
        <v>0.55160256939641128</v>
      </c>
      <c r="I1865" s="307"/>
      <c r="J1865" s="307"/>
      <c r="K1865" s="307"/>
      <c r="L1865" s="307"/>
      <c r="M1865" s="307"/>
      <c r="N1865" s="307"/>
      <c r="O1865" s="311">
        <v>7849.25</v>
      </c>
      <c r="P1865" s="309">
        <v>-9.2916101851323818E-2</v>
      </c>
    </row>
    <row r="1866" spans="1:16" x14ac:dyDescent="0.35">
      <c r="A1866" s="303">
        <v>42332</v>
      </c>
      <c r="B1866" s="304">
        <v>10422.856342999999</v>
      </c>
      <c r="C1866" s="305">
        <v>-0.23</v>
      </c>
      <c r="D1866" s="315">
        <v>43.5229</v>
      </c>
      <c r="E1866" s="305">
        <v>-0.23</v>
      </c>
      <c r="F1866" s="305">
        <v>0</v>
      </c>
      <c r="G1866" s="305">
        <f t="shared" si="12"/>
        <v>3.8263297953901085E-2</v>
      </c>
      <c r="H1866" s="305">
        <v>0.55140560629332702</v>
      </c>
      <c r="I1866" s="307"/>
      <c r="J1866" s="307"/>
      <c r="K1866" s="307"/>
      <c r="L1866" s="307"/>
      <c r="M1866" s="307"/>
      <c r="N1866" s="307"/>
      <c r="O1866" s="311">
        <v>7831.6</v>
      </c>
      <c r="P1866" s="309">
        <v>-0.22486224798547166</v>
      </c>
    </row>
    <row r="1867" spans="1:16" x14ac:dyDescent="0.35">
      <c r="A1867" s="303">
        <v>42334</v>
      </c>
      <c r="B1867" s="304">
        <v>10492.354651</v>
      </c>
      <c r="C1867" s="305">
        <v>0.67</v>
      </c>
      <c r="D1867" s="315">
        <v>43.805399999999999</v>
      </c>
      <c r="E1867" s="305">
        <v>0.65</v>
      </c>
      <c r="F1867" s="305">
        <v>-2.0000000000000018E-2</v>
      </c>
      <c r="G1867" s="305">
        <f t="shared" si="12"/>
        <v>3.8266483361772498E-2</v>
      </c>
      <c r="H1867" s="305">
        <v>0.55124430543172354</v>
      </c>
      <c r="I1867" s="307"/>
      <c r="J1867" s="307"/>
      <c r="K1867" s="307"/>
      <c r="L1867" s="307"/>
      <c r="M1867" s="307"/>
      <c r="N1867" s="307"/>
      <c r="O1867" s="311">
        <v>7883.8</v>
      </c>
      <c r="P1867" s="309">
        <v>0.66653046631594848</v>
      </c>
    </row>
    <row r="1868" spans="1:16" x14ac:dyDescent="0.35">
      <c r="A1868" s="303">
        <v>42335</v>
      </c>
      <c r="B1868" s="304">
        <v>10570.756514999999</v>
      </c>
      <c r="C1868" s="305">
        <v>0.75</v>
      </c>
      <c r="D1868" s="315">
        <v>44.127400000000002</v>
      </c>
      <c r="E1868" s="305">
        <v>0.74</v>
      </c>
      <c r="F1868" s="305">
        <v>-1.0000000000000009E-2</v>
      </c>
      <c r="G1868" s="305">
        <f t="shared" si="12"/>
        <v>3.8262338195698978E-2</v>
      </c>
      <c r="H1868" s="305">
        <v>0.55104900468342699</v>
      </c>
      <c r="I1868" s="307"/>
      <c r="J1868" s="307"/>
      <c r="K1868" s="307"/>
      <c r="L1868" s="307"/>
      <c r="M1868" s="307"/>
      <c r="N1868" s="307"/>
      <c r="O1868" s="311">
        <v>7942.7</v>
      </c>
      <c r="P1868" s="309">
        <v>0.74710165148785657</v>
      </c>
    </row>
    <row r="1869" spans="1:16" x14ac:dyDescent="0.35">
      <c r="A1869" s="303">
        <v>42338</v>
      </c>
      <c r="B1869" s="304">
        <v>10560.841494</v>
      </c>
      <c r="C1869" s="305">
        <v>-0.09</v>
      </c>
      <c r="D1869" s="315">
        <v>44.082099999999997</v>
      </c>
      <c r="E1869" s="305">
        <v>-0.1</v>
      </c>
      <c r="F1869" s="305">
        <v>-1.0000000000000009E-2</v>
      </c>
      <c r="G1869" s="305">
        <f t="shared" si="12"/>
        <v>3.8262338195698978E-2</v>
      </c>
      <c r="H1869" s="305">
        <v>0.55085391120940097</v>
      </c>
      <c r="I1869" s="307"/>
      <c r="J1869" s="307"/>
      <c r="K1869" s="307"/>
      <c r="L1869" s="307"/>
      <c r="M1869" s="307"/>
      <c r="N1869" s="307"/>
      <c r="O1869" s="311">
        <v>7935.25</v>
      </c>
      <c r="P1869" s="309">
        <v>-9.3796819721251187E-2</v>
      </c>
    </row>
    <row r="1870" spans="1:16" x14ac:dyDescent="0.35">
      <c r="A1870" s="303">
        <v>42339</v>
      </c>
      <c r="B1870" s="304">
        <v>10586.993194000001</v>
      </c>
      <c r="C1870" s="305">
        <v>0.25</v>
      </c>
      <c r="D1870" s="315">
        <v>44.187399999999997</v>
      </c>
      <c r="E1870" s="305">
        <v>0.24</v>
      </c>
      <c r="F1870" s="305">
        <v>-1.0000000000000009E-2</v>
      </c>
      <c r="G1870" s="305">
        <f t="shared" si="12"/>
        <v>3.8262085489402548E-2</v>
      </c>
      <c r="H1870" s="305">
        <v>0.55065902464356409</v>
      </c>
      <c r="I1870" s="307"/>
      <c r="J1870" s="307"/>
      <c r="K1870" s="307"/>
      <c r="L1870" s="307"/>
      <c r="M1870" s="307"/>
      <c r="N1870" s="307"/>
      <c r="O1870" s="311">
        <v>7954.9</v>
      </c>
      <c r="P1870" s="309">
        <v>0.24762924923599933</v>
      </c>
    </row>
    <row r="1871" spans="1:16" x14ac:dyDescent="0.35">
      <c r="A1871" s="303">
        <v>42340</v>
      </c>
      <c r="B1871" s="304">
        <v>10555.624463</v>
      </c>
      <c r="C1871" s="305">
        <v>-0.3</v>
      </c>
      <c r="D1871" s="315">
        <v>44.055399999999999</v>
      </c>
      <c r="E1871" s="305">
        <v>-0.3</v>
      </c>
      <c r="F1871" s="305">
        <v>0</v>
      </c>
      <c r="G1871" s="305">
        <f t="shared" si="12"/>
        <v>3.8262338195698978E-2</v>
      </c>
      <c r="H1871" s="305">
        <v>0.55046315209951668</v>
      </c>
      <c r="I1871" s="307"/>
      <c r="J1871" s="307"/>
      <c r="K1871" s="307"/>
      <c r="L1871" s="307"/>
      <c r="M1871" s="307"/>
      <c r="N1871" s="307"/>
      <c r="O1871" s="311">
        <v>7931.35</v>
      </c>
      <c r="P1871" s="309">
        <v>-0.29604394775546233</v>
      </c>
    </row>
    <row r="1872" spans="1:16" x14ac:dyDescent="0.35">
      <c r="A1872" s="303">
        <v>42341</v>
      </c>
      <c r="B1872" s="304">
        <v>10466.189643</v>
      </c>
      <c r="C1872" s="305">
        <v>-0.85</v>
      </c>
      <c r="D1872" s="315">
        <v>43.682600000000001</v>
      </c>
      <c r="E1872" s="305">
        <v>-0.85</v>
      </c>
      <c r="F1872" s="305">
        <v>0</v>
      </c>
      <c r="G1872" s="305">
        <f t="shared" si="12"/>
        <v>3.8262585795198929E-2</v>
      </c>
      <c r="H1872" s="305">
        <v>0.55026748833902162</v>
      </c>
      <c r="I1872" s="307"/>
      <c r="J1872" s="307"/>
      <c r="K1872" s="307"/>
      <c r="L1872" s="307"/>
      <c r="M1872" s="307"/>
      <c r="N1872" s="307"/>
      <c r="O1872" s="311">
        <v>7864.15</v>
      </c>
      <c r="P1872" s="309">
        <v>-0.84727064118971829</v>
      </c>
    </row>
    <row r="1873" spans="1:16" x14ac:dyDescent="0.35">
      <c r="A1873" s="303">
        <v>42342</v>
      </c>
      <c r="B1873" s="304">
        <v>10356.711841</v>
      </c>
      <c r="C1873" s="305">
        <v>-1.05</v>
      </c>
      <c r="D1873" s="315">
        <v>43.225299999999997</v>
      </c>
      <c r="E1873" s="305">
        <v>-1.05</v>
      </c>
      <c r="F1873" s="305">
        <v>0</v>
      </c>
      <c r="G1873" s="305">
        <f t="shared" si="12"/>
        <v>3.8262585795198929E-2</v>
      </c>
      <c r="H1873" s="305">
        <v>0.55007203299159357</v>
      </c>
      <c r="I1873" s="307"/>
      <c r="J1873" s="307"/>
      <c r="K1873" s="307"/>
      <c r="L1873" s="307"/>
      <c r="M1873" s="307"/>
      <c r="N1873" s="307"/>
      <c r="O1873" s="311">
        <v>7781.9</v>
      </c>
      <c r="P1873" s="309">
        <v>-1.0458854421647603</v>
      </c>
    </row>
    <row r="1874" spans="1:16" x14ac:dyDescent="0.35">
      <c r="A1874" s="303">
        <v>42345</v>
      </c>
      <c r="B1874" s="304">
        <v>10334.765707</v>
      </c>
      <c r="C1874" s="305">
        <v>-0.21</v>
      </c>
      <c r="D1874" s="315">
        <v>43.127099999999999</v>
      </c>
      <c r="E1874" s="305">
        <v>-0.23</v>
      </c>
      <c r="F1874" s="305">
        <v>-2.0000000000000018E-2</v>
      </c>
      <c r="G1874" s="305">
        <f t="shared" si="12"/>
        <v>3.8261827676208462E-2</v>
      </c>
      <c r="H1874" s="305">
        <v>0.54991205948490018</v>
      </c>
      <c r="I1874" s="307"/>
      <c r="J1874" s="307"/>
      <c r="K1874" s="307"/>
      <c r="L1874" s="307"/>
      <c r="M1874" s="307"/>
      <c r="N1874" s="307"/>
      <c r="O1874" s="311">
        <v>7765.4</v>
      </c>
      <c r="P1874" s="309">
        <v>-0.21203048098793353</v>
      </c>
    </row>
    <row r="1875" spans="1:16" x14ac:dyDescent="0.35">
      <c r="A1875" s="303">
        <v>42346</v>
      </c>
      <c r="B1875" s="304">
        <v>10250.028877000001</v>
      </c>
      <c r="C1875" s="305">
        <v>-0.82</v>
      </c>
      <c r="D1875" s="315">
        <v>42.774299999999997</v>
      </c>
      <c r="E1875" s="305">
        <v>-0.82</v>
      </c>
      <c r="F1875" s="305">
        <v>0</v>
      </c>
      <c r="G1875" s="305">
        <f t="shared" si="12"/>
        <v>3.8261827676208462E-2</v>
      </c>
      <c r="H1875" s="305">
        <v>0.54971702883688589</v>
      </c>
      <c r="I1875" s="307"/>
      <c r="J1875" s="307"/>
      <c r="K1875" s="307"/>
      <c r="L1875" s="307"/>
      <c r="M1875" s="307"/>
      <c r="N1875" s="307"/>
      <c r="O1875" s="311">
        <v>7701.7</v>
      </c>
      <c r="P1875" s="309">
        <v>-0.82030545754242945</v>
      </c>
    </row>
    <row r="1876" spans="1:16" x14ac:dyDescent="0.35">
      <c r="A1876" s="303">
        <v>42347</v>
      </c>
      <c r="B1876" s="304">
        <v>10131.261565999999</v>
      </c>
      <c r="C1876" s="305">
        <v>-1.1599999999999999</v>
      </c>
      <c r="D1876" s="315">
        <v>42.279800000000002</v>
      </c>
      <c r="E1876" s="305">
        <v>-1.1599999999999999</v>
      </c>
      <c r="F1876" s="305">
        <v>0</v>
      </c>
      <c r="G1876" s="305">
        <f t="shared" si="12"/>
        <v>3.8258682725916274E-2</v>
      </c>
      <c r="H1876" s="305">
        <v>0.54952220546252051</v>
      </c>
      <c r="I1876" s="307"/>
      <c r="J1876" s="307"/>
      <c r="K1876" s="307"/>
      <c r="L1876" s="307"/>
      <c r="M1876" s="307"/>
      <c r="N1876" s="307"/>
      <c r="O1876" s="311">
        <v>7612.5</v>
      </c>
      <c r="P1876" s="309">
        <v>-1.1581858550709561</v>
      </c>
    </row>
    <row r="1877" spans="1:16" x14ac:dyDescent="0.35">
      <c r="A1877" s="303">
        <v>42348</v>
      </c>
      <c r="B1877" s="304">
        <v>10225.540772</v>
      </c>
      <c r="C1877" s="305">
        <v>0.93</v>
      </c>
      <c r="D1877" s="315">
        <v>42.668900000000001</v>
      </c>
      <c r="E1877" s="305">
        <v>0.92</v>
      </c>
      <c r="F1877" s="305">
        <v>-1.0000000000000009E-2</v>
      </c>
      <c r="G1877" s="305">
        <f t="shared" si="12"/>
        <v>3.8258429995474574E-2</v>
      </c>
      <c r="H1877" s="305">
        <v>0.54932879730848982</v>
      </c>
      <c r="I1877" s="307"/>
      <c r="J1877" s="307"/>
      <c r="K1877" s="307"/>
      <c r="L1877" s="307"/>
      <c r="M1877" s="307"/>
      <c r="N1877" s="307"/>
      <c r="O1877" s="311">
        <v>7683.3</v>
      </c>
      <c r="P1877" s="309">
        <v>0.9300492610837463</v>
      </c>
    </row>
    <row r="1878" spans="1:16" x14ac:dyDescent="0.35">
      <c r="A1878" s="303">
        <v>42349</v>
      </c>
      <c r="B1878" s="304">
        <v>10128.573198</v>
      </c>
      <c r="C1878" s="305">
        <v>-0.95</v>
      </c>
      <c r="D1878" s="315">
        <v>42.270800000000001</v>
      </c>
      <c r="E1878" s="305">
        <v>-0.93</v>
      </c>
      <c r="F1878" s="305">
        <v>1.9999999999999907E-2</v>
      </c>
      <c r="G1878" s="305">
        <f t="shared" si="12"/>
        <v>3.8270138086457586E-2</v>
      </c>
      <c r="H1878" s="305">
        <v>0.5492303278287457</v>
      </c>
      <c r="I1878" s="307"/>
      <c r="J1878" s="307"/>
      <c r="K1878" s="307"/>
      <c r="L1878" s="307"/>
      <c r="M1878" s="307"/>
      <c r="N1878" s="307"/>
      <c r="O1878" s="311">
        <v>7610.45</v>
      </c>
      <c r="P1878" s="309">
        <v>-0.9481602957062768</v>
      </c>
    </row>
    <row r="1879" spans="1:16" x14ac:dyDescent="0.35">
      <c r="A1879" s="303">
        <v>42352</v>
      </c>
      <c r="B1879" s="304">
        <v>10181.249242</v>
      </c>
      <c r="C1879" s="305">
        <v>0.52</v>
      </c>
      <c r="D1879" s="315">
        <v>42.481999999999999</v>
      </c>
      <c r="E1879" s="305">
        <v>0.5</v>
      </c>
      <c r="F1879" s="305">
        <v>-2.0000000000000018E-2</v>
      </c>
      <c r="G1879" s="305">
        <f t="shared" si="12"/>
        <v>3.8270138086457586E-2</v>
      </c>
      <c r="H1879" s="305">
        <v>0.54907134026864912</v>
      </c>
      <c r="I1879" s="307"/>
      <c r="J1879" s="307"/>
      <c r="K1879" s="307"/>
      <c r="L1879" s="307"/>
      <c r="M1879" s="307"/>
      <c r="N1879" s="307"/>
      <c r="O1879" s="311">
        <v>7650.05</v>
      </c>
      <c r="P1879" s="309">
        <v>0.52033716797298935</v>
      </c>
    </row>
    <row r="1880" spans="1:16" x14ac:dyDescent="0.35">
      <c r="A1880" s="303">
        <v>42353</v>
      </c>
      <c r="B1880" s="304">
        <v>10248.910942</v>
      </c>
      <c r="C1880" s="305">
        <v>0.66</v>
      </c>
      <c r="D1880" s="315">
        <v>42.757199999999997</v>
      </c>
      <c r="E1880" s="305">
        <v>0.65</v>
      </c>
      <c r="F1880" s="305">
        <v>-1.0000000000000009E-2</v>
      </c>
      <c r="G1880" s="305">
        <f t="shared" si="12"/>
        <v>3.8270138086457586E-2</v>
      </c>
      <c r="H1880" s="305">
        <v>0.54887852063177323</v>
      </c>
      <c r="I1880" s="307"/>
      <c r="J1880" s="307"/>
      <c r="K1880" s="307"/>
      <c r="L1880" s="307"/>
      <c r="M1880" s="307"/>
      <c r="N1880" s="307"/>
      <c r="O1880" s="311">
        <v>7700.9</v>
      </c>
      <c r="P1880" s="309">
        <v>0.664701537898438</v>
      </c>
    </row>
    <row r="1881" spans="1:16" x14ac:dyDescent="0.35">
      <c r="A1881" s="303">
        <v>42354</v>
      </c>
      <c r="B1881" s="304">
        <v>10315.454707000001</v>
      </c>
      <c r="C1881" s="305">
        <v>0.65</v>
      </c>
      <c r="D1881" s="315">
        <v>43.0304</v>
      </c>
      <c r="E1881" s="305">
        <v>0.64</v>
      </c>
      <c r="F1881" s="305">
        <v>-1.0000000000000009E-2</v>
      </c>
      <c r="G1881" s="305">
        <f t="shared" si="12"/>
        <v>3.8270138086457586E-2</v>
      </c>
      <c r="H1881" s="305">
        <v>0.54868590383479887</v>
      </c>
      <c r="I1881" s="307"/>
      <c r="J1881" s="307"/>
      <c r="K1881" s="307"/>
      <c r="L1881" s="307"/>
      <c r="M1881" s="307"/>
      <c r="N1881" s="307"/>
      <c r="O1881" s="311">
        <v>7750.9</v>
      </c>
      <c r="P1881" s="309">
        <v>0.64927476009297613</v>
      </c>
    </row>
    <row r="1882" spans="1:16" x14ac:dyDescent="0.35">
      <c r="A1882" s="303">
        <v>42355</v>
      </c>
      <c r="B1882" s="304">
        <v>10439.825003</v>
      </c>
      <c r="C1882" s="305">
        <v>1.21</v>
      </c>
      <c r="D1882" s="315">
        <v>43.543100000000003</v>
      </c>
      <c r="E1882" s="305">
        <v>1.19</v>
      </c>
      <c r="F1882" s="305">
        <v>-2.0000000000000018E-2</v>
      </c>
      <c r="G1882" s="305">
        <f t="shared" si="12"/>
        <v>3.8273550038820797E-2</v>
      </c>
      <c r="H1882" s="305">
        <v>0.54852739850924392</v>
      </c>
      <c r="I1882" s="307"/>
      <c r="J1882" s="307"/>
      <c r="K1882" s="307"/>
      <c r="L1882" s="307"/>
      <c r="M1882" s="307"/>
      <c r="N1882" s="307"/>
      <c r="O1882" s="311">
        <v>7844.35</v>
      </c>
      <c r="P1882" s="309">
        <v>1.2056664387361562</v>
      </c>
    </row>
    <row r="1883" spans="1:16" x14ac:dyDescent="0.35">
      <c r="A1883" s="303">
        <v>42356</v>
      </c>
      <c r="B1883" s="304">
        <v>10330.160878999999</v>
      </c>
      <c r="C1883" s="305">
        <v>-1.05</v>
      </c>
      <c r="D1883" s="315">
        <v>43.085500000000003</v>
      </c>
      <c r="E1883" s="305">
        <v>-1.05</v>
      </c>
      <c r="F1883" s="305">
        <v>0</v>
      </c>
      <c r="G1883" s="305">
        <f t="shared" si="12"/>
        <v>3.8273792462156814E-2</v>
      </c>
      <c r="H1883" s="305">
        <v>0.54833400814495448</v>
      </c>
      <c r="I1883" s="307"/>
      <c r="J1883" s="307"/>
      <c r="K1883" s="307"/>
      <c r="L1883" s="307"/>
      <c r="M1883" s="307"/>
      <c r="N1883" s="307"/>
      <c r="O1883" s="311">
        <v>7761.95</v>
      </c>
      <c r="P1883" s="309">
        <v>-1.0504375760898041</v>
      </c>
    </row>
    <row r="1884" spans="1:16" x14ac:dyDescent="0.35">
      <c r="A1884" s="303">
        <v>42359</v>
      </c>
      <c r="B1884" s="304">
        <v>10426.689264000001</v>
      </c>
      <c r="C1884" s="305">
        <v>0.93</v>
      </c>
      <c r="D1884" s="315">
        <v>43.482599999999998</v>
      </c>
      <c r="E1884" s="305">
        <v>0.92</v>
      </c>
      <c r="F1884" s="305">
        <v>-1.0000000000000009E-2</v>
      </c>
      <c r="G1884" s="305">
        <f t="shared" si="12"/>
        <v>3.8273792462156814E-2</v>
      </c>
      <c r="H1884" s="305">
        <v>0.5481419857186739</v>
      </c>
      <c r="I1884" s="307"/>
      <c r="J1884" s="307"/>
      <c r="K1884" s="307"/>
      <c r="L1884" s="307"/>
      <c r="M1884" s="307"/>
      <c r="N1884" s="307"/>
      <c r="O1884" s="311">
        <v>7834.45</v>
      </c>
      <c r="P1884" s="309">
        <v>0.93404363594199913</v>
      </c>
    </row>
    <row r="1885" spans="1:16" x14ac:dyDescent="0.35">
      <c r="A1885" s="303">
        <v>42360</v>
      </c>
      <c r="B1885" s="304">
        <v>10362.354751999999</v>
      </c>
      <c r="C1885" s="305">
        <v>-0.62</v>
      </c>
      <c r="D1885" s="315">
        <v>43.2134</v>
      </c>
      <c r="E1885" s="305">
        <v>-0.62</v>
      </c>
      <c r="F1885" s="305">
        <v>0</v>
      </c>
      <c r="G1885" s="305">
        <f t="shared" si="12"/>
        <v>3.8274029780356315E-2</v>
      </c>
      <c r="H1885" s="305">
        <v>0.54794901408228203</v>
      </c>
      <c r="I1885" s="307"/>
      <c r="J1885" s="307"/>
      <c r="K1885" s="307"/>
      <c r="L1885" s="307"/>
      <c r="M1885" s="307"/>
      <c r="N1885" s="307"/>
      <c r="O1885" s="311">
        <v>7786.1</v>
      </c>
      <c r="P1885" s="309">
        <v>-0.61714606641180247</v>
      </c>
    </row>
    <row r="1886" spans="1:16" x14ac:dyDescent="0.35">
      <c r="A1886" s="303">
        <v>42361</v>
      </c>
      <c r="B1886" s="304">
        <v>10468.611836</v>
      </c>
      <c r="C1886" s="305">
        <v>1.03</v>
      </c>
      <c r="D1886" s="315">
        <v>43.646700000000003</v>
      </c>
      <c r="E1886" s="305">
        <v>1</v>
      </c>
      <c r="F1886" s="305">
        <v>-3.0000000000000027E-2</v>
      </c>
      <c r="G1886" s="305">
        <f t="shared" si="12"/>
        <v>3.8284263684709496E-2</v>
      </c>
      <c r="H1886" s="305">
        <v>0.54785773155157647</v>
      </c>
      <c r="I1886" s="307"/>
      <c r="J1886" s="307"/>
      <c r="K1886" s="307"/>
      <c r="L1886" s="307"/>
      <c r="M1886" s="307"/>
      <c r="N1886" s="307"/>
      <c r="O1886" s="311">
        <v>7865.95</v>
      </c>
      <c r="P1886" s="309">
        <v>1.0255455234327771</v>
      </c>
    </row>
    <row r="1887" spans="1:16" x14ac:dyDescent="0.35">
      <c r="A1887" s="303">
        <v>42362</v>
      </c>
      <c r="B1887" s="304">
        <v>10462.077238</v>
      </c>
      <c r="C1887" s="305">
        <v>-0.06</v>
      </c>
      <c r="D1887" s="315">
        <v>43.618400000000001</v>
      </c>
      <c r="E1887" s="305">
        <v>-0.06</v>
      </c>
      <c r="F1887" s="305">
        <v>0</v>
      </c>
      <c r="G1887" s="305">
        <f t="shared" si="12"/>
        <v>3.8284263684709496E-2</v>
      </c>
      <c r="H1887" s="305">
        <v>0.54766516234611151</v>
      </c>
      <c r="I1887" s="307"/>
      <c r="J1887" s="307"/>
      <c r="K1887" s="307"/>
      <c r="L1887" s="307"/>
      <c r="M1887" s="307"/>
      <c r="N1887" s="307"/>
      <c r="O1887" s="311">
        <v>7861.05</v>
      </c>
      <c r="P1887" s="309">
        <v>-6.2293810664950017E-2</v>
      </c>
    </row>
    <row r="1888" spans="1:16" x14ac:dyDescent="0.35">
      <c r="A1888" s="303">
        <v>42366</v>
      </c>
      <c r="B1888" s="304">
        <v>10547.373036000001</v>
      </c>
      <c r="C1888" s="305">
        <v>0.82</v>
      </c>
      <c r="D1888" s="315">
        <v>43.961599999999997</v>
      </c>
      <c r="E1888" s="305">
        <v>0.79</v>
      </c>
      <c r="F1888" s="305">
        <v>-2.9999999999999916E-2</v>
      </c>
      <c r="G1888" s="305">
        <f t="shared" si="12"/>
        <v>3.829444894623886E-2</v>
      </c>
      <c r="H1888" s="305">
        <v>0.54757404385038011</v>
      </c>
      <c r="I1888" s="307"/>
      <c r="J1888" s="307"/>
      <c r="K1888" s="307"/>
      <c r="L1888" s="307"/>
      <c r="M1888" s="307"/>
      <c r="N1888" s="307"/>
      <c r="O1888" s="311">
        <v>7925.15</v>
      </c>
      <c r="P1888" s="309">
        <v>0.81541269932133043</v>
      </c>
    </row>
    <row r="1889" spans="1:16" x14ac:dyDescent="0.35">
      <c r="A1889" s="303">
        <v>42367</v>
      </c>
      <c r="B1889" s="304">
        <v>10552.456980000001</v>
      </c>
      <c r="C1889" s="305">
        <v>0.05</v>
      </c>
      <c r="D1889" s="315">
        <v>43.980800000000002</v>
      </c>
      <c r="E1889" s="305">
        <v>0.04</v>
      </c>
      <c r="F1889" s="305">
        <v>-1.0000000000000002E-2</v>
      </c>
      <c r="G1889" s="305">
        <f t="shared" si="12"/>
        <v>3.8193785947380564E-2</v>
      </c>
      <c r="H1889" s="305">
        <v>0.54738292774196851</v>
      </c>
      <c r="I1889" s="307"/>
      <c r="J1889" s="307"/>
      <c r="K1889" s="307"/>
      <c r="L1889" s="307"/>
      <c r="M1889" s="307"/>
      <c r="N1889" s="307"/>
      <c r="O1889" s="311">
        <v>7928.95</v>
      </c>
      <c r="P1889" s="309">
        <v>4.7948619269038213E-2</v>
      </c>
    </row>
    <row r="1890" spans="1:16" x14ac:dyDescent="0.35">
      <c r="A1890" s="303">
        <v>42368</v>
      </c>
      <c r="B1890" s="304">
        <v>10508.910739999999</v>
      </c>
      <c r="C1890" s="305">
        <v>-0.41</v>
      </c>
      <c r="D1890" s="315">
        <v>43.8005</v>
      </c>
      <c r="E1890" s="305">
        <v>-0.41</v>
      </c>
      <c r="F1890" s="305">
        <v>0</v>
      </c>
      <c r="G1890" s="305">
        <f t="shared" si="12"/>
        <v>3.8183466404874508E-2</v>
      </c>
      <c r="H1890" s="305">
        <v>0.54719097224611735</v>
      </c>
      <c r="I1890" s="307"/>
      <c r="J1890" s="307"/>
      <c r="K1890" s="307"/>
      <c r="L1890" s="307"/>
      <c r="M1890" s="307"/>
      <c r="N1890" s="307"/>
      <c r="O1890" s="311">
        <v>7896.25</v>
      </c>
      <c r="P1890" s="309">
        <v>-0.41241274065292149</v>
      </c>
    </row>
    <row r="1891" spans="1:16" x14ac:dyDescent="0.35">
      <c r="A1891" s="303">
        <v>42369</v>
      </c>
      <c r="B1891" s="304">
        <v>10575.627519</v>
      </c>
      <c r="C1891" s="305">
        <v>0.63</v>
      </c>
      <c r="D1891" s="315">
        <v>44.073</v>
      </c>
      <c r="E1891" s="305">
        <v>0.62</v>
      </c>
      <c r="F1891" s="305">
        <v>-1.0000000000000009E-2</v>
      </c>
      <c r="G1891" s="305">
        <f t="shared" si="12"/>
        <v>3.8179363388160768E-2</v>
      </c>
      <c r="H1891" s="305">
        <v>0.54700026818770031</v>
      </c>
      <c r="I1891" s="307"/>
      <c r="J1891" s="307"/>
      <c r="K1891" s="307"/>
      <c r="L1891" s="307"/>
      <c r="M1891" s="307"/>
      <c r="N1891" s="307"/>
      <c r="O1891" s="311">
        <v>7946.35</v>
      </c>
      <c r="P1891" s="309">
        <v>0.63447839164160658</v>
      </c>
    </row>
    <row r="1892" spans="1:16" x14ac:dyDescent="0.35">
      <c r="A1892" s="303">
        <v>42370</v>
      </c>
      <c r="B1892" s="304">
        <v>10597.999533</v>
      </c>
      <c r="C1892" s="305">
        <v>0.21</v>
      </c>
      <c r="D1892" s="315">
        <v>44.162300000000002</v>
      </c>
      <c r="E1892" s="305">
        <v>0.2</v>
      </c>
      <c r="F1892" s="305">
        <v>-9.9999999999999811E-3</v>
      </c>
      <c r="G1892" s="305">
        <f t="shared" si="12"/>
        <v>3.8179363388160768E-2</v>
      </c>
      <c r="H1892" s="305">
        <v>0.54680976322908714</v>
      </c>
      <c r="I1892" s="307"/>
      <c r="J1892" s="307"/>
      <c r="K1892" s="307"/>
      <c r="L1892" s="307"/>
      <c r="M1892" s="307"/>
      <c r="N1892" s="307"/>
      <c r="O1892" s="311">
        <v>7963.2</v>
      </c>
      <c r="P1892" s="309">
        <v>0.2120470404651123</v>
      </c>
    </row>
    <row r="1893" spans="1:16" x14ac:dyDescent="0.35">
      <c r="A1893" s="303">
        <v>42373</v>
      </c>
      <c r="B1893" s="304">
        <v>10369.235379</v>
      </c>
      <c r="C1893" s="305">
        <v>-2.16</v>
      </c>
      <c r="D1893" s="315">
        <v>43.223100000000002</v>
      </c>
      <c r="E1893" s="305">
        <v>-2.13</v>
      </c>
      <c r="F1893" s="305">
        <v>3.0000000000000249E-2</v>
      </c>
      <c r="G1893" s="305">
        <f t="shared" si="12"/>
        <v>3.8202195527153725E-2</v>
      </c>
      <c r="H1893" s="305">
        <v>0.546810778089306</v>
      </c>
      <c r="I1893" s="307"/>
      <c r="J1893" s="307"/>
      <c r="K1893" s="307"/>
      <c r="L1893" s="307"/>
      <c r="M1893" s="307"/>
      <c r="N1893" s="307"/>
      <c r="O1893" s="311">
        <v>7791.3</v>
      </c>
      <c r="P1893" s="309">
        <v>-2.158679927667265</v>
      </c>
    </row>
    <row r="1894" spans="1:16" x14ac:dyDescent="0.35">
      <c r="A1894" s="303">
        <v>42374</v>
      </c>
      <c r="B1894" s="304">
        <v>10360.424985</v>
      </c>
      <c r="C1894" s="305">
        <v>-0.08</v>
      </c>
      <c r="D1894" s="315">
        <v>43.184699999999999</v>
      </c>
      <c r="E1894" s="305">
        <v>-0.09</v>
      </c>
      <c r="F1894" s="305">
        <v>-9.999999999999995E-3</v>
      </c>
      <c r="G1894" s="305">
        <f t="shared" si="12"/>
        <v>3.8198736292069171E-2</v>
      </c>
      <c r="H1894" s="305">
        <v>0.54662064992368287</v>
      </c>
      <c r="I1894" s="307"/>
      <c r="J1894" s="307"/>
      <c r="K1894" s="307"/>
      <c r="L1894" s="307"/>
      <c r="M1894" s="307"/>
      <c r="N1894" s="307"/>
      <c r="O1894" s="311">
        <v>7784.65</v>
      </c>
      <c r="P1894" s="309">
        <v>-8.5351610129253727E-2</v>
      </c>
    </row>
    <row r="1895" spans="1:16" x14ac:dyDescent="0.35">
      <c r="A1895" s="303">
        <v>42375</v>
      </c>
      <c r="B1895" s="304">
        <v>10302.31897</v>
      </c>
      <c r="C1895" s="305">
        <v>-0.56000000000000005</v>
      </c>
      <c r="D1895" s="315">
        <v>42.943899999999999</v>
      </c>
      <c r="E1895" s="305">
        <v>-0.56000000000000005</v>
      </c>
      <c r="F1895" s="305">
        <v>0</v>
      </c>
      <c r="G1895" s="305">
        <f t="shared" si="12"/>
        <v>3.8194872725739563E-2</v>
      </c>
      <c r="H1895" s="305">
        <v>0.54642962862621891</v>
      </c>
      <c r="I1895" s="307"/>
      <c r="J1895" s="307"/>
      <c r="K1895" s="307"/>
      <c r="L1895" s="307"/>
      <c r="M1895" s="307"/>
      <c r="N1895" s="307"/>
      <c r="O1895" s="311">
        <v>7741</v>
      </c>
      <c r="P1895" s="309">
        <v>-0.56071885055846615</v>
      </c>
    </row>
    <row r="1896" spans="1:16" x14ac:dyDescent="0.35">
      <c r="A1896" s="303">
        <v>42376</v>
      </c>
      <c r="B1896" s="304">
        <v>10072.450188999999</v>
      </c>
      <c r="C1896" s="305">
        <v>-2.23</v>
      </c>
      <c r="D1896" s="315">
        <v>41.994799999999998</v>
      </c>
      <c r="E1896" s="305">
        <v>-2.21</v>
      </c>
      <c r="F1896" s="305">
        <v>2.0000000000000018E-2</v>
      </c>
      <c r="G1896" s="305">
        <f t="shared" si="12"/>
        <v>3.8206446914753722E-2</v>
      </c>
      <c r="H1896" s="305">
        <v>0.54633418125512123</v>
      </c>
      <c r="I1896" s="307"/>
      <c r="J1896" s="307"/>
      <c r="K1896" s="307"/>
      <c r="L1896" s="307"/>
      <c r="M1896" s="307"/>
      <c r="N1896" s="307"/>
      <c r="O1896" s="311">
        <v>7568.3</v>
      </c>
      <c r="P1896" s="309">
        <v>-2.2309779098307692</v>
      </c>
    </row>
    <row r="1897" spans="1:16" x14ac:dyDescent="0.35">
      <c r="A1897" s="303">
        <v>42377</v>
      </c>
      <c r="B1897" s="304">
        <v>10116.448925999999</v>
      </c>
      <c r="C1897" s="305">
        <v>0.44</v>
      </c>
      <c r="D1897" s="315">
        <v>42.1755</v>
      </c>
      <c r="E1897" s="305">
        <v>0.43</v>
      </c>
      <c r="F1897" s="305">
        <v>-1.0000000000000009E-2</v>
      </c>
      <c r="G1897" s="305">
        <f t="shared" si="12"/>
        <v>3.8206255190682839E-2</v>
      </c>
      <c r="H1897" s="305">
        <v>0.54614466162698749</v>
      </c>
      <c r="I1897" s="307"/>
      <c r="J1897" s="307"/>
      <c r="K1897" s="307"/>
      <c r="L1897" s="307"/>
      <c r="M1897" s="307"/>
      <c r="N1897" s="307"/>
      <c r="O1897" s="311">
        <v>7601.35</v>
      </c>
      <c r="P1897" s="309">
        <v>0.43668987751542854</v>
      </c>
    </row>
    <row r="1898" spans="1:16" x14ac:dyDescent="0.35">
      <c r="A1898" s="303">
        <v>42380</v>
      </c>
      <c r="B1898" s="304">
        <v>10066.567719999999</v>
      </c>
      <c r="C1898" s="305">
        <v>-0.49</v>
      </c>
      <c r="D1898" s="315">
        <v>41.965699999999998</v>
      </c>
      <c r="E1898" s="305">
        <v>-0.5</v>
      </c>
      <c r="F1898" s="305">
        <v>-1.0000000000000009E-2</v>
      </c>
      <c r="G1898" s="305">
        <f t="shared" si="12"/>
        <v>3.8195650072937189E-2</v>
      </c>
      <c r="H1898" s="305">
        <v>0.54595533893715265</v>
      </c>
      <c r="I1898" s="307"/>
      <c r="J1898" s="307"/>
      <c r="K1898" s="307"/>
      <c r="L1898" s="307"/>
      <c r="M1898" s="307"/>
      <c r="N1898" s="307"/>
      <c r="O1898" s="311">
        <v>7563.85</v>
      </c>
      <c r="P1898" s="309">
        <v>-0.49333342103705258</v>
      </c>
    </row>
    <row r="1899" spans="1:16" x14ac:dyDescent="0.35">
      <c r="A1899" s="303">
        <v>42381</v>
      </c>
      <c r="B1899" s="304">
        <v>9995.2461129999992</v>
      </c>
      <c r="C1899" s="305">
        <v>-0.71</v>
      </c>
      <c r="D1899" s="315">
        <v>41.671399999999998</v>
      </c>
      <c r="E1899" s="305">
        <v>-0.7</v>
      </c>
      <c r="F1899" s="305">
        <v>1.0000000000000009E-2</v>
      </c>
      <c r="G1899" s="305">
        <f t="shared" si="12"/>
        <v>3.8199669523815365E-2</v>
      </c>
      <c r="H1899" s="305">
        <v>0.54579643452351656</v>
      </c>
      <c r="I1899" s="307"/>
      <c r="J1899" s="307"/>
      <c r="K1899" s="307"/>
      <c r="L1899" s="307"/>
      <c r="M1899" s="307"/>
      <c r="N1899" s="307"/>
      <c r="O1899" s="311">
        <v>7510.3</v>
      </c>
      <c r="P1899" s="309">
        <v>-0.70797279163389248</v>
      </c>
    </row>
    <row r="1900" spans="1:16" x14ac:dyDescent="0.35">
      <c r="A1900" s="303">
        <v>42382</v>
      </c>
      <c r="B1900" s="304">
        <v>10064.624642000001</v>
      </c>
      <c r="C1900" s="305">
        <v>0.69</v>
      </c>
      <c r="D1900" s="315">
        <v>41.960700000000003</v>
      </c>
      <c r="E1900" s="305">
        <v>0.69</v>
      </c>
      <c r="F1900" s="305">
        <v>0</v>
      </c>
      <c r="G1900" s="305">
        <f t="shared" si="12"/>
        <v>3.8199840826892151E-2</v>
      </c>
      <c r="H1900" s="305">
        <v>0.54560635267801394</v>
      </c>
      <c r="I1900" s="307"/>
      <c r="J1900" s="307"/>
      <c r="K1900" s="307"/>
      <c r="L1900" s="307"/>
      <c r="M1900" s="307"/>
      <c r="N1900" s="307"/>
      <c r="O1900" s="311">
        <v>7562.4</v>
      </c>
      <c r="P1900" s="309">
        <v>0.6937139661531424</v>
      </c>
    </row>
    <row r="1901" spans="1:16" x14ac:dyDescent="0.35">
      <c r="A1901" s="303">
        <v>42383</v>
      </c>
      <c r="B1901" s="304">
        <v>10030.527617</v>
      </c>
      <c r="C1901" s="305">
        <v>-0.34</v>
      </c>
      <c r="D1901" s="315">
        <v>41.818199999999997</v>
      </c>
      <c r="E1901" s="305">
        <v>-0.34</v>
      </c>
      <c r="F1901" s="305">
        <v>0</v>
      </c>
      <c r="G1901" s="305">
        <f t="shared" si="12"/>
        <v>3.8199840826892151E-2</v>
      </c>
      <c r="H1901" s="305">
        <v>0.54541646920495723</v>
      </c>
      <c r="I1901" s="307"/>
      <c r="J1901" s="307"/>
      <c r="K1901" s="307"/>
      <c r="L1901" s="307"/>
      <c r="M1901" s="307"/>
      <c r="N1901" s="307"/>
      <c r="O1901" s="311">
        <v>7536.8</v>
      </c>
      <c r="P1901" s="309">
        <v>-0.33851687295037891</v>
      </c>
    </row>
    <row r="1902" spans="1:16" x14ac:dyDescent="0.35">
      <c r="A1902" s="303">
        <v>42384</v>
      </c>
      <c r="B1902" s="304">
        <v>10030.527617</v>
      </c>
      <c r="C1902" s="305">
        <v>0</v>
      </c>
      <c r="D1902" s="315">
        <v>41.818199999999997</v>
      </c>
      <c r="E1902" s="305">
        <v>0</v>
      </c>
      <c r="F1902" s="305">
        <v>0</v>
      </c>
      <c r="G1902" s="305">
        <f t="shared" si="12"/>
        <v>3.8199840826892151E-2</v>
      </c>
      <c r="H1902" s="305">
        <v>0.54522678375970102</v>
      </c>
      <c r="I1902" s="307"/>
      <c r="J1902" s="307"/>
      <c r="K1902" s="307"/>
      <c r="L1902" s="307"/>
      <c r="M1902" s="307"/>
      <c r="N1902" s="307"/>
      <c r="O1902" s="311">
        <v>7536.8</v>
      </c>
      <c r="P1902" s="309">
        <v>0</v>
      </c>
    </row>
    <row r="1903" spans="1:16" x14ac:dyDescent="0.35">
      <c r="A1903" s="303">
        <v>42387</v>
      </c>
      <c r="B1903" s="304">
        <v>9783.2642959999994</v>
      </c>
      <c r="C1903" s="305">
        <v>-2.4700000000000002</v>
      </c>
      <c r="D1903" s="315">
        <v>40.790100000000002</v>
      </c>
      <c r="E1903" s="305">
        <v>-2.46</v>
      </c>
      <c r="F1903" s="305">
        <v>1.0000000000000231E-2</v>
      </c>
      <c r="G1903" s="305">
        <f t="shared" si="12"/>
        <v>3.8203829158994618E-2</v>
      </c>
      <c r="H1903" s="305">
        <v>0.54506853747907225</v>
      </c>
      <c r="I1903" s="307"/>
      <c r="J1903" s="307"/>
      <c r="K1903" s="307"/>
      <c r="L1903" s="307"/>
      <c r="M1903" s="307"/>
      <c r="N1903" s="307"/>
      <c r="O1903" s="311">
        <v>7351</v>
      </c>
      <c r="P1903" s="309">
        <v>-2.4652372359622143</v>
      </c>
    </row>
    <row r="1904" spans="1:16" x14ac:dyDescent="0.35">
      <c r="A1904" s="303">
        <v>42388</v>
      </c>
      <c r="B1904" s="310">
        <v>9895.1776000000009</v>
      </c>
      <c r="C1904" s="305">
        <v>1.1399999999999999</v>
      </c>
      <c r="D1904" s="315">
        <v>41.251300000000001</v>
      </c>
      <c r="E1904" s="305">
        <v>1.1299999999999999</v>
      </c>
      <c r="F1904" s="305">
        <v>-1.0000000000000009E-2</v>
      </c>
      <c r="G1904" s="305">
        <f t="shared" si="12"/>
        <v>3.8199840826892151E-2</v>
      </c>
      <c r="H1904" s="305">
        <v>0.54488045465171397</v>
      </c>
      <c r="I1904" s="307"/>
      <c r="J1904" s="307"/>
      <c r="K1904" s="307"/>
      <c r="L1904" s="307"/>
      <c r="M1904" s="307"/>
      <c r="N1904" s="307"/>
      <c r="O1904" s="311">
        <v>7435.1</v>
      </c>
      <c r="P1904" s="309">
        <v>1.1440620323765522</v>
      </c>
    </row>
    <row r="1905" spans="1:16" x14ac:dyDescent="0.35">
      <c r="A1905" s="303">
        <v>42389</v>
      </c>
      <c r="B1905" s="310">
        <v>9727.7667970000002</v>
      </c>
      <c r="C1905" s="305">
        <v>-1.69</v>
      </c>
      <c r="D1905" s="315">
        <v>40.564700000000002</v>
      </c>
      <c r="E1905" s="305">
        <v>-1.66</v>
      </c>
      <c r="F1905" s="305">
        <v>3.0000000000000027E-2</v>
      </c>
      <c r="G1905" s="305">
        <f t="shared" si="12"/>
        <v>3.8222435872863371E-2</v>
      </c>
      <c r="H1905" s="305">
        <v>0.54488214725416051</v>
      </c>
      <c r="I1905" s="307"/>
      <c r="J1905" s="307"/>
      <c r="K1905" s="307"/>
      <c r="L1905" s="307"/>
      <c r="M1905" s="307"/>
      <c r="N1905" s="307"/>
      <c r="O1905" s="311">
        <v>7309.3</v>
      </c>
      <c r="P1905" s="309">
        <v>-1.6919745531331143</v>
      </c>
    </row>
    <row r="1906" spans="1:16" x14ac:dyDescent="0.35">
      <c r="A1906" s="303">
        <v>42390</v>
      </c>
      <c r="B1906" s="310">
        <v>9685.2900300000001</v>
      </c>
      <c r="C1906" s="305">
        <v>-0.44</v>
      </c>
      <c r="D1906" s="315">
        <v>40.389000000000003</v>
      </c>
      <c r="E1906" s="305">
        <v>-0.43</v>
      </c>
      <c r="F1906" s="305">
        <v>1.0000000000000009E-2</v>
      </c>
      <c r="G1906" s="305">
        <f t="shared" si="12"/>
        <v>3.8226240443603031E-2</v>
      </c>
      <c r="H1906" s="305">
        <v>0.54472423322874208</v>
      </c>
      <c r="I1906" s="307"/>
      <c r="J1906" s="307"/>
      <c r="K1906" s="307"/>
      <c r="L1906" s="307"/>
      <c r="M1906" s="307"/>
      <c r="N1906" s="307"/>
      <c r="O1906" s="311">
        <v>7276.8</v>
      </c>
      <c r="P1906" s="309">
        <v>-0.44463902152052864</v>
      </c>
    </row>
    <row r="1907" spans="1:16" x14ac:dyDescent="0.35">
      <c r="A1907" s="303">
        <v>42391</v>
      </c>
      <c r="B1907" s="310">
        <v>9879.1345189999993</v>
      </c>
      <c r="C1907" s="305">
        <v>2</v>
      </c>
      <c r="D1907" s="315">
        <v>41.191299999999998</v>
      </c>
      <c r="E1907" s="305">
        <v>1.99</v>
      </c>
      <c r="F1907" s="305">
        <v>-1.0000000000000009E-2</v>
      </c>
      <c r="G1907" s="305">
        <f t="shared" si="12"/>
        <v>3.8226094808845867E-2</v>
      </c>
      <c r="H1907" s="305">
        <v>0.54453672721300839</v>
      </c>
      <c r="I1907" s="307"/>
      <c r="J1907" s="307"/>
      <c r="K1907" s="307"/>
      <c r="L1907" s="307"/>
      <c r="M1907" s="307"/>
      <c r="N1907" s="307"/>
      <c r="O1907" s="311">
        <v>7422.45</v>
      </c>
      <c r="P1907" s="309">
        <v>2.0015666226912878</v>
      </c>
    </row>
    <row r="1908" spans="1:16" x14ac:dyDescent="0.35">
      <c r="A1908" s="303">
        <v>42394</v>
      </c>
      <c r="B1908" s="310">
        <v>9898.2848250000006</v>
      </c>
      <c r="C1908" s="305">
        <v>0.19</v>
      </c>
      <c r="D1908" s="315">
        <v>41.268000000000001</v>
      </c>
      <c r="E1908" s="305">
        <v>0.19</v>
      </c>
      <c r="F1908" s="305">
        <v>0</v>
      </c>
      <c r="G1908" s="305">
        <f t="shared" si="12"/>
        <v>3.8226240443603031E-2</v>
      </c>
      <c r="H1908" s="305">
        <v>0.54434809952247332</v>
      </c>
      <c r="I1908" s="307"/>
      <c r="J1908" s="307"/>
      <c r="K1908" s="307"/>
      <c r="L1908" s="307"/>
      <c r="M1908" s="307"/>
      <c r="N1908" s="307"/>
      <c r="O1908" s="311">
        <v>7436.15</v>
      </c>
      <c r="P1908" s="309">
        <v>0.18457517396546719</v>
      </c>
    </row>
    <row r="1909" spans="1:16" x14ac:dyDescent="0.35">
      <c r="A1909" s="303">
        <v>42396</v>
      </c>
      <c r="B1909" s="310">
        <v>9901.3487420000001</v>
      </c>
      <c r="C1909" s="305">
        <v>0.03</v>
      </c>
      <c r="D1909" s="315">
        <v>41.279299999999999</v>
      </c>
      <c r="E1909" s="305">
        <v>0.03</v>
      </c>
      <c r="F1909" s="305">
        <v>0</v>
      </c>
      <c r="G1909" s="305">
        <f t="shared" si="12"/>
        <v>3.8226380967842741E-2</v>
      </c>
      <c r="H1909" s="305">
        <v>0.54415966763620982</v>
      </c>
      <c r="I1909" s="307"/>
      <c r="J1909" s="307"/>
      <c r="K1909" s="307"/>
      <c r="L1909" s="307"/>
      <c r="M1909" s="307"/>
      <c r="N1909" s="307"/>
      <c r="O1909" s="311">
        <v>7437.75</v>
      </c>
      <c r="P1909" s="309">
        <v>2.151651055990484E-2</v>
      </c>
    </row>
    <row r="1910" spans="1:16" x14ac:dyDescent="0.35">
      <c r="A1910" s="303">
        <v>42397</v>
      </c>
      <c r="B1910" s="310">
        <v>9883.9362430000001</v>
      </c>
      <c r="C1910" s="305">
        <v>-0.18</v>
      </c>
      <c r="D1910" s="315">
        <v>41.205399999999997</v>
      </c>
      <c r="E1910" s="305">
        <v>-0.18</v>
      </c>
      <c r="F1910" s="305">
        <v>0</v>
      </c>
      <c r="G1910" s="305">
        <f t="shared" si="12"/>
        <v>3.8226516381621355E-2</v>
      </c>
      <c r="H1910" s="305">
        <v>0.54397143121584357</v>
      </c>
      <c r="I1910" s="307"/>
      <c r="J1910" s="307"/>
      <c r="K1910" s="307"/>
      <c r="L1910" s="307"/>
      <c r="M1910" s="307"/>
      <c r="N1910" s="307"/>
      <c r="O1910" s="311">
        <v>7424.65</v>
      </c>
      <c r="P1910" s="309">
        <v>-0.17612853349467736</v>
      </c>
    </row>
    <row r="1911" spans="1:16" x14ac:dyDescent="0.35">
      <c r="A1911" s="303">
        <v>42398</v>
      </c>
      <c r="B1911" s="310">
        <v>10068.857517</v>
      </c>
      <c r="C1911" s="305">
        <v>1.87</v>
      </c>
      <c r="D1911" s="315">
        <v>41.968000000000004</v>
      </c>
      <c r="E1911" s="305">
        <v>1.85</v>
      </c>
      <c r="F1911" s="305">
        <v>-2.0000000000000018E-2</v>
      </c>
      <c r="G1911" s="305">
        <f t="shared" si="12"/>
        <v>3.8226094808845867E-2</v>
      </c>
      <c r="H1911" s="305">
        <v>0.54381840936436909</v>
      </c>
      <c r="I1911" s="307"/>
      <c r="J1911" s="307"/>
      <c r="K1911" s="307"/>
      <c r="L1911" s="307"/>
      <c r="M1911" s="307"/>
      <c r="N1911" s="307"/>
      <c r="O1911" s="311">
        <v>7563.55</v>
      </c>
      <c r="P1911" s="309">
        <v>1.8707952563420573</v>
      </c>
    </row>
    <row r="1912" spans="1:16" x14ac:dyDescent="0.35">
      <c r="A1912" s="303">
        <v>42401</v>
      </c>
      <c r="B1912" s="310">
        <v>10058.686914</v>
      </c>
      <c r="C1912" s="305">
        <v>-0.1</v>
      </c>
      <c r="D1912" s="315">
        <v>41.920999999999999</v>
      </c>
      <c r="E1912" s="305">
        <v>-0.11</v>
      </c>
      <c r="F1912" s="305">
        <v>-9.999999999999995E-3</v>
      </c>
      <c r="G1912" s="305">
        <f t="shared" si="12"/>
        <v>3.8225944063512832E-2</v>
      </c>
      <c r="H1912" s="305">
        <v>0.54363188053653011</v>
      </c>
      <c r="I1912" s="307"/>
      <c r="J1912" s="307"/>
      <c r="K1912" s="307"/>
      <c r="L1912" s="307"/>
      <c r="M1912" s="307"/>
      <c r="N1912" s="307"/>
      <c r="O1912" s="311">
        <v>7555.95</v>
      </c>
      <c r="P1912" s="309">
        <v>-0.10048191656035015</v>
      </c>
    </row>
    <row r="1913" spans="1:16" x14ac:dyDescent="0.35">
      <c r="A1913" s="303">
        <v>42402</v>
      </c>
      <c r="B1913" s="310">
        <v>9925.9774859999998</v>
      </c>
      <c r="C1913" s="305">
        <v>-1.32</v>
      </c>
      <c r="D1913" s="315">
        <v>41.370399999999997</v>
      </c>
      <c r="E1913" s="305">
        <v>-1.31</v>
      </c>
      <c r="F1913" s="305">
        <v>1.0000000000000009E-2</v>
      </c>
      <c r="G1913" s="305">
        <f t="shared" si="12"/>
        <v>3.8229899015454809E-2</v>
      </c>
      <c r="H1913" s="305">
        <v>0.54347525463828961</v>
      </c>
      <c r="I1913" s="307"/>
      <c r="J1913" s="307"/>
      <c r="K1913" s="307"/>
      <c r="L1913" s="307"/>
      <c r="M1913" s="307"/>
      <c r="N1913" s="307"/>
      <c r="O1913" s="311">
        <v>7455.55</v>
      </c>
      <c r="P1913" s="309">
        <v>-1.3287541606283741</v>
      </c>
    </row>
    <row r="1914" spans="1:16" x14ac:dyDescent="0.35">
      <c r="A1914" s="303">
        <v>42403</v>
      </c>
      <c r="B1914" s="310">
        <v>9801.6241809999992</v>
      </c>
      <c r="C1914" s="305">
        <v>-1.25</v>
      </c>
      <c r="D1914" s="315">
        <v>40.852800000000002</v>
      </c>
      <c r="E1914" s="305">
        <v>-1.25</v>
      </c>
      <c r="F1914" s="305">
        <v>0</v>
      </c>
      <c r="G1914" s="305">
        <f t="shared" si="12"/>
        <v>3.8230039526246505E-2</v>
      </c>
      <c r="H1914" s="305">
        <v>0.54328779341659161</v>
      </c>
      <c r="I1914" s="307"/>
      <c r="J1914" s="307"/>
      <c r="K1914" s="307"/>
      <c r="L1914" s="307"/>
      <c r="M1914" s="307"/>
      <c r="N1914" s="307"/>
      <c r="O1914" s="311">
        <v>7361.8</v>
      </c>
      <c r="P1914" s="309">
        <v>-1.2574525018274976</v>
      </c>
    </row>
    <row r="1915" spans="1:16" x14ac:dyDescent="0.35">
      <c r="A1915" s="303">
        <v>42404</v>
      </c>
      <c r="B1915" s="310">
        <v>9857.8232840000001</v>
      </c>
      <c r="C1915" s="305">
        <v>0.56999999999999995</v>
      </c>
      <c r="D1915" s="315">
        <v>41.083799999999997</v>
      </c>
      <c r="E1915" s="305">
        <v>0.56999999999999995</v>
      </c>
      <c r="F1915" s="305">
        <v>0</v>
      </c>
      <c r="G1915" s="305">
        <f t="shared" si="12"/>
        <v>3.8226240443603031E-2</v>
      </c>
      <c r="H1915" s="305">
        <v>0.54310052596295544</v>
      </c>
      <c r="I1915" s="307"/>
      <c r="J1915" s="307"/>
      <c r="K1915" s="307"/>
      <c r="L1915" s="307"/>
      <c r="M1915" s="307"/>
      <c r="N1915" s="307"/>
      <c r="O1915" s="311">
        <v>7404</v>
      </c>
      <c r="P1915" s="309">
        <v>0.57322937325110457</v>
      </c>
    </row>
    <row r="1916" spans="1:16" x14ac:dyDescent="0.35">
      <c r="A1916" s="303">
        <v>42405</v>
      </c>
      <c r="B1916" s="310">
        <v>9972.0496590000002</v>
      </c>
      <c r="C1916" s="305">
        <v>1.1599999999999999</v>
      </c>
      <c r="D1916" s="315">
        <v>41.557099999999998</v>
      </c>
      <c r="E1916" s="305">
        <v>1.1499999999999999</v>
      </c>
      <c r="F1916" s="305">
        <v>-1.0000000000000009E-2</v>
      </c>
      <c r="G1916" s="305">
        <f t="shared" si="12"/>
        <v>3.8226240443603031E-2</v>
      </c>
      <c r="H1916" s="305">
        <v>0.54291480094259903</v>
      </c>
      <c r="I1916" s="307"/>
      <c r="J1916" s="307"/>
      <c r="K1916" s="307"/>
      <c r="L1916" s="307"/>
      <c r="M1916" s="307"/>
      <c r="N1916" s="307"/>
      <c r="O1916" s="311">
        <v>7489.1</v>
      </c>
      <c r="P1916" s="309">
        <v>1.1493787142085408</v>
      </c>
    </row>
    <row r="1917" spans="1:16" x14ac:dyDescent="0.35">
      <c r="A1917" s="303">
        <v>42408</v>
      </c>
      <c r="B1917" s="310">
        <v>9836.4054959999994</v>
      </c>
      <c r="C1917" s="305">
        <v>-1.36</v>
      </c>
      <c r="D1917" s="315">
        <v>40.9895</v>
      </c>
      <c r="E1917" s="305">
        <v>-1.37</v>
      </c>
      <c r="F1917" s="305">
        <v>-1.0000000000000009E-2</v>
      </c>
      <c r="G1917" s="305">
        <f t="shared" si="12"/>
        <v>3.8222722059253304E-2</v>
      </c>
      <c r="H1917" s="305">
        <v>0.54272926616990358</v>
      </c>
      <c r="I1917" s="307"/>
      <c r="J1917" s="307"/>
      <c r="K1917" s="307"/>
      <c r="L1917" s="307"/>
      <c r="M1917" s="307"/>
      <c r="N1917" s="307"/>
      <c r="O1917" s="311">
        <v>7387.25</v>
      </c>
      <c r="P1917" s="309">
        <v>-1.3599764991788115</v>
      </c>
    </row>
    <row r="1918" spans="1:16" x14ac:dyDescent="0.35">
      <c r="A1918" s="303">
        <v>42409</v>
      </c>
      <c r="B1918" s="310">
        <v>9717.8716449999993</v>
      </c>
      <c r="C1918" s="305">
        <v>-1.21</v>
      </c>
      <c r="D1918" s="315">
        <v>40.496200000000002</v>
      </c>
      <c r="E1918" s="305">
        <v>-1.2</v>
      </c>
      <c r="F1918" s="305">
        <v>1.0000000000000009E-2</v>
      </c>
      <c r="G1918" s="305">
        <f t="shared" ref="G1918:G1981" si="13">+STDEV(F1203:F1918)</f>
        <v>3.8204135936525919E-2</v>
      </c>
      <c r="H1918" s="305">
        <v>0.54257351917109398</v>
      </c>
      <c r="I1918" s="307"/>
      <c r="J1918" s="307"/>
      <c r="K1918" s="307"/>
      <c r="L1918" s="307"/>
      <c r="M1918" s="307"/>
      <c r="N1918" s="307"/>
      <c r="O1918" s="311">
        <v>7298.2</v>
      </c>
      <c r="P1918" s="309">
        <v>-1.2054553453585592</v>
      </c>
    </row>
    <row r="1919" spans="1:16" x14ac:dyDescent="0.35">
      <c r="A1919" s="303">
        <v>42410</v>
      </c>
      <c r="B1919" s="310">
        <v>9607.9795009999998</v>
      </c>
      <c r="C1919" s="305">
        <v>-1.1299999999999999</v>
      </c>
      <c r="D1919" s="315">
        <v>40.0396</v>
      </c>
      <c r="E1919" s="305">
        <v>-1.1299999999999999</v>
      </c>
      <c r="F1919" s="305">
        <v>0</v>
      </c>
      <c r="G1919" s="305">
        <f t="shared" si="13"/>
        <v>3.8200761248182051E-2</v>
      </c>
      <c r="H1919" s="305">
        <v>0.54238702180449294</v>
      </c>
      <c r="I1919" s="307"/>
      <c r="J1919" s="307"/>
      <c r="K1919" s="307"/>
      <c r="L1919" s="307"/>
      <c r="M1919" s="307"/>
      <c r="N1919" s="307"/>
      <c r="O1919" s="311">
        <v>7215.7</v>
      </c>
      <c r="P1919" s="309">
        <v>-1.1304157189443973</v>
      </c>
    </row>
    <row r="1920" spans="1:16" x14ac:dyDescent="0.35">
      <c r="A1920" s="303">
        <v>42411</v>
      </c>
      <c r="B1920" s="310">
        <v>9289.2882879999997</v>
      </c>
      <c r="C1920" s="305">
        <v>-3.32</v>
      </c>
      <c r="D1920" s="315">
        <v>38.72</v>
      </c>
      <c r="E1920" s="305">
        <v>-3.3</v>
      </c>
      <c r="F1920" s="305">
        <v>2.0000000000000018E-2</v>
      </c>
      <c r="G1920" s="305">
        <f t="shared" si="13"/>
        <v>3.8189635448049888E-2</v>
      </c>
      <c r="H1920" s="305">
        <v>0.54229464016149431</v>
      </c>
      <c r="I1920" s="307"/>
      <c r="J1920" s="307"/>
      <c r="K1920" s="307"/>
      <c r="L1920" s="307"/>
      <c r="M1920" s="307"/>
      <c r="N1920" s="307"/>
      <c r="O1920" s="311">
        <v>6976.35</v>
      </c>
      <c r="P1920" s="309">
        <v>-3.3170724946990511</v>
      </c>
    </row>
    <row r="1921" spans="1:16" x14ac:dyDescent="0.35">
      <c r="A1921" s="303">
        <v>42412</v>
      </c>
      <c r="B1921" s="310">
        <v>9295.41338</v>
      </c>
      <c r="C1921" s="305">
        <v>7.0000000000000007E-2</v>
      </c>
      <c r="D1921" s="315">
        <v>38.744399999999999</v>
      </c>
      <c r="E1921" s="305">
        <v>0.06</v>
      </c>
      <c r="F1921" s="305">
        <v>-1.0000000000000009E-2</v>
      </c>
      <c r="G1921" s="305">
        <f t="shared" si="13"/>
        <v>3.8189635448049888E-2</v>
      </c>
      <c r="H1921" s="305">
        <v>0.54210989305434221</v>
      </c>
      <c r="I1921" s="307"/>
      <c r="J1921" s="307"/>
      <c r="K1921" s="307"/>
      <c r="L1921" s="307"/>
      <c r="M1921" s="307"/>
      <c r="N1921" s="307"/>
      <c r="O1921" s="311">
        <v>6980.95</v>
      </c>
      <c r="P1921" s="309">
        <v>6.593705877714641E-2</v>
      </c>
    </row>
    <row r="1922" spans="1:16" x14ac:dyDescent="0.35">
      <c r="A1922" s="303">
        <v>42415</v>
      </c>
      <c r="B1922" s="310">
        <v>9537.7406709999996</v>
      </c>
      <c r="C1922" s="305">
        <v>2.61</v>
      </c>
      <c r="D1922" s="315">
        <v>39.740200000000002</v>
      </c>
      <c r="E1922" s="305">
        <v>2.57</v>
      </c>
      <c r="F1922" s="305">
        <v>-4.0000000000000036E-2</v>
      </c>
      <c r="G1922" s="305">
        <f t="shared" si="13"/>
        <v>3.821115024399406E-2</v>
      </c>
      <c r="H1922" s="305">
        <v>0.54212267620555021</v>
      </c>
      <c r="I1922" s="307"/>
      <c r="J1922" s="307"/>
      <c r="K1922" s="307"/>
      <c r="L1922" s="307"/>
      <c r="M1922" s="307"/>
      <c r="N1922" s="307"/>
      <c r="O1922" s="311">
        <v>7162.95</v>
      </c>
      <c r="P1922" s="309">
        <v>2.6070950228837049</v>
      </c>
    </row>
    <row r="1923" spans="1:16" x14ac:dyDescent="0.35">
      <c r="A1923" s="303">
        <v>42416</v>
      </c>
      <c r="B1923" s="310">
        <v>9385.3598230000007</v>
      </c>
      <c r="C1923" s="305">
        <v>-1.6</v>
      </c>
      <c r="D1923" s="315">
        <v>39.111199999999997</v>
      </c>
      <c r="E1923" s="305">
        <v>-1.58</v>
      </c>
      <c r="F1923" s="305">
        <v>2.0000000000000018E-2</v>
      </c>
      <c r="G1923" s="305">
        <f t="shared" si="13"/>
        <v>3.8211878697016255E-2</v>
      </c>
      <c r="H1923" s="305">
        <v>0.54203071748669285</v>
      </c>
      <c r="I1923" s="307"/>
      <c r="J1923" s="307"/>
      <c r="K1923" s="307"/>
      <c r="L1923" s="307"/>
      <c r="M1923" s="307"/>
      <c r="N1923" s="307"/>
      <c r="O1923" s="311">
        <v>7201.25</v>
      </c>
      <c r="P1923" s="309">
        <v>0.53469590043208715</v>
      </c>
    </row>
    <row r="1924" spans="1:16" x14ac:dyDescent="0.35">
      <c r="A1924" s="303">
        <v>42417</v>
      </c>
      <c r="B1924" s="310">
        <v>9465.5213750000003</v>
      </c>
      <c r="C1924" s="305">
        <v>0.85</v>
      </c>
      <c r="D1924" s="315">
        <v>39.441099999999999</v>
      </c>
      <c r="E1924" s="305">
        <v>0.84</v>
      </c>
      <c r="F1924" s="305">
        <v>-1.0000000000000009E-2</v>
      </c>
      <c r="G1924" s="305">
        <f t="shared" si="13"/>
        <v>3.8211878697016248E-2</v>
      </c>
      <c r="H1924" s="305">
        <v>0.54184643141526012</v>
      </c>
      <c r="I1924" s="307"/>
      <c r="J1924" s="307"/>
      <c r="K1924" s="307"/>
      <c r="L1924" s="307"/>
      <c r="M1924" s="307"/>
      <c r="N1924" s="307"/>
      <c r="O1924" s="311">
        <v>7108.45</v>
      </c>
      <c r="P1924" s="309">
        <v>-1.2886651622982146</v>
      </c>
    </row>
    <row r="1925" spans="1:16" x14ac:dyDescent="0.35">
      <c r="A1925" s="303">
        <v>42418</v>
      </c>
      <c r="B1925" s="310">
        <v>9576.4559090000002</v>
      </c>
      <c r="C1925" s="305">
        <v>1.17</v>
      </c>
      <c r="D1925" s="315">
        <v>39.898000000000003</v>
      </c>
      <c r="E1925" s="305">
        <v>1.1599999999999999</v>
      </c>
      <c r="F1925" s="305">
        <v>-1.0000000000000009E-2</v>
      </c>
      <c r="G1925" s="305">
        <f t="shared" si="13"/>
        <v>3.8208348765429501E-2</v>
      </c>
      <c r="H1925" s="305">
        <v>0.54166233302261335</v>
      </c>
      <c r="I1925" s="307"/>
      <c r="J1925" s="307"/>
      <c r="K1925" s="307"/>
      <c r="L1925" s="307"/>
      <c r="M1925" s="307"/>
      <c r="N1925" s="307"/>
      <c r="O1925" s="311">
        <v>7191.75</v>
      </c>
      <c r="P1925" s="309">
        <v>1.1718447762873789</v>
      </c>
    </row>
    <row r="1926" spans="1:16" x14ac:dyDescent="0.35">
      <c r="A1926" s="303">
        <v>42419</v>
      </c>
      <c r="B1926" s="310">
        <v>9601.7693830000007</v>
      </c>
      <c r="C1926" s="305">
        <v>0.26</v>
      </c>
      <c r="D1926" s="315">
        <v>40.000300000000003</v>
      </c>
      <c r="E1926" s="305">
        <v>0.26</v>
      </c>
      <c r="F1926" s="305">
        <v>0</v>
      </c>
      <c r="G1926" s="305">
        <f t="shared" si="13"/>
        <v>3.8204933546578786E-2</v>
      </c>
      <c r="H1926" s="305">
        <v>0.5414770658053335</v>
      </c>
      <c r="I1926" s="307"/>
      <c r="J1926" s="307"/>
      <c r="K1926" s="307"/>
      <c r="L1926" s="307"/>
      <c r="M1926" s="307"/>
      <c r="N1926" s="307"/>
      <c r="O1926" s="311">
        <v>7210.75</v>
      </c>
      <c r="P1926" s="309">
        <v>0.26419160844022666</v>
      </c>
    </row>
    <row r="1927" spans="1:16" x14ac:dyDescent="0.35">
      <c r="A1927" s="303">
        <v>42422</v>
      </c>
      <c r="B1927" s="310">
        <v>9633.8258619999997</v>
      </c>
      <c r="C1927" s="305">
        <v>0.33</v>
      </c>
      <c r="D1927" s="315">
        <v>40.127899999999997</v>
      </c>
      <c r="E1927" s="305">
        <v>0.32</v>
      </c>
      <c r="F1927" s="305">
        <v>-1.0000000000000009E-2</v>
      </c>
      <c r="G1927" s="305">
        <f t="shared" si="13"/>
        <v>3.8204933546578786E-2</v>
      </c>
      <c r="H1927" s="305">
        <v>0.54129335441876392</v>
      </c>
      <c r="I1927" s="307"/>
      <c r="J1927" s="307"/>
      <c r="K1927" s="307"/>
      <c r="L1927" s="307"/>
      <c r="M1927" s="307"/>
      <c r="N1927" s="307"/>
      <c r="O1927" s="311">
        <v>7234.55</v>
      </c>
      <c r="P1927" s="309">
        <v>0.33006275352772152</v>
      </c>
    </row>
    <row r="1928" spans="1:16" x14ac:dyDescent="0.35">
      <c r="A1928" s="303">
        <v>42423</v>
      </c>
      <c r="B1928" s="310">
        <v>9467.4101840000003</v>
      </c>
      <c r="C1928" s="305">
        <v>-1.73</v>
      </c>
      <c r="D1928" s="315">
        <v>39.438699999999997</v>
      </c>
      <c r="E1928" s="305">
        <v>-1.72</v>
      </c>
      <c r="F1928" s="305">
        <v>1.0000000000000009E-2</v>
      </c>
      <c r="G1928" s="305">
        <f t="shared" si="13"/>
        <v>3.8208709186137266E-2</v>
      </c>
      <c r="H1928" s="305">
        <v>0.54113922882271792</v>
      </c>
      <c r="I1928" s="307"/>
      <c r="J1928" s="307"/>
      <c r="K1928" s="307"/>
      <c r="L1928" s="307"/>
      <c r="M1928" s="307"/>
      <c r="N1928" s="307"/>
      <c r="O1928" s="311">
        <v>7109.55</v>
      </c>
      <c r="P1928" s="309">
        <v>-1.7278199749811669</v>
      </c>
    </row>
    <row r="1929" spans="1:16" x14ac:dyDescent="0.35">
      <c r="A1929" s="303">
        <v>42424</v>
      </c>
      <c r="B1929" s="310">
        <v>9346.3902839999992</v>
      </c>
      <c r="C1929" s="305">
        <v>-1.28</v>
      </c>
      <c r="D1929" s="315">
        <v>38.936</v>
      </c>
      <c r="E1929" s="305">
        <v>-1.27</v>
      </c>
      <c r="F1929" s="305">
        <v>1.0000000000000009E-2</v>
      </c>
      <c r="G1929" s="305">
        <f t="shared" si="13"/>
        <v>3.8212479340816632E-2</v>
      </c>
      <c r="H1929" s="305">
        <v>0.54098522625555379</v>
      </c>
      <c r="I1929" s="307"/>
      <c r="J1929" s="307"/>
      <c r="K1929" s="307"/>
      <c r="L1929" s="307"/>
      <c r="M1929" s="307"/>
      <c r="N1929" s="307"/>
      <c r="O1929" s="311">
        <v>7018.7</v>
      </c>
      <c r="P1929" s="309">
        <v>-1.2778586549078403</v>
      </c>
    </row>
    <row r="1930" spans="1:16" x14ac:dyDescent="0.35">
      <c r="A1930" s="303">
        <v>42425</v>
      </c>
      <c r="B1930" s="310">
        <v>9282.3781080000008</v>
      </c>
      <c r="C1930" s="305">
        <v>-0.68</v>
      </c>
      <c r="D1930" s="315">
        <v>38.670499999999997</v>
      </c>
      <c r="E1930" s="305">
        <v>-0.68</v>
      </c>
      <c r="F1930" s="305">
        <v>0</v>
      </c>
      <c r="G1930" s="305">
        <f t="shared" si="13"/>
        <v>3.8209023592914372E-2</v>
      </c>
      <c r="H1930" s="305">
        <v>0.5408006843011961</v>
      </c>
      <c r="I1930" s="307"/>
      <c r="J1930" s="307"/>
      <c r="K1930" s="307"/>
      <c r="L1930" s="307"/>
      <c r="M1930" s="307"/>
      <c r="N1930" s="307"/>
      <c r="O1930" s="311">
        <v>6970.6</v>
      </c>
      <c r="P1930" s="309">
        <v>-0.68531209483236855</v>
      </c>
    </row>
    <row r="1931" spans="1:16" x14ac:dyDescent="0.35">
      <c r="A1931" s="303">
        <v>42426</v>
      </c>
      <c r="B1931" s="310">
        <v>9361.1049619999994</v>
      </c>
      <c r="C1931" s="305">
        <v>0.85</v>
      </c>
      <c r="D1931" s="315">
        <v>38.995699999999999</v>
      </c>
      <c r="E1931" s="305">
        <v>0.84</v>
      </c>
      <c r="F1931" s="305">
        <v>-1.0000000000000009E-2</v>
      </c>
      <c r="G1931" s="305">
        <f t="shared" si="13"/>
        <v>3.8205158510506113E-2</v>
      </c>
      <c r="H1931" s="305">
        <v>0.54061775782232968</v>
      </c>
      <c r="I1931" s="307"/>
      <c r="J1931" s="307"/>
      <c r="K1931" s="307"/>
      <c r="L1931" s="307"/>
      <c r="M1931" s="307"/>
      <c r="N1931" s="307"/>
      <c r="O1931" s="311">
        <v>7029.75</v>
      </c>
      <c r="P1931" s="309">
        <v>0.848563968668402</v>
      </c>
    </row>
    <row r="1932" spans="1:16" x14ac:dyDescent="0.35">
      <c r="A1932" s="303">
        <v>42429</v>
      </c>
      <c r="B1932" s="310">
        <v>9304.2570360000009</v>
      </c>
      <c r="C1932" s="305">
        <v>-0.61</v>
      </c>
      <c r="D1932" s="315">
        <v>38.7577</v>
      </c>
      <c r="E1932" s="305">
        <v>-0.61</v>
      </c>
      <c r="F1932" s="305">
        <v>0</v>
      </c>
      <c r="G1932" s="305">
        <f t="shared" si="13"/>
        <v>3.8201387633322557E-2</v>
      </c>
      <c r="H1932" s="305">
        <v>0.54043360246347605</v>
      </c>
      <c r="I1932" s="307"/>
      <c r="J1932" s="307"/>
      <c r="K1932" s="307"/>
      <c r="L1932" s="307"/>
      <c r="M1932" s="307"/>
      <c r="N1932" s="307"/>
      <c r="O1932" s="311">
        <v>6987.05</v>
      </c>
      <c r="P1932" s="309">
        <v>-0.60741847149613881</v>
      </c>
    </row>
    <row r="1933" spans="1:16" x14ac:dyDescent="0.35">
      <c r="A1933" s="303">
        <v>42430</v>
      </c>
      <c r="B1933" s="310">
        <v>9617.5132109999995</v>
      </c>
      <c r="C1933" s="305">
        <v>3.37</v>
      </c>
      <c r="D1933" s="315">
        <v>40.057099999999998</v>
      </c>
      <c r="E1933" s="305">
        <v>3.35</v>
      </c>
      <c r="F1933" s="305">
        <v>-2.0000000000000018E-2</v>
      </c>
      <c r="G1933" s="305">
        <f t="shared" si="13"/>
        <v>3.8182450923716332E-2</v>
      </c>
      <c r="H1933" s="305">
        <v>0.54028452798598969</v>
      </c>
      <c r="I1933" s="307"/>
      <c r="J1933" s="307"/>
      <c r="K1933" s="307"/>
      <c r="L1933" s="307"/>
      <c r="M1933" s="307"/>
      <c r="N1933" s="307"/>
      <c r="O1933" s="311">
        <v>7222.3</v>
      </c>
      <c r="P1933" s="309">
        <v>3.3669431305057214</v>
      </c>
    </row>
    <row r="1934" spans="1:16" x14ac:dyDescent="0.35">
      <c r="A1934" s="303">
        <v>42431</v>
      </c>
      <c r="B1934" s="310">
        <v>9812.6791049999993</v>
      </c>
      <c r="C1934" s="305">
        <v>2.0299999999999998</v>
      </c>
      <c r="D1934" s="315">
        <v>40.863300000000002</v>
      </c>
      <c r="E1934" s="305">
        <v>2.0099999999999998</v>
      </c>
      <c r="F1934" s="305">
        <v>-2.0000000000000018E-2</v>
      </c>
      <c r="G1934" s="305">
        <f t="shared" si="13"/>
        <v>3.8174530778673423E-2</v>
      </c>
      <c r="H1934" s="305">
        <v>0.54013556605102664</v>
      </c>
      <c r="I1934" s="307"/>
      <c r="J1934" s="307"/>
      <c r="K1934" s="307"/>
      <c r="L1934" s="307"/>
      <c r="M1934" s="307"/>
      <c r="N1934" s="307"/>
      <c r="O1934" s="311">
        <v>7368.85</v>
      </c>
      <c r="P1934" s="309">
        <v>2.0291319939631443</v>
      </c>
    </row>
    <row r="1935" spans="1:16" x14ac:dyDescent="0.35">
      <c r="A1935" s="303">
        <v>42432</v>
      </c>
      <c r="B1935" s="310">
        <v>9955.1040799999992</v>
      </c>
      <c r="C1935" s="305">
        <v>1.45</v>
      </c>
      <c r="D1935" s="315">
        <v>41.453200000000002</v>
      </c>
      <c r="E1935" s="305">
        <v>1.44</v>
      </c>
      <c r="F1935" s="305">
        <v>-1.0000000000000009E-2</v>
      </c>
      <c r="G1935" s="305">
        <f t="shared" si="13"/>
        <v>3.8170539385265878E-2</v>
      </c>
      <c r="H1935" s="305">
        <v>0.53995334379380244</v>
      </c>
      <c r="I1935" s="307"/>
      <c r="J1935" s="307"/>
      <c r="K1935" s="307"/>
      <c r="L1935" s="307"/>
      <c r="M1935" s="307"/>
      <c r="N1935" s="307"/>
      <c r="O1935" s="311">
        <v>7475.6</v>
      </c>
      <c r="P1935" s="309">
        <v>1.4486656669629587</v>
      </c>
    </row>
    <row r="1936" spans="1:16" x14ac:dyDescent="0.35">
      <c r="A1936" s="303">
        <v>42433</v>
      </c>
      <c r="B1936" s="310">
        <v>9968.0879559999994</v>
      </c>
      <c r="C1936" s="305">
        <v>0.13</v>
      </c>
      <c r="D1936" s="315">
        <v>41.505299999999998</v>
      </c>
      <c r="E1936" s="305">
        <v>0.13</v>
      </c>
      <c r="F1936" s="305">
        <v>0</v>
      </c>
      <c r="G1936" s="305">
        <f t="shared" si="13"/>
        <v>3.8166703672327072E-2</v>
      </c>
      <c r="H1936" s="305">
        <v>0.53976996394959131</v>
      </c>
      <c r="I1936" s="307"/>
      <c r="J1936" s="307"/>
      <c r="K1936" s="307"/>
      <c r="L1936" s="307"/>
      <c r="M1936" s="307"/>
      <c r="N1936" s="307"/>
      <c r="O1936" s="311">
        <v>7485.35</v>
      </c>
      <c r="P1936" s="309">
        <v>0.13042431376745678</v>
      </c>
    </row>
    <row r="1937" spans="1:16" x14ac:dyDescent="0.35">
      <c r="A1937" s="303">
        <v>42437</v>
      </c>
      <c r="B1937" s="310">
        <v>9967.9947379999994</v>
      </c>
      <c r="C1937" s="305">
        <v>0</v>
      </c>
      <c r="D1937" s="315">
        <v>41.497999999999998</v>
      </c>
      <c r="E1937" s="305">
        <v>-0.02</v>
      </c>
      <c r="F1937" s="305">
        <v>-0.02</v>
      </c>
      <c r="G1937" s="305">
        <f t="shared" si="13"/>
        <v>3.8170191397856205E-2</v>
      </c>
      <c r="H1937" s="305">
        <v>0.53962146946505496</v>
      </c>
      <c r="I1937" s="307"/>
      <c r="J1937" s="307"/>
      <c r="K1937" s="307"/>
      <c r="L1937" s="307"/>
      <c r="M1937" s="307"/>
      <c r="N1937" s="307"/>
      <c r="O1937" s="311">
        <v>7485.3</v>
      </c>
      <c r="P1937" s="309">
        <v>-6.6797143754376072E-4</v>
      </c>
    </row>
    <row r="1938" spans="1:16" x14ac:dyDescent="0.35">
      <c r="A1938" s="303">
        <v>42438</v>
      </c>
      <c r="B1938" s="310">
        <v>10029.95779</v>
      </c>
      <c r="C1938" s="305">
        <v>0.62</v>
      </c>
      <c r="D1938" s="315">
        <v>41.753300000000003</v>
      </c>
      <c r="E1938" s="305">
        <v>0.62</v>
      </c>
      <c r="F1938" s="305">
        <v>0</v>
      </c>
      <c r="G1938" s="305">
        <f t="shared" si="13"/>
        <v>3.8170191397856205E-2</v>
      </c>
      <c r="H1938" s="305">
        <v>0.53943847060936456</v>
      </c>
      <c r="I1938" s="307"/>
      <c r="J1938" s="307"/>
      <c r="K1938" s="307"/>
      <c r="L1938" s="307"/>
      <c r="M1938" s="307"/>
      <c r="N1938" s="307"/>
      <c r="O1938" s="311">
        <v>7531.8</v>
      </c>
      <c r="P1938" s="309">
        <v>0.62121758646948011</v>
      </c>
    </row>
    <row r="1939" spans="1:16" x14ac:dyDescent="0.35">
      <c r="A1939" s="303">
        <v>42439</v>
      </c>
      <c r="B1939" s="310">
        <v>9969.1532989999996</v>
      </c>
      <c r="C1939" s="305">
        <v>-0.61</v>
      </c>
      <c r="D1939" s="315">
        <v>41.497900000000001</v>
      </c>
      <c r="E1939" s="305">
        <v>-0.61</v>
      </c>
      <c r="F1939" s="305">
        <v>0</v>
      </c>
      <c r="G1939" s="305">
        <f t="shared" si="13"/>
        <v>3.8166875123363364E-2</v>
      </c>
      <c r="H1939" s="305">
        <v>0.53925565772502615</v>
      </c>
      <c r="I1939" s="307"/>
      <c r="J1939" s="307"/>
      <c r="K1939" s="307"/>
      <c r="L1939" s="307"/>
      <c r="M1939" s="307"/>
      <c r="N1939" s="307"/>
      <c r="O1939" s="311">
        <v>7486.15</v>
      </c>
      <c r="P1939" s="309">
        <v>-0.60609681616612954</v>
      </c>
    </row>
    <row r="1940" spans="1:16" x14ac:dyDescent="0.35">
      <c r="A1940" s="303">
        <v>42440</v>
      </c>
      <c r="B1940" s="310">
        <v>10001.180194</v>
      </c>
      <c r="C1940" s="305">
        <v>0.32</v>
      </c>
      <c r="D1940" s="315">
        <v>41.6295</v>
      </c>
      <c r="E1940" s="305">
        <v>0.32</v>
      </c>
      <c r="F1940" s="305">
        <v>0</v>
      </c>
      <c r="G1940" s="305">
        <f t="shared" si="13"/>
        <v>3.8112791464642429E-2</v>
      </c>
      <c r="H1940" s="305">
        <v>0.53907303049740862</v>
      </c>
      <c r="I1940" s="307"/>
      <c r="J1940" s="307"/>
      <c r="K1940" s="307"/>
      <c r="L1940" s="307"/>
      <c r="M1940" s="307"/>
      <c r="N1940" s="307"/>
      <c r="O1940" s="311">
        <v>7510.2</v>
      </c>
      <c r="P1940" s="309">
        <v>0.32125992666457637</v>
      </c>
    </row>
    <row r="1941" spans="1:16" x14ac:dyDescent="0.35">
      <c r="A1941" s="303">
        <v>42443</v>
      </c>
      <c r="B1941" s="310">
        <v>10048.886853</v>
      </c>
      <c r="C1941" s="305">
        <v>0.48</v>
      </c>
      <c r="D1941" s="315">
        <v>41.835999999999999</v>
      </c>
      <c r="E1941" s="305">
        <v>0.5</v>
      </c>
      <c r="F1941" s="305">
        <v>2.0000000000000018E-2</v>
      </c>
      <c r="G1941" s="305">
        <f t="shared" si="13"/>
        <v>3.8120642450841964E-2</v>
      </c>
      <c r="H1941" s="305">
        <v>0.53898373961404678</v>
      </c>
      <c r="I1941" s="307"/>
      <c r="J1941" s="307"/>
      <c r="K1941" s="307"/>
      <c r="L1941" s="307"/>
      <c r="M1941" s="307"/>
      <c r="N1941" s="307"/>
      <c r="O1941" s="311">
        <v>7538.75</v>
      </c>
      <c r="P1941" s="309">
        <v>0.38014966312481935</v>
      </c>
    </row>
    <row r="1942" spans="1:16" x14ac:dyDescent="0.35">
      <c r="A1942" s="303">
        <v>42444</v>
      </c>
      <c r="B1942" s="310">
        <v>9944.7555209999991</v>
      </c>
      <c r="C1942" s="305">
        <v>-1.04</v>
      </c>
      <c r="D1942" s="315">
        <v>41.401200000000003</v>
      </c>
      <c r="E1942" s="305">
        <v>-1.04</v>
      </c>
      <c r="F1942" s="305">
        <v>0</v>
      </c>
      <c r="G1942" s="305">
        <f t="shared" si="13"/>
        <v>3.8098245955478782E-2</v>
      </c>
      <c r="H1942" s="305">
        <v>0.53880143000282732</v>
      </c>
      <c r="I1942" s="307"/>
      <c r="J1942" s="307"/>
      <c r="K1942" s="307"/>
      <c r="L1942" s="307"/>
      <c r="M1942" s="307"/>
      <c r="N1942" s="307"/>
      <c r="O1942" s="311">
        <v>7460.6</v>
      </c>
      <c r="P1942" s="309">
        <v>-1.0366440059691544</v>
      </c>
    </row>
    <row r="1943" spans="1:16" x14ac:dyDescent="0.35">
      <c r="A1943" s="303">
        <v>42445</v>
      </c>
      <c r="B1943" s="310">
        <v>9997.8951560000005</v>
      </c>
      <c r="C1943" s="305">
        <v>0.53</v>
      </c>
      <c r="D1943" s="315">
        <v>41.623600000000003</v>
      </c>
      <c r="E1943" s="305">
        <v>0.54</v>
      </c>
      <c r="F1943" s="305">
        <v>1.0000000000000009E-2</v>
      </c>
      <c r="G1943" s="305">
        <f t="shared" si="13"/>
        <v>3.8079609337063065E-2</v>
      </c>
      <c r="H1943" s="305">
        <v>0.53864981801303058</v>
      </c>
      <c r="I1943" s="307"/>
      <c r="J1943" s="307"/>
      <c r="K1943" s="307"/>
      <c r="L1943" s="307"/>
      <c r="M1943" s="307"/>
      <c r="N1943" s="307"/>
      <c r="O1943" s="311">
        <v>7498.75</v>
      </c>
      <c r="P1943" s="309">
        <v>0.51135297429160698</v>
      </c>
    </row>
    <row r="1944" spans="1:16" x14ac:dyDescent="0.35">
      <c r="A1944" s="303">
        <v>42446</v>
      </c>
      <c r="B1944" s="310">
        <v>10021.133419</v>
      </c>
      <c r="C1944" s="305">
        <v>0.23</v>
      </c>
      <c r="D1944" s="315">
        <v>41.723599999999998</v>
      </c>
      <c r="E1944" s="305">
        <v>0.24</v>
      </c>
      <c r="F1944" s="305">
        <v>9.9999999999999811E-3</v>
      </c>
      <c r="G1944" s="305">
        <f t="shared" si="13"/>
        <v>3.7949707437156338E-2</v>
      </c>
      <c r="H1944" s="305">
        <v>0.53849832548900212</v>
      </c>
      <c r="I1944" s="307"/>
      <c r="J1944" s="307"/>
      <c r="K1944" s="307"/>
      <c r="L1944" s="307"/>
      <c r="M1944" s="307"/>
      <c r="N1944" s="307"/>
      <c r="O1944" s="311">
        <v>7512.55</v>
      </c>
      <c r="P1944" s="309">
        <v>0.18403067177863219</v>
      </c>
    </row>
    <row r="1945" spans="1:16" x14ac:dyDescent="0.35">
      <c r="A1945" s="303">
        <v>42447</v>
      </c>
      <c r="B1945" s="310">
        <v>10143.600850999999</v>
      </c>
      <c r="C1945" s="305">
        <v>1.22</v>
      </c>
      <c r="D1945" s="315">
        <v>42.2239</v>
      </c>
      <c r="E1945" s="305">
        <v>1.2</v>
      </c>
      <c r="F1945" s="305">
        <v>-2.0000000000000018E-2</v>
      </c>
      <c r="G1945" s="305">
        <f t="shared" si="13"/>
        <v>3.7953022100343924E-2</v>
      </c>
      <c r="H1945" s="305">
        <v>0.53835136580276099</v>
      </c>
      <c r="I1945" s="307"/>
      <c r="J1945" s="307"/>
      <c r="K1945" s="307"/>
      <c r="L1945" s="307"/>
      <c r="M1945" s="307"/>
      <c r="N1945" s="307"/>
      <c r="O1945" s="311">
        <v>7604.35</v>
      </c>
      <c r="P1945" s="309">
        <v>1.2219552615290439</v>
      </c>
    </row>
    <row r="1946" spans="1:16" x14ac:dyDescent="0.35">
      <c r="A1946" s="303">
        <v>42450</v>
      </c>
      <c r="B1946" s="310">
        <v>10278.296435</v>
      </c>
      <c r="C1946" s="305">
        <v>1.33</v>
      </c>
      <c r="D1946" s="315">
        <v>42.773699999999998</v>
      </c>
      <c r="E1946" s="305">
        <v>1.3</v>
      </c>
      <c r="F1946" s="305">
        <v>-3.0000000000000027E-2</v>
      </c>
      <c r="G1946" s="305">
        <f t="shared" si="13"/>
        <v>3.7959588807924202E-2</v>
      </c>
      <c r="H1946" s="305">
        <v>0.53826971055734085</v>
      </c>
      <c r="I1946" s="307"/>
      <c r="J1946" s="307"/>
      <c r="K1946" s="307"/>
      <c r="L1946" s="307"/>
      <c r="M1946" s="307"/>
      <c r="N1946" s="307"/>
      <c r="O1946" s="311">
        <v>7704.25</v>
      </c>
      <c r="P1946" s="309">
        <v>1.3137217513659896</v>
      </c>
    </row>
    <row r="1947" spans="1:16" x14ac:dyDescent="0.35">
      <c r="A1947" s="303">
        <v>42451</v>
      </c>
      <c r="B1947" s="310">
        <v>10292.771567</v>
      </c>
      <c r="C1947" s="305">
        <v>0.14000000000000001</v>
      </c>
      <c r="D1947" s="315">
        <v>42.831699999999998</v>
      </c>
      <c r="E1947" s="305">
        <v>0.14000000000000001</v>
      </c>
      <c r="F1947" s="305">
        <v>0</v>
      </c>
      <c r="G1947" s="305">
        <f t="shared" si="13"/>
        <v>3.7956315888788554E-2</v>
      </c>
      <c r="H1947" s="305">
        <v>0.53808828333979586</v>
      </c>
      <c r="I1947" s="307"/>
      <c r="J1947" s="307"/>
      <c r="K1947" s="307"/>
      <c r="L1947" s="307"/>
      <c r="M1947" s="307"/>
      <c r="N1947" s="307"/>
      <c r="O1947" s="311">
        <v>7714.9</v>
      </c>
      <c r="P1947" s="309">
        <v>0.13823538955770692</v>
      </c>
    </row>
    <row r="1948" spans="1:16" x14ac:dyDescent="0.35">
      <c r="A1948" s="303">
        <v>42452</v>
      </c>
      <c r="B1948" s="310">
        <v>10294.93288</v>
      </c>
      <c r="C1948" s="305">
        <v>0.02</v>
      </c>
      <c r="D1948" s="315">
        <v>42.838999999999999</v>
      </c>
      <c r="E1948" s="305">
        <v>0.02</v>
      </c>
      <c r="F1948" s="305">
        <v>0</v>
      </c>
      <c r="G1948" s="305">
        <f t="shared" si="13"/>
        <v>2.9613187137551365E-2</v>
      </c>
      <c r="H1948" s="305">
        <v>0.53790703937348405</v>
      </c>
      <c r="I1948" s="307"/>
      <c r="J1948" s="307"/>
      <c r="K1948" s="307"/>
      <c r="L1948" s="307"/>
      <c r="M1948" s="307"/>
      <c r="N1948" s="307"/>
      <c r="O1948" s="311">
        <v>7716.5</v>
      </c>
      <c r="P1948" s="309">
        <v>2.073908929474606E-2</v>
      </c>
    </row>
    <row r="1949" spans="1:16" x14ac:dyDescent="0.35">
      <c r="A1949" s="303">
        <v>42457</v>
      </c>
      <c r="B1949" s="310">
        <v>10159.664054000001</v>
      </c>
      <c r="C1949" s="305">
        <v>-1.31</v>
      </c>
      <c r="D1949" s="315">
        <v>42.280200000000001</v>
      </c>
      <c r="E1949" s="305">
        <v>-1.3</v>
      </c>
      <c r="F1949" s="305">
        <v>1.0000000000000009E-2</v>
      </c>
      <c r="G1949" s="305">
        <f t="shared" si="13"/>
        <v>1.7696303548381975E-2</v>
      </c>
      <c r="H1949" s="305">
        <v>0.53775642204472451</v>
      </c>
      <c r="I1949" s="307"/>
      <c r="J1949" s="307"/>
      <c r="K1949" s="307"/>
      <c r="L1949" s="307"/>
      <c r="M1949" s="307"/>
      <c r="N1949" s="307"/>
      <c r="O1949" s="311">
        <v>7615.1</v>
      </c>
      <c r="P1949" s="309">
        <v>-1.3140672584721005</v>
      </c>
    </row>
    <row r="1950" spans="1:16" x14ac:dyDescent="0.35">
      <c r="A1950" s="303">
        <v>42458</v>
      </c>
      <c r="B1950" s="310">
        <v>10135.489371</v>
      </c>
      <c r="C1950" s="305">
        <v>-0.24</v>
      </c>
      <c r="D1950" s="315">
        <v>42.179900000000004</v>
      </c>
      <c r="E1950" s="305">
        <v>-0.24</v>
      </c>
      <c r="F1950" s="305">
        <v>0</v>
      </c>
      <c r="G1950" s="305">
        <f t="shared" si="13"/>
        <v>1.7689193517315623E-2</v>
      </c>
      <c r="H1950" s="305">
        <v>0.53757552311362045</v>
      </c>
      <c r="I1950" s="307"/>
      <c r="J1950" s="307"/>
      <c r="K1950" s="307"/>
      <c r="L1950" s="307"/>
      <c r="M1950" s="307"/>
      <c r="N1950" s="307"/>
      <c r="O1950" s="311">
        <v>7597</v>
      </c>
      <c r="P1950" s="309">
        <v>-0.23768565087786586</v>
      </c>
    </row>
    <row r="1951" spans="1:16" x14ac:dyDescent="0.35">
      <c r="A1951" s="303">
        <v>42459</v>
      </c>
      <c r="B1951" s="310">
        <v>10321.201171000001</v>
      </c>
      <c r="C1951" s="305">
        <v>1.83</v>
      </c>
      <c r="D1951" s="315">
        <v>42.939399999999999</v>
      </c>
      <c r="E1951" s="305">
        <v>1.8</v>
      </c>
      <c r="F1951" s="305">
        <v>-3.0000000000000027E-2</v>
      </c>
      <c r="G1951" s="305">
        <f t="shared" si="13"/>
        <v>1.7665839481775272E-2</v>
      </c>
      <c r="H1951" s="305">
        <v>0.53749457684194335</v>
      </c>
      <c r="I1951" s="307"/>
      <c r="J1951" s="307"/>
      <c r="K1951" s="307"/>
      <c r="L1951" s="307"/>
      <c r="M1951" s="307"/>
      <c r="N1951" s="307"/>
      <c r="O1951" s="311">
        <v>7735.2</v>
      </c>
      <c r="P1951" s="309">
        <v>1.8191391338686298</v>
      </c>
    </row>
    <row r="1952" spans="1:16" x14ac:dyDescent="0.35">
      <c r="A1952" s="303">
        <v>42460</v>
      </c>
      <c r="B1952" s="310">
        <v>10325.497674</v>
      </c>
      <c r="C1952" s="305">
        <v>0.04</v>
      </c>
      <c r="D1952" s="315">
        <v>42.954300000000003</v>
      </c>
      <c r="E1952" s="305">
        <v>0.03</v>
      </c>
      <c r="F1952" s="305">
        <v>-1.0000000000000002E-2</v>
      </c>
      <c r="G1952" s="305">
        <f t="shared" si="13"/>
        <v>1.7665839481775272E-2</v>
      </c>
      <c r="H1952" s="305">
        <v>0.53731542110266584</v>
      </c>
      <c r="I1952" s="307"/>
      <c r="J1952" s="307"/>
      <c r="K1952" s="307"/>
      <c r="L1952" s="307"/>
      <c r="M1952" s="307"/>
      <c r="N1952" s="307"/>
      <c r="O1952" s="311">
        <v>7738.4</v>
      </c>
      <c r="P1952" s="309">
        <v>4.1369324645772809E-2</v>
      </c>
    </row>
    <row r="1953" spans="1:16" x14ac:dyDescent="0.35">
      <c r="A1953" s="303">
        <v>42461</v>
      </c>
      <c r="B1953" s="310">
        <v>10291.686062999999</v>
      </c>
      <c r="C1953" s="305">
        <v>-0.33</v>
      </c>
      <c r="D1953" s="315">
        <v>42.817700000000002</v>
      </c>
      <c r="E1953" s="305">
        <v>-0.32</v>
      </c>
      <c r="F1953" s="305">
        <v>1.0000000000000009E-2</v>
      </c>
      <c r="G1953" s="305">
        <f t="shared" si="13"/>
        <v>1.7674484126762077E-2</v>
      </c>
      <c r="H1953" s="305">
        <v>0.53716549220013732</v>
      </c>
      <c r="I1953" s="307"/>
      <c r="J1953" s="307"/>
      <c r="K1953" s="307"/>
      <c r="L1953" s="307"/>
      <c r="M1953" s="307"/>
      <c r="N1953" s="307"/>
      <c r="O1953" s="311">
        <v>7713.05</v>
      </c>
      <c r="P1953" s="309">
        <v>-0.32758709810812903</v>
      </c>
    </row>
    <row r="1954" spans="1:16" x14ac:dyDescent="0.35">
      <c r="A1954" s="303">
        <v>42464</v>
      </c>
      <c r="B1954" s="310">
        <v>10352.691070000001</v>
      </c>
      <c r="C1954" s="305">
        <v>0.59</v>
      </c>
      <c r="D1954" s="315">
        <v>43.061599999999999</v>
      </c>
      <c r="E1954" s="305">
        <v>0.56999999999999995</v>
      </c>
      <c r="F1954" s="305">
        <v>-2.0000000000000018E-2</v>
      </c>
      <c r="G1954" s="305">
        <f t="shared" si="13"/>
        <v>1.7674484126762077E-2</v>
      </c>
      <c r="H1954" s="305">
        <v>0.53701988775427001</v>
      </c>
      <c r="I1954" s="307"/>
      <c r="J1954" s="307"/>
      <c r="K1954" s="307"/>
      <c r="L1954" s="307"/>
      <c r="M1954" s="307"/>
      <c r="N1954" s="307"/>
      <c r="O1954" s="311">
        <v>7758.8</v>
      </c>
      <c r="P1954" s="309">
        <v>0.59315056948937195</v>
      </c>
    </row>
    <row r="1955" spans="1:16" x14ac:dyDescent="0.35">
      <c r="A1955" s="303">
        <v>42465</v>
      </c>
      <c r="B1955" s="310">
        <v>10145.097916999999</v>
      </c>
      <c r="C1955" s="305">
        <v>-2.0099999999999998</v>
      </c>
      <c r="D1955" s="315">
        <v>42.2014</v>
      </c>
      <c r="E1955" s="305">
        <v>-2</v>
      </c>
      <c r="F1955" s="305">
        <v>9.9999999999997868E-3</v>
      </c>
      <c r="G1955" s="305">
        <f t="shared" si="13"/>
        <v>1.7682743439763792E-2</v>
      </c>
      <c r="H1955" s="305">
        <v>0.53687028573988926</v>
      </c>
      <c r="I1955" s="307"/>
      <c r="J1955" s="307"/>
      <c r="K1955" s="307"/>
      <c r="L1955" s="307"/>
      <c r="M1955" s="307"/>
      <c r="N1955" s="307"/>
      <c r="O1955" s="311">
        <v>7603.2</v>
      </c>
      <c r="P1955" s="309">
        <v>-2.0054647625921582</v>
      </c>
    </row>
    <row r="1956" spans="1:16" x14ac:dyDescent="0.35">
      <c r="A1956" s="303">
        <v>42466</v>
      </c>
      <c r="B1956" s="310">
        <v>10159.975560000001</v>
      </c>
      <c r="C1956" s="305">
        <v>0.15</v>
      </c>
      <c r="D1956" s="315">
        <v>42.261400000000002</v>
      </c>
      <c r="E1956" s="305">
        <v>0.14000000000000001</v>
      </c>
      <c r="F1956" s="305">
        <v>-9.9999999999999811E-3</v>
      </c>
      <c r="G1956" s="305">
        <f t="shared" si="13"/>
        <v>1.7682743439763792E-2</v>
      </c>
      <c r="H1956" s="305">
        <v>0.53669184705470496</v>
      </c>
      <c r="I1956" s="307"/>
      <c r="J1956" s="307"/>
      <c r="K1956" s="307"/>
      <c r="L1956" s="307"/>
      <c r="M1956" s="307"/>
      <c r="N1956" s="307"/>
      <c r="O1956" s="311">
        <v>7614.35</v>
      </c>
      <c r="P1956" s="309">
        <v>0.14664877946128665</v>
      </c>
    </row>
    <row r="1957" spans="1:16" x14ac:dyDescent="0.35">
      <c r="A1957" s="303">
        <v>42467</v>
      </c>
      <c r="B1957" s="310">
        <v>10069.362042999999</v>
      </c>
      <c r="C1957" s="305">
        <v>-0.89</v>
      </c>
      <c r="D1957" s="315">
        <v>41.885399999999997</v>
      </c>
      <c r="E1957" s="305">
        <v>-0.89</v>
      </c>
      <c r="F1957" s="305">
        <v>0</v>
      </c>
      <c r="G1957" s="305">
        <f t="shared" si="13"/>
        <v>1.7682743439763792E-2</v>
      </c>
      <c r="H1957" s="305">
        <v>0.53651219876405243</v>
      </c>
      <c r="I1957" s="307"/>
      <c r="J1957" s="307"/>
      <c r="K1957" s="307"/>
      <c r="L1957" s="307"/>
      <c r="M1957" s="307"/>
      <c r="N1957" s="307"/>
      <c r="O1957" s="311">
        <v>7546.45</v>
      </c>
      <c r="P1957" s="309">
        <v>-0.89173731178630533</v>
      </c>
    </row>
    <row r="1958" spans="1:16" x14ac:dyDescent="0.35">
      <c r="A1958" s="303">
        <v>42468</v>
      </c>
      <c r="B1958" s="310">
        <v>10081.010636999999</v>
      </c>
      <c r="C1958" s="305">
        <v>0.12</v>
      </c>
      <c r="D1958" s="315">
        <v>41.932000000000002</v>
      </c>
      <c r="E1958" s="305">
        <v>0.11</v>
      </c>
      <c r="F1958" s="305">
        <v>-9.999999999999995E-3</v>
      </c>
      <c r="G1958" s="305">
        <f t="shared" si="13"/>
        <v>1.7675169326929571E-2</v>
      </c>
      <c r="H1958" s="305">
        <v>0.53633412730893815</v>
      </c>
      <c r="I1958" s="307"/>
      <c r="J1958" s="307"/>
      <c r="K1958" s="307"/>
      <c r="L1958" s="307"/>
      <c r="M1958" s="307"/>
      <c r="N1958" s="307"/>
      <c r="O1958" s="311">
        <v>7555.2</v>
      </c>
      <c r="P1958" s="309">
        <v>0.11594855859377588</v>
      </c>
    </row>
    <row r="1959" spans="1:16" x14ac:dyDescent="0.35">
      <c r="A1959" s="303">
        <v>42471</v>
      </c>
      <c r="B1959" s="310">
        <v>10236.111730000001</v>
      </c>
      <c r="C1959" s="305">
        <v>1.54</v>
      </c>
      <c r="D1959" s="315">
        <v>42.568800000000003</v>
      </c>
      <c r="E1959" s="305">
        <v>1.52</v>
      </c>
      <c r="F1959" s="305">
        <v>-2.0000000000000018E-2</v>
      </c>
      <c r="G1959" s="305">
        <f t="shared" si="13"/>
        <v>1.7682395466307298E-2</v>
      </c>
      <c r="H1959" s="305">
        <v>0.53618933612353525</v>
      </c>
      <c r="I1959" s="307"/>
      <c r="J1959" s="307"/>
      <c r="K1959" s="307"/>
      <c r="L1959" s="307"/>
      <c r="M1959" s="307"/>
      <c r="N1959" s="307"/>
      <c r="O1959" s="311">
        <v>7671.4</v>
      </c>
      <c r="P1959" s="309">
        <v>1.5380135535789896</v>
      </c>
    </row>
    <row r="1960" spans="1:16" x14ac:dyDescent="0.35">
      <c r="A1960" s="303">
        <v>42472</v>
      </c>
      <c r="B1960" s="310">
        <v>10286.175331</v>
      </c>
      <c r="C1960" s="305">
        <v>0.49</v>
      </c>
      <c r="D1960" s="315">
        <v>42.774799999999999</v>
      </c>
      <c r="E1960" s="305">
        <v>0.48</v>
      </c>
      <c r="F1960" s="305">
        <v>-1.0000000000000009E-2</v>
      </c>
      <c r="G1960" s="305">
        <f t="shared" si="13"/>
        <v>1.7674832255973157E-2</v>
      </c>
      <c r="H1960" s="305">
        <v>0.53601159517740227</v>
      </c>
      <c r="I1960" s="307"/>
      <c r="J1960" s="307"/>
      <c r="K1960" s="307"/>
      <c r="L1960" s="307"/>
      <c r="M1960" s="307"/>
      <c r="N1960" s="307"/>
      <c r="O1960" s="311">
        <v>7708.95</v>
      </c>
      <c r="P1960" s="309">
        <v>0.48948040774826218</v>
      </c>
    </row>
    <row r="1961" spans="1:16" x14ac:dyDescent="0.35">
      <c r="A1961" s="303">
        <v>42473</v>
      </c>
      <c r="B1961" s="310">
        <v>10475.02132</v>
      </c>
      <c r="C1961" s="305">
        <v>1.84</v>
      </c>
      <c r="D1961" s="315">
        <v>43.556699999999999</v>
      </c>
      <c r="E1961" s="305">
        <v>1.83</v>
      </c>
      <c r="F1961" s="305">
        <v>-1.0000000000000009E-2</v>
      </c>
      <c r="G1961" s="305">
        <f t="shared" si="13"/>
        <v>1.7674484126762074E-2</v>
      </c>
      <c r="H1961" s="305">
        <v>0.5358340307138727</v>
      </c>
      <c r="I1961" s="307"/>
      <c r="J1961" s="307"/>
      <c r="K1961" s="307"/>
      <c r="L1961" s="307"/>
      <c r="M1961" s="307"/>
      <c r="N1961" s="307"/>
      <c r="O1961" s="311">
        <v>7850.45</v>
      </c>
      <c r="P1961" s="309">
        <v>1.8355288333690063</v>
      </c>
    </row>
    <row r="1962" spans="1:16" x14ac:dyDescent="0.35">
      <c r="A1962" s="303">
        <v>42478</v>
      </c>
      <c r="B1962" s="310">
        <v>10560.737891000001</v>
      </c>
      <c r="C1962" s="305">
        <v>0.82</v>
      </c>
      <c r="D1962" s="315">
        <v>43.900599999999997</v>
      </c>
      <c r="E1962" s="305">
        <v>0.79</v>
      </c>
      <c r="F1962" s="305">
        <v>-2.9999999999999916E-2</v>
      </c>
      <c r="G1962" s="305">
        <f t="shared" si="13"/>
        <v>1.7689944400879239E-2</v>
      </c>
      <c r="H1962" s="305">
        <v>0.53575434035636071</v>
      </c>
      <c r="I1962" s="307"/>
      <c r="J1962" s="307"/>
      <c r="K1962" s="307"/>
      <c r="L1962" s="307"/>
      <c r="M1962" s="307"/>
      <c r="N1962" s="307"/>
      <c r="O1962" s="311">
        <v>7914.7</v>
      </c>
      <c r="P1962" s="309">
        <v>0.81842442152997608</v>
      </c>
    </row>
    <row r="1963" spans="1:16" x14ac:dyDescent="0.35">
      <c r="A1963" s="303">
        <v>42480</v>
      </c>
      <c r="B1963" s="310">
        <v>10560.791264</v>
      </c>
      <c r="C1963" s="305">
        <v>0</v>
      </c>
      <c r="D1963" s="315">
        <v>43.8979</v>
      </c>
      <c r="E1963" s="305">
        <v>-0.01</v>
      </c>
      <c r="F1963" s="305">
        <v>-0.01</v>
      </c>
      <c r="G1963" s="305">
        <f t="shared" si="13"/>
        <v>1.7689944400879239E-2</v>
      </c>
      <c r="H1963" s="305">
        <v>0.53557707071490901</v>
      </c>
      <c r="I1963" s="307"/>
      <c r="J1963" s="307"/>
      <c r="K1963" s="307"/>
      <c r="L1963" s="307"/>
      <c r="M1963" s="307"/>
      <c r="N1963" s="307"/>
      <c r="O1963" s="311">
        <v>7914.75</v>
      </c>
      <c r="P1963" s="309">
        <v>6.3173588386397335E-4</v>
      </c>
    </row>
    <row r="1964" spans="1:16" x14ac:dyDescent="0.35">
      <c r="A1964" s="303">
        <v>42481</v>
      </c>
      <c r="B1964" s="310">
        <v>10557.215292000001</v>
      </c>
      <c r="C1964" s="305">
        <v>-0.03</v>
      </c>
      <c r="D1964" s="315">
        <v>43.881599999999999</v>
      </c>
      <c r="E1964" s="305">
        <v>-0.04</v>
      </c>
      <c r="F1964" s="305">
        <v>-1.0000000000000002E-2</v>
      </c>
      <c r="G1964" s="305">
        <f t="shared" si="13"/>
        <v>1.7689944400879239E-2</v>
      </c>
      <c r="H1964" s="305">
        <v>0.53539997676652784</v>
      </c>
      <c r="I1964" s="307"/>
      <c r="J1964" s="307"/>
      <c r="K1964" s="307"/>
      <c r="L1964" s="307"/>
      <c r="M1964" s="307"/>
      <c r="N1964" s="307"/>
      <c r="O1964" s="311">
        <v>7912.05</v>
      </c>
      <c r="P1964" s="309">
        <v>-3.4113522221167036E-2</v>
      </c>
    </row>
    <row r="1965" spans="1:16" x14ac:dyDescent="0.35">
      <c r="A1965" s="303">
        <v>42482</v>
      </c>
      <c r="B1965" s="310">
        <v>10540.189398</v>
      </c>
      <c r="C1965" s="305">
        <v>-0.16</v>
      </c>
      <c r="D1965" s="315">
        <v>43.808900000000001</v>
      </c>
      <c r="E1965" s="305">
        <v>-0.17</v>
      </c>
      <c r="F1965" s="305">
        <v>-1.0000000000000009E-2</v>
      </c>
      <c r="G1965" s="305">
        <f t="shared" si="13"/>
        <v>1.7689574484283412E-2</v>
      </c>
      <c r="H1965" s="305">
        <v>0.53522305822146266</v>
      </c>
      <c r="I1965" s="307"/>
      <c r="J1965" s="307"/>
      <c r="K1965" s="307"/>
      <c r="L1965" s="307"/>
      <c r="M1965" s="307"/>
      <c r="N1965" s="307"/>
      <c r="O1965" s="311">
        <v>7899.3</v>
      </c>
      <c r="P1965" s="309">
        <v>-0.1611466054941513</v>
      </c>
    </row>
    <row r="1966" spans="1:16" x14ac:dyDescent="0.35">
      <c r="A1966" s="303">
        <v>42485</v>
      </c>
      <c r="B1966" s="310">
        <v>10481.119151999999</v>
      </c>
      <c r="C1966" s="305">
        <v>-0.56000000000000005</v>
      </c>
      <c r="D1966" s="315">
        <v>43.5578</v>
      </c>
      <c r="E1966" s="305">
        <v>-0.56999999999999995</v>
      </c>
      <c r="F1966" s="305">
        <v>-9.9999999999998979E-3</v>
      </c>
      <c r="G1966" s="305">
        <f t="shared" si="13"/>
        <v>1.768919351731562E-2</v>
      </c>
      <c r="H1966" s="305">
        <v>0.53504631479062659</v>
      </c>
      <c r="I1966" s="307"/>
      <c r="J1966" s="307"/>
      <c r="K1966" s="307"/>
      <c r="L1966" s="307"/>
      <c r="M1966" s="307"/>
      <c r="N1966" s="307"/>
      <c r="O1966" s="311">
        <v>7855.05</v>
      </c>
      <c r="P1966" s="309">
        <v>-0.56017621814591168</v>
      </c>
    </row>
    <row r="1967" spans="1:16" x14ac:dyDescent="0.35">
      <c r="A1967" s="303">
        <v>42486</v>
      </c>
      <c r="B1967" s="310">
        <v>10624.718425999999</v>
      </c>
      <c r="C1967" s="305">
        <v>1.37</v>
      </c>
      <c r="D1967" s="315">
        <v>44.150100000000002</v>
      </c>
      <c r="E1967" s="305">
        <v>1.36</v>
      </c>
      <c r="F1967" s="305">
        <v>-1.0000000000000009E-2</v>
      </c>
      <c r="G1967" s="305">
        <f t="shared" si="13"/>
        <v>1.7680489775937655E-2</v>
      </c>
      <c r="H1967" s="305">
        <v>0.53486974618559902</v>
      </c>
      <c r="I1967" s="307"/>
      <c r="J1967" s="307"/>
      <c r="K1967" s="307"/>
      <c r="L1967" s="307"/>
      <c r="M1967" s="307"/>
      <c r="N1967" s="307"/>
      <c r="O1967" s="311">
        <v>7962.65</v>
      </c>
      <c r="P1967" s="309">
        <v>1.3698194155352219</v>
      </c>
    </row>
    <row r="1968" spans="1:16" x14ac:dyDescent="0.35">
      <c r="A1968" s="303">
        <v>42487</v>
      </c>
      <c r="B1968" s="310">
        <v>10647.735407</v>
      </c>
      <c r="C1968" s="305">
        <v>0.22</v>
      </c>
      <c r="D1968" s="315">
        <v>44.244999999999997</v>
      </c>
      <c r="E1968" s="305">
        <v>0.21</v>
      </c>
      <c r="F1968" s="305">
        <v>-1.0000000000000009E-2</v>
      </c>
      <c r="G1968" s="305">
        <f t="shared" si="13"/>
        <v>1.7680489775937655E-2</v>
      </c>
      <c r="H1968" s="305">
        <v>0.53469335211862312</v>
      </c>
      <c r="I1968" s="307"/>
      <c r="J1968" s="307"/>
      <c r="K1968" s="307"/>
      <c r="L1968" s="307"/>
      <c r="M1968" s="307"/>
      <c r="N1968" s="307"/>
      <c r="O1968" s="311">
        <v>7979.9</v>
      </c>
      <c r="P1968" s="309">
        <v>0.21663642129190661</v>
      </c>
    </row>
    <row r="1969" spans="1:16" x14ac:dyDescent="0.35">
      <c r="A1969" s="303">
        <v>42488</v>
      </c>
      <c r="B1969" s="310">
        <v>10470.711474</v>
      </c>
      <c r="C1969" s="305">
        <v>-1.66</v>
      </c>
      <c r="D1969" s="315">
        <v>43.506399999999999</v>
      </c>
      <c r="E1969" s="305">
        <v>-1.67</v>
      </c>
      <c r="F1969" s="305">
        <v>-1.0000000000000009E-2</v>
      </c>
      <c r="G1969" s="305">
        <f t="shared" si="13"/>
        <v>1.7634143117173821E-2</v>
      </c>
      <c r="H1969" s="305">
        <v>0.53451713230260411</v>
      </c>
      <c r="I1969" s="307"/>
      <c r="J1969" s="307"/>
      <c r="K1969" s="307"/>
      <c r="L1969" s="307"/>
      <c r="M1969" s="307"/>
      <c r="N1969" s="307"/>
      <c r="O1969" s="311">
        <v>7847.25</v>
      </c>
      <c r="P1969" s="309">
        <v>-1.6623015326006545</v>
      </c>
    </row>
    <row r="1970" spans="1:16" x14ac:dyDescent="0.35">
      <c r="A1970" s="303">
        <v>42489</v>
      </c>
      <c r="B1970" s="310">
        <v>10474.154014</v>
      </c>
      <c r="C1970" s="305">
        <v>0.03</v>
      </c>
      <c r="D1970" s="315">
        <v>43.519599999999997</v>
      </c>
      <c r="E1970" s="305">
        <v>0.03</v>
      </c>
      <c r="F1970" s="305">
        <v>0</v>
      </c>
      <c r="G1970" s="305">
        <f t="shared" si="13"/>
        <v>1.7634514196545274E-2</v>
      </c>
      <c r="H1970" s="305">
        <v>0.53433989935190407</v>
      </c>
      <c r="I1970" s="307"/>
      <c r="J1970" s="307"/>
      <c r="K1970" s="307"/>
      <c r="L1970" s="307"/>
      <c r="M1970" s="307"/>
      <c r="N1970" s="307"/>
      <c r="O1970" s="311">
        <v>7849.8</v>
      </c>
      <c r="P1970" s="309">
        <v>3.2495460193063583E-2</v>
      </c>
    </row>
    <row r="1971" spans="1:16" x14ac:dyDescent="0.35">
      <c r="A1971" s="303">
        <v>42492</v>
      </c>
      <c r="B1971" s="310">
        <v>10415.524093</v>
      </c>
      <c r="C1971" s="305">
        <v>-0.56000000000000005</v>
      </c>
      <c r="D1971" s="315">
        <v>43.272100000000002</v>
      </c>
      <c r="E1971" s="305">
        <v>-0.56999999999999995</v>
      </c>
      <c r="F1971" s="305">
        <v>-9.9999999999998979E-3</v>
      </c>
      <c r="G1971" s="305">
        <f t="shared" si="13"/>
        <v>1.7634514196545274E-2</v>
      </c>
      <c r="H1971" s="305">
        <v>0.53416403905269416</v>
      </c>
      <c r="I1971" s="307"/>
      <c r="J1971" s="307"/>
      <c r="K1971" s="307"/>
      <c r="L1971" s="307"/>
      <c r="M1971" s="307"/>
      <c r="N1971" s="307"/>
      <c r="O1971" s="311">
        <v>7805.9</v>
      </c>
      <c r="P1971" s="309">
        <v>-0.55924991719534944</v>
      </c>
    </row>
    <row r="1972" spans="1:16" x14ac:dyDescent="0.35">
      <c r="A1972" s="303">
        <v>42493</v>
      </c>
      <c r="B1972" s="310">
        <v>10336.972808</v>
      </c>
      <c r="C1972" s="305">
        <v>-0.75</v>
      </c>
      <c r="D1972" s="315">
        <v>42.944200000000002</v>
      </c>
      <c r="E1972" s="305">
        <v>-0.76</v>
      </c>
      <c r="F1972" s="305">
        <v>-1.0000000000000009E-2</v>
      </c>
      <c r="G1972" s="305">
        <f t="shared" si="13"/>
        <v>1.7634514196545274E-2</v>
      </c>
      <c r="H1972" s="305">
        <v>0.53398835212329787</v>
      </c>
      <c r="I1972" s="307"/>
      <c r="J1972" s="307"/>
      <c r="K1972" s="307"/>
      <c r="L1972" s="307"/>
      <c r="M1972" s="307"/>
      <c r="N1972" s="307"/>
      <c r="O1972" s="311">
        <v>7747</v>
      </c>
      <c r="P1972" s="309">
        <v>-0.75455745013386843</v>
      </c>
    </row>
    <row r="1973" spans="1:16" x14ac:dyDescent="0.35">
      <c r="A1973" s="303">
        <v>42494</v>
      </c>
      <c r="B1973" s="310">
        <v>10283.012999</v>
      </c>
      <c r="C1973" s="305">
        <v>-0.52</v>
      </c>
      <c r="D1973" s="315">
        <v>42.718400000000003</v>
      </c>
      <c r="E1973" s="305">
        <v>-0.53</v>
      </c>
      <c r="F1973" s="305">
        <v>-1.0000000000000009E-2</v>
      </c>
      <c r="G1973" s="305">
        <f t="shared" si="13"/>
        <v>1.7634514196545274E-2</v>
      </c>
      <c r="H1973" s="305">
        <v>0.53381283827930959</v>
      </c>
      <c r="I1973" s="307"/>
      <c r="J1973" s="307"/>
      <c r="K1973" s="307"/>
      <c r="L1973" s="307"/>
      <c r="M1973" s="307"/>
      <c r="N1973" s="307"/>
      <c r="O1973" s="311">
        <v>7706.55</v>
      </c>
      <c r="P1973" s="309">
        <v>-0.52213760165225009</v>
      </c>
    </row>
    <row r="1974" spans="1:16" x14ac:dyDescent="0.35">
      <c r="A1974" s="303">
        <v>42495</v>
      </c>
      <c r="B1974" s="310">
        <v>10322.824774999999</v>
      </c>
      <c r="C1974" s="305">
        <v>0.39</v>
      </c>
      <c r="D1974" s="315">
        <v>42.881100000000004</v>
      </c>
      <c r="E1974" s="305">
        <v>0.38</v>
      </c>
      <c r="F1974" s="305">
        <v>-1.0000000000000009E-2</v>
      </c>
      <c r="G1974" s="305">
        <f t="shared" si="13"/>
        <v>1.7634143117173817E-2</v>
      </c>
      <c r="H1974" s="305">
        <v>0.53363749723697518</v>
      </c>
      <c r="I1974" s="307"/>
      <c r="J1974" s="307"/>
      <c r="K1974" s="307"/>
      <c r="L1974" s="307"/>
      <c r="M1974" s="307"/>
      <c r="N1974" s="307"/>
      <c r="O1974" s="311">
        <v>7735.5</v>
      </c>
      <c r="P1974" s="309">
        <v>0.3756544757381684</v>
      </c>
    </row>
    <row r="1975" spans="1:16" x14ac:dyDescent="0.35">
      <c r="A1975" s="303">
        <v>42496</v>
      </c>
      <c r="B1975" s="310">
        <v>10320.115785</v>
      </c>
      <c r="C1975" s="305">
        <v>-0.03</v>
      </c>
      <c r="D1975" s="315">
        <v>42.867699999999999</v>
      </c>
      <c r="E1975" s="305">
        <v>-0.03</v>
      </c>
      <c r="F1975" s="305">
        <v>0</v>
      </c>
      <c r="G1975" s="305">
        <f t="shared" si="13"/>
        <v>1.7609556941703179E-2</v>
      </c>
      <c r="H1975" s="305">
        <v>0.53346117950486371</v>
      </c>
      <c r="I1975" s="307"/>
      <c r="J1975" s="307"/>
      <c r="K1975" s="307"/>
      <c r="L1975" s="307"/>
      <c r="M1975" s="307"/>
      <c r="N1975" s="307"/>
      <c r="O1975" s="311">
        <v>7733.45</v>
      </c>
      <c r="P1975" s="309">
        <v>-2.6501195785665854E-2</v>
      </c>
    </row>
    <row r="1976" spans="1:16" x14ac:dyDescent="0.35">
      <c r="A1976" s="303">
        <v>42499</v>
      </c>
      <c r="B1976" s="310">
        <v>10497.094204000001</v>
      </c>
      <c r="C1976" s="305">
        <v>1.71</v>
      </c>
      <c r="D1976" s="315">
        <v>43.592199999999998</v>
      </c>
      <c r="E1976" s="305">
        <v>1.69</v>
      </c>
      <c r="F1976" s="305">
        <v>-2.0000000000000018E-2</v>
      </c>
      <c r="G1976" s="305">
        <f t="shared" si="13"/>
        <v>1.761709273629658E-2</v>
      </c>
      <c r="H1976" s="305">
        <v>0.53331887862798588</v>
      </c>
      <c r="I1976" s="307"/>
      <c r="J1976" s="307"/>
      <c r="K1976" s="307"/>
      <c r="L1976" s="307"/>
      <c r="M1976" s="307"/>
      <c r="N1976" s="307"/>
      <c r="O1976" s="311">
        <v>7866.05</v>
      </c>
      <c r="P1976" s="309">
        <v>1.714629305161349</v>
      </c>
    </row>
    <row r="1977" spans="1:16" x14ac:dyDescent="0.35">
      <c r="A1977" s="303">
        <v>42500</v>
      </c>
      <c r="B1977" s="310">
        <v>10526.105747</v>
      </c>
      <c r="C1977" s="305">
        <v>0.28000000000000003</v>
      </c>
      <c r="D1977" s="315">
        <v>43.7102</v>
      </c>
      <c r="E1977" s="305">
        <v>0.27</v>
      </c>
      <c r="F1977" s="305">
        <v>-1.0000000000000009E-2</v>
      </c>
      <c r="G1977" s="305">
        <f t="shared" si="13"/>
        <v>1.7609556941703179E-2</v>
      </c>
      <c r="H1977" s="305">
        <v>0.53314404341796973</v>
      </c>
      <c r="I1977" s="307"/>
      <c r="J1977" s="307"/>
      <c r="K1977" s="307"/>
      <c r="L1977" s="307"/>
      <c r="M1977" s="307"/>
      <c r="N1977" s="307"/>
      <c r="O1977" s="311">
        <v>7887.8</v>
      </c>
      <c r="P1977" s="309">
        <v>0.27650472600606402</v>
      </c>
    </row>
    <row r="1978" spans="1:16" x14ac:dyDescent="0.35">
      <c r="A1978" s="303">
        <v>42501</v>
      </c>
      <c r="B1978" s="310">
        <v>10474.101155</v>
      </c>
      <c r="C1978" s="305">
        <v>-0.49</v>
      </c>
      <c r="D1978" s="315">
        <v>43.494799999999998</v>
      </c>
      <c r="E1978" s="305">
        <v>-0.49</v>
      </c>
      <c r="F1978" s="305">
        <v>0</v>
      </c>
      <c r="G1978" s="305">
        <f t="shared" si="13"/>
        <v>1.760120779718918E-2</v>
      </c>
      <c r="H1978" s="305">
        <v>0.53296826600951419</v>
      </c>
      <c r="I1978" s="307"/>
      <c r="J1978" s="307"/>
      <c r="K1978" s="307"/>
      <c r="L1978" s="307"/>
      <c r="M1978" s="307"/>
      <c r="N1978" s="307"/>
      <c r="O1978" s="311">
        <v>7848.85</v>
      </c>
      <c r="P1978" s="309">
        <v>-0.49380055275234941</v>
      </c>
    </row>
    <row r="1979" spans="1:16" x14ac:dyDescent="0.35">
      <c r="A1979" s="303">
        <v>42502</v>
      </c>
      <c r="B1979" s="310">
        <v>10542.933510000001</v>
      </c>
      <c r="C1979" s="305">
        <v>0.66</v>
      </c>
      <c r="D1979" s="315">
        <v>43.777000000000001</v>
      </c>
      <c r="E1979" s="305">
        <v>0.65</v>
      </c>
      <c r="F1979" s="305">
        <v>-1.0000000000000009E-2</v>
      </c>
      <c r="G1979" s="305">
        <f t="shared" si="13"/>
        <v>1.7601207797189176E-2</v>
      </c>
      <c r="H1979" s="305">
        <v>0.5327937855932634</v>
      </c>
      <c r="I1979" s="307"/>
      <c r="J1979" s="307"/>
      <c r="K1979" s="307"/>
      <c r="L1979" s="307"/>
      <c r="M1979" s="307"/>
      <c r="N1979" s="307"/>
      <c r="O1979" s="311">
        <v>7900.4</v>
      </c>
      <c r="P1979" s="309">
        <v>0.65678411487032207</v>
      </c>
    </row>
    <row r="1980" spans="1:16" x14ac:dyDescent="0.35">
      <c r="A1980" s="303">
        <v>42503</v>
      </c>
      <c r="B1980" s="310">
        <v>10428.782295999999</v>
      </c>
      <c r="C1980" s="305">
        <v>-1.08</v>
      </c>
      <c r="D1980" s="315">
        <v>43.302999999999997</v>
      </c>
      <c r="E1980" s="305">
        <v>-1.08</v>
      </c>
      <c r="F1980" s="305">
        <v>0</v>
      </c>
      <c r="G1980" s="305">
        <f t="shared" si="13"/>
        <v>1.7552181396231676E-2</v>
      </c>
      <c r="H1980" s="305">
        <v>0.53261836465224344</v>
      </c>
      <c r="I1980" s="307"/>
      <c r="J1980" s="307"/>
      <c r="K1980" s="307"/>
      <c r="L1980" s="307"/>
      <c r="M1980" s="307"/>
      <c r="N1980" s="307"/>
      <c r="O1980" s="311">
        <v>7814.9</v>
      </c>
      <c r="P1980" s="309">
        <v>-1.0822236848767151</v>
      </c>
    </row>
    <row r="1981" spans="1:16" x14ac:dyDescent="0.35">
      <c r="A1981" s="303">
        <v>42506</v>
      </c>
      <c r="B1981" s="304">
        <v>10489.968094</v>
      </c>
      <c r="C1981" s="305">
        <v>0.59</v>
      </c>
      <c r="D1981" s="315">
        <v>43.5505</v>
      </c>
      <c r="E1981" s="305">
        <v>0.56999999999999995</v>
      </c>
      <c r="F1981" s="305">
        <v>-2.0000000000000018E-2</v>
      </c>
      <c r="G1981" s="305">
        <f t="shared" si="13"/>
        <v>1.7477436773939474E-2</v>
      </c>
      <c r="H1981" s="305">
        <v>0.53247682791616335</v>
      </c>
      <c r="I1981" s="307"/>
      <c r="J1981" s="307"/>
      <c r="K1981" s="307"/>
      <c r="L1981" s="307"/>
      <c r="M1981" s="307"/>
      <c r="N1981" s="307"/>
      <c r="O1981" s="308">
        <v>7860.75</v>
      </c>
      <c r="P1981" s="309">
        <v>0.58669976583194106</v>
      </c>
    </row>
    <row r="1982" spans="1:16" x14ac:dyDescent="0.35">
      <c r="A1982" s="303">
        <v>42507</v>
      </c>
      <c r="B1982" s="304">
        <v>10530.029112</v>
      </c>
      <c r="C1982" s="305">
        <v>0.38</v>
      </c>
      <c r="D1982" s="315">
        <v>43.713700000000003</v>
      </c>
      <c r="E1982" s="305">
        <v>0.37</v>
      </c>
      <c r="F1982" s="305">
        <v>-1.0000000000000009E-2</v>
      </c>
      <c r="G1982" s="305">
        <f t="shared" ref="G1982:G2045" si="14">+STDEV(F1267:F1982)</f>
        <v>1.7477436773939474E-2</v>
      </c>
      <c r="H1982" s="305">
        <v>0.53230284914398529</v>
      </c>
      <c r="I1982" s="307"/>
      <c r="J1982" s="307"/>
      <c r="K1982" s="307"/>
      <c r="L1982" s="307"/>
      <c r="M1982" s="307"/>
      <c r="N1982" s="307"/>
      <c r="O1982" s="308">
        <v>7890.75</v>
      </c>
      <c r="P1982" s="309">
        <v>0.38164297299875966</v>
      </c>
    </row>
    <row r="1983" spans="1:16" x14ac:dyDescent="0.35">
      <c r="A1983" s="303">
        <v>42508</v>
      </c>
      <c r="B1983" s="304">
        <v>10502.512183999999</v>
      </c>
      <c r="C1983" s="305">
        <v>-0.26</v>
      </c>
      <c r="D1983" s="315">
        <v>43.598500000000001</v>
      </c>
      <c r="E1983" s="305">
        <v>-0.26</v>
      </c>
      <c r="F1983" s="305">
        <v>0</v>
      </c>
      <c r="G1983" s="305">
        <f t="shared" si="14"/>
        <v>1.7108355377690228E-2</v>
      </c>
      <c r="H1983" s="305">
        <v>0.53212796405745344</v>
      </c>
      <c r="I1983" s="307"/>
      <c r="J1983" s="307"/>
      <c r="K1983" s="307"/>
      <c r="L1983" s="307"/>
      <c r="M1983" s="307"/>
      <c r="N1983" s="307"/>
      <c r="O1983" s="308">
        <v>7870.15</v>
      </c>
      <c r="P1983" s="309">
        <v>-0.2610651712448166</v>
      </c>
    </row>
    <row r="1984" spans="1:16" x14ac:dyDescent="0.35">
      <c r="A1984" s="303">
        <v>42509</v>
      </c>
      <c r="B1984" s="304">
        <v>10386.746252000001</v>
      </c>
      <c r="C1984" s="305">
        <v>-1.1000000000000001</v>
      </c>
      <c r="D1984" s="315">
        <v>43.118699999999997</v>
      </c>
      <c r="E1984" s="305">
        <v>-1.1000000000000001</v>
      </c>
      <c r="F1984" s="305">
        <v>0</v>
      </c>
      <c r="G1984" s="305">
        <f t="shared" si="14"/>
        <v>1.6742274234189208E-2</v>
      </c>
      <c r="H1984" s="305">
        <v>0.53195325114604852</v>
      </c>
      <c r="I1984" s="307"/>
      <c r="J1984" s="307"/>
      <c r="K1984" s="307"/>
      <c r="L1984" s="307"/>
      <c r="M1984" s="307"/>
      <c r="N1984" s="307"/>
      <c r="O1984" s="308">
        <v>7783.4</v>
      </c>
      <c r="P1984" s="309">
        <v>-1.1022661575700592</v>
      </c>
    </row>
    <row r="1985" spans="1:16" x14ac:dyDescent="0.35">
      <c r="A1985" s="303">
        <v>42510</v>
      </c>
      <c r="B1985" s="304">
        <v>10341.787702</v>
      </c>
      <c r="C1985" s="305">
        <v>-0.43</v>
      </c>
      <c r="D1985" s="315">
        <v>42.924300000000002</v>
      </c>
      <c r="E1985" s="305">
        <v>-0.45</v>
      </c>
      <c r="F1985" s="305">
        <v>-2.0000000000000018E-2</v>
      </c>
      <c r="G1985" s="305">
        <f t="shared" si="14"/>
        <v>1.674955298211259E-2</v>
      </c>
      <c r="H1985" s="305">
        <v>0.53181232510140874</v>
      </c>
      <c r="I1985" s="307"/>
      <c r="J1985" s="307"/>
      <c r="K1985" s="307"/>
      <c r="L1985" s="307"/>
      <c r="M1985" s="307"/>
      <c r="N1985" s="307"/>
      <c r="O1985" s="308">
        <v>7749.7</v>
      </c>
      <c r="P1985" s="309">
        <v>-0.43297273685021737</v>
      </c>
    </row>
    <row r="1986" spans="1:16" x14ac:dyDescent="0.35">
      <c r="A1986" s="303">
        <v>42513</v>
      </c>
      <c r="B1986" s="304">
        <v>10316.913039999999</v>
      </c>
      <c r="C1986" s="305">
        <v>-0.24</v>
      </c>
      <c r="D1986" s="315">
        <v>42.816200000000002</v>
      </c>
      <c r="E1986" s="305">
        <v>-0.25</v>
      </c>
      <c r="F1986" s="305">
        <v>-1.0000000000000009E-2</v>
      </c>
      <c r="G1986" s="305">
        <f t="shared" si="14"/>
        <v>1.67489990219853E-2</v>
      </c>
      <c r="H1986" s="305">
        <v>0.53163902655951623</v>
      </c>
      <c r="I1986" s="307"/>
      <c r="J1986" s="307"/>
      <c r="K1986" s="307"/>
      <c r="L1986" s="307"/>
      <c r="M1986" s="307"/>
      <c r="N1986" s="307"/>
      <c r="O1986" s="308">
        <v>7731.05</v>
      </c>
      <c r="P1986" s="309">
        <v>-0.24065447694749004</v>
      </c>
    </row>
    <row r="1987" spans="1:16" x14ac:dyDescent="0.35">
      <c r="A1987" s="303">
        <v>42514</v>
      </c>
      <c r="B1987" s="304">
        <v>10340.653396</v>
      </c>
      <c r="C1987" s="305">
        <v>0.23</v>
      </c>
      <c r="D1987" s="315">
        <v>42.912399999999998</v>
      </c>
      <c r="E1987" s="305">
        <v>0.22</v>
      </c>
      <c r="F1987" s="305">
        <v>-1.0000000000000009E-2</v>
      </c>
      <c r="G1987" s="305">
        <f t="shared" si="14"/>
        <v>1.6748999021985296E-2</v>
      </c>
      <c r="H1987" s="305">
        <v>0.53146589717620962</v>
      </c>
      <c r="I1987" s="307"/>
      <c r="J1987" s="307"/>
      <c r="K1987" s="307"/>
      <c r="L1987" s="307"/>
      <c r="M1987" s="307"/>
      <c r="N1987" s="307"/>
      <c r="O1987" s="308">
        <v>7748.85</v>
      </c>
      <c r="P1987" s="309">
        <v>0.23024039425434037</v>
      </c>
    </row>
    <row r="1988" spans="1:16" x14ac:dyDescent="0.35">
      <c r="A1988" s="303">
        <v>42515</v>
      </c>
      <c r="B1988" s="304">
        <v>10588.919608</v>
      </c>
      <c r="C1988" s="305">
        <v>2.4</v>
      </c>
      <c r="D1988" s="315">
        <v>43.932299999999998</v>
      </c>
      <c r="E1988" s="305">
        <v>2.38</v>
      </c>
      <c r="F1988" s="305">
        <v>-2.0000000000000018E-2</v>
      </c>
      <c r="G1988" s="305">
        <f t="shared" si="14"/>
        <v>1.6747267049503248E-2</v>
      </c>
      <c r="H1988" s="305">
        <v>0.53132536629482452</v>
      </c>
      <c r="I1988" s="307"/>
      <c r="J1988" s="307"/>
      <c r="K1988" s="307"/>
      <c r="L1988" s="307"/>
      <c r="M1988" s="307"/>
      <c r="N1988" s="307"/>
      <c r="O1988" s="308">
        <v>7934.9</v>
      </c>
      <c r="P1988" s="309">
        <v>2.4010014389231853</v>
      </c>
    </row>
    <row r="1989" spans="1:16" x14ac:dyDescent="0.35">
      <c r="A1989" s="303">
        <v>42516</v>
      </c>
      <c r="B1989" s="304">
        <v>10768.780499</v>
      </c>
      <c r="C1989" s="305">
        <v>1.7</v>
      </c>
      <c r="D1989" s="315">
        <v>44.670299999999997</v>
      </c>
      <c r="E1989" s="305">
        <v>1.68</v>
      </c>
      <c r="F1989" s="305">
        <v>-2.0000000000000018E-2</v>
      </c>
      <c r="G1989" s="305">
        <f t="shared" si="14"/>
        <v>1.6755015797122914E-2</v>
      </c>
      <c r="H1989" s="305">
        <v>0.53118493664244082</v>
      </c>
      <c r="I1989" s="307"/>
      <c r="J1989" s="307"/>
      <c r="K1989" s="307"/>
      <c r="L1989" s="307"/>
      <c r="M1989" s="307"/>
      <c r="N1989" s="307"/>
      <c r="O1989" s="308">
        <v>8069.65</v>
      </c>
      <c r="P1989" s="309">
        <v>1.6981940541153639</v>
      </c>
    </row>
    <row r="1990" spans="1:16" x14ac:dyDescent="0.35">
      <c r="A1990" s="303">
        <v>42517</v>
      </c>
      <c r="B1990" s="304">
        <v>10884.88005</v>
      </c>
      <c r="C1990" s="305">
        <v>1.08</v>
      </c>
      <c r="D1990" s="315">
        <v>45.1496</v>
      </c>
      <c r="E1990" s="305">
        <v>1.07</v>
      </c>
      <c r="F1990" s="305">
        <v>-1.0000000000000009E-2</v>
      </c>
      <c r="G1990" s="305">
        <f t="shared" si="14"/>
        <v>1.67023306096683E-2</v>
      </c>
      <c r="H1990" s="305">
        <v>0.53101226870765739</v>
      </c>
      <c r="I1990" s="307"/>
      <c r="J1990" s="307"/>
      <c r="K1990" s="307"/>
      <c r="L1990" s="307"/>
      <c r="M1990" s="307"/>
      <c r="N1990" s="307"/>
      <c r="O1990" s="308">
        <v>8156.65</v>
      </c>
      <c r="P1990" s="309">
        <v>1.0781136728358727</v>
      </c>
    </row>
    <row r="1991" spans="1:16" x14ac:dyDescent="0.35">
      <c r="A1991" s="303">
        <v>42520</v>
      </c>
      <c r="B1991" s="304">
        <v>10932.697765999999</v>
      </c>
      <c r="C1991" s="305">
        <v>0.44</v>
      </c>
      <c r="D1991" s="315">
        <v>45.343400000000003</v>
      </c>
      <c r="E1991" s="305">
        <v>0.43</v>
      </c>
      <c r="F1991" s="305">
        <v>-1.0000000000000009E-2</v>
      </c>
      <c r="G1991" s="305">
        <f t="shared" si="14"/>
        <v>1.669460421044262E-2</v>
      </c>
      <c r="H1991" s="305">
        <v>0.53083976890361495</v>
      </c>
      <c r="I1991" s="307"/>
      <c r="J1991" s="307"/>
      <c r="K1991" s="307"/>
      <c r="L1991" s="307"/>
      <c r="M1991" s="307"/>
      <c r="N1991" s="307"/>
      <c r="O1991" s="308">
        <v>8178.5</v>
      </c>
      <c r="P1991" s="309">
        <v>0.26787958291701081</v>
      </c>
    </row>
    <row r="1992" spans="1:16" x14ac:dyDescent="0.35">
      <c r="A1992" s="303">
        <v>42521</v>
      </c>
      <c r="B1992" s="304">
        <v>10908.074662999999</v>
      </c>
      <c r="C1992" s="305">
        <v>-0.23</v>
      </c>
      <c r="D1992" s="315">
        <v>45.237299999999998</v>
      </c>
      <c r="E1992" s="305">
        <v>-0.23</v>
      </c>
      <c r="F1992" s="305">
        <v>0</v>
      </c>
      <c r="G1992" s="305">
        <f t="shared" si="14"/>
        <v>1.668748878375759E-2</v>
      </c>
      <c r="H1992" s="305">
        <v>0.53066648507297709</v>
      </c>
      <c r="I1992" s="307"/>
      <c r="J1992" s="307"/>
      <c r="K1992" s="307"/>
      <c r="L1992" s="307"/>
      <c r="M1992" s="307"/>
      <c r="N1992" s="307"/>
      <c r="O1992" s="308">
        <v>8160.1</v>
      </c>
      <c r="P1992" s="309">
        <v>-0.22498013083083251</v>
      </c>
    </row>
    <row r="1993" spans="1:16" x14ac:dyDescent="0.35">
      <c r="A1993" s="303">
        <v>42522</v>
      </c>
      <c r="B1993" s="304">
        <v>10934.622699</v>
      </c>
      <c r="C1993" s="305">
        <v>0.24</v>
      </c>
      <c r="D1993" s="315">
        <v>45.348999999999997</v>
      </c>
      <c r="E1993" s="305">
        <v>0.25</v>
      </c>
      <c r="F1993" s="305">
        <v>1.0000000000000009E-2</v>
      </c>
      <c r="G1993" s="305">
        <f t="shared" si="14"/>
        <v>1.6696482036758418E-2</v>
      </c>
      <c r="H1993" s="305">
        <v>0.53052374225667254</v>
      </c>
      <c r="I1993" s="307"/>
      <c r="J1993" s="307"/>
      <c r="K1993" s="307"/>
      <c r="L1993" s="307"/>
      <c r="M1993" s="307"/>
      <c r="N1993" s="307"/>
      <c r="O1993" s="308">
        <v>8179.95</v>
      </c>
      <c r="P1993" s="309">
        <v>0.24325682283304681</v>
      </c>
    </row>
    <row r="1994" spans="1:16" x14ac:dyDescent="0.35">
      <c r="A1994" s="303">
        <v>42523</v>
      </c>
      <c r="B1994" s="304">
        <v>10986.769672</v>
      </c>
      <c r="C1994" s="305">
        <v>0.48</v>
      </c>
      <c r="D1994" s="315">
        <v>45.561199999999999</v>
      </c>
      <c r="E1994" s="305">
        <v>0.47</v>
      </c>
      <c r="F1994" s="305">
        <v>-1.0000000000000009E-2</v>
      </c>
      <c r="G1994" s="305">
        <f t="shared" si="14"/>
        <v>1.6696482036758418E-2</v>
      </c>
      <c r="H1994" s="305">
        <v>0.53035176866426625</v>
      </c>
      <c r="I1994" s="307"/>
      <c r="J1994" s="307"/>
      <c r="K1994" s="307"/>
      <c r="L1994" s="307"/>
      <c r="M1994" s="307"/>
      <c r="N1994" s="307"/>
      <c r="O1994" s="308">
        <v>8218.9500000000007</v>
      </c>
      <c r="P1994" s="309">
        <v>0.4767755304127887</v>
      </c>
    </row>
    <row r="1995" spans="1:16" x14ac:dyDescent="0.35">
      <c r="A1995" s="303">
        <v>42524</v>
      </c>
      <c r="B1995" s="304">
        <v>10992.205426</v>
      </c>
      <c r="C1995" s="305">
        <v>0.05</v>
      </c>
      <c r="D1995" s="315">
        <v>45.578899999999997</v>
      </c>
      <c r="E1995" s="305">
        <v>0.04</v>
      </c>
      <c r="F1995" s="305">
        <v>-1.0000000000000002E-2</v>
      </c>
      <c r="G1995" s="305">
        <f t="shared" si="14"/>
        <v>1.6669452567621038E-2</v>
      </c>
      <c r="H1995" s="305">
        <v>0.53017996205988582</v>
      </c>
      <c r="I1995" s="307"/>
      <c r="J1995" s="307"/>
      <c r="K1995" s="307"/>
      <c r="L1995" s="307"/>
      <c r="M1995" s="307"/>
      <c r="N1995" s="307"/>
      <c r="O1995" s="308">
        <v>8220.7999999999993</v>
      </c>
      <c r="P1995" s="309">
        <v>2.2508957956898931E-2</v>
      </c>
    </row>
    <row r="1996" spans="1:16" x14ac:dyDescent="0.35">
      <c r="A1996" s="303">
        <v>42527</v>
      </c>
      <c r="B1996" s="304">
        <v>10972.446564</v>
      </c>
      <c r="C1996" s="305">
        <v>-0.18</v>
      </c>
      <c r="D1996" s="315">
        <v>45.491199999999999</v>
      </c>
      <c r="E1996" s="305">
        <v>-0.19</v>
      </c>
      <c r="F1996" s="305">
        <v>-1.0000000000000009E-2</v>
      </c>
      <c r="G1996" s="305">
        <f t="shared" si="14"/>
        <v>1.6669452567621038E-2</v>
      </c>
      <c r="H1996" s="305">
        <v>0.5300083221737073</v>
      </c>
      <c r="I1996" s="307"/>
      <c r="J1996" s="307"/>
      <c r="K1996" s="307"/>
      <c r="L1996" s="307"/>
      <c r="M1996" s="307"/>
      <c r="N1996" s="307"/>
      <c r="O1996" s="308">
        <v>8201.0499999999993</v>
      </c>
      <c r="P1996" s="309">
        <v>-0.24024425846632932</v>
      </c>
    </row>
    <row r="1997" spans="1:16" x14ac:dyDescent="0.35">
      <c r="A1997" s="303">
        <v>42528</v>
      </c>
      <c r="B1997" s="304">
        <v>11059.933932</v>
      </c>
      <c r="C1997" s="305">
        <v>0.8</v>
      </c>
      <c r="D1997" s="315">
        <v>45.849499999999999</v>
      </c>
      <c r="E1997" s="305">
        <v>0.79</v>
      </c>
      <c r="F1997" s="305">
        <v>-1.0000000000000009E-2</v>
      </c>
      <c r="G1997" s="305">
        <f t="shared" si="14"/>
        <v>1.666880219679211E-2</v>
      </c>
      <c r="H1997" s="305">
        <v>0.5298368487365166</v>
      </c>
      <c r="I1997" s="307"/>
      <c r="J1997" s="307"/>
      <c r="K1997" s="307"/>
      <c r="L1997" s="307"/>
      <c r="M1997" s="307"/>
      <c r="N1997" s="307"/>
      <c r="O1997" s="308">
        <v>8266.4500000000007</v>
      </c>
      <c r="P1997" s="309">
        <v>0.7974588619750087</v>
      </c>
    </row>
    <row r="1998" spans="1:16" x14ac:dyDescent="0.35">
      <c r="A1998" s="303">
        <v>42529</v>
      </c>
      <c r="B1998" s="304">
        <v>11068.750903</v>
      </c>
      <c r="C1998" s="305">
        <v>0.08</v>
      </c>
      <c r="D1998" s="315">
        <v>45.911099999999998</v>
      </c>
      <c r="E1998" s="305">
        <v>0.13</v>
      </c>
      <c r="F1998" s="305">
        <v>0.05</v>
      </c>
      <c r="G1998" s="305">
        <f t="shared" si="14"/>
        <v>1.6797886896278844E-2</v>
      </c>
      <c r="H1998" s="305">
        <v>0.53012884305696151</v>
      </c>
      <c r="I1998" s="307"/>
      <c r="J1998" s="307"/>
      <c r="K1998" s="307"/>
      <c r="L1998" s="307"/>
      <c r="M1998" s="307"/>
      <c r="N1998" s="307"/>
      <c r="O1998" s="308">
        <v>8273.0499999999993</v>
      </c>
      <c r="P1998" s="309">
        <v>7.9840802279074377E-2</v>
      </c>
    </row>
    <row r="1999" spans="1:16" x14ac:dyDescent="0.35">
      <c r="A1999" s="303">
        <v>42530</v>
      </c>
      <c r="B1999" s="304">
        <v>10986.635855</v>
      </c>
      <c r="C1999" s="305">
        <v>-0.74</v>
      </c>
      <c r="D1999" s="315">
        <v>45.569499999999998</v>
      </c>
      <c r="E1999" s="305">
        <v>-0.74</v>
      </c>
      <c r="F1999" s="305">
        <v>0</v>
      </c>
      <c r="G1999" s="305">
        <f t="shared" si="14"/>
        <v>1.6797886896278844E-2</v>
      </c>
      <c r="H1999" s="305">
        <v>0.52995655220061766</v>
      </c>
      <c r="I1999" s="307"/>
      <c r="J1999" s="307"/>
      <c r="K1999" s="307"/>
      <c r="L1999" s="307"/>
      <c r="M1999" s="307"/>
      <c r="N1999" s="307"/>
      <c r="O1999" s="308">
        <v>8203.6</v>
      </c>
      <c r="P1999" s="309">
        <v>-0.83947274584341824</v>
      </c>
    </row>
    <row r="2000" spans="1:16" x14ac:dyDescent="0.35">
      <c r="A2000" s="303">
        <v>42531</v>
      </c>
      <c r="B2000" s="304">
        <v>10941.704217</v>
      </c>
      <c r="C2000" s="305">
        <v>-0.41</v>
      </c>
      <c r="D2000" s="315">
        <v>45.382300000000001</v>
      </c>
      <c r="E2000" s="305">
        <v>-0.41</v>
      </c>
      <c r="F2000" s="305">
        <v>0</v>
      </c>
      <c r="G2000" s="305">
        <f t="shared" si="14"/>
        <v>1.6788971231912298E-2</v>
      </c>
      <c r="H2000" s="305">
        <v>0.52978442913398538</v>
      </c>
      <c r="I2000" s="307"/>
      <c r="J2000" s="307"/>
      <c r="K2000" s="307"/>
      <c r="L2000" s="307"/>
      <c r="M2000" s="307"/>
      <c r="N2000" s="307"/>
      <c r="O2000" s="308">
        <v>8170.05</v>
      </c>
      <c r="P2000" s="309">
        <v>-0.4089667950655832</v>
      </c>
    </row>
    <row r="2001" spans="1:16" x14ac:dyDescent="0.35">
      <c r="A2001" s="303">
        <v>42534</v>
      </c>
      <c r="B2001" s="304">
        <v>10862.059374</v>
      </c>
      <c r="C2001" s="305">
        <v>-0.73</v>
      </c>
      <c r="D2001" s="315">
        <v>45.048699999999997</v>
      </c>
      <c r="E2001" s="305">
        <v>-0.74</v>
      </c>
      <c r="F2001" s="305">
        <v>-1.0000000000000009E-2</v>
      </c>
      <c r="G2001" s="305">
        <f t="shared" si="14"/>
        <v>1.6765126342052752E-2</v>
      </c>
      <c r="H2001" s="305">
        <v>0.52961355034053237</v>
      </c>
      <c r="I2001" s="307"/>
      <c r="J2001" s="307"/>
      <c r="K2001" s="307"/>
      <c r="L2001" s="307"/>
      <c r="M2001" s="307"/>
      <c r="N2001" s="307"/>
      <c r="O2001" s="308">
        <v>8110.6</v>
      </c>
      <c r="P2001" s="309">
        <v>-0.72765772547291407</v>
      </c>
    </row>
    <row r="2002" spans="1:16" x14ac:dyDescent="0.35">
      <c r="A2002" s="303">
        <v>42535</v>
      </c>
      <c r="B2002" s="304">
        <v>10859.755874</v>
      </c>
      <c r="C2002" s="305">
        <v>-0.02</v>
      </c>
      <c r="D2002" s="315">
        <v>45.0381</v>
      </c>
      <c r="E2002" s="305">
        <v>-0.02</v>
      </c>
      <c r="F2002" s="305">
        <v>0</v>
      </c>
      <c r="G2002" s="305">
        <f t="shared" si="14"/>
        <v>1.6757900983724577E-2</v>
      </c>
      <c r="H2002" s="305">
        <v>0.52944177128395065</v>
      </c>
      <c r="I2002" s="307"/>
      <c r="J2002" s="307"/>
      <c r="K2002" s="307"/>
      <c r="L2002" s="307"/>
      <c r="M2002" s="307"/>
      <c r="N2002" s="307"/>
      <c r="O2002" s="308">
        <v>8108.85</v>
      </c>
      <c r="P2002" s="309">
        <v>-2.1576702093556579E-2</v>
      </c>
    </row>
    <row r="2003" spans="1:16" x14ac:dyDescent="0.35">
      <c r="A2003" s="303">
        <v>42536</v>
      </c>
      <c r="B2003" s="304">
        <v>10990.640195</v>
      </c>
      <c r="C2003" s="305">
        <v>1.21</v>
      </c>
      <c r="D2003" s="315">
        <v>45.576099999999997</v>
      </c>
      <c r="E2003" s="305">
        <v>1.19</v>
      </c>
      <c r="F2003" s="305">
        <v>-2.0000000000000018E-2</v>
      </c>
      <c r="G2003" s="305">
        <f t="shared" si="14"/>
        <v>1.6765691420216024E-2</v>
      </c>
      <c r="H2003" s="305">
        <v>0.52930350606442933</v>
      </c>
      <c r="I2003" s="307"/>
      <c r="J2003" s="307"/>
      <c r="K2003" s="307"/>
      <c r="L2003" s="307"/>
      <c r="M2003" s="307"/>
      <c r="N2003" s="307"/>
      <c r="O2003" s="308">
        <v>8206.6</v>
      </c>
      <c r="P2003" s="309">
        <v>1.2054730325508549</v>
      </c>
    </row>
    <row r="2004" spans="1:16" x14ac:dyDescent="0.35">
      <c r="A2004" s="303">
        <v>42537</v>
      </c>
      <c r="B2004" s="304">
        <v>10913.968612999999</v>
      </c>
      <c r="C2004" s="305">
        <v>-0.7</v>
      </c>
      <c r="D2004" s="315">
        <v>45.259399999999999</v>
      </c>
      <c r="E2004" s="305">
        <v>-0.69</v>
      </c>
      <c r="F2004" s="305">
        <v>1.0000000000000009E-2</v>
      </c>
      <c r="G2004" s="305">
        <f t="shared" si="14"/>
        <v>1.6774584523610643E-2</v>
      </c>
      <c r="H2004" s="305">
        <v>0.52916221144828035</v>
      </c>
      <c r="I2004" s="307"/>
      <c r="J2004" s="307"/>
      <c r="K2004" s="307"/>
      <c r="L2004" s="307"/>
      <c r="M2004" s="307"/>
      <c r="N2004" s="307"/>
      <c r="O2004" s="308">
        <v>8140.75</v>
      </c>
      <c r="P2004" s="309">
        <v>-0.80240294397192946</v>
      </c>
    </row>
    <row r="2005" spans="1:16" x14ac:dyDescent="0.35">
      <c r="A2005" s="303">
        <v>42538</v>
      </c>
      <c r="B2005" s="304">
        <v>10953.437610000001</v>
      </c>
      <c r="C2005" s="305">
        <v>0.36</v>
      </c>
      <c r="D2005" s="315">
        <v>45.420400000000001</v>
      </c>
      <c r="E2005" s="305">
        <v>0.36</v>
      </c>
      <c r="F2005" s="305">
        <v>0</v>
      </c>
      <c r="G2005" s="305">
        <f t="shared" si="14"/>
        <v>1.6774584523610643E-2</v>
      </c>
      <c r="H2005" s="305">
        <v>0.52899092066166231</v>
      </c>
      <c r="I2005" s="307"/>
      <c r="J2005" s="307"/>
      <c r="K2005" s="307"/>
      <c r="L2005" s="307"/>
      <c r="M2005" s="307"/>
      <c r="N2005" s="307"/>
      <c r="O2005" s="308">
        <v>8170.2</v>
      </c>
      <c r="P2005" s="309">
        <v>0.36176028007247268</v>
      </c>
    </row>
    <row r="2006" spans="1:16" x14ac:dyDescent="0.35">
      <c r="A2006" s="303">
        <v>42541</v>
      </c>
      <c r="B2006" s="304">
        <v>11045.031423</v>
      </c>
      <c r="C2006" s="305">
        <v>0.84</v>
      </c>
      <c r="D2006" s="315">
        <v>45.79</v>
      </c>
      <c r="E2006" s="305">
        <v>0.81</v>
      </c>
      <c r="F2006" s="305">
        <v>-2.9999999999999916E-2</v>
      </c>
      <c r="G2006" s="305">
        <f t="shared" si="14"/>
        <v>1.6797886896278844E-2</v>
      </c>
      <c r="H2006" s="305">
        <v>0.52891652243512555</v>
      </c>
      <c r="I2006" s="307"/>
      <c r="J2006" s="307"/>
      <c r="K2006" s="307"/>
      <c r="L2006" s="307"/>
      <c r="M2006" s="307"/>
      <c r="N2006" s="307"/>
      <c r="O2006" s="308">
        <v>8238.5</v>
      </c>
      <c r="P2006" s="309">
        <v>0.83596484786174363</v>
      </c>
    </row>
    <row r="2007" spans="1:16" x14ac:dyDescent="0.35">
      <c r="A2007" s="303">
        <v>42542</v>
      </c>
      <c r="B2007" s="304">
        <v>11020.108575</v>
      </c>
      <c r="C2007" s="305">
        <v>-0.23</v>
      </c>
      <c r="D2007" s="315">
        <v>45.685600000000001</v>
      </c>
      <c r="E2007" s="305">
        <v>-0.23</v>
      </c>
      <c r="F2007" s="305">
        <v>0</v>
      </c>
      <c r="G2007" s="305">
        <f t="shared" si="14"/>
        <v>1.6798462500594281E-2</v>
      </c>
      <c r="H2007" s="305">
        <v>0.52874555988206184</v>
      </c>
      <c r="I2007" s="307"/>
      <c r="J2007" s="307"/>
      <c r="K2007" s="307"/>
      <c r="L2007" s="307"/>
      <c r="M2007" s="307"/>
      <c r="N2007" s="307"/>
      <c r="O2007" s="308">
        <v>8219.9</v>
      </c>
      <c r="P2007" s="309">
        <v>-0.2257692541117966</v>
      </c>
    </row>
    <row r="2008" spans="1:16" x14ac:dyDescent="0.35">
      <c r="A2008" s="303">
        <v>42543</v>
      </c>
      <c r="B2008" s="304">
        <v>11000.821856</v>
      </c>
      <c r="C2008" s="305">
        <v>-0.18</v>
      </c>
      <c r="D2008" s="315">
        <v>45.605200000000004</v>
      </c>
      <c r="E2008" s="305">
        <v>-0.18</v>
      </c>
      <c r="F2008" s="305">
        <v>0</v>
      </c>
      <c r="G2008" s="305">
        <f t="shared" si="14"/>
        <v>1.6799026457410746E-2</v>
      </c>
      <c r="H2008" s="305">
        <v>0.52857476291931582</v>
      </c>
      <c r="I2008" s="307"/>
      <c r="J2008" s="307"/>
      <c r="K2008" s="307"/>
      <c r="L2008" s="307"/>
      <c r="M2008" s="307"/>
      <c r="N2008" s="307"/>
      <c r="O2008" s="308">
        <v>8203.7000000000007</v>
      </c>
      <c r="P2008" s="309">
        <v>-0.19708268957041947</v>
      </c>
    </row>
    <row r="2009" spans="1:16" x14ac:dyDescent="0.35">
      <c r="A2009" s="303">
        <v>42544</v>
      </c>
      <c r="B2009" s="304">
        <v>11091.162754000001</v>
      </c>
      <c r="C2009" s="305">
        <v>0.82</v>
      </c>
      <c r="D2009" s="315">
        <v>45.975999999999999</v>
      </c>
      <c r="E2009" s="305">
        <v>0.81</v>
      </c>
      <c r="F2009" s="305">
        <v>-9.9999999999998979E-3</v>
      </c>
      <c r="G2009" s="305">
        <f t="shared" si="14"/>
        <v>1.6789558776229237E-2</v>
      </c>
      <c r="H2009" s="305">
        <v>0.52840517867228032</v>
      </c>
      <c r="I2009" s="307"/>
      <c r="J2009" s="307"/>
      <c r="K2009" s="307"/>
      <c r="L2009" s="307"/>
      <c r="M2009" s="307"/>
      <c r="N2009" s="307"/>
      <c r="O2009" s="308">
        <v>8270.4500000000007</v>
      </c>
      <c r="P2009" s="309">
        <v>0.8136572522154637</v>
      </c>
    </row>
    <row r="2010" spans="1:16" x14ac:dyDescent="0.35">
      <c r="A2010" s="303">
        <v>42545</v>
      </c>
      <c r="B2010" s="304">
        <v>10847.291144999999</v>
      </c>
      <c r="C2010" s="305">
        <v>-2.2000000000000002</v>
      </c>
      <c r="D2010" s="315">
        <v>44.969799999999999</v>
      </c>
      <c r="E2010" s="305">
        <v>-2.19</v>
      </c>
      <c r="F2010" s="305">
        <v>1.0000000000000231E-2</v>
      </c>
      <c r="G2010" s="305">
        <f t="shared" si="14"/>
        <v>1.6791251486985664E-2</v>
      </c>
      <c r="H2010" s="305">
        <v>0.52826480031938372</v>
      </c>
      <c r="I2010" s="307"/>
      <c r="J2010" s="307"/>
      <c r="K2010" s="307"/>
      <c r="L2010" s="307"/>
      <c r="M2010" s="307"/>
      <c r="N2010" s="307"/>
      <c r="O2010" s="308">
        <v>8088.6</v>
      </c>
      <c r="P2010" s="309">
        <v>-2.1987920850739724</v>
      </c>
    </row>
    <row r="2011" spans="1:16" x14ac:dyDescent="0.35">
      <c r="A2011" s="303">
        <v>42548</v>
      </c>
      <c r="B2011" s="304">
        <v>10855.498427</v>
      </c>
      <c r="C2011" s="305">
        <v>0.08</v>
      </c>
      <c r="D2011" s="315">
        <v>44.9968</v>
      </c>
      <c r="E2011" s="305">
        <v>0.06</v>
      </c>
      <c r="F2011" s="305">
        <v>-2.0000000000000004E-2</v>
      </c>
      <c r="G2011" s="305">
        <f t="shared" si="14"/>
        <v>1.6799026457410746E-2</v>
      </c>
      <c r="H2011" s="305">
        <v>0.52812772227341409</v>
      </c>
      <c r="I2011" s="307"/>
      <c r="J2011" s="307"/>
      <c r="K2011" s="307"/>
      <c r="L2011" s="307"/>
      <c r="M2011" s="307"/>
      <c r="N2011" s="307"/>
      <c r="O2011" s="308">
        <v>8094.7</v>
      </c>
      <c r="P2011" s="309">
        <v>7.5414781297127489E-2</v>
      </c>
    </row>
    <row r="2012" spans="1:16" x14ac:dyDescent="0.35">
      <c r="A2012" s="303">
        <v>42549</v>
      </c>
      <c r="B2012" s="304">
        <v>10899.914306000001</v>
      </c>
      <c r="C2012" s="305">
        <v>0.41</v>
      </c>
      <c r="D2012" s="315">
        <v>45.173900000000003</v>
      </c>
      <c r="E2012" s="305">
        <v>0.39</v>
      </c>
      <c r="F2012" s="305">
        <v>-1.9999999999999962E-2</v>
      </c>
      <c r="G2012" s="305">
        <f t="shared" si="14"/>
        <v>1.6806786208659663E-2</v>
      </c>
      <c r="H2012" s="305">
        <v>0.52799074078572839</v>
      </c>
      <c r="I2012" s="307"/>
      <c r="J2012" s="307"/>
      <c r="K2012" s="307"/>
      <c r="L2012" s="307"/>
      <c r="M2012" s="307"/>
      <c r="N2012" s="307"/>
      <c r="O2012" s="308">
        <v>8127.85</v>
      </c>
      <c r="P2012" s="309">
        <v>0.40952722151531928</v>
      </c>
    </row>
    <row r="2013" spans="1:16" x14ac:dyDescent="0.35">
      <c r="A2013" s="303">
        <v>42550</v>
      </c>
      <c r="B2013" s="304">
        <v>11009.019671</v>
      </c>
      <c r="C2013" s="305">
        <v>1</v>
      </c>
      <c r="D2013" s="315">
        <v>45.614100000000001</v>
      </c>
      <c r="E2013" s="305">
        <v>0.97</v>
      </c>
      <c r="F2013" s="305">
        <v>-3.0000000000000027E-2</v>
      </c>
      <c r="G2013" s="305">
        <f t="shared" si="14"/>
        <v>1.6829974357654886E-2</v>
      </c>
      <c r="H2013" s="305">
        <v>0.5279170084871011</v>
      </c>
      <c r="I2013" s="307"/>
      <c r="J2013" s="307"/>
      <c r="K2013" s="307"/>
      <c r="L2013" s="307"/>
      <c r="M2013" s="307"/>
      <c r="N2013" s="307"/>
      <c r="O2013" s="308">
        <v>8204</v>
      </c>
      <c r="P2013" s="309">
        <v>0.93690213279033974</v>
      </c>
    </row>
    <row r="2014" spans="1:16" x14ac:dyDescent="0.35">
      <c r="A2014" s="303">
        <v>42551</v>
      </c>
      <c r="B2014" s="304">
        <v>11121.390976000001</v>
      </c>
      <c r="C2014" s="305">
        <v>1.02</v>
      </c>
      <c r="D2014" s="315">
        <v>46.0627</v>
      </c>
      <c r="E2014" s="305">
        <v>0.98</v>
      </c>
      <c r="F2014" s="305">
        <v>-4.0000000000000036E-2</v>
      </c>
      <c r="G2014" s="305">
        <f t="shared" si="14"/>
        <v>1.687790436923893E-2</v>
      </c>
      <c r="H2014" s="305">
        <v>0.52793734585050067</v>
      </c>
      <c r="I2014" s="307"/>
      <c r="J2014" s="307"/>
      <c r="K2014" s="307"/>
      <c r="L2014" s="307"/>
      <c r="M2014" s="307"/>
      <c r="N2014" s="307"/>
      <c r="O2014" s="308">
        <v>8287.75</v>
      </c>
      <c r="P2014" s="309">
        <v>1.0208434909800097</v>
      </c>
    </row>
    <row r="2015" spans="1:16" x14ac:dyDescent="0.35">
      <c r="A2015" s="303">
        <v>42552</v>
      </c>
      <c r="B2015" s="304">
        <v>11175.845568000001</v>
      </c>
      <c r="C2015" s="305">
        <v>0.49</v>
      </c>
      <c r="D2015" s="315">
        <v>46.265599999999999</v>
      </c>
      <c r="E2015" s="305">
        <v>0.44</v>
      </c>
      <c r="F2015" s="305">
        <v>-4.9999999999999989E-2</v>
      </c>
      <c r="G2015" s="305">
        <f t="shared" si="14"/>
        <v>1.6957256288817169E-2</v>
      </c>
      <c r="H2015" s="305">
        <v>0.52808238614109571</v>
      </c>
      <c r="I2015" s="307"/>
      <c r="J2015" s="307"/>
      <c r="K2015" s="307"/>
      <c r="L2015" s="307"/>
      <c r="M2015" s="307"/>
      <c r="N2015" s="307"/>
      <c r="O2015" s="308">
        <v>8328.35</v>
      </c>
      <c r="P2015" s="309">
        <v>0.48987964163977393</v>
      </c>
    </row>
    <row r="2016" spans="1:16" x14ac:dyDescent="0.35">
      <c r="A2016" s="303">
        <v>42555</v>
      </c>
      <c r="B2016" s="304">
        <v>11233.092337</v>
      </c>
      <c r="C2016" s="305">
        <v>0.51</v>
      </c>
      <c r="D2016" s="315">
        <v>46.479199999999999</v>
      </c>
      <c r="E2016" s="305">
        <v>0.46</v>
      </c>
      <c r="F2016" s="305">
        <v>-4.9999999999999989E-2</v>
      </c>
      <c r="G2016" s="305">
        <f t="shared" si="14"/>
        <v>1.6857939953311855E-2</v>
      </c>
      <c r="H2016" s="305">
        <v>0.52822678038896065</v>
      </c>
      <c r="I2016" s="307"/>
      <c r="J2016" s="307"/>
      <c r="K2016" s="307"/>
      <c r="L2016" s="307"/>
      <c r="M2016" s="307"/>
      <c r="N2016" s="307"/>
      <c r="O2016" s="308">
        <v>8370.7000000000007</v>
      </c>
      <c r="P2016" s="309">
        <v>0.50850408544309933</v>
      </c>
    </row>
    <row r="2017" spans="1:16" x14ac:dyDescent="0.35">
      <c r="A2017" s="303">
        <v>42556</v>
      </c>
      <c r="B2017" s="304">
        <v>11186.405876999999</v>
      </c>
      <c r="C2017" s="305">
        <v>-0.42</v>
      </c>
      <c r="D2017" s="315">
        <v>46.287399999999998</v>
      </c>
      <c r="E2017" s="305">
        <v>-0.41</v>
      </c>
      <c r="F2017" s="305">
        <v>1.0000000000000009E-2</v>
      </c>
      <c r="G2017" s="305">
        <f t="shared" si="14"/>
        <v>1.6867855633085994E-2</v>
      </c>
      <c r="H2017" s="305">
        <v>0.52808761522677938</v>
      </c>
      <c r="I2017" s="307"/>
      <c r="J2017" s="307"/>
      <c r="K2017" s="307"/>
      <c r="L2017" s="307"/>
      <c r="M2017" s="307"/>
      <c r="N2017" s="307"/>
      <c r="O2017" s="308">
        <v>8335.9500000000007</v>
      </c>
      <c r="P2017" s="309">
        <v>-0.41513851888133602</v>
      </c>
    </row>
    <row r="2018" spans="1:16" x14ac:dyDescent="0.35">
      <c r="A2018" s="303">
        <v>42558</v>
      </c>
      <c r="B2018" s="304">
        <v>11192.111516000001</v>
      </c>
      <c r="C2018" s="305">
        <v>0.05</v>
      </c>
      <c r="D2018" s="315">
        <v>46.308799999999998</v>
      </c>
      <c r="E2018" s="305">
        <v>0.05</v>
      </c>
      <c r="F2018" s="305">
        <v>0</v>
      </c>
      <c r="G2018" s="305">
        <f t="shared" si="14"/>
        <v>1.6867855633085994E-2</v>
      </c>
      <c r="H2018" s="305">
        <v>0.52791830236360016</v>
      </c>
      <c r="I2018" s="307"/>
      <c r="J2018" s="307"/>
      <c r="K2018" s="307"/>
      <c r="L2018" s="307"/>
      <c r="M2018" s="307"/>
      <c r="N2018" s="307"/>
      <c r="O2018" s="308">
        <v>8337.9</v>
      </c>
      <c r="P2018" s="309">
        <v>2.339265470640909E-2</v>
      </c>
    </row>
    <row r="2019" spans="1:16" x14ac:dyDescent="0.35">
      <c r="A2019" s="303">
        <v>42559</v>
      </c>
      <c r="B2019" s="304">
        <v>11172.392868000001</v>
      </c>
      <c r="C2019" s="305">
        <v>-0.18</v>
      </c>
      <c r="D2019" s="315">
        <v>46.225700000000003</v>
      </c>
      <c r="E2019" s="305">
        <v>-0.18</v>
      </c>
      <c r="F2019" s="305">
        <v>0</v>
      </c>
      <c r="G2019" s="305">
        <f t="shared" si="14"/>
        <v>1.6867855633085994E-2</v>
      </c>
      <c r="H2019" s="305">
        <v>0.52774915215824103</v>
      </c>
      <c r="I2019" s="307"/>
      <c r="J2019" s="307"/>
      <c r="K2019" s="307"/>
      <c r="L2019" s="307"/>
      <c r="M2019" s="307"/>
      <c r="N2019" s="307"/>
      <c r="O2019" s="308">
        <v>8323.2000000000007</v>
      </c>
      <c r="P2019" s="309">
        <v>-0.17630338574459889</v>
      </c>
    </row>
    <row r="2020" spans="1:16" x14ac:dyDescent="0.35">
      <c r="A2020" s="303">
        <v>42562</v>
      </c>
      <c r="B2020" s="304">
        <v>11366.821639</v>
      </c>
      <c r="C2020" s="305">
        <v>1.74</v>
      </c>
      <c r="D2020" s="315">
        <v>47.013599999999997</v>
      </c>
      <c r="E2020" s="305">
        <v>1.7</v>
      </c>
      <c r="F2020" s="305">
        <v>-4.0000000000000036E-2</v>
      </c>
      <c r="G2020" s="305">
        <f t="shared" si="14"/>
        <v>1.6905132068480357E-2</v>
      </c>
      <c r="H2020" s="305">
        <v>0.52776880004975424</v>
      </c>
      <c r="I2020" s="307"/>
      <c r="J2020" s="307"/>
      <c r="K2020" s="307"/>
      <c r="L2020" s="307"/>
      <c r="M2020" s="307"/>
      <c r="N2020" s="307"/>
      <c r="O2020" s="308">
        <v>8467.9</v>
      </c>
      <c r="P2020" s="309">
        <v>1.7385140330641928</v>
      </c>
    </row>
    <row r="2021" spans="1:16" x14ac:dyDescent="0.35">
      <c r="A2021" s="303">
        <v>42563</v>
      </c>
      <c r="B2021" s="304">
        <v>11438.194156</v>
      </c>
      <c r="C2021" s="305">
        <v>0.63</v>
      </c>
      <c r="D2021" s="315">
        <v>47.306100000000001</v>
      </c>
      <c r="E2021" s="305">
        <v>0.62</v>
      </c>
      <c r="F2021" s="305">
        <v>-1.0000000000000009E-2</v>
      </c>
      <c r="G2021" s="305">
        <f t="shared" si="14"/>
        <v>1.6904271214090359E-2</v>
      </c>
      <c r="H2021" s="305">
        <v>0.52760061903793787</v>
      </c>
      <c r="I2021" s="307"/>
      <c r="J2021" s="307"/>
      <c r="K2021" s="307"/>
      <c r="L2021" s="307"/>
      <c r="M2021" s="307"/>
      <c r="N2021" s="307"/>
      <c r="O2021" s="308">
        <v>8521.0499999999993</v>
      </c>
      <c r="P2021" s="309">
        <v>0.62766447407267023</v>
      </c>
    </row>
    <row r="2022" spans="1:16" x14ac:dyDescent="0.35">
      <c r="A2022" s="303">
        <v>42564</v>
      </c>
      <c r="B2022" s="304">
        <v>11436.086673</v>
      </c>
      <c r="C2022" s="305">
        <v>-0.02</v>
      </c>
      <c r="D2022" s="315">
        <v>47.2971</v>
      </c>
      <c r="E2022" s="305">
        <v>-0.02</v>
      </c>
      <c r="F2022" s="305">
        <v>0</v>
      </c>
      <c r="G2022" s="305">
        <f t="shared" si="14"/>
        <v>1.6905132068480357E-2</v>
      </c>
      <c r="H2022" s="305">
        <v>0.52743194035085394</v>
      </c>
      <c r="I2022" s="307"/>
      <c r="J2022" s="307"/>
      <c r="K2022" s="307"/>
      <c r="L2022" s="307"/>
      <c r="M2022" s="307"/>
      <c r="N2022" s="307"/>
      <c r="O2022" s="308">
        <v>8519.5</v>
      </c>
      <c r="P2022" s="309">
        <v>-1.8190246507170743E-2</v>
      </c>
    </row>
    <row r="2023" spans="1:16" x14ac:dyDescent="0.35">
      <c r="A2023" s="303">
        <v>42565</v>
      </c>
      <c r="B2023" s="304">
        <v>11497.648311999999</v>
      </c>
      <c r="C2023" s="305">
        <v>0.54</v>
      </c>
      <c r="D2023" s="315">
        <v>47.547699999999999</v>
      </c>
      <c r="E2023" s="305">
        <v>0.53</v>
      </c>
      <c r="F2023" s="305">
        <v>-1.0000000000000009E-2</v>
      </c>
      <c r="G2023" s="305">
        <f t="shared" si="14"/>
        <v>1.6877672898878558E-2</v>
      </c>
      <c r="H2023" s="305">
        <v>0.5272640909082007</v>
      </c>
      <c r="I2023" s="307"/>
      <c r="J2023" s="307"/>
      <c r="K2023" s="307"/>
      <c r="L2023" s="307"/>
      <c r="M2023" s="307"/>
      <c r="N2023" s="307"/>
      <c r="O2023" s="308">
        <v>8565</v>
      </c>
      <c r="P2023" s="309">
        <v>0.53406890075708668</v>
      </c>
    </row>
    <row r="2024" spans="1:16" x14ac:dyDescent="0.35">
      <c r="A2024" s="303">
        <v>42566</v>
      </c>
      <c r="B2024" s="304">
        <v>11474.043485</v>
      </c>
      <c r="C2024" s="305">
        <v>-0.21</v>
      </c>
      <c r="D2024" s="315">
        <v>47.4435</v>
      </c>
      <c r="E2024" s="305">
        <v>-0.22</v>
      </c>
      <c r="F2024" s="305">
        <v>-1.0000000000000009E-2</v>
      </c>
      <c r="G2024" s="305">
        <f t="shared" si="14"/>
        <v>1.6876775921246201E-2</v>
      </c>
      <c r="H2024" s="305">
        <v>0.52709640148211645</v>
      </c>
      <c r="I2024" s="307"/>
      <c r="J2024" s="307"/>
      <c r="K2024" s="307"/>
      <c r="L2024" s="307"/>
      <c r="M2024" s="307"/>
      <c r="N2024" s="307"/>
      <c r="O2024" s="308">
        <v>8541.4</v>
      </c>
      <c r="P2024" s="309">
        <v>-0.27553998832458104</v>
      </c>
    </row>
    <row r="2025" spans="1:16" x14ac:dyDescent="0.35">
      <c r="A2025" s="303">
        <v>42569</v>
      </c>
      <c r="B2025" s="304">
        <v>11431.253918</v>
      </c>
      <c r="C2025" s="305">
        <v>-0.37</v>
      </c>
      <c r="D2025" s="315">
        <v>47.266199999999998</v>
      </c>
      <c r="E2025" s="305">
        <v>-0.37</v>
      </c>
      <c r="F2025" s="305">
        <v>0</v>
      </c>
      <c r="G2025" s="305">
        <f t="shared" si="14"/>
        <v>1.686757770279625E-2</v>
      </c>
      <c r="H2025" s="305">
        <v>0.52692822560056907</v>
      </c>
      <c r="I2025" s="307"/>
      <c r="J2025" s="307"/>
      <c r="K2025" s="307"/>
      <c r="L2025" s="307"/>
      <c r="M2025" s="307"/>
      <c r="N2025" s="307"/>
      <c r="O2025" s="308">
        <v>8508.7000000000007</v>
      </c>
      <c r="P2025" s="309">
        <v>-0.38284122040881952</v>
      </c>
    </row>
    <row r="2026" spans="1:16" x14ac:dyDescent="0.35">
      <c r="A2026" s="303">
        <v>42570</v>
      </c>
      <c r="B2026" s="304">
        <v>11457.948863</v>
      </c>
      <c r="C2026" s="305">
        <v>0.23</v>
      </c>
      <c r="D2026" s="315">
        <v>47.372999999999998</v>
      </c>
      <c r="E2026" s="305">
        <v>0.23</v>
      </c>
      <c r="F2026" s="305">
        <v>0</v>
      </c>
      <c r="G2026" s="305">
        <f t="shared" si="14"/>
        <v>1.6814948970715293E-2</v>
      </c>
      <c r="H2026" s="305">
        <v>0.52676021049927446</v>
      </c>
      <c r="I2026" s="307"/>
      <c r="J2026" s="307"/>
      <c r="K2026" s="307"/>
      <c r="L2026" s="307"/>
      <c r="M2026" s="307"/>
      <c r="N2026" s="307"/>
      <c r="O2026" s="308">
        <v>8528.5499999999993</v>
      </c>
      <c r="P2026" s="309">
        <v>0.23329063194140756</v>
      </c>
    </row>
    <row r="2027" spans="1:16" x14ac:dyDescent="0.35">
      <c r="A2027" s="303">
        <v>42571</v>
      </c>
      <c r="B2027" s="304">
        <v>11508.074097999999</v>
      </c>
      <c r="C2027" s="305">
        <v>0.44</v>
      </c>
      <c r="D2027" s="315">
        <v>47.5779</v>
      </c>
      <c r="E2027" s="305">
        <v>0.43</v>
      </c>
      <c r="F2027" s="305">
        <v>-1.0000000000000009E-2</v>
      </c>
      <c r="G2027" s="305">
        <f t="shared" si="14"/>
        <v>1.6767782626311265E-2</v>
      </c>
      <c r="H2027" s="305">
        <v>0.52659302095478766</v>
      </c>
      <c r="I2027" s="307"/>
      <c r="J2027" s="307"/>
      <c r="K2027" s="307"/>
      <c r="L2027" s="307"/>
      <c r="M2027" s="307"/>
      <c r="N2027" s="307"/>
      <c r="O2027" s="308">
        <v>8565.85</v>
      </c>
      <c r="P2027" s="309">
        <v>0.43735453271659425</v>
      </c>
    </row>
    <row r="2028" spans="1:16" x14ac:dyDescent="0.35">
      <c r="A2028" s="303">
        <v>42572</v>
      </c>
      <c r="B2028" s="304">
        <v>11435.639429000001</v>
      </c>
      <c r="C2028" s="305">
        <v>-0.63</v>
      </c>
      <c r="D2028" s="315">
        <v>47.279000000000003</v>
      </c>
      <c r="E2028" s="305">
        <v>-0.63</v>
      </c>
      <c r="F2028" s="305">
        <v>0</v>
      </c>
      <c r="G2028" s="305">
        <f t="shared" si="14"/>
        <v>1.6758512929146128E-2</v>
      </c>
      <c r="H2028" s="305">
        <v>0.52642533602609076</v>
      </c>
      <c r="I2028" s="307"/>
      <c r="J2028" s="307"/>
      <c r="K2028" s="307"/>
      <c r="L2028" s="307"/>
      <c r="M2028" s="307"/>
      <c r="N2028" s="307"/>
      <c r="O2028" s="308">
        <v>8510.1</v>
      </c>
      <c r="P2028" s="309">
        <v>-0.65084025519942557</v>
      </c>
    </row>
    <row r="2029" spans="1:16" x14ac:dyDescent="0.35">
      <c r="A2029" s="303">
        <v>42573</v>
      </c>
      <c r="B2029" s="304">
        <v>11477.47112</v>
      </c>
      <c r="C2029" s="305">
        <v>0.37</v>
      </c>
      <c r="D2029" s="315">
        <v>47.447899999999997</v>
      </c>
      <c r="E2029" s="305">
        <v>0.36</v>
      </c>
      <c r="F2029" s="305">
        <v>-1.0000000000000009E-2</v>
      </c>
      <c r="G2029" s="305">
        <f t="shared" si="14"/>
        <v>1.6758512929146128E-2</v>
      </c>
      <c r="H2029" s="305">
        <v>0.52625847482043708</v>
      </c>
      <c r="I2029" s="307"/>
      <c r="J2029" s="307"/>
      <c r="K2029" s="307"/>
      <c r="L2029" s="307"/>
      <c r="M2029" s="307"/>
      <c r="N2029" s="307"/>
      <c r="O2029" s="308">
        <v>8541.2000000000007</v>
      </c>
      <c r="P2029" s="309">
        <v>0.36544811459325227</v>
      </c>
    </row>
    <row r="2030" spans="1:16" x14ac:dyDescent="0.35">
      <c r="A2030" s="303">
        <v>42576</v>
      </c>
      <c r="B2030" s="304">
        <v>11606.291605</v>
      </c>
      <c r="C2030" s="305">
        <v>1.1200000000000001</v>
      </c>
      <c r="D2030" s="315">
        <v>47.971800000000002</v>
      </c>
      <c r="E2030" s="305">
        <v>1.1000000000000001</v>
      </c>
      <c r="F2030" s="305">
        <v>-2.0000000000000018E-2</v>
      </c>
      <c r="G2030" s="305">
        <f t="shared" si="14"/>
        <v>1.6765918611222851E-2</v>
      </c>
      <c r="H2030" s="305">
        <v>0.52612326144100796</v>
      </c>
      <c r="I2030" s="307"/>
      <c r="J2030" s="307"/>
      <c r="K2030" s="307"/>
      <c r="L2030" s="307"/>
      <c r="M2030" s="307"/>
      <c r="N2030" s="307"/>
      <c r="O2030" s="308">
        <v>8635.65</v>
      </c>
      <c r="P2030" s="309">
        <v>1.1058165129021553</v>
      </c>
    </row>
    <row r="2031" spans="1:16" x14ac:dyDescent="0.35">
      <c r="A2031" s="303">
        <v>42577</v>
      </c>
      <c r="B2031" s="304">
        <v>11545.78484</v>
      </c>
      <c r="C2031" s="305">
        <v>-0.52</v>
      </c>
      <c r="D2031" s="315">
        <v>47.720199999999998</v>
      </c>
      <c r="E2031" s="305">
        <v>-0.52</v>
      </c>
      <c r="F2031" s="305">
        <v>0</v>
      </c>
      <c r="G2031" s="305">
        <f t="shared" si="14"/>
        <v>1.674365673980541E-2</v>
      </c>
      <c r="H2031" s="305">
        <v>0.52595607360405983</v>
      </c>
      <c r="I2031" s="307"/>
      <c r="J2031" s="307"/>
      <c r="K2031" s="307"/>
      <c r="L2031" s="307"/>
      <c r="M2031" s="307"/>
      <c r="N2031" s="307"/>
      <c r="O2031" s="308">
        <v>8590.65</v>
      </c>
      <c r="P2031" s="309">
        <v>-0.52109569053863924</v>
      </c>
    </row>
    <row r="2032" spans="1:16" x14ac:dyDescent="0.35">
      <c r="A2032" s="303">
        <v>42578</v>
      </c>
      <c r="B2032" s="304">
        <v>11579.640136</v>
      </c>
      <c r="C2032" s="305">
        <v>0.28999999999999998</v>
      </c>
      <c r="D2032" s="315">
        <v>47.856299999999997</v>
      </c>
      <c r="E2032" s="305">
        <v>0.28999999999999998</v>
      </c>
      <c r="F2032" s="305">
        <v>0</v>
      </c>
      <c r="G2032" s="305">
        <f t="shared" si="14"/>
        <v>1.674365673980541E-2</v>
      </c>
      <c r="H2032" s="305">
        <v>0.52578904495673839</v>
      </c>
      <c r="I2032" s="307"/>
      <c r="J2032" s="307"/>
      <c r="K2032" s="307"/>
      <c r="L2032" s="307"/>
      <c r="M2032" s="307"/>
      <c r="N2032" s="307"/>
      <c r="O2032" s="308">
        <v>8615.7999999999993</v>
      </c>
      <c r="P2032" s="309">
        <v>0.29276015202574474</v>
      </c>
    </row>
    <row r="2033" spans="1:16" x14ac:dyDescent="0.35">
      <c r="A2033" s="303">
        <v>42579</v>
      </c>
      <c r="B2033" s="304">
        <v>11652.178250999999</v>
      </c>
      <c r="C2033" s="305">
        <v>0.63</v>
      </c>
      <c r="D2033" s="315">
        <v>48.154299999999999</v>
      </c>
      <c r="E2033" s="305">
        <v>0.62</v>
      </c>
      <c r="F2033" s="305">
        <v>-1.0000000000000009E-2</v>
      </c>
      <c r="G2033" s="305">
        <f t="shared" si="14"/>
        <v>1.6736206192751544E-2</v>
      </c>
      <c r="H2033" s="305">
        <v>0.52562281637263109</v>
      </c>
      <c r="I2033" s="307"/>
      <c r="J2033" s="307"/>
      <c r="K2033" s="307"/>
      <c r="L2033" s="307"/>
      <c r="M2033" s="307"/>
      <c r="N2033" s="307"/>
      <c r="O2033" s="308">
        <v>8666.2999999999993</v>
      </c>
      <c r="P2033" s="309">
        <v>0.58613245432809491</v>
      </c>
    </row>
    <row r="2034" spans="1:16" x14ac:dyDescent="0.35">
      <c r="A2034" s="303">
        <v>42580</v>
      </c>
      <c r="B2034" s="304">
        <v>11614.800024</v>
      </c>
      <c r="C2034" s="305">
        <v>-0.32</v>
      </c>
      <c r="D2034" s="315">
        <v>47.995600000000003</v>
      </c>
      <c r="E2034" s="305">
        <v>-0.33</v>
      </c>
      <c r="F2034" s="305">
        <v>-1.0000000000000009E-2</v>
      </c>
      <c r="G2034" s="305">
        <f t="shared" si="14"/>
        <v>1.6726025612937002E-2</v>
      </c>
      <c r="H2034" s="305">
        <v>0.5254567452197314</v>
      </c>
      <c r="I2034" s="307"/>
      <c r="J2034" s="307"/>
      <c r="K2034" s="307"/>
      <c r="L2034" s="307"/>
      <c r="M2034" s="307"/>
      <c r="N2034" s="307"/>
      <c r="O2034" s="308">
        <v>8638.5</v>
      </c>
      <c r="P2034" s="309">
        <v>-0.32078280234932183</v>
      </c>
    </row>
    <row r="2035" spans="1:16" x14ac:dyDescent="0.35">
      <c r="A2035" s="303">
        <v>42583</v>
      </c>
      <c r="B2035" s="304">
        <v>11612.191615</v>
      </c>
      <c r="C2035" s="305">
        <v>-0.02</v>
      </c>
      <c r="D2035" s="315">
        <v>47.978900000000003</v>
      </c>
      <c r="E2035" s="305">
        <v>-0.03</v>
      </c>
      <c r="F2035" s="305">
        <v>-9.9999999999999985E-3</v>
      </c>
      <c r="G2035" s="305">
        <f t="shared" si="14"/>
        <v>1.6725097144037068E-2</v>
      </c>
      <c r="H2035" s="305">
        <v>0.52529083124991238</v>
      </c>
      <c r="I2035" s="307"/>
      <c r="J2035" s="307"/>
      <c r="K2035" s="307"/>
      <c r="L2035" s="307"/>
      <c r="M2035" s="307"/>
      <c r="N2035" s="307"/>
      <c r="O2035" s="308">
        <v>8636.5499999999993</v>
      </c>
      <c r="P2035" s="309">
        <v>-2.2573363431159666E-2</v>
      </c>
    </row>
    <row r="2036" spans="1:16" x14ac:dyDescent="0.35">
      <c r="A2036" s="303">
        <v>42584</v>
      </c>
      <c r="B2036" s="304">
        <v>11594.648278000001</v>
      </c>
      <c r="C2036" s="305">
        <v>-0.15</v>
      </c>
      <c r="D2036" s="315">
        <v>47.900799999999997</v>
      </c>
      <c r="E2036" s="305">
        <v>-0.16</v>
      </c>
      <c r="F2036" s="305">
        <v>-1.0000000000000009E-2</v>
      </c>
      <c r="G2036" s="305">
        <f t="shared" si="14"/>
        <v>1.6724156943760945E-2</v>
      </c>
      <c r="H2036" s="305">
        <v>0.52512507421559462</v>
      </c>
      <c r="I2036" s="307"/>
      <c r="J2036" s="307"/>
      <c r="K2036" s="307"/>
      <c r="L2036" s="307"/>
      <c r="M2036" s="307"/>
      <c r="N2036" s="307"/>
      <c r="O2036" s="308">
        <v>8622.9</v>
      </c>
      <c r="P2036" s="309">
        <v>-0.15804922104312064</v>
      </c>
    </row>
    <row r="2037" spans="1:16" x14ac:dyDescent="0.35">
      <c r="A2037" s="303">
        <v>42585</v>
      </c>
      <c r="B2037" s="304">
        <v>11489.739656</v>
      </c>
      <c r="C2037" s="305">
        <v>-0.9</v>
      </c>
      <c r="D2037" s="315">
        <v>47.462699999999998</v>
      </c>
      <c r="E2037" s="305">
        <v>-0.91</v>
      </c>
      <c r="F2037" s="305">
        <v>-1.0000000000000009E-2</v>
      </c>
      <c r="G2037" s="305">
        <f t="shared" si="14"/>
        <v>1.6696154456098799E-2</v>
      </c>
      <c r="H2037" s="305">
        <v>0.52495947386974284</v>
      </c>
      <c r="I2037" s="307"/>
      <c r="J2037" s="307"/>
      <c r="K2037" s="307"/>
      <c r="L2037" s="307"/>
      <c r="M2037" s="307"/>
      <c r="N2037" s="307"/>
      <c r="O2037" s="308">
        <v>8544.85</v>
      </c>
      <c r="P2037" s="309">
        <v>-0.90514792007328482</v>
      </c>
    </row>
    <row r="2038" spans="1:16" x14ac:dyDescent="0.35">
      <c r="A2038" s="303">
        <v>42586</v>
      </c>
      <c r="B2038" s="304">
        <v>11498.130193999999</v>
      </c>
      <c r="C2038" s="305">
        <v>7.0000000000000007E-2</v>
      </c>
      <c r="D2038" s="315">
        <v>47.494399999999999</v>
      </c>
      <c r="E2038" s="305">
        <v>7.0000000000000007E-2</v>
      </c>
      <c r="F2038" s="305">
        <v>0</v>
      </c>
      <c r="G2038" s="305">
        <f t="shared" si="14"/>
        <v>1.6673904875620038E-2</v>
      </c>
      <c r="H2038" s="305">
        <v>0.52479344163476582</v>
      </c>
      <c r="I2038" s="307"/>
      <c r="J2038" s="307"/>
      <c r="K2038" s="307"/>
      <c r="L2038" s="307"/>
      <c r="M2038" s="307"/>
      <c r="N2038" s="307"/>
      <c r="O2038" s="308">
        <v>8551.1</v>
      </c>
      <c r="P2038" s="309">
        <v>7.3143472383950567E-2</v>
      </c>
    </row>
    <row r="2039" spans="1:16" x14ac:dyDescent="0.35">
      <c r="A2039" s="303">
        <v>42587</v>
      </c>
      <c r="B2039" s="304">
        <v>11675.676137</v>
      </c>
      <c r="C2039" s="305">
        <v>1.54</v>
      </c>
      <c r="D2039" s="315">
        <v>48.220599999999997</v>
      </c>
      <c r="E2039" s="305">
        <v>1.53</v>
      </c>
      <c r="F2039" s="305">
        <v>-1.0000000000000009E-2</v>
      </c>
      <c r="G2039" s="305">
        <f t="shared" si="14"/>
        <v>1.6673904875620038E-2</v>
      </c>
      <c r="H2039" s="305">
        <v>0.52462816442467197</v>
      </c>
      <c r="I2039" s="307"/>
      <c r="J2039" s="307"/>
      <c r="K2039" s="307"/>
      <c r="L2039" s="307"/>
      <c r="M2039" s="307"/>
      <c r="N2039" s="307"/>
      <c r="O2039" s="308">
        <v>8683.15</v>
      </c>
      <c r="P2039" s="309">
        <v>1.5442457695501077</v>
      </c>
    </row>
    <row r="2040" spans="1:16" x14ac:dyDescent="0.35">
      <c r="A2040" s="303">
        <v>42590</v>
      </c>
      <c r="B2040" s="304">
        <v>11713.581469999999</v>
      </c>
      <c r="C2040" s="305">
        <v>0.32</v>
      </c>
      <c r="D2040" s="315">
        <v>48.370899999999999</v>
      </c>
      <c r="E2040" s="305">
        <v>0.31</v>
      </c>
      <c r="F2040" s="305">
        <v>-1.0000000000000009E-2</v>
      </c>
      <c r="G2040" s="305">
        <f t="shared" si="14"/>
        <v>1.6666458307613975E-2</v>
      </c>
      <c r="H2040" s="305">
        <v>0.52446304314491021</v>
      </c>
      <c r="I2040" s="307"/>
      <c r="J2040" s="307"/>
      <c r="K2040" s="307"/>
      <c r="L2040" s="307"/>
      <c r="M2040" s="307"/>
      <c r="N2040" s="307"/>
      <c r="O2040" s="308">
        <v>8711.35</v>
      </c>
      <c r="P2040" s="309">
        <v>0.32476693365887643</v>
      </c>
    </row>
    <row r="2041" spans="1:16" x14ac:dyDescent="0.35">
      <c r="A2041" s="303">
        <v>42591</v>
      </c>
      <c r="B2041" s="304">
        <v>11669.699774000001</v>
      </c>
      <c r="C2041" s="305">
        <v>-0.37</v>
      </c>
      <c r="D2041" s="315">
        <v>48.185600000000001</v>
      </c>
      <c r="E2041" s="305">
        <v>-0.38</v>
      </c>
      <c r="F2041" s="305">
        <v>-1.0000000000000009E-2</v>
      </c>
      <c r="G2041" s="305">
        <f t="shared" si="14"/>
        <v>1.6656164731806478E-2</v>
      </c>
      <c r="H2041" s="305">
        <v>0.52429807755066005</v>
      </c>
      <c r="I2041" s="307"/>
      <c r="J2041" s="307"/>
      <c r="K2041" s="307"/>
      <c r="L2041" s="307"/>
      <c r="M2041" s="307"/>
      <c r="N2041" s="307"/>
      <c r="O2041" s="308">
        <v>8678.25</v>
      </c>
      <c r="P2041" s="309">
        <v>-0.37996406986288417</v>
      </c>
    </row>
    <row r="2042" spans="1:16" x14ac:dyDescent="0.35">
      <c r="A2042" s="303">
        <v>42592</v>
      </c>
      <c r="B2042" s="304">
        <v>11532.493050999999</v>
      </c>
      <c r="C2042" s="305">
        <v>-1.18</v>
      </c>
      <c r="D2042" s="315">
        <v>47.620399999999997</v>
      </c>
      <c r="E2042" s="305">
        <v>-1.17</v>
      </c>
      <c r="F2042" s="305">
        <v>1.0000000000000009E-2</v>
      </c>
      <c r="G2042" s="305">
        <f t="shared" si="14"/>
        <v>1.6665514799174531E-2</v>
      </c>
      <c r="H2042" s="305">
        <v>0.52416284738460062</v>
      </c>
      <c r="I2042" s="307"/>
      <c r="J2042" s="307"/>
      <c r="K2042" s="307"/>
      <c r="L2042" s="307"/>
      <c r="M2042" s="307"/>
      <c r="N2042" s="307"/>
      <c r="O2042" s="308">
        <v>8575.2999999999993</v>
      </c>
      <c r="P2042" s="309">
        <v>-1.1862990810359315</v>
      </c>
    </row>
    <row r="2043" spans="1:16" x14ac:dyDescent="0.35">
      <c r="A2043" s="303">
        <v>42593</v>
      </c>
      <c r="B2043" s="304">
        <v>11555.840045999999</v>
      </c>
      <c r="C2043" s="305">
        <v>0.2</v>
      </c>
      <c r="D2043" s="315">
        <v>47.7149</v>
      </c>
      <c r="E2043" s="305">
        <v>0.2</v>
      </c>
      <c r="F2043" s="305">
        <v>0</v>
      </c>
      <c r="G2043" s="305">
        <f t="shared" si="14"/>
        <v>1.6658996685480858E-2</v>
      </c>
      <c r="H2043" s="305">
        <v>0.52399760785939997</v>
      </c>
      <c r="I2043" s="307"/>
      <c r="J2043" s="307"/>
      <c r="K2043" s="307"/>
      <c r="L2043" s="307"/>
      <c r="M2043" s="307"/>
      <c r="N2043" s="307"/>
      <c r="O2043" s="308">
        <v>8592.15</v>
      </c>
      <c r="P2043" s="309">
        <v>0.1964945832798895</v>
      </c>
    </row>
    <row r="2044" spans="1:16" x14ac:dyDescent="0.35">
      <c r="A2044" s="303">
        <v>42594</v>
      </c>
      <c r="B2044" s="304">
        <v>11663.434192999999</v>
      </c>
      <c r="C2044" s="305">
        <v>0.93</v>
      </c>
      <c r="D2044" s="315">
        <v>48.154699999999998</v>
      </c>
      <c r="E2044" s="305">
        <v>0.92</v>
      </c>
      <c r="F2044" s="305">
        <v>-1.0000000000000009E-2</v>
      </c>
      <c r="G2044" s="305">
        <f t="shared" si="14"/>
        <v>1.6658996685480858E-2</v>
      </c>
      <c r="H2044" s="305">
        <v>0.52383312903461188</v>
      </c>
      <c r="I2044" s="307"/>
      <c r="J2044" s="307"/>
      <c r="K2044" s="307"/>
      <c r="L2044" s="307"/>
      <c r="M2044" s="307"/>
      <c r="N2044" s="307"/>
      <c r="O2044" s="308">
        <v>8672.15</v>
      </c>
      <c r="P2044" s="309">
        <v>0.93108244153093245</v>
      </c>
    </row>
    <row r="2045" spans="1:16" x14ac:dyDescent="0.35">
      <c r="A2045" s="303">
        <v>42598</v>
      </c>
      <c r="B2045" s="304">
        <v>11623.610909000001</v>
      </c>
      <c r="C2045" s="305">
        <v>-0.34</v>
      </c>
      <c r="D2045" s="315">
        <v>47.983400000000003</v>
      </c>
      <c r="E2045" s="305">
        <v>-0.36</v>
      </c>
      <c r="F2045" s="305">
        <v>-1.9999999999999962E-2</v>
      </c>
      <c r="G2045" s="305">
        <f t="shared" si="14"/>
        <v>1.6658996685480858E-2</v>
      </c>
      <c r="H2045" s="305">
        <v>0.52370007939976337</v>
      </c>
      <c r="I2045" s="307"/>
      <c r="J2045" s="307"/>
      <c r="K2045" s="307"/>
      <c r="L2045" s="307"/>
      <c r="M2045" s="307"/>
      <c r="N2045" s="307"/>
      <c r="O2045" s="308">
        <v>8642.5499999999993</v>
      </c>
      <c r="P2045" s="309">
        <v>-0.34132250941231834</v>
      </c>
    </row>
    <row r="2046" spans="1:16" x14ac:dyDescent="0.35">
      <c r="A2046" s="303">
        <v>42599</v>
      </c>
      <c r="B2046" s="304">
        <v>11598.716313000001</v>
      </c>
      <c r="C2046" s="305">
        <v>-0.21</v>
      </c>
      <c r="D2046" s="315">
        <v>47.879300000000001</v>
      </c>
      <c r="E2046" s="305">
        <v>-0.22</v>
      </c>
      <c r="F2046" s="305">
        <v>-1.0000000000000009E-2</v>
      </c>
      <c r="G2046" s="305">
        <f t="shared" ref="G2046:G2109" si="15">+STDEV(F1331:F2046)</f>
        <v>1.6604736419325042E-2</v>
      </c>
      <c r="H2046" s="305">
        <v>0.52353588913355864</v>
      </c>
      <c r="I2046" s="307"/>
      <c r="J2046" s="307"/>
      <c r="K2046" s="307"/>
      <c r="L2046" s="307"/>
      <c r="M2046" s="307"/>
      <c r="N2046" s="307"/>
      <c r="O2046" s="308">
        <v>8624.0499999999993</v>
      </c>
      <c r="P2046" s="309">
        <v>-0.21405719376804302</v>
      </c>
    </row>
    <row r="2047" spans="1:16" x14ac:dyDescent="0.35">
      <c r="A2047" s="303">
        <v>42600</v>
      </c>
      <c r="B2047" s="304">
        <v>11670.372803</v>
      </c>
      <c r="C2047" s="305">
        <v>0.62</v>
      </c>
      <c r="D2047" s="315">
        <v>48.170699999999997</v>
      </c>
      <c r="E2047" s="305">
        <v>0.61</v>
      </c>
      <c r="F2047" s="305">
        <v>-1.0000000000000009E-2</v>
      </c>
      <c r="G2047" s="305">
        <f t="shared" si="15"/>
        <v>1.6597282356308574E-2</v>
      </c>
      <c r="H2047" s="305">
        <v>0.52337185307514855</v>
      </c>
      <c r="I2047" s="307"/>
      <c r="J2047" s="307"/>
      <c r="K2047" s="307"/>
      <c r="L2047" s="307"/>
      <c r="M2047" s="307"/>
      <c r="N2047" s="307"/>
      <c r="O2047" s="308">
        <v>8673.25</v>
      </c>
      <c r="P2047" s="309">
        <v>0.57049762002772175</v>
      </c>
    </row>
    <row r="2048" spans="1:16" x14ac:dyDescent="0.35">
      <c r="A2048" s="303">
        <v>42601</v>
      </c>
      <c r="B2048" s="304">
        <v>11661.815036</v>
      </c>
      <c r="C2048" s="305">
        <v>-7.0000000000000007E-2</v>
      </c>
      <c r="D2048" s="315">
        <v>48.131700000000002</v>
      </c>
      <c r="E2048" s="305">
        <v>-0.08</v>
      </c>
      <c r="F2048" s="305">
        <v>-9.999999999999995E-3</v>
      </c>
      <c r="G2048" s="305">
        <f t="shared" si="15"/>
        <v>1.6597282356308574E-2</v>
      </c>
      <c r="H2048" s="305">
        <v>0.52320797098350635</v>
      </c>
      <c r="I2048" s="307"/>
      <c r="J2048" s="307"/>
      <c r="K2048" s="307"/>
      <c r="L2048" s="307"/>
      <c r="M2048" s="307"/>
      <c r="N2048" s="307"/>
      <c r="O2048" s="308">
        <v>8666.9</v>
      </c>
      <c r="P2048" s="309">
        <v>-7.3213616579717686E-2</v>
      </c>
    </row>
    <row r="2049" spans="1:16" x14ac:dyDescent="0.35">
      <c r="A2049" s="303">
        <v>42604</v>
      </c>
      <c r="B2049" s="304">
        <v>11611.020111</v>
      </c>
      <c r="C2049" s="305">
        <v>-0.44</v>
      </c>
      <c r="D2049" s="315">
        <v>47.917999999999999</v>
      </c>
      <c r="E2049" s="305">
        <v>-0.44</v>
      </c>
      <c r="F2049" s="305">
        <v>0</v>
      </c>
      <c r="G2049" s="305">
        <f t="shared" si="15"/>
        <v>1.6597282356308574E-2</v>
      </c>
      <c r="H2049" s="305">
        <v>0.52304370974965131</v>
      </c>
      <c r="I2049" s="307"/>
      <c r="J2049" s="307"/>
      <c r="K2049" s="307"/>
      <c r="L2049" s="307"/>
      <c r="M2049" s="307"/>
      <c r="N2049" s="307"/>
      <c r="O2049" s="308">
        <v>8629.15</v>
      </c>
      <c r="P2049" s="309">
        <v>-0.43556519632163748</v>
      </c>
    </row>
    <row r="2050" spans="1:16" x14ac:dyDescent="0.35">
      <c r="A2050" s="303">
        <v>42605</v>
      </c>
      <c r="B2050" s="304">
        <v>11615.702663</v>
      </c>
      <c r="C2050" s="305">
        <v>0.04</v>
      </c>
      <c r="D2050" s="315">
        <v>47.936300000000003</v>
      </c>
      <c r="E2050" s="305">
        <v>0.04</v>
      </c>
      <c r="F2050" s="305">
        <v>0</v>
      </c>
      <c r="G2050" s="305">
        <f t="shared" si="15"/>
        <v>1.6476017582224438E-2</v>
      </c>
      <c r="H2050" s="305">
        <v>0.52287960303402903</v>
      </c>
      <c r="I2050" s="307"/>
      <c r="J2050" s="307"/>
      <c r="K2050" s="307"/>
      <c r="L2050" s="307"/>
      <c r="M2050" s="307"/>
      <c r="N2050" s="307"/>
      <c r="O2050" s="308">
        <v>8632.6</v>
      </c>
      <c r="P2050" s="309">
        <v>3.9980762879318683E-2</v>
      </c>
    </row>
    <row r="2051" spans="1:16" x14ac:dyDescent="0.35">
      <c r="A2051" s="303">
        <v>42606</v>
      </c>
      <c r="B2051" s="304">
        <v>11639.478724000001</v>
      </c>
      <c r="C2051" s="305">
        <v>0.2</v>
      </c>
      <c r="D2051" s="315">
        <v>48.032299999999999</v>
      </c>
      <c r="E2051" s="305">
        <v>0.2</v>
      </c>
      <c r="F2051" s="305">
        <v>0</v>
      </c>
      <c r="G2051" s="305">
        <f t="shared" si="15"/>
        <v>1.6453185389167811E-2</v>
      </c>
      <c r="H2051" s="305">
        <v>0.52271565059469161</v>
      </c>
      <c r="I2051" s="307"/>
      <c r="J2051" s="307"/>
      <c r="K2051" s="307"/>
      <c r="L2051" s="307"/>
      <c r="M2051" s="307"/>
      <c r="N2051" s="307"/>
      <c r="O2051" s="308">
        <v>8650.2999999999993</v>
      </c>
      <c r="P2051" s="309">
        <v>0.2050367212658864</v>
      </c>
    </row>
    <row r="2052" spans="1:16" x14ac:dyDescent="0.35">
      <c r="A2052" s="303">
        <v>42607</v>
      </c>
      <c r="B2052" s="304">
        <v>11561.342001000001</v>
      </c>
      <c r="C2052" s="305">
        <v>-0.67</v>
      </c>
      <c r="D2052" s="315">
        <v>47.708500000000001</v>
      </c>
      <c r="E2052" s="305">
        <v>-0.67</v>
      </c>
      <c r="F2052" s="305">
        <v>0</v>
      </c>
      <c r="G2052" s="305">
        <f t="shared" si="15"/>
        <v>1.6443809621500351E-2</v>
      </c>
      <c r="H2052" s="305">
        <v>0.52255185219022027</v>
      </c>
      <c r="I2052" s="307"/>
      <c r="J2052" s="307"/>
      <c r="K2052" s="307"/>
      <c r="L2052" s="307"/>
      <c r="M2052" s="307"/>
      <c r="N2052" s="307"/>
      <c r="O2052" s="308">
        <v>8592.2000000000007</v>
      </c>
      <c r="P2052" s="309">
        <v>-0.67165300625410163</v>
      </c>
    </row>
    <row r="2053" spans="1:16" x14ac:dyDescent="0.35">
      <c r="A2053" s="303">
        <v>42608</v>
      </c>
      <c r="B2053" s="304">
        <v>11534.915185</v>
      </c>
      <c r="C2053" s="305">
        <v>-0.23</v>
      </c>
      <c r="D2053" s="315">
        <v>47.597200000000001</v>
      </c>
      <c r="E2053" s="305">
        <v>-0.23</v>
      </c>
      <c r="F2053" s="305">
        <v>0</v>
      </c>
      <c r="G2053" s="305">
        <f t="shared" si="15"/>
        <v>1.6443809621500351E-2</v>
      </c>
      <c r="H2053" s="305">
        <v>0.52238820757972482</v>
      </c>
      <c r="I2053" s="307"/>
      <c r="J2053" s="307"/>
      <c r="K2053" s="307"/>
      <c r="L2053" s="307"/>
      <c r="M2053" s="307"/>
      <c r="N2053" s="307"/>
      <c r="O2053" s="308">
        <v>8572.5499999999993</v>
      </c>
      <c r="P2053" s="309">
        <v>-0.22869579385956396</v>
      </c>
    </row>
    <row r="2054" spans="1:16" x14ac:dyDescent="0.35">
      <c r="A2054" s="303">
        <v>42611</v>
      </c>
      <c r="B2054" s="304">
        <v>11581.834894</v>
      </c>
      <c r="C2054" s="305">
        <v>0.41</v>
      </c>
      <c r="D2054" s="315">
        <v>47.783000000000001</v>
      </c>
      <c r="E2054" s="305">
        <v>0.39</v>
      </c>
      <c r="F2054" s="305">
        <v>-1.9999999999999962E-2</v>
      </c>
      <c r="G2054" s="305">
        <f t="shared" si="15"/>
        <v>1.6451428210785494E-2</v>
      </c>
      <c r="H2054" s="305">
        <v>0.52225646315536689</v>
      </c>
      <c r="I2054" s="307"/>
      <c r="J2054" s="307"/>
      <c r="K2054" s="307"/>
      <c r="L2054" s="307"/>
      <c r="M2054" s="307"/>
      <c r="N2054" s="307"/>
      <c r="O2054" s="308">
        <v>8607.4500000000007</v>
      </c>
      <c r="P2054" s="309">
        <v>0.40711340266316859</v>
      </c>
    </row>
    <row r="2055" spans="1:16" x14ac:dyDescent="0.35">
      <c r="A2055" s="303">
        <v>42612</v>
      </c>
      <c r="B2055" s="304">
        <v>11766.042184</v>
      </c>
      <c r="C2055" s="305">
        <v>1.59</v>
      </c>
      <c r="D2055" s="315">
        <v>48.537799999999997</v>
      </c>
      <c r="E2055" s="305">
        <v>1.58</v>
      </c>
      <c r="F2055" s="305">
        <v>-1.0000000000000009E-2</v>
      </c>
      <c r="G2055" s="305">
        <f t="shared" si="15"/>
        <v>1.6450531740056552E-2</v>
      </c>
      <c r="H2055" s="305">
        <v>0.52209368315718496</v>
      </c>
      <c r="I2055" s="307"/>
      <c r="J2055" s="307"/>
      <c r="K2055" s="307"/>
      <c r="L2055" s="307"/>
      <c r="M2055" s="307"/>
      <c r="N2055" s="307"/>
      <c r="O2055" s="308">
        <v>8744.35</v>
      </c>
      <c r="P2055" s="309">
        <v>1.5904826632742521</v>
      </c>
    </row>
    <row r="2056" spans="1:16" x14ac:dyDescent="0.35">
      <c r="A2056" s="303">
        <v>42613</v>
      </c>
      <c r="B2056" s="304">
        <v>11826.19483</v>
      </c>
      <c r="C2056" s="305">
        <v>0.51</v>
      </c>
      <c r="D2056" s="315">
        <v>48.783499999999997</v>
      </c>
      <c r="E2056" s="305">
        <v>0.51</v>
      </c>
      <c r="F2056" s="305">
        <v>0</v>
      </c>
      <c r="G2056" s="305">
        <f t="shared" si="15"/>
        <v>1.6451428210785494E-2</v>
      </c>
      <c r="H2056" s="305">
        <v>0.52193051614472985</v>
      </c>
      <c r="I2056" s="307"/>
      <c r="J2056" s="307"/>
      <c r="K2056" s="307"/>
      <c r="L2056" s="307"/>
      <c r="M2056" s="307"/>
      <c r="N2056" s="307"/>
      <c r="O2056" s="308">
        <v>8786.2000000000007</v>
      </c>
      <c r="P2056" s="309">
        <v>0.47859474975270155</v>
      </c>
    </row>
    <row r="2057" spans="1:16" x14ac:dyDescent="0.35">
      <c r="A2057" s="303">
        <v>42614</v>
      </c>
      <c r="B2057" s="304">
        <v>11810.688931999999</v>
      </c>
      <c r="C2057" s="305">
        <v>-0.13</v>
      </c>
      <c r="D2057" s="315">
        <v>48.716099999999997</v>
      </c>
      <c r="E2057" s="305">
        <v>-0.14000000000000001</v>
      </c>
      <c r="F2057" s="305">
        <v>-1.0000000000000009E-2</v>
      </c>
      <c r="G2057" s="305">
        <f t="shared" si="15"/>
        <v>1.6450531740056548E-2</v>
      </c>
      <c r="H2057" s="305">
        <v>0.52176805015778116</v>
      </c>
      <c r="I2057" s="307"/>
      <c r="J2057" s="307"/>
      <c r="K2057" s="307"/>
      <c r="L2057" s="307"/>
      <c r="M2057" s="307"/>
      <c r="N2057" s="307"/>
      <c r="O2057" s="308">
        <v>8774.65</v>
      </c>
      <c r="P2057" s="309">
        <v>-0.13145614713984533</v>
      </c>
    </row>
    <row r="2058" spans="1:16" x14ac:dyDescent="0.35">
      <c r="A2058" s="303">
        <v>42615</v>
      </c>
      <c r="B2058" s="304">
        <v>11857.758485</v>
      </c>
      <c r="C2058" s="305">
        <v>0.4</v>
      </c>
      <c r="D2058" s="315">
        <v>48.906100000000002</v>
      </c>
      <c r="E2058" s="305">
        <v>0.39</v>
      </c>
      <c r="F2058" s="305">
        <v>-1.0000000000000009E-2</v>
      </c>
      <c r="G2058" s="305">
        <f t="shared" si="15"/>
        <v>1.6216845936253117E-2</v>
      </c>
      <c r="H2058" s="305">
        <v>0.52160573566799706</v>
      </c>
      <c r="I2058" s="307"/>
      <c r="J2058" s="307"/>
      <c r="K2058" s="307"/>
      <c r="L2058" s="307"/>
      <c r="M2058" s="307"/>
      <c r="N2058" s="307"/>
      <c r="O2058" s="308">
        <v>8809.65</v>
      </c>
      <c r="P2058" s="309">
        <v>0.39887630845674754</v>
      </c>
    </row>
    <row r="2059" spans="1:16" x14ac:dyDescent="0.35">
      <c r="A2059" s="303">
        <v>42619</v>
      </c>
      <c r="B2059" s="304">
        <v>12037.716214</v>
      </c>
      <c r="C2059" s="305">
        <v>1.52</v>
      </c>
      <c r="D2059" s="315">
        <v>49.633400000000002</v>
      </c>
      <c r="E2059" s="305">
        <v>1.49</v>
      </c>
      <c r="F2059" s="305">
        <v>-3.0000000000000027E-2</v>
      </c>
      <c r="G2059" s="305">
        <f t="shared" si="15"/>
        <v>1.6233249245307588E-2</v>
      </c>
      <c r="H2059" s="305">
        <v>0.52153623204329236</v>
      </c>
      <c r="I2059" s="307"/>
      <c r="J2059" s="307"/>
      <c r="K2059" s="307"/>
      <c r="L2059" s="307"/>
      <c r="M2059" s="307"/>
      <c r="N2059" s="307"/>
      <c r="O2059" s="308">
        <v>8943</v>
      </c>
      <c r="P2059" s="309">
        <v>1.5136810202448492</v>
      </c>
    </row>
    <row r="2060" spans="1:16" x14ac:dyDescent="0.35">
      <c r="A2060" s="303">
        <v>42620</v>
      </c>
      <c r="B2060" s="304">
        <v>12005.431574</v>
      </c>
      <c r="C2060" s="305">
        <v>-0.27</v>
      </c>
      <c r="D2060" s="315">
        <v>49.499099999999999</v>
      </c>
      <c r="E2060" s="305">
        <v>-0.27</v>
      </c>
      <c r="F2060" s="305">
        <v>0</v>
      </c>
      <c r="G2060" s="305">
        <f t="shared" si="15"/>
        <v>1.6234085520275228E-2</v>
      </c>
      <c r="H2060" s="305">
        <v>0.52137369101805564</v>
      </c>
      <c r="I2060" s="307"/>
      <c r="J2060" s="307"/>
      <c r="K2060" s="307"/>
      <c r="L2060" s="307"/>
      <c r="M2060" s="307"/>
      <c r="N2060" s="307"/>
      <c r="O2060" s="308">
        <v>8917.9500000000007</v>
      </c>
      <c r="P2060" s="309">
        <v>-0.28010734652800262</v>
      </c>
    </row>
    <row r="2061" spans="1:16" x14ac:dyDescent="0.35">
      <c r="A2061" s="303">
        <v>42621</v>
      </c>
      <c r="B2061" s="304">
        <v>12055.602503</v>
      </c>
      <c r="C2061" s="305">
        <v>0.42</v>
      </c>
      <c r="D2061" s="315">
        <v>49.704099999999997</v>
      </c>
      <c r="E2061" s="305">
        <v>0.41</v>
      </c>
      <c r="F2061" s="305">
        <v>-1.0000000000000009E-2</v>
      </c>
      <c r="G2061" s="305">
        <f t="shared" si="15"/>
        <v>1.6233249245307588E-2</v>
      </c>
      <c r="H2061" s="305">
        <v>0.52121178953684832</v>
      </c>
      <c r="I2061" s="307"/>
      <c r="J2061" s="307"/>
      <c r="K2061" s="307"/>
      <c r="L2061" s="307"/>
      <c r="M2061" s="307"/>
      <c r="N2061" s="307"/>
      <c r="O2061" s="308">
        <v>8952.5</v>
      </c>
      <c r="P2061" s="309">
        <v>0.38742087587393143</v>
      </c>
    </row>
    <row r="2062" spans="1:16" x14ac:dyDescent="0.35">
      <c r="A2062" s="303">
        <v>42622</v>
      </c>
      <c r="B2062" s="304">
        <v>11940.116239000001</v>
      </c>
      <c r="C2062" s="305">
        <v>-0.96</v>
      </c>
      <c r="D2062" s="315">
        <v>49.2286</v>
      </c>
      <c r="E2062" s="305">
        <v>-0.96</v>
      </c>
      <c r="F2062" s="305">
        <v>0</v>
      </c>
      <c r="G2062" s="305">
        <f t="shared" si="15"/>
        <v>1.6234085520275228E-2</v>
      </c>
      <c r="H2062" s="305">
        <v>0.52104956107264044</v>
      </c>
      <c r="I2062" s="307"/>
      <c r="J2062" s="307"/>
      <c r="K2062" s="307"/>
      <c r="L2062" s="307"/>
      <c r="M2062" s="307"/>
      <c r="N2062" s="307"/>
      <c r="O2062" s="308">
        <v>8866.7000000000007</v>
      </c>
      <c r="P2062" s="309">
        <v>-0.95839151075117857</v>
      </c>
    </row>
    <row r="2063" spans="1:16" x14ac:dyDescent="0.35">
      <c r="A2063" s="303">
        <v>42625</v>
      </c>
      <c r="B2063" s="304">
        <v>11736.999253</v>
      </c>
      <c r="C2063" s="305">
        <v>-1.7</v>
      </c>
      <c r="D2063" s="315">
        <v>48.389099999999999</v>
      </c>
      <c r="E2063" s="305">
        <v>-1.71</v>
      </c>
      <c r="F2063" s="305">
        <v>-1.0000000000000009E-2</v>
      </c>
      <c r="G2063" s="305">
        <f t="shared" si="15"/>
        <v>1.6234085520275228E-2</v>
      </c>
      <c r="H2063" s="305">
        <v>0.52088797072655602</v>
      </c>
      <c r="I2063" s="307"/>
      <c r="J2063" s="307"/>
      <c r="K2063" s="307"/>
      <c r="L2063" s="307"/>
      <c r="M2063" s="307"/>
      <c r="N2063" s="307"/>
      <c r="O2063" s="308">
        <v>8715.6</v>
      </c>
      <c r="P2063" s="309">
        <v>-1.7041289318461248</v>
      </c>
    </row>
    <row r="2064" spans="1:16" x14ac:dyDescent="0.35">
      <c r="A2064" s="303">
        <v>42627</v>
      </c>
      <c r="B2064" s="304">
        <v>11751.931822</v>
      </c>
      <c r="C2064" s="305">
        <v>0.13</v>
      </c>
      <c r="D2064" s="315">
        <v>48.443199999999997</v>
      </c>
      <c r="E2064" s="305">
        <v>0.11</v>
      </c>
      <c r="F2064" s="305">
        <v>-2.0000000000000004E-2</v>
      </c>
      <c r="G2064" s="305">
        <f t="shared" si="15"/>
        <v>1.6241862619170242E-2</v>
      </c>
      <c r="H2064" s="305">
        <v>0.52075748869948191</v>
      </c>
      <c r="I2064" s="307"/>
      <c r="J2064" s="307"/>
      <c r="K2064" s="307"/>
      <c r="L2064" s="307"/>
      <c r="M2064" s="307"/>
      <c r="N2064" s="307"/>
      <c r="O2064" s="308">
        <v>8726.6</v>
      </c>
      <c r="P2064" s="309">
        <v>0.1262104731745376</v>
      </c>
    </row>
    <row r="2065" spans="1:16" x14ac:dyDescent="0.35">
      <c r="A2065" s="303">
        <v>42628</v>
      </c>
      <c r="B2065" s="304">
        <v>11774.8964</v>
      </c>
      <c r="C2065" s="305">
        <v>0.2</v>
      </c>
      <c r="D2065" s="315">
        <v>48.537300000000002</v>
      </c>
      <c r="E2065" s="305">
        <v>0.19</v>
      </c>
      <c r="F2065" s="305">
        <v>-1.0000000000000009E-2</v>
      </c>
      <c r="G2065" s="305">
        <f t="shared" si="15"/>
        <v>1.6241862619170242E-2</v>
      </c>
      <c r="H2065" s="305">
        <v>0.52059617833457605</v>
      </c>
      <c r="I2065" s="307"/>
      <c r="J2065" s="307"/>
      <c r="K2065" s="307"/>
      <c r="L2065" s="307"/>
      <c r="M2065" s="307"/>
      <c r="N2065" s="307"/>
      <c r="O2065" s="308">
        <v>8742.5499999999993</v>
      </c>
      <c r="P2065" s="309">
        <v>0.18277450553478911</v>
      </c>
    </row>
    <row r="2066" spans="1:16" x14ac:dyDescent="0.35">
      <c r="A2066" s="303">
        <v>42629</v>
      </c>
      <c r="B2066" s="304">
        <v>11825.120464</v>
      </c>
      <c r="C2066" s="305">
        <v>0.43</v>
      </c>
      <c r="D2066" s="315">
        <v>48.741999999999997</v>
      </c>
      <c r="E2066" s="305">
        <v>0.42</v>
      </c>
      <c r="F2066" s="305">
        <v>-1.0000000000000009E-2</v>
      </c>
      <c r="G2066" s="305">
        <f t="shared" si="15"/>
        <v>1.6241862619170242E-2</v>
      </c>
      <c r="H2066" s="305">
        <v>0.52043501765822664</v>
      </c>
      <c r="I2066" s="307"/>
      <c r="J2066" s="307"/>
      <c r="K2066" s="307"/>
      <c r="L2066" s="307"/>
      <c r="M2066" s="307"/>
      <c r="N2066" s="307"/>
      <c r="O2066" s="308">
        <v>8779.85</v>
      </c>
      <c r="P2066" s="309">
        <v>0.42664897541336444</v>
      </c>
    </row>
    <row r="2067" spans="1:16" x14ac:dyDescent="0.35">
      <c r="A2067" s="303">
        <v>42632</v>
      </c>
      <c r="B2067" s="304">
        <v>11863.613458</v>
      </c>
      <c r="C2067" s="305">
        <v>0.33</v>
      </c>
      <c r="D2067" s="315">
        <v>48.892400000000002</v>
      </c>
      <c r="E2067" s="305">
        <v>0.31</v>
      </c>
      <c r="F2067" s="305">
        <v>-2.0000000000000018E-2</v>
      </c>
      <c r="G2067" s="305">
        <f t="shared" si="15"/>
        <v>1.6248764456681438E-2</v>
      </c>
      <c r="H2067" s="305">
        <v>0.52030488347835813</v>
      </c>
      <c r="I2067" s="307"/>
      <c r="J2067" s="307"/>
      <c r="K2067" s="307"/>
      <c r="L2067" s="307"/>
      <c r="M2067" s="307"/>
      <c r="N2067" s="307"/>
      <c r="O2067" s="308">
        <v>8808.4</v>
      </c>
      <c r="P2067" s="309">
        <v>0.32517639823002981</v>
      </c>
    </row>
    <row r="2068" spans="1:16" x14ac:dyDescent="0.35">
      <c r="A2068" s="303">
        <v>42633</v>
      </c>
      <c r="B2068" s="304">
        <v>11819.827341</v>
      </c>
      <c r="C2068" s="305">
        <v>-0.37</v>
      </c>
      <c r="D2068" s="315">
        <v>48.711799999999997</v>
      </c>
      <c r="E2068" s="305">
        <v>-0.37</v>
      </c>
      <c r="F2068" s="305">
        <v>0</v>
      </c>
      <c r="G2068" s="305">
        <f t="shared" si="15"/>
        <v>1.6249623975021943E-2</v>
      </c>
      <c r="H2068" s="305">
        <v>0.52014360392554992</v>
      </c>
      <c r="I2068" s="307"/>
      <c r="J2068" s="307"/>
      <c r="K2068" s="307"/>
      <c r="L2068" s="307"/>
      <c r="M2068" s="307"/>
      <c r="N2068" s="307"/>
      <c r="O2068" s="308">
        <v>8775.9</v>
      </c>
      <c r="P2068" s="309">
        <v>-0.36896598701239725</v>
      </c>
    </row>
    <row r="2069" spans="1:16" x14ac:dyDescent="0.35">
      <c r="A2069" s="303">
        <v>42634</v>
      </c>
      <c r="B2069" s="304">
        <v>11821.524373</v>
      </c>
      <c r="C2069" s="305">
        <v>0.01</v>
      </c>
      <c r="D2069" s="315">
        <v>48.717100000000002</v>
      </c>
      <c r="E2069" s="305">
        <v>0.01</v>
      </c>
      <c r="F2069" s="305">
        <v>0</v>
      </c>
      <c r="G2069" s="305">
        <f t="shared" si="15"/>
        <v>1.6250471427614648E-2</v>
      </c>
      <c r="H2069" s="305">
        <v>0.5199824741588619</v>
      </c>
      <c r="I2069" s="307"/>
      <c r="J2069" s="307"/>
      <c r="K2069" s="307"/>
      <c r="L2069" s="307"/>
      <c r="M2069" s="307"/>
      <c r="N2069" s="307"/>
      <c r="O2069" s="308">
        <v>8777.15</v>
      </c>
      <c r="P2069" s="309">
        <v>1.4243553367745758E-2</v>
      </c>
    </row>
    <row r="2070" spans="1:16" x14ac:dyDescent="0.35">
      <c r="A2070" s="303">
        <v>42635</v>
      </c>
      <c r="B2070" s="304">
        <v>11943.435578000001</v>
      </c>
      <c r="C2070" s="305">
        <v>1.03</v>
      </c>
      <c r="D2070" s="315">
        <v>49.212400000000002</v>
      </c>
      <c r="E2070" s="305">
        <v>1.02</v>
      </c>
      <c r="F2070" s="305">
        <v>-1.0000000000000009E-2</v>
      </c>
      <c r="G2070" s="305">
        <f t="shared" si="15"/>
        <v>1.6249623975021939E-2</v>
      </c>
      <c r="H2070" s="305">
        <v>0.51982191007380329</v>
      </c>
      <c r="I2070" s="307"/>
      <c r="J2070" s="307"/>
      <c r="K2070" s="307"/>
      <c r="L2070" s="307"/>
      <c r="M2070" s="307"/>
      <c r="N2070" s="307"/>
      <c r="O2070" s="308">
        <v>8867.4500000000007</v>
      </c>
      <c r="P2070" s="309">
        <v>1.0288077565041167</v>
      </c>
    </row>
    <row r="2071" spans="1:16" x14ac:dyDescent="0.35">
      <c r="A2071" s="303">
        <v>42636</v>
      </c>
      <c r="B2071" s="304">
        <v>11895.069046000001</v>
      </c>
      <c r="C2071" s="305">
        <v>-0.4</v>
      </c>
      <c r="D2071" s="315">
        <v>49.011600000000001</v>
      </c>
      <c r="E2071" s="305">
        <v>-0.41</v>
      </c>
      <c r="F2071" s="305">
        <v>-9.9999999999999534E-3</v>
      </c>
      <c r="G2071" s="305">
        <f t="shared" si="15"/>
        <v>1.6248764456681435E-2</v>
      </c>
      <c r="H2071" s="305">
        <v>0.51966149451702615</v>
      </c>
      <c r="I2071" s="307"/>
      <c r="J2071" s="307"/>
      <c r="K2071" s="307"/>
      <c r="L2071" s="307"/>
      <c r="M2071" s="307"/>
      <c r="N2071" s="307"/>
      <c r="O2071" s="308">
        <v>8831.5499999999993</v>
      </c>
      <c r="P2071" s="309">
        <v>-0.40485145109362281</v>
      </c>
    </row>
    <row r="2072" spans="1:16" x14ac:dyDescent="0.35">
      <c r="A2072" s="303">
        <v>42639</v>
      </c>
      <c r="B2072" s="304">
        <v>11748.905413</v>
      </c>
      <c r="C2072" s="305">
        <v>-1.23</v>
      </c>
      <c r="D2072" s="315">
        <v>48.406300000000002</v>
      </c>
      <c r="E2072" s="305">
        <v>-1.24</v>
      </c>
      <c r="F2072" s="305">
        <v>-1.0000000000000009E-2</v>
      </c>
      <c r="G2072" s="305">
        <f t="shared" si="15"/>
        <v>1.6248764456681435E-2</v>
      </c>
      <c r="H2072" s="305">
        <v>0.51950122725987724</v>
      </c>
      <c r="I2072" s="307"/>
      <c r="J2072" s="307"/>
      <c r="K2072" s="307"/>
      <c r="L2072" s="307"/>
      <c r="M2072" s="307"/>
      <c r="N2072" s="307"/>
      <c r="O2072" s="308">
        <v>8723.0499999999993</v>
      </c>
      <c r="P2072" s="309">
        <v>-1.2285499147941188</v>
      </c>
    </row>
    <row r="2073" spans="1:16" x14ac:dyDescent="0.35">
      <c r="A2073" s="303">
        <v>42640</v>
      </c>
      <c r="B2073" s="304">
        <v>11726.493297000001</v>
      </c>
      <c r="C2073" s="305">
        <v>-0.19</v>
      </c>
      <c r="D2073" s="315">
        <v>48.312800000000003</v>
      </c>
      <c r="E2073" s="305">
        <v>-0.19</v>
      </c>
      <c r="F2073" s="305">
        <v>0</v>
      </c>
      <c r="G2073" s="305">
        <f t="shared" si="15"/>
        <v>1.6249623975021939E-2</v>
      </c>
      <c r="H2073" s="305">
        <v>0.51934072193529501</v>
      </c>
      <c r="I2073" s="307"/>
      <c r="J2073" s="307"/>
      <c r="K2073" s="307"/>
      <c r="L2073" s="307"/>
      <c r="M2073" s="307"/>
      <c r="N2073" s="307"/>
      <c r="O2073" s="308">
        <v>8706.4</v>
      </c>
      <c r="P2073" s="309">
        <v>-0.19087360498907649</v>
      </c>
    </row>
    <row r="2074" spans="1:16" x14ac:dyDescent="0.35">
      <c r="A2074" s="303">
        <v>42641</v>
      </c>
      <c r="B2074" s="304">
        <v>11778.711911</v>
      </c>
      <c r="C2074" s="305">
        <v>0.45</v>
      </c>
      <c r="D2074" s="315">
        <v>48.524099999999997</v>
      </c>
      <c r="E2074" s="305">
        <v>0.44</v>
      </c>
      <c r="F2074" s="305">
        <v>-1.0000000000000009E-2</v>
      </c>
      <c r="G2074" s="305">
        <f t="shared" si="15"/>
        <v>1.6248764456681435E-2</v>
      </c>
      <c r="H2074" s="305">
        <v>0.51918076055156637</v>
      </c>
      <c r="I2074" s="307"/>
      <c r="J2074" s="307"/>
      <c r="K2074" s="307"/>
      <c r="L2074" s="307"/>
      <c r="M2074" s="307"/>
      <c r="N2074" s="307"/>
      <c r="O2074" s="308">
        <v>8745.15</v>
      </c>
      <c r="P2074" s="309">
        <v>0.44507488743912532</v>
      </c>
    </row>
    <row r="2075" spans="1:16" x14ac:dyDescent="0.35">
      <c r="A2075" s="303">
        <v>42642</v>
      </c>
      <c r="B2075" s="304">
        <v>11571.399836000001</v>
      </c>
      <c r="C2075" s="305">
        <v>-1.76</v>
      </c>
      <c r="D2075" s="315">
        <v>47.672600000000003</v>
      </c>
      <c r="E2075" s="305">
        <v>-1.75</v>
      </c>
      <c r="F2075" s="305">
        <v>1.0000000000000009E-2</v>
      </c>
      <c r="G2075" s="305">
        <f t="shared" si="15"/>
        <v>1.6258228673792483E-2</v>
      </c>
      <c r="H2075" s="305">
        <v>0.51905054561589536</v>
      </c>
      <c r="I2075" s="307"/>
      <c r="J2075" s="307"/>
      <c r="K2075" s="307"/>
      <c r="L2075" s="307"/>
      <c r="M2075" s="307"/>
      <c r="N2075" s="307"/>
      <c r="O2075" s="308">
        <v>8591.25</v>
      </c>
      <c r="P2075" s="309">
        <v>-1.7598325929229302</v>
      </c>
    </row>
    <row r="2076" spans="1:16" x14ac:dyDescent="0.35">
      <c r="A2076" s="303">
        <v>42643</v>
      </c>
      <c r="B2076" s="304">
        <v>11598.216256</v>
      </c>
      <c r="C2076" s="305">
        <v>0.23</v>
      </c>
      <c r="D2076" s="315">
        <v>47.78</v>
      </c>
      <c r="E2076" s="305">
        <v>0.23</v>
      </c>
      <c r="F2076" s="305">
        <v>0</v>
      </c>
      <c r="G2076" s="305">
        <f t="shared" si="15"/>
        <v>1.6259075677892643E-2</v>
      </c>
      <c r="H2076" s="305">
        <v>0.51889047555392065</v>
      </c>
      <c r="I2076" s="307"/>
      <c r="J2076" s="307"/>
      <c r="K2076" s="307"/>
      <c r="L2076" s="307"/>
      <c r="M2076" s="307"/>
      <c r="N2076" s="307"/>
      <c r="O2076" s="308">
        <v>8611.15</v>
      </c>
      <c r="P2076" s="309">
        <v>0.2316310199330672</v>
      </c>
    </row>
    <row r="2077" spans="1:16" x14ac:dyDescent="0.35">
      <c r="A2077" s="303">
        <v>42646</v>
      </c>
      <c r="B2077" s="304">
        <v>11769.162517000001</v>
      </c>
      <c r="C2077" s="305">
        <v>1.47</v>
      </c>
      <c r="D2077" s="315">
        <v>48.473599999999998</v>
      </c>
      <c r="E2077" s="305">
        <v>1.45</v>
      </c>
      <c r="F2077" s="305">
        <v>-2.0000000000000018E-2</v>
      </c>
      <c r="G2077" s="305">
        <f t="shared" si="15"/>
        <v>1.6259075677892646E-2</v>
      </c>
      <c r="H2077" s="305">
        <v>0.51876174747844073</v>
      </c>
      <c r="I2077" s="307"/>
      <c r="J2077" s="307"/>
      <c r="K2077" s="307"/>
      <c r="L2077" s="307"/>
      <c r="M2077" s="307"/>
      <c r="N2077" s="307"/>
      <c r="O2077" s="308">
        <v>8738.1</v>
      </c>
      <c r="P2077" s="309">
        <v>1.4742514066065593</v>
      </c>
    </row>
    <row r="2078" spans="1:16" x14ac:dyDescent="0.35">
      <c r="A2078" s="303">
        <v>42647</v>
      </c>
      <c r="B2078" s="304">
        <v>11811.037077999999</v>
      </c>
      <c r="C2078" s="305">
        <v>0.36</v>
      </c>
      <c r="D2078" s="315">
        <v>48.643099999999997</v>
      </c>
      <c r="E2078" s="305">
        <v>0.35</v>
      </c>
      <c r="F2078" s="305">
        <v>-1.0000000000000009E-2</v>
      </c>
      <c r="G2078" s="305">
        <f t="shared" si="15"/>
        <v>1.6259075677892646E-2</v>
      </c>
      <c r="H2078" s="305">
        <v>0.51860237535421716</v>
      </c>
      <c r="I2078" s="307"/>
      <c r="J2078" s="307"/>
      <c r="K2078" s="307"/>
      <c r="L2078" s="307"/>
      <c r="M2078" s="307"/>
      <c r="N2078" s="307"/>
      <c r="O2078" s="308">
        <v>8769.15</v>
      </c>
      <c r="P2078" s="309">
        <v>0.35534040580903481</v>
      </c>
    </row>
    <row r="2079" spans="1:16" x14ac:dyDescent="0.35">
      <c r="A2079" s="303">
        <v>42648</v>
      </c>
      <c r="B2079" s="304">
        <v>11777.095652</v>
      </c>
      <c r="C2079" s="305">
        <v>-0.28999999999999998</v>
      </c>
      <c r="D2079" s="315">
        <v>48.501100000000001</v>
      </c>
      <c r="E2079" s="305">
        <v>-0.28999999999999998</v>
      </c>
      <c r="F2079" s="305">
        <v>0</v>
      </c>
      <c r="G2079" s="305">
        <f t="shared" si="15"/>
        <v>1.625991062456281E-2</v>
      </c>
      <c r="H2079" s="305">
        <v>0.51844276601253725</v>
      </c>
      <c r="I2079" s="307"/>
      <c r="J2079" s="307"/>
      <c r="K2079" s="307"/>
      <c r="L2079" s="307"/>
      <c r="M2079" s="307"/>
      <c r="N2079" s="307"/>
      <c r="O2079" s="308">
        <v>8743.9500000000007</v>
      </c>
      <c r="P2079" s="309">
        <v>-0.28737106789140238</v>
      </c>
    </row>
    <row r="2080" spans="1:16" x14ac:dyDescent="0.35">
      <c r="A2080" s="303">
        <v>42649</v>
      </c>
      <c r="B2080" s="304">
        <v>11730.749443000001</v>
      </c>
      <c r="C2080" s="305">
        <v>-0.39</v>
      </c>
      <c r="D2080" s="315">
        <v>48.307400000000001</v>
      </c>
      <c r="E2080" s="305">
        <v>-0.4</v>
      </c>
      <c r="F2080" s="305">
        <v>-1.0000000000000009E-2</v>
      </c>
      <c r="G2080" s="305">
        <f t="shared" si="15"/>
        <v>1.6259075677892643E-2</v>
      </c>
      <c r="H2080" s="305">
        <v>0.51828369691363374</v>
      </c>
      <c r="I2080" s="307"/>
      <c r="J2080" s="307"/>
      <c r="K2080" s="307"/>
      <c r="L2080" s="307"/>
      <c r="M2080" s="307"/>
      <c r="N2080" s="307"/>
      <c r="O2080" s="308">
        <v>8709.5499999999993</v>
      </c>
      <c r="P2080" s="309">
        <v>-0.39341487542816977</v>
      </c>
    </row>
    <row r="2081" spans="1:16" x14ac:dyDescent="0.35">
      <c r="A2081" s="303">
        <v>42650</v>
      </c>
      <c r="B2081" s="304">
        <v>11714.654203</v>
      </c>
      <c r="C2081" s="305">
        <v>-0.14000000000000001</v>
      </c>
      <c r="D2081" s="315">
        <v>48.238700000000001</v>
      </c>
      <c r="E2081" s="305">
        <v>-0.14000000000000001</v>
      </c>
      <c r="F2081" s="305">
        <v>0</v>
      </c>
      <c r="G2081" s="305">
        <f t="shared" si="15"/>
        <v>1.625991062456281E-2</v>
      </c>
      <c r="H2081" s="305">
        <v>0.51812439085871087</v>
      </c>
      <c r="I2081" s="307"/>
      <c r="J2081" s="307"/>
      <c r="K2081" s="307"/>
      <c r="L2081" s="307"/>
      <c r="M2081" s="307"/>
      <c r="N2081" s="307"/>
      <c r="O2081" s="308">
        <v>8697.6</v>
      </c>
      <c r="P2081" s="309">
        <v>-0.13720571097242579</v>
      </c>
    </row>
    <row r="2082" spans="1:16" x14ac:dyDescent="0.35">
      <c r="A2082" s="303">
        <v>42653</v>
      </c>
      <c r="B2082" s="304">
        <v>11729.75275</v>
      </c>
      <c r="C2082" s="305">
        <v>0.13</v>
      </c>
      <c r="D2082" s="315">
        <v>48.293999999999997</v>
      </c>
      <c r="E2082" s="305">
        <v>0.11</v>
      </c>
      <c r="F2082" s="305">
        <v>-2.0000000000000004E-2</v>
      </c>
      <c r="G2082" s="305">
        <f t="shared" si="15"/>
        <v>1.6267675377236921E-2</v>
      </c>
      <c r="H2082" s="305">
        <v>0.51799631389016909</v>
      </c>
      <c r="I2082" s="307"/>
      <c r="J2082" s="307"/>
      <c r="K2082" s="307"/>
      <c r="L2082" s="307"/>
      <c r="M2082" s="307"/>
      <c r="N2082" s="307"/>
      <c r="O2082" s="308">
        <v>8708.7999999999993</v>
      </c>
      <c r="P2082" s="309">
        <v>0.12877115526120894</v>
      </c>
    </row>
    <row r="2083" spans="1:16" x14ac:dyDescent="0.35">
      <c r="A2083" s="303">
        <v>42656</v>
      </c>
      <c r="B2083" s="304">
        <v>11547.304117</v>
      </c>
      <c r="C2083" s="305">
        <v>-1.56</v>
      </c>
      <c r="D2083" s="315">
        <v>47.538200000000003</v>
      </c>
      <c r="E2083" s="305">
        <v>-1.56</v>
      </c>
      <c r="F2083" s="305">
        <v>0</v>
      </c>
      <c r="G2083" s="305">
        <f t="shared" si="15"/>
        <v>1.6268509882545815E-2</v>
      </c>
      <c r="H2083" s="305">
        <v>0.51783730959331842</v>
      </c>
      <c r="I2083" s="307"/>
      <c r="J2083" s="307"/>
      <c r="K2083" s="307"/>
      <c r="L2083" s="307"/>
      <c r="M2083" s="307"/>
      <c r="N2083" s="307"/>
      <c r="O2083" s="308">
        <v>8573.35</v>
      </c>
      <c r="P2083" s="309">
        <v>-1.5553233510931348</v>
      </c>
    </row>
    <row r="2084" spans="1:16" x14ac:dyDescent="0.35">
      <c r="A2084" s="303">
        <v>42657</v>
      </c>
      <c r="B2084" s="304">
        <v>11560.813343</v>
      </c>
      <c r="C2084" s="305">
        <v>0.12</v>
      </c>
      <c r="D2084" s="315">
        <v>47.590699999999998</v>
      </c>
      <c r="E2084" s="305">
        <v>0.11</v>
      </c>
      <c r="F2084" s="305">
        <v>-9.999999999999995E-3</v>
      </c>
      <c r="G2084" s="305">
        <f t="shared" si="15"/>
        <v>1.6267675377236921E-2</v>
      </c>
      <c r="H2084" s="305">
        <v>0.51767882408832844</v>
      </c>
      <c r="I2084" s="307"/>
      <c r="J2084" s="307"/>
      <c r="K2084" s="307"/>
      <c r="L2084" s="307"/>
      <c r="M2084" s="307"/>
      <c r="N2084" s="307"/>
      <c r="O2084" s="308">
        <v>8583.4</v>
      </c>
      <c r="P2084" s="309">
        <v>0.1172237223488983</v>
      </c>
    </row>
    <row r="2085" spans="1:16" x14ac:dyDescent="0.35">
      <c r="A2085" s="303">
        <v>42660</v>
      </c>
      <c r="B2085" s="304">
        <v>11475.973247</v>
      </c>
      <c r="C2085" s="305">
        <v>-0.73</v>
      </c>
      <c r="D2085" s="315">
        <v>47.238100000000003</v>
      </c>
      <c r="E2085" s="305">
        <v>-0.74</v>
      </c>
      <c r="F2085" s="305">
        <v>-1.0000000000000009E-2</v>
      </c>
      <c r="G2085" s="305">
        <f t="shared" si="15"/>
        <v>1.6266828820917994E-2</v>
      </c>
      <c r="H2085" s="305">
        <v>0.51752048389047811</v>
      </c>
      <c r="I2085" s="307"/>
      <c r="J2085" s="307"/>
      <c r="K2085" s="307"/>
      <c r="L2085" s="307"/>
      <c r="M2085" s="307"/>
      <c r="N2085" s="307"/>
      <c r="O2085" s="308">
        <v>8520.4</v>
      </c>
      <c r="P2085" s="309">
        <v>-0.73397488174849135</v>
      </c>
    </row>
    <row r="2086" spans="1:16" x14ac:dyDescent="0.35">
      <c r="A2086" s="303">
        <v>42661</v>
      </c>
      <c r="B2086" s="304">
        <v>11688.134097</v>
      </c>
      <c r="C2086" s="305">
        <v>1.85</v>
      </c>
      <c r="D2086" s="315">
        <v>48.103700000000003</v>
      </c>
      <c r="E2086" s="305">
        <v>1.83</v>
      </c>
      <c r="F2086" s="305">
        <v>-2.0000000000000018E-2</v>
      </c>
      <c r="G2086" s="305">
        <f t="shared" si="15"/>
        <v>1.6274566267887904E-2</v>
      </c>
      <c r="H2086" s="305">
        <v>0.51739289877065431</v>
      </c>
      <c r="I2086" s="307"/>
      <c r="J2086" s="307"/>
      <c r="K2086" s="307"/>
      <c r="L2086" s="307"/>
      <c r="M2086" s="307"/>
      <c r="N2086" s="307"/>
      <c r="O2086" s="308">
        <v>8677.9</v>
      </c>
      <c r="P2086" s="309">
        <v>1.8485047650345057</v>
      </c>
    </row>
    <row r="2087" spans="1:16" x14ac:dyDescent="0.35">
      <c r="A2087" s="303">
        <v>42662</v>
      </c>
      <c r="B2087" s="304">
        <v>11662.812716</v>
      </c>
      <c r="C2087" s="305">
        <v>-0.22</v>
      </c>
      <c r="D2087" s="315">
        <v>47.9955</v>
      </c>
      <c r="E2087" s="305">
        <v>-0.22</v>
      </c>
      <c r="F2087" s="305">
        <v>0</v>
      </c>
      <c r="G2087" s="305">
        <f t="shared" si="15"/>
        <v>1.6226292655700442E-2</v>
      </c>
      <c r="H2087" s="305">
        <v>0.51723450489794864</v>
      </c>
      <c r="I2087" s="307"/>
      <c r="J2087" s="307"/>
      <c r="K2087" s="307"/>
      <c r="L2087" s="307"/>
      <c r="M2087" s="307"/>
      <c r="N2087" s="307"/>
      <c r="O2087" s="308">
        <v>8659.1</v>
      </c>
      <c r="P2087" s="309">
        <v>-0.21664227520482229</v>
      </c>
    </row>
    <row r="2088" spans="1:16" x14ac:dyDescent="0.35">
      <c r="A2088" s="303">
        <v>42663</v>
      </c>
      <c r="B2088" s="304">
        <v>11717.038184999999</v>
      </c>
      <c r="C2088" s="305">
        <v>0.46</v>
      </c>
      <c r="D2088" s="315">
        <v>48.215299999999999</v>
      </c>
      <c r="E2088" s="305">
        <v>0.46</v>
      </c>
      <c r="F2088" s="305">
        <v>0</v>
      </c>
      <c r="G2088" s="305">
        <f t="shared" si="15"/>
        <v>1.6226292655700442E-2</v>
      </c>
      <c r="H2088" s="305">
        <v>0.51707625630928977</v>
      </c>
      <c r="I2088" s="307"/>
      <c r="J2088" s="307"/>
      <c r="K2088" s="307"/>
      <c r="L2088" s="307"/>
      <c r="M2088" s="307"/>
      <c r="N2088" s="307"/>
      <c r="O2088" s="308">
        <v>8699.4</v>
      </c>
      <c r="P2088" s="309">
        <v>0.46540633553139787</v>
      </c>
    </row>
    <row r="2089" spans="1:16" x14ac:dyDescent="0.35">
      <c r="A2089" s="303">
        <v>42664</v>
      </c>
      <c r="B2089" s="304">
        <v>11716.568076</v>
      </c>
      <c r="C2089" s="305">
        <v>0</v>
      </c>
      <c r="D2089" s="315">
        <v>48.210700000000003</v>
      </c>
      <c r="E2089" s="305">
        <v>-0.01</v>
      </c>
      <c r="F2089" s="305">
        <v>-0.01</v>
      </c>
      <c r="G2089" s="305">
        <f t="shared" si="15"/>
        <v>1.6225468017899806E-2</v>
      </c>
      <c r="H2089" s="305">
        <v>0.51691849520122879</v>
      </c>
      <c r="I2089" s="307"/>
      <c r="J2089" s="307"/>
      <c r="K2089" s="307"/>
      <c r="L2089" s="307"/>
      <c r="M2089" s="307"/>
      <c r="N2089" s="307"/>
      <c r="O2089" s="308">
        <v>8693.0499999999993</v>
      </c>
      <c r="P2089" s="309">
        <v>-7.2993539784357131E-2</v>
      </c>
    </row>
    <row r="2090" spans="1:16" x14ac:dyDescent="0.35">
      <c r="A2090" s="303">
        <v>42667</v>
      </c>
      <c r="B2090" s="304">
        <v>11739.239439000001</v>
      </c>
      <c r="C2090" s="305">
        <v>0.19</v>
      </c>
      <c r="D2090" s="315">
        <v>48.299300000000002</v>
      </c>
      <c r="E2090" s="305">
        <v>0.18</v>
      </c>
      <c r="F2090" s="305">
        <v>-1.0000000000000009E-2</v>
      </c>
      <c r="G2090" s="305">
        <f t="shared" si="15"/>
        <v>1.6225468017899803E-2</v>
      </c>
      <c r="H2090" s="305">
        <v>0.51676087828741446</v>
      </c>
      <c r="I2090" s="307"/>
      <c r="J2090" s="307"/>
      <c r="K2090" s="307"/>
      <c r="L2090" s="307"/>
      <c r="M2090" s="307"/>
      <c r="N2090" s="307"/>
      <c r="O2090" s="308">
        <v>8708.9500000000007</v>
      </c>
      <c r="P2090" s="309">
        <v>0.18290473424173859</v>
      </c>
    </row>
    <row r="2091" spans="1:16" x14ac:dyDescent="0.35">
      <c r="A2091" s="303">
        <v>42668</v>
      </c>
      <c r="B2091" s="304">
        <v>11715.448046</v>
      </c>
      <c r="C2091" s="305">
        <v>-0.2</v>
      </c>
      <c r="D2091" s="315">
        <v>48.201300000000003</v>
      </c>
      <c r="E2091" s="305">
        <v>-0.2</v>
      </c>
      <c r="F2091" s="305">
        <v>0</v>
      </c>
      <c r="G2091" s="305">
        <f t="shared" si="15"/>
        <v>1.6225468017899803E-2</v>
      </c>
      <c r="H2091" s="305">
        <v>0.51660308244468267</v>
      </c>
      <c r="I2091" s="307"/>
      <c r="J2091" s="307"/>
      <c r="K2091" s="307"/>
      <c r="L2091" s="307"/>
      <c r="M2091" s="307"/>
      <c r="N2091" s="307"/>
      <c r="O2091" s="308">
        <v>8691.2999999999993</v>
      </c>
      <c r="P2091" s="309">
        <v>-0.20266507443493709</v>
      </c>
    </row>
    <row r="2092" spans="1:16" x14ac:dyDescent="0.35">
      <c r="A2092" s="303">
        <v>42669</v>
      </c>
      <c r="B2092" s="304">
        <v>11612.990040999999</v>
      </c>
      <c r="C2092" s="305">
        <v>-0.87</v>
      </c>
      <c r="D2092" s="315">
        <v>47.7791</v>
      </c>
      <c r="E2092" s="305">
        <v>-0.88</v>
      </c>
      <c r="F2092" s="305">
        <v>-1.0000000000000009E-2</v>
      </c>
      <c r="G2092" s="305">
        <f t="shared" si="15"/>
        <v>1.6224631298755576E-2</v>
      </c>
      <c r="H2092" s="305">
        <v>0.51644576299162714</v>
      </c>
      <c r="I2092" s="307"/>
      <c r="J2092" s="307"/>
      <c r="K2092" s="307"/>
      <c r="L2092" s="307"/>
      <c r="M2092" s="307"/>
      <c r="N2092" s="307"/>
      <c r="O2092" s="308">
        <v>8615.25</v>
      </c>
      <c r="P2092" s="309">
        <v>-0.87501294397845286</v>
      </c>
    </row>
    <row r="2093" spans="1:16" x14ac:dyDescent="0.35">
      <c r="A2093" s="303">
        <v>42670</v>
      </c>
      <c r="B2093" s="304">
        <v>11614.177984</v>
      </c>
      <c r="C2093" s="305">
        <v>0.01</v>
      </c>
      <c r="D2093" s="315">
        <v>47.7851</v>
      </c>
      <c r="E2093" s="305">
        <v>0.01</v>
      </c>
      <c r="F2093" s="305">
        <v>0</v>
      </c>
      <c r="G2093" s="305">
        <f t="shared" si="15"/>
        <v>1.6224631298755576E-2</v>
      </c>
      <c r="H2093" s="305">
        <v>0.51628826476272249</v>
      </c>
      <c r="I2093" s="307"/>
      <c r="J2093" s="307"/>
      <c r="K2093" s="307"/>
      <c r="L2093" s="307"/>
      <c r="M2093" s="307"/>
      <c r="N2093" s="307"/>
      <c r="O2093" s="308">
        <v>8615.25</v>
      </c>
      <c r="P2093" s="309">
        <v>0</v>
      </c>
    </row>
    <row r="2094" spans="1:16" x14ac:dyDescent="0.35">
      <c r="A2094" s="303">
        <v>42671</v>
      </c>
      <c r="B2094" s="304">
        <v>11644.887666000001</v>
      </c>
      <c r="C2094" s="305">
        <v>0.26</v>
      </c>
      <c r="D2094" s="315">
        <v>47.9099</v>
      </c>
      <c r="E2094" s="305">
        <v>0.26</v>
      </c>
      <c r="F2094" s="305">
        <v>0</v>
      </c>
      <c r="G2094" s="305">
        <f t="shared" si="15"/>
        <v>1.6225468017899806E-2</v>
      </c>
      <c r="H2094" s="305">
        <v>0.51613091044247061</v>
      </c>
      <c r="I2094" s="307"/>
      <c r="J2094" s="307"/>
      <c r="K2094" s="307"/>
      <c r="L2094" s="307"/>
      <c r="M2094" s="307"/>
      <c r="N2094" s="307"/>
      <c r="O2094" s="308">
        <v>8638</v>
      </c>
      <c r="P2094" s="309">
        <v>0.26406662604103193</v>
      </c>
    </row>
    <row r="2095" spans="1:16" x14ac:dyDescent="0.35">
      <c r="A2095" s="303">
        <v>42675</v>
      </c>
      <c r="B2095" s="304">
        <v>11631.332987</v>
      </c>
      <c r="C2095" s="305">
        <v>-0.12</v>
      </c>
      <c r="D2095" s="315">
        <v>47.847499999999997</v>
      </c>
      <c r="E2095" s="305">
        <v>-0.13</v>
      </c>
      <c r="F2095" s="305">
        <v>-1.0000000000000009E-2</v>
      </c>
      <c r="G2095" s="305">
        <f t="shared" si="15"/>
        <v>1.6217671012470247E-2</v>
      </c>
      <c r="H2095" s="305">
        <v>0.51597404029790472</v>
      </c>
      <c r="I2095" s="307"/>
      <c r="J2095" s="307"/>
      <c r="K2095" s="307"/>
      <c r="L2095" s="307"/>
      <c r="M2095" s="307"/>
      <c r="N2095" s="307"/>
      <c r="O2095" s="308">
        <v>8626.25</v>
      </c>
      <c r="P2095" s="309">
        <v>-0.13602685806899745</v>
      </c>
    </row>
    <row r="2096" spans="1:16" x14ac:dyDescent="0.35">
      <c r="A2096" s="303">
        <v>42676</v>
      </c>
      <c r="B2096" s="304">
        <v>11479.938924</v>
      </c>
      <c r="C2096" s="305">
        <v>-1.3</v>
      </c>
      <c r="D2096" s="315">
        <v>47.226999999999997</v>
      </c>
      <c r="E2096" s="305">
        <v>-1.3</v>
      </c>
      <c r="F2096" s="305">
        <v>0</v>
      </c>
      <c r="G2096" s="305">
        <f t="shared" si="15"/>
        <v>1.6217671012470247E-2</v>
      </c>
      <c r="H2096" s="305">
        <v>0.51581698220836159</v>
      </c>
      <c r="I2096" s="307"/>
      <c r="J2096" s="307"/>
      <c r="K2096" s="307"/>
      <c r="L2096" s="307"/>
      <c r="M2096" s="307"/>
      <c r="N2096" s="307"/>
      <c r="O2096" s="308">
        <v>8514</v>
      </c>
      <c r="P2096" s="309">
        <v>-1.3012606868569774</v>
      </c>
    </row>
    <row r="2097" spans="1:16" x14ac:dyDescent="0.35">
      <c r="A2097" s="303">
        <v>42677</v>
      </c>
      <c r="B2097" s="304">
        <v>11443.721672</v>
      </c>
      <c r="C2097" s="305">
        <v>-0.32</v>
      </c>
      <c r="D2097" s="315">
        <v>47.0777</v>
      </c>
      <c r="E2097" s="305">
        <v>-0.32</v>
      </c>
      <c r="F2097" s="305">
        <v>0</v>
      </c>
      <c r="G2097" s="305">
        <f t="shared" si="15"/>
        <v>1.6217671012470247E-2</v>
      </c>
      <c r="H2097" s="305">
        <v>0.51566006735513248</v>
      </c>
      <c r="I2097" s="307"/>
      <c r="J2097" s="307"/>
      <c r="K2097" s="307"/>
      <c r="L2097" s="307"/>
      <c r="M2097" s="307"/>
      <c r="N2097" s="307"/>
      <c r="O2097" s="308">
        <v>8484.9500000000007</v>
      </c>
      <c r="P2097" s="309">
        <v>-0.34120272492364662</v>
      </c>
    </row>
    <row r="2098" spans="1:16" x14ac:dyDescent="0.35">
      <c r="A2098" s="303">
        <v>42678</v>
      </c>
      <c r="B2098" s="304">
        <v>11374.708111</v>
      </c>
      <c r="C2098" s="305">
        <v>-0.6</v>
      </c>
      <c r="D2098" s="315">
        <v>46.793799999999997</v>
      </c>
      <c r="E2098" s="305">
        <v>-0.6</v>
      </c>
      <c r="F2098" s="305">
        <v>0</v>
      </c>
      <c r="G2098" s="305">
        <f t="shared" si="15"/>
        <v>1.6218484002720003E-2</v>
      </c>
      <c r="H2098" s="305">
        <v>0.51550329552078811</v>
      </c>
      <c r="I2098" s="307"/>
      <c r="J2098" s="307"/>
      <c r="K2098" s="307"/>
      <c r="L2098" s="307"/>
      <c r="M2098" s="307"/>
      <c r="N2098" s="307"/>
      <c r="O2098" s="308">
        <v>8433.75</v>
      </c>
      <c r="P2098" s="309">
        <v>-0.60342135192311941</v>
      </c>
    </row>
    <row r="2099" spans="1:16" x14ac:dyDescent="0.35">
      <c r="A2099" s="303">
        <v>42681</v>
      </c>
      <c r="B2099" s="304">
        <v>11460.081542</v>
      </c>
      <c r="C2099" s="305">
        <v>0.75</v>
      </c>
      <c r="D2099" s="315">
        <v>47.138199999999998</v>
      </c>
      <c r="E2099" s="305">
        <v>0.74</v>
      </c>
      <c r="F2099" s="305">
        <v>-1.0000000000000009E-2</v>
      </c>
      <c r="G2099" s="305">
        <f t="shared" si="15"/>
        <v>1.6217671012470247E-2</v>
      </c>
      <c r="H2099" s="305">
        <v>0.51534702442277136</v>
      </c>
      <c r="I2099" s="307"/>
      <c r="J2099" s="307"/>
      <c r="K2099" s="307"/>
      <c r="L2099" s="307"/>
      <c r="M2099" s="307"/>
      <c r="N2099" s="307"/>
      <c r="O2099" s="308">
        <v>8497.0499999999993</v>
      </c>
      <c r="P2099" s="309">
        <v>0.75055580257891541</v>
      </c>
    </row>
    <row r="2100" spans="1:16" x14ac:dyDescent="0.35">
      <c r="A2100" s="303">
        <v>42682</v>
      </c>
      <c r="B2100" s="304">
        <v>11522.756160000001</v>
      </c>
      <c r="C2100" s="305">
        <v>0.55000000000000004</v>
      </c>
      <c r="D2100" s="315">
        <v>47.3932</v>
      </c>
      <c r="E2100" s="305">
        <v>0.54</v>
      </c>
      <c r="F2100" s="305">
        <v>-1.0000000000000009E-2</v>
      </c>
      <c r="G2100" s="305">
        <f t="shared" si="15"/>
        <v>1.6209858206251045E-2</v>
      </c>
      <c r="H2100" s="305">
        <v>0.5151908952383617</v>
      </c>
      <c r="I2100" s="307"/>
      <c r="J2100" s="307"/>
      <c r="K2100" s="307"/>
      <c r="L2100" s="307"/>
      <c r="M2100" s="307"/>
      <c r="N2100" s="307"/>
      <c r="O2100" s="308">
        <v>8543.5499999999993</v>
      </c>
      <c r="P2100" s="309">
        <v>0.54724875103712467</v>
      </c>
    </row>
    <row r="2101" spans="1:16" x14ac:dyDescent="0.35">
      <c r="A2101" s="303">
        <v>42683</v>
      </c>
      <c r="B2101" s="304">
        <v>11372.347867</v>
      </c>
      <c r="C2101" s="305">
        <v>-1.31</v>
      </c>
      <c r="D2101" s="315">
        <v>46.775599999999997</v>
      </c>
      <c r="E2101" s="305">
        <v>-1.3</v>
      </c>
      <c r="F2101" s="305">
        <v>1.0000000000000009E-2</v>
      </c>
      <c r="G2101" s="305">
        <f t="shared" si="15"/>
        <v>1.6219284908819805E-2</v>
      </c>
      <c r="H2101" s="305">
        <v>0.5150643416795222</v>
      </c>
      <c r="I2101" s="307"/>
      <c r="J2101" s="307"/>
      <c r="K2101" s="307"/>
      <c r="L2101" s="307"/>
      <c r="M2101" s="307"/>
      <c r="N2101" s="307"/>
      <c r="O2101" s="308">
        <v>8432</v>
      </c>
      <c r="P2101" s="309">
        <v>-1.3056633366691748</v>
      </c>
    </row>
    <row r="2102" spans="1:16" x14ac:dyDescent="0.35">
      <c r="A2102" s="303">
        <v>42684</v>
      </c>
      <c r="B2102" s="304">
        <v>11498.789559000001</v>
      </c>
      <c r="C2102" s="305">
        <v>1.1100000000000001</v>
      </c>
      <c r="D2102" s="315">
        <v>47.277999999999999</v>
      </c>
      <c r="E2102" s="305">
        <v>1.07</v>
      </c>
      <c r="F2102" s="305">
        <v>-4.0000000000000036E-2</v>
      </c>
      <c r="G2102" s="305">
        <f t="shared" si="15"/>
        <v>1.6268509882545811E-2</v>
      </c>
      <c r="H2102" s="305">
        <v>0.51509017588661887</v>
      </c>
      <c r="I2102" s="307"/>
      <c r="J2102" s="307"/>
      <c r="K2102" s="307"/>
      <c r="L2102" s="307"/>
      <c r="M2102" s="307"/>
      <c r="N2102" s="307"/>
      <c r="O2102" s="308">
        <v>8525.75</v>
      </c>
      <c r="P2102" s="309">
        <v>1.1118358633776091</v>
      </c>
    </row>
    <row r="2103" spans="1:16" x14ac:dyDescent="0.35">
      <c r="A2103" s="303">
        <v>42685</v>
      </c>
      <c r="B2103" s="304">
        <v>11189.300757999999</v>
      </c>
      <c r="C2103" s="305">
        <v>-2.69</v>
      </c>
      <c r="D2103" s="315">
        <v>46.026499999999999</v>
      </c>
      <c r="E2103" s="305">
        <v>-2.65</v>
      </c>
      <c r="F2103" s="305">
        <v>4.0000000000000036E-2</v>
      </c>
      <c r="G2103" s="305">
        <f t="shared" si="15"/>
        <v>1.6357454458600755E-2</v>
      </c>
      <c r="H2103" s="305">
        <v>0.51523360981645772</v>
      </c>
      <c r="I2103" s="307"/>
      <c r="J2103" s="307"/>
      <c r="K2103" s="307"/>
      <c r="L2103" s="307"/>
      <c r="M2103" s="307"/>
      <c r="N2103" s="307"/>
      <c r="O2103" s="308">
        <v>8296.2999999999993</v>
      </c>
      <c r="P2103" s="309">
        <v>-2.6912588335337153</v>
      </c>
    </row>
    <row r="2104" spans="1:16" x14ac:dyDescent="0.35">
      <c r="A2104" s="303">
        <v>42689</v>
      </c>
      <c r="B2104" s="304">
        <v>10935.985785999999</v>
      </c>
      <c r="C2104" s="305">
        <v>-2.2599999999999998</v>
      </c>
      <c r="D2104" s="315">
        <v>44.983899999999998</v>
      </c>
      <c r="E2104" s="305">
        <v>-2.27</v>
      </c>
      <c r="F2104" s="305">
        <v>-1.0000000000000231E-2</v>
      </c>
      <c r="G2104" s="305">
        <f t="shared" si="15"/>
        <v>1.6357454458600755E-2</v>
      </c>
      <c r="H2104" s="305">
        <v>0.51507792227189308</v>
      </c>
      <c r="I2104" s="307"/>
      <c r="J2104" s="307"/>
      <c r="K2104" s="307"/>
      <c r="L2104" s="307"/>
      <c r="M2104" s="307"/>
      <c r="N2104" s="307"/>
      <c r="O2104" s="308">
        <v>8108.45</v>
      </c>
      <c r="P2104" s="309">
        <v>-2.2642623820257159</v>
      </c>
    </row>
    <row r="2105" spans="1:16" x14ac:dyDescent="0.35">
      <c r="A2105" s="303">
        <v>42690</v>
      </c>
      <c r="B2105" s="304">
        <v>10940.234227000001</v>
      </c>
      <c r="C2105" s="305">
        <v>0.04</v>
      </c>
      <c r="D2105" s="315">
        <v>44.998699999999999</v>
      </c>
      <c r="E2105" s="305">
        <v>0.03</v>
      </c>
      <c r="F2105" s="305">
        <v>-1.0000000000000002E-2</v>
      </c>
      <c r="G2105" s="305">
        <f t="shared" si="15"/>
        <v>1.6349672606841375E-2</v>
      </c>
      <c r="H2105" s="305">
        <v>0.51492237565592325</v>
      </c>
      <c r="I2105" s="307"/>
      <c r="J2105" s="307"/>
      <c r="K2105" s="307"/>
      <c r="L2105" s="307"/>
      <c r="M2105" s="307"/>
      <c r="N2105" s="307"/>
      <c r="O2105" s="308">
        <v>8111.6</v>
      </c>
      <c r="P2105" s="309">
        <v>3.8848361894080197E-2</v>
      </c>
    </row>
    <row r="2106" spans="1:16" x14ac:dyDescent="0.35">
      <c r="A2106" s="303">
        <v>42691</v>
      </c>
      <c r="B2106" s="304">
        <v>10897.547511999999</v>
      </c>
      <c r="C2106" s="305">
        <v>-0.39</v>
      </c>
      <c r="D2106" s="315">
        <v>44.823399999999999</v>
      </c>
      <c r="E2106" s="305">
        <v>-0.39</v>
      </c>
      <c r="F2106" s="305">
        <v>0</v>
      </c>
      <c r="G2106" s="305">
        <f t="shared" si="15"/>
        <v>1.6342622145472163E-2</v>
      </c>
      <c r="H2106" s="305">
        <v>0.51476660522240503</v>
      </c>
      <c r="I2106" s="307"/>
      <c r="J2106" s="307"/>
      <c r="K2106" s="307"/>
      <c r="L2106" s="307"/>
      <c r="M2106" s="307"/>
      <c r="N2106" s="307"/>
      <c r="O2106" s="308">
        <v>8079.95</v>
      </c>
      <c r="P2106" s="309">
        <v>-0.39018196163519581</v>
      </c>
    </row>
    <row r="2107" spans="1:16" x14ac:dyDescent="0.35">
      <c r="A2107" s="303">
        <v>42692</v>
      </c>
      <c r="B2107" s="304">
        <v>10889.644063</v>
      </c>
      <c r="C2107" s="305">
        <v>-7.0000000000000007E-2</v>
      </c>
      <c r="D2107" s="315">
        <v>44.786299999999997</v>
      </c>
      <c r="E2107" s="305">
        <v>-0.08</v>
      </c>
      <c r="F2107" s="305">
        <v>-9.999999999999995E-3</v>
      </c>
      <c r="G2107" s="305">
        <f t="shared" si="15"/>
        <v>1.6341875096384101E-2</v>
      </c>
      <c r="H2107" s="305">
        <v>0.51461134945207676</v>
      </c>
      <c r="I2107" s="307"/>
      <c r="J2107" s="307"/>
      <c r="K2107" s="307"/>
      <c r="L2107" s="307"/>
      <c r="M2107" s="307"/>
      <c r="N2107" s="307"/>
      <c r="O2107" s="308">
        <v>8074.1</v>
      </c>
      <c r="P2107" s="309">
        <v>-7.2401438127704443E-2</v>
      </c>
    </row>
    <row r="2108" spans="1:16" x14ac:dyDescent="0.35">
      <c r="A2108" s="303">
        <v>42695</v>
      </c>
      <c r="B2108" s="304">
        <v>10694.0944</v>
      </c>
      <c r="C2108" s="305">
        <v>-1.8</v>
      </c>
      <c r="D2108" s="315">
        <v>43.986800000000002</v>
      </c>
      <c r="E2108" s="305">
        <v>-1.79</v>
      </c>
      <c r="F2108" s="305">
        <v>1.0000000000000009E-2</v>
      </c>
      <c r="G2108" s="305">
        <f t="shared" si="15"/>
        <v>1.6351912583012235E-2</v>
      </c>
      <c r="H2108" s="305">
        <v>0.51448552085811039</v>
      </c>
      <c r="I2108" s="307"/>
      <c r="J2108" s="307"/>
      <c r="K2108" s="307"/>
      <c r="L2108" s="307"/>
      <c r="M2108" s="307"/>
      <c r="N2108" s="307"/>
      <c r="O2108" s="308">
        <v>7929.1</v>
      </c>
      <c r="P2108" s="309">
        <v>-1.7958657930914901</v>
      </c>
    </row>
    <row r="2109" spans="1:16" x14ac:dyDescent="0.35">
      <c r="A2109" s="303">
        <v>42696</v>
      </c>
      <c r="B2109" s="304">
        <v>10792.820073000001</v>
      </c>
      <c r="C2109" s="305">
        <v>0.92</v>
      </c>
      <c r="D2109" s="315">
        <v>44.387599999999999</v>
      </c>
      <c r="E2109" s="305">
        <v>0.91</v>
      </c>
      <c r="F2109" s="305">
        <v>-1.0000000000000009E-2</v>
      </c>
      <c r="G2109" s="305">
        <f t="shared" si="15"/>
        <v>1.6351912583012235E-2</v>
      </c>
      <c r="H2109" s="305">
        <v>0.51433055515039261</v>
      </c>
      <c r="I2109" s="307"/>
      <c r="J2109" s="307"/>
      <c r="K2109" s="307"/>
      <c r="L2109" s="307"/>
      <c r="M2109" s="307"/>
      <c r="N2109" s="307"/>
      <c r="O2109" s="308">
        <v>8002.3</v>
      </c>
      <c r="P2109" s="309">
        <v>0.9231816977967211</v>
      </c>
    </row>
    <row r="2110" spans="1:16" x14ac:dyDescent="0.35">
      <c r="A2110" s="303">
        <v>42697</v>
      </c>
      <c r="B2110" s="304">
        <v>10834.589665</v>
      </c>
      <c r="C2110" s="305">
        <v>0.39</v>
      </c>
      <c r="D2110" s="315">
        <v>44.556100000000001</v>
      </c>
      <c r="E2110" s="305">
        <v>0.38</v>
      </c>
      <c r="F2110" s="305">
        <v>-1.0000000000000009E-2</v>
      </c>
      <c r="G2110" s="305">
        <f t="shared" ref="G2110:G2173" si="16">+STDEV(F1395:F2110)</f>
        <v>1.6344080286912702E-2</v>
      </c>
      <c r="H2110" s="305">
        <v>0.51417572926979893</v>
      </c>
      <c r="I2110" s="307"/>
      <c r="J2110" s="307"/>
      <c r="K2110" s="307"/>
      <c r="L2110" s="307"/>
      <c r="M2110" s="307"/>
      <c r="N2110" s="307"/>
      <c r="O2110" s="308">
        <v>8033.3</v>
      </c>
      <c r="P2110" s="309">
        <v>0.38738862577009109</v>
      </c>
    </row>
    <row r="2111" spans="1:16" x14ac:dyDescent="0.35">
      <c r="A2111" s="303">
        <v>42698</v>
      </c>
      <c r="B2111" s="304">
        <v>10743.283995</v>
      </c>
      <c r="C2111" s="305">
        <v>-0.84</v>
      </c>
      <c r="D2111" s="315">
        <v>44.180100000000003</v>
      </c>
      <c r="E2111" s="305">
        <v>-0.84</v>
      </c>
      <c r="F2111" s="305">
        <v>0</v>
      </c>
      <c r="G2111" s="305">
        <f t="shared" si="16"/>
        <v>1.6336931758980097E-2</v>
      </c>
      <c r="H2111" s="305">
        <v>0.51402067094242587</v>
      </c>
      <c r="I2111" s="307"/>
      <c r="J2111" s="307"/>
      <c r="K2111" s="307"/>
      <c r="L2111" s="307"/>
      <c r="M2111" s="307"/>
      <c r="N2111" s="307"/>
      <c r="O2111" s="308">
        <v>8011.8</v>
      </c>
      <c r="P2111" s="309">
        <v>-0.26763596529446176</v>
      </c>
    </row>
    <row r="2112" spans="1:16" x14ac:dyDescent="0.35">
      <c r="A2112" s="303">
        <v>42699</v>
      </c>
      <c r="B2112" s="304">
        <v>10943.988042999999</v>
      </c>
      <c r="C2112" s="305">
        <v>1.87</v>
      </c>
      <c r="D2112" s="315">
        <v>44.9178</v>
      </c>
      <c r="E2112" s="305">
        <v>1.67</v>
      </c>
      <c r="F2112" s="305">
        <v>-0.20000000000000018</v>
      </c>
      <c r="G2112" s="305">
        <f t="shared" si="16"/>
        <v>1.7875714172218525E-2</v>
      </c>
      <c r="H2112" s="305">
        <v>0.51953748685198275</v>
      </c>
      <c r="I2112" s="307"/>
      <c r="J2112" s="307"/>
      <c r="K2112" s="307"/>
      <c r="L2112" s="307"/>
      <c r="M2112" s="307"/>
      <c r="N2112" s="307"/>
      <c r="O2112" s="308">
        <v>8114.3</v>
      </c>
      <c r="P2112" s="309">
        <v>1.2793629396639956</v>
      </c>
    </row>
    <row r="2113" spans="1:16" x14ac:dyDescent="0.35">
      <c r="A2113" s="303">
        <v>42702</v>
      </c>
      <c r="B2113" s="304">
        <v>10960.968514</v>
      </c>
      <c r="C2113" s="305">
        <v>0.16</v>
      </c>
      <c r="D2113" s="315">
        <v>44.969499999999996</v>
      </c>
      <c r="E2113" s="305">
        <v>0.12</v>
      </c>
      <c r="F2113" s="305">
        <v>-4.0000000000000008E-2</v>
      </c>
      <c r="G2113" s="305">
        <f t="shared" si="16"/>
        <v>1.7919152515622733E-2</v>
      </c>
      <c r="H2113" s="305">
        <v>0.51955898892365548</v>
      </c>
      <c r="I2113" s="307"/>
      <c r="J2113" s="307"/>
      <c r="K2113" s="307"/>
      <c r="L2113" s="307"/>
      <c r="M2113" s="307"/>
      <c r="N2113" s="307"/>
      <c r="O2113" s="308">
        <v>8126.9</v>
      </c>
      <c r="P2113" s="309">
        <v>0.15528141675806237</v>
      </c>
    </row>
    <row r="2114" spans="1:16" x14ac:dyDescent="0.35">
      <c r="A2114" s="303">
        <v>42703</v>
      </c>
      <c r="B2114" s="304">
        <v>10981.536598999999</v>
      </c>
      <c r="C2114" s="305">
        <v>0.19</v>
      </c>
      <c r="D2114" s="315">
        <v>45.052599999999998</v>
      </c>
      <c r="E2114" s="305">
        <v>0.18</v>
      </c>
      <c r="F2114" s="305">
        <v>-1.0000000000000009E-2</v>
      </c>
      <c r="G2114" s="305">
        <f t="shared" si="16"/>
        <v>1.7918264067968117E-2</v>
      </c>
      <c r="H2114" s="305">
        <v>0.51940268230968645</v>
      </c>
      <c r="I2114" s="307"/>
      <c r="J2114" s="307"/>
      <c r="K2114" s="307"/>
      <c r="L2114" s="307"/>
      <c r="M2114" s="307"/>
      <c r="N2114" s="307"/>
      <c r="O2114" s="308">
        <v>8142.15</v>
      </c>
      <c r="P2114" s="309">
        <v>0.18764842682941837</v>
      </c>
    </row>
    <row r="2115" spans="1:16" x14ac:dyDescent="0.35">
      <c r="A2115" s="303">
        <v>42704</v>
      </c>
      <c r="B2115" s="304">
        <v>11092.590770999999</v>
      </c>
      <c r="C2115" s="305">
        <v>1.01</v>
      </c>
      <c r="D2115" s="315">
        <v>45.504300000000001</v>
      </c>
      <c r="E2115" s="305">
        <v>1</v>
      </c>
      <c r="F2115" s="305">
        <v>-1.0000000000000009E-2</v>
      </c>
      <c r="G2115" s="305">
        <f t="shared" si="16"/>
        <v>1.7911345750624887E-2</v>
      </c>
      <c r="H2115" s="305">
        <v>0.51924651658165266</v>
      </c>
      <c r="I2115" s="307"/>
      <c r="J2115" s="307"/>
      <c r="K2115" s="307"/>
      <c r="L2115" s="307"/>
      <c r="M2115" s="307"/>
      <c r="N2115" s="307"/>
      <c r="O2115" s="308">
        <v>8224.5</v>
      </c>
      <c r="P2115" s="309">
        <v>1.0114036218934848</v>
      </c>
    </row>
    <row r="2116" spans="1:16" x14ac:dyDescent="0.35">
      <c r="A2116" s="303">
        <v>42705</v>
      </c>
      <c r="B2116" s="304">
        <v>11049.997976000001</v>
      </c>
      <c r="C2116" s="305">
        <v>-0.38</v>
      </c>
      <c r="D2116" s="315">
        <v>45.330800000000004</v>
      </c>
      <c r="E2116" s="305">
        <v>-0.38</v>
      </c>
      <c r="F2116" s="305">
        <v>0</v>
      </c>
      <c r="G2116" s="305">
        <f t="shared" si="16"/>
        <v>1.7912223636286972E-2</v>
      </c>
      <c r="H2116" s="305">
        <v>0.51909055317534725</v>
      </c>
      <c r="I2116" s="307"/>
      <c r="J2116" s="307"/>
      <c r="K2116" s="307"/>
      <c r="L2116" s="307"/>
      <c r="M2116" s="307"/>
      <c r="N2116" s="307"/>
      <c r="O2116" s="308">
        <v>8192.9</v>
      </c>
      <c r="P2116" s="309">
        <v>-0.38421788558575432</v>
      </c>
    </row>
    <row r="2117" spans="1:16" x14ac:dyDescent="0.35">
      <c r="A2117" s="303">
        <v>42706</v>
      </c>
      <c r="B2117" s="304">
        <v>10906.857592</v>
      </c>
      <c r="C2117" s="305">
        <v>-1.3</v>
      </c>
      <c r="D2117" s="315">
        <v>44.743200000000002</v>
      </c>
      <c r="E2117" s="305">
        <v>-1.3</v>
      </c>
      <c r="F2117" s="305">
        <v>0</v>
      </c>
      <c r="G2117" s="305">
        <f t="shared" si="16"/>
        <v>1.7913090574312E-2</v>
      </c>
      <c r="H2117" s="305">
        <v>0.51893473011822377</v>
      </c>
      <c r="I2117" s="307"/>
      <c r="J2117" s="307"/>
      <c r="K2117" s="307"/>
      <c r="L2117" s="307"/>
      <c r="M2117" s="307"/>
      <c r="N2117" s="307"/>
      <c r="O2117" s="308">
        <v>8086.8</v>
      </c>
      <c r="P2117" s="309">
        <v>-1.295023740067613</v>
      </c>
    </row>
    <row r="2118" spans="1:16" x14ac:dyDescent="0.35">
      <c r="A2118" s="303">
        <v>42709</v>
      </c>
      <c r="B2118" s="304">
        <v>10963.490634</v>
      </c>
      <c r="C2118" s="305">
        <v>0.52</v>
      </c>
      <c r="D2118" s="315">
        <v>44.969900000000003</v>
      </c>
      <c r="E2118" s="305">
        <v>0.51</v>
      </c>
      <c r="F2118" s="305">
        <v>-1.0000000000000009E-2</v>
      </c>
      <c r="G2118" s="305">
        <f t="shared" si="16"/>
        <v>1.7912223636286972E-2</v>
      </c>
      <c r="H2118" s="305">
        <v>0.51877900383846731</v>
      </c>
      <c r="I2118" s="307"/>
      <c r="J2118" s="307"/>
      <c r="K2118" s="307"/>
      <c r="L2118" s="307"/>
      <c r="M2118" s="307"/>
      <c r="N2118" s="307"/>
      <c r="O2118" s="308">
        <v>8128.75</v>
      </c>
      <c r="P2118" s="309">
        <v>0.51874659939654522</v>
      </c>
    </row>
    <row r="2119" spans="1:16" x14ac:dyDescent="0.35">
      <c r="A2119" s="303">
        <v>42710</v>
      </c>
      <c r="B2119" s="304">
        <v>10982.885327</v>
      </c>
      <c r="C2119" s="305">
        <v>0.18</v>
      </c>
      <c r="D2119" s="315">
        <v>45.047499999999999</v>
      </c>
      <c r="E2119" s="305">
        <v>0.17</v>
      </c>
      <c r="F2119" s="305">
        <v>-9.9999999999999811E-3</v>
      </c>
      <c r="G2119" s="305">
        <f t="shared" si="16"/>
        <v>1.7912223636286969E-2</v>
      </c>
      <c r="H2119" s="305">
        <v>0.51862341756834918</v>
      </c>
      <c r="I2119" s="307"/>
      <c r="J2119" s="307"/>
      <c r="K2119" s="307"/>
      <c r="L2119" s="307"/>
      <c r="M2119" s="307"/>
      <c r="N2119" s="307"/>
      <c r="O2119" s="308">
        <v>8143.15</v>
      </c>
      <c r="P2119" s="309">
        <v>0.17714900815008011</v>
      </c>
    </row>
    <row r="2120" spans="1:16" x14ac:dyDescent="0.35">
      <c r="A2120" s="303">
        <v>42711</v>
      </c>
      <c r="B2120" s="304">
        <v>10927.425678</v>
      </c>
      <c r="C2120" s="305">
        <v>-0.5</v>
      </c>
      <c r="D2120" s="315">
        <v>44.819400000000002</v>
      </c>
      <c r="E2120" s="305">
        <v>-0.51</v>
      </c>
      <c r="F2120" s="305">
        <v>-1.0000000000000009E-2</v>
      </c>
      <c r="G2120" s="305">
        <f t="shared" si="16"/>
        <v>1.7912223636286969E-2</v>
      </c>
      <c r="H2120" s="305">
        <v>0.51846797109835652</v>
      </c>
      <c r="I2120" s="307"/>
      <c r="J2120" s="307"/>
      <c r="K2120" s="307"/>
      <c r="L2120" s="307"/>
      <c r="M2120" s="307"/>
      <c r="N2120" s="307"/>
      <c r="O2120" s="308">
        <v>8102.05</v>
      </c>
      <c r="P2120" s="309">
        <v>-0.50471868994184632</v>
      </c>
    </row>
    <row r="2121" spans="1:16" x14ac:dyDescent="0.35">
      <c r="A2121" s="303">
        <v>42712</v>
      </c>
      <c r="B2121" s="304">
        <v>11122.748304999999</v>
      </c>
      <c r="C2121" s="305">
        <v>1.79</v>
      </c>
      <c r="D2121" s="315">
        <v>45.616399999999999</v>
      </c>
      <c r="E2121" s="305">
        <v>1.78</v>
      </c>
      <c r="F2121" s="305">
        <v>-1.0000000000000009E-2</v>
      </c>
      <c r="G2121" s="305">
        <f t="shared" si="16"/>
        <v>1.7911345750624884E-2</v>
      </c>
      <c r="H2121" s="305">
        <v>0.51831266421941458</v>
      </c>
      <c r="I2121" s="307"/>
      <c r="J2121" s="307"/>
      <c r="K2121" s="307"/>
      <c r="L2121" s="307"/>
      <c r="M2121" s="307"/>
      <c r="N2121" s="307"/>
      <c r="O2121" s="308">
        <v>8246.85</v>
      </c>
      <c r="P2121" s="309">
        <v>1.7872020044309793</v>
      </c>
    </row>
    <row r="2122" spans="1:16" x14ac:dyDescent="0.35">
      <c r="A2122" s="303">
        <v>42713</v>
      </c>
      <c r="B2122" s="304">
        <v>11142.817360999999</v>
      </c>
      <c r="C2122" s="305">
        <v>0.18</v>
      </c>
      <c r="D2122" s="315">
        <v>45.6967</v>
      </c>
      <c r="E2122" s="305">
        <v>0.18</v>
      </c>
      <c r="F2122" s="305">
        <v>0</v>
      </c>
      <c r="G2122" s="305">
        <f t="shared" si="16"/>
        <v>1.7912223636286969E-2</v>
      </c>
      <c r="H2122" s="305">
        <v>0.51815757613179403</v>
      </c>
      <c r="I2122" s="307"/>
      <c r="J2122" s="307"/>
      <c r="K2122" s="307"/>
      <c r="L2122" s="307"/>
      <c r="M2122" s="307"/>
      <c r="N2122" s="307"/>
      <c r="O2122" s="308">
        <v>8261.75</v>
      </c>
      <c r="P2122" s="309">
        <v>0.18067504562347605</v>
      </c>
    </row>
    <row r="2123" spans="1:16" x14ac:dyDescent="0.35">
      <c r="A2123" s="303">
        <v>42716</v>
      </c>
      <c r="B2123" s="304">
        <v>11020.150651</v>
      </c>
      <c r="C2123" s="305">
        <v>-1.1000000000000001</v>
      </c>
      <c r="D2123" s="315">
        <v>45.190800000000003</v>
      </c>
      <c r="E2123" s="305">
        <v>-1.1100000000000001</v>
      </c>
      <c r="F2123" s="305">
        <v>-1.0000000000000009E-2</v>
      </c>
      <c r="G2123" s="305">
        <f t="shared" si="16"/>
        <v>1.7912223636286969E-2</v>
      </c>
      <c r="H2123" s="305">
        <v>0.51800255677958751</v>
      </c>
      <c r="I2123" s="307"/>
      <c r="J2123" s="307"/>
      <c r="K2123" s="307"/>
      <c r="L2123" s="307"/>
      <c r="M2123" s="307"/>
      <c r="N2123" s="307"/>
      <c r="O2123" s="308">
        <v>8170.8</v>
      </c>
      <c r="P2123" s="309">
        <v>-1.1008563560988873</v>
      </c>
    </row>
    <row r="2124" spans="1:16" x14ac:dyDescent="0.35">
      <c r="A2124" s="303">
        <v>42717</v>
      </c>
      <c r="B2124" s="304">
        <v>11088.989670999999</v>
      </c>
      <c r="C2124" s="305">
        <v>0.62</v>
      </c>
      <c r="D2124" s="315">
        <v>45.471200000000003</v>
      </c>
      <c r="E2124" s="305">
        <v>0.62</v>
      </c>
      <c r="F2124" s="305">
        <v>0</v>
      </c>
      <c r="G2124" s="305">
        <f t="shared" si="16"/>
        <v>1.7913090574311997E-2</v>
      </c>
      <c r="H2124" s="305">
        <v>0.51784775563930507</v>
      </c>
      <c r="I2124" s="307"/>
      <c r="J2124" s="307"/>
      <c r="K2124" s="307"/>
      <c r="L2124" s="307"/>
      <c r="M2124" s="307"/>
      <c r="N2124" s="307"/>
      <c r="O2124" s="308">
        <v>8221.7999999999993</v>
      </c>
      <c r="P2124" s="309">
        <v>0.62417388750182468</v>
      </c>
    </row>
    <row r="2125" spans="1:16" x14ac:dyDescent="0.35">
      <c r="A2125" s="303">
        <v>42718</v>
      </c>
      <c r="B2125" s="304">
        <v>11035.876806</v>
      </c>
      <c r="C2125" s="305">
        <v>-0.48</v>
      </c>
      <c r="D2125" s="315">
        <v>45.252600000000001</v>
      </c>
      <c r="E2125" s="305">
        <v>-0.48</v>
      </c>
      <c r="F2125" s="305">
        <v>0</v>
      </c>
      <c r="G2125" s="305">
        <f t="shared" si="16"/>
        <v>1.7913090574311997E-2</v>
      </c>
      <c r="H2125" s="305">
        <v>0.51769309309508349</v>
      </c>
      <c r="I2125" s="307"/>
      <c r="J2125" s="307"/>
      <c r="K2125" s="307"/>
      <c r="L2125" s="307"/>
      <c r="M2125" s="307"/>
      <c r="N2125" s="307"/>
      <c r="O2125" s="308">
        <v>8182.45</v>
      </c>
      <c r="P2125" s="309">
        <v>-0.47860565812838385</v>
      </c>
    </row>
    <row r="2126" spans="1:16" x14ac:dyDescent="0.35">
      <c r="A2126" s="303">
        <v>42719</v>
      </c>
      <c r="B2126" s="304">
        <v>10997.006497</v>
      </c>
      <c r="C2126" s="305">
        <v>-0.35</v>
      </c>
      <c r="D2126" s="315">
        <v>45.091900000000003</v>
      </c>
      <c r="E2126" s="305">
        <v>-0.36</v>
      </c>
      <c r="F2126" s="305">
        <v>-1.0000000000000009E-2</v>
      </c>
      <c r="G2126" s="305">
        <f t="shared" si="16"/>
        <v>1.7912223636286969E-2</v>
      </c>
      <c r="H2126" s="305">
        <v>0.51753850786173539</v>
      </c>
      <c r="I2126" s="307"/>
      <c r="J2126" s="307"/>
      <c r="K2126" s="307"/>
      <c r="L2126" s="307"/>
      <c r="M2126" s="307"/>
      <c r="N2126" s="307"/>
      <c r="O2126" s="308">
        <v>8153.6</v>
      </c>
      <c r="P2126" s="309">
        <v>-0.35258388380007766</v>
      </c>
    </row>
    <row r="2127" spans="1:16" x14ac:dyDescent="0.35">
      <c r="A2127" s="303">
        <v>42720</v>
      </c>
      <c r="B2127" s="304">
        <v>10977.908524</v>
      </c>
      <c r="C2127" s="305">
        <v>-0.17</v>
      </c>
      <c r="D2127" s="315">
        <v>45.013800000000003</v>
      </c>
      <c r="E2127" s="305">
        <v>-0.17</v>
      </c>
      <c r="F2127" s="305">
        <v>0</v>
      </c>
      <c r="G2127" s="305">
        <f t="shared" si="16"/>
        <v>1.7903535581518745E-2</v>
      </c>
      <c r="H2127" s="305">
        <v>0.5173841309570647</v>
      </c>
      <c r="I2127" s="307"/>
      <c r="J2127" s="307"/>
      <c r="K2127" s="307"/>
      <c r="L2127" s="307"/>
      <c r="M2127" s="307"/>
      <c r="N2127" s="307"/>
      <c r="O2127" s="308">
        <v>8139.45</v>
      </c>
      <c r="P2127" s="309">
        <v>-0.17354297488226728</v>
      </c>
    </row>
    <row r="2128" spans="1:16" x14ac:dyDescent="0.35">
      <c r="A2128" s="303">
        <v>42723</v>
      </c>
      <c r="B2128" s="304">
        <v>10930.554722999999</v>
      </c>
      <c r="C2128" s="305">
        <v>-0.43</v>
      </c>
      <c r="D2128" s="315">
        <v>44.817100000000003</v>
      </c>
      <c r="E2128" s="305">
        <v>-0.44</v>
      </c>
      <c r="F2128" s="305">
        <v>-1.0000000000000009E-2</v>
      </c>
      <c r="G2128" s="305">
        <f t="shared" si="16"/>
        <v>1.7902646358848643E-2</v>
      </c>
      <c r="H2128" s="305">
        <v>0.51722983104745535</v>
      </c>
      <c r="I2128" s="307"/>
      <c r="J2128" s="307"/>
      <c r="K2128" s="307"/>
      <c r="L2128" s="307"/>
      <c r="M2128" s="307"/>
      <c r="N2128" s="307"/>
      <c r="O2128" s="308">
        <v>8104.35</v>
      </c>
      <c r="P2128" s="309">
        <v>-0.4312330685734227</v>
      </c>
    </row>
    <row r="2129" spans="1:16" x14ac:dyDescent="0.35">
      <c r="A2129" s="303">
        <v>42724</v>
      </c>
      <c r="B2129" s="304">
        <v>10900.963655</v>
      </c>
      <c r="C2129" s="305">
        <v>-0.27</v>
      </c>
      <c r="D2129" s="315">
        <v>44.6967</v>
      </c>
      <c r="E2129" s="305">
        <v>-0.27</v>
      </c>
      <c r="F2129" s="305">
        <v>0</v>
      </c>
      <c r="G2129" s="305">
        <f t="shared" si="16"/>
        <v>1.7903535581518745E-2</v>
      </c>
      <c r="H2129" s="305">
        <v>0.51707573890951475</v>
      </c>
      <c r="I2129" s="307"/>
      <c r="J2129" s="307"/>
      <c r="K2129" s="307"/>
      <c r="L2129" s="307"/>
      <c r="M2129" s="307"/>
      <c r="N2129" s="307"/>
      <c r="O2129" s="308">
        <v>8082.4</v>
      </c>
      <c r="P2129" s="309">
        <v>-0.27084220202731529</v>
      </c>
    </row>
    <row r="2130" spans="1:16" x14ac:dyDescent="0.35">
      <c r="A2130" s="303">
        <v>42725</v>
      </c>
      <c r="B2130" s="304">
        <v>10872.492029999999</v>
      </c>
      <c r="C2130" s="305">
        <v>-0.26</v>
      </c>
      <c r="D2130" s="315">
        <v>44.579900000000002</v>
      </c>
      <c r="E2130" s="305">
        <v>-0.26</v>
      </c>
      <c r="F2130" s="305">
        <v>0</v>
      </c>
      <c r="G2130" s="305">
        <f t="shared" si="16"/>
        <v>1.7903535581518745E-2</v>
      </c>
      <c r="H2130" s="305">
        <v>0.5169217843060151</v>
      </c>
      <c r="I2130" s="307"/>
      <c r="J2130" s="307"/>
      <c r="K2130" s="307"/>
      <c r="L2130" s="307"/>
      <c r="M2130" s="307"/>
      <c r="N2130" s="307"/>
      <c r="O2130" s="308">
        <v>8061.3</v>
      </c>
      <c r="P2130" s="309">
        <v>-0.26106107096901238</v>
      </c>
    </row>
    <row r="2131" spans="1:16" x14ac:dyDescent="0.35">
      <c r="A2131" s="303">
        <v>42726</v>
      </c>
      <c r="B2131" s="304">
        <v>10761.653655</v>
      </c>
      <c r="C2131" s="305">
        <v>-1.02</v>
      </c>
      <c r="D2131" s="315">
        <v>44.127499999999998</v>
      </c>
      <c r="E2131" s="305">
        <v>-1.01</v>
      </c>
      <c r="F2131" s="305">
        <v>1.0000000000000009E-2</v>
      </c>
      <c r="G2131" s="305">
        <f t="shared" si="16"/>
        <v>1.7912223636286966E-2</v>
      </c>
      <c r="H2131" s="305">
        <v>0.51679748062413755</v>
      </c>
      <c r="I2131" s="307"/>
      <c r="J2131" s="307"/>
      <c r="K2131" s="307"/>
      <c r="L2131" s="307"/>
      <c r="M2131" s="307"/>
      <c r="N2131" s="307"/>
      <c r="O2131" s="308">
        <v>7979.1</v>
      </c>
      <c r="P2131" s="309">
        <v>-1.0196866510364311</v>
      </c>
    </row>
    <row r="2132" spans="1:16" x14ac:dyDescent="0.35">
      <c r="A2132" s="303">
        <v>42727</v>
      </c>
      <c r="B2132" s="304">
        <v>10770.6</v>
      </c>
      <c r="C2132" s="305">
        <v>0.08</v>
      </c>
      <c r="D2132" s="315">
        <v>44.161700000000003</v>
      </c>
      <c r="E2132" s="305">
        <v>0.08</v>
      </c>
      <c r="F2132" s="305">
        <v>0</v>
      </c>
      <c r="G2132" s="305">
        <f t="shared" si="16"/>
        <v>1.7913090574311993E-2</v>
      </c>
      <c r="H2132" s="305">
        <v>0.51664378228822294</v>
      </c>
      <c r="I2132" s="307"/>
      <c r="J2132" s="307"/>
      <c r="K2132" s="307"/>
      <c r="L2132" s="307"/>
      <c r="M2132" s="307"/>
      <c r="N2132" s="307"/>
      <c r="O2132" s="308">
        <v>7985.75</v>
      </c>
      <c r="P2132" s="309">
        <v>8.3342732889669702E-2</v>
      </c>
    </row>
    <row r="2133" spans="1:16" x14ac:dyDescent="0.35">
      <c r="A2133" s="303">
        <v>42730</v>
      </c>
      <c r="B2133" s="304">
        <v>10666.055893000001</v>
      </c>
      <c r="C2133" s="305">
        <v>-0.97</v>
      </c>
      <c r="D2133" s="315">
        <v>43.735199999999999</v>
      </c>
      <c r="E2133" s="305">
        <v>-0.97</v>
      </c>
      <c r="F2133" s="305">
        <v>0</v>
      </c>
      <c r="G2133" s="305">
        <f t="shared" si="16"/>
        <v>1.7913090574311993E-2</v>
      </c>
      <c r="H2133" s="305">
        <v>0.51649022090022745</v>
      </c>
      <c r="I2133" s="307"/>
      <c r="J2133" s="307"/>
      <c r="K2133" s="307"/>
      <c r="L2133" s="307"/>
      <c r="M2133" s="307"/>
      <c r="N2133" s="307"/>
      <c r="O2133" s="308">
        <v>7908.25</v>
      </c>
      <c r="P2133" s="309">
        <v>-0.97047866512224912</v>
      </c>
    </row>
    <row r="2134" spans="1:16" x14ac:dyDescent="0.35">
      <c r="A2134" s="303">
        <v>42731</v>
      </c>
      <c r="B2134" s="304">
        <v>10834.12075</v>
      </c>
      <c r="C2134" s="305">
        <v>1.58</v>
      </c>
      <c r="D2134" s="315">
        <v>44.418700000000001</v>
      </c>
      <c r="E2134" s="305">
        <v>1.56</v>
      </c>
      <c r="F2134" s="305">
        <v>-2.0000000000000018E-2</v>
      </c>
      <c r="G2134" s="305">
        <f t="shared" si="16"/>
        <v>1.7920030018838635E-2</v>
      </c>
      <c r="H2134" s="305">
        <v>0.51636621502757785</v>
      </c>
      <c r="I2134" s="307"/>
      <c r="J2134" s="307"/>
      <c r="K2134" s="307"/>
      <c r="L2134" s="307"/>
      <c r="M2134" s="307"/>
      <c r="N2134" s="307"/>
      <c r="O2134" s="308">
        <v>8032.85</v>
      </c>
      <c r="P2134" s="309">
        <v>1.5755698163310512</v>
      </c>
    </row>
    <row r="2135" spans="1:16" x14ac:dyDescent="0.35">
      <c r="A2135" s="303">
        <v>42732</v>
      </c>
      <c r="B2135" s="304">
        <v>10836.845178</v>
      </c>
      <c r="C2135" s="305">
        <v>0.03</v>
      </c>
      <c r="D2135" s="315">
        <v>44.428699999999999</v>
      </c>
      <c r="E2135" s="305">
        <v>0.02</v>
      </c>
      <c r="F2135" s="305">
        <v>-9.9999999999999985E-3</v>
      </c>
      <c r="G2135" s="305">
        <f t="shared" si="16"/>
        <v>1.7920030018838635E-2</v>
      </c>
      <c r="H2135" s="305">
        <v>0.51621290194085268</v>
      </c>
      <c r="I2135" s="307"/>
      <c r="J2135" s="307"/>
      <c r="K2135" s="307"/>
      <c r="L2135" s="307"/>
      <c r="M2135" s="307"/>
      <c r="N2135" s="307"/>
      <c r="O2135" s="308">
        <v>8034.85</v>
      </c>
      <c r="P2135" s="309">
        <v>2.4897763558388363E-2</v>
      </c>
    </row>
    <row r="2136" spans="1:16" x14ac:dyDescent="0.35">
      <c r="A2136" s="303">
        <v>42733</v>
      </c>
      <c r="B2136" s="304">
        <v>10929.529689000001</v>
      </c>
      <c r="C2136" s="305">
        <v>0.86</v>
      </c>
      <c r="D2136" s="315">
        <v>44.804499999999997</v>
      </c>
      <c r="E2136" s="305">
        <v>0.85</v>
      </c>
      <c r="F2136" s="305">
        <v>-1.0000000000000009E-2</v>
      </c>
      <c r="G2136" s="305">
        <f t="shared" si="16"/>
        <v>1.7920030018838632E-2</v>
      </c>
      <c r="H2136" s="305">
        <v>0.5160597252316419</v>
      </c>
      <c r="I2136" s="307"/>
      <c r="J2136" s="307"/>
      <c r="K2136" s="307"/>
      <c r="L2136" s="307"/>
      <c r="M2136" s="307"/>
      <c r="N2136" s="307"/>
      <c r="O2136" s="308">
        <v>8103.6</v>
      </c>
      <c r="P2136" s="309">
        <v>0.85564758520694228</v>
      </c>
    </row>
    <row r="2137" spans="1:16" x14ac:dyDescent="0.35">
      <c r="A2137" s="303">
        <v>42734</v>
      </c>
      <c r="B2137" s="304">
        <v>11040.408525999999</v>
      </c>
      <c r="C2137" s="305">
        <v>1.01</v>
      </c>
      <c r="D2137" s="315">
        <v>45.254600000000003</v>
      </c>
      <c r="E2137" s="305">
        <v>1</v>
      </c>
      <c r="F2137" s="305">
        <v>-1.0000000000000009E-2</v>
      </c>
      <c r="G2137" s="305">
        <f t="shared" si="16"/>
        <v>1.7919152515622726E-2</v>
      </c>
      <c r="H2137" s="305">
        <v>0.51590668469803558</v>
      </c>
      <c r="I2137" s="307"/>
      <c r="J2137" s="307"/>
      <c r="K2137" s="307"/>
      <c r="L2137" s="307"/>
      <c r="M2137" s="307"/>
      <c r="N2137" s="307"/>
      <c r="O2137" s="308">
        <v>8185.8</v>
      </c>
      <c r="P2137" s="309">
        <v>1.0143639863764229</v>
      </c>
    </row>
    <row r="2138" spans="1:16" x14ac:dyDescent="0.35">
      <c r="A2138" s="303">
        <v>42737</v>
      </c>
      <c r="B2138" s="304">
        <v>11031.911547</v>
      </c>
      <c r="C2138" s="305">
        <v>-0.08</v>
      </c>
      <c r="D2138" s="315">
        <v>45.215600000000002</v>
      </c>
      <c r="E2138" s="305">
        <v>-0.09</v>
      </c>
      <c r="F2138" s="305">
        <v>-9.999999999999995E-3</v>
      </c>
      <c r="G2138" s="305">
        <f t="shared" si="16"/>
        <v>1.7919152515622726E-2</v>
      </c>
      <c r="H2138" s="305">
        <v>0.51575378013854156</v>
      </c>
      <c r="I2138" s="307"/>
      <c r="J2138" s="307"/>
      <c r="K2138" s="307"/>
      <c r="L2138" s="307"/>
      <c r="M2138" s="307"/>
      <c r="N2138" s="307"/>
      <c r="O2138" s="308">
        <v>8179.5</v>
      </c>
      <c r="P2138" s="309">
        <v>-7.6962544894820073E-2</v>
      </c>
    </row>
    <row r="2139" spans="1:16" x14ac:dyDescent="0.35">
      <c r="A2139" s="303">
        <v>42738</v>
      </c>
      <c r="B2139" s="304">
        <v>11049.080840000001</v>
      </c>
      <c r="C2139" s="305">
        <v>0.16</v>
      </c>
      <c r="D2139" s="315">
        <v>45.283999999999999</v>
      </c>
      <c r="E2139" s="305">
        <v>0.15</v>
      </c>
      <c r="F2139" s="305">
        <v>-1.0000000000000009E-2</v>
      </c>
      <c r="G2139" s="305">
        <f t="shared" si="16"/>
        <v>1.7919152515622726E-2</v>
      </c>
      <c r="H2139" s="305">
        <v>0.51560101135208469</v>
      </c>
      <c r="I2139" s="307"/>
      <c r="J2139" s="307"/>
      <c r="K2139" s="307"/>
      <c r="L2139" s="307"/>
      <c r="M2139" s="307"/>
      <c r="N2139" s="307"/>
      <c r="O2139" s="308">
        <v>8192.25</v>
      </c>
      <c r="P2139" s="309">
        <v>0.15587749862461031</v>
      </c>
    </row>
    <row r="2140" spans="1:16" x14ac:dyDescent="0.35">
      <c r="A2140" s="303">
        <v>42739</v>
      </c>
      <c r="B2140" s="304">
        <v>11046.76103</v>
      </c>
      <c r="C2140" s="305">
        <v>-0.02</v>
      </c>
      <c r="D2140" s="315">
        <v>45.272399999999998</v>
      </c>
      <c r="E2140" s="305">
        <v>-0.03</v>
      </c>
      <c r="F2140" s="305">
        <v>-9.9999999999999985E-3</v>
      </c>
      <c r="G2140" s="305">
        <f t="shared" si="16"/>
        <v>1.791826406796811E-2</v>
      </c>
      <c r="H2140" s="305">
        <v>0.51544837813800537</v>
      </c>
      <c r="I2140" s="307"/>
      <c r="J2140" s="307"/>
      <c r="K2140" s="307"/>
      <c r="L2140" s="307"/>
      <c r="M2140" s="307"/>
      <c r="N2140" s="307"/>
      <c r="O2140" s="308">
        <v>8190.5</v>
      </c>
      <c r="P2140" s="309">
        <v>-2.1361652781592359E-2</v>
      </c>
    </row>
    <row r="2141" spans="1:16" x14ac:dyDescent="0.35">
      <c r="A2141" s="303">
        <v>42740</v>
      </c>
      <c r="B2141" s="304">
        <v>11159.123466999999</v>
      </c>
      <c r="C2141" s="305">
        <v>1.02</v>
      </c>
      <c r="D2141" s="315">
        <v>45.7286</v>
      </c>
      <c r="E2141" s="305">
        <v>1.01</v>
      </c>
      <c r="F2141" s="305">
        <v>-1.0000000000000009E-2</v>
      </c>
      <c r="G2141" s="305">
        <f t="shared" si="16"/>
        <v>1.791826406796811E-2</v>
      </c>
      <c r="H2141" s="305">
        <v>0.51529588029605844</v>
      </c>
      <c r="I2141" s="307"/>
      <c r="J2141" s="307"/>
      <c r="K2141" s="307"/>
      <c r="L2141" s="307"/>
      <c r="M2141" s="307"/>
      <c r="N2141" s="307"/>
      <c r="O2141" s="308">
        <v>8273.7999999999993</v>
      </c>
      <c r="P2141" s="309">
        <v>1.0170319272327608</v>
      </c>
    </row>
    <row r="2142" spans="1:16" x14ac:dyDescent="0.35">
      <c r="A2142" s="303">
        <v>42741</v>
      </c>
      <c r="B2142" s="304">
        <v>11118.621198999999</v>
      </c>
      <c r="C2142" s="305">
        <v>-0.36</v>
      </c>
      <c r="D2142" s="315">
        <v>45.563699999999997</v>
      </c>
      <c r="E2142" s="305">
        <v>-0.36</v>
      </c>
      <c r="F2142" s="305">
        <v>0</v>
      </c>
      <c r="G2142" s="305">
        <f t="shared" si="16"/>
        <v>1.791826406796811E-2</v>
      </c>
      <c r="H2142" s="305">
        <v>0.51514361334991721</v>
      </c>
      <c r="I2142" s="307"/>
      <c r="J2142" s="307"/>
      <c r="K2142" s="307"/>
      <c r="L2142" s="307"/>
      <c r="M2142" s="307"/>
      <c r="N2142" s="307"/>
      <c r="O2142" s="316">
        <v>8243.7999999999993</v>
      </c>
      <c r="P2142" s="309">
        <v>-0.36259034542773577</v>
      </c>
    </row>
    <row r="2143" spans="1:16" x14ac:dyDescent="0.35">
      <c r="A2143" s="303">
        <v>42744</v>
      </c>
      <c r="B2143" s="304">
        <v>11108.195540000001</v>
      </c>
      <c r="C2143" s="305">
        <v>-0.09</v>
      </c>
      <c r="D2143" s="315">
        <v>45.5182</v>
      </c>
      <c r="E2143" s="305">
        <v>-0.1</v>
      </c>
      <c r="F2143" s="305">
        <v>-1.0000000000000009E-2</v>
      </c>
      <c r="G2143" s="305">
        <f t="shared" si="16"/>
        <v>1.7917364674246716E-2</v>
      </c>
      <c r="H2143" s="305">
        <v>0.51499139444339126</v>
      </c>
      <c r="I2143" s="307"/>
      <c r="J2143" s="307"/>
      <c r="K2143" s="307"/>
      <c r="L2143" s="307"/>
      <c r="M2143" s="307"/>
      <c r="N2143" s="307"/>
      <c r="O2143" s="316">
        <v>8236.0499999999993</v>
      </c>
      <c r="P2143" s="309">
        <v>-9.4010043911788257E-2</v>
      </c>
    </row>
    <row r="2144" spans="1:16" x14ac:dyDescent="0.35">
      <c r="A2144" s="303">
        <v>42745</v>
      </c>
      <c r="B2144" s="304">
        <v>11179.044163</v>
      </c>
      <c r="C2144" s="305">
        <v>0.64</v>
      </c>
      <c r="D2144" s="315">
        <v>45.805999999999997</v>
      </c>
      <c r="E2144" s="305">
        <v>0.63</v>
      </c>
      <c r="F2144" s="305">
        <v>-1.0000000000000009E-2</v>
      </c>
      <c r="G2144" s="305">
        <f t="shared" si="16"/>
        <v>1.791645433281009E-2</v>
      </c>
      <c r="H2144" s="305">
        <v>0.51483931029465502</v>
      </c>
      <c r="I2144" s="307"/>
      <c r="J2144" s="307"/>
      <c r="K2144" s="307"/>
      <c r="L2144" s="307"/>
      <c r="M2144" s="307"/>
      <c r="N2144" s="307"/>
      <c r="O2144" s="316">
        <v>8288.6</v>
      </c>
      <c r="P2144" s="309">
        <v>0.6380485791125734</v>
      </c>
    </row>
    <row r="2145" spans="1:16" x14ac:dyDescent="0.35">
      <c r="A2145" s="303">
        <v>42746</v>
      </c>
      <c r="B2145" s="304">
        <v>11303.194473</v>
      </c>
      <c r="C2145" s="305">
        <v>1.1100000000000001</v>
      </c>
      <c r="D2145" s="315">
        <v>46.311300000000003</v>
      </c>
      <c r="E2145" s="305">
        <v>1.1000000000000001</v>
      </c>
      <c r="F2145" s="305">
        <v>-1.0000000000000009E-2</v>
      </c>
      <c r="G2145" s="305">
        <f t="shared" si="16"/>
        <v>1.7915533041989375E-2</v>
      </c>
      <c r="H2145" s="305">
        <v>0.51468736070514698</v>
      </c>
      <c r="I2145" s="307"/>
      <c r="J2145" s="307"/>
      <c r="K2145" s="307"/>
      <c r="L2145" s="307"/>
      <c r="M2145" s="307"/>
      <c r="N2145" s="307"/>
      <c r="O2145" s="317">
        <v>8380.65</v>
      </c>
      <c r="P2145" s="309">
        <v>1.1105614941003217</v>
      </c>
    </row>
    <row r="2146" spans="1:16" x14ac:dyDescent="0.35">
      <c r="A2146" s="303">
        <v>42747</v>
      </c>
      <c r="B2146" s="304">
        <v>11339.043634</v>
      </c>
      <c r="C2146" s="305">
        <v>0.32</v>
      </c>
      <c r="D2146" s="315">
        <v>46.456099999999999</v>
      </c>
      <c r="E2146" s="305">
        <v>0.31</v>
      </c>
      <c r="F2146" s="305">
        <v>-1.0000000000000009E-2</v>
      </c>
      <c r="G2146" s="305">
        <f t="shared" si="16"/>
        <v>1.7914600800095295E-2</v>
      </c>
      <c r="H2146" s="305">
        <v>0.51453554547671587</v>
      </c>
      <c r="I2146" s="307"/>
      <c r="J2146" s="307"/>
      <c r="K2146" s="307"/>
      <c r="L2146" s="307"/>
      <c r="M2146" s="307"/>
      <c r="N2146" s="307"/>
      <c r="O2146" s="317">
        <v>8407.2000000000007</v>
      </c>
      <c r="P2146" s="309">
        <v>0.31680120277068119</v>
      </c>
    </row>
    <row r="2147" spans="1:16" x14ac:dyDescent="0.35">
      <c r="A2147" s="303">
        <v>42748</v>
      </c>
      <c r="B2147" s="304">
        <v>11329.77788</v>
      </c>
      <c r="C2147" s="305">
        <v>-0.08</v>
      </c>
      <c r="D2147" s="315">
        <v>46.418199999999999</v>
      </c>
      <c r="E2147" s="305">
        <v>-0.08</v>
      </c>
      <c r="F2147" s="305">
        <v>0</v>
      </c>
      <c r="G2147" s="305">
        <f t="shared" si="16"/>
        <v>1.7914600800095295E-2</v>
      </c>
      <c r="H2147" s="305">
        <v>0.51438398623507275</v>
      </c>
      <c r="I2147" s="307"/>
      <c r="J2147" s="307"/>
      <c r="K2147" s="307"/>
      <c r="L2147" s="307"/>
      <c r="M2147" s="307"/>
      <c r="N2147" s="307"/>
      <c r="O2147" s="317">
        <v>8400.35</v>
      </c>
      <c r="P2147" s="309">
        <v>-8.1477780949666512E-2</v>
      </c>
    </row>
    <row r="2148" spans="1:16" x14ac:dyDescent="0.35">
      <c r="A2148" s="303">
        <v>42751</v>
      </c>
      <c r="B2148" s="304">
        <v>11346.569530000001</v>
      </c>
      <c r="C2148" s="305">
        <v>0.15</v>
      </c>
      <c r="D2148" s="315">
        <v>46.483499999999999</v>
      </c>
      <c r="E2148" s="305">
        <v>0.14000000000000001</v>
      </c>
      <c r="F2148" s="305">
        <v>-9.9999999999999811E-3</v>
      </c>
      <c r="G2148" s="305">
        <f t="shared" si="16"/>
        <v>1.7914600800095295E-2</v>
      </c>
      <c r="H2148" s="305">
        <v>0.51423244786226574</v>
      </c>
      <c r="I2148" s="307"/>
      <c r="J2148" s="307"/>
      <c r="K2148" s="307"/>
      <c r="L2148" s="307"/>
      <c r="M2148" s="307"/>
      <c r="N2148" s="307"/>
      <c r="O2148" s="317">
        <v>8412.7999999999993</v>
      </c>
      <c r="P2148" s="309">
        <v>0.14820811037634035</v>
      </c>
    </row>
    <row r="2149" spans="1:16" x14ac:dyDescent="0.35">
      <c r="A2149" s="303">
        <v>42752</v>
      </c>
      <c r="B2149" s="304">
        <v>11326.621859000001</v>
      </c>
      <c r="C2149" s="305">
        <v>-0.18</v>
      </c>
      <c r="D2149" s="315">
        <v>46.4011</v>
      </c>
      <c r="E2149" s="305">
        <v>-0.18</v>
      </c>
      <c r="F2149" s="305">
        <v>0</v>
      </c>
      <c r="G2149" s="305">
        <f t="shared" si="16"/>
        <v>1.7915533041989375E-2</v>
      </c>
      <c r="H2149" s="305">
        <v>0.51408116484417732</v>
      </c>
      <c r="I2149" s="307"/>
      <c r="J2149" s="307"/>
      <c r="K2149" s="307"/>
      <c r="L2149" s="307"/>
      <c r="M2149" s="307"/>
      <c r="N2149" s="307"/>
      <c r="O2149" s="317">
        <v>8398</v>
      </c>
      <c r="P2149" s="309">
        <v>-0.17592240395586811</v>
      </c>
    </row>
    <row r="2150" spans="1:16" x14ac:dyDescent="0.35">
      <c r="A2150" s="303">
        <v>42753</v>
      </c>
      <c r="B2150" s="304">
        <v>11352.220695</v>
      </c>
      <c r="C2150" s="305">
        <v>0.23</v>
      </c>
      <c r="D2150" s="315">
        <v>46.504100000000001</v>
      </c>
      <c r="E2150" s="305">
        <v>0.22</v>
      </c>
      <c r="F2150" s="305">
        <v>-1.0000000000000009E-2</v>
      </c>
      <c r="G2150" s="305">
        <f t="shared" si="16"/>
        <v>1.7915533041989375E-2</v>
      </c>
      <c r="H2150" s="305">
        <v>0.51392990249169979</v>
      </c>
      <c r="I2150" s="307"/>
      <c r="J2150" s="307"/>
      <c r="K2150" s="307"/>
      <c r="L2150" s="307"/>
      <c r="M2150" s="307"/>
      <c r="N2150" s="307"/>
      <c r="O2150" s="317">
        <v>8417</v>
      </c>
      <c r="P2150" s="309">
        <v>0.22624434389140274</v>
      </c>
    </row>
    <row r="2151" spans="1:16" x14ac:dyDescent="0.35">
      <c r="A2151" s="303">
        <v>42754</v>
      </c>
      <c r="B2151" s="304">
        <v>11376.619164</v>
      </c>
      <c r="C2151" s="305">
        <v>0.21</v>
      </c>
      <c r="D2151" s="315">
        <v>46.601599999999998</v>
      </c>
      <c r="E2151" s="305">
        <v>0.21</v>
      </c>
      <c r="F2151" s="305">
        <v>0</v>
      </c>
      <c r="G2151" s="305">
        <f t="shared" si="16"/>
        <v>1.791645433281009E-2</v>
      </c>
      <c r="H2151" s="305">
        <v>0.51377889486427919</v>
      </c>
      <c r="I2151" s="307"/>
      <c r="J2151" s="307"/>
      <c r="K2151" s="307"/>
      <c r="L2151" s="307"/>
      <c r="M2151" s="307"/>
      <c r="N2151" s="307"/>
      <c r="O2151" s="317">
        <v>8435.09</v>
      </c>
      <c r="P2151" s="309">
        <v>0.21492218129975224</v>
      </c>
    </row>
    <row r="2152" spans="1:16" x14ac:dyDescent="0.35">
      <c r="A2152" s="303">
        <v>42755</v>
      </c>
      <c r="B2152" s="304">
        <v>11260.992808000001</v>
      </c>
      <c r="C2152" s="305">
        <v>-1.02</v>
      </c>
      <c r="D2152" s="315">
        <v>46.136299999999999</v>
      </c>
      <c r="E2152" s="305">
        <v>-1</v>
      </c>
      <c r="F2152" s="305">
        <v>2.0000000000000018E-2</v>
      </c>
      <c r="G2152" s="305">
        <f t="shared" si="16"/>
        <v>1.7942552430390418E-2</v>
      </c>
      <c r="H2152" s="305">
        <v>0.51371604276652838</v>
      </c>
      <c r="I2152" s="307"/>
      <c r="J2152" s="307"/>
      <c r="K2152" s="307"/>
      <c r="L2152" s="307"/>
      <c r="M2152" s="307"/>
      <c r="N2152" s="307"/>
      <c r="O2152" s="316">
        <v>8349.35</v>
      </c>
      <c r="P2152" s="309">
        <v>-1.0164681111879041</v>
      </c>
    </row>
    <row r="2153" spans="1:16" x14ac:dyDescent="0.35">
      <c r="A2153" s="303">
        <v>42758</v>
      </c>
      <c r="B2153" s="304">
        <v>11319.094928</v>
      </c>
      <c r="C2153" s="305">
        <v>0.52</v>
      </c>
      <c r="D2153" s="315">
        <v>46.372399999999999</v>
      </c>
      <c r="E2153" s="305">
        <v>0.51</v>
      </c>
      <c r="F2153" s="305">
        <v>-1.0000000000000009E-2</v>
      </c>
      <c r="G2153" s="305">
        <f t="shared" si="16"/>
        <v>1.7942552430390418E-2</v>
      </c>
      <c r="H2153" s="305">
        <v>0.51356518763670722</v>
      </c>
      <c r="I2153" s="307"/>
      <c r="J2153" s="307"/>
      <c r="K2153" s="307"/>
      <c r="L2153" s="307"/>
      <c r="M2153" s="307"/>
      <c r="N2153" s="307"/>
      <c r="O2153" s="316">
        <v>8391.5</v>
      </c>
      <c r="P2153" s="309">
        <v>0.50482971728337689</v>
      </c>
    </row>
    <row r="2154" spans="1:16" x14ac:dyDescent="0.35">
      <c r="A2154" s="303">
        <v>42759</v>
      </c>
      <c r="B2154" s="304">
        <v>11432.832307999999</v>
      </c>
      <c r="C2154" s="305">
        <v>1</v>
      </c>
      <c r="D2154" s="315">
        <v>46.836599999999997</v>
      </c>
      <c r="E2154" s="305">
        <v>1</v>
      </c>
      <c r="F2154" s="305">
        <v>0</v>
      </c>
      <c r="G2154" s="305">
        <f t="shared" si="16"/>
        <v>1.7943428789259828E-2</v>
      </c>
      <c r="H2154" s="305">
        <v>0.51341454231809014</v>
      </c>
      <c r="I2154" s="307"/>
      <c r="J2154" s="307"/>
      <c r="K2154" s="307"/>
      <c r="L2154" s="307"/>
      <c r="M2154" s="307"/>
      <c r="N2154" s="307"/>
      <c r="O2154" s="317">
        <v>8475.7999999999993</v>
      </c>
      <c r="P2154" s="309">
        <v>1.0045879759280139</v>
      </c>
    </row>
    <row r="2155" spans="1:16" x14ac:dyDescent="0.35">
      <c r="A2155" s="303">
        <v>42760</v>
      </c>
      <c r="B2155" s="304">
        <v>11604.085838999999</v>
      </c>
      <c r="C2155" s="305">
        <v>1.5</v>
      </c>
      <c r="D2155" s="315">
        <v>47.539499999999997</v>
      </c>
      <c r="E2155" s="305">
        <v>1.5</v>
      </c>
      <c r="F2155" s="305">
        <v>0</v>
      </c>
      <c r="G2155" s="305">
        <f t="shared" si="16"/>
        <v>1.7943428789259828E-2</v>
      </c>
      <c r="H2155" s="305">
        <v>0.51326402938576743</v>
      </c>
      <c r="I2155" s="307"/>
      <c r="J2155" s="307"/>
      <c r="K2155" s="307"/>
      <c r="L2155" s="307"/>
      <c r="M2155" s="307"/>
      <c r="N2155" s="307"/>
      <c r="O2155" s="317">
        <v>8602.75</v>
      </c>
      <c r="P2155" s="309">
        <v>1.4977937185870447</v>
      </c>
    </row>
    <row r="2156" spans="1:16" x14ac:dyDescent="0.35">
      <c r="A2156" s="303">
        <v>42762</v>
      </c>
      <c r="B2156" s="304">
        <v>11656.004147</v>
      </c>
      <c r="C2156" s="305">
        <v>0.45</v>
      </c>
      <c r="D2156" s="315">
        <v>47.739600000000003</v>
      </c>
      <c r="E2156" s="305">
        <v>0.42</v>
      </c>
      <c r="F2156" s="305">
        <v>-3.0000000000000027E-2</v>
      </c>
      <c r="G2156" s="305">
        <f t="shared" si="16"/>
        <v>1.7964138680946151E-2</v>
      </c>
      <c r="H2156" s="305">
        <v>0.51320114529709937</v>
      </c>
      <c r="I2156" s="307"/>
      <c r="J2156" s="307"/>
      <c r="K2156" s="307"/>
      <c r="L2156" s="307"/>
      <c r="M2156" s="307"/>
      <c r="N2156" s="307"/>
      <c r="O2156" s="316">
        <v>8641.25</v>
      </c>
      <c r="P2156" s="309">
        <v>0.44753131266164886</v>
      </c>
    </row>
    <row r="2157" spans="1:16" x14ac:dyDescent="0.35">
      <c r="A2157" s="303">
        <v>42765</v>
      </c>
      <c r="B2157" s="304">
        <v>11644.525197000001</v>
      </c>
      <c r="C2157" s="305">
        <v>-0.1</v>
      </c>
      <c r="D2157" s="315">
        <v>47.6952</v>
      </c>
      <c r="E2157" s="305">
        <v>-0.09</v>
      </c>
      <c r="F2157" s="305">
        <v>1.0000000000000009E-2</v>
      </c>
      <c r="G2157" s="305">
        <f t="shared" si="16"/>
        <v>1.7973704927927079E-2</v>
      </c>
      <c r="H2157" s="305">
        <v>0.51308021191931175</v>
      </c>
      <c r="I2157" s="307"/>
      <c r="J2157" s="307"/>
      <c r="K2157" s="307"/>
      <c r="L2157" s="307"/>
      <c r="M2157" s="307"/>
      <c r="N2157" s="307"/>
      <c r="O2157" s="316">
        <v>8632.75</v>
      </c>
      <c r="P2157" s="309">
        <v>-9.8365398524519032E-2</v>
      </c>
    </row>
    <row r="2158" spans="1:16" x14ac:dyDescent="0.35">
      <c r="A2158" s="303">
        <v>42766</v>
      </c>
      <c r="B2158" s="304">
        <v>11548.147875000001</v>
      </c>
      <c r="C2158" s="305">
        <v>-0.83</v>
      </c>
      <c r="D2158" s="315">
        <v>47.305199999999999</v>
      </c>
      <c r="E2158" s="305">
        <v>-0.82</v>
      </c>
      <c r="F2158" s="305">
        <v>1.0000000000000009E-2</v>
      </c>
      <c r="G2158" s="305">
        <f t="shared" si="16"/>
        <v>1.7983222637808487E-2</v>
      </c>
      <c r="H2158" s="305">
        <v>0.51295935553398264</v>
      </c>
      <c r="I2158" s="307"/>
      <c r="J2158" s="307"/>
      <c r="K2158" s="307"/>
      <c r="L2158" s="307"/>
      <c r="M2158" s="307"/>
      <c r="N2158" s="307"/>
      <c r="O2158" s="308">
        <v>8561.2999999999993</v>
      </c>
      <c r="P2158" s="309">
        <v>-0.82766210072109969</v>
      </c>
    </row>
    <row r="2159" spans="1:16" x14ac:dyDescent="0.35">
      <c r="A2159" s="303">
        <v>42767</v>
      </c>
      <c r="B2159" s="304">
        <v>11758.626557</v>
      </c>
      <c r="C2159" s="305">
        <v>1.82</v>
      </c>
      <c r="D2159" s="315">
        <v>48.162799999999997</v>
      </c>
      <c r="E2159" s="305">
        <v>1.81</v>
      </c>
      <c r="F2159" s="305">
        <v>-1.0000000000000009E-2</v>
      </c>
      <c r="G2159" s="305">
        <f t="shared" si="16"/>
        <v>1.7983222637808487E-2</v>
      </c>
      <c r="H2159" s="305">
        <v>0.51280928369007639</v>
      </c>
      <c r="I2159" s="307"/>
      <c r="J2159" s="307"/>
      <c r="K2159" s="307"/>
      <c r="L2159" s="307"/>
      <c r="M2159" s="307"/>
      <c r="N2159" s="307"/>
      <c r="O2159" s="308">
        <v>8716.4</v>
      </c>
      <c r="P2159" s="309">
        <v>1.8116407554927449</v>
      </c>
    </row>
    <row r="2160" spans="1:16" x14ac:dyDescent="0.35">
      <c r="A2160" s="303">
        <v>42768</v>
      </c>
      <c r="B2160" s="304">
        <v>11784.61205</v>
      </c>
      <c r="C2160" s="305">
        <v>0.22</v>
      </c>
      <c r="D2160" s="315">
        <v>48.267899999999997</v>
      </c>
      <c r="E2160" s="305">
        <v>0.22</v>
      </c>
      <c r="F2160" s="305">
        <v>0</v>
      </c>
      <c r="G2160" s="305">
        <f t="shared" si="16"/>
        <v>1.7984075291694969E-2</v>
      </c>
      <c r="H2160" s="305">
        <v>0.51265940256053799</v>
      </c>
      <c r="I2160" s="307"/>
      <c r="J2160" s="307"/>
      <c r="K2160" s="307"/>
      <c r="L2160" s="307"/>
      <c r="M2160" s="307"/>
      <c r="N2160" s="307"/>
      <c r="O2160" s="308">
        <v>8734.25</v>
      </c>
      <c r="P2160" s="309">
        <v>0.20478637969804464</v>
      </c>
    </row>
    <row r="2161" spans="1:16" x14ac:dyDescent="0.35">
      <c r="A2161" s="303">
        <v>42769</v>
      </c>
      <c r="B2161" s="304">
        <v>11793.624983</v>
      </c>
      <c r="C2161" s="305">
        <v>0.08</v>
      </c>
      <c r="D2161" s="315">
        <v>48.304400000000001</v>
      </c>
      <c r="E2161" s="305">
        <v>0.08</v>
      </c>
      <c r="F2161" s="305">
        <v>0</v>
      </c>
      <c r="G2161" s="305">
        <f t="shared" si="16"/>
        <v>1.7984917044093857E-2</v>
      </c>
      <c r="H2161" s="305">
        <v>0.51250965267089432</v>
      </c>
      <c r="I2161" s="307"/>
      <c r="J2161" s="307"/>
      <c r="K2161" s="307"/>
      <c r="L2161" s="307"/>
      <c r="M2161" s="307"/>
      <c r="N2161" s="307"/>
      <c r="O2161" s="308">
        <v>8740.9500000000007</v>
      </c>
      <c r="P2161" s="309">
        <v>7.6709505681663875E-2</v>
      </c>
    </row>
    <row r="2162" spans="1:16" x14ac:dyDescent="0.35">
      <c r="A2162" s="303">
        <v>42772</v>
      </c>
      <c r="B2162" s="304">
        <v>11874.727886000001</v>
      </c>
      <c r="C2162" s="305">
        <v>0.69</v>
      </c>
      <c r="D2162" s="315">
        <v>48.632199999999997</v>
      </c>
      <c r="E2162" s="305">
        <v>0.68</v>
      </c>
      <c r="F2162" s="305">
        <v>-9.9999999999998979E-3</v>
      </c>
      <c r="G2162" s="305">
        <f t="shared" si="16"/>
        <v>1.7977970049981171E-2</v>
      </c>
      <c r="H2162" s="305">
        <v>0.51235999220473383</v>
      </c>
      <c r="I2162" s="307"/>
      <c r="J2162" s="307"/>
      <c r="K2162" s="307"/>
      <c r="L2162" s="307"/>
      <c r="M2162" s="307"/>
      <c r="N2162" s="307"/>
      <c r="O2162" s="317">
        <v>8801.0499999999993</v>
      </c>
      <c r="P2162" s="309">
        <v>0.68756828491180644</v>
      </c>
    </row>
    <row r="2163" spans="1:16" x14ac:dyDescent="0.35">
      <c r="A2163" s="303">
        <v>42773</v>
      </c>
      <c r="B2163" s="304">
        <v>11832.775820000001</v>
      </c>
      <c r="C2163" s="305">
        <v>-0.35</v>
      </c>
      <c r="D2163" s="315">
        <v>48.436599999999999</v>
      </c>
      <c r="E2163" s="305">
        <v>-0.4</v>
      </c>
      <c r="F2163" s="305">
        <v>-5.0000000000000044E-2</v>
      </c>
      <c r="G2163" s="305">
        <f t="shared" si="16"/>
        <v>1.8052222041381009E-2</v>
      </c>
      <c r="H2163" s="305">
        <v>0.51250174412724159</v>
      </c>
      <c r="I2163" s="307"/>
      <c r="J2163" s="307"/>
      <c r="K2163" s="307"/>
      <c r="L2163" s="307"/>
      <c r="M2163" s="307"/>
      <c r="N2163" s="307"/>
      <c r="O2163" s="317">
        <v>8768.2999999999993</v>
      </c>
      <c r="P2163" s="309">
        <v>-0.37211469086074961</v>
      </c>
    </row>
    <row r="2164" spans="1:16" x14ac:dyDescent="0.35">
      <c r="A2164" s="303">
        <v>42774</v>
      </c>
      <c r="B2164" s="304">
        <v>11833.801436</v>
      </c>
      <c r="C2164" s="305">
        <v>0.01</v>
      </c>
      <c r="D2164" s="315">
        <v>48.438699999999997</v>
      </c>
      <c r="E2164" s="305">
        <v>0</v>
      </c>
      <c r="F2164" s="305">
        <v>-0.01</v>
      </c>
      <c r="G2164" s="305">
        <f t="shared" si="16"/>
        <v>1.8051350964218522E-2</v>
      </c>
      <c r="H2164" s="305">
        <v>0.51235222168750483</v>
      </c>
      <c r="I2164" s="307"/>
      <c r="J2164" s="307"/>
      <c r="K2164" s="307"/>
      <c r="L2164" s="307"/>
      <c r="M2164" s="307"/>
      <c r="N2164" s="307"/>
      <c r="O2164" s="308">
        <v>8769.0499999999993</v>
      </c>
      <c r="P2164" s="309">
        <v>8.5535394546263251E-3</v>
      </c>
    </row>
    <row r="2165" spans="1:16" x14ac:dyDescent="0.35">
      <c r="A2165" s="303">
        <v>42775</v>
      </c>
      <c r="B2165" s="304">
        <v>11846.419212999999</v>
      </c>
      <c r="C2165" s="305">
        <v>0.11</v>
      </c>
      <c r="D2165" s="315">
        <v>48.488300000000002</v>
      </c>
      <c r="E2165" s="305">
        <v>0.1</v>
      </c>
      <c r="F2165" s="305">
        <v>-9.999999999999995E-3</v>
      </c>
      <c r="G2165" s="305">
        <f t="shared" si="16"/>
        <v>1.8051350964218518E-2</v>
      </c>
      <c r="H2165" s="305">
        <v>0.51220282994385669</v>
      </c>
      <c r="I2165" s="307"/>
      <c r="J2165" s="307"/>
      <c r="K2165" s="307"/>
      <c r="L2165" s="307"/>
      <c r="M2165" s="307"/>
      <c r="N2165" s="307"/>
      <c r="O2165" s="308">
        <v>8778.4</v>
      </c>
      <c r="P2165" s="309">
        <v>0.1066250049891421</v>
      </c>
    </row>
    <row r="2166" spans="1:16" x14ac:dyDescent="0.35">
      <c r="A2166" s="303">
        <v>42776</v>
      </c>
      <c r="B2166" s="304">
        <v>11866.823575</v>
      </c>
      <c r="C2166" s="305">
        <v>0.17</v>
      </c>
      <c r="D2166" s="315">
        <v>48.569299999999998</v>
      </c>
      <c r="E2166" s="305">
        <v>0.17</v>
      </c>
      <c r="F2166" s="305">
        <v>0</v>
      </c>
      <c r="G2166" s="305">
        <f t="shared" si="16"/>
        <v>1.8052222041381009E-2</v>
      </c>
      <c r="H2166" s="305">
        <v>0.51205371438194192</v>
      </c>
      <c r="I2166" s="307"/>
      <c r="J2166" s="307"/>
      <c r="K2166" s="307"/>
      <c r="L2166" s="307"/>
      <c r="M2166" s="307"/>
      <c r="N2166" s="307"/>
      <c r="O2166" s="308">
        <v>8793.5499999999993</v>
      </c>
      <c r="P2166" s="309">
        <v>0.17258270299826434</v>
      </c>
    </row>
    <row r="2167" spans="1:16" x14ac:dyDescent="0.35">
      <c r="A2167" s="303">
        <v>42779</v>
      </c>
      <c r="B2167" s="304">
        <v>11882.383250999999</v>
      </c>
      <c r="C2167" s="305">
        <v>0.13</v>
      </c>
      <c r="D2167" s="315">
        <v>48.631799999999998</v>
      </c>
      <c r="E2167" s="305">
        <v>0.13</v>
      </c>
      <c r="F2167" s="305">
        <v>0</v>
      </c>
      <c r="G2167" s="305">
        <f t="shared" si="16"/>
        <v>1.805308225645887E-2</v>
      </c>
      <c r="H2167" s="305">
        <v>0.51190472887369787</v>
      </c>
      <c r="I2167" s="307"/>
      <c r="J2167" s="307"/>
      <c r="K2167" s="307"/>
      <c r="L2167" s="307"/>
      <c r="M2167" s="307"/>
      <c r="N2167" s="307"/>
      <c r="O2167" s="308">
        <v>8805.0499999999993</v>
      </c>
      <c r="P2167" s="309">
        <v>0.13077767227115331</v>
      </c>
    </row>
    <row r="2168" spans="1:16" x14ac:dyDescent="0.35">
      <c r="A2168" s="303">
        <v>42780</v>
      </c>
      <c r="B2168" s="304">
        <v>11865.429242</v>
      </c>
      <c r="C2168" s="305">
        <v>-0.14000000000000001</v>
      </c>
      <c r="D2168" s="315">
        <v>48.561399999999999</v>
      </c>
      <c r="E2168" s="305">
        <v>-0.14000000000000001</v>
      </c>
      <c r="F2168" s="305">
        <v>0</v>
      </c>
      <c r="G2168" s="305">
        <f t="shared" si="16"/>
        <v>1.8053931611004735E-2</v>
      </c>
      <c r="H2168" s="305">
        <v>0.51175587323034821</v>
      </c>
      <c r="I2168" s="307"/>
      <c r="J2168" s="307"/>
      <c r="K2168" s="307"/>
      <c r="L2168" s="307"/>
      <c r="M2168" s="307"/>
      <c r="N2168" s="307"/>
      <c r="O2168" s="308">
        <v>8792.2999999999993</v>
      </c>
      <c r="P2168" s="309">
        <v>-0.14480326630740314</v>
      </c>
    </row>
    <row r="2169" spans="1:16" x14ac:dyDescent="0.35">
      <c r="A2169" s="303">
        <v>42781</v>
      </c>
      <c r="B2169" s="304">
        <v>11776.567777</v>
      </c>
      <c r="C2169" s="305">
        <v>-0.75</v>
      </c>
      <c r="D2169" s="315">
        <v>48.1999</v>
      </c>
      <c r="E2169" s="305">
        <v>-0.74</v>
      </c>
      <c r="F2169" s="305">
        <v>1.0000000000000009E-2</v>
      </c>
      <c r="G2169" s="305">
        <f t="shared" si="16"/>
        <v>1.8063342165694118E-2</v>
      </c>
      <c r="H2169" s="305">
        <v>0.5116363524047508</v>
      </c>
      <c r="I2169" s="307"/>
      <c r="J2169" s="307"/>
      <c r="K2169" s="307"/>
      <c r="L2169" s="307"/>
      <c r="M2169" s="307"/>
      <c r="N2169" s="307"/>
      <c r="O2169" s="308">
        <v>8724.7000000000007</v>
      </c>
      <c r="P2169" s="309">
        <v>-0.76885456592698775</v>
      </c>
    </row>
    <row r="2170" spans="1:16" x14ac:dyDescent="0.35">
      <c r="A2170" s="303">
        <v>42782</v>
      </c>
      <c r="B2170" s="304">
        <v>11849.554329000001</v>
      </c>
      <c r="C2170" s="305">
        <v>0.62</v>
      </c>
      <c r="D2170" s="315">
        <v>48.496200000000002</v>
      </c>
      <c r="E2170" s="305">
        <v>0.61</v>
      </c>
      <c r="F2170" s="305">
        <v>-1.0000000000000009E-2</v>
      </c>
      <c r="G2170" s="305">
        <f t="shared" si="16"/>
        <v>1.8063342165694114E-2</v>
      </c>
      <c r="H2170" s="305">
        <v>0.51148764508636824</v>
      </c>
      <c r="I2170" s="307"/>
      <c r="J2170" s="307"/>
      <c r="K2170" s="307"/>
      <c r="L2170" s="307"/>
      <c r="M2170" s="307"/>
      <c r="N2170" s="307"/>
      <c r="O2170" s="308">
        <v>8778</v>
      </c>
      <c r="P2170" s="309">
        <v>0.61090925762489567</v>
      </c>
    </row>
    <row r="2171" spans="1:16" x14ac:dyDescent="0.35">
      <c r="A2171" s="303">
        <v>42783</v>
      </c>
      <c r="B2171" s="304">
        <v>11908.559182999999</v>
      </c>
      <c r="C2171" s="305">
        <v>0.5</v>
      </c>
      <c r="D2171" s="315">
        <v>48.701599999999999</v>
      </c>
      <c r="E2171" s="305">
        <v>0.42</v>
      </c>
      <c r="F2171" s="305">
        <v>-8.0000000000000016E-2</v>
      </c>
      <c r="G2171" s="305">
        <f t="shared" si="16"/>
        <v>1.8272905891977796E-2</v>
      </c>
      <c r="H2171" s="305">
        <v>0.51215159426775481</v>
      </c>
      <c r="I2171" s="307"/>
      <c r="J2171" s="307"/>
      <c r="K2171" s="307"/>
      <c r="L2171" s="307"/>
      <c r="M2171" s="307"/>
      <c r="N2171" s="307"/>
      <c r="O2171" s="308">
        <v>8821.7000000000007</v>
      </c>
      <c r="P2171" s="309">
        <v>0.49783549783550607</v>
      </c>
    </row>
    <row r="2172" spans="1:16" x14ac:dyDescent="0.35">
      <c r="A2172" s="303">
        <v>42786</v>
      </c>
      <c r="B2172" s="304">
        <v>11986.206384999999</v>
      </c>
      <c r="C2172" s="305">
        <v>0.65</v>
      </c>
      <c r="D2172" s="315">
        <v>49.017000000000003</v>
      </c>
      <c r="E2172" s="305">
        <v>0.65</v>
      </c>
      <c r="F2172" s="305">
        <v>0</v>
      </c>
      <c r="G2172" s="305">
        <f t="shared" si="16"/>
        <v>1.8272905891977796E-2</v>
      </c>
      <c r="H2172" s="305">
        <v>0.51200306973465071</v>
      </c>
      <c r="I2172" s="307"/>
      <c r="J2172" s="307"/>
      <c r="K2172" s="307"/>
      <c r="L2172" s="307"/>
      <c r="M2172" s="307"/>
      <c r="N2172" s="307"/>
      <c r="O2172" s="308">
        <v>8879.2000000000007</v>
      </c>
      <c r="P2172" s="309">
        <v>0.65180180690796552</v>
      </c>
    </row>
    <row r="2173" spans="1:16" x14ac:dyDescent="0.35">
      <c r="A2173" s="303">
        <v>42787</v>
      </c>
      <c r="B2173" s="304">
        <v>12024.881495</v>
      </c>
      <c r="C2173" s="305">
        <v>0.32</v>
      </c>
      <c r="D2173" s="315">
        <v>49.174199999999999</v>
      </c>
      <c r="E2173" s="305">
        <v>0.32</v>
      </c>
      <c r="F2173" s="305">
        <v>0</v>
      </c>
      <c r="G2173" s="305">
        <f t="shared" si="16"/>
        <v>1.8273787786788207E-2</v>
      </c>
      <c r="H2173" s="305">
        <v>0.51185467423690378</v>
      </c>
      <c r="I2173" s="307"/>
      <c r="J2173" s="307"/>
      <c r="K2173" s="307"/>
      <c r="L2173" s="307"/>
      <c r="M2173" s="307"/>
      <c r="N2173" s="307"/>
      <c r="O2173" s="308">
        <v>8907.85</v>
      </c>
      <c r="P2173" s="309">
        <v>0.32266420398233664</v>
      </c>
    </row>
    <row r="2174" spans="1:16" x14ac:dyDescent="0.35">
      <c r="A2174" s="303">
        <v>42788</v>
      </c>
      <c r="B2174" s="304">
        <v>12050.543409</v>
      </c>
      <c r="C2174" s="305">
        <v>0.21</v>
      </c>
      <c r="D2174" s="315">
        <v>49.278300000000002</v>
      </c>
      <c r="E2174" s="305">
        <v>0.21</v>
      </c>
      <c r="F2174" s="305">
        <v>0</v>
      </c>
      <c r="G2174" s="305">
        <f t="shared" ref="G2174:G2199" si="17">+STDEV(F1459:F2174)</f>
        <v>1.8274658950176909E-2</v>
      </c>
      <c r="H2174" s="305">
        <v>0.51170640758794661</v>
      </c>
      <c r="I2174" s="307"/>
      <c r="J2174" s="307"/>
      <c r="K2174" s="307"/>
      <c r="L2174" s="307"/>
      <c r="M2174" s="307"/>
      <c r="N2174" s="307"/>
      <c r="O2174" s="308">
        <v>8926.9</v>
      </c>
      <c r="P2174" s="309">
        <v>0.21385631774220795</v>
      </c>
    </row>
    <row r="2175" spans="1:16" x14ac:dyDescent="0.35">
      <c r="A2175" s="303">
        <v>42789</v>
      </c>
      <c r="B2175" s="304">
        <v>12067.606355</v>
      </c>
      <c r="C2175" s="305">
        <v>0.14000000000000001</v>
      </c>
      <c r="D2175" s="315">
        <v>49.3429</v>
      </c>
      <c r="E2175" s="305">
        <v>0.13</v>
      </c>
      <c r="F2175" s="305">
        <v>-1.0000000000000009E-2</v>
      </c>
      <c r="G2175" s="305">
        <f t="shared" si="17"/>
        <v>1.8273787786788207E-2</v>
      </c>
      <c r="H2175" s="305">
        <v>0.51155806512958946</v>
      </c>
      <c r="I2175" s="307"/>
      <c r="J2175" s="307"/>
      <c r="K2175" s="307"/>
      <c r="L2175" s="307"/>
      <c r="M2175" s="307"/>
      <c r="N2175" s="307"/>
      <c r="O2175" s="308">
        <v>8939.5</v>
      </c>
      <c r="P2175" s="309">
        <v>0.14114642261031674</v>
      </c>
    </row>
    <row r="2176" spans="1:16" x14ac:dyDescent="0.35">
      <c r="A2176" s="303">
        <v>42793</v>
      </c>
      <c r="B2176" s="304">
        <v>12009.802927000001</v>
      </c>
      <c r="C2176" s="305">
        <v>-0.48</v>
      </c>
      <c r="D2176" s="315">
        <v>49.104300000000002</v>
      </c>
      <c r="E2176" s="305">
        <v>-0.48</v>
      </c>
      <c r="F2176" s="305">
        <v>0</v>
      </c>
      <c r="G2176" s="305">
        <f t="shared" si="17"/>
        <v>1.8267864912558614E-2</v>
      </c>
      <c r="H2176" s="305">
        <v>0.51141006439677916</v>
      </c>
      <c r="I2176" s="307"/>
      <c r="J2176" s="307"/>
      <c r="K2176" s="307"/>
      <c r="L2176" s="307"/>
      <c r="M2176" s="307"/>
      <c r="N2176" s="307"/>
      <c r="O2176" s="308">
        <v>8896.7000000000007</v>
      </c>
      <c r="P2176" s="309">
        <v>-0.47877398064767906</v>
      </c>
    </row>
    <row r="2177" spans="1:16" x14ac:dyDescent="0.35">
      <c r="A2177" s="303">
        <v>42794</v>
      </c>
      <c r="B2177" s="304">
        <v>11990.438775000001</v>
      </c>
      <c r="C2177" s="305">
        <v>-0.16</v>
      </c>
      <c r="D2177" s="315">
        <v>49.023899999999998</v>
      </c>
      <c r="E2177" s="305">
        <v>-0.16</v>
      </c>
      <c r="F2177" s="305">
        <v>0</v>
      </c>
      <c r="G2177" s="305">
        <f t="shared" si="17"/>
        <v>1.8225214842878229E-2</v>
      </c>
      <c r="H2177" s="305">
        <v>0.51126219193964251</v>
      </c>
      <c r="I2177" s="307"/>
      <c r="J2177" s="307"/>
      <c r="K2177" s="307"/>
      <c r="L2177" s="307"/>
      <c r="M2177" s="307"/>
      <c r="N2177" s="307"/>
      <c r="O2177" s="308">
        <v>8879.6</v>
      </c>
      <c r="P2177" s="309">
        <v>-0.19220609889060394</v>
      </c>
    </row>
    <row r="2178" spans="1:16" x14ac:dyDescent="0.35">
      <c r="A2178" s="303">
        <v>42795</v>
      </c>
      <c r="B2178" s="304">
        <v>12079.803975999999</v>
      </c>
      <c r="C2178" s="305">
        <v>0.75</v>
      </c>
      <c r="D2178" s="315">
        <v>49.388599999999997</v>
      </c>
      <c r="E2178" s="305">
        <v>0.74</v>
      </c>
      <c r="F2178" s="305">
        <v>-1.0000000000000009E-2</v>
      </c>
      <c r="G2178" s="305">
        <f t="shared" si="17"/>
        <v>1.8224394907767619E-2</v>
      </c>
      <c r="H2178" s="305">
        <v>0.51111425222824125</v>
      </c>
      <c r="I2178" s="307"/>
      <c r="J2178" s="307"/>
      <c r="K2178" s="307"/>
      <c r="L2178" s="307"/>
      <c r="M2178" s="307"/>
      <c r="N2178" s="307"/>
      <c r="O2178" s="308">
        <v>8945.7999999999993</v>
      </c>
      <c r="P2178" s="309">
        <v>0.7455290778863789</v>
      </c>
    </row>
    <row r="2179" spans="1:16" x14ac:dyDescent="0.35">
      <c r="A2179" s="303">
        <v>42796</v>
      </c>
      <c r="B2179" s="304">
        <v>12017.634531</v>
      </c>
      <c r="C2179" s="305">
        <v>-0.51</v>
      </c>
      <c r="D2179" s="315">
        <v>49.134599999999999</v>
      </c>
      <c r="E2179" s="305">
        <v>-0.51</v>
      </c>
      <c r="F2179" s="305">
        <v>0</v>
      </c>
      <c r="G2179" s="305">
        <f t="shared" si="17"/>
        <v>1.8225214842878229E-2</v>
      </c>
      <c r="H2179" s="305">
        <v>0.51096664451294505</v>
      </c>
      <c r="I2179" s="307"/>
      <c r="J2179" s="307"/>
      <c r="K2179" s="307"/>
      <c r="L2179" s="307"/>
      <c r="M2179" s="307"/>
      <c r="N2179" s="307"/>
      <c r="O2179" s="308">
        <v>8899.75</v>
      </c>
      <c r="P2179" s="309">
        <v>-0.51476670616377829</v>
      </c>
    </row>
    <row r="2180" spans="1:16" x14ac:dyDescent="0.35">
      <c r="A2180" s="303">
        <v>42797</v>
      </c>
      <c r="B2180" s="304">
        <v>12014.704303</v>
      </c>
      <c r="C2180" s="305">
        <v>-0.02</v>
      </c>
      <c r="D2180" s="315">
        <v>49.116300000000003</v>
      </c>
      <c r="E2180" s="305">
        <v>-0.04</v>
      </c>
      <c r="F2180" s="305">
        <v>-0.02</v>
      </c>
      <c r="G2180" s="305">
        <f t="shared" si="17"/>
        <v>1.8222722768903559E-2</v>
      </c>
      <c r="H2180" s="305">
        <v>0.51084771575997301</v>
      </c>
      <c r="I2180" s="307"/>
      <c r="J2180" s="307"/>
      <c r="K2180" s="307"/>
      <c r="L2180" s="307"/>
      <c r="M2180" s="307"/>
      <c r="N2180" s="307"/>
      <c r="O2180" s="308">
        <v>8897.5499999999993</v>
      </c>
      <c r="P2180" s="309">
        <v>-2.4719795499881764E-2</v>
      </c>
    </row>
    <row r="2181" spans="1:16" x14ac:dyDescent="0.35">
      <c r="A2181" s="303">
        <v>42800</v>
      </c>
      <c r="B2181" s="304">
        <v>12103.677906999999</v>
      </c>
      <c r="C2181" s="305">
        <v>0.74</v>
      </c>
      <c r="D2181" s="315">
        <v>49.476900000000001</v>
      </c>
      <c r="E2181" s="305">
        <v>0.73</v>
      </c>
      <c r="F2181" s="305">
        <v>-1.0000000000000009E-2</v>
      </c>
      <c r="G2181" s="305">
        <f t="shared" si="17"/>
        <v>1.8222722768903559E-2</v>
      </c>
      <c r="H2181" s="305">
        <v>0.51070015149776049</v>
      </c>
      <c r="I2181" s="307"/>
      <c r="J2181" s="307"/>
      <c r="K2181" s="307"/>
      <c r="L2181" s="307"/>
      <c r="M2181" s="307"/>
      <c r="N2181" s="307"/>
      <c r="O2181" s="308">
        <v>8963.4500000000007</v>
      </c>
      <c r="P2181" s="309">
        <v>0.74065332591557753</v>
      </c>
    </row>
    <row r="2182" spans="1:16" x14ac:dyDescent="0.35">
      <c r="A2182" s="303">
        <v>42801</v>
      </c>
      <c r="B2182" s="304">
        <v>12081.343358</v>
      </c>
      <c r="C2182" s="305">
        <v>-0.18</v>
      </c>
      <c r="D2182" s="315">
        <v>49.384799999999998</v>
      </c>
      <c r="E2182" s="305">
        <v>-0.19</v>
      </c>
      <c r="F2182" s="305">
        <v>-1.0000000000000009E-2</v>
      </c>
      <c r="G2182" s="305">
        <f t="shared" si="17"/>
        <v>1.8222722768903559E-2</v>
      </c>
      <c r="H2182" s="305">
        <v>0.51055271494494958</v>
      </c>
      <c r="I2182" s="307"/>
      <c r="J2182" s="307"/>
      <c r="K2182" s="307"/>
      <c r="L2182" s="307"/>
      <c r="M2182" s="307"/>
      <c r="N2182" s="307"/>
      <c r="O2182" s="308">
        <v>8946.9</v>
      </c>
      <c r="P2182" s="309">
        <v>-0.18463872727578209</v>
      </c>
    </row>
    <row r="2183" spans="1:16" x14ac:dyDescent="0.35">
      <c r="A2183" s="303">
        <v>42802</v>
      </c>
      <c r="B2183" s="304">
        <v>12050.771763000001</v>
      </c>
      <c r="C2183" s="305">
        <v>-0.25</v>
      </c>
      <c r="D2183" s="315">
        <v>49.259300000000003</v>
      </c>
      <c r="E2183" s="305">
        <v>-0.25</v>
      </c>
      <c r="F2183" s="305">
        <v>0</v>
      </c>
      <c r="G2183" s="305">
        <f t="shared" si="17"/>
        <v>1.8222722768903559E-2</v>
      </c>
      <c r="H2183" s="305">
        <v>0.51040564307707503</v>
      </c>
      <c r="I2183" s="307"/>
      <c r="J2183" s="307"/>
      <c r="K2183" s="307"/>
      <c r="L2183" s="307"/>
      <c r="M2183" s="307"/>
      <c r="N2183" s="307"/>
      <c r="O2183" s="308">
        <v>8924.2999999999993</v>
      </c>
      <c r="P2183" s="309">
        <v>-0.25260145972348369</v>
      </c>
    </row>
    <row r="2184" spans="1:16" x14ac:dyDescent="0.35">
      <c r="A2184" s="303">
        <v>42803</v>
      </c>
      <c r="B2184" s="304">
        <v>12056.174835</v>
      </c>
      <c r="C2184" s="305">
        <v>0.04</v>
      </c>
      <c r="D2184" s="315">
        <v>49.2791</v>
      </c>
      <c r="E2184" s="305">
        <v>0.04</v>
      </c>
      <c r="F2184" s="305">
        <v>0</v>
      </c>
      <c r="G2184" s="305">
        <f t="shared" si="17"/>
        <v>1.8174018720145693E-2</v>
      </c>
      <c r="H2184" s="305">
        <v>0.51025869812792546</v>
      </c>
      <c r="I2184" s="307"/>
      <c r="J2184" s="307"/>
      <c r="K2184" s="307"/>
      <c r="L2184" s="307"/>
      <c r="M2184" s="307"/>
      <c r="N2184" s="307"/>
      <c r="O2184" s="308">
        <v>8927</v>
      </c>
      <c r="P2184" s="309">
        <v>3.0254473740245487E-2</v>
      </c>
    </row>
    <row r="2185" spans="1:16" x14ac:dyDescent="0.35">
      <c r="A2185" s="303">
        <v>42804</v>
      </c>
      <c r="B2185" s="304">
        <v>12066.398353</v>
      </c>
      <c r="C2185" s="305">
        <v>0.08</v>
      </c>
      <c r="D2185" s="315">
        <v>49.315600000000003</v>
      </c>
      <c r="E2185" s="305">
        <v>7.0000000000000007E-2</v>
      </c>
      <c r="F2185" s="305">
        <v>-9.999999999999995E-3</v>
      </c>
      <c r="G2185" s="305">
        <f t="shared" si="17"/>
        <v>1.8173131983802715E-2</v>
      </c>
      <c r="H2185" s="305">
        <v>0.51011166022687393</v>
      </c>
      <c r="I2185" s="307"/>
      <c r="J2185" s="307"/>
      <c r="K2185" s="307"/>
      <c r="L2185" s="307"/>
      <c r="M2185" s="307"/>
      <c r="N2185" s="307"/>
      <c r="O2185" s="308">
        <v>8934.5499999999993</v>
      </c>
      <c r="P2185" s="309">
        <v>8.4574885179783496E-2</v>
      </c>
    </row>
    <row r="2186" spans="1:16" x14ac:dyDescent="0.35">
      <c r="A2186" s="303">
        <v>42808</v>
      </c>
      <c r="B2186" s="304">
        <v>12281.218521000001</v>
      </c>
      <c r="C2186" s="305">
        <v>1.78</v>
      </c>
      <c r="D2186" s="315">
        <v>50.19</v>
      </c>
      <c r="E2186" s="305">
        <v>1.77</v>
      </c>
      <c r="F2186" s="305">
        <v>-1.0000000000000009E-2</v>
      </c>
      <c r="G2186" s="305">
        <f t="shared" si="17"/>
        <v>1.816362775245248E-2</v>
      </c>
      <c r="H2186" s="305">
        <v>0.50996474927185276</v>
      </c>
      <c r="I2186" s="307"/>
      <c r="J2186" s="307"/>
      <c r="K2186" s="307"/>
      <c r="L2186" s="307"/>
      <c r="M2186" s="307"/>
      <c r="N2186" s="307"/>
      <c r="O2186" s="308">
        <v>9087</v>
      </c>
      <c r="P2186" s="309">
        <v>1.7062974632186372</v>
      </c>
    </row>
    <row r="2187" spans="1:16" x14ac:dyDescent="0.35">
      <c r="A2187" s="303">
        <v>42809</v>
      </c>
      <c r="B2187" s="304">
        <v>12278.231669000001</v>
      </c>
      <c r="C2187" s="305">
        <v>-0.02</v>
      </c>
      <c r="D2187" s="315">
        <v>50.175600000000003</v>
      </c>
      <c r="E2187" s="305">
        <v>-0.03</v>
      </c>
      <c r="F2187" s="305">
        <v>-9.9999999999999985E-3</v>
      </c>
      <c r="G2187" s="305">
        <f t="shared" si="17"/>
        <v>1.8162708244582465E-2</v>
      </c>
      <c r="H2187" s="305">
        <v>0.50981796508044308</v>
      </c>
      <c r="I2187" s="307"/>
      <c r="J2187" s="307"/>
      <c r="K2187" s="307"/>
      <c r="L2187" s="307"/>
      <c r="M2187" s="307"/>
      <c r="N2187" s="307"/>
      <c r="O2187" s="308">
        <v>9084.7999999999993</v>
      </c>
      <c r="P2187" s="309">
        <v>-2.4210410476512904E-2</v>
      </c>
    </row>
    <row r="2188" spans="1:16" x14ac:dyDescent="0.35">
      <c r="A2188" s="303">
        <v>42810</v>
      </c>
      <c r="B2188" s="304">
        <v>12374.479461000001</v>
      </c>
      <c r="C2188" s="305">
        <v>0.78</v>
      </c>
      <c r="D2188" s="315">
        <v>50.566600000000001</v>
      </c>
      <c r="E2188" s="305">
        <v>0.78</v>
      </c>
      <c r="F2188" s="305">
        <v>0</v>
      </c>
      <c r="G2188" s="305">
        <f t="shared" si="17"/>
        <v>1.8162708244582465E-2</v>
      </c>
      <c r="H2188" s="305">
        <v>0.50967155207680048</v>
      </c>
      <c r="I2188" s="307"/>
      <c r="J2188" s="307"/>
      <c r="K2188" s="307"/>
      <c r="L2188" s="307"/>
      <c r="M2188" s="307"/>
      <c r="N2188" s="307"/>
      <c r="O2188" s="308">
        <v>9153.7000000000007</v>
      </c>
      <c r="P2188" s="309">
        <v>0.75840965128568005</v>
      </c>
    </row>
    <row r="2189" spans="1:16" x14ac:dyDescent="0.35">
      <c r="A2189" s="303">
        <v>42811</v>
      </c>
      <c r="B2189" s="304">
        <v>12383.036697</v>
      </c>
      <c r="C2189" s="305">
        <v>7.0000000000000007E-2</v>
      </c>
      <c r="D2189" s="315">
        <v>50.598199999999999</v>
      </c>
      <c r="E2189" s="305">
        <v>0.06</v>
      </c>
      <c r="F2189" s="305">
        <v>-1.0000000000000009E-2</v>
      </c>
      <c r="G2189" s="305">
        <f t="shared" si="17"/>
        <v>1.8161777934861002E-2</v>
      </c>
      <c r="H2189" s="305">
        <v>0.50952502914311604</v>
      </c>
      <c r="I2189" s="307"/>
      <c r="J2189" s="307"/>
      <c r="K2189" s="307"/>
      <c r="L2189" s="307"/>
      <c r="M2189" s="307"/>
      <c r="N2189" s="307"/>
      <c r="O2189" s="308">
        <v>9160.0499999999993</v>
      </c>
      <c r="P2189" s="309">
        <v>6.9370855501038317E-2</v>
      </c>
    </row>
    <row r="2190" spans="1:16" x14ac:dyDescent="0.35">
      <c r="A2190" s="303">
        <v>42814</v>
      </c>
      <c r="B2190" s="304">
        <v>12338.141626000001</v>
      </c>
      <c r="C2190" s="305">
        <v>-0.36</v>
      </c>
      <c r="D2190" s="315">
        <v>50.412199999999999</v>
      </c>
      <c r="E2190" s="305">
        <v>-0.37</v>
      </c>
      <c r="F2190" s="305">
        <v>-1.0000000000000009E-2</v>
      </c>
      <c r="G2190" s="305">
        <f t="shared" si="17"/>
        <v>1.8152181671025079E-2</v>
      </c>
      <c r="H2190" s="305">
        <v>0.50937863241320736</v>
      </c>
      <c r="I2190" s="307"/>
      <c r="J2190" s="307"/>
      <c r="K2190" s="307"/>
      <c r="L2190" s="307"/>
      <c r="M2190" s="307"/>
      <c r="N2190" s="307"/>
      <c r="O2190" s="308">
        <v>9126.85</v>
      </c>
      <c r="P2190" s="309">
        <v>-0.36244343644411231</v>
      </c>
    </row>
    <row r="2191" spans="1:16" x14ac:dyDescent="0.35">
      <c r="A2191" s="303">
        <v>42815</v>
      </c>
      <c r="B2191" s="304">
        <v>12330.922726000001</v>
      </c>
      <c r="C2191" s="305">
        <v>-0.06</v>
      </c>
      <c r="D2191" s="315">
        <v>50.381900000000002</v>
      </c>
      <c r="E2191" s="305">
        <v>-0.06</v>
      </c>
      <c r="F2191" s="305">
        <v>0</v>
      </c>
      <c r="G2191" s="305">
        <f t="shared" si="17"/>
        <v>1.8143511625460313E-2</v>
      </c>
      <c r="H2191" s="305">
        <v>0.50923261413937682</v>
      </c>
      <c r="I2191" s="307"/>
      <c r="J2191" s="307"/>
      <c r="K2191" s="307"/>
      <c r="L2191" s="307"/>
      <c r="M2191" s="307"/>
      <c r="N2191" s="307"/>
      <c r="O2191" s="308">
        <v>9121.5</v>
      </c>
      <c r="P2191" s="309">
        <v>-5.8618252737805084E-2</v>
      </c>
    </row>
    <row r="2192" spans="1:16" x14ac:dyDescent="0.35">
      <c r="A2192" s="303">
        <v>42816</v>
      </c>
      <c r="B2192" s="304">
        <v>12207.849937999999</v>
      </c>
      <c r="C2192" s="305">
        <v>-1</v>
      </c>
      <c r="D2192" s="315">
        <v>49.8797</v>
      </c>
      <c r="E2192" s="305">
        <v>-1</v>
      </c>
      <c r="F2192" s="305">
        <v>0</v>
      </c>
      <c r="G2192" s="305">
        <f t="shared" si="17"/>
        <v>1.8143511625460313E-2</v>
      </c>
      <c r="H2192" s="305">
        <v>0.50908672125955745</v>
      </c>
      <c r="I2192" s="307"/>
      <c r="J2192" s="307"/>
      <c r="K2192" s="307"/>
      <c r="L2192" s="307"/>
      <c r="M2192" s="307"/>
      <c r="N2192" s="307"/>
      <c r="O2192" s="308">
        <v>9030.4500000000007</v>
      </c>
      <c r="P2192" s="309">
        <v>-0.998191086992263</v>
      </c>
    </row>
    <row r="2193" spans="1:16" x14ac:dyDescent="0.35">
      <c r="A2193" s="303">
        <v>42817</v>
      </c>
      <c r="B2193" s="304">
        <v>12283.350984000001</v>
      </c>
      <c r="C2193" s="305">
        <v>0.62</v>
      </c>
      <c r="D2193" s="315">
        <v>50.185099999999998</v>
      </c>
      <c r="E2193" s="305">
        <v>0.61</v>
      </c>
      <c r="F2193" s="305">
        <v>-1.0000000000000009E-2</v>
      </c>
      <c r="G2193" s="305">
        <f t="shared" si="17"/>
        <v>1.803225244872135E-2</v>
      </c>
      <c r="H2193" s="305">
        <v>0.50894071853671841</v>
      </c>
      <c r="I2193" s="307"/>
      <c r="J2193" s="307"/>
      <c r="K2193" s="307"/>
      <c r="L2193" s="307"/>
      <c r="M2193" s="307"/>
      <c r="N2193" s="307"/>
      <c r="O2193" s="308">
        <v>9086.2999999999993</v>
      </c>
      <c r="P2193" s="309">
        <v>0.61846308877186118</v>
      </c>
    </row>
    <row r="2194" spans="1:16" x14ac:dyDescent="0.35">
      <c r="A2194" s="303">
        <v>42818</v>
      </c>
      <c r="B2194" s="304">
        <v>12314.978375999999</v>
      </c>
      <c r="C2194" s="305">
        <v>0.26</v>
      </c>
      <c r="D2194" s="315">
        <v>50.314100000000003</v>
      </c>
      <c r="E2194" s="305">
        <v>0.26</v>
      </c>
      <c r="F2194" s="305">
        <v>0</v>
      </c>
      <c r="G2194" s="305">
        <f t="shared" si="17"/>
        <v>1.803225244872135E-2</v>
      </c>
      <c r="H2194" s="305">
        <v>0.50879508457233957</v>
      </c>
      <c r="I2194" s="307"/>
      <c r="J2194" s="307"/>
      <c r="K2194" s="307"/>
      <c r="L2194" s="307"/>
      <c r="M2194" s="307"/>
      <c r="N2194" s="307"/>
      <c r="O2194" s="308">
        <v>9108</v>
      </c>
      <c r="P2194" s="309">
        <v>0.23882108228872839</v>
      </c>
    </row>
    <row r="2195" spans="1:16" x14ac:dyDescent="0.35">
      <c r="A2195" s="303">
        <v>42821</v>
      </c>
      <c r="B2195" s="304">
        <v>12230.629773000001</v>
      </c>
      <c r="C2195" s="305">
        <v>-0.68</v>
      </c>
      <c r="D2195" s="315">
        <v>49.970199999999998</v>
      </c>
      <c r="E2195" s="305">
        <v>-0.68</v>
      </c>
      <c r="F2195" s="305">
        <v>0</v>
      </c>
      <c r="G2195" s="305">
        <f t="shared" si="17"/>
        <v>1.8033167776502095E-2</v>
      </c>
      <c r="H2195" s="305">
        <v>0.50864957545012257</v>
      </c>
      <c r="I2195" s="307"/>
      <c r="J2195" s="307"/>
      <c r="K2195" s="307"/>
      <c r="L2195" s="307"/>
      <c r="M2195" s="307"/>
      <c r="N2195" s="307"/>
      <c r="O2195" s="308">
        <v>9045.2000000000007</v>
      </c>
      <c r="P2195" s="309">
        <v>-0.68950373298198586</v>
      </c>
    </row>
    <row r="2196" spans="1:16" x14ac:dyDescent="0.35">
      <c r="A2196" s="303">
        <v>42822</v>
      </c>
      <c r="B2196" s="304">
        <v>12305.769663999999</v>
      </c>
      <c r="C2196" s="305">
        <v>0.61</v>
      </c>
      <c r="D2196" s="315">
        <v>50.275799999999997</v>
      </c>
      <c r="E2196" s="305">
        <v>0.61</v>
      </c>
      <c r="F2196" s="305">
        <v>0</v>
      </c>
      <c r="G2196" s="305">
        <f t="shared" si="17"/>
        <v>1.8027209188488404E-2</v>
      </c>
      <c r="H2196" s="305">
        <v>0.50850419099196542</v>
      </c>
      <c r="I2196" s="307"/>
      <c r="J2196" s="307"/>
      <c r="K2196" s="307"/>
      <c r="L2196" s="307"/>
      <c r="M2196" s="307"/>
      <c r="N2196" s="307"/>
      <c r="O2196" s="308">
        <v>9100.7999999999993</v>
      </c>
      <c r="P2196" s="309">
        <v>0.61469066466190403</v>
      </c>
    </row>
    <row r="2197" spans="1:16" x14ac:dyDescent="0.35">
      <c r="A2197" s="303">
        <v>42823</v>
      </c>
      <c r="B2197" s="304">
        <v>12363.953388</v>
      </c>
      <c r="C2197" s="305">
        <v>0.47</v>
      </c>
      <c r="D2197" s="315">
        <v>50.513300000000001</v>
      </c>
      <c r="E2197" s="305">
        <v>0.47</v>
      </c>
      <c r="F2197" s="305">
        <v>0</v>
      </c>
      <c r="G2197" s="305">
        <f t="shared" si="17"/>
        <v>1.8027209188488404E-2</v>
      </c>
      <c r="H2197" s="305">
        <v>0.50835893102012197</v>
      </c>
      <c r="I2197" s="307"/>
      <c r="J2197" s="307"/>
      <c r="K2197" s="307"/>
      <c r="L2197" s="307"/>
      <c r="M2197" s="307"/>
      <c r="N2197" s="307"/>
      <c r="O2197" s="308">
        <v>9143.7999999999993</v>
      </c>
      <c r="P2197" s="309">
        <v>0.47248593530239102</v>
      </c>
    </row>
    <row r="2198" spans="1:16" x14ac:dyDescent="0.35">
      <c r="A2198" s="303">
        <v>42824</v>
      </c>
      <c r="B2198" s="304">
        <v>12404.410209</v>
      </c>
      <c r="C2198" s="305">
        <v>0.33</v>
      </c>
      <c r="D2198" s="315">
        <v>50.680199999999999</v>
      </c>
      <c r="E2198" s="305">
        <v>0.33</v>
      </c>
      <c r="F2198" s="305">
        <v>0</v>
      </c>
      <c r="G2198" s="305">
        <f t="shared" si="17"/>
        <v>1.8027209188488404E-2</v>
      </c>
      <c r="H2198" s="305">
        <v>0.50821379535719979</v>
      </c>
      <c r="I2198" s="307"/>
      <c r="J2198" s="307"/>
      <c r="K2198" s="307"/>
      <c r="L2198" s="307"/>
      <c r="M2198" s="307"/>
      <c r="N2198" s="307"/>
      <c r="O2198" s="308">
        <v>9173.75</v>
      </c>
      <c r="P2198" s="309">
        <v>0.32754434698922474</v>
      </c>
    </row>
    <row r="2199" spans="1:16" x14ac:dyDescent="0.35">
      <c r="A2199" s="303">
        <v>42825</v>
      </c>
      <c r="B2199" s="304">
        <v>12406.688101</v>
      </c>
      <c r="C2199" s="305">
        <v>0.02</v>
      </c>
      <c r="D2199" s="315">
        <v>50.674500000000002</v>
      </c>
      <c r="E2199" s="305">
        <v>-0.01</v>
      </c>
      <c r="F2199" s="305">
        <v>-0.03</v>
      </c>
      <c r="G2199" s="305">
        <f t="shared" si="17"/>
        <v>1.8048672544398219E-2</v>
      </c>
      <c r="H2199" s="305">
        <v>0.50815450238986837</v>
      </c>
      <c r="I2199" s="307"/>
      <c r="J2199" s="307"/>
      <c r="K2199" s="307"/>
      <c r="L2199" s="307"/>
      <c r="M2199" s="307"/>
      <c r="N2199" s="307"/>
      <c r="O2199" s="308">
        <v>9173.75</v>
      </c>
      <c r="P2199" s="309">
        <v>0</v>
      </c>
    </row>
    <row r="2200" spans="1:16" x14ac:dyDescent="0.35">
      <c r="A2200" s="204">
        <v>42828</v>
      </c>
      <c r="B2200" s="229">
        <v>12493.391224000001</v>
      </c>
      <c r="C2200" s="207">
        <v>0.7</v>
      </c>
      <c r="D2200" s="238">
        <v>51.024900000000002</v>
      </c>
      <c r="E2200" s="207">
        <v>0.69</v>
      </c>
      <c r="F2200" s="207">
        <v>-1.0000000000000009E-2</v>
      </c>
      <c r="G2200" s="207">
        <f t="shared" ref="G2200:G2263" si="18">+STDEV(F1952:F2200)</f>
        <v>1.7291406685814952E-2</v>
      </c>
      <c r="H2200" s="207">
        <v>0.50800937275843006</v>
      </c>
      <c r="I2200" s="188"/>
      <c r="J2200" s="188"/>
      <c r="K2200" s="188"/>
      <c r="L2200" s="188"/>
      <c r="M2200" s="188"/>
      <c r="N2200" s="188"/>
      <c r="O2200" s="230">
        <v>9237.85</v>
      </c>
      <c r="P2200" s="228">
        <v>0.69873279738384375</v>
      </c>
    </row>
    <row r="2201" spans="1:16" x14ac:dyDescent="0.35">
      <c r="A2201" s="204">
        <v>42830</v>
      </c>
      <c r="B2201" s="229">
        <v>12530.312067000001</v>
      </c>
      <c r="C2201" s="207">
        <v>0.3</v>
      </c>
      <c r="D2201" s="238">
        <v>51.173900000000003</v>
      </c>
      <c r="E2201" s="207">
        <v>0.28999999999999998</v>
      </c>
      <c r="F2201" s="207">
        <v>-1.0000000000000009E-2</v>
      </c>
      <c r="G2201" s="207">
        <f t="shared" si="18"/>
        <v>1.7291406685814952E-2</v>
      </c>
      <c r="H2201" s="207">
        <v>0.50786436731114659</v>
      </c>
      <c r="I2201" s="188"/>
      <c r="J2201" s="188"/>
      <c r="K2201" s="188"/>
      <c r="L2201" s="188"/>
      <c r="M2201" s="188"/>
      <c r="N2201" s="188"/>
      <c r="O2201" s="230">
        <v>9265.15</v>
      </c>
      <c r="P2201" s="228">
        <v>0.29552330899505047</v>
      </c>
    </row>
    <row r="2202" spans="1:16" x14ac:dyDescent="0.35">
      <c r="A2202" s="204">
        <v>42831</v>
      </c>
      <c r="B2202" s="229">
        <v>12525.970825</v>
      </c>
      <c r="C2202" s="207">
        <v>-0.03</v>
      </c>
      <c r="D2202" s="238">
        <v>51.154800000000002</v>
      </c>
      <c r="E2202" s="207">
        <v>-0.04</v>
      </c>
      <c r="F2202" s="207">
        <v>-1.0000000000000002E-2</v>
      </c>
      <c r="G2202" s="207">
        <f t="shared" si="18"/>
        <v>1.7253154218380591E-2</v>
      </c>
      <c r="H2202" s="207">
        <v>0.50771948587115601</v>
      </c>
      <c r="I2202" s="188"/>
      <c r="J2202" s="188"/>
      <c r="K2202" s="188"/>
      <c r="L2202" s="188"/>
      <c r="M2202" s="188"/>
      <c r="N2202" s="188"/>
      <c r="O2202" s="230">
        <v>9261.9500000000007</v>
      </c>
      <c r="P2202" s="228">
        <v>-3.4538026907269807E-2</v>
      </c>
    </row>
    <row r="2203" spans="1:16" x14ac:dyDescent="0.35">
      <c r="A2203" s="204">
        <v>42832</v>
      </c>
      <c r="B2203" s="229">
        <v>12439.903335999999</v>
      </c>
      <c r="C2203" s="207">
        <v>-0.69</v>
      </c>
      <c r="D2203" s="238">
        <v>50.8033</v>
      </c>
      <c r="E2203" s="207">
        <v>-0.69</v>
      </c>
      <c r="F2203" s="207">
        <v>0</v>
      </c>
      <c r="G2203" s="207">
        <f t="shared" si="18"/>
        <v>1.7244704750979056E-2</v>
      </c>
      <c r="H2203" s="207">
        <v>0.50757499476010981</v>
      </c>
      <c r="I2203" s="188"/>
      <c r="J2203" s="188"/>
      <c r="K2203" s="188"/>
      <c r="L2203" s="188"/>
      <c r="M2203" s="188"/>
      <c r="N2203" s="188"/>
      <c r="O2203" s="230">
        <v>9198.2999999999993</v>
      </c>
      <c r="P2203" s="228">
        <v>-0.68722029378264238</v>
      </c>
    </row>
    <row r="2204" spans="1:16" x14ac:dyDescent="0.35">
      <c r="A2204" s="204">
        <v>42835</v>
      </c>
      <c r="B2204" s="229">
        <v>12417.074624000001</v>
      </c>
      <c r="C2204" s="207">
        <v>-0.18</v>
      </c>
      <c r="D2204" s="238">
        <v>50.703000000000003</v>
      </c>
      <c r="E2204" s="207">
        <v>-0.2</v>
      </c>
      <c r="F2204" s="207">
        <v>-2.0000000000000018E-2</v>
      </c>
      <c r="G2204" s="207">
        <f t="shared" si="18"/>
        <v>1.7222152571296504E-2</v>
      </c>
      <c r="H2204" s="207">
        <v>0.50745883787492341</v>
      </c>
      <c r="I2204" s="188"/>
      <c r="J2204" s="188"/>
      <c r="K2204" s="188"/>
      <c r="L2204" s="188"/>
      <c r="M2204" s="188"/>
      <c r="N2204" s="188"/>
      <c r="O2204" s="230">
        <v>9181.4500000000007</v>
      </c>
      <c r="P2204" s="228">
        <v>-0.18318602350432739</v>
      </c>
    </row>
    <row r="2205" spans="1:16" x14ac:dyDescent="0.35">
      <c r="A2205" s="204">
        <v>42836</v>
      </c>
      <c r="B2205" s="229">
        <v>12492.241674000001</v>
      </c>
      <c r="C2205" s="207">
        <v>0.61</v>
      </c>
      <c r="D2205" s="238">
        <v>51.006500000000003</v>
      </c>
      <c r="E2205" s="207">
        <v>0.6</v>
      </c>
      <c r="F2205" s="207">
        <v>-1.0000000000000009E-2</v>
      </c>
      <c r="G2205" s="207">
        <f t="shared" si="18"/>
        <v>1.7222152571296508E-2</v>
      </c>
      <c r="H2205" s="207">
        <v>0.50731431882247491</v>
      </c>
      <c r="I2205" s="188"/>
      <c r="J2205" s="188"/>
      <c r="K2205" s="188"/>
      <c r="L2205" s="188"/>
      <c r="M2205" s="188"/>
      <c r="N2205" s="188"/>
      <c r="O2205" s="230">
        <v>9237</v>
      </c>
      <c r="P2205" s="228">
        <v>0.60502426087381922</v>
      </c>
    </row>
    <row r="2206" spans="1:16" x14ac:dyDescent="0.35">
      <c r="A2206" s="204">
        <v>42837</v>
      </c>
      <c r="B2206" s="229">
        <v>12446.841209</v>
      </c>
      <c r="C2206" s="207">
        <v>-0.36</v>
      </c>
      <c r="D2206" s="238">
        <v>50.820500000000003</v>
      </c>
      <c r="E2206" s="207">
        <v>-0.36</v>
      </c>
      <c r="F2206" s="207">
        <v>0</v>
      </c>
      <c r="G2206" s="207">
        <f t="shared" si="18"/>
        <v>1.7222152571296508E-2</v>
      </c>
      <c r="H2206" s="207">
        <v>0.50717021395561723</v>
      </c>
      <c r="I2206" s="188"/>
      <c r="J2206" s="188"/>
      <c r="K2206" s="188"/>
      <c r="L2206" s="188"/>
      <c r="M2206" s="188"/>
      <c r="N2206" s="188"/>
      <c r="O2206" s="230">
        <v>9203.4500000000007</v>
      </c>
      <c r="P2206" s="228">
        <v>-0.36321316444732349</v>
      </c>
    </row>
    <row r="2207" spans="1:16" x14ac:dyDescent="0.35">
      <c r="A2207" s="204">
        <v>42838</v>
      </c>
      <c r="B2207" s="229">
        <v>12375.677298000001</v>
      </c>
      <c r="C2207" s="207">
        <v>-0.56999999999999995</v>
      </c>
      <c r="D2207" s="238">
        <v>50.522500000000001</v>
      </c>
      <c r="E2207" s="207">
        <v>-0.59</v>
      </c>
      <c r="F2207" s="207">
        <v>-2.0000000000000018E-2</v>
      </c>
      <c r="G2207" s="207">
        <f t="shared" si="18"/>
        <v>1.7237848252003921E-2</v>
      </c>
      <c r="H2207" s="207">
        <v>0.50705436670958859</v>
      </c>
      <c r="I2207" s="188"/>
      <c r="J2207" s="188"/>
      <c r="K2207" s="188"/>
      <c r="L2207" s="188"/>
      <c r="M2207" s="188"/>
      <c r="N2207" s="188"/>
      <c r="O2207" s="230">
        <v>9150.7999999999993</v>
      </c>
      <c r="P2207" s="228">
        <v>-0.57206808316448121</v>
      </c>
    </row>
    <row r="2208" spans="1:16" x14ac:dyDescent="0.35">
      <c r="A2208" s="204">
        <v>42842</v>
      </c>
      <c r="B2208" s="229">
        <v>12360.111037999999</v>
      </c>
      <c r="C2208" s="207">
        <v>-0.13</v>
      </c>
      <c r="D2208" s="238">
        <v>50.456499999999998</v>
      </c>
      <c r="E2208" s="207">
        <v>-0.13</v>
      </c>
      <c r="F2208" s="207">
        <v>0</v>
      </c>
      <c r="G2208" s="207">
        <f t="shared" si="18"/>
        <v>1.7229767232041202E-2</v>
      </c>
      <c r="H2208" s="207">
        <v>0.50691051555835409</v>
      </c>
      <c r="I2208" s="188"/>
      <c r="J2208" s="188"/>
      <c r="K2208" s="188"/>
      <c r="L2208" s="188"/>
      <c r="M2208" s="188"/>
      <c r="N2208" s="188"/>
      <c r="O2208" s="230">
        <v>9139.2999999999993</v>
      </c>
      <c r="P2208" s="228">
        <v>-0.1256720723871137</v>
      </c>
    </row>
    <row r="2209" spans="1:16" x14ac:dyDescent="0.35">
      <c r="A2209" s="204">
        <v>42843</v>
      </c>
      <c r="B2209" s="229">
        <v>12313.899125</v>
      </c>
      <c r="C2209" s="207">
        <v>-0.37</v>
      </c>
      <c r="D2209" s="238">
        <v>50.267000000000003</v>
      </c>
      <c r="E2209" s="207">
        <v>-0.38</v>
      </c>
      <c r="F2209" s="207">
        <v>-1.0000000000000009E-2</v>
      </c>
      <c r="G2209" s="207">
        <f t="shared" si="18"/>
        <v>1.7229767232041202E-2</v>
      </c>
      <c r="H2209" s="207">
        <v>0.50676648822779735</v>
      </c>
      <c r="I2209" s="188"/>
      <c r="J2209" s="188"/>
      <c r="K2209" s="188"/>
      <c r="L2209" s="188"/>
      <c r="M2209" s="188"/>
      <c r="N2209" s="188"/>
      <c r="O2209" s="230">
        <v>9105.15</v>
      </c>
      <c r="P2209" s="228">
        <v>-0.37366100248377493</v>
      </c>
    </row>
    <row r="2210" spans="1:16" x14ac:dyDescent="0.35">
      <c r="A2210" s="204">
        <v>42844</v>
      </c>
      <c r="B2210" s="229">
        <v>12311.667645</v>
      </c>
      <c r="C2210" s="207">
        <v>-0.02</v>
      </c>
      <c r="D2210" s="238">
        <v>50.256300000000003</v>
      </c>
      <c r="E2210" s="207">
        <v>-0.02</v>
      </c>
      <c r="F2210" s="207">
        <v>0</v>
      </c>
      <c r="G2210" s="207">
        <f t="shared" si="18"/>
        <v>1.7237284582849149E-2</v>
      </c>
      <c r="H2210" s="207">
        <v>0.50662289001004013</v>
      </c>
      <c r="I2210" s="188"/>
      <c r="J2210" s="188"/>
      <c r="K2210" s="188"/>
      <c r="L2210" s="188"/>
      <c r="M2210" s="188"/>
      <c r="N2210" s="188"/>
      <c r="O2210" s="230">
        <v>9103.5</v>
      </c>
      <c r="P2210" s="228">
        <v>-1.8121612494024109E-2</v>
      </c>
    </row>
    <row r="2211" spans="1:16" x14ac:dyDescent="0.35">
      <c r="A2211" s="204">
        <v>42845</v>
      </c>
      <c r="B2211" s="229">
        <v>12356.202567</v>
      </c>
      <c r="C2211" s="207">
        <v>0.36</v>
      </c>
      <c r="D2211" s="238">
        <v>50.436300000000003</v>
      </c>
      <c r="E2211" s="207">
        <v>0.36</v>
      </c>
      <c r="F2211" s="207">
        <v>0</v>
      </c>
      <c r="G2211" s="207">
        <f t="shared" si="18"/>
        <v>1.7189022518510424E-2</v>
      </c>
      <c r="H2211" s="207">
        <v>0.50647941368621618</v>
      </c>
      <c r="I2211" s="188"/>
      <c r="J2211" s="188"/>
      <c r="K2211" s="188"/>
      <c r="L2211" s="188"/>
      <c r="M2211" s="188"/>
      <c r="N2211" s="188"/>
      <c r="O2211" s="230">
        <v>9136.4</v>
      </c>
      <c r="P2211" s="228">
        <v>0.36139946174547849</v>
      </c>
    </row>
    <row r="2212" spans="1:16" x14ac:dyDescent="0.35">
      <c r="A2212" s="204">
        <v>42846</v>
      </c>
      <c r="B2212" s="229">
        <v>12333.170993</v>
      </c>
      <c r="C2212" s="207">
        <v>-0.19</v>
      </c>
      <c r="D2212" s="238">
        <v>50.338200000000001</v>
      </c>
      <c r="E2212" s="207">
        <v>-0.19</v>
      </c>
      <c r="F2212" s="207">
        <v>0</v>
      </c>
      <c r="G2212" s="207">
        <f t="shared" si="18"/>
        <v>1.71961810008989E-2</v>
      </c>
      <c r="H2212" s="207">
        <v>0.50633605908413448</v>
      </c>
      <c r="I2212" s="188"/>
      <c r="J2212" s="188"/>
      <c r="K2212" s="188"/>
      <c r="L2212" s="188"/>
      <c r="M2212" s="188"/>
      <c r="N2212" s="188"/>
      <c r="O2212" s="230">
        <v>9119.4</v>
      </c>
      <c r="P2212" s="228">
        <v>-0.18606891116851276</v>
      </c>
    </row>
    <row r="2213" spans="1:16" x14ac:dyDescent="0.35">
      <c r="A2213" s="204">
        <v>42849</v>
      </c>
      <c r="B2213" s="229">
        <v>12466.464704</v>
      </c>
      <c r="C2213" s="207">
        <v>1.08</v>
      </c>
      <c r="D2213" s="238">
        <v>50.8795</v>
      </c>
      <c r="E2213" s="207">
        <v>1.08</v>
      </c>
      <c r="F2213" s="207">
        <v>0</v>
      </c>
      <c r="G2213" s="207">
        <f t="shared" si="18"/>
        <v>1.7203242372529563E-2</v>
      </c>
      <c r="H2213" s="207">
        <v>0.50619282603194415</v>
      </c>
      <c r="I2213" s="188"/>
      <c r="J2213" s="188"/>
      <c r="K2213" s="188"/>
      <c r="L2213" s="188"/>
      <c r="M2213" s="188"/>
      <c r="N2213" s="188"/>
      <c r="O2213" s="230">
        <v>9217.9500000000007</v>
      </c>
      <c r="P2213" s="228">
        <v>1.0806632015264284</v>
      </c>
    </row>
    <row r="2214" spans="1:16" x14ac:dyDescent="0.35">
      <c r="A2214" s="204">
        <v>42850</v>
      </c>
      <c r="B2214" s="229">
        <v>12586.342489000001</v>
      </c>
      <c r="C2214" s="207">
        <v>0.96</v>
      </c>
      <c r="D2214" s="238">
        <v>51.366700000000002</v>
      </c>
      <c r="E2214" s="207">
        <v>0.96</v>
      </c>
      <c r="F2214" s="207">
        <v>0</v>
      </c>
      <c r="G2214" s="207">
        <f t="shared" si="18"/>
        <v>1.7210206752936445E-2</v>
      </c>
      <c r="H2214" s="207">
        <v>0.50604971435813295</v>
      </c>
      <c r="I2214" s="188"/>
      <c r="J2214" s="188"/>
      <c r="K2214" s="188"/>
      <c r="L2214" s="188"/>
      <c r="M2214" s="188"/>
      <c r="N2214" s="188"/>
      <c r="O2214" s="230">
        <v>9306.6</v>
      </c>
      <c r="P2214" s="228">
        <v>0.96171057556180739</v>
      </c>
    </row>
    <row r="2215" spans="1:16" x14ac:dyDescent="0.35">
      <c r="A2215" s="204">
        <v>42851</v>
      </c>
      <c r="B2215" s="229">
        <v>12647.525600999999</v>
      </c>
      <c r="C2215" s="207">
        <v>0.49</v>
      </c>
      <c r="D2215" s="238">
        <v>51.615099999999998</v>
      </c>
      <c r="E2215" s="207">
        <v>0.48</v>
      </c>
      <c r="F2215" s="207">
        <v>-1.0000000000000009E-2</v>
      </c>
      <c r="G2215" s="207">
        <f t="shared" si="18"/>
        <v>1.7210206752936445E-2</v>
      </c>
      <c r="H2215" s="207">
        <v>0.50590646022058339</v>
      </c>
      <c r="I2215" s="188"/>
      <c r="J2215" s="188"/>
      <c r="K2215" s="188"/>
      <c r="L2215" s="188"/>
      <c r="M2215" s="188"/>
      <c r="N2215" s="188"/>
      <c r="O2215" s="230">
        <v>9351.85</v>
      </c>
      <c r="P2215" s="228">
        <v>0.48621408462811339</v>
      </c>
    </row>
    <row r="2216" spans="1:16" x14ac:dyDescent="0.35">
      <c r="A2216" s="204">
        <v>42852</v>
      </c>
      <c r="B2216" s="229">
        <v>12634.407206</v>
      </c>
      <c r="C2216" s="207">
        <v>-0.1</v>
      </c>
      <c r="D2216" s="238">
        <v>51.560099999999998</v>
      </c>
      <c r="E2216" s="207">
        <v>-0.11</v>
      </c>
      <c r="F2216" s="207">
        <v>-9.999999999999995E-3</v>
      </c>
      <c r="G2216" s="207">
        <f t="shared" si="18"/>
        <v>1.7210206752936445E-2</v>
      </c>
      <c r="H2216" s="207">
        <v>0.5057633275811767</v>
      </c>
      <c r="I2216" s="188"/>
      <c r="J2216" s="188"/>
      <c r="K2216" s="188"/>
      <c r="L2216" s="188"/>
      <c r="M2216" s="188"/>
      <c r="N2216" s="188"/>
      <c r="O2216" s="230">
        <v>9342.15</v>
      </c>
      <c r="P2216" s="228">
        <v>-0.10372279281640238</v>
      </c>
    </row>
    <row r="2217" spans="1:16" x14ac:dyDescent="0.35">
      <c r="A2217" s="204">
        <v>42853</v>
      </c>
      <c r="B2217" s="229">
        <v>12582.880315</v>
      </c>
      <c r="C2217" s="207">
        <v>-0.41</v>
      </c>
      <c r="D2217" s="238">
        <v>51.3476</v>
      </c>
      <c r="E2217" s="207">
        <v>-0.41</v>
      </c>
      <c r="F2217" s="207">
        <v>0</v>
      </c>
      <c r="G2217" s="207">
        <f t="shared" si="18"/>
        <v>1.7217074259819647E-2</v>
      </c>
      <c r="H2217" s="207">
        <v>0.50562059604639453</v>
      </c>
      <c r="I2217" s="188"/>
      <c r="J2217" s="188"/>
      <c r="K2217" s="188"/>
      <c r="L2217" s="188"/>
      <c r="M2217" s="188"/>
      <c r="N2217" s="188"/>
      <c r="O2217" s="230">
        <v>9304.0499999999993</v>
      </c>
      <c r="P2217" s="228">
        <v>-0.40782903293139555</v>
      </c>
    </row>
    <row r="2218" spans="1:16" x14ac:dyDescent="0.35">
      <c r="A2218" s="204">
        <v>42857</v>
      </c>
      <c r="B2218" s="229">
        <v>12596.079855</v>
      </c>
      <c r="C2218" s="207">
        <v>0.1</v>
      </c>
      <c r="D2218" s="238">
        <v>51.394599999999997</v>
      </c>
      <c r="E2218" s="207">
        <v>0.09</v>
      </c>
      <c r="F2218" s="207">
        <v>-1.0000000000000009E-2</v>
      </c>
      <c r="G2218" s="207">
        <f t="shared" si="18"/>
        <v>1.7217074259819647E-2</v>
      </c>
      <c r="H2218" s="207">
        <v>0.50547771392137919</v>
      </c>
      <c r="I2218" s="188"/>
      <c r="J2218" s="188"/>
      <c r="K2218" s="188"/>
      <c r="L2218" s="188"/>
      <c r="M2218" s="188"/>
      <c r="N2218" s="188"/>
      <c r="O2218" s="230">
        <v>9313.7999999999993</v>
      </c>
      <c r="P2218" s="228">
        <v>0.10479307398391025</v>
      </c>
    </row>
    <row r="2219" spans="1:16" x14ac:dyDescent="0.35">
      <c r="A2219" s="204">
        <v>42858</v>
      </c>
      <c r="B2219" s="229">
        <v>12593.577893</v>
      </c>
      <c r="C2219" s="207">
        <v>-0.02</v>
      </c>
      <c r="D2219" s="238">
        <v>51.383099999999999</v>
      </c>
      <c r="E2219" s="207">
        <v>-0.02</v>
      </c>
      <c r="F2219" s="207">
        <v>0</v>
      </c>
      <c r="G2219" s="207">
        <f t="shared" si="18"/>
        <v>1.7217074259819647E-2</v>
      </c>
      <c r="H2219" s="207">
        <v>0.50533523205580089</v>
      </c>
      <c r="I2219" s="188"/>
      <c r="J2219" s="188"/>
      <c r="K2219" s="188"/>
      <c r="L2219" s="188"/>
      <c r="M2219" s="188"/>
      <c r="N2219" s="188"/>
      <c r="O2219" s="230">
        <v>9311.9500000000007</v>
      </c>
      <c r="P2219" s="228">
        <v>-1.9862998990729294E-2</v>
      </c>
    </row>
    <row r="2220" spans="1:16" x14ac:dyDescent="0.35">
      <c r="A2220" s="204">
        <v>42859</v>
      </c>
      <c r="B2220" s="229">
        <v>12659.513991</v>
      </c>
      <c r="C2220" s="207">
        <v>0.52</v>
      </c>
      <c r="D2220" s="238">
        <v>51.648099999999999</v>
      </c>
      <c r="E2220" s="207">
        <v>0.52</v>
      </c>
      <c r="F2220" s="207">
        <v>0</v>
      </c>
      <c r="G2220" s="207">
        <f t="shared" si="18"/>
        <v>1.7223845009055664E-2</v>
      </c>
      <c r="H2220" s="207">
        <v>0.50519287050226969</v>
      </c>
      <c r="I2220" s="188"/>
      <c r="J2220" s="188"/>
      <c r="K2220" s="188"/>
      <c r="L2220" s="188"/>
      <c r="M2220" s="188"/>
      <c r="N2220" s="188"/>
      <c r="O2220" s="230">
        <v>9359.9</v>
      </c>
      <c r="P2220" s="228">
        <v>0.51492974081689558</v>
      </c>
    </row>
    <row r="2221" spans="1:16" x14ac:dyDescent="0.35">
      <c r="A2221" s="204">
        <v>42860</v>
      </c>
      <c r="B2221" s="229">
        <v>12558.602194999999</v>
      </c>
      <c r="C2221" s="207">
        <v>-0.8</v>
      </c>
      <c r="D2221" s="238">
        <v>51.234400000000001</v>
      </c>
      <c r="E2221" s="207">
        <v>-0.8</v>
      </c>
      <c r="F2221" s="207">
        <v>0</v>
      </c>
      <c r="G2221" s="207">
        <f t="shared" si="18"/>
        <v>1.7230519114707531E-2</v>
      </c>
      <c r="H2221" s="207">
        <v>0.50505062909172049</v>
      </c>
      <c r="I2221" s="188"/>
      <c r="J2221" s="188"/>
      <c r="K2221" s="188"/>
      <c r="L2221" s="188"/>
      <c r="M2221" s="188"/>
      <c r="N2221" s="188"/>
      <c r="O2221" s="230">
        <v>9285.2999999999993</v>
      </c>
      <c r="P2221" s="228">
        <v>-0.79701706214810375</v>
      </c>
    </row>
    <row r="2222" spans="1:16" x14ac:dyDescent="0.35">
      <c r="A2222" s="204">
        <v>42863</v>
      </c>
      <c r="B2222" s="229">
        <v>12597.500778</v>
      </c>
      <c r="C2222" s="207">
        <v>0.31</v>
      </c>
      <c r="D2222" s="238">
        <v>51.391800000000003</v>
      </c>
      <c r="E2222" s="207">
        <v>0.31</v>
      </c>
      <c r="F2222" s="207">
        <v>0</v>
      </c>
      <c r="G2222" s="207">
        <f t="shared" si="18"/>
        <v>1.7237096689034781E-2</v>
      </c>
      <c r="H2222" s="207">
        <v>0.5049085076554205</v>
      </c>
      <c r="I2222" s="188"/>
      <c r="J2222" s="188"/>
      <c r="K2222" s="188"/>
      <c r="L2222" s="188"/>
      <c r="M2222" s="188"/>
      <c r="N2222" s="188"/>
      <c r="O2222" s="230">
        <v>9314.0499999999993</v>
      </c>
      <c r="P2222" s="228">
        <v>0.30962919884117912</v>
      </c>
    </row>
    <row r="2223" spans="1:16" x14ac:dyDescent="0.35">
      <c r="A2223" s="204">
        <v>42864</v>
      </c>
      <c r="B2223" s="229">
        <v>12601.233743999999</v>
      </c>
      <c r="C2223" s="207">
        <v>0.03</v>
      </c>
      <c r="D2223" s="238">
        <v>51.405099999999997</v>
      </c>
      <c r="E2223" s="207">
        <v>0.03</v>
      </c>
      <c r="F2223" s="207">
        <v>0</v>
      </c>
      <c r="G2223" s="207">
        <f t="shared" si="18"/>
        <v>1.7243577842503233E-2</v>
      </c>
      <c r="H2223" s="207">
        <v>0.50476650602496753</v>
      </c>
      <c r="I2223" s="188"/>
      <c r="J2223" s="188"/>
      <c r="K2223" s="188"/>
      <c r="L2223" s="188"/>
      <c r="M2223" s="188"/>
      <c r="N2223" s="188"/>
      <c r="O2223" s="230">
        <v>9316.85</v>
      </c>
      <c r="P2223" s="228">
        <v>3.0062110467531218E-2</v>
      </c>
    </row>
    <row r="2224" spans="1:16" x14ac:dyDescent="0.35">
      <c r="A2224" s="204">
        <v>42865</v>
      </c>
      <c r="B2224" s="229">
        <v>12723.596567000001</v>
      </c>
      <c r="C2224" s="207">
        <v>0.97</v>
      </c>
      <c r="D2224" s="238">
        <v>51.901899999999998</v>
      </c>
      <c r="E2224" s="207">
        <v>0.97</v>
      </c>
      <c r="F2224" s="207">
        <v>0</v>
      </c>
      <c r="G2224" s="207">
        <f t="shared" si="18"/>
        <v>1.7243577842503233E-2</v>
      </c>
      <c r="H2224" s="207">
        <v>0.50462462403229058</v>
      </c>
      <c r="I2224" s="188"/>
      <c r="J2224" s="188"/>
      <c r="K2224" s="188"/>
      <c r="L2224" s="188"/>
      <c r="M2224" s="188"/>
      <c r="N2224" s="188"/>
      <c r="O2224" s="230">
        <v>9407.2999999999993</v>
      </c>
      <c r="P2224" s="228">
        <v>0.97082168329423479</v>
      </c>
    </row>
    <row r="2225" spans="1:16" x14ac:dyDescent="0.35">
      <c r="A2225" s="204">
        <v>42866</v>
      </c>
      <c r="B2225" s="229">
        <v>12743.992625000001</v>
      </c>
      <c r="C2225" s="207">
        <v>0.16</v>
      </c>
      <c r="D2225" s="238">
        <v>51.983899999999998</v>
      </c>
      <c r="E2225" s="207">
        <v>0.16</v>
      </c>
      <c r="F2225" s="207">
        <v>0</v>
      </c>
      <c r="G2225" s="207">
        <f t="shared" si="18"/>
        <v>1.72328685366001E-2</v>
      </c>
      <c r="H2225" s="207">
        <v>0.50448286150964761</v>
      </c>
      <c r="I2225" s="188"/>
      <c r="J2225" s="188"/>
      <c r="K2225" s="188"/>
      <c r="L2225" s="188"/>
      <c r="M2225" s="188"/>
      <c r="N2225" s="188"/>
      <c r="O2225" s="230">
        <v>9422.4</v>
      </c>
      <c r="P2225" s="228">
        <v>0.16051364365971496</v>
      </c>
    </row>
    <row r="2226" spans="1:16" x14ac:dyDescent="0.35">
      <c r="A2226" s="204">
        <v>42867</v>
      </c>
      <c r="B2226" s="229">
        <v>12714.967466</v>
      </c>
      <c r="C2226" s="207">
        <v>-0.23</v>
      </c>
      <c r="D2226" s="238">
        <v>51.863999999999997</v>
      </c>
      <c r="E2226" s="207">
        <v>-0.23</v>
      </c>
      <c r="F2226" s="207">
        <v>0</v>
      </c>
      <c r="G2226" s="207">
        <f t="shared" si="18"/>
        <v>1.7239069471946086E-2</v>
      </c>
      <c r="H2226" s="207">
        <v>0.50434121828962541</v>
      </c>
      <c r="I2226" s="188"/>
      <c r="J2226" s="188"/>
      <c r="K2226" s="188"/>
      <c r="L2226" s="188"/>
      <c r="M2226" s="188"/>
      <c r="N2226" s="188"/>
      <c r="O2226" s="230">
        <v>9400.9</v>
      </c>
      <c r="P2226" s="228">
        <v>-0.22817965698760401</v>
      </c>
    </row>
    <row r="2227" spans="1:16" x14ac:dyDescent="0.35">
      <c r="A2227" s="204">
        <v>42870</v>
      </c>
      <c r="B2227" s="229">
        <v>12775.114197000001</v>
      </c>
      <c r="C2227" s="207">
        <v>0.47</v>
      </c>
      <c r="D2227" s="238">
        <v>52.103099999999998</v>
      </c>
      <c r="E2227" s="207">
        <v>0.46</v>
      </c>
      <c r="F2227" s="207">
        <v>-9.9999999999999534E-3</v>
      </c>
      <c r="G2227" s="207">
        <f t="shared" si="18"/>
        <v>1.72328685366001E-2</v>
      </c>
      <c r="H2227" s="207">
        <v>0.50419948255632352</v>
      </c>
      <c r="I2227" s="188"/>
      <c r="J2227" s="188"/>
      <c r="K2227" s="188"/>
      <c r="L2227" s="188"/>
      <c r="M2227" s="188"/>
      <c r="N2227" s="188"/>
      <c r="O2227" s="230">
        <v>9445.4</v>
      </c>
      <c r="P2227" s="228">
        <v>0.47335893371911203</v>
      </c>
    </row>
    <row r="2228" spans="1:16" x14ac:dyDescent="0.35">
      <c r="A2228" s="204">
        <v>42871</v>
      </c>
      <c r="B2228" s="229">
        <v>12865.557459</v>
      </c>
      <c r="C2228" s="207">
        <v>0.71</v>
      </c>
      <c r="D2228" s="238">
        <v>52.469900000000003</v>
      </c>
      <c r="E2228" s="207">
        <v>0.7</v>
      </c>
      <c r="F2228" s="207">
        <v>-1.0000000000000009E-2</v>
      </c>
      <c r="G2228" s="207">
        <f t="shared" si="18"/>
        <v>1.72328685366001E-2</v>
      </c>
      <c r="H2228" s="207">
        <v>0.50405786615992709</v>
      </c>
      <c r="I2228" s="188"/>
      <c r="J2228" s="188"/>
      <c r="K2228" s="188"/>
      <c r="L2228" s="188"/>
      <c r="M2228" s="188"/>
      <c r="N2228" s="188"/>
      <c r="O2228" s="230">
        <v>9512.25</v>
      </c>
      <c r="P2228" s="228">
        <v>0.7077519215702921</v>
      </c>
    </row>
    <row r="2229" spans="1:16" x14ac:dyDescent="0.35">
      <c r="A2229" s="204">
        <v>42872</v>
      </c>
      <c r="B2229" s="229">
        <v>12883.830055</v>
      </c>
      <c r="C2229" s="207">
        <v>0.14000000000000001</v>
      </c>
      <c r="D2229" s="238">
        <v>52.541200000000003</v>
      </c>
      <c r="E2229" s="207">
        <v>0.14000000000000001</v>
      </c>
      <c r="F2229" s="207">
        <v>0</v>
      </c>
      <c r="G2229" s="207">
        <f t="shared" si="18"/>
        <v>1.72328685366001E-2</v>
      </c>
      <c r="H2229" s="207">
        <v>0.50391659661004407</v>
      </c>
      <c r="I2229" s="188"/>
      <c r="J2229" s="188"/>
      <c r="K2229" s="188"/>
      <c r="L2229" s="188"/>
      <c r="M2229" s="188"/>
      <c r="N2229" s="188"/>
      <c r="O2229" s="230">
        <v>9525.75</v>
      </c>
      <c r="P2229" s="228">
        <v>0.14192225814081841</v>
      </c>
    </row>
    <row r="2230" spans="1:16" x14ac:dyDescent="0.35">
      <c r="A2230" s="204">
        <v>42873</v>
      </c>
      <c r="B2230" s="229">
        <v>12753.554968</v>
      </c>
      <c r="C2230" s="207">
        <v>-1.01</v>
      </c>
      <c r="D2230" s="238">
        <v>52.008800000000001</v>
      </c>
      <c r="E2230" s="207">
        <v>-1.01</v>
      </c>
      <c r="F2230" s="207">
        <v>0</v>
      </c>
      <c r="G2230" s="207">
        <f t="shared" si="18"/>
        <v>1.722177645142987E-2</v>
      </c>
      <c r="H2230" s="207">
        <v>0.5037754456673762</v>
      </c>
      <c r="I2230" s="188"/>
      <c r="J2230" s="188"/>
      <c r="K2230" s="188"/>
      <c r="L2230" s="188"/>
      <c r="M2230" s="188"/>
      <c r="N2230" s="188"/>
      <c r="O2230" s="230">
        <v>9429.4500000000007</v>
      </c>
      <c r="P2230" s="228">
        <v>-1.0109440201558855</v>
      </c>
    </row>
    <row r="2231" spans="1:16" x14ac:dyDescent="0.35">
      <c r="A2231" s="204">
        <v>42874</v>
      </c>
      <c r="B2231" s="229">
        <v>12751.431506000001</v>
      </c>
      <c r="C2231" s="207">
        <v>-0.02</v>
      </c>
      <c r="D2231" s="238">
        <v>51.998600000000003</v>
      </c>
      <c r="E2231" s="207">
        <v>-0.02</v>
      </c>
      <c r="F2231" s="207">
        <v>0</v>
      </c>
      <c r="G2231" s="207">
        <f t="shared" si="18"/>
        <v>1.7227793383915165E-2</v>
      </c>
      <c r="H2231" s="207">
        <v>0.50363441316620461</v>
      </c>
      <c r="I2231" s="188"/>
      <c r="J2231" s="188"/>
      <c r="K2231" s="188"/>
      <c r="L2231" s="188"/>
      <c r="M2231" s="188"/>
      <c r="N2231" s="188"/>
      <c r="O2231" s="230">
        <v>9427.9</v>
      </c>
      <c r="P2231" s="228">
        <v>-1.6437862229515945E-2</v>
      </c>
    </row>
    <row r="2232" spans="1:16" x14ac:dyDescent="0.35">
      <c r="A2232" s="204">
        <v>42877</v>
      </c>
      <c r="B2232" s="229">
        <v>12765.484227999999</v>
      </c>
      <c r="C2232" s="207">
        <v>0.11</v>
      </c>
      <c r="D2232" s="238">
        <v>52.050600000000003</v>
      </c>
      <c r="E2232" s="207">
        <v>0.1</v>
      </c>
      <c r="F2232" s="207">
        <v>-9.999999999999995E-3</v>
      </c>
      <c r="G2232" s="207">
        <f t="shared" si="18"/>
        <v>1.722177645142987E-2</v>
      </c>
      <c r="H2232" s="207">
        <v>0.50349329638661122</v>
      </c>
      <c r="I2232" s="188"/>
      <c r="J2232" s="188"/>
      <c r="K2232" s="188"/>
      <c r="L2232" s="188"/>
      <c r="M2232" s="188"/>
      <c r="N2232" s="188"/>
      <c r="O2232" s="230">
        <v>9438.25</v>
      </c>
      <c r="P2232" s="228">
        <v>0.10978054497820687</v>
      </c>
    </row>
    <row r="2233" spans="1:16" x14ac:dyDescent="0.35">
      <c r="A2233" s="204">
        <v>42878</v>
      </c>
      <c r="B2233" s="229">
        <v>12695.017741</v>
      </c>
      <c r="C2233" s="207">
        <v>-0.55000000000000004</v>
      </c>
      <c r="D2233" s="238">
        <v>51.762999999999998</v>
      </c>
      <c r="E2233" s="207">
        <v>-0.55000000000000004</v>
      </c>
      <c r="F2233" s="207">
        <v>0</v>
      </c>
      <c r="G2233" s="207">
        <f t="shared" si="18"/>
        <v>1.722177645142987E-2</v>
      </c>
      <c r="H2233" s="207">
        <v>0.50335250861773517</v>
      </c>
      <c r="I2233" s="188"/>
      <c r="J2233" s="188"/>
      <c r="K2233" s="188"/>
      <c r="L2233" s="188"/>
      <c r="M2233" s="188"/>
      <c r="N2233" s="188"/>
      <c r="O2233" s="230">
        <v>9386.15</v>
      </c>
      <c r="P2233" s="228">
        <v>-0.55200911185866408</v>
      </c>
    </row>
    <row r="2234" spans="1:16" x14ac:dyDescent="0.35">
      <c r="A2234" s="204">
        <v>42879</v>
      </c>
      <c r="B2234" s="229">
        <v>12661.616980999999</v>
      </c>
      <c r="C2234" s="207">
        <v>-0.26</v>
      </c>
      <c r="D2234" s="238">
        <v>51.624099999999999</v>
      </c>
      <c r="E2234" s="207">
        <v>-0.27</v>
      </c>
      <c r="F2234" s="207">
        <v>-1.0000000000000009E-2</v>
      </c>
      <c r="G2234" s="207">
        <f t="shared" si="18"/>
        <v>1.7204371923030724E-2</v>
      </c>
      <c r="H2234" s="207">
        <v>0.50321163657725698</v>
      </c>
      <c r="I2234" s="188"/>
      <c r="J2234" s="188"/>
      <c r="K2234" s="188"/>
      <c r="L2234" s="188"/>
      <c r="M2234" s="188"/>
      <c r="N2234" s="188"/>
      <c r="O2234" s="230">
        <v>9360.5499999999993</v>
      </c>
      <c r="P2234" s="228">
        <v>-0.27274228517550181</v>
      </c>
    </row>
    <row r="2235" spans="1:16" x14ac:dyDescent="0.35">
      <c r="A2235" s="204">
        <v>42880</v>
      </c>
      <c r="B2235" s="229">
        <v>12863.378924000001</v>
      </c>
      <c r="C2235" s="207">
        <v>1.59</v>
      </c>
      <c r="D2235" s="238">
        <v>52.444600000000001</v>
      </c>
      <c r="E2235" s="207">
        <v>1.59</v>
      </c>
      <c r="F2235" s="207">
        <v>0</v>
      </c>
      <c r="G2235" s="207">
        <f t="shared" si="18"/>
        <v>1.7210300846885764E-2</v>
      </c>
      <c r="H2235" s="207">
        <v>0.50307109283821472</v>
      </c>
      <c r="I2235" s="188"/>
      <c r="J2235" s="188"/>
      <c r="K2235" s="188"/>
      <c r="L2235" s="188"/>
      <c r="M2235" s="188"/>
      <c r="N2235" s="188"/>
      <c r="O2235" s="230">
        <v>9509.75</v>
      </c>
      <c r="P2235" s="228">
        <v>1.5939234339862587</v>
      </c>
    </row>
    <row r="2236" spans="1:16" x14ac:dyDescent="0.35">
      <c r="A2236" s="204">
        <v>42881</v>
      </c>
      <c r="B2236" s="229">
        <v>12981.787630999999</v>
      </c>
      <c r="C2236" s="207">
        <v>0.92</v>
      </c>
      <c r="D2236" s="238">
        <v>52.909799999999997</v>
      </c>
      <c r="E2236" s="207">
        <v>0.89</v>
      </c>
      <c r="F2236" s="207">
        <v>-3.0000000000000027E-2</v>
      </c>
      <c r="G2236" s="207">
        <f t="shared" si="18"/>
        <v>1.7268540394857666E-2</v>
      </c>
      <c r="H2236" s="207">
        <v>0.50301541513430881</v>
      </c>
      <c r="I2236" s="188"/>
      <c r="J2236" s="188"/>
      <c r="K2236" s="188"/>
      <c r="L2236" s="188"/>
      <c r="M2236" s="188"/>
      <c r="N2236" s="188"/>
      <c r="O2236" s="230">
        <v>9595.1</v>
      </c>
      <c r="P2236" s="228">
        <v>0.8974999342779818</v>
      </c>
    </row>
    <row r="2237" spans="1:16" x14ac:dyDescent="0.35">
      <c r="A2237" s="204">
        <v>42884</v>
      </c>
      <c r="B2237" s="229">
        <v>12996.61</v>
      </c>
      <c r="C2237" s="207">
        <v>0.11</v>
      </c>
      <c r="D2237" s="238">
        <v>52.9602</v>
      </c>
      <c r="E2237" s="207">
        <v>0.1</v>
      </c>
      <c r="F2237" s="207">
        <v>-9.999999999999995E-3</v>
      </c>
      <c r="G2237" s="207">
        <f t="shared" si="18"/>
        <v>1.7251183046150032E-2</v>
      </c>
      <c r="H2237" s="207">
        <v>0.50287486398499803</v>
      </c>
      <c r="I2237" s="188"/>
      <c r="J2237" s="188"/>
      <c r="K2237" s="188"/>
      <c r="L2237" s="188"/>
      <c r="M2237" s="188"/>
      <c r="N2237" s="188"/>
      <c r="O2237" s="230">
        <v>9604.9</v>
      </c>
      <c r="P2237" s="228">
        <v>0.10213546497690772</v>
      </c>
    </row>
    <row r="2238" spans="1:16" x14ac:dyDescent="0.35">
      <c r="A2238" s="204">
        <v>42885</v>
      </c>
      <c r="B2238" s="229">
        <v>13023.185326000001</v>
      </c>
      <c r="C2238" s="207">
        <v>0.2</v>
      </c>
      <c r="D2238" s="238">
        <v>53.065800000000003</v>
      </c>
      <c r="E2238" s="207">
        <v>0.2</v>
      </c>
      <c r="F2238" s="207">
        <v>0</v>
      </c>
      <c r="G2238" s="207">
        <f t="shared" si="18"/>
        <v>1.7239539148888858E-2</v>
      </c>
      <c r="H2238" s="207">
        <v>0.50273468076289674</v>
      </c>
      <c r="I2238" s="188"/>
      <c r="J2238" s="188"/>
      <c r="K2238" s="188"/>
      <c r="L2238" s="188"/>
      <c r="M2238" s="188"/>
      <c r="N2238" s="188"/>
      <c r="O2238" s="230">
        <v>9624.5499999999993</v>
      </c>
      <c r="P2238" s="228">
        <v>0.20458307738757966</v>
      </c>
    </row>
    <row r="2239" spans="1:16" x14ac:dyDescent="0.35">
      <c r="A2239" s="204">
        <v>42886</v>
      </c>
      <c r="B2239" s="229">
        <v>13018.692963</v>
      </c>
      <c r="C2239" s="207">
        <v>-0.03</v>
      </c>
      <c r="D2239" s="238">
        <v>53.050600000000003</v>
      </c>
      <c r="E2239" s="207">
        <v>-0.03</v>
      </c>
      <c r="F2239" s="207">
        <v>0</v>
      </c>
      <c r="G2239" s="207">
        <f t="shared" si="18"/>
        <v>1.7245268177602378E-2</v>
      </c>
      <c r="H2239" s="207">
        <v>0.50259461460427535</v>
      </c>
      <c r="I2239" s="188"/>
      <c r="J2239" s="188"/>
      <c r="K2239" s="188"/>
      <c r="L2239" s="188"/>
      <c r="M2239" s="188"/>
      <c r="N2239" s="188"/>
      <c r="O2239" s="230">
        <v>9621.25</v>
      </c>
      <c r="P2239" s="228">
        <v>-3.4287317329114324E-2</v>
      </c>
    </row>
    <row r="2240" spans="1:16" x14ac:dyDescent="0.35">
      <c r="A2240" s="204">
        <v>42887</v>
      </c>
      <c r="B2240" s="229">
        <v>13022.347684</v>
      </c>
      <c r="C2240" s="207">
        <v>0.03</v>
      </c>
      <c r="D2240" s="238">
        <v>53.066299999999998</v>
      </c>
      <c r="E2240" s="207">
        <v>0.03</v>
      </c>
      <c r="F2240" s="207">
        <v>0</v>
      </c>
      <c r="G2240" s="207">
        <f t="shared" si="18"/>
        <v>1.7250901431730505E-2</v>
      </c>
      <c r="H2240" s="207">
        <v>0.50245466534645189</v>
      </c>
      <c r="I2240" s="188"/>
      <c r="J2240" s="188"/>
      <c r="K2240" s="188"/>
      <c r="L2240" s="188"/>
      <c r="M2240" s="188"/>
      <c r="N2240" s="188"/>
      <c r="O2240" s="230">
        <v>9616.1</v>
      </c>
      <c r="P2240" s="228">
        <v>-5.3527348317522525E-2</v>
      </c>
    </row>
    <row r="2241" spans="1:16" x14ac:dyDescent="0.35">
      <c r="A2241" s="204">
        <v>42888</v>
      </c>
      <c r="B2241" s="229">
        <v>13072.982097</v>
      </c>
      <c r="C2241" s="207">
        <v>0.39</v>
      </c>
      <c r="D2241" s="238">
        <v>53.271299999999997</v>
      </c>
      <c r="E2241" s="207">
        <v>0.39</v>
      </c>
      <c r="F2241" s="207">
        <v>0</v>
      </c>
      <c r="G2241" s="207">
        <f t="shared" si="18"/>
        <v>1.7250901431730505E-2</v>
      </c>
      <c r="H2241" s="207">
        <v>0.50231483282706058</v>
      </c>
      <c r="I2241" s="188"/>
      <c r="J2241" s="188"/>
      <c r="K2241" s="188"/>
      <c r="L2241" s="188"/>
      <c r="M2241" s="188"/>
      <c r="N2241" s="188"/>
      <c r="O2241" s="230">
        <v>9653.5</v>
      </c>
      <c r="P2241" s="228">
        <v>0.38893106352886964</v>
      </c>
    </row>
    <row r="2242" spans="1:16" x14ac:dyDescent="0.35">
      <c r="A2242" s="204">
        <v>42891</v>
      </c>
      <c r="B2242" s="229">
        <v>13116.778605</v>
      </c>
      <c r="C2242" s="207">
        <v>0.34</v>
      </c>
      <c r="D2242" s="238">
        <v>53.4482</v>
      </c>
      <c r="E2242" s="207">
        <v>0.33</v>
      </c>
      <c r="F2242" s="207">
        <v>-1.0000000000000009E-2</v>
      </c>
      <c r="G2242" s="207">
        <f t="shared" si="18"/>
        <v>1.7216133667382123E-2</v>
      </c>
      <c r="H2242" s="207">
        <v>0.50217489989933939</v>
      </c>
      <c r="I2242" s="188"/>
      <c r="J2242" s="188"/>
      <c r="K2242" s="188"/>
      <c r="L2242" s="188"/>
      <c r="M2242" s="188"/>
      <c r="N2242" s="188"/>
      <c r="O2242" s="230">
        <v>9675.1</v>
      </c>
      <c r="P2242" s="228">
        <v>0.22375304293779835</v>
      </c>
    </row>
    <row r="2243" spans="1:16" x14ac:dyDescent="0.35">
      <c r="A2243" s="204">
        <v>42892</v>
      </c>
      <c r="B2243" s="229">
        <v>13065.328826999999</v>
      </c>
      <c r="C2243" s="207">
        <v>-0.39</v>
      </c>
      <c r="D2243" s="238">
        <v>53.234499999999997</v>
      </c>
      <c r="E2243" s="207">
        <v>-0.4</v>
      </c>
      <c r="F2243" s="207">
        <v>-1.0000000000000009E-2</v>
      </c>
      <c r="G2243" s="207">
        <f t="shared" si="18"/>
        <v>1.7216133667382123E-2</v>
      </c>
      <c r="H2243" s="207">
        <v>0.50203508376046913</v>
      </c>
      <c r="I2243" s="188"/>
      <c r="J2243" s="188"/>
      <c r="K2243" s="188"/>
      <c r="L2243" s="188"/>
      <c r="M2243" s="188"/>
      <c r="N2243" s="188"/>
      <c r="O2243" s="230">
        <v>9637.15</v>
      </c>
      <c r="P2243" s="228">
        <v>-0.39224400781388019</v>
      </c>
    </row>
    <row r="2244" spans="1:16" x14ac:dyDescent="0.35">
      <c r="A2244" s="204">
        <v>42893</v>
      </c>
      <c r="B2244" s="229">
        <v>13101.621595000001</v>
      </c>
      <c r="C2244" s="207">
        <v>0.28000000000000003</v>
      </c>
      <c r="D2244" s="238">
        <v>53.380400000000002</v>
      </c>
      <c r="E2244" s="207">
        <v>0.27</v>
      </c>
      <c r="F2244" s="207">
        <v>-1.0000000000000009E-2</v>
      </c>
      <c r="G2244" s="207">
        <f t="shared" si="18"/>
        <v>1.7216133667382127E-2</v>
      </c>
      <c r="H2244" s="207">
        <v>0.50189538424822089</v>
      </c>
      <c r="I2244" s="188"/>
      <c r="J2244" s="188"/>
      <c r="K2244" s="188"/>
      <c r="L2244" s="188"/>
      <c r="M2244" s="188"/>
      <c r="N2244" s="188"/>
      <c r="O2244" s="230">
        <v>9663.9</v>
      </c>
      <c r="P2244" s="228">
        <v>0.27757168872540122</v>
      </c>
    </row>
    <row r="2245" spans="1:16" x14ac:dyDescent="0.35">
      <c r="A2245" s="204">
        <v>42894</v>
      </c>
      <c r="B2245" s="229">
        <v>13079.632600999999</v>
      </c>
      <c r="C2245" s="207">
        <v>-0.17</v>
      </c>
      <c r="D2245" s="238">
        <v>53.289700000000003</v>
      </c>
      <c r="E2245" s="207">
        <v>-0.17</v>
      </c>
      <c r="F2245" s="207">
        <v>0</v>
      </c>
      <c r="G2245" s="207">
        <f t="shared" si="18"/>
        <v>1.7221870482166626E-2</v>
      </c>
      <c r="H2245" s="207">
        <v>0.50175604187644218</v>
      </c>
      <c r="I2245" s="188"/>
      <c r="J2245" s="188"/>
      <c r="K2245" s="188"/>
      <c r="L2245" s="188"/>
      <c r="M2245" s="188"/>
      <c r="N2245" s="188"/>
      <c r="O2245" s="230">
        <v>9647.25</v>
      </c>
      <c r="P2245" s="228">
        <v>-0.17229069009405765</v>
      </c>
    </row>
    <row r="2246" spans="1:16" x14ac:dyDescent="0.35">
      <c r="A2246" s="204">
        <v>42895</v>
      </c>
      <c r="B2246" s="229">
        <v>13108.117722000001</v>
      </c>
      <c r="C2246" s="207">
        <v>0.22</v>
      </c>
      <c r="D2246" s="238">
        <v>53.404499999999999</v>
      </c>
      <c r="E2246" s="207">
        <v>0.22</v>
      </c>
      <c r="F2246" s="207">
        <v>0</v>
      </c>
      <c r="G2246" s="207">
        <f t="shared" si="18"/>
        <v>1.7227511387149869E-2</v>
      </c>
      <c r="H2246" s="207">
        <v>0.50161681539341307</v>
      </c>
      <c r="I2246" s="188"/>
      <c r="J2246" s="188"/>
      <c r="K2246" s="188"/>
      <c r="L2246" s="188"/>
      <c r="M2246" s="188"/>
      <c r="N2246" s="188"/>
      <c r="O2246" s="230">
        <v>9668.25</v>
      </c>
      <c r="P2246" s="228">
        <v>0.21767861307626524</v>
      </c>
    </row>
    <row r="2247" spans="1:16" x14ac:dyDescent="0.35">
      <c r="A2247" s="204">
        <v>42898</v>
      </c>
      <c r="B2247" s="229">
        <v>13037.833635000001</v>
      </c>
      <c r="C2247" s="207">
        <v>-0.54</v>
      </c>
      <c r="D2247" s="238">
        <v>53.114199999999997</v>
      </c>
      <c r="E2247" s="207">
        <v>-0.54</v>
      </c>
      <c r="F2247" s="207">
        <v>0</v>
      </c>
      <c r="G2247" s="207">
        <f t="shared" si="18"/>
        <v>1.6842991371385691E-2</v>
      </c>
      <c r="H2247" s="207">
        <v>0.50147770463873842</v>
      </c>
      <c r="I2247" s="188"/>
      <c r="J2247" s="188"/>
      <c r="K2247" s="188"/>
      <c r="L2247" s="188"/>
      <c r="M2247" s="188"/>
      <c r="N2247" s="188"/>
      <c r="O2247" s="230">
        <v>9616.4</v>
      </c>
      <c r="P2247" s="228">
        <v>-0.53629146950068896</v>
      </c>
    </row>
    <row r="2248" spans="1:16" x14ac:dyDescent="0.35">
      <c r="A2248" s="204">
        <v>42899</v>
      </c>
      <c r="B2248" s="229">
        <v>13030.223537</v>
      </c>
      <c r="C2248" s="207">
        <v>-0.06</v>
      </c>
      <c r="D2248" s="238">
        <v>53.082900000000002</v>
      </c>
      <c r="E2248" s="207">
        <v>-0.06</v>
      </c>
      <c r="F2248" s="207">
        <v>0</v>
      </c>
      <c r="G2248" s="207">
        <f t="shared" si="18"/>
        <v>1.6842991371385691E-2</v>
      </c>
      <c r="H2248" s="207">
        <v>0.50133870945233416</v>
      </c>
      <c r="I2248" s="188"/>
      <c r="J2248" s="188"/>
      <c r="K2248" s="188"/>
      <c r="L2248" s="188"/>
      <c r="M2248" s="188"/>
      <c r="N2248" s="188"/>
      <c r="O2248" s="230">
        <v>9606.9</v>
      </c>
      <c r="P2248" s="228">
        <v>-9.878956782163803E-2</v>
      </c>
    </row>
    <row r="2249" spans="1:16" x14ac:dyDescent="0.35">
      <c r="A2249" s="204">
        <v>42900</v>
      </c>
      <c r="B2249" s="229">
        <v>13045.441640999999</v>
      </c>
      <c r="C2249" s="207">
        <v>0.12</v>
      </c>
      <c r="D2249" s="238">
        <v>53.142899999999997</v>
      </c>
      <c r="E2249" s="207">
        <v>0.11</v>
      </c>
      <c r="F2249" s="207">
        <v>-9.999999999999995E-3</v>
      </c>
      <c r="G2249" s="207">
        <f t="shared" si="18"/>
        <v>1.6836740742769328E-2</v>
      </c>
      <c r="H2249" s="207">
        <v>0.50119962204993052</v>
      </c>
      <c r="I2249" s="188"/>
      <c r="J2249" s="188"/>
      <c r="K2249" s="188"/>
      <c r="L2249" s="188"/>
      <c r="M2249" s="188"/>
      <c r="N2249" s="188"/>
      <c r="O2249" s="230">
        <v>9618.15</v>
      </c>
      <c r="P2249" s="228">
        <v>0.11710333198013928</v>
      </c>
    </row>
    <row r="2250" spans="1:16" x14ac:dyDescent="0.35">
      <c r="A2250" s="204">
        <v>42901</v>
      </c>
      <c r="B2250" s="229">
        <v>12992.335969</v>
      </c>
      <c r="C2250" s="207">
        <v>-0.41</v>
      </c>
      <c r="D2250" s="238">
        <v>52.924799999999998</v>
      </c>
      <c r="E2250" s="207">
        <v>-0.41</v>
      </c>
      <c r="F2250" s="207">
        <v>0</v>
      </c>
      <c r="G2250" s="207">
        <f t="shared" si="18"/>
        <v>1.6842991371385695E-2</v>
      </c>
      <c r="H2250" s="207">
        <v>0.50106086574852249</v>
      </c>
      <c r="I2250" s="188"/>
      <c r="J2250" s="188"/>
      <c r="K2250" s="188"/>
      <c r="L2250" s="188"/>
      <c r="M2250" s="188"/>
      <c r="N2250" s="188"/>
      <c r="O2250" s="230">
        <v>9578.0499999999993</v>
      </c>
      <c r="P2250" s="228">
        <v>-0.4169200937810324</v>
      </c>
    </row>
    <row r="2251" spans="1:16" x14ac:dyDescent="0.35">
      <c r="A2251" s="204">
        <v>42902</v>
      </c>
      <c r="B2251" s="229">
        <v>13005.859945</v>
      </c>
      <c r="C2251" s="207">
        <v>0.1</v>
      </c>
      <c r="D2251" s="238">
        <v>52.973999999999997</v>
      </c>
      <c r="E2251" s="207">
        <v>0.09</v>
      </c>
      <c r="F2251" s="207">
        <v>-1.0000000000000009E-2</v>
      </c>
      <c r="G2251" s="207">
        <f t="shared" si="18"/>
        <v>1.6836740742769331E-2</v>
      </c>
      <c r="H2251" s="207">
        <v>0.50092201725481622</v>
      </c>
      <c r="I2251" s="188"/>
      <c r="J2251" s="188"/>
      <c r="K2251" s="188"/>
      <c r="L2251" s="188"/>
      <c r="M2251" s="188"/>
      <c r="N2251" s="188"/>
      <c r="O2251" s="233">
        <v>9588.0499999999993</v>
      </c>
      <c r="P2251" s="228">
        <v>0.10440538522977016</v>
      </c>
    </row>
    <row r="2252" spans="1:16" x14ac:dyDescent="0.35">
      <c r="A2252" s="204">
        <v>42905</v>
      </c>
      <c r="B2252" s="229">
        <v>13100.147967000001</v>
      </c>
      <c r="C2252" s="207">
        <v>0.72</v>
      </c>
      <c r="D2252" s="238">
        <v>53.354599999999998</v>
      </c>
      <c r="E2252" s="207">
        <v>0.72</v>
      </c>
      <c r="F2252" s="207">
        <v>0</v>
      </c>
      <c r="G2252" s="207">
        <f t="shared" si="18"/>
        <v>1.6825195019954935E-2</v>
      </c>
      <c r="H2252" s="207">
        <v>0.50078349915933096</v>
      </c>
      <c r="I2252" s="188"/>
      <c r="J2252" s="188"/>
      <c r="K2252" s="188"/>
      <c r="L2252" s="188"/>
      <c r="M2252" s="188"/>
      <c r="N2252" s="188"/>
      <c r="O2252" s="233">
        <v>9657.5499999999993</v>
      </c>
      <c r="P2252" s="228">
        <v>0.7248606338097946</v>
      </c>
    </row>
    <row r="2253" spans="1:16" x14ac:dyDescent="0.35">
      <c r="A2253" s="204">
        <v>42906</v>
      </c>
      <c r="B2253" s="229">
        <v>13099.917162</v>
      </c>
      <c r="C2253" s="207">
        <v>0</v>
      </c>
      <c r="D2253" s="238">
        <v>53.3508</v>
      </c>
      <c r="E2253" s="207">
        <v>-0.01</v>
      </c>
      <c r="F2253" s="207">
        <v>-0.01</v>
      </c>
      <c r="G2253" s="207">
        <f t="shared" si="18"/>
        <v>1.678877409501427E-2</v>
      </c>
      <c r="H2253" s="207">
        <v>0.50064488889556591</v>
      </c>
      <c r="I2253" s="188"/>
      <c r="J2253" s="188"/>
      <c r="K2253" s="188"/>
      <c r="L2253" s="188"/>
      <c r="M2253" s="188"/>
      <c r="N2253" s="188"/>
      <c r="O2253" s="233">
        <v>9653.5</v>
      </c>
      <c r="P2253" s="228">
        <v>-4.1936101806351225E-2</v>
      </c>
    </row>
    <row r="2254" spans="1:16" x14ac:dyDescent="0.35">
      <c r="A2254" s="204">
        <v>42907</v>
      </c>
      <c r="B2254" s="229">
        <v>13072.912646999999</v>
      </c>
      <c r="C2254" s="207">
        <v>-0.21</v>
      </c>
      <c r="D2254" s="238">
        <v>53.239899999999999</v>
      </c>
      <c r="E2254" s="207">
        <v>-0.21</v>
      </c>
      <c r="F2254" s="207">
        <v>0</v>
      </c>
      <c r="G2254" s="207">
        <f t="shared" si="18"/>
        <v>1.678877409501427E-2</v>
      </c>
      <c r="H2254" s="207">
        <v>0.50050660832962657</v>
      </c>
      <c r="I2254" s="188"/>
      <c r="J2254" s="188"/>
      <c r="K2254" s="188"/>
      <c r="L2254" s="188"/>
      <c r="M2254" s="188"/>
      <c r="N2254" s="188"/>
      <c r="O2254" s="233">
        <v>9633.6</v>
      </c>
      <c r="P2254" s="228">
        <v>-0.20614284974361255</v>
      </c>
    </row>
    <row r="2255" spans="1:16" x14ac:dyDescent="0.35">
      <c r="A2255" s="204">
        <v>42908</v>
      </c>
      <c r="B2255" s="229">
        <v>13070.983979000001</v>
      </c>
      <c r="C2255" s="207">
        <v>-0.01</v>
      </c>
      <c r="D2255" s="238">
        <v>53.230699999999999</v>
      </c>
      <c r="E2255" s="207">
        <v>-0.02</v>
      </c>
      <c r="F2255" s="207">
        <v>-0.01</v>
      </c>
      <c r="G2255" s="207">
        <f t="shared" si="18"/>
        <v>1.672905798327878E-2</v>
      </c>
      <c r="H2255" s="207">
        <v>0.50036823561974064</v>
      </c>
      <c r="I2255" s="188"/>
      <c r="J2255" s="188"/>
      <c r="K2255" s="188"/>
      <c r="L2255" s="188"/>
      <c r="M2255" s="188"/>
      <c r="N2255" s="188"/>
      <c r="O2255" s="233">
        <v>9630</v>
      </c>
      <c r="P2255" s="228">
        <v>-3.7369207772798993E-2</v>
      </c>
    </row>
    <row r="2256" spans="1:16" x14ac:dyDescent="0.35">
      <c r="A2256" s="204">
        <v>42909</v>
      </c>
      <c r="B2256" s="229">
        <v>12996.304199</v>
      </c>
      <c r="C2256" s="207">
        <v>-0.56999999999999995</v>
      </c>
      <c r="D2256" s="238">
        <v>52.922899999999998</v>
      </c>
      <c r="E2256" s="207">
        <v>-0.57999999999999996</v>
      </c>
      <c r="F2256" s="207">
        <v>-1.0000000000000009E-2</v>
      </c>
      <c r="G2256" s="207">
        <f t="shared" si="18"/>
        <v>1.6722861605360993E-2</v>
      </c>
      <c r="H2256" s="207">
        <v>0.50022997752031095</v>
      </c>
      <c r="I2256" s="188"/>
      <c r="J2256" s="188"/>
      <c r="K2256" s="188"/>
      <c r="L2256" s="188"/>
      <c r="M2256" s="188"/>
      <c r="N2256" s="188"/>
      <c r="O2256" s="233">
        <v>9574.9500000000007</v>
      </c>
      <c r="P2256" s="228">
        <v>-0.57165109034267159</v>
      </c>
    </row>
    <row r="2257" spans="1:16" x14ac:dyDescent="0.35">
      <c r="A2257" s="204">
        <v>42913</v>
      </c>
      <c r="B2257" s="229">
        <v>12910.005754</v>
      </c>
      <c r="C2257" s="207">
        <v>-0.66</v>
      </c>
      <c r="D2257" s="238">
        <v>52.575200000000002</v>
      </c>
      <c r="E2257" s="207">
        <v>-0.66</v>
      </c>
      <c r="F2257" s="207">
        <v>0</v>
      </c>
      <c r="G2257" s="207">
        <f t="shared" si="18"/>
        <v>1.6722861605360993E-2</v>
      </c>
      <c r="H2257" s="207">
        <v>0.50009205608026452</v>
      </c>
      <c r="I2257" s="188"/>
      <c r="J2257" s="188"/>
      <c r="K2257" s="188"/>
      <c r="L2257" s="188"/>
      <c r="M2257" s="188"/>
      <c r="N2257" s="188"/>
      <c r="O2257" s="233">
        <v>9511.4</v>
      </c>
      <c r="P2257" s="228">
        <v>-0.66371103765556039</v>
      </c>
    </row>
    <row r="2258" spans="1:16" x14ac:dyDescent="0.35">
      <c r="A2258" s="204">
        <v>42914</v>
      </c>
      <c r="B2258" s="229">
        <v>12882.696463</v>
      </c>
      <c r="C2258" s="207">
        <v>-0.21</v>
      </c>
      <c r="D2258" s="238">
        <v>52.464300000000001</v>
      </c>
      <c r="E2258" s="207">
        <v>-0.21</v>
      </c>
      <c r="F2258" s="207">
        <v>0</v>
      </c>
      <c r="G2258" s="207">
        <f t="shared" si="18"/>
        <v>1.672905798327878E-2</v>
      </c>
      <c r="H2258" s="207">
        <v>0.49995424855500464</v>
      </c>
      <c r="I2258" s="188"/>
      <c r="J2258" s="188"/>
      <c r="K2258" s="188"/>
      <c r="L2258" s="188"/>
      <c r="M2258" s="188"/>
      <c r="N2258" s="188"/>
      <c r="O2258" s="233">
        <v>9491.25</v>
      </c>
      <c r="P2258" s="228">
        <v>-0.21185104190760179</v>
      </c>
    </row>
    <row r="2259" spans="1:16" x14ac:dyDescent="0.35">
      <c r="A2259" s="204">
        <v>42915</v>
      </c>
      <c r="B2259" s="229">
        <v>12908.126385</v>
      </c>
      <c r="C2259" s="207">
        <v>0.2</v>
      </c>
      <c r="D2259" s="238">
        <v>52.565399999999997</v>
      </c>
      <c r="E2259" s="207">
        <v>0.19</v>
      </c>
      <c r="F2259" s="207">
        <v>-1.0000000000000009E-2</v>
      </c>
      <c r="G2259" s="207">
        <f t="shared" si="18"/>
        <v>1.6692427299880908E-2</v>
      </c>
      <c r="H2259" s="207">
        <v>0.49981634893539773</v>
      </c>
      <c r="I2259" s="188"/>
      <c r="J2259" s="188"/>
      <c r="K2259" s="188"/>
      <c r="L2259" s="188"/>
      <c r="M2259" s="188"/>
      <c r="N2259" s="188"/>
      <c r="O2259" s="233">
        <v>9504.1</v>
      </c>
      <c r="P2259" s="228">
        <v>0.13538785723693259</v>
      </c>
    </row>
    <row r="2260" spans="1:16" x14ac:dyDescent="0.35">
      <c r="A2260" s="204">
        <v>42916</v>
      </c>
      <c r="B2260" s="229">
        <v>12932.328806</v>
      </c>
      <c r="C2260" s="207">
        <v>0.19</v>
      </c>
      <c r="D2260" s="238">
        <v>52.6614</v>
      </c>
      <c r="E2260" s="207">
        <v>0.18</v>
      </c>
      <c r="F2260" s="207">
        <v>-1.0000000000000009E-2</v>
      </c>
      <c r="G2260" s="207">
        <f t="shared" si="18"/>
        <v>1.667456737208646E-2</v>
      </c>
      <c r="H2260" s="207">
        <v>0.49967856326935878</v>
      </c>
      <c r="I2260" s="188"/>
      <c r="J2260" s="188"/>
      <c r="K2260" s="188"/>
      <c r="L2260" s="188"/>
      <c r="M2260" s="188"/>
      <c r="N2260" s="188"/>
      <c r="O2260" s="233">
        <v>9520.9</v>
      </c>
      <c r="P2260" s="228">
        <v>0.17676581685797996</v>
      </c>
    </row>
    <row r="2261" spans="1:16" x14ac:dyDescent="0.35">
      <c r="A2261" s="204">
        <v>42919</v>
      </c>
      <c r="B2261" s="229">
        <v>13060.145729</v>
      </c>
      <c r="C2261" s="207">
        <v>0.99</v>
      </c>
      <c r="D2261" s="238">
        <v>53.176499999999997</v>
      </c>
      <c r="E2261" s="207">
        <v>0.98</v>
      </c>
      <c r="F2261" s="207">
        <v>-1.0000000000000009E-2</v>
      </c>
      <c r="G2261" s="207">
        <f t="shared" si="18"/>
        <v>1.6656591072881442E-2</v>
      </c>
      <c r="H2261" s="207">
        <v>0.49954089140016494</v>
      </c>
      <c r="I2261" s="188"/>
      <c r="J2261" s="188"/>
      <c r="K2261" s="188"/>
      <c r="L2261" s="188"/>
      <c r="M2261" s="188"/>
      <c r="N2261" s="188"/>
      <c r="O2261" s="233">
        <v>9615</v>
      </c>
      <c r="P2261" s="228">
        <v>0.98835194151813754</v>
      </c>
    </row>
    <row r="2262" spans="1:16" x14ac:dyDescent="0.35">
      <c r="A2262" s="204">
        <v>42920</v>
      </c>
      <c r="B2262" s="229">
        <v>13057.863769</v>
      </c>
      <c r="C2262" s="207">
        <v>-0.02</v>
      </c>
      <c r="D2262" s="238">
        <v>53.1663</v>
      </c>
      <c r="E2262" s="207">
        <v>-0.02</v>
      </c>
      <c r="F2262" s="207">
        <v>0</v>
      </c>
      <c r="G2262" s="207">
        <f t="shared" si="18"/>
        <v>1.6601960154422678E-2</v>
      </c>
      <c r="H2262" s="207">
        <v>0.49940356239790362</v>
      </c>
      <c r="I2262" s="188"/>
      <c r="J2262" s="188"/>
      <c r="K2262" s="188"/>
      <c r="L2262" s="188"/>
      <c r="M2262" s="188"/>
      <c r="N2262" s="188"/>
      <c r="O2262" s="233">
        <v>9613.2999999999993</v>
      </c>
      <c r="P2262" s="228">
        <v>-1.7680707228296698E-2</v>
      </c>
    </row>
    <row r="2263" spans="1:16" x14ac:dyDescent="0.35">
      <c r="A2263" s="204">
        <v>42921</v>
      </c>
      <c r="B2263" s="229">
        <v>13091.362397999999</v>
      </c>
      <c r="C2263" s="207">
        <v>0.26</v>
      </c>
      <c r="D2263" s="238">
        <v>53.3018</v>
      </c>
      <c r="E2263" s="207">
        <v>0.25</v>
      </c>
      <c r="F2263" s="207">
        <v>-1.0000000000000009E-2</v>
      </c>
      <c r="G2263" s="207">
        <f t="shared" si="18"/>
        <v>1.647299705811589E-2</v>
      </c>
      <c r="H2263" s="207">
        <v>0.4992661254180874</v>
      </c>
      <c r="I2263" s="188"/>
      <c r="J2263" s="188"/>
      <c r="K2263" s="188"/>
      <c r="L2263" s="188"/>
      <c r="M2263" s="188"/>
      <c r="N2263" s="188"/>
      <c r="O2263" s="233">
        <v>9637.6</v>
      </c>
      <c r="P2263" s="228">
        <v>0.25277480157699322</v>
      </c>
    </row>
    <row r="2264" spans="1:16" x14ac:dyDescent="0.35">
      <c r="A2264" s="204">
        <v>42922</v>
      </c>
      <c r="B2264" s="229">
        <v>13147.270834999999</v>
      </c>
      <c r="C2264" s="207">
        <v>0.43</v>
      </c>
      <c r="D2264" s="238">
        <v>53.526200000000003</v>
      </c>
      <c r="E2264" s="207">
        <v>0.42</v>
      </c>
      <c r="F2264" s="207">
        <v>-1.0000000000000009E-2</v>
      </c>
      <c r="G2264" s="207">
        <f t="shared" ref="G2264:G2327" si="19">+STDEV(F2016:F2264)</f>
        <v>1.6248511347201334E-2</v>
      </c>
      <c r="H2264" s="207">
        <v>0.49912880175346819</v>
      </c>
      <c r="I2264" s="188"/>
      <c r="J2264" s="188"/>
      <c r="K2264" s="188"/>
      <c r="L2264" s="188"/>
      <c r="M2264" s="188"/>
      <c r="N2264" s="188"/>
      <c r="O2264" s="233">
        <v>9674.5499999999993</v>
      </c>
      <c r="P2264" s="228">
        <v>0.3833942060263853</v>
      </c>
    </row>
    <row r="2265" spans="1:16" x14ac:dyDescent="0.35">
      <c r="A2265" s="204">
        <v>42923</v>
      </c>
      <c r="B2265" s="229">
        <v>13135.352806000001</v>
      </c>
      <c r="C2265" s="207">
        <v>-0.09</v>
      </c>
      <c r="D2265" s="238">
        <v>53.476399999999998</v>
      </c>
      <c r="E2265" s="207">
        <v>-0.09</v>
      </c>
      <c r="F2265" s="207">
        <v>0</v>
      </c>
      <c r="G2265" s="207">
        <f t="shared" si="19"/>
        <v>1.6024215707889953E-2</v>
      </c>
      <c r="H2265" s="207">
        <v>0.49899182783607932</v>
      </c>
      <c r="I2265" s="188"/>
      <c r="J2265" s="188"/>
      <c r="K2265" s="188"/>
      <c r="L2265" s="188"/>
      <c r="M2265" s="188"/>
      <c r="N2265" s="188"/>
      <c r="O2265" s="233">
        <v>9665.7999999999993</v>
      </c>
      <c r="P2265" s="228">
        <v>-9.0443483159423438E-2</v>
      </c>
    </row>
    <row r="2266" spans="1:16" x14ac:dyDescent="0.35">
      <c r="A2266" s="204">
        <v>42926</v>
      </c>
      <c r="B2266" s="229">
        <v>13278.812045999999</v>
      </c>
      <c r="C2266" s="207">
        <v>1.0900000000000001</v>
      </c>
      <c r="D2266" s="238">
        <v>54.051900000000003</v>
      </c>
      <c r="E2266" s="207">
        <v>1.08</v>
      </c>
      <c r="F2266" s="207">
        <v>-1.0000000000000009E-2</v>
      </c>
      <c r="G2266" s="207">
        <f t="shared" si="19"/>
        <v>1.598900872636641E-2</v>
      </c>
      <c r="H2266" s="207">
        <v>0.49885473807406783</v>
      </c>
      <c r="I2266" s="188"/>
      <c r="J2266" s="188"/>
      <c r="K2266" s="188"/>
      <c r="L2266" s="188"/>
      <c r="M2266" s="188"/>
      <c r="N2266" s="188"/>
      <c r="O2266" s="233">
        <v>9771.0499999999993</v>
      </c>
      <c r="P2266" s="228">
        <v>1.0888907281342466</v>
      </c>
    </row>
    <row r="2267" spans="1:16" x14ac:dyDescent="0.35">
      <c r="A2267" s="204">
        <v>42927</v>
      </c>
      <c r="B2267" s="229">
        <v>13299.169755000001</v>
      </c>
      <c r="C2267" s="207">
        <v>0.15</v>
      </c>
      <c r="D2267" s="238">
        <v>54.133299999999998</v>
      </c>
      <c r="E2267" s="207">
        <v>0.15</v>
      </c>
      <c r="F2267" s="207">
        <v>0</v>
      </c>
      <c r="G2267" s="207">
        <f t="shared" si="19"/>
        <v>1.598900872636641E-2</v>
      </c>
      <c r="H2267" s="207">
        <v>0.49871799733347877</v>
      </c>
      <c r="I2267" s="188"/>
      <c r="J2267" s="188"/>
      <c r="K2267" s="188"/>
      <c r="L2267" s="188"/>
      <c r="M2267" s="188"/>
      <c r="N2267" s="188"/>
      <c r="O2267" s="233">
        <v>9786.0499999999993</v>
      </c>
      <c r="P2267" s="228">
        <v>0.1535147195030217</v>
      </c>
    </row>
    <row r="2268" spans="1:16" x14ac:dyDescent="0.35">
      <c r="A2268" s="204">
        <v>42928</v>
      </c>
      <c r="B2268" s="229">
        <v>13340.242359</v>
      </c>
      <c r="C2268" s="207">
        <v>0.31</v>
      </c>
      <c r="D2268" s="238">
        <v>54.299599999999998</v>
      </c>
      <c r="E2268" s="207">
        <v>0.31</v>
      </c>
      <c r="F2268" s="207">
        <v>0</v>
      </c>
      <c r="G2268" s="207">
        <f t="shared" si="19"/>
        <v>1.598900872636641E-2</v>
      </c>
      <c r="H2268" s="207">
        <v>0.49858136887306842</v>
      </c>
      <c r="I2268" s="188"/>
      <c r="J2268" s="188"/>
      <c r="K2268" s="188"/>
      <c r="L2268" s="188"/>
      <c r="M2268" s="188"/>
      <c r="N2268" s="188"/>
      <c r="O2268" s="233">
        <v>9816.1</v>
      </c>
      <c r="P2268" s="228">
        <v>0.30706975746088661</v>
      </c>
    </row>
    <row r="2269" spans="1:16" x14ac:dyDescent="0.35">
      <c r="A2269" s="204">
        <v>42929</v>
      </c>
      <c r="B2269" s="229">
        <v>13452.218992</v>
      </c>
      <c r="C2269" s="207">
        <v>0.84</v>
      </c>
      <c r="D2269" s="238">
        <v>54.752299999999998</v>
      </c>
      <c r="E2269" s="207">
        <v>0.83</v>
      </c>
      <c r="F2269" s="207">
        <v>-1.0000000000000009E-2</v>
      </c>
      <c r="G2269" s="207">
        <f t="shared" si="19"/>
        <v>1.5851996351076716E-2</v>
      </c>
      <c r="H2269" s="207">
        <v>0.4984446325948258</v>
      </c>
      <c r="I2269" s="188"/>
      <c r="J2269" s="188"/>
      <c r="K2269" s="188"/>
      <c r="L2269" s="188"/>
      <c r="M2269" s="188"/>
      <c r="N2269" s="188"/>
      <c r="O2269" s="233">
        <v>9891.7000000000007</v>
      </c>
      <c r="P2269" s="228">
        <v>0.77016330314483716</v>
      </c>
    </row>
    <row r="2270" spans="1:16" x14ac:dyDescent="0.35">
      <c r="A2270" s="204">
        <v>42930</v>
      </c>
      <c r="B2270" s="229">
        <v>13453.488926</v>
      </c>
      <c r="C2270" s="207">
        <v>0.01</v>
      </c>
      <c r="D2270" s="238">
        <v>54.7515</v>
      </c>
      <c r="E2270" s="207">
        <v>0</v>
      </c>
      <c r="F2270" s="207">
        <v>-0.01</v>
      </c>
      <c r="G2270" s="207">
        <f t="shared" si="19"/>
        <v>1.5851996351076716E-2</v>
      </c>
      <c r="H2270" s="207">
        <v>0.49830800866381364</v>
      </c>
      <c r="I2270" s="188"/>
      <c r="J2270" s="188"/>
      <c r="K2270" s="188"/>
      <c r="L2270" s="188"/>
      <c r="M2270" s="188"/>
      <c r="N2270" s="188"/>
      <c r="O2270" s="233">
        <v>9886.35</v>
      </c>
      <c r="P2270" s="228">
        <v>-5.4085748657969446E-2</v>
      </c>
    </row>
    <row r="2271" spans="1:16" x14ac:dyDescent="0.35">
      <c r="A2271" s="204">
        <v>42933</v>
      </c>
      <c r="B2271" s="229">
        <v>13494.640090999999</v>
      </c>
      <c r="C2271" s="207">
        <v>0.31</v>
      </c>
      <c r="D2271" s="238">
        <v>54.913499999999999</v>
      </c>
      <c r="E2271" s="207">
        <v>0.3</v>
      </c>
      <c r="F2271" s="207">
        <v>-1.0000000000000009E-2</v>
      </c>
      <c r="G2271" s="207">
        <f t="shared" si="19"/>
        <v>1.5847092091695075E-2</v>
      </c>
      <c r="H2271" s="207">
        <v>0.49817149692640111</v>
      </c>
      <c r="I2271" s="188"/>
      <c r="J2271" s="188"/>
      <c r="K2271" s="188"/>
      <c r="L2271" s="188"/>
      <c r="M2271" s="188"/>
      <c r="N2271" s="188"/>
      <c r="O2271" s="233">
        <v>9915.9500000000007</v>
      </c>
      <c r="P2271" s="228">
        <v>0.29940271181983608</v>
      </c>
    </row>
    <row r="2272" spans="1:16" x14ac:dyDescent="0.35">
      <c r="A2272" s="204">
        <v>42934</v>
      </c>
      <c r="B2272" s="229">
        <v>13374.917947</v>
      </c>
      <c r="C2272" s="207">
        <v>-0.89</v>
      </c>
      <c r="D2272" s="238">
        <v>54.433100000000003</v>
      </c>
      <c r="E2272" s="207">
        <v>-0.87</v>
      </c>
      <c r="F2272" s="207">
        <v>2.0000000000000018E-2</v>
      </c>
      <c r="G2272" s="207">
        <f t="shared" si="19"/>
        <v>1.5937576602875869E-2</v>
      </c>
      <c r="H2272" s="207">
        <v>0.49812027897918393</v>
      </c>
      <c r="I2272" s="188"/>
      <c r="J2272" s="188"/>
      <c r="K2272" s="188"/>
      <c r="L2272" s="188"/>
      <c r="M2272" s="188"/>
      <c r="N2272" s="188"/>
      <c r="O2272" s="233">
        <v>9827.15</v>
      </c>
      <c r="P2272" s="228">
        <v>-0.89552690362497878</v>
      </c>
    </row>
    <row r="2273" spans="1:16" x14ac:dyDescent="0.35">
      <c r="A2273" s="204">
        <v>42935</v>
      </c>
      <c r="B2273" s="229">
        <v>13473.523526000001</v>
      </c>
      <c r="C2273" s="207">
        <v>0.74</v>
      </c>
      <c r="D2273" s="238">
        <v>54.829599999999999</v>
      </c>
      <c r="E2273" s="207">
        <v>0.73</v>
      </c>
      <c r="F2273" s="207">
        <v>-1.0000000000000009E-2</v>
      </c>
      <c r="G2273" s="207">
        <f t="shared" si="19"/>
        <v>1.5937576602875869E-2</v>
      </c>
      <c r="H2273" s="207">
        <v>0.49798398999019472</v>
      </c>
      <c r="I2273" s="188"/>
      <c r="J2273" s="188"/>
      <c r="K2273" s="188"/>
      <c r="L2273" s="188"/>
      <c r="M2273" s="188"/>
      <c r="N2273" s="188"/>
      <c r="O2273" s="233">
        <v>9899.6</v>
      </c>
      <c r="P2273" s="228">
        <v>0.73724324956880405</v>
      </c>
    </row>
    <row r="2274" spans="1:16" x14ac:dyDescent="0.35">
      <c r="A2274" s="204">
        <v>42936</v>
      </c>
      <c r="B2274" s="229">
        <v>13441.112440000001</v>
      </c>
      <c r="C2274" s="207">
        <v>-0.24</v>
      </c>
      <c r="D2274" s="238">
        <v>54.696899999999999</v>
      </c>
      <c r="E2274" s="207">
        <v>-0.24</v>
      </c>
      <c r="F2274" s="207">
        <v>0</v>
      </c>
      <c r="G2274" s="207">
        <f t="shared" si="19"/>
        <v>1.5937576602875869E-2</v>
      </c>
      <c r="H2274" s="207">
        <v>0.49784802380865539</v>
      </c>
      <c r="I2274" s="188"/>
      <c r="J2274" s="188"/>
      <c r="K2274" s="188"/>
      <c r="L2274" s="188"/>
      <c r="M2274" s="188"/>
      <c r="N2274" s="188"/>
      <c r="O2274" s="233">
        <v>9873.2999999999993</v>
      </c>
      <c r="P2274" s="228">
        <v>-0.2656672996888873</v>
      </c>
    </row>
    <row r="2275" spans="1:16" x14ac:dyDescent="0.35">
      <c r="A2275" s="204">
        <v>42937</v>
      </c>
      <c r="B2275" s="229">
        <v>13498.248820999999</v>
      </c>
      <c r="C2275" s="207">
        <v>0.43</v>
      </c>
      <c r="D2275" s="238">
        <v>54.926499999999997</v>
      </c>
      <c r="E2275" s="207">
        <v>0.42</v>
      </c>
      <c r="F2275" s="207">
        <v>-1.0000000000000009E-2</v>
      </c>
      <c r="G2275" s="207">
        <f t="shared" si="19"/>
        <v>1.5932901962406175E-2</v>
      </c>
      <c r="H2275" s="207">
        <v>0.49771196579860744</v>
      </c>
      <c r="I2275" s="188"/>
      <c r="J2275" s="188"/>
      <c r="K2275" s="188"/>
      <c r="L2275" s="188"/>
      <c r="M2275" s="188"/>
      <c r="N2275" s="188"/>
      <c r="O2275" s="233">
        <v>9915.25</v>
      </c>
      <c r="P2275" s="228">
        <v>0.42488327104413653</v>
      </c>
    </row>
    <row r="2276" spans="1:16" x14ac:dyDescent="0.35">
      <c r="A2276" s="204">
        <v>42940</v>
      </c>
      <c r="B2276" s="229">
        <v>13569.883562000001</v>
      </c>
      <c r="C2276" s="207">
        <v>0.53</v>
      </c>
      <c r="D2276" s="238">
        <v>55.2121</v>
      </c>
      <c r="E2276" s="207">
        <v>0.52</v>
      </c>
      <c r="F2276" s="207">
        <v>-1.0000000000000009E-2</v>
      </c>
      <c r="G2276" s="207">
        <f t="shared" si="19"/>
        <v>1.5932901962406178E-2</v>
      </c>
      <c r="H2276" s="207">
        <v>0.49757601918703265</v>
      </c>
      <c r="I2276" s="188"/>
      <c r="J2276" s="188"/>
      <c r="K2276" s="188"/>
      <c r="L2276" s="188"/>
      <c r="M2276" s="188"/>
      <c r="N2276" s="188"/>
      <c r="O2276" s="233">
        <v>9966.4</v>
      </c>
      <c r="P2276" s="228">
        <v>0.51587201532991744</v>
      </c>
    </row>
    <row r="2277" spans="1:16" x14ac:dyDescent="0.35">
      <c r="A2277" s="204">
        <v>42941</v>
      </c>
      <c r="B2277" s="229">
        <v>13567.658582</v>
      </c>
      <c r="C2277" s="207">
        <v>-0.02</v>
      </c>
      <c r="D2277" s="238">
        <v>55.201700000000002</v>
      </c>
      <c r="E2277" s="207">
        <v>-0.02</v>
      </c>
      <c r="F2277" s="207">
        <v>0</v>
      </c>
      <c r="G2277" s="207">
        <f t="shared" si="19"/>
        <v>1.5932901962406178E-2</v>
      </c>
      <c r="H2277" s="207">
        <v>0.49744040224254377</v>
      </c>
      <c r="I2277" s="188"/>
      <c r="J2277" s="188"/>
      <c r="K2277" s="188"/>
      <c r="L2277" s="188"/>
      <c r="M2277" s="188"/>
      <c r="N2277" s="188"/>
      <c r="O2277" s="233">
        <v>9964.5499999999993</v>
      </c>
      <c r="P2277" s="228">
        <v>-1.8562369561731056E-2</v>
      </c>
    </row>
    <row r="2278" spans="1:16" x14ac:dyDescent="0.35">
      <c r="A2278" s="204">
        <v>42942</v>
      </c>
      <c r="B2278" s="229">
        <v>13644.463632999999</v>
      </c>
      <c r="C2278" s="207">
        <v>0.56999999999999995</v>
      </c>
      <c r="D2278" s="238">
        <v>55.511400000000002</v>
      </c>
      <c r="E2278" s="207">
        <v>0.56000000000000005</v>
      </c>
      <c r="F2278" s="207">
        <v>-9.9999999999998979E-3</v>
      </c>
      <c r="G2278" s="207">
        <f t="shared" si="19"/>
        <v>1.5932901962406178E-2</v>
      </c>
      <c r="H2278" s="207">
        <v>0.49730468564612695</v>
      </c>
      <c r="I2278" s="188"/>
      <c r="J2278" s="188"/>
      <c r="K2278" s="188"/>
      <c r="L2278" s="188"/>
      <c r="M2278" s="188"/>
      <c r="N2278" s="188"/>
      <c r="O2278" s="233">
        <v>10020.65</v>
      </c>
      <c r="P2278" s="228">
        <v>0.5629958201825509</v>
      </c>
    </row>
    <row r="2279" spans="1:16" x14ac:dyDescent="0.35">
      <c r="A2279" s="204">
        <v>42943</v>
      </c>
      <c r="B2279" s="229">
        <v>13646.335004</v>
      </c>
      <c r="C2279" s="207">
        <v>0.01</v>
      </c>
      <c r="D2279" s="238">
        <v>55.518599999999999</v>
      </c>
      <c r="E2279" s="207">
        <v>0.01</v>
      </c>
      <c r="F2279" s="207">
        <v>0</v>
      </c>
      <c r="G2279" s="207">
        <f t="shared" si="19"/>
        <v>1.5916835132243637E-2</v>
      </c>
      <c r="H2279" s="207">
        <v>0.49716929803193127</v>
      </c>
      <c r="I2279" s="188"/>
      <c r="J2279" s="188"/>
      <c r="K2279" s="188"/>
      <c r="L2279" s="188"/>
      <c r="M2279" s="188"/>
      <c r="N2279" s="188"/>
      <c r="O2279" s="233">
        <v>10020.549999999999</v>
      </c>
      <c r="P2279" s="228">
        <v>-9.9793925544115194E-4</v>
      </c>
    </row>
    <row r="2280" spans="1:16" x14ac:dyDescent="0.35">
      <c r="A2280" s="204">
        <v>42944</v>
      </c>
      <c r="B2280" s="229">
        <v>13638.095911</v>
      </c>
      <c r="C2280" s="207">
        <v>-0.06</v>
      </c>
      <c r="D2280" s="238">
        <v>55.484200000000001</v>
      </c>
      <c r="E2280" s="207">
        <v>-0.06</v>
      </c>
      <c r="F2280" s="207">
        <v>0</v>
      </c>
      <c r="G2280" s="207">
        <f t="shared" si="19"/>
        <v>1.5916835132243637E-2</v>
      </c>
      <c r="H2280" s="207">
        <v>0.49703402082941861</v>
      </c>
      <c r="I2280" s="188"/>
      <c r="J2280" s="188"/>
      <c r="K2280" s="188"/>
      <c r="L2280" s="188"/>
      <c r="M2280" s="188"/>
      <c r="N2280" s="188"/>
      <c r="O2280" s="233">
        <v>10014.5</v>
      </c>
      <c r="P2280" s="228">
        <v>-6.0375927469043841E-2</v>
      </c>
    </row>
    <row r="2281" spans="1:16" x14ac:dyDescent="0.35">
      <c r="A2281" s="204">
        <v>42947</v>
      </c>
      <c r="B2281" s="229">
        <v>13724.191531</v>
      </c>
      <c r="C2281" s="207">
        <v>0.63</v>
      </c>
      <c r="D2281" s="238">
        <v>55.828099999999999</v>
      </c>
      <c r="E2281" s="207">
        <v>0.62</v>
      </c>
      <c r="F2281" s="207">
        <v>-1.0000000000000009E-2</v>
      </c>
      <c r="G2281" s="207">
        <f t="shared" si="19"/>
        <v>1.5912256168112468E-2</v>
      </c>
      <c r="H2281" s="207">
        <v>0.4968986518817457</v>
      </c>
      <c r="I2281" s="188"/>
      <c r="J2281" s="188"/>
      <c r="K2281" s="188"/>
      <c r="L2281" s="188"/>
      <c r="M2281" s="188"/>
      <c r="N2281" s="188"/>
      <c r="O2281" s="233">
        <v>10077.1</v>
      </c>
      <c r="P2281" s="228">
        <v>0.62509361425932763</v>
      </c>
    </row>
    <row r="2282" spans="1:16" x14ac:dyDescent="0.35">
      <c r="A2282" s="204">
        <v>42948</v>
      </c>
      <c r="B2282" s="229">
        <v>13775.33158</v>
      </c>
      <c r="C2282" s="207">
        <v>0.37</v>
      </c>
      <c r="D2282" s="238">
        <v>56.0334</v>
      </c>
      <c r="E2282" s="207">
        <v>0.37</v>
      </c>
      <c r="F2282" s="207">
        <v>0</v>
      </c>
      <c r="G2282" s="207">
        <f t="shared" si="19"/>
        <v>1.5916835132243637E-2</v>
      </c>
      <c r="H2282" s="207">
        <v>0.49676360305527356</v>
      </c>
      <c r="I2282" s="188"/>
      <c r="J2282" s="188"/>
      <c r="K2282" s="188"/>
      <c r="L2282" s="188"/>
      <c r="M2282" s="188"/>
      <c r="N2282" s="188"/>
      <c r="O2282" s="233">
        <v>10114.65</v>
      </c>
      <c r="P2282" s="228">
        <v>0.37262704547934694</v>
      </c>
    </row>
    <row r="2283" spans="1:16" x14ac:dyDescent="0.35">
      <c r="A2283" s="204">
        <v>42949</v>
      </c>
      <c r="B2283" s="229">
        <v>13731.625652999999</v>
      </c>
      <c r="C2283" s="207">
        <v>-0.32</v>
      </c>
      <c r="D2283" s="238">
        <v>55.855499999999999</v>
      </c>
      <c r="E2283" s="207">
        <v>-0.32</v>
      </c>
      <c r="F2283" s="207">
        <v>0</v>
      </c>
      <c r="G2283" s="207">
        <f t="shared" si="19"/>
        <v>1.5921311068279518E-2</v>
      </c>
      <c r="H2283" s="207">
        <v>0.49662866417836166</v>
      </c>
      <c r="I2283" s="188"/>
      <c r="J2283" s="188"/>
      <c r="K2283" s="188"/>
      <c r="L2283" s="188"/>
      <c r="M2283" s="188"/>
      <c r="N2283" s="188"/>
      <c r="O2283" s="233">
        <v>10081.5</v>
      </c>
      <c r="P2283" s="228">
        <v>-0.32774243300558731</v>
      </c>
    </row>
    <row r="2284" spans="1:16" x14ac:dyDescent="0.35">
      <c r="A2284" s="204">
        <v>42950</v>
      </c>
      <c r="B2284" s="229">
        <v>13639.661711999999</v>
      </c>
      <c r="C2284" s="207">
        <v>-0.67</v>
      </c>
      <c r="D2284" s="238">
        <v>55.479700000000001</v>
      </c>
      <c r="E2284" s="207">
        <v>-0.67</v>
      </c>
      <c r="F2284" s="207">
        <v>0</v>
      </c>
      <c r="G2284" s="207">
        <f t="shared" si="19"/>
        <v>1.5925684063088679E-2</v>
      </c>
      <c r="H2284" s="207">
        <v>0.49649383510204753</v>
      </c>
      <c r="I2284" s="188"/>
      <c r="J2284" s="188"/>
      <c r="K2284" s="188"/>
      <c r="L2284" s="188"/>
      <c r="M2284" s="188"/>
      <c r="N2284" s="188"/>
      <c r="O2284" s="233">
        <v>10013.65</v>
      </c>
      <c r="P2284" s="228">
        <v>-0.67301492833408083</v>
      </c>
    </row>
    <row r="2285" spans="1:16" x14ac:dyDescent="0.35">
      <c r="A2285" s="204">
        <v>42951</v>
      </c>
      <c r="B2285" s="229">
        <v>13711.471916</v>
      </c>
      <c r="C2285" s="207">
        <v>0.53</v>
      </c>
      <c r="D2285" s="238">
        <v>55.765900000000002</v>
      </c>
      <c r="E2285" s="207">
        <v>0.52</v>
      </c>
      <c r="F2285" s="207">
        <v>-1.0000000000000009E-2</v>
      </c>
      <c r="G2285" s="207">
        <f t="shared" si="19"/>
        <v>1.5925684063088679E-2</v>
      </c>
      <c r="H2285" s="207">
        <v>0.49635892997434439</v>
      </c>
      <c r="I2285" s="188"/>
      <c r="J2285" s="188"/>
      <c r="K2285" s="188"/>
      <c r="L2285" s="188"/>
      <c r="M2285" s="188"/>
      <c r="N2285" s="188"/>
      <c r="O2285" s="233">
        <v>10066.4</v>
      </c>
      <c r="P2285" s="228">
        <v>0.5267809440114245</v>
      </c>
    </row>
    <row r="2286" spans="1:16" x14ac:dyDescent="0.35">
      <c r="A2286" s="204">
        <v>42954</v>
      </c>
      <c r="B2286" s="229">
        <v>13699.212965999999</v>
      </c>
      <c r="C2286" s="207">
        <v>-0.09</v>
      </c>
      <c r="D2286" s="238">
        <v>55.713500000000003</v>
      </c>
      <c r="E2286" s="207">
        <v>-0.09</v>
      </c>
      <c r="F2286" s="207">
        <v>0</v>
      </c>
      <c r="G2286" s="207">
        <f t="shared" si="19"/>
        <v>1.5929954201447542E-2</v>
      </c>
      <c r="H2286" s="207">
        <v>0.49622432801491112</v>
      </c>
      <c r="I2286" s="188"/>
      <c r="J2286" s="188"/>
      <c r="K2286" s="188"/>
      <c r="L2286" s="188"/>
      <c r="M2286" s="188"/>
      <c r="N2286" s="188"/>
      <c r="O2286" s="233">
        <v>10057.4</v>
      </c>
      <c r="P2286" s="228">
        <v>-8.9406341889851387E-2</v>
      </c>
    </row>
    <row r="2287" spans="1:16" x14ac:dyDescent="0.35">
      <c r="A2287" s="204">
        <v>42955</v>
      </c>
      <c r="B2287" s="229">
        <v>13591.810944999999</v>
      </c>
      <c r="C2287" s="207">
        <v>-0.78</v>
      </c>
      <c r="D2287" s="238">
        <v>55.2776</v>
      </c>
      <c r="E2287" s="207">
        <v>-0.78</v>
      </c>
      <c r="F2287" s="207">
        <v>0</v>
      </c>
      <c r="G2287" s="207">
        <f t="shared" si="19"/>
        <v>1.5929954201447542E-2</v>
      </c>
      <c r="H2287" s="207">
        <v>0.49608983539752183</v>
      </c>
      <c r="I2287" s="188"/>
      <c r="J2287" s="188"/>
      <c r="K2287" s="188"/>
      <c r="L2287" s="188"/>
      <c r="M2287" s="188"/>
      <c r="N2287" s="188"/>
      <c r="O2287" s="233">
        <v>9978.5499999999993</v>
      </c>
      <c r="P2287" s="228">
        <v>-0.78399984091316222</v>
      </c>
    </row>
    <row r="2288" spans="1:16" x14ac:dyDescent="0.35">
      <c r="A2288" s="204">
        <v>42956</v>
      </c>
      <c r="B2288" s="229">
        <v>13495.809746999999</v>
      </c>
      <c r="C2288" s="207">
        <v>-0.71</v>
      </c>
      <c r="D2288" s="238">
        <v>54.889200000000002</v>
      </c>
      <c r="E2288" s="207">
        <v>-0.7</v>
      </c>
      <c r="F2288" s="207">
        <v>1.0000000000000009E-2</v>
      </c>
      <c r="G2288" s="207">
        <f t="shared" si="19"/>
        <v>1.5963465543372007E-2</v>
      </c>
      <c r="H2288" s="207">
        <v>0.49598364848969223</v>
      </c>
      <c r="I2288" s="188"/>
      <c r="J2288" s="188"/>
      <c r="K2288" s="188"/>
      <c r="L2288" s="188"/>
      <c r="M2288" s="188"/>
      <c r="N2288" s="188"/>
      <c r="O2288" s="233">
        <v>9908.0499999999993</v>
      </c>
      <c r="P2288" s="228">
        <v>-0.70651547569536666</v>
      </c>
    </row>
    <row r="2289" spans="1:16" x14ac:dyDescent="0.35">
      <c r="A2289" s="204">
        <v>42957</v>
      </c>
      <c r="B2289" s="229">
        <v>13377.052011</v>
      </c>
      <c r="C2289" s="207">
        <v>-0.88</v>
      </c>
      <c r="D2289" s="238">
        <v>54.406300000000002</v>
      </c>
      <c r="E2289" s="207">
        <v>-0.88</v>
      </c>
      <c r="F2289" s="207">
        <v>0</v>
      </c>
      <c r="G2289" s="207">
        <f t="shared" si="19"/>
        <v>1.5967421327591748E-2</v>
      </c>
      <c r="H2289" s="207">
        <v>0.49584935819667109</v>
      </c>
      <c r="I2289" s="188"/>
      <c r="J2289" s="188"/>
      <c r="K2289" s="188"/>
      <c r="L2289" s="188"/>
      <c r="M2289" s="188"/>
      <c r="N2289" s="188"/>
      <c r="O2289" s="233">
        <v>9820.25</v>
      </c>
      <c r="P2289" s="228">
        <v>-0.88614813207441701</v>
      </c>
    </row>
    <row r="2290" spans="1:16" x14ac:dyDescent="0.35">
      <c r="A2290" s="204">
        <v>42958</v>
      </c>
      <c r="B2290" s="229">
        <v>13234.200101</v>
      </c>
      <c r="C2290" s="207">
        <v>-1.07</v>
      </c>
      <c r="D2290" s="238">
        <v>53.824199999999998</v>
      </c>
      <c r="E2290" s="207">
        <v>-1.07</v>
      </c>
      <c r="F2290" s="207">
        <v>0</v>
      </c>
      <c r="G2290" s="207">
        <f t="shared" si="19"/>
        <v>1.5971274739035101E-2</v>
      </c>
      <c r="H2290" s="207">
        <v>0.49571517682320826</v>
      </c>
      <c r="I2290" s="188"/>
      <c r="J2290" s="188"/>
      <c r="K2290" s="188"/>
      <c r="L2290" s="188"/>
      <c r="M2290" s="188"/>
      <c r="N2290" s="188"/>
      <c r="O2290" s="233">
        <v>9710.7999999999993</v>
      </c>
      <c r="P2290" s="228">
        <v>-1.1145337440492933</v>
      </c>
    </row>
    <row r="2291" spans="1:16" x14ac:dyDescent="0.35">
      <c r="A2291" s="204">
        <v>42961</v>
      </c>
      <c r="B2291" s="229">
        <v>13347.751242</v>
      </c>
      <c r="C2291" s="207">
        <v>0.86</v>
      </c>
      <c r="D2291" s="238">
        <v>54.285200000000003</v>
      </c>
      <c r="E2291" s="207">
        <v>0.86</v>
      </c>
      <c r="F2291" s="207">
        <v>0</v>
      </c>
      <c r="G2291" s="207">
        <f t="shared" si="19"/>
        <v>1.5942148294377661E-2</v>
      </c>
      <c r="H2291" s="207">
        <v>0.49558110422229201</v>
      </c>
      <c r="I2291" s="188"/>
      <c r="J2291" s="188"/>
      <c r="K2291" s="188"/>
      <c r="L2291" s="188"/>
      <c r="M2291" s="188"/>
      <c r="N2291" s="188"/>
      <c r="O2291" s="233">
        <v>9794.15</v>
      </c>
      <c r="P2291" s="228">
        <v>0.85832269226016766</v>
      </c>
    </row>
    <row r="2292" spans="1:16" x14ac:dyDescent="0.35">
      <c r="A2292" s="204">
        <v>42963</v>
      </c>
      <c r="B2292" s="229">
        <v>13488.327336</v>
      </c>
      <c r="C2292" s="207">
        <v>1.05</v>
      </c>
      <c r="D2292" s="238">
        <v>54.849699999999999</v>
      </c>
      <c r="E2292" s="207">
        <v>1.04</v>
      </c>
      <c r="F2292" s="207">
        <v>-1.0000000000000009E-2</v>
      </c>
      <c r="G2292" s="207">
        <f t="shared" si="19"/>
        <v>1.5938186237509023E-2</v>
      </c>
      <c r="H2292" s="207">
        <v>0.4954470100018698</v>
      </c>
      <c r="I2292" s="188"/>
      <c r="J2292" s="188"/>
      <c r="K2292" s="188"/>
      <c r="L2292" s="188"/>
      <c r="M2292" s="188"/>
      <c r="N2292" s="188"/>
      <c r="O2292" s="233">
        <v>9897.2999999999993</v>
      </c>
      <c r="P2292" s="228">
        <v>1.0531797042111835</v>
      </c>
    </row>
    <row r="2293" spans="1:16" x14ac:dyDescent="0.35">
      <c r="A2293" s="204">
        <v>42964</v>
      </c>
      <c r="B2293" s="229">
        <v>13497.689990000001</v>
      </c>
      <c r="C2293" s="207">
        <v>7.0000000000000007E-2</v>
      </c>
      <c r="D2293" s="238">
        <v>54.886600000000001</v>
      </c>
      <c r="E2293" s="207">
        <v>7.0000000000000007E-2</v>
      </c>
      <c r="F2293" s="207">
        <v>0</v>
      </c>
      <c r="G2293" s="207">
        <f t="shared" si="19"/>
        <v>1.5942148294377661E-2</v>
      </c>
      <c r="H2293" s="207">
        <v>0.49531316237421563</v>
      </c>
      <c r="I2293" s="188"/>
      <c r="J2293" s="188"/>
      <c r="K2293" s="188"/>
      <c r="L2293" s="188"/>
      <c r="M2293" s="188"/>
      <c r="N2293" s="188"/>
      <c r="O2293" s="233">
        <v>9904.15</v>
      </c>
      <c r="P2293" s="228">
        <v>6.9210794863249214E-2</v>
      </c>
    </row>
    <row r="2294" spans="1:16" x14ac:dyDescent="0.35">
      <c r="A2294" s="204">
        <v>42965</v>
      </c>
      <c r="B2294" s="229">
        <v>13407.074923</v>
      </c>
      <c r="C2294" s="207">
        <v>-0.67</v>
      </c>
      <c r="D2294" s="238">
        <v>54.517200000000003</v>
      </c>
      <c r="E2294" s="207">
        <v>-0.67</v>
      </c>
      <c r="F2294" s="207">
        <v>0</v>
      </c>
      <c r="G2294" s="207">
        <f t="shared" si="19"/>
        <v>1.5924463813244881E-2</v>
      </c>
      <c r="H2294" s="207">
        <v>0.49517942306657298</v>
      </c>
      <c r="I2294" s="188"/>
      <c r="J2294" s="188"/>
      <c r="K2294" s="188"/>
      <c r="L2294" s="188"/>
      <c r="M2294" s="188"/>
      <c r="N2294" s="188"/>
      <c r="O2294" s="233">
        <v>9837.4</v>
      </c>
      <c r="P2294" s="228">
        <v>-0.67395990569609709</v>
      </c>
    </row>
    <row r="2295" spans="1:16" x14ac:dyDescent="0.35">
      <c r="A2295" s="204">
        <v>42968</v>
      </c>
      <c r="B2295" s="229">
        <v>13293.875015</v>
      </c>
      <c r="C2295" s="207">
        <v>-0.84</v>
      </c>
      <c r="D2295" s="238">
        <v>54.053600000000003</v>
      </c>
      <c r="E2295" s="207">
        <v>-0.85</v>
      </c>
      <c r="F2295" s="207">
        <v>-1.0000000000000009E-2</v>
      </c>
      <c r="G2295" s="207">
        <f t="shared" si="19"/>
        <v>1.5924463813244878E-2</v>
      </c>
      <c r="H2295" s="207">
        <v>0.49504566976083397</v>
      </c>
      <c r="I2295" s="188"/>
      <c r="J2295" s="188"/>
      <c r="K2295" s="188"/>
      <c r="L2295" s="188"/>
      <c r="M2295" s="188"/>
      <c r="N2295" s="188"/>
      <c r="O2295" s="233">
        <v>9754.35</v>
      </c>
      <c r="P2295" s="228">
        <v>-0.84422713318559051</v>
      </c>
    </row>
    <row r="2296" spans="1:16" x14ac:dyDescent="0.35">
      <c r="A2296" s="204">
        <v>42969</v>
      </c>
      <c r="B2296" s="229">
        <v>13309.139149000001</v>
      </c>
      <c r="C2296" s="207">
        <v>0.11</v>
      </c>
      <c r="D2296" s="238">
        <v>54.113100000000003</v>
      </c>
      <c r="E2296" s="207">
        <v>0.11</v>
      </c>
      <c r="F2296" s="207">
        <v>0</v>
      </c>
      <c r="G2296" s="207">
        <f t="shared" si="19"/>
        <v>1.5928124282327136E-2</v>
      </c>
      <c r="H2296" s="207">
        <v>0.49491215449752535</v>
      </c>
      <c r="I2296" s="188"/>
      <c r="J2296" s="188"/>
      <c r="K2296" s="188"/>
      <c r="L2296" s="188"/>
      <c r="M2296" s="188"/>
      <c r="N2296" s="188"/>
      <c r="O2296" s="233">
        <v>9765.5499999999993</v>
      </c>
      <c r="P2296" s="228">
        <v>0.11482056723409462</v>
      </c>
    </row>
    <row r="2297" spans="1:16" x14ac:dyDescent="0.35">
      <c r="A2297" s="204">
        <v>42970</v>
      </c>
      <c r="B2297" s="229">
        <v>13427.667874999999</v>
      </c>
      <c r="C2297" s="207">
        <v>0.89</v>
      </c>
      <c r="D2297" s="238">
        <v>54.592300000000002</v>
      </c>
      <c r="E2297" s="207">
        <v>0.89</v>
      </c>
      <c r="F2297" s="207">
        <v>0</v>
      </c>
      <c r="G2297" s="207">
        <f t="shared" si="19"/>
        <v>1.5931682265400458E-2</v>
      </c>
      <c r="H2297" s="207">
        <v>0.49477874710431807</v>
      </c>
      <c r="I2297" s="188"/>
      <c r="J2297" s="188"/>
      <c r="K2297" s="188"/>
      <c r="L2297" s="188"/>
      <c r="M2297" s="188"/>
      <c r="N2297" s="188"/>
      <c r="O2297" s="233">
        <v>9852.5</v>
      </c>
      <c r="P2297" s="228">
        <v>0.89037483807876383</v>
      </c>
    </row>
    <row r="2298" spans="1:16" x14ac:dyDescent="0.35">
      <c r="A2298" s="204">
        <v>42971</v>
      </c>
      <c r="B2298" s="229">
        <v>13437.448741</v>
      </c>
      <c r="C2298" s="207">
        <v>7.0000000000000007E-2</v>
      </c>
      <c r="D2298" s="238">
        <v>54.628</v>
      </c>
      <c r="E2298" s="207">
        <v>7.0000000000000007E-2</v>
      </c>
      <c r="F2298" s="207">
        <v>0</v>
      </c>
      <c r="G2298" s="207">
        <f t="shared" si="19"/>
        <v>1.5931682265400458E-2</v>
      </c>
      <c r="H2298" s="207">
        <v>0.49464544743618227</v>
      </c>
      <c r="I2298" s="188"/>
      <c r="J2298" s="188"/>
      <c r="K2298" s="188"/>
      <c r="L2298" s="188"/>
      <c r="M2298" s="188"/>
      <c r="N2298" s="188"/>
      <c r="O2298" s="233">
        <v>9857.0499999999993</v>
      </c>
      <c r="P2298" s="228">
        <v>4.6181172291289235E-2</v>
      </c>
    </row>
    <row r="2299" spans="1:16" x14ac:dyDescent="0.35">
      <c r="A2299" s="204">
        <v>42975</v>
      </c>
      <c r="B2299" s="229">
        <v>13513.476282</v>
      </c>
      <c r="C2299" s="207">
        <v>0.56999999999999995</v>
      </c>
      <c r="D2299" s="238">
        <v>54.926600000000001</v>
      </c>
      <c r="E2299" s="207">
        <v>0.55000000000000004</v>
      </c>
      <c r="F2299" s="207">
        <v>-1.9999999999999907E-2</v>
      </c>
      <c r="G2299" s="207">
        <f t="shared" si="19"/>
        <v>1.5949764868243319E-2</v>
      </c>
      <c r="H2299" s="207">
        <v>0.49453997278795708</v>
      </c>
      <c r="I2299" s="188"/>
      <c r="J2299" s="188"/>
      <c r="K2299" s="188"/>
      <c r="L2299" s="188"/>
      <c r="M2299" s="188"/>
      <c r="N2299" s="188"/>
      <c r="O2299" s="233">
        <v>9912.7999999999993</v>
      </c>
      <c r="P2299" s="228">
        <v>0.56558503811992433</v>
      </c>
    </row>
    <row r="2300" spans="1:16" x14ac:dyDescent="0.35">
      <c r="A2300" s="204">
        <v>42976</v>
      </c>
      <c r="B2300" s="229">
        <v>13354.291487</v>
      </c>
      <c r="C2300" s="207">
        <v>-1.18</v>
      </c>
      <c r="D2300" s="238">
        <v>54.2806</v>
      </c>
      <c r="E2300" s="207">
        <v>-1.18</v>
      </c>
      <c r="F2300" s="207">
        <v>0</v>
      </c>
      <c r="G2300" s="207">
        <f t="shared" si="19"/>
        <v>1.5949764868243319E-2</v>
      </c>
      <c r="H2300" s="207">
        <v>0.4944068958318466</v>
      </c>
      <c r="I2300" s="188"/>
      <c r="J2300" s="188"/>
      <c r="K2300" s="188"/>
      <c r="L2300" s="188"/>
      <c r="M2300" s="188"/>
      <c r="N2300" s="188"/>
      <c r="O2300" s="233">
        <v>9796.0499999999993</v>
      </c>
      <c r="P2300" s="228">
        <v>-1.1777701557582116</v>
      </c>
    </row>
    <row r="2301" spans="1:16" x14ac:dyDescent="0.35">
      <c r="A2301" s="204">
        <v>42977</v>
      </c>
      <c r="B2301" s="229">
        <v>13474.733181</v>
      </c>
      <c r="C2301" s="207">
        <v>0.9</v>
      </c>
      <c r="D2301" s="238">
        <v>54.767800000000001</v>
      </c>
      <c r="E2301" s="207">
        <v>0.9</v>
      </c>
      <c r="F2301" s="207">
        <v>0</v>
      </c>
      <c r="G2301" s="207">
        <f t="shared" si="19"/>
        <v>1.5949764868243319E-2</v>
      </c>
      <c r="H2301" s="207">
        <v>0.49427392614805454</v>
      </c>
      <c r="I2301" s="188"/>
      <c r="J2301" s="188"/>
      <c r="K2301" s="188"/>
      <c r="L2301" s="188"/>
      <c r="M2301" s="188"/>
      <c r="N2301" s="188"/>
      <c r="O2301" s="233">
        <v>9884.4</v>
      </c>
      <c r="P2301" s="228">
        <v>0.90189413079762115</v>
      </c>
    </row>
    <row r="2302" spans="1:16" x14ac:dyDescent="0.35">
      <c r="A2302" s="204">
        <v>42978</v>
      </c>
      <c r="B2302" s="229">
        <v>13521.027199</v>
      </c>
      <c r="C2302" s="207">
        <v>0.34</v>
      </c>
      <c r="D2302" s="238">
        <v>54.950800000000001</v>
      </c>
      <c r="E2302" s="207">
        <v>0.33</v>
      </c>
      <c r="F2302" s="207">
        <v>-1.0000000000000009E-2</v>
      </c>
      <c r="G2302" s="207">
        <f t="shared" si="19"/>
        <v>1.5946007813143624E-2</v>
      </c>
      <c r="H2302" s="207">
        <v>0.49414094984056511</v>
      </c>
      <c r="I2302" s="188"/>
      <c r="J2302" s="188"/>
      <c r="K2302" s="188"/>
      <c r="L2302" s="188"/>
      <c r="M2302" s="188"/>
      <c r="N2302" s="188"/>
      <c r="O2302" s="233">
        <v>9917.9</v>
      </c>
      <c r="P2302" s="228">
        <v>0.33891789081785439</v>
      </c>
    </row>
    <row r="2303" spans="1:16" x14ac:dyDescent="0.35">
      <c r="A2303" s="204">
        <v>42979</v>
      </c>
      <c r="B2303" s="229">
        <v>13598.094364</v>
      </c>
      <c r="C2303" s="207">
        <v>0.56999999999999995</v>
      </c>
      <c r="D2303" s="238">
        <v>55.256399999999999</v>
      </c>
      <c r="E2303" s="207">
        <v>0.56000000000000005</v>
      </c>
      <c r="F2303" s="207">
        <v>-9.9999999999998979E-3</v>
      </c>
      <c r="G2303" s="207">
        <f t="shared" si="19"/>
        <v>1.5924463813244881E-2</v>
      </c>
      <c r="H2303" s="207">
        <v>0.49400808070760155</v>
      </c>
      <c r="I2303" s="188"/>
      <c r="J2303" s="188"/>
      <c r="K2303" s="188"/>
      <c r="L2303" s="188"/>
      <c r="M2303" s="188"/>
      <c r="N2303" s="188"/>
      <c r="O2303" s="233">
        <v>9974.4</v>
      </c>
      <c r="P2303" s="228">
        <v>0.56967704856874946</v>
      </c>
    </row>
    <row r="2304" spans="1:16" x14ac:dyDescent="0.35">
      <c r="A2304" s="204">
        <v>42982</v>
      </c>
      <c r="B2304" s="229">
        <v>13514.156182999999</v>
      </c>
      <c r="C2304" s="207">
        <v>-0.62</v>
      </c>
      <c r="D2304" s="238">
        <v>54.912100000000002</v>
      </c>
      <c r="E2304" s="207">
        <v>-0.62</v>
      </c>
      <c r="F2304" s="207">
        <v>0</v>
      </c>
      <c r="G2304" s="207">
        <f t="shared" si="19"/>
        <v>1.5928124282327136E-2</v>
      </c>
      <c r="H2304" s="207">
        <v>0.49387544754271995</v>
      </c>
      <c r="I2304" s="188"/>
      <c r="J2304" s="188"/>
      <c r="K2304" s="188"/>
      <c r="L2304" s="188"/>
      <c r="M2304" s="188"/>
      <c r="N2304" s="188"/>
      <c r="O2304" s="233">
        <v>9912.85</v>
      </c>
      <c r="P2304" s="228">
        <v>-0.61707972409367262</v>
      </c>
    </row>
    <row r="2305" spans="1:16" x14ac:dyDescent="0.35">
      <c r="A2305" s="204">
        <v>42983</v>
      </c>
      <c r="B2305" s="229">
        <v>13568.380290999999</v>
      </c>
      <c r="C2305" s="207">
        <v>0.4</v>
      </c>
      <c r="D2305" s="238">
        <v>55.13</v>
      </c>
      <c r="E2305" s="207">
        <v>0.4</v>
      </c>
      <c r="F2305" s="207">
        <v>0</v>
      </c>
      <c r="G2305" s="207">
        <f t="shared" si="19"/>
        <v>1.5928124282327136E-2</v>
      </c>
      <c r="H2305" s="207">
        <v>0.49374292105029444</v>
      </c>
      <c r="I2305" s="188"/>
      <c r="J2305" s="188"/>
      <c r="K2305" s="188"/>
      <c r="L2305" s="188"/>
      <c r="M2305" s="188"/>
      <c r="N2305" s="188"/>
      <c r="O2305" s="233">
        <v>9952.2000000000007</v>
      </c>
      <c r="P2305" s="228">
        <v>0.39695950206046049</v>
      </c>
    </row>
    <row r="2306" spans="1:16" x14ac:dyDescent="0.35">
      <c r="A2306" s="204">
        <v>42984</v>
      </c>
      <c r="B2306" s="229">
        <v>13519.299515999999</v>
      </c>
      <c r="C2306" s="207">
        <v>-0.36</v>
      </c>
      <c r="D2306" s="238">
        <v>54.928699999999999</v>
      </c>
      <c r="E2306" s="207">
        <v>-0.37</v>
      </c>
      <c r="F2306" s="207">
        <v>-1.0000000000000009E-2</v>
      </c>
      <c r="G2306" s="207">
        <f t="shared" si="19"/>
        <v>1.5928124282327136E-2</v>
      </c>
      <c r="H2306" s="207">
        <v>0.49361038771412952</v>
      </c>
      <c r="I2306" s="188"/>
      <c r="J2306" s="188"/>
      <c r="K2306" s="188"/>
      <c r="L2306" s="188"/>
      <c r="M2306" s="188"/>
      <c r="N2306" s="188"/>
      <c r="O2306" s="233">
        <v>9916.2000000000007</v>
      </c>
      <c r="P2306" s="228">
        <v>-0.36172906493036711</v>
      </c>
    </row>
    <row r="2307" spans="1:16" x14ac:dyDescent="0.35">
      <c r="A2307" s="204">
        <v>42985</v>
      </c>
      <c r="B2307" s="229">
        <v>13539.913121</v>
      </c>
      <c r="C2307" s="207">
        <v>0.15</v>
      </c>
      <c r="D2307" s="238">
        <v>55.009799999999998</v>
      </c>
      <c r="E2307" s="207">
        <v>0.15</v>
      </c>
      <c r="F2307" s="207">
        <v>0</v>
      </c>
      <c r="G2307" s="207">
        <f t="shared" si="19"/>
        <v>1.5931682265400458E-2</v>
      </c>
      <c r="H2307" s="207">
        <v>0.49347808190113124</v>
      </c>
      <c r="I2307" s="188"/>
      <c r="J2307" s="188"/>
      <c r="K2307" s="188"/>
      <c r="L2307" s="188"/>
      <c r="M2307" s="188"/>
      <c r="N2307" s="188"/>
      <c r="O2307" s="233">
        <v>9929.9</v>
      </c>
      <c r="P2307" s="228">
        <v>0.138157762045934</v>
      </c>
    </row>
    <row r="2308" spans="1:16" x14ac:dyDescent="0.35">
      <c r="A2308" s="204">
        <v>42986</v>
      </c>
      <c r="B2308" s="229">
        <v>13546.567244</v>
      </c>
      <c r="C2308" s="207">
        <v>0.05</v>
      </c>
      <c r="D2308" s="238">
        <v>55.035299999999999</v>
      </c>
      <c r="E2308" s="207">
        <v>0.05</v>
      </c>
      <c r="F2308" s="207">
        <v>0</v>
      </c>
      <c r="G2308" s="207">
        <f t="shared" si="19"/>
        <v>1.5865679385239969E-2</v>
      </c>
      <c r="H2308" s="207">
        <v>0.49334588232019272</v>
      </c>
      <c r="I2308" s="188"/>
      <c r="J2308" s="188"/>
      <c r="K2308" s="188"/>
      <c r="L2308" s="188"/>
      <c r="M2308" s="188"/>
      <c r="N2308" s="188"/>
      <c r="O2308" s="233">
        <v>9934.7999999999993</v>
      </c>
      <c r="P2308" s="228">
        <v>4.9345914863187311E-2</v>
      </c>
    </row>
    <row r="2309" spans="1:16" x14ac:dyDescent="0.35">
      <c r="A2309" s="204">
        <v>42989</v>
      </c>
      <c r="B2309" s="229">
        <v>13646.374889000001</v>
      </c>
      <c r="C2309" s="207">
        <v>0.74</v>
      </c>
      <c r="D2309" s="238">
        <v>55.432299999999998</v>
      </c>
      <c r="E2309" s="207">
        <v>0.72</v>
      </c>
      <c r="F2309" s="207">
        <v>-2.0000000000000018E-2</v>
      </c>
      <c r="G2309" s="207">
        <f t="shared" si="19"/>
        <v>1.58844488248975E-2</v>
      </c>
      <c r="H2309" s="207">
        <v>0.49324142771093282</v>
      </c>
      <c r="I2309" s="188"/>
      <c r="J2309" s="188"/>
      <c r="K2309" s="188"/>
      <c r="L2309" s="188"/>
      <c r="M2309" s="188"/>
      <c r="N2309" s="188"/>
      <c r="O2309" s="233">
        <v>10006.049999999999</v>
      </c>
      <c r="P2309" s="228">
        <v>0.71717598743809641</v>
      </c>
    </row>
    <row r="2310" spans="1:16" x14ac:dyDescent="0.35">
      <c r="A2310" s="204">
        <v>42990</v>
      </c>
      <c r="B2310" s="229">
        <v>13765.026803000001</v>
      </c>
      <c r="C2310" s="207">
        <v>0.87</v>
      </c>
      <c r="D2310" s="238">
        <v>55.912500000000001</v>
      </c>
      <c r="E2310" s="207">
        <v>0.87</v>
      </c>
      <c r="F2310" s="207">
        <v>0</v>
      </c>
      <c r="G2310" s="207">
        <f t="shared" si="19"/>
        <v>1.5887812738077212E-2</v>
      </c>
      <c r="H2310" s="207">
        <v>0.49310944779812377</v>
      </c>
      <c r="I2310" s="188"/>
      <c r="J2310" s="188"/>
      <c r="K2310" s="188"/>
      <c r="L2310" s="188"/>
      <c r="M2310" s="188"/>
      <c r="N2310" s="188"/>
      <c r="O2310" s="233">
        <v>10093.049999999999</v>
      </c>
      <c r="P2310" s="228">
        <v>0.86947396824920919</v>
      </c>
    </row>
    <row r="2311" spans="1:16" x14ac:dyDescent="0.35">
      <c r="A2311" s="204">
        <v>42991</v>
      </c>
      <c r="B2311" s="229">
        <v>13746.301622000001</v>
      </c>
      <c r="C2311" s="207">
        <v>-0.14000000000000001</v>
      </c>
      <c r="D2311" s="238">
        <v>55.834699999999998</v>
      </c>
      <c r="E2311" s="207">
        <v>-0.14000000000000001</v>
      </c>
      <c r="F2311" s="207">
        <v>0</v>
      </c>
      <c r="G2311" s="207">
        <f t="shared" si="19"/>
        <v>1.5887812738077212E-2</v>
      </c>
      <c r="H2311" s="207">
        <v>0.49297757367331069</v>
      </c>
      <c r="I2311" s="188"/>
      <c r="J2311" s="188"/>
      <c r="K2311" s="188"/>
      <c r="L2311" s="188"/>
      <c r="M2311" s="188"/>
      <c r="N2311" s="188"/>
      <c r="O2311" s="233">
        <v>10079.299999999999</v>
      </c>
      <c r="P2311" s="228">
        <v>-0.13623235790965069</v>
      </c>
    </row>
    <row r="2312" spans="1:16" x14ac:dyDescent="0.35">
      <c r="A2312" s="204">
        <v>42992</v>
      </c>
      <c r="B2312" s="229">
        <v>13756.284749</v>
      </c>
      <c r="C2312" s="207">
        <v>7.0000000000000007E-2</v>
      </c>
      <c r="D2312" s="238">
        <v>55.872399999999999</v>
      </c>
      <c r="E2312" s="207">
        <v>7.0000000000000007E-2</v>
      </c>
      <c r="F2312" s="207">
        <v>0</v>
      </c>
      <c r="G2312" s="207">
        <f t="shared" si="19"/>
        <v>1.5891074034442475E-2</v>
      </c>
      <c r="H2312" s="207">
        <v>0.49284580519538723</v>
      </c>
      <c r="I2312" s="188"/>
      <c r="J2312" s="188"/>
      <c r="K2312" s="188"/>
      <c r="L2312" s="188"/>
      <c r="M2312" s="188"/>
      <c r="N2312" s="188"/>
      <c r="O2312" s="233">
        <v>10086.6</v>
      </c>
      <c r="P2312" s="228">
        <v>7.2425664480679136E-2</v>
      </c>
    </row>
    <row r="2313" spans="1:16" x14ac:dyDescent="0.35">
      <c r="A2313" s="204">
        <v>42993</v>
      </c>
      <c r="B2313" s="229">
        <v>13754.620895</v>
      </c>
      <c r="C2313" s="207">
        <v>-0.01</v>
      </c>
      <c r="D2313" s="238">
        <v>55.8643</v>
      </c>
      <c r="E2313" s="207">
        <v>-0.01</v>
      </c>
      <c r="F2313" s="207">
        <v>0</v>
      </c>
      <c r="G2313" s="207">
        <f t="shared" si="19"/>
        <v>1.5871904321995593E-2</v>
      </c>
      <c r="H2313" s="207">
        <v>0.49271414222351034</v>
      </c>
      <c r="I2313" s="188"/>
      <c r="J2313" s="188"/>
      <c r="K2313" s="188"/>
      <c r="L2313" s="188"/>
      <c r="M2313" s="188"/>
      <c r="N2313" s="188"/>
      <c r="O2313" s="233">
        <v>10085.4</v>
      </c>
      <c r="P2313" s="228">
        <v>-1.1896972220577078E-2</v>
      </c>
    </row>
    <row r="2314" spans="1:16" x14ac:dyDescent="0.35">
      <c r="A2314" s="204">
        <v>42996</v>
      </c>
      <c r="B2314" s="229">
        <v>13848.340990000001</v>
      </c>
      <c r="C2314" s="207">
        <v>0.68</v>
      </c>
      <c r="D2314" s="238">
        <v>56.237299999999998</v>
      </c>
      <c r="E2314" s="207">
        <v>0.67</v>
      </c>
      <c r="F2314" s="207">
        <v>-1.0000000000000009E-2</v>
      </c>
      <c r="G2314" s="207">
        <f t="shared" si="19"/>
        <v>1.5871904321995593E-2</v>
      </c>
      <c r="H2314" s="207">
        <v>0.49258248724782056</v>
      </c>
      <c r="I2314" s="188"/>
      <c r="J2314" s="188"/>
      <c r="K2314" s="188"/>
      <c r="L2314" s="188"/>
      <c r="M2314" s="188"/>
      <c r="N2314" s="188"/>
      <c r="O2314" s="233">
        <v>10153.1</v>
      </c>
      <c r="P2314" s="228">
        <v>0.67126737660381075</v>
      </c>
    </row>
    <row r="2315" spans="1:16" x14ac:dyDescent="0.35">
      <c r="A2315" s="204">
        <v>42997</v>
      </c>
      <c r="B2315" s="229">
        <v>13840.784696000001</v>
      </c>
      <c r="C2315" s="207">
        <v>-0.05</v>
      </c>
      <c r="D2315" s="238">
        <v>56.203699999999998</v>
      </c>
      <c r="E2315" s="207">
        <v>-0.06</v>
      </c>
      <c r="F2315" s="207">
        <v>-9.999999999999995E-3</v>
      </c>
      <c r="G2315" s="207">
        <f t="shared" si="19"/>
        <v>1.5871904321995593E-2</v>
      </c>
      <c r="H2315" s="207">
        <v>0.49245093765862813</v>
      </c>
      <c r="I2315" s="188"/>
      <c r="J2315" s="188"/>
      <c r="K2315" s="188"/>
      <c r="L2315" s="188"/>
      <c r="M2315" s="188"/>
      <c r="N2315" s="188"/>
      <c r="O2315" s="233">
        <v>10147.549999999999</v>
      </c>
      <c r="P2315" s="228">
        <v>-5.4663107819297466E-2</v>
      </c>
    </row>
    <row r="2316" spans="1:16" x14ac:dyDescent="0.35">
      <c r="A2316" s="204">
        <v>42998</v>
      </c>
      <c r="B2316" s="229">
        <v>13832.041764</v>
      </c>
      <c r="C2316" s="207">
        <v>-0.06</v>
      </c>
      <c r="D2316" s="238">
        <v>56.167099999999998</v>
      </c>
      <c r="E2316" s="207">
        <v>-7.0000000000000007E-2</v>
      </c>
      <c r="F2316" s="207">
        <v>-1.0000000000000009E-2</v>
      </c>
      <c r="G2316" s="207">
        <f t="shared" si="19"/>
        <v>1.5849442238675456E-2</v>
      </c>
      <c r="H2316" s="207">
        <v>0.49231949331554137</v>
      </c>
      <c r="I2316" s="188"/>
      <c r="J2316" s="188"/>
      <c r="K2316" s="188"/>
      <c r="L2316" s="188"/>
      <c r="M2316" s="188"/>
      <c r="N2316" s="188"/>
      <c r="O2316" s="233">
        <v>10141.15</v>
      </c>
      <c r="P2316" s="228">
        <v>-6.3069410843007781E-2</v>
      </c>
    </row>
    <row r="2317" spans="1:16" x14ac:dyDescent="0.35">
      <c r="A2317" s="204">
        <v>42999</v>
      </c>
      <c r="B2317" s="229">
        <v>13806.598405999999</v>
      </c>
      <c r="C2317" s="207">
        <v>-0.18</v>
      </c>
      <c r="D2317" s="238">
        <v>56.061</v>
      </c>
      <c r="E2317" s="207">
        <v>-0.19</v>
      </c>
      <c r="F2317" s="207">
        <v>-1.0000000000000009E-2</v>
      </c>
      <c r="G2317" s="207">
        <f t="shared" si="19"/>
        <v>1.5846478952552177E-2</v>
      </c>
      <c r="H2317" s="207">
        <v>0.49218815407842986</v>
      </c>
      <c r="I2317" s="188"/>
      <c r="J2317" s="188"/>
      <c r="K2317" s="188"/>
      <c r="L2317" s="188"/>
      <c r="M2317" s="188"/>
      <c r="N2317" s="188"/>
      <c r="O2317" s="233">
        <v>10121.9</v>
      </c>
      <c r="P2317" s="228">
        <v>-0.18982068108646455</v>
      </c>
    </row>
    <row r="2318" spans="1:16" x14ac:dyDescent="0.35">
      <c r="A2318" s="204">
        <v>43000</v>
      </c>
      <c r="B2318" s="229">
        <v>13591.790601000001</v>
      </c>
      <c r="C2318" s="207">
        <v>-1.56</v>
      </c>
      <c r="D2318" s="238">
        <v>55.191000000000003</v>
      </c>
      <c r="E2318" s="207">
        <v>-1.55</v>
      </c>
      <c r="F2318" s="207">
        <v>1.0000000000000009E-2</v>
      </c>
      <c r="G2318" s="207">
        <f t="shared" si="19"/>
        <v>1.5874862862085233E-2</v>
      </c>
      <c r="H2318" s="207">
        <v>0.49208495252697881</v>
      </c>
      <c r="I2318" s="188"/>
      <c r="J2318" s="188"/>
      <c r="K2318" s="188"/>
      <c r="L2318" s="188"/>
      <c r="M2318" s="188"/>
      <c r="N2318" s="188"/>
      <c r="O2318" s="233">
        <v>9964.4</v>
      </c>
      <c r="P2318" s="228">
        <v>-1.5560319702822594</v>
      </c>
    </row>
    <row r="2319" spans="1:16" x14ac:dyDescent="0.35">
      <c r="A2319" s="204">
        <v>43003</v>
      </c>
      <c r="B2319" s="229">
        <v>13466.531515999999</v>
      </c>
      <c r="C2319" s="207">
        <v>-0.92</v>
      </c>
      <c r="D2319" s="238">
        <v>54.678400000000003</v>
      </c>
      <c r="E2319" s="207">
        <v>-0.93</v>
      </c>
      <c r="F2319" s="207">
        <v>-1.0000000000000009E-2</v>
      </c>
      <c r="G2319" s="207">
        <f t="shared" si="19"/>
        <v>1.5874862862085233E-2</v>
      </c>
      <c r="H2319" s="207">
        <v>0.49195383027592759</v>
      </c>
      <c r="I2319" s="188"/>
      <c r="J2319" s="188"/>
      <c r="K2319" s="188"/>
      <c r="L2319" s="188"/>
      <c r="M2319" s="188"/>
      <c r="N2319" s="188"/>
      <c r="O2319" s="233">
        <v>9872.6</v>
      </c>
      <c r="P2319" s="228">
        <v>-0.92127975593110745</v>
      </c>
    </row>
    <row r="2320" spans="1:16" x14ac:dyDescent="0.35">
      <c r="A2320" s="204">
        <v>43004</v>
      </c>
      <c r="B2320" s="229">
        <v>13465.072001</v>
      </c>
      <c r="C2320" s="207">
        <v>-0.01</v>
      </c>
      <c r="D2320" s="238">
        <v>54.6721</v>
      </c>
      <c r="E2320" s="207">
        <v>-0.01</v>
      </c>
      <c r="F2320" s="207">
        <v>0</v>
      </c>
      <c r="G2320" s="207">
        <f t="shared" si="19"/>
        <v>1.5877718860464365E-2</v>
      </c>
      <c r="H2320" s="207">
        <v>0.49182292474539985</v>
      </c>
      <c r="I2320" s="188"/>
      <c r="J2320" s="188"/>
      <c r="K2320" s="188"/>
      <c r="L2320" s="188"/>
      <c r="M2320" s="188"/>
      <c r="N2320" s="188"/>
      <c r="O2320" s="233">
        <v>9871.5</v>
      </c>
      <c r="P2320" s="228">
        <v>-1.1141948422911529E-2</v>
      </c>
    </row>
    <row r="2321" spans="1:16" x14ac:dyDescent="0.35">
      <c r="A2321" s="204">
        <v>43005</v>
      </c>
      <c r="B2321" s="229">
        <v>13279.850057</v>
      </c>
      <c r="C2321" s="207">
        <v>-1.38</v>
      </c>
      <c r="D2321" s="238">
        <v>53.935400000000001</v>
      </c>
      <c r="E2321" s="207">
        <v>-1.35</v>
      </c>
      <c r="F2321" s="207">
        <v>2.9999999999999805E-2</v>
      </c>
      <c r="G2321" s="207">
        <f t="shared" si="19"/>
        <v>1.6039670182460754E-2</v>
      </c>
      <c r="H2321" s="207">
        <v>0.49185893075833004</v>
      </c>
      <c r="I2321" s="188"/>
      <c r="J2321" s="188"/>
      <c r="K2321" s="188"/>
      <c r="L2321" s="188"/>
      <c r="M2321" s="188"/>
      <c r="N2321" s="188"/>
      <c r="O2321" s="233">
        <v>9735.75</v>
      </c>
      <c r="P2321" s="228">
        <v>-1.3751709466646407</v>
      </c>
    </row>
    <row r="2322" spans="1:16" x14ac:dyDescent="0.35">
      <c r="A2322" s="204">
        <v>43006</v>
      </c>
      <c r="B2322" s="229">
        <v>13325.163210000001</v>
      </c>
      <c r="C2322" s="207">
        <v>0.34</v>
      </c>
      <c r="D2322" s="238">
        <v>54.118600000000001</v>
      </c>
      <c r="E2322" s="207">
        <v>0.34</v>
      </c>
      <c r="F2322" s="207">
        <v>0</v>
      </c>
      <c r="G2322" s="207">
        <f t="shared" si="19"/>
        <v>1.6039670182460754E-2</v>
      </c>
      <c r="H2322" s="207">
        <v>0.49172816422284299</v>
      </c>
      <c r="I2322" s="188"/>
      <c r="J2322" s="188"/>
      <c r="K2322" s="188"/>
      <c r="L2322" s="188"/>
      <c r="M2322" s="188"/>
      <c r="N2322" s="188"/>
      <c r="O2322" s="233">
        <v>9768.9500000000007</v>
      </c>
      <c r="P2322" s="228">
        <v>0.34101122152890867</v>
      </c>
    </row>
    <row r="2323" spans="1:16" x14ac:dyDescent="0.35">
      <c r="A2323" s="204">
        <v>43007</v>
      </c>
      <c r="B2323" s="229">
        <v>13351.993725</v>
      </c>
      <c r="C2323" s="207">
        <v>0.2</v>
      </c>
      <c r="D2323" s="238">
        <v>54.198799999999999</v>
      </c>
      <c r="E2323" s="207">
        <v>0.15</v>
      </c>
      <c r="F2323" s="207">
        <v>-5.0000000000000017E-2</v>
      </c>
      <c r="G2323" s="207">
        <f t="shared" si="19"/>
        <v>1.6278979759751452E-2</v>
      </c>
      <c r="H2323" s="207">
        <v>0.49187449344259082</v>
      </c>
      <c r="I2323" s="188"/>
      <c r="J2323" s="188"/>
      <c r="K2323" s="188"/>
      <c r="L2323" s="188"/>
      <c r="M2323" s="188"/>
      <c r="N2323" s="188"/>
      <c r="O2323" s="233">
        <v>9788.6</v>
      </c>
      <c r="P2323" s="228">
        <v>0.20114751329466971</v>
      </c>
    </row>
    <row r="2324" spans="1:16" x14ac:dyDescent="0.35">
      <c r="A2324" s="204">
        <v>43011</v>
      </c>
      <c r="B2324" s="229">
        <v>13448.662693</v>
      </c>
      <c r="C2324" s="207">
        <v>0.72</v>
      </c>
      <c r="D2324" s="238">
        <v>54.571899999999999</v>
      </c>
      <c r="E2324" s="207">
        <v>0.69</v>
      </c>
      <c r="F2324" s="207">
        <v>-3.0000000000000027E-2</v>
      </c>
      <c r="G2324" s="207">
        <f t="shared" si="19"/>
        <v>1.6316737155065243E-2</v>
      </c>
      <c r="H2324" s="207">
        <v>0.49182667013138731</v>
      </c>
      <c r="I2324" s="188"/>
      <c r="J2324" s="188"/>
      <c r="K2324" s="188"/>
      <c r="L2324" s="188"/>
      <c r="M2324" s="188"/>
      <c r="N2324" s="188"/>
      <c r="O2324" s="233">
        <v>9859.5</v>
      </c>
      <c r="P2324" s="228">
        <v>0.72431195472283716</v>
      </c>
    </row>
    <row r="2325" spans="1:16" x14ac:dyDescent="0.35">
      <c r="A2325" s="204">
        <v>43012</v>
      </c>
      <c r="B2325" s="229">
        <v>13524.271003</v>
      </c>
      <c r="C2325" s="207">
        <v>0.56000000000000005</v>
      </c>
      <c r="D2325" s="238">
        <v>54.872799999999998</v>
      </c>
      <c r="E2325" s="207">
        <v>0.55000000000000004</v>
      </c>
      <c r="F2325" s="207">
        <v>-1.0000000000000009E-2</v>
      </c>
      <c r="G2325" s="207">
        <f t="shared" si="19"/>
        <v>1.6313560954603484E-2</v>
      </c>
      <c r="H2325" s="207">
        <v>0.49169602659562978</v>
      </c>
      <c r="I2325" s="188"/>
      <c r="J2325" s="188"/>
      <c r="K2325" s="188"/>
      <c r="L2325" s="188"/>
      <c r="M2325" s="188"/>
      <c r="N2325" s="188"/>
      <c r="O2325" s="233">
        <v>9914.9</v>
      </c>
      <c r="P2325" s="228">
        <v>0.56189461940260288</v>
      </c>
    </row>
    <row r="2326" spans="1:16" x14ac:dyDescent="0.35">
      <c r="A2326" s="204">
        <v>43013</v>
      </c>
      <c r="B2326" s="229">
        <v>13488.478795999999</v>
      </c>
      <c r="C2326" s="207">
        <v>-0.26</v>
      </c>
      <c r="D2326" s="238">
        <v>54.728099999999998</v>
      </c>
      <c r="E2326" s="207">
        <v>-0.26</v>
      </c>
      <c r="F2326" s="207">
        <v>0</v>
      </c>
      <c r="G2326" s="207">
        <f t="shared" si="19"/>
        <v>1.6295087032017014E-2</v>
      </c>
      <c r="H2326" s="207">
        <v>0.49156564363803268</v>
      </c>
      <c r="I2326" s="188"/>
      <c r="J2326" s="188"/>
      <c r="K2326" s="188"/>
      <c r="L2326" s="188"/>
      <c r="M2326" s="188"/>
      <c r="N2326" s="188"/>
      <c r="O2326" s="233">
        <v>9888.7000000000007</v>
      </c>
      <c r="P2326" s="228">
        <v>-0.2642487569213901</v>
      </c>
    </row>
    <row r="2327" spans="1:16" x14ac:dyDescent="0.35">
      <c r="A2327" s="204">
        <v>43014</v>
      </c>
      <c r="B2327" s="229">
        <v>13612.63</v>
      </c>
      <c r="C2327" s="207">
        <v>0.92</v>
      </c>
      <c r="D2327" s="238">
        <v>55.228000000000002</v>
      </c>
      <c r="E2327" s="207">
        <v>0.91</v>
      </c>
      <c r="F2327" s="207">
        <v>-1.0000000000000009E-2</v>
      </c>
      <c r="G2327" s="207">
        <f t="shared" si="19"/>
        <v>1.6295087032017014E-2</v>
      </c>
      <c r="H2327" s="207">
        <v>0.49143521529262518</v>
      </c>
      <c r="I2327" s="188"/>
      <c r="J2327" s="188"/>
      <c r="K2327" s="188"/>
      <c r="L2327" s="188"/>
      <c r="M2327" s="188"/>
      <c r="N2327" s="188"/>
      <c r="O2327" s="233">
        <v>9979.7000000000007</v>
      </c>
      <c r="P2327" s="228">
        <v>0.92024229676297176</v>
      </c>
    </row>
    <row r="2328" spans="1:16" x14ac:dyDescent="0.35">
      <c r="A2328" s="204">
        <v>43017</v>
      </c>
      <c r="B2328" s="229">
        <v>13625.004788</v>
      </c>
      <c r="C2328" s="207">
        <v>0.09</v>
      </c>
      <c r="D2328" s="238">
        <v>55.2727</v>
      </c>
      <c r="E2328" s="207">
        <v>0.08</v>
      </c>
      <c r="F2328" s="207">
        <v>-9.999999999999995E-3</v>
      </c>
      <c r="G2328" s="207">
        <f t="shared" ref="G2328:G2391" si="20">+STDEV(F2080:F2328)</f>
        <v>1.6292006008303075E-2</v>
      </c>
      <c r="H2328" s="207">
        <v>0.49130489062167515</v>
      </c>
      <c r="I2328" s="188"/>
      <c r="J2328" s="188"/>
      <c r="K2328" s="188"/>
      <c r="L2328" s="188"/>
      <c r="M2328" s="188"/>
      <c r="N2328" s="188"/>
      <c r="O2328" s="233">
        <v>9988.75</v>
      </c>
      <c r="P2328" s="228">
        <v>9.068408870005383E-2</v>
      </c>
    </row>
    <row r="2329" spans="1:16" x14ac:dyDescent="0.35">
      <c r="A2329" s="204">
        <v>43018</v>
      </c>
      <c r="B2329" s="229">
        <v>13663.443218</v>
      </c>
      <c r="C2329" s="207">
        <v>0.28000000000000003</v>
      </c>
      <c r="D2329" s="238">
        <v>55.425600000000003</v>
      </c>
      <c r="E2329" s="207">
        <v>0.28000000000000003</v>
      </c>
      <c r="F2329" s="207">
        <v>0</v>
      </c>
      <c r="G2329" s="207">
        <f t="shared" si="20"/>
        <v>1.6295087032017014E-2</v>
      </c>
      <c r="H2329" s="207">
        <v>0.49117483323917688</v>
      </c>
      <c r="I2329" s="188"/>
      <c r="J2329" s="188"/>
      <c r="K2329" s="188"/>
      <c r="L2329" s="188"/>
      <c r="M2329" s="188"/>
      <c r="N2329" s="188"/>
      <c r="O2329" s="233">
        <v>10016.950000000001</v>
      </c>
      <c r="P2329" s="228">
        <v>0.28231760730822902</v>
      </c>
    </row>
    <row r="2330" spans="1:16" x14ac:dyDescent="0.35">
      <c r="A2330" s="204">
        <v>43019</v>
      </c>
      <c r="B2330" s="229">
        <v>13619.616861</v>
      </c>
      <c r="C2330" s="207">
        <v>-0.32</v>
      </c>
      <c r="D2330" s="238">
        <v>55.245399999999997</v>
      </c>
      <c r="E2330" s="207">
        <v>-0.33</v>
      </c>
      <c r="F2330" s="207">
        <v>-1.0000000000000009E-2</v>
      </c>
      <c r="G2330" s="207">
        <f t="shared" si="20"/>
        <v>1.6292006008303075E-2</v>
      </c>
      <c r="H2330" s="207">
        <v>0.49104472288620504</v>
      </c>
      <c r="I2330" s="188"/>
      <c r="J2330" s="188"/>
      <c r="K2330" s="188"/>
      <c r="L2330" s="188"/>
      <c r="M2330" s="188"/>
      <c r="N2330" s="188"/>
      <c r="O2330" s="233">
        <v>9984.7999999999993</v>
      </c>
      <c r="P2330" s="228">
        <v>-0.32095597961456784</v>
      </c>
    </row>
    <row r="2331" spans="1:16" x14ac:dyDescent="0.35">
      <c r="A2331" s="204">
        <v>43020</v>
      </c>
      <c r="B2331" s="229">
        <v>13771.842864</v>
      </c>
      <c r="C2331" s="207">
        <v>1.1200000000000001</v>
      </c>
      <c r="D2331" s="238">
        <v>55.859200000000001</v>
      </c>
      <c r="E2331" s="207">
        <v>1.1100000000000001</v>
      </c>
      <c r="F2331" s="207">
        <v>-1.0000000000000009E-2</v>
      </c>
      <c r="G2331" s="207">
        <f t="shared" si="20"/>
        <v>1.6270322976760662E-2</v>
      </c>
      <c r="H2331" s="207">
        <v>0.4909147157848528</v>
      </c>
      <c r="I2331" s="188"/>
      <c r="J2331" s="188"/>
      <c r="K2331" s="188"/>
      <c r="L2331" s="188"/>
      <c r="M2331" s="188"/>
      <c r="N2331" s="188"/>
      <c r="O2331" s="233">
        <v>10096.4</v>
      </c>
      <c r="P2331" s="228">
        <v>1.1176989023315476</v>
      </c>
    </row>
    <row r="2332" spans="1:16" x14ac:dyDescent="0.35">
      <c r="A2332" s="204">
        <v>43021</v>
      </c>
      <c r="B2332" s="229">
        <v>13868.702797</v>
      </c>
      <c r="C2332" s="207">
        <v>0.7</v>
      </c>
      <c r="D2332" s="238">
        <v>56.250799999999998</v>
      </c>
      <c r="E2332" s="207">
        <v>0.7</v>
      </c>
      <c r="F2332" s="207">
        <v>0</v>
      </c>
      <c r="G2332" s="207">
        <f t="shared" si="20"/>
        <v>1.6270322976760662E-2</v>
      </c>
      <c r="H2332" s="207">
        <v>0.49078498264920134</v>
      </c>
      <c r="I2332" s="188"/>
      <c r="J2332" s="188"/>
      <c r="K2332" s="188"/>
      <c r="L2332" s="188"/>
      <c r="M2332" s="188"/>
      <c r="N2332" s="188"/>
      <c r="O2332" s="233">
        <v>10167.450000000001</v>
      </c>
      <c r="P2332" s="228">
        <v>0.70371617606276593</v>
      </c>
    </row>
    <row r="2333" spans="1:16" x14ac:dyDescent="0.35">
      <c r="A2333" s="204">
        <v>43024</v>
      </c>
      <c r="B2333" s="229">
        <v>13955.223365</v>
      </c>
      <c r="C2333" s="207">
        <v>0.62</v>
      </c>
      <c r="D2333" s="238">
        <v>56.5989</v>
      </c>
      <c r="E2333" s="207">
        <v>0.62</v>
      </c>
      <c r="F2333" s="207">
        <v>0</v>
      </c>
      <c r="G2333" s="207">
        <f t="shared" si="20"/>
        <v>1.6273308594537069E-2</v>
      </c>
      <c r="H2333" s="207">
        <v>0.49065535221232642</v>
      </c>
      <c r="I2333" s="188"/>
      <c r="J2333" s="188"/>
      <c r="K2333" s="188"/>
      <c r="L2333" s="188"/>
      <c r="M2333" s="188"/>
      <c r="N2333" s="188"/>
      <c r="O2333" s="233">
        <v>10230.85</v>
      </c>
      <c r="P2333" s="228">
        <v>0.62355851270475526</v>
      </c>
    </row>
    <row r="2334" spans="1:16" x14ac:dyDescent="0.35">
      <c r="A2334" s="204">
        <v>43025</v>
      </c>
      <c r="B2334" s="229">
        <v>13960.09296</v>
      </c>
      <c r="C2334" s="207">
        <v>0.03</v>
      </c>
      <c r="D2334" s="238">
        <v>56.6175</v>
      </c>
      <c r="E2334" s="207">
        <v>0.03</v>
      </c>
      <c r="F2334" s="207">
        <v>0</v>
      </c>
      <c r="G2334" s="207">
        <f t="shared" si="20"/>
        <v>1.627619417113425E-2</v>
      </c>
      <c r="H2334" s="207">
        <v>0.49052582433894332</v>
      </c>
      <c r="I2334" s="188"/>
      <c r="J2334" s="188"/>
      <c r="K2334" s="188"/>
      <c r="L2334" s="188"/>
      <c r="M2334" s="188"/>
      <c r="N2334" s="188"/>
      <c r="O2334" s="233">
        <v>10234.450000000001</v>
      </c>
      <c r="P2334" s="228">
        <v>3.5187692127246158E-2</v>
      </c>
    </row>
    <row r="2335" spans="1:16" x14ac:dyDescent="0.35">
      <c r="A2335" s="204">
        <v>43026</v>
      </c>
      <c r="B2335" s="229">
        <v>13927.915438</v>
      </c>
      <c r="C2335" s="207">
        <v>-0.23</v>
      </c>
      <c r="D2335" s="238">
        <v>56.481900000000003</v>
      </c>
      <c r="E2335" s="207">
        <v>-0.24</v>
      </c>
      <c r="F2335" s="207">
        <v>-9.9999999999999811E-3</v>
      </c>
      <c r="G2335" s="207">
        <f t="shared" si="20"/>
        <v>1.6254191164296494E-2</v>
      </c>
      <c r="H2335" s="207">
        <v>0.49039625091569583</v>
      </c>
      <c r="I2335" s="188"/>
      <c r="J2335" s="188"/>
      <c r="K2335" s="188"/>
      <c r="L2335" s="188"/>
      <c r="M2335" s="188"/>
      <c r="N2335" s="188"/>
      <c r="O2335" s="233">
        <v>10210.85</v>
      </c>
      <c r="P2335" s="228">
        <v>-0.23059373000015013</v>
      </c>
    </row>
    <row r="2336" spans="1:16" x14ac:dyDescent="0.35">
      <c r="A2336" s="204">
        <v>43031</v>
      </c>
      <c r="B2336" s="229">
        <v>13892.47788</v>
      </c>
      <c r="C2336" s="207">
        <v>-0.25</v>
      </c>
      <c r="D2336" s="238">
        <v>56.331400000000002</v>
      </c>
      <c r="E2336" s="207">
        <v>-0.27</v>
      </c>
      <c r="F2336" s="207">
        <v>-2.0000000000000018E-2</v>
      </c>
      <c r="G2336" s="207">
        <f t="shared" si="20"/>
        <v>1.6273308594537069E-2</v>
      </c>
      <c r="H2336" s="207">
        <v>0.4902942322872969</v>
      </c>
      <c r="I2336" s="188"/>
      <c r="J2336" s="188"/>
      <c r="K2336" s="188"/>
      <c r="L2336" s="188"/>
      <c r="M2336" s="188"/>
      <c r="N2336" s="188"/>
      <c r="O2336" s="233">
        <v>10184.85</v>
      </c>
      <c r="P2336" s="228">
        <v>-0.25463110318925458</v>
      </c>
    </row>
    <row r="2337" spans="1:16" x14ac:dyDescent="0.35">
      <c r="A2337" s="204">
        <v>43032</v>
      </c>
      <c r="B2337" s="229">
        <v>13923.605097</v>
      </c>
      <c r="C2337" s="207">
        <v>0.22</v>
      </c>
      <c r="D2337" s="238">
        <v>56.447499999999998</v>
      </c>
      <c r="E2337" s="207">
        <v>0.21</v>
      </c>
      <c r="F2337" s="207">
        <v>-1.0000000000000009E-2</v>
      </c>
      <c r="G2337" s="207">
        <f t="shared" si="20"/>
        <v>1.6270322976760662E-2</v>
      </c>
      <c r="H2337" s="207">
        <v>0.49016484880077776</v>
      </c>
      <c r="I2337" s="188"/>
      <c r="J2337" s="188"/>
      <c r="K2337" s="188"/>
      <c r="L2337" s="188"/>
      <c r="M2337" s="188"/>
      <c r="N2337" s="188"/>
      <c r="O2337" s="233">
        <v>10207.700000000001</v>
      </c>
      <c r="P2337" s="228">
        <v>0.22435283779339274</v>
      </c>
    </row>
    <row r="2338" spans="1:16" x14ac:dyDescent="0.35">
      <c r="A2338" s="204">
        <v>43033</v>
      </c>
      <c r="B2338" s="229">
        <v>14044.43801</v>
      </c>
      <c r="C2338" s="207">
        <v>0.87</v>
      </c>
      <c r="D2338" s="238">
        <v>56.933999999999997</v>
      </c>
      <c r="E2338" s="207">
        <v>0.86</v>
      </c>
      <c r="F2338" s="207">
        <v>-1.0000000000000009E-2</v>
      </c>
      <c r="G2338" s="207">
        <f t="shared" si="20"/>
        <v>1.6270322976760662E-2</v>
      </c>
      <c r="H2338" s="207">
        <v>0.49003556759896838</v>
      </c>
      <c r="I2338" s="188"/>
      <c r="J2338" s="188"/>
      <c r="K2338" s="188"/>
      <c r="L2338" s="188"/>
      <c r="M2338" s="188"/>
      <c r="N2338" s="188"/>
      <c r="O2338" s="233">
        <v>10295.35</v>
      </c>
      <c r="P2338" s="228">
        <v>0.85866551720759454</v>
      </c>
    </row>
    <row r="2339" spans="1:16" x14ac:dyDescent="0.35">
      <c r="A2339" s="204">
        <v>43034</v>
      </c>
      <c r="B2339" s="229">
        <v>14110.503901</v>
      </c>
      <c r="C2339" s="207">
        <v>0.47</v>
      </c>
      <c r="D2339" s="238">
        <v>57.188299999999998</v>
      </c>
      <c r="E2339" s="207">
        <v>0.45</v>
      </c>
      <c r="F2339" s="207">
        <v>-1.9999999999999962E-2</v>
      </c>
      <c r="G2339" s="207">
        <f t="shared" si="20"/>
        <v>1.6292006008303075E-2</v>
      </c>
      <c r="H2339" s="207">
        <v>0.48993377940924204</v>
      </c>
      <c r="I2339" s="188"/>
      <c r="J2339" s="188"/>
      <c r="K2339" s="188"/>
      <c r="L2339" s="188"/>
      <c r="M2339" s="188"/>
      <c r="N2339" s="188"/>
      <c r="O2339" s="230">
        <v>10343.799999999999</v>
      </c>
      <c r="P2339" s="228">
        <v>0.470600805217879</v>
      </c>
    </row>
    <row r="2340" spans="1:16" x14ac:dyDescent="0.35">
      <c r="A2340" s="204">
        <v>43035</v>
      </c>
      <c r="B2340" s="229">
        <v>14082.211384</v>
      </c>
      <c r="C2340" s="207">
        <v>-0.2</v>
      </c>
      <c r="D2340" s="238">
        <v>57.068199999999997</v>
      </c>
      <c r="E2340" s="207">
        <v>-0.21</v>
      </c>
      <c r="F2340" s="207">
        <v>-9.9999999999999811E-3</v>
      </c>
      <c r="G2340" s="207">
        <f t="shared" si="20"/>
        <v>1.6288824985451228E-2</v>
      </c>
      <c r="H2340" s="207">
        <v>0.48980468744153144</v>
      </c>
      <c r="I2340" s="188"/>
      <c r="J2340" s="188"/>
      <c r="K2340" s="188"/>
      <c r="L2340" s="188"/>
      <c r="M2340" s="188"/>
      <c r="N2340" s="188"/>
      <c r="O2340" s="230">
        <v>10323.049999999999</v>
      </c>
      <c r="P2340" s="228">
        <v>-0.20060325992381911</v>
      </c>
    </row>
    <row r="2341" spans="1:16" x14ac:dyDescent="0.35">
      <c r="A2341" s="204">
        <v>43038</v>
      </c>
      <c r="B2341" s="229">
        <v>14137.623245999999</v>
      </c>
      <c r="C2341" s="207">
        <f t="shared" ref="C2341:C2404" si="21">ROUND(((B2341-B2340)/B2340)*100,2)</f>
        <v>0.39</v>
      </c>
      <c r="D2341" s="238">
        <v>57.290700000000001</v>
      </c>
      <c r="E2341" s="207">
        <f t="shared" ref="E2341:E2404" si="22">ROUND(((D2341-D2340)/D2340)*100,2)</f>
        <v>0.39</v>
      </c>
      <c r="F2341" s="207">
        <f t="shared" ref="F2341:F2404" si="23">+E2341-C2341</f>
        <v>0</v>
      </c>
      <c r="G2341" s="207">
        <f t="shared" si="20"/>
        <v>1.6292006008303075E-2</v>
      </c>
      <c r="H2341" s="207">
        <f t="shared" ref="H2341:H2404" si="24">+G2341*(SQRT(250))</f>
        <v>0.25759923319692912</v>
      </c>
      <c r="I2341" s="188"/>
      <c r="J2341" s="188"/>
      <c r="K2341" s="188"/>
      <c r="L2341" s="188"/>
      <c r="M2341" s="188"/>
      <c r="N2341" s="188"/>
      <c r="O2341" s="230">
        <v>10363.65</v>
      </c>
      <c r="P2341" s="228">
        <f t="shared" ref="P2341:P2404" si="25">+((O2341-O2340)/O2340)*100</f>
        <v>0.39329461738536931</v>
      </c>
    </row>
    <row r="2342" spans="1:16" x14ac:dyDescent="0.35">
      <c r="A2342" s="204">
        <v>43039</v>
      </c>
      <c r="B2342" s="229">
        <v>14108.552039</v>
      </c>
      <c r="C2342" s="207">
        <f t="shared" si="21"/>
        <v>-0.21</v>
      </c>
      <c r="D2342" s="238">
        <v>57.170499999999997</v>
      </c>
      <c r="E2342" s="207">
        <f t="shared" si="22"/>
        <v>-0.21</v>
      </c>
      <c r="F2342" s="207">
        <f t="shared" si="23"/>
        <v>0</v>
      </c>
      <c r="G2342" s="207">
        <f t="shared" si="20"/>
        <v>1.6292006008303075E-2</v>
      </c>
      <c r="H2342" s="207">
        <f t="shared" si="24"/>
        <v>0.25759923319692912</v>
      </c>
      <c r="I2342" s="188"/>
      <c r="J2342" s="188"/>
      <c r="K2342" s="188"/>
      <c r="L2342" s="188"/>
      <c r="M2342" s="188"/>
      <c r="N2342" s="188"/>
      <c r="O2342" s="230">
        <v>10335.299999999999</v>
      </c>
      <c r="P2342" s="228">
        <f t="shared" si="25"/>
        <v>-0.27355227164175139</v>
      </c>
    </row>
    <row r="2343" spans="1:16" x14ac:dyDescent="0.35">
      <c r="A2343" s="204">
        <v>43040</v>
      </c>
      <c r="B2343" s="229">
        <v>14255.582281999999</v>
      </c>
      <c r="C2343" s="207">
        <f t="shared" si="21"/>
        <v>1.04</v>
      </c>
      <c r="D2343" s="238">
        <v>57.764299999999999</v>
      </c>
      <c r="E2343" s="207">
        <f t="shared" si="22"/>
        <v>1.04</v>
      </c>
      <c r="F2343" s="207">
        <f t="shared" si="23"/>
        <v>0</v>
      </c>
      <c r="G2343" s="207">
        <f t="shared" si="20"/>
        <v>1.6292006008303075E-2</v>
      </c>
      <c r="H2343" s="207">
        <f t="shared" si="24"/>
        <v>0.25759923319692912</v>
      </c>
      <c r="I2343" s="188"/>
      <c r="J2343" s="188"/>
      <c r="K2343" s="188"/>
      <c r="L2343" s="188"/>
      <c r="M2343" s="188"/>
      <c r="N2343" s="188"/>
      <c r="O2343" s="230">
        <v>10440.5</v>
      </c>
      <c r="P2343" s="228">
        <f t="shared" si="25"/>
        <v>1.0178707923330792</v>
      </c>
    </row>
    <row r="2344" spans="1:16" x14ac:dyDescent="0.35">
      <c r="A2344" s="204">
        <v>43041</v>
      </c>
      <c r="B2344" s="229">
        <v>14232.793514999999</v>
      </c>
      <c r="C2344" s="207">
        <f t="shared" si="21"/>
        <v>-0.16</v>
      </c>
      <c r="D2344" s="238">
        <v>57.669400000000003</v>
      </c>
      <c r="E2344" s="207">
        <f t="shared" si="22"/>
        <v>-0.16</v>
      </c>
      <c r="F2344" s="207">
        <f t="shared" si="23"/>
        <v>0</v>
      </c>
      <c r="G2344" s="207">
        <f t="shared" si="20"/>
        <v>1.6295087032017017E-2</v>
      </c>
      <c r="H2344" s="207">
        <f t="shared" si="24"/>
        <v>0.25764794845923439</v>
      </c>
      <c r="I2344" s="188"/>
      <c r="J2344" s="188"/>
      <c r="K2344" s="188"/>
      <c r="L2344" s="188"/>
      <c r="M2344" s="188"/>
      <c r="N2344" s="188"/>
      <c r="O2344" s="230">
        <v>10423.799999999999</v>
      </c>
      <c r="P2344" s="228">
        <f t="shared" si="25"/>
        <v>-0.15995402519037141</v>
      </c>
    </row>
    <row r="2345" spans="1:16" x14ac:dyDescent="0.35">
      <c r="A2345" s="204">
        <v>43042</v>
      </c>
      <c r="B2345" s="229">
        <v>14274.971631</v>
      </c>
      <c r="C2345" s="207">
        <f t="shared" si="21"/>
        <v>0.3</v>
      </c>
      <c r="D2345" s="238">
        <v>57.839799999999997</v>
      </c>
      <c r="E2345" s="207">
        <f t="shared" si="22"/>
        <v>0.3</v>
      </c>
      <c r="F2345" s="207">
        <f t="shared" si="23"/>
        <v>0</v>
      </c>
      <c r="G2345" s="207">
        <f t="shared" si="20"/>
        <v>1.6295087032017017E-2</v>
      </c>
      <c r="H2345" s="207">
        <f t="shared" si="24"/>
        <v>0.25764794845923439</v>
      </c>
      <c r="I2345" s="188"/>
      <c r="J2345" s="188"/>
      <c r="K2345" s="188"/>
      <c r="L2345" s="188"/>
      <c r="M2345" s="188"/>
      <c r="N2345" s="188"/>
      <c r="O2345" s="230">
        <v>10452.5</v>
      </c>
      <c r="P2345" s="228">
        <f t="shared" si="25"/>
        <v>0.27533145302097828</v>
      </c>
    </row>
    <row r="2346" spans="1:16" x14ac:dyDescent="0.35">
      <c r="A2346" s="204">
        <v>43045</v>
      </c>
      <c r="B2346" s="229">
        <v>14274.029296999999</v>
      </c>
      <c r="C2346" s="207">
        <f t="shared" si="21"/>
        <v>-0.01</v>
      </c>
      <c r="D2346" s="238">
        <v>57.83</v>
      </c>
      <c r="E2346" s="207">
        <f t="shared" si="22"/>
        <v>-0.02</v>
      </c>
      <c r="F2346" s="207">
        <f t="shared" si="23"/>
        <v>-0.01</v>
      </c>
      <c r="G2346" s="207">
        <f t="shared" si="20"/>
        <v>1.6292006008303075E-2</v>
      </c>
      <c r="H2346" s="207">
        <f t="shared" si="24"/>
        <v>0.25759923319692912</v>
      </c>
      <c r="I2346" s="188"/>
      <c r="J2346" s="188"/>
      <c r="K2346" s="188"/>
      <c r="L2346" s="188"/>
      <c r="M2346" s="188"/>
      <c r="N2346" s="188"/>
      <c r="O2346" s="230">
        <v>10451.799999999999</v>
      </c>
      <c r="P2346" s="228">
        <f t="shared" si="25"/>
        <v>-6.6969624491818001E-3</v>
      </c>
    </row>
    <row r="2347" spans="1:16" x14ac:dyDescent="0.35">
      <c r="A2347" s="204">
        <v>43046</v>
      </c>
      <c r="B2347" s="229">
        <v>14135.233015</v>
      </c>
      <c r="C2347" s="207">
        <f t="shared" si="21"/>
        <v>-0.97</v>
      </c>
      <c r="D2347" s="238">
        <v>57.268599999999999</v>
      </c>
      <c r="E2347" s="207">
        <f t="shared" si="22"/>
        <v>-0.97</v>
      </c>
      <c r="F2347" s="207">
        <f t="shared" si="23"/>
        <v>0</v>
      </c>
      <c r="G2347" s="207">
        <f t="shared" si="20"/>
        <v>1.6292006008303075E-2</v>
      </c>
      <c r="H2347" s="207">
        <f t="shared" si="24"/>
        <v>0.25759923319692912</v>
      </c>
      <c r="I2347" s="188"/>
      <c r="J2347" s="188"/>
      <c r="K2347" s="188"/>
      <c r="L2347" s="188"/>
      <c r="M2347" s="188"/>
      <c r="N2347" s="188"/>
      <c r="O2347" s="230">
        <v>10350.15</v>
      </c>
      <c r="P2347" s="228">
        <f t="shared" si="25"/>
        <v>-0.97255975047359922</v>
      </c>
    </row>
    <row r="2348" spans="1:16" x14ac:dyDescent="0.35">
      <c r="A2348" s="204">
        <v>43047</v>
      </c>
      <c r="B2348" s="229">
        <v>14071.017712000001</v>
      </c>
      <c r="C2348" s="207">
        <f t="shared" si="21"/>
        <v>-0.45</v>
      </c>
      <c r="D2348" s="238">
        <v>57.006599999999999</v>
      </c>
      <c r="E2348" s="207">
        <f t="shared" si="22"/>
        <v>-0.46</v>
      </c>
      <c r="F2348" s="207">
        <f t="shared" si="23"/>
        <v>-1.0000000000000009E-2</v>
      </c>
      <c r="G2348" s="207">
        <f t="shared" si="20"/>
        <v>1.6292006008303075E-2</v>
      </c>
      <c r="H2348" s="207">
        <f t="shared" si="24"/>
        <v>0.25759923319692912</v>
      </c>
      <c r="I2348" s="188"/>
      <c r="J2348" s="188"/>
      <c r="K2348" s="188"/>
      <c r="L2348" s="188"/>
      <c r="M2348" s="188"/>
      <c r="N2348" s="188"/>
      <c r="O2348" s="230">
        <v>10303.15</v>
      </c>
      <c r="P2348" s="228">
        <f t="shared" si="25"/>
        <v>-0.45409969903817821</v>
      </c>
    </row>
    <row r="2349" spans="1:16" x14ac:dyDescent="0.35">
      <c r="A2349" s="204">
        <v>43048</v>
      </c>
      <c r="B2349" s="229">
        <v>14078.979754</v>
      </c>
      <c r="C2349" s="207">
        <f t="shared" si="21"/>
        <v>0.06</v>
      </c>
      <c r="D2349" s="238">
        <v>57.037300000000002</v>
      </c>
      <c r="E2349" s="207">
        <f t="shared" si="22"/>
        <v>0.05</v>
      </c>
      <c r="F2349" s="207">
        <f t="shared" si="23"/>
        <v>-9.999999999999995E-3</v>
      </c>
      <c r="G2349" s="207">
        <f t="shared" si="20"/>
        <v>1.6292006008303075E-2</v>
      </c>
      <c r="H2349" s="207">
        <f t="shared" si="24"/>
        <v>0.25759923319692912</v>
      </c>
      <c r="I2349" s="188"/>
      <c r="J2349" s="188"/>
      <c r="K2349" s="188"/>
      <c r="L2349" s="188"/>
      <c r="M2349" s="188"/>
      <c r="N2349" s="188"/>
      <c r="O2349" s="230">
        <v>10308.950000000001</v>
      </c>
      <c r="P2349" s="228">
        <f t="shared" si="25"/>
        <v>5.6293463649477016E-2</v>
      </c>
    </row>
    <row r="2350" spans="1:16" x14ac:dyDescent="0.35">
      <c r="A2350" s="204">
        <v>43049</v>
      </c>
      <c r="B2350" s="229">
        <v>14096.447081</v>
      </c>
      <c r="C2350" s="207">
        <f t="shared" si="21"/>
        <v>0.12</v>
      </c>
      <c r="D2350" s="238">
        <v>57.1066</v>
      </c>
      <c r="E2350" s="207">
        <f t="shared" si="22"/>
        <v>0.12</v>
      </c>
      <c r="F2350" s="207">
        <f t="shared" si="23"/>
        <v>0</v>
      </c>
      <c r="G2350" s="207">
        <f t="shared" si="20"/>
        <v>1.6264051395447475E-2</v>
      </c>
      <c r="H2350" s="207">
        <f t="shared" si="24"/>
        <v>0.25715723195826951</v>
      </c>
      <c r="I2350" s="188"/>
      <c r="J2350" s="188"/>
      <c r="K2350" s="188"/>
      <c r="L2350" s="188"/>
      <c r="M2350" s="188"/>
      <c r="N2350" s="188"/>
      <c r="O2350" s="230">
        <v>10321.75</v>
      </c>
      <c r="P2350" s="228">
        <f t="shared" si="25"/>
        <v>0.12416395462194764</v>
      </c>
    </row>
    <row r="2351" spans="1:16" x14ac:dyDescent="0.35">
      <c r="A2351" s="204">
        <v>43052</v>
      </c>
      <c r="B2351" s="229">
        <v>13964.260796</v>
      </c>
      <c r="C2351" s="207">
        <f t="shared" si="21"/>
        <v>-0.94</v>
      </c>
      <c r="D2351" s="238">
        <v>56.566299999999998</v>
      </c>
      <c r="E2351" s="207">
        <f t="shared" si="22"/>
        <v>-0.95</v>
      </c>
      <c r="F2351" s="207">
        <f t="shared" si="23"/>
        <v>-1.0000000000000009E-2</v>
      </c>
      <c r="G2351" s="207">
        <f t="shared" si="20"/>
        <v>1.6123953080296863E-2</v>
      </c>
      <c r="H2351" s="207">
        <f t="shared" si="24"/>
        <v>0.25494208309712946</v>
      </c>
      <c r="I2351" s="188"/>
      <c r="J2351" s="188"/>
      <c r="K2351" s="188"/>
      <c r="L2351" s="188"/>
      <c r="M2351" s="188"/>
      <c r="N2351" s="188"/>
      <c r="O2351" s="230">
        <v>10224.950000000001</v>
      </c>
      <c r="P2351" s="228">
        <f t="shared" si="25"/>
        <v>-0.93782546564293146</v>
      </c>
    </row>
    <row r="2352" spans="1:16" x14ac:dyDescent="0.35">
      <c r="A2352" s="204">
        <v>43053</v>
      </c>
      <c r="B2352" s="229">
        <v>13911.872471999999</v>
      </c>
      <c r="C2352" s="207">
        <f t="shared" si="21"/>
        <v>-0.38</v>
      </c>
      <c r="D2352" s="238">
        <v>56.351999999999997</v>
      </c>
      <c r="E2352" s="207">
        <f t="shared" si="22"/>
        <v>-0.38</v>
      </c>
      <c r="F2352" s="207">
        <f t="shared" si="23"/>
        <v>0</v>
      </c>
      <c r="G2352" s="207">
        <f t="shared" si="20"/>
        <v>1.585904356693317E-2</v>
      </c>
      <c r="H2352" s="207">
        <f t="shared" si="24"/>
        <v>0.25075349591674906</v>
      </c>
      <c r="I2352" s="188"/>
      <c r="J2352" s="188"/>
      <c r="K2352" s="188"/>
      <c r="L2352" s="188"/>
      <c r="M2352" s="188"/>
      <c r="N2352" s="188"/>
      <c r="O2352" s="230">
        <v>10186.6</v>
      </c>
      <c r="P2352" s="228">
        <f t="shared" si="25"/>
        <v>-0.3750629587430781</v>
      </c>
    </row>
    <row r="2353" spans="1:16" x14ac:dyDescent="0.35">
      <c r="A2353" s="204">
        <v>43054</v>
      </c>
      <c r="B2353" s="229">
        <v>13818.253608000001</v>
      </c>
      <c r="C2353" s="207">
        <f t="shared" si="21"/>
        <v>-0.67</v>
      </c>
      <c r="D2353" s="238">
        <v>55.9739</v>
      </c>
      <c r="E2353" s="207">
        <f t="shared" si="22"/>
        <v>-0.67</v>
      </c>
      <c r="F2353" s="207">
        <f t="shared" si="23"/>
        <v>0</v>
      </c>
      <c r="G2353" s="207">
        <f t="shared" si="20"/>
        <v>1.5862412867760859E-2</v>
      </c>
      <c r="H2353" s="207">
        <f t="shared" si="24"/>
        <v>0.25080676924043799</v>
      </c>
      <c r="I2353" s="188"/>
      <c r="J2353" s="188"/>
      <c r="K2353" s="188"/>
      <c r="L2353" s="188"/>
      <c r="M2353" s="188"/>
      <c r="N2353" s="188"/>
      <c r="O2353" s="230">
        <v>10118.049999999999</v>
      </c>
      <c r="P2353" s="228">
        <f t="shared" si="25"/>
        <v>-0.67294288575188077</v>
      </c>
    </row>
    <row r="2354" spans="1:16" x14ac:dyDescent="0.35">
      <c r="A2354" s="204">
        <v>43055</v>
      </c>
      <c r="B2354" s="229">
        <v>13950.330636999999</v>
      </c>
      <c r="C2354" s="207">
        <f t="shared" si="21"/>
        <v>0.96</v>
      </c>
      <c r="D2354" s="238">
        <v>56.5062</v>
      </c>
      <c r="E2354" s="207">
        <f t="shared" si="22"/>
        <v>0.95</v>
      </c>
      <c r="F2354" s="207">
        <f t="shared" si="23"/>
        <v>-1.0000000000000009E-2</v>
      </c>
      <c r="G2354" s="207">
        <f t="shared" si="20"/>
        <v>1.5862412867760859E-2</v>
      </c>
      <c r="H2354" s="207">
        <f t="shared" si="24"/>
        <v>0.25080676924043799</v>
      </c>
      <c r="I2354" s="188"/>
      <c r="J2354" s="188"/>
      <c r="K2354" s="188"/>
      <c r="L2354" s="188"/>
      <c r="M2354" s="188"/>
      <c r="N2354" s="188"/>
      <c r="O2354" s="230">
        <v>10214.75</v>
      </c>
      <c r="P2354" s="228">
        <f t="shared" si="25"/>
        <v>0.95571775193837483</v>
      </c>
    </row>
    <row r="2355" spans="1:16" x14ac:dyDescent="0.35">
      <c r="A2355" s="204">
        <v>43056</v>
      </c>
      <c r="B2355" s="229">
        <v>14044.318241000001</v>
      </c>
      <c r="C2355" s="207">
        <f t="shared" si="21"/>
        <v>0.67</v>
      </c>
      <c r="D2355" s="238">
        <v>56.881900000000002</v>
      </c>
      <c r="E2355" s="207">
        <f t="shared" si="22"/>
        <v>0.66</v>
      </c>
      <c r="F2355" s="207">
        <f t="shared" si="23"/>
        <v>-1.0000000000000009E-2</v>
      </c>
      <c r="G2355" s="207">
        <f t="shared" si="20"/>
        <v>1.585904356693317E-2</v>
      </c>
      <c r="H2355" s="207">
        <f t="shared" si="24"/>
        <v>0.25075349591674906</v>
      </c>
      <c r="I2355" s="188"/>
      <c r="J2355" s="188"/>
      <c r="K2355" s="188"/>
      <c r="L2355" s="188"/>
      <c r="M2355" s="188"/>
      <c r="N2355" s="188"/>
      <c r="O2355" s="230">
        <v>10283.6</v>
      </c>
      <c r="P2355" s="228">
        <f t="shared" si="25"/>
        <v>0.67402530654201387</v>
      </c>
    </row>
    <row r="2356" spans="1:16" x14ac:dyDescent="0.35">
      <c r="A2356" s="204">
        <v>43059</v>
      </c>
      <c r="B2356" s="229">
        <v>14065.049596000001</v>
      </c>
      <c r="C2356" s="207">
        <f t="shared" si="21"/>
        <v>0.15</v>
      </c>
      <c r="D2356" s="238">
        <v>56.962299999999999</v>
      </c>
      <c r="E2356" s="207">
        <f t="shared" si="22"/>
        <v>0.14000000000000001</v>
      </c>
      <c r="F2356" s="207">
        <f t="shared" si="23"/>
        <v>-9.9999999999999811E-3</v>
      </c>
      <c r="G2356" s="207">
        <f t="shared" si="20"/>
        <v>1.5859043566933174E-2</v>
      </c>
      <c r="H2356" s="207">
        <f t="shared" si="24"/>
        <v>0.25075349591674911</v>
      </c>
      <c r="I2356" s="188"/>
      <c r="J2356" s="188"/>
      <c r="K2356" s="188"/>
      <c r="L2356" s="188"/>
      <c r="M2356" s="188"/>
      <c r="N2356" s="188"/>
      <c r="O2356" s="230">
        <v>10298.75</v>
      </c>
      <c r="P2356" s="228">
        <f t="shared" si="25"/>
        <v>0.14732194951184055</v>
      </c>
    </row>
    <row r="2357" spans="1:16" x14ac:dyDescent="0.35">
      <c r="A2357" s="204">
        <v>43060</v>
      </c>
      <c r="B2357" s="229">
        <v>14103.643765000001</v>
      </c>
      <c r="C2357" s="207">
        <f t="shared" si="21"/>
        <v>0.27</v>
      </c>
      <c r="D2357" s="238">
        <v>57.1145</v>
      </c>
      <c r="E2357" s="207">
        <f t="shared" si="22"/>
        <v>0.27</v>
      </c>
      <c r="F2357" s="207">
        <f t="shared" si="23"/>
        <v>0</v>
      </c>
      <c r="G2357" s="207">
        <f t="shared" si="20"/>
        <v>1.5830119814899148E-2</v>
      </c>
      <c r="H2357" s="207">
        <f t="shared" si="24"/>
        <v>0.25029617124222187</v>
      </c>
      <c r="I2357" s="188"/>
      <c r="J2357" s="188"/>
      <c r="K2357" s="188"/>
      <c r="L2357" s="188"/>
      <c r="M2357" s="188"/>
      <c r="N2357" s="188"/>
      <c r="O2357" s="230">
        <v>10326.9</v>
      </c>
      <c r="P2357" s="228">
        <f t="shared" si="25"/>
        <v>0.27333414249301746</v>
      </c>
    </row>
    <row r="2358" spans="1:16" x14ac:dyDescent="0.35">
      <c r="A2358" s="204">
        <v>43061</v>
      </c>
      <c r="B2358" s="229">
        <v>14124.675797</v>
      </c>
      <c r="C2358" s="207">
        <f t="shared" si="21"/>
        <v>0.15</v>
      </c>
      <c r="D2358" s="238">
        <v>57.198399999999999</v>
      </c>
      <c r="E2358" s="207">
        <f t="shared" si="22"/>
        <v>0.15</v>
      </c>
      <c r="F2358" s="207">
        <f t="shared" si="23"/>
        <v>0</v>
      </c>
      <c r="G2358" s="207">
        <f t="shared" si="20"/>
        <v>1.5833597545882653E-2</v>
      </c>
      <c r="H2358" s="207">
        <f t="shared" si="24"/>
        <v>0.25035115899720795</v>
      </c>
      <c r="I2358" s="188"/>
      <c r="J2358" s="188"/>
      <c r="K2358" s="188"/>
      <c r="L2358" s="188"/>
      <c r="M2358" s="188"/>
      <c r="N2358" s="188"/>
      <c r="O2358" s="230">
        <v>10342.299999999999</v>
      </c>
      <c r="P2358" s="228">
        <f t="shared" si="25"/>
        <v>0.14912510046577032</v>
      </c>
    </row>
    <row r="2359" spans="1:16" x14ac:dyDescent="0.35">
      <c r="A2359" s="204">
        <v>43062</v>
      </c>
      <c r="B2359" s="229">
        <v>14133.471009999999</v>
      </c>
      <c r="C2359" s="207">
        <f t="shared" si="21"/>
        <v>0.06</v>
      </c>
      <c r="D2359" s="238">
        <v>57.232100000000003</v>
      </c>
      <c r="E2359" s="207">
        <f t="shared" si="22"/>
        <v>0.06</v>
      </c>
      <c r="F2359" s="207">
        <f t="shared" si="23"/>
        <v>0</v>
      </c>
      <c r="G2359" s="207">
        <f t="shared" si="20"/>
        <v>1.5836972260328111E-2</v>
      </c>
      <c r="H2359" s="207">
        <f t="shared" si="24"/>
        <v>0.25040451791770951</v>
      </c>
      <c r="I2359" s="188"/>
      <c r="J2359" s="188"/>
      <c r="K2359" s="188"/>
      <c r="L2359" s="188"/>
      <c r="M2359" s="188"/>
      <c r="N2359" s="188"/>
      <c r="O2359" s="230">
        <v>10348.75</v>
      </c>
      <c r="P2359" s="228">
        <f t="shared" si="25"/>
        <v>6.2365237906468855E-2</v>
      </c>
    </row>
    <row r="2360" spans="1:16" x14ac:dyDescent="0.35">
      <c r="A2360" s="204">
        <v>43063</v>
      </c>
      <c r="B2360" s="229">
        <v>14189.410753</v>
      </c>
      <c r="C2360" s="207">
        <f t="shared" si="21"/>
        <v>0.4</v>
      </c>
      <c r="D2360" s="238">
        <v>57.456099999999999</v>
      </c>
      <c r="E2360" s="207">
        <f t="shared" si="22"/>
        <v>0.39</v>
      </c>
      <c r="F2360" s="207">
        <f t="shared" si="23"/>
        <v>-1.0000000000000009E-2</v>
      </c>
      <c r="G2360" s="207">
        <f t="shared" si="20"/>
        <v>1.5833597545882656E-2</v>
      </c>
      <c r="H2360" s="207">
        <f t="shared" si="24"/>
        <v>0.250351158997208</v>
      </c>
      <c r="I2360" s="188"/>
      <c r="J2360" s="188"/>
      <c r="K2360" s="188"/>
      <c r="L2360" s="188"/>
      <c r="M2360" s="188"/>
      <c r="N2360" s="188"/>
      <c r="O2360" s="230">
        <v>10389.700000000001</v>
      </c>
      <c r="P2360" s="228">
        <f t="shared" si="25"/>
        <v>0.39569996376374661</v>
      </c>
    </row>
    <row r="2361" spans="1:16" x14ac:dyDescent="0.35">
      <c r="A2361" s="204">
        <v>43066</v>
      </c>
      <c r="B2361" s="229">
        <v>14202.822088000001</v>
      </c>
      <c r="C2361" s="207">
        <f t="shared" si="21"/>
        <v>0.09</v>
      </c>
      <c r="D2361" s="238">
        <v>57.503300000000003</v>
      </c>
      <c r="E2361" s="207">
        <f t="shared" si="22"/>
        <v>0.08</v>
      </c>
      <c r="F2361" s="207">
        <f t="shared" si="23"/>
        <v>-9.999999999999995E-3</v>
      </c>
      <c r="G2361" s="207">
        <f t="shared" si="20"/>
        <v>9.947556485704119E-3</v>
      </c>
      <c r="H2361" s="207">
        <f t="shared" si="24"/>
        <v>0.15728467824002604</v>
      </c>
      <c r="I2361" s="188"/>
      <c r="J2361" s="188"/>
      <c r="K2361" s="188"/>
      <c r="L2361" s="188"/>
      <c r="M2361" s="188"/>
      <c r="N2361" s="188"/>
      <c r="O2361" s="230">
        <v>10399.549999999999</v>
      </c>
      <c r="P2361" s="228">
        <f t="shared" si="25"/>
        <v>9.4805432303132375E-2</v>
      </c>
    </row>
    <row r="2362" spans="1:16" x14ac:dyDescent="0.35">
      <c r="A2362" s="204">
        <v>43067</v>
      </c>
      <c r="B2362" s="229">
        <v>14162.792941</v>
      </c>
      <c r="C2362" s="207">
        <f t="shared" si="21"/>
        <v>-0.28000000000000003</v>
      </c>
      <c r="D2362" s="238">
        <v>57.3399</v>
      </c>
      <c r="E2362" s="207">
        <f t="shared" si="22"/>
        <v>-0.28000000000000003</v>
      </c>
      <c r="F2362" s="207">
        <f t="shared" si="23"/>
        <v>0</v>
      </c>
      <c r="G2362" s="207">
        <f t="shared" si="20"/>
        <v>9.7096399744653113E-3</v>
      </c>
      <c r="H2362" s="207">
        <f t="shared" si="24"/>
        <v>0.15352288789764762</v>
      </c>
      <c r="I2362" s="188"/>
      <c r="J2362" s="188"/>
      <c r="K2362" s="188"/>
      <c r="L2362" s="188"/>
      <c r="M2362" s="188"/>
      <c r="N2362" s="188"/>
      <c r="O2362" s="230">
        <v>10370.25</v>
      </c>
      <c r="P2362" s="228">
        <f t="shared" si="25"/>
        <v>-0.28174296003191746</v>
      </c>
    </row>
    <row r="2363" spans="1:16" x14ac:dyDescent="0.35">
      <c r="A2363" s="204">
        <v>43068</v>
      </c>
      <c r="B2363" s="229">
        <v>14150.597094000001</v>
      </c>
      <c r="C2363" s="207">
        <f t="shared" si="21"/>
        <v>-0.09</v>
      </c>
      <c r="D2363" s="238">
        <v>57.2911</v>
      </c>
      <c r="E2363" s="207">
        <f t="shared" si="22"/>
        <v>-0.09</v>
      </c>
      <c r="F2363" s="207">
        <f t="shared" si="23"/>
        <v>0</v>
      </c>
      <c r="G2363" s="207">
        <f t="shared" si="20"/>
        <v>9.7113076384548122E-3</v>
      </c>
      <c r="H2363" s="207">
        <f t="shared" si="24"/>
        <v>0.15354925598054095</v>
      </c>
      <c r="I2363" s="188"/>
      <c r="J2363" s="188"/>
      <c r="K2363" s="188"/>
      <c r="L2363" s="188"/>
      <c r="M2363" s="188"/>
      <c r="N2363" s="188"/>
      <c r="O2363" s="230">
        <v>10361.299999999999</v>
      </c>
      <c r="P2363" s="228">
        <f t="shared" si="25"/>
        <v>-8.6304573178088539E-2</v>
      </c>
    </row>
    <row r="2364" spans="1:16" x14ac:dyDescent="0.35">
      <c r="A2364" s="204">
        <v>43069</v>
      </c>
      <c r="B2364" s="229">
        <v>13966.580469</v>
      </c>
      <c r="C2364" s="207">
        <f t="shared" si="21"/>
        <v>-1.3</v>
      </c>
      <c r="D2364" s="238">
        <v>56.5471</v>
      </c>
      <c r="E2364" s="207">
        <f t="shared" si="22"/>
        <v>-1.3</v>
      </c>
      <c r="F2364" s="207">
        <f t="shared" si="23"/>
        <v>0</v>
      </c>
      <c r="G2364" s="207">
        <f t="shared" si="20"/>
        <v>9.7128082912301527E-3</v>
      </c>
      <c r="H2364" s="207">
        <f t="shared" si="24"/>
        <v>0.15357298338427661</v>
      </c>
      <c r="I2364" s="188"/>
      <c r="J2364" s="188"/>
      <c r="K2364" s="188"/>
      <c r="L2364" s="188"/>
      <c r="M2364" s="188"/>
      <c r="N2364" s="188"/>
      <c r="O2364" s="230">
        <v>10226.549999999999</v>
      </c>
      <c r="P2364" s="228">
        <f t="shared" si="25"/>
        <v>-1.3005124839547162</v>
      </c>
    </row>
    <row r="2365" spans="1:16" x14ac:dyDescent="0.35">
      <c r="A2365" s="204">
        <v>43070</v>
      </c>
      <c r="B2365" s="229">
        <v>13823.521678999999</v>
      </c>
      <c r="C2365" s="207">
        <f t="shared" si="21"/>
        <v>-1.02</v>
      </c>
      <c r="D2365" s="238">
        <v>55.969099999999997</v>
      </c>
      <c r="E2365" s="207">
        <f t="shared" si="22"/>
        <v>-1.02</v>
      </c>
      <c r="F2365" s="207">
        <f t="shared" si="23"/>
        <v>0</v>
      </c>
      <c r="G2365" s="207">
        <f t="shared" si="20"/>
        <v>9.7128082912301527E-3</v>
      </c>
      <c r="H2365" s="207">
        <f t="shared" si="24"/>
        <v>0.15357298338427661</v>
      </c>
      <c r="I2365" s="188"/>
      <c r="J2365" s="188"/>
      <c r="K2365" s="188"/>
      <c r="L2365" s="188"/>
      <c r="M2365" s="188"/>
      <c r="N2365" s="188"/>
      <c r="O2365" s="230">
        <v>10121.799999999999</v>
      </c>
      <c r="P2365" s="228">
        <f t="shared" si="25"/>
        <v>-1.0242946057076923</v>
      </c>
    </row>
    <row r="2366" spans="1:16" x14ac:dyDescent="0.35">
      <c r="A2366" s="204">
        <v>43073</v>
      </c>
      <c r="B2366" s="229">
        <v>13831.661349</v>
      </c>
      <c r="C2366" s="207">
        <f t="shared" si="21"/>
        <v>0.06</v>
      </c>
      <c r="D2366" s="238">
        <v>55.996699999999997</v>
      </c>
      <c r="E2366" s="207">
        <f t="shared" si="22"/>
        <v>0.05</v>
      </c>
      <c r="F2366" s="207">
        <f t="shared" si="23"/>
        <v>-9.999999999999995E-3</v>
      </c>
      <c r="G2366" s="207">
        <f t="shared" si="20"/>
        <v>9.7113076384548122E-3</v>
      </c>
      <c r="H2366" s="207">
        <f t="shared" si="24"/>
        <v>0.15354925598054095</v>
      </c>
      <c r="I2366" s="188"/>
      <c r="J2366" s="188"/>
      <c r="K2366" s="188"/>
      <c r="L2366" s="188"/>
      <c r="M2366" s="188"/>
      <c r="N2366" s="188"/>
      <c r="O2366" s="230">
        <v>10127.75</v>
      </c>
      <c r="P2366" s="228">
        <f t="shared" si="25"/>
        <v>5.8784010749083446E-2</v>
      </c>
    </row>
    <row r="2367" spans="1:16" x14ac:dyDescent="0.35">
      <c r="A2367" s="204">
        <v>43074</v>
      </c>
      <c r="B2367" s="229">
        <v>13818.673386</v>
      </c>
      <c r="C2367" s="207">
        <f t="shared" si="21"/>
        <v>-0.09</v>
      </c>
      <c r="D2367" s="238">
        <v>55.943300000000001</v>
      </c>
      <c r="E2367" s="207">
        <f t="shared" si="22"/>
        <v>-0.1</v>
      </c>
      <c r="F2367" s="207">
        <f t="shared" si="23"/>
        <v>-1.0000000000000009E-2</v>
      </c>
      <c r="G2367" s="207">
        <f t="shared" si="20"/>
        <v>9.7113076384548105E-3</v>
      </c>
      <c r="H2367" s="207">
        <f t="shared" si="24"/>
        <v>0.15354925598054092</v>
      </c>
      <c r="I2367" s="188"/>
      <c r="J2367" s="188"/>
      <c r="K2367" s="188"/>
      <c r="L2367" s="188"/>
      <c r="M2367" s="188"/>
      <c r="N2367" s="188"/>
      <c r="O2367" s="230">
        <v>10118.25</v>
      </c>
      <c r="P2367" s="228">
        <f t="shared" si="25"/>
        <v>-9.3801683493372173E-2</v>
      </c>
    </row>
    <row r="2368" spans="1:16" x14ac:dyDescent="0.35">
      <c r="A2368" s="204">
        <v>43075</v>
      </c>
      <c r="B2368" s="229">
        <v>13717.364545</v>
      </c>
      <c r="C2368" s="207">
        <f t="shared" si="21"/>
        <v>-0.73</v>
      </c>
      <c r="D2368" s="238">
        <v>55.531599999999997</v>
      </c>
      <c r="E2368" s="207">
        <f t="shared" si="22"/>
        <v>-0.74</v>
      </c>
      <c r="F2368" s="207">
        <f t="shared" si="23"/>
        <v>-1.0000000000000009E-2</v>
      </c>
      <c r="G2368" s="207">
        <f t="shared" si="20"/>
        <v>9.7113076384548122E-3</v>
      </c>
      <c r="H2368" s="207">
        <f t="shared" si="24"/>
        <v>0.15354925598054095</v>
      </c>
      <c r="I2368" s="188"/>
      <c r="J2368" s="188"/>
      <c r="K2368" s="188"/>
      <c r="L2368" s="188"/>
      <c r="M2368" s="188"/>
      <c r="N2368" s="188"/>
      <c r="O2368" s="230">
        <v>10044.1</v>
      </c>
      <c r="P2368" s="228">
        <f t="shared" si="25"/>
        <v>-0.7328342351691215</v>
      </c>
    </row>
    <row r="2369" spans="1:16" x14ac:dyDescent="0.35">
      <c r="A2369" s="204">
        <v>43076</v>
      </c>
      <c r="B2369" s="229">
        <v>13884.81503</v>
      </c>
      <c r="C2369" s="207">
        <f t="shared" si="21"/>
        <v>1.22</v>
      </c>
      <c r="D2369" s="238">
        <v>56.2044</v>
      </c>
      <c r="E2369" s="207">
        <f t="shared" si="22"/>
        <v>1.21</v>
      </c>
      <c r="F2369" s="207">
        <f t="shared" si="23"/>
        <v>-1.0000000000000009E-2</v>
      </c>
      <c r="G2369" s="207">
        <f t="shared" si="20"/>
        <v>9.7113076384548122E-3</v>
      </c>
      <c r="H2369" s="207">
        <f t="shared" si="24"/>
        <v>0.15354925598054095</v>
      </c>
      <c r="I2369" s="188"/>
      <c r="J2369" s="188"/>
      <c r="K2369" s="188"/>
      <c r="L2369" s="188"/>
      <c r="M2369" s="188"/>
      <c r="N2369" s="188"/>
      <c r="O2369" s="230">
        <v>10166.700000000001</v>
      </c>
      <c r="P2369" s="228">
        <f t="shared" si="25"/>
        <v>1.2206170786830115</v>
      </c>
    </row>
    <row r="2370" spans="1:16" x14ac:dyDescent="0.35">
      <c r="A2370" s="204">
        <v>43077</v>
      </c>
      <c r="B2370" s="229">
        <v>14019.952665000001</v>
      </c>
      <c r="C2370" s="207">
        <f t="shared" si="21"/>
        <v>0.97</v>
      </c>
      <c r="D2370" s="238">
        <v>56.7455</v>
      </c>
      <c r="E2370" s="207">
        <f t="shared" si="22"/>
        <v>0.96</v>
      </c>
      <c r="F2370" s="207">
        <f t="shared" si="23"/>
        <v>-1.0000000000000009E-2</v>
      </c>
      <c r="G2370" s="207">
        <f t="shared" si="20"/>
        <v>9.7113076384548122E-3</v>
      </c>
      <c r="H2370" s="207">
        <f t="shared" si="24"/>
        <v>0.15354925598054095</v>
      </c>
      <c r="I2370" s="188"/>
      <c r="J2370" s="188"/>
      <c r="K2370" s="188"/>
      <c r="L2370" s="188"/>
      <c r="M2370" s="188"/>
      <c r="N2370" s="188"/>
      <c r="O2370" s="230">
        <v>10265.65</v>
      </c>
      <c r="P2370" s="228">
        <f t="shared" si="25"/>
        <v>0.97327549745737463</v>
      </c>
    </row>
    <row r="2371" spans="1:16" x14ac:dyDescent="0.35">
      <c r="A2371" s="204">
        <v>43080</v>
      </c>
      <c r="B2371" s="229">
        <v>14097.293183</v>
      </c>
      <c r="C2371" s="207">
        <f t="shared" si="21"/>
        <v>0.55000000000000004</v>
      </c>
      <c r="D2371" s="238">
        <v>57.056699999999999</v>
      </c>
      <c r="E2371" s="207">
        <f t="shared" si="22"/>
        <v>0.55000000000000004</v>
      </c>
      <c r="F2371" s="207">
        <f t="shared" si="23"/>
        <v>0</v>
      </c>
      <c r="G2371" s="207">
        <f t="shared" si="20"/>
        <v>9.7113076384548122E-3</v>
      </c>
      <c r="H2371" s="207">
        <f t="shared" si="24"/>
        <v>0.15354925598054095</v>
      </c>
      <c r="I2371" s="188"/>
      <c r="J2371" s="188"/>
      <c r="K2371" s="188"/>
      <c r="L2371" s="188"/>
      <c r="M2371" s="188"/>
      <c r="N2371" s="188"/>
      <c r="O2371" s="230">
        <v>10322.25</v>
      </c>
      <c r="P2371" s="228">
        <f t="shared" si="25"/>
        <v>0.55135329959622981</v>
      </c>
    </row>
    <row r="2372" spans="1:16" x14ac:dyDescent="0.35">
      <c r="A2372" s="204">
        <v>43081</v>
      </c>
      <c r="B2372" s="229">
        <v>13985.113240000001</v>
      </c>
      <c r="C2372" s="207">
        <f t="shared" si="21"/>
        <v>-0.8</v>
      </c>
      <c r="D2372" s="238">
        <v>56.601900000000001</v>
      </c>
      <c r="E2372" s="207">
        <f t="shared" si="22"/>
        <v>-0.8</v>
      </c>
      <c r="F2372" s="207">
        <f t="shared" si="23"/>
        <v>0</v>
      </c>
      <c r="G2372" s="207">
        <f t="shared" si="20"/>
        <v>9.7128082912301527E-3</v>
      </c>
      <c r="H2372" s="207">
        <f t="shared" si="24"/>
        <v>0.15357298338427661</v>
      </c>
      <c r="I2372" s="188"/>
      <c r="J2372" s="188"/>
      <c r="K2372" s="188"/>
      <c r="L2372" s="188"/>
      <c r="M2372" s="188"/>
      <c r="N2372" s="188"/>
      <c r="O2372" s="230">
        <v>10240.15</v>
      </c>
      <c r="P2372" s="228">
        <f t="shared" si="25"/>
        <v>-0.79536922667054533</v>
      </c>
    </row>
    <row r="2373" spans="1:16" x14ac:dyDescent="0.35">
      <c r="A2373" s="204">
        <v>43082</v>
      </c>
      <c r="B2373" s="229">
        <v>13920.692399</v>
      </c>
      <c r="C2373" s="207">
        <f t="shared" si="21"/>
        <v>-0.46</v>
      </c>
      <c r="D2373" s="238">
        <v>56.340499999999999</v>
      </c>
      <c r="E2373" s="207">
        <f t="shared" si="22"/>
        <v>-0.46</v>
      </c>
      <c r="F2373" s="207">
        <f t="shared" si="23"/>
        <v>0</v>
      </c>
      <c r="G2373" s="207">
        <f t="shared" si="20"/>
        <v>9.7128082912301527E-3</v>
      </c>
      <c r="H2373" s="207">
        <f t="shared" si="24"/>
        <v>0.15357298338427661</v>
      </c>
      <c r="I2373" s="188"/>
      <c r="J2373" s="188"/>
      <c r="K2373" s="188"/>
      <c r="L2373" s="188"/>
      <c r="M2373" s="188"/>
      <c r="N2373" s="188"/>
      <c r="O2373" s="230">
        <v>10192.950000000001</v>
      </c>
      <c r="P2373" s="228">
        <f t="shared" si="25"/>
        <v>-0.46093074808473422</v>
      </c>
    </row>
    <row r="2374" spans="1:16" x14ac:dyDescent="0.35">
      <c r="A2374" s="204">
        <v>43083</v>
      </c>
      <c r="B2374" s="229">
        <v>14001.48818</v>
      </c>
      <c r="C2374" s="207">
        <f t="shared" si="21"/>
        <v>0.57999999999999996</v>
      </c>
      <c r="D2374" s="238">
        <v>56.6646</v>
      </c>
      <c r="E2374" s="207">
        <f t="shared" si="22"/>
        <v>0.57999999999999996</v>
      </c>
      <c r="F2374" s="207">
        <f t="shared" si="23"/>
        <v>0</v>
      </c>
      <c r="G2374" s="207">
        <f t="shared" si="20"/>
        <v>9.7128082912301527E-3</v>
      </c>
      <c r="H2374" s="207">
        <f t="shared" si="24"/>
        <v>0.15357298338427661</v>
      </c>
      <c r="I2374" s="188"/>
      <c r="J2374" s="188"/>
      <c r="K2374" s="188"/>
      <c r="L2374" s="188"/>
      <c r="M2374" s="188"/>
      <c r="N2374" s="188"/>
      <c r="O2374" s="230">
        <v>10252.1</v>
      </c>
      <c r="P2374" s="228">
        <f t="shared" si="25"/>
        <v>0.58030305260007786</v>
      </c>
    </row>
    <row r="2375" spans="1:16" x14ac:dyDescent="0.35">
      <c r="A2375" s="204">
        <v>43084</v>
      </c>
      <c r="B2375" s="229">
        <v>14112.302406999999</v>
      </c>
      <c r="C2375" s="207">
        <f t="shared" si="21"/>
        <v>0.79</v>
      </c>
      <c r="D2375" s="238">
        <v>57.106099999999998</v>
      </c>
      <c r="E2375" s="207">
        <f t="shared" si="22"/>
        <v>0.78</v>
      </c>
      <c r="F2375" s="207">
        <f t="shared" si="23"/>
        <v>-1.0000000000000009E-2</v>
      </c>
      <c r="G2375" s="207">
        <f t="shared" si="20"/>
        <v>9.7128082912301527E-3</v>
      </c>
      <c r="H2375" s="207">
        <f t="shared" si="24"/>
        <v>0.15357298338427661</v>
      </c>
      <c r="I2375" s="188"/>
      <c r="J2375" s="188"/>
      <c r="K2375" s="188"/>
      <c r="L2375" s="188"/>
      <c r="M2375" s="188"/>
      <c r="N2375" s="188"/>
      <c r="O2375" s="230">
        <v>10333.25</v>
      </c>
      <c r="P2375" s="228">
        <f t="shared" si="25"/>
        <v>0.79154514684795929</v>
      </c>
    </row>
    <row r="2376" spans="1:16" x14ac:dyDescent="0.35">
      <c r="A2376" s="204">
        <v>43087</v>
      </c>
      <c r="B2376" s="229">
        <v>14188.11</v>
      </c>
      <c r="C2376" s="207">
        <f t="shared" si="21"/>
        <v>0.54</v>
      </c>
      <c r="D2376" s="238">
        <v>57.412199999999999</v>
      </c>
      <c r="E2376" s="207">
        <f t="shared" si="22"/>
        <v>0.54</v>
      </c>
      <c r="F2376" s="207">
        <f t="shared" si="23"/>
        <v>0</v>
      </c>
      <c r="G2376" s="207">
        <f t="shared" si="20"/>
        <v>9.7128082912301527E-3</v>
      </c>
      <c r="H2376" s="207">
        <f t="shared" si="24"/>
        <v>0.15357298338427661</v>
      </c>
      <c r="I2376" s="188"/>
      <c r="J2376" s="188"/>
      <c r="K2376" s="188"/>
      <c r="L2376" s="188"/>
      <c r="M2376" s="188"/>
      <c r="N2376" s="188"/>
      <c r="O2376" s="230">
        <v>10388.75</v>
      </c>
      <c r="P2376" s="228">
        <f t="shared" si="25"/>
        <v>0.53710110565407787</v>
      </c>
    </row>
    <row r="2377" spans="1:16" x14ac:dyDescent="0.35">
      <c r="A2377" s="204">
        <v>43088</v>
      </c>
      <c r="B2377" s="229">
        <v>14289.763593</v>
      </c>
      <c r="C2377" s="207">
        <f t="shared" si="21"/>
        <v>0.72</v>
      </c>
      <c r="D2377" s="238">
        <v>57.820599999999999</v>
      </c>
      <c r="E2377" s="207">
        <f t="shared" si="22"/>
        <v>0.71</v>
      </c>
      <c r="F2377" s="207">
        <f t="shared" si="23"/>
        <v>-1.0000000000000009E-2</v>
      </c>
      <c r="G2377" s="207">
        <f t="shared" si="20"/>
        <v>9.7128082912301527E-3</v>
      </c>
      <c r="H2377" s="207">
        <f t="shared" si="24"/>
        <v>0.15357298338427661</v>
      </c>
      <c r="I2377" s="188"/>
      <c r="J2377" s="188"/>
      <c r="K2377" s="188"/>
      <c r="L2377" s="188"/>
      <c r="M2377" s="188"/>
      <c r="N2377" s="188"/>
      <c r="O2377" s="230">
        <v>10463.200000000001</v>
      </c>
      <c r="P2377" s="228">
        <f t="shared" si="25"/>
        <v>0.71664059679942949</v>
      </c>
    </row>
    <row r="2378" spans="1:16" x14ac:dyDescent="0.35">
      <c r="A2378" s="204">
        <v>43089</v>
      </c>
      <c r="B2378" s="229">
        <v>14263.814982</v>
      </c>
      <c r="C2378" s="207">
        <f t="shared" si="21"/>
        <v>-0.18</v>
      </c>
      <c r="D2378" s="238">
        <v>57.712200000000003</v>
      </c>
      <c r="E2378" s="207">
        <f t="shared" si="22"/>
        <v>-0.19</v>
      </c>
      <c r="F2378" s="207">
        <f t="shared" si="23"/>
        <v>-1.0000000000000009E-2</v>
      </c>
      <c r="G2378" s="207">
        <f t="shared" si="20"/>
        <v>9.7113076384548105E-3</v>
      </c>
      <c r="H2378" s="207">
        <f t="shared" si="24"/>
        <v>0.15354925598054092</v>
      </c>
      <c r="I2378" s="188"/>
      <c r="J2378" s="188"/>
      <c r="K2378" s="188"/>
      <c r="L2378" s="188"/>
      <c r="M2378" s="188"/>
      <c r="N2378" s="188"/>
      <c r="O2378" s="230">
        <v>10444.200000000001</v>
      </c>
      <c r="P2378" s="228">
        <f t="shared" si="25"/>
        <v>-0.18158880648367612</v>
      </c>
    </row>
    <row r="2379" spans="1:16" x14ac:dyDescent="0.35">
      <c r="A2379" s="204">
        <v>43090</v>
      </c>
      <c r="B2379" s="229">
        <v>14258.488687999999</v>
      </c>
      <c r="C2379" s="207">
        <f t="shared" si="21"/>
        <v>-0.04</v>
      </c>
      <c r="D2379" s="238">
        <v>57.704300000000003</v>
      </c>
      <c r="E2379" s="207">
        <f t="shared" si="22"/>
        <v>-0.01</v>
      </c>
      <c r="F2379" s="207">
        <f t="shared" si="23"/>
        <v>0.03</v>
      </c>
      <c r="G2379" s="207">
        <f t="shared" si="20"/>
        <v>9.9612216119345804E-3</v>
      </c>
      <c r="H2379" s="207">
        <f t="shared" si="24"/>
        <v>0.15750074285703589</v>
      </c>
      <c r="I2379" s="188"/>
      <c r="J2379" s="188"/>
      <c r="K2379" s="188"/>
      <c r="L2379" s="188"/>
      <c r="M2379" s="188"/>
      <c r="N2379" s="188"/>
      <c r="O2379" s="230">
        <v>10440.299999999999</v>
      </c>
      <c r="P2379" s="228">
        <f t="shared" si="25"/>
        <v>-3.7341299477235738E-2</v>
      </c>
    </row>
    <row r="2380" spans="1:16" x14ac:dyDescent="0.35">
      <c r="A2380" s="204">
        <v>43091</v>
      </c>
      <c r="B2380" s="229">
        <v>14330.489255</v>
      </c>
      <c r="C2380" s="207">
        <f t="shared" si="21"/>
        <v>0.5</v>
      </c>
      <c r="D2380" s="238">
        <v>57.989699999999999</v>
      </c>
      <c r="E2380" s="207">
        <f t="shared" si="22"/>
        <v>0.49</v>
      </c>
      <c r="F2380" s="207">
        <f t="shared" si="23"/>
        <v>-1.0000000000000009E-2</v>
      </c>
      <c r="G2380" s="207">
        <f t="shared" si="20"/>
        <v>9.9182106736399444E-3</v>
      </c>
      <c r="H2380" s="207">
        <f t="shared" si="24"/>
        <v>0.15682068021047585</v>
      </c>
      <c r="I2380" s="188"/>
      <c r="J2380" s="188"/>
      <c r="K2380" s="188"/>
      <c r="L2380" s="188"/>
      <c r="M2380" s="188"/>
      <c r="N2380" s="188"/>
      <c r="O2380" s="230">
        <v>10493</v>
      </c>
      <c r="P2380" s="228">
        <f t="shared" si="25"/>
        <v>0.50477476700861779</v>
      </c>
    </row>
    <row r="2381" spans="1:16" x14ac:dyDescent="0.35">
      <c r="A2381" s="204">
        <v>43095</v>
      </c>
      <c r="B2381" s="229">
        <v>14383.042020999999</v>
      </c>
      <c r="C2381" s="207">
        <f t="shared" si="21"/>
        <v>0.37</v>
      </c>
      <c r="D2381" s="238">
        <v>58.1965</v>
      </c>
      <c r="E2381" s="207">
        <f t="shared" si="22"/>
        <v>0.36</v>
      </c>
      <c r="F2381" s="207">
        <f t="shared" si="23"/>
        <v>-1.0000000000000009E-2</v>
      </c>
      <c r="G2381" s="207">
        <f t="shared" si="20"/>
        <v>9.9167411034687663E-3</v>
      </c>
      <c r="H2381" s="207">
        <f t="shared" si="24"/>
        <v>0.15679744426586401</v>
      </c>
      <c r="I2381" s="188"/>
      <c r="J2381" s="188"/>
      <c r="K2381" s="188"/>
      <c r="L2381" s="188"/>
      <c r="M2381" s="188"/>
      <c r="N2381" s="188"/>
      <c r="O2381" s="230">
        <v>10531.5</v>
      </c>
      <c r="P2381" s="228">
        <f t="shared" si="25"/>
        <v>0.36691127418278852</v>
      </c>
    </row>
    <row r="2382" spans="1:16" x14ac:dyDescent="0.35">
      <c r="A2382" s="204">
        <v>43096</v>
      </c>
      <c r="B2382" s="229">
        <v>14327.416393</v>
      </c>
      <c r="C2382" s="207">
        <f t="shared" si="21"/>
        <v>-0.39</v>
      </c>
      <c r="D2382" s="238">
        <v>57.967500000000001</v>
      </c>
      <c r="E2382" s="207">
        <f t="shared" si="22"/>
        <v>-0.39</v>
      </c>
      <c r="F2382" s="207">
        <f t="shared" si="23"/>
        <v>0</v>
      </c>
      <c r="G2382" s="207">
        <f t="shared" si="20"/>
        <v>9.9167411034687663E-3</v>
      </c>
      <c r="H2382" s="207">
        <f t="shared" si="24"/>
        <v>0.15679744426586401</v>
      </c>
      <c r="I2382" s="188"/>
      <c r="J2382" s="188"/>
      <c r="K2382" s="188"/>
      <c r="L2382" s="188"/>
      <c r="M2382" s="188"/>
      <c r="N2382" s="188"/>
      <c r="O2382" s="230">
        <v>10490.75</v>
      </c>
      <c r="P2382" s="228">
        <f t="shared" si="25"/>
        <v>-0.38693443479086548</v>
      </c>
    </row>
    <row r="2383" spans="1:16" x14ac:dyDescent="0.35">
      <c r="A2383" s="204">
        <v>43097</v>
      </c>
      <c r="B2383" s="229">
        <v>14309.853279999999</v>
      </c>
      <c r="C2383" s="207">
        <f t="shared" si="21"/>
        <v>-0.12</v>
      </c>
      <c r="D2383" s="238">
        <v>57.894599999999997</v>
      </c>
      <c r="E2383" s="207">
        <f t="shared" si="22"/>
        <v>-0.13</v>
      </c>
      <c r="F2383" s="207">
        <f t="shared" si="23"/>
        <v>-1.0000000000000009E-2</v>
      </c>
      <c r="G2383" s="207">
        <f t="shared" si="20"/>
        <v>9.8774719110611541E-3</v>
      </c>
      <c r="H2383" s="207">
        <f t="shared" si="24"/>
        <v>0.15617654381644677</v>
      </c>
      <c r="I2383" s="188"/>
      <c r="J2383" s="188"/>
      <c r="K2383" s="188"/>
      <c r="L2383" s="188"/>
      <c r="M2383" s="188"/>
      <c r="N2383" s="188"/>
      <c r="O2383" s="230">
        <v>10477.9</v>
      </c>
      <c r="P2383" s="228">
        <f t="shared" si="25"/>
        <v>-0.12248885923313742</v>
      </c>
    </row>
    <row r="2384" spans="1:16" x14ac:dyDescent="0.35">
      <c r="A2384" s="204">
        <v>43098</v>
      </c>
      <c r="B2384" s="229">
        <v>14381.922133</v>
      </c>
      <c r="C2384" s="207">
        <f t="shared" si="21"/>
        <v>0.5</v>
      </c>
      <c r="D2384" s="238">
        <v>58.1843</v>
      </c>
      <c r="E2384" s="207">
        <f t="shared" si="22"/>
        <v>0.5</v>
      </c>
      <c r="F2384" s="207">
        <f t="shared" si="23"/>
        <v>0</v>
      </c>
      <c r="G2384" s="207">
        <f t="shared" si="20"/>
        <v>9.8787833990721195E-3</v>
      </c>
      <c r="H2384" s="207">
        <f t="shared" si="24"/>
        <v>0.15619728026264004</v>
      </c>
      <c r="I2384" s="188"/>
      <c r="J2384" s="188"/>
      <c r="K2384" s="188"/>
      <c r="L2384" s="188"/>
      <c r="M2384" s="188"/>
      <c r="N2384" s="188"/>
      <c r="O2384" s="230">
        <v>10530.7</v>
      </c>
      <c r="P2384" s="228">
        <f t="shared" si="25"/>
        <v>0.50391776978212333</v>
      </c>
    </row>
    <row r="2385" spans="1:16" x14ac:dyDescent="0.35">
      <c r="A2385" s="204">
        <v>43101</v>
      </c>
      <c r="B2385" s="229">
        <v>14252.015191</v>
      </c>
      <c r="C2385" s="207">
        <f t="shared" si="21"/>
        <v>-0.9</v>
      </c>
      <c r="D2385" s="238">
        <v>57.652500000000003</v>
      </c>
      <c r="E2385" s="207">
        <f t="shared" si="22"/>
        <v>-0.91</v>
      </c>
      <c r="F2385" s="207">
        <f t="shared" si="23"/>
        <v>-1.0000000000000009E-2</v>
      </c>
      <c r="G2385" s="207">
        <f t="shared" si="20"/>
        <v>9.8787833990721195E-3</v>
      </c>
      <c r="H2385" s="207">
        <f t="shared" si="24"/>
        <v>0.15619728026264004</v>
      </c>
      <c r="I2385" s="188"/>
      <c r="J2385" s="188"/>
      <c r="K2385" s="188"/>
      <c r="L2385" s="188"/>
      <c r="M2385" s="188"/>
      <c r="N2385" s="188"/>
      <c r="O2385" s="230">
        <v>10435.549999999999</v>
      </c>
      <c r="P2385" s="228">
        <f t="shared" si="25"/>
        <v>-0.90354867197813482</v>
      </c>
    </row>
    <row r="2386" spans="1:16" x14ac:dyDescent="0.35">
      <c r="A2386" s="204">
        <v>43102</v>
      </c>
      <c r="B2386" s="229">
        <v>14261.097205</v>
      </c>
      <c r="C2386" s="207">
        <f t="shared" si="21"/>
        <v>0.06</v>
      </c>
      <c r="D2386" s="238">
        <v>57.683900000000001</v>
      </c>
      <c r="E2386" s="207">
        <f t="shared" si="22"/>
        <v>0.05</v>
      </c>
      <c r="F2386" s="207">
        <f t="shared" si="23"/>
        <v>-9.999999999999995E-3</v>
      </c>
      <c r="G2386" s="207">
        <f t="shared" si="20"/>
        <v>9.8787833990721195E-3</v>
      </c>
      <c r="H2386" s="207">
        <f t="shared" si="24"/>
        <v>0.15619728026264004</v>
      </c>
      <c r="I2386" s="188"/>
      <c r="J2386" s="188"/>
      <c r="K2386" s="188"/>
      <c r="L2386" s="188"/>
      <c r="M2386" s="188"/>
      <c r="N2386" s="188"/>
      <c r="O2386" s="230">
        <v>10442.200000000001</v>
      </c>
      <c r="P2386" s="228">
        <f t="shared" si="25"/>
        <v>6.3724480262194669E-2</v>
      </c>
    </row>
    <row r="2387" spans="1:16" x14ac:dyDescent="0.35">
      <c r="A2387" s="204">
        <v>43103</v>
      </c>
      <c r="B2387" s="229">
        <v>14262.476579</v>
      </c>
      <c r="C2387" s="207">
        <f t="shared" si="21"/>
        <v>0.01</v>
      </c>
      <c r="D2387" s="238">
        <v>57.689500000000002</v>
      </c>
      <c r="E2387" s="207">
        <f t="shared" si="22"/>
        <v>0.01</v>
      </c>
      <c r="F2387" s="207">
        <f t="shared" si="23"/>
        <v>0</v>
      </c>
      <c r="G2387" s="207">
        <f t="shared" si="20"/>
        <v>9.8799308082732091E-3</v>
      </c>
      <c r="H2387" s="207">
        <f t="shared" si="24"/>
        <v>0.15621542239505845</v>
      </c>
      <c r="I2387" s="188"/>
      <c r="J2387" s="188"/>
      <c r="K2387" s="188"/>
      <c r="L2387" s="188"/>
      <c r="M2387" s="188"/>
      <c r="N2387" s="188"/>
      <c r="O2387" s="230">
        <v>10443.200000000001</v>
      </c>
      <c r="P2387" s="228">
        <f t="shared" si="25"/>
        <v>9.576526019421194E-3</v>
      </c>
    </row>
    <row r="2388" spans="1:16" x14ac:dyDescent="0.35">
      <c r="A2388" s="204">
        <v>43104</v>
      </c>
      <c r="B2388" s="229">
        <v>14346.591050999999</v>
      </c>
      <c r="C2388" s="207">
        <f t="shared" si="21"/>
        <v>0.59</v>
      </c>
      <c r="D2388" s="238">
        <v>58.027000000000001</v>
      </c>
      <c r="E2388" s="207">
        <f t="shared" si="22"/>
        <v>0.59</v>
      </c>
      <c r="F2388" s="207">
        <f t="shared" si="23"/>
        <v>0</v>
      </c>
      <c r="G2388" s="207">
        <f t="shared" si="20"/>
        <v>9.8809141958247845E-3</v>
      </c>
      <c r="H2388" s="207">
        <f t="shared" si="24"/>
        <v>0.1562309711174866</v>
      </c>
      <c r="I2388" s="225"/>
      <c r="J2388" s="225"/>
      <c r="K2388" s="225"/>
      <c r="L2388" s="225"/>
      <c r="M2388" s="225"/>
      <c r="N2388" s="225"/>
      <c r="O2388" s="230">
        <v>10504.8</v>
      </c>
      <c r="P2388" s="228">
        <f t="shared" si="25"/>
        <v>0.58985751493793614</v>
      </c>
    </row>
    <row r="2389" spans="1:16" x14ac:dyDescent="0.35">
      <c r="A2389" s="204">
        <v>43105</v>
      </c>
      <c r="B2389" s="229">
        <v>14420.421678000001</v>
      </c>
      <c r="C2389" s="207">
        <f t="shared" si="21"/>
        <v>0.51</v>
      </c>
      <c r="D2389" s="238">
        <v>58.321100000000001</v>
      </c>
      <c r="E2389" s="207">
        <f t="shared" si="22"/>
        <v>0.51</v>
      </c>
      <c r="F2389" s="207">
        <f t="shared" si="23"/>
        <v>0</v>
      </c>
      <c r="G2389" s="207">
        <f t="shared" si="20"/>
        <v>9.881733610695026E-3</v>
      </c>
      <c r="H2389" s="207">
        <f t="shared" si="24"/>
        <v>0.15624392720417948</v>
      </c>
      <c r="I2389" s="225"/>
      <c r="J2389" s="225"/>
      <c r="K2389" s="225"/>
      <c r="L2389" s="225"/>
      <c r="M2389" s="225"/>
      <c r="N2389" s="225"/>
      <c r="O2389" s="230">
        <v>10558.85</v>
      </c>
      <c r="P2389" s="228">
        <f t="shared" si="25"/>
        <v>0.51452669255960226</v>
      </c>
    </row>
    <row r="2390" spans="1:16" x14ac:dyDescent="0.35">
      <c r="A2390" s="204">
        <v>43108</v>
      </c>
      <c r="B2390" s="229">
        <v>14508.810842000001</v>
      </c>
      <c r="C2390" s="207">
        <f t="shared" si="21"/>
        <v>0.61</v>
      </c>
      <c r="D2390" s="238">
        <v>58.674100000000003</v>
      </c>
      <c r="E2390" s="207">
        <f t="shared" si="22"/>
        <v>0.61</v>
      </c>
      <c r="F2390" s="207">
        <f t="shared" si="23"/>
        <v>0</v>
      </c>
      <c r="G2390" s="207">
        <f t="shared" si="20"/>
        <v>9.8823890936721465E-3</v>
      </c>
      <c r="H2390" s="207">
        <f t="shared" si="24"/>
        <v>0.15625429130005533</v>
      </c>
      <c r="I2390" s="225"/>
      <c r="J2390" s="225"/>
      <c r="K2390" s="225"/>
      <c r="L2390" s="225"/>
      <c r="M2390" s="225"/>
      <c r="N2390" s="225"/>
      <c r="O2390" s="230">
        <v>10623.6</v>
      </c>
      <c r="P2390" s="228">
        <f t="shared" si="25"/>
        <v>0.61322966042703508</v>
      </c>
    </row>
    <row r="2391" spans="1:16" x14ac:dyDescent="0.35">
      <c r="A2391" s="204">
        <v>43109</v>
      </c>
      <c r="B2391" s="229">
        <v>14527.152413</v>
      </c>
      <c r="C2391" s="207">
        <f t="shared" si="21"/>
        <v>0.13</v>
      </c>
      <c r="D2391" s="238">
        <v>58.744900000000001</v>
      </c>
      <c r="E2391" s="207">
        <f t="shared" si="22"/>
        <v>0.12</v>
      </c>
      <c r="F2391" s="207">
        <f t="shared" si="23"/>
        <v>-1.0000000000000009E-2</v>
      </c>
      <c r="G2391" s="207">
        <f t="shared" si="20"/>
        <v>9.881733610695026E-3</v>
      </c>
      <c r="H2391" s="207">
        <f t="shared" si="24"/>
        <v>0.15624392720417948</v>
      </c>
      <c r="I2391" s="225"/>
      <c r="J2391" s="225"/>
      <c r="K2391" s="225"/>
      <c r="L2391" s="225"/>
      <c r="M2391" s="225"/>
      <c r="N2391" s="225"/>
      <c r="O2391" s="229">
        <v>10637</v>
      </c>
      <c r="P2391" s="228">
        <f t="shared" si="25"/>
        <v>0.12613426710342668</v>
      </c>
    </row>
    <row r="2392" spans="1:16" x14ac:dyDescent="0.35">
      <c r="A2392" s="204">
        <v>43110</v>
      </c>
      <c r="B2392" s="229">
        <v>14520.556003</v>
      </c>
      <c r="C2392" s="207">
        <f t="shared" si="21"/>
        <v>-0.05</v>
      </c>
      <c r="D2392" s="238">
        <v>58.715600000000002</v>
      </c>
      <c r="E2392" s="207">
        <f t="shared" si="22"/>
        <v>-0.05</v>
      </c>
      <c r="F2392" s="207">
        <f t="shared" si="23"/>
        <v>0</v>
      </c>
      <c r="G2392" s="207">
        <f t="shared" ref="G2392:G2455" si="26">+STDEV(F2144:F2392)</f>
        <v>9.8823890936721465E-3</v>
      </c>
      <c r="H2392" s="207">
        <f t="shared" si="24"/>
        <v>0.15625429130005533</v>
      </c>
      <c r="I2392" s="225"/>
      <c r="J2392" s="225"/>
      <c r="K2392" s="225"/>
      <c r="L2392" s="225"/>
      <c r="M2392" s="225"/>
      <c r="N2392" s="225"/>
      <c r="O2392" s="229">
        <v>10632.2</v>
      </c>
      <c r="P2392" s="228">
        <f t="shared" si="25"/>
        <v>-4.5125505311641181E-2</v>
      </c>
    </row>
    <row r="2393" spans="1:16" x14ac:dyDescent="0.35">
      <c r="A2393" s="204">
        <v>43111</v>
      </c>
      <c r="B2393" s="229">
        <v>14546.490957</v>
      </c>
      <c r="C2393" s="207">
        <f t="shared" si="21"/>
        <v>0.18</v>
      </c>
      <c r="D2393" s="238">
        <v>58.818399999999997</v>
      </c>
      <c r="E2393" s="207">
        <f t="shared" si="22"/>
        <v>0.18</v>
      </c>
      <c r="F2393" s="207">
        <f t="shared" si="23"/>
        <v>0</v>
      </c>
      <c r="G2393" s="207">
        <f t="shared" si="26"/>
        <v>9.8828806773745368E-3</v>
      </c>
      <c r="H2393" s="207">
        <f t="shared" si="24"/>
        <v>0.15626206392085618</v>
      </c>
      <c r="I2393" s="225"/>
      <c r="J2393" s="225"/>
      <c r="K2393" s="225"/>
      <c r="L2393" s="225"/>
      <c r="M2393" s="225"/>
      <c r="N2393" s="225"/>
      <c r="O2393" s="229">
        <v>10651.2</v>
      </c>
      <c r="P2393" s="228">
        <f t="shared" si="25"/>
        <v>0.17870243223415661</v>
      </c>
    </row>
    <row r="2394" spans="1:16" x14ac:dyDescent="0.35">
      <c r="A2394" s="204">
        <v>43112</v>
      </c>
      <c r="B2394" s="229">
        <v>14587.544390999999</v>
      </c>
      <c r="C2394" s="207">
        <f t="shared" si="21"/>
        <v>0.28000000000000003</v>
      </c>
      <c r="D2394" s="238">
        <v>58.982700000000001</v>
      </c>
      <c r="E2394" s="207">
        <f t="shared" si="22"/>
        <v>0.28000000000000003</v>
      </c>
      <c r="F2394" s="207">
        <f t="shared" si="23"/>
        <v>0</v>
      </c>
      <c r="G2394" s="207">
        <f t="shared" si="26"/>
        <v>9.8832083862588974E-3</v>
      </c>
      <c r="H2394" s="207">
        <f t="shared" si="24"/>
        <v>0.15626724545327644</v>
      </c>
      <c r="I2394" s="225"/>
      <c r="J2394" s="225"/>
      <c r="K2394" s="225"/>
      <c r="L2394" s="225"/>
      <c r="M2394" s="225"/>
      <c r="N2394" s="225"/>
      <c r="O2394" s="229">
        <v>10681.25</v>
      </c>
      <c r="P2394" s="228">
        <f t="shared" si="25"/>
        <v>0.28212783536126701</v>
      </c>
    </row>
    <row r="2395" spans="1:16" x14ac:dyDescent="0.35">
      <c r="A2395" s="204">
        <v>43115</v>
      </c>
      <c r="B2395" s="229">
        <v>14669.897089</v>
      </c>
      <c r="C2395" s="207">
        <f t="shared" si="21"/>
        <v>0.56000000000000005</v>
      </c>
      <c r="D2395" s="238">
        <v>59.311199999999999</v>
      </c>
      <c r="E2395" s="207">
        <f t="shared" si="22"/>
        <v>0.56000000000000005</v>
      </c>
      <c r="F2395" s="207">
        <f t="shared" si="23"/>
        <v>0</v>
      </c>
      <c r="G2395" s="207">
        <f t="shared" si="26"/>
        <v>9.8833722366263119E-3</v>
      </c>
      <c r="H2395" s="207">
        <f t="shared" si="24"/>
        <v>0.15626983615505888</v>
      </c>
      <c r="I2395" s="225"/>
      <c r="J2395" s="225"/>
      <c r="K2395" s="225"/>
      <c r="L2395" s="225"/>
      <c r="M2395" s="225"/>
      <c r="N2395" s="225"/>
      <c r="O2395" s="229">
        <v>10741.55</v>
      </c>
      <c r="P2395" s="228">
        <f t="shared" si="25"/>
        <v>0.56454066705675154</v>
      </c>
    </row>
    <row r="2396" spans="1:16" x14ac:dyDescent="0.35">
      <c r="A2396" s="204">
        <v>43116</v>
      </c>
      <c r="B2396" s="229">
        <v>14613.793460000001</v>
      </c>
      <c r="C2396" s="207">
        <f t="shared" si="21"/>
        <v>-0.38</v>
      </c>
      <c r="D2396" s="238">
        <v>59.0867</v>
      </c>
      <c r="E2396" s="207">
        <f t="shared" si="22"/>
        <v>-0.38</v>
      </c>
      <c r="F2396" s="207">
        <f t="shared" si="23"/>
        <v>0</v>
      </c>
      <c r="G2396" s="207">
        <f t="shared" si="26"/>
        <v>9.8833722366263119E-3</v>
      </c>
      <c r="H2396" s="207">
        <f t="shared" si="24"/>
        <v>0.15626983615505888</v>
      </c>
      <c r="I2396" s="225"/>
      <c r="J2396" s="225"/>
      <c r="K2396" s="225"/>
      <c r="L2396" s="225"/>
      <c r="M2396" s="225"/>
      <c r="N2396" s="225"/>
      <c r="O2396" s="229">
        <v>10700.45</v>
      </c>
      <c r="P2396" s="228">
        <f t="shared" si="25"/>
        <v>-0.38262634349789881</v>
      </c>
    </row>
    <row r="2397" spans="1:16" x14ac:dyDescent="0.35">
      <c r="A2397" s="204">
        <v>43117</v>
      </c>
      <c r="B2397" s="229">
        <v>14734.072101</v>
      </c>
      <c r="C2397" s="207">
        <f t="shared" si="21"/>
        <v>0.82</v>
      </c>
      <c r="D2397" s="238">
        <v>59.570799999999998</v>
      </c>
      <c r="E2397" s="207">
        <f t="shared" si="22"/>
        <v>0.82</v>
      </c>
      <c r="F2397" s="207">
        <f t="shared" si="23"/>
        <v>0</v>
      </c>
      <c r="G2397" s="207">
        <f t="shared" si="26"/>
        <v>9.8833722366263119E-3</v>
      </c>
      <c r="H2397" s="207">
        <f t="shared" si="24"/>
        <v>0.15626983615505888</v>
      </c>
      <c r="I2397" s="225"/>
      <c r="J2397" s="225"/>
      <c r="K2397" s="225"/>
      <c r="L2397" s="225"/>
      <c r="M2397" s="225"/>
      <c r="N2397" s="225"/>
      <c r="O2397" s="229">
        <v>10788.55</v>
      </c>
      <c r="P2397" s="228">
        <f t="shared" si="25"/>
        <v>0.82332985995914698</v>
      </c>
    </row>
    <row r="2398" spans="1:16" x14ac:dyDescent="0.35">
      <c r="A2398" s="204">
        <v>43118</v>
      </c>
      <c r="B2398" s="229">
        <v>14774.669008999999</v>
      </c>
      <c r="C2398" s="207">
        <f t="shared" si="21"/>
        <v>0.28000000000000003</v>
      </c>
      <c r="D2398" s="238">
        <v>59.734699999999997</v>
      </c>
      <c r="E2398" s="207">
        <f t="shared" si="22"/>
        <v>0.28000000000000003</v>
      </c>
      <c r="F2398" s="207">
        <f t="shared" si="23"/>
        <v>0</v>
      </c>
      <c r="G2398" s="207">
        <f t="shared" si="26"/>
        <v>9.8833722366263119E-3</v>
      </c>
      <c r="H2398" s="207">
        <f t="shared" si="24"/>
        <v>0.15626983615505888</v>
      </c>
      <c r="I2398" s="225"/>
      <c r="J2398" s="225"/>
      <c r="K2398" s="225"/>
      <c r="L2398" s="225"/>
      <c r="M2398" s="225"/>
      <c r="N2398" s="225"/>
      <c r="O2398" s="229">
        <v>10817</v>
      </c>
      <c r="P2398" s="228">
        <f t="shared" si="25"/>
        <v>0.2637055025930336</v>
      </c>
    </row>
    <row r="2399" spans="1:16" x14ac:dyDescent="0.35">
      <c r="A2399" s="204">
        <v>43119</v>
      </c>
      <c r="B2399" s="229">
        <v>14880.797687</v>
      </c>
      <c r="C2399" s="207">
        <f t="shared" si="21"/>
        <v>0.72</v>
      </c>
      <c r="D2399" s="238">
        <v>60.160699999999999</v>
      </c>
      <c r="E2399" s="207">
        <f t="shared" si="22"/>
        <v>0.71</v>
      </c>
      <c r="F2399" s="207">
        <f t="shared" si="23"/>
        <v>-1.0000000000000009E-2</v>
      </c>
      <c r="G2399" s="207">
        <f t="shared" si="26"/>
        <v>9.8833722366263119E-3</v>
      </c>
      <c r="H2399" s="207">
        <f t="shared" si="24"/>
        <v>0.15626983615505888</v>
      </c>
      <c r="I2399" s="225"/>
      <c r="J2399" s="225"/>
      <c r="K2399" s="225"/>
      <c r="L2399" s="225"/>
      <c r="M2399" s="225"/>
      <c r="N2399" s="225"/>
      <c r="O2399" s="229">
        <v>10894.7</v>
      </c>
      <c r="P2399" s="228">
        <f t="shared" si="25"/>
        <v>0.71831376536933278</v>
      </c>
    </row>
    <row r="2400" spans="1:16" x14ac:dyDescent="0.35">
      <c r="A2400" s="204">
        <v>43122</v>
      </c>
      <c r="B2400" s="229">
        <v>14979.719996</v>
      </c>
      <c r="C2400" s="207">
        <f t="shared" si="21"/>
        <v>0.66</v>
      </c>
      <c r="D2400" s="238">
        <v>60.555399999999999</v>
      </c>
      <c r="E2400" s="207">
        <f t="shared" si="22"/>
        <v>0.66</v>
      </c>
      <c r="F2400" s="207">
        <f t="shared" si="23"/>
        <v>0</v>
      </c>
      <c r="G2400" s="207">
        <f t="shared" si="26"/>
        <v>9.8833722366263119E-3</v>
      </c>
      <c r="H2400" s="207">
        <f t="shared" si="24"/>
        <v>0.15626983615505888</v>
      </c>
      <c r="I2400" s="225"/>
      <c r="J2400" s="225"/>
      <c r="K2400" s="225"/>
      <c r="L2400" s="225"/>
      <c r="M2400" s="225"/>
      <c r="N2400" s="225"/>
      <c r="O2400" s="229">
        <v>10966.2</v>
      </c>
      <c r="P2400" s="228">
        <f t="shared" si="25"/>
        <v>0.65628241254922115</v>
      </c>
    </row>
    <row r="2401" spans="1:16" x14ac:dyDescent="0.35">
      <c r="A2401" s="204">
        <v>43123</v>
      </c>
      <c r="B2401" s="229">
        <v>15140.237486</v>
      </c>
      <c r="C2401" s="207">
        <f t="shared" si="21"/>
        <v>1.07</v>
      </c>
      <c r="D2401" s="238">
        <v>61.199399999999997</v>
      </c>
      <c r="E2401" s="207">
        <f t="shared" si="22"/>
        <v>1.06</v>
      </c>
      <c r="F2401" s="207">
        <f t="shared" si="23"/>
        <v>-1.0000000000000009E-2</v>
      </c>
      <c r="G2401" s="207">
        <f t="shared" si="26"/>
        <v>9.7597118627812621E-3</v>
      </c>
      <c r="H2401" s="207">
        <f t="shared" si="24"/>
        <v>0.15431459396676753</v>
      </c>
      <c r="I2401" s="225"/>
      <c r="J2401" s="225"/>
      <c r="K2401" s="225"/>
      <c r="L2401" s="225"/>
      <c r="M2401" s="225"/>
      <c r="N2401" s="225"/>
      <c r="O2401" s="229">
        <v>11083.7</v>
      </c>
      <c r="P2401" s="228">
        <f t="shared" si="25"/>
        <v>1.0714741660739362</v>
      </c>
    </row>
    <row r="2402" spans="1:16" x14ac:dyDescent="0.35">
      <c r="A2402" s="204">
        <v>43124</v>
      </c>
      <c r="B2402" s="229">
        <v>15143.351943</v>
      </c>
      <c r="C2402" s="207">
        <f t="shared" si="21"/>
        <v>0.02</v>
      </c>
      <c r="D2402" s="238">
        <v>61.207900000000002</v>
      </c>
      <c r="E2402" s="207">
        <f t="shared" si="22"/>
        <v>0.01</v>
      </c>
      <c r="F2402" s="207">
        <f t="shared" si="23"/>
        <v>-0.01</v>
      </c>
      <c r="G2402" s="207">
        <f t="shared" si="26"/>
        <v>9.7597118627812621E-3</v>
      </c>
      <c r="H2402" s="207">
        <f t="shared" si="24"/>
        <v>0.15431459396676753</v>
      </c>
      <c r="I2402" s="225"/>
      <c r="J2402" s="225"/>
      <c r="K2402" s="225"/>
      <c r="L2402" s="225"/>
      <c r="M2402" s="225"/>
      <c r="N2402" s="225"/>
      <c r="O2402" s="229">
        <v>11086</v>
      </c>
      <c r="P2402" s="228">
        <f t="shared" si="25"/>
        <v>2.0751193193602066E-2</v>
      </c>
    </row>
    <row r="2403" spans="1:16" x14ac:dyDescent="0.35">
      <c r="A2403" s="204">
        <v>43125</v>
      </c>
      <c r="B2403" s="229">
        <v>15121.004346</v>
      </c>
      <c r="C2403" s="207">
        <f t="shared" si="21"/>
        <v>-0.15</v>
      </c>
      <c r="D2403" s="238">
        <v>61.116900000000001</v>
      </c>
      <c r="E2403" s="207">
        <f t="shared" si="22"/>
        <v>-0.15</v>
      </c>
      <c r="F2403" s="207">
        <f t="shared" si="23"/>
        <v>0</v>
      </c>
      <c r="G2403" s="207">
        <f t="shared" si="26"/>
        <v>9.7597118627812621E-3</v>
      </c>
      <c r="H2403" s="207">
        <f t="shared" si="24"/>
        <v>0.15431459396676753</v>
      </c>
      <c r="I2403" s="225"/>
      <c r="J2403" s="225"/>
      <c r="K2403" s="225"/>
      <c r="L2403" s="225"/>
      <c r="M2403" s="225"/>
      <c r="N2403" s="225"/>
      <c r="O2403" s="229">
        <v>11069.65</v>
      </c>
      <c r="P2403" s="228">
        <f t="shared" si="25"/>
        <v>-0.14748331228576911</v>
      </c>
    </row>
    <row r="2404" spans="1:16" x14ac:dyDescent="0.35">
      <c r="A2404" s="204">
        <v>43129</v>
      </c>
      <c r="B2404" s="229">
        <v>15204.423956000001</v>
      </c>
      <c r="C2404" s="207">
        <f t="shared" si="21"/>
        <v>0.55000000000000004</v>
      </c>
      <c r="D2404" s="238">
        <v>61.446599999999997</v>
      </c>
      <c r="E2404" s="207">
        <f t="shared" si="22"/>
        <v>0.54</v>
      </c>
      <c r="F2404" s="207">
        <f t="shared" si="23"/>
        <v>-1.0000000000000009E-2</v>
      </c>
      <c r="G2404" s="207">
        <f t="shared" si="26"/>
        <v>9.7592140749150746E-3</v>
      </c>
      <c r="H2404" s="207">
        <f t="shared" si="24"/>
        <v>0.15430672324952377</v>
      </c>
      <c r="I2404" s="225"/>
      <c r="J2404" s="225"/>
      <c r="K2404" s="225"/>
      <c r="L2404" s="225"/>
      <c r="M2404" s="225"/>
      <c r="N2404" s="225"/>
      <c r="O2404" s="229">
        <v>11130.4</v>
      </c>
      <c r="P2404" s="228">
        <f t="shared" si="25"/>
        <v>0.54879783913673874</v>
      </c>
    </row>
    <row r="2405" spans="1:16" x14ac:dyDescent="0.35">
      <c r="A2405" s="204">
        <v>43130</v>
      </c>
      <c r="B2405" s="229">
        <v>15095.417955999999</v>
      </c>
      <c r="C2405" s="207">
        <f t="shared" ref="C2405:C2468" si="27">ROUND(((B2405-B2404)/B2404)*100,2)</f>
        <v>-0.72</v>
      </c>
      <c r="D2405" s="238">
        <v>61.003700000000002</v>
      </c>
      <c r="E2405" s="207">
        <f t="shared" ref="E2405:E2468" si="28">ROUND(((D2405-D2404)/D2404)*100,2)</f>
        <v>-0.72</v>
      </c>
      <c r="F2405" s="207">
        <f t="shared" ref="F2405:F2468" si="29">+E2405-C2405</f>
        <v>0</v>
      </c>
      <c r="G2405" s="207">
        <f t="shared" si="26"/>
        <v>9.6354728524497644E-3</v>
      </c>
      <c r="H2405" s="207">
        <f t="shared" ref="H2405:H2468" si="30">+G2405*(SQRT(250))</f>
        <v>0.1523502027323039</v>
      </c>
      <c r="I2405" s="225"/>
      <c r="J2405" s="225"/>
      <c r="K2405" s="225"/>
      <c r="L2405" s="225"/>
      <c r="M2405" s="225"/>
      <c r="N2405" s="225"/>
      <c r="O2405" s="229">
        <v>11049.65</v>
      </c>
      <c r="P2405" s="228">
        <f t="shared" ref="P2405:P2468" si="31">+((O2405-O2404)/O2404)*100</f>
        <v>-0.72549054840796379</v>
      </c>
    </row>
    <row r="2406" spans="1:16" x14ac:dyDescent="0.35">
      <c r="A2406" s="204">
        <v>43131</v>
      </c>
      <c r="B2406" s="229">
        <v>15068.022492</v>
      </c>
      <c r="C2406" s="207">
        <f t="shared" si="27"/>
        <v>-0.18</v>
      </c>
      <c r="D2406" s="238">
        <v>60.880899999999997</v>
      </c>
      <c r="E2406" s="207">
        <f t="shared" si="28"/>
        <v>-0.2</v>
      </c>
      <c r="F2406" s="207">
        <f t="shared" si="29"/>
        <v>-2.0000000000000018E-2</v>
      </c>
      <c r="G2406" s="207">
        <f t="shared" si="26"/>
        <v>9.6344644127896815E-3</v>
      </c>
      <c r="H2406" s="207">
        <f t="shared" si="30"/>
        <v>0.15233425790126037</v>
      </c>
      <c r="I2406" s="225"/>
      <c r="J2406" s="225"/>
      <c r="K2406" s="225"/>
      <c r="L2406" s="225"/>
      <c r="M2406" s="225"/>
      <c r="N2406" s="225"/>
      <c r="O2406" s="229">
        <v>11027.7</v>
      </c>
      <c r="P2406" s="228">
        <f t="shared" si="31"/>
        <v>-0.19864882598090355</v>
      </c>
    </row>
    <row r="2407" spans="1:16" x14ac:dyDescent="0.35">
      <c r="A2407" s="204">
        <v>43132</v>
      </c>
      <c r="B2407" s="229">
        <v>15054.925133999999</v>
      </c>
      <c r="C2407" s="207">
        <f t="shared" si="27"/>
        <v>-0.09</v>
      </c>
      <c r="D2407" s="238">
        <v>60.8</v>
      </c>
      <c r="E2407" s="207">
        <f t="shared" si="28"/>
        <v>-0.13</v>
      </c>
      <c r="F2407" s="207">
        <f t="shared" si="29"/>
        <v>-4.0000000000000008E-2</v>
      </c>
      <c r="G2407" s="207">
        <f t="shared" si="26"/>
        <v>9.8365644277307925E-3</v>
      </c>
      <c r="H2407" s="207">
        <f t="shared" si="30"/>
        <v>0.15552973971310022</v>
      </c>
      <c r="I2407" s="225"/>
      <c r="J2407" s="225"/>
      <c r="K2407" s="225"/>
      <c r="L2407" s="225"/>
      <c r="M2407" s="225"/>
      <c r="N2407" s="225"/>
      <c r="O2407" s="229">
        <v>11016.9</v>
      </c>
      <c r="P2407" s="228">
        <f t="shared" si="31"/>
        <v>-9.7935199542978968E-2</v>
      </c>
    </row>
    <row r="2408" spans="1:16" x14ac:dyDescent="0.35">
      <c r="A2408" s="204">
        <v>43133</v>
      </c>
      <c r="B2408" s="229">
        <v>14704.643117</v>
      </c>
      <c r="C2408" s="207">
        <f t="shared" si="27"/>
        <v>-2.33</v>
      </c>
      <c r="D2408" s="238">
        <v>59.3889</v>
      </c>
      <c r="E2408" s="207">
        <f t="shared" si="28"/>
        <v>-2.3199999999999998</v>
      </c>
      <c r="F2408" s="207">
        <f t="shared" si="29"/>
        <v>1.0000000000000231E-2</v>
      </c>
      <c r="G2408" s="207">
        <f t="shared" si="26"/>
        <v>9.8799308082732108E-3</v>
      </c>
      <c r="H2408" s="207">
        <f t="shared" si="30"/>
        <v>0.15621542239505848</v>
      </c>
      <c r="I2408" s="225"/>
      <c r="J2408" s="225"/>
      <c r="K2408" s="225"/>
      <c r="L2408" s="225"/>
      <c r="M2408" s="225"/>
      <c r="N2408" s="225"/>
      <c r="O2408" s="229">
        <v>10760.6</v>
      </c>
      <c r="P2408" s="228">
        <f t="shared" si="31"/>
        <v>-2.3264257640534023</v>
      </c>
    </row>
    <row r="2409" spans="1:16" x14ac:dyDescent="0.35">
      <c r="A2409" s="204">
        <v>43136</v>
      </c>
      <c r="B2409" s="229">
        <v>14574.002136999999</v>
      </c>
      <c r="C2409" s="207">
        <f t="shared" si="27"/>
        <v>-0.89</v>
      </c>
      <c r="D2409" s="238">
        <v>58.863799999999998</v>
      </c>
      <c r="E2409" s="207">
        <f t="shared" si="28"/>
        <v>-0.88</v>
      </c>
      <c r="F2409" s="207">
        <f t="shared" si="29"/>
        <v>1.0000000000000009E-2</v>
      </c>
      <c r="G2409" s="207">
        <f t="shared" si="26"/>
        <v>9.9216388242142229E-3</v>
      </c>
      <c r="H2409" s="207">
        <f t="shared" si="30"/>
        <v>0.15687488403035951</v>
      </c>
      <c r="I2409" s="225"/>
      <c r="J2409" s="225"/>
      <c r="K2409" s="225"/>
      <c r="L2409" s="225"/>
      <c r="M2409" s="225"/>
      <c r="N2409" s="225"/>
      <c r="O2409" s="229">
        <v>10666.55</v>
      </c>
      <c r="P2409" s="228">
        <f t="shared" si="31"/>
        <v>-0.87402189468989733</v>
      </c>
    </row>
    <row r="2410" spans="1:16" x14ac:dyDescent="0.35">
      <c r="A2410" s="204">
        <v>43137</v>
      </c>
      <c r="B2410" s="229">
        <v>14344.021868</v>
      </c>
      <c r="C2410" s="207">
        <f t="shared" si="27"/>
        <v>-1.58</v>
      </c>
      <c r="D2410" s="238">
        <v>57.938800000000001</v>
      </c>
      <c r="E2410" s="207">
        <f t="shared" si="28"/>
        <v>-1.57</v>
      </c>
      <c r="F2410" s="207">
        <f t="shared" si="29"/>
        <v>1.0000000000000009E-2</v>
      </c>
      <c r="G2410" s="207">
        <f t="shared" si="26"/>
        <v>9.9630097048304753E-3</v>
      </c>
      <c r="H2410" s="207">
        <f t="shared" si="30"/>
        <v>0.15752901508813086</v>
      </c>
      <c r="I2410" s="225"/>
      <c r="J2410" s="225"/>
      <c r="K2410" s="225"/>
      <c r="L2410" s="225"/>
      <c r="M2410" s="225"/>
      <c r="N2410" s="225"/>
      <c r="O2410" s="229">
        <v>10498.25</v>
      </c>
      <c r="P2410" s="228">
        <f t="shared" si="31"/>
        <v>-1.5778297575129658</v>
      </c>
    </row>
    <row r="2411" spans="1:16" x14ac:dyDescent="0.35">
      <c r="A2411" s="204">
        <v>43138</v>
      </c>
      <c r="B2411" s="229">
        <v>14317.567875999999</v>
      </c>
      <c r="C2411" s="207">
        <f t="shared" si="27"/>
        <v>-0.18</v>
      </c>
      <c r="D2411" s="238">
        <v>57.829500000000003</v>
      </c>
      <c r="E2411" s="207">
        <f t="shared" si="28"/>
        <v>-0.19</v>
      </c>
      <c r="F2411" s="207">
        <f t="shared" si="29"/>
        <v>-1.0000000000000009E-2</v>
      </c>
      <c r="G2411" s="207">
        <f t="shared" si="26"/>
        <v>9.9630097048304753E-3</v>
      </c>
      <c r="H2411" s="207">
        <f t="shared" si="30"/>
        <v>0.15752901508813086</v>
      </c>
      <c r="I2411" s="225"/>
      <c r="J2411" s="225"/>
      <c r="K2411" s="225"/>
      <c r="L2411" s="225"/>
      <c r="M2411" s="225"/>
      <c r="N2411" s="225"/>
      <c r="O2411" s="229">
        <v>10476.700000000001</v>
      </c>
      <c r="P2411" s="228">
        <f t="shared" si="31"/>
        <v>-0.20527230728930321</v>
      </c>
    </row>
    <row r="2412" spans="1:16" x14ac:dyDescent="0.35">
      <c r="A2412" s="204">
        <v>43139</v>
      </c>
      <c r="B2412" s="229">
        <v>14463.162037</v>
      </c>
      <c r="C2412" s="207">
        <f t="shared" si="27"/>
        <v>1.02</v>
      </c>
      <c r="D2412" s="238">
        <v>58.414099999999998</v>
      </c>
      <c r="E2412" s="207">
        <f t="shared" si="28"/>
        <v>1.01</v>
      </c>
      <c r="F2412" s="207">
        <f t="shared" si="29"/>
        <v>-1.0000000000000009E-2</v>
      </c>
      <c r="G2412" s="207">
        <f t="shared" si="26"/>
        <v>9.5514100458775186E-3</v>
      </c>
      <c r="H2412" s="207">
        <f t="shared" si="30"/>
        <v>0.15102105305593155</v>
      </c>
      <c r="I2412" s="225"/>
      <c r="J2412" s="225"/>
      <c r="K2412" s="225"/>
      <c r="L2412" s="225"/>
      <c r="M2412" s="225"/>
      <c r="N2412" s="225"/>
      <c r="O2412" s="229">
        <v>10576.85</v>
      </c>
      <c r="P2412" s="228">
        <f t="shared" si="31"/>
        <v>0.95593077973025498</v>
      </c>
    </row>
    <row r="2413" spans="1:16" x14ac:dyDescent="0.35">
      <c r="A2413" s="204">
        <v>43140</v>
      </c>
      <c r="B2413" s="229">
        <v>14296.498662</v>
      </c>
      <c r="C2413" s="207">
        <f t="shared" si="27"/>
        <v>-1.1499999999999999</v>
      </c>
      <c r="D2413" s="238">
        <v>57.562199999999997</v>
      </c>
      <c r="E2413" s="207">
        <f t="shared" si="28"/>
        <v>-1.46</v>
      </c>
      <c r="F2413" s="207">
        <f t="shared" si="29"/>
        <v>-0.31000000000000005</v>
      </c>
      <c r="G2413" s="207">
        <f t="shared" si="26"/>
        <v>2.1557444416444742E-2</v>
      </c>
      <c r="H2413" s="207">
        <f t="shared" si="30"/>
        <v>0.34085312444222388</v>
      </c>
      <c r="I2413" s="225"/>
      <c r="J2413" s="225"/>
      <c r="K2413" s="225"/>
      <c r="L2413" s="225"/>
      <c r="M2413" s="225"/>
      <c r="N2413" s="225"/>
      <c r="O2413" s="229">
        <v>10454.950000000001</v>
      </c>
      <c r="P2413" s="228">
        <f t="shared" si="31"/>
        <v>-1.1525170537541862</v>
      </c>
    </row>
    <row r="2414" spans="1:16" x14ac:dyDescent="0.35">
      <c r="A2414" s="204">
        <v>43143</v>
      </c>
      <c r="B2414" s="229">
        <v>14412.457426999999</v>
      </c>
      <c r="C2414" s="207">
        <f t="shared" si="27"/>
        <v>0.81</v>
      </c>
      <c r="D2414" s="238">
        <v>58.020099999999999</v>
      </c>
      <c r="E2414" s="207">
        <f t="shared" si="28"/>
        <v>0.8</v>
      </c>
      <c r="F2414" s="207">
        <f t="shared" si="29"/>
        <v>-1.0000000000000009E-2</v>
      </c>
      <c r="G2414" s="207">
        <f t="shared" si="26"/>
        <v>2.1557444416444742E-2</v>
      </c>
      <c r="H2414" s="207">
        <f t="shared" si="30"/>
        <v>0.34085312444222388</v>
      </c>
      <c r="I2414" s="225"/>
      <c r="J2414" s="225"/>
      <c r="K2414" s="225"/>
      <c r="L2414" s="225"/>
      <c r="M2414" s="225"/>
      <c r="N2414" s="225"/>
      <c r="O2414" s="229">
        <v>10539.75</v>
      </c>
      <c r="P2414" s="228">
        <f t="shared" si="31"/>
        <v>0.81109904877593153</v>
      </c>
    </row>
    <row r="2415" spans="1:16" x14ac:dyDescent="0.35">
      <c r="A2415" s="204">
        <v>43145</v>
      </c>
      <c r="B2415" s="229">
        <v>14359.346125</v>
      </c>
      <c r="C2415" s="207">
        <f t="shared" si="27"/>
        <v>-0.37</v>
      </c>
      <c r="D2415" s="238">
        <v>57.804299999999998</v>
      </c>
      <c r="E2415" s="207">
        <f t="shared" si="28"/>
        <v>-0.37</v>
      </c>
      <c r="F2415" s="207">
        <f t="shared" si="29"/>
        <v>0</v>
      </c>
      <c r="G2415" s="207">
        <f t="shared" si="26"/>
        <v>2.1557444416444742E-2</v>
      </c>
      <c r="H2415" s="207">
        <f t="shared" si="30"/>
        <v>0.34085312444222388</v>
      </c>
      <c r="I2415" s="225"/>
      <c r="J2415" s="225"/>
      <c r="K2415" s="225"/>
      <c r="L2415" s="225"/>
      <c r="M2415" s="225"/>
      <c r="N2415" s="225"/>
      <c r="O2415" s="229">
        <v>10500.9</v>
      </c>
      <c r="P2415" s="228">
        <f t="shared" si="31"/>
        <v>-0.36860456841955797</v>
      </c>
    </row>
    <row r="2416" spans="1:16" x14ac:dyDescent="0.35">
      <c r="A2416" s="204">
        <v>43146</v>
      </c>
      <c r="B2416" s="229">
        <v>14422.850505</v>
      </c>
      <c r="C2416" s="207">
        <f t="shared" si="27"/>
        <v>0.44</v>
      </c>
      <c r="D2416" s="238">
        <v>58.052700000000002</v>
      </c>
      <c r="E2416" s="207">
        <f t="shared" si="28"/>
        <v>0.43</v>
      </c>
      <c r="F2416" s="207">
        <f t="shared" si="29"/>
        <v>-1.0000000000000009E-2</v>
      </c>
      <c r="G2416" s="207">
        <f t="shared" si="26"/>
        <v>2.1555115591471063E-2</v>
      </c>
      <c r="H2416" s="207">
        <f t="shared" si="30"/>
        <v>0.34081630248628031</v>
      </c>
      <c r="I2416" s="225"/>
      <c r="J2416" s="225"/>
      <c r="K2416" s="225"/>
      <c r="L2416" s="225"/>
      <c r="M2416" s="225"/>
      <c r="N2416" s="225"/>
      <c r="O2416" s="229">
        <v>10545.5</v>
      </c>
      <c r="P2416" s="228">
        <f t="shared" si="31"/>
        <v>0.42472549971907514</v>
      </c>
    </row>
    <row r="2417" spans="1:16" x14ac:dyDescent="0.35">
      <c r="A2417" s="204">
        <v>43147</v>
      </c>
      <c r="B2417" s="229">
        <v>14295.410250000001</v>
      </c>
      <c r="C2417" s="207">
        <f t="shared" si="27"/>
        <v>-0.88</v>
      </c>
      <c r="D2417" s="238">
        <v>57.534300000000002</v>
      </c>
      <c r="E2417" s="207">
        <f t="shared" si="28"/>
        <v>-0.89</v>
      </c>
      <c r="F2417" s="207">
        <f t="shared" si="29"/>
        <v>-1.0000000000000009E-2</v>
      </c>
      <c r="G2417" s="207">
        <f t="shared" si="26"/>
        <v>2.1552711379168879E-2</v>
      </c>
      <c r="H2417" s="207">
        <f t="shared" si="30"/>
        <v>0.34077828855201281</v>
      </c>
      <c r="I2417" s="225"/>
      <c r="J2417" s="225"/>
      <c r="K2417" s="225"/>
      <c r="L2417" s="225"/>
      <c r="M2417" s="225"/>
      <c r="N2417" s="225"/>
      <c r="O2417" s="229">
        <v>10452.299999999999</v>
      </c>
      <c r="P2417" s="228">
        <f t="shared" si="31"/>
        <v>-0.88378929401167072</v>
      </c>
    </row>
    <row r="2418" spans="1:16" x14ac:dyDescent="0.35">
      <c r="A2418" s="204">
        <v>43150</v>
      </c>
      <c r="B2418" s="229">
        <v>14194.284124</v>
      </c>
      <c r="C2418" s="207">
        <f t="shared" si="27"/>
        <v>-0.71</v>
      </c>
      <c r="D2418" s="238">
        <v>57.113100000000003</v>
      </c>
      <c r="E2418" s="207">
        <f t="shared" si="28"/>
        <v>-0.73</v>
      </c>
      <c r="F2418" s="207">
        <f t="shared" si="29"/>
        <v>-2.0000000000000018E-2</v>
      </c>
      <c r="G2418" s="207">
        <f t="shared" si="26"/>
        <v>2.1545046161960294E-2</v>
      </c>
      <c r="H2418" s="207">
        <f t="shared" si="30"/>
        <v>0.34065709082631762</v>
      </c>
      <c r="I2418" s="225"/>
      <c r="J2418" s="225"/>
      <c r="K2418" s="225"/>
      <c r="L2418" s="225"/>
      <c r="M2418" s="225"/>
      <c r="N2418" s="225"/>
      <c r="O2418" s="229">
        <v>10378.4</v>
      </c>
      <c r="P2418" s="228">
        <f t="shared" si="31"/>
        <v>-0.70702142112262034</v>
      </c>
    </row>
    <row r="2419" spans="1:16" x14ac:dyDescent="0.35">
      <c r="A2419" s="204">
        <v>43151</v>
      </c>
      <c r="B2419" s="229">
        <v>14169.765601999999</v>
      </c>
      <c r="C2419" s="207">
        <f t="shared" si="27"/>
        <v>-0.17</v>
      </c>
      <c r="D2419" s="238">
        <v>57.007899999999999</v>
      </c>
      <c r="E2419" s="207">
        <f t="shared" si="28"/>
        <v>-0.18</v>
      </c>
      <c r="F2419" s="207">
        <f t="shared" si="29"/>
        <v>-9.9999999999999811E-3</v>
      </c>
      <c r="G2419" s="207">
        <f t="shared" si="26"/>
        <v>2.1545046161960294E-2</v>
      </c>
      <c r="H2419" s="207">
        <f t="shared" si="30"/>
        <v>0.34065709082631762</v>
      </c>
      <c r="I2419" s="225"/>
      <c r="J2419" s="225"/>
      <c r="K2419" s="225"/>
      <c r="L2419" s="225"/>
      <c r="M2419" s="225"/>
      <c r="N2419" s="225"/>
      <c r="O2419" s="229">
        <v>10360.4</v>
      </c>
      <c r="P2419" s="228">
        <f t="shared" si="31"/>
        <v>-0.17343713867262778</v>
      </c>
    </row>
    <row r="2420" spans="1:16" x14ac:dyDescent="0.35">
      <c r="A2420" s="204">
        <v>43152</v>
      </c>
      <c r="B2420" s="229">
        <v>14220.479466999999</v>
      </c>
      <c r="C2420" s="207">
        <f t="shared" si="27"/>
        <v>0.36</v>
      </c>
      <c r="D2420" s="238">
        <v>57.206099999999999</v>
      </c>
      <c r="E2420" s="207">
        <f t="shared" si="28"/>
        <v>0.35</v>
      </c>
      <c r="F2420" s="207">
        <f t="shared" si="29"/>
        <v>-1.0000000000000009E-2</v>
      </c>
      <c r="G2420" s="207">
        <f t="shared" si="26"/>
        <v>2.1031734391989E-2</v>
      </c>
      <c r="H2420" s="207">
        <f t="shared" si="30"/>
        <v>0.33254091911190903</v>
      </c>
      <c r="I2420" s="225"/>
      <c r="J2420" s="225"/>
      <c r="K2420" s="225"/>
      <c r="L2420" s="225"/>
      <c r="M2420" s="225"/>
      <c r="N2420" s="225"/>
      <c r="O2420" s="229">
        <v>10397.450000000001</v>
      </c>
      <c r="P2420" s="228">
        <f t="shared" si="31"/>
        <v>0.35761167522490533</v>
      </c>
    </row>
    <row r="2421" spans="1:16" x14ac:dyDescent="0.35">
      <c r="A2421" s="204">
        <v>43153</v>
      </c>
      <c r="B2421" s="229">
        <v>14204.16786</v>
      </c>
      <c r="C2421" s="207">
        <f t="shared" si="27"/>
        <v>-0.11</v>
      </c>
      <c r="D2421" s="238">
        <v>57.140799999999999</v>
      </c>
      <c r="E2421" s="207">
        <f t="shared" si="28"/>
        <v>-0.11</v>
      </c>
      <c r="F2421" s="207">
        <f t="shared" si="29"/>
        <v>0</v>
      </c>
      <c r="G2421" s="207">
        <f t="shared" si="26"/>
        <v>2.1031734391989E-2</v>
      </c>
      <c r="H2421" s="207">
        <f t="shared" si="30"/>
        <v>0.33254091911190903</v>
      </c>
      <c r="I2421" s="225"/>
      <c r="J2421" s="225"/>
      <c r="K2421" s="225"/>
      <c r="L2421" s="225"/>
      <c r="M2421" s="225"/>
      <c r="N2421" s="225"/>
      <c r="O2421" s="229">
        <v>10382.700000000001</v>
      </c>
      <c r="P2421" s="228">
        <f t="shared" si="31"/>
        <v>-0.1418617064761071</v>
      </c>
    </row>
    <row r="2422" spans="1:16" x14ac:dyDescent="0.35">
      <c r="A2422" s="204">
        <v>43154</v>
      </c>
      <c r="B2422" s="229">
        <v>14352.397279000001</v>
      </c>
      <c r="C2422" s="207">
        <f t="shared" si="27"/>
        <v>1.04</v>
      </c>
      <c r="D2422" s="238">
        <v>57.731699999999996</v>
      </c>
      <c r="E2422" s="207">
        <f t="shared" si="28"/>
        <v>1.03</v>
      </c>
      <c r="F2422" s="207">
        <f t="shared" si="29"/>
        <v>-1.0000000000000009E-2</v>
      </c>
      <c r="G2422" s="207">
        <f t="shared" si="26"/>
        <v>2.1029501360035681E-2</v>
      </c>
      <c r="H2422" s="207">
        <f t="shared" si="30"/>
        <v>0.33250561177660692</v>
      </c>
      <c r="I2422" s="225"/>
      <c r="J2422" s="225"/>
      <c r="K2422" s="225"/>
      <c r="L2422" s="225"/>
      <c r="M2422" s="225"/>
      <c r="N2422" s="225"/>
      <c r="O2422" s="229">
        <v>10491.05</v>
      </c>
      <c r="P2422" s="228">
        <f t="shared" si="31"/>
        <v>1.0435628497404195</v>
      </c>
    </row>
    <row r="2423" spans="1:16" x14ac:dyDescent="0.35">
      <c r="A2423" s="204">
        <v>43157</v>
      </c>
      <c r="B2423" s="229">
        <v>14477.61591</v>
      </c>
      <c r="C2423" s="207">
        <f t="shared" si="27"/>
        <v>0.87</v>
      </c>
      <c r="D2423" s="238">
        <v>58.226999999999997</v>
      </c>
      <c r="E2423" s="207">
        <f t="shared" si="28"/>
        <v>0.86</v>
      </c>
      <c r="F2423" s="207">
        <f t="shared" si="29"/>
        <v>-1.0000000000000009E-2</v>
      </c>
      <c r="G2423" s="207">
        <f t="shared" si="26"/>
        <v>2.1027191077431489E-2</v>
      </c>
      <c r="H2423" s="207">
        <f t="shared" si="30"/>
        <v>0.33246908300126737</v>
      </c>
      <c r="I2423" s="225"/>
      <c r="J2423" s="225"/>
      <c r="K2423" s="225"/>
      <c r="L2423" s="225"/>
      <c r="M2423" s="225"/>
      <c r="N2423" s="225"/>
      <c r="O2423" s="229">
        <v>10582.6</v>
      </c>
      <c r="P2423" s="228">
        <f t="shared" si="31"/>
        <v>0.87264859094181324</v>
      </c>
    </row>
    <row r="2424" spans="1:16" x14ac:dyDescent="0.35">
      <c r="A2424" s="204">
        <v>43158</v>
      </c>
      <c r="B2424" s="229">
        <v>14438.899781</v>
      </c>
      <c r="C2424" s="207">
        <f t="shared" si="27"/>
        <v>-0.27</v>
      </c>
      <c r="D2424" s="238">
        <v>58.0702</v>
      </c>
      <c r="E2424" s="207">
        <f t="shared" si="28"/>
        <v>-0.27</v>
      </c>
      <c r="F2424" s="207">
        <f t="shared" si="29"/>
        <v>0</v>
      </c>
      <c r="G2424" s="207">
        <f t="shared" si="26"/>
        <v>2.1029501360035681E-2</v>
      </c>
      <c r="H2424" s="207">
        <f t="shared" si="30"/>
        <v>0.33250561177660692</v>
      </c>
      <c r="I2424" s="225"/>
      <c r="J2424" s="225"/>
      <c r="K2424" s="225"/>
      <c r="L2424" s="225"/>
      <c r="M2424" s="225"/>
      <c r="N2424" s="225"/>
      <c r="O2424" s="229">
        <v>10554.3</v>
      </c>
      <c r="P2424" s="228">
        <f t="shared" si="31"/>
        <v>-0.26742010470017852</v>
      </c>
    </row>
    <row r="2425" spans="1:16" x14ac:dyDescent="0.35">
      <c r="A2425" s="204">
        <v>43159</v>
      </c>
      <c r="B2425" s="229">
        <v>14358.712310999999</v>
      </c>
      <c r="C2425" s="207">
        <f t="shared" si="27"/>
        <v>-0.56000000000000005</v>
      </c>
      <c r="D2425" s="238">
        <v>57.7468</v>
      </c>
      <c r="E2425" s="207">
        <f t="shared" si="28"/>
        <v>-0.56000000000000005</v>
      </c>
      <c r="F2425" s="207">
        <f t="shared" si="29"/>
        <v>0</v>
      </c>
      <c r="G2425" s="207">
        <f t="shared" si="26"/>
        <v>2.1029501360035681E-2</v>
      </c>
      <c r="H2425" s="207">
        <f t="shared" si="30"/>
        <v>0.33250561177660692</v>
      </c>
      <c r="I2425" s="225"/>
      <c r="J2425" s="225"/>
      <c r="K2425" s="225"/>
      <c r="L2425" s="225"/>
      <c r="M2425" s="225"/>
      <c r="N2425" s="225"/>
      <c r="O2425" s="229">
        <v>10492.85</v>
      </c>
      <c r="P2425" s="228">
        <f t="shared" si="31"/>
        <v>-0.58222714912404339</v>
      </c>
    </row>
    <row r="2426" spans="1:16" x14ac:dyDescent="0.35">
      <c r="A2426" s="204">
        <v>43160</v>
      </c>
      <c r="B2426" s="229">
        <v>14311.515266</v>
      </c>
      <c r="C2426" s="207">
        <f t="shared" si="27"/>
        <v>-0.33</v>
      </c>
      <c r="D2426" s="238">
        <v>57.554299999999998</v>
      </c>
      <c r="E2426" s="207">
        <f t="shared" si="28"/>
        <v>-0.33</v>
      </c>
      <c r="F2426" s="207">
        <f t="shared" si="29"/>
        <v>0</v>
      </c>
      <c r="G2426" s="207">
        <f t="shared" si="26"/>
        <v>2.1029501360035681E-2</v>
      </c>
      <c r="H2426" s="207">
        <f t="shared" si="30"/>
        <v>0.33250561177660692</v>
      </c>
      <c r="I2426" s="225"/>
      <c r="J2426" s="225"/>
      <c r="K2426" s="225"/>
      <c r="L2426" s="225"/>
      <c r="M2426" s="225"/>
      <c r="N2426" s="225"/>
      <c r="O2426" s="229">
        <v>10458.35</v>
      </c>
      <c r="P2426" s="228">
        <f t="shared" si="31"/>
        <v>-0.32879532252915078</v>
      </c>
    </row>
    <row r="2427" spans="1:16" x14ac:dyDescent="0.35">
      <c r="A2427" s="204">
        <v>43164</v>
      </c>
      <c r="B2427" s="229">
        <v>14175.315732999999</v>
      </c>
      <c r="C2427" s="207">
        <f t="shared" si="27"/>
        <v>-0.95</v>
      </c>
      <c r="D2427" s="238">
        <v>57.000999999999998</v>
      </c>
      <c r="E2427" s="207">
        <f t="shared" si="28"/>
        <v>-0.96</v>
      </c>
      <c r="F2427" s="207">
        <f t="shared" si="29"/>
        <v>-1.0000000000000009E-2</v>
      </c>
      <c r="G2427" s="207">
        <f t="shared" si="26"/>
        <v>2.1029501360035681E-2</v>
      </c>
      <c r="H2427" s="207">
        <f t="shared" si="30"/>
        <v>0.33250561177660692</v>
      </c>
      <c r="I2427" s="225"/>
      <c r="J2427" s="225"/>
      <c r="K2427" s="225"/>
      <c r="L2427" s="225"/>
      <c r="M2427" s="225"/>
      <c r="N2427" s="225"/>
      <c r="O2427" s="229">
        <v>10358.85</v>
      </c>
      <c r="P2427" s="228">
        <f t="shared" si="31"/>
        <v>-0.95139290614676308</v>
      </c>
    </row>
    <row r="2428" spans="1:16" x14ac:dyDescent="0.35">
      <c r="A2428" s="204">
        <v>43165</v>
      </c>
      <c r="B2428" s="229">
        <v>14025.336139999999</v>
      </c>
      <c r="C2428" s="207">
        <f t="shared" si="27"/>
        <v>-1.06</v>
      </c>
      <c r="D2428" s="238">
        <v>56.396500000000003</v>
      </c>
      <c r="E2428" s="207">
        <f t="shared" si="28"/>
        <v>-1.06</v>
      </c>
      <c r="F2428" s="207">
        <f t="shared" si="29"/>
        <v>0</v>
      </c>
      <c r="G2428" s="207">
        <f t="shared" si="26"/>
        <v>2.1029501360035681E-2</v>
      </c>
      <c r="H2428" s="207">
        <f t="shared" si="30"/>
        <v>0.33250561177660692</v>
      </c>
      <c r="I2428" s="225"/>
      <c r="J2428" s="225"/>
      <c r="K2428" s="225"/>
      <c r="L2428" s="225"/>
      <c r="M2428" s="225"/>
      <c r="N2428" s="225"/>
      <c r="O2428" s="229">
        <v>10249.25</v>
      </c>
      <c r="P2428" s="228">
        <f t="shared" si="31"/>
        <v>-1.0580325036080296</v>
      </c>
    </row>
    <row r="2429" spans="1:16" x14ac:dyDescent="0.35">
      <c r="A2429" s="204">
        <v>43166</v>
      </c>
      <c r="B2429" s="229">
        <v>13895.267159000001</v>
      </c>
      <c r="C2429" s="207">
        <f t="shared" si="27"/>
        <v>-0.93</v>
      </c>
      <c r="D2429" s="238">
        <v>55.872900000000001</v>
      </c>
      <c r="E2429" s="207">
        <f t="shared" si="28"/>
        <v>-0.93</v>
      </c>
      <c r="F2429" s="207">
        <f t="shared" si="29"/>
        <v>0</v>
      </c>
      <c r="G2429" s="207">
        <f t="shared" si="26"/>
        <v>2.1014711162521425E-2</v>
      </c>
      <c r="H2429" s="207">
        <f t="shared" si="30"/>
        <v>0.33227175822066285</v>
      </c>
      <c r="I2429" s="225"/>
      <c r="J2429" s="225"/>
      <c r="K2429" s="225"/>
      <c r="L2429" s="225"/>
      <c r="M2429" s="225"/>
      <c r="N2429" s="225"/>
      <c r="O2429" s="229">
        <v>10154.200000000001</v>
      </c>
      <c r="P2429" s="228">
        <f t="shared" si="31"/>
        <v>-0.92738493060467131</v>
      </c>
    </row>
    <row r="2430" spans="1:16" x14ac:dyDescent="0.35">
      <c r="A2430" s="204">
        <v>43167</v>
      </c>
      <c r="B2430" s="229">
        <v>14016.304522</v>
      </c>
      <c r="C2430" s="207">
        <f t="shared" si="27"/>
        <v>0.87</v>
      </c>
      <c r="D2430" s="238">
        <v>56.266800000000003</v>
      </c>
      <c r="E2430" s="207">
        <f t="shared" si="28"/>
        <v>0.7</v>
      </c>
      <c r="F2430" s="207">
        <f t="shared" si="29"/>
        <v>-0.17000000000000004</v>
      </c>
      <c r="G2430" s="207">
        <f t="shared" si="26"/>
        <v>2.3440475423258864E-2</v>
      </c>
      <c r="H2430" s="207">
        <f t="shared" si="30"/>
        <v>0.37062645887348722</v>
      </c>
      <c r="I2430" s="225"/>
      <c r="J2430" s="225"/>
      <c r="K2430" s="225"/>
      <c r="L2430" s="225"/>
      <c r="M2430" s="225"/>
      <c r="N2430" s="225"/>
      <c r="O2430" s="229">
        <v>10242.65</v>
      </c>
      <c r="P2430" s="228">
        <f t="shared" si="31"/>
        <v>0.87106812944396306</v>
      </c>
    </row>
    <row r="2431" spans="1:16" x14ac:dyDescent="0.35">
      <c r="A2431" s="204">
        <v>43168</v>
      </c>
      <c r="B2431" s="229">
        <v>13994.683376000001</v>
      </c>
      <c r="C2431" s="207">
        <f t="shared" si="27"/>
        <v>-0.15</v>
      </c>
      <c r="D2431" s="238">
        <v>56.14</v>
      </c>
      <c r="E2431" s="207">
        <f t="shared" si="28"/>
        <v>-0.23</v>
      </c>
      <c r="F2431" s="207">
        <f t="shared" si="29"/>
        <v>-8.0000000000000016E-2</v>
      </c>
      <c r="G2431" s="207">
        <f t="shared" si="26"/>
        <v>2.3894999072964652E-2</v>
      </c>
      <c r="H2431" s="207">
        <f t="shared" si="30"/>
        <v>0.37781310879090124</v>
      </c>
      <c r="I2431" s="225"/>
      <c r="J2431" s="225"/>
      <c r="K2431" s="225"/>
      <c r="L2431" s="225"/>
      <c r="M2431" s="225"/>
      <c r="N2431" s="225"/>
      <c r="O2431" s="229">
        <v>10226.85</v>
      </c>
      <c r="P2431" s="228">
        <f t="shared" si="31"/>
        <v>-0.15425695498722766</v>
      </c>
    </row>
    <row r="2432" spans="1:16" x14ac:dyDescent="0.35">
      <c r="A2432" s="204">
        <v>43171</v>
      </c>
      <c r="B2432" s="229">
        <v>14260.924521999999</v>
      </c>
      <c r="C2432" s="207">
        <f t="shared" si="27"/>
        <v>1.9</v>
      </c>
      <c r="D2432" s="238">
        <v>57.188299999999998</v>
      </c>
      <c r="E2432" s="207">
        <f t="shared" si="28"/>
        <v>1.87</v>
      </c>
      <c r="F2432" s="207">
        <f t="shared" si="29"/>
        <v>-2.9999999999999805E-2</v>
      </c>
      <c r="G2432" s="207">
        <f t="shared" si="26"/>
        <v>2.3935018043487351E-2</v>
      </c>
      <c r="H2432" s="207">
        <f t="shared" si="30"/>
        <v>0.37844586427323562</v>
      </c>
      <c r="I2432" s="225"/>
      <c r="J2432" s="225"/>
      <c r="K2432" s="225"/>
      <c r="L2432" s="225"/>
      <c r="M2432" s="225"/>
      <c r="N2432" s="225"/>
      <c r="O2432" s="229">
        <v>10421.4</v>
      </c>
      <c r="P2432" s="228">
        <f t="shared" si="31"/>
        <v>1.902345296938933</v>
      </c>
    </row>
    <row r="2433" spans="1:16" x14ac:dyDescent="0.35">
      <c r="A2433" s="204">
        <v>43172</v>
      </c>
      <c r="B2433" s="229">
        <v>14270.635437999999</v>
      </c>
      <c r="C2433" s="207">
        <f t="shared" si="27"/>
        <v>7.0000000000000007E-2</v>
      </c>
      <c r="D2433" s="238">
        <v>57.220399999999998</v>
      </c>
      <c r="E2433" s="207">
        <f t="shared" si="28"/>
        <v>0.06</v>
      </c>
      <c r="F2433" s="207">
        <f t="shared" si="29"/>
        <v>-1.0000000000000009E-2</v>
      </c>
      <c r="G2433" s="207">
        <f t="shared" si="26"/>
        <v>2.3931364265774621E-2</v>
      </c>
      <c r="H2433" s="207">
        <f t="shared" si="30"/>
        <v>0.37838809297505466</v>
      </c>
      <c r="I2433" s="225"/>
      <c r="J2433" s="225"/>
      <c r="K2433" s="225"/>
      <c r="L2433" s="225"/>
      <c r="M2433" s="225"/>
      <c r="N2433" s="225"/>
      <c r="O2433" s="229">
        <v>10426.85</v>
      </c>
      <c r="P2433" s="228">
        <f t="shared" si="31"/>
        <v>5.2296236590100444E-2</v>
      </c>
    </row>
    <row r="2434" spans="1:16" x14ac:dyDescent="0.35">
      <c r="A2434" s="204">
        <v>43173</v>
      </c>
      <c r="B2434" s="229">
        <v>14248.805582000001</v>
      </c>
      <c r="C2434" s="207">
        <f t="shared" si="27"/>
        <v>-0.15</v>
      </c>
      <c r="D2434" s="238">
        <v>57.132199999999997</v>
      </c>
      <c r="E2434" s="207">
        <f t="shared" si="28"/>
        <v>-0.15</v>
      </c>
      <c r="F2434" s="207">
        <f t="shared" si="29"/>
        <v>0</v>
      </c>
      <c r="G2434" s="207">
        <f t="shared" si="26"/>
        <v>2.3935018043487351E-2</v>
      </c>
      <c r="H2434" s="207">
        <f t="shared" si="30"/>
        <v>0.37844586427323562</v>
      </c>
      <c r="I2434" s="225"/>
      <c r="J2434" s="225"/>
      <c r="K2434" s="225"/>
      <c r="L2434" s="225"/>
      <c r="M2434" s="225"/>
      <c r="N2434" s="225"/>
      <c r="O2434" s="229">
        <v>10410.9</v>
      </c>
      <c r="P2434" s="228">
        <f t="shared" si="31"/>
        <v>-0.15297045608214108</v>
      </c>
    </row>
    <row r="2435" spans="1:16" x14ac:dyDescent="0.35">
      <c r="A2435" s="204">
        <v>43174</v>
      </c>
      <c r="B2435" s="229">
        <v>14179.360634999999</v>
      </c>
      <c r="C2435" s="207">
        <f t="shared" si="27"/>
        <v>-0.49</v>
      </c>
      <c r="D2435" s="238">
        <v>56.850499999999997</v>
      </c>
      <c r="E2435" s="207">
        <f t="shared" si="28"/>
        <v>-0.49</v>
      </c>
      <c r="F2435" s="207">
        <f t="shared" si="29"/>
        <v>0</v>
      </c>
      <c r="G2435" s="207">
        <f t="shared" si="26"/>
        <v>2.3938603616364889E-2</v>
      </c>
      <c r="H2435" s="207">
        <f t="shared" si="30"/>
        <v>0.37850255715828329</v>
      </c>
      <c r="I2435" s="225"/>
      <c r="J2435" s="225"/>
      <c r="K2435" s="225"/>
      <c r="L2435" s="225"/>
      <c r="M2435" s="225"/>
      <c r="N2435" s="225"/>
      <c r="O2435" s="229">
        <v>10360.15</v>
      </c>
      <c r="P2435" s="228">
        <f t="shared" si="31"/>
        <v>-0.48746986331633196</v>
      </c>
    </row>
    <row r="2436" spans="1:16" x14ac:dyDescent="0.35">
      <c r="A2436" s="204">
        <v>43175</v>
      </c>
      <c r="B2436" s="229">
        <v>13961.136734</v>
      </c>
      <c r="C2436" s="207">
        <f t="shared" si="27"/>
        <v>-1.54</v>
      </c>
      <c r="D2436" s="238">
        <v>55.976900000000001</v>
      </c>
      <c r="E2436" s="207">
        <f t="shared" si="28"/>
        <v>-1.54</v>
      </c>
      <c r="F2436" s="207">
        <f t="shared" si="29"/>
        <v>0</v>
      </c>
      <c r="G2436" s="207">
        <f t="shared" si="26"/>
        <v>2.3942121015050308E-2</v>
      </c>
      <c r="H2436" s="207">
        <f t="shared" si="30"/>
        <v>0.37855817211470738</v>
      </c>
      <c r="I2436" s="225"/>
      <c r="J2436" s="225"/>
      <c r="K2436" s="225"/>
      <c r="L2436" s="225"/>
      <c r="M2436" s="225"/>
      <c r="N2436" s="225"/>
      <c r="O2436" s="229">
        <v>10195.15</v>
      </c>
      <c r="P2436" s="228">
        <f t="shared" si="31"/>
        <v>-1.5926410331896741</v>
      </c>
    </row>
    <row r="2437" spans="1:16" x14ac:dyDescent="0.35">
      <c r="A2437" s="204">
        <v>43178</v>
      </c>
      <c r="B2437" s="229">
        <v>13822.992533000001</v>
      </c>
      <c r="C2437" s="207">
        <f t="shared" si="27"/>
        <v>-0.99</v>
      </c>
      <c r="D2437" s="238">
        <v>55.418999999999997</v>
      </c>
      <c r="E2437" s="207">
        <f t="shared" si="28"/>
        <v>-1</v>
      </c>
      <c r="F2437" s="207">
        <f t="shared" si="29"/>
        <v>-1.0000000000000009E-2</v>
      </c>
      <c r="G2437" s="207">
        <f t="shared" si="26"/>
        <v>2.3938603616364889E-2</v>
      </c>
      <c r="H2437" s="207">
        <f t="shared" si="30"/>
        <v>0.37850255715828329</v>
      </c>
      <c r="I2437" s="225"/>
      <c r="J2437" s="225"/>
      <c r="K2437" s="225"/>
      <c r="L2437" s="225"/>
      <c r="M2437" s="225"/>
      <c r="N2437" s="225"/>
      <c r="O2437" s="229">
        <v>10094.25</v>
      </c>
      <c r="P2437" s="228">
        <f t="shared" si="31"/>
        <v>-0.98968627239422324</v>
      </c>
    </row>
    <row r="2438" spans="1:16" x14ac:dyDescent="0.35">
      <c r="A2438" s="204">
        <v>43179</v>
      </c>
      <c r="B2438" s="229">
        <v>13878.168261000001</v>
      </c>
      <c r="C2438" s="207">
        <f t="shared" si="27"/>
        <v>0.4</v>
      </c>
      <c r="D2438" s="238">
        <v>55.637799999999999</v>
      </c>
      <c r="E2438" s="207">
        <f t="shared" si="28"/>
        <v>0.39</v>
      </c>
      <c r="F2438" s="207">
        <f t="shared" si="29"/>
        <v>-1.0000000000000009E-2</v>
      </c>
      <c r="G2438" s="207">
        <f t="shared" si="26"/>
        <v>2.3938603616364889E-2</v>
      </c>
      <c r="H2438" s="207">
        <f t="shared" si="30"/>
        <v>0.37850255715828329</v>
      </c>
      <c r="I2438" s="225"/>
      <c r="J2438" s="225"/>
      <c r="K2438" s="225"/>
      <c r="L2438" s="225"/>
      <c r="M2438" s="225"/>
      <c r="N2438" s="225"/>
      <c r="O2438" s="229">
        <v>10124.35</v>
      </c>
      <c r="P2438" s="228">
        <f t="shared" si="31"/>
        <v>0.29818956336528579</v>
      </c>
    </row>
    <row r="2439" spans="1:16" x14ac:dyDescent="0.35">
      <c r="A2439" s="204">
        <v>43180</v>
      </c>
      <c r="B2439" s="229">
        <v>13920.511428</v>
      </c>
      <c r="C2439" s="207">
        <f t="shared" si="27"/>
        <v>0.31</v>
      </c>
      <c r="D2439" s="238">
        <v>55.8048</v>
      </c>
      <c r="E2439" s="207">
        <f t="shared" si="28"/>
        <v>0.3</v>
      </c>
      <c r="F2439" s="207">
        <f t="shared" si="29"/>
        <v>-1.0000000000000009E-2</v>
      </c>
      <c r="G2439" s="207">
        <f t="shared" si="26"/>
        <v>2.3938603616364882E-2</v>
      </c>
      <c r="H2439" s="207">
        <f t="shared" si="30"/>
        <v>0.37850255715828318</v>
      </c>
      <c r="I2439" s="225"/>
      <c r="J2439" s="225"/>
      <c r="K2439" s="225"/>
      <c r="L2439" s="225"/>
      <c r="M2439" s="225"/>
      <c r="N2439" s="225"/>
      <c r="O2439" s="229">
        <v>10155.25</v>
      </c>
      <c r="P2439" s="228">
        <f t="shared" si="31"/>
        <v>0.3052047785783743</v>
      </c>
    </row>
    <row r="2440" spans="1:16" x14ac:dyDescent="0.35">
      <c r="A2440" s="204">
        <v>43181</v>
      </c>
      <c r="B2440" s="229">
        <v>13867.008425</v>
      </c>
      <c r="C2440" s="207">
        <f t="shared" si="27"/>
        <v>-0.38</v>
      </c>
      <c r="D2440" s="238">
        <v>55.590499999999999</v>
      </c>
      <c r="E2440" s="207">
        <f t="shared" si="28"/>
        <v>-0.38</v>
      </c>
      <c r="F2440" s="207">
        <f t="shared" si="29"/>
        <v>0</v>
      </c>
      <c r="G2440" s="207">
        <f t="shared" si="26"/>
        <v>2.3938603616364882E-2</v>
      </c>
      <c r="H2440" s="207">
        <f t="shared" si="30"/>
        <v>0.37850255715828318</v>
      </c>
      <c r="I2440" s="225"/>
      <c r="J2440" s="225"/>
      <c r="K2440" s="225"/>
      <c r="L2440" s="225"/>
      <c r="M2440" s="225"/>
      <c r="N2440" s="225"/>
      <c r="O2440" s="229">
        <v>10114.75</v>
      </c>
      <c r="P2440" s="228">
        <f t="shared" si="31"/>
        <v>-0.39880849806750207</v>
      </c>
    </row>
    <row r="2441" spans="1:16" x14ac:dyDescent="0.35">
      <c r="A2441" s="204">
        <v>43182</v>
      </c>
      <c r="B2441" s="229">
        <v>13706.988926</v>
      </c>
      <c r="C2441" s="207">
        <f t="shared" si="27"/>
        <v>-1.1499999999999999</v>
      </c>
      <c r="D2441" s="238">
        <v>54.951500000000003</v>
      </c>
      <c r="E2441" s="207">
        <f t="shared" si="28"/>
        <v>-1.1499999999999999</v>
      </c>
      <c r="F2441" s="207">
        <f t="shared" si="29"/>
        <v>0</v>
      </c>
      <c r="G2441" s="207">
        <f t="shared" si="26"/>
        <v>2.3938603616364882E-2</v>
      </c>
      <c r="H2441" s="207">
        <f t="shared" si="30"/>
        <v>0.37850255715828318</v>
      </c>
      <c r="I2441" s="225"/>
      <c r="J2441" s="225"/>
      <c r="K2441" s="225"/>
      <c r="L2441" s="225"/>
      <c r="M2441" s="225"/>
      <c r="N2441" s="225"/>
      <c r="O2441" s="229">
        <v>9998.0499999999993</v>
      </c>
      <c r="P2441" s="228">
        <f t="shared" si="31"/>
        <v>-1.1537605971477369</v>
      </c>
    </row>
    <row r="2442" spans="1:16" x14ac:dyDescent="0.35">
      <c r="A2442" s="204">
        <v>43185</v>
      </c>
      <c r="B2442" s="229">
        <v>13888.820540999999</v>
      </c>
      <c r="C2442" s="207">
        <f t="shared" si="27"/>
        <v>1.33</v>
      </c>
      <c r="D2442" s="238">
        <v>55.670999999999999</v>
      </c>
      <c r="E2442" s="207">
        <f t="shared" si="28"/>
        <v>1.31</v>
      </c>
      <c r="F2442" s="207">
        <f t="shared" si="29"/>
        <v>-2.0000000000000018E-2</v>
      </c>
      <c r="G2442" s="207">
        <f t="shared" si="26"/>
        <v>2.3951858807929046E-2</v>
      </c>
      <c r="H2442" s="207">
        <f t="shared" si="30"/>
        <v>0.37871214013910626</v>
      </c>
      <c r="I2442" s="225"/>
      <c r="J2442" s="225"/>
      <c r="K2442" s="225"/>
      <c r="L2442" s="225"/>
      <c r="M2442" s="225"/>
      <c r="N2442" s="225"/>
      <c r="O2442" s="229">
        <v>10130.65</v>
      </c>
      <c r="P2442" s="228">
        <f t="shared" si="31"/>
        <v>1.3262586204309879</v>
      </c>
    </row>
    <row r="2443" spans="1:16" x14ac:dyDescent="0.35">
      <c r="A2443" s="204">
        <v>43186</v>
      </c>
      <c r="B2443" s="229">
        <v>13962.153671</v>
      </c>
      <c r="C2443" s="207">
        <f t="shared" si="27"/>
        <v>0.53</v>
      </c>
      <c r="D2443" s="238">
        <v>55.960099999999997</v>
      </c>
      <c r="E2443" s="207">
        <f t="shared" si="28"/>
        <v>0.52</v>
      </c>
      <c r="F2443" s="207">
        <f t="shared" si="29"/>
        <v>-1.0000000000000009E-2</v>
      </c>
      <c r="G2443" s="207">
        <f t="shared" si="26"/>
        <v>2.3948207599611658E-2</v>
      </c>
      <c r="H2443" s="207">
        <f t="shared" si="30"/>
        <v>0.37865440946663276</v>
      </c>
      <c r="I2443" s="225"/>
      <c r="J2443" s="225"/>
      <c r="K2443" s="225"/>
      <c r="L2443" s="225"/>
      <c r="M2443" s="225"/>
      <c r="N2443" s="225"/>
      <c r="O2443" s="229">
        <v>10184.15</v>
      </c>
      <c r="P2443" s="228">
        <f t="shared" si="31"/>
        <v>0.52810036868315458</v>
      </c>
    </row>
    <row r="2444" spans="1:16" x14ac:dyDescent="0.35">
      <c r="A2444" s="204">
        <v>43187</v>
      </c>
      <c r="B2444" s="229">
        <v>13865.568907000001</v>
      </c>
      <c r="C2444" s="207">
        <f t="shared" si="27"/>
        <v>-0.69</v>
      </c>
      <c r="D2444" s="238">
        <v>55.557200000000002</v>
      </c>
      <c r="E2444" s="207">
        <f t="shared" si="28"/>
        <v>-0.72</v>
      </c>
      <c r="F2444" s="207">
        <f t="shared" si="29"/>
        <v>-3.0000000000000027E-2</v>
      </c>
      <c r="G2444" s="207">
        <f t="shared" si="26"/>
        <v>2.3987327699041633E-2</v>
      </c>
      <c r="H2444" s="207">
        <f t="shared" si="30"/>
        <v>0.37927295254908766</v>
      </c>
      <c r="I2444" s="225"/>
      <c r="J2444" s="225"/>
      <c r="K2444" s="225"/>
      <c r="L2444" s="225"/>
      <c r="M2444" s="225"/>
      <c r="N2444" s="225"/>
      <c r="O2444" s="229">
        <v>10113.700000000001</v>
      </c>
      <c r="P2444" s="228">
        <f t="shared" si="31"/>
        <v>-0.69176121718551775</v>
      </c>
    </row>
    <row r="2445" spans="1:16" x14ac:dyDescent="0.35">
      <c r="A2445" s="204">
        <v>43192</v>
      </c>
      <c r="B2445" s="229">
        <v>14000.074672999999</v>
      </c>
      <c r="C2445" s="207">
        <f t="shared" si="27"/>
        <v>0.97</v>
      </c>
      <c r="D2445" s="238">
        <v>56.079500000000003</v>
      </c>
      <c r="E2445" s="207">
        <f t="shared" si="28"/>
        <v>0.94</v>
      </c>
      <c r="F2445" s="207">
        <f t="shared" si="29"/>
        <v>-3.0000000000000027E-2</v>
      </c>
      <c r="G2445" s="207">
        <f t="shared" si="26"/>
        <v>2.4025777494075896E-2</v>
      </c>
      <c r="H2445" s="207">
        <f t="shared" si="30"/>
        <v>0.37988089718846219</v>
      </c>
      <c r="I2445" s="225"/>
      <c r="J2445" s="225"/>
      <c r="K2445" s="225"/>
      <c r="L2445" s="225"/>
      <c r="M2445" s="225"/>
      <c r="N2445" s="225"/>
      <c r="O2445" s="229">
        <v>10211.799999999999</v>
      </c>
      <c r="P2445" s="228">
        <f t="shared" si="31"/>
        <v>0.96997142489888499</v>
      </c>
    </row>
    <row r="2446" spans="1:16" x14ac:dyDescent="0.35">
      <c r="A2446" s="204">
        <v>43193</v>
      </c>
      <c r="B2446" s="229">
        <v>14045.549714000001</v>
      </c>
      <c r="C2446" s="207">
        <f t="shared" si="27"/>
        <v>0.32</v>
      </c>
      <c r="D2446" s="238">
        <v>56.258899999999997</v>
      </c>
      <c r="E2446" s="207">
        <f t="shared" si="28"/>
        <v>0.32</v>
      </c>
      <c r="F2446" s="207">
        <f t="shared" si="29"/>
        <v>0</v>
      </c>
      <c r="G2446" s="207">
        <f t="shared" si="26"/>
        <v>2.4025777494075896E-2</v>
      </c>
      <c r="H2446" s="207">
        <f t="shared" si="30"/>
        <v>0.37988089718846219</v>
      </c>
      <c r="I2446" s="225"/>
      <c r="J2446" s="225"/>
      <c r="K2446" s="225"/>
      <c r="L2446" s="225"/>
      <c r="M2446" s="225"/>
      <c r="N2446" s="225"/>
      <c r="O2446" s="229">
        <v>10245</v>
      </c>
      <c r="P2446" s="228">
        <f t="shared" si="31"/>
        <v>0.32511408370709111</v>
      </c>
    </row>
    <row r="2447" spans="1:16" x14ac:dyDescent="0.35">
      <c r="A2447" s="204">
        <v>43194</v>
      </c>
      <c r="B2447" s="229">
        <v>13885.722151</v>
      </c>
      <c r="C2447" s="207">
        <f t="shared" si="27"/>
        <v>-1.1399999999999999</v>
      </c>
      <c r="D2447" s="238">
        <v>55.621299999999998</v>
      </c>
      <c r="E2447" s="207">
        <f t="shared" si="28"/>
        <v>-1.1299999999999999</v>
      </c>
      <c r="F2447" s="207">
        <f t="shared" si="29"/>
        <v>1.0000000000000009E-2</v>
      </c>
      <c r="G2447" s="207">
        <f t="shared" si="26"/>
        <v>2.404659563218052E-2</v>
      </c>
      <c r="H2447" s="207">
        <f t="shared" si="30"/>
        <v>0.38021006085373493</v>
      </c>
      <c r="I2447" s="225"/>
      <c r="J2447" s="225"/>
      <c r="K2447" s="225"/>
      <c r="L2447" s="225"/>
      <c r="M2447" s="225"/>
      <c r="N2447" s="225"/>
      <c r="O2447" s="229">
        <v>10128.4</v>
      </c>
      <c r="P2447" s="228">
        <f t="shared" si="31"/>
        <v>-1.138116154221575</v>
      </c>
    </row>
    <row r="2448" spans="1:16" x14ac:dyDescent="0.35">
      <c r="A2448" s="204">
        <v>43195</v>
      </c>
      <c r="B2448" s="229">
        <v>14155.474006</v>
      </c>
      <c r="C2448" s="207">
        <f t="shared" si="27"/>
        <v>1.94</v>
      </c>
      <c r="D2448" s="238">
        <v>56.6967</v>
      </c>
      <c r="E2448" s="207">
        <f t="shared" si="28"/>
        <v>1.93</v>
      </c>
      <c r="F2448" s="207">
        <f t="shared" si="29"/>
        <v>-1.0000000000000009E-2</v>
      </c>
      <c r="G2448" s="207">
        <f t="shared" si="26"/>
        <v>2.4004131764221618E-2</v>
      </c>
      <c r="H2448" s="207">
        <f t="shared" si="30"/>
        <v>0.37953864814868105</v>
      </c>
      <c r="I2448" s="225"/>
      <c r="J2448" s="225"/>
      <c r="K2448" s="225"/>
      <c r="L2448" s="225"/>
      <c r="M2448" s="225"/>
      <c r="N2448" s="225"/>
      <c r="O2448" s="229">
        <v>10325.15</v>
      </c>
      <c r="P2448" s="228">
        <f t="shared" si="31"/>
        <v>1.9425575609178152</v>
      </c>
    </row>
    <row r="2449" spans="1:16" x14ac:dyDescent="0.35">
      <c r="A2449" s="204">
        <v>43196</v>
      </c>
      <c r="B2449" s="229">
        <v>14164.275627000001</v>
      </c>
      <c r="C2449" s="207">
        <f t="shared" si="27"/>
        <v>0.06</v>
      </c>
      <c r="D2449" s="238">
        <v>56.728900000000003</v>
      </c>
      <c r="E2449" s="207">
        <f t="shared" si="28"/>
        <v>0.06</v>
      </c>
      <c r="F2449" s="207">
        <f t="shared" si="29"/>
        <v>0</v>
      </c>
      <c r="G2449" s="207">
        <f t="shared" si="26"/>
        <v>2.4007976823536725E-2</v>
      </c>
      <c r="H2449" s="207">
        <f t="shared" si="30"/>
        <v>0.37959944387455197</v>
      </c>
      <c r="I2449" s="225"/>
      <c r="J2449" s="225"/>
      <c r="K2449" s="225"/>
      <c r="L2449" s="225"/>
      <c r="M2449" s="225"/>
      <c r="N2449" s="225"/>
      <c r="O2449" s="229">
        <v>10331.6</v>
      </c>
      <c r="P2449" s="228">
        <f t="shared" si="31"/>
        <v>6.2468826118755927E-2</v>
      </c>
    </row>
    <row r="2450" spans="1:16" x14ac:dyDescent="0.35">
      <c r="A2450" s="204">
        <v>43199</v>
      </c>
      <c r="B2450" s="229">
        <v>14229.766815000001</v>
      </c>
      <c r="C2450" s="207">
        <f t="shared" si="27"/>
        <v>0.46</v>
      </c>
      <c r="D2450" s="238">
        <v>56.983499999999999</v>
      </c>
      <c r="E2450" s="207">
        <f t="shared" si="28"/>
        <v>0.45</v>
      </c>
      <c r="F2450" s="207">
        <f t="shared" si="29"/>
        <v>-1.0000000000000009E-2</v>
      </c>
      <c r="G2450" s="207">
        <f t="shared" si="26"/>
        <v>2.4007976823536725E-2</v>
      </c>
      <c r="H2450" s="207">
        <f t="shared" si="30"/>
        <v>0.37959944387455197</v>
      </c>
      <c r="I2450" s="225"/>
      <c r="J2450" s="225"/>
      <c r="K2450" s="225"/>
      <c r="L2450" s="225"/>
      <c r="M2450" s="225"/>
      <c r="N2450" s="225"/>
      <c r="O2450" s="229">
        <v>10379.35</v>
      </c>
      <c r="P2450" s="228">
        <f t="shared" si="31"/>
        <v>0.46217430020519568</v>
      </c>
    </row>
    <row r="2451" spans="1:16" x14ac:dyDescent="0.35">
      <c r="A2451" s="204">
        <v>43200</v>
      </c>
      <c r="B2451" s="229">
        <v>14261.148295000001</v>
      </c>
      <c r="C2451" s="207">
        <f t="shared" si="27"/>
        <v>0.22</v>
      </c>
      <c r="D2451" s="238">
        <v>57.106900000000003</v>
      </c>
      <c r="E2451" s="207">
        <f t="shared" si="28"/>
        <v>0.22</v>
      </c>
      <c r="F2451" s="207">
        <f t="shared" si="29"/>
        <v>0</v>
      </c>
      <c r="G2451" s="207">
        <f t="shared" si="26"/>
        <v>2.4011753826060734E-2</v>
      </c>
      <c r="H2451" s="207">
        <f t="shared" si="30"/>
        <v>0.37965916352807233</v>
      </c>
      <c r="I2451" s="225"/>
      <c r="J2451" s="225"/>
      <c r="K2451" s="225"/>
      <c r="L2451" s="225"/>
      <c r="M2451" s="225"/>
      <c r="N2451" s="225"/>
      <c r="O2451" s="229">
        <v>10402.25</v>
      </c>
      <c r="P2451" s="228">
        <f t="shared" si="31"/>
        <v>0.22063038629586279</v>
      </c>
    </row>
    <row r="2452" spans="1:16" x14ac:dyDescent="0.35">
      <c r="A2452" s="204">
        <v>43201</v>
      </c>
      <c r="B2452" s="229">
        <v>14281.603152</v>
      </c>
      <c r="C2452" s="207">
        <f t="shared" si="27"/>
        <v>0.14000000000000001</v>
      </c>
      <c r="D2452" s="238">
        <v>57.189399999999999</v>
      </c>
      <c r="E2452" s="207">
        <f t="shared" si="28"/>
        <v>0.14000000000000001</v>
      </c>
      <c r="F2452" s="207">
        <f t="shared" si="29"/>
        <v>0</v>
      </c>
      <c r="G2452" s="207">
        <f t="shared" si="26"/>
        <v>2.4011753826060734E-2</v>
      </c>
      <c r="H2452" s="207">
        <f t="shared" si="30"/>
        <v>0.37965916352807233</v>
      </c>
      <c r="I2452" s="225"/>
      <c r="J2452" s="225"/>
      <c r="K2452" s="225"/>
      <c r="L2452" s="225"/>
      <c r="M2452" s="225"/>
      <c r="N2452" s="225"/>
      <c r="O2452" s="229">
        <v>10417.15</v>
      </c>
      <c r="P2452" s="228">
        <f t="shared" si="31"/>
        <v>0.14323824172654606</v>
      </c>
    </row>
    <row r="2453" spans="1:16" x14ac:dyDescent="0.35">
      <c r="A2453" s="204">
        <v>43202</v>
      </c>
      <c r="B2453" s="229">
        <v>14338.457235</v>
      </c>
      <c r="C2453" s="207">
        <f t="shared" si="27"/>
        <v>0.4</v>
      </c>
      <c r="D2453" s="238">
        <v>57.4146</v>
      </c>
      <c r="E2453" s="207">
        <f t="shared" si="28"/>
        <v>0.39</v>
      </c>
      <c r="F2453" s="207">
        <f t="shared" si="29"/>
        <v>-1.0000000000000009E-2</v>
      </c>
      <c r="G2453" s="207">
        <f t="shared" si="26"/>
        <v>2.3998666672813453E-2</v>
      </c>
      <c r="H2453" s="207">
        <f t="shared" si="30"/>
        <v>0.37945223746632695</v>
      </c>
      <c r="I2453" s="225"/>
      <c r="J2453" s="225"/>
      <c r="K2453" s="225"/>
      <c r="L2453" s="225"/>
      <c r="M2453" s="225"/>
      <c r="N2453" s="225"/>
      <c r="O2453" s="229">
        <v>10458.65</v>
      </c>
      <c r="P2453" s="228">
        <f t="shared" si="31"/>
        <v>0.39838151509769948</v>
      </c>
    </row>
    <row r="2454" spans="1:16" x14ac:dyDescent="0.35">
      <c r="A2454" s="204">
        <v>43203</v>
      </c>
      <c r="B2454" s="229">
        <v>14368.563714</v>
      </c>
      <c r="C2454" s="207">
        <f t="shared" si="27"/>
        <v>0.21</v>
      </c>
      <c r="D2454" s="238">
        <v>57.5336</v>
      </c>
      <c r="E2454" s="207">
        <f t="shared" si="28"/>
        <v>0.21</v>
      </c>
      <c r="F2454" s="207">
        <f t="shared" si="29"/>
        <v>0</v>
      </c>
      <c r="G2454" s="207">
        <f t="shared" si="26"/>
        <v>2.400231020534644E-2</v>
      </c>
      <c r="H2454" s="207">
        <f t="shared" si="30"/>
        <v>0.37950984677399274</v>
      </c>
      <c r="I2454" s="225"/>
      <c r="J2454" s="225"/>
      <c r="K2454" s="225"/>
      <c r="L2454" s="225"/>
      <c r="M2454" s="225"/>
      <c r="N2454" s="225"/>
      <c r="O2454" s="229">
        <v>10480.6</v>
      </c>
      <c r="P2454" s="228">
        <f t="shared" si="31"/>
        <v>0.20987412333332436</v>
      </c>
    </row>
    <row r="2455" spans="1:16" x14ac:dyDescent="0.35">
      <c r="A2455" s="204">
        <v>43206</v>
      </c>
      <c r="B2455" s="229">
        <v>14434.054902</v>
      </c>
      <c r="C2455" s="207">
        <f t="shared" si="27"/>
        <v>0.46</v>
      </c>
      <c r="D2455" s="238">
        <v>57.788400000000003</v>
      </c>
      <c r="E2455" s="207">
        <f t="shared" si="28"/>
        <v>0.44</v>
      </c>
      <c r="F2455" s="207">
        <f t="shared" si="29"/>
        <v>-2.0000000000000018E-2</v>
      </c>
      <c r="G2455" s="207">
        <f t="shared" si="26"/>
        <v>2.4011753826060734E-2</v>
      </c>
      <c r="H2455" s="207">
        <f t="shared" si="30"/>
        <v>0.37965916352807233</v>
      </c>
      <c r="I2455" s="225"/>
      <c r="J2455" s="225"/>
      <c r="K2455" s="225"/>
      <c r="L2455" s="225"/>
      <c r="M2455" s="225"/>
      <c r="N2455" s="225"/>
      <c r="O2455" s="229">
        <v>10528.35</v>
      </c>
      <c r="P2455" s="228">
        <f t="shared" si="31"/>
        <v>0.45560368681182373</v>
      </c>
    </row>
    <row r="2456" spans="1:16" x14ac:dyDescent="0.35">
      <c r="A2456" s="204">
        <v>43207</v>
      </c>
      <c r="B2456" s="229">
        <v>14461.96783</v>
      </c>
      <c r="C2456" s="207">
        <f t="shared" si="27"/>
        <v>0.19</v>
      </c>
      <c r="D2456" s="238">
        <v>57.897399999999998</v>
      </c>
      <c r="E2456" s="207">
        <f t="shared" si="28"/>
        <v>0.19</v>
      </c>
      <c r="F2456" s="207">
        <f t="shared" si="29"/>
        <v>0</v>
      </c>
      <c r="G2456" s="207">
        <f t="shared" ref="G2456:G2519" si="32">+STDEV(F2208:F2456)</f>
        <v>2.400231020534644E-2</v>
      </c>
      <c r="H2456" s="207">
        <f t="shared" si="30"/>
        <v>0.37950984677399274</v>
      </c>
      <c r="I2456" s="225"/>
      <c r="J2456" s="225"/>
      <c r="K2456" s="225"/>
      <c r="L2456" s="225"/>
      <c r="M2456" s="225"/>
      <c r="N2456" s="225"/>
      <c r="O2456" s="229">
        <v>10548.7</v>
      </c>
      <c r="P2456" s="228">
        <f t="shared" si="31"/>
        <v>0.19328764716218935</v>
      </c>
    </row>
    <row r="2457" spans="1:16" x14ac:dyDescent="0.35">
      <c r="A2457" s="204">
        <v>43208</v>
      </c>
      <c r="B2457" s="229">
        <v>14431.066188999999</v>
      </c>
      <c r="C2457" s="207">
        <f t="shared" si="27"/>
        <v>-0.21</v>
      </c>
      <c r="D2457" s="238">
        <v>57.772599999999997</v>
      </c>
      <c r="E2457" s="207">
        <f t="shared" si="28"/>
        <v>-0.22</v>
      </c>
      <c r="F2457" s="207">
        <f t="shared" si="29"/>
        <v>-1.0000000000000009E-2</v>
      </c>
      <c r="G2457" s="207">
        <f t="shared" si="32"/>
        <v>2.3998666672813453E-2</v>
      </c>
      <c r="H2457" s="207">
        <f t="shared" si="30"/>
        <v>0.37945223746632695</v>
      </c>
      <c r="I2457" s="225"/>
      <c r="J2457" s="225"/>
      <c r="K2457" s="225"/>
      <c r="L2457" s="225"/>
      <c r="M2457" s="225"/>
      <c r="N2457" s="225"/>
      <c r="O2457" s="229">
        <v>10526.2</v>
      </c>
      <c r="P2457" s="228">
        <f t="shared" si="31"/>
        <v>-0.21329642515191444</v>
      </c>
    </row>
    <row r="2458" spans="1:16" x14ac:dyDescent="0.35">
      <c r="A2458" s="204">
        <v>43209</v>
      </c>
      <c r="B2458" s="229">
        <v>14484.698495000001</v>
      </c>
      <c r="C2458" s="207">
        <f t="shared" si="27"/>
        <v>0.37</v>
      </c>
      <c r="D2458" s="238">
        <v>57.986699999999999</v>
      </c>
      <c r="E2458" s="207">
        <f t="shared" si="28"/>
        <v>0.37</v>
      </c>
      <c r="F2458" s="207">
        <f t="shared" si="29"/>
        <v>0</v>
      </c>
      <c r="G2458" s="207">
        <f t="shared" si="32"/>
        <v>2.400231020534644E-2</v>
      </c>
      <c r="H2458" s="207">
        <f t="shared" si="30"/>
        <v>0.37950984677399274</v>
      </c>
      <c r="I2458" s="225"/>
      <c r="J2458" s="225"/>
      <c r="K2458" s="225"/>
      <c r="L2458" s="225"/>
      <c r="M2458" s="225"/>
      <c r="N2458" s="225"/>
      <c r="O2458" s="229">
        <v>10565.3</v>
      </c>
      <c r="P2458" s="228">
        <f t="shared" si="31"/>
        <v>0.37145408599493213</v>
      </c>
    </row>
    <row r="2459" spans="1:16" x14ac:dyDescent="0.35">
      <c r="A2459" s="204">
        <v>43210</v>
      </c>
      <c r="B2459" s="229">
        <v>14482.971073999999</v>
      </c>
      <c r="C2459" s="207">
        <f t="shared" si="27"/>
        <v>-0.01</v>
      </c>
      <c r="D2459" s="238">
        <v>57.98</v>
      </c>
      <c r="E2459" s="207">
        <f t="shared" si="28"/>
        <v>-0.01</v>
      </c>
      <c r="F2459" s="207">
        <f t="shared" si="29"/>
        <v>0</v>
      </c>
      <c r="G2459" s="207">
        <f t="shared" si="32"/>
        <v>2.400231020534644E-2</v>
      </c>
      <c r="H2459" s="207">
        <f t="shared" si="30"/>
        <v>0.37950984677399274</v>
      </c>
      <c r="I2459" s="225"/>
      <c r="J2459" s="225"/>
      <c r="K2459" s="225"/>
      <c r="L2459" s="225"/>
      <c r="M2459" s="225"/>
      <c r="N2459" s="225"/>
      <c r="O2459" s="229">
        <v>10564.05</v>
      </c>
      <c r="P2459" s="228">
        <f t="shared" si="31"/>
        <v>-1.1831183212970765E-2</v>
      </c>
    </row>
    <row r="2460" spans="1:16" x14ac:dyDescent="0.35">
      <c r="A2460" s="204">
        <v>43213</v>
      </c>
      <c r="B2460" s="229">
        <v>14511.281583</v>
      </c>
      <c r="C2460" s="207">
        <f t="shared" si="27"/>
        <v>0.2</v>
      </c>
      <c r="D2460" s="238">
        <v>58.088799999999999</v>
      </c>
      <c r="E2460" s="207">
        <f t="shared" si="28"/>
        <v>0.19</v>
      </c>
      <c r="F2460" s="207">
        <f t="shared" si="29"/>
        <v>-1.0000000000000009E-2</v>
      </c>
      <c r="G2460" s="207">
        <f t="shared" si="32"/>
        <v>2.3998666672813453E-2</v>
      </c>
      <c r="H2460" s="207">
        <f t="shared" si="30"/>
        <v>0.37945223746632695</v>
      </c>
      <c r="I2460" s="225"/>
      <c r="J2460" s="225"/>
      <c r="K2460" s="225"/>
      <c r="L2460" s="225"/>
      <c r="M2460" s="225"/>
      <c r="N2460" s="225"/>
      <c r="O2460" s="229">
        <v>10584.7</v>
      </c>
      <c r="P2460" s="228">
        <f t="shared" si="31"/>
        <v>0.19547427359773434</v>
      </c>
    </row>
    <row r="2461" spans="1:16" x14ac:dyDescent="0.35">
      <c r="A2461" s="204">
        <v>43214</v>
      </c>
      <c r="B2461" s="229">
        <v>14551.958232000001</v>
      </c>
      <c r="C2461" s="207">
        <f t="shared" si="27"/>
        <v>0.28000000000000003</v>
      </c>
      <c r="D2461" s="238">
        <v>58.249299999999998</v>
      </c>
      <c r="E2461" s="207">
        <f t="shared" si="28"/>
        <v>0.28000000000000003</v>
      </c>
      <c r="F2461" s="207">
        <f t="shared" si="29"/>
        <v>0</v>
      </c>
      <c r="G2461" s="207">
        <f t="shared" si="32"/>
        <v>2.3998666672813453E-2</v>
      </c>
      <c r="H2461" s="207">
        <f t="shared" si="30"/>
        <v>0.37945223746632695</v>
      </c>
      <c r="I2461" s="225"/>
      <c r="J2461" s="225"/>
      <c r="K2461" s="225"/>
      <c r="L2461" s="225"/>
      <c r="M2461" s="225"/>
      <c r="N2461" s="225"/>
      <c r="O2461" s="229">
        <v>10614.35</v>
      </c>
      <c r="P2461" s="228">
        <f t="shared" si="31"/>
        <v>0.28012130716977934</v>
      </c>
    </row>
    <row r="2462" spans="1:16" x14ac:dyDescent="0.35">
      <c r="A2462" s="204">
        <v>43215</v>
      </c>
      <c r="B2462" s="229">
        <v>14491.882372</v>
      </c>
      <c r="C2462" s="207">
        <f t="shared" si="27"/>
        <v>-0.41</v>
      </c>
      <c r="D2462" s="238">
        <v>58.008299999999998</v>
      </c>
      <c r="E2462" s="207">
        <f t="shared" si="28"/>
        <v>-0.41</v>
      </c>
      <c r="F2462" s="207">
        <f t="shared" si="29"/>
        <v>0</v>
      </c>
      <c r="G2462" s="207">
        <f t="shared" si="32"/>
        <v>2.3998666672813453E-2</v>
      </c>
      <c r="H2462" s="207">
        <f t="shared" si="30"/>
        <v>0.37945223746632695</v>
      </c>
      <c r="I2462" s="225"/>
      <c r="J2462" s="225"/>
      <c r="K2462" s="225"/>
      <c r="L2462" s="225"/>
      <c r="M2462" s="225"/>
      <c r="N2462" s="225"/>
      <c r="O2462" s="229">
        <v>10570.55</v>
      </c>
      <c r="P2462" s="228">
        <f t="shared" si="31"/>
        <v>-0.41264891397024872</v>
      </c>
    </row>
    <row r="2463" spans="1:16" x14ac:dyDescent="0.35">
      <c r="A2463" s="204">
        <v>43216</v>
      </c>
      <c r="B2463" s="229">
        <v>14556.646946000001</v>
      </c>
      <c r="C2463" s="207">
        <f t="shared" si="27"/>
        <v>0.45</v>
      </c>
      <c r="D2463" s="238">
        <v>58.266199999999998</v>
      </c>
      <c r="E2463" s="207">
        <f t="shared" si="28"/>
        <v>0.44</v>
      </c>
      <c r="F2463" s="207">
        <f t="shared" si="29"/>
        <v>-1.0000000000000009E-2</v>
      </c>
      <c r="G2463" s="207">
        <f t="shared" si="32"/>
        <v>2.3994955098737714E-2</v>
      </c>
      <c r="H2463" s="207">
        <f t="shared" si="30"/>
        <v>0.37939355232740812</v>
      </c>
      <c r="I2463" s="225"/>
      <c r="J2463" s="225"/>
      <c r="K2463" s="225"/>
      <c r="L2463" s="225"/>
      <c r="M2463" s="225"/>
      <c r="N2463" s="225"/>
      <c r="O2463" s="229">
        <v>10617.8</v>
      </c>
      <c r="P2463" s="228">
        <f t="shared" si="31"/>
        <v>0.44699660850192285</v>
      </c>
    </row>
    <row r="2464" spans="1:16" x14ac:dyDescent="0.35">
      <c r="A2464" s="204">
        <v>43217</v>
      </c>
      <c r="B2464" s="229">
        <v>14658.825263999999</v>
      </c>
      <c r="C2464" s="207">
        <f t="shared" si="27"/>
        <v>0.7</v>
      </c>
      <c r="D2464" s="238">
        <v>58.669400000000003</v>
      </c>
      <c r="E2464" s="207">
        <f t="shared" si="28"/>
        <v>0.69</v>
      </c>
      <c r="F2464" s="207">
        <f t="shared" si="29"/>
        <v>-1.0000000000000009E-2</v>
      </c>
      <c r="G2464" s="207">
        <f t="shared" si="32"/>
        <v>2.3994955098737711E-2</v>
      </c>
      <c r="H2464" s="207">
        <f t="shared" si="30"/>
        <v>0.37939355232740807</v>
      </c>
      <c r="I2464" s="225"/>
      <c r="J2464" s="225"/>
      <c r="K2464" s="225"/>
      <c r="L2464" s="225"/>
      <c r="M2464" s="225"/>
      <c r="N2464" s="225"/>
      <c r="O2464" s="229">
        <v>10692.3</v>
      </c>
      <c r="P2464" s="228">
        <f t="shared" si="31"/>
        <v>0.70165194296370248</v>
      </c>
    </row>
    <row r="2465" spans="1:16" x14ac:dyDescent="0.35">
      <c r="A2465" s="204">
        <v>43220</v>
      </c>
      <c r="B2465" s="229">
        <v>14723.315645000001</v>
      </c>
      <c r="C2465" s="207">
        <f t="shared" si="27"/>
        <v>0.44</v>
      </c>
      <c r="D2465" s="238">
        <v>58.923000000000002</v>
      </c>
      <c r="E2465" s="207">
        <f t="shared" si="28"/>
        <v>0.43</v>
      </c>
      <c r="F2465" s="207">
        <f t="shared" si="29"/>
        <v>-1.0000000000000009E-2</v>
      </c>
      <c r="G2465" s="207">
        <f t="shared" si="32"/>
        <v>2.3994955098737711E-2</v>
      </c>
      <c r="H2465" s="207">
        <f t="shared" si="30"/>
        <v>0.37939355232740807</v>
      </c>
      <c r="I2465" s="225"/>
      <c r="J2465" s="225"/>
      <c r="K2465" s="225"/>
      <c r="L2465" s="225"/>
      <c r="M2465" s="225"/>
      <c r="N2465" s="225"/>
      <c r="O2465" s="229">
        <v>10739.35</v>
      </c>
      <c r="P2465" s="228">
        <f t="shared" si="31"/>
        <v>0.4400362877959007</v>
      </c>
    </row>
    <row r="2466" spans="1:16" x14ac:dyDescent="0.35">
      <c r="A2466" s="204">
        <v>43222</v>
      </c>
      <c r="B2466" s="229">
        <v>14695.256549</v>
      </c>
      <c r="C2466" s="207">
        <f t="shared" si="27"/>
        <v>-0.19</v>
      </c>
      <c r="D2466" s="238">
        <v>58.806100000000001</v>
      </c>
      <c r="E2466" s="207">
        <f t="shared" si="28"/>
        <v>-0.2</v>
      </c>
      <c r="F2466" s="207">
        <f t="shared" si="29"/>
        <v>-1.0000000000000009E-2</v>
      </c>
      <c r="G2466" s="207">
        <f t="shared" si="32"/>
        <v>2.3991175451539944E-2</v>
      </c>
      <c r="H2466" s="207">
        <f t="shared" si="30"/>
        <v>0.37933379085792396</v>
      </c>
      <c r="I2466" s="225"/>
      <c r="J2466" s="225"/>
      <c r="K2466" s="225"/>
      <c r="L2466" s="225"/>
      <c r="M2466" s="225"/>
      <c r="N2466" s="225"/>
      <c r="O2466" s="229">
        <v>10718.05</v>
      </c>
      <c r="P2466" s="228">
        <f t="shared" si="31"/>
        <v>-0.1983360259233668</v>
      </c>
    </row>
    <row r="2467" spans="1:16" x14ac:dyDescent="0.35">
      <c r="A2467" s="204">
        <v>43223</v>
      </c>
      <c r="B2467" s="229">
        <v>14642.621007</v>
      </c>
      <c r="C2467" s="207">
        <f t="shared" si="27"/>
        <v>-0.36</v>
      </c>
      <c r="D2467" s="238">
        <v>58.591900000000003</v>
      </c>
      <c r="E2467" s="207">
        <f t="shared" si="28"/>
        <v>-0.36</v>
      </c>
      <c r="F2467" s="207">
        <f t="shared" si="29"/>
        <v>0</v>
      </c>
      <c r="G2467" s="207">
        <f t="shared" si="32"/>
        <v>2.3994955098737711E-2</v>
      </c>
      <c r="H2467" s="207">
        <f t="shared" si="30"/>
        <v>0.37939355232740807</v>
      </c>
      <c r="I2467" s="225"/>
      <c r="J2467" s="225"/>
      <c r="K2467" s="225"/>
      <c r="L2467" s="225"/>
      <c r="M2467" s="225"/>
      <c r="N2467" s="225"/>
      <c r="O2467" s="229">
        <v>10679.65</v>
      </c>
      <c r="P2467" s="228">
        <f t="shared" si="31"/>
        <v>-0.35827412635693656</v>
      </c>
    </row>
    <row r="2468" spans="1:16" x14ac:dyDescent="0.35">
      <c r="A2468" s="204">
        <v>43224</v>
      </c>
      <c r="B2468" s="229">
        <v>14558.423334999999</v>
      </c>
      <c r="C2468" s="207">
        <f t="shared" si="27"/>
        <v>-0.57999999999999996</v>
      </c>
      <c r="D2468" s="238">
        <v>58.252400000000002</v>
      </c>
      <c r="E2468" s="207">
        <f t="shared" si="28"/>
        <v>-0.57999999999999996</v>
      </c>
      <c r="F2468" s="207">
        <f t="shared" si="29"/>
        <v>0</v>
      </c>
      <c r="G2468" s="207">
        <f t="shared" si="32"/>
        <v>2.3994955098737711E-2</v>
      </c>
      <c r="H2468" s="207">
        <f t="shared" si="30"/>
        <v>0.37939355232740807</v>
      </c>
      <c r="I2468" s="225"/>
      <c r="J2468" s="225"/>
      <c r="K2468" s="225"/>
      <c r="L2468" s="225"/>
      <c r="M2468" s="225"/>
      <c r="N2468" s="225"/>
      <c r="O2468" s="229">
        <v>10618.25</v>
      </c>
      <c r="P2468" s="228">
        <f t="shared" si="31"/>
        <v>-0.57492520822311255</v>
      </c>
    </row>
    <row r="2469" spans="1:16" x14ac:dyDescent="0.35">
      <c r="A2469" s="204">
        <v>43227</v>
      </c>
      <c r="B2469" s="229">
        <v>14691.719177999999</v>
      </c>
      <c r="C2469" s="207">
        <f t="shared" ref="C2469:C2532" si="33">ROUND(((B2469-B2468)/B2468)*100,2)</f>
        <v>0.92</v>
      </c>
      <c r="D2469" s="238">
        <v>58.778399999999998</v>
      </c>
      <c r="E2469" s="207">
        <f t="shared" ref="E2469:E2532" si="34">ROUND(((D2469-D2468)/D2468)*100,2)</f>
        <v>0.9</v>
      </c>
      <c r="F2469" s="207">
        <f t="shared" ref="F2469:F2532" si="35">+E2469-C2469</f>
        <v>-2.0000000000000018E-2</v>
      </c>
      <c r="G2469" s="207">
        <f t="shared" si="32"/>
        <v>2.4004131764221611E-2</v>
      </c>
      <c r="H2469" s="207">
        <f t="shared" ref="H2469:H2532" si="36">+G2469*(SQRT(250))</f>
        <v>0.37953864814868093</v>
      </c>
      <c r="I2469" s="225"/>
      <c r="J2469" s="225"/>
      <c r="K2469" s="225"/>
      <c r="L2469" s="225"/>
      <c r="M2469" s="225"/>
      <c r="N2469" s="225"/>
      <c r="O2469" s="229">
        <v>10715.5</v>
      </c>
      <c r="P2469" s="228">
        <f t="shared" ref="P2469:P2532" si="37">+((O2469-O2468)/O2468)*100</f>
        <v>0.91587596826219009</v>
      </c>
    </row>
    <row r="2470" spans="1:16" x14ac:dyDescent="0.35">
      <c r="A2470" s="204">
        <v>43228</v>
      </c>
      <c r="B2470" s="229">
        <v>14694.927492000001</v>
      </c>
      <c r="C2470" s="207">
        <f t="shared" si="33"/>
        <v>0.02</v>
      </c>
      <c r="D2470" s="238">
        <v>58.788899999999998</v>
      </c>
      <c r="E2470" s="207">
        <f t="shared" si="34"/>
        <v>0.02</v>
      </c>
      <c r="F2470" s="207">
        <f t="shared" si="35"/>
        <v>0</v>
      </c>
      <c r="G2470" s="207">
        <f t="shared" si="32"/>
        <v>2.4004131764221611E-2</v>
      </c>
      <c r="H2470" s="207">
        <f t="shared" si="36"/>
        <v>0.37953864814868093</v>
      </c>
      <c r="I2470" s="225"/>
      <c r="J2470" s="225"/>
      <c r="K2470" s="225"/>
      <c r="L2470" s="225"/>
      <c r="M2470" s="225"/>
      <c r="N2470" s="225"/>
      <c r="O2470" s="229">
        <v>10717.8</v>
      </c>
      <c r="P2470" s="228">
        <f t="shared" si="37"/>
        <v>2.146423405346715E-2</v>
      </c>
    </row>
    <row r="2471" spans="1:16" x14ac:dyDescent="0.35">
      <c r="A2471" s="204">
        <v>43229</v>
      </c>
      <c r="B2471" s="229">
        <v>14728.029194999999</v>
      </c>
      <c r="C2471" s="207">
        <f t="shared" si="33"/>
        <v>0.23</v>
      </c>
      <c r="D2471" s="238">
        <v>58.918500000000002</v>
      </c>
      <c r="E2471" s="207">
        <f t="shared" si="34"/>
        <v>0.22</v>
      </c>
      <c r="F2471" s="207">
        <f t="shared" si="35"/>
        <v>-1.0000000000000009E-2</v>
      </c>
      <c r="G2471" s="207">
        <f t="shared" si="32"/>
        <v>2.40002186154054E-2</v>
      </c>
      <c r="H2471" s="207">
        <f t="shared" si="36"/>
        <v>0.37947677583326883</v>
      </c>
      <c r="I2471" s="225"/>
      <c r="J2471" s="225"/>
      <c r="K2471" s="225"/>
      <c r="L2471" s="225"/>
      <c r="M2471" s="225"/>
      <c r="N2471" s="225"/>
      <c r="O2471" s="229">
        <v>10741.7</v>
      </c>
      <c r="P2471" s="228">
        <f t="shared" si="37"/>
        <v>0.22299352479054896</v>
      </c>
    </row>
    <row r="2472" spans="1:16" x14ac:dyDescent="0.35">
      <c r="A2472" s="204">
        <v>43230</v>
      </c>
      <c r="B2472" s="229">
        <v>14693.545768</v>
      </c>
      <c r="C2472" s="207">
        <f t="shared" si="33"/>
        <v>-0.23</v>
      </c>
      <c r="D2472" s="238">
        <v>58.780999999999999</v>
      </c>
      <c r="E2472" s="207">
        <f t="shared" si="34"/>
        <v>-0.23</v>
      </c>
      <c r="F2472" s="207">
        <f t="shared" si="35"/>
        <v>0</v>
      </c>
      <c r="G2472" s="207">
        <f t="shared" si="32"/>
        <v>2.40002186154054E-2</v>
      </c>
      <c r="H2472" s="207">
        <f t="shared" si="36"/>
        <v>0.37947677583326883</v>
      </c>
      <c r="I2472" s="225"/>
      <c r="J2472" s="225"/>
      <c r="K2472" s="225"/>
      <c r="L2472" s="225"/>
      <c r="M2472" s="225"/>
      <c r="N2472" s="225"/>
      <c r="O2472" s="229">
        <v>10716.55</v>
      </c>
      <c r="P2472" s="228">
        <f t="shared" si="37"/>
        <v>-0.23413426180214914</v>
      </c>
    </row>
    <row r="2473" spans="1:16" x14ac:dyDescent="0.35">
      <c r="A2473" s="204">
        <v>43231</v>
      </c>
      <c r="B2473" s="229">
        <v>14816.931993</v>
      </c>
      <c r="C2473" s="207">
        <f t="shared" si="33"/>
        <v>0.84</v>
      </c>
      <c r="D2473" s="238">
        <v>59.266399999999997</v>
      </c>
      <c r="E2473" s="207">
        <f t="shared" si="34"/>
        <v>0.83</v>
      </c>
      <c r="F2473" s="207">
        <f t="shared" si="35"/>
        <v>-1.0000000000000009E-2</v>
      </c>
      <c r="G2473" s="207">
        <f t="shared" si="32"/>
        <v>2.3996237343777319E-2</v>
      </c>
      <c r="H2473" s="207">
        <f t="shared" si="36"/>
        <v>0.37941382640162613</v>
      </c>
      <c r="I2473" s="225"/>
      <c r="J2473" s="225"/>
      <c r="K2473" s="225"/>
      <c r="L2473" s="225"/>
      <c r="M2473" s="225"/>
      <c r="N2473" s="225"/>
      <c r="O2473" s="229">
        <v>10806.5</v>
      </c>
      <c r="P2473" s="228">
        <f t="shared" si="37"/>
        <v>0.83935594944269132</v>
      </c>
    </row>
    <row r="2474" spans="1:16" x14ac:dyDescent="0.35">
      <c r="A2474" s="204">
        <v>43234</v>
      </c>
      <c r="B2474" s="229">
        <v>14817.01426</v>
      </c>
      <c r="C2474" s="207">
        <f t="shared" si="33"/>
        <v>0</v>
      </c>
      <c r="D2474" s="238">
        <v>59.264800000000001</v>
      </c>
      <c r="E2474" s="207">
        <f t="shared" si="34"/>
        <v>0</v>
      </c>
      <c r="F2474" s="207">
        <f t="shared" si="35"/>
        <v>0</v>
      </c>
      <c r="G2474" s="207">
        <f t="shared" si="32"/>
        <v>2.3996237343777319E-2</v>
      </c>
      <c r="H2474" s="207">
        <f t="shared" si="36"/>
        <v>0.37941382640162613</v>
      </c>
      <c r="I2474" s="225"/>
      <c r="J2474" s="225"/>
      <c r="K2474" s="225"/>
      <c r="L2474" s="225"/>
      <c r="M2474" s="225"/>
      <c r="N2474" s="225"/>
      <c r="O2474" s="229">
        <v>10806.6</v>
      </c>
      <c r="P2474" s="228">
        <f t="shared" si="37"/>
        <v>9.2536899088848182E-4</v>
      </c>
    </row>
    <row r="2475" spans="1:16" x14ac:dyDescent="0.35">
      <c r="A2475" s="204">
        <v>43235</v>
      </c>
      <c r="B2475" s="229">
        <v>14810.542619</v>
      </c>
      <c r="C2475" s="207">
        <f t="shared" si="33"/>
        <v>-0.04</v>
      </c>
      <c r="D2475" s="238">
        <v>59.241300000000003</v>
      </c>
      <c r="E2475" s="207">
        <f t="shared" si="34"/>
        <v>-0.04</v>
      </c>
      <c r="F2475" s="207">
        <f t="shared" si="35"/>
        <v>0</v>
      </c>
      <c r="G2475" s="207">
        <f t="shared" si="32"/>
        <v>2.3996237343777319E-2</v>
      </c>
      <c r="H2475" s="207">
        <f t="shared" si="36"/>
        <v>0.37941382640162613</v>
      </c>
      <c r="I2475" s="225"/>
      <c r="J2475" s="225"/>
      <c r="K2475" s="225"/>
      <c r="L2475" s="225"/>
      <c r="M2475" s="225"/>
      <c r="N2475" s="225"/>
      <c r="O2475" s="229">
        <v>10801.85</v>
      </c>
      <c r="P2475" s="228">
        <f t="shared" si="37"/>
        <v>-4.3954620324616438E-2</v>
      </c>
    </row>
    <row r="2476" spans="1:16" x14ac:dyDescent="0.35">
      <c r="A2476" s="204">
        <f>'[2]37 01.04.12'!A1501</f>
        <v>43236</v>
      </c>
      <c r="B2476" s="229">
        <v>14727.261372999999</v>
      </c>
      <c r="C2476" s="207">
        <f t="shared" si="33"/>
        <v>-0.56000000000000005</v>
      </c>
      <c r="D2476" s="238">
        <v>58.907699999999998</v>
      </c>
      <c r="E2476" s="207">
        <f t="shared" si="34"/>
        <v>-0.56000000000000005</v>
      </c>
      <c r="F2476" s="207">
        <f t="shared" si="35"/>
        <v>0</v>
      </c>
      <c r="G2476" s="207">
        <f t="shared" si="32"/>
        <v>2.40002186154054E-2</v>
      </c>
      <c r="H2476" s="207">
        <f t="shared" si="36"/>
        <v>0.37947677583326883</v>
      </c>
      <c r="I2476" s="225"/>
      <c r="J2476" s="225"/>
      <c r="K2476" s="225"/>
      <c r="L2476" s="225"/>
      <c r="M2476" s="225"/>
      <c r="N2476" s="225"/>
      <c r="O2476" s="229">
        <v>10741.1</v>
      </c>
      <c r="P2476" s="228">
        <f t="shared" si="37"/>
        <v>-0.56240366233561845</v>
      </c>
    </row>
    <row r="2477" spans="1:16" x14ac:dyDescent="0.35">
      <c r="A2477" s="204">
        <f>'[2]37 01.04.12'!A1502</f>
        <v>43237</v>
      </c>
      <c r="B2477" s="229">
        <v>14647.147392000001</v>
      </c>
      <c r="C2477" s="207">
        <f t="shared" si="33"/>
        <v>-0.54</v>
      </c>
      <c r="D2477" s="238">
        <v>58.585299999999997</v>
      </c>
      <c r="E2477" s="207">
        <f t="shared" si="34"/>
        <v>-0.55000000000000004</v>
      </c>
      <c r="F2477" s="207">
        <f t="shared" si="35"/>
        <v>-1.0000000000000009E-2</v>
      </c>
      <c r="G2477" s="207">
        <f t="shared" si="32"/>
        <v>2.40002186154054E-2</v>
      </c>
      <c r="H2477" s="207">
        <f t="shared" si="36"/>
        <v>0.37947677583326883</v>
      </c>
      <c r="I2477" s="225"/>
      <c r="J2477" s="225"/>
      <c r="K2477" s="225"/>
      <c r="L2477" s="225"/>
      <c r="M2477" s="225"/>
      <c r="N2477" s="225"/>
      <c r="O2477" s="229">
        <v>10682.7</v>
      </c>
      <c r="P2477" s="228">
        <f t="shared" si="37"/>
        <v>-0.54370595190436388</v>
      </c>
    </row>
    <row r="2478" spans="1:16" x14ac:dyDescent="0.35">
      <c r="A2478" s="204">
        <f>'[2]37 01.04.12'!A1503</f>
        <v>43238</v>
      </c>
      <c r="B2478" s="229">
        <v>14528.820564</v>
      </c>
      <c r="C2478" s="207">
        <f t="shared" si="33"/>
        <v>-0.81</v>
      </c>
      <c r="D2478" s="238">
        <v>58.1113</v>
      </c>
      <c r="E2478" s="207">
        <f t="shared" si="34"/>
        <v>-0.81</v>
      </c>
      <c r="F2478" s="207">
        <f t="shared" si="35"/>
        <v>0</v>
      </c>
      <c r="G2478" s="207">
        <f t="shared" si="32"/>
        <v>2.40002186154054E-2</v>
      </c>
      <c r="H2478" s="207">
        <f t="shared" si="36"/>
        <v>0.37947677583326883</v>
      </c>
      <c r="I2478" s="225"/>
      <c r="J2478" s="225"/>
      <c r="K2478" s="225"/>
      <c r="L2478" s="225"/>
      <c r="M2478" s="225"/>
      <c r="N2478" s="225"/>
      <c r="O2478" s="229">
        <v>10596.4</v>
      </c>
      <c r="P2478" s="228">
        <f t="shared" si="37"/>
        <v>-0.8078482031696208</v>
      </c>
    </row>
    <row r="2479" spans="1:16" x14ac:dyDescent="0.35">
      <c r="A2479" s="204">
        <f>'[2]37 01.04.12'!A1504</f>
        <v>43241</v>
      </c>
      <c r="B2479" s="229">
        <v>14419.570487000001</v>
      </c>
      <c r="C2479" s="207">
        <f t="shared" si="33"/>
        <v>-0.75</v>
      </c>
      <c r="D2479" s="238">
        <v>57.669499999999999</v>
      </c>
      <c r="E2479" s="207">
        <f t="shared" si="34"/>
        <v>-0.76</v>
      </c>
      <c r="F2479" s="207">
        <f t="shared" si="35"/>
        <v>-1.0000000000000009E-2</v>
      </c>
      <c r="G2479" s="207">
        <f t="shared" si="32"/>
        <v>2.3996237343777319E-2</v>
      </c>
      <c r="H2479" s="207">
        <f t="shared" si="36"/>
        <v>0.37941382640162613</v>
      </c>
      <c r="I2479" s="225"/>
      <c r="J2479" s="225"/>
      <c r="K2479" s="225"/>
      <c r="L2479" s="225"/>
      <c r="M2479" s="225"/>
      <c r="N2479" s="225"/>
      <c r="O2479" s="229">
        <v>10516.7</v>
      </c>
      <c r="P2479" s="228">
        <f t="shared" si="37"/>
        <v>-0.75214223698613591</v>
      </c>
    </row>
    <row r="2480" spans="1:16" x14ac:dyDescent="0.35">
      <c r="A2480" s="204">
        <f>'[2]37 01.04.12'!A1505</f>
        <v>43242</v>
      </c>
      <c r="B2480" s="229">
        <v>14446.965273</v>
      </c>
      <c r="C2480" s="207">
        <f t="shared" si="33"/>
        <v>0.19</v>
      </c>
      <c r="D2480" s="238">
        <v>57.776600000000002</v>
      </c>
      <c r="E2480" s="207">
        <f t="shared" si="34"/>
        <v>0.19</v>
      </c>
      <c r="F2480" s="207">
        <f t="shared" si="35"/>
        <v>0</v>
      </c>
      <c r="G2480" s="207">
        <f t="shared" si="32"/>
        <v>2.3996237343777319E-2</v>
      </c>
      <c r="H2480" s="207">
        <f t="shared" si="36"/>
        <v>0.37941382640162613</v>
      </c>
      <c r="I2480" s="225"/>
      <c r="J2480" s="225"/>
      <c r="K2480" s="225"/>
      <c r="L2480" s="225"/>
      <c r="M2480" s="225"/>
      <c r="N2480" s="225"/>
      <c r="O2480" s="229">
        <v>10536.7</v>
      </c>
      <c r="P2480" s="228">
        <f t="shared" si="37"/>
        <v>0.19017372369659682</v>
      </c>
    </row>
    <row r="2481" spans="1:16" x14ac:dyDescent="0.35">
      <c r="A2481" s="204">
        <f>'[2]37 01.04.12'!A1506</f>
        <v>43243</v>
      </c>
      <c r="B2481" s="229">
        <v>14301.147682000001</v>
      </c>
      <c r="C2481" s="207">
        <f t="shared" si="33"/>
        <v>-1.01</v>
      </c>
      <c r="D2481" s="238">
        <v>57.191099999999999</v>
      </c>
      <c r="E2481" s="207">
        <f t="shared" si="34"/>
        <v>-1.01</v>
      </c>
      <c r="F2481" s="207">
        <f t="shared" si="35"/>
        <v>0</v>
      </c>
      <c r="G2481" s="207">
        <f t="shared" si="32"/>
        <v>2.40002186154054E-2</v>
      </c>
      <c r="H2481" s="207">
        <f t="shared" si="36"/>
        <v>0.37947677583326883</v>
      </c>
      <c r="I2481" s="225"/>
      <c r="J2481" s="225"/>
      <c r="K2481" s="225"/>
      <c r="L2481" s="225"/>
      <c r="M2481" s="225"/>
      <c r="N2481" s="225"/>
      <c r="O2481" s="229">
        <v>10430.35</v>
      </c>
      <c r="P2481" s="228">
        <f t="shared" si="37"/>
        <v>-1.0093292966488592</v>
      </c>
    </row>
    <row r="2482" spans="1:16" x14ac:dyDescent="0.35">
      <c r="A2482" s="204">
        <f>'[2]37 01.04.12'!A1507</f>
        <v>43244</v>
      </c>
      <c r="B2482" s="229">
        <v>14415.649111999999</v>
      </c>
      <c r="C2482" s="207">
        <f t="shared" si="33"/>
        <v>0.8</v>
      </c>
      <c r="D2482" s="238">
        <v>57.647100000000002</v>
      </c>
      <c r="E2482" s="207">
        <f t="shared" si="34"/>
        <v>0.8</v>
      </c>
      <c r="F2482" s="207">
        <f t="shared" si="35"/>
        <v>0</v>
      </c>
      <c r="G2482" s="207">
        <f t="shared" si="32"/>
        <v>2.40002186154054E-2</v>
      </c>
      <c r="H2482" s="207">
        <f t="shared" si="36"/>
        <v>0.37947677583326883</v>
      </c>
      <c r="I2482" s="225"/>
      <c r="J2482" s="225"/>
      <c r="K2482" s="225"/>
      <c r="L2482" s="225"/>
      <c r="M2482" s="225"/>
      <c r="N2482" s="225"/>
      <c r="O2482" s="229">
        <v>10513.85</v>
      </c>
      <c r="P2482" s="228">
        <f t="shared" si="37"/>
        <v>0.80054839962225621</v>
      </c>
    </row>
    <row r="2483" spans="1:16" x14ac:dyDescent="0.35">
      <c r="A2483" s="204">
        <f>'[2]37 01.04.12'!A1508</f>
        <v>43245</v>
      </c>
      <c r="B2483" s="229">
        <v>14556.175013</v>
      </c>
      <c r="C2483" s="207">
        <f t="shared" si="33"/>
        <v>0.97</v>
      </c>
      <c r="D2483" s="238">
        <v>58.205100000000002</v>
      </c>
      <c r="E2483" s="207">
        <f t="shared" si="34"/>
        <v>0.97</v>
      </c>
      <c r="F2483" s="207">
        <f t="shared" si="35"/>
        <v>0</v>
      </c>
      <c r="G2483" s="207">
        <f t="shared" si="32"/>
        <v>2.4004131764221604E-2</v>
      </c>
      <c r="H2483" s="207">
        <f t="shared" si="36"/>
        <v>0.37953864814868082</v>
      </c>
      <c r="I2483" s="225"/>
      <c r="J2483" s="225"/>
      <c r="K2483" s="225"/>
      <c r="L2483" s="225"/>
      <c r="M2483" s="225"/>
      <c r="N2483" s="225"/>
      <c r="O2483" s="229">
        <v>10605.15</v>
      </c>
      <c r="P2483" s="228">
        <f t="shared" si="37"/>
        <v>0.86837837709306553</v>
      </c>
    </row>
    <row r="2484" spans="1:16" x14ac:dyDescent="0.35">
      <c r="A2484" s="204">
        <f>'[2]37 01.04.12'!A1509</f>
        <v>43248</v>
      </c>
      <c r="B2484" s="229">
        <v>14670.755870000001</v>
      </c>
      <c r="C2484" s="207">
        <f t="shared" si="33"/>
        <v>0.79</v>
      </c>
      <c r="D2484" s="238">
        <v>58.655099999999997</v>
      </c>
      <c r="E2484" s="207">
        <f t="shared" si="34"/>
        <v>0.77</v>
      </c>
      <c r="F2484" s="207">
        <f t="shared" si="35"/>
        <v>-2.0000000000000018E-2</v>
      </c>
      <c r="G2484" s="207">
        <f t="shared" si="32"/>
        <v>2.401303517408402E-2</v>
      </c>
      <c r="H2484" s="207">
        <f t="shared" si="36"/>
        <v>0.37967942341921701</v>
      </c>
      <c r="I2484" s="225"/>
      <c r="J2484" s="225"/>
      <c r="K2484" s="225"/>
      <c r="L2484" s="225"/>
      <c r="M2484" s="225"/>
      <c r="N2484" s="225"/>
      <c r="O2484" s="229">
        <v>10688.65</v>
      </c>
      <c r="P2484" s="228">
        <f t="shared" si="37"/>
        <v>0.78735331419168986</v>
      </c>
    </row>
    <row r="2485" spans="1:16" x14ac:dyDescent="0.35">
      <c r="A2485" s="204">
        <f>'[2]37 01.04.12'!A1510</f>
        <v>43249</v>
      </c>
      <c r="B2485" s="229">
        <v>14594.784974</v>
      </c>
      <c r="C2485" s="207">
        <f t="shared" si="33"/>
        <v>-0.52</v>
      </c>
      <c r="D2485" s="238">
        <v>58.3504</v>
      </c>
      <c r="E2485" s="207">
        <f t="shared" si="34"/>
        <v>-0.52</v>
      </c>
      <c r="F2485" s="207">
        <f t="shared" si="35"/>
        <v>0</v>
      </c>
      <c r="G2485" s="207">
        <f t="shared" si="32"/>
        <v>2.3974362305047237E-2</v>
      </c>
      <c r="H2485" s="207">
        <f t="shared" si="36"/>
        <v>0.37906795167016882</v>
      </c>
      <c r="I2485" s="225"/>
      <c r="J2485" s="225"/>
      <c r="K2485" s="225"/>
      <c r="L2485" s="225"/>
      <c r="M2485" s="225"/>
      <c r="N2485" s="225"/>
      <c r="O2485" s="229">
        <v>10633.3</v>
      </c>
      <c r="P2485" s="228">
        <f t="shared" si="37"/>
        <v>-0.51783901615265138</v>
      </c>
    </row>
    <row r="2486" spans="1:16" x14ac:dyDescent="0.35">
      <c r="A2486" s="204">
        <f>'[2]37 01.04.12'!A1511</f>
        <v>43250</v>
      </c>
      <c r="B2486" s="229">
        <v>14568.747613</v>
      </c>
      <c r="C2486" s="207">
        <f t="shared" si="33"/>
        <v>-0.18</v>
      </c>
      <c r="D2486" s="238">
        <v>58.244599999999998</v>
      </c>
      <c r="E2486" s="207">
        <f t="shared" si="34"/>
        <v>-0.18</v>
      </c>
      <c r="F2486" s="207">
        <f t="shared" si="35"/>
        <v>0</v>
      </c>
      <c r="G2486" s="207">
        <f t="shared" si="32"/>
        <v>2.3978144602481974E-2</v>
      </c>
      <c r="H2486" s="207">
        <f t="shared" si="36"/>
        <v>0.37912775504357876</v>
      </c>
      <c r="I2486" s="225"/>
      <c r="J2486" s="225"/>
      <c r="K2486" s="225"/>
      <c r="L2486" s="225"/>
      <c r="M2486" s="225"/>
      <c r="N2486" s="225"/>
      <c r="O2486" s="229">
        <v>10614.35</v>
      </c>
      <c r="P2486" s="228">
        <f t="shared" si="37"/>
        <v>-0.17821372480790451</v>
      </c>
    </row>
    <row r="2487" spans="1:16" x14ac:dyDescent="0.35">
      <c r="A2487" s="204">
        <f>'[2]37 01.04.12'!A1512</f>
        <v>43251</v>
      </c>
      <c r="B2487" s="229">
        <v>14750.257234999999</v>
      </c>
      <c r="C2487" s="207">
        <f t="shared" si="33"/>
        <v>1.25</v>
      </c>
      <c r="D2487" s="238">
        <v>58.965200000000003</v>
      </c>
      <c r="E2487" s="207">
        <f t="shared" si="34"/>
        <v>1.24</v>
      </c>
      <c r="F2487" s="207">
        <f t="shared" si="35"/>
        <v>-1.0000000000000009E-2</v>
      </c>
      <c r="G2487" s="207">
        <f t="shared" si="32"/>
        <v>2.397436230504723E-2</v>
      </c>
      <c r="H2487" s="207">
        <f t="shared" si="36"/>
        <v>0.37906795167016871</v>
      </c>
      <c r="I2487" s="225"/>
      <c r="J2487" s="225"/>
      <c r="K2487" s="225"/>
      <c r="L2487" s="225"/>
      <c r="M2487" s="225"/>
      <c r="N2487" s="225"/>
      <c r="O2487" s="229">
        <v>10736.15</v>
      </c>
      <c r="P2487" s="228">
        <f t="shared" si="37"/>
        <v>1.1475031443281902</v>
      </c>
    </row>
    <row r="2488" spans="1:16" x14ac:dyDescent="0.35">
      <c r="A2488" s="204">
        <f>'[2]37 01.04.12'!A1513</f>
        <v>43252</v>
      </c>
      <c r="B2488" s="229">
        <v>14695.397875000001</v>
      </c>
      <c r="C2488" s="207">
        <f t="shared" si="33"/>
        <v>-0.37</v>
      </c>
      <c r="D2488" s="238">
        <v>58.7455</v>
      </c>
      <c r="E2488" s="207">
        <f t="shared" si="34"/>
        <v>-0.37</v>
      </c>
      <c r="F2488" s="207">
        <f t="shared" si="35"/>
        <v>0</v>
      </c>
      <c r="G2488" s="207">
        <f t="shared" si="32"/>
        <v>2.397436230504723E-2</v>
      </c>
      <c r="H2488" s="207">
        <f t="shared" si="36"/>
        <v>0.37906795167016871</v>
      </c>
      <c r="I2488" s="225"/>
      <c r="J2488" s="225"/>
      <c r="K2488" s="225"/>
      <c r="L2488" s="225"/>
      <c r="M2488" s="225"/>
      <c r="N2488" s="225"/>
      <c r="O2488" s="229">
        <v>10696.2</v>
      </c>
      <c r="P2488" s="228">
        <f t="shared" si="37"/>
        <v>-0.37210731966299754</v>
      </c>
    </row>
    <row r="2489" spans="1:16" x14ac:dyDescent="0.35">
      <c r="A2489" s="204">
        <f>'[2]37 01.04.12'!A1514</f>
        <v>43255</v>
      </c>
      <c r="B2489" s="229">
        <v>14604.107803000001</v>
      </c>
      <c r="C2489" s="207">
        <f t="shared" si="33"/>
        <v>-0.62</v>
      </c>
      <c r="D2489" s="238">
        <v>58.376899999999999</v>
      </c>
      <c r="E2489" s="207">
        <f t="shared" si="34"/>
        <v>-0.63</v>
      </c>
      <c r="F2489" s="207">
        <f t="shared" si="35"/>
        <v>-1.0000000000000009E-2</v>
      </c>
      <c r="G2489" s="207">
        <f t="shared" si="32"/>
        <v>2.3970511853698622E-2</v>
      </c>
      <c r="H2489" s="207">
        <f t="shared" si="36"/>
        <v>0.37900707068876238</v>
      </c>
      <c r="I2489" s="225"/>
      <c r="J2489" s="225"/>
      <c r="K2489" s="225"/>
      <c r="L2489" s="225"/>
      <c r="M2489" s="225"/>
      <c r="N2489" s="225"/>
      <c r="O2489" s="229">
        <v>10628.5</v>
      </c>
      <c r="P2489" s="228">
        <f t="shared" si="37"/>
        <v>-0.6329350610497253</v>
      </c>
    </row>
    <row r="2490" spans="1:16" x14ac:dyDescent="0.35">
      <c r="A2490" s="204">
        <f>'[2]37 01.04.12'!A1515</f>
        <v>43256</v>
      </c>
      <c r="B2490" s="229">
        <v>14555.521337</v>
      </c>
      <c r="C2490" s="207">
        <f t="shared" si="33"/>
        <v>-0.33</v>
      </c>
      <c r="D2490" s="238">
        <v>58.182699999999997</v>
      </c>
      <c r="E2490" s="207">
        <f t="shared" si="34"/>
        <v>-0.33</v>
      </c>
      <c r="F2490" s="207">
        <f t="shared" si="35"/>
        <v>0</v>
      </c>
      <c r="G2490" s="207">
        <f t="shared" si="32"/>
        <v>2.3970511853698622E-2</v>
      </c>
      <c r="H2490" s="207">
        <f t="shared" si="36"/>
        <v>0.37900707068876238</v>
      </c>
      <c r="I2490" s="225"/>
      <c r="J2490" s="225"/>
      <c r="K2490" s="225"/>
      <c r="L2490" s="225"/>
      <c r="M2490" s="225"/>
      <c r="N2490" s="225"/>
      <c r="O2490" s="229">
        <v>10593.15</v>
      </c>
      <c r="P2490" s="228">
        <f t="shared" si="37"/>
        <v>-0.33259632121183952</v>
      </c>
    </row>
    <row r="2491" spans="1:16" x14ac:dyDescent="0.35">
      <c r="A2491" s="204">
        <f>'[2]37 01.04.12'!A1516</f>
        <v>43257</v>
      </c>
      <c r="B2491" s="229">
        <v>14681.25</v>
      </c>
      <c r="C2491" s="207">
        <f t="shared" si="33"/>
        <v>0.86</v>
      </c>
      <c r="D2491" s="238">
        <v>58.681399999999996</v>
      </c>
      <c r="E2491" s="207">
        <f t="shared" si="34"/>
        <v>0.86</v>
      </c>
      <c r="F2491" s="207">
        <f t="shared" si="35"/>
        <v>0</v>
      </c>
      <c r="G2491" s="207">
        <f t="shared" si="32"/>
        <v>2.397436230504723E-2</v>
      </c>
      <c r="H2491" s="207">
        <f t="shared" si="36"/>
        <v>0.37906795167016871</v>
      </c>
      <c r="I2491" s="225"/>
      <c r="J2491" s="225"/>
      <c r="K2491" s="225"/>
      <c r="L2491" s="225"/>
      <c r="M2491" s="225"/>
      <c r="N2491" s="225"/>
      <c r="O2491" s="229">
        <v>10684.65</v>
      </c>
      <c r="P2491" s="228">
        <f t="shared" si="37"/>
        <v>0.8637657354044832</v>
      </c>
    </row>
    <row r="2492" spans="1:16" x14ac:dyDescent="0.35">
      <c r="A2492" s="204">
        <f>'[2]37 01.04.12'!A1517</f>
        <v>43258</v>
      </c>
      <c r="B2492" s="229">
        <v>14796.24144</v>
      </c>
      <c r="C2492" s="207">
        <f t="shared" si="33"/>
        <v>0.78</v>
      </c>
      <c r="D2492" s="238">
        <v>59.116799999999998</v>
      </c>
      <c r="E2492" s="207">
        <f t="shared" si="34"/>
        <v>0.74</v>
      </c>
      <c r="F2492" s="207">
        <f t="shared" si="35"/>
        <v>-4.0000000000000036E-2</v>
      </c>
      <c r="G2492" s="207">
        <f t="shared" si="32"/>
        <v>2.4063358309066214E-2</v>
      </c>
      <c r="H2492" s="207">
        <f t="shared" si="36"/>
        <v>0.38047510204693619</v>
      </c>
      <c r="I2492" s="225"/>
      <c r="J2492" s="225"/>
      <c r="K2492" s="225"/>
      <c r="L2492" s="225"/>
      <c r="M2492" s="225"/>
      <c r="N2492" s="225"/>
      <c r="O2492" s="229">
        <v>10768.35</v>
      </c>
      <c r="P2492" s="228">
        <f t="shared" si="37"/>
        <v>0.78336679254819508</v>
      </c>
    </row>
    <row r="2493" spans="1:16" x14ac:dyDescent="0.35">
      <c r="A2493" s="204">
        <f>'[2]37 01.04.12'!A1518</f>
        <v>43259</v>
      </c>
      <c r="B2493" s="229">
        <v>14795.30709</v>
      </c>
      <c r="C2493" s="207">
        <f t="shared" si="33"/>
        <v>-0.01</v>
      </c>
      <c r="D2493" s="238">
        <v>59.107300000000002</v>
      </c>
      <c r="E2493" s="207">
        <f t="shared" si="34"/>
        <v>-0.02</v>
      </c>
      <c r="F2493" s="207">
        <f t="shared" si="35"/>
        <v>-0.01</v>
      </c>
      <c r="G2493" s="207">
        <f t="shared" si="32"/>
        <v>2.4063358309066214E-2</v>
      </c>
      <c r="H2493" s="207">
        <f t="shared" si="36"/>
        <v>0.38047510204693619</v>
      </c>
      <c r="I2493" s="225"/>
      <c r="J2493" s="225"/>
      <c r="K2493" s="225"/>
      <c r="L2493" s="225"/>
      <c r="M2493" s="225"/>
      <c r="N2493" s="225"/>
      <c r="O2493" s="229">
        <v>10767.65</v>
      </c>
      <c r="P2493" s="228">
        <f t="shared" si="37"/>
        <v>-6.5005316506310399E-3</v>
      </c>
    </row>
    <row r="2494" spans="1:16" x14ac:dyDescent="0.35">
      <c r="A2494" s="204">
        <f>'[2]37 01.04.12'!A1519</f>
        <v>43262</v>
      </c>
      <c r="B2494" s="229">
        <v>14821.798804</v>
      </c>
      <c r="C2494" s="207">
        <f t="shared" si="33"/>
        <v>0.18</v>
      </c>
      <c r="D2494" s="238">
        <v>59.208300000000001</v>
      </c>
      <c r="E2494" s="207">
        <f t="shared" si="34"/>
        <v>0.17</v>
      </c>
      <c r="F2494" s="207">
        <f t="shared" si="35"/>
        <v>-9.9999999999999811E-3</v>
      </c>
      <c r="G2494" s="207">
        <f t="shared" si="32"/>
        <v>2.4059320177857262E-2</v>
      </c>
      <c r="H2494" s="207">
        <f t="shared" si="36"/>
        <v>0.38041125358638167</v>
      </c>
      <c r="I2494" s="225"/>
      <c r="J2494" s="225"/>
      <c r="K2494" s="225"/>
      <c r="L2494" s="225"/>
      <c r="M2494" s="225"/>
      <c r="N2494" s="225"/>
      <c r="O2494" s="229">
        <v>10786.95</v>
      </c>
      <c r="P2494" s="228">
        <f t="shared" si="37"/>
        <v>0.17924059567316072</v>
      </c>
    </row>
    <row r="2495" spans="1:16" x14ac:dyDescent="0.35">
      <c r="A2495" s="204">
        <f>'[2]37 01.04.12'!A1520</f>
        <v>43263</v>
      </c>
      <c r="B2495" s="229">
        <v>14898.663252</v>
      </c>
      <c r="C2495" s="207">
        <f t="shared" si="33"/>
        <v>0.52</v>
      </c>
      <c r="D2495" s="238">
        <v>59.511699999999998</v>
      </c>
      <c r="E2495" s="207">
        <f t="shared" si="34"/>
        <v>0.51</v>
      </c>
      <c r="F2495" s="207">
        <f t="shared" si="35"/>
        <v>-1.0000000000000009E-2</v>
      </c>
      <c r="G2495" s="207">
        <f t="shared" si="32"/>
        <v>2.4055214049542271E-2</v>
      </c>
      <c r="H2495" s="207">
        <f t="shared" si="36"/>
        <v>0.38034632999718027</v>
      </c>
      <c r="I2495" s="225"/>
      <c r="J2495" s="225"/>
      <c r="K2495" s="225"/>
      <c r="L2495" s="225"/>
      <c r="M2495" s="225"/>
      <c r="N2495" s="225"/>
      <c r="O2495" s="229">
        <v>10842.85</v>
      </c>
      <c r="P2495" s="228">
        <f t="shared" si="37"/>
        <v>0.51821877361070212</v>
      </c>
    </row>
    <row r="2496" spans="1:16" x14ac:dyDescent="0.35">
      <c r="A2496" s="204">
        <f>'[2]37 01.04.12'!A1521</f>
        <v>43264</v>
      </c>
      <c r="B2496" s="229">
        <v>14917.680127</v>
      </c>
      <c r="C2496" s="207">
        <f t="shared" si="33"/>
        <v>0.13</v>
      </c>
      <c r="D2496" s="238">
        <v>59.584400000000002</v>
      </c>
      <c r="E2496" s="207">
        <f t="shared" si="34"/>
        <v>0.12</v>
      </c>
      <c r="F2496" s="207">
        <f t="shared" si="35"/>
        <v>-1.0000000000000009E-2</v>
      </c>
      <c r="G2496" s="207">
        <f t="shared" si="32"/>
        <v>2.405103988929469E-2</v>
      </c>
      <c r="H2496" s="207">
        <f t="shared" si="36"/>
        <v>0.38028033072867584</v>
      </c>
      <c r="I2496" s="225"/>
      <c r="J2496" s="225"/>
      <c r="K2496" s="225"/>
      <c r="L2496" s="225"/>
      <c r="M2496" s="225"/>
      <c r="N2496" s="225"/>
      <c r="O2496" s="229">
        <v>10856.7</v>
      </c>
      <c r="P2496" s="228">
        <f t="shared" si="37"/>
        <v>0.12773394448876782</v>
      </c>
    </row>
    <row r="2497" spans="1:16" x14ac:dyDescent="0.35">
      <c r="A2497" s="204">
        <f>'[2]37 01.04.12'!A1522</f>
        <v>43265</v>
      </c>
      <c r="B2497" s="229">
        <v>14871.970166999999</v>
      </c>
      <c r="C2497" s="207">
        <f t="shared" si="33"/>
        <v>-0.31</v>
      </c>
      <c r="D2497" s="238">
        <v>59.402500000000003</v>
      </c>
      <c r="E2497" s="207">
        <f t="shared" si="34"/>
        <v>-0.31</v>
      </c>
      <c r="F2497" s="207">
        <f t="shared" si="35"/>
        <v>0</v>
      </c>
      <c r="G2497" s="207">
        <f t="shared" si="32"/>
        <v>2.405103988929469E-2</v>
      </c>
      <c r="H2497" s="207">
        <f t="shared" si="36"/>
        <v>0.38028033072867584</v>
      </c>
      <c r="I2497" s="225"/>
      <c r="J2497" s="225"/>
      <c r="K2497" s="225"/>
      <c r="L2497" s="225"/>
      <c r="M2497" s="225"/>
      <c r="N2497" s="225"/>
      <c r="O2497" s="229">
        <v>10808.05</v>
      </c>
      <c r="P2497" s="228">
        <f t="shared" si="37"/>
        <v>-0.44811038344986465</v>
      </c>
    </row>
    <row r="2498" spans="1:16" x14ac:dyDescent="0.35">
      <c r="A2498" s="204">
        <f>'[2]37 01.04.12'!A1523</f>
        <v>43266</v>
      </c>
      <c r="B2498" s="229">
        <v>14885.303715</v>
      </c>
      <c r="C2498" s="207">
        <f t="shared" si="33"/>
        <v>0.09</v>
      </c>
      <c r="D2498" s="238">
        <v>59.454500000000003</v>
      </c>
      <c r="E2498" s="207">
        <f t="shared" si="34"/>
        <v>0.09</v>
      </c>
      <c r="F2498" s="207">
        <f t="shared" si="35"/>
        <v>0</v>
      </c>
      <c r="G2498" s="207">
        <f t="shared" si="32"/>
        <v>2.4055214049542268E-2</v>
      </c>
      <c r="H2498" s="207">
        <f t="shared" si="36"/>
        <v>0.38034632999718021</v>
      </c>
      <c r="I2498" s="225"/>
      <c r="J2498" s="225"/>
      <c r="K2498" s="225"/>
      <c r="L2498" s="225"/>
      <c r="M2498" s="225"/>
      <c r="N2498" s="225"/>
      <c r="O2498" s="229">
        <v>10817.7</v>
      </c>
      <c r="P2498" s="228">
        <f t="shared" si="37"/>
        <v>8.9285301233816047E-2</v>
      </c>
    </row>
    <row r="2499" spans="1:16" x14ac:dyDescent="0.35">
      <c r="A2499" s="204">
        <f>'[2]37 01.04.12'!A1524</f>
        <v>43269</v>
      </c>
      <c r="B2499" s="229">
        <v>14860.728155000001</v>
      </c>
      <c r="C2499" s="207">
        <f t="shared" si="33"/>
        <v>-0.17</v>
      </c>
      <c r="D2499" s="238">
        <v>59.3506</v>
      </c>
      <c r="E2499" s="207">
        <f t="shared" si="34"/>
        <v>-0.17</v>
      </c>
      <c r="F2499" s="207">
        <f t="shared" si="35"/>
        <v>0</v>
      </c>
      <c r="G2499" s="207">
        <f t="shared" si="32"/>
        <v>2.4055214049542268E-2</v>
      </c>
      <c r="H2499" s="207">
        <f t="shared" si="36"/>
        <v>0.38034632999718021</v>
      </c>
      <c r="I2499" s="225"/>
      <c r="J2499" s="225"/>
      <c r="K2499" s="225"/>
      <c r="L2499" s="225"/>
      <c r="M2499" s="225"/>
      <c r="N2499" s="225"/>
      <c r="O2499" s="229">
        <v>10799.85</v>
      </c>
      <c r="P2499" s="228">
        <f t="shared" si="37"/>
        <v>-0.16500734906681053</v>
      </c>
    </row>
    <row r="2500" spans="1:16" x14ac:dyDescent="0.35">
      <c r="A2500" s="204">
        <f>'[2]37 01.04.12'!A1525</f>
        <v>43270</v>
      </c>
      <c r="B2500" s="229">
        <v>14737.698995000001</v>
      </c>
      <c r="C2500" s="207">
        <f t="shared" si="33"/>
        <v>-0.83</v>
      </c>
      <c r="D2500" s="238">
        <v>58.860999999999997</v>
      </c>
      <c r="E2500" s="207">
        <f t="shared" si="34"/>
        <v>-0.82</v>
      </c>
      <c r="F2500" s="207">
        <f t="shared" si="35"/>
        <v>1.0000000000000009E-2</v>
      </c>
      <c r="G2500" s="207">
        <f t="shared" si="32"/>
        <v>2.4080109317098392E-2</v>
      </c>
      <c r="H2500" s="207">
        <f t="shared" si="36"/>
        <v>0.38073995873936345</v>
      </c>
      <c r="I2500" s="225"/>
      <c r="J2500" s="225"/>
      <c r="K2500" s="225"/>
      <c r="L2500" s="225"/>
      <c r="M2500" s="225"/>
      <c r="N2500" s="225"/>
      <c r="O2500" s="229">
        <v>10710.45</v>
      </c>
      <c r="P2500" s="228">
        <f t="shared" si="37"/>
        <v>-0.82778927485103615</v>
      </c>
    </row>
    <row r="2501" spans="1:16" x14ac:dyDescent="0.35">
      <c r="A2501" s="204">
        <f>'[2]37 01.04.12'!A1526</f>
        <v>43271</v>
      </c>
      <c r="B2501" s="229">
        <v>14822.461284000001</v>
      </c>
      <c r="C2501" s="207">
        <f t="shared" si="33"/>
        <v>0.57999999999999996</v>
      </c>
      <c r="D2501" s="238">
        <v>59.196599999999997</v>
      </c>
      <c r="E2501" s="207">
        <f t="shared" si="34"/>
        <v>0.56999999999999995</v>
      </c>
      <c r="F2501" s="207">
        <f t="shared" si="35"/>
        <v>-1.0000000000000009E-2</v>
      </c>
      <c r="G2501" s="207">
        <f t="shared" si="32"/>
        <v>2.407607399543274E-2</v>
      </c>
      <c r="H2501" s="207">
        <f t="shared" si="36"/>
        <v>0.38067615470158905</v>
      </c>
      <c r="I2501" s="225"/>
      <c r="J2501" s="225"/>
      <c r="K2501" s="225"/>
      <c r="L2501" s="225"/>
      <c r="M2501" s="225"/>
      <c r="N2501" s="225"/>
      <c r="O2501" s="229">
        <v>10772.05</v>
      </c>
      <c r="P2501" s="228">
        <f t="shared" si="37"/>
        <v>0.57513923317879778</v>
      </c>
    </row>
    <row r="2502" spans="1:16" x14ac:dyDescent="0.35">
      <c r="A2502" s="204">
        <f>'[2]37 01.04.12'!A1527</f>
        <v>43272</v>
      </c>
      <c r="B2502" s="229">
        <v>14782.869503</v>
      </c>
      <c r="C2502" s="207">
        <f t="shared" si="33"/>
        <v>-0.27</v>
      </c>
      <c r="D2502" s="238">
        <v>59.037500000000001</v>
      </c>
      <c r="E2502" s="207">
        <f t="shared" si="34"/>
        <v>-0.27</v>
      </c>
      <c r="F2502" s="207">
        <f t="shared" si="35"/>
        <v>0</v>
      </c>
      <c r="G2502" s="207">
        <f t="shared" si="32"/>
        <v>2.4080109317098392E-2</v>
      </c>
      <c r="H2502" s="207">
        <f t="shared" si="36"/>
        <v>0.38073995873936345</v>
      </c>
      <c r="I2502" s="225"/>
      <c r="J2502" s="225"/>
      <c r="K2502" s="225"/>
      <c r="L2502" s="225"/>
      <c r="M2502" s="225"/>
      <c r="N2502" s="225"/>
      <c r="O2502" s="229">
        <v>10741.1</v>
      </c>
      <c r="P2502" s="228">
        <f t="shared" si="37"/>
        <v>-0.28731764148884298</v>
      </c>
    </row>
    <row r="2503" spans="1:16" x14ac:dyDescent="0.35">
      <c r="A2503" s="204">
        <f>'[2]37 01.04.12'!A1528</f>
        <v>43273</v>
      </c>
      <c r="B2503" s="229">
        <v>14894.018690999999</v>
      </c>
      <c r="C2503" s="207">
        <f t="shared" si="33"/>
        <v>0.75</v>
      </c>
      <c r="D2503" s="238">
        <v>59.471899999999998</v>
      </c>
      <c r="E2503" s="207">
        <f t="shared" si="34"/>
        <v>0.74</v>
      </c>
      <c r="F2503" s="207">
        <f t="shared" si="35"/>
        <v>-1.0000000000000009E-2</v>
      </c>
      <c r="G2503" s="207">
        <f t="shared" si="32"/>
        <v>2.407607399543274E-2</v>
      </c>
      <c r="H2503" s="207">
        <f t="shared" si="36"/>
        <v>0.38067615470158905</v>
      </c>
      <c r="I2503" s="225"/>
      <c r="J2503" s="225"/>
      <c r="K2503" s="225"/>
      <c r="L2503" s="225"/>
      <c r="M2503" s="225"/>
      <c r="N2503" s="225"/>
      <c r="O2503" s="229">
        <v>10821.85</v>
      </c>
      <c r="P2503" s="228">
        <f t="shared" si="37"/>
        <v>0.75178519890886408</v>
      </c>
    </row>
    <row r="2504" spans="1:16" x14ac:dyDescent="0.35">
      <c r="A2504" s="204">
        <f>'[2]37 01.04.12'!A1529</f>
        <v>43276</v>
      </c>
      <c r="B2504" s="229">
        <v>14812.280822000001</v>
      </c>
      <c r="C2504" s="207">
        <f t="shared" si="33"/>
        <v>-0.55000000000000004</v>
      </c>
      <c r="D2504" s="238">
        <v>59.147599999999997</v>
      </c>
      <c r="E2504" s="207">
        <f t="shared" si="34"/>
        <v>-0.55000000000000004</v>
      </c>
      <c r="F2504" s="207">
        <f t="shared" si="35"/>
        <v>0</v>
      </c>
      <c r="G2504" s="207">
        <f t="shared" si="32"/>
        <v>2.4080109317098392E-2</v>
      </c>
      <c r="H2504" s="207">
        <f t="shared" si="36"/>
        <v>0.38073995873936345</v>
      </c>
      <c r="I2504" s="225"/>
      <c r="J2504" s="225"/>
      <c r="K2504" s="225"/>
      <c r="L2504" s="225"/>
      <c r="M2504" s="225"/>
      <c r="N2504" s="225"/>
      <c r="O2504" s="229">
        <v>10762.45</v>
      </c>
      <c r="P2504" s="228">
        <f t="shared" si="37"/>
        <v>-0.54888951519379436</v>
      </c>
    </row>
    <row r="2505" spans="1:16" x14ac:dyDescent="0.35">
      <c r="A2505" s="204">
        <f>'[2]37 01.04.12'!A1530</f>
        <v>43277</v>
      </c>
      <c r="B2505" s="229">
        <v>14821.446914</v>
      </c>
      <c r="C2505" s="207">
        <f t="shared" si="33"/>
        <v>0.06</v>
      </c>
      <c r="D2505" s="238">
        <v>59.181600000000003</v>
      </c>
      <c r="E2505" s="207">
        <f t="shared" si="34"/>
        <v>0.06</v>
      </c>
      <c r="F2505" s="207">
        <f t="shared" si="35"/>
        <v>0</v>
      </c>
      <c r="G2505" s="207">
        <f t="shared" si="32"/>
        <v>2.4084076724088212E-2</v>
      </c>
      <c r="H2505" s="207">
        <f t="shared" si="36"/>
        <v>0.38080268895182701</v>
      </c>
      <c r="I2505" s="225"/>
      <c r="J2505" s="225"/>
      <c r="K2505" s="225"/>
      <c r="L2505" s="225"/>
      <c r="M2505" s="225"/>
      <c r="N2505" s="225"/>
      <c r="O2505" s="229">
        <v>10769.15</v>
      </c>
      <c r="P2505" s="228">
        <f t="shared" si="37"/>
        <v>6.2253483175289163E-2</v>
      </c>
    </row>
    <row r="2506" spans="1:16" x14ac:dyDescent="0.35">
      <c r="A2506" s="204">
        <f>'[2]37 01.04.12'!A1531</f>
        <v>43278</v>
      </c>
      <c r="B2506" s="229">
        <v>14694.160994</v>
      </c>
      <c r="C2506" s="207">
        <f t="shared" si="33"/>
        <v>-0.86</v>
      </c>
      <c r="D2506" s="238">
        <v>58.673699999999997</v>
      </c>
      <c r="E2506" s="207">
        <f t="shared" si="34"/>
        <v>-0.86</v>
      </c>
      <c r="F2506" s="207">
        <f t="shared" si="35"/>
        <v>0</v>
      </c>
      <c r="G2506" s="207">
        <f t="shared" si="32"/>
        <v>2.4084076724088212E-2</v>
      </c>
      <c r="H2506" s="207">
        <f t="shared" si="36"/>
        <v>0.38080268895182701</v>
      </c>
      <c r="I2506" s="225"/>
      <c r="J2506" s="225"/>
      <c r="K2506" s="225"/>
      <c r="L2506" s="225"/>
      <c r="M2506" s="225"/>
      <c r="N2506" s="225"/>
      <c r="O2506" s="229">
        <v>10671.4</v>
      </c>
      <c r="P2506" s="228">
        <f t="shared" si="37"/>
        <v>-0.90768537906891456</v>
      </c>
    </row>
    <row r="2507" spans="1:16" x14ac:dyDescent="0.35">
      <c r="A2507" s="204">
        <f>'[2]37 01.04.12'!A1532</f>
        <v>43279</v>
      </c>
      <c r="B2507" s="229">
        <v>14581.530720000001</v>
      </c>
      <c r="C2507" s="207">
        <f t="shared" si="33"/>
        <v>-0.77</v>
      </c>
      <c r="D2507" s="238">
        <v>58.224699999999999</v>
      </c>
      <c r="E2507" s="207">
        <f t="shared" si="34"/>
        <v>-0.77</v>
      </c>
      <c r="F2507" s="207">
        <f t="shared" si="35"/>
        <v>0</v>
      </c>
      <c r="G2507" s="207">
        <f t="shared" si="32"/>
        <v>2.4084076724088212E-2</v>
      </c>
      <c r="H2507" s="207">
        <f t="shared" si="36"/>
        <v>0.38080268895182701</v>
      </c>
      <c r="I2507" s="225"/>
      <c r="J2507" s="225"/>
      <c r="K2507" s="225"/>
      <c r="L2507" s="225"/>
      <c r="M2507" s="225"/>
      <c r="N2507" s="225"/>
      <c r="O2507" s="229">
        <v>10589.1</v>
      </c>
      <c r="P2507" s="228">
        <f t="shared" si="37"/>
        <v>-0.77122027100473489</v>
      </c>
    </row>
    <row r="2508" spans="1:16" x14ac:dyDescent="0.35">
      <c r="A2508" s="204">
        <f>'[2]37 01.04.12'!A1533</f>
        <v>43280</v>
      </c>
      <c r="B2508" s="229">
        <v>14753.907273999999</v>
      </c>
      <c r="C2508" s="207">
        <f t="shared" si="33"/>
        <v>1.18</v>
      </c>
      <c r="D2508" s="238">
        <v>58.910299999999999</v>
      </c>
      <c r="E2508" s="207">
        <f t="shared" si="34"/>
        <v>1.18</v>
      </c>
      <c r="F2508" s="207">
        <f t="shared" si="35"/>
        <v>0</v>
      </c>
      <c r="G2508" s="207">
        <f t="shared" si="32"/>
        <v>2.4087976249959821E-2</v>
      </c>
      <c r="H2508" s="207">
        <f t="shared" si="36"/>
        <v>0.38086434586957219</v>
      </c>
      <c r="I2508" s="225"/>
      <c r="J2508" s="225"/>
      <c r="K2508" s="225"/>
      <c r="L2508" s="225"/>
      <c r="M2508" s="225"/>
      <c r="N2508" s="225"/>
      <c r="O2508" s="229">
        <v>10714.3</v>
      </c>
      <c r="P2508" s="228">
        <f t="shared" si="37"/>
        <v>1.1823478860337415</v>
      </c>
    </row>
    <row r="2509" spans="1:16" x14ac:dyDescent="0.35">
      <c r="A2509" s="204">
        <f>'[2]37 01.04.12'!A1534</f>
        <v>43283</v>
      </c>
      <c r="B2509" s="229">
        <v>14675.416592</v>
      </c>
      <c r="C2509" s="207">
        <f t="shared" si="33"/>
        <v>-0.53</v>
      </c>
      <c r="D2509" s="238">
        <v>58.589599999999997</v>
      </c>
      <c r="E2509" s="207">
        <f t="shared" si="34"/>
        <v>-0.54</v>
      </c>
      <c r="F2509" s="207">
        <f t="shared" si="35"/>
        <v>-1.0000000000000009E-2</v>
      </c>
      <c r="G2509" s="207">
        <f t="shared" si="32"/>
        <v>2.4087976249959821E-2</v>
      </c>
      <c r="H2509" s="207">
        <f t="shared" si="36"/>
        <v>0.38086434586957219</v>
      </c>
      <c r="I2509" s="225"/>
      <c r="J2509" s="225"/>
      <c r="K2509" s="225"/>
      <c r="L2509" s="225"/>
      <c r="M2509" s="225"/>
      <c r="N2509" s="225"/>
      <c r="O2509" s="229">
        <v>10657.3</v>
      </c>
      <c r="P2509" s="228">
        <f t="shared" si="37"/>
        <v>-0.53199929066761242</v>
      </c>
    </row>
    <row r="2510" spans="1:16" x14ac:dyDescent="0.35">
      <c r="A2510" s="204">
        <f>'[2]37 01.04.12'!A1535</f>
        <v>43284</v>
      </c>
      <c r="B2510" s="229">
        <v>14734.105589999999</v>
      </c>
      <c r="C2510" s="207">
        <f t="shared" si="33"/>
        <v>0.4</v>
      </c>
      <c r="D2510" s="238">
        <v>58.817799999999998</v>
      </c>
      <c r="E2510" s="207">
        <f t="shared" si="34"/>
        <v>0.39</v>
      </c>
      <c r="F2510" s="207">
        <f t="shared" si="35"/>
        <v>-1.0000000000000009E-2</v>
      </c>
      <c r="G2510" s="207">
        <f t="shared" si="32"/>
        <v>2.4087976249959821E-2</v>
      </c>
      <c r="H2510" s="207">
        <f t="shared" si="36"/>
        <v>0.38086434586957219</v>
      </c>
      <c r="I2510" s="225"/>
      <c r="J2510" s="225"/>
      <c r="K2510" s="225"/>
      <c r="L2510" s="225"/>
      <c r="M2510" s="225"/>
      <c r="N2510" s="225"/>
      <c r="O2510" s="229">
        <v>10699.9</v>
      </c>
      <c r="P2510" s="228">
        <f t="shared" si="37"/>
        <v>0.39972600940200953</v>
      </c>
    </row>
    <row r="2511" spans="1:16" x14ac:dyDescent="0.35">
      <c r="A2511" s="204">
        <f>'[2]37 01.04.12'!A1536</f>
        <v>43285</v>
      </c>
      <c r="B2511" s="229">
        <v>14830.497656</v>
      </c>
      <c r="C2511" s="207">
        <f t="shared" si="33"/>
        <v>0.65</v>
      </c>
      <c r="D2511" s="238">
        <v>59.199100000000001</v>
      </c>
      <c r="E2511" s="207">
        <f t="shared" si="34"/>
        <v>0.65</v>
      </c>
      <c r="F2511" s="207">
        <f t="shared" si="35"/>
        <v>0</v>
      </c>
      <c r="G2511" s="207">
        <f t="shared" si="32"/>
        <v>2.4087976249959821E-2</v>
      </c>
      <c r="H2511" s="207">
        <f t="shared" si="36"/>
        <v>0.38086434586957219</v>
      </c>
      <c r="I2511" s="225"/>
      <c r="J2511" s="225"/>
      <c r="K2511" s="225"/>
      <c r="L2511" s="225"/>
      <c r="M2511" s="225"/>
      <c r="N2511" s="225"/>
      <c r="O2511" s="229">
        <v>10769.9</v>
      </c>
      <c r="P2511" s="228">
        <f t="shared" si="37"/>
        <v>0.65421172160487484</v>
      </c>
    </row>
    <row r="2512" spans="1:16" x14ac:dyDescent="0.35">
      <c r="A2512" s="204">
        <f>'[2]37 01.04.12'!A1537</f>
        <v>43286</v>
      </c>
      <c r="B2512" s="229">
        <v>14808.540886999999</v>
      </c>
      <c r="C2512" s="207">
        <f t="shared" si="33"/>
        <v>-0.15</v>
      </c>
      <c r="D2512" s="238">
        <v>59.110399999999998</v>
      </c>
      <c r="E2512" s="207">
        <f t="shared" si="34"/>
        <v>-0.15</v>
      </c>
      <c r="F2512" s="207">
        <f t="shared" si="35"/>
        <v>0</v>
      </c>
      <c r="G2512" s="207">
        <f t="shared" si="32"/>
        <v>2.4091807927675162E-2</v>
      </c>
      <c r="H2512" s="207">
        <f t="shared" si="36"/>
        <v>0.38092493001377309</v>
      </c>
      <c r="I2512" s="225"/>
      <c r="J2512" s="225"/>
      <c r="K2512" s="225"/>
      <c r="L2512" s="225"/>
      <c r="M2512" s="225"/>
      <c r="N2512" s="225"/>
      <c r="O2512" s="229">
        <v>10749.75</v>
      </c>
      <c r="P2512" s="228">
        <f t="shared" si="37"/>
        <v>-0.18709551620720374</v>
      </c>
    </row>
    <row r="2513" spans="1:16" x14ac:dyDescent="0.35">
      <c r="A2513" s="204">
        <f>'[2]37 01.04.12'!A1538</f>
        <v>43287</v>
      </c>
      <c r="B2513" s="229">
        <v>14840.128642</v>
      </c>
      <c r="C2513" s="207">
        <f t="shared" si="33"/>
        <v>0.21</v>
      </c>
      <c r="D2513" s="238">
        <v>59.230499999999999</v>
      </c>
      <c r="E2513" s="207">
        <f t="shared" si="34"/>
        <v>0.2</v>
      </c>
      <c r="F2513" s="207">
        <f t="shared" si="35"/>
        <v>-9.9999999999999811E-3</v>
      </c>
      <c r="G2513" s="207">
        <f t="shared" si="32"/>
        <v>2.4091807927675162E-2</v>
      </c>
      <c r="H2513" s="207">
        <f t="shared" si="36"/>
        <v>0.38092493001377309</v>
      </c>
      <c r="I2513" s="225"/>
      <c r="J2513" s="225"/>
      <c r="K2513" s="225"/>
      <c r="L2513" s="225"/>
      <c r="M2513" s="225"/>
      <c r="N2513" s="225"/>
      <c r="O2513" s="229">
        <v>10772.65</v>
      </c>
      <c r="P2513" s="228">
        <f t="shared" si="37"/>
        <v>0.21302820995836774</v>
      </c>
    </row>
    <row r="2514" spans="1:16" x14ac:dyDescent="0.35">
      <c r="A2514" s="204">
        <f>'[2]37 01.04.12'!A1539</f>
        <v>43290</v>
      </c>
      <c r="B2514" s="229">
        <v>14951.201166000001</v>
      </c>
      <c r="C2514" s="207">
        <f t="shared" si="33"/>
        <v>0.75</v>
      </c>
      <c r="D2514" s="238">
        <v>59.6706</v>
      </c>
      <c r="E2514" s="207">
        <f t="shared" si="34"/>
        <v>0.74</v>
      </c>
      <c r="F2514" s="207">
        <f t="shared" si="35"/>
        <v>-1.0000000000000009E-2</v>
      </c>
      <c r="G2514" s="207">
        <f t="shared" si="32"/>
        <v>2.4087976249959821E-2</v>
      </c>
      <c r="H2514" s="207">
        <f t="shared" si="36"/>
        <v>0.38086434586957219</v>
      </c>
      <c r="I2514" s="225"/>
      <c r="J2514" s="225"/>
      <c r="K2514" s="225"/>
      <c r="L2514" s="225"/>
      <c r="M2514" s="225"/>
      <c r="N2514" s="225"/>
      <c r="O2514" s="229">
        <v>10852.9</v>
      </c>
      <c r="P2514" s="228">
        <f t="shared" si="37"/>
        <v>0.74494205232695765</v>
      </c>
    </row>
    <row r="2515" spans="1:16" x14ac:dyDescent="0.35">
      <c r="A2515" s="204">
        <f>'[2]37 01.04.12'!A1540</f>
        <v>43291</v>
      </c>
      <c r="B2515" s="229">
        <v>15081.603713</v>
      </c>
      <c r="C2515" s="207">
        <f t="shared" si="33"/>
        <v>0.87</v>
      </c>
      <c r="D2515" s="238">
        <v>60.188099999999999</v>
      </c>
      <c r="E2515" s="207">
        <f t="shared" si="34"/>
        <v>0.87</v>
      </c>
      <c r="F2515" s="207">
        <f t="shared" si="35"/>
        <v>0</v>
      </c>
      <c r="G2515" s="207">
        <f t="shared" si="32"/>
        <v>2.4091807927675159E-2</v>
      </c>
      <c r="H2515" s="207">
        <f t="shared" si="36"/>
        <v>0.38092493001377303</v>
      </c>
      <c r="I2515" s="225"/>
      <c r="J2515" s="225"/>
      <c r="K2515" s="225"/>
      <c r="L2515" s="225"/>
      <c r="M2515" s="225"/>
      <c r="N2515" s="225"/>
      <c r="O2515" s="229">
        <v>10947.25</v>
      </c>
      <c r="P2515" s="228">
        <f t="shared" si="37"/>
        <v>0.86935289185379361</v>
      </c>
    </row>
    <row r="2516" spans="1:16" x14ac:dyDescent="0.35">
      <c r="A2516" s="204">
        <f>'[2]37 01.04.12'!A1541</f>
        <v>43292</v>
      </c>
      <c r="B2516" s="229">
        <v>15085.146385</v>
      </c>
      <c r="C2516" s="207">
        <f t="shared" si="33"/>
        <v>0.02</v>
      </c>
      <c r="D2516" s="238">
        <v>60.200499999999998</v>
      </c>
      <c r="E2516" s="207">
        <f t="shared" si="34"/>
        <v>0.02</v>
      </c>
      <c r="F2516" s="207">
        <f t="shared" si="35"/>
        <v>0</v>
      </c>
      <c r="G2516" s="207">
        <f t="shared" si="32"/>
        <v>2.4091807927675159E-2</v>
      </c>
      <c r="H2516" s="207">
        <f t="shared" si="36"/>
        <v>0.38092493001377303</v>
      </c>
      <c r="I2516" s="225"/>
      <c r="J2516" s="225"/>
      <c r="K2516" s="225"/>
      <c r="L2516" s="225"/>
      <c r="M2516" s="225"/>
      <c r="N2516" s="225"/>
      <c r="O2516" s="229">
        <v>10948.3</v>
      </c>
      <c r="P2516" s="228">
        <f t="shared" si="37"/>
        <v>9.5914499075043722E-3</v>
      </c>
    </row>
    <row r="2517" spans="1:16" x14ac:dyDescent="0.35">
      <c r="A2517" s="204">
        <f>'[2]37 01.04.12'!A1542</f>
        <v>43293</v>
      </c>
      <c r="B2517" s="229">
        <v>15190.815425000001</v>
      </c>
      <c r="C2517" s="207">
        <f t="shared" si="33"/>
        <v>0.7</v>
      </c>
      <c r="D2517" s="238">
        <v>60.621200000000002</v>
      </c>
      <c r="E2517" s="207">
        <f t="shared" si="34"/>
        <v>0.7</v>
      </c>
      <c r="F2517" s="207">
        <f t="shared" si="35"/>
        <v>0</v>
      </c>
      <c r="G2517" s="207">
        <f t="shared" si="32"/>
        <v>2.4091807927675159E-2</v>
      </c>
      <c r="H2517" s="207">
        <f t="shared" si="36"/>
        <v>0.38092493001377303</v>
      </c>
      <c r="I2517" s="225"/>
      <c r="J2517" s="225"/>
      <c r="K2517" s="225"/>
      <c r="L2517" s="225"/>
      <c r="M2517" s="225"/>
      <c r="N2517" s="225"/>
      <c r="O2517" s="229">
        <v>11023.2</v>
      </c>
      <c r="P2517" s="228">
        <f t="shared" si="37"/>
        <v>0.68412447594605064</v>
      </c>
    </row>
    <row r="2518" spans="1:16" x14ac:dyDescent="0.35">
      <c r="A2518" s="204">
        <f>'[2]37 01.04.12'!A1543</f>
        <v>43294</v>
      </c>
      <c r="B2518" s="229">
        <v>15184.875914</v>
      </c>
      <c r="C2518" s="207">
        <f t="shared" si="33"/>
        <v>-0.04</v>
      </c>
      <c r="D2518" s="238">
        <v>60.592500000000001</v>
      </c>
      <c r="E2518" s="207">
        <f t="shared" si="34"/>
        <v>-0.05</v>
      </c>
      <c r="F2518" s="207">
        <f t="shared" si="35"/>
        <v>-1.0000000000000002E-2</v>
      </c>
      <c r="G2518" s="207">
        <f t="shared" si="32"/>
        <v>2.4091807927675159E-2</v>
      </c>
      <c r="H2518" s="207">
        <f t="shared" si="36"/>
        <v>0.38092493001377303</v>
      </c>
      <c r="I2518" s="225"/>
      <c r="J2518" s="225"/>
      <c r="K2518" s="225"/>
      <c r="L2518" s="225"/>
      <c r="M2518" s="225"/>
      <c r="N2518" s="225"/>
      <c r="O2518" s="229">
        <v>11018.9</v>
      </c>
      <c r="P2518" s="228">
        <f t="shared" si="37"/>
        <v>-3.9008636330657986E-2</v>
      </c>
    </row>
    <row r="2519" spans="1:16" x14ac:dyDescent="0.35">
      <c r="A2519" s="204">
        <f>'[2]37 01.04.12'!A1544</f>
        <v>43297</v>
      </c>
      <c r="B2519" s="229">
        <v>15072.664187</v>
      </c>
      <c r="C2519" s="207">
        <f t="shared" si="33"/>
        <v>-0.74</v>
      </c>
      <c r="D2519" s="238">
        <v>60.142800000000001</v>
      </c>
      <c r="E2519" s="207">
        <f t="shared" si="34"/>
        <v>-0.74</v>
      </c>
      <c r="F2519" s="207">
        <f t="shared" si="35"/>
        <v>0</v>
      </c>
      <c r="G2519" s="207">
        <f t="shared" si="32"/>
        <v>2.4095571789601866E-2</v>
      </c>
      <c r="H2519" s="207">
        <f t="shared" si="36"/>
        <v>0.380984441896207</v>
      </c>
      <c r="I2519" s="225"/>
      <c r="J2519" s="225"/>
      <c r="K2519" s="225"/>
      <c r="L2519" s="225"/>
      <c r="M2519" s="225"/>
      <c r="N2519" s="225"/>
      <c r="O2519" s="229">
        <v>10936.85</v>
      </c>
      <c r="P2519" s="228">
        <f t="shared" si="37"/>
        <v>-0.74462968172865962</v>
      </c>
    </row>
    <row r="2520" spans="1:16" x14ac:dyDescent="0.35">
      <c r="A2520" s="204">
        <f>'[2]37 01.04.12'!A1545</f>
        <v>43298</v>
      </c>
      <c r="B2520" s="229">
        <v>15172.312894999999</v>
      </c>
      <c r="C2520" s="207">
        <f t="shared" si="33"/>
        <v>0.66</v>
      </c>
      <c r="D2520" s="238">
        <v>60.533999999999999</v>
      </c>
      <c r="E2520" s="207">
        <f t="shared" si="34"/>
        <v>0.65</v>
      </c>
      <c r="F2520" s="207">
        <f t="shared" si="35"/>
        <v>-1.0000000000000009E-2</v>
      </c>
      <c r="G2520" s="207">
        <f t="shared" ref="G2520:G2583" si="38">+STDEV(F2272:F2520)</f>
        <v>2.4095571789601866E-2</v>
      </c>
      <c r="H2520" s="207">
        <f t="shared" si="36"/>
        <v>0.380984441896207</v>
      </c>
      <c r="I2520" s="225"/>
      <c r="J2520" s="225"/>
      <c r="K2520" s="225"/>
      <c r="L2520" s="225"/>
      <c r="M2520" s="225"/>
      <c r="N2520" s="225"/>
      <c r="O2520" s="229">
        <v>11008.05</v>
      </c>
      <c r="P2520" s="228">
        <f t="shared" si="37"/>
        <v>0.65101011717266766</v>
      </c>
    </row>
    <row r="2521" spans="1:16" x14ac:dyDescent="0.35">
      <c r="A2521" s="204">
        <f>'[2]37 01.04.12'!A1546</f>
        <v>43299</v>
      </c>
      <c r="B2521" s="229">
        <v>15135.566757000001</v>
      </c>
      <c r="C2521" s="207">
        <f t="shared" si="33"/>
        <v>-0.24</v>
      </c>
      <c r="D2521" s="238">
        <v>60.384599999999999</v>
      </c>
      <c r="E2521" s="207">
        <f t="shared" si="34"/>
        <v>-0.25</v>
      </c>
      <c r="F2521" s="207">
        <f t="shared" si="35"/>
        <v>-1.0000000000000009E-2</v>
      </c>
      <c r="G2521" s="207">
        <f t="shared" si="38"/>
        <v>2.4033796970371897E-2</v>
      </c>
      <c r="H2521" s="207">
        <f t="shared" si="36"/>
        <v>0.38000769624214764</v>
      </c>
      <c r="I2521" s="225"/>
      <c r="J2521" s="225"/>
      <c r="K2521" s="225"/>
      <c r="L2521" s="225"/>
      <c r="M2521" s="225"/>
      <c r="N2521" s="225"/>
      <c r="O2521" s="229">
        <v>10980.45</v>
      </c>
      <c r="P2521" s="228">
        <f t="shared" si="37"/>
        <v>-0.25072560535243343</v>
      </c>
    </row>
    <row r="2522" spans="1:16" x14ac:dyDescent="0.35">
      <c r="A2522" s="204">
        <f>'[2]37 01.04.12'!A1547</f>
        <v>43300</v>
      </c>
      <c r="B2522" s="229">
        <v>15116.829856</v>
      </c>
      <c r="C2522" s="207">
        <f t="shared" si="33"/>
        <v>-0.12</v>
      </c>
      <c r="D2522" s="238">
        <v>60.308199999999999</v>
      </c>
      <c r="E2522" s="207">
        <f t="shared" si="34"/>
        <v>-0.13</v>
      </c>
      <c r="F2522" s="207">
        <f t="shared" si="35"/>
        <v>-1.0000000000000009E-2</v>
      </c>
      <c r="G2522" s="207">
        <f t="shared" si="38"/>
        <v>2.4033796970371897E-2</v>
      </c>
      <c r="H2522" s="207">
        <f t="shared" si="36"/>
        <v>0.38000769624214764</v>
      </c>
      <c r="I2522" s="225"/>
      <c r="J2522" s="225"/>
      <c r="K2522" s="225"/>
      <c r="L2522" s="225"/>
      <c r="M2522" s="225"/>
      <c r="N2522" s="225"/>
      <c r="O2522" s="229">
        <v>10957.1</v>
      </c>
      <c r="P2522" s="228">
        <f t="shared" si="37"/>
        <v>-0.21265066550096184</v>
      </c>
    </row>
    <row r="2523" spans="1:16" x14ac:dyDescent="0.35">
      <c r="A2523" s="204">
        <f>'[2]37 01.04.12'!A1548</f>
        <v>43301</v>
      </c>
      <c r="B2523" s="229">
        <v>15190.130082</v>
      </c>
      <c r="C2523" s="207">
        <f t="shared" si="33"/>
        <v>0.48</v>
      </c>
      <c r="D2523" s="238">
        <v>60.597200000000001</v>
      </c>
      <c r="E2523" s="207">
        <f t="shared" si="34"/>
        <v>0.48</v>
      </c>
      <c r="F2523" s="207">
        <f t="shared" si="35"/>
        <v>0</v>
      </c>
      <c r="G2523" s="207">
        <f t="shared" si="38"/>
        <v>2.4033796970371897E-2</v>
      </c>
      <c r="H2523" s="207">
        <f t="shared" si="36"/>
        <v>0.38000769624214764</v>
      </c>
      <c r="I2523" s="225"/>
      <c r="J2523" s="225"/>
      <c r="K2523" s="225"/>
      <c r="L2523" s="225"/>
      <c r="M2523" s="225"/>
      <c r="N2523" s="225"/>
      <c r="O2523" s="229">
        <v>11010.2</v>
      </c>
      <c r="P2523" s="228">
        <f t="shared" si="37"/>
        <v>0.48461728011974298</v>
      </c>
    </row>
    <row r="2524" spans="1:16" x14ac:dyDescent="0.35">
      <c r="A2524" s="204">
        <f>'[2]37 01.04.12'!A1549</f>
        <v>43304</v>
      </c>
      <c r="B2524" s="229">
        <v>15293.501284</v>
      </c>
      <c r="C2524" s="207">
        <f t="shared" si="33"/>
        <v>0.68</v>
      </c>
      <c r="D2524" s="238">
        <v>61.0002</v>
      </c>
      <c r="E2524" s="207">
        <f t="shared" si="34"/>
        <v>0.67</v>
      </c>
      <c r="F2524" s="207">
        <f t="shared" si="35"/>
        <v>-1.0000000000000009E-2</v>
      </c>
      <c r="G2524" s="207">
        <f t="shared" si="38"/>
        <v>2.4033796970371897E-2</v>
      </c>
      <c r="H2524" s="207">
        <f t="shared" si="36"/>
        <v>0.38000769624214764</v>
      </c>
      <c r="I2524" s="225"/>
      <c r="J2524" s="225"/>
      <c r="K2524" s="225"/>
      <c r="L2524" s="225"/>
      <c r="M2524" s="225"/>
      <c r="N2524" s="225"/>
      <c r="O2524" s="229">
        <v>11084.75</v>
      </c>
      <c r="P2524" s="228">
        <f t="shared" si="37"/>
        <v>0.67709941690431852</v>
      </c>
    </row>
    <row r="2525" spans="1:16" x14ac:dyDescent="0.35">
      <c r="A2525" s="204">
        <f>'[2]37 01.04.12'!A1550</f>
        <v>43305</v>
      </c>
      <c r="B2525" s="229">
        <v>15361.878642</v>
      </c>
      <c r="C2525" s="207">
        <f t="shared" si="33"/>
        <v>0.45</v>
      </c>
      <c r="D2525" s="238">
        <v>61.268799999999999</v>
      </c>
      <c r="E2525" s="207">
        <f t="shared" si="34"/>
        <v>0.44</v>
      </c>
      <c r="F2525" s="207">
        <f t="shared" si="35"/>
        <v>-1.0000000000000009E-2</v>
      </c>
      <c r="G2525" s="207">
        <f t="shared" si="38"/>
        <v>2.4033796970371894E-2</v>
      </c>
      <c r="H2525" s="207">
        <f t="shared" si="36"/>
        <v>0.38000769624214759</v>
      </c>
      <c r="I2525" s="225"/>
      <c r="J2525" s="225"/>
      <c r="K2525" s="225"/>
      <c r="L2525" s="225"/>
      <c r="M2525" s="225"/>
      <c r="N2525" s="225"/>
      <c r="O2525" s="229">
        <v>11134.3</v>
      </c>
      <c r="P2525" s="228">
        <f t="shared" si="37"/>
        <v>0.44701053248832195</v>
      </c>
    </row>
    <row r="2526" spans="1:16" x14ac:dyDescent="0.35">
      <c r="A2526" s="204">
        <f>'[2]37 01.04.12'!A1551</f>
        <v>43306</v>
      </c>
      <c r="B2526" s="229">
        <v>15358.719155999999</v>
      </c>
      <c r="C2526" s="207">
        <f t="shared" si="33"/>
        <v>-0.02</v>
      </c>
      <c r="D2526" s="238">
        <v>61.253399999999999</v>
      </c>
      <c r="E2526" s="207">
        <f t="shared" si="34"/>
        <v>-0.03</v>
      </c>
      <c r="F2526" s="207">
        <f t="shared" si="35"/>
        <v>-9.9999999999999985E-3</v>
      </c>
      <c r="G2526" s="207">
        <f t="shared" si="38"/>
        <v>2.4029821262021456E-2</v>
      </c>
      <c r="H2526" s="207">
        <f t="shared" si="36"/>
        <v>0.37994483477364793</v>
      </c>
      <c r="I2526" s="225"/>
      <c r="J2526" s="225"/>
      <c r="K2526" s="225"/>
      <c r="L2526" s="225"/>
      <c r="M2526" s="225"/>
      <c r="N2526" s="225"/>
      <c r="O2526" s="229">
        <v>11132</v>
      </c>
      <c r="P2526" s="228">
        <f t="shared" si="37"/>
        <v>-2.0656889072499147E-2</v>
      </c>
    </row>
    <row r="2527" spans="1:16" x14ac:dyDescent="0.35">
      <c r="A2527" s="204">
        <f>'[2]37 01.04.12'!A1552</f>
        <v>43307</v>
      </c>
      <c r="B2527" s="229">
        <v>15410.927701000001</v>
      </c>
      <c r="C2527" s="207">
        <f t="shared" si="33"/>
        <v>0.34</v>
      </c>
      <c r="D2527" s="238">
        <v>61.459000000000003</v>
      </c>
      <c r="E2527" s="207">
        <f t="shared" si="34"/>
        <v>0.34</v>
      </c>
      <c r="F2527" s="207">
        <f t="shared" si="35"/>
        <v>0</v>
      </c>
      <c r="G2527" s="207">
        <f t="shared" si="38"/>
        <v>2.4033796970371894E-2</v>
      </c>
      <c r="H2527" s="207">
        <f t="shared" si="36"/>
        <v>0.38000769624214759</v>
      </c>
      <c r="I2527" s="225"/>
      <c r="J2527" s="225"/>
      <c r="K2527" s="225"/>
      <c r="L2527" s="225"/>
      <c r="M2527" s="225"/>
      <c r="N2527" s="225"/>
      <c r="O2527" s="229">
        <v>11167.3</v>
      </c>
      <c r="P2527" s="228">
        <f t="shared" si="37"/>
        <v>0.31710384477182241</v>
      </c>
    </row>
    <row r="2528" spans="1:16" x14ac:dyDescent="0.35">
      <c r="A2528" s="204">
        <f>'[2]37 01.04.12'!A1553</f>
        <v>43308</v>
      </c>
      <c r="B2528" s="229">
        <v>15564.19131</v>
      </c>
      <c r="C2528" s="207">
        <f t="shared" si="33"/>
        <v>0.99</v>
      </c>
      <c r="D2528" s="238">
        <v>62.066899999999997</v>
      </c>
      <c r="E2528" s="207">
        <f t="shared" si="34"/>
        <v>0.99</v>
      </c>
      <c r="F2528" s="207">
        <f t="shared" si="35"/>
        <v>0</v>
      </c>
      <c r="G2528" s="207">
        <f t="shared" si="38"/>
        <v>2.4033796970371894E-2</v>
      </c>
      <c r="H2528" s="207">
        <f t="shared" si="36"/>
        <v>0.38000769624214759</v>
      </c>
      <c r="I2528" s="225"/>
      <c r="J2528" s="225"/>
      <c r="K2528" s="225"/>
      <c r="L2528" s="225"/>
      <c r="M2528" s="225"/>
      <c r="N2528" s="225"/>
      <c r="O2528" s="229">
        <v>11278.35</v>
      </c>
      <c r="P2528" s="228">
        <f t="shared" si="37"/>
        <v>0.99442121193127342</v>
      </c>
    </row>
    <row r="2529" spans="1:16" x14ac:dyDescent="0.35">
      <c r="A2529" s="204">
        <f>'[2]37 01.04.12'!A1554</f>
        <v>43311</v>
      </c>
      <c r="B2529" s="229">
        <v>15621.466336</v>
      </c>
      <c r="C2529" s="207">
        <f t="shared" si="33"/>
        <v>0.37</v>
      </c>
      <c r="D2529" s="238">
        <v>62.287199999999999</v>
      </c>
      <c r="E2529" s="207">
        <f t="shared" si="34"/>
        <v>0.35</v>
      </c>
      <c r="F2529" s="207">
        <f t="shared" si="35"/>
        <v>-2.0000000000000018E-2</v>
      </c>
      <c r="G2529" s="207">
        <f t="shared" si="38"/>
        <v>2.4042554685551734E-2</v>
      </c>
      <c r="H2529" s="207">
        <f t="shared" si="36"/>
        <v>0.38014616787748423</v>
      </c>
      <c r="I2529" s="225"/>
      <c r="J2529" s="225"/>
      <c r="K2529" s="225"/>
      <c r="L2529" s="225"/>
      <c r="M2529" s="225"/>
      <c r="N2529" s="225"/>
      <c r="O2529" s="229">
        <v>11319.55</v>
      </c>
      <c r="P2529" s="228">
        <f t="shared" si="37"/>
        <v>0.36530166203388714</v>
      </c>
    </row>
    <row r="2530" spans="1:16" x14ac:dyDescent="0.35">
      <c r="A2530" s="204">
        <f>'[2]37 01.04.12'!A1555</f>
        <v>43312</v>
      </c>
      <c r="B2530" s="229">
        <v>15672.47</v>
      </c>
      <c r="C2530" s="207">
        <f t="shared" si="33"/>
        <v>0.33</v>
      </c>
      <c r="D2530" s="238">
        <v>62.4893</v>
      </c>
      <c r="E2530" s="207">
        <f t="shared" si="34"/>
        <v>0.32</v>
      </c>
      <c r="F2530" s="207">
        <f t="shared" si="35"/>
        <v>-1.0000000000000009E-2</v>
      </c>
      <c r="G2530" s="207">
        <f t="shared" si="38"/>
        <v>2.4042554685551738E-2</v>
      </c>
      <c r="H2530" s="207">
        <f t="shared" si="36"/>
        <v>0.38014616787748429</v>
      </c>
      <c r="I2530" s="225"/>
      <c r="J2530" s="225"/>
      <c r="K2530" s="225"/>
      <c r="L2530" s="225"/>
      <c r="M2530" s="225"/>
      <c r="N2530" s="225"/>
      <c r="O2530" s="229">
        <v>11356.5</v>
      </c>
      <c r="P2530" s="228">
        <f t="shared" si="37"/>
        <v>0.32642640387648564</v>
      </c>
    </row>
    <row r="2531" spans="1:16" x14ac:dyDescent="0.35">
      <c r="A2531" s="204">
        <f>'[2]37 01.04.12'!A1556</f>
        <v>43313</v>
      </c>
      <c r="B2531" s="229">
        <v>15658.272116</v>
      </c>
      <c r="C2531" s="207">
        <f t="shared" si="33"/>
        <v>-0.09</v>
      </c>
      <c r="D2531" s="238">
        <v>62.392699999999998</v>
      </c>
      <c r="E2531" s="207">
        <f t="shared" si="34"/>
        <v>-0.15</v>
      </c>
      <c r="F2531" s="207">
        <f t="shared" si="35"/>
        <v>-0.06</v>
      </c>
      <c r="G2531" s="207">
        <f t="shared" si="38"/>
        <v>2.4267411107712071E-2</v>
      </c>
      <c r="H2531" s="207">
        <f t="shared" si="36"/>
        <v>0.38370146008019934</v>
      </c>
      <c r="I2531" s="225"/>
      <c r="J2531" s="225"/>
      <c r="K2531" s="225"/>
      <c r="L2531" s="225"/>
      <c r="M2531" s="225"/>
      <c r="N2531" s="225"/>
      <c r="O2531" s="229">
        <v>11346.2</v>
      </c>
      <c r="P2531" s="228">
        <f t="shared" si="37"/>
        <v>-9.0696957689422555E-2</v>
      </c>
    </row>
    <row r="2532" spans="1:16" x14ac:dyDescent="0.35">
      <c r="A2532" s="204">
        <f>'[2]37 01.04.12'!A1557</f>
        <v>43314</v>
      </c>
      <c r="B2532" s="229">
        <v>15520.249820999999</v>
      </c>
      <c r="C2532" s="207">
        <f t="shared" si="33"/>
        <v>-0.88</v>
      </c>
      <c r="D2532" s="238">
        <v>61.842199999999998</v>
      </c>
      <c r="E2532" s="207">
        <f t="shared" si="34"/>
        <v>-0.88</v>
      </c>
      <c r="F2532" s="207">
        <f t="shared" si="35"/>
        <v>0</v>
      </c>
      <c r="G2532" s="207">
        <f t="shared" si="38"/>
        <v>2.4267411107712071E-2</v>
      </c>
      <c r="H2532" s="207">
        <f t="shared" si="36"/>
        <v>0.38370146008019934</v>
      </c>
      <c r="I2532" s="225"/>
      <c r="J2532" s="225"/>
      <c r="K2532" s="225"/>
      <c r="L2532" s="225"/>
      <c r="M2532" s="225"/>
      <c r="N2532" s="225"/>
      <c r="O2532" s="229">
        <v>11244.7</v>
      </c>
      <c r="P2532" s="228">
        <f t="shared" si="37"/>
        <v>-0.89457263224691963</v>
      </c>
    </row>
    <row r="2533" spans="1:16" x14ac:dyDescent="0.35">
      <c r="A2533" s="204">
        <f>'[2]37 01.04.12'!A1558</f>
        <v>43315</v>
      </c>
      <c r="B2533" s="229">
        <v>15680.508094000001</v>
      </c>
      <c r="C2533" s="207">
        <f t="shared" ref="C2533:C2596" si="39">ROUND(((B2533-B2532)/B2532)*100,2)</f>
        <v>1.03</v>
      </c>
      <c r="D2533" s="238">
        <v>62.472299999999997</v>
      </c>
      <c r="E2533" s="207">
        <f t="shared" ref="E2533:E2596" si="40">ROUND(((D2533-D2532)/D2532)*100,2)</f>
        <v>1.02</v>
      </c>
      <c r="F2533" s="207">
        <f t="shared" ref="F2533:F2596" si="41">+E2533-C2533</f>
        <v>-1.0000000000000009E-2</v>
      </c>
      <c r="G2533" s="207">
        <f t="shared" si="38"/>
        <v>2.4262939740484206E-2</v>
      </c>
      <c r="H2533" s="207">
        <f t="shared" ref="H2533:H2596" si="42">+G2533*(SQRT(250))</f>
        <v>0.38363076155672388</v>
      </c>
      <c r="I2533" s="225"/>
      <c r="J2533" s="225"/>
      <c r="K2533" s="225"/>
      <c r="L2533" s="225"/>
      <c r="M2533" s="225"/>
      <c r="N2533" s="225"/>
      <c r="O2533" s="229">
        <v>11360.8</v>
      </c>
      <c r="P2533" s="228">
        <f t="shared" ref="P2533:P2596" si="43">+((O2533-O2532)/O2532)*100</f>
        <v>1.0324864158225522</v>
      </c>
    </row>
    <row r="2534" spans="1:16" x14ac:dyDescent="0.35">
      <c r="A2534" s="204">
        <f>'[2]37 01.04.12'!A1559</f>
        <v>43318</v>
      </c>
      <c r="B2534" s="229">
        <v>15716.780486</v>
      </c>
      <c r="C2534" s="207">
        <f t="shared" si="39"/>
        <v>0.23</v>
      </c>
      <c r="D2534" s="238">
        <v>62.610199999999999</v>
      </c>
      <c r="E2534" s="207">
        <f t="shared" si="40"/>
        <v>0.22</v>
      </c>
      <c r="F2534" s="207">
        <f t="shared" si="41"/>
        <v>-1.0000000000000009E-2</v>
      </c>
      <c r="G2534" s="207">
        <f t="shared" si="38"/>
        <v>2.4262939740484206E-2</v>
      </c>
      <c r="H2534" s="207">
        <f t="shared" si="42"/>
        <v>0.38363076155672388</v>
      </c>
      <c r="I2534" s="225"/>
      <c r="J2534" s="225"/>
      <c r="K2534" s="225"/>
      <c r="L2534" s="225"/>
      <c r="M2534" s="225"/>
      <c r="N2534" s="225"/>
      <c r="O2534" s="229">
        <v>11387.1</v>
      </c>
      <c r="P2534" s="228">
        <f t="shared" si="43"/>
        <v>0.2314977818463585</v>
      </c>
    </row>
    <row r="2535" spans="1:16" x14ac:dyDescent="0.35">
      <c r="A2535" s="204">
        <f>'[2]37 01.04.12'!A1560</f>
        <v>43319</v>
      </c>
      <c r="B2535" s="229">
        <v>15720.051626</v>
      </c>
      <c r="C2535" s="207">
        <f t="shared" si="39"/>
        <v>0.02</v>
      </c>
      <c r="D2535" s="238">
        <v>62.622799999999998</v>
      </c>
      <c r="E2535" s="207">
        <f t="shared" si="40"/>
        <v>0.02</v>
      </c>
      <c r="F2535" s="207">
        <f t="shared" si="41"/>
        <v>0</v>
      </c>
      <c r="G2535" s="207">
        <f t="shared" si="38"/>
        <v>2.4262939740484206E-2</v>
      </c>
      <c r="H2535" s="207">
        <f t="shared" si="42"/>
        <v>0.38363076155672388</v>
      </c>
      <c r="I2535" s="225"/>
      <c r="J2535" s="225"/>
      <c r="K2535" s="225"/>
      <c r="L2535" s="225"/>
      <c r="M2535" s="225"/>
      <c r="N2535" s="225"/>
      <c r="O2535" s="229">
        <v>11389.45</v>
      </c>
      <c r="P2535" s="228">
        <f t="shared" si="43"/>
        <v>2.0637387921423046E-2</v>
      </c>
    </row>
    <row r="2536" spans="1:16" x14ac:dyDescent="0.35">
      <c r="A2536" s="204">
        <f>'[2]37 01.04.12'!A1561</f>
        <v>43320</v>
      </c>
      <c r="B2536" s="229">
        <v>15803.64</v>
      </c>
      <c r="C2536" s="207">
        <f t="shared" si="39"/>
        <v>0.53</v>
      </c>
      <c r="D2536" s="238">
        <v>62.952300000000001</v>
      </c>
      <c r="E2536" s="207">
        <f t="shared" si="40"/>
        <v>0.53</v>
      </c>
      <c r="F2536" s="207">
        <f t="shared" si="41"/>
        <v>0</v>
      </c>
      <c r="G2536" s="207">
        <f t="shared" si="38"/>
        <v>2.4262939740484206E-2</v>
      </c>
      <c r="H2536" s="207">
        <f t="shared" si="42"/>
        <v>0.38363076155672388</v>
      </c>
      <c r="I2536" s="225"/>
      <c r="J2536" s="225"/>
      <c r="K2536" s="225"/>
      <c r="L2536" s="225"/>
      <c r="M2536" s="225"/>
      <c r="N2536" s="225"/>
      <c r="O2536" s="229">
        <v>11450</v>
      </c>
      <c r="P2536" s="228">
        <f t="shared" si="43"/>
        <v>0.53163234396743708</v>
      </c>
    </row>
    <row r="2537" spans="1:16" x14ac:dyDescent="0.35">
      <c r="A2537" s="204">
        <f>'[2]37 01.04.12'!A1562</f>
        <v>43321</v>
      </c>
      <c r="B2537" s="229">
        <v>15833.234439</v>
      </c>
      <c r="C2537" s="207">
        <f t="shared" si="39"/>
        <v>0.19</v>
      </c>
      <c r="D2537" s="238">
        <v>63.0657</v>
      </c>
      <c r="E2537" s="207">
        <f t="shared" si="40"/>
        <v>0.18</v>
      </c>
      <c r="F2537" s="207">
        <f t="shared" si="41"/>
        <v>-1.0000000000000009E-2</v>
      </c>
      <c r="G2537" s="207">
        <f t="shared" si="38"/>
        <v>2.4237163260420823E-2</v>
      </c>
      <c r="H2537" s="207">
        <f t="shared" si="42"/>
        <v>0.38322319962141282</v>
      </c>
      <c r="I2537" s="225"/>
      <c r="J2537" s="225"/>
      <c r="K2537" s="225"/>
      <c r="L2537" s="225"/>
      <c r="M2537" s="225"/>
      <c r="N2537" s="225"/>
      <c r="O2537" s="229">
        <v>11470.7</v>
      </c>
      <c r="P2537" s="228">
        <f t="shared" si="43"/>
        <v>0.18078602620087972</v>
      </c>
    </row>
    <row r="2538" spans="1:16" x14ac:dyDescent="0.35">
      <c r="A2538" s="204">
        <f>'[2]37 01.04.12'!A1563</f>
        <v>43322</v>
      </c>
      <c r="B2538" s="229">
        <v>15776.323952000001</v>
      </c>
      <c r="C2538" s="207">
        <f t="shared" si="39"/>
        <v>-0.36</v>
      </c>
      <c r="D2538" s="238">
        <v>62.8414</v>
      </c>
      <c r="E2538" s="207">
        <f t="shared" si="40"/>
        <v>-0.36</v>
      </c>
      <c r="F2538" s="207">
        <f t="shared" si="41"/>
        <v>0</v>
      </c>
      <c r="G2538" s="207">
        <f t="shared" si="38"/>
        <v>2.4237163260420823E-2</v>
      </c>
      <c r="H2538" s="207">
        <f t="shared" si="42"/>
        <v>0.38322319962141282</v>
      </c>
      <c r="I2538" s="225"/>
      <c r="J2538" s="225"/>
      <c r="K2538" s="225"/>
      <c r="L2538" s="225"/>
      <c r="M2538" s="225"/>
      <c r="N2538" s="225"/>
      <c r="O2538" s="229">
        <v>11429.5</v>
      </c>
      <c r="P2538" s="228">
        <f t="shared" si="43"/>
        <v>-0.35917598751602542</v>
      </c>
    </row>
    <row r="2539" spans="1:16" x14ac:dyDescent="0.35">
      <c r="A2539" s="204">
        <f>'[2]37 01.04.12'!A1564</f>
        <v>43325</v>
      </c>
      <c r="B2539" s="229">
        <v>15676.233314999999</v>
      </c>
      <c r="C2539" s="207">
        <f t="shared" si="39"/>
        <v>-0.63</v>
      </c>
      <c r="D2539" s="238">
        <v>62.439799999999998</v>
      </c>
      <c r="E2539" s="207">
        <f t="shared" si="40"/>
        <v>-0.64</v>
      </c>
      <c r="F2539" s="207">
        <f t="shared" si="41"/>
        <v>-1.0000000000000009E-2</v>
      </c>
      <c r="G2539" s="207">
        <f t="shared" si="38"/>
        <v>2.4232485832193538E-2</v>
      </c>
      <c r="H2539" s="207">
        <f t="shared" si="42"/>
        <v>0.38314924298746189</v>
      </c>
      <c r="I2539" s="225"/>
      <c r="J2539" s="225"/>
      <c r="K2539" s="225"/>
      <c r="L2539" s="225"/>
      <c r="M2539" s="225"/>
      <c r="N2539" s="225"/>
      <c r="O2539" s="229">
        <v>11355.75</v>
      </c>
      <c r="P2539" s="228">
        <f t="shared" si="43"/>
        <v>-0.64526007261909968</v>
      </c>
    </row>
    <row r="2540" spans="1:16" x14ac:dyDescent="0.35">
      <c r="A2540" s="204">
        <f>'[2]37 01.04.12'!A1565</f>
        <v>43326</v>
      </c>
      <c r="B2540" s="229">
        <v>15796.362825</v>
      </c>
      <c r="C2540" s="207">
        <f t="shared" si="39"/>
        <v>0.77</v>
      </c>
      <c r="D2540" s="238">
        <v>62.9148</v>
      </c>
      <c r="E2540" s="207">
        <f t="shared" si="40"/>
        <v>0.76</v>
      </c>
      <c r="F2540" s="207">
        <f t="shared" si="41"/>
        <v>-1.0000000000000009E-2</v>
      </c>
      <c r="G2540" s="207">
        <f t="shared" si="38"/>
        <v>2.4227740661091998E-2</v>
      </c>
      <c r="H2540" s="207">
        <f t="shared" si="42"/>
        <v>0.38307421524462154</v>
      </c>
      <c r="I2540" s="225"/>
      <c r="J2540" s="225"/>
      <c r="K2540" s="225"/>
      <c r="L2540" s="225"/>
      <c r="M2540" s="225"/>
      <c r="N2540" s="225"/>
      <c r="O2540" s="229">
        <v>11435.1</v>
      </c>
      <c r="P2540" s="228">
        <f t="shared" si="43"/>
        <v>0.69876494287035518</v>
      </c>
    </row>
    <row r="2541" spans="1:16" x14ac:dyDescent="0.35">
      <c r="A2541" s="204">
        <f>'[2]37 01.04.12'!A1566</f>
        <v>43328</v>
      </c>
      <c r="B2541" s="229">
        <v>15727.251690999999</v>
      </c>
      <c r="C2541" s="207">
        <f t="shared" si="39"/>
        <v>-0.44</v>
      </c>
      <c r="D2541" s="238">
        <v>62.636099999999999</v>
      </c>
      <c r="E2541" s="207">
        <f t="shared" si="40"/>
        <v>-0.44</v>
      </c>
      <c r="F2541" s="207">
        <f t="shared" si="41"/>
        <v>0</v>
      </c>
      <c r="G2541" s="207">
        <f t="shared" si="38"/>
        <v>2.4232485832193538E-2</v>
      </c>
      <c r="H2541" s="207">
        <f t="shared" si="42"/>
        <v>0.38314924298746189</v>
      </c>
      <c r="I2541" s="225"/>
      <c r="J2541" s="225"/>
      <c r="K2541" s="225"/>
      <c r="L2541" s="225"/>
      <c r="M2541" s="225"/>
      <c r="N2541" s="225"/>
      <c r="O2541" s="229">
        <v>11385.05</v>
      </c>
      <c r="P2541" s="228">
        <f t="shared" si="43"/>
        <v>-0.43768747103218242</v>
      </c>
    </row>
    <row r="2542" spans="1:16" x14ac:dyDescent="0.35">
      <c r="A2542" s="204">
        <f>'[2]37 01.04.12'!A1567</f>
        <v>43329</v>
      </c>
      <c r="B2542" s="229">
        <v>15845.637143</v>
      </c>
      <c r="C2542" s="207">
        <f t="shared" si="39"/>
        <v>0.75</v>
      </c>
      <c r="D2542" s="238">
        <v>63.1021</v>
      </c>
      <c r="E2542" s="207">
        <f t="shared" si="40"/>
        <v>0.74</v>
      </c>
      <c r="F2542" s="207">
        <f t="shared" si="41"/>
        <v>-1.0000000000000009E-2</v>
      </c>
      <c r="G2542" s="207">
        <f t="shared" si="38"/>
        <v>2.4227740661091998E-2</v>
      </c>
      <c r="H2542" s="207">
        <f t="shared" si="42"/>
        <v>0.38307421524462154</v>
      </c>
      <c r="I2542" s="225"/>
      <c r="J2542" s="225"/>
      <c r="K2542" s="225"/>
      <c r="L2542" s="225"/>
      <c r="M2542" s="225"/>
      <c r="N2542" s="225"/>
      <c r="O2542" s="229">
        <v>11470.75</v>
      </c>
      <c r="P2542" s="228">
        <f t="shared" si="43"/>
        <v>0.75274153385361275</v>
      </c>
    </row>
    <row r="2543" spans="1:16" x14ac:dyDescent="0.35">
      <c r="A2543" s="204">
        <f>'[2]37 01.04.12'!A1568</f>
        <v>43332</v>
      </c>
      <c r="B2543" s="229">
        <v>15959.038772</v>
      </c>
      <c r="C2543" s="207">
        <f t="shared" si="39"/>
        <v>0.72</v>
      </c>
      <c r="D2543" s="238">
        <v>63.545200000000001</v>
      </c>
      <c r="E2543" s="207">
        <f t="shared" si="40"/>
        <v>0.7</v>
      </c>
      <c r="F2543" s="207">
        <f t="shared" si="41"/>
        <v>-2.0000000000000018E-2</v>
      </c>
      <c r="G2543" s="207">
        <f t="shared" si="38"/>
        <v>2.4234691017978368E-2</v>
      </c>
      <c r="H2543" s="207">
        <f t="shared" si="42"/>
        <v>0.38318411003618136</v>
      </c>
      <c r="I2543" s="225"/>
      <c r="J2543" s="225"/>
      <c r="K2543" s="225"/>
      <c r="L2543" s="225"/>
      <c r="M2543" s="225"/>
      <c r="N2543" s="225"/>
      <c r="O2543" s="229">
        <v>11551.75</v>
      </c>
      <c r="P2543" s="228">
        <f t="shared" si="43"/>
        <v>0.70614388771440406</v>
      </c>
    </row>
    <row r="2544" spans="1:16" x14ac:dyDescent="0.35">
      <c r="A2544" s="204">
        <f>'[2]37 01.04.12'!A1569</f>
        <v>43333</v>
      </c>
      <c r="B2544" s="229">
        <v>15985.481126999999</v>
      </c>
      <c r="C2544" s="207">
        <f t="shared" si="39"/>
        <v>0.17</v>
      </c>
      <c r="D2544" s="238">
        <v>63.643599999999999</v>
      </c>
      <c r="E2544" s="207">
        <f t="shared" si="40"/>
        <v>0.15</v>
      </c>
      <c r="F2544" s="207">
        <f t="shared" si="41"/>
        <v>-2.0000000000000018E-2</v>
      </c>
      <c r="G2544" s="207">
        <f t="shared" si="38"/>
        <v>2.4246381833151146E-2</v>
      </c>
      <c r="H2544" s="207">
        <f t="shared" si="42"/>
        <v>0.3833689580544315</v>
      </c>
      <c r="I2544" s="225"/>
      <c r="J2544" s="225"/>
      <c r="K2544" s="225"/>
      <c r="L2544" s="225"/>
      <c r="M2544" s="225"/>
      <c r="N2544" s="225"/>
      <c r="O2544" s="229">
        <v>11570.9</v>
      </c>
      <c r="P2544" s="228">
        <f t="shared" si="43"/>
        <v>0.16577574826324701</v>
      </c>
    </row>
    <row r="2545" spans="1:16" x14ac:dyDescent="0.35">
      <c r="A2545" s="204">
        <f>'[2]37 01.04.12'!A1570</f>
        <v>43335</v>
      </c>
      <c r="B2545" s="229">
        <v>16001.852177000001</v>
      </c>
      <c r="C2545" s="207">
        <f t="shared" si="39"/>
        <v>0.1</v>
      </c>
      <c r="D2545" s="238">
        <v>63.706800000000001</v>
      </c>
      <c r="E2545" s="207">
        <f t="shared" si="40"/>
        <v>0.1</v>
      </c>
      <c r="F2545" s="207">
        <f t="shared" si="41"/>
        <v>0</v>
      </c>
      <c r="G2545" s="207">
        <f t="shared" si="38"/>
        <v>2.4246381833151146E-2</v>
      </c>
      <c r="H2545" s="207">
        <f t="shared" si="42"/>
        <v>0.3833689580544315</v>
      </c>
      <c r="I2545" s="225"/>
      <c r="J2545" s="225"/>
      <c r="K2545" s="225"/>
      <c r="L2545" s="225"/>
      <c r="M2545" s="225"/>
      <c r="N2545" s="225"/>
      <c r="O2545" s="229">
        <v>11582.75</v>
      </c>
      <c r="P2545" s="228">
        <f t="shared" si="43"/>
        <v>0.10241208549032803</v>
      </c>
    </row>
    <row r="2546" spans="1:16" x14ac:dyDescent="0.35">
      <c r="A2546" s="204">
        <f>'[2]37 01.04.12'!A1571</f>
        <v>43336</v>
      </c>
      <c r="B2546" s="229">
        <v>15969.804752</v>
      </c>
      <c r="C2546" s="207">
        <f t="shared" si="39"/>
        <v>-0.2</v>
      </c>
      <c r="D2546" s="238">
        <v>63.5777</v>
      </c>
      <c r="E2546" s="207">
        <f t="shared" si="40"/>
        <v>-0.2</v>
      </c>
      <c r="F2546" s="207">
        <f t="shared" si="41"/>
        <v>0</v>
      </c>
      <c r="G2546" s="207">
        <f t="shared" si="38"/>
        <v>2.4246381833151146E-2</v>
      </c>
      <c r="H2546" s="207">
        <f t="shared" si="42"/>
        <v>0.3833689580544315</v>
      </c>
      <c r="I2546" s="225"/>
      <c r="J2546" s="225"/>
      <c r="K2546" s="225"/>
      <c r="L2546" s="225"/>
      <c r="M2546" s="225"/>
      <c r="N2546" s="225"/>
      <c r="O2546" s="229">
        <v>11557.1</v>
      </c>
      <c r="P2546" s="228">
        <f t="shared" si="43"/>
        <v>-0.22145000107918789</v>
      </c>
    </row>
    <row r="2547" spans="1:16" x14ac:dyDescent="0.35">
      <c r="A2547" s="204">
        <f>'[2]37 01.04.12'!A1572</f>
        <v>43339</v>
      </c>
      <c r="B2547" s="229">
        <v>16156.08727</v>
      </c>
      <c r="C2547" s="207">
        <f t="shared" si="39"/>
        <v>1.17</v>
      </c>
      <c r="D2547" s="238">
        <v>64.308000000000007</v>
      </c>
      <c r="E2547" s="207">
        <f t="shared" si="40"/>
        <v>1.1499999999999999</v>
      </c>
      <c r="F2547" s="207">
        <f t="shared" si="41"/>
        <v>-2.0000000000000018E-2</v>
      </c>
      <c r="G2547" s="207">
        <f t="shared" si="38"/>
        <v>2.4252926228101365E-2</v>
      </c>
      <c r="H2547" s="207">
        <f t="shared" si="42"/>
        <v>0.38347243402418352</v>
      </c>
      <c r="I2547" s="225"/>
      <c r="J2547" s="225"/>
      <c r="K2547" s="225"/>
      <c r="L2547" s="225"/>
      <c r="M2547" s="225"/>
      <c r="N2547" s="225"/>
      <c r="O2547" s="229">
        <v>11691.95</v>
      </c>
      <c r="P2547" s="228">
        <f t="shared" si="43"/>
        <v>1.1668152045063238</v>
      </c>
    </row>
    <row r="2548" spans="1:16" x14ac:dyDescent="0.35">
      <c r="A2548" s="204">
        <f>'[2]37 01.04.12'!A1573</f>
        <v>43340</v>
      </c>
      <c r="B2548" s="229">
        <v>16220.452222</v>
      </c>
      <c r="C2548" s="207">
        <f t="shared" si="39"/>
        <v>0.4</v>
      </c>
      <c r="D2548" s="238">
        <v>64.562100000000001</v>
      </c>
      <c r="E2548" s="207">
        <f t="shared" si="40"/>
        <v>0.4</v>
      </c>
      <c r="F2548" s="207">
        <f t="shared" si="41"/>
        <v>0</v>
      </c>
      <c r="G2548" s="207">
        <f t="shared" si="38"/>
        <v>2.424638183315115E-2</v>
      </c>
      <c r="H2548" s="207">
        <f t="shared" si="42"/>
        <v>0.38336895805443155</v>
      </c>
      <c r="I2548" s="225"/>
      <c r="J2548" s="225"/>
      <c r="K2548" s="225"/>
      <c r="L2548" s="225"/>
      <c r="M2548" s="225"/>
      <c r="N2548" s="225"/>
      <c r="O2548" s="229">
        <v>11738.5</v>
      </c>
      <c r="P2548" s="228">
        <f t="shared" si="43"/>
        <v>0.39813717985450903</v>
      </c>
    </row>
    <row r="2549" spans="1:16" x14ac:dyDescent="0.35">
      <c r="A2549" s="204">
        <f>'[2]37 01.04.12'!A1574</f>
        <v>43341</v>
      </c>
      <c r="B2549" s="229">
        <v>16156.018177</v>
      </c>
      <c r="C2549" s="207">
        <f t="shared" si="39"/>
        <v>-0.4</v>
      </c>
      <c r="D2549" s="238">
        <v>64.304299999999998</v>
      </c>
      <c r="E2549" s="207">
        <f t="shared" si="40"/>
        <v>-0.4</v>
      </c>
      <c r="F2549" s="207">
        <f t="shared" si="41"/>
        <v>0</v>
      </c>
      <c r="G2549" s="207">
        <f t="shared" si="38"/>
        <v>2.424638183315115E-2</v>
      </c>
      <c r="H2549" s="207">
        <f t="shared" si="42"/>
        <v>0.38336895805443155</v>
      </c>
      <c r="I2549" s="225"/>
      <c r="J2549" s="225"/>
      <c r="K2549" s="225"/>
      <c r="L2549" s="225"/>
      <c r="M2549" s="225"/>
      <c r="N2549" s="225"/>
      <c r="O2549" s="229">
        <v>11691.9</v>
      </c>
      <c r="P2549" s="228">
        <f t="shared" si="43"/>
        <v>-0.39698428248924794</v>
      </c>
    </row>
    <row r="2550" spans="1:16" x14ac:dyDescent="0.35">
      <c r="A2550" s="204">
        <f>'[2]37 01.04.12'!A1575</f>
        <v>43342</v>
      </c>
      <c r="B2550" s="229">
        <v>16135.609768</v>
      </c>
      <c r="C2550" s="207">
        <f t="shared" si="39"/>
        <v>-0.13</v>
      </c>
      <c r="D2550" s="238">
        <v>64.220200000000006</v>
      </c>
      <c r="E2550" s="207">
        <f t="shared" si="40"/>
        <v>-0.13</v>
      </c>
      <c r="F2550" s="207">
        <f t="shared" si="41"/>
        <v>0</v>
      </c>
      <c r="G2550" s="207">
        <f t="shared" si="38"/>
        <v>2.424638183315115E-2</v>
      </c>
      <c r="H2550" s="207">
        <f t="shared" si="42"/>
        <v>0.38336895805443155</v>
      </c>
      <c r="I2550" s="225"/>
      <c r="J2550" s="225"/>
      <c r="K2550" s="225"/>
      <c r="L2550" s="225"/>
      <c r="M2550" s="225"/>
      <c r="N2550" s="225"/>
      <c r="O2550" s="229">
        <v>11676.8</v>
      </c>
      <c r="P2550" s="228">
        <f t="shared" si="43"/>
        <v>-0.12914924007218984</v>
      </c>
    </row>
    <row r="2551" spans="1:16" x14ac:dyDescent="0.35">
      <c r="A2551" s="204">
        <f>'[2]37 01.04.12'!A1576</f>
        <v>43343</v>
      </c>
      <c r="B2551" s="229">
        <v>16143.505327000001</v>
      </c>
      <c r="C2551" s="207">
        <f t="shared" si="39"/>
        <v>0.05</v>
      </c>
      <c r="D2551" s="238">
        <v>64.247900000000001</v>
      </c>
      <c r="E2551" s="207">
        <f t="shared" si="40"/>
        <v>0.04</v>
      </c>
      <c r="F2551" s="207">
        <f t="shared" si="41"/>
        <v>-1.0000000000000002E-2</v>
      </c>
      <c r="G2551" s="207">
        <f t="shared" si="38"/>
        <v>2.4246381833151146E-2</v>
      </c>
      <c r="H2551" s="207">
        <f t="shared" si="42"/>
        <v>0.3833689580544315</v>
      </c>
      <c r="I2551" s="225"/>
      <c r="J2551" s="225"/>
      <c r="K2551" s="225"/>
      <c r="L2551" s="225"/>
      <c r="M2551" s="225"/>
      <c r="N2551" s="225"/>
      <c r="O2551" s="229">
        <v>11680.5</v>
      </c>
      <c r="P2551" s="228">
        <f t="shared" si="43"/>
        <v>3.1686763496854682E-2</v>
      </c>
    </row>
    <row r="2552" spans="1:16" x14ac:dyDescent="0.35">
      <c r="A2552" s="204">
        <f>'[2]37 01.04.12'!A1577</f>
        <v>43346</v>
      </c>
      <c r="B2552" s="229">
        <v>16007.839346999999</v>
      </c>
      <c r="C2552" s="207">
        <f t="shared" si="39"/>
        <v>-0.84</v>
      </c>
      <c r="D2552" s="238">
        <v>63.704700000000003</v>
      </c>
      <c r="E2552" s="207">
        <f t="shared" si="40"/>
        <v>-0.85</v>
      </c>
      <c r="F2552" s="207">
        <f t="shared" si="41"/>
        <v>-1.0000000000000009E-2</v>
      </c>
      <c r="G2552" s="207">
        <f t="shared" si="38"/>
        <v>2.4246381833151146E-2</v>
      </c>
      <c r="H2552" s="207">
        <f t="shared" si="42"/>
        <v>0.3833689580544315</v>
      </c>
      <c r="I2552" s="225"/>
      <c r="J2552" s="225"/>
      <c r="K2552" s="225"/>
      <c r="L2552" s="225"/>
      <c r="M2552" s="225"/>
      <c r="N2552" s="225"/>
      <c r="O2552" s="229">
        <v>11582.35</v>
      </c>
      <c r="P2552" s="228">
        <f t="shared" si="43"/>
        <v>-0.84028937117417613</v>
      </c>
    </row>
    <row r="2553" spans="1:16" x14ac:dyDescent="0.35">
      <c r="A2553" s="204">
        <f>'[2]37 01.04.12'!A1578</f>
        <v>43347</v>
      </c>
      <c r="B2553" s="229">
        <v>15922.094467000001</v>
      </c>
      <c r="C2553" s="207">
        <f t="shared" si="39"/>
        <v>-0.54</v>
      </c>
      <c r="D2553" s="238">
        <v>63.366199999999999</v>
      </c>
      <c r="E2553" s="207">
        <f t="shared" si="40"/>
        <v>-0.53</v>
      </c>
      <c r="F2553" s="207">
        <f t="shared" si="41"/>
        <v>1.0000000000000009E-2</v>
      </c>
      <c r="G2553" s="207">
        <f t="shared" si="38"/>
        <v>2.4267944947248578E-2</v>
      </c>
      <c r="H2553" s="207">
        <f t="shared" si="42"/>
        <v>0.38370990082440137</v>
      </c>
      <c r="I2553" s="225"/>
      <c r="J2553" s="225"/>
      <c r="K2553" s="225"/>
      <c r="L2553" s="225"/>
      <c r="M2553" s="225"/>
      <c r="N2553" s="225"/>
      <c r="O2553" s="229">
        <v>11520.3</v>
      </c>
      <c r="P2553" s="228">
        <f t="shared" si="43"/>
        <v>-0.53572893238419739</v>
      </c>
    </row>
    <row r="2554" spans="1:16" x14ac:dyDescent="0.35">
      <c r="A2554" s="204">
        <f>'[2]37 01.04.12'!A1579</f>
        <v>43348</v>
      </c>
      <c r="B2554" s="229">
        <v>15862.153211999999</v>
      </c>
      <c r="C2554" s="207">
        <f t="shared" si="39"/>
        <v>-0.38</v>
      </c>
      <c r="D2554" s="238">
        <v>63.1267</v>
      </c>
      <c r="E2554" s="207">
        <f t="shared" si="40"/>
        <v>-0.38</v>
      </c>
      <c r="F2554" s="207">
        <f t="shared" si="41"/>
        <v>0</v>
      </c>
      <c r="G2554" s="207">
        <f t="shared" si="38"/>
        <v>2.4267944947248578E-2</v>
      </c>
      <c r="H2554" s="207">
        <f t="shared" si="42"/>
        <v>0.38370990082440137</v>
      </c>
      <c r="I2554" s="225"/>
      <c r="J2554" s="225"/>
      <c r="K2554" s="225"/>
      <c r="L2554" s="225"/>
      <c r="M2554" s="225"/>
      <c r="N2554" s="225"/>
      <c r="O2554" s="229">
        <v>11476.95</v>
      </c>
      <c r="P2554" s="228">
        <f t="shared" si="43"/>
        <v>-0.37629228405509013</v>
      </c>
    </row>
    <row r="2555" spans="1:16" x14ac:dyDescent="0.35">
      <c r="A2555" s="204">
        <f>'[2]37 01.04.12'!A1580</f>
        <v>43349</v>
      </c>
      <c r="B2555" s="229">
        <v>15947.672060000001</v>
      </c>
      <c r="C2555" s="207">
        <f t="shared" si="39"/>
        <v>0.54</v>
      </c>
      <c r="D2555" s="238">
        <v>63.463799999999999</v>
      </c>
      <c r="E2555" s="207">
        <f t="shared" si="40"/>
        <v>0.53</v>
      </c>
      <c r="F2555" s="207">
        <f t="shared" si="41"/>
        <v>-1.0000000000000009E-2</v>
      </c>
      <c r="G2555" s="207">
        <f t="shared" si="38"/>
        <v>2.4267944947248578E-2</v>
      </c>
      <c r="H2555" s="207">
        <f t="shared" si="42"/>
        <v>0.38370990082440137</v>
      </c>
      <c r="I2555" s="225"/>
      <c r="J2555" s="225"/>
      <c r="K2555" s="225"/>
      <c r="L2555" s="225"/>
      <c r="M2555" s="225"/>
      <c r="N2555" s="225"/>
      <c r="O2555" s="229">
        <v>11536.9</v>
      </c>
      <c r="P2555" s="228">
        <f t="shared" si="43"/>
        <v>0.52235132156190367</v>
      </c>
    </row>
    <row r="2556" spans="1:16" x14ac:dyDescent="0.35">
      <c r="A2556" s="204">
        <f>'[2]37 01.04.12'!A1581</f>
        <v>43350</v>
      </c>
      <c r="B2556" s="229">
        <v>16019.842852</v>
      </c>
      <c r="C2556" s="207">
        <f t="shared" si="39"/>
        <v>0.45</v>
      </c>
      <c r="D2556" s="238">
        <v>63.744599999999998</v>
      </c>
      <c r="E2556" s="207">
        <f t="shared" si="40"/>
        <v>0.44</v>
      </c>
      <c r="F2556" s="207">
        <f t="shared" si="41"/>
        <v>-1.0000000000000009E-2</v>
      </c>
      <c r="G2556" s="207">
        <f t="shared" si="38"/>
        <v>2.426300648336609E-2</v>
      </c>
      <c r="H2556" s="207">
        <f t="shared" si="42"/>
        <v>0.38363181685434566</v>
      </c>
      <c r="I2556" s="225"/>
      <c r="J2556" s="225"/>
      <c r="K2556" s="225"/>
      <c r="L2556" s="225"/>
      <c r="M2556" s="225"/>
      <c r="N2556" s="225"/>
      <c r="O2556" s="229">
        <v>11589.1</v>
      </c>
      <c r="P2556" s="228">
        <f t="shared" si="43"/>
        <v>0.45246123308688407</v>
      </c>
    </row>
    <row r="2557" spans="1:16" x14ac:dyDescent="0.35">
      <c r="A2557" s="204">
        <f>'[2]37 01.04.12'!A1582</f>
        <v>43353</v>
      </c>
      <c r="B2557" s="229">
        <v>15813.262650999999</v>
      </c>
      <c r="C2557" s="207">
        <f t="shared" si="39"/>
        <v>-1.29</v>
      </c>
      <c r="D2557" s="238">
        <v>62.925699999999999</v>
      </c>
      <c r="E2557" s="207">
        <f t="shared" si="40"/>
        <v>-1.28</v>
      </c>
      <c r="F2557" s="207">
        <f t="shared" si="41"/>
        <v>1.0000000000000009E-2</v>
      </c>
      <c r="G2557" s="207">
        <f t="shared" si="38"/>
        <v>2.4284554835853817E-2</v>
      </c>
      <c r="H2557" s="207">
        <f t="shared" si="42"/>
        <v>0.38397252622277256</v>
      </c>
      <c r="I2557" s="225"/>
      <c r="J2557" s="225"/>
      <c r="K2557" s="225"/>
      <c r="L2557" s="225"/>
      <c r="M2557" s="225"/>
      <c r="N2557" s="225"/>
      <c r="O2557" s="229">
        <v>11438.1</v>
      </c>
      <c r="P2557" s="228">
        <f t="shared" si="43"/>
        <v>-1.3029484601910415</v>
      </c>
    </row>
    <row r="2558" spans="1:16" x14ac:dyDescent="0.35">
      <c r="A2558" s="204">
        <f>'[2]37 01.04.12'!A1583</f>
        <v>43354</v>
      </c>
      <c r="B2558" s="229">
        <v>15605.11191</v>
      </c>
      <c r="C2558" s="207">
        <f t="shared" si="39"/>
        <v>-1.32</v>
      </c>
      <c r="D2558" s="238">
        <v>62.099899999999998</v>
      </c>
      <c r="E2558" s="207">
        <f t="shared" si="40"/>
        <v>-1.31</v>
      </c>
      <c r="F2558" s="207">
        <f t="shared" si="41"/>
        <v>1.0000000000000009E-2</v>
      </c>
      <c r="G2558" s="207">
        <f t="shared" si="38"/>
        <v>2.4298954217395304E-2</v>
      </c>
      <c r="H2558" s="207">
        <f t="shared" si="42"/>
        <v>0.38420020043561698</v>
      </c>
      <c r="I2558" s="225"/>
      <c r="J2558" s="225"/>
      <c r="K2558" s="225"/>
      <c r="L2558" s="225"/>
      <c r="M2558" s="225"/>
      <c r="N2558" s="225"/>
      <c r="O2558" s="229">
        <v>11287.5</v>
      </c>
      <c r="P2558" s="228">
        <f t="shared" si="43"/>
        <v>-1.3166522411939077</v>
      </c>
    </row>
    <row r="2559" spans="1:16" x14ac:dyDescent="0.35">
      <c r="A2559" s="204">
        <f>'[2]37 01.04.12'!A1584</f>
        <v>43355</v>
      </c>
      <c r="B2559" s="229">
        <v>15719.616209</v>
      </c>
      <c r="C2559" s="207">
        <f t="shared" si="39"/>
        <v>0.73</v>
      </c>
      <c r="D2559" s="238">
        <v>62.552300000000002</v>
      </c>
      <c r="E2559" s="207">
        <f t="shared" si="40"/>
        <v>0.73</v>
      </c>
      <c r="F2559" s="207">
        <f t="shared" si="41"/>
        <v>0</v>
      </c>
      <c r="G2559" s="207">
        <f t="shared" si="38"/>
        <v>2.4298954217395304E-2</v>
      </c>
      <c r="H2559" s="207">
        <f t="shared" si="42"/>
        <v>0.38420020043561698</v>
      </c>
      <c r="I2559" s="225"/>
      <c r="J2559" s="225"/>
      <c r="K2559" s="225"/>
      <c r="L2559" s="225"/>
      <c r="M2559" s="225"/>
      <c r="N2559" s="225"/>
      <c r="O2559" s="229">
        <v>11369.9</v>
      </c>
      <c r="P2559" s="228">
        <f t="shared" si="43"/>
        <v>0.73001107419711753</v>
      </c>
    </row>
    <row r="2560" spans="1:16" x14ac:dyDescent="0.35">
      <c r="A2560" s="204">
        <f>'[2]37 01.04.12'!A1585</f>
        <v>43357</v>
      </c>
      <c r="B2560" s="229">
        <v>15920.475130000001</v>
      </c>
      <c r="C2560" s="207">
        <f t="shared" si="39"/>
        <v>1.28</v>
      </c>
      <c r="D2560" s="238">
        <v>63.339199999999998</v>
      </c>
      <c r="E2560" s="207">
        <f t="shared" si="40"/>
        <v>1.26</v>
      </c>
      <c r="F2560" s="207">
        <f t="shared" si="41"/>
        <v>-2.0000000000000018E-2</v>
      </c>
      <c r="G2560" s="207">
        <f t="shared" si="38"/>
        <v>2.4306017460246736E-2</v>
      </c>
      <c r="H2560" s="207">
        <f t="shared" si="42"/>
        <v>0.38431188011100409</v>
      </c>
      <c r="I2560" s="225"/>
      <c r="J2560" s="225"/>
      <c r="K2560" s="225"/>
      <c r="L2560" s="225"/>
      <c r="M2560" s="225"/>
      <c r="N2560" s="225"/>
      <c r="O2560" s="229">
        <v>11515.2</v>
      </c>
      <c r="P2560" s="228">
        <f t="shared" si="43"/>
        <v>1.2779356018962444</v>
      </c>
    </row>
    <row r="2561" spans="1:16" x14ac:dyDescent="0.35">
      <c r="A2561" s="204">
        <f>'[2]37 01.04.12'!A1586</f>
        <v>43360</v>
      </c>
      <c r="B2561" s="229">
        <v>15731.256036000001</v>
      </c>
      <c r="C2561" s="207">
        <f t="shared" si="39"/>
        <v>-1.19</v>
      </c>
      <c r="D2561" s="238">
        <v>62.638199999999998</v>
      </c>
      <c r="E2561" s="207">
        <f t="shared" si="40"/>
        <v>-1.1100000000000001</v>
      </c>
      <c r="F2561" s="207">
        <f t="shared" si="41"/>
        <v>7.9999999999999849E-2</v>
      </c>
      <c r="G2561" s="207">
        <f t="shared" si="38"/>
        <v>2.4931698380636282E-2</v>
      </c>
      <c r="H2561" s="207">
        <f t="shared" si="42"/>
        <v>0.39420476409571137</v>
      </c>
      <c r="I2561" s="225"/>
      <c r="J2561" s="225"/>
      <c r="K2561" s="225"/>
      <c r="L2561" s="225"/>
      <c r="M2561" s="225"/>
      <c r="N2561" s="225"/>
      <c r="O2561" s="229">
        <v>11377.75</v>
      </c>
      <c r="P2561" s="228">
        <f t="shared" si="43"/>
        <v>-1.1936397109906969</v>
      </c>
    </row>
    <row r="2562" spans="1:16" x14ac:dyDescent="0.35">
      <c r="A2562" s="204">
        <f>'[2]37 01.04.12'!A1587</f>
        <v>43361</v>
      </c>
      <c r="B2562" s="229">
        <v>15594.569028</v>
      </c>
      <c r="C2562" s="207">
        <f t="shared" si="39"/>
        <v>-0.87</v>
      </c>
      <c r="D2562" s="238">
        <v>62.097700000000003</v>
      </c>
      <c r="E2562" s="207">
        <f t="shared" si="40"/>
        <v>-0.86</v>
      </c>
      <c r="F2562" s="207">
        <f t="shared" si="41"/>
        <v>1.0000000000000009E-2</v>
      </c>
      <c r="G2562" s="207">
        <f t="shared" si="38"/>
        <v>2.495202028878166E-2</v>
      </c>
      <c r="H2562" s="207">
        <f t="shared" si="42"/>
        <v>0.39452608167641195</v>
      </c>
      <c r="I2562" s="225"/>
      <c r="J2562" s="225"/>
      <c r="K2562" s="225"/>
      <c r="L2562" s="225"/>
      <c r="M2562" s="225"/>
      <c r="N2562" s="225"/>
      <c r="O2562" s="229">
        <v>11278.9</v>
      </c>
      <c r="P2562" s="228">
        <f t="shared" si="43"/>
        <v>-0.86880094922107065</v>
      </c>
    </row>
    <row r="2563" spans="1:16" x14ac:dyDescent="0.35">
      <c r="A2563" s="204">
        <f>'[2]37 01.04.12'!A1588</f>
        <v>43362</v>
      </c>
      <c r="B2563" s="229">
        <v>15534.279698</v>
      </c>
      <c r="C2563" s="207">
        <f t="shared" si="39"/>
        <v>-0.39</v>
      </c>
      <c r="D2563" s="238">
        <v>61.854900000000001</v>
      </c>
      <c r="E2563" s="207">
        <f t="shared" si="40"/>
        <v>-0.39</v>
      </c>
      <c r="F2563" s="207">
        <f t="shared" si="41"/>
        <v>0</v>
      </c>
      <c r="G2563" s="207">
        <f t="shared" si="38"/>
        <v>2.4956108640293274E-2</v>
      </c>
      <c r="H2563" s="207">
        <f t="shared" si="42"/>
        <v>0.39459072418967245</v>
      </c>
      <c r="I2563" s="225"/>
      <c r="J2563" s="225"/>
      <c r="K2563" s="225"/>
      <c r="L2563" s="225"/>
      <c r="M2563" s="225"/>
      <c r="N2563" s="225"/>
      <c r="O2563" s="229">
        <v>11234.35</v>
      </c>
      <c r="P2563" s="228">
        <f t="shared" si="43"/>
        <v>-0.39498532658325969</v>
      </c>
    </row>
    <row r="2564" spans="1:16" x14ac:dyDescent="0.35">
      <c r="A2564" s="204">
        <f>'[2]37 01.04.12'!A1589</f>
        <v>43364</v>
      </c>
      <c r="B2564" s="229">
        <v>15408.15899</v>
      </c>
      <c r="C2564" s="207">
        <f t="shared" si="39"/>
        <v>-0.81</v>
      </c>
      <c r="D2564" s="238">
        <v>61.351799999999997</v>
      </c>
      <c r="E2564" s="207">
        <f t="shared" si="40"/>
        <v>-0.81</v>
      </c>
      <c r="F2564" s="207">
        <f t="shared" si="41"/>
        <v>0</v>
      </c>
      <c r="G2564" s="207">
        <f t="shared" si="38"/>
        <v>2.4960131443543566E-2</v>
      </c>
      <c r="H2564" s="207">
        <f t="shared" si="42"/>
        <v>0.39465433029392072</v>
      </c>
      <c r="I2564" s="225"/>
      <c r="J2564" s="225"/>
      <c r="K2564" s="225"/>
      <c r="L2564" s="225"/>
      <c r="M2564" s="225"/>
      <c r="N2564" s="225"/>
      <c r="O2564" s="229">
        <v>11143.1</v>
      </c>
      <c r="P2564" s="228">
        <f t="shared" si="43"/>
        <v>-0.81224102863093994</v>
      </c>
    </row>
    <row r="2565" spans="1:16" x14ac:dyDescent="0.35">
      <c r="A2565" s="204">
        <f>'[2]37 01.04.12'!A1590</f>
        <v>43367</v>
      </c>
      <c r="B2565" s="229">
        <v>15165.182005000001</v>
      </c>
      <c r="C2565" s="207">
        <f t="shared" si="39"/>
        <v>-1.58</v>
      </c>
      <c r="D2565" s="238">
        <v>60.389000000000003</v>
      </c>
      <c r="E2565" s="207">
        <f t="shared" si="40"/>
        <v>-1.57</v>
      </c>
      <c r="F2565" s="207">
        <f t="shared" si="41"/>
        <v>1.0000000000000009E-2</v>
      </c>
      <c r="G2565" s="207">
        <f t="shared" si="38"/>
        <v>2.4984125028367221E-2</v>
      </c>
      <c r="H2565" s="207">
        <f t="shared" si="42"/>
        <v>0.39503370218029671</v>
      </c>
      <c r="I2565" s="225"/>
      <c r="J2565" s="225"/>
      <c r="K2565" s="225"/>
      <c r="L2565" s="225"/>
      <c r="M2565" s="225"/>
      <c r="N2565" s="225"/>
      <c r="O2565" s="229">
        <v>10967.4</v>
      </c>
      <c r="P2565" s="228">
        <f t="shared" si="43"/>
        <v>-1.5767605065017878</v>
      </c>
    </row>
    <row r="2566" spans="1:16" x14ac:dyDescent="0.35">
      <c r="A2566" s="204">
        <f>'[2]37 01.04.12'!A1591</f>
        <v>43368</v>
      </c>
      <c r="B2566" s="229">
        <v>15303.553886</v>
      </c>
      <c r="C2566" s="207">
        <f t="shared" si="39"/>
        <v>0.91</v>
      </c>
      <c r="D2566" s="238">
        <v>60.936700000000002</v>
      </c>
      <c r="E2566" s="207">
        <f t="shared" si="40"/>
        <v>0.91</v>
      </c>
      <c r="F2566" s="207">
        <f t="shared" si="41"/>
        <v>0</v>
      </c>
      <c r="G2566" s="207">
        <f t="shared" si="38"/>
        <v>2.4987948902649933E-2</v>
      </c>
      <c r="H2566" s="207">
        <f t="shared" si="42"/>
        <v>0.39509416294139427</v>
      </c>
      <c r="I2566" s="225"/>
      <c r="J2566" s="225"/>
      <c r="K2566" s="225"/>
      <c r="L2566" s="225"/>
      <c r="M2566" s="225"/>
      <c r="N2566" s="225"/>
      <c r="O2566" s="229">
        <v>11067.45</v>
      </c>
      <c r="P2566" s="228">
        <f t="shared" si="43"/>
        <v>0.912249028940324</v>
      </c>
    </row>
    <row r="2567" spans="1:16" x14ac:dyDescent="0.35">
      <c r="A2567" s="204">
        <f>'[2]37 01.04.12'!A1592</f>
        <v>43369</v>
      </c>
      <c r="B2567" s="229">
        <v>15284.665509</v>
      </c>
      <c r="C2567" s="207">
        <f t="shared" si="39"/>
        <v>-0.12</v>
      </c>
      <c r="D2567" s="238">
        <v>60.860599999999998</v>
      </c>
      <c r="E2567" s="207">
        <f t="shared" si="40"/>
        <v>-0.12</v>
      </c>
      <c r="F2567" s="207">
        <f t="shared" si="41"/>
        <v>0</v>
      </c>
      <c r="G2567" s="207">
        <f t="shared" si="38"/>
        <v>2.496798053147635E-2</v>
      </c>
      <c r="H2567" s="207">
        <f t="shared" si="42"/>
        <v>0.3947784352710334</v>
      </c>
      <c r="I2567" s="225"/>
      <c r="J2567" s="225"/>
      <c r="K2567" s="225"/>
      <c r="L2567" s="225"/>
      <c r="M2567" s="225"/>
      <c r="N2567" s="225"/>
      <c r="O2567" s="229">
        <v>11053.8</v>
      </c>
      <c r="P2567" s="228">
        <f t="shared" si="43"/>
        <v>-0.12333464348157394</v>
      </c>
    </row>
    <row r="2568" spans="1:16" x14ac:dyDescent="0.35">
      <c r="A2568" s="204">
        <f>'[2]37 01.04.12'!A1593</f>
        <v>43370</v>
      </c>
      <c r="B2568" s="229">
        <v>15179.244581999999</v>
      </c>
      <c r="C2568" s="207">
        <f t="shared" si="39"/>
        <v>-0.69</v>
      </c>
      <c r="D2568" s="238">
        <v>60.437100000000001</v>
      </c>
      <c r="E2568" s="207">
        <f t="shared" si="40"/>
        <v>-0.7</v>
      </c>
      <c r="F2568" s="207">
        <f t="shared" si="41"/>
        <v>-1.0000000000000009E-2</v>
      </c>
      <c r="G2568" s="207">
        <f t="shared" si="38"/>
        <v>2.496798053147635E-2</v>
      </c>
      <c r="H2568" s="207">
        <f t="shared" si="42"/>
        <v>0.3947784352710334</v>
      </c>
      <c r="I2568" s="225"/>
      <c r="J2568" s="225"/>
      <c r="K2568" s="225"/>
      <c r="L2568" s="225"/>
      <c r="M2568" s="225"/>
      <c r="N2568" s="225"/>
      <c r="O2568" s="229">
        <v>10977.55</v>
      </c>
      <c r="P2568" s="228">
        <f t="shared" si="43"/>
        <v>-0.68980802981780021</v>
      </c>
    </row>
    <row r="2569" spans="1:16" x14ac:dyDescent="0.35">
      <c r="A2569" s="204">
        <f>'[2]37 01.04.12'!A1594</f>
        <v>43371</v>
      </c>
      <c r="B2569" s="229">
        <v>15114.075532999999</v>
      </c>
      <c r="C2569" s="207">
        <f t="shared" si="39"/>
        <v>-0.43</v>
      </c>
      <c r="D2569" s="238">
        <v>60.201700000000002</v>
      </c>
      <c r="E2569" s="207">
        <f t="shared" si="40"/>
        <v>-0.39</v>
      </c>
      <c r="F2569" s="207">
        <f t="shared" si="41"/>
        <v>3.999999999999998E-2</v>
      </c>
      <c r="G2569" s="207">
        <f t="shared" si="38"/>
        <v>2.5143776229788216E-2</v>
      </c>
      <c r="H2569" s="207">
        <f t="shared" si="42"/>
        <v>0.39755800931865998</v>
      </c>
      <c r="I2569" s="225"/>
      <c r="J2569" s="225"/>
      <c r="K2569" s="225"/>
      <c r="L2569" s="225"/>
      <c r="M2569" s="225"/>
      <c r="N2569" s="225"/>
      <c r="O2569" s="229">
        <v>10930.45</v>
      </c>
      <c r="P2569" s="228">
        <f t="shared" si="43"/>
        <v>-0.42905748550449369</v>
      </c>
    </row>
    <row r="2570" spans="1:16" x14ac:dyDescent="0.35">
      <c r="A2570" s="204">
        <f>'[2]37 01.04.12'!A1595</f>
        <v>43374</v>
      </c>
      <c r="B2570" s="229">
        <v>15221.750344</v>
      </c>
      <c r="C2570" s="207">
        <f t="shared" si="39"/>
        <v>0.71</v>
      </c>
      <c r="D2570" s="238">
        <v>60.617400000000004</v>
      </c>
      <c r="E2570" s="207">
        <f t="shared" si="40"/>
        <v>0.69</v>
      </c>
      <c r="F2570" s="207">
        <f t="shared" si="41"/>
        <v>-2.0000000000000018E-2</v>
      </c>
      <c r="G2570" s="207">
        <f t="shared" si="38"/>
        <v>2.5044719686888935E-2</v>
      </c>
      <c r="H2570" s="207">
        <f t="shared" si="42"/>
        <v>0.39599178785514044</v>
      </c>
      <c r="I2570" s="225"/>
      <c r="J2570" s="225"/>
      <c r="K2570" s="225"/>
      <c r="L2570" s="225"/>
      <c r="M2570" s="225"/>
      <c r="N2570" s="225"/>
      <c r="O2570" s="229">
        <v>11008.3</v>
      </c>
      <c r="P2570" s="228">
        <f t="shared" si="43"/>
        <v>0.71223051201001375</v>
      </c>
    </row>
    <row r="2571" spans="1:16" x14ac:dyDescent="0.35">
      <c r="A2571" s="204">
        <f>'[2]37 01.04.12'!A1596</f>
        <v>43376</v>
      </c>
      <c r="B2571" s="229">
        <v>15014.227091999999</v>
      </c>
      <c r="C2571" s="207">
        <f t="shared" si="39"/>
        <v>-1.36</v>
      </c>
      <c r="D2571" s="238">
        <v>59.768000000000001</v>
      </c>
      <c r="E2571" s="207">
        <f t="shared" si="40"/>
        <v>-1.4</v>
      </c>
      <c r="F2571" s="207">
        <f t="shared" si="41"/>
        <v>-3.9999999999999813E-2</v>
      </c>
      <c r="G2571" s="207">
        <f t="shared" si="38"/>
        <v>2.5125027432778269E-2</v>
      </c>
      <c r="H2571" s="207">
        <f t="shared" si="42"/>
        <v>0.39726156480896202</v>
      </c>
      <c r="I2571" s="225"/>
      <c r="J2571" s="225"/>
      <c r="K2571" s="225"/>
      <c r="L2571" s="225"/>
      <c r="M2571" s="225"/>
      <c r="N2571" s="225"/>
      <c r="O2571" s="229">
        <v>10858.25</v>
      </c>
      <c r="P2571" s="228">
        <f t="shared" si="43"/>
        <v>-1.3630624165402405</v>
      </c>
    </row>
    <row r="2572" spans="1:16" x14ac:dyDescent="0.35">
      <c r="A2572" s="204">
        <f>'[2]37 01.04.12'!A1597</f>
        <v>43377</v>
      </c>
      <c r="B2572" s="229">
        <v>14656.094614</v>
      </c>
      <c r="C2572" s="207">
        <f t="shared" si="39"/>
        <v>-2.39</v>
      </c>
      <c r="D2572" s="238">
        <v>58.345799999999997</v>
      </c>
      <c r="E2572" s="207">
        <f t="shared" si="40"/>
        <v>-2.38</v>
      </c>
      <c r="F2572" s="207">
        <f t="shared" si="41"/>
        <v>1.0000000000000231E-2</v>
      </c>
      <c r="G2572" s="207">
        <f t="shared" si="38"/>
        <v>2.5004080506476282E-2</v>
      </c>
      <c r="H2572" s="207">
        <f t="shared" si="42"/>
        <v>0.39534922599340799</v>
      </c>
      <c r="I2572" s="225"/>
      <c r="J2572" s="225"/>
      <c r="K2572" s="225"/>
      <c r="L2572" s="225"/>
      <c r="M2572" s="225"/>
      <c r="N2572" s="225"/>
      <c r="O2572" s="229">
        <v>10599.25</v>
      </c>
      <c r="P2572" s="228">
        <f t="shared" si="43"/>
        <v>-2.3852830796859532</v>
      </c>
    </row>
    <row r="2573" spans="1:16" x14ac:dyDescent="0.35">
      <c r="A2573" s="204">
        <f>'[2]37 01.04.12'!A1598</f>
        <v>43378</v>
      </c>
      <c r="B2573" s="229">
        <v>14265.080319999999</v>
      </c>
      <c r="C2573" s="207">
        <f t="shared" si="39"/>
        <v>-2.67</v>
      </c>
      <c r="D2573" s="238">
        <v>56.7988</v>
      </c>
      <c r="E2573" s="207">
        <f t="shared" si="40"/>
        <v>-2.65</v>
      </c>
      <c r="F2573" s="207">
        <f t="shared" si="41"/>
        <v>2.0000000000000018E-2</v>
      </c>
      <c r="G2573" s="207">
        <f t="shared" si="38"/>
        <v>2.502220803993277E-2</v>
      </c>
      <c r="H2573" s="207">
        <f t="shared" si="42"/>
        <v>0.39563584746382502</v>
      </c>
      <c r="I2573" s="225"/>
      <c r="J2573" s="225"/>
      <c r="K2573" s="225"/>
      <c r="L2573" s="225"/>
      <c r="M2573" s="225"/>
      <c r="N2573" s="225"/>
      <c r="O2573" s="229">
        <v>10316.450000000001</v>
      </c>
      <c r="P2573" s="228">
        <f t="shared" si="43"/>
        <v>-2.6681133099039958</v>
      </c>
    </row>
    <row r="2574" spans="1:16" x14ac:dyDescent="0.35">
      <c r="A2574" s="204">
        <f>'[2]37 01.04.12'!A1599</f>
        <v>43381</v>
      </c>
      <c r="B2574" s="229">
        <v>14308.789075000001</v>
      </c>
      <c r="C2574" s="207">
        <f t="shared" si="39"/>
        <v>0.31</v>
      </c>
      <c r="D2574" s="238">
        <v>56.969099999999997</v>
      </c>
      <c r="E2574" s="207">
        <f t="shared" si="40"/>
        <v>0.3</v>
      </c>
      <c r="F2574" s="207">
        <f t="shared" si="41"/>
        <v>-1.0000000000000009E-2</v>
      </c>
      <c r="G2574" s="207">
        <f t="shared" si="38"/>
        <v>2.502220803993277E-2</v>
      </c>
      <c r="H2574" s="207">
        <f t="shared" si="42"/>
        <v>0.39563584746382502</v>
      </c>
      <c r="I2574" s="225"/>
      <c r="J2574" s="225"/>
      <c r="K2574" s="225"/>
      <c r="L2574" s="225"/>
      <c r="M2574" s="225"/>
      <c r="N2574" s="225"/>
      <c r="O2574" s="229">
        <v>10348.049999999999</v>
      </c>
      <c r="P2574" s="228">
        <f t="shared" si="43"/>
        <v>0.30630691759276246</v>
      </c>
    </row>
    <row r="2575" spans="1:16" x14ac:dyDescent="0.35">
      <c r="A2575" s="204">
        <f>'[2]37 01.04.12'!A1600</f>
        <v>43382</v>
      </c>
      <c r="B2575" s="229">
        <v>14243.785956</v>
      </c>
      <c r="C2575" s="207">
        <f t="shared" si="39"/>
        <v>-0.45</v>
      </c>
      <c r="D2575" s="238">
        <v>56.708399999999997</v>
      </c>
      <c r="E2575" s="207">
        <f t="shared" si="40"/>
        <v>-0.46</v>
      </c>
      <c r="F2575" s="207">
        <f t="shared" si="41"/>
        <v>-1.0000000000000009E-2</v>
      </c>
      <c r="G2575" s="207">
        <f t="shared" si="38"/>
        <v>2.5018713037900361E-2</v>
      </c>
      <c r="H2575" s="207">
        <f t="shared" si="42"/>
        <v>0.3955805866295784</v>
      </c>
      <c r="I2575" s="225"/>
      <c r="J2575" s="225"/>
      <c r="K2575" s="225"/>
      <c r="L2575" s="225"/>
      <c r="M2575" s="225"/>
      <c r="N2575" s="225"/>
      <c r="O2575" s="229">
        <v>10301.049999999999</v>
      </c>
      <c r="P2575" s="228">
        <f t="shared" si="43"/>
        <v>-0.45419185257125738</v>
      </c>
    </row>
    <row r="2576" spans="1:16" x14ac:dyDescent="0.35">
      <c r="A2576" s="204">
        <f>'[2]37 01.04.12'!A1601</f>
        <v>43383</v>
      </c>
      <c r="B2576" s="229">
        <v>14463.712484</v>
      </c>
      <c r="C2576" s="207">
        <f t="shared" si="39"/>
        <v>1.54</v>
      </c>
      <c r="D2576" s="238">
        <v>57.576099999999997</v>
      </c>
      <c r="E2576" s="207">
        <f t="shared" si="40"/>
        <v>1.53</v>
      </c>
      <c r="F2576" s="207">
        <f t="shared" si="41"/>
        <v>-1.0000000000000009E-2</v>
      </c>
      <c r="G2576" s="207">
        <f t="shared" si="38"/>
        <v>2.5018713037900361E-2</v>
      </c>
      <c r="H2576" s="207">
        <f t="shared" si="42"/>
        <v>0.3955805866295784</v>
      </c>
      <c r="I2576" s="225"/>
      <c r="J2576" s="225"/>
      <c r="K2576" s="225"/>
      <c r="L2576" s="225"/>
      <c r="M2576" s="225"/>
      <c r="N2576" s="225"/>
      <c r="O2576" s="229">
        <v>10460.1</v>
      </c>
      <c r="P2576" s="228">
        <f t="shared" si="43"/>
        <v>1.5440173574538625</v>
      </c>
    </row>
    <row r="2577" spans="1:16" x14ac:dyDescent="0.35">
      <c r="A2577" s="204">
        <f>'[2]37 01.04.12'!A1602</f>
        <v>43384</v>
      </c>
      <c r="B2577" s="229">
        <v>14151.998953</v>
      </c>
      <c r="C2577" s="207">
        <f t="shared" si="39"/>
        <v>-2.16</v>
      </c>
      <c r="D2577" s="238">
        <v>56.337899999999998</v>
      </c>
      <c r="E2577" s="207">
        <f t="shared" si="40"/>
        <v>-2.15</v>
      </c>
      <c r="F2577" s="207">
        <f t="shared" si="41"/>
        <v>1.0000000000000231E-2</v>
      </c>
      <c r="G2577" s="207">
        <f t="shared" si="38"/>
        <v>2.5041745170134456E-2</v>
      </c>
      <c r="H2577" s="207">
        <f t="shared" si="42"/>
        <v>0.39594475661572798</v>
      </c>
      <c r="I2577" s="225"/>
      <c r="J2577" s="225"/>
      <c r="K2577" s="225"/>
      <c r="L2577" s="225"/>
      <c r="M2577" s="225"/>
      <c r="N2577" s="225"/>
      <c r="O2577" s="229">
        <v>10234.65</v>
      </c>
      <c r="P2577" s="228">
        <f t="shared" si="43"/>
        <v>-2.1553331230103034</v>
      </c>
    </row>
    <row r="2578" spans="1:16" x14ac:dyDescent="0.35">
      <c r="A2578" s="204">
        <f>'[2]37 01.04.12'!A1603</f>
        <v>43385</v>
      </c>
      <c r="B2578" s="229">
        <v>14480.858595</v>
      </c>
      <c r="C2578" s="207">
        <f t="shared" si="39"/>
        <v>2.3199999999999998</v>
      </c>
      <c r="D2578" s="238">
        <v>57.633699999999997</v>
      </c>
      <c r="E2578" s="207">
        <f t="shared" si="40"/>
        <v>2.2999999999999998</v>
      </c>
      <c r="F2578" s="207">
        <f t="shared" si="41"/>
        <v>-2.0000000000000018E-2</v>
      </c>
      <c r="G2578" s="207">
        <f t="shared" si="38"/>
        <v>2.5050926236341281E-2</v>
      </c>
      <c r="H2578" s="207">
        <f t="shared" si="42"/>
        <v>0.39608992201853982</v>
      </c>
      <c r="I2578" s="225"/>
      <c r="J2578" s="225"/>
      <c r="K2578" s="225"/>
      <c r="L2578" s="225"/>
      <c r="M2578" s="225"/>
      <c r="N2578" s="225"/>
      <c r="O2578" s="229">
        <v>10472.5</v>
      </c>
      <c r="P2578" s="228">
        <f t="shared" si="43"/>
        <v>2.3239680887963963</v>
      </c>
    </row>
    <row r="2579" spans="1:16" x14ac:dyDescent="0.35">
      <c r="A2579" s="204">
        <f>'[2]37 01.04.12'!A1604</f>
        <v>43388</v>
      </c>
      <c r="B2579" s="229">
        <v>14536.16863</v>
      </c>
      <c r="C2579" s="207">
        <f t="shared" si="39"/>
        <v>0.38</v>
      </c>
      <c r="D2579" s="238">
        <v>57.850999999999999</v>
      </c>
      <c r="E2579" s="207">
        <f t="shared" si="40"/>
        <v>0.38</v>
      </c>
      <c r="F2579" s="207">
        <f t="shared" si="41"/>
        <v>0</v>
      </c>
      <c r="G2579" s="207">
        <f t="shared" si="38"/>
        <v>2.5054416744747475E-2</v>
      </c>
      <c r="H2579" s="207">
        <f t="shared" si="42"/>
        <v>0.39614511180231754</v>
      </c>
      <c r="I2579" s="225"/>
      <c r="J2579" s="225"/>
      <c r="K2579" s="225"/>
      <c r="L2579" s="225"/>
      <c r="M2579" s="225"/>
      <c r="N2579" s="225"/>
      <c r="O2579" s="229">
        <v>10512.5</v>
      </c>
      <c r="P2579" s="228">
        <f t="shared" si="43"/>
        <v>0.38195273334924801</v>
      </c>
    </row>
    <row r="2580" spans="1:16" x14ac:dyDescent="0.35">
      <c r="A2580" s="204">
        <f>'[2]37 01.04.12'!A1605</f>
        <v>43389</v>
      </c>
      <c r="B2580" s="229">
        <v>14636.100036</v>
      </c>
      <c r="C2580" s="207">
        <f t="shared" si="39"/>
        <v>0.69</v>
      </c>
      <c r="D2580" s="238">
        <v>58.245199999999997</v>
      </c>
      <c r="E2580" s="207">
        <f t="shared" si="40"/>
        <v>0.68</v>
      </c>
      <c r="F2580" s="207">
        <f t="shared" si="41"/>
        <v>-9.9999999999998979E-3</v>
      </c>
      <c r="G2580" s="207">
        <f t="shared" si="38"/>
        <v>2.5054416744747475E-2</v>
      </c>
      <c r="H2580" s="207">
        <f t="shared" si="42"/>
        <v>0.39614511180231754</v>
      </c>
      <c r="I2580" s="225"/>
      <c r="J2580" s="225"/>
      <c r="K2580" s="225"/>
      <c r="L2580" s="225"/>
      <c r="M2580" s="225"/>
      <c r="N2580" s="225"/>
      <c r="O2580" s="229">
        <v>10584.75</v>
      </c>
      <c r="P2580" s="228">
        <f t="shared" si="43"/>
        <v>0.68727705112960757</v>
      </c>
    </row>
    <row r="2581" spans="1:16" x14ac:dyDescent="0.35">
      <c r="A2581" s="204">
        <f>'[2]37 01.04.12'!A1606</f>
        <v>43391</v>
      </c>
      <c r="B2581" s="229">
        <v>14453.936435</v>
      </c>
      <c r="C2581" s="207">
        <f t="shared" si="39"/>
        <v>-1.24</v>
      </c>
      <c r="D2581" s="238">
        <v>57.525399999999998</v>
      </c>
      <c r="E2581" s="207">
        <f t="shared" si="40"/>
        <v>-1.24</v>
      </c>
      <c r="F2581" s="207">
        <f t="shared" si="41"/>
        <v>0</v>
      </c>
      <c r="G2581" s="207">
        <f t="shared" si="38"/>
        <v>2.5054416744747475E-2</v>
      </c>
      <c r="H2581" s="207">
        <f t="shared" si="42"/>
        <v>0.39614511180231754</v>
      </c>
      <c r="I2581" s="225"/>
      <c r="J2581" s="225"/>
      <c r="K2581" s="225"/>
      <c r="L2581" s="225"/>
      <c r="M2581" s="225"/>
      <c r="N2581" s="225"/>
      <c r="O2581" s="229">
        <v>10453.049999999999</v>
      </c>
      <c r="P2581" s="228">
        <f t="shared" si="43"/>
        <v>-1.2442428966201444</v>
      </c>
    </row>
    <row r="2582" spans="1:16" x14ac:dyDescent="0.35">
      <c r="A2582" s="204">
        <f>'[2]37 01.04.12'!A1607</f>
        <v>43392</v>
      </c>
      <c r="B2582" s="229">
        <v>14247.215178</v>
      </c>
      <c r="C2582" s="207">
        <f t="shared" si="39"/>
        <v>-1.43</v>
      </c>
      <c r="D2582" s="238">
        <v>56.7072</v>
      </c>
      <c r="E2582" s="207">
        <f t="shared" si="40"/>
        <v>-1.42</v>
      </c>
      <c r="F2582" s="207">
        <f t="shared" si="41"/>
        <v>1.0000000000000009E-2</v>
      </c>
      <c r="G2582" s="207">
        <f t="shared" si="38"/>
        <v>2.5073928778549217E-2</v>
      </c>
      <c r="H2582" s="207">
        <f t="shared" si="42"/>
        <v>0.396453624145296</v>
      </c>
      <c r="I2582" s="225"/>
      <c r="J2582" s="225"/>
      <c r="K2582" s="225"/>
      <c r="L2582" s="225"/>
      <c r="M2582" s="225"/>
      <c r="N2582" s="225"/>
      <c r="O2582" s="229">
        <v>10303.549999999999</v>
      </c>
      <c r="P2582" s="228">
        <f t="shared" si="43"/>
        <v>-1.4302045814379536</v>
      </c>
    </row>
    <row r="2583" spans="1:16" x14ac:dyDescent="0.35">
      <c r="A2583" s="204">
        <f>'[2]37 01.04.12'!A1608</f>
        <v>43395</v>
      </c>
      <c r="B2583" s="229">
        <v>14166.642284</v>
      </c>
      <c r="C2583" s="207">
        <f t="shared" si="39"/>
        <v>-0.56999999999999995</v>
      </c>
      <c r="D2583" s="238">
        <v>56.383499999999998</v>
      </c>
      <c r="E2583" s="207">
        <f t="shared" si="40"/>
        <v>-0.56999999999999995</v>
      </c>
      <c r="F2583" s="207">
        <f t="shared" si="41"/>
        <v>0</v>
      </c>
      <c r="G2583" s="207">
        <f t="shared" si="38"/>
        <v>2.5073928778549217E-2</v>
      </c>
      <c r="H2583" s="207">
        <f t="shared" si="42"/>
        <v>0.396453624145296</v>
      </c>
      <c r="I2583" s="225"/>
      <c r="J2583" s="225"/>
      <c r="K2583" s="225"/>
      <c r="L2583" s="225"/>
      <c r="M2583" s="225"/>
      <c r="N2583" s="225"/>
      <c r="O2583" s="229">
        <v>10245.25</v>
      </c>
      <c r="P2583" s="228">
        <f t="shared" si="43"/>
        <v>-0.56582440032803527</v>
      </c>
    </row>
    <row r="2584" spans="1:16" ht="15.75" customHeight="1" x14ac:dyDescent="0.35">
      <c r="A2584" s="204">
        <f>'[2]37 01.04.12'!A1609</f>
        <v>43396</v>
      </c>
      <c r="B2584" s="229">
        <v>14031.957106</v>
      </c>
      <c r="C2584" s="207">
        <f t="shared" si="39"/>
        <v>-0.95</v>
      </c>
      <c r="D2584" s="238">
        <v>55.8476</v>
      </c>
      <c r="E2584" s="207">
        <f t="shared" si="40"/>
        <v>-0.95</v>
      </c>
      <c r="F2584" s="207">
        <f t="shared" si="41"/>
        <v>0</v>
      </c>
      <c r="G2584" s="207">
        <f t="shared" ref="G2584:G2647" si="44">+STDEV(F2336:F2584)</f>
        <v>2.507728693438814E-2</v>
      </c>
      <c r="H2584" s="207">
        <f t="shared" si="42"/>
        <v>0.39650672125123998</v>
      </c>
      <c r="I2584" s="225"/>
      <c r="J2584" s="225"/>
      <c r="K2584" s="225"/>
      <c r="L2584" s="225"/>
      <c r="M2584" s="225"/>
      <c r="N2584" s="225"/>
      <c r="O2584" s="229">
        <v>10146.799999999999</v>
      </c>
      <c r="P2584" s="228">
        <f t="shared" si="43"/>
        <v>-0.96093311534614312</v>
      </c>
    </row>
    <row r="2585" spans="1:16" x14ac:dyDescent="0.35">
      <c r="A2585" s="204">
        <f>'[2]37 01.04.12'!A1610</f>
        <v>43397</v>
      </c>
      <c r="B2585" s="229">
        <v>14139.753968999999</v>
      </c>
      <c r="C2585" s="207">
        <f t="shared" si="39"/>
        <v>0.77</v>
      </c>
      <c r="D2585" s="238">
        <v>56.273699999999998</v>
      </c>
      <c r="E2585" s="207">
        <f t="shared" si="40"/>
        <v>0.76</v>
      </c>
      <c r="F2585" s="207">
        <f t="shared" si="41"/>
        <v>-1.0000000000000009E-2</v>
      </c>
      <c r="G2585" s="207">
        <f t="shared" si="44"/>
        <v>2.5064497705182695E-2</v>
      </c>
      <c r="H2585" s="207">
        <f t="shared" si="42"/>
        <v>0.39630450578220422</v>
      </c>
      <c r="I2585" s="225"/>
      <c r="J2585" s="225"/>
      <c r="K2585" s="225"/>
      <c r="L2585" s="225"/>
      <c r="M2585" s="225"/>
      <c r="N2585" s="225"/>
      <c r="O2585" s="229">
        <v>10224.75</v>
      </c>
      <c r="P2585" s="228">
        <f t="shared" si="43"/>
        <v>0.76822249379115315</v>
      </c>
    </row>
    <row r="2586" spans="1:16" x14ac:dyDescent="0.35">
      <c r="A2586" s="204">
        <f>'[2]37 01.04.12'!A1611</f>
        <v>43398</v>
      </c>
      <c r="B2586" s="229">
        <v>14014.333251</v>
      </c>
      <c r="C2586" s="207">
        <f t="shared" si="39"/>
        <v>-0.89</v>
      </c>
      <c r="D2586" s="238">
        <v>55.776400000000002</v>
      </c>
      <c r="E2586" s="207">
        <f t="shared" si="40"/>
        <v>-0.88</v>
      </c>
      <c r="F2586" s="207">
        <f t="shared" si="41"/>
        <v>1.0000000000000009E-2</v>
      </c>
      <c r="G2586" s="207">
        <f t="shared" si="44"/>
        <v>2.5086971403783971E-2</v>
      </c>
      <c r="H2586" s="207">
        <f t="shared" si="42"/>
        <v>0.39665984615734506</v>
      </c>
      <c r="I2586" s="225"/>
      <c r="J2586" s="225"/>
      <c r="K2586" s="225"/>
      <c r="L2586" s="225"/>
      <c r="M2586" s="225"/>
      <c r="N2586" s="225"/>
      <c r="O2586" s="229">
        <v>10124.9</v>
      </c>
      <c r="P2586" s="228">
        <f t="shared" si="43"/>
        <v>-0.97655199393628567</v>
      </c>
    </row>
    <row r="2587" spans="1:16" x14ac:dyDescent="0.35">
      <c r="A2587" s="204">
        <f>'[2]37 01.04.12'!A1612</f>
        <v>43399</v>
      </c>
      <c r="B2587" s="229">
        <v>13882.950304</v>
      </c>
      <c r="C2587" s="207">
        <f t="shared" si="39"/>
        <v>-0.94</v>
      </c>
      <c r="D2587" s="238">
        <v>55.252699999999997</v>
      </c>
      <c r="E2587" s="207">
        <f t="shared" si="40"/>
        <v>-0.94</v>
      </c>
      <c r="F2587" s="207">
        <f t="shared" si="41"/>
        <v>0</v>
      </c>
      <c r="G2587" s="207">
        <f t="shared" si="44"/>
        <v>2.5090069644505962E-2</v>
      </c>
      <c r="H2587" s="207">
        <f t="shared" si="42"/>
        <v>0.39670883364444998</v>
      </c>
      <c r="I2587" s="225"/>
      <c r="J2587" s="225"/>
      <c r="K2587" s="225"/>
      <c r="L2587" s="225"/>
      <c r="M2587" s="225"/>
      <c r="N2587" s="225"/>
      <c r="O2587" s="229">
        <v>10030</v>
      </c>
      <c r="P2587" s="228">
        <f t="shared" si="43"/>
        <v>-0.93729320783414793</v>
      </c>
    </row>
    <row r="2588" spans="1:16" x14ac:dyDescent="0.35">
      <c r="A2588" s="204">
        <f>'[2]37 01.04.12'!A1613</f>
        <v>43402</v>
      </c>
      <c r="B2588" s="229">
        <v>14189.112533</v>
      </c>
      <c r="C2588" s="207">
        <f t="shared" si="39"/>
        <v>2.21</v>
      </c>
      <c r="D2588" s="238">
        <v>56.456800000000001</v>
      </c>
      <c r="E2588" s="207">
        <f t="shared" si="40"/>
        <v>2.1800000000000002</v>
      </c>
      <c r="F2588" s="207">
        <f t="shared" si="41"/>
        <v>-2.9999999999999805E-2</v>
      </c>
      <c r="G2588" s="207">
        <f t="shared" si="44"/>
        <v>2.5119097066576279E-2</v>
      </c>
      <c r="H2588" s="207">
        <f t="shared" si="42"/>
        <v>0.3971677974861762</v>
      </c>
      <c r="I2588" s="225"/>
      <c r="J2588" s="225"/>
      <c r="K2588" s="225"/>
      <c r="L2588" s="225"/>
      <c r="M2588" s="225"/>
      <c r="N2588" s="225"/>
      <c r="O2588" s="229">
        <v>10250.85</v>
      </c>
      <c r="P2588" s="228">
        <f t="shared" si="43"/>
        <v>2.2018943170488572</v>
      </c>
    </row>
    <row r="2589" spans="1:16" x14ac:dyDescent="0.35">
      <c r="A2589" s="204">
        <f>'[2]37 01.04.12'!A1614</f>
        <v>43403</v>
      </c>
      <c r="B2589" s="229">
        <v>14116.912754999999</v>
      </c>
      <c r="C2589" s="207">
        <f t="shared" si="39"/>
        <v>-0.51</v>
      </c>
      <c r="D2589" s="238">
        <v>56.165700000000001</v>
      </c>
      <c r="E2589" s="207">
        <f t="shared" si="40"/>
        <v>-0.52</v>
      </c>
      <c r="F2589" s="207">
        <f t="shared" si="41"/>
        <v>-1.0000000000000009E-2</v>
      </c>
      <c r="G2589" s="207">
        <f t="shared" si="44"/>
        <v>2.5119097066576279E-2</v>
      </c>
      <c r="H2589" s="207">
        <f t="shared" si="42"/>
        <v>0.3971677974861762</v>
      </c>
      <c r="I2589" s="225"/>
      <c r="J2589" s="225"/>
      <c r="K2589" s="225"/>
      <c r="L2589" s="225"/>
      <c r="M2589" s="225"/>
      <c r="N2589" s="225"/>
      <c r="O2589" s="229">
        <v>10198.4</v>
      </c>
      <c r="P2589" s="228">
        <f t="shared" si="43"/>
        <v>-0.51166488632650686</v>
      </c>
    </row>
    <row r="2590" spans="1:16" x14ac:dyDescent="0.35">
      <c r="A2590" s="204">
        <f>'[2]37 01.04.12'!A1615</f>
        <v>43404</v>
      </c>
      <c r="B2590" s="229">
        <v>14377.382462</v>
      </c>
      <c r="C2590" s="207">
        <f t="shared" si="39"/>
        <v>1.85</v>
      </c>
      <c r="D2590" s="238">
        <v>57.174199999999999</v>
      </c>
      <c r="E2590" s="207">
        <f t="shared" si="40"/>
        <v>1.8</v>
      </c>
      <c r="F2590" s="207">
        <f t="shared" si="41"/>
        <v>-5.0000000000000044E-2</v>
      </c>
      <c r="G2590" s="207">
        <f t="shared" si="44"/>
        <v>2.5262772401049422E-2</v>
      </c>
      <c r="H2590" s="207">
        <f t="shared" si="42"/>
        <v>0.39943950398878436</v>
      </c>
      <c r="I2590" s="225"/>
      <c r="J2590" s="225"/>
      <c r="K2590" s="225"/>
      <c r="L2590" s="225"/>
      <c r="M2590" s="225"/>
      <c r="N2590" s="225"/>
      <c r="O2590" s="229">
        <v>10386.6</v>
      </c>
      <c r="P2590" s="228">
        <f t="shared" si="43"/>
        <v>1.8453875117665588</v>
      </c>
    </row>
    <row r="2591" spans="1:16" x14ac:dyDescent="0.35">
      <c r="A2591" s="204">
        <f>'[2]37 01.04.12'!A1616</f>
        <v>43405</v>
      </c>
      <c r="B2591" s="229">
        <v>14371.100222999999</v>
      </c>
      <c r="C2591" s="207">
        <f t="shared" si="39"/>
        <v>-0.04</v>
      </c>
      <c r="D2591" s="238">
        <v>57.145600000000002</v>
      </c>
      <c r="E2591" s="207">
        <f t="shared" si="40"/>
        <v>-0.05</v>
      </c>
      <c r="F2591" s="207">
        <f t="shared" si="41"/>
        <v>-1.0000000000000002E-2</v>
      </c>
      <c r="G2591" s="207">
        <f t="shared" si="44"/>
        <v>2.5259310684703051E-2</v>
      </c>
      <c r="H2591" s="207">
        <f t="shared" si="42"/>
        <v>0.39938476944744455</v>
      </c>
      <c r="I2591" s="225"/>
      <c r="J2591" s="225"/>
      <c r="K2591" s="225"/>
      <c r="L2591" s="225"/>
      <c r="M2591" s="225"/>
      <c r="N2591" s="225"/>
      <c r="O2591" s="229">
        <v>10380.450000000001</v>
      </c>
      <c r="P2591" s="228">
        <f t="shared" si="43"/>
        <v>-5.9210906360114342E-2</v>
      </c>
    </row>
    <row r="2592" spans="1:16" x14ac:dyDescent="0.35">
      <c r="A2592" s="204">
        <f>'[2]37 01.04.12'!A1617</f>
        <v>43406</v>
      </c>
      <c r="B2592" s="229">
        <v>14609.957490000001</v>
      </c>
      <c r="C2592" s="207">
        <f t="shared" si="39"/>
        <v>1.66</v>
      </c>
      <c r="D2592" s="238">
        <v>58.0884</v>
      </c>
      <c r="E2592" s="207">
        <f t="shared" si="40"/>
        <v>1.65</v>
      </c>
      <c r="F2592" s="207">
        <f t="shared" si="41"/>
        <v>-1.0000000000000009E-2</v>
      </c>
      <c r="G2592" s="207">
        <f t="shared" si="44"/>
        <v>2.5255784374752361E-2</v>
      </c>
      <c r="H2592" s="207">
        <f t="shared" si="42"/>
        <v>0.39932901359154505</v>
      </c>
      <c r="I2592" s="225"/>
      <c r="J2592" s="225"/>
      <c r="K2592" s="225"/>
      <c r="L2592" s="225"/>
      <c r="M2592" s="225"/>
      <c r="N2592" s="225"/>
      <c r="O2592" s="229">
        <v>10553</v>
      </c>
      <c r="P2592" s="228">
        <f t="shared" si="43"/>
        <v>1.6622593432847252</v>
      </c>
    </row>
    <row r="2593" spans="1:16" ht="15.75" customHeight="1" x14ac:dyDescent="0.35">
      <c r="A2593" s="204">
        <f>'[2]37 01.04.12'!A1618</f>
        <v>43409</v>
      </c>
      <c r="B2593" s="229">
        <v>14570.982346999999</v>
      </c>
      <c r="C2593" s="207">
        <f t="shared" si="39"/>
        <v>-0.27</v>
      </c>
      <c r="D2593" s="238">
        <v>57.933900000000001</v>
      </c>
      <c r="E2593" s="207">
        <f t="shared" si="40"/>
        <v>-0.27</v>
      </c>
      <c r="F2593" s="207">
        <f t="shared" si="41"/>
        <v>0</v>
      </c>
      <c r="G2593" s="207">
        <f t="shared" si="44"/>
        <v>2.5255784374752361E-2</v>
      </c>
      <c r="H2593" s="207">
        <f t="shared" si="42"/>
        <v>0.39932901359154505</v>
      </c>
      <c r="I2593" s="225"/>
      <c r="J2593" s="225"/>
      <c r="K2593" s="225"/>
      <c r="L2593" s="225"/>
      <c r="M2593" s="225"/>
      <c r="N2593" s="225"/>
      <c r="O2593" s="229">
        <v>10524</v>
      </c>
      <c r="P2593" s="228">
        <f t="shared" si="43"/>
        <v>-0.27480337344830852</v>
      </c>
    </row>
    <row r="2594" spans="1:16" x14ac:dyDescent="0.35">
      <c r="A2594" s="204">
        <f>'[2]37 01.04.12'!A1619</f>
        <v>43410</v>
      </c>
      <c r="B2594" s="229">
        <v>14579.275788999999</v>
      </c>
      <c r="C2594" s="207">
        <f t="shared" si="39"/>
        <v>0.06</v>
      </c>
      <c r="D2594" s="238">
        <v>57.966299999999997</v>
      </c>
      <c r="E2594" s="207">
        <f t="shared" si="40"/>
        <v>0.06</v>
      </c>
      <c r="F2594" s="207">
        <f t="shared" si="41"/>
        <v>0</v>
      </c>
      <c r="G2594" s="207">
        <f t="shared" si="44"/>
        <v>2.5255784374752361E-2</v>
      </c>
      <c r="H2594" s="207">
        <f t="shared" si="42"/>
        <v>0.39932901359154505</v>
      </c>
      <c r="I2594" s="225"/>
      <c r="J2594" s="225"/>
      <c r="K2594" s="225"/>
      <c r="L2594" s="225"/>
      <c r="M2594" s="225"/>
      <c r="N2594" s="225"/>
      <c r="O2594" s="229">
        <v>10530</v>
      </c>
      <c r="P2594" s="228">
        <f t="shared" si="43"/>
        <v>5.7012542759407071E-2</v>
      </c>
    </row>
    <row r="2595" spans="1:16" x14ac:dyDescent="0.35">
      <c r="A2595" s="204">
        <f>'[2]37 01.04.12'!A1620</f>
        <v>43413</v>
      </c>
      <c r="B2595" s="229">
        <v>14655.688989</v>
      </c>
      <c r="C2595" s="207">
        <f t="shared" si="39"/>
        <v>0.52</v>
      </c>
      <c r="D2595" s="238">
        <v>58.262300000000003</v>
      </c>
      <c r="E2595" s="207">
        <f t="shared" si="40"/>
        <v>0.51</v>
      </c>
      <c r="F2595" s="207">
        <f t="shared" si="41"/>
        <v>-1.0000000000000009E-2</v>
      </c>
      <c r="G2595" s="207">
        <f t="shared" si="44"/>
        <v>2.5255784374752357E-2</v>
      </c>
      <c r="H2595" s="207">
        <f t="shared" si="42"/>
        <v>0.39932901359154499</v>
      </c>
      <c r="I2595" s="225"/>
      <c r="J2595" s="225"/>
      <c r="K2595" s="225"/>
      <c r="L2595" s="225"/>
      <c r="M2595" s="225"/>
      <c r="N2595" s="225"/>
      <c r="O2595" s="229">
        <v>10585.2</v>
      </c>
      <c r="P2595" s="228">
        <f t="shared" si="43"/>
        <v>0.52421652421653109</v>
      </c>
    </row>
    <row r="2596" spans="1:16" x14ac:dyDescent="0.35">
      <c r="A2596" s="204">
        <f>'[2]37 01.04.12'!A1621</f>
        <v>43416</v>
      </c>
      <c r="B2596" s="229">
        <v>14513.122089</v>
      </c>
      <c r="C2596" s="207">
        <f t="shared" si="39"/>
        <v>-0.97</v>
      </c>
      <c r="D2596" s="238">
        <v>57.694099999999999</v>
      </c>
      <c r="E2596" s="207">
        <f t="shared" si="40"/>
        <v>-0.98</v>
      </c>
      <c r="F2596" s="207">
        <f t="shared" si="41"/>
        <v>-1.0000000000000009E-2</v>
      </c>
      <c r="G2596" s="207">
        <f t="shared" si="44"/>
        <v>2.5252193444137077E-2</v>
      </c>
      <c r="H2596" s="207">
        <f t="shared" si="42"/>
        <v>0.39927223599322542</v>
      </c>
      <c r="I2596" s="225"/>
      <c r="J2596" s="225"/>
      <c r="K2596" s="225"/>
      <c r="L2596" s="225"/>
      <c r="M2596" s="225"/>
      <c r="N2596" s="225"/>
      <c r="O2596" s="229">
        <v>10482.200000000001</v>
      </c>
      <c r="P2596" s="228">
        <f t="shared" si="43"/>
        <v>-0.97305672070437965</v>
      </c>
    </row>
    <row r="2597" spans="1:16" x14ac:dyDescent="0.35">
      <c r="A2597" s="204">
        <f>'[2]37 01.04.12'!A1622</f>
        <v>43417</v>
      </c>
      <c r="B2597" s="229">
        <v>14651.9784</v>
      </c>
      <c r="C2597" s="207">
        <f t="shared" ref="C2597:C2660" si="45">ROUND(((B2597-B2596)/B2596)*100,2)</f>
        <v>0.96</v>
      </c>
      <c r="D2597" s="238">
        <v>58.243899999999996</v>
      </c>
      <c r="E2597" s="207">
        <f t="shared" ref="E2597:E2660" si="46">ROUND(((D2597-D2596)/D2596)*100,2)</f>
        <v>0.95</v>
      </c>
      <c r="F2597" s="207">
        <f t="shared" ref="F2597:F2660" si="47">+E2597-C2597</f>
        <v>-1.0000000000000009E-2</v>
      </c>
      <c r="G2597" s="207">
        <f t="shared" si="44"/>
        <v>2.5252193444137077E-2</v>
      </c>
      <c r="H2597" s="207">
        <f t="shared" ref="H2597:H2660" si="48">+G2597*(SQRT(250))</f>
        <v>0.39927223599322542</v>
      </c>
      <c r="I2597" s="225"/>
      <c r="J2597" s="225"/>
      <c r="K2597" s="225"/>
      <c r="L2597" s="225"/>
      <c r="M2597" s="225"/>
      <c r="N2597" s="225"/>
      <c r="O2597" s="229">
        <v>10582.5</v>
      </c>
      <c r="P2597" s="228">
        <f t="shared" ref="P2597:P2660" si="49">+((O2597-O2596)/O2596)*100</f>
        <v>0.956860201102815</v>
      </c>
    </row>
    <row r="2598" spans="1:16" x14ac:dyDescent="0.35">
      <c r="A2598" s="204">
        <f>'[2]37 01.04.12'!A1623</f>
        <v>43418</v>
      </c>
      <c r="B2598" s="229">
        <v>14643.421893999999</v>
      </c>
      <c r="C2598" s="207">
        <f t="shared" si="45"/>
        <v>-0.06</v>
      </c>
      <c r="D2598" s="238">
        <v>58.2074</v>
      </c>
      <c r="E2598" s="207">
        <f t="shared" si="46"/>
        <v>-0.06</v>
      </c>
      <c r="F2598" s="207">
        <f t="shared" si="47"/>
        <v>0</v>
      </c>
      <c r="G2598" s="207">
        <f t="shared" si="44"/>
        <v>2.5255784374752357E-2</v>
      </c>
      <c r="H2598" s="207">
        <f t="shared" si="48"/>
        <v>0.39932901359154499</v>
      </c>
      <c r="I2598" s="225"/>
      <c r="J2598" s="225"/>
      <c r="K2598" s="225"/>
      <c r="L2598" s="225"/>
      <c r="M2598" s="225"/>
      <c r="N2598" s="225"/>
      <c r="O2598" s="229">
        <v>10576.3</v>
      </c>
      <c r="P2598" s="228">
        <f t="shared" si="49"/>
        <v>-5.8587290337828751E-2</v>
      </c>
    </row>
    <row r="2599" spans="1:16" x14ac:dyDescent="0.35">
      <c r="A2599" s="204">
        <f>'[2]37 01.04.12'!A1624</f>
        <v>43419</v>
      </c>
      <c r="B2599" s="229">
        <v>14699.329938999999</v>
      </c>
      <c r="C2599" s="207">
        <f t="shared" si="45"/>
        <v>0.38</v>
      </c>
      <c r="D2599" s="238">
        <v>58.429000000000002</v>
      </c>
      <c r="E2599" s="207">
        <f t="shared" si="46"/>
        <v>0.38</v>
      </c>
      <c r="F2599" s="207">
        <f t="shared" si="47"/>
        <v>0</v>
      </c>
      <c r="G2599" s="207">
        <f t="shared" si="44"/>
        <v>2.5255784374752357E-2</v>
      </c>
      <c r="H2599" s="207">
        <f t="shared" si="48"/>
        <v>0.39932901359154499</v>
      </c>
      <c r="I2599" s="225"/>
      <c r="J2599" s="225"/>
      <c r="K2599" s="225"/>
      <c r="L2599" s="225"/>
      <c r="M2599" s="225"/>
      <c r="N2599" s="225"/>
      <c r="O2599" s="229">
        <v>10616.7</v>
      </c>
      <c r="P2599" s="228">
        <f t="shared" si="49"/>
        <v>0.3819861388198279</v>
      </c>
    </row>
    <row r="2600" spans="1:16" x14ac:dyDescent="0.35">
      <c r="A2600" s="204">
        <f>'[2]37 01.04.12'!A1625</f>
        <v>43420</v>
      </c>
      <c r="B2600" s="229">
        <v>14790.045518999999</v>
      </c>
      <c r="C2600" s="207">
        <f t="shared" si="45"/>
        <v>0.62</v>
      </c>
      <c r="D2600" s="238">
        <v>58.786499999999997</v>
      </c>
      <c r="E2600" s="207">
        <f t="shared" si="46"/>
        <v>0.61</v>
      </c>
      <c r="F2600" s="207">
        <f t="shared" si="47"/>
        <v>-1.0000000000000009E-2</v>
      </c>
      <c r="G2600" s="207">
        <f t="shared" si="44"/>
        <v>2.5255784374752357E-2</v>
      </c>
      <c r="H2600" s="207">
        <f t="shared" si="48"/>
        <v>0.39932901359154499</v>
      </c>
      <c r="I2600" s="225"/>
      <c r="J2600" s="225"/>
      <c r="K2600" s="225"/>
      <c r="L2600" s="225"/>
      <c r="M2600" s="225"/>
      <c r="N2600" s="225"/>
      <c r="O2600" s="229">
        <v>10682.2</v>
      </c>
      <c r="P2600" s="228">
        <f t="shared" si="49"/>
        <v>0.61695253704069997</v>
      </c>
    </row>
    <row r="2601" spans="1:16" x14ac:dyDescent="0.35">
      <c r="A2601" s="204">
        <f>'[2]37 01.04.12'!A1626</f>
        <v>43423</v>
      </c>
      <c r="B2601" s="229">
        <v>14902.443119</v>
      </c>
      <c r="C2601" s="207">
        <f t="shared" si="45"/>
        <v>0.76</v>
      </c>
      <c r="D2601" s="238">
        <v>59.2316</v>
      </c>
      <c r="E2601" s="207">
        <f t="shared" si="46"/>
        <v>0.76</v>
      </c>
      <c r="F2601" s="207">
        <f t="shared" si="47"/>
        <v>0</v>
      </c>
      <c r="G2601" s="207">
        <f t="shared" si="44"/>
        <v>2.5255784374752357E-2</v>
      </c>
      <c r="H2601" s="207">
        <f t="shared" si="48"/>
        <v>0.39932901359154499</v>
      </c>
      <c r="I2601" s="225"/>
      <c r="J2601" s="225"/>
      <c r="K2601" s="225"/>
      <c r="L2601" s="225"/>
      <c r="M2601" s="225"/>
      <c r="N2601" s="225"/>
      <c r="O2601" s="229">
        <v>10763.4</v>
      </c>
      <c r="P2601" s="228">
        <f t="shared" si="49"/>
        <v>0.7601430416955206</v>
      </c>
    </row>
    <row r="2602" spans="1:16" x14ac:dyDescent="0.35">
      <c r="A2602" s="204">
        <f>'[2]37 01.04.12'!A1627</f>
        <v>43424</v>
      </c>
      <c r="B2602" s="229">
        <v>14754.033427</v>
      </c>
      <c r="C2602" s="207">
        <f t="shared" si="45"/>
        <v>-1</v>
      </c>
      <c r="D2602" s="238">
        <v>58.642600000000002</v>
      </c>
      <c r="E2602" s="207">
        <f t="shared" si="46"/>
        <v>-0.99</v>
      </c>
      <c r="F2602" s="207">
        <f t="shared" si="47"/>
        <v>1.0000000000000009E-2</v>
      </c>
      <c r="G2602" s="207">
        <f t="shared" si="44"/>
        <v>2.5275269096079998E-2</v>
      </c>
      <c r="H2602" s="207">
        <f t="shared" si="48"/>
        <v>0.39963709408639003</v>
      </c>
      <c r="I2602" s="225"/>
      <c r="J2602" s="225"/>
      <c r="K2602" s="225"/>
      <c r="L2602" s="225"/>
      <c r="M2602" s="225"/>
      <c r="N2602" s="225"/>
      <c r="O2602" s="229">
        <v>10656.2</v>
      </c>
      <c r="P2602" s="228">
        <f t="shared" si="49"/>
        <v>-0.99596781686083313</v>
      </c>
    </row>
    <row r="2603" spans="1:16" x14ac:dyDescent="0.35">
      <c r="A2603" s="204">
        <f>'[2]37 01.04.12'!A1628</f>
        <v>43425</v>
      </c>
      <c r="B2603" s="229">
        <v>14676.291061</v>
      </c>
      <c r="C2603" s="207">
        <f t="shared" si="45"/>
        <v>-0.53</v>
      </c>
      <c r="D2603" s="238">
        <v>58.330199999999998</v>
      </c>
      <c r="E2603" s="207">
        <f t="shared" si="46"/>
        <v>-0.53</v>
      </c>
      <c r="F2603" s="207">
        <f t="shared" si="47"/>
        <v>0</v>
      </c>
      <c r="G2603" s="207">
        <f t="shared" si="44"/>
        <v>2.5278728627051782E-2</v>
      </c>
      <c r="H2603" s="207">
        <f t="shared" si="48"/>
        <v>0.39969179407392369</v>
      </c>
      <c r="I2603" s="225"/>
      <c r="J2603" s="225"/>
      <c r="K2603" s="225"/>
      <c r="L2603" s="225"/>
      <c r="M2603" s="225"/>
      <c r="N2603" s="225"/>
      <c r="O2603" s="229">
        <v>10600.05</v>
      </c>
      <c r="P2603" s="228">
        <f t="shared" si="49"/>
        <v>-0.52692329348174249</v>
      </c>
    </row>
    <row r="2604" spans="1:16" x14ac:dyDescent="0.35">
      <c r="A2604" s="204">
        <f>'[2]37 01.04.12'!A1629</f>
        <v>43426</v>
      </c>
      <c r="B2604" s="229">
        <v>14574.817544</v>
      </c>
      <c r="C2604" s="207">
        <f t="shared" si="45"/>
        <v>-0.69</v>
      </c>
      <c r="D2604" s="238">
        <v>57.9223</v>
      </c>
      <c r="E2604" s="207">
        <f t="shared" si="46"/>
        <v>-0.7</v>
      </c>
      <c r="F2604" s="207">
        <f t="shared" si="47"/>
        <v>-1.0000000000000009E-2</v>
      </c>
      <c r="G2604" s="207">
        <f t="shared" si="44"/>
        <v>2.5278728627051779E-2</v>
      </c>
      <c r="H2604" s="207">
        <f t="shared" si="48"/>
        <v>0.39969179407392363</v>
      </c>
      <c r="I2604" s="225"/>
      <c r="J2604" s="225"/>
      <c r="K2604" s="225"/>
      <c r="L2604" s="225"/>
      <c r="M2604" s="225"/>
      <c r="N2604" s="225"/>
      <c r="O2604" s="229">
        <v>10526.75</v>
      </c>
      <c r="P2604" s="228">
        <f t="shared" si="49"/>
        <v>-0.69150617214069066</v>
      </c>
    </row>
    <row r="2605" spans="1:16" x14ac:dyDescent="0.35">
      <c r="A2605" s="204">
        <f>'[2]37 01.04.12'!A1630</f>
        <v>43430</v>
      </c>
      <c r="B2605" s="229">
        <v>14715.806059</v>
      </c>
      <c r="C2605" s="207">
        <f t="shared" si="45"/>
        <v>0.97</v>
      </c>
      <c r="D2605" s="238">
        <v>58.479500000000002</v>
      </c>
      <c r="E2605" s="207">
        <f t="shared" si="46"/>
        <v>0.96</v>
      </c>
      <c r="F2605" s="207">
        <f t="shared" si="47"/>
        <v>-1.0000000000000009E-2</v>
      </c>
      <c r="G2605" s="207">
        <f t="shared" si="44"/>
        <v>2.5278728627051779E-2</v>
      </c>
      <c r="H2605" s="207">
        <f t="shared" si="48"/>
        <v>0.39969179407392363</v>
      </c>
      <c r="I2605" s="225"/>
      <c r="J2605" s="225"/>
      <c r="K2605" s="225"/>
      <c r="L2605" s="225"/>
      <c r="M2605" s="225"/>
      <c r="N2605" s="225"/>
      <c r="O2605" s="229">
        <v>10628.6</v>
      </c>
      <c r="P2605" s="228">
        <f t="shared" si="49"/>
        <v>0.9675350891775748</v>
      </c>
    </row>
    <row r="2606" spans="1:16" x14ac:dyDescent="0.35">
      <c r="A2606" s="204">
        <f>'[2]37 01.04.12'!A1631</f>
        <v>43431</v>
      </c>
      <c r="B2606" s="229">
        <v>14794.6976</v>
      </c>
      <c r="C2606" s="207">
        <f t="shared" si="45"/>
        <v>0.54</v>
      </c>
      <c r="D2606" s="238">
        <v>58.788899999999998</v>
      </c>
      <c r="E2606" s="207">
        <f t="shared" si="46"/>
        <v>0.53</v>
      </c>
      <c r="F2606" s="207">
        <f t="shared" si="47"/>
        <v>-1.0000000000000009E-2</v>
      </c>
      <c r="G2606" s="207">
        <f t="shared" si="44"/>
        <v>2.5275269096079994E-2</v>
      </c>
      <c r="H2606" s="207">
        <f t="shared" si="48"/>
        <v>0.39963709408638998</v>
      </c>
      <c r="I2606" s="225"/>
      <c r="J2606" s="225"/>
      <c r="K2606" s="225"/>
      <c r="L2606" s="225"/>
      <c r="M2606" s="225"/>
      <c r="N2606" s="225"/>
      <c r="O2606" s="229">
        <v>10685.6</v>
      </c>
      <c r="P2606" s="228">
        <f t="shared" si="49"/>
        <v>0.5362888809438684</v>
      </c>
    </row>
    <row r="2607" spans="1:16" x14ac:dyDescent="0.35">
      <c r="A2607" s="204">
        <f>'[2]37 01.04.12'!A1632</f>
        <v>43432</v>
      </c>
      <c r="B2607" s="229">
        <v>14854.606989</v>
      </c>
      <c r="C2607" s="207">
        <f t="shared" si="45"/>
        <v>0.4</v>
      </c>
      <c r="D2607" s="238">
        <v>59.026899999999998</v>
      </c>
      <c r="E2607" s="207">
        <f t="shared" si="46"/>
        <v>0.4</v>
      </c>
      <c r="F2607" s="207">
        <f t="shared" si="47"/>
        <v>0</v>
      </c>
      <c r="G2607" s="207">
        <f t="shared" si="44"/>
        <v>2.5275269096079994E-2</v>
      </c>
      <c r="H2607" s="207">
        <f t="shared" si="48"/>
        <v>0.39963709408638998</v>
      </c>
      <c r="I2607" s="225"/>
      <c r="J2607" s="225"/>
      <c r="K2607" s="225"/>
      <c r="L2607" s="225"/>
      <c r="M2607" s="225"/>
      <c r="N2607" s="225"/>
      <c r="O2607" s="229">
        <v>10728.85</v>
      </c>
      <c r="P2607" s="228">
        <f t="shared" si="49"/>
        <v>0.40475031818522123</v>
      </c>
    </row>
    <row r="2608" spans="1:16" x14ac:dyDescent="0.35">
      <c r="A2608" s="204">
        <f>'[2]37 01.04.12'!A1633</f>
        <v>43433</v>
      </c>
      <c r="B2608" s="229">
        <v>15034.362846</v>
      </c>
      <c r="C2608" s="207">
        <f t="shared" si="45"/>
        <v>1.21</v>
      </c>
      <c r="D2608" s="238">
        <v>59.734999999999999</v>
      </c>
      <c r="E2608" s="207">
        <f t="shared" si="46"/>
        <v>1.2</v>
      </c>
      <c r="F2608" s="207">
        <f t="shared" si="47"/>
        <v>-1.0000000000000009E-2</v>
      </c>
      <c r="G2608" s="207">
        <f t="shared" si="44"/>
        <v>2.5271745012897077E-2</v>
      </c>
      <c r="H2608" s="207">
        <f t="shared" si="48"/>
        <v>0.39958137343878036</v>
      </c>
      <c r="I2608" s="225"/>
      <c r="J2608" s="225"/>
      <c r="K2608" s="225"/>
      <c r="L2608" s="225"/>
      <c r="M2608" s="225"/>
      <c r="N2608" s="225"/>
      <c r="O2608" s="229">
        <v>10858.7</v>
      </c>
      <c r="P2608" s="228">
        <f t="shared" si="49"/>
        <v>1.2102881483104</v>
      </c>
    </row>
    <row r="2609" spans="1:16" x14ac:dyDescent="0.35">
      <c r="A2609" s="204">
        <f>'[2]37 01.04.12'!A1634</f>
        <v>43434</v>
      </c>
      <c r="B2609" s="229">
        <v>15059.367781000001</v>
      </c>
      <c r="C2609" s="207">
        <f t="shared" si="45"/>
        <v>0.17</v>
      </c>
      <c r="D2609" s="238">
        <v>59.832799999999999</v>
      </c>
      <c r="E2609" s="207">
        <f t="shared" si="46"/>
        <v>0.16</v>
      </c>
      <c r="F2609" s="207">
        <f t="shared" si="47"/>
        <v>-1.0000000000000009E-2</v>
      </c>
      <c r="G2609" s="207">
        <f t="shared" si="44"/>
        <v>2.5271745012897077E-2</v>
      </c>
      <c r="H2609" s="207">
        <f t="shared" si="48"/>
        <v>0.39958137343878036</v>
      </c>
      <c r="I2609" s="225"/>
      <c r="J2609" s="225"/>
      <c r="K2609" s="225"/>
      <c r="L2609" s="225"/>
      <c r="M2609" s="225"/>
      <c r="N2609" s="225"/>
      <c r="O2609" s="229">
        <v>10876.75</v>
      </c>
      <c r="P2609" s="228">
        <f t="shared" si="49"/>
        <v>0.16622615966919863</v>
      </c>
    </row>
    <row r="2610" spans="1:16" x14ac:dyDescent="0.35">
      <c r="A2610" s="204">
        <f>'[2]37 01.04.12'!A1635</f>
        <v>43437</v>
      </c>
      <c r="B2610" s="229">
        <v>15069.073462</v>
      </c>
      <c r="C2610" s="207">
        <f t="shared" si="45"/>
        <v>0.06</v>
      </c>
      <c r="D2610" s="238">
        <v>59.863799999999998</v>
      </c>
      <c r="E2610" s="207">
        <f t="shared" si="46"/>
        <v>0.05</v>
      </c>
      <c r="F2610" s="207">
        <f t="shared" si="47"/>
        <v>-9.999999999999995E-3</v>
      </c>
      <c r="G2610" s="207">
        <f t="shared" si="44"/>
        <v>2.5271745012897077E-2</v>
      </c>
      <c r="H2610" s="207">
        <f t="shared" si="48"/>
        <v>0.39958137343878036</v>
      </c>
      <c r="I2610" s="225"/>
      <c r="J2610" s="225"/>
      <c r="K2610" s="225"/>
      <c r="L2610" s="225"/>
      <c r="M2610" s="225"/>
      <c r="N2610" s="225"/>
      <c r="O2610" s="229">
        <v>10883.75</v>
      </c>
      <c r="P2610" s="228">
        <f t="shared" si="49"/>
        <v>6.4357459719125654E-2</v>
      </c>
    </row>
    <row r="2611" spans="1:16" x14ac:dyDescent="0.35">
      <c r="A2611" s="204">
        <f>'[2]37 01.04.12'!A1636</f>
        <v>43438</v>
      </c>
      <c r="B2611" s="229">
        <v>15049.315962999999</v>
      </c>
      <c r="C2611" s="207">
        <f t="shared" si="45"/>
        <v>-0.13</v>
      </c>
      <c r="D2611" s="238">
        <v>59.782600000000002</v>
      </c>
      <c r="E2611" s="207">
        <f t="shared" si="46"/>
        <v>-0.14000000000000001</v>
      </c>
      <c r="F2611" s="207">
        <f t="shared" si="47"/>
        <v>-1.0000000000000009E-2</v>
      </c>
      <c r="G2611" s="207">
        <f t="shared" si="44"/>
        <v>2.5268156350494241E-2</v>
      </c>
      <c r="H2611" s="207">
        <f t="shared" si="48"/>
        <v>0.39952463170404851</v>
      </c>
      <c r="I2611" s="225"/>
      <c r="J2611" s="225"/>
      <c r="K2611" s="225"/>
      <c r="L2611" s="225"/>
      <c r="M2611" s="225"/>
      <c r="N2611" s="225"/>
      <c r="O2611" s="229">
        <v>10869.5</v>
      </c>
      <c r="P2611" s="228">
        <f t="shared" si="49"/>
        <v>-0.13092913747559434</v>
      </c>
    </row>
    <row r="2612" spans="1:16" x14ac:dyDescent="0.35">
      <c r="A2612" s="204">
        <f>'[2]37 01.04.12'!A1637</f>
        <v>43439</v>
      </c>
      <c r="B2612" s="229">
        <v>14929.427958</v>
      </c>
      <c r="C2612" s="207">
        <f t="shared" si="45"/>
        <v>-0.8</v>
      </c>
      <c r="D2612" s="238">
        <v>59.3093</v>
      </c>
      <c r="E2612" s="207">
        <f t="shared" si="46"/>
        <v>-0.79</v>
      </c>
      <c r="F2612" s="207">
        <f t="shared" si="47"/>
        <v>1.0000000000000009E-2</v>
      </c>
      <c r="G2612" s="207">
        <f t="shared" si="44"/>
        <v>2.528769557729196E-2</v>
      </c>
      <c r="H2612" s="207">
        <f t="shared" si="48"/>
        <v>0.39983357400604547</v>
      </c>
      <c r="I2612" s="225"/>
      <c r="J2612" s="225"/>
      <c r="K2612" s="225"/>
      <c r="L2612" s="225"/>
      <c r="M2612" s="225"/>
      <c r="N2612" s="225"/>
      <c r="O2612" s="229">
        <v>10782.9</v>
      </c>
      <c r="P2612" s="228">
        <f t="shared" si="49"/>
        <v>-0.79672478034868532</v>
      </c>
    </row>
    <row r="2613" spans="1:16" x14ac:dyDescent="0.35">
      <c r="A2613" s="204">
        <f>'[2]37 01.04.12'!A1638</f>
        <v>43440</v>
      </c>
      <c r="B2613" s="229">
        <v>14677.786373000001</v>
      </c>
      <c r="C2613" s="207">
        <f t="shared" si="45"/>
        <v>-1.69</v>
      </c>
      <c r="D2613" s="238">
        <v>58.317100000000003</v>
      </c>
      <c r="E2613" s="207">
        <f t="shared" si="46"/>
        <v>-1.67</v>
      </c>
      <c r="F2613" s="207">
        <f t="shared" si="47"/>
        <v>2.0000000000000018E-2</v>
      </c>
      <c r="G2613" s="207">
        <f t="shared" si="44"/>
        <v>2.5342453066973209E-2</v>
      </c>
      <c r="H2613" s="207">
        <f t="shared" si="48"/>
        <v>0.40069936593777505</v>
      </c>
      <c r="I2613" s="225"/>
      <c r="J2613" s="225"/>
      <c r="K2613" s="225"/>
      <c r="L2613" s="225"/>
      <c r="M2613" s="225"/>
      <c r="N2613" s="225"/>
      <c r="O2613" s="229">
        <v>10601.15</v>
      </c>
      <c r="P2613" s="228">
        <f t="shared" si="49"/>
        <v>-1.6855391406764415</v>
      </c>
    </row>
    <row r="2614" spans="1:16" x14ac:dyDescent="0.35">
      <c r="A2614" s="204">
        <f>'[2]37 01.04.12'!A1639</f>
        <v>43441</v>
      </c>
      <c r="B2614" s="229">
        <v>14805.926283000001</v>
      </c>
      <c r="C2614" s="207">
        <f t="shared" si="45"/>
        <v>0.87</v>
      </c>
      <c r="D2614" s="238">
        <v>58.824199999999998</v>
      </c>
      <c r="E2614" s="207">
        <f t="shared" si="46"/>
        <v>0.87</v>
      </c>
      <c r="F2614" s="207">
        <f t="shared" si="47"/>
        <v>0</v>
      </c>
      <c r="G2614" s="207">
        <f t="shared" si="44"/>
        <v>2.5342453066973209E-2</v>
      </c>
      <c r="H2614" s="207">
        <f t="shared" si="48"/>
        <v>0.40069936593777505</v>
      </c>
      <c r="I2614" s="225"/>
      <c r="J2614" s="225"/>
      <c r="K2614" s="225"/>
      <c r="L2614" s="225"/>
      <c r="M2614" s="225"/>
      <c r="N2614" s="225"/>
      <c r="O2614" s="229">
        <v>10693.7</v>
      </c>
      <c r="P2614" s="228">
        <f t="shared" si="49"/>
        <v>0.87301849327668313</v>
      </c>
    </row>
    <row r="2615" spans="1:16" x14ac:dyDescent="0.35">
      <c r="A2615" s="204">
        <f>'[2]37 01.04.12'!A1640</f>
        <v>43444</v>
      </c>
      <c r="B2615" s="229">
        <v>14521.733976</v>
      </c>
      <c r="C2615" s="207">
        <f t="shared" si="45"/>
        <v>-1.92</v>
      </c>
      <c r="D2615" s="238">
        <v>57.706800000000001</v>
      </c>
      <c r="E2615" s="207">
        <f t="shared" si="46"/>
        <v>-1.9</v>
      </c>
      <c r="F2615" s="207">
        <f t="shared" si="47"/>
        <v>2.0000000000000018E-2</v>
      </c>
      <c r="G2615" s="207">
        <f t="shared" si="44"/>
        <v>2.5400089155041869E-2</v>
      </c>
      <c r="H2615" s="207">
        <f t="shared" si="48"/>
        <v>0.40161067250637011</v>
      </c>
      <c r="I2615" s="225"/>
      <c r="J2615" s="225"/>
      <c r="K2615" s="225"/>
      <c r="L2615" s="225"/>
      <c r="M2615" s="225"/>
      <c r="N2615" s="225"/>
      <c r="O2615" s="229">
        <v>10488.45</v>
      </c>
      <c r="P2615" s="228">
        <f t="shared" si="49"/>
        <v>-1.9193543862274047</v>
      </c>
    </row>
    <row r="2616" spans="1:16" x14ac:dyDescent="0.35">
      <c r="A2616" s="204">
        <f>'[2]37 01.04.12'!A1641</f>
        <v>43445</v>
      </c>
      <c r="B2616" s="229">
        <v>14605.78988</v>
      </c>
      <c r="C2616" s="207">
        <f t="shared" si="45"/>
        <v>0.57999999999999996</v>
      </c>
      <c r="D2616" s="238">
        <v>58.0319</v>
      </c>
      <c r="E2616" s="207">
        <f t="shared" si="46"/>
        <v>0.56000000000000005</v>
      </c>
      <c r="F2616" s="207">
        <f t="shared" si="47"/>
        <v>-1.9999999999999907E-2</v>
      </c>
      <c r="G2616" s="207">
        <f t="shared" si="44"/>
        <v>2.541270949467217E-2</v>
      </c>
      <c r="H2616" s="207">
        <f t="shared" si="48"/>
        <v>0.40181021759675334</v>
      </c>
      <c r="I2616" s="225"/>
      <c r="J2616" s="225"/>
      <c r="K2616" s="225"/>
      <c r="L2616" s="225"/>
      <c r="M2616" s="225"/>
      <c r="N2616" s="225"/>
      <c r="O2616" s="229">
        <v>10549.15</v>
      </c>
      <c r="P2616" s="228">
        <f t="shared" si="49"/>
        <v>0.57873184312266257</v>
      </c>
    </row>
    <row r="2617" spans="1:16" x14ac:dyDescent="0.35">
      <c r="A2617" s="204">
        <f>'[2]37 01.04.12'!A1642</f>
        <v>43446</v>
      </c>
      <c r="B2617" s="229">
        <v>14866.707936000001</v>
      </c>
      <c r="C2617" s="207">
        <f t="shared" si="45"/>
        <v>1.79</v>
      </c>
      <c r="D2617" s="238">
        <v>59.052799999999998</v>
      </c>
      <c r="E2617" s="207">
        <f t="shared" si="46"/>
        <v>1.76</v>
      </c>
      <c r="F2617" s="207">
        <f t="shared" si="47"/>
        <v>-3.0000000000000027E-2</v>
      </c>
      <c r="G2617" s="207">
        <f t="shared" si="44"/>
        <v>2.5453586952373968E-2</v>
      </c>
      <c r="H2617" s="207">
        <f t="shared" si="48"/>
        <v>0.40245654695322769</v>
      </c>
      <c r="I2617" s="225"/>
      <c r="J2617" s="225"/>
      <c r="K2617" s="225"/>
      <c r="L2617" s="225"/>
      <c r="M2617" s="225"/>
      <c r="N2617" s="225"/>
      <c r="O2617" s="229">
        <v>10737.6</v>
      </c>
      <c r="P2617" s="228">
        <f t="shared" si="49"/>
        <v>1.786399852120794</v>
      </c>
    </row>
    <row r="2618" spans="1:16" x14ac:dyDescent="0.35">
      <c r="A2618" s="204">
        <f>'[2]37 01.04.12'!A1643</f>
        <v>43447</v>
      </c>
      <c r="B2618" s="229">
        <v>14941.404296000001</v>
      </c>
      <c r="C2618" s="207">
        <f t="shared" si="45"/>
        <v>0.5</v>
      </c>
      <c r="D2618" s="238">
        <v>59.337800000000001</v>
      </c>
      <c r="E2618" s="207">
        <f t="shared" si="46"/>
        <v>0.48</v>
      </c>
      <c r="F2618" s="207">
        <f t="shared" si="47"/>
        <v>-2.0000000000000018E-2</v>
      </c>
      <c r="G2618" s="207">
        <f t="shared" si="44"/>
        <v>2.5465990010877158E-2</v>
      </c>
      <c r="H2618" s="207">
        <f t="shared" si="48"/>
        <v>0.40265265652733967</v>
      </c>
      <c r="I2618" s="225"/>
      <c r="J2618" s="225"/>
      <c r="K2618" s="225"/>
      <c r="L2618" s="225"/>
      <c r="M2618" s="225"/>
      <c r="N2618" s="225"/>
      <c r="O2618" s="229">
        <v>10791.55</v>
      </c>
      <c r="P2618" s="228">
        <f t="shared" si="49"/>
        <v>0.50244002384144415</v>
      </c>
    </row>
    <row r="2619" spans="1:16" x14ac:dyDescent="0.35">
      <c r="A2619" s="204">
        <f>'[2]37 01.04.12'!A1644</f>
        <v>43448</v>
      </c>
      <c r="B2619" s="229">
        <v>14960.635667</v>
      </c>
      <c r="C2619" s="207">
        <f t="shared" si="45"/>
        <v>0.13</v>
      </c>
      <c r="D2619" s="238">
        <v>59.4069</v>
      </c>
      <c r="E2619" s="207">
        <f t="shared" si="46"/>
        <v>0.12</v>
      </c>
      <c r="F2619" s="207">
        <f t="shared" si="47"/>
        <v>-1.0000000000000009E-2</v>
      </c>
      <c r="G2619" s="207">
        <f t="shared" si="44"/>
        <v>2.5465990010877158E-2</v>
      </c>
      <c r="H2619" s="207">
        <f t="shared" si="48"/>
        <v>0.40265265652733967</v>
      </c>
      <c r="I2619" s="225"/>
      <c r="J2619" s="225"/>
      <c r="K2619" s="225"/>
      <c r="L2619" s="225"/>
      <c r="M2619" s="225"/>
      <c r="N2619" s="225"/>
      <c r="O2619" s="229">
        <v>10805.45</v>
      </c>
      <c r="P2619" s="228">
        <f t="shared" si="49"/>
        <v>0.12880448128398103</v>
      </c>
    </row>
    <row r="2620" spans="1:16" x14ac:dyDescent="0.35">
      <c r="A2620" s="204">
        <f>'[2]37 01.04.12'!A1645</f>
        <v>43451</v>
      </c>
      <c r="B2620" s="229">
        <v>15075.456226</v>
      </c>
      <c r="C2620" s="207">
        <f t="shared" si="45"/>
        <v>0.77</v>
      </c>
      <c r="D2620" s="238">
        <v>59.823700000000002</v>
      </c>
      <c r="E2620" s="207">
        <f t="shared" si="46"/>
        <v>0.7</v>
      </c>
      <c r="F2620" s="207">
        <f t="shared" si="47"/>
        <v>-7.0000000000000062E-2</v>
      </c>
      <c r="G2620" s="207">
        <f t="shared" si="44"/>
        <v>2.5770859394615382E-2</v>
      </c>
      <c r="H2620" s="207">
        <f t="shared" si="48"/>
        <v>0.4074730647346631</v>
      </c>
      <c r="I2620" s="225"/>
      <c r="J2620" s="225"/>
      <c r="K2620" s="225"/>
      <c r="L2620" s="225"/>
      <c r="M2620" s="225"/>
      <c r="N2620" s="225"/>
      <c r="O2620" s="229">
        <v>10888.35</v>
      </c>
      <c r="P2620" s="228">
        <f t="shared" si="49"/>
        <v>0.76720543799656316</v>
      </c>
    </row>
    <row r="2621" spans="1:16" x14ac:dyDescent="0.35">
      <c r="A2621" s="204">
        <f>'[2]37 01.04.12'!A1646</f>
        <v>43452</v>
      </c>
      <c r="B2621" s="229">
        <v>15103.631776</v>
      </c>
      <c r="C2621" s="207">
        <f t="shared" si="45"/>
        <v>0.19</v>
      </c>
      <c r="D2621" s="238">
        <v>59.934199999999997</v>
      </c>
      <c r="E2621" s="207">
        <f t="shared" si="46"/>
        <v>0.18</v>
      </c>
      <c r="F2621" s="207">
        <f t="shared" si="47"/>
        <v>-1.0000000000000009E-2</v>
      </c>
      <c r="G2621" s="207">
        <f t="shared" si="44"/>
        <v>2.576696316456762E-2</v>
      </c>
      <c r="H2621" s="207">
        <f t="shared" si="48"/>
        <v>0.40741145992846856</v>
      </c>
      <c r="I2621" s="225"/>
      <c r="J2621" s="225"/>
      <c r="K2621" s="225"/>
      <c r="L2621" s="225"/>
      <c r="M2621" s="225"/>
      <c r="N2621" s="225"/>
      <c r="O2621" s="229">
        <v>10908.7</v>
      </c>
      <c r="P2621" s="228">
        <f t="shared" si="49"/>
        <v>0.18689700459665939</v>
      </c>
    </row>
    <row r="2622" spans="1:16" x14ac:dyDescent="0.35">
      <c r="A2622" s="204">
        <f>'[2]37 01.04.12'!A1647</f>
        <v>43453</v>
      </c>
      <c r="B2622" s="229">
        <v>15184.780129999999</v>
      </c>
      <c r="C2622" s="207">
        <f t="shared" si="45"/>
        <v>0.54</v>
      </c>
      <c r="D2622" s="238">
        <v>60.244999999999997</v>
      </c>
      <c r="E2622" s="207">
        <f t="shared" si="46"/>
        <v>0.52</v>
      </c>
      <c r="F2622" s="207">
        <f t="shared" si="47"/>
        <v>-2.0000000000000018E-2</v>
      </c>
      <c r="G2622" s="207">
        <f t="shared" si="44"/>
        <v>2.5774629379040393E-2</v>
      </c>
      <c r="H2622" s="207">
        <f t="shared" si="48"/>
        <v>0.4075326734222951</v>
      </c>
      <c r="I2622" s="225"/>
      <c r="J2622" s="225"/>
      <c r="K2622" s="225"/>
      <c r="L2622" s="225"/>
      <c r="M2622" s="225"/>
      <c r="N2622" s="225"/>
      <c r="O2622" s="229">
        <v>10967.3</v>
      </c>
      <c r="P2622" s="228">
        <f t="shared" si="49"/>
        <v>0.53718591582863717</v>
      </c>
    </row>
    <row r="2623" spans="1:16" x14ac:dyDescent="0.35">
      <c r="A2623" s="204">
        <f>'[2]37 01.04.12'!A1648</f>
        <v>43454</v>
      </c>
      <c r="B2623" s="229">
        <v>15163.139646</v>
      </c>
      <c r="C2623" s="207">
        <f t="shared" si="45"/>
        <v>-0.14000000000000001</v>
      </c>
      <c r="D2623" s="238">
        <v>60.158700000000003</v>
      </c>
      <c r="E2623" s="207">
        <f t="shared" si="46"/>
        <v>-0.14000000000000001</v>
      </c>
      <c r="F2623" s="207">
        <f t="shared" si="47"/>
        <v>0</v>
      </c>
      <c r="G2623" s="207">
        <f t="shared" si="44"/>
        <v>2.5774629379040393E-2</v>
      </c>
      <c r="H2623" s="207">
        <f t="shared" si="48"/>
        <v>0.4075326734222951</v>
      </c>
      <c r="I2623" s="225"/>
      <c r="J2623" s="225"/>
      <c r="K2623" s="225"/>
      <c r="L2623" s="225"/>
      <c r="M2623" s="225"/>
      <c r="N2623" s="225"/>
      <c r="O2623" s="229">
        <v>10951.7</v>
      </c>
      <c r="P2623" s="228">
        <f t="shared" si="49"/>
        <v>-0.14224102559425333</v>
      </c>
    </row>
    <row r="2624" spans="1:16" x14ac:dyDescent="0.35">
      <c r="A2624" s="204">
        <f>'[2]37 01.04.12'!A1649</f>
        <v>43455</v>
      </c>
      <c r="B2624" s="229">
        <v>14894.416051</v>
      </c>
      <c r="C2624" s="207">
        <f t="shared" si="45"/>
        <v>-1.77</v>
      </c>
      <c r="D2624" s="238">
        <v>59.100499999999997</v>
      </c>
      <c r="E2624" s="207">
        <f t="shared" si="46"/>
        <v>-1.76</v>
      </c>
      <c r="F2624" s="207">
        <f t="shared" si="47"/>
        <v>1.0000000000000009E-2</v>
      </c>
      <c r="G2624" s="207">
        <f t="shared" si="44"/>
        <v>2.579824207092396E-2</v>
      </c>
      <c r="H2624" s="207">
        <f t="shared" si="48"/>
        <v>0.40790602286249433</v>
      </c>
      <c r="I2624" s="225"/>
      <c r="J2624" s="225"/>
      <c r="K2624" s="225"/>
      <c r="L2624" s="225"/>
      <c r="M2624" s="225"/>
      <c r="N2624" s="225"/>
      <c r="O2624" s="229">
        <v>10754</v>
      </c>
      <c r="P2624" s="228">
        <f t="shared" si="49"/>
        <v>-1.8051991928193862</v>
      </c>
    </row>
    <row r="2625" spans="1:16" x14ac:dyDescent="0.35">
      <c r="A2625" s="204">
        <f>'[2]37 01.04.12'!A1650</f>
        <v>43458</v>
      </c>
      <c r="B2625" s="229">
        <v>14769.127657999999</v>
      </c>
      <c r="C2625" s="207">
        <f t="shared" si="45"/>
        <v>-0.84</v>
      </c>
      <c r="D2625" s="238">
        <v>58.606499999999997</v>
      </c>
      <c r="E2625" s="207">
        <f t="shared" si="46"/>
        <v>-0.84</v>
      </c>
      <c r="F2625" s="207">
        <f t="shared" si="47"/>
        <v>0</v>
      </c>
      <c r="G2625" s="207">
        <f t="shared" si="44"/>
        <v>2.579824207092396E-2</v>
      </c>
      <c r="H2625" s="207">
        <f t="shared" si="48"/>
        <v>0.40790602286249433</v>
      </c>
      <c r="I2625" s="225"/>
      <c r="J2625" s="225"/>
      <c r="K2625" s="225"/>
      <c r="L2625" s="225"/>
      <c r="M2625" s="225"/>
      <c r="N2625" s="225"/>
      <c r="O2625" s="229">
        <v>10663.5</v>
      </c>
      <c r="P2625" s="228">
        <f t="shared" si="49"/>
        <v>-0.84154733122559044</v>
      </c>
    </row>
    <row r="2626" spans="1:16" x14ac:dyDescent="0.35">
      <c r="A2626" s="204">
        <f>'[2]37 01.04.12'!A1651</f>
        <v>43460</v>
      </c>
      <c r="B2626" s="229">
        <v>14860.967956</v>
      </c>
      <c r="C2626" s="207">
        <f t="shared" si="45"/>
        <v>0.62</v>
      </c>
      <c r="D2626" s="238">
        <v>58.960999999999999</v>
      </c>
      <c r="E2626" s="207">
        <f t="shared" si="46"/>
        <v>0.6</v>
      </c>
      <c r="F2626" s="207">
        <f t="shared" si="47"/>
        <v>-2.0000000000000018E-2</v>
      </c>
      <c r="G2626" s="207">
        <f t="shared" si="44"/>
        <v>2.5809914831098246E-2</v>
      </c>
      <c r="H2626" s="207">
        <f t="shared" si="48"/>
        <v>0.40809058540615256</v>
      </c>
      <c r="I2626" s="225"/>
      <c r="J2626" s="225"/>
      <c r="K2626" s="225"/>
      <c r="L2626" s="225"/>
      <c r="M2626" s="225"/>
      <c r="N2626" s="225"/>
      <c r="O2626" s="229">
        <v>10729.85</v>
      </c>
      <c r="P2626" s="228">
        <f t="shared" si="49"/>
        <v>0.62221597036620591</v>
      </c>
    </row>
    <row r="2627" spans="1:16" x14ac:dyDescent="0.35">
      <c r="A2627" s="204">
        <f>'[2]37 01.04.12'!A1652</f>
        <v>43461</v>
      </c>
      <c r="B2627" s="229">
        <v>14930.17712</v>
      </c>
      <c r="C2627" s="207">
        <f t="shared" si="45"/>
        <v>0.47</v>
      </c>
      <c r="D2627" s="238">
        <v>59.225700000000003</v>
      </c>
      <c r="E2627" s="207">
        <f t="shared" si="46"/>
        <v>0.45</v>
      </c>
      <c r="F2627" s="207">
        <f t="shared" si="47"/>
        <v>-1.9999999999999962E-2</v>
      </c>
      <c r="G2627" s="207">
        <f t="shared" si="44"/>
        <v>2.5821519600240449E-2</v>
      </c>
      <c r="H2627" s="207">
        <f t="shared" si="48"/>
        <v>0.40827407291720152</v>
      </c>
      <c r="I2627" s="225"/>
      <c r="J2627" s="225"/>
      <c r="K2627" s="225"/>
      <c r="L2627" s="225"/>
      <c r="M2627" s="225"/>
      <c r="N2627" s="225"/>
      <c r="O2627" s="229">
        <v>10779.8</v>
      </c>
      <c r="P2627" s="228">
        <f t="shared" si="49"/>
        <v>0.46552374916703315</v>
      </c>
    </row>
    <row r="2628" spans="1:16" x14ac:dyDescent="0.35">
      <c r="A2628" s="204">
        <f>'[2]37 01.04.12'!A1653</f>
        <v>43462</v>
      </c>
      <c r="B2628" s="229">
        <v>15045.336968</v>
      </c>
      <c r="C2628" s="207">
        <f t="shared" si="45"/>
        <v>0.77</v>
      </c>
      <c r="D2628" s="238">
        <v>59.670200000000001</v>
      </c>
      <c r="E2628" s="207">
        <f t="shared" si="46"/>
        <v>0.75</v>
      </c>
      <c r="F2628" s="207">
        <f t="shared" si="47"/>
        <v>-2.0000000000000018E-2</v>
      </c>
      <c r="G2628" s="207">
        <f t="shared" si="44"/>
        <v>2.5722240013252899E-2</v>
      </c>
      <c r="H2628" s="207">
        <f t="shared" si="48"/>
        <v>0.4067043248169942</v>
      </c>
      <c r="I2628" s="225"/>
      <c r="J2628" s="225"/>
      <c r="K2628" s="225"/>
      <c r="L2628" s="225"/>
      <c r="M2628" s="225"/>
      <c r="N2628" s="225"/>
      <c r="O2628" s="229">
        <v>10859.9</v>
      </c>
      <c r="P2628" s="228">
        <f t="shared" si="49"/>
        <v>0.7430564574481936</v>
      </c>
    </row>
    <row r="2629" spans="1:16" x14ac:dyDescent="0.35">
      <c r="A2629" s="204">
        <f>'[2]37 01.04.12'!A1654</f>
        <v>43465</v>
      </c>
      <c r="B2629" s="229">
        <v>15048.980573999999</v>
      </c>
      <c r="C2629" s="207">
        <f t="shared" si="45"/>
        <v>0.02</v>
      </c>
      <c r="D2629" s="238">
        <v>59.681600000000003</v>
      </c>
      <c r="E2629" s="207">
        <f t="shared" si="46"/>
        <v>0.02</v>
      </c>
      <c r="F2629" s="207">
        <f t="shared" si="47"/>
        <v>0</v>
      </c>
      <c r="G2629" s="207">
        <f t="shared" si="44"/>
        <v>2.5726583641104063E-2</v>
      </c>
      <c r="H2629" s="207">
        <f t="shared" si="48"/>
        <v>0.40677300360358332</v>
      </c>
      <c r="I2629" s="225"/>
      <c r="J2629" s="225"/>
      <c r="K2629" s="225"/>
      <c r="L2629" s="225"/>
      <c r="M2629" s="225"/>
      <c r="N2629" s="225"/>
      <c r="O2629" s="229">
        <v>10862.55</v>
      </c>
      <c r="P2629" s="228">
        <f t="shared" si="49"/>
        <v>2.4401697989849227E-2</v>
      </c>
    </row>
    <row r="2630" spans="1:16" x14ac:dyDescent="0.35">
      <c r="A2630" s="204">
        <f>'[2]37 01.04.12'!A1655</f>
        <v>43466</v>
      </c>
      <c r="B2630" s="229">
        <v>15114.897983000001</v>
      </c>
      <c r="C2630" s="207">
        <f t="shared" si="45"/>
        <v>0.44</v>
      </c>
      <c r="D2630" s="238">
        <v>59.939399999999999</v>
      </c>
      <c r="E2630" s="207">
        <f t="shared" si="46"/>
        <v>0.43</v>
      </c>
      <c r="F2630" s="207">
        <f t="shared" si="47"/>
        <v>-1.0000000000000009E-2</v>
      </c>
      <c r="G2630" s="207">
        <f t="shared" si="44"/>
        <v>2.5726583641104063E-2</v>
      </c>
      <c r="H2630" s="207">
        <f t="shared" si="48"/>
        <v>0.40677300360358332</v>
      </c>
      <c r="I2630" s="225"/>
      <c r="J2630" s="225"/>
      <c r="K2630" s="225"/>
      <c r="L2630" s="225"/>
      <c r="M2630" s="225"/>
      <c r="N2630" s="225"/>
      <c r="O2630" s="229">
        <v>10910.1</v>
      </c>
      <c r="P2630" s="228">
        <f t="shared" si="49"/>
        <v>0.43774251902178674</v>
      </c>
    </row>
    <row r="2631" spans="1:16" x14ac:dyDescent="0.35">
      <c r="A2631" s="204">
        <f>'[2]37 01.04.12'!A1656</f>
        <v>43467</v>
      </c>
      <c r="B2631" s="229">
        <v>14951.960897999999</v>
      </c>
      <c r="C2631" s="207">
        <f t="shared" si="45"/>
        <v>-1.08</v>
      </c>
      <c r="D2631" s="238">
        <v>59.301600000000001</v>
      </c>
      <c r="E2631" s="207">
        <f t="shared" si="46"/>
        <v>-1.06</v>
      </c>
      <c r="F2631" s="207">
        <f t="shared" si="47"/>
        <v>2.0000000000000018E-2</v>
      </c>
      <c r="G2631" s="207">
        <f t="shared" si="44"/>
        <v>2.5782042073575345E-2</v>
      </c>
      <c r="H2631" s="207">
        <f t="shared" si="48"/>
        <v>0.40764987841394273</v>
      </c>
      <c r="I2631" s="225"/>
      <c r="J2631" s="225"/>
      <c r="K2631" s="225"/>
      <c r="L2631" s="225"/>
      <c r="M2631" s="225"/>
      <c r="N2631" s="225"/>
      <c r="O2631" s="229">
        <v>10792.5</v>
      </c>
      <c r="P2631" s="228">
        <f t="shared" si="49"/>
        <v>-1.0779002942227878</v>
      </c>
    </row>
    <row r="2632" spans="1:16" x14ac:dyDescent="0.35">
      <c r="A2632" s="204">
        <f>'[2]37 01.04.12'!A1657</f>
        <v>43468</v>
      </c>
      <c r="B2632" s="229">
        <v>14785.380207</v>
      </c>
      <c r="C2632" s="207">
        <f t="shared" si="45"/>
        <v>-1.1100000000000001</v>
      </c>
      <c r="D2632" s="238">
        <v>58.642600000000002</v>
      </c>
      <c r="E2632" s="207">
        <f t="shared" si="46"/>
        <v>-1.1100000000000001</v>
      </c>
      <c r="F2632" s="207">
        <f t="shared" si="47"/>
        <v>0</v>
      </c>
      <c r="G2632" s="207">
        <f t="shared" si="44"/>
        <v>2.5786187227708778E-2</v>
      </c>
      <c r="H2632" s="207">
        <f t="shared" si="48"/>
        <v>0.40771541905551328</v>
      </c>
      <c r="I2632" s="225"/>
      <c r="J2632" s="225"/>
      <c r="K2632" s="225"/>
      <c r="L2632" s="225"/>
      <c r="M2632" s="225"/>
      <c r="N2632" s="225"/>
      <c r="O2632" s="229">
        <v>10672.25</v>
      </c>
      <c r="P2632" s="228">
        <f t="shared" si="49"/>
        <v>-1.114199675700718</v>
      </c>
    </row>
    <row r="2633" spans="1:16" x14ac:dyDescent="0.35">
      <c r="A2633" s="204">
        <f>'[2]37 01.04.12'!A1658</f>
        <v>43469</v>
      </c>
      <c r="B2633" s="229">
        <v>14861.688129</v>
      </c>
      <c r="C2633" s="207">
        <f t="shared" si="45"/>
        <v>0.52</v>
      </c>
      <c r="D2633" s="238">
        <v>58.936599999999999</v>
      </c>
      <c r="E2633" s="207">
        <f t="shared" si="46"/>
        <v>0.5</v>
      </c>
      <c r="F2633" s="207">
        <f t="shared" si="47"/>
        <v>-2.0000000000000018E-2</v>
      </c>
      <c r="G2633" s="207">
        <f t="shared" si="44"/>
        <v>2.5793471035829459E-2</v>
      </c>
      <c r="H2633" s="207">
        <f t="shared" si="48"/>
        <v>0.40783058617401824</v>
      </c>
      <c r="I2633" s="225"/>
      <c r="J2633" s="225"/>
      <c r="K2633" s="225"/>
      <c r="L2633" s="225"/>
      <c r="M2633" s="225"/>
      <c r="N2633" s="225"/>
      <c r="O2633" s="229">
        <v>10727.35</v>
      </c>
      <c r="P2633" s="228">
        <f t="shared" si="49"/>
        <v>0.51629225327368045</v>
      </c>
    </row>
    <row r="2634" spans="1:16" x14ac:dyDescent="0.35">
      <c r="A2634" s="204">
        <f>'[2]37 01.04.12'!A1659</f>
        <v>43472</v>
      </c>
      <c r="B2634" s="229">
        <v>14923.269231</v>
      </c>
      <c r="C2634" s="207">
        <f t="shared" si="45"/>
        <v>0.41</v>
      </c>
      <c r="D2634" s="238">
        <v>59.178800000000003</v>
      </c>
      <c r="E2634" s="207">
        <f t="shared" si="46"/>
        <v>0.41</v>
      </c>
      <c r="F2634" s="207">
        <f t="shared" si="47"/>
        <v>0</v>
      </c>
      <c r="G2634" s="207">
        <f t="shared" si="44"/>
        <v>2.5797677125983898E-2</v>
      </c>
      <c r="H2634" s="207">
        <f t="shared" si="48"/>
        <v>0.40789709029867843</v>
      </c>
      <c r="I2634" s="225"/>
      <c r="J2634" s="225"/>
      <c r="K2634" s="225"/>
      <c r="L2634" s="225"/>
      <c r="M2634" s="225"/>
      <c r="N2634" s="225"/>
      <c r="O2634" s="229">
        <v>10771.8</v>
      </c>
      <c r="P2634" s="228">
        <f t="shared" si="49"/>
        <v>0.41436142197279768</v>
      </c>
    </row>
    <row r="2635" spans="1:16" x14ac:dyDescent="0.35">
      <c r="A2635" s="204">
        <f>'[2]37 01.04.12'!A1660</f>
        <v>43473</v>
      </c>
      <c r="B2635" s="229">
        <v>14965.343878</v>
      </c>
      <c r="C2635" s="207">
        <f t="shared" si="45"/>
        <v>0.28000000000000003</v>
      </c>
      <c r="D2635" s="238">
        <v>59.343499999999999</v>
      </c>
      <c r="E2635" s="207">
        <f t="shared" si="46"/>
        <v>0.28000000000000003</v>
      </c>
      <c r="F2635" s="207">
        <f t="shared" si="47"/>
        <v>0</v>
      </c>
      <c r="G2635" s="207">
        <f t="shared" si="44"/>
        <v>2.5801819768290653E-2</v>
      </c>
      <c r="H2635" s="207">
        <f t="shared" si="48"/>
        <v>0.40796259122478201</v>
      </c>
      <c r="I2635" s="225"/>
      <c r="J2635" s="225"/>
      <c r="K2635" s="225"/>
      <c r="L2635" s="225"/>
      <c r="M2635" s="225"/>
      <c r="N2635" s="225"/>
      <c r="O2635" s="229">
        <v>10802.15</v>
      </c>
      <c r="P2635" s="228">
        <f t="shared" si="49"/>
        <v>0.28175421006703028</v>
      </c>
    </row>
    <row r="2636" spans="1:16" x14ac:dyDescent="0.35">
      <c r="A2636" s="204">
        <f>'[2]37 01.04.12'!A1661</f>
        <v>43474</v>
      </c>
      <c r="B2636" s="229">
        <v>15038.742456</v>
      </c>
      <c r="C2636" s="207">
        <f t="shared" si="45"/>
        <v>0.49</v>
      </c>
      <c r="D2636" s="238">
        <v>59.633699999999997</v>
      </c>
      <c r="E2636" s="207">
        <f t="shared" si="46"/>
        <v>0.49</v>
      </c>
      <c r="F2636" s="207">
        <f t="shared" si="47"/>
        <v>0</v>
      </c>
      <c r="G2636" s="207">
        <f t="shared" si="44"/>
        <v>2.5801819768290653E-2</v>
      </c>
      <c r="H2636" s="207">
        <f t="shared" si="48"/>
        <v>0.40796259122478201</v>
      </c>
      <c r="I2636" s="225"/>
      <c r="J2636" s="225"/>
      <c r="K2636" s="225"/>
      <c r="L2636" s="225"/>
      <c r="M2636" s="225"/>
      <c r="N2636" s="225"/>
      <c r="O2636" s="229">
        <v>10855.15</v>
      </c>
      <c r="P2636" s="228">
        <f t="shared" si="49"/>
        <v>0.49064306642659106</v>
      </c>
    </row>
    <row r="2637" spans="1:16" x14ac:dyDescent="0.35">
      <c r="A2637" s="204">
        <f>'[2]37 01.04.12'!A1662</f>
        <v>43475</v>
      </c>
      <c r="B2637" s="229">
        <v>14992.234522999999</v>
      </c>
      <c r="C2637" s="207">
        <f t="shared" si="45"/>
        <v>-0.31</v>
      </c>
      <c r="D2637" s="238">
        <v>59.448500000000003</v>
      </c>
      <c r="E2637" s="207">
        <f t="shared" si="46"/>
        <v>-0.31</v>
      </c>
      <c r="F2637" s="207">
        <f t="shared" si="47"/>
        <v>0</v>
      </c>
      <c r="G2637" s="207">
        <f t="shared" si="44"/>
        <v>2.5801819768290653E-2</v>
      </c>
      <c r="H2637" s="207">
        <f t="shared" si="48"/>
        <v>0.40796259122478201</v>
      </c>
      <c r="I2637" s="225"/>
      <c r="J2637" s="225"/>
      <c r="K2637" s="225"/>
      <c r="L2637" s="225"/>
      <c r="M2637" s="225"/>
      <c r="N2637" s="225"/>
      <c r="O2637" s="229">
        <v>10821.6</v>
      </c>
      <c r="P2637" s="228">
        <f t="shared" si="49"/>
        <v>-0.30906988848610356</v>
      </c>
    </row>
    <row r="2638" spans="1:16" x14ac:dyDescent="0.35">
      <c r="A2638" s="204">
        <f>'[2]37 01.04.12'!A1663</f>
        <v>43476</v>
      </c>
      <c r="B2638" s="229">
        <v>14955.327423999999</v>
      </c>
      <c r="C2638" s="207">
        <f t="shared" si="45"/>
        <v>-0.25</v>
      </c>
      <c r="D2638" s="238">
        <v>59.302</v>
      </c>
      <c r="E2638" s="207">
        <f t="shared" si="46"/>
        <v>-0.25</v>
      </c>
      <c r="F2638" s="207">
        <f t="shared" si="47"/>
        <v>0</v>
      </c>
      <c r="G2638" s="207">
        <f t="shared" si="44"/>
        <v>2.5801819768290653E-2</v>
      </c>
      <c r="H2638" s="207">
        <f t="shared" si="48"/>
        <v>0.40796259122478201</v>
      </c>
      <c r="I2638" s="225"/>
      <c r="J2638" s="225"/>
      <c r="K2638" s="225"/>
      <c r="L2638" s="225"/>
      <c r="M2638" s="225"/>
      <c r="N2638" s="225"/>
      <c r="O2638" s="229">
        <v>10794.95</v>
      </c>
      <c r="P2638" s="228">
        <f t="shared" si="49"/>
        <v>-0.24626672580764061</v>
      </c>
    </row>
    <row r="2639" spans="1:16" x14ac:dyDescent="0.35">
      <c r="A2639" s="204">
        <f>'[2]37 01.04.12'!A1664</f>
        <v>43479</v>
      </c>
      <c r="B2639" s="229">
        <v>14875.916203000001</v>
      </c>
      <c r="C2639" s="207">
        <f t="shared" si="45"/>
        <v>-0.53</v>
      </c>
      <c r="D2639" s="238">
        <v>58.985500000000002</v>
      </c>
      <c r="E2639" s="207">
        <f t="shared" si="46"/>
        <v>-0.53</v>
      </c>
      <c r="F2639" s="207">
        <f t="shared" si="47"/>
        <v>0</v>
      </c>
      <c r="G2639" s="207">
        <f t="shared" si="44"/>
        <v>2.5801819768290653E-2</v>
      </c>
      <c r="H2639" s="207">
        <f t="shared" si="48"/>
        <v>0.40796259122478201</v>
      </c>
      <c r="I2639" s="225"/>
      <c r="J2639" s="225"/>
      <c r="K2639" s="225"/>
      <c r="L2639" s="225"/>
      <c r="M2639" s="225"/>
      <c r="N2639" s="225"/>
      <c r="O2639" s="229">
        <v>10737.6</v>
      </c>
      <c r="P2639" s="228">
        <f t="shared" si="49"/>
        <v>-0.53126693500201816</v>
      </c>
    </row>
    <row r="2640" spans="1:16" x14ac:dyDescent="0.35">
      <c r="A2640" s="204">
        <f>'[2]37 01.04.12'!A1665</f>
        <v>43480</v>
      </c>
      <c r="B2640" s="229">
        <v>15082.590418</v>
      </c>
      <c r="C2640" s="207">
        <f t="shared" si="45"/>
        <v>1.39</v>
      </c>
      <c r="D2640" s="238">
        <v>59.7973</v>
      </c>
      <c r="E2640" s="207">
        <f t="shared" si="46"/>
        <v>1.38</v>
      </c>
      <c r="F2640" s="207">
        <f t="shared" si="47"/>
        <v>-1.0000000000000009E-2</v>
      </c>
      <c r="G2640" s="207">
        <f t="shared" si="44"/>
        <v>2.5801819768290653E-2</v>
      </c>
      <c r="H2640" s="207">
        <f t="shared" si="48"/>
        <v>0.40796259122478201</v>
      </c>
      <c r="I2640" s="225"/>
      <c r="J2640" s="225"/>
      <c r="K2640" s="225"/>
      <c r="L2640" s="225"/>
      <c r="M2640" s="225"/>
      <c r="N2640" s="225"/>
      <c r="O2640" s="229">
        <v>10886.8</v>
      </c>
      <c r="P2640" s="228">
        <f t="shared" si="49"/>
        <v>1.3895097600953557</v>
      </c>
    </row>
    <row r="2641" spans="1:16" x14ac:dyDescent="0.35">
      <c r="A2641" s="204">
        <f>'[2]37 01.04.12'!A1666</f>
        <v>43481</v>
      </c>
      <c r="B2641" s="229">
        <v>15087.411615999999</v>
      </c>
      <c r="C2641" s="207">
        <f t="shared" si="45"/>
        <v>0.03</v>
      </c>
      <c r="D2641" s="238">
        <v>59.814100000000003</v>
      </c>
      <c r="E2641" s="207">
        <f t="shared" si="46"/>
        <v>0.03</v>
      </c>
      <c r="F2641" s="207">
        <f t="shared" si="47"/>
        <v>0</v>
      </c>
      <c r="G2641" s="207">
        <f t="shared" si="44"/>
        <v>2.5801819768290653E-2</v>
      </c>
      <c r="H2641" s="207">
        <f t="shared" si="48"/>
        <v>0.40796259122478201</v>
      </c>
      <c r="I2641" s="225"/>
      <c r="J2641" s="225"/>
      <c r="K2641" s="225"/>
      <c r="L2641" s="225"/>
      <c r="M2641" s="225"/>
      <c r="N2641" s="225"/>
      <c r="O2641" s="229">
        <v>10890.3</v>
      </c>
      <c r="P2641" s="228">
        <f t="shared" si="49"/>
        <v>3.2149024506742112E-2</v>
      </c>
    </row>
    <row r="2642" spans="1:16" x14ac:dyDescent="0.35">
      <c r="A2642" s="204">
        <f>'[2]37 01.04.12'!A1667</f>
        <v>43482</v>
      </c>
      <c r="B2642" s="229">
        <v>15109.537066999999</v>
      </c>
      <c r="C2642" s="207">
        <f t="shared" si="45"/>
        <v>0.15</v>
      </c>
      <c r="D2642" s="238">
        <v>59.899299999999997</v>
      </c>
      <c r="E2642" s="207">
        <f t="shared" si="46"/>
        <v>0.14000000000000001</v>
      </c>
      <c r="F2642" s="207">
        <f t="shared" si="47"/>
        <v>-9.9999999999999811E-3</v>
      </c>
      <c r="G2642" s="207">
        <f t="shared" si="44"/>
        <v>2.5797677125983891E-2</v>
      </c>
      <c r="H2642" s="207">
        <f t="shared" si="48"/>
        <v>0.40789709029867832</v>
      </c>
      <c r="I2642" s="225"/>
      <c r="J2642" s="225"/>
      <c r="K2642" s="225"/>
      <c r="L2642" s="225"/>
      <c r="M2642" s="225"/>
      <c r="N2642" s="225"/>
      <c r="O2642" s="229">
        <v>10905.2</v>
      </c>
      <c r="P2642" s="228">
        <f t="shared" si="49"/>
        <v>0.13681900406785358</v>
      </c>
    </row>
    <row r="2643" spans="1:16" x14ac:dyDescent="0.35">
      <c r="A2643" s="204">
        <f>'[2]37 01.04.12'!A1668</f>
        <v>43483</v>
      </c>
      <c r="B2643" s="229">
        <v>15111.95</v>
      </c>
      <c r="C2643" s="207">
        <f t="shared" si="45"/>
        <v>0.02</v>
      </c>
      <c r="D2643" s="238">
        <v>59.906100000000002</v>
      </c>
      <c r="E2643" s="207">
        <f t="shared" si="46"/>
        <v>0.01</v>
      </c>
      <c r="F2643" s="207">
        <f t="shared" si="47"/>
        <v>-0.01</v>
      </c>
      <c r="G2643" s="207">
        <f t="shared" si="44"/>
        <v>2.5793471035829452E-2</v>
      </c>
      <c r="H2643" s="207">
        <f t="shared" si="48"/>
        <v>0.40783058617401813</v>
      </c>
      <c r="I2643" s="225"/>
      <c r="J2643" s="225"/>
      <c r="K2643" s="225"/>
      <c r="L2643" s="225"/>
      <c r="M2643" s="225"/>
      <c r="N2643" s="225"/>
      <c r="O2643" s="229">
        <v>10906.95</v>
      </c>
      <c r="P2643" s="228">
        <f t="shared" si="49"/>
        <v>1.6047390235850785E-2</v>
      </c>
    </row>
    <row r="2644" spans="1:16" x14ac:dyDescent="0.35">
      <c r="A2644" s="204">
        <f>'[2]37 01.04.12'!A1669</f>
        <v>43486</v>
      </c>
      <c r="B2644" s="229">
        <v>15187.999918</v>
      </c>
      <c r="C2644" s="207">
        <f t="shared" si="45"/>
        <v>0.5</v>
      </c>
      <c r="D2644" s="238">
        <v>60.207999999999998</v>
      </c>
      <c r="E2644" s="207">
        <f t="shared" si="46"/>
        <v>0.5</v>
      </c>
      <c r="F2644" s="207">
        <f t="shared" si="47"/>
        <v>0</v>
      </c>
      <c r="G2644" s="207">
        <f t="shared" si="44"/>
        <v>2.5793471035829452E-2</v>
      </c>
      <c r="H2644" s="207">
        <f t="shared" si="48"/>
        <v>0.40783058617401813</v>
      </c>
      <c r="I2644" s="225"/>
      <c r="J2644" s="225"/>
      <c r="K2644" s="225"/>
      <c r="L2644" s="225"/>
      <c r="M2644" s="225"/>
      <c r="N2644" s="225"/>
      <c r="O2644" s="229">
        <v>10961.85</v>
      </c>
      <c r="P2644" s="228">
        <f t="shared" si="49"/>
        <v>0.5033487821985031</v>
      </c>
    </row>
    <row r="2645" spans="1:16" x14ac:dyDescent="0.35">
      <c r="A2645" s="204">
        <f>'[2]37 01.04.12'!A1670</f>
        <v>43487</v>
      </c>
      <c r="B2645" s="229">
        <v>15133.825497</v>
      </c>
      <c r="C2645" s="207">
        <f t="shared" si="45"/>
        <v>-0.36</v>
      </c>
      <c r="D2645" s="238">
        <v>59.991500000000002</v>
      </c>
      <c r="E2645" s="207">
        <f t="shared" si="46"/>
        <v>-0.36</v>
      </c>
      <c r="F2645" s="207">
        <f t="shared" si="47"/>
        <v>0</v>
      </c>
      <c r="G2645" s="207">
        <f t="shared" si="44"/>
        <v>2.5793471035829452E-2</v>
      </c>
      <c r="H2645" s="207">
        <f t="shared" si="48"/>
        <v>0.40783058617401813</v>
      </c>
      <c r="I2645" s="225"/>
      <c r="J2645" s="225"/>
      <c r="K2645" s="225"/>
      <c r="L2645" s="225"/>
      <c r="M2645" s="225"/>
      <c r="N2645" s="225"/>
      <c r="O2645" s="229">
        <v>10922.75</v>
      </c>
      <c r="P2645" s="228">
        <f t="shared" si="49"/>
        <v>-0.35669161683475292</v>
      </c>
    </row>
    <row r="2646" spans="1:16" x14ac:dyDescent="0.35">
      <c r="A2646" s="204">
        <f>'[2]37 01.04.12'!A1671</f>
        <v>43488</v>
      </c>
      <c r="B2646" s="229">
        <v>15007.395422</v>
      </c>
      <c r="C2646" s="207">
        <f t="shared" si="45"/>
        <v>-0.84</v>
      </c>
      <c r="D2646" s="238">
        <v>59.487699999999997</v>
      </c>
      <c r="E2646" s="207">
        <f t="shared" si="46"/>
        <v>-0.84</v>
      </c>
      <c r="F2646" s="207">
        <f t="shared" si="47"/>
        <v>0</v>
      </c>
      <c r="G2646" s="207">
        <f t="shared" si="44"/>
        <v>2.5793471035829452E-2</v>
      </c>
      <c r="H2646" s="207">
        <f t="shared" si="48"/>
        <v>0.40783058617401813</v>
      </c>
      <c r="I2646" s="225"/>
      <c r="J2646" s="225"/>
      <c r="K2646" s="225"/>
      <c r="L2646" s="225"/>
      <c r="M2646" s="225"/>
      <c r="N2646" s="225"/>
      <c r="O2646" s="229">
        <v>10831.5</v>
      </c>
      <c r="P2646" s="228">
        <f t="shared" si="49"/>
        <v>-0.83541232748163241</v>
      </c>
    </row>
    <row r="2647" spans="1:16" x14ac:dyDescent="0.35">
      <c r="A2647" s="204">
        <f>'[2]37 01.04.12'!A1672</f>
        <v>43489</v>
      </c>
      <c r="B2647" s="229">
        <v>15038.070898</v>
      </c>
      <c r="C2647" s="207">
        <f t="shared" si="45"/>
        <v>0.2</v>
      </c>
      <c r="D2647" s="238">
        <v>59.608899999999998</v>
      </c>
      <c r="E2647" s="207">
        <f t="shared" si="46"/>
        <v>0.2</v>
      </c>
      <c r="F2647" s="207">
        <f t="shared" si="47"/>
        <v>0</v>
      </c>
      <c r="G2647" s="207">
        <f t="shared" si="44"/>
        <v>2.5793471035829452E-2</v>
      </c>
      <c r="H2647" s="207">
        <f t="shared" si="48"/>
        <v>0.40783058617401813</v>
      </c>
      <c r="I2647" s="225"/>
      <c r="J2647" s="225"/>
      <c r="K2647" s="225"/>
      <c r="L2647" s="225"/>
      <c r="M2647" s="225"/>
      <c r="N2647" s="225"/>
      <c r="O2647" s="229">
        <v>10849.8</v>
      </c>
      <c r="P2647" s="228">
        <f t="shared" si="49"/>
        <v>0.16895166874393458</v>
      </c>
    </row>
    <row r="2648" spans="1:16" x14ac:dyDescent="0.35">
      <c r="A2648" s="204">
        <f>'[2]37 01.04.12'!A1673</f>
        <v>43490</v>
      </c>
      <c r="B2648" s="229">
        <v>14942.088991000001</v>
      </c>
      <c r="C2648" s="207">
        <f t="shared" si="45"/>
        <v>-0.64</v>
      </c>
      <c r="D2648" s="238">
        <v>59.226300000000002</v>
      </c>
      <c r="E2648" s="207">
        <f t="shared" si="46"/>
        <v>-0.64</v>
      </c>
      <c r="F2648" s="207">
        <f t="shared" si="47"/>
        <v>0</v>
      </c>
      <c r="G2648" s="207">
        <f t="shared" ref="G2648:G2711" si="50">+STDEV(F2400:F2648)</f>
        <v>2.5797677125983891E-2</v>
      </c>
      <c r="H2648" s="207">
        <f t="shared" si="48"/>
        <v>0.40789709029867832</v>
      </c>
      <c r="I2648" s="225"/>
      <c r="J2648" s="225"/>
      <c r="K2648" s="225"/>
      <c r="L2648" s="225"/>
      <c r="M2648" s="225"/>
      <c r="N2648" s="225"/>
      <c r="O2648" s="229">
        <v>10780.55</v>
      </c>
      <c r="P2648" s="228">
        <f t="shared" si="49"/>
        <v>-0.63826061309885906</v>
      </c>
    </row>
    <row r="2649" spans="1:16" x14ac:dyDescent="0.35">
      <c r="A2649" s="204">
        <f>'[2]37 01.04.12'!A1674</f>
        <v>43493</v>
      </c>
      <c r="B2649" s="229">
        <v>14777.110993</v>
      </c>
      <c r="C2649" s="207">
        <f t="shared" si="45"/>
        <v>-1.1000000000000001</v>
      </c>
      <c r="D2649" s="238">
        <v>58.575099999999999</v>
      </c>
      <c r="E2649" s="207">
        <f t="shared" si="46"/>
        <v>-1.1000000000000001</v>
      </c>
      <c r="F2649" s="207">
        <f t="shared" si="47"/>
        <v>0</v>
      </c>
      <c r="G2649" s="207">
        <f t="shared" si="50"/>
        <v>2.5797677125983891E-2</v>
      </c>
      <c r="H2649" s="207">
        <f t="shared" si="48"/>
        <v>0.40789709029867832</v>
      </c>
      <c r="I2649" s="225"/>
      <c r="J2649" s="225"/>
      <c r="K2649" s="225"/>
      <c r="L2649" s="225"/>
      <c r="M2649" s="225"/>
      <c r="N2649" s="225"/>
      <c r="O2649" s="229">
        <v>10661.55</v>
      </c>
      <c r="P2649" s="228">
        <f t="shared" si="49"/>
        <v>-1.1038397855396989</v>
      </c>
    </row>
    <row r="2650" spans="1:16" x14ac:dyDescent="0.35">
      <c r="A2650" s="204">
        <f>'[2]37 01.04.12'!A1675</f>
        <v>43494</v>
      </c>
      <c r="B2650" s="229">
        <v>14764.5851</v>
      </c>
      <c r="C2650" s="207">
        <f t="shared" si="45"/>
        <v>-0.08</v>
      </c>
      <c r="D2650" s="238">
        <v>58.521900000000002</v>
      </c>
      <c r="E2650" s="207">
        <f t="shared" si="46"/>
        <v>-0.09</v>
      </c>
      <c r="F2650" s="207">
        <f t="shared" si="47"/>
        <v>-9.999999999999995E-3</v>
      </c>
      <c r="G2650" s="207">
        <f t="shared" si="50"/>
        <v>2.5797677125983891E-2</v>
      </c>
      <c r="H2650" s="207">
        <f t="shared" si="48"/>
        <v>0.40789709029867832</v>
      </c>
      <c r="I2650" s="225"/>
      <c r="J2650" s="225"/>
      <c r="K2650" s="225"/>
      <c r="L2650" s="225"/>
      <c r="M2650" s="225"/>
      <c r="N2650" s="225"/>
      <c r="O2650" s="229">
        <v>10652.2</v>
      </c>
      <c r="P2650" s="228">
        <f t="shared" si="49"/>
        <v>-8.769831778679972E-2</v>
      </c>
    </row>
    <row r="2651" spans="1:16" x14ac:dyDescent="0.35">
      <c r="A2651" s="204">
        <f>'[2]37 01.04.12'!A1676</f>
        <v>43495</v>
      </c>
      <c r="B2651" s="229">
        <v>14764.016817</v>
      </c>
      <c r="C2651" s="207">
        <f t="shared" si="45"/>
        <v>0</v>
      </c>
      <c r="D2651" s="238">
        <v>58.5182</v>
      </c>
      <c r="E2651" s="207">
        <f t="shared" si="46"/>
        <v>-0.01</v>
      </c>
      <c r="F2651" s="207">
        <f t="shared" si="47"/>
        <v>-0.01</v>
      </c>
      <c r="G2651" s="207">
        <f t="shared" si="50"/>
        <v>2.5797677125983891E-2</v>
      </c>
      <c r="H2651" s="207">
        <f t="shared" si="48"/>
        <v>0.40789709029867832</v>
      </c>
      <c r="I2651" s="225"/>
      <c r="J2651" s="225"/>
      <c r="K2651" s="225"/>
      <c r="L2651" s="225"/>
      <c r="M2651" s="225"/>
      <c r="N2651" s="225"/>
      <c r="O2651" s="229">
        <v>10651.8</v>
      </c>
      <c r="P2651" s="228">
        <f t="shared" si="49"/>
        <v>-3.7550928446842451E-3</v>
      </c>
    </row>
    <row r="2652" spans="1:16" x14ac:dyDescent="0.35">
      <c r="A2652" s="204">
        <f>'[2]37 01.04.12'!A1677</f>
        <v>43496</v>
      </c>
      <c r="B2652" s="229">
        <v>15012.342806000001</v>
      </c>
      <c r="C2652" s="207">
        <f t="shared" si="45"/>
        <v>1.68</v>
      </c>
      <c r="D2652" s="238">
        <v>59.496299999999998</v>
      </c>
      <c r="E2652" s="207">
        <f t="shared" si="46"/>
        <v>1.67</v>
      </c>
      <c r="F2652" s="207">
        <f t="shared" si="47"/>
        <v>-1.0000000000000009E-2</v>
      </c>
      <c r="G2652" s="207">
        <f t="shared" si="50"/>
        <v>2.5793471035829452E-2</v>
      </c>
      <c r="H2652" s="207">
        <f t="shared" si="48"/>
        <v>0.40783058617401813</v>
      </c>
      <c r="I2652" s="225"/>
      <c r="J2652" s="225"/>
      <c r="K2652" s="225"/>
      <c r="L2652" s="225"/>
      <c r="M2652" s="225"/>
      <c r="N2652" s="225"/>
      <c r="O2652" s="229">
        <v>10830.95</v>
      </c>
      <c r="P2652" s="228">
        <f t="shared" si="49"/>
        <v>1.6818753637882937</v>
      </c>
    </row>
    <row r="2653" spans="1:16" x14ac:dyDescent="0.35">
      <c r="A2653" s="204">
        <f>'[2]37 01.04.12'!A1678</f>
        <v>43497</v>
      </c>
      <c r="B2653" s="229">
        <v>15099.207004</v>
      </c>
      <c r="C2653" s="207">
        <f t="shared" si="45"/>
        <v>0.57999999999999996</v>
      </c>
      <c r="D2653" s="238">
        <v>59.837899999999998</v>
      </c>
      <c r="E2653" s="207">
        <f t="shared" si="46"/>
        <v>0.56999999999999995</v>
      </c>
      <c r="F2653" s="207">
        <f t="shared" si="47"/>
        <v>-1.0000000000000009E-2</v>
      </c>
      <c r="G2653" s="207">
        <f t="shared" si="50"/>
        <v>2.5793471035829449E-2</v>
      </c>
      <c r="H2653" s="207">
        <f t="shared" si="48"/>
        <v>0.40783058617401807</v>
      </c>
      <c r="I2653" s="225"/>
      <c r="J2653" s="225"/>
      <c r="K2653" s="225"/>
      <c r="L2653" s="225"/>
      <c r="M2653" s="225"/>
      <c r="N2653" s="225"/>
      <c r="O2653" s="229">
        <v>10893.65</v>
      </c>
      <c r="P2653" s="228">
        <f t="shared" si="49"/>
        <v>0.57889658801858468</v>
      </c>
    </row>
    <row r="2654" spans="1:16" x14ac:dyDescent="0.35">
      <c r="A2654" s="204">
        <f>'[2]37 01.04.12'!A1679</f>
        <v>43500</v>
      </c>
      <c r="B2654" s="229">
        <v>15125.015386999999</v>
      </c>
      <c r="C2654" s="207">
        <f t="shared" si="45"/>
        <v>0.17</v>
      </c>
      <c r="D2654" s="238">
        <v>59.938899999999997</v>
      </c>
      <c r="E2654" s="207">
        <f t="shared" si="46"/>
        <v>0.17</v>
      </c>
      <c r="F2654" s="207">
        <f t="shared" si="47"/>
        <v>0</v>
      </c>
      <c r="G2654" s="207">
        <f t="shared" si="50"/>
        <v>2.5793471035829449E-2</v>
      </c>
      <c r="H2654" s="207">
        <f t="shared" si="48"/>
        <v>0.40783058617401807</v>
      </c>
      <c r="I2654" s="225"/>
      <c r="J2654" s="225"/>
      <c r="K2654" s="225"/>
      <c r="L2654" s="225"/>
      <c r="M2654" s="225"/>
      <c r="N2654" s="225"/>
      <c r="O2654" s="229">
        <v>10912.25</v>
      </c>
      <c r="P2654" s="228">
        <f t="shared" si="49"/>
        <v>0.17074167060627399</v>
      </c>
    </row>
    <row r="2655" spans="1:16" x14ac:dyDescent="0.35">
      <c r="A2655" s="204">
        <f>'[2]37 01.04.12'!A1680</f>
        <v>43501</v>
      </c>
      <c r="B2655" s="229">
        <v>15155.991629</v>
      </c>
      <c r="C2655" s="207">
        <f t="shared" si="45"/>
        <v>0.2</v>
      </c>
      <c r="D2655" s="238">
        <v>60.056600000000003</v>
      </c>
      <c r="E2655" s="207">
        <f t="shared" si="46"/>
        <v>0.2</v>
      </c>
      <c r="F2655" s="207">
        <f t="shared" si="47"/>
        <v>0</v>
      </c>
      <c r="G2655" s="207">
        <f t="shared" si="50"/>
        <v>2.5786187227708771E-2</v>
      </c>
      <c r="H2655" s="207">
        <f t="shared" si="48"/>
        <v>0.40771541905551317</v>
      </c>
      <c r="I2655" s="225"/>
      <c r="J2655" s="225"/>
      <c r="K2655" s="225"/>
      <c r="L2655" s="225"/>
      <c r="M2655" s="225"/>
      <c r="N2655" s="225"/>
      <c r="O2655" s="229">
        <v>10934.35</v>
      </c>
      <c r="P2655" s="228">
        <f t="shared" si="49"/>
        <v>0.20252468555980999</v>
      </c>
    </row>
    <row r="2656" spans="1:16" x14ac:dyDescent="0.35">
      <c r="A2656" s="204">
        <f>'[2]37 01.04.12'!A1681</f>
        <v>43502</v>
      </c>
      <c r="B2656" s="229">
        <v>15337.798398000001</v>
      </c>
      <c r="C2656" s="207">
        <f t="shared" si="45"/>
        <v>1.2</v>
      </c>
      <c r="D2656" s="238">
        <v>60.771900000000002</v>
      </c>
      <c r="E2656" s="207">
        <f t="shared" si="46"/>
        <v>1.19</v>
      </c>
      <c r="F2656" s="207">
        <f t="shared" si="47"/>
        <v>-1.0000000000000009E-2</v>
      </c>
      <c r="G2656" s="207">
        <f t="shared" si="50"/>
        <v>2.5704291164561827E-2</v>
      </c>
      <c r="H2656" s="207">
        <f t="shared" si="48"/>
        <v>0.40642052860078659</v>
      </c>
      <c r="I2656" s="225"/>
      <c r="J2656" s="225"/>
      <c r="K2656" s="225"/>
      <c r="L2656" s="225"/>
      <c r="M2656" s="225"/>
      <c r="N2656" s="225"/>
      <c r="O2656" s="229">
        <v>11062.45</v>
      </c>
      <c r="P2656" s="228">
        <f t="shared" si="49"/>
        <v>1.1715374027720016</v>
      </c>
    </row>
    <row r="2657" spans="1:16" x14ac:dyDescent="0.35">
      <c r="A2657" s="204">
        <f>'[2]37 01.04.12'!A1682</f>
        <v>43503</v>
      </c>
      <c r="B2657" s="229">
        <v>15347.406644999999</v>
      </c>
      <c r="C2657" s="207">
        <f t="shared" si="45"/>
        <v>0.06</v>
      </c>
      <c r="D2657" s="238">
        <v>60.805399999999999</v>
      </c>
      <c r="E2657" s="207">
        <f t="shared" si="46"/>
        <v>0.06</v>
      </c>
      <c r="F2657" s="207">
        <f t="shared" si="47"/>
        <v>0</v>
      </c>
      <c r="G2657" s="207">
        <f t="shared" si="50"/>
        <v>2.5684627516966624E-2</v>
      </c>
      <c r="H2657" s="207">
        <f t="shared" si="48"/>
        <v>0.40610961903324794</v>
      </c>
      <c r="I2657" s="225"/>
      <c r="J2657" s="225"/>
      <c r="K2657" s="225"/>
      <c r="L2657" s="225"/>
      <c r="M2657" s="225"/>
      <c r="N2657" s="225"/>
      <c r="O2657" s="229">
        <v>11069.4</v>
      </c>
      <c r="P2657" s="228">
        <f t="shared" si="49"/>
        <v>6.282514271249956E-2</v>
      </c>
    </row>
    <row r="2658" spans="1:16" x14ac:dyDescent="0.35">
      <c r="A2658" s="204">
        <f>'[2]37 01.04.12'!A1683</f>
        <v>43504</v>
      </c>
      <c r="B2658" s="229">
        <v>15173.016271</v>
      </c>
      <c r="C2658" s="207">
        <f t="shared" si="45"/>
        <v>-1.1399999999999999</v>
      </c>
      <c r="D2658" s="238">
        <v>60.1205</v>
      </c>
      <c r="E2658" s="207">
        <f t="shared" si="46"/>
        <v>-1.1299999999999999</v>
      </c>
      <c r="F2658" s="207">
        <f t="shared" si="47"/>
        <v>1.0000000000000009E-2</v>
      </c>
      <c r="G2658" s="207">
        <f t="shared" si="50"/>
        <v>2.5684627516966624E-2</v>
      </c>
      <c r="H2658" s="207">
        <f t="shared" si="48"/>
        <v>0.40610961903324794</v>
      </c>
      <c r="I2658" s="225"/>
      <c r="J2658" s="225"/>
      <c r="K2658" s="225"/>
      <c r="L2658" s="225"/>
      <c r="M2658" s="225"/>
      <c r="N2658" s="225"/>
      <c r="O2658" s="229">
        <v>10943.6</v>
      </c>
      <c r="P2658" s="228">
        <f t="shared" si="49"/>
        <v>-1.1364662944694317</v>
      </c>
    </row>
    <row r="2659" spans="1:16" x14ac:dyDescent="0.35">
      <c r="A2659" s="204">
        <f>'[2]37 01.04.12'!A1684</f>
        <v>43507</v>
      </c>
      <c r="B2659" s="229">
        <v>15100.609799</v>
      </c>
      <c r="C2659" s="207">
        <f t="shared" si="45"/>
        <v>-0.48</v>
      </c>
      <c r="D2659" s="238">
        <v>59.835299999999997</v>
      </c>
      <c r="E2659" s="207">
        <f t="shared" si="46"/>
        <v>-0.47</v>
      </c>
      <c r="F2659" s="207">
        <f t="shared" si="47"/>
        <v>1.0000000000000009E-2</v>
      </c>
      <c r="G2659" s="207">
        <f t="shared" si="50"/>
        <v>2.5684627516966624E-2</v>
      </c>
      <c r="H2659" s="207">
        <f t="shared" si="48"/>
        <v>0.40610961903324794</v>
      </c>
      <c r="I2659" s="225"/>
      <c r="J2659" s="225"/>
      <c r="K2659" s="225"/>
      <c r="L2659" s="225"/>
      <c r="M2659" s="225"/>
      <c r="N2659" s="225"/>
      <c r="O2659" s="229">
        <v>10888.8</v>
      </c>
      <c r="P2659" s="228">
        <f t="shared" si="49"/>
        <v>-0.50074929639242194</v>
      </c>
    </row>
    <row r="2660" spans="1:16" x14ac:dyDescent="0.35">
      <c r="A2660" s="204">
        <f>'[2]37 01.04.12'!A1685</f>
        <v>43508</v>
      </c>
      <c r="B2660" s="229">
        <v>15023.016825000001</v>
      </c>
      <c r="C2660" s="207">
        <f t="shared" si="45"/>
        <v>-0.51</v>
      </c>
      <c r="D2660" s="238">
        <v>59.5244</v>
      </c>
      <c r="E2660" s="207">
        <f t="shared" si="46"/>
        <v>-0.52</v>
      </c>
      <c r="F2660" s="207">
        <f t="shared" si="47"/>
        <v>-1.0000000000000009E-2</v>
      </c>
      <c r="G2660" s="207">
        <f t="shared" si="50"/>
        <v>2.5684627516966624E-2</v>
      </c>
      <c r="H2660" s="207">
        <f t="shared" si="48"/>
        <v>0.40610961903324794</v>
      </c>
      <c r="I2660" s="225"/>
      <c r="J2660" s="225"/>
      <c r="K2660" s="225"/>
      <c r="L2660" s="225"/>
      <c r="M2660" s="225"/>
      <c r="N2660" s="225"/>
      <c r="O2660" s="229">
        <v>10831.4</v>
      </c>
      <c r="P2660" s="228">
        <f t="shared" si="49"/>
        <v>-0.52714716038497944</v>
      </c>
    </row>
    <row r="2661" spans="1:16" x14ac:dyDescent="0.35">
      <c r="A2661" s="204">
        <f>'[2]37 01.04.12'!A1686</f>
        <v>43509</v>
      </c>
      <c r="B2661" s="229">
        <v>14970.616533</v>
      </c>
      <c r="C2661" s="207">
        <f t="shared" ref="C2661:C2724" si="51">ROUND(((B2661-B2660)/B2660)*100,2)</f>
        <v>-0.35</v>
      </c>
      <c r="D2661" s="238">
        <v>59.317500000000003</v>
      </c>
      <c r="E2661" s="207">
        <f t="shared" ref="E2661:E2724" si="52">ROUND(((D2661-D2660)/D2660)*100,2)</f>
        <v>-0.35</v>
      </c>
      <c r="F2661" s="207">
        <f t="shared" ref="F2661:F2724" si="53">+E2661-C2661</f>
        <v>0</v>
      </c>
      <c r="G2661" s="207">
        <f t="shared" si="50"/>
        <v>2.5688599273990552E-2</v>
      </c>
      <c r="H2661" s="207">
        <f t="shared" ref="H2661:H2724" si="54">+G2661*(SQRT(250))</f>
        <v>0.40617241802578985</v>
      </c>
      <c r="I2661" s="225"/>
      <c r="J2661" s="225"/>
      <c r="K2661" s="225"/>
      <c r="L2661" s="225"/>
      <c r="M2661" s="225"/>
      <c r="N2661" s="225"/>
      <c r="O2661" s="229">
        <v>10793.65</v>
      </c>
      <c r="P2661" s="228">
        <f t="shared" ref="P2661:P2724" si="55">+((O2661-O2660)/O2660)*100</f>
        <v>-0.34852373654375246</v>
      </c>
    </row>
    <row r="2662" spans="1:16" x14ac:dyDescent="0.35">
      <c r="A2662" s="204">
        <f>'[2]37 01.04.12'!A1687</f>
        <v>43510</v>
      </c>
      <c r="B2662" s="229">
        <v>14906.264676999999</v>
      </c>
      <c r="C2662" s="207">
        <f t="shared" si="51"/>
        <v>-0.43</v>
      </c>
      <c r="D2662" s="238">
        <v>59.058999999999997</v>
      </c>
      <c r="E2662" s="207">
        <f t="shared" si="52"/>
        <v>-0.44</v>
      </c>
      <c r="F2662" s="207">
        <f t="shared" si="53"/>
        <v>-1.0000000000000009E-2</v>
      </c>
      <c r="G2662" s="207">
        <f t="shared" si="50"/>
        <v>1.7015268666517036E-2</v>
      </c>
      <c r="H2662" s="207">
        <f t="shared" si="54"/>
        <v>0.26903501992944917</v>
      </c>
      <c r="I2662" s="225"/>
      <c r="J2662" s="225"/>
      <c r="K2662" s="225"/>
      <c r="L2662" s="225"/>
      <c r="M2662" s="225"/>
      <c r="N2662" s="225"/>
      <c r="O2662" s="229">
        <v>10746.05</v>
      </c>
      <c r="P2662" s="228">
        <f t="shared" si="55"/>
        <v>-0.44100003242647634</v>
      </c>
    </row>
    <row r="2663" spans="1:16" x14ac:dyDescent="0.35">
      <c r="A2663" s="204">
        <f>'[2]37 01.04.12'!A1688</f>
        <v>43511</v>
      </c>
      <c r="B2663" s="229">
        <v>14876.274676999999</v>
      </c>
      <c r="C2663" s="207">
        <f t="shared" si="51"/>
        <v>-0.2</v>
      </c>
      <c r="D2663" s="238">
        <v>58.933799999999998</v>
      </c>
      <c r="E2663" s="207">
        <f t="shared" si="52"/>
        <v>-0.21</v>
      </c>
      <c r="F2663" s="207">
        <f t="shared" si="53"/>
        <v>-9.9999999999999811E-3</v>
      </c>
      <c r="G2663" s="207">
        <f t="shared" si="50"/>
        <v>1.7015268666517036E-2</v>
      </c>
      <c r="H2663" s="207">
        <f t="shared" si="54"/>
        <v>0.26903501992944917</v>
      </c>
      <c r="I2663" s="225"/>
      <c r="J2663" s="225"/>
      <c r="K2663" s="225"/>
      <c r="L2663" s="225"/>
      <c r="M2663" s="225"/>
      <c r="N2663" s="225"/>
      <c r="O2663" s="229">
        <v>10724.4</v>
      </c>
      <c r="P2663" s="228">
        <f t="shared" si="55"/>
        <v>-0.20146937711996166</v>
      </c>
    </row>
    <row r="2664" spans="1:16" x14ac:dyDescent="0.35">
      <c r="A2664" s="204">
        <f>'[2]37 01.04.12'!A1689</f>
        <v>43514</v>
      </c>
      <c r="B2664" s="229">
        <v>14760.476101</v>
      </c>
      <c r="C2664" s="207">
        <f t="shared" si="51"/>
        <v>-0.78</v>
      </c>
      <c r="D2664" s="238">
        <v>58.477600000000002</v>
      </c>
      <c r="E2664" s="207">
        <f t="shared" si="52"/>
        <v>-0.77</v>
      </c>
      <c r="F2664" s="207">
        <f t="shared" si="53"/>
        <v>1.0000000000000009E-2</v>
      </c>
      <c r="G2664" s="207">
        <f t="shared" si="50"/>
        <v>1.7041991074243142E-2</v>
      </c>
      <c r="H2664" s="207">
        <f t="shared" si="54"/>
        <v>0.26945753829434005</v>
      </c>
      <c r="I2664" s="225"/>
      <c r="J2664" s="225"/>
      <c r="K2664" s="225"/>
      <c r="L2664" s="225"/>
      <c r="M2664" s="225"/>
      <c r="N2664" s="225"/>
      <c r="O2664" s="229">
        <v>10640.95</v>
      </c>
      <c r="P2664" s="228">
        <f t="shared" si="55"/>
        <v>-0.77813210995485915</v>
      </c>
    </row>
    <row r="2665" spans="1:16" x14ac:dyDescent="0.35">
      <c r="A2665" s="204">
        <f>'[2]37 01.04.12'!A1690</f>
        <v>43515</v>
      </c>
      <c r="B2665" s="229">
        <v>14709.748335</v>
      </c>
      <c r="C2665" s="207">
        <f t="shared" si="51"/>
        <v>-0.34</v>
      </c>
      <c r="D2665" s="238">
        <v>58.272599999999997</v>
      </c>
      <c r="E2665" s="207">
        <f t="shared" si="52"/>
        <v>-0.35</v>
      </c>
      <c r="F2665" s="207">
        <f t="shared" si="53"/>
        <v>-9.9999999999999534E-3</v>
      </c>
      <c r="G2665" s="207">
        <f t="shared" si="50"/>
        <v>1.7041991074243146E-2</v>
      </c>
      <c r="H2665" s="207">
        <f t="shared" si="54"/>
        <v>0.2694575382943401</v>
      </c>
      <c r="I2665" s="225"/>
      <c r="J2665" s="225"/>
      <c r="K2665" s="225"/>
      <c r="L2665" s="225"/>
      <c r="M2665" s="225"/>
      <c r="N2665" s="225"/>
      <c r="O2665" s="229">
        <v>10604.35</v>
      </c>
      <c r="P2665" s="228">
        <f t="shared" si="55"/>
        <v>-0.3439542522049287</v>
      </c>
    </row>
    <row r="2666" spans="1:16" x14ac:dyDescent="0.35">
      <c r="A2666" s="204">
        <f>'[2]37 01.04.12'!A1691</f>
        <v>43516</v>
      </c>
      <c r="B2666" s="229">
        <v>14891.602591999999</v>
      </c>
      <c r="C2666" s="207">
        <f t="shared" si="51"/>
        <v>1.24</v>
      </c>
      <c r="D2666" s="238">
        <v>58.986499999999999</v>
      </c>
      <c r="E2666" s="207">
        <f t="shared" si="52"/>
        <v>1.23</v>
      </c>
      <c r="F2666" s="207">
        <f t="shared" si="53"/>
        <v>-1.0000000000000009E-2</v>
      </c>
      <c r="G2666" s="207">
        <f t="shared" si="50"/>
        <v>1.7041991074243146E-2</v>
      </c>
      <c r="H2666" s="207">
        <f t="shared" si="54"/>
        <v>0.2694575382943401</v>
      </c>
      <c r="I2666" s="225"/>
      <c r="J2666" s="225"/>
      <c r="K2666" s="225"/>
      <c r="L2666" s="225"/>
      <c r="M2666" s="225"/>
      <c r="N2666" s="225"/>
      <c r="O2666" s="229">
        <v>10735.45</v>
      </c>
      <c r="P2666" s="228">
        <f t="shared" si="55"/>
        <v>1.2362851094126501</v>
      </c>
    </row>
    <row r="2667" spans="1:16" x14ac:dyDescent="0.35">
      <c r="A2667" s="204">
        <f>'[2]37 01.04.12'!A1692</f>
        <v>43517</v>
      </c>
      <c r="B2667" s="229">
        <v>14970.124100999999</v>
      </c>
      <c r="C2667" s="207">
        <f t="shared" si="51"/>
        <v>0.53</v>
      </c>
      <c r="D2667" s="238">
        <v>59.293199999999999</v>
      </c>
      <c r="E2667" s="207">
        <f t="shared" si="52"/>
        <v>0.52</v>
      </c>
      <c r="F2667" s="207">
        <f t="shared" si="53"/>
        <v>-1.0000000000000009E-2</v>
      </c>
      <c r="G2667" s="207">
        <f t="shared" si="50"/>
        <v>1.7021263459805373E-2</v>
      </c>
      <c r="H2667" s="207">
        <f t="shared" si="54"/>
        <v>0.26912980593391433</v>
      </c>
      <c r="I2667" s="225"/>
      <c r="J2667" s="225"/>
      <c r="K2667" s="225"/>
      <c r="L2667" s="225"/>
      <c r="M2667" s="225"/>
      <c r="N2667" s="225"/>
      <c r="O2667" s="229">
        <v>10789.85</v>
      </c>
      <c r="P2667" s="228">
        <f t="shared" si="55"/>
        <v>0.50673236799574894</v>
      </c>
    </row>
    <row r="2668" spans="1:16" x14ac:dyDescent="0.35">
      <c r="A2668" s="204">
        <f>'[2]37 01.04.12'!A1693</f>
        <v>43518</v>
      </c>
      <c r="B2668" s="229">
        <v>14972.579844</v>
      </c>
      <c r="C2668" s="207">
        <f t="shared" si="51"/>
        <v>0.02</v>
      </c>
      <c r="D2668" s="238">
        <v>59.295000000000002</v>
      </c>
      <c r="E2668" s="207">
        <f t="shared" si="52"/>
        <v>0</v>
      </c>
      <c r="F2668" s="207">
        <f t="shared" si="53"/>
        <v>-0.02</v>
      </c>
      <c r="G2668" s="207">
        <f t="shared" si="50"/>
        <v>1.7041991074243146E-2</v>
      </c>
      <c r="H2668" s="207">
        <f t="shared" si="54"/>
        <v>0.2694575382943401</v>
      </c>
      <c r="I2668" s="225"/>
      <c r="J2668" s="225"/>
      <c r="K2668" s="225"/>
      <c r="L2668" s="225"/>
      <c r="M2668" s="225"/>
      <c r="N2668" s="225"/>
      <c r="O2668" s="229">
        <v>10791.65</v>
      </c>
      <c r="P2668" s="228">
        <f t="shared" si="55"/>
        <v>1.6682344981619506E-2</v>
      </c>
    </row>
    <row r="2669" spans="1:16" x14ac:dyDescent="0.35">
      <c r="A2669" s="204">
        <f>'[2]37 01.04.12'!A1694</f>
        <v>43521</v>
      </c>
      <c r="B2669" s="229">
        <v>15095.325355000001</v>
      </c>
      <c r="C2669" s="207">
        <f t="shared" si="51"/>
        <v>0.82</v>
      </c>
      <c r="D2669" s="238">
        <v>59.779499999999999</v>
      </c>
      <c r="E2669" s="207">
        <f t="shared" si="52"/>
        <v>0.82</v>
      </c>
      <c r="F2669" s="207">
        <f t="shared" si="53"/>
        <v>0</v>
      </c>
      <c r="G2669" s="207">
        <f t="shared" si="50"/>
        <v>1.7044936532032283E-2</v>
      </c>
      <c r="H2669" s="207">
        <f t="shared" si="54"/>
        <v>0.26950411007116787</v>
      </c>
      <c r="I2669" s="225"/>
      <c r="J2669" s="225"/>
      <c r="K2669" s="225"/>
      <c r="L2669" s="225"/>
      <c r="M2669" s="225"/>
      <c r="N2669" s="225"/>
      <c r="O2669" s="229">
        <v>10880.1</v>
      </c>
      <c r="P2669" s="228">
        <f t="shared" si="55"/>
        <v>0.81961516542883373</v>
      </c>
    </row>
    <row r="2670" spans="1:16" x14ac:dyDescent="0.35">
      <c r="A2670" s="204">
        <f>'[2]37 01.04.12'!A1695</f>
        <v>43522</v>
      </c>
      <c r="B2670" s="229">
        <v>15033.154829999999</v>
      </c>
      <c r="C2670" s="207">
        <f t="shared" si="51"/>
        <v>-0.41</v>
      </c>
      <c r="D2670" s="238">
        <v>59.531599999999997</v>
      </c>
      <c r="E2670" s="207">
        <f t="shared" si="52"/>
        <v>-0.41</v>
      </c>
      <c r="F2670" s="207">
        <f t="shared" si="53"/>
        <v>0</v>
      </c>
      <c r="G2670" s="207">
        <f t="shared" si="50"/>
        <v>1.7044936532032283E-2</v>
      </c>
      <c r="H2670" s="207">
        <f t="shared" si="54"/>
        <v>0.26950411007116787</v>
      </c>
      <c r="I2670" s="225"/>
      <c r="J2670" s="225"/>
      <c r="K2670" s="225"/>
      <c r="L2670" s="225"/>
      <c r="M2670" s="225"/>
      <c r="N2670" s="225"/>
      <c r="O2670" s="229">
        <v>10835.3</v>
      </c>
      <c r="P2670" s="228">
        <f t="shared" si="55"/>
        <v>-0.41176092131507147</v>
      </c>
    </row>
    <row r="2671" spans="1:16" x14ac:dyDescent="0.35">
      <c r="A2671" s="204">
        <f>'[2]37 01.04.12'!A1696</f>
        <v>43523</v>
      </c>
      <c r="B2671" s="229">
        <v>14993.44672</v>
      </c>
      <c r="C2671" s="207">
        <f t="shared" si="51"/>
        <v>-0.26</v>
      </c>
      <c r="D2671" s="238">
        <v>59.367699999999999</v>
      </c>
      <c r="E2671" s="207">
        <f t="shared" si="52"/>
        <v>-0.28000000000000003</v>
      </c>
      <c r="F2671" s="207">
        <f t="shared" si="53"/>
        <v>-2.0000000000000018E-2</v>
      </c>
      <c r="G2671" s="207">
        <f t="shared" si="50"/>
        <v>1.7065635393605661E-2</v>
      </c>
      <c r="H2671" s="207">
        <f t="shared" si="54"/>
        <v>0.26983138780888993</v>
      </c>
      <c r="I2671" s="225"/>
      <c r="J2671" s="225"/>
      <c r="K2671" s="225"/>
      <c r="L2671" s="225"/>
      <c r="M2671" s="225"/>
      <c r="N2671" s="225"/>
      <c r="O2671" s="229">
        <v>10806.65</v>
      </c>
      <c r="P2671" s="228">
        <f t="shared" si="55"/>
        <v>-0.26441353723477556</v>
      </c>
    </row>
    <row r="2672" spans="1:16" x14ac:dyDescent="0.35">
      <c r="A2672" s="204">
        <f>'[2]37 01.04.12'!A1697</f>
        <v>43524</v>
      </c>
      <c r="B2672" s="229">
        <v>14979.394227000001</v>
      </c>
      <c r="C2672" s="207">
        <f t="shared" si="51"/>
        <v>-0.09</v>
      </c>
      <c r="D2672" s="238">
        <v>59.307499999999997</v>
      </c>
      <c r="E2672" s="207">
        <f t="shared" si="52"/>
        <v>-0.1</v>
      </c>
      <c r="F2672" s="207">
        <f t="shared" si="53"/>
        <v>-1.0000000000000009E-2</v>
      </c>
      <c r="G2672" s="207">
        <f t="shared" si="50"/>
        <v>1.7065635393605661E-2</v>
      </c>
      <c r="H2672" s="207">
        <f t="shared" si="54"/>
        <v>0.26983138780888993</v>
      </c>
      <c r="I2672" s="225"/>
      <c r="J2672" s="225"/>
      <c r="K2672" s="225"/>
      <c r="L2672" s="225"/>
      <c r="M2672" s="225"/>
      <c r="N2672" s="225"/>
      <c r="O2672" s="229">
        <v>10792.5</v>
      </c>
      <c r="P2672" s="228">
        <f t="shared" si="55"/>
        <v>-0.13093789472222786</v>
      </c>
    </row>
    <row r="2673" spans="1:16" x14ac:dyDescent="0.35">
      <c r="A2673" s="204">
        <f>'[2]37 01.04.12'!A1698</f>
        <v>43525</v>
      </c>
      <c r="B2673" s="229">
        <v>15077.910549</v>
      </c>
      <c r="C2673" s="207">
        <f t="shared" si="51"/>
        <v>0.66</v>
      </c>
      <c r="D2673" s="238">
        <v>59.695099999999996</v>
      </c>
      <c r="E2673" s="207">
        <f t="shared" si="52"/>
        <v>0.65</v>
      </c>
      <c r="F2673" s="207">
        <f t="shared" si="53"/>
        <v>-1.0000000000000009E-2</v>
      </c>
      <c r="G2673" s="207">
        <f t="shared" si="50"/>
        <v>1.7062598601020974E-2</v>
      </c>
      <c r="H2673" s="207">
        <f t="shared" si="54"/>
        <v>0.26978337190214435</v>
      </c>
      <c r="I2673" s="225"/>
      <c r="J2673" s="225"/>
      <c r="K2673" s="225"/>
      <c r="L2673" s="225"/>
      <c r="M2673" s="225"/>
      <c r="N2673" s="225"/>
      <c r="O2673" s="229">
        <v>10863.5</v>
      </c>
      <c r="P2673" s="228">
        <f t="shared" si="55"/>
        <v>0.65786425758628675</v>
      </c>
    </row>
    <row r="2674" spans="1:16" x14ac:dyDescent="0.35">
      <c r="A2674" s="204">
        <f>'[2]37 01.04.12'!A1699</f>
        <v>43529</v>
      </c>
      <c r="B2674" s="229">
        <v>15249.974066000001</v>
      </c>
      <c r="C2674" s="207">
        <f t="shared" si="51"/>
        <v>1.1399999999999999</v>
      </c>
      <c r="D2674" s="238">
        <v>60.363100000000003</v>
      </c>
      <c r="E2674" s="207">
        <f t="shared" si="52"/>
        <v>1.1200000000000001</v>
      </c>
      <c r="F2674" s="207">
        <f t="shared" si="53"/>
        <v>-1.9999999999999796E-2</v>
      </c>
      <c r="G2674" s="207">
        <f t="shared" si="50"/>
        <v>1.7079863161399353E-2</v>
      </c>
      <c r="H2674" s="207">
        <f t="shared" si="54"/>
        <v>0.27005634857013022</v>
      </c>
      <c r="I2674" s="225"/>
      <c r="J2674" s="225"/>
      <c r="K2674" s="225"/>
      <c r="L2674" s="225"/>
      <c r="M2674" s="225"/>
      <c r="N2674" s="225"/>
      <c r="O2674" s="229">
        <v>10987.45</v>
      </c>
      <c r="P2674" s="228">
        <f t="shared" si="55"/>
        <v>1.1409766649790649</v>
      </c>
    </row>
    <row r="2675" spans="1:16" x14ac:dyDescent="0.35">
      <c r="A2675" s="204">
        <f>'[2]37 01.04.12'!A1700</f>
        <v>43530</v>
      </c>
      <c r="B2675" s="229">
        <v>15340.926089000001</v>
      </c>
      <c r="C2675" s="207">
        <f t="shared" si="51"/>
        <v>0.6</v>
      </c>
      <c r="D2675" s="238">
        <v>60.714700000000001</v>
      </c>
      <c r="E2675" s="207">
        <f t="shared" si="52"/>
        <v>0.57999999999999996</v>
      </c>
      <c r="F2675" s="207">
        <f t="shared" si="53"/>
        <v>-2.0000000000000018E-2</v>
      </c>
      <c r="G2675" s="207">
        <f t="shared" si="50"/>
        <v>1.7096731417399647E-2</v>
      </c>
      <c r="H2675" s="207">
        <f t="shared" si="54"/>
        <v>0.27032305911570886</v>
      </c>
      <c r="I2675" s="225"/>
      <c r="J2675" s="225"/>
      <c r="K2675" s="225"/>
      <c r="L2675" s="225"/>
      <c r="M2675" s="225"/>
      <c r="N2675" s="225"/>
      <c r="O2675" s="229">
        <v>11053</v>
      </c>
      <c r="P2675" s="228">
        <f t="shared" si="55"/>
        <v>0.59658974557335209</v>
      </c>
    </row>
    <row r="2676" spans="1:16" x14ac:dyDescent="0.35">
      <c r="A2676" s="204">
        <f>'[2]37 01.04.12'!A1701</f>
        <v>43531</v>
      </c>
      <c r="B2676" s="229">
        <v>15348.143402</v>
      </c>
      <c r="C2676" s="207">
        <f t="shared" si="51"/>
        <v>0.05</v>
      </c>
      <c r="D2676" s="238">
        <v>60.744199999999999</v>
      </c>
      <c r="E2676" s="207">
        <f t="shared" si="52"/>
        <v>0.05</v>
      </c>
      <c r="F2676" s="207">
        <f t="shared" si="53"/>
        <v>0</v>
      </c>
      <c r="G2676" s="207">
        <f t="shared" si="50"/>
        <v>1.7100140951834694E-2</v>
      </c>
      <c r="H2676" s="207">
        <f t="shared" si="54"/>
        <v>0.27037696858858651</v>
      </c>
      <c r="I2676" s="225"/>
      <c r="J2676" s="225"/>
      <c r="K2676" s="225"/>
      <c r="L2676" s="225"/>
      <c r="M2676" s="225"/>
      <c r="N2676" s="225"/>
      <c r="O2676" s="229">
        <v>11058.2</v>
      </c>
      <c r="P2676" s="228">
        <f t="shared" si="55"/>
        <v>4.7046050845930769E-2</v>
      </c>
    </row>
    <row r="2677" spans="1:16" x14ac:dyDescent="0.35">
      <c r="A2677" s="204">
        <f>'[2]37 01.04.12'!A1702</f>
        <v>43532</v>
      </c>
      <c r="B2677" s="229">
        <v>15316.512140000001</v>
      </c>
      <c r="C2677" s="207">
        <f t="shared" si="51"/>
        <v>-0.21</v>
      </c>
      <c r="D2677" s="238">
        <v>60.615200000000002</v>
      </c>
      <c r="E2677" s="207">
        <f t="shared" si="52"/>
        <v>-0.21</v>
      </c>
      <c r="F2677" s="207">
        <f t="shared" si="53"/>
        <v>0</v>
      </c>
      <c r="G2677" s="207">
        <f t="shared" si="50"/>
        <v>1.7100140951834694E-2</v>
      </c>
      <c r="H2677" s="207">
        <f t="shared" si="54"/>
        <v>0.27037696858858651</v>
      </c>
      <c r="I2677" s="225"/>
      <c r="J2677" s="225"/>
      <c r="K2677" s="225"/>
      <c r="L2677" s="225"/>
      <c r="M2677" s="225"/>
      <c r="N2677" s="225"/>
      <c r="O2677" s="229">
        <v>11035.4</v>
      </c>
      <c r="P2677" s="228">
        <f t="shared" si="55"/>
        <v>-0.20618183791214748</v>
      </c>
    </row>
    <row r="2678" spans="1:16" x14ac:dyDescent="0.35">
      <c r="A2678" s="204">
        <f>'[2]37 01.04.12'!A1703</f>
        <v>43535</v>
      </c>
      <c r="B2678" s="229">
        <v>15500.609138</v>
      </c>
      <c r="C2678" s="207">
        <f t="shared" si="51"/>
        <v>1.2</v>
      </c>
      <c r="D2678" s="55">
        <v>61.334899999999998</v>
      </c>
      <c r="E2678" s="207">
        <f t="shared" si="52"/>
        <v>1.19</v>
      </c>
      <c r="F2678" s="207">
        <f t="shared" si="53"/>
        <v>-1.0000000000000009E-2</v>
      </c>
      <c r="G2678" s="207">
        <f t="shared" si="50"/>
        <v>1.709673141739965E-2</v>
      </c>
      <c r="H2678" s="207">
        <f t="shared" si="54"/>
        <v>0.27032305911570892</v>
      </c>
      <c r="I2678" s="225"/>
      <c r="J2678" s="225"/>
      <c r="K2678" s="225"/>
      <c r="L2678" s="225"/>
      <c r="M2678" s="225"/>
      <c r="N2678" s="225"/>
      <c r="O2678" s="229">
        <v>11168.05</v>
      </c>
      <c r="P2678" s="228">
        <f t="shared" si="55"/>
        <v>1.2020407053663631</v>
      </c>
    </row>
    <row r="2679" spans="1:16" x14ac:dyDescent="0.35">
      <c r="A2679" s="204">
        <f>'[2]37 01.04.12'!A1704</f>
        <v>43536</v>
      </c>
      <c r="B2679" s="229">
        <v>15685.413988</v>
      </c>
      <c r="C2679" s="207">
        <f t="shared" si="51"/>
        <v>1.19</v>
      </c>
      <c r="D2679" s="55">
        <v>62.066299999999998</v>
      </c>
      <c r="E2679" s="207">
        <f t="shared" si="52"/>
        <v>1.19</v>
      </c>
      <c r="F2679" s="207">
        <f t="shared" si="53"/>
        <v>0</v>
      </c>
      <c r="G2679" s="207">
        <f t="shared" si="50"/>
        <v>1.3570646862869871E-2</v>
      </c>
      <c r="H2679" s="207">
        <f t="shared" si="54"/>
        <v>0.21457076704243747</v>
      </c>
      <c r="I2679" s="225"/>
      <c r="J2679" s="225"/>
      <c r="K2679" s="225"/>
      <c r="L2679" s="225"/>
      <c r="M2679" s="225"/>
      <c r="N2679" s="225"/>
      <c r="O2679" s="229">
        <v>11301.2</v>
      </c>
      <c r="P2679" s="228">
        <f t="shared" si="55"/>
        <v>1.1922403642533967</v>
      </c>
    </row>
    <row r="2680" spans="1:16" x14ac:dyDescent="0.35">
      <c r="A2680" s="204">
        <f>'[2]37 01.04.12'!A1705</f>
        <v>43537</v>
      </c>
      <c r="B2680" s="229">
        <v>15742.860194000001</v>
      </c>
      <c r="C2680" s="207">
        <f t="shared" si="51"/>
        <v>0.37</v>
      </c>
      <c r="D2680" s="55">
        <v>62.292200000000001</v>
      </c>
      <c r="E2680" s="207">
        <f t="shared" si="52"/>
        <v>0.36</v>
      </c>
      <c r="F2680" s="207">
        <f t="shared" si="53"/>
        <v>-1.0000000000000009E-2</v>
      </c>
      <c r="G2680" s="207">
        <f t="shared" si="50"/>
        <v>1.2725743687626322E-2</v>
      </c>
      <c r="H2680" s="207">
        <f t="shared" si="54"/>
        <v>0.20121167486204744</v>
      </c>
      <c r="I2680" s="225"/>
      <c r="J2680" s="225"/>
      <c r="K2680" s="225"/>
      <c r="L2680" s="225"/>
      <c r="M2680" s="225"/>
      <c r="N2680" s="225"/>
      <c r="O2680" s="229">
        <v>11341.7</v>
      </c>
      <c r="P2680" s="228">
        <f t="shared" si="55"/>
        <v>0.35836902275864507</v>
      </c>
    </row>
    <row r="2681" spans="1:16" x14ac:dyDescent="0.35">
      <c r="A2681" s="204">
        <f>'[2]37 01.04.12'!A1706</f>
        <v>43538</v>
      </c>
      <c r="B2681" s="229">
        <v>15749.667524</v>
      </c>
      <c r="C2681" s="207">
        <f t="shared" si="51"/>
        <v>0.04</v>
      </c>
      <c r="D2681" s="55">
        <v>62.316800000000001</v>
      </c>
      <c r="E2681" s="207">
        <f t="shared" si="52"/>
        <v>0.04</v>
      </c>
      <c r="F2681" s="207">
        <f t="shared" si="53"/>
        <v>0</v>
      </c>
      <c r="G2681" s="207">
        <f t="shared" si="50"/>
        <v>1.2634558824663109E-2</v>
      </c>
      <c r="H2681" s="207">
        <f t="shared" si="54"/>
        <v>0.19976991558657703</v>
      </c>
      <c r="I2681" s="225"/>
      <c r="J2681" s="225"/>
      <c r="K2681" s="225"/>
      <c r="L2681" s="225"/>
      <c r="M2681" s="225"/>
      <c r="N2681" s="225"/>
      <c r="O2681" s="229">
        <v>11343.25</v>
      </c>
      <c r="P2681" s="228">
        <f t="shared" si="55"/>
        <v>1.3666381583001423E-2</v>
      </c>
    </row>
    <row r="2682" spans="1:16" x14ac:dyDescent="0.35">
      <c r="A2682" s="204">
        <f>'[2]37 01.04.12'!A1707</f>
        <v>43539</v>
      </c>
      <c r="B2682" s="229">
        <v>15867.744371999999</v>
      </c>
      <c r="C2682" s="207">
        <f t="shared" si="51"/>
        <v>0.75</v>
      </c>
      <c r="D2682" s="55">
        <v>62.778399999999998</v>
      </c>
      <c r="E2682" s="207">
        <f t="shared" si="52"/>
        <v>0.74</v>
      </c>
      <c r="F2682" s="207">
        <f t="shared" si="53"/>
        <v>-1.0000000000000009E-2</v>
      </c>
      <c r="G2682" s="207">
        <f t="shared" si="50"/>
        <v>1.2634558824663109E-2</v>
      </c>
      <c r="H2682" s="207">
        <f t="shared" si="54"/>
        <v>0.19976991558657703</v>
      </c>
      <c r="I2682" s="225"/>
      <c r="J2682" s="225"/>
      <c r="K2682" s="225"/>
      <c r="L2682" s="225"/>
      <c r="M2682" s="225"/>
      <c r="N2682" s="225"/>
      <c r="O2682" s="229">
        <v>11426.85</v>
      </c>
      <c r="P2682" s="228">
        <f t="shared" si="55"/>
        <v>0.73700218191435762</v>
      </c>
    </row>
    <row r="2683" spans="1:16" x14ac:dyDescent="0.35">
      <c r="A2683" s="204">
        <f>'[2]37 01.04.12'!A1708</f>
        <v>43542</v>
      </c>
      <c r="B2683" s="229">
        <v>15916.804867000001</v>
      </c>
      <c r="C2683" s="207">
        <f t="shared" si="51"/>
        <v>0.31</v>
      </c>
      <c r="D2683" s="55">
        <v>62.965400000000002</v>
      </c>
      <c r="E2683" s="207">
        <f t="shared" si="52"/>
        <v>0.3</v>
      </c>
      <c r="F2683" s="207">
        <f t="shared" si="53"/>
        <v>-1.0000000000000009E-2</v>
      </c>
      <c r="G2683" s="207">
        <f t="shared" si="50"/>
        <v>1.2633277052249604E-2</v>
      </c>
      <c r="H2683" s="207">
        <f t="shared" si="54"/>
        <v>0.19974964898523379</v>
      </c>
      <c r="I2683" s="225"/>
      <c r="J2683" s="225"/>
      <c r="K2683" s="225"/>
      <c r="L2683" s="225"/>
      <c r="M2683" s="225"/>
      <c r="N2683" s="225"/>
      <c r="O2683" s="229">
        <v>11462.2</v>
      </c>
      <c r="P2683" s="228">
        <f t="shared" si="55"/>
        <v>0.30935909721402099</v>
      </c>
    </row>
    <row r="2684" spans="1:16" x14ac:dyDescent="0.35">
      <c r="A2684" s="204">
        <f>'[2]37 01.04.12'!A1709</f>
        <v>43543</v>
      </c>
      <c r="B2684" s="229">
        <v>16014.328744</v>
      </c>
      <c r="C2684" s="207">
        <f t="shared" si="51"/>
        <v>0.61</v>
      </c>
      <c r="D2684" s="55">
        <v>63.347799999999999</v>
      </c>
      <c r="E2684" s="207">
        <f t="shared" si="52"/>
        <v>0.61</v>
      </c>
      <c r="F2684" s="207">
        <f t="shared" si="53"/>
        <v>0</v>
      </c>
      <c r="G2684" s="207">
        <f t="shared" si="50"/>
        <v>1.2633277052249604E-2</v>
      </c>
      <c r="H2684" s="207">
        <f t="shared" si="54"/>
        <v>0.19974964898523379</v>
      </c>
      <c r="I2684" s="225"/>
      <c r="J2684" s="225"/>
      <c r="K2684" s="225"/>
      <c r="L2684" s="225"/>
      <c r="M2684" s="225"/>
      <c r="N2684" s="225"/>
      <c r="O2684" s="229">
        <v>11532.4</v>
      </c>
      <c r="P2684" s="228">
        <f t="shared" si="55"/>
        <v>0.61244787213622953</v>
      </c>
    </row>
    <row r="2685" spans="1:16" x14ac:dyDescent="0.35">
      <c r="A2685" s="204">
        <f>'[2]37 01.04.12'!A1710</f>
        <v>43544</v>
      </c>
      <c r="B2685" s="229">
        <v>15998.512185</v>
      </c>
      <c r="C2685" s="207">
        <f t="shared" si="51"/>
        <v>-0.1</v>
      </c>
      <c r="D2685" s="55">
        <v>63.285800000000002</v>
      </c>
      <c r="E2685" s="207">
        <f t="shared" si="52"/>
        <v>-0.1</v>
      </c>
      <c r="F2685" s="207">
        <f t="shared" si="53"/>
        <v>0</v>
      </c>
      <c r="G2685" s="207">
        <f t="shared" si="50"/>
        <v>1.2633277052249604E-2</v>
      </c>
      <c r="H2685" s="207">
        <f t="shared" si="54"/>
        <v>0.19974964898523379</v>
      </c>
      <c r="I2685" s="225"/>
      <c r="J2685" s="225"/>
      <c r="K2685" s="225"/>
      <c r="L2685" s="225"/>
      <c r="M2685" s="225"/>
      <c r="N2685" s="225"/>
      <c r="O2685" s="229">
        <v>11521.05</v>
      </c>
      <c r="P2685" s="228">
        <f t="shared" si="55"/>
        <v>-9.8418369116579058E-2</v>
      </c>
    </row>
    <row r="2686" spans="1:16" x14ac:dyDescent="0.35">
      <c r="A2686" s="204">
        <f>'[2]37 01.04.12'!A1711</f>
        <v>43546</v>
      </c>
      <c r="B2686" s="229">
        <v>15912.875837</v>
      </c>
      <c r="C2686" s="207">
        <f t="shared" si="51"/>
        <v>-0.54</v>
      </c>
      <c r="D2686" s="55">
        <v>62.941899999999997</v>
      </c>
      <c r="E2686" s="207">
        <f t="shared" si="52"/>
        <v>-0.54</v>
      </c>
      <c r="F2686" s="207">
        <f t="shared" si="53"/>
        <v>0</v>
      </c>
      <c r="G2686" s="207">
        <f t="shared" si="50"/>
        <v>1.2634558824663109E-2</v>
      </c>
      <c r="H2686" s="207">
        <f t="shared" si="54"/>
        <v>0.19976991558657703</v>
      </c>
      <c r="I2686" s="225"/>
      <c r="J2686" s="225"/>
      <c r="K2686" s="225"/>
      <c r="L2686" s="225"/>
      <c r="M2686" s="225"/>
      <c r="N2686" s="225"/>
      <c r="O2686" s="229">
        <v>11456.9</v>
      </c>
      <c r="P2686" s="228">
        <f t="shared" si="55"/>
        <v>-0.55680688826104952</v>
      </c>
    </row>
    <row r="2687" spans="1:16" x14ac:dyDescent="0.35">
      <c r="A2687" s="204">
        <f>'[2]37 01.04.12'!A1712</f>
        <v>43549</v>
      </c>
      <c r="B2687" s="229">
        <v>15770.260237</v>
      </c>
      <c r="C2687" s="207">
        <f t="shared" si="51"/>
        <v>-0.9</v>
      </c>
      <c r="D2687" s="55">
        <v>62.372399999999999</v>
      </c>
      <c r="E2687" s="207">
        <f t="shared" si="52"/>
        <v>-0.9</v>
      </c>
      <c r="F2687" s="207">
        <f t="shared" si="53"/>
        <v>0</v>
      </c>
      <c r="G2687" s="207">
        <f t="shared" si="50"/>
        <v>1.2635712308665108E-2</v>
      </c>
      <c r="H2687" s="207">
        <f t="shared" si="54"/>
        <v>0.19978815377003142</v>
      </c>
      <c r="I2687" s="225"/>
      <c r="J2687" s="225"/>
      <c r="K2687" s="225"/>
      <c r="L2687" s="225"/>
      <c r="M2687" s="225"/>
      <c r="N2687" s="225"/>
      <c r="O2687" s="229">
        <v>11354.25</v>
      </c>
      <c r="P2687" s="228">
        <f t="shared" si="55"/>
        <v>-0.89596662273389516</v>
      </c>
    </row>
    <row r="2688" spans="1:16" x14ac:dyDescent="0.35">
      <c r="A2688" s="204">
        <f>'[2]37 01.04.12'!A1713</f>
        <v>43550</v>
      </c>
      <c r="B2688" s="229">
        <v>15949.460322000001</v>
      </c>
      <c r="C2688" s="207">
        <f t="shared" si="51"/>
        <v>1.1399999999999999</v>
      </c>
      <c r="D2688" s="55">
        <v>63.076300000000003</v>
      </c>
      <c r="E2688" s="207">
        <f t="shared" si="52"/>
        <v>1.1299999999999999</v>
      </c>
      <c r="F2688" s="207">
        <f t="shared" si="53"/>
        <v>-1.0000000000000009E-2</v>
      </c>
      <c r="G2688" s="207">
        <f t="shared" si="50"/>
        <v>1.2635712308665108E-2</v>
      </c>
      <c r="H2688" s="207">
        <f t="shared" si="54"/>
        <v>0.19978815377003142</v>
      </c>
      <c r="I2688" s="225"/>
      <c r="J2688" s="225"/>
      <c r="K2688" s="225"/>
      <c r="L2688" s="225"/>
      <c r="M2688" s="225"/>
      <c r="N2688" s="225"/>
      <c r="O2688" s="229">
        <v>11483.25</v>
      </c>
      <c r="P2688" s="228">
        <f t="shared" si="55"/>
        <v>1.1361384503599974</v>
      </c>
    </row>
    <row r="2689" spans="1:16" x14ac:dyDescent="0.35">
      <c r="A2689" s="204">
        <f>'[2]37 01.04.12'!A1714</f>
        <v>43551</v>
      </c>
      <c r="B2689" s="229">
        <v>15897.653598000001</v>
      </c>
      <c r="C2689" s="207">
        <f t="shared" si="51"/>
        <v>-0.32</v>
      </c>
      <c r="D2689" s="55">
        <v>62.871600000000001</v>
      </c>
      <c r="E2689" s="207">
        <f t="shared" si="52"/>
        <v>-0.32</v>
      </c>
      <c r="F2689" s="207">
        <f t="shared" si="53"/>
        <v>0</v>
      </c>
      <c r="G2689" s="207">
        <f t="shared" si="50"/>
        <v>1.2635712308665108E-2</v>
      </c>
      <c r="H2689" s="207">
        <f t="shared" si="54"/>
        <v>0.19978815377003142</v>
      </c>
      <c r="I2689" s="225"/>
      <c r="J2689" s="225"/>
      <c r="K2689" s="225"/>
      <c r="L2689" s="225"/>
      <c r="M2689" s="225"/>
      <c r="N2689" s="225"/>
      <c r="O2689" s="229">
        <v>11445.05</v>
      </c>
      <c r="P2689" s="228">
        <f t="shared" si="55"/>
        <v>-0.33265843728910133</v>
      </c>
    </row>
    <row r="2690" spans="1:16" x14ac:dyDescent="0.35">
      <c r="A2690" s="204">
        <f>'[2]37 01.04.12'!A1715</f>
        <v>43552</v>
      </c>
      <c r="B2690" s="229">
        <v>16071.256202</v>
      </c>
      <c r="C2690" s="207">
        <f t="shared" si="51"/>
        <v>1.0900000000000001</v>
      </c>
      <c r="D2690" s="55">
        <v>63.5486</v>
      </c>
      <c r="E2690" s="207">
        <f t="shared" si="52"/>
        <v>1.08</v>
      </c>
      <c r="F2690" s="207">
        <f t="shared" si="53"/>
        <v>-1.0000000000000009E-2</v>
      </c>
      <c r="G2690" s="207">
        <f t="shared" si="50"/>
        <v>1.2634558824663109E-2</v>
      </c>
      <c r="H2690" s="207">
        <f t="shared" si="54"/>
        <v>0.19976991558657703</v>
      </c>
      <c r="I2690" s="225"/>
      <c r="J2690" s="225"/>
      <c r="K2690" s="225"/>
      <c r="L2690" s="225"/>
      <c r="M2690" s="225"/>
      <c r="N2690" s="225"/>
      <c r="O2690" s="229">
        <v>11570</v>
      </c>
      <c r="P2690" s="228">
        <f t="shared" si="55"/>
        <v>1.0917383497669362</v>
      </c>
    </row>
    <row r="2691" spans="1:16" x14ac:dyDescent="0.35">
      <c r="A2691" s="204">
        <f>'[2]37 01.04.12'!A1716</f>
        <v>43553</v>
      </c>
      <c r="B2691" s="229">
        <v>16146.111734</v>
      </c>
      <c r="C2691" s="207">
        <f t="shared" si="51"/>
        <v>0.47</v>
      </c>
      <c r="D2691" s="55">
        <v>63.841900000000003</v>
      </c>
      <c r="E2691" s="207">
        <f t="shared" si="52"/>
        <v>0.46</v>
      </c>
      <c r="F2691" s="207">
        <f t="shared" si="53"/>
        <v>-9.9999999999999534E-3</v>
      </c>
      <c r="G2691" s="207">
        <f t="shared" si="50"/>
        <v>1.2603760309306411E-2</v>
      </c>
      <c r="H2691" s="207">
        <f t="shared" si="54"/>
        <v>0.19928294830118282</v>
      </c>
      <c r="I2691" s="225"/>
      <c r="J2691" s="225"/>
      <c r="K2691" s="225"/>
      <c r="L2691" s="225"/>
      <c r="M2691" s="225"/>
      <c r="N2691" s="225"/>
      <c r="O2691" s="229">
        <v>11623.9</v>
      </c>
      <c r="P2691" s="228">
        <f t="shared" si="55"/>
        <v>0.46585998271391216</v>
      </c>
    </row>
    <row r="2692" spans="1:16" x14ac:dyDescent="0.35">
      <c r="A2692" s="204">
        <f>'[2]37 01.04.12'!A1717</f>
        <v>43556</v>
      </c>
      <c r="B2692" s="229">
        <v>16208.938152000001</v>
      </c>
      <c r="C2692" s="207">
        <f t="shared" si="51"/>
        <v>0.39</v>
      </c>
      <c r="D2692" s="55">
        <v>64.0869</v>
      </c>
      <c r="E2692" s="207">
        <f t="shared" si="52"/>
        <v>0.38</v>
      </c>
      <c r="F2692" s="207">
        <f t="shared" si="53"/>
        <v>-1.0000000000000009E-2</v>
      </c>
      <c r="G2692" s="207">
        <f t="shared" si="50"/>
        <v>1.2603760309306411E-2</v>
      </c>
      <c r="H2692" s="207">
        <f t="shared" si="54"/>
        <v>0.19928294830118282</v>
      </c>
      <c r="I2692" s="225"/>
      <c r="J2692" s="225"/>
      <c r="K2692" s="225"/>
      <c r="L2692" s="225"/>
      <c r="M2692" s="225"/>
      <c r="N2692" s="225"/>
      <c r="O2692" s="229">
        <v>11669.15</v>
      </c>
      <c r="P2692" s="228">
        <f t="shared" si="55"/>
        <v>0.38928414731716554</v>
      </c>
    </row>
    <row r="2693" spans="1:16" x14ac:dyDescent="0.35">
      <c r="A2693" s="204">
        <f>'[2]37 01.04.12'!A1718</f>
        <v>43557</v>
      </c>
      <c r="B2693" s="229">
        <v>16270.1255</v>
      </c>
      <c r="C2693" s="207">
        <f t="shared" si="51"/>
        <v>0.38</v>
      </c>
      <c r="D2693" s="55">
        <v>64.325999999999993</v>
      </c>
      <c r="E2693" s="207">
        <f t="shared" si="52"/>
        <v>0.37</v>
      </c>
      <c r="F2693" s="207">
        <f t="shared" si="53"/>
        <v>-1.0000000000000009E-2</v>
      </c>
      <c r="G2693" s="207">
        <f t="shared" si="50"/>
        <v>1.2509356518950202E-2</v>
      </c>
      <c r="H2693" s="207">
        <f t="shared" si="54"/>
        <v>0.19779029331478953</v>
      </c>
      <c r="I2693" s="225"/>
      <c r="J2693" s="225"/>
      <c r="K2693" s="225"/>
      <c r="L2693" s="225"/>
      <c r="M2693" s="225"/>
      <c r="N2693" s="225"/>
      <c r="O2693" s="229">
        <v>11713.2</v>
      </c>
      <c r="P2693" s="228">
        <f t="shared" si="55"/>
        <v>0.37749107689935507</v>
      </c>
    </row>
    <row r="2694" spans="1:16" x14ac:dyDescent="0.35">
      <c r="A2694" s="204">
        <f>'[2]37 01.04.12'!A1719</f>
        <v>43558</v>
      </c>
      <c r="B2694" s="229">
        <v>16173.920376</v>
      </c>
      <c r="C2694" s="207">
        <f t="shared" si="51"/>
        <v>-0.59</v>
      </c>
      <c r="D2694" s="55">
        <v>63.944699999999997</v>
      </c>
      <c r="E2694" s="207">
        <f t="shared" si="52"/>
        <v>-0.59</v>
      </c>
      <c r="F2694" s="207">
        <f t="shared" si="53"/>
        <v>0</v>
      </c>
      <c r="G2694" s="207">
        <f t="shared" si="50"/>
        <v>1.2414234857692852E-2</v>
      </c>
      <c r="H2694" s="207">
        <f t="shared" si="54"/>
        <v>0.19628628779282842</v>
      </c>
      <c r="I2694" s="225"/>
      <c r="J2694" s="225"/>
      <c r="K2694" s="225"/>
      <c r="L2694" s="225"/>
      <c r="M2694" s="225"/>
      <c r="N2694" s="225"/>
      <c r="O2694" s="229">
        <v>11643.95</v>
      </c>
      <c r="P2694" s="228">
        <f t="shared" si="55"/>
        <v>-0.59121333196735304</v>
      </c>
    </row>
    <row r="2695" spans="1:16" x14ac:dyDescent="0.35">
      <c r="A2695" s="204">
        <f>'[2]37 01.04.12'!A1720</f>
        <v>43559</v>
      </c>
      <c r="B2695" s="229">
        <v>16110.093847</v>
      </c>
      <c r="C2695" s="207">
        <f t="shared" si="51"/>
        <v>-0.39</v>
      </c>
      <c r="D2695" s="55">
        <v>63.689799999999998</v>
      </c>
      <c r="E2695" s="207">
        <f t="shared" si="52"/>
        <v>-0.4</v>
      </c>
      <c r="F2695" s="207">
        <f t="shared" si="53"/>
        <v>-1.0000000000000009E-2</v>
      </c>
      <c r="G2695" s="207">
        <f t="shared" si="50"/>
        <v>1.2413713064831404E-2</v>
      </c>
      <c r="H2695" s="207">
        <f t="shared" si="54"/>
        <v>0.19627803752328346</v>
      </c>
      <c r="I2695" s="225"/>
      <c r="J2695" s="225"/>
      <c r="K2695" s="225"/>
      <c r="L2695" s="225"/>
      <c r="M2695" s="225"/>
      <c r="N2695" s="225"/>
      <c r="O2695" s="229">
        <v>11598</v>
      </c>
      <c r="P2695" s="228">
        <f t="shared" si="55"/>
        <v>-0.39462553514916093</v>
      </c>
    </row>
    <row r="2696" spans="1:16" x14ac:dyDescent="0.35">
      <c r="A2696" s="204">
        <f>'[2]37 01.04.12'!A1721</f>
        <v>43560</v>
      </c>
      <c r="B2696" s="229">
        <v>16204.479324</v>
      </c>
      <c r="C2696" s="207">
        <f t="shared" si="51"/>
        <v>0.59</v>
      </c>
      <c r="D2696" s="55">
        <v>64.061400000000006</v>
      </c>
      <c r="E2696" s="207">
        <f t="shared" si="52"/>
        <v>0.57999999999999996</v>
      </c>
      <c r="F2696" s="207">
        <f t="shared" si="53"/>
        <v>-1.0000000000000009E-2</v>
      </c>
      <c r="G2696" s="207">
        <f t="shared" si="50"/>
        <v>1.2379749353948529E-2</v>
      </c>
      <c r="H2696" s="207">
        <f t="shared" si="54"/>
        <v>0.19574102410237679</v>
      </c>
      <c r="I2696" s="225"/>
      <c r="J2696" s="225"/>
      <c r="K2696" s="225"/>
      <c r="L2696" s="225"/>
      <c r="M2696" s="225"/>
      <c r="N2696" s="225"/>
      <c r="O2696" s="229">
        <v>11665.95</v>
      </c>
      <c r="P2696" s="228">
        <f t="shared" si="55"/>
        <v>0.58587687532333788</v>
      </c>
    </row>
    <row r="2697" spans="1:16" x14ac:dyDescent="0.35">
      <c r="A2697" s="204">
        <f>'[2]37 01.04.12'!A1722</f>
        <v>43563</v>
      </c>
      <c r="B2697" s="229">
        <v>16119.136517000001</v>
      </c>
      <c r="C2697" s="207">
        <f t="shared" si="51"/>
        <v>-0.53</v>
      </c>
      <c r="D2697" s="55">
        <v>63.721600000000002</v>
      </c>
      <c r="E2697" s="207">
        <f t="shared" si="52"/>
        <v>-0.53</v>
      </c>
      <c r="F2697" s="207">
        <f t="shared" si="53"/>
        <v>0</v>
      </c>
      <c r="G2697" s="207">
        <f t="shared" si="50"/>
        <v>1.2380534182157675E-2</v>
      </c>
      <c r="H2697" s="207">
        <f t="shared" si="54"/>
        <v>0.19575343332594106</v>
      </c>
      <c r="I2697" s="225"/>
      <c r="J2697" s="225"/>
      <c r="K2697" s="225"/>
      <c r="L2697" s="225"/>
      <c r="M2697" s="225"/>
      <c r="N2697" s="225"/>
      <c r="O2697" s="229">
        <v>11604.5</v>
      </c>
      <c r="P2697" s="228">
        <f t="shared" si="55"/>
        <v>-0.52674664300807672</v>
      </c>
    </row>
    <row r="2698" spans="1:16" x14ac:dyDescent="0.35">
      <c r="A2698" s="204">
        <f>'[2]37 01.04.12'!A1723</f>
        <v>43564</v>
      </c>
      <c r="B2698" s="229">
        <v>16212.813582000001</v>
      </c>
      <c r="C2698" s="207">
        <f t="shared" si="51"/>
        <v>0.57999999999999996</v>
      </c>
      <c r="D2698" s="55">
        <v>64.090299999999999</v>
      </c>
      <c r="E2698" s="207">
        <f t="shared" si="52"/>
        <v>0.57999999999999996</v>
      </c>
      <c r="F2698" s="207">
        <f t="shared" si="53"/>
        <v>0</v>
      </c>
      <c r="G2698" s="207">
        <f t="shared" si="50"/>
        <v>1.2380534182157675E-2</v>
      </c>
      <c r="H2698" s="207">
        <f t="shared" si="54"/>
        <v>0.19575343332594106</v>
      </c>
      <c r="I2698" s="225"/>
      <c r="J2698" s="225"/>
      <c r="K2698" s="225"/>
      <c r="L2698" s="225"/>
      <c r="M2698" s="225"/>
      <c r="N2698" s="225"/>
      <c r="O2698" s="229">
        <v>11671.95</v>
      </c>
      <c r="P2698" s="228">
        <f t="shared" si="55"/>
        <v>0.58124003619286246</v>
      </c>
    </row>
    <row r="2699" spans="1:16" x14ac:dyDescent="0.35">
      <c r="A2699" s="204">
        <f>'[2]37 01.04.12'!A1724</f>
        <v>43565</v>
      </c>
      <c r="B2699" s="229">
        <v>16091.077847</v>
      </c>
      <c r="C2699" s="207">
        <f t="shared" si="51"/>
        <v>-0.75</v>
      </c>
      <c r="D2699" s="55">
        <v>63.612299999999998</v>
      </c>
      <c r="E2699" s="207">
        <f t="shared" si="52"/>
        <v>-0.75</v>
      </c>
      <c r="F2699" s="207">
        <f t="shared" si="53"/>
        <v>0</v>
      </c>
      <c r="G2699" s="207">
        <f t="shared" si="50"/>
        <v>1.238118816766237E-2</v>
      </c>
      <c r="H2699" s="207">
        <f t="shared" si="54"/>
        <v>0.19576377374469892</v>
      </c>
      <c r="I2699" s="225"/>
      <c r="J2699" s="225"/>
      <c r="K2699" s="225"/>
      <c r="L2699" s="225"/>
      <c r="M2699" s="225"/>
      <c r="N2699" s="225"/>
      <c r="O2699" s="229">
        <v>11584.3</v>
      </c>
      <c r="P2699" s="228">
        <f t="shared" si="55"/>
        <v>-0.75094564318731194</v>
      </c>
    </row>
    <row r="2700" spans="1:16" x14ac:dyDescent="0.35">
      <c r="A2700" s="204">
        <f>'[2]37 01.04.12'!A1725</f>
        <v>43566</v>
      </c>
      <c r="B2700" s="229">
        <v>16108.315871999999</v>
      </c>
      <c r="C2700" s="207">
        <f t="shared" si="51"/>
        <v>0.11</v>
      </c>
      <c r="D2700" s="55">
        <v>63.677799999999998</v>
      </c>
      <c r="E2700" s="207">
        <f t="shared" si="52"/>
        <v>0.1</v>
      </c>
      <c r="F2700" s="207">
        <f t="shared" si="53"/>
        <v>-9.999999999999995E-3</v>
      </c>
      <c r="G2700" s="207">
        <f t="shared" si="50"/>
        <v>1.2380534182157675E-2</v>
      </c>
      <c r="H2700" s="207">
        <f t="shared" si="54"/>
        <v>0.19575343332594106</v>
      </c>
      <c r="I2700" s="225"/>
      <c r="J2700" s="225"/>
      <c r="K2700" s="225"/>
      <c r="L2700" s="225"/>
      <c r="M2700" s="225"/>
      <c r="N2700" s="225"/>
      <c r="O2700" s="229">
        <v>11596.7</v>
      </c>
      <c r="P2700" s="228">
        <f t="shared" si="55"/>
        <v>0.10704142675864278</v>
      </c>
    </row>
    <row r="2701" spans="1:16" x14ac:dyDescent="0.35">
      <c r="A2701" s="204">
        <f>'[2]37 01.04.12'!A1726</f>
        <v>43567</v>
      </c>
      <c r="B2701" s="229">
        <v>16173.267526</v>
      </c>
      <c r="C2701" s="207">
        <f t="shared" si="51"/>
        <v>0.4</v>
      </c>
      <c r="D2701" s="55">
        <v>63.930700000000002</v>
      </c>
      <c r="E2701" s="207">
        <f t="shared" si="52"/>
        <v>0.4</v>
      </c>
      <c r="F2701" s="207">
        <f t="shared" si="53"/>
        <v>0</v>
      </c>
      <c r="G2701" s="207">
        <f t="shared" si="50"/>
        <v>1.2380534182157675E-2</v>
      </c>
      <c r="H2701" s="207">
        <f t="shared" si="54"/>
        <v>0.19575343332594106</v>
      </c>
      <c r="I2701" s="225"/>
      <c r="J2701" s="225"/>
      <c r="K2701" s="225"/>
      <c r="L2701" s="225"/>
      <c r="M2701" s="225"/>
      <c r="N2701" s="225"/>
      <c r="O2701" s="229">
        <v>11643.45</v>
      </c>
      <c r="P2701" s="228">
        <f t="shared" si="55"/>
        <v>0.40313192546155374</v>
      </c>
    </row>
    <row r="2702" spans="1:16" x14ac:dyDescent="0.35">
      <c r="A2702" s="204">
        <f>'[2]37 01.04.12'!A1727</f>
        <v>43570</v>
      </c>
      <c r="B2702" s="229">
        <v>16238.413646000001</v>
      </c>
      <c r="C2702" s="207">
        <f t="shared" si="51"/>
        <v>0.4</v>
      </c>
      <c r="D2702" s="55">
        <v>64.182699999999997</v>
      </c>
      <c r="E2702" s="207">
        <f t="shared" si="52"/>
        <v>0.39</v>
      </c>
      <c r="F2702" s="207">
        <f t="shared" si="53"/>
        <v>-1.0000000000000009E-2</v>
      </c>
      <c r="G2702" s="207">
        <f t="shared" si="50"/>
        <v>1.2380534182157676E-2</v>
      </c>
      <c r="H2702" s="207">
        <f t="shared" si="54"/>
        <v>0.19575343332594108</v>
      </c>
      <c r="I2702" s="225"/>
      <c r="J2702" s="225"/>
      <c r="K2702" s="225"/>
      <c r="L2702" s="225"/>
      <c r="M2702" s="225"/>
      <c r="N2702" s="225"/>
      <c r="O2702" s="229">
        <v>11690.35</v>
      </c>
      <c r="P2702" s="228">
        <f t="shared" si="55"/>
        <v>0.40280157513451453</v>
      </c>
    </row>
    <row r="2703" spans="1:16" x14ac:dyDescent="0.35">
      <c r="A2703" s="204">
        <f>'[2]37 01.04.12'!A1728</f>
        <v>43571</v>
      </c>
      <c r="B2703" s="229">
        <v>16372.859125999999</v>
      </c>
      <c r="C2703" s="207">
        <f t="shared" si="51"/>
        <v>0.83</v>
      </c>
      <c r="D2703" s="55">
        <v>64.710099999999997</v>
      </c>
      <c r="E2703" s="207">
        <f t="shared" si="52"/>
        <v>0.82</v>
      </c>
      <c r="F2703" s="207">
        <f t="shared" si="53"/>
        <v>-1.0000000000000009E-2</v>
      </c>
      <c r="G2703" s="207">
        <f t="shared" si="50"/>
        <v>1.2379749353948531E-2</v>
      </c>
      <c r="H2703" s="207">
        <f t="shared" si="54"/>
        <v>0.19574102410237681</v>
      </c>
      <c r="I2703" s="225"/>
      <c r="J2703" s="225"/>
      <c r="K2703" s="225"/>
      <c r="L2703" s="225"/>
      <c r="M2703" s="225"/>
      <c r="N2703" s="225"/>
      <c r="O2703" s="229">
        <v>11787.15</v>
      </c>
      <c r="P2703" s="228">
        <f t="shared" si="55"/>
        <v>0.82803337795702669</v>
      </c>
    </row>
    <row r="2704" spans="1:16" x14ac:dyDescent="0.35">
      <c r="A2704" s="204">
        <f>'[2]37 01.04.12'!A1729</f>
        <v>43573</v>
      </c>
      <c r="B2704" s="229">
        <v>16325.131606000001</v>
      </c>
      <c r="C2704" s="207">
        <f t="shared" si="51"/>
        <v>-0.28999999999999998</v>
      </c>
      <c r="D2704" s="55">
        <v>64.520399999999995</v>
      </c>
      <c r="E2704" s="207">
        <f t="shared" si="52"/>
        <v>-0.28999999999999998</v>
      </c>
      <c r="F2704" s="207">
        <f t="shared" si="53"/>
        <v>0</v>
      </c>
      <c r="G2704" s="207">
        <f t="shared" si="50"/>
        <v>1.234857760352015E-2</v>
      </c>
      <c r="H2704" s="207">
        <f t="shared" si="54"/>
        <v>0.19524815545233676</v>
      </c>
      <c r="I2704" s="225"/>
      <c r="J2704" s="225"/>
      <c r="K2704" s="225"/>
      <c r="L2704" s="225"/>
      <c r="M2704" s="225"/>
      <c r="N2704" s="225"/>
      <c r="O2704" s="229">
        <v>11752.8</v>
      </c>
      <c r="P2704" s="228">
        <f t="shared" si="55"/>
        <v>-0.29141904531630092</v>
      </c>
    </row>
    <row r="2705" spans="1:16" x14ac:dyDescent="0.35">
      <c r="A2705" s="204">
        <f>'[2]37 01.04.12'!A1730</f>
        <v>43577</v>
      </c>
      <c r="B2705" s="229">
        <v>16105.190525</v>
      </c>
      <c r="C2705" s="207">
        <f t="shared" si="51"/>
        <v>-1.35</v>
      </c>
      <c r="D2705" s="55">
        <v>63.644399999999997</v>
      </c>
      <c r="E2705" s="207">
        <f t="shared" si="52"/>
        <v>-1.36</v>
      </c>
      <c r="F2705" s="207">
        <f t="shared" si="53"/>
        <v>-1.0000000000000009E-2</v>
      </c>
      <c r="G2705" s="207">
        <f t="shared" si="50"/>
        <v>1.234792189085562E-2</v>
      </c>
      <c r="H2705" s="207">
        <f t="shared" si="54"/>
        <v>0.19523778772478409</v>
      </c>
      <c r="I2705" s="225"/>
      <c r="J2705" s="225"/>
      <c r="K2705" s="225"/>
      <c r="L2705" s="225"/>
      <c r="M2705" s="225"/>
      <c r="N2705" s="225"/>
      <c r="O2705" s="229">
        <v>11594.45</v>
      </c>
      <c r="P2705" s="228">
        <f t="shared" si="55"/>
        <v>-1.3473385065686352</v>
      </c>
    </row>
    <row r="2706" spans="1:16" x14ac:dyDescent="0.35">
      <c r="A2706" s="204">
        <f>'[2]37 01.04.12'!A1731</f>
        <v>43578</v>
      </c>
      <c r="B2706" s="240">
        <v>16079.507118</v>
      </c>
      <c r="C2706" s="207">
        <f t="shared" si="51"/>
        <v>-0.16</v>
      </c>
      <c r="D2706" s="55">
        <v>63.541600000000003</v>
      </c>
      <c r="E2706" s="207">
        <f t="shared" si="52"/>
        <v>-0.16</v>
      </c>
      <c r="F2706" s="207">
        <f t="shared" si="53"/>
        <v>0</v>
      </c>
      <c r="G2706" s="207">
        <f t="shared" si="50"/>
        <v>1.2348577603520152E-2</v>
      </c>
      <c r="H2706" s="207">
        <f t="shared" si="54"/>
        <v>0.19524815545233679</v>
      </c>
      <c r="I2706" s="225"/>
      <c r="J2706" s="225"/>
      <c r="K2706" s="225"/>
      <c r="L2706" s="225"/>
      <c r="M2706" s="225"/>
      <c r="N2706" s="225"/>
      <c r="O2706" s="240">
        <v>11575.95</v>
      </c>
      <c r="P2706" s="228">
        <f t="shared" si="55"/>
        <v>-0.1595590993966941</v>
      </c>
    </row>
    <row r="2707" spans="1:16" x14ac:dyDescent="0.35">
      <c r="A2707" s="204">
        <f>'[2]37 01.04.12'!A1732</f>
        <v>43579</v>
      </c>
      <c r="B2707" s="240">
        <v>16288.155279000001</v>
      </c>
      <c r="C2707" s="207">
        <f t="shared" si="51"/>
        <v>1.3</v>
      </c>
      <c r="D2707" s="55">
        <v>64.361999999999995</v>
      </c>
      <c r="E2707" s="207">
        <f t="shared" si="52"/>
        <v>1.29</v>
      </c>
      <c r="F2707" s="207">
        <f t="shared" si="53"/>
        <v>-1.0000000000000009E-2</v>
      </c>
      <c r="G2707" s="207">
        <f t="shared" si="50"/>
        <v>1.2347921890855621E-2</v>
      </c>
      <c r="H2707" s="207">
        <f t="shared" si="54"/>
        <v>0.19523778772478412</v>
      </c>
      <c r="I2707" s="225"/>
      <c r="J2707" s="225"/>
      <c r="K2707" s="225"/>
      <c r="L2707" s="225"/>
      <c r="M2707" s="225"/>
      <c r="N2707" s="225"/>
      <c r="O2707" s="240">
        <v>11726.15</v>
      </c>
      <c r="P2707" s="228">
        <f t="shared" si="55"/>
        <v>1.2975176983314449</v>
      </c>
    </row>
    <row r="2708" spans="1:16" x14ac:dyDescent="0.35">
      <c r="A2708" s="204">
        <f>'[2]37 01.04.12'!A1733</f>
        <v>43580</v>
      </c>
      <c r="B2708" s="240">
        <v>16170.975605</v>
      </c>
      <c r="C2708" s="207">
        <f t="shared" si="51"/>
        <v>-0.72</v>
      </c>
      <c r="D2708" s="55">
        <v>63.899299999999997</v>
      </c>
      <c r="E2708" s="207">
        <f t="shared" si="52"/>
        <v>-0.72</v>
      </c>
      <c r="F2708" s="207">
        <f t="shared" si="53"/>
        <v>0</v>
      </c>
      <c r="G2708" s="207">
        <f t="shared" si="50"/>
        <v>1.2347921890855621E-2</v>
      </c>
      <c r="H2708" s="207">
        <f t="shared" si="54"/>
        <v>0.19523778772478412</v>
      </c>
      <c r="I2708" s="225"/>
      <c r="J2708" s="225"/>
      <c r="K2708" s="225"/>
      <c r="L2708" s="225"/>
      <c r="M2708" s="225"/>
      <c r="N2708" s="225"/>
      <c r="O2708" s="240">
        <v>11641.8</v>
      </c>
      <c r="P2708" s="228">
        <f t="shared" si="55"/>
        <v>-0.71933243221347465</v>
      </c>
    </row>
    <row r="2709" spans="1:16" x14ac:dyDescent="0.35">
      <c r="A2709" s="204">
        <f>'[2]37 01.04.12'!A1734</f>
        <v>43581</v>
      </c>
      <c r="B2709" s="240">
        <v>16327.701336</v>
      </c>
      <c r="C2709" s="207">
        <f t="shared" si="51"/>
        <v>0.97</v>
      </c>
      <c r="D2709" s="55">
        <v>64.515100000000004</v>
      </c>
      <c r="E2709" s="207">
        <f t="shared" si="52"/>
        <v>0.96</v>
      </c>
      <c r="F2709" s="207">
        <f t="shared" si="53"/>
        <v>-1.0000000000000009E-2</v>
      </c>
      <c r="G2709" s="207">
        <f t="shared" si="50"/>
        <v>1.2347921890855621E-2</v>
      </c>
      <c r="H2709" s="207">
        <f t="shared" si="54"/>
        <v>0.19523778772478412</v>
      </c>
      <c r="I2709" s="225"/>
      <c r="J2709" s="225"/>
      <c r="K2709" s="225"/>
      <c r="L2709" s="225"/>
      <c r="M2709" s="225"/>
      <c r="N2709" s="225"/>
      <c r="O2709" s="240">
        <v>11754.65</v>
      </c>
      <c r="P2709" s="228">
        <f t="shared" si="55"/>
        <v>0.96935181844732232</v>
      </c>
    </row>
    <row r="2710" spans="1:16" x14ac:dyDescent="0.35">
      <c r="A2710" s="204">
        <f>'[2]37 01.04.12'!A1735</f>
        <v>43585</v>
      </c>
      <c r="B2710" s="240">
        <v>16318.658665999999</v>
      </c>
      <c r="C2710" s="207">
        <f t="shared" si="51"/>
        <v>-0.06</v>
      </c>
      <c r="D2710" s="55">
        <v>64.477599999999995</v>
      </c>
      <c r="E2710" s="207">
        <f t="shared" si="52"/>
        <v>-0.06</v>
      </c>
      <c r="F2710" s="207">
        <f t="shared" si="53"/>
        <v>0</v>
      </c>
      <c r="G2710" s="207">
        <f t="shared" si="50"/>
        <v>1.2347921890855621E-2</v>
      </c>
      <c r="H2710" s="207">
        <f t="shared" si="54"/>
        <v>0.19523778772478412</v>
      </c>
      <c r="I2710" s="225"/>
      <c r="J2710" s="225"/>
      <c r="K2710" s="225"/>
      <c r="L2710" s="225"/>
      <c r="M2710" s="225"/>
      <c r="N2710" s="225"/>
      <c r="O2710" s="240">
        <v>11748.15</v>
      </c>
      <c r="P2710" s="228">
        <f t="shared" si="55"/>
        <v>-5.5297265337547273E-2</v>
      </c>
    </row>
    <row r="2711" spans="1:16" x14ac:dyDescent="0.35">
      <c r="A2711" s="204">
        <f>'[2]37 01.04.12'!A1736</f>
        <v>43587</v>
      </c>
      <c r="B2711" s="240">
        <v>16286.182838999999</v>
      </c>
      <c r="C2711" s="207">
        <f t="shared" si="51"/>
        <v>-0.2</v>
      </c>
      <c r="D2711" s="55">
        <v>64.346800000000002</v>
      </c>
      <c r="E2711" s="207">
        <f t="shared" si="52"/>
        <v>-0.2</v>
      </c>
      <c r="F2711" s="207">
        <f t="shared" si="53"/>
        <v>0</v>
      </c>
      <c r="G2711" s="207">
        <f t="shared" si="50"/>
        <v>1.2347921890855621E-2</v>
      </c>
      <c r="H2711" s="207">
        <f t="shared" si="54"/>
        <v>0.19523778772478412</v>
      </c>
      <c r="I2711" s="225"/>
      <c r="J2711" s="225"/>
      <c r="K2711" s="225"/>
      <c r="L2711" s="225"/>
      <c r="M2711" s="225"/>
      <c r="N2711" s="225"/>
      <c r="O2711" s="240">
        <v>11724.75</v>
      </c>
      <c r="P2711" s="228">
        <f t="shared" si="55"/>
        <v>-0.19918029647220745</v>
      </c>
    </row>
    <row r="2712" spans="1:16" x14ac:dyDescent="0.35">
      <c r="A2712" s="204">
        <f>'[2]37 01.04.12'!A1737</f>
        <v>43588</v>
      </c>
      <c r="B2712" s="240">
        <v>16268.792020000001</v>
      </c>
      <c r="C2712" s="207">
        <f t="shared" si="51"/>
        <v>-0.11</v>
      </c>
      <c r="D2712" s="55">
        <v>64.273499999999999</v>
      </c>
      <c r="E2712" s="207">
        <f t="shared" si="52"/>
        <v>-0.11</v>
      </c>
      <c r="F2712" s="207">
        <f t="shared" si="53"/>
        <v>0</v>
      </c>
      <c r="G2712" s="207">
        <f t="shared" ref="G2712:G2775" si="56">+STDEV(F2464:F2712)</f>
        <v>1.2348577603520152E-2</v>
      </c>
      <c r="H2712" s="207">
        <f t="shared" si="54"/>
        <v>0.19524815545233679</v>
      </c>
      <c r="I2712" s="225"/>
      <c r="J2712" s="225"/>
      <c r="K2712" s="225"/>
      <c r="L2712" s="225"/>
      <c r="M2712" s="225"/>
      <c r="N2712" s="225"/>
      <c r="O2712" s="240">
        <v>11712.25</v>
      </c>
      <c r="P2712" s="228">
        <f t="shared" si="55"/>
        <v>-0.10661208128105078</v>
      </c>
    </row>
    <row r="2713" spans="1:16" x14ac:dyDescent="0.35">
      <c r="A2713" s="204">
        <f>'[2]37 01.04.12'!A1738</f>
        <v>43591</v>
      </c>
      <c r="B2713" s="240">
        <v>16110.441108999999</v>
      </c>
      <c r="C2713" s="207">
        <f t="shared" si="51"/>
        <v>-0.97</v>
      </c>
      <c r="D2713" s="55">
        <v>63.647799999999997</v>
      </c>
      <c r="E2713" s="207">
        <f t="shared" si="52"/>
        <v>-0.97</v>
      </c>
      <c r="F2713" s="207">
        <f t="shared" si="53"/>
        <v>0</v>
      </c>
      <c r="G2713" s="207">
        <f t="shared" si="56"/>
        <v>1.2349102148583513E-2</v>
      </c>
      <c r="H2713" s="207">
        <f t="shared" si="54"/>
        <v>0.19525644923801488</v>
      </c>
      <c r="I2713" s="225"/>
      <c r="J2713" s="225"/>
      <c r="K2713" s="225"/>
      <c r="L2713" s="225"/>
      <c r="M2713" s="225"/>
      <c r="N2713" s="225"/>
      <c r="O2713" s="240">
        <v>11598.25</v>
      </c>
      <c r="P2713" s="228">
        <f t="shared" si="55"/>
        <v>-0.97333987918632203</v>
      </c>
    </row>
    <row r="2714" spans="1:16" x14ac:dyDescent="0.35">
      <c r="A2714" s="204">
        <f>'[2]37 01.04.12'!A1739</f>
        <v>43592</v>
      </c>
      <c r="B2714" s="240">
        <v>15974.411998</v>
      </c>
      <c r="C2714" s="207">
        <f t="shared" si="51"/>
        <v>-0.84</v>
      </c>
      <c r="D2714" s="55">
        <v>63.112200000000001</v>
      </c>
      <c r="E2714" s="207">
        <f t="shared" si="52"/>
        <v>-0.84</v>
      </c>
      <c r="F2714" s="207">
        <f t="shared" si="53"/>
        <v>0</v>
      </c>
      <c r="G2714" s="207">
        <f t="shared" si="56"/>
        <v>1.234949554275974E-2</v>
      </c>
      <c r="H2714" s="207">
        <f t="shared" si="54"/>
        <v>0.19526266934609049</v>
      </c>
      <c r="I2714" s="225"/>
      <c r="J2714" s="225"/>
      <c r="K2714" s="225"/>
      <c r="L2714" s="225"/>
      <c r="M2714" s="225"/>
      <c r="N2714" s="225"/>
      <c r="O2714" s="240">
        <v>11497.9</v>
      </c>
      <c r="P2714" s="228">
        <f t="shared" si="55"/>
        <v>-0.86521673528334331</v>
      </c>
    </row>
    <row r="2715" spans="1:16" x14ac:dyDescent="0.35">
      <c r="A2715" s="204">
        <f>'[2]37 01.04.12'!A1740</f>
        <v>43593</v>
      </c>
      <c r="B2715" s="240">
        <v>15782.086461999999</v>
      </c>
      <c r="C2715" s="207">
        <f t="shared" si="51"/>
        <v>-1.2</v>
      </c>
      <c r="D2715" s="55">
        <v>62.357100000000003</v>
      </c>
      <c r="E2715" s="207">
        <f t="shared" si="52"/>
        <v>-1.2</v>
      </c>
      <c r="F2715" s="207">
        <f t="shared" si="53"/>
        <v>0</v>
      </c>
      <c r="G2715" s="207">
        <f t="shared" si="56"/>
        <v>1.234975779858204E-2</v>
      </c>
      <c r="H2715" s="207">
        <f t="shared" si="54"/>
        <v>0.19526681597473103</v>
      </c>
      <c r="I2715" s="225"/>
      <c r="J2715" s="225"/>
      <c r="K2715" s="225"/>
      <c r="L2715" s="225"/>
      <c r="M2715" s="225"/>
      <c r="N2715" s="225"/>
      <c r="O2715" s="240">
        <v>11359.45</v>
      </c>
      <c r="P2715" s="228">
        <f t="shared" si="55"/>
        <v>-1.2041329286217388</v>
      </c>
    </row>
    <row r="2716" spans="1:16" x14ac:dyDescent="0.35">
      <c r="A2716" s="204">
        <f>'[2]37 01.04.12'!A1741</f>
        <v>43594</v>
      </c>
      <c r="B2716" s="240">
        <v>15701.949664</v>
      </c>
      <c r="C2716" s="207">
        <f t="shared" si="51"/>
        <v>-0.51</v>
      </c>
      <c r="D2716" s="55">
        <v>62.042499999999997</v>
      </c>
      <c r="E2716" s="207">
        <f t="shared" si="52"/>
        <v>-0.5</v>
      </c>
      <c r="F2716" s="207">
        <f t="shared" si="53"/>
        <v>1.0000000000000009E-2</v>
      </c>
      <c r="G2716" s="207">
        <f t="shared" si="56"/>
        <v>1.2382496035050396E-2</v>
      </c>
      <c r="H2716" s="207">
        <f t="shared" si="54"/>
        <v>0.19578445294381699</v>
      </c>
      <c r="I2716" s="225"/>
      <c r="J2716" s="225"/>
      <c r="K2716" s="225"/>
      <c r="L2716" s="225"/>
      <c r="M2716" s="225"/>
      <c r="N2716" s="225"/>
      <c r="O2716" s="240">
        <v>11301.8</v>
      </c>
      <c r="P2716" s="228">
        <f t="shared" si="55"/>
        <v>-0.50750696556612729</v>
      </c>
    </row>
    <row r="2717" spans="1:16" x14ac:dyDescent="0.35">
      <c r="A2717" s="204">
        <f>'[2]37 01.04.12'!A1742</f>
        <v>43595</v>
      </c>
      <c r="B2717" s="240">
        <v>15670.175590000001</v>
      </c>
      <c r="C2717" s="207">
        <f t="shared" si="51"/>
        <v>-0.2</v>
      </c>
      <c r="D2717" s="55">
        <v>61.914900000000003</v>
      </c>
      <c r="E2717" s="207">
        <f t="shared" si="52"/>
        <v>-0.21</v>
      </c>
      <c r="F2717" s="207">
        <f t="shared" si="53"/>
        <v>-9.9999999999999811E-3</v>
      </c>
      <c r="G2717" s="207">
        <f t="shared" si="56"/>
        <v>1.2382365254527955E-2</v>
      </c>
      <c r="H2717" s="207">
        <f t="shared" si="54"/>
        <v>0.19578238512219451</v>
      </c>
      <c r="I2717" s="225"/>
      <c r="J2717" s="225"/>
      <c r="K2717" s="225"/>
      <c r="L2717" s="225"/>
      <c r="M2717" s="225"/>
      <c r="N2717" s="225"/>
      <c r="O2717" s="240">
        <v>11278.9</v>
      </c>
      <c r="P2717" s="228">
        <f t="shared" si="55"/>
        <v>-0.20262259109168129</v>
      </c>
    </row>
    <row r="2718" spans="1:16" x14ac:dyDescent="0.35">
      <c r="A2718" s="204">
        <f>'[2]37 01.04.12'!A1743</f>
        <v>43598</v>
      </c>
      <c r="B2718" s="240">
        <v>15488.603501</v>
      </c>
      <c r="C2718" s="207">
        <f t="shared" si="51"/>
        <v>-1.1599999999999999</v>
      </c>
      <c r="D2718" s="55">
        <v>61.197099999999999</v>
      </c>
      <c r="E2718" s="207">
        <f t="shared" si="52"/>
        <v>-1.1599999999999999</v>
      </c>
      <c r="F2718" s="207">
        <f t="shared" si="53"/>
        <v>0</v>
      </c>
      <c r="G2718" s="207">
        <f t="shared" si="56"/>
        <v>1.2349888924404768E-2</v>
      </c>
      <c r="H2718" s="207">
        <f t="shared" si="54"/>
        <v>0.19526888925603045</v>
      </c>
      <c r="I2718" s="225"/>
      <c r="J2718" s="225"/>
      <c r="K2718" s="225"/>
      <c r="L2718" s="225"/>
      <c r="M2718" s="225"/>
      <c r="N2718" s="225"/>
      <c r="O2718" s="240">
        <v>11148.2</v>
      </c>
      <c r="P2718" s="228">
        <f t="shared" si="55"/>
        <v>-1.1588009469008407</v>
      </c>
    </row>
    <row r="2719" spans="1:16" x14ac:dyDescent="0.35">
      <c r="A2719" s="204">
        <f>'[2]37 01.04.12'!A1744</f>
        <v>43599</v>
      </c>
      <c r="B2719" s="240">
        <v>15591.191940000001</v>
      </c>
      <c r="C2719" s="207">
        <f t="shared" si="51"/>
        <v>0.66</v>
      </c>
      <c r="D2719" s="55">
        <v>61.597799999999999</v>
      </c>
      <c r="E2719" s="207">
        <f t="shared" si="52"/>
        <v>0.65</v>
      </c>
      <c r="F2719" s="207">
        <f t="shared" si="53"/>
        <v>-1.0000000000000009E-2</v>
      </c>
      <c r="G2719" s="207">
        <f t="shared" si="56"/>
        <v>1.234988892440477E-2</v>
      </c>
      <c r="H2719" s="207">
        <f t="shared" si="54"/>
        <v>0.19526888925603048</v>
      </c>
      <c r="I2719" s="225"/>
      <c r="J2719" s="225"/>
      <c r="K2719" s="225"/>
      <c r="L2719" s="225"/>
      <c r="M2719" s="225"/>
      <c r="N2719" s="225"/>
      <c r="O2719" s="240">
        <v>11222.05</v>
      </c>
      <c r="P2719" s="228">
        <f t="shared" si="55"/>
        <v>0.66243877935450146</v>
      </c>
    </row>
    <row r="2720" spans="1:16" x14ac:dyDescent="0.35">
      <c r="A2720" s="204">
        <f>'[2]37 01.04.12'!A1745</f>
        <v>43600</v>
      </c>
      <c r="B2720" s="240">
        <v>15500.815748999999</v>
      </c>
      <c r="C2720" s="207">
        <f t="shared" si="51"/>
        <v>-0.57999999999999996</v>
      </c>
      <c r="D2720" s="55">
        <v>61.242400000000004</v>
      </c>
      <c r="E2720" s="207">
        <f t="shared" si="52"/>
        <v>-0.57999999999999996</v>
      </c>
      <c r="F2720" s="207">
        <f t="shared" si="53"/>
        <v>0</v>
      </c>
      <c r="G2720" s="207">
        <f t="shared" si="56"/>
        <v>1.2349888924404768E-2</v>
      </c>
      <c r="H2720" s="207">
        <f t="shared" si="54"/>
        <v>0.19526888925603045</v>
      </c>
      <c r="I2720" s="225"/>
      <c r="J2720" s="225"/>
      <c r="K2720" s="225"/>
      <c r="L2720" s="225"/>
      <c r="M2720" s="225"/>
      <c r="N2720" s="225"/>
      <c r="O2720" s="240">
        <v>11157</v>
      </c>
      <c r="P2720" s="228">
        <f t="shared" si="55"/>
        <v>-0.57966236115504099</v>
      </c>
    </row>
    <row r="2721" spans="1:16" x14ac:dyDescent="0.35">
      <c r="A2721" s="204">
        <f>'[2]37 01.04.12'!A1746</f>
        <v>43601</v>
      </c>
      <c r="B2721" s="240">
        <v>15640.220366</v>
      </c>
      <c r="C2721" s="207">
        <f t="shared" si="51"/>
        <v>0.9</v>
      </c>
      <c r="D2721" s="55">
        <v>61.787599999999998</v>
      </c>
      <c r="E2721" s="207">
        <f t="shared" si="52"/>
        <v>0.89</v>
      </c>
      <c r="F2721" s="207">
        <f t="shared" si="53"/>
        <v>-1.0000000000000009E-2</v>
      </c>
      <c r="G2721" s="207">
        <f t="shared" si="56"/>
        <v>1.234988892440477E-2</v>
      </c>
      <c r="H2721" s="207">
        <f t="shared" si="54"/>
        <v>0.19526888925603048</v>
      </c>
      <c r="I2721" s="225"/>
      <c r="J2721" s="225"/>
      <c r="K2721" s="225"/>
      <c r="L2721" s="225"/>
      <c r="M2721" s="225"/>
      <c r="N2721" s="225"/>
      <c r="O2721" s="240">
        <v>11257.1</v>
      </c>
      <c r="P2721" s="228">
        <f t="shared" si="55"/>
        <v>0.89719458635834326</v>
      </c>
    </row>
    <row r="2722" spans="1:16" x14ac:dyDescent="0.35">
      <c r="A2722" s="204">
        <f>'[2]37 01.04.12'!A1747</f>
        <v>43602</v>
      </c>
      <c r="B2722" s="240">
        <v>15848.708843</v>
      </c>
      <c r="C2722" s="207">
        <f t="shared" si="51"/>
        <v>1.33</v>
      </c>
      <c r="D2722" s="55">
        <v>62.603099999999998</v>
      </c>
      <c r="E2722" s="207">
        <f t="shared" si="52"/>
        <v>1.32</v>
      </c>
      <c r="F2722" s="207">
        <f t="shared" si="53"/>
        <v>-1.0000000000000009E-2</v>
      </c>
      <c r="G2722" s="207">
        <f t="shared" si="56"/>
        <v>1.234988892440477E-2</v>
      </c>
      <c r="H2722" s="207">
        <f t="shared" si="54"/>
        <v>0.19526888925603048</v>
      </c>
      <c r="I2722" s="225"/>
      <c r="J2722" s="225"/>
      <c r="K2722" s="225"/>
      <c r="L2722" s="225"/>
      <c r="M2722" s="225"/>
      <c r="N2722" s="225"/>
      <c r="O2722" s="240">
        <v>11407.15</v>
      </c>
      <c r="P2722" s="228">
        <f t="shared" si="55"/>
        <v>1.3329365467127348</v>
      </c>
    </row>
    <row r="2723" spans="1:16" x14ac:dyDescent="0.35">
      <c r="A2723" s="204">
        <f>'[2]37 01.04.12'!A1748</f>
        <v>43605</v>
      </c>
      <c r="B2723" s="240">
        <v>16433.77147</v>
      </c>
      <c r="C2723" s="207">
        <f t="shared" si="51"/>
        <v>3.69</v>
      </c>
      <c r="D2723" s="55">
        <v>64.903099999999995</v>
      </c>
      <c r="E2723" s="207">
        <f t="shared" si="52"/>
        <v>3.67</v>
      </c>
      <c r="F2723" s="207">
        <f t="shared" si="53"/>
        <v>-2.0000000000000018E-2</v>
      </c>
      <c r="G2723" s="207">
        <f t="shared" si="56"/>
        <v>1.2382103689339143E-2</v>
      </c>
      <c r="H2723" s="207">
        <f t="shared" si="54"/>
        <v>0.19577824941342822</v>
      </c>
      <c r="I2723" s="225"/>
      <c r="J2723" s="225"/>
      <c r="K2723" s="225"/>
      <c r="L2723" s="225"/>
      <c r="M2723" s="225"/>
      <c r="N2723" s="225"/>
      <c r="O2723" s="240">
        <v>11828.25</v>
      </c>
      <c r="P2723" s="228">
        <f t="shared" si="55"/>
        <v>3.6915443384193281</v>
      </c>
    </row>
    <row r="2724" spans="1:16" x14ac:dyDescent="0.35">
      <c r="A2724" s="204">
        <f>'[2]37 01.04.12'!A1749</f>
        <v>43606</v>
      </c>
      <c r="B2724" s="240">
        <v>16268.256127000001</v>
      </c>
      <c r="C2724" s="207">
        <f t="shared" si="51"/>
        <v>-1.01</v>
      </c>
      <c r="D2724" s="55">
        <v>64.249399999999994</v>
      </c>
      <c r="E2724" s="207">
        <f t="shared" si="52"/>
        <v>-1.01</v>
      </c>
      <c r="F2724" s="207">
        <f t="shared" si="53"/>
        <v>0</v>
      </c>
      <c r="G2724" s="207">
        <f t="shared" si="56"/>
        <v>1.2382103689339143E-2</v>
      </c>
      <c r="H2724" s="207">
        <f t="shared" si="54"/>
        <v>0.19577824941342822</v>
      </c>
      <c r="I2724" s="225"/>
      <c r="J2724" s="225"/>
      <c r="K2724" s="225"/>
      <c r="L2724" s="225"/>
      <c r="M2724" s="225"/>
      <c r="N2724" s="225"/>
      <c r="O2724" s="240">
        <v>11709.1</v>
      </c>
      <c r="P2724" s="228">
        <f t="shared" si="55"/>
        <v>-1.0073341364952519</v>
      </c>
    </row>
    <row r="2725" spans="1:16" x14ac:dyDescent="0.35">
      <c r="A2725" s="204">
        <f>'[2]37 01.04.12'!A1750</f>
        <v>43607</v>
      </c>
      <c r="B2725" s="240">
        <v>16325.282692999999</v>
      </c>
      <c r="C2725" s="207">
        <f t="shared" ref="C2725:C2788" si="57">ROUND(((B2725-B2724)/B2724)*100,2)</f>
        <v>0.35</v>
      </c>
      <c r="D2725" s="55">
        <v>64.472999999999999</v>
      </c>
      <c r="E2725" s="207">
        <f t="shared" ref="E2725:E2788" si="58">ROUND(((D2725-D2724)/D2724)*100,2)</f>
        <v>0.35</v>
      </c>
      <c r="F2725" s="207">
        <f t="shared" ref="F2725:F2788" si="59">+E2725-C2725</f>
        <v>0</v>
      </c>
      <c r="G2725" s="207">
        <f t="shared" si="56"/>
        <v>1.2382103689339143E-2</v>
      </c>
      <c r="H2725" s="207">
        <f t="shared" ref="H2725:H2788" si="60">+G2725*(SQRT(250))</f>
        <v>0.19577824941342822</v>
      </c>
      <c r="I2725" s="225"/>
      <c r="J2725" s="225"/>
      <c r="K2725" s="225"/>
      <c r="L2725" s="225"/>
      <c r="M2725" s="225"/>
      <c r="N2725" s="225"/>
      <c r="O2725" s="240">
        <v>11737.9</v>
      </c>
      <c r="P2725" s="228">
        <f t="shared" ref="P2725:P2788" si="61">+((O2725-O2724)/O2724)*100</f>
        <v>0.24596254195454198</v>
      </c>
    </row>
    <row r="2726" spans="1:16" x14ac:dyDescent="0.35">
      <c r="A2726" s="204">
        <f>'[2]37 01.04.12'!A1751</f>
        <v>43608</v>
      </c>
      <c r="B2726" s="240">
        <v>16212.779616</v>
      </c>
      <c r="C2726" s="207">
        <f t="shared" si="57"/>
        <v>-0.69</v>
      </c>
      <c r="D2726" s="55">
        <v>64.026799999999994</v>
      </c>
      <c r="E2726" s="207">
        <f t="shared" si="58"/>
        <v>-0.69</v>
      </c>
      <c r="F2726" s="207">
        <f t="shared" si="59"/>
        <v>0</v>
      </c>
      <c r="G2726" s="207">
        <f t="shared" si="56"/>
        <v>1.2382365254527957E-2</v>
      </c>
      <c r="H2726" s="207">
        <f t="shared" si="60"/>
        <v>0.19578238512219454</v>
      </c>
      <c r="I2726" s="225"/>
      <c r="J2726" s="225"/>
      <c r="K2726" s="225"/>
      <c r="L2726" s="225"/>
      <c r="M2726" s="225"/>
      <c r="N2726" s="225"/>
      <c r="O2726" s="240">
        <v>11657.05</v>
      </c>
      <c r="P2726" s="228">
        <f t="shared" si="61"/>
        <v>-0.68879441808160202</v>
      </c>
    </row>
    <row r="2727" spans="1:16" x14ac:dyDescent="0.35">
      <c r="A2727" s="204">
        <f>'[2]37 01.04.12'!A1752</f>
        <v>43609</v>
      </c>
      <c r="B2727" s="240">
        <v>16472.945588999999</v>
      </c>
      <c r="C2727" s="207">
        <f t="shared" si="57"/>
        <v>1.6</v>
      </c>
      <c r="D2727" s="55">
        <v>65.052400000000006</v>
      </c>
      <c r="E2727" s="207">
        <f t="shared" si="58"/>
        <v>1.6</v>
      </c>
      <c r="F2727" s="207">
        <f t="shared" si="59"/>
        <v>0</v>
      </c>
      <c r="G2727" s="207">
        <f t="shared" si="56"/>
        <v>1.2382365254527957E-2</v>
      </c>
      <c r="H2727" s="207">
        <f t="shared" si="60"/>
        <v>0.19578238512219454</v>
      </c>
      <c r="I2727" s="225"/>
      <c r="J2727" s="225"/>
      <c r="K2727" s="225"/>
      <c r="L2727" s="225"/>
      <c r="M2727" s="225"/>
      <c r="N2727" s="225"/>
      <c r="O2727" s="240">
        <v>11844.1</v>
      </c>
      <c r="P2727" s="228">
        <f t="shared" si="61"/>
        <v>1.6046083700421727</v>
      </c>
    </row>
    <row r="2728" spans="1:16" x14ac:dyDescent="0.35">
      <c r="A2728" s="204">
        <f>'[2]37 01.04.12'!A1753</f>
        <v>43612</v>
      </c>
      <c r="B2728" s="240">
        <v>16585.128777999998</v>
      </c>
      <c r="C2728" s="207">
        <f t="shared" si="57"/>
        <v>0.68</v>
      </c>
      <c r="D2728" s="55">
        <v>65.488600000000005</v>
      </c>
      <c r="E2728" s="207">
        <f t="shared" si="58"/>
        <v>0.67</v>
      </c>
      <c r="F2728" s="207">
        <f t="shared" si="59"/>
        <v>-1.0000000000000009E-2</v>
      </c>
      <c r="G2728" s="207">
        <f t="shared" si="56"/>
        <v>1.2382365254527959E-2</v>
      </c>
      <c r="H2728" s="207">
        <f t="shared" si="60"/>
        <v>0.19578238512219456</v>
      </c>
      <c r="I2728" s="225"/>
      <c r="J2728" s="225"/>
      <c r="K2728" s="225"/>
      <c r="L2728" s="225"/>
      <c r="M2728" s="225"/>
      <c r="N2728" s="225"/>
      <c r="O2728" s="240">
        <v>11924.75</v>
      </c>
      <c r="P2728" s="228">
        <f t="shared" si="61"/>
        <v>0.68092974561173603</v>
      </c>
    </row>
    <row r="2729" spans="1:16" x14ac:dyDescent="0.35">
      <c r="A2729" s="204">
        <f>'[2]37 01.04.12'!A1754</f>
        <v>43613</v>
      </c>
      <c r="B2729" s="240">
        <v>16591.704237999998</v>
      </c>
      <c r="C2729" s="207">
        <f t="shared" si="57"/>
        <v>0.04</v>
      </c>
      <c r="D2729" s="55">
        <v>65.513199999999998</v>
      </c>
      <c r="E2729" s="207">
        <f t="shared" si="58"/>
        <v>0.04</v>
      </c>
      <c r="F2729" s="207">
        <f t="shared" si="59"/>
        <v>0</v>
      </c>
      <c r="G2729" s="207">
        <f t="shared" si="56"/>
        <v>1.2382365254527959E-2</v>
      </c>
      <c r="H2729" s="207">
        <f t="shared" si="60"/>
        <v>0.19578238512219456</v>
      </c>
      <c r="I2729" s="225"/>
      <c r="J2729" s="225"/>
      <c r="K2729" s="225"/>
      <c r="L2729" s="225"/>
      <c r="M2729" s="225"/>
      <c r="N2729" s="225"/>
      <c r="O2729" s="240">
        <v>11928.75</v>
      </c>
      <c r="P2729" s="228">
        <f t="shared" si="61"/>
        <v>3.3543680161009663E-2</v>
      </c>
    </row>
    <row r="2730" spans="1:16" x14ac:dyDescent="0.35">
      <c r="A2730" s="204">
        <f>'[2]37 01.04.12'!A1755</f>
        <v>43614</v>
      </c>
      <c r="B2730" s="240">
        <v>16497.623728999999</v>
      </c>
      <c r="C2730" s="207">
        <f t="shared" si="57"/>
        <v>-0.56999999999999995</v>
      </c>
      <c r="D2730" s="55">
        <v>65.140299999999996</v>
      </c>
      <c r="E2730" s="207">
        <f t="shared" si="58"/>
        <v>-0.56999999999999995</v>
      </c>
      <c r="F2730" s="207">
        <f t="shared" si="59"/>
        <v>0</v>
      </c>
      <c r="G2730" s="207">
        <f t="shared" si="56"/>
        <v>1.2382365254527959E-2</v>
      </c>
      <c r="H2730" s="207">
        <f t="shared" si="60"/>
        <v>0.19578238512219456</v>
      </c>
      <c r="I2730" s="225"/>
      <c r="J2730" s="225"/>
      <c r="K2730" s="225"/>
      <c r="L2730" s="225"/>
      <c r="M2730" s="225"/>
      <c r="N2730" s="225"/>
      <c r="O2730" s="240">
        <v>11861.1</v>
      </c>
      <c r="P2730" s="228">
        <f t="shared" si="61"/>
        <v>-0.5671172587236688</v>
      </c>
    </row>
    <row r="2731" spans="1:16" x14ac:dyDescent="0.35">
      <c r="A2731" s="204">
        <f>'[2]37 01.04.12'!A1756</f>
        <v>43615</v>
      </c>
      <c r="B2731" s="240">
        <v>16615.585999999999</v>
      </c>
      <c r="C2731" s="207">
        <f t="shared" si="57"/>
        <v>0.72</v>
      </c>
      <c r="D2731" s="55">
        <v>65.6036</v>
      </c>
      <c r="E2731" s="207">
        <f t="shared" si="58"/>
        <v>0.71</v>
      </c>
      <c r="F2731" s="207">
        <f t="shared" si="59"/>
        <v>-1.0000000000000009E-2</v>
      </c>
      <c r="G2731" s="207">
        <f t="shared" si="56"/>
        <v>1.2382103689339143E-2</v>
      </c>
      <c r="H2731" s="207">
        <f t="shared" si="60"/>
        <v>0.19577824941342822</v>
      </c>
      <c r="I2731" s="225"/>
      <c r="J2731" s="225"/>
      <c r="K2731" s="225"/>
      <c r="L2731" s="225"/>
      <c r="M2731" s="225"/>
      <c r="N2731" s="225"/>
      <c r="O2731" s="240">
        <v>11945.9</v>
      </c>
      <c r="P2731" s="228">
        <f t="shared" si="61"/>
        <v>0.71494212172563476</v>
      </c>
    </row>
    <row r="2732" spans="1:16" x14ac:dyDescent="0.35">
      <c r="A2732" s="204">
        <f>'[2]37 01.04.12'!A1757</f>
        <v>43616</v>
      </c>
      <c r="B2732" s="240">
        <v>16583.456199</v>
      </c>
      <c r="C2732" s="207">
        <f t="shared" si="57"/>
        <v>-0.19</v>
      </c>
      <c r="D2732" s="55">
        <v>65.475499999999997</v>
      </c>
      <c r="E2732" s="207">
        <f t="shared" si="58"/>
        <v>-0.2</v>
      </c>
      <c r="F2732" s="207">
        <f t="shared" si="59"/>
        <v>-1.0000000000000009E-2</v>
      </c>
      <c r="G2732" s="207">
        <f t="shared" si="56"/>
        <v>1.2381711331195425E-2</v>
      </c>
      <c r="H2732" s="207">
        <f t="shared" si="60"/>
        <v>0.19577204568646489</v>
      </c>
      <c r="I2732" s="225"/>
      <c r="J2732" s="225"/>
      <c r="K2732" s="225"/>
      <c r="L2732" s="225"/>
      <c r="M2732" s="225"/>
      <c r="N2732" s="225"/>
      <c r="O2732" s="240">
        <v>11922.8</v>
      </c>
      <c r="P2732" s="228">
        <f t="shared" si="61"/>
        <v>-0.19337178446161749</v>
      </c>
    </row>
    <row r="2733" spans="1:16" x14ac:dyDescent="0.35">
      <c r="A2733" s="204">
        <f>'[2]37 01.04.12'!A1758</f>
        <v>43619</v>
      </c>
      <c r="B2733" s="240">
        <v>16815.247487000001</v>
      </c>
      <c r="C2733" s="207">
        <f t="shared" si="57"/>
        <v>1.4</v>
      </c>
      <c r="D2733" s="55">
        <v>66.381</v>
      </c>
      <c r="E2733" s="207">
        <f t="shared" si="58"/>
        <v>1.38</v>
      </c>
      <c r="F2733" s="207">
        <f t="shared" si="59"/>
        <v>-2.0000000000000018E-2</v>
      </c>
      <c r="G2733" s="207">
        <f t="shared" si="56"/>
        <v>1.2381711331195425E-2</v>
      </c>
      <c r="H2733" s="207">
        <f t="shared" si="60"/>
        <v>0.19577204568646489</v>
      </c>
      <c r="I2733" s="225"/>
      <c r="J2733" s="225"/>
      <c r="K2733" s="225"/>
      <c r="L2733" s="225"/>
      <c r="M2733" s="225"/>
      <c r="N2733" s="225"/>
      <c r="O2733" s="240">
        <v>12088.55</v>
      </c>
      <c r="P2733" s="228">
        <f t="shared" si="61"/>
        <v>1.3901935786895696</v>
      </c>
    </row>
    <row r="2734" spans="1:16" x14ac:dyDescent="0.35">
      <c r="A2734" s="204">
        <f>'[2]37 01.04.12'!A1759</f>
        <v>43620</v>
      </c>
      <c r="B2734" s="240">
        <v>16728.742738000001</v>
      </c>
      <c r="C2734" s="207">
        <f t="shared" si="57"/>
        <v>-0.51</v>
      </c>
      <c r="D2734" s="55">
        <v>66.037499999999994</v>
      </c>
      <c r="E2734" s="207">
        <f t="shared" si="58"/>
        <v>-0.52</v>
      </c>
      <c r="F2734" s="207">
        <f t="shared" si="59"/>
        <v>-1.0000000000000009E-2</v>
      </c>
      <c r="G2734" s="207">
        <f t="shared" si="56"/>
        <v>1.2381188167662375E-2</v>
      </c>
      <c r="H2734" s="207">
        <f t="shared" si="60"/>
        <v>0.195763773744699</v>
      </c>
      <c r="I2734" s="225"/>
      <c r="J2734" s="225"/>
      <c r="K2734" s="225"/>
      <c r="L2734" s="225"/>
      <c r="M2734" s="225"/>
      <c r="N2734" s="225"/>
      <c r="O2734" s="240">
        <v>12021.65</v>
      </c>
      <c r="P2734" s="228">
        <f t="shared" si="61"/>
        <v>-0.55341624926066102</v>
      </c>
    </row>
    <row r="2735" spans="1:16" x14ac:dyDescent="0.35">
      <c r="A2735" s="204">
        <f>'[2]37 01.04.12'!A1760</f>
        <v>43622</v>
      </c>
      <c r="B2735" s="240">
        <v>16481.144425999999</v>
      </c>
      <c r="C2735" s="207">
        <f t="shared" si="57"/>
        <v>-1.48</v>
      </c>
      <c r="D2735" s="55">
        <v>65.056899999999999</v>
      </c>
      <c r="E2735" s="207">
        <f t="shared" si="58"/>
        <v>-1.48</v>
      </c>
      <c r="F2735" s="207">
        <f t="shared" si="59"/>
        <v>0</v>
      </c>
      <c r="G2735" s="207">
        <f t="shared" si="56"/>
        <v>1.2381188167662375E-2</v>
      </c>
      <c r="H2735" s="207">
        <f t="shared" si="60"/>
        <v>0.195763773744699</v>
      </c>
      <c r="I2735" s="225"/>
      <c r="J2735" s="225"/>
      <c r="K2735" s="225"/>
      <c r="L2735" s="225"/>
      <c r="M2735" s="225"/>
      <c r="N2735" s="225"/>
      <c r="O2735" s="240">
        <v>11843.75</v>
      </c>
      <c r="P2735" s="228">
        <f t="shared" si="61"/>
        <v>-1.4798301397894602</v>
      </c>
    </row>
    <row r="2736" spans="1:16" x14ac:dyDescent="0.35">
      <c r="A2736" s="204">
        <f>'[2]37 01.04.12'!A1761</f>
        <v>43623</v>
      </c>
      <c r="B2736" s="240">
        <v>16518.618839999999</v>
      </c>
      <c r="C2736" s="207">
        <f t="shared" si="57"/>
        <v>0.23</v>
      </c>
      <c r="D2736" s="55">
        <v>65.203199999999995</v>
      </c>
      <c r="E2736" s="207">
        <f t="shared" si="58"/>
        <v>0.22</v>
      </c>
      <c r="F2736" s="207">
        <f t="shared" si="59"/>
        <v>-1.0000000000000009E-2</v>
      </c>
      <c r="G2736" s="207">
        <f t="shared" si="56"/>
        <v>1.2381188167662375E-2</v>
      </c>
      <c r="H2736" s="207">
        <f t="shared" si="60"/>
        <v>0.195763773744699</v>
      </c>
      <c r="I2736" s="225"/>
      <c r="J2736" s="225"/>
      <c r="K2736" s="225"/>
      <c r="L2736" s="225"/>
      <c r="M2736" s="225"/>
      <c r="N2736" s="225"/>
      <c r="O2736" s="240">
        <v>11870.65</v>
      </c>
      <c r="P2736" s="228">
        <f t="shared" si="61"/>
        <v>0.22712401055408662</v>
      </c>
    </row>
    <row r="2737" spans="1:16" x14ac:dyDescent="0.35">
      <c r="A2737" s="204">
        <f>'[2]37 01.04.12'!A1762</f>
        <v>43626</v>
      </c>
      <c r="B2737" s="240">
        <v>16590.993302999999</v>
      </c>
      <c r="C2737" s="207">
        <f t="shared" si="57"/>
        <v>0.44</v>
      </c>
      <c r="D2737" s="55">
        <v>65.4773</v>
      </c>
      <c r="E2737" s="207">
        <f t="shared" si="58"/>
        <v>0.42</v>
      </c>
      <c r="F2737" s="207">
        <f t="shared" si="59"/>
        <v>-2.0000000000000018E-2</v>
      </c>
      <c r="G2737" s="207">
        <f t="shared" si="56"/>
        <v>1.2412278021358223E-2</v>
      </c>
      <c r="H2737" s="207">
        <f t="shared" si="60"/>
        <v>0.19625534749370041</v>
      </c>
      <c r="I2737" s="225"/>
      <c r="J2737" s="225"/>
      <c r="K2737" s="225"/>
      <c r="L2737" s="225"/>
      <c r="M2737" s="225"/>
      <c r="N2737" s="225"/>
      <c r="O2737" s="240">
        <v>11922.7</v>
      </c>
      <c r="P2737" s="228">
        <f t="shared" si="61"/>
        <v>0.43847641030610024</v>
      </c>
    </row>
    <row r="2738" spans="1:16" x14ac:dyDescent="0.35">
      <c r="A2738" s="204">
        <f>'[2]37 01.04.12'!A1763</f>
        <v>43627</v>
      </c>
      <c r="B2738" s="240">
        <v>16650.746416999998</v>
      </c>
      <c r="C2738" s="207">
        <f t="shared" si="57"/>
        <v>0.36</v>
      </c>
      <c r="D2738" s="55">
        <v>65.712900000000005</v>
      </c>
      <c r="E2738" s="207">
        <f t="shared" si="58"/>
        <v>0.36</v>
      </c>
      <c r="F2738" s="207">
        <f t="shared" si="59"/>
        <v>0</v>
      </c>
      <c r="G2738" s="207">
        <f t="shared" si="56"/>
        <v>1.2413060792909943E-2</v>
      </c>
      <c r="H2738" s="207">
        <f t="shared" si="60"/>
        <v>0.19626772419865551</v>
      </c>
      <c r="I2738" s="225"/>
      <c r="J2738" s="225"/>
      <c r="K2738" s="225"/>
      <c r="L2738" s="225"/>
      <c r="M2738" s="225"/>
      <c r="N2738" s="225"/>
      <c r="O2738" s="240">
        <v>11965.6</v>
      </c>
      <c r="P2738" s="228">
        <f t="shared" si="61"/>
        <v>0.35981782649902821</v>
      </c>
    </row>
    <row r="2739" spans="1:16" x14ac:dyDescent="0.35">
      <c r="A2739" s="204">
        <f>'[2]37 01.04.12'!A1764</f>
        <v>43628</v>
      </c>
      <c r="B2739" s="240">
        <v>16568.088406999999</v>
      </c>
      <c r="C2739" s="207">
        <f t="shared" si="57"/>
        <v>-0.5</v>
      </c>
      <c r="D2739" s="55">
        <v>65.388000000000005</v>
      </c>
      <c r="E2739" s="207">
        <f t="shared" si="58"/>
        <v>-0.49</v>
      </c>
      <c r="F2739" s="207">
        <f t="shared" si="59"/>
        <v>1.0000000000000009E-2</v>
      </c>
      <c r="G2739" s="207">
        <f t="shared" si="56"/>
        <v>1.2446152966634681E-2</v>
      </c>
      <c r="H2739" s="207">
        <f t="shared" si="60"/>
        <v>0.19679095740713626</v>
      </c>
      <c r="I2739" s="225"/>
      <c r="J2739" s="225"/>
      <c r="K2739" s="225"/>
      <c r="L2739" s="225"/>
      <c r="M2739" s="225"/>
      <c r="N2739" s="225"/>
      <c r="O2739" s="240">
        <v>11906.2</v>
      </c>
      <c r="P2739" s="228">
        <f t="shared" si="61"/>
        <v>-0.496423079494548</v>
      </c>
    </row>
    <row r="2740" spans="1:16" x14ac:dyDescent="0.35">
      <c r="A2740" s="204">
        <f>'[2]37 01.04.12'!A1765</f>
        <v>43629</v>
      </c>
      <c r="B2740" s="240">
        <v>16593.965354</v>
      </c>
      <c r="C2740" s="207">
        <f t="shared" si="57"/>
        <v>0.16</v>
      </c>
      <c r="D2740" s="55">
        <v>65.488200000000006</v>
      </c>
      <c r="E2740" s="207">
        <f t="shared" si="58"/>
        <v>0.15</v>
      </c>
      <c r="F2740" s="207">
        <f t="shared" si="59"/>
        <v>-1.0000000000000009E-2</v>
      </c>
      <c r="G2740" s="207">
        <f t="shared" si="56"/>
        <v>1.244550239489677E-2</v>
      </c>
      <c r="H2740" s="207">
        <f t="shared" si="60"/>
        <v>0.19678067096477059</v>
      </c>
      <c r="I2740" s="225"/>
      <c r="J2740" s="225"/>
      <c r="K2740" s="225"/>
      <c r="L2740" s="225"/>
      <c r="M2740" s="225"/>
      <c r="N2740" s="225"/>
      <c r="O2740" s="240">
        <v>11914.05</v>
      </c>
      <c r="P2740" s="228">
        <f t="shared" si="61"/>
        <v>6.5932035410110224E-2</v>
      </c>
    </row>
    <row r="2741" spans="1:16" x14ac:dyDescent="0.35">
      <c r="A2741" s="204">
        <f>'[2]37 01.04.12'!A1766</f>
        <v>43630</v>
      </c>
      <c r="B2741" s="240">
        <v>16467.554348999998</v>
      </c>
      <c r="C2741" s="207">
        <f t="shared" si="57"/>
        <v>-0.76</v>
      </c>
      <c r="D2741" s="55">
        <v>64.989099999999993</v>
      </c>
      <c r="E2741" s="207">
        <f t="shared" si="58"/>
        <v>-0.76</v>
      </c>
      <c r="F2741" s="207">
        <f t="shared" si="59"/>
        <v>0</v>
      </c>
      <c r="G2741" s="207">
        <f t="shared" si="56"/>
        <v>1.2251414728304988E-2</v>
      </c>
      <c r="H2741" s="207">
        <f t="shared" si="60"/>
        <v>0.19371187550388358</v>
      </c>
      <c r="I2741" s="225"/>
      <c r="J2741" s="225"/>
      <c r="K2741" s="225"/>
      <c r="L2741" s="225"/>
      <c r="M2741" s="225"/>
      <c r="N2741" s="225"/>
      <c r="O2741" s="240">
        <v>11823.3</v>
      </c>
      <c r="P2741" s="228">
        <f t="shared" si="61"/>
        <v>-0.76170571719944102</v>
      </c>
    </row>
    <row r="2742" spans="1:16" x14ac:dyDescent="0.35">
      <c r="A2742" s="204">
        <f>'[2]37 01.04.12'!A1767</f>
        <v>43633</v>
      </c>
      <c r="B2742" s="240">
        <v>16257.059691</v>
      </c>
      <c r="C2742" s="207">
        <f t="shared" si="57"/>
        <v>-1.28</v>
      </c>
      <c r="D2742" s="55">
        <v>64.153199999999998</v>
      </c>
      <c r="E2742" s="207">
        <f t="shared" si="58"/>
        <v>-1.29</v>
      </c>
      <c r="F2742" s="207">
        <f t="shared" si="59"/>
        <v>-1.0000000000000009E-2</v>
      </c>
      <c r="G2742" s="207">
        <f t="shared" si="56"/>
        <v>1.2251414728304988E-2</v>
      </c>
      <c r="H2742" s="207">
        <f t="shared" si="60"/>
        <v>0.19371187550388358</v>
      </c>
      <c r="I2742" s="225"/>
      <c r="J2742" s="225"/>
      <c r="K2742" s="225"/>
      <c r="L2742" s="225"/>
      <c r="M2742" s="225"/>
      <c r="N2742" s="225"/>
      <c r="O2742" s="240">
        <v>11672.15</v>
      </c>
      <c r="P2742" s="228">
        <f t="shared" si="61"/>
        <v>-1.2784078895063107</v>
      </c>
    </row>
    <row r="2743" spans="1:16" x14ac:dyDescent="0.35">
      <c r="A2743" s="204">
        <f>'[2]37 01.04.12'!A1768</f>
        <v>43634</v>
      </c>
      <c r="B2743" s="240">
        <v>16283.982617</v>
      </c>
      <c r="C2743" s="207">
        <f t="shared" si="57"/>
        <v>0.17</v>
      </c>
      <c r="D2743" s="55">
        <v>64.258899999999997</v>
      </c>
      <c r="E2743" s="207">
        <f t="shared" si="58"/>
        <v>0.16</v>
      </c>
      <c r="F2743" s="207">
        <f t="shared" si="59"/>
        <v>-1.0000000000000009E-2</v>
      </c>
      <c r="G2743" s="207">
        <f t="shared" si="56"/>
        <v>1.225141472830499E-2</v>
      </c>
      <c r="H2743" s="207">
        <f t="shared" si="60"/>
        <v>0.19371187550388361</v>
      </c>
      <c r="I2743" s="225"/>
      <c r="J2743" s="225"/>
      <c r="K2743" s="225"/>
      <c r="L2743" s="225"/>
      <c r="M2743" s="225"/>
      <c r="N2743" s="225"/>
      <c r="O2743" s="240">
        <v>11691.5</v>
      </c>
      <c r="P2743" s="228">
        <f t="shared" si="61"/>
        <v>0.16577922662063427</v>
      </c>
    </row>
    <row r="2744" spans="1:16" x14ac:dyDescent="0.35">
      <c r="A2744" s="204">
        <f>'[2]37 01.04.12'!A1769</f>
        <v>43635</v>
      </c>
      <c r="B2744" s="240">
        <v>16283.940833000001</v>
      </c>
      <c r="C2744" s="207">
        <f t="shared" si="57"/>
        <v>0</v>
      </c>
      <c r="D2744" s="55">
        <v>64.260300000000001</v>
      </c>
      <c r="E2744" s="207">
        <f t="shared" si="58"/>
        <v>0</v>
      </c>
      <c r="F2744" s="207">
        <f t="shared" si="59"/>
        <v>0</v>
      </c>
      <c r="G2744" s="207">
        <f t="shared" si="56"/>
        <v>1.2251546906673703E-2</v>
      </c>
      <c r="H2744" s="207">
        <f t="shared" si="60"/>
        <v>0.19371396542739633</v>
      </c>
      <c r="I2744" s="225"/>
      <c r="J2744" s="225"/>
      <c r="K2744" s="225"/>
      <c r="L2744" s="225"/>
      <c r="M2744" s="225"/>
      <c r="N2744" s="225"/>
      <c r="O2744" s="240">
        <v>11691.45</v>
      </c>
      <c r="P2744" s="228">
        <f t="shared" si="61"/>
        <v>-4.2766112132123688E-4</v>
      </c>
    </row>
    <row r="2745" spans="1:16" x14ac:dyDescent="0.35">
      <c r="A2745" s="204">
        <f>'[2]37 01.04.12'!A1770</f>
        <v>43636</v>
      </c>
      <c r="B2745" s="240">
        <v>16493.654035</v>
      </c>
      <c r="C2745" s="207">
        <f t="shared" si="57"/>
        <v>1.29</v>
      </c>
      <c r="D2745" s="55">
        <v>65.085499999999996</v>
      </c>
      <c r="E2745" s="207">
        <f t="shared" si="58"/>
        <v>1.28</v>
      </c>
      <c r="F2745" s="207">
        <f t="shared" si="59"/>
        <v>-1.0000000000000009E-2</v>
      </c>
      <c r="G2745" s="207">
        <f t="shared" si="56"/>
        <v>1.2251546906673703E-2</v>
      </c>
      <c r="H2745" s="207">
        <f t="shared" si="60"/>
        <v>0.19371396542739633</v>
      </c>
      <c r="I2745" s="225"/>
      <c r="J2745" s="225"/>
      <c r="K2745" s="225"/>
      <c r="L2745" s="225"/>
      <c r="M2745" s="225"/>
      <c r="N2745" s="225"/>
      <c r="O2745" s="240">
        <v>11831.75</v>
      </c>
      <c r="P2745" s="228">
        <f t="shared" si="61"/>
        <v>1.2000222384734081</v>
      </c>
    </row>
    <row r="2746" spans="1:16" x14ac:dyDescent="0.35">
      <c r="A2746" s="204">
        <f>'[2]37 01.04.12'!A1771</f>
        <v>43637</v>
      </c>
      <c r="B2746" s="240">
        <v>16343.587911000001</v>
      </c>
      <c r="C2746" s="207">
        <f t="shared" si="57"/>
        <v>-0.91</v>
      </c>
      <c r="D2746" s="55">
        <v>64.4923</v>
      </c>
      <c r="E2746" s="207">
        <f t="shared" si="58"/>
        <v>-0.91</v>
      </c>
      <c r="F2746" s="207">
        <f t="shared" si="59"/>
        <v>0</v>
      </c>
      <c r="G2746" s="207">
        <f t="shared" si="56"/>
        <v>1.2251546906673703E-2</v>
      </c>
      <c r="H2746" s="207">
        <f t="shared" si="60"/>
        <v>0.19371396542739633</v>
      </c>
      <c r="I2746" s="225"/>
      <c r="J2746" s="225"/>
      <c r="K2746" s="225"/>
      <c r="L2746" s="225"/>
      <c r="M2746" s="225"/>
      <c r="N2746" s="225"/>
      <c r="O2746" s="240">
        <v>11724.1</v>
      </c>
      <c r="P2746" s="228">
        <f t="shared" si="61"/>
        <v>-0.90984004902064042</v>
      </c>
    </row>
    <row r="2747" spans="1:16" x14ac:dyDescent="0.35">
      <c r="A2747" s="204">
        <f>'[2]37 01.04.12'!A1772</f>
        <v>43640</v>
      </c>
      <c r="B2747" s="240">
        <v>16309.518092</v>
      </c>
      <c r="C2747" s="207">
        <f t="shared" si="57"/>
        <v>-0.21</v>
      </c>
      <c r="D2747" s="55">
        <v>64.352900000000005</v>
      </c>
      <c r="E2747" s="207">
        <f t="shared" si="58"/>
        <v>-0.22</v>
      </c>
      <c r="F2747" s="207">
        <f t="shared" si="59"/>
        <v>-1.0000000000000009E-2</v>
      </c>
      <c r="G2747" s="207">
        <f t="shared" si="56"/>
        <v>1.225141472830499E-2</v>
      </c>
      <c r="H2747" s="207">
        <f t="shared" si="60"/>
        <v>0.19371187550388361</v>
      </c>
      <c r="I2747" s="225"/>
      <c r="J2747" s="225"/>
      <c r="K2747" s="225"/>
      <c r="L2747" s="225"/>
      <c r="M2747" s="225"/>
      <c r="N2747" s="225"/>
      <c r="O2747" s="240">
        <v>11699.65</v>
      </c>
      <c r="P2747" s="228">
        <f t="shared" si="61"/>
        <v>-0.20854479235080498</v>
      </c>
    </row>
    <row r="2748" spans="1:16" x14ac:dyDescent="0.35">
      <c r="A2748" s="204">
        <f>'[2]37 01.04.12'!A1773</f>
        <v>43641</v>
      </c>
      <c r="B2748" s="240">
        <v>16444.459112</v>
      </c>
      <c r="C2748" s="207">
        <f t="shared" si="57"/>
        <v>0.83</v>
      </c>
      <c r="D2748" s="55">
        <v>64.881500000000003</v>
      </c>
      <c r="E2748" s="207">
        <f t="shared" si="58"/>
        <v>0.82</v>
      </c>
      <c r="F2748" s="207">
        <f t="shared" si="59"/>
        <v>-1.0000000000000009E-2</v>
      </c>
      <c r="G2748" s="207">
        <f t="shared" si="56"/>
        <v>1.2251150367289319E-2</v>
      </c>
      <c r="H2748" s="207">
        <f t="shared" si="60"/>
        <v>0.19370769558921325</v>
      </c>
      <c r="I2748" s="225"/>
      <c r="J2748" s="225"/>
      <c r="K2748" s="225"/>
      <c r="L2748" s="225"/>
      <c r="M2748" s="225"/>
      <c r="N2748" s="225"/>
      <c r="O2748" s="240">
        <v>11796.45</v>
      </c>
      <c r="P2748" s="228">
        <f t="shared" si="61"/>
        <v>0.82737517788994619</v>
      </c>
    </row>
    <row r="2749" spans="1:16" x14ac:dyDescent="0.35">
      <c r="A2749" s="204">
        <f>'[2]37 01.04.12'!A1774</f>
        <v>43642</v>
      </c>
      <c r="B2749" s="240">
        <v>16515.679531999998</v>
      </c>
      <c r="C2749" s="207">
        <f t="shared" si="57"/>
        <v>0.43</v>
      </c>
      <c r="D2749" s="55">
        <v>65.158600000000007</v>
      </c>
      <c r="E2749" s="207">
        <f t="shared" si="58"/>
        <v>0.43</v>
      </c>
      <c r="F2749" s="207">
        <f t="shared" si="59"/>
        <v>0</v>
      </c>
      <c r="G2749" s="207">
        <f t="shared" si="56"/>
        <v>1.2217795113052812E-2</v>
      </c>
      <c r="H2749" s="207">
        <f t="shared" si="60"/>
        <v>0.19318030271260653</v>
      </c>
      <c r="I2749" s="225"/>
      <c r="J2749" s="225"/>
      <c r="K2749" s="225"/>
      <c r="L2749" s="225"/>
      <c r="M2749" s="225"/>
      <c r="N2749" s="225"/>
      <c r="O2749" s="240">
        <v>11847.55</v>
      </c>
      <c r="P2749" s="228">
        <f t="shared" si="61"/>
        <v>0.43318116891097358</v>
      </c>
    </row>
    <row r="2750" spans="1:16" x14ac:dyDescent="0.35">
      <c r="A2750" s="204">
        <f>'[2]37 01.04.12'!A1775</f>
        <v>43643</v>
      </c>
      <c r="B2750" s="240">
        <v>16507.3433</v>
      </c>
      <c r="C2750" s="207">
        <f t="shared" si="57"/>
        <v>-0.05</v>
      </c>
      <c r="D2750" s="55">
        <v>65.123699999999999</v>
      </c>
      <c r="E2750" s="207">
        <f t="shared" si="58"/>
        <v>-0.05</v>
      </c>
      <c r="F2750" s="207">
        <f t="shared" si="59"/>
        <v>0</v>
      </c>
      <c r="G2750" s="207">
        <f t="shared" si="56"/>
        <v>1.2218192734976397E-2</v>
      </c>
      <c r="H2750" s="207">
        <f t="shared" si="60"/>
        <v>0.19318658966723726</v>
      </c>
      <c r="I2750" s="225"/>
      <c r="J2750" s="225"/>
      <c r="K2750" s="225"/>
      <c r="L2750" s="225"/>
      <c r="M2750" s="225"/>
      <c r="N2750" s="225"/>
      <c r="O2750" s="240">
        <v>11841.55</v>
      </c>
      <c r="P2750" s="228">
        <f t="shared" si="61"/>
        <v>-5.0643381965047633E-2</v>
      </c>
    </row>
    <row r="2751" spans="1:16" x14ac:dyDescent="0.35">
      <c r="A2751" s="204">
        <f>'[2]37 01.04.12'!A1776</f>
        <v>43644</v>
      </c>
      <c r="B2751" s="240">
        <v>16433.850629</v>
      </c>
      <c r="C2751" s="207">
        <f t="shared" si="57"/>
        <v>-0.45</v>
      </c>
      <c r="D2751" s="55">
        <v>64.831500000000005</v>
      </c>
      <c r="E2751" s="207">
        <f t="shared" si="58"/>
        <v>-0.45</v>
      </c>
      <c r="F2751" s="207">
        <f t="shared" si="59"/>
        <v>0</v>
      </c>
      <c r="G2751" s="207">
        <f t="shared" si="56"/>
        <v>1.2218192734976397E-2</v>
      </c>
      <c r="H2751" s="207">
        <f t="shared" si="60"/>
        <v>0.19318658966723726</v>
      </c>
      <c r="I2751" s="225"/>
      <c r="J2751" s="225"/>
      <c r="K2751" s="225"/>
      <c r="L2751" s="225"/>
      <c r="M2751" s="225"/>
      <c r="N2751" s="225"/>
      <c r="O2751" s="240">
        <v>11788.85</v>
      </c>
      <c r="P2751" s="228">
        <f t="shared" si="61"/>
        <v>-0.44504308979820134</v>
      </c>
    </row>
    <row r="2752" spans="1:16" x14ac:dyDescent="0.35">
      <c r="A2752" s="204">
        <f>'[2]37 01.04.12'!A1777</f>
        <v>43647</v>
      </c>
      <c r="B2752" s="240">
        <v>16540.883392</v>
      </c>
      <c r="C2752" s="207">
        <f t="shared" si="57"/>
        <v>0.65</v>
      </c>
      <c r="D2752" s="55">
        <v>65.241600000000005</v>
      </c>
      <c r="E2752" s="207">
        <f t="shared" si="58"/>
        <v>0.63</v>
      </c>
      <c r="F2752" s="207">
        <f t="shared" si="59"/>
        <v>-2.0000000000000018E-2</v>
      </c>
      <c r="G2752" s="207">
        <f t="shared" si="56"/>
        <v>1.2250753815069518E-2</v>
      </c>
      <c r="H2752" s="207">
        <f t="shared" si="60"/>
        <v>0.19370142554808442</v>
      </c>
      <c r="I2752" s="225"/>
      <c r="J2752" s="225"/>
      <c r="K2752" s="225"/>
      <c r="L2752" s="225"/>
      <c r="M2752" s="225"/>
      <c r="N2752" s="225"/>
      <c r="O2752" s="240">
        <v>11865.6</v>
      </c>
      <c r="P2752" s="228">
        <f t="shared" si="61"/>
        <v>0.65103890540637965</v>
      </c>
    </row>
    <row r="2753" spans="1:16" x14ac:dyDescent="0.35">
      <c r="A2753" s="204">
        <f>'[2]37 01.04.12'!A1778</f>
        <v>43648</v>
      </c>
      <c r="B2753" s="240">
        <v>16603.168151999998</v>
      </c>
      <c r="C2753" s="207">
        <f t="shared" si="57"/>
        <v>0.38</v>
      </c>
      <c r="D2753" s="55">
        <v>65.478399999999993</v>
      </c>
      <c r="E2753" s="207">
        <f t="shared" si="58"/>
        <v>0.36</v>
      </c>
      <c r="F2753" s="207">
        <f t="shared" si="59"/>
        <v>-2.0000000000000018E-2</v>
      </c>
      <c r="G2753" s="207">
        <f t="shared" si="56"/>
        <v>1.2282437534824477E-2</v>
      </c>
      <c r="H2753" s="207">
        <f t="shared" si="60"/>
        <v>0.19420238914394511</v>
      </c>
      <c r="I2753" s="225"/>
      <c r="J2753" s="225"/>
      <c r="K2753" s="225"/>
      <c r="L2753" s="225"/>
      <c r="M2753" s="225"/>
      <c r="N2753" s="225"/>
      <c r="O2753" s="240">
        <v>11910.3</v>
      </c>
      <c r="P2753" s="228">
        <f t="shared" si="61"/>
        <v>0.37671925566342124</v>
      </c>
    </row>
    <row r="2754" spans="1:16" x14ac:dyDescent="0.35">
      <c r="A2754" s="204">
        <f>'[2]37 01.04.12'!A1779</f>
        <v>43649</v>
      </c>
      <c r="B2754" s="240">
        <v>16612.159573000001</v>
      </c>
      <c r="C2754" s="207">
        <f t="shared" si="57"/>
        <v>0.05</v>
      </c>
      <c r="D2754" s="55">
        <v>65.511300000000006</v>
      </c>
      <c r="E2754" s="207">
        <f t="shared" si="58"/>
        <v>0.05</v>
      </c>
      <c r="F2754" s="207">
        <f t="shared" si="59"/>
        <v>0</v>
      </c>
      <c r="G2754" s="207">
        <f t="shared" si="56"/>
        <v>1.2282437534824477E-2</v>
      </c>
      <c r="H2754" s="207">
        <f t="shared" si="60"/>
        <v>0.19420238914394511</v>
      </c>
      <c r="I2754" s="225"/>
      <c r="J2754" s="225"/>
      <c r="K2754" s="225"/>
      <c r="L2754" s="225"/>
      <c r="M2754" s="225"/>
      <c r="N2754" s="225"/>
      <c r="O2754" s="240">
        <v>11916.75</v>
      </c>
      <c r="P2754" s="228">
        <f t="shared" si="61"/>
        <v>5.4154807183704259E-2</v>
      </c>
    </row>
    <row r="2755" spans="1:16" x14ac:dyDescent="0.35">
      <c r="A2755" s="204">
        <f>'[2]37 01.04.12'!A1780</f>
        <v>43650</v>
      </c>
      <c r="B2755" s="240">
        <v>16658.037292000001</v>
      </c>
      <c r="C2755" s="207">
        <f t="shared" si="57"/>
        <v>0.28000000000000003</v>
      </c>
      <c r="D2755" s="55">
        <v>65.686700000000002</v>
      </c>
      <c r="E2755" s="207">
        <f t="shared" si="58"/>
        <v>0.27</v>
      </c>
      <c r="F2755" s="207">
        <f t="shared" si="59"/>
        <v>-1.0000000000000009E-2</v>
      </c>
      <c r="G2755" s="207">
        <f t="shared" si="56"/>
        <v>1.2281646437993546E-2</v>
      </c>
      <c r="H2755" s="207">
        <f t="shared" si="60"/>
        <v>0.19418988080476771</v>
      </c>
      <c r="I2755" s="225"/>
      <c r="J2755" s="225"/>
      <c r="K2755" s="225"/>
      <c r="L2755" s="225"/>
      <c r="M2755" s="225"/>
      <c r="N2755" s="225"/>
      <c r="O2755" s="240">
        <v>11946.75</v>
      </c>
      <c r="P2755" s="228">
        <f t="shared" si="61"/>
        <v>0.25174649128327775</v>
      </c>
    </row>
    <row r="2756" spans="1:16" x14ac:dyDescent="0.35">
      <c r="A2756" s="204">
        <f>'[2]37 01.04.12'!A1781</f>
        <v>43651</v>
      </c>
      <c r="B2756" s="240">
        <v>16468.990180000001</v>
      </c>
      <c r="C2756" s="207">
        <f t="shared" si="57"/>
        <v>-1.1299999999999999</v>
      </c>
      <c r="D2756" s="55">
        <v>64.941100000000006</v>
      </c>
      <c r="E2756" s="207">
        <f t="shared" si="58"/>
        <v>-1.1399999999999999</v>
      </c>
      <c r="F2756" s="207">
        <f t="shared" si="59"/>
        <v>-1.0000000000000009E-2</v>
      </c>
      <c r="G2756" s="207">
        <f t="shared" si="56"/>
        <v>1.2280723427282139E-2</v>
      </c>
      <c r="H2756" s="207">
        <f t="shared" si="60"/>
        <v>0.1941752867240038</v>
      </c>
      <c r="I2756" s="225"/>
      <c r="J2756" s="225"/>
      <c r="K2756" s="225"/>
      <c r="L2756" s="225"/>
      <c r="M2756" s="225"/>
      <c r="N2756" s="225"/>
      <c r="O2756" s="240">
        <v>11811.15</v>
      </c>
      <c r="P2756" s="228">
        <f t="shared" si="61"/>
        <v>-1.1350367254692728</v>
      </c>
    </row>
    <row r="2757" spans="1:16" x14ac:dyDescent="0.35">
      <c r="A2757" s="204">
        <f>'[2]37 01.04.12'!A1782</f>
        <v>43654</v>
      </c>
      <c r="B2757" s="240">
        <v>16118.26988</v>
      </c>
      <c r="C2757" s="207">
        <f t="shared" si="57"/>
        <v>-2.13</v>
      </c>
      <c r="D2757" s="55">
        <v>63.564399999999999</v>
      </c>
      <c r="E2757" s="207">
        <f t="shared" si="58"/>
        <v>-2.12</v>
      </c>
      <c r="F2757" s="207">
        <f t="shared" si="59"/>
        <v>9.9999999999997868E-3</v>
      </c>
      <c r="G2757" s="207">
        <f t="shared" si="56"/>
        <v>1.2314434247694158E-2</v>
      </c>
      <c r="H2757" s="207">
        <f t="shared" si="60"/>
        <v>0.19470830159547819</v>
      </c>
      <c r="I2757" s="225"/>
      <c r="J2757" s="225"/>
      <c r="K2757" s="225"/>
      <c r="L2757" s="225"/>
      <c r="M2757" s="225"/>
      <c r="N2757" s="225"/>
      <c r="O2757" s="240">
        <v>11558.6</v>
      </c>
      <c r="P2757" s="228">
        <f t="shared" si="61"/>
        <v>-2.1382337875651336</v>
      </c>
    </row>
    <row r="2758" spans="1:16" x14ac:dyDescent="0.35">
      <c r="A2758" s="204">
        <f>'[2]37 01.04.12'!A1783</f>
        <v>43655</v>
      </c>
      <c r="B2758" s="240">
        <v>16114.462944999999</v>
      </c>
      <c r="C2758" s="207">
        <f t="shared" si="57"/>
        <v>-0.02</v>
      </c>
      <c r="D2758" s="55">
        <v>63.548400000000001</v>
      </c>
      <c r="E2758" s="207">
        <f t="shared" si="58"/>
        <v>-0.03</v>
      </c>
      <c r="F2758" s="207">
        <f t="shared" si="59"/>
        <v>-9.9999999999999985E-3</v>
      </c>
      <c r="G2758" s="207">
        <f t="shared" si="56"/>
        <v>1.2314434247694159E-2</v>
      </c>
      <c r="H2758" s="207">
        <f t="shared" si="60"/>
        <v>0.19470830159547822</v>
      </c>
      <c r="I2758" s="225"/>
      <c r="J2758" s="225"/>
      <c r="K2758" s="225"/>
      <c r="L2758" s="225"/>
      <c r="M2758" s="225"/>
      <c r="N2758" s="225"/>
      <c r="O2758" s="240">
        <v>11555.9</v>
      </c>
      <c r="P2758" s="228">
        <f t="shared" si="61"/>
        <v>-2.3359230356623878E-2</v>
      </c>
    </row>
    <row r="2759" spans="1:16" x14ac:dyDescent="0.35">
      <c r="A2759" s="204">
        <f>'[2]37 01.04.12'!A1784</f>
        <v>43656</v>
      </c>
      <c r="B2759" s="240">
        <v>16035.444170999999</v>
      </c>
      <c r="C2759" s="207">
        <f t="shared" si="57"/>
        <v>-0.49</v>
      </c>
      <c r="D2759" s="55">
        <v>63.237699999999997</v>
      </c>
      <c r="E2759" s="207">
        <f t="shared" si="58"/>
        <v>-0.49</v>
      </c>
      <c r="F2759" s="207">
        <f t="shared" si="59"/>
        <v>0</v>
      </c>
      <c r="G2759" s="207">
        <f t="shared" si="56"/>
        <v>1.2315223238324525E-2</v>
      </c>
      <c r="H2759" s="207">
        <f t="shared" si="60"/>
        <v>0.19472077663270065</v>
      </c>
      <c r="I2759" s="225"/>
      <c r="J2759" s="225"/>
      <c r="K2759" s="225"/>
      <c r="L2759" s="225"/>
      <c r="M2759" s="225"/>
      <c r="N2759" s="225"/>
      <c r="O2759" s="240">
        <v>11498.9</v>
      </c>
      <c r="P2759" s="228">
        <f t="shared" si="61"/>
        <v>-0.49325452799003111</v>
      </c>
    </row>
    <row r="2760" spans="1:16" x14ac:dyDescent="0.35">
      <c r="A2760" s="204">
        <f>'[2]37 01.04.12'!A1785</f>
        <v>43657</v>
      </c>
      <c r="B2760" s="240">
        <v>16155.784707999999</v>
      </c>
      <c r="C2760" s="207">
        <f t="shared" si="57"/>
        <v>0.75</v>
      </c>
      <c r="D2760" s="55">
        <v>63.701500000000003</v>
      </c>
      <c r="E2760" s="207">
        <f t="shared" si="58"/>
        <v>0.73</v>
      </c>
      <c r="F2760" s="207">
        <f t="shared" si="59"/>
        <v>-2.0000000000000018E-2</v>
      </c>
      <c r="G2760" s="207">
        <f t="shared" si="56"/>
        <v>1.2346216874946057E-2</v>
      </c>
      <c r="H2760" s="207">
        <f t="shared" si="60"/>
        <v>0.19521082905617887</v>
      </c>
      <c r="I2760" s="225"/>
      <c r="J2760" s="225"/>
      <c r="K2760" s="225"/>
      <c r="L2760" s="225"/>
      <c r="M2760" s="225"/>
      <c r="N2760" s="225"/>
      <c r="O2760" s="240">
        <v>11582.9</v>
      </c>
      <c r="P2760" s="228">
        <f t="shared" si="61"/>
        <v>0.73050465696718814</v>
      </c>
    </row>
    <row r="2761" spans="1:16" x14ac:dyDescent="0.35">
      <c r="A2761" s="204">
        <f>'[2]37 01.04.12'!A1786</f>
        <v>43658</v>
      </c>
      <c r="B2761" s="240">
        <v>16113.749038</v>
      </c>
      <c r="C2761" s="207">
        <f t="shared" si="57"/>
        <v>-0.26</v>
      </c>
      <c r="D2761" s="55">
        <v>63.5351</v>
      </c>
      <c r="E2761" s="207">
        <f t="shared" si="58"/>
        <v>-0.26</v>
      </c>
      <c r="F2761" s="207">
        <f t="shared" si="59"/>
        <v>0</v>
      </c>
      <c r="G2761" s="207">
        <f t="shared" si="56"/>
        <v>1.2346216874946057E-2</v>
      </c>
      <c r="H2761" s="207">
        <f t="shared" si="60"/>
        <v>0.19521082905617887</v>
      </c>
      <c r="I2761" s="225"/>
      <c r="J2761" s="225"/>
      <c r="K2761" s="225"/>
      <c r="L2761" s="225"/>
      <c r="M2761" s="225"/>
      <c r="N2761" s="225"/>
      <c r="O2761" s="240">
        <v>11552.5</v>
      </c>
      <c r="P2761" s="228">
        <f t="shared" si="61"/>
        <v>-0.26245586165813084</v>
      </c>
    </row>
    <row r="2762" spans="1:16" x14ac:dyDescent="0.35">
      <c r="A2762" s="204">
        <f>'[2]37 01.04.12'!A1787</f>
        <v>43661</v>
      </c>
      <c r="B2762" s="240">
        <v>16165.283829</v>
      </c>
      <c r="C2762" s="207">
        <f t="shared" si="57"/>
        <v>0.32</v>
      </c>
      <c r="D2762" s="55">
        <v>63.734099999999998</v>
      </c>
      <c r="E2762" s="207">
        <f t="shared" si="58"/>
        <v>0.31</v>
      </c>
      <c r="F2762" s="207">
        <f t="shared" si="59"/>
        <v>-1.0000000000000009E-2</v>
      </c>
      <c r="G2762" s="207">
        <f t="shared" si="56"/>
        <v>1.2346216874946058E-2</v>
      </c>
      <c r="H2762" s="207">
        <f t="shared" si="60"/>
        <v>0.1952108290561789</v>
      </c>
      <c r="I2762" s="225"/>
      <c r="J2762" s="225"/>
      <c r="K2762" s="225"/>
      <c r="L2762" s="225"/>
      <c r="M2762" s="225"/>
      <c r="N2762" s="225"/>
      <c r="O2762" s="240">
        <v>11588.35</v>
      </c>
      <c r="P2762" s="228">
        <f t="shared" si="61"/>
        <v>0.31032244103008322</v>
      </c>
    </row>
    <row r="2763" spans="1:16" x14ac:dyDescent="0.35">
      <c r="A2763" s="204">
        <f>'[2]37 01.04.12'!A1788</f>
        <v>43662</v>
      </c>
      <c r="B2763" s="240">
        <v>16272.081475000001</v>
      </c>
      <c r="C2763" s="207">
        <f t="shared" si="57"/>
        <v>0.66</v>
      </c>
      <c r="D2763" s="55">
        <v>64.151600000000002</v>
      </c>
      <c r="E2763" s="207">
        <f t="shared" si="58"/>
        <v>0.66</v>
      </c>
      <c r="F2763" s="207">
        <f t="shared" si="59"/>
        <v>0</v>
      </c>
      <c r="G2763" s="207">
        <f t="shared" si="56"/>
        <v>1.2347134989692386E-2</v>
      </c>
      <c r="H2763" s="207">
        <f t="shared" si="60"/>
        <v>0.19522534572493783</v>
      </c>
      <c r="I2763" s="225"/>
      <c r="J2763" s="225"/>
      <c r="K2763" s="225"/>
      <c r="L2763" s="225"/>
      <c r="M2763" s="225"/>
      <c r="N2763" s="225"/>
      <c r="O2763" s="240">
        <v>11662.6</v>
      </c>
      <c r="P2763" s="228">
        <f t="shared" si="61"/>
        <v>0.64072969836085369</v>
      </c>
    </row>
    <row r="2764" spans="1:16" x14ac:dyDescent="0.35">
      <c r="A2764" s="204">
        <f>'[2]37 01.04.12'!A1789</f>
        <v>43663</v>
      </c>
      <c r="B2764" s="240">
        <v>16306.822856000001</v>
      </c>
      <c r="C2764" s="207">
        <f t="shared" si="57"/>
        <v>0.21</v>
      </c>
      <c r="D2764" s="55">
        <v>64.285499999999999</v>
      </c>
      <c r="E2764" s="207">
        <f t="shared" si="58"/>
        <v>0.21</v>
      </c>
      <c r="F2764" s="207">
        <f t="shared" si="59"/>
        <v>0</v>
      </c>
      <c r="G2764" s="207">
        <f t="shared" si="56"/>
        <v>1.2347134989692386E-2</v>
      </c>
      <c r="H2764" s="207">
        <f t="shared" si="60"/>
        <v>0.19522534572493783</v>
      </c>
      <c r="I2764" s="225"/>
      <c r="J2764" s="225"/>
      <c r="K2764" s="225"/>
      <c r="L2764" s="225"/>
      <c r="M2764" s="225"/>
      <c r="N2764" s="225"/>
      <c r="O2764" s="240">
        <v>11687.5</v>
      </c>
      <c r="P2764" s="228">
        <f t="shared" si="61"/>
        <v>0.21350299247165841</v>
      </c>
    </row>
    <row r="2765" spans="1:16" x14ac:dyDescent="0.35">
      <c r="A2765" s="204">
        <f>'[2]37 01.04.12'!A1790</f>
        <v>43664</v>
      </c>
      <c r="B2765" s="240">
        <v>16183.157122000001</v>
      </c>
      <c r="C2765" s="207">
        <f t="shared" si="57"/>
        <v>-0.76</v>
      </c>
      <c r="D2765" s="55">
        <v>63.798900000000003</v>
      </c>
      <c r="E2765" s="207">
        <f t="shared" si="58"/>
        <v>-0.76</v>
      </c>
      <c r="F2765" s="207">
        <f t="shared" si="59"/>
        <v>0</v>
      </c>
      <c r="G2765" s="207">
        <f t="shared" si="56"/>
        <v>1.2347134989692386E-2</v>
      </c>
      <c r="H2765" s="207">
        <f t="shared" si="60"/>
        <v>0.19522534572493783</v>
      </c>
      <c r="I2765" s="225"/>
      <c r="J2765" s="225"/>
      <c r="K2765" s="225"/>
      <c r="L2765" s="225"/>
      <c r="M2765" s="225"/>
      <c r="N2765" s="225"/>
      <c r="O2765" s="240">
        <v>11596.9</v>
      </c>
      <c r="P2765" s="228">
        <f t="shared" si="61"/>
        <v>-0.77518716577540414</v>
      </c>
    </row>
    <row r="2766" spans="1:16" x14ac:dyDescent="0.35">
      <c r="A2766" s="204">
        <f>'[2]37 01.04.12'!A1791</f>
        <v>43665</v>
      </c>
      <c r="B2766" s="240">
        <v>15945.549439</v>
      </c>
      <c r="C2766" s="207">
        <f t="shared" si="57"/>
        <v>-1.47</v>
      </c>
      <c r="D2766" s="55">
        <v>62.864899999999999</v>
      </c>
      <c r="E2766" s="207">
        <f t="shared" si="58"/>
        <v>-1.46</v>
      </c>
      <c r="F2766" s="207">
        <f t="shared" si="59"/>
        <v>1.0000000000000009E-2</v>
      </c>
      <c r="G2766" s="207">
        <f t="shared" si="56"/>
        <v>1.2380534182157687E-2</v>
      </c>
      <c r="H2766" s="207">
        <f t="shared" si="60"/>
        <v>0.19575343332594125</v>
      </c>
      <c r="I2766" s="225"/>
      <c r="J2766" s="225"/>
      <c r="K2766" s="225"/>
      <c r="L2766" s="225"/>
      <c r="M2766" s="225"/>
      <c r="N2766" s="225"/>
      <c r="O2766" s="240">
        <v>11419.25</v>
      </c>
      <c r="P2766" s="228">
        <f t="shared" si="61"/>
        <v>-1.5318748976019423</v>
      </c>
    </row>
    <row r="2767" spans="1:16" x14ac:dyDescent="0.35">
      <c r="A2767" s="204">
        <f>'[2]37 01.04.12'!A1792</f>
        <v>43668</v>
      </c>
      <c r="B2767" s="240">
        <v>15845.740196000001</v>
      </c>
      <c r="C2767" s="207">
        <f t="shared" si="57"/>
        <v>-0.63</v>
      </c>
      <c r="D2767" s="55">
        <v>62.465800000000002</v>
      </c>
      <c r="E2767" s="207">
        <f t="shared" si="58"/>
        <v>-0.63</v>
      </c>
      <c r="F2767" s="207">
        <f t="shared" si="59"/>
        <v>0</v>
      </c>
      <c r="G2767" s="207">
        <f t="shared" si="56"/>
        <v>1.2381188167662378E-2</v>
      </c>
      <c r="H2767" s="207">
        <f t="shared" si="60"/>
        <v>0.19576377374469905</v>
      </c>
      <c r="I2767" s="225"/>
      <c r="J2767" s="225"/>
      <c r="K2767" s="225"/>
      <c r="L2767" s="225"/>
      <c r="M2767" s="225"/>
      <c r="N2767" s="225"/>
      <c r="O2767" s="240">
        <v>11346.2</v>
      </c>
      <c r="P2767" s="228">
        <f t="shared" si="61"/>
        <v>-0.63970926286751995</v>
      </c>
    </row>
    <row r="2768" spans="1:16" x14ac:dyDescent="0.35">
      <c r="A2768" s="204">
        <f>'[2]37 01.04.12'!A1793</f>
        <v>43669</v>
      </c>
      <c r="B2768" s="240">
        <v>15824.554259</v>
      </c>
      <c r="C2768" s="207">
        <f t="shared" si="57"/>
        <v>-0.13</v>
      </c>
      <c r="D2768" s="55">
        <v>62.381</v>
      </c>
      <c r="E2768" s="207">
        <f t="shared" si="58"/>
        <v>-0.14000000000000001</v>
      </c>
      <c r="F2768" s="207">
        <f t="shared" si="59"/>
        <v>-1.0000000000000009E-2</v>
      </c>
      <c r="G2768" s="207">
        <f t="shared" si="56"/>
        <v>1.2380534182157687E-2</v>
      </c>
      <c r="H2768" s="207">
        <f t="shared" si="60"/>
        <v>0.19575343332594125</v>
      </c>
      <c r="I2768" s="225"/>
      <c r="J2768" s="225"/>
      <c r="K2768" s="225"/>
      <c r="L2768" s="225"/>
      <c r="M2768" s="225"/>
      <c r="N2768" s="225"/>
      <c r="O2768" s="240">
        <v>11331.05</v>
      </c>
      <c r="P2768" s="228">
        <f t="shared" si="61"/>
        <v>-0.13352488057676978</v>
      </c>
    </row>
    <row r="2769" spans="1:16" x14ac:dyDescent="0.35">
      <c r="A2769" s="204">
        <f>'[2]37 01.04.12'!A1794</f>
        <v>43670</v>
      </c>
      <c r="B2769" s="240">
        <v>15749.374803999999</v>
      </c>
      <c r="C2769" s="207">
        <f t="shared" si="57"/>
        <v>-0.48</v>
      </c>
      <c r="D2769" s="55">
        <v>62.091299999999997</v>
      </c>
      <c r="E2769" s="207">
        <f t="shared" si="58"/>
        <v>-0.46</v>
      </c>
      <c r="F2769" s="207">
        <f t="shared" si="59"/>
        <v>1.9999999999999962E-2</v>
      </c>
      <c r="G2769" s="207">
        <f t="shared" si="56"/>
        <v>1.247941691795958E-2</v>
      </c>
      <c r="H2769" s="207">
        <f t="shared" si="60"/>
        <v>0.19731690665795454</v>
      </c>
      <c r="I2769" s="225"/>
      <c r="J2769" s="225"/>
      <c r="K2769" s="225"/>
      <c r="L2769" s="225"/>
      <c r="M2769" s="225"/>
      <c r="N2769" s="225"/>
      <c r="O2769" s="240">
        <v>11271.3</v>
      </c>
      <c r="P2769" s="228">
        <f t="shared" si="61"/>
        <v>-0.52731212023598883</v>
      </c>
    </row>
    <row r="2770" spans="1:16" x14ac:dyDescent="0.35">
      <c r="A2770" s="204">
        <f>'[2]37 01.04.12'!A1795</f>
        <v>43671</v>
      </c>
      <c r="B2770" s="240">
        <v>15725.597962</v>
      </c>
      <c r="C2770" s="207">
        <f t="shared" si="57"/>
        <v>-0.15</v>
      </c>
      <c r="D2770" s="55">
        <v>61.996299999999998</v>
      </c>
      <c r="E2770" s="207">
        <f t="shared" si="58"/>
        <v>-0.15</v>
      </c>
      <c r="F2770" s="207">
        <f t="shared" si="59"/>
        <v>0</v>
      </c>
      <c r="G2770" s="207">
        <f t="shared" si="56"/>
        <v>1.247967644353214E-2</v>
      </c>
      <c r="H2770" s="207">
        <f t="shared" si="60"/>
        <v>0.19732101011755629</v>
      </c>
      <c r="I2770" s="225"/>
      <c r="J2770" s="225"/>
      <c r="K2770" s="225"/>
      <c r="L2770" s="225"/>
      <c r="M2770" s="225"/>
      <c r="N2770" s="225"/>
      <c r="O2770" s="240">
        <v>11252.15</v>
      </c>
      <c r="P2770" s="228">
        <f t="shared" si="61"/>
        <v>-0.16990054385917897</v>
      </c>
    </row>
    <row r="2771" spans="1:16" x14ac:dyDescent="0.35">
      <c r="A2771" s="204">
        <f>'[2]37 01.04.12'!A1796</f>
        <v>43672</v>
      </c>
      <c r="B2771" s="240">
        <v>15770.625564</v>
      </c>
      <c r="C2771" s="207">
        <f t="shared" si="57"/>
        <v>0.28999999999999998</v>
      </c>
      <c r="D2771" s="55">
        <v>62.167200000000001</v>
      </c>
      <c r="E2771" s="207">
        <f t="shared" si="58"/>
        <v>0.28000000000000003</v>
      </c>
      <c r="F2771" s="207">
        <f t="shared" si="59"/>
        <v>-9.9999999999999534E-3</v>
      </c>
      <c r="G2771" s="207">
        <f t="shared" si="56"/>
        <v>1.247967644353214E-2</v>
      </c>
      <c r="H2771" s="207">
        <f t="shared" si="60"/>
        <v>0.19732101011755629</v>
      </c>
      <c r="I2771" s="225"/>
      <c r="J2771" s="225"/>
      <c r="K2771" s="225"/>
      <c r="L2771" s="225"/>
      <c r="M2771" s="225"/>
      <c r="N2771" s="225"/>
      <c r="O2771" s="240">
        <v>11284.3</v>
      </c>
      <c r="P2771" s="228">
        <f t="shared" si="61"/>
        <v>0.28572317290473054</v>
      </c>
    </row>
    <row r="2772" spans="1:16" x14ac:dyDescent="0.35">
      <c r="A2772" s="204">
        <f>'[2]37 01.04.12'!A1797</f>
        <v>43675</v>
      </c>
      <c r="B2772" s="240">
        <v>15638.417927</v>
      </c>
      <c r="C2772" s="207">
        <f t="shared" si="57"/>
        <v>-0.84</v>
      </c>
      <c r="D2772" s="55">
        <v>61.646999999999998</v>
      </c>
      <c r="E2772" s="207">
        <f t="shared" si="58"/>
        <v>-0.84</v>
      </c>
      <c r="F2772" s="207">
        <f t="shared" si="59"/>
        <v>0</v>
      </c>
      <c r="G2772" s="207">
        <f t="shared" si="56"/>
        <v>1.247967644353214E-2</v>
      </c>
      <c r="H2772" s="207">
        <f t="shared" si="60"/>
        <v>0.19732101011755629</v>
      </c>
      <c r="I2772" s="225"/>
      <c r="J2772" s="225"/>
      <c r="K2772" s="225"/>
      <c r="L2772" s="225"/>
      <c r="M2772" s="225"/>
      <c r="N2772" s="225"/>
      <c r="O2772" s="240">
        <v>11189.2</v>
      </c>
      <c r="P2772" s="228">
        <f t="shared" si="61"/>
        <v>-0.84276384002550941</v>
      </c>
    </row>
    <row r="2773" spans="1:16" x14ac:dyDescent="0.35">
      <c r="A2773" s="204">
        <f>'[2]37 01.04.12'!A1798</f>
        <v>43676</v>
      </c>
      <c r="B2773" s="240">
        <v>15493.329564</v>
      </c>
      <c r="C2773" s="207">
        <f t="shared" si="57"/>
        <v>-0.93</v>
      </c>
      <c r="D2773" s="55">
        <v>61.078699999999998</v>
      </c>
      <c r="E2773" s="207">
        <f t="shared" si="58"/>
        <v>-0.92</v>
      </c>
      <c r="F2773" s="207">
        <f t="shared" si="59"/>
        <v>1.0000000000000009E-2</v>
      </c>
      <c r="G2773" s="207">
        <f t="shared" si="56"/>
        <v>1.2512074748404113E-2</v>
      </c>
      <c r="H2773" s="207">
        <f t="shared" si="60"/>
        <v>0.19783327229617609</v>
      </c>
      <c r="I2773" s="225"/>
      <c r="J2773" s="225"/>
      <c r="K2773" s="225"/>
      <c r="L2773" s="225"/>
      <c r="M2773" s="225"/>
      <c r="N2773" s="225"/>
      <c r="O2773" s="240">
        <v>11085.4</v>
      </c>
      <c r="P2773" s="228">
        <f t="shared" si="61"/>
        <v>-0.9276802631108666</v>
      </c>
    </row>
    <row r="2774" spans="1:16" x14ac:dyDescent="0.35">
      <c r="A2774" s="204">
        <f>'[2]37 01.04.12'!A1799</f>
        <v>43677</v>
      </c>
      <c r="B2774" s="240">
        <v>15539.428496</v>
      </c>
      <c r="C2774" s="207">
        <f t="shared" si="57"/>
        <v>0.3</v>
      </c>
      <c r="D2774" s="55">
        <v>61.2562</v>
      </c>
      <c r="E2774" s="207">
        <f t="shared" si="58"/>
        <v>0.28999999999999998</v>
      </c>
      <c r="F2774" s="207">
        <f t="shared" si="59"/>
        <v>-1.0000000000000009E-2</v>
      </c>
      <c r="G2774" s="207">
        <f t="shared" si="56"/>
        <v>1.2512074748404113E-2</v>
      </c>
      <c r="H2774" s="207">
        <f t="shared" si="60"/>
        <v>0.19783327229617609</v>
      </c>
      <c r="I2774" s="225"/>
      <c r="J2774" s="225"/>
      <c r="K2774" s="225"/>
      <c r="L2774" s="225"/>
      <c r="M2774" s="225"/>
      <c r="N2774" s="225"/>
      <c r="O2774" s="240">
        <v>11118</v>
      </c>
      <c r="P2774" s="228">
        <f t="shared" si="61"/>
        <v>0.29408050228228449</v>
      </c>
    </row>
    <row r="2775" spans="1:16" x14ac:dyDescent="0.35">
      <c r="A2775" s="204">
        <f>'[2]37 01.04.12'!A1800</f>
        <v>43678</v>
      </c>
      <c r="B2775" s="240">
        <v>15350.827135</v>
      </c>
      <c r="C2775" s="207">
        <f t="shared" si="57"/>
        <v>-1.21</v>
      </c>
      <c r="D2775" s="55">
        <v>60.517299999999999</v>
      </c>
      <c r="E2775" s="207">
        <f t="shared" si="58"/>
        <v>-1.21</v>
      </c>
      <c r="F2775" s="207">
        <f t="shared" si="59"/>
        <v>0</v>
      </c>
      <c r="G2775" s="207">
        <f t="shared" si="56"/>
        <v>1.2511945322297179E-2</v>
      </c>
      <c r="H2775" s="207">
        <f t="shared" si="60"/>
        <v>0.19783122588974311</v>
      </c>
      <c r="I2775" s="225"/>
      <c r="J2775" s="225"/>
      <c r="K2775" s="225"/>
      <c r="L2775" s="225"/>
      <c r="M2775" s="225"/>
      <c r="N2775" s="225"/>
      <c r="O2775" s="240">
        <v>10980</v>
      </c>
      <c r="P2775" s="228">
        <f t="shared" si="61"/>
        <v>-1.24123043712898</v>
      </c>
    </row>
    <row r="2776" spans="1:16" x14ac:dyDescent="0.35">
      <c r="A2776" s="204">
        <f>'[2]37 01.04.12'!A1801</f>
        <v>43679</v>
      </c>
      <c r="B2776" s="240">
        <v>15382.728267</v>
      </c>
      <c r="C2776" s="207">
        <f t="shared" si="57"/>
        <v>0.21</v>
      </c>
      <c r="D2776" s="55">
        <v>60.639800000000001</v>
      </c>
      <c r="E2776" s="207">
        <f t="shared" si="58"/>
        <v>0.2</v>
      </c>
      <c r="F2776" s="207">
        <f t="shared" si="59"/>
        <v>-9.9999999999999811E-3</v>
      </c>
      <c r="G2776" s="207">
        <f t="shared" ref="G2776:G2839" si="62">+STDEV(F2528:F2776)</f>
        <v>1.2512074748404114E-2</v>
      </c>
      <c r="H2776" s="207">
        <f t="shared" si="60"/>
        <v>0.19783327229617612</v>
      </c>
      <c r="I2776" s="225"/>
      <c r="J2776" s="225"/>
      <c r="K2776" s="225"/>
      <c r="L2776" s="225"/>
      <c r="M2776" s="225"/>
      <c r="N2776" s="225"/>
      <c r="O2776" s="240">
        <v>10997.35</v>
      </c>
      <c r="P2776" s="228">
        <f t="shared" si="61"/>
        <v>0.15801457194900148</v>
      </c>
    </row>
    <row r="2777" spans="1:16" x14ac:dyDescent="0.35">
      <c r="A2777" s="204">
        <f>'[2]37 01.04.12'!A1802</f>
        <v>43682</v>
      </c>
      <c r="B2777" s="240">
        <v>15194.272413999999</v>
      </c>
      <c r="C2777" s="207">
        <f t="shared" si="57"/>
        <v>-1.23</v>
      </c>
      <c r="D2777" s="55">
        <v>59.899799999999999</v>
      </c>
      <c r="E2777" s="207">
        <f t="shared" si="58"/>
        <v>-1.22</v>
      </c>
      <c r="F2777" s="207">
        <f t="shared" si="59"/>
        <v>1.0000000000000009E-2</v>
      </c>
      <c r="G2777" s="207">
        <f t="shared" si="62"/>
        <v>1.2544131191958154E-2</v>
      </c>
      <c r="H2777" s="207">
        <f t="shared" si="60"/>
        <v>0.19834012917275307</v>
      </c>
      <c r="I2777" s="225"/>
      <c r="J2777" s="225"/>
      <c r="K2777" s="225"/>
      <c r="L2777" s="225"/>
      <c r="M2777" s="225"/>
      <c r="N2777" s="225"/>
      <c r="O2777" s="240">
        <v>10862.6</v>
      </c>
      <c r="P2777" s="228">
        <f t="shared" si="61"/>
        <v>-1.225295184749053</v>
      </c>
    </row>
    <row r="2778" spans="1:16" x14ac:dyDescent="0.35">
      <c r="A2778" s="204">
        <f>'[2]37 01.04.12'!A1803</f>
        <v>43683</v>
      </c>
      <c r="B2778" s="240">
        <v>15314.034829</v>
      </c>
      <c r="C2778" s="207">
        <f t="shared" si="57"/>
        <v>0.79</v>
      </c>
      <c r="D2778" s="55">
        <v>60.365000000000002</v>
      </c>
      <c r="E2778" s="207">
        <f t="shared" si="58"/>
        <v>0.78</v>
      </c>
      <c r="F2778" s="207">
        <f t="shared" si="59"/>
        <v>-1.0000000000000009E-2</v>
      </c>
      <c r="G2778" s="207">
        <f t="shared" si="62"/>
        <v>1.2511686466066797E-2</v>
      </c>
      <c r="H2778" s="207">
        <f t="shared" si="60"/>
        <v>0.19782713301337046</v>
      </c>
      <c r="I2778" s="225"/>
      <c r="J2778" s="225"/>
      <c r="K2778" s="225"/>
      <c r="L2778" s="225"/>
      <c r="M2778" s="225"/>
      <c r="N2778" s="225"/>
      <c r="O2778" s="240">
        <v>10948.25</v>
      </c>
      <c r="P2778" s="228">
        <f t="shared" si="61"/>
        <v>0.78848526135547325</v>
      </c>
    </row>
    <row r="2779" spans="1:16" x14ac:dyDescent="0.35">
      <c r="A2779" s="204">
        <f>'[2]37 01.04.12'!A1804</f>
        <v>43684</v>
      </c>
      <c r="B2779" s="240">
        <v>15184.34117</v>
      </c>
      <c r="C2779" s="207">
        <f t="shared" si="57"/>
        <v>-0.85</v>
      </c>
      <c r="D2779" s="55">
        <v>59.8553</v>
      </c>
      <c r="E2779" s="207">
        <f t="shared" si="58"/>
        <v>-0.84</v>
      </c>
      <c r="F2779" s="207">
        <f t="shared" si="59"/>
        <v>1.0000000000000009E-2</v>
      </c>
      <c r="G2779" s="207">
        <f t="shared" si="62"/>
        <v>1.2542969285921858E-2</v>
      </c>
      <c r="H2779" s="207">
        <f t="shared" si="60"/>
        <v>0.19832175782524411</v>
      </c>
      <c r="I2779" s="225"/>
      <c r="J2779" s="225"/>
      <c r="K2779" s="225"/>
      <c r="L2779" s="225"/>
      <c r="M2779" s="225"/>
      <c r="N2779" s="225"/>
      <c r="O2779" s="240">
        <v>10855.5</v>
      </c>
      <c r="P2779" s="228">
        <f t="shared" si="61"/>
        <v>-0.84716735551343825</v>
      </c>
    </row>
    <row r="2780" spans="1:16" x14ac:dyDescent="0.35">
      <c r="A2780" s="204">
        <f>'[2]37 01.04.12'!A1805</f>
        <v>43685</v>
      </c>
      <c r="B2780" s="240">
        <v>15434.727873</v>
      </c>
      <c r="C2780" s="207">
        <f t="shared" si="57"/>
        <v>1.65</v>
      </c>
      <c r="D2780" s="55">
        <v>60.838099999999997</v>
      </c>
      <c r="E2780" s="207">
        <f t="shared" si="58"/>
        <v>1.64</v>
      </c>
      <c r="F2780" s="207">
        <f t="shared" si="59"/>
        <v>-1.0000000000000009E-2</v>
      </c>
      <c r="G2780" s="207">
        <f t="shared" si="62"/>
        <v>1.2046408081316788E-2</v>
      </c>
      <c r="H2780" s="207">
        <f t="shared" si="60"/>
        <v>0.19047043580409953</v>
      </c>
      <c r="I2780" s="225"/>
      <c r="J2780" s="225"/>
      <c r="K2780" s="225"/>
      <c r="L2780" s="225"/>
      <c r="M2780" s="225"/>
      <c r="N2780" s="225"/>
      <c r="O2780" s="240">
        <v>11032.45</v>
      </c>
      <c r="P2780" s="228">
        <f t="shared" si="61"/>
        <v>1.6300492837732092</v>
      </c>
    </row>
    <row r="2781" spans="1:16" x14ac:dyDescent="0.35">
      <c r="A2781" s="204">
        <f>'[2]37 01.04.12'!A1806</f>
        <v>43686</v>
      </c>
      <c r="B2781" s="240">
        <v>15542.718994000001</v>
      </c>
      <c r="C2781" s="207">
        <f t="shared" si="57"/>
        <v>0.7</v>
      </c>
      <c r="D2781" s="55">
        <v>61.259500000000003</v>
      </c>
      <c r="E2781" s="207">
        <f t="shared" si="58"/>
        <v>0.69</v>
      </c>
      <c r="F2781" s="207">
        <f t="shared" si="59"/>
        <v>-1.0000000000000009E-2</v>
      </c>
      <c r="G2781" s="207">
        <f t="shared" si="62"/>
        <v>1.2047617877202649E-2</v>
      </c>
      <c r="H2781" s="207">
        <f t="shared" si="60"/>
        <v>0.19048956435661565</v>
      </c>
      <c r="I2781" s="225"/>
      <c r="J2781" s="225"/>
      <c r="K2781" s="225"/>
      <c r="L2781" s="225"/>
      <c r="M2781" s="225"/>
      <c r="N2781" s="225"/>
      <c r="O2781" s="240">
        <v>11109.65</v>
      </c>
      <c r="P2781" s="228">
        <f t="shared" si="61"/>
        <v>0.69975390779019075</v>
      </c>
    </row>
    <row r="2782" spans="1:16" x14ac:dyDescent="0.35">
      <c r="A2782" s="204">
        <f>'[2]37 01.04.12'!A1807</f>
        <v>43690</v>
      </c>
      <c r="B2782" s="240">
        <v>15289.35446</v>
      </c>
      <c r="C2782" s="207">
        <f t="shared" si="57"/>
        <v>-1.63</v>
      </c>
      <c r="D2782" s="55">
        <v>60.261499999999998</v>
      </c>
      <c r="E2782" s="207">
        <f t="shared" si="58"/>
        <v>-1.63</v>
      </c>
      <c r="F2782" s="207">
        <f t="shared" si="59"/>
        <v>0</v>
      </c>
      <c r="G2782" s="207">
        <f t="shared" si="62"/>
        <v>1.2046408081316788E-2</v>
      </c>
      <c r="H2782" s="207">
        <f t="shared" si="60"/>
        <v>0.19047043580409953</v>
      </c>
      <c r="I2782" s="225"/>
      <c r="J2782" s="225"/>
      <c r="K2782" s="225"/>
      <c r="L2782" s="225"/>
      <c r="M2782" s="225"/>
      <c r="N2782" s="225"/>
      <c r="O2782" s="240">
        <v>10925.85</v>
      </c>
      <c r="P2782" s="228">
        <f t="shared" si="61"/>
        <v>-1.6544175559085956</v>
      </c>
    </row>
    <row r="2783" spans="1:16" x14ac:dyDescent="0.35">
      <c r="A2783" s="204">
        <f>'[2]37 01.04.12'!A1808</f>
        <v>43691</v>
      </c>
      <c r="B2783" s="240">
        <v>15438.855216</v>
      </c>
      <c r="C2783" s="207">
        <f t="shared" si="57"/>
        <v>0.98</v>
      </c>
      <c r="D2783" s="55">
        <v>60.842700000000001</v>
      </c>
      <c r="E2783" s="207">
        <f t="shared" si="58"/>
        <v>0.96</v>
      </c>
      <c r="F2783" s="207">
        <f t="shared" si="59"/>
        <v>-2.0000000000000018E-2</v>
      </c>
      <c r="G2783" s="207">
        <f t="shared" si="62"/>
        <v>1.2081040854495777E-2</v>
      </c>
      <c r="H2783" s="207">
        <f t="shared" si="60"/>
        <v>0.19101802802876752</v>
      </c>
      <c r="I2783" s="225"/>
      <c r="J2783" s="225"/>
      <c r="K2783" s="225"/>
      <c r="L2783" s="225"/>
      <c r="M2783" s="225"/>
      <c r="N2783" s="225"/>
      <c r="O2783" s="240">
        <v>11029.4</v>
      </c>
      <c r="P2783" s="228">
        <f t="shared" si="61"/>
        <v>0.94775234878750181</v>
      </c>
    </row>
    <row r="2784" spans="1:16" x14ac:dyDescent="0.35">
      <c r="A2784" s="204">
        <f>'[2]37 01.04.12'!A1809</f>
        <v>43693</v>
      </c>
      <c r="B2784" s="240">
        <v>15464.583375</v>
      </c>
      <c r="C2784" s="207">
        <f t="shared" si="57"/>
        <v>0.17</v>
      </c>
      <c r="D2784" s="55">
        <v>60.938400000000001</v>
      </c>
      <c r="E2784" s="207">
        <f t="shared" si="58"/>
        <v>0.16</v>
      </c>
      <c r="F2784" s="207">
        <f t="shared" si="59"/>
        <v>-1.0000000000000009E-2</v>
      </c>
      <c r="G2784" s="207">
        <f t="shared" si="62"/>
        <v>1.2082113152092927E-2</v>
      </c>
      <c r="H2784" s="207">
        <f t="shared" si="60"/>
        <v>0.1910349825424501</v>
      </c>
      <c r="I2784" s="225"/>
      <c r="J2784" s="225"/>
      <c r="K2784" s="225"/>
      <c r="L2784" s="225"/>
      <c r="M2784" s="225"/>
      <c r="N2784" s="225"/>
      <c r="O2784" s="240">
        <v>11047.8</v>
      </c>
      <c r="P2784" s="228">
        <f t="shared" si="61"/>
        <v>0.16682684461529762</v>
      </c>
    </row>
    <row r="2785" spans="1:16" x14ac:dyDescent="0.35">
      <c r="A2785" s="204">
        <f>'[2]37 01.04.12'!A1810</f>
        <v>43696</v>
      </c>
      <c r="B2785" s="240">
        <v>15476.073138</v>
      </c>
      <c r="C2785" s="207">
        <f t="shared" si="57"/>
        <v>7.0000000000000007E-2</v>
      </c>
      <c r="D2785" s="55">
        <v>60.977499999999999</v>
      </c>
      <c r="E2785" s="207">
        <f t="shared" si="58"/>
        <v>0.06</v>
      </c>
      <c r="F2785" s="207">
        <f t="shared" si="59"/>
        <v>-1.0000000000000009E-2</v>
      </c>
      <c r="G2785" s="207">
        <f t="shared" si="62"/>
        <v>1.2083051334429567E-2</v>
      </c>
      <c r="H2785" s="207">
        <f t="shared" si="60"/>
        <v>0.19104981650767172</v>
      </c>
      <c r="I2785" s="225"/>
      <c r="J2785" s="225"/>
      <c r="K2785" s="225"/>
      <c r="L2785" s="225"/>
      <c r="M2785" s="225"/>
      <c r="N2785" s="225"/>
      <c r="O2785" s="240">
        <v>11053.9</v>
      </c>
      <c r="P2785" s="228">
        <f t="shared" si="61"/>
        <v>5.5214612864102938E-2</v>
      </c>
    </row>
    <row r="2786" spans="1:16" x14ac:dyDescent="0.35">
      <c r="A2786" s="204">
        <f>'[2]37 01.04.12'!A1811</f>
        <v>43697</v>
      </c>
      <c r="B2786" s="240">
        <v>15425.453421</v>
      </c>
      <c r="C2786" s="207">
        <f t="shared" si="57"/>
        <v>-0.33</v>
      </c>
      <c r="D2786" s="55">
        <v>60.779600000000002</v>
      </c>
      <c r="E2786" s="207">
        <f t="shared" si="58"/>
        <v>-0.32</v>
      </c>
      <c r="F2786" s="207">
        <f t="shared" si="59"/>
        <v>1.0000000000000009E-2</v>
      </c>
      <c r="G2786" s="207">
        <f t="shared" si="62"/>
        <v>1.2114371619729161E-2</v>
      </c>
      <c r="H2786" s="207">
        <f t="shared" si="60"/>
        <v>0.19154503370023676</v>
      </c>
      <c r="I2786" s="225"/>
      <c r="J2786" s="225"/>
      <c r="K2786" s="225"/>
      <c r="L2786" s="225"/>
      <c r="M2786" s="225"/>
      <c r="N2786" s="225"/>
      <c r="O2786" s="240">
        <v>11017</v>
      </c>
      <c r="P2786" s="228">
        <f t="shared" si="61"/>
        <v>-0.33381883317199934</v>
      </c>
    </row>
    <row r="2787" spans="1:16" x14ac:dyDescent="0.35">
      <c r="A2787" s="204">
        <f>'[2]37 01.04.12'!A1812</f>
        <v>43698</v>
      </c>
      <c r="B2787" s="240">
        <v>15290.850549999999</v>
      </c>
      <c r="C2787" s="207">
        <f t="shared" si="57"/>
        <v>-0.87</v>
      </c>
      <c r="D2787" s="55">
        <v>60.252800000000001</v>
      </c>
      <c r="E2787" s="207">
        <f t="shared" si="58"/>
        <v>-0.87</v>
      </c>
      <c r="F2787" s="207">
        <f t="shared" si="59"/>
        <v>0</v>
      </c>
      <c r="G2787" s="207">
        <f t="shared" si="62"/>
        <v>1.2114371619729161E-2</v>
      </c>
      <c r="H2787" s="207">
        <f t="shared" si="60"/>
        <v>0.19154503370023676</v>
      </c>
      <c r="I2787" s="225"/>
      <c r="J2787" s="225"/>
      <c r="K2787" s="225"/>
      <c r="L2787" s="225"/>
      <c r="M2787" s="225"/>
      <c r="N2787" s="225"/>
      <c r="O2787" s="240">
        <v>10918.7</v>
      </c>
      <c r="P2787" s="228">
        <f t="shared" si="61"/>
        <v>-0.89225742035036104</v>
      </c>
    </row>
    <row r="2788" spans="1:16" x14ac:dyDescent="0.35">
      <c r="A2788" s="204">
        <f>'[2]37 01.04.12'!A1813</f>
        <v>43699</v>
      </c>
      <c r="B2788" s="240">
        <v>15045.616936</v>
      </c>
      <c r="C2788" s="207">
        <f t="shared" si="57"/>
        <v>-1.6</v>
      </c>
      <c r="D2788" s="55">
        <v>59.289299999999997</v>
      </c>
      <c r="E2788" s="207">
        <f t="shared" si="58"/>
        <v>-1.6</v>
      </c>
      <c r="F2788" s="207">
        <f t="shared" si="59"/>
        <v>0</v>
      </c>
      <c r="G2788" s="207">
        <f t="shared" si="62"/>
        <v>1.21131684908376E-2</v>
      </c>
      <c r="H2788" s="207">
        <f t="shared" si="60"/>
        <v>0.19152601056215632</v>
      </c>
      <c r="I2788" s="225"/>
      <c r="J2788" s="225"/>
      <c r="K2788" s="225"/>
      <c r="L2788" s="225"/>
      <c r="M2788" s="225"/>
      <c r="N2788" s="225"/>
      <c r="O2788" s="240">
        <v>10741.35</v>
      </c>
      <c r="P2788" s="228">
        <f t="shared" si="61"/>
        <v>-1.6242776154670462</v>
      </c>
    </row>
    <row r="2789" spans="1:16" x14ac:dyDescent="0.35">
      <c r="A2789" s="204">
        <f>'[2]37 01.04.12'!A1814</f>
        <v>43700</v>
      </c>
      <c r="B2789" s="240">
        <v>15168.880125</v>
      </c>
      <c r="C2789" s="207">
        <f t="shared" ref="C2789:C2852" si="63">ROUND(((B2789-B2788)/B2788)*100,2)</f>
        <v>0.82</v>
      </c>
      <c r="D2789" s="55">
        <v>59.770099999999999</v>
      </c>
      <c r="E2789" s="207">
        <f t="shared" ref="E2789:E2852" si="64">ROUND(((D2789-D2788)/D2788)*100,2)</f>
        <v>0.81</v>
      </c>
      <c r="F2789" s="207">
        <f t="shared" ref="F2789:F2852" si="65">+E2789-C2789</f>
        <v>-9.9999999999998979E-3</v>
      </c>
      <c r="G2789" s="207">
        <f t="shared" si="62"/>
        <v>1.21131684908376E-2</v>
      </c>
      <c r="H2789" s="207">
        <f t="shared" ref="H2789:H2852" si="66">+G2789*(SQRT(250))</f>
        <v>0.19152601056215632</v>
      </c>
      <c r="I2789" s="225"/>
      <c r="J2789" s="225"/>
      <c r="K2789" s="225"/>
      <c r="L2789" s="225"/>
      <c r="M2789" s="225"/>
      <c r="N2789" s="225"/>
      <c r="O2789" s="240">
        <v>10829.35</v>
      </c>
      <c r="P2789" s="228">
        <f t="shared" ref="P2789:P2852" si="67">+((O2789-O2788)/O2788)*100</f>
        <v>0.81926387279066415</v>
      </c>
    </row>
    <row r="2790" spans="1:16" x14ac:dyDescent="0.35">
      <c r="A2790" s="204">
        <f>'[2]37 01.04.12'!A1815</f>
        <v>43703</v>
      </c>
      <c r="B2790" s="240">
        <v>15488.958209</v>
      </c>
      <c r="C2790" s="207">
        <f t="shared" si="63"/>
        <v>2.11</v>
      </c>
      <c r="D2790" s="55">
        <v>61.020600000000002</v>
      </c>
      <c r="E2790" s="207">
        <f t="shared" si="64"/>
        <v>2.09</v>
      </c>
      <c r="F2790" s="207">
        <f t="shared" si="65"/>
        <v>-2.0000000000000018E-2</v>
      </c>
      <c r="G2790" s="207">
        <f t="shared" si="62"/>
        <v>1.2148677353760916E-2</v>
      </c>
      <c r="H2790" s="207">
        <f t="shared" si="66"/>
        <v>0.19208745498195826</v>
      </c>
      <c r="I2790" s="225"/>
      <c r="J2790" s="225"/>
      <c r="K2790" s="225"/>
      <c r="L2790" s="225"/>
      <c r="M2790" s="225"/>
      <c r="N2790" s="225"/>
      <c r="O2790" s="240">
        <v>11057.85</v>
      </c>
      <c r="P2790" s="228">
        <f t="shared" si="67"/>
        <v>2.1100066024276618</v>
      </c>
    </row>
    <row r="2791" spans="1:16" x14ac:dyDescent="0.35">
      <c r="A2791" s="204">
        <f>'[2]37 01.04.12'!A1816</f>
        <v>43704</v>
      </c>
      <c r="B2791" s="240">
        <v>15555.436288000001</v>
      </c>
      <c r="C2791" s="207">
        <f t="shared" si="63"/>
        <v>0.43</v>
      </c>
      <c r="D2791" s="55">
        <v>61.279699999999998</v>
      </c>
      <c r="E2791" s="207">
        <f t="shared" si="64"/>
        <v>0.42</v>
      </c>
      <c r="F2791" s="207">
        <f t="shared" si="65"/>
        <v>-1.0000000000000009E-2</v>
      </c>
      <c r="G2791" s="207">
        <f t="shared" si="62"/>
        <v>1.2148677353760916E-2</v>
      </c>
      <c r="H2791" s="207">
        <f t="shared" si="66"/>
        <v>0.19208745498195826</v>
      </c>
      <c r="I2791" s="225"/>
      <c r="J2791" s="225"/>
      <c r="K2791" s="225"/>
      <c r="L2791" s="225"/>
      <c r="M2791" s="225"/>
      <c r="N2791" s="225"/>
      <c r="O2791" s="240">
        <v>11105.35</v>
      </c>
      <c r="P2791" s="228">
        <f t="shared" si="67"/>
        <v>0.42955909150512978</v>
      </c>
    </row>
    <row r="2792" spans="1:16" x14ac:dyDescent="0.35">
      <c r="A2792" s="204">
        <f>'[2]37 01.04.12'!A1817</f>
        <v>43705</v>
      </c>
      <c r="B2792" s="240">
        <v>15472.443743</v>
      </c>
      <c r="C2792" s="207">
        <f t="shared" si="63"/>
        <v>-0.53</v>
      </c>
      <c r="D2792" s="55">
        <v>60.955199999999998</v>
      </c>
      <c r="E2792" s="207">
        <f t="shared" si="64"/>
        <v>-0.53</v>
      </c>
      <c r="F2792" s="207">
        <f t="shared" si="65"/>
        <v>0</v>
      </c>
      <c r="G2792" s="207">
        <f t="shared" si="62"/>
        <v>1.21131684908376E-2</v>
      </c>
      <c r="H2792" s="207">
        <f t="shared" si="66"/>
        <v>0.19152601056215632</v>
      </c>
      <c r="I2792" s="225"/>
      <c r="J2792" s="225"/>
      <c r="K2792" s="225"/>
      <c r="L2792" s="225"/>
      <c r="M2792" s="225"/>
      <c r="N2792" s="225"/>
      <c r="O2792" s="240">
        <v>11046.1</v>
      </c>
      <c r="P2792" s="228">
        <f t="shared" si="67"/>
        <v>-0.53352663355950058</v>
      </c>
    </row>
    <row r="2793" spans="1:16" x14ac:dyDescent="0.35">
      <c r="A2793" s="204">
        <f>'[2]37 01.04.12'!A1818</f>
        <v>43706</v>
      </c>
      <c r="B2793" s="240">
        <v>15335.453517</v>
      </c>
      <c r="C2793" s="207">
        <f t="shared" si="63"/>
        <v>-0.89</v>
      </c>
      <c r="D2793" s="55">
        <v>60.413899999999998</v>
      </c>
      <c r="E2793" s="207">
        <f t="shared" si="64"/>
        <v>-0.89</v>
      </c>
      <c r="F2793" s="207">
        <f t="shared" si="65"/>
        <v>0</v>
      </c>
      <c r="G2793" s="207">
        <f t="shared" si="62"/>
        <v>1.207701889056517E-2</v>
      </c>
      <c r="H2793" s="207">
        <f t="shared" si="66"/>
        <v>0.1909544351953287</v>
      </c>
      <c r="I2793" s="225"/>
      <c r="J2793" s="225"/>
      <c r="K2793" s="225"/>
      <c r="L2793" s="225"/>
      <c r="M2793" s="225"/>
      <c r="N2793" s="225"/>
      <c r="O2793" s="240">
        <v>10948.3</v>
      </c>
      <c r="P2793" s="228">
        <f t="shared" si="67"/>
        <v>-0.88538036048923219</v>
      </c>
    </row>
    <row r="2794" spans="1:16" x14ac:dyDescent="0.35">
      <c r="A2794" s="204">
        <f>'[2]37 01.04.12'!A1819</f>
        <v>43707</v>
      </c>
      <c r="B2794" s="240">
        <v>15440.46535</v>
      </c>
      <c r="C2794" s="207">
        <f t="shared" si="63"/>
        <v>0.68</v>
      </c>
      <c r="D2794" s="55">
        <v>60.824399999999997</v>
      </c>
      <c r="E2794" s="207">
        <f t="shared" si="64"/>
        <v>0.68</v>
      </c>
      <c r="F2794" s="207">
        <f t="shared" si="65"/>
        <v>0</v>
      </c>
      <c r="G2794" s="207">
        <f t="shared" si="62"/>
        <v>1.207701889056517E-2</v>
      </c>
      <c r="H2794" s="207">
        <f t="shared" si="66"/>
        <v>0.1909544351953287</v>
      </c>
      <c r="I2794" s="225"/>
      <c r="J2794" s="225"/>
      <c r="K2794" s="225"/>
      <c r="L2794" s="225"/>
      <c r="M2794" s="225"/>
      <c r="N2794" s="225"/>
      <c r="O2794" s="240">
        <v>11023.25</v>
      </c>
      <c r="P2794" s="228">
        <f t="shared" si="67"/>
        <v>0.68458116785254997</v>
      </c>
    </row>
    <row r="2795" spans="1:16" x14ac:dyDescent="0.35">
      <c r="A2795" s="204">
        <f>'[2]37 01.04.12'!A1820</f>
        <v>43711</v>
      </c>
      <c r="B2795" s="240">
        <v>15124.799528</v>
      </c>
      <c r="C2795" s="207">
        <f t="shared" si="63"/>
        <v>-2.04</v>
      </c>
      <c r="D2795" s="55">
        <v>59.579599999999999</v>
      </c>
      <c r="E2795" s="207">
        <f t="shared" si="64"/>
        <v>-2.0499999999999998</v>
      </c>
      <c r="F2795" s="207">
        <f t="shared" si="65"/>
        <v>-9.9999999999997868E-3</v>
      </c>
      <c r="G2795" s="207">
        <f t="shared" si="62"/>
        <v>1.2078493766175549E-2</v>
      </c>
      <c r="H2795" s="207">
        <f t="shared" si="66"/>
        <v>0.19097775502629985</v>
      </c>
      <c r="I2795" s="225"/>
      <c r="J2795" s="225"/>
      <c r="K2795" s="225"/>
      <c r="L2795" s="225"/>
      <c r="M2795" s="225"/>
      <c r="N2795" s="225"/>
      <c r="O2795" s="240">
        <v>10797.9</v>
      </c>
      <c r="P2795" s="228">
        <f t="shared" si="67"/>
        <v>-2.044315424216999</v>
      </c>
    </row>
    <row r="2796" spans="1:16" x14ac:dyDescent="0.35">
      <c r="A2796" s="204">
        <f>'[2]37 01.04.12'!A1821</f>
        <v>43712</v>
      </c>
      <c r="B2796" s="240">
        <v>15190.297103999999</v>
      </c>
      <c r="C2796" s="207">
        <f t="shared" si="63"/>
        <v>0.43</v>
      </c>
      <c r="D2796" s="55">
        <v>59.836399999999998</v>
      </c>
      <c r="E2796" s="207">
        <f t="shared" si="64"/>
        <v>0.43</v>
      </c>
      <c r="F2796" s="207">
        <f t="shared" si="65"/>
        <v>0</v>
      </c>
      <c r="G2796" s="207">
        <f t="shared" si="62"/>
        <v>1.2041971123208754E-2</v>
      </c>
      <c r="H2796" s="207">
        <f t="shared" si="66"/>
        <v>0.19040028133657885</v>
      </c>
      <c r="I2796" s="225"/>
      <c r="J2796" s="225"/>
      <c r="K2796" s="225"/>
      <c r="L2796" s="225"/>
      <c r="M2796" s="225"/>
      <c r="N2796" s="225"/>
      <c r="O2796" s="240">
        <v>10844.65</v>
      </c>
      <c r="P2796" s="228">
        <f t="shared" si="67"/>
        <v>0.43295455597847732</v>
      </c>
    </row>
    <row r="2797" spans="1:16" x14ac:dyDescent="0.35">
      <c r="A2797" s="204">
        <f>'[2]37 01.04.12'!A1822</f>
        <v>43713</v>
      </c>
      <c r="B2797" s="240">
        <v>15194.863445000001</v>
      </c>
      <c r="C2797" s="207">
        <f t="shared" si="63"/>
        <v>0.03</v>
      </c>
      <c r="D2797" s="55">
        <v>59.849899999999998</v>
      </c>
      <c r="E2797" s="207">
        <f t="shared" si="64"/>
        <v>0.02</v>
      </c>
      <c r="F2797" s="207">
        <f t="shared" si="65"/>
        <v>-9.9999999999999985E-3</v>
      </c>
      <c r="G2797" s="207">
        <f t="shared" si="62"/>
        <v>1.2043584751649516E-2</v>
      </c>
      <c r="H2797" s="207">
        <f t="shared" si="66"/>
        <v>0.19042579504242901</v>
      </c>
      <c r="I2797" s="225"/>
      <c r="J2797" s="225"/>
      <c r="K2797" s="225"/>
      <c r="L2797" s="225"/>
      <c r="M2797" s="225"/>
      <c r="N2797" s="225"/>
      <c r="O2797" s="240">
        <v>10847.9</v>
      </c>
      <c r="P2797" s="228">
        <f t="shared" si="67"/>
        <v>2.9968694240939082E-2</v>
      </c>
    </row>
    <row r="2798" spans="1:16" x14ac:dyDescent="0.35">
      <c r="A2798" s="204">
        <f>'[2]37 01.04.12'!A1823</f>
        <v>43714</v>
      </c>
      <c r="B2798" s="240">
        <v>15332.568036999999</v>
      </c>
      <c r="C2798" s="207">
        <f t="shared" si="63"/>
        <v>0.91</v>
      </c>
      <c r="D2798" s="55">
        <v>60.395800000000001</v>
      </c>
      <c r="E2798" s="207">
        <f t="shared" si="64"/>
        <v>0.91</v>
      </c>
      <c r="F2798" s="207">
        <f t="shared" si="65"/>
        <v>0</v>
      </c>
      <c r="G2798" s="207">
        <f t="shared" si="62"/>
        <v>1.2043584751649516E-2</v>
      </c>
      <c r="H2798" s="207">
        <f t="shared" si="66"/>
        <v>0.19042579504242901</v>
      </c>
      <c r="I2798" s="225"/>
      <c r="J2798" s="225"/>
      <c r="K2798" s="225"/>
      <c r="L2798" s="225"/>
      <c r="M2798" s="225"/>
      <c r="N2798" s="225"/>
      <c r="O2798" s="240">
        <v>10946.2</v>
      </c>
      <c r="P2798" s="228">
        <f t="shared" si="67"/>
        <v>0.906166170410873</v>
      </c>
    </row>
    <row r="2799" spans="1:16" x14ac:dyDescent="0.35">
      <c r="A2799" s="204">
        <f>'[2]37 01.04.12'!A1824</f>
        <v>43717</v>
      </c>
      <c r="B2799" s="240">
        <v>15412.142830000001</v>
      </c>
      <c r="C2799" s="207">
        <f t="shared" si="63"/>
        <v>0.52</v>
      </c>
      <c r="D2799" s="55">
        <v>60.700800000000001</v>
      </c>
      <c r="E2799" s="207">
        <f t="shared" si="64"/>
        <v>0.51</v>
      </c>
      <c r="F2799" s="207">
        <f t="shared" si="65"/>
        <v>-1.0000000000000009E-2</v>
      </c>
      <c r="G2799" s="207">
        <f t="shared" si="62"/>
        <v>1.2045063721153092E-2</v>
      </c>
      <c r="H2799" s="207">
        <f t="shared" si="66"/>
        <v>0.19044917960353516</v>
      </c>
      <c r="I2799" s="225"/>
      <c r="J2799" s="225"/>
      <c r="K2799" s="225"/>
      <c r="L2799" s="225"/>
      <c r="M2799" s="225"/>
      <c r="N2799" s="225"/>
      <c r="O2799" s="240">
        <v>11003.05</v>
      </c>
      <c r="P2799" s="228">
        <f t="shared" si="67"/>
        <v>0.51935831612795802</v>
      </c>
    </row>
    <row r="2800" spans="1:16" x14ac:dyDescent="0.35">
      <c r="A2800" s="204">
        <f>'[2]37 01.04.12'!A1825</f>
        <v>43719</v>
      </c>
      <c r="B2800" s="240">
        <v>15457.904289</v>
      </c>
      <c r="C2800" s="207">
        <f t="shared" si="63"/>
        <v>0.3</v>
      </c>
      <c r="D2800" s="55">
        <v>60.874699999999997</v>
      </c>
      <c r="E2800" s="207">
        <f t="shared" si="64"/>
        <v>0.28999999999999998</v>
      </c>
      <c r="F2800" s="207">
        <f t="shared" si="65"/>
        <v>-1.0000000000000009E-2</v>
      </c>
      <c r="G2800" s="207">
        <f t="shared" si="62"/>
        <v>1.2045063721153094E-2</v>
      </c>
      <c r="H2800" s="207">
        <f t="shared" si="66"/>
        <v>0.19044917960353519</v>
      </c>
      <c r="I2800" s="225"/>
      <c r="J2800" s="225"/>
      <c r="K2800" s="225"/>
      <c r="L2800" s="225"/>
      <c r="M2800" s="225"/>
      <c r="N2800" s="225"/>
      <c r="O2800" s="240">
        <v>11035.7</v>
      </c>
      <c r="P2800" s="228">
        <f t="shared" si="67"/>
        <v>0.29673590504452363</v>
      </c>
    </row>
    <row r="2801" spans="1:16" x14ac:dyDescent="0.35">
      <c r="A2801" s="204">
        <f>'[2]37 01.04.12'!A1826</f>
        <v>43720</v>
      </c>
      <c r="B2801" s="240">
        <v>15383.820310999999</v>
      </c>
      <c r="C2801" s="207">
        <f t="shared" si="63"/>
        <v>-0.48</v>
      </c>
      <c r="D2801" s="55">
        <v>60.582500000000003</v>
      </c>
      <c r="E2801" s="207">
        <f t="shared" si="64"/>
        <v>-0.48</v>
      </c>
      <c r="F2801" s="207">
        <f t="shared" si="65"/>
        <v>0</v>
      </c>
      <c r="G2801" s="207">
        <f t="shared" si="62"/>
        <v>1.2043584751649516E-2</v>
      </c>
      <c r="H2801" s="207">
        <f t="shared" si="66"/>
        <v>0.19042579504242901</v>
      </c>
      <c r="I2801" s="225"/>
      <c r="J2801" s="225"/>
      <c r="K2801" s="225"/>
      <c r="L2801" s="225"/>
      <c r="M2801" s="225"/>
      <c r="N2801" s="225"/>
      <c r="O2801" s="240">
        <v>10982.8</v>
      </c>
      <c r="P2801" s="228">
        <f t="shared" si="67"/>
        <v>-0.47935337133123812</v>
      </c>
    </row>
    <row r="2802" spans="1:16" x14ac:dyDescent="0.35">
      <c r="A2802" s="204">
        <f>'[2]37 01.04.12'!A1827</f>
        <v>43721</v>
      </c>
      <c r="B2802" s="240">
        <v>15514.199148</v>
      </c>
      <c r="C2802" s="207">
        <f t="shared" si="63"/>
        <v>0.85</v>
      </c>
      <c r="D2802" s="55">
        <v>61.094099999999997</v>
      </c>
      <c r="E2802" s="207">
        <f t="shared" si="64"/>
        <v>0.84</v>
      </c>
      <c r="F2802" s="207">
        <f t="shared" si="65"/>
        <v>-1.0000000000000009E-2</v>
      </c>
      <c r="G2802" s="207">
        <f t="shared" si="62"/>
        <v>1.201288874703796E-2</v>
      </c>
      <c r="H2802" s="207">
        <f t="shared" si="66"/>
        <v>0.18994044859423126</v>
      </c>
      <c r="I2802" s="225"/>
      <c r="J2802" s="225"/>
      <c r="K2802" s="225"/>
      <c r="L2802" s="225"/>
      <c r="M2802" s="225"/>
      <c r="N2802" s="225"/>
      <c r="O2802" s="240">
        <v>11075.9</v>
      </c>
      <c r="P2802" s="228">
        <f t="shared" si="67"/>
        <v>0.84768911388717239</v>
      </c>
    </row>
    <row r="2803" spans="1:16" x14ac:dyDescent="0.35">
      <c r="A2803" s="204">
        <f>'[2]37 01.04.12'!A1828</f>
        <v>43724</v>
      </c>
      <c r="B2803" s="240">
        <v>15412.829181999999</v>
      </c>
      <c r="C2803" s="207">
        <f t="shared" si="63"/>
        <v>-0.65</v>
      </c>
      <c r="D2803" s="55">
        <v>60.689900000000002</v>
      </c>
      <c r="E2803" s="207">
        <f t="shared" si="64"/>
        <v>-0.66</v>
      </c>
      <c r="F2803" s="207">
        <f t="shared" si="65"/>
        <v>-1.0000000000000009E-2</v>
      </c>
      <c r="G2803" s="207">
        <f t="shared" si="62"/>
        <v>1.20141019182538E-2</v>
      </c>
      <c r="H2803" s="207">
        <f t="shared" si="66"/>
        <v>0.18995963051540032</v>
      </c>
      <c r="I2803" s="225"/>
      <c r="J2803" s="225"/>
      <c r="K2803" s="225"/>
      <c r="L2803" s="225"/>
      <c r="M2803" s="225"/>
      <c r="N2803" s="225"/>
      <c r="O2803" s="240">
        <v>11003.5</v>
      </c>
      <c r="P2803" s="228">
        <f t="shared" si="67"/>
        <v>-0.65367148493575811</v>
      </c>
    </row>
    <row r="2804" spans="1:16" x14ac:dyDescent="0.35">
      <c r="A2804" s="204">
        <f>'[2]37 01.04.12'!A1829</f>
        <v>43725</v>
      </c>
      <c r="B2804" s="240">
        <v>15152.393673</v>
      </c>
      <c r="C2804" s="207">
        <f t="shared" si="63"/>
        <v>-1.69</v>
      </c>
      <c r="D2804" s="55">
        <v>59.664299999999997</v>
      </c>
      <c r="E2804" s="207">
        <f t="shared" si="64"/>
        <v>-1.69</v>
      </c>
      <c r="F2804" s="207">
        <f t="shared" si="65"/>
        <v>0</v>
      </c>
      <c r="G2804" s="207">
        <f t="shared" si="62"/>
        <v>1.2012888747037959E-2</v>
      </c>
      <c r="H2804" s="207">
        <f t="shared" si="66"/>
        <v>0.18994044859423123</v>
      </c>
      <c r="I2804" s="225"/>
      <c r="J2804" s="225"/>
      <c r="K2804" s="225"/>
      <c r="L2804" s="225"/>
      <c r="M2804" s="225"/>
      <c r="N2804" s="225"/>
      <c r="O2804" s="240">
        <v>10817.6</v>
      </c>
      <c r="P2804" s="228">
        <f t="shared" si="67"/>
        <v>-1.6894624437678887</v>
      </c>
    </row>
    <row r="2805" spans="1:16" x14ac:dyDescent="0.35">
      <c r="A2805" s="204">
        <f>'[2]37 01.04.12'!A1830</f>
        <v>43726</v>
      </c>
      <c r="B2805" s="240">
        <v>15184.694230999999</v>
      </c>
      <c r="C2805" s="207">
        <f t="shared" si="63"/>
        <v>0.21</v>
      </c>
      <c r="D2805" s="55">
        <v>59.790999999999997</v>
      </c>
      <c r="E2805" s="207">
        <f t="shared" si="64"/>
        <v>0.21</v>
      </c>
      <c r="F2805" s="207">
        <f t="shared" si="65"/>
        <v>0</v>
      </c>
      <c r="G2805" s="207">
        <f t="shared" si="62"/>
        <v>1.2011540635311324E-2</v>
      </c>
      <c r="H2805" s="207">
        <f t="shared" si="66"/>
        <v>0.1899191330762485</v>
      </c>
      <c r="I2805" s="225"/>
      <c r="J2805" s="225"/>
      <c r="K2805" s="225"/>
      <c r="L2805" s="225"/>
      <c r="M2805" s="225"/>
      <c r="N2805" s="225"/>
      <c r="O2805" s="240">
        <v>10840.65</v>
      </c>
      <c r="P2805" s="228">
        <f t="shared" si="67"/>
        <v>0.21307868658481799</v>
      </c>
    </row>
    <row r="2806" spans="1:16" x14ac:dyDescent="0.35">
      <c r="A2806" s="204">
        <f>'[2]37 01.04.12'!A1831</f>
        <v>43727</v>
      </c>
      <c r="B2806" s="240">
        <v>14994.392674999999</v>
      </c>
      <c r="C2806" s="207">
        <f t="shared" si="63"/>
        <v>-1.25</v>
      </c>
      <c r="D2806" s="55">
        <v>59.045699999999997</v>
      </c>
      <c r="E2806" s="207">
        <f t="shared" si="64"/>
        <v>-1.25</v>
      </c>
      <c r="F2806" s="207">
        <f t="shared" si="65"/>
        <v>0</v>
      </c>
      <c r="G2806" s="207">
        <f t="shared" si="62"/>
        <v>1.1979275622332428E-2</v>
      </c>
      <c r="H2806" s="207">
        <f t="shared" si="66"/>
        <v>0.18940897842750748</v>
      </c>
      <c r="I2806" s="225"/>
      <c r="J2806" s="225"/>
      <c r="K2806" s="225"/>
      <c r="L2806" s="225"/>
      <c r="M2806" s="225"/>
      <c r="N2806" s="225"/>
      <c r="O2806" s="240">
        <v>10704.8</v>
      </c>
      <c r="P2806" s="228">
        <f t="shared" si="67"/>
        <v>-1.2531536393112992</v>
      </c>
    </row>
    <row r="2807" spans="1:16" x14ac:dyDescent="0.35">
      <c r="A2807" s="204">
        <f>'[2]37 01.04.12'!A1832</f>
        <v>43728</v>
      </c>
      <c r="B2807" s="240">
        <v>15791.989551999999</v>
      </c>
      <c r="C2807" s="207">
        <f t="shared" si="63"/>
        <v>5.32</v>
      </c>
      <c r="D2807" s="55">
        <v>62.1721</v>
      </c>
      <c r="E2807" s="207">
        <f t="shared" si="64"/>
        <v>5.29</v>
      </c>
      <c r="F2807" s="207">
        <f t="shared" si="65"/>
        <v>-3.0000000000000249E-2</v>
      </c>
      <c r="G2807" s="207">
        <f t="shared" si="62"/>
        <v>1.2050440261938257E-2</v>
      </c>
      <c r="H2807" s="207">
        <f t="shared" si="66"/>
        <v>0.1905341901776047</v>
      </c>
      <c r="I2807" s="225"/>
      <c r="J2807" s="225"/>
      <c r="K2807" s="225"/>
      <c r="L2807" s="225"/>
      <c r="M2807" s="225"/>
      <c r="N2807" s="225"/>
      <c r="O2807" s="240">
        <v>11274.2</v>
      </c>
      <c r="P2807" s="228">
        <f t="shared" si="67"/>
        <v>5.3191091846648373</v>
      </c>
    </row>
    <row r="2808" spans="1:16" x14ac:dyDescent="0.35">
      <c r="A2808" s="204">
        <f>'[2]37 01.04.12'!A1833</f>
        <v>43731</v>
      </c>
      <c r="B2808" s="240">
        <v>16248.623638999999</v>
      </c>
      <c r="C2808" s="207">
        <f t="shared" si="63"/>
        <v>2.89</v>
      </c>
      <c r="D2808" s="55">
        <v>63.977200000000003</v>
      </c>
      <c r="E2808" s="207">
        <f t="shared" si="64"/>
        <v>2.9</v>
      </c>
      <c r="F2808" s="207">
        <f t="shared" si="65"/>
        <v>9.9999999999997868E-3</v>
      </c>
      <c r="G2808" s="207">
        <f t="shared" si="62"/>
        <v>1.2083051334429568E-2</v>
      </c>
      <c r="H2808" s="207">
        <f t="shared" si="66"/>
        <v>0.19104981650767175</v>
      </c>
      <c r="I2808" s="225"/>
      <c r="J2808" s="225"/>
      <c r="K2808" s="225"/>
      <c r="L2808" s="225"/>
      <c r="M2808" s="225"/>
      <c r="N2808" s="225"/>
      <c r="O2808" s="240">
        <v>11600.2</v>
      </c>
      <c r="P2808" s="228">
        <f t="shared" si="67"/>
        <v>2.8915577158468002</v>
      </c>
    </row>
    <row r="2809" spans="1:16" x14ac:dyDescent="0.35">
      <c r="A2809" s="204">
        <f>'[2]37 01.04.12'!A1834</f>
        <v>43732</v>
      </c>
      <c r="B2809" s="240">
        <v>16231.829029</v>
      </c>
      <c r="C2809" s="207">
        <f t="shared" si="63"/>
        <v>-0.1</v>
      </c>
      <c r="D2809" s="55">
        <v>63.910800000000002</v>
      </c>
      <c r="E2809" s="207">
        <f t="shared" si="64"/>
        <v>-0.1</v>
      </c>
      <c r="F2809" s="207">
        <f t="shared" si="65"/>
        <v>0</v>
      </c>
      <c r="G2809" s="207">
        <f t="shared" si="62"/>
        <v>1.2047617877202647E-2</v>
      </c>
      <c r="H2809" s="207">
        <f t="shared" si="66"/>
        <v>0.19048956435661563</v>
      </c>
      <c r="I2809" s="225"/>
      <c r="J2809" s="225"/>
      <c r="K2809" s="225"/>
      <c r="L2809" s="225"/>
      <c r="M2809" s="225"/>
      <c r="N2809" s="225"/>
      <c r="O2809" s="240">
        <v>11588.2</v>
      </c>
      <c r="P2809" s="228">
        <f t="shared" si="67"/>
        <v>-0.10344649230185686</v>
      </c>
    </row>
    <row r="2810" spans="1:16" x14ac:dyDescent="0.35">
      <c r="A2810" s="204">
        <f>'[2]37 01.04.12'!A1835</f>
        <v>43733</v>
      </c>
      <c r="B2810" s="240">
        <v>16024.494742000001</v>
      </c>
      <c r="C2810" s="207">
        <f t="shared" si="63"/>
        <v>-1.28</v>
      </c>
      <c r="D2810" s="55">
        <v>63.0929</v>
      </c>
      <c r="E2810" s="207">
        <f t="shared" si="64"/>
        <v>-1.28</v>
      </c>
      <c r="F2810" s="207">
        <f t="shared" si="65"/>
        <v>0</v>
      </c>
      <c r="G2810" s="207">
        <f t="shared" si="62"/>
        <v>1.078097555254116E-2</v>
      </c>
      <c r="H2810" s="207">
        <f t="shared" si="66"/>
        <v>0.17046219072311181</v>
      </c>
      <c r="I2810" s="225"/>
      <c r="J2810" s="225"/>
      <c r="K2810" s="225"/>
      <c r="L2810" s="225"/>
      <c r="M2810" s="225"/>
      <c r="N2810" s="225"/>
      <c r="O2810" s="240">
        <v>11440.2</v>
      </c>
      <c r="P2810" s="228">
        <f t="shared" si="67"/>
        <v>-1.2771612502373104</v>
      </c>
    </row>
    <row r="2811" spans="1:16" x14ac:dyDescent="0.35">
      <c r="A2811" s="204">
        <f>'[2]37 01.04.12'!A1836</f>
        <v>43734</v>
      </c>
      <c r="B2811" s="240">
        <v>16207.960793</v>
      </c>
      <c r="C2811" s="207">
        <f t="shared" si="63"/>
        <v>1.1399999999999999</v>
      </c>
      <c r="D2811" s="55">
        <v>63.822299999999998</v>
      </c>
      <c r="E2811" s="207">
        <f t="shared" si="64"/>
        <v>1.1599999999999999</v>
      </c>
      <c r="F2811" s="207">
        <f t="shared" si="65"/>
        <v>2.0000000000000018E-2</v>
      </c>
      <c r="G2811" s="207">
        <f t="shared" si="62"/>
        <v>1.0855371865062892E-2</v>
      </c>
      <c r="H2811" s="207">
        <f t="shared" si="66"/>
        <v>0.1716384997085437</v>
      </c>
      <c r="I2811" s="225"/>
      <c r="J2811" s="225"/>
      <c r="K2811" s="225"/>
      <c r="L2811" s="225"/>
      <c r="M2811" s="225"/>
      <c r="N2811" s="225"/>
      <c r="O2811" s="240">
        <v>11571.2</v>
      </c>
      <c r="P2811" s="228">
        <f t="shared" si="67"/>
        <v>1.1450848761385291</v>
      </c>
    </row>
    <row r="2812" spans="1:16" x14ac:dyDescent="0.35">
      <c r="A2812" s="204">
        <f>'[2]37 01.04.12'!A1837</f>
        <v>43735</v>
      </c>
      <c r="B2812" s="240">
        <v>16125.6546</v>
      </c>
      <c r="C2812" s="207">
        <f t="shared" si="63"/>
        <v>-0.51</v>
      </c>
      <c r="D2812" s="55">
        <v>63.513399999999997</v>
      </c>
      <c r="E2812" s="207">
        <f t="shared" si="64"/>
        <v>-0.48</v>
      </c>
      <c r="F2812" s="207">
        <f t="shared" si="65"/>
        <v>3.0000000000000027E-2</v>
      </c>
      <c r="G2812" s="207">
        <f t="shared" si="62"/>
        <v>1.1074685510331205E-2</v>
      </c>
      <c r="H2812" s="207">
        <f t="shared" si="66"/>
        <v>0.17510615291355408</v>
      </c>
      <c r="I2812" s="225"/>
      <c r="J2812" s="225"/>
      <c r="K2812" s="225"/>
      <c r="L2812" s="225"/>
      <c r="M2812" s="225"/>
      <c r="N2812" s="225"/>
      <c r="O2812" s="240">
        <v>11512.4</v>
      </c>
      <c r="P2812" s="228">
        <f t="shared" si="67"/>
        <v>-0.50815818584071737</v>
      </c>
    </row>
    <row r="2813" spans="1:16" x14ac:dyDescent="0.35">
      <c r="A2813" s="204">
        <f>'[2]37 01.04.12'!A1838</f>
        <v>43738</v>
      </c>
      <c r="B2813" s="240">
        <v>16072.49735</v>
      </c>
      <c r="C2813" s="207">
        <f t="shared" si="63"/>
        <v>-0.33</v>
      </c>
      <c r="D2813" s="55">
        <v>63.312199999999997</v>
      </c>
      <c r="E2813" s="207">
        <f t="shared" si="64"/>
        <v>-0.32</v>
      </c>
      <c r="F2813" s="207">
        <f t="shared" si="65"/>
        <v>1.0000000000000009E-2</v>
      </c>
      <c r="G2813" s="207">
        <f t="shared" si="62"/>
        <v>1.1110306789560546E-2</v>
      </c>
      <c r="H2813" s="207">
        <f t="shared" si="66"/>
        <v>0.17566937479122191</v>
      </c>
      <c r="I2813" s="225"/>
      <c r="J2813" s="225"/>
      <c r="K2813" s="225"/>
      <c r="L2813" s="225"/>
      <c r="M2813" s="225"/>
      <c r="N2813" s="225"/>
      <c r="O2813" s="240">
        <v>11474.45</v>
      </c>
      <c r="P2813" s="228">
        <f t="shared" si="67"/>
        <v>-0.32964455717312557</v>
      </c>
    </row>
    <row r="2814" spans="1:16" x14ac:dyDescent="0.35">
      <c r="A2814" s="204">
        <f>'[2]37 01.04.12'!A1839</f>
        <v>43739</v>
      </c>
      <c r="B2814" s="240">
        <v>15912.031089</v>
      </c>
      <c r="C2814" s="207">
        <f t="shared" si="63"/>
        <v>-1</v>
      </c>
      <c r="D2814" s="55">
        <v>62.688899999999997</v>
      </c>
      <c r="E2814" s="207">
        <f t="shared" si="64"/>
        <v>-0.98</v>
      </c>
      <c r="F2814" s="207">
        <f t="shared" si="65"/>
        <v>2.0000000000000018E-2</v>
      </c>
      <c r="G2814" s="207">
        <f t="shared" si="62"/>
        <v>1.1181788211863788E-2</v>
      </c>
      <c r="H2814" s="207">
        <f t="shared" si="66"/>
        <v>0.17679959531555492</v>
      </c>
      <c r="I2814" s="225"/>
      <c r="J2814" s="225"/>
      <c r="K2814" s="225"/>
      <c r="L2814" s="225"/>
      <c r="M2814" s="225"/>
      <c r="N2814" s="225"/>
      <c r="O2814" s="240">
        <v>11359.9</v>
      </c>
      <c r="P2814" s="228">
        <f t="shared" si="67"/>
        <v>-0.99830492964805351</v>
      </c>
    </row>
    <row r="2815" spans="1:16" x14ac:dyDescent="0.35">
      <c r="A2815" s="204">
        <f>'[2]37 01.04.12'!A1840</f>
        <v>43741</v>
      </c>
      <c r="B2815" s="240">
        <v>15847.696109</v>
      </c>
      <c r="C2815" s="207">
        <f t="shared" si="63"/>
        <v>-0.4</v>
      </c>
      <c r="D2815" s="55">
        <v>62.430500000000002</v>
      </c>
      <c r="E2815" s="207">
        <f t="shared" si="64"/>
        <v>-0.41</v>
      </c>
      <c r="F2815" s="207">
        <f t="shared" si="65"/>
        <v>-9.9999999999999534E-3</v>
      </c>
      <c r="G2815" s="207">
        <f t="shared" si="62"/>
        <v>1.1182657116444264E-2</v>
      </c>
      <c r="H2815" s="207">
        <f t="shared" si="66"/>
        <v>0.17681333390327322</v>
      </c>
      <c r="I2815" s="225"/>
      <c r="J2815" s="225"/>
      <c r="K2815" s="225"/>
      <c r="L2815" s="225"/>
      <c r="M2815" s="225"/>
      <c r="N2815" s="225"/>
      <c r="O2815" s="240">
        <v>11314</v>
      </c>
      <c r="P2815" s="228">
        <f t="shared" si="67"/>
        <v>-0.40405285257792445</v>
      </c>
    </row>
    <row r="2816" spans="1:16" x14ac:dyDescent="0.35">
      <c r="A2816" s="204">
        <f>'[2]37 01.04.12'!A1841</f>
        <v>43742</v>
      </c>
      <c r="B2816" s="240">
        <v>15652.702148</v>
      </c>
      <c r="C2816" s="207">
        <f t="shared" si="63"/>
        <v>-1.23</v>
      </c>
      <c r="D2816" s="55">
        <v>61.663600000000002</v>
      </c>
      <c r="E2816" s="207">
        <f t="shared" si="64"/>
        <v>-1.23</v>
      </c>
      <c r="F2816" s="207">
        <f t="shared" si="65"/>
        <v>0</v>
      </c>
      <c r="G2816" s="207">
        <f t="shared" si="62"/>
        <v>1.1182657116444264E-2</v>
      </c>
      <c r="H2816" s="207">
        <f t="shared" si="66"/>
        <v>0.17681333390327322</v>
      </c>
      <c r="I2816" s="225"/>
      <c r="J2816" s="225"/>
      <c r="K2816" s="225"/>
      <c r="L2816" s="225"/>
      <c r="M2816" s="225"/>
      <c r="N2816" s="225"/>
      <c r="O2816" s="240">
        <v>11174.75</v>
      </c>
      <c r="P2816" s="228">
        <f t="shared" si="67"/>
        <v>-1.2307760296977197</v>
      </c>
    </row>
    <row r="2817" spans="1:16" x14ac:dyDescent="0.35">
      <c r="A2817" s="204">
        <f>'[2]37 01.04.12'!A1842</f>
        <v>43745</v>
      </c>
      <c r="B2817" s="240">
        <v>15584.935407999999</v>
      </c>
      <c r="C2817" s="207">
        <f t="shared" si="63"/>
        <v>-0.43</v>
      </c>
      <c r="D2817" s="55">
        <v>61.391300000000001</v>
      </c>
      <c r="E2817" s="207">
        <f t="shared" si="64"/>
        <v>-0.44</v>
      </c>
      <c r="F2817" s="207">
        <f t="shared" si="65"/>
        <v>-1.0000000000000009E-2</v>
      </c>
      <c r="G2817" s="207">
        <f t="shared" si="62"/>
        <v>1.1182657116444266E-2</v>
      </c>
      <c r="H2817" s="207">
        <f t="shared" si="66"/>
        <v>0.17681333390327325</v>
      </c>
      <c r="I2817" s="225"/>
      <c r="J2817" s="225"/>
      <c r="K2817" s="225"/>
      <c r="L2817" s="225"/>
      <c r="M2817" s="225"/>
      <c r="N2817" s="225"/>
      <c r="O2817" s="240">
        <v>11126.4</v>
      </c>
      <c r="P2817" s="228">
        <f t="shared" si="67"/>
        <v>-0.43267187185395972</v>
      </c>
    </row>
    <row r="2818" spans="1:16" x14ac:dyDescent="0.35">
      <c r="A2818" s="204">
        <f>'[2]37 01.04.12'!A1843</f>
        <v>43747</v>
      </c>
      <c r="B2818" s="240">
        <v>15846.771634999999</v>
      </c>
      <c r="C2818" s="207">
        <f t="shared" si="63"/>
        <v>1.68</v>
      </c>
      <c r="D2818" s="55">
        <v>62.413800000000002</v>
      </c>
      <c r="E2818" s="207">
        <f t="shared" si="64"/>
        <v>1.67</v>
      </c>
      <c r="F2818" s="207">
        <f t="shared" si="65"/>
        <v>-1.0000000000000009E-2</v>
      </c>
      <c r="G2818" s="207">
        <f t="shared" si="62"/>
        <v>1.0818312505996179E-2</v>
      </c>
      <c r="H2818" s="207">
        <f t="shared" si="66"/>
        <v>0.17105253979215956</v>
      </c>
      <c r="I2818" s="225"/>
      <c r="J2818" s="225"/>
      <c r="K2818" s="225"/>
      <c r="L2818" s="225"/>
      <c r="M2818" s="225"/>
      <c r="N2818" s="225"/>
      <c r="O2818" s="240">
        <v>11313.3</v>
      </c>
      <c r="P2818" s="228">
        <f t="shared" si="67"/>
        <v>1.6797886108714375</v>
      </c>
    </row>
    <row r="2819" spans="1:16" x14ac:dyDescent="0.35">
      <c r="A2819" s="204">
        <f>'[2]37 01.04.12'!A1844</f>
        <v>43748</v>
      </c>
      <c r="B2819" s="240">
        <v>15736.437072999999</v>
      </c>
      <c r="C2819" s="207">
        <f t="shared" si="63"/>
        <v>-0.7</v>
      </c>
      <c r="D2819" s="55">
        <v>61.981299999999997</v>
      </c>
      <c r="E2819" s="207">
        <f t="shared" si="64"/>
        <v>-0.69</v>
      </c>
      <c r="F2819" s="207">
        <f t="shared" si="65"/>
        <v>1.0000000000000009E-2</v>
      </c>
      <c r="G2819" s="207">
        <f t="shared" si="62"/>
        <v>1.0817414335616794E-2</v>
      </c>
      <c r="H2819" s="207">
        <f t="shared" si="66"/>
        <v>0.1710383384715308</v>
      </c>
      <c r="I2819" s="225"/>
      <c r="J2819" s="225"/>
      <c r="K2819" s="225"/>
      <c r="L2819" s="225"/>
      <c r="M2819" s="225"/>
      <c r="N2819" s="225"/>
      <c r="O2819" s="240">
        <v>11234.55</v>
      </c>
      <c r="P2819" s="228">
        <f t="shared" si="67"/>
        <v>-0.69608337089973749</v>
      </c>
    </row>
    <row r="2820" spans="1:16" x14ac:dyDescent="0.35">
      <c r="A2820" s="204">
        <f>'[2]37 01.04.12'!A1845</f>
        <v>43749</v>
      </c>
      <c r="B2820" s="240">
        <v>15835.173688999999</v>
      </c>
      <c r="C2820" s="207">
        <f t="shared" si="63"/>
        <v>0.63</v>
      </c>
      <c r="D2820" s="55">
        <v>62.367400000000004</v>
      </c>
      <c r="E2820" s="207">
        <f t="shared" si="64"/>
        <v>0.62</v>
      </c>
      <c r="F2820" s="207">
        <f t="shared" si="65"/>
        <v>-1.0000000000000009E-2</v>
      </c>
      <c r="G2820" s="207">
        <f t="shared" si="62"/>
        <v>1.0589105807787755E-2</v>
      </c>
      <c r="H2820" s="207">
        <f t="shared" si="66"/>
        <v>0.16742846368563227</v>
      </c>
      <c r="I2820" s="225"/>
      <c r="J2820" s="225"/>
      <c r="K2820" s="225"/>
      <c r="L2820" s="225"/>
      <c r="M2820" s="225"/>
      <c r="N2820" s="225"/>
      <c r="O2820" s="240">
        <v>11305.05</v>
      </c>
      <c r="P2820" s="228">
        <f t="shared" si="67"/>
        <v>0.62752847243547805</v>
      </c>
    </row>
    <row r="2821" spans="1:16" x14ac:dyDescent="0.35">
      <c r="A2821" s="204">
        <f>'[2]37 01.04.12'!A1846</f>
        <v>43752</v>
      </c>
      <c r="B2821" s="240">
        <v>15885.739611000001</v>
      </c>
      <c r="C2821" s="207">
        <f t="shared" si="63"/>
        <v>0.32</v>
      </c>
      <c r="D2821" s="55">
        <v>62.559600000000003</v>
      </c>
      <c r="E2821" s="207">
        <f t="shared" si="64"/>
        <v>0.31</v>
      </c>
      <c r="F2821" s="207">
        <f t="shared" si="65"/>
        <v>-1.0000000000000009E-2</v>
      </c>
      <c r="G2821" s="207">
        <f t="shared" si="62"/>
        <v>1.0552645951233973E-2</v>
      </c>
      <c r="H2821" s="207">
        <f t="shared" si="66"/>
        <v>0.16685198273626745</v>
      </c>
      <c r="I2821" s="225"/>
      <c r="J2821" s="225"/>
      <c r="K2821" s="225"/>
      <c r="L2821" s="225"/>
      <c r="M2821" s="225"/>
      <c r="N2821" s="225"/>
      <c r="O2821" s="240">
        <v>11341.15</v>
      </c>
      <c r="P2821" s="228">
        <f t="shared" si="67"/>
        <v>0.31932631876904893</v>
      </c>
    </row>
    <row r="2822" spans="1:16" x14ac:dyDescent="0.35">
      <c r="A2822" s="204">
        <f>'[2]37 01.04.12'!A1847</f>
        <v>43753</v>
      </c>
      <c r="B2822" s="240">
        <v>16007.826197</v>
      </c>
      <c r="C2822" s="207">
        <f t="shared" si="63"/>
        <v>0.77</v>
      </c>
      <c r="D2822" s="55">
        <v>63.036799999999999</v>
      </c>
      <c r="E2822" s="207">
        <f t="shared" si="64"/>
        <v>0.76</v>
      </c>
      <c r="F2822" s="207">
        <f t="shared" si="65"/>
        <v>-1.0000000000000009E-2</v>
      </c>
      <c r="G2822" s="207">
        <f t="shared" si="62"/>
        <v>1.0438780129251861E-2</v>
      </c>
      <c r="H2822" s="207">
        <f t="shared" si="66"/>
        <v>0.16505160601071373</v>
      </c>
      <c r="I2822" s="225"/>
      <c r="J2822" s="225"/>
      <c r="K2822" s="225"/>
      <c r="L2822" s="225"/>
      <c r="M2822" s="225"/>
      <c r="N2822" s="225"/>
      <c r="O2822" s="54">
        <v>11428.3</v>
      </c>
      <c r="P2822" s="228">
        <f t="shared" si="67"/>
        <v>0.76844059023996369</v>
      </c>
    </row>
    <row r="2823" spans="1:16" x14ac:dyDescent="0.35">
      <c r="A2823" s="204">
        <f>'[2]37 01.04.12'!A1848</f>
        <v>43754</v>
      </c>
      <c r="B2823" s="240">
        <v>16057.845839</v>
      </c>
      <c r="C2823" s="207">
        <f t="shared" si="63"/>
        <v>0.31</v>
      </c>
      <c r="D2823" s="55">
        <v>63.229599999999998</v>
      </c>
      <c r="E2823" s="207">
        <f t="shared" si="64"/>
        <v>0.31</v>
      </c>
      <c r="F2823" s="207">
        <f t="shared" si="65"/>
        <v>0</v>
      </c>
      <c r="G2823" s="207">
        <f t="shared" si="62"/>
        <v>1.0438469862190929E-2</v>
      </c>
      <c r="H2823" s="207">
        <f t="shared" si="66"/>
        <v>0.16504670025773638</v>
      </c>
      <c r="I2823" s="225"/>
      <c r="J2823" s="225"/>
      <c r="K2823" s="225"/>
      <c r="L2823" s="225"/>
      <c r="M2823" s="225"/>
      <c r="N2823" s="225"/>
      <c r="O2823" s="240">
        <v>11464</v>
      </c>
      <c r="P2823" s="228">
        <f t="shared" si="67"/>
        <v>0.31238241908245962</v>
      </c>
    </row>
    <row r="2824" spans="1:16" x14ac:dyDescent="0.35">
      <c r="A2824" s="204">
        <f>'[2]37 01.04.12'!A1849</f>
        <v>43755</v>
      </c>
      <c r="B2824" s="240">
        <v>16245.310428999999</v>
      </c>
      <c r="C2824" s="207">
        <f t="shared" si="63"/>
        <v>1.17</v>
      </c>
      <c r="D2824" s="55">
        <v>63.9587</v>
      </c>
      <c r="E2824" s="207">
        <f t="shared" si="64"/>
        <v>1.1499999999999999</v>
      </c>
      <c r="F2824" s="207">
        <f t="shared" si="65"/>
        <v>-2.0000000000000018E-2</v>
      </c>
      <c r="G2824" s="207">
        <f t="shared" si="62"/>
        <v>1.0477336598571543E-2</v>
      </c>
      <c r="H2824" s="207">
        <f t="shared" si="66"/>
        <v>0.16566123731863672</v>
      </c>
      <c r="I2824" s="225"/>
      <c r="J2824" s="225"/>
      <c r="K2824" s="225"/>
      <c r="L2824" s="225"/>
      <c r="M2824" s="225"/>
      <c r="N2824" s="225"/>
      <c r="O2824" s="240">
        <v>11586.35</v>
      </c>
      <c r="P2824" s="228">
        <f t="shared" si="67"/>
        <v>1.0672540125610639</v>
      </c>
    </row>
    <row r="2825" spans="1:16" x14ac:dyDescent="0.35">
      <c r="A2825" s="204">
        <f>'[2]37 01.04.12'!A1850</f>
        <v>43756</v>
      </c>
      <c r="B2825" s="240">
        <v>16351.155355999999</v>
      </c>
      <c r="C2825" s="207">
        <f t="shared" si="63"/>
        <v>0.65</v>
      </c>
      <c r="D2825" s="55">
        <v>64.370900000000006</v>
      </c>
      <c r="E2825" s="207">
        <f t="shared" si="64"/>
        <v>0.64</v>
      </c>
      <c r="F2825" s="207">
        <f t="shared" si="65"/>
        <v>-1.0000000000000009E-2</v>
      </c>
      <c r="G2825" s="207">
        <f t="shared" si="62"/>
        <v>1.0477336598571543E-2</v>
      </c>
      <c r="H2825" s="207">
        <f t="shared" si="66"/>
        <v>0.16566123731863672</v>
      </c>
      <c r="I2825" s="225"/>
      <c r="J2825" s="225"/>
      <c r="K2825" s="225"/>
      <c r="L2825" s="225"/>
      <c r="M2825" s="225"/>
      <c r="N2825" s="225"/>
      <c r="O2825" s="240">
        <v>11661.85</v>
      </c>
      <c r="P2825" s="228">
        <f t="shared" si="67"/>
        <v>0.65162885636977996</v>
      </c>
    </row>
    <row r="2826" spans="1:16" x14ac:dyDescent="0.35">
      <c r="A2826" s="204">
        <f>'[2]37 01.04.12'!A1851</f>
        <v>43760</v>
      </c>
      <c r="B2826" s="240">
        <v>16248.11464</v>
      </c>
      <c r="C2826" s="207">
        <f t="shared" si="63"/>
        <v>-0.63</v>
      </c>
      <c r="D2826" s="55">
        <v>63.959000000000003</v>
      </c>
      <c r="E2826" s="207">
        <f t="shared" si="64"/>
        <v>-0.64</v>
      </c>
      <c r="F2826" s="207">
        <f t="shared" si="65"/>
        <v>-1.0000000000000009E-2</v>
      </c>
      <c r="G2826" s="207">
        <f t="shared" si="62"/>
        <v>1.0438935259324156E-2</v>
      </c>
      <c r="H2826" s="207">
        <f t="shared" si="66"/>
        <v>0.16505405883252391</v>
      </c>
      <c r="I2826" s="225"/>
      <c r="J2826" s="225"/>
      <c r="K2826" s="225"/>
      <c r="L2826" s="225"/>
      <c r="M2826" s="225"/>
      <c r="N2826" s="225"/>
      <c r="O2826" s="240">
        <v>11588.35</v>
      </c>
      <c r="P2826" s="228">
        <f t="shared" si="67"/>
        <v>-0.63026020742849553</v>
      </c>
    </row>
    <row r="2827" spans="1:16" x14ac:dyDescent="0.35">
      <c r="A2827" s="204">
        <f>'[2]37 01.04.12'!A1852</f>
        <v>43761</v>
      </c>
      <c r="B2827" s="240">
        <v>16282.841441</v>
      </c>
      <c r="C2827" s="207">
        <f t="shared" si="63"/>
        <v>0.21</v>
      </c>
      <c r="D2827" s="55">
        <v>64.094399999999993</v>
      </c>
      <c r="E2827" s="207">
        <f t="shared" si="64"/>
        <v>0.21</v>
      </c>
      <c r="F2827" s="207">
        <f t="shared" si="65"/>
        <v>0</v>
      </c>
      <c r="G2827" s="207">
        <f t="shared" si="62"/>
        <v>1.0400080719588681E-2</v>
      </c>
      <c r="H2827" s="207">
        <f t="shared" si="66"/>
        <v>0.16443971461751583</v>
      </c>
      <c r="I2827" s="225"/>
      <c r="J2827" s="225"/>
      <c r="K2827" s="225"/>
      <c r="L2827" s="225"/>
      <c r="M2827" s="225"/>
      <c r="N2827" s="225"/>
      <c r="O2827" s="240">
        <v>11604.1</v>
      </c>
      <c r="P2827" s="228">
        <f t="shared" si="67"/>
        <v>0.1359123602583629</v>
      </c>
    </row>
    <row r="2828" spans="1:16" x14ac:dyDescent="0.35">
      <c r="A2828" s="204">
        <f>'[2]37 01.04.12'!A1853</f>
        <v>43762</v>
      </c>
      <c r="B2828" s="240">
        <v>16252.630655999999</v>
      </c>
      <c r="C2828" s="207">
        <f t="shared" si="63"/>
        <v>-0.19</v>
      </c>
      <c r="D2828" s="55">
        <v>63.976199999999999</v>
      </c>
      <c r="E2828" s="207">
        <f t="shared" si="64"/>
        <v>-0.18</v>
      </c>
      <c r="F2828" s="207">
        <f t="shared" si="65"/>
        <v>1.0000000000000009E-2</v>
      </c>
      <c r="G2828" s="207">
        <f t="shared" si="62"/>
        <v>1.0438469862190927E-2</v>
      </c>
      <c r="H2828" s="207">
        <f t="shared" si="66"/>
        <v>0.16504670025773635</v>
      </c>
      <c r="I2828" s="225"/>
      <c r="J2828" s="225"/>
      <c r="K2828" s="225"/>
      <c r="L2828" s="225"/>
      <c r="M2828" s="225"/>
      <c r="N2828" s="225"/>
      <c r="O2828" s="240">
        <v>11582.6</v>
      </c>
      <c r="P2828" s="228">
        <f t="shared" si="67"/>
        <v>-0.18527934092260495</v>
      </c>
    </row>
    <row r="2829" spans="1:16" x14ac:dyDescent="0.35">
      <c r="A2829" s="204">
        <f>'[2]37 01.04.12'!A1854</f>
        <v>43763</v>
      </c>
      <c r="B2829" s="240">
        <v>16254.454809000001</v>
      </c>
      <c r="C2829" s="207">
        <f t="shared" si="63"/>
        <v>0.01</v>
      </c>
      <c r="D2829" s="55">
        <v>63.982100000000003</v>
      </c>
      <c r="E2829" s="207">
        <f t="shared" si="64"/>
        <v>0.01</v>
      </c>
      <c r="F2829" s="207">
        <f t="shared" si="65"/>
        <v>0</v>
      </c>
      <c r="G2829" s="207">
        <f t="shared" si="62"/>
        <v>1.0438004444307133E-2</v>
      </c>
      <c r="H2829" s="207">
        <f t="shared" si="66"/>
        <v>0.16503934135485354</v>
      </c>
      <c r="I2829" s="225"/>
      <c r="J2829" s="225"/>
      <c r="K2829" s="225"/>
      <c r="L2829" s="225"/>
      <c r="M2829" s="225"/>
      <c r="N2829" s="225"/>
      <c r="O2829" s="240">
        <v>11583.9</v>
      </c>
      <c r="P2829" s="228">
        <f t="shared" si="67"/>
        <v>1.1223732149942779E-2</v>
      </c>
    </row>
    <row r="2830" spans="1:16" x14ac:dyDescent="0.35">
      <c r="A2830" s="204">
        <f>'[2]37 01.04.12'!A1855</f>
        <v>43767</v>
      </c>
      <c r="B2830" s="240">
        <v>16539.233204</v>
      </c>
      <c r="C2830" s="207">
        <f t="shared" si="63"/>
        <v>1.75</v>
      </c>
      <c r="D2830" s="55">
        <v>65.087500000000006</v>
      </c>
      <c r="E2830" s="207">
        <f t="shared" si="64"/>
        <v>1.73</v>
      </c>
      <c r="F2830" s="207">
        <f t="shared" si="65"/>
        <v>-2.0000000000000018E-2</v>
      </c>
      <c r="G2830" s="207">
        <f t="shared" si="62"/>
        <v>1.0477336598571543E-2</v>
      </c>
      <c r="H2830" s="207">
        <f t="shared" si="66"/>
        <v>0.16566123731863672</v>
      </c>
      <c r="I2830" s="225"/>
      <c r="J2830" s="225"/>
      <c r="K2830" s="225"/>
      <c r="L2830" s="225"/>
      <c r="M2830" s="225"/>
      <c r="N2830" s="225"/>
      <c r="O2830" s="240">
        <v>11786.85</v>
      </c>
      <c r="P2830" s="228">
        <f t="shared" si="67"/>
        <v>1.7520006215523334</v>
      </c>
    </row>
    <row r="2831" spans="1:16" x14ac:dyDescent="0.35">
      <c r="A2831" s="204">
        <f>'[2]37 01.04.12'!A1856</f>
        <v>43768</v>
      </c>
      <c r="B2831" s="240">
        <v>16620.066393000001</v>
      </c>
      <c r="C2831" s="207">
        <f t="shared" si="63"/>
        <v>0.49</v>
      </c>
      <c r="D2831" s="55">
        <v>65.405600000000007</v>
      </c>
      <c r="E2831" s="207">
        <f t="shared" si="64"/>
        <v>0.49</v>
      </c>
      <c r="F2831" s="207">
        <f t="shared" si="65"/>
        <v>0</v>
      </c>
      <c r="G2831" s="207">
        <f t="shared" si="62"/>
        <v>1.0438935259324158E-2</v>
      </c>
      <c r="H2831" s="207">
        <f t="shared" si="66"/>
        <v>0.16505405883252394</v>
      </c>
      <c r="I2831" s="225"/>
      <c r="J2831" s="225"/>
      <c r="K2831" s="225"/>
      <c r="L2831" s="225"/>
      <c r="M2831" s="225"/>
      <c r="N2831" s="225"/>
      <c r="O2831" s="240">
        <v>11844.1</v>
      </c>
      <c r="P2831" s="228">
        <f t="shared" si="67"/>
        <v>0.48571077090147063</v>
      </c>
    </row>
    <row r="2832" spans="1:16" x14ac:dyDescent="0.35">
      <c r="A2832" s="204">
        <f>'[2]37 01.04.12'!A1857</f>
        <v>43769</v>
      </c>
      <c r="B2832" s="240">
        <v>16667.290056000002</v>
      </c>
      <c r="C2832" s="207">
        <f t="shared" si="63"/>
        <v>0.28000000000000003</v>
      </c>
      <c r="D2832" s="55">
        <v>65.582899999999995</v>
      </c>
      <c r="E2832" s="207">
        <f t="shared" si="64"/>
        <v>0.27</v>
      </c>
      <c r="F2832" s="207">
        <f t="shared" si="65"/>
        <v>-1.0000000000000009E-2</v>
      </c>
      <c r="G2832" s="207">
        <f t="shared" si="62"/>
        <v>1.0438935259324158E-2</v>
      </c>
      <c r="H2832" s="207">
        <f t="shared" si="66"/>
        <v>0.16505405883252394</v>
      </c>
      <c r="I2832" s="225"/>
      <c r="J2832" s="225"/>
      <c r="K2832" s="225"/>
      <c r="L2832" s="225"/>
      <c r="M2832" s="225"/>
      <c r="N2832" s="225"/>
      <c r="O2832" s="240">
        <v>11877.45</v>
      </c>
      <c r="P2832" s="228">
        <f t="shared" si="67"/>
        <v>0.28157479251273093</v>
      </c>
    </row>
    <row r="2833" spans="1:16" x14ac:dyDescent="0.35">
      <c r="A2833" s="204">
        <f>'[2]37 01.04.12'!A1858</f>
        <v>43770</v>
      </c>
      <c r="B2833" s="240">
        <v>16685.729016000001</v>
      </c>
      <c r="C2833" s="207">
        <f t="shared" si="63"/>
        <v>0.11</v>
      </c>
      <c r="D2833" s="55">
        <v>65.653599999999997</v>
      </c>
      <c r="E2833" s="207">
        <f t="shared" si="64"/>
        <v>0.11</v>
      </c>
      <c r="F2833" s="207">
        <f t="shared" si="65"/>
        <v>0</v>
      </c>
      <c r="G2833" s="207">
        <f t="shared" si="62"/>
        <v>1.0438935259324158E-2</v>
      </c>
      <c r="H2833" s="207">
        <f t="shared" si="66"/>
        <v>0.16505405883252394</v>
      </c>
      <c r="I2833" s="225"/>
      <c r="J2833" s="225"/>
      <c r="K2833" s="225"/>
      <c r="L2833" s="225"/>
      <c r="M2833" s="225"/>
      <c r="N2833" s="225"/>
      <c r="O2833" s="240">
        <v>11890.6</v>
      </c>
      <c r="P2833" s="228">
        <f t="shared" si="67"/>
        <v>0.11071400005893213</v>
      </c>
    </row>
    <row r="2834" spans="1:16" x14ac:dyDescent="0.35">
      <c r="A2834" s="204">
        <f>'[2]37 01.04.12'!A1859</f>
        <v>43773</v>
      </c>
      <c r="B2834" s="240">
        <v>16756.874774</v>
      </c>
      <c r="C2834" s="207">
        <f t="shared" si="63"/>
        <v>0.43</v>
      </c>
      <c r="D2834" s="55">
        <v>65.928200000000004</v>
      </c>
      <c r="E2834" s="207">
        <f t="shared" si="64"/>
        <v>0.42</v>
      </c>
      <c r="F2834" s="207">
        <f t="shared" si="65"/>
        <v>-1.0000000000000009E-2</v>
      </c>
      <c r="G2834" s="207">
        <f t="shared" si="62"/>
        <v>1.0438935259324158E-2</v>
      </c>
      <c r="H2834" s="207">
        <f t="shared" si="66"/>
        <v>0.16505405883252394</v>
      </c>
      <c r="I2834" s="225"/>
      <c r="J2834" s="225"/>
      <c r="K2834" s="225"/>
      <c r="L2834" s="225"/>
      <c r="M2834" s="225"/>
      <c r="N2834" s="225"/>
      <c r="O2834" s="240">
        <v>11941.3</v>
      </c>
      <c r="P2834" s="228">
        <f t="shared" si="67"/>
        <v>0.42638723024909519</v>
      </c>
    </row>
    <row r="2835" spans="1:16" x14ac:dyDescent="0.35">
      <c r="A2835" s="204">
        <f>'[2]37 01.04.12'!A1860</f>
        <v>43774</v>
      </c>
      <c r="B2835" s="240">
        <v>16723.055982000002</v>
      </c>
      <c r="C2835" s="207">
        <f t="shared" si="63"/>
        <v>-0.2</v>
      </c>
      <c r="D2835" s="55">
        <v>65.798400000000001</v>
      </c>
      <c r="E2835" s="207">
        <f t="shared" si="64"/>
        <v>-0.2</v>
      </c>
      <c r="F2835" s="207">
        <f t="shared" si="65"/>
        <v>0</v>
      </c>
      <c r="G2835" s="207">
        <f t="shared" si="62"/>
        <v>1.0400080719588685E-2</v>
      </c>
      <c r="H2835" s="207">
        <f t="shared" si="66"/>
        <v>0.16443971461751589</v>
      </c>
      <c r="I2835" s="225"/>
      <c r="J2835" s="225"/>
      <c r="K2835" s="225"/>
      <c r="L2835" s="225"/>
      <c r="M2835" s="225"/>
      <c r="N2835" s="225"/>
      <c r="O2835" s="240">
        <v>11917.2</v>
      </c>
      <c r="P2835" s="228">
        <f t="shared" si="67"/>
        <v>-0.20182057229948622</v>
      </c>
    </row>
    <row r="2836" spans="1:16" x14ac:dyDescent="0.35">
      <c r="A2836" s="204">
        <f>'[2]37 01.04.12'!A1861</f>
        <v>43775</v>
      </c>
      <c r="B2836" s="240">
        <v>16791.605692000001</v>
      </c>
      <c r="C2836" s="207">
        <f t="shared" si="63"/>
        <v>0.41</v>
      </c>
      <c r="D2836" s="55">
        <v>66.068399999999997</v>
      </c>
      <c r="E2836" s="207">
        <f t="shared" si="64"/>
        <v>0.41</v>
      </c>
      <c r="F2836" s="207">
        <f t="shared" si="65"/>
        <v>0</v>
      </c>
      <c r="G2836" s="207">
        <f t="shared" si="62"/>
        <v>1.0400080719588685E-2</v>
      </c>
      <c r="H2836" s="207">
        <f t="shared" si="66"/>
        <v>0.16443971461751589</v>
      </c>
      <c r="I2836" s="225"/>
      <c r="J2836" s="225"/>
      <c r="K2836" s="225"/>
      <c r="L2836" s="225"/>
      <c r="M2836" s="225"/>
      <c r="N2836" s="225"/>
      <c r="O2836" s="240">
        <v>11966.05</v>
      </c>
      <c r="P2836" s="228">
        <f t="shared" si="67"/>
        <v>0.4099117242305117</v>
      </c>
    </row>
    <row r="2837" spans="1:16" x14ac:dyDescent="0.35">
      <c r="A2837" s="204">
        <f>'[2]37 01.04.12'!A1862</f>
        <v>43776</v>
      </c>
      <c r="B2837" s="240">
        <v>16856.170117000001</v>
      </c>
      <c r="C2837" s="207">
        <f t="shared" si="63"/>
        <v>0.38</v>
      </c>
      <c r="D2837" s="55">
        <v>66.320700000000002</v>
      </c>
      <c r="E2837" s="207">
        <f t="shared" si="64"/>
        <v>0.38</v>
      </c>
      <c r="F2837" s="207">
        <f t="shared" si="65"/>
        <v>0</v>
      </c>
      <c r="G2837" s="207">
        <f t="shared" si="62"/>
        <v>1.0283108680513428E-2</v>
      </c>
      <c r="H2837" s="207">
        <f t="shared" si="66"/>
        <v>0.16259022428735576</v>
      </c>
      <c r="I2837" s="225"/>
      <c r="J2837" s="225"/>
      <c r="K2837" s="225"/>
      <c r="L2837" s="225"/>
      <c r="M2837" s="225"/>
      <c r="N2837" s="225"/>
      <c r="O2837" s="240">
        <v>12012.05</v>
      </c>
      <c r="P2837" s="228">
        <f t="shared" si="67"/>
        <v>0.38442092419804363</v>
      </c>
    </row>
    <row r="2838" spans="1:16" x14ac:dyDescent="0.35">
      <c r="A2838" s="204">
        <f>'[2]37 01.04.12'!A1863</f>
        <v>43777</v>
      </c>
      <c r="B2838" s="240">
        <v>16710.370427999998</v>
      </c>
      <c r="C2838" s="207">
        <f t="shared" si="63"/>
        <v>-0.86</v>
      </c>
      <c r="D2838" s="55">
        <v>65.7453</v>
      </c>
      <c r="E2838" s="207">
        <f t="shared" si="64"/>
        <v>-0.87</v>
      </c>
      <c r="F2838" s="207">
        <f t="shared" si="65"/>
        <v>-1.0000000000000009E-2</v>
      </c>
      <c r="G2838" s="207">
        <f t="shared" si="62"/>
        <v>1.0283108680513426E-2</v>
      </c>
      <c r="H2838" s="207">
        <f t="shared" si="66"/>
        <v>0.16259022428735573</v>
      </c>
      <c r="I2838" s="225"/>
      <c r="J2838" s="225"/>
      <c r="K2838" s="225"/>
      <c r="L2838" s="225"/>
      <c r="M2838" s="225"/>
      <c r="N2838" s="225"/>
      <c r="O2838" s="240">
        <v>11908.15</v>
      </c>
      <c r="P2838" s="228">
        <f t="shared" si="67"/>
        <v>-0.86496476454892923</v>
      </c>
    </row>
    <row r="2839" spans="1:16" x14ac:dyDescent="0.35">
      <c r="A2839" s="204">
        <f>'[2]37 01.04.12'!A1864</f>
        <v>43780</v>
      </c>
      <c r="B2839" s="240">
        <v>16717.751625000001</v>
      </c>
      <c r="C2839" s="207">
        <f t="shared" si="63"/>
        <v>0.04</v>
      </c>
      <c r="D2839" s="55">
        <v>65.768000000000001</v>
      </c>
      <c r="E2839" s="207">
        <f t="shared" si="64"/>
        <v>0.03</v>
      </c>
      <c r="F2839" s="207">
        <f t="shared" si="65"/>
        <v>-1.0000000000000002E-2</v>
      </c>
      <c r="G2839" s="207">
        <f t="shared" si="62"/>
        <v>9.880914195824788E-3</v>
      </c>
      <c r="H2839" s="207">
        <f t="shared" si="66"/>
        <v>0.15623097111748666</v>
      </c>
      <c r="I2839" s="225"/>
      <c r="J2839" s="225"/>
      <c r="K2839" s="225"/>
      <c r="L2839" s="225"/>
      <c r="M2839" s="225"/>
      <c r="N2839" s="225"/>
      <c r="O2839" s="240">
        <v>11913.45</v>
      </c>
      <c r="P2839" s="228">
        <f t="shared" si="67"/>
        <v>4.4507333212976757E-2</v>
      </c>
    </row>
    <row r="2840" spans="1:16" x14ac:dyDescent="0.35">
      <c r="A2840" s="204">
        <f>'[2]37 01.04.12'!A1865</f>
        <v>43782</v>
      </c>
      <c r="B2840" s="240">
        <v>16615.36909</v>
      </c>
      <c r="C2840" s="207">
        <f t="shared" si="63"/>
        <v>-0.61</v>
      </c>
      <c r="D2840" s="55">
        <v>65.364699999999999</v>
      </c>
      <c r="E2840" s="207">
        <f t="shared" si="64"/>
        <v>-0.61</v>
      </c>
      <c r="F2840" s="207">
        <f t="shared" si="65"/>
        <v>0</v>
      </c>
      <c r="G2840" s="207">
        <f t="shared" ref="G2840:G2903" si="68">+STDEV(F2592:F2840)</f>
        <v>9.8799308082732126E-3</v>
      </c>
      <c r="H2840" s="207">
        <f t="shared" si="66"/>
        <v>0.15621542239505851</v>
      </c>
      <c r="I2840" s="225"/>
      <c r="J2840" s="225"/>
      <c r="K2840" s="225"/>
      <c r="L2840" s="225"/>
      <c r="M2840" s="225"/>
      <c r="N2840" s="225"/>
      <c r="O2840" s="240">
        <v>11840.45</v>
      </c>
      <c r="P2840" s="228">
        <f t="shared" si="67"/>
        <v>-0.61275281299707474</v>
      </c>
    </row>
    <row r="2841" spans="1:16" x14ac:dyDescent="0.35">
      <c r="A2841" s="204">
        <f>'[2]37 01.04.12'!A1866</f>
        <v>43783</v>
      </c>
      <c r="B2841" s="240">
        <v>16659.782566000002</v>
      </c>
      <c r="C2841" s="207">
        <f t="shared" si="63"/>
        <v>0.27</v>
      </c>
      <c r="D2841" s="55">
        <v>65.539199999999994</v>
      </c>
      <c r="E2841" s="207">
        <f t="shared" si="64"/>
        <v>0.27</v>
      </c>
      <c r="F2841" s="207">
        <f t="shared" si="65"/>
        <v>0</v>
      </c>
      <c r="G2841" s="207">
        <f t="shared" si="68"/>
        <v>9.8787833990721229E-3</v>
      </c>
      <c r="H2841" s="207">
        <f t="shared" si="66"/>
        <v>0.1561972802626401</v>
      </c>
      <c r="I2841" s="225"/>
      <c r="J2841" s="225"/>
      <c r="K2841" s="225"/>
      <c r="L2841" s="225"/>
      <c r="M2841" s="225"/>
      <c r="N2841" s="225"/>
      <c r="O2841" s="240">
        <v>11872.1</v>
      </c>
      <c r="P2841" s="228">
        <f t="shared" si="67"/>
        <v>0.26730402982994428</v>
      </c>
    </row>
    <row r="2842" spans="1:16" x14ac:dyDescent="0.35">
      <c r="A2842" s="204">
        <f>'[2]37 01.04.12'!A1867</f>
        <v>43784</v>
      </c>
      <c r="B2842" s="240">
        <v>16692.520841000001</v>
      </c>
      <c r="C2842" s="207">
        <f t="shared" si="63"/>
        <v>0.2</v>
      </c>
      <c r="D2842" s="55">
        <v>65.665300000000002</v>
      </c>
      <c r="E2842" s="207">
        <f t="shared" si="64"/>
        <v>0.19</v>
      </c>
      <c r="F2842" s="207">
        <f t="shared" si="65"/>
        <v>-1.0000000000000009E-2</v>
      </c>
      <c r="G2842" s="207">
        <f t="shared" si="68"/>
        <v>9.8799308082732143E-3</v>
      </c>
      <c r="H2842" s="207">
        <f t="shared" si="66"/>
        <v>0.15621542239505853</v>
      </c>
      <c r="I2842" s="225"/>
      <c r="J2842" s="225"/>
      <c r="K2842" s="225"/>
      <c r="L2842" s="225"/>
      <c r="M2842" s="225"/>
      <c r="N2842" s="225"/>
      <c r="O2842" s="240">
        <v>11895.45</v>
      </c>
      <c r="P2842" s="228">
        <f t="shared" si="67"/>
        <v>0.19667961017848876</v>
      </c>
    </row>
    <row r="2843" spans="1:16" x14ac:dyDescent="0.35">
      <c r="A2843" s="204">
        <f>'[2]37 01.04.12'!A1868</f>
        <v>43787</v>
      </c>
      <c r="B2843" s="240">
        <v>16677.141008999999</v>
      </c>
      <c r="C2843" s="207">
        <f t="shared" si="63"/>
        <v>-0.09</v>
      </c>
      <c r="D2843" s="55">
        <v>65.599999999999994</v>
      </c>
      <c r="E2843" s="207">
        <f t="shared" si="64"/>
        <v>-0.1</v>
      </c>
      <c r="F2843" s="207">
        <f t="shared" si="65"/>
        <v>-1.0000000000000009E-2</v>
      </c>
      <c r="G2843" s="207">
        <f t="shared" si="68"/>
        <v>9.8809141958247863E-3</v>
      </c>
      <c r="H2843" s="207">
        <f t="shared" si="66"/>
        <v>0.15623097111748663</v>
      </c>
      <c r="I2843" s="225"/>
      <c r="J2843" s="225"/>
      <c r="K2843" s="225"/>
      <c r="L2843" s="225"/>
      <c r="M2843" s="225"/>
      <c r="N2843" s="225"/>
      <c r="O2843" s="240">
        <v>11884.5</v>
      </c>
      <c r="P2843" s="228">
        <f t="shared" si="67"/>
        <v>-9.2052003076812799E-2</v>
      </c>
    </row>
    <row r="2844" spans="1:16" x14ac:dyDescent="0.35">
      <c r="A2844" s="204">
        <f>'[2]37 01.04.12'!A1869</f>
        <v>43788</v>
      </c>
      <c r="B2844" s="240">
        <v>16755.148754000002</v>
      </c>
      <c r="C2844" s="207">
        <f t="shared" si="63"/>
        <v>0.47</v>
      </c>
      <c r="D2844" s="55">
        <v>65.904399999999995</v>
      </c>
      <c r="E2844" s="207">
        <f t="shared" si="64"/>
        <v>0.46</v>
      </c>
      <c r="F2844" s="207">
        <f t="shared" si="65"/>
        <v>-9.9999999999999534E-3</v>
      </c>
      <c r="G2844" s="207">
        <f t="shared" si="68"/>
        <v>9.8809141958247863E-3</v>
      </c>
      <c r="H2844" s="207">
        <f t="shared" si="66"/>
        <v>0.15623097111748663</v>
      </c>
      <c r="I2844" s="225"/>
      <c r="J2844" s="225"/>
      <c r="K2844" s="225"/>
      <c r="L2844" s="225"/>
      <c r="M2844" s="225"/>
      <c r="N2844" s="225"/>
      <c r="O2844" s="240">
        <v>11940.1</v>
      </c>
      <c r="P2844" s="228">
        <f t="shared" si="67"/>
        <v>0.46783625730994455</v>
      </c>
    </row>
    <row r="2845" spans="1:16" x14ac:dyDescent="0.35">
      <c r="A2845" s="204">
        <f>'[2]37 01.04.12'!A1870</f>
        <v>43789</v>
      </c>
      <c r="B2845" s="240">
        <v>16837.955680999999</v>
      </c>
      <c r="C2845" s="207">
        <f t="shared" si="63"/>
        <v>0.49</v>
      </c>
      <c r="D2845" s="55">
        <v>66.226200000000006</v>
      </c>
      <c r="E2845" s="207">
        <f t="shared" si="64"/>
        <v>0.49</v>
      </c>
      <c r="F2845" s="207">
        <f t="shared" si="65"/>
        <v>0</v>
      </c>
      <c r="G2845" s="207">
        <f t="shared" si="68"/>
        <v>9.8799308082732143E-3</v>
      </c>
      <c r="H2845" s="207">
        <f t="shared" si="66"/>
        <v>0.15621542239505853</v>
      </c>
      <c r="I2845" s="225"/>
      <c r="J2845" s="225"/>
      <c r="K2845" s="225"/>
      <c r="L2845" s="225"/>
      <c r="M2845" s="225"/>
      <c r="N2845" s="225"/>
      <c r="O2845" s="240">
        <v>11999.1</v>
      </c>
      <c r="P2845" s="228">
        <f t="shared" si="67"/>
        <v>0.49413321496469881</v>
      </c>
    </row>
    <row r="2846" spans="1:16" x14ac:dyDescent="0.35">
      <c r="A2846" s="204">
        <f>'[2]37 01.04.12'!A1871</f>
        <v>43790</v>
      </c>
      <c r="B2846" s="240">
        <v>16794.861278</v>
      </c>
      <c r="C2846" s="207">
        <f t="shared" si="63"/>
        <v>-0.26</v>
      </c>
      <c r="D2846" s="55">
        <v>66.055400000000006</v>
      </c>
      <c r="E2846" s="207">
        <f t="shared" si="64"/>
        <v>-0.26</v>
      </c>
      <c r="F2846" s="207">
        <f t="shared" si="65"/>
        <v>0</v>
      </c>
      <c r="G2846" s="207">
        <f t="shared" si="68"/>
        <v>9.8787833990721229E-3</v>
      </c>
      <c r="H2846" s="207">
        <f t="shared" si="66"/>
        <v>0.1561972802626401</v>
      </c>
      <c r="I2846" s="225"/>
      <c r="J2846" s="225"/>
      <c r="K2846" s="225"/>
      <c r="L2846" s="225"/>
      <c r="M2846" s="225"/>
      <c r="N2846" s="225"/>
      <c r="O2846" s="240">
        <v>11968.4</v>
      </c>
      <c r="P2846" s="228">
        <f t="shared" si="67"/>
        <v>-0.25585252227250982</v>
      </c>
    </row>
    <row r="2847" spans="1:16" x14ac:dyDescent="0.35">
      <c r="A2847" s="204">
        <f>'[2]37 01.04.12'!A1872</f>
        <v>43791</v>
      </c>
      <c r="B2847" s="240">
        <v>16719.112796000001</v>
      </c>
      <c r="C2847" s="207">
        <f t="shared" si="63"/>
        <v>-0.45</v>
      </c>
      <c r="D2847" s="55">
        <v>65.758799999999994</v>
      </c>
      <c r="E2847" s="207">
        <f t="shared" si="64"/>
        <v>-0.45</v>
      </c>
      <c r="F2847" s="207">
        <f t="shared" si="65"/>
        <v>0</v>
      </c>
      <c r="G2847" s="207">
        <f t="shared" si="68"/>
        <v>9.8787833990721229E-3</v>
      </c>
      <c r="H2847" s="207">
        <f t="shared" si="66"/>
        <v>0.1561972802626401</v>
      </c>
      <c r="I2847" s="225"/>
      <c r="J2847" s="225"/>
      <c r="K2847" s="225"/>
      <c r="L2847" s="225"/>
      <c r="M2847" s="225"/>
      <c r="N2847" s="225"/>
      <c r="O2847" s="240">
        <v>11914.4</v>
      </c>
      <c r="P2847" s="228">
        <f t="shared" si="67"/>
        <v>-0.45118812873901282</v>
      </c>
    </row>
    <row r="2848" spans="1:16" x14ac:dyDescent="0.35">
      <c r="A2848" s="204">
        <f>'[2]37 01.04.12'!A1873</f>
        <v>43794</v>
      </c>
      <c r="B2848" s="240">
        <v>16942.695707999999</v>
      </c>
      <c r="C2848" s="207">
        <f t="shared" si="63"/>
        <v>1.34</v>
      </c>
      <c r="D2848" s="55">
        <v>66.629300000000001</v>
      </c>
      <c r="E2848" s="207">
        <f t="shared" si="64"/>
        <v>1.32</v>
      </c>
      <c r="F2848" s="207">
        <f t="shared" si="65"/>
        <v>-2.0000000000000018E-2</v>
      </c>
      <c r="G2848" s="207">
        <f t="shared" si="68"/>
        <v>9.9216388242142246E-3</v>
      </c>
      <c r="H2848" s="207">
        <f t="shared" si="66"/>
        <v>0.15687488403035954</v>
      </c>
      <c r="I2848" s="225"/>
      <c r="J2848" s="225"/>
      <c r="K2848" s="225"/>
      <c r="L2848" s="225"/>
      <c r="M2848" s="225"/>
      <c r="N2848" s="225"/>
      <c r="O2848" s="240">
        <v>12073.75</v>
      </c>
      <c r="P2848" s="228">
        <f t="shared" si="67"/>
        <v>1.3374571946552103</v>
      </c>
    </row>
    <row r="2849" spans="1:16" x14ac:dyDescent="0.35">
      <c r="A2849" s="204">
        <f>'[2]37 01.04.12'!A1874</f>
        <v>43795</v>
      </c>
      <c r="B2849" s="240">
        <v>16892.149945000001</v>
      </c>
      <c r="C2849" s="207">
        <f t="shared" si="63"/>
        <v>-0.3</v>
      </c>
      <c r="D2849" s="55">
        <v>66.432100000000005</v>
      </c>
      <c r="E2849" s="207">
        <f t="shared" si="64"/>
        <v>-0.3</v>
      </c>
      <c r="F2849" s="207">
        <f t="shared" si="65"/>
        <v>0</v>
      </c>
      <c r="G2849" s="207">
        <f t="shared" si="68"/>
        <v>9.9206594735012157E-3</v>
      </c>
      <c r="H2849" s="207">
        <f t="shared" si="66"/>
        <v>0.15685939913595345</v>
      </c>
      <c r="I2849" s="225"/>
      <c r="J2849" s="225"/>
      <c r="K2849" s="225"/>
      <c r="L2849" s="225"/>
      <c r="M2849" s="225"/>
      <c r="N2849" s="225"/>
      <c r="O2849" s="240">
        <v>12037.7</v>
      </c>
      <c r="P2849" s="228">
        <f t="shared" si="67"/>
        <v>-0.2985816337094877</v>
      </c>
    </row>
    <row r="2850" spans="1:16" x14ac:dyDescent="0.35">
      <c r="A2850" s="204">
        <f>'[2]37 01.04.12'!A1875</f>
        <v>43796</v>
      </c>
      <c r="B2850" s="240">
        <v>16980.541883999998</v>
      </c>
      <c r="C2850" s="207">
        <f t="shared" si="63"/>
        <v>0.52</v>
      </c>
      <c r="D2850" s="55">
        <v>66.776799999999994</v>
      </c>
      <c r="E2850" s="207">
        <f t="shared" si="64"/>
        <v>0.52</v>
      </c>
      <c r="F2850" s="207">
        <f t="shared" si="65"/>
        <v>0</v>
      </c>
      <c r="G2850" s="207">
        <f t="shared" si="68"/>
        <v>9.9206594735012157E-3</v>
      </c>
      <c r="H2850" s="207">
        <f t="shared" si="66"/>
        <v>0.15685939913595345</v>
      </c>
      <c r="I2850" s="225"/>
      <c r="J2850" s="225"/>
      <c r="K2850" s="225"/>
      <c r="L2850" s="225"/>
      <c r="M2850" s="225"/>
      <c r="N2850" s="225"/>
      <c r="O2850" s="240">
        <v>12100.7</v>
      </c>
      <c r="P2850" s="228">
        <f t="shared" si="67"/>
        <v>0.52335579055799697</v>
      </c>
    </row>
    <row r="2851" spans="1:16" x14ac:dyDescent="0.35">
      <c r="A2851" s="204">
        <f>'[2]37 01.04.12'!A1876</f>
        <v>43797</v>
      </c>
      <c r="B2851" s="240">
        <v>17051.308759</v>
      </c>
      <c r="C2851" s="207">
        <f t="shared" si="63"/>
        <v>0.42</v>
      </c>
      <c r="D2851" s="55">
        <v>67.046300000000002</v>
      </c>
      <c r="E2851" s="207">
        <f t="shared" si="64"/>
        <v>0.4</v>
      </c>
      <c r="F2851" s="207">
        <f t="shared" si="65"/>
        <v>-1.9999999999999962E-2</v>
      </c>
      <c r="G2851" s="207">
        <f t="shared" si="68"/>
        <v>9.9231076690537556E-3</v>
      </c>
      <c r="H2851" s="207">
        <f t="shared" si="66"/>
        <v>0.15689810850647104</v>
      </c>
      <c r="I2851" s="225"/>
      <c r="J2851" s="225"/>
      <c r="K2851" s="225"/>
      <c r="L2851" s="225"/>
      <c r="M2851" s="225"/>
      <c r="N2851" s="225"/>
      <c r="O2851" s="240">
        <v>12151.15</v>
      </c>
      <c r="P2851" s="228">
        <f t="shared" si="67"/>
        <v>0.41691802953547241</v>
      </c>
    </row>
    <row r="2852" spans="1:16" x14ac:dyDescent="0.35">
      <c r="A2852" s="204">
        <f>'[2]37 01.04.12'!A1877</f>
        <v>43798</v>
      </c>
      <c r="B2852" s="240">
        <v>16917.885906</v>
      </c>
      <c r="C2852" s="207">
        <f t="shared" si="63"/>
        <v>-0.78</v>
      </c>
      <c r="D2852" s="55">
        <v>66.628</v>
      </c>
      <c r="E2852" s="207">
        <f t="shared" si="64"/>
        <v>-0.62</v>
      </c>
      <c r="F2852" s="207">
        <f t="shared" si="65"/>
        <v>0.16000000000000003</v>
      </c>
      <c r="G2852" s="207">
        <f t="shared" si="68"/>
        <v>1.4406580199718225E-2</v>
      </c>
      <c r="H2852" s="207">
        <f t="shared" si="66"/>
        <v>0.22778803362496525</v>
      </c>
      <c r="I2852" s="225"/>
      <c r="J2852" s="225"/>
      <c r="K2852" s="225"/>
      <c r="L2852" s="225"/>
      <c r="M2852" s="225"/>
      <c r="N2852" s="225"/>
      <c r="O2852" s="240">
        <v>12056.05</v>
      </c>
      <c r="P2852" s="228">
        <f t="shared" si="67"/>
        <v>-0.78264197215901676</v>
      </c>
    </row>
    <row r="2853" spans="1:16" x14ac:dyDescent="0.35">
      <c r="A2853" s="204">
        <f>'[2]37 01.04.12'!A1878</f>
        <v>43801</v>
      </c>
      <c r="B2853" s="240">
        <v>16906.884274</v>
      </c>
      <c r="C2853" s="207">
        <f t="shared" ref="C2853:C2916" si="69">ROUND(((B2853-B2852)/B2852)*100,2)</f>
        <v>-7.0000000000000007E-2</v>
      </c>
      <c r="D2853" s="55">
        <v>66.582599999999999</v>
      </c>
      <c r="E2853" s="207">
        <f t="shared" ref="E2853:E2916" si="70">ROUND(((D2853-D2852)/D2852)*100,2)</f>
        <v>-7.0000000000000007E-2</v>
      </c>
      <c r="F2853" s="207">
        <f t="shared" ref="F2853:F2916" si="71">+E2853-C2853</f>
        <v>0</v>
      </c>
      <c r="G2853" s="207">
        <f t="shared" si="68"/>
        <v>1.4404331911649396E-2</v>
      </c>
      <c r="H2853" s="207">
        <f t="shared" ref="H2853:H2916" si="72">+G2853*(SQRT(250))</f>
        <v>0.22775248506929685</v>
      </c>
      <c r="I2853" s="225"/>
      <c r="J2853" s="225"/>
      <c r="K2853" s="225"/>
      <c r="L2853" s="225"/>
      <c r="M2853" s="225"/>
      <c r="N2853" s="225"/>
      <c r="O2853" s="240">
        <v>12048.2</v>
      </c>
      <c r="P2853" s="228">
        <f t="shared" ref="P2853:P2916" si="73">+((O2853-O2852)/O2852)*100</f>
        <v>-6.5112536859075282E-2</v>
      </c>
    </row>
    <row r="2854" spans="1:16" x14ac:dyDescent="0.35">
      <c r="A2854" s="204">
        <f>'[2]37 01.04.12'!A1879</f>
        <v>43802</v>
      </c>
      <c r="B2854" s="240">
        <v>16831.107726999999</v>
      </c>
      <c r="C2854" s="207">
        <f t="shared" si="69"/>
        <v>-0.45</v>
      </c>
      <c r="D2854" s="55">
        <v>66.287300000000002</v>
      </c>
      <c r="E2854" s="207">
        <f t="shared" si="70"/>
        <v>-0.44</v>
      </c>
      <c r="F2854" s="207">
        <f t="shared" si="71"/>
        <v>1.0000000000000009E-2</v>
      </c>
      <c r="G2854" s="207">
        <f t="shared" si="68"/>
        <v>1.442747249830917E-2</v>
      </c>
      <c r="H2854" s="207">
        <f t="shared" si="72"/>
        <v>0.22811836987048381</v>
      </c>
      <c r="I2854" s="225"/>
      <c r="J2854" s="225"/>
      <c r="K2854" s="225"/>
      <c r="L2854" s="225"/>
      <c r="M2854" s="225"/>
      <c r="N2854" s="225"/>
      <c r="O2854" s="240">
        <v>11994.2</v>
      </c>
      <c r="P2854" s="228">
        <f t="shared" si="73"/>
        <v>-0.44819973108016131</v>
      </c>
    </row>
    <row r="2855" spans="1:16" x14ac:dyDescent="0.35">
      <c r="A2855" s="204">
        <f>'[2]37 01.04.12'!A1880</f>
        <v>43803</v>
      </c>
      <c r="B2855" s="240">
        <v>16899.881959999999</v>
      </c>
      <c r="C2855" s="207">
        <f t="shared" si="69"/>
        <v>0.41</v>
      </c>
      <c r="D2855" s="55">
        <v>66.554000000000002</v>
      </c>
      <c r="E2855" s="207">
        <f t="shared" si="70"/>
        <v>0.4</v>
      </c>
      <c r="F2855" s="207">
        <f t="shared" si="71"/>
        <v>-9.9999999999999534E-3</v>
      </c>
      <c r="G2855" s="207">
        <f t="shared" si="68"/>
        <v>1.4427472498309168E-2</v>
      </c>
      <c r="H2855" s="207">
        <f t="shared" si="72"/>
        <v>0.22811836987048378</v>
      </c>
      <c r="I2855" s="225"/>
      <c r="J2855" s="225"/>
      <c r="K2855" s="225"/>
      <c r="L2855" s="225"/>
      <c r="M2855" s="225"/>
      <c r="N2855" s="225"/>
      <c r="O2855" s="240">
        <v>12043.2</v>
      </c>
      <c r="P2855" s="228">
        <f t="shared" si="73"/>
        <v>0.40853078988177616</v>
      </c>
    </row>
    <row r="2856" spans="1:16" x14ac:dyDescent="0.35">
      <c r="A2856" s="204">
        <f>'[2]37 01.04.12'!A1881</f>
        <v>43804</v>
      </c>
      <c r="B2856" s="240">
        <v>16865.038780999999</v>
      </c>
      <c r="C2856" s="207">
        <f t="shared" si="69"/>
        <v>-0.21</v>
      </c>
      <c r="D2856" s="55">
        <v>66.416200000000003</v>
      </c>
      <c r="E2856" s="207">
        <f t="shared" si="70"/>
        <v>-0.21</v>
      </c>
      <c r="F2856" s="207">
        <f t="shared" si="71"/>
        <v>0</v>
      </c>
      <c r="G2856" s="207">
        <f t="shared" si="68"/>
        <v>1.4427472498309168E-2</v>
      </c>
      <c r="H2856" s="207">
        <f t="shared" si="72"/>
        <v>0.22811836987048378</v>
      </c>
      <c r="I2856" s="225"/>
      <c r="J2856" s="225"/>
      <c r="K2856" s="225"/>
      <c r="L2856" s="225"/>
      <c r="M2856" s="225"/>
      <c r="N2856" s="225"/>
      <c r="O2856" s="240">
        <v>12018.4</v>
      </c>
      <c r="P2856" s="228">
        <f t="shared" si="73"/>
        <v>-0.20592533545902325</v>
      </c>
    </row>
    <row r="2857" spans="1:16" x14ac:dyDescent="0.35">
      <c r="A2857" s="204">
        <f>'[2]37 01.04.12'!A1882</f>
        <v>43805</v>
      </c>
      <c r="B2857" s="240">
        <v>16729.076010000001</v>
      </c>
      <c r="C2857" s="207">
        <f t="shared" si="69"/>
        <v>-0.81</v>
      </c>
      <c r="D2857" s="55">
        <v>65.884200000000007</v>
      </c>
      <c r="E2857" s="207">
        <f t="shared" si="70"/>
        <v>-0.8</v>
      </c>
      <c r="F2857" s="207">
        <f t="shared" si="71"/>
        <v>1.0000000000000009E-2</v>
      </c>
      <c r="G2857" s="207">
        <f t="shared" si="68"/>
        <v>1.445012776801587E-2</v>
      </c>
      <c r="H2857" s="207">
        <f t="shared" si="72"/>
        <v>0.22847658113687674</v>
      </c>
      <c r="I2857" s="225"/>
      <c r="J2857" s="225"/>
      <c r="K2857" s="225"/>
      <c r="L2857" s="225"/>
      <c r="M2857" s="225"/>
      <c r="N2857" s="225"/>
      <c r="O2857" s="240">
        <v>11921.5</v>
      </c>
      <c r="P2857" s="228">
        <f t="shared" si="73"/>
        <v>-0.80626372894894194</v>
      </c>
    </row>
    <row r="2858" spans="1:16" x14ac:dyDescent="0.35">
      <c r="A2858" s="204">
        <f>'[2]37 01.04.12'!A1883</f>
        <v>43808</v>
      </c>
      <c r="B2858" s="240">
        <v>16751.528320000001</v>
      </c>
      <c r="C2858" s="207">
        <f t="shared" si="69"/>
        <v>0.13</v>
      </c>
      <c r="D2858" s="55">
        <v>65.967100000000002</v>
      </c>
      <c r="E2858" s="207">
        <f t="shared" si="70"/>
        <v>0.13</v>
      </c>
      <c r="F2858" s="207">
        <f t="shared" si="71"/>
        <v>0</v>
      </c>
      <c r="G2858" s="207">
        <f t="shared" si="68"/>
        <v>1.4447325824336599E-2</v>
      </c>
      <c r="H2858" s="207">
        <f t="shared" si="72"/>
        <v>0.22843227851736672</v>
      </c>
      <c r="I2858" s="225"/>
      <c r="J2858" s="225"/>
      <c r="K2858" s="225"/>
      <c r="L2858" s="225"/>
      <c r="M2858" s="225"/>
      <c r="N2858" s="225"/>
      <c r="O2858" s="240">
        <v>11937.5</v>
      </c>
      <c r="P2858" s="228">
        <f t="shared" si="73"/>
        <v>0.13421129891372729</v>
      </c>
    </row>
    <row r="2859" spans="1:16" x14ac:dyDescent="0.35">
      <c r="A2859" s="204">
        <f>'[2]37 01.04.12'!A1884</f>
        <v>43809</v>
      </c>
      <c r="B2859" s="240">
        <v>16638.938188</v>
      </c>
      <c r="C2859" s="207">
        <f t="shared" si="69"/>
        <v>-0.67</v>
      </c>
      <c r="D2859" s="55">
        <v>65.5291</v>
      </c>
      <c r="E2859" s="207">
        <f t="shared" si="70"/>
        <v>-0.66</v>
      </c>
      <c r="F2859" s="207">
        <f t="shared" si="71"/>
        <v>1.0000000000000009E-2</v>
      </c>
      <c r="G2859" s="207">
        <f t="shared" si="68"/>
        <v>1.4469278514427506E-2</v>
      </c>
      <c r="H2859" s="207">
        <f t="shared" si="72"/>
        <v>0.22877938102464207</v>
      </c>
      <c r="I2859" s="225"/>
      <c r="J2859" s="225"/>
      <c r="K2859" s="225"/>
      <c r="L2859" s="225"/>
      <c r="M2859" s="225"/>
      <c r="N2859" s="225"/>
      <c r="O2859" s="240">
        <v>11856.8</v>
      </c>
      <c r="P2859" s="228">
        <f t="shared" si="73"/>
        <v>-0.67602094240838306</v>
      </c>
    </row>
    <row r="2860" spans="1:16" x14ac:dyDescent="0.35">
      <c r="A2860" s="204">
        <f>'[2]37 01.04.12'!A1885</f>
        <v>43810</v>
      </c>
      <c r="B2860" s="240">
        <v>16713.791581000001</v>
      </c>
      <c r="C2860" s="207">
        <f t="shared" si="69"/>
        <v>0.45</v>
      </c>
      <c r="D2860" s="55">
        <v>65.830500000000001</v>
      </c>
      <c r="E2860" s="207">
        <f t="shared" si="70"/>
        <v>0.46</v>
      </c>
      <c r="F2860" s="207">
        <f t="shared" si="71"/>
        <v>1.0000000000000009E-2</v>
      </c>
      <c r="G2860" s="207">
        <f t="shared" si="68"/>
        <v>1.4490750944502957E-2</v>
      </c>
      <c r="H2860" s="207">
        <f t="shared" si="72"/>
        <v>0.22911888995432772</v>
      </c>
      <c r="I2860" s="225"/>
      <c r="J2860" s="225"/>
      <c r="K2860" s="225"/>
      <c r="L2860" s="225"/>
      <c r="M2860" s="225"/>
      <c r="N2860" s="225"/>
      <c r="O2860" s="240">
        <v>11910.15</v>
      </c>
      <c r="P2860" s="228">
        <f t="shared" si="73"/>
        <v>0.44995276971864556</v>
      </c>
    </row>
    <row r="2861" spans="1:16" x14ac:dyDescent="0.35">
      <c r="A2861" s="204">
        <f>'[2]37 01.04.12'!A1886</f>
        <v>43811</v>
      </c>
      <c r="B2861" s="240">
        <v>16800.362743999998</v>
      </c>
      <c r="C2861" s="207">
        <f t="shared" si="69"/>
        <v>0.52</v>
      </c>
      <c r="D2861" s="55">
        <v>66.163300000000007</v>
      </c>
      <c r="E2861" s="207">
        <f t="shared" si="70"/>
        <v>0.51</v>
      </c>
      <c r="F2861" s="207">
        <f t="shared" si="71"/>
        <v>-1.0000000000000009E-2</v>
      </c>
      <c r="G2861" s="207">
        <f t="shared" si="68"/>
        <v>1.4469278514427506E-2</v>
      </c>
      <c r="H2861" s="207">
        <f t="shared" si="72"/>
        <v>0.22877938102464207</v>
      </c>
      <c r="I2861" s="225"/>
      <c r="J2861" s="225"/>
      <c r="K2861" s="225"/>
      <c r="L2861" s="225"/>
      <c r="M2861" s="225"/>
      <c r="N2861" s="225"/>
      <c r="O2861" s="240">
        <v>11971.8</v>
      </c>
      <c r="P2861" s="228">
        <f t="shared" si="73"/>
        <v>0.51762572259794914</v>
      </c>
    </row>
    <row r="2862" spans="1:16" x14ac:dyDescent="0.35">
      <c r="A2862" s="204">
        <f>'[2]37 01.04.12'!A1887</f>
        <v>43812</v>
      </c>
      <c r="B2862" s="240">
        <v>16961.562768</v>
      </c>
      <c r="C2862" s="207">
        <f t="shared" si="69"/>
        <v>0.96</v>
      </c>
      <c r="D2862" s="55">
        <v>66.793899999999994</v>
      </c>
      <c r="E2862" s="207">
        <f t="shared" si="70"/>
        <v>0.95</v>
      </c>
      <c r="F2862" s="207">
        <f t="shared" si="71"/>
        <v>-1.0000000000000009E-2</v>
      </c>
      <c r="G2862" s="207">
        <f t="shared" si="68"/>
        <v>1.4394210269624967E-2</v>
      </c>
      <c r="H2862" s="207">
        <f t="shared" si="72"/>
        <v>0.2275924478570065</v>
      </c>
      <c r="I2862" s="225"/>
      <c r="J2862" s="225"/>
      <c r="K2862" s="225"/>
      <c r="L2862" s="225"/>
      <c r="M2862" s="225"/>
      <c r="N2862" s="225"/>
      <c r="O2862" s="240">
        <v>12086.7</v>
      </c>
      <c r="P2862" s="228">
        <f t="shared" si="73"/>
        <v>0.9597554252493482</v>
      </c>
    </row>
    <row r="2863" spans="1:16" x14ac:dyDescent="0.35">
      <c r="A2863" s="204">
        <f>'[2]37 01.04.12'!A1888</f>
        <v>43815</v>
      </c>
      <c r="B2863" s="240">
        <v>16915.645950999999</v>
      </c>
      <c r="C2863" s="207">
        <f t="shared" si="69"/>
        <v>-0.27</v>
      </c>
      <c r="D2863" s="55">
        <v>66.611400000000003</v>
      </c>
      <c r="E2863" s="207">
        <f t="shared" si="70"/>
        <v>-0.27</v>
      </c>
      <c r="F2863" s="207">
        <f t="shared" si="71"/>
        <v>0</v>
      </c>
      <c r="G2863" s="207">
        <f t="shared" si="68"/>
        <v>1.4394210269624967E-2</v>
      </c>
      <c r="H2863" s="207">
        <f t="shared" si="72"/>
        <v>0.2275924478570065</v>
      </c>
      <c r="I2863" s="225"/>
      <c r="J2863" s="225"/>
      <c r="K2863" s="225"/>
      <c r="L2863" s="225"/>
      <c r="M2863" s="225"/>
      <c r="N2863" s="225"/>
      <c r="O2863" s="240">
        <v>12053.95</v>
      </c>
      <c r="P2863" s="228">
        <f t="shared" si="73"/>
        <v>-0.2709589879785218</v>
      </c>
    </row>
    <row r="2864" spans="1:16" x14ac:dyDescent="0.35">
      <c r="A2864" s="204">
        <f>'[2]37 01.04.12'!A1889</f>
        <v>43816</v>
      </c>
      <c r="B2864" s="240">
        <v>17071.485271000001</v>
      </c>
      <c r="C2864" s="207">
        <f t="shared" si="69"/>
        <v>0.92</v>
      </c>
      <c r="D2864" s="55">
        <v>67.220500000000001</v>
      </c>
      <c r="E2864" s="207">
        <f t="shared" si="70"/>
        <v>0.91</v>
      </c>
      <c r="F2864" s="207">
        <f t="shared" si="71"/>
        <v>-1.0000000000000009E-2</v>
      </c>
      <c r="G2864" s="207">
        <f t="shared" si="68"/>
        <v>1.4317730581024419E-2</v>
      </c>
      <c r="H2864" s="207">
        <f t="shared" si="72"/>
        <v>0.22638319780341573</v>
      </c>
      <c r="I2864" s="225"/>
      <c r="J2864" s="225"/>
      <c r="K2864" s="225"/>
      <c r="L2864" s="225"/>
      <c r="M2864" s="225"/>
      <c r="N2864" s="225"/>
      <c r="O2864" s="240">
        <v>12165</v>
      </c>
      <c r="P2864" s="228">
        <f t="shared" si="73"/>
        <v>0.92127476885169812</v>
      </c>
    </row>
    <row r="2865" spans="1:16" x14ac:dyDescent="0.35">
      <c r="A2865" s="204">
        <f>'[2]37 01.04.12'!A1890</f>
        <v>43817</v>
      </c>
      <c r="B2865" s="240">
        <v>17150.927539</v>
      </c>
      <c r="C2865" s="207">
        <f t="shared" si="69"/>
        <v>0.47</v>
      </c>
      <c r="D2865" s="55">
        <v>67.532399999999996</v>
      </c>
      <c r="E2865" s="207">
        <f t="shared" si="70"/>
        <v>0.46</v>
      </c>
      <c r="F2865" s="207">
        <f t="shared" si="71"/>
        <v>-9.9999999999999534E-3</v>
      </c>
      <c r="G2865" s="207">
        <f t="shared" si="68"/>
        <v>1.4287046742589992E-2</v>
      </c>
      <c r="H2865" s="207">
        <f t="shared" si="72"/>
        <v>0.22589804371936872</v>
      </c>
      <c r="I2865" s="225"/>
      <c r="J2865" s="225"/>
      <c r="K2865" s="225"/>
      <c r="L2865" s="225"/>
      <c r="M2865" s="225"/>
      <c r="N2865" s="225"/>
      <c r="O2865" s="240">
        <v>12221.65</v>
      </c>
      <c r="P2865" s="228">
        <f t="shared" si="73"/>
        <v>0.46568023016851323</v>
      </c>
    </row>
    <row r="2866" spans="1:16" x14ac:dyDescent="0.35">
      <c r="A2866" s="204">
        <f>'[2]37 01.04.12'!A1891</f>
        <v>43818</v>
      </c>
      <c r="B2866" s="240">
        <v>17205.120394000001</v>
      </c>
      <c r="C2866" s="207">
        <f t="shared" si="69"/>
        <v>0.32</v>
      </c>
      <c r="D2866" s="55">
        <v>67.741299999999995</v>
      </c>
      <c r="E2866" s="207">
        <f t="shared" si="70"/>
        <v>0.31</v>
      </c>
      <c r="F2866" s="207">
        <f t="shared" si="71"/>
        <v>-1.0000000000000009E-2</v>
      </c>
      <c r="G2866" s="207">
        <f t="shared" si="68"/>
        <v>1.4196764701714765E-2</v>
      </c>
      <c r="H2866" s="207">
        <f t="shared" si="72"/>
        <v>0.22447055931449802</v>
      </c>
      <c r="I2866" s="225"/>
      <c r="J2866" s="225"/>
      <c r="K2866" s="225"/>
      <c r="L2866" s="225"/>
      <c r="M2866" s="225"/>
      <c r="N2866" s="225"/>
      <c r="O2866" s="240">
        <v>12259.7</v>
      </c>
      <c r="P2866" s="228">
        <f t="shared" si="73"/>
        <v>0.31133275785185383</v>
      </c>
    </row>
    <row r="2867" spans="1:16" x14ac:dyDescent="0.35">
      <c r="A2867" s="204">
        <f>'[2]37 01.04.12'!A1892</f>
        <v>43819</v>
      </c>
      <c r="B2867" s="240">
        <v>17222.143522999999</v>
      </c>
      <c r="C2867" s="207">
        <f t="shared" si="69"/>
        <v>0.1</v>
      </c>
      <c r="D2867" s="55">
        <v>67.805400000000006</v>
      </c>
      <c r="E2867" s="207">
        <f t="shared" si="70"/>
        <v>0.09</v>
      </c>
      <c r="F2867" s="207">
        <f t="shared" si="71"/>
        <v>-1.0000000000000009E-2</v>
      </c>
      <c r="G2867" s="207">
        <f t="shared" si="68"/>
        <v>1.416547589548304E-2</v>
      </c>
      <c r="H2867" s="207">
        <f t="shared" si="72"/>
        <v>0.22397583984969843</v>
      </c>
      <c r="I2867" s="225"/>
      <c r="J2867" s="225"/>
      <c r="K2867" s="225"/>
      <c r="L2867" s="225"/>
      <c r="M2867" s="225"/>
      <c r="N2867" s="225"/>
      <c r="O2867" s="240">
        <v>12271.8</v>
      </c>
      <c r="P2867" s="228">
        <f t="shared" si="73"/>
        <v>9.869735801037989E-2</v>
      </c>
    </row>
    <row r="2868" spans="1:16" x14ac:dyDescent="0.35">
      <c r="A2868" s="204">
        <f>'[2]37 01.04.12'!A1893</f>
        <v>43822</v>
      </c>
      <c r="B2868" s="240">
        <v>17209.400736</v>
      </c>
      <c r="C2868" s="207">
        <f t="shared" si="69"/>
        <v>-7.0000000000000007E-2</v>
      </c>
      <c r="D2868" s="55">
        <v>67.749700000000004</v>
      </c>
      <c r="E2868" s="207">
        <f t="shared" si="70"/>
        <v>-0.08</v>
      </c>
      <c r="F2868" s="207">
        <f t="shared" si="71"/>
        <v>-9.999999999999995E-3</v>
      </c>
      <c r="G2868" s="207">
        <f t="shared" si="68"/>
        <v>1.416547589548304E-2</v>
      </c>
      <c r="H2868" s="207">
        <f t="shared" si="72"/>
        <v>0.22397583984969843</v>
      </c>
      <c r="I2868" s="225"/>
      <c r="J2868" s="225"/>
      <c r="K2868" s="225"/>
      <c r="L2868" s="225"/>
      <c r="M2868" s="225"/>
      <c r="N2868" s="225"/>
      <c r="O2868" s="240">
        <v>12262.75</v>
      </c>
      <c r="P2868" s="228">
        <f t="shared" si="73"/>
        <v>-7.3746312684359855E-2</v>
      </c>
    </row>
    <row r="2869" spans="1:16" x14ac:dyDescent="0.35">
      <c r="A2869" s="204">
        <f>'[2]37 01.04.12'!A1894</f>
        <v>43823</v>
      </c>
      <c r="B2869" s="240">
        <v>17141.799407999999</v>
      </c>
      <c r="C2869" s="207">
        <f t="shared" si="69"/>
        <v>-0.39</v>
      </c>
      <c r="D2869" s="55">
        <v>67.478899999999996</v>
      </c>
      <c r="E2869" s="207">
        <f t="shared" si="70"/>
        <v>-0.4</v>
      </c>
      <c r="F2869" s="207">
        <f t="shared" si="71"/>
        <v>-1.0000000000000009E-2</v>
      </c>
      <c r="G2869" s="207">
        <f t="shared" si="68"/>
        <v>1.3534082726895576E-2</v>
      </c>
      <c r="H2869" s="207">
        <f t="shared" si="72"/>
        <v>0.21399263729066309</v>
      </c>
      <c r="I2869" s="225"/>
      <c r="J2869" s="225"/>
      <c r="K2869" s="225"/>
      <c r="L2869" s="225"/>
      <c r="M2869" s="225"/>
      <c r="N2869" s="225"/>
      <c r="O2869" s="240">
        <v>12214.55</v>
      </c>
      <c r="P2869" s="228">
        <f t="shared" si="73"/>
        <v>-0.39306028419400812</v>
      </c>
    </row>
    <row r="2870" spans="1:16" x14ac:dyDescent="0.35">
      <c r="A2870" s="204">
        <f>'[2]37 01.04.12'!A1895</f>
        <v>43825</v>
      </c>
      <c r="B2870" s="240">
        <v>17018.258927999999</v>
      </c>
      <c r="C2870" s="207">
        <f t="shared" si="69"/>
        <v>-0.72</v>
      </c>
      <c r="D2870" s="55">
        <v>66.990300000000005</v>
      </c>
      <c r="E2870" s="207">
        <f t="shared" si="70"/>
        <v>-0.72</v>
      </c>
      <c r="F2870" s="207">
        <f t="shared" si="71"/>
        <v>0</v>
      </c>
      <c r="G2870" s="207">
        <f t="shared" si="68"/>
        <v>1.3530253319525466E-2</v>
      </c>
      <c r="H2870" s="207">
        <f t="shared" si="72"/>
        <v>0.21393208904377217</v>
      </c>
      <c r="I2870" s="225"/>
      <c r="J2870" s="225"/>
      <c r="K2870" s="225"/>
      <c r="L2870" s="225"/>
      <c r="M2870" s="225"/>
      <c r="N2870" s="225"/>
      <c r="O2870" s="240">
        <v>12126.55</v>
      </c>
      <c r="P2870" s="228">
        <f t="shared" si="73"/>
        <v>-0.72045224752446879</v>
      </c>
    </row>
    <row r="2871" spans="1:16" x14ac:dyDescent="0.35">
      <c r="A2871" s="204">
        <f>'[2]37 01.04.12'!A1896</f>
        <v>43826</v>
      </c>
      <c r="B2871" s="240">
        <v>17185.655365999999</v>
      </c>
      <c r="C2871" s="207">
        <f t="shared" si="69"/>
        <v>0.98</v>
      </c>
      <c r="D2871" s="55">
        <v>67.649600000000007</v>
      </c>
      <c r="E2871" s="207">
        <f t="shared" si="70"/>
        <v>0.98</v>
      </c>
      <c r="F2871" s="207">
        <f t="shared" si="71"/>
        <v>0</v>
      </c>
      <c r="G2871" s="207">
        <f t="shared" si="68"/>
        <v>1.3492379562452549E-2</v>
      </c>
      <c r="H2871" s="207">
        <f t="shared" si="72"/>
        <v>0.21333325236428052</v>
      </c>
      <c r="I2871" s="225"/>
      <c r="J2871" s="225"/>
      <c r="K2871" s="225"/>
      <c r="L2871" s="225"/>
      <c r="M2871" s="225"/>
      <c r="N2871" s="225"/>
      <c r="O2871" s="240">
        <v>12245.8</v>
      </c>
      <c r="P2871" s="228">
        <f t="shared" si="73"/>
        <v>0.98337944427722646</v>
      </c>
    </row>
    <row r="2872" spans="1:16" x14ac:dyDescent="0.35">
      <c r="A2872" s="204">
        <f>'[2]37 01.04.12'!A1897</f>
        <v>43829</v>
      </c>
      <c r="B2872" s="240">
        <v>17199.731373999999</v>
      </c>
      <c r="C2872" s="207">
        <f t="shared" si="69"/>
        <v>0.08</v>
      </c>
      <c r="D2872" s="55">
        <v>67.694400000000002</v>
      </c>
      <c r="E2872" s="207">
        <f t="shared" si="70"/>
        <v>7.0000000000000007E-2</v>
      </c>
      <c r="F2872" s="207">
        <f t="shared" si="71"/>
        <v>-9.999999999999995E-3</v>
      </c>
      <c r="G2872" s="207">
        <f t="shared" si="68"/>
        <v>1.3496459689422473E-2</v>
      </c>
      <c r="H2872" s="207">
        <f t="shared" si="72"/>
        <v>0.21339776483611875</v>
      </c>
      <c r="I2872" s="225"/>
      <c r="J2872" s="225"/>
      <c r="K2872" s="225"/>
      <c r="L2872" s="225"/>
      <c r="M2872" s="225"/>
      <c r="N2872" s="225"/>
      <c r="O2872" s="240">
        <v>12255.85</v>
      </c>
      <c r="P2872" s="228">
        <f t="shared" si="73"/>
        <v>8.2068954253712231E-2</v>
      </c>
    </row>
    <row r="2873" spans="1:16" x14ac:dyDescent="0.35">
      <c r="A2873" s="204">
        <f>'[2]37 01.04.12'!A1898</f>
        <v>43830</v>
      </c>
      <c r="B2873" s="240">
        <v>17077.060996</v>
      </c>
      <c r="C2873" s="207">
        <f t="shared" si="69"/>
        <v>-0.71</v>
      </c>
      <c r="D2873" s="55">
        <v>67.210099999999997</v>
      </c>
      <c r="E2873" s="207">
        <f t="shared" si="70"/>
        <v>-0.72</v>
      </c>
      <c r="F2873" s="207">
        <f t="shared" si="71"/>
        <v>-1.0000000000000009E-2</v>
      </c>
      <c r="G2873" s="207">
        <f t="shared" si="68"/>
        <v>1.3474364253375622E-2</v>
      </c>
      <c r="H2873" s="207">
        <f t="shared" si="72"/>
        <v>0.21304840531710556</v>
      </c>
      <c r="I2873" s="225"/>
      <c r="J2873" s="225"/>
      <c r="K2873" s="225"/>
      <c r="L2873" s="225"/>
      <c r="M2873" s="225"/>
      <c r="N2873" s="225"/>
      <c r="O2873" s="240">
        <v>12168.45</v>
      </c>
      <c r="P2873" s="228">
        <f t="shared" si="73"/>
        <v>-0.7131288323535262</v>
      </c>
    </row>
    <row r="2874" spans="1:16" x14ac:dyDescent="0.35">
      <c r="A2874" s="204">
        <f>'[2]37 01.04.12'!A1899</f>
        <v>43831</v>
      </c>
      <c r="B2874" s="240">
        <v>17096.834770000001</v>
      </c>
      <c r="C2874" s="207">
        <f t="shared" si="69"/>
        <v>0.12</v>
      </c>
      <c r="D2874" s="55">
        <v>67.282200000000003</v>
      </c>
      <c r="E2874" s="207">
        <f t="shared" si="70"/>
        <v>0.11</v>
      </c>
      <c r="F2874" s="207">
        <f t="shared" si="71"/>
        <v>-9.999999999999995E-3</v>
      </c>
      <c r="G2874" s="207">
        <f t="shared" si="68"/>
        <v>1.347808939127028E-2</v>
      </c>
      <c r="H2874" s="207">
        <f t="shared" si="72"/>
        <v>0.21310730491883217</v>
      </c>
      <c r="I2874" s="225"/>
      <c r="J2874" s="225"/>
      <c r="K2874" s="225"/>
      <c r="L2874" s="225"/>
      <c r="M2874" s="225"/>
      <c r="N2874" s="225"/>
      <c r="O2874" s="240">
        <v>12182.5</v>
      </c>
      <c r="P2874" s="228">
        <f t="shared" si="73"/>
        <v>0.11546252809519102</v>
      </c>
    </row>
    <row r="2875" spans="1:16" x14ac:dyDescent="0.35">
      <c r="A2875" s="204">
        <f>'[2]37 01.04.12'!A1900</f>
        <v>43832</v>
      </c>
      <c r="B2875" s="240">
        <v>17236.696682999998</v>
      </c>
      <c r="C2875" s="207">
        <f t="shared" si="69"/>
        <v>0.82</v>
      </c>
      <c r="D2875" s="55">
        <v>67.825500000000005</v>
      </c>
      <c r="E2875" s="207">
        <f t="shared" si="70"/>
        <v>0.81</v>
      </c>
      <c r="F2875" s="207">
        <f t="shared" si="71"/>
        <v>-9.9999999999998979E-3</v>
      </c>
      <c r="G2875" s="207">
        <f t="shared" si="68"/>
        <v>1.3444405543561364E-2</v>
      </c>
      <c r="H2875" s="207">
        <f t="shared" si="72"/>
        <v>0.21257471652324009</v>
      </c>
      <c r="I2875" s="225"/>
      <c r="J2875" s="225"/>
      <c r="K2875" s="225"/>
      <c r="L2875" s="225"/>
      <c r="M2875" s="225"/>
      <c r="N2875" s="225"/>
      <c r="O2875" s="240">
        <v>12282.2</v>
      </c>
      <c r="P2875" s="228">
        <f t="shared" si="73"/>
        <v>0.81838703057665274</v>
      </c>
    </row>
    <row r="2876" spans="1:16" x14ac:dyDescent="0.35">
      <c r="A2876" s="204">
        <f>'[2]37 01.04.12'!A1901</f>
        <v>43833</v>
      </c>
      <c r="B2876" s="240">
        <v>17158.752366000001</v>
      </c>
      <c r="C2876" s="207">
        <f t="shared" si="69"/>
        <v>-0.45</v>
      </c>
      <c r="D2876" s="55">
        <v>67.521699999999996</v>
      </c>
      <c r="E2876" s="207">
        <f t="shared" si="70"/>
        <v>-0.45</v>
      </c>
      <c r="F2876" s="207">
        <f t="shared" si="71"/>
        <v>0</v>
      </c>
      <c r="G2876" s="207">
        <f t="shared" si="68"/>
        <v>1.3406530845431123E-2</v>
      </c>
      <c r="H2876" s="207">
        <f t="shared" si="72"/>
        <v>0.21197586496432566</v>
      </c>
      <c r="I2876" s="225"/>
      <c r="J2876" s="225"/>
      <c r="K2876" s="225"/>
      <c r="L2876" s="225"/>
      <c r="M2876" s="225"/>
      <c r="N2876" s="225"/>
      <c r="O2876" s="240">
        <v>12226.65</v>
      </c>
      <c r="P2876" s="228">
        <f t="shared" si="73"/>
        <v>-0.45228053606032376</v>
      </c>
    </row>
    <row r="2877" spans="1:16" x14ac:dyDescent="0.35">
      <c r="A2877" s="204">
        <f>'[2]37 01.04.12'!A1902</f>
        <v>43836</v>
      </c>
      <c r="B2877" s="240">
        <v>16830.934342</v>
      </c>
      <c r="C2877" s="207">
        <f t="shared" si="69"/>
        <v>-1.91</v>
      </c>
      <c r="D2877" s="55">
        <v>66.231300000000005</v>
      </c>
      <c r="E2877" s="207">
        <f t="shared" si="70"/>
        <v>-1.91</v>
      </c>
      <c r="F2877" s="207">
        <f t="shared" si="71"/>
        <v>0</v>
      </c>
      <c r="G2877" s="207">
        <f t="shared" si="68"/>
        <v>1.3368064300909773E-2</v>
      </c>
      <c r="H2877" s="207">
        <f t="shared" si="72"/>
        <v>0.21136765549230699</v>
      </c>
      <c r="I2877" s="225"/>
      <c r="J2877" s="225"/>
      <c r="K2877" s="225"/>
      <c r="L2877" s="225"/>
      <c r="M2877" s="225"/>
      <c r="N2877" s="225"/>
      <c r="O2877" s="240">
        <v>11993.05</v>
      </c>
      <c r="P2877" s="228">
        <f t="shared" si="73"/>
        <v>-1.9105805760367751</v>
      </c>
    </row>
    <row r="2878" spans="1:16" x14ac:dyDescent="0.35">
      <c r="A2878" s="204">
        <f>'[2]37 01.04.12'!A1903</f>
        <v>43837</v>
      </c>
      <c r="B2878" s="240">
        <v>16915.025509999999</v>
      </c>
      <c r="C2878" s="207">
        <f t="shared" si="69"/>
        <v>0.5</v>
      </c>
      <c r="D2878" s="55">
        <v>66.559200000000004</v>
      </c>
      <c r="E2878" s="207">
        <f t="shared" si="70"/>
        <v>0.5</v>
      </c>
      <c r="F2878" s="207">
        <f t="shared" si="71"/>
        <v>0</v>
      </c>
      <c r="G2878" s="207">
        <f t="shared" si="68"/>
        <v>1.3368064300909773E-2</v>
      </c>
      <c r="H2878" s="207">
        <f t="shared" si="72"/>
        <v>0.21136765549230699</v>
      </c>
      <c r="I2878" s="225"/>
      <c r="J2878" s="225"/>
      <c r="K2878" s="225"/>
      <c r="L2878" s="225"/>
      <c r="M2878" s="225"/>
      <c r="N2878" s="225"/>
      <c r="O2878" s="240">
        <v>12052.95</v>
      </c>
      <c r="P2878" s="228">
        <f t="shared" si="73"/>
        <v>0.49945593489563922</v>
      </c>
    </row>
    <row r="2879" spans="1:16" x14ac:dyDescent="0.35">
      <c r="A2879" s="204">
        <f>'[2]37 01.04.12'!A1904</f>
        <v>43838</v>
      </c>
      <c r="B2879" s="240">
        <v>16876.235791999999</v>
      </c>
      <c r="C2879" s="207">
        <f t="shared" si="69"/>
        <v>-0.23</v>
      </c>
      <c r="D2879" s="55">
        <v>66.406999999999996</v>
      </c>
      <c r="E2879" s="207">
        <f t="shared" si="70"/>
        <v>-0.23</v>
      </c>
      <c r="F2879" s="207">
        <f t="shared" si="71"/>
        <v>0</v>
      </c>
      <c r="G2879" s="207">
        <f t="shared" si="68"/>
        <v>1.3363702620881107E-2</v>
      </c>
      <c r="H2879" s="207">
        <f t="shared" si="72"/>
        <v>0.21129869127572973</v>
      </c>
      <c r="I2879" s="225"/>
      <c r="J2879" s="225"/>
      <c r="K2879" s="225"/>
      <c r="L2879" s="225"/>
      <c r="M2879" s="225"/>
      <c r="N2879" s="225"/>
      <c r="O2879" s="240">
        <v>12025.35</v>
      </c>
      <c r="P2879" s="228">
        <f t="shared" si="73"/>
        <v>-0.22898958346297266</v>
      </c>
    </row>
    <row r="2880" spans="1:16" x14ac:dyDescent="0.35">
      <c r="A2880" s="204">
        <f>'[2]37 01.04.12'!A1905</f>
        <v>43839</v>
      </c>
      <c r="B2880" s="240">
        <v>17143.651881999998</v>
      </c>
      <c r="C2880" s="207">
        <f t="shared" si="69"/>
        <v>1.58</v>
      </c>
      <c r="D2880" s="55">
        <v>67.450400000000002</v>
      </c>
      <c r="E2880" s="207">
        <f t="shared" si="70"/>
        <v>1.57</v>
      </c>
      <c r="F2880" s="207">
        <f t="shared" si="71"/>
        <v>-1.0000000000000009E-2</v>
      </c>
      <c r="G2880" s="207">
        <f t="shared" si="68"/>
        <v>1.3285678863267892E-2</v>
      </c>
      <c r="H2880" s="207">
        <f t="shared" si="72"/>
        <v>0.21006502734741642</v>
      </c>
      <c r="I2880" s="225"/>
      <c r="J2880" s="225"/>
      <c r="K2880" s="225"/>
      <c r="L2880" s="225"/>
      <c r="M2880" s="225"/>
      <c r="N2880" s="225"/>
      <c r="O2880" s="240">
        <v>12215.9</v>
      </c>
      <c r="P2880" s="228">
        <f t="shared" si="73"/>
        <v>1.5845692640962572</v>
      </c>
    </row>
    <row r="2881" spans="1:16" x14ac:dyDescent="0.35">
      <c r="A2881" s="204">
        <f>'[2]37 01.04.12'!A1906</f>
        <v>43840</v>
      </c>
      <c r="B2881" s="240">
        <v>17201.078627999999</v>
      </c>
      <c r="C2881" s="207">
        <f t="shared" si="69"/>
        <v>0.33</v>
      </c>
      <c r="D2881" s="55">
        <v>67.675200000000004</v>
      </c>
      <c r="E2881" s="207">
        <f t="shared" si="70"/>
        <v>0.33</v>
      </c>
      <c r="F2881" s="207">
        <f t="shared" si="71"/>
        <v>0</v>
      </c>
      <c r="G2881" s="207">
        <f t="shared" si="68"/>
        <v>1.3285678863267892E-2</v>
      </c>
      <c r="H2881" s="207">
        <f t="shared" si="72"/>
        <v>0.21006502734741642</v>
      </c>
      <c r="I2881" s="225"/>
      <c r="J2881" s="225"/>
      <c r="K2881" s="225"/>
      <c r="L2881" s="225"/>
      <c r="M2881" s="225"/>
      <c r="N2881" s="225"/>
      <c r="O2881" s="240">
        <v>12256.8</v>
      </c>
      <c r="P2881" s="228">
        <f t="shared" si="73"/>
        <v>0.33480955148617486</v>
      </c>
    </row>
    <row r="2882" spans="1:16" x14ac:dyDescent="0.35">
      <c r="A2882" s="204">
        <f>'[2]37 01.04.12'!A1907</f>
        <v>43843</v>
      </c>
      <c r="B2882" s="240">
        <v>17303.203366000002</v>
      </c>
      <c r="C2882" s="207">
        <f t="shared" si="69"/>
        <v>0.59</v>
      </c>
      <c r="D2882" s="55">
        <v>68.072699999999998</v>
      </c>
      <c r="E2882" s="207">
        <f t="shared" si="70"/>
        <v>0.59</v>
      </c>
      <c r="F2882" s="207">
        <f t="shared" si="71"/>
        <v>0</v>
      </c>
      <c r="G2882" s="207">
        <f t="shared" si="68"/>
        <v>1.3246861390595336E-2</v>
      </c>
      <c r="H2882" s="207">
        <f t="shared" si="72"/>
        <v>0.20945126921413332</v>
      </c>
      <c r="I2882" s="225"/>
      <c r="J2882" s="225"/>
      <c r="K2882" s="225"/>
      <c r="L2882" s="225"/>
      <c r="M2882" s="225"/>
      <c r="N2882" s="225"/>
      <c r="O2882" s="240">
        <v>12329.55</v>
      </c>
      <c r="P2882" s="228">
        <f t="shared" si="73"/>
        <v>0.59354807127472098</v>
      </c>
    </row>
    <row r="2883" spans="1:16" x14ac:dyDescent="0.35">
      <c r="A2883" s="204">
        <f>'[2]37 01.04.12'!A1908</f>
        <v>43844</v>
      </c>
      <c r="B2883" s="240">
        <v>17349.122308000002</v>
      </c>
      <c r="C2883" s="207">
        <f t="shared" si="69"/>
        <v>0.27</v>
      </c>
      <c r="D2883" s="55">
        <v>68.251499999999993</v>
      </c>
      <c r="E2883" s="207">
        <f t="shared" si="70"/>
        <v>0.26</v>
      </c>
      <c r="F2883" s="207">
        <f t="shared" si="71"/>
        <v>-1.0000000000000009E-2</v>
      </c>
      <c r="G2883" s="207">
        <f t="shared" si="68"/>
        <v>1.3251139322868109E-2</v>
      </c>
      <c r="H2883" s="207">
        <f t="shared" si="72"/>
        <v>0.20951890926242284</v>
      </c>
      <c r="I2883" s="225"/>
      <c r="J2883" s="225"/>
      <c r="K2883" s="225"/>
      <c r="L2883" s="225"/>
      <c r="M2883" s="225"/>
      <c r="N2883" s="225"/>
      <c r="O2883" s="240">
        <v>12362.3</v>
      </c>
      <c r="P2883" s="228">
        <f t="shared" si="73"/>
        <v>0.26562202189049888</v>
      </c>
    </row>
    <row r="2884" spans="1:16" x14ac:dyDescent="0.35">
      <c r="A2884" s="204">
        <f>'[2]37 01.04.12'!A1909</f>
        <v>43845</v>
      </c>
      <c r="B2884" s="240">
        <v>17322.499986999999</v>
      </c>
      <c r="C2884" s="207">
        <f t="shared" si="69"/>
        <v>-0.15</v>
      </c>
      <c r="D2884" s="55">
        <v>68.142799999999994</v>
      </c>
      <c r="E2884" s="207">
        <f t="shared" si="70"/>
        <v>-0.16</v>
      </c>
      <c r="F2884" s="207">
        <f t="shared" si="71"/>
        <v>-1.0000000000000009E-2</v>
      </c>
      <c r="G2884" s="207">
        <f t="shared" si="68"/>
        <v>1.3255293706477425E-2</v>
      </c>
      <c r="H2884" s="207">
        <f t="shared" si="72"/>
        <v>0.20958459583482036</v>
      </c>
      <c r="I2884" s="225"/>
      <c r="J2884" s="225"/>
      <c r="K2884" s="225"/>
      <c r="L2884" s="225"/>
      <c r="M2884" s="225"/>
      <c r="N2884" s="225"/>
      <c r="O2884" s="240">
        <v>12343.3</v>
      </c>
      <c r="P2884" s="228">
        <f t="shared" si="73"/>
        <v>-0.15369308300235393</v>
      </c>
    </row>
    <row r="2885" spans="1:16" x14ac:dyDescent="0.35">
      <c r="A2885" s="204">
        <f>'[2]37 01.04.12'!A1910</f>
        <v>43846</v>
      </c>
      <c r="B2885" s="240">
        <v>17339.565216999999</v>
      </c>
      <c r="C2885" s="207">
        <f t="shared" si="69"/>
        <v>0.1</v>
      </c>
      <c r="D2885" s="55">
        <v>68.209699999999998</v>
      </c>
      <c r="E2885" s="207">
        <f t="shared" si="70"/>
        <v>0.1</v>
      </c>
      <c r="F2885" s="207">
        <f t="shared" si="71"/>
        <v>0</v>
      </c>
      <c r="G2885" s="207">
        <f t="shared" si="68"/>
        <v>1.3255293706477425E-2</v>
      </c>
      <c r="H2885" s="207">
        <f t="shared" si="72"/>
        <v>0.20958459583482036</v>
      </c>
      <c r="I2885" s="225"/>
      <c r="J2885" s="225"/>
      <c r="K2885" s="225"/>
      <c r="L2885" s="225"/>
      <c r="M2885" s="225"/>
      <c r="N2885" s="225"/>
      <c r="O2885" s="240">
        <v>12355.5</v>
      </c>
      <c r="P2885" s="228">
        <f t="shared" si="73"/>
        <v>9.8839046284224866E-2</v>
      </c>
    </row>
    <row r="2886" spans="1:16" x14ac:dyDescent="0.35">
      <c r="A2886" s="204">
        <f>'[2]37 01.04.12'!A1911</f>
        <v>43847</v>
      </c>
      <c r="B2886" s="240">
        <v>17335.200671999999</v>
      </c>
      <c r="C2886" s="207">
        <f t="shared" si="69"/>
        <v>-0.03</v>
      </c>
      <c r="D2886" s="55">
        <v>68.194100000000006</v>
      </c>
      <c r="E2886" s="207">
        <f t="shared" si="70"/>
        <v>-0.02</v>
      </c>
      <c r="F2886" s="207">
        <f t="shared" si="71"/>
        <v>9.9999999999999985E-3</v>
      </c>
      <c r="G2886" s="207">
        <f t="shared" si="68"/>
        <v>1.3281533983955495E-2</v>
      </c>
      <c r="H2886" s="207">
        <f t="shared" si="72"/>
        <v>0.20999949105114799</v>
      </c>
      <c r="I2886" s="225"/>
      <c r="J2886" s="225"/>
      <c r="K2886" s="225"/>
      <c r="L2886" s="225"/>
      <c r="M2886" s="225"/>
      <c r="N2886" s="225"/>
      <c r="O2886" s="240">
        <v>12352.35</v>
      </c>
      <c r="P2886" s="228">
        <f t="shared" si="73"/>
        <v>-2.5494718951071475E-2</v>
      </c>
    </row>
    <row r="2887" spans="1:16" x14ac:dyDescent="0.35">
      <c r="A2887" s="204">
        <f>'[2]37 01.04.12'!A1912</f>
        <v>43850</v>
      </c>
      <c r="B2887" s="240">
        <v>17155.833311999999</v>
      </c>
      <c r="C2887" s="207">
        <f t="shared" si="69"/>
        <v>-1.03</v>
      </c>
      <c r="D2887" s="55">
        <v>67.484899999999996</v>
      </c>
      <c r="E2887" s="207">
        <f t="shared" si="70"/>
        <v>-1.04</v>
      </c>
      <c r="F2887" s="207">
        <f t="shared" si="71"/>
        <v>-1.0000000000000009E-2</v>
      </c>
      <c r="G2887" s="207">
        <f t="shared" si="68"/>
        <v>1.3285678863267895E-2</v>
      </c>
      <c r="H2887" s="207">
        <f t="shared" si="72"/>
        <v>0.21006502734741647</v>
      </c>
      <c r="I2887" s="225"/>
      <c r="J2887" s="225"/>
      <c r="K2887" s="225"/>
      <c r="L2887" s="225"/>
      <c r="M2887" s="225"/>
      <c r="N2887" s="225"/>
      <c r="O2887" s="240">
        <v>12224.55</v>
      </c>
      <c r="P2887" s="228">
        <f t="shared" si="73"/>
        <v>-1.034620942573689</v>
      </c>
    </row>
    <row r="2888" spans="1:16" x14ac:dyDescent="0.35">
      <c r="A2888" s="204">
        <f>'[2]37 01.04.12'!A1913</f>
        <v>43851</v>
      </c>
      <c r="B2888" s="240">
        <v>17079.067843000001</v>
      </c>
      <c r="C2888" s="207">
        <f t="shared" si="69"/>
        <v>-0.45</v>
      </c>
      <c r="D2888" s="55">
        <v>67.181899999999999</v>
      </c>
      <c r="E2888" s="207">
        <f t="shared" si="70"/>
        <v>-0.45</v>
      </c>
      <c r="F2888" s="207">
        <f t="shared" si="71"/>
        <v>0</v>
      </c>
      <c r="G2888" s="207">
        <f t="shared" si="68"/>
        <v>1.3285678863267895E-2</v>
      </c>
      <c r="H2888" s="207">
        <f t="shared" si="72"/>
        <v>0.21006502734741647</v>
      </c>
      <c r="I2888" s="225"/>
      <c r="J2888" s="225"/>
      <c r="K2888" s="225"/>
      <c r="L2888" s="225"/>
      <c r="M2888" s="225"/>
      <c r="N2888" s="225"/>
      <c r="O2888" s="240">
        <v>12169.85</v>
      </c>
      <c r="P2888" s="228">
        <f t="shared" si="73"/>
        <v>-0.44746023371002541</v>
      </c>
    </row>
    <row r="2889" spans="1:16" x14ac:dyDescent="0.35">
      <c r="A2889" s="204">
        <f>'[2]37 01.04.12'!A1914</f>
        <v>43852</v>
      </c>
      <c r="B2889" s="240">
        <v>16990.682299</v>
      </c>
      <c r="C2889" s="207">
        <f t="shared" si="69"/>
        <v>-0.52</v>
      </c>
      <c r="D2889" s="55">
        <v>66.834100000000007</v>
      </c>
      <c r="E2889" s="207">
        <f t="shared" si="70"/>
        <v>-0.52</v>
      </c>
      <c r="F2889" s="207">
        <f t="shared" si="71"/>
        <v>0</v>
      </c>
      <c r="G2889" s="207">
        <f t="shared" si="68"/>
        <v>1.3281533983955497E-2</v>
      </c>
      <c r="H2889" s="207">
        <f t="shared" si="72"/>
        <v>0.20999949105114801</v>
      </c>
      <c r="I2889" s="225"/>
      <c r="J2889" s="225"/>
      <c r="K2889" s="225"/>
      <c r="L2889" s="225"/>
      <c r="M2889" s="225"/>
      <c r="N2889" s="225"/>
      <c r="O2889" s="240">
        <v>12106.9</v>
      </c>
      <c r="P2889" s="228">
        <f t="shared" si="73"/>
        <v>-0.5172619218807194</v>
      </c>
    </row>
    <row r="2890" spans="1:16" x14ac:dyDescent="0.35">
      <c r="A2890" s="204">
        <f>'[2]37 01.04.12'!A1915</f>
        <v>43853</v>
      </c>
      <c r="B2890" s="240">
        <v>17095.606982000001</v>
      </c>
      <c r="C2890" s="207">
        <f t="shared" si="69"/>
        <v>0.62</v>
      </c>
      <c r="D2890" s="55">
        <v>67.244399999999999</v>
      </c>
      <c r="E2890" s="207">
        <f t="shared" si="70"/>
        <v>0.61</v>
      </c>
      <c r="F2890" s="207">
        <f t="shared" si="71"/>
        <v>-1.0000000000000009E-2</v>
      </c>
      <c r="G2890" s="207">
        <f t="shared" si="68"/>
        <v>1.3285678863267895E-2</v>
      </c>
      <c r="H2890" s="207">
        <f t="shared" si="72"/>
        <v>0.21006502734741647</v>
      </c>
      <c r="I2890" s="225"/>
      <c r="J2890" s="225"/>
      <c r="K2890" s="225"/>
      <c r="L2890" s="225"/>
      <c r="M2890" s="225"/>
      <c r="N2890" s="225"/>
      <c r="O2890" s="240">
        <v>12180.35</v>
      </c>
      <c r="P2890" s="228">
        <f t="shared" si="73"/>
        <v>0.60667883603565509</v>
      </c>
    </row>
    <row r="2891" spans="1:16" x14ac:dyDescent="0.35">
      <c r="A2891" s="204">
        <f>'[2]37 01.04.12'!A1916</f>
        <v>43854</v>
      </c>
      <c r="B2891" s="240">
        <v>17192.152803000001</v>
      </c>
      <c r="C2891" s="207">
        <f t="shared" si="69"/>
        <v>0.56000000000000005</v>
      </c>
      <c r="D2891" s="55">
        <v>67.621499999999997</v>
      </c>
      <c r="E2891" s="207">
        <f t="shared" si="70"/>
        <v>0.56000000000000005</v>
      </c>
      <c r="F2891" s="207">
        <f t="shared" si="71"/>
        <v>0</v>
      </c>
      <c r="G2891" s="207">
        <f t="shared" si="68"/>
        <v>1.3281533983955499E-2</v>
      </c>
      <c r="H2891" s="207">
        <f t="shared" si="72"/>
        <v>0.20999949105114804</v>
      </c>
      <c r="I2891" s="225"/>
      <c r="J2891" s="225"/>
      <c r="K2891" s="225"/>
      <c r="L2891" s="225"/>
      <c r="M2891" s="225"/>
      <c r="N2891" s="225"/>
      <c r="O2891" s="240">
        <v>12248.25</v>
      </c>
      <c r="P2891" s="228">
        <f t="shared" si="73"/>
        <v>0.55745524553891834</v>
      </c>
    </row>
    <row r="2892" spans="1:16" x14ac:dyDescent="0.35">
      <c r="A2892" s="204">
        <f>'[2]37 01.04.12'!A1917</f>
        <v>43857</v>
      </c>
      <c r="B2892" s="240">
        <v>17010.704354000001</v>
      </c>
      <c r="C2892" s="207">
        <f t="shared" si="69"/>
        <v>-1.06</v>
      </c>
      <c r="D2892" s="55">
        <v>66.905699999999996</v>
      </c>
      <c r="E2892" s="207">
        <f t="shared" si="70"/>
        <v>-1.06</v>
      </c>
      <c r="F2892" s="207">
        <f t="shared" si="71"/>
        <v>0</v>
      </c>
      <c r="G2892" s="207">
        <f t="shared" si="68"/>
        <v>1.3277265844839769E-2</v>
      </c>
      <c r="H2892" s="207">
        <f t="shared" si="72"/>
        <v>0.20993200584626723</v>
      </c>
      <c r="I2892" s="225"/>
      <c r="J2892" s="225"/>
      <c r="K2892" s="225"/>
      <c r="L2892" s="225"/>
      <c r="M2892" s="225"/>
      <c r="N2892" s="225"/>
      <c r="O2892" s="240">
        <v>12119</v>
      </c>
      <c r="P2892" s="228">
        <f t="shared" si="73"/>
        <v>-1.0552527912150715</v>
      </c>
    </row>
    <row r="2893" spans="1:16" x14ac:dyDescent="0.35">
      <c r="A2893" s="204">
        <f>'[2]37 01.04.12'!A1918</f>
        <v>43858</v>
      </c>
      <c r="B2893" s="240">
        <v>16922.008387999998</v>
      </c>
      <c r="C2893" s="207">
        <f t="shared" si="69"/>
        <v>-0.52</v>
      </c>
      <c r="D2893" s="55">
        <v>66.568200000000004</v>
      </c>
      <c r="E2893" s="207">
        <f t="shared" si="70"/>
        <v>-0.5</v>
      </c>
      <c r="F2893" s="207">
        <f t="shared" si="71"/>
        <v>2.0000000000000018E-2</v>
      </c>
      <c r="G2893" s="207">
        <f t="shared" si="68"/>
        <v>1.3359218299134621E-2</v>
      </c>
      <c r="H2893" s="207">
        <f t="shared" si="72"/>
        <v>0.21122778792333011</v>
      </c>
      <c r="I2893" s="225"/>
      <c r="J2893" s="225"/>
      <c r="K2893" s="225"/>
      <c r="L2893" s="225"/>
      <c r="M2893" s="225"/>
      <c r="N2893" s="225"/>
      <c r="O2893" s="240">
        <v>12055.8</v>
      </c>
      <c r="P2893" s="228">
        <f t="shared" si="73"/>
        <v>-0.52149517286905456</v>
      </c>
    </row>
    <row r="2894" spans="1:16" x14ac:dyDescent="0.35">
      <c r="A2894" s="204">
        <f>'[2]37 01.04.12'!A1919</f>
        <v>43859</v>
      </c>
      <c r="B2894" s="240">
        <v>17025.456601999998</v>
      </c>
      <c r="C2894" s="207">
        <f t="shared" si="69"/>
        <v>0.61</v>
      </c>
      <c r="D2894" s="55">
        <v>66.966300000000004</v>
      </c>
      <c r="E2894" s="207">
        <f t="shared" si="70"/>
        <v>0.6</v>
      </c>
      <c r="F2894" s="207">
        <f t="shared" si="71"/>
        <v>-1.0000000000000009E-2</v>
      </c>
      <c r="G2894" s="207">
        <f t="shared" si="68"/>
        <v>1.336370262088111E-2</v>
      </c>
      <c r="H2894" s="207">
        <f t="shared" si="72"/>
        <v>0.21129869127572978</v>
      </c>
      <c r="I2894" s="225"/>
      <c r="J2894" s="225"/>
      <c r="K2894" s="225"/>
      <c r="L2894" s="225"/>
      <c r="M2894" s="225"/>
      <c r="N2894" s="225"/>
      <c r="O2894" s="240">
        <v>12129.5</v>
      </c>
      <c r="P2894" s="228">
        <f t="shared" si="73"/>
        <v>0.61132401002007941</v>
      </c>
    </row>
    <row r="2895" spans="1:16" x14ac:dyDescent="0.35">
      <c r="A2895" s="204">
        <f>'[2]37 01.04.12'!A1920</f>
        <v>43860</v>
      </c>
      <c r="B2895" s="240">
        <v>16893.907529</v>
      </c>
      <c r="C2895" s="207">
        <f t="shared" si="69"/>
        <v>-0.77</v>
      </c>
      <c r="D2895" s="55">
        <v>66.451899999999995</v>
      </c>
      <c r="E2895" s="207">
        <f t="shared" si="70"/>
        <v>-0.77</v>
      </c>
      <c r="F2895" s="207">
        <f t="shared" si="71"/>
        <v>0</v>
      </c>
      <c r="G2895" s="207">
        <f t="shared" si="68"/>
        <v>1.336370262088111E-2</v>
      </c>
      <c r="H2895" s="207">
        <f t="shared" si="72"/>
        <v>0.21129869127572978</v>
      </c>
      <c r="I2895" s="225"/>
      <c r="J2895" s="225"/>
      <c r="K2895" s="225"/>
      <c r="L2895" s="225"/>
      <c r="M2895" s="225"/>
      <c r="N2895" s="225"/>
      <c r="O2895" s="240">
        <v>12035.8</v>
      </c>
      <c r="P2895" s="228">
        <f t="shared" si="73"/>
        <v>-0.7724968053093757</v>
      </c>
    </row>
    <row r="2896" spans="1:16" x14ac:dyDescent="0.35">
      <c r="A2896" s="204">
        <f>'[2]37 01.04.12'!A1921</f>
        <v>43861</v>
      </c>
      <c r="B2896" s="240">
        <v>16790.445277999999</v>
      </c>
      <c r="C2896" s="207">
        <f t="shared" si="69"/>
        <v>-0.61</v>
      </c>
      <c r="D2896" s="55">
        <v>66.049499999999995</v>
      </c>
      <c r="E2896" s="207">
        <f t="shared" si="70"/>
        <v>-0.61</v>
      </c>
      <c r="F2896" s="207">
        <f t="shared" si="71"/>
        <v>0</v>
      </c>
      <c r="G2896" s="207">
        <f t="shared" si="68"/>
        <v>1.336370262088111E-2</v>
      </c>
      <c r="H2896" s="207">
        <f t="shared" si="72"/>
        <v>0.21129869127572978</v>
      </c>
      <c r="I2896" s="225"/>
      <c r="J2896" s="225"/>
      <c r="K2896" s="225"/>
      <c r="L2896" s="225"/>
      <c r="M2896" s="225"/>
      <c r="N2896" s="225"/>
      <c r="O2896" s="240">
        <v>11962.1</v>
      </c>
      <c r="P2896" s="228">
        <f t="shared" si="73"/>
        <v>-0.61233985277255287</v>
      </c>
    </row>
    <row r="2897" spans="1:16" x14ac:dyDescent="0.35">
      <c r="A2897" s="204">
        <f>'[2]37 01.04.12'!A1922</f>
        <v>43862</v>
      </c>
      <c r="B2897" s="240">
        <v>16369.002586000001</v>
      </c>
      <c r="C2897" s="207">
        <f t="shared" si="69"/>
        <v>-2.5099999999999998</v>
      </c>
      <c r="D2897" s="55">
        <v>64.399600000000007</v>
      </c>
      <c r="E2897" s="207">
        <f t="shared" si="70"/>
        <v>-2.5</v>
      </c>
      <c r="F2897" s="207">
        <f t="shared" si="71"/>
        <v>9.9999999999997868E-3</v>
      </c>
      <c r="G2897" s="207">
        <f t="shared" si="68"/>
        <v>1.3389367616763553E-2</v>
      </c>
      <c r="H2897" s="207">
        <f t="shared" si="72"/>
        <v>0.21170449049136658</v>
      </c>
      <c r="I2897" s="225"/>
      <c r="J2897" s="225"/>
      <c r="K2897" s="225"/>
      <c r="L2897" s="225"/>
      <c r="M2897" s="225"/>
      <c r="N2897" s="225"/>
      <c r="O2897" s="240">
        <v>11661.85</v>
      </c>
      <c r="P2897" s="228">
        <f t="shared" si="73"/>
        <v>-2.5100107840596553</v>
      </c>
    </row>
    <row r="2898" spans="1:16" x14ac:dyDescent="0.35">
      <c r="A2898" s="204">
        <f>'[2]37 01.04.12'!A1923</f>
        <v>43864</v>
      </c>
      <c r="B2898" s="240">
        <v>16433.654211000001</v>
      </c>
      <c r="C2898" s="207">
        <f t="shared" si="69"/>
        <v>0.39</v>
      </c>
      <c r="D2898" s="55">
        <v>64.651300000000006</v>
      </c>
      <c r="E2898" s="207">
        <f t="shared" si="70"/>
        <v>0.39</v>
      </c>
      <c r="F2898" s="207">
        <f t="shared" si="71"/>
        <v>0</v>
      </c>
      <c r="G2898" s="207">
        <f t="shared" si="68"/>
        <v>1.3389367616763553E-2</v>
      </c>
      <c r="H2898" s="207">
        <f t="shared" si="72"/>
        <v>0.21170449049136658</v>
      </c>
      <c r="I2898" s="225"/>
      <c r="J2898" s="225"/>
      <c r="K2898" s="225"/>
      <c r="L2898" s="225"/>
      <c r="M2898" s="225"/>
      <c r="N2898" s="225"/>
      <c r="O2898" s="240">
        <v>11707.9</v>
      </c>
      <c r="P2898" s="228">
        <f t="shared" si="73"/>
        <v>0.39487731363376538</v>
      </c>
    </row>
    <row r="2899" spans="1:16" x14ac:dyDescent="0.35">
      <c r="A2899" s="204">
        <f>'[2]37 01.04.12'!A1924</f>
        <v>43865</v>
      </c>
      <c r="B2899" s="240">
        <v>16815.121255999999</v>
      </c>
      <c r="C2899" s="207">
        <f t="shared" si="69"/>
        <v>2.3199999999999998</v>
      </c>
      <c r="D2899" s="55">
        <v>66.145099999999999</v>
      </c>
      <c r="E2899" s="207">
        <f t="shared" si="70"/>
        <v>2.31</v>
      </c>
      <c r="F2899" s="207">
        <f t="shared" si="71"/>
        <v>-9.9999999999997868E-3</v>
      </c>
      <c r="G2899" s="207">
        <f t="shared" si="68"/>
        <v>1.3389367616763553E-2</v>
      </c>
      <c r="H2899" s="207">
        <f t="shared" si="72"/>
        <v>0.21170449049136658</v>
      </c>
      <c r="I2899" s="225"/>
      <c r="J2899" s="225"/>
      <c r="K2899" s="225"/>
      <c r="L2899" s="225"/>
      <c r="M2899" s="225"/>
      <c r="N2899" s="225"/>
      <c r="O2899" s="240">
        <v>11979.65</v>
      </c>
      <c r="P2899" s="228">
        <f t="shared" si="73"/>
        <v>2.3210823461081835</v>
      </c>
    </row>
    <row r="2900" spans="1:16" x14ac:dyDescent="0.35">
      <c r="A2900" s="204">
        <f>'[2]37 01.04.12'!A1925</f>
        <v>43866</v>
      </c>
      <c r="B2900" s="240">
        <v>16968.833793000002</v>
      </c>
      <c r="C2900" s="207">
        <f t="shared" si="69"/>
        <v>0.91</v>
      </c>
      <c r="D2900" s="55">
        <v>66.743499999999997</v>
      </c>
      <c r="E2900" s="207">
        <f t="shared" si="70"/>
        <v>0.9</v>
      </c>
      <c r="F2900" s="207">
        <f t="shared" si="71"/>
        <v>-1.0000000000000009E-2</v>
      </c>
      <c r="G2900" s="207">
        <f t="shared" si="68"/>
        <v>1.3389367616763553E-2</v>
      </c>
      <c r="H2900" s="207">
        <f t="shared" si="72"/>
        <v>0.21170449049136658</v>
      </c>
      <c r="I2900" s="225"/>
      <c r="J2900" s="225"/>
      <c r="K2900" s="225"/>
      <c r="L2900" s="225"/>
      <c r="M2900" s="225"/>
      <c r="N2900" s="225"/>
      <c r="O2900" s="240">
        <v>12089.15</v>
      </c>
      <c r="P2900" s="228">
        <f t="shared" si="73"/>
        <v>0.91405007658821413</v>
      </c>
    </row>
    <row r="2901" spans="1:16" x14ac:dyDescent="0.35">
      <c r="A2901" s="204">
        <f>'[2]37 01.04.12'!A1926</f>
        <v>43867</v>
      </c>
      <c r="B2901" s="240">
        <v>17037.275244</v>
      </c>
      <c r="C2901" s="207">
        <f t="shared" si="69"/>
        <v>0.4</v>
      </c>
      <c r="D2901" s="55">
        <v>67.016800000000003</v>
      </c>
      <c r="E2901" s="207">
        <f t="shared" si="70"/>
        <v>0.41</v>
      </c>
      <c r="F2901" s="207">
        <f t="shared" si="71"/>
        <v>9.9999999999999534E-3</v>
      </c>
      <c r="G2901" s="207">
        <f t="shared" si="68"/>
        <v>1.3410154069003991E-2</v>
      </c>
      <c r="H2901" s="207">
        <f t="shared" si="72"/>
        <v>0.21203315315913704</v>
      </c>
      <c r="I2901" s="225"/>
      <c r="J2901" s="225"/>
      <c r="K2901" s="225"/>
      <c r="L2901" s="225"/>
      <c r="M2901" s="225"/>
      <c r="N2901" s="225"/>
      <c r="O2901" s="240">
        <v>12137.95</v>
      </c>
      <c r="P2901" s="228">
        <f t="shared" si="73"/>
        <v>0.40366775166162294</v>
      </c>
    </row>
    <row r="2902" spans="1:16" x14ac:dyDescent="0.35">
      <c r="A2902" s="204">
        <f>'[2]37 01.04.12'!A1927</f>
        <v>43868</v>
      </c>
      <c r="B2902" s="240">
        <v>16981.747274000001</v>
      </c>
      <c r="C2902" s="207">
        <f t="shared" si="69"/>
        <v>-0.33</v>
      </c>
      <c r="D2902" s="55">
        <v>66.795199999999994</v>
      </c>
      <c r="E2902" s="207">
        <f t="shared" si="70"/>
        <v>-0.33</v>
      </c>
      <c r="F2902" s="207">
        <f t="shared" si="71"/>
        <v>0</v>
      </c>
      <c r="G2902" s="207">
        <f t="shared" si="68"/>
        <v>1.3405322886619336E-2</v>
      </c>
      <c r="H2902" s="207">
        <f t="shared" si="72"/>
        <v>0.21195676545850109</v>
      </c>
      <c r="I2902" s="225"/>
      <c r="J2902" s="225"/>
      <c r="K2902" s="225"/>
      <c r="L2902" s="225"/>
      <c r="M2902" s="225"/>
      <c r="N2902" s="225"/>
      <c r="O2902" s="240">
        <v>12098.35</v>
      </c>
      <c r="P2902" s="228">
        <f t="shared" si="73"/>
        <v>-0.32624949023517447</v>
      </c>
    </row>
    <row r="2903" spans="1:16" x14ac:dyDescent="0.35">
      <c r="A2903" s="204">
        <f>'[2]37 01.04.12'!A1928</f>
        <v>43871</v>
      </c>
      <c r="B2903" s="240">
        <v>16887.857843000002</v>
      </c>
      <c r="C2903" s="207">
        <f t="shared" si="69"/>
        <v>-0.55000000000000004</v>
      </c>
      <c r="D2903" s="55">
        <v>66.424800000000005</v>
      </c>
      <c r="E2903" s="207">
        <f t="shared" si="70"/>
        <v>-0.55000000000000004</v>
      </c>
      <c r="F2903" s="207">
        <f t="shared" si="71"/>
        <v>0</v>
      </c>
      <c r="G2903" s="207">
        <f t="shared" si="68"/>
        <v>1.3405322886619336E-2</v>
      </c>
      <c r="H2903" s="207">
        <f t="shared" si="72"/>
        <v>0.21195676545850109</v>
      </c>
      <c r="I2903" s="225"/>
      <c r="J2903" s="225"/>
      <c r="K2903" s="225"/>
      <c r="L2903" s="225"/>
      <c r="M2903" s="225"/>
      <c r="N2903" s="225"/>
      <c r="O2903" s="240">
        <v>12031.5</v>
      </c>
      <c r="P2903" s="228">
        <f t="shared" si="73"/>
        <v>-0.55255468720941581</v>
      </c>
    </row>
    <row r="2904" spans="1:16" x14ac:dyDescent="0.35">
      <c r="A2904" s="204">
        <f>'[2]37 01.04.12'!A1929</f>
        <v>43872</v>
      </c>
      <c r="B2904" s="240">
        <v>16995.095883000002</v>
      </c>
      <c r="C2904" s="207">
        <f t="shared" si="69"/>
        <v>0.64</v>
      </c>
      <c r="D2904" s="55">
        <v>66.842699999999994</v>
      </c>
      <c r="E2904" s="207">
        <f t="shared" si="70"/>
        <v>0.63</v>
      </c>
      <c r="F2904" s="207">
        <f t="shared" si="71"/>
        <v>-1.0000000000000009E-2</v>
      </c>
      <c r="G2904" s="207">
        <f t="shared" ref="G2904:G2967" si="74">+STDEV(F2656:F2904)</f>
        <v>1.3410154069003992E-2</v>
      </c>
      <c r="H2904" s="207">
        <f t="shared" si="72"/>
        <v>0.21203315315913707</v>
      </c>
      <c r="I2904" s="225"/>
      <c r="J2904" s="225"/>
      <c r="K2904" s="225"/>
      <c r="L2904" s="225"/>
      <c r="M2904" s="225"/>
      <c r="N2904" s="225"/>
      <c r="O2904" s="240">
        <v>12107.9</v>
      </c>
      <c r="P2904" s="228">
        <f t="shared" si="73"/>
        <v>0.63499979221210678</v>
      </c>
    </row>
    <row r="2905" spans="1:16" x14ac:dyDescent="0.35">
      <c r="A2905" s="204">
        <f>'[2]37 01.04.12'!A1930</f>
        <v>43873</v>
      </c>
      <c r="B2905" s="240">
        <v>17126.069464</v>
      </c>
      <c r="C2905" s="207">
        <f t="shared" si="69"/>
        <v>0.77</v>
      </c>
      <c r="D2905" s="55">
        <v>67.360900000000001</v>
      </c>
      <c r="E2905" s="207">
        <f t="shared" si="70"/>
        <v>0.78</v>
      </c>
      <c r="F2905" s="207">
        <f t="shared" si="71"/>
        <v>1.0000000000000009E-2</v>
      </c>
      <c r="G2905" s="207">
        <f t="shared" si="74"/>
        <v>1.3430426057501737E-2</v>
      </c>
      <c r="H2905" s="207">
        <f t="shared" si="72"/>
        <v>0.21235368144090511</v>
      </c>
      <c r="I2905" s="225"/>
      <c r="J2905" s="225"/>
      <c r="K2905" s="225"/>
      <c r="L2905" s="225"/>
      <c r="M2905" s="225"/>
      <c r="N2905" s="225"/>
      <c r="O2905" s="240">
        <v>12201.2</v>
      </c>
      <c r="P2905" s="228">
        <f t="shared" si="73"/>
        <v>0.77057127990816821</v>
      </c>
    </row>
    <row r="2906" spans="1:16" x14ac:dyDescent="0.35">
      <c r="A2906" s="204">
        <f>'[2]37 01.04.12'!A1931</f>
        <v>43874</v>
      </c>
      <c r="B2906" s="240">
        <v>17088.844949999999</v>
      </c>
      <c r="C2906" s="207">
        <f t="shared" si="69"/>
        <v>-0.22</v>
      </c>
      <c r="D2906" s="55">
        <v>67.211399999999998</v>
      </c>
      <c r="E2906" s="207">
        <f t="shared" si="70"/>
        <v>-0.22</v>
      </c>
      <c r="F2906" s="207">
        <f t="shared" si="71"/>
        <v>0</v>
      </c>
      <c r="G2906" s="207">
        <f t="shared" si="74"/>
        <v>1.3430426057501737E-2</v>
      </c>
      <c r="H2906" s="207">
        <f t="shared" si="72"/>
        <v>0.21235368144090511</v>
      </c>
      <c r="I2906" s="225"/>
      <c r="J2906" s="225"/>
      <c r="K2906" s="225"/>
      <c r="L2906" s="225"/>
      <c r="M2906" s="225"/>
      <c r="N2906" s="225"/>
      <c r="O2906" s="240">
        <v>12174.65</v>
      </c>
      <c r="P2906" s="228">
        <f t="shared" si="73"/>
        <v>-0.21760154738879037</v>
      </c>
    </row>
    <row r="2907" spans="1:16" x14ac:dyDescent="0.35">
      <c r="A2907" s="204">
        <f>'[2]37 01.04.12'!A1932</f>
        <v>43875</v>
      </c>
      <c r="B2907" s="240">
        <v>17002.886081000001</v>
      </c>
      <c r="C2907" s="207">
        <f t="shared" si="69"/>
        <v>-0.5</v>
      </c>
      <c r="D2907" s="55">
        <v>66.874700000000004</v>
      </c>
      <c r="E2907" s="207">
        <f t="shared" si="70"/>
        <v>-0.5</v>
      </c>
      <c r="F2907" s="207">
        <f t="shared" si="71"/>
        <v>0</v>
      </c>
      <c r="G2907" s="207">
        <f t="shared" si="74"/>
        <v>1.3405322886619336E-2</v>
      </c>
      <c r="H2907" s="207">
        <f t="shared" si="72"/>
        <v>0.21195676545850109</v>
      </c>
      <c r="I2907" s="225"/>
      <c r="J2907" s="225"/>
      <c r="K2907" s="225"/>
      <c r="L2907" s="225"/>
      <c r="M2907" s="225"/>
      <c r="N2907" s="225"/>
      <c r="O2907" s="240">
        <v>12113.45</v>
      </c>
      <c r="P2907" s="228">
        <f t="shared" si="73"/>
        <v>-0.50268385538803095</v>
      </c>
    </row>
    <row r="2908" spans="1:16" x14ac:dyDescent="0.35">
      <c r="A2908" s="204">
        <f>'[2]37 01.04.12'!A1933</f>
        <v>43878</v>
      </c>
      <c r="B2908" s="240">
        <v>16911.923664999998</v>
      </c>
      <c r="C2908" s="207">
        <f t="shared" si="69"/>
        <v>-0.53</v>
      </c>
      <c r="D2908" s="55">
        <v>66.515600000000006</v>
      </c>
      <c r="E2908" s="207">
        <f t="shared" si="70"/>
        <v>-0.54</v>
      </c>
      <c r="F2908" s="207">
        <f t="shared" si="71"/>
        <v>-1.0000000000000009E-2</v>
      </c>
      <c r="G2908" s="207">
        <f t="shared" si="74"/>
        <v>1.3384770907263508E-2</v>
      </c>
      <c r="H2908" s="207">
        <f t="shared" si="72"/>
        <v>0.21163181013255519</v>
      </c>
      <c r="I2908" s="225"/>
      <c r="J2908" s="225"/>
      <c r="K2908" s="225"/>
      <c r="L2908" s="225"/>
      <c r="M2908" s="225"/>
      <c r="N2908" s="225"/>
      <c r="O2908" s="240">
        <v>12045.8</v>
      </c>
      <c r="P2908" s="228">
        <f t="shared" si="73"/>
        <v>-0.55847013030970905</v>
      </c>
    </row>
    <row r="2909" spans="1:16" x14ac:dyDescent="0.35">
      <c r="A2909" s="204">
        <f>'[2]37 01.04.12'!A1934</f>
        <v>43879</v>
      </c>
      <c r="B2909" s="240">
        <v>16837.078105000001</v>
      </c>
      <c r="C2909" s="207">
        <f t="shared" si="69"/>
        <v>-0.44</v>
      </c>
      <c r="D2909" s="55">
        <v>66.223100000000002</v>
      </c>
      <c r="E2909" s="207">
        <f t="shared" si="70"/>
        <v>-0.44</v>
      </c>
      <c r="F2909" s="207">
        <f t="shared" si="71"/>
        <v>0</v>
      </c>
      <c r="G2909" s="207">
        <f t="shared" si="74"/>
        <v>1.3380051589643482E-2</v>
      </c>
      <c r="H2909" s="207">
        <f t="shared" si="72"/>
        <v>0.21155719116914998</v>
      </c>
      <c r="I2909" s="225"/>
      <c r="J2909" s="225"/>
      <c r="K2909" s="225"/>
      <c r="L2909" s="225"/>
      <c r="M2909" s="225"/>
      <c r="N2909" s="225"/>
      <c r="O2909" s="240">
        <v>11992.5</v>
      </c>
      <c r="P2909" s="228">
        <f t="shared" si="73"/>
        <v>-0.44247787610618872</v>
      </c>
    </row>
    <row r="2910" spans="1:16" x14ac:dyDescent="0.35">
      <c r="A2910" s="204">
        <f>'[2]37 01.04.12'!A1935</f>
        <v>43880</v>
      </c>
      <c r="B2910" s="240">
        <v>17024.409620999999</v>
      </c>
      <c r="C2910" s="207">
        <f t="shared" si="69"/>
        <v>1.1100000000000001</v>
      </c>
      <c r="D2910" s="55">
        <v>66.954800000000006</v>
      </c>
      <c r="E2910" s="207">
        <f t="shared" si="70"/>
        <v>1.1000000000000001</v>
      </c>
      <c r="F2910" s="207">
        <f t="shared" si="71"/>
        <v>-1.0000000000000009E-2</v>
      </c>
      <c r="G2910" s="207">
        <f t="shared" si="74"/>
        <v>1.338477090726351E-2</v>
      </c>
      <c r="H2910" s="207">
        <f t="shared" si="72"/>
        <v>0.21163181013255522</v>
      </c>
      <c r="I2910" s="225"/>
      <c r="J2910" s="225"/>
      <c r="K2910" s="225"/>
      <c r="L2910" s="225"/>
      <c r="M2910" s="225"/>
      <c r="N2910" s="225"/>
      <c r="O2910" s="240">
        <v>12125.9</v>
      </c>
      <c r="P2910" s="228">
        <f t="shared" si="73"/>
        <v>1.1123618928496948</v>
      </c>
    </row>
    <row r="2911" spans="1:16" x14ac:dyDescent="0.35">
      <c r="A2911" s="204">
        <f>'[2]37 01.04.12'!A1936</f>
        <v>43881</v>
      </c>
      <c r="B2911" s="240">
        <v>16961.16084</v>
      </c>
      <c r="C2911" s="207">
        <f t="shared" si="69"/>
        <v>-0.37</v>
      </c>
      <c r="D2911" s="55">
        <v>66.7029</v>
      </c>
      <c r="E2911" s="207">
        <f t="shared" si="70"/>
        <v>-0.38</v>
      </c>
      <c r="F2911" s="207">
        <f t="shared" si="71"/>
        <v>-1.0000000000000009E-2</v>
      </c>
      <c r="G2911" s="207">
        <f t="shared" si="74"/>
        <v>1.338477090726351E-2</v>
      </c>
      <c r="H2911" s="207">
        <f t="shared" si="72"/>
        <v>0.21163181013255522</v>
      </c>
      <c r="I2911" s="225"/>
      <c r="J2911" s="225"/>
      <c r="K2911" s="225"/>
      <c r="L2911" s="225"/>
      <c r="M2911" s="225"/>
      <c r="N2911" s="225"/>
      <c r="O2911" s="240">
        <v>12080.85</v>
      </c>
      <c r="P2911" s="228">
        <f t="shared" si="73"/>
        <v>-0.37151881509825474</v>
      </c>
    </row>
    <row r="2912" spans="1:16" x14ac:dyDescent="0.35">
      <c r="A2912" s="204">
        <f>'[2]37 01.04.12'!A1937</f>
        <v>43885</v>
      </c>
      <c r="B2912" s="240">
        <v>16608.118923000002</v>
      </c>
      <c r="C2912" s="207">
        <f t="shared" si="69"/>
        <v>-2.08</v>
      </c>
      <c r="D2912" s="55">
        <v>65.317400000000006</v>
      </c>
      <c r="E2912" s="207">
        <f t="shared" si="70"/>
        <v>-2.08</v>
      </c>
      <c r="F2912" s="207">
        <f t="shared" si="71"/>
        <v>0</v>
      </c>
      <c r="G2912" s="207">
        <f t="shared" si="74"/>
        <v>1.3380051589643484E-2</v>
      </c>
      <c r="H2912" s="207">
        <f t="shared" si="72"/>
        <v>0.21155719116915001</v>
      </c>
      <c r="I2912" s="225"/>
      <c r="J2912" s="225"/>
      <c r="K2912" s="225"/>
      <c r="L2912" s="225"/>
      <c r="M2912" s="225"/>
      <c r="N2912" s="225"/>
      <c r="O2912" s="240">
        <v>11829.4</v>
      </c>
      <c r="P2912" s="228">
        <f t="shared" si="73"/>
        <v>-2.0813932794464027</v>
      </c>
    </row>
    <row r="2913" spans="1:16" x14ac:dyDescent="0.35">
      <c r="A2913" s="204">
        <f>'[2]37 01.04.12'!A1938</f>
        <v>43886</v>
      </c>
      <c r="B2913" s="240">
        <v>16563.907954999999</v>
      </c>
      <c r="C2913" s="207">
        <f t="shared" si="69"/>
        <v>-0.27</v>
      </c>
      <c r="D2913" s="55">
        <v>65.1447</v>
      </c>
      <c r="E2913" s="207">
        <f t="shared" si="70"/>
        <v>-0.26</v>
      </c>
      <c r="F2913" s="207">
        <f t="shared" si="71"/>
        <v>1.0000000000000009E-2</v>
      </c>
      <c r="G2913" s="207">
        <f t="shared" si="74"/>
        <v>1.3380051589643484E-2</v>
      </c>
      <c r="H2913" s="207">
        <f t="shared" si="72"/>
        <v>0.21155719116915001</v>
      </c>
      <c r="I2913" s="225"/>
      <c r="J2913" s="225"/>
      <c r="K2913" s="225"/>
      <c r="L2913" s="225"/>
      <c r="M2913" s="225"/>
      <c r="N2913" s="225"/>
      <c r="O2913" s="240">
        <v>11797.9</v>
      </c>
      <c r="P2913" s="228">
        <f t="shared" si="73"/>
        <v>-0.26628569496339627</v>
      </c>
    </row>
    <row r="2914" spans="1:16" x14ac:dyDescent="0.35">
      <c r="A2914" s="204">
        <f>'[2]37 01.04.12'!A1939</f>
        <v>43887</v>
      </c>
      <c r="B2914" s="240">
        <v>16396.231997999999</v>
      </c>
      <c r="C2914" s="207">
        <f t="shared" si="69"/>
        <v>-1.01</v>
      </c>
      <c r="D2914" s="55">
        <v>64.489099999999993</v>
      </c>
      <c r="E2914" s="207">
        <f t="shared" si="70"/>
        <v>-1.01</v>
      </c>
      <c r="F2914" s="207">
        <f t="shared" si="71"/>
        <v>0</v>
      </c>
      <c r="G2914" s="207">
        <f t="shared" si="74"/>
        <v>1.3375209534120093E-2</v>
      </c>
      <c r="H2914" s="207">
        <f t="shared" si="72"/>
        <v>0.21148063154909541</v>
      </c>
      <c r="I2914" s="225"/>
      <c r="J2914" s="225"/>
      <c r="K2914" s="225"/>
      <c r="L2914" s="225"/>
      <c r="M2914" s="225"/>
      <c r="N2914" s="225"/>
      <c r="O2914" s="240">
        <v>11678.5</v>
      </c>
      <c r="P2914" s="228">
        <f t="shared" si="73"/>
        <v>-1.0120445163969827</v>
      </c>
    </row>
    <row r="2915" spans="1:16" x14ac:dyDescent="0.35">
      <c r="A2915" s="204">
        <f>'[2]37 01.04.12'!A1940</f>
        <v>43888</v>
      </c>
      <c r="B2915" s="240">
        <v>16332.814741</v>
      </c>
      <c r="C2915" s="207">
        <f t="shared" si="69"/>
        <v>-0.39</v>
      </c>
      <c r="D2915" s="55">
        <v>64.241699999999994</v>
      </c>
      <c r="E2915" s="207">
        <f t="shared" si="70"/>
        <v>-0.38</v>
      </c>
      <c r="F2915" s="207">
        <f t="shared" si="71"/>
        <v>1.0000000000000009E-2</v>
      </c>
      <c r="G2915" s="207">
        <f t="shared" si="74"/>
        <v>1.3395292624284816E-2</v>
      </c>
      <c r="H2915" s="207">
        <f t="shared" si="72"/>
        <v>0.21179817308597068</v>
      </c>
      <c r="I2915" s="225"/>
      <c r="J2915" s="225"/>
      <c r="K2915" s="225"/>
      <c r="L2915" s="225"/>
      <c r="M2915" s="225"/>
      <c r="N2915" s="225"/>
      <c r="O2915" s="240">
        <v>11633.3</v>
      </c>
      <c r="P2915" s="228">
        <f t="shared" si="73"/>
        <v>-0.38703600633643642</v>
      </c>
    </row>
    <row r="2916" spans="1:16" x14ac:dyDescent="0.35">
      <c r="A2916" s="204">
        <f>'[2]37 01.04.12'!A1941</f>
        <v>43889</v>
      </c>
      <c r="B2916" s="240">
        <v>15726.918098</v>
      </c>
      <c r="C2916" s="207">
        <f t="shared" si="69"/>
        <v>-3.71</v>
      </c>
      <c r="D2916" s="55">
        <v>61.890500000000003</v>
      </c>
      <c r="E2916" s="207">
        <f t="shared" si="70"/>
        <v>-3.66</v>
      </c>
      <c r="F2916" s="207">
        <f t="shared" si="71"/>
        <v>4.9999999999999822E-2</v>
      </c>
      <c r="G2916" s="207">
        <f t="shared" si="74"/>
        <v>1.3807478292393646E-2</v>
      </c>
      <c r="H2916" s="207">
        <f t="shared" si="72"/>
        <v>0.21831540073648134</v>
      </c>
      <c r="I2916" s="225"/>
      <c r="J2916" s="225"/>
      <c r="K2916" s="225"/>
      <c r="L2916" s="225"/>
      <c r="M2916" s="225"/>
      <c r="N2916" s="225"/>
      <c r="O2916" s="240">
        <v>11201.75</v>
      </c>
      <c r="P2916" s="228">
        <f t="shared" si="73"/>
        <v>-3.7096094831217221</v>
      </c>
    </row>
    <row r="2917" spans="1:16" x14ac:dyDescent="0.35">
      <c r="A2917" s="204">
        <f>'[2]37 01.04.12'!A1942</f>
        <v>43892</v>
      </c>
      <c r="B2917" s="240">
        <v>15632.142389000001</v>
      </c>
      <c r="C2917" s="207">
        <f t="shared" ref="C2917:C2980" si="75">ROUND(((B2917-B2916)/B2916)*100,2)</f>
        <v>-0.6</v>
      </c>
      <c r="D2917" s="55">
        <v>61.5227</v>
      </c>
      <c r="E2917" s="207">
        <f t="shared" ref="E2917:E2980" si="76">ROUND(((D2917-D2916)/D2916)*100,2)</f>
        <v>-0.59</v>
      </c>
      <c r="F2917" s="207">
        <f t="shared" ref="F2917:F2980" si="77">+E2917-C2917</f>
        <v>1.0000000000000009E-2</v>
      </c>
      <c r="G2917" s="207">
        <f t="shared" si="74"/>
        <v>1.3789874639396883E-2</v>
      </c>
      <c r="H2917" s="207">
        <f t="shared" ref="H2917:H2980" si="78">+G2917*(SQRT(250))</f>
        <v>0.21803706254343624</v>
      </c>
      <c r="I2917" s="225"/>
      <c r="J2917" s="225"/>
      <c r="K2917" s="225"/>
      <c r="L2917" s="225"/>
      <c r="M2917" s="225"/>
      <c r="N2917" s="225"/>
      <c r="O2917" s="240">
        <v>11132.75</v>
      </c>
      <c r="P2917" s="228">
        <f t="shared" ref="P2917:P2980" si="79">+((O2917-O2916)/O2916)*100</f>
        <v>-0.61597518244917093</v>
      </c>
    </row>
    <row r="2918" spans="1:16" x14ac:dyDescent="0.35">
      <c r="A2918" s="204">
        <f>'[2]37 01.04.12'!A1943</f>
        <v>43893</v>
      </c>
      <c r="B2918" s="240">
        <v>15878.97824</v>
      </c>
      <c r="C2918" s="207">
        <f t="shared" si="75"/>
        <v>1.58</v>
      </c>
      <c r="D2918" s="55">
        <v>62.4756</v>
      </c>
      <c r="E2918" s="207">
        <f t="shared" si="76"/>
        <v>1.55</v>
      </c>
      <c r="F2918" s="207">
        <f t="shared" si="77"/>
        <v>-3.0000000000000027E-2</v>
      </c>
      <c r="G2918" s="207">
        <f t="shared" si="74"/>
        <v>1.3894812400087721E-2</v>
      </c>
      <c r="H2918" s="207">
        <f t="shared" si="78"/>
        <v>0.2196962742251399</v>
      </c>
      <c r="I2918" s="225"/>
      <c r="J2918" s="225"/>
      <c r="K2918" s="225"/>
      <c r="L2918" s="225"/>
      <c r="M2918" s="225"/>
      <c r="N2918" s="225"/>
      <c r="O2918" s="240">
        <v>11303.3</v>
      </c>
      <c r="P2918" s="228">
        <f t="shared" si="79"/>
        <v>1.531966495250493</v>
      </c>
    </row>
    <row r="2919" spans="1:16" x14ac:dyDescent="0.35">
      <c r="A2919" s="204">
        <f>'[2]37 01.04.12'!A1944</f>
        <v>43894</v>
      </c>
      <c r="B2919" s="240">
        <v>15805.534756999999</v>
      </c>
      <c r="C2919" s="207">
        <f t="shared" si="75"/>
        <v>-0.46</v>
      </c>
      <c r="D2919" s="55">
        <v>62.185600000000001</v>
      </c>
      <c r="E2919" s="207">
        <f t="shared" si="76"/>
        <v>-0.46</v>
      </c>
      <c r="F2919" s="207">
        <f t="shared" si="77"/>
        <v>0</v>
      </c>
      <c r="G2919" s="207">
        <f t="shared" si="74"/>
        <v>1.3894812400087721E-2</v>
      </c>
      <c r="H2919" s="207">
        <f t="shared" si="78"/>
        <v>0.2196962742251399</v>
      </c>
      <c r="I2919" s="225"/>
      <c r="J2919" s="225"/>
      <c r="K2919" s="225"/>
      <c r="L2919" s="225"/>
      <c r="M2919" s="225"/>
      <c r="N2919" s="225"/>
      <c r="O2919" s="240">
        <v>11251</v>
      </c>
      <c r="P2919" s="228">
        <f t="shared" si="79"/>
        <v>-0.46269673458192984</v>
      </c>
    </row>
    <row r="2920" spans="1:16" x14ac:dyDescent="0.35">
      <c r="A2920" s="204">
        <f>'[2]37 01.04.12'!A1945</f>
        <v>43895</v>
      </c>
      <c r="B2920" s="240">
        <v>15833.207543</v>
      </c>
      <c r="C2920" s="207">
        <f t="shared" si="75"/>
        <v>0.18</v>
      </c>
      <c r="D2920" s="55">
        <v>62.288200000000003</v>
      </c>
      <c r="E2920" s="207">
        <f t="shared" si="76"/>
        <v>0.16</v>
      </c>
      <c r="F2920" s="207">
        <f t="shared" si="77"/>
        <v>-1.999999999999999E-2</v>
      </c>
      <c r="G2920" s="207">
        <f t="shared" si="74"/>
        <v>1.3894812400087721E-2</v>
      </c>
      <c r="H2920" s="207">
        <f t="shared" si="78"/>
        <v>0.2196962742251399</v>
      </c>
      <c r="I2920" s="225"/>
      <c r="J2920" s="225"/>
      <c r="K2920" s="225"/>
      <c r="L2920" s="225"/>
      <c r="M2920" s="225"/>
      <c r="N2920" s="225"/>
      <c r="O2920" s="240">
        <v>11269</v>
      </c>
      <c r="P2920" s="228">
        <f t="shared" si="79"/>
        <v>0.15998577904186295</v>
      </c>
    </row>
    <row r="2921" spans="1:16" x14ac:dyDescent="0.35">
      <c r="A2921" s="204">
        <f>'[2]37 01.04.12'!A1946</f>
        <v>43896</v>
      </c>
      <c r="B2921" s="240">
        <v>15440.475082000001</v>
      </c>
      <c r="C2921" s="207">
        <f t="shared" si="75"/>
        <v>-2.48</v>
      </c>
      <c r="D2921" s="55">
        <v>60.7624</v>
      </c>
      <c r="E2921" s="207">
        <f t="shared" si="76"/>
        <v>-2.4500000000000002</v>
      </c>
      <c r="F2921" s="207">
        <f t="shared" si="77"/>
        <v>2.9999999999999805E-2</v>
      </c>
      <c r="G2921" s="207">
        <f t="shared" si="74"/>
        <v>1.4044582282450943E-2</v>
      </c>
      <c r="H2921" s="207">
        <f t="shared" si="78"/>
        <v>0.2220643439909562</v>
      </c>
      <c r="I2921" s="225"/>
      <c r="J2921" s="225"/>
      <c r="K2921" s="225"/>
      <c r="L2921" s="225"/>
      <c r="M2921" s="225"/>
      <c r="N2921" s="225"/>
      <c r="O2921" s="240">
        <v>10989.45</v>
      </c>
      <c r="P2921" s="228">
        <f t="shared" si="79"/>
        <v>-2.4806992634661396</v>
      </c>
    </row>
    <row r="2922" spans="1:16" x14ac:dyDescent="0.35">
      <c r="A2922" s="204">
        <f>'[2]37 01.04.12'!A1947</f>
        <v>43899</v>
      </c>
      <c r="B2922" s="240">
        <v>14684.557827000001</v>
      </c>
      <c r="C2922" s="207">
        <f t="shared" si="75"/>
        <v>-4.9000000000000004</v>
      </c>
      <c r="D2922" s="55">
        <v>57.794899999999998</v>
      </c>
      <c r="E2922" s="207">
        <f t="shared" si="76"/>
        <v>-4.88</v>
      </c>
      <c r="F2922" s="207">
        <f t="shared" si="77"/>
        <v>2.0000000000000462E-2</v>
      </c>
      <c r="G2922" s="207">
        <f t="shared" si="74"/>
        <v>1.4111873262066695E-2</v>
      </c>
      <c r="H2922" s="207">
        <f t="shared" si="78"/>
        <v>0.22312830779880491</v>
      </c>
      <c r="I2922" s="225"/>
      <c r="J2922" s="225"/>
      <c r="K2922" s="225"/>
      <c r="L2922" s="225"/>
      <c r="M2922" s="225"/>
      <c r="N2922" s="225"/>
      <c r="O2922" s="240">
        <v>10451.450000000001</v>
      </c>
      <c r="P2922" s="228">
        <f t="shared" si="79"/>
        <v>-4.8956044206033962</v>
      </c>
    </row>
    <row r="2923" spans="1:16" x14ac:dyDescent="0.35">
      <c r="A2923" s="204">
        <f>'[2]37 01.04.12'!A1948</f>
        <v>43901</v>
      </c>
      <c r="B2923" s="240">
        <v>14694.308697</v>
      </c>
      <c r="C2923" s="207">
        <f t="shared" si="75"/>
        <v>7.0000000000000007E-2</v>
      </c>
      <c r="D2923" s="55">
        <v>57.830800000000004</v>
      </c>
      <c r="E2923" s="207">
        <f t="shared" si="76"/>
        <v>0.06</v>
      </c>
      <c r="F2923" s="207">
        <f t="shared" si="77"/>
        <v>-1.0000000000000009E-2</v>
      </c>
      <c r="G2923" s="207">
        <f t="shared" si="74"/>
        <v>1.407683006602921E-2</v>
      </c>
      <c r="H2923" s="207">
        <f t="shared" si="78"/>
        <v>0.2225742262189537</v>
      </c>
      <c r="I2923" s="225"/>
      <c r="J2923" s="225"/>
      <c r="K2923" s="225"/>
      <c r="L2923" s="225"/>
      <c r="M2923" s="225"/>
      <c r="N2923" s="225"/>
      <c r="O2923" s="240">
        <v>10458.4</v>
      </c>
      <c r="P2923" s="228">
        <f t="shared" si="79"/>
        <v>6.6497950045198595E-2</v>
      </c>
    </row>
    <row r="2924" spans="1:16" x14ac:dyDescent="0.35">
      <c r="A2924" s="204">
        <f>'[2]37 01.04.12'!A1949</f>
        <v>43902</v>
      </c>
      <c r="B2924" s="240">
        <v>13474.382086</v>
      </c>
      <c r="C2924" s="207">
        <f t="shared" si="75"/>
        <v>-8.3000000000000007</v>
      </c>
      <c r="D2924" s="55">
        <v>53.110399999999998</v>
      </c>
      <c r="E2924" s="207">
        <f t="shared" si="76"/>
        <v>-8.16</v>
      </c>
      <c r="F2924" s="207">
        <f t="shared" si="77"/>
        <v>0.14000000000000057</v>
      </c>
      <c r="G2924" s="207">
        <f t="shared" si="74"/>
        <v>1.669388242992844E-2</v>
      </c>
      <c r="H2924" s="207">
        <f t="shared" si="78"/>
        <v>0.26395345734820064</v>
      </c>
      <c r="I2924" s="225"/>
      <c r="J2924" s="225"/>
      <c r="K2924" s="225"/>
      <c r="L2924" s="225"/>
      <c r="M2924" s="225"/>
      <c r="N2924" s="225"/>
      <c r="O2924" s="240">
        <v>9590.15</v>
      </c>
      <c r="P2924" s="228">
        <f t="shared" si="79"/>
        <v>-8.3019391111451082</v>
      </c>
    </row>
    <row r="2925" spans="1:16" x14ac:dyDescent="0.35">
      <c r="A2925" s="204">
        <f>'[2]37 01.04.12'!A1950</f>
        <v>43903</v>
      </c>
      <c r="B2925" s="240">
        <v>13987.314396</v>
      </c>
      <c r="C2925" s="207">
        <f t="shared" si="75"/>
        <v>3.81</v>
      </c>
      <c r="D2925" s="55">
        <v>55.098500000000001</v>
      </c>
      <c r="E2925" s="207">
        <f t="shared" si="76"/>
        <v>3.74</v>
      </c>
      <c r="F2925" s="207">
        <f t="shared" si="77"/>
        <v>-6.999999999999984E-2</v>
      </c>
      <c r="G2925" s="207">
        <f t="shared" si="74"/>
        <v>1.7239069471946086E-2</v>
      </c>
      <c r="H2925" s="207">
        <f t="shared" si="78"/>
        <v>0.272573621366129</v>
      </c>
      <c r="I2925" s="225"/>
      <c r="J2925" s="225"/>
      <c r="K2925" s="225"/>
      <c r="L2925" s="225"/>
      <c r="M2925" s="225"/>
      <c r="N2925" s="225"/>
      <c r="O2925" s="240">
        <v>9955.2000000000007</v>
      </c>
      <c r="P2925" s="228">
        <f t="shared" si="79"/>
        <v>3.8065098043304961</v>
      </c>
    </row>
    <row r="2926" spans="1:16" x14ac:dyDescent="0.35">
      <c r="A2926" s="204">
        <f>'[2]37 01.04.12'!A1951</f>
        <v>43906</v>
      </c>
      <c r="B2926" s="240">
        <v>12928.182065000001</v>
      </c>
      <c r="C2926" s="207">
        <f t="shared" si="75"/>
        <v>-7.57</v>
      </c>
      <c r="D2926" s="55">
        <v>50.950600000000001</v>
      </c>
      <c r="E2926" s="207">
        <f t="shared" si="76"/>
        <v>-7.53</v>
      </c>
      <c r="F2926" s="207">
        <f t="shared" si="77"/>
        <v>4.0000000000000036E-2</v>
      </c>
      <c r="G2926" s="207">
        <f t="shared" si="74"/>
        <v>1.7446362565969532E-2</v>
      </c>
      <c r="H2926" s="207">
        <f t="shared" si="78"/>
        <v>0.27585121296781667</v>
      </c>
      <c r="I2926" s="225"/>
      <c r="J2926" s="225"/>
      <c r="K2926" s="225"/>
      <c r="L2926" s="225"/>
      <c r="M2926" s="225"/>
      <c r="N2926" s="225"/>
      <c r="O2926" s="240">
        <v>9197.4</v>
      </c>
      <c r="P2926" s="228">
        <f t="shared" si="79"/>
        <v>-7.612102217936366</v>
      </c>
    </row>
    <row r="2927" spans="1:16" x14ac:dyDescent="0.35">
      <c r="A2927" s="204">
        <f>'[2]37 01.04.12'!A1952</f>
        <v>43907</v>
      </c>
      <c r="B2927" s="240">
        <v>12604.408230999999</v>
      </c>
      <c r="C2927" s="207">
        <f t="shared" si="75"/>
        <v>-2.5</v>
      </c>
      <c r="D2927" s="55">
        <v>49.666699999999999</v>
      </c>
      <c r="E2927" s="207">
        <f t="shared" si="76"/>
        <v>-2.52</v>
      </c>
      <c r="F2927" s="207">
        <f t="shared" si="77"/>
        <v>-2.0000000000000018E-2</v>
      </c>
      <c r="G2927" s="207">
        <f t="shared" si="74"/>
        <v>1.74758545696484E-2</v>
      </c>
      <c r="H2927" s="207">
        <f t="shared" si="78"/>
        <v>0.27631752248975311</v>
      </c>
      <c r="I2927" s="225"/>
      <c r="J2927" s="225"/>
      <c r="K2927" s="225"/>
      <c r="L2927" s="225"/>
      <c r="M2927" s="225"/>
      <c r="N2927" s="225"/>
      <c r="O2927" s="240">
        <v>8967.0499999999993</v>
      </c>
      <c r="P2927" s="228">
        <f t="shared" si="79"/>
        <v>-2.5045121447365601</v>
      </c>
    </row>
    <row r="2928" spans="1:16" x14ac:dyDescent="0.35">
      <c r="A2928" s="204">
        <f>'[2]37 01.04.12'!A1953</f>
        <v>43908</v>
      </c>
      <c r="B2928" s="240">
        <v>11904.022766</v>
      </c>
      <c r="C2928" s="207">
        <f t="shared" si="75"/>
        <v>-5.56</v>
      </c>
      <c r="D2928" s="55">
        <v>46.807899999999997</v>
      </c>
      <c r="E2928" s="207">
        <f t="shared" si="76"/>
        <v>-5.76</v>
      </c>
      <c r="F2928" s="207">
        <f t="shared" si="77"/>
        <v>-0.20000000000000018</v>
      </c>
      <c r="G2928" s="207">
        <f t="shared" si="74"/>
        <v>2.150396824642628E-2</v>
      </c>
      <c r="H2928" s="207">
        <f t="shared" si="78"/>
        <v>0.34000759195322011</v>
      </c>
      <c r="I2928" s="225"/>
      <c r="J2928" s="225"/>
      <c r="K2928" s="225"/>
      <c r="L2928" s="225"/>
      <c r="M2928" s="225"/>
      <c r="N2928" s="225"/>
      <c r="O2928" s="240">
        <v>8468.7999999999993</v>
      </c>
      <c r="P2928" s="228">
        <f t="shared" si="79"/>
        <v>-5.5564539062456442</v>
      </c>
    </row>
    <row r="2929" spans="1:16" x14ac:dyDescent="0.35">
      <c r="A2929" s="204">
        <f>'[2]37 01.04.12'!A1954</f>
        <v>43909</v>
      </c>
      <c r="B2929" s="240">
        <v>11620.92</v>
      </c>
      <c r="C2929" s="207">
        <f t="shared" si="75"/>
        <v>-2.38</v>
      </c>
      <c r="D2929" s="55">
        <v>45.740600000000001</v>
      </c>
      <c r="E2929" s="207">
        <f t="shared" si="76"/>
        <v>-2.2799999999999998</v>
      </c>
      <c r="F2929" s="207">
        <f t="shared" si="77"/>
        <v>0.10000000000000009</v>
      </c>
      <c r="G2929" s="207">
        <f t="shared" si="74"/>
        <v>2.246890439526171E-2</v>
      </c>
      <c r="H2929" s="207">
        <f t="shared" si="78"/>
        <v>0.35526457208797607</v>
      </c>
      <c r="I2929" s="225"/>
      <c r="J2929" s="225"/>
      <c r="K2929" s="225"/>
      <c r="L2929" s="225"/>
      <c r="M2929" s="225"/>
      <c r="N2929" s="225"/>
      <c r="O2929" s="240">
        <v>8263.4500000000007</v>
      </c>
      <c r="P2929" s="228">
        <f t="shared" si="79"/>
        <v>-2.424782731910053</v>
      </c>
    </row>
    <row r="2930" spans="1:16" x14ac:dyDescent="0.35">
      <c r="A2930" s="204">
        <f>'[2]37 01.04.12'!A1955</f>
        <v>43910</v>
      </c>
      <c r="B2930" s="240">
        <v>12298.739051</v>
      </c>
      <c r="C2930" s="207">
        <f t="shared" si="75"/>
        <v>5.83</v>
      </c>
      <c r="D2930" s="55">
        <v>48.360700000000001</v>
      </c>
      <c r="E2930" s="207">
        <f t="shared" si="76"/>
        <v>5.73</v>
      </c>
      <c r="F2930" s="207">
        <f t="shared" si="77"/>
        <v>-9.9999999999999645E-2</v>
      </c>
      <c r="G2930" s="207">
        <f t="shared" si="74"/>
        <v>2.3300367214279041E-2</v>
      </c>
      <c r="H2930" s="207">
        <f t="shared" si="78"/>
        <v>0.36841115357717175</v>
      </c>
      <c r="I2930" s="225"/>
      <c r="J2930" s="225"/>
      <c r="K2930" s="225"/>
      <c r="L2930" s="225"/>
      <c r="M2930" s="225"/>
      <c r="N2930" s="225"/>
      <c r="O2930" s="240">
        <v>8745.4500000000007</v>
      </c>
      <c r="P2930" s="228">
        <f t="shared" si="79"/>
        <v>5.8329148237116453</v>
      </c>
    </row>
    <row r="2931" spans="1:16" x14ac:dyDescent="0.35">
      <c r="A2931" s="204">
        <f>'[2]37 01.04.12'!A1956</f>
        <v>43913</v>
      </c>
      <c r="B2931" s="240">
        <v>10710.408606000001</v>
      </c>
      <c r="C2931" s="207">
        <f t="shared" si="75"/>
        <v>-12.91</v>
      </c>
      <c r="D2931" s="55">
        <v>42.194200000000002</v>
      </c>
      <c r="E2931" s="207">
        <f t="shared" si="76"/>
        <v>-12.75</v>
      </c>
      <c r="F2931" s="207">
        <f t="shared" si="77"/>
        <v>0.16000000000000014</v>
      </c>
      <c r="G2931" s="207">
        <f t="shared" si="74"/>
        <v>2.5483153510475341E-2</v>
      </c>
      <c r="H2931" s="207">
        <f t="shared" si="78"/>
        <v>0.40292403528408788</v>
      </c>
      <c r="I2931" s="225"/>
      <c r="J2931" s="225"/>
      <c r="K2931" s="225"/>
      <c r="L2931" s="225"/>
      <c r="M2931" s="225"/>
      <c r="N2931" s="225"/>
      <c r="O2931" s="240">
        <v>7610.25</v>
      </c>
      <c r="P2931" s="228">
        <f t="shared" si="79"/>
        <v>-12.980464127060365</v>
      </c>
    </row>
    <row r="2932" spans="1:16" x14ac:dyDescent="0.35">
      <c r="A2932" s="204">
        <f>'[2]37 01.04.12'!A1957</f>
        <v>43914</v>
      </c>
      <c r="B2932" s="240">
        <v>10983.150987999999</v>
      </c>
      <c r="C2932" s="207">
        <f t="shared" si="75"/>
        <v>2.5499999999999998</v>
      </c>
      <c r="D2932" s="55">
        <v>43.2547</v>
      </c>
      <c r="E2932" s="207">
        <f t="shared" si="76"/>
        <v>2.5099999999999998</v>
      </c>
      <c r="F2932" s="207">
        <f t="shared" si="77"/>
        <v>-4.0000000000000036E-2</v>
      </c>
      <c r="G2932" s="207">
        <f t="shared" si="74"/>
        <v>2.5590259494735559E-2</v>
      </c>
      <c r="H2932" s="207">
        <f t="shared" si="78"/>
        <v>0.40461752959057007</v>
      </c>
      <c r="I2932" s="225"/>
      <c r="J2932" s="225"/>
      <c r="K2932" s="225"/>
      <c r="L2932" s="225"/>
      <c r="M2932" s="225"/>
      <c r="N2932" s="225"/>
      <c r="O2932" s="240">
        <v>7801.05</v>
      </c>
      <c r="P2932" s="228">
        <f t="shared" si="79"/>
        <v>2.5071449689563439</v>
      </c>
    </row>
    <row r="2933" spans="1:16" x14ac:dyDescent="0.35">
      <c r="A2933" s="204">
        <f>'[2]37 01.04.12'!A1958</f>
        <v>43915</v>
      </c>
      <c r="B2933" s="240">
        <v>11710.714029000001</v>
      </c>
      <c r="C2933" s="207">
        <f t="shared" si="75"/>
        <v>6.62</v>
      </c>
      <c r="D2933" s="55">
        <v>46.052799999999998</v>
      </c>
      <c r="E2933" s="207">
        <f t="shared" si="76"/>
        <v>6.47</v>
      </c>
      <c r="F2933" s="207">
        <f t="shared" si="77"/>
        <v>-0.15000000000000036</v>
      </c>
      <c r="G2933" s="207">
        <f t="shared" si="74"/>
        <v>2.7244437230758308E-2</v>
      </c>
      <c r="H2933" s="207">
        <f t="shared" si="78"/>
        <v>0.43077237609343333</v>
      </c>
      <c r="I2933" s="225"/>
      <c r="J2933" s="225"/>
      <c r="K2933" s="225"/>
      <c r="L2933" s="225"/>
      <c r="M2933" s="225"/>
      <c r="N2933" s="225"/>
      <c r="O2933" s="240">
        <v>8317.85</v>
      </c>
      <c r="P2933" s="228">
        <f t="shared" si="79"/>
        <v>6.6247492324751178</v>
      </c>
    </row>
    <row r="2934" spans="1:16" x14ac:dyDescent="0.35">
      <c r="A2934" s="204">
        <f>'[2]37 01.04.12'!A1959</f>
        <v>43916</v>
      </c>
      <c r="B2934" s="240">
        <v>12167.145573</v>
      </c>
      <c r="C2934" s="207">
        <f t="shared" si="75"/>
        <v>3.9</v>
      </c>
      <c r="D2934" s="55">
        <v>47.805199999999999</v>
      </c>
      <c r="E2934" s="207">
        <f t="shared" si="76"/>
        <v>3.81</v>
      </c>
      <c r="F2934" s="207">
        <f t="shared" si="77"/>
        <v>-8.9999999999999858E-2</v>
      </c>
      <c r="G2934" s="207">
        <f t="shared" si="74"/>
        <v>2.779521843120317E-2</v>
      </c>
      <c r="H2934" s="207">
        <f t="shared" si="78"/>
        <v>0.43948099152247083</v>
      </c>
      <c r="I2934" s="225"/>
      <c r="J2934" s="225"/>
      <c r="K2934" s="225"/>
      <c r="L2934" s="225"/>
      <c r="M2934" s="225"/>
      <c r="N2934" s="225"/>
      <c r="O2934" s="240">
        <v>8641.4500000000007</v>
      </c>
      <c r="P2934" s="228">
        <f t="shared" si="79"/>
        <v>3.8904284159969262</v>
      </c>
    </row>
    <row r="2935" spans="1:16" x14ac:dyDescent="0.35">
      <c r="A2935" s="204">
        <f>'[2]37 01.04.12'!A1960</f>
        <v>43917</v>
      </c>
      <c r="B2935" s="240">
        <v>12193.615969</v>
      </c>
      <c r="C2935" s="207">
        <f t="shared" si="75"/>
        <v>0.22</v>
      </c>
      <c r="D2935" s="55">
        <v>47.902799999999999</v>
      </c>
      <c r="E2935" s="207">
        <f t="shared" si="76"/>
        <v>0.2</v>
      </c>
      <c r="F2935" s="207">
        <f t="shared" si="77"/>
        <v>-1.999999999999999E-2</v>
      </c>
      <c r="G2935" s="207">
        <f t="shared" si="74"/>
        <v>2.781420507378406E-2</v>
      </c>
      <c r="H2935" s="207">
        <f t="shared" si="78"/>
        <v>0.43978119670084659</v>
      </c>
      <c r="I2935" s="225"/>
      <c r="J2935" s="225"/>
      <c r="K2935" s="225"/>
      <c r="L2935" s="225"/>
      <c r="M2935" s="225"/>
      <c r="N2935" s="225"/>
      <c r="O2935" s="240">
        <v>8660.25</v>
      </c>
      <c r="P2935" s="228">
        <f t="shared" si="79"/>
        <v>0.21755608144465652</v>
      </c>
    </row>
    <row r="2936" spans="1:16" x14ac:dyDescent="0.35">
      <c r="A2936" s="204">
        <f>'[2]37 01.04.12'!A1961</f>
        <v>43920</v>
      </c>
      <c r="B2936" s="240">
        <v>11659.758774</v>
      </c>
      <c r="C2936" s="207">
        <f t="shared" si="75"/>
        <v>-4.38</v>
      </c>
      <c r="D2936" s="55">
        <v>45.838000000000001</v>
      </c>
      <c r="E2936" s="207">
        <f t="shared" si="76"/>
        <v>-4.3099999999999996</v>
      </c>
      <c r="F2936" s="207">
        <f t="shared" si="77"/>
        <v>7.0000000000000284E-2</v>
      </c>
      <c r="G2936" s="207">
        <f t="shared" si="74"/>
        <v>2.8200729148339293E-2</v>
      </c>
      <c r="H2936" s="207">
        <f t="shared" si="78"/>
        <v>0.44589267893126294</v>
      </c>
      <c r="I2936" s="225"/>
      <c r="J2936" s="225"/>
      <c r="K2936" s="225"/>
      <c r="L2936" s="225"/>
      <c r="M2936" s="225"/>
      <c r="N2936" s="225"/>
      <c r="O2936" s="240">
        <v>8281.1</v>
      </c>
      <c r="P2936" s="228">
        <f t="shared" si="79"/>
        <v>-4.378049132530812</v>
      </c>
    </row>
    <row r="2937" spans="1:16" x14ac:dyDescent="0.35">
      <c r="A2937" s="204">
        <f>'[2]37 01.04.12'!A1962</f>
        <v>43921</v>
      </c>
      <c r="B2937" s="240">
        <v>12105.658223</v>
      </c>
      <c r="C2937" s="207">
        <f t="shared" si="75"/>
        <v>3.82</v>
      </c>
      <c r="D2937" s="55">
        <v>47.533299999999997</v>
      </c>
      <c r="E2937" s="207">
        <f t="shared" si="76"/>
        <v>3.7</v>
      </c>
      <c r="F2937" s="207">
        <f t="shared" si="77"/>
        <v>-0.11999999999999966</v>
      </c>
      <c r="G2937" s="207">
        <f t="shared" si="74"/>
        <v>2.9152982002396906E-2</v>
      </c>
      <c r="H2937" s="207">
        <f t="shared" si="78"/>
        <v>0.46094911856735282</v>
      </c>
      <c r="I2937" s="225"/>
      <c r="J2937" s="225"/>
      <c r="K2937" s="225"/>
      <c r="L2937" s="225"/>
      <c r="M2937" s="225"/>
      <c r="N2937" s="225"/>
      <c r="O2937" s="240">
        <v>8597.75</v>
      </c>
      <c r="P2937" s="228">
        <f t="shared" si="79"/>
        <v>3.8237673738995981</v>
      </c>
    </row>
    <row r="2938" spans="1:16" x14ac:dyDescent="0.35">
      <c r="A2938" s="204">
        <f>'[2]37 01.04.12'!A1963</f>
        <v>43922</v>
      </c>
      <c r="B2938" s="240">
        <v>11621.348540000001</v>
      </c>
      <c r="C2938" s="207">
        <f t="shared" si="75"/>
        <v>-4</v>
      </c>
      <c r="D2938" s="55">
        <v>45.666200000000003</v>
      </c>
      <c r="E2938" s="207">
        <f t="shared" si="76"/>
        <v>-3.93</v>
      </c>
      <c r="F2938" s="207">
        <f t="shared" si="77"/>
        <v>6.999999999999984E-2</v>
      </c>
      <c r="G2938" s="207">
        <f t="shared" si="74"/>
        <v>2.9523518854728155E-2</v>
      </c>
      <c r="H2938" s="207">
        <f t="shared" si="78"/>
        <v>0.4668078206193339</v>
      </c>
      <c r="I2938" s="225"/>
      <c r="J2938" s="225"/>
      <c r="K2938" s="225"/>
      <c r="L2938" s="225"/>
      <c r="M2938" s="225"/>
      <c r="N2938" s="225"/>
      <c r="O2938" s="240">
        <v>8253.7999999999993</v>
      </c>
      <c r="P2938" s="228">
        <f t="shared" si="79"/>
        <v>-4.0004652379983217</v>
      </c>
    </row>
    <row r="2939" spans="1:16" x14ac:dyDescent="0.35">
      <c r="A2939" s="204">
        <f>'[2]37 01.04.12'!A1964</f>
        <v>43924</v>
      </c>
      <c r="B2939" s="240">
        <v>11382.02</v>
      </c>
      <c r="C2939" s="207">
        <f t="shared" si="75"/>
        <v>-2.06</v>
      </c>
      <c r="D2939" s="55">
        <v>44.725700000000003</v>
      </c>
      <c r="E2939" s="207">
        <f t="shared" si="76"/>
        <v>-2.06</v>
      </c>
      <c r="F2939" s="207">
        <f t="shared" si="77"/>
        <v>0</v>
      </c>
      <c r="G2939" s="207">
        <f t="shared" si="74"/>
        <v>2.9521269897212873E-2</v>
      </c>
      <c r="H2939" s="207">
        <f t="shared" si="78"/>
        <v>0.46677226147878764</v>
      </c>
      <c r="I2939" s="225"/>
      <c r="J2939" s="225"/>
      <c r="K2939" s="225"/>
      <c r="L2939" s="225"/>
      <c r="M2939" s="225"/>
      <c r="N2939" s="225"/>
      <c r="O2939" s="240">
        <v>8083.8</v>
      </c>
      <c r="P2939" s="228">
        <f t="shared" si="79"/>
        <v>-2.0596573699386842</v>
      </c>
    </row>
    <row r="2940" spans="1:16" x14ac:dyDescent="0.35">
      <c r="A2940" s="204">
        <f>'[2]37 01.04.12'!A1965</f>
        <v>43928</v>
      </c>
      <c r="B2940" s="240">
        <v>12379.415618000001</v>
      </c>
      <c r="C2940" s="207">
        <f t="shared" si="75"/>
        <v>8.76</v>
      </c>
      <c r="D2940" s="55">
        <v>48.609299999999998</v>
      </c>
      <c r="E2940" s="207">
        <f t="shared" si="76"/>
        <v>8.68</v>
      </c>
      <c r="F2940" s="207">
        <f t="shared" si="77"/>
        <v>-8.0000000000000071E-2</v>
      </c>
      <c r="G2940" s="207">
        <f t="shared" si="74"/>
        <v>2.9915673685607349E-2</v>
      </c>
      <c r="H2940" s="207">
        <f t="shared" si="78"/>
        <v>0.4730083329244158</v>
      </c>
      <c r="I2940" s="225"/>
      <c r="J2940" s="225"/>
      <c r="K2940" s="225"/>
      <c r="L2940" s="225"/>
      <c r="M2940" s="225"/>
      <c r="N2940" s="225"/>
      <c r="O2940" s="240">
        <v>8792.2000000000007</v>
      </c>
      <c r="P2940" s="228">
        <f t="shared" si="79"/>
        <v>8.7632054231920691</v>
      </c>
    </row>
    <row r="2941" spans="1:16" x14ac:dyDescent="0.35">
      <c r="A2941" s="204">
        <f>'[2]37 01.04.12'!A1966</f>
        <v>43929</v>
      </c>
      <c r="B2941" s="240">
        <v>12318.252108000001</v>
      </c>
      <c r="C2941" s="207">
        <f t="shared" si="75"/>
        <v>-0.49</v>
      </c>
      <c r="D2941" s="55">
        <v>48.364100000000001</v>
      </c>
      <c r="E2941" s="207">
        <f t="shared" si="76"/>
        <v>-0.5</v>
      </c>
      <c r="F2941" s="207">
        <f t="shared" si="77"/>
        <v>-1.0000000000000009E-2</v>
      </c>
      <c r="G2941" s="207">
        <f t="shared" si="74"/>
        <v>2.9915673685607349E-2</v>
      </c>
      <c r="H2941" s="207">
        <f t="shared" si="78"/>
        <v>0.4730083329244158</v>
      </c>
      <c r="I2941" s="225"/>
      <c r="J2941" s="225"/>
      <c r="K2941" s="225"/>
      <c r="L2941" s="225"/>
      <c r="M2941" s="225"/>
      <c r="N2941" s="225"/>
      <c r="O2941" s="240">
        <v>8748.75</v>
      </c>
      <c r="P2941" s="228">
        <f t="shared" si="79"/>
        <v>-0.49418803029959191</v>
      </c>
    </row>
    <row r="2942" spans="1:16" x14ac:dyDescent="0.35">
      <c r="A2942" s="204">
        <f>'[2]37 01.04.12'!A1967</f>
        <v>43930</v>
      </c>
      <c r="B2942" s="240">
        <v>12829.567225999999</v>
      </c>
      <c r="C2942" s="207">
        <f t="shared" si="75"/>
        <v>4.1500000000000004</v>
      </c>
      <c r="D2942" s="55">
        <v>50.363500000000002</v>
      </c>
      <c r="E2942" s="207">
        <f t="shared" si="76"/>
        <v>4.13</v>
      </c>
      <c r="F2942" s="207">
        <f t="shared" si="77"/>
        <v>-2.0000000000000462E-2</v>
      </c>
      <c r="G2942" s="207">
        <f t="shared" si="74"/>
        <v>2.9930988984120818E-2</v>
      </c>
      <c r="H2942" s="207">
        <f t="shared" si="78"/>
        <v>0.47325048905615558</v>
      </c>
      <c r="I2942" s="225"/>
      <c r="J2942" s="225"/>
      <c r="K2942" s="225"/>
      <c r="L2942" s="225"/>
      <c r="M2942" s="225"/>
      <c r="N2942" s="225"/>
      <c r="O2942" s="240">
        <v>9111.9</v>
      </c>
      <c r="P2942" s="228">
        <f t="shared" si="79"/>
        <v>4.1508786969567035</v>
      </c>
    </row>
    <row r="2943" spans="1:16" x14ac:dyDescent="0.35">
      <c r="A2943" s="204">
        <f>'[2]37 01.04.12'!A1968</f>
        <v>43934</v>
      </c>
      <c r="B2943" s="240">
        <v>12663.310613</v>
      </c>
      <c r="C2943" s="207">
        <f t="shared" si="75"/>
        <v>-1.3</v>
      </c>
      <c r="D2943" s="55">
        <v>49.706200000000003</v>
      </c>
      <c r="E2943" s="207">
        <f t="shared" si="76"/>
        <v>-1.31</v>
      </c>
      <c r="F2943" s="207">
        <f t="shared" si="77"/>
        <v>-1.0000000000000009E-2</v>
      </c>
      <c r="G2943" s="207">
        <f t="shared" si="74"/>
        <v>2.9932774356831386E-2</v>
      </c>
      <c r="H2943" s="207">
        <f t="shared" si="78"/>
        <v>0.47327871827734408</v>
      </c>
      <c r="I2943" s="225"/>
      <c r="J2943" s="225"/>
      <c r="K2943" s="225"/>
      <c r="L2943" s="225"/>
      <c r="M2943" s="225"/>
      <c r="N2943" s="225"/>
      <c r="O2943" s="240">
        <v>8993.85</v>
      </c>
      <c r="P2943" s="228">
        <f t="shared" si="79"/>
        <v>-1.295558555295814</v>
      </c>
    </row>
    <row r="2944" spans="1:16" x14ac:dyDescent="0.35">
      <c r="A2944" s="204">
        <f>'[2]37 01.04.12'!A1969</f>
        <v>43936</v>
      </c>
      <c r="B2944" s="240">
        <v>12566.848548</v>
      </c>
      <c r="C2944" s="207">
        <f t="shared" si="75"/>
        <v>-0.76</v>
      </c>
      <c r="D2944" s="55">
        <v>49.324199999999998</v>
      </c>
      <c r="E2944" s="207">
        <f t="shared" si="76"/>
        <v>-0.77</v>
      </c>
      <c r="F2944" s="207">
        <f t="shared" si="77"/>
        <v>-1.0000000000000009E-2</v>
      </c>
      <c r="G2944" s="207">
        <f t="shared" si="74"/>
        <v>2.9932774356831386E-2</v>
      </c>
      <c r="H2944" s="207">
        <f t="shared" si="78"/>
        <v>0.47327871827734408</v>
      </c>
      <c r="I2944" s="225"/>
      <c r="J2944" s="225"/>
      <c r="K2944" s="225"/>
      <c r="L2944" s="225"/>
      <c r="M2944" s="225"/>
      <c r="N2944" s="225"/>
      <c r="O2944" s="240">
        <v>8925.2999999999993</v>
      </c>
      <c r="P2944" s="228">
        <f t="shared" si="79"/>
        <v>-0.76218749478811731</v>
      </c>
    </row>
    <row r="2945" spans="1:16" x14ac:dyDescent="0.35">
      <c r="A2945" s="204">
        <f>'[2]37 01.04.12'!A1970</f>
        <v>43937</v>
      </c>
      <c r="B2945" s="240">
        <v>12661.832213</v>
      </c>
      <c r="C2945" s="207">
        <f t="shared" si="75"/>
        <v>0.76</v>
      </c>
      <c r="D2945" s="55">
        <v>49.691400000000002</v>
      </c>
      <c r="E2945" s="207">
        <f t="shared" si="76"/>
        <v>0.74</v>
      </c>
      <c r="F2945" s="207">
        <f t="shared" si="77"/>
        <v>-2.0000000000000018E-2</v>
      </c>
      <c r="G2945" s="207">
        <f t="shared" si="74"/>
        <v>2.9947972764075521E-2</v>
      </c>
      <c r="H2945" s="207">
        <f t="shared" si="78"/>
        <v>0.47351902619583547</v>
      </c>
      <c r="I2945" s="225"/>
      <c r="J2945" s="225"/>
      <c r="K2945" s="225"/>
      <c r="L2945" s="225"/>
      <c r="M2945" s="225"/>
      <c r="N2945" s="225"/>
      <c r="O2945" s="240">
        <v>8992.7999999999993</v>
      </c>
      <c r="P2945" s="228">
        <f t="shared" si="79"/>
        <v>0.75627709992941416</v>
      </c>
    </row>
    <row r="2946" spans="1:16" x14ac:dyDescent="0.35">
      <c r="A2946" s="204">
        <f>'[2]37 01.04.12'!A1971</f>
        <v>43938</v>
      </c>
      <c r="B2946" s="240">
        <v>13047.567831</v>
      </c>
      <c r="C2946" s="207">
        <f t="shared" si="75"/>
        <v>3.05</v>
      </c>
      <c r="D2946" s="55">
        <v>51.196100000000001</v>
      </c>
      <c r="E2946" s="207">
        <f t="shared" si="76"/>
        <v>3.03</v>
      </c>
      <c r="F2946" s="207">
        <f t="shared" si="77"/>
        <v>-2.0000000000000018E-2</v>
      </c>
      <c r="G2946" s="207">
        <f t="shared" si="74"/>
        <v>2.9964730747031019E-2</v>
      </c>
      <c r="H2946" s="207">
        <f t="shared" si="78"/>
        <v>0.47378399317148373</v>
      </c>
      <c r="I2946" s="225"/>
      <c r="J2946" s="225"/>
      <c r="K2946" s="225"/>
      <c r="L2946" s="225"/>
      <c r="M2946" s="225"/>
      <c r="N2946" s="225"/>
      <c r="O2946" s="240">
        <v>9266.75</v>
      </c>
      <c r="P2946" s="228">
        <f t="shared" si="79"/>
        <v>3.0463259496486161</v>
      </c>
    </row>
    <row r="2947" spans="1:16" x14ac:dyDescent="0.35">
      <c r="A2947" s="204">
        <f>'[2]37 01.04.12'!A1972</f>
        <v>43941</v>
      </c>
      <c r="B2947" s="240">
        <v>13040.654552</v>
      </c>
      <c r="C2947" s="207">
        <f t="shared" si="75"/>
        <v>-0.05</v>
      </c>
      <c r="D2947" s="55">
        <v>51.167400000000001</v>
      </c>
      <c r="E2947" s="207">
        <f t="shared" si="76"/>
        <v>-0.06</v>
      </c>
      <c r="F2947" s="207">
        <f t="shared" si="77"/>
        <v>-9.999999999999995E-3</v>
      </c>
      <c r="G2947" s="207">
        <f t="shared" si="74"/>
        <v>2.9966297949955326E-2</v>
      </c>
      <c r="H2947" s="207">
        <f t="shared" si="78"/>
        <v>0.47380877282546613</v>
      </c>
      <c r="I2947" s="225"/>
      <c r="J2947" s="225"/>
      <c r="K2947" s="225"/>
      <c r="L2947" s="225"/>
      <c r="M2947" s="225"/>
      <c r="N2947" s="225"/>
      <c r="O2947" s="240">
        <v>9261.85</v>
      </c>
      <c r="P2947" s="228">
        <f t="shared" si="79"/>
        <v>-5.2877222327133419E-2</v>
      </c>
    </row>
    <row r="2948" spans="1:16" x14ac:dyDescent="0.35">
      <c r="A2948" s="204">
        <f>'[2]37 01.04.12'!A1973</f>
        <v>43942</v>
      </c>
      <c r="B2948" s="240">
        <v>12645.907735000001</v>
      </c>
      <c r="C2948" s="207">
        <f t="shared" si="75"/>
        <v>-3.03</v>
      </c>
      <c r="D2948" s="55">
        <v>49.641300000000001</v>
      </c>
      <c r="E2948" s="207">
        <f t="shared" si="76"/>
        <v>-2.98</v>
      </c>
      <c r="F2948" s="207">
        <f t="shared" si="77"/>
        <v>4.9999999999999822E-2</v>
      </c>
      <c r="G2948" s="207">
        <f t="shared" si="74"/>
        <v>3.015914088608819E-2</v>
      </c>
      <c r="H2948" s="207">
        <f t="shared" si="78"/>
        <v>0.47685788736973733</v>
      </c>
      <c r="I2948" s="225"/>
      <c r="J2948" s="225"/>
      <c r="K2948" s="225"/>
      <c r="L2948" s="225"/>
      <c r="M2948" s="225"/>
      <c r="N2948" s="225"/>
      <c r="O2948" s="240">
        <v>8981.4500000000007</v>
      </c>
      <c r="P2948" s="228">
        <f t="shared" si="79"/>
        <v>-3.0274729130789164</v>
      </c>
    </row>
    <row r="2949" spans="1:16" x14ac:dyDescent="0.35">
      <c r="A2949" s="204">
        <f>'[2]37 01.04.12'!A1974</f>
        <v>43943</v>
      </c>
      <c r="B2949" s="240">
        <v>12935.730409</v>
      </c>
      <c r="C2949" s="207">
        <f t="shared" si="75"/>
        <v>2.29</v>
      </c>
      <c r="D2949" s="55">
        <v>50.763399999999997</v>
      </c>
      <c r="E2949" s="207">
        <f t="shared" si="76"/>
        <v>2.2599999999999998</v>
      </c>
      <c r="F2949" s="207">
        <f t="shared" si="77"/>
        <v>-3.0000000000000249E-2</v>
      </c>
      <c r="G2949" s="207">
        <f t="shared" si="74"/>
        <v>3.0202709370567574E-2</v>
      </c>
      <c r="H2949" s="207">
        <f t="shared" si="78"/>
        <v>0.47754676559552006</v>
      </c>
      <c r="I2949" s="225"/>
      <c r="J2949" s="225"/>
      <c r="K2949" s="225"/>
      <c r="L2949" s="225"/>
      <c r="M2949" s="225"/>
      <c r="N2949" s="225"/>
      <c r="O2949" s="240">
        <v>9187.2999999999993</v>
      </c>
      <c r="P2949" s="228">
        <f t="shared" si="79"/>
        <v>2.2919461779556589</v>
      </c>
    </row>
    <row r="2950" spans="1:16" x14ac:dyDescent="0.35">
      <c r="A2950" s="204">
        <f>'[2]37 01.04.12'!A1975</f>
        <v>43944</v>
      </c>
      <c r="B2950" s="240">
        <v>13113.9691</v>
      </c>
      <c r="C2950" s="207">
        <f t="shared" si="75"/>
        <v>1.38</v>
      </c>
      <c r="D2950" s="55">
        <v>51.453099999999999</v>
      </c>
      <c r="E2950" s="207">
        <f t="shared" si="76"/>
        <v>1.36</v>
      </c>
      <c r="F2950" s="207">
        <f t="shared" si="77"/>
        <v>-1.9999999999999796E-2</v>
      </c>
      <c r="G2950" s="207">
        <f t="shared" si="74"/>
        <v>3.0219326090884742E-2</v>
      </c>
      <c r="H2950" s="207">
        <f t="shared" si="78"/>
        <v>0.47780949901274128</v>
      </c>
      <c r="I2950" s="225"/>
      <c r="J2950" s="225"/>
      <c r="K2950" s="225"/>
      <c r="L2950" s="225"/>
      <c r="M2950" s="225"/>
      <c r="N2950" s="225"/>
      <c r="O2950" s="240">
        <v>9313.9</v>
      </c>
      <c r="P2950" s="228">
        <f t="shared" si="79"/>
        <v>1.3779891807168632</v>
      </c>
    </row>
    <row r="2951" spans="1:16" x14ac:dyDescent="0.35">
      <c r="A2951" s="204">
        <f>'[2]37 01.04.12'!A1976</f>
        <v>43945</v>
      </c>
      <c r="B2951" s="240">
        <v>12889.393136000001</v>
      </c>
      <c r="C2951" s="207">
        <f t="shared" si="75"/>
        <v>-1.71</v>
      </c>
      <c r="D2951" s="55">
        <v>50.587299999999999</v>
      </c>
      <c r="E2951" s="207">
        <f t="shared" si="76"/>
        <v>-1.68</v>
      </c>
      <c r="F2951" s="207">
        <f t="shared" si="77"/>
        <v>3.0000000000000027E-2</v>
      </c>
      <c r="G2951" s="207">
        <f t="shared" si="74"/>
        <v>3.0292545206963853E-2</v>
      </c>
      <c r="H2951" s="207">
        <f t="shared" si="78"/>
        <v>0.47896719488811251</v>
      </c>
      <c r="I2951" s="225"/>
      <c r="J2951" s="225"/>
      <c r="K2951" s="225"/>
      <c r="L2951" s="225"/>
      <c r="M2951" s="225"/>
      <c r="N2951" s="225"/>
      <c r="O2951" s="240">
        <v>9154.4</v>
      </c>
      <c r="P2951" s="228">
        <f t="shared" si="79"/>
        <v>-1.7124942290554976</v>
      </c>
    </row>
    <row r="2952" spans="1:16" x14ac:dyDescent="0.35">
      <c r="A2952" s="204">
        <f>'[2]37 01.04.12'!A1977</f>
        <v>43948</v>
      </c>
      <c r="B2952" s="240">
        <v>13069.490387</v>
      </c>
      <c r="C2952" s="207">
        <f t="shared" si="75"/>
        <v>1.4</v>
      </c>
      <c r="D2952" s="55">
        <v>51.279400000000003</v>
      </c>
      <c r="E2952" s="207">
        <f t="shared" si="76"/>
        <v>1.37</v>
      </c>
      <c r="F2952" s="207">
        <f t="shared" si="77"/>
        <v>-2.9999999999999805E-2</v>
      </c>
      <c r="G2952" s="207">
        <f t="shared" si="74"/>
        <v>3.0335922096616785E-2</v>
      </c>
      <c r="H2952" s="207">
        <f t="shared" si="78"/>
        <v>0.47965304373369783</v>
      </c>
      <c r="I2952" s="225"/>
      <c r="J2952" s="225"/>
      <c r="K2952" s="225"/>
      <c r="L2952" s="225"/>
      <c r="M2952" s="225"/>
      <c r="N2952" s="225"/>
      <c r="O2952" s="240">
        <v>9282.2999999999993</v>
      </c>
      <c r="P2952" s="228">
        <f t="shared" si="79"/>
        <v>1.3971423577733073</v>
      </c>
    </row>
    <row r="2953" spans="1:16" x14ac:dyDescent="0.35">
      <c r="A2953" s="204">
        <f>'[2]37 01.04.12'!A1978</f>
        <v>43949</v>
      </c>
      <c r="B2953" s="240">
        <v>13208.291004999999</v>
      </c>
      <c r="C2953" s="207">
        <f t="shared" si="75"/>
        <v>1.06</v>
      </c>
      <c r="D2953" s="55">
        <v>51.815600000000003</v>
      </c>
      <c r="E2953" s="207">
        <f t="shared" si="76"/>
        <v>1.05</v>
      </c>
      <c r="F2953" s="207">
        <f t="shared" si="77"/>
        <v>-1.0000000000000009E-2</v>
      </c>
      <c r="G2953" s="207">
        <f t="shared" si="74"/>
        <v>3.0337576881788501E-2</v>
      </c>
      <c r="H2953" s="207">
        <f t="shared" si="78"/>
        <v>0.4796792081846023</v>
      </c>
      <c r="I2953" s="225"/>
      <c r="J2953" s="225"/>
      <c r="K2953" s="225"/>
      <c r="L2953" s="225"/>
      <c r="M2953" s="225"/>
      <c r="N2953" s="225"/>
      <c r="O2953" s="240">
        <v>9380.9</v>
      </c>
      <c r="P2953" s="228">
        <f t="shared" si="79"/>
        <v>1.0622367301207716</v>
      </c>
    </row>
    <row r="2954" spans="1:16" x14ac:dyDescent="0.35">
      <c r="A2954" s="204">
        <f>'[2]37 01.04.12'!A1979</f>
        <v>43950</v>
      </c>
      <c r="B2954" s="240">
        <v>13452.508755999999</v>
      </c>
      <c r="C2954" s="207">
        <f t="shared" si="75"/>
        <v>1.85</v>
      </c>
      <c r="D2954" s="55">
        <v>52.763100000000001</v>
      </c>
      <c r="E2954" s="207">
        <f t="shared" si="76"/>
        <v>1.83</v>
      </c>
      <c r="F2954" s="207">
        <f t="shared" si="77"/>
        <v>-2.0000000000000018E-2</v>
      </c>
      <c r="G2954" s="207">
        <f t="shared" si="74"/>
        <v>3.0352465888561008E-2</v>
      </c>
      <c r="H2954" s="207">
        <f t="shared" si="78"/>
        <v>0.47991462405209623</v>
      </c>
      <c r="I2954" s="225"/>
      <c r="J2954" s="225"/>
      <c r="K2954" s="225"/>
      <c r="L2954" s="225"/>
      <c r="M2954" s="225"/>
      <c r="N2954" s="225"/>
      <c r="O2954" s="240">
        <v>9553.35</v>
      </c>
      <c r="P2954" s="228">
        <f t="shared" si="79"/>
        <v>1.8383097570595652</v>
      </c>
    </row>
    <row r="2955" spans="1:16" x14ac:dyDescent="0.35">
      <c r="A2955" s="204">
        <f>'[2]37 01.04.12'!A1980</f>
        <v>43951</v>
      </c>
      <c r="B2955" s="240">
        <v>13884.175821000001</v>
      </c>
      <c r="C2955" s="207">
        <f t="shared" si="75"/>
        <v>3.21</v>
      </c>
      <c r="D2955" s="55">
        <v>54.439300000000003</v>
      </c>
      <c r="E2955" s="207">
        <f t="shared" si="76"/>
        <v>3.18</v>
      </c>
      <c r="F2955" s="207">
        <f t="shared" si="77"/>
        <v>-2.9999999999999805E-2</v>
      </c>
      <c r="G2955" s="207">
        <f t="shared" si="74"/>
        <v>3.039676950468204E-2</v>
      </c>
      <c r="H2955" s="207">
        <f t="shared" si="78"/>
        <v>0.48061512572971732</v>
      </c>
      <c r="I2955" s="225"/>
      <c r="J2955" s="225"/>
      <c r="K2955" s="225"/>
      <c r="L2955" s="225"/>
      <c r="M2955" s="225"/>
      <c r="N2955" s="225"/>
      <c r="O2955" s="240">
        <v>9859.9</v>
      </c>
      <c r="P2955" s="228">
        <f t="shared" si="79"/>
        <v>3.2088220362490567</v>
      </c>
    </row>
    <row r="2956" spans="1:16" x14ac:dyDescent="0.35">
      <c r="A2956" s="204">
        <f>'[2]37 01.04.12'!A1981</f>
        <v>43955</v>
      </c>
      <c r="B2956" s="240">
        <v>13086.630257999999</v>
      </c>
      <c r="C2956" s="207">
        <f t="shared" si="75"/>
        <v>-5.74</v>
      </c>
      <c r="D2956" s="55">
        <v>51.340200000000003</v>
      </c>
      <c r="E2956" s="207">
        <f t="shared" si="76"/>
        <v>-5.69</v>
      </c>
      <c r="F2956" s="207">
        <f t="shared" si="77"/>
        <v>4.9999999999999822E-2</v>
      </c>
      <c r="G2956" s="207">
        <f t="shared" si="74"/>
        <v>3.0585733761498028E-2</v>
      </c>
      <c r="H2956" s="207">
        <f t="shared" si="78"/>
        <v>0.48360291296921493</v>
      </c>
      <c r="I2956" s="225"/>
      <c r="J2956" s="225"/>
      <c r="K2956" s="225"/>
      <c r="L2956" s="225"/>
      <c r="M2956" s="225"/>
      <c r="N2956" s="225"/>
      <c r="O2956" s="240">
        <v>9293.5</v>
      </c>
      <c r="P2956" s="228">
        <f t="shared" si="79"/>
        <v>-5.744480167141651</v>
      </c>
    </row>
    <row r="2957" spans="1:16" x14ac:dyDescent="0.35">
      <c r="A2957" s="204">
        <f>'[2]37 01.04.12'!A1982</f>
        <v>43956</v>
      </c>
      <c r="B2957" s="240">
        <v>12963.991352999999</v>
      </c>
      <c r="C2957" s="207">
        <f t="shared" si="75"/>
        <v>-0.94</v>
      </c>
      <c r="D2957" s="55">
        <v>50.863900000000001</v>
      </c>
      <c r="E2957" s="207">
        <f t="shared" si="76"/>
        <v>-0.93</v>
      </c>
      <c r="F2957" s="207">
        <f t="shared" si="77"/>
        <v>9.9999999999998979E-3</v>
      </c>
      <c r="G2957" s="207">
        <f t="shared" si="74"/>
        <v>3.0597167878951191E-2</v>
      </c>
      <c r="H2957" s="207">
        <f t="shared" si="78"/>
        <v>0.48378370224014433</v>
      </c>
      <c r="I2957" s="225"/>
      <c r="J2957" s="225"/>
      <c r="K2957" s="225"/>
      <c r="L2957" s="225"/>
      <c r="M2957" s="225"/>
      <c r="N2957" s="225"/>
      <c r="O2957" s="240">
        <v>9205.6</v>
      </c>
      <c r="P2957" s="228">
        <f t="shared" si="79"/>
        <v>-0.94582234895356587</v>
      </c>
    </row>
    <row r="2958" spans="1:16" x14ac:dyDescent="0.35">
      <c r="A2958" s="204">
        <f>'[2]37 01.04.12'!A1983</f>
        <v>43957</v>
      </c>
      <c r="B2958" s="240">
        <v>13055.993881</v>
      </c>
      <c r="C2958" s="207">
        <f t="shared" si="75"/>
        <v>0.71</v>
      </c>
      <c r="D2958" s="55">
        <v>51.214700000000001</v>
      </c>
      <c r="E2958" s="207">
        <f t="shared" si="76"/>
        <v>0.69</v>
      </c>
      <c r="F2958" s="207">
        <f t="shared" si="77"/>
        <v>-2.0000000000000018E-2</v>
      </c>
      <c r="G2958" s="207">
        <f t="shared" si="74"/>
        <v>3.0612089326850053E-2</v>
      </c>
      <c r="H2958" s="207">
        <f t="shared" si="78"/>
        <v>0.484019631046884</v>
      </c>
      <c r="I2958" s="225"/>
      <c r="J2958" s="225"/>
      <c r="K2958" s="225"/>
      <c r="L2958" s="225"/>
      <c r="M2958" s="225"/>
      <c r="N2958" s="225"/>
      <c r="O2958" s="240">
        <v>9270.9</v>
      </c>
      <c r="P2958" s="228">
        <f t="shared" si="79"/>
        <v>0.70935082992960008</v>
      </c>
    </row>
    <row r="2959" spans="1:16" x14ac:dyDescent="0.35">
      <c r="A2959" s="204">
        <f>'[2]37 01.04.12'!A1984</f>
        <v>43958</v>
      </c>
      <c r="B2959" s="240">
        <v>12954.809407000001</v>
      </c>
      <c r="C2959" s="207">
        <f t="shared" si="75"/>
        <v>-0.78</v>
      </c>
      <c r="D2959" s="55">
        <v>50.822299999999998</v>
      </c>
      <c r="E2959" s="207">
        <f t="shared" si="76"/>
        <v>-0.77</v>
      </c>
      <c r="F2959" s="207">
        <f t="shared" si="77"/>
        <v>1.0000000000000009E-2</v>
      </c>
      <c r="G2959" s="207">
        <f t="shared" si="74"/>
        <v>3.0623513603741312E-2</v>
      </c>
      <c r="H2959" s="207">
        <f t="shared" si="78"/>
        <v>0.48420026472486805</v>
      </c>
      <c r="I2959" s="225"/>
      <c r="J2959" s="225"/>
      <c r="K2959" s="225"/>
      <c r="L2959" s="225"/>
      <c r="M2959" s="225"/>
      <c r="N2959" s="225"/>
      <c r="O2959" s="240">
        <v>9199.0499999999993</v>
      </c>
      <c r="P2959" s="228">
        <f t="shared" si="79"/>
        <v>-0.77500566288063044</v>
      </c>
    </row>
    <row r="2960" spans="1:16" x14ac:dyDescent="0.35">
      <c r="A2960" s="204">
        <f>'[2]37 01.04.12'!A1985</f>
        <v>43959</v>
      </c>
      <c r="B2960" s="240">
        <v>13028.617038</v>
      </c>
      <c r="C2960" s="207">
        <f t="shared" si="75"/>
        <v>0.56999999999999995</v>
      </c>
      <c r="D2960" s="55">
        <v>51.104300000000002</v>
      </c>
      <c r="E2960" s="207">
        <f t="shared" si="76"/>
        <v>0.55000000000000004</v>
      </c>
      <c r="F2960" s="207">
        <f t="shared" si="77"/>
        <v>-1.9999999999999907E-2</v>
      </c>
      <c r="G2960" s="207">
        <f t="shared" si="74"/>
        <v>3.0640113520494283E-2</v>
      </c>
      <c r="H2960" s="207">
        <f t="shared" si="78"/>
        <v>0.4844627324544109</v>
      </c>
      <c r="I2960" s="225"/>
      <c r="J2960" s="225"/>
      <c r="K2960" s="225"/>
      <c r="L2960" s="225"/>
      <c r="M2960" s="225"/>
      <c r="N2960" s="225"/>
      <c r="O2960" s="240">
        <v>9251.5</v>
      </c>
      <c r="P2960" s="228">
        <f t="shared" si="79"/>
        <v>0.57016757165142851</v>
      </c>
    </row>
    <row r="2961" spans="1:16" x14ac:dyDescent="0.35">
      <c r="A2961" s="204">
        <f>'[2]37 01.04.12'!A1986</f>
        <v>43962</v>
      </c>
      <c r="B2961" s="240">
        <v>13011.351601</v>
      </c>
      <c r="C2961" s="207">
        <f t="shared" si="75"/>
        <v>-0.13</v>
      </c>
      <c r="D2961" s="55">
        <v>51.032299999999999</v>
      </c>
      <c r="E2961" s="207">
        <f t="shared" si="76"/>
        <v>-0.14000000000000001</v>
      </c>
      <c r="F2961" s="207">
        <f t="shared" si="77"/>
        <v>-1.0000000000000009E-2</v>
      </c>
      <c r="G2961" s="207">
        <f t="shared" si="74"/>
        <v>3.0641751878037294E-2</v>
      </c>
      <c r="H2961" s="207">
        <f t="shared" si="78"/>
        <v>0.4844886371616991</v>
      </c>
      <c r="I2961" s="225"/>
      <c r="J2961" s="225"/>
      <c r="K2961" s="225"/>
      <c r="L2961" s="225"/>
      <c r="M2961" s="225"/>
      <c r="N2961" s="225"/>
      <c r="O2961" s="240">
        <v>9239.2000000000007</v>
      </c>
      <c r="P2961" s="228">
        <f t="shared" si="79"/>
        <v>-0.13295141328432439</v>
      </c>
    </row>
    <row r="2962" spans="1:16" x14ac:dyDescent="0.35">
      <c r="A2962" s="204">
        <f>'[2]37 01.04.12'!A1987</f>
        <v>43963</v>
      </c>
      <c r="B2962" s="240">
        <v>12951.288723</v>
      </c>
      <c r="C2962" s="207">
        <f t="shared" si="75"/>
        <v>-0.46</v>
      </c>
      <c r="D2962" s="55">
        <v>50.7941</v>
      </c>
      <c r="E2962" s="207">
        <f t="shared" si="76"/>
        <v>-0.47</v>
      </c>
      <c r="F2962" s="207">
        <f t="shared" si="77"/>
        <v>-9.9999999999999534E-3</v>
      </c>
      <c r="G2962" s="207">
        <f t="shared" si="74"/>
        <v>3.0643337301934494E-2</v>
      </c>
      <c r="H2962" s="207">
        <f t="shared" si="78"/>
        <v>0.48451370491455914</v>
      </c>
      <c r="I2962" s="225"/>
      <c r="J2962" s="225"/>
      <c r="K2962" s="225"/>
      <c r="L2962" s="225"/>
      <c r="M2962" s="225"/>
      <c r="N2962" s="225"/>
      <c r="O2962" s="240">
        <v>9196.5499999999993</v>
      </c>
      <c r="P2962" s="228">
        <f t="shared" si="79"/>
        <v>-0.46162005368431741</v>
      </c>
    </row>
    <row r="2963" spans="1:16" x14ac:dyDescent="0.35">
      <c r="A2963" s="204">
        <f>'[2]37 01.04.12'!A1988</f>
        <v>43964</v>
      </c>
      <c r="B2963" s="240">
        <v>13214.579596</v>
      </c>
      <c r="C2963" s="207">
        <f t="shared" si="75"/>
        <v>2.0299999999999998</v>
      </c>
      <c r="D2963" s="55">
        <v>51.801699999999997</v>
      </c>
      <c r="E2963" s="207">
        <f t="shared" si="76"/>
        <v>1.98</v>
      </c>
      <c r="F2963" s="207">
        <f t="shared" si="77"/>
        <v>-4.9999999999999822E-2</v>
      </c>
      <c r="G2963" s="207">
        <f t="shared" si="74"/>
        <v>3.0781745725857373E-2</v>
      </c>
      <c r="H2963" s="207">
        <f t="shared" si="78"/>
        <v>0.4867021342493113</v>
      </c>
      <c r="I2963" s="225"/>
      <c r="J2963" s="225"/>
      <c r="K2963" s="225"/>
      <c r="L2963" s="225"/>
      <c r="M2963" s="225"/>
      <c r="N2963" s="225"/>
      <c r="O2963" s="240">
        <v>9383.5499999999993</v>
      </c>
      <c r="P2963" s="228">
        <f t="shared" si="79"/>
        <v>2.0333712098558698</v>
      </c>
    </row>
    <row r="2964" spans="1:16" x14ac:dyDescent="0.35">
      <c r="A2964" s="204">
        <f>'[2]37 01.04.12'!A1989</f>
        <v>43965</v>
      </c>
      <c r="B2964" s="240">
        <v>12875.509509</v>
      </c>
      <c r="C2964" s="207">
        <f t="shared" si="75"/>
        <v>-2.57</v>
      </c>
      <c r="D2964" s="55">
        <v>50.4848</v>
      </c>
      <c r="E2964" s="207">
        <f t="shared" si="76"/>
        <v>-2.54</v>
      </c>
      <c r="F2964" s="207">
        <f t="shared" si="77"/>
        <v>2.9999999999999805E-2</v>
      </c>
      <c r="G2964" s="207">
        <f t="shared" si="74"/>
        <v>3.0856149406754321E-2</v>
      </c>
      <c r="H2964" s="207">
        <f t="shared" si="78"/>
        <v>0.48787855973898486</v>
      </c>
      <c r="I2964" s="225"/>
      <c r="J2964" s="225"/>
      <c r="K2964" s="225"/>
      <c r="L2964" s="225"/>
      <c r="M2964" s="225"/>
      <c r="N2964" s="225"/>
      <c r="O2964" s="240">
        <v>9142.75</v>
      </c>
      <c r="P2964" s="228">
        <f t="shared" si="79"/>
        <v>-2.5661929653489275</v>
      </c>
    </row>
    <row r="2965" spans="1:16" x14ac:dyDescent="0.35">
      <c r="A2965" s="204">
        <f>'[2]37 01.04.12'!A1990</f>
        <v>43966</v>
      </c>
      <c r="B2965" s="240">
        <v>12867.158444999999</v>
      </c>
      <c r="C2965" s="207">
        <f t="shared" si="75"/>
        <v>-0.06</v>
      </c>
      <c r="D2965" s="55">
        <v>50.461399999999998</v>
      </c>
      <c r="E2965" s="207">
        <f t="shared" si="76"/>
        <v>-0.05</v>
      </c>
      <c r="F2965" s="207">
        <f t="shared" si="77"/>
        <v>9.999999999999995E-3</v>
      </c>
      <c r="G2965" s="207">
        <f t="shared" si="74"/>
        <v>3.0856149406754321E-2</v>
      </c>
      <c r="H2965" s="207">
        <f t="shared" si="78"/>
        <v>0.48787855973898486</v>
      </c>
      <c r="I2965" s="225"/>
      <c r="J2965" s="225"/>
      <c r="K2965" s="225"/>
      <c r="L2965" s="225"/>
      <c r="M2965" s="225"/>
      <c r="N2965" s="225"/>
      <c r="O2965" s="240">
        <v>9136.85</v>
      </c>
      <c r="P2965" s="228">
        <f t="shared" si="79"/>
        <v>-6.4532006234444078E-2</v>
      </c>
    </row>
    <row r="2966" spans="1:16" x14ac:dyDescent="0.35">
      <c r="A2966" s="204">
        <f>'[2]37 01.04.12'!A1991</f>
        <v>43969</v>
      </c>
      <c r="B2966" s="240">
        <v>12425.566025</v>
      </c>
      <c r="C2966" s="207">
        <f t="shared" si="75"/>
        <v>-3.43</v>
      </c>
      <c r="D2966" s="55">
        <v>48.741700000000002</v>
      </c>
      <c r="E2966" s="207">
        <f t="shared" si="76"/>
        <v>-3.41</v>
      </c>
      <c r="F2966" s="207">
        <f t="shared" si="77"/>
        <v>2.0000000000000018E-2</v>
      </c>
      <c r="G2966" s="207">
        <f t="shared" si="74"/>
        <v>3.0890767857085766E-2</v>
      </c>
      <c r="H2966" s="207">
        <f t="shared" si="78"/>
        <v>0.48842592549954877</v>
      </c>
      <c r="I2966" s="225"/>
      <c r="J2966" s="225"/>
      <c r="K2966" s="225"/>
      <c r="L2966" s="225"/>
      <c r="M2966" s="225"/>
      <c r="N2966" s="225"/>
      <c r="O2966" s="240">
        <v>8823.25</v>
      </c>
      <c r="P2966" s="228">
        <f t="shared" si="79"/>
        <v>-3.4322550988579255</v>
      </c>
    </row>
    <row r="2967" spans="1:16" x14ac:dyDescent="0.35">
      <c r="A2967" s="204">
        <f>'[2]37 01.04.12'!A1992</f>
        <v>43970</v>
      </c>
      <c r="B2967" s="240">
        <v>12504.218118000001</v>
      </c>
      <c r="C2967" s="207">
        <f t="shared" si="75"/>
        <v>0.63</v>
      </c>
      <c r="D2967" s="55">
        <v>49.031799999999997</v>
      </c>
      <c r="E2967" s="207">
        <f t="shared" si="76"/>
        <v>0.6</v>
      </c>
      <c r="F2967" s="207">
        <f t="shared" si="77"/>
        <v>-3.0000000000000027E-2</v>
      </c>
      <c r="G2967" s="207">
        <f t="shared" si="74"/>
        <v>3.0934457581948391E-2</v>
      </c>
      <c r="H2967" s="207">
        <f t="shared" si="78"/>
        <v>0.48911672070410867</v>
      </c>
      <c r="I2967" s="225"/>
      <c r="J2967" s="225"/>
      <c r="K2967" s="225"/>
      <c r="L2967" s="225"/>
      <c r="M2967" s="225"/>
      <c r="N2967" s="225"/>
      <c r="O2967" s="240">
        <v>8879.1</v>
      </c>
      <c r="P2967" s="228">
        <f t="shared" si="79"/>
        <v>0.63298671124586026</v>
      </c>
    </row>
    <row r="2968" spans="1:16" x14ac:dyDescent="0.35">
      <c r="A2968" s="204">
        <f>'[2]37 01.04.12'!A1993</f>
        <v>43971</v>
      </c>
      <c r="B2968" s="240">
        <v>12768.199044999999</v>
      </c>
      <c r="C2968" s="207">
        <f t="shared" si="75"/>
        <v>2.11</v>
      </c>
      <c r="D2968" s="55">
        <v>50.064799999999998</v>
      </c>
      <c r="E2968" s="207">
        <f t="shared" si="76"/>
        <v>2.11</v>
      </c>
      <c r="F2968" s="207">
        <f t="shared" si="77"/>
        <v>0</v>
      </c>
      <c r="G2968" s="207">
        <f t="shared" ref="G2968:G3031" si="80">+STDEV(F2720:F2968)</f>
        <v>3.0932991781711505E-2</v>
      </c>
      <c r="H2968" s="207">
        <f t="shared" si="78"/>
        <v>0.48909354436739183</v>
      </c>
      <c r="I2968" s="225"/>
      <c r="J2968" s="225"/>
      <c r="K2968" s="225"/>
      <c r="L2968" s="225"/>
      <c r="M2968" s="225"/>
      <c r="N2968" s="225"/>
      <c r="O2968" s="240">
        <v>9066.5499999999993</v>
      </c>
      <c r="P2968" s="228">
        <f t="shared" si="79"/>
        <v>2.1111373900507808</v>
      </c>
    </row>
    <row r="2969" spans="1:16" x14ac:dyDescent="0.35">
      <c r="A2969" s="204">
        <f>'[2]37 01.04.12'!A1994</f>
        <v>43972</v>
      </c>
      <c r="B2969" s="240">
        <v>12824.121598</v>
      </c>
      <c r="C2969" s="207">
        <f t="shared" si="75"/>
        <v>0.44</v>
      </c>
      <c r="D2969" s="55">
        <v>50.276200000000003</v>
      </c>
      <c r="E2969" s="207">
        <f t="shared" si="76"/>
        <v>0.42</v>
      </c>
      <c r="F2969" s="207">
        <f t="shared" si="77"/>
        <v>-2.0000000000000018E-2</v>
      </c>
      <c r="G2969" s="207">
        <f t="shared" si="80"/>
        <v>3.0948902469436667E-2</v>
      </c>
      <c r="H2969" s="207">
        <f t="shared" si="78"/>
        <v>0.4893451144291478</v>
      </c>
      <c r="I2969" s="225"/>
      <c r="J2969" s="225"/>
      <c r="K2969" s="225"/>
      <c r="L2969" s="225"/>
      <c r="M2969" s="225"/>
      <c r="N2969" s="225"/>
      <c r="O2969" s="240">
        <v>9106.25</v>
      </c>
      <c r="P2969" s="228">
        <f t="shared" si="79"/>
        <v>0.4378732814576739</v>
      </c>
    </row>
    <row r="2970" spans="1:16" x14ac:dyDescent="0.35">
      <c r="A2970" s="204">
        <f>'[2]37 01.04.12'!A1995</f>
        <v>43973</v>
      </c>
      <c r="B2970" s="240">
        <v>12729.739087</v>
      </c>
      <c r="C2970" s="207">
        <f t="shared" si="75"/>
        <v>-0.74</v>
      </c>
      <c r="D2970" s="55">
        <v>49.908999999999999</v>
      </c>
      <c r="E2970" s="207">
        <f t="shared" si="76"/>
        <v>-0.73</v>
      </c>
      <c r="F2970" s="207">
        <f t="shared" si="77"/>
        <v>1.0000000000000009E-2</v>
      </c>
      <c r="G2970" s="207">
        <f t="shared" si="80"/>
        <v>3.095905172632453E-2</v>
      </c>
      <c r="H2970" s="207">
        <f t="shared" si="78"/>
        <v>0.48950558827076679</v>
      </c>
      <c r="I2970" s="225"/>
      <c r="J2970" s="225"/>
      <c r="K2970" s="225"/>
      <c r="L2970" s="225"/>
      <c r="M2970" s="225"/>
      <c r="N2970" s="225"/>
      <c r="O2970" s="240">
        <v>9039.25</v>
      </c>
      <c r="P2970" s="228">
        <f t="shared" si="79"/>
        <v>-0.73575840768702816</v>
      </c>
    </row>
    <row r="2971" spans="1:16" x14ac:dyDescent="0.35">
      <c r="A2971" s="204">
        <f>'[2]37 01.04.12'!A1996</f>
        <v>43977</v>
      </c>
      <c r="B2971" s="240">
        <v>12715.388777</v>
      </c>
      <c r="C2971" s="207">
        <f t="shared" si="75"/>
        <v>-0.11</v>
      </c>
      <c r="D2971" s="55">
        <v>49.841500000000003</v>
      </c>
      <c r="E2971" s="207">
        <f t="shared" si="76"/>
        <v>-0.14000000000000001</v>
      </c>
      <c r="F2971" s="207">
        <f t="shared" si="77"/>
        <v>-3.0000000000000013E-2</v>
      </c>
      <c r="G2971" s="207">
        <f t="shared" si="80"/>
        <v>3.1000973702680953E-2</v>
      </c>
      <c r="H2971" s="207">
        <f t="shared" si="78"/>
        <v>0.49016843291727691</v>
      </c>
      <c r="I2971" s="225"/>
      <c r="J2971" s="225"/>
      <c r="K2971" s="225"/>
      <c r="L2971" s="225"/>
      <c r="M2971" s="225"/>
      <c r="N2971" s="225"/>
      <c r="O2971" s="240">
        <v>9029.0499999999993</v>
      </c>
      <c r="P2971" s="228">
        <f t="shared" si="79"/>
        <v>-0.11284122023398765</v>
      </c>
    </row>
    <row r="2972" spans="1:16" x14ac:dyDescent="0.35">
      <c r="A2972" s="204">
        <f>'[2]37 01.04.12'!A1997</f>
        <v>43978</v>
      </c>
      <c r="B2972" s="240">
        <v>13117.986095</v>
      </c>
      <c r="C2972" s="207">
        <f t="shared" si="75"/>
        <v>3.17</v>
      </c>
      <c r="D2972" s="55">
        <v>51.402099999999997</v>
      </c>
      <c r="E2972" s="207">
        <f t="shared" si="76"/>
        <v>3.13</v>
      </c>
      <c r="F2972" s="207">
        <f t="shared" si="77"/>
        <v>-4.0000000000000036E-2</v>
      </c>
      <c r="G2972" s="207">
        <f t="shared" si="80"/>
        <v>3.1068598381890515E-2</v>
      </c>
      <c r="H2972" s="207">
        <f t="shared" si="78"/>
        <v>0.49123767297897913</v>
      </c>
      <c r="I2972" s="225"/>
      <c r="J2972" s="225"/>
      <c r="K2972" s="225"/>
      <c r="L2972" s="225"/>
      <c r="M2972" s="225"/>
      <c r="N2972" s="225"/>
      <c r="O2972" s="240">
        <v>9314.9500000000007</v>
      </c>
      <c r="P2972" s="228">
        <f t="shared" si="79"/>
        <v>3.1664460823674858</v>
      </c>
    </row>
    <row r="2973" spans="1:16" x14ac:dyDescent="0.35">
      <c r="A2973" s="204">
        <f>'[2]37 01.04.12'!A1998</f>
        <v>43979</v>
      </c>
      <c r="B2973" s="240">
        <v>13364.645253999999</v>
      </c>
      <c r="C2973" s="207">
        <f t="shared" si="75"/>
        <v>1.88</v>
      </c>
      <c r="D2973" s="55">
        <v>52.357300000000002</v>
      </c>
      <c r="E2973" s="207">
        <f t="shared" si="76"/>
        <v>1.86</v>
      </c>
      <c r="F2973" s="207">
        <f t="shared" si="77"/>
        <v>-1.9999999999999796E-2</v>
      </c>
      <c r="G2973" s="207">
        <f t="shared" si="80"/>
        <v>3.108402288666157E-2</v>
      </c>
      <c r="H2973" s="207">
        <f t="shared" si="78"/>
        <v>0.49148155581326247</v>
      </c>
      <c r="I2973" s="225"/>
      <c r="J2973" s="225"/>
      <c r="K2973" s="225"/>
      <c r="L2973" s="225"/>
      <c r="M2973" s="225"/>
      <c r="N2973" s="225"/>
      <c r="O2973" s="240">
        <v>9490.1</v>
      </c>
      <c r="P2973" s="228">
        <f t="shared" si="79"/>
        <v>1.8803106833638357</v>
      </c>
    </row>
    <row r="2974" spans="1:16" x14ac:dyDescent="0.35">
      <c r="A2974" s="204">
        <f>'[2]37 01.04.12'!A1999</f>
        <v>43980</v>
      </c>
      <c r="B2974" s="240">
        <v>13503.449968999999</v>
      </c>
      <c r="C2974" s="207">
        <f t="shared" si="75"/>
        <v>1.04</v>
      </c>
      <c r="D2974" s="55">
        <v>52.887900000000002</v>
      </c>
      <c r="E2974" s="207">
        <f t="shared" si="76"/>
        <v>1.01</v>
      </c>
      <c r="F2974" s="207">
        <f t="shared" si="77"/>
        <v>-3.0000000000000027E-2</v>
      </c>
      <c r="G2974" s="207">
        <f t="shared" si="80"/>
        <v>3.1126192758375689E-2</v>
      </c>
      <c r="H2974" s="207">
        <f t="shared" si="78"/>
        <v>0.49214832002953113</v>
      </c>
      <c r="I2974" s="225"/>
      <c r="J2974" s="225"/>
      <c r="K2974" s="225"/>
      <c r="L2974" s="225"/>
      <c r="M2974" s="225"/>
      <c r="N2974" s="225"/>
      <c r="O2974" s="240">
        <v>9580.2999999999993</v>
      </c>
      <c r="P2974" s="228">
        <f t="shared" si="79"/>
        <v>0.95046416792234967</v>
      </c>
    </row>
    <row r="2975" spans="1:16" x14ac:dyDescent="0.35">
      <c r="A2975" s="204">
        <f>'[2]37 01.04.12'!A2000</f>
        <v>43983</v>
      </c>
      <c r="B2975" s="240">
        <v>13850.004535</v>
      </c>
      <c r="C2975" s="207">
        <f t="shared" si="75"/>
        <v>2.57</v>
      </c>
      <c r="D2975" s="55">
        <v>54.229500000000002</v>
      </c>
      <c r="E2975" s="207">
        <f t="shared" si="76"/>
        <v>2.54</v>
      </c>
      <c r="F2975" s="207">
        <f t="shared" si="77"/>
        <v>-2.9999999999999805E-2</v>
      </c>
      <c r="G2975" s="207">
        <f t="shared" si="80"/>
        <v>3.116783796786584E-2</v>
      </c>
      <c r="H2975" s="207">
        <f t="shared" si="78"/>
        <v>0.49280678860764981</v>
      </c>
      <c r="I2975" s="225"/>
      <c r="J2975" s="225"/>
      <c r="K2975" s="225"/>
      <c r="L2975" s="225"/>
      <c r="M2975" s="225"/>
      <c r="N2975" s="225"/>
      <c r="O2975" s="240">
        <v>9826.15</v>
      </c>
      <c r="P2975" s="228">
        <f t="shared" si="79"/>
        <v>2.5662035635627318</v>
      </c>
    </row>
    <row r="2976" spans="1:16" x14ac:dyDescent="0.35">
      <c r="A2976" s="204">
        <f>'[2]37 01.04.12'!A2001</f>
        <v>43984</v>
      </c>
      <c r="B2976" s="240">
        <v>14065.559868</v>
      </c>
      <c r="C2976" s="207">
        <f t="shared" si="75"/>
        <v>1.56</v>
      </c>
      <c r="D2976" s="55">
        <v>55.061999999999998</v>
      </c>
      <c r="E2976" s="207">
        <f t="shared" si="76"/>
        <v>1.54</v>
      </c>
      <c r="F2976" s="207">
        <f t="shared" si="77"/>
        <v>-2.0000000000000018E-2</v>
      </c>
      <c r="G2976" s="207">
        <f t="shared" si="80"/>
        <v>3.1182382474892266E-2</v>
      </c>
      <c r="H2976" s="207">
        <f t="shared" si="78"/>
        <v>0.49303675745588893</v>
      </c>
      <c r="I2976" s="225"/>
      <c r="J2976" s="225"/>
      <c r="K2976" s="225"/>
      <c r="L2976" s="225"/>
      <c r="M2976" s="225"/>
      <c r="N2976" s="225"/>
      <c r="O2976" s="240">
        <v>9979.1</v>
      </c>
      <c r="P2976" s="228">
        <f t="shared" si="79"/>
        <v>1.5565608096762285</v>
      </c>
    </row>
    <row r="2977" spans="1:16" x14ac:dyDescent="0.35">
      <c r="A2977" s="204">
        <f>'[2]37 01.04.12'!A2002</f>
        <v>43985</v>
      </c>
      <c r="B2977" s="240">
        <v>14183.951515999999</v>
      </c>
      <c r="C2977" s="207">
        <f t="shared" si="75"/>
        <v>0.84</v>
      </c>
      <c r="D2977" s="55">
        <v>55.519399999999997</v>
      </c>
      <c r="E2977" s="207">
        <f t="shared" si="76"/>
        <v>0.83</v>
      </c>
      <c r="F2977" s="207">
        <f t="shared" si="77"/>
        <v>-1.0000000000000009E-2</v>
      </c>
      <c r="G2977" s="207">
        <f t="shared" si="80"/>
        <v>3.1182382474892266E-2</v>
      </c>
      <c r="H2977" s="207">
        <f t="shared" si="78"/>
        <v>0.49303675745588893</v>
      </c>
      <c r="I2977" s="225"/>
      <c r="J2977" s="225"/>
      <c r="K2977" s="225"/>
      <c r="L2977" s="225"/>
      <c r="M2977" s="225"/>
      <c r="N2977" s="225"/>
      <c r="O2977" s="240">
        <v>10061.549999999999</v>
      </c>
      <c r="P2977" s="228">
        <f t="shared" si="79"/>
        <v>0.82622681404133547</v>
      </c>
    </row>
    <row r="2978" spans="1:16" x14ac:dyDescent="0.35">
      <c r="A2978" s="204">
        <f>'[2]37 01.04.12'!A2003</f>
        <v>43986</v>
      </c>
      <c r="B2978" s="240">
        <v>14138.192150000001</v>
      </c>
      <c r="C2978" s="207">
        <f t="shared" si="75"/>
        <v>-0.32</v>
      </c>
      <c r="D2978" s="55">
        <v>55.3371</v>
      </c>
      <c r="E2978" s="207">
        <f t="shared" si="76"/>
        <v>-0.33</v>
      </c>
      <c r="F2978" s="207">
        <f t="shared" si="77"/>
        <v>-1.0000000000000009E-2</v>
      </c>
      <c r="G2978" s="207">
        <f t="shared" si="80"/>
        <v>3.1183109522166557E-2</v>
      </c>
      <c r="H2978" s="207">
        <f t="shared" si="78"/>
        <v>0.49304825308265582</v>
      </c>
      <c r="I2978" s="225"/>
      <c r="J2978" s="225"/>
      <c r="K2978" s="225"/>
      <c r="L2978" s="225"/>
      <c r="M2978" s="225"/>
      <c r="N2978" s="225"/>
      <c r="O2978" s="240">
        <v>10029.1</v>
      </c>
      <c r="P2978" s="228">
        <f t="shared" si="79"/>
        <v>-0.32251492066330645</v>
      </c>
    </row>
    <row r="2979" spans="1:16" x14ac:dyDescent="0.35">
      <c r="A2979" s="204">
        <f>'[2]37 01.04.12'!A2004</f>
        <v>43987</v>
      </c>
      <c r="B2979" s="240">
        <v>14297.546394000001</v>
      </c>
      <c r="C2979" s="207">
        <f t="shared" si="75"/>
        <v>1.1299999999999999</v>
      </c>
      <c r="D2979" s="55">
        <v>55.9499</v>
      </c>
      <c r="E2979" s="207">
        <f t="shared" si="76"/>
        <v>1.1100000000000001</v>
      </c>
      <c r="F2979" s="207">
        <f t="shared" si="77"/>
        <v>-1.9999999999999796E-2</v>
      </c>
      <c r="G2979" s="207">
        <f t="shared" si="80"/>
        <v>3.1197335465096659E-2</v>
      </c>
      <c r="H2979" s="207">
        <f t="shared" si="78"/>
        <v>0.49327318499026929</v>
      </c>
      <c r="I2979" s="225"/>
      <c r="J2979" s="225"/>
      <c r="K2979" s="225"/>
      <c r="L2979" s="225"/>
      <c r="M2979" s="225"/>
      <c r="N2979" s="225"/>
      <c r="O2979" s="240">
        <v>10142.15</v>
      </c>
      <c r="P2979" s="228">
        <f t="shared" si="79"/>
        <v>1.1272197904098997</v>
      </c>
    </row>
    <row r="2980" spans="1:16" x14ac:dyDescent="0.35">
      <c r="A2980" s="204">
        <f>'[2]37 01.04.12'!A2005</f>
        <v>43990</v>
      </c>
      <c r="B2980" s="240">
        <v>14333.1981</v>
      </c>
      <c r="C2980" s="207">
        <f t="shared" si="75"/>
        <v>0.25</v>
      </c>
      <c r="D2980" s="55">
        <v>56.084400000000002</v>
      </c>
      <c r="E2980" s="207">
        <f t="shared" si="76"/>
        <v>0.24</v>
      </c>
      <c r="F2980" s="207">
        <f t="shared" si="77"/>
        <v>-1.0000000000000009E-2</v>
      </c>
      <c r="G2980" s="207">
        <f t="shared" si="80"/>
        <v>3.1197335465096659E-2</v>
      </c>
      <c r="H2980" s="207">
        <f t="shared" si="78"/>
        <v>0.49327318499026929</v>
      </c>
      <c r="I2980" s="225"/>
      <c r="J2980" s="225"/>
      <c r="K2980" s="225"/>
      <c r="L2980" s="225"/>
      <c r="M2980" s="225"/>
      <c r="N2980" s="225"/>
      <c r="O2980" s="240">
        <v>10167.450000000001</v>
      </c>
      <c r="P2980" s="228">
        <f t="shared" si="79"/>
        <v>0.2494540112303712</v>
      </c>
    </row>
    <row r="2981" spans="1:16" x14ac:dyDescent="0.35">
      <c r="A2981" s="204">
        <f>'[2]37 01.04.12'!A2006</f>
        <v>43991</v>
      </c>
      <c r="B2981" s="240">
        <v>14162.904463999999</v>
      </c>
      <c r="C2981" s="207">
        <f t="shared" ref="C2981:C3044" si="81">ROUND(((B2981-B2980)/B2980)*100,2)</f>
        <v>-1.19</v>
      </c>
      <c r="D2981" s="55">
        <v>55.419199999999996</v>
      </c>
      <c r="E2981" s="207">
        <f t="shared" ref="E2981:E3044" si="82">ROUND(((D2981-D2980)/D2980)*100,2)</f>
        <v>-1.19</v>
      </c>
      <c r="F2981" s="207">
        <f t="shared" ref="F2981:F3044" si="83">+E2981-C2981</f>
        <v>0</v>
      </c>
      <c r="G2981" s="207">
        <f t="shared" si="80"/>
        <v>3.1196712566932541E-2</v>
      </c>
      <c r="H2981" s="207">
        <f t="shared" ref="H2981:H3044" si="84">+G2981*(SQRT(250))</f>
        <v>0.49326333610552453</v>
      </c>
      <c r="I2981" s="225"/>
      <c r="J2981" s="225"/>
      <c r="K2981" s="225"/>
      <c r="L2981" s="225"/>
      <c r="M2981" s="225"/>
      <c r="N2981" s="225"/>
      <c r="O2981" s="240">
        <v>10046.65</v>
      </c>
      <c r="P2981" s="228">
        <f t="shared" ref="P2981:P3044" si="85">+((O2981-O2980)/O2980)*100</f>
        <v>-1.1881051787813175</v>
      </c>
    </row>
    <row r="2982" spans="1:16" x14ac:dyDescent="0.35">
      <c r="A2982" s="204">
        <f>'[2]37 01.04.12'!A2007</f>
        <v>43992</v>
      </c>
      <c r="B2982" s="240">
        <v>14260.907888</v>
      </c>
      <c r="C2982" s="207">
        <f t="shared" si="81"/>
        <v>0.69</v>
      </c>
      <c r="D2982" s="55">
        <v>55.801299999999998</v>
      </c>
      <c r="E2982" s="207">
        <f t="shared" si="82"/>
        <v>0.69</v>
      </c>
      <c r="F2982" s="207">
        <f t="shared" si="83"/>
        <v>0</v>
      </c>
      <c r="G2982" s="207">
        <f t="shared" si="80"/>
        <v>3.1182382474892262E-2</v>
      </c>
      <c r="H2982" s="207">
        <f t="shared" si="84"/>
        <v>0.49303675745588887</v>
      </c>
      <c r="I2982" s="225"/>
      <c r="J2982" s="225"/>
      <c r="K2982" s="225"/>
      <c r="L2982" s="225"/>
      <c r="M2982" s="225"/>
      <c r="N2982" s="225"/>
      <c r="O2982" s="240">
        <v>10116.15</v>
      </c>
      <c r="P2982" s="228">
        <f t="shared" si="85"/>
        <v>0.69177287951705302</v>
      </c>
    </row>
    <row r="2983" spans="1:16" x14ac:dyDescent="0.35">
      <c r="A2983" s="204">
        <f>'[2]37 01.04.12'!A2008</f>
        <v>43993</v>
      </c>
      <c r="B2983" s="240">
        <v>13959.726495000001</v>
      </c>
      <c r="C2983" s="207">
        <f t="shared" si="81"/>
        <v>-2.11</v>
      </c>
      <c r="D2983" s="55">
        <v>54.6357</v>
      </c>
      <c r="E2983" s="207">
        <f t="shared" si="82"/>
        <v>-2.09</v>
      </c>
      <c r="F2983" s="207">
        <f t="shared" si="83"/>
        <v>2.0000000000000018E-2</v>
      </c>
      <c r="G2983" s="207">
        <f t="shared" si="80"/>
        <v>3.1218662224658071E-2</v>
      </c>
      <c r="H2983" s="207">
        <f t="shared" si="84"/>
        <v>0.49361039066689349</v>
      </c>
      <c r="I2983" s="225"/>
      <c r="J2983" s="225"/>
      <c r="K2983" s="225"/>
      <c r="L2983" s="225"/>
      <c r="M2983" s="225"/>
      <c r="N2983" s="225"/>
      <c r="O2983" s="240">
        <v>9902</v>
      </c>
      <c r="P2983" s="228">
        <f t="shared" si="85"/>
        <v>-2.1169120663493488</v>
      </c>
    </row>
    <row r="2984" spans="1:16" x14ac:dyDescent="0.35">
      <c r="A2984" s="204">
        <f>'[2]37 01.04.12'!A2009</f>
        <v>43994</v>
      </c>
      <c r="B2984" s="240">
        <v>14059.694704</v>
      </c>
      <c r="C2984" s="207">
        <f t="shared" si="81"/>
        <v>0.72</v>
      </c>
      <c r="D2984" s="55">
        <v>55.023400000000002</v>
      </c>
      <c r="E2984" s="207">
        <f t="shared" si="82"/>
        <v>0.71</v>
      </c>
      <c r="F2984" s="207">
        <f t="shared" si="83"/>
        <v>-1.0000000000000009E-2</v>
      </c>
      <c r="G2984" s="207">
        <f t="shared" si="80"/>
        <v>3.1219544039635685E-2</v>
      </c>
      <c r="H2984" s="207">
        <f t="shared" si="84"/>
        <v>0.49362433338591405</v>
      </c>
      <c r="I2984" s="225"/>
      <c r="J2984" s="225"/>
      <c r="K2984" s="225"/>
      <c r="L2984" s="225"/>
      <c r="M2984" s="225"/>
      <c r="N2984" s="225"/>
      <c r="O2984" s="240">
        <v>9972.9</v>
      </c>
      <c r="P2984" s="228">
        <f t="shared" si="85"/>
        <v>0.71601696626943678</v>
      </c>
    </row>
    <row r="2985" spans="1:16" x14ac:dyDescent="0.35">
      <c r="A2985" s="204">
        <f>'[2]37 01.04.12'!A2010</f>
        <v>43997</v>
      </c>
      <c r="B2985" s="240">
        <v>13835.270234</v>
      </c>
      <c r="C2985" s="207">
        <f t="shared" si="81"/>
        <v>-1.6</v>
      </c>
      <c r="D2985" s="55">
        <v>54.148699999999998</v>
      </c>
      <c r="E2985" s="207">
        <f t="shared" si="82"/>
        <v>-1.59</v>
      </c>
      <c r="F2985" s="207">
        <f t="shared" si="83"/>
        <v>1.0000000000000009E-2</v>
      </c>
      <c r="G2985" s="207">
        <f t="shared" si="80"/>
        <v>3.1230642404587824E-2</v>
      </c>
      <c r="H2985" s="207">
        <f t="shared" si="84"/>
        <v>0.49379981394367678</v>
      </c>
      <c r="I2985" s="225"/>
      <c r="J2985" s="225"/>
      <c r="K2985" s="225"/>
      <c r="L2985" s="225"/>
      <c r="M2985" s="225"/>
      <c r="N2985" s="225"/>
      <c r="O2985" s="240">
        <v>9813.7000000000007</v>
      </c>
      <c r="P2985" s="228">
        <f t="shared" si="85"/>
        <v>-1.5963260435780859</v>
      </c>
    </row>
    <row r="2986" spans="1:16" x14ac:dyDescent="0.35">
      <c r="A2986" s="204">
        <f>'[2]37 01.04.12'!A2011</f>
        <v>43998</v>
      </c>
      <c r="B2986" s="240">
        <v>13976.629876999999</v>
      </c>
      <c r="C2986" s="207">
        <f t="shared" si="81"/>
        <v>1.02</v>
      </c>
      <c r="D2986" s="55">
        <v>54.709299999999999</v>
      </c>
      <c r="E2986" s="207">
        <f t="shared" si="82"/>
        <v>1.04</v>
      </c>
      <c r="F2986" s="207">
        <f t="shared" si="83"/>
        <v>2.0000000000000018E-2</v>
      </c>
      <c r="G2986" s="207">
        <f t="shared" si="80"/>
        <v>3.1252205518750867E-2</v>
      </c>
      <c r="H2986" s="207">
        <f t="shared" si="84"/>
        <v>0.49414075671468399</v>
      </c>
      <c r="I2986" s="225"/>
      <c r="J2986" s="225"/>
      <c r="K2986" s="225"/>
      <c r="L2986" s="225"/>
      <c r="M2986" s="225"/>
      <c r="N2986" s="225"/>
      <c r="O2986" s="240">
        <v>9914</v>
      </c>
      <c r="P2986" s="228">
        <f t="shared" si="85"/>
        <v>1.0220406166889069</v>
      </c>
    </row>
    <row r="2987" spans="1:16" x14ac:dyDescent="0.35">
      <c r="A2987" s="204">
        <f>'[2]37 01.04.12'!A2012</f>
        <v>43999</v>
      </c>
      <c r="B2987" s="240">
        <v>13930.346471000001</v>
      </c>
      <c r="C2987" s="207">
        <f t="shared" si="81"/>
        <v>-0.33</v>
      </c>
      <c r="D2987" s="55">
        <v>54.530200000000001</v>
      </c>
      <c r="E2987" s="207">
        <f t="shared" si="82"/>
        <v>-0.33</v>
      </c>
      <c r="F2987" s="207">
        <f t="shared" si="83"/>
        <v>0</v>
      </c>
      <c r="G2987" s="207">
        <f t="shared" si="80"/>
        <v>3.1252205518750867E-2</v>
      </c>
      <c r="H2987" s="207">
        <f t="shared" si="84"/>
        <v>0.49414075671468399</v>
      </c>
      <c r="I2987" s="225"/>
      <c r="J2987" s="225"/>
      <c r="K2987" s="225"/>
      <c r="L2987" s="225"/>
      <c r="M2987" s="225"/>
      <c r="N2987" s="225"/>
      <c r="O2987" s="240">
        <v>9881.15</v>
      </c>
      <c r="P2987" s="228">
        <f t="shared" si="85"/>
        <v>-0.33134960661690904</v>
      </c>
    </row>
    <row r="2988" spans="1:16" x14ac:dyDescent="0.35">
      <c r="A2988" s="204">
        <f>'[2]37 01.04.12'!A2013</f>
        <v>44000</v>
      </c>
      <c r="B2988" s="240">
        <v>14227.135462</v>
      </c>
      <c r="C2988" s="207">
        <f t="shared" si="81"/>
        <v>2.13</v>
      </c>
      <c r="D2988" s="55">
        <v>55.675600000000003</v>
      </c>
      <c r="E2988" s="207">
        <f t="shared" si="82"/>
        <v>2.1</v>
      </c>
      <c r="F2988" s="207">
        <f t="shared" si="83"/>
        <v>-2.9999999999999805E-2</v>
      </c>
      <c r="G2988" s="207">
        <f t="shared" si="80"/>
        <v>3.1282244667780033E-2</v>
      </c>
      <c r="H2988" s="207">
        <f t="shared" si="84"/>
        <v>0.494615717364211</v>
      </c>
      <c r="I2988" s="225"/>
      <c r="J2988" s="225"/>
      <c r="K2988" s="225"/>
      <c r="L2988" s="225"/>
      <c r="M2988" s="225"/>
      <c r="N2988" s="225"/>
      <c r="O2988" s="240">
        <v>10091.65</v>
      </c>
      <c r="P2988" s="228">
        <f t="shared" si="85"/>
        <v>2.1303188394063444</v>
      </c>
    </row>
    <row r="2989" spans="1:16" x14ac:dyDescent="0.35">
      <c r="A2989" s="204">
        <f>'[2]37 01.04.12'!A2014</f>
        <v>44001</v>
      </c>
      <c r="B2989" s="240">
        <v>14445.870107999999</v>
      </c>
      <c r="C2989" s="207">
        <f t="shared" si="81"/>
        <v>1.54</v>
      </c>
      <c r="D2989" s="55">
        <v>56.521500000000003</v>
      </c>
      <c r="E2989" s="207">
        <f t="shared" si="82"/>
        <v>1.52</v>
      </c>
      <c r="F2989" s="207">
        <f t="shared" si="83"/>
        <v>-2.0000000000000018E-2</v>
      </c>
      <c r="G2989" s="207">
        <f t="shared" si="80"/>
        <v>3.1296063343090166E-2</v>
      </c>
      <c r="H2989" s="207">
        <f t="shared" si="84"/>
        <v>0.49483420980534276</v>
      </c>
      <c r="I2989" s="225"/>
      <c r="J2989" s="225"/>
      <c r="K2989" s="225"/>
      <c r="L2989" s="225"/>
      <c r="M2989" s="225"/>
      <c r="N2989" s="225"/>
      <c r="O2989" s="240">
        <v>10244.4</v>
      </c>
      <c r="P2989" s="228">
        <f t="shared" si="85"/>
        <v>1.5136276030183371</v>
      </c>
    </row>
    <row r="2990" spans="1:16" x14ac:dyDescent="0.35">
      <c r="A2990" s="204">
        <f>'[2]37 01.04.12'!A2015</f>
        <v>44004</v>
      </c>
      <c r="B2990" s="240">
        <v>14540.06618</v>
      </c>
      <c r="C2990" s="207">
        <f t="shared" si="81"/>
        <v>0.65</v>
      </c>
      <c r="D2990" s="55">
        <v>56.875900000000001</v>
      </c>
      <c r="E2990" s="207">
        <f t="shared" si="82"/>
        <v>0.63</v>
      </c>
      <c r="F2990" s="207">
        <f t="shared" si="83"/>
        <v>-2.0000000000000018E-2</v>
      </c>
      <c r="G2990" s="207">
        <f t="shared" si="80"/>
        <v>3.1310651726162396E-2</v>
      </c>
      <c r="H2990" s="207">
        <f t="shared" si="84"/>
        <v>0.49506487239477925</v>
      </c>
      <c r="I2990" s="225"/>
      <c r="J2990" s="225"/>
      <c r="K2990" s="225"/>
      <c r="L2990" s="225"/>
      <c r="M2990" s="225"/>
      <c r="N2990" s="225"/>
      <c r="O2990" s="240">
        <v>10311.200000000001</v>
      </c>
      <c r="P2990" s="228">
        <f t="shared" si="85"/>
        <v>0.65206356643630758</v>
      </c>
    </row>
    <row r="2991" spans="1:16" x14ac:dyDescent="0.35">
      <c r="A2991" s="204">
        <f>'[2]37 01.04.12'!A2016</f>
        <v>44005</v>
      </c>
      <c r="B2991" s="240">
        <v>14765.361186</v>
      </c>
      <c r="C2991" s="207">
        <f t="shared" si="81"/>
        <v>1.55</v>
      </c>
      <c r="D2991" s="55">
        <v>57.735900000000001</v>
      </c>
      <c r="E2991" s="207">
        <f t="shared" si="82"/>
        <v>1.51</v>
      </c>
      <c r="F2991" s="207">
        <f t="shared" si="83"/>
        <v>-4.0000000000000036E-2</v>
      </c>
      <c r="G2991" s="207">
        <f t="shared" si="80"/>
        <v>3.13899928190077E-2</v>
      </c>
      <c r="H2991" s="207">
        <f t="shared" si="84"/>
        <v>0.49631936522196951</v>
      </c>
      <c r="I2991" s="225"/>
      <c r="J2991" s="225"/>
      <c r="K2991" s="225"/>
      <c r="L2991" s="225"/>
      <c r="M2991" s="225"/>
      <c r="N2991" s="225"/>
      <c r="O2991" s="240">
        <v>10471</v>
      </c>
      <c r="P2991" s="228">
        <f t="shared" si="85"/>
        <v>1.5497711226627287</v>
      </c>
    </row>
    <row r="2992" spans="1:16" x14ac:dyDescent="0.35">
      <c r="A2992" s="204">
        <f>'[2]37 01.04.12'!A2017</f>
        <v>44006</v>
      </c>
      <c r="B2992" s="240">
        <v>14531.718263999999</v>
      </c>
      <c r="C2992" s="207">
        <f t="shared" si="81"/>
        <v>-1.58</v>
      </c>
      <c r="D2992" s="55">
        <v>56.840699999999998</v>
      </c>
      <c r="E2992" s="207">
        <f t="shared" si="82"/>
        <v>-1.55</v>
      </c>
      <c r="F2992" s="207">
        <f t="shared" si="83"/>
        <v>3.0000000000000027E-2</v>
      </c>
      <c r="G2992" s="207">
        <f t="shared" si="80"/>
        <v>3.1463987520463983E-2</v>
      </c>
      <c r="H2992" s="207">
        <f t="shared" si="84"/>
        <v>0.49748932417889963</v>
      </c>
      <c r="I2992" s="225"/>
      <c r="J2992" s="225"/>
      <c r="K2992" s="225"/>
      <c r="L2992" s="225"/>
      <c r="M2992" s="225"/>
      <c r="N2992" s="225"/>
      <c r="O2992" s="240">
        <v>10305.299999999999</v>
      </c>
      <c r="P2992" s="228">
        <f t="shared" si="85"/>
        <v>-1.5824658580842397</v>
      </c>
    </row>
    <row r="2993" spans="1:16" x14ac:dyDescent="0.35">
      <c r="A2993" s="204">
        <f>'[2]37 01.04.12'!A2018</f>
        <v>44007</v>
      </c>
      <c r="B2993" s="240">
        <v>14508.606383</v>
      </c>
      <c r="C2993" s="207">
        <f t="shared" si="81"/>
        <v>-0.16</v>
      </c>
      <c r="D2993" s="55">
        <v>56.751800000000003</v>
      </c>
      <c r="E2993" s="207">
        <f t="shared" si="82"/>
        <v>-0.16</v>
      </c>
      <c r="F2993" s="207">
        <f t="shared" si="83"/>
        <v>0</v>
      </c>
      <c r="G2993" s="207">
        <f t="shared" si="80"/>
        <v>3.1463987520463983E-2</v>
      </c>
      <c r="H2993" s="207">
        <f t="shared" si="84"/>
        <v>0.49748932417889963</v>
      </c>
      <c r="I2993" s="225"/>
      <c r="J2993" s="225"/>
      <c r="K2993" s="225"/>
      <c r="L2993" s="225"/>
      <c r="M2993" s="225"/>
      <c r="N2993" s="225"/>
      <c r="O2993" s="240">
        <v>10288.9</v>
      </c>
      <c r="P2993" s="228">
        <f t="shared" si="85"/>
        <v>-0.15914141267114626</v>
      </c>
    </row>
    <row r="2994" spans="1:16" x14ac:dyDescent="0.35">
      <c r="A2994" s="204">
        <f>'[2]37 01.04.12'!A2019</f>
        <v>44008</v>
      </c>
      <c r="B2994" s="240">
        <v>14641.256450000001</v>
      </c>
      <c r="C2994" s="207">
        <f t="shared" si="81"/>
        <v>0.91</v>
      </c>
      <c r="D2994" s="55">
        <v>57.2836</v>
      </c>
      <c r="E2994" s="207">
        <f t="shared" si="82"/>
        <v>0.94</v>
      </c>
      <c r="F2994" s="207">
        <f t="shared" si="83"/>
        <v>2.9999999999999916E-2</v>
      </c>
      <c r="G2994" s="207">
        <f t="shared" si="80"/>
        <v>3.1536987047188103E-2</v>
      </c>
      <c r="H2994" s="207">
        <f t="shared" si="84"/>
        <v>0.4986435480417124</v>
      </c>
      <c r="I2994" s="225"/>
      <c r="J2994" s="225"/>
      <c r="K2994" s="225"/>
      <c r="L2994" s="225"/>
      <c r="M2994" s="225"/>
      <c r="N2994" s="225"/>
      <c r="O2994" s="240">
        <v>10383</v>
      </c>
      <c r="P2994" s="228">
        <f t="shared" si="85"/>
        <v>0.91457784602824754</v>
      </c>
    </row>
    <row r="2995" spans="1:16" x14ac:dyDescent="0.35">
      <c r="A2995" s="204">
        <f>'[2]37 01.04.12'!A2020</f>
        <v>44011</v>
      </c>
      <c r="B2995" s="240">
        <v>14541.758320000001</v>
      </c>
      <c r="C2995" s="207">
        <f t="shared" si="81"/>
        <v>-0.68</v>
      </c>
      <c r="D2995" s="55">
        <v>56.879800000000003</v>
      </c>
      <c r="E2995" s="207">
        <f t="shared" si="82"/>
        <v>-0.7</v>
      </c>
      <c r="F2995" s="207">
        <f t="shared" si="83"/>
        <v>-1.9999999999999907E-2</v>
      </c>
      <c r="G2995" s="207">
        <f t="shared" si="80"/>
        <v>3.155177198392857E-2</v>
      </c>
      <c r="H2995" s="207">
        <f t="shared" si="84"/>
        <v>0.49887731841751931</v>
      </c>
      <c r="I2995" s="225"/>
      <c r="J2995" s="225"/>
      <c r="K2995" s="225"/>
      <c r="L2995" s="225"/>
      <c r="M2995" s="225"/>
      <c r="N2995" s="225"/>
      <c r="O2995" s="240">
        <v>10312.4</v>
      </c>
      <c r="P2995" s="228">
        <f t="shared" si="85"/>
        <v>-0.67995762303766116</v>
      </c>
    </row>
    <row r="2996" spans="1:16" x14ac:dyDescent="0.35">
      <c r="A2996" s="204">
        <f>'[2]37 01.04.12'!A2021</f>
        <v>44012</v>
      </c>
      <c r="B2996" s="240">
        <v>14527.177675000001</v>
      </c>
      <c r="C2996" s="207">
        <f t="shared" si="81"/>
        <v>-0.1</v>
      </c>
      <c r="D2996" s="55">
        <v>56.821399999999997</v>
      </c>
      <c r="E2996" s="207">
        <f t="shared" si="82"/>
        <v>-0.1</v>
      </c>
      <c r="F2996" s="207">
        <f t="shared" si="83"/>
        <v>0</v>
      </c>
      <c r="G2996" s="207">
        <f t="shared" si="80"/>
        <v>3.155079680225787E-2</v>
      </c>
      <c r="H2996" s="207">
        <f t="shared" si="84"/>
        <v>0.49886189944145998</v>
      </c>
      <c r="I2996" s="225"/>
      <c r="J2996" s="225"/>
      <c r="K2996" s="225"/>
      <c r="L2996" s="225"/>
      <c r="M2996" s="225"/>
      <c r="N2996" s="225"/>
      <c r="O2996" s="240">
        <v>10302.1</v>
      </c>
      <c r="P2996" s="228">
        <f t="shared" si="85"/>
        <v>-9.9879756409752066E-2</v>
      </c>
    </row>
    <row r="2997" spans="1:16" x14ac:dyDescent="0.35">
      <c r="A2997" s="204">
        <f>'[2]37 01.04.12'!A2022</f>
        <v>44013</v>
      </c>
      <c r="B2997" s="240">
        <v>14707.64494</v>
      </c>
      <c r="C2997" s="207">
        <f t="shared" si="81"/>
        <v>1.24</v>
      </c>
      <c r="D2997" s="55">
        <v>57.523899999999998</v>
      </c>
      <c r="E2997" s="207">
        <f t="shared" si="82"/>
        <v>1.24</v>
      </c>
      <c r="F2997" s="207">
        <f t="shared" si="83"/>
        <v>0</v>
      </c>
      <c r="G2997" s="207">
        <f t="shared" si="80"/>
        <v>3.1549770262672486E-2</v>
      </c>
      <c r="H2997" s="207">
        <f t="shared" si="84"/>
        <v>0.49884566842546929</v>
      </c>
      <c r="I2997" s="225"/>
      <c r="J2997" s="225"/>
      <c r="K2997" s="225"/>
      <c r="L2997" s="225"/>
      <c r="M2997" s="225"/>
      <c r="N2997" s="225"/>
      <c r="O2997" s="240">
        <v>10430.049999999999</v>
      </c>
      <c r="P2997" s="228">
        <f t="shared" si="85"/>
        <v>1.241979790528134</v>
      </c>
    </row>
    <row r="2998" spans="1:16" x14ac:dyDescent="0.35">
      <c r="A2998" s="204">
        <f>'[2]37 01.04.12'!A2023</f>
        <v>44014</v>
      </c>
      <c r="B2998" s="240">
        <v>14886.056447000001</v>
      </c>
      <c r="C2998" s="207">
        <f t="shared" si="81"/>
        <v>1.21</v>
      </c>
      <c r="D2998" s="55">
        <v>58.222499999999997</v>
      </c>
      <c r="E2998" s="207">
        <f t="shared" si="82"/>
        <v>1.21</v>
      </c>
      <c r="F2998" s="207">
        <f t="shared" si="83"/>
        <v>0</v>
      </c>
      <c r="G2998" s="207">
        <f t="shared" si="80"/>
        <v>3.1549770262672486E-2</v>
      </c>
      <c r="H2998" s="207">
        <f t="shared" si="84"/>
        <v>0.49884566842546929</v>
      </c>
      <c r="I2998" s="225"/>
      <c r="J2998" s="225"/>
      <c r="K2998" s="225"/>
      <c r="L2998" s="225"/>
      <c r="M2998" s="225"/>
      <c r="N2998" s="225"/>
      <c r="O2998" s="240">
        <v>10551.7</v>
      </c>
      <c r="P2998" s="228">
        <f t="shared" si="85"/>
        <v>1.1663414844607789</v>
      </c>
    </row>
    <row r="2999" spans="1:16" x14ac:dyDescent="0.35">
      <c r="A2999" s="204">
        <f>'[2]37 01.04.12'!A2024</f>
        <v>44015</v>
      </c>
      <c r="B2999" s="240">
        <v>14964.59427</v>
      </c>
      <c r="C2999" s="207">
        <f t="shared" si="81"/>
        <v>0.53</v>
      </c>
      <c r="D2999" s="55">
        <v>58.523699999999998</v>
      </c>
      <c r="E2999" s="207">
        <f t="shared" si="82"/>
        <v>0.52</v>
      </c>
      <c r="F2999" s="207">
        <f t="shared" si="83"/>
        <v>-1.0000000000000009E-2</v>
      </c>
      <c r="G2999" s="207">
        <f t="shared" si="80"/>
        <v>3.155079680225787E-2</v>
      </c>
      <c r="H2999" s="207">
        <f t="shared" si="84"/>
        <v>0.49886189944145998</v>
      </c>
      <c r="I2999" s="225"/>
      <c r="J2999" s="225"/>
      <c r="K2999" s="225"/>
      <c r="L2999" s="225"/>
      <c r="M2999" s="225"/>
      <c r="N2999" s="225"/>
      <c r="O2999" s="240">
        <v>10607.35</v>
      </c>
      <c r="P2999" s="228">
        <f t="shared" si="85"/>
        <v>0.52740316726214387</v>
      </c>
    </row>
    <row r="3000" spans="1:16" x14ac:dyDescent="0.35">
      <c r="A3000" s="204">
        <f>'[2]37 01.04.12'!A2025</f>
        <v>44018</v>
      </c>
      <c r="B3000" s="240">
        <v>15185.779869</v>
      </c>
      <c r="C3000" s="207">
        <f t="shared" si="81"/>
        <v>1.48</v>
      </c>
      <c r="D3000" s="55">
        <v>59.376600000000003</v>
      </c>
      <c r="E3000" s="207">
        <f t="shared" si="82"/>
        <v>1.46</v>
      </c>
      <c r="F3000" s="207">
        <f t="shared" si="83"/>
        <v>-2.0000000000000018E-2</v>
      </c>
      <c r="G3000" s="207">
        <f t="shared" si="80"/>
        <v>3.156547266628016E-2</v>
      </c>
      <c r="H3000" s="207">
        <f t="shared" si="84"/>
        <v>0.49909394522616679</v>
      </c>
      <c r="I3000" s="225"/>
      <c r="J3000" s="225"/>
      <c r="K3000" s="225"/>
      <c r="L3000" s="225"/>
      <c r="M3000" s="225"/>
      <c r="N3000" s="225"/>
      <c r="O3000" s="240">
        <v>10763.65</v>
      </c>
      <c r="P3000" s="228">
        <f t="shared" si="85"/>
        <v>1.4735065779860124</v>
      </c>
    </row>
    <row r="3001" spans="1:16" x14ac:dyDescent="0.35">
      <c r="A3001" s="204">
        <f>'[2]37 01.04.12'!A2026</f>
        <v>44019</v>
      </c>
      <c r="B3001" s="240">
        <v>15236.584143</v>
      </c>
      <c r="C3001" s="207">
        <f t="shared" si="81"/>
        <v>0.33</v>
      </c>
      <c r="D3001" s="55">
        <v>59.578299999999999</v>
      </c>
      <c r="E3001" s="207">
        <f t="shared" si="82"/>
        <v>0.34</v>
      </c>
      <c r="F3001" s="207">
        <f t="shared" si="83"/>
        <v>1.0000000000000009E-2</v>
      </c>
      <c r="G3001" s="207">
        <f t="shared" si="80"/>
        <v>3.1562548300799742E-2</v>
      </c>
      <c r="H3001" s="207">
        <f t="shared" si="84"/>
        <v>0.49904770694802231</v>
      </c>
      <c r="I3001" s="225"/>
      <c r="J3001" s="225"/>
      <c r="K3001" s="225"/>
      <c r="L3001" s="225"/>
      <c r="M3001" s="225"/>
      <c r="N3001" s="225"/>
      <c r="O3001" s="240">
        <v>10799.65</v>
      </c>
      <c r="P3001" s="228">
        <f t="shared" si="85"/>
        <v>0.33445903573601893</v>
      </c>
    </row>
    <row r="3002" spans="1:16" x14ac:dyDescent="0.35">
      <c r="A3002" s="204">
        <f>'[2]37 01.04.12'!A2027</f>
        <v>44020</v>
      </c>
      <c r="B3002" s="240">
        <v>15104.092352</v>
      </c>
      <c r="C3002" s="207">
        <f t="shared" si="81"/>
        <v>-0.87</v>
      </c>
      <c r="D3002" s="55">
        <v>59.059199999999997</v>
      </c>
      <c r="E3002" s="207">
        <f t="shared" si="82"/>
        <v>-0.87</v>
      </c>
      <c r="F3002" s="207">
        <f t="shared" si="83"/>
        <v>0</v>
      </c>
      <c r="G3002" s="207">
        <f t="shared" si="80"/>
        <v>3.1547563089452987E-2</v>
      </c>
      <c r="H3002" s="207">
        <f t="shared" si="84"/>
        <v>0.49881076995264861</v>
      </c>
      <c r="I3002" s="225"/>
      <c r="J3002" s="225"/>
      <c r="K3002" s="225"/>
      <c r="L3002" s="225"/>
      <c r="M3002" s="225"/>
      <c r="N3002" s="225"/>
      <c r="O3002" s="240">
        <v>10705.75</v>
      </c>
      <c r="P3002" s="228">
        <f t="shared" si="85"/>
        <v>-0.86947262179792528</v>
      </c>
    </row>
    <row r="3003" spans="1:16" x14ac:dyDescent="0.35">
      <c r="A3003" s="204">
        <f>'[2]37 01.04.12'!A2028</f>
        <v>44021</v>
      </c>
      <c r="B3003" s="240">
        <v>15268.189324999999</v>
      </c>
      <c r="C3003" s="207">
        <f t="shared" si="81"/>
        <v>1.0900000000000001</v>
      </c>
      <c r="D3003" s="55">
        <v>59.698700000000002</v>
      </c>
      <c r="E3003" s="207">
        <f t="shared" si="82"/>
        <v>1.08</v>
      </c>
      <c r="F3003" s="207">
        <f t="shared" si="83"/>
        <v>-1.0000000000000009E-2</v>
      </c>
      <c r="G3003" s="207">
        <f t="shared" si="80"/>
        <v>3.1548692360159142E-2</v>
      </c>
      <c r="H3003" s="207">
        <f t="shared" si="84"/>
        <v>0.49882862529028038</v>
      </c>
      <c r="I3003" s="225"/>
      <c r="J3003" s="225"/>
      <c r="K3003" s="225"/>
      <c r="L3003" s="225"/>
      <c r="M3003" s="225"/>
      <c r="N3003" s="225"/>
      <c r="O3003" s="240">
        <v>10813.45</v>
      </c>
      <c r="P3003" s="228">
        <f t="shared" si="85"/>
        <v>1.0060014478201036</v>
      </c>
    </row>
    <row r="3004" spans="1:16" x14ac:dyDescent="0.35">
      <c r="A3004" s="204">
        <f>'[2]37 01.04.12'!A2029</f>
        <v>44022</v>
      </c>
      <c r="B3004" s="240">
        <v>15204.128454</v>
      </c>
      <c r="C3004" s="207">
        <f t="shared" si="81"/>
        <v>-0.42</v>
      </c>
      <c r="D3004" s="55">
        <v>59.451599999999999</v>
      </c>
      <c r="E3004" s="207">
        <f t="shared" si="82"/>
        <v>-0.41</v>
      </c>
      <c r="F3004" s="207">
        <f t="shared" si="83"/>
        <v>1.0000000000000009E-2</v>
      </c>
      <c r="G3004" s="207">
        <f t="shared" si="80"/>
        <v>3.155916185486355E-2</v>
      </c>
      <c r="H3004" s="207">
        <f t="shared" si="84"/>
        <v>0.49899416253636536</v>
      </c>
      <c r="I3004" s="225"/>
      <c r="J3004" s="225"/>
      <c r="K3004" s="225"/>
      <c r="L3004" s="225"/>
      <c r="M3004" s="225"/>
      <c r="N3004" s="225"/>
      <c r="O3004" s="240">
        <v>10768.05</v>
      </c>
      <c r="P3004" s="228">
        <f t="shared" si="85"/>
        <v>-0.41984750472792171</v>
      </c>
    </row>
    <row r="3005" spans="1:16" x14ac:dyDescent="0.35">
      <c r="A3005" s="204">
        <f>'[2]37 01.04.12'!A2030</f>
        <v>44025</v>
      </c>
      <c r="B3005" s="240">
        <v>15254.085940999999</v>
      </c>
      <c r="C3005" s="207">
        <f t="shared" si="81"/>
        <v>0.33</v>
      </c>
      <c r="D3005" s="55">
        <v>59.635899999999999</v>
      </c>
      <c r="E3005" s="207">
        <f t="shared" si="82"/>
        <v>0.31</v>
      </c>
      <c r="F3005" s="207">
        <f t="shared" si="83"/>
        <v>-2.0000000000000018E-2</v>
      </c>
      <c r="G3005" s="207">
        <f t="shared" si="80"/>
        <v>3.1573115780816161E-2</v>
      </c>
      <c r="H3005" s="207">
        <f t="shared" si="84"/>
        <v>0.4992147934779233</v>
      </c>
      <c r="I3005" s="225"/>
      <c r="J3005" s="225"/>
      <c r="K3005" s="225"/>
      <c r="L3005" s="225"/>
      <c r="M3005" s="225"/>
      <c r="N3005" s="225"/>
      <c r="O3005" s="240">
        <v>10802.7</v>
      </c>
      <c r="P3005" s="228">
        <f t="shared" si="85"/>
        <v>0.32178528145765911</v>
      </c>
    </row>
    <row r="3006" spans="1:16" x14ac:dyDescent="0.35">
      <c r="A3006" s="204">
        <f>'[2]37 01.04.12'!A2031</f>
        <v>44026</v>
      </c>
      <c r="B3006" s="240">
        <v>14978.225951</v>
      </c>
      <c r="C3006" s="207">
        <f t="shared" si="81"/>
        <v>-1.81</v>
      </c>
      <c r="D3006" s="55">
        <v>58.562800000000003</v>
      </c>
      <c r="E3006" s="207">
        <f t="shared" si="82"/>
        <v>-1.8</v>
      </c>
      <c r="F3006" s="207">
        <f t="shared" si="83"/>
        <v>1.0000000000000009E-2</v>
      </c>
      <c r="G3006" s="207">
        <f t="shared" si="80"/>
        <v>3.1573115780816161E-2</v>
      </c>
      <c r="H3006" s="207">
        <f t="shared" si="84"/>
        <v>0.4992147934779233</v>
      </c>
      <c r="I3006" s="225"/>
      <c r="J3006" s="225"/>
      <c r="K3006" s="225"/>
      <c r="L3006" s="225"/>
      <c r="M3006" s="225"/>
      <c r="N3006" s="225"/>
      <c r="O3006" s="240">
        <v>10607.35</v>
      </c>
      <c r="P3006" s="228">
        <f t="shared" si="85"/>
        <v>-1.8083442102437386</v>
      </c>
    </row>
    <row r="3007" spans="1:16" x14ac:dyDescent="0.35">
      <c r="A3007" s="204">
        <f>'[2]37 01.04.12'!A2032</f>
        <v>44027</v>
      </c>
      <c r="B3007" s="240">
        <v>14993.518558</v>
      </c>
      <c r="C3007" s="207">
        <f t="shared" si="81"/>
        <v>0.1</v>
      </c>
      <c r="D3007" s="55">
        <v>58.618600000000001</v>
      </c>
      <c r="E3007" s="207">
        <f t="shared" si="82"/>
        <v>0.1</v>
      </c>
      <c r="F3007" s="207">
        <f t="shared" si="83"/>
        <v>0</v>
      </c>
      <c r="G3007" s="207">
        <f t="shared" si="80"/>
        <v>3.1571936091953211E-2</v>
      </c>
      <c r="H3007" s="207">
        <f t="shared" si="84"/>
        <v>0.49919614095923703</v>
      </c>
      <c r="I3007" s="225"/>
      <c r="J3007" s="225"/>
      <c r="K3007" s="225"/>
      <c r="L3007" s="225"/>
      <c r="M3007" s="225"/>
      <c r="N3007" s="225"/>
      <c r="O3007" s="240">
        <v>10618.2</v>
      </c>
      <c r="P3007" s="228">
        <f t="shared" si="85"/>
        <v>0.10228756475463112</v>
      </c>
    </row>
    <row r="3008" spans="1:16" x14ac:dyDescent="0.35">
      <c r="A3008" s="204">
        <f>'[2]37 01.04.12'!A2033</f>
        <v>44028</v>
      </c>
      <c r="B3008" s="240">
        <v>15167.985714</v>
      </c>
      <c r="C3008" s="207">
        <f t="shared" si="81"/>
        <v>1.1599999999999999</v>
      </c>
      <c r="D3008" s="55">
        <v>59.297899999999998</v>
      </c>
      <c r="E3008" s="207">
        <f t="shared" si="82"/>
        <v>1.1599999999999999</v>
      </c>
      <c r="F3008" s="207">
        <f t="shared" si="83"/>
        <v>0</v>
      </c>
      <c r="G3008" s="207">
        <f t="shared" si="80"/>
        <v>3.1571936091953211E-2</v>
      </c>
      <c r="H3008" s="207">
        <f t="shared" si="84"/>
        <v>0.49919614095923703</v>
      </c>
      <c r="I3008" s="225"/>
      <c r="J3008" s="225"/>
      <c r="K3008" s="225"/>
      <c r="L3008" s="225"/>
      <c r="M3008" s="225"/>
      <c r="N3008" s="225"/>
      <c r="O3008" s="240">
        <v>10739.95</v>
      </c>
      <c r="P3008" s="228">
        <f t="shared" si="85"/>
        <v>1.1466161873010492</v>
      </c>
    </row>
    <row r="3009" spans="1:16" x14ac:dyDescent="0.35">
      <c r="A3009" s="204">
        <f>'[2]37 01.04.12'!A2034</f>
        <v>44029</v>
      </c>
      <c r="B3009" s="240">
        <v>15396.438461</v>
      </c>
      <c r="C3009" s="207">
        <f t="shared" si="81"/>
        <v>1.51</v>
      </c>
      <c r="D3009" s="55">
        <v>60.1768</v>
      </c>
      <c r="E3009" s="207">
        <f t="shared" si="82"/>
        <v>1.48</v>
      </c>
      <c r="F3009" s="207">
        <f t="shared" si="83"/>
        <v>-3.0000000000000027E-2</v>
      </c>
      <c r="G3009" s="207">
        <f t="shared" si="80"/>
        <v>3.1598647808642522E-2</v>
      </c>
      <c r="H3009" s="207">
        <f t="shared" si="84"/>
        <v>0.4996184902839938</v>
      </c>
      <c r="I3009" s="225"/>
      <c r="J3009" s="225"/>
      <c r="K3009" s="225"/>
      <c r="L3009" s="225"/>
      <c r="M3009" s="225"/>
      <c r="N3009" s="225"/>
      <c r="O3009" s="240">
        <v>10901.7</v>
      </c>
      <c r="P3009" s="228">
        <f t="shared" si="85"/>
        <v>1.5060591529755722</v>
      </c>
    </row>
    <row r="3010" spans="1:16" x14ac:dyDescent="0.35">
      <c r="A3010" s="204">
        <f>'[2]37 01.04.12'!A2035</f>
        <v>44032</v>
      </c>
      <c r="B3010" s="240">
        <v>15566.563448000001</v>
      </c>
      <c r="C3010" s="207">
        <f t="shared" si="81"/>
        <v>1.1000000000000001</v>
      </c>
      <c r="D3010" s="55">
        <v>60.831600000000002</v>
      </c>
      <c r="E3010" s="207">
        <f t="shared" si="82"/>
        <v>1.0900000000000001</v>
      </c>
      <c r="F3010" s="207">
        <f t="shared" si="83"/>
        <v>-1.0000000000000009E-2</v>
      </c>
      <c r="G3010" s="207">
        <f t="shared" si="80"/>
        <v>3.1599775253751038E-2</v>
      </c>
      <c r="H3010" s="207">
        <f t="shared" si="84"/>
        <v>0.49963631675639242</v>
      </c>
      <c r="I3010" s="225"/>
      <c r="J3010" s="225"/>
      <c r="K3010" s="225"/>
      <c r="L3010" s="225"/>
      <c r="M3010" s="225"/>
      <c r="N3010" s="225"/>
      <c r="O3010" s="240">
        <v>11022.2</v>
      </c>
      <c r="P3010" s="228">
        <f t="shared" si="85"/>
        <v>1.1053321958960529</v>
      </c>
    </row>
    <row r="3011" spans="1:16" x14ac:dyDescent="0.35">
      <c r="A3011" s="204">
        <f>'[2]37 01.04.12'!A2036</f>
        <v>44033</v>
      </c>
      <c r="B3011" s="240">
        <v>15764.41178</v>
      </c>
      <c r="C3011" s="207">
        <f t="shared" si="81"/>
        <v>1.27</v>
      </c>
      <c r="D3011" s="55">
        <v>61.595700000000001</v>
      </c>
      <c r="E3011" s="207">
        <f t="shared" si="82"/>
        <v>1.26</v>
      </c>
      <c r="F3011" s="207">
        <f t="shared" si="83"/>
        <v>-1.0000000000000009E-2</v>
      </c>
      <c r="G3011" s="207">
        <f t="shared" si="80"/>
        <v>3.1599775253751038E-2</v>
      </c>
      <c r="H3011" s="207">
        <f t="shared" si="84"/>
        <v>0.49963631675639242</v>
      </c>
      <c r="I3011" s="225"/>
      <c r="J3011" s="225"/>
      <c r="K3011" s="225"/>
      <c r="L3011" s="225"/>
      <c r="M3011" s="225"/>
      <c r="N3011" s="225"/>
      <c r="O3011" s="240">
        <v>11162.25</v>
      </c>
      <c r="P3011" s="228">
        <f t="shared" si="85"/>
        <v>1.2706174810836246</v>
      </c>
    </row>
    <row r="3012" spans="1:16" x14ac:dyDescent="0.35">
      <c r="A3012" s="204">
        <f>'[2]37 01.04.12'!A2037</f>
        <v>44034</v>
      </c>
      <c r="B3012" s="240">
        <v>15722.508999</v>
      </c>
      <c r="C3012" s="207">
        <f t="shared" si="81"/>
        <v>-0.27</v>
      </c>
      <c r="D3012" s="55">
        <v>61.431899999999999</v>
      </c>
      <c r="E3012" s="207">
        <f t="shared" si="82"/>
        <v>-0.27</v>
      </c>
      <c r="F3012" s="207">
        <f t="shared" si="83"/>
        <v>0</v>
      </c>
      <c r="G3012" s="207">
        <f t="shared" si="80"/>
        <v>3.1599775253751038E-2</v>
      </c>
      <c r="H3012" s="207">
        <f t="shared" si="84"/>
        <v>0.49963631675639242</v>
      </c>
      <c r="I3012" s="225"/>
      <c r="J3012" s="225"/>
      <c r="K3012" s="225"/>
      <c r="L3012" s="225"/>
      <c r="M3012" s="225"/>
      <c r="N3012" s="225"/>
      <c r="O3012" s="240">
        <v>11132.6</v>
      </c>
      <c r="P3012" s="228">
        <f t="shared" si="85"/>
        <v>-0.26562744966292312</v>
      </c>
    </row>
    <row r="3013" spans="1:16" x14ac:dyDescent="0.35">
      <c r="A3013" s="204">
        <f>'[2]37 01.04.12'!A2038</f>
        <v>44035</v>
      </c>
      <c r="B3013" s="240">
        <v>15841.484802000001</v>
      </c>
      <c r="C3013" s="207">
        <f t="shared" si="81"/>
        <v>0.76</v>
      </c>
      <c r="D3013" s="55">
        <v>61.892600000000002</v>
      </c>
      <c r="E3013" s="207">
        <f t="shared" si="82"/>
        <v>0.75</v>
      </c>
      <c r="F3013" s="207">
        <f t="shared" si="83"/>
        <v>-1.0000000000000009E-2</v>
      </c>
      <c r="G3013" s="207">
        <f t="shared" si="80"/>
        <v>3.1600851413831017E-2</v>
      </c>
      <c r="H3013" s="207">
        <f t="shared" si="84"/>
        <v>0.49965333234129083</v>
      </c>
      <c r="I3013" s="225"/>
      <c r="J3013" s="225"/>
      <c r="K3013" s="225"/>
      <c r="L3013" s="225"/>
      <c r="M3013" s="225"/>
      <c r="N3013" s="225"/>
      <c r="O3013" s="240">
        <v>11215.45</v>
      </c>
      <c r="P3013" s="228">
        <f t="shared" si="85"/>
        <v>0.74421069651294725</v>
      </c>
    </row>
    <row r="3014" spans="1:16" x14ac:dyDescent="0.35">
      <c r="A3014" s="204">
        <f>'[2]37 01.04.12'!A2039</f>
        <v>44036</v>
      </c>
      <c r="B3014" s="240">
        <v>15811.399141</v>
      </c>
      <c r="C3014" s="207">
        <f t="shared" si="81"/>
        <v>-0.19</v>
      </c>
      <c r="D3014" s="55">
        <v>61.778100000000002</v>
      </c>
      <c r="E3014" s="207">
        <f t="shared" si="82"/>
        <v>-0.18</v>
      </c>
      <c r="F3014" s="207">
        <f t="shared" si="83"/>
        <v>1.0000000000000009E-2</v>
      </c>
      <c r="G3014" s="207">
        <f t="shared" si="80"/>
        <v>3.1612533079468326E-2</v>
      </c>
      <c r="H3014" s="207">
        <f t="shared" si="84"/>
        <v>0.49983803569268292</v>
      </c>
      <c r="I3014" s="225"/>
      <c r="J3014" s="225"/>
      <c r="K3014" s="225"/>
      <c r="L3014" s="225"/>
      <c r="M3014" s="225"/>
      <c r="N3014" s="225"/>
      <c r="O3014" s="240">
        <v>11194.15</v>
      </c>
      <c r="P3014" s="228">
        <f t="shared" si="85"/>
        <v>-0.18991658827778723</v>
      </c>
    </row>
    <row r="3015" spans="1:16" x14ac:dyDescent="0.35">
      <c r="A3015" s="204">
        <f>'[2]37 01.04.12'!A2040</f>
        <v>44039</v>
      </c>
      <c r="B3015" s="240">
        <v>15723.387989000001</v>
      </c>
      <c r="C3015" s="207">
        <f t="shared" si="81"/>
        <v>-0.56000000000000005</v>
      </c>
      <c r="D3015" s="55">
        <v>61.430999999999997</v>
      </c>
      <c r="E3015" s="207">
        <f t="shared" si="82"/>
        <v>-0.56000000000000005</v>
      </c>
      <c r="F3015" s="207">
        <f t="shared" si="83"/>
        <v>0</v>
      </c>
      <c r="G3015" s="207">
        <f t="shared" si="80"/>
        <v>3.1600851413831017E-2</v>
      </c>
      <c r="H3015" s="207">
        <f t="shared" si="84"/>
        <v>0.49965333234129083</v>
      </c>
      <c r="I3015" s="225"/>
      <c r="J3015" s="225"/>
      <c r="K3015" s="225"/>
      <c r="L3015" s="225"/>
      <c r="M3015" s="225"/>
      <c r="N3015" s="225"/>
      <c r="O3015" s="240">
        <v>11131.8</v>
      </c>
      <c r="P3015" s="228">
        <f t="shared" si="85"/>
        <v>-0.55698735500239283</v>
      </c>
    </row>
    <row r="3016" spans="1:16" x14ac:dyDescent="0.35">
      <c r="A3016" s="204">
        <f>'[2]37 01.04.12'!A2041</f>
        <v>44040</v>
      </c>
      <c r="B3016" s="240">
        <v>15961.700323999999</v>
      </c>
      <c r="C3016" s="207">
        <f t="shared" si="81"/>
        <v>1.52</v>
      </c>
      <c r="D3016" s="55">
        <v>62.356999999999999</v>
      </c>
      <c r="E3016" s="207">
        <f t="shared" si="82"/>
        <v>1.51</v>
      </c>
      <c r="F3016" s="207">
        <f t="shared" si="83"/>
        <v>-1.0000000000000009E-2</v>
      </c>
      <c r="G3016" s="207">
        <f t="shared" si="80"/>
        <v>3.1601876294121811E-2</v>
      </c>
      <c r="H3016" s="207">
        <f t="shared" si="84"/>
        <v>0.49966953712153045</v>
      </c>
      <c r="I3016" s="225"/>
      <c r="J3016" s="225"/>
      <c r="K3016" s="225"/>
      <c r="L3016" s="225"/>
      <c r="M3016" s="225"/>
      <c r="N3016" s="225"/>
      <c r="O3016" s="240">
        <v>11300.55</v>
      </c>
      <c r="P3016" s="228">
        <f t="shared" si="85"/>
        <v>1.5159273432868001</v>
      </c>
    </row>
    <row r="3017" spans="1:16" x14ac:dyDescent="0.35">
      <c r="A3017" s="204">
        <f>'[2]37 01.04.12'!A2042</f>
        <v>44041</v>
      </c>
      <c r="B3017" s="240">
        <v>15824.192019</v>
      </c>
      <c r="C3017" s="207">
        <f t="shared" si="81"/>
        <v>-0.86</v>
      </c>
      <c r="D3017" s="55">
        <v>61.817399999999999</v>
      </c>
      <c r="E3017" s="207">
        <f t="shared" si="82"/>
        <v>-0.87</v>
      </c>
      <c r="F3017" s="207">
        <f t="shared" si="83"/>
        <v>-1.0000000000000009E-2</v>
      </c>
      <c r="G3017" s="207">
        <f t="shared" si="80"/>
        <v>3.1601876294121811E-2</v>
      </c>
      <c r="H3017" s="207">
        <f t="shared" si="84"/>
        <v>0.49966953712153045</v>
      </c>
      <c r="I3017" s="225"/>
      <c r="J3017" s="225"/>
      <c r="K3017" s="225"/>
      <c r="L3017" s="225"/>
      <c r="M3017" s="225"/>
      <c r="N3017" s="225"/>
      <c r="O3017" s="240">
        <v>11202.85</v>
      </c>
      <c r="P3017" s="228">
        <f t="shared" si="85"/>
        <v>-0.86455968957262175</v>
      </c>
    </row>
    <row r="3018" spans="1:16" x14ac:dyDescent="0.35">
      <c r="A3018" s="204">
        <f>'[2]37 01.04.12'!A2043</f>
        <v>44042</v>
      </c>
      <c r="B3018" s="240">
        <v>15685.921017000001</v>
      </c>
      <c r="C3018" s="207">
        <f t="shared" si="81"/>
        <v>-0.87</v>
      </c>
      <c r="D3018" s="55">
        <v>61.282899999999998</v>
      </c>
      <c r="E3018" s="207">
        <f t="shared" si="82"/>
        <v>-0.86</v>
      </c>
      <c r="F3018" s="207">
        <f t="shared" si="83"/>
        <v>1.0000000000000009E-2</v>
      </c>
      <c r="G3018" s="207">
        <f t="shared" si="80"/>
        <v>3.1577321269411464E-2</v>
      </c>
      <c r="H3018" s="207">
        <f t="shared" si="84"/>
        <v>0.4992812880910984</v>
      </c>
      <c r="I3018" s="225"/>
      <c r="J3018" s="225"/>
      <c r="K3018" s="225"/>
      <c r="L3018" s="225"/>
      <c r="M3018" s="225"/>
      <c r="N3018" s="225"/>
      <c r="O3018" s="240">
        <v>11102.15</v>
      </c>
      <c r="P3018" s="228">
        <f t="shared" si="85"/>
        <v>-0.89887841040450167</v>
      </c>
    </row>
    <row r="3019" spans="1:16" x14ac:dyDescent="0.35">
      <c r="A3019" s="204">
        <f>'[2]37 01.04.12'!A2044</f>
        <v>44043</v>
      </c>
      <c r="B3019" s="240">
        <v>15645.343322000001</v>
      </c>
      <c r="C3019" s="207">
        <f t="shared" si="81"/>
        <v>-0.26</v>
      </c>
      <c r="D3019" s="55">
        <v>61.127000000000002</v>
      </c>
      <c r="E3019" s="207">
        <f t="shared" si="82"/>
        <v>-0.25</v>
      </c>
      <c r="F3019" s="207">
        <f t="shared" si="83"/>
        <v>1.0000000000000009E-2</v>
      </c>
      <c r="G3019" s="207">
        <f t="shared" si="80"/>
        <v>3.1589114164472458E-2</v>
      </c>
      <c r="H3019" s="207">
        <f t="shared" si="84"/>
        <v>0.49946775013409883</v>
      </c>
      <c r="I3019" s="225"/>
      <c r="J3019" s="225"/>
      <c r="K3019" s="225"/>
      <c r="L3019" s="225"/>
      <c r="M3019" s="225"/>
      <c r="N3019" s="225"/>
      <c r="O3019" s="240">
        <v>11073.45</v>
      </c>
      <c r="P3019" s="228">
        <f t="shared" si="85"/>
        <v>-0.25850848709483221</v>
      </c>
    </row>
    <row r="3020" spans="1:16" x14ac:dyDescent="0.35">
      <c r="A3020" s="204">
        <f>'[2]37 01.04.12'!A2045</f>
        <v>44046</v>
      </c>
      <c r="B3020" s="240">
        <v>15388.984551</v>
      </c>
      <c r="C3020" s="207">
        <f t="shared" si="81"/>
        <v>-1.64</v>
      </c>
      <c r="D3020" s="55">
        <v>60.133000000000003</v>
      </c>
      <c r="E3020" s="207">
        <f t="shared" si="82"/>
        <v>-1.63</v>
      </c>
      <c r="F3020" s="207">
        <f t="shared" si="83"/>
        <v>1.0000000000000009E-2</v>
      </c>
      <c r="G3020" s="207">
        <f t="shared" si="80"/>
        <v>3.1599775253751031E-2</v>
      </c>
      <c r="H3020" s="207">
        <f t="shared" si="84"/>
        <v>0.49963631675639231</v>
      </c>
      <c r="I3020" s="225"/>
      <c r="J3020" s="225"/>
      <c r="K3020" s="225"/>
      <c r="L3020" s="225"/>
      <c r="M3020" s="225"/>
      <c r="N3020" s="225"/>
      <c r="O3020" s="240">
        <v>10891.6</v>
      </c>
      <c r="P3020" s="228">
        <f t="shared" si="85"/>
        <v>-1.6422162921221513</v>
      </c>
    </row>
    <row r="3021" spans="1:16" x14ac:dyDescent="0.35">
      <c r="A3021" s="204">
        <f>'[2]37 01.04.12'!A2046</f>
        <v>44047</v>
      </c>
      <c r="B3021" s="240">
        <v>15676.740571</v>
      </c>
      <c r="C3021" s="207">
        <f t="shared" si="81"/>
        <v>1.87</v>
      </c>
      <c r="D3021" s="55">
        <v>61.255299999999998</v>
      </c>
      <c r="E3021" s="207">
        <f t="shared" si="82"/>
        <v>1.87</v>
      </c>
      <c r="F3021" s="207">
        <f t="shared" si="83"/>
        <v>0</v>
      </c>
      <c r="G3021" s="207">
        <f t="shared" si="80"/>
        <v>3.1599775253751031E-2</v>
      </c>
      <c r="H3021" s="207">
        <f t="shared" si="84"/>
        <v>0.49963631675639231</v>
      </c>
      <c r="I3021" s="225"/>
      <c r="J3021" s="225"/>
      <c r="K3021" s="225"/>
      <c r="L3021" s="225"/>
      <c r="M3021" s="225"/>
      <c r="N3021" s="225"/>
      <c r="O3021" s="240">
        <v>11095.25</v>
      </c>
      <c r="P3021" s="228">
        <f t="shared" si="85"/>
        <v>1.8697895625986967</v>
      </c>
    </row>
    <row r="3022" spans="1:16" x14ac:dyDescent="0.35">
      <c r="A3022" s="204">
        <f>'[2]37 01.04.12'!A2047</f>
        <v>44048</v>
      </c>
      <c r="B3022" s="240">
        <v>15689.690062</v>
      </c>
      <c r="C3022" s="207">
        <f t="shared" si="81"/>
        <v>0.08</v>
      </c>
      <c r="D3022" s="55">
        <v>61.3</v>
      </c>
      <c r="E3022" s="207">
        <f t="shared" si="82"/>
        <v>7.0000000000000007E-2</v>
      </c>
      <c r="F3022" s="207">
        <f t="shared" si="83"/>
        <v>-9.999999999999995E-3</v>
      </c>
      <c r="G3022" s="207">
        <f t="shared" si="80"/>
        <v>3.1589114164472458E-2</v>
      </c>
      <c r="H3022" s="207">
        <f t="shared" si="84"/>
        <v>0.49946775013409883</v>
      </c>
      <c r="I3022" s="225"/>
      <c r="J3022" s="225"/>
      <c r="K3022" s="225"/>
      <c r="L3022" s="225"/>
      <c r="M3022" s="225"/>
      <c r="N3022" s="225"/>
      <c r="O3022" s="240">
        <v>11101.65</v>
      </c>
      <c r="P3022" s="228">
        <f t="shared" si="85"/>
        <v>5.7682341542548712E-2</v>
      </c>
    </row>
    <row r="3023" spans="1:16" x14ac:dyDescent="0.35">
      <c r="A3023" s="204">
        <f>'[2]37 01.04.12'!A2048</f>
        <v>44049</v>
      </c>
      <c r="B3023" s="240">
        <v>15833.017529999999</v>
      </c>
      <c r="C3023" s="207">
        <f t="shared" si="81"/>
        <v>0.91</v>
      </c>
      <c r="D3023" s="55">
        <v>61.857399999999998</v>
      </c>
      <c r="E3023" s="207">
        <f t="shared" si="82"/>
        <v>0.91</v>
      </c>
      <c r="F3023" s="207">
        <f t="shared" si="83"/>
        <v>0</v>
      </c>
      <c r="G3023" s="207">
        <f t="shared" si="80"/>
        <v>3.1588088870112455E-2</v>
      </c>
      <c r="H3023" s="207">
        <f t="shared" si="84"/>
        <v>0.49945153880685017</v>
      </c>
      <c r="I3023" s="225"/>
      <c r="J3023" s="225"/>
      <c r="K3023" s="225"/>
      <c r="L3023" s="225"/>
      <c r="M3023" s="225"/>
      <c r="N3023" s="225"/>
      <c r="O3023" s="240">
        <v>11200.15</v>
      </c>
      <c r="P3023" s="228">
        <f t="shared" si="85"/>
        <v>0.8872554980565952</v>
      </c>
    </row>
    <row r="3024" spans="1:16" x14ac:dyDescent="0.35">
      <c r="A3024" s="204">
        <f>'[2]37 01.04.12'!A2049</f>
        <v>44050</v>
      </c>
      <c r="B3024" s="240">
        <v>15852.653018999999</v>
      </c>
      <c r="C3024" s="207">
        <f t="shared" si="81"/>
        <v>0.12</v>
      </c>
      <c r="D3024" s="55">
        <v>61.929400000000001</v>
      </c>
      <c r="E3024" s="207">
        <f t="shared" si="82"/>
        <v>0.12</v>
      </c>
      <c r="F3024" s="207">
        <f t="shared" si="83"/>
        <v>0</v>
      </c>
      <c r="G3024" s="207">
        <f t="shared" si="80"/>
        <v>3.1588088870112455E-2</v>
      </c>
      <c r="H3024" s="207">
        <f t="shared" si="84"/>
        <v>0.49945153880685017</v>
      </c>
      <c r="I3024" s="225"/>
      <c r="J3024" s="225"/>
      <c r="K3024" s="225"/>
      <c r="L3024" s="225"/>
      <c r="M3024" s="225"/>
      <c r="N3024" s="225"/>
      <c r="O3024" s="240">
        <v>11214.05</v>
      </c>
      <c r="P3024" s="228">
        <f t="shared" si="85"/>
        <v>0.12410548073016556</v>
      </c>
    </row>
    <row r="3025" spans="1:16" x14ac:dyDescent="0.35">
      <c r="A3025" s="204">
        <f>'[2]37 01.04.12'!A2050</f>
        <v>44053</v>
      </c>
      <c r="B3025" s="240">
        <v>15931.972476000001</v>
      </c>
      <c r="C3025" s="207">
        <f t="shared" si="81"/>
        <v>0.5</v>
      </c>
      <c r="D3025" s="55">
        <v>62.230800000000002</v>
      </c>
      <c r="E3025" s="207">
        <f t="shared" si="82"/>
        <v>0.49</v>
      </c>
      <c r="F3025" s="207">
        <f t="shared" si="83"/>
        <v>-1.0000000000000009E-2</v>
      </c>
      <c r="G3025" s="207">
        <f t="shared" si="80"/>
        <v>3.1588088870112455E-2</v>
      </c>
      <c r="H3025" s="207">
        <f t="shared" si="84"/>
        <v>0.49945153880685017</v>
      </c>
      <c r="I3025" s="225"/>
      <c r="J3025" s="225"/>
      <c r="K3025" s="225"/>
      <c r="L3025" s="225"/>
      <c r="M3025" s="225"/>
      <c r="N3025" s="225"/>
      <c r="O3025" s="240">
        <v>11270.15</v>
      </c>
      <c r="P3025" s="228">
        <f t="shared" si="85"/>
        <v>0.5002652922004126</v>
      </c>
    </row>
    <row r="3026" spans="1:16" x14ac:dyDescent="0.35">
      <c r="A3026" s="204">
        <f>'[2]37 01.04.12'!A2051</f>
        <v>44054</v>
      </c>
      <c r="B3026" s="240">
        <v>16005.990776000001</v>
      </c>
      <c r="C3026" s="207">
        <f t="shared" si="81"/>
        <v>0.46</v>
      </c>
      <c r="D3026" s="55">
        <v>62.517099999999999</v>
      </c>
      <c r="E3026" s="207">
        <f t="shared" si="82"/>
        <v>0.46</v>
      </c>
      <c r="F3026" s="207">
        <f t="shared" si="83"/>
        <v>0</v>
      </c>
      <c r="G3026" s="207">
        <f t="shared" si="80"/>
        <v>3.1576346876786919E-2</v>
      </c>
      <c r="H3026" s="207">
        <f t="shared" si="84"/>
        <v>0.49926588159095425</v>
      </c>
      <c r="I3026" s="225"/>
      <c r="J3026" s="225"/>
      <c r="K3026" s="225"/>
      <c r="L3026" s="225"/>
      <c r="M3026" s="225"/>
      <c r="N3026" s="225"/>
      <c r="O3026" s="240">
        <v>11322.5</v>
      </c>
      <c r="P3026" s="228">
        <f t="shared" si="85"/>
        <v>0.46450135978669643</v>
      </c>
    </row>
    <row r="3027" spans="1:16" x14ac:dyDescent="0.35">
      <c r="A3027" s="204">
        <f>'[2]37 01.04.12'!A2052</f>
        <v>44055</v>
      </c>
      <c r="B3027" s="240">
        <v>15986.030150000001</v>
      </c>
      <c r="C3027" s="207">
        <f t="shared" si="81"/>
        <v>-0.12</v>
      </c>
      <c r="D3027" s="55">
        <v>62.433</v>
      </c>
      <c r="E3027" s="207">
        <f t="shared" si="82"/>
        <v>-0.13</v>
      </c>
      <c r="F3027" s="207">
        <f t="shared" si="83"/>
        <v>-1.0000000000000009E-2</v>
      </c>
      <c r="G3027" s="207">
        <f t="shared" si="80"/>
        <v>3.1576346876786919E-2</v>
      </c>
      <c r="H3027" s="207">
        <f t="shared" si="84"/>
        <v>0.49926588159095425</v>
      </c>
      <c r="I3027" s="225"/>
      <c r="J3027" s="225"/>
      <c r="K3027" s="225"/>
      <c r="L3027" s="225"/>
      <c r="M3027" s="225"/>
      <c r="N3027" s="225"/>
      <c r="O3027" s="240">
        <v>11308.4</v>
      </c>
      <c r="P3027" s="228">
        <f t="shared" si="85"/>
        <v>-0.12453080150143842</v>
      </c>
    </row>
    <row r="3028" spans="1:16" x14ac:dyDescent="0.35">
      <c r="A3028" s="204">
        <f>'[2]37 01.04.12'!A2053</f>
        <v>44056</v>
      </c>
      <c r="B3028" s="240">
        <v>15981.728116</v>
      </c>
      <c r="C3028" s="207">
        <f t="shared" si="81"/>
        <v>-0.03</v>
      </c>
      <c r="D3028" s="55">
        <v>62.410699999999999</v>
      </c>
      <c r="E3028" s="207">
        <f t="shared" si="82"/>
        <v>-0.04</v>
      </c>
      <c r="F3028" s="207">
        <f t="shared" si="83"/>
        <v>-1.0000000000000002E-2</v>
      </c>
      <c r="G3028" s="207">
        <f t="shared" si="80"/>
        <v>3.1565472666280146E-2</v>
      </c>
      <c r="H3028" s="207">
        <f t="shared" si="84"/>
        <v>0.49909394522616657</v>
      </c>
      <c r="I3028" s="225"/>
      <c r="J3028" s="225"/>
      <c r="K3028" s="225"/>
      <c r="L3028" s="225"/>
      <c r="M3028" s="225"/>
      <c r="N3028" s="225"/>
      <c r="O3028" s="240">
        <v>11300.45</v>
      </c>
      <c r="P3028" s="228">
        <f t="shared" si="85"/>
        <v>-7.0301722613268974E-2</v>
      </c>
    </row>
    <row r="3029" spans="1:16" x14ac:dyDescent="0.35">
      <c r="A3029" s="204">
        <f>'[2]37 01.04.12'!A2054</f>
        <v>44057</v>
      </c>
      <c r="B3029" s="240">
        <v>15809.174448</v>
      </c>
      <c r="C3029" s="207">
        <f t="shared" si="81"/>
        <v>-1.08</v>
      </c>
      <c r="D3029" s="55">
        <v>61.738100000000003</v>
      </c>
      <c r="E3029" s="207">
        <f t="shared" si="82"/>
        <v>-1.08</v>
      </c>
      <c r="F3029" s="207">
        <f t="shared" si="83"/>
        <v>0</v>
      </c>
      <c r="G3029" s="207">
        <f t="shared" si="80"/>
        <v>3.1564549211714116E-2</v>
      </c>
      <c r="H3029" s="207">
        <f t="shared" si="84"/>
        <v>0.49907934412744487</v>
      </c>
      <c r="I3029" s="225"/>
      <c r="J3029" s="225"/>
      <c r="K3029" s="225"/>
      <c r="L3029" s="225"/>
      <c r="M3029" s="225"/>
      <c r="N3029" s="225"/>
      <c r="O3029" s="240">
        <v>11178.4</v>
      </c>
      <c r="P3029" s="228">
        <f t="shared" si="85"/>
        <v>-1.0800454849143273</v>
      </c>
    </row>
    <row r="3030" spans="1:16" x14ac:dyDescent="0.35">
      <c r="A3030" s="204">
        <f>'[2]37 01.04.12'!A2055</f>
        <v>44060</v>
      </c>
      <c r="B3030" s="240">
        <v>15906.291573</v>
      </c>
      <c r="C3030" s="207">
        <f t="shared" si="81"/>
        <v>0.61</v>
      </c>
      <c r="D3030" s="55">
        <v>62.102699999999999</v>
      </c>
      <c r="E3030" s="207">
        <f t="shared" si="82"/>
        <v>0.59</v>
      </c>
      <c r="F3030" s="207">
        <f t="shared" si="83"/>
        <v>-2.0000000000000018E-2</v>
      </c>
      <c r="G3030" s="207">
        <f t="shared" si="80"/>
        <v>3.1578244350479373E-2</v>
      </c>
      <c r="H3030" s="207">
        <f t="shared" si="84"/>
        <v>0.49929588328429625</v>
      </c>
      <c r="I3030" s="225"/>
      <c r="J3030" s="225"/>
      <c r="K3030" s="225"/>
      <c r="L3030" s="225"/>
      <c r="M3030" s="225"/>
      <c r="N3030" s="225"/>
      <c r="O3030" s="240">
        <v>11247.1</v>
      </c>
      <c r="P3030" s="228">
        <f t="shared" si="85"/>
        <v>0.61457811493595438</v>
      </c>
    </row>
    <row r="3031" spans="1:16" x14ac:dyDescent="0.35">
      <c r="A3031" s="204">
        <f>'[2]37 01.04.12'!A2056</f>
        <v>44061</v>
      </c>
      <c r="B3031" s="240">
        <v>16101.855224999999</v>
      </c>
      <c r="C3031" s="207">
        <f t="shared" si="81"/>
        <v>1.23</v>
      </c>
      <c r="D3031" s="55">
        <v>62.862900000000003</v>
      </c>
      <c r="E3031" s="207">
        <f t="shared" si="82"/>
        <v>1.22</v>
      </c>
      <c r="F3031" s="207">
        <f t="shared" si="83"/>
        <v>-1.0000000000000009E-2</v>
      </c>
      <c r="G3031" s="207">
        <f t="shared" si="80"/>
        <v>3.1579116124490277E-2</v>
      </c>
      <c r="H3031" s="207">
        <f t="shared" si="84"/>
        <v>0.49930966724169323</v>
      </c>
      <c r="I3031" s="225"/>
      <c r="J3031" s="225"/>
      <c r="K3031" s="225"/>
      <c r="L3031" s="225"/>
      <c r="M3031" s="225"/>
      <c r="N3031" s="225"/>
      <c r="O3031" s="240">
        <v>11385.35</v>
      </c>
      <c r="P3031" s="228">
        <f t="shared" si="85"/>
        <v>1.2292057508157659</v>
      </c>
    </row>
    <row r="3032" spans="1:16" x14ac:dyDescent="0.35">
      <c r="A3032" s="204">
        <f>'[2]37 01.04.12'!A2057</f>
        <v>44062</v>
      </c>
      <c r="B3032" s="240">
        <v>16135.891345</v>
      </c>
      <c r="C3032" s="207">
        <f t="shared" si="81"/>
        <v>0.21</v>
      </c>
      <c r="D3032" s="55">
        <v>62.990699999999997</v>
      </c>
      <c r="E3032" s="207">
        <f t="shared" si="82"/>
        <v>0.2</v>
      </c>
      <c r="F3032" s="207">
        <f t="shared" si="83"/>
        <v>-9.9999999999999811E-3</v>
      </c>
      <c r="G3032" s="207">
        <f t="shared" ref="G3032:G3095" si="86">+STDEV(F2784:F3032)</f>
        <v>3.1565472666280146E-2</v>
      </c>
      <c r="H3032" s="207">
        <f t="shared" si="84"/>
        <v>0.49909394522616657</v>
      </c>
      <c r="I3032" s="225"/>
      <c r="J3032" s="225"/>
      <c r="K3032" s="225"/>
      <c r="L3032" s="225"/>
      <c r="M3032" s="225"/>
      <c r="N3032" s="225"/>
      <c r="O3032" s="240">
        <v>11408.4</v>
      </c>
      <c r="P3032" s="228">
        <f t="shared" si="85"/>
        <v>0.20245315251616572</v>
      </c>
    </row>
    <row r="3033" spans="1:16" x14ac:dyDescent="0.35">
      <c r="A3033" s="204">
        <f>'[2]37 01.04.12'!A2058</f>
        <v>44063</v>
      </c>
      <c r="B3033" s="240">
        <v>15999.855614</v>
      </c>
      <c r="C3033" s="207">
        <f t="shared" si="81"/>
        <v>-0.84</v>
      </c>
      <c r="D3033" s="55">
        <v>62.453499999999998</v>
      </c>
      <c r="E3033" s="207">
        <f t="shared" si="82"/>
        <v>-0.85</v>
      </c>
      <c r="F3033" s="207">
        <f t="shared" si="83"/>
        <v>-1.0000000000000009E-2</v>
      </c>
      <c r="G3033" s="207">
        <f t="shared" si="86"/>
        <v>3.1565472666280146E-2</v>
      </c>
      <c r="H3033" s="207">
        <f t="shared" si="84"/>
        <v>0.49909394522616657</v>
      </c>
      <c r="I3033" s="225"/>
      <c r="J3033" s="225"/>
      <c r="K3033" s="225"/>
      <c r="L3033" s="225"/>
      <c r="M3033" s="225"/>
      <c r="N3033" s="225"/>
      <c r="O3033" s="240">
        <v>11312.2</v>
      </c>
      <c r="P3033" s="228">
        <f t="shared" si="85"/>
        <v>-0.84323831562707219</v>
      </c>
    </row>
    <row r="3034" spans="1:16" x14ac:dyDescent="0.35">
      <c r="A3034" s="204">
        <f>'[2]37 01.04.12'!A2059</f>
        <v>44064</v>
      </c>
      <c r="B3034" s="240">
        <v>16083.841907</v>
      </c>
      <c r="C3034" s="207">
        <f t="shared" si="81"/>
        <v>0.52</v>
      </c>
      <c r="D3034" s="55">
        <v>62.776600000000002</v>
      </c>
      <c r="E3034" s="207">
        <f t="shared" si="82"/>
        <v>0.52</v>
      </c>
      <c r="F3034" s="207">
        <f t="shared" si="83"/>
        <v>0</v>
      </c>
      <c r="G3034" s="207">
        <f t="shared" si="86"/>
        <v>3.1564549211714116E-2</v>
      </c>
      <c r="H3034" s="207">
        <f t="shared" si="84"/>
        <v>0.49907934412744487</v>
      </c>
      <c r="I3034" s="225"/>
      <c r="J3034" s="225"/>
      <c r="K3034" s="225"/>
      <c r="L3034" s="225"/>
      <c r="M3034" s="225"/>
      <c r="N3034" s="225"/>
      <c r="O3034" s="240">
        <v>11371.6</v>
      </c>
      <c r="P3034" s="228">
        <f t="shared" si="85"/>
        <v>0.52509679814712995</v>
      </c>
    </row>
    <row r="3035" spans="1:16" x14ac:dyDescent="0.35">
      <c r="A3035" s="204">
        <f>'[2]37 01.04.12'!A2060</f>
        <v>44067</v>
      </c>
      <c r="B3035" s="240">
        <v>16218.024791</v>
      </c>
      <c r="C3035" s="207">
        <f t="shared" si="81"/>
        <v>0.83</v>
      </c>
      <c r="D3035" s="55">
        <v>63.295499999999997</v>
      </c>
      <c r="E3035" s="207">
        <f t="shared" si="82"/>
        <v>0.83</v>
      </c>
      <c r="F3035" s="207">
        <f t="shared" si="83"/>
        <v>0</v>
      </c>
      <c r="G3035" s="207">
        <f t="shared" si="86"/>
        <v>3.1552695812446456E-2</v>
      </c>
      <c r="H3035" s="207">
        <f t="shared" si="84"/>
        <v>0.49889192542893901</v>
      </c>
      <c r="I3035" s="225"/>
      <c r="J3035" s="225"/>
      <c r="K3035" s="225"/>
      <c r="L3035" s="225"/>
      <c r="M3035" s="225"/>
      <c r="N3035" s="225"/>
      <c r="O3035" s="240">
        <v>11466.45</v>
      </c>
      <c r="P3035" s="228">
        <f t="shared" si="85"/>
        <v>0.83409546589750216</v>
      </c>
    </row>
    <row r="3036" spans="1:16" x14ac:dyDescent="0.35">
      <c r="A3036" s="204">
        <f>'[2]37 01.04.12'!A2061</f>
        <v>44068</v>
      </c>
      <c r="B3036" s="240">
        <v>16226.199946999999</v>
      </c>
      <c r="C3036" s="207">
        <f t="shared" si="81"/>
        <v>0.05</v>
      </c>
      <c r="D3036" s="55">
        <v>63.324100000000001</v>
      </c>
      <c r="E3036" s="207">
        <f t="shared" si="82"/>
        <v>0.05</v>
      </c>
      <c r="F3036" s="207">
        <f t="shared" si="83"/>
        <v>0</v>
      </c>
      <c r="G3036" s="207">
        <f t="shared" si="86"/>
        <v>3.1552695812446456E-2</v>
      </c>
      <c r="H3036" s="207">
        <f t="shared" si="84"/>
        <v>0.49889192542893901</v>
      </c>
      <c r="I3036" s="225"/>
      <c r="J3036" s="225"/>
      <c r="K3036" s="225"/>
      <c r="L3036" s="225"/>
      <c r="M3036" s="225"/>
      <c r="N3036" s="225"/>
      <c r="O3036" s="240">
        <v>11472.25</v>
      </c>
      <c r="P3036" s="228">
        <f t="shared" si="85"/>
        <v>5.0582351120000278E-2</v>
      </c>
    </row>
    <row r="3037" spans="1:16" x14ac:dyDescent="0.35">
      <c r="A3037" s="204">
        <f>'[2]37 01.04.12'!A2062</f>
        <v>44069</v>
      </c>
      <c r="B3037" s="240">
        <v>16339.410349</v>
      </c>
      <c r="C3037" s="207">
        <f t="shared" si="81"/>
        <v>0.7</v>
      </c>
      <c r="D3037" s="55">
        <v>63.756999999999998</v>
      </c>
      <c r="E3037" s="207">
        <f t="shared" si="82"/>
        <v>0.68</v>
      </c>
      <c r="F3037" s="207">
        <f t="shared" si="83"/>
        <v>-1.9999999999999907E-2</v>
      </c>
      <c r="G3037" s="207">
        <f t="shared" si="86"/>
        <v>3.1567165596155446E-2</v>
      </c>
      <c r="H3037" s="207">
        <f t="shared" si="84"/>
        <v>0.49912071279779102</v>
      </c>
      <c r="I3037" s="225"/>
      <c r="J3037" s="225"/>
      <c r="K3037" s="225"/>
      <c r="L3037" s="225"/>
      <c r="M3037" s="225"/>
      <c r="N3037" s="225"/>
      <c r="O3037" s="240">
        <v>11549.6</v>
      </c>
      <c r="P3037" s="228">
        <f t="shared" si="85"/>
        <v>0.67423565560374255</v>
      </c>
    </row>
    <row r="3038" spans="1:16" x14ac:dyDescent="0.35">
      <c r="A3038" s="204">
        <f>'[2]37 01.04.12'!A2063</f>
        <v>44070</v>
      </c>
      <c r="B3038" s="240">
        <v>16353.076499000001</v>
      </c>
      <c r="C3038" s="207">
        <f t="shared" si="81"/>
        <v>0.08</v>
      </c>
      <c r="D3038" s="55">
        <v>63.806699999999999</v>
      </c>
      <c r="E3038" s="207">
        <f t="shared" si="82"/>
        <v>0.08</v>
      </c>
      <c r="F3038" s="207">
        <f t="shared" si="83"/>
        <v>0</v>
      </c>
      <c r="G3038" s="207">
        <f t="shared" si="86"/>
        <v>3.1566344793009189E-2</v>
      </c>
      <c r="H3038" s="207">
        <f t="shared" si="84"/>
        <v>0.499107734760527</v>
      </c>
      <c r="I3038" s="225"/>
      <c r="J3038" s="225"/>
      <c r="K3038" s="225"/>
      <c r="L3038" s="225"/>
      <c r="M3038" s="225"/>
      <c r="N3038" s="225"/>
      <c r="O3038" s="240">
        <v>11559.25</v>
      </c>
      <c r="P3038" s="228">
        <f t="shared" si="85"/>
        <v>8.3552677148989021E-2</v>
      </c>
    </row>
    <row r="3039" spans="1:16" x14ac:dyDescent="0.35">
      <c r="A3039" s="204">
        <f>'[2]37 01.04.12'!A2064</f>
        <v>44071</v>
      </c>
      <c r="B3039" s="240">
        <v>16478.010010000002</v>
      </c>
      <c r="C3039" s="207">
        <f t="shared" si="81"/>
        <v>0.76</v>
      </c>
      <c r="D3039" s="55">
        <v>64.290300000000002</v>
      </c>
      <c r="E3039" s="207">
        <f t="shared" si="82"/>
        <v>0.76</v>
      </c>
      <c r="F3039" s="207">
        <f t="shared" si="83"/>
        <v>0</v>
      </c>
      <c r="G3039" s="207">
        <f t="shared" si="86"/>
        <v>3.1551771983928556E-2</v>
      </c>
      <c r="H3039" s="207">
        <f t="shared" si="84"/>
        <v>0.49887731841751909</v>
      </c>
      <c r="I3039" s="225"/>
      <c r="J3039" s="225"/>
      <c r="K3039" s="225"/>
      <c r="L3039" s="225"/>
      <c r="M3039" s="225"/>
      <c r="N3039" s="225"/>
      <c r="O3039" s="240">
        <v>11647.6</v>
      </c>
      <c r="P3039" s="228">
        <f t="shared" si="85"/>
        <v>0.76432294482773855</v>
      </c>
    </row>
    <row r="3040" spans="1:16" x14ac:dyDescent="0.35">
      <c r="A3040" s="204">
        <f>'[2]37 01.04.12'!A2065</f>
        <v>44074</v>
      </c>
      <c r="B3040" s="240">
        <v>16110.070846000001</v>
      </c>
      <c r="C3040" s="207">
        <f t="shared" si="81"/>
        <v>-2.23</v>
      </c>
      <c r="D3040" s="55">
        <v>62.855499999999999</v>
      </c>
      <c r="E3040" s="207">
        <f t="shared" si="82"/>
        <v>-2.23</v>
      </c>
      <c r="F3040" s="207">
        <f t="shared" si="83"/>
        <v>0</v>
      </c>
      <c r="G3040" s="207">
        <f t="shared" si="86"/>
        <v>3.1550796802257856E-2</v>
      </c>
      <c r="H3040" s="207">
        <f t="shared" si="84"/>
        <v>0.49886189944145976</v>
      </c>
      <c r="I3040" s="225"/>
      <c r="J3040" s="225"/>
      <c r="K3040" s="225"/>
      <c r="L3040" s="225"/>
      <c r="M3040" s="225"/>
      <c r="N3040" s="225"/>
      <c r="O3040" s="240">
        <v>11387.5</v>
      </c>
      <c r="P3040" s="228">
        <f t="shared" si="85"/>
        <v>-2.2330780589992818</v>
      </c>
    </row>
    <row r="3041" spans="1:16" x14ac:dyDescent="0.35">
      <c r="A3041" s="204">
        <f>'[2]37 01.04.12'!A2066</f>
        <v>44075</v>
      </c>
      <c r="B3041" s="240">
        <v>16227.13854</v>
      </c>
      <c r="C3041" s="207">
        <f t="shared" si="81"/>
        <v>0.73</v>
      </c>
      <c r="D3041" s="55">
        <v>63.313499999999998</v>
      </c>
      <c r="E3041" s="207">
        <f t="shared" si="82"/>
        <v>0.73</v>
      </c>
      <c r="F3041" s="207">
        <f t="shared" si="83"/>
        <v>0</v>
      </c>
      <c r="G3041" s="207">
        <f t="shared" si="86"/>
        <v>3.1550796802257856E-2</v>
      </c>
      <c r="H3041" s="207">
        <f t="shared" si="84"/>
        <v>0.49886189944145976</v>
      </c>
      <c r="I3041" s="225"/>
      <c r="J3041" s="225"/>
      <c r="K3041" s="225"/>
      <c r="L3041" s="225"/>
      <c r="M3041" s="225"/>
      <c r="N3041" s="225"/>
      <c r="O3041" s="240">
        <v>11470.25</v>
      </c>
      <c r="P3041" s="228">
        <f t="shared" si="85"/>
        <v>0.72667398463227229</v>
      </c>
    </row>
    <row r="3042" spans="1:16" x14ac:dyDescent="0.35">
      <c r="A3042" s="204">
        <f>'[2]37 01.04.12'!A2067</f>
        <v>44076</v>
      </c>
      <c r="B3042" s="240">
        <v>16322.174741999999</v>
      </c>
      <c r="C3042" s="207">
        <f t="shared" si="81"/>
        <v>0.59</v>
      </c>
      <c r="D3042" s="55">
        <v>63.674700000000001</v>
      </c>
      <c r="E3042" s="207">
        <f t="shared" si="82"/>
        <v>0.56999999999999995</v>
      </c>
      <c r="F3042" s="207">
        <f t="shared" si="83"/>
        <v>-2.0000000000000018E-2</v>
      </c>
      <c r="G3042" s="207">
        <f t="shared" si="86"/>
        <v>3.1565472666280146E-2</v>
      </c>
      <c r="H3042" s="207">
        <f t="shared" si="84"/>
        <v>0.49909394522616657</v>
      </c>
      <c r="I3042" s="225"/>
      <c r="J3042" s="225"/>
      <c r="K3042" s="225"/>
      <c r="L3042" s="225"/>
      <c r="M3042" s="225"/>
      <c r="N3042" s="225"/>
      <c r="O3042" s="240">
        <v>11535</v>
      </c>
      <c r="P3042" s="228">
        <f t="shared" si="85"/>
        <v>0.56450382511279174</v>
      </c>
    </row>
    <row r="3043" spans="1:16" x14ac:dyDescent="0.35">
      <c r="A3043" s="204">
        <f>'[2]37 01.04.12'!A2068</f>
        <v>44077</v>
      </c>
      <c r="B3043" s="240">
        <v>16311.991681</v>
      </c>
      <c r="C3043" s="207">
        <f t="shared" si="81"/>
        <v>-0.06</v>
      </c>
      <c r="D3043" s="55">
        <v>63.628500000000003</v>
      </c>
      <c r="E3043" s="207">
        <f t="shared" si="82"/>
        <v>-7.0000000000000007E-2</v>
      </c>
      <c r="F3043" s="207">
        <f t="shared" si="83"/>
        <v>-1.0000000000000009E-2</v>
      </c>
      <c r="G3043" s="207">
        <f t="shared" si="86"/>
        <v>3.1566344793009189E-2</v>
      </c>
      <c r="H3043" s="207">
        <f t="shared" si="84"/>
        <v>0.499107734760527</v>
      </c>
      <c r="I3043" s="225"/>
      <c r="J3043" s="225"/>
      <c r="K3043" s="225"/>
      <c r="L3043" s="225"/>
      <c r="M3043" s="225"/>
      <c r="N3043" s="225"/>
      <c r="O3043" s="240">
        <v>11527.45</v>
      </c>
      <c r="P3043" s="228">
        <f t="shared" si="85"/>
        <v>-6.5452969224094257E-2</v>
      </c>
    </row>
    <row r="3044" spans="1:16" x14ac:dyDescent="0.35">
      <c r="A3044" s="204">
        <f>'[2]37 01.04.12'!A2069</f>
        <v>44078</v>
      </c>
      <c r="B3044" s="240">
        <v>16038.065067</v>
      </c>
      <c r="C3044" s="207">
        <f t="shared" si="81"/>
        <v>-1.68</v>
      </c>
      <c r="D3044" s="55">
        <v>62.5657</v>
      </c>
      <c r="E3044" s="207">
        <f t="shared" si="82"/>
        <v>-1.67</v>
      </c>
      <c r="F3044" s="207">
        <f t="shared" si="83"/>
        <v>1.0000000000000009E-2</v>
      </c>
      <c r="G3044" s="207">
        <f t="shared" si="86"/>
        <v>3.1577321269411464E-2</v>
      </c>
      <c r="H3044" s="207">
        <f t="shared" si="84"/>
        <v>0.4992812880910984</v>
      </c>
      <c r="I3044" s="225"/>
      <c r="J3044" s="225"/>
      <c r="K3044" s="225"/>
      <c r="L3044" s="225"/>
      <c r="M3044" s="225"/>
      <c r="N3044" s="225"/>
      <c r="O3044" s="240">
        <v>11333.85</v>
      </c>
      <c r="P3044" s="228">
        <f t="shared" si="85"/>
        <v>-1.679469440335897</v>
      </c>
    </row>
    <row r="3045" spans="1:16" x14ac:dyDescent="0.35">
      <c r="A3045" s="204">
        <f>'[2]37 01.04.12'!A2070</f>
        <v>44081</v>
      </c>
      <c r="B3045" s="240">
        <v>16068.064262</v>
      </c>
      <c r="C3045" s="207">
        <f t="shared" ref="C3045:C3108" si="87">ROUND(((B3045-B3044)/B3044)*100,2)</f>
        <v>0.19</v>
      </c>
      <c r="D3045" s="55">
        <v>62.676600000000001</v>
      </c>
      <c r="E3045" s="207">
        <f t="shared" ref="E3045:E3108" si="88">ROUND(((D3045-D3044)/D3044)*100,2)</f>
        <v>0.18</v>
      </c>
      <c r="F3045" s="207">
        <f t="shared" ref="F3045:F3108" si="89">+E3045-C3045</f>
        <v>-1.0000000000000009E-2</v>
      </c>
      <c r="G3045" s="207">
        <f t="shared" si="86"/>
        <v>3.1578244350479373E-2</v>
      </c>
      <c r="H3045" s="207">
        <f t="shared" ref="H3045:H3108" si="90">+G3045*(SQRT(250))</f>
        <v>0.49929588328429625</v>
      </c>
      <c r="I3045" s="225"/>
      <c r="J3045" s="225"/>
      <c r="K3045" s="225"/>
      <c r="L3045" s="225"/>
      <c r="M3045" s="225"/>
      <c r="N3045" s="225"/>
      <c r="O3045" s="240">
        <v>11355.05</v>
      </c>
      <c r="P3045" s="228">
        <f t="shared" ref="P3045:P3108" si="91">+((O3045-O3044)/O3044)*100</f>
        <v>0.18705029623648547</v>
      </c>
    </row>
    <row r="3046" spans="1:16" x14ac:dyDescent="0.35">
      <c r="A3046" s="204">
        <f>'[2]37 01.04.12'!A2071</f>
        <v>44082</v>
      </c>
      <c r="B3046" s="240">
        <v>16014.674185</v>
      </c>
      <c r="C3046" s="207">
        <f t="shared" si="87"/>
        <v>-0.33</v>
      </c>
      <c r="D3046" s="55">
        <v>62.474800000000002</v>
      </c>
      <c r="E3046" s="207">
        <f t="shared" si="88"/>
        <v>-0.32</v>
      </c>
      <c r="F3046" s="207">
        <f t="shared" si="89"/>
        <v>1.0000000000000009E-2</v>
      </c>
      <c r="G3046" s="207">
        <f t="shared" si="86"/>
        <v>3.1589114164472451E-2</v>
      </c>
      <c r="H3046" s="207">
        <f t="shared" si="90"/>
        <v>0.49946775013409872</v>
      </c>
      <c r="I3046" s="225"/>
      <c r="J3046" s="225"/>
      <c r="K3046" s="225"/>
      <c r="L3046" s="225"/>
      <c r="M3046" s="225"/>
      <c r="N3046" s="225"/>
      <c r="O3046" s="240">
        <v>11317.35</v>
      </c>
      <c r="P3046" s="228">
        <f t="shared" si="91"/>
        <v>-0.33201086741140651</v>
      </c>
    </row>
    <row r="3047" spans="1:16" x14ac:dyDescent="0.35">
      <c r="A3047" s="204">
        <f>'[2]37 01.04.12'!A2072</f>
        <v>44083</v>
      </c>
      <c r="B3047" s="240">
        <v>15958.991716</v>
      </c>
      <c r="C3047" s="207">
        <f t="shared" si="87"/>
        <v>-0.35</v>
      </c>
      <c r="D3047" s="55">
        <v>62.2562</v>
      </c>
      <c r="E3047" s="207">
        <f t="shared" si="88"/>
        <v>-0.35</v>
      </c>
      <c r="F3047" s="207">
        <f t="shared" si="89"/>
        <v>0</v>
      </c>
      <c r="G3047" s="207">
        <f t="shared" si="86"/>
        <v>3.1589114164472451E-2</v>
      </c>
      <c r="H3047" s="207">
        <f t="shared" si="90"/>
        <v>0.49946775013409872</v>
      </c>
      <c r="I3047" s="225"/>
      <c r="J3047" s="225"/>
      <c r="K3047" s="225"/>
      <c r="L3047" s="225"/>
      <c r="M3047" s="225"/>
      <c r="N3047" s="225"/>
      <c r="O3047" s="240">
        <v>11278</v>
      </c>
      <c r="P3047" s="228">
        <f t="shared" si="91"/>
        <v>-0.34769623630974006</v>
      </c>
    </row>
    <row r="3048" spans="1:16" x14ac:dyDescent="0.35">
      <c r="A3048" s="204">
        <f>'[2]37 01.04.12'!A2073</f>
        <v>44084</v>
      </c>
      <c r="B3048" s="240">
        <v>16201.43957</v>
      </c>
      <c r="C3048" s="207">
        <f t="shared" si="87"/>
        <v>1.52</v>
      </c>
      <c r="D3048" s="55">
        <v>63.201900000000002</v>
      </c>
      <c r="E3048" s="207">
        <f t="shared" si="88"/>
        <v>1.52</v>
      </c>
      <c r="F3048" s="207">
        <f t="shared" si="89"/>
        <v>0</v>
      </c>
      <c r="G3048" s="207">
        <f t="shared" si="86"/>
        <v>3.1588088870112448E-2</v>
      </c>
      <c r="H3048" s="207">
        <f t="shared" si="90"/>
        <v>0.49945153880685006</v>
      </c>
      <c r="I3048" s="225"/>
      <c r="J3048" s="225"/>
      <c r="K3048" s="225"/>
      <c r="L3048" s="225"/>
      <c r="M3048" s="225"/>
      <c r="N3048" s="225"/>
      <c r="O3048" s="240">
        <v>11449.25</v>
      </c>
      <c r="P3048" s="228">
        <f t="shared" si="91"/>
        <v>1.5184429863450966</v>
      </c>
    </row>
    <row r="3049" spans="1:16" x14ac:dyDescent="0.35">
      <c r="A3049" s="204">
        <f>'[2]37 01.04.12'!A2074</f>
        <v>44085</v>
      </c>
      <c r="B3049" s="240">
        <v>16222.920247</v>
      </c>
      <c r="C3049" s="207">
        <f t="shared" si="87"/>
        <v>0.13</v>
      </c>
      <c r="D3049" s="55">
        <v>63.284599999999998</v>
      </c>
      <c r="E3049" s="207">
        <f t="shared" si="88"/>
        <v>0.13</v>
      </c>
      <c r="F3049" s="207">
        <f t="shared" si="89"/>
        <v>0</v>
      </c>
      <c r="G3049" s="207">
        <f t="shared" si="86"/>
        <v>3.1587012275216417E-2</v>
      </c>
      <c r="H3049" s="207">
        <f t="shared" si="90"/>
        <v>0.49943451634690622</v>
      </c>
      <c r="I3049" s="225"/>
      <c r="J3049" s="225"/>
      <c r="K3049" s="225"/>
      <c r="L3049" s="225"/>
      <c r="M3049" s="225"/>
      <c r="N3049" s="225"/>
      <c r="O3049" s="240">
        <v>11464.45</v>
      </c>
      <c r="P3049" s="228">
        <f t="shared" si="91"/>
        <v>0.13275978775902986</v>
      </c>
    </row>
    <row r="3050" spans="1:16" x14ac:dyDescent="0.35">
      <c r="A3050" s="204">
        <f>'[2]37 01.04.12'!A2075</f>
        <v>44088</v>
      </c>
      <c r="B3050" s="240">
        <v>16189.143832</v>
      </c>
      <c r="C3050" s="207">
        <f t="shared" si="87"/>
        <v>-0.21</v>
      </c>
      <c r="D3050" s="55">
        <v>63.145400000000002</v>
      </c>
      <c r="E3050" s="207">
        <f t="shared" si="88"/>
        <v>-0.22</v>
      </c>
      <c r="F3050" s="207">
        <f t="shared" si="89"/>
        <v>-1.0000000000000009E-2</v>
      </c>
      <c r="G3050" s="207">
        <f t="shared" si="86"/>
        <v>3.1588088870112448E-2</v>
      </c>
      <c r="H3050" s="207">
        <f t="shared" si="90"/>
        <v>0.49945153880685006</v>
      </c>
      <c r="I3050" s="225"/>
      <c r="J3050" s="225"/>
      <c r="K3050" s="225"/>
      <c r="L3050" s="225"/>
      <c r="M3050" s="225"/>
      <c r="N3050" s="225"/>
      <c r="O3050" s="240">
        <v>11440.05</v>
      </c>
      <c r="P3050" s="228">
        <f t="shared" si="91"/>
        <v>-0.21283184103905073</v>
      </c>
    </row>
    <row r="3051" spans="1:16" x14ac:dyDescent="0.35">
      <c r="A3051" s="204">
        <f>'[2]37 01.04.12'!A2076</f>
        <v>44089</v>
      </c>
      <c r="B3051" s="240">
        <v>16304.844659</v>
      </c>
      <c r="C3051" s="207">
        <f t="shared" si="87"/>
        <v>0.71</v>
      </c>
      <c r="D3051" s="55">
        <v>63.595599999999997</v>
      </c>
      <c r="E3051" s="207">
        <f t="shared" si="88"/>
        <v>0.71</v>
      </c>
      <c r="F3051" s="207">
        <f t="shared" si="89"/>
        <v>0</v>
      </c>
      <c r="G3051" s="207">
        <f t="shared" si="86"/>
        <v>3.1587012275216417E-2</v>
      </c>
      <c r="H3051" s="207">
        <f t="shared" si="90"/>
        <v>0.49943451634690622</v>
      </c>
      <c r="I3051" s="225"/>
      <c r="J3051" s="225"/>
      <c r="K3051" s="225"/>
      <c r="L3051" s="225"/>
      <c r="M3051" s="225"/>
      <c r="N3051" s="225"/>
      <c r="O3051" s="240">
        <v>11521.8</v>
      </c>
      <c r="P3051" s="228">
        <f t="shared" si="91"/>
        <v>0.7145947788689736</v>
      </c>
    </row>
    <row r="3052" spans="1:16" x14ac:dyDescent="0.35">
      <c r="A3052" s="204">
        <f>'[2]37 01.04.12'!A2077</f>
        <v>44090</v>
      </c>
      <c r="B3052" s="240">
        <v>16421.946462</v>
      </c>
      <c r="C3052" s="207">
        <f t="shared" si="87"/>
        <v>0.72</v>
      </c>
      <c r="D3052" s="55">
        <v>64.052300000000002</v>
      </c>
      <c r="E3052" s="207">
        <f t="shared" si="88"/>
        <v>0.72</v>
      </c>
      <c r="F3052" s="207">
        <f t="shared" si="89"/>
        <v>0</v>
      </c>
      <c r="G3052" s="207">
        <f t="shared" si="86"/>
        <v>3.1585884374538659E-2</v>
      </c>
      <c r="H3052" s="207">
        <f t="shared" si="90"/>
        <v>0.49941668267132538</v>
      </c>
      <c r="I3052" s="225"/>
      <c r="J3052" s="225"/>
      <c r="K3052" s="225"/>
      <c r="L3052" s="225"/>
      <c r="M3052" s="225"/>
      <c r="N3052" s="225"/>
      <c r="O3052" s="240">
        <v>11604.55</v>
      </c>
      <c r="P3052" s="228">
        <f t="shared" si="91"/>
        <v>0.71820375288583382</v>
      </c>
    </row>
    <row r="3053" spans="1:16" x14ac:dyDescent="0.35">
      <c r="A3053" s="204">
        <f>'[2]37 01.04.12'!A2078</f>
        <v>44091</v>
      </c>
      <c r="B3053" s="240">
        <v>16296.778431999999</v>
      </c>
      <c r="C3053" s="207">
        <f t="shared" si="87"/>
        <v>-0.76</v>
      </c>
      <c r="D3053" s="55">
        <v>63.565100000000001</v>
      </c>
      <c r="E3053" s="207">
        <f t="shared" si="88"/>
        <v>-0.76</v>
      </c>
      <c r="F3053" s="207">
        <f t="shared" si="89"/>
        <v>0</v>
      </c>
      <c r="G3053" s="207">
        <f t="shared" si="86"/>
        <v>3.1585884374538659E-2</v>
      </c>
      <c r="H3053" s="207">
        <f t="shared" si="90"/>
        <v>0.49941668267132538</v>
      </c>
      <c r="I3053" s="225"/>
      <c r="J3053" s="225"/>
      <c r="K3053" s="225"/>
      <c r="L3053" s="225"/>
      <c r="M3053" s="225"/>
      <c r="N3053" s="225"/>
      <c r="O3053" s="240">
        <v>11516.1</v>
      </c>
      <c r="P3053" s="228">
        <f t="shared" si="91"/>
        <v>-0.76220103321541044</v>
      </c>
    </row>
    <row r="3054" spans="1:16" x14ac:dyDescent="0.35">
      <c r="A3054" s="204">
        <f>'[2]37 01.04.12'!A2079</f>
        <v>44092</v>
      </c>
      <c r="B3054" s="240">
        <v>16280.999760000001</v>
      </c>
      <c r="C3054" s="207">
        <f t="shared" si="87"/>
        <v>-0.1</v>
      </c>
      <c r="D3054" s="55">
        <v>63.501399999999997</v>
      </c>
      <c r="E3054" s="207">
        <f t="shared" si="88"/>
        <v>-0.1</v>
      </c>
      <c r="F3054" s="207">
        <f t="shared" si="89"/>
        <v>0</v>
      </c>
      <c r="G3054" s="207">
        <f t="shared" si="86"/>
        <v>3.1585884374538659E-2</v>
      </c>
      <c r="H3054" s="207">
        <f t="shared" si="90"/>
        <v>0.49941668267132538</v>
      </c>
      <c r="I3054" s="225"/>
      <c r="J3054" s="225"/>
      <c r="K3054" s="225"/>
      <c r="L3054" s="225"/>
      <c r="M3054" s="225"/>
      <c r="N3054" s="225"/>
      <c r="O3054" s="240">
        <v>11504.95</v>
      </c>
      <c r="P3054" s="228">
        <f t="shared" si="91"/>
        <v>-9.6820972377798353E-2</v>
      </c>
    </row>
    <row r="3055" spans="1:16" x14ac:dyDescent="0.35">
      <c r="A3055" s="204">
        <f>'[2]37 01.04.12'!A2080</f>
        <v>44095</v>
      </c>
      <c r="B3055" s="240">
        <v>15920.991317</v>
      </c>
      <c r="C3055" s="207">
        <f t="shared" si="87"/>
        <v>-2.21</v>
      </c>
      <c r="D3055" s="55">
        <v>62.101900000000001</v>
      </c>
      <c r="E3055" s="207">
        <f t="shared" si="88"/>
        <v>-2.2000000000000002</v>
      </c>
      <c r="F3055" s="207">
        <f t="shared" si="89"/>
        <v>9.9999999999997868E-3</v>
      </c>
      <c r="G3055" s="207">
        <f t="shared" si="86"/>
        <v>3.1597469073015694E-2</v>
      </c>
      <c r="H3055" s="207">
        <f t="shared" si="90"/>
        <v>0.49959985283729397</v>
      </c>
      <c r="I3055" s="225"/>
      <c r="J3055" s="225"/>
      <c r="K3055" s="225"/>
      <c r="L3055" s="225"/>
      <c r="M3055" s="225"/>
      <c r="N3055" s="225"/>
      <c r="O3055" s="240">
        <v>11250.55</v>
      </c>
      <c r="P3055" s="228">
        <f t="shared" si="91"/>
        <v>-2.2112221261283311</v>
      </c>
    </row>
    <row r="3056" spans="1:16" x14ac:dyDescent="0.35">
      <c r="A3056" s="204">
        <f>'[2]37 01.04.12'!A2081</f>
        <v>44096</v>
      </c>
      <c r="B3056" s="240">
        <v>15783.865459000001</v>
      </c>
      <c r="C3056" s="207">
        <f t="shared" si="87"/>
        <v>-0.86</v>
      </c>
      <c r="D3056" s="55">
        <v>61.571800000000003</v>
      </c>
      <c r="E3056" s="207">
        <f t="shared" si="88"/>
        <v>-0.85</v>
      </c>
      <c r="F3056" s="207">
        <f t="shared" si="89"/>
        <v>1.0000000000000009E-2</v>
      </c>
      <c r="G3056" s="207">
        <f t="shared" si="86"/>
        <v>3.1566703897011821E-2</v>
      </c>
      <c r="H3056" s="207">
        <f t="shared" si="90"/>
        <v>0.49911341269335302</v>
      </c>
      <c r="I3056" s="225"/>
      <c r="J3056" s="225"/>
      <c r="K3056" s="225"/>
      <c r="L3056" s="225"/>
      <c r="M3056" s="225"/>
      <c r="N3056" s="225"/>
      <c r="O3056" s="240">
        <v>11153.65</v>
      </c>
      <c r="P3056" s="228">
        <f t="shared" si="91"/>
        <v>-0.86129122576229289</v>
      </c>
    </row>
    <row r="3057" spans="1:16" x14ac:dyDescent="0.35">
      <c r="A3057" s="204">
        <f>'[2]37 01.04.12'!A2082</f>
        <v>44097</v>
      </c>
      <c r="B3057" s="240">
        <v>15752.973225</v>
      </c>
      <c r="C3057" s="207">
        <f t="shared" si="87"/>
        <v>-0.2</v>
      </c>
      <c r="D3057" s="55">
        <v>61.454000000000001</v>
      </c>
      <c r="E3057" s="207">
        <f t="shared" si="88"/>
        <v>-0.19</v>
      </c>
      <c r="F3057" s="207">
        <f t="shared" si="89"/>
        <v>1.0000000000000009E-2</v>
      </c>
      <c r="G3057" s="207">
        <f t="shared" si="86"/>
        <v>3.1566703897011821E-2</v>
      </c>
      <c r="H3057" s="207">
        <f t="shared" si="90"/>
        <v>0.49911341269335302</v>
      </c>
      <c r="I3057" s="225"/>
      <c r="J3057" s="225"/>
      <c r="K3057" s="225"/>
      <c r="L3057" s="225"/>
      <c r="M3057" s="225"/>
      <c r="N3057" s="225"/>
      <c r="O3057" s="240">
        <v>11131.85</v>
      </c>
      <c r="P3057" s="228">
        <f t="shared" si="91"/>
        <v>-0.19545171311632759</v>
      </c>
    </row>
    <row r="3058" spans="1:16" x14ac:dyDescent="0.35">
      <c r="A3058" s="204">
        <f>'[2]37 01.04.12'!A2083</f>
        <v>44098</v>
      </c>
      <c r="B3058" s="240">
        <v>15291.245414999999</v>
      </c>
      <c r="C3058" s="207">
        <f t="shared" si="87"/>
        <v>-2.93</v>
      </c>
      <c r="D3058" s="55">
        <v>59.662799999999997</v>
      </c>
      <c r="E3058" s="207">
        <f t="shared" si="88"/>
        <v>-2.91</v>
      </c>
      <c r="F3058" s="207">
        <f t="shared" si="89"/>
        <v>2.0000000000000018E-2</v>
      </c>
      <c r="G3058" s="207">
        <f t="shared" si="86"/>
        <v>3.1602081266191434E-2</v>
      </c>
      <c r="H3058" s="207">
        <f t="shared" si="90"/>
        <v>0.4996727780145141</v>
      </c>
      <c r="I3058" s="225"/>
      <c r="J3058" s="225"/>
      <c r="K3058" s="225"/>
      <c r="L3058" s="225"/>
      <c r="M3058" s="225"/>
      <c r="N3058" s="225"/>
      <c r="O3058" s="240">
        <v>10805.55</v>
      </c>
      <c r="P3058" s="228">
        <f t="shared" si="91"/>
        <v>-2.9312288613303363</v>
      </c>
    </row>
    <row r="3059" spans="1:16" x14ac:dyDescent="0.35">
      <c r="A3059" s="204">
        <f>'[2]37 01.04.12'!A2084</f>
        <v>44099</v>
      </c>
      <c r="B3059" s="240">
        <v>15637.527120999999</v>
      </c>
      <c r="C3059" s="207">
        <f t="shared" si="87"/>
        <v>2.2599999999999998</v>
      </c>
      <c r="D3059" s="55">
        <v>61.012599999999999</v>
      </c>
      <c r="E3059" s="207">
        <f t="shared" si="88"/>
        <v>2.2599999999999998</v>
      </c>
      <c r="F3059" s="207">
        <f t="shared" si="89"/>
        <v>0</v>
      </c>
      <c r="G3059" s="207">
        <f t="shared" si="86"/>
        <v>3.1602081266191434E-2</v>
      </c>
      <c r="H3059" s="207">
        <f t="shared" si="90"/>
        <v>0.4996727780145141</v>
      </c>
      <c r="I3059" s="225"/>
      <c r="J3059" s="225"/>
      <c r="K3059" s="225"/>
      <c r="L3059" s="225"/>
      <c r="M3059" s="225"/>
      <c r="N3059" s="225"/>
      <c r="O3059" s="240">
        <v>11050.25</v>
      </c>
      <c r="P3059" s="228">
        <f t="shared" si="91"/>
        <v>2.264576999782526</v>
      </c>
    </row>
    <row r="3060" spans="1:16" x14ac:dyDescent="0.35">
      <c r="A3060" s="204">
        <f>'[2]37 01.04.12'!A2085</f>
        <v>44102</v>
      </c>
      <c r="B3060" s="240">
        <v>15888.443383</v>
      </c>
      <c r="C3060" s="207">
        <f t="shared" si="87"/>
        <v>1.6</v>
      </c>
      <c r="D3060" s="55">
        <v>61.975099999999998</v>
      </c>
      <c r="E3060" s="207">
        <f t="shared" si="88"/>
        <v>1.58</v>
      </c>
      <c r="F3060" s="207">
        <f t="shared" si="89"/>
        <v>-2.0000000000000018E-2</v>
      </c>
      <c r="G3060" s="207">
        <f t="shared" si="86"/>
        <v>3.1582192781596047E-2</v>
      </c>
      <c r="H3060" s="207">
        <f t="shared" si="90"/>
        <v>0.4993583134618611</v>
      </c>
      <c r="I3060" s="225"/>
      <c r="J3060" s="225"/>
      <c r="K3060" s="225"/>
      <c r="L3060" s="225"/>
      <c r="M3060" s="225"/>
      <c r="N3060" s="225"/>
      <c r="O3060" s="240">
        <v>11227.55</v>
      </c>
      <c r="P3060" s="228">
        <f t="shared" si="91"/>
        <v>1.6044885862310743</v>
      </c>
    </row>
    <row r="3061" spans="1:16" x14ac:dyDescent="0.35">
      <c r="A3061" s="204">
        <f>'[2]37 01.04.12'!A2086</f>
        <v>44103</v>
      </c>
      <c r="B3061" s="240">
        <v>15881.155476</v>
      </c>
      <c r="C3061" s="207">
        <f t="shared" si="87"/>
        <v>-0.05</v>
      </c>
      <c r="D3061" s="55">
        <v>61.944699999999997</v>
      </c>
      <c r="E3061" s="207">
        <f t="shared" si="88"/>
        <v>-0.05</v>
      </c>
      <c r="F3061" s="207">
        <f t="shared" si="89"/>
        <v>0</v>
      </c>
      <c r="G3061" s="207">
        <f t="shared" si="86"/>
        <v>3.1509195198295772E-2</v>
      </c>
      <c r="H3061" s="207">
        <f t="shared" si="90"/>
        <v>0.49820412032727746</v>
      </c>
      <c r="I3061" s="225"/>
      <c r="J3061" s="225"/>
      <c r="K3061" s="225"/>
      <c r="L3061" s="225"/>
      <c r="M3061" s="225"/>
      <c r="N3061" s="225"/>
      <c r="O3061" s="240">
        <v>11222.4</v>
      </c>
      <c r="P3061" s="228">
        <f t="shared" si="91"/>
        <v>-4.5869312539241744E-2</v>
      </c>
    </row>
    <row r="3062" spans="1:16" x14ac:dyDescent="0.35">
      <c r="A3062" s="204">
        <f>'[2]37 01.04.12'!A2087</f>
        <v>44104</v>
      </c>
      <c r="B3062" s="240">
        <v>15916.717631</v>
      </c>
      <c r="C3062" s="207">
        <f t="shared" si="87"/>
        <v>0.22</v>
      </c>
      <c r="D3062" s="55">
        <v>62.083100000000002</v>
      </c>
      <c r="E3062" s="207">
        <f t="shared" si="88"/>
        <v>0.22</v>
      </c>
      <c r="F3062" s="207">
        <f t="shared" si="89"/>
        <v>0</v>
      </c>
      <c r="G3062" s="207">
        <f t="shared" si="86"/>
        <v>3.1497526620107005E-2</v>
      </c>
      <c r="H3062" s="207">
        <f t="shared" si="90"/>
        <v>0.49801962390661608</v>
      </c>
      <c r="I3062" s="225"/>
      <c r="J3062" s="225"/>
      <c r="K3062" s="225"/>
      <c r="L3062" s="225"/>
      <c r="M3062" s="225"/>
      <c r="N3062" s="225"/>
      <c r="O3062" s="240">
        <v>11247.55</v>
      </c>
      <c r="P3062" s="228">
        <f t="shared" si="91"/>
        <v>0.22410536070715387</v>
      </c>
    </row>
    <row r="3063" spans="1:16" x14ac:dyDescent="0.35">
      <c r="A3063" s="204">
        <f>'[2]37 01.04.12'!A2088</f>
        <v>44105</v>
      </c>
      <c r="B3063" s="240">
        <v>16156.440234</v>
      </c>
      <c r="C3063" s="207">
        <f t="shared" si="87"/>
        <v>1.51</v>
      </c>
      <c r="D3063" s="55">
        <v>63.016500000000001</v>
      </c>
      <c r="E3063" s="207">
        <f t="shared" si="88"/>
        <v>1.5</v>
      </c>
      <c r="F3063" s="207">
        <f t="shared" si="89"/>
        <v>-1.0000000000000009E-2</v>
      </c>
      <c r="G3063" s="207">
        <f t="shared" si="86"/>
        <v>3.146218609752819E-2</v>
      </c>
      <c r="H3063" s="207">
        <f t="shared" si="90"/>
        <v>0.4974608411813678</v>
      </c>
      <c r="I3063" s="225"/>
      <c r="J3063" s="225"/>
      <c r="K3063" s="225"/>
      <c r="L3063" s="225"/>
      <c r="M3063" s="225"/>
      <c r="N3063" s="225"/>
      <c r="O3063" s="240">
        <v>11416.95</v>
      </c>
      <c r="P3063" s="228">
        <f t="shared" si="91"/>
        <v>1.5061057741463828</v>
      </c>
    </row>
    <row r="3064" spans="1:16" x14ac:dyDescent="0.35">
      <c r="A3064" s="204">
        <f>'[2]37 01.04.12'!A2089</f>
        <v>44109</v>
      </c>
      <c r="B3064" s="240">
        <v>16278.721404</v>
      </c>
      <c r="C3064" s="207">
        <f t="shared" si="87"/>
        <v>0.76</v>
      </c>
      <c r="D3064" s="55">
        <v>63.497399999999999</v>
      </c>
      <c r="E3064" s="207">
        <f t="shared" si="88"/>
        <v>0.76</v>
      </c>
      <c r="F3064" s="207">
        <f t="shared" si="89"/>
        <v>0</v>
      </c>
      <c r="G3064" s="207">
        <f t="shared" si="86"/>
        <v>3.1461208139024817E-2</v>
      </c>
      <c r="H3064" s="207">
        <f t="shared" si="90"/>
        <v>0.49744537829972885</v>
      </c>
      <c r="I3064" s="225"/>
      <c r="J3064" s="225"/>
      <c r="K3064" s="225"/>
      <c r="L3064" s="225"/>
      <c r="M3064" s="225"/>
      <c r="N3064" s="225"/>
      <c r="O3064" s="240">
        <v>11503.35</v>
      </c>
      <c r="P3064" s="228">
        <f t="shared" si="91"/>
        <v>0.75676954002601071</v>
      </c>
    </row>
    <row r="3065" spans="1:16" x14ac:dyDescent="0.35">
      <c r="A3065" s="204">
        <f>'[2]37 01.04.12'!A2090</f>
        <v>44110</v>
      </c>
      <c r="B3065" s="240">
        <v>16503.769134999999</v>
      </c>
      <c r="C3065" s="207">
        <f t="shared" si="87"/>
        <v>1.38</v>
      </c>
      <c r="D3065" s="55">
        <v>64.370999999999995</v>
      </c>
      <c r="E3065" s="207">
        <f t="shared" si="88"/>
        <v>1.38</v>
      </c>
      <c r="F3065" s="207">
        <f t="shared" si="89"/>
        <v>0</v>
      </c>
      <c r="G3065" s="207">
        <f t="shared" si="86"/>
        <v>3.1461208139024817E-2</v>
      </c>
      <c r="H3065" s="207">
        <f t="shared" si="90"/>
        <v>0.49744537829972885</v>
      </c>
      <c r="I3065" s="225"/>
      <c r="J3065" s="225"/>
      <c r="K3065" s="225"/>
      <c r="L3065" s="225"/>
      <c r="M3065" s="225"/>
      <c r="N3065" s="225"/>
      <c r="O3065" s="240">
        <v>11662.4</v>
      </c>
      <c r="P3065" s="228">
        <f t="shared" si="91"/>
        <v>1.382640709010847</v>
      </c>
    </row>
    <row r="3066" spans="1:16" x14ac:dyDescent="0.35">
      <c r="A3066" s="204">
        <f>'[2]37 01.04.12'!A2091</f>
        <v>44111</v>
      </c>
      <c r="B3066" s="240">
        <v>16611.955634999998</v>
      </c>
      <c r="C3066" s="207">
        <f t="shared" si="87"/>
        <v>0.66</v>
      </c>
      <c r="D3066" s="55">
        <v>64.794300000000007</v>
      </c>
      <c r="E3066" s="207">
        <f t="shared" si="88"/>
        <v>0.66</v>
      </c>
      <c r="F3066" s="207">
        <f t="shared" si="89"/>
        <v>0</v>
      </c>
      <c r="G3066" s="207">
        <f t="shared" si="86"/>
        <v>3.1460178676178702E-2</v>
      </c>
      <c r="H3066" s="207">
        <f t="shared" si="90"/>
        <v>0.49742910106292759</v>
      </c>
      <c r="I3066" s="225"/>
      <c r="J3066" s="225"/>
      <c r="K3066" s="225"/>
      <c r="L3066" s="225"/>
      <c r="M3066" s="225"/>
      <c r="N3066" s="225"/>
      <c r="O3066" s="240">
        <v>11738.85</v>
      </c>
      <c r="P3066" s="228">
        <f t="shared" si="91"/>
        <v>0.65552544930718137</v>
      </c>
    </row>
    <row r="3067" spans="1:16" x14ac:dyDescent="0.35">
      <c r="A3067" s="204">
        <f>'[2]37 01.04.12'!A2092</f>
        <v>44112</v>
      </c>
      <c r="B3067" s="240">
        <v>16747.482398</v>
      </c>
      <c r="C3067" s="207">
        <f t="shared" si="87"/>
        <v>0.82</v>
      </c>
      <c r="D3067" s="55">
        <v>65.330299999999994</v>
      </c>
      <c r="E3067" s="207">
        <f t="shared" si="88"/>
        <v>0.83</v>
      </c>
      <c r="F3067" s="207">
        <f t="shared" si="89"/>
        <v>1.0000000000000009E-2</v>
      </c>
      <c r="G3067" s="207">
        <f t="shared" si="86"/>
        <v>3.147078053060641E-2</v>
      </c>
      <c r="H3067" s="207">
        <f t="shared" si="90"/>
        <v>0.49759673109999314</v>
      </c>
      <c r="I3067" s="225"/>
      <c r="J3067" s="225"/>
      <c r="K3067" s="225"/>
      <c r="L3067" s="225"/>
      <c r="M3067" s="225"/>
      <c r="N3067" s="225"/>
      <c r="O3067" s="240">
        <v>11834.6</v>
      </c>
      <c r="P3067" s="228">
        <f t="shared" si="91"/>
        <v>0.81566763354161598</v>
      </c>
    </row>
    <row r="3068" spans="1:16" x14ac:dyDescent="0.35">
      <c r="A3068" s="204">
        <f>'[2]37 01.04.12'!A2093</f>
        <v>44113</v>
      </c>
      <c r="B3068" s="240">
        <v>16860.112398000001</v>
      </c>
      <c r="C3068" s="207">
        <f t="shared" si="87"/>
        <v>0.67</v>
      </c>
      <c r="D3068" s="55">
        <v>65.770700000000005</v>
      </c>
      <c r="E3068" s="207">
        <f t="shared" si="88"/>
        <v>0.67</v>
      </c>
      <c r="F3068" s="207">
        <f t="shared" si="89"/>
        <v>0</v>
      </c>
      <c r="G3068" s="207">
        <f t="shared" si="86"/>
        <v>3.145909770393359E-2</v>
      </c>
      <c r="H3068" s="207">
        <f t="shared" si="90"/>
        <v>0.49741200939101771</v>
      </c>
      <c r="I3068" s="225"/>
      <c r="J3068" s="225"/>
      <c r="K3068" s="225"/>
      <c r="L3068" s="225"/>
      <c r="M3068" s="225"/>
      <c r="N3068" s="225"/>
      <c r="O3068" s="240">
        <v>11914.2</v>
      </c>
      <c r="P3068" s="228">
        <f t="shared" si="91"/>
        <v>0.67260405928379796</v>
      </c>
    </row>
    <row r="3069" spans="1:16" x14ac:dyDescent="0.35">
      <c r="A3069" s="204">
        <f>'[2]37 01.04.12'!A2094</f>
        <v>44116</v>
      </c>
      <c r="B3069" s="240">
        <v>16883.844087000001</v>
      </c>
      <c r="C3069" s="207">
        <f t="shared" si="87"/>
        <v>0.14000000000000001</v>
      </c>
      <c r="D3069" s="55">
        <v>65.860600000000005</v>
      </c>
      <c r="E3069" s="207">
        <f t="shared" si="88"/>
        <v>0.14000000000000001</v>
      </c>
      <c r="F3069" s="207">
        <f t="shared" si="89"/>
        <v>0</v>
      </c>
      <c r="G3069" s="207">
        <f t="shared" si="86"/>
        <v>3.1457965216979501E-2</v>
      </c>
      <c r="H3069" s="207">
        <f t="shared" si="90"/>
        <v>0.49739410320004102</v>
      </c>
      <c r="I3069" s="225"/>
      <c r="J3069" s="225"/>
      <c r="K3069" s="225"/>
      <c r="L3069" s="225"/>
      <c r="M3069" s="225"/>
      <c r="N3069" s="225"/>
      <c r="O3069" s="240">
        <v>11930.95</v>
      </c>
      <c r="P3069" s="228">
        <f t="shared" si="91"/>
        <v>0.1405885414043746</v>
      </c>
    </row>
    <row r="3070" spans="1:16" x14ac:dyDescent="0.35">
      <c r="A3070" s="204">
        <f>'[2]37 01.04.12'!A2095</f>
        <v>44117</v>
      </c>
      <c r="B3070" s="240">
        <v>16888.86779</v>
      </c>
      <c r="C3070" s="207">
        <f t="shared" si="87"/>
        <v>0.03</v>
      </c>
      <c r="D3070" s="55">
        <v>65.879900000000006</v>
      </c>
      <c r="E3070" s="207">
        <f t="shared" si="88"/>
        <v>0.03</v>
      </c>
      <c r="F3070" s="207">
        <f t="shared" si="89"/>
        <v>0</v>
      </c>
      <c r="G3070" s="207">
        <f t="shared" si="86"/>
        <v>3.1456781209752649E-2</v>
      </c>
      <c r="H3070" s="207">
        <f t="shared" si="90"/>
        <v>0.49737538240202622</v>
      </c>
      <c r="I3070" s="225"/>
      <c r="J3070" s="225"/>
      <c r="K3070" s="225"/>
      <c r="L3070" s="225"/>
      <c r="M3070" s="225"/>
      <c r="N3070" s="225"/>
      <c r="O3070" s="240">
        <v>11934.5</v>
      </c>
      <c r="P3070" s="228">
        <f t="shared" si="91"/>
        <v>2.9754545949813489E-2</v>
      </c>
    </row>
    <row r="3071" spans="1:16" x14ac:dyDescent="0.35">
      <c r="A3071" s="204">
        <f>'[2]37 01.04.12'!A2096</f>
        <v>44118</v>
      </c>
      <c r="B3071" s="240">
        <v>16944.730626</v>
      </c>
      <c r="C3071" s="207">
        <f t="shared" si="87"/>
        <v>0.33</v>
      </c>
      <c r="D3071" s="55">
        <v>66.095100000000002</v>
      </c>
      <c r="E3071" s="207">
        <f t="shared" si="88"/>
        <v>0.33</v>
      </c>
      <c r="F3071" s="207">
        <f t="shared" si="89"/>
        <v>0</v>
      </c>
      <c r="G3071" s="207">
        <f t="shared" si="86"/>
        <v>3.1455545676435256E-2</v>
      </c>
      <c r="H3071" s="207">
        <f t="shared" si="90"/>
        <v>0.4973558469049863</v>
      </c>
      <c r="I3071" s="225"/>
      <c r="J3071" s="225"/>
      <c r="K3071" s="225"/>
      <c r="L3071" s="225"/>
      <c r="M3071" s="225"/>
      <c r="N3071" s="225"/>
      <c r="O3071" s="240">
        <v>11971.05</v>
      </c>
      <c r="P3071" s="228">
        <f t="shared" si="91"/>
        <v>0.30625497507226335</v>
      </c>
    </row>
    <row r="3072" spans="1:16" x14ac:dyDescent="0.35">
      <c r="A3072" s="204">
        <f>'[2]37 01.04.12'!A2097</f>
        <v>44119</v>
      </c>
      <c r="B3072" s="240">
        <v>16533.238367000002</v>
      </c>
      <c r="C3072" s="207">
        <f t="shared" si="87"/>
        <v>-2.4300000000000002</v>
      </c>
      <c r="D3072" s="55">
        <v>64.495900000000006</v>
      </c>
      <c r="E3072" s="207">
        <f t="shared" si="88"/>
        <v>-2.42</v>
      </c>
      <c r="F3072" s="207">
        <f t="shared" si="89"/>
        <v>1.0000000000000231E-2</v>
      </c>
      <c r="G3072" s="207">
        <f t="shared" si="86"/>
        <v>3.146707543413859E-2</v>
      </c>
      <c r="H3072" s="207">
        <f t="shared" si="90"/>
        <v>0.49753814838104832</v>
      </c>
      <c r="I3072" s="225"/>
      <c r="J3072" s="225"/>
      <c r="K3072" s="225"/>
      <c r="L3072" s="225"/>
      <c r="M3072" s="225"/>
      <c r="N3072" s="225"/>
      <c r="O3072" s="240">
        <v>11680.35</v>
      </c>
      <c r="P3072" s="228">
        <f t="shared" si="91"/>
        <v>-2.4283584146753951</v>
      </c>
    </row>
    <row r="3073" spans="1:16" x14ac:dyDescent="0.35">
      <c r="A3073" s="204">
        <f>'[2]37 01.04.12'!A2098</f>
        <v>44120</v>
      </c>
      <c r="B3073" s="240">
        <v>16649.462884</v>
      </c>
      <c r="C3073" s="207">
        <f t="shared" si="87"/>
        <v>0.7</v>
      </c>
      <c r="D3073" s="55">
        <v>64.940299999999993</v>
      </c>
      <c r="E3073" s="207">
        <f t="shared" si="88"/>
        <v>0.69</v>
      </c>
      <c r="F3073" s="207">
        <f t="shared" si="89"/>
        <v>-1.0000000000000009E-2</v>
      </c>
      <c r="G3073" s="207">
        <f t="shared" si="86"/>
        <v>3.1452920006987066E-2</v>
      </c>
      <c r="H3073" s="207">
        <f t="shared" si="90"/>
        <v>0.49731433142579129</v>
      </c>
      <c r="I3073" s="225"/>
      <c r="J3073" s="225"/>
      <c r="K3073" s="225"/>
      <c r="L3073" s="225"/>
      <c r="M3073" s="225"/>
      <c r="N3073" s="225"/>
      <c r="O3073" s="240">
        <v>11762.45</v>
      </c>
      <c r="P3073" s="228">
        <f t="shared" si="91"/>
        <v>0.70288989627879606</v>
      </c>
    </row>
    <row r="3074" spans="1:16" x14ac:dyDescent="0.35">
      <c r="A3074" s="204">
        <f>'[2]37 01.04.12'!A2099</f>
        <v>44123</v>
      </c>
      <c r="B3074" s="240">
        <v>16805.971773000001</v>
      </c>
      <c r="C3074" s="207">
        <f t="shared" si="87"/>
        <v>0.94</v>
      </c>
      <c r="D3074" s="55">
        <v>65.543000000000006</v>
      </c>
      <c r="E3074" s="207">
        <f t="shared" si="88"/>
        <v>0.93</v>
      </c>
      <c r="F3074" s="207">
        <f t="shared" si="89"/>
        <v>-9.9999999999998979E-3</v>
      </c>
      <c r="G3074" s="207">
        <f t="shared" si="86"/>
        <v>3.1452920006987066E-2</v>
      </c>
      <c r="H3074" s="207">
        <f t="shared" si="90"/>
        <v>0.49731433142579129</v>
      </c>
      <c r="I3074" s="225"/>
      <c r="J3074" s="225"/>
      <c r="K3074" s="225"/>
      <c r="L3074" s="225"/>
      <c r="M3074" s="225"/>
      <c r="N3074" s="225"/>
      <c r="O3074" s="240">
        <v>11873.05</v>
      </c>
      <c r="P3074" s="228">
        <f t="shared" si="91"/>
        <v>0.94028029874727237</v>
      </c>
    </row>
    <row r="3075" spans="1:16" x14ac:dyDescent="0.35">
      <c r="A3075" s="204">
        <f>'[2]37 01.04.12'!A2100</f>
        <v>44124</v>
      </c>
      <c r="B3075" s="240">
        <v>16839.603419999999</v>
      </c>
      <c r="C3075" s="207">
        <f t="shared" si="87"/>
        <v>0.2</v>
      </c>
      <c r="D3075" s="55">
        <v>65.674599999999998</v>
      </c>
      <c r="E3075" s="207">
        <f t="shared" si="88"/>
        <v>0.2</v>
      </c>
      <c r="F3075" s="207">
        <f t="shared" si="89"/>
        <v>0</v>
      </c>
      <c r="G3075" s="207">
        <f t="shared" si="86"/>
        <v>3.1451529857949551E-2</v>
      </c>
      <c r="H3075" s="207">
        <f t="shared" si="90"/>
        <v>0.49729235123956311</v>
      </c>
      <c r="I3075" s="225"/>
      <c r="J3075" s="225"/>
      <c r="K3075" s="225"/>
      <c r="L3075" s="225"/>
      <c r="M3075" s="225"/>
      <c r="N3075" s="225"/>
      <c r="O3075" s="240">
        <v>11896.8</v>
      </c>
      <c r="P3075" s="228">
        <f t="shared" si="91"/>
        <v>0.2000328474991683</v>
      </c>
    </row>
    <row r="3076" spans="1:16" x14ac:dyDescent="0.35">
      <c r="A3076" s="204">
        <f>'[2]37 01.04.12'!A2101</f>
        <v>44125</v>
      </c>
      <c r="B3076" s="240">
        <v>16897.425507</v>
      </c>
      <c r="C3076" s="207">
        <f t="shared" si="87"/>
        <v>0.34</v>
      </c>
      <c r="D3076" s="55">
        <v>65.897900000000007</v>
      </c>
      <c r="E3076" s="207">
        <f t="shared" si="88"/>
        <v>0.34</v>
      </c>
      <c r="F3076" s="207">
        <f t="shared" si="89"/>
        <v>0</v>
      </c>
      <c r="G3076" s="207">
        <f t="shared" si="86"/>
        <v>3.1451529857949551E-2</v>
      </c>
      <c r="H3076" s="207">
        <f t="shared" si="90"/>
        <v>0.49729235123956311</v>
      </c>
      <c r="I3076" s="225"/>
      <c r="J3076" s="225"/>
      <c r="K3076" s="225"/>
      <c r="L3076" s="225"/>
      <c r="M3076" s="225"/>
      <c r="N3076" s="225"/>
      <c r="O3076" s="240">
        <v>11937.65</v>
      </c>
      <c r="P3076" s="228">
        <f t="shared" si="91"/>
        <v>0.34336964561899302</v>
      </c>
    </row>
    <row r="3077" spans="1:16" x14ac:dyDescent="0.35">
      <c r="A3077" s="204">
        <f>'[2]37 01.04.12'!A2102</f>
        <v>44126</v>
      </c>
      <c r="B3077" s="240">
        <v>16840.519877999999</v>
      </c>
      <c r="C3077" s="207">
        <f t="shared" si="87"/>
        <v>-0.34</v>
      </c>
      <c r="D3077" s="55">
        <v>65.671899999999994</v>
      </c>
      <c r="E3077" s="207">
        <f t="shared" si="88"/>
        <v>-0.34</v>
      </c>
      <c r="F3077" s="207">
        <f t="shared" si="89"/>
        <v>0</v>
      </c>
      <c r="G3077" s="207">
        <f t="shared" si="86"/>
        <v>3.144009741322415E-2</v>
      </c>
      <c r="H3077" s="207">
        <f t="shared" si="90"/>
        <v>0.49711158841678188</v>
      </c>
      <c r="I3077" s="225"/>
      <c r="J3077" s="225"/>
      <c r="K3077" s="225"/>
      <c r="L3077" s="225"/>
      <c r="M3077" s="225"/>
      <c r="N3077" s="225"/>
      <c r="O3077" s="240">
        <v>11896.45</v>
      </c>
      <c r="P3077" s="228">
        <f t="shared" si="91"/>
        <v>-0.34512655338361325</v>
      </c>
    </row>
    <row r="3078" spans="1:16" x14ac:dyDescent="0.35">
      <c r="A3078" s="204">
        <f>'[2]37 01.04.12'!A2103</f>
        <v>44127</v>
      </c>
      <c r="B3078" s="240">
        <v>16902.960952000001</v>
      </c>
      <c r="C3078" s="207">
        <f t="shared" si="87"/>
        <v>0.37</v>
      </c>
      <c r="D3078" s="55">
        <v>65.912700000000001</v>
      </c>
      <c r="E3078" s="207">
        <f t="shared" si="88"/>
        <v>0.37</v>
      </c>
      <c r="F3078" s="207">
        <f t="shared" si="89"/>
        <v>0</v>
      </c>
      <c r="G3078" s="207">
        <f t="shared" si="86"/>
        <v>3.144009741322415E-2</v>
      </c>
      <c r="H3078" s="207">
        <f t="shared" si="90"/>
        <v>0.49711158841678188</v>
      </c>
      <c r="I3078" s="225"/>
      <c r="J3078" s="225"/>
      <c r="K3078" s="225"/>
      <c r="L3078" s="225"/>
      <c r="M3078" s="225"/>
      <c r="N3078" s="225"/>
      <c r="O3078" s="240">
        <v>11930.35</v>
      </c>
      <c r="P3078" s="228">
        <f t="shared" si="91"/>
        <v>0.28495895834471324</v>
      </c>
    </row>
    <row r="3079" spans="1:16" x14ac:dyDescent="0.35">
      <c r="A3079" s="204">
        <f>'[2]37 01.04.12'!A2104</f>
        <v>44130</v>
      </c>
      <c r="B3079" s="240">
        <v>16672.617048</v>
      </c>
      <c r="C3079" s="207">
        <f t="shared" si="87"/>
        <v>-1.36</v>
      </c>
      <c r="D3079" s="55">
        <v>65.013999999999996</v>
      </c>
      <c r="E3079" s="207">
        <f t="shared" si="88"/>
        <v>-1.36</v>
      </c>
      <c r="F3079" s="207">
        <f t="shared" si="89"/>
        <v>0</v>
      </c>
      <c r="G3079" s="207">
        <f t="shared" si="86"/>
        <v>3.1424435426237213E-2</v>
      </c>
      <c r="H3079" s="207">
        <f t="shared" si="90"/>
        <v>0.49686395065896871</v>
      </c>
      <c r="I3079" s="225"/>
      <c r="J3079" s="225"/>
      <c r="K3079" s="225"/>
      <c r="L3079" s="225"/>
      <c r="M3079" s="225"/>
      <c r="N3079" s="225"/>
      <c r="O3079" s="240">
        <v>11767.75</v>
      </c>
      <c r="P3079" s="228">
        <f t="shared" si="91"/>
        <v>-1.3629105600422482</v>
      </c>
    </row>
    <row r="3080" spans="1:16" x14ac:dyDescent="0.35">
      <c r="A3080" s="204">
        <f>'[2]37 01.04.12'!A2105</f>
        <v>44131</v>
      </c>
      <c r="B3080" s="240">
        <v>16844.957019000001</v>
      </c>
      <c r="C3080" s="207">
        <f t="shared" si="87"/>
        <v>1.03</v>
      </c>
      <c r="D3080" s="55">
        <v>65.681600000000003</v>
      </c>
      <c r="E3080" s="207">
        <f t="shared" si="88"/>
        <v>1.03</v>
      </c>
      <c r="F3080" s="207">
        <f t="shared" si="89"/>
        <v>0</v>
      </c>
      <c r="G3080" s="207">
        <f t="shared" si="86"/>
        <v>3.1424435426237213E-2</v>
      </c>
      <c r="H3080" s="207">
        <f t="shared" si="90"/>
        <v>0.49686395065896871</v>
      </c>
      <c r="I3080" s="225"/>
      <c r="J3080" s="225"/>
      <c r="K3080" s="225"/>
      <c r="L3080" s="225"/>
      <c r="M3080" s="225"/>
      <c r="N3080" s="225"/>
      <c r="O3080" s="240">
        <v>11889.4</v>
      </c>
      <c r="P3080" s="228">
        <f t="shared" si="91"/>
        <v>1.0337575152429277</v>
      </c>
    </row>
    <row r="3081" spans="1:16" x14ac:dyDescent="0.35">
      <c r="A3081" s="204">
        <f>'[2]37 01.04.12'!A2106</f>
        <v>44132</v>
      </c>
      <c r="B3081" s="240">
        <v>16623.129183000001</v>
      </c>
      <c r="C3081" s="207">
        <f t="shared" si="87"/>
        <v>-1.32</v>
      </c>
      <c r="D3081" s="55">
        <v>64.800700000000006</v>
      </c>
      <c r="E3081" s="207">
        <f t="shared" si="88"/>
        <v>-1.34</v>
      </c>
      <c r="F3081" s="207">
        <f t="shared" si="89"/>
        <v>-2.0000000000000018E-2</v>
      </c>
      <c r="G3081" s="207">
        <f t="shared" si="86"/>
        <v>3.1438706697200329E-2</v>
      </c>
      <c r="H3081" s="207">
        <f t="shared" si="90"/>
        <v>0.49708959926571306</v>
      </c>
      <c r="I3081" s="225"/>
      <c r="J3081" s="225"/>
      <c r="K3081" s="225"/>
      <c r="L3081" s="225"/>
      <c r="M3081" s="225"/>
      <c r="N3081" s="225"/>
      <c r="O3081" s="240">
        <v>11729.6</v>
      </c>
      <c r="P3081" s="228">
        <f t="shared" si="91"/>
        <v>-1.3440543677561465</v>
      </c>
    </row>
    <row r="3082" spans="1:16" x14ac:dyDescent="0.35">
      <c r="A3082" s="204">
        <f>'[2]37 01.04.12'!A2107</f>
        <v>44133</v>
      </c>
      <c r="B3082" s="240">
        <v>16544.446660000001</v>
      </c>
      <c r="C3082" s="207">
        <f t="shared" si="87"/>
        <v>-0.47</v>
      </c>
      <c r="D3082" s="55">
        <v>64.494299999999996</v>
      </c>
      <c r="E3082" s="207">
        <f t="shared" si="88"/>
        <v>-0.47</v>
      </c>
      <c r="F3082" s="207">
        <f t="shared" si="89"/>
        <v>0</v>
      </c>
      <c r="G3082" s="207">
        <f t="shared" si="86"/>
        <v>3.1438706697200329E-2</v>
      </c>
      <c r="H3082" s="207">
        <f t="shared" si="90"/>
        <v>0.49708959926571306</v>
      </c>
      <c r="I3082" s="225"/>
      <c r="J3082" s="225"/>
      <c r="K3082" s="225"/>
      <c r="L3082" s="225"/>
      <c r="M3082" s="225"/>
      <c r="N3082" s="225"/>
      <c r="O3082" s="240">
        <v>11670.8</v>
      </c>
      <c r="P3082" s="228">
        <f t="shared" si="91"/>
        <v>-0.50129586686673966</v>
      </c>
    </row>
    <row r="3083" spans="1:16" x14ac:dyDescent="0.35">
      <c r="A3083" s="204">
        <f>'[2]37 01.04.12'!A2108</f>
        <v>44134</v>
      </c>
      <c r="B3083" s="240">
        <v>16504.158661000001</v>
      </c>
      <c r="C3083" s="207">
        <f t="shared" si="87"/>
        <v>-0.24</v>
      </c>
      <c r="D3083" s="55">
        <v>64.330299999999994</v>
      </c>
      <c r="E3083" s="207">
        <f t="shared" si="88"/>
        <v>-0.25</v>
      </c>
      <c r="F3083" s="207">
        <f t="shared" si="89"/>
        <v>-1.0000000000000009E-2</v>
      </c>
      <c r="G3083" s="207">
        <f t="shared" si="86"/>
        <v>3.1438706697200329E-2</v>
      </c>
      <c r="H3083" s="207">
        <f t="shared" si="90"/>
        <v>0.49708959926571306</v>
      </c>
      <c r="I3083" s="225"/>
      <c r="J3083" s="225"/>
      <c r="K3083" s="225"/>
      <c r="L3083" s="225"/>
      <c r="M3083" s="225"/>
      <c r="N3083" s="225"/>
      <c r="O3083" s="240">
        <v>11642.4</v>
      </c>
      <c r="P3083" s="228">
        <f t="shared" si="91"/>
        <v>-0.24334235870719778</v>
      </c>
    </row>
    <row r="3084" spans="1:16" x14ac:dyDescent="0.35">
      <c r="A3084" s="204">
        <f>'[2]37 01.04.12'!A2109</f>
        <v>44137</v>
      </c>
      <c r="B3084" s="240">
        <v>16542.079279000001</v>
      </c>
      <c r="C3084" s="207">
        <f t="shared" si="87"/>
        <v>0.23</v>
      </c>
      <c r="D3084" s="55">
        <v>64.472399999999993</v>
      </c>
      <c r="E3084" s="207">
        <f t="shared" si="88"/>
        <v>0.22</v>
      </c>
      <c r="F3084" s="207">
        <f t="shared" si="89"/>
        <v>-1.0000000000000009E-2</v>
      </c>
      <c r="G3084" s="207">
        <f t="shared" si="86"/>
        <v>3.144009741322415E-2</v>
      </c>
      <c r="H3084" s="207">
        <f t="shared" si="90"/>
        <v>0.49711158841678188</v>
      </c>
      <c r="I3084" s="225"/>
      <c r="J3084" s="225"/>
      <c r="K3084" s="225"/>
      <c r="L3084" s="225"/>
      <c r="M3084" s="225"/>
      <c r="N3084" s="225"/>
      <c r="O3084" s="240">
        <v>11669.15</v>
      </c>
      <c r="P3084" s="228">
        <f t="shared" si="91"/>
        <v>0.22976362262076547</v>
      </c>
    </row>
    <row r="3085" spans="1:16" x14ac:dyDescent="0.35">
      <c r="A3085" s="204">
        <f>'[2]37 01.04.12'!A2110</f>
        <v>44138</v>
      </c>
      <c r="B3085" s="240">
        <v>16746.751383999999</v>
      </c>
      <c r="C3085" s="207">
        <f t="shared" si="87"/>
        <v>1.24</v>
      </c>
      <c r="D3085" s="55">
        <v>65.2624</v>
      </c>
      <c r="E3085" s="207">
        <f t="shared" si="88"/>
        <v>1.23</v>
      </c>
      <c r="F3085" s="207">
        <f t="shared" si="89"/>
        <v>-1.0000000000000009E-2</v>
      </c>
      <c r="G3085" s="207">
        <f t="shared" si="86"/>
        <v>3.1441436563108272E-2</v>
      </c>
      <c r="H3085" s="207">
        <f t="shared" si="90"/>
        <v>0.49713276223559277</v>
      </c>
      <c r="I3085" s="225"/>
      <c r="J3085" s="225"/>
      <c r="K3085" s="225"/>
      <c r="L3085" s="225"/>
      <c r="M3085" s="225"/>
      <c r="N3085" s="225"/>
      <c r="O3085" s="240">
        <v>11813.5</v>
      </c>
      <c r="P3085" s="228">
        <f t="shared" si="91"/>
        <v>1.2370224052308898</v>
      </c>
    </row>
    <row r="3086" spans="1:16" x14ac:dyDescent="0.35">
      <c r="A3086" s="204">
        <f>'[2]37 01.04.12'!A2111</f>
        <v>44139</v>
      </c>
      <c r="B3086" s="240">
        <v>16888.654955000002</v>
      </c>
      <c r="C3086" s="207">
        <f t="shared" si="87"/>
        <v>0.85</v>
      </c>
      <c r="D3086" s="55">
        <v>65.813800000000001</v>
      </c>
      <c r="E3086" s="207">
        <f t="shared" si="88"/>
        <v>0.84</v>
      </c>
      <c r="F3086" s="207">
        <f t="shared" si="89"/>
        <v>-1.0000000000000009E-2</v>
      </c>
      <c r="G3086" s="207">
        <f t="shared" si="86"/>
        <v>3.1442724153441307E-2</v>
      </c>
      <c r="H3086" s="207">
        <f t="shared" si="90"/>
        <v>0.49715312082632079</v>
      </c>
      <c r="I3086" s="225"/>
      <c r="J3086" s="225"/>
      <c r="K3086" s="225"/>
      <c r="L3086" s="225"/>
      <c r="M3086" s="225"/>
      <c r="N3086" s="225"/>
      <c r="O3086" s="240">
        <v>11908.5</v>
      </c>
      <c r="P3086" s="228">
        <f t="shared" si="91"/>
        <v>0.80416472679561513</v>
      </c>
    </row>
    <row r="3087" spans="1:16" x14ac:dyDescent="0.35">
      <c r="A3087" s="204">
        <f>'[2]37 01.04.12'!A2112</f>
        <v>44140</v>
      </c>
      <c r="B3087" s="240">
        <v>17189.029823000001</v>
      </c>
      <c r="C3087" s="207">
        <f t="shared" si="87"/>
        <v>1.78</v>
      </c>
      <c r="D3087" s="55">
        <v>66.973500000000001</v>
      </c>
      <c r="E3087" s="207">
        <f t="shared" si="88"/>
        <v>1.76</v>
      </c>
      <c r="F3087" s="207">
        <f t="shared" si="89"/>
        <v>-2.0000000000000018E-2</v>
      </c>
      <c r="G3087" s="207">
        <f t="shared" si="86"/>
        <v>3.1456781209752649E-2</v>
      </c>
      <c r="H3087" s="207">
        <f t="shared" si="90"/>
        <v>0.49737538240202622</v>
      </c>
      <c r="I3087" s="225"/>
      <c r="J3087" s="225"/>
      <c r="K3087" s="225"/>
      <c r="L3087" s="225"/>
      <c r="M3087" s="225"/>
      <c r="N3087" s="225"/>
      <c r="O3087" s="240">
        <v>12120.3</v>
      </c>
      <c r="P3087" s="228">
        <f t="shared" si="91"/>
        <v>1.7785615316790466</v>
      </c>
    </row>
    <row r="3088" spans="1:16" x14ac:dyDescent="0.35">
      <c r="A3088" s="204">
        <f>'[2]37 01.04.12'!A2113</f>
        <v>44141</v>
      </c>
      <c r="B3088" s="240">
        <v>17392.144499999999</v>
      </c>
      <c r="C3088" s="207">
        <f t="shared" si="87"/>
        <v>1.18</v>
      </c>
      <c r="D3088" s="55">
        <v>67.763400000000004</v>
      </c>
      <c r="E3088" s="207">
        <f t="shared" si="88"/>
        <v>1.18</v>
      </c>
      <c r="F3088" s="207">
        <f t="shared" si="89"/>
        <v>0</v>
      </c>
      <c r="G3088" s="207">
        <f t="shared" si="86"/>
        <v>3.1455545676435256E-2</v>
      </c>
      <c r="H3088" s="207">
        <f t="shared" si="90"/>
        <v>0.4973558469049863</v>
      </c>
      <c r="I3088" s="225"/>
      <c r="J3088" s="225"/>
      <c r="K3088" s="225"/>
      <c r="L3088" s="225"/>
      <c r="M3088" s="225"/>
      <c r="N3088" s="225"/>
      <c r="O3088" s="240">
        <v>12263.55</v>
      </c>
      <c r="P3088" s="228">
        <f t="shared" si="91"/>
        <v>1.1819014380832158</v>
      </c>
    </row>
    <row r="3089" spans="1:16" x14ac:dyDescent="0.35">
      <c r="A3089" s="204">
        <f>'[2]37 01.04.12'!A2114</f>
        <v>44144</v>
      </c>
      <c r="B3089" s="240">
        <v>17672.253282999998</v>
      </c>
      <c r="C3089" s="207">
        <f t="shared" si="87"/>
        <v>1.61</v>
      </c>
      <c r="D3089" s="55">
        <v>68.848299999999995</v>
      </c>
      <c r="E3089" s="207">
        <f t="shared" si="88"/>
        <v>1.6</v>
      </c>
      <c r="F3089" s="207">
        <f t="shared" si="89"/>
        <v>-1.0000000000000009E-2</v>
      </c>
      <c r="G3089" s="207">
        <f t="shared" si="86"/>
        <v>3.1456781209752642E-2</v>
      </c>
      <c r="H3089" s="207">
        <f t="shared" si="90"/>
        <v>0.49737538240202611</v>
      </c>
      <c r="I3089" s="225"/>
      <c r="J3089" s="225"/>
      <c r="K3089" s="225"/>
      <c r="L3089" s="225"/>
      <c r="M3089" s="225"/>
      <c r="N3089" s="225"/>
      <c r="O3089" s="240">
        <v>12461.05</v>
      </c>
      <c r="P3089" s="228">
        <f t="shared" si="91"/>
        <v>1.6104635280974924</v>
      </c>
    </row>
    <row r="3090" spans="1:16" x14ac:dyDescent="0.35">
      <c r="A3090" s="204">
        <f>'[2]37 01.04.12'!A2115</f>
        <v>44145</v>
      </c>
      <c r="B3090" s="240">
        <v>17913.404097999999</v>
      </c>
      <c r="C3090" s="207">
        <f t="shared" si="87"/>
        <v>1.36</v>
      </c>
      <c r="D3090" s="55">
        <v>69.781300000000002</v>
      </c>
      <c r="E3090" s="207">
        <f t="shared" si="88"/>
        <v>1.36</v>
      </c>
      <c r="F3090" s="207">
        <f t="shared" si="89"/>
        <v>0</v>
      </c>
      <c r="G3090" s="207">
        <f t="shared" si="86"/>
        <v>3.1456781209752642E-2</v>
      </c>
      <c r="H3090" s="207">
        <f t="shared" si="90"/>
        <v>0.49737538240202611</v>
      </c>
      <c r="I3090" s="225"/>
      <c r="J3090" s="225"/>
      <c r="K3090" s="225"/>
      <c r="L3090" s="225"/>
      <c r="M3090" s="225"/>
      <c r="N3090" s="225"/>
      <c r="O3090" s="240">
        <v>12631.1</v>
      </c>
      <c r="P3090" s="228">
        <f t="shared" si="91"/>
        <v>1.3646522564310479</v>
      </c>
    </row>
    <row r="3091" spans="1:16" x14ac:dyDescent="0.35">
      <c r="A3091" s="204">
        <f>'[2]37 01.04.12'!A2116</f>
        <v>44146</v>
      </c>
      <c r="B3091" s="240">
        <v>18080.83685</v>
      </c>
      <c r="C3091" s="207">
        <f t="shared" si="87"/>
        <v>0.93</v>
      </c>
      <c r="D3091" s="55">
        <v>70.424300000000002</v>
      </c>
      <c r="E3091" s="207">
        <f t="shared" si="88"/>
        <v>0.92</v>
      </c>
      <c r="F3091" s="207">
        <f t="shared" si="89"/>
        <v>-1.0000000000000009E-2</v>
      </c>
      <c r="G3091" s="207">
        <f t="shared" si="86"/>
        <v>3.1456781209752642E-2</v>
      </c>
      <c r="H3091" s="207">
        <f t="shared" si="90"/>
        <v>0.49737538240202611</v>
      </c>
      <c r="I3091" s="225"/>
      <c r="J3091" s="225"/>
      <c r="K3091" s="225"/>
      <c r="L3091" s="225"/>
      <c r="M3091" s="225"/>
      <c r="N3091" s="225"/>
      <c r="O3091" s="240">
        <v>12749.15</v>
      </c>
      <c r="P3091" s="228">
        <f t="shared" si="91"/>
        <v>0.93459793683843273</v>
      </c>
    </row>
    <row r="3092" spans="1:16" x14ac:dyDescent="0.35">
      <c r="A3092" s="204">
        <f>'[2]37 01.04.12'!A2117</f>
        <v>44147</v>
      </c>
      <c r="B3092" s="240">
        <v>17998.113214000001</v>
      </c>
      <c r="C3092" s="207">
        <f t="shared" si="87"/>
        <v>-0.46</v>
      </c>
      <c r="D3092" s="55">
        <v>70.098100000000002</v>
      </c>
      <c r="E3092" s="207">
        <f t="shared" si="88"/>
        <v>-0.46</v>
      </c>
      <c r="F3092" s="207">
        <f t="shared" si="89"/>
        <v>0</v>
      </c>
      <c r="G3092" s="207">
        <f t="shared" si="86"/>
        <v>3.1455545676435256E-2</v>
      </c>
      <c r="H3092" s="207">
        <f t="shared" si="90"/>
        <v>0.4973558469049863</v>
      </c>
      <c r="I3092" s="225"/>
      <c r="J3092" s="225"/>
      <c r="K3092" s="225"/>
      <c r="L3092" s="225"/>
      <c r="M3092" s="225"/>
      <c r="N3092" s="225"/>
      <c r="O3092" s="240">
        <v>12690.8</v>
      </c>
      <c r="P3092" s="228">
        <f t="shared" si="91"/>
        <v>-0.45767757066157644</v>
      </c>
    </row>
    <row r="3093" spans="1:16" x14ac:dyDescent="0.35">
      <c r="A3093" s="204">
        <f>'[2]37 01.04.12'!A2118</f>
        <v>44148</v>
      </c>
      <c r="B3093" s="240">
        <v>18039.439577000001</v>
      </c>
      <c r="C3093" s="207">
        <f t="shared" si="87"/>
        <v>0.23</v>
      </c>
      <c r="D3093" s="55">
        <v>70.253900000000002</v>
      </c>
      <c r="E3093" s="207">
        <f t="shared" si="88"/>
        <v>0.22</v>
      </c>
      <c r="F3093" s="207">
        <f t="shared" si="89"/>
        <v>-1.0000000000000009E-2</v>
      </c>
      <c r="G3093" s="207">
        <f t="shared" si="86"/>
        <v>3.1455545676435256E-2</v>
      </c>
      <c r="H3093" s="207">
        <f t="shared" si="90"/>
        <v>0.4973558469049863</v>
      </c>
      <c r="I3093" s="225"/>
      <c r="J3093" s="225"/>
      <c r="K3093" s="225"/>
      <c r="L3093" s="225"/>
      <c r="M3093" s="225"/>
      <c r="N3093" s="225"/>
      <c r="O3093" s="240">
        <v>12719.95</v>
      </c>
      <c r="P3093" s="228">
        <f t="shared" si="91"/>
        <v>0.22969395152395009</v>
      </c>
    </row>
    <row r="3094" spans="1:16" x14ac:dyDescent="0.35">
      <c r="A3094" s="204">
        <f>'[2]37 01.04.12'!A2119</f>
        <v>44152</v>
      </c>
      <c r="B3094" s="240">
        <v>18258.22537</v>
      </c>
      <c r="C3094" s="207">
        <f t="shared" si="87"/>
        <v>1.21</v>
      </c>
      <c r="D3094" s="55">
        <v>71.091800000000006</v>
      </c>
      <c r="E3094" s="207">
        <f t="shared" si="88"/>
        <v>1.19</v>
      </c>
      <c r="F3094" s="207">
        <f t="shared" si="89"/>
        <v>-2.0000000000000018E-2</v>
      </c>
      <c r="G3094" s="207">
        <f t="shared" si="86"/>
        <v>3.1470780530606403E-2</v>
      </c>
      <c r="H3094" s="207">
        <f t="shared" si="90"/>
        <v>0.49759673109999303</v>
      </c>
      <c r="I3094" s="225"/>
      <c r="J3094" s="225"/>
      <c r="K3094" s="225"/>
      <c r="L3094" s="225"/>
      <c r="M3094" s="225"/>
      <c r="N3094" s="225"/>
      <c r="O3094" s="240">
        <v>12874.2</v>
      </c>
      <c r="P3094" s="228">
        <f t="shared" si="91"/>
        <v>1.2126619994575449</v>
      </c>
    </row>
    <row r="3095" spans="1:16" x14ac:dyDescent="0.35">
      <c r="A3095" s="204">
        <f>'[2]37 01.04.12'!A2120</f>
        <v>44153</v>
      </c>
      <c r="B3095" s="240">
        <v>18349.018566999999</v>
      </c>
      <c r="C3095" s="207">
        <f t="shared" si="87"/>
        <v>0.5</v>
      </c>
      <c r="D3095" s="55">
        <v>71.437799999999996</v>
      </c>
      <c r="E3095" s="207">
        <f t="shared" si="88"/>
        <v>0.49</v>
      </c>
      <c r="F3095" s="207">
        <f t="shared" si="89"/>
        <v>-1.0000000000000009E-2</v>
      </c>
      <c r="G3095" s="207">
        <f t="shared" si="86"/>
        <v>3.147191255641358E-2</v>
      </c>
      <c r="H3095" s="207">
        <f t="shared" si="90"/>
        <v>0.49761462999959682</v>
      </c>
      <c r="I3095" s="225"/>
      <c r="J3095" s="225"/>
      <c r="K3095" s="225"/>
      <c r="L3095" s="225"/>
      <c r="M3095" s="225"/>
      <c r="N3095" s="225"/>
      <c r="O3095" s="240">
        <v>12938.25</v>
      </c>
      <c r="P3095" s="228">
        <f t="shared" si="91"/>
        <v>0.49750664118934979</v>
      </c>
    </row>
    <row r="3096" spans="1:16" x14ac:dyDescent="0.35">
      <c r="A3096" s="204">
        <f>'[2]37 01.04.12'!A2121</f>
        <v>44154</v>
      </c>
      <c r="B3096" s="240">
        <v>18112.831453999999</v>
      </c>
      <c r="C3096" s="207">
        <f t="shared" si="87"/>
        <v>-1.29</v>
      </c>
      <c r="D3096" s="55">
        <v>70.514899999999997</v>
      </c>
      <c r="E3096" s="207">
        <f t="shared" si="88"/>
        <v>-1.29</v>
      </c>
      <c r="F3096" s="207">
        <f t="shared" si="89"/>
        <v>0</v>
      </c>
      <c r="G3096" s="207">
        <f t="shared" ref="G3096:G3159" si="92">+STDEV(F2848:F3096)</f>
        <v>3.147191255641358E-2</v>
      </c>
      <c r="H3096" s="207">
        <f t="shared" si="90"/>
        <v>0.49761462999959682</v>
      </c>
      <c r="I3096" s="225"/>
      <c r="J3096" s="225"/>
      <c r="K3096" s="225"/>
      <c r="L3096" s="225"/>
      <c r="M3096" s="225"/>
      <c r="N3096" s="225"/>
      <c r="O3096" s="240">
        <v>12771.7</v>
      </c>
      <c r="P3096" s="228">
        <f t="shared" si="91"/>
        <v>-1.28726837091569</v>
      </c>
    </row>
    <row r="3097" spans="1:16" x14ac:dyDescent="0.35">
      <c r="A3097" s="204">
        <f>'[2]37 01.04.12'!A2122</f>
        <v>44155</v>
      </c>
      <c r="B3097" s="240">
        <v>18236.682905000001</v>
      </c>
      <c r="C3097" s="207">
        <f t="shared" si="87"/>
        <v>0.68</v>
      </c>
      <c r="D3097" s="55">
        <v>70.990700000000004</v>
      </c>
      <c r="E3097" s="207">
        <f t="shared" si="88"/>
        <v>0.67</v>
      </c>
      <c r="F3097" s="207">
        <f t="shared" si="89"/>
        <v>-1.0000000000000009E-2</v>
      </c>
      <c r="G3097" s="207">
        <f t="shared" si="92"/>
        <v>3.1457965216979494E-2</v>
      </c>
      <c r="H3097" s="207">
        <f t="shared" si="90"/>
        <v>0.4973941032000409</v>
      </c>
      <c r="I3097" s="225"/>
      <c r="J3097" s="225"/>
      <c r="K3097" s="225"/>
      <c r="L3097" s="225"/>
      <c r="M3097" s="225"/>
      <c r="N3097" s="225"/>
      <c r="O3097" s="240">
        <v>12859.05</v>
      </c>
      <c r="P3097" s="228">
        <f t="shared" si="91"/>
        <v>0.68393401035099899</v>
      </c>
    </row>
    <row r="3098" spans="1:16" x14ac:dyDescent="0.35">
      <c r="A3098" s="204">
        <f>'[2]37 01.04.12'!A2123</f>
        <v>44158</v>
      </c>
      <c r="B3098" s="240">
        <v>18332.326346999998</v>
      </c>
      <c r="C3098" s="207">
        <f t="shared" si="87"/>
        <v>0.52</v>
      </c>
      <c r="D3098" s="55">
        <v>71.351100000000002</v>
      </c>
      <c r="E3098" s="207">
        <f t="shared" si="88"/>
        <v>0.51</v>
      </c>
      <c r="F3098" s="207">
        <f t="shared" si="89"/>
        <v>-1.0000000000000009E-2</v>
      </c>
      <c r="G3098" s="207">
        <f t="shared" si="92"/>
        <v>3.1459097703933583E-2</v>
      </c>
      <c r="H3098" s="207">
        <f t="shared" si="90"/>
        <v>0.4974120093910176</v>
      </c>
      <c r="I3098" s="225"/>
      <c r="J3098" s="225"/>
      <c r="K3098" s="225"/>
      <c r="L3098" s="225"/>
      <c r="M3098" s="225"/>
      <c r="N3098" s="225"/>
      <c r="O3098" s="240">
        <v>12926.45</v>
      </c>
      <c r="P3098" s="228">
        <f t="shared" si="91"/>
        <v>0.52414447412523824</v>
      </c>
    </row>
    <row r="3099" spans="1:16" x14ac:dyDescent="0.35">
      <c r="A3099" s="204">
        <f>'[2]37 01.04.12'!A2124</f>
        <v>44159</v>
      </c>
      <c r="B3099" s="240">
        <v>18514.820389</v>
      </c>
      <c r="C3099" s="207">
        <f t="shared" si="87"/>
        <v>1</v>
      </c>
      <c r="D3099" s="55">
        <v>72.059899999999999</v>
      </c>
      <c r="E3099" s="207">
        <f t="shared" si="88"/>
        <v>0.99</v>
      </c>
      <c r="F3099" s="207">
        <f t="shared" si="89"/>
        <v>-1.0000000000000009E-2</v>
      </c>
      <c r="G3099" s="207">
        <f t="shared" si="92"/>
        <v>3.1460178676178695E-2</v>
      </c>
      <c r="H3099" s="207">
        <f t="shared" si="90"/>
        <v>0.49742910106292754</v>
      </c>
      <c r="I3099" s="225"/>
      <c r="J3099" s="225"/>
      <c r="K3099" s="225"/>
      <c r="L3099" s="225"/>
      <c r="M3099" s="225"/>
      <c r="N3099" s="225"/>
      <c r="O3099" s="240">
        <v>13055.15</v>
      </c>
      <c r="P3099" s="228">
        <f t="shared" si="91"/>
        <v>0.99563298508096887</v>
      </c>
    </row>
    <row r="3100" spans="1:16" x14ac:dyDescent="0.35">
      <c r="A3100" s="204">
        <f>'[2]37 01.04.12'!A2125</f>
        <v>44160</v>
      </c>
      <c r="B3100" s="240">
        <v>18235.761074999999</v>
      </c>
      <c r="C3100" s="207">
        <f t="shared" si="87"/>
        <v>-1.51</v>
      </c>
      <c r="D3100" s="55">
        <v>70.972800000000007</v>
      </c>
      <c r="E3100" s="207">
        <f t="shared" si="88"/>
        <v>-1.51</v>
      </c>
      <c r="F3100" s="207">
        <f t="shared" si="89"/>
        <v>0</v>
      </c>
      <c r="G3100" s="207">
        <f t="shared" si="92"/>
        <v>3.1445144680535157E-2</v>
      </c>
      <c r="H3100" s="207">
        <f t="shared" si="90"/>
        <v>0.49719139272009438</v>
      </c>
      <c r="I3100" s="225"/>
      <c r="J3100" s="225"/>
      <c r="K3100" s="225"/>
      <c r="L3100" s="225"/>
      <c r="M3100" s="225"/>
      <c r="N3100" s="225"/>
      <c r="O3100" s="240">
        <v>12858.4</v>
      </c>
      <c r="P3100" s="228">
        <f t="shared" si="91"/>
        <v>-1.5070680919024293</v>
      </c>
    </row>
    <row r="3101" spans="1:16" x14ac:dyDescent="0.35">
      <c r="A3101" s="204">
        <f>'[2]37 01.04.12'!A2126</f>
        <v>44161</v>
      </c>
      <c r="B3101" s="240">
        <v>18418.155843</v>
      </c>
      <c r="C3101" s="207">
        <f t="shared" si="87"/>
        <v>1</v>
      </c>
      <c r="D3101" s="55">
        <v>71.677800000000005</v>
      </c>
      <c r="E3101" s="207">
        <f t="shared" si="88"/>
        <v>0.99</v>
      </c>
      <c r="F3101" s="207">
        <f t="shared" si="89"/>
        <v>-1.0000000000000009E-2</v>
      </c>
      <c r="G3101" s="207">
        <f t="shared" si="92"/>
        <v>2.9662948772186819E-2</v>
      </c>
      <c r="H3101" s="207">
        <f t="shared" si="90"/>
        <v>0.46901240118502718</v>
      </c>
      <c r="I3101" s="225"/>
      <c r="J3101" s="225"/>
      <c r="K3101" s="225"/>
      <c r="L3101" s="225"/>
      <c r="M3101" s="225"/>
      <c r="N3101" s="225"/>
      <c r="O3101" s="240">
        <v>12987</v>
      </c>
      <c r="P3101" s="228">
        <f t="shared" si="91"/>
        <v>1.0001244322777356</v>
      </c>
    </row>
    <row r="3102" spans="1:16" x14ac:dyDescent="0.35">
      <c r="A3102" s="204">
        <f>'[2]37 01.04.12'!A2127</f>
        <v>44162</v>
      </c>
      <c r="B3102" s="240">
        <v>18392.543141999999</v>
      </c>
      <c r="C3102" s="207">
        <f t="shared" si="87"/>
        <v>-0.14000000000000001</v>
      </c>
      <c r="D3102" s="55">
        <v>71.575500000000005</v>
      </c>
      <c r="E3102" s="207">
        <f t="shared" si="88"/>
        <v>-0.14000000000000001</v>
      </c>
      <c r="F3102" s="207">
        <f t="shared" si="89"/>
        <v>0</v>
      </c>
      <c r="G3102" s="207">
        <f t="shared" si="92"/>
        <v>2.9662948772186819E-2</v>
      </c>
      <c r="H3102" s="207">
        <f t="shared" si="90"/>
        <v>0.46901240118502718</v>
      </c>
      <c r="I3102" s="225"/>
      <c r="J3102" s="225"/>
      <c r="K3102" s="225"/>
      <c r="L3102" s="225"/>
      <c r="M3102" s="225"/>
      <c r="N3102" s="225"/>
      <c r="O3102" s="240">
        <v>12968.95</v>
      </c>
      <c r="P3102" s="228">
        <f t="shared" si="91"/>
        <v>-0.13898513898513337</v>
      </c>
    </row>
    <row r="3103" spans="1:16" x14ac:dyDescent="0.35">
      <c r="A3103" s="204">
        <f>'[2]37 01.04.12'!A2128</f>
        <v>44166</v>
      </c>
      <c r="B3103" s="240">
        <v>18591.247214999999</v>
      </c>
      <c r="C3103" s="207">
        <f t="shared" si="87"/>
        <v>1.08</v>
      </c>
      <c r="D3103" s="55">
        <v>72.331999999999994</v>
      </c>
      <c r="E3103" s="207">
        <f t="shared" si="88"/>
        <v>1.06</v>
      </c>
      <c r="F3103" s="207">
        <f t="shared" si="89"/>
        <v>-2.0000000000000018E-2</v>
      </c>
      <c r="G3103" s="207">
        <f t="shared" si="92"/>
        <v>2.9663603877468275E-2</v>
      </c>
      <c r="H3103" s="207">
        <f t="shared" si="90"/>
        <v>0.46902275930901022</v>
      </c>
      <c r="I3103" s="225"/>
      <c r="J3103" s="225"/>
      <c r="K3103" s="225"/>
      <c r="L3103" s="225"/>
      <c r="M3103" s="225"/>
      <c r="N3103" s="225"/>
      <c r="O3103" s="240">
        <v>13109.05</v>
      </c>
      <c r="P3103" s="228">
        <f t="shared" si="91"/>
        <v>1.0802724970024447</v>
      </c>
    </row>
    <row r="3104" spans="1:16" x14ac:dyDescent="0.35">
      <c r="A3104" s="204">
        <f>'[2]37 01.04.12'!A2129</f>
        <v>44167</v>
      </c>
      <c r="B3104" s="240">
        <v>18597.898574999999</v>
      </c>
      <c r="C3104" s="207">
        <f t="shared" si="87"/>
        <v>0.04</v>
      </c>
      <c r="D3104" s="55">
        <v>72.3489</v>
      </c>
      <c r="E3104" s="207">
        <f t="shared" si="88"/>
        <v>0.02</v>
      </c>
      <c r="F3104" s="207">
        <f t="shared" si="89"/>
        <v>-0.02</v>
      </c>
      <c r="G3104" s="207">
        <f t="shared" si="92"/>
        <v>2.9677303181644545E-2</v>
      </c>
      <c r="H3104" s="207">
        <f t="shared" si="90"/>
        <v>0.46923936432679253</v>
      </c>
      <c r="I3104" s="225"/>
      <c r="J3104" s="225"/>
      <c r="K3104" s="225"/>
      <c r="L3104" s="225"/>
      <c r="M3104" s="225"/>
      <c r="N3104" s="225"/>
      <c r="O3104" s="240">
        <v>13113.75</v>
      </c>
      <c r="P3104" s="228">
        <f t="shared" si="91"/>
        <v>3.5853093855014118E-2</v>
      </c>
    </row>
    <row r="3105" spans="1:16" x14ac:dyDescent="0.35">
      <c r="A3105" s="204">
        <f>'[2]37 01.04.12'!A2130</f>
        <v>44168</v>
      </c>
      <c r="B3105" s="240">
        <v>18626.532042999999</v>
      </c>
      <c r="C3105" s="207">
        <f t="shared" si="87"/>
        <v>0.15</v>
      </c>
      <c r="D3105" s="55">
        <v>72.450599999999994</v>
      </c>
      <c r="E3105" s="207">
        <f t="shared" si="88"/>
        <v>0.14000000000000001</v>
      </c>
      <c r="F3105" s="207">
        <f t="shared" si="89"/>
        <v>-9.9999999999999811E-3</v>
      </c>
      <c r="G3105" s="207">
        <f t="shared" si="92"/>
        <v>2.9677357747898429E-2</v>
      </c>
      <c r="H3105" s="207">
        <f t="shared" si="90"/>
        <v>0.46924022709502083</v>
      </c>
      <c r="I3105" s="225"/>
      <c r="J3105" s="225"/>
      <c r="K3105" s="225"/>
      <c r="L3105" s="225"/>
      <c r="M3105" s="225"/>
      <c r="N3105" s="225"/>
      <c r="O3105" s="240">
        <v>13133.9</v>
      </c>
      <c r="P3105" s="228">
        <f t="shared" si="91"/>
        <v>0.15365551425030702</v>
      </c>
    </row>
    <row r="3106" spans="1:16" x14ac:dyDescent="0.35">
      <c r="A3106" s="204">
        <f>'[2]37 01.04.12'!A2131</f>
        <v>44169</v>
      </c>
      <c r="B3106" s="240">
        <v>18803.268190999999</v>
      </c>
      <c r="C3106" s="207">
        <f t="shared" si="87"/>
        <v>0.95</v>
      </c>
      <c r="D3106" s="55">
        <v>73.133600000000001</v>
      </c>
      <c r="E3106" s="207">
        <f t="shared" si="88"/>
        <v>0.94</v>
      </c>
      <c r="F3106" s="207">
        <f t="shared" si="89"/>
        <v>-1.0000000000000009E-2</v>
      </c>
      <c r="G3106" s="207">
        <f t="shared" si="92"/>
        <v>2.9663713060275276E-2</v>
      </c>
      <c r="H3106" s="207">
        <f t="shared" si="90"/>
        <v>0.46902448564076743</v>
      </c>
      <c r="I3106" s="225"/>
      <c r="J3106" s="225"/>
      <c r="K3106" s="225"/>
      <c r="L3106" s="225"/>
      <c r="M3106" s="225"/>
      <c r="N3106" s="225"/>
      <c r="O3106" s="240">
        <v>13258.55</v>
      </c>
      <c r="P3106" s="228">
        <f t="shared" si="91"/>
        <v>0.94907072537479076</v>
      </c>
    </row>
    <row r="3107" spans="1:16" x14ac:dyDescent="0.35">
      <c r="A3107" s="204">
        <f>'[2]37 01.04.12'!A2132</f>
        <v>44172</v>
      </c>
      <c r="B3107" s="240">
        <v>18941.145645000001</v>
      </c>
      <c r="C3107" s="207">
        <f t="shared" si="87"/>
        <v>0.73</v>
      </c>
      <c r="D3107" s="55">
        <v>73.659599999999998</v>
      </c>
      <c r="E3107" s="207">
        <f t="shared" si="88"/>
        <v>0.72</v>
      </c>
      <c r="F3107" s="207">
        <f t="shared" si="89"/>
        <v>-1.0000000000000009E-2</v>
      </c>
      <c r="G3107" s="207">
        <f t="shared" si="92"/>
        <v>2.9663603877468275E-2</v>
      </c>
      <c r="H3107" s="207">
        <f t="shared" si="90"/>
        <v>0.46902275930901022</v>
      </c>
      <c r="I3107" s="225"/>
      <c r="J3107" s="225"/>
      <c r="K3107" s="225"/>
      <c r="L3107" s="225"/>
      <c r="M3107" s="225"/>
      <c r="N3107" s="225"/>
      <c r="O3107" s="240">
        <v>13355.75</v>
      </c>
      <c r="P3107" s="228">
        <f t="shared" si="91"/>
        <v>0.73311184103842975</v>
      </c>
    </row>
    <row r="3108" spans="1:16" x14ac:dyDescent="0.35">
      <c r="A3108" s="204">
        <f>'[2]37 01.04.12'!A2133</f>
        <v>44173</v>
      </c>
      <c r="B3108" s="240">
        <v>18993.860158</v>
      </c>
      <c r="C3108" s="207">
        <f t="shared" si="87"/>
        <v>0.28000000000000003</v>
      </c>
      <c r="D3108" s="55">
        <v>73.867999999999995</v>
      </c>
      <c r="E3108" s="207">
        <f t="shared" si="88"/>
        <v>0.28000000000000003</v>
      </c>
      <c r="F3108" s="207">
        <f t="shared" si="89"/>
        <v>0</v>
      </c>
      <c r="G3108" s="207">
        <f t="shared" si="92"/>
        <v>2.9649843626939329E-2</v>
      </c>
      <c r="H3108" s="207">
        <f t="shared" si="90"/>
        <v>0.46880519064478016</v>
      </c>
      <c r="I3108" s="225"/>
      <c r="J3108" s="225"/>
      <c r="K3108" s="225"/>
      <c r="L3108" s="225"/>
      <c r="M3108" s="225"/>
      <c r="N3108" s="225"/>
      <c r="O3108" s="240">
        <v>13392.95</v>
      </c>
      <c r="P3108" s="228">
        <f t="shared" si="91"/>
        <v>0.27853171854819631</v>
      </c>
    </row>
    <row r="3109" spans="1:16" x14ac:dyDescent="0.35">
      <c r="A3109" s="204">
        <f>'[2]37 01.04.12'!A2134</f>
        <v>44174</v>
      </c>
      <c r="B3109" s="240">
        <v>19186.948156999999</v>
      </c>
      <c r="C3109" s="207">
        <f t="shared" ref="C3109:C3172" si="93">ROUND(((B3109-B3108)/B3108)*100,2)</f>
        <v>1.02</v>
      </c>
      <c r="D3109" s="55">
        <v>74.617099999999994</v>
      </c>
      <c r="E3109" s="207">
        <f t="shared" ref="E3109:E3172" si="94">ROUND(((D3109-D3108)/D3108)*100,2)</f>
        <v>1.01</v>
      </c>
      <c r="F3109" s="207">
        <f t="shared" ref="F3109:F3172" si="95">+E3109-C3109</f>
        <v>-1.0000000000000009E-2</v>
      </c>
      <c r="G3109" s="207">
        <f t="shared" si="92"/>
        <v>2.9635749132349818E-2</v>
      </c>
      <c r="H3109" s="207">
        <f t="shared" ref="H3109:H3172" si="96">+G3109*(SQRT(250))</f>
        <v>0.4685823371179213</v>
      </c>
      <c r="I3109" s="225"/>
      <c r="J3109" s="225"/>
      <c r="K3109" s="225"/>
      <c r="L3109" s="225"/>
      <c r="M3109" s="225"/>
      <c r="N3109" s="225"/>
      <c r="O3109" s="240">
        <v>13529.1</v>
      </c>
      <c r="P3109" s="228">
        <f t="shared" ref="P3109:P3172" si="97">+((O3109-O3108)/O3108)*100</f>
        <v>1.0165796183813098</v>
      </c>
    </row>
    <row r="3110" spans="1:16" x14ac:dyDescent="0.35">
      <c r="A3110" s="204">
        <f>'[2]37 01.04.12'!A2135</f>
        <v>44175</v>
      </c>
      <c r="B3110" s="240">
        <v>19114.960298999998</v>
      </c>
      <c r="C3110" s="207">
        <f t="shared" si="93"/>
        <v>-0.38</v>
      </c>
      <c r="D3110" s="55">
        <v>74.3386</v>
      </c>
      <c r="E3110" s="207">
        <f t="shared" si="94"/>
        <v>-0.37</v>
      </c>
      <c r="F3110" s="207">
        <f t="shared" si="95"/>
        <v>1.0000000000000009E-2</v>
      </c>
      <c r="G3110" s="207">
        <f t="shared" si="92"/>
        <v>2.9649843626939329E-2</v>
      </c>
      <c r="H3110" s="207">
        <f t="shared" si="96"/>
        <v>0.46880519064478016</v>
      </c>
      <c r="I3110" s="225"/>
      <c r="J3110" s="225"/>
      <c r="K3110" s="225"/>
      <c r="L3110" s="225"/>
      <c r="M3110" s="225"/>
      <c r="N3110" s="225"/>
      <c r="O3110" s="240">
        <v>13478.3</v>
      </c>
      <c r="P3110" s="228">
        <f t="shared" si="97"/>
        <v>-0.37548691339409929</v>
      </c>
    </row>
    <row r="3111" spans="1:16" x14ac:dyDescent="0.35">
      <c r="A3111" s="204">
        <f>'[2]37 01.04.12'!A2136</f>
        <v>44176</v>
      </c>
      <c r="B3111" s="240">
        <v>19165.334781000001</v>
      </c>
      <c r="C3111" s="207">
        <f t="shared" si="93"/>
        <v>0.26</v>
      </c>
      <c r="D3111" s="55">
        <v>74.521100000000004</v>
      </c>
      <c r="E3111" s="207">
        <f t="shared" si="94"/>
        <v>0.25</v>
      </c>
      <c r="F3111" s="207">
        <f t="shared" si="95"/>
        <v>-1.0000000000000009E-2</v>
      </c>
      <c r="G3111" s="207">
        <f t="shared" si="92"/>
        <v>2.9649843626939325E-2</v>
      </c>
      <c r="H3111" s="207">
        <f t="shared" si="96"/>
        <v>0.4688051906447801</v>
      </c>
      <c r="I3111" s="225"/>
      <c r="J3111" s="225"/>
      <c r="K3111" s="225"/>
      <c r="L3111" s="225"/>
      <c r="M3111" s="225"/>
      <c r="N3111" s="225"/>
      <c r="O3111" s="240">
        <v>13513.85</v>
      </c>
      <c r="P3111" s="228">
        <f t="shared" si="97"/>
        <v>0.26375729876914072</v>
      </c>
    </row>
    <row r="3112" spans="1:16" x14ac:dyDescent="0.35">
      <c r="A3112" s="204">
        <f>'[2]37 01.04.12'!A2137</f>
        <v>44179</v>
      </c>
      <c r="B3112" s="240">
        <v>19228.161064</v>
      </c>
      <c r="C3112" s="207">
        <f t="shared" si="93"/>
        <v>0.33</v>
      </c>
      <c r="D3112" s="55">
        <v>74.755499999999998</v>
      </c>
      <c r="E3112" s="207">
        <f t="shared" si="94"/>
        <v>0.31</v>
      </c>
      <c r="F3112" s="207">
        <f t="shared" si="95"/>
        <v>-2.0000000000000018E-2</v>
      </c>
      <c r="G3112" s="207">
        <f t="shared" si="92"/>
        <v>2.9662948772186816E-2</v>
      </c>
      <c r="H3112" s="207">
        <f t="shared" si="96"/>
        <v>0.46901240118502713</v>
      </c>
      <c r="I3112" s="225"/>
      <c r="J3112" s="225"/>
      <c r="K3112" s="225"/>
      <c r="L3112" s="225"/>
      <c r="M3112" s="225"/>
      <c r="N3112" s="225"/>
      <c r="O3112" s="240">
        <v>13558.15</v>
      </c>
      <c r="P3112" s="228">
        <f t="shared" si="97"/>
        <v>0.32781183748524123</v>
      </c>
    </row>
    <row r="3113" spans="1:16" x14ac:dyDescent="0.35">
      <c r="A3113" s="204">
        <f>'[2]37 01.04.12'!A2138</f>
        <v>44180</v>
      </c>
      <c r="B3113" s="240">
        <v>19241.903427000001</v>
      </c>
      <c r="C3113" s="207">
        <f t="shared" si="93"/>
        <v>7.0000000000000007E-2</v>
      </c>
      <c r="D3113" s="55">
        <v>74.801900000000003</v>
      </c>
      <c r="E3113" s="207">
        <f t="shared" si="94"/>
        <v>0.06</v>
      </c>
      <c r="F3113" s="207">
        <f t="shared" si="95"/>
        <v>-1.0000000000000009E-2</v>
      </c>
      <c r="G3113" s="207">
        <f t="shared" si="92"/>
        <v>2.9662948772186816E-2</v>
      </c>
      <c r="H3113" s="207">
        <f t="shared" si="96"/>
        <v>0.46901240118502713</v>
      </c>
      <c r="I3113" s="225"/>
      <c r="J3113" s="225"/>
      <c r="K3113" s="225"/>
      <c r="L3113" s="225"/>
      <c r="M3113" s="225"/>
      <c r="N3113" s="225"/>
      <c r="O3113" s="240">
        <v>13567.85</v>
      </c>
      <c r="P3113" s="228">
        <f t="shared" si="97"/>
        <v>7.1543684057196064E-2</v>
      </c>
    </row>
    <row r="3114" spans="1:16" x14ac:dyDescent="0.35">
      <c r="A3114" s="204">
        <f>'[2]37 01.04.12'!A2139</f>
        <v>44181</v>
      </c>
      <c r="B3114" s="240">
        <v>19404.797938</v>
      </c>
      <c r="C3114" s="207">
        <f t="shared" si="93"/>
        <v>0.85</v>
      </c>
      <c r="D3114" s="55">
        <v>75.429599999999994</v>
      </c>
      <c r="E3114" s="207">
        <f t="shared" si="94"/>
        <v>0.84</v>
      </c>
      <c r="F3114" s="207">
        <f t="shared" si="95"/>
        <v>-1.0000000000000009E-2</v>
      </c>
      <c r="G3114" s="207">
        <f t="shared" si="92"/>
        <v>2.9662948772186816E-2</v>
      </c>
      <c r="H3114" s="207">
        <f t="shared" si="96"/>
        <v>0.46901240118502713</v>
      </c>
      <c r="I3114" s="225"/>
      <c r="J3114" s="225"/>
      <c r="K3114" s="225"/>
      <c r="L3114" s="225"/>
      <c r="M3114" s="225"/>
      <c r="N3114" s="225"/>
      <c r="O3114" s="240">
        <v>13682.7</v>
      </c>
      <c r="P3114" s="228">
        <f t="shared" si="97"/>
        <v>0.846486362983084</v>
      </c>
    </row>
    <row r="3115" spans="1:16" x14ac:dyDescent="0.35">
      <c r="A3115" s="204">
        <f>'[2]37 01.04.12'!A2140</f>
        <v>44182</v>
      </c>
      <c r="B3115" s="240">
        <v>19491.300936</v>
      </c>
      <c r="C3115" s="207">
        <f t="shared" si="93"/>
        <v>0.45</v>
      </c>
      <c r="D3115" s="55">
        <v>75.766900000000007</v>
      </c>
      <c r="E3115" s="207">
        <f t="shared" si="94"/>
        <v>0.45</v>
      </c>
      <c r="F3115" s="207">
        <f t="shared" si="95"/>
        <v>0</v>
      </c>
      <c r="G3115" s="207">
        <f t="shared" si="92"/>
        <v>2.9663221734479002E-2</v>
      </c>
      <c r="H3115" s="207">
        <f t="shared" si="96"/>
        <v>0.46901671709782033</v>
      </c>
      <c r="I3115" s="225"/>
      <c r="J3115" s="225"/>
      <c r="K3115" s="225"/>
      <c r="L3115" s="225"/>
      <c r="M3115" s="225"/>
      <c r="N3115" s="225"/>
      <c r="O3115" s="240">
        <v>13740.7</v>
      </c>
      <c r="P3115" s="228">
        <f t="shared" si="97"/>
        <v>0.42389294510586356</v>
      </c>
    </row>
    <row r="3116" spans="1:16" x14ac:dyDescent="0.35">
      <c r="A3116" s="204">
        <f>'[2]37 01.04.12'!A2141</f>
        <v>44183</v>
      </c>
      <c r="B3116" s="240">
        <v>19519.415755999999</v>
      </c>
      <c r="C3116" s="207">
        <f t="shared" si="93"/>
        <v>0.14000000000000001</v>
      </c>
      <c r="D3116" s="55">
        <v>75.876400000000004</v>
      </c>
      <c r="E3116" s="207">
        <f t="shared" si="94"/>
        <v>0.14000000000000001</v>
      </c>
      <c r="F3116" s="207">
        <f t="shared" si="95"/>
        <v>0</v>
      </c>
      <c r="G3116" s="207">
        <f t="shared" si="92"/>
        <v>2.9663440102504258E-2</v>
      </c>
      <c r="H3116" s="207">
        <f t="shared" si="96"/>
        <v>0.46902016979946015</v>
      </c>
      <c r="I3116" s="225"/>
      <c r="J3116" s="225"/>
      <c r="K3116" s="225"/>
      <c r="L3116" s="225"/>
      <c r="M3116" s="225"/>
      <c r="N3116" s="225"/>
      <c r="O3116" s="240">
        <v>13760.55</v>
      </c>
      <c r="P3116" s="228">
        <f t="shared" si="97"/>
        <v>0.1444613447640844</v>
      </c>
    </row>
    <row r="3117" spans="1:16" x14ac:dyDescent="0.35">
      <c r="A3117" s="204">
        <f>'[2]37 01.04.12'!A2142</f>
        <v>44186</v>
      </c>
      <c r="B3117" s="240">
        <v>18906.450271999998</v>
      </c>
      <c r="C3117" s="207">
        <f t="shared" si="93"/>
        <v>-3.14</v>
      </c>
      <c r="D3117" s="55">
        <v>73.516099999999994</v>
      </c>
      <c r="E3117" s="207">
        <f t="shared" si="94"/>
        <v>-3.11</v>
      </c>
      <c r="F3117" s="207">
        <f t="shared" si="95"/>
        <v>3.0000000000000249E-2</v>
      </c>
      <c r="G3117" s="207">
        <f t="shared" si="92"/>
        <v>2.9745215093545094E-2</v>
      </c>
      <c r="H3117" s="207">
        <f t="shared" si="96"/>
        <v>0.47031314593610468</v>
      </c>
      <c r="I3117" s="225"/>
      <c r="J3117" s="225"/>
      <c r="K3117" s="225"/>
      <c r="L3117" s="225"/>
      <c r="M3117" s="225"/>
      <c r="N3117" s="225"/>
      <c r="O3117" s="240">
        <v>13328.4</v>
      </c>
      <c r="P3117" s="228">
        <f t="shared" si="97"/>
        <v>-3.1404994713147345</v>
      </c>
    </row>
    <row r="3118" spans="1:16" x14ac:dyDescent="0.35">
      <c r="A3118" s="204">
        <f>'[2]37 01.04.12'!A2143</f>
        <v>44187</v>
      </c>
      <c r="B3118" s="240">
        <v>19102.062463999999</v>
      </c>
      <c r="C3118" s="207">
        <f t="shared" si="93"/>
        <v>1.03</v>
      </c>
      <c r="D3118" s="55">
        <v>74.265500000000003</v>
      </c>
      <c r="E3118" s="207">
        <f t="shared" si="94"/>
        <v>1.02</v>
      </c>
      <c r="F3118" s="207">
        <f t="shared" si="95"/>
        <v>-1.0000000000000009E-2</v>
      </c>
      <c r="G3118" s="207">
        <f t="shared" si="92"/>
        <v>2.9745215093545094E-2</v>
      </c>
      <c r="H3118" s="207">
        <f t="shared" si="96"/>
        <v>0.47031314593610468</v>
      </c>
      <c r="I3118" s="225"/>
      <c r="J3118" s="225"/>
      <c r="K3118" s="225"/>
      <c r="L3118" s="225"/>
      <c r="M3118" s="225"/>
      <c r="N3118" s="225"/>
      <c r="O3118" s="240">
        <v>13466.3</v>
      </c>
      <c r="P3118" s="228">
        <f t="shared" si="97"/>
        <v>1.0346328141412295</v>
      </c>
    </row>
    <row r="3119" spans="1:16" x14ac:dyDescent="0.35">
      <c r="A3119" s="204">
        <f>'[2]37 01.04.12'!A2144</f>
        <v>44188</v>
      </c>
      <c r="B3119" s="240">
        <v>19293.263096999999</v>
      </c>
      <c r="C3119" s="207">
        <f t="shared" si="93"/>
        <v>1</v>
      </c>
      <c r="D3119" s="55">
        <v>75.001599999999996</v>
      </c>
      <c r="E3119" s="207">
        <f t="shared" si="94"/>
        <v>0.99</v>
      </c>
      <c r="F3119" s="207">
        <f t="shared" si="95"/>
        <v>-1.0000000000000009E-2</v>
      </c>
      <c r="G3119" s="207">
        <f t="shared" si="92"/>
        <v>2.974521509354509E-2</v>
      </c>
      <c r="H3119" s="207">
        <f t="shared" si="96"/>
        <v>0.47031314593610463</v>
      </c>
      <c r="I3119" s="225"/>
      <c r="J3119" s="225"/>
      <c r="K3119" s="225"/>
      <c r="L3119" s="225"/>
      <c r="M3119" s="225"/>
      <c r="N3119" s="225"/>
      <c r="O3119" s="240">
        <v>13601.1</v>
      </c>
      <c r="P3119" s="228">
        <f t="shared" si="97"/>
        <v>1.0010173544329259</v>
      </c>
    </row>
    <row r="3120" spans="1:16" x14ac:dyDescent="0.35">
      <c r="A3120" s="204">
        <f>'[2]37 01.04.12'!A2145</f>
        <v>44189</v>
      </c>
      <c r="B3120" s="240">
        <v>19503.400806000001</v>
      </c>
      <c r="C3120" s="207">
        <f t="shared" si="93"/>
        <v>1.0900000000000001</v>
      </c>
      <c r="D3120" s="55">
        <v>75.817300000000003</v>
      </c>
      <c r="E3120" s="207">
        <f t="shared" si="94"/>
        <v>1.0900000000000001</v>
      </c>
      <c r="F3120" s="207">
        <f t="shared" si="95"/>
        <v>0</v>
      </c>
      <c r="G3120" s="207">
        <f t="shared" si="92"/>
        <v>2.974521509354509E-2</v>
      </c>
      <c r="H3120" s="207">
        <f t="shared" si="96"/>
        <v>0.47031314593610463</v>
      </c>
      <c r="I3120" s="225"/>
      <c r="J3120" s="225"/>
      <c r="K3120" s="225"/>
      <c r="L3120" s="225"/>
      <c r="M3120" s="225"/>
      <c r="N3120" s="225"/>
      <c r="O3120" s="240">
        <v>13749.25</v>
      </c>
      <c r="P3120" s="228">
        <f t="shared" si="97"/>
        <v>1.0892501341803209</v>
      </c>
    </row>
    <row r="3121" spans="1:16" x14ac:dyDescent="0.35">
      <c r="A3121" s="204">
        <f>'[2]37 01.04.12'!A2146</f>
        <v>44193</v>
      </c>
      <c r="B3121" s="240">
        <v>19679.239001999998</v>
      </c>
      <c r="C3121" s="207">
        <f t="shared" si="93"/>
        <v>0.9</v>
      </c>
      <c r="D3121" s="55">
        <v>76.490499999999997</v>
      </c>
      <c r="E3121" s="207">
        <f t="shared" si="94"/>
        <v>0.89</v>
      </c>
      <c r="F3121" s="207">
        <f t="shared" si="95"/>
        <v>-1.0000000000000009E-2</v>
      </c>
      <c r="G3121" s="207">
        <f t="shared" si="92"/>
        <v>2.974521509354509E-2</v>
      </c>
      <c r="H3121" s="207">
        <f t="shared" si="96"/>
        <v>0.47031314593610463</v>
      </c>
      <c r="I3121" s="225"/>
      <c r="J3121" s="225"/>
      <c r="K3121" s="225"/>
      <c r="L3121" s="225"/>
      <c r="M3121" s="225"/>
      <c r="N3121" s="225"/>
      <c r="O3121" s="240">
        <v>13873.2</v>
      </c>
      <c r="P3121" s="228">
        <f t="shared" si="97"/>
        <v>0.90150371838464449</v>
      </c>
    </row>
    <row r="3122" spans="1:16" x14ac:dyDescent="0.35">
      <c r="A3122" s="204">
        <f>'[2]37 01.04.12'!A2147</f>
        <v>44194</v>
      </c>
      <c r="B3122" s="240">
        <v>19763.512535999998</v>
      </c>
      <c r="C3122" s="207">
        <f t="shared" si="93"/>
        <v>0.43</v>
      </c>
      <c r="D3122" s="55">
        <v>76.816699999999997</v>
      </c>
      <c r="E3122" s="207">
        <f t="shared" si="94"/>
        <v>0.43</v>
      </c>
      <c r="F3122" s="207">
        <f t="shared" si="95"/>
        <v>0</v>
      </c>
      <c r="G3122" s="207">
        <f t="shared" si="92"/>
        <v>2.974521509354509E-2</v>
      </c>
      <c r="H3122" s="207">
        <f t="shared" si="96"/>
        <v>0.47031314593610463</v>
      </c>
      <c r="I3122" s="225"/>
      <c r="J3122" s="225"/>
      <c r="K3122" s="225"/>
      <c r="L3122" s="225"/>
      <c r="M3122" s="225"/>
      <c r="N3122" s="225"/>
      <c r="O3122" s="240">
        <v>13932.6</v>
      </c>
      <c r="P3122" s="228">
        <f t="shared" si="97"/>
        <v>0.42816365366317533</v>
      </c>
    </row>
    <row r="3123" spans="1:16" x14ac:dyDescent="0.35">
      <c r="A3123" s="204">
        <f>'[2]37 01.04.12'!A2148</f>
        <v>44195</v>
      </c>
      <c r="B3123" s="240">
        <v>19833.530069</v>
      </c>
      <c r="C3123" s="207">
        <f t="shared" si="93"/>
        <v>0.35</v>
      </c>
      <c r="D3123" s="55">
        <v>77.085099999999997</v>
      </c>
      <c r="E3123" s="207">
        <f t="shared" si="94"/>
        <v>0.35</v>
      </c>
      <c r="F3123" s="207">
        <f t="shared" si="95"/>
        <v>0</v>
      </c>
      <c r="G3123" s="207">
        <f t="shared" si="92"/>
        <v>2.974516065177267E-2</v>
      </c>
      <c r="H3123" s="207">
        <f t="shared" si="96"/>
        <v>0.47031228513610113</v>
      </c>
      <c r="I3123" s="225"/>
      <c r="J3123" s="225"/>
      <c r="K3123" s="225"/>
      <c r="L3123" s="225"/>
      <c r="M3123" s="225"/>
      <c r="N3123" s="225"/>
      <c r="O3123" s="240">
        <v>13981.95</v>
      </c>
      <c r="P3123" s="228">
        <f t="shared" si="97"/>
        <v>0.35420524525214503</v>
      </c>
    </row>
    <row r="3124" spans="1:16" x14ac:dyDescent="0.35">
      <c r="A3124" s="204">
        <f>'[2]37 01.04.12'!A2149</f>
        <v>44196</v>
      </c>
      <c r="B3124" s="240">
        <v>19833.189627</v>
      </c>
      <c r="C3124" s="207">
        <f t="shared" si="93"/>
        <v>0</v>
      </c>
      <c r="D3124" s="55">
        <v>77.081900000000005</v>
      </c>
      <c r="E3124" s="207">
        <f t="shared" si="94"/>
        <v>0</v>
      </c>
      <c r="F3124" s="207">
        <f t="shared" si="95"/>
        <v>0</v>
      </c>
      <c r="G3124" s="207">
        <f t="shared" si="92"/>
        <v>2.9745051767928896E-2</v>
      </c>
      <c r="H3124" s="207">
        <f t="shared" si="96"/>
        <v>0.47031056353136752</v>
      </c>
      <c r="I3124" s="225"/>
      <c r="J3124" s="225"/>
      <c r="K3124" s="225"/>
      <c r="L3124" s="225"/>
      <c r="M3124" s="225"/>
      <c r="N3124" s="225"/>
      <c r="O3124" s="240">
        <v>13981.75</v>
      </c>
      <c r="P3124" s="228">
        <f t="shared" si="97"/>
        <v>-1.4304156430306758E-3</v>
      </c>
    </row>
    <row r="3125" spans="1:16" x14ac:dyDescent="0.35">
      <c r="A3125" s="204">
        <f>'[2]37 01.04.12'!A2150</f>
        <v>44197</v>
      </c>
      <c r="B3125" s="240">
        <v>19885.362335000002</v>
      </c>
      <c r="C3125" s="207">
        <f t="shared" si="93"/>
        <v>0.26</v>
      </c>
      <c r="D3125" s="55">
        <v>77.2804</v>
      </c>
      <c r="E3125" s="207">
        <f t="shared" si="94"/>
        <v>0.26</v>
      </c>
      <c r="F3125" s="207">
        <f t="shared" si="95"/>
        <v>0</v>
      </c>
      <c r="G3125" s="207">
        <f t="shared" si="92"/>
        <v>2.9745051767928896E-2</v>
      </c>
      <c r="H3125" s="207">
        <f t="shared" si="96"/>
        <v>0.47031056353136752</v>
      </c>
      <c r="I3125" s="225"/>
      <c r="J3125" s="225"/>
      <c r="K3125" s="225"/>
      <c r="L3125" s="225"/>
      <c r="M3125" s="225"/>
      <c r="N3125" s="225"/>
      <c r="O3125" s="240">
        <v>14018.5</v>
      </c>
      <c r="P3125" s="228">
        <f t="shared" si="97"/>
        <v>0.2628426341480859</v>
      </c>
    </row>
    <row r="3126" spans="1:16" x14ac:dyDescent="0.35">
      <c r="A3126" s="204">
        <f>'[2]37 01.04.12'!A2151</f>
        <v>44200</v>
      </c>
      <c r="B3126" s="240">
        <v>20047.611228999998</v>
      </c>
      <c r="C3126" s="207">
        <f t="shared" si="93"/>
        <v>0.82</v>
      </c>
      <c r="D3126" s="55">
        <v>77.894800000000004</v>
      </c>
      <c r="E3126" s="207">
        <f t="shared" si="94"/>
        <v>0.8</v>
      </c>
      <c r="F3126" s="207">
        <f t="shared" si="95"/>
        <v>-1.9999999999999907E-2</v>
      </c>
      <c r="G3126" s="207">
        <f t="shared" si="92"/>
        <v>2.9758767994898006E-2</v>
      </c>
      <c r="H3126" s="207">
        <f t="shared" si="96"/>
        <v>0.4705274361219986</v>
      </c>
      <c r="I3126" s="225"/>
      <c r="J3126" s="225"/>
      <c r="K3126" s="225"/>
      <c r="L3126" s="225"/>
      <c r="M3126" s="225"/>
      <c r="N3126" s="225"/>
      <c r="O3126" s="240">
        <v>14132.9</v>
      </c>
      <c r="P3126" s="228">
        <f t="shared" si="97"/>
        <v>0.81606448621464234</v>
      </c>
    </row>
    <row r="3127" spans="1:16" x14ac:dyDescent="0.35">
      <c r="A3127" s="204">
        <f>'[2]37 01.04.12'!A2152</f>
        <v>44201</v>
      </c>
      <c r="B3127" s="240">
        <v>20142.126387</v>
      </c>
      <c r="C3127" s="207">
        <f t="shared" si="93"/>
        <v>0.47</v>
      </c>
      <c r="D3127" s="55">
        <v>78.258099999999999</v>
      </c>
      <c r="E3127" s="207">
        <f t="shared" si="94"/>
        <v>0.47</v>
      </c>
      <c r="F3127" s="207">
        <f t="shared" si="95"/>
        <v>0</v>
      </c>
      <c r="G3127" s="207">
        <f t="shared" si="92"/>
        <v>2.9758767994898006E-2</v>
      </c>
      <c r="H3127" s="207">
        <f t="shared" si="96"/>
        <v>0.4705274361219986</v>
      </c>
      <c r="I3127" s="225"/>
      <c r="J3127" s="225"/>
      <c r="K3127" s="225"/>
      <c r="L3127" s="225"/>
      <c r="M3127" s="225"/>
      <c r="N3127" s="225"/>
      <c r="O3127" s="240">
        <v>14199.5</v>
      </c>
      <c r="P3127" s="228">
        <f t="shared" si="97"/>
        <v>0.47124086351704436</v>
      </c>
    </row>
    <row r="3128" spans="1:16" x14ac:dyDescent="0.35">
      <c r="A3128" s="204">
        <f>'[2]37 01.04.12'!A2153</f>
        <v>44202</v>
      </c>
      <c r="B3128" s="240">
        <v>20066.56249</v>
      </c>
      <c r="C3128" s="207">
        <f t="shared" si="93"/>
        <v>-0.38</v>
      </c>
      <c r="D3128" s="55">
        <v>77.960099999999997</v>
      </c>
      <c r="E3128" s="207">
        <f t="shared" si="94"/>
        <v>-0.38</v>
      </c>
      <c r="F3128" s="207">
        <f t="shared" si="95"/>
        <v>0</v>
      </c>
      <c r="G3128" s="207">
        <f t="shared" si="92"/>
        <v>2.9758767994898006E-2</v>
      </c>
      <c r="H3128" s="207">
        <f t="shared" si="96"/>
        <v>0.4705274361219986</v>
      </c>
      <c r="I3128" s="225"/>
      <c r="J3128" s="225"/>
      <c r="K3128" s="225"/>
      <c r="L3128" s="225"/>
      <c r="M3128" s="225"/>
      <c r="N3128" s="225"/>
      <c r="O3128" s="240">
        <v>14146.25</v>
      </c>
      <c r="P3128" s="228">
        <f t="shared" si="97"/>
        <v>-0.37501320469030597</v>
      </c>
    </row>
    <row r="3129" spans="1:16" x14ac:dyDescent="0.35">
      <c r="A3129" s="204">
        <f>'[2]37 01.04.12'!A2154</f>
        <v>44203</v>
      </c>
      <c r="B3129" s="240">
        <v>20053.966143000001</v>
      </c>
      <c r="C3129" s="207">
        <f t="shared" si="93"/>
        <v>-0.06</v>
      </c>
      <c r="D3129" s="55">
        <v>77.902100000000004</v>
      </c>
      <c r="E3129" s="207">
        <f t="shared" si="94"/>
        <v>-7.0000000000000007E-2</v>
      </c>
      <c r="F3129" s="207">
        <f t="shared" si="95"/>
        <v>-1.0000000000000009E-2</v>
      </c>
      <c r="G3129" s="207">
        <f t="shared" si="92"/>
        <v>2.9758767994898006E-2</v>
      </c>
      <c r="H3129" s="207">
        <f t="shared" si="96"/>
        <v>0.4705274361219986</v>
      </c>
      <c r="I3129" s="225"/>
      <c r="J3129" s="225"/>
      <c r="K3129" s="225"/>
      <c r="L3129" s="225"/>
      <c r="M3129" s="225"/>
      <c r="N3129" s="225"/>
      <c r="O3129" s="240">
        <v>14137.35</v>
      </c>
      <c r="P3129" s="228">
        <f t="shared" si="97"/>
        <v>-6.2914199876289725E-2</v>
      </c>
    </row>
    <row r="3130" spans="1:16" x14ac:dyDescent="0.35">
      <c r="A3130" s="204">
        <f>'[2]37 01.04.12'!A2155</f>
        <v>44204</v>
      </c>
      <c r="B3130" s="240">
        <v>20351.668323000002</v>
      </c>
      <c r="C3130" s="207">
        <f t="shared" si="93"/>
        <v>1.48</v>
      </c>
      <c r="D3130" s="55">
        <v>79.051299999999998</v>
      </c>
      <c r="E3130" s="207">
        <f t="shared" si="94"/>
        <v>1.48</v>
      </c>
      <c r="F3130" s="207">
        <f t="shared" si="95"/>
        <v>0</v>
      </c>
      <c r="G3130" s="207">
        <f t="shared" si="92"/>
        <v>2.9758767994898006E-2</v>
      </c>
      <c r="H3130" s="207">
        <f t="shared" si="96"/>
        <v>0.4705274361219986</v>
      </c>
      <c r="I3130" s="225"/>
      <c r="J3130" s="225"/>
      <c r="K3130" s="225"/>
      <c r="L3130" s="225"/>
      <c r="M3130" s="225"/>
      <c r="N3130" s="225"/>
      <c r="O3130" s="240">
        <v>14347.25</v>
      </c>
      <c r="P3130" s="228">
        <f t="shared" si="97"/>
        <v>1.4847195549378041</v>
      </c>
    </row>
    <row r="3131" spans="1:16" x14ac:dyDescent="0.35">
      <c r="A3131" s="204">
        <f>'[2]37 01.04.12'!A2156</f>
        <v>44207</v>
      </c>
      <c r="B3131" s="240">
        <v>20546.741482000001</v>
      </c>
      <c r="C3131" s="207">
        <f t="shared" si="93"/>
        <v>0.96</v>
      </c>
      <c r="D3131" s="55">
        <v>79.801500000000004</v>
      </c>
      <c r="E3131" s="207">
        <f t="shared" si="94"/>
        <v>0.95</v>
      </c>
      <c r="F3131" s="207">
        <f t="shared" si="95"/>
        <v>-1.0000000000000009E-2</v>
      </c>
      <c r="G3131" s="207">
        <f t="shared" si="92"/>
        <v>2.9758767994898003E-2</v>
      </c>
      <c r="H3131" s="207">
        <f t="shared" si="96"/>
        <v>0.47052743612199854</v>
      </c>
      <c r="I3131" s="225"/>
      <c r="J3131" s="225"/>
      <c r="K3131" s="225"/>
      <c r="L3131" s="225"/>
      <c r="M3131" s="225"/>
      <c r="N3131" s="225"/>
      <c r="O3131" s="240">
        <v>14484.75</v>
      </c>
      <c r="P3131" s="228">
        <f t="shared" si="97"/>
        <v>0.95837181341372046</v>
      </c>
    </row>
    <row r="3132" spans="1:16" x14ac:dyDescent="0.35">
      <c r="A3132" s="204">
        <f>'[2]37 01.04.12'!A2157</f>
        <v>44208</v>
      </c>
      <c r="B3132" s="240">
        <v>20658.335470999999</v>
      </c>
      <c r="C3132" s="207">
        <f t="shared" si="93"/>
        <v>0.54</v>
      </c>
      <c r="D3132" s="55">
        <v>80.227900000000005</v>
      </c>
      <c r="E3132" s="207">
        <f t="shared" si="94"/>
        <v>0.53</v>
      </c>
      <c r="F3132" s="207">
        <f t="shared" si="95"/>
        <v>-1.0000000000000009E-2</v>
      </c>
      <c r="G3132" s="207">
        <f t="shared" si="92"/>
        <v>2.9758767994898003E-2</v>
      </c>
      <c r="H3132" s="207">
        <f t="shared" si="96"/>
        <v>0.47052743612199854</v>
      </c>
      <c r="I3132" s="225"/>
      <c r="J3132" s="225"/>
      <c r="K3132" s="225"/>
      <c r="L3132" s="225"/>
      <c r="M3132" s="225"/>
      <c r="N3132" s="225"/>
      <c r="O3132" s="240">
        <v>14563.45</v>
      </c>
      <c r="P3132" s="228">
        <f t="shared" si="97"/>
        <v>0.54333005402233892</v>
      </c>
    </row>
    <row r="3133" spans="1:16" x14ac:dyDescent="0.35">
      <c r="A3133" s="204">
        <f>'[2]37 01.04.12'!A2158</f>
        <v>44209</v>
      </c>
      <c r="B3133" s="240">
        <v>20660.349751999998</v>
      </c>
      <c r="C3133" s="207">
        <f t="shared" si="93"/>
        <v>0.01</v>
      </c>
      <c r="D3133" s="55">
        <v>80.227999999999994</v>
      </c>
      <c r="E3133" s="207">
        <f t="shared" si="94"/>
        <v>0</v>
      </c>
      <c r="F3133" s="207">
        <f t="shared" si="95"/>
        <v>-0.01</v>
      </c>
      <c r="G3133" s="207">
        <f t="shared" si="92"/>
        <v>2.9758767994898003E-2</v>
      </c>
      <c r="H3133" s="207">
        <f t="shared" si="96"/>
        <v>0.47052743612199854</v>
      </c>
      <c r="I3133" s="225"/>
      <c r="J3133" s="225"/>
      <c r="K3133" s="225"/>
      <c r="L3133" s="225"/>
      <c r="M3133" s="225"/>
      <c r="N3133" s="225"/>
      <c r="O3133" s="240">
        <v>14564.85</v>
      </c>
      <c r="P3133" s="228">
        <f t="shared" si="97"/>
        <v>9.6131067844476142E-3</v>
      </c>
    </row>
    <row r="3134" spans="1:16" x14ac:dyDescent="0.35">
      <c r="A3134" s="204">
        <f>'[2]37 01.04.12'!A2159</f>
        <v>44210</v>
      </c>
      <c r="B3134" s="240">
        <v>20706.071080999998</v>
      </c>
      <c r="C3134" s="207">
        <f t="shared" si="93"/>
        <v>0.22</v>
      </c>
      <c r="D3134" s="55">
        <v>80.402299999999997</v>
      </c>
      <c r="E3134" s="207">
        <f t="shared" si="94"/>
        <v>0.22</v>
      </c>
      <c r="F3134" s="207">
        <f t="shared" si="95"/>
        <v>0</v>
      </c>
      <c r="G3134" s="207">
        <f t="shared" si="92"/>
        <v>2.9758767994898003E-2</v>
      </c>
      <c r="H3134" s="207">
        <f t="shared" si="96"/>
        <v>0.47052743612199854</v>
      </c>
      <c r="I3134" s="225"/>
      <c r="J3134" s="225"/>
      <c r="K3134" s="225"/>
      <c r="L3134" s="225"/>
      <c r="M3134" s="225"/>
      <c r="N3134" s="225"/>
      <c r="O3134" s="240">
        <v>14595.6</v>
      </c>
      <c r="P3134" s="228">
        <f t="shared" si="97"/>
        <v>0.21112472837001411</v>
      </c>
    </row>
    <row r="3135" spans="1:16" x14ac:dyDescent="0.35">
      <c r="A3135" s="204">
        <f>'[2]37 01.04.12'!A2160</f>
        <v>44211</v>
      </c>
      <c r="B3135" s="240">
        <v>20476.377518000001</v>
      </c>
      <c r="C3135" s="207">
        <f t="shared" si="93"/>
        <v>-1.1100000000000001</v>
      </c>
      <c r="D3135" s="55">
        <v>79.514300000000006</v>
      </c>
      <c r="E3135" s="207">
        <f t="shared" si="94"/>
        <v>-1.1000000000000001</v>
      </c>
      <c r="F3135" s="207">
        <f t="shared" si="95"/>
        <v>1.0000000000000009E-2</v>
      </c>
      <c r="G3135" s="207">
        <f t="shared" si="92"/>
        <v>2.9758767994898003E-2</v>
      </c>
      <c r="H3135" s="207">
        <f t="shared" si="96"/>
        <v>0.47052743612199854</v>
      </c>
      <c r="I3135" s="225"/>
      <c r="J3135" s="225"/>
      <c r="K3135" s="225"/>
      <c r="L3135" s="225"/>
      <c r="M3135" s="225"/>
      <c r="N3135" s="225"/>
      <c r="O3135" s="240">
        <v>14433.7</v>
      </c>
      <c r="P3135" s="228">
        <f t="shared" si="97"/>
        <v>-1.1092384006138811</v>
      </c>
    </row>
    <row r="3136" spans="1:16" x14ac:dyDescent="0.35">
      <c r="A3136" s="204">
        <f>'[2]37 01.04.12'!A2161</f>
        <v>44214</v>
      </c>
      <c r="B3136" s="240">
        <v>20260.175313</v>
      </c>
      <c r="C3136" s="207">
        <f t="shared" si="93"/>
        <v>-1.06</v>
      </c>
      <c r="D3136" s="55">
        <v>78.686000000000007</v>
      </c>
      <c r="E3136" s="207">
        <f t="shared" si="94"/>
        <v>-1.04</v>
      </c>
      <c r="F3136" s="207">
        <f t="shared" si="95"/>
        <v>2.0000000000000018E-2</v>
      </c>
      <c r="G3136" s="207">
        <f t="shared" si="92"/>
        <v>2.9799226686751161E-2</v>
      </c>
      <c r="H3136" s="207">
        <f t="shared" si="96"/>
        <v>0.47116714420903294</v>
      </c>
      <c r="I3136" s="225"/>
      <c r="J3136" s="225"/>
      <c r="K3136" s="225"/>
      <c r="L3136" s="225"/>
      <c r="M3136" s="225"/>
      <c r="N3136" s="225"/>
      <c r="O3136" s="240">
        <v>14281.3</v>
      </c>
      <c r="P3136" s="228">
        <f t="shared" si="97"/>
        <v>-1.0558623222042958</v>
      </c>
    </row>
    <row r="3137" spans="1:16" x14ac:dyDescent="0.35">
      <c r="A3137" s="204">
        <f>'[2]37 01.04.12'!A2162</f>
        <v>44215</v>
      </c>
      <c r="B3137" s="240">
        <v>20600.410057000001</v>
      </c>
      <c r="C3137" s="207">
        <f t="shared" si="93"/>
        <v>1.68</v>
      </c>
      <c r="D3137" s="55">
        <v>79.987899999999996</v>
      </c>
      <c r="E3137" s="207">
        <f t="shared" si="94"/>
        <v>1.65</v>
      </c>
      <c r="F3137" s="207">
        <f t="shared" si="95"/>
        <v>-3.0000000000000027E-2</v>
      </c>
      <c r="G3137" s="207">
        <f t="shared" si="92"/>
        <v>2.9839956136891103E-2</v>
      </c>
      <c r="H3137" s="207">
        <f t="shared" si="96"/>
        <v>0.47181113336047537</v>
      </c>
      <c r="I3137" s="225"/>
      <c r="J3137" s="225"/>
      <c r="K3137" s="225"/>
      <c r="L3137" s="225"/>
      <c r="M3137" s="225"/>
      <c r="N3137" s="225"/>
      <c r="O3137" s="240">
        <v>14521.15</v>
      </c>
      <c r="P3137" s="228">
        <f t="shared" si="97"/>
        <v>1.6794689559073779</v>
      </c>
    </row>
    <row r="3138" spans="1:16" x14ac:dyDescent="0.35">
      <c r="A3138" s="204">
        <f>'[2]37 01.04.12'!A2163</f>
        <v>44216</v>
      </c>
      <c r="B3138" s="240">
        <v>20775.670033999999</v>
      </c>
      <c r="C3138" s="207">
        <f t="shared" si="93"/>
        <v>0.85</v>
      </c>
      <c r="D3138" s="55">
        <v>80.665099999999995</v>
      </c>
      <c r="E3138" s="207">
        <f t="shared" si="94"/>
        <v>0.85</v>
      </c>
      <c r="F3138" s="207">
        <f t="shared" si="95"/>
        <v>0</v>
      </c>
      <c r="G3138" s="207">
        <f t="shared" si="92"/>
        <v>2.9839956136891103E-2</v>
      </c>
      <c r="H3138" s="207">
        <f t="shared" si="96"/>
        <v>0.47181113336047537</v>
      </c>
      <c r="I3138" s="225"/>
      <c r="J3138" s="225"/>
      <c r="K3138" s="225"/>
      <c r="L3138" s="225"/>
      <c r="M3138" s="225"/>
      <c r="N3138" s="225"/>
      <c r="O3138" s="240">
        <v>14644.7</v>
      </c>
      <c r="P3138" s="228">
        <f t="shared" si="97"/>
        <v>0.85082793029478443</v>
      </c>
    </row>
    <row r="3139" spans="1:16" x14ac:dyDescent="0.35">
      <c r="A3139" s="204">
        <f>'[2]37 01.04.12'!A2164</f>
        <v>44217</v>
      </c>
      <c r="B3139" s="240">
        <v>20700.023300000001</v>
      </c>
      <c r="C3139" s="207">
        <f t="shared" si="93"/>
        <v>-0.36</v>
      </c>
      <c r="D3139" s="55">
        <v>80.373199999999997</v>
      </c>
      <c r="E3139" s="207">
        <f t="shared" si="94"/>
        <v>-0.36</v>
      </c>
      <c r="F3139" s="207">
        <f t="shared" si="95"/>
        <v>0</v>
      </c>
      <c r="G3139" s="207">
        <f t="shared" si="92"/>
        <v>2.9839956136891103E-2</v>
      </c>
      <c r="H3139" s="207">
        <f t="shared" si="96"/>
        <v>0.47181113336047537</v>
      </c>
      <c r="I3139" s="225"/>
      <c r="J3139" s="225"/>
      <c r="K3139" s="225"/>
      <c r="L3139" s="225"/>
      <c r="M3139" s="225"/>
      <c r="N3139" s="225"/>
      <c r="O3139" s="240">
        <v>14590.35</v>
      </c>
      <c r="P3139" s="228">
        <f t="shared" si="97"/>
        <v>-0.37112402439107911</v>
      </c>
    </row>
    <row r="3140" spans="1:16" x14ac:dyDescent="0.35">
      <c r="A3140" s="204">
        <f>'[2]37 01.04.12'!A2165</f>
        <v>44218</v>
      </c>
      <c r="B3140" s="240">
        <v>20390.572644</v>
      </c>
      <c r="C3140" s="207">
        <f t="shared" si="93"/>
        <v>-1.49</v>
      </c>
      <c r="D3140" s="55">
        <v>79.172399999999996</v>
      </c>
      <c r="E3140" s="207">
        <f t="shared" si="94"/>
        <v>-1.49</v>
      </c>
      <c r="F3140" s="207">
        <f t="shared" si="95"/>
        <v>0</v>
      </c>
      <c r="G3140" s="207">
        <f t="shared" si="92"/>
        <v>2.9839956136891103E-2</v>
      </c>
      <c r="H3140" s="207">
        <f t="shared" si="96"/>
        <v>0.47181113336047537</v>
      </c>
      <c r="I3140" s="225"/>
      <c r="J3140" s="225"/>
      <c r="K3140" s="225"/>
      <c r="L3140" s="225"/>
      <c r="M3140" s="225"/>
      <c r="N3140" s="225"/>
      <c r="O3140" s="240">
        <v>14371.9</v>
      </c>
      <c r="P3140" s="228">
        <f t="shared" si="97"/>
        <v>-1.4972224792414213</v>
      </c>
    </row>
    <row r="3141" spans="1:16" x14ac:dyDescent="0.35">
      <c r="A3141" s="204">
        <f>'[2]37 01.04.12'!A2166</f>
        <v>44221</v>
      </c>
      <c r="B3141" s="240">
        <v>20201.903071000001</v>
      </c>
      <c r="C3141" s="207">
        <f t="shared" si="93"/>
        <v>-0.93</v>
      </c>
      <c r="D3141" s="55">
        <v>78.439099999999996</v>
      </c>
      <c r="E3141" s="207">
        <f t="shared" si="94"/>
        <v>-0.93</v>
      </c>
      <c r="F3141" s="207">
        <f t="shared" si="95"/>
        <v>0</v>
      </c>
      <c r="G3141" s="207">
        <f t="shared" si="92"/>
        <v>2.9839956136891103E-2</v>
      </c>
      <c r="H3141" s="207">
        <f t="shared" si="96"/>
        <v>0.47181113336047537</v>
      </c>
      <c r="I3141" s="225"/>
      <c r="J3141" s="225"/>
      <c r="K3141" s="225"/>
      <c r="L3141" s="225"/>
      <c r="M3141" s="225"/>
      <c r="N3141" s="225"/>
      <c r="O3141" s="240">
        <v>14238.9</v>
      </c>
      <c r="P3141" s="228">
        <f t="shared" si="97"/>
        <v>-0.9254169594834365</v>
      </c>
    </row>
    <row r="3142" spans="1:16" x14ac:dyDescent="0.35">
      <c r="A3142" s="204">
        <f>'[2]37 01.04.12'!A2167</f>
        <v>44223</v>
      </c>
      <c r="B3142" s="240">
        <v>19818.338481999999</v>
      </c>
      <c r="C3142" s="207">
        <f t="shared" si="93"/>
        <v>-1.9</v>
      </c>
      <c r="D3142" s="55">
        <v>76.950299999999999</v>
      </c>
      <c r="E3142" s="207">
        <f t="shared" si="94"/>
        <v>-1.9</v>
      </c>
      <c r="F3142" s="207">
        <f t="shared" si="95"/>
        <v>0</v>
      </c>
      <c r="G3142" s="207">
        <f t="shared" si="92"/>
        <v>2.9799335372645105E-2</v>
      </c>
      <c r="H3142" s="207">
        <f t="shared" si="96"/>
        <v>0.4711688626839049</v>
      </c>
      <c r="I3142" s="225"/>
      <c r="J3142" s="225"/>
      <c r="K3142" s="225"/>
      <c r="L3142" s="225"/>
      <c r="M3142" s="225"/>
      <c r="N3142" s="225"/>
      <c r="O3142" s="240">
        <v>13967.5</v>
      </c>
      <c r="P3142" s="228">
        <f t="shared" si="97"/>
        <v>-1.9060461131126676</v>
      </c>
    </row>
    <row r="3143" spans="1:16" x14ac:dyDescent="0.35">
      <c r="A3143" s="204">
        <f>'[2]37 01.04.12'!A2168</f>
        <v>44224</v>
      </c>
      <c r="B3143" s="240">
        <v>19605.590045000001</v>
      </c>
      <c r="C3143" s="207">
        <f t="shared" si="93"/>
        <v>-1.07</v>
      </c>
      <c r="D3143" s="55">
        <v>76.121399999999994</v>
      </c>
      <c r="E3143" s="207">
        <f t="shared" si="94"/>
        <v>-1.08</v>
      </c>
      <c r="F3143" s="207">
        <f t="shared" si="95"/>
        <v>-1.0000000000000009E-2</v>
      </c>
      <c r="G3143" s="207">
        <f t="shared" si="92"/>
        <v>2.9799335372645105E-2</v>
      </c>
      <c r="H3143" s="207">
        <f t="shared" si="96"/>
        <v>0.4711688626839049</v>
      </c>
      <c r="I3143" s="225"/>
      <c r="J3143" s="225"/>
      <c r="K3143" s="225"/>
      <c r="L3143" s="225"/>
      <c r="M3143" s="225"/>
      <c r="N3143" s="225"/>
      <c r="O3143" s="240">
        <v>13817.55</v>
      </c>
      <c r="P3143" s="228">
        <f t="shared" si="97"/>
        <v>-1.0735636298550257</v>
      </c>
    </row>
    <row r="3144" spans="1:16" x14ac:dyDescent="0.35">
      <c r="A3144" s="204">
        <f>'[2]37 01.04.12'!A2169</f>
        <v>44225</v>
      </c>
      <c r="B3144" s="240">
        <v>19346.032411</v>
      </c>
      <c r="C3144" s="207">
        <f t="shared" si="93"/>
        <v>-1.32</v>
      </c>
      <c r="D3144" s="55">
        <v>75.094099999999997</v>
      </c>
      <c r="E3144" s="207">
        <f t="shared" si="94"/>
        <v>-1.35</v>
      </c>
      <c r="F3144" s="207">
        <f t="shared" si="95"/>
        <v>-3.0000000000000027E-2</v>
      </c>
      <c r="G3144" s="207">
        <f t="shared" si="92"/>
        <v>2.983941344323995E-2</v>
      </c>
      <c r="H3144" s="207">
        <f t="shared" si="96"/>
        <v>0.47180255262042858</v>
      </c>
      <c r="I3144" s="225"/>
      <c r="J3144" s="225"/>
      <c r="K3144" s="225"/>
      <c r="L3144" s="225"/>
      <c r="M3144" s="225"/>
      <c r="N3144" s="225"/>
      <c r="O3144" s="240">
        <v>13634.6</v>
      </c>
      <c r="P3144" s="228">
        <f t="shared" si="97"/>
        <v>-1.3240408031814535</v>
      </c>
    </row>
    <row r="3145" spans="1:16" x14ac:dyDescent="0.35">
      <c r="A3145" s="204">
        <f>'[2]37 01.04.12'!A2170</f>
        <v>44228</v>
      </c>
      <c r="B3145" s="240">
        <v>20263.444424000001</v>
      </c>
      <c r="C3145" s="207">
        <f t="shared" si="93"/>
        <v>4.74</v>
      </c>
      <c r="D3145" s="55">
        <v>78.624099999999999</v>
      </c>
      <c r="E3145" s="207">
        <f t="shared" si="94"/>
        <v>4.7</v>
      </c>
      <c r="F3145" s="207">
        <f t="shared" si="95"/>
        <v>-4.0000000000000036E-2</v>
      </c>
      <c r="G3145" s="207">
        <f t="shared" si="92"/>
        <v>2.991897552582793E-2</v>
      </c>
      <c r="H3145" s="207">
        <f t="shared" si="96"/>
        <v>0.47306053960225075</v>
      </c>
      <c r="I3145" s="225"/>
      <c r="J3145" s="225"/>
      <c r="K3145" s="225"/>
      <c r="L3145" s="225"/>
      <c r="M3145" s="225"/>
      <c r="N3145" s="225"/>
      <c r="O3145" s="240">
        <v>14281.2</v>
      </c>
      <c r="P3145" s="228">
        <f t="shared" si="97"/>
        <v>4.7423466768368732</v>
      </c>
    </row>
    <row r="3146" spans="1:16" x14ac:dyDescent="0.35">
      <c r="A3146" s="204">
        <f>'[2]37 01.04.12'!A2171</f>
        <v>44229</v>
      </c>
      <c r="B3146" s="240">
        <v>20783.694804999999</v>
      </c>
      <c r="C3146" s="207">
        <f t="shared" si="93"/>
        <v>2.57</v>
      </c>
      <c r="D3146" s="55">
        <v>80.619900000000001</v>
      </c>
      <c r="E3146" s="207">
        <f t="shared" si="94"/>
        <v>2.54</v>
      </c>
      <c r="F3146" s="207">
        <f t="shared" si="95"/>
        <v>-2.9999999999999805E-2</v>
      </c>
      <c r="G3146" s="207">
        <f t="shared" si="92"/>
        <v>2.9943646600873411E-2</v>
      </c>
      <c r="H3146" s="207">
        <f t="shared" si="96"/>
        <v>0.47345062354959405</v>
      </c>
      <c r="I3146" s="225"/>
      <c r="J3146" s="225"/>
      <c r="K3146" s="225"/>
      <c r="L3146" s="225"/>
      <c r="M3146" s="225"/>
      <c r="N3146" s="225"/>
      <c r="O3146" s="240">
        <v>14647.85</v>
      </c>
      <c r="P3146" s="228">
        <f t="shared" si="97"/>
        <v>2.5673612861664261</v>
      </c>
    </row>
    <row r="3147" spans="1:16" x14ac:dyDescent="0.35">
      <c r="A3147" s="204">
        <f>'[2]37 01.04.12'!A2172</f>
        <v>44230</v>
      </c>
      <c r="B3147" s="240">
        <v>20985.319141</v>
      </c>
      <c r="C3147" s="207">
        <f t="shared" si="93"/>
        <v>0.97</v>
      </c>
      <c r="D3147" s="55">
        <v>81.388800000000003</v>
      </c>
      <c r="E3147" s="207">
        <f t="shared" si="94"/>
        <v>0.95</v>
      </c>
      <c r="F3147" s="207">
        <f t="shared" si="95"/>
        <v>-2.0000000000000018E-2</v>
      </c>
      <c r="G3147" s="207">
        <f t="shared" si="92"/>
        <v>2.995565016504342E-2</v>
      </c>
      <c r="H3147" s="207">
        <f t="shared" si="96"/>
        <v>0.47364041656368017</v>
      </c>
      <c r="I3147" s="225"/>
      <c r="J3147" s="225"/>
      <c r="K3147" s="225"/>
      <c r="L3147" s="225"/>
      <c r="M3147" s="225"/>
      <c r="N3147" s="225"/>
      <c r="O3147" s="240">
        <v>14789.95</v>
      </c>
      <c r="P3147" s="228">
        <f t="shared" si="97"/>
        <v>0.97010824114119387</v>
      </c>
    </row>
    <row r="3148" spans="1:16" x14ac:dyDescent="0.35">
      <c r="A3148" s="204">
        <f>'[2]37 01.04.12'!A2173</f>
        <v>44231</v>
      </c>
      <c r="B3148" s="240">
        <v>21135.310053000001</v>
      </c>
      <c r="C3148" s="207">
        <f t="shared" si="93"/>
        <v>0.71</v>
      </c>
      <c r="D3148" s="55">
        <v>81.960599999999999</v>
      </c>
      <c r="E3148" s="207">
        <f t="shared" si="94"/>
        <v>0.7</v>
      </c>
      <c r="F3148" s="207">
        <f t="shared" si="95"/>
        <v>-1.0000000000000009E-2</v>
      </c>
      <c r="G3148" s="207">
        <f t="shared" si="92"/>
        <v>2.9955650165043417E-2</v>
      </c>
      <c r="H3148" s="207">
        <f t="shared" si="96"/>
        <v>0.47364041656368011</v>
      </c>
      <c r="I3148" s="225"/>
      <c r="J3148" s="225"/>
      <c r="K3148" s="225"/>
      <c r="L3148" s="225"/>
      <c r="M3148" s="225"/>
      <c r="N3148" s="225"/>
      <c r="O3148" s="54">
        <v>14895.65</v>
      </c>
      <c r="P3148" s="228">
        <f t="shared" si="97"/>
        <v>0.71467449180016773</v>
      </c>
    </row>
    <row r="3149" spans="1:16" x14ac:dyDescent="0.35">
      <c r="A3149" s="204">
        <f>'[2]37 01.04.12'!A2174</f>
        <v>44232</v>
      </c>
      <c r="B3149" s="241">
        <v>21175.890320999999</v>
      </c>
      <c r="C3149" s="207">
        <f t="shared" si="93"/>
        <v>0.19</v>
      </c>
      <c r="D3149" s="55">
        <v>82.113299999999995</v>
      </c>
      <c r="E3149" s="207">
        <f t="shared" si="94"/>
        <v>0.19</v>
      </c>
      <c r="F3149" s="207">
        <f t="shared" si="95"/>
        <v>0</v>
      </c>
      <c r="G3149" s="207">
        <f t="shared" si="92"/>
        <v>2.9956406985341754E-2</v>
      </c>
      <c r="H3149" s="207">
        <f t="shared" si="96"/>
        <v>0.47365238294329109</v>
      </c>
      <c r="I3149" s="225"/>
      <c r="J3149" s="225"/>
      <c r="K3149" s="225"/>
      <c r="L3149" s="225"/>
      <c r="M3149" s="225"/>
      <c r="N3149" s="225"/>
      <c r="O3149" s="54">
        <v>14924.25</v>
      </c>
      <c r="P3149" s="228">
        <f t="shared" si="97"/>
        <v>0.1920023631060099</v>
      </c>
    </row>
    <row r="3150" spans="1:16" x14ac:dyDescent="0.35">
      <c r="A3150" s="204">
        <f>'[2]37 01.04.12'!A2177</f>
        <v>44235</v>
      </c>
      <c r="B3150" s="240">
        <v>21447.636224000002</v>
      </c>
      <c r="C3150" s="207">
        <f t="shared" si="93"/>
        <v>1.28</v>
      </c>
      <c r="D3150" s="55">
        <v>83.156000000000006</v>
      </c>
      <c r="E3150" s="207">
        <f t="shared" si="94"/>
        <v>1.27</v>
      </c>
      <c r="F3150" s="207">
        <f t="shared" si="95"/>
        <v>-1.0000000000000009E-2</v>
      </c>
      <c r="G3150" s="207">
        <f t="shared" si="92"/>
        <v>2.9941375114965883E-2</v>
      </c>
      <c r="H3150" s="207">
        <f t="shared" si="96"/>
        <v>0.47341470820389026</v>
      </c>
      <c r="I3150" s="225"/>
      <c r="J3150" s="225"/>
      <c r="K3150" s="225"/>
      <c r="L3150" s="225"/>
      <c r="M3150" s="225"/>
      <c r="N3150" s="225"/>
      <c r="O3150" s="240" t="e">
        <f>#REF!</f>
        <v>#REF!</v>
      </c>
      <c r="P3150" s="228" t="e">
        <f t="shared" si="97"/>
        <v>#REF!</v>
      </c>
    </row>
    <row r="3151" spans="1:16" x14ac:dyDescent="0.35">
      <c r="A3151" s="204">
        <f>'[2]37 01.04.12'!A2178</f>
        <v>44236</v>
      </c>
      <c r="B3151" s="240">
        <v>21440.424852</v>
      </c>
      <c r="C3151" s="207">
        <f t="shared" si="93"/>
        <v>-0.03</v>
      </c>
      <c r="D3151" s="55">
        <v>83.127799999999993</v>
      </c>
      <c r="E3151" s="207">
        <f t="shared" si="94"/>
        <v>-0.03</v>
      </c>
      <c r="F3151" s="207">
        <f t="shared" si="95"/>
        <v>0</v>
      </c>
      <c r="G3151" s="207">
        <f t="shared" si="92"/>
        <v>2.9941375114965883E-2</v>
      </c>
      <c r="H3151" s="207">
        <f t="shared" si="96"/>
        <v>0.47341470820389026</v>
      </c>
      <c r="I3151" s="225"/>
      <c r="J3151" s="225"/>
      <c r="K3151" s="225"/>
      <c r="L3151" s="225"/>
      <c r="M3151" s="225"/>
      <c r="N3151" s="225"/>
      <c r="O3151" s="240">
        <v>15109.3</v>
      </c>
      <c r="P3151" s="228" t="e">
        <f t="shared" si="97"/>
        <v>#REF!</v>
      </c>
    </row>
    <row r="3152" spans="1:16" x14ac:dyDescent="0.35">
      <c r="A3152" s="204">
        <f>'[2]37 01.04.12'!A2179</f>
        <v>44237</v>
      </c>
      <c r="B3152" s="240">
        <v>21436.437406000001</v>
      </c>
      <c r="C3152" s="207">
        <f t="shared" si="93"/>
        <v>-0.02</v>
      </c>
      <c r="D3152" s="55">
        <v>83.105999999999995</v>
      </c>
      <c r="E3152" s="207">
        <f t="shared" si="94"/>
        <v>-0.03</v>
      </c>
      <c r="F3152" s="207">
        <f t="shared" si="95"/>
        <v>-9.9999999999999985E-3</v>
      </c>
      <c r="G3152" s="207">
        <f t="shared" si="92"/>
        <v>2.994050974167168E-2</v>
      </c>
      <c r="H3152" s="207">
        <f t="shared" si="96"/>
        <v>0.47340102545071044</v>
      </c>
      <c r="I3152" s="225"/>
      <c r="J3152" s="225"/>
      <c r="K3152" s="225"/>
      <c r="L3152" s="225"/>
      <c r="M3152" s="225"/>
      <c r="N3152" s="225"/>
      <c r="O3152" s="240">
        <v>15106.5</v>
      </c>
      <c r="P3152" s="228">
        <f t="shared" si="97"/>
        <v>-1.8531632835401192E-2</v>
      </c>
    </row>
    <row r="3153" spans="1:16" x14ac:dyDescent="0.35">
      <c r="A3153" s="204">
        <f>'[2]37 01.04.12'!A2180</f>
        <v>44238</v>
      </c>
      <c r="B3153" s="240">
        <v>21536.001789000002</v>
      </c>
      <c r="C3153" s="207">
        <f t="shared" si="93"/>
        <v>0.46</v>
      </c>
      <c r="D3153" s="55">
        <v>83.487399999999994</v>
      </c>
      <c r="E3153" s="207">
        <f t="shared" si="94"/>
        <v>0.46</v>
      </c>
      <c r="F3153" s="207">
        <f t="shared" si="95"/>
        <v>0</v>
      </c>
      <c r="G3153" s="207">
        <f t="shared" si="92"/>
        <v>2.9941375114965883E-2</v>
      </c>
      <c r="H3153" s="207">
        <f t="shared" si="96"/>
        <v>0.47341470820389026</v>
      </c>
      <c r="I3153" s="225"/>
      <c r="J3153" s="225"/>
      <c r="K3153" s="225"/>
      <c r="L3153" s="225"/>
      <c r="M3153" s="225"/>
      <c r="N3153" s="225"/>
      <c r="O3153" s="240">
        <v>15173.3</v>
      </c>
      <c r="P3153" s="228">
        <f t="shared" si="97"/>
        <v>0.44219375765398522</v>
      </c>
    </row>
    <row r="3154" spans="1:16" x14ac:dyDescent="0.35">
      <c r="A3154" s="204">
        <f>'[2]37 01.04.12'!A2181</f>
        <v>44239</v>
      </c>
      <c r="B3154" s="240">
        <v>21521.822628000002</v>
      </c>
      <c r="C3154" s="207">
        <f t="shared" si="93"/>
        <v>-7.0000000000000007E-2</v>
      </c>
      <c r="D3154" s="55">
        <v>83.428700000000006</v>
      </c>
      <c r="E3154" s="207">
        <f t="shared" si="94"/>
        <v>-7.0000000000000007E-2</v>
      </c>
      <c r="F3154" s="207">
        <f t="shared" si="95"/>
        <v>0</v>
      </c>
      <c r="G3154" s="207">
        <f t="shared" si="92"/>
        <v>2.9927039144864189E-2</v>
      </c>
      <c r="H3154" s="207">
        <f t="shared" si="96"/>
        <v>0.4731880366139431</v>
      </c>
      <c r="I3154" s="225"/>
      <c r="J3154" s="225"/>
      <c r="K3154" s="225"/>
      <c r="L3154" s="225"/>
      <c r="M3154" s="225"/>
      <c r="N3154" s="225"/>
      <c r="O3154" s="240">
        <v>15163.3</v>
      </c>
      <c r="P3154" s="228">
        <f t="shared" si="97"/>
        <v>-6.5905241443852028E-2</v>
      </c>
    </row>
    <row r="3155" spans="1:16" x14ac:dyDescent="0.35">
      <c r="A3155" s="204">
        <f>'[2]37 01.04.12'!A2182</f>
        <v>44242</v>
      </c>
      <c r="B3155" s="240">
        <v>21739.688614999999</v>
      </c>
      <c r="C3155" s="207">
        <f t="shared" si="93"/>
        <v>1.01</v>
      </c>
      <c r="D3155" s="55">
        <v>84.272199999999998</v>
      </c>
      <c r="E3155" s="207">
        <f t="shared" si="94"/>
        <v>1.01</v>
      </c>
      <c r="F3155" s="207">
        <f t="shared" si="95"/>
        <v>0</v>
      </c>
      <c r="G3155" s="207">
        <f t="shared" si="92"/>
        <v>2.9927039144864189E-2</v>
      </c>
      <c r="H3155" s="207">
        <f t="shared" si="96"/>
        <v>0.4731880366139431</v>
      </c>
      <c r="I3155" s="225"/>
      <c r="J3155" s="225"/>
      <c r="K3155" s="225"/>
      <c r="L3155" s="225"/>
      <c r="M3155" s="225"/>
      <c r="N3155" s="225"/>
      <c r="O3155" s="240">
        <v>15314.7</v>
      </c>
      <c r="P3155" s="228">
        <f t="shared" si="97"/>
        <v>0.99846339517124549</v>
      </c>
    </row>
    <row r="3156" spans="1:16" x14ac:dyDescent="0.35">
      <c r="A3156" s="204">
        <f>'[2]37 01.04.12'!A2183</f>
        <v>44243</v>
      </c>
      <c r="B3156" s="240">
        <v>21737.900006</v>
      </c>
      <c r="C3156" s="207">
        <f t="shared" si="93"/>
        <v>-0.01</v>
      </c>
      <c r="D3156" s="55">
        <v>84.256699999999995</v>
      </c>
      <c r="E3156" s="207">
        <f t="shared" si="94"/>
        <v>-0.02</v>
      </c>
      <c r="F3156" s="207">
        <f t="shared" si="95"/>
        <v>-0.01</v>
      </c>
      <c r="G3156" s="207">
        <f t="shared" si="92"/>
        <v>2.9926119244445548E-2</v>
      </c>
      <c r="H3156" s="207">
        <f t="shared" si="96"/>
        <v>0.47317349171122586</v>
      </c>
      <c r="I3156" s="225"/>
      <c r="J3156" s="225"/>
      <c r="K3156" s="225"/>
      <c r="L3156" s="225"/>
      <c r="M3156" s="225"/>
      <c r="N3156" s="225"/>
      <c r="O3156" s="240">
        <v>15313.45</v>
      </c>
      <c r="P3156" s="228">
        <f t="shared" si="97"/>
        <v>-8.1620926299568394E-3</v>
      </c>
    </row>
    <row r="3157" spans="1:16" x14ac:dyDescent="0.35">
      <c r="A3157" s="204">
        <f>'[2]37 01.04.12'!A2184</f>
        <v>44244</v>
      </c>
      <c r="B3157" s="54">
        <v>21595.819473</v>
      </c>
      <c r="C3157" s="207">
        <f t="shared" si="93"/>
        <v>-0.65</v>
      </c>
      <c r="D3157" s="55">
        <v>83.700400000000002</v>
      </c>
      <c r="E3157" s="207">
        <f t="shared" si="94"/>
        <v>-0.66</v>
      </c>
      <c r="F3157" s="207">
        <f t="shared" si="95"/>
        <v>-1.0000000000000009E-2</v>
      </c>
      <c r="G3157" s="207">
        <f t="shared" si="92"/>
        <v>2.9926119244445545E-2</v>
      </c>
      <c r="H3157" s="207">
        <f t="shared" si="96"/>
        <v>0.4731734917112258</v>
      </c>
      <c r="I3157" s="225"/>
      <c r="J3157" s="225"/>
      <c r="K3157" s="225"/>
      <c r="L3157" s="225"/>
      <c r="M3157" s="225"/>
      <c r="N3157" s="225"/>
      <c r="O3157" s="54">
        <v>15208.9</v>
      </c>
      <c r="P3157" s="228">
        <f t="shared" si="97"/>
        <v>-0.68273315288195069</v>
      </c>
    </row>
    <row r="3158" spans="1:16" x14ac:dyDescent="0.35">
      <c r="A3158" s="204">
        <f>'[2]37 01.04.12'!A2185</f>
        <v>44245</v>
      </c>
      <c r="B3158" s="240">
        <v>21468.10943</v>
      </c>
      <c r="C3158" s="207">
        <f t="shared" si="93"/>
        <v>-0.59</v>
      </c>
      <c r="D3158" s="55">
        <v>83.194000000000003</v>
      </c>
      <c r="E3158" s="207">
        <f t="shared" si="94"/>
        <v>-0.61</v>
      </c>
      <c r="F3158" s="207">
        <f t="shared" si="95"/>
        <v>-2.0000000000000018E-2</v>
      </c>
      <c r="G3158" s="207">
        <f t="shared" si="92"/>
        <v>2.9937588922127077E-2</v>
      </c>
      <c r="H3158" s="207">
        <f t="shared" si="96"/>
        <v>0.473354843238734</v>
      </c>
      <c r="I3158" s="225"/>
      <c r="J3158" s="225"/>
      <c r="K3158" s="225"/>
      <c r="L3158" s="225"/>
      <c r="M3158" s="225"/>
      <c r="N3158" s="225"/>
      <c r="O3158" s="240">
        <v>15118.95</v>
      </c>
      <c r="P3158" s="228">
        <f t="shared" si="97"/>
        <v>-0.59143001795000893</v>
      </c>
    </row>
    <row r="3159" spans="1:16" x14ac:dyDescent="0.35">
      <c r="A3159" s="204">
        <f>'[2]37 01.04.12'!A2186</f>
        <v>44246</v>
      </c>
      <c r="B3159" s="240">
        <v>21273.278485999999</v>
      </c>
      <c r="C3159" s="207">
        <f t="shared" si="93"/>
        <v>-0.91</v>
      </c>
      <c r="D3159" s="55">
        <v>82.440600000000003</v>
      </c>
      <c r="E3159" s="207">
        <f t="shared" si="94"/>
        <v>-0.91</v>
      </c>
      <c r="F3159" s="207">
        <f t="shared" si="95"/>
        <v>0</v>
      </c>
      <c r="G3159" s="207">
        <f t="shared" si="92"/>
        <v>2.9938616650385174E-2</v>
      </c>
      <c r="H3159" s="207">
        <f t="shared" si="96"/>
        <v>0.47337109304929054</v>
      </c>
      <c r="I3159" s="225"/>
      <c r="J3159" s="225"/>
      <c r="K3159" s="225"/>
      <c r="L3159" s="225"/>
      <c r="M3159" s="225"/>
      <c r="N3159" s="225"/>
      <c r="O3159" s="240">
        <v>14981.75</v>
      </c>
      <c r="P3159" s="228">
        <f t="shared" si="97"/>
        <v>-0.90747042618700857</v>
      </c>
    </row>
    <row r="3160" spans="1:16" x14ac:dyDescent="0.35">
      <c r="A3160" s="204">
        <f>'[2]37 01.04.12'!A2187</f>
        <v>44249</v>
      </c>
      <c r="B3160" s="240">
        <v>20853.121373999998</v>
      </c>
      <c r="C3160" s="207">
        <f t="shared" si="93"/>
        <v>-1.98</v>
      </c>
      <c r="D3160" s="55">
        <v>80.812799999999996</v>
      </c>
      <c r="E3160" s="207">
        <f t="shared" si="94"/>
        <v>-1.97</v>
      </c>
      <c r="F3160" s="207">
        <f t="shared" si="95"/>
        <v>1.0000000000000009E-2</v>
      </c>
      <c r="G3160" s="207">
        <f t="shared" ref="G3160:G3223" si="98">+STDEV(F2912:F3160)</f>
        <v>2.9953974280619924E-2</v>
      </c>
      <c r="H3160" s="207">
        <f t="shared" si="96"/>
        <v>0.47361391850431295</v>
      </c>
      <c r="I3160" s="225"/>
      <c r="J3160" s="225"/>
      <c r="K3160" s="225"/>
      <c r="L3160" s="225"/>
      <c r="M3160" s="225"/>
      <c r="N3160" s="225"/>
      <c r="O3160" s="240">
        <v>14675.7</v>
      </c>
      <c r="P3160" s="228">
        <f t="shared" si="97"/>
        <v>-2.0428187628281029</v>
      </c>
    </row>
    <row r="3161" spans="1:16" x14ac:dyDescent="0.35">
      <c r="A3161" s="204">
        <f>'[2]37 01.04.12'!A2188</f>
        <v>44250</v>
      </c>
      <c r="B3161" s="240">
        <v>20898.747359000001</v>
      </c>
      <c r="C3161" s="207">
        <f t="shared" si="93"/>
        <v>0.22</v>
      </c>
      <c r="D3161" s="55">
        <v>80.968199999999996</v>
      </c>
      <c r="E3161" s="207">
        <f t="shared" si="94"/>
        <v>0.19</v>
      </c>
      <c r="F3161" s="207">
        <f t="shared" si="95"/>
        <v>-0.03</v>
      </c>
      <c r="G3161" s="207">
        <f t="shared" si="98"/>
        <v>2.9991416053962491E-2</v>
      </c>
      <c r="H3161" s="207">
        <f t="shared" si="96"/>
        <v>0.47420592492130437</v>
      </c>
      <c r="I3161" s="225"/>
      <c r="J3161" s="225"/>
      <c r="K3161" s="225"/>
      <c r="L3161" s="225"/>
      <c r="M3161" s="225"/>
      <c r="N3161" s="225"/>
      <c r="O3161" s="240">
        <v>14707.8</v>
      </c>
      <c r="P3161" s="228">
        <f t="shared" si="97"/>
        <v>0.21872891923382559</v>
      </c>
    </row>
    <row r="3162" spans="1:16" x14ac:dyDescent="0.35">
      <c r="A3162" s="204">
        <f>'[2]37 01.04.12'!A2189</f>
        <v>44251</v>
      </c>
      <c r="B3162" s="240">
        <v>21288.351497</v>
      </c>
      <c r="C3162" s="207">
        <f t="shared" si="93"/>
        <v>1.86</v>
      </c>
      <c r="D3162" s="55">
        <v>82.468000000000004</v>
      </c>
      <c r="E3162" s="207">
        <f t="shared" si="94"/>
        <v>1.85</v>
      </c>
      <c r="F3162" s="207">
        <f t="shared" si="95"/>
        <v>-1.0000000000000009E-2</v>
      </c>
      <c r="G3162" s="207">
        <f t="shared" si="98"/>
        <v>2.9975753469889191E-2</v>
      </c>
      <c r="H3162" s="207">
        <f t="shared" si="96"/>
        <v>0.47395827772272681</v>
      </c>
      <c r="I3162" s="225"/>
      <c r="J3162" s="225"/>
      <c r="K3162" s="225"/>
      <c r="L3162" s="225"/>
      <c r="M3162" s="225"/>
      <c r="N3162" s="225"/>
      <c r="O3162" s="240">
        <v>14982</v>
      </c>
      <c r="P3162" s="228">
        <f t="shared" si="97"/>
        <v>1.8643168930771479</v>
      </c>
    </row>
    <row r="3163" spans="1:16" x14ac:dyDescent="0.35">
      <c r="A3163" s="204">
        <f>'[2]37 01.04.12'!A2190</f>
        <v>44252</v>
      </c>
      <c r="B3163" s="240">
        <v>21452.241286</v>
      </c>
      <c r="C3163" s="207">
        <f t="shared" si="93"/>
        <v>0.77</v>
      </c>
      <c r="D3163" s="55">
        <v>83.079099999999997</v>
      </c>
      <c r="E3163" s="207">
        <f t="shared" si="94"/>
        <v>0.74</v>
      </c>
      <c r="F3163" s="207">
        <f t="shared" si="95"/>
        <v>-3.0000000000000027E-2</v>
      </c>
      <c r="G3163" s="207">
        <f t="shared" si="98"/>
        <v>3.0012358727413431E-2</v>
      </c>
      <c r="H3163" s="207">
        <f t="shared" si="96"/>
        <v>0.4745370576632949</v>
      </c>
      <c r="I3163" s="225"/>
      <c r="J3163" s="225"/>
      <c r="K3163" s="225"/>
      <c r="L3163" s="225"/>
      <c r="M3163" s="225"/>
      <c r="N3163" s="225"/>
      <c r="O3163" s="240">
        <v>15097.35</v>
      </c>
      <c r="P3163" s="228">
        <f t="shared" si="97"/>
        <v>0.76992390869043092</v>
      </c>
    </row>
    <row r="3164" spans="1:16" x14ac:dyDescent="0.35">
      <c r="A3164" s="204">
        <f>'[2]37 01.04.12'!A2191</f>
        <v>44253</v>
      </c>
      <c r="B3164" s="240">
        <v>20644.884434</v>
      </c>
      <c r="C3164" s="207">
        <f t="shared" si="93"/>
        <v>-3.76</v>
      </c>
      <c r="D3164" s="55">
        <v>79.955500000000001</v>
      </c>
      <c r="E3164" s="207">
        <f t="shared" si="94"/>
        <v>-3.76</v>
      </c>
      <c r="F3164" s="207">
        <f t="shared" si="95"/>
        <v>0</v>
      </c>
      <c r="G3164" s="207">
        <f t="shared" si="98"/>
        <v>2.9997570830529025E-2</v>
      </c>
      <c r="H3164" s="207">
        <f t="shared" si="96"/>
        <v>0.47430324048350275</v>
      </c>
      <c r="I3164" s="225"/>
      <c r="J3164" s="225"/>
      <c r="K3164" s="225"/>
      <c r="L3164" s="225"/>
      <c r="M3164" s="225"/>
      <c r="N3164" s="225"/>
      <c r="O3164" s="240">
        <v>14529.15</v>
      </c>
      <c r="P3164" s="228">
        <f t="shared" si="97"/>
        <v>-3.76357440213018</v>
      </c>
    </row>
    <row r="3165" spans="1:16" x14ac:dyDescent="0.35">
      <c r="A3165" s="204">
        <f>'[2]37 01.04.12'!A2192</f>
        <v>44256</v>
      </c>
      <c r="B3165" s="240">
        <v>20975.079589000001</v>
      </c>
      <c r="C3165" s="207">
        <f t="shared" si="93"/>
        <v>1.6</v>
      </c>
      <c r="D3165" s="55">
        <v>81.218299999999999</v>
      </c>
      <c r="E3165" s="207">
        <f t="shared" si="94"/>
        <v>1.58</v>
      </c>
      <c r="F3165" s="207">
        <f t="shared" si="95"/>
        <v>-2.0000000000000018E-2</v>
      </c>
      <c r="G3165" s="207">
        <f t="shared" si="98"/>
        <v>2.9797759388382666E-2</v>
      </c>
      <c r="H3165" s="207">
        <f t="shared" si="96"/>
        <v>0.47114394418477545</v>
      </c>
      <c r="I3165" s="225"/>
      <c r="J3165" s="225"/>
      <c r="K3165" s="225"/>
      <c r="L3165" s="225"/>
      <c r="M3165" s="225"/>
      <c r="N3165" s="225"/>
      <c r="O3165" s="240">
        <v>14761.55</v>
      </c>
      <c r="P3165" s="228">
        <f t="shared" si="97"/>
        <v>1.5995429877177927</v>
      </c>
    </row>
    <row r="3166" spans="1:16" x14ac:dyDescent="0.35">
      <c r="A3166" s="204">
        <f>'[2]37 01.04.12'!A2193</f>
        <v>44257</v>
      </c>
      <c r="B3166" s="240">
        <v>21198.932522999999</v>
      </c>
      <c r="C3166" s="207">
        <f t="shared" si="93"/>
        <v>1.07</v>
      </c>
      <c r="D3166" s="55">
        <v>82.072199999999995</v>
      </c>
      <c r="E3166" s="207">
        <f t="shared" si="94"/>
        <v>1.05</v>
      </c>
      <c r="F3166" s="207">
        <f t="shared" si="95"/>
        <v>-2.0000000000000018E-2</v>
      </c>
      <c r="G3166" s="207">
        <f t="shared" si="98"/>
        <v>2.9792215609034379E-2</v>
      </c>
      <c r="H3166" s="207">
        <f t="shared" si="96"/>
        <v>0.47105628933684551</v>
      </c>
      <c r="I3166" s="225"/>
      <c r="J3166" s="225"/>
      <c r="K3166" s="225"/>
      <c r="L3166" s="225"/>
      <c r="M3166" s="225"/>
      <c r="N3166" s="225"/>
      <c r="O3166" s="240">
        <v>14919.1</v>
      </c>
      <c r="P3166" s="228">
        <f t="shared" si="97"/>
        <v>1.0672998431736578</v>
      </c>
    </row>
    <row r="3167" spans="1:16" x14ac:dyDescent="0.35">
      <c r="A3167" s="204">
        <f>'[2]37 01.04.12'!A2194</f>
        <v>44258</v>
      </c>
      <c r="B3167" s="240">
        <v>21662.922221000001</v>
      </c>
      <c r="C3167" s="207">
        <f t="shared" si="93"/>
        <v>2.19</v>
      </c>
      <c r="D3167" s="55">
        <v>83.859700000000004</v>
      </c>
      <c r="E3167" s="207">
        <f t="shared" si="94"/>
        <v>2.1800000000000002</v>
      </c>
      <c r="F3167" s="207">
        <f t="shared" si="95"/>
        <v>-9.9999999999997868E-3</v>
      </c>
      <c r="G3167" s="207">
        <f t="shared" si="98"/>
        <v>2.9755339530911366E-2</v>
      </c>
      <c r="H3167" s="207">
        <f t="shared" si="96"/>
        <v>0.47047322734663038</v>
      </c>
      <c r="I3167" s="225"/>
      <c r="J3167" s="225"/>
      <c r="K3167" s="225"/>
      <c r="L3167" s="225"/>
      <c r="M3167" s="225"/>
      <c r="N3167" s="225"/>
      <c r="O3167" s="240">
        <v>15245.6</v>
      </c>
      <c r="P3167" s="228">
        <f t="shared" si="97"/>
        <v>2.1884698138627665</v>
      </c>
    </row>
    <row r="3168" spans="1:16" x14ac:dyDescent="0.35">
      <c r="A3168" s="204">
        <f>'[2]37 01.04.12'!A2195</f>
        <v>44259</v>
      </c>
      <c r="B3168" s="240">
        <v>21428.625468999999</v>
      </c>
      <c r="C3168" s="207">
        <f t="shared" si="93"/>
        <v>-1.08</v>
      </c>
      <c r="D3168" s="55">
        <v>82.953100000000006</v>
      </c>
      <c r="E3168" s="207">
        <f t="shared" si="94"/>
        <v>-1.08</v>
      </c>
      <c r="F3168" s="207">
        <f t="shared" si="95"/>
        <v>0</v>
      </c>
      <c r="G3168" s="207">
        <f t="shared" si="98"/>
        <v>2.9755339530911366E-2</v>
      </c>
      <c r="H3168" s="207">
        <f t="shared" si="96"/>
        <v>0.47047322734663038</v>
      </c>
      <c r="I3168" s="225"/>
      <c r="J3168" s="225"/>
      <c r="K3168" s="225"/>
      <c r="L3168" s="225"/>
      <c r="M3168" s="225"/>
      <c r="N3168" s="225"/>
      <c r="O3168" s="240">
        <v>15080.75</v>
      </c>
      <c r="P3168" s="228">
        <f t="shared" si="97"/>
        <v>-1.0812955869234424</v>
      </c>
    </row>
    <row r="3169" spans="1:16" x14ac:dyDescent="0.35">
      <c r="A3169" s="204">
        <f>'[2]37 01.04.12'!A2196</f>
        <v>44260</v>
      </c>
      <c r="B3169" s="240">
        <v>21225.944356</v>
      </c>
      <c r="C3169" s="207">
        <f t="shared" si="93"/>
        <v>-0.95</v>
      </c>
      <c r="D3169" s="55">
        <v>82.171999999999997</v>
      </c>
      <c r="E3169" s="207">
        <f t="shared" si="94"/>
        <v>-0.94</v>
      </c>
      <c r="F3169" s="207">
        <f t="shared" si="95"/>
        <v>1.0000000000000009E-2</v>
      </c>
      <c r="G3169" s="207">
        <f t="shared" si="98"/>
        <v>2.9760563699358696E-2</v>
      </c>
      <c r="H3169" s="207">
        <f t="shared" si="96"/>
        <v>0.47055582870250012</v>
      </c>
      <c r="I3169" s="225"/>
      <c r="J3169" s="225"/>
      <c r="K3169" s="225"/>
      <c r="L3169" s="225"/>
      <c r="M3169" s="225"/>
      <c r="N3169" s="225"/>
      <c r="O3169" s="240">
        <v>14938.1</v>
      </c>
      <c r="P3169" s="228">
        <f t="shared" si="97"/>
        <v>-0.94590786267261007</v>
      </c>
    </row>
    <row r="3170" spans="1:16" x14ac:dyDescent="0.35">
      <c r="A3170" s="204">
        <f>'[2]37 01.04.12'!A2197</f>
        <v>44263</v>
      </c>
      <c r="B3170" s="240">
        <v>21255.057342</v>
      </c>
      <c r="C3170" s="207">
        <f t="shared" si="93"/>
        <v>0.14000000000000001</v>
      </c>
      <c r="D3170" s="55">
        <v>82.278700000000001</v>
      </c>
      <c r="E3170" s="207">
        <f t="shared" si="94"/>
        <v>0.13</v>
      </c>
      <c r="F3170" s="207">
        <f t="shared" si="95"/>
        <v>-1.0000000000000009E-2</v>
      </c>
      <c r="G3170" s="207">
        <f t="shared" si="98"/>
        <v>2.9672064354060012E-2</v>
      </c>
      <c r="H3170" s="207">
        <f t="shared" si="96"/>
        <v>0.46915653118961231</v>
      </c>
      <c r="I3170" s="225"/>
      <c r="J3170" s="225"/>
      <c r="K3170" s="225"/>
      <c r="L3170" s="225"/>
      <c r="M3170" s="225"/>
      <c r="N3170" s="225"/>
      <c r="O3170" s="240">
        <v>14956.2</v>
      </c>
      <c r="P3170" s="228">
        <f t="shared" si="97"/>
        <v>0.12116668117096795</v>
      </c>
    </row>
    <row r="3171" spans="1:16" x14ac:dyDescent="0.35">
      <c r="A3171" s="204">
        <f>'[2]37 01.04.12'!A2198</f>
        <v>44264</v>
      </c>
      <c r="B3171" s="240">
        <v>21457.173805999999</v>
      </c>
      <c r="C3171" s="207">
        <f t="shared" si="93"/>
        <v>0.95</v>
      </c>
      <c r="D3171" s="55">
        <v>83.0625</v>
      </c>
      <c r="E3171" s="207">
        <f t="shared" si="94"/>
        <v>0.95</v>
      </c>
      <c r="F3171" s="207">
        <f t="shared" si="95"/>
        <v>0</v>
      </c>
      <c r="G3171" s="207">
        <f t="shared" si="98"/>
        <v>2.9627387602123131E-2</v>
      </c>
      <c r="H3171" s="207">
        <f t="shared" si="96"/>
        <v>0.4684501297167179</v>
      </c>
      <c r="I3171" s="225"/>
      <c r="J3171" s="225"/>
      <c r="K3171" s="225"/>
      <c r="L3171" s="225"/>
      <c r="M3171" s="225"/>
      <c r="N3171" s="225"/>
      <c r="O3171" s="240">
        <v>15098.4</v>
      </c>
      <c r="P3171" s="228">
        <f t="shared" si="97"/>
        <v>0.95077626669875304</v>
      </c>
    </row>
    <row r="3172" spans="1:16" x14ac:dyDescent="0.35">
      <c r="A3172" s="204">
        <f>'[2]37 01.04.12'!A2199</f>
        <v>44265</v>
      </c>
      <c r="B3172" s="240">
        <v>21565.721517000002</v>
      </c>
      <c r="C3172" s="207">
        <f t="shared" si="93"/>
        <v>0.51</v>
      </c>
      <c r="D3172" s="55">
        <v>83.475700000000003</v>
      </c>
      <c r="E3172" s="207">
        <f t="shared" si="94"/>
        <v>0.5</v>
      </c>
      <c r="F3172" s="207">
        <f t="shared" si="95"/>
        <v>-1.0000000000000009E-2</v>
      </c>
      <c r="G3172" s="207">
        <f t="shared" si="98"/>
        <v>2.9627387602123124E-2</v>
      </c>
      <c r="H3172" s="207">
        <f t="shared" si="96"/>
        <v>0.46845012971671779</v>
      </c>
      <c r="I3172" s="225"/>
      <c r="J3172" s="225"/>
      <c r="K3172" s="225"/>
      <c r="L3172" s="225"/>
      <c r="M3172" s="225"/>
      <c r="N3172" s="225"/>
      <c r="O3172" s="240">
        <v>15174.8</v>
      </c>
      <c r="P3172" s="228">
        <f t="shared" si="97"/>
        <v>0.50601388226566812</v>
      </c>
    </row>
    <row r="3173" spans="1:16" x14ac:dyDescent="0.35">
      <c r="A3173" s="204">
        <f>'[2]37 01.04.12'!A2200</f>
        <v>44267</v>
      </c>
      <c r="B3173" s="240">
        <v>21361.288573000002</v>
      </c>
      <c r="C3173" s="207">
        <f t="shared" ref="C3173:C3236" si="99">ROUND(((B3173-B3172)/B3172)*100,2)</f>
        <v>-0.95</v>
      </c>
      <c r="D3173" s="55">
        <v>82.678200000000004</v>
      </c>
      <c r="E3173" s="207">
        <f t="shared" ref="E3173:E3236" si="100">ROUND(((D3173-D3172)/D3172)*100,2)</f>
        <v>-0.96</v>
      </c>
      <c r="F3173" s="207">
        <f t="shared" ref="F3173:F3236" si="101">+E3173-C3173</f>
        <v>-1.0000000000000009E-2</v>
      </c>
      <c r="G3173" s="207">
        <f t="shared" si="98"/>
        <v>2.8124137216689538E-2</v>
      </c>
      <c r="H3173" s="207">
        <f t="shared" ref="H3173:H3236" si="102">+G3173*(SQRT(250))</f>
        <v>0.44468165415923716</v>
      </c>
      <c r="I3173" s="225"/>
      <c r="J3173" s="225"/>
      <c r="K3173" s="225"/>
      <c r="L3173" s="225"/>
      <c r="M3173" s="225"/>
      <c r="N3173" s="225"/>
      <c r="O3173" s="240">
        <v>15030.95</v>
      </c>
      <c r="P3173" s="228">
        <f t="shared" ref="P3173:P3236" si="103">+((O3173-O3172)/O3172)*100</f>
        <v>-0.94795318554444574</v>
      </c>
    </row>
    <row r="3174" spans="1:16" x14ac:dyDescent="0.35">
      <c r="A3174" s="204">
        <f>'[2]37 01.04.12'!A2201</f>
        <v>44270</v>
      </c>
      <c r="B3174" s="240">
        <v>21220.594915999998</v>
      </c>
      <c r="C3174" s="207">
        <f t="shared" si="99"/>
        <v>-0.66</v>
      </c>
      <c r="D3174" s="55">
        <v>82.126999999999995</v>
      </c>
      <c r="E3174" s="207">
        <f t="shared" si="100"/>
        <v>-0.67</v>
      </c>
      <c r="F3174" s="207">
        <f t="shared" si="101"/>
        <v>-1.0000000000000009E-2</v>
      </c>
      <c r="G3174" s="207">
        <f t="shared" si="98"/>
        <v>2.7838356451270901E-2</v>
      </c>
      <c r="H3174" s="207">
        <f t="shared" si="102"/>
        <v>0.44016306350829126</v>
      </c>
      <c r="I3174" s="225"/>
      <c r="J3174" s="225"/>
      <c r="K3174" s="225"/>
      <c r="L3174" s="225"/>
      <c r="M3174" s="225"/>
      <c r="N3174" s="225"/>
      <c r="O3174" s="240">
        <v>14929.5</v>
      </c>
      <c r="P3174" s="228">
        <f t="shared" si="103"/>
        <v>-0.6749407056772907</v>
      </c>
    </row>
    <row r="3175" spans="1:16" x14ac:dyDescent="0.35">
      <c r="A3175" s="204">
        <f>'[2]37 01.04.12'!A2202</f>
        <v>44271</v>
      </c>
      <c r="B3175" s="240">
        <v>21193.460676999999</v>
      </c>
      <c r="C3175" s="207">
        <f t="shared" si="99"/>
        <v>-0.13</v>
      </c>
      <c r="D3175" s="55">
        <v>82.020899999999997</v>
      </c>
      <c r="E3175" s="207">
        <f t="shared" si="100"/>
        <v>-0.13</v>
      </c>
      <c r="F3175" s="207">
        <f t="shared" si="101"/>
        <v>0</v>
      </c>
      <c r="G3175" s="207">
        <f t="shared" si="98"/>
        <v>2.7682019599271281E-2</v>
      </c>
      <c r="H3175" s="207">
        <f t="shared" si="102"/>
        <v>0.43769116083559401</v>
      </c>
      <c r="I3175" s="225"/>
      <c r="J3175" s="225"/>
      <c r="K3175" s="225"/>
      <c r="L3175" s="225"/>
      <c r="M3175" s="225"/>
      <c r="N3175" s="225"/>
      <c r="O3175" s="240">
        <v>14910.45</v>
      </c>
      <c r="P3175" s="228">
        <f t="shared" si="103"/>
        <v>-0.12759971867778072</v>
      </c>
    </row>
    <row r="3176" spans="1:16" x14ac:dyDescent="0.35">
      <c r="A3176" s="204">
        <f>'[2]37 01.04.12'!A2203</f>
        <v>44272</v>
      </c>
      <c r="B3176" s="240">
        <v>20924.60572</v>
      </c>
      <c r="C3176" s="207">
        <f t="shared" si="99"/>
        <v>-1.27</v>
      </c>
      <c r="D3176" s="55">
        <v>80.990700000000004</v>
      </c>
      <c r="E3176" s="207">
        <f t="shared" si="100"/>
        <v>-1.26</v>
      </c>
      <c r="F3176" s="207">
        <f t="shared" si="101"/>
        <v>1.0000000000000009E-2</v>
      </c>
      <c r="G3176" s="207">
        <f t="shared" si="98"/>
        <v>2.7690442227420172E-2</v>
      </c>
      <c r="H3176" s="207">
        <f t="shared" si="102"/>
        <v>0.43782433427976974</v>
      </c>
      <c r="I3176" s="225"/>
      <c r="J3176" s="225"/>
      <c r="K3176" s="225"/>
      <c r="L3176" s="225"/>
      <c r="M3176" s="225"/>
      <c r="N3176" s="225"/>
      <c r="O3176" s="240">
        <v>14721.3</v>
      </c>
      <c r="P3176" s="228">
        <f t="shared" si="103"/>
        <v>-1.2685733830970993</v>
      </c>
    </row>
    <row r="3177" spans="1:16" x14ac:dyDescent="0.35">
      <c r="A3177" s="204">
        <f>'[2]37 01.04.12'!A2204</f>
        <v>44273</v>
      </c>
      <c r="B3177" s="240">
        <v>20692.337201999999</v>
      </c>
      <c r="C3177" s="207">
        <f t="shared" si="99"/>
        <v>-1.1100000000000001</v>
      </c>
      <c r="D3177" s="55">
        <v>80.091499999999996</v>
      </c>
      <c r="E3177" s="207">
        <f t="shared" si="100"/>
        <v>-1.1100000000000001</v>
      </c>
      <c r="F3177" s="207">
        <f t="shared" si="101"/>
        <v>0</v>
      </c>
      <c r="G3177" s="207">
        <f t="shared" si="98"/>
        <v>2.4817314121228593E-2</v>
      </c>
      <c r="H3177" s="207">
        <f t="shared" si="102"/>
        <v>0.39239619015471217</v>
      </c>
      <c r="I3177" s="225"/>
      <c r="J3177" s="225"/>
      <c r="K3177" s="225"/>
      <c r="L3177" s="225"/>
      <c r="M3177" s="225"/>
      <c r="N3177" s="225"/>
      <c r="O3177" s="240">
        <v>14557.85</v>
      </c>
      <c r="P3177" s="228">
        <f t="shared" si="103"/>
        <v>-1.1102959657095428</v>
      </c>
    </row>
    <row r="3178" spans="1:16" x14ac:dyDescent="0.35">
      <c r="A3178" s="204">
        <f>'[2]37 01.04.12'!A2205</f>
        <v>44274</v>
      </c>
      <c r="B3178" s="240">
        <v>20956.871154</v>
      </c>
      <c r="C3178" s="207">
        <f t="shared" si="99"/>
        <v>1.28</v>
      </c>
      <c r="D3178" s="55">
        <v>81.110299999999995</v>
      </c>
      <c r="E3178" s="207">
        <f t="shared" si="100"/>
        <v>1.27</v>
      </c>
      <c r="F3178" s="207">
        <f t="shared" si="101"/>
        <v>-1.0000000000000009E-2</v>
      </c>
      <c r="G3178" s="207">
        <f t="shared" si="98"/>
        <v>2.3883136256256172E-2</v>
      </c>
      <c r="H3178" s="207">
        <f t="shared" si="102"/>
        <v>0.37762554118958175</v>
      </c>
      <c r="I3178" s="225"/>
      <c r="J3178" s="225"/>
      <c r="K3178" s="225"/>
      <c r="L3178" s="225"/>
      <c r="M3178" s="225"/>
      <c r="N3178" s="225"/>
      <c r="O3178" s="240">
        <v>14744</v>
      </c>
      <c r="P3178" s="228">
        <f t="shared" si="103"/>
        <v>1.2786915650319217</v>
      </c>
    </row>
    <row r="3179" spans="1:16" x14ac:dyDescent="0.35">
      <c r="A3179" s="204">
        <f>'[2]37 01.04.12'!A2206</f>
        <v>44277</v>
      </c>
      <c r="B3179" s="240">
        <v>20947.649814</v>
      </c>
      <c r="C3179" s="207">
        <f t="shared" si="99"/>
        <v>-0.04</v>
      </c>
      <c r="D3179" s="55">
        <v>81.066800000000001</v>
      </c>
      <c r="E3179" s="207">
        <f t="shared" si="100"/>
        <v>-0.05</v>
      </c>
      <c r="F3179" s="207">
        <f t="shared" si="101"/>
        <v>-1.0000000000000002E-2</v>
      </c>
      <c r="G3179" s="207">
        <f t="shared" si="98"/>
        <v>2.3131705233705592E-2</v>
      </c>
      <c r="H3179" s="207">
        <f t="shared" si="102"/>
        <v>0.36574437351073585</v>
      </c>
      <c r="I3179" s="225"/>
      <c r="J3179" s="225"/>
      <c r="K3179" s="225"/>
      <c r="L3179" s="225"/>
      <c r="M3179" s="225"/>
      <c r="N3179" s="225"/>
      <c r="O3179" s="240">
        <v>14736.4</v>
      </c>
      <c r="P3179" s="228">
        <f t="shared" si="103"/>
        <v>-5.154639175257978E-2</v>
      </c>
    </row>
    <row r="3180" spans="1:16" x14ac:dyDescent="0.35">
      <c r="A3180" s="204">
        <f>'[2]37 01.04.12'!A2207</f>
        <v>44278</v>
      </c>
      <c r="B3180" s="240">
        <v>21061.523781</v>
      </c>
      <c r="C3180" s="207">
        <f t="shared" si="99"/>
        <v>0.54</v>
      </c>
      <c r="D3180" s="55">
        <v>81.504499999999993</v>
      </c>
      <c r="E3180" s="207">
        <f t="shared" si="100"/>
        <v>0.54</v>
      </c>
      <c r="F3180" s="207">
        <f t="shared" si="101"/>
        <v>0</v>
      </c>
      <c r="G3180" s="207">
        <f t="shared" si="98"/>
        <v>2.0579284024222159E-2</v>
      </c>
      <c r="H3180" s="207">
        <f t="shared" si="102"/>
        <v>0.32538705066028878</v>
      </c>
      <c r="I3180" s="225"/>
      <c r="J3180" s="225"/>
      <c r="K3180" s="225"/>
      <c r="L3180" s="225"/>
      <c r="M3180" s="225"/>
      <c r="N3180" s="225"/>
      <c r="O3180" s="240">
        <v>14814.75</v>
      </c>
      <c r="P3180" s="228">
        <f t="shared" si="103"/>
        <v>0.53167666458565432</v>
      </c>
    </row>
    <row r="3181" spans="1:16" x14ac:dyDescent="0.35">
      <c r="A3181" s="204">
        <f>'[2]37 01.04.12'!A2208</f>
        <v>44279</v>
      </c>
      <c r="B3181" s="240">
        <v>20684.272583999998</v>
      </c>
      <c r="C3181" s="207">
        <f t="shared" si="99"/>
        <v>-1.79</v>
      </c>
      <c r="D3181" s="55">
        <v>79.985699999999994</v>
      </c>
      <c r="E3181" s="207">
        <f t="shared" si="100"/>
        <v>-1.86</v>
      </c>
      <c r="F3181" s="207">
        <f t="shared" si="101"/>
        <v>-7.0000000000000062E-2</v>
      </c>
      <c r="G3181" s="207">
        <f t="shared" si="98"/>
        <v>2.0860411214942153E-2</v>
      </c>
      <c r="H3181" s="207">
        <f t="shared" si="102"/>
        <v>0.32983206183468744</v>
      </c>
      <c r="I3181" s="225"/>
      <c r="J3181" s="225"/>
      <c r="K3181" s="225"/>
      <c r="L3181" s="225"/>
      <c r="M3181" s="225"/>
      <c r="N3181" s="225"/>
      <c r="O3181" s="240">
        <v>14549.4</v>
      </c>
      <c r="P3181" s="228">
        <f t="shared" si="103"/>
        <v>-1.7911203361514731</v>
      </c>
    </row>
    <row r="3182" spans="1:16" x14ac:dyDescent="0.35">
      <c r="A3182" s="204">
        <f>'[2]37 01.04.12'!A2209</f>
        <v>44280</v>
      </c>
      <c r="B3182" s="240">
        <v>20366.41964</v>
      </c>
      <c r="C3182" s="207">
        <f t="shared" si="99"/>
        <v>-1.54</v>
      </c>
      <c r="D3182" s="55">
        <v>78.759699999999995</v>
      </c>
      <c r="E3182" s="207">
        <f t="shared" si="100"/>
        <v>-1.53</v>
      </c>
      <c r="F3182" s="207">
        <f t="shared" si="101"/>
        <v>1.0000000000000009E-2</v>
      </c>
      <c r="G3182" s="207">
        <f t="shared" si="98"/>
        <v>1.8797145676432734E-2</v>
      </c>
      <c r="H3182" s="207">
        <f t="shared" si="102"/>
        <v>0.29720896923756934</v>
      </c>
      <c r="I3182" s="225"/>
      <c r="J3182" s="225"/>
      <c r="K3182" s="225"/>
      <c r="L3182" s="225"/>
      <c r="M3182" s="225"/>
      <c r="N3182" s="225"/>
      <c r="O3182" s="240">
        <v>14324.9</v>
      </c>
      <c r="P3182" s="228">
        <f t="shared" si="103"/>
        <v>-1.5430189561081558</v>
      </c>
    </row>
    <row r="3183" spans="1:16" x14ac:dyDescent="0.35">
      <c r="A3183" s="204">
        <f>'[2]37 01.04.12'!A2210</f>
        <v>44281</v>
      </c>
      <c r="B3183" s="240">
        <v>20625.789584999999</v>
      </c>
      <c r="C3183" s="207">
        <f t="shared" si="99"/>
        <v>1.27</v>
      </c>
      <c r="D3183" s="55">
        <v>79.740899999999996</v>
      </c>
      <c r="E3183" s="207">
        <f t="shared" si="100"/>
        <v>1.25</v>
      </c>
      <c r="F3183" s="207">
        <f t="shared" si="101"/>
        <v>-2.0000000000000018E-2</v>
      </c>
      <c r="G3183" s="207">
        <f t="shared" si="98"/>
        <v>1.8048315056618202E-2</v>
      </c>
      <c r="H3183" s="207">
        <f t="shared" si="102"/>
        <v>0.2853689175361217</v>
      </c>
      <c r="I3183" s="225"/>
      <c r="J3183" s="225"/>
      <c r="K3183" s="225"/>
      <c r="L3183" s="225"/>
      <c r="M3183" s="225"/>
      <c r="N3183" s="225"/>
      <c r="O3183" s="240">
        <v>14507.3</v>
      </c>
      <c r="P3183" s="228">
        <f t="shared" si="103"/>
        <v>1.2733073180266503</v>
      </c>
    </row>
    <row r="3184" spans="1:16" x14ac:dyDescent="0.35">
      <c r="A3184" s="204">
        <f>'[2]37 01.04.12'!A2211</f>
        <v>44285</v>
      </c>
      <c r="B3184" s="240">
        <v>21106.056906999998</v>
      </c>
      <c r="C3184" s="207">
        <f t="shared" si="99"/>
        <v>2.33</v>
      </c>
      <c r="D3184" s="55">
        <v>81.600200000000001</v>
      </c>
      <c r="E3184" s="207">
        <f t="shared" si="100"/>
        <v>2.33</v>
      </c>
      <c r="F3184" s="207">
        <f t="shared" si="101"/>
        <v>0</v>
      </c>
      <c r="G3184" s="207">
        <f t="shared" si="98"/>
        <v>1.8030181545409783E-2</v>
      </c>
      <c r="H3184" s="207">
        <f t="shared" si="102"/>
        <v>0.28508220154914771</v>
      </c>
      <c r="I3184" s="225"/>
      <c r="J3184" s="225"/>
      <c r="K3184" s="225"/>
      <c r="L3184" s="225"/>
      <c r="M3184" s="225"/>
      <c r="N3184" s="225"/>
      <c r="O3184" s="240">
        <v>14845.1</v>
      </c>
      <c r="P3184" s="228">
        <f t="shared" si="103"/>
        <v>2.3284829017115598</v>
      </c>
    </row>
    <row r="3185" spans="1:16" x14ac:dyDescent="0.35">
      <c r="A3185" s="204">
        <f>'[2]37 01.04.12'!A2212</f>
        <v>44286</v>
      </c>
      <c r="B3185" s="240">
        <v>20886.524410999999</v>
      </c>
      <c r="C3185" s="207">
        <f t="shared" si="99"/>
        <v>-1.04</v>
      </c>
      <c r="D3185" s="55">
        <v>80.747100000000003</v>
      </c>
      <c r="E3185" s="207">
        <f t="shared" si="100"/>
        <v>-1.05</v>
      </c>
      <c r="F3185" s="207">
        <f t="shared" si="101"/>
        <v>-1.0000000000000009E-2</v>
      </c>
      <c r="G3185" s="207">
        <f t="shared" si="98"/>
        <v>1.7372972801499836E-2</v>
      </c>
      <c r="H3185" s="207">
        <f t="shared" si="102"/>
        <v>0.27469081890447894</v>
      </c>
      <c r="I3185" s="225"/>
      <c r="J3185" s="225"/>
      <c r="K3185" s="225"/>
      <c r="L3185" s="225"/>
      <c r="M3185" s="225"/>
      <c r="N3185" s="225"/>
      <c r="O3185" s="240">
        <v>14690.7</v>
      </c>
      <c r="P3185" s="228">
        <f t="shared" si="103"/>
        <v>-1.0400738290749112</v>
      </c>
    </row>
    <row r="3186" spans="1:16" x14ac:dyDescent="0.35">
      <c r="A3186" s="204">
        <f>'[2]37 01.04.12'!A2213</f>
        <v>44287</v>
      </c>
      <c r="B3186" s="240">
        <v>21137.690856000001</v>
      </c>
      <c r="C3186" s="207">
        <f t="shared" si="99"/>
        <v>1.2</v>
      </c>
      <c r="D3186" s="55">
        <v>81.689899999999994</v>
      </c>
      <c r="E3186" s="207">
        <f t="shared" si="100"/>
        <v>1.17</v>
      </c>
      <c r="F3186" s="207">
        <f t="shared" si="101"/>
        <v>-3.0000000000000027E-2</v>
      </c>
      <c r="G3186" s="207">
        <f t="shared" si="98"/>
        <v>1.5867312391806918E-2</v>
      </c>
      <c r="H3186" s="207">
        <f t="shared" si="102"/>
        <v>0.25088423751761957</v>
      </c>
      <c r="I3186" s="225"/>
      <c r="J3186" s="225"/>
      <c r="K3186" s="225"/>
      <c r="L3186" s="225"/>
      <c r="M3186" s="225"/>
      <c r="N3186" s="225"/>
      <c r="O3186" s="240">
        <v>14867.35</v>
      </c>
      <c r="P3186" s="228">
        <f t="shared" si="103"/>
        <v>1.2024614211712146</v>
      </c>
    </row>
    <row r="3187" spans="1:16" x14ac:dyDescent="0.35">
      <c r="A3187" s="204">
        <f>'[2]37 01.04.12'!A2214</f>
        <v>44291</v>
      </c>
      <c r="B3187" s="240">
        <v>20811.605955999999</v>
      </c>
      <c r="C3187" s="207">
        <f t="shared" si="99"/>
        <v>-1.54</v>
      </c>
      <c r="D3187" s="55">
        <v>80.427199999999999</v>
      </c>
      <c r="E3187" s="207">
        <f t="shared" si="100"/>
        <v>-1.55</v>
      </c>
      <c r="F3187" s="207">
        <f t="shared" si="101"/>
        <v>-1.0000000000000009E-2</v>
      </c>
      <c r="G3187" s="207">
        <f t="shared" si="98"/>
        <v>1.5117217006856389E-2</v>
      </c>
      <c r="H3187" s="207">
        <f t="shared" si="102"/>
        <v>0.23902418812349727</v>
      </c>
      <c r="I3187" s="225"/>
      <c r="J3187" s="225"/>
      <c r="K3187" s="225"/>
      <c r="L3187" s="225"/>
      <c r="M3187" s="225"/>
      <c r="N3187" s="225"/>
      <c r="O3187" s="240">
        <v>14637.8</v>
      </c>
      <c r="P3187" s="228">
        <f t="shared" si="103"/>
        <v>-1.5439873279367278</v>
      </c>
    </row>
    <row r="3188" spans="1:16" x14ac:dyDescent="0.35">
      <c r="A3188" s="204">
        <f>'[2]37 01.04.12'!A2215</f>
        <v>44292</v>
      </c>
      <c r="B3188" s="240">
        <v>20876.566737000001</v>
      </c>
      <c r="C3188" s="207">
        <f t="shared" si="99"/>
        <v>0.31</v>
      </c>
      <c r="D3188" s="55">
        <v>80.672799999999995</v>
      </c>
      <c r="E3188" s="207">
        <f t="shared" si="100"/>
        <v>0.31</v>
      </c>
      <c r="F3188" s="207">
        <f t="shared" si="101"/>
        <v>0</v>
      </c>
      <c r="G3188" s="207">
        <f t="shared" si="98"/>
        <v>1.5117217006856389E-2</v>
      </c>
      <c r="H3188" s="207">
        <f t="shared" si="102"/>
        <v>0.23902418812349727</v>
      </c>
      <c r="I3188" s="225"/>
      <c r="J3188" s="225"/>
      <c r="K3188" s="225"/>
      <c r="L3188" s="225"/>
      <c r="M3188" s="225"/>
      <c r="N3188" s="225"/>
      <c r="O3188" s="240">
        <v>14683.5</v>
      </c>
      <c r="P3188" s="228">
        <f t="shared" si="103"/>
        <v>0.31220538605528653</v>
      </c>
    </row>
    <row r="3189" spans="1:16" x14ac:dyDescent="0.35">
      <c r="A3189" s="204">
        <f>'[2]37 01.04.12'!A2216</f>
        <v>44293</v>
      </c>
      <c r="B3189" s="54">
        <v>21069.316423</v>
      </c>
      <c r="C3189" s="207">
        <f t="shared" si="99"/>
        <v>0.92</v>
      </c>
      <c r="D3189" s="55">
        <v>81.412099999999995</v>
      </c>
      <c r="E3189" s="207">
        <f t="shared" si="100"/>
        <v>0.92</v>
      </c>
      <c r="F3189" s="207">
        <f t="shared" si="101"/>
        <v>0</v>
      </c>
      <c r="G3189" s="207">
        <f t="shared" si="98"/>
        <v>1.4373945603647202E-2</v>
      </c>
      <c r="H3189" s="207">
        <f t="shared" si="102"/>
        <v>0.22727203535444518</v>
      </c>
      <c r="I3189" s="225"/>
      <c r="J3189" s="225"/>
      <c r="K3189" s="225"/>
      <c r="L3189" s="225"/>
      <c r="M3189" s="225"/>
      <c r="N3189" s="225"/>
      <c r="O3189" s="54">
        <v>14819.05</v>
      </c>
      <c r="P3189" s="228">
        <f t="shared" si="103"/>
        <v>0.92314502673067922</v>
      </c>
    </row>
    <row r="3190" spans="1:16" x14ac:dyDescent="0.35">
      <c r="A3190" s="204">
        <f>'[2]37 01.04.12'!A2217</f>
        <v>44294</v>
      </c>
      <c r="B3190" s="240">
        <v>21149.592803</v>
      </c>
      <c r="C3190" s="207">
        <f t="shared" si="99"/>
        <v>0.38</v>
      </c>
      <c r="D3190" s="55">
        <v>81.712000000000003</v>
      </c>
      <c r="E3190" s="207">
        <f t="shared" si="100"/>
        <v>0.37</v>
      </c>
      <c r="F3190" s="207">
        <f t="shared" si="101"/>
        <v>-1.0000000000000009E-2</v>
      </c>
      <c r="G3190" s="207">
        <f t="shared" si="98"/>
        <v>1.4373945603647204E-2</v>
      </c>
      <c r="H3190" s="207">
        <f t="shared" si="102"/>
        <v>0.22727203535444521</v>
      </c>
      <c r="I3190" s="225"/>
      <c r="J3190" s="225"/>
      <c r="K3190" s="225"/>
      <c r="L3190" s="225"/>
      <c r="M3190" s="225"/>
      <c r="N3190" s="225"/>
      <c r="O3190" s="240">
        <v>14873.8</v>
      </c>
      <c r="P3190" s="228">
        <f t="shared" si="103"/>
        <v>0.36945688151399719</v>
      </c>
    </row>
    <row r="3191" spans="1:16" x14ac:dyDescent="0.35">
      <c r="A3191" s="204">
        <f>'[2]37 01.04.12'!A2218</f>
        <v>44295</v>
      </c>
      <c r="B3191" s="240">
        <v>21094.165808999998</v>
      </c>
      <c r="C3191" s="207">
        <f t="shared" si="99"/>
        <v>-0.26</v>
      </c>
      <c r="D3191" s="55">
        <v>81.491600000000005</v>
      </c>
      <c r="E3191" s="207">
        <f t="shared" si="100"/>
        <v>-0.27</v>
      </c>
      <c r="F3191" s="207">
        <f t="shared" si="101"/>
        <v>-1.0000000000000009E-2</v>
      </c>
      <c r="G3191" s="207">
        <f t="shared" si="98"/>
        <v>1.4348235940182861E-2</v>
      </c>
      <c r="H3191" s="207">
        <f t="shared" si="102"/>
        <v>0.22686552988232653</v>
      </c>
      <c r="I3191" s="225"/>
      <c r="J3191" s="225"/>
      <c r="K3191" s="225"/>
      <c r="L3191" s="225"/>
      <c r="M3191" s="225"/>
      <c r="N3191" s="225"/>
      <c r="O3191" s="240">
        <v>14834.85</v>
      </c>
      <c r="P3191" s="228">
        <f t="shared" si="103"/>
        <v>-0.26186986513196969</v>
      </c>
    </row>
    <row r="3192" spans="1:16" x14ac:dyDescent="0.35">
      <c r="A3192" s="204">
        <f>'[2]37 01.04.12'!A2219</f>
        <v>44298</v>
      </c>
      <c r="B3192" s="240">
        <v>20348.986991000002</v>
      </c>
      <c r="C3192" s="207">
        <f t="shared" si="99"/>
        <v>-3.53</v>
      </c>
      <c r="D3192" s="55">
        <v>78.633099999999999</v>
      </c>
      <c r="E3192" s="207">
        <f t="shared" si="100"/>
        <v>-3.51</v>
      </c>
      <c r="F3192" s="207">
        <f t="shared" si="101"/>
        <v>2.0000000000000018E-2</v>
      </c>
      <c r="G3192" s="207">
        <f t="shared" si="98"/>
        <v>1.4438692421380414E-2</v>
      </c>
      <c r="H3192" s="207">
        <f t="shared" si="102"/>
        <v>0.22829577243086885</v>
      </c>
      <c r="I3192" s="225"/>
      <c r="J3192" s="225"/>
      <c r="K3192" s="225"/>
      <c r="L3192" s="225"/>
      <c r="M3192" s="225"/>
      <c r="N3192" s="225"/>
      <c r="O3192" s="240">
        <v>14310.8</v>
      </c>
      <c r="P3192" s="228">
        <f t="shared" si="103"/>
        <v>-3.5325601539617932</v>
      </c>
    </row>
    <row r="3193" spans="1:16" x14ac:dyDescent="0.35">
      <c r="A3193" s="204">
        <f>'[2]37 01.04.12'!A2220</f>
        <v>44299</v>
      </c>
      <c r="B3193" s="240">
        <v>20624.856437999999</v>
      </c>
      <c r="C3193" s="207">
        <f t="shared" si="99"/>
        <v>1.36</v>
      </c>
      <c r="D3193" s="55">
        <v>79.689899999999994</v>
      </c>
      <c r="E3193" s="207">
        <f t="shared" si="100"/>
        <v>1.34</v>
      </c>
      <c r="F3193" s="207">
        <f t="shared" si="101"/>
        <v>-2.0000000000000018E-2</v>
      </c>
      <c r="G3193" s="207">
        <f t="shared" si="98"/>
        <v>1.4464577171323557E-2</v>
      </c>
      <c r="H3193" s="207">
        <f t="shared" si="102"/>
        <v>0.22870504626329005</v>
      </c>
      <c r="I3193" s="225"/>
      <c r="J3193" s="225"/>
      <c r="K3193" s="225"/>
      <c r="L3193" s="225"/>
      <c r="M3193" s="225"/>
      <c r="N3193" s="225"/>
      <c r="O3193" s="240">
        <v>14504.8</v>
      </c>
      <c r="P3193" s="228">
        <f t="shared" si="103"/>
        <v>1.3556195321016298</v>
      </c>
    </row>
    <row r="3194" spans="1:16" x14ac:dyDescent="0.35">
      <c r="A3194" s="204">
        <f>'[2]37 01.04.12'!A2221</f>
        <v>44301</v>
      </c>
      <c r="B3194" s="240">
        <v>20733.876130000001</v>
      </c>
      <c r="C3194" s="207">
        <f t="shared" si="99"/>
        <v>0.53</v>
      </c>
      <c r="D3194" s="55">
        <v>80.105900000000005</v>
      </c>
      <c r="E3194" s="207">
        <f t="shared" si="100"/>
        <v>0.52</v>
      </c>
      <c r="F3194" s="207">
        <f t="shared" si="101"/>
        <v>-1.0000000000000009E-2</v>
      </c>
      <c r="G3194" s="207">
        <f t="shared" si="98"/>
        <v>1.4438692421380414E-2</v>
      </c>
      <c r="H3194" s="207">
        <f t="shared" si="102"/>
        <v>0.22829577243086885</v>
      </c>
      <c r="I3194" s="225"/>
      <c r="J3194" s="225"/>
      <c r="K3194" s="225"/>
      <c r="L3194" s="225"/>
      <c r="M3194" s="225"/>
      <c r="N3194" s="225"/>
      <c r="O3194" s="240">
        <v>14581.45</v>
      </c>
      <c r="P3194" s="228">
        <f t="shared" si="103"/>
        <v>0.52844575588771614</v>
      </c>
    </row>
    <row r="3195" spans="1:16" x14ac:dyDescent="0.35">
      <c r="A3195" s="204">
        <f>'[2]37 01.04.12'!A2222</f>
        <v>44302</v>
      </c>
      <c r="B3195" s="240">
        <v>20785.606094999999</v>
      </c>
      <c r="C3195" s="207">
        <f t="shared" si="99"/>
        <v>0.25</v>
      </c>
      <c r="D3195" s="55">
        <v>80.291600000000003</v>
      </c>
      <c r="E3195" s="207">
        <f t="shared" si="100"/>
        <v>0.23</v>
      </c>
      <c r="F3195" s="207">
        <f t="shared" si="101"/>
        <v>-1.999999999999999E-2</v>
      </c>
      <c r="G3195" s="207">
        <f t="shared" si="98"/>
        <v>1.4438692421380411E-2</v>
      </c>
      <c r="H3195" s="207">
        <f t="shared" si="102"/>
        <v>0.22829577243086879</v>
      </c>
      <c r="I3195" s="225"/>
      <c r="J3195" s="225"/>
      <c r="K3195" s="225"/>
      <c r="L3195" s="225"/>
      <c r="M3195" s="225"/>
      <c r="N3195" s="225"/>
      <c r="O3195" s="240">
        <v>14617.85</v>
      </c>
      <c r="P3195" s="228">
        <f t="shared" si="103"/>
        <v>0.24963223822047625</v>
      </c>
    </row>
    <row r="3196" spans="1:16" x14ac:dyDescent="0.35">
      <c r="A3196" s="204">
        <f>'[2]37 01.04.12'!A2223</f>
        <v>44305</v>
      </c>
      <c r="B3196" s="240">
        <v>20418.164088000001</v>
      </c>
      <c r="C3196" s="207">
        <f t="shared" si="99"/>
        <v>-1.77</v>
      </c>
      <c r="D3196" s="55">
        <v>78.873000000000005</v>
      </c>
      <c r="E3196" s="207">
        <f t="shared" si="100"/>
        <v>-1.77</v>
      </c>
      <c r="F3196" s="207">
        <f t="shared" si="101"/>
        <v>0</v>
      </c>
      <c r="G3196" s="207">
        <f t="shared" si="98"/>
        <v>1.4440598941341988E-2</v>
      </c>
      <c r="H3196" s="207">
        <f t="shared" si="102"/>
        <v>0.22832591715828457</v>
      </c>
      <c r="I3196" s="225"/>
      <c r="J3196" s="225"/>
      <c r="K3196" s="225"/>
      <c r="L3196" s="225"/>
      <c r="M3196" s="225"/>
      <c r="N3196" s="225"/>
      <c r="O3196" s="240">
        <v>14359.45</v>
      </c>
      <c r="P3196" s="228">
        <f t="shared" si="103"/>
        <v>-1.7677018166146159</v>
      </c>
    </row>
    <row r="3197" spans="1:16" x14ac:dyDescent="0.35">
      <c r="A3197" s="204">
        <f>'[2]37 01.04.12'!A2224</f>
        <v>44306</v>
      </c>
      <c r="B3197" s="240">
        <v>20328.553797</v>
      </c>
      <c r="C3197" s="207">
        <f t="shared" si="99"/>
        <v>-0.44</v>
      </c>
      <c r="D3197" s="55">
        <v>78.522599999999997</v>
      </c>
      <c r="E3197" s="207">
        <f t="shared" si="100"/>
        <v>-0.44</v>
      </c>
      <c r="F3197" s="207">
        <f t="shared" si="101"/>
        <v>0</v>
      </c>
      <c r="G3197" s="207">
        <f t="shared" si="98"/>
        <v>1.4004515030834398E-2</v>
      </c>
      <c r="H3197" s="207">
        <f t="shared" si="102"/>
        <v>0.22143082511749948</v>
      </c>
      <c r="I3197" s="225"/>
      <c r="J3197" s="225"/>
      <c r="K3197" s="225"/>
      <c r="L3197" s="225"/>
      <c r="M3197" s="225"/>
      <c r="N3197" s="225"/>
      <c r="O3197" s="240">
        <v>14296.4</v>
      </c>
      <c r="P3197" s="228">
        <f t="shared" si="103"/>
        <v>-0.43908366963916506</v>
      </c>
    </row>
    <row r="3198" spans="1:16" x14ac:dyDescent="0.35">
      <c r="A3198" s="204">
        <f>'[2]37 01.04.12'!A2225</f>
        <v>44308</v>
      </c>
      <c r="B3198" s="240">
        <v>20484.625291</v>
      </c>
      <c r="C3198" s="207">
        <f t="shared" si="99"/>
        <v>0.77</v>
      </c>
      <c r="D3198" s="55">
        <v>79.122900000000001</v>
      </c>
      <c r="E3198" s="207">
        <f t="shared" si="100"/>
        <v>0.76</v>
      </c>
      <c r="F3198" s="207">
        <f t="shared" si="101"/>
        <v>-1.0000000000000009E-2</v>
      </c>
      <c r="G3198" s="207">
        <f t="shared" si="98"/>
        <v>1.3922638960755917E-2</v>
      </c>
      <c r="H3198" s="207">
        <f t="shared" si="102"/>
        <v>0.22013625078094168</v>
      </c>
      <c r="I3198" s="225"/>
      <c r="J3198" s="225"/>
      <c r="K3198" s="225"/>
      <c r="L3198" s="225"/>
      <c r="M3198" s="225"/>
      <c r="N3198" s="225"/>
      <c r="O3198" s="240">
        <v>14406.15</v>
      </c>
      <c r="P3198" s="228">
        <f t="shared" si="103"/>
        <v>0.76767577851766877</v>
      </c>
    </row>
    <row r="3199" spans="1:16" x14ac:dyDescent="0.35">
      <c r="A3199" s="204">
        <f>'[2]37 01.04.12'!A2226</f>
        <v>44309</v>
      </c>
      <c r="B3199" s="240">
        <v>20392.441298999998</v>
      </c>
      <c r="C3199" s="207">
        <f t="shared" si="99"/>
        <v>-0.45</v>
      </c>
      <c r="D3199" s="55">
        <v>78.7607</v>
      </c>
      <c r="E3199" s="207">
        <f t="shared" si="100"/>
        <v>-0.46</v>
      </c>
      <c r="F3199" s="207">
        <f t="shared" si="101"/>
        <v>-1.0000000000000009E-2</v>
      </c>
      <c r="G3199" s="207">
        <f t="shared" si="98"/>
        <v>1.3895861271871918E-2</v>
      </c>
      <c r="H3199" s="207">
        <f t="shared" si="102"/>
        <v>0.21971285834419763</v>
      </c>
      <c r="I3199" s="225"/>
      <c r="J3199" s="225"/>
      <c r="K3199" s="225"/>
      <c r="L3199" s="225"/>
      <c r="M3199" s="225"/>
      <c r="N3199" s="225"/>
      <c r="O3199" s="240">
        <v>14341.35</v>
      </c>
      <c r="P3199" s="228">
        <f t="shared" si="103"/>
        <v>-0.449807894545033</v>
      </c>
    </row>
    <row r="3200" spans="1:16" x14ac:dyDescent="0.35">
      <c r="A3200" s="204">
        <f>'[2]37 01.04.12'!A2227</f>
        <v>44312</v>
      </c>
      <c r="B3200" s="240">
        <v>20596.716360999999</v>
      </c>
      <c r="C3200" s="207">
        <f t="shared" si="99"/>
        <v>1</v>
      </c>
      <c r="D3200" s="55">
        <v>79.546700000000001</v>
      </c>
      <c r="E3200" s="207">
        <f t="shared" si="100"/>
        <v>1</v>
      </c>
      <c r="F3200" s="207">
        <f t="shared" si="101"/>
        <v>0</v>
      </c>
      <c r="G3200" s="207">
        <f t="shared" si="98"/>
        <v>1.3713567191647631E-2</v>
      </c>
      <c r="H3200" s="207">
        <f t="shared" si="102"/>
        <v>0.21683053585682663</v>
      </c>
      <c r="I3200" s="225"/>
      <c r="J3200" s="225"/>
      <c r="K3200" s="225"/>
      <c r="L3200" s="225"/>
      <c r="M3200" s="225"/>
      <c r="N3200" s="225"/>
      <c r="O3200" s="240">
        <v>14485</v>
      </c>
      <c r="P3200" s="228">
        <f t="shared" si="103"/>
        <v>1.0016490776670233</v>
      </c>
    </row>
    <row r="3201" spans="1:16" x14ac:dyDescent="0.35">
      <c r="A3201" s="204">
        <f>'[2]37 01.04.12'!A2228</f>
        <v>44313</v>
      </c>
      <c r="B3201" s="240">
        <v>20835.672396999998</v>
      </c>
      <c r="C3201" s="207">
        <f t="shared" si="99"/>
        <v>1.1599999999999999</v>
      </c>
      <c r="D3201" s="55">
        <v>80.465500000000006</v>
      </c>
      <c r="E3201" s="207">
        <f t="shared" si="100"/>
        <v>1.1599999999999999</v>
      </c>
      <c r="F3201" s="207">
        <f t="shared" si="101"/>
        <v>0</v>
      </c>
      <c r="G3201" s="207">
        <f t="shared" si="98"/>
        <v>1.3632200701683526E-2</v>
      </c>
      <c r="H3201" s="207">
        <f t="shared" si="102"/>
        <v>0.2155440186893276</v>
      </c>
      <c r="I3201" s="225"/>
      <c r="J3201" s="225"/>
      <c r="K3201" s="225"/>
      <c r="L3201" s="225"/>
      <c r="M3201" s="225"/>
      <c r="N3201" s="225"/>
      <c r="O3201" s="240">
        <v>14653.05</v>
      </c>
      <c r="P3201" s="228">
        <f t="shared" si="103"/>
        <v>1.1601656886434193</v>
      </c>
    </row>
    <row r="3202" spans="1:16" x14ac:dyDescent="0.35">
      <c r="A3202" s="204">
        <f>'[2]37 01.04.12'!A2229</f>
        <v>44314</v>
      </c>
      <c r="B3202" s="240">
        <v>21136.411473</v>
      </c>
      <c r="C3202" s="207">
        <f t="shared" si="99"/>
        <v>1.44</v>
      </c>
      <c r="D3202" s="55">
        <v>81.624099999999999</v>
      </c>
      <c r="E3202" s="207">
        <f t="shared" si="100"/>
        <v>1.44</v>
      </c>
      <c r="F3202" s="207">
        <f t="shared" si="101"/>
        <v>0</v>
      </c>
      <c r="G3202" s="207">
        <f t="shared" si="98"/>
        <v>1.3634338769369701E-2</v>
      </c>
      <c r="H3202" s="207">
        <f t="shared" si="102"/>
        <v>0.21557782450772719</v>
      </c>
      <c r="I3202" s="225"/>
      <c r="J3202" s="225"/>
      <c r="K3202" s="225"/>
      <c r="L3202" s="225"/>
      <c r="M3202" s="225"/>
      <c r="N3202" s="225"/>
      <c r="O3202" s="240">
        <v>14864.55</v>
      </c>
      <c r="P3202" s="228">
        <f t="shared" si="103"/>
        <v>1.4433855067716277</v>
      </c>
    </row>
    <row r="3203" spans="1:16" x14ac:dyDescent="0.35">
      <c r="A3203" s="204">
        <f>'[2]37 01.04.12'!A2230</f>
        <v>44315</v>
      </c>
      <c r="B3203" s="240">
        <v>21186.303068000001</v>
      </c>
      <c r="C3203" s="207">
        <f t="shared" si="99"/>
        <v>0.24</v>
      </c>
      <c r="D3203" s="55">
        <v>81.812799999999996</v>
      </c>
      <c r="E3203" s="207">
        <f t="shared" si="100"/>
        <v>0.23</v>
      </c>
      <c r="F3203" s="207">
        <f t="shared" si="101"/>
        <v>-9.9999999999999811E-3</v>
      </c>
      <c r="G3203" s="207">
        <f t="shared" si="98"/>
        <v>1.3606755712163488E-2</v>
      </c>
      <c r="H3203" s="207">
        <f t="shared" si="102"/>
        <v>0.21514169807971542</v>
      </c>
      <c r="I3203" s="225"/>
      <c r="J3203" s="225"/>
      <c r="K3203" s="225"/>
      <c r="L3203" s="225"/>
      <c r="M3203" s="225"/>
      <c r="N3203" s="225"/>
      <c r="O3203" s="240">
        <v>14894.9</v>
      </c>
      <c r="P3203" s="228">
        <f t="shared" si="103"/>
        <v>0.20417705211392451</v>
      </c>
    </row>
    <row r="3204" spans="1:16" x14ac:dyDescent="0.35">
      <c r="A3204" s="204">
        <f>'[2]37 01.04.12'!A2231</f>
        <v>44316</v>
      </c>
      <c r="B3204" s="240">
        <v>20811.13393</v>
      </c>
      <c r="C3204" s="207">
        <f t="shared" si="99"/>
        <v>-1.77</v>
      </c>
      <c r="D3204" s="55">
        <v>80.350999999999999</v>
      </c>
      <c r="E3204" s="207">
        <f t="shared" si="100"/>
        <v>-1.79</v>
      </c>
      <c r="F3204" s="207">
        <f t="shared" si="101"/>
        <v>-2.0000000000000018E-2</v>
      </c>
      <c r="G3204" s="207">
        <f t="shared" si="98"/>
        <v>1.354927001608016E-2</v>
      </c>
      <c r="H3204" s="207">
        <f t="shared" si="102"/>
        <v>0.21423276941719774</v>
      </c>
      <c r="I3204" s="225"/>
      <c r="J3204" s="225"/>
      <c r="K3204" s="225"/>
      <c r="L3204" s="225"/>
      <c r="M3204" s="225"/>
      <c r="N3204" s="225"/>
      <c r="O3204" s="240">
        <v>14631.1</v>
      </c>
      <c r="P3204" s="228">
        <f t="shared" si="103"/>
        <v>-1.7710760058812027</v>
      </c>
    </row>
    <row r="3205" spans="1:16" x14ac:dyDescent="0.35">
      <c r="A3205" s="204">
        <f>'[2]37 01.04.12'!A2232</f>
        <v>44319</v>
      </c>
      <c r="B3205" s="240">
        <v>20815.429542999998</v>
      </c>
      <c r="C3205" s="207">
        <f t="shared" si="99"/>
        <v>0.02</v>
      </c>
      <c r="D3205" s="55">
        <v>80.359700000000004</v>
      </c>
      <c r="E3205" s="207">
        <f t="shared" si="100"/>
        <v>0.01</v>
      </c>
      <c r="F3205" s="207">
        <f t="shared" si="101"/>
        <v>-0.01</v>
      </c>
      <c r="G3205" s="207">
        <f t="shared" si="98"/>
        <v>1.3081530539232271E-2</v>
      </c>
      <c r="H3205" s="207">
        <f t="shared" si="102"/>
        <v>0.20683715892512311</v>
      </c>
      <c r="I3205" s="225"/>
      <c r="J3205" s="225"/>
      <c r="K3205" s="225"/>
      <c r="L3205" s="225"/>
      <c r="M3205" s="225"/>
      <c r="N3205" s="225"/>
      <c r="O3205" s="240">
        <v>14634.15</v>
      </c>
      <c r="P3205" s="228">
        <f t="shared" si="103"/>
        <v>2.0846006110266983E-2</v>
      </c>
    </row>
    <row r="3206" spans="1:16" x14ac:dyDescent="0.35">
      <c r="A3206" s="204">
        <f>'[2]37 01.04.12'!A2233</f>
        <v>44320</v>
      </c>
      <c r="B3206" s="240">
        <v>20619.623568999999</v>
      </c>
      <c r="C3206" s="207">
        <f t="shared" si="99"/>
        <v>-0.94</v>
      </c>
      <c r="D3206" s="55">
        <v>79.604100000000003</v>
      </c>
      <c r="E3206" s="207">
        <f t="shared" si="100"/>
        <v>-0.94</v>
      </c>
      <c r="F3206" s="207">
        <f t="shared" si="101"/>
        <v>0</v>
      </c>
      <c r="G3206" s="207">
        <f t="shared" si="98"/>
        <v>1.3047939947862117E-2</v>
      </c>
      <c r="H3206" s="207">
        <f t="shared" si="102"/>
        <v>0.20630604504171468</v>
      </c>
      <c r="I3206" s="225"/>
      <c r="J3206" s="225"/>
      <c r="K3206" s="225"/>
      <c r="L3206" s="225"/>
      <c r="M3206" s="225"/>
      <c r="N3206" s="225"/>
      <c r="O3206" s="240">
        <v>14496.5</v>
      </c>
      <c r="P3206" s="228">
        <f t="shared" si="103"/>
        <v>-0.94060809818130642</v>
      </c>
    </row>
    <row r="3207" spans="1:16" x14ac:dyDescent="0.35">
      <c r="A3207" s="204">
        <f>'[2]37 01.04.12'!A2234</f>
        <v>44321</v>
      </c>
      <c r="B3207" s="240">
        <v>20792.244612999999</v>
      </c>
      <c r="C3207" s="207">
        <f t="shared" si="99"/>
        <v>0.84</v>
      </c>
      <c r="D3207" s="55">
        <v>80.265600000000006</v>
      </c>
      <c r="E3207" s="207">
        <f t="shared" si="100"/>
        <v>0.83</v>
      </c>
      <c r="F3207" s="207">
        <f t="shared" si="101"/>
        <v>-1.0000000000000009E-2</v>
      </c>
      <c r="G3207" s="207">
        <f t="shared" si="98"/>
        <v>1.301973648055367E-2</v>
      </c>
      <c r="H3207" s="207">
        <f t="shared" si="102"/>
        <v>0.20586010906867075</v>
      </c>
      <c r="I3207" s="225"/>
      <c r="J3207" s="225"/>
      <c r="K3207" s="225"/>
      <c r="L3207" s="225"/>
      <c r="M3207" s="225"/>
      <c r="N3207" s="225"/>
      <c r="O3207" s="240">
        <v>14617.85</v>
      </c>
      <c r="P3207" s="228">
        <f t="shared" si="103"/>
        <v>0.83709861000931507</v>
      </c>
    </row>
    <row r="3208" spans="1:16" x14ac:dyDescent="0.35">
      <c r="A3208" s="204">
        <f>'[2]37 01.04.12'!A2235</f>
        <v>44322</v>
      </c>
      <c r="B3208" s="240">
        <v>20944.411714000002</v>
      </c>
      <c r="C3208" s="207">
        <f t="shared" si="99"/>
        <v>0.73</v>
      </c>
      <c r="D3208" s="55">
        <v>80.8476</v>
      </c>
      <c r="E3208" s="207">
        <f t="shared" si="100"/>
        <v>0.73</v>
      </c>
      <c r="F3208" s="207">
        <f t="shared" si="101"/>
        <v>0</v>
      </c>
      <c r="G3208" s="207">
        <f t="shared" si="98"/>
        <v>1.2985986048706875E-2</v>
      </c>
      <c r="H3208" s="207">
        <f t="shared" si="102"/>
        <v>0.20532646788541997</v>
      </c>
      <c r="I3208" s="225"/>
      <c r="J3208" s="225"/>
      <c r="K3208" s="225"/>
      <c r="L3208" s="225"/>
      <c r="M3208" s="225"/>
      <c r="N3208" s="225"/>
      <c r="O3208" s="240">
        <v>14724.8</v>
      </c>
      <c r="P3208" s="228">
        <f t="shared" si="103"/>
        <v>0.73163974182249036</v>
      </c>
    </row>
    <row r="3209" spans="1:16" x14ac:dyDescent="0.35">
      <c r="A3209" s="204">
        <f>'[2]37 01.04.12'!A2236</f>
        <v>44323</v>
      </c>
      <c r="B3209" s="240">
        <v>21084.260932000001</v>
      </c>
      <c r="C3209" s="207">
        <f t="shared" si="99"/>
        <v>0.67</v>
      </c>
      <c r="D3209" s="55">
        <v>81.378500000000003</v>
      </c>
      <c r="E3209" s="207">
        <f t="shared" si="100"/>
        <v>0.66</v>
      </c>
      <c r="F3209" s="207">
        <f t="shared" si="101"/>
        <v>-1.0000000000000009E-2</v>
      </c>
      <c r="G3209" s="207">
        <f t="shared" si="98"/>
        <v>1.29576477339544E-2</v>
      </c>
      <c r="H3209" s="207">
        <f t="shared" si="102"/>
        <v>0.20487839978707711</v>
      </c>
      <c r="I3209" s="225"/>
      <c r="J3209" s="225"/>
      <c r="K3209" s="225"/>
      <c r="L3209" s="225"/>
      <c r="M3209" s="225"/>
      <c r="N3209" s="225"/>
      <c r="O3209" s="240">
        <v>14823.15</v>
      </c>
      <c r="P3209" s="228">
        <f t="shared" si="103"/>
        <v>0.66792078669999166</v>
      </c>
    </row>
    <row r="3210" spans="1:16" x14ac:dyDescent="0.35">
      <c r="A3210" s="204">
        <f>'[2]37 01.04.12'!A2237</f>
        <v>44326</v>
      </c>
      <c r="B3210" s="240">
        <v>21253.795394000001</v>
      </c>
      <c r="C3210" s="207">
        <f t="shared" si="99"/>
        <v>0.8</v>
      </c>
      <c r="D3210" s="55">
        <v>82.025700000000001</v>
      </c>
      <c r="E3210" s="207">
        <f t="shared" si="100"/>
        <v>0.8</v>
      </c>
      <c r="F3210" s="207">
        <f t="shared" si="101"/>
        <v>0</v>
      </c>
      <c r="G3210" s="207">
        <f t="shared" si="98"/>
        <v>1.2960271941155527E-2</v>
      </c>
      <c r="H3210" s="207">
        <f t="shared" si="102"/>
        <v>0.204919892146116</v>
      </c>
      <c r="I3210" s="225"/>
      <c r="J3210" s="225"/>
      <c r="K3210" s="225"/>
      <c r="L3210" s="225"/>
      <c r="M3210" s="225"/>
      <c r="N3210" s="225"/>
      <c r="O3210" s="240">
        <v>14942.35</v>
      </c>
      <c r="P3210" s="228">
        <f t="shared" si="103"/>
        <v>0.80414756647541674</v>
      </c>
    </row>
    <row r="3211" spans="1:16" x14ac:dyDescent="0.35">
      <c r="A3211" s="204">
        <f>'[2]37 01.04.12'!A2238</f>
        <v>44327</v>
      </c>
      <c r="B3211" s="240">
        <v>21123.533072999999</v>
      </c>
      <c r="C3211" s="207">
        <f t="shared" si="99"/>
        <v>-0.61</v>
      </c>
      <c r="D3211" s="55">
        <v>81.5184</v>
      </c>
      <c r="E3211" s="207">
        <f t="shared" si="100"/>
        <v>-0.62</v>
      </c>
      <c r="F3211" s="207">
        <f t="shared" si="101"/>
        <v>-1.0000000000000009E-2</v>
      </c>
      <c r="G3211" s="207">
        <f t="shared" si="98"/>
        <v>1.2960271941155526E-2</v>
      </c>
      <c r="H3211" s="207">
        <f t="shared" si="102"/>
        <v>0.20491989214611597</v>
      </c>
      <c r="I3211" s="225"/>
      <c r="J3211" s="225"/>
      <c r="K3211" s="225"/>
      <c r="L3211" s="225"/>
      <c r="M3211" s="225"/>
      <c r="N3211" s="225"/>
      <c r="O3211" s="240">
        <v>14850.75</v>
      </c>
      <c r="P3211" s="228">
        <f t="shared" si="103"/>
        <v>-0.61302271731019786</v>
      </c>
    </row>
    <row r="3212" spans="1:16" x14ac:dyDescent="0.35">
      <c r="A3212" s="204">
        <f>'[2]37 01.04.12'!A2239</f>
        <v>44328</v>
      </c>
      <c r="B3212" s="240">
        <v>20904.129677000001</v>
      </c>
      <c r="C3212" s="207">
        <f t="shared" si="99"/>
        <v>-1.04</v>
      </c>
      <c r="D3212" s="55">
        <v>80.669700000000006</v>
      </c>
      <c r="E3212" s="207">
        <f t="shared" si="100"/>
        <v>-1.04</v>
      </c>
      <c r="F3212" s="207">
        <f t="shared" si="101"/>
        <v>0</v>
      </c>
      <c r="G3212" s="207">
        <f t="shared" si="98"/>
        <v>1.2656840885246812E-2</v>
      </c>
      <c r="H3212" s="207">
        <f t="shared" si="102"/>
        <v>0.20012222589860884</v>
      </c>
      <c r="I3212" s="225"/>
      <c r="J3212" s="225"/>
      <c r="K3212" s="225"/>
      <c r="L3212" s="225"/>
      <c r="M3212" s="225"/>
      <c r="N3212" s="225"/>
      <c r="O3212" s="240">
        <v>14696.5</v>
      </c>
      <c r="P3212" s="228">
        <f t="shared" si="103"/>
        <v>-1.0386680807366631</v>
      </c>
    </row>
    <row r="3213" spans="1:16" x14ac:dyDescent="0.35">
      <c r="A3213" s="204">
        <f>'[2]37 01.04.12'!A2240</f>
        <v>44330</v>
      </c>
      <c r="B3213" s="240">
        <v>20877.559464000002</v>
      </c>
      <c r="C3213" s="207">
        <f t="shared" si="99"/>
        <v>-0.13</v>
      </c>
      <c r="D3213" s="55">
        <v>80.563900000000004</v>
      </c>
      <c r="E3213" s="207">
        <f t="shared" si="100"/>
        <v>-0.13</v>
      </c>
      <c r="F3213" s="207">
        <f t="shared" si="101"/>
        <v>0</v>
      </c>
      <c r="G3213" s="207">
        <f t="shared" si="98"/>
        <v>1.2457597468238338E-2</v>
      </c>
      <c r="H3213" s="207">
        <f t="shared" si="102"/>
        <v>0.19697191086590127</v>
      </c>
      <c r="I3213" s="225"/>
      <c r="J3213" s="225"/>
      <c r="K3213" s="225"/>
      <c r="L3213" s="225"/>
      <c r="M3213" s="225"/>
      <c r="N3213" s="225"/>
      <c r="O3213" s="240">
        <v>14677.8</v>
      </c>
      <c r="P3213" s="228">
        <f t="shared" si="103"/>
        <v>-0.12724117987276376</v>
      </c>
    </row>
    <row r="3214" spans="1:16" x14ac:dyDescent="0.35">
      <c r="A3214" s="204">
        <f>'[2]37 01.04.12'!A2241</f>
        <v>44333</v>
      </c>
      <c r="B3214" s="240">
        <v>21226.52821</v>
      </c>
      <c r="C3214" s="207">
        <f t="shared" si="99"/>
        <v>1.67</v>
      </c>
      <c r="D3214" s="55">
        <v>81.904700000000005</v>
      </c>
      <c r="E3214" s="207">
        <f t="shared" si="100"/>
        <v>1.66</v>
      </c>
      <c r="F3214" s="207">
        <f t="shared" si="101"/>
        <v>-1.0000000000000009E-2</v>
      </c>
      <c r="G3214" s="207">
        <f t="shared" si="98"/>
        <v>1.2420103516853171E-2</v>
      </c>
      <c r="H3214" s="207">
        <f t="shared" si="102"/>
        <v>0.19637907944161753</v>
      </c>
      <c r="I3214" s="225"/>
      <c r="J3214" s="225"/>
      <c r="K3214" s="225"/>
      <c r="L3214" s="225"/>
      <c r="M3214" s="225"/>
      <c r="N3214" s="225"/>
      <c r="O3214" s="240">
        <v>14923.15</v>
      </c>
      <c r="P3214" s="228">
        <f t="shared" si="103"/>
        <v>1.6715720339560449</v>
      </c>
    </row>
    <row r="3215" spans="1:16" x14ac:dyDescent="0.35">
      <c r="A3215" s="204">
        <f>'[2]37 01.04.12'!A2242</f>
        <v>44334</v>
      </c>
      <c r="B3215" s="240">
        <v>21489.556255</v>
      </c>
      <c r="C3215" s="207">
        <f t="shared" si="99"/>
        <v>1.24</v>
      </c>
      <c r="D3215" s="55">
        <v>82.914699999999996</v>
      </c>
      <c r="E3215" s="207">
        <f t="shared" si="100"/>
        <v>1.23</v>
      </c>
      <c r="F3215" s="207">
        <f t="shared" si="101"/>
        <v>-1.0000000000000009E-2</v>
      </c>
      <c r="G3215" s="207">
        <f t="shared" si="98"/>
        <v>1.2313645206509608E-2</v>
      </c>
      <c r="H3215" s="207">
        <f t="shared" si="102"/>
        <v>0.19469582575892391</v>
      </c>
      <c r="I3215" s="225"/>
      <c r="J3215" s="225"/>
      <c r="K3215" s="225"/>
      <c r="L3215" s="225"/>
      <c r="M3215" s="225"/>
      <c r="N3215" s="225"/>
      <c r="O3215" s="240">
        <v>15108.1</v>
      </c>
      <c r="P3215" s="228">
        <f t="shared" si="103"/>
        <v>1.239349601123092</v>
      </c>
    </row>
    <row r="3216" spans="1:16" x14ac:dyDescent="0.35">
      <c r="A3216" s="204">
        <f>'[2]37 01.04.12'!A2243</f>
        <v>44335</v>
      </c>
      <c r="B3216" s="240">
        <v>21378.709535000002</v>
      </c>
      <c r="C3216" s="207">
        <f t="shared" si="99"/>
        <v>-0.52</v>
      </c>
      <c r="D3216" s="55">
        <v>82.482500000000002</v>
      </c>
      <c r="E3216" s="207">
        <f t="shared" si="100"/>
        <v>-0.52</v>
      </c>
      <c r="F3216" s="207">
        <f t="shared" si="101"/>
        <v>0</v>
      </c>
      <c r="G3216" s="207">
        <f t="shared" si="98"/>
        <v>1.2223758083827132E-2</v>
      </c>
      <c r="H3216" s="207">
        <f t="shared" si="102"/>
        <v>0.19327458555894586</v>
      </c>
      <c r="I3216" s="225"/>
      <c r="J3216" s="225"/>
      <c r="K3216" s="225"/>
      <c r="L3216" s="225"/>
      <c r="M3216" s="225"/>
      <c r="N3216" s="225"/>
      <c r="O3216" s="240">
        <v>15030.15</v>
      </c>
      <c r="P3216" s="228">
        <f t="shared" si="103"/>
        <v>-0.51594839854118468</v>
      </c>
    </row>
    <row r="3217" spans="1:16" x14ac:dyDescent="0.35">
      <c r="A3217" s="204">
        <f>'[2]37 01.04.12'!A2244</f>
        <v>44336</v>
      </c>
      <c r="B3217" s="240">
        <v>21202.205371</v>
      </c>
      <c r="C3217" s="207">
        <f t="shared" si="99"/>
        <v>-0.83</v>
      </c>
      <c r="D3217" s="55">
        <v>81.803799999999995</v>
      </c>
      <c r="E3217" s="207">
        <f t="shared" si="100"/>
        <v>-0.82</v>
      </c>
      <c r="F3217" s="207">
        <f t="shared" si="101"/>
        <v>1.0000000000000009E-2</v>
      </c>
      <c r="G3217" s="207">
        <f t="shared" si="98"/>
        <v>1.2259342907953283E-2</v>
      </c>
      <c r="H3217" s="207">
        <f t="shared" si="102"/>
        <v>0.19383723103082162</v>
      </c>
      <c r="I3217" s="225"/>
      <c r="J3217" s="225"/>
      <c r="K3217" s="225"/>
      <c r="L3217" s="225"/>
      <c r="M3217" s="225"/>
      <c r="N3217" s="225"/>
      <c r="O3217" s="240">
        <v>14906.05</v>
      </c>
      <c r="P3217" s="228">
        <f t="shared" si="103"/>
        <v>-0.82567372913776893</v>
      </c>
    </row>
    <row r="3218" spans="1:16" x14ac:dyDescent="0.35">
      <c r="A3218" s="204">
        <f>'[2]37 01.04.12'!A2245</f>
        <v>44337</v>
      </c>
      <c r="B3218" s="240">
        <v>21585.183421000002</v>
      </c>
      <c r="C3218" s="207">
        <f t="shared" si="99"/>
        <v>1.81</v>
      </c>
      <c r="D3218" s="55">
        <v>83.273200000000003</v>
      </c>
      <c r="E3218" s="207">
        <f t="shared" si="100"/>
        <v>1.8</v>
      </c>
      <c r="F3218" s="207">
        <f t="shared" si="101"/>
        <v>-1.0000000000000009E-2</v>
      </c>
      <c r="G3218" s="207">
        <f t="shared" si="98"/>
        <v>1.2228923639893077E-2</v>
      </c>
      <c r="H3218" s="207">
        <f t="shared" si="102"/>
        <v>0.1933562601716943</v>
      </c>
      <c r="I3218" s="225"/>
      <c r="J3218" s="225"/>
      <c r="K3218" s="225"/>
      <c r="L3218" s="225"/>
      <c r="M3218" s="225"/>
      <c r="N3218" s="225"/>
      <c r="O3218" s="240">
        <v>15175.3</v>
      </c>
      <c r="P3218" s="228">
        <f t="shared" si="103"/>
        <v>1.806313543829519</v>
      </c>
    </row>
    <row r="3219" spans="1:16" x14ac:dyDescent="0.35">
      <c r="A3219" s="204">
        <f>'[2]37 01.04.12'!A2246</f>
        <v>44340</v>
      </c>
      <c r="B3219" s="240">
        <v>21617.030695000001</v>
      </c>
      <c r="C3219" s="207">
        <f t="shared" si="99"/>
        <v>0.15</v>
      </c>
      <c r="D3219" s="55">
        <v>83.395700000000005</v>
      </c>
      <c r="E3219" s="207">
        <f t="shared" si="100"/>
        <v>0.15</v>
      </c>
      <c r="F3219" s="207">
        <f t="shared" si="101"/>
        <v>0</v>
      </c>
      <c r="G3219" s="207">
        <f t="shared" si="98"/>
        <v>1.2193382849274355E-2</v>
      </c>
      <c r="H3219" s="207">
        <f t="shared" si="102"/>
        <v>0.19279431093070276</v>
      </c>
      <c r="I3219" s="225"/>
      <c r="J3219" s="225"/>
      <c r="K3219" s="225"/>
      <c r="L3219" s="225"/>
      <c r="M3219" s="225"/>
      <c r="N3219" s="225"/>
      <c r="O3219" s="240">
        <v>15197.7</v>
      </c>
      <c r="P3219" s="228">
        <f t="shared" si="103"/>
        <v>0.14760828451497798</v>
      </c>
    </row>
    <row r="3220" spans="1:16" x14ac:dyDescent="0.35">
      <c r="A3220" s="204">
        <f>'[2]37 01.04.12'!A2247</f>
        <v>44341</v>
      </c>
      <c r="B3220" s="240">
        <v>21639.040502</v>
      </c>
      <c r="C3220" s="207">
        <f t="shared" si="99"/>
        <v>0.1</v>
      </c>
      <c r="D3220" s="55">
        <v>83.476100000000002</v>
      </c>
      <c r="E3220" s="207">
        <f t="shared" si="100"/>
        <v>0.1</v>
      </c>
      <c r="F3220" s="207">
        <f t="shared" si="101"/>
        <v>0</v>
      </c>
      <c r="G3220" s="207">
        <f t="shared" si="98"/>
        <v>1.2100996801550641E-2</v>
      </c>
      <c r="H3220" s="207">
        <f t="shared" si="102"/>
        <v>0.19133355925656301</v>
      </c>
      <c r="I3220" s="225"/>
      <c r="J3220" s="225"/>
      <c r="K3220" s="225"/>
      <c r="L3220" s="225"/>
      <c r="M3220" s="225"/>
      <c r="N3220" s="225"/>
      <c r="O3220" s="240">
        <v>15208.45</v>
      </c>
      <c r="P3220" s="228">
        <f t="shared" si="103"/>
        <v>7.0734387440204771E-2</v>
      </c>
    </row>
    <row r="3221" spans="1:16" x14ac:dyDescent="0.35">
      <c r="A3221" s="204">
        <f>'[2]37 01.04.12'!A2248</f>
        <v>44342</v>
      </c>
      <c r="B3221" s="240">
        <v>21771.349472999998</v>
      </c>
      <c r="C3221" s="207">
        <f t="shared" si="99"/>
        <v>0.61</v>
      </c>
      <c r="D3221" s="55">
        <v>83.983900000000006</v>
      </c>
      <c r="E3221" s="207">
        <f t="shared" si="100"/>
        <v>0.61</v>
      </c>
      <c r="F3221" s="207">
        <f t="shared" si="101"/>
        <v>0</v>
      </c>
      <c r="G3221" s="207">
        <f t="shared" si="98"/>
        <v>1.1907277693939133E-2</v>
      </c>
      <c r="H3221" s="207">
        <f t="shared" si="102"/>
        <v>0.18827059122482487</v>
      </c>
      <c r="I3221" s="225"/>
      <c r="J3221" s="225"/>
      <c r="K3221" s="225"/>
      <c r="L3221" s="225"/>
      <c r="M3221" s="225"/>
      <c r="N3221" s="225"/>
      <c r="O3221" s="240">
        <v>15301.45</v>
      </c>
      <c r="P3221" s="228">
        <f t="shared" si="103"/>
        <v>0.61150215833960719</v>
      </c>
    </row>
    <row r="3222" spans="1:16" x14ac:dyDescent="0.35">
      <c r="A3222" s="204">
        <f>'[2]37 01.04.12'!A2249</f>
        <v>44343</v>
      </c>
      <c r="B3222" s="240">
        <v>21823.140489000001</v>
      </c>
      <c r="C3222" s="207">
        <f t="shared" si="99"/>
        <v>0.24</v>
      </c>
      <c r="D3222" s="55">
        <v>84.178899999999999</v>
      </c>
      <c r="E3222" s="207">
        <f t="shared" si="100"/>
        <v>0.23</v>
      </c>
      <c r="F3222" s="207">
        <f t="shared" si="101"/>
        <v>-9.9999999999999811E-3</v>
      </c>
      <c r="G3222" s="207">
        <f t="shared" si="98"/>
        <v>1.1875002130763956E-2</v>
      </c>
      <c r="H3222" s="207">
        <f t="shared" si="102"/>
        <v>0.1877602697628338</v>
      </c>
      <c r="I3222" s="225"/>
      <c r="J3222" s="225"/>
      <c r="K3222" s="225"/>
      <c r="L3222" s="225"/>
      <c r="M3222" s="225"/>
      <c r="N3222" s="225"/>
      <c r="O3222" s="240">
        <v>15337.85</v>
      </c>
      <c r="P3222" s="228">
        <f t="shared" si="103"/>
        <v>0.23788595198494022</v>
      </c>
    </row>
    <row r="3223" spans="1:16" x14ac:dyDescent="0.35">
      <c r="A3223" s="204">
        <f>'[2]37 01.04.12'!A2250</f>
        <v>44344</v>
      </c>
      <c r="B3223" s="240">
        <v>21962.307502</v>
      </c>
      <c r="C3223" s="207">
        <f t="shared" si="99"/>
        <v>0.64</v>
      </c>
      <c r="D3223" s="55">
        <v>84.706199999999995</v>
      </c>
      <c r="E3223" s="207">
        <f t="shared" si="100"/>
        <v>0.63</v>
      </c>
      <c r="F3223" s="207">
        <f t="shared" si="101"/>
        <v>-1.0000000000000009E-2</v>
      </c>
      <c r="G3223" s="207">
        <f t="shared" si="98"/>
        <v>1.1775582140955431E-2</v>
      </c>
      <c r="H3223" s="207">
        <f t="shared" si="102"/>
        <v>0.18618830169910547</v>
      </c>
      <c r="I3223" s="225"/>
      <c r="J3223" s="225"/>
      <c r="K3223" s="225"/>
      <c r="L3223" s="225"/>
      <c r="M3223" s="225"/>
      <c r="N3223" s="225"/>
      <c r="O3223" s="240">
        <v>15435.65</v>
      </c>
      <c r="P3223" s="228">
        <f t="shared" si="103"/>
        <v>0.63763826090357689</v>
      </c>
    </row>
    <row r="3224" spans="1:16" x14ac:dyDescent="0.35">
      <c r="A3224" s="204">
        <f>'[2]37 01.04.12'!A2251</f>
        <v>44347</v>
      </c>
      <c r="B3224" s="240">
        <v>22203.588780999999</v>
      </c>
      <c r="C3224" s="207">
        <f t="shared" si="99"/>
        <v>1.1000000000000001</v>
      </c>
      <c r="D3224" s="55">
        <v>85.632599999999996</v>
      </c>
      <c r="E3224" s="207">
        <f t="shared" si="100"/>
        <v>1.0900000000000001</v>
      </c>
      <c r="F3224" s="207">
        <f t="shared" si="101"/>
        <v>-1.0000000000000009E-2</v>
      </c>
      <c r="G3224" s="207">
        <f t="shared" ref="G3224:G3287" si="104">+STDEV(F2976:F3224)</f>
        <v>1.1674760762651115E-2</v>
      </c>
      <c r="H3224" s="207">
        <f t="shared" si="102"/>
        <v>0.18459417573770986</v>
      </c>
      <c r="I3224" s="225"/>
      <c r="J3224" s="225"/>
      <c r="K3224" s="225"/>
      <c r="L3224" s="225"/>
      <c r="M3224" s="225"/>
      <c r="N3224" s="225"/>
      <c r="O3224" s="240">
        <v>15582.8</v>
      </c>
      <c r="P3224" s="228">
        <f t="shared" si="103"/>
        <v>0.95331262369903214</v>
      </c>
    </row>
    <row r="3225" spans="1:16" x14ac:dyDescent="0.35">
      <c r="A3225" s="204">
        <f>'[2]37 01.04.12'!A2252</f>
        <v>44348</v>
      </c>
      <c r="B3225" s="240">
        <v>22192.246751999999</v>
      </c>
      <c r="C3225" s="207">
        <f t="shared" si="99"/>
        <v>-0.05</v>
      </c>
      <c r="D3225" s="55">
        <v>85.585400000000007</v>
      </c>
      <c r="E3225" s="207">
        <f t="shared" si="100"/>
        <v>-0.06</v>
      </c>
      <c r="F3225" s="207">
        <f t="shared" si="101"/>
        <v>-9.999999999999995E-3</v>
      </c>
      <c r="G3225" s="207">
        <f t="shared" si="104"/>
        <v>1.1641145071801058E-2</v>
      </c>
      <c r="H3225" s="207">
        <f t="shared" si="102"/>
        <v>0.18406266499667856</v>
      </c>
      <c r="I3225" s="225"/>
      <c r="J3225" s="225"/>
      <c r="K3225" s="225"/>
      <c r="L3225" s="225"/>
      <c r="M3225" s="225"/>
      <c r="N3225" s="225"/>
      <c r="O3225" s="240">
        <v>15574.85</v>
      </c>
      <c r="P3225" s="228">
        <f t="shared" si="103"/>
        <v>-5.1017788844103171E-2</v>
      </c>
    </row>
    <row r="3226" spans="1:16" x14ac:dyDescent="0.35">
      <c r="A3226" s="204">
        <f>'[2]37 01.04.12'!A2253</f>
        <v>44349</v>
      </c>
      <c r="B3226" s="240">
        <v>22194.184585999999</v>
      </c>
      <c r="C3226" s="207">
        <f t="shared" si="99"/>
        <v>0.01</v>
      </c>
      <c r="D3226" s="55">
        <v>85.588200000000001</v>
      </c>
      <c r="E3226" s="207">
        <f t="shared" si="100"/>
        <v>0</v>
      </c>
      <c r="F3226" s="207">
        <f t="shared" si="101"/>
        <v>-0.01</v>
      </c>
      <c r="G3226" s="207">
        <f t="shared" si="104"/>
        <v>1.1641145071801058E-2</v>
      </c>
      <c r="H3226" s="207">
        <f t="shared" si="102"/>
        <v>0.18406266499667856</v>
      </c>
      <c r="I3226" s="225"/>
      <c r="J3226" s="225"/>
      <c r="K3226" s="225"/>
      <c r="L3226" s="225"/>
      <c r="M3226" s="225"/>
      <c r="N3226" s="225"/>
      <c r="O3226" s="240">
        <v>15576.2</v>
      </c>
      <c r="P3226" s="228">
        <f t="shared" si="103"/>
        <v>8.6678202358312518E-3</v>
      </c>
    </row>
    <row r="3227" spans="1:16" x14ac:dyDescent="0.35">
      <c r="A3227" s="204">
        <f>'[2]37 01.04.12'!A2254</f>
        <v>44350</v>
      </c>
      <c r="B3227" s="240">
        <v>22361.862243</v>
      </c>
      <c r="C3227" s="207">
        <f t="shared" si="99"/>
        <v>0.76</v>
      </c>
      <c r="D3227" s="55">
        <v>86.229699999999994</v>
      </c>
      <c r="E3227" s="207">
        <f t="shared" si="100"/>
        <v>0.75</v>
      </c>
      <c r="F3227" s="207">
        <f t="shared" si="101"/>
        <v>-1.0000000000000009E-2</v>
      </c>
      <c r="G3227" s="207">
        <f t="shared" si="104"/>
        <v>1.1641145071801058E-2</v>
      </c>
      <c r="H3227" s="207">
        <f t="shared" si="102"/>
        <v>0.18406266499667856</v>
      </c>
      <c r="I3227" s="225"/>
      <c r="J3227" s="225"/>
      <c r="K3227" s="225"/>
      <c r="L3227" s="225"/>
      <c r="M3227" s="225"/>
      <c r="N3227" s="225"/>
      <c r="O3227" s="240">
        <v>15690.35</v>
      </c>
      <c r="P3227" s="228">
        <f t="shared" si="103"/>
        <v>0.73284883347671215</v>
      </c>
    </row>
    <row r="3228" spans="1:16" x14ac:dyDescent="0.35">
      <c r="A3228" s="204">
        <f>'[2]37 01.04.12'!A2255</f>
        <v>44351</v>
      </c>
      <c r="B3228" s="240">
        <v>22333.22997</v>
      </c>
      <c r="C3228" s="207">
        <f t="shared" si="99"/>
        <v>-0.13</v>
      </c>
      <c r="D3228" s="55">
        <v>86.110200000000006</v>
      </c>
      <c r="E3228" s="207">
        <f t="shared" si="100"/>
        <v>-0.14000000000000001</v>
      </c>
      <c r="F3228" s="207">
        <f t="shared" si="101"/>
        <v>-1.0000000000000009E-2</v>
      </c>
      <c r="G3228" s="207">
        <f t="shared" si="104"/>
        <v>1.160729251543186E-2</v>
      </c>
      <c r="H3228" s="207">
        <f t="shared" si="102"/>
        <v>0.18352740908294901</v>
      </c>
      <c r="I3228" s="225"/>
      <c r="J3228" s="225"/>
      <c r="K3228" s="225"/>
      <c r="L3228" s="225"/>
      <c r="M3228" s="225"/>
      <c r="N3228" s="225"/>
      <c r="O3228" s="240">
        <v>15670.25</v>
      </c>
      <c r="P3228" s="228">
        <f t="shared" si="103"/>
        <v>-0.12810421692314297</v>
      </c>
    </row>
    <row r="3229" spans="1:16" x14ac:dyDescent="0.35">
      <c r="A3229" s="204">
        <f>'[2]37 01.04.12'!A2256</f>
        <v>44354</v>
      </c>
      <c r="B3229" s="240">
        <v>22449.241269999999</v>
      </c>
      <c r="C3229" s="207">
        <f t="shared" si="99"/>
        <v>0.52</v>
      </c>
      <c r="D3229" s="55">
        <v>86.553200000000004</v>
      </c>
      <c r="E3229" s="207">
        <f t="shared" si="100"/>
        <v>0.51</v>
      </c>
      <c r="F3229" s="207">
        <f t="shared" si="101"/>
        <v>-1.0000000000000009E-2</v>
      </c>
      <c r="G3229" s="207">
        <f t="shared" si="104"/>
        <v>1.1607292515431862E-2</v>
      </c>
      <c r="H3229" s="207">
        <f t="shared" si="102"/>
        <v>0.18352740908294904</v>
      </c>
      <c r="I3229" s="225"/>
      <c r="J3229" s="225"/>
      <c r="K3229" s="225"/>
      <c r="L3229" s="225"/>
      <c r="M3229" s="225"/>
      <c r="N3229" s="225"/>
      <c r="O3229" s="240">
        <v>15751.65</v>
      </c>
      <c r="P3229" s="228">
        <f t="shared" si="103"/>
        <v>0.51945565641900826</v>
      </c>
    </row>
    <row r="3230" spans="1:16" x14ac:dyDescent="0.35">
      <c r="A3230" s="204">
        <f>'[2]37 01.04.12'!A2257</f>
        <v>44355</v>
      </c>
      <c r="B3230" s="240">
        <v>22432.765954999999</v>
      </c>
      <c r="C3230" s="207">
        <f t="shared" si="99"/>
        <v>-7.0000000000000007E-2</v>
      </c>
      <c r="D3230" s="55">
        <v>86.486099999999993</v>
      </c>
      <c r="E3230" s="207">
        <f t="shared" si="100"/>
        <v>-0.08</v>
      </c>
      <c r="F3230" s="207">
        <f t="shared" si="101"/>
        <v>-9.999999999999995E-3</v>
      </c>
      <c r="G3230" s="207">
        <f t="shared" si="104"/>
        <v>1.1606455400759308E-2</v>
      </c>
      <c r="H3230" s="207">
        <f t="shared" si="102"/>
        <v>0.18351417313780896</v>
      </c>
      <c r="I3230" s="225"/>
      <c r="J3230" s="225"/>
      <c r="K3230" s="225"/>
      <c r="L3230" s="225"/>
      <c r="M3230" s="225"/>
      <c r="N3230" s="225"/>
      <c r="O3230" s="240">
        <v>15740.1</v>
      </c>
      <c r="P3230" s="228">
        <f t="shared" si="103"/>
        <v>-7.332565159839935E-2</v>
      </c>
    </row>
    <row r="3231" spans="1:16" x14ac:dyDescent="0.35">
      <c r="A3231" s="204">
        <f>'[2]37 01.04.12'!A2258</f>
        <v>44356</v>
      </c>
      <c r="B3231" s="240">
        <v>22283.518984999999</v>
      </c>
      <c r="C3231" s="207">
        <f t="shared" si="99"/>
        <v>-0.67</v>
      </c>
      <c r="D3231" s="55">
        <v>85.911699999999996</v>
      </c>
      <c r="E3231" s="207">
        <f t="shared" si="100"/>
        <v>-0.66</v>
      </c>
      <c r="F3231" s="207">
        <f t="shared" si="101"/>
        <v>1.0000000000000009E-2</v>
      </c>
      <c r="G3231" s="207">
        <f t="shared" si="104"/>
        <v>1.164197969211868E-2</v>
      </c>
      <c r="H3231" s="207">
        <f t="shared" si="102"/>
        <v>0.18407586150260424</v>
      </c>
      <c r="I3231" s="225"/>
      <c r="J3231" s="225"/>
      <c r="K3231" s="225"/>
      <c r="L3231" s="225"/>
      <c r="M3231" s="225"/>
      <c r="N3231" s="225"/>
      <c r="O3231" s="240">
        <v>15635.35</v>
      </c>
      <c r="P3231" s="228">
        <f t="shared" si="103"/>
        <v>-0.66549767790547709</v>
      </c>
    </row>
    <row r="3232" spans="1:16" x14ac:dyDescent="0.35">
      <c r="A3232" s="204">
        <f>'[2]37 01.04.12'!A2259</f>
        <v>44357</v>
      </c>
      <c r="B3232" s="240">
        <v>22448.938845000001</v>
      </c>
      <c r="C3232" s="207">
        <f t="shared" si="99"/>
        <v>0.74</v>
      </c>
      <c r="D3232" s="55">
        <v>86.547499999999999</v>
      </c>
      <c r="E3232" s="207">
        <f t="shared" si="100"/>
        <v>0.74</v>
      </c>
      <c r="F3232" s="207">
        <f t="shared" si="101"/>
        <v>0</v>
      </c>
      <c r="G3232" s="207">
        <f t="shared" si="104"/>
        <v>1.1535780529011691E-2</v>
      </c>
      <c r="H3232" s="207">
        <f t="shared" si="102"/>
        <v>0.18239670529749519</v>
      </c>
      <c r="I3232" s="225"/>
      <c r="J3232" s="225"/>
      <c r="K3232" s="225"/>
      <c r="L3232" s="225"/>
      <c r="M3232" s="225"/>
      <c r="N3232" s="225"/>
      <c r="O3232" s="240">
        <v>15737.75</v>
      </c>
      <c r="P3232" s="228">
        <f t="shared" si="103"/>
        <v>0.65492617690041888</v>
      </c>
    </row>
    <row r="3233" spans="1:16" x14ac:dyDescent="0.35">
      <c r="A3233" s="204">
        <f>'[2]37 01.04.12'!A2260</f>
        <v>44358</v>
      </c>
      <c r="B3233" s="240">
        <v>22544.256261999999</v>
      </c>
      <c r="C3233" s="207">
        <f t="shared" si="99"/>
        <v>0.42</v>
      </c>
      <c r="D3233" s="55">
        <v>86.904600000000002</v>
      </c>
      <c r="E3233" s="207">
        <f t="shared" si="100"/>
        <v>0.41</v>
      </c>
      <c r="F3233" s="207">
        <f t="shared" si="101"/>
        <v>-1.0000000000000009E-2</v>
      </c>
      <c r="G3233" s="207">
        <f t="shared" si="104"/>
        <v>1.1535780529011691E-2</v>
      </c>
      <c r="H3233" s="207">
        <f t="shared" si="102"/>
        <v>0.18239670529749519</v>
      </c>
      <c r="I3233" s="225"/>
      <c r="J3233" s="225"/>
      <c r="K3233" s="225"/>
      <c r="L3233" s="225"/>
      <c r="M3233" s="225"/>
      <c r="N3233" s="225"/>
      <c r="O3233" s="240">
        <v>15799.35</v>
      </c>
      <c r="P3233" s="228">
        <f t="shared" si="103"/>
        <v>0.39141554542422113</v>
      </c>
    </row>
    <row r="3234" spans="1:16" x14ac:dyDescent="0.35">
      <c r="A3234" s="204">
        <f>'[2]37 01.04.12'!A2261</f>
        <v>44361</v>
      </c>
      <c r="B3234" s="240">
        <v>22567.113699000001</v>
      </c>
      <c r="C3234" s="207">
        <f t="shared" si="99"/>
        <v>0.1</v>
      </c>
      <c r="D3234" s="55">
        <v>86.9923</v>
      </c>
      <c r="E3234" s="207">
        <f t="shared" si="100"/>
        <v>0.1</v>
      </c>
      <c r="F3234" s="207">
        <f t="shared" si="101"/>
        <v>0</v>
      </c>
      <c r="G3234" s="207">
        <f t="shared" si="104"/>
        <v>1.1499646547117924E-2</v>
      </c>
      <c r="H3234" s="207">
        <f t="shared" si="102"/>
        <v>0.18182537687891726</v>
      </c>
      <c r="I3234" s="225"/>
      <c r="J3234" s="225"/>
      <c r="K3234" s="225"/>
      <c r="L3234" s="225"/>
      <c r="M3234" s="225"/>
      <c r="N3234" s="225"/>
      <c r="O3234" s="240">
        <v>15811.85</v>
      </c>
      <c r="P3234" s="228">
        <f t="shared" si="103"/>
        <v>7.9117178871282667E-2</v>
      </c>
    </row>
    <row r="3235" spans="1:16" x14ac:dyDescent="0.35">
      <c r="A3235" s="204">
        <f>'[2]37 01.04.12'!A2262</f>
        <v>44362</v>
      </c>
      <c r="B3235" s="242">
        <v>22649.05</v>
      </c>
      <c r="C3235" s="207">
        <f t="shared" si="99"/>
        <v>0.36</v>
      </c>
      <c r="D3235" s="55">
        <v>87.304500000000004</v>
      </c>
      <c r="E3235" s="207">
        <f t="shared" si="100"/>
        <v>0.36</v>
      </c>
      <c r="F3235" s="207">
        <f t="shared" si="101"/>
        <v>0</v>
      </c>
      <c r="G3235" s="207">
        <f t="shared" si="104"/>
        <v>1.1391267681934134E-2</v>
      </c>
      <c r="H3235" s="207">
        <f t="shared" si="102"/>
        <v>0.18011175655789174</v>
      </c>
      <c r="I3235" s="225"/>
      <c r="J3235" s="225"/>
      <c r="K3235" s="225"/>
      <c r="L3235" s="225"/>
      <c r="M3235" s="225"/>
      <c r="N3235" s="225"/>
      <c r="O3235" s="243" t="e">
        <f>#REF!</f>
        <v>#REF!</v>
      </c>
      <c r="P3235" s="228" t="e">
        <f t="shared" si="103"/>
        <v>#REF!</v>
      </c>
    </row>
    <row r="3236" spans="1:16" x14ac:dyDescent="0.35">
      <c r="A3236" s="204">
        <f>'[2]37 01.04.12'!A2263</f>
        <v>44363</v>
      </c>
      <c r="B3236" s="242">
        <v>22503.901733999999</v>
      </c>
      <c r="C3236" s="207">
        <f t="shared" si="99"/>
        <v>-0.64</v>
      </c>
      <c r="D3236" s="55">
        <v>86.747</v>
      </c>
      <c r="E3236" s="207">
        <f t="shared" si="100"/>
        <v>-0.64</v>
      </c>
      <c r="F3236" s="207">
        <f t="shared" si="101"/>
        <v>0</v>
      </c>
      <c r="G3236" s="207">
        <f t="shared" si="104"/>
        <v>1.1391267681934134E-2</v>
      </c>
      <c r="H3236" s="207">
        <f t="shared" si="102"/>
        <v>0.18011175655789174</v>
      </c>
      <c r="I3236" s="225"/>
      <c r="J3236" s="225"/>
      <c r="K3236" s="225"/>
      <c r="L3236" s="225"/>
      <c r="M3236" s="225"/>
      <c r="N3236" s="225"/>
      <c r="O3236" s="243" t="e">
        <f>#REF!</f>
        <v>#REF!</v>
      </c>
      <c r="P3236" s="228" t="e">
        <f t="shared" si="103"/>
        <v>#REF!</v>
      </c>
    </row>
    <row r="3237" spans="1:16" x14ac:dyDescent="0.35">
      <c r="A3237" s="204">
        <f>'[2]37 01.04.12'!A2264</f>
        <v>44364</v>
      </c>
      <c r="B3237" s="242">
        <v>22401.648048999999</v>
      </c>
      <c r="C3237" s="207">
        <f t="shared" ref="C3237:C3300" si="105">ROUND(((B3237-B3236)/B3236)*100,2)</f>
        <v>-0.45</v>
      </c>
      <c r="D3237" s="55">
        <v>86.353300000000004</v>
      </c>
      <c r="E3237" s="207">
        <f t="shared" ref="E3237:E3300" si="106">ROUND(((D3237-D3236)/D3236)*100,2)</f>
        <v>-0.45</v>
      </c>
      <c r="F3237" s="207">
        <f t="shared" ref="F3237:F3300" si="107">+E3237-C3237</f>
        <v>0</v>
      </c>
      <c r="G3237" s="207">
        <f t="shared" si="104"/>
        <v>1.128844857025104E-2</v>
      </c>
      <c r="H3237" s="207">
        <f t="shared" ref="H3237:H3300" si="108">+G3237*(SQRT(250))</f>
        <v>0.17848604365832274</v>
      </c>
      <c r="I3237" s="225"/>
      <c r="J3237" s="225"/>
      <c r="K3237" s="225"/>
      <c r="L3237" s="225"/>
      <c r="M3237" s="225"/>
      <c r="N3237" s="225"/>
      <c r="O3237" s="243" t="e">
        <f>#REF!</f>
        <v>#REF!</v>
      </c>
      <c r="P3237" s="228" t="e">
        <f t="shared" ref="P3237:P3300" si="109">+((O3237-O3236)/O3236)*100</f>
        <v>#REF!</v>
      </c>
    </row>
    <row r="3238" spans="1:16" x14ac:dyDescent="0.35">
      <c r="A3238" s="204">
        <f>'[2]37 01.04.12'!A2265</f>
        <v>44365</v>
      </c>
      <c r="B3238" s="242">
        <v>22390.112736999999</v>
      </c>
      <c r="C3238" s="207">
        <f t="shared" si="105"/>
        <v>-0.05</v>
      </c>
      <c r="D3238" s="55">
        <v>86.303700000000006</v>
      </c>
      <c r="E3238" s="207">
        <f t="shared" si="106"/>
        <v>-0.06</v>
      </c>
      <c r="F3238" s="207">
        <f t="shared" si="107"/>
        <v>-9.999999999999995E-3</v>
      </c>
      <c r="G3238" s="207">
        <f t="shared" si="104"/>
        <v>1.1253678991369124E-2</v>
      </c>
      <c r="H3238" s="207">
        <f t="shared" si="108"/>
        <v>0.17793628834556399</v>
      </c>
      <c r="I3238" s="225"/>
      <c r="J3238" s="225"/>
      <c r="K3238" s="225"/>
      <c r="L3238" s="225"/>
      <c r="M3238" s="225"/>
      <c r="N3238" s="225"/>
      <c r="O3238" s="243" t="e">
        <f>#REF!</f>
        <v>#REF!</v>
      </c>
      <c r="P3238" s="228" t="e">
        <f t="shared" si="109"/>
        <v>#REF!</v>
      </c>
    </row>
    <row r="3239" spans="1:16" x14ac:dyDescent="0.35">
      <c r="A3239" s="204">
        <f>'[2]37 01.04.12'!A2266</f>
        <v>44368</v>
      </c>
      <c r="B3239" s="242">
        <v>22480.296609000001</v>
      </c>
      <c r="C3239" s="207">
        <f t="shared" si="105"/>
        <v>0.4</v>
      </c>
      <c r="D3239" s="55">
        <v>86.647499999999994</v>
      </c>
      <c r="E3239" s="207">
        <f t="shared" si="106"/>
        <v>0.4</v>
      </c>
      <c r="F3239" s="207">
        <f t="shared" si="107"/>
        <v>0</v>
      </c>
      <c r="G3239" s="207">
        <f t="shared" si="104"/>
        <v>1.121937902044285E-2</v>
      </c>
      <c r="H3239" s="207">
        <f t="shared" si="108"/>
        <v>0.17739395818654111</v>
      </c>
      <c r="I3239" s="225"/>
      <c r="J3239" s="225"/>
      <c r="K3239" s="225"/>
      <c r="L3239" s="225"/>
      <c r="M3239" s="225"/>
      <c r="N3239" s="225"/>
      <c r="O3239" s="243" t="e">
        <f>#REF!</f>
        <v>#REF!</v>
      </c>
      <c r="P3239" s="228" t="e">
        <f t="shared" si="109"/>
        <v>#REF!</v>
      </c>
    </row>
    <row r="3240" spans="1:16" x14ac:dyDescent="0.35">
      <c r="A3240" s="204">
        <f>'[2]37 01.04.12'!A2267</f>
        <v>44369</v>
      </c>
      <c r="B3240" s="242">
        <v>22517.743545000001</v>
      </c>
      <c r="C3240" s="207">
        <f t="shared" si="105"/>
        <v>0.17</v>
      </c>
      <c r="D3240" s="55">
        <v>86.786299999999997</v>
      </c>
      <c r="E3240" s="207">
        <f t="shared" si="106"/>
        <v>0.16</v>
      </c>
      <c r="F3240" s="207">
        <f t="shared" si="107"/>
        <v>-1.0000000000000009E-2</v>
      </c>
      <c r="G3240" s="207">
        <f t="shared" si="104"/>
        <v>1.1002949821771081E-2</v>
      </c>
      <c r="H3240" s="207">
        <f t="shared" si="108"/>
        <v>0.17397191208670171</v>
      </c>
      <c r="I3240" s="225"/>
      <c r="J3240" s="225"/>
      <c r="K3240" s="225"/>
      <c r="L3240" s="225"/>
      <c r="M3240" s="225"/>
      <c r="N3240" s="225"/>
      <c r="O3240" s="243" t="e">
        <f>#REF!</f>
        <v>#REF!</v>
      </c>
      <c r="P3240" s="228" t="e">
        <f t="shared" si="109"/>
        <v>#REF!</v>
      </c>
    </row>
    <row r="3241" spans="1:16" x14ac:dyDescent="0.35">
      <c r="A3241" s="204">
        <f>'[2]37 01.04.12'!A2268</f>
        <v>44370</v>
      </c>
      <c r="B3241" s="242">
        <v>22395.252232999999</v>
      </c>
      <c r="C3241" s="207">
        <f t="shared" si="105"/>
        <v>-0.54</v>
      </c>
      <c r="D3241" s="55">
        <v>86.3155</v>
      </c>
      <c r="E3241" s="207">
        <f t="shared" si="106"/>
        <v>-0.54</v>
      </c>
      <c r="F3241" s="207">
        <f t="shared" si="107"/>
        <v>0</v>
      </c>
      <c r="G3241" s="207">
        <f t="shared" si="104"/>
        <v>1.0779473375333064E-2</v>
      </c>
      <c r="H3241" s="207">
        <f t="shared" si="108"/>
        <v>0.17043843921597793</v>
      </c>
      <c r="I3241" s="225"/>
      <c r="J3241" s="225"/>
      <c r="K3241" s="225"/>
      <c r="L3241" s="225"/>
      <c r="M3241" s="225"/>
      <c r="N3241" s="225"/>
      <c r="O3241" s="243" t="e">
        <f>#REF!</f>
        <v>#REF!</v>
      </c>
      <c r="P3241" s="228" t="e">
        <f t="shared" si="109"/>
        <v>#REF!</v>
      </c>
    </row>
    <row r="3242" spans="1:16" x14ac:dyDescent="0.35">
      <c r="A3242" s="204">
        <f>'[2]37 since April 2010'!A3233</f>
        <v>44371</v>
      </c>
      <c r="B3242" s="242">
        <v>22544.262545000001</v>
      </c>
      <c r="C3242" s="207">
        <f t="shared" si="105"/>
        <v>0.67</v>
      </c>
      <c r="D3242" s="55">
        <v>86.883499999999998</v>
      </c>
      <c r="E3242" s="207">
        <f t="shared" si="106"/>
        <v>0.66</v>
      </c>
      <c r="F3242" s="207">
        <f t="shared" si="107"/>
        <v>-1.0000000000000009E-2</v>
      </c>
      <c r="G3242" s="207">
        <f t="shared" si="104"/>
        <v>1.0778722208222383E-2</v>
      </c>
      <c r="H3242" s="207">
        <f t="shared" si="108"/>
        <v>0.1704265622211121</v>
      </c>
      <c r="I3242" s="225"/>
      <c r="J3242" s="225"/>
      <c r="K3242" s="225"/>
      <c r="L3242" s="225"/>
      <c r="M3242" s="225"/>
      <c r="N3242" s="225"/>
      <c r="O3242" s="243" t="e">
        <f>#REF!</f>
        <v>#REF!</v>
      </c>
      <c r="P3242" s="228" t="e">
        <f t="shared" si="109"/>
        <v>#REF!</v>
      </c>
    </row>
    <row r="3243" spans="1:16" x14ac:dyDescent="0.35">
      <c r="A3243" s="204">
        <f>'[2]37 since April 2010'!A3234</f>
        <v>44372</v>
      </c>
      <c r="B3243" s="242">
        <v>22644.059761</v>
      </c>
      <c r="C3243" s="207">
        <f t="shared" si="105"/>
        <v>0.44</v>
      </c>
      <c r="D3243" s="55">
        <v>87.264899999999997</v>
      </c>
      <c r="E3243" s="207">
        <f t="shared" si="106"/>
        <v>0.44</v>
      </c>
      <c r="F3243" s="207">
        <f t="shared" si="107"/>
        <v>0</v>
      </c>
      <c r="G3243" s="207">
        <f t="shared" si="104"/>
        <v>1.0548655306396044E-2</v>
      </c>
      <c r="H3243" s="207">
        <f t="shared" si="108"/>
        <v>0.16678888510116421</v>
      </c>
      <c r="I3243" s="225"/>
      <c r="J3243" s="225"/>
      <c r="K3243" s="225"/>
      <c r="L3243" s="225"/>
      <c r="M3243" s="225"/>
      <c r="N3243" s="225"/>
      <c r="O3243" s="243" t="e">
        <f>#REF!</f>
        <v>#REF!</v>
      </c>
      <c r="P3243" s="228" t="e">
        <f t="shared" si="109"/>
        <v>#REF!</v>
      </c>
    </row>
    <row r="3244" spans="1:16" x14ac:dyDescent="0.35">
      <c r="A3244" s="204">
        <f>'[2]37 since April 2010'!A3235</f>
        <v>44375</v>
      </c>
      <c r="B3244" s="242">
        <v>22578.856058000001</v>
      </c>
      <c r="C3244" s="207">
        <f t="shared" si="105"/>
        <v>-0.28999999999999998</v>
      </c>
      <c r="D3244" s="55">
        <v>87.006799999999998</v>
      </c>
      <c r="E3244" s="207">
        <f t="shared" si="106"/>
        <v>-0.3</v>
      </c>
      <c r="F3244" s="207">
        <f t="shared" si="107"/>
        <v>-1.0000000000000009E-2</v>
      </c>
      <c r="G3244" s="207">
        <f t="shared" si="104"/>
        <v>1.0511592993083164E-2</v>
      </c>
      <c r="H3244" s="207">
        <f t="shared" si="108"/>
        <v>0.1662028784740468</v>
      </c>
      <c r="I3244" s="225"/>
      <c r="J3244" s="225"/>
      <c r="K3244" s="225"/>
      <c r="L3244" s="225"/>
      <c r="M3244" s="225"/>
      <c r="N3244" s="225"/>
      <c r="O3244" s="243" t="e">
        <f>#REF!</f>
        <v>#REF!</v>
      </c>
      <c r="P3244" s="228" t="e">
        <f t="shared" si="109"/>
        <v>#REF!</v>
      </c>
    </row>
    <row r="3245" spans="1:16" x14ac:dyDescent="0.35">
      <c r="A3245" s="204">
        <f>'[2]37 since April 2010'!A3236</f>
        <v>44376</v>
      </c>
      <c r="B3245" s="242">
        <v>22493.598847000001</v>
      </c>
      <c r="C3245" s="207">
        <f t="shared" si="105"/>
        <v>-0.38</v>
      </c>
      <c r="D3245" s="55">
        <v>86.677899999999994</v>
      </c>
      <c r="E3245" s="207">
        <f t="shared" si="106"/>
        <v>-0.38</v>
      </c>
      <c r="F3245" s="207">
        <f t="shared" si="107"/>
        <v>0</v>
      </c>
      <c r="G3245" s="207">
        <f t="shared" si="104"/>
        <v>1.0511592993083164E-2</v>
      </c>
      <c r="H3245" s="207">
        <f t="shared" si="108"/>
        <v>0.1662028784740468</v>
      </c>
      <c r="I3245" s="225"/>
      <c r="J3245" s="225"/>
      <c r="K3245" s="225"/>
      <c r="L3245" s="225"/>
      <c r="M3245" s="225"/>
      <c r="N3245" s="225"/>
      <c r="O3245" s="243" t="e">
        <f>#REF!</f>
        <v>#REF!</v>
      </c>
      <c r="P3245" s="228" t="e">
        <f t="shared" si="109"/>
        <v>#REF!</v>
      </c>
    </row>
    <row r="3246" spans="1:16" x14ac:dyDescent="0.35">
      <c r="A3246" s="204">
        <f>'[2]37 since April 2010'!A3237</f>
        <v>44377</v>
      </c>
      <c r="B3246" s="242">
        <v>22455.700607999999</v>
      </c>
      <c r="C3246" s="207">
        <f t="shared" si="105"/>
        <v>-0.17</v>
      </c>
      <c r="D3246" s="55">
        <v>86.530799999999999</v>
      </c>
      <c r="E3246" s="207">
        <f t="shared" si="106"/>
        <v>-0.17</v>
      </c>
      <c r="F3246" s="207">
        <f t="shared" si="107"/>
        <v>0</v>
      </c>
      <c r="G3246" s="207">
        <f t="shared" si="104"/>
        <v>1.0511592993083164E-2</v>
      </c>
      <c r="H3246" s="207">
        <f t="shared" si="108"/>
        <v>0.1662028784740468</v>
      </c>
      <c r="I3246" s="225"/>
      <c r="J3246" s="225"/>
      <c r="K3246" s="225"/>
      <c r="L3246" s="225"/>
      <c r="M3246" s="225"/>
      <c r="N3246" s="225"/>
      <c r="O3246" s="243" t="e">
        <f>#REF!</f>
        <v>#REF!</v>
      </c>
      <c r="P3246" s="228" t="e">
        <f t="shared" si="109"/>
        <v>#REF!</v>
      </c>
    </row>
    <row r="3247" spans="1:16" x14ac:dyDescent="0.35">
      <c r="A3247" s="204">
        <f>'[2]37 since April 2010'!A3238</f>
        <v>44378</v>
      </c>
      <c r="B3247" s="242">
        <v>22396.395828000001</v>
      </c>
      <c r="C3247" s="207">
        <f t="shared" si="105"/>
        <v>-0.26</v>
      </c>
      <c r="D3247" s="55">
        <v>86.299800000000005</v>
      </c>
      <c r="E3247" s="207">
        <f t="shared" si="106"/>
        <v>-0.27</v>
      </c>
      <c r="F3247" s="207">
        <f t="shared" si="107"/>
        <v>-1.0000000000000009E-2</v>
      </c>
      <c r="G3247" s="207">
        <f t="shared" si="104"/>
        <v>1.0510360467664953E-2</v>
      </c>
      <c r="H3247" s="207">
        <f t="shared" si="108"/>
        <v>0.16618339053606881</v>
      </c>
      <c r="I3247" s="225"/>
      <c r="J3247" s="225"/>
      <c r="K3247" s="225"/>
      <c r="L3247" s="225"/>
      <c r="M3247" s="225"/>
      <c r="N3247" s="225"/>
      <c r="O3247" s="243" t="e">
        <f>#REF!</f>
        <v>#REF!</v>
      </c>
      <c r="P3247" s="228" t="e">
        <f t="shared" si="109"/>
        <v>#REF!</v>
      </c>
    </row>
    <row r="3248" spans="1:16" x14ac:dyDescent="0.35">
      <c r="A3248" s="204">
        <f>'[2]37 since April 2010'!A3239</f>
        <v>44379</v>
      </c>
      <c r="B3248" s="242">
        <v>22456.657597000001</v>
      </c>
      <c r="C3248" s="207">
        <f t="shared" si="105"/>
        <v>0.27</v>
      </c>
      <c r="D3248" s="55">
        <v>86.524100000000004</v>
      </c>
      <c r="E3248" s="207">
        <f t="shared" si="106"/>
        <v>0.26</v>
      </c>
      <c r="F3248" s="207">
        <f t="shared" si="107"/>
        <v>-1.0000000000000009E-2</v>
      </c>
      <c r="G3248" s="207">
        <f t="shared" si="104"/>
        <v>1.0510360467664953E-2</v>
      </c>
      <c r="H3248" s="207">
        <f t="shared" si="108"/>
        <v>0.16618339053606881</v>
      </c>
      <c r="I3248" s="225"/>
      <c r="J3248" s="225"/>
      <c r="K3248" s="225"/>
      <c r="L3248" s="225"/>
      <c r="M3248" s="225"/>
      <c r="N3248" s="225"/>
      <c r="O3248" s="243" t="e">
        <f>#REF!</f>
        <v>#REF!</v>
      </c>
      <c r="P3248" s="228" t="e">
        <f t="shared" si="109"/>
        <v>#REF!</v>
      </c>
    </row>
    <row r="3249" spans="1:16" x14ac:dyDescent="0.35">
      <c r="A3249" s="204">
        <f>'[2]37 since April 2010'!A3240</f>
        <v>44382</v>
      </c>
      <c r="B3249" s="242">
        <v>22618.974112</v>
      </c>
      <c r="C3249" s="207">
        <f t="shared" si="105"/>
        <v>0.72</v>
      </c>
      <c r="D3249" s="55">
        <v>87.1434</v>
      </c>
      <c r="E3249" s="207">
        <f t="shared" si="106"/>
        <v>0.72</v>
      </c>
      <c r="F3249" s="207">
        <f t="shared" si="107"/>
        <v>0</v>
      </c>
      <c r="G3249" s="207">
        <f t="shared" si="104"/>
        <v>1.0474244935546191E-2</v>
      </c>
      <c r="H3249" s="207">
        <f t="shared" si="108"/>
        <v>0.16561235383404754</v>
      </c>
      <c r="I3249" s="225"/>
      <c r="J3249" s="225"/>
      <c r="K3249" s="225"/>
      <c r="L3249" s="225"/>
      <c r="M3249" s="225"/>
      <c r="N3249" s="225"/>
      <c r="O3249" s="243" t="e">
        <f>#REF!</f>
        <v>#REF!</v>
      </c>
      <c r="P3249" s="228" t="e">
        <f t="shared" si="109"/>
        <v>#REF!</v>
      </c>
    </row>
    <row r="3250" spans="1:16" x14ac:dyDescent="0.35">
      <c r="A3250" s="204">
        <f>'[2]37 since April 2010'!A3241</f>
        <v>44383</v>
      </c>
      <c r="B3250" s="242">
        <v>22595.932838000001</v>
      </c>
      <c r="C3250" s="207">
        <f t="shared" si="105"/>
        <v>-0.1</v>
      </c>
      <c r="D3250" s="55">
        <v>87.052700000000002</v>
      </c>
      <c r="E3250" s="207">
        <f t="shared" si="106"/>
        <v>-0.1</v>
      </c>
      <c r="F3250" s="207">
        <f t="shared" si="107"/>
        <v>0</v>
      </c>
      <c r="G3250" s="207">
        <f t="shared" si="104"/>
        <v>1.043459074551698E-2</v>
      </c>
      <c r="H3250" s="207">
        <f t="shared" si="108"/>
        <v>0.16498536603774031</v>
      </c>
      <c r="I3250" s="225"/>
      <c r="J3250" s="225"/>
      <c r="K3250" s="225"/>
      <c r="L3250" s="225"/>
      <c r="M3250" s="225"/>
      <c r="N3250" s="225"/>
      <c r="O3250" s="243" t="e">
        <f>#REF!</f>
        <v>#REF!</v>
      </c>
      <c r="P3250" s="228" t="e">
        <f t="shared" si="109"/>
        <v>#REF!</v>
      </c>
    </row>
    <row r="3251" spans="1:16" x14ac:dyDescent="0.35">
      <c r="A3251" s="204">
        <f>'[2]37 since April 2010'!A3242</f>
        <v>44384</v>
      </c>
      <c r="B3251" s="242">
        <v>22683.655381</v>
      </c>
      <c r="C3251" s="207">
        <f t="shared" si="105"/>
        <v>0.39</v>
      </c>
      <c r="D3251" s="55">
        <v>87.386300000000006</v>
      </c>
      <c r="E3251" s="207">
        <f t="shared" si="106"/>
        <v>0.38</v>
      </c>
      <c r="F3251" s="207">
        <f t="shared" si="107"/>
        <v>-1.0000000000000009E-2</v>
      </c>
      <c r="G3251" s="207">
        <f t="shared" si="104"/>
        <v>1.0433349123577136E-2</v>
      </c>
      <c r="H3251" s="207">
        <f t="shared" si="108"/>
        <v>0.16496573427112657</v>
      </c>
      <c r="I3251" s="225"/>
      <c r="J3251" s="225"/>
      <c r="K3251" s="225"/>
      <c r="L3251" s="225"/>
      <c r="M3251" s="225"/>
      <c r="N3251" s="225"/>
      <c r="O3251" s="243" t="e">
        <f>#REF!</f>
        <v>#REF!</v>
      </c>
      <c r="P3251" s="228" t="e">
        <f t="shared" si="109"/>
        <v>#REF!</v>
      </c>
    </row>
    <row r="3252" spans="1:16" x14ac:dyDescent="0.35">
      <c r="A3252" s="204">
        <f>'[2]37 since April 2010'!A3243</f>
        <v>44385</v>
      </c>
      <c r="B3252" s="242">
        <v>22473.812403</v>
      </c>
      <c r="C3252" s="207">
        <f t="shared" si="105"/>
        <v>-0.93</v>
      </c>
      <c r="D3252" s="55">
        <v>86.577100000000002</v>
      </c>
      <c r="E3252" s="207">
        <f t="shared" si="106"/>
        <v>-0.93</v>
      </c>
      <c r="F3252" s="207">
        <f t="shared" si="107"/>
        <v>0</v>
      </c>
      <c r="G3252" s="207">
        <f t="shared" si="104"/>
        <v>1.043459074551698E-2</v>
      </c>
      <c r="H3252" s="207">
        <f t="shared" si="108"/>
        <v>0.16498536603774031</v>
      </c>
      <c r="I3252" s="225"/>
      <c r="J3252" s="225"/>
      <c r="K3252" s="225"/>
      <c r="L3252" s="225"/>
      <c r="M3252" s="225"/>
      <c r="N3252" s="225"/>
      <c r="O3252" s="243" t="e">
        <f>#REF!</f>
        <v>#REF!</v>
      </c>
      <c r="P3252" s="228" t="e">
        <f t="shared" si="109"/>
        <v>#REF!</v>
      </c>
    </row>
    <row r="3253" spans="1:16" x14ac:dyDescent="0.35">
      <c r="A3253" s="204">
        <f>'[2]37 since April 2010'!A3244</f>
        <v>44386</v>
      </c>
      <c r="B3253" s="242">
        <v>22420.357128</v>
      </c>
      <c r="C3253" s="207">
        <f t="shared" si="105"/>
        <v>-0.24</v>
      </c>
      <c r="D3253" s="55">
        <v>86.3626</v>
      </c>
      <c r="E3253" s="207">
        <f t="shared" si="106"/>
        <v>-0.25</v>
      </c>
      <c r="F3253" s="207">
        <f t="shared" si="107"/>
        <v>-1.0000000000000009E-2</v>
      </c>
      <c r="G3253" s="207">
        <f t="shared" si="104"/>
        <v>1.039322728838671E-2</v>
      </c>
      <c r="H3253" s="207">
        <f t="shared" si="108"/>
        <v>0.16433135235558838</v>
      </c>
      <c r="I3253" s="225"/>
      <c r="J3253" s="225"/>
      <c r="K3253" s="225"/>
      <c r="L3253" s="225"/>
      <c r="M3253" s="225"/>
      <c r="N3253" s="225"/>
      <c r="O3253" s="243" t="e">
        <f>#REF!</f>
        <v>#REF!</v>
      </c>
      <c r="P3253" s="228" t="e">
        <f t="shared" si="109"/>
        <v>#REF!</v>
      </c>
    </row>
    <row r="3254" spans="1:16" x14ac:dyDescent="0.35">
      <c r="A3254" s="204">
        <f>'[2]37 since April 2010'!A3245</f>
        <v>44389</v>
      </c>
      <c r="B3254" s="242">
        <v>22424.386847000002</v>
      </c>
      <c r="C3254" s="207">
        <f t="shared" si="105"/>
        <v>0.02</v>
      </c>
      <c r="D3254" s="55">
        <v>86.375</v>
      </c>
      <c r="E3254" s="207">
        <f t="shared" si="106"/>
        <v>0.01</v>
      </c>
      <c r="F3254" s="207">
        <f t="shared" si="107"/>
        <v>-0.01</v>
      </c>
      <c r="G3254" s="207">
        <f t="shared" si="104"/>
        <v>1.035576509528105E-2</v>
      </c>
      <c r="H3254" s="207">
        <f t="shared" si="108"/>
        <v>0.16373902307379365</v>
      </c>
      <c r="I3254" s="225"/>
      <c r="J3254" s="225"/>
      <c r="K3254" s="225"/>
      <c r="L3254" s="225"/>
      <c r="M3254" s="225"/>
      <c r="N3254" s="225"/>
      <c r="O3254" s="243" t="e">
        <f>#REF!</f>
        <v>#REF!</v>
      </c>
      <c r="P3254" s="228" t="e">
        <f t="shared" si="109"/>
        <v>#REF!</v>
      </c>
    </row>
    <row r="3255" spans="1:16" x14ac:dyDescent="0.35">
      <c r="A3255" s="204">
        <f>'[2]37 since April 2010'!A3246</f>
        <v>44390</v>
      </c>
      <c r="B3255" s="242">
        <v>22595.492724</v>
      </c>
      <c r="C3255" s="207">
        <f t="shared" si="105"/>
        <v>0.76</v>
      </c>
      <c r="D3255" s="55">
        <v>87.030199999999994</v>
      </c>
      <c r="E3255" s="207">
        <f t="shared" si="106"/>
        <v>0.76</v>
      </c>
      <c r="F3255" s="207">
        <f t="shared" si="107"/>
        <v>0</v>
      </c>
      <c r="G3255" s="207">
        <f t="shared" si="104"/>
        <v>1.0315341499061466E-2</v>
      </c>
      <c r="H3255" s="207">
        <f t="shared" si="108"/>
        <v>0.16309986989744937</v>
      </c>
      <c r="I3255" s="225"/>
      <c r="J3255" s="225"/>
      <c r="K3255" s="225"/>
      <c r="L3255" s="225"/>
      <c r="M3255" s="225"/>
      <c r="N3255" s="225"/>
      <c r="O3255" s="243" t="e">
        <f>#REF!</f>
        <v>#REF!</v>
      </c>
      <c r="P3255" s="228" t="e">
        <f t="shared" si="109"/>
        <v>#REF!</v>
      </c>
    </row>
    <row r="3256" spans="1:16" x14ac:dyDescent="0.35">
      <c r="A3256" s="204">
        <f>'[2]37 since April 2010'!A3247</f>
        <v>44391</v>
      </c>
      <c r="B3256" s="242">
        <v>22656.780180999998</v>
      </c>
      <c r="C3256" s="207">
        <f t="shared" si="105"/>
        <v>0.27</v>
      </c>
      <c r="D3256" s="55">
        <v>87.2624</v>
      </c>
      <c r="E3256" s="207">
        <f t="shared" si="106"/>
        <v>0.27</v>
      </c>
      <c r="F3256" s="207">
        <f t="shared" si="107"/>
        <v>0</v>
      </c>
      <c r="G3256" s="207">
        <f t="shared" si="104"/>
        <v>1.0315341499061466E-2</v>
      </c>
      <c r="H3256" s="207">
        <f t="shared" si="108"/>
        <v>0.16309986989744937</v>
      </c>
      <c r="I3256" s="225"/>
      <c r="J3256" s="225"/>
      <c r="K3256" s="225"/>
      <c r="L3256" s="225"/>
      <c r="M3256" s="225"/>
      <c r="N3256" s="225"/>
      <c r="O3256" s="243" t="e">
        <f>#REF!</f>
        <v>#REF!</v>
      </c>
      <c r="P3256" s="228" t="e">
        <f t="shared" si="109"/>
        <v>#REF!</v>
      </c>
    </row>
    <row r="3257" spans="1:16" x14ac:dyDescent="0.35">
      <c r="A3257" s="204">
        <f>'[2]37 since April 2010'!A3248</f>
        <v>44392</v>
      </c>
      <c r="B3257" s="242">
        <v>22762.339610999999</v>
      </c>
      <c r="C3257" s="207">
        <f t="shared" si="105"/>
        <v>0.47</v>
      </c>
      <c r="D3257" s="55">
        <v>87.665800000000004</v>
      </c>
      <c r="E3257" s="207">
        <f t="shared" si="106"/>
        <v>0.46</v>
      </c>
      <c r="F3257" s="207">
        <f t="shared" si="107"/>
        <v>-9.9999999999999534E-3</v>
      </c>
      <c r="G3257" s="207">
        <f t="shared" si="104"/>
        <v>1.0313771503542417E-2</v>
      </c>
      <c r="H3257" s="207">
        <f t="shared" si="108"/>
        <v>0.1630750460886671</v>
      </c>
      <c r="I3257" s="225"/>
      <c r="J3257" s="225"/>
      <c r="K3257" s="225"/>
      <c r="L3257" s="225"/>
      <c r="M3257" s="225"/>
      <c r="N3257" s="225"/>
      <c r="O3257" s="243" t="e">
        <f>#REF!</f>
        <v>#REF!</v>
      </c>
      <c r="P3257" s="228" t="e">
        <f t="shared" si="109"/>
        <v>#REF!</v>
      </c>
    </row>
    <row r="3258" spans="1:16" x14ac:dyDescent="0.35">
      <c r="A3258" s="204">
        <f>'[2]37 since April 2010'!A3249</f>
        <v>44393</v>
      </c>
      <c r="B3258" s="242">
        <v>22761.196078000001</v>
      </c>
      <c r="C3258" s="207">
        <f t="shared" si="105"/>
        <v>-0.01</v>
      </c>
      <c r="D3258" s="55">
        <v>87.653899999999993</v>
      </c>
      <c r="E3258" s="207">
        <f t="shared" si="106"/>
        <v>-0.01</v>
      </c>
      <c r="F3258" s="207">
        <f t="shared" si="107"/>
        <v>0</v>
      </c>
      <c r="G3258" s="207">
        <f t="shared" si="104"/>
        <v>1.0200096781355023E-2</v>
      </c>
      <c r="H3258" s="207">
        <f t="shared" si="108"/>
        <v>0.16127769091617189</v>
      </c>
      <c r="I3258" s="225"/>
      <c r="J3258" s="225"/>
      <c r="K3258" s="225"/>
      <c r="L3258" s="225"/>
      <c r="M3258" s="225"/>
      <c r="N3258" s="225"/>
      <c r="O3258" s="243" t="e">
        <f>#REF!</f>
        <v>#REF!</v>
      </c>
      <c r="P3258" s="228" t="e">
        <f t="shared" si="109"/>
        <v>#REF!</v>
      </c>
    </row>
    <row r="3259" spans="1:16" x14ac:dyDescent="0.35">
      <c r="A3259" s="204">
        <f>'[2]37 since April 2010'!A3250</f>
        <v>44396</v>
      </c>
      <c r="B3259" s="242">
        <v>22516.708714</v>
      </c>
      <c r="C3259" s="207">
        <f t="shared" si="105"/>
        <v>-1.07</v>
      </c>
      <c r="D3259" s="55">
        <v>86.713700000000003</v>
      </c>
      <c r="E3259" s="207">
        <f t="shared" si="106"/>
        <v>-1.07</v>
      </c>
      <c r="F3259" s="207">
        <f t="shared" si="107"/>
        <v>0</v>
      </c>
      <c r="G3259" s="207">
        <f t="shared" si="104"/>
        <v>1.0201208050005269E-2</v>
      </c>
      <c r="H3259" s="207">
        <f t="shared" si="108"/>
        <v>0.16129526161630747</v>
      </c>
      <c r="I3259" s="225"/>
      <c r="J3259" s="225"/>
      <c r="K3259" s="225"/>
      <c r="L3259" s="225"/>
      <c r="M3259" s="225"/>
      <c r="N3259" s="225"/>
      <c r="O3259" s="243" t="e">
        <f>#REF!</f>
        <v>#REF!</v>
      </c>
      <c r="P3259" s="228" t="e">
        <f t="shared" si="109"/>
        <v>#REF!</v>
      </c>
    </row>
    <row r="3260" spans="1:16" x14ac:dyDescent="0.35">
      <c r="A3260" s="204">
        <f>'[2]37 since April 2010'!A3251</f>
        <v>44397</v>
      </c>
      <c r="B3260" s="242">
        <v>22344.807110000002</v>
      </c>
      <c r="C3260" s="207">
        <f t="shared" si="105"/>
        <v>-0.76</v>
      </c>
      <c r="D3260" s="55">
        <v>86.049099999999996</v>
      </c>
      <c r="E3260" s="207">
        <f t="shared" si="106"/>
        <v>-0.77</v>
      </c>
      <c r="F3260" s="207">
        <f t="shared" si="107"/>
        <v>-1.0000000000000009E-2</v>
      </c>
      <c r="G3260" s="207">
        <f t="shared" si="104"/>
        <v>1.0201208050005269E-2</v>
      </c>
      <c r="H3260" s="207">
        <f t="shared" si="108"/>
        <v>0.16129526161630747</v>
      </c>
      <c r="I3260" s="225"/>
      <c r="J3260" s="225"/>
      <c r="K3260" s="225"/>
      <c r="L3260" s="225"/>
      <c r="M3260" s="225"/>
      <c r="N3260" s="225"/>
      <c r="O3260" s="243" t="e">
        <f>#REF!</f>
        <v>#REF!</v>
      </c>
      <c r="P3260" s="228" t="e">
        <f t="shared" si="109"/>
        <v>#REF!</v>
      </c>
    </row>
    <row r="3261" spans="1:16" x14ac:dyDescent="0.35">
      <c r="A3261" s="204">
        <f>'[2]37 since April 2010'!A3252</f>
        <v>44399</v>
      </c>
      <c r="B3261" s="242">
        <v>22621.453880000001</v>
      </c>
      <c r="C3261" s="207">
        <f t="shared" si="105"/>
        <v>1.24</v>
      </c>
      <c r="D3261" s="55">
        <v>87.109300000000005</v>
      </c>
      <c r="E3261" s="207">
        <f t="shared" si="106"/>
        <v>1.23</v>
      </c>
      <c r="F3261" s="207">
        <f t="shared" si="107"/>
        <v>-1.0000000000000009E-2</v>
      </c>
      <c r="G3261" s="207">
        <f t="shared" si="104"/>
        <v>1.0200096781355023E-2</v>
      </c>
      <c r="H3261" s="207">
        <f t="shared" si="108"/>
        <v>0.16127769091617189</v>
      </c>
      <c r="I3261" s="225"/>
      <c r="J3261" s="225"/>
      <c r="K3261" s="225"/>
      <c r="L3261" s="225"/>
      <c r="M3261" s="225"/>
      <c r="N3261" s="225"/>
      <c r="O3261" s="243" t="e">
        <f>#REF!</f>
        <v>#REF!</v>
      </c>
      <c r="P3261" s="228" t="e">
        <f t="shared" si="109"/>
        <v>#REF!</v>
      </c>
    </row>
    <row r="3262" spans="1:16" x14ac:dyDescent="0.35">
      <c r="A3262" s="204">
        <f>'[2]37 since April 2010'!A3253</f>
        <v>44400</v>
      </c>
      <c r="B3262" s="242">
        <v>22673.349440000002</v>
      </c>
      <c r="C3262" s="207">
        <f t="shared" si="105"/>
        <v>0.23</v>
      </c>
      <c r="D3262" s="55">
        <v>87.301000000000002</v>
      </c>
      <c r="E3262" s="207">
        <f t="shared" si="106"/>
        <v>0.22</v>
      </c>
      <c r="F3262" s="207">
        <f t="shared" si="107"/>
        <v>-1.0000000000000009E-2</v>
      </c>
      <c r="G3262" s="207">
        <f t="shared" si="104"/>
        <v>1.0200096781355023E-2</v>
      </c>
      <c r="H3262" s="207">
        <f t="shared" si="108"/>
        <v>0.16127769091617189</v>
      </c>
      <c r="I3262" s="225"/>
      <c r="J3262" s="225"/>
      <c r="K3262" s="225"/>
      <c r="L3262" s="225"/>
      <c r="M3262" s="225"/>
      <c r="N3262" s="225"/>
      <c r="O3262" s="243" t="e">
        <f>#REF!</f>
        <v>#REF!</v>
      </c>
      <c r="P3262" s="228" t="e">
        <f t="shared" si="109"/>
        <v>#REF!</v>
      </c>
    </row>
    <row r="3263" spans="1:16" x14ac:dyDescent="0.35">
      <c r="A3263" s="204">
        <f>'[2]37 since April 2010'!A3254</f>
        <v>44403</v>
      </c>
      <c r="B3263" s="242">
        <v>22628.191637</v>
      </c>
      <c r="C3263" s="207">
        <f t="shared" si="105"/>
        <v>-0.2</v>
      </c>
      <c r="D3263" s="55">
        <v>87.124600000000001</v>
      </c>
      <c r="E3263" s="207">
        <f t="shared" si="106"/>
        <v>-0.2</v>
      </c>
      <c r="F3263" s="207">
        <f t="shared" si="107"/>
        <v>0</v>
      </c>
      <c r="G3263" s="207">
        <f t="shared" si="104"/>
        <v>1.0159213190209418E-2</v>
      </c>
      <c r="H3263" s="207">
        <f t="shared" si="108"/>
        <v>0.16063126458143587</v>
      </c>
      <c r="I3263" s="225"/>
      <c r="J3263" s="225"/>
      <c r="K3263" s="225"/>
      <c r="L3263" s="225"/>
      <c r="M3263" s="225"/>
      <c r="N3263" s="225"/>
      <c r="O3263" s="243" t="e">
        <f>#REF!</f>
        <v>#REF!</v>
      </c>
      <c r="P3263" s="228" t="e">
        <f t="shared" si="109"/>
        <v>#REF!</v>
      </c>
    </row>
    <row r="3264" spans="1:16" x14ac:dyDescent="0.35">
      <c r="A3264" s="204">
        <f>'[2]37 since April 2010'!A3255</f>
        <v>44404</v>
      </c>
      <c r="B3264" s="242">
        <v>22518.803899999999</v>
      </c>
      <c r="C3264" s="207">
        <f t="shared" si="105"/>
        <v>-0.48</v>
      </c>
      <c r="D3264" s="55">
        <v>86.703500000000005</v>
      </c>
      <c r="E3264" s="207">
        <f t="shared" si="106"/>
        <v>-0.48</v>
      </c>
      <c r="F3264" s="207">
        <f t="shared" si="107"/>
        <v>0</v>
      </c>
      <c r="G3264" s="207">
        <f t="shared" si="104"/>
        <v>1.0159213190209418E-2</v>
      </c>
      <c r="H3264" s="207">
        <f t="shared" si="108"/>
        <v>0.16063126458143587</v>
      </c>
      <c r="I3264" s="225"/>
      <c r="J3264" s="225"/>
      <c r="K3264" s="225"/>
      <c r="L3264" s="225"/>
      <c r="M3264" s="225"/>
      <c r="N3264" s="225"/>
      <c r="O3264" s="243" t="e">
        <f>#REF!</f>
        <v>#REF!</v>
      </c>
      <c r="P3264" s="228" t="e">
        <f t="shared" si="109"/>
        <v>#REF!</v>
      </c>
    </row>
    <row r="3265" spans="1:16" x14ac:dyDescent="0.35">
      <c r="A3265" s="204">
        <f>'[2]37 since April 2010'!A3256</f>
        <v>44405</v>
      </c>
      <c r="B3265" s="242">
        <v>22472.949261000002</v>
      </c>
      <c r="C3265" s="207">
        <f t="shared" si="105"/>
        <v>-0.2</v>
      </c>
      <c r="D3265" s="55">
        <v>86.526799999999994</v>
      </c>
      <c r="E3265" s="207">
        <f t="shared" si="106"/>
        <v>-0.2</v>
      </c>
      <c r="F3265" s="207">
        <f t="shared" si="107"/>
        <v>0</v>
      </c>
      <c r="G3265" s="207">
        <f t="shared" si="104"/>
        <v>1.0160488311892585E-2</v>
      </c>
      <c r="H3265" s="207">
        <f t="shared" si="108"/>
        <v>0.16065142602549926</v>
      </c>
      <c r="I3265" s="225"/>
      <c r="J3265" s="225"/>
      <c r="K3265" s="225"/>
      <c r="L3265" s="225"/>
      <c r="M3265" s="225"/>
      <c r="N3265" s="225"/>
      <c r="O3265" s="243" t="e">
        <f>#REF!</f>
        <v>#REF!</v>
      </c>
      <c r="P3265" s="228" t="e">
        <f t="shared" si="109"/>
        <v>#REF!</v>
      </c>
    </row>
    <row r="3266" spans="1:16" x14ac:dyDescent="0.35">
      <c r="A3266" s="204">
        <f>'[2]37 since April 2010'!A3257</f>
        <v>44406</v>
      </c>
      <c r="B3266" s="242">
        <v>22576.341365</v>
      </c>
      <c r="C3266" s="207">
        <f t="shared" si="105"/>
        <v>0.46</v>
      </c>
      <c r="D3266" s="55">
        <v>86.918400000000005</v>
      </c>
      <c r="E3266" s="207">
        <f t="shared" si="106"/>
        <v>0.45</v>
      </c>
      <c r="F3266" s="207">
        <f t="shared" si="107"/>
        <v>-1.0000000000000009E-2</v>
      </c>
      <c r="G3266" s="207">
        <f t="shared" si="104"/>
        <v>1.0160488311892585E-2</v>
      </c>
      <c r="H3266" s="207">
        <f t="shared" si="108"/>
        <v>0.16065142602549926</v>
      </c>
      <c r="I3266" s="225"/>
      <c r="J3266" s="225"/>
      <c r="K3266" s="225"/>
      <c r="L3266" s="225"/>
      <c r="M3266" s="225"/>
      <c r="N3266" s="225"/>
      <c r="O3266" s="243" t="e">
        <f>#REF!</f>
        <v>#REF!</v>
      </c>
      <c r="P3266" s="228" t="e">
        <f t="shared" si="109"/>
        <v>#REF!</v>
      </c>
    </row>
    <row r="3267" spans="1:16" x14ac:dyDescent="0.35">
      <c r="A3267" s="204">
        <f>'[2]37 since April 2010'!A3258</f>
        <v>44407</v>
      </c>
      <c r="B3267" s="242">
        <v>22554.263626</v>
      </c>
      <c r="C3267" s="207">
        <f t="shared" si="105"/>
        <v>-0.1</v>
      </c>
      <c r="D3267" s="55">
        <v>86.825199999999995</v>
      </c>
      <c r="E3267" s="207">
        <f t="shared" si="106"/>
        <v>-0.11</v>
      </c>
      <c r="F3267" s="207">
        <f t="shared" si="107"/>
        <v>-9.999999999999995E-3</v>
      </c>
      <c r="G3267" s="207">
        <f t="shared" si="104"/>
        <v>1.0118004357468095E-2</v>
      </c>
      <c r="H3267" s="207">
        <f t="shared" si="108"/>
        <v>0.15997969572553836</v>
      </c>
      <c r="I3267" s="225"/>
      <c r="J3267" s="225"/>
      <c r="K3267" s="225"/>
      <c r="L3267" s="225"/>
      <c r="M3267" s="225"/>
      <c r="N3267" s="225"/>
      <c r="O3267" s="243" t="e">
        <f>#REF!</f>
        <v>#REF!</v>
      </c>
      <c r="P3267" s="228" t="e">
        <f t="shared" si="109"/>
        <v>#REF!</v>
      </c>
    </row>
    <row r="3268" spans="1:16" x14ac:dyDescent="0.35">
      <c r="A3268" s="204">
        <f>'[2]37 since April 2010'!A3259</f>
        <v>44410</v>
      </c>
      <c r="B3268" s="242">
        <v>22730.421214999998</v>
      </c>
      <c r="C3268" s="207">
        <f t="shared" si="105"/>
        <v>0.78</v>
      </c>
      <c r="D3268" s="55">
        <v>87.497500000000002</v>
      </c>
      <c r="E3268" s="207">
        <f t="shared" si="106"/>
        <v>0.77</v>
      </c>
      <c r="F3268" s="207">
        <f t="shared" si="107"/>
        <v>-1.0000000000000009E-2</v>
      </c>
      <c r="G3268" s="207">
        <f t="shared" si="104"/>
        <v>1.0074698336595019E-2</v>
      </c>
      <c r="H3268" s="207">
        <f t="shared" si="108"/>
        <v>0.15929496741374979</v>
      </c>
      <c r="I3268" s="225"/>
      <c r="J3268" s="225"/>
      <c r="K3268" s="225"/>
      <c r="L3268" s="225"/>
      <c r="M3268" s="225"/>
      <c r="N3268" s="225"/>
      <c r="O3268" s="243" t="e">
        <f>#REF!</f>
        <v>#REF!</v>
      </c>
      <c r="P3268" s="228" t="e">
        <f t="shared" si="109"/>
        <v>#REF!</v>
      </c>
    </row>
    <row r="3269" spans="1:16" x14ac:dyDescent="0.35">
      <c r="A3269" s="204">
        <f>'[2]37 since April 2010'!A3260</f>
        <v>44411</v>
      </c>
      <c r="B3269" s="242">
        <v>23081.855380000001</v>
      </c>
      <c r="C3269" s="207">
        <f t="shared" si="105"/>
        <v>1.55</v>
      </c>
      <c r="D3269" s="55">
        <v>88.841399999999993</v>
      </c>
      <c r="E3269" s="207">
        <f t="shared" si="106"/>
        <v>1.54</v>
      </c>
      <c r="F3269" s="207">
        <f t="shared" si="107"/>
        <v>-1.0000000000000009E-2</v>
      </c>
      <c r="G3269" s="207">
        <f t="shared" si="104"/>
        <v>1.0030559601689585E-2</v>
      </c>
      <c r="H3269" s="207">
        <f t="shared" si="108"/>
        <v>0.15859707273705206</v>
      </c>
      <c r="I3269" s="225"/>
      <c r="J3269" s="225"/>
      <c r="K3269" s="225"/>
      <c r="L3269" s="225"/>
      <c r="M3269" s="225"/>
      <c r="N3269" s="225"/>
      <c r="O3269" s="243" t="e">
        <f>#REF!</f>
        <v>#REF!</v>
      </c>
      <c r="P3269" s="228" t="e">
        <f t="shared" si="109"/>
        <v>#REF!</v>
      </c>
    </row>
    <row r="3270" spans="1:16" x14ac:dyDescent="0.35">
      <c r="A3270" s="204">
        <f>'[2]37 since April 2010'!A3261</f>
        <v>44412</v>
      </c>
      <c r="B3270" s="242">
        <v>23265.070488000001</v>
      </c>
      <c r="C3270" s="207">
        <f t="shared" si="105"/>
        <v>0.79</v>
      </c>
      <c r="D3270" s="55">
        <v>89.544499999999999</v>
      </c>
      <c r="E3270" s="207">
        <f t="shared" si="106"/>
        <v>0.79</v>
      </c>
      <c r="F3270" s="207">
        <f t="shared" si="107"/>
        <v>0</v>
      </c>
      <c r="G3270" s="207">
        <f t="shared" si="104"/>
        <v>1.0030559601689585E-2</v>
      </c>
      <c r="H3270" s="207">
        <f t="shared" si="108"/>
        <v>0.15859707273705206</v>
      </c>
      <c r="I3270" s="225"/>
      <c r="J3270" s="225"/>
      <c r="K3270" s="225"/>
      <c r="L3270" s="225"/>
      <c r="M3270" s="225"/>
      <c r="N3270" s="225"/>
      <c r="O3270" s="243" t="e">
        <f>#REF!</f>
        <v>#REF!</v>
      </c>
      <c r="P3270" s="228" t="e">
        <f t="shared" si="109"/>
        <v>#REF!</v>
      </c>
    </row>
    <row r="3271" spans="1:16" x14ac:dyDescent="0.35">
      <c r="A3271" s="204">
        <f>'[2]37 since April 2010'!A3262</f>
        <v>44413</v>
      </c>
      <c r="B3271" s="242">
        <v>23319.530280999999</v>
      </c>
      <c r="C3271" s="207">
        <f t="shared" si="105"/>
        <v>0.23</v>
      </c>
      <c r="D3271" s="55">
        <v>89.751999999999995</v>
      </c>
      <c r="E3271" s="207">
        <f t="shared" si="106"/>
        <v>0.23</v>
      </c>
      <c r="F3271" s="207">
        <f t="shared" si="107"/>
        <v>0</v>
      </c>
      <c r="G3271" s="207">
        <f t="shared" si="104"/>
        <v>1.0032658163344149E-2</v>
      </c>
      <c r="H3271" s="207">
        <f t="shared" si="108"/>
        <v>0.15863025391024563</v>
      </c>
      <c r="I3271" s="225"/>
      <c r="J3271" s="225"/>
      <c r="K3271" s="225"/>
      <c r="L3271" s="225"/>
      <c r="M3271" s="225"/>
      <c r="N3271" s="225"/>
      <c r="O3271" s="243" t="e">
        <f>#REF!</f>
        <v>#REF!</v>
      </c>
      <c r="P3271" s="228" t="e">
        <f t="shared" si="109"/>
        <v>#REF!</v>
      </c>
    </row>
    <row r="3272" spans="1:16" x14ac:dyDescent="0.35">
      <c r="A3272" s="204">
        <f>'[2]37 since April 2010'!A3263</f>
        <v>44414</v>
      </c>
      <c r="B3272" s="242">
        <v>23238.829465999999</v>
      </c>
      <c r="C3272" s="207">
        <f t="shared" si="105"/>
        <v>-0.35</v>
      </c>
      <c r="D3272" s="55">
        <v>89.432900000000004</v>
      </c>
      <c r="E3272" s="207">
        <f t="shared" si="106"/>
        <v>-0.36</v>
      </c>
      <c r="F3272" s="207">
        <f t="shared" si="107"/>
        <v>-1.0000000000000009E-2</v>
      </c>
      <c r="G3272" s="207">
        <f t="shared" si="104"/>
        <v>1.0030559601689585E-2</v>
      </c>
      <c r="H3272" s="207">
        <f t="shared" si="108"/>
        <v>0.15859707273705206</v>
      </c>
      <c r="I3272" s="225"/>
      <c r="J3272" s="225"/>
      <c r="K3272" s="225"/>
      <c r="L3272" s="225"/>
      <c r="M3272" s="225"/>
      <c r="N3272" s="225"/>
      <c r="O3272" s="243" t="e">
        <f>#REF!</f>
        <v>#REF!</v>
      </c>
      <c r="P3272" s="228" t="e">
        <f t="shared" si="109"/>
        <v>#REF!</v>
      </c>
    </row>
    <row r="3273" spans="1:16" x14ac:dyDescent="0.35">
      <c r="A3273" s="204">
        <f>'[2]37 since April 2010'!A3264</f>
        <v>44417</v>
      </c>
      <c r="B3273" s="242">
        <v>23269.116075999998</v>
      </c>
      <c r="C3273" s="207">
        <f t="shared" si="105"/>
        <v>0.13</v>
      </c>
      <c r="D3273" s="55">
        <v>89.547200000000004</v>
      </c>
      <c r="E3273" s="207">
        <f t="shared" si="106"/>
        <v>0.13</v>
      </c>
      <c r="F3273" s="207">
        <f t="shared" si="107"/>
        <v>0</v>
      </c>
      <c r="G3273" s="207">
        <f t="shared" si="104"/>
        <v>1.0030559601689585E-2</v>
      </c>
      <c r="H3273" s="207">
        <f t="shared" si="108"/>
        <v>0.15859707273705206</v>
      </c>
      <c r="I3273" s="225"/>
      <c r="J3273" s="225"/>
      <c r="K3273" s="225"/>
      <c r="L3273" s="225"/>
      <c r="M3273" s="225"/>
      <c r="N3273" s="225"/>
      <c r="O3273" s="243" t="e">
        <f>#REF!</f>
        <v>#REF!</v>
      </c>
      <c r="P3273" s="228" t="e">
        <f t="shared" si="109"/>
        <v>#REF!</v>
      </c>
    </row>
    <row r="3274" spans="1:16" x14ac:dyDescent="0.35">
      <c r="A3274" s="204">
        <f>'[2]37 since April 2010'!A3265</f>
        <v>44418</v>
      </c>
      <c r="B3274" s="242">
        <v>23300.359585999999</v>
      </c>
      <c r="C3274" s="207">
        <f t="shared" si="105"/>
        <v>0.13</v>
      </c>
      <c r="D3274" s="55">
        <v>89.667400000000001</v>
      </c>
      <c r="E3274" s="207">
        <f t="shared" si="106"/>
        <v>0.13</v>
      </c>
      <c r="F3274" s="207">
        <f t="shared" si="107"/>
        <v>0</v>
      </c>
      <c r="G3274" s="207">
        <f t="shared" si="104"/>
        <v>1.0032658163344149E-2</v>
      </c>
      <c r="H3274" s="207">
        <f t="shared" si="108"/>
        <v>0.15863025391024563</v>
      </c>
      <c r="I3274" s="225"/>
      <c r="J3274" s="225"/>
      <c r="K3274" s="225"/>
      <c r="L3274" s="225"/>
      <c r="M3274" s="225"/>
      <c r="N3274" s="225"/>
      <c r="O3274" s="243" t="e">
        <f>#REF!</f>
        <v>#REF!</v>
      </c>
      <c r="P3274" s="228" t="e">
        <f t="shared" si="109"/>
        <v>#REF!</v>
      </c>
    </row>
    <row r="3275" spans="1:16" x14ac:dyDescent="0.35">
      <c r="A3275" s="204">
        <f>'[2]37 since April 2010'!A3266</f>
        <v>44419</v>
      </c>
      <c r="B3275" s="242">
        <v>23303.886911000001</v>
      </c>
      <c r="C3275" s="207">
        <f t="shared" si="105"/>
        <v>0.02</v>
      </c>
      <c r="D3275" s="55">
        <v>89.677000000000007</v>
      </c>
      <c r="E3275" s="207">
        <f t="shared" si="106"/>
        <v>0.01</v>
      </c>
      <c r="F3275" s="207">
        <f t="shared" si="107"/>
        <v>-0.01</v>
      </c>
      <c r="G3275" s="207">
        <f t="shared" si="104"/>
        <v>1.0030559601689585E-2</v>
      </c>
      <c r="H3275" s="207">
        <f t="shared" si="108"/>
        <v>0.15859707273705206</v>
      </c>
      <c r="I3275" s="225"/>
      <c r="J3275" s="225"/>
      <c r="K3275" s="225"/>
      <c r="L3275" s="225"/>
      <c r="M3275" s="225"/>
      <c r="N3275" s="225"/>
      <c r="O3275" s="243" t="e">
        <f>#REF!</f>
        <v>#REF!</v>
      </c>
      <c r="P3275" s="228" t="e">
        <f t="shared" si="109"/>
        <v>#REF!</v>
      </c>
    </row>
    <row r="3276" spans="1:16" x14ac:dyDescent="0.35">
      <c r="A3276" s="204">
        <f>'[2]37 since April 2010'!A3267</f>
        <v>44420</v>
      </c>
      <c r="B3276" s="242">
        <v>23424.044485999999</v>
      </c>
      <c r="C3276" s="207">
        <f t="shared" si="105"/>
        <v>0.52</v>
      </c>
      <c r="D3276" s="55">
        <v>90.137900000000002</v>
      </c>
      <c r="E3276" s="207">
        <f t="shared" si="106"/>
        <v>0.51</v>
      </c>
      <c r="F3276" s="207">
        <f t="shared" si="107"/>
        <v>-1.0000000000000009E-2</v>
      </c>
      <c r="G3276" s="207">
        <f t="shared" si="104"/>
        <v>1.0030559601689585E-2</v>
      </c>
      <c r="H3276" s="207">
        <f t="shared" si="108"/>
        <v>0.15859707273705206</v>
      </c>
      <c r="I3276" s="225"/>
      <c r="J3276" s="225"/>
      <c r="K3276" s="225"/>
      <c r="L3276" s="225"/>
      <c r="M3276" s="225"/>
      <c r="N3276" s="225"/>
      <c r="O3276" s="243" t="e">
        <f>#REF!</f>
        <v>#REF!</v>
      </c>
      <c r="P3276" s="228" t="e">
        <f t="shared" si="109"/>
        <v>#REF!</v>
      </c>
    </row>
    <row r="3277" spans="1:16" x14ac:dyDescent="0.35">
      <c r="A3277" s="204">
        <f>'[2]37 since April 2010'!A3268</f>
        <v>44421</v>
      </c>
      <c r="B3277" s="242">
        <v>23659.782321999999</v>
      </c>
      <c r="C3277" s="207">
        <f t="shared" si="105"/>
        <v>1.01</v>
      </c>
      <c r="D3277" s="55">
        <v>91.043000000000006</v>
      </c>
      <c r="E3277" s="207">
        <f t="shared" si="106"/>
        <v>1</v>
      </c>
      <c r="F3277" s="207">
        <f t="shared" si="107"/>
        <v>-1.0000000000000009E-2</v>
      </c>
      <c r="G3277" s="207">
        <f t="shared" si="104"/>
        <v>1.0030559601689585E-2</v>
      </c>
      <c r="H3277" s="207">
        <f t="shared" si="108"/>
        <v>0.15859707273705206</v>
      </c>
      <c r="I3277" s="225"/>
      <c r="J3277" s="225"/>
      <c r="K3277" s="225"/>
      <c r="L3277" s="225"/>
      <c r="M3277" s="225"/>
      <c r="N3277" s="225"/>
      <c r="O3277" s="243" t="e">
        <f>#REF!</f>
        <v>#REF!</v>
      </c>
      <c r="P3277" s="228" t="e">
        <f t="shared" si="109"/>
        <v>#REF!</v>
      </c>
    </row>
    <row r="3278" spans="1:16" x14ac:dyDescent="0.35">
      <c r="A3278" s="204">
        <f>'[2]37 since April 2010'!A3269</f>
        <v>44424</v>
      </c>
      <c r="B3278" s="242">
        <v>23708.37847</v>
      </c>
      <c r="C3278" s="207">
        <f t="shared" si="105"/>
        <v>0.21</v>
      </c>
      <c r="D3278" s="55">
        <v>91.222899999999996</v>
      </c>
      <c r="E3278" s="207">
        <f t="shared" si="106"/>
        <v>0.2</v>
      </c>
      <c r="F3278" s="207">
        <f t="shared" si="107"/>
        <v>-9.9999999999999811E-3</v>
      </c>
      <c r="G3278" s="207">
        <f t="shared" si="104"/>
        <v>1.0028299121091308E-2</v>
      </c>
      <c r="H3278" s="207">
        <f t="shared" si="108"/>
        <v>0.15856133140056619</v>
      </c>
      <c r="I3278" s="225"/>
      <c r="J3278" s="225"/>
      <c r="K3278" s="225"/>
      <c r="L3278" s="225"/>
      <c r="M3278" s="225"/>
      <c r="N3278" s="225"/>
      <c r="O3278" s="243" t="e">
        <f>#REF!</f>
        <v>#REF!</v>
      </c>
      <c r="P3278" s="228" t="e">
        <f t="shared" si="109"/>
        <v>#REF!</v>
      </c>
    </row>
    <row r="3279" spans="1:16" x14ac:dyDescent="0.35">
      <c r="A3279" s="204">
        <f>'[2]37 since April 2010'!A3270</f>
        <v>44425</v>
      </c>
      <c r="B3279" s="242">
        <v>23784.048293</v>
      </c>
      <c r="C3279" s="207">
        <f t="shared" si="105"/>
        <v>0.32</v>
      </c>
      <c r="D3279" s="55">
        <v>91.51</v>
      </c>
      <c r="E3279" s="207">
        <f t="shared" si="106"/>
        <v>0.31</v>
      </c>
      <c r="F3279" s="207">
        <f t="shared" si="107"/>
        <v>-1.0000000000000009E-2</v>
      </c>
      <c r="G3279" s="207">
        <f t="shared" si="104"/>
        <v>9.9902789906060122E-3</v>
      </c>
      <c r="H3279" s="207">
        <f t="shared" si="108"/>
        <v>0.1579601803542145</v>
      </c>
      <c r="I3279" s="225"/>
      <c r="J3279" s="225"/>
      <c r="K3279" s="225"/>
      <c r="L3279" s="225"/>
      <c r="M3279" s="225"/>
      <c r="N3279" s="225"/>
      <c r="O3279" s="243" t="e">
        <f>#REF!</f>
        <v>#REF!</v>
      </c>
      <c r="P3279" s="228" t="e">
        <f t="shared" si="109"/>
        <v>#REF!</v>
      </c>
    </row>
    <row r="3280" spans="1:16" x14ac:dyDescent="0.35">
      <c r="A3280" s="204">
        <f>'[2]37 since April 2010'!A3271</f>
        <v>44426</v>
      </c>
      <c r="B3280" s="242">
        <v>23718.570839</v>
      </c>
      <c r="C3280" s="207">
        <f t="shared" si="105"/>
        <v>-0.28000000000000003</v>
      </c>
      <c r="D3280" s="55">
        <v>91.251999999999995</v>
      </c>
      <c r="E3280" s="207">
        <f t="shared" si="106"/>
        <v>-0.28000000000000003</v>
      </c>
      <c r="F3280" s="207">
        <f t="shared" si="107"/>
        <v>0</v>
      </c>
      <c r="G3280" s="207">
        <f t="shared" si="104"/>
        <v>9.992386011839851E-3</v>
      </c>
      <c r="H3280" s="207">
        <f t="shared" si="108"/>
        <v>0.15799349528510084</v>
      </c>
      <c r="I3280" s="225"/>
      <c r="J3280" s="225"/>
      <c r="K3280" s="225"/>
      <c r="L3280" s="225"/>
      <c r="M3280" s="225"/>
      <c r="N3280" s="225"/>
      <c r="O3280" s="243" t="e">
        <f>#REF!</f>
        <v>#REF!</v>
      </c>
      <c r="P3280" s="228" t="e">
        <f t="shared" si="109"/>
        <v>#REF!</v>
      </c>
    </row>
    <row r="3281" spans="1:16" x14ac:dyDescent="0.35">
      <c r="A3281" s="204">
        <f>'[2]37 since April 2010'!A3272</f>
        <v>44428</v>
      </c>
      <c r="B3281" s="242">
        <v>23549.093885999999</v>
      </c>
      <c r="C3281" s="207">
        <f t="shared" si="105"/>
        <v>-0.71</v>
      </c>
      <c r="D3281" s="55">
        <v>90.592600000000004</v>
      </c>
      <c r="E3281" s="207">
        <f t="shared" si="106"/>
        <v>-0.72</v>
      </c>
      <c r="F3281" s="207">
        <f t="shared" si="107"/>
        <v>-1.0000000000000009E-2</v>
      </c>
      <c r="G3281" s="207">
        <f t="shared" si="104"/>
        <v>9.992386011839851E-3</v>
      </c>
      <c r="H3281" s="207">
        <f t="shared" si="108"/>
        <v>0.15799349528510084</v>
      </c>
      <c r="I3281" s="225"/>
      <c r="J3281" s="225"/>
      <c r="K3281" s="225"/>
      <c r="L3281" s="225"/>
      <c r="M3281" s="225"/>
      <c r="N3281" s="225"/>
      <c r="O3281" s="243" t="e">
        <f>#REF!</f>
        <v>#REF!</v>
      </c>
      <c r="P3281" s="228" t="e">
        <f t="shared" si="109"/>
        <v>#REF!</v>
      </c>
    </row>
    <row r="3282" spans="1:16" x14ac:dyDescent="0.35">
      <c r="A3282" s="204">
        <f>'[2]37 since April 2010'!A3273</f>
        <v>44431</v>
      </c>
      <c r="B3282" s="242">
        <v>23615.613669999999</v>
      </c>
      <c r="C3282" s="207">
        <f t="shared" si="105"/>
        <v>0.28000000000000003</v>
      </c>
      <c r="D3282" s="55">
        <v>90.847499999999997</v>
      </c>
      <c r="E3282" s="207">
        <f t="shared" si="106"/>
        <v>0.28000000000000003</v>
      </c>
      <c r="F3282" s="207">
        <f t="shared" si="107"/>
        <v>0</v>
      </c>
      <c r="G3282" s="207">
        <f t="shared" si="104"/>
        <v>9.9943305602518458E-3</v>
      </c>
      <c r="H3282" s="207">
        <f t="shared" si="108"/>
        <v>0.15802424129511267</v>
      </c>
      <c r="I3282" s="225"/>
      <c r="J3282" s="225"/>
      <c r="K3282" s="225"/>
      <c r="L3282" s="225"/>
      <c r="M3282" s="225"/>
      <c r="N3282" s="225"/>
      <c r="O3282" s="243" t="e">
        <f>#REF!</f>
        <v>#REF!</v>
      </c>
      <c r="P3282" s="228" t="e">
        <f t="shared" si="109"/>
        <v>#REF!</v>
      </c>
    </row>
    <row r="3283" spans="1:16" x14ac:dyDescent="0.35">
      <c r="A3283" s="204">
        <f>'[2]37 since April 2010'!A3274</f>
        <v>44432</v>
      </c>
      <c r="B3283" s="242">
        <v>23799.096369999999</v>
      </c>
      <c r="C3283" s="207">
        <f t="shared" si="105"/>
        <v>0.78</v>
      </c>
      <c r="D3283" s="55">
        <v>91.549099999999996</v>
      </c>
      <c r="E3283" s="207">
        <f t="shared" si="106"/>
        <v>0.77</v>
      </c>
      <c r="F3283" s="207">
        <f t="shared" si="107"/>
        <v>-1.0000000000000009E-2</v>
      </c>
      <c r="G3283" s="207">
        <f t="shared" si="104"/>
        <v>9.992386011839851E-3</v>
      </c>
      <c r="H3283" s="207">
        <f t="shared" si="108"/>
        <v>0.15799349528510084</v>
      </c>
      <c r="I3283" s="225"/>
      <c r="J3283" s="225"/>
      <c r="K3283" s="225"/>
      <c r="L3283" s="225"/>
      <c r="M3283" s="225"/>
      <c r="N3283" s="225"/>
      <c r="O3283" s="243" t="e">
        <f>#REF!</f>
        <v>#REF!</v>
      </c>
      <c r="P3283" s="228" t="e">
        <f t="shared" si="109"/>
        <v>#REF!</v>
      </c>
    </row>
    <row r="3284" spans="1:16" x14ac:dyDescent="0.35">
      <c r="A3284" s="204">
        <f>'[2]37 since April 2010'!A3275</f>
        <v>44433</v>
      </c>
      <c r="B3284" s="242">
        <v>23813.42626</v>
      </c>
      <c r="C3284" s="207">
        <f t="shared" si="105"/>
        <v>0.06</v>
      </c>
      <c r="D3284" s="55">
        <v>91.601799999999997</v>
      </c>
      <c r="E3284" s="207">
        <f t="shared" si="106"/>
        <v>0.06</v>
      </c>
      <c r="F3284" s="207">
        <f t="shared" si="107"/>
        <v>0</v>
      </c>
      <c r="G3284" s="207">
        <f t="shared" si="104"/>
        <v>9.992386011839851E-3</v>
      </c>
      <c r="H3284" s="207">
        <f t="shared" si="108"/>
        <v>0.15799349528510084</v>
      </c>
      <c r="I3284" s="225"/>
      <c r="J3284" s="225"/>
      <c r="K3284" s="225"/>
      <c r="L3284" s="225"/>
      <c r="M3284" s="225"/>
      <c r="N3284" s="225"/>
      <c r="O3284" s="243" t="e">
        <f>#REF!</f>
        <v>#REF!</v>
      </c>
      <c r="P3284" s="228" t="e">
        <f t="shared" si="109"/>
        <v>#REF!</v>
      </c>
    </row>
    <row r="3285" spans="1:16" x14ac:dyDescent="0.35">
      <c r="A3285" s="204">
        <f>'[2]37 since April 2010'!A3276</f>
        <v>44434</v>
      </c>
      <c r="B3285" s="242">
        <v>23816.675899999998</v>
      </c>
      <c r="C3285" s="207">
        <f t="shared" si="105"/>
        <v>0.01</v>
      </c>
      <c r="D3285" s="55">
        <v>91.611800000000002</v>
      </c>
      <c r="E3285" s="207">
        <f t="shared" si="106"/>
        <v>0.01</v>
      </c>
      <c r="F3285" s="207">
        <f t="shared" si="107"/>
        <v>0</v>
      </c>
      <c r="G3285" s="207">
        <f t="shared" si="104"/>
        <v>9.992386011839851E-3</v>
      </c>
      <c r="H3285" s="207">
        <f t="shared" si="108"/>
        <v>0.15799349528510084</v>
      </c>
      <c r="I3285" s="225"/>
      <c r="J3285" s="225"/>
      <c r="K3285" s="225"/>
      <c r="L3285" s="225"/>
      <c r="M3285" s="225"/>
      <c r="N3285" s="225"/>
      <c r="O3285" s="243" t="e">
        <f>#REF!</f>
        <v>#REF!</v>
      </c>
      <c r="P3285" s="228" t="e">
        <f t="shared" si="109"/>
        <v>#REF!</v>
      </c>
    </row>
    <row r="3286" spans="1:16" x14ac:dyDescent="0.35">
      <c r="A3286" s="204">
        <f>'[2]37 since April 2010'!A3277</f>
        <v>44435</v>
      </c>
      <c r="B3286" s="242">
        <v>23914.479889999999</v>
      </c>
      <c r="C3286" s="207">
        <f t="shared" si="105"/>
        <v>0.41</v>
      </c>
      <c r="D3286" s="55">
        <v>91.979399999999998</v>
      </c>
      <c r="E3286" s="207">
        <f t="shared" si="106"/>
        <v>0.4</v>
      </c>
      <c r="F3286" s="207">
        <f t="shared" si="107"/>
        <v>-9.9999999999999534E-3</v>
      </c>
      <c r="G3286" s="207">
        <f t="shared" si="104"/>
        <v>9.9539033416384294E-3</v>
      </c>
      <c r="H3286" s="207">
        <f t="shared" si="108"/>
        <v>0.15738503084369293</v>
      </c>
      <c r="I3286" s="225"/>
      <c r="J3286" s="225"/>
      <c r="K3286" s="225"/>
      <c r="L3286" s="225"/>
      <c r="M3286" s="225"/>
      <c r="N3286" s="225"/>
      <c r="O3286" s="243" t="e">
        <f>#REF!</f>
        <v>#REF!</v>
      </c>
      <c r="P3286" s="228" t="e">
        <f t="shared" si="109"/>
        <v>#REF!</v>
      </c>
    </row>
    <row r="3287" spans="1:16" x14ac:dyDescent="0.35">
      <c r="A3287" s="204">
        <f>'[2]37 since April 2010'!A3278</f>
        <v>44438</v>
      </c>
      <c r="B3287" s="242">
        <v>24237.79711</v>
      </c>
      <c r="C3287" s="207">
        <f t="shared" si="105"/>
        <v>1.35</v>
      </c>
      <c r="D3287" s="55">
        <v>93.216399999999993</v>
      </c>
      <c r="E3287" s="207">
        <f t="shared" si="106"/>
        <v>1.34</v>
      </c>
      <c r="F3287" s="207">
        <f t="shared" si="107"/>
        <v>-1.0000000000000009E-2</v>
      </c>
      <c r="G3287" s="207">
        <f t="shared" si="104"/>
        <v>9.9519508940061324E-3</v>
      </c>
      <c r="H3287" s="207">
        <f t="shared" si="108"/>
        <v>0.1573541599360416</v>
      </c>
      <c r="I3287" s="225"/>
      <c r="J3287" s="225"/>
      <c r="K3287" s="225"/>
      <c r="L3287" s="225"/>
      <c r="M3287" s="225"/>
      <c r="N3287" s="225"/>
      <c r="O3287" s="243" t="e">
        <f>#REF!</f>
        <v>#REF!</v>
      </c>
      <c r="P3287" s="228" t="e">
        <f t="shared" si="109"/>
        <v>#REF!</v>
      </c>
    </row>
    <row r="3288" spans="1:16" x14ac:dyDescent="0.35">
      <c r="A3288" s="204">
        <f>'[2]37 since April 2010'!A3279</f>
        <v>44439</v>
      </c>
      <c r="B3288" s="242">
        <v>24525.711920000002</v>
      </c>
      <c r="C3288" s="207">
        <f t="shared" si="105"/>
        <v>1.19</v>
      </c>
      <c r="D3288" s="55">
        <v>94.318799999999996</v>
      </c>
      <c r="E3288" s="207">
        <f t="shared" si="106"/>
        <v>1.18</v>
      </c>
      <c r="F3288" s="207">
        <f t="shared" si="107"/>
        <v>-1.0000000000000009E-2</v>
      </c>
      <c r="G3288" s="207">
        <f t="shared" ref="G3288:G3351" si="110">+STDEV(F3040:F3288)</f>
        <v>9.9498353100561723E-3</v>
      </c>
      <c r="H3288" s="207">
        <f t="shared" si="108"/>
        <v>0.15732070961672576</v>
      </c>
      <c r="I3288" s="225"/>
      <c r="J3288" s="225"/>
      <c r="K3288" s="225"/>
      <c r="L3288" s="225"/>
      <c r="M3288" s="225"/>
      <c r="N3288" s="225"/>
      <c r="O3288" s="243" t="e">
        <f>#REF!</f>
        <v>#REF!</v>
      </c>
      <c r="P3288" s="228" t="e">
        <f t="shared" si="109"/>
        <v>#REF!</v>
      </c>
    </row>
    <row r="3289" spans="1:16" x14ac:dyDescent="0.35">
      <c r="A3289" s="204">
        <f>'[2]37 since April 2010'!A3280</f>
        <v>44440</v>
      </c>
      <c r="B3289" s="242">
        <v>24445.616290000002</v>
      </c>
      <c r="C3289" s="207">
        <f t="shared" si="105"/>
        <v>-0.33</v>
      </c>
      <c r="D3289" s="55">
        <v>94.007199999999997</v>
      </c>
      <c r="E3289" s="207">
        <f t="shared" si="106"/>
        <v>-0.33</v>
      </c>
      <c r="F3289" s="207">
        <f t="shared" si="107"/>
        <v>0</v>
      </c>
      <c r="G3289" s="207">
        <f t="shared" si="110"/>
        <v>9.9498353100561723E-3</v>
      </c>
      <c r="H3289" s="207">
        <f t="shared" si="108"/>
        <v>0.15732070961672576</v>
      </c>
      <c r="I3289" s="225"/>
      <c r="J3289" s="225"/>
      <c r="K3289" s="225"/>
      <c r="L3289" s="225"/>
      <c r="M3289" s="225"/>
      <c r="N3289" s="225"/>
      <c r="O3289" s="243" t="e">
        <f>#REF!</f>
        <v>#REF!</v>
      </c>
      <c r="P3289" s="228" t="e">
        <f t="shared" si="109"/>
        <v>#REF!</v>
      </c>
    </row>
    <row r="3290" spans="1:16" x14ac:dyDescent="0.35">
      <c r="A3290" s="204">
        <f>'[2]37 since April 2010'!A3281</f>
        <v>44441</v>
      </c>
      <c r="B3290" s="242">
        <v>24674.109619999999</v>
      </c>
      <c r="C3290" s="207">
        <f t="shared" si="105"/>
        <v>0.93</v>
      </c>
      <c r="D3290" s="55">
        <v>94.882000000000005</v>
      </c>
      <c r="E3290" s="207">
        <f t="shared" si="106"/>
        <v>0.93</v>
      </c>
      <c r="F3290" s="207">
        <f t="shared" si="107"/>
        <v>0</v>
      </c>
      <c r="G3290" s="207">
        <f t="shared" si="110"/>
        <v>9.9498353100561723E-3</v>
      </c>
      <c r="H3290" s="207">
        <f t="shared" si="108"/>
        <v>0.15732070961672576</v>
      </c>
      <c r="I3290" s="225"/>
      <c r="J3290" s="225"/>
      <c r="K3290" s="225"/>
      <c r="L3290" s="225"/>
      <c r="M3290" s="225"/>
      <c r="N3290" s="225"/>
      <c r="O3290" s="243" t="e">
        <f>#REF!</f>
        <v>#REF!</v>
      </c>
      <c r="P3290" s="228" t="e">
        <f t="shared" si="109"/>
        <v>#REF!</v>
      </c>
    </row>
    <row r="3291" spans="1:16" x14ac:dyDescent="0.35">
      <c r="A3291" s="204">
        <f>'[2]37 since April 2010'!A3282</f>
        <v>44442</v>
      </c>
      <c r="B3291" s="242">
        <v>24802.17499</v>
      </c>
      <c r="C3291" s="207">
        <f t="shared" si="105"/>
        <v>0.52</v>
      </c>
      <c r="D3291" s="55">
        <v>95.365600000000001</v>
      </c>
      <c r="E3291" s="207">
        <f t="shared" si="106"/>
        <v>0.51</v>
      </c>
      <c r="F3291" s="207">
        <f t="shared" si="107"/>
        <v>-1.0000000000000009E-2</v>
      </c>
      <c r="G3291" s="207">
        <f t="shared" si="110"/>
        <v>9.9113508152928482E-3</v>
      </c>
      <c r="H3291" s="207">
        <f t="shared" si="108"/>
        <v>0.15671221632646112</v>
      </c>
      <c r="I3291" s="225"/>
      <c r="J3291" s="225"/>
      <c r="K3291" s="225"/>
      <c r="L3291" s="225"/>
      <c r="M3291" s="225"/>
      <c r="N3291" s="225"/>
      <c r="O3291" s="243" t="e">
        <f>#REF!</f>
        <v>#REF!</v>
      </c>
      <c r="P3291" s="228" t="e">
        <f t="shared" si="109"/>
        <v>#REF!</v>
      </c>
    </row>
    <row r="3292" spans="1:16" x14ac:dyDescent="0.35">
      <c r="A3292" s="204">
        <f>'[2]37 since April 2010'!A3283</f>
        <v>44445</v>
      </c>
      <c r="B3292" s="242">
        <v>24879.787329999999</v>
      </c>
      <c r="C3292" s="207">
        <f t="shared" si="105"/>
        <v>0.31</v>
      </c>
      <c r="D3292" s="55">
        <v>95.661500000000004</v>
      </c>
      <c r="E3292" s="207">
        <f t="shared" si="106"/>
        <v>0.31</v>
      </c>
      <c r="F3292" s="207">
        <f t="shared" si="107"/>
        <v>0</v>
      </c>
      <c r="G3292" s="207">
        <f t="shared" si="110"/>
        <v>9.9133112591997963E-3</v>
      </c>
      <c r="H3292" s="207">
        <f t="shared" si="108"/>
        <v>0.15674321366631591</v>
      </c>
      <c r="I3292" s="225"/>
      <c r="J3292" s="225"/>
      <c r="K3292" s="225"/>
      <c r="L3292" s="225"/>
      <c r="M3292" s="225"/>
      <c r="N3292" s="225"/>
      <c r="O3292" s="243" t="e">
        <f>#REF!</f>
        <v>#REF!</v>
      </c>
      <c r="P3292" s="228" t="e">
        <f t="shared" si="109"/>
        <v>#REF!</v>
      </c>
    </row>
    <row r="3293" spans="1:16" x14ac:dyDescent="0.35">
      <c r="A3293" s="204">
        <f>'[2]37 since April 2010'!A3284</f>
        <v>44446</v>
      </c>
      <c r="B3293" s="242">
        <v>24857.266729999999</v>
      </c>
      <c r="C3293" s="207">
        <f t="shared" si="105"/>
        <v>-0.09</v>
      </c>
      <c r="D3293" s="55">
        <v>95.572400000000002</v>
      </c>
      <c r="E3293" s="207">
        <f t="shared" si="106"/>
        <v>-0.09</v>
      </c>
      <c r="F3293" s="207">
        <f t="shared" si="107"/>
        <v>0</v>
      </c>
      <c r="G3293" s="207">
        <f t="shared" si="110"/>
        <v>9.8705837401291997E-3</v>
      </c>
      <c r="H3293" s="207">
        <f t="shared" si="108"/>
        <v>0.15606763227115908</v>
      </c>
      <c r="I3293" s="225"/>
      <c r="J3293" s="225"/>
      <c r="K3293" s="225"/>
      <c r="L3293" s="225"/>
      <c r="M3293" s="225"/>
      <c r="N3293" s="225"/>
      <c r="O3293" s="243" t="e">
        <f>#REF!</f>
        <v>#REF!</v>
      </c>
      <c r="P3293" s="228" t="e">
        <f t="shared" si="109"/>
        <v>#REF!</v>
      </c>
    </row>
    <row r="3294" spans="1:16" x14ac:dyDescent="0.35">
      <c r="A3294" s="204">
        <f>'[2]37 since April 2010'!A3285</f>
        <v>44447</v>
      </c>
      <c r="B3294" s="242">
        <v>24855.5</v>
      </c>
      <c r="C3294" s="207">
        <f t="shared" si="105"/>
        <v>-0.01</v>
      </c>
      <c r="D3294" s="55">
        <v>95.562700000000007</v>
      </c>
      <c r="E3294" s="207">
        <f t="shared" si="106"/>
        <v>-0.01</v>
      </c>
      <c r="F3294" s="207">
        <f t="shared" si="107"/>
        <v>0</v>
      </c>
      <c r="G3294" s="207">
        <f t="shared" si="110"/>
        <v>9.8725522793690068E-3</v>
      </c>
      <c r="H3294" s="207">
        <f t="shared" si="108"/>
        <v>0.15609875760946512</v>
      </c>
      <c r="I3294" s="225"/>
      <c r="J3294" s="225"/>
      <c r="K3294" s="225"/>
      <c r="L3294" s="225"/>
      <c r="M3294" s="225"/>
      <c r="N3294" s="225"/>
      <c r="O3294" s="243" t="e">
        <f>#REF!</f>
        <v>#REF!</v>
      </c>
      <c r="P3294" s="228" t="e">
        <f t="shared" si="109"/>
        <v>#REF!</v>
      </c>
    </row>
    <row r="3295" spans="1:16" x14ac:dyDescent="0.35">
      <c r="A3295" s="204">
        <f>'[2]37 since April 2010'!A3286</f>
        <v>44448</v>
      </c>
      <c r="B3295" s="242">
        <v>24878.09</v>
      </c>
      <c r="C3295" s="207">
        <f t="shared" si="105"/>
        <v>0.09</v>
      </c>
      <c r="D3295" s="55">
        <v>95.637100000000004</v>
      </c>
      <c r="E3295" s="207">
        <f t="shared" si="106"/>
        <v>0.08</v>
      </c>
      <c r="F3295" s="207">
        <f t="shared" si="107"/>
        <v>-9.999999999999995E-3</v>
      </c>
      <c r="G3295" s="207">
        <f t="shared" si="110"/>
        <v>9.827505678376933E-3</v>
      </c>
      <c r="H3295" s="207">
        <f t="shared" si="108"/>
        <v>0.15538650830954634</v>
      </c>
      <c r="I3295" s="225"/>
      <c r="J3295" s="225"/>
      <c r="K3295" s="225"/>
      <c r="L3295" s="225"/>
      <c r="M3295" s="225"/>
      <c r="N3295" s="225"/>
      <c r="O3295" s="243" t="e">
        <f>#REF!</f>
        <v>#REF!</v>
      </c>
      <c r="P3295" s="228" t="e">
        <f t="shared" si="109"/>
        <v>#REF!</v>
      </c>
    </row>
    <row r="3296" spans="1:16" x14ac:dyDescent="0.35">
      <c r="A3296" s="204">
        <f>'[2]37 since April 2010'!A3287</f>
        <v>44452</v>
      </c>
      <c r="B3296" s="242">
        <v>24858.12</v>
      </c>
      <c r="C3296" s="207">
        <f t="shared" si="105"/>
        <v>-0.08</v>
      </c>
      <c r="D3296" s="55">
        <v>95.557000000000002</v>
      </c>
      <c r="E3296" s="207">
        <f t="shared" si="106"/>
        <v>-0.08</v>
      </c>
      <c r="F3296" s="207">
        <f t="shared" si="107"/>
        <v>0</v>
      </c>
      <c r="G3296" s="207">
        <f t="shared" si="110"/>
        <v>9.827505678376933E-3</v>
      </c>
      <c r="H3296" s="207">
        <f t="shared" si="108"/>
        <v>0.15538650830954634</v>
      </c>
      <c r="I3296" s="225"/>
      <c r="J3296" s="225"/>
      <c r="K3296" s="225"/>
      <c r="L3296" s="225"/>
      <c r="M3296" s="225"/>
      <c r="N3296" s="225"/>
      <c r="O3296" s="243" t="e">
        <f>#REF!</f>
        <v>#REF!</v>
      </c>
      <c r="P3296" s="228" t="e">
        <f t="shared" si="109"/>
        <v>#REF!</v>
      </c>
    </row>
    <row r="3297" spans="1:16" x14ac:dyDescent="0.35">
      <c r="A3297" s="204">
        <f>'[2]37 since April 2010'!A3288</f>
        <v>44453</v>
      </c>
      <c r="B3297" s="242">
        <v>24893.51</v>
      </c>
      <c r="C3297" s="207">
        <f t="shared" si="105"/>
        <v>0.14000000000000001</v>
      </c>
      <c r="D3297" s="55">
        <v>95.685100000000006</v>
      </c>
      <c r="E3297" s="207">
        <f t="shared" si="106"/>
        <v>0.13</v>
      </c>
      <c r="F3297" s="207">
        <f t="shared" si="107"/>
        <v>-1.0000000000000009E-2</v>
      </c>
      <c r="G3297" s="207">
        <f t="shared" si="110"/>
        <v>9.8251984813317872E-3</v>
      </c>
      <c r="H3297" s="207">
        <f t="shared" si="108"/>
        <v>0.15535002832117897</v>
      </c>
      <c r="I3297" s="225"/>
      <c r="J3297" s="225"/>
      <c r="K3297" s="225"/>
      <c r="L3297" s="225"/>
      <c r="M3297" s="225"/>
      <c r="N3297" s="225"/>
      <c r="O3297" s="243" t="e">
        <f>#REF!</f>
        <v>#REF!</v>
      </c>
      <c r="P3297" s="228" t="e">
        <f t="shared" si="109"/>
        <v>#REF!</v>
      </c>
    </row>
    <row r="3298" spans="1:16" x14ac:dyDescent="0.35">
      <c r="A3298" s="204">
        <f>'[2]37 since April 2010'!A3289</f>
        <v>44454</v>
      </c>
      <c r="B3298" s="242">
        <v>25093.22</v>
      </c>
      <c r="C3298" s="207">
        <f t="shared" si="105"/>
        <v>0.8</v>
      </c>
      <c r="D3298" s="55">
        <v>96.439700000000002</v>
      </c>
      <c r="E3298" s="207">
        <f t="shared" si="106"/>
        <v>0.79</v>
      </c>
      <c r="F3298" s="207">
        <f t="shared" si="107"/>
        <v>-1.0000000000000009E-2</v>
      </c>
      <c r="G3298" s="207">
        <f t="shared" si="110"/>
        <v>9.8227258831294073E-3</v>
      </c>
      <c r="H3298" s="207">
        <f t="shared" si="108"/>
        <v>0.1553109331108892</v>
      </c>
      <c r="I3298" s="225"/>
      <c r="J3298" s="225"/>
      <c r="K3298" s="225"/>
      <c r="L3298" s="225"/>
      <c r="M3298" s="225"/>
      <c r="N3298" s="225"/>
      <c r="O3298" s="243" t="e">
        <f>#REF!</f>
        <v>#REF!</v>
      </c>
      <c r="P3298" s="228" t="e">
        <f t="shared" si="109"/>
        <v>#REF!</v>
      </c>
    </row>
    <row r="3299" spans="1:16" x14ac:dyDescent="0.35">
      <c r="A3299" s="204">
        <f>'[2]37 since April 2010'!A3290</f>
        <v>44455</v>
      </c>
      <c r="B3299" s="242">
        <v>25250.87</v>
      </c>
      <c r="C3299" s="207">
        <f t="shared" si="105"/>
        <v>0.63</v>
      </c>
      <c r="D3299" s="55">
        <v>97.043199999999999</v>
      </c>
      <c r="E3299" s="207">
        <f t="shared" si="106"/>
        <v>0.63</v>
      </c>
      <c r="F3299" s="207">
        <f t="shared" si="107"/>
        <v>0</v>
      </c>
      <c r="G3299" s="207">
        <f t="shared" si="110"/>
        <v>9.8251984813317872E-3</v>
      </c>
      <c r="H3299" s="207">
        <f t="shared" si="108"/>
        <v>0.15535002832117897</v>
      </c>
      <c r="I3299" s="225"/>
      <c r="J3299" s="225"/>
      <c r="K3299" s="225"/>
      <c r="L3299" s="225"/>
      <c r="M3299" s="225"/>
      <c r="N3299" s="225"/>
      <c r="O3299" s="243" t="e">
        <f>#REF!</f>
        <v>#REF!</v>
      </c>
      <c r="P3299" s="228" t="e">
        <f t="shared" si="109"/>
        <v>#REF!</v>
      </c>
    </row>
    <row r="3300" spans="1:16" x14ac:dyDescent="0.35">
      <c r="A3300" s="204">
        <f>'[2]37 since April 2010'!A3291</f>
        <v>44456</v>
      </c>
      <c r="B3300" s="242">
        <v>25187.34</v>
      </c>
      <c r="C3300" s="207">
        <f t="shared" si="105"/>
        <v>-0.25</v>
      </c>
      <c r="D3300" s="55">
        <v>96.793899999999994</v>
      </c>
      <c r="E3300" s="207">
        <f t="shared" si="106"/>
        <v>-0.26</v>
      </c>
      <c r="F3300" s="207">
        <f t="shared" si="107"/>
        <v>-1.0000000000000009E-2</v>
      </c>
      <c r="G3300" s="207">
        <f t="shared" si="110"/>
        <v>9.8227258831294073E-3</v>
      </c>
      <c r="H3300" s="207">
        <f t="shared" si="108"/>
        <v>0.1553109331108892</v>
      </c>
      <c r="I3300" s="225"/>
      <c r="J3300" s="225"/>
      <c r="K3300" s="225"/>
      <c r="L3300" s="225"/>
      <c r="M3300" s="225"/>
      <c r="N3300" s="225"/>
      <c r="O3300" s="243" t="e">
        <f>#REF!</f>
        <v>#REF!</v>
      </c>
      <c r="P3300" s="228" t="e">
        <f t="shared" si="109"/>
        <v>#REF!</v>
      </c>
    </row>
    <row r="3301" spans="1:16" x14ac:dyDescent="0.35">
      <c r="A3301" s="204">
        <f>'[2]37 since April 2010'!A3292</f>
        <v>44459</v>
      </c>
      <c r="B3301" s="242">
        <v>24917.72</v>
      </c>
      <c r="C3301" s="207">
        <f t="shared" ref="C3301:C3364" si="111">ROUND(((B3301-B3300)/B3300)*100,2)</f>
        <v>-1.07</v>
      </c>
      <c r="D3301" s="55">
        <v>95.755600000000001</v>
      </c>
      <c r="E3301" s="207">
        <f t="shared" ref="E3301:E3364" si="112">ROUND(((D3301-D3300)/D3300)*100,2)</f>
        <v>-1.07</v>
      </c>
      <c r="F3301" s="207">
        <f t="shared" ref="F3301:F3364" si="113">+E3301-C3301</f>
        <v>0</v>
      </c>
      <c r="G3301" s="207">
        <f t="shared" si="110"/>
        <v>9.8227258831294073E-3</v>
      </c>
      <c r="H3301" s="207">
        <f t="shared" ref="H3301:H3364" si="114">+G3301*(SQRT(250))</f>
        <v>0.1553109331108892</v>
      </c>
      <c r="I3301" s="225"/>
      <c r="J3301" s="225"/>
      <c r="K3301" s="225"/>
      <c r="L3301" s="225"/>
      <c r="M3301" s="225"/>
      <c r="N3301" s="225"/>
      <c r="O3301" s="243" t="e">
        <f>#REF!</f>
        <v>#REF!</v>
      </c>
      <c r="P3301" s="228" t="e">
        <f t="shared" ref="P3301:P3364" si="115">+((O3301-O3300)/O3300)*100</f>
        <v>#REF!</v>
      </c>
    </row>
    <row r="3302" spans="1:16" x14ac:dyDescent="0.35">
      <c r="A3302" s="204">
        <f>'[2]37 since April 2010'!A3293</f>
        <v>44460</v>
      </c>
      <c r="B3302" s="242">
        <v>25154.16</v>
      </c>
      <c r="C3302" s="207">
        <f t="shared" si="111"/>
        <v>0.95</v>
      </c>
      <c r="D3302" s="55">
        <v>96.659300000000002</v>
      </c>
      <c r="E3302" s="207">
        <f t="shared" si="112"/>
        <v>0.94</v>
      </c>
      <c r="F3302" s="207">
        <f t="shared" si="113"/>
        <v>-1.0000000000000009E-2</v>
      </c>
      <c r="G3302" s="207">
        <f t="shared" si="110"/>
        <v>9.8200877588308123E-3</v>
      </c>
      <c r="H3302" s="207">
        <f t="shared" si="114"/>
        <v>0.15526922070321822</v>
      </c>
      <c r="I3302" s="225"/>
      <c r="J3302" s="225"/>
      <c r="K3302" s="225"/>
      <c r="L3302" s="225"/>
      <c r="M3302" s="225"/>
      <c r="N3302" s="225"/>
      <c r="O3302" s="243" t="e">
        <f>#REF!</f>
        <v>#REF!</v>
      </c>
      <c r="P3302" s="228" t="e">
        <f t="shared" si="115"/>
        <v>#REF!</v>
      </c>
    </row>
    <row r="3303" spans="1:16" x14ac:dyDescent="0.35">
      <c r="A3303" s="204">
        <f>'[2]37 since April 2010'!A3294</f>
        <v>44461</v>
      </c>
      <c r="B3303" s="242">
        <v>25132.15</v>
      </c>
      <c r="C3303" s="207">
        <f t="shared" si="111"/>
        <v>-0.09</v>
      </c>
      <c r="D3303" s="55">
        <v>96.571899999999999</v>
      </c>
      <c r="E3303" s="207">
        <f t="shared" si="112"/>
        <v>-0.09</v>
      </c>
      <c r="F3303" s="207">
        <f t="shared" si="113"/>
        <v>0</v>
      </c>
      <c r="G3303" s="207">
        <f t="shared" si="110"/>
        <v>9.8200877588308123E-3</v>
      </c>
      <c r="H3303" s="207">
        <f t="shared" si="114"/>
        <v>0.15526922070321822</v>
      </c>
      <c r="I3303" s="225"/>
      <c r="J3303" s="225"/>
      <c r="K3303" s="225"/>
      <c r="L3303" s="225"/>
      <c r="M3303" s="225"/>
      <c r="N3303" s="225"/>
      <c r="O3303" s="243" t="e">
        <f>#REF!</f>
        <v>#REF!</v>
      </c>
      <c r="P3303" s="228" t="e">
        <f t="shared" si="115"/>
        <v>#REF!</v>
      </c>
    </row>
    <row r="3304" spans="1:16" x14ac:dyDescent="0.35">
      <c r="A3304" s="204">
        <f>'[2]37 since April 2010'!A3295</f>
        <v>44462</v>
      </c>
      <c r="B3304" s="242">
        <v>25527.919999999998</v>
      </c>
      <c r="C3304" s="207">
        <f t="shared" si="111"/>
        <v>1.57</v>
      </c>
      <c r="D3304" s="55">
        <v>98.088099999999997</v>
      </c>
      <c r="E3304" s="207">
        <f t="shared" si="112"/>
        <v>1.57</v>
      </c>
      <c r="F3304" s="207">
        <f t="shared" si="113"/>
        <v>0</v>
      </c>
      <c r="G3304" s="207">
        <f t="shared" si="110"/>
        <v>9.7761246428621339E-3</v>
      </c>
      <c r="H3304" s="207">
        <f t="shared" si="114"/>
        <v>0.15457410280572251</v>
      </c>
      <c r="I3304" s="225"/>
      <c r="J3304" s="225"/>
      <c r="K3304" s="225"/>
      <c r="L3304" s="225"/>
      <c r="M3304" s="225"/>
      <c r="N3304" s="225"/>
      <c r="O3304" s="243" t="e">
        <f>#REF!</f>
        <v>#REF!</v>
      </c>
      <c r="P3304" s="228" t="e">
        <f t="shared" si="115"/>
        <v>#REF!</v>
      </c>
    </row>
    <row r="3305" spans="1:16" x14ac:dyDescent="0.35">
      <c r="A3305" s="204">
        <f>'[2]37 since April 2010'!A3296</f>
        <v>44463</v>
      </c>
      <c r="B3305" s="242">
        <v>25571.24</v>
      </c>
      <c r="C3305" s="207">
        <f t="shared" si="111"/>
        <v>0.17</v>
      </c>
      <c r="D3305" s="55">
        <v>98.246700000000004</v>
      </c>
      <c r="E3305" s="207">
        <f t="shared" si="112"/>
        <v>0.16</v>
      </c>
      <c r="F3305" s="207">
        <f t="shared" si="113"/>
        <v>-1.0000000000000009E-2</v>
      </c>
      <c r="G3305" s="207">
        <f t="shared" si="110"/>
        <v>9.7286343977179938E-3</v>
      </c>
      <c r="H3305" s="207">
        <f t="shared" si="114"/>
        <v>0.15382321609924635</v>
      </c>
      <c r="I3305" s="225"/>
      <c r="J3305" s="225"/>
      <c r="K3305" s="225"/>
      <c r="L3305" s="225"/>
      <c r="M3305" s="225"/>
      <c r="N3305" s="225"/>
      <c r="O3305" s="243" t="e">
        <f>#REF!</f>
        <v>#REF!</v>
      </c>
      <c r="P3305" s="228" t="e">
        <f t="shared" si="115"/>
        <v>#REF!</v>
      </c>
    </row>
    <row r="3306" spans="1:16" x14ac:dyDescent="0.35">
      <c r="A3306" s="204">
        <f>'[2]37 since April 2010'!A3297</f>
        <v>44466</v>
      </c>
      <c r="B3306" s="242">
        <v>25573.99</v>
      </c>
      <c r="C3306" s="207">
        <f t="shared" si="111"/>
        <v>0.01</v>
      </c>
      <c r="D3306" s="55">
        <v>98.235600000000005</v>
      </c>
      <c r="E3306" s="207">
        <f t="shared" si="112"/>
        <v>-0.01</v>
      </c>
      <c r="F3306" s="207">
        <f t="shared" si="113"/>
        <v>-0.02</v>
      </c>
      <c r="G3306" s="207">
        <f t="shared" si="110"/>
        <v>9.7181420688376811E-3</v>
      </c>
      <c r="H3306" s="207">
        <f t="shared" si="114"/>
        <v>0.15365731781313957</v>
      </c>
      <c r="I3306" s="225"/>
      <c r="J3306" s="225"/>
      <c r="K3306" s="225"/>
      <c r="L3306" s="225"/>
      <c r="M3306" s="225"/>
      <c r="N3306" s="225"/>
      <c r="O3306" s="243" t="e">
        <f>#REF!</f>
        <v>#REF!</v>
      </c>
      <c r="P3306" s="228" t="e">
        <f t="shared" si="115"/>
        <v>#REF!</v>
      </c>
    </row>
    <row r="3307" spans="1:16" x14ac:dyDescent="0.35">
      <c r="A3307" s="204">
        <f>'[2]37 since April 2010'!A3298</f>
        <v>44467</v>
      </c>
      <c r="B3307" s="242">
        <v>25421.46</v>
      </c>
      <c r="C3307" s="207">
        <f t="shared" si="111"/>
        <v>-0.6</v>
      </c>
      <c r="D3307" s="55">
        <v>97.642399999999995</v>
      </c>
      <c r="E3307" s="207">
        <f t="shared" si="112"/>
        <v>-0.6</v>
      </c>
      <c r="F3307" s="207">
        <f t="shared" si="113"/>
        <v>0</v>
      </c>
      <c r="G3307" s="207">
        <f t="shared" si="110"/>
        <v>9.5849208990484418E-3</v>
      </c>
      <c r="H3307" s="207">
        <f t="shared" si="114"/>
        <v>0.15155090616770953</v>
      </c>
      <c r="I3307" s="225"/>
      <c r="J3307" s="225"/>
      <c r="K3307" s="225"/>
      <c r="L3307" s="225"/>
      <c r="M3307" s="225"/>
      <c r="N3307" s="225"/>
      <c r="O3307" s="243" t="e">
        <f>#REF!</f>
        <v>#REF!</v>
      </c>
      <c r="P3307" s="228" t="e">
        <f t="shared" si="115"/>
        <v>#REF!</v>
      </c>
    </row>
    <row r="3308" spans="1:16" x14ac:dyDescent="0.35">
      <c r="A3308" s="204">
        <f>'[2]37 since April 2010'!A3299</f>
        <v>44468</v>
      </c>
      <c r="B3308" s="242">
        <v>25367.99</v>
      </c>
      <c r="C3308" s="207">
        <f t="shared" si="111"/>
        <v>-0.21</v>
      </c>
      <c r="D3308" s="55">
        <v>97.433999999999997</v>
      </c>
      <c r="E3308" s="207">
        <f t="shared" si="112"/>
        <v>-0.21</v>
      </c>
      <c r="F3308" s="207">
        <f t="shared" si="113"/>
        <v>0</v>
      </c>
      <c r="G3308" s="207">
        <f t="shared" si="110"/>
        <v>9.5849208990484418E-3</v>
      </c>
      <c r="H3308" s="207">
        <f t="shared" si="114"/>
        <v>0.15155090616770953</v>
      </c>
      <c r="I3308" s="225"/>
      <c r="J3308" s="225"/>
      <c r="K3308" s="225"/>
      <c r="L3308" s="225"/>
      <c r="M3308" s="225"/>
      <c r="N3308" s="225"/>
      <c r="O3308" s="243" t="e">
        <f>#REF!</f>
        <v>#REF!</v>
      </c>
      <c r="P3308" s="228" t="e">
        <f t="shared" si="115"/>
        <v>#REF!</v>
      </c>
    </row>
    <row r="3309" spans="1:16" x14ac:dyDescent="0.35">
      <c r="A3309" s="204">
        <f>'[2]37 since April 2010'!A3300</f>
        <v>44469</v>
      </c>
      <c r="B3309" s="242">
        <v>25234.57</v>
      </c>
      <c r="C3309" s="207">
        <f t="shared" si="111"/>
        <v>-0.53</v>
      </c>
      <c r="D3309" s="55">
        <v>96.92</v>
      </c>
      <c r="E3309" s="207">
        <f t="shared" si="112"/>
        <v>-0.53</v>
      </c>
      <c r="F3309" s="207">
        <f t="shared" si="113"/>
        <v>0</v>
      </c>
      <c r="G3309" s="207">
        <f t="shared" si="110"/>
        <v>9.5507318472722157E-3</v>
      </c>
      <c r="H3309" s="207">
        <f t="shared" si="114"/>
        <v>0.15101032979443801</v>
      </c>
      <c r="I3309" s="225"/>
      <c r="J3309" s="225"/>
      <c r="K3309" s="225"/>
      <c r="L3309" s="225"/>
      <c r="M3309" s="225"/>
      <c r="N3309" s="225"/>
      <c r="O3309" s="243" t="e">
        <f>#REF!</f>
        <v>#REF!</v>
      </c>
      <c r="P3309" s="228" t="e">
        <f t="shared" si="115"/>
        <v>#REF!</v>
      </c>
    </row>
    <row r="3310" spans="1:16" x14ac:dyDescent="0.35">
      <c r="A3310" s="204">
        <f>'[2]37 since April 2010'!A3301</f>
        <v>44470</v>
      </c>
      <c r="B3310" s="242">
        <v>25111.25</v>
      </c>
      <c r="C3310" s="207">
        <f t="shared" si="111"/>
        <v>-0.49</v>
      </c>
      <c r="D3310" s="55">
        <v>96.433400000000006</v>
      </c>
      <c r="E3310" s="207">
        <f t="shared" si="112"/>
        <v>-0.5</v>
      </c>
      <c r="F3310" s="207">
        <f t="shared" si="113"/>
        <v>-1.0000000000000009E-2</v>
      </c>
      <c r="G3310" s="207">
        <f t="shared" si="110"/>
        <v>9.5468312703249798E-3</v>
      </c>
      <c r="H3310" s="207">
        <f t="shared" si="114"/>
        <v>0.15094865625772796</v>
      </c>
      <c r="I3310" s="225"/>
      <c r="J3310" s="225"/>
      <c r="K3310" s="225"/>
      <c r="L3310" s="225"/>
      <c r="M3310" s="225"/>
      <c r="N3310" s="225"/>
      <c r="O3310" s="243" t="e">
        <f>#REF!</f>
        <v>#REF!</v>
      </c>
      <c r="P3310" s="228" t="e">
        <f t="shared" si="115"/>
        <v>#REF!</v>
      </c>
    </row>
    <row r="3311" spans="1:16" x14ac:dyDescent="0.35">
      <c r="A3311" s="204">
        <f>'[2]37 since April 2010'!A3302</f>
        <v>44473</v>
      </c>
      <c r="B3311" s="242">
        <v>25339.32</v>
      </c>
      <c r="C3311" s="207">
        <f t="shared" si="111"/>
        <v>0.91</v>
      </c>
      <c r="D3311" s="55">
        <v>97.308700000000002</v>
      </c>
      <c r="E3311" s="207">
        <f t="shared" si="112"/>
        <v>0.91</v>
      </c>
      <c r="F3311" s="207">
        <f t="shared" si="113"/>
        <v>0</v>
      </c>
      <c r="G3311" s="207">
        <f t="shared" si="110"/>
        <v>9.5468312703249798E-3</v>
      </c>
      <c r="H3311" s="207">
        <f t="shared" si="114"/>
        <v>0.15094865625772796</v>
      </c>
      <c r="I3311" s="225"/>
      <c r="J3311" s="225"/>
      <c r="K3311" s="225"/>
      <c r="L3311" s="225"/>
      <c r="M3311" s="225"/>
      <c r="N3311" s="225"/>
      <c r="O3311" s="243" t="e">
        <f>#REF!</f>
        <v>#REF!</v>
      </c>
      <c r="P3311" s="228" t="e">
        <f t="shared" si="115"/>
        <v>#REF!</v>
      </c>
    </row>
    <row r="3312" spans="1:16" x14ac:dyDescent="0.35">
      <c r="A3312" s="204">
        <f>'[2]37 since April 2010'!A3303</f>
        <v>44474</v>
      </c>
      <c r="B3312" s="242">
        <v>25526.98</v>
      </c>
      <c r="C3312" s="207">
        <f t="shared" si="111"/>
        <v>0.74</v>
      </c>
      <c r="D3312" s="55">
        <v>98.037400000000005</v>
      </c>
      <c r="E3312" s="207">
        <f t="shared" si="112"/>
        <v>0.75</v>
      </c>
      <c r="F3312" s="207">
        <f t="shared" si="113"/>
        <v>1.0000000000000009E-2</v>
      </c>
      <c r="G3312" s="207">
        <f t="shared" si="110"/>
        <v>9.59657142860669E-3</v>
      </c>
      <c r="H3312" s="207">
        <f t="shared" si="114"/>
        <v>0.15173511721446542</v>
      </c>
      <c r="I3312" s="225"/>
      <c r="J3312" s="225"/>
      <c r="K3312" s="225"/>
      <c r="L3312" s="225"/>
      <c r="M3312" s="225"/>
      <c r="N3312" s="225"/>
      <c r="O3312" s="243" t="e">
        <f>#REF!</f>
        <v>#REF!</v>
      </c>
      <c r="P3312" s="228" t="e">
        <f t="shared" si="115"/>
        <v>#REF!</v>
      </c>
    </row>
    <row r="3313" spans="1:16" x14ac:dyDescent="0.35">
      <c r="A3313" s="204">
        <f>'[2]37 since April 2010'!A3304</f>
        <v>44475</v>
      </c>
      <c r="B3313" s="242">
        <v>25274.48</v>
      </c>
      <c r="C3313" s="207">
        <f t="shared" si="111"/>
        <v>-0.99</v>
      </c>
      <c r="D3313" s="55">
        <v>97.067499999999995</v>
      </c>
      <c r="E3313" s="207">
        <f t="shared" si="112"/>
        <v>-0.99</v>
      </c>
      <c r="F3313" s="207">
        <f t="shared" si="113"/>
        <v>0</v>
      </c>
      <c r="G3313" s="207">
        <f t="shared" si="110"/>
        <v>9.59657142860669E-3</v>
      </c>
      <c r="H3313" s="207">
        <f t="shared" si="114"/>
        <v>0.15173511721446542</v>
      </c>
      <c r="I3313" s="225"/>
      <c r="J3313" s="225"/>
      <c r="K3313" s="225"/>
      <c r="L3313" s="225"/>
      <c r="M3313" s="225"/>
      <c r="N3313" s="225"/>
      <c r="O3313" s="243" t="e">
        <f>#REF!</f>
        <v>#REF!</v>
      </c>
      <c r="P3313" s="228" t="e">
        <f t="shared" si="115"/>
        <v>#REF!</v>
      </c>
    </row>
    <row r="3314" spans="1:16" x14ac:dyDescent="0.35">
      <c r="A3314" s="204">
        <f>'[2]37 since April 2010'!A3305</f>
        <v>44476</v>
      </c>
      <c r="B3314" s="242">
        <v>25481.26</v>
      </c>
      <c r="C3314" s="207">
        <f t="shared" si="111"/>
        <v>0.82</v>
      </c>
      <c r="D3314" s="55">
        <v>97.855500000000006</v>
      </c>
      <c r="E3314" s="207">
        <f t="shared" si="112"/>
        <v>0.81</v>
      </c>
      <c r="F3314" s="207">
        <f t="shared" si="113"/>
        <v>-9.9999999999998979E-3</v>
      </c>
      <c r="G3314" s="207">
        <f t="shared" si="110"/>
        <v>9.5928583035194987E-3</v>
      </c>
      <c r="H3314" s="207">
        <f t="shared" si="114"/>
        <v>0.15167640755190223</v>
      </c>
      <c r="I3314" s="225"/>
      <c r="J3314" s="225"/>
      <c r="K3314" s="225"/>
      <c r="L3314" s="225"/>
      <c r="M3314" s="225"/>
      <c r="N3314" s="225"/>
      <c r="O3314" s="243" t="e">
        <f>#REF!</f>
        <v>#REF!</v>
      </c>
      <c r="P3314" s="228" t="e">
        <f t="shared" si="115"/>
        <v>#REF!</v>
      </c>
    </row>
    <row r="3315" spans="1:16" x14ac:dyDescent="0.35">
      <c r="A3315" s="204">
        <f>'[2]37 since April 2010'!A3306</f>
        <v>44477</v>
      </c>
      <c r="B3315" s="242">
        <v>25631.38</v>
      </c>
      <c r="C3315" s="207">
        <f t="shared" si="111"/>
        <v>0.59</v>
      </c>
      <c r="D3315" s="55">
        <v>98.421700000000001</v>
      </c>
      <c r="E3315" s="207">
        <f t="shared" si="112"/>
        <v>0.57999999999999996</v>
      </c>
      <c r="F3315" s="207">
        <f t="shared" si="113"/>
        <v>-1.0000000000000009E-2</v>
      </c>
      <c r="G3315" s="207">
        <f t="shared" si="110"/>
        <v>9.5889748626721352E-3</v>
      </c>
      <c r="H3315" s="207">
        <f t="shared" si="114"/>
        <v>0.15161500496072122</v>
      </c>
      <c r="I3315" s="225"/>
      <c r="J3315" s="225"/>
      <c r="K3315" s="225"/>
      <c r="L3315" s="225"/>
      <c r="M3315" s="225"/>
      <c r="N3315" s="225"/>
      <c r="O3315" s="243" t="e">
        <f>#REF!</f>
        <v>#REF!</v>
      </c>
      <c r="P3315" s="228" t="e">
        <f t="shared" si="115"/>
        <v>#REF!</v>
      </c>
    </row>
    <row r="3316" spans="1:16" x14ac:dyDescent="0.35">
      <c r="A3316" s="204">
        <f>'[2]37 since April 2010'!A3307</f>
        <v>44480</v>
      </c>
      <c r="B3316" s="242">
        <v>25704.1</v>
      </c>
      <c r="C3316" s="207">
        <f t="shared" si="111"/>
        <v>0.28000000000000003</v>
      </c>
      <c r="D3316" s="55">
        <v>98.696200000000005</v>
      </c>
      <c r="E3316" s="207">
        <f t="shared" si="112"/>
        <v>0.28000000000000003</v>
      </c>
      <c r="F3316" s="207">
        <f t="shared" si="113"/>
        <v>0</v>
      </c>
      <c r="G3316" s="207">
        <f t="shared" si="110"/>
        <v>9.5427594032393166E-3</v>
      </c>
      <c r="H3316" s="207">
        <f t="shared" si="114"/>
        <v>0.15088427438612712</v>
      </c>
      <c r="I3316" s="225"/>
      <c r="J3316" s="225"/>
      <c r="K3316" s="225"/>
      <c r="L3316" s="225"/>
      <c r="M3316" s="225"/>
      <c r="N3316" s="225"/>
      <c r="O3316" s="243" t="e">
        <f>#REF!</f>
        <v>#REF!</v>
      </c>
      <c r="P3316" s="228" t="e">
        <f t="shared" si="115"/>
        <v>#REF!</v>
      </c>
    </row>
    <row r="3317" spans="1:16" x14ac:dyDescent="0.35">
      <c r="A3317" s="204">
        <f>'[2]37 since April 2010'!A3308</f>
        <v>44481</v>
      </c>
      <c r="B3317" s="242">
        <v>25770.01</v>
      </c>
      <c r="C3317" s="207">
        <f t="shared" si="111"/>
        <v>0.26</v>
      </c>
      <c r="D3317" s="55">
        <v>98.945400000000006</v>
      </c>
      <c r="E3317" s="207">
        <f t="shared" si="112"/>
        <v>0.25</v>
      </c>
      <c r="F3317" s="207">
        <f t="shared" si="113"/>
        <v>-1.0000000000000009E-2</v>
      </c>
      <c r="G3317" s="207">
        <f t="shared" si="110"/>
        <v>9.5385160266507028E-3</v>
      </c>
      <c r="H3317" s="207">
        <f t="shared" si="114"/>
        <v>0.15081718071117786</v>
      </c>
      <c r="I3317" s="225"/>
      <c r="J3317" s="225"/>
      <c r="K3317" s="225"/>
      <c r="L3317" s="225"/>
      <c r="M3317" s="225"/>
      <c r="N3317" s="225"/>
      <c r="O3317" s="243" t="e">
        <f>#REF!</f>
        <v>#REF!</v>
      </c>
      <c r="P3317" s="228" t="e">
        <f t="shared" si="115"/>
        <v>#REF!</v>
      </c>
    </row>
    <row r="3318" spans="1:16" x14ac:dyDescent="0.35">
      <c r="A3318" s="204">
        <f>'[2]37 since April 2010'!A3309</f>
        <v>44482</v>
      </c>
      <c r="B3318" s="242">
        <v>26013.19</v>
      </c>
      <c r="C3318" s="207">
        <f t="shared" si="111"/>
        <v>0.94</v>
      </c>
      <c r="D3318" s="55">
        <v>99.873699999999999</v>
      </c>
      <c r="E3318" s="207">
        <f t="shared" si="112"/>
        <v>0.94</v>
      </c>
      <c r="F3318" s="207">
        <f t="shared" si="113"/>
        <v>0</v>
      </c>
      <c r="G3318" s="207">
        <f t="shared" si="110"/>
        <v>9.5385160266507028E-3</v>
      </c>
      <c r="H3318" s="207">
        <f t="shared" si="114"/>
        <v>0.15081718071117786</v>
      </c>
      <c r="I3318" s="225"/>
      <c r="J3318" s="225"/>
      <c r="K3318" s="225"/>
      <c r="L3318" s="225"/>
      <c r="M3318" s="225"/>
      <c r="N3318" s="225"/>
      <c r="O3318" s="243" t="e">
        <f>#REF!</f>
        <v>#REF!</v>
      </c>
      <c r="P3318" s="228" t="e">
        <f t="shared" si="115"/>
        <v>#REF!</v>
      </c>
    </row>
    <row r="3319" spans="1:16" x14ac:dyDescent="0.35">
      <c r="A3319" s="204">
        <f>'[2]37 since April 2010'!A3310</f>
        <v>44483</v>
      </c>
      <c r="B3319" s="242">
        <v>26268.828623000001</v>
      </c>
      <c r="C3319" s="207">
        <f t="shared" si="111"/>
        <v>0.98</v>
      </c>
      <c r="D3319" s="55">
        <v>100.8522</v>
      </c>
      <c r="E3319" s="207">
        <f t="shared" si="112"/>
        <v>0.98</v>
      </c>
      <c r="F3319" s="207">
        <f t="shared" si="113"/>
        <v>0</v>
      </c>
      <c r="G3319" s="207">
        <f t="shared" si="110"/>
        <v>9.5385160266507028E-3</v>
      </c>
      <c r="H3319" s="207">
        <f t="shared" si="114"/>
        <v>0.15081718071117786</v>
      </c>
      <c r="I3319" s="225"/>
      <c r="J3319" s="225"/>
      <c r="K3319" s="225"/>
      <c r="L3319" s="225"/>
      <c r="M3319" s="225"/>
      <c r="N3319" s="225"/>
      <c r="O3319" s="243">
        <v>18338.55</v>
      </c>
      <c r="P3319" s="228" t="e">
        <f t="shared" si="115"/>
        <v>#REF!</v>
      </c>
    </row>
    <row r="3320" spans="1:16" x14ac:dyDescent="0.35">
      <c r="A3320" s="204">
        <f>'[2]37 since April 2010'!A3311</f>
        <v>44487</v>
      </c>
      <c r="B3320" s="242">
        <v>26467.206799</v>
      </c>
      <c r="C3320" s="207">
        <f t="shared" si="111"/>
        <v>0.76</v>
      </c>
      <c r="D3320" s="55">
        <v>101.6009</v>
      </c>
      <c r="E3320" s="207">
        <f t="shared" si="112"/>
        <v>0.74</v>
      </c>
      <c r="F3320" s="207">
        <f t="shared" si="113"/>
        <v>-2.0000000000000018E-2</v>
      </c>
      <c r="G3320" s="207">
        <f t="shared" si="110"/>
        <v>9.5717336592804625E-3</v>
      </c>
      <c r="H3320" s="207">
        <f t="shared" si="114"/>
        <v>0.15134239759912169</v>
      </c>
      <c r="I3320" s="225"/>
      <c r="J3320" s="225"/>
      <c r="K3320" s="225"/>
      <c r="L3320" s="225"/>
      <c r="M3320" s="225"/>
      <c r="N3320" s="225"/>
      <c r="O3320" s="243">
        <v>18477.05</v>
      </c>
      <c r="P3320" s="228">
        <f t="shared" si="115"/>
        <v>0.75523964544634126</v>
      </c>
    </row>
    <row r="3321" spans="1:16" x14ac:dyDescent="0.35">
      <c r="A3321" s="204">
        <f>'[2]37 since April 2010'!A3312</f>
        <v>44488</v>
      </c>
      <c r="B3321" s="242">
        <v>26383.710057</v>
      </c>
      <c r="C3321" s="207">
        <f t="shared" si="111"/>
        <v>-0.32</v>
      </c>
      <c r="D3321" s="55">
        <v>101.27679999999999</v>
      </c>
      <c r="E3321" s="207">
        <f t="shared" si="112"/>
        <v>-0.32</v>
      </c>
      <c r="F3321" s="207">
        <f t="shared" si="113"/>
        <v>0</v>
      </c>
      <c r="G3321" s="207">
        <f t="shared" si="110"/>
        <v>9.5247545012649235E-3</v>
      </c>
      <c r="H3321" s="207">
        <f t="shared" si="114"/>
        <v>0.15059959188969141</v>
      </c>
      <c r="I3321" s="225"/>
      <c r="J3321" s="225"/>
      <c r="K3321" s="225"/>
      <c r="L3321" s="225"/>
      <c r="M3321" s="225"/>
      <c r="N3321" s="225"/>
      <c r="O3321" s="243" t="e">
        <f>#REF!</f>
        <v>#REF!</v>
      </c>
      <c r="P3321" s="228" t="e">
        <f t="shared" si="115"/>
        <v>#REF!</v>
      </c>
    </row>
    <row r="3322" spans="1:16" x14ac:dyDescent="0.35">
      <c r="A3322" s="204">
        <f>'[2]37 since April 2010'!A3313</f>
        <v>44489</v>
      </c>
      <c r="B3322" s="242">
        <v>26165.779118999999</v>
      </c>
      <c r="C3322" s="207">
        <f t="shared" si="111"/>
        <v>-0.83</v>
      </c>
      <c r="D3322" s="55">
        <v>100.4366</v>
      </c>
      <c r="E3322" s="207">
        <f t="shared" si="112"/>
        <v>-0.83</v>
      </c>
      <c r="F3322" s="207">
        <f t="shared" si="113"/>
        <v>0</v>
      </c>
      <c r="G3322" s="207">
        <f t="shared" si="110"/>
        <v>9.5295138192511859E-3</v>
      </c>
      <c r="H3322" s="207">
        <f t="shared" si="114"/>
        <v>0.15067484331441938</v>
      </c>
      <c r="I3322" s="225"/>
      <c r="J3322" s="225"/>
      <c r="K3322" s="225"/>
      <c r="L3322" s="225"/>
      <c r="M3322" s="225"/>
      <c r="N3322" s="225"/>
      <c r="O3322" s="243" t="e">
        <f>#REF!</f>
        <v>#REF!</v>
      </c>
      <c r="P3322" s="228" t="e">
        <f t="shared" si="115"/>
        <v>#REF!</v>
      </c>
    </row>
    <row r="3323" spans="1:16" x14ac:dyDescent="0.35">
      <c r="A3323" s="204">
        <f>'[2]37 since April 2010'!A3314</f>
        <v>44490</v>
      </c>
      <c r="B3323" s="242">
        <v>26042.592979000001</v>
      </c>
      <c r="C3323" s="207">
        <f t="shared" si="111"/>
        <v>-0.47</v>
      </c>
      <c r="D3323" s="55">
        <v>99.961299999999994</v>
      </c>
      <c r="E3323" s="207">
        <f t="shared" si="112"/>
        <v>-0.47</v>
      </c>
      <c r="F3323" s="207">
        <f t="shared" si="113"/>
        <v>0</v>
      </c>
      <c r="G3323" s="207">
        <f t="shared" si="110"/>
        <v>9.534100911556086E-3</v>
      </c>
      <c r="H3323" s="207">
        <f t="shared" si="114"/>
        <v>0.15074737161202395</v>
      </c>
      <c r="I3323" s="225"/>
      <c r="J3323" s="225"/>
      <c r="K3323" s="225"/>
      <c r="L3323" s="225"/>
      <c r="M3323" s="225"/>
      <c r="N3323" s="225"/>
      <c r="O3323" s="243" t="e">
        <f>#REF!</f>
        <v>#REF!</v>
      </c>
      <c r="P3323" s="228" t="e">
        <f t="shared" si="115"/>
        <v>#REF!</v>
      </c>
    </row>
    <row r="3324" spans="1:16" x14ac:dyDescent="0.35">
      <c r="A3324" s="204">
        <v>44491</v>
      </c>
      <c r="B3324" s="242">
        <v>25952.007529999999</v>
      </c>
      <c r="C3324" s="207">
        <f t="shared" si="111"/>
        <v>-0.35</v>
      </c>
      <c r="D3324" s="55">
        <v>99.616699999999994</v>
      </c>
      <c r="E3324" s="207">
        <f t="shared" si="112"/>
        <v>-0.34</v>
      </c>
      <c r="F3324" s="207">
        <f t="shared" si="113"/>
        <v>9.9999999999999534E-3</v>
      </c>
      <c r="G3324" s="207">
        <f t="shared" si="110"/>
        <v>9.5806961961840496E-3</v>
      </c>
      <c r="H3324" s="207">
        <f t="shared" si="114"/>
        <v>0.15148410775026494</v>
      </c>
      <c r="I3324" s="225"/>
      <c r="J3324" s="225"/>
      <c r="K3324" s="225"/>
      <c r="L3324" s="225"/>
      <c r="M3324" s="225"/>
      <c r="N3324" s="225"/>
      <c r="O3324" s="243" t="e">
        <f>#REF!</f>
        <v>#REF!</v>
      </c>
      <c r="P3324" s="228" t="e">
        <f t="shared" si="115"/>
        <v>#REF!</v>
      </c>
    </row>
    <row r="3325" spans="1:16" x14ac:dyDescent="0.35">
      <c r="A3325" s="204">
        <f>'[2]37 since April 2010'!A3316</f>
        <v>44494</v>
      </c>
      <c r="B3325" s="242">
        <v>25967.035861</v>
      </c>
      <c r="C3325" s="207">
        <f t="shared" si="111"/>
        <v>0.06</v>
      </c>
      <c r="D3325" s="55">
        <v>99.668000000000006</v>
      </c>
      <c r="E3325" s="207">
        <f t="shared" si="112"/>
        <v>0.05</v>
      </c>
      <c r="F3325" s="207">
        <f t="shared" si="113"/>
        <v>-9.999999999999995E-3</v>
      </c>
      <c r="G3325" s="207">
        <f t="shared" si="110"/>
        <v>9.5763005281078051E-3</v>
      </c>
      <c r="H3325" s="207">
        <f t="shared" si="114"/>
        <v>0.15141460613546984</v>
      </c>
      <c r="I3325" s="225"/>
      <c r="J3325" s="225"/>
      <c r="K3325" s="225"/>
      <c r="L3325" s="225"/>
      <c r="M3325" s="225"/>
      <c r="N3325" s="225"/>
      <c r="O3325" s="243" t="e">
        <f>#REF!</f>
        <v>#REF!</v>
      </c>
      <c r="P3325" s="228" t="e">
        <f t="shared" si="115"/>
        <v>#REF!</v>
      </c>
    </row>
    <row r="3326" spans="1:16" x14ac:dyDescent="0.35">
      <c r="A3326" s="204">
        <f>'[2]37 since April 2010'!A3317</f>
        <v>44495</v>
      </c>
      <c r="B3326" s="242">
        <v>26196.045521</v>
      </c>
      <c r="C3326" s="207">
        <f t="shared" si="111"/>
        <v>0.88</v>
      </c>
      <c r="D3326" s="55">
        <v>100.5449</v>
      </c>
      <c r="E3326" s="207">
        <f t="shared" si="112"/>
        <v>0.88</v>
      </c>
      <c r="F3326" s="207">
        <f t="shared" si="113"/>
        <v>0</v>
      </c>
      <c r="G3326" s="207">
        <f t="shared" si="110"/>
        <v>9.5763005281078051E-3</v>
      </c>
      <c r="H3326" s="207">
        <f t="shared" si="114"/>
        <v>0.15141460613546984</v>
      </c>
      <c r="I3326" s="225"/>
      <c r="J3326" s="225"/>
      <c r="K3326" s="225"/>
      <c r="L3326" s="225"/>
      <c r="M3326" s="225"/>
      <c r="N3326" s="225"/>
      <c r="O3326" s="243" t="e">
        <f>#REF!</f>
        <v>#REF!</v>
      </c>
      <c r="P3326" s="228" t="e">
        <f t="shared" si="115"/>
        <v>#REF!</v>
      </c>
    </row>
    <row r="3327" spans="1:16" x14ac:dyDescent="0.35">
      <c r="A3327" s="204">
        <f>'[2]37 since April 2010'!A3318</f>
        <v>44496</v>
      </c>
      <c r="B3327" s="242">
        <v>26113.621933999999</v>
      </c>
      <c r="C3327" s="207">
        <f t="shared" si="111"/>
        <v>-0.31</v>
      </c>
      <c r="D3327" s="55">
        <v>100.2246</v>
      </c>
      <c r="E3327" s="207">
        <f t="shared" si="112"/>
        <v>-0.32</v>
      </c>
      <c r="F3327" s="207">
        <f t="shared" si="113"/>
        <v>-1.0000000000000009E-2</v>
      </c>
      <c r="G3327" s="207">
        <f t="shared" si="110"/>
        <v>9.5717336592804625E-3</v>
      </c>
      <c r="H3327" s="207">
        <f t="shared" si="114"/>
        <v>0.15134239759912169</v>
      </c>
      <c r="I3327" s="225"/>
      <c r="J3327" s="225"/>
      <c r="K3327" s="225"/>
      <c r="L3327" s="225"/>
      <c r="M3327" s="225"/>
      <c r="N3327" s="225"/>
      <c r="O3327" s="243" t="e">
        <f>#REF!</f>
        <v>#REF!</v>
      </c>
      <c r="P3327" s="228" t="e">
        <f t="shared" si="115"/>
        <v>#REF!</v>
      </c>
    </row>
    <row r="3328" spans="1:16" x14ac:dyDescent="0.35">
      <c r="A3328" s="204">
        <f>'[2]37 since April 2010'!A3319</f>
        <v>44497</v>
      </c>
      <c r="B3328" s="242">
        <v>25606.991260999999</v>
      </c>
      <c r="C3328" s="207">
        <f t="shared" si="111"/>
        <v>-1.94</v>
      </c>
      <c r="D3328" s="55">
        <v>98.274799999999999</v>
      </c>
      <c r="E3328" s="207">
        <f t="shared" si="112"/>
        <v>-1.95</v>
      </c>
      <c r="F3328" s="207">
        <f t="shared" si="113"/>
        <v>-1.0000000000000009E-2</v>
      </c>
      <c r="G3328" s="207">
        <f t="shared" si="110"/>
        <v>9.5669953445305742E-3</v>
      </c>
      <c r="H3328" s="207">
        <f t="shared" si="114"/>
        <v>0.15126747826471962</v>
      </c>
      <c r="I3328" s="225"/>
      <c r="J3328" s="225"/>
      <c r="K3328" s="225"/>
      <c r="L3328" s="225"/>
      <c r="M3328" s="225"/>
      <c r="N3328" s="225"/>
      <c r="O3328" s="243" t="e">
        <f>#REF!</f>
        <v>#REF!</v>
      </c>
      <c r="P3328" s="228" t="e">
        <f t="shared" si="115"/>
        <v>#REF!</v>
      </c>
    </row>
    <row r="3329" spans="1:16" x14ac:dyDescent="0.35">
      <c r="A3329" s="204">
        <f>'[2]37 since April 2010'!A3320</f>
        <v>44498</v>
      </c>
      <c r="B3329" s="242">
        <v>25340.829694</v>
      </c>
      <c r="C3329" s="207">
        <f t="shared" si="111"/>
        <v>-1.04</v>
      </c>
      <c r="D3329" s="55">
        <v>97.261499999999998</v>
      </c>
      <c r="E3329" s="207">
        <f t="shared" si="112"/>
        <v>-1.03</v>
      </c>
      <c r="F3329" s="207">
        <f t="shared" si="113"/>
        <v>1.0000000000000009E-2</v>
      </c>
      <c r="G3329" s="207">
        <f t="shared" si="110"/>
        <v>9.6137680883775119E-3</v>
      </c>
      <c r="H3329" s="207">
        <f t="shared" si="114"/>
        <v>0.15200702027957935</v>
      </c>
      <c r="I3329" s="225"/>
      <c r="J3329" s="225"/>
      <c r="K3329" s="225"/>
      <c r="L3329" s="225"/>
      <c r="M3329" s="225"/>
      <c r="N3329" s="225"/>
      <c r="O3329" s="243" t="e">
        <f>#REF!</f>
        <v>#REF!</v>
      </c>
      <c r="P3329" s="228" t="e">
        <f t="shared" si="115"/>
        <v>#REF!</v>
      </c>
    </row>
    <row r="3330" spans="1:16" x14ac:dyDescent="0.35">
      <c r="A3330" s="204">
        <f>'[2]37 since April 2010'!A3321</f>
        <v>44501</v>
      </c>
      <c r="B3330" s="242">
        <v>25710.797284</v>
      </c>
      <c r="C3330" s="207">
        <f t="shared" si="111"/>
        <v>1.46</v>
      </c>
      <c r="D3330" s="55">
        <v>98.675799999999995</v>
      </c>
      <c r="E3330" s="207">
        <f t="shared" si="112"/>
        <v>1.45</v>
      </c>
      <c r="F3330" s="207">
        <f t="shared" si="113"/>
        <v>-1.0000000000000009E-2</v>
      </c>
      <c r="G3330" s="207">
        <f t="shared" si="110"/>
        <v>9.5763005281078069E-3</v>
      </c>
      <c r="H3330" s="207">
        <f t="shared" si="114"/>
        <v>0.15141460613546984</v>
      </c>
      <c r="I3330" s="225"/>
      <c r="J3330" s="225"/>
      <c r="K3330" s="225"/>
      <c r="L3330" s="225"/>
      <c r="M3330" s="225"/>
      <c r="N3330" s="225"/>
      <c r="O3330" s="243" t="e">
        <f>#REF!</f>
        <v>#REF!</v>
      </c>
      <c r="P3330" s="228" t="e">
        <f t="shared" si="115"/>
        <v>#REF!</v>
      </c>
    </row>
    <row r="3331" spans="1:16" x14ac:dyDescent="0.35">
      <c r="A3331" s="204">
        <f>'[2]37 since April 2010'!A3322</f>
        <v>44502</v>
      </c>
      <c r="B3331" s="242">
        <v>25655.511681</v>
      </c>
      <c r="C3331" s="207">
        <f t="shared" si="111"/>
        <v>-0.22</v>
      </c>
      <c r="D3331" s="55">
        <v>98.461200000000005</v>
      </c>
      <c r="E3331" s="207">
        <f t="shared" si="112"/>
        <v>-0.22</v>
      </c>
      <c r="F3331" s="207">
        <f t="shared" si="113"/>
        <v>0</v>
      </c>
      <c r="G3331" s="207">
        <f t="shared" si="110"/>
        <v>9.5763005281078069E-3</v>
      </c>
      <c r="H3331" s="207">
        <f t="shared" si="114"/>
        <v>0.15141460613546984</v>
      </c>
      <c r="I3331" s="225"/>
      <c r="J3331" s="225"/>
      <c r="K3331" s="225"/>
      <c r="L3331" s="225"/>
      <c r="M3331" s="225"/>
      <c r="N3331" s="225"/>
      <c r="O3331" s="243" t="e">
        <f>#REF!</f>
        <v>#REF!</v>
      </c>
      <c r="P3331" s="228" t="e">
        <f t="shared" si="115"/>
        <v>#REF!</v>
      </c>
    </row>
    <row r="3332" spans="1:16" x14ac:dyDescent="0.35">
      <c r="A3332" s="204">
        <f>'[2]37 since April 2010'!A3323</f>
        <v>44503</v>
      </c>
      <c r="B3332" s="242">
        <v>25569.863947999998</v>
      </c>
      <c r="C3332" s="207">
        <f t="shared" si="111"/>
        <v>-0.33</v>
      </c>
      <c r="D3332" s="55">
        <v>98.129400000000004</v>
      </c>
      <c r="E3332" s="207">
        <f t="shared" si="112"/>
        <v>-0.34</v>
      </c>
      <c r="F3332" s="207">
        <f t="shared" si="113"/>
        <v>-1.0000000000000009E-2</v>
      </c>
      <c r="G3332" s="207">
        <f t="shared" si="110"/>
        <v>9.5763005281078069E-3</v>
      </c>
      <c r="H3332" s="207">
        <f t="shared" si="114"/>
        <v>0.15141460613546984</v>
      </c>
      <c r="I3332" s="225"/>
      <c r="J3332" s="225"/>
      <c r="K3332" s="225"/>
      <c r="L3332" s="225"/>
      <c r="M3332" s="225"/>
      <c r="N3332" s="225"/>
      <c r="O3332" s="243" t="e">
        <f>#REF!</f>
        <v>#REF!</v>
      </c>
      <c r="P3332" s="228" t="e">
        <f t="shared" si="115"/>
        <v>#REF!</v>
      </c>
    </row>
    <row r="3333" spans="1:16" x14ac:dyDescent="0.35">
      <c r="A3333" s="204">
        <f>'[2]37 since April 2010'!A3324</f>
        <v>44508</v>
      </c>
      <c r="B3333" s="242">
        <v>25913.085909000001</v>
      </c>
      <c r="C3333" s="207">
        <f t="shared" si="111"/>
        <v>1.34</v>
      </c>
      <c r="D3333" s="55">
        <v>99.4345</v>
      </c>
      <c r="E3333" s="207">
        <f t="shared" si="112"/>
        <v>1.33</v>
      </c>
      <c r="F3333" s="207">
        <f t="shared" si="113"/>
        <v>-1.0000000000000009E-2</v>
      </c>
      <c r="G3333" s="207">
        <f t="shared" si="110"/>
        <v>9.5763005281078086E-3</v>
      </c>
      <c r="H3333" s="207">
        <f t="shared" si="114"/>
        <v>0.15141460613546986</v>
      </c>
      <c r="I3333" s="225"/>
      <c r="J3333" s="225"/>
      <c r="K3333" s="225"/>
      <c r="L3333" s="225"/>
      <c r="M3333" s="225"/>
      <c r="N3333" s="225"/>
      <c r="O3333" s="243" t="e">
        <f>#REF!</f>
        <v>#REF!</v>
      </c>
      <c r="P3333" s="228" t="e">
        <f t="shared" si="115"/>
        <v>#REF!</v>
      </c>
    </row>
    <row r="3334" spans="1:16" x14ac:dyDescent="0.35">
      <c r="A3334" s="204">
        <f>'[2]37 since April 2010'!A3325</f>
        <v>44509</v>
      </c>
      <c r="B3334" s="242">
        <v>25878.278968999999</v>
      </c>
      <c r="C3334" s="207">
        <f t="shared" si="111"/>
        <v>-0.13</v>
      </c>
      <c r="D3334" s="55">
        <v>99.307400000000001</v>
      </c>
      <c r="E3334" s="207">
        <f t="shared" si="112"/>
        <v>-0.13</v>
      </c>
      <c r="F3334" s="207">
        <f t="shared" si="113"/>
        <v>0</v>
      </c>
      <c r="G3334" s="207">
        <f t="shared" si="110"/>
        <v>9.5806961961840513E-3</v>
      </c>
      <c r="H3334" s="207">
        <f t="shared" si="114"/>
        <v>0.15148410775026497</v>
      </c>
      <c r="I3334" s="225"/>
      <c r="J3334" s="225"/>
      <c r="K3334" s="225"/>
      <c r="L3334" s="225"/>
      <c r="M3334" s="225"/>
      <c r="N3334" s="225"/>
      <c r="O3334" s="243" t="e">
        <f>#REF!</f>
        <v>#REF!</v>
      </c>
      <c r="P3334" s="228" t="e">
        <f t="shared" si="115"/>
        <v>#REF!</v>
      </c>
    </row>
    <row r="3335" spans="1:16" x14ac:dyDescent="0.35">
      <c r="A3335" s="204">
        <f>'[2]37 since April 2010'!A3326</f>
        <v>44510</v>
      </c>
      <c r="B3335" s="242">
        <v>25839.470735999999</v>
      </c>
      <c r="C3335" s="207">
        <f t="shared" si="111"/>
        <v>-0.15</v>
      </c>
      <c r="D3335" s="55">
        <v>99.155299999999997</v>
      </c>
      <c r="E3335" s="207">
        <f t="shared" si="112"/>
        <v>-0.15</v>
      </c>
      <c r="F3335" s="207">
        <f t="shared" si="113"/>
        <v>0</v>
      </c>
      <c r="G3335" s="207">
        <f t="shared" si="110"/>
        <v>9.5849208990484436E-3</v>
      </c>
      <c r="H3335" s="207">
        <f t="shared" si="114"/>
        <v>0.15155090616770955</v>
      </c>
      <c r="I3335" s="225"/>
      <c r="J3335" s="225"/>
      <c r="K3335" s="225"/>
      <c r="L3335" s="225"/>
      <c r="M3335" s="225"/>
      <c r="N3335" s="225"/>
      <c r="O3335" s="243" t="e">
        <f>#REF!</f>
        <v>#REF!</v>
      </c>
      <c r="P3335" s="228" t="e">
        <f t="shared" si="115"/>
        <v>#REF!</v>
      </c>
    </row>
    <row r="3336" spans="1:16" x14ac:dyDescent="0.35">
      <c r="A3336" s="204">
        <f>'[2]37 since April 2010'!A3327</f>
        <v>44511</v>
      </c>
      <c r="B3336" s="242">
        <v>25639.320232999999</v>
      </c>
      <c r="C3336" s="207">
        <f t="shared" si="111"/>
        <v>-0.77</v>
      </c>
      <c r="D3336" s="55">
        <v>98.384699999999995</v>
      </c>
      <c r="E3336" s="207">
        <f t="shared" si="112"/>
        <v>-0.78</v>
      </c>
      <c r="F3336" s="207">
        <f t="shared" si="113"/>
        <v>-1.0000000000000009E-2</v>
      </c>
      <c r="G3336" s="207">
        <f t="shared" si="110"/>
        <v>9.5468312703249781E-3</v>
      </c>
      <c r="H3336" s="207">
        <f t="shared" si="114"/>
        <v>0.15094865625772794</v>
      </c>
      <c r="I3336" s="225"/>
      <c r="J3336" s="225"/>
      <c r="K3336" s="225"/>
      <c r="L3336" s="225"/>
      <c r="M3336" s="225"/>
      <c r="N3336" s="225"/>
      <c r="O3336" s="243" t="e">
        <f>#REF!</f>
        <v>#REF!</v>
      </c>
      <c r="P3336" s="228" t="e">
        <f t="shared" si="115"/>
        <v>#REF!</v>
      </c>
    </row>
    <row r="3337" spans="1:16" x14ac:dyDescent="0.35">
      <c r="A3337" s="204">
        <f>'[2]37 since April 2010'!A3328</f>
        <v>44512</v>
      </c>
      <c r="B3337" s="242">
        <v>25968.016593</v>
      </c>
      <c r="C3337" s="207">
        <f t="shared" si="111"/>
        <v>1.28</v>
      </c>
      <c r="D3337" s="55">
        <v>99.641099999999994</v>
      </c>
      <c r="E3337" s="207">
        <f t="shared" si="112"/>
        <v>1.28</v>
      </c>
      <c r="F3337" s="207">
        <f t="shared" si="113"/>
        <v>0</v>
      </c>
      <c r="G3337" s="207">
        <f t="shared" si="110"/>
        <v>9.5468312703249781E-3</v>
      </c>
      <c r="H3337" s="207">
        <f t="shared" si="114"/>
        <v>0.15094865625772794</v>
      </c>
      <c r="I3337" s="225"/>
      <c r="J3337" s="225"/>
      <c r="K3337" s="225"/>
      <c r="L3337" s="225"/>
      <c r="M3337" s="225"/>
      <c r="N3337" s="225"/>
      <c r="O3337" s="243" t="e">
        <f>#REF!</f>
        <v>#REF!</v>
      </c>
      <c r="P3337" s="228" t="e">
        <f t="shared" si="115"/>
        <v>#REF!</v>
      </c>
    </row>
    <row r="3338" spans="1:16" x14ac:dyDescent="0.35">
      <c r="A3338" s="204">
        <f>'[2]37 since April 2010'!A3329</f>
        <v>44515</v>
      </c>
      <c r="B3338" s="242">
        <v>25977.613253</v>
      </c>
      <c r="C3338" s="207">
        <f t="shared" si="111"/>
        <v>0.04</v>
      </c>
      <c r="D3338" s="55">
        <v>99.6751</v>
      </c>
      <c r="E3338" s="207">
        <f t="shared" si="112"/>
        <v>0.03</v>
      </c>
      <c r="F3338" s="207">
        <f t="shared" si="113"/>
        <v>-1.0000000000000002E-2</v>
      </c>
      <c r="G3338" s="207">
        <f t="shared" si="110"/>
        <v>9.5468312703249781E-3</v>
      </c>
      <c r="H3338" s="207">
        <f t="shared" si="114"/>
        <v>0.15094865625772794</v>
      </c>
      <c r="I3338" s="225"/>
      <c r="J3338" s="225"/>
      <c r="K3338" s="225"/>
      <c r="L3338" s="225"/>
      <c r="M3338" s="225"/>
      <c r="N3338" s="225"/>
      <c r="O3338" s="243" t="e">
        <f>#REF!</f>
        <v>#REF!</v>
      </c>
      <c r="P3338" s="228" t="e">
        <f t="shared" si="115"/>
        <v>#REF!</v>
      </c>
    </row>
    <row r="3339" spans="1:16" x14ac:dyDescent="0.35">
      <c r="A3339" s="204">
        <f>'[2]37 since April 2010'!A3330</f>
        <v>44516</v>
      </c>
      <c r="B3339" s="242">
        <v>25819.490709000002</v>
      </c>
      <c r="C3339" s="207">
        <f t="shared" si="111"/>
        <v>-0.61</v>
      </c>
      <c r="D3339" s="55">
        <v>99.060100000000006</v>
      </c>
      <c r="E3339" s="207">
        <f t="shared" si="112"/>
        <v>-0.62</v>
      </c>
      <c r="F3339" s="207">
        <f t="shared" si="113"/>
        <v>-1.0000000000000009E-2</v>
      </c>
      <c r="G3339" s="207">
        <f t="shared" si="110"/>
        <v>9.5427594032393166E-3</v>
      </c>
      <c r="H3339" s="207">
        <f t="shared" si="114"/>
        <v>0.15088427438612712</v>
      </c>
      <c r="I3339" s="225"/>
      <c r="J3339" s="225"/>
      <c r="K3339" s="225"/>
      <c r="L3339" s="225"/>
      <c r="M3339" s="225"/>
      <c r="N3339" s="225"/>
      <c r="O3339" s="243" t="e">
        <f>#REF!</f>
        <v>#REF!</v>
      </c>
      <c r="P3339" s="228" t="e">
        <f t="shared" si="115"/>
        <v>#REF!</v>
      </c>
    </row>
    <row r="3340" spans="1:16" x14ac:dyDescent="0.35">
      <c r="A3340" s="204">
        <f>'[2]37 since April 2010'!A3331</f>
        <v>44517</v>
      </c>
      <c r="B3340" s="242">
        <v>25675.200000000001</v>
      </c>
      <c r="C3340" s="207">
        <f t="shared" si="111"/>
        <v>-0.56000000000000005</v>
      </c>
      <c r="D3340" s="55">
        <v>98.504300000000001</v>
      </c>
      <c r="E3340" s="207">
        <f t="shared" si="112"/>
        <v>-0.56000000000000005</v>
      </c>
      <c r="F3340" s="207">
        <f t="shared" si="113"/>
        <v>0</v>
      </c>
      <c r="G3340" s="207">
        <f t="shared" si="110"/>
        <v>9.5468312703249781E-3</v>
      </c>
      <c r="H3340" s="207">
        <f t="shared" si="114"/>
        <v>0.15094865625772794</v>
      </c>
      <c r="I3340" s="225"/>
      <c r="J3340" s="225"/>
      <c r="K3340" s="225"/>
      <c r="L3340" s="225"/>
      <c r="M3340" s="225"/>
      <c r="N3340" s="225"/>
      <c r="O3340" s="243" t="e">
        <f>#REF!</f>
        <v>#REF!</v>
      </c>
      <c r="P3340" s="228" t="e">
        <f t="shared" si="115"/>
        <v>#REF!</v>
      </c>
    </row>
    <row r="3341" spans="1:16" x14ac:dyDescent="0.35">
      <c r="A3341" s="204">
        <f>'[2]37 since April 2010'!A3332</f>
        <v>44518</v>
      </c>
      <c r="B3341" s="242">
        <v>25483.234648000001</v>
      </c>
      <c r="C3341" s="207">
        <f t="shared" si="111"/>
        <v>-0.75</v>
      </c>
      <c r="D3341" s="55">
        <v>97.763199999999998</v>
      </c>
      <c r="E3341" s="207">
        <f t="shared" si="112"/>
        <v>-0.75</v>
      </c>
      <c r="F3341" s="207">
        <f t="shared" si="113"/>
        <v>0</v>
      </c>
      <c r="G3341" s="207">
        <f t="shared" si="110"/>
        <v>9.5468312703249781E-3</v>
      </c>
      <c r="H3341" s="207">
        <f t="shared" si="114"/>
        <v>0.15094865625772794</v>
      </c>
      <c r="I3341" s="225"/>
      <c r="J3341" s="225"/>
      <c r="K3341" s="225"/>
      <c r="L3341" s="225"/>
      <c r="M3341" s="225"/>
      <c r="N3341" s="225"/>
      <c r="O3341" s="243" t="e">
        <f>#REF!</f>
        <v>#REF!</v>
      </c>
      <c r="P3341" s="228" t="e">
        <f t="shared" si="115"/>
        <v>#REF!</v>
      </c>
    </row>
    <row r="3342" spans="1:16" x14ac:dyDescent="0.35">
      <c r="A3342" s="204">
        <f>'[2]37 since April 2010'!A3333</f>
        <v>44522</v>
      </c>
      <c r="B3342" s="242">
        <v>24990.270200999999</v>
      </c>
      <c r="C3342" s="207">
        <f t="shared" si="111"/>
        <v>-1.93</v>
      </c>
      <c r="D3342" s="55">
        <v>95.861900000000006</v>
      </c>
      <c r="E3342" s="207">
        <f t="shared" si="112"/>
        <v>-1.94</v>
      </c>
      <c r="F3342" s="207">
        <f t="shared" si="113"/>
        <v>-1.0000000000000009E-2</v>
      </c>
      <c r="G3342" s="207">
        <f t="shared" si="110"/>
        <v>9.5468312703249781E-3</v>
      </c>
      <c r="H3342" s="207">
        <f t="shared" si="114"/>
        <v>0.15094865625772794</v>
      </c>
      <c r="I3342" s="225"/>
      <c r="J3342" s="225"/>
      <c r="K3342" s="225"/>
      <c r="L3342" s="225"/>
      <c r="M3342" s="225"/>
      <c r="N3342" s="225"/>
      <c r="O3342" s="243" t="e">
        <f>#REF!</f>
        <v>#REF!</v>
      </c>
      <c r="P3342" s="228" t="e">
        <f t="shared" si="115"/>
        <v>#REF!</v>
      </c>
    </row>
    <row r="3343" spans="1:16" x14ac:dyDescent="0.35">
      <c r="A3343" s="204">
        <f>'[2]37 since April 2010'!A3334</f>
        <v>44523</v>
      </c>
      <c r="B3343" s="242">
        <v>25114.82</v>
      </c>
      <c r="C3343" s="207">
        <f t="shared" si="111"/>
        <v>0.5</v>
      </c>
      <c r="D3343" s="55">
        <v>96.335400000000007</v>
      </c>
      <c r="E3343" s="207">
        <f t="shared" si="112"/>
        <v>0.49</v>
      </c>
      <c r="F3343" s="207">
        <f t="shared" si="113"/>
        <v>-1.0000000000000009E-2</v>
      </c>
      <c r="G3343" s="207">
        <f t="shared" si="110"/>
        <v>9.5084187542196757E-3</v>
      </c>
      <c r="H3343" s="207">
        <f t="shared" si="114"/>
        <v>0.15034130104997465</v>
      </c>
      <c r="I3343" s="225"/>
      <c r="J3343" s="225"/>
      <c r="K3343" s="225"/>
      <c r="L3343" s="225"/>
      <c r="M3343" s="225"/>
      <c r="N3343" s="225"/>
      <c r="O3343" s="243" t="e">
        <f>#REF!</f>
        <v>#REF!</v>
      </c>
      <c r="P3343" s="228" t="e">
        <f t="shared" si="115"/>
        <v>#REF!</v>
      </c>
    </row>
    <row r="3344" spans="1:16" x14ac:dyDescent="0.35">
      <c r="A3344" s="204">
        <f>'[2]37 since April 2010'!A3335</f>
        <v>44524</v>
      </c>
      <c r="B3344" s="242">
        <v>24988.18</v>
      </c>
      <c r="C3344" s="207">
        <f t="shared" si="111"/>
        <v>-0.5</v>
      </c>
      <c r="D3344" s="54">
        <v>95.846900000000005</v>
      </c>
      <c r="E3344" s="207">
        <f t="shared" si="112"/>
        <v>-0.51</v>
      </c>
      <c r="F3344" s="207">
        <f t="shared" si="113"/>
        <v>-1.0000000000000009E-2</v>
      </c>
      <c r="G3344" s="207">
        <f t="shared" si="110"/>
        <v>9.5084187542196757E-3</v>
      </c>
      <c r="H3344" s="207">
        <f t="shared" si="114"/>
        <v>0.15034130104997465</v>
      </c>
      <c r="I3344" s="225"/>
      <c r="J3344" s="225"/>
      <c r="K3344" s="225"/>
      <c r="L3344" s="225"/>
      <c r="M3344" s="225"/>
      <c r="N3344" s="225"/>
      <c r="O3344" s="243" t="e">
        <f>#REF!</f>
        <v>#REF!</v>
      </c>
      <c r="P3344" s="228" t="e">
        <f t="shared" si="115"/>
        <v>#REF!</v>
      </c>
    </row>
    <row r="3345" spans="1:16" x14ac:dyDescent="0.35">
      <c r="A3345" s="204">
        <f>'[2]37 since April 2010'!A3336</f>
        <v>44525</v>
      </c>
      <c r="B3345" s="242">
        <v>25162.07</v>
      </c>
      <c r="C3345" s="207">
        <f t="shared" si="111"/>
        <v>0.7</v>
      </c>
      <c r="D3345" s="55">
        <v>96.510999999999996</v>
      </c>
      <c r="E3345" s="207">
        <f t="shared" si="112"/>
        <v>0.69</v>
      </c>
      <c r="F3345" s="207">
        <f t="shared" si="113"/>
        <v>-1.0000000000000009E-2</v>
      </c>
      <c r="G3345" s="207">
        <f t="shared" si="110"/>
        <v>9.5045008123073767E-3</v>
      </c>
      <c r="H3345" s="207">
        <f t="shared" si="114"/>
        <v>0.15027935294905914</v>
      </c>
      <c r="I3345" s="225"/>
      <c r="J3345" s="225"/>
      <c r="K3345" s="225"/>
      <c r="L3345" s="225"/>
      <c r="M3345" s="225"/>
      <c r="N3345" s="225"/>
      <c r="O3345" s="243" t="e">
        <f>#REF!</f>
        <v>#REF!</v>
      </c>
      <c r="P3345" s="228" t="e">
        <f t="shared" si="115"/>
        <v>#REF!</v>
      </c>
    </row>
    <row r="3346" spans="1:16" x14ac:dyDescent="0.35">
      <c r="A3346" s="204">
        <f>'[2]37 since April 2010'!A3337</f>
        <v>44526</v>
      </c>
      <c r="B3346" s="242">
        <v>24430.53</v>
      </c>
      <c r="C3346" s="207">
        <f t="shared" si="111"/>
        <v>-2.91</v>
      </c>
      <c r="D3346" s="55">
        <v>93.701499999999996</v>
      </c>
      <c r="E3346" s="207">
        <f t="shared" si="112"/>
        <v>-2.91</v>
      </c>
      <c r="F3346" s="207">
        <f t="shared" si="113"/>
        <v>0</v>
      </c>
      <c r="G3346" s="207">
        <f t="shared" si="110"/>
        <v>9.5084187542196757E-3</v>
      </c>
      <c r="H3346" s="207">
        <f t="shared" si="114"/>
        <v>0.15034130104997465</v>
      </c>
      <c r="I3346" s="225"/>
      <c r="J3346" s="225"/>
      <c r="K3346" s="225"/>
      <c r="L3346" s="225"/>
      <c r="M3346" s="225"/>
      <c r="N3346" s="225"/>
      <c r="O3346" s="243" t="e">
        <f>#REF!</f>
        <v>#REF!</v>
      </c>
      <c r="P3346" s="228" t="e">
        <f t="shared" si="115"/>
        <v>#REF!</v>
      </c>
    </row>
    <row r="3347" spans="1:16" x14ac:dyDescent="0.35">
      <c r="A3347" s="204">
        <f>'[2]37 since April 2010'!A3338</f>
        <v>44529</v>
      </c>
      <c r="B3347" s="54">
        <v>24469.99</v>
      </c>
      <c r="C3347" s="207">
        <f t="shared" si="111"/>
        <v>0.16</v>
      </c>
      <c r="D3347" s="54">
        <v>93.850499999999997</v>
      </c>
      <c r="E3347" s="207">
        <f t="shared" si="112"/>
        <v>0.16</v>
      </c>
      <c r="F3347" s="207">
        <f t="shared" si="113"/>
        <v>0</v>
      </c>
      <c r="G3347" s="207">
        <f t="shared" si="110"/>
        <v>9.512164840799581E-3</v>
      </c>
      <c r="H3347" s="207">
        <f t="shared" si="114"/>
        <v>0.15040053187949812</v>
      </c>
      <c r="I3347" s="225"/>
      <c r="J3347" s="225"/>
      <c r="K3347" s="225"/>
      <c r="L3347" s="225"/>
      <c r="M3347" s="225"/>
      <c r="N3347" s="225"/>
      <c r="O3347" s="243" t="e">
        <f>#REF!</f>
        <v>#REF!</v>
      </c>
      <c r="P3347" s="228" t="e">
        <f t="shared" si="115"/>
        <v>#REF!</v>
      </c>
    </row>
    <row r="3348" spans="1:16" x14ac:dyDescent="0.35">
      <c r="A3348" s="204">
        <f>'[2]37 since April 2010'!A3339</f>
        <v>44530</v>
      </c>
      <c r="B3348" s="54">
        <v>24368.53</v>
      </c>
      <c r="C3348" s="207">
        <f t="shared" si="111"/>
        <v>-0.41</v>
      </c>
      <c r="D3348" s="54">
        <v>93.461399999999998</v>
      </c>
      <c r="E3348" s="207">
        <f t="shared" si="112"/>
        <v>-0.41</v>
      </c>
      <c r="F3348" s="207">
        <f t="shared" si="113"/>
        <v>0</v>
      </c>
      <c r="G3348" s="207">
        <f t="shared" si="110"/>
        <v>9.5157392750113423E-3</v>
      </c>
      <c r="H3348" s="207">
        <f t="shared" si="114"/>
        <v>0.15045704864677609</v>
      </c>
      <c r="I3348" s="225"/>
      <c r="J3348" s="225"/>
      <c r="K3348" s="225"/>
      <c r="L3348" s="225"/>
      <c r="M3348" s="225"/>
      <c r="N3348" s="225"/>
      <c r="O3348" s="243" t="e">
        <f>#REF!</f>
        <v>#REF!</v>
      </c>
      <c r="P3348" s="228" t="e">
        <f t="shared" si="115"/>
        <v>#REF!</v>
      </c>
    </row>
    <row r="3349" spans="1:16" x14ac:dyDescent="0.35">
      <c r="A3349" s="204">
        <f>'[2]37 since April 2010'!A3340</f>
        <v>44531</v>
      </c>
      <c r="B3349" s="54">
        <v>24632.06</v>
      </c>
      <c r="C3349" s="207">
        <f t="shared" si="111"/>
        <v>1.08</v>
      </c>
      <c r="D3349" s="54">
        <v>94.469899999999996</v>
      </c>
      <c r="E3349" s="207">
        <f t="shared" si="112"/>
        <v>1.08</v>
      </c>
      <c r="F3349" s="207">
        <f t="shared" si="113"/>
        <v>0</v>
      </c>
      <c r="G3349" s="207">
        <f t="shared" si="110"/>
        <v>9.5157392750113423E-3</v>
      </c>
      <c r="H3349" s="207">
        <f t="shared" si="114"/>
        <v>0.15045704864677609</v>
      </c>
      <c r="I3349" s="225"/>
      <c r="J3349" s="225"/>
      <c r="K3349" s="225"/>
      <c r="L3349" s="225"/>
      <c r="M3349" s="225"/>
      <c r="N3349" s="225"/>
      <c r="O3349" s="243" t="e">
        <f>#REF!</f>
        <v>#REF!</v>
      </c>
      <c r="P3349" s="228" t="e">
        <f t="shared" si="115"/>
        <v>#REF!</v>
      </c>
    </row>
    <row r="3350" spans="1:16" x14ac:dyDescent="0.35">
      <c r="A3350" s="204">
        <f>'[2]37 since April 2010'!A3341</f>
        <v>44532</v>
      </c>
      <c r="B3350" s="54">
        <v>24968.91</v>
      </c>
      <c r="C3350" s="207">
        <f t="shared" si="111"/>
        <v>1.37</v>
      </c>
      <c r="D3350" s="54">
        <v>95.7607</v>
      </c>
      <c r="E3350" s="207">
        <f t="shared" si="112"/>
        <v>1.37</v>
      </c>
      <c r="F3350" s="207">
        <f t="shared" si="113"/>
        <v>0</v>
      </c>
      <c r="G3350" s="207">
        <f t="shared" si="110"/>
        <v>9.5191422502211541E-3</v>
      </c>
      <c r="H3350" s="207">
        <f t="shared" si="114"/>
        <v>0.15051085440919656</v>
      </c>
      <c r="I3350" s="225"/>
      <c r="J3350" s="225"/>
      <c r="K3350" s="225"/>
      <c r="L3350" s="225"/>
      <c r="M3350" s="225"/>
      <c r="N3350" s="225"/>
      <c r="O3350" s="243" t="e">
        <f>#REF!</f>
        <v>#REF!</v>
      </c>
      <c r="P3350" s="228" t="e">
        <f t="shared" si="115"/>
        <v>#REF!</v>
      </c>
    </row>
    <row r="3351" spans="1:16" x14ac:dyDescent="0.35">
      <c r="A3351" s="204">
        <f>'[2]37 since April 2010'!A3342</f>
        <v>44533</v>
      </c>
      <c r="B3351" s="54">
        <v>24674.83</v>
      </c>
      <c r="C3351" s="207">
        <f t="shared" si="111"/>
        <v>-1.18</v>
      </c>
      <c r="D3351" s="54">
        <v>94.630899999999997</v>
      </c>
      <c r="E3351" s="207">
        <f t="shared" si="112"/>
        <v>-1.18</v>
      </c>
      <c r="F3351" s="207">
        <f t="shared" si="113"/>
        <v>0</v>
      </c>
      <c r="G3351" s="207">
        <f t="shared" si="110"/>
        <v>9.5191422502211541E-3</v>
      </c>
      <c r="H3351" s="207">
        <f t="shared" si="114"/>
        <v>0.15051085440919656</v>
      </c>
      <c r="I3351" s="225"/>
      <c r="J3351" s="225"/>
      <c r="K3351" s="225"/>
      <c r="L3351" s="225"/>
      <c r="M3351" s="225"/>
      <c r="N3351" s="225"/>
      <c r="O3351" s="243" t="e">
        <f>#REF!</f>
        <v>#REF!</v>
      </c>
      <c r="P3351" s="228" t="e">
        <f t="shared" si="115"/>
        <v>#REF!</v>
      </c>
    </row>
    <row r="3352" spans="1:16" x14ac:dyDescent="0.35">
      <c r="A3352" s="204">
        <f>'[2]37 since April 2010'!A3343</f>
        <v>44536</v>
      </c>
      <c r="B3352" s="54">
        <v>24266.71</v>
      </c>
      <c r="C3352" s="207">
        <f t="shared" si="111"/>
        <v>-1.65</v>
      </c>
      <c r="D3352" s="54">
        <v>93.058700000000002</v>
      </c>
      <c r="E3352" s="207">
        <f t="shared" si="112"/>
        <v>-1.66</v>
      </c>
      <c r="F3352" s="207">
        <f t="shared" si="113"/>
        <v>-1.0000000000000009E-2</v>
      </c>
      <c r="G3352" s="207">
        <f t="shared" ref="G3352:G3415" si="116">+STDEV(F3104:F3352)</f>
        <v>9.4799342843448382E-3</v>
      </c>
      <c r="H3352" s="207">
        <f t="shared" si="114"/>
        <v>0.14989092203623997</v>
      </c>
      <c r="I3352" s="225"/>
      <c r="J3352" s="225"/>
      <c r="K3352" s="225"/>
      <c r="L3352" s="225"/>
      <c r="M3352" s="225"/>
      <c r="N3352" s="225"/>
      <c r="O3352" s="243" t="e">
        <f>#REF!</f>
        <v>#REF!</v>
      </c>
      <c r="P3352" s="228" t="e">
        <f t="shared" si="115"/>
        <v>#REF!</v>
      </c>
    </row>
    <row r="3353" spans="1:16" x14ac:dyDescent="0.35">
      <c r="A3353" s="204">
        <f>'[2]37 since April 2010'!A3344</f>
        <v>44537</v>
      </c>
      <c r="B3353" s="54">
        <v>24646.18</v>
      </c>
      <c r="C3353" s="207">
        <f t="shared" si="111"/>
        <v>1.56</v>
      </c>
      <c r="D3353" s="54">
        <v>94.491900000000001</v>
      </c>
      <c r="E3353" s="207">
        <f t="shared" si="112"/>
        <v>1.54</v>
      </c>
      <c r="F3353" s="207">
        <f t="shared" si="113"/>
        <v>-2.0000000000000018E-2</v>
      </c>
      <c r="G3353" s="207">
        <f t="shared" si="116"/>
        <v>9.4799342843448382E-3</v>
      </c>
      <c r="H3353" s="207">
        <f t="shared" si="114"/>
        <v>0.14989092203623997</v>
      </c>
      <c r="I3353" s="225"/>
      <c r="J3353" s="225"/>
      <c r="K3353" s="225"/>
      <c r="L3353" s="225"/>
      <c r="M3353" s="225"/>
      <c r="N3353" s="225"/>
      <c r="O3353" s="243" t="e">
        <f>#REF!</f>
        <v>#REF!</v>
      </c>
      <c r="P3353" s="228" t="e">
        <f t="shared" si="115"/>
        <v>#REF!</v>
      </c>
    </row>
    <row r="3354" spans="1:16" x14ac:dyDescent="0.35">
      <c r="A3354" s="204">
        <f>'[2]37 since April 2010'!A3345</f>
        <v>44538</v>
      </c>
      <c r="B3354" s="54">
        <v>25066.62</v>
      </c>
      <c r="C3354" s="207">
        <f t="shared" si="111"/>
        <v>1.71</v>
      </c>
      <c r="D3354" s="54">
        <v>96.098799999999997</v>
      </c>
      <c r="E3354" s="207">
        <f t="shared" si="112"/>
        <v>1.7</v>
      </c>
      <c r="F3354" s="207">
        <f t="shared" si="113"/>
        <v>-1.0000000000000009E-2</v>
      </c>
      <c r="G3354" s="207">
        <f t="shared" si="116"/>
        <v>9.4799342843448382E-3</v>
      </c>
      <c r="H3354" s="207">
        <f t="shared" si="114"/>
        <v>0.14989092203623997</v>
      </c>
      <c r="I3354" s="225"/>
      <c r="J3354" s="225"/>
      <c r="K3354" s="225"/>
      <c r="L3354" s="225"/>
      <c r="M3354" s="225"/>
      <c r="N3354" s="225"/>
      <c r="O3354" s="243" t="e">
        <f>#REF!</f>
        <v>#REF!</v>
      </c>
      <c r="P3354" s="228" t="e">
        <f t="shared" si="115"/>
        <v>#REF!</v>
      </c>
    </row>
    <row r="3355" spans="1:16" x14ac:dyDescent="0.35">
      <c r="A3355" s="204">
        <f>'[2]37 since April 2010'!A3346</f>
        <v>44539</v>
      </c>
      <c r="B3355" s="54">
        <v>25134.23</v>
      </c>
      <c r="C3355" s="207">
        <f t="shared" si="111"/>
        <v>0.27</v>
      </c>
      <c r="D3355" s="54">
        <v>96.355400000000003</v>
      </c>
      <c r="E3355" s="207">
        <f t="shared" si="112"/>
        <v>0.27</v>
      </c>
      <c r="F3355" s="207">
        <f t="shared" si="113"/>
        <v>0</v>
      </c>
      <c r="G3355" s="207">
        <f t="shared" si="116"/>
        <v>9.4830085807434301E-3</v>
      </c>
      <c r="H3355" s="207">
        <f t="shared" si="114"/>
        <v>0.14993953093034998</v>
      </c>
      <c r="I3355" s="225"/>
      <c r="J3355" s="225"/>
      <c r="K3355" s="225"/>
      <c r="L3355" s="225"/>
      <c r="M3355" s="225"/>
      <c r="N3355" s="225"/>
      <c r="O3355" s="243" t="e">
        <f>#REF!</f>
        <v>#REF!</v>
      </c>
      <c r="P3355" s="228" t="e">
        <f t="shared" si="115"/>
        <v>#REF!</v>
      </c>
    </row>
    <row r="3356" spans="1:16" x14ac:dyDescent="0.35">
      <c r="A3356" s="204">
        <f>'[2]37 since April 2010'!A3347</f>
        <v>44540</v>
      </c>
      <c r="B3356" s="54">
        <v>25126.240000000002</v>
      </c>
      <c r="C3356" s="207">
        <f t="shared" si="111"/>
        <v>-0.03</v>
      </c>
      <c r="D3356" s="54">
        <v>96.321399999999997</v>
      </c>
      <c r="E3356" s="207">
        <f t="shared" si="112"/>
        <v>-0.04</v>
      </c>
      <c r="F3356" s="207">
        <f t="shared" si="113"/>
        <v>-1.0000000000000002E-2</v>
      </c>
      <c r="G3356" s="207">
        <f t="shared" si="116"/>
        <v>9.4830085807434301E-3</v>
      </c>
      <c r="H3356" s="207">
        <f t="shared" si="114"/>
        <v>0.14993953093034998</v>
      </c>
      <c r="I3356" s="225"/>
      <c r="J3356" s="225"/>
      <c r="K3356" s="225"/>
      <c r="L3356" s="225"/>
      <c r="M3356" s="225"/>
      <c r="N3356" s="225"/>
      <c r="O3356" s="243" t="e">
        <f>#REF!</f>
        <v>#REF!</v>
      </c>
      <c r="P3356" s="228" t="e">
        <f t="shared" si="115"/>
        <v>#REF!</v>
      </c>
    </row>
    <row r="3357" spans="1:16" x14ac:dyDescent="0.35">
      <c r="A3357" s="204">
        <f>'[2]37 since April 2010'!A3348</f>
        <v>44543</v>
      </c>
      <c r="B3357" s="54">
        <v>24921.02</v>
      </c>
      <c r="C3357" s="207">
        <f t="shared" si="111"/>
        <v>-0.82</v>
      </c>
      <c r="D3357" s="54">
        <v>95.527500000000003</v>
      </c>
      <c r="E3357" s="207">
        <f t="shared" si="112"/>
        <v>-0.82</v>
      </c>
      <c r="F3357" s="207">
        <f t="shared" si="113"/>
        <v>0</v>
      </c>
      <c r="G3357" s="207">
        <f t="shared" si="116"/>
        <v>9.4830085807434301E-3</v>
      </c>
      <c r="H3357" s="207">
        <f t="shared" si="114"/>
        <v>0.14993953093034998</v>
      </c>
      <c r="I3357" s="225"/>
      <c r="J3357" s="225"/>
      <c r="K3357" s="225"/>
      <c r="L3357" s="225"/>
      <c r="M3357" s="225"/>
      <c r="N3357" s="225"/>
      <c r="O3357" s="243" t="e">
        <f>#REF!</f>
        <v>#REF!</v>
      </c>
      <c r="P3357" s="228" t="e">
        <f t="shared" si="115"/>
        <v>#REF!</v>
      </c>
    </row>
    <row r="3358" spans="1:16" x14ac:dyDescent="0.35">
      <c r="A3358" s="204">
        <f>'[2]37 since April 2010'!A3349</f>
        <v>44544</v>
      </c>
      <c r="B3358" s="54">
        <v>24858.79</v>
      </c>
      <c r="C3358" s="207">
        <f t="shared" si="111"/>
        <v>-0.25</v>
      </c>
      <c r="D3358" s="54">
        <v>95.2864</v>
      </c>
      <c r="E3358" s="207">
        <f t="shared" si="112"/>
        <v>-0.25</v>
      </c>
      <c r="F3358" s="207">
        <f t="shared" si="113"/>
        <v>0</v>
      </c>
      <c r="G3358" s="207">
        <f t="shared" si="116"/>
        <v>9.4859111680382514E-3</v>
      </c>
      <c r="H3358" s="207">
        <f t="shared" si="114"/>
        <v>0.14998542486514549</v>
      </c>
      <c r="I3358" s="225"/>
      <c r="J3358" s="225"/>
      <c r="K3358" s="225"/>
      <c r="L3358" s="225"/>
      <c r="M3358" s="225"/>
      <c r="N3358" s="225"/>
      <c r="O3358" s="243" t="e">
        <f>#REF!</f>
        <v>#REF!</v>
      </c>
      <c r="P3358" s="228" t="e">
        <f t="shared" si="115"/>
        <v>#REF!</v>
      </c>
    </row>
    <row r="3359" spans="1:16" x14ac:dyDescent="0.35">
      <c r="A3359" s="204">
        <f>'[2]37 since April 2010'!A3350</f>
        <v>44545</v>
      </c>
      <c r="B3359" s="54">
        <v>24710.3</v>
      </c>
      <c r="C3359" s="207">
        <f t="shared" si="111"/>
        <v>-0.6</v>
      </c>
      <c r="D3359" s="54">
        <v>94.715000000000003</v>
      </c>
      <c r="E3359" s="207">
        <f t="shared" si="112"/>
        <v>-0.6</v>
      </c>
      <c r="F3359" s="207">
        <f t="shared" si="113"/>
        <v>0</v>
      </c>
      <c r="G3359" s="207">
        <f t="shared" si="116"/>
        <v>9.4403919478774981E-3</v>
      </c>
      <c r="H3359" s="207">
        <f t="shared" si="114"/>
        <v>0.14926570280003232</v>
      </c>
      <c r="I3359" s="225"/>
      <c r="J3359" s="225"/>
      <c r="K3359" s="225"/>
      <c r="L3359" s="225"/>
      <c r="M3359" s="225"/>
      <c r="N3359" s="225"/>
      <c r="O3359" s="243" t="e">
        <f>#REF!</f>
        <v>#REF!</v>
      </c>
      <c r="P3359" s="228" t="e">
        <f t="shared" si="115"/>
        <v>#REF!</v>
      </c>
    </row>
    <row r="3360" spans="1:16" x14ac:dyDescent="0.35">
      <c r="A3360" s="204">
        <f>'[2]37 since April 2010'!A3351</f>
        <v>44546</v>
      </c>
      <c r="B3360" s="54">
        <v>24749.01</v>
      </c>
      <c r="C3360" s="207">
        <f t="shared" si="111"/>
        <v>0.16</v>
      </c>
      <c r="D3360" s="54">
        <v>94.86</v>
      </c>
      <c r="E3360" s="207">
        <f t="shared" si="112"/>
        <v>0.15</v>
      </c>
      <c r="F3360" s="207">
        <f t="shared" si="113"/>
        <v>-1.0000000000000009E-2</v>
      </c>
      <c r="G3360" s="207">
        <f t="shared" si="116"/>
        <v>9.4403919478774981E-3</v>
      </c>
      <c r="H3360" s="207">
        <f t="shared" si="114"/>
        <v>0.14926570280003232</v>
      </c>
      <c r="I3360" s="225"/>
      <c r="J3360" s="225"/>
      <c r="K3360" s="225"/>
      <c r="L3360" s="225"/>
      <c r="M3360" s="225"/>
      <c r="N3360" s="225"/>
      <c r="O3360" s="243" t="e">
        <f>#REF!</f>
        <v>#REF!</v>
      </c>
      <c r="P3360" s="228" t="e">
        <f t="shared" si="115"/>
        <v>#REF!</v>
      </c>
    </row>
    <row r="3361" spans="1:25" x14ac:dyDescent="0.35">
      <c r="A3361" s="204">
        <f>'[2]37 since April 2010'!A3352</f>
        <v>44547</v>
      </c>
      <c r="B3361" s="54">
        <v>24371.37</v>
      </c>
      <c r="C3361" s="207">
        <f t="shared" si="111"/>
        <v>-1.53</v>
      </c>
      <c r="D3361" s="54">
        <v>93.4208</v>
      </c>
      <c r="E3361" s="207">
        <f t="shared" si="112"/>
        <v>-1.52</v>
      </c>
      <c r="F3361" s="207">
        <f t="shared" si="113"/>
        <v>1.0000000000000009E-2</v>
      </c>
      <c r="G3361" s="207">
        <f t="shared" si="116"/>
        <v>9.4486221578299594E-3</v>
      </c>
      <c r="H3361" s="207">
        <f t="shared" si="114"/>
        <v>0.14939583384538813</v>
      </c>
      <c r="I3361" s="225"/>
      <c r="J3361" s="225"/>
      <c r="K3361" s="225"/>
      <c r="L3361" s="225"/>
      <c r="M3361" s="225"/>
      <c r="N3361" s="225"/>
      <c r="O3361" s="243" t="e">
        <f>#REF!</f>
        <v>#REF!</v>
      </c>
      <c r="P3361" s="228" t="e">
        <f t="shared" si="115"/>
        <v>#REF!</v>
      </c>
    </row>
    <row r="3362" spans="1:25" x14ac:dyDescent="0.35">
      <c r="A3362" s="204">
        <f>'[2]37 since April 2010'!A3353</f>
        <v>44550</v>
      </c>
      <c r="B3362" s="54">
        <v>23839.01</v>
      </c>
      <c r="C3362" s="207">
        <f t="shared" si="111"/>
        <v>-2.1800000000000002</v>
      </c>
      <c r="D3362" s="54">
        <v>91.376499999999993</v>
      </c>
      <c r="E3362" s="207">
        <f t="shared" si="112"/>
        <v>-2.19</v>
      </c>
      <c r="F3362" s="207">
        <f t="shared" si="113"/>
        <v>-9.9999999999997868E-3</v>
      </c>
      <c r="G3362" s="207">
        <f t="shared" si="116"/>
        <v>9.4486221578299594E-3</v>
      </c>
      <c r="H3362" s="207">
        <f t="shared" si="114"/>
        <v>0.14939583384538813</v>
      </c>
      <c r="I3362" s="225"/>
      <c r="J3362" s="225"/>
      <c r="K3362" s="225"/>
      <c r="L3362" s="225"/>
      <c r="M3362" s="225"/>
      <c r="N3362" s="225"/>
      <c r="O3362" s="243" t="e">
        <f>#REF!</f>
        <v>#REF!</v>
      </c>
      <c r="P3362" s="228" t="e">
        <f t="shared" si="115"/>
        <v>#REF!</v>
      </c>
      <c r="Q3362" s="185">
        <f>+STDEV(F3238:F3362)</f>
        <v>6.0343105012757242E-3</v>
      </c>
      <c r="R3362" s="185">
        <f>_xlfn.STDEV.P(F3116:F3362)</f>
        <v>9.4568867313634675E-3</v>
      </c>
      <c r="T3362" s="185">
        <f>STDEV(F2129:F3362)</f>
        <v>1.9635500685615672E-2</v>
      </c>
      <c r="V3362" s="239">
        <f>+Q3362*(SQRT(250))</f>
        <v>9.5410826463518381E-2</v>
      </c>
      <c r="W3362" s="239">
        <f>+R3362*(SQRT(250))</f>
        <v>0.1495265082266673</v>
      </c>
      <c r="X3362" s="208">
        <f>M3362</f>
        <v>0</v>
      </c>
      <c r="Y3362" s="239">
        <f>+T3362*(SQRT(250))</f>
        <v>0.31046452582171669</v>
      </c>
    </row>
    <row r="3363" spans="1:25" x14ac:dyDescent="0.35">
      <c r="A3363" s="204">
        <f>'[2]37 since April 2010'!A3354</f>
        <v>44551</v>
      </c>
      <c r="B3363" s="54">
        <v>24063.78</v>
      </c>
      <c r="C3363" s="207">
        <f t="shared" si="111"/>
        <v>0.94</v>
      </c>
      <c r="D3363" s="54">
        <v>92.235600000000005</v>
      </c>
      <c r="E3363" s="207">
        <f t="shared" si="112"/>
        <v>0.94</v>
      </c>
      <c r="F3363" s="207">
        <f t="shared" si="113"/>
        <v>0</v>
      </c>
      <c r="G3363" s="207">
        <f t="shared" si="116"/>
        <v>9.4510212856813384E-3</v>
      </c>
      <c r="H3363" s="207">
        <f t="shared" si="114"/>
        <v>0.14943376738742964</v>
      </c>
      <c r="I3363" s="225"/>
      <c r="J3363" s="225"/>
      <c r="K3363" s="225"/>
      <c r="L3363" s="225"/>
      <c r="M3363" s="225"/>
      <c r="N3363" s="225"/>
      <c r="O3363" s="243" t="e">
        <f>#REF!</f>
        <v>#REF!</v>
      </c>
      <c r="P3363" s="228" t="e">
        <f t="shared" si="115"/>
        <v>#REF!</v>
      </c>
      <c r="Q3363" s="185">
        <f t="shared" ref="Q3363:Q3426" si="117">+STDEV(F3239:F3363)</f>
        <v>6.0300323649695835E-3</v>
      </c>
      <c r="R3363" s="185">
        <f t="shared" ref="R3363:R3426" si="118">_xlfn.STDEV.P(F3117:F3363)</f>
        <v>9.4568867313634675E-3</v>
      </c>
      <c r="T3363" s="185">
        <f t="shared" ref="T3363:T3426" si="119">STDEV(F2130:F3363)</f>
        <v>1.9635500685615672E-2</v>
      </c>
      <c r="V3363" s="239">
        <f t="shared" ref="V3363:W3371" si="120">+Q3363*(SQRT(250))</f>
        <v>9.534318318917806E-2</v>
      </c>
      <c r="W3363" s="239">
        <f t="shared" si="120"/>
        <v>0.1495265082266673</v>
      </c>
      <c r="X3363" s="208">
        <f t="shared" ref="X3363:X3370" si="121">M3363</f>
        <v>0</v>
      </c>
      <c r="Y3363" s="239">
        <f t="shared" ref="Y3363:Y3371" si="122">+T3363*(SQRT(250))</f>
        <v>0.31046452582171669</v>
      </c>
    </row>
    <row r="3364" spans="1:25" x14ac:dyDescent="0.35">
      <c r="A3364" s="204">
        <f>'[2]37 since April 2010'!A3355</f>
        <v>44552</v>
      </c>
      <c r="B3364" s="54">
        <v>24336.62</v>
      </c>
      <c r="C3364" s="207">
        <f t="shared" si="111"/>
        <v>1.1299999999999999</v>
      </c>
      <c r="D3364" s="54">
        <v>93.277199999999993</v>
      </c>
      <c r="E3364" s="207">
        <f t="shared" si="112"/>
        <v>1.1299999999999999</v>
      </c>
      <c r="F3364" s="207">
        <f t="shared" si="113"/>
        <v>0</v>
      </c>
      <c r="G3364" s="207">
        <f t="shared" si="116"/>
        <v>9.4510212856813384E-3</v>
      </c>
      <c r="H3364" s="207">
        <f t="shared" si="114"/>
        <v>0.14943376738742964</v>
      </c>
      <c r="I3364" s="225"/>
      <c r="J3364" s="225"/>
      <c r="K3364" s="225"/>
      <c r="L3364" s="225"/>
      <c r="M3364" s="225"/>
      <c r="N3364" s="225"/>
      <c r="O3364" s="243" t="e">
        <f>#REF!</f>
        <v>#REF!</v>
      </c>
      <c r="P3364" s="228" t="e">
        <f t="shared" si="115"/>
        <v>#REF!</v>
      </c>
      <c r="Q3364" s="185">
        <f t="shared" si="117"/>
        <v>6.0300323649695835E-3</v>
      </c>
      <c r="R3364" s="185">
        <f t="shared" si="118"/>
        <v>9.1878753377293721E-3</v>
      </c>
      <c r="T3364" s="185">
        <f t="shared" si="119"/>
        <v>1.9635500685615672E-2</v>
      </c>
      <c r="V3364" s="239">
        <f t="shared" si="120"/>
        <v>9.534318318917806E-2</v>
      </c>
      <c r="W3364" s="239">
        <f t="shared" si="120"/>
        <v>0.14527306462456799</v>
      </c>
      <c r="X3364" s="208">
        <f t="shared" si="121"/>
        <v>0</v>
      </c>
      <c r="Y3364" s="239">
        <f t="shared" si="122"/>
        <v>0.31046452582171669</v>
      </c>
    </row>
    <row r="3365" spans="1:25" x14ac:dyDescent="0.35">
      <c r="A3365" s="204">
        <f>'[2]37 since April 2010'!A3356</f>
        <v>44553</v>
      </c>
      <c r="B3365" s="54">
        <v>24504.75</v>
      </c>
      <c r="C3365" s="207">
        <f t="shared" ref="C3365:C3428" si="123">ROUND(((B3365-B3364)/B3364)*100,2)</f>
        <v>0.69</v>
      </c>
      <c r="D3365" s="54">
        <v>93.916499999999999</v>
      </c>
      <c r="E3365" s="207">
        <f t="shared" ref="E3365:E3428" si="124">ROUND(((D3365-D3364)/D3364)*100,2)</f>
        <v>0.69</v>
      </c>
      <c r="F3365" s="207">
        <f t="shared" ref="F3365:F3428" si="125">+E3365-C3365</f>
        <v>0</v>
      </c>
      <c r="G3365" s="207">
        <f t="shared" si="116"/>
        <v>9.4510212856813384E-3</v>
      </c>
      <c r="H3365" s="207">
        <f t="shared" ref="H3365:H3428" si="126">+G3365*(SQRT(250))</f>
        <v>0.14943376738742964</v>
      </c>
      <c r="I3365" s="225"/>
      <c r="J3365" s="225"/>
      <c r="K3365" s="225"/>
      <c r="L3365" s="225"/>
      <c r="M3365" s="225"/>
      <c r="N3365" s="225"/>
      <c r="O3365" s="243" t="e">
        <f>#REF!</f>
        <v>#REF!</v>
      </c>
      <c r="P3365" s="228" t="e">
        <f t="shared" ref="P3365:P3372" si="127">+((O3365-O3364)/O3364)*100</f>
        <v>#REF!</v>
      </c>
      <c r="Q3365" s="185">
        <f t="shared" si="117"/>
        <v>6.0246804225243698E-3</v>
      </c>
      <c r="R3365" s="185">
        <f t="shared" si="118"/>
        <v>9.1909076104697614E-3</v>
      </c>
      <c r="T3365" s="185">
        <f t="shared" si="119"/>
        <v>1.9631177319556874E-2</v>
      </c>
      <c r="V3365" s="239">
        <f t="shared" si="120"/>
        <v>9.5258561549013035E-2</v>
      </c>
      <c r="W3365" s="239">
        <f t="shared" si="120"/>
        <v>0.14532100906630033</v>
      </c>
      <c r="X3365" s="208">
        <f t="shared" si="121"/>
        <v>0</v>
      </c>
      <c r="Y3365" s="239">
        <f t="shared" si="122"/>
        <v>0.31039616740219433</v>
      </c>
    </row>
    <row r="3366" spans="1:25" x14ac:dyDescent="0.35">
      <c r="A3366" s="204">
        <f>'[2]37 since April 2010'!A3357</f>
        <v>44554</v>
      </c>
      <c r="B3366" s="54">
        <v>24405.96</v>
      </c>
      <c r="C3366" s="207">
        <f t="shared" si="123"/>
        <v>-0.4</v>
      </c>
      <c r="D3366" s="54">
        <v>93.537300000000002</v>
      </c>
      <c r="E3366" s="207">
        <f t="shared" si="124"/>
        <v>-0.4</v>
      </c>
      <c r="F3366" s="207">
        <f t="shared" si="125"/>
        <v>0</v>
      </c>
      <c r="G3366" s="207">
        <f t="shared" si="116"/>
        <v>9.1835368675467384E-3</v>
      </c>
      <c r="H3366" s="207">
        <f t="shared" si="126"/>
        <v>0.14520446738787873</v>
      </c>
      <c r="I3366" s="225"/>
      <c r="J3366" s="225"/>
      <c r="K3366" s="225"/>
      <c r="L3366" s="225"/>
      <c r="M3366" s="225"/>
      <c r="N3366" s="225"/>
      <c r="O3366" s="243" t="e">
        <f>#REF!</f>
        <v>#REF!</v>
      </c>
      <c r="P3366" s="228" t="e">
        <f t="shared" si="127"/>
        <v>#REF!</v>
      </c>
      <c r="Q3366" s="185">
        <f t="shared" si="117"/>
        <v>6.0246804225243698E-3</v>
      </c>
      <c r="R3366" s="185">
        <f t="shared" si="118"/>
        <v>9.1937606006395091E-3</v>
      </c>
      <c r="T3366" s="185">
        <f t="shared" si="119"/>
        <v>1.9631177319556874E-2</v>
      </c>
      <c r="V3366" s="239">
        <f t="shared" si="120"/>
        <v>9.5258561549013035E-2</v>
      </c>
      <c r="W3366" s="239">
        <f t="shared" si="120"/>
        <v>0.1453661188016927</v>
      </c>
      <c r="X3366" s="208">
        <f t="shared" si="121"/>
        <v>0</v>
      </c>
      <c r="Y3366" s="239">
        <f t="shared" si="122"/>
        <v>0.31039616740219433</v>
      </c>
    </row>
    <row r="3367" spans="1:25" x14ac:dyDescent="0.35">
      <c r="A3367" s="204">
        <f>'[2]37 since April 2010'!A3358</f>
        <v>44557</v>
      </c>
      <c r="B3367" s="54">
        <v>24524.36</v>
      </c>
      <c r="C3367" s="207">
        <f t="shared" si="123"/>
        <v>0.49</v>
      </c>
      <c r="D3367" s="54">
        <v>93.9803</v>
      </c>
      <c r="E3367" s="207">
        <f t="shared" si="124"/>
        <v>0.47</v>
      </c>
      <c r="F3367" s="207">
        <f t="shared" si="125"/>
        <v>-2.0000000000000018E-2</v>
      </c>
      <c r="G3367" s="207">
        <f t="shared" si="116"/>
        <v>9.2243559159994552E-3</v>
      </c>
      <c r="H3367" s="207">
        <f t="shared" si="126"/>
        <v>0.14584987321303552</v>
      </c>
      <c r="I3367" s="225"/>
      <c r="J3367" s="225"/>
      <c r="K3367" s="225"/>
      <c r="L3367" s="225"/>
      <c r="M3367" s="225"/>
      <c r="N3367" s="225"/>
      <c r="O3367" s="243" t="e">
        <f>#REF!</f>
        <v>#REF!</v>
      </c>
      <c r="P3367" s="228" t="e">
        <f t="shared" si="127"/>
        <v>#REF!</v>
      </c>
      <c r="Q3367" s="185">
        <f t="shared" si="117"/>
        <v>6.1623204678422179E-3</v>
      </c>
      <c r="R3367" s="185">
        <f t="shared" si="118"/>
        <v>9.231834585868938E-3</v>
      </c>
      <c r="T3367" s="185">
        <f t="shared" si="119"/>
        <v>1.9634913245769901E-2</v>
      </c>
      <c r="V3367" s="239">
        <f t="shared" si="120"/>
        <v>9.7434841751279005E-2</v>
      </c>
      <c r="W3367" s="239">
        <f t="shared" si="120"/>
        <v>0.14596812136631571</v>
      </c>
      <c r="X3367" s="208">
        <f t="shared" si="121"/>
        <v>0</v>
      </c>
      <c r="Y3367" s="239">
        <f t="shared" si="122"/>
        <v>0.31045523758221183</v>
      </c>
    </row>
    <row r="3368" spans="1:25" x14ac:dyDescent="0.35">
      <c r="A3368" s="204">
        <f>'[2]37 since April 2010'!A3359</f>
        <v>44558</v>
      </c>
      <c r="B3368" s="54">
        <v>24735.32</v>
      </c>
      <c r="C3368" s="207">
        <f t="shared" si="123"/>
        <v>0.86</v>
      </c>
      <c r="D3368" s="54">
        <v>94.785700000000006</v>
      </c>
      <c r="E3368" s="207">
        <f t="shared" si="124"/>
        <v>0.86</v>
      </c>
      <c r="F3368" s="207">
        <f t="shared" si="125"/>
        <v>0</v>
      </c>
      <c r="G3368" s="207">
        <f t="shared" si="116"/>
        <v>9.2273398664237671E-3</v>
      </c>
      <c r="H3368" s="207">
        <f t="shared" si="126"/>
        <v>0.14589705361186478</v>
      </c>
      <c r="I3368" s="225"/>
      <c r="J3368" s="225"/>
      <c r="K3368" s="225"/>
      <c r="L3368" s="225"/>
      <c r="M3368" s="225"/>
      <c r="N3368" s="225"/>
      <c r="O3368" s="243" t="e">
        <f>#REF!</f>
        <v>#REF!</v>
      </c>
      <c r="P3368" s="228" t="e">
        <f t="shared" si="127"/>
        <v>#REF!</v>
      </c>
      <c r="Q3368" s="185">
        <f t="shared" si="117"/>
        <v>6.1623204678422179E-3</v>
      </c>
      <c r="R3368" s="185">
        <f t="shared" si="118"/>
        <v>9.2348524245588932E-3</v>
      </c>
      <c r="T3368" s="185">
        <f t="shared" si="119"/>
        <v>1.9631177319556874E-2</v>
      </c>
      <c r="V3368" s="239">
        <f t="shared" si="120"/>
        <v>9.7434841751279005E-2</v>
      </c>
      <c r="W3368" s="239">
        <f t="shared" si="120"/>
        <v>0.14601583758567191</v>
      </c>
      <c r="X3368" s="208">
        <f t="shared" si="121"/>
        <v>0</v>
      </c>
      <c r="Y3368" s="239">
        <f t="shared" si="122"/>
        <v>0.31039616740219433</v>
      </c>
    </row>
    <row r="3369" spans="1:25" x14ac:dyDescent="0.35">
      <c r="A3369" s="204">
        <f>'[2]37 since April 2010'!A3360</f>
        <v>44559</v>
      </c>
      <c r="B3369" s="54">
        <v>24707.1</v>
      </c>
      <c r="C3369" s="207">
        <f t="shared" si="123"/>
        <v>-0.11</v>
      </c>
      <c r="D3369" s="54">
        <v>94.675600000000003</v>
      </c>
      <c r="E3369" s="207">
        <f t="shared" si="124"/>
        <v>-0.12</v>
      </c>
      <c r="F3369" s="207">
        <f t="shared" si="125"/>
        <v>-9.999999999999995E-3</v>
      </c>
      <c r="G3369" s="207">
        <f t="shared" si="116"/>
        <v>9.2243559159994552E-3</v>
      </c>
      <c r="H3369" s="207">
        <f t="shared" si="126"/>
        <v>0.14584987321303552</v>
      </c>
      <c r="I3369" s="225"/>
      <c r="J3369" s="225"/>
      <c r="K3369" s="225"/>
      <c r="L3369" s="225"/>
      <c r="M3369" s="225"/>
      <c r="N3369" s="225"/>
      <c r="O3369" s="243" t="e">
        <f>#REF!</f>
        <v>#REF!</v>
      </c>
      <c r="P3369" s="228" t="e">
        <f t="shared" si="127"/>
        <v>#REF!</v>
      </c>
      <c r="Q3369" s="185">
        <f t="shared" si="117"/>
        <v>6.1623204678422179E-3</v>
      </c>
      <c r="R3369" s="185">
        <f t="shared" si="118"/>
        <v>9.231834585868938E-3</v>
      </c>
      <c r="T3369" s="185">
        <f t="shared" si="119"/>
        <v>1.963117731955687E-2</v>
      </c>
      <c r="V3369" s="239">
        <f t="shared" si="120"/>
        <v>9.7434841751279005E-2</v>
      </c>
      <c r="W3369" s="239">
        <f t="shared" si="120"/>
        <v>0.14596812136631571</v>
      </c>
      <c r="X3369" s="208">
        <f t="shared" si="121"/>
        <v>0</v>
      </c>
      <c r="Y3369" s="239">
        <f t="shared" si="122"/>
        <v>0.31039616740219428</v>
      </c>
    </row>
    <row r="3370" spans="1:25" x14ac:dyDescent="0.35">
      <c r="A3370" s="204">
        <f>'[2]37 since April 2010'!A3361</f>
        <v>44560</v>
      </c>
      <c r="B3370" s="54">
        <v>24693.25</v>
      </c>
      <c r="C3370" s="207">
        <f t="shared" si="123"/>
        <v>-0.06</v>
      </c>
      <c r="D3370" s="54">
        <v>94.619500000000002</v>
      </c>
      <c r="E3370" s="207">
        <f t="shared" si="124"/>
        <v>-0.06</v>
      </c>
      <c r="F3370" s="207">
        <f t="shared" si="125"/>
        <v>0</v>
      </c>
      <c r="G3370" s="207">
        <f t="shared" si="116"/>
        <v>9.2273398664237671E-3</v>
      </c>
      <c r="H3370" s="207">
        <f t="shared" si="126"/>
        <v>0.14589705361186478</v>
      </c>
      <c r="I3370" s="225"/>
      <c r="J3370" s="225"/>
      <c r="K3370" s="225"/>
      <c r="L3370" s="225"/>
      <c r="M3370" s="225"/>
      <c r="N3370" s="225"/>
      <c r="O3370" s="243" t="e">
        <f>#REF!</f>
        <v>#REF!</v>
      </c>
      <c r="P3370" s="228" t="e">
        <f t="shared" si="127"/>
        <v>#REF!</v>
      </c>
      <c r="Q3370" s="185">
        <f t="shared" si="117"/>
        <v>6.1623204678422179E-3</v>
      </c>
      <c r="R3370" s="185">
        <f t="shared" si="118"/>
        <v>9.231834585868938E-3</v>
      </c>
      <c r="T3370" s="185">
        <f t="shared" si="119"/>
        <v>1.9631369824166408E-2</v>
      </c>
      <c r="V3370" s="239">
        <f t="shared" si="120"/>
        <v>9.7434841751279005E-2</v>
      </c>
      <c r="W3370" s="239">
        <f t="shared" si="120"/>
        <v>0.14596812136631571</v>
      </c>
      <c r="X3370" s="208">
        <f t="shared" si="121"/>
        <v>0</v>
      </c>
      <c r="Y3370" s="239">
        <f t="shared" si="122"/>
        <v>0.31039921116732538</v>
      </c>
    </row>
    <row r="3371" spans="1:25" x14ac:dyDescent="0.35">
      <c r="A3371" s="204">
        <f>'[2]37 since April 2010'!A3362</f>
        <v>44561</v>
      </c>
      <c r="B3371" s="54">
        <v>24908.71</v>
      </c>
      <c r="C3371" s="207">
        <f t="shared" si="123"/>
        <v>0.87</v>
      </c>
      <c r="D3371" s="54">
        <v>95.445700000000002</v>
      </c>
      <c r="E3371" s="207">
        <f t="shared" si="124"/>
        <v>0.87</v>
      </c>
      <c r="F3371" s="207">
        <f t="shared" si="125"/>
        <v>0</v>
      </c>
      <c r="G3371" s="207">
        <f t="shared" si="116"/>
        <v>9.2273398664237671E-3</v>
      </c>
      <c r="H3371" s="207">
        <f t="shared" si="126"/>
        <v>0.14589705361186478</v>
      </c>
      <c r="I3371" s="225"/>
      <c r="J3371" s="225"/>
      <c r="K3371" s="225"/>
      <c r="L3371" s="225"/>
      <c r="M3371" s="225"/>
      <c r="N3371" s="225"/>
      <c r="O3371" s="243" t="e">
        <f>#REF!</f>
        <v>#REF!</v>
      </c>
      <c r="P3371" s="228" t="e">
        <f t="shared" si="127"/>
        <v>#REF!</v>
      </c>
      <c r="Q3371" s="185">
        <f t="shared" si="117"/>
        <v>6.1623204678422179E-3</v>
      </c>
      <c r="R3371" s="185">
        <f t="shared" si="118"/>
        <v>9.231834585868938E-3</v>
      </c>
      <c r="T3371" s="185">
        <f t="shared" si="119"/>
        <v>1.9631558979030975E-2</v>
      </c>
      <c r="V3371" s="239">
        <f t="shared" si="120"/>
        <v>9.7434841751279005E-2</v>
      </c>
      <c r="W3371" s="239">
        <f t="shared" si="120"/>
        <v>0.14596812136631571</v>
      </c>
      <c r="X3371" s="208">
        <f>H3371</f>
        <v>0.14589705361186478</v>
      </c>
      <c r="Y3371" s="239">
        <f t="shared" si="122"/>
        <v>0.31040220196833801</v>
      </c>
    </row>
    <row r="3372" spans="1:25" x14ac:dyDescent="0.35">
      <c r="A3372" s="204">
        <f>'[2]37 since April 2010'!A3363</f>
        <v>44564</v>
      </c>
      <c r="B3372" s="54">
        <v>25298.63</v>
      </c>
      <c r="C3372" s="207">
        <f t="shared" si="123"/>
        <v>1.57</v>
      </c>
      <c r="D3372" s="54">
        <v>96.903999999999996</v>
      </c>
      <c r="E3372" s="207">
        <f t="shared" si="124"/>
        <v>1.53</v>
      </c>
      <c r="F3372" s="207">
        <f t="shared" si="125"/>
        <v>-4.0000000000000036E-2</v>
      </c>
      <c r="G3372" s="207">
        <f t="shared" si="116"/>
        <v>9.4732698862161693E-3</v>
      </c>
      <c r="H3372" s="207">
        <f t="shared" si="126"/>
        <v>0.14978554864963617</v>
      </c>
      <c r="I3372" s="225"/>
      <c r="J3372" s="225"/>
      <c r="K3372" s="225"/>
      <c r="L3372" s="225"/>
      <c r="M3372" s="225"/>
      <c r="N3372" s="225"/>
      <c r="O3372" s="243" t="e">
        <f>#REF!</f>
        <v>#REF!</v>
      </c>
      <c r="P3372" s="228" t="e">
        <f t="shared" si="127"/>
        <v>#REF!</v>
      </c>
      <c r="Q3372" s="185">
        <f t="shared" si="117"/>
        <v>6.9114211227130368E-3</v>
      </c>
      <c r="R3372" s="185">
        <f t="shared" si="118"/>
        <v>9.4778356937275463E-3</v>
      </c>
      <c r="T3372" s="185">
        <f t="shared" si="119"/>
        <v>1.9655754101356226E-2</v>
      </c>
    </row>
    <row r="3373" spans="1:25" x14ac:dyDescent="0.35">
      <c r="A3373" s="204">
        <f>'[2]37 since April 2010'!A3364</f>
        <v>44565</v>
      </c>
      <c r="B3373" s="54">
        <v>25556.34</v>
      </c>
      <c r="C3373" s="207">
        <f t="shared" si="123"/>
        <v>1.02</v>
      </c>
      <c r="D3373" s="54">
        <v>97.892499999999998</v>
      </c>
      <c r="E3373" s="207">
        <f t="shared" si="124"/>
        <v>1.02</v>
      </c>
      <c r="F3373" s="207">
        <f t="shared" si="125"/>
        <v>0</v>
      </c>
      <c r="G3373" s="207">
        <f t="shared" si="116"/>
        <v>9.4732698862161693E-3</v>
      </c>
      <c r="H3373" s="207">
        <f t="shared" si="126"/>
        <v>0.14978554864963617</v>
      </c>
      <c r="Q3373" s="185">
        <f t="shared" si="117"/>
        <v>6.9095539279949931E-3</v>
      </c>
      <c r="R3373" s="185">
        <f t="shared" si="118"/>
        <v>9.4421427248883253E-3</v>
      </c>
      <c r="T3373" s="185">
        <f t="shared" si="119"/>
        <v>1.9655949708971495E-2</v>
      </c>
    </row>
    <row r="3374" spans="1:25" x14ac:dyDescent="0.35">
      <c r="A3374" s="204">
        <f>'[2]37 since April 2010'!A3365</f>
        <v>44566</v>
      </c>
      <c r="B3374" s="54">
        <v>25728.58</v>
      </c>
      <c r="C3374" s="207">
        <f t="shared" si="123"/>
        <v>0.67</v>
      </c>
      <c r="D3374" s="54">
        <v>98.5441</v>
      </c>
      <c r="E3374" s="207">
        <f t="shared" si="124"/>
        <v>0.67</v>
      </c>
      <c r="F3374" s="207">
        <f t="shared" si="125"/>
        <v>0</v>
      </c>
      <c r="G3374" s="207">
        <f t="shared" si="116"/>
        <v>9.4732698862161693E-3</v>
      </c>
      <c r="H3374" s="207">
        <f t="shared" si="126"/>
        <v>0.14978554864963617</v>
      </c>
      <c r="Q3374" s="185">
        <f t="shared" si="117"/>
        <v>6.9095539279949931E-3</v>
      </c>
      <c r="R3374" s="185">
        <f t="shared" si="118"/>
        <v>9.4421427248883253E-3</v>
      </c>
      <c r="T3374" s="185">
        <f t="shared" si="119"/>
        <v>1.9656141970969886E-2</v>
      </c>
    </row>
    <row r="3375" spans="1:25" x14ac:dyDescent="0.35">
      <c r="A3375" s="204">
        <f>'[2]37 since April 2010'!A3366</f>
        <v>44567</v>
      </c>
      <c r="B3375" s="54">
        <v>25471.18</v>
      </c>
      <c r="C3375" s="207">
        <f t="shared" si="123"/>
        <v>-1</v>
      </c>
      <c r="D3375" s="54">
        <v>97.560100000000006</v>
      </c>
      <c r="E3375" s="207">
        <f t="shared" si="124"/>
        <v>-1</v>
      </c>
      <c r="F3375" s="207">
        <f t="shared" si="125"/>
        <v>0</v>
      </c>
      <c r="G3375" s="207">
        <f t="shared" si="116"/>
        <v>9.437303768693334E-3</v>
      </c>
      <c r="H3375" s="207">
        <f t="shared" si="126"/>
        <v>0.14921687439980891</v>
      </c>
      <c r="Q3375" s="185">
        <f t="shared" si="117"/>
        <v>6.9095539279949931E-3</v>
      </c>
      <c r="R3375" s="185">
        <f t="shared" si="118"/>
        <v>9.4421427248883253E-3</v>
      </c>
      <c r="T3375" s="185">
        <f t="shared" si="119"/>
        <v>1.9656330887449575E-2</v>
      </c>
    </row>
    <row r="3376" spans="1:25" x14ac:dyDescent="0.35">
      <c r="A3376" s="204">
        <f>'[2]37 since April 2010'!A3367</f>
        <v>44568</v>
      </c>
      <c r="B3376" s="54">
        <v>25567.06</v>
      </c>
      <c r="C3376" s="207">
        <f t="shared" si="123"/>
        <v>0.38</v>
      </c>
      <c r="D3376" s="54">
        <v>97.922499999999999</v>
      </c>
      <c r="E3376" s="207">
        <f t="shared" si="124"/>
        <v>0.37</v>
      </c>
      <c r="F3376" s="207">
        <f t="shared" si="125"/>
        <v>-1.0000000000000009E-2</v>
      </c>
      <c r="G3376" s="207">
        <f t="shared" si="116"/>
        <v>9.4340429272999887E-3</v>
      </c>
      <c r="H3376" s="207">
        <f t="shared" si="126"/>
        <v>0.14916531597035126</v>
      </c>
      <c r="Q3376" s="185">
        <f t="shared" si="117"/>
        <v>6.9095539279949922E-3</v>
      </c>
      <c r="R3376" s="185">
        <f t="shared" si="118"/>
        <v>9.4421427248883253E-3</v>
      </c>
      <c r="T3376" s="185">
        <f t="shared" si="119"/>
        <v>1.9656141970969886E-2</v>
      </c>
    </row>
    <row r="3377" spans="1:20" x14ac:dyDescent="0.35">
      <c r="A3377" s="204">
        <f>'[2]37 since April 2010'!A3368</f>
        <v>44571</v>
      </c>
      <c r="B3377" s="54">
        <v>25840.62</v>
      </c>
      <c r="C3377" s="207">
        <f t="shared" si="123"/>
        <v>1.07</v>
      </c>
      <c r="D3377" s="54">
        <v>98.961600000000004</v>
      </c>
      <c r="E3377" s="207">
        <f t="shared" si="124"/>
        <v>1.06</v>
      </c>
      <c r="F3377" s="207">
        <f t="shared" si="125"/>
        <v>-1.0000000000000009E-2</v>
      </c>
      <c r="G3377" s="207">
        <f t="shared" si="116"/>
        <v>9.4306092445921481E-3</v>
      </c>
      <c r="H3377" s="207">
        <f t="shared" si="126"/>
        <v>0.14911102467975573</v>
      </c>
      <c r="Q3377" s="185">
        <f t="shared" si="117"/>
        <v>6.911421122713036E-3</v>
      </c>
      <c r="R3377" s="185">
        <f t="shared" si="118"/>
        <v>9.4386701997718463E-3</v>
      </c>
      <c r="T3377" s="185">
        <f t="shared" si="119"/>
        <v>1.9656141970969886E-2</v>
      </c>
    </row>
    <row r="3378" spans="1:20" x14ac:dyDescent="0.35">
      <c r="A3378" s="204">
        <f>'[2]37 since April 2010'!A3369</f>
        <v>44572</v>
      </c>
      <c r="B3378" s="54">
        <v>25915.89</v>
      </c>
      <c r="C3378" s="207">
        <f t="shared" si="123"/>
        <v>0.28999999999999998</v>
      </c>
      <c r="D3378" s="54">
        <v>99.246300000000005</v>
      </c>
      <c r="E3378" s="207">
        <f t="shared" si="124"/>
        <v>0.28999999999999998</v>
      </c>
      <c r="F3378" s="207">
        <f t="shared" si="125"/>
        <v>0</v>
      </c>
      <c r="G3378" s="207">
        <f t="shared" si="116"/>
        <v>9.4340429272999887E-3</v>
      </c>
      <c r="H3378" s="207">
        <f t="shared" si="126"/>
        <v>0.14916531597035126</v>
      </c>
      <c r="Q3378" s="185">
        <f t="shared" si="117"/>
        <v>6.9095539279949922E-3</v>
      </c>
      <c r="R3378" s="185">
        <f t="shared" si="118"/>
        <v>9.4421427248883253E-3</v>
      </c>
      <c r="T3378" s="185">
        <f t="shared" si="119"/>
        <v>1.9656330887449575E-2</v>
      </c>
    </row>
    <row r="3379" spans="1:20" x14ac:dyDescent="0.35">
      <c r="A3379" s="204">
        <f>'[2]37 since April 2010'!A3370</f>
        <v>44573</v>
      </c>
      <c r="B3379" s="54">
        <v>26140.68</v>
      </c>
      <c r="C3379" s="207">
        <f t="shared" si="123"/>
        <v>0.87</v>
      </c>
      <c r="D3379" s="54">
        <v>100.12479999999999</v>
      </c>
      <c r="E3379" s="207">
        <f t="shared" si="124"/>
        <v>0.89</v>
      </c>
      <c r="F3379" s="207">
        <f t="shared" si="125"/>
        <v>2.0000000000000018E-2</v>
      </c>
      <c r="G3379" s="207">
        <f t="shared" si="116"/>
        <v>9.5676723903078929E-3</v>
      </c>
      <c r="H3379" s="207">
        <f t="shared" si="126"/>
        <v>0.15127818329840223</v>
      </c>
      <c r="Q3379" s="185">
        <f t="shared" si="117"/>
        <v>7.2405667217154317E-3</v>
      </c>
      <c r="R3379" s="185">
        <f t="shared" si="118"/>
        <v>9.5791561265543401E-3</v>
      </c>
      <c r="T3379" s="185">
        <f t="shared" si="119"/>
        <v>1.966925147532942E-2</v>
      </c>
    </row>
    <row r="3380" spans="1:20" x14ac:dyDescent="0.35">
      <c r="A3380" s="204">
        <f>'[2]37 since April 2010'!A3371</f>
        <v>44574</v>
      </c>
      <c r="B3380" s="54">
        <v>26205.87</v>
      </c>
      <c r="C3380" s="207">
        <f t="shared" si="123"/>
        <v>0.25</v>
      </c>
      <c r="D3380" s="54">
        <v>100.3715</v>
      </c>
      <c r="E3380" s="207">
        <f t="shared" si="124"/>
        <v>0.25</v>
      </c>
      <c r="F3380" s="207">
        <f t="shared" si="125"/>
        <v>0</v>
      </c>
      <c r="G3380" s="207">
        <f t="shared" si="116"/>
        <v>9.5705493005218464E-3</v>
      </c>
      <c r="H3380" s="207">
        <f t="shared" si="126"/>
        <v>0.15132367124290172</v>
      </c>
      <c r="Q3380" s="185">
        <f t="shared" si="117"/>
        <v>7.2405667217154317E-3</v>
      </c>
      <c r="R3380" s="185">
        <f t="shared" si="118"/>
        <v>9.5818935171804072E-3</v>
      </c>
      <c r="T3380" s="185">
        <f t="shared" si="119"/>
        <v>1.9669426900253615E-2</v>
      </c>
    </row>
    <row r="3381" spans="1:20" x14ac:dyDescent="0.35">
      <c r="A3381" s="204">
        <f>'[2]37 since April 2010'!A3372</f>
        <v>44575</v>
      </c>
      <c r="B3381" s="54">
        <v>26202.97</v>
      </c>
      <c r="C3381" s="207">
        <f t="shared" si="123"/>
        <v>-0.01</v>
      </c>
      <c r="D3381" s="54">
        <v>100.358</v>
      </c>
      <c r="E3381" s="207">
        <f t="shared" si="124"/>
        <v>-0.01</v>
      </c>
      <c r="F3381" s="207">
        <f t="shared" si="125"/>
        <v>0</v>
      </c>
      <c r="G3381" s="207">
        <f t="shared" si="116"/>
        <v>9.5732561909561819E-3</v>
      </c>
      <c r="H3381" s="207">
        <f t="shared" si="126"/>
        <v>0.15136647093864683</v>
      </c>
      <c r="Q3381" s="185">
        <f t="shared" si="117"/>
        <v>7.2405667217154317E-3</v>
      </c>
      <c r="R3381" s="185">
        <f t="shared" si="118"/>
        <v>9.5818935171804072E-3</v>
      </c>
      <c r="T3381" s="185">
        <f t="shared" si="119"/>
        <v>1.9669426900253615E-2</v>
      </c>
    </row>
    <row r="3382" spans="1:20" x14ac:dyDescent="0.35">
      <c r="A3382" s="204">
        <f>'[2]37 since April 2010'!A3373</f>
        <v>44578</v>
      </c>
      <c r="B3382" s="54">
        <v>26278.07</v>
      </c>
      <c r="C3382" s="207">
        <f t="shared" si="123"/>
        <v>0.28999999999999998</v>
      </c>
      <c r="D3382" s="54">
        <v>100.63720000000001</v>
      </c>
      <c r="E3382" s="207">
        <f t="shared" si="124"/>
        <v>0.28000000000000003</v>
      </c>
      <c r="F3382" s="207">
        <f t="shared" si="125"/>
        <v>-9.9999999999999534E-3</v>
      </c>
      <c r="G3382" s="207">
        <f t="shared" si="116"/>
        <v>9.5732561909561819E-3</v>
      </c>
      <c r="H3382" s="207">
        <f t="shared" si="126"/>
        <v>0.15136647093864683</v>
      </c>
      <c r="Q3382" s="185">
        <f t="shared" si="117"/>
        <v>7.2405667217154317E-3</v>
      </c>
      <c r="R3382" s="185">
        <f t="shared" si="118"/>
        <v>9.5338757079782566E-3</v>
      </c>
      <c r="T3382" s="185">
        <f t="shared" si="119"/>
        <v>1.9669426900253615E-2</v>
      </c>
    </row>
    <row r="3383" spans="1:20" x14ac:dyDescent="0.35">
      <c r="A3383" s="204">
        <f>'[2]37 since April 2010'!A3374</f>
        <v>44579</v>
      </c>
      <c r="B3383" s="54">
        <v>25998.14</v>
      </c>
      <c r="C3383" s="207">
        <f t="shared" si="123"/>
        <v>-1.07</v>
      </c>
      <c r="D3383" s="54">
        <v>99.563100000000006</v>
      </c>
      <c r="E3383" s="207">
        <f t="shared" si="124"/>
        <v>-1.07</v>
      </c>
      <c r="F3383" s="207">
        <f t="shared" si="125"/>
        <v>0</v>
      </c>
      <c r="G3383" s="207">
        <f t="shared" si="116"/>
        <v>9.5732561909561819E-3</v>
      </c>
      <c r="H3383" s="207">
        <f t="shared" si="126"/>
        <v>0.15136647093864683</v>
      </c>
      <c r="Q3383" s="185">
        <f t="shared" si="117"/>
        <v>7.2405667217154317E-3</v>
      </c>
      <c r="R3383" s="185">
        <f t="shared" si="118"/>
        <v>9.3991671246962758E-3</v>
      </c>
      <c r="T3383" s="185">
        <f t="shared" si="119"/>
        <v>1.9669426900253615E-2</v>
      </c>
    </row>
    <row r="3384" spans="1:20" x14ac:dyDescent="0.35">
      <c r="A3384" s="204">
        <f>'[2]37 since April 2010'!A3375</f>
        <v>44580</v>
      </c>
      <c r="B3384" s="54">
        <v>25749.81</v>
      </c>
      <c r="C3384" s="207">
        <f t="shared" si="123"/>
        <v>-0.96</v>
      </c>
      <c r="D3384" s="54">
        <v>98.610100000000003</v>
      </c>
      <c r="E3384" s="207">
        <f t="shared" si="124"/>
        <v>-0.96</v>
      </c>
      <c r="F3384" s="207">
        <f t="shared" si="125"/>
        <v>0</v>
      </c>
      <c r="G3384" s="207">
        <f t="shared" si="116"/>
        <v>9.5283242126208093E-3</v>
      </c>
      <c r="H3384" s="207">
        <f t="shared" si="126"/>
        <v>0.15065603398206123</v>
      </c>
      <c r="Q3384" s="185">
        <f t="shared" si="117"/>
        <v>7.2405667217154317E-3</v>
      </c>
      <c r="R3384" s="185">
        <f t="shared" si="118"/>
        <v>9.2785891116360757E-3</v>
      </c>
      <c r="T3384" s="185">
        <f t="shared" si="119"/>
        <v>1.9669598982230557E-2</v>
      </c>
    </row>
    <row r="3385" spans="1:20" x14ac:dyDescent="0.35">
      <c r="A3385" s="204">
        <f>'[2]37 since April 2010'!A3376</f>
        <v>44581</v>
      </c>
      <c r="B3385" s="54">
        <v>25492.99</v>
      </c>
      <c r="C3385" s="207">
        <f t="shared" si="123"/>
        <v>-1</v>
      </c>
      <c r="D3385" s="54">
        <v>97.628900000000002</v>
      </c>
      <c r="E3385" s="207">
        <f t="shared" si="124"/>
        <v>-1</v>
      </c>
      <c r="F3385" s="207">
        <f t="shared" si="125"/>
        <v>0</v>
      </c>
      <c r="G3385" s="207">
        <f t="shared" si="116"/>
        <v>9.3944798051669772E-3</v>
      </c>
      <c r="H3385" s="207">
        <f t="shared" si="126"/>
        <v>0.14853976808391259</v>
      </c>
      <c r="Q3385" s="185">
        <f t="shared" si="117"/>
        <v>7.2352185244658812E-3</v>
      </c>
      <c r="R3385" s="185">
        <f t="shared" si="118"/>
        <v>9.2785891116360757E-3</v>
      </c>
      <c r="T3385" s="185">
        <f t="shared" si="119"/>
        <v>1.9669598982230557E-2</v>
      </c>
    </row>
    <row r="3386" spans="1:20" x14ac:dyDescent="0.35">
      <c r="A3386" s="204">
        <f>'[2]37 since April 2010'!A3377</f>
        <v>44582</v>
      </c>
      <c r="B3386" s="54">
        <v>25292.720000000001</v>
      </c>
      <c r="C3386" s="207">
        <f t="shared" si="123"/>
        <v>-0.79</v>
      </c>
      <c r="D3386" s="54">
        <v>96.858000000000004</v>
      </c>
      <c r="E3386" s="207">
        <f t="shared" si="124"/>
        <v>-0.79</v>
      </c>
      <c r="F3386" s="207">
        <f t="shared" si="125"/>
        <v>0</v>
      </c>
      <c r="G3386" s="207">
        <f t="shared" si="116"/>
        <v>9.27373025310518E-3</v>
      </c>
      <c r="H3386" s="207">
        <f t="shared" si="126"/>
        <v>0.1466305500291108</v>
      </c>
      <c r="Q3386" s="185">
        <f t="shared" si="117"/>
        <v>7.2289739601224933E-3</v>
      </c>
      <c r="R3386" s="185">
        <f t="shared" si="118"/>
        <v>9.2785891116360757E-3</v>
      </c>
      <c r="T3386" s="185">
        <f t="shared" si="119"/>
        <v>1.9656877564732462E-2</v>
      </c>
    </row>
    <row r="3387" spans="1:20" x14ac:dyDescent="0.35">
      <c r="A3387" s="204">
        <f>'[2]37 since April 2010'!A3378</f>
        <v>44585</v>
      </c>
      <c r="B3387" s="54">
        <v>24620.720000000001</v>
      </c>
      <c r="C3387" s="207">
        <f t="shared" si="123"/>
        <v>-2.66</v>
      </c>
      <c r="D3387" s="54">
        <v>94.278300000000002</v>
      </c>
      <c r="E3387" s="207">
        <f t="shared" si="124"/>
        <v>-2.66</v>
      </c>
      <c r="F3387" s="207">
        <f t="shared" si="125"/>
        <v>0</v>
      </c>
      <c r="G3387" s="207">
        <f t="shared" si="116"/>
        <v>9.27373025310518E-3</v>
      </c>
      <c r="H3387" s="207">
        <f t="shared" si="126"/>
        <v>0.1466305500291108</v>
      </c>
      <c r="Q3387" s="185">
        <f t="shared" si="117"/>
        <v>7.2218307034766097E-3</v>
      </c>
      <c r="R3387" s="185">
        <f t="shared" si="118"/>
        <v>9.2785891116360757E-3</v>
      </c>
      <c r="T3387" s="185">
        <f t="shared" si="119"/>
        <v>1.9657053100084827E-2</v>
      </c>
    </row>
    <row r="3388" spans="1:20" x14ac:dyDescent="0.35">
      <c r="A3388" s="204">
        <f>'[2]37 since April 2010'!A3379</f>
        <v>44586</v>
      </c>
      <c r="B3388" s="54">
        <v>24805.75</v>
      </c>
      <c r="C3388" s="207">
        <f t="shared" si="123"/>
        <v>0.75</v>
      </c>
      <c r="D3388" s="54">
        <v>94.983099999999993</v>
      </c>
      <c r="E3388" s="207">
        <f t="shared" si="124"/>
        <v>0.75</v>
      </c>
      <c r="F3388" s="207">
        <f t="shared" si="125"/>
        <v>0</v>
      </c>
      <c r="G3388" s="207">
        <f t="shared" si="116"/>
        <v>9.27373025310518E-3</v>
      </c>
      <c r="H3388" s="207">
        <f t="shared" si="126"/>
        <v>0.1466305500291108</v>
      </c>
      <c r="Q3388" s="185">
        <f t="shared" si="117"/>
        <v>7.2218307034766097E-3</v>
      </c>
      <c r="R3388" s="185">
        <f t="shared" si="118"/>
        <v>9.2785891116360757E-3</v>
      </c>
      <c r="T3388" s="185">
        <f t="shared" si="119"/>
        <v>1.9657053100084827E-2</v>
      </c>
    </row>
    <row r="3389" spans="1:20" x14ac:dyDescent="0.35">
      <c r="A3389" s="204">
        <f>'[2]37 since April 2010'!A3380</f>
        <v>44588</v>
      </c>
      <c r="B3389" s="54">
        <v>24564.81</v>
      </c>
      <c r="C3389" s="207">
        <f t="shared" si="123"/>
        <v>-0.97</v>
      </c>
      <c r="D3389" s="54">
        <v>94.058800000000005</v>
      </c>
      <c r="E3389" s="207">
        <f t="shared" si="124"/>
        <v>-0.97</v>
      </c>
      <c r="F3389" s="207">
        <f t="shared" si="125"/>
        <v>0</v>
      </c>
      <c r="G3389" s="207">
        <f t="shared" si="116"/>
        <v>9.27373025310518E-3</v>
      </c>
      <c r="H3389" s="207">
        <f t="shared" si="126"/>
        <v>0.1466305500291108</v>
      </c>
      <c r="Q3389" s="185">
        <f t="shared" si="117"/>
        <v>7.2218307034766097E-3</v>
      </c>
      <c r="R3389" s="185">
        <f t="shared" si="118"/>
        <v>9.2785891116360757E-3</v>
      </c>
      <c r="T3389" s="185">
        <f t="shared" si="119"/>
        <v>1.9657053100084827E-2</v>
      </c>
    </row>
    <row r="3390" spans="1:20" x14ac:dyDescent="0.35">
      <c r="A3390" s="204">
        <f>'[2]37 since April 2010'!A3381</f>
        <v>44589</v>
      </c>
      <c r="B3390" s="54">
        <v>24553.040000000001</v>
      </c>
      <c r="C3390" s="207">
        <f t="shared" si="123"/>
        <v>-0.05</v>
      </c>
      <c r="D3390" s="54">
        <v>94.011399999999995</v>
      </c>
      <c r="E3390" s="207">
        <f t="shared" si="124"/>
        <v>-0.05</v>
      </c>
      <c r="F3390" s="207">
        <f t="shared" si="125"/>
        <v>0</v>
      </c>
      <c r="G3390" s="207">
        <f t="shared" si="116"/>
        <v>9.27373025310518E-3</v>
      </c>
      <c r="H3390" s="207">
        <f t="shared" si="126"/>
        <v>0.1466305500291108</v>
      </c>
      <c r="Q3390" s="185">
        <f t="shared" si="117"/>
        <v>7.2218307034766097E-3</v>
      </c>
      <c r="R3390" s="185">
        <f t="shared" si="118"/>
        <v>9.2814151496553518E-3</v>
      </c>
      <c r="T3390" s="185">
        <f t="shared" si="119"/>
        <v>1.9645178361235145E-2</v>
      </c>
    </row>
    <row r="3391" spans="1:20" x14ac:dyDescent="0.35">
      <c r="A3391" s="204">
        <f>'[2]37 since April 2010'!A3382</f>
        <v>44592</v>
      </c>
      <c r="B3391" s="54">
        <v>24894.62</v>
      </c>
      <c r="C3391" s="207">
        <f t="shared" si="123"/>
        <v>1.39</v>
      </c>
      <c r="D3391" s="54">
        <v>95.334800000000001</v>
      </c>
      <c r="E3391" s="207">
        <f t="shared" si="124"/>
        <v>1.41</v>
      </c>
      <c r="F3391" s="207">
        <f t="shared" si="125"/>
        <v>2.0000000000000018E-2</v>
      </c>
      <c r="G3391" s="207">
        <f t="shared" si="116"/>
        <v>9.4082597609493352E-3</v>
      </c>
      <c r="H3391" s="207">
        <f t="shared" si="126"/>
        <v>0.14875764831555591</v>
      </c>
      <c r="Q3391" s="185">
        <f t="shared" si="117"/>
        <v>7.5237259129305933E-3</v>
      </c>
      <c r="R3391" s="185">
        <f t="shared" si="118"/>
        <v>9.292887091524803E-3</v>
      </c>
      <c r="T3391" s="185">
        <f t="shared" si="119"/>
        <v>1.9653595600890673E-2</v>
      </c>
    </row>
    <row r="3392" spans="1:20" x14ac:dyDescent="0.35">
      <c r="A3392" s="204">
        <f>'[2]37 since April 2010'!A3383</f>
        <v>44593</v>
      </c>
      <c r="B3392" s="54">
        <v>25234.89</v>
      </c>
      <c r="C3392" s="207">
        <f t="shared" si="123"/>
        <v>1.37</v>
      </c>
      <c r="D3392" s="54">
        <v>96.637200000000007</v>
      </c>
      <c r="E3392" s="207">
        <f t="shared" si="124"/>
        <v>1.37</v>
      </c>
      <c r="F3392" s="207">
        <f t="shared" si="125"/>
        <v>0</v>
      </c>
      <c r="G3392" s="207">
        <f t="shared" si="116"/>
        <v>9.4104970978672146E-3</v>
      </c>
      <c r="H3392" s="207">
        <f t="shared" si="126"/>
        <v>0.14879302371832429</v>
      </c>
      <c r="Q3392" s="185">
        <f t="shared" si="117"/>
        <v>7.5134288379691107E-3</v>
      </c>
      <c r="R3392" s="185">
        <f t="shared" si="118"/>
        <v>9.0338756835456474E-3</v>
      </c>
      <c r="T3392" s="185">
        <f t="shared" si="119"/>
        <v>1.9649306319724457E-2</v>
      </c>
    </row>
    <row r="3393" spans="1:20" x14ac:dyDescent="0.35">
      <c r="A3393" s="204">
        <f>'[2]37 since April 2010'!A3384</f>
        <v>44594</v>
      </c>
      <c r="B3393" s="54">
        <v>25526.55</v>
      </c>
      <c r="C3393" s="207">
        <f t="shared" si="123"/>
        <v>1.1599999999999999</v>
      </c>
      <c r="D3393" s="54">
        <v>97.750500000000002</v>
      </c>
      <c r="E3393" s="207">
        <f t="shared" si="124"/>
        <v>1.1499999999999999</v>
      </c>
      <c r="F3393" s="207">
        <f t="shared" si="125"/>
        <v>-1.0000000000000009E-2</v>
      </c>
      <c r="G3393" s="207">
        <f t="shared" si="116"/>
        <v>9.285073629471256E-3</v>
      </c>
      <c r="H3393" s="207">
        <f t="shared" si="126"/>
        <v>0.14680990455747742</v>
      </c>
      <c r="Q3393" s="185">
        <f t="shared" si="117"/>
        <v>7.5134288379691107E-3</v>
      </c>
      <c r="R3393" s="185">
        <f t="shared" si="118"/>
        <v>8.9004393330661923E-3</v>
      </c>
      <c r="T3393" s="185">
        <f t="shared" si="119"/>
        <v>1.9649306319724457E-2</v>
      </c>
    </row>
    <row r="3394" spans="1:20" x14ac:dyDescent="0.35">
      <c r="A3394" s="204">
        <f>'[2]37 since April 2010'!A3385</f>
        <v>44595</v>
      </c>
      <c r="B3394" s="54">
        <v>25217.200000000001</v>
      </c>
      <c r="C3394" s="207">
        <f t="shared" si="123"/>
        <v>-1.21</v>
      </c>
      <c r="D3394" s="54">
        <v>96.564800000000005</v>
      </c>
      <c r="E3394" s="207">
        <f t="shared" si="124"/>
        <v>-1.21</v>
      </c>
      <c r="F3394" s="207">
        <f t="shared" si="125"/>
        <v>0</v>
      </c>
      <c r="G3394" s="207">
        <f t="shared" si="116"/>
        <v>9.0268488697995645E-3</v>
      </c>
      <c r="H3394" s="207">
        <f t="shared" si="126"/>
        <v>0.14272701261341672</v>
      </c>
      <c r="Q3394" s="185">
        <f t="shared" si="117"/>
        <v>7.5022577246947469E-3</v>
      </c>
      <c r="R3394" s="185">
        <f t="shared" si="118"/>
        <v>8.8561307102134976E-3</v>
      </c>
      <c r="T3394" s="185">
        <f t="shared" si="119"/>
        <v>1.9649306319724457E-2</v>
      </c>
    </row>
    <row r="3395" spans="1:20" x14ac:dyDescent="0.35">
      <c r="A3395" s="204">
        <f>'[2]37 since April 2010'!A3386</f>
        <v>44596</v>
      </c>
      <c r="B3395" s="54">
        <v>25154.14</v>
      </c>
      <c r="C3395" s="207">
        <f t="shared" si="123"/>
        <v>-0.25</v>
      </c>
      <c r="D3395" s="54">
        <v>96.320999999999998</v>
      </c>
      <c r="E3395" s="207">
        <f t="shared" si="124"/>
        <v>-0.25</v>
      </c>
      <c r="F3395" s="207">
        <f t="shared" si="125"/>
        <v>0</v>
      </c>
      <c r="G3395" s="207">
        <f t="shared" si="116"/>
        <v>8.8945616587865692E-3</v>
      </c>
      <c r="H3395" s="207">
        <f t="shared" si="126"/>
        <v>0.14063536815285485</v>
      </c>
      <c r="Q3395" s="185">
        <f t="shared" si="117"/>
        <v>7.5022577246947469E-3</v>
      </c>
      <c r="R3395" s="185">
        <f t="shared" si="118"/>
        <v>8.8565008646810765E-3</v>
      </c>
      <c r="T3395" s="185">
        <f t="shared" si="119"/>
        <v>1.9649306319724457E-2</v>
      </c>
    </row>
    <row r="3396" spans="1:20" x14ac:dyDescent="0.35">
      <c r="A3396" s="204">
        <f>'[2]37 since April 2010'!A3387</f>
        <v>44599</v>
      </c>
      <c r="B3396" s="54">
        <v>24719.45</v>
      </c>
      <c r="C3396" s="207">
        <f t="shared" si="123"/>
        <v>-1.73</v>
      </c>
      <c r="D3396" s="54">
        <v>94.647000000000006</v>
      </c>
      <c r="E3396" s="207">
        <f t="shared" si="124"/>
        <v>-1.74</v>
      </c>
      <c r="F3396" s="207">
        <f t="shared" si="125"/>
        <v>-1.0000000000000009E-2</v>
      </c>
      <c r="G3396" s="207">
        <f t="shared" si="116"/>
        <v>8.8496605456675932E-3</v>
      </c>
      <c r="H3396" s="207">
        <f t="shared" si="126"/>
        <v>0.13992541921819068</v>
      </c>
      <c r="Q3396" s="185">
        <f t="shared" si="117"/>
        <v>7.5134288379691107E-3</v>
      </c>
      <c r="R3396" s="185">
        <f t="shared" si="118"/>
        <v>8.8561307102134976E-3</v>
      </c>
      <c r="T3396" s="185">
        <f t="shared" si="119"/>
        <v>1.9649306319724457E-2</v>
      </c>
    </row>
    <row r="3397" spans="1:20" x14ac:dyDescent="0.35">
      <c r="A3397" s="204">
        <f>'[2]37 since April 2010'!A3388</f>
        <v>44600</v>
      </c>
      <c r="B3397" s="54">
        <v>24795.759999999998</v>
      </c>
      <c r="C3397" s="207">
        <f t="shared" si="123"/>
        <v>0.31</v>
      </c>
      <c r="D3397" s="54">
        <v>94.936300000000003</v>
      </c>
      <c r="E3397" s="207">
        <f t="shared" si="124"/>
        <v>0.31</v>
      </c>
      <c r="F3397" s="207">
        <f t="shared" si="125"/>
        <v>0</v>
      </c>
      <c r="G3397" s="207">
        <f t="shared" si="116"/>
        <v>8.8500265138891452E-3</v>
      </c>
      <c r="H3397" s="207">
        <f t="shared" si="126"/>
        <v>0.13993120568384743</v>
      </c>
      <c r="Q3397" s="185">
        <f t="shared" si="117"/>
        <v>7.5022577246947469E-3</v>
      </c>
      <c r="R3397" s="185">
        <f t="shared" si="118"/>
        <v>8.8565008646810765E-3</v>
      </c>
      <c r="T3397" s="185">
        <f t="shared" si="119"/>
        <v>1.9608766925375241E-2</v>
      </c>
    </row>
    <row r="3398" spans="1:20" x14ac:dyDescent="0.35">
      <c r="A3398" s="204">
        <f>'[2]37 since April 2010'!A3389</f>
        <v>44601</v>
      </c>
      <c r="B3398" s="54">
        <v>25084.6</v>
      </c>
      <c r="C3398" s="207">
        <f t="shared" si="123"/>
        <v>1.1599999999999999</v>
      </c>
      <c r="D3398" s="54">
        <v>96.037999999999997</v>
      </c>
      <c r="E3398" s="207">
        <f t="shared" si="124"/>
        <v>1.1599999999999999</v>
      </c>
      <c r="F3398" s="207">
        <f t="shared" si="125"/>
        <v>0</v>
      </c>
      <c r="G3398" s="207">
        <f t="shared" si="116"/>
        <v>8.8500265138891452E-3</v>
      </c>
      <c r="H3398" s="207">
        <f t="shared" si="126"/>
        <v>0.13993120568384743</v>
      </c>
      <c r="Q3398" s="185">
        <f t="shared" si="117"/>
        <v>7.5022577246947469E-3</v>
      </c>
      <c r="R3398" s="185">
        <f t="shared" si="118"/>
        <v>8.8565008646810765E-3</v>
      </c>
      <c r="T3398" s="185">
        <f t="shared" si="119"/>
        <v>1.9608912725911608E-2</v>
      </c>
    </row>
    <row r="3399" spans="1:20" x14ac:dyDescent="0.35">
      <c r="A3399" s="204">
        <f>'[2]37 since April 2010'!A3390</f>
        <v>44602</v>
      </c>
      <c r="B3399" s="54">
        <v>25290.42</v>
      </c>
      <c r="C3399" s="207">
        <f t="shared" si="123"/>
        <v>0.82</v>
      </c>
      <c r="D3399" s="54">
        <v>96.820599999999999</v>
      </c>
      <c r="E3399" s="207">
        <f t="shared" si="124"/>
        <v>0.81</v>
      </c>
      <c r="F3399" s="207">
        <f t="shared" si="125"/>
        <v>-9.9999999999998979E-3</v>
      </c>
      <c r="G3399" s="207">
        <f t="shared" si="116"/>
        <v>8.8500265138891452E-3</v>
      </c>
      <c r="H3399" s="207">
        <f t="shared" si="126"/>
        <v>0.13993120568384743</v>
      </c>
      <c r="Q3399" s="185">
        <f t="shared" si="117"/>
        <v>7.5134288379691107E-3</v>
      </c>
      <c r="R3399" s="185">
        <f t="shared" si="118"/>
        <v>8.8565008646810765E-3</v>
      </c>
      <c r="T3399" s="185">
        <f t="shared" si="119"/>
        <v>1.9608912725911608E-2</v>
      </c>
    </row>
    <row r="3400" spans="1:20" x14ac:dyDescent="0.35">
      <c r="A3400" s="204">
        <f>'[2]37 since April 2010'!A3391</f>
        <v>44603</v>
      </c>
      <c r="B3400" s="54">
        <v>24958.45</v>
      </c>
      <c r="C3400" s="207">
        <f t="shared" si="123"/>
        <v>-1.31</v>
      </c>
      <c r="D3400" s="54">
        <v>95.55</v>
      </c>
      <c r="E3400" s="207">
        <f t="shared" si="124"/>
        <v>-1.31</v>
      </c>
      <c r="F3400" s="207">
        <f t="shared" si="125"/>
        <v>0</v>
      </c>
      <c r="G3400" s="207">
        <f t="shared" si="116"/>
        <v>8.8500265138891452E-3</v>
      </c>
      <c r="H3400" s="207">
        <f t="shared" si="126"/>
        <v>0.13993120568384743</v>
      </c>
      <c r="Q3400" s="185">
        <f t="shared" si="117"/>
        <v>7.5022577246947452E-3</v>
      </c>
      <c r="R3400" s="185">
        <f t="shared" si="118"/>
        <v>8.8565008646810765E-3</v>
      </c>
      <c r="T3400" s="185">
        <f t="shared" si="119"/>
        <v>1.9608912725911608E-2</v>
      </c>
    </row>
    <row r="3401" spans="1:20" x14ac:dyDescent="0.35">
      <c r="A3401" s="204">
        <f>'[2]37 since April 2010'!A3392</f>
        <v>44606</v>
      </c>
      <c r="B3401" s="54">
        <v>24209.38</v>
      </c>
      <c r="C3401" s="207">
        <f t="shared" si="123"/>
        <v>-3</v>
      </c>
      <c r="D3401" s="54">
        <v>92.682199999999995</v>
      </c>
      <c r="E3401" s="207">
        <f t="shared" si="124"/>
        <v>-3</v>
      </c>
      <c r="F3401" s="207">
        <f t="shared" si="125"/>
        <v>0</v>
      </c>
      <c r="G3401" s="207">
        <f t="shared" si="116"/>
        <v>8.850209492324939E-3</v>
      </c>
      <c r="H3401" s="207">
        <f t="shared" si="126"/>
        <v>0.13993409882694643</v>
      </c>
      <c r="Q3401" s="185">
        <f t="shared" si="117"/>
        <v>7.4902086624106575E-3</v>
      </c>
      <c r="R3401" s="185">
        <f t="shared" si="118"/>
        <v>8.8565008646810765E-3</v>
      </c>
      <c r="T3401" s="185">
        <f t="shared" si="119"/>
        <v>1.9608912725911608E-2</v>
      </c>
    </row>
    <row r="3402" spans="1:20" x14ac:dyDescent="0.35">
      <c r="A3402" s="204">
        <f>'[2]37 since April 2010'!A3393</f>
        <v>44607</v>
      </c>
      <c r="B3402" s="54">
        <v>24941.93</v>
      </c>
      <c r="C3402" s="207">
        <f t="shared" si="123"/>
        <v>3.03</v>
      </c>
      <c r="D3402" s="54">
        <v>95.4803</v>
      </c>
      <c r="E3402" s="207">
        <f t="shared" si="124"/>
        <v>3.02</v>
      </c>
      <c r="F3402" s="207">
        <f t="shared" si="125"/>
        <v>-9.9999999999997868E-3</v>
      </c>
      <c r="G3402" s="207">
        <f t="shared" si="116"/>
        <v>8.8500265138891435E-3</v>
      </c>
      <c r="H3402" s="207">
        <f t="shared" si="126"/>
        <v>0.1399312056838474</v>
      </c>
      <c r="Q3402" s="185">
        <f t="shared" si="117"/>
        <v>7.4902086624106558E-3</v>
      </c>
      <c r="R3402" s="185">
        <f t="shared" si="118"/>
        <v>8.8561307102134959E-3</v>
      </c>
      <c r="T3402" s="185">
        <f t="shared" si="119"/>
        <v>1.9608766925375245E-2</v>
      </c>
    </row>
    <row r="3403" spans="1:20" x14ac:dyDescent="0.35">
      <c r="A3403" s="204">
        <f>'[2]37 since April 2010'!A3394</f>
        <v>44608</v>
      </c>
      <c r="B3403" s="54">
        <v>24904.67</v>
      </c>
      <c r="C3403" s="207">
        <f t="shared" si="123"/>
        <v>-0.15</v>
      </c>
      <c r="D3403" s="54">
        <v>95.334500000000006</v>
      </c>
      <c r="E3403" s="207">
        <f t="shared" si="124"/>
        <v>-0.15</v>
      </c>
      <c r="F3403" s="207">
        <f t="shared" si="125"/>
        <v>0</v>
      </c>
      <c r="G3403" s="207">
        <f t="shared" si="116"/>
        <v>8.8500265138891435E-3</v>
      </c>
      <c r="H3403" s="207">
        <f t="shared" si="126"/>
        <v>0.1399312056838474</v>
      </c>
      <c r="Q3403" s="185">
        <f t="shared" si="117"/>
        <v>7.4772774068744335E-3</v>
      </c>
      <c r="R3403" s="185">
        <f t="shared" si="118"/>
        <v>8.8565008646810748E-3</v>
      </c>
      <c r="T3403" s="185">
        <f t="shared" si="119"/>
        <v>1.9604481246031806E-2</v>
      </c>
    </row>
    <row r="3404" spans="1:20" x14ac:dyDescent="0.35">
      <c r="A3404" s="204">
        <f>'[2]37 since April 2010'!A3395</f>
        <v>44609</v>
      </c>
      <c r="B3404" s="54">
        <v>24879.32</v>
      </c>
      <c r="C3404" s="207">
        <f t="shared" si="123"/>
        <v>-0.1</v>
      </c>
      <c r="D3404" s="54">
        <v>95.234399999999994</v>
      </c>
      <c r="E3404" s="207">
        <f t="shared" si="124"/>
        <v>-0.1</v>
      </c>
      <c r="F3404" s="207">
        <f t="shared" si="125"/>
        <v>0</v>
      </c>
      <c r="G3404" s="207">
        <f t="shared" si="116"/>
        <v>8.8500265138891435E-3</v>
      </c>
      <c r="H3404" s="207">
        <f t="shared" si="126"/>
        <v>0.1399312056838474</v>
      </c>
      <c r="Q3404" s="185">
        <f t="shared" si="117"/>
        <v>7.4634593726000571E-3</v>
      </c>
      <c r="R3404" s="185">
        <f t="shared" si="118"/>
        <v>8.856685936113556E-3</v>
      </c>
      <c r="T3404" s="185">
        <f t="shared" si="119"/>
        <v>1.9604630430897392E-2</v>
      </c>
    </row>
    <row r="3405" spans="1:20" x14ac:dyDescent="0.35">
      <c r="A3405" s="204">
        <f>'[2]37 since April 2010'!A3396</f>
        <v>44610</v>
      </c>
      <c r="B3405" s="54">
        <v>24838.68</v>
      </c>
      <c r="C3405" s="207">
        <f t="shared" si="123"/>
        <v>-0.16</v>
      </c>
      <c r="D3405" s="54">
        <v>95.075699999999998</v>
      </c>
      <c r="E3405" s="207">
        <f t="shared" si="124"/>
        <v>-0.17</v>
      </c>
      <c r="F3405" s="207">
        <f t="shared" si="125"/>
        <v>-1.0000000000000009E-2</v>
      </c>
      <c r="G3405" s="207">
        <f t="shared" si="116"/>
        <v>8.8500265138891435E-3</v>
      </c>
      <c r="H3405" s="207">
        <f t="shared" si="126"/>
        <v>0.1399312056838474</v>
      </c>
      <c r="Q3405" s="185">
        <f t="shared" si="117"/>
        <v>7.4772774068744335E-3</v>
      </c>
      <c r="R3405" s="185">
        <f t="shared" si="118"/>
        <v>8.8108551895807134E-3</v>
      </c>
      <c r="T3405" s="185">
        <f t="shared" si="119"/>
        <v>1.948940819019087E-2</v>
      </c>
    </row>
    <row r="3406" spans="1:20" x14ac:dyDescent="0.35">
      <c r="A3406" s="204">
        <f>'[2]37 since April 2010'!A3397</f>
        <v>44613</v>
      </c>
      <c r="B3406" s="54">
        <v>24746.59</v>
      </c>
      <c r="C3406" s="207">
        <f t="shared" si="123"/>
        <v>-0.37</v>
      </c>
      <c r="D3406" s="54">
        <v>94.717600000000004</v>
      </c>
      <c r="E3406" s="207">
        <f t="shared" si="124"/>
        <v>-0.38</v>
      </c>
      <c r="F3406" s="207">
        <f t="shared" si="125"/>
        <v>-1.0000000000000009E-2</v>
      </c>
      <c r="G3406" s="207">
        <f t="shared" si="116"/>
        <v>8.8500265138891435E-3</v>
      </c>
      <c r="H3406" s="207">
        <f t="shared" si="126"/>
        <v>0.1399312056838474</v>
      </c>
      <c r="Q3406" s="185">
        <f t="shared" si="117"/>
        <v>7.4772774068744326E-3</v>
      </c>
      <c r="R3406" s="185">
        <f t="shared" si="118"/>
        <v>8.8108551895807134E-3</v>
      </c>
      <c r="T3406" s="185">
        <f t="shared" si="119"/>
        <v>1.9489281729430496E-2</v>
      </c>
    </row>
    <row r="3407" spans="1:20" x14ac:dyDescent="0.35">
      <c r="A3407" s="204">
        <f>'[2]37 since April 2010'!A3398</f>
        <v>44614</v>
      </c>
      <c r="B3407" s="54">
        <v>24582.05</v>
      </c>
      <c r="C3407" s="207">
        <f t="shared" si="123"/>
        <v>-0.66</v>
      </c>
      <c r="D3407" s="54">
        <v>94.0869</v>
      </c>
      <c r="E3407" s="207">
        <f t="shared" si="124"/>
        <v>-0.67</v>
      </c>
      <c r="F3407" s="207">
        <f t="shared" si="125"/>
        <v>-1.0000000000000009E-2</v>
      </c>
      <c r="G3407" s="207">
        <f t="shared" si="116"/>
        <v>8.8045304500089724E-3</v>
      </c>
      <c r="H3407" s="207">
        <f t="shared" si="126"/>
        <v>0.13921184975167811</v>
      </c>
      <c r="Q3407" s="185">
        <f t="shared" si="117"/>
        <v>7.4902086624106549E-3</v>
      </c>
      <c r="R3407" s="185">
        <f t="shared" si="118"/>
        <v>8.7642237510235903E-3</v>
      </c>
      <c r="T3407" s="185">
        <f t="shared" si="119"/>
        <v>1.9489151895529484E-2</v>
      </c>
    </row>
    <row r="3408" spans="1:20" x14ac:dyDescent="0.35">
      <c r="A3408" s="204">
        <f>'[2]37 since April 2010'!A3399</f>
        <v>44615</v>
      </c>
      <c r="B3408" s="54">
        <v>24540.41</v>
      </c>
      <c r="C3408" s="207">
        <f t="shared" si="123"/>
        <v>-0.17</v>
      </c>
      <c r="D3408" s="54">
        <v>93.925299999999993</v>
      </c>
      <c r="E3408" s="207">
        <f t="shared" si="124"/>
        <v>-0.17</v>
      </c>
      <c r="F3408" s="207">
        <f t="shared" si="125"/>
        <v>0</v>
      </c>
      <c r="G3408" s="207">
        <f t="shared" si="116"/>
        <v>8.8045304500089724E-3</v>
      </c>
      <c r="H3408" s="207">
        <f t="shared" si="126"/>
        <v>0.13921184975167811</v>
      </c>
      <c r="Q3408" s="185">
        <f t="shared" si="117"/>
        <v>7.4772774068744326E-3</v>
      </c>
      <c r="R3408" s="185">
        <f t="shared" si="118"/>
        <v>8.6250972617704577E-3</v>
      </c>
      <c r="T3408" s="185">
        <f t="shared" si="119"/>
        <v>1.9489151895529484E-2</v>
      </c>
    </row>
    <row r="3409" spans="1:20" x14ac:dyDescent="0.35">
      <c r="A3409" s="204">
        <f>'[2]37 since April 2010'!A3400</f>
        <v>44616</v>
      </c>
      <c r="B3409" s="54">
        <v>23367.85</v>
      </c>
      <c r="C3409" s="207">
        <f t="shared" si="123"/>
        <v>-4.78</v>
      </c>
      <c r="D3409" s="54">
        <v>89.443299999999994</v>
      </c>
      <c r="E3409" s="207">
        <f t="shared" si="124"/>
        <v>-4.7699999999999996</v>
      </c>
      <c r="F3409" s="207">
        <f t="shared" si="125"/>
        <v>1.0000000000000675E-2</v>
      </c>
      <c r="G3409" s="207">
        <f t="shared" si="116"/>
        <v>8.8045304500089759E-3</v>
      </c>
      <c r="H3409" s="207">
        <f t="shared" si="126"/>
        <v>0.13921184975167816</v>
      </c>
      <c r="Q3409" s="185">
        <f t="shared" si="117"/>
        <v>7.5707416434757707E-3</v>
      </c>
      <c r="R3409" s="185">
        <f t="shared" si="118"/>
        <v>8.6713427310668289E-3</v>
      </c>
      <c r="T3409" s="185">
        <f t="shared" si="119"/>
        <v>1.9493569134601825E-2</v>
      </c>
    </row>
    <row r="3410" spans="1:20" x14ac:dyDescent="0.35">
      <c r="A3410" s="204">
        <f>'[2]37 since April 2010'!A3401</f>
        <v>44617</v>
      </c>
      <c r="B3410" s="54">
        <v>23958.1</v>
      </c>
      <c r="C3410" s="207">
        <f t="shared" si="123"/>
        <v>2.5299999999999998</v>
      </c>
      <c r="D3410" s="54">
        <v>91.686499999999995</v>
      </c>
      <c r="E3410" s="207">
        <f t="shared" si="124"/>
        <v>2.5099999999999998</v>
      </c>
      <c r="F3410" s="207">
        <f t="shared" si="125"/>
        <v>-2.0000000000000018E-2</v>
      </c>
      <c r="G3410" s="207">
        <f t="shared" si="116"/>
        <v>8.7124539149041613E-3</v>
      </c>
      <c r="H3410" s="207">
        <f t="shared" si="126"/>
        <v>0.13775599190173984</v>
      </c>
      <c r="Q3410" s="185">
        <f t="shared" si="117"/>
        <v>7.702534145206023E-3</v>
      </c>
      <c r="R3410" s="185">
        <f t="shared" si="118"/>
        <v>8.5768827056617661E-3</v>
      </c>
      <c r="T3410" s="185">
        <f t="shared" si="119"/>
        <v>1.9497473005758069E-2</v>
      </c>
    </row>
    <row r="3411" spans="1:20" x14ac:dyDescent="0.35">
      <c r="A3411" s="204">
        <f>'[2]37 since April 2010'!A3402</f>
        <v>44620</v>
      </c>
      <c r="B3411" s="54">
        <v>24153.01</v>
      </c>
      <c r="C3411" s="207">
        <f t="shared" si="123"/>
        <v>0.81</v>
      </c>
      <c r="D3411" s="54">
        <v>92.414199999999994</v>
      </c>
      <c r="E3411" s="207">
        <f t="shared" si="124"/>
        <v>0.79</v>
      </c>
      <c r="F3411" s="207">
        <f t="shared" si="125"/>
        <v>-2.0000000000000018E-2</v>
      </c>
      <c r="G3411" s="207">
        <f t="shared" si="116"/>
        <v>8.7586131797352512E-3</v>
      </c>
      <c r="H3411" s="207">
        <f t="shared" si="126"/>
        <v>0.13848583396166558</v>
      </c>
      <c r="Q3411" s="185">
        <f t="shared" si="117"/>
        <v>7.8180931591508591E-3</v>
      </c>
      <c r="R3411" s="185">
        <f t="shared" si="118"/>
        <v>8.6249072209586865E-3</v>
      </c>
      <c r="T3411" s="185">
        <f t="shared" si="119"/>
        <v>1.950136261458978E-2</v>
      </c>
    </row>
    <row r="3412" spans="1:20" x14ac:dyDescent="0.35">
      <c r="A3412" s="204">
        <f>'[2]37 since April 2010'!A3403</f>
        <v>44622</v>
      </c>
      <c r="B3412" s="54">
        <v>23882.720000000001</v>
      </c>
      <c r="C3412" s="207">
        <f t="shared" si="123"/>
        <v>-1.1200000000000001</v>
      </c>
      <c r="D3412" s="54">
        <v>91.378500000000003</v>
      </c>
      <c r="E3412" s="207">
        <f t="shared" si="124"/>
        <v>-1.1200000000000001</v>
      </c>
      <c r="F3412" s="207">
        <f t="shared" si="125"/>
        <v>0</v>
      </c>
      <c r="G3412" s="207">
        <f t="shared" si="116"/>
        <v>8.6188301821668103E-3</v>
      </c>
      <c r="H3412" s="207">
        <f t="shared" si="126"/>
        <v>0.13627567070925534</v>
      </c>
      <c r="Q3412" s="185">
        <f t="shared" si="117"/>
        <v>7.8065315911658951E-3</v>
      </c>
      <c r="R3412" s="185">
        <f t="shared" si="118"/>
        <v>8.5768827056617661E-3</v>
      </c>
      <c r="T3412" s="185">
        <f t="shared" si="119"/>
        <v>1.9501499107567776E-2</v>
      </c>
    </row>
    <row r="3413" spans="1:20" x14ac:dyDescent="0.35">
      <c r="A3413" s="204">
        <f>'[2]37 since April 2010'!A3404</f>
        <v>44623</v>
      </c>
      <c r="B3413" s="54">
        <v>23727.54</v>
      </c>
      <c r="C3413" s="207">
        <f t="shared" si="123"/>
        <v>-0.65</v>
      </c>
      <c r="D3413" s="54">
        <v>90.782600000000002</v>
      </c>
      <c r="E3413" s="207">
        <f t="shared" si="124"/>
        <v>-0.65</v>
      </c>
      <c r="F3413" s="207">
        <f t="shared" si="125"/>
        <v>0</v>
      </c>
      <c r="G3413" s="207">
        <f t="shared" si="116"/>
        <v>8.6188301821668103E-3</v>
      </c>
      <c r="H3413" s="207">
        <f t="shared" si="126"/>
        <v>0.13627567070925534</v>
      </c>
      <c r="Q3413" s="185">
        <f t="shared" si="117"/>
        <v>7.7941251655830089E-3</v>
      </c>
      <c r="R3413" s="185">
        <f t="shared" si="118"/>
        <v>8.5278189769597262E-3</v>
      </c>
      <c r="T3413" s="185">
        <f t="shared" si="119"/>
        <v>1.9501499107567776E-2</v>
      </c>
    </row>
    <row r="3414" spans="1:20" x14ac:dyDescent="0.35">
      <c r="A3414" s="204">
        <f>'[2]37 since April 2010'!A3405</f>
        <v>44624</v>
      </c>
      <c r="B3414" s="54">
        <v>23364.07</v>
      </c>
      <c r="C3414" s="207">
        <f t="shared" si="123"/>
        <v>-1.53</v>
      </c>
      <c r="D3414" s="54">
        <v>89.394999999999996</v>
      </c>
      <c r="E3414" s="207">
        <f t="shared" si="124"/>
        <v>-1.53</v>
      </c>
      <c r="F3414" s="207">
        <f t="shared" si="125"/>
        <v>0</v>
      </c>
      <c r="G3414" s="207">
        <f t="shared" si="116"/>
        <v>8.5705957065797429E-3</v>
      </c>
      <c r="H3414" s="207">
        <f t="shared" si="126"/>
        <v>0.13551301668626073</v>
      </c>
      <c r="Q3414" s="185">
        <f t="shared" si="117"/>
        <v>7.7941251655830089E-3</v>
      </c>
      <c r="R3414" s="185">
        <f t="shared" si="118"/>
        <v>8.526665659838218E-3</v>
      </c>
      <c r="T3414" s="185">
        <f t="shared" si="119"/>
        <v>1.9497602784249075E-2</v>
      </c>
    </row>
    <row r="3415" spans="1:20" x14ac:dyDescent="0.35">
      <c r="A3415" s="204">
        <f>'[2]37 since April 2010'!A3406</f>
        <v>44627</v>
      </c>
      <c r="B3415" s="54">
        <v>22814.41</v>
      </c>
      <c r="C3415" s="207">
        <f t="shared" si="123"/>
        <v>-2.35</v>
      </c>
      <c r="D3415" s="54">
        <v>87.276399999999995</v>
      </c>
      <c r="E3415" s="207">
        <f t="shared" si="124"/>
        <v>-2.37</v>
      </c>
      <c r="F3415" s="207">
        <f t="shared" si="125"/>
        <v>-2.0000000000000018E-2</v>
      </c>
      <c r="G3415" s="207">
        <f t="shared" si="116"/>
        <v>8.5705957065797429E-3</v>
      </c>
      <c r="H3415" s="207">
        <f t="shared" si="126"/>
        <v>0.13551301668626073</v>
      </c>
      <c r="Q3415" s="185">
        <f t="shared" si="117"/>
        <v>7.9205734559416804E-3</v>
      </c>
      <c r="R3415" s="185">
        <f t="shared" si="118"/>
        <v>8.5761182435446764E-3</v>
      </c>
      <c r="T3415" s="185">
        <f t="shared" si="119"/>
        <v>1.9501632229428554E-2</v>
      </c>
    </row>
    <row r="3416" spans="1:20" x14ac:dyDescent="0.35">
      <c r="A3416" s="204">
        <f>'[2]37 since April 2010'!A3407</f>
        <v>44628</v>
      </c>
      <c r="B3416" s="54">
        <v>23030.560000000001</v>
      </c>
      <c r="C3416" s="207">
        <f t="shared" si="123"/>
        <v>0.95</v>
      </c>
      <c r="D3416" s="54">
        <v>88.097999999999999</v>
      </c>
      <c r="E3416" s="207">
        <f t="shared" si="124"/>
        <v>0.94</v>
      </c>
      <c r="F3416" s="207">
        <f t="shared" si="125"/>
        <v>-1.0000000000000009E-2</v>
      </c>
      <c r="G3416" s="207">
        <f t="shared" ref="G3416:G3479" si="128">+STDEV(F3168:F3416)</f>
        <v>8.5705957065797447E-3</v>
      </c>
      <c r="H3416" s="207">
        <f t="shared" si="126"/>
        <v>0.13551301668626076</v>
      </c>
      <c r="Q3416" s="185">
        <f t="shared" si="117"/>
        <v>7.9205734559416787E-3</v>
      </c>
      <c r="R3416" s="185">
        <f t="shared" si="118"/>
        <v>8.530125143399403E-3</v>
      </c>
      <c r="T3416" s="185">
        <f t="shared" si="119"/>
        <v>1.9501632229428554E-2</v>
      </c>
    </row>
    <row r="3417" spans="1:20" x14ac:dyDescent="0.35">
      <c r="A3417" s="204">
        <f>'[2]37 since April 2010'!A3408</f>
        <v>44629</v>
      </c>
      <c r="B3417" s="54">
        <v>23507.87</v>
      </c>
      <c r="C3417" s="207">
        <f t="shared" si="123"/>
        <v>2.0699999999999998</v>
      </c>
      <c r="D3417" s="54">
        <v>89.914100000000005</v>
      </c>
      <c r="E3417" s="207">
        <f t="shared" si="124"/>
        <v>2.06</v>
      </c>
      <c r="F3417" s="207">
        <f t="shared" si="125"/>
        <v>-9.9999999999997868E-3</v>
      </c>
      <c r="G3417" s="207">
        <f t="shared" si="128"/>
        <v>8.5713514577126955E-3</v>
      </c>
      <c r="H3417" s="207">
        <f t="shared" si="126"/>
        <v>0.13552496616088264</v>
      </c>
      <c r="Q3417" s="185">
        <f t="shared" si="117"/>
        <v>7.9311553891253314E-3</v>
      </c>
      <c r="R3417" s="185">
        <f t="shared" si="118"/>
        <v>8.530125143399403E-3</v>
      </c>
      <c r="T3417" s="185">
        <f t="shared" si="119"/>
        <v>1.9501499107567776E-2</v>
      </c>
    </row>
    <row r="3418" spans="1:20" x14ac:dyDescent="0.35">
      <c r="A3418" s="204">
        <f>'[2]37 since April 2010'!A3409</f>
        <v>44630</v>
      </c>
      <c r="B3418" s="54">
        <v>23866.77</v>
      </c>
      <c r="C3418" s="207">
        <f t="shared" si="123"/>
        <v>1.53</v>
      </c>
      <c r="D3418" s="54">
        <v>91.276899999999998</v>
      </c>
      <c r="E3418" s="207">
        <f t="shared" si="124"/>
        <v>1.52</v>
      </c>
      <c r="F3418" s="207">
        <f t="shared" si="125"/>
        <v>-1.0000000000000009E-2</v>
      </c>
      <c r="G3418" s="207">
        <f t="shared" si="128"/>
        <v>8.5251280345938676E-3</v>
      </c>
      <c r="H3418" s="207">
        <f t="shared" si="126"/>
        <v>0.13479410966935676</v>
      </c>
      <c r="Q3418" s="185">
        <f t="shared" si="117"/>
        <v>7.9409108114956942E-3</v>
      </c>
      <c r="R3418" s="185">
        <f t="shared" si="118"/>
        <v>8.530509443858832E-3</v>
      </c>
      <c r="T3418" s="185">
        <f t="shared" si="119"/>
        <v>1.9501362614589776E-2</v>
      </c>
    </row>
    <row r="3419" spans="1:20" x14ac:dyDescent="0.35">
      <c r="A3419" s="204">
        <f>'[2]37 since April 2010'!A3410</f>
        <v>44631</v>
      </c>
      <c r="B3419" s="54">
        <v>23917.96</v>
      </c>
      <c r="C3419" s="207">
        <f t="shared" si="123"/>
        <v>0.21</v>
      </c>
      <c r="D3419" s="54">
        <v>91.470699999999994</v>
      </c>
      <c r="E3419" s="207">
        <f t="shared" si="124"/>
        <v>0.21</v>
      </c>
      <c r="F3419" s="207">
        <f t="shared" si="125"/>
        <v>0</v>
      </c>
      <c r="G3419" s="207">
        <f t="shared" si="128"/>
        <v>8.5247481184620999E-3</v>
      </c>
      <c r="H3419" s="207">
        <f t="shared" si="126"/>
        <v>0.13478810266787561</v>
      </c>
      <c r="Q3419" s="185">
        <f t="shared" si="117"/>
        <v>7.9409108114956942E-3</v>
      </c>
      <c r="R3419" s="185">
        <f t="shared" si="118"/>
        <v>8.530125143399403E-3</v>
      </c>
      <c r="T3419" s="185">
        <f t="shared" si="119"/>
        <v>1.9501499107567776E-2</v>
      </c>
    </row>
    <row r="3420" spans="1:20" x14ac:dyDescent="0.35">
      <c r="A3420" s="204">
        <f>'[2]37 since April 2010'!A3411</f>
        <v>44634</v>
      </c>
      <c r="B3420" s="54">
        <v>24264.29</v>
      </c>
      <c r="C3420" s="207">
        <f t="shared" si="123"/>
        <v>1.45</v>
      </c>
      <c r="D3420" s="54">
        <v>92.781800000000004</v>
      </c>
      <c r="E3420" s="207">
        <f t="shared" si="124"/>
        <v>1.43</v>
      </c>
      <c r="F3420" s="207">
        <f t="shared" si="125"/>
        <v>-2.0000000000000018E-2</v>
      </c>
      <c r="G3420" s="207">
        <f t="shared" si="128"/>
        <v>8.5724849594863185E-3</v>
      </c>
      <c r="H3420" s="207">
        <f t="shared" si="126"/>
        <v>0.13554288839756509</v>
      </c>
      <c r="Q3420" s="185">
        <f t="shared" si="117"/>
        <v>8.050646137162323E-3</v>
      </c>
      <c r="R3420" s="185">
        <f t="shared" si="118"/>
        <v>8.5778381875012653E-3</v>
      </c>
      <c r="T3420" s="185">
        <f t="shared" si="119"/>
        <v>1.9505521008866742E-2</v>
      </c>
    </row>
    <row r="3421" spans="1:20" x14ac:dyDescent="0.35">
      <c r="A3421" s="204">
        <f>'[2]37 since April 2010'!A3412</f>
        <v>44635</v>
      </c>
      <c r="B3421" s="54">
        <v>23964.720000000001</v>
      </c>
      <c r="C3421" s="207">
        <f t="shared" si="123"/>
        <v>-1.23</v>
      </c>
      <c r="D3421" s="54">
        <v>91.635499999999993</v>
      </c>
      <c r="E3421" s="207">
        <f t="shared" si="124"/>
        <v>-1.24</v>
      </c>
      <c r="F3421" s="207">
        <f t="shared" si="125"/>
        <v>-1.0000000000000009E-2</v>
      </c>
      <c r="G3421" s="207">
        <f t="shared" si="128"/>
        <v>8.5724849594863185E-3</v>
      </c>
      <c r="H3421" s="207">
        <f t="shared" si="126"/>
        <v>0.13554288839756509</v>
      </c>
      <c r="Q3421" s="185">
        <f t="shared" si="117"/>
        <v>8.0586559353201768E-3</v>
      </c>
      <c r="R3421" s="185">
        <f t="shared" si="118"/>
        <v>8.5778381875012653E-3</v>
      </c>
      <c r="T3421" s="185">
        <f t="shared" si="119"/>
        <v>1.9505521008866742E-2</v>
      </c>
    </row>
    <row r="3422" spans="1:20" x14ac:dyDescent="0.35">
      <c r="A3422" s="204">
        <f>'[2]37 since April 2010'!A3413</f>
        <v>44636</v>
      </c>
      <c r="B3422" s="54">
        <v>24414</v>
      </c>
      <c r="C3422" s="207">
        <f t="shared" si="123"/>
        <v>1.87</v>
      </c>
      <c r="D3422" s="54">
        <v>93.321600000000004</v>
      </c>
      <c r="E3422" s="207">
        <f t="shared" si="124"/>
        <v>1.84</v>
      </c>
      <c r="F3422" s="207">
        <f t="shared" si="125"/>
        <v>-3.0000000000000027E-2</v>
      </c>
      <c r="G3422" s="207">
        <f t="shared" si="128"/>
        <v>8.7122680432727296E-3</v>
      </c>
      <c r="H3422" s="207">
        <f t="shared" si="126"/>
        <v>0.13775305301320115</v>
      </c>
      <c r="Q3422" s="185">
        <f t="shared" si="117"/>
        <v>8.3666002653407651E-3</v>
      </c>
      <c r="R3422" s="185">
        <f t="shared" si="118"/>
        <v>8.7182829598795343E-3</v>
      </c>
      <c r="T3422" s="185">
        <f t="shared" si="119"/>
        <v>1.9517561535653084E-2</v>
      </c>
    </row>
    <row r="3423" spans="1:20" x14ac:dyDescent="0.35">
      <c r="A3423" s="204">
        <f>'[2]37 since April 2010'!A3414</f>
        <v>44637</v>
      </c>
      <c r="B3423" s="244">
        <v>24862.27</v>
      </c>
      <c r="C3423" s="207">
        <f t="shared" si="123"/>
        <v>1.84</v>
      </c>
      <c r="D3423" s="54">
        <v>95.004199999999997</v>
      </c>
      <c r="E3423" s="207">
        <f t="shared" si="124"/>
        <v>1.8</v>
      </c>
      <c r="F3423" s="207">
        <f t="shared" si="125"/>
        <v>-4.0000000000000036E-2</v>
      </c>
      <c r="G3423" s="207">
        <f t="shared" si="128"/>
        <v>8.9840511620188461E-3</v>
      </c>
      <c r="H3423" s="207">
        <f t="shared" si="126"/>
        <v>0.14205032143730983</v>
      </c>
      <c r="Q3423" s="185">
        <f t="shared" si="117"/>
        <v>8.9392212982650245E-3</v>
      </c>
      <c r="R3423" s="185">
        <f t="shared" si="118"/>
        <v>8.9437954285290343E-3</v>
      </c>
      <c r="T3423" s="185">
        <f t="shared" si="119"/>
        <v>1.9542018875939871E-2</v>
      </c>
    </row>
    <row r="3424" spans="1:20" x14ac:dyDescent="0.35">
      <c r="A3424" s="204">
        <f>'[2]37 since April 2010'!A3415</f>
        <v>44641</v>
      </c>
      <c r="B3424" s="244">
        <v>24618.52</v>
      </c>
      <c r="C3424" s="207">
        <f t="shared" si="123"/>
        <v>-0.98</v>
      </c>
      <c r="D3424" s="54">
        <v>94.059200000000004</v>
      </c>
      <c r="E3424" s="207">
        <f t="shared" si="124"/>
        <v>-0.99</v>
      </c>
      <c r="F3424" s="207">
        <f t="shared" si="125"/>
        <v>-1.0000000000000009E-2</v>
      </c>
      <c r="G3424" s="207">
        <f t="shared" si="128"/>
        <v>8.9831498637328849E-3</v>
      </c>
      <c r="H3424" s="207">
        <f t="shared" si="126"/>
        <v>0.1420360706601356</v>
      </c>
      <c r="Q3424" s="185">
        <f t="shared" si="117"/>
        <v>8.9421077114168589E-3</v>
      </c>
      <c r="R3424" s="185">
        <f t="shared" si="118"/>
        <v>8.9425124676117563E-3</v>
      </c>
      <c r="T3424" s="185">
        <f t="shared" si="119"/>
        <v>1.9542018875939867E-2</v>
      </c>
    </row>
    <row r="3425" spans="1:20" x14ac:dyDescent="0.35">
      <c r="A3425" s="204">
        <f>'[2]37 since April 2010'!A3416</f>
        <v>44642</v>
      </c>
      <c r="B3425" s="244">
        <v>24903.14</v>
      </c>
      <c r="C3425" s="207">
        <f t="shared" si="123"/>
        <v>1.1599999999999999</v>
      </c>
      <c r="D3425" s="54">
        <v>95.136200000000002</v>
      </c>
      <c r="E3425" s="207">
        <f t="shared" si="124"/>
        <v>1.1499999999999999</v>
      </c>
      <c r="F3425" s="207">
        <f t="shared" si="125"/>
        <v>-1.0000000000000009E-2</v>
      </c>
      <c r="G3425" s="207">
        <f t="shared" si="128"/>
        <v>8.9357946463597786E-3</v>
      </c>
      <c r="H3425" s="207">
        <f t="shared" si="126"/>
        <v>0.14128731893017865</v>
      </c>
      <c r="Q3425" s="185">
        <f t="shared" si="117"/>
        <v>8.9421077114168572E-3</v>
      </c>
      <c r="R3425" s="185">
        <f t="shared" si="118"/>
        <v>8.942512467611758E-3</v>
      </c>
      <c r="T3425" s="185">
        <f t="shared" si="119"/>
        <v>1.9541859123418978E-2</v>
      </c>
    </row>
    <row r="3426" spans="1:20" x14ac:dyDescent="0.35">
      <c r="A3426" s="204">
        <f>'[2]37 since April 2010'!A3417</f>
        <v>44643</v>
      </c>
      <c r="B3426" s="244">
        <v>24802.74</v>
      </c>
      <c r="C3426" s="207">
        <f t="shared" si="123"/>
        <v>-0.4</v>
      </c>
      <c r="D3426" s="54">
        <v>94.748900000000006</v>
      </c>
      <c r="E3426" s="207">
        <f t="shared" si="124"/>
        <v>-0.41</v>
      </c>
      <c r="F3426" s="207">
        <f t="shared" si="125"/>
        <v>-9.9999999999999534E-3</v>
      </c>
      <c r="G3426" s="207">
        <f t="shared" si="128"/>
        <v>8.9343447364611597E-3</v>
      </c>
      <c r="H3426" s="207">
        <f t="shared" si="126"/>
        <v>0.14126439384177036</v>
      </c>
      <c r="Q3426" s="185">
        <f t="shared" si="117"/>
        <v>8.9442719099991682E-3</v>
      </c>
      <c r="R3426" s="185">
        <f t="shared" si="118"/>
        <v>8.9425124676117563E-3</v>
      </c>
      <c r="T3426" s="185">
        <f t="shared" si="119"/>
        <v>1.9541696006339624E-2</v>
      </c>
    </row>
    <row r="3427" spans="1:20" x14ac:dyDescent="0.35">
      <c r="A3427" s="204">
        <f>'[2]37 since April 2010'!A3418</f>
        <v>44644</v>
      </c>
      <c r="B3427" s="244">
        <v>24769.75</v>
      </c>
      <c r="C3427" s="207">
        <f t="shared" si="123"/>
        <v>-0.13</v>
      </c>
      <c r="D3427" s="54">
        <v>94.617099999999994</v>
      </c>
      <c r="E3427" s="207">
        <f t="shared" si="124"/>
        <v>-0.14000000000000001</v>
      </c>
      <c r="F3427" s="207">
        <f t="shared" si="125"/>
        <v>-1.0000000000000009E-2</v>
      </c>
      <c r="G3427" s="207">
        <f t="shared" si="128"/>
        <v>8.9343447364611615E-3</v>
      </c>
      <c r="H3427" s="207">
        <f t="shared" si="126"/>
        <v>0.14126439384177039</v>
      </c>
      <c r="Q3427" s="185">
        <f t="shared" ref="Q3427:Q3490" si="129">+STDEV(F3303:F3427)</f>
        <v>8.9442719099991699E-3</v>
      </c>
      <c r="R3427" s="185">
        <f t="shared" ref="R3427:R3490" si="130">_xlfn.STDEV.P(F3181:F3427)</f>
        <v>8.9410460011427936E-3</v>
      </c>
      <c r="T3427" s="185">
        <f t="shared" ref="T3427:T3490" si="131">STDEV(F2194:F3427)</f>
        <v>1.9541696006339624E-2</v>
      </c>
    </row>
    <row r="3428" spans="1:20" x14ac:dyDescent="0.35">
      <c r="A3428" s="204">
        <f>'[2]37 since April 2010'!A3419</f>
        <v>44645</v>
      </c>
      <c r="B3428" s="244">
        <v>24669.45</v>
      </c>
      <c r="C3428" s="207">
        <f t="shared" si="123"/>
        <v>-0.4</v>
      </c>
      <c r="D3428" s="54">
        <v>94.240799999999993</v>
      </c>
      <c r="E3428" s="207">
        <f t="shared" si="124"/>
        <v>-0.4</v>
      </c>
      <c r="F3428" s="207">
        <f t="shared" si="125"/>
        <v>0</v>
      </c>
      <c r="G3428" s="207">
        <f t="shared" si="128"/>
        <v>8.9357946463597786E-3</v>
      </c>
      <c r="H3428" s="207">
        <f t="shared" si="126"/>
        <v>0.14128731893017865</v>
      </c>
      <c r="Q3428" s="185">
        <f t="shared" si="129"/>
        <v>8.9442719099991699E-3</v>
      </c>
      <c r="R3428" s="185">
        <f t="shared" si="130"/>
        <v>7.9405914251698805E-3</v>
      </c>
      <c r="T3428" s="185">
        <f t="shared" si="131"/>
        <v>1.9541696006339624E-2</v>
      </c>
    </row>
    <row r="3429" spans="1:20" x14ac:dyDescent="0.35">
      <c r="A3429" s="204">
        <f>'[2]37 since April 2010'!A3420</f>
        <v>44648</v>
      </c>
      <c r="B3429" s="244">
        <v>24768.69</v>
      </c>
      <c r="C3429" s="207">
        <f t="shared" ref="C3429:C3492" si="132">ROUND(((B3429-B3428)/B3428)*100,2)</f>
        <v>0.4</v>
      </c>
      <c r="D3429" s="54">
        <v>94.610600000000005</v>
      </c>
      <c r="E3429" s="207">
        <f t="shared" ref="E3429:E3492" si="133">ROUND(((D3429-D3428)/D3428)*100,2)</f>
        <v>0.39</v>
      </c>
      <c r="F3429" s="207">
        <f t="shared" ref="F3429:F3492" si="134">+E3429-C3429</f>
        <v>-1.0000000000000009E-2</v>
      </c>
      <c r="G3429" s="207">
        <f t="shared" si="128"/>
        <v>8.9343447364611597E-3</v>
      </c>
      <c r="H3429" s="207">
        <f t="shared" ref="H3429:H3492" si="135">+G3429*(SQRT(250))</f>
        <v>0.14126439384177036</v>
      </c>
      <c r="Q3429" s="185">
        <f t="shared" si="129"/>
        <v>8.9457144181788583E-3</v>
      </c>
      <c r="R3429" s="185">
        <f t="shared" si="130"/>
        <v>7.88840190140031E-3</v>
      </c>
      <c r="T3429" s="185">
        <f t="shared" si="131"/>
        <v>1.9541529524617549E-2</v>
      </c>
    </row>
    <row r="3430" spans="1:20" x14ac:dyDescent="0.35">
      <c r="A3430" s="204">
        <f>'[2]37 since April 2010'!A3421</f>
        <v>44649</v>
      </c>
      <c r="B3430" s="244">
        <v>24917.57</v>
      </c>
      <c r="C3430" s="207">
        <f t="shared" si="132"/>
        <v>0.6</v>
      </c>
      <c r="D3430" s="54">
        <v>95.179100000000005</v>
      </c>
      <c r="E3430" s="207">
        <f t="shared" si="133"/>
        <v>0.6</v>
      </c>
      <c r="F3430" s="207">
        <f t="shared" si="134"/>
        <v>0</v>
      </c>
      <c r="G3430" s="207">
        <f t="shared" si="128"/>
        <v>7.9372784158916673E-3</v>
      </c>
      <c r="H3430" s="207">
        <f t="shared" si="135"/>
        <v>0.12549939108555441</v>
      </c>
      <c r="Q3430" s="185">
        <f t="shared" si="129"/>
        <v>8.9442719099991682E-3</v>
      </c>
      <c r="R3430" s="185">
        <f t="shared" si="130"/>
        <v>7.8379563014283823E-3</v>
      </c>
      <c r="T3430" s="185">
        <f t="shared" si="131"/>
        <v>1.9541529524617549E-2</v>
      </c>
    </row>
    <row r="3431" spans="1:20" x14ac:dyDescent="0.35">
      <c r="A3431" s="204">
        <f>'[2]37 since April 2010'!A3422</f>
        <v>44650</v>
      </c>
      <c r="B3431" s="244">
        <v>25166.31</v>
      </c>
      <c r="C3431" s="207">
        <f t="shared" si="132"/>
        <v>1</v>
      </c>
      <c r="D3431" s="54">
        <v>96.126900000000006</v>
      </c>
      <c r="E3431" s="207">
        <f t="shared" si="133"/>
        <v>1</v>
      </c>
      <c r="F3431" s="207">
        <f t="shared" si="134"/>
        <v>0</v>
      </c>
      <c r="G3431" s="207">
        <f t="shared" si="128"/>
        <v>7.8859025809022831E-3</v>
      </c>
      <c r="H3431" s="207">
        <f t="shared" si="135"/>
        <v>0.12468706780925727</v>
      </c>
      <c r="Q3431" s="185">
        <f t="shared" si="129"/>
        <v>8.8485464452388186E-3</v>
      </c>
      <c r="R3431" s="185">
        <f t="shared" si="130"/>
        <v>7.8379563014283823E-3</v>
      </c>
      <c r="T3431" s="185">
        <f t="shared" si="131"/>
        <v>1.9541529524617549E-2</v>
      </c>
    </row>
    <row r="3432" spans="1:20" x14ac:dyDescent="0.35">
      <c r="A3432" s="204">
        <f>'[2]37 since April 2010'!A3423</f>
        <v>44651</v>
      </c>
      <c r="B3432" s="54">
        <v>25118.14</v>
      </c>
      <c r="C3432" s="207">
        <f t="shared" si="132"/>
        <v>-0.19</v>
      </c>
      <c r="D3432" s="54">
        <v>95.948700000000002</v>
      </c>
      <c r="E3432" s="207">
        <f t="shared" si="133"/>
        <v>-0.19</v>
      </c>
      <c r="F3432" s="207">
        <f t="shared" si="134"/>
        <v>0</v>
      </c>
      <c r="G3432" s="207">
        <f t="shared" si="128"/>
        <v>7.835223301672448E-3</v>
      </c>
      <c r="H3432" s="207">
        <f t="shared" si="135"/>
        <v>0.12388575804654756</v>
      </c>
      <c r="Q3432" s="185">
        <f t="shared" si="129"/>
        <v>8.8485464452388186E-3</v>
      </c>
      <c r="R3432" s="185">
        <f t="shared" si="130"/>
        <v>7.8381654223393313E-3</v>
      </c>
      <c r="T3432" s="185">
        <f t="shared" si="131"/>
        <v>1.9541529524617549E-2</v>
      </c>
    </row>
    <row r="3433" spans="1:20" x14ac:dyDescent="0.35">
      <c r="A3433" s="204">
        <f>'[2]37 since April 2010'!A3424</f>
        <v>44652</v>
      </c>
      <c r="B3433" s="54">
        <v>25413.94</v>
      </c>
      <c r="C3433" s="207">
        <f t="shared" si="132"/>
        <v>1.18</v>
      </c>
      <c r="D3433" s="54">
        <v>97.074700000000007</v>
      </c>
      <c r="E3433" s="207">
        <f t="shared" si="133"/>
        <v>1.17</v>
      </c>
      <c r="F3433" s="207">
        <f t="shared" si="134"/>
        <v>-1.0000000000000009E-2</v>
      </c>
      <c r="G3433" s="207">
        <f t="shared" si="128"/>
        <v>7.8350166193552704E-3</v>
      </c>
      <c r="H3433" s="207">
        <f t="shared" si="135"/>
        <v>0.12388249011217575</v>
      </c>
      <c r="Q3433" s="185">
        <f t="shared" si="129"/>
        <v>8.8514624270102597E-3</v>
      </c>
      <c r="R3433" s="185">
        <f t="shared" si="130"/>
        <v>7.6814327560377716E-3</v>
      </c>
      <c r="T3433" s="185">
        <f t="shared" si="131"/>
        <v>1.9529404496673407E-2</v>
      </c>
    </row>
    <row r="3434" spans="1:20" x14ac:dyDescent="0.35">
      <c r="A3434" s="204">
        <f>'[2]37 since April 2010'!A3425</f>
        <v>44655</v>
      </c>
      <c r="B3434" s="54">
        <v>25964.720000000001</v>
      </c>
      <c r="C3434" s="207">
        <f t="shared" si="132"/>
        <v>2.17</v>
      </c>
      <c r="D3434" s="54">
        <v>99.167599999999993</v>
      </c>
      <c r="E3434" s="207">
        <f t="shared" si="133"/>
        <v>2.16</v>
      </c>
      <c r="F3434" s="207">
        <f t="shared" si="134"/>
        <v>-9.9999999999997868E-3</v>
      </c>
      <c r="G3434" s="207">
        <f t="shared" si="128"/>
        <v>7.8350166193552687E-3</v>
      </c>
      <c r="H3434" s="207">
        <f t="shared" si="135"/>
        <v>0.12388249011217572</v>
      </c>
      <c r="Q3434" s="185">
        <f t="shared" si="129"/>
        <v>8.8536487830833729E-3</v>
      </c>
      <c r="R3434" s="185">
        <f t="shared" si="130"/>
        <v>7.681432756037769E-3</v>
      </c>
      <c r="T3434" s="185">
        <f t="shared" si="131"/>
        <v>1.9529404496673407E-2</v>
      </c>
    </row>
    <row r="3435" spans="1:20" x14ac:dyDescent="0.35">
      <c r="A3435" s="204">
        <f>'[2]37 since April 2010'!A3426</f>
        <v>44656</v>
      </c>
      <c r="B3435" s="54">
        <v>25829.11</v>
      </c>
      <c r="C3435" s="207">
        <f t="shared" si="132"/>
        <v>-0.52</v>
      </c>
      <c r="D3435" s="54">
        <v>98.643100000000004</v>
      </c>
      <c r="E3435" s="207">
        <f t="shared" si="133"/>
        <v>-0.53</v>
      </c>
      <c r="F3435" s="207">
        <f t="shared" si="134"/>
        <v>-1.0000000000000009E-2</v>
      </c>
      <c r="G3435" s="207">
        <f t="shared" si="128"/>
        <v>7.6792818250381459E-3</v>
      </c>
      <c r="H3435" s="207">
        <f t="shared" si="135"/>
        <v>0.12142010680727594</v>
      </c>
      <c r="Q3435" s="185">
        <f t="shared" si="129"/>
        <v>8.8536487830833729E-3</v>
      </c>
      <c r="R3435" s="185">
        <f t="shared" si="130"/>
        <v>7.68164613806084E-3</v>
      </c>
      <c r="T3435" s="185">
        <f t="shared" si="131"/>
        <v>1.9529404496673407E-2</v>
      </c>
    </row>
    <row r="3436" spans="1:20" x14ac:dyDescent="0.35">
      <c r="A3436" s="204">
        <f>'[2]37 since April 2010'!A3427</f>
        <v>44657</v>
      </c>
      <c r="B3436" s="54">
        <v>25613.71</v>
      </c>
      <c r="C3436" s="207">
        <f t="shared" si="132"/>
        <v>-0.83</v>
      </c>
      <c r="D3436" s="54">
        <v>97.811700000000002</v>
      </c>
      <c r="E3436" s="207">
        <f t="shared" si="133"/>
        <v>-0.84</v>
      </c>
      <c r="F3436" s="207">
        <f t="shared" si="134"/>
        <v>-1.0000000000000009E-2</v>
      </c>
      <c r="G3436" s="207">
        <f t="shared" si="128"/>
        <v>7.679281825038145E-3</v>
      </c>
      <c r="H3436" s="207">
        <f t="shared" si="135"/>
        <v>0.12142010680727593</v>
      </c>
      <c r="Q3436" s="185">
        <f t="shared" si="129"/>
        <v>8.8551060538994437E-3</v>
      </c>
      <c r="R3436" s="185">
        <f t="shared" si="130"/>
        <v>7.68164613806084E-3</v>
      </c>
      <c r="T3436" s="185">
        <f t="shared" si="131"/>
        <v>1.9529404496673407E-2</v>
      </c>
    </row>
    <row r="3437" spans="1:20" x14ac:dyDescent="0.35">
      <c r="A3437" s="204">
        <f>'[2]37 since April 2010'!A3428</f>
        <v>44658</v>
      </c>
      <c r="B3437" s="54">
        <v>25371.88</v>
      </c>
      <c r="C3437" s="207">
        <f t="shared" si="132"/>
        <v>-0.94</v>
      </c>
      <c r="D3437" s="54">
        <v>96.888300000000001</v>
      </c>
      <c r="E3437" s="207">
        <f t="shared" si="133"/>
        <v>-0.94</v>
      </c>
      <c r="F3437" s="207">
        <f t="shared" si="134"/>
        <v>0</v>
      </c>
      <c r="G3437" s="207">
        <f t="shared" si="128"/>
        <v>7.679281825038145E-3</v>
      </c>
      <c r="H3437" s="207">
        <f t="shared" si="135"/>
        <v>0.12142010680727593</v>
      </c>
      <c r="Q3437" s="185">
        <f t="shared" si="129"/>
        <v>8.7642970753966688E-3</v>
      </c>
      <c r="R3437" s="185">
        <f t="shared" si="130"/>
        <v>7.6816461380608408E-3</v>
      </c>
      <c r="T3437" s="185">
        <f t="shared" si="131"/>
        <v>1.9529404496673407E-2</v>
      </c>
    </row>
    <row r="3438" spans="1:20" x14ac:dyDescent="0.35">
      <c r="A3438" s="204">
        <f>'[2]37 since April 2010'!A3429</f>
        <v>44659</v>
      </c>
      <c r="B3438" s="54">
        <v>25580.15</v>
      </c>
      <c r="C3438" s="207">
        <f t="shared" si="132"/>
        <v>0.82</v>
      </c>
      <c r="D3438" s="54">
        <v>97.680400000000006</v>
      </c>
      <c r="E3438" s="207">
        <f t="shared" si="133"/>
        <v>0.82</v>
      </c>
      <c r="F3438" s="207">
        <f t="shared" si="134"/>
        <v>0</v>
      </c>
      <c r="G3438" s="207">
        <f t="shared" si="128"/>
        <v>7.679281825038145E-3</v>
      </c>
      <c r="H3438" s="207">
        <f t="shared" si="135"/>
        <v>0.12142010680727593</v>
      </c>
      <c r="Q3438" s="185">
        <f t="shared" si="129"/>
        <v>8.7642970753966688E-3</v>
      </c>
      <c r="R3438" s="185">
        <f t="shared" si="130"/>
        <v>7.6814327560377708E-3</v>
      </c>
      <c r="T3438" s="185">
        <f t="shared" si="131"/>
        <v>1.9525567598454373E-2</v>
      </c>
    </row>
    <row r="3439" spans="1:20" x14ac:dyDescent="0.35">
      <c r="A3439" s="204">
        <f>'[2]37 since April 2010'!A3430</f>
        <v>44662</v>
      </c>
      <c r="B3439" s="54">
        <v>25422.81</v>
      </c>
      <c r="C3439" s="207">
        <f t="shared" si="132"/>
        <v>-0.62</v>
      </c>
      <c r="D3439" s="54">
        <v>97.064099999999996</v>
      </c>
      <c r="E3439" s="207">
        <f t="shared" si="133"/>
        <v>-0.63</v>
      </c>
      <c r="F3439" s="207">
        <f t="shared" si="134"/>
        <v>-1.0000000000000009E-2</v>
      </c>
      <c r="G3439" s="207">
        <f t="shared" si="128"/>
        <v>7.679281825038145E-3</v>
      </c>
      <c r="H3439" s="207">
        <f t="shared" si="135"/>
        <v>0.12142010680727593</v>
      </c>
      <c r="Q3439" s="185">
        <f t="shared" si="129"/>
        <v>8.7642970753966688E-3</v>
      </c>
      <c r="R3439" s="185">
        <f t="shared" si="130"/>
        <v>7.5216527032268094E-3</v>
      </c>
      <c r="T3439" s="185">
        <f t="shared" si="131"/>
        <v>1.9525567598454373E-2</v>
      </c>
    </row>
    <row r="3440" spans="1:20" x14ac:dyDescent="0.35">
      <c r="A3440" s="204">
        <f>'[2]37 since April 2010'!A3431</f>
        <v>44663</v>
      </c>
      <c r="B3440" s="54">
        <v>25214.76</v>
      </c>
      <c r="C3440" s="207">
        <f t="shared" si="132"/>
        <v>-0.82</v>
      </c>
      <c r="D3440" s="54">
        <v>96.262799999999999</v>
      </c>
      <c r="E3440" s="207">
        <f t="shared" si="133"/>
        <v>-0.83</v>
      </c>
      <c r="F3440" s="207">
        <f t="shared" si="134"/>
        <v>-1.0000000000000009E-2</v>
      </c>
      <c r="G3440" s="207">
        <f t="shared" si="128"/>
        <v>7.679281825038145E-3</v>
      </c>
      <c r="H3440" s="207">
        <f t="shared" si="135"/>
        <v>0.12142010680727593</v>
      </c>
      <c r="Q3440" s="185">
        <f t="shared" si="129"/>
        <v>8.7642970753966688E-3</v>
      </c>
      <c r="R3440" s="185">
        <f t="shared" si="130"/>
        <v>7.4678525021336572E-3</v>
      </c>
      <c r="T3440" s="185">
        <f t="shared" si="131"/>
        <v>1.9525411077390965E-2</v>
      </c>
    </row>
    <row r="3441" spans="1:20" x14ac:dyDescent="0.35">
      <c r="A3441" s="204">
        <f>'[2]37 since April 2010'!A3432</f>
        <v>44664</v>
      </c>
      <c r="B3441" s="54">
        <v>25136.13</v>
      </c>
      <c r="C3441" s="207">
        <f t="shared" si="132"/>
        <v>-0.31</v>
      </c>
      <c r="D3441" s="54">
        <v>95.964600000000004</v>
      </c>
      <c r="E3441" s="207">
        <f t="shared" si="133"/>
        <v>-0.31</v>
      </c>
      <c r="F3441" s="207">
        <f t="shared" si="134"/>
        <v>0</v>
      </c>
      <c r="G3441" s="207">
        <f t="shared" si="128"/>
        <v>7.5198920037560322E-3</v>
      </c>
      <c r="H3441" s="207">
        <f t="shared" si="135"/>
        <v>0.11889993245178265</v>
      </c>
      <c r="Q3441" s="185">
        <f t="shared" si="129"/>
        <v>8.7642970753966688E-3</v>
      </c>
      <c r="R3441" s="185">
        <f t="shared" si="130"/>
        <v>7.4678525021336555E-3</v>
      </c>
      <c r="T3441" s="185">
        <f t="shared" si="131"/>
        <v>1.9521566660838763E-2</v>
      </c>
    </row>
    <row r="3442" spans="1:20" x14ac:dyDescent="0.35">
      <c r="A3442" s="204">
        <f>'[2]37 since April 2010'!A3433</f>
        <v>44669</v>
      </c>
      <c r="B3442" s="54">
        <v>24701.75</v>
      </c>
      <c r="C3442" s="207">
        <f t="shared" si="132"/>
        <v>-1.73</v>
      </c>
      <c r="D3442" s="54">
        <v>94.3001</v>
      </c>
      <c r="E3442" s="207">
        <f t="shared" si="133"/>
        <v>-1.73</v>
      </c>
      <c r="F3442" s="207">
        <f t="shared" si="134"/>
        <v>0</v>
      </c>
      <c r="G3442" s="207">
        <f t="shared" si="128"/>
        <v>7.4662951252109176E-3</v>
      </c>
      <c r="H3442" s="207">
        <f t="shared" si="135"/>
        <v>0.11805249139339279</v>
      </c>
      <c r="Q3442" s="185">
        <f t="shared" si="129"/>
        <v>8.7635609200826647E-3</v>
      </c>
      <c r="R3442" s="185">
        <f t="shared" si="130"/>
        <v>7.4127774673106552E-3</v>
      </c>
      <c r="T3442" s="185">
        <f t="shared" si="131"/>
        <v>1.9521566660838763E-2</v>
      </c>
    </row>
    <row r="3443" spans="1:20" x14ac:dyDescent="0.35">
      <c r="A3443" s="204">
        <f>'[2]37 since April 2010'!A3434</f>
        <v>44670</v>
      </c>
      <c r="B3443" s="54">
        <v>24392.54</v>
      </c>
      <c r="C3443" s="207">
        <f t="shared" si="132"/>
        <v>-1.25</v>
      </c>
      <c r="D3443" s="54">
        <v>93.119500000000002</v>
      </c>
      <c r="E3443" s="207">
        <f t="shared" si="133"/>
        <v>-1.25</v>
      </c>
      <c r="F3443" s="207">
        <f t="shared" si="134"/>
        <v>0</v>
      </c>
      <c r="G3443" s="207">
        <f t="shared" si="128"/>
        <v>7.466078229917677E-3</v>
      </c>
      <c r="H3443" s="207">
        <f t="shared" si="135"/>
        <v>0.11804906197769073</v>
      </c>
      <c r="Q3443" s="185">
        <f t="shared" si="129"/>
        <v>8.7635609200826647E-3</v>
      </c>
      <c r="R3443" s="185">
        <f t="shared" si="130"/>
        <v>7.4127774673106552E-3</v>
      </c>
      <c r="T3443" s="185">
        <f t="shared" si="131"/>
        <v>1.9521716479337231E-2</v>
      </c>
    </row>
    <row r="3444" spans="1:20" x14ac:dyDescent="0.35">
      <c r="A3444" s="204">
        <f>'[2]37 since April 2010'!A3435</f>
        <v>44671</v>
      </c>
      <c r="B3444" s="54">
        <v>24648.400000000001</v>
      </c>
      <c r="C3444" s="207">
        <f t="shared" si="132"/>
        <v>1.05</v>
      </c>
      <c r="D3444" s="54">
        <v>94.087299999999999</v>
      </c>
      <c r="E3444" s="207">
        <f t="shared" si="133"/>
        <v>1.04</v>
      </c>
      <c r="F3444" s="207">
        <f t="shared" si="134"/>
        <v>-1.0000000000000009E-2</v>
      </c>
      <c r="G3444" s="207">
        <f t="shared" si="128"/>
        <v>7.4114367702458519E-3</v>
      </c>
      <c r="H3444" s="207">
        <f t="shared" si="135"/>
        <v>0.11718510464149472</v>
      </c>
      <c r="Q3444" s="185">
        <f t="shared" si="129"/>
        <v>8.7642970753966671E-3</v>
      </c>
      <c r="R3444" s="185">
        <f t="shared" si="130"/>
        <v>7.4132196911718866E-3</v>
      </c>
      <c r="T3444" s="185">
        <f t="shared" si="131"/>
        <v>1.9521566660838763E-2</v>
      </c>
    </row>
    <row r="3445" spans="1:20" x14ac:dyDescent="0.35">
      <c r="A3445" s="204">
        <f>'[2]37 since April 2010'!A3436</f>
        <v>44672</v>
      </c>
      <c r="B3445" s="54">
        <v>25017.73</v>
      </c>
      <c r="C3445" s="207">
        <f t="shared" si="132"/>
        <v>1.5</v>
      </c>
      <c r="D3445" s="54">
        <v>95.493200000000002</v>
      </c>
      <c r="E3445" s="207">
        <f t="shared" si="133"/>
        <v>1.49</v>
      </c>
      <c r="F3445" s="207">
        <f t="shared" si="134"/>
        <v>-1.0000000000000009E-2</v>
      </c>
      <c r="G3445" s="207">
        <f t="shared" si="128"/>
        <v>7.4118737524560864E-3</v>
      </c>
      <c r="H3445" s="207">
        <f t="shared" si="135"/>
        <v>0.11719201393690129</v>
      </c>
      <c r="Q3445" s="185">
        <f t="shared" si="129"/>
        <v>8.6710493467742223E-3</v>
      </c>
      <c r="R3445" s="185">
        <f t="shared" si="130"/>
        <v>7.4132196911718858E-3</v>
      </c>
      <c r="T3445" s="185">
        <f t="shared" si="131"/>
        <v>1.9521413474443628E-2</v>
      </c>
    </row>
    <row r="3446" spans="1:20" x14ac:dyDescent="0.35">
      <c r="A3446" s="204">
        <f>'[2]37 since April 2010'!A3437</f>
        <v>44673</v>
      </c>
      <c r="B3446" s="54">
        <v>24700.36</v>
      </c>
      <c r="C3446" s="207">
        <f t="shared" si="132"/>
        <v>-1.27</v>
      </c>
      <c r="D3446" s="54">
        <v>94.283000000000001</v>
      </c>
      <c r="E3446" s="207">
        <f t="shared" si="133"/>
        <v>-1.27</v>
      </c>
      <c r="F3446" s="207">
        <f t="shared" si="134"/>
        <v>0</v>
      </c>
      <c r="G3446" s="207">
        <f t="shared" si="128"/>
        <v>7.4118737524560864E-3</v>
      </c>
      <c r="H3446" s="207">
        <f t="shared" si="135"/>
        <v>0.11719201393690129</v>
      </c>
      <c r="Q3446" s="185">
        <f t="shared" si="129"/>
        <v>8.6710493467742223E-3</v>
      </c>
      <c r="R3446" s="185">
        <f t="shared" si="130"/>
        <v>7.4127774673106543E-3</v>
      </c>
      <c r="T3446" s="185">
        <f t="shared" si="131"/>
        <v>1.9521413474443628E-2</v>
      </c>
    </row>
    <row r="3447" spans="1:20" x14ac:dyDescent="0.35">
      <c r="A3447" s="204">
        <f>'[2]37 since April 2010'!A3438</f>
        <v>44676</v>
      </c>
      <c r="B3447" s="54">
        <v>24386.78</v>
      </c>
      <c r="C3447" s="207">
        <f t="shared" si="132"/>
        <v>-1.27</v>
      </c>
      <c r="D3447" s="54">
        <v>93.082599999999999</v>
      </c>
      <c r="E3447" s="207">
        <f t="shared" si="133"/>
        <v>-1.27</v>
      </c>
      <c r="F3447" s="207">
        <f t="shared" si="134"/>
        <v>0</v>
      </c>
      <c r="G3447" s="207">
        <f t="shared" si="128"/>
        <v>7.411436770245851E-3</v>
      </c>
      <c r="H3447" s="207">
        <f t="shared" si="135"/>
        <v>0.1171851046414947</v>
      </c>
      <c r="Q3447" s="185">
        <f t="shared" si="129"/>
        <v>8.6710493467742223E-3</v>
      </c>
      <c r="R3447" s="185">
        <f t="shared" si="130"/>
        <v>7.4127774673106543E-3</v>
      </c>
      <c r="T3447" s="185">
        <f t="shared" si="131"/>
        <v>1.9521413474443628E-2</v>
      </c>
    </row>
    <row r="3448" spans="1:20" x14ac:dyDescent="0.35">
      <c r="A3448" s="204">
        <f>'[2]37 since April 2010'!A3439</f>
        <v>44677</v>
      </c>
      <c r="B3448" s="54">
        <v>24741.88</v>
      </c>
      <c r="C3448" s="207">
        <f t="shared" si="132"/>
        <v>1.46</v>
      </c>
      <c r="D3448" s="54">
        <v>94.432599999999994</v>
      </c>
      <c r="E3448" s="207">
        <f t="shared" si="133"/>
        <v>1.45</v>
      </c>
      <c r="F3448" s="207">
        <f t="shared" si="134"/>
        <v>-1.0000000000000009E-2</v>
      </c>
      <c r="G3448" s="207">
        <f t="shared" si="128"/>
        <v>7.411436770245851E-3</v>
      </c>
      <c r="H3448" s="207">
        <f t="shared" si="135"/>
        <v>0.1171851046414947</v>
      </c>
      <c r="Q3448" s="185">
        <f t="shared" si="129"/>
        <v>8.671793355471526E-3</v>
      </c>
      <c r="R3448" s="185">
        <f t="shared" si="130"/>
        <v>7.4132196911718858E-3</v>
      </c>
      <c r="T3448" s="185">
        <f t="shared" si="131"/>
        <v>1.9521256920072536E-2</v>
      </c>
    </row>
    <row r="3449" spans="1:20" x14ac:dyDescent="0.35">
      <c r="A3449" s="204">
        <f>'[2]37 since April 2010'!A3440</f>
        <v>44678</v>
      </c>
      <c r="B3449" s="54">
        <v>24508.3</v>
      </c>
      <c r="C3449" s="207">
        <f t="shared" si="132"/>
        <v>-0.94</v>
      </c>
      <c r="D3449" s="54">
        <v>93.538600000000002</v>
      </c>
      <c r="E3449" s="207">
        <f t="shared" si="133"/>
        <v>-0.95</v>
      </c>
      <c r="F3449" s="207">
        <f t="shared" si="134"/>
        <v>-1.0000000000000009E-2</v>
      </c>
      <c r="G3449" s="207">
        <f t="shared" si="128"/>
        <v>7.4118737524560855E-3</v>
      </c>
      <c r="H3449" s="207">
        <f t="shared" si="135"/>
        <v>0.11719201393690128</v>
      </c>
      <c r="Q3449" s="185">
        <f t="shared" si="129"/>
        <v>8.5775400639336707E-3</v>
      </c>
      <c r="R3449" s="185">
        <f t="shared" si="130"/>
        <v>7.4134407932102365E-3</v>
      </c>
      <c r="T3449" s="185">
        <f t="shared" si="131"/>
        <v>1.9521256920072536E-2</v>
      </c>
    </row>
    <row r="3450" spans="1:20" x14ac:dyDescent="0.35">
      <c r="A3450" s="204">
        <f>'[2]37 since April 2010'!A3441</f>
        <v>44679</v>
      </c>
      <c r="B3450" s="54">
        <v>24811.78</v>
      </c>
      <c r="C3450" s="207">
        <f t="shared" si="132"/>
        <v>1.24</v>
      </c>
      <c r="D3450" s="54">
        <v>94.690600000000003</v>
      </c>
      <c r="E3450" s="207">
        <f t="shared" si="133"/>
        <v>1.23</v>
      </c>
      <c r="F3450" s="207">
        <f t="shared" si="134"/>
        <v>-1.0000000000000009E-2</v>
      </c>
      <c r="G3450" s="207">
        <f t="shared" si="128"/>
        <v>7.4120922339002953E-3</v>
      </c>
      <c r="H3450" s="207">
        <f t="shared" si="135"/>
        <v>0.1171954684318522</v>
      </c>
      <c r="Q3450" s="185">
        <f t="shared" si="129"/>
        <v>8.5775400639336689E-3</v>
      </c>
      <c r="R3450" s="185">
        <f t="shared" si="130"/>
        <v>7.4134407932102365E-3</v>
      </c>
      <c r="T3450" s="185">
        <f t="shared" si="131"/>
        <v>1.9521256920072536E-2</v>
      </c>
    </row>
    <row r="3451" spans="1:20" x14ac:dyDescent="0.35">
      <c r="A3451" s="204">
        <f>'[2]37 since April 2010'!A3442</f>
        <v>44680</v>
      </c>
      <c r="B3451" s="54">
        <v>24606.78</v>
      </c>
      <c r="C3451" s="207">
        <f t="shared" si="132"/>
        <v>-0.83</v>
      </c>
      <c r="D3451" s="54">
        <v>93.906400000000005</v>
      </c>
      <c r="E3451" s="207">
        <f t="shared" si="133"/>
        <v>-0.83</v>
      </c>
      <c r="F3451" s="207">
        <f t="shared" si="134"/>
        <v>0</v>
      </c>
      <c r="G3451" s="207">
        <f t="shared" si="128"/>
        <v>7.4120922339002953E-3</v>
      </c>
      <c r="H3451" s="207">
        <f t="shared" si="135"/>
        <v>0.1171954684318522</v>
      </c>
      <c r="Q3451" s="185">
        <f t="shared" si="129"/>
        <v>8.5775400639336689E-3</v>
      </c>
      <c r="R3451" s="185">
        <f t="shared" si="130"/>
        <v>7.3579584927259732E-3</v>
      </c>
      <c r="T3451" s="185">
        <f t="shared" si="131"/>
        <v>1.9521256920072536E-2</v>
      </c>
    </row>
    <row r="3452" spans="1:20" x14ac:dyDescent="0.35">
      <c r="A3452" s="204">
        <f>'[2]37 since April 2010'!A3443</f>
        <v>44683</v>
      </c>
      <c r="B3452" s="54">
        <v>24558.61</v>
      </c>
      <c r="C3452" s="207">
        <f t="shared" si="132"/>
        <v>-0.2</v>
      </c>
      <c r="D3452" s="54">
        <v>93.714699999999993</v>
      </c>
      <c r="E3452" s="207">
        <f t="shared" si="133"/>
        <v>-0.2</v>
      </c>
      <c r="F3452" s="207">
        <f t="shared" si="134"/>
        <v>0</v>
      </c>
      <c r="G3452" s="207">
        <f t="shared" si="128"/>
        <v>7.4118737524560855E-3</v>
      </c>
      <c r="H3452" s="207">
        <f t="shared" si="135"/>
        <v>0.11719201393690128</v>
      </c>
      <c r="Q3452" s="185">
        <f t="shared" si="129"/>
        <v>8.5782921828411549E-3</v>
      </c>
      <c r="R3452" s="185">
        <f t="shared" si="130"/>
        <v>7.3572901645995482E-3</v>
      </c>
      <c r="T3452" s="185">
        <f t="shared" si="131"/>
        <v>1.9521413474443628E-2</v>
      </c>
    </row>
    <row r="3453" spans="1:20" x14ac:dyDescent="0.35">
      <c r="A3453" s="204">
        <f>'[2]37 since April 2010'!A3444</f>
        <v>44685</v>
      </c>
      <c r="B3453" s="54">
        <v>23995.35</v>
      </c>
      <c r="C3453" s="207">
        <f t="shared" si="132"/>
        <v>-2.29</v>
      </c>
      <c r="D3453" s="54">
        <v>91.567099999999996</v>
      </c>
      <c r="E3453" s="207">
        <f t="shared" si="133"/>
        <v>-2.29</v>
      </c>
      <c r="F3453" s="207">
        <f t="shared" si="134"/>
        <v>0</v>
      </c>
      <c r="G3453" s="207">
        <f t="shared" si="128"/>
        <v>7.356169322545277E-3</v>
      </c>
      <c r="H3453" s="207">
        <f t="shared" si="135"/>
        <v>0.11631124956550445</v>
      </c>
      <c r="Q3453" s="185">
        <f t="shared" si="129"/>
        <v>8.5782921828411549E-3</v>
      </c>
      <c r="R3453" s="185">
        <f t="shared" si="130"/>
        <v>7.3572901645995482E-3</v>
      </c>
      <c r="T3453" s="185">
        <f t="shared" si="131"/>
        <v>1.9521413474443628E-2</v>
      </c>
    </row>
    <row r="3454" spans="1:20" x14ac:dyDescent="0.35">
      <c r="A3454" s="204">
        <f>'[2]37 since April 2010'!A3445</f>
        <v>44686</v>
      </c>
      <c r="B3454" s="54">
        <v>24002.58</v>
      </c>
      <c r="C3454" s="207">
        <f t="shared" si="132"/>
        <v>0.03</v>
      </c>
      <c r="D3454" s="54">
        <v>91.592799999999997</v>
      </c>
      <c r="E3454" s="207">
        <f t="shared" si="133"/>
        <v>0.03</v>
      </c>
      <c r="F3454" s="207">
        <f t="shared" si="134"/>
        <v>0</v>
      </c>
      <c r="G3454" s="207">
        <f t="shared" si="128"/>
        <v>7.3552887132977895E-3</v>
      </c>
      <c r="H3454" s="207">
        <f t="shared" si="135"/>
        <v>0.11629732591075112</v>
      </c>
      <c r="Q3454" s="185">
        <f t="shared" si="129"/>
        <v>8.4837605782098324E-3</v>
      </c>
      <c r="R3454" s="185">
        <f t="shared" si="130"/>
        <v>7.3563989659814642E-3</v>
      </c>
      <c r="T3454" s="185">
        <f t="shared" si="131"/>
        <v>1.9521413474443628E-2</v>
      </c>
    </row>
    <row r="3455" spans="1:20" x14ac:dyDescent="0.35">
      <c r="A3455" s="204">
        <f>'[2]37 since April 2010'!A3446</f>
        <v>44687</v>
      </c>
      <c r="B3455" s="54">
        <v>23612.16</v>
      </c>
      <c r="C3455" s="207">
        <f t="shared" si="132"/>
        <v>-1.63</v>
      </c>
      <c r="D3455" s="54">
        <v>90.101100000000002</v>
      </c>
      <c r="E3455" s="207">
        <f t="shared" si="133"/>
        <v>-1.63</v>
      </c>
      <c r="F3455" s="207">
        <f t="shared" si="134"/>
        <v>0</v>
      </c>
      <c r="G3455" s="207">
        <f t="shared" si="128"/>
        <v>7.3552887132977895E-3</v>
      </c>
      <c r="H3455" s="207">
        <f t="shared" si="135"/>
        <v>0.11629732591075112</v>
      </c>
      <c r="Q3455" s="185">
        <f t="shared" si="129"/>
        <v>8.4837605782098324E-3</v>
      </c>
      <c r="R3455" s="185">
        <f t="shared" si="130"/>
        <v>7.3563989659814642E-3</v>
      </c>
      <c r="T3455" s="185">
        <f t="shared" si="131"/>
        <v>1.9521413474443628E-2</v>
      </c>
    </row>
    <row r="3456" spans="1:20" x14ac:dyDescent="0.35">
      <c r="A3456" s="204">
        <f>'[2]37 since April 2010'!A3447</f>
        <v>44690</v>
      </c>
      <c r="B3456" s="54">
        <v>23454.71</v>
      </c>
      <c r="C3456" s="207">
        <f t="shared" si="132"/>
        <v>-0.67</v>
      </c>
      <c r="D3456" s="54">
        <v>89.515600000000006</v>
      </c>
      <c r="E3456" s="207">
        <f t="shared" si="133"/>
        <v>-0.65</v>
      </c>
      <c r="F3456" s="207">
        <f t="shared" si="134"/>
        <v>2.0000000000000018E-2</v>
      </c>
      <c r="G3456" s="207">
        <f t="shared" si="128"/>
        <v>7.5140754047133872E-3</v>
      </c>
      <c r="H3456" s="207">
        <f t="shared" si="135"/>
        <v>0.11880796394572908</v>
      </c>
      <c r="Q3456" s="185">
        <f t="shared" si="129"/>
        <v>8.7620884239082656E-3</v>
      </c>
      <c r="R3456" s="185">
        <f t="shared" si="130"/>
        <v>7.5157666180419441E-3</v>
      </c>
      <c r="T3456" s="185">
        <f t="shared" si="131"/>
        <v>1.9534176007820064E-2</v>
      </c>
    </row>
    <row r="3457" spans="1:20" x14ac:dyDescent="0.35">
      <c r="A3457" s="204">
        <f>'[2]37 since April 2010'!A3448</f>
        <v>44691</v>
      </c>
      <c r="B3457" s="54">
        <v>23365.81</v>
      </c>
      <c r="C3457" s="207">
        <f t="shared" si="132"/>
        <v>-0.38</v>
      </c>
      <c r="D3457" s="54">
        <v>89.175200000000004</v>
      </c>
      <c r="E3457" s="207">
        <f t="shared" si="133"/>
        <v>-0.38</v>
      </c>
      <c r="F3457" s="207">
        <f t="shared" si="134"/>
        <v>0</v>
      </c>
      <c r="G3457" s="207">
        <f t="shared" si="128"/>
        <v>7.5140754047133872E-3</v>
      </c>
      <c r="H3457" s="207">
        <f t="shared" si="135"/>
        <v>0.11880796394572908</v>
      </c>
      <c r="Q3457" s="185">
        <f t="shared" si="129"/>
        <v>8.7598792155467453E-3</v>
      </c>
      <c r="R3457" s="185">
        <f t="shared" si="130"/>
        <v>7.5157666180419441E-3</v>
      </c>
      <c r="T3457" s="185">
        <f t="shared" si="131"/>
        <v>1.9534176007820064E-2</v>
      </c>
    </row>
    <row r="3458" spans="1:20" x14ac:dyDescent="0.35">
      <c r="A3458" s="204">
        <f>'[2]37 since April 2010'!A3449</f>
        <v>44692</v>
      </c>
      <c r="B3458" s="54">
        <v>23260.85</v>
      </c>
      <c r="C3458" s="207">
        <f t="shared" si="132"/>
        <v>-0.45</v>
      </c>
      <c r="D3458" s="54">
        <v>88.773899999999998</v>
      </c>
      <c r="E3458" s="207">
        <f t="shared" si="133"/>
        <v>-0.45</v>
      </c>
      <c r="F3458" s="207">
        <f t="shared" si="134"/>
        <v>0</v>
      </c>
      <c r="G3458" s="207">
        <f t="shared" si="128"/>
        <v>7.5123511030660596E-3</v>
      </c>
      <c r="H3458" s="207">
        <f t="shared" si="135"/>
        <v>0.11878070034283542</v>
      </c>
      <c r="Q3458" s="185">
        <f t="shared" si="129"/>
        <v>8.7569327374225087E-3</v>
      </c>
      <c r="R3458" s="185">
        <f t="shared" si="130"/>
        <v>7.514021707317158E-3</v>
      </c>
      <c r="T3458" s="185">
        <f t="shared" si="131"/>
        <v>1.9534176007820064E-2</v>
      </c>
    </row>
    <row r="3459" spans="1:20" x14ac:dyDescent="0.35">
      <c r="A3459" s="204">
        <f>'[2]37 since April 2010'!A3450</f>
        <v>44693</v>
      </c>
      <c r="B3459" s="54">
        <v>22766.52</v>
      </c>
      <c r="C3459" s="207">
        <f t="shared" si="132"/>
        <v>-2.13</v>
      </c>
      <c r="D3459" s="54">
        <v>86.888099999999994</v>
      </c>
      <c r="E3459" s="207">
        <f t="shared" si="133"/>
        <v>-2.12</v>
      </c>
      <c r="F3459" s="207">
        <f t="shared" si="134"/>
        <v>9.9999999999997868E-3</v>
      </c>
      <c r="G3459" s="207">
        <f t="shared" si="128"/>
        <v>7.5639091649201216E-3</v>
      </c>
      <c r="H3459" s="207">
        <f t="shared" si="135"/>
        <v>0.1195959048788488</v>
      </c>
      <c r="Q3459" s="185">
        <f t="shared" si="129"/>
        <v>8.8449001161412903E-3</v>
      </c>
      <c r="R3459" s="185">
        <f t="shared" si="130"/>
        <v>7.5657607002553627E-3</v>
      </c>
      <c r="T3459" s="185">
        <f t="shared" si="131"/>
        <v>1.9538473744508376E-2</v>
      </c>
    </row>
    <row r="3460" spans="1:20" x14ac:dyDescent="0.35">
      <c r="A3460" s="204">
        <f>'[2]37 since April 2010'!A3451</f>
        <v>44694</v>
      </c>
      <c r="B3460" s="54">
        <v>22729.279999999999</v>
      </c>
      <c r="C3460" s="207">
        <f t="shared" si="132"/>
        <v>-0.16</v>
      </c>
      <c r="D3460" s="54">
        <v>86.743300000000005</v>
      </c>
      <c r="E3460" s="207">
        <f t="shared" si="133"/>
        <v>-0.17</v>
      </c>
      <c r="F3460" s="207">
        <f t="shared" si="134"/>
        <v>-1.0000000000000009E-2</v>
      </c>
      <c r="G3460" s="207">
        <f t="shared" si="128"/>
        <v>7.5639091649201216E-3</v>
      </c>
      <c r="H3460" s="207">
        <f t="shared" si="135"/>
        <v>0.1195959048788488</v>
      </c>
      <c r="Q3460" s="185">
        <f t="shared" si="129"/>
        <v>8.8485464452388151E-3</v>
      </c>
      <c r="R3460" s="185">
        <f t="shared" si="130"/>
        <v>7.5677102757190501E-3</v>
      </c>
      <c r="T3460" s="185">
        <f t="shared" si="131"/>
        <v>1.9538327418336377E-2</v>
      </c>
    </row>
    <row r="3461" spans="1:20" x14ac:dyDescent="0.35">
      <c r="A3461" s="204">
        <f>'[2]37 since April 2010'!A3452</f>
        <v>44697</v>
      </c>
      <c r="B3461" s="54">
        <v>22815.88</v>
      </c>
      <c r="C3461" s="207">
        <f t="shared" si="132"/>
        <v>0.38</v>
      </c>
      <c r="D3461" s="54">
        <v>87.063000000000002</v>
      </c>
      <c r="E3461" s="207">
        <f t="shared" si="133"/>
        <v>0.37</v>
      </c>
      <c r="F3461" s="207">
        <f t="shared" si="134"/>
        <v>-1.0000000000000009E-2</v>
      </c>
      <c r="G3461" s="207">
        <f t="shared" si="128"/>
        <v>7.5658357574455073E-3</v>
      </c>
      <c r="H3461" s="207">
        <f t="shared" si="135"/>
        <v>0.11962636698136518</v>
      </c>
      <c r="Q3461" s="185">
        <f t="shared" si="129"/>
        <v>8.8485464452388151E-3</v>
      </c>
      <c r="R3461" s="185">
        <f t="shared" si="130"/>
        <v>7.567710275719051E-3</v>
      </c>
      <c r="T3461" s="185">
        <f t="shared" si="131"/>
        <v>1.9538327418336377E-2</v>
      </c>
    </row>
    <row r="3462" spans="1:20" x14ac:dyDescent="0.35">
      <c r="A3462" s="204">
        <f>'[2]37 since April 2010'!A3453</f>
        <v>44698</v>
      </c>
      <c r="B3462" s="54">
        <v>23416.46</v>
      </c>
      <c r="C3462" s="207">
        <f t="shared" si="132"/>
        <v>2.63</v>
      </c>
      <c r="D3462" s="54">
        <v>89.339399999999998</v>
      </c>
      <c r="E3462" s="207">
        <f t="shared" si="133"/>
        <v>2.61</v>
      </c>
      <c r="F3462" s="207">
        <f t="shared" si="134"/>
        <v>-2.0000000000000018E-2</v>
      </c>
      <c r="G3462" s="207">
        <f t="shared" si="128"/>
        <v>7.622132493207417E-3</v>
      </c>
      <c r="H3462" s="207">
        <f t="shared" si="135"/>
        <v>0.12051649653056663</v>
      </c>
      <c r="Q3462" s="185">
        <f t="shared" si="129"/>
        <v>8.944271909999163E-3</v>
      </c>
      <c r="R3462" s="185">
        <f t="shared" si="130"/>
        <v>7.6227410460577875E-3</v>
      </c>
      <c r="T3462" s="185">
        <f t="shared" si="131"/>
        <v>1.9542328287634556E-2</v>
      </c>
    </row>
    <row r="3463" spans="1:20" x14ac:dyDescent="0.35">
      <c r="A3463" s="204">
        <f>'[2]37 since April 2010'!A3454</f>
        <v>44699</v>
      </c>
      <c r="B3463" s="54">
        <v>23389.07</v>
      </c>
      <c r="C3463" s="207">
        <f t="shared" si="132"/>
        <v>-0.12</v>
      </c>
      <c r="D3463" s="54">
        <v>89.231200000000001</v>
      </c>
      <c r="E3463" s="207">
        <f t="shared" si="133"/>
        <v>-0.12</v>
      </c>
      <c r="F3463" s="207">
        <f t="shared" si="134"/>
        <v>0</v>
      </c>
      <c r="G3463" s="207">
        <f t="shared" si="128"/>
        <v>7.6206451441807139E-3</v>
      </c>
      <c r="H3463" s="207">
        <f t="shared" si="135"/>
        <v>0.12049297947756654</v>
      </c>
      <c r="Q3463" s="185">
        <f t="shared" si="129"/>
        <v>8.942107711416852E-3</v>
      </c>
      <c r="R3463" s="185">
        <f t="shared" si="130"/>
        <v>7.6227410460577875E-3</v>
      </c>
      <c r="T3463" s="185">
        <f t="shared" si="131"/>
        <v>1.9542328287634556E-2</v>
      </c>
    </row>
    <row r="3464" spans="1:20" x14ac:dyDescent="0.35">
      <c r="A3464" s="204">
        <f>'[2]37 since April 2010'!A3455</f>
        <v>44700</v>
      </c>
      <c r="B3464" s="54">
        <v>22768.49</v>
      </c>
      <c r="C3464" s="207">
        <f t="shared" si="132"/>
        <v>-2.65</v>
      </c>
      <c r="D3464" s="54">
        <v>86.871399999999994</v>
      </c>
      <c r="E3464" s="207">
        <f t="shared" si="133"/>
        <v>-2.64</v>
      </c>
      <c r="F3464" s="207">
        <f t="shared" si="134"/>
        <v>9.9999999999997868E-3</v>
      </c>
      <c r="G3464" s="207">
        <f t="shared" si="128"/>
        <v>7.6697865081740728E-3</v>
      </c>
      <c r="H3464" s="207">
        <f t="shared" si="135"/>
        <v>0.12126997266529856</v>
      </c>
      <c r="Q3464" s="185">
        <f t="shared" si="129"/>
        <v>9.0254121521473503E-3</v>
      </c>
      <c r="R3464" s="185">
        <f t="shared" si="130"/>
        <v>7.622741046057784E-3</v>
      </c>
      <c r="T3464" s="185">
        <f t="shared" si="131"/>
        <v>1.9546627594277204E-2</v>
      </c>
    </row>
    <row r="3465" spans="1:20" x14ac:dyDescent="0.35">
      <c r="A3465" s="204">
        <f>'[2]37 since April 2010'!A3456</f>
        <v>44701</v>
      </c>
      <c r="B3465" s="54">
        <v>23426.36</v>
      </c>
      <c r="C3465" s="207">
        <f t="shared" si="132"/>
        <v>2.89</v>
      </c>
      <c r="D3465" s="54">
        <v>89.375399999999999</v>
      </c>
      <c r="E3465" s="207">
        <f t="shared" si="133"/>
        <v>2.88</v>
      </c>
      <c r="F3465" s="207">
        <f t="shared" si="134"/>
        <v>-1.0000000000000231E-2</v>
      </c>
      <c r="G3465" s="207">
        <f t="shared" si="128"/>
        <v>7.6716865117422185E-3</v>
      </c>
      <c r="H3465" s="207">
        <f t="shared" si="135"/>
        <v>0.12130001435948749</v>
      </c>
      <c r="Q3465" s="185">
        <f t="shared" si="129"/>
        <v>9.0289855822878219E-3</v>
      </c>
      <c r="R3465" s="185">
        <f t="shared" si="130"/>
        <v>7.6227410460577858E-3</v>
      </c>
      <c r="T3465" s="185">
        <f t="shared" si="131"/>
        <v>1.9546477966715738E-2</v>
      </c>
    </row>
    <row r="3466" spans="1:20" x14ac:dyDescent="0.35">
      <c r="A3466" s="204">
        <f>'[2]37 since April 2010'!A3457</f>
        <v>44704</v>
      </c>
      <c r="B3466" s="54">
        <v>23352.22</v>
      </c>
      <c r="C3466" s="207">
        <f t="shared" si="132"/>
        <v>-0.32</v>
      </c>
      <c r="D3466" s="54">
        <v>89.091300000000004</v>
      </c>
      <c r="E3466" s="207">
        <f t="shared" si="133"/>
        <v>-0.32</v>
      </c>
      <c r="F3466" s="207">
        <f t="shared" si="134"/>
        <v>0</v>
      </c>
      <c r="G3466" s="207">
        <f t="shared" si="128"/>
        <v>7.6206451441807122E-3</v>
      </c>
      <c r="H3466" s="207">
        <f t="shared" si="135"/>
        <v>0.12049297947756651</v>
      </c>
      <c r="Q3466" s="185">
        <f t="shared" si="129"/>
        <v>9.0289855822878219E-3</v>
      </c>
      <c r="R3466" s="185">
        <f t="shared" si="130"/>
        <v>7.6227410460577858E-3</v>
      </c>
      <c r="T3466" s="185">
        <f t="shared" si="131"/>
        <v>1.9546627594277204E-2</v>
      </c>
    </row>
    <row r="3467" spans="1:20" x14ac:dyDescent="0.35">
      <c r="A3467" s="204">
        <f>'[2]37 since April 2010'!A3458</f>
        <v>44705</v>
      </c>
      <c r="B3467" s="54">
        <v>23223.25</v>
      </c>
      <c r="C3467" s="207">
        <f t="shared" si="132"/>
        <v>-0.55000000000000004</v>
      </c>
      <c r="D3467" s="54">
        <v>88.599500000000006</v>
      </c>
      <c r="E3467" s="207">
        <f t="shared" si="133"/>
        <v>-0.55000000000000004</v>
      </c>
      <c r="F3467" s="207">
        <f t="shared" si="134"/>
        <v>0</v>
      </c>
      <c r="G3467" s="207">
        <f t="shared" si="128"/>
        <v>7.6189449611835528E-3</v>
      </c>
      <c r="H3467" s="207">
        <f t="shared" si="135"/>
        <v>0.12046609722401594</v>
      </c>
      <c r="Q3467" s="185">
        <f t="shared" si="129"/>
        <v>9.025412152147352E-3</v>
      </c>
      <c r="R3467" s="185">
        <f t="shared" si="130"/>
        <v>7.6227410460577858E-3</v>
      </c>
      <c r="T3467" s="185">
        <f t="shared" si="131"/>
        <v>1.9546627594277204E-2</v>
      </c>
    </row>
    <row r="3468" spans="1:20" x14ac:dyDescent="0.35">
      <c r="A3468" s="204">
        <f>'[2]37 since April 2010'!A3459</f>
        <v>44706</v>
      </c>
      <c r="B3468" s="244">
        <v>23096.63</v>
      </c>
      <c r="C3468" s="207">
        <f t="shared" si="132"/>
        <v>-0.55000000000000004</v>
      </c>
      <c r="D3468" s="54">
        <v>88.117199999999997</v>
      </c>
      <c r="E3468" s="207">
        <f t="shared" si="133"/>
        <v>-0.54</v>
      </c>
      <c r="F3468" s="207">
        <f t="shared" si="134"/>
        <v>1.0000000000000009E-2</v>
      </c>
      <c r="G3468" s="207">
        <f t="shared" si="128"/>
        <v>7.6697865081740736E-3</v>
      </c>
      <c r="H3468" s="207">
        <f t="shared" si="135"/>
        <v>0.12126997266529857</v>
      </c>
      <c r="Q3468" s="185">
        <f t="shared" si="129"/>
        <v>9.1051208562243514E-3</v>
      </c>
      <c r="R3468" s="185">
        <f t="shared" si="130"/>
        <v>7.6739606472540798E-3</v>
      </c>
      <c r="T3468" s="185">
        <f t="shared" si="131"/>
        <v>1.9551065464089429E-2</v>
      </c>
    </row>
    <row r="3469" spans="1:20" x14ac:dyDescent="0.35">
      <c r="A3469" s="204">
        <f>'[2]37 since April 2010'!A3460</f>
        <v>44707</v>
      </c>
      <c r="B3469" s="244">
        <v>23322.66</v>
      </c>
      <c r="C3469" s="207">
        <f t="shared" si="132"/>
        <v>0.98</v>
      </c>
      <c r="D3469" s="54">
        <v>88.974100000000007</v>
      </c>
      <c r="E3469" s="207">
        <f t="shared" si="133"/>
        <v>0.97</v>
      </c>
      <c r="F3469" s="207">
        <f t="shared" si="134"/>
        <v>-1.0000000000000009E-2</v>
      </c>
      <c r="G3469" s="207">
        <f t="shared" si="128"/>
        <v>7.6716865117422177E-3</v>
      </c>
      <c r="H3469" s="207">
        <f t="shared" si="135"/>
        <v>0.12130001435948748</v>
      </c>
      <c r="Q3469" s="185">
        <f t="shared" si="129"/>
        <v>9.1051208562243496E-3</v>
      </c>
      <c r="R3469" s="185">
        <f t="shared" si="130"/>
        <v>7.6739606472540798E-3</v>
      </c>
      <c r="T3469" s="185">
        <f t="shared" si="131"/>
        <v>1.9550922593824294E-2</v>
      </c>
    </row>
    <row r="3470" spans="1:20" x14ac:dyDescent="0.35">
      <c r="A3470" s="204">
        <f>'[2]37 since April 2010'!A3461</f>
        <v>44708</v>
      </c>
      <c r="B3470" s="244">
        <v>23585.61</v>
      </c>
      <c r="C3470" s="207">
        <f t="shared" si="132"/>
        <v>1.1299999999999999</v>
      </c>
      <c r="D3470" s="54">
        <v>89.971100000000007</v>
      </c>
      <c r="E3470" s="207">
        <f t="shared" si="133"/>
        <v>1.1200000000000001</v>
      </c>
      <c r="F3470" s="207">
        <f t="shared" si="134"/>
        <v>-9.9999999999997868E-3</v>
      </c>
      <c r="G3470" s="207">
        <f t="shared" si="128"/>
        <v>7.6733750088489932E-3</v>
      </c>
      <c r="H3470" s="207">
        <f t="shared" si="135"/>
        <v>0.12132671184288756</v>
      </c>
      <c r="Q3470" s="185">
        <f t="shared" si="129"/>
        <v>9.1051208562243496E-3</v>
      </c>
      <c r="R3470" s="185">
        <f t="shared" si="130"/>
        <v>7.673960647254079E-3</v>
      </c>
      <c r="T3470" s="185">
        <f t="shared" si="131"/>
        <v>1.9538756302291051E-2</v>
      </c>
    </row>
    <row r="3471" spans="1:20" x14ac:dyDescent="0.35">
      <c r="A3471" s="204">
        <f>'[2]37 since April 2010'!A3462</f>
        <v>44711</v>
      </c>
      <c r="B3471" s="244">
        <v>24031.25</v>
      </c>
      <c r="C3471" s="207">
        <f t="shared" si="132"/>
        <v>1.89</v>
      </c>
      <c r="D3471" s="54">
        <v>91.660799999999995</v>
      </c>
      <c r="E3471" s="207">
        <f t="shared" si="133"/>
        <v>1.88</v>
      </c>
      <c r="F3471" s="207">
        <f t="shared" si="134"/>
        <v>-1.0000000000000009E-2</v>
      </c>
      <c r="G3471" s="207">
        <f t="shared" si="128"/>
        <v>7.6733750088489924E-3</v>
      </c>
      <c r="H3471" s="207">
        <f t="shared" si="135"/>
        <v>0.12132671184288754</v>
      </c>
      <c r="Q3471" s="185">
        <f t="shared" si="129"/>
        <v>9.1100794940053506E-3</v>
      </c>
      <c r="R3471" s="185">
        <f t="shared" si="130"/>
        <v>7.673960647254079E-3</v>
      </c>
      <c r="T3471" s="185">
        <f t="shared" si="131"/>
        <v>1.9538756302291051E-2</v>
      </c>
    </row>
    <row r="3472" spans="1:20" x14ac:dyDescent="0.35">
      <c r="A3472" s="204">
        <f>'[2]37 since April 2010'!A3463</f>
        <v>44712</v>
      </c>
      <c r="B3472" s="244">
        <v>23958.1</v>
      </c>
      <c r="C3472" s="207">
        <f t="shared" si="132"/>
        <v>-0.3</v>
      </c>
      <c r="D3472" s="54">
        <v>91.380499999999998</v>
      </c>
      <c r="E3472" s="207">
        <f t="shared" si="133"/>
        <v>-0.31</v>
      </c>
      <c r="F3472" s="207">
        <f t="shared" si="134"/>
        <v>-1.0000000000000009E-2</v>
      </c>
      <c r="G3472" s="207">
        <f t="shared" si="128"/>
        <v>7.6733750088489924E-3</v>
      </c>
      <c r="H3472" s="207">
        <f t="shared" si="135"/>
        <v>0.12132671184288754</v>
      </c>
      <c r="Q3472" s="185">
        <f t="shared" si="129"/>
        <v>9.1143276077797139E-3</v>
      </c>
      <c r="R3472" s="185">
        <f t="shared" si="130"/>
        <v>7.673960647254079E-3</v>
      </c>
      <c r="T3472" s="185">
        <f t="shared" si="131"/>
        <v>1.9538616705801978E-2</v>
      </c>
    </row>
    <row r="3473" spans="1:20" x14ac:dyDescent="0.35">
      <c r="A3473" s="204">
        <f>'[2]37 since April 2010'!A3464</f>
        <v>44713</v>
      </c>
      <c r="B3473" s="244">
        <v>23868.85</v>
      </c>
      <c r="C3473" s="207">
        <f t="shared" si="132"/>
        <v>-0.37</v>
      </c>
      <c r="D3473" s="54">
        <v>91.040800000000004</v>
      </c>
      <c r="E3473" s="207">
        <f t="shared" si="133"/>
        <v>-0.37</v>
      </c>
      <c r="F3473" s="207">
        <f t="shared" si="134"/>
        <v>0</v>
      </c>
      <c r="G3473" s="207">
        <f t="shared" si="128"/>
        <v>7.6716865117422168E-3</v>
      </c>
      <c r="H3473" s="207">
        <f t="shared" si="135"/>
        <v>0.12130001435948747</v>
      </c>
      <c r="Q3473" s="185">
        <f t="shared" si="129"/>
        <v>9.1143276077797139E-3</v>
      </c>
      <c r="R3473" s="185">
        <f t="shared" si="130"/>
        <v>7.6720380715888693E-3</v>
      </c>
      <c r="T3473" s="185">
        <f t="shared" si="131"/>
        <v>1.9538616705801978E-2</v>
      </c>
    </row>
    <row r="3474" spans="1:20" x14ac:dyDescent="0.35">
      <c r="A3474" s="204">
        <f>'[2]37 since April 2010'!A3465</f>
        <v>44714</v>
      </c>
      <c r="B3474" s="244">
        <v>24020.89</v>
      </c>
      <c r="C3474" s="207">
        <f t="shared" si="132"/>
        <v>0.64</v>
      </c>
      <c r="D3474" s="54">
        <v>91.611699999999999</v>
      </c>
      <c r="E3474" s="207">
        <f t="shared" si="133"/>
        <v>0.63</v>
      </c>
      <c r="F3474" s="207">
        <f t="shared" si="134"/>
        <v>-1.0000000000000009E-2</v>
      </c>
      <c r="G3474" s="207">
        <f t="shared" si="128"/>
        <v>7.6716865117422168E-3</v>
      </c>
      <c r="H3474" s="207">
        <f t="shared" si="135"/>
        <v>0.12130001435948747</v>
      </c>
      <c r="Q3474" s="185">
        <f t="shared" si="129"/>
        <v>9.1178661906702579E-3</v>
      </c>
      <c r="R3474" s="185">
        <f t="shared" si="130"/>
        <v>7.6720380715888693E-3</v>
      </c>
      <c r="T3474" s="185">
        <f t="shared" si="131"/>
        <v>1.9538473744508372E-2</v>
      </c>
    </row>
    <row r="3475" spans="1:20" x14ac:dyDescent="0.35">
      <c r="A3475" s="204">
        <f>'[2]37 since April 2010'!A3466</f>
        <v>44715</v>
      </c>
      <c r="B3475" s="244">
        <v>23957.71</v>
      </c>
      <c r="C3475" s="207">
        <f t="shared" si="132"/>
        <v>-0.26</v>
      </c>
      <c r="D3475" s="54">
        <v>91.368499999999997</v>
      </c>
      <c r="E3475" s="207">
        <f t="shared" si="133"/>
        <v>-0.27</v>
      </c>
      <c r="F3475" s="207">
        <f t="shared" si="134"/>
        <v>-1.0000000000000009E-2</v>
      </c>
      <c r="G3475" s="207">
        <f t="shared" si="128"/>
        <v>7.6716865117422168E-3</v>
      </c>
      <c r="H3475" s="207">
        <f t="shared" si="135"/>
        <v>0.12130001435948747</v>
      </c>
      <c r="Q3475" s="185">
        <f t="shared" si="129"/>
        <v>9.1206960685132777E-3</v>
      </c>
      <c r="R3475" s="185">
        <f t="shared" si="130"/>
        <v>7.6720380715888693E-3</v>
      </c>
      <c r="T3475" s="185">
        <f t="shared" si="131"/>
        <v>1.9538327418336374E-2</v>
      </c>
    </row>
    <row r="3476" spans="1:20" x14ac:dyDescent="0.35">
      <c r="A3476" s="204">
        <f>'[2]37 since April 2010'!A3467</f>
        <v>44718</v>
      </c>
      <c r="B3476" s="244">
        <v>23936.44</v>
      </c>
      <c r="C3476" s="207">
        <f t="shared" si="132"/>
        <v>-0.09</v>
      </c>
      <c r="D3476" s="54">
        <v>91.281199999999998</v>
      </c>
      <c r="E3476" s="207">
        <f t="shared" si="133"/>
        <v>-0.1</v>
      </c>
      <c r="F3476" s="207">
        <f t="shared" si="134"/>
        <v>-1.0000000000000009E-2</v>
      </c>
      <c r="G3476" s="207">
        <f t="shared" si="128"/>
        <v>7.6716865117422168E-3</v>
      </c>
      <c r="H3476" s="207">
        <f t="shared" si="135"/>
        <v>0.12130001435948747</v>
      </c>
      <c r="Q3476" s="185">
        <f t="shared" si="129"/>
        <v>9.1228179008249911E-3</v>
      </c>
      <c r="R3476" s="185">
        <f t="shared" si="130"/>
        <v>7.6720380715888685E-3</v>
      </c>
      <c r="T3476" s="185">
        <f t="shared" si="131"/>
        <v>1.9538327418336374E-2</v>
      </c>
    </row>
    <row r="3477" spans="1:20" x14ac:dyDescent="0.35">
      <c r="A3477" s="204">
        <f>'[2]37 since April 2010'!A3468</f>
        <v>44719</v>
      </c>
      <c r="B3477" s="244">
        <v>23715.1</v>
      </c>
      <c r="C3477" s="207">
        <f t="shared" si="132"/>
        <v>-0.92</v>
      </c>
      <c r="D3477" s="54">
        <v>90.436599999999999</v>
      </c>
      <c r="E3477" s="207">
        <f t="shared" si="133"/>
        <v>-0.93</v>
      </c>
      <c r="F3477" s="207">
        <f t="shared" si="134"/>
        <v>-1.0000000000000009E-2</v>
      </c>
      <c r="G3477" s="207">
        <f t="shared" si="128"/>
        <v>7.6716865117422168E-3</v>
      </c>
      <c r="H3477" s="207">
        <f t="shared" si="135"/>
        <v>0.12130001435948747</v>
      </c>
      <c r="Q3477" s="185">
        <f t="shared" si="129"/>
        <v>9.1228179008249911E-3</v>
      </c>
      <c r="R3477" s="185">
        <f t="shared" si="130"/>
        <v>7.6720380715888685E-3</v>
      </c>
      <c r="T3477" s="185">
        <f t="shared" si="131"/>
        <v>1.9538327418336374E-2</v>
      </c>
    </row>
    <row r="3478" spans="1:20" x14ac:dyDescent="0.35">
      <c r="A3478" s="204">
        <f>'[2]37 since April 2010'!A3469</f>
        <v>44720</v>
      </c>
      <c r="B3478" s="244">
        <v>23628.32</v>
      </c>
      <c r="C3478" s="207">
        <f t="shared" si="132"/>
        <v>-0.37</v>
      </c>
      <c r="D3478" s="54">
        <v>90.105500000000006</v>
      </c>
      <c r="E3478" s="207">
        <f t="shared" si="133"/>
        <v>-0.37</v>
      </c>
      <c r="F3478" s="207">
        <f t="shared" si="134"/>
        <v>0</v>
      </c>
      <c r="G3478" s="207">
        <f t="shared" si="128"/>
        <v>7.6697865081740719E-3</v>
      </c>
      <c r="H3478" s="207">
        <f t="shared" si="135"/>
        <v>0.12126997266529854</v>
      </c>
      <c r="Q3478" s="185">
        <f t="shared" si="129"/>
        <v>9.0289855822878167E-3</v>
      </c>
      <c r="R3478" s="185">
        <f t="shared" si="130"/>
        <v>7.6210206282632488E-3</v>
      </c>
      <c r="T3478" s="185">
        <f t="shared" si="131"/>
        <v>1.9538473744508376E-2</v>
      </c>
    </row>
    <row r="3479" spans="1:20" x14ac:dyDescent="0.35">
      <c r="A3479" s="204">
        <f>'[2]37 since April 2010'!A3470</f>
        <v>44721</v>
      </c>
      <c r="B3479" s="54">
        <v>23807.84</v>
      </c>
      <c r="C3479" s="207">
        <f t="shared" si="132"/>
        <v>0.76</v>
      </c>
      <c r="D3479" s="54">
        <v>90.781400000000005</v>
      </c>
      <c r="E3479" s="207">
        <f t="shared" si="133"/>
        <v>0.75</v>
      </c>
      <c r="F3479" s="207">
        <f t="shared" si="134"/>
        <v>-1.0000000000000009E-2</v>
      </c>
      <c r="G3479" s="207">
        <f t="shared" si="128"/>
        <v>7.6697865081740719E-3</v>
      </c>
      <c r="H3479" s="207">
        <f t="shared" si="135"/>
        <v>0.12126997266529854</v>
      </c>
      <c r="Q3479" s="185">
        <f t="shared" si="129"/>
        <v>9.0289855822878167E-3</v>
      </c>
      <c r="R3479" s="185">
        <f t="shared" si="130"/>
        <v>7.622741046057784E-3</v>
      </c>
      <c r="T3479" s="185">
        <f t="shared" si="131"/>
        <v>1.9538327418336374E-2</v>
      </c>
    </row>
    <row r="3480" spans="1:20" x14ac:dyDescent="0.35">
      <c r="A3480" s="204">
        <f>'[2]37 since April 2010'!A3471</f>
        <v>44722</v>
      </c>
      <c r="B3480" s="54">
        <v>23408.59</v>
      </c>
      <c r="C3480" s="207">
        <f t="shared" si="132"/>
        <v>-1.68</v>
      </c>
      <c r="D3480" s="54">
        <v>89.264399999999995</v>
      </c>
      <c r="E3480" s="207">
        <f t="shared" si="133"/>
        <v>-1.67</v>
      </c>
      <c r="F3480" s="207">
        <f t="shared" si="134"/>
        <v>1.0000000000000009E-2</v>
      </c>
      <c r="G3480" s="207">
        <f t="shared" ref="G3480:G3517" si="136">+STDEV(F3232:F3480)</f>
        <v>7.6697865081740719E-3</v>
      </c>
      <c r="H3480" s="207">
        <f t="shared" si="135"/>
        <v>0.12126997266529854</v>
      </c>
      <c r="Q3480" s="185">
        <f t="shared" si="129"/>
        <v>9.1143276077797122E-3</v>
      </c>
      <c r="R3480" s="185">
        <f t="shared" si="130"/>
        <v>7.6720380715888685E-3</v>
      </c>
      <c r="T3480" s="185">
        <f t="shared" si="131"/>
        <v>1.9542624242062916E-2</v>
      </c>
    </row>
    <row r="3481" spans="1:20" x14ac:dyDescent="0.35">
      <c r="A3481" s="204">
        <f>'[2]37 since April 2010'!A3472</f>
        <v>44725</v>
      </c>
      <c r="B3481" s="54">
        <v>22791.119999999999</v>
      </c>
      <c r="C3481" s="207">
        <f t="shared" si="132"/>
        <v>-2.64</v>
      </c>
      <c r="D3481" s="54">
        <v>86.916200000000003</v>
      </c>
      <c r="E3481" s="207">
        <f t="shared" si="133"/>
        <v>-2.63</v>
      </c>
      <c r="F3481" s="207">
        <f t="shared" si="134"/>
        <v>1.0000000000000231E-2</v>
      </c>
      <c r="G3481" s="207">
        <f t="shared" si="136"/>
        <v>7.7200834891143662E-3</v>
      </c>
      <c r="H3481" s="207">
        <f t="shared" si="135"/>
        <v>0.12206523776130558</v>
      </c>
      <c r="Q3481" s="185">
        <f t="shared" si="129"/>
        <v>9.1932654172637747E-3</v>
      </c>
      <c r="R3481" s="185">
        <f t="shared" si="130"/>
        <v>7.7225062461968369E-3</v>
      </c>
      <c r="T3481" s="185">
        <f t="shared" si="131"/>
        <v>1.9546916758903136E-2</v>
      </c>
    </row>
    <row r="3482" spans="1:20" x14ac:dyDescent="0.35">
      <c r="A3482" s="204">
        <f>'[2]37 since April 2010'!A3473</f>
        <v>44726</v>
      </c>
      <c r="B3482" s="54">
        <v>22729.97</v>
      </c>
      <c r="C3482" s="207">
        <f t="shared" si="132"/>
        <v>-0.27</v>
      </c>
      <c r="D3482" s="54">
        <v>86.683400000000006</v>
      </c>
      <c r="E3482" s="207">
        <f t="shared" si="133"/>
        <v>-0.27</v>
      </c>
      <c r="F3482" s="207">
        <f t="shared" si="134"/>
        <v>0</v>
      </c>
      <c r="G3482" s="207">
        <f t="shared" si="136"/>
        <v>7.717775761346181E-3</v>
      </c>
      <c r="H3482" s="207">
        <f t="shared" si="135"/>
        <v>0.12202874938147017</v>
      </c>
      <c r="Q3482" s="185">
        <f t="shared" si="129"/>
        <v>9.1932654172637747E-3</v>
      </c>
      <c r="R3482" s="185">
        <f t="shared" si="130"/>
        <v>7.7225062461968369E-3</v>
      </c>
      <c r="T3482" s="185">
        <f t="shared" si="131"/>
        <v>1.9546916758903136E-2</v>
      </c>
    </row>
    <row r="3483" spans="1:20" x14ac:dyDescent="0.35">
      <c r="A3483" s="204">
        <f>'[2]37 since April 2010'!A3474</f>
        <v>44727</v>
      </c>
      <c r="B3483" s="54">
        <v>22691.46</v>
      </c>
      <c r="C3483" s="207">
        <f t="shared" si="132"/>
        <v>-0.17</v>
      </c>
      <c r="D3483" s="54">
        <v>86.535399999999996</v>
      </c>
      <c r="E3483" s="207">
        <f t="shared" si="133"/>
        <v>-0.17</v>
      </c>
      <c r="F3483" s="207">
        <f t="shared" si="134"/>
        <v>0</v>
      </c>
      <c r="G3483" s="207">
        <f t="shared" si="136"/>
        <v>7.717775761346181E-3</v>
      </c>
      <c r="H3483" s="207">
        <f t="shared" si="135"/>
        <v>0.12202874938147017</v>
      </c>
      <c r="Q3483" s="185">
        <f t="shared" si="129"/>
        <v>9.1932654172637747E-3</v>
      </c>
      <c r="R3483" s="185">
        <f t="shared" si="130"/>
        <v>7.7225062461968369E-3</v>
      </c>
      <c r="T3483" s="185">
        <f t="shared" si="131"/>
        <v>1.9547056296116874E-2</v>
      </c>
    </row>
    <row r="3484" spans="1:20" x14ac:dyDescent="0.35">
      <c r="A3484" s="204">
        <f>'[2]37 since April 2010'!A3475</f>
        <v>44728</v>
      </c>
      <c r="B3484" s="54">
        <v>22211.98</v>
      </c>
      <c r="C3484" s="207">
        <f t="shared" si="132"/>
        <v>-2.11</v>
      </c>
      <c r="D3484" s="54">
        <v>84.716999999999999</v>
      </c>
      <c r="E3484" s="207">
        <f t="shared" si="133"/>
        <v>-2.1</v>
      </c>
      <c r="F3484" s="207">
        <f t="shared" si="134"/>
        <v>9.9999999999997868E-3</v>
      </c>
      <c r="G3484" s="207">
        <f t="shared" si="136"/>
        <v>7.7673450533212807E-3</v>
      </c>
      <c r="H3484" s="207">
        <f t="shared" si="135"/>
        <v>0.12281250870468627</v>
      </c>
      <c r="Q3484" s="185">
        <f t="shared" si="129"/>
        <v>9.2750097817529478E-3</v>
      </c>
      <c r="R3484" s="185">
        <f t="shared" si="130"/>
        <v>7.7724358516705807E-3</v>
      </c>
      <c r="T3484" s="185">
        <f t="shared" si="131"/>
        <v>1.9551341116709392E-2</v>
      </c>
    </row>
    <row r="3485" spans="1:20" x14ac:dyDescent="0.35">
      <c r="A3485" s="204">
        <f>'[2]37 since April 2010'!A3476</f>
        <v>44729</v>
      </c>
      <c r="B3485" s="54">
        <v>22114.97</v>
      </c>
      <c r="C3485" s="207">
        <f t="shared" si="132"/>
        <v>-0.44</v>
      </c>
      <c r="D3485" s="54">
        <v>84.342200000000005</v>
      </c>
      <c r="E3485" s="207">
        <f t="shared" si="133"/>
        <v>-0.44</v>
      </c>
      <c r="F3485" s="207">
        <f t="shared" si="134"/>
        <v>0</v>
      </c>
      <c r="G3485" s="207">
        <f t="shared" si="136"/>
        <v>7.7673450533212807E-3</v>
      </c>
      <c r="H3485" s="207">
        <f t="shared" si="135"/>
        <v>0.12281250870468627</v>
      </c>
      <c r="Q3485" s="185">
        <f t="shared" si="129"/>
        <v>9.2687473489870675E-3</v>
      </c>
      <c r="R3485" s="185">
        <f t="shared" si="130"/>
        <v>7.7699048005798578E-3</v>
      </c>
      <c r="T3485" s="185">
        <f t="shared" si="131"/>
        <v>1.9551473899206452E-2</v>
      </c>
    </row>
    <row r="3486" spans="1:20" x14ac:dyDescent="0.35">
      <c r="A3486" s="204">
        <f>'[2]37 since April 2010'!A3477</f>
        <v>44732</v>
      </c>
      <c r="B3486" s="54">
        <v>22199.11</v>
      </c>
      <c r="C3486" s="207">
        <f t="shared" si="132"/>
        <v>0.38</v>
      </c>
      <c r="D3486" s="54">
        <v>84.656000000000006</v>
      </c>
      <c r="E3486" s="207">
        <f t="shared" si="133"/>
        <v>0.37</v>
      </c>
      <c r="F3486" s="207">
        <f t="shared" si="134"/>
        <v>-1.0000000000000009E-2</v>
      </c>
      <c r="G3486" s="207">
        <f t="shared" si="136"/>
        <v>7.7698464795210604E-3</v>
      </c>
      <c r="H3486" s="207">
        <f t="shared" si="135"/>
        <v>0.12285205972563688</v>
      </c>
      <c r="Q3486" s="185">
        <f t="shared" si="129"/>
        <v>9.193265417263773E-3</v>
      </c>
      <c r="R3486" s="185">
        <f t="shared" si="130"/>
        <v>7.7724358516705807E-3</v>
      </c>
      <c r="T3486" s="185">
        <f t="shared" si="131"/>
        <v>1.9551341116709392E-2</v>
      </c>
    </row>
    <row r="3487" spans="1:20" x14ac:dyDescent="0.35">
      <c r="A3487" s="204">
        <f>'[2]37 since April 2010'!A3478</f>
        <v>44733</v>
      </c>
      <c r="B3487" s="54">
        <v>22616.52</v>
      </c>
      <c r="C3487" s="207">
        <f t="shared" si="132"/>
        <v>1.88</v>
      </c>
      <c r="D3487" s="54">
        <v>86.234099999999998</v>
      </c>
      <c r="E3487" s="207">
        <f t="shared" si="133"/>
        <v>1.86</v>
      </c>
      <c r="F3487" s="207">
        <f t="shared" si="134"/>
        <v>-1.9999999999999796E-2</v>
      </c>
      <c r="G3487" s="207">
        <f t="shared" si="136"/>
        <v>7.8238476662510908E-3</v>
      </c>
      <c r="H3487" s="207">
        <f t="shared" si="135"/>
        <v>0.12370589345773167</v>
      </c>
      <c r="Q3487" s="185">
        <f t="shared" si="129"/>
        <v>9.2854377839017149E-3</v>
      </c>
      <c r="R3487" s="185">
        <f t="shared" si="130"/>
        <v>7.8266554747816568E-3</v>
      </c>
      <c r="T3487" s="185">
        <f t="shared" si="131"/>
        <v>1.9555352767127634E-2</v>
      </c>
    </row>
    <row r="3488" spans="1:20" x14ac:dyDescent="0.35">
      <c r="A3488" s="204">
        <f>'[2]37 since April 2010'!A3479</f>
        <v>44734</v>
      </c>
      <c r="B3488" s="54">
        <v>22290.46</v>
      </c>
      <c r="C3488" s="207">
        <f t="shared" si="132"/>
        <v>-1.44</v>
      </c>
      <c r="D3488" s="54">
        <v>85</v>
      </c>
      <c r="E3488" s="207">
        <f t="shared" si="133"/>
        <v>-1.43</v>
      </c>
      <c r="F3488" s="207">
        <f t="shared" si="134"/>
        <v>1.0000000000000009E-2</v>
      </c>
      <c r="G3488" s="207">
        <f t="shared" si="136"/>
        <v>7.8729548164035747E-3</v>
      </c>
      <c r="H3488" s="207">
        <f t="shared" si="135"/>
        <v>0.12448234567714034</v>
      </c>
      <c r="Q3488" s="185">
        <f t="shared" si="129"/>
        <v>9.3670665356807882E-3</v>
      </c>
      <c r="R3488" s="185">
        <f t="shared" si="130"/>
        <v>7.8759248515151981E-3</v>
      </c>
      <c r="T3488" s="185">
        <f t="shared" si="131"/>
        <v>1.9559635770258488E-2</v>
      </c>
    </row>
    <row r="3489" spans="1:20" x14ac:dyDescent="0.35">
      <c r="A3489" s="204">
        <f>'[2]37 since April 2010'!A3480</f>
        <v>44735</v>
      </c>
      <c r="B3489" s="54">
        <v>22497.71</v>
      </c>
      <c r="C3489" s="207">
        <f t="shared" si="132"/>
        <v>0.93</v>
      </c>
      <c r="D3489" s="54">
        <v>85.784899999999993</v>
      </c>
      <c r="E3489" s="207">
        <f t="shared" si="133"/>
        <v>0.92</v>
      </c>
      <c r="F3489" s="207">
        <f t="shared" si="134"/>
        <v>-1.0000000000000009E-2</v>
      </c>
      <c r="G3489" s="207">
        <f t="shared" si="136"/>
        <v>7.8729548164035747E-3</v>
      </c>
      <c r="H3489" s="207">
        <f t="shared" si="135"/>
        <v>0.12448234567714034</v>
      </c>
      <c r="Q3489" s="185">
        <f t="shared" si="129"/>
        <v>9.3718865797936344E-3</v>
      </c>
      <c r="R3489" s="185">
        <f t="shared" si="130"/>
        <v>7.8759248515151981E-3</v>
      </c>
      <c r="T3489" s="185">
        <f t="shared" si="131"/>
        <v>1.9559635770258488E-2</v>
      </c>
    </row>
    <row r="3490" spans="1:20" x14ac:dyDescent="0.35">
      <c r="A3490" s="204">
        <f>'[2]37 since April 2010'!A3481</f>
        <v>44736</v>
      </c>
      <c r="B3490" s="54">
        <v>22703.95</v>
      </c>
      <c r="C3490" s="207">
        <f t="shared" si="132"/>
        <v>0.92</v>
      </c>
      <c r="D3490" s="54">
        <v>86.5608</v>
      </c>
      <c r="E3490" s="207">
        <f t="shared" si="133"/>
        <v>0.9</v>
      </c>
      <c r="F3490" s="207">
        <f t="shared" si="134"/>
        <v>-2.0000000000000018E-2</v>
      </c>
      <c r="G3490" s="207">
        <f t="shared" si="136"/>
        <v>7.9282963583285106E-3</v>
      </c>
      <c r="H3490" s="207">
        <f t="shared" si="135"/>
        <v>0.12535737228568283</v>
      </c>
      <c r="Q3490" s="185">
        <f t="shared" si="129"/>
        <v>9.4650460524074304E-3</v>
      </c>
      <c r="R3490" s="185">
        <f t="shared" si="130"/>
        <v>7.9315037141679794E-3</v>
      </c>
      <c r="T3490" s="185">
        <f t="shared" si="131"/>
        <v>1.9563645719805151E-2</v>
      </c>
    </row>
    <row r="3491" spans="1:20" x14ac:dyDescent="0.35">
      <c r="A3491" s="204">
        <f>'[2]37 since April 2010'!A3482</f>
        <v>44739</v>
      </c>
      <c r="B3491" s="54">
        <v>22896.02</v>
      </c>
      <c r="C3491" s="207">
        <f t="shared" si="132"/>
        <v>0.85</v>
      </c>
      <c r="D3491" s="54">
        <v>87.264700000000005</v>
      </c>
      <c r="E3491" s="207">
        <f t="shared" si="133"/>
        <v>0.81</v>
      </c>
      <c r="F3491" s="207">
        <f t="shared" si="134"/>
        <v>-3.9999999999999925E-2</v>
      </c>
      <c r="G3491" s="207">
        <f t="shared" si="136"/>
        <v>8.2325162070199971E-3</v>
      </c>
      <c r="H3491" s="207">
        <f t="shared" si="135"/>
        <v>0.13016751044216729</v>
      </c>
      <c r="Q3491" s="185">
        <f t="shared" ref="Q3491:Q3502" si="137">+STDEV(F3367:F3491)</f>
        <v>9.9696313064775201E-3</v>
      </c>
      <c r="R3491" s="185">
        <f t="shared" ref="R3491:R3502" si="138">_xlfn.STDEV.P(F3245:F3491)</f>
        <v>8.2368518063349085E-3</v>
      </c>
      <c r="T3491" s="185">
        <f t="shared" ref="T3491:T3502" si="139">STDEV(F2258:F3491)</f>
        <v>1.9587926406833479E-2</v>
      </c>
    </row>
    <row r="3492" spans="1:20" x14ac:dyDescent="0.35">
      <c r="A3492" s="204">
        <f>'[2]37 since April 2010'!A3483</f>
        <v>44740</v>
      </c>
      <c r="B3492" s="54">
        <v>22922.240000000002</v>
      </c>
      <c r="C3492" s="207">
        <f t="shared" si="132"/>
        <v>0.11</v>
      </c>
      <c r="D3492" s="54">
        <v>87.359200000000001</v>
      </c>
      <c r="E3492" s="207">
        <f t="shared" si="133"/>
        <v>0.11</v>
      </c>
      <c r="F3492" s="207">
        <f t="shared" si="134"/>
        <v>0</v>
      </c>
      <c r="G3492" s="207">
        <f t="shared" si="136"/>
        <v>8.2325162070199971E-3</v>
      </c>
      <c r="H3492" s="207">
        <f t="shared" si="135"/>
        <v>0.13016751044216729</v>
      </c>
      <c r="Q3492" s="185">
        <f t="shared" si="137"/>
        <v>9.8864521181195649E-3</v>
      </c>
      <c r="R3492" s="185">
        <f t="shared" si="138"/>
        <v>8.2368518063349085E-3</v>
      </c>
      <c r="T3492" s="185">
        <f t="shared" si="139"/>
        <v>1.9587926406833479E-2</v>
      </c>
    </row>
    <row r="3493" spans="1:20" x14ac:dyDescent="0.35">
      <c r="A3493" s="204">
        <f>'[2]37 since April 2010'!A3484</f>
        <v>44741</v>
      </c>
      <c r="B3493" s="54">
        <v>22848.35</v>
      </c>
      <c r="C3493" s="207">
        <f t="shared" ref="C3493:C3556" si="140">ROUND(((B3493-B3492)/B3492)*100,2)</f>
        <v>-0.32</v>
      </c>
      <c r="D3493" s="54">
        <v>87.075100000000006</v>
      </c>
      <c r="E3493" s="207">
        <f t="shared" ref="E3493:E3508" si="141">ROUND(((D3493-D3492)/D3492)*100,2)</f>
        <v>-0.33</v>
      </c>
      <c r="F3493" s="207">
        <f t="shared" ref="F3493:F3508" si="142">+E3493-C3493</f>
        <v>-1.0000000000000009E-2</v>
      </c>
      <c r="G3493" s="207">
        <f t="shared" si="136"/>
        <v>8.2325162070199971E-3</v>
      </c>
      <c r="H3493" s="207">
        <f t="shared" ref="H3493:H3508" si="143">+G3493*(SQRT(250))</f>
        <v>0.13016751044216729</v>
      </c>
      <c r="Q3493" s="185">
        <f t="shared" si="137"/>
        <v>9.8877571741767482E-3</v>
      </c>
      <c r="R3493" s="185">
        <f t="shared" si="138"/>
        <v>8.2380456971694899E-3</v>
      </c>
      <c r="T3493" s="185">
        <f t="shared" si="139"/>
        <v>1.9587926406833479E-2</v>
      </c>
    </row>
    <row r="3494" spans="1:20" x14ac:dyDescent="0.35">
      <c r="A3494" s="204">
        <f>'[2]37 since April 2010'!A3485</f>
        <v>44742</v>
      </c>
      <c r="B3494" s="54">
        <v>22828.93</v>
      </c>
      <c r="C3494" s="207">
        <f t="shared" si="140"/>
        <v>-0.08</v>
      </c>
      <c r="D3494" s="54">
        <v>86.999499999999998</v>
      </c>
      <c r="E3494" s="207">
        <f t="shared" si="141"/>
        <v>-0.09</v>
      </c>
      <c r="F3494" s="207">
        <f t="shared" si="142"/>
        <v>-9.999999999999995E-3</v>
      </c>
      <c r="G3494" s="207">
        <f t="shared" si="136"/>
        <v>8.2336963550906188E-3</v>
      </c>
      <c r="H3494" s="207">
        <f t="shared" si="143"/>
        <v>0.13018617022156437</v>
      </c>
      <c r="Q3494" s="185">
        <f t="shared" si="137"/>
        <v>9.8877571741767482E-3</v>
      </c>
      <c r="R3494" s="185">
        <f t="shared" si="138"/>
        <v>8.2380456971694899E-3</v>
      </c>
      <c r="T3494" s="185">
        <f t="shared" si="139"/>
        <v>1.9587926406833479E-2</v>
      </c>
    </row>
    <row r="3495" spans="1:20" x14ac:dyDescent="0.35">
      <c r="A3495" s="204">
        <f>'[2]37 since April 2010'!A3486</f>
        <v>44743</v>
      </c>
      <c r="B3495" s="54">
        <v>22788.18</v>
      </c>
      <c r="C3495" s="207">
        <f t="shared" si="140"/>
        <v>-0.18</v>
      </c>
      <c r="D3495" s="54">
        <v>86.857299999999995</v>
      </c>
      <c r="E3495" s="207">
        <f t="shared" si="141"/>
        <v>-0.16</v>
      </c>
      <c r="F3495" s="207">
        <f t="shared" si="142"/>
        <v>1.999999999999999E-2</v>
      </c>
      <c r="G3495" s="207">
        <f t="shared" si="136"/>
        <v>8.3768136309144061E-3</v>
      </c>
      <c r="H3495" s="207">
        <f t="shared" si="143"/>
        <v>0.13244905304217297</v>
      </c>
      <c r="Q3495" s="185">
        <f t="shared" si="137"/>
        <v>1.0126299199800036E-2</v>
      </c>
      <c r="R3495" s="185">
        <f t="shared" si="138"/>
        <v>8.3800778280555457E-3</v>
      </c>
      <c r="T3495" s="185">
        <f t="shared" si="139"/>
        <v>1.9600781433416755E-2</v>
      </c>
    </row>
    <row r="3496" spans="1:20" x14ac:dyDescent="0.35">
      <c r="A3496" s="204">
        <f>'[2]37 since April 2010'!A3487</f>
        <v>44746</v>
      </c>
      <c r="B3496" s="54">
        <v>22914.2</v>
      </c>
      <c r="C3496" s="207">
        <f t="shared" si="140"/>
        <v>0.55000000000000004</v>
      </c>
      <c r="D3496" s="54">
        <v>87.329700000000003</v>
      </c>
      <c r="E3496" s="207">
        <f t="shared" si="141"/>
        <v>0.54</v>
      </c>
      <c r="F3496" s="207">
        <f t="shared" si="142"/>
        <v>-1.0000000000000009E-2</v>
      </c>
      <c r="G3496" s="207">
        <f t="shared" si="136"/>
        <v>8.3768136309144061E-3</v>
      </c>
      <c r="H3496" s="207">
        <f t="shared" si="143"/>
        <v>0.13244905304217297</v>
      </c>
      <c r="Q3496" s="185">
        <f t="shared" si="137"/>
        <v>1.012821036320288E-2</v>
      </c>
      <c r="R3496" s="185">
        <f t="shared" si="138"/>
        <v>8.3816424430482803E-3</v>
      </c>
      <c r="T3496" s="185">
        <f t="shared" si="139"/>
        <v>1.9600638925534389E-2</v>
      </c>
    </row>
    <row r="3497" spans="1:20" x14ac:dyDescent="0.35">
      <c r="A3497" s="204">
        <f>'[2]37 since April 2010'!A3488</f>
        <v>44747</v>
      </c>
      <c r="B3497" s="54">
        <v>22878.720000000001</v>
      </c>
      <c r="C3497" s="207">
        <f t="shared" si="140"/>
        <v>-0.15</v>
      </c>
      <c r="D3497" s="54">
        <v>87.1922</v>
      </c>
      <c r="E3497" s="207">
        <f t="shared" si="141"/>
        <v>-0.16</v>
      </c>
      <c r="F3497" s="207">
        <f t="shared" si="142"/>
        <v>-1.0000000000000009E-2</v>
      </c>
      <c r="G3497" s="207">
        <f t="shared" si="136"/>
        <v>8.3768136309144061E-3</v>
      </c>
      <c r="H3497" s="207">
        <f t="shared" si="143"/>
        <v>0.13244905304217297</v>
      </c>
      <c r="Q3497" s="185">
        <f t="shared" si="137"/>
        <v>9.6305964040018892E-3</v>
      </c>
      <c r="R3497" s="185">
        <f t="shared" si="138"/>
        <v>8.3830112416179835E-3</v>
      </c>
      <c r="T3497" s="185">
        <f t="shared" si="139"/>
        <v>1.9600638925534389E-2</v>
      </c>
    </row>
    <row r="3498" spans="1:20" x14ac:dyDescent="0.35">
      <c r="A3498" s="204">
        <f>'[2]37 since April 2010'!A3489</f>
        <v>44748</v>
      </c>
      <c r="B3498" s="54">
        <v>23137.7</v>
      </c>
      <c r="C3498" s="207">
        <f t="shared" si="140"/>
        <v>1.1299999999999999</v>
      </c>
      <c r="D3498" s="54">
        <v>88.173000000000002</v>
      </c>
      <c r="E3498" s="207">
        <f t="shared" si="141"/>
        <v>1.1200000000000001</v>
      </c>
      <c r="F3498" s="207">
        <f t="shared" si="142"/>
        <v>-9.9999999999997868E-3</v>
      </c>
      <c r="G3498" s="207">
        <f t="shared" si="136"/>
        <v>8.3781667408542662E-3</v>
      </c>
      <c r="H3498" s="207">
        <f t="shared" si="143"/>
        <v>0.13247044758884582</v>
      </c>
      <c r="Q3498" s="185">
        <f t="shared" si="137"/>
        <v>9.6339453613670835E-3</v>
      </c>
      <c r="R3498" s="185">
        <f t="shared" si="138"/>
        <v>8.3830112416179818E-3</v>
      </c>
      <c r="T3498" s="185">
        <f t="shared" si="139"/>
        <v>1.9600638925534389E-2</v>
      </c>
    </row>
    <row r="3499" spans="1:20" x14ac:dyDescent="0.35">
      <c r="A3499" s="204">
        <f>'[2]37 since April 2010'!A3490</f>
        <v>44749</v>
      </c>
      <c r="B3499" s="54">
        <v>23345.61</v>
      </c>
      <c r="C3499" s="207">
        <f t="shared" si="140"/>
        <v>0.9</v>
      </c>
      <c r="D3499" s="54">
        <v>88.961500000000001</v>
      </c>
      <c r="E3499" s="207">
        <f t="shared" si="141"/>
        <v>0.89</v>
      </c>
      <c r="F3499" s="207">
        <f t="shared" si="142"/>
        <v>-1.0000000000000009E-2</v>
      </c>
      <c r="G3499" s="207">
        <f t="shared" si="136"/>
        <v>8.3793263754637359E-3</v>
      </c>
      <c r="H3499" s="207">
        <f t="shared" si="143"/>
        <v>0.13248878302194325</v>
      </c>
      <c r="Q3499" s="185">
        <f t="shared" si="137"/>
        <v>9.6366236892924343E-3</v>
      </c>
      <c r="R3499" s="185">
        <f t="shared" si="138"/>
        <v>8.3841843196713894E-3</v>
      </c>
      <c r="T3499" s="185">
        <f t="shared" si="139"/>
        <v>1.96004930634524E-2</v>
      </c>
    </row>
    <row r="3500" spans="1:20" x14ac:dyDescent="0.35">
      <c r="A3500" s="204">
        <f>'[2]37 since April 2010'!A3491</f>
        <v>44750</v>
      </c>
      <c r="B3500" s="54">
        <v>23473.61</v>
      </c>
      <c r="C3500" s="207">
        <f t="shared" si="140"/>
        <v>0.55000000000000004</v>
      </c>
      <c r="D3500" s="54">
        <v>89.445300000000003</v>
      </c>
      <c r="E3500" s="207">
        <f t="shared" si="141"/>
        <v>0.54</v>
      </c>
      <c r="F3500" s="207">
        <f t="shared" si="142"/>
        <v>-1.0000000000000009E-2</v>
      </c>
      <c r="G3500" s="207">
        <f t="shared" si="136"/>
        <v>8.3793263754637359E-3</v>
      </c>
      <c r="H3500" s="207">
        <f t="shared" si="143"/>
        <v>0.13248878302194325</v>
      </c>
      <c r="Q3500" s="185">
        <f t="shared" si="137"/>
        <v>9.6386319468299807E-3</v>
      </c>
      <c r="R3500" s="185">
        <f t="shared" si="138"/>
        <v>8.3841843196713894E-3</v>
      </c>
      <c r="T3500" s="185">
        <f t="shared" si="139"/>
        <v>1.96004930634524E-2</v>
      </c>
    </row>
    <row r="3501" spans="1:20" x14ac:dyDescent="0.35">
      <c r="A3501" s="204">
        <f>'[2]37 since April 2010'!A3492</f>
        <v>44753</v>
      </c>
      <c r="B3501" s="54">
        <v>23468.14</v>
      </c>
      <c r="C3501" s="207">
        <f t="shared" si="140"/>
        <v>-0.02</v>
      </c>
      <c r="D3501" s="54">
        <v>89.416300000000007</v>
      </c>
      <c r="E3501" s="207">
        <f t="shared" si="141"/>
        <v>-0.03</v>
      </c>
      <c r="F3501" s="207">
        <f t="shared" si="142"/>
        <v>-9.9999999999999985E-3</v>
      </c>
      <c r="G3501" s="207">
        <f t="shared" si="136"/>
        <v>8.3802926150600629E-3</v>
      </c>
      <c r="H3501" s="207">
        <f t="shared" si="143"/>
        <v>0.13250406061139242</v>
      </c>
      <c r="Q3501" s="185">
        <f t="shared" si="137"/>
        <v>9.6386319468299807E-3</v>
      </c>
      <c r="R3501" s="185">
        <f t="shared" si="138"/>
        <v>8.3841843196713877E-3</v>
      </c>
      <c r="T3501" s="185">
        <f t="shared" si="139"/>
        <v>1.9600343847095907E-2</v>
      </c>
    </row>
    <row r="3502" spans="1:20" x14ac:dyDescent="0.35">
      <c r="A3502" s="204">
        <f>'[2]37 since April 2010'!A3493</f>
        <v>44754</v>
      </c>
      <c r="B3502" s="54">
        <v>23239.9</v>
      </c>
      <c r="C3502" s="207">
        <f t="shared" si="140"/>
        <v>-0.97</v>
      </c>
      <c r="D3502" s="54">
        <v>88.546599999999998</v>
      </c>
      <c r="E3502" s="207">
        <f t="shared" si="141"/>
        <v>-0.97</v>
      </c>
      <c r="F3502" s="207">
        <f t="shared" si="142"/>
        <v>0</v>
      </c>
      <c r="G3502" s="207">
        <f t="shared" si="136"/>
        <v>8.3793263754637359E-3</v>
      </c>
      <c r="H3502" s="207">
        <f t="shared" si="143"/>
        <v>0.13248878302194325</v>
      </c>
      <c r="Q3502" s="185">
        <f t="shared" si="137"/>
        <v>9.6366236892924343E-3</v>
      </c>
      <c r="R3502" s="185">
        <f t="shared" si="138"/>
        <v>8.3841843196713877E-3</v>
      </c>
      <c r="T3502" s="185">
        <f t="shared" si="139"/>
        <v>1.9600343847095907E-2</v>
      </c>
    </row>
    <row r="3503" spans="1:20" x14ac:dyDescent="0.35">
      <c r="A3503" s="204">
        <f>'[2]37 since April 2010'!A3494</f>
        <v>44755</v>
      </c>
      <c r="B3503" s="208">
        <v>23107.47</v>
      </c>
      <c r="C3503" s="207">
        <f t="shared" si="140"/>
        <v>-0.56999999999999995</v>
      </c>
      <c r="D3503" s="54">
        <v>88.042000000000002</v>
      </c>
      <c r="E3503" s="207">
        <f t="shared" si="141"/>
        <v>-0.56999999999999995</v>
      </c>
      <c r="F3503" s="207">
        <f t="shared" si="142"/>
        <v>0</v>
      </c>
      <c r="G3503" s="207">
        <f t="shared" si="136"/>
        <v>8.3781667408542645E-3</v>
      </c>
      <c r="H3503" s="207">
        <f t="shared" si="143"/>
        <v>0.1324704475888458</v>
      </c>
    </row>
    <row r="3504" spans="1:20" x14ac:dyDescent="0.35">
      <c r="A3504" s="245">
        <f t="shared" ref="A3504:A3552" si="144">A3503+1</f>
        <v>44756</v>
      </c>
      <c r="B3504" s="208">
        <v>23074.52</v>
      </c>
      <c r="C3504" s="207">
        <f t="shared" si="140"/>
        <v>-0.14000000000000001</v>
      </c>
      <c r="D3504" s="54">
        <v>87.914000000000001</v>
      </c>
      <c r="E3504" s="207">
        <f t="shared" si="141"/>
        <v>-0.15</v>
      </c>
      <c r="F3504" s="207">
        <f t="shared" si="142"/>
        <v>-9.9999999999999811E-3</v>
      </c>
      <c r="G3504" s="207">
        <f t="shared" si="136"/>
        <v>8.3793263754637342E-3</v>
      </c>
      <c r="H3504" s="207">
        <f t="shared" si="143"/>
        <v>0.13248878302194322</v>
      </c>
    </row>
    <row r="3505" spans="1:8" x14ac:dyDescent="0.35">
      <c r="A3505" s="245">
        <f t="shared" si="144"/>
        <v>44757</v>
      </c>
      <c r="B3505" s="208">
        <v>23234.52</v>
      </c>
      <c r="C3505" s="207">
        <f t="shared" si="140"/>
        <v>0.69</v>
      </c>
      <c r="D3505" s="54">
        <v>88.5167</v>
      </c>
      <c r="E3505" s="207">
        <f t="shared" si="141"/>
        <v>0.69</v>
      </c>
      <c r="F3505" s="207">
        <f t="shared" si="142"/>
        <v>0</v>
      </c>
      <c r="G3505" s="207">
        <f t="shared" si="136"/>
        <v>8.3793263754637342E-3</v>
      </c>
      <c r="H3505" s="207">
        <f t="shared" si="143"/>
        <v>0.13248878302194322</v>
      </c>
    </row>
    <row r="3506" spans="1:8" x14ac:dyDescent="0.35">
      <c r="A3506" s="245">
        <f>+A3505+3</f>
        <v>44760</v>
      </c>
      <c r="B3506" s="208">
        <v>23566.52</v>
      </c>
      <c r="C3506" s="207">
        <f t="shared" si="140"/>
        <v>1.43</v>
      </c>
      <c r="D3506" s="54">
        <v>89.766999999999996</v>
      </c>
      <c r="E3506" s="207">
        <f t="shared" si="141"/>
        <v>1.41</v>
      </c>
      <c r="F3506" s="207">
        <f t="shared" si="142"/>
        <v>-2.0000000000000018E-2</v>
      </c>
      <c r="G3506" s="207">
        <f t="shared" si="136"/>
        <v>8.4282712300289345E-3</v>
      </c>
      <c r="H3506" s="207">
        <f t="shared" si="143"/>
        <v>0.13326266912280182</v>
      </c>
    </row>
    <row r="3507" spans="1:8" x14ac:dyDescent="0.35">
      <c r="A3507" s="245">
        <f t="shared" si="144"/>
        <v>44761</v>
      </c>
      <c r="B3507" s="208">
        <v>23659.85</v>
      </c>
      <c r="C3507" s="207">
        <f t="shared" si="140"/>
        <v>0.4</v>
      </c>
      <c r="D3507" s="54">
        <v>90.118799999999993</v>
      </c>
      <c r="E3507" s="207">
        <f t="shared" si="141"/>
        <v>0.39</v>
      </c>
      <c r="F3507" s="207">
        <f t="shared" si="142"/>
        <v>-1.0000000000000009E-2</v>
      </c>
      <c r="G3507" s="207">
        <f t="shared" si="136"/>
        <v>8.4290397420420243E-3</v>
      </c>
      <c r="H3507" s="207">
        <f t="shared" si="143"/>
        <v>0.13327482036465466</v>
      </c>
    </row>
    <row r="3508" spans="1:8" x14ac:dyDescent="0.35">
      <c r="A3508" s="245">
        <f t="shared" si="144"/>
        <v>44762</v>
      </c>
      <c r="B3508" s="208">
        <f>+'LIC MF Nifty 50 ETF'!B1651</f>
        <v>23920.880000000001</v>
      </c>
      <c r="C3508" s="207">
        <f t="shared" si="140"/>
        <v>1.1000000000000001</v>
      </c>
      <c r="D3508" s="54">
        <v>91.108400000000003</v>
      </c>
      <c r="E3508" s="207">
        <f t="shared" si="141"/>
        <v>1.1000000000000001</v>
      </c>
      <c r="F3508" s="207">
        <f t="shared" si="142"/>
        <v>0</v>
      </c>
      <c r="G3508" s="207">
        <f t="shared" si="136"/>
        <v>8.4290397420420243E-3</v>
      </c>
      <c r="H3508" s="207">
        <f t="shared" si="143"/>
        <v>0.13327482036465466</v>
      </c>
    </row>
    <row r="3509" spans="1:8" x14ac:dyDescent="0.35">
      <c r="A3509" s="245">
        <f t="shared" ref="A3509" si="145">+A3508+3</f>
        <v>44765</v>
      </c>
      <c r="B3509" s="208">
        <f>+'LIC MF Nifty 50 ETF'!B1652</f>
        <v>24058.17</v>
      </c>
      <c r="C3509" s="207">
        <f t="shared" si="140"/>
        <v>0.56999999999999995</v>
      </c>
      <c r="D3509" s="54">
        <v>91.626400000000004</v>
      </c>
      <c r="E3509" s="207">
        <f t="shared" ref="E3509:E3572" si="146">ROUND(((D3509-D3508)/D3508)*100,2)</f>
        <v>0.56999999999999995</v>
      </c>
      <c r="F3509" s="207">
        <f t="shared" ref="F3509:F3572" si="147">+E3509-C3509</f>
        <v>0</v>
      </c>
      <c r="G3509" s="207">
        <f t="shared" si="136"/>
        <v>8.4282712300289345E-3</v>
      </c>
      <c r="H3509" s="207">
        <f t="shared" ref="H3509:H3572" si="148">+G3509*(SQRT(250))</f>
        <v>0.13326266912280182</v>
      </c>
    </row>
    <row r="3510" spans="1:8" x14ac:dyDescent="0.35">
      <c r="A3510" s="245">
        <f t="shared" si="144"/>
        <v>44766</v>
      </c>
      <c r="B3510" s="283">
        <f>+'LIC MF Nifty 50 ETF'!B1653</f>
        <v>24223.56</v>
      </c>
      <c r="C3510" s="207">
        <f t="shared" si="140"/>
        <v>0.69</v>
      </c>
      <c r="D3510" s="54">
        <v>92.250600000000006</v>
      </c>
      <c r="E3510" s="207">
        <f t="shared" si="146"/>
        <v>0.68</v>
      </c>
      <c r="F3510" s="207">
        <f t="shared" si="147"/>
        <v>-9.9999999999998979E-3</v>
      </c>
      <c r="G3510" s="207">
        <f t="shared" si="136"/>
        <v>8.4282712300289345E-3</v>
      </c>
      <c r="H3510" s="207">
        <f t="shared" si="148"/>
        <v>0.13326266912280182</v>
      </c>
    </row>
    <row r="3511" spans="1:8" x14ac:dyDescent="0.35">
      <c r="A3511" s="245">
        <f t="shared" si="144"/>
        <v>44767</v>
      </c>
      <c r="B3511" s="283">
        <f>+'LIC MF Nifty 50 ETF'!B1654</f>
        <v>24095.46</v>
      </c>
      <c r="C3511" s="207">
        <f t="shared" si="140"/>
        <v>-0.53</v>
      </c>
      <c r="D3511" s="54">
        <v>91.7547</v>
      </c>
      <c r="E3511" s="207">
        <f t="shared" si="146"/>
        <v>-0.54</v>
      </c>
      <c r="F3511" s="207">
        <f t="shared" si="147"/>
        <v>-1.0000000000000009E-2</v>
      </c>
      <c r="G3511" s="207">
        <f t="shared" si="136"/>
        <v>8.4282712300289345E-3</v>
      </c>
      <c r="H3511" s="207">
        <f t="shared" si="148"/>
        <v>0.13326266912280182</v>
      </c>
    </row>
    <row r="3512" spans="1:8" x14ac:dyDescent="0.35">
      <c r="A3512" s="245">
        <f>+A3511+1</f>
        <v>44768</v>
      </c>
      <c r="B3512" s="283">
        <f>+'LIC MF Nifty 50 ETF'!B1655</f>
        <v>23882.26</v>
      </c>
      <c r="C3512" s="207">
        <f t="shared" si="140"/>
        <v>-0.88</v>
      </c>
      <c r="D3512" s="54">
        <v>90.941000000000003</v>
      </c>
      <c r="E3512" s="207">
        <f t="shared" si="146"/>
        <v>-0.89</v>
      </c>
      <c r="F3512" s="207">
        <f t="shared" si="147"/>
        <v>-1.0000000000000009E-2</v>
      </c>
      <c r="G3512" s="207">
        <f t="shared" si="136"/>
        <v>8.4290397420420226E-3</v>
      </c>
      <c r="H3512" s="207">
        <f t="shared" si="148"/>
        <v>0.13327482036465463</v>
      </c>
    </row>
    <row r="3513" spans="1:8" x14ac:dyDescent="0.35">
      <c r="A3513" s="13">
        <f t="shared" ref="A3513:A3518" si="149">A3512+1</f>
        <v>44769</v>
      </c>
      <c r="B3513" s="283">
        <f>+'LIC MF Nifty 50 ETF'!B1656</f>
        <v>24114.41</v>
      </c>
      <c r="C3513" s="207">
        <f t="shared" si="140"/>
        <v>0.97</v>
      </c>
      <c r="D3513" s="54">
        <v>91.826099999999997</v>
      </c>
      <c r="E3513" s="207">
        <f t="shared" si="146"/>
        <v>0.97</v>
      </c>
      <c r="F3513" s="207">
        <f t="shared" si="147"/>
        <v>0</v>
      </c>
      <c r="G3513" s="207">
        <f t="shared" si="136"/>
        <v>8.4290397420420226E-3</v>
      </c>
      <c r="H3513" s="207">
        <f t="shared" si="148"/>
        <v>0.13327482036465463</v>
      </c>
    </row>
    <row r="3514" spans="1:8" x14ac:dyDescent="0.35">
      <c r="A3514" s="13">
        <f t="shared" si="149"/>
        <v>44770</v>
      </c>
      <c r="B3514" s="283">
        <f>+'LIC MF Nifty 50 ETF'!B1657</f>
        <v>24531.38</v>
      </c>
      <c r="C3514" s="207">
        <f t="shared" si="140"/>
        <v>1.73</v>
      </c>
      <c r="D3514" s="54">
        <v>93.405000000000001</v>
      </c>
      <c r="E3514" s="207">
        <f t="shared" si="146"/>
        <v>1.72</v>
      </c>
      <c r="F3514" s="207">
        <f t="shared" si="147"/>
        <v>-1.0000000000000009E-2</v>
      </c>
      <c r="G3514" s="207">
        <f t="shared" si="136"/>
        <v>8.4296160800724877E-3</v>
      </c>
      <c r="H3514" s="207">
        <f t="shared" si="148"/>
        <v>0.13328393306904684</v>
      </c>
    </row>
    <row r="3515" spans="1:8" x14ac:dyDescent="0.35">
      <c r="A3515" s="13">
        <f>+A3514+1</f>
        <v>44771</v>
      </c>
      <c r="B3515" s="283">
        <f>+'LIC MF Nifty 50 ETF'!B1658</f>
        <v>24862.7</v>
      </c>
      <c r="C3515" s="207">
        <f t="shared" si="140"/>
        <v>1.35</v>
      </c>
      <c r="D3515" s="54">
        <v>94.654499999999999</v>
      </c>
      <c r="E3515" s="207">
        <f t="shared" si="146"/>
        <v>1.34</v>
      </c>
      <c r="F3515" s="207">
        <f t="shared" si="147"/>
        <v>-1.0000000000000009E-2</v>
      </c>
      <c r="G3515" s="207">
        <f t="shared" si="136"/>
        <v>8.4296160800724877E-3</v>
      </c>
      <c r="H3515" s="207">
        <f t="shared" si="148"/>
        <v>0.13328393306904684</v>
      </c>
    </row>
    <row r="3516" spans="1:8" x14ac:dyDescent="0.35">
      <c r="A3516" s="13">
        <f>A3515+3</f>
        <v>44774</v>
      </c>
      <c r="B3516" s="283">
        <f>+'LIC MF Nifty 50 ETF'!B1659</f>
        <v>25128.57</v>
      </c>
      <c r="C3516" s="207">
        <f t="shared" si="140"/>
        <v>1.07</v>
      </c>
      <c r="D3516" s="54">
        <v>95.652500000000003</v>
      </c>
      <c r="E3516" s="207">
        <f t="shared" si="146"/>
        <v>1.05</v>
      </c>
      <c r="F3516" s="207">
        <f t="shared" si="147"/>
        <v>-2.0000000000000018E-2</v>
      </c>
      <c r="G3516" s="207">
        <f t="shared" si="136"/>
        <v>8.4776975879843168E-3</v>
      </c>
      <c r="H3516" s="207">
        <f t="shared" si="148"/>
        <v>0.13404416846073078</v>
      </c>
    </row>
    <row r="3517" spans="1:8" x14ac:dyDescent="0.35">
      <c r="A3517" s="13">
        <f t="shared" si="149"/>
        <v>44775</v>
      </c>
      <c r="B3517" s="283">
        <f>+'LIC MF Nifty 50 ETF'!B1660</f>
        <v>25137.82</v>
      </c>
      <c r="C3517" s="207">
        <f t="shared" si="140"/>
        <v>0.04</v>
      </c>
      <c r="D3517" s="54">
        <v>95.682900000000004</v>
      </c>
      <c r="E3517" s="207">
        <f t="shared" si="146"/>
        <v>0.03</v>
      </c>
      <c r="F3517" s="207">
        <f t="shared" si="147"/>
        <v>-1.0000000000000002E-2</v>
      </c>
      <c r="G3517" s="207">
        <f t="shared" si="136"/>
        <v>8.4776975879843168E-3</v>
      </c>
      <c r="H3517" s="207">
        <f t="shared" si="148"/>
        <v>0.13404416846073078</v>
      </c>
    </row>
    <row r="3518" spans="1:8" x14ac:dyDescent="0.35">
      <c r="A3518" s="13">
        <f t="shared" si="149"/>
        <v>44776</v>
      </c>
      <c r="B3518" s="283">
        <f>+'LIC MF Nifty 50 ETF'!B1661</f>
        <v>25202.38</v>
      </c>
      <c r="C3518" s="207">
        <f t="shared" si="140"/>
        <v>0.26</v>
      </c>
      <c r="D3518" s="54">
        <v>95.924599999999998</v>
      </c>
      <c r="E3518" s="207">
        <f t="shared" si="146"/>
        <v>0.25</v>
      </c>
      <c r="F3518" s="207">
        <f t="shared" si="147"/>
        <v>-1.0000000000000009E-2</v>
      </c>
      <c r="G3518" s="207">
        <f>+STDEV(F3270:F3518)</f>
        <v>8.4776975879843168E-3</v>
      </c>
      <c r="H3518" s="207">
        <f t="shared" si="148"/>
        <v>0.13404416846073078</v>
      </c>
    </row>
    <row r="3519" spans="1:8" x14ac:dyDescent="0.35">
      <c r="A3519" s="13">
        <f>+'LIC MF S &amp; P BSE Sensex ETF'!A1657</f>
        <v>44777</v>
      </c>
      <c r="B3519" s="283">
        <f>+'LIC MF Nifty 50 ETF'!B1662</f>
        <v>25193.41</v>
      </c>
      <c r="C3519" s="207">
        <f t="shared" si="140"/>
        <v>-0.04</v>
      </c>
      <c r="D3519" s="54">
        <v>95.8874</v>
      </c>
      <c r="E3519" s="207">
        <f t="shared" si="146"/>
        <v>-0.04</v>
      </c>
      <c r="F3519" s="207">
        <f t="shared" si="147"/>
        <v>0</v>
      </c>
      <c r="G3519" s="207">
        <f t="shared" ref="G3519:G3582" si="150">+STDEV(F3271:F3519)</f>
        <v>8.4776975879843168E-3</v>
      </c>
      <c r="H3519" s="207">
        <f t="shared" si="148"/>
        <v>0.13404416846073078</v>
      </c>
    </row>
    <row r="3520" spans="1:8" x14ac:dyDescent="0.35">
      <c r="A3520" s="13">
        <f>+'LIC MF S &amp; P BSE Sensex ETF'!A1658</f>
        <v>44778</v>
      </c>
      <c r="B3520" s="283">
        <f>+'LIC MF Nifty 50 ETF'!B1663</f>
        <v>25215.93</v>
      </c>
      <c r="C3520" s="207">
        <f t="shared" si="140"/>
        <v>0.09</v>
      </c>
      <c r="D3520" s="54">
        <v>95.970100000000002</v>
      </c>
      <c r="E3520" s="207">
        <f t="shared" si="146"/>
        <v>0.09</v>
      </c>
      <c r="F3520" s="207">
        <f t="shared" si="147"/>
        <v>0</v>
      </c>
      <c r="G3520" s="207">
        <f t="shared" si="150"/>
        <v>8.4776975879843168E-3</v>
      </c>
      <c r="H3520" s="207">
        <f t="shared" si="148"/>
        <v>0.13404416846073078</v>
      </c>
    </row>
    <row r="3521" spans="1:8" x14ac:dyDescent="0.35">
      <c r="A3521" s="13">
        <f>+'LIC MF S &amp; P BSE Sensex ETF'!A1659</f>
        <v>44781</v>
      </c>
      <c r="B3521" s="283">
        <f>+'LIC MF Nifty 50 ETF'!B1664</f>
        <v>25413.25</v>
      </c>
      <c r="C3521" s="207">
        <f t="shared" si="140"/>
        <v>0.78</v>
      </c>
      <c r="D3521" s="54">
        <v>96.723600000000005</v>
      </c>
      <c r="E3521" s="207">
        <f t="shared" si="146"/>
        <v>0.79</v>
      </c>
      <c r="F3521" s="207">
        <f t="shared" si="147"/>
        <v>1.0000000000000009E-2</v>
      </c>
      <c r="G3521" s="207">
        <f t="shared" si="150"/>
        <v>8.5241782125158733E-3</v>
      </c>
      <c r="H3521" s="207">
        <f t="shared" si="148"/>
        <v>0.13477909166366486</v>
      </c>
    </row>
    <row r="3522" spans="1:8" x14ac:dyDescent="0.35">
      <c r="A3522" s="13">
        <f>+'LIC MF S &amp; P BSE Sensex ETF'!A1660</f>
        <v>44783</v>
      </c>
      <c r="B3522" s="283">
        <f>+'LIC MF Nifty 50 ETF'!B1665</f>
        <v>25431.919999999998</v>
      </c>
      <c r="C3522" s="207">
        <f t="shared" si="140"/>
        <v>7.0000000000000007E-2</v>
      </c>
      <c r="D3522" s="54">
        <v>96.788300000000007</v>
      </c>
      <c r="E3522" s="207">
        <f t="shared" si="146"/>
        <v>7.0000000000000007E-2</v>
      </c>
      <c r="F3522" s="207">
        <f t="shared" si="147"/>
        <v>0</v>
      </c>
      <c r="G3522" s="207">
        <f t="shared" si="150"/>
        <v>8.5241782125158733E-3</v>
      </c>
      <c r="H3522" s="207">
        <f t="shared" si="148"/>
        <v>0.13477909166366486</v>
      </c>
    </row>
    <row r="3523" spans="1:8" x14ac:dyDescent="0.35">
      <c r="A3523" s="13">
        <f>+'LIC MF S &amp; P BSE Sensex ETF'!A1661</f>
        <v>44784</v>
      </c>
      <c r="B3523" s="283">
        <f>+'LIC MF Nifty 50 ETF'!B1666</f>
        <v>25621.06</v>
      </c>
      <c r="C3523" s="207">
        <f t="shared" si="140"/>
        <v>0.74</v>
      </c>
      <c r="D3523" s="54">
        <v>97.502600000000001</v>
      </c>
      <c r="E3523" s="207">
        <f t="shared" si="146"/>
        <v>0.74</v>
      </c>
      <c r="F3523" s="207">
        <f t="shared" si="147"/>
        <v>0</v>
      </c>
      <c r="G3523" s="207">
        <f t="shared" si="150"/>
        <v>8.5241782125158733E-3</v>
      </c>
      <c r="H3523" s="207">
        <f t="shared" si="148"/>
        <v>0.13477909166366486</v>
      </c>
    </row>
    <row r="3524" spans="1:8" x14ac:dyDescent="0.35">
      <c r="A3524" s="13">
        <f>+'LIC MF S &amp; P BSE Sensex ETF'!A1662</f>
        <v>44785</v>
      </c>
      <c r="B3524" s="283">
        <f>+'LIC MF Nifty 50 ETF'!B1667</f>
        <v>25678.83</v>
      </c>
      <c r="C3524" s="207">
        <f t="shared" si="140"/>
        <v>0.23</v>
      </c>
      <c r="D3524" s="54">
        <v>97.718699999999998</v>
      </c>
      <c r="E3524" s="207">
        <f t="shared" si="146"/>
        <v>0.22</v>
      </c>
      <c r="F3524" s="207">
        <f t="shared" si="147"/>
        <v>-1.0000000000000009E-2</v>
      </c>
      <c r="G3524" s="207">
        <f t="shared" si="150"/>
        <v>8.5241782125158715E-3</v>
      </c>
      <c r="H3524" s="207">
        <f t="shared" si="148"/>
        <v>0.13477909166366484</v>
      </c>
    </row>
    <row r="3525" spans="1:8" x14ac:dyDescent="0.35">
      <c r="A3525" s="13">
        <f>+'LIC MF S &amp; P BSE Sensex ETF'!A1663</f>
        <v>44789</v>
      </c>
      <c r="B3525" s="283">
        <f>+'LIC MF Nifty 50 ETF'!B1668</f>
        <v>25863.24</v>
      </c>
      <c r="C3525" s="207">
        <f t="shared" si="140"/>
        <v>0.72</v>
      </c>
      <c r="D3525" s="54">
        <v>98.408000000000001</v>
      </c>
      <c r="E3525" s="207">
        <f t="shared" si="146"/>
        <v>0.71</v>
      </c>
      <c r="F3525" s="207">
        <f t="shared" si="147"/>
        <v>-1.0000000000000009E-2</v>
      </c>
      <c r="G3525" s="207">
        <f t="shared" si="150"/>
        <v>8.5241782125158733E-3</v>
      </c>
      <c r="H3525" s="207">
        <f t="shared" si="148"/>
        <v>0.13477909166366486</v>
      </c>
    </row>
    <row r="3526" spans="1:8" x14ac:dyDescent="0.35">
      <c r="A3526" s="13">
        <f>+'LIC MF S &amp; P BSE Sensex ETF'!A1664</f>
        <v>44790</v>
      </c>
      <c r="B3526" s="283">
        <f>+'LIC MF Nifty 50 ETF'!B1669</f>
        <v>26035.87</v>
      </c>
      <c r="C3526" s="207">
        <f t="shared" si="140"/>
        <v>0.67</v>
      </c>
      <c r="D3526" s="54">
        <v>99.059600000000003</v>
      </c>
      <c r="E3526" s="207">
        <f t="shared" si="146"/>
        <v>0.66</v>
      </c>
      <c r="F3526" s="207">
        <f t="shared" si="147"/>
        <v>-1.0000000000000009E-2</v>
      </c>
      <c r="G3526" s="207">
        <f t="shared" si="150"/>
        <v>8.5241782125158733E-3</v>
      </c>
      <c r="H3526" s="207">
        <f t="shared" si="148"/>
        <v>0.13477909166366486</v>
      </c>
    </row>
    <row r="3527" spans="1:8" x14ac:dyDescent="0.35">
      <c r="A3527" s="13">
        <f>+'LIC MF S &amp; P BSE Sensex ETF'!A1665</f>
        <v>44791</v>
      </c>
      <c r="B3527" s="283">
        <f>+'LIC MF Nifty 50 ETF'!B1670</f>
        <v>26067.35</v>
      </c>
      <c r="C3527" s="207">
        <f t="shared" si="140"/>
        <v>0.12</v>
      </c>
      <c r="D3527" s="54">
        <v>99.175899999999999</v>
      </c>
      <c r="E3527" s="207">
        <f t="shared" si="146"/>
        <v>0.12</v>
      </c>
      <c r="F3527" s="207">
        <f t="shared" si="147"/>
        <v>0</v>
      </c>
      <c r="G3527" s="207">
        <f t="shared" si="150"/>
        <v>8.5234182786450112E-3</v>
      </c>
      <c r="H3527" s="207">
        <f t="shared" si="148"/>
        <v>0.1347670760541497</v>
      </c>
    </row>
    <row r="3528" spans="1:8" x14ac:dyDescent="0.35">
      <c r="A3528" s="13">
        <f>+'LIC MF S &amp; P BSE Sensex ETF'!A1666</f>
        <v>44792</v>
      </c>
      <c r="B3528" s="283">
        <f>+'LIC MF Nifty 50 ETF'!B1671</f>
        <v>25785.4</v>
      </c>
      <c r="C3528" s="207">
        <f t="shared" si="140"/>
        <v>-1.08</v>
      </c>
      <c r="D3528" s="54">
        <v>98.098100000000002</v>
      </c>
      <c r="E3528" s="207">
        <f t="shared" si="146"/>
        <v>-1.0900000000000001</v>
      </c>
      <c r="F3528" s="207">
        <f t="shared" si="147"/>
        <v>-1.0000000000000009E-2</v>
      </c>
      <c r="G3528" s="207">
        <f t="shared" si="150"/>
        <v>8.5234182786450112E-3</v>
      </c>
      <c r="H3528" s="207">
        <f t="shared" si="148"/>
        <v>0.1347670760541497</v>
      </c>
    </row>
    <row r="3529" spans="1:8" x14ac:dyDescent="0.35">
      <c r="A3529" s="13">
        <f>+'LIC MF S &amp; P BSE Sensex ETF'!A1667</f>
        <v>44793</v>
      </c>
      <c r="B3529" s="283">
        <f>+'LIC MF Nifty 50 ETF'!B1672</f>
        <v>25396.57</v>
      </c>
      <c r="C3529" s="207">
        <f t="shared" si="140"/>
        <v>-1.51</v>
      </c>
      <c r="D3529" s="54">
        <v>96.614800000000002</v>
      </c>
      <c r="E3529" s="207">
        <f t="shared" si="146"/>
        <v>-1.51</v>
      </c>
      <c r="F3529" s="207">
        <f t="shared" si="147"/>
        <v>0</v>
      </c>
      <c r="G3529" s="207">
        <f t="shared" si="150"/>
        <v>8.5234182786450112E-3</v>
      </c>
      <c r="H3529" s="207">
        <f t="shared" si="148"/>
        <v>0.1347670760541497</v>
      </c>
    </row>
    <row r="3530" spans="1:8" x14ac:dyDescent="0.35">
      <c r="A3530" s="13">
        <f>+'LIC MF S &amp; P BSE Sensex ETF'!A1668</f>
        <v>44794</v>
      </c>
      <c r="B3530" s="283">
        <f>+'LIC MF Nifty 50 ETF'!B1673</f>
        <v>25522.62</v>
      </c>
      <c r="C3530" s="207">
        <f t="shared" si="140"/>
        <v>0.5</v>
      </c>
      <c r="D3530" s="54">
        <v>97.089299999999994</v>
      </c>
      <c r="E3530" s="207">
        <f t="shared" si="146"/>
        <v>0.49</v>
      </c>
      <c r="F3530" s="207">
        <f t="shared" si="147"/>
        <v>-1.0000000000000009E-2</v>
      </c>
      <c r="G3530" s="207">
        <f t="shared" si="150"/>
        <v>8.5234182786450112E-3</v>
      </c>
      <c r="H3530" s="207">
        <f t="shared" si="148"/>
        <v>0.1347670760541497</v>
      </c>
    </row>
    <row r="3531" spans="1:8" x14ac:dyDescent="0.35">
      <c r="A3531" s="13">
        <f>+'LIC MF S &amp; P BSE Sensex ETF'!A1669</f>
        <v>44795</v>
      </c>
      <c r="B3531" s="283">
        <f>+'LIC MF Nifty 50 ETF'!B1674</f>
        <v>25562.51</v>
      </c>
      <c r="C3531" s="207">
        <f t="shared" si="140"/>
        <v>0.16</v>
      </c>
      <c r="D3531" s="54">
        <v>97.237300000000005</v>
      </c>
      <c r="E3531" s="207">
        <f t="shared" si="146"/>
        <v>0.15</v>
      </c>
      <c r="F3531" s="207">
        <f t="shared" si="147"/>
        <v>-1.0000000000000009E-2</v>
      </c>
      <c r="G3531" s="207">
        <f t="shared" si="150"/>
        <v>8.5241782125158715E-3</v>
      </c>
      <c r="H3531" s="207">
        <f t="shared" si="148"/>
        <v>0.13477909166366484</v>
      </c>
    </row>
    <row r="3532" spans="1:8" x14ac:dyDescent="0.35">
      <c r="A3532" s="13">
        <f>+'LIC MF S &amp; P BSE Sensex ETF'!A1670</f>
        <v>44796</v>
      </c>
      <c r="B3532" s="283">
        <f>+'LIC MF Nifty 50 ETF'!B1675</f>
        <v>25442.67</v>
      </c>
      <c r="C3532" s="207">
        <f t="shared" si="140"/>
        <v>-0.47</v>
      </c>
      <c r="D3532" s="54">
        <v>96.780299999999997</v>
      </c>
      <c r="E3532" s="207">
        <f t="shared" si="146"/>
        <v>-0.47</v>
      </c>
      <c r="F3532" s="207">
        <f t="shared" si="147"/>
        <v>0</v>
      </c>
      <c r="G3532" s="207">
        <f t="shared" si="150"/>
        <v>8.5234182786450112E-3</v>
      </c>
      <c r="H3532" s="207">
        <f t="shared" si="148"/>
        <v>0.1347670760541497</v>
      </c>
    </row>
    <row r="3533" spans="1:8" x14ac:dyDescent="0.35">
      <c r="A3533" s="13">
        <f>+'LIC MF S &amp; P BSE Sensex ETF'!A1671</f>
        <v>44799</v>
      </c>
      <c r="B3533" s="283">
        <f>+'LIC MF Nifty 50 ETF'!B1676</f>
        <v>25495.64</v>
      </c>
      <c r="C3533" s="207">
        <f t="shared" si="140"/>
        <v>0.21</v>
      </c>
      <c r="D3533" s="54">
        <v>96.976100000000002</v>
      </c>
      <c r="E3533" s="207">
        <f t="shared" si="146"/>
        <v>0.2</v>
      </c>
      <c r="F3533" s="207">
        <f t="shared" si="147"/>
        <v>-9.9999999999999811E-3</v>
      </c>
      <c r="G3533" s="207">
        <f t="shared" si="150"/>
        <v>8.5241782125158715E-3</v>
      </c>
      <c r="H3533" s="207">
        <f t="shared" si="148"/>
        <v>0.13477909166366484</v>
      </c>
    </row>
    <row r="3534" spans="1:8" x14ac:dyDescent="0.35">
      <c r="A3534" s="13">
        <f>+'[3]LIC MF S &amp; P BSE Sensex ETF'!A1672</f>
        <v>44802</v>
      </c>
      <c r="B3534" s="283">
        <f>+'[3]LIC MF Nifty 50 ETF'!B1677</f>
        <v>25138.400000000001</v>
      </c>
      <c r="C3534" s="207">
        <f t="shared" si="140"/>
        <v>-1.4</v>
      </c>
      <c r="D3534" s="358">
        <v>95.614699999999999</v>
      </c>
      <c r="E3534" s="207">
        <f t="shared" si="146"/>
        <v>-1.4</v>
      </c>
      <c r="F3534" s="207">
        <f t="shared" si="147"/>
        <v>0</v>
      </c>
      <c r="G3534" s="207">
        <f t="shared" si="150"/>
        <v>8.5241782125158715E-3</v>
      </c>
      <c r="H3534" s="207">
        <f t="shared" si="148"/>
        <v>0.13477909166366484</v>
      </c>
    </row>
    <row r="3535" spans="1:8" x14ac:dyDescent="0.35">
      <c r="A3535" s="13">
        <f>+'[3]LIC MF S &amp; P BSE Sensex ETF'!A1673</f>
        <v>44803</v>
      </c>
      <c r="B3535" s="283">
        <f>+'[3]LIC MF Nifty 50 ETF'!B1678</f>
        <v>25786.59</v>
      </c>
      <c r="C3535" s="207">
        <f t="shared" si="140"/>
        <v>2.58</v>
      </c>
      <c r="D3535" s="358">
        <v>98.072199999999995</v>
      </c>
      <c r="E3535" s="207">
        <f t="shared" si="146"/>
        <v>2.57</v>
      </c>
      <c r="F3535" s="207">
        <f t="shared" si="147"/>
        <v>-1.0000000000000231E-2</v>
      </c>
      <c r="G3535" s="207">
        <f t="shared" si="150"/>
        <v>8.5241782125158733E-3</v>
      </c>
      <c r="H3535" s="207">
        <f t="shared" si="148"/>
        <v>0.13477909166366486</v>
      </c>
    </row>
    <row r="3536" spans="1:8" x14ac:dyDescent="0.35">
      <c r="A3536" s="13">
        <f>+'[3]LIC MF S &amp; P BSE Sensex ETF'!A1674</f>
        <v>44805</v>
      </c>
      <c r="B3536" s="283">
        <f>+'[3]LIC MF Nifty 50 ETF'!B1679</f>
        <v>25472.240000000002</v>
      </c>
      <c r="C3536" s="207">
        <f t="shared" si="140"/>
        <v>-1.22</v>
      </c>
      <c r="D3536" s="362">
        <v>96.873400000000004</v>
      </c>
      <c r="E3536" s="207">
        <f t="shared" si="146"/>
        <v>-1.22</v>
      </c>
      <c r="F3536" s="207">
        <f t="shared" si="147"/>
        <v>0</v>
      </c>
      <c r="G3536" s="207">
        <f t="shared" si="150"/>
        <v>8.5234182786450112E-3</v>
      </c>
      <c r="H3536" s="207">
        <f t="shared" si="148"/>
        <v>0.1347670760541497</v>
      </c>
    </row>
    <row r="3537" spans="1:8" x14ac:dyDescent="0.35">
      <c r="A3537" s="245">
        <f t="shared" si="144"/>
        <v>44806</v>
      </c>
      <c r="B3537" s="283">
        <f>+'LIC MF Nifty 50 ETF'!B1680</f>
        <v>25467.41</v>
      </c>
      <c r="C3537" s="207">
        <f t="shared" si="140"/>
        <v>-0.02</v>
      </c>
      <c r="D3537" s="362">
        <v>96.850700000000003</v>
      </c>
      <c r="E3537" s="207">
        <f t="shared" si="146"/>
        <v>-0.02</v>
      </c>
      <c r="F3537" s="207">
        <f t="shared" si="147"/>
        <v>0</v>
      </c>
      <c r="G3537" s="207">
        <f t="shared" si="150"/>
        <v>8.5224682660161224E-3</v>
      </c>
      <c r="H3537" s="207">
        <f t="shared" si="148"/>
        <v>0.13475205503558363</v>
      </c>
    </row>
    <row r="3538" spans="1:8" x14ac:dyDescent="0.35">
      <c r="A3538" s="245">
        <f t="shared" si="144"/>
        <v>44807</v>
      </c>
      <c r="B3538" s="283">
        <f>+'LIC MF Nifty 50 ETF'!B1681</f>
        <v>25650.83</v>
      </c>
      <c r="C3538" s="207">
        <f t="shared" si="140"/>
        <v>0.72</v>
      </c>
      <c r="D3538" s="362">
        <v>97.539599999999993</v>
      </c>
      <c r="E3538" s="207">
        <f t="shared" si="146"/>
        <v>0.71</v>
      </c>
      <c r="F3538" s="207">
        <f t="shared" si="147"/>
        <v>-1.0000000000000009E-2</v>
      </c>
      <c r="G3538" s="207">
        <f t="shared" si="150"/>
        <v>8.5234182786450112E-3</v>
      </c>
      <c r="H3538" s="207">
        <f t="shared" si="148"/>
        <v>0.1347670760541497</v>
      </c>
    </row>
    <row r="3539" spans="1:8" x14ac:dyDescent="0.35">
      <c r="A3539" s="245">
        <f t="shared" ref="A3539" si="151">+A3538+3</f>
        <v>44810</v>
      </c>
      <c r="B3539" s="283">
        <f>+'LIC MF Nifty 50 ETF'!B1682</f>
        <v>25636.01</v>
      </c>
      <c r="C3539" s="207">
        <f t="shared" si="140"/>
        <v>-0.06</v>
      </c>
      <c r="D3539" s="362">
        <v>97.481300000000005</v>
      </c>
      <c r="E3539" s="207">
        <f t="shared" si="146"/>
        <v>-0.06</v>
      </c>
      <c r="F3539" s="207">
        <f t="shared" si="147"/>
        <v>0</v>
      </c>
      <c r="G3539" s="207">
        <f t="shared" si="150"/>
        <v>8.5234182786450112E-3</v>
      </c>
      <c r="H3539" s="207">
        <f t="shared" si="148"/>
        <v>0.1347670760541497</v>
      </c>
    </row>
    <row r="3540" spans="1:8" x14ac:dyDescent="0.35">
      <c r="A3540" s="13">
        <f t="shared" ref="A3540:A3544" si="152">A3539+1</f>
        <v>44811</v>
      </c>
      <c r="B3540" s="283">
        <f>+'LIC MF Nifty 50 ETF'!B1683</f>
        <v>25590.73</v>
      </c>
      <c r="C3540" s="207">
        <f t="shared" si="140"/>
        <v>-0.18</v>
      </c>
      <c r="D3540" s="358">
        <v>97.306899999999999</v>
      </c>
      <c r="E3540" s="207">
        <f t="shared" si="146"/>
        <v>-0.18</v>
      </c>
      <c r="F3540" s="207">
        <f t="shared" si="147"/>
        <v>0</v>
      </c>
      <c r="G3540" s="207">
        <f t="shared" si="150"/>
        <v>8.5224682660161224E-3</v>
      </c>
      <c r="H3540" s="207">
        <f t="shared" si="148"/>
        <v>0.13475205503558363</v>
      </c>
    </row>
    <row r="3541" spans="1:8" x14ac:dyDescent="0.35">
      <c r="A3541" s="13">
        <f t="shared" si="152"/>
        <v>44812</v>
      </c>
      <c r="B3541" s="283">
        <f>+'LIC MF Nifty 50 ETF'!B1684</f>
        <v>25843.86</v>
      </c>
      <c r="C3541" s="207">
        <f t="shared" si="140"/>
        <v>0.99</v>
      </c>
      <c r="D3541" s="358">
        <v>98.264600000000002</v>
      </c>
      <c r="E3541" s="207">
        <f t="shared" si="146"/>
        <v>0.98</v>
      </c>
      <c r="F3541" s="207">
        <f t="shared" si="147"/>
        <v>-1.0000000000000009E-2</v>
      </c>
      <c r="G3541" s="207">
        <f t="shared" si="150"/>
        <v>8.5234182786450112E-3</v>
      </c>
      <c r="H3541" s="207">
        <f t="shared" si="148"/>
        <v>0.1347670760541497</v>
      </c>
    </row>
    <row r="3542" spans="1:8" x14ac:dyDescent="0.35">
      <c r="A3542" s="13">
        <f>+A3541+1</f>
        <v>44813</v>
      </c>
      <c r="B3542" s="283">
        <f>+'LIC MF Nifty 50 ETF'!B1685</f>
        <v>25894.12</v>
      </c>
      <c r="C3542" s="207">
        <f t="shared" si="140"/>
        <v>0.19</v>
      </c>
      <c r="D3542" s="358">
        <v>98.452699999999993</v>
      </c>
      <c r="E3542" s="207">
        <f t="shared" si="146"/>
        <v>0.19</v>
      </c>
      <c r="F3542" s="207">
        <f t="shared" si="147"/>
        <v>0</v>
      </c>
      <c r="G3542" s="207">
        <f t="shared" si="150"/>
        <v>8.5234182786450112E-3</v>
      </c>
      <c r="H3542" s="207">
        <f t="shared" si="148"/>
        <v>0.1347670760541497</v>
      </c>
    </row>
    <row r="3543" spans="1:8" x14ac:dyDescent="0.35">
      <c r="A3543" s="13">
        <f>A3542+3</f>
        <v>44816</v>
      </c>
      <c r="B3543" s="283">
        <f>+'LIC MF Nifty 50 ETF'!B1686</f>
        <v>26043.69</v>
      </c>
      <c r="C3543" s="207">
        <f t="shared" si="140"/>
        <v>0.57999999999999996</v>
      </c>
      <c r="D3543" s="358">
        <v>99.012600000000006</v>
      </c>
      <c r="E3543" s="207">
        <f t="shared" si="146"/>
        <v>0.56999999999999995</v>
      </c>
      <c r="F3543" s="207">
        <f t="shared" si="147"/>
        <v>-1.0000000000000009E-2</v>
      </c>
      <c r="G3543" s="207">
        <f t="shared" si="150"/>
        <v>8.5241782125158715E-3</v>
      </c>
      <c r="H3543" s="207">
        <f t="shared" si="148"/>
        <v>0.13477909166366484</v>
      </c>
    </row>
    <row r="3544" spans="1:8" x14ac:dyDescent="0.35">
      <c r="A3544" s="13">
        <f t="shared" si="152"/>
        <v>44817</v>
      </c>
      <c r="B3544" s="283">
        <f>+'LIC MF Nifty 50 ETF'!B1687</f>
        <v>26237.81</v>
      </c>
      <c r="C3544" s="207">
        <f t="shared" si="140"/>
        <v>0.75</v>
      </c>
      <c r="D3544" s="358">
        <v>99.745099999999994</v>
      </c>
      <c r="E3544" s="207">
        <f t="shared" si="146"/>
        <v>0.74</v>
      </c>
      <c r="F3544" s="207">
        <f t="shared" si="147"/>
        <v>-1.0000000000000009E-2</v>
      </c>
      <c r="G3544" s="207">
        <f t="shared" si="150"/>
        <v>8.5241782125158715E-3</v>
      </c>
      <c r="H3544" s="207">
        <f t="shared" si="148"/>
        <v>0.13477909166366484</v>
      </c>
    </row>
    <row r="3545" spans="1:8" x14ac:dyDescent="0.35">
      <c r="A3545" s="13">
        <f>+A3544+1</f>
        <v>44818</v>
      </c>
      <c r="B3545" s="283">
        <f>+'LIC MF Nifty 50 ETF'!B1688</f>
        <v>26141.52</v>
      </c>
      <c r="C3545" s="207">
        <f t="shared" si="140"/>
        <v>-0.37</v>
      </c>
      <c r="D3545" s="358">
        <v>99.373800000000003</v>
      </c>
      <c r="E3545" s="207">
        <f t="shared" si="146"/>
        <v>-0.37</v>
      </c>
      <c r="F3545" s="207">
        <f t="shared" si="147"/>
        <v>0</v>
      </c>
      <c r="G3545" s="207">
        <f t="shared" si="150"/>
        <v>8.5241782125158715E-3</v>
      </c>
      <c r="H3545" s="207">
        <f t="shared" si="148"/>
        <v>0.13477909166366484</v>
      </c>
    </row>
    <row r="3546" spans="1:8" x14ac:dyDescent="0.35">
      <c r="A3546" s="13">
        <f t="shared" ref="A3546" si="153">A3545+1</f>
        <v>44819</v>
      </c>
      <c r="B3546" s="283">
        <f>+'LIC MF Nifty 50 ETF'!B1689</f>
        <v>25958.06</v>
      </c>
      <c r="C3546" s="207">
        <f t="shared" si="140"/>
        <v>-0.7</v>
      </c>
      <c r="D3546" s="358">
        <v>98.674400000000006</v>
      </c>
      <c r="E3546" s="207">
        <f t="shared" si="146"/>
        <v>-0.7</v>
      </c>
      <c r="F3546" s="207">
        <f t="shared" si="147"/>
        <v>0</v>
      </c>
      <c r="G3546" s="207">
        <f t="shared" si="150"/>
        <v>8.5234182786450112E-3</v>
      </c>
      <c r="H3546" s="207">
        <f t="shared" si="148"/>
        <v>0.1347670760541497</v>
      </c>
    </row>
    <row r="3547" spans="1:8" x14ac:dyDescent="0.35">
      <c r="A3547" s="245">
        <f t="shared" si="144"/>
        <v>44820</v>
      </c>
      <c r="B3547" s="283">
        <f>+'LIC MF Nifty 50 ETF'!B1690</f>
        <v>25454.93</v>
      </c>
      <c r="C3547" s="207">
        <f t="shared" si="140"/>
        <v>-1.94</v>
      </c>
      <c r="D3547" s="54">
        <v>96.761399999999995</v>
      </c>
      <c r="E3547" s="207">
        <f t="shared" si="146"/>
        <v>-1.94</v>
      </c>
      <c r="F3547" s="207">
        <f t="shared" si="147"/>
        <v>0</v>
      </c>
      <c r="G3547" s="207">
        <f t="shared" si="150"/>
        <v>8.5224682660161224E-3</v>
      </c>
      <c r="H3547" s="207">
        <f t="shared" si="148"/>
        <v>0.13475205503558363</v>
      </c>
    </row>
    <row r="3548" spans="1:8" x14ac:dyDescent="0.35">
      <c r="A3548" s="245">
        <f t="shared" ref="A3548" si="154">+A3547+3</f>
        <v>44823</v>
      </c>
      <c r="B3548" s="283">
        <f>+'LIC MF Nifty 50 ETF'!B1691</f>
        <v>25587.63</v>
      </c>
      <c r="C3548" s="207">
        <f t="shared" si="140"/>
        <v>0.52</v>
      </c>
      <c r="D3548" s="54">
        <v>97.256200000000007</v>
      </c>
      <c r="E3548" s="207">
        <f t="shared" si="146"/>
        <v>0.51</v>
      </c>
      <c r="F3548" s="207">
        <f t="shared" si="147"/>
        <v>-1.0000000000000009E-2</v>
      </c>
      <c r="G3548" s="207">
        <f t="shared" si="150"/>
        <v>8.5234182786450112E-3</v>
      </c>
      <c r="H3548" s="207">
        <f t="shared" si="148"/>
        <v>0.1347670760541497</v>
      </c>
    </row>
    <row r="3549" spans="1:8" x14ac:dyDescent="0.35">
      <c r="A3549" s="245">
        <f t="shared" si="144"/>
        <v>44824</v>
      </c>
      <c r="B3549" s="283">
        <f>+'LIC MF Nifty 50 ETF'!B1692</f>
        <v>25869.27</v>
      </c>
      <c r="C3549" s="207">
        <f t="shared" si="140"/>
        <v>1.1000000000000001</v>
      </c>
      <c r="D3549" s="54">
        <v>98.3215</v>
      </c>
      <c r="E3549" s="207">
        <f t="shared" si="146"/>
        <v>1.1000000000000001</v>
      </c>
      <c r="F3549" s="207">
        <f t="shared" si="147"/>
        <v>0</v>
      </c>
      <c r="G3549" s="207">
        <f t="shared" si="150"/>
        <v>8.5224682660161224E-3</v>
      </c>
      <c r="H3549" s="207">
        <f t="shared" si="148"/>
        <v>0.13475205503558363</v>
      </c>
    </row>
    <row r="3550" spans="1:8" x14ac:dyDescent="0.35">
      <c r="A3550" s="245">
        <f t="shared" si="144"/>
        <v>44825</v>
      </c>
      <c r="B3550" s="283">
        <f>+'LIC MF Nifty 50 ETF'!B1693</f>
        <v>25727.13</v>
      </c>
      <c r="C3550" s="207">
        <f t="shared" si="140"/>
        <v>-0.55000000000000004</v>
      </c>
      <c r="D3550" s="54">
        <v>97.778999999999996</v>
      </c>
      <c r="E3550" s="207">
        <f t="shared" si="146"/>
        <v>-0.55000000000000004</v>
      </c>
      <c r="F3550" s="207">
        <f t="shared" si="147"/>
        <v>0</v>
      </c>
      <c r="G3550" s="207">
        <f t="shared" si="150"/>
        <v>8.5224682660161224E-3</v>
      </c>
      <c r="H3550" s="207">
        <f t="shared" si="148"/>
        <v>0.13475205503558363</v>
      </c>
    </row>
    <row r="3551" spans="1:8" x14ac:dyDescent="0.35">
      <c r="A3551" s="245">
        <f t="shared" ref="A3551" si="155">+A3550+3</f>
        <v>44828</v>
      </c>
      <c r="B3551" s="283">
        <f>+'LIC MF Nifty 50 ETF'!B1694</f>
        <v>25598.6</v>
      </c>
      <c r="C3551" s="207">
        <f t="shared" si="140"/>
        <v>-0.5</v>
      </c>
      <c r="D3551" s="54">
        <v>97.289199999999994</v>
      </c>
      <c r="E3551" s="207">
        <f t="shared" si="146"/>
        <v>-0.5</v>
      </c>
      <c r="F3551" s="207">
        <f t="shared" si="147"/>
        <v>0</v>
      </c>
      <c r="G3551" s="207">
        <f t="shared" si="150"/>
        <v>8.52132811105559E-3</v>
      </c>
      <c r="H3551" s="207">
        <f t="shared" si="148"/>
        <v>0.13473402760277953</v>
      </c>
    </row>
    <row r="3552" spans="1:8" x14ac:dyDescent="0.35">
      <c r="A3552" s="245">
        <f t="shared" si="144"/>
        <v>44829</v>
      </c>
      <c r="B3552" s="283">
        <f>+'LIC MF Nifty 50 ETF'!B1695</f>
        <v>25159.42</v>
      </c>
      <c r="C3552" s="207">
        <f t="shared" si="140"/>
        <v>-1.72</v>
      </c>
      <c r="D3552" s="54">
        <v>95.619699999999995</v>
      </c>
      <c r="E3552" s="207">
        <f t="shared" si="146"/>
        <v>-1.72</v>
      </c>
      <c r="F3552" s="207">
        <f t="shared" si="147"/>
        <v>0</v>
      </c>
      <c r="G3552" s="207">
        <f t="shared" si="150"/>
        <v>8.52132811105559E-3</v>
      </c>
      <c r="H3552" s="207">
        <f t="shared" si="148"/>
        <v>0.13473402760277953</v>
      </c>
    </row>
    <row r="3553" spans="1:8" x14ac:dyDescent="0.35">
      <c r="A3553" s="245">
        <f>+'LIC MF S &amp; P BSE Sensex ETF'!A1691</f>
        <v>44830</v>
      </c>
      <c r="B3553" s="283">
        <f>+'LIC MF Nifty 50 ETF'!B1696</f>
        <v>24707.77</v>
      </c>
      <c r="C3553" s="207">
        <f t="shared" si="140"/>
        <v>-1.8</v>
      </c>
      <c r="D3553" s="54">
        <v>93.895799999999994</v>
      </c>
      <c r="E3553" s="207">
        <f t="shared" si="146"/>
        <v>-1.8</v>
      </c>
      <c r="F3553" s="207">
        <f t="shared" si="147"/>
        <v>0</v>
      </c>
      <c r="G3553" s="207">
        <f t="shared" si="150"/>
        <v>8.52132811105559E-3</v>
      </c>
      <c r="H3553" s="207">
        <f t="shared" si="148"/>
        <v>0.13473402760277953</v>
      </c>
    </row>
    <row r="3554" spans="1:8" x14ac:dyDescent="0.35">
      <c r="A3554" s="245">
        <f>+'LIC MF S &amp; P BSE Sensex ETF'!A1692</f>
        <v>44831</v>
      </c>
      <c r="B3554" s="283">
        <f>+'LIC MF Nifty 50 ETF'!B1697</f>
        <v>24694.83</v>
      </c>
      <c r="C3554" s="207">
        <f t="shared" si="140"/>
        <v>-0.05</v>
      </c>
      <c r="D3554" s="54">
        <v>93.843000000000004</v>
      </c>
      <c r="E3554" s="207">
        <f t="shared" si="146"/>
        <v>-0.06</v>
      </c>
      <c r="F3554" s="207">
        <f t="shared" si="147"/>
        <v>-9.999999999999995E-3</v>
      </c>
      <c r="G3554" s="207">
        <f t="shared" si="150"/>
        <v>8.52132811105559E-3</v>
      </c>
      <c r="H3554" s="207">
        <f t="shared" si="148"/>
        <v>0.13473402760277953</v>
      </c>
    </row>
    <row r="3555" spans="1:8" x14ac:dyDescent="0.35">
      <c r="A3555" s="245">
        <f>+'LIC MF S &amp; P BSE Sensex ETF'!A1693</f>
        <v>44832</v>
      </c>
      <c r="B3555" s="283">
        <f>+'LIC MF Nifty 50 ETF'!B1698</f>
        <v>24478.82</v>
      </c>
      <c r="C3555" s="207">
        <f t="shared" si="140"/>
        <v>-0.87</v>
      </c>
      <c r="D3555" s="54">
        <v>93.023600000000002</v>
      </c>
      <c r="E3555" s="207">
        <f t="shared" si="146"/>
        <v>-0.87</v>
      </c>
      <c r="F3555" s="207">
        <f t="shared" si="147"/>
        <v>0</v>
      </c>
      <c r="G3555" s="207">
        <f t="shared" si="150"/>
        <v>8.4710093696618565E-3</v>
      </c>
      <c r="H3555" s="207">
        <f t="shared" si="148"/>
        <v>0.13393841844379356</v>
      </c>
    </row>
    <row r="3556" spans="1:8" x14ac:dyDescent="0.35">
      <c r="A3556" s="245">
        <f>+'LIC MF S &amp; P BSE Sensex ETF'!A1694</f>
        <v>44833</v>
      </c>
      <c r="B3556" s="283">
        <f>+'LIC MF Nifty 50 ETF'!B1699</f>
        <v>24419.98</v>
      </c>
      <c r="C3556" s="207">
        <f t="shared" si="140"/>
        <v>-0.24</v>
      </c>
      <c r="D3556" s="54">
        <v>92.795199999999994</v>
      </c>
      <c r="E3556" s="207">
        <f t="shared" si="146"/>
        <v>-0.25</v>
      </c>
      <c r="F3556" s="207">
        <f t="shared" si="147"/>
        <v>-1.0000000000000009E-2</v>
      </c>
      <c r="G3556" s="207">
        <f t="shared" si="150"/>
        <v>8.4725385707519665E-3</v>
      </c>
      <c r="H3556" s="207">
        <f t="shared" si="148"/>
        <v>0.13396259723601936</v>
      </c>
    </row>
    <row r="3557" spans="1:8" x14ac:dyDescent="0.35">
      <c r="A3557" s="245">
        <f>+'LIC MF S &amp; P BSE Sensex ETF'!A1695</f>
        <v>44834</v>
      </c>
      <c r="B3557" s="283">
        <f>+'LIC MF Nifty 50 ETF'!B1700</f>
        <v>24821.08</v>
      </c>
      <c r="C3557" s="207">
        <f t="shared" ref="C3557:C3620" si="156">ROUND(((B3557-B3556)/B3556)*100,2)</f>
        <v>1.64</v>
      </c>
      <c r="D3557" s="54">
        <v>94.325400000000002</v>
      </c>
      <c r="E3557" s="207">
        <f t="shared" si="146"/>
        <v>1.65</v>
      </c>
      <c r="F3557" s="207">
        <f t="shared" si="147"/>
        <v>1.0000000000000009E-2</v>
      </c>
      <c r="G3557" s="207">
        <f t="shared" si="150"/>
        <v>8.518477056011959E-3</v>
      </c>
      <c r="H3557" s="207">
        <f t="shared" si="148"/>
        <v>0.13468894846441762</v>
      </c>
    </row>
    <row r="3558" spans="1:8" x14ac:dyDescent="0.35">
      <c r="A3558" s="245">
        <f>+'LIC MF S &amp; P BSE Sensex ETF'!A1696</f>
        <v>44837</v>
      </c>
      <c r="B3558" s="283">
        <f>+'LIC MF Nifty 50 ETF'!B1701</f>
        <v>24520.52</v>
      </c>
      <c r="C3558" s="207">
        <f t="shared" si="156"/>
        <v>-1.21</v>
      </c>
      <c r="D3558" s="358">
        <v>93.233599999999996</v>
      </c>
      <c r="E3558" s="207">
        <f t="shared" si="146"/>
        <v>-1.1599999999999999</v>
      </c>
      <c r="F3558" s="207">
        <f t="shared" si="147"/>
        <v>5.0000000000000044E-2</v>
      </c>
      <c r="G3558" s="207">
        <f t="shared" si="150"/>
        <v>9.1914685260290376E-3</v>
      </c>
      <c r="H3558" s="207">
        <f t="shared" si="148"/>
        <v>0.14532987792001203</v>
      </c>
    </row>
    <row r="3559" spans="1:8" x14ac:dyDescent="0.35">
      <c r="A3559" s="245">
        <f>+'LIC MF S &amp; P BSE Sensex ETF'!A1697</f>
        <v>44838</v>
      </c>
      <c r="B3559" s="283">
        <f>+'LIC MF Nifty 50 ETF'!B1702</f>
        <v>25082.39</v>
      </c>
      <c r="C3559" s="207">
        <f t="shared" si="156"/>
        <v>2.29</v>
      </c>
      <c r="D3559" s="358">
        <v>95.351600000000005</v>
      </c>
      <c r="E3559" s="207">
        <f t="shared" si="146"/>
        <v>2.27</v>
      </c>
      <c r="F3559" s="207">
        <f t="shared" si="147"/>
        <v>-2.0000000000000018E-2</v>
      </c>
      <c r="G3559" s="207">
        <f t="shared" si="150"/>
        <v>9.237513148967879E-3</v>
      </c>
      <c r="H3559" s="207">
        <f t="shared" si="148"/>
        <v>0.1460579073324639</v>
      </c>
    </row>
    <row r="3560" spans="1:8" x14ac:dyDescent="0.35">
      <c r="A3560" s="245">
        <f>+'LIC MF S &amp; P BSE Sensex ETF'!A1698</f>
        <v>44840</v>
      </c>
      <c r="B3560" s="283">
        <f>+'LIC MF Nifty 50 ETF'!B1703</f>
        <v>25165.85</v>
      </c>
      <c r="C3560" s="207">
        <f t="shared" si="156"/>
        <v>0.33</v>
      </c>
      <c r="D3560" s="358">
        <v>95.660300000000007</v>
      </c>
      <c r="E3560" s="207">
        <f t="shared" si="146"/>
        <v>0.32</v>
      </c>
      <c r="F3560" s="207">
        <f t="shared" si="147"/>
        <v>-1.0000000000000009E-2</v>
      </c>
      <c r="G3560" s="207">
        <f t="shared" si="150"/>
        <v>9.2396165675489861E-3</v>
      </c>
      <c r="H3560" s="207">
        <f t="shared" si="148"/>
        <v>0.146091165300409</v>
      </c>
    </row>
    <row r="3561" spans="1:8" x14ac:dyDescent="0.35">
      <c r="A3561" s="245">
        <f>+'LIC MF S &amp; P BSE Sensex ETF'!A1699</f>
        <v>44841</v>
      </c>
      <c r="B3561" s="283">
        <f>+'LIC MF Nifty 50 ETF'!B1704</f>
        <v>25140.99</v>
      </c>
      <c r="C3561" s="207">
        <f t="shared" si="156"/>
        <v>-0.1</v>
      </c>
      <c r="D3561" s="358">
        <v>95.563299999999998</v>
      </c>
      <c r="E3561" s="207">
        <f t="shared" si="146"/>
        <v>-0.1</v>
      </c>
      <c r="F3561" s="207">
        <f t="shared" si="147"/>
        <v>0</v>
      </c>
      <c r="G3561" s="207">
        <f t="shared" si="150"/>
        <v>9.1978089281576254E-3</v>
      </c>
      <c r="H3561" s="207">
        <f t="shared" si="148"/>
        <v>0.14543012848005063</v>
      </c>
    </row>
    <row r="3562" spans="1:8" x14ac:dyDescent="0.35">
      <c r="A3562" s="245">
        <f>+'LIC MF S &amp; P BSE Sensex ETF'!A1700</f>
        <v>44844</v>
      </c>
      <c r="B3562" s="283">
        <f>+'LIC MF Nifty 50 ETF'!B1705</f>
        <v>25034.02</v>
      </c>
      <c r="C3562" s="207">
        <f t="shared" si="156"/>
        <v>-0.43</v>
      </c>
      <c r="D3562" s="358">
        <v>95.149900000000002</v>
      </c>
      <c r="E3562" s="207">
        <f t="shared" si="146"/>
        <v>-0.43</v>
      </c>
      <c r="F3562" s="207">
        <f t="shared" si="147"/>
        <v>0</v>
      </c>
      <c r="G3562" s="207">
        <f t="shared" si="150"/>
        <v>9.1978089281576254E-3</v>
      </c>
      <c r="H3562" s="207">
        <f t="shared" si="148"/>
        <v>0.14543012848005063</v>
      </c>
    </row>
    <row r="3563" spans="1:8" x14ac:dyDescent="0.35">
      <c r="A3563" s="245">
        <f>+'LIC MF S &amp; P BSE Sensex ETF'!A1701</f>
        <v>44845</v>
      </c>
      <c r="B3563" s="283">
        <f>+'LIC MF Nifty 50 ETF'!B1706</f>
        <v>24660.2</v>
      </c>
      <c r="C3563" s="207">
        <f t="shared" si="156"/>
        <v>-1.49</v>
      </c>
      <c r="D3563" s="358">
        <v>93.727500000000006</v>
      </c>
      <c r="E3563" s="207">
        <f t="shared" si="146"/>
        <v>-1.49</v>
      </c>
      <c r="F3563" s="207">
        <f t="shared" si="147"/>
        <v>0</v>
      </c>
      <c r="G3563" s="207">
        <f t="shared" si="150"/>
        <v>9.1958720468709489E-3</v>
      </c>
      <c r="H3563" s="207">
        <f t="shared" si="148"/>
        <v>0.14539950369793433</v>
      </c>
    </row>
    <row r="3564" spans="1:8" x14ac:dyDescent="0.35">
      <c r="A3564" s="245">
        <f>+'LIC MF S &amp; P BSE Sensex ETF'!A1702</f>
        <v>44846</v>
      </c>
      <c r="B3564" s="283">
        <f>+'LIC MF Nifty 50 ETF'!B1707</f>
        <v>24863.58</v>
      </c>
      <c r="C3564" s="207">
        <f t="shared" si="156"/>
        <v>0.82</v>
      </c>
      <c r="D3564" s="358">
        <v>94.496899999999997</v>
      </c>
      <c r="E3564" s="207">
        <f t="shared" si="146"/>
        <v>0.82</v>
      </c>
      <c r="F3564" s="207">
        <f t="shared" si="147"/>
        <v>0</v>
      </c>
      <c r="G3564" s="207">
        <f t="shared" si="150"/>
        <v>9.1937586200884804E-3</v>
      </c>
      <c r="H3564" s="207">
        <f t="shared" si="148"/>
        <v>0.14536608748643134</v>
      </c>
    </row>
    <row r="3565" spans="1:8" x14ac:dyDescent="0.35">
      <c r="A3565" s="245">
        <f>+'LIC MF S &amp; P BSE Sensex ETF'!A1703</f>
        <v>44847</v>
      </c>
      <c r="B3565" s="283">
        <f>+'LIC MF Nifty 50 ETF'!B1708</f>
        <v>24704.95</v>
      </c>
      <c r="C3565" s="207">
        <f t="shared" si="156"/>
        <v>-0.64</v>
      </c>
      <c r="D3565" s="358">
        <v>93.892099999999999</v>
      </c>
      <c r="E3565" s="207">
        <f t="shared" si="146"/>
        <v>-0.64</v>
      </c>
      <c r="F3565" s="207">
        <f t="shared" si="147"/>
        <v>0</v>
      </c>
      <c r="G3565" s="207">
        <f t="shared" si="150"/>
        <v>9.1937586200884804E-3</v>
      </c>
      <c r="H3565" s="207">
        <f t="shared" si="148"/>
        <v>0.14536608748643134</v>
      </c>
    </row>
    <row r="3566" spans="1:8" x14ac:dyDescent="0.35">
      <c r="A3566" s="245">
        <f>+'LIC MF S &amp; P BSE Sensex ETF'!A1704</f>
        <v>44848</v>
      </c>
      <c r="B3566" s="283">
        <f>+'LIC MF Nifty 50 ETF'!B1709</f>
        <v>24953.75</v>
      </c>
      <c r="C3566" s="207">
        <f t="shared" si="156"/>
        <v>1.01</v>
      </c>
      <c r="D3566" s="358">
        <v>94.834800000000001</v>
      </c>
      <c r="E3566" s="207">
        <f t="shared" si="146"/>
        <v>1</v>
      </c>
      <c r="F3566" s="207">
        <f t="shared" si="147"/>
        <v>-1.0000000000000009E-2</v>
      </c>
      <c r="G3566" s="207">
        <f t="shared" si="150"/>
        <v>9.1937586200884804E-3</v>
      </c>
      <c r="H3566" s="207">
        <f t="shared" si="148"/>
        <v>0.14536608748643134</v>
      </c>
    </row>
    <row r="3567" spans="1:8" x14ac:dyDescent="0.35">
      <c r="A3567" s="245">
        <f>+'LIC MF S &amp; P BSE Sensex ETF'!A1705</f>
        <v>44851</v>
      </c>
      <c r="B3567" s="283">
        <f>+'LIC MF Nifty 50 ETF'!B1710</f>
        <v>25139.55</v>
      </c>
      <c r="C3567" s="207">
        <f t="shared" si="156"/>
        <v>0.74</v>
      </c>
      <c r="D3567" s="358">
        <v>95.594899999999996</v>
      </c>
      <c r="E3567" s="207">
        <f t="shared" si="146"/>
        <v>0.8</v>
      </c>
      <c r="F3567" s="207">
        <f t="shared" si="147"/>
        <v>6.0000000000000053E-2</v>
      </c>
      <c r="G3567" s="207">
        <f t="shared" si="150"/>
        <v>1.0057806749791025E-2</v>
      </c>
      <c r="H3567" s="207">
        <f t="shared" si="148"/>
        <v>0.15902788797577447</v>
      </c>
    </row>
    <row r="3568" spans="1:8" x14ac:dyDescent="0.35">
      <c r="A3568" s="245">
        <f>+'LIC MF S &amp; P BSE Sensex ETF'!A1706</f>
        <v>44852</v>
      </c>
      <c r="B3568" s="283">
        <f>+'LIC MF Nifty 50 ETF'!B1711</f>
        <v>25393.89</v>
      </c>
      <c r="C3568" s="207">
        <f t="shared" si="156"/>
        <v>1.01</v>
      </c>
      <c r="D3568" s="358">
        <v>96.558700000000002</v>
      </c>
      <c r="E3568" s="207">
        <f t="shared" si="146"/>
        <v>1.01</v>
      </c>
      <c r="F3568" s="207">
        <f t="shared" si="147"/>
        <v>0</v>
      </c>
      <c r="G3568" s="207">
        <f t="shared" si="150"/>
        <v>1.0057806749791025E-2</v>
      </c>
      <c r="H3568" s="207">
        <f t="shared" si="148"/>
        <v>0.15902788797577447</v>
      </c>
    </row>
    <row r="3569" spans="1:8" x14ac:dyDescent="0.35">
      <c r="A3569" s="245">
        <f>+'LIC MF S &amp; P BSE Sensex ETF'!A1707</f>
        <v>44853</v>
      </c>
      <c r="B3569" s="283">
        <f>+'LIC MF Nifty 50 ETF'!B1712</f>
        <v>25434.1</v>
      </c>
      <c r="C3569" s="207">
        <f t="shared" si="156"/>
        <v>0.16</v>
      </c>
      <c r="D3569" s="54">
        <v>96.707599999999999</v>
      </c>
      <c r="E3569" s="207">
        <f t="shared" si="146"/>
        <v>0.15</v>
      </c>
      <c r="F3569" s="207">
        <f t="shared" si="147"/>
        <v>-1.0000000000000009E-2</v>
      </c>
      <c r="G3569" s="207">
        <f t="shared" si="150"/>
        <v>1.0014563821494385E-2</v>
      </c>
      <c r="H3569" s="207">
        <f t="shared" si="148"/>
        <v>0.15834415724521084</v>
      </c>
    </row>
    <row r="3570" spans="1:8" x14ac:dyDescent="0.35">
      <c r="A3570" s="245">
        <f>+'LIC MF S &amp; P BSE Sensex ETF'!A1708</f>
        <v>44854</v>
      </c>
      <c r="B3570" s="283">
        <f>+'LIC MF Nifty 50 ETF'!B1713</f>
        <v>25509.14</v>
      </c>
      <c r="C3570" s="207">
        <f t="shared" si="156"/>
        <v>0.3</v>
      </c>
      <c r="D3570" s="54">
        <v>96.992199999999997</v>
      </c>
      <c r="E3570" s="207">
        <f t="shared" si="146"/>
        <v>0.28999999999999998</v>
      </c>
      <c r="F3570" s="207">
        <f t="shared" si="147"/>
        <v>-1.0000000000000009E-2</v>
      </c>
      <c r="G3570" s="207">
        <f t="shared" si="150"/>
        <v>1.0017635699267502E-2</v>
      </c>
      <c r="H3570" s="207">
        <f t="shared" si="148"/>
        <v>0.15839272789749431</v>
      </c>
    </row>
    <row r="3571" spans="1:8" x14ac:dyDescent="0.35">
      <c r="A3571" s="245">
        <f>+'LIC MF S &amp; P BSE Sensex ETF'!A1709</f>
        <v>44855</v>
      </c>
      <c r="B3571" s="283">
        <f>+'LIC MF Nifty 50 ETF'!B1714</f>
        <v>25527.09</v>
      </c>
      <c r="C3571" s="207">
        <f t="shared" si="156"/>
        <v>7.0000000000000007E-2</v>
      </c>
      <c r="D3571" s="54">
        <v>97.058000000000007</v>
      </c>
      <c r="E3571" s="207">
        <f t="shared" si="146"/>
        <v>7.0000000000000007E-2</v>
      </c>
      <c r="F3571" s="207">
        <f t="shared" si="147"/>
        <v>0</v>
      </c>
      <c r="G3571" s="207">
        <f t="shared" si="150"/>
        <v>1.0017635699267502E-2</v>
      </c>
      <c r="H3571" s="207">
        <f t="shared" si="148"/>
        <v>0.15839272789749431</v>
      </c>
    </row>
    <row r="3572" spans="1:8" x14ac:dyDescent="0.35">
      <c r="A3572" s="245">
        <f>+'LIC MF S &amp; P BSE Sensex ETF'!A1710</f>
        <v>44859</v>
      </c>
      <c r="B3572" s="283">
        <f>+'LIC MF Nifty 50 ETF'!B1715</f>
        <v>25643.34</v>
      </c>
      <c r="C3572" s="207">
        <f t="shared" si="156"/>
        <v>0.46</v>
      </c>
      <c r="D3572" s="54">
        <v>97.491100000000003</v>
      </c>
      <c r="E3572" s="207">
        <f t="shared" si="146"/>
        <v>0.45</v>
      </c>
      <c r="F3572" s="207">
        <f t="shared" si="147"/>
        <v>-1.0000000000000009E-2</v>
      </c>
      <c r="G3572" s="207">
        <f t="shared" si="150"/>
        <v>1.0020545030595667E-2</v>
      </c>
      <c r="H3572" s="207">
        <f t="shared" si="148"/>
        <v>0.15843872846481974</v>
      </c>
    </row>
    <row r="3573" spans="1:8" x14ac:dyDescent="0.35">
      <c r="A3573" s="245">
        <f>+'LIC MF S &amp; P BSE Sensex ETF'!A1711</f>
        <v>44861</v>
      </c>
      <c r="B3573" s="283">
        <f>+'LIC MF Nifty 50 ETF'!B1716</f>
        <v>25780.23</v>
      </c>
      <c r="C3573" s="207">
        <f t="shared" si="156"/>
        <v>0.53</v>
      </c>
      <c r="D3573" s="54">
        <v>98.004499999999993</v>
      </c>
      <c r="E3573" s="207">
        <f t="shared" ref="E3573:E3632" si="157">ROUND(((D3573-D3572)/D3572)*100,2)</f>
        <v>0.53</v>
      </c>
      <c r="F3573" s="207">
        <f t="shared" ref="F3573:F3632" si="158">+E3573-C3573</f>
        <v>0</v>
      </c>
      <c r="G3573" s="207">
        <f t="shared" si="150"/>
        <v>9.9829820215580675E-3</v>
      </c>
      <c r="H3573" s="207">
        <f t="shared" ref="H3573:H3632" si="159">+G3573*(SQRT(250))</f>
        <v>0.15784480514317822</v>
      </c>
    </row>
    <row r="3574" spans="1:8" x14ac:dyDescent="0.35">
      <c r="A3574" s="245">
        <f>+'LIC MF S &amp; P BSE Sensex ETF'!A1712</f>
        <v>44862</v>
      </c>
      <c r="B3574" s="283">
        <f>+'LIC MF Nifty 50 ETF'!B1717</f>
        <v>25852.720000000001</v>
      </c>
      <c r="C3574" s="207">
        <f t="shared" si="156"/>
        <v>0.28000000000000003</v>
      </c>
      <c r="D3574" s="54">
        <v>98.276799999999994</v>
      </c>
      <c r="E3574" s="207">
        <f t="shared" si="157"/>
        <v>0.28000000000000003</v>
      </c>
      <c r="F3574" s="207">
        <f t="shared" si="158"/>
        <v>0</v>
      </c>
      <c r="G3574" s="207">
        <f t="shared" si="150"/>
        <v>9.9802240003565214E-3</v>
      </c>
      <c r="H3574" s="207">
        <f t="shared" si="159"/>
        <v>0.15780119699901862</v>
      </c>
    </row>
    <row r="3575" spans="1:8" x14ac:dyDescent="0.35">
      <c r="A3575" s="245">
        <f>+'LIC MF S &amp; P BSE Sensex ETF'!A1713</f>
        <v>44865</v>
      </c>
      <c r="B3575" s="283">
        <f>+'LIC MF Nifty 50 ETF'!B1718</f>
        <v>26182.36</v>
      </c>
      <c r="C3575" s="207">
        <f t="shared" si="156"/>
        <v>1.28</v>
      </c>
      <c r="D3575" s="54">
        <v>99.518600000000006</v>
      </c>
      <c r="E3575" s="207">
        <f t="shared" si="157"/>
        <v>1.26</v>
      </c>
      <c r="F3575" s="207">
        <f t="shared" si="158"/>
        <v>-2.0000000000000018E-2</v>
      </c>
      <c r="G3575" s="207">
        <f t="shared" si="150"/>
        <v>1.002587661202832E-2</v>
      </c>
      <c r="H3575" s="207">
        <f t="shared" si="159"/>
        <v>0.15852302816910896</v>
      </c>
    </row>
    <row r="3576" spans="1:8" x14ac:dyDescent="0.35">
      <c r="A3576" s="245">
        <f>+'LIC MF S &amp; P BSE Sensex ETF'!A1714</f>
        <v>44866</v>
      </c>
      <c r="B3576" s="283">
        <f>+'LIC MF Nifty 50 ETF'!B1719</f>
        <v>26380.97</v>
      </c>
      <c r="C3576" s="207">
        <f t="shared" si="156"/>
        <v>0.76</v>
      </c>
      <c r="D3576" s="54">
        <v>100.26949999999999</v>
      </c>
      <c r="E3576" s="207">
        <f t="shared" si="157"/>
        <v>0.75</v>
      </c>
      <c r="F3576" s="207">
        <f t="shared" si="158"/>
        <v>-1.0000000000000009E-2</v>
      </c>
      <c r="G3576" s="207">
        <f t="shared" si="150"/>
        <v>1.002587661202832E-2</v>
      </c>
      <c r="H3576" s="207">
        <f t="shared" si="159"/>
        <v>0.15852302816910896</v>
      </c>
    </row>
    <row r="3577" spans="1:8" x14ac:dyDescent="0.35">
      <c r="A3577" s="245">
        <f>+'LIC MF S &amp; P BSE Sensex ETF'!A1715</f>
        <v>44867</v>
      </c>
      <c r="B3577" s="283">
        <f>+'LIC MF Nifty 50 ETF'!B1720</f>
        <v>26290.01</v>
      </c>
      <c r="C3577" s="207">
        <f t="shared" si="156"/>
        <v>-0.34</v>
      </c>
      <c r="D3577" s="54">
        <v>99.912099999999995</v>
      </c>
      <c r="E3577" s="207">
        <f t="shared" si="157"/>
        <v>-0.36</v>
      </c>
      <c r="F3577" s="207">
        <f t="shared" si="158"/>
        <v>-1.9999999999999962E-2</v>
      </c>
      <c r="G3577" s="207">
        <f t="shared" si="150"/>
        <v>1.0068427626744094E-2</v>
      </c>
      <c r="H3577" s="207">
        <f t="shared" si="159"/>
        <v>0.15919581878537489</v>
      </c>
    </row>
    <row r="3578" spans="1:8" x14ac:dyDescent="0.35">
      <c r="A3578" s="245">
        <f>+'LIC MF S &amp; P BSE Sensex ETF'!A1716</f>
        <v>44868</v>
      </c>
      <c r="B3578" s="283">
        <f>+'LIC MF Nifty 50 ETF'!B1721</f>
        <v>26246.23</v>
      </c>
      <c r="C3578" s="207">
        <f t="shared" si="156"/>
        <v>-0.17</v>
      </c>
      <c r="D3578" s="54">
        <v>99.743899999999996</v>
      </c>
      <c r="E3578" s="207">
        <f t="shared" si="157"/>
        <v>-0.17</v>
      </c>
      <c r="F3578" s="207">
        <f t="shared" si="158"/>
        <v>0</v>
      </c>
      <c r="G3578" s="207">
        <f t="shared" si="150"/>
        <v>1.0030559601689576E-2</v>
      </c>
      <c r="H3578" s="207">
        <f t="shared" si="159"/>
        <v>0.15859707273705193</v>
      </c>
    </row>
    <row r="3579" spans="1:8" x14ac:dyDescent="0.35">
      <c r="A3579" s="245">
        <f>+'LIC MF S &amp; P BSE Sensex ETF'!A1717</f>
        <v>44869</v>
      </c>
      <c r="B3579" s="283">
        <f>+'LIC MF Nifty 50 ETF'!B1722</f>
        <v>26339.9</v>
      </c>
      <c r="C3579" s="207">
        <f t="shared" si="156"/>
        <v>0.36</v>
      </c>
      <c r="D3579" s="54">
        <v>100.0959</v>
      </c>
      <c r="E3579" s="207">
        <f t="shared" si="157"/>
        <v>0.35</v>
      </c>
      <c r="F3579" s="207">
        <f t="shared" si="158"/>
        <v>-1.0000000000000009E-2</v>
      </c>
      <c r="G3579" s="207">
        <f t="shared" si="150"/>
        <v>1.0030559601689576E-2</v>
      </c>
      <c r="H3579" s="207">
        <f t="shared" si="159"/>
        <v>0.15859707273705193</v>
      </c>
    </row>
    <row r="3580" spans="1:8" x14ac:dyDescent="0.35">
      <c r="A3580" s="245">
        <f>+'LIC MF S &amp; P BSE Sensex ETF'!A1718</f>
        <v>44872</v>
      </c>
      <c r="B3580" s="283">
        <f>+'LIC MF Nifty 50 ETF'!B1723</f>
        <v>26464.44</v>
      </c>
      <c r="C3580" s="207">
        <f t="shared" si="156"/>
        <v>0.47</v>
      </c>
      <c r="D3580" s="54">
        <v>100.55800000000001</v>
      </c>
      <c r="E3580" s="207">
        <f t="shared" si="157"/>
        <v>0.46</v>
      </c>
      <c r="F3580" s="207">
        <f t="shared" si="158"/>
        <v>-9.9999999999999534E-3</v>
      </c>
      <c r="G3580" s="207">
        <f t="shared" si="150"/>
        <v>1.0032658163344138E-2</v>
      </c>
      <c r="H3580" s="207">
        <f t="shared" si="159"/>
        <v>0.15863025391024546</v>
      </c>
    </row>
    <row r="3581" spans="1:8" x14ac:dyDescent="0.35">
      <c r="A3581" s="245">
        <f>+'LIC MF S &amp; P BSE Sensex ETF'!A1719</f>
        <v>44874</v>
      </c>
      <c r="B3581" s="283">
        <f>+'LIC MF Nifty 50 ETF'!B1724</f>
        <v>26401.58</v>
      </c>
      <c r="C3581" s="207">
        <f t="shared" si="156"/>
        <v>-0.24</v>
      </c>
      <c r="D3581" s="54">
        <v>100.3146</v>
      </c>
      <c r="E3581" s="207">
        <f t="shared" si="157"/>
        <v>-0.24</v>
      </c>
      <c r="F3581" s="207">
        <f t="shared" si="158"/>
        <v>0</v>
      </c>
      <c r="G3581" s="207">
        <f t="shared" si="150"/>
        <v>1.0030559601689576E-2</v>
      </c>
      <c r="H3581" s="207">
        <f t="shared" si="159"/>
        <v>0.15859707273705193</v>
      </c>
    </row>
    <row r="3582" spans="1:8" x14ac:dyDescent="0.35">
      <c r="A3582" s="245">
        <f>+'LIC MF S &amp; P BSE Sensex ETF'!A1720</f>
        <v>44875</v>
      </c>
      <c r="B3582" s="283">
        <f>+'LIC MF Nifty 50 ETF'!B1725</f>
        <v>26214.31</v>
      </c>
      <c r="C3582" s="207">
        <f t="shared" si="156"/>
        <v>-0.71</v>
      </c>
      <c r="D3582" s="54">
        <v>99.601900000000001</v>
      </c>
      <c r="E3582" s="207">
        <f t="shared" si="157"/>
        <v>-0.71</v>
      </c>
      <c r="F3582" s="207">
        <f t="shared" si="158"/>
        <v>0</v>
      </c>
      <c r="G3582" s="207">
        <f t="shared" si="150"/>
        <v>1.0028299121091298E-2</v>
      </c>
      <c r="H3582" s="207">
        <f t="shared" si="159"/>
        <v>0.15856133140056602</v>
      </c>
    </row>
    <row r="3583" spans="1:8" x14ac:dyDescent="0.35">
      <c r="A3583" s="245">
        <f>+'LIC MF S &amp; P BSE Sensex ETF'!A1721</f>
        <v>44876</v>
      </c>
      <c r="B3583" s="283">
        <f>+'LIC MF Nifty 50 ETF'!B1726</f>
        <v>26681.759999999998</v>
      </c>
      <c r="C3583" s="207">
        <f t="shared" si="156"/>
        <v>1.78</v>
      </c>
      <c r="D3583" s="54">
        <v>101.3719</v>
      </c>
      <c r="E3583" s="207">
        <f t="shared" si="157"/>
        <v>1.78</v>
      </c>
      <c r="F3583" s="207">
        <f t="shared" si="158"/>
        <v>0</v>
      </c>
      <c r="G3583" s="207">
        <f t="shared" ref="G3583:G3632" si="160">+STDEV(F3335:F3583)</f>
        <v>1.0028299121091298E-2</v>
      </c>
      <c r="H3583" s="207">
        <f t="shared" si="159"/>
        <v>0.15856133140056602</v>
      </c>
    </row>
    <row r="3584" spans="1:8" x14ac:dyDescent="0.35">
      <c r="A3584" s="245">
        <f>+'LIC MF S &amp; P BSE Sensex ETF'!A1722</f>
        <v>44879</v>
      </c>
      <c r="B3584" s="283">
        <f>+'LIC MF Nifty 50 ETF'!B1727</f>
        <v>26651.93</v>
      </c>
      <c r="C3584" s="207">
        <f t="shared" si="156"/>
        <v>-0.11</v>
      </c>
      <c r="D3584" s="54">
        <v>101.25149999999999</v>
      </c>
      <c r="E3584" s="207">
        <f t="shared" si="157"/>
        <v>-0.12</v>
      </c>
      <c r="F3584" s="207">
        <f t="shared" si="158"/>
        <v>-9.999999999999995E-3</v>
      </c>
      <c r="G3584" s="207">
        <f t="shared" si="160"/>
        <v>1.0030559601689576E-2</v>
      </c>
      <c r="H3584" s="207">
        <f t="shared" si="159"/>
        <v>0.15859707273705193</v>
      </c>
    </row>
    <row r="3585" spans="1:8" x14ac:dyDescent="0.35">
      <c r="A3585" s="245">
        <f>+'LIC MF S &amp; P BSE Sensex ETF'!A1723</f>
        <v>44880</v>
      </c>
      <c r="B3585" s="283">
        <f>+'LIC MF Nifty 50 ETF'!B1728</f>
        <v>26759.85</v>
      </c>
      <c r="C3585" s="207">
        <f t="shared" si="156"/>
        <v>0.4</v>
      </c>
      <c r="D3585" s="54">
        <v>101.65649999999999</v>
      </c>
      <c r="E3585" s="207">
        <f t="shared" si="157"/>
        <v>0.4</v>
      </c>
      <c r="F3585" s="207">
        <f t="shared" si="158"/>
        <v>0</v>
      </c>
      <c r="G3585" s="207">
        <f t="shared" si="160"/>
        <v>1.0028299121091298E-2</v>
      </c>
      <c r="H3585" s="207">
        <f t="shared" si="159"/>
        <v>0.15856133140056602</v>
      </c>
    </row>
    <row r="3586" spans="1:8" x14ac:dyDescent="0.35">
      <c r="A3586" s="245">
        <f>+'LIC MF S &amp; P BSE Sensex ETF'!A1724</f>
        <v>44881</v>
      </c>
      <c r="B3586" s="283">
        <f>+'LIC MF Nifty 50 ETF'!B1729</f>
        <v>26768.95</v>
      </c>
      <c r="C3586" s="207">
        <f t="shared" si="156"/>
        <v>0.03</v>
      </c>
      <c r="D3586" s="54">
        <v>101.6878</v>
      </c>
      <c r="E3586" s="207">
        <f t="shared" si="157"/>
        <v>0.03</v>
      </c>
      <c r="F3586" s="207">
        <f t="shared" si="158"/>
        <v>0</v>
      </c>
      <c r="G3586" s="207">
        <f t="shared" si="160"/>
        <v>1.0028299121091298E-2</v>
      </c>
      <c r="H3586" s="207">
        <f t="shared" si="159"/>
        <v>0.15856133140056602</v>
      </c>
    </row>
    <row r="3587" spans="1:8" x14ac:dyDescent="0.35">
      <c r="A3587" s="245">
        <f>+'LIC MF S &amp; P BSE Sensex ETF'!A1725</f>
        <v>44882</v>
      </c>
      <c r="B3587" s="283">
        <f>+'LIC MF Nifty 50 ETF'!B1730</f>
        <v>26673.32</v>
      </c>
      <c r="C3587" s="207">
        <f t="shared" si="156"/>
        <v>-0.36</v>
      </c>
      <c r="D3587" s="54">
        <v>101.3233</v>
      </c>
      <c r="E3587" s="207">
        <f t="shared" si="157"/>
        <v>-0.36</v>
      </c>
      <c r="F3587" s="207">
        <f t="shared" si="158"/>
        <v>0</v>
      </c>
      <c r="G3587" s="207">
        <f t="shared" si="160"/>
        <v>1.002587661202832E-2</v>
      </c>
      <c r="H3587" s="207">
        <f t="shared" si="159"/>
        <v>0.15852302816910896</v>
      </c>
    </row>
    <row r="3588" spans="1:8" x14ac:dyDescent="0.35">
      <c r="A3588" s="245">
        <f>+'LIC MF S &amp; P BSE Sensex ETF'!A1726</f>
        <v>44883</v>
      </c>
      <c r="B3588" s="283">
        <f>+'LIC MF Nifty 50 ETF'!B1731</f>
        <v>26620.61</v>
      </c>
      <c r="C3588" s="207">
        <f t="shared" si="156"/>
        <v>-0.2</v>
      </c>
      <c r="D3588" s="54">
        <v>101.12009999999999</v>
      </c>
      <c r="E3588" s="207">
        <f t="shared" si="157"/>
        <v>-0.2</v>
      </c>
      <c r="F3588" s="207">
        <f t="shared" si="158"/>
        <v>0</v>
      </c>
      <c r="G3588" s="207">
        <f t="shared" si="160"/>
        <v>1.0023291957019648E-2</v>
      </c>
      <c r="H3588" s="207">
        <f t="shared" si="159"/>
        <v>0.15848216118514313</v>
      </c>
    </row>
    <row r="3589" spans="1:8" x14ac:dyDescent="0.35">
      <c r="A3589" s="245">
        <f>+'LIC MF S &amp; P BSE Sensex ETF'!A1727</f>
        <v>44886</v>
      </c>
      <c r="B3589" s="283">
        <f>+'LIC MF Nifty 50 ETF'!B1732</f>
        <v>26405.9</v>
      </c>
      <c r="C3589" s="207">
        <f t="shared" si="156"/>
        <v>-0.81</v>
      </c>
      <c r="D3589" s="54">
        <v>100.3004</v>
      </c>
      <c r="E3589" s="207">
        <f t="shared" si="157"/>
        <v>-0.81</v>
      </c>
      <c r="F3589" s="207">
        <f t="shared" si="158"/>
        <v>0</v>
      </c>
      <c r="G3589" s="207">
        <f t="shared" si="160"/>
        <v>1.0023291957019648E-2</v>
      </c>
      <c r="H3589" s="207">
        <f t="shared" si="159"/>
        <v>0.15848216118514313</v>
      </c>
    </row>
    <row r="3590" spans="1:8" x14ac:dyDescent="0.35">
      <c r="A3590" s="245">
        <f>+'LIC MF S &amp; P BSE Sensex ETF'!A1728</f>
        <v>44887</v>
      </c>
      <c r="B3590" s="283">
        <f>+'LIC MF Nifty 50 ETF'!B1733</f>
        <v>26528.400000000001</v>
      </c>
      <c r="C3590" s="207">
        <f t="shared" si="156"/>
        <v>0.46</v>
      </c>
      <c r="D3590" s="54">
        <v>100.76179999999999</v>
      </c>
      <c r="E3590" s="207">
        <f t="shared" si="157"/>
        <v>0.46</v>
      </c>
      <c r="F3590" s="207">
        <f t="shared" si="158"/>
        <v>0</v>
      </c>
      <c r="G3590" s="207">
        <f t="shared" si="160"/>
        <v>1.0023291957019648E-2</v>
      </c>
      <c r="H3590" s="207">
        <f t="shared" si="159"/>
        <v>0.15848216118514313</v>
      </c>
    </row>
    <row r="3591" spans="1:8" x14ac:dyDescent="0.35">
      <c r="A3591" s="245">
        <f>+'LIC MF S &amp; P BSE Sensex ETF'!A1729</f>
        <v>44888</v>
      </c>
      <c r="B3591" s="283">
        <f>+'LIC MF Nifty 50 ETF'!B1734</f>
        <v>26561.89</v>
      </c>
      <c r="C3591" s="207">
        <f t="shared" si="156"/>
        <v>0.13</v>
      </c>
      <c r="D3591" s="54">
        <v>100.8861</v>
      </c>
      <c r="E3591" s="207">
        <f t="shared" si="157"/>
        <v>0.12</v>
      </c>
      <c r="F3591" s="207">
        <f t="shared" si="158"/>
        <v>-1.0000000000000009E-2</v>
      </c>
      <c r="G3591" s="207">
        <f t="shared" si="160"/>
        <v>1.0023291957019648E-2</v>
      </c>
      <c r="H3591" s="207">
        <f t="shared" si="159"/>
        <v>0.15848216118514313</v>
      </c>
    </row>
    <row r="3592" spans="1:8" x14ac:dyDescent="0.35">
      <c r="A3592" s="245">
        <f>+'LIC MF S &amp; P BSE Sensex ETF'!A1730</f>
        <v>44889</v>
      </c>
      <c r="B3592" s="283">
        <f>+'LIC MF Nifty 50 ETF'!B1735</f>
        <v>26877.24</v>
      </c>
      <c r="C3592" s="207">
        <f t="shared" si="156"/>
        <v>1.19</v>
      </c>
      <c r="D3592" s="54">
        <v>102.0759</v>
      </c>
      <c r="E3592" s="207">
        <f t="shared" si="157"/>
        <v>1.18</v>
      </c>
      <c r="F3592" s="207">
        <f t="shared" si="158"/>
        <v>-1.0000000000000009E-2</v>
      </c>
      <c r="G3592" s="207">
        <f t="shared" si="160"/>
        <v>1.0023291957019648E-2</v>
      </c>
      <c r="H3592" s="207">
        <f t="shared" si="159"/>
        <v>0.15848216118514313</v>
      </c>
    </row>
    <row r="3593" spans="1:8" x14ac:dyDescent="0.35">
      <c r="A3593" s="245">
        <f>+'LIC MF S &amp; P BSE Sensex ETF'!A1731</f>
        <v>44890</v>
      </c>
      <c r="B3593" s="283">
        <f>+'LIC MF Nifty 50 ETF'!B1736</f>
        <v>26918.89</v>
      </c>
      <c r="C3593" s="207">
        <f t="shared" si="156"/>
        <v>0.15</v>
      </c>
      <c r="D3593" s="54">
        <v>102.2319</v>
      </c>
      <c r="E3593" s="207">
        <f t="shared" si="157"/>
        <v>0.15</v>
      </c>
      <c r="F3593" s="207">
        <f t="shared" si="158"/>
        <v>0</v>
      </c>
      <c r="G3593" s="207">
        <f t="shared" si="160"/>
        <v>1.0020545030595667E-2</v>
      </c>
      <c r="H3593" s="207">
        <f t="shared" si="159"/>
        <v>0.15843872846481974</v>
      </c>
    </row>
    <row r="3594" spans="1:8" x14ac:dyDescent="0.35">
      <c r="A3594" s="245">
        <f>+'LIC MF S &amp; P BSE Sensex ETF'!A1732</f>
        <v>44893</v>
      </c>
      <c r="B3594" s="283">
        <f>+'LIC MF Nifty 50 ETF'!B1737</f>
        <v>26991.599999999999</v>
      </c>
      <c r="C3594" s="207">
        <f t="shared" si="156"/>
        <v>0.27</v>
      </c>
      <c r="D3594" s="54">
        <v>102.5003</v>
      </c>
      <c r="E3594" s="207">
        <f t="shared" si="157"/>
        <v>0.26</v>
      </c>
      <c r="F3594" s="207">
        <f t="shared" si="158"/>
        <v>-1.0000000000000009E-2</v>
      </c>
      <c r="G3594" s="207">
        <f t="shared" si="160"/>
        <v>1.0020545030595667E-2</v>
      </c>
      <c r="H3594" s="207">
        <f t="shared" si="159"/>
        <v>0.15843872846481974</v>
      </c>
    </row>
    <row r="3595" spans="1:8" x14ac:dyDescent="0.35">
      <c r="A3595" s="245">
        <f>+'LIC MF S &amp; P BSE Sensex ETF'!A1733</f>
        <v>44894</v>
      </c>
      <c r="B3595" s="283">
        <v>27071.98</v>
      </c>
      <c r="C3595" s="207">
        <f t="shared" si="156"/>
        <v>0.3</v>
      </c>
      <c r="D3595" s="54">
        <v>102.80240000000001</v>
      </c>
      <c r="E3595" s="207">
        <f t="shared" si="157"/>
        <v>0.28999999999999998</v>
      </c>
      <c r="F3595" s="207">
        <f t="shared" si="158"/>
        <v>-1.0000000000000009E-2</v>
      </c>
      <c r="G3595" s="207">
        <f t="shared" si="160"/>
        <v>1.0023291957019648E-2</v>
      </c>
      <c r="H3595" s="207">
        <f t="shared" si="159"/>
        <v>0.15848216118514313</v>
      </c>
    </row>
    <row r="3596" spans="1:8" x14ac:dyDescent="0.35">
      <c r="A3596" s="245">
        <f>+'LIC MF S &amp; P BSE Sensex ETF'!A1734</f>
        <v>44895</v>
      </c>
      <c r="B3596" s="283">
        <f>+'LIC MF Nifty 50 ETF'!B1739</f>
        <v>27276.01</v>
      </c>
      <c r="C3596" s="207">
        <f t="shared" si="156"/>
        <v>0.75</v>
      </c>
      <c r="D3596" s="54">
        <v>103.57210000000001</v>
      </c>
      <c r="E3596" s="207">
        <f t="shared" si="157"/>
        <v>0.75</v>
      </c>
      <c r="F3596" s="207">
        <f t="shared" si="158"/>
        <v>0</v>
      </c>
      <c r="G3596" s="207">
        <f t="shared" si="160"/>
        <v>1.0023291957019648E-2</v>
      </c>
      <c r="H3596" s="207">
        <f t="shared" si="159"/>
        <v>0.15848216118514313</v>
      </c>
    </row>
    <row r="3597" spans="1:8" x14ac:dyDescent="0.35">
      <c r="A3597" s="245">
        <f>+'LIC MF S &amp; P BSE Sensex ETF'!A1735</f>
        <v>44896</v>
      </c>
      <c r="B3597" s="283">
        <f>+'LIC MF Nifty 50 ETF'!B1740</f>
        <v>27354.74</v>
      </c>
      <c r="C3597" s="207">
        <f t="shared" si="156"/>
        <v>0.28999999999999998</v>
      </c>
      <c r="D3597" s="54">
        <v>103.8672</v>
      </c>
      <c r="E3597" s="207">
        <f t="shared" si="157"/>
        <v>0.28000000000000003</v>
      </c>
      <c r="F3597" s="207">
        <f t="shared" si="158"/>
        <v>-9.9999999999999534E-3</v>
      </c>
      <c r="G3597" s="207">
        <f t="shared" si="160"/>
        <v>1.0025876612028318E-2</v>
      </c>
      <c r="H3597" s="207">
        <f t="shared" si="159"/>
        <v>0.15852302816910893</v>
      </c>
    </row>
    <row r="3598" spans="1:8" x14ac:dyDescent="0.35">
      <c r="A3598" s="245">
        <f>+'LIC MF S &amp; P BSE Sensex ETF'!A1736</f>
        <v>44897</v>
      </c>
      <c r="B3598" s="283">
        <f>+'LIC MF Nifty 50 ETF'!B1741</f>
        <v>27185.439999999999</v>
      </c>
      <c r="C3598" s="207">
        <f t="shared" si="156"/>
        <v>-0.62</v>
      </c>
      <c r="D3598" s="54">
        <v>103.2229</v>
      </c>
      <c r="E3598" s="207">
        <f t="shared" si="157"/>
        <v>-0.62</v>
      </c>
      <c r="F3598" s="207">
        <f t="shared" si="158"/>
        <v>0</v>
      </c>
      <c r="G3598" s="207">
        <f t="shared" si="160"/>
        <v>1.0025876612028318E-2</v>
      </c>
      <c r="H3598" s="207">
        <f t="shared" si="159"/>
        <v>0.15852302816910893</v>
      </c>
    </row>
    <row r="3599" spans="1:8" x14ac:dyDescent="0.35">
      <c r="A3599" s="245">
        <f>+'LIC MF S &amp; P BSE Sensex ETF'!A1737</f>
        <v>44900</v>
      </c>
      <c r="B3599" s="283">
        <f>+'LIC MF Nifty 50 ETF'!B1742</f>
        <v>27192.639999999999</v>
      </c>
      <c r="C3599" s="207">
        <f t="shared" si="156"/>
        <v>0.03</v>
      </c>
      <c r="D3599" s="54">
        <v>103.24209999999999</v>
      </c>
      <c r="E3599" s="207">
        <f t="shared" si="157"/>
        <v>0.02</v>
      </c>
      <c r="F3599" s="207">
        <f t="shared" si="158"/>
        <v>-9.9999999999999985E-3</v>
      </c>
      <c r="G3599" s="207">
        <f t="shared" si="160"/>
        <v>1.0028299121091296E-2</v>
      </c>
      <c r="H3599" s="207">
        <f t="shared" si="159"/>
        <v>0.158561331400566</v>
      </c>
    </row>
    <row r="3600" spans="1:8" x14ac:dyDescent="0.35">
      <c r="A3600" s="245">
        <f>+'LIC MF S &amp; P BSE Sensex ETF'!A1738</f>
        <v>44901</v>
      </c>
      <c r="B3600" s="283">
        <f>+'LIC MF Nifty 50 ETF'!B1743</f>
        <v>27107.87</v>
      </c>
      <c r="C3600" s="207">
        <f t="shared" si="156"/>
        <v>-0.31</v>
      </c>
      <c r="D3600" s="54">
        <v>102.91670000000001</v>
      </c>
      <c r="E3600" s="207">
        <f t="shared" si="157"/>
        <v>-0.32</v>
      </c>
      <c r="F3600" s="207">
        <f t="shared" si="158"/>
        <v>-1.0000000000000009E-2</v>
      </c>
      <c r="G3600" s="207">
        <f t="shared" si="160"/>
        <v>1.0030559601689575E-2</v>
      </c>
      <c r="H3600" s="207">
        <f t="shared" si="159"/>
        <v>0.1585970727370519</v>
      </c>
    </row>
    <row r="3601" spans="1:8" x14ac:dyDescent="0.35">
      <c r="A3601" s="245">
        <f>+'LIC MF S &amp; P BSE Sensex ETF'!A1739</f>
        <v>44902</v>
      </c>
      <c r="B3601" s="283">
        <f>+'LIC MF Nifty 50 ETF'!B1744</f>
        <v>26988.31</v>
      </c>
      <c r="C3601" s="207">
        <f t="shared" si="156"/>
        <v>-0.44</v>
      </c>
      <c r="D3601" s="54">
        <v>102.4607</v>
      </c>
      <c r="E3601" s="207">
        <f t="shared" si="157"/>
        <v>-0.44</v>
      </c>
      <c r="F3601" s="207">
        <f t="shared" si="158"/>
        <v>0</v>
      </c>
      <c r="G3601" s="207">
        <f t="shared" si="160"/>
        <v>1.0028299121091296E-2</v>
      </c>
      <c r="H3601" s="207">
        <f t="shared" si="159"/>
        <v>0.158561331400566</v>
      </c>
    </row>
    <row r="3602" spans="1:8" x14ac:dyDescent="0.35">
      <c r="A3602" s="245">
        <f>+'LIC MF S &amp; P BSE Sensex ETF'!A1740</f>
        <v>44903</v>
      </c>
      <c r="B3602" s="283">
        <f>+'LIC MF Nifty 50 ETF'!B1745</f>
        <v>27059.31</v>
      </c>
      <c r="C3602" s="207">
        <f t="shared" si="156"/>
        <v>0.26</v>
      </c>
      <c r="D3602" s="54">
        <v>102.72620000000001</v>
      </c>
      <c r="E3602" s="207">
        <f t="shared" si="157"/>
        <v>0.26</v>
      </c>
      <c r="F3602" s="207">
        <f t="shared" si="158"/>
        <v>0</v>
      </c>
      <c r="G3602" s="207">
        <f t="shared" si="160"/>
        <v>9.982982021558064E-3</v>
      </c>
      <c r="H3602" s="207">
        <f t="shared" si="159"/>
        <v>0.15784480514317817</v>
      </c>
    </row>
    <row r="3603" spans="1:8" x14ac:dyDescent="0.35">
      <c r="A3603" s="245">
        <f>+'LIC MF S &amp; P BSE Sensex ETF'!A1741</f>
        <v>44904</v>
      </c>
      <c r="B3603" s="283">
        <f>+'LIC MF Nifty 50 ETF'!B1746</f>
        <v>26895.35</v>
      </c>
      <c r="C3603" s="207">
        <f t="shared" si="156"/>
        <v>-0.61</v>
      </c>
      <c r="D3603" s="369">
        <v>102.1</v>
      </c>
      <c r="E3603" s="207">
        <f t="shared" si="157"/>
        <v>-0.61</v>
      </c>
      <c r="F3603" s="207">
        <f t="shared" si="158"/>
        <v>0</v>
      </c>
      <c r="G3603" s="207">
        <f t="shared" si="160"/>
        <v>9.980224000356518E-3</v>
      </c>
      <c r="H3603" s="207">
        <f t="shared" si="159"/>
        <v>0.15780119699901857</v>
      </c>
    </row>
    <row r="3604" spans="1:8" x14ac:dyDescent="0.35">
      <c r="A3604" s="245">
        <f>+'LIC MF S &amp; P BSE Sensex ETF'!A1742</f>
        <v>44907</v>
      </c>
      <c r="B3604" s="283">
        <f>+'LIC MF Nifty 50 ETF'!B1747</f>
        <v>26896.21</v>
      </c>
      <c r="C3604" s="207">
        <f t="shared" si="156"/>
        <v>0</v>
      </c>
      <c r="D3604" s="54">
        <v>102.0932</v>
      </c>
      <c r="E3604" s="207">
        <f t="shared" si="157"/>
        <v>-0.01</v>
      </c>
      <c r="F3604" s="207">
        <f t="shared" si="158"/>
        <v>-0.01</v>
      </c>
      <c r="G3604" s="207">
        <f t="shared" si="160"/>
        <v>9.982982021558064E-3</v>
      </c>
      <c r="H3604" s="207">
        <f t="shared" si="159"/>
        <v>0.15784480514317817</v>
      </c>
    </row>
    <row r="3605" spans="1:8" x14ac:dyDescent="0.35">
      <c r="A3605" s="245">
        <f>+'LIC MF S &amp; P BSE Sensex ETF'!A1743</f>
        <v>44908</v>
      </c>
      <c r="B3605" s="283">
        <f>+'LIC MF Nifty 50 ETF'!B1748</f>
        <v>27057.35</v>
      </c>
      <c r="C3605" s="207">
        <f t="shared" si="156"/>
        <v>0.6</v>
      </c>
      <c r="D3605" s="54">
        <v>102.70059999999999</v>
      </c>
      <c r="E3605" s="207">
        <f t="shared" si="157"/>
        <v>0.59</v>
      </c>
      <c r="F3605" s="207">
        <f t="shared" si="158"/>
        <v>-1.0000000000000009E-2</v>
      </c>
      <c r="G3605" s="207">
        <f t="shared" si="160"/>
        <v>9.982982021558064E-3</v>
      </c>
      <c r="H3605" s="207">
        <f t="shared" si="159"/>
        <v>0.15784480514317817</v>
      </c>
    </row>
    <row r="3606" spans="1:8" x14ac:dyDescent="0.35">
      <c r="A3606" s="245">
        <f>+'LIC MF S &amp; P BSE Sensex ETF'!A1744</f>
        <v>44909</v>
      </c>
      <c r="B3606" s="283">
        <f>+'LIC MF Nifty 50 ETF'!B1749</f>
        <v>27133.4</v>
      </c>
      <c r="C3606" s="207">
        <f t="shared" si="156"/>
        <v>0.28000000000000003</v>
      </c>
      <c r="D3606" s="54">
        <v>102.9843</v>
      </c>
      <c r="E3606" s="207">
        <f t="shared" si="157"/>
        <v>0.28000000000000003</v>
      </c>
      <c r="F3606" s="207">
        <f t="shared" si="158"/>
        <v>0</v>
      </c>
      <c r="G3606" s="207">
        <f t="shared" si="160"/>
        <v>9.982982021558064E-3</v>
      </c>
      <c r="H3606" s="207">
        <f t="shared" si="159"/>
        <v>0.15784480514317817</v>
      </c>
    </row>
    <row r="3607" spans="1:8" x14ac:dyDescent="0.35">
      <c r="A3607" s="245">
        <f>+'LIC MF S &amp; P BSE Sensex ETF'!A1745</f>
        <v>44910</v>
      </c>
      <c r="B3607" s="283">
        <f>+'LIC MF Nifty 50 ETF'!B1750</f>
        <v>26776.560000000001</v>
      </c>
      <c r="C3607" s="207">
        <f t="shared" ref="C3607" si="161">ROUND(((B3607-B3606)/B3606)*100,2)</f>
        <v>-1.32</v>
      </c>
      <c r="D3607" s="54">
        <v>101.6322</v>
      </c>
      <c r="E3607" s="207">
        <f t="shared" si="157"/>
        <v>-1.31</v>
      </c>
      <c r="F3607" s="207">
        <f t="shared" si="158"/>
        <v>1.0000000000000009E-2</v>
      </c>
      <c r="G3607" s="207">
        <f t="shared" si="160"/>
        <v>1.0020545030595665E-2</v>
      </c>
      <c r="H3607" s="207">
        <f t="shared" si="159"/>
        <v>0.15843872846481971</v>
      </c>
    </row>
    <row r="3608" spans="1:8" x14ac:dyDescent="0.35">
      <c r="A3608" s="245">
        <f>+'LIC MF S &amp; P BSE Sensex ETF'!A1746</f>
        <v>44911</v>
      </c>
      <c r="B3608" s="283">
        <f>+'LIC MF Nifty 50 ETF'!B1751</f>
        <v>26564.46</v>
      </c>
      <c r="C3608" s="207">
        <f t="shared" si="156"/>
        <v>-0.79</v>
      </c>
      <c r="D3608" s="54">
        <v>100.82640000000001</v>
      </c>
      <c r="E3608" s="207">
        <f t="shared" si="157"/>
        <v>-0.79</v>
      </c>
      <c r="F3608" s="207">
        <f t="shared" si="158"/>
        <v>0</v>
      </c>
      <c r="G3608" s="207">
        <f t="shared" si="160"/>
        <v>1.0020545030595665E-2</v>
      </c>
      <c r="H3608" s="207">
        <f t="shared" si="159"/>
        <v>0.15843872846481971</v>
      </c>
    </row>
    <row r="3609" spans="1:8" x14ac:dyDescent="0.35">
      <c r="A3609" s="245">
        <f>+'LIC MF S &amp; P BSE Sensex ETF'!A1747</f>
        <v>44914</v>
      </c>
      <c r="B3609" s="283">
        <f>+'LIC MF Nifty 50 ETF'!B1752</f>
        <v>26784.68</v>
      </c>
      <c r="C3609" s="207">
        <f t="shared" si="156"/>
        <v>0.83</v>
      </c>
      <c r="D3609" s="54">
        <v>101.65089999999999</v>
      </c>
      <c r="E3609" s="207">
        <f t="shared" si="157"/>
        <v>0.82</v>
      </c>
      <c r="F3609" s="207">
        <f t="shared" si="158"/>
        <v>-1.0000000000000009E-2</v>
      </c>
      <c r="G3609" s="207">
        <f t="shared" si="160"/>
        <v>1.0020545030595665E-2</v>
      </c>
      <c r="H3609" s="207">
        <f t="shared" si="159"/>
        <v>0.15843872846481971</v>
      </c>
    </row>
    <row r="3610" spans="1:8" x14ac:dyDescent="0.35">
      <c r="A3610" s="245">
        <f>+'LIC MF S &amp; P BSE Sensex ETF'!A1748</f>
        <v>44915</v>
      </c>
      <c r="B3610" s="283">
        <f>+'LIC MF Nifty 50 ETF'!B1753</f>
        <v>26733.51</v>
      </c>
      <c r="C3610" s="207">
        <f t="shared" si="156"/>
        <v>-0.19</v>
      </c>
      <c r="D3610" s="54">
        <v>101.45529999999999</v>
      </c>
      <c r="E3610" s="207">
        <f t="shared" si="157"/>
        <v>-0.19</v>
      </c>
      <c r="F3610" s="207">
        <f t="shared" si="158"/>
        <v>0</v>
      </c>
      <c r="G3610" s="207">
        <f t="shared" si="160"/>
        <v>9.982982021558064E-3</v>
      </c>
      <c r="H3610" s="207">
        <f t="shared" si="159"/>
        <v>0.15784480514317817</v>
      </c>
    </row>
    <row r="3611" spans="1:8" x14ac:dyDescent="0.35">
      <c r="A3611" s="245">
        <f>+'LIC MF S &amp; P BSE Sensex ETF'!A1749</f>
        <v>44916</v>
      </c>
      <c r="B3611" s="283">
        <f>+'LIC MF Nifty 50 ETF'!B1754</f>
        <v>26462.77</v>
      </c>
      <c r="C3611" s="207">
        <f t="shared" si="156"/>
        <v>-1.01</v>
      </c>
      <c r="D3611" s="54">
        <v>100.4308</v>
      </c>
      <c r="E3611" s="207">
        <f t="shared" si="157"/>
        <v>-1.01</v>
      </c>
      <c r="F3611" s="207">
        <f t="shared" si="158"/>
        <v>0</v>
      </c>
      <c r="G3611" s="207">
        <f t="shared" si="160"/>
        <v>9.980224000356518E-3</v>
      </c>
      <c r="H3611" s="207">
        <f t="shared" si="159"/>
        <v>0.15780119699901857</v>
      </c>
    </row>
    <row r="3612" spans="1:8" x14ac:dyDescent="0.35">
      <c r="A3612" s="245">
        <f>+'LIC MF S &amp; P BSE Sensex ETF'!A1750</f>
        <v>44917</v>
      </c>
      <c r="B3612" s="283">
        <f>+'LIC MF Nifty 50 ETF'!B1755</f>
        <v>26358.44</v>
      </c>
      <c r="C3612" s="207">
        <f t="shared" si="156"/>
        <v>-0.39</v>
      </c>
      <c r="D3612" s="54">
        <v>100.0337</v>
      </c>
      <c r="E3612" s="207">
        <f t="shared" si="157"/>
        <v>-0.4</v>
      </c>
      <c r="F3612" s="207">
        <f t="shared" si="158"/>
        <v>-1.0000000000000009E-2</v>
      </c>
      <c r="G3612" s="207">
        <f t="shared" si="160"/>
        <v>9.982982021558064E-3</v>
      </c>
      <c r="H3612" s="207">
        <f t="shared" si="159"/>
        <v>0.15784480514317817</v>
      </c>
    </row>
    <row r="3613" spans="1:8" x14ac:dyDescent="0.35">
      <c r="A3613" s="245">
        <f>+'LIC MF S &amp; P BSE Sensex ETF'!A1751</f>
        <v>44918</v>
      </c>
      <c r="B3613" s="283">
        <f>+'LIC MF Nifty 50 ETF'!B1756</f>
        <v>25892.35</v>
      </c>
      <c r="C3613" s="207">
        <f t="shared" si="156"/>
        <v>-1.77</v>
      </c>
      <c r="D3613" s="54">
        <v>98.263199999999998</v>
      </c>
      <c r="E3613" s="207">
        <f t="shared" si="157"/>
        <v>-1.77</v>
      </c>
      <c r="F3613" s="207">
        <f t="shared" si="158"/>
        <v>0</v>
      </c>
      <c r="G3613" s="207">
        <f t="shared" si="160"/>
        <v>9.982982021558064E-3</v>
      </c>
      <c r="H3613" s="207">
        <f t="shared" si="159"/>
        <v>0.15784480514317817</v>
      </c>
    </row>
    <row r="3614" spans="1:8" x14ac:dyDescent="0.35">
      <c r="A3614" s="245">
        <f>+'LIC MF S &amp; P BSE Sensex ETF'!A1752</f>
        <v>44921</v>
      </c>
      <c r="B3614" s="283">
        <f>+'LIC MF Nifty 50 ETF'!B1757</f>
        <v>26194.52</v>
      </c>
      <c r="C3614" s="207">
        <f t="shared" si="156"/>
        <v>1.17</v>
      </c>
      <c r="D3614" s="54">
        <v>99.398099999999999</v>
      </c>
      <c r="E3614" s="207">
        <f t="shared" si="157"/>
        <v>1.1499999999999999</v>
      </c>
      <c r="F3614" s="207">
        <f t="shared" si="158"/>
        <v>-2.0000000000000018E-2</v>
      </c>
      <c r="G3614" s="207">
        <f t="shared" si="160"/>
        <v>1.0028299121091296E-2</v>
      </c>
      <c r="H3614" s="207">
        <f t="shared" si="159"/>
        <v>0.158561331400566</v>
      </c>
    </row>
    <row r="3615" spans="1:8" x14ac:dyDescent="0.35">
      <c r="A3615" s="245">
        <f>+'LIC MF S &amp; P BSE Sensex ETF'!A1753</f>
        <v>44922</v>
      </c>
      <c r="B3615" s="283">
        <f>+'LIC MF Nifty 50 ETF'!B1758</f>
        <v>26365.65</v>
      </c>
      <c r="C3615" s="207">
        <f t="shared" si="156"/>
        <v>0.65</v>
      </c>
      <c r="D3615" s="54">
        <v>100.0369</v>
      </c>
      <c r="E3615" s="207">
        <f t="shared" si="157"/>
        <v>0.64</v>
      </c>
      <c r="F3615" s="207">
        <f t="shared" si="158"/>
        <v>-1.0000000000000009E-2</v>
      </c>
      <c r="G3615" s="207">
        <f t="shared" si="160"/>
        <v>1.0030559601689573E-2</v>
      </c>
      <c r="H3615" s="207">
        <f t="shared" si="159"/>
        <v>0.15859707273705187</v>
      </c>
    </row>
    <row r="3616" spans="1:8" x14ac:dyDescent="0.35">
      <c r="A3616" s="245">
        <f>+'LIC MF S &amp; P BSE Sensex ETF'!A1754</f>
        <v>44923</v>
      </c>
      <c r="B3616" s="283">
        <f>+'LIC MF Nifty 50 ETF'!B1759</f>
        <v>26351.4</v>
      </c>
      <c r="C3616" s="207">
        <f t="shared" si="156"/>
        <v>-0.05</v>
      </c>
      <c r="D3616" s="54">
        <v>99.980800000000002</v>
      </c>
      <c r="E3616" s="207">
        <f t="shared" si="157"/>
        <v>-0.06</v>
      </c>
      <c r="F3616" s="207">
        <f t="shared" si="158"/>
        <v>-9.999999999999995E-3</v>
      </c>
      <c r="G3616" s="207">
        <f t="shared" si="160"/>
        <v>9.9880093937269217E-3</v>
      </c>
      <c r="H3616" s="207">
        <f t="shared" si="159"/>
        <v>0.15792429487667281</v>
      </c>
    </row>
    <row r="3617" spans="1:8" x14ac:dyDescent="0.35">
      <c r="A3617" s="245">
        <f>+'LIC MF S &amp; P BSE Sensex ETF'!A1755</f>
        <v>44924</v>
      </c>
      <c r="B3617" s="283">
        <f>+'LIC MF Nifty 50 ETF'!B1760</f>
        <v>26451.02</v>
      </c>
      <c r="C3617" s="207">
        <f t="shared" si="156"/>
        <v>0.38</v>
      </c>
      <c r="D3617" s="54">
        <v>100.35550000000001</v>
      </c>
      <c r="E3617" s="207">
        <f t="shared" si="157"/>
        <v>0.37</v>
      </c>
      <c r="F3617" s="207">
        <f t="shared" si="158"/>
        <v>-1.0000000000000009E-2</v>
      </c>
      <c r="G3617" s="207">
        <f t="shared" si="160"/>
        <v>9.9902789906060017E-3</v>
      </c>
      <c r="H3617" s="207">
        <f t="shared" si="159"/>
        <v>0.15796018035421433</v>
      </c>
    </row>
    <row r="3618" spans="1:8" x14ac:dyDescent="0.35">
      <c r="A3618" s="245">
        <f>+'LIC MF S &amp; P BSE Sensex ETF'!A1756</f>
        <v>44925</v>
      </c>
      <c r="B3618" s="283">
        <f>+'LIC MF Nifty 50 ETF'!B1761</f>
        <v>26326.37</v>
      </c>
      <c r="C3618" s="207">
        <f t="shared" si="156"/>
        <v>-0.47</v>
      </c>
      <c r="D3618" s="54">
        <v>99.885199999999998</v>
      </c>
      <c r="E3618" s="207">
        <f t="shared" si="157"/>
        <v>-0.47</v>
      </c>
      <c r="F3618" s="207">
        <f t="shared" si="158"/>
        <v>0</v>
      </c>
      <c r="G3618" s="207">
        <f t="shared" si="160"/>
        <v>9.9880093937269217E-3</v>
      </c>
      <c r="H3618" s="207">
        <f t="shared" si="159"/>
        <v>0.15792429487667281</v>
      </c>
    </row>
    <row r="3619" spans="1:8" x14ac:dyDescent="0.35">
      <c r="A3619" s="245">
        <f>+'LIC MF S &amp; P BSE Sensex ETF'!A1757</f>
        <v>44928</v>
      </c>
      <c r="B3619" s="283">
        <f>+'LIC MF Nifty 50 ETF'!B1762</f>
        <v>26460.41</v>
      </c>
      <c r="C3619" s="207">
        <f t="shared" si="156"/>
        <v>0.51</v>
      </c>
      <c r="D3619" s="54">
        <v>100.3794</v>
      </c>
      <c r="E3619" s="207">
        <f t="shared" si="157"/>
        <v>0.49</v>
      </c>
      <c r="F3619" s="207">
        <f t="shared" si="158"/>
        <v>-2.0000000000000018E-2</v>
      </c>
      <c r="G3619" s="207">
        <f t="shared" si="160"/>
        <v>1.0032658163344137E-2</v>
      </c>
      <c r="H3619" s="207">
        <f t="shared" si="159"/>
        <v>0.15863025391024543</v>
      </c>
    </row>
    <row r="3620" spans="1:8" x14ac:dyDescent="0.35">
      <c r="A3620" s="245">
        <f>+'LIC MF S &amp; P BSE Sensex ETF'!A1758</f>
        <v>44929</v>
      </c>
      <c r="B3620" s="283">
        <f>+'LIC MF Nifty 50 ETF'!B1763</f>
        <v>26511.45</v>
      </c>
      <c r="C3620" s="207">
        <f t="shared" si="156"/>
        <v>0.19</v>
      </c>
      <c r="D3620" s="54">
        <v>100.5715</v>
      </c>
      <c r="E3620" s="207">
        <f t="shared" si="157"/>
        <v>0.19</v>
      </c>
      <c r="F3620" s="207">
        <f t="shared" si="158"/>
        <v>0</v>
      </c>
      <c r="G3620" s="207">
        <f t="shared" si="160"/>
        <v>1.0032658163344137E-2</v>
      </c>
      <c r="H3620" s="207">
        <f t="shared" si="159"/>
        <v>0.15863025391024543</v>
      </c>
    </row>
    <row r="3621" spans="1:8" x14ac:dyDescent="0.35">
      <c r="A3621" s="245">
        <f>+'LIC MF S &amp; P BSE Sensex ETF'!A1759</f>
        <v>44930</v>
      </c>
      <c r="B3621" s="283">
        <f>+'LIC MF Nifty 50 ETF'!B1764</f>
        <v>26235.73</v>
      </c>
      <c r="C3621" s="207">
        <f t="shared" ref="C3621:C3632" si="162">ROUND(((B3621-B3620)/B3620)*100,2)</f>
        <v>-1.04</v>
      </c>
      <c r="D3621" s="54">
        <v>99.525099999999995</v>
      </c>
      <c r="E3621" s="207">
        <f t="shared" si="157"/>
        <v>-1.04</v>
      </c>
      <c r="F3621" s="207">
        <f t="shared" si="158"/>
        <v>0</v>
      </c>
      <c r="G3621" s="207">
        <f t="shared" si="160"/>
        <v>9.7789402277667793E-3</v>
      </c>
      <c r="H3621" s="207">
        <f t="shared" si="159"/>
        <v>0.15461862111194385</v>
      </c>
    </row>
    <row r="3622" spans="1:8" x14ac:dyDescent="0.35">
      <c r="A3622" s="245">
        <f>+'LIC MF S &amp; P BSE Sensex ETF'!A1760</f>
        <v>44931</v>
      </c>
      <c r="B3622" s="283">
        <f>+'LIC MF Nifty 50 ETF'!B1765</f>
        <v>26161.85</v>
      </c>
      <c r="C3622" s="207">
        <f t="shared" si="162"/>
        <v>-0.28000000000000003</v>
      </c>
      <c r="D3622" s="54">
        <v>99.242199999999997</v>
      </c>
      <c r="E3622" s="207">
        <f t="shared" si="157"/>
        <v>-0.28000000000000003</v>
      </c>
      <c r="F3622" s="207">
        <f t="shared" si="158"/>
        <v>0</v>
      </c>
      <c r="G3622" s="207">
        <f t="shared" si="160"/>
        <v>9.7789402277667793E-3</v>
      </c>
      <c r="H3622" s="207">
        <f t="shared" si="159"/>
        <v>0.15461862111194385</v>
      </c>
    </row>
    <row r="3623" spans="1:8" x14ac:dyDescent="0.35">
      <c r="A3623" s="245">
        <f>+'LIC MF S &amp; P BSE Sensex ETF'!A1761</f>
        <v>44932</v>
      </c>
      <c r="B3623" s="283">
        <f>+'LIC MF Nifty 50 ETF'!B1766</f>
        <v>25968.95</v>
      </c>
      <c r="C3623" s="207">
        <f t="shared" si="162"/>
        <v>-0.74</v>
      </c>
      <c r="D3623" s="54">
        <v>98.509299999999996</v>
      </c>
      <c r="E3623" s="207">
        <f t="shared" si="157"/>
        <v>-0.74</v>
      </c>
      <c r="F3623" s="207">
        <f t="shared" si="158"/>
        <v>0</v>
      </c>
      <c r="G3623" s="207">
        <f t="shared" si="160"/>
        <v>9.7789402277667793E-3</v>
      </c>
      <c r="H3623" s="207">
        <f t="shared" si="159"/>
        <v>0.15461862111194385</v>
      </c>
    </row>
    <row r="3624" spans="1:8" x14ac:dyDescent="0.35">
      <c r="A3624" s="245">
        <f>+'LIC MF S &amp; P BSE Sensex ETF'!A1762</f>
        <v>44935</v>
      </c>
      <c r="B3624" s="283">
        <f>+'LIC MF Nifty 50 ETF'!B1767</f>
        <v>26320.41</v>
      </c>
      <c r="C3624" s="207">
        <f t="shared" si="162"/>
        <v>1.35</v>
      </c>
      <c r="D3624" s="369">
        <v>99.826999999999998</v>
      </c>
      <c r="E3624" s="207">
        <f t="shared" si="157"/>
        <v>1.34</v>
      </c>
      <c r="F3624" s="207">
        <f t="shared" si="158"/>
        <v>-1.0000000000000009E-2</v>
      </c>
      <c r="G3624" s="207">
        <f t="shared" si="160"/>
        <v>9.7815894496854159E-3</v>
      </c>
      <c r="H3624" s="207">
        <f t="shared" si="159"/>
        <v>0.15466050898839451</v>
      </c>
    </row>
    <row r="3625" spans="1:8" x14ac:dyDescent="0.35">
      <c r="A3625" s="245">
        <f>+'LIC MF S &amp; P BSE Sensex ETF'!A1763</f>
        <v>44936</v>
      </c>
      <c r="B3625" s="283">
        <f>+'LIC MF Nifty 50 ETF'!B1768</f>
        <v>26048.47</v>
      </c>
      <c r="C3625" s="207">
        <f t="shared" si="162"/>
        <v>-1.03</v>
      </c>
      <c r="D3625" s="54">
        <v>98.790599999999998</v>
      </c>
      <c r="E3625" s="207">
        <f t="shared" si="157"/>
        <v>-1.04</v>
      </c>
      <c r="F3625" s="207">
        <f t="shared" si="158"/>
        <v>-1.0000000000000009E-2</v>
      </c>
      <c r="G3625" s="207">
        <f t="shared" si="160"/>
        <v>9.7815894496854159E-3</v>
      </c>
      <c r="H3625" s="207">
        <f t="shared" si="159"/>
        <v>0.15466050898839451</v>
      </c>
    </row>
    <row r="3626" spans="1:8" x14ac:dyDescent="0.35">
      <c r="A3626" s="245">
        <f>+'LIC MF S &amp; P BSE Sensex ETF'!A1764</f>
        <v>44937</v>
      </c>
      <c r="B3626" s="283">
        <f>+'LIC MF Nifty 50 ETF'!B1769</f>
        <v>26021.599999999999</v>
      </c>
      <c r="C3626" s="207">
        <f t="shared" si="162"/>
        <v>-0.1</v>
      </c>
      <c r="D3626" s="54">
        <v>98.686199999999999</v>
      </c>
      <c r="E3626" s="207">
        <f t="shared" si="157"/>
        <v>-0.11</v>
      </c>
      <c r="F3626" s="207">
        <f t="shared" si="158"/>
        <v>-9.999999999999995E-3</v>
      </c>
      <c r="G3626" s="207">
        <f t="shared" si="160"/>
        <v>9.7815894496854159E-3</v>
      </c>
      <c r="H3626" s="207">
        <f t="shared" si="159"/>
        <v>0.15466050898839451</v>
      </c>
    </row>
    <row r="3627" spans="1:8" x14ac:dyDescent="0.35">
      <c r="A3627" s="245">
        <f>+'LIC MF S &amp; P BSE Sensex ETF'!A1765</f>
        <v>44938</v>
      </c>
      <c r="B3627" s="283">
        <f>+'LIC MF Nifty 50 ETF'!B1770</f>
        <v>25967.07</v>
      </c>
      <c r="C3627" s="207">
        <f t="shared" si="162"/>
        <v>-0.21</v>
      </c>
      <c r="D3627" s="54">
        <v>98.4773</v>
      </c>
      <c r="E3627" s="207">
        <f t="shared" si="157"/>
        <v>-0.21</v>
      </c>
      <c r="F3627" s="207">
        <f t="shared" si="158"/>
        <v>0</v>
      </c>
      <c r="G3627" s="207">
        <f t="shared" si="160"/>
        <v>9.7815894496854159E-3</v>
      </c>
      <c r="H3627" s="207">
        <f t="shared" si="159"/>
        <v>0.15466050898839451</v>
      </c>
    </row>
    <row r="3628" spans="1:8" x14ac:dyDescent="0.35">
      <c r="A3628" s="245">
        <f>+'LIC MF S &amp; P BSE Sensex ETF'!A1766</f>
        <v>44939</v>
      </c>
      <c r="B3628" s="283">
        <f>+'LIC MF Nifty 50 ETF'!B1771</f>
        <v>26110.2</v>
      </c>
      <c r="C3628" s="207">
        <f t="shared" si="162"/>
        <v>0.55000000000000004</v>
      </c>
      <c r="D3628" s="54">
        <v>99.015900000000002</v>
      </c>
      <c r="E3628" s="207">
        <f t="shared" si="157"/>
        <v>0.55000000000000004</v>
      </c>
      <c r="F3628" s="207">
        <f t="shared" si="158"/>
        <v>0</v>
      </c>
      <c r="G3628" s="207">
        <f t="shared" si="160"/>
        <v>9.6619905509640128E-3</v>
      </c>
      <c r="H3628" s="207">
        <f t="shared" si="159"/>
        <v>0.15276948436035734</v>
      </c>
    </row>
    <row r="3629" spans="1:8" x14ac:dyDescent="0.35">
      <c r="A3629" s="245">
        <f>+'LIC MF S &amp; P BSE Sensex ETF'!A1767</f>
        <v>44942</v>
      </c>
      <c r="B3629" s="283">
        <f>+'LIC MF Nifty 50 ETF'!B1772</f>
        <v>26020.39</v>
      </c>
      <c r="C3629" s="207">
        <f t="shared" si="162"/>
        <v>-0.34</v>
      </c>
      <c r="D3629" s="54">
        <v>98.668700000000001</v>
      </c>
      <c r="E3629" s="207">
        <f t="shared" si="157"/>
        <v>-0.35</v>
      </c>
      <c r="F3629" s="207">
        <f t="shared" si="158"/>
        <v>-9.9999999999999534E-3</v>
      </c>
      <c r="G3629" s="207">
        <f t="shared" si="160"/>
        <v>9.6641691472359233E-3</v>
      </c>
      <c r="H3629" s="207">
        <f t="shared" si="159"/>
        <v>0.15280393099196329</v>
      </c>
    </row>
    <row r="3630" spans="1:8" x14ac:dyDescent="0.35">
      <c r="A3630" s="245">
        <f>+'LIC MF S &amp; P BSE Sensex ETF'!A1768</f>
        <v>44943</v>
      </c>
      <c r="B3630" s="283">
        <f>+'LIC MF Nifty 50 ETF'!B1773</f>
        <v>26250.81</v>
      </c>
      <c r="C3630" s="207">
        <f t="shared" si="162"/>
        <v>0.89</v>
      </c>
      <c r="D3630" s="54">
        <v>99.5351</v>
      </c>
      <c r="E3630" s="207">
        <f t="shared" si="157"/>
        <v>0.88</v>
      </c>
      <c r="F3630" s="207">
        <f t="shared" si="158"/>
        <v>-1.0000000000000009E-2</v>
      </c>
      <c r="G3630" s="207">
        <f t="shared" si="160"/>
        <v>9.6661797233632048E-3</v>
      </c>
      <c r="H3630" s="207">
        <f t="shared" si="159"/>
        <v>0.15283572099182013</v>
      </c>
    </row>
    <row r="3631" spans="1:8" x14ac:dyDescent="0.35">
      <c r="A3631" s="245">
        <f>+'LIC MF S &amp; P BSE Sensex ETF'!A1769</f>
        <v>44944</v>
      </c>
      <c r="B3631" s="283">
        <f>+'LIC MF Nifty 50 ETF'!B1774</f>
        <v>26413.71</v>
      </c>
      <c r="C3631" s="207">
        <f t="shared" si="162"/>
        <v>0.62</v>
      </c>
      <c r="D3631" s="54">
        <v>100.1472</v>
      </c>
      <c r="E3631" s="207">
        <f t="shared" si="157"/>
        <v>0.61</v>
      </c>
      <c r="F3631" s="207">
        <f t="shared" si="158"/>
        <v>-1.0000000000000009E-2</v>
      </c>
      <c r="G3631" s="207">
        <f t="shared" si="160"/>
        <v>9.6661797233632048E-3</v>
      </c>
      <c r="H3631" s="207">
        <f t="shared" si="159"/>
        <v>0.15283572099182013</v>
      </c>
    </row>
    <row r="3632" spans="1:8" x14ac:dyDescent="0.35">
      <c r="A3632" s="245">
        <f>+'LIC MF S &amp; P BSE Sensex ETF'!A1770</f>
        <v>44945</v>
      </c>
      <c r="B3632" s="283">
        <f>+'LIC MF Nifty 50 ETF'!B1775</f>
        <v>26333.57</v>
      </c>
      <c r="C3632" s="207">
        <f t="shared" si="162"/>
        <v>-0.3</v>
      </c>
      <c r="D3632" s="54">
        <v>99.841499999999996</v>
      </c>
      <c r="E3632" s="207">
        <f t="shared" si="157"/>
        <v>-0.31</v>
      </c>
      <c r="F3632" s="207">
        <f t="shared" si="158"/>
        <v>-1.0000000000000009E-2</v>
      </c>
      <c r="G3632" s="207">
        <f t="shared" si="160"/>
        <v>9.6680223841710041E-3</v>
      </c>
      <c r="H3632" s="207">
        <f t="shared" si="159"/>
        <v>0.152864856017359</v>
      </c>
    </row>
    <row r="3633" spans="1:8" x14ac:dyDescent="0.35">
      <c r="A3633" s="245">
        <f>+'LIC MF S &amp; P BSE Sensex ETF'!A1771</f>
        <v>44946</v>
      </c>
      <c r="B3633" s="283">
        <f>+'LIC MF Nifty 50 ETF'!B1776</f>
        <v>26216.94</v>
      </c>
      <c r="C3633" s="207">
        <f t="shared" ref="C3633:C3640" si="163">ROUND(((B3633-B3632)/B3632)*100,2)</f>
        <v>-0.44</v>
      </c>
      <c r="D3633" s="54">
        <v>99.399100000000004</v>
      </c>
      <c r="E3633" s="207">
        <f t="shared" ref="E3633:E3640" si="164">ROUND(((D3633-D3632)/D3632)*100,2)</f>
        <v>-0.44</v>
      </c>
      <c r="F3633" s="207">
        <f t="shared" ref="F3633:F3640" si="165">+E3633-C3633</f>
        <v>0</v>
      </c>
      <c r="G3633" s="207">
        <f t="shared" ref="G3633:G3640" si="166">+STDEV(F3385:F3633)</f>
        <v>9.6680223841710041E-3</v>
      </c>
      <c r="H3633" s="207">
        <f t="shared" ref="H3633:H3640" si="167">+G3633*(SQRT(250))</f>
        <v>0.152864856017359</v>
      </c>
    </row>
    <row r="3634" spans="1:8" x14ac:dyDescent="0.35">
      <c r="A3634" s="245">
        <f>+'LIC MF S &amp; P BSE Sensex ETF'!A1772</f>
        <v>44949</v>
      </c>
      <c r="B3634" s="283">
        <f>+'LIC MF Nifty 50 ETF'!B1777</f>
        <v>26349.14</v>
      </c>
      <c r="C3634" s="207">
        <f t="shared" si="163"/>
        <v>0.5</v>
      </c>
      <c r="D3634" s="54">
        <v>99.889799999999994</v>
      </c>
      <c r="E3634" s="207">
        <f t="shared" si="164"/>
        <v>0.49</v>
      </c>
      <c r="F3634" s="207">
        <f t="shared" si="165"/>
        <v>-1.0000000000000009E-2</v>
      </c>
      <c r="G3634" s="207">
        <f t="shared" si="166"/>
        <v>9.6696972256533256E-3</v>
      </c>
      <c r="H3634" s="207">
        <f t="shared" si="167"/>
        <v>0.15289133758637832</v>
      </c>
    </row>
    <row r="3635" spans="1:8" x14ac:dyDescent="0.35">
      <c r="A3635" s="245">
        <f>+'LIC MF S &amp; P BSE Sensex ETF'!A1773</f>
        <v>44950</v>
      </c>
      <c r="B3635" s="283">
        <f>+'LIC MF Nifty 50 ETF'!B1778</f>
        <v>26349.279999999999</v>
      </c>
      <c r="C3635" s="207">
        <f t="shared" si="163"/>
        <v>0</v>
      </c>
      <c r="D3635" s="54">
        <v>99.887299999999996</v>
      </c>
      <c r="E3635" s="207">
        <f t="shared" si="164"/>
        <v>0</v>
      </c>
      <c r="F3635" s="207">
        <f t="shared" si="165"/>
        <v>0</v>
      </c>
      <c r="G3635" s="207">
        <f t="shared" si="166"/>
        <v>9.6696972256533256E-3</v>
      </c>
      <c r="H3635" s="207">
        <f t="shared" si="167"/>
        <v>0.15289133758637832</v>
      </c>
    </row>
    <row r="3636" spans="1:8" x14ac:dyDescent="0.35">
      <c r="A3636" s="245">
        <f>'LIC MF Nifty 100 ETF'!A1700</f>
        <v>44951</v>
      </c>
      <c r="B3636" s="283">
        <f>+'LIC MF Nifty 50 ETF'!B1779</f>
        <v>26020.13</v>
      </c>
      <c r="C3636" s="207">
        <f t="shared" si="163"/>
        <v>-1.25</v>
      </c>
      <c r="D3636" s="54">
        <v>98.643100000000004</v>
      </c>
      <c r="E3636" s="207">
        <f t="shared" si="164"/>
        <v>-1.25</v>
      </c>
      <c r="F3636" s="207">
        <f t="shared" si="165"/>
        <v>0</v>
      </c>
      <c r="G3636" s="207">
        <f t="shared" si="166"/>
        <v>9.6696972256533256E-3</v>
      </c>
      <c r="H3636" s="207">
        <f t="shared" si="167"/>
        <v>0.15289133758637832</v>
      </c>
    </row>
    <row r="3637" spans="1:8" x14ac:dyDescent="0.35">
      <c r="A3637" s="245">
        <f>'LIC MF Nifty 100 ETF'!A1701</f>
        <v>44953</v>
      </c>
      <c r="B3637" s="283">
        <f>+'LIC MF Nifty 50 ETF'!B1780</f>
        <v>25601.88</v>
      </c>
      <c r="C3637" s="207">
        <f t="shared" si="163"/>
        <v>-1.61</v>
      </c>
      <c r="D3637" s="54">
        <v>97.058599999999998</v>
      </c>
      <c r="E3637" s="207">
        <f t="shared" si="164"/>
        <v>-1.61</v>
      </c>
      <c r="F3637" s="207">
        <f t="shared" si="165"/>
        <v>0</v>
      </c>
      <c r="G3637" s="207">
        <f t="shared" si="166"/>
        <v>9.6696972256533256E-3</v>
      </c>
      <c r="H3637" s="207">
        <f t="shared" si="167"/>
        <v>0.15289133758637832</v>
      </c>
    </row>
    <row r="3638" spans="1:8" x14ac:dyDescent="0.35">
      <c r="A3638" s="245">
        <f>'LIC MF Nifty 100 ETF'!A1702</f>
        <v>44956</v>
      </c>
      <c r="B3638" s="283">
        <f>+'LIC MF Nifty 50 ETF'!B1781</f>
        <v>25666.69</v>
      </c>
      <c r="C3638" s="207">
        <f t="shared" si="163"/>
        <v>0.25</v>
      </c>
      <c r="D3638" s="54">
        <v>97.289299999999997</v>
      </c>
      <c r="E3638" s="207">
        <f t="shared" si="164"/>
        <v>0.24</v>
      </c>
      <c r="F3638" s="207">
        <f t="shared" si="165"/>
        <v>-1.0000000000000009E-2</v>
      </c>
      <c r="G3638" s="207">
        <f t="shared" si="166"/>
        <v>9.6712043349980997E-3</v>
      </c>
      <c r="H3638" s="207">
        <f t="shared" si="167"/>
        <v>0.15291516707744038</v>
      </c>
    </row>
    <row r="3639" spans="1:8" x14ac:dyDescent="0.35">
      <c r="A3639" s="245">
        <f>'LIC MF Nifty 100 ETF'!A1703</f>
        <v>44957</v>
      </c>
      <c r="B3639" s="283">
        <f>+'LIC MF Nifty 50 ETF'!B1782</f>
        <v>25685.94</v>
      </c>
      <c r="C3639" s="207">
        <f t="shared" si="163"/>
        <v>7.0000000000000007E-2</v>
      </c>
      <c r="D3639" s="54">
        <v>97.357799999999997</v>
      </c>
      <c r="E3639" s="207">
        <f t="shared" si="164"/>
        <v>7.0000000000000007E-2</v>
      </c>
      <c r="F3639" s="207">
        <f t="shared" si="165"/>
        <v>0</v>
      </c>
      <c r="G3639" s="207">
        <f t="shared" si="166"/>
        <v>9.6712043349980997E-3</v>
      </c>
      <c r="H3639" s="207">
        <f t="shared" si="167"/>
        <v>0.15291516707744038</v>
      </c>
    </row>
    <row r="3640" spans="1:8" x14ac:dyDescent="0.35">
      <c r="A3640" s="245">
        <f>'LIC MF Nifty 100 ETF'!A1704</f>
        <v>44958</v>
      </c>
      <c r="B3640" s="283">
        <f>+'LIC MF Nifty 50 ETF'!B1783</f>
        <v>25619.24</v>
      </c>
      <c r="C3640" s="207">
        <f t="shared" si="163"/>
        <v>-0.26</v>
      </c>
      <c r="D3640" s="54">
        <v>97.104699999999994</v>
      </c>
      <c r="E3640" s="207">
        <f t="shared" si="164"/>
        <v>-0.26</v>
      </c>
      <c r="F3640" s="207">
        <f t="shared" si="165"/>
        <v>0</v>
      </c>
      <c r="G3640" s="207">
        <f t="shared" si="166"/>
        <v>9.5478489657639855E-3</v>
      </c>
      <c r="H3640" s="207">
        <f t="shared" si="167"/>
        <v>0.15096474743548607</v>
      </c>
    </row>
    <row r="3641" spans="1:8" x14ac:dyDescent="0.35">
      <c r="A3641" s="245">
        <f>'LIC MF Nifty 100 ETF'!A1705</f>
        <v>44959</v>
      </c>
      <c r="B3641" s="283">
        <f>+'LIC MF Nifty 50 ETF'!B1784</f>
        <v>25610.65</v>
      </c>
      <c r="C3641" s="207">
        <f t="shared" ref="C3641" si="168">ROUND(((B3641-B3640)/B3640)*100,2)</f>
        <v>-0.03</v>
      </c>
      <c r="D3641" s="54">
        <v>97.066000000000003</v>
      </c>
      <c r="E3641" s="207">
        <f t="shared" ref="E3641" si="169">ROUND(((D3641-D3640)/D3640)*100,2)</f>
        <v>-0.04</v>
      </c>
      <c r="F3641" s="207">
        <f t="shared" ref="F3641" si="170">+E3641-C3641</f>
        <v>-1.0000000000000002E-2</v>
      </c>
      <c r="G3641" s="207">
        <f t="shared" ref="G3641" si="171">+STDEV(F3393:F3641)</f>
        <v>9.5488665527394424E-3</v>
      </c>
      <c r="H3641" s="207">
        <f t="shared" ref="H3641" si="172">+G3641*(SQRT(250))</f>
        <v>0.1509808368982849</v>
      </c>
    </row>
    <row r="3642" spans="1:8" x14ac:dyDescent="0.35">
      <c r="A3642" s="245">
        <f>'LIC MF Nifty 100 ETF'!A1706</f>
        <v>44960</v>
      </c>
      <c r="B3642" s="283">
        <f>+'LIC MF Nifty 50 ETF'!B1785</f>
        <v>25965</v>
      </c>
      <c r="C3642" s="207">
        <f t="shared" ref="C3642" si="173">ROUND(((B3642-B3641)/B3641)*100,2)</f>
        <v>1.38</v>
      </c>
      <c r="D3642" s="54">
        <v>98.403000000000006</v>
      </c>
      <c r="E3642" s="207">
        <f t="shared" ref="E3642" si="174">ROUND(((D3642-D3641)/D3641)*100,2)</f>
        <v>1.38</v>
      </c>
      <c r="F3642" s="207">
        <f t="shared" ref="F3642" si="175">+E3642-C3642</f>
        <v>0</v>
      </c>
      <c r="G3642" s="207">
        <f t="shared" ref="G3642" si="176">+STDEV(F3394:F3642)</f>
        <v>9.5478489657639855E-3</v>
      </c>
      <c r="H3642" s="207">
        <f t="shared" ref="H3642" si="177">+G3642*(SQRT(250))</f>
        <v>0.15096474743548607</v>
      </c>
    </row>
    <row r="3643" spans="1:8" x14ac:dyDescent="0.35">
      <c r="A3643" s="245">
        <f>'LIC MF Nifty 100 ETF'!A1707</f>
        <v>44963</v>
      </c>
      <c r="B3643" s="283">
        <f>+'LIC MF Nifty 50 ETF'!B1786</f>
        <v>25834.87</v>
      </c>
      <c r="C3643" s="207">
        <f t="shared" ref="C3643" si="178">ROUND(((B3643-B3642)/B3642)*100,2)</f>
        <v>-0.5</v>
      </c>
      <c r="D3643" s="54">
        <v>97.903099999999995</v>
      </c>
      <c r="E3643" s="207">
        <f t="shared" ref="E3643" si="179">ROUND(((D3643-D3642)/D3642)*100,2)</f>
        <v>-0.51</v>
      </c>
      <c r="F3643" s="207">
        <f t="shared" ref="F3643" si="180">+E3643-C3643</f>
        <v>-1.0000000000000009E-2</v>
      </c>
      <c r="G3643" s="207">
        <f t="shared" ref="G3643" si="181">+STDEV(F3395:F3643)</f>
        <v>9.5488665527394424E-3</v>
      </c>
      <c r="H3643" s="207">
        <f t="shared" ref="H3643" si="182">+G3643*(SQRT(250))</f>
        <v>0.1509808368982849</v>
      </c>
    </row>
    <row r="3644" spans="1:8" x14ac:dyDescent="0.35">
      <c r="A3644" s="245">
        <f>'LIC MF Nifty 100 ETF'!A1708</f>
        <v>44964</v>
      </c>
      <c r="B3644" s="283">
        <f>+'LIC MF Nifty 50 ETF'!B1787</f>
        <v>25772.19</v>
      </c>
      <c r="C3644" s="207">
        <f t="shared" ref="C3644" si="183">ROUND(((B3644-B3643)/B3643)*100,2)</f>
        <v>-0.24</v>
      </c>
      <c r="D3644" s="54">
        <v>97.665700000000001</v>
      </c>
      <c r="E3644" s="207">
        <f t="shared" ref="E3644" si="184">ROUND(((D3644-D3643)/D3643)*100,2)</f>
        <v>-0.24</v>
      </c>
      <c r="F3644" s="207">
        <f t="shared" ref="F3644" si="185">+E3644-C3644</f>
        <v>0</v>
      </c>
      <c r="G3644" s="207">
        <f t="shared" ref="G3644" si="186">+STDEV(F3396:F3644)</f>
        <v>9.5488665527394424E-3</v>
      </c>
      <c r="H3644" s="207">
        <f t="shared" ref="H3644" si="187">+G3644*(SQRT(250))</f>
        <v>0.1509808368982849</v>
      </c>
    </row>
    <row r="3645" spans="1:8" x14ac:dyDescent="0.35">
      <c r="A3645" s="245">
        <f>'LIC MF Nifty 100 ETF'!A1709</f>
        <v>44965</v>
      </c>
      <c r="B3645" s="283">
        <f>+'LIC MF Nifty 50 ETF'!B1788</f>
        <v>25993.34</v>
      </c>
      <c r="C3645" s="207">
        <f t="shared" ref="C3645" si="188">ROUND(((B3645-B3644)/B3644)*100,2)</f>
        <v>0.86</v>
      </c>
      <c r="D3645" s="54">
        <v>98.497500000000002</v>
      </c>
      <c r="E3645" s="207">
        <f t="shared" ref="E3645" si="189">ROUND(((D3645-D3644)/D3644)*100,2)</f>
        <v>0.85</v>
      </c>
      <c r="F3645" s="207">
        <f t="shared" ref="F3645" si="190">+E3645-C3645</f>
        <v>-1.0000000000000009E-2</v>
      </c>
      <c r="G3645" s="207">
        <f t="shared" ref="G3645" si="191">+STDEV(F3397:F3645)</f>
        <v>9.5488665527394424E-3</v>
      </c>
      <c r="H3645" s="207">
        <f t="shared" ref="H3645" si="192">+G3645*(SQRT(250))</f>
        <v>0.1509808368982849</v>
      </c>
    </row>
    <row r="3646" spans="1:8" x14ac:dyDescent="0.35">
      <c r="A3646" s="245">
        <f>'LIC MF Nifty 100 ETF'!A1710</f>
        <v>44966</v>
      </c>
      <c r="B3646" s="283">
        <f>+'LIC MF Nifty 50 ETF'!B1789</f>
        <v>26024.94</v>
      </c>
      <c r="C3646" s="207">
        <f t="shared" ref="C3646" si="193">ROUND(((B3646-B3645)/B3645)*100,2)</f>
        <v>0.12</v>
      </c>
      <c r="D3646" s="54">
        <v>98.6143</v>
      </c>
      <c r="E3646" s="207">
        <f t="shared" ref="E3646" si="194">ROUND(((D3646-D3645)/D3645)*100,2)</f>
        <v>0.12</v>
      </c>
      <c r="F3646" s="207">
        <f t="shared" ref="F3646" si="195">+E3646-C3646</f>
        <v>0</v>
      </c>
      <c r="G3646" s="207">
        <f t="shared" ref="G3646" si="196">+STDEV(F3398:F3646)</f>
        <v>9.5488665527394424E-3</v>
      </c>
      <c r="H3646" s="207">
        <f t="shared" ref="H3646" si="197">+G3646*(SQRT(250))</f>
        <v>0.1509808368982849</v>
      </c>
    </row>
    <row r="3647" spans="1:8" x14ac:dyDescent="0.35">
      <c r="A3647" s="245">
        <f>'LIC MF Nifty 100 ETF'!A1711</f>
        <v>44967</v>
      </c>
      <c r="B3647" s="283">
        <f>+'LIC MF Nifty 50 ETF'!B1790</f>
        <v>25971.23</v>
      </c>
      <c r="C3647" s="207">
        <f t="shared" ref="C3647" si="198">ROUND(((B3647-B3646)/B3646)*100,2)</f>
        <v>-0.21</v>
      </c>
      <c r="D3647" s="54">
        <v>98.409599999999998</v>
      </c>
      <c r="E3647" s="207">
        <f t="shared" ref="E3647" si="199">ROUND(((D3647-D3646)/D3646)*100,2)</f>
        <v>-0.21</v>
      </c>
      <c r="F3647" s="207">
        <f t="shared" ref="F3647" si="200">+E3647-C3647</f>
        <v>0</v>
      </c>
      <c r="G3647" s="207">
        <f t="shared" ref="G3647" si="201">+STDEV(F3399:F3647)</f>
        <v>9.5488665527394424E-3</v>
      </c>
      <c r="H3647" s="207">
        <f t="shared" ref="H3647" si="202">+G3647*(SQRT(250))</f>
        <v>0.1509808368982849</v>
      </c>
    </row>
    <row r="3648" spans="1:8" x14ac:dyDescent="0.35">
      <c r="A3648" s="245">
        <f>'LIC MF Nifty 100 ETF'!A1712</f>
        <v>44970</v>
      </c>
      <c r="B3648" s="283">
        <f>+'LIC MF Nifty 50 ETF'!B1791</f>
        <v>25846.7</v>
      </c>
      <c r="C3648" s="207">
        <f t="shared" ref="C3648" si="203">ROUND(((B3648-B3647)/B3647)*100,2)</f>
        <v>-0.48</v>
      </c>
      <c r="D3648" s="54">
        <v>97.931399999999996</v>
      </c>
      <c r="E3648" s="207">
        <f t="shared" ref="E3648" si="204">ROUND(((D3648-D3647)/D3647)*100,2)</f>
        <v>-0.49</v>
      </c>
      <c r="F3648" s="207">
        <f t="shared" ref="F3648" si="205">+E3648-C3648</f>
        <v>-1.0000000000000009E-2</v>
      </c>
      <c r="G3648" s="207">
        <f t="shared" ref="G3648" si="206">+STDEV(F3400:F3648)</f>
        <v>9.5488665527394424E-3</v>
      </c>
      <c r="H3648" s="207">
        <f t="shared" ref="H3648" si="207">+G3648*(SQRT(250))</f>
        <v>0.1509808368982849</v>
      </c>
    </row>
    <row r="3649" spans="1:8" x14ac:dyDescent="0.35">
      <c r="A3649" s="245">
        <f>'LIC MF Nifty 100 ETF'!A1713</f>
        <v>44971</v>
      </c>
      <c r="B3649" s="283">
        <f>+'LIC MF Nifty 50 ETF'!B1792</f>
        <v>26077.93</v>
      </c>
      <c r="C3649" s="207">
        <f t="shared" ref="C3649" si="208">ROUND(((B3649-B3648)/B3648)*100,2)</f>
        <v>0.89</v>
      </c>
      <c r="D3649" s="54">
        <v>98.803700000000006</v>
      </c>
      <c r="E3649" s="207">
        <f t="shared" ref="E3649" si="209">ROUND(((D3649-D3648)/D3648)*100,2)</f>
        <v>0.89</v>
      </c>
      <c r="F3649" s="207">
        <f t="shared" ref="F3649" si="210">+E3649-C3649</f>
        <v>0</v>
      </c>
      <c r="G3649" s="207">
        <f t="shared" ref="G3649" si="211">+STDEV(F3401:F3649)</f>
        <v>9.5488665527394424E-3</v>
      </c>
      <c r="H3649" s="207">
        <f t="shared" ref="H3649" si="212">+G3649*(SQRT(250))</f>
        <v>0.1509808368982849</v>
      </c>
    </row>
    <row r="3650" spans="1:8" x14ac:dyDescent="0.35">
      <c r="A3650" s="245">
        <f>'LIC MF Nifty 100 ETF'!A1714</f>
        <v>44972</v>
      </c>
      <c r="B3650" s="283">
        <f>+'LIC MF Nifty 50 ETF'!B1793</f>
        <v>26220.43</v>
      </c>
      <c r="C3650" s="207">
        <f t="shared" ref="C3650" si="213">ROUND(((B3650-B3649)/B3649)*100,2)</f>
        <v>0.55000000000000004</v>
      </c>
      <c r="D3650" s="54">
        <v>99.339200000000005</v>
      </c>
      <c r="E3650" s="207">
        <f t="shared" ref="E3650" si="214">ROUND(((D3650-D3649)/D3649)*100,2)</f>
        <v>0.54</v>
      </c>
      <c r="F3650" s="207">
        <f t="shared" ref="F3650" si="215">+E3650-C3650</f>
        <v>-1.0000000000000009E-2</v>
      </c>
      <c r="G3650" s="207">
        <f t="shared" ref="G3650" si="216">+STDEV(F3402:F3650)</f>
        <v>9.5497144590565661E-3</v>
      </c>
      <c r="H3650" s="207">
        <f t="shared" ref="H3650" si="217">+G3650*(SQRT(250))</f>
        <v>0.15099424347430768</v>
      </c>
    </row>
    <row r="3651" spans="1:8" x14ac:dyDescent="0.35">
      <c r="A3651" s="245">
        <f>'LIC MF Nifty 100 ETF'!A1715</f>
        <v>44973</v>
      </c>
      <c r="B3651" s="283">
        <f>+'LIC MF Nifty 50 ETF'!B1794</f>
        <v>26249.52</v>
      </c>
      <c r="C3651" s="207">
        <f t="shared" ref="C3651" si="218">ROUND(((B3651-B3650)/B3650)*100,2)</f>
        <v>0.11</v>
      </c>
      <c r="D3651" s="54">
        <v>99.445800000000006</v>
      </c>
      <c r="E3651" s="207">
        <f t="shared" ref="E3651" si="219">ROUND(((D3651-D3650)/D3650)*100,2)</f>
        <v>0.11</v>
      </c>
      <c r="F3651" s="207">
        <f t="shared" ref="F3651" si="220">+E3651-C3651</f>
        <v>0</v>
      </c>
      <c r="G3651" s="207">
        <f t="shared" ref="G3651" si="221">+STDEV(F3403:F3651)</f>
        <v>9.5488665527394424E-3</v>
      </c>
      <c r="H3651" s="207">
        <f t="shared" ref="H3651" si="222">+G3651*(SQRT(250))</f>
        <v>0.1509808368982849</v>
      </c>
    </row>
    <row r="3652" spans="1:8" x14ac:dyDescent="0.35">
      <c r="A3652" s="245">
        <f>'LIC MF Nifty 100 ETF'!A1716</f>
        <v>44974</v>
      </c>
      <c r="B3652" s="283">
        <f>+'LIC MF Nifty 50 ETF'!B1795</f>
        <v>26116.12</v>
      </c>
      <c r="C3652" s="207">
        <f t="shared" ref="C3652" si="223">ROUND(((B3652-B3651)/B3651)*100,2)</f>
        <v>-0.51</v>
      </c>
      <c r="D3652" s="54">
        <v>98.940200000000004</v>
      </c>
      <c r="E3652" s="207">
        <f t="shared" ref="E3652" si="224">ROUND(((D3652-D3651)/D3651)*100,2)</f>
        <v>-0.51</v>
      </c>
      <c r="F3652" s="207">
        <f t="shared" ref="F3652" si="225">+E3652-C3652</f>
        <v>0</v>
      </c>
      <c r="G3652" s="207">
        <f t="shared" ref="G3652" si="226">+STDEV(F3404:F3652)</f>
        <v>9.5488665527394424E-3</v>
      </c>
      <c r="H3652" s="207">
        <f t="shared" ref="H3652" si="227">+G3652*(SQRT(250))</f>
        <v>0.1509808368982849</v>
      </c>
    </row>
    <row r="3653" spans="1:8" x14ac:dyDescent="0.35">
      <c r="A3653" s="245">
        <f>'LIC MF Nifty 100 ETF'!A1717</f>
        <v>44977</v>
      </c>
      <c r="B3653" s="283">
        <f>+'LIC MF Nifty 50 ETF'!B1796</f>
        <v>25971.19</v>
      </c>
      <c r="C3653" s="207">
        <f t="shared" ref="C3653" si="228">ROUND(((B3653-B3652)/B3652)*100,2)</f>
        <v>-0.55000000000000004</v>
      </c>
      <c r="D3653" s="54">
        <v>98.387200000000007</v>
      </c>
      <c r="E3653" s="207">
        <f t="shared" ref="E3653" si="229">ROUND(((D3653-D3652)/D3652)*100,2)</f>
        <v>-0.56000000000000005</v>
      </c>
      <c r="F3653" s="207">
        <f t="shared" ref="F3653" si="230">+E3653-C3653</f>
        <v>-1.0000000000000009E-2</v>
      </c>
      <c r="G3653" s="207">
        <f t="shared" ref="G3653" si="231">+STDEV(F3405:F3653)</f>
        <v>9.5497144590565661E-3</v>
      </c>
      <c r="H3653" s="207">
        <f t="shared" ref="H3653" si="232">+G3653*(SQRT(250))</f>
        <v>0.15099424347430768</v>
      </c>
    </row>
    <row r="3654" spans="1:8" x14ac:dyDescent="0.35">
      <c r="A3654" s="245">
        <f>'LIC MF Nifty 100 ETF'!A1718</f>
        <v>44978</v>
      </c>
      <c r="B3654" s="283">
        <f>+'LIC MF Nifty 50 ETF'!B1797</f>
        <v>25945.08</v>
      </c>
      <c r="C3654" s="207">
        <f t="shared" ref="C3654" si="233">ROUND(((B3654-B3653)/B3653)*100,2)</f>
        <v>-0.1</v>
      </c>
      <c r="D3654" s="54">
        <v>98.287000000000006</v>
      </c>
      <c r="E3654" s="207">
        <f t="shared" ref="E3654" si="234">ROUND(((D3654-D3653)/D3653)*100,2)</f>
        <v>-0.1</v>
      </c>
      <c r="F3654" s="207">
        <f t="shared" ref="F3654" si="235">+E3654-C3654</f>
        <v>0</v>
      </c>
      <c r="G3654" s="207">
        <f t="shared" ref="G3654" si="236">+STDEV(F3406:F3654)</f>
        <v>9.5488665527394424E-3</v>
      </c>
      <c r="H3654" s="207">
        <f t="shared" ref="H3654" si="237">+G3654*(SQRT(250))</f>
        <v>0.1509808368982849</v>
      </c>
    </row>
    <row r="3655" spans="1:8" x14ac:dyDescent="0.35">
      <c r="A3655" s="245">
        <f>'LIC MF Nifty 100 ETF'!A1719</f>
        <v>44979</v>
      </c>
      <c r="B3655" s="283">
        <f>+'LIC MF Nifty 50 ETF'!B1798</f>
        <v>25548.67</v>
      </c>
      <c r="C3655" s="207">
        <f t="shared" ref="C3655" si="238">ROUND(((B3655-B3654)/B3654)*100,2)</f>
        <v>-1.53</v>
      </c>
      <c r="D3655" s="54">
        <v>96.788399999999996</v>
      </c>
      <c r="E3655" s="207">
        <f t="shared" ref="E3655" si="239">ROUND(((D3655-D3654)/D3654)*100,2)</f>
        <v>-1.52</v>
      </c>
      <c r="F3655" s="207">
        <f t="shared" ref="F3655" si="240">+E3655-C3655</f>
        <v>1.0000000000000009E-2</v>
      </c>
      <c r="G3655" s="207">
        <f t="shared" ref="G3655" si="241">+STDEV(F3407:F3655)</f>
        <v>9.5888059817403962E-3</v>
      </c>
      <c r="H3655" s="207">
        <f t="shared" ref="H3655" si="242">+G3655*(SQRT(250))</f>
        <v>0.15161233471873289</v>
      </c>
    </row>
    <row r="3656" spans="1:8" x14ac:dyDescent="0.35">
      <c r="A3656" s="245">
        <f>'LIC MF Nifty 100 ETF'!A1720</f>
        <v>44980</v>
      </c>
      <c r="B3656" s="283">
        <f>+'LIC MF Nifty 50 ETF'!B1799</f>
        <v>25485.97</v>
      </c>
      <c r="C3656" s="207">
        <f t="shared" ref="C3656" si="243">ROUND(((B3656-B3655)/B3655)*100,2)</f>
        <v>-0.25</v>
      </c>
      <c r="D3656" s="54">
        <v>96.549099999999996</v>
      </c>
      <c r="E3656" s="207">
        <f t="shared" ref="E3656" si="244">ROUND(((D3656-D3655)/D3655)*100,2)</f>
        <v>-0.25</v>
      </c>
      <c r="F3656" s="207">
        <f t="shared" ref="F3656" si="245">+E3656-C3656</f>
        <v>0</v>
      </c>
      <c r="G3656" s="207">
        <f t="shared" ref="G3656" si="246">+STDEV(F3408:F3656)</f>
        <v>9.5874548271936907E-3</v>
      </c>
      <c r="H3656" s="207">
        <f t="shared" ref="H3656" si="247">+G3656*(SQRT(250))</f>
        <v>0.15159097108954048</v>
      </c>
    </row>
    <row r="3657" spans="1:8" x14ac:dyDescent="0.35">
      <c r="A3657" s="245">
        <f>'LIC MF Nifty 100 ETF'!A1721</f>
        <v>44981</v>
      </c>
      <c r="B3657" s="283">
        <f>+'LIC MF Nifty 50 ETF'!B1800</f>
        <v>25420.07</v>
      </c>
      <c r="C3657" s="207">
        <f t="shared" ref="C3657" si="248">ROUND(((B3657-B3656)/B3656)*100,2)</f>
        <v>-0.26</v>
      </c>
      <c r="D3657" s="54">
        <v>96.297700000000006</v>
      </c>
      <c r="E3657" s="207">
        <f t="shared" ref="E3657" si="249">ROUND(((D3657-D3656)/D3656)*100,2)</f>
        <v>-0.26</v>
      </c>
      <c r="F3657" s="207">
        <f t="shared" ref="F3657" si="250">+E3657-C3657</f>
        <v>0</v>
      </c>
      <c r="G3657" s="207">
        <f t="shared" ref="G3657" si="251">+STDEV(F3409:F3657)</f>
        <v>9.5874548271936907E-3</v>
      </c>
      <c r="H3657" s="207">
        <f t="shared" ref="H3657" si="252">+G3657*(SQRT(250))</f>
        <v>0.15159097108954048</v>
      </c>
    </row>
    <row r="3658" spans="1:8" x14ac:dyDescent="0.35">
      <c r="A3658" s="245">
        <f>'LIC MF Nifty 100 ETF'!A1722</f>
        <v>44984</v>
      </c>
      <c r="B3658" s="283">
        <f>+'LIC MF Nifty 50 ETF'!B1801</f>
        <v>25313.7</v>
      </c>
      <c r="C3658" s="207">
        <f t="shared" ref="C3658" si="253">ROUND(((B3658-B3657)/B3657)*100,2)</f>
        <v>-0.42</v>
      </c>
      <c r="D3658" s="54">
        <v>95.888499999999993</v>
      </c>
      <c r="E3658" s="207">
        <f t="shared" ref="E3658" si="254">ROUND(((D3658-D3657)/D3657)*100,2)</f>
        <v>-0.42</v>
      </c>
      <c r="F3658" s="207">
        <f t="shared" ref="F3658" si="255">+E3658-C3658</f>
        <v>0</v>
      </c>
      <c r="G3658" s="207">
        <f t="shared" ref="G3658" si="256">+STDEV(F3410:F3658)</f>
        <v>9.5466616438709666E-3</v>
      </c>
      <c r="H3658" s="207">
        <f t="shared" ref="H3658" si="257">+G3658*(SQRT(250))</f>
        <v>0.15094597422799746</v>
      </c>
    </row>
    <row r="3659" spans="1:8" x14ac:dyDescent="0.35">
      <c r="A3659" s="245">
        <f>'LIC MF Nifty 100 ETF'!A1723</f>
        <v>44985</v>
      </c>
      <c r="B3659" s="283">
        <f>+'LIC MF Nifty 50 ETF'!B1802</f>
        <v>25184.47</v>
      </c>
      <c r="C3659" s="207">
        <f t="shared" ref="C3659" si="258">ROUND(((B3659-B3658)/B3658)*100,2)</f>
        <v>-0.51</v>
      </c>
      <c r="D3659" s="54">
        <v>95.398200000000003</v>
      </c>
      <c r="E3659" s="207">
        <f t="shared" ref="E3659" si="259">ROUND(((D3659-D3658)/D3658)*100,2)</f>
        <v>-0.51</v>
      </c>
      <c r="F3659" s="207">
        <f t="shared" ref="F3659" si="260">+E3659-C3659</f>
        <v>0</v>
      </c>
      <c r="G3659" s="207">
        <f t="shared" ref="G3659" si="261">+STDEV(F3411:F3659)</f>
        <v>9.5014334699662362E-3</v>
      </c>
      <c r="H3659" s="207">
        <f t="shared" ref="H3659" si="262">+G3659*(SQRT(250))</f>
        <v>0.15023085400825176</v>
      </c>
    </row>
    <row r="3660" spans="1:8" x14ac:dyDescent="0.35">
      <c r="A3660" s="245">
        <f>'LIC MF Nifty 100 ETF'!A1724</f>
        <v>44986</v>
      </c>
      <c r="B3660" s="283">
        <f>+'LIC MF Nifty 50 ETF'!B1803</f>
        <v>25398.400000000001</v>
      </c>
      <c r="C3660" s="207">
        <f t="shared" ref="C3660" si="263">ROUND(((B3660-B3659)/B3659)*100,2)</f>
        <v>0.85</v>
      </c>
      <c r="D3660" s="54">
        <v>96.200999999999993</v>
      </c>
      <c r="E3660" s="207">
        <f t="shared" ref="E3660" si="264">ROUND(((D3660-D3659)/D3659)*100,2)</f>
        <v>0.84</v>
      </c>
      <c r="F3660" s="207">
        <f t="shared" ref="F3660" si="265">+E3660-C3660</f>
        <v>-1.0000000000000009E-2</v>
      </c>
      <c r="G3660" s="207">
        <f t="shared" ref="G3660" si="266">+STDEV(F3412:F3660)</f>
        <v>9.4571876769108994E-3</v>
      </c>
      <c r="H3660" s="207">
        <f t="shared" ref="H3660" si="267">+G3660*(SQRT(250))</f>
        <v>0.14953126659357516</v>
      </c>
    </row>
    <row r="3661" spans="1:8" x14ac:dyDescent="0.35">
      <c r="A3661" s="245">
        <f>'LIC MF Nifty 100 ETF'!A1725</f>
        <v>44987</v>
      </c>
      <c r="B3661" s="283">
        <f>+'LIC MF Nifty 50 ETF'!B1804</f>
        <v>25210.65</v>
      </c>
      <c r="C3661" s="207">
        <f t="shared" ref="C3661:C3663" si="268">ROUND(((B3661-B3660)/B3660)*100,2)</f>
        <v>-0.74</v>
      </c>
      <c r="D3661" s="54">
        <v>95.4876</v>
      </c>
      <c r="E3661" s="207">
        <f t="shared" ref="E3661" si="269">ROUND(((D3661-D3660)/D3660)*100,2)</f>
        <v>-0.74</v>
      </c>
      <c r="F3661" s="207">
        <f t="shared" ref="F3661" si="270">+E3661-C3661</f>
        <v>0</v>
      </c>
      <c r="G3661" s="207">
        <f t="shared" ref="G3661" si="271">+STDEV(F3413:F3661)</f>
        <v>9.4571876769108994E-3</v>
      </c>
      <c r="H3661" s="207">
        <f t="shared" ref="H3661" si="272">+G3661*(SQRT(250))</f>
        <v>0.14953126659357516</v>
      </c>
    </row>
    <row r="3662" spans="1:8" x14ac:dyDescent="0.35">
      <c r="A3662" s="245">
        <f>'LIC MF Nifty 100 ETF'!A1726</f>
        <v>44988</v>
      </c>
      <c r="B3662" s="283">
        <f>+'LIC MF Nifty 50 ETF'!B1805</f>
        <v>25607.14</v>
      </c>
      <c r="C3662" s="207">
        <f t="shared" si="268"/>
        <v>1.57</v>
      </c>
      <c r="D3662" s="54">
        <v>96.9803</v>
      </c>
      <c r="E3662" s="207">
        <f t="shared" ref="E3662:E3663" si="273">ROUND(((D3662-D3661)/D3661)*100,2)</f>
        <v>1.56</v>
      </c>
      <c r="F3662" s="207">
        <f t="shared" ref="F3662:F3663" si="274">+E3662-C3662</f>
        <v>-1.0000000000000009E-2</v>
      </c>
      <c r="G3662" s="207">
        <f t="shared" ref="G3662:G3663" si="275">+STDEV(F3414:F3662)</f>
        <v>9.4588998499450985E-3</v>
      </c>
      <c r="H3662" s="207">
        <f t="shared" ref="H3662:H3663" si="276">+G3662*(SQRT(250))</f>
        <v>0.1495583384262571</v>
      </c>
    </row>
    <row r="3663" spans="1:8" x14ac:dyDescent="0.35">
      <c r="A3663" s="245">
        <f>'LIC MF Nifty 100 ETF'!A1727</f>
        <v>44991</v>
      </c>
      <c r="B3663" s="283">
        <f>+'LIC MF Nifty 50 ETF'!B1806</f>
        <v>25777.599999999999</v>
      </c>
      <c r="C3663" s="207">
        <f t="shared" si="268"/>
        <v>0.67</v>
      </c>
      <c r="D3663" s="54">
        <v>97.615300000000005</v>
      </c>
      <c r="E3663" s="207">
        <f t="shared" si="273"/>
        <v>0.65</v>
      </c>
      <c r="F3663" s="207">
        <f t="shared" si="274"/>
        <v>-2.0000000000000018E-2</v>
      </c>
      <c r="G3663" s="207">
        <f t="shared" si="275"/>
        <v>9.5043304303698267E-3</v>
      </c>
      <c r="H3663" s="207">
        <f t="shared" si="276"/>
        <v>0.1502766589740851</v>
      </c>
    </row>
  </sheetData>
  <mergeCells count="6">
    <mergeCell ref="V6:Y6"/>
    <mergeCell ref="A1:N1"/>
    <mergeCell ref="A2:N2"/>
    <mergeCell ref="A3:H3"/>
    <mergeCell ref="A4:N4"/>
    <mergeCell ref="Q6:T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FF2E7-FDD5-4FA7-B913-686ABB8AD18D}">
  <dimension ref="A1:XFD3654"/>
  <sheetViews>
    <sheetView workbookViewId="0">
      <pane xSplit="1" ySplit="7" topLeftCell="B3644" activePane="bottomRight" state="frozen"/>
      <selection activeCell="A2446" sqref="A2446"/>
      <selection pane="topRight" activeCell="A2446" sqref="A2446"/>
      <selection pane="bottomLeft" activeCell="A2446" sqref="A2446"/>
      <selection pane="bottomRight" activeCell="D3654" sqref="D3654"/>
    </sheetView>
  </sheetViews>
  <sheetFormatPr defaultColWidth="9.1796875" defaultRowHeight="14.5" x14ac:dyDescent="0.35"/>
  <cols>
    <col min="1" max="1" width="10.1796875" style="54" bestFit="1" customWidth="1"/>
    <col min="2" max="2" width="16.1796875" style="244" bestFit="1" customWidth="1"/>
    <col min="3" max="3" width="9.1796875" style="54"/>
    <col min="4" max="4" width="14.1796875" style="54" bestFit="1" customWidth="1"/>
    <col min="5" max="5" width="11.7265625" style="54" customWidth="1"/>
    <col min="6" max="8" width="9.1796875" style="54"/>
    <col min="9" max="13" width="9.1796875" style="54" hidden="1" customWidth="1"/>
    <col min="14" max="14" width="9.1796875" style="54" customWidth="1"/>
    <col min="15" max="15" width="10.54296875" style="244" bestFit="1" customWidth="1"/>
    <col min="16" max="16" width="9.1796875" style="54"/>
    <col min="17" max="17" width="10" style="185" customWidth="1"/>
    <col min="18" max="18" width="13.81640625" style="185" bestFit="1" customWidth="1"/>
    <col min="19" max="19" width="9.81640625" style="185" bestFit="1" customWidth="1"/>
    <col min="20" max="20" width="9.1796875" style="185"/>
    <col min="21" max="21" width="3.81640625" style="185" customWidth="1"/>
    <col min="22" max="25" width="9.1796875" style="185"/>
    <col min="26" max="16384" width="9.1796875" style="54"/>
  </cols>
  <sheetData>
    <row r="1" spans="1:25" ht="15.5" x14ac:dyDescent="0.35">
      <c r="A1" s="377" t="s">
        <v>0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183"/>
      <c r="P1" s="184"/>
    </row>
    <row r="2" spans="1:25" x14ac:dyDescent="0.35">
      <c r="A2" s="378" t="s">
        <v>34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183"/>
      <c r="P2" s="184"/>
    </row>
    <row r="3" spans="1:25" x14ac:dyDescent="0.35">
      <c r="A3" s="382"/>
      <c r="B3" s="382"/>
      <c r="C3" s="382"/>
      <c r="D3" s="382"/>
      <c r="E3" s="382"/>
      <c r="F3" s="382"/>
      <c r="G3" s="382"/>
      <c r="H3" s="382"/>
      <c r="I3" s="186"/>
      <c r="J3" s="186"/>
      <c r="K3" s="186"/>
      <c r="L3" s="184"/>
      <c r="M3" s="184"/>
      <c r="N3" s="184"/>
      <c r="O3" s="183"/>
      <c r="P3" s="184"/>
    </row>
    <row r="4" spans="1:25" x14ac:dyDescent="0.35">
      <c r="A4" s="383" t="s">
        <v>56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  <c r="O4" s="187"/>
      <c r="P4" s="188"/>
    </row>
    <row r="5" spans="1:25" x14ac:dyDescent="0.35">
      <c r="A5" s="246"/>
      <c r="B5" s="247"/>
      <c r="C5" s="248" t="s">
        <v>3</v>
      </c>
      <c r="D5" s="248"/>
      <c r="E5" s="248" t="s">
        <v>5</v>
      </c>
      <c r="F5" s="248" t="s">
        <v>6</v>
      </c>
      <c r="G5" s="248" t="s">
        <v>7</v>
      </c>
      <c r="H5" s="248" t="s">
        <v>8</v>
      </c>
      <c r="I5" s="192"/>
      <c r="J5" s="192"/>
      <c r="K5" s="192"/>
      <c r="L5" s="193"/>
      <c r="M5" s="193"/>
      <c r="N5" s="248"/>
      <c r="O5" s="187"/>
      <c r="P5" s="188"/>
    </row>
    <row r="6" spans="1:25" ht="15" thickBot="1" x14ac:dyDescent="0.4">
      <c r="A6" s="196"/>
      <c r="B6" s="197" t="s">
        <v>10</v>
      </c>
      <c r="C6" s="198" t="s">
        <v>11</v>
      </c>
      <c r="D6" s="199" t="s">
        <v>27</v>
      </c>
      <c r="E6" s="198" t="s">
        <v>11</v>
      </c>
      <c r="F6" s="198"/>
      <c r="G6" s="198"/>
      <c r="H6" s="198" t="s">
        <v>7</v>
      </c>
      <c r="I6" s="192"/>
      <c r="J6" s="192"/>
      <c r="K6" s="198" t="s">
        <v>37</v>
      </c>
      <c r="L6" s="193"/>
      <c r="M6" s="193"/>
      <c r="N6" s="198"/>
      <c r="O6" s="201"/>
      <c r="P6" s="198"/>
      <c r="Q6" s="376" t="s">
        <v>7</v>
      </c>
      <c r="R6" s="376"/>
      <c r="S6" s="376"/>
      <c r="T6" s="376"/>
      <c r="U6" s="202"/>
      <c r="V6" s="376" t="s">
        <v>14</v>
      </c>
      <c r="W6" s="376"/>
      <c r="X6" s="376"/>
      <c r="Y6" s="376"/>
    </row>
    <row r="7" spans="1:25" ht="15" thickBot="1" x14ac:dyDescent="0.4">
      <c r="A7" s="249"/>
      <c r="B7" s="250" t="s">
        <v>28</v>
      </c>
      <c r="C7" s="251" t="s">
        <v>17</v>
      </c>
      <c r="D7" s="252" t="s">
        <v>18</v>
      </c>
      <c r="E7" s="251" t="s">
        <v>17</v>
      </c>
      <c r="F7" s="251"/>
      <c r="G7" s="251"/>
      <c r="H7" s="253"/>
      <c r="I7" s="203" t="s">
        <v>39</v>
      </c>
      <c r="J7" s="203" t="s">
        <v>40</v>
      </c>
      <c r="K7" s="248" t="s">
        <v>41</v>
      </c>
      <c r="L7" s="203" t="s">
        <v>42</v>
      </c>
      <c r="M7" s="200"/>
      <c r="N7" s="251" t="s">
        <v>43</v>
      </c>
      <c r="O7" s="197"/>
      <c r="P7" s="198"/>
      <c r="Q7" s="12" t="s">
        <v>19</v>
      </c>
      <c r="R7" s="12" t="s">
        <v>20</v>
      </c>
      <c r="S7" s="12" t="s">
        <v>21</v>
      </c>
      <c r="T7" s="12" t="s">
        <v>22</v>
      </c>
      <c r="U7" s="12"/>
      <c r="V7" s="12" t="s">
        <v>19</v>
      </c>
      <c r="W7" s="12" t="s">
        <v>20</v>
      </c>
      <c r="X7" s="12" t="s">
        <v>21</v>
      </c>
      <c r="Y7" s="12" t="s">
        <v>22</v>
      </c>
    </row>
    <row r="8" spans="1:25" x14ac:dyDescent="0.35">
      <c r="A8" s="254">
        <v>39539</v>
      </c>
      <c r="B8" s="229">
        <v>19298.23</v>
      </c>
      <c r="C8" s="225">
        <v>-0.11</v>
      </c>
      <c r="D8" s="255">
        <v>32.250700000000002</v>
      </c>
      <c r="E8" s="225">
        <v>-0.14000000000000001</v>
      </c>
      <c r="F8" s="207">
        <f t="shared" ref="F8:F71" si="0">+E8-C8</f>
        <v>-3.0000000000000013E-2</v>
      </c>
      <c r="G8" s="230">
        <v>0</v>
      </c>
      <c r="H8" s="230">
        <v>0</v>
      </c>
      <c r="J8" s="54">
        <v>-100</v>
      </c>
      <c r="O8" s="54"/>
    </row>
    <row r="9" spans="1:25" x14ac:dyDescent="0.35">
      <c r="A9" s="254">
        <v>39540</v>
      </c>
      <c r="B9" s="229">
        <v>19451.099999999999</v>
      </c>
      <c r="C9" s="207">
        <f t="shared" ref="C9:C72" si="1">ROUND(((B9-B8)/B8)*100,2)</f>
        <v>0.79</v>
      </c>
      <c r="D9" s="255">
        <v>32.503700000000002</v>
      </c>
      <c r="E9" s="207">
        <f t="shared" ref="E9:E72" si="2">ROUND(((D9-D8)/D8)*100,2)</f>
        <v>0.78</v>
      </c>
      <c r="F9" s="207">
        <f t="shared" si="0"/>
        <v>-1.0000000000000009E-2</v>
      </c>
      <c r="G9" s="230">
        <v>0.02</v>
      </c>
      <c r="H9" s="230">
        <v>0.28000000000000003</v>
      </c>
      <c r="J9" s="54" t="e">
        <v>#DIV/0!</v>
      </c>
      <c r="O9" s="54"/>
    </row>
    <row r="10" spans="1:25" x14ac:dyDescent="0.35">
      <c r="A10" s="254">
        <v>39541</v>
      </c>
      <c r="B10" s="229">
        <v>19552.55</v>
      </c>
      <c r="C10" s="207">
        <f t="shared" si="1"/>
        <v>0.52</v>
      </c>
      <c r="D10" s="255">
        <v>32.657600000000002</v>
      </c>
      <c r="E10" s="207">
        <f t="shared" si="2"/>
        <v>0.47</v>
      </c>
      <c r="F10" s="207">
        <f t="shared" si="0"/>
        <v>-5.0000000000000044E-2</v>
      </c>
      <c r="G10" s="230">
        <v>0.02</v>
      </c>
      <c r="H10" s="230">
        <v>0.33</v>
      </c>
      <c r="J10" s="54" t="e">
        <v>#DIV/0!</v>
      </c>
      <c r="O10" s="54"/>
    </row>
    <row r="11" spans="1:25" x14ac:dyDescent="0.35">
      <c r="A11" s="254">
        <v>39542</v>
      </c>
      <c r="B11" s="229">
        <v>18948.12</v>
      </c>
      <c r="C11" s="207">
        <f t="shared" si="1"/>
        <v>-3.09</v>
      </c>
      <c r="D11" s="255">
        <v>31.696899999999999</v>
      </c>
      <c r="E11" s="207">
        <f t="shared" si="2"/>
        <v>-2.94</v>
      </c>
      <c r="F11" s="207">
        <f t="shared" si="0"/>
        <v>0.14999999999999991</v>
      </c>
      <c r="G11" s="230">
        <v>0.09</v>
      </c>
      <c r="H11" s="230">
        <v>1.42</v>
      </c>
      <c r="J11" s="54" t="e">
        <v>#DIV/0!</v>
      </c>
      <c r="O11" s="54"/>
    </row>
    <row r="12" spans="1:25" x14ac:dyDescent="0.35">
      <c r="A12" s="254">
        <v>39545</v>
      </c>
      <c r="B12" s="229">
        <v>19459.349999999999</v>
      </c>
      <c r="C12" s="207">
        <f t="shared" si="1"/>
        <v>2.7</v>
      </c>
      <c r="D12" s="255">
        <v>32.521700000000003</v>
      </c>
      <c r="E12" s="207">
        <f t="shared" si="2"/>
        <v>2.6</v>
      </c>
      <c r="F12" s="207">
        <f t="shared" si="0"/>
        <v>-0.10000000000000009</v>
      </c>
      <c r="G12" s="230">
        <v>0.09</v>
      </c>
      <c r="H12" s="230">
        <v>1.47</v>
      </c>
      <c r="J12" s="54" t="e">
        <v>#DIV/0!</v>
      </c>
      <c r="O12" s="54"/>
    </row>
    <row r="13" spans="1:25" x14ac:dyDescent="0.35">
      <c r="A13" s="254">
        <v>39546</v>
      </c>
      <c r="B13" s="229">
        <v>19250.07</v>
      </c>
      <c r="C13" s="207">
        <f t="shared" si="1"/>
        <v>-1.08</v>
      </c>
      <c r="D13" s="255">
        <v>32.191000000000003</v>
      </c>
      <c r="E13" s="207">
        <f t="shared" si="2"/>
        <v>-1.02</v>
      </c>
      <c r="F13" s="207">
        <f t="shared" si="0"/>
        <v>6.0000000000000053E-2</v>
      </c>
      <c r="G13" s="230">
        <v>0.09</v>
      </c>
      <c r="H13" s="230">
        <v>1.39</v>
      </c>
      <c r="J13" s="54" t="e">
        <v>#DIV/0!</v>
      </c>
      <c r="O13" s="54"/>
    </row>
    <row r="14" spans="1:25" x14ac:dyDescent="0.35">
      <c r="A14" s="254">
        <v>39547</v>
      </c>
      <c r="B14" s="229">
        <v>19500.63</v>
      </c>
      <c r="C14" s="207">
        <f t="shared" si="1"/>
        <v>1.3</v>
      </c>
      <c r="D14" s="255">
        <v>32.601999999999997</v>
      </c>
      <c r="E14" s="207">
        <f t="shared" si="2"/>
        <v>1.28</v>
      </c>
      <c r="F14" s="207">
        <f t="shared" si="0"/>
        <v>-2.0000000000000018E-2</v>
      </c>
      <c r="G14" s="230">
        <v>0.08</v>
      </c>
      <c r="H14" s="230">
        <v>1.28</v>
      </c>
      <c r="J14" s="54" t="e">
        <v>#DIV/0!</v>
      </c>
      <c r="O14" s="54"/>
    </row>
    <row r="15" spans="1:25" x14ac:dyDescent="0.35">
      <c r="A15" s="254">
        <v>39548</v>
      </c>
      <c r="B15" s="229">
        <v>19384.830000000002</v>
      </c>
      <c r="C15" s="207">
        <f t="shared" si="1"/>
        <v>-0.59</v>
      </c>
      <c r="D15" s="255">
        <v>32.434699999999999</v>
      </c>
      <c r="E15" s="207">
        <f t="shared" si="2"/>
        <v>-0.51</v>
      </c>
      <c r="F15" s="207">
        <f t="shared" si="0"/>
        <v>7.999999999999996E-2</v>
      </c>
      <c r="G15" s="230">
        <v>0.08</v>
      </c>
      <c r="H15" s="230">
        <v>1.26</v>
      </c>
      <c r="J15" s="54" t="e">
        <v>#DIV/0!</v>
      </c>
      <c r="O15" s="54"/>
    </row>
    <row r="16" spans="1:25" x14ac:dyDescent="0.35">
      <c r="A16" s="254">
        <v>39549</v>
      </c>
      <c r="B16" s="229">
        <v>19523.830000000002</v>
      </c>
      <c r="C16" s="207">
        <f t="shared" si="1"/>
        <v>0.72</v>
      </c>
      <c r="D16" s="255">
        <v>32.616399999999999</v>
      </c>
      <c r="E16" s="207">
        <f t="shared" si="2"/>
        <v>0.56000000000000005</v>
      </c>
      <c r="F16" s="207">
        <f t="shared" si="0"/>
        <v>-0.15999999999999992</v>
      </c>
      <c r="G16" s="230">
        <v>0.09</v>
      </c>
      <c r="H16" s="230">
        <v>1.48</v>
      </c>
      <c r="J16" s="54" t="e">
        <v>#DIV/0!</v>
      </c>
      <c r="O16" s="54"/>
    </row>
    <row r="17" spans="1:15" x14ac:dyDescent="0.35">
      <c r="A17" s="254">
        <v>39553</v>
      </c>
      <c r="B17" s="229">
        <v>19951.189999999999</v>
      </c>
      <c r="C17" s="207">
        <f t="shared" si="1"/>
        <v>2.19</v>
      </c>
      <c r="D17" s="255">
        <v>33.1738</v>
      </c>
      <c r="E17" s="207">
        <f t="shared" si="2"/>
        <v>1.71</v>
      </c>
      <c r="F17" s="207">
        <f t="shared" si="0"/>
        <v>-0.48</v>
      </c>
      <c r="G17" s="230">
        <v>0.17</v>
      </c>
      <c r="H17" s="230">
        <v>2.74</v>
      </c>
      <c r="J17" s="54" t="e">
        <v>#DIV/0!</v>
      </c>
      <c r="O17" s="54"/>
    </row>
    <row r="18" spans="1:15" x14ac:dyDescent="0.35">
      <c r="A18" s="254">
        <v>39554</v>
      </c>
      <c r="B18" s="229">
        <v>20063.009999999998</v>
      </c>
      <c r="C18" s="207">
        <f t="shared" si="1"/>
        <v>0.56000000000000005</v>
      </c>
      <c r="D18" s="255">
        <v>33.390999999999998</v>
      </c>
      <c r="E18" s="207">
        <f t="shared" si="2"/>
        <v>0.65</v>
      </c>
      <c r="F18" s="207">
        <f t="shared" si="0"/>
        <v>8.9999999999999969E-2</v>
      </c>
      <c r="G18" s="230">
        <v>0.17</v>
      </c>
      <c r="H18" s="230">
        <v>2.7</v>
      </c>
      <c r="J18" s="54" t="e">
        <v>#DIV/0!</v>
      </c>
      <c r="O18" s="54"/>
    </row>
    <row r="19" spans="1:15" x14ac:dyDescent="0.35">
      <c r="A19" s="254">
        <v>39555</v>
      </c>
      <c r="B19" s="229">
        <v>20355.73</v>
      </c>
      <c r="C19" s="207">
        <f t="shared" si="1"/>
        <v>1.46</v>
      </c>
      <c r="D19" s="255">
        <v>33.865900000000003</v>
      </c>
      <c r="E19" s="207">
        <f t="shared" si="2"/>
        <v>1.42</v>
      </c>
      <c r="F19" s="207">
        <f t="shared" si="0"/>
        <v>-4.0000000000000036E-2</v>
      </c>
      <c r="G19" s="230">
        <v>0.16</v>
      </c>
      <c r="H19" s="230">
        <v>2.57</v>
      </c>
      <c r="J19" s="54" t="e">
        <v>#DIV/0!</v>
      </c>
      <c r="O19" s="54"/>
    </row>
    <row r="20" spans="1:15" x14ac:dyDescent="0.35">
      <c r="A20" s="254">
        <v>39559</v>
      </c>
      <c r="B20" s="229">
        <v>20674.55</v>
      </c>
      <c r="C20" s="207">
        <f t="shared" si="1"/>
        <v>1.57</v>
      </c>
      <c r="D20" s="255">
        <v>34.258600000000001</v>
      </c>
      <c r="E20" s="207">
        <f t="shared" si="2"/>
        <v>1.1599999999999999</v>
      </c>
      <c r="F20" s="207">
        <f t="shared" si="0"/>
        <v>-0.41000000000000014</v>
      </c>
      <c r="G20" s="230">
        <v>0.19</v>
      </c>
      <c r="H20" s="230">
        <v>2.95</v>
      </c>
      <c r="J20" s="54" t="e">
        <v>#DIV/0!</v>
      </c>
      <c r="O20" s="54"/>
    </row>
    <row r="21" spans="1:15" x14ac:dyDescent="0.35">
      <c r="A21" s="254">
        <v>39560</v>
      </c>
      <c r="B21" s="229">
        <v>20729.560000000001</v>
      </c>
      <c r="C21" s="207">
        <f t="shared" si="1"/>
        <v>0.27</v>
      </c>
      <c r="D21" s="255">
        <v>34.425699999999999</v>
      </c>
      <c r="E21" s="207">
        <f t="shared" si="2"/>
        <v>0.49</v>
      </c>
      <c r="F21" s="207">
        <f t="shared" si="0"/>
        <v>0.21999999999999997</v>
      </c>
      <c r="G21" s="230">
        <v>0.19</v>
      </c>
      <c r="H21" s="230">
        <v>3.08</v>
      </c>
      <c r="J21" s="54" t="e">
        <v>#DIV/0!</v>
      </c>
      <c r="O21" s="54"/>
    </row>
    <row r="22" spans="1:15" x14ac:dyDescent="0.35">
      <c r="A22" s="254">
        <v>39561</v>
      </c>
      <c r="B22" s="229">
        <v>20623.55</v>
      </c>
      <c r="C22" s="207">
        <f t="shared" si="1"/>
        <v>-0.51</v>
      </c>
      <c r="D22" s="255">
        <v>34.258400000000002</v>
      </c>
      <c r="E22" s="207">
        <f t="shared" si="2"/>
        <v>-0.49</v>
      </c>
      <c r="F22" s="207">
        <f t="shared" si="0"/>
        <v>2.0000000000000018E-2</v>
      </c>
      <c r="G22" s="230">
        <v>0.19</v>
      </c>
      <c r="H22" s="230">
        <v>2.99</v>
      </c>
      <c r="J22" s="54" t="e">
        <v>#DIV/0!</v>
      </c>
      <c r="O22" s="54"/>
    </row>
    <row r="23" spans="1:15" x14ac:dyDescent="0.35">
      <c r="A23" s="254">
        <v>39562</v>
      </c>
      <c r="B23" s="229">
        <v>20652.009999999998</v>
      </c>
      <c r="C23" s="207">
        <f t="shared" si="1"/>
        <v>0.14000000000000001</v>
      </c>
      <c r="D23" s="255">
        <v>34.301600000000001</v>
      </c>
      <c r="E23" s="207">
        <f t="shared" si="2"/>
        <v>0.13</v>
      </c>
      <c r="F23" s="207">
        <f t="shared" si="0"/>
        <v>-1.0000000000000009E-2</v>
      </c>
      <c r="G23" s="230">
        <v>0.18</v>
      </c>
      <c r="H23" s="230">
        <v>2.89</v>
      </c>
      <c r="J23" s="54" t="e">
        <v>#DIV/0!</v>
      </c>
      <c r="O23" s="54"/>
    </row>
    <row r="24" spans="1:15" x14ac:dyDescent="0.35">
      <c r="A24" s="254">
        <v>39563</v>
      </c>
      <c r="B24" s="229">
        <v>21152.09</v>
      </c>
      <c r="C24" s="207">
        <f t="shared" si="1"/>
        <v>2.42</v>
      </c>
      <c r="D24" s="255">
        <v>35.0991</v>
      </c>
      <c r="E24" s="207">
        <f t="shared" si="2"/>
        <v>2.3199999999999998</v>
      </c>
      <c r="F24" s="207">
        <f t="shared" si="0"/>
        <v>-0.10000000000000009</v>
      </c>
      <c r="G24" s="230">
        <v>0.18</v>
      </c>
      <c r="H24" s="230">
        <v>2.8</v>
      </c>
      <c r="J24" s="54" t="e">
        <v>#DIV/0!</v>
      </c>
      <c r="O24" s="54"/>
    </row>
    <row r="25" spans="1:15" x14ac:dyDescent="0.35">
      <c r="A25" s="254">
        <v>39566</v>
      </c>
      <c r="B25" s="229">
        <v>21016.21</v>
      </c>
      <c r="C25" s="207">
        <f t="shared" si="1"/>
        <v>-0.64</v>
      </c>
      <c r="D25" s="255">
        <v>34.935099999999998</v>
      </c>
      <c r="E25" s="207">
        <f t="shared" si="2"/>
        <v>-0.47</v>
      </c>
      <c r="F25" s="207">
        <f t="shared" si="0"/>
        <v>0.17000000000000004</v>
      </c>
      <c r="G25" s="230">
        <v>0.18</v>
      </c>
      <c r="H25" s="230">
        <v>2.84</v>
      </c>
      <c r="J25" s="54" t="e">
        <v>#DIV/0!</v>
      </c>
      <c r="O25" s="54"/>
    </row>
    <row r="26" spans="1:15" x14ac:dyDescent="0.35">
      <c r="A26" s="254">
        <v>39567</v>
      </c>
      <c r="B26" s="229">
        <v>21468.27</v>
      </c>
      <c r="C26" s="207">
        <f t="shared" si="1"/>
        <v>2.15</v>
      </c>
      <c r="D26" s="255">
        <v>35.494399999999999</v>
      </c>
      <c r="E26" s="207">
        <f t="shared" si="2"/>
        <v>1.6</v>
      </c>
      <c r="F26" s="207">
        <f t="shared" si="0"/>
        <v>-0.54999999999999982</v>
      </c>
      <c r="G26" s="230">
        <v>0.21</v>
      </c>
      <c r="H26" s="230">
        <v>3.33</v>
      </c>
      <c r="J26" s="54" t="e">
        <v>#DIV/0!</v>
      </c>
      <c r="O26" s="54"/>
    </row>
    <row r="27" spans="1:15" x14ac:dyDescent="0.35">
      <c r="A27" s="254">
        <v>39568</v>
      </c>
      <c r="B27" s="229">
        <v>21355.67</v>
      </c>
      <c r="C27" s="207">
        <f t="shared" si="1"/>
        <v>-0.52</v>
      </c>
      <c r="D27" s="255">
        <v>35.197899999999997</v>
      </c>
      <c r="E27" s="207">
        <f t="shared" si="2"/>
        <v>-0.84</v>
      </c>
      <c r="F27" s="207">
        <f t="shared" si="0"/>
        <v>-0.31999999999999995</v>
      </c>
      <c r="G27" s="230">
        <v>0.21</v>
      </c>
      <c r="H27" s="230">
        <v>3.37</v>
      </c>
      <c r="J27" s="54" t="e">
        <v>#DIV/0!</v>
      </c>
      <c r="O27" s="54"/>
    </row>
    <row r="28" spans="1:15" x14ac:dyDescent="0.35">
      <c r="A28" s="254">
        <v>39570</v>
      </c>
      <c r="B28" s="229">
        <v>21742.1</v>
      </c>
      <c r="C28" s="207">
        <f t="shared" si="1"/>
        <v>1.81</v>
      </c>
      <c r="D28" s="255">
        <v>35.789299999999997</v>
      </c>
      <c r="E28" s="207">
        <f t="shared" si="2"/>
        <v>1.68</v>
      </c>
      <c r="F28" s="207">
        <f t="shared" si="0"/>
        <v>-0.13000000000000012</v>
      </c>
      <c r="G28" s="230">
        <v>0.21</v>
      </c>
      <c r="H28" s="230">
        <v>3.29</v>
      </c>
      <c r="J28" s="54" t="e">
        <v>#DIV/0!</v>
      </c>
      <c r="O28" s="54"/>
    </row>
    <row r="29" spans="1:15" x14ac:dyDescent="0.35">
      <c r="A29" s="254">
        <v>39573</v>
      </c>
      <c r="B29" s="229">
        <v>21607.18</v>
      </c>
      <c r="C29" s="207">
        <f t="shared" si="1"/>
        <v>-0.62</v>
      </c>
      <c r="D29" s="255">
        <v>35.570700000000002</v>
      </c>
      <c r="E29" s="207">
        <f t="shared" si="2"/>
        <v>-0.61</v>
      </c>
      <c r="F29" s="207">
        <f t="shared" si="0"/>
        <v>1.0000000000000009E-2</v>
      </c>
      <c r="G29" s="230">
        <v>0.2</v>
      </c>
      <c r="H29" s="230">
        <v>3.22</v>
      </c>
      <c r="J29" s="54" t="e">
        <v>#DIV/0!</v>
      </c>
      <c r="O29" s="54"/>
    </row>
    <row r="30" spans="1:15" x14ac:dyDescent="0.35">
      <c r="A30" s="254">
        <v>39574</v>
      </c>
      <c r="B30" s="229">
        <v>21461.54</v>
      </c>
      <c r="C30" s="207">
        <f t="shared" si="1"/>
        <v>-0.67</v>
      </c>
      <c r="D30" s="255">
        <v>35.377099999999999</v>
      </c>
      <c r="E30" s="207">
        <f t="shared" si="2"/>
        <v>-0.54</v>
      </c>
      <c r="F30" s="207">
        <f t="shared" si="0"/>
        <v>0.13</v>
      </c>
      <c r="G30" s="230">
        <v>0.2</v>
      </c>
      <c r="H30" s="230">
        <v>3.21</v>
      </c>
      <c r="J30" s="54" t="e">
        <v>#DIV/0!</v>
      </c>
      <c r="O30" s="54"/>
    </row>
    <row r="31" spans="1:15" x14ac:dyDescent="0.35">
      <c r="A31" s="254">
        <v>39575</v>
      </c>
      <c r="B31" s="229">
        <v>21419.91</v>
      </c>
      <c r="C31" s="207">
        <f t="shared" si="1"/>
        <v>-0.19</v>
      </c>
      <c r="D31" s="255">
        <v>35.317500000000003</v>
      </c>
      <c r="E31" s="207">
        <f t="shared" si="2"/>
        <v>-0.17</v>
      </c>
      <c r="F31" s="207">
        <f t="shared" si="0"/>
        <v>1.999999999999999E-2</v>
      </c>
      <c r="G31" s="230">
        <v>0.2</v>
      </c>
      <c r="H31" s="230">
        <v>3.15</v>
      </c>
      <c r="J31" s="54" t="e">
        <v>#DIV/0!</v>
      </c>
      <c r="O31" s="54"/>
    </row>
    <row r="32" spans="1:15" x14ac:dyDescent="0.35">
      <c r="A32" s="254">
        <v>39576</v>
      </c>
      <c r="B32" s="229">
        <v>21117.41</v>
      </c>
      <c r="C32" s="207">
        <f t="shared" si="1"/>
        <v>-1.41</v>
      </c>
      <c r="D32" s="255">
        <v>34.918799999999997</v>
      </c>
      <c r="E32" s="207">
        <f t="shared" si="2"/>
        <v>-1.1299999999999999</v>
      </c>
      <c r="F32" s="207">
        <f t="shared" si="0"/>
        <v>0.28000000000000003</v>
      </c>
      <c r="G32" s="230">
        <v>0.21</v>
      </c>
      <c r="H32" s="230">
        <v>3.27</v>
      </c>
      <c r="J32" s="54" t="e">
        <v>#DIV/0!</v>
      </c>
      <c r="O32" s="54"/>
    </row>
    <row r="33" spans="1:15" x14ac:dyDescent="0.35">
      <c r="A33" s="254">
        <v>39577</v>
      </c>
      <c r="B33" s="229">
        <v>20692.63</v>
      </c>
      <c r="C33" s="207">
        <f t="shared" si="1"/>
        <v>-2.0099999999999998</v>
      </c>
      <c r="D33" s="255">
        <v>34.212000000000003</v>
      </c>
      <c r="E33" s="207">
        <f t="shared" si="2"/>
        <v>-2.02</v>
      </c>
      <c r="F33" s="207">
        <f t="shared" si="0"/>
        <v>-1.0000000000000231E-2</v>
      </c>
      <c r="G33" s="230">
        <v>0.2</v>
      </c>
      <c r="H33" s="230">
        <v>3.21</v>
      </c>
      <c r="J33" s="54" t="e">
        <v>#DIV/0!</v>
      </c>
      <c r="O33" s="54"/>
    </row>
    <row r="34" spans="1:15" x14ac:dyDescent="0.35">
      <c r="A34" s="254">
        <v>39580</v>
      </c>
      <c r="B34" s="229">
        <v>20845.73</v>
      </c>
      <c r="C34" s="207">
        <f t="shared" si="1"/>
        <v>0.74</v>
      </c>
      <c r="D34" s="255">
        <v>34.454099999999997</v>
      </c>
      <c r="E34" s="207">
        <f t="shared" si="2"/>
        <v>0.71</v>
      </c>
      <c r="F34" s="207">
        <f t="shared" si="0"/>
        <v>-3.0000000000000027E-2</v>
      </c>
      <c r="G34" s="230">
        <v>0.2</v>
      </c>
      <c r="H34" s="230">
        <v>3.14</v>
      </c>
      <c r="J34" s="54" t="e">
        <v>#DIV/0!</v>
      </c>
      <c r="O34" s="54"/>
    </row>
    <row r="35" spans="1:15" x14ac:dyDescent="0.35">
      <c r="A35" s="254">
        <v>39581</v>
      </c>
      <c r="B35" s="229">
        <v>20712.150000000001</v>
      </c>
      <c r="C35" s="207">
        <f t="shared" si="1"/>
        <v>-0.64</v>
      </c>
      <c r="D35" s="255">
        <v>34.249200000000002</v>
      </c>
      <c r="E35" s="207">
        <f t="shared" si="2"/>
        <v>-0.59</v>
      </c>
      <c r="F35" s="207">
        <f t="shared" si="0"/>
        <v>5.0000000000000044E-2</v>
      </c>
      <c r="G35" s="230">
        <v>0.2</v>
      </c>
      <c r="H35" s="230">
        <v>3.09</v>
      </c>
      <c r="J35" s="54" t="e">
        <v>#DIV/0!</v>
      </c>
      <c r="O35" s="54"/>
    </row>
    <row r="36" spans="1:15" x14ac:dyDescent="0.35">
      <c r="A36" s="254">
        <v>39582</v>
      </c>
      <c r="B36" s="229">
        <v>20990.94</v>
      </c>
      <c r="C36" s="207">
        <f t="shared" si="1"/>
        <v>1.35</v>
      </c>
      <c r="D36" s="255">
        <v>34.675699999999999</v>
      </c>
      <c r="E36" s="207">
        <f t="shared" si="2"/>
        <v>1.25</v>
      </c>
      <c r="F36" s="207">
        <f t="shared" si="0"/>
        <v>-0.10000000000000009</v>
      </c>
      <c r="G36" s="230">
        <v>0.19</v>
      </c>
      <c r="H36" s="230">
        <v>3.03</v>
      </c>
      <c r="J36" s="54" t="e">
        <v>#DIV/0!</v>
      </c>
      <c r="O36" s="54"/>
    </row>
    <row r="37" spans="1:15" x14ac:dyDescent="0.35">
      <c r="A37" s="254">
        <v>39583</v>
      </c>
      <c r="B37" s="229">
        <v>21454.799999999999</v>
      </c>
      <c r="C37" s="207">
        <f t="shared" si="1"/>
        <v>2.21</v>
      </c>
      <c r="D37" s="255">
        <v>35.440600000000003</v>
      </c>
      <c r="E37" s="207">
        <f t="shared" si="2"/>
        <v>2.21</v>
      </c>
      <c r="F37" s="207">
        <f t="shared" si="0"/>
        <v>0</v>
      </c>
      <c r="G37" s="230">
        <v>0.2</v>
      </c>
      <c r="H37" s="230">
        <v>3.09</v>
      </c>
      <c r="J37" s="54" t="e">
        <v>#DIV/0!</v>
      </c>
      <c r="O37" s="54"/>
    </row>
    <row r="38" spans="1:15" x14ac:dyDescent="0.35">
      <c r="A38" s="254">
        <v>39584</v>
      </c>
      <c r="B38" s="229">
        <v>21555.43</v>
      </c>
      <c r="C38" s="207">
        <f t="shared" si="1"/>
        <v>0.47</v>
      </c>
      <c r="D38" s="255">
        <v>35.690600000000003</v>
      </c>
      <c r="E38" s="207">
        <f t="shared" si="2"/>
        <v>0.71</v>
      </c>
      <c r="F38" s="207">
        <f t="shared" si="0"/>
        <v>0.24</v>
      </c>
      <c r="G38" s="230">
        <v>0.2</v>
      </c>
      <c r="H38" s="230">
        <v>3.16</v>
      </c>
      <c r="J38" s="54" t="e">
        <v>#DIV/0!</v>
      </c>
      <c r="O38" s="54"/>
    </row>
    <row r="39" spans="1:15" x14ac:dyDescent="0.35">
      <c r="A39" s="254">
        <v>39588</v>
      </c>
      <c r="B39" s="229">
        <v>21302.28</v>
      </c>
      <c r="C39" s="207">
        <f t="shared" si="1"/>
        <v>-1.17</v>
      </c>
      <c r="D39" s="255">
        <v>35.150100000000002</v>
      </c>
      <c r="E39" s="207">
        <f t="shared" si="2"/>
        <v>-1.51</v>
      </c>
      <c r="F39" s="207">
        <f t="shared" si="0"/>
        <v>-0.34000000000000008</v>
      </c>
      <c r="G39" s="230">
        <v>0.2</v>
      </c>
      <c r="H39" s="230">
        <v>3.11</v>
      </c>
      <c r="J39" s="54" t="e">
        <v>#DIV/0!</v>
      </c>
      <c r="O39" s="54"/>
    </row>
    <row r="40" spans="1:15" x14ac:dyDescent="0.35">
      <c r="A40" s="254">
        <v>39589</v>
      </c>
      <c r="B40" s="229">
        <v>21321.16</v>
      </c>
      <c r="C40" s="207">
        <f t="shared" si="1"/>
        <v>0.09</v>
      </c>
      <c r="D40" s="255">
        <v>35.179299999999998</v>
      </c>
      <c r="E40" s="207">
        <f t="shared" si="2"/>
        <v>0.08</v>
      </c>
      <c r="F40" s="207">
        <f t="shared" si="0"/>
        <v>-9.999999999999995E-3</v>
      </c>
      <c r="G40" s="230">
        <v>0.21</v>
      </c>
      <c r="H40" s="230">
        <v>3.26</v>
      </c>
      <c r="J40" s="54" t="e">
        <v>#DIV/0!</v>
      </c>
      <c r="O40" s="54"/>
    </row>
    <row r="41" spans="1:15" x14ac:dyDescent="0.35">
      <c r="A41" s="254">
        <v>39590</v>
      </c>
      <c r="B41" s="229">
        <v>20905.64</v>
      </c>
      <c r="C41" s="207">
        <f t="shared" si="1"/>
        <v>-1.95</v>
      </c>
      <c r="D41" s="255">
        <v>34.334000000000003</v>
      </c>
      <c r="E41" s="207">
        <f t="shared" si="2"/>
        <v>-2.4</v>
      </c>
      <c r="F41" s="207">
        <f t="shared" si="0"/>
        <v>-0.44999999999999996</v>
      </c>
      <c r="G41" s="230">
        <v>0.2</v>
      </c>
      <c r="H41" s="230">
        <v>3.22</v>
      </c>
      <c r="J41" s="54" t="e">
        <v>#DIV/0!</v>
      </c>
      <c r="O41" s="54"/>
    </row>
    <row r="42" spans="1:15" x14ac:dyDescent="0.35">
      <c r="A42" s="254">
        <v>39591</v>
      </c>
      <c r="B42" s="229">
        <v>20587.27</v>
      </c>
      <c r="C42" s="207">
        <f t="shared" si="1"/>
        <v>-1.52</v>
      </c>
      <c r="D42" s="255">
        <v>33.766800000000003</v>
      </c>
      <c r="E42" s="207">
        <f t="shared" si="2"/>
        <v>-1.65</v>
      </c>
      <c r="F42" s="207">
        <f t="shared" si="0"/>
        <v>-0.12999999999999989</v>
      </c>
      <c r="G42" s="230">
        <v>0.2</v>
      </c>
      <c r="H42" s="230">
        <v>3.18</v>
      </c>
      <c r="J42" s="54" t="e">
        <v>#DIV/0!</v>
      </c>
      <c r="O42" s="54"/>
    </row>
    <row r="43" spans="1:15" x14ac:dyDescent="0.35">
      <c r="A43" s="254">
        <v>39594</v>
      </c>
      <c r="B43" s="229">
        <v>20214.919999999998</v>
      </c>
      <c r="C43" s="207">
        <f t="shared" si="1"/>
        <v>-1.81</v>
      </c>
      <c r="D43" s="255">
        <v>33.163499999999999</v>
      </c>
      <c r="E43" s="207">
        <f t="shared" si="2"/>
        <v>-1.79</v>
      </c>
      <c r="F43" s="207">
        <f t="shared" si="0"/>
        <v>2.0000000000000018E-2</v>
      </c>
      <c r="G43" s="230">
        <v>0.2</v>
      </c>
      <c r="H43" s="230">
        <v>3.13</v>
      </c>
      <c r="J43" s="54" t="e">
        <v>#DIV/0!</v>
      </c>
      <c r="O43" s="54"/>
    </row>
    <row r="44" spans="1:15" x14ac:dyDescent="0.35">
      <c r="A44" s="254">
        <v>39595</v>
      </c>
      <c r="B44" s="229">
        <v>20124.759999999998</v>
      </c>
      <c r="C44" s="207">
        <f t="shared" si="1"/>
        <v>-0.45</v>
      </c>
      <c r="D44" s="255">
        <v>32.985100000000003</v>
      </c>
      <c r="E44" s="207">
        <f t="shared" si="2"/>
        <v>-0.54</v>
      </c>
      <c r="F44" s="207">
        <f t="shared" si="0"/>
        <v>-9.0000000000000024E-2</v>
      </c>
      <c r="G44" s="230">
        <v>0.2</v>
      </c>
      <c r="H44" s="230">
        <v>3.09</v>
      </c>
      <c r="J44" s="54" t="e">
        <v>#DIV/0!</v>
      </c>
      <c r="O44" s="54"/>
    </row>
    <row r="45" spans="1:15" x14ac:dyDescent="0.35">
      <c r="A45" s="254">
        <v>39596</v>
      </c>
      <c r="B45" s="229">
        <v>20433.62</v>
      </c>
      <c r="C45" s="207">
        <f t="shared" si="1"/>
        <v>1.53</v>
      </c>
      <c r="D45" s="255">
        <v>33.461300000000001</v>
      </c>
      <c r="E45" s="207">
        <f t="shared" si="2"/>
        <v>1.44</v>
      </c>
      <c r="F45" s="207">
        <f t="shared" si="0"/>
        <v>-9.000000000000008E-2</v>
      </c>
      <c r="G45" s="230">
        <v>0.19</v>
      </c>
      <c r="H45" s="230">
        <v>3.06</v>
      </c>
      <c r="J45" s="54" t="e">
        <v>#DIV/0!</v>
      </c>
      <c r="O45" s="54"/>
    </row>
    <row r="46" spans="1:15" x14ac:dyDescent="0.35">
      <c r="A46" s="254">
        <v>39597</v>
      </c>
      <c r="B46" s="229">
        <v>20210.03</v>
      </c>
      <c r="C46" s="207">
        <f t="shared" si="1"/>
        <v>-1.0900000000000001</v>
      </c>
      <c r="D46" s="255">
        <v>33.107799999999997</v>
      </c>
      <c r="E46" s="207">
        <f t="shared" si="2"/>
        <v>-1.06</v>
      </c>
      <c r="F46" s="207">
        <f t="shared" si="0"/>
        <v>3.0000000000000027E-2</v>
      </c>
      <c r="G46" s="230">
        <v>0.19</v>
      </c>
      <c r="H46" s="230">
        <v>3.02</v>
      </c>
      <c r="J46" s="54" t="e">
        <v>#DIV/0!</v>
      </c>
      <c r="O46" s="54"/>
    </row>
    <row r="47" spans="1:15" x14ac:dyDescent="0.35">
      <c r="A47" s="254">
        <v>39598</v>
      </c>
      <c r="B47" s="229">
        <v>20333.04</v>
      </c>
      <c r="C47" s="207">
        <f t="shared" si="1"/>
        <v>0.61</v>
      </c>
      <c r="D47" s="255">
        <v>33.289000000000001</v>
      </c>
      <c r="E47" s="207">
        <f t="shared" si="2"/>
        <v>0.55000000000000004</v>
      </c>
      <c r="F47" s="207">
        <f t="shared" si="0"/>
        <v>-5.9999999999999942E-2</v>
      </c>
      <c r="G47" s="230">
        <v>0.19</v>
      </c>
      <c r="H47" s="230">
        <v>3</v>
      </c>
      <c r="J47" s="54" t="e">
        <v>#DIV/0!</v>
      </c>
      <c r="O47" s="54"/>
    </row>
    <row r="48" spans="1:15" x14ac:dyDescent="0.35">
      <c r="A48" s="254">
        <v>39601</v>
      </c>
      <c r="B48" s="229">
        <v>19896.55</v>
      </c>
      <c r="C48" s="207">
        <f t="shared" si="1"/>
        <v>-2.15</v>
      </c>
      <c r="D48" s="255">
        <v>32.605400000000003</v>
      </c>
      <c r="E48" s="207">
        <f t="shared" si="2"/>
        <v>-2.0499999999999998</v>
      </c>
      <c r="F48" s="207">
        <f t="shared" si="0"/>
        <v>0.10000000000000009</v>
      </c>
      <c r="G48" s="230">
        <v>0.19</v>
      </c>
      <c r="H48" s="230">
        <v>2.97</v>
      </c>
      <c r="J48" s="54" t="e">
        <v>#DIV/0!</v>
      </c>
      <c r="O48" s="54"/>
    </row>
    <row r="49" spans="1:17" x14ac:dyDescent="0.35">
      <c r="A49" s="254">
        <v>39602</v>
      </c>
      <c r="B49" s="229">
        <v>19771.919999999998</v>
      </c>
      <c r="C49" s="207">
        <f t="shared" si="1"/>
        <v>-0.63</v>
      </c>
      <c r="D49" s="255">
        <v>32.398899999999998</v>
      </c>
      <c r="E49" s="207">
        <f t="shared" si="2"/>
        <v>-0.63</v>
      </c>
      <c r="F49" s="207">
        <f t="shared" si="0"/>
        <v>0</v>
      </c>
      <c r="G49" s="230">
        <v>0.19</v>
      </c>
      <c r="H49" s="230">
        <v>2.96</v>
      </c>
      <c r="J49" s="54" t="e">
        <v>#DIV/0!</v>
      </c>
      <c r="O49" s="54"/>
    </row>
    <row r="50" spans="1:17" x14ac:dyDescent="0.35">
      <c r="A50" s="254">
        <v>39603</v>
      </c>
      <c r="B50" s="229">
        <v>19217.3</v>
      </c>
      <c r="C50" s="207">
        <f t="shared" si="1"/>
        <v>-2.81</v>
      </c>
      <c r="D50" s="255">
        <v>31.523299999999999</v>
      </c>
      <c r="E50" s="207">
        <f t="shared" si="2"/>
        <v>-2.7</v>
      </c>
      <c r="F50" s="207">
        <f t="shared" si="0"/>
        <v>0.10999999999999988</v>
      </c>
      <c r="G50" s="230">
        <v>0.2</v>
      </c>
      <c r="H50" s="230">
        <v>3.23</v>
      </c>
      <c r="J50" s="54" t="e">
        <v>#DIV/0!</v>
      </c>
      <c r="O50" s="54"/>
    </row>
    <row r="51" spans="1:17" x14ac:dyDescent="0.35">
      <c r="A51" s="254">
        <v>39604</v>
      </c>
      <c r="B51" s="229">
        <v>19537.43</v>
      </c>
      <c r="C51" s="207">
        <f t="shared" si="1"/>
        <v>1.67</v>
      </c>
      <c r="D51" s="255">
        <v>32.2166</v>
      </c>
      <c r="E51" s="207">
        <f t="shared" si="2"/>
        <v>2.2000000000000002</v>
      </c>
      <c r="F51" s="207">
        <f t="shared" si="0"/>
        <v>0.53000000000000025</v>
      </c>
      <c r="G51" s="230">
        <v>0.21</v>
      </c>
      <c r="H51" s="230">
        <v>3.34</v>
      </c>
      <c r="J51" s="54" t="e">
        <v>#DIV/0!</v>
      </c>
      <c r="O51" s="54"/>
    </row>
    <row r="52" spans="1:17" x14ac:dyDescent="0.35">
      <c r="A52" s="254">
        <v>39605</v>
      </c>
      <c r="B52" s="229">
        <v>19292.689999999999</v>
      </c>
      <c r="C52" s="207">
        <f t="shared" si="1"/>
        <v>-1.25</v>
      </c>
      <c r="D52" s="255">
        <v>31.673200000000001</v>
      </c>
      <c r="E52" s="207">
        <f t="shared" si="2"/>
        <v>-1.69</v>
      </c>
      <c r="F52" s="207">
        <f t="shared" si="0"/>
        <v>-0.43999999999999995</v>
      </c>
      <c r="G52" s="230">
        <v>0.27</v>
      </c>
      <c r="H52" s="230">
        <v>4.2</v>
      </c>
      <c r="J52" s="54" t="e">
        <v>#DIV/0!</v>
      </c>
      <c r="O52" s="54"/>
    </row>
    <row r="53" spans="1:17" x14ac:dyDescent="0.35">
      <c r="A53" s="254">
        <v>39608</v>
      </c>
      <c r="B53" s="229">
        <v>18665.7</v>
      </c>
      <c r="C53" s="207">
        <f t="shared" si="1"/>
        <v>-3.25</v>
      </c>
      <c r="D53" s="255">
        <v>30.2806</v>
      </c>
      <c r="E53" s="207">
        <f t="shared" si="2"/>
        <v>-4.4000000000000004</v>
      </c>
      <c r="F53" s="207">
        <f t="shared" si="0"/>
        <v>-1.1500000000000004</v>
      </c>
      <c r="G53" s="230">
        <v>0.27</v>
      </c>
      <c r="H53" s="230">
        <v>4.26</v>
      </c>
      <c r="J53" s="54" t="e">
        <v>#DIV/0!</v>
      </c>
      <c r="O53" s="54"/>
    </row>
    <row r="54" spans="1:17" x14ac:dyDescent="0.35">
      <c r="A54" s="254">
        <v>39609</v>
      </c>
      <c r="B54" s="229">
        <v>18446.59</v>
      </c>
      <c r="C54" s="207">
        <f t="shared" si="1"/>
        <v>-1.17</v>
      </c>
      <c r="D54" s="255">
        <v>29.784199999999998</v>
      </c>
      <c r="E54" s="207">
        <f t="shared" si="2"/>
        <v>-1.64</v>
      </c>
      <c r="F54" s="207">
        <f t="shared" si="0"/>
        <v>-0.47</v>
      </c>
      <c r="G54" s="230">
        <v>0.28999999999999998</v>
      </c>
      <c r="H54" s="230">
        <v>4.63</v>
      </c>
      <c r="J54" s="54" t="e">
        <v>#DIV/0!</v>
      </c>
      <c r="O54" s="54"/>
    </row>
    <row r="55" spans="1:17" x14ac:dyDescent="0.35">
      <c r="A55" s="254">
        <v>39610</v>
      </c>
      <c r="B55" s="229">
        <v>18813.400000000001</v>
      </c>
      <c r="C55" s="207">
        <f t="shared" si="1"/>
        <v>1.99</v>
      </c>
      <c r="D55" s="255">
        <v>30.602699999999999</v>
      </c>
      <c r="E55" s="207">
        <f t="shared" si="2"/>
        <v>2.75</v>
      </c>
      <c r="F55" s="207">
        <f t="shared" si="0"/>
        <v>0.76</v>
      </c>
      <c r="G55" s="230">
        <v>0.28999999999999998</v>
      </c>
      <c r="H55" s="230">
        <v>4.59</v>
      </c>
      <c r="J55" s="54" t="e">
        <v>#DIV/0!</v>
      </c>
      <c r="O55" s="54"/>
    </row>
    <row r="56" spans="1:17" x14ac:dyDescent="0.35">
      <c r="A56" s="254">
        <v>39611</v>
      </c>
      <c r="B56" s="229">
        <v>18893.78</v>
      </c>
      <c r="C56" s="207">
        <f t="shared" si="1"/>
        <v>0.43</v>
      </c>
      <c r="D56" s="255">
        <v>30.6768</v>
      </c>
      <c r="E56" s="207">
        <f t="shared" si="2"/>
        <v>0.24</v>
      </c>
      <c r="F56" s="207">
        <f t="shared" si="0"/>
        <v>-0.19</v>
      </c>
      <c r="G56" s="230">
        <v>0.28999999999999998</v>
      </c>
      <c r="H56" s="230">
        <v>4.55</v>
      </c>
      <c r="J56" s="54" t="e">
        <v>#DIV/0!</v>
      </c>
      <c r="O56" s="54"/>
    </row>
    <row r="57" spans="1:17" x14ac:dyDescent="0.35">
      <c r="A57" s="254">
        <v>39612</v>
      </c>
      <c r="B57" s="229">
        <v>18818.73</v>
      </c>
      <c r="C57" s="207">
        <f t="shared" si="1"/>
        <v>-0.4</v>
      </c>
      <c r="D57" s="255">
        <v>30.553599999999999</v>
      </c>
      <c r="E57" s="207">
        <f t="shared" si="2"/>
        <v>-0.4</v>
      </c>
      <c r="F57" s="207">
        <f t="shared" si="0"/>
        <v>0</v>
      </c>
      <c r="G57" s="230">
        <v>0.28000000000000003</v>
      </c>
      <c r="H57" s="230">
        <v>4.5</v>
      </c>
      <c r="J57" s="54" t="e">
        <v>#DIV/0!</v>
      </c>
      <c r="O57" s="54"/>
    </row>
    <row r="58" spans="1:17" x14ac:dyDescent="0.35">
      <c r="A58" s="254">
        <v>39615</v>
      </c>
      <c r="B58" s="229">
        <v>19080.47</v>
      </c>
      <c r="C58" s="207">
        <f t="shared" si="1"/>
        <v>1.39</v>
      </c>
      <c r="D58" s="255">
        <v>30.96</v>
      </c>
      <c r="E58" s="207">
        <f t="shared" si="2"/>
        <v>1.33</v>
      </c>
      <c r="F58" s="207">
        <f t="shared" si="0"/>
        <v>-5.9999999999999831E-2</v>
      </c>
      <c r="G58" s="230">
        <v>0.32</v>
      </c>
      <c r="H58" s="230">
        <v>5</v>
      </c>
      <c r="J58" s="54" t="e">
        <v>#DIV/0!</v>
      </c>
      <c r="O58" s="54"/>
    </row>
    <row r="59" spans="1:17" x14ac:dyDescent="0.35">
      <c r="A59" s="254">
        <v>39616</v>
      </c>
      <c r="B59" s="229">
        <v>19453.61</v>
      </c>
      <c r="C59" s="207">
        <f t="shared" si="1"/>
        <v>1.96</v>
      </c>
      <c r="D59" s="255">
        <v>31.864699999999999</v>
      </c>
      <c r="E59" s="207">
        <f t="shared" si="2"/>
        <v>2.92</v>
      </c>
      <c r="F59" s="207">
        <f t="shared" si="0"/>
        <v>0.96</v>
      </c>
      <c r="G59" s="230">
        <v>0.32</v>
      </c>
      <c r="H59" s="230">
        <v>5.0999999999999996</v>
      </c>
      <c r="J59" s="54" t="e">
        <v>#DIV/0!</v>
      </c>
      <c r="O59" s="54"/>
    </row>
    <row r="60" spans="1:17" x14ac:dyDescent="0.35">
      <c r="A60" s="254">
        <v>39617</v>
      </c>
      <c r="B60" s="229">
        <v>19115.52</v>
      </c>
      <c r="C60" s="207">
        <f t="shared" si="1"/>
        <v>-1.74</v>
      </c>
      <c r="D60" s="255">
        <v>31.117999999999999</v>
      </c>
      <c r="E60" s="207">
        <f t="shared" si="2"/>
        <v>-2.34</v>
      </c>
      <c r="F60" s="207">
        <f t="shared" si="0"/>
        <v>-0.59999999999999987</v>
      </c>
      <c r="G60" s="230">
        <v>0.33</v>
      </c>
      <c r="H60" s="230">
        <v>5.29</v>
      </c>
      <c r="J60" s="54" t="e">
        <v>#DIV/0!</v>
      </c>
      <c r="O60" s="54"/>
    </row>
    <row r="61" spans="1:17" x14ac:dyDescent="0.35">
      <c r="A61" s="254">
        <v>39618</v>
      </c>
      <c r="B61" s="229">
        <v>18701.14</v>
      </c>
      <c r="C61" s="207">
        <f t="shared" si="1"/>
        <v>-2.17</v>
      </c>
      <c r="D61" s="255">
        <v>30.200500000000002</v>
      </c>
      <c r="E61" s="207">
        <f t="shared" si="2"/>
        <v>-2.95</v>
      </c>
      <c r="F61" s="207">
        <f t="shared" si="0"/>
        <v>-0.78000000000000025</v>
      </c>
      <c r="G61" s="230">
        <v>0.38</v>
      </c>
      <c r="H61" s="230">
        <v>6.08</v>
      </c>
      <c r="J61" s="54" t="e">
        <v>#DIV/0!</v>
      </c>
      <c r="O61" s="54"/>
    </row>
    <row r="62" spans="1:17" x14ac:dyDescent="0.35">
      <c r="A62" s="254">
        <v>39619</v>
      </c>
      <c r="B62" s="229">
        <v>18060.7</v>
      </c>
      <c r="C62" s="207">
        <f t="shared" si="1"/>
        <v>-3.42</v>
      </c>
      <c r="D62" s="255">
        <v>28.715499999999999</v>
      </c>
      <c r="E62" s="207">
        <f t="shared" si="2"/>
        <v>-4.92</v>
      </c>
      <c r="F62" s="207">
        <f t="shared" si="0"/>
        <v>-1.5</v>
      </c>
      <c r="G62" s="230">
        <v>0.39</v>
      </c>
      <c r="H62" s="230">
        <v>6.18</v>
      </c>
      <c r="J62" s="54" t="e">
        <v>#DIV/0!</v>
      </c>
      <c r="O62" s="54"/>
    </row>
    <row r="63" spans="1:17" x14ac:dyDescent="0.35">
      <c r="A63" s="254">
        <v>39622</v>
      </c>
      <c r="B63" s="229">
        <v>17716.169999999998</v>
      </c>
      <c r="C63" s="207">
        <f t="shared" si="1"/>
        <v>-1.91</v>
      </c>
      <c r="D63" s="255">
        <v>27.956</v>
      </c>
      <c r="E63" s="207">
        <f t="shared" si="2"/>
        <v>-2.64</v>
      </c>
      <c r="F63" s="207">
        <f t="shared" si="0"/>
        <v>-0.7300000000000002</v>
      </c>
      <c r="G63" s="230">
        <v>0.39</v>
      </c>
      <c r="H63" s="230">
        <v>6.18</v>
      </c>
      <c r="J63" s="54" t="e">
        <v>#DIV/0!</v>
      </c>
      <c r="O63" s="54"/>
      <c r="Q63" s="208"/>
    </row>
    <row r="64" spans="1:17" x14ac:dyDescent="0.35">
      <c r="A64" s="254">
        <v>39623</v>
      </c>
      <c r="B64" s="229">
        <v>17484.71</v>
      </c>
      <c r="C64" s="207">
        <f t="shared" si="1"/>
        <v>-1.31</v>
      </c>
      <c r="D64" s="255">
        <v>27.446999999999999</v>
      </c>
      <c r="E64" s="207">
        <f t="shared" si="2"/>
        <v>-1.82</v>
      </c>
      <c r="F64" s="207">
        <f t="shared" si="0"/>
        <v>-0.51</v>
      </c>
      <c r="G64" s="230">
        <v>0.39</v>
      </c>
      <c r="H64" s="230">
        <v>6.19</v>
      </c>
      <c r="J64" s="54" t="e">
        <v>#DIV/0!</v>
      </c>
      <c r="O64" s="54"/>
    </row>
    <row r="65" spans="1:15" x14ac:dyDescent="0.35">
      <c r="A65" s="254">
        <v>39624</v>
      </c>
      <c r="B65" s="229">
        <v>17625.37</v>
      </c>
      <c r="C65" s="207">
        <f t="shared" si="1"/>
        <v>0.8</v>
      </c>
      <c r="D65" s="255">
        <v>27.752400000000002</v>
      </c>
      <c r="E65" s="207">
        <f t="shared" si="2"/>
        <v>1.1100000000000001</v>
      </c>
      <c r="F65" s="207">
        <f t="shared" si="0"/>
        <v>0.31000000000000005</v>
      </c>
      <c r="G65" s="230">
        <v>0.39</v>
      </c>
      <c r="H65" s="230">
        <v>6.17</v>
      </c>
      <c r="J65" s="54" t="e">
        <v>#DIV/0!</v>
      </c>
      <c r="O65" s="54"/>
    </row>
    <row r="66" spans="1:15" x14ac:dyDescent="0.35">
      <c r="A66" s="254">
        <v>39625</v>
      </c>
      <c r="B66" s="229">
        <v>17875.439999999999</v>
      </c>
      <c r="C66" s="207">
        <f t="shared" si="1"/>
        <v>1.42</v>
      </c>
      <c r="D66" s="255">
        <v>28.027000000000001</v>
      </c>
      <c r="E66" s="207">
        <f t="shared" si="2"/>
        <v>0.99</v>
      </c>
      <c r="F66" s="207">
        <f t="shared" si="0"/>
        <v>-0.42999999999999994</v>
      </c>
      <c r="G66" s="230">
        <v>0.39</v>
      </c>
      <c r="H66" s="230">
        <v>6.12</v>
      </c>
      <c r="J66" s="54" t="e">
        <v>#DIV/0!</v>
      </c>
      <c r="O66" s="54"/>
    </row>
    <row r="67" spans="1:15" x14ac:dyDescent="0.35">
      <c r="A67" s="254">
        <v>39626</v>
      </c>
      <c r="B67" s="229">
        <v>17120.509999999998</v>
      </c>
      <c r="C67" s="207">
        <f t="shared" si="1"/>
        <v>-4.22</v>
      </c>
      <c r="D67" s="255">
        <v>26.827000000000002</v>
      </c>
      <c r="E67" s="207">
        <f t="shared" si="2"/>
        <v>-4.28</v>
      </c>
      <c r="F67" s="207">
        <f t="shared" si="0"/>
        <v>-6.0000000000000497E-2</v>
      </c>
      <c r="G67" s="230">
        <v>0.41</v>
      </c>
      <c r="H67" s="230">
        <v>6.45</v>
      </c>
      <c r="J67" s="54" t="e">
        <v>#DIV/0!</v>
      </c>
      <c r="O67" s="54"/>
    </row>
    <row r="68" spans="1:15" x14ac:dyDescent="0.35">
      <c r="A68" s="254">
        <v>39629</v>
      </c>
      <c r="B68" s="229">
        <v>16698</v>
      </c>
      <c r="C68" s="207">
        <f t="shared" si="1"/>
        <v>-2.4700000000000002</v>
      </c>
      <c r="D68" s="255">
        <v>25.8474</v>
      </c>
      <c r="E68" s="207">
        <f t="shared" si="2"/>
        <v>-3.65</v>
      </c>
      <c r="F68" s="207">
        <f t="shared" si="0"/>
        <v>-1.1799999999999997</v>
      </c>
      <c r="G68" s="230">
        <v>0.41</v>
      </c>
      <c r="H68" s="230">
        <v>6.41</v>
      </c>
      <c r="J68" s="54" t="e">
        <v>#DIV/0!</v>
      </c>
      <c r="O68" s="54"/>
    </row>
    <row r="69" spans="1:15" x14ac:dyDescent="0.35">
      <c r="A69" s="254">
        <v>39631</v>
      </c>
      <c r="B69" s="229">
        <v>16949.830000000002</v>
      </c>
      <c r="C69" s="207">
        <f t="shared" si="1"/>
        <v>1.51</v>
      </c>
      <c r="D69" s="255">
        <v>26.1663</v>
      </c>
      <c r="E69" s="207">
        <f t="shared" si="2"/>
        <v>1.23</v>
      </c>
      <c r="F69" s="207">
        <f t="shared" si="0"/>
        <v>-0.28000000000000003</v>
      </c>
      <c r="G69" s="230">
        <v>0.41</v>
      </c>
      <c r="H69" s="230">
        <v>6.41</v>
      </c>
      <c r="J69" s="54" t="e">
        <v>#DIV/0!</v>
      </c>
      <c r="O69" s="54"/>
    </row>
    <row r="70" spans="1:15" x14ac:dyDescent="0.35">
      <c r="A70" s="254">
        <v>39632</v>
      </c>
      <c r="B70" s="229">
        <v>16246.26</v>
      </c>
      <c r="C70" s="207">
        <f t="shared" si="1"/>
        <v>-4.1500000000000004</v>
      </c>
      <c r="D70" s="255">
        <v>24.935300000000002</v>
      </c>
      <c r="E70" s="207">
        <f t="shared" si="2"/>
        <v>-4.7</v>
      </c>
      <c r="F70" s="207">
        <f t="shared" si="0"/>
        <v>-0.54999999999999982</v>
      </c>
      <c r="G70" s="230">
        <v>0.4</v>
      </c>
      <c r="H70" s="230">
        <v>6.37</v>
      </c>
      <c r="J70" s="54" t="e">
        <v>#DIV/0!</v>
      </c>
      <c r="O70" s="54"/>
    </row>
    <row r="71" spans="1:15" x14ac:dyDescent="0.35">
      <c r="A71" s="254">
        <v>39633</v>
      </c>
      <c r="B71" s="229">
        <v>16694.53</v>
      </c>
      <c r="C71" s="207">
        <f t="shared" si="1"/>
        <v>2.76</v>
      </c>
      <c r="D71" s="255">
        <v>25.636299999999999</v>
      </c>
      <c r="E71" s="207">
        <f t="shared" si="2"/>
        <v>2.81</v>
      </c>
      <c r="F71" s="207">
        <f t="shared" si="0"/>
        <v>5.0000000000000266E-2</v>
      </c>
      <c r="G71" s="230">
        <v>0.4</v>
      </c>
      <c r="H71" s="230">
        <v>6.32</v>
      </c>
      <c r="J71" s="54" t="e">
        <v>#DIV/0!</v>
      </c>
      <c r="O71" s="54"/>
    </row>
    <row r="72" spans="1:15" x14ac:dyDescent="0.35">
      <c r="A72" s="254">
        <v>39636</v>
      </c>
      <c r="B72" s="229">
        <v>16783.86</v>
      </c>
      <c r="C72" s="207">
        <f t="shared" si="1"/>
        <v>0.54</v>
      </c>
      <c r="D72" s="255">
        <v>25.684000000000001</v>
      </c>
      <c r="E72" s="207">
        <f t="shared" si="2"/>
        <v>0.19</v>
      </c>
      <c r="F72" s="207">
        <f t="shared" ref="F72:F135" si="3">+E72-C72</f>
        <v>-0.35000000000000003</v>
      </c>
      <c r="G72" s="230">
        <v>0.4</v>
      </c>
      <c r="H72" s="230">
        <v>6.28</v>
      </c>
      <c r="J72" s="54" t="e">
        <v>#DIV/0!</v>
      </c>
      <c r="O72" s="54"/>
    </row>
    <row r="73" spans="1:15" x14ac:dyDescent="0.35">
      <c r="A73" s="254">
        <v>39637</v>
      </c>
      <c r="B73" s="229">
        <v>16565.04</v>
      </c>
      <c r="C73" s="207">
        <f t="shared" ref="C73:C136" si="4">ROUND(((B73-B72)/B72)*100,2)</f>
        <v>-1.3</v>
      </c>
      <c r="D73" s="255">
        <v>25.4161</v>
      </c>
      <c r="E73" s="207">
        <f t="shared" ref="E73:E136" si="5">ROUND(((D73-D72)/D72)*100,2)</f>
        <v>-1.04</v>
      </c>
      <c r="F73" s="207">
        <f t="shared" si="3"/>
        <v>0.26</v>
      </c>
      <c r="G73" s="230">
        <v>0.39</v>
      </c>
      <c r="H73" s="230">
        <v>6.24</v>
      </c>
      <c r="J73" s="54" t="e">
        <v>#DIV/0!</v>
      </c>
      <c r="O73" s="54"/>
    </row>
    <row r="74" spans="1:15" x14ac:dyDescent="0.35">
      <c r="A74" s="254">
        <v>39638</v>
      </c>
      <c r="B74" s="229">
        <v>17327.689999999999</v>
      </c>
      <c r="C74" s="207">
        <f t="shared" si="4"/>
        <v>4.5999999999999996</v>
      </c>
      <c r="D74" s="255">
        <v>26.521000000000001</v>
      </c>
      <c r="E74" s="207">
        <f t="shared" si="5"/>
        <v>4.3499999999999996</v>
      </c>
      <c r="F74" s="207">
        <f t="shared" si="3"/>
        <v>-0.25</v>
      </c>
      <c r="G74" s="230">
        <v>0.42</v>
      </c>
      <c r="H74" s="230">
        <v>6.61</v>
      </c>
      <c r="J74" s="54" t="e">
        <v>#DIV/0!</v>
      </c>
      <c r="O74" s="54"/>
    </row>
    <row r="75" spans="1:15" x14ac:dyDescent="0.35">
      <c r="A75" s="254">
        <v>39639</v>
      </c>
      <c r="B75" s="229">
        <v>17302.5</v>
      </c>
      <c r="C75" s="207">
        <f t="shared" si="4"/>
        <v>-0.15</v>
      </c>
      <c r="D75" s="255">
        <v>26.490400000000001</v>
      </c>
      <c r="E75" s="207">
        <f t="shared" si="5"/>
        <v>-0.12</v>
      </c>
      <c r="F75" s="207">
        <f t="shared" si="3"/>
        <v>0.03</v>
      </c>
      <c r="G75" s="230">
        <v>0.42</v>
      </c>
      <c r="H75" s="230">
        <v>6.63</v>
      </c>
      <c r="J75" s="54" t="e">
        <v>#DIV/0!</v>
      </c>
      <c r="O75" s="54"/>
    </row>
    <row r="76" spans="1:15" x14ac:dyDescent="0.35">
      <c r="A76" s="254">
        <v>39640</v>
      </c>
      <c r="B76" s="229">
        <v>16735.47</v>
      </c>
      <c r="C76" s="207">
        <f t="shared" si="4"/>
        <v>-3.28</v>
      </c>
      <c r="D76" s="255">
        <v>25.907299999999999</v>
      </c>
      <c r="E76" s="207">
        <f t="shared" si="5"/>
        <v>-2.2000000000000002</v>
      </c>
      <c r="F76" s="207">
        <f t="shared" si="3"/>
        <v>1.0799999999999996</v>
      </c>
      <c r="G76" s="230">
        <v>0.47</v>
      </c>
      <c r="H76" s="230">
        <v>7.45</v>
      </c>
      <c r="J76" s="54" t="e">
        <v>#DIV/0!</v>
      </c>
      <c r="O76" s="54"/>
    </row>
    <row r="77" spans="1:15" x14ac:dyDescent="0.35">
      <c r="A77" s="254">
        <v>39643</v>
      </c>
      <c r="B77" s="229">
        <v>16562.34</v>
      </c>
      <c r="C77" s="207">
        <f t="shared" si="4"/>
        <v>-1.03</v>
      </c>
      <c r="D77" s="255">
        <v>25.741199999999999</v>
      </c>
      <c r="E77" s="207">
        <f t="shared" si="5"/>
        <v>-0.64</v>
      </c>
      <c r="F77" s="207">
        <f t="shared" si="3"/>
        <v>0.39</v>
      </c>
      <c r="G77" s="230">
        <v>0.47</v>
      </c>
      <c r="H77" s="230">
        <v>7.42</v>
      </c>
      <c r="J77" s="54" t="e">
        <v>#DIV/0!</v>
      </c>
      <c r="O77" s="54"/>
    </row>
    <row r="78" spans="1:15" x14ac:dyDescent="0.35">
      <c r="A78" s="254">
        <v>39644</v>
      </c>
      <c r="B78" s="229">
        <v>15749.39</v>
      </c>
      <c r="C78" s="207">
        <f t="shared" si="4"/>
        <v>-4.91</v>
      </c>
      <c r="D78" s="255">
        <v>24.921199999999999</v>
      </c>
      <c r="E78" s="207">
        <f t="shared" si="5"/>
        <v>-3.19</v>
      </c>
      <c r="F78" s="207">
        <f t="shared" si="3"/>
        <v>1.7200000000000002</v>
      </c>
      <c r="G78" s="230">
        <v>0.5</v>
      </c>
      <c r="H78" s="230">
        <v>7.89</v>
      </c>
      <c r="J78" s="54" t="e">
        <v>#DIV/0!</v>
      </c>
      <c r="O78" s="54"/>
    </row>
    <row r="79" spans="1:15" x14ac:dyDescent="0.35">
      <c r="A79" s="254">
        <v>39645</v>
      </c>
      <c r="B79" s="229">
        <v>15641.28</v>
      </c>
      <c r="C79" s="207">
        <f t="shared" si="4"/>
        <v>-0.69</v>
      </c>
      <c r="D79" s="255">
        <v>24.814499999999999</v>
      </c>
      <c r="E79" s="207">
        <f t="shared" si="5"/>
        <v>-0.43</v>
      </c>
      <c r="F79" s="207">
        <f t="shared" si="3"/>
        <v>0.25999999999999995</v>
      </c>
      <c r="G79" s="230">
        <v>0.52</v>
      </c>
      <c r="H79" s="230">
        <v>8.2100000000000009</v>
      </c>
      <c r="J79" s="54" t="e">
        <v>#DIV/0!</v>
      </c>
      <c r="O79" s="54"/>
    </row>
    <row r="80" spans="1:15" x14ac:dyDescent="0.35">
      <c r="A80" s="254">
        <v>39646</v>
      </c>
      <c r="B80" s="229">
        <v>16308</v>
      </c>
      <c r="C80" s="207">
        <f t="shared" si="4"/>
        <v>4.26</v>
      </c>
      <c r="D80" s="255">
        <v>25.482500000000002</v>
      </c>
      <c r="E80" s="207">
        <f t="shared" si="5"/>
        <v>2.69</v>
      </c>
      <c r="F80" s="207">
        <f t="shared" si="3"/>
        <v>-1.5699999999999998</v>
      </c>
      <c r="G80" s="230">
        <v>0.52</v>
      </c>
      <c r="H80" s="230">
        <v>8.15</v>
      </c>
      <c r="J80" s="54" t="e">
        <v>#DIV/0!</v>
      </c>
      <c r="O80" s="54"/>
    </row>
    <row r="81" spans="1:15" x14ac:dyDescent="0.35">
      <c r="A81" s="254">
        <v>39647</v>
      </c>
      <c r="B81" s="229">
        <v>16973.919999999998</v>
      </c>
      <c r="C81" s="207">
        <f t="shared" si="4"/>
        <v>4.08</v>
      </c>
      <c r="D81" s="255">
        <v>26.162600000000001</v>
      </c>
      <c r="E81" s="207">
        <f t="shared" si="5"/>
        <v>2.67</v>
      </c>
      <c r="F81" s="207">
        <f t="shared" si="3"/>
        <v>-1.4100000000000001</v>
      </c>
      <c r="G81" s="230">
        <v>0.51</v>
      </c>
      <c r="H81" s="230">
        <v>8.1</v>
      </c>
      <c r="J81" s="54" t="e">
        <v>#DIV/0!</v>
      </c>
      <c r="O81" s="54"/>
    </row>
    <row r="82" spans="1:15" x14ac:dyDescent="0.35">
      <c r="A82" s="254">
        <v>39650</v>
      </c>
      <c r="B82" s="229">
        <v>17241.12</v>
      </c>
      <c r="C82" s="207">
        <f t="shared" si="4"/>
        <v>1.57</v>
      </c>
      <c r="D82" s="255">
        <v>26.547799999999999</v>
      </c>
      <c r="E82" s="207">
        <f t="shared" si="5"/>
        <v>1.47</v>
      </c>
      <c r="F82" s="207">
        <f t="shared" si="3"/>
        <v>-0.10000000000000009</v>
      </c>
      <c r="G82" s="230">
        <v>0.52</v>
      </c>
      <c r="H82" s="230">
        <v>8.16</v>
      </c>
      <c r="J82" s="54" t="e">
        <v>#DIV/0!</v>
      </c>
      <c r="O82" s="54"/>
    </row>
    <row r="83" spans="1:15" x14ac:dyDescent="0.35">
      <c r="A83" s="254">
        <v>39651</v>
      </c>
      <c r="B83" s="229">
        <v>17561.23</v>
      </c>
      <c r="C83" s="207">
        <f t="shared" si="4"/>
        <v>1.86</v>
      </c>
      <c r="D83" s="255">
        <v>26.9741</v>
      </c>
      <c r="E83" s="207">
        <f t="shared" si="5"/>
        <v>1.61</v>
      </c>
      <c r="F83" s="207">
        <f t="shared" si="3"/>
        <v>-0.25</v>
      </c>
      <c r="G83" s="230">
        <v>0.51</v>
      </c>
      <c r="H83" s="230">
        <v>8.1199999999999992</v>
      </c>
      <c r="J83" s="54" t="e">
        <v>#DIV/0!</v>
      </c>
      <c r="O83" s="54"/>
    </row>
    <row r="84" spans="1:15" x14ac:dyDescent="0.35">
      <c r="A84" s="254">
        <v>39652</v>
      </c>
      <c r="B84" s="229">
        <v>18604.72</v>
      </c>
      <c r="C84" s="207">
        <f t="shared" si="4"/>
        <v>5.94</v>
      </c>
      <c r="D84" s="255">
        <v>28.340599999999998</v>
      </c>
      <c r="E84" s="207">
        <f t="shared" si="5"/>
        <v>5.07</v>
      </c>
      <c r="F84" s="207">
        <f t="shared" si="3"/>
        <v>-0.87000000000000011</v>
      </c>
      <c r="G84" s="230">
        <v>0.53</v>
      </c>
      <c r="H84" s="230">
        <v>8.3699999999999992</v>
      </c>
      <c r="J84" s="54" t="e">
        <v>#DIV/0!</v>
      </c>
      <c r="O84" s="54"/>
    </row>
    <row r="85" spans="1:15" x14ac:dyDescent="0.35">
      <c r="A85" s="254">
        <v>39653</v>
      </c>
      <c r="B85" s="229">
        <v>18398.95</v>
      </c>
      <c r="C85" s="207">
        <f t="shared" si="4"/>
        <v>-1.1100000000000001</v>
      </c>
      <c r="D85" s="255">
        <v>28.060300000000002</v>
      </c>
      <c r="E85" s="207">
        <f t="shared" si="5"/>
        <v>-0.99</v>
      </c>
      <c r="F85" s="207">
        <f t="shared" si="3"/>
        <v>0.12000000000000011</v>
      </c>
      <c r="G85" s="230">
        <v>0.53</v>
      </c>
      <c r="H85" s="230">
        <v>8.31</v>
      </c>
      <c r="J85" s="54" t="e">
        <v>#DIV/0!</v>
      </c>
      <c r="O85" s="54"/>
    </row>
    <row r="86" spans="1:15" x14ac:dyDescent="0.35">
      <c r="A86" s="254">
        <v>39654</v>
      </c>
      <c r="B86" s="229">
        <v>17773.810000000001</v>
      </c>
      <c r="C86" s="207">
        <f t="shared" si="4"/>
        <v>-3.4</v>
      </c>
      <c r="D86" s="255">
        <v>27.418500000000002</v>
      </c>
      <c r="E86" s="207">
        <f t="shared" si="5"/>
        <v>-2.29</v>
      </c>
      <c r="F86" s="207">
        <f t="shared" si="3"/>
        <v>1.1099999999999999</v>
      </c>
      <c r="G86" s="230">
        <v>0.54</v>
      </c>
      <c r="H86" s="230">
        <v>8.5500000000000007</v>
      </c>
      <c r="J86" s="54" t="e">
        <v>#DIV/0!</v>
      </c>
      <c r="O86" s="54"/>
    </row>
    <row r="87" spans="1:15" x14ac:dyDescent="0.35">
      <c r="A87" s="254">
        <v>39657</v>
      </c>
      <c r="B87" s="229">
        <v>17866.16</v>
      </c>
      <c r="C87" s="207">
        <f t="shared" si="4"/>
        <v>0.52</v>
      </c>
      <c r="D87" s="255">
        <v>27.512499999999999</v>
      </c>
      <c r="E87" s="207">
        <f t="shared" si="5"/>
        <v>0.34</v>
      </c>
      <c r="F87" s="207">
        <f t="shared" si="3"/>
        <v>-0.18</v>
      </c>
      <c r="G87" s="230">
        <v>0.54</v>
      </c>
      <c r="H87" s="230">
        <v>8.49</v>
      </c>
      <c r="J87" s="54" t="e">
        <v>#DIV/0!</v>
      </c>
      <c r="O87" s="54"/>
    </row>
    <row r="88" spans="1:15" x14ac:dyDescent="0.35">
      <c r="A88" s="254">
        <v>39658</v>
      </c>
      <c r="B88" s="229">
        <v>17171.93</v>
      </c>
      <c r="C88" s="207">
        <f t="shared" si="4"/>
        <v>-3.89</v>
      </c>
      <c r="D88" s="255">
        <v>26.7532</v>
      </c>
      <c r="E88" s="207">
        <f t="shared" si="5"/>
        <v>-2.76</v>
      </c>
      <c r="F88" s="207">
        <f t="shared" si="3"/>
        <v>1.1300000000000003</v>
      </c>
      <c r="G88" s="230">
        <v>0.53</v>
      </c>
      <c r="H88" s="230">
        <v>8.44</v>
      </c>
      <c r="J88" s="54" t="e">
        <v>#DIV/0!</v>
      </c>
      <c r="O88" s="54"/>
    </row>
    <row r="89" spans="1:15" x14ac:dyDescent="0.35">
      <c r="A89" s="254">
        <v>39659</v>
      </c>
      <c r="B89" s="229">
        <v>17789.09</v>
      </c>
      <c r="C89" s="207">
        <f t="shared" si="4"/>
        <v>3.59</v>
      </c>
      <c r="D89" s="255">
        <v>27.691099999999999</v>
      </c>
      <c r="E89" s="207">
        <f t="shared" si="5"/>
        <v>3.51</v>
      </c>
      <c r="F89" s="207">
        <f t="shared" si="3"/>
        <v>-8.0000000000000071E-2</v>
      </c>
      <c r="G89" s="230">
        <v>0.53</v>
      </c>
      <c r="H89" s="230">
        <v>8.39</v>
      </c>
      <c r="J89" s="54" t="e">
        <v>#DIV/0!</v>
      </c>
      <c r="O89" s="54"/>
    </row>
    <row r="90" spans="1:15" x14ac:dyDescent="0.35">
      <c r="A90" s="254">
        <v>39660</v>
      </c>
      <c r="B90" s="229">
        <v>17877.740000000002</v>
      </c>
      <c r="C90" s="207">
        <f t="shared" si="4"/>
        <v>0.5</v>
      </c>
      <c r="D90" s="255">
        <v>27.835999999999999</v>
      </c>
      <c r="E90" s="207">
        <f t="shared" si="5"/>
        <v>0.52</v>
      </c>
      <c r="F90" s="207">
        <f t="shared" si="3"/>
        <v>2.0000000000000018E-2</v>
      </c>
      <c r="G90" s="230">
        <v>0.53</v>
      </c>
      <c r="H90" s="230">
        <v>8.34</v>
      </c>
      <c r="J90" s="54" t="e">
        <v>#DIV/0!</v>
      </c>
      <c r="O90" s="54"/>
    </row>
    <row r="91" spans="1:15" x14ac:dyDescent="0.35">
      <c r="A91" s="254">
        <v>39661</v>
      </c>
      <c r="B91" s="229">
        <v>18252.509999999998</v>
      </c>
      <c r="C91" s="207">
        <f t="shared" si="4"/>
        <v>2.1</v>
      </c>
      <c r="D91" s="255">
        <v>28.3995</v>
      </c>
      <c r="E91" s="207">
        <f t="shared" si="5"/>
        <v>2.02</v>
      </c>
      <c r="F91" s="207">
        <f t="shared" si="3"/>
        <v>-8.0000000000000071E-2</v>
      </c>
      <c r="G91" s="230">
        <v>0.52</v>
      </c>
      <c r="H91" s="230">
        <v>8.2899999999999991</v>
      </c>
      <c r="J91" s="54" t="e">
        <v>#DIV/0!</v>
      </c>
      <c r="O91" s="54"/>
    </row>
    <row r="92" spans="1:15" x14ac:dyDescent="0.35">
      <c r="A92" s="254">
        <v>39664</v>
      </c>
      <c r="B92" s="229">
        <v>18161.13</v>
      </c>
      <c r="C92" s="207">
        <f t="shared" si="4"/>
        <v>-0.5</v>
      </c>
      <c r="D92" s="255">
        <v>28.2637</v>
      </c>
      <c r="E92" s="207">
        <f t="shared" si="5"/>
        <v>-0.48</v>
      </c>
      <c r="F92" s="207">
        <f t="shared" si="3"/>
        <v>2.0000000000000018E-2</v>
      </c>
      <c r="G92" s="230">
        <v>0.52</v>
      </c>
      <c r="H92" s="230">
        <v>8.24</v>
      </c>
      <c r="J92" s="54" t="e">
        <v>#DIV/0!</v>
      </c>
      <c r="O92" s="54"/>
    </row>
    <row r="93" spans="1:15" x14ac:dyDescent="0.35">
      <c r="A93" s="254">
        <v>39665</v>
      </c>
      <c r="B93" s="229">
        <v>18638.52</v>
      </c>
      <c r="C93" s="207">
        <f t="shared" si="4"/>
        <v>2.63</v>
      </c>
      <c r="D93" s="255">
        <v>28.977799999999998</v>
      </c>
      <c r="E93" s="207">
        <f t="shared" si="5"/>
        <v>2.5299999999999998</v>
      </c>
      <c r="F93" s="207">
        <f t="shared" si="3"/>
        <v>-0.10000000000000009</v>
      </c>
      <c r="G93" s="230">
        <v>0.52</v>
      </c>
      <c r="H93" s="230">
        <v>8.19</v>
      </c>
      <c r="J93" s="54" t="e">
        <v>#DIV/0!</v>
      </c>
      <c r="O93" s="54"/>
    </row>
    <row r="94" spans="1:15" x14ac:dyDescent="0.35">
      <c r="A94" s="254">
        <v>39666</v>
      </c>
      <c r="B94" s="229">
        <v>18778.64</v>
      </c>
      <c r="C94" s="207">
        <f t="shared" si="4"/>
        <v>0.75</v>
      </c>
      <c r="D94" s="255">
        <v>29.1661</v>
      </c>
      <c r="E94" s="207">
        <f t="shared" si="5"/>
        <v>0.65</v>
      </c>
      <c r="F94" s="207">
        <f t="shared" si="3"/>
        <v>-9.9999999999999978E-2</v>
      </c>
      <c r="G94" s="230">
        <v>0.52</v>
      </c>
      <c r="H94" s="230">
        <v>8.15</v>
      </c>
      <c r="J94" s="54" t="e">
        <v>#DIV/0!</v>
      </c>
      <c r="O94" s="54"/>
    </row>
    <row r="95" spans="1:15" x14ac:dyDescent="0.35">
      <c r="A95" s="254">
        <v>39667</v>
      </c>
      <c r="B95" s="229">
        <v>18833.09</v>
      </c>
      <c r="C95" s="207">
        <f t="shared" si="4"/>
        <v>0.28999999999999998</v>
      </c>
      <c r="D95" s="255">
        <v>29.238199999999999</v>
      </c>
      <c r="E95" s="207">
        <f t="shared" si="5"/>
        <v>0.25</v>
      </c>
      <c r="F95" s="207">
        <f t="shared" si="3"/>
        <v>-3.999999999999998E-2</v>
      </c>
      <c r="G95" s="230">
        <v>0.51</v>
      </c>
      <c r="H95" s="230">
        <v>8.1300000000000008</v>
      </c>
      <c r="J95" s="54" t="e">
        <v>#DIV/0!</v>
      </c>
      <c r="O95" s="54"/>
    </row>
    <row r="96" spans="1:15" x14ac:dyDescent="0.35">
      <c r="A96" s="254">
        <v>39668</v>
      </c>
      <c r="B96" s="229">
        <v>18896.09</v>
      </c>
      <c r="C96" s="207">
        <f t="shared" si="4"/>
        <v>0.33</v>
      </c>
      <c r="D96" s="255">
        <v>29.3505</v>
      </c>
      <c r="E96" s="207">
        <f t="shared" si="5"/>
        <v>0.38</v>
      </c>
      <c r="F96" s="207">
        <f t="shared" si="3"/>
        <v>4.9999999999999989E-2</v>
      </c>
      <c r="G96" s="230">
        <v>0.51</v>
      </c>
      <c r="H96" s="230">
        <v>8.09</v>
      </c>
      <c r="J96" s="54" t="e">
        <v>#DIV/0!</v>
      </c>
      <c r="O96" s="54"/>
    </row>
    <row r="97" spans="1:15" x14ac:dyDescent="0.35">
      <c r="A97" s="254">
        <v>39671</v>
      </c>
      <c r="B97" s="229">
        <v>19314.8</v>
      </c>
      <c r="C97" s="207">
        <f t="shared" si="4"/>
        <v>2.2200000000000002</v>
      </c>
      <c r="D97" s="255">
        <v>30.096800000000002</v>
      </c>
      <c r="E97" s="207">
        <f t="shared" si="5"/>
        <v>2.54</v>
      </c>
      <c r="F97" s="207">
        <f t="shared" si="3"/>
        <v>0.31999999999999984</v>
      </c>
      <c r="G97" s="230">
        <v>0.51</v>
      </c>
      <c r="H97" s="230">
        <v>8.0399999999999991</v>
      </c>
      <c r="J97" s="54" t="e">
        <v>#DIV/0!</v>
      </c>
      <c r="O97" s="54"/>
    </row>
    <row r="98" spans="1:15" x14ac:dyDescent="0.35">
      <c r="A98" s="254">
        <v>39672</v>
      </c>
      <c r="B98" s="229">
        <v>18951.29</v>
      </c>
      <c r="C98" s="207">
        <f t="shared" si="4"/>
        <v>-1.88</v>
      </c>
      <c r="D98" s="255">
        <v>29.546900000000001</v>
      </c>
      <c r="E98" s="207">
        <f t="shared" si="5"/>
        <v>-1.83</v>
      </c>
      <c r="F98" s="207">
        <f t="shared" si="3"/>
        <v>4.9999999999999822E-2</v>
      </c>
      <c r="G98" s="230">
        <v>0.51</v>
      </c>
      <c r="H98" s="230">
        <v>8</v>
      </c>
      <c r="J98" s="54" t="e">
        <v>#DIV/0!</v>
      </c>
      <c r="O98" s="54"/>
    </row>
    <row r="99" spans="1:15" x14ac:dyDescent="0.35">
      <c r="A99" s="254">
        <v>39673</v>
      </c>
      <c r="B99" s="229">
        <v>18803.03</v>
      </c>
      <c r="C99" s="207">
        <f t="shared" si="4"/>
        <v>-0.78</v>
      </c>
      <c r="D99" s="255">
        <v>29.323899999999998</v>
      </c>
      <c r="E99" s="207">
        <f t="shared" si="5"/>
        <v>-0.75</v>
      </c>
      <c r="F99" s="207">
        <f t="shared" si="3"/>
        <v>3.0000000000000027E-2</v>
      </c>
      <c r="G99" s="230">
        <v>0.5</v>
      </c>
      <c r="H99" s="230">
        <v>7.96</v>
      </c>
      <c r="J99" s="54" t="e">
        <v>#DIV/0!</v>
      </c>
      <c r="O99" s="54"/>
    </row>
    <row r="100" spans="1:15" x14ac:dyDescent="0.35">
      <c r="A100" s="254">
        <v>39674</v>
      </c>
      <c r="B100" s="229">
        <v>18346.7</v>
      </c>
      <c r="C100" s="207">
        <f t="shared" si="4"/>
        <v>-2.4300000000000002</v>
      </c>
      <c r="D100" s="255">
        <v>28.6416</v>
      </c>
      <c r="E100" s="207">
        <f t="shared" si="5"/>
        <v>-2.33</v>
      </c>
      <c r="F100" s="207">
        <f t="shared" si="3"/>
        <v>0.10000000000000009</v>
      </c>
      <c r="G100" s="230">
        <v>0.5</v>
      </c>
      <c r="H100" s="230">
        <v>7.92</v>
      </c>
      <c r="J100" s="54" t="e">
        <v>#DIV/0!</v>
      </c>
      <c r="O100" s="54"/>
    </row>
    <row r="101" spans="1:15" x14ac:dyDescent="0.35">
      <c r="A101" s="254">
        <v>39678</v>
      </c>
      <c r="B101" s="229">
        <v>18255.099999999999</v>
      </c>
      <c r="C101" s="207">
        <f t="shared" si="4"/>
        <v>-0.5</v>
      </c>
      <c r="D101" s="255">
        <v>28.457899999999999</v>
      </c>
      <c r="E101" s="207">
        <f t="shared" si="5"/>
        <v>-0.64</v>
      </c>
      <c r="F101" s="207">
        <f t="shared" si="3"/>
        <v>-0.14000000000000001</v>
      </c>
      <c r="G101" s="230">
        <v>0.51</v>
      </c>
      <c r="H101" s="230">
        <v>8.11</v>
      </c>
      <c r="J101" s="54" t="e">
        <v>#DIV/0!</v>
      </c>
      <c r="O101" s="54"/>
    </row>
    <row r="102" spans="1:15" x14ac:dyDescent="0.35">
      <c r="A102" s="254">
        <v>39680</v>
      </c>
      <c r="B102" s="229">
        <v>18302.72</v>
      </c>
      <c r="C102" s="207">
        <f t="shared" si="4"/>
        <v>0.26</v>
      </c>
      <c r="D102" s="255">
        <v>28.559000000000001</v>
      </c>
      <c r="E102" s="207">
        <f t="shared" si="5"/>
        <v>0.36</v>
      </c>
      <c r="F102" s="207">
        <f t="shared" si="3"/>
        <v>9.9999999999999978E-2</v>
      </c>
      <c r="G102" s="230">
        <v>0.51</v>
      </c>
      <c r="H102" s="230">
        <v>8.1199999999999992</v>
      </c>
      <c r="J102" s="54" t="e">
        <v>#DIV/0!</v>
      </c>
      <c r="O102" s="54"/>
    </row>
    <row r="103" spans="1:15" x14ac:dyDescent="0.35">
      <c r="A103" s="254">
        <v>39681</v>
      </c>
      <c r="B103" s="229">
        <v>17760.919999999998</v>
      </c>
      <c r="C103" s="207">
        <f t="shared" si="4"/>
        <v>-2.96</v>
      </c>
      <c r="D103" s="255">
        <v>27.3535</v>
      </c>
      <c r="E103" s="207">
        <f t="shared" si="5"/>
        <v>-4.22</v>
      </c>
      <c r="F103" s="207">
        <f t="shared" si="3"/>
        <v>-1.2599999999999998</v>
      </c>
      <c r="G103" s="230">
        <v>0.51</v>
      </c>
      <c r="H103" s="230">
        <v>8.08</v>
      </c>
      <c r="J103" s="54" t="e">
        <v>#DIV/0!</v>
      </c>
      <c r="O103" s="54"/>
    </row>
    <row r="104" spans="1:15" x14ac:dyDescent="0.35">
      <c r="A104" s="254">
        <v>39682</v>
      </c>
      <c r="B104" s="229">
        <v>17957.64</v>
      </c>
      <c r="C104" s="207">
        <f t="shared" si="4"/>
        <v>1.1100000000000001</v>
      </c>
      <c r="D104" s="255">
        <v>27.791</v>
      </c>
      <c r="E104" s="207">
        <f t="shared" si="5"/>
        <v>1.6</v>
      </c>
      <c r="F104" s="207">
        <f t="shared" si="3"/>
        <v>0.49</v>
      </c>
      <c r="G104" s="230">
        <v>0.51</v>
      </c>
      <c r="H104" s="230">
        <v>8.0399999999999991</v>
      </c>
      <c r="J104" s="54" t="e">
        <v>#DIV/0!</v>
      </c>
      <c r="O104" s="54"/>
    </row>
    <row r="105" spans="1:15" x14ac:dyDescent="0.35">
      <c r="A105" s="254">
        <v>39685</v>
      </c>
      <c r="B105" s="229">
        <v>18018.57</v>
      </c>
      <c r="C105" s="207">
        <f t="shared" si="4"/>
        <v>0.34</v>
      </c>
      <c r="D105" s="255">
        <v>27.831499999999998</v>
      </c>
      <c r="E105" s="207">
        <f t="shared" si="5"/>
        <v>0.15</v>
      </c>
      <c r="F105" s="207">
        <f t="shared" si="3"/>
        <v>-0.19000000000000003</v>
      </c>
      <c r="G105" s="230">
        <v>0.51</v>
      </c>
      <c r="H105" s="230">
        <v>8</v>
      </c>
      <c r="J105" s="54" t="e">
        <v>#DIV/0!</v>
      </c>
      <c r="O105" s="54"/>
    </row>
    <row r="106" spans="1:15" x14ac:dyDescent="0.35">
      <c r="A106" s="254">
        <v>39686</v>
      </c>
      <c r="B106" s="229">
        <v>18058.3</v>
      </c>
      <c r="C106" s="207">
        <f t="shared" si="4"/>
        <v>0.22</v>
      </c>
      <c r="D106" s="255">
        <v>27.890999999999998</v>
      </c>
      <c r="E106" s="207">
        <f t="shared" si="5"/>
        <v>0.21</v>
      </c>
      <c r="F106" s="207">
        <f t="shared" si="3"/>
        <v>-1.0000000000000009E-2</v>
      </c>
      <c r="G106" s="230">
        <v>0.5</v>
      </c>
      <c r="H106" s="230">
        <v>7.96</v>
      </c>
      <c r="J106" s="54" t="e">
        <v>#DIV/0!</v>
      </c>
      <c r="O106" s="54"/>
    </row>
    <row r="107" spans="1:15" x14ac:dyDescent="0.35">
      <c r="A107" s="254">
        <v>39687</v>
      </c>
      <c r="B107" s="229">
        <v>17827.09</v>
      </c>
      <c r="C107" s="207">
        <f t="shared" si="4"/>
        <v>-1.28</v>
      </c>
      <c r="D107" s="255">
        <v>27.538499999999999</v>
      </c>
      <c r="E107" s="207">
        <f t="shared" si="5"/>
        <v>-1.26</v>
      </c>
      <c r="F107" s="207">
        <f t="shared" si="3"/>
        <v>2.0000000000000018E-2</v>
      </c>
      <c r="G107" s="230">
        <v>0.5</v>
      </c>
      <c r="H107" s="230">
        <v>7.92</v>
      </c>
      <c r="J107" s="54" t="e">
        <v>#DIV/0!</v>
      </c>
      <c r="O107" s="54"/>
    </row>
    <row r="108" spans="1:15" x14ac:dyDescent="0.35">
      <c r="A108" s="254">
        <v>39688</v>
      </c>
      <c r="B108" s="229">
        <v>17523.07</v>
      </c>
      <c r="C108" s="207">
        <f t="shared" si="4"/>
        <v>-1.71</v>
      </c>
      <c r="D108" s="255">
        <v>27.0472</v>
      </c>
      <c r="E108" s="207">
        <f t="shared" si="5"/>
        <v>-1.78</v>
      </c>
      <c r="F108" s="207">
        <f t="shared" si="3"/>
        <v>-7.0000000000000062E-2</v>
      </c>
      <c r="G108" s="230">
        <v>0.5</v>
      </c>
      <c r="H108" s="230">
        <v>7.88</v>
      </c>
      <c r="J108" s="54" t="e">
        <v>#DIV/0!</v>
      </c>
      <c r="O108" s="54"/>
    </row>
    <row r="109" spans="1:15" x14ac:dyDescent="0.35">
      <c r="A109" s="254">
        <v>39689</v>
      </c>
      <c r="B109" s="229">
        <v>18166.93</v>
      </c>
      <c r="C109" s="207">
        <f t="shared" si="4"/>
        <v>3.67</v>
      </c>
      <c r="D109" s="255">
        <v>28.027000000000001</v>
      </c>
      <c r="E109" s="207">
        <f t="shared" si="5"/>
        <v>3.62</v>
      </c>
      <c r="F109" s="207">
        <f t="shared" si="3"/>
        <v>-4.9999999999999822E-2</v>
      </c>
      <c r="G109" s="230">
        <v>0.5</v>
      </c>
      <c r="H109" s="230">
        <v>7.84</v>
      </c>
      <c r="J109" s="54" t="e">
        <v>#DIV/0!</v>
      </c>
      <c r="O109" s="54"/>
    </row>
    <row r="110" spans="1:15" x14ac:dyDescent="0.35">
      <c r="A110" s="254">
        <v>39692</v>
      </c>
      <c r="B110" s="229">
        <v>18086.490000000002</v>
      </c>
      <c r="C110" s="207">
        <f t="shared" si="4"/>
        <v>-0.44</v>
      </c>
      <c r="D110" s="255">
        <v>27.9009</v>
      </c>
      <c r="E110" s="207">
        <f t="shared" si="5"/>
        <v>-0.45</v>
      </c>
      <c r="F110" s="207">
        <f t="shared" si="3"/>
        <v>-1.0000000000000009E-2</v>
      </c>
      <c r="G110" s="230">
        <v>0.49</v>
      </c>
      <c r="H110" s="230">
        <v>7.8</v>
      </c>
      <c r="J110" s="54" t="e">
        <v>#DIV/0!</v>
      </c>
      <c r="O110" s="54"/>
    </row>
    <row r="111" spans="1:15" x14ac:dyDescent="0.35">
      <c r="A111" s="254">
        <v>39693</v>
      </c>
      <c r="B111" s="229">
        <v>18774.28</v>
      </c>
      <c r="C111" s="207">
        <f t="shared" si="4"/>
        <v>3.8</v>
      </c>
      <c r="D111" s="255">
        <v>28.9466</v>
      </c>
      <c r="E111" s="207">
        <f t="shared" si="5"/>
        <v>3.75</v>
      </c>
      <c r="F111" s="207">
        <f t="shared" si="3"/>
        <v>-4.9999999999999822E-2</v>
      </c>
      <c r="G111" s="230">
        <v>0.5</v>
      </c>
      <c r="H111" s="230">
        <v>7.83</v>
      </c>
      <c r="J111" s="54" t="e">
        <v>#DIV/0!</v>
      </c>
      <c r="O111" s="54"/>
    </row>
    <row r="112" spans="1:15" x14ac:dyDescent="0.35">
      <c r="A112" s="254">
        <v>39695</v>
      </c>
      <c r="B112" s="229">
        <v>18586.21</v>
      </c>
      <c r="C112" s="207">
        <f t="shared" si="4"/>
        <v>-1</v>
      </c>
      <c r="D112" s="255">
        <v>28.656199999999998</v>
      </c>
      <c r="E112" s="207">
        <f t="shared" si="5"/>
        <v>-1</v>
      </c>
      <c r="F112" s="207">
        <f t="shared" si="3"/>
        <v>0</v>
      </c>
      <c r="G112" s="230">
        <v>0.5</v>
      </c>
      <c r="H112" s="230">
        <v>7.84</v>
      </c>
      <c r="J112" s="54" t="e">
        <v>#DIV/0!</v>
      </c>
      <c r="O112" s="54"/>
    </row>
    <row r="113" spans="1:18" x14ac:dyDescent="0.35">
      <c r="A113" s="254">
        <v>39696</v>
      </c>
      <c r="B113" s="229">
        <v>18068.169999999998</v>
      </c>
      <c r="C113" s="207">
        <f t="shared" si="4"/>
        <v>-2.79</v>
      </c>
      <c r="D113" s="255">
        <v>28.014099999999999</v>
      </c>
      <c r="E113" s="207">
        <f t="shared" si="5"/>
        <v>-2.2400000000000002</v>
      </c>
      <c r="F113" s="207">
        <f t="shared" si="3"/>
        <v>0.54999999999999982</v>
      </c>
      <c r="G113" s="230">
        <v>0.49</v>
      </c>
      <c r="H113" s="230">
        <v>7.81</v>
      </c>
      <c r="J113" s="54" t="e">
        <v>#DIV/0!</v>
      </c>
      <c r="O113" s="54"/>
    </row>
    <row r="114" spans="1:18" x14ac:dyDescent="0.35">
      <c r="A114" s="254">
        <v>39699</v>
      </c>
      <c r="B114" s="229">
        <v>18654.060000000001</v>
      </c>
      <c r="C114" s="207">
        <f t="shared" si="4"/>
        <v>3.24</v>
      </c>
      <c r="D114" s="255">
        <v>28.738900000000001</v>
      </c>
      <c r="E114" s="207">
        <f t="shared" si="5"/>
        <v>2.59</v>
      </c>
      <c r="F114" s="207">
        <f t="shared" si="3"/>
        <v>-0.65000000000000036</v>
      </c>
      <c r="G114" s="230">
        <v>0.49</v>
      </c>
      <c r="H114" s="230">
        <v>7.8</v>
      </c>
      <c r="J114" s="54" t="e">
        <v>#DIV/0!</v>
      </c>
      <c r="O114" s="54"/>
    </row>
    <row r="115" spans="1:18" x14ac:dyDescent="0.35">
      <c r="A115" s="254">
        <v>39700</v>
      </c>
      <c r="B115" s="229">
        <v>18598.88</v>
      </c>
      <c r="C115" s="207">
        <f t="shared" si="4"/>
        <v>-0.3</v>
      </c>
      <c r="D115" s="255">
        <v>28.671099999999999</v>
      </c>
      <c r="E115" s="207">
        <f t="shared" si="5"/>
        <v>-0.24</v>
      </c>
      <c r="F115" s="207">
        <f t="shared" si="3"/>
        <v>0.06</v>
      </c>
      <c r="G115" s="230">
        <v>0.49</v>
      </c>
      <c r="H115" s="230">
        <v>7.76</v>
      </c>
      <c r="J115" s="54" t="e">
        <v>#DIV/0!</v>
      </c>
      <c r="O115" s="54"/>
    </row>
    <row r="116" spans="1:18" x14ac:dyDescent="0.35">
      <c r="A116" s="254">
        <v>39701</v>
      </c>
      <c r="B116" s="229">
        <v>18301.62</v>
      </c>
      <c r="C116" s="207">
        <f t="shared" si="4"/>
        <v>-1.6</v>
      </c>
      <c r="D116" s="255">
        <v>28.3108</v>
      </c>
      <c r="E116" s="207">
        <f t="shared" si="5"/>
        <v>-1.26</v>
      </c>
      <c r="F116" s="207">
        <f t="shared" si="3"/>
        <v>0.34000000000000008</v>
      </c>
      <c r="G116" s="230">
        <v>0.49</v>
      </c>
      <c r="H116" s="230">
        <v>7.73</v>
      </c>
      <c r="J116" s="54" t="e">
        <v>#DIV/0!</v>
      </c>
      <c r="O116" s="54"/>
      <c r="R116" s="213"/>
    </row>
    <row r="117" spans="1:18" x14ac:dyDescent="0.35">
      <c r="A117" s="254">
        <v>39702</v>
      </c>
      <c r="B117" s="229">
        <v>17879.34</v>
      </c>
      <c r="C117" s="207">
        <f t="shared" si="4"/>
        <v>-2.31</v>
      </c>
      <c r="D117" s="255">
        <v>27.669899999999998</v>
      </c>
      <c r="E117" s="207">
        <f t="shared" si="5"/>
        <v>-2.2599999999999998</v>
      </c>
      <c r="F117" s="207">
        <f t="shared" si="3"/>
        <v>5.0000000000000266E-2</v>
      </c>
      <c r="G117" s="230">
        <v>0.49</v>
      </c>
      <c r="H117" s="230">
        <v>7.69</v>
      </c>
      <c r="J117" s="54" t="e">
        <v>#DIV/0!</v>
      </c>
      <c r="O117" s="54"/>
      <c r="R117" s="213"/>
    </row>
    <row r="118" spans="1:18" x14ac:dyDescent="0.35">
      <c r="A118" s="254">
        <v>39703</v>
      </c>
      <c r="B118" s="229">
        <v>17475.580000000002</v>
      </c>
      <c r="C118" s="207">
        <f t="shared" si="4"/>
        <v>-2.2599999999999998</v>
      </c>
      <c r="D118" s="255">
        <v>27.057300000000001</v>
      </c>
      <c r="E118" s="207">
        <f t="shared" si="5"/>
        <v>-2.21</v>
      </c>
      <c r="F118" s="207">
        <f t="shared" si="3"/>
        <v>4.9999999999999822E-2</v>
      </c>
      <c r="G118" s="230">
        <v>0.48</v>
      </c>
      <c r="H118" s="230">
        <v>7.66</v>
      </c>
      <c r="J118" s="54" t="e">
        <v>#DIV/0!</v>
      </c>
      <c r="O118" s="54"/>
      <c r="R118" s="213"/>
    </row>
    <row r="119" spans="1:18" x14ac:dyDescent="0.35">
      <c r="A119" s="254">
        <v>39706</v>
      </c>
      <c r="B119" s="229">
        <v>16889.5</v>
      </c>
      <c r="C119" s="207">
        <f t="shared" si="4"/>
        <v>-3.35</v>
      </c>
      <c r="D119" s="255">
        <v>26.168099999999999</v>
      </c>
      <c r="E119" s="207">
        <f t="shared" si="5"/>
        <v>-3.29</v>
      </c>
      <c r="F119" s="207">
        <f t="shared" si="3"/>
        <v>6.0000000000000053E-2</v>
      </c>
      <c r="G119" s="230">
        <v>0.48</v>
      </c>
      <c r="H119" s="230">
        <v>7.63</v>
      </c>
      <c r="J119" s="54" t="e">
        <v>#DIV/0!</v>
      </c>
      <c r="O119" s="54"/>
    </row>
    <row r="120" spans="1:18" x14ac:dyDescent="0.35">
      <c r="A120" s="254">
        <v>39707</v>
      </c>
      <c r="B120" s="229">
        <v>16873.939999999999</v>
      </c>
      <c r="C120" s="207">
        <f t="shared" si="4"/>
        <v>-0.09</v>
      </c>
      <c r="D120" s="255">
        <v>26.142900000000001</v>
      </c>
      <c r="E120" s="207">
        <f t="shared" si="5"/>
        <v>-0.1</v>
      </c>
      <c r="F120" s="207">
        <f t="shared" si="3"/>
        <v>-1.0000000000000009E-2</v>
      </c>
      <c r="G120" s="230">
        <v>0.48</v>
      </c>
      <c r="H120" s="230">
        <v>7.59</v>
      </c>
      <c r="J120" s="54" t="e">
        <v>#DIV/0!</v>
      </c>
      <c r="O120" s="54"/>
    </row>
    <row r="121" spans="1:18" x14ac:dyDescent="0.35">
      <c r="A121" s="254">
        <v>39708</v>
      </c>
      <c r="B121" s="229">
        <v>16554.53</v>
      </c>
      <c r="C121" s="207">
        <f t="shared" si="4"/>
        <v>-1.89</v>
      </c>
      <c r="D121" s="255">
        <v>25.662600000000001</v>
      </c>
      <c r="E121" s="207">
        <f t="shared" si="5"/>
        <v>-1.84</v>
      </c>
      <c r="F121" s="207">
        <f t="shared" si="3"/>
        <v>4.9999999999999822E-2</v>
      </c>
      <c r="G121" s="230">
        <v>0.48</v>
      </c>
      <c r="H121" s="230">
        <v>7.56</v>
      </c>
      <c r="J121" s="54" t="e">
        <v>#DIV/0!</v>
      </c>
      <c r="O121" s="54"/>
    </row>
    <row r="122" spans="1:18" x14ac:dyDescent="0.35">
      <c r="A122" s="254">
        <v>39709</v>
      </c>
      <c r="B122" s="229">
        <v>16620.310000000001</v>
      </c>
      <c r="C122" s="207">
        <f t="shared" si="4"/>
        <v>0.4</v>
      </c>
      <c r="D122" s="255">
        <v>25.755199999999999</v>
      </c>
      <c r="E122" s="207">
        <f t="shared" si="5"/>
        <v>0.36</v>
      </c>
      <c r="F122" s="207">
        <f t="shared" si="3"/>
        <v>-4.0000000000000036E-2</v>
      </c>
      <c r="G122" s="230">
        <v>0.48</v>
      </c>
      <c r="H122" s="230">
        <v>7.53</v>
      </c>
      <c r="J122" s="54" t="e">
        <v>#DIV/0!</v>
      </c>
      <c r="O122" s="54"/>
    </row>
    <row r="123" spans="1:18" x14ac:dyDescent="0.35">
      <c r="A123" s="254">
        <v>39710</v>
      </c>
      <c r="B123" s="229">
        <v>17529.259999999998</v>
      </c>
      <c r="C123" s="207">
        <f t="shared" si="4"/>
        <v>5.47</v>
      </c>
      <c r="D123" s="255">
        <v>27.124199999999998</v>
      </c>
      <c r="E123" s="207">
        <f t="shared" si="5"/>
        <v>5.32</v>
      </c>
      <c r="F123" s="207">
        <f t="shared" si="3"/>
        <v>-0.14999999999999947</v>
      </c>
      <c r="G123" s="230">
        <v>0.47</v>
      </c>
      <c r="H123" s="230">
        <v>7.5</v>
      </c>
      <c r="J123" s="54" t="e">
        <v>#DIV/0!</v>
      </c>
      <c r="O123" s="54"/>
    </row>
    <row r="124" spans="1:18" x14ac:dyDescent="0.35">
      <c r="A124" s="254">
        <v>39713</v>
      </c>
      <c r="B124" s="229">
        <v>17470.13</v>
      </c>
      <c r="C124" s="207">
        <f t="shared" si="4"/>
        <v>-0.34</v>
      </c>
      <c r="D124" s="255">
        <v>27.032599999999999</v>
      </c>
      <c r="E124" s="207">
        <f t="shared" si="5"/>
        <v>-0.34</v>
      </c>
      <c r="F124" s="207">
        <f t="shared" si="3"/>
        <v>0</v>
      </c>
      <c r="G124" s="230">
        <v>0.47</v>
      </c>
      <c r="H124" s="230">
        <v>7.47</v>
      </c>
      <c r="J124" s="54" t="e">
        <v>#DIV/0!</v>
      </c>
      <c r="O124" s="54"/>
    </row>
    <row r="125" spans="1:18" x14ac:dyDescent="0.35">
      <c r="A125" s="254">
        <v>39714</v>
      </c>
      <c r="B125" s="229">
        <v>16940.04</v>
      </c>
      <c r="C125" s="207">
        <f t="shared" si="4"/>
        <v>-3.03</v>
      </c>
      <c r="D125" s="255">
        <v>26.2317</v>
      </c>
      <c r="E125" s="207">
        <f t="shared" si="5"/>
        <v>-2.96</v>
      </c>
      <c r="F125" s="207">
        <f t="shared" si="3"/>
        <v>6.999999999999984E-2</v>
      </c>
      <c r="G125" s="230">
        <v>0.47</v>
      </c>
      <c r="H125" s="230">
        <v>7.44</v>
      </c>
      <c r="J125" s="54" t="e">
        <v>#DIV/0!</v>
      </c>
      <c r="O125" s="54"/>
    </row>
    <row r="126" spans="1:18" x14ac:dyDescent="0.35">
      <c r="A126" s="254">
        <v>39715</v>
      </c>
      <c r="B126" s="229">
        <v>17092.59</v>
      </c>
      <c r="C126" s="207">
        <f t="shared" si="4"/>
        <v>0.9</v>
      </c>
      <c r="D126" s="255">
        <v>26.459</v>
      </c>
      <c r="E126" s="207">
        <f t="shared" si="5"/>
        <v>0.87</v>
      </c>
      <c r="F126" s="207">
        <f t="shared" si="3"/>
        <v>-3.0000000000000027E-2</v>
      </c>
      <c r="G126" s="230">
        <v>0.47</v>
      </c>
      <c r="H126" s="230">
        <v>7.41</v>
      </c>
      <c r="J126" s="54" t="e">
        <v>#DIV/0!</v>
      </c>
      <c r="O126" s="54"/>
    </row>
    <row r="127" spans="1:18" x14ac:dyDescent="0.35">
      <c r="A127" s="254">
        <v>39716</v>
      </c>
      <c r="B127" s="229">
        <v>16911.16</v>
      </c>
      <c r="C127" s="207">
        <f t="shared" si="4"/>
        <v>-1.06</v>
      </c>
      <c r="D127" s="255">
        <v>26.186699999999998</v>
      </c>
      <c r="E127" s="207">
        <f t="shared" si="5"/>
        <v>-1.03</v>
      </c>
      <c r="F127" s="207">
        <f t="shared" si="3"/>
        <v>3.0000000000000027E-2</v>
      </c>
      <c r="G127" s="230">
        <v>0.47</v>
      </c>
      <c r="H127" s="230">
        <v>7.38</v>
      </c>
      <c r="J127" s="54" t="e">
        <v>#DIV/0!</v>
      </c>
      <c r="O127" s="54"/>
    </row>
    <row r="128" spans="1:18" x14ac:dyDescent="0.35">
      <c r="A128" s="254">
        <v>39717</v>
      </c>
      <c r="B128" s="229">
        <v>16355.66</v>
      </c>
      <c r="C128" s="207">
        <f t="shared" si="4"/>
        <v>-3.28</v>
      </c>
      <c r="D128" s="255">
        <v>25.3443</v>
      </c>
      <c r="E128" s="207">
        <f t="shared" si="5"/>
        <v>-3.22</v>
      </c>
      <c r="F128" s="207">
        <f t="shared" si="3"/>
        <v>5.9999999999999609E-2</v>
      </c>
      <c r="G128" s="230">
        <v>0.51</v>
      </c>
      <c r="H128" s="230">
        <v>8.01</v>
      </c>
      <c r="J128" s="54" t="e">
        <v>#DIV/0!</v>
      </c>
      <c r="O128" s="54"/>
    </row>
    <row r="129" spans="1:18" x14ac:dyDescent="0.35">
      <c r="A129" s="254">
        <v>39720</v>
      </c>
      <c r="B129" s="229">
        <v>15723.48</v>
      </c>
      <c r="C129" s="207">
        <f t="shared" si="4"/>
        <v>-3.87</v>
      </c>
      <c r="D129" s="255">
        <v>24.382200000000001</v>
      </c>
      <c r="E129" s="207">
        <f t="shared" si="5"/>
        <v>-3.8</v>
      </c>
      <c r="F129" s="207">
        <f t="shared" si="3"/>
        <v>7.0000000000000284E-2</v>
      </c>
      <c r="G129" s="230">
        <v>0.5</v>
      </c>
      <c r="H129" s="230">
        <v>7.98</v>
      </c>
      <c r="J129" s="54" t="e">
        <v>#DIV/0!</v>
      </c>
      <c r="O129" s="54"/>
    </row>
    <row r="130" spans="1:18" x14ac:dyDescent="0.35">
      <c r="A130" s="254">
        <v>39721</v>
      </c>
      <c r="B130" s="229">
        <v>16053.88</v>
      </c>
      <c r="C130" s="207">
        <f t="shared" si="4"/>
        <v>2.1</v>
      </c>
      <c r="D130" s="255">
        <v>24.339500000000001</v>
      </c>
      <c r="E130" s="207">
        <f t="shared" si="5"/>
        <v>-0.18</v>
      </c>
      <c r="F130" s="207">
        <f t="shared" si="3"/>
        <v>-2.2800000000000002</v>
      </c>
      <c r="G130" s="230">
        <v>0.5</v>
      </c>
      <c r="H130" s="230">
        <v>7.94</v>
      </c>
      <c r="J130" s="54" t="e">
        <v>#DIV/0!</v>
      </c>
      <c r="O130" s="54"/>
    </row>
    <row r="131" spans="1:18" x14ac:dyDescent="0.35">
      <c r="A131" s="254">
        <v>39722</v>
      </c>
      <c r="B131" s="229">
        <v>16297.6</v>
      </c>
      <c r="C131" s="207">
        <f t="shared" si="4"/>
        <v>1.52</v>
      </c>
      <c r="D131" s="255">
        <v>24.705300000000001</v>
      </c>
      <c r="E131" s="207">
        <f t="shared" si="5"/>
        <v>1.5</v>
      </c>
      <c r="F131" s="207">
        <f t="shared" si="3"/>
        <v>-2.0000000000000018E-2</v>
      </c>
      <c r="G131" s="230">
        <v>0.5</v>
      </c>
      <c r="H131" s="230">
        <v>7.91</v>
      </c>
      <c r="J131" s="54" t="e">
        <v>#DIV/0!</v>
      </c>
      <c r="O131" s="54"/>
    </row>
    <row r="132" spans="1:18" x14ac:dyDescent="0.35">
      <c r="A132" s="254">
        <v>39724</v>
      </c>
      <c r="B132" s="229">
        <v>15636.81</v>
      </c>
      <c r="C132" s="207">
        <f t="shared" si="4"/>
        <v>-4.05</v>
      </c>
      <c r="D132" s="255">
        <v>23.708200000000001</v>
      </c>
      <c r="E132" s="207">
        <f t="shared" si="5"/>
        <v>-4.04</v>
      </c>
      <c r="F132" s="207">
        <f t="shared" si="3"/>
        <v>9.9999999999997868E-3</v>
      </c>
      <c r="G132" s="230">
        <v>0.5</v>
      </c>
      <c r="H132" s="230">
        <v>7.88</v>
      </c>
      <c r="J132" s="54" t="e">
        <v>#DIV/0!</v>
      </c>
      <c r="O132" s="54"/>
      <c r="R132" s="215"/>
    </row>
    <row r="133" spans="1:18" x14ac:dyDescent="0.35">
      <c r="A133" s="254">
        <v>39727</v>
      </c>
      <c r="B133" s="229">
        <v>14732.25</v>
      </c>
      <c r="C133" s="207">
        <f t="shared" si="4"/>
        <v>-5.78</v>
      </c>
      <c r="D133" s="255">
        <v>22.351800000000001</v>
      </c>
      <c r="E133" s="207">
        <f t="shared" si="5"/>
        <v>-5.72</v>
      </c>
      <c r="F133" s="207">
        <f t="shared" si="3"/>
        <v>6.0000000000000497E-2</v>
      </c>
      <c r="G133" s="230">
        <v>0.5</v>
      </c>
      <c r="H133" s="230">
        <v>7.85</v>
      </c>
      <c r="J133" s="54" t="e">
        <v>#DIV/0!</v>
      </c>
      <c r="O133" s="54"/>
      <c r="R133" s="215"/>
    </row>
    <row r="134" spans="1:18" x14ac:dyDescent="0.35">
      <c r="A134" s="254">
        <v>39728</v>
      </c>
      <c r="B134" s="229">
        <v>14599.36</v>
      </c>
      <c r="C134" s="207">
        <f t="shared" si="4"/>
        <v>-0.9</v>
      </c>
      <c r="D134" s="255">
        <v>22.150400000000001</v>
      </c>
      <c r="E134" s="207">
        <f t="shared" si="5"/>
        <v>-0.9</v>
      </c>
      <c r="F134" s="207">
        <f t="shared" si="3"/>
        <v>0</v>
      </c>
      <c r="G134" s="230">
        <v>0.49</v>
      </c>
      <c r="H134" s="230">
        <v>7.82</v>
      </c>
      <c r="J134" s="54" t="e">
        <v>#DIV/0!</v>
      </c>
      <c r="O134" s="54"/>
    </row>
    <row r="135" spans="1:18" x14ac:dyDescent="0.35">
      <c r="A135" s="254">
        <v>39729</v>
      </c>
      <c r="B135" s="229">
        <v>14141.38</v>
      </c>
      <c r="C135" s="207">
        <f t="shared" si="4"/>
        <v>-3.14</v>
      </c>
      <c r="D135" s="255">
        <v>21.455100000000002</v>
      </c>
      <c r="E135" s="207">
        <f t="shared" si="5"/>
        <v>-3.14</v>
      </c>
      <c r="F135" s="207">
        <f t="shared" si="3"/>
        <v>0</v>
      </c>
      <c r="G135" s="230">
        <v>0.49</v>
      </c>
      <c r="H135" s="230">
        <v>7.79</v>
      </c>
      <c r="J135" s="54" t="e">
        <v>#DIV/0!</v>
      </c>
      <c r="O135" s="54"/>
    </row>
    <row r="136" spans="1:18" x14ac:dyDescent="0.35">
      <c r="A136" s="254">
        <v>39731</v>
      </c>
      <c r="B136" s="229">
        <v>13142.09</v>
      </c>
      <c r="C136" s="207">
        <f t="shared" si="4"/>
        <v>-7.07</v>
      </c>
      <c r="D136" s="255">
        <v>19.930700000000002</v>
      </c>
      <c r="E136" s="207">
        <f t="shared" si="5"/>
        <v>-7.11</v>
      </c>
      <c r="F136" s="207">
        <f t="shared" ref="F136:F199" si="6">+E136-C136</f>
        <v>-4.0000000000000036E-2</v>
      </c>
      <c r="G136" s="230">
        <v>0.49</v>
      </c>
      <c r="H136" s="230">
        <v>7.76</v>
      </c>
      <c r="J136" s="54" t="e">
        <v>#DIV/0!</v>
      </c>
      <c r="O136" s="54"/>
    </row>
    <row r="137" spans="1:18" x14ac:dyDescent="0.35">
      <c r="A137" s="254">
        <v>39734</v>
      </c>
      <c r="B137" s="229">
        <v>14117.32</v>
      </c>
      <c r="C137" s="207">
        <f t="shared" ref="C137:C200" si="7">ROUND(((B137-B136)/B136)*100,2)</f>
        <v>7.42</v>
      </c>
      <c r="D137" s="255">
        <v>21.4085</v>
      </c>
      <c r="E137" s="207">
        <f t="shared" ref="E137:E200" si="8">ROUND(((D137-D136)/D136)*100,2)</f>
        <v>7.41</v>
      </c>
      <c r="F137" s="207">
        <f t="shared" si="6"/>
        <v>-9.9999999999997868E-3</v>
      </c>
      <c r="G137" s="230">
        <v>0.49</v>
      </c>
      <c r="H137" s="230">
        <v>7.73</v>
      </c>
      <c r="J137" s="54" t="e">
        <v>#DIV/0!</v>
      </c>
      <c r="O137" s="54"/>
    </row>
    <row r="138" spans="1:18" x14ac:dyDescent="0.35">
      <c r="A138" s="254">
        <v>39735</v>
      </c>
      <c r="B138" s="229">
        <v>14334.91</v>
      </c>
      <c r="C138" s="207">
        <f t="shared" si="7"/>
        <v>1.54</v>
      </c>
      <c r="D138" s="255">
        <v>21.7422</v>
      </c>
      <c r="E138" s="207">
        <f t="shared" si="8"/>
        <v>1.56</v>
      </c>
      <c r="F138" s="207">
        <f t="shared" si="6"/>
        <v>2.0000000000000018E-2</v>
      </c>
      <c r="G138" s="230">
        <v>0.49</v>
      </c>
      <c r="H138" s="230">
        <v>7.7</v>
      </c>
      <c r="J138" s="54" t="e">
        <v>#DIV/0!</v>
      </c>
      <c r="O138" s="54"/>
    </row>
    <row r="139" spans="1:18" x14ac:dyDescent="0.35">
      <c r="A139" s="254">
        <v>39736</v>
      </c>
      <c r="B139" s="229">
        <v>13493.2</v>
      </c>
      <c r="C139" s="207">
        <f t="shared" si="7"/>
        <v>-5.87</v>
      </c>
      <c r="D139" s="255">
        <v>20.444700000000001</v>
      </c>
      <c r="E139" s="207">
        <f t="shared" si="8"/>
        <v>-5.97</v>
      </c>
      <c r="F139" s="207">
        <f t="shared" si="6"/>
        <v>-9.9999999999999645E-2</v>
      </c>
      <c r="G139" s="230">
        <v>0.49</v>
      </c>
      <c r="H139" s="230">
        <v>7.67</v>
      </c>
      <c r="J139" s="54" t="e">
        <v>#DIV/0!</v>
      </c>
      <c r="O139" s="54"/>
    </row>
    <row r="140" spans="1:18" x14ac:dyDescent="0.35">
      <c r="A140" s="254">
        <v>39737</v>
      </c>
      <c r="B140" s="229">
        <v>13217.67</v>
      </c>
      <c r="C140" s="207">
        <f t="shared" si="7"/>
        <v>-2.04</v>
      </c>
      <c r="D140" s="255">
        <v>20.0307</v>
      </c>
      <c r="E140" s="207">
        <f t="shared" si="8"/>
        <v>-2.02</v>
      </c>
      <c r="F140" s="207">
        <f t="shared" si="6"/>
        <v>2.0000000000000018E-2</v>
      </c>
      <c r="G140" s="230">
        <v>0.48</v>
      </c>
      <c r="H140" s="230">
        <v>7.65</v>
      </c>
      <c r="J140" s="54" t="e">
        <v>#DIV/0!</v>
      </c>
      <c r="O140" s="54"/>
    </row>
    <row r="141" spans="1:18" x14ac:dyDescent="0.35">
      <c r="A141" s="254">
        <v>39738</v>
      </c>
      <c r="B141" s="229">
        <v>12460.53</v>
      </c>
      <c r="C141" s="207">
        <f t="shared" si="7"/>
        <v>-5.73</v>
      </c>
      <c r="D141" s="255">
        <v>18.889099999999999</v>
      </c>
      <c r="E141" s="207">
        <f t="shared" si="8"/>
        <v>-5.7</v>
      </c>
      <c r="F141" s="207">
        <f t="shared" si="6"/>
        <v>3.0000000000000249E-2</v>
      </c>
      <c r="G141" s="230">
        <v>0.48</v>
      </c>
      <c r="H141" s="230">
        <v>7.62</v>
      </c>
      <c r="J141" s="54" t="e">
        <v>#DIV/0!</v>
      </c>
      <c r="O141" s="54"/>
    </row>
    <row r="142" spans="1:18" x14ac:dyDescent="0.35">
      <c r="A142" s="254">
        <v>39741</v>
      </c>
      <c r="B142" s="229">
        <v>12769.99</v>
      </c>
      <c r="C142" s="207">
        <f t="shared" si="7"/>
        <v>2.48</v>
      </c>
      <c r="D142" s="255">
        <v>19.343900000000001</v>
      </c>
      <c r="E142" s="207">
        <f t="shared" si="8"/>
        <v>2.41</v>
      </c>
      <c r="F142" s="207">
        <f t="shared" si="6"/>
        <v>-6.999999999999984E-2</v>
      </c>
      <c r="G142" s="230">
        <v>0.48</v>
      </c>
      <c r="H142" s="230">
        <v>7.59</v>
      </c>
      <c r="J142" s="54" t="e">
        <v>#DIV/0!</v>
      </c>
      <c r="O142" s="54"/>
    </row>
    <row r="143" spans="1:18" x14ac:dyDescent="0.35">
      <c r="A143" s="254">
        <v>39742</v>
      </c>
      <c r="B143" s="229">
        <v>13344.96</v>
      </c>
      <c r="C143" s="207">
        <f t="shared" si="7"/>
        <v>4.5</v>
      </c>
      <c r="D143" s="255">
        <v>20.200399999999998</v>
      </c>
      <c r="E143" s="207">
        <f t="shared" si="8"/>
        <v>4.43</v>
      </c>
      <c r="F143" s="207">
        <f t="shared" si="6"/>
        <v>-7.0000000000000284E-2</v>
      </c>
      <c r="G143" s="230">
        <v>0.48</v>
      </c>
      <c r="H143" s="230">
        <v>7.56</v>
      </c>
      <c r="J143" s="54" t="e">
        <v>#DIV/0!</v>
      </c>
      <c r="O143" s="54"/>
    </row>
    <row r="144" spans="1:18" x14ac:dyDescent="0.35">
      <c r="A144" s="254">
        <v>39743</v>
      </c>
      <c r="B144" s="229">
        <v>12703.54</v>
      </c>
      <c r="C144" s="207">
        <f t="shared" si="7"/>
        <v>-4.8099999999999996</v>
      </c>
      <c r="D144" s="255">
        <v>19.237200000000001</v>
      </c>
      <c r="E144" s="207">
        <f t="shared" si="8"/>
        <v>-4.7699999999999996</v>
      </c>
      <c r="F144" s="207">
        <f t="shared" si="6"/>
        <v>4.0000000000000036E-2</v>
      </c>
      <c r="G144" s="230">
        <v>0.48</v>
      </c>
      <c r="H144" s="230">
        <v>7.54</v>
      </c>
      <c r="J144" s="54" t="e">
        <v>#DIV/0!</v>
      </c>
      <c r="O144" s="54"/>
      <c r="R144" s="213"/>
    </row>
    <row r="145" spans="1:18" x14ac:dyDescent="0.35">
      <c r="A145" s="254">
        <v>39744</v>
      </c>
      <c r="B145" s="229">
        <v>12206.14</v>
      </c>
      <c r="C145" s="207">
        <f t="shared" si="7"/>
        <v>-3.92</v>
      </c>
      <c r="D145" s="255">
        <v>18.494800000000001</v>
      </c>
      <c r="E145" s="207">
        <f t="shared" si="8"/>
        <v>-3.86</v>
      </c>
      <c r="F145" s="207">
        <f t="shared" si="6"/>
        <v>6.0000000000000053E-2</v>
      </c>
      <c r="G145" s="230">
        <v>0.48</v>
      </c>
      <c r="H145" s="230">
        <v>7.52</v>
      </c>
      <c r="J145" s="54" t="e">
        <v>#DIV/0!</v>
      </c>
      <c r="O145" s="54"/>
      <c r="R145" s="213"/>
    </row>
    <row r="146" spans="1:18" x14ac:dyDescent="0.35">
      <c r="A146" s="254">
        <v>39745</v>
      </c>
      <c r="B146" s="229">
        <v>10868.78</v>
      </c>
      <c r="C146" s="207">
        <f t="shared" si="7"/>
        <v>-10.96</v>
      </c>
      <c r="D146" s="255">
        <v>16.499199999999998</v>
      </c>
      <c r="E146" s="207">
        <f t="shared" si="8"/>
        <v>-10.79</v>
      </c>
      <c r="F146" s="207">
        <f t="shared" si="6"/>
        <v>0.17000000000000171</v>
      </c>
      <c r="G146" s="230">
        <v>0.47</v>
      </c>
      <c r="H146" s="230">
        <v>7.49</v>
      </c>
      <c r="J146" s="54" t="e">
        <v>#DIV/0!</v>
      </c>
      <c r="O146" s="54"/>
      <c r="R146" s="213"/>
    </row>
    <row r="147" spans="1:18" x14ac:dyDescent="0.35">
      <c r="A147" s="254">
        <v>39748</v>
      </c>
      <c r="B147" s="229">
        <v>10629.56</v>
      </c>
      <c r="C147" s="207">
        <f t="shared" si="7"/>
        <v>-2.2000000000000002</v>
      </c>
      <c r="D147" s="255">
        <v>16.126000000000001</v>
      </c>
      <c r="E147" s="207">
        <f t="shared" si="8"/>
        <v>-2.2599999999999998</v>
      </c>
      <c r="F147" s="207">
        <f t="shared" si="6"/>
        <v>-5.9999999999999609E-2</v>
      </c>
      <c r="G147" s="230">
        <v>0.47</v>
      </c>
      <c r="H147" s="230">
        <v>7.46</v>
      </c>
      <c r="J147" s="54" t="e">
        <v>#DIV/0!</v>
      </c>
      <c r="O147" s="54"/>
      <c r="R147" s="213"/>
    </row>
    <row r="148" spans="1:18" x14ac:dyDescent="0.35">
      <c r="A148" s="254">
        <v>39750</v>
      </c>
      <c r="B148" s="229">
        <v>11300.6</v>
      </c>
      <c r="C148" s="207">
        <f t="shared" si="7"/>
        <v>6.31</v>
      </c>
      <c r="D148" s="255">
        <v>17.132899999999999</v>
      </c>
      <c r="E148" s="207">
        <f t="shared" si="8"/>
        <v>6.24</v>
      </c>
      <c r="F148" s="207">
        <f t="shared" si="6"/>
        <v>-6.9999999999999396E-2</v>
      </c>
      <c r="G148" s="230">
        <v>0.47</v>
      </c>
      <c r="H148" s="230">
        <v>7.43</v>
      </c>
      <c r="J148" s="54" t="e">
        <v>#DIV/0!</v>
      </c>
      <c r="O148" s="54"/>
    </row>
    <row r="149" spans="1:18" x14ac:dyDescent="0.35">
      <c r="A149" s="254">
        <v>39752</v>
      </c>
      <c r="B149" s="229">
        <v>12229.62</v>
      </c>
      <c r="C149" s="207">
        <f t="shared" si="7"/>
        <v>8.2200000000000006</v>
      </c>
      <c r="D149" s="255">
        <v>18.527699999999999</v>
      </c>
      <c r="E149" s="207">
        <f t="shared" si="8"/>
        <v>8.14</v>
      </c>
      <c r="F149" s="207">
        <f t="shared" si="6"/>
        <v>-8.0000000000000071E-2</v>
      </c>
      <c r="G149" s="230">
        <v>0.47</v>
      </c>
      <c r="H149" s="230">
        <v>7.41</v>
      </c>
      <c r="J149" s="54" t="e">
        <v>#DIV/0!</v>
      </c>
      <c r="O149" s="54"/>
    </row>
    <row r="150" spans="1:18" x14ac:dyDescent="0.35">
      <c r="A150" s="254">
        <v>39755</v>
      </c>
      <c r="B150" s="229">
        <v>12916.34</v>
      </c>
      <c r="C150" s="207">
        <f t="shared" si="7"/>
        <v>5.62</v>
      </c>
      <c r="D150" s="255">
        <v>19.565000000000001</v>
      </c>
      <c r="E150" s="207">
        <f t="shared" si="8"/>
        <v>5.6</v>
      </c>
      <c r="F150" s="207">
        <f t="shared" si="6"/>
        <v>-2.0000000000000462E-2</v>
      </c>
      <c r="G150" s="230">
        <v>0.47</v>
      </c>
      <c r="H150" s="230">
        <v>7.39</v>
      </c>
      <c r="J150" s="54" t="e">
        <v>#DIV/0!</v>
      </c>
      <c r="O150" s="54"/>
    </row>
    <row r="151" spans="1:18" x14ac:dyDescent="0.35">
      <c r="A151" s="254">
        <v>39756</v>
      </c>
      <c r="B151" s="229">
        <v>13282.98</v>
      </c>
      <c r="C151" s="207">
        <f t="shared" si="7"/>
        <v>2.84</v>
      </c>
      <c r="D151" s="255">
        <v>20.114799999999999</v>
      </c>
      <c r="E151" s="207">
        <f t="shared" si="8"/>
        <v>2.81</v>
      </c>
      <c r="F151" s="207">
        <f t="shared" si="6"/>
        <v>-2.9999999999999805E-2</v>
      </c>
      <c r="G151" s="230">
        <v>0.47</v>
      </c>
      <c r="H151" s="230">
        <v>7.36</v>
      </c>
      <c r="J151" s="54" t="e">
        <v>#DIV/0!</v>
      </c>
      <c r="O151" s="54"/>
    </row>
    <row r="152" spans="1:18" x14ac:dyDescent="0.35">
      <c r="A152" s="254">
        <v>39757</v>
      </c>
      <c r="B152" s="229">
        <v>12644.37</v>
      </c>
      <c r="C152" s="207">
        <f t="shared" si="7"/>
        <v>-4.8099999999999996</v>
      </c>
      <c r="D152" s="255">
        <v>19.168500000000002</v>
      </c>
      <c r="E152" s="207">
        <f t="shared" si="8"/>
        <v>-4.7</v>
      </c>
      <c r="F152" s="207">
        <f t="shared" si="6"/>
        <v>0.10999999999999943</v>
      </c>
      <c r="G152" s="230">
        <v>0.47</v>
      </c>
      <c r="H152" s="230">
        <v>7.38</v>
      </c>
      <c r="J152" s="54" t="e">
        <v>#DIV/0!</v>
      </c>
      <c r="O152" s="54"/>
    </row>
    <row r="153" spans="1:18" x14ac:dyDescent="0.35">
      <c r="A153" s="254">
        <v>39758</v>
      </c>
      <c r="B153" s="229">
        <v>12162.35</v>
      </c>
      <c r="C153" s="207">
        <f t="shared" si="7"/>
        <v>-3.81</v>
      </c>
      <c r="D153" s="255">
        <v>18.4511</v>
      </c>
      <c r="E153" s="207">
        <f t="shared" si="8"/>
        <v>-3.74</v>
      </c>
      <c r="F153" s="207">
        <f t="shared" si="6"/>
        <v>6.999999999999984E-2</v>
      </c>
      <c r="G153" s="230">
        <v>0.47</v>
      </c>
      <c r="H153" s="230">
        <v>7.43</v>
      </c>
      <c r="J153" s="54" t="e">
        <v>#DIV/0!</v>
      </c>
      <c r="O153" s="54"/>
    </row>
    <row r="154" spans="1:18" x14ac:dyDescent="0.35">
      <c r="A154" s="254">
        <v>39759</v>
      </c>
      <c r="B154" s="229">
        <v>12449.81</v>
      </c>
      <c r="C154" s="207">
        <f t="shared" si="7"/>
        <v>2.36</v>
      </c>
      <c r="D154" s="255">
        <v>18.984100000000002</v>
      </c>
      <c r="E154" s="207">
        <f t="shared" si="8"/>
        <v>2.89</v>
      </c>
      <c r="F154" s="207">
        <f t="shared" si="6"/>
        <v>0.53000000000000025</v>
      </c>
      <c r="G154" s="230">
        <v>0.47</v>
      </c>
      <c r="H154" s="230">
        <v>7.41</v>
      </c>
      <c r="J154" s="54" t="e">
        <v>#DIV/0!</v>
      </c>
      <c r="O154" s="54"/>
    </row>
    <row r="155" spans="1:18" x14ac:dyDescent="0.35">
      <c r="A155" s="254">
        <v>39762</v>
      </c>
      <c r="B155" s="229">
        <v>13164.33</v>
      </c>
      <c r="C155" s="207">
        <f t="shared" si="7"/>
        <v>5.74</v>
      </c>
      <c r="D155" s="255">
        <v>20.215599999999998</v>
      </c>
      <c r="E155" s="207">
        <f t="shared" si="8"/>
        <v>6.49</v>
      </c>
      <c r="F155" s="207">
        <f t="shared" si="6"/>
        <v>0.75</v>
      </c>
      <c r="G155" s="230">
        <v>0.47</v>
      </c>
      <c r="H155" s="230">
        <v>7.39</v>
      </c>
      <c r="J155" s="54" t="e">
        <v>#DIV/0!</v>
      </c>
      <c r="O155" s="54"/>
    </row>
    <row r="156" spans="1:18" x14ac:dyDescent="0.35">
      <c r="A156" s="254">
        <v>39763</v>
      </c>
      <c r="B156" s="229">
        <v>12294.13</v>
      </c>
      <c r="C156" s="207">
        <f t="shared" si="7"/>
        <v>-6.61</v>
      </c>
      <c r="D156" s="255">
        <v>18.922699999999999</v>
      </c>
      <c r="E156" s="207">
        <f t="shared" si="8"/>
        <v>-6.4</v>
      </c>
      <c r="F156" s="207">
        <f t="shared" si="6"/>
        <v>0.20999999999999996</v>
      </c>
      <c r="G156" s="230">
        <v>0.47</v>
      </c>
      <c r="H156" s="230">
        <v>7.37</v>
      </c>
      <c r="J156" s="54" t="e">
        <v>#DIV/0!</v>
      </c>
      <c r="O156" s="54"/>
    </row>
    <row r="157" spans="1:18" x14ac:dyDescent="0.35">
      <c r="A157" s="254">
        <v>39764</v>
      </c>
      <c r="B157" s="229">
        <v>11915.1</v>
      </c>
      <c r="C157" s="207">
        <f t="shared" si="7"/>
        <v>-3.08</v>
      </c>
      <c r="D157" s="255">
        <v>18.357700000000001</v>
      </c>
      <c r="E157" s="207">
        <f t="shared" si="8"/>
        <v>-2.99</v>
      </c>
      <c r="F157" s="207">
        <f t="shared" si="6"/>
        <v>8.9999999999999858E-2</v>
      </c>
      <c r="G157" s="230">
        <v>0.46</v>
      </c>
      <c r="H157" s="230">
        <v>7.34</v>
      </c>
      <c r="J157" s="54" t="e">
        <v>#DIV/0!</v>
      </c>
      <c r="O157" s="54"/>
    </row>
    <row r="158" spans="1:18" x14ac:dyDescent="0.35">
      <c r="A158" s="254">
        <v>39766</v>
      </c>
      <c r="B158" s="229">
        <v>11726.54</v>
      </c>
      <c r="C158" s="207">
        <f t="shared" si="7"/>
        <v>-1.58</v>
      </c>
      <c r="D158" s="255">
        <v>18.066299999999998</v>
      </c>
      <c r="E158" s="207">
        <f t="shared" si="8"/>
        <v>-1.59</v>
      </c>
      <c r="F158" s="207">
        <f t="shared" si="6"/>
        <v>-1.0000000000000009E-2</v>
      </c>
      <c r="G158" s="230">
        <v>0.46</v>
      </c>
      <c r="H158" s="230">
        <v>7.33</v>
      </c>
      <c r="J158" s="54" t="e">
        <v>#DIV/0!</v>
      </c>
      <c r="O158" s="54"/>
    </row>
    <row r="159" spans="1:18" x14ac:dyDescent="0.35">
      <c r="A159" s="254">
        <v>39769</v>
      </c>
      <c r="B159" s="229">
        <v>11608.58</v>
      </c>
      <c r="C159" s="207">
        <f t="shared" si="7"/>
        <v>-1.01</v>
      </c>
      <c r="D159" s="255">
        <v>17.8888</v>
      </c>
      <c r="E159" s="207">
        <f t="shared" si="8"/>
        <v>-0.98</v>
      </c>
      <c r="F159" s="207">
        <f t="shared" si="6"/>
        <v>3.0000000000000027E-2</v>
      </c>
      <c r="G159" s="230">
        <v>0.46</v>
      </c>
      <c r="H159" s="230">
        <v>7.31</v>
      </c>
      <c r="J159" s="54" t="e">
        <v>#DIV/0!</v>
      </c>
      <c r="O159" s="54"/>
      <c r="R159" s="215"/>
    </row>
    <row r="160" spans="1:18" x14ac:dyDescent="0.35">
      <c r="A160" s="254">
        <v>39770</v>
      </c>
      <c r="B160" s="229">
        <v>11166.52</v>
      </c>
      <c r="C160" s="207">
        <f t="shared" si="7"/>
        <v>-3.81</v>
      </c>
      <c r="D160" s="255">
        <v>17.259699999999999</v>
      </c>
      <c r="E160" s="207">
        <f t="shared" si="8"/>
        <v>-3.52</v>
      </c>
      <c r="F160" s="207">
        <f t="shared" si="6"/>
        <v>0.29000000000000004</v>
      </c>
      <c r="G160" s="230">
        <v>0.46</v>
      </c>
      <c r="H160" s="230">
        <v>7.29</v>
      </c>
      <c r="J160" s="54" t="e">
        <v>#DIV/0!</v>
      </c>
      <c r="O160" s="54"/>
      <c r="R160" s="215"/>
    </row>
    <row r="161" spans="1:19" x14ac:dyDescent="0.35">
      <c r="A161" s="254">
        <v>39771</v>
      </c>
      <c r="B161" s="229">
        <v>10962.34</v>
      </c>
      <c r="C161" s="207">
        <f t="shared" si="7"/>
        <v>-1.83</v>
      </c>
      <c r="D161" s="255">
        <v>16.923300000000001</v>
      </c>
      <c r="E161" s="207">
        <f t="shared" si="8"/>
        <v>-1.95</v>
      </c>
      <c r="F161" s="207">
        <f t="shared" si="6"/>
        <v>-0.11999999999999988</v>
      </c>
      <c r="G161" s="230">
        <v>0.46</v>
      </c>
      <c r="H161" s="230">
        <v>7.29</v>
      </c>
      <c r="J161" s="54" t="e">
        <v>#DIV/0!</v>
      </c>
      <c r="O161" s="54"/>
    </row>
    <row r="162" spans="1:19" x14ac:dyDescent="0.35">
      <c r="A162" s="254">
        <v>39772</v>
      </c>
      <c r="B162" s="229">
        <v>10559.05</v>
      </c>
      <c r="C162" s="207">
        <f t="shared" si="7"/>
        <v>-3.68</v>
      </c>
      <c r="D162" s="255">
        <v>16.328900000000001</v>
      </c>
      <c r="E162" s="207">
        <f t="shared" si="8"/>
        <v>-3.51</v>
      </c>
      <c r="F162" s="207">
        <f t="shared" si="6"/>
        <v>0.17000000000000037</v>
      </c>
      <c r="G162" s="230">
        <v>0.46</v>
      </c>
      <c r="H162" s="230">
        <v>7.27</v>
      </c>
      <c r="J162" s="54" t="e">
        <v>#DIV/0!</v>
      </c>
      <c r="O162" s="54"/>
    </row>
    <row r="163" spans="1:19" x14ac:dyDescent="0.35">
      <c r="A163" s="254">
        <v>39773</v>
      </c>
      <c r="B163" s="229">
        <v>11139.04</v>
      </c>
      <c r="C163" s="207">
        <f t="shared" si="7"/>
        <v>5.49</v>
      </c>
      <c r="D163" s="255">
        <v>17.14</v>
      </c>
      <c r="E163" s="207">
        <f t="shared" si="8"/>
        <v>4.97</v>
      </c>
      <c r="F163" s="207">
        <f t="shared" si="6"/>
        <v>-0.52000000000000046</v>
      </c>
      <c r="G163" s="230">
        <v>0.46</v>
      </c>
      <c r="H163" s="230">
        <v>7.25</v>
      </c>
      <c r="J163" s="54" t="e">
        <v>#DIV/0!</v>
      </c>
      <c r="O163" s="54"/>
    </row>
    <row r="164" spans="1:19" x14ac:dyDescent="0.35">
      <c r="A164" s="254">
        <v>39776</v>
      </c>
      <c r="B164" s="229">
        <v>11123.94</v>
      </c>
      <c r="C164" s="207">
        <f t="shared" si="7"/>
        <v>-0.14000000000000001</v>
      </c>
      <c r="D164" s="255">
        <v>17.118600000000001</v>
      </c>
      <c r="E164" s="207">
        <f t="shared" si="8"/>
        <v>-0.12</v>
      </c>
      <c r="F164" s="207">
        <f t="shared" si="6"/>
        <v>2.0000000000000018E-2</v>
      </c>
      <c r="G164" s="230">
        <v>0.46</v>
      </c>
      <c r="H164" s="230">
        <v>7.22</v>
      </c>
      <c r="J164" s="54" t="e">
        <v>#DIV/0!</v>
      </c>
      <c r="O164" s="54"/>
      <c r="S164" s="215"/>
    </row>
    <row r="165" spans="1:19" x14ac:dyDescent="0.35">
      <c r="A165" s="254">
        <v>39777</v>
      </c>
      <c r="B165" s="229">
        <v>10864.57</v>
      </c>
      <c r="C165" s="207">
        <f t="shared" si="7"/>
        <v>-2.33</v>
      </c>
      <c r="D165" s="255">
        <v>16.738</v>
      </c>
      <c r="E165" s="207">
        <f t="shared" si="8"/>
        <v>-2.2200000000000002</v>
      </c>
      <c r="F165" s="207">
        <f t="shared" si="6"/>
        <v>0.10999999999999988</v>
      </c>
      <c r="G165" s="230">
        <v>0.46</v>
      </c>
      <c r="H165" s="230">
        <v>7.2</v>
      </c>
      <c r="J165" s="54" t="e">
        <v>#DIV/0!</v>
      </c>
      <c r="O165" s="54"/>
      <c r="S165" s="215"/>
    </row>
    <row r="166" spans="1:19" x14ac:dyDescent="0.35">
      <c r="A166" s="254">
        <v>39778</v>
      </c>
      <c r="B166" s="229">
        <v>11278.37</v>
      </c>
      <c r="C166" s="207">
        <f t="shared" si="7"/>
        <v>3.81</v>
      </c>
      <c r="D166" s="255">
        <v>17.342199999999998</v>
      </c>
      <c r="E166" s="207">
        <f t="shared" si="8"/>
        <v>3.61</v>
      </c>
      <c r="F166" s="207">
        <f t="shared" si="6"/>
        <v>-0.20000000000000018</v>
      </c>
      <c r="G166" s="230">
        <v>0.45</v>
      </c>
      <c r="H166" s="230">
        <v>7.18</v>
      </c>
      <c r="J166" s="54" t="e">
        <v>#DIV/0!</v>
      </c>
      <c r="O166" s="54"/>
      <c r="S166" s="215"/>
    </row>
    <row r="167" spans="1:19" x14ac:dyDescent="0.35">
      <c r="A167" s="254">
        <v>39780</v>
      </c>
      <c r="B167" s="229">
        <v>11360.83</v>
      </c>
      <c r="C167" s="207">
        <f t="shared" si="7"/>
        <v>0.73</v>
      </c>
      <c r="D167" s="255">
        <v>17.465800000000002</v>
      </c>
      <c r="E167" s="207">
        <f t="shared" si="8"/>
        <v>0.71</v>
      </c>
      <c r="F167" s="207">
        <f t="shared" si="6"/>
        <v>-2.0000000000000018E-2</v>
      </c>
      <c r="G167" s="230">
        <v>0.45</v>
      </c>
      <c r="H167" s="230">
        <v>7.17</v>
      </c>
      <c r="J167" s="54" t="e">
        <v>#DIV/0!</v>
      </c>
      <c r="O167" s="54"/>
      <c r="S167" s="215"/>
    </row>
    <row r="168" spans="1:19" x14ac:dyDescent="0.35">
      <c r="A168" s="254">
        <v>39783</v>
      </c>
      <c r="B168" s="229">
        <v>11044.91</v>
      </c>
      <c r="C168" s="207">
        <f t="shared" si="7"/>
        <v>-2.78</v>
      </c>
      <c r="D168" s="255">
        <v>17.006</v>
      </c>
      <c r="E168" s="207">
        <f t="shared" si="8"/>
        <v>-2.63</v>
      </c>
      <c r="F168" s="207">
        <f t="shared" si="6"/>
        <v>0.14999999999999991</v>
      </c>
      <c r="G168" s="230">
        <v>0.45</v>
      </c>
      <c r="H168" s="230">
        <v>7.14</v>
      </c>
      <c r="J168" s="54" t="e">
        <v>#DIV/0!</v>
      </c>
      <c r="O168" s="54"/>
      <c r="S168" s="215"/>
    </row>
    <row r="169" spans="1:19" x14ac:dyDescent="0.35">
      <c r="A169" s="254">
        <v>39784</v>
      </c>
      <c r="B169" s="229">
        <v>10919.18</v>
      </c>
      <c r="C169" s="207">
        <f t="shared" si="7"/>
        <v>-1.1399999999999999</v>
      </c>
      <c r="D169" s="255">
        <v>16.8399</v>
      </c>
      <c r="E169" s="207">
        <f t="shared" si="8"/>
        <v>-0.98</v>
      </c>
      <c r="F169" s="207">
        <f t="shared" si="6"/>
        <v>0.15999999999999992</v>
      </c>
      <c r="G169" s="230">
        <v>0.45</v>
      </c>
      <c r="H169" s="230">
        <v>7.13</v>
      </c>
      <c r="J169" s="54" t="e">
        <v>#DIV/0!</v>
      </c>
      <c r="O169" s="54"/>
      <c r="S169" s="215"/>
    </row>
    <row r="170" spans="1:19" x14ac:dyDescent="0.35">
      <c r="A170" s="254">
        <v>39785</v>
      </c>
      <c r="B170" s="229">
        <v>10929.41</v>
      </c>
      <c r="C170" s="207">
        <f t="shared" si="7"/>
        <v>0.09</v>
      </c>
      <c r="D170" s="255">
        <v>16.843900000000001</v>
      </c>
      <c r="E170" s="207">
        <f t="shared" si="8"/>
        <v>0.02</v>
      </c>
      <c r="F170" s="207">
        <f t="shared" si="6"/>
        <v>-6.9999999999999993E-2</v>
      </c>
      <c r="G170" s="230">
        <v>0.45</v>
      </c>
      <c r="H170" s="230">
        <v>7.13</v>
      </c>
      <c r="J170" s="54" t="e">
        <v>#DIV/0!</v>
      </c>
      <c r="O170" s="54"/>
      <c r="S170" s="215"/>
    </row>
    <row r="171" spans="1:19" x14ac:dyDescent="0.35">
      <c r="A171" s="254">
        <v>39786</v>
      </c>
      <c r="B171" s="229">
        <v>11532.04</v>
      </c>
      <c r="C171" s="207">
        <f t="shared" si="7"/>
        <v>5.51</v>
      </c>
      <c r="D171" s="255">
        <v>17.710100000000001</v>
      </c>
      <c r="E171" s="207">
        <f t="shared" si="8"/>
        <v>5.14</v>
      </c>
      <c r="F171" s="207">
        <f t="shared" si="6"/>
        <v>-0.37000000000000011</v>
      </c>
      <c r="G171" s="230">
        <v>0.45</v>
      </c>
      <c r="H171" s="230">
        <v>7.11</v>
      </c>
      <c r="J171" s="54" t="e">
        <v>#DIV/0!</v>
      </c>
      <c r="O171" s="54"/>
      <c r="S171" s="215"/>
    </row>
    <row r="172" spans="1:19" x14ac:dyDescent="0.35">
      <c r="A172" s="254">
        <v>39787</v>
      </c>
      <c r="B172" s="229">
        <v>11201.5</v>
      </c>
      <c r="C172" s="207">
        <f t="shared" si="7"/>
        <v>-2.87</v>
      </c>
      <c r="D172" s="255">
        <v>17.2639</v>
      </c>
      <c r="E172" s="207">
        <f t="shared" si="8"/>
        <v>-2.52</v>
      </c>
      <c r="F172" s="207">
        <f t="shared" si="6"/>
        <v>0.35000000000000009</v>
      </c>
      <c r="G172" s="230">
        <v>0.45</v>
      </c>
      <c r="H172" s="230">
        <v>7.09</v>
      </c>
      <c r="J172" s="54" t="e">
        <v>#DIV/0!</v>
      </c>
      <c r="O172" s="54"/>
      <c r="S172" s="215"/>
    </row>
    <row r="173" spans="1:19" x14ac:dyDescent="0.35">
      <c r="A173" s="254">
        <v>39790</v>
      </c>
      <c r="B173" s="229">
        <v>11448.17</v>
      </c>
      <c r="C173" s="207">
        <f t="shared" si="7"/>
        <v>2.2000000000000002</v>
      </c>
      <c r="D173" s="255">
        <v>17.6023</v>
      </c>
      <c r="E173" s="207">
        <f t="shared" si="8"/>
        <v>1.96</v>
      </c>
      <c r="F173" s="207">
        <f t="shared" si="6"/>
        <v>-0.24000000000000021</v>
      </c>
      <c r="G173" s="230">
        <v>0.45</v>
      </c>
      <c r="H173" s="230">
        <v>7.07</v>
      </c>
      <c r="J173" s="54" t="e">
        <v>#DIV/0!</v>
      </c>
      <c r="O173" s="54"/>
      <c r="S173" s="215"/>
    </row>
    <row r="174" spans="1:19" x14ac:dyDescent="0.35">
      <c r="A174" s="254">
        <v>39792</v>
      </c>
      <c r="B174" s="229">
        <v>12063.24</v>
      </c>
      <c r="C174" s="207">
        <f t="shared" si="7"/>
        <v>5.37</v>
      </c>
      <c r="D174" s="255">
        <v>18.505199999999999</v>
      </c>
      <c r="E174" s="207">
        <f t="shared" si="8"/>
        <v>5.13</v>
      </c>
      <c r="F174" s="207">
        <f t="shared" si="6"/>
        <v>-0.24000000000000021</v>
      </c>
      <c r="G174" s="230">
        <v>0.45</v>
      </c>
      <c r="H174" s="230">
        <v>7.05</v>
      </c>
      <c r="J174" s="54" t="e">
        <v>#DIV/0!</v>
      </c>
      <c r="O174" s="54"/>
    </row>
    <row r="175" spans="1:19" x14ac:dyDescent="0.35">
      <c r="A175" s="254">
        <v>39793</v>
      </c>
      <c r="B175" s="229">
        <v>12051.45</v>
      </c>
      <c r="C175" s="207">
        <f t="shared" si="7"/>
        <v>-0.1</v>
      </c>
      <c r="D175" s="255">
        <v>18.480899999999998</v>
      </c>
      <c r="E175" s="207">
        <f t="shared" si="8"/>
        <v>-0.13</v>
      </c>
      <c r="F175" s="207">
        <f t="shared" si="6"/>
        <v>-0.03</v>
      </c>
      <c r="G175" s="230">
        <v>0.44</v>
      </c>
      <c r="H175" s="230">
        <v>7.03</v>
      </c>
      <c r="J175" s="54" t="e">
        <v>#DIV/0!</v>
      </c>
      <c r="O175" s="54"/>
    </row>
    <row r="176" spans="1:19" x14ac:dyDescent="0.35">
      <c r="A176" s="254">
        <v>39794</v>
      </c>
      <c r="B176" s="229">
        <v>12107.19</v>
      </c>
      <c r="C176" s="207">
        <f t="shared" si="7"/>
        <v>0.46</v>
      </c>
      <c r="D176" s="255">
        <v>18.588899999999999</v>
      </c>
      <c r="E176" s="207">
        <f t="shared" si="8"/>
        <v>0.57999999999999996</v>
      </c>
      <c r="F176" s="207">
        <f t="shared" si="6"/>
        <v>0.11999999999999994</v>
      </c>
      <c r="G176" s="230">
        <v>0.44</v>
      </c>
      <c r="H176" s="230">
        <v>7.01</v>
      </c>
      <c r="J176" s="54" t="e">
        <v>#DIV/0!</v>
      </c>
      <c r="O176" s="54"/>
    </row>
    <row r="177" spans="1:19" x14ac:dyDescent="0.35">
      <c r="A177" s="254">
        <v>39797</v>
      </c>
      <c r="B177" s="229">
        <v>12285.01</v>
      </c>
      <c r="C177" s="207">
        <f t="shared" si="7"/>
        <v>1.47</v>
      </c>
      <c r="D177" s="255">
        <v>18.8217</v>
      </c>
      <c r="E177" s="207">
        <f t="shared" si="8"/>
        <v>1.25</v>
      </c>
      <c r="F177" s="207">
        <f t="shared" si="6"/>
        <v>-0.21999999999999997</v>
      </c>
      <c r="G177" s="230">
        <v>0.44</v>
      </c>
      <c r="H177" s="230">
        <v>7.01</v>
      </c>
      <c r="J177" s="54" t="e">
        <v>#DIV/0!</v>
      </c>
      <c r="O177" s="54"/>
    </row>
    <row r="178" spans="1:19" x14ac:dyDescent="0.35">
      <c r="A178" s="254">
        <v>39798</v>
      </c>
      <c r="B178" s="229">
        <v>12465.67</v>
      </c>
      <c r="C178" s="207">
        <f t="shared" si="7"/>
        <v>1.47</v>
      </c>
      <c r="D178" s="255">
        <v>19.0732</v>
      </c>
      <c r="E178" s="207">
        <f t="shared" si="8"/>
        <v>1.34</v>
      </c>
      <c r="F178" s="207">
        <f t="shared" si="6"/>
        <v>-0.12999999999999989</v>
      </c>
      <c r="G178" s="230">
        <v>0.45</v>
      </c>
      <c r="H178" s="230">
        <v>7.05</v>
      </c>
      <c r="J178" s="54" t="e">
        <v>#DIV/0!</v>
      </c>
      <c r="O178" s="54"/>
      <c r="R178" s="215"/>
    </row>
    <row r="179" spans="1:19" x14ac:dyDescent="0.35">
      <c r="A179" s="254">
        <v>39799</v>
      </c>
      <c r="B179" s="229">
        <v>12138.7</v>
      </c>
      <c r="C179" s="207">
        <f t="shared" si="7"/>
        <v>-2.62</v>
      </c>
      <c r="D179" s="255">
        <v>18.636900000000001</v>
      </c>
      <c r="E179" s="207">
        <f t="shared" si="8"/>
        <v>-2.29</v>
      </c>
      <c r="F179" s="207">
        <f t="shared" si="6"/>
        <v>0.33000000000000007</v>
      </c>
      <c r="G179" s="230">
        <v>0.44</v>
      </c>
      <c r="H179" s="230">
        <v>7.03</v>
      </c>
      <c r="J179" s="54" t="e">
        <v>#DIV/0!</v>
      </c>
      <c r="O179" s="54"/>
      <c r="R179" s="215"/>
    </row>
    <row r="180" spans="1:19" x14ac:dyDescent="0.35">
      <c r="A180" s="254">
        <v>39800</v>
      </c>
      <c r="B180" s="229">
        <v>12589.92</v>
      </c>
      <c r="C180" s="207">
        <f t="shared" si="7"/>
        <v>3.72</v>
      </c>
      <c r="D180" s="255">
        <v>19.180299999999999</v>
      </c>
      <c r="E180" s="207">
        <f t="shared" si="8"/>
        <v>2.92</v>
      </c>
      <c r="F180" s="207">
        <f t="shared" si="6"/>
        <v>-0.80000000000000027</v>
      </c>
      <c r="G180" s="230">
        <v>0.44</v>
      </c>
      <c r="H180" s="230">
        <v>7.02</v>
      </c>
      <c r="J180" s="54" t="e">
        <v>#DIV/0!</v>
      </c>
      <c r="O180" s="54"/>
    </row>
    <row r="181" spans="1:19" x14ac:dyDescent="0.35">
      <c r="A181" s="254">
        <v>39801</v>
      </c>
      <c r="B181" s="229">
        <v>12619.26</v>
      </c>
      <c r="C181" s="207">
        <f t="shared" si="7"/>
        <v>0.23</v>
      </c>
      <c r="D181" s="255">
        <v>19.233499999999999</v>
      </c>
      <c r="E181" s="207">
        <f t="shared" si="8"/>
        <v>0.28000000000000003</v>
      </c>
      <c r="F181" s="207">
        <f t="shared" si="6"/>
        <v>5.0000000000000017E-2</v>
      </c>
      <c r="G181" s="230">
        <v>0.44</v>
      </c>
      <c r="H181" s="230">
        <v>7.02</v>
      </c>
      <c r="J181" s="54" t="e">
        <v>#DIV/0!</v>
      </c>
      <c r="O181" s="54"/>
    </row>
    <row r="182" spans="1:19" x14ac:dyDescent="0.35">
      <c r="A182" s="254">
        <v>39804</v>
      </c>
      <c r="B182" s="229">
        <v>12404.9</v>
      </c>
      <c r="C182" s="207">
        <f t="shared" si="7"/>
        <v>-1.7</v>
      </c>
      <c r="D182" s="255">
        <v>18.971</v>
      </c>
      <c r="E182" s="207">
        <f t="shared" si="8"/>
        <v>-1.36</v>
      </c>
      <c r="F182" s="207">
        <f t="shared" si="6"/>
        <v>0.33999999999999986</v>
      </c>
      <c r="G182" s="230">
        <v>0.44</v>
      </c>
      <c r="H182" s="230">
        <v>7</v>
      </c>
      <c r="J182" s="54" t="e">
        <v>#DIV/0!</v>
      </c>
      <c r="O182" s="54"/>
      <c r="R182" s="213"/>
    </row>
    <row r="183" spans="1:19" x14ac:dyDescent="0.35">
      <c r="A183" s="254">
        <v>39805</v>
      </c>
      <c r="B183" s="229">
        <v>12116.61</v>
      </c>
      <c r="C183" s="207">
        <f t="shared" si="7"/>
        <v>-2.3199999999999998</v>
      </c>
      <c r="D183" s="255">
        <v>18.6007</v>
      </c>
      <c r="E183" s="207">
        <f t="shared" si="8"/>
        <v>-1.95</v>
      </c>
      <c r="F183" s="207">
        <f t="shared" si="6"/>
        <v>0.36999999999999988</v>
      </c>
      <c r="G183" s="230">
        <v>0.44</v>
      </c>
      <c r="H183" s="230">
        <v>6.98</v>
      </c>
      <c r="J183" s="54" t="e">
        <v>#DIV/0!</v>
      </c>
      <c r="O183" s="54"/>
      <c r="R183" s="213"/>
    </row>
    <row r="184" spans="1:19" x14ac:dyDescent="0.35">
      <c r="A184" s="254">
        <v>39806</v>
      </c>
      <c r="B184" s="229">
        <v>11968.97</v>
      </c>
      <c r="C184" s="207">
        <f t="shared" si="7"/>
        <v>-1.22</v>
      </c>
      <c r="D184" s="255">
        <v>18.380600000000001</v>
      </c>
      <c r="E184" s="207">
        <f t="shared" si="8"/>
        <v>-1.18</v>
      </c>
      <c r="F184" s="207">
        <f t="shared" si="6"/>
        <v>4.0000000000000036E-2</v>
      </c>
      <c r="G184" s="230">
        <v>0.44</v>
      </c>
      <c r="H184" s="230">
        <v>6.96</v>
      </c>
      <c r="J184" s="54" t="e">
        <v>#DIV/0!</v>
      </c>
      <c r="O184" s="54"/>
      <c r="R184" s="213"/>
    </row>
    <row r="185" spans="1:19" x14ac:dyDescent="0.35">
      <c r="A185" s="254">
        <v>39808</v>
      </c>
      <c r="B185" s="229">
        <v>11669.02</v>
      </c>
      <c r="C185" s="207">
        <f t="shared" si="7"/>
        <v>-2.5099999999999998</v>
      </c>
      <c r="D185" s="255">
        <v>17.930099999999999</v>
      </c>
      <c r="E185" s="207">
        <f t="shared" si="8"/>
        <v>-2.4500000000000002</v>
      </c>
      <c r="F185" s="207">
        <f t="shared" si="6"/>
        <v>5.9999999999999609E-2</v>
      </c>
      <c r="G185" s="230">
        <v>0.44</v>
      </c>
      <c r="H185" s="230">
        <v>6.94</v>
      </c>
      <c r="J185" s="54" t="e">
        <v>#DIV/0!</v>
      </c>
      <c r="O185" s="54"/>
      <c r="R185" s="213"/>
    </row>
    <row r="186" spans="1:19" x14ac:dyDescent="0.35">
      <c r="A186" s="254">
        <v>39811</v>
      </c>
      <c r="B186" s="229">
        <v>11924.94</v>
      </c>
      <c r="C186" s="207">
        <f t="shared" si="7"/>
        <v>2.19</v>
      </c>
      <c r="D186" s="255">
        <v>18.3215</v>
      </c>
      <c r="E186" s="207">
        <f t="shared" si="8"/>
        <v>2.1800000000000002</v>
      </c>
      <c r="F186" s="207">
        <f t="shared" si="6"/>
        <v>-9.9999999999997868E-3</v>
      </c>
      <c r="G186" s="230">
        <v>0.44</v>
      </c>
      <c r="H186" s="230">
        <v>6.93</v>
      </c>
      <c r="J186" s="54" t="e">
        <v>#DIV/0!</v>
      </c>
      <c r="O186" s="54"/>
      <c r="R186" s="213"/>
      <c r="S186" s="215"/>
    </row>
    <row r="187" spans="1:19" x14ac:dyDescent="0.35">
      <c r="A187" s="254">
        <v>39812</v>
      </c>
      <c r="B187" s="229">
        <v>12153.4</v>
      </c>
      <c r="C187" s="207">
        <f t="shared" si="7"/>
        <v>1.92</v>
      </c>
      <c r="D187" s="255">
        <v>18.662199999999999</v>
      </c>
      <c r="E187" s="207">
        <f t="shared" si="8"/>
        <v>1.86</v>
      </c>
      <c r="F187" s="207">
        <f t="shared" si="6"/>
        <v>-5.9999999999999831E-2</v>
      </c>
      <c r="G187" s="230">
        <v>0.44</v>
      </c>
      <c r="H187" s="230">
        <v>6.91</v>
      </c>
      <c r="J187" s="54" t="e">
        <v>#DIV/0!</v>
      </c>
      <c r="O187" s="54"/>
      <c r="R187" s="213"/>
      <c r="S187" s="215"/>
    </row>
    <row r="188" spans="1:19" x14ac:dyDescent="0.35">
      <c r="A188" s="254">
        <v>39813</v>
      </c>
      <c r="B188" s="229">
        <v>12067.28</v>
      </c>
      <c r="C188" s="207">
        <f t="shared" si="7"/>
        <v>-0.71</v>
      </c>
      <c r="D188" s="255">
        <v>18.549900000000001</v>
      </c>
      <c r="E188" s="207">
        <f t="shared" si="8"/>
        <v>-0.6</v>
      </c>
      <c r="F188" s="207">
        <f t="shared" si="6"/>
        <v>0.10999999999999999</v>
      </c>
      <c r="G188" s="230">
        <v>0.44</v>
      </c>
      <c r="H188" s="230">
        <v>6.89</v>
      </c>
      <c r="J188" s="54" t="e">
        <v>#DIV/0!</v>
      </c>
      <c r="O188" s="54"/>
    </row>
    <row r="189" spans="1:19" x14ac:dyDescent="0.35">
      <c r="A189" s="254">
        <v>39814</v>
      </c>
      <c r="B189" s="229">
        <v>12387.68</v>
      </c>
      <c r="C189" s="207">
        <f t="shared" si="7"/>
        <v>2.66</v>
      </c>
      <c r="D189" s="255">
        <v>19.025400000000001</v>
      </c>
      <c r="E189" s="207">
        <f t="shared" si="8"/>
        <v>2.56</v>
      </c>
      <c r="F189" s="207">
        <f t="shared" si="6"/>
        <v>-0.10000000000000009</v>
      </c>
      <c r="G189" s="230">
        <v>0.43</v>
      </c>
      <c r="H189" s="230">
        <v>6.87</v>
      </c>
      <c r="J189" s="54" t="e">
        <v>#DIV/0!</v>
      </c>
      <c r="O189" s="54"/>
      <c r="R189" s="215"/>
    </row>
    <row r="190" spans="1:19" x14ac:dyDescent="0.35">
      <c r="A190" s="254">
        <v>39815</v>
      </c>
      <c r="B190" s="229">
        <v>12456.18</v>
      </c>
      <c r="C190" s="207">
        <f t="shared" si="7"/>
        <v>0.55000000000000004</v>
      </c>
      <c r="D190" s="255">
        <v>19.1189</v>
      </c>
      <c r="E190" s="207">
        <f t="shared" si="8"/>
        <v>0.49</v>
      </c>
      <c r="F190" s="207">
        <f t="shared" si="6"/>
        <v>-6.0000000000000053E-2</v>
      </c>
      <c r="G190" s="230">
        <v>0.43</v>
      </c>
      <c r="H190" s="230">
        <v>6.85</v>
      </c>
      <c r="J190" s="54" t="e">
        <v>#DIV/0!</v>
      </c>
      <c r="O190" s="54"/>
      <c r="R190" s="215"/>
    </row>
    <row r="191" spans="1:19" x14ac:dyDescent="0.35">
      <c r="A191" s="254">
        <v>39818</v>
      </c>
      <c r="B191" s="229">
        <v>12853.17</v>
      </c>
      <c r="C191" s="207">
        <f t="shared" si="7"/>
        <v>3.19</v>
      </c>
      <c r="D191" s="255">
        <v>19.682099999999998</v>
      </c>
      <c r="E191" s="207">
        <f t="shared" si="8"/>
        <v>2.95</v>
      </c>
      <c r="F191" s="207">
        <f t="shared" si="6"/>
        <v>-0.23999999999999977</v>
      </c>
      <c r="G191" s="230">
        <v>0.43</v>
      </c>
      <c r="H191" s="230">
        <v>6.87</v>
      </c>
      <c r="J191" s="54" t="e">
        <v>#DIV/0!</v>
      </c>
      <c r="O191" s="54"/>
      <c r="R191" s="215"/>
    </row>
    <row r="192" spans="1:19" x14ac:dyDescent="0.35">
      <c r="A192" s="254">
        <v>39819</v>
      </c>
      <c r="B192" s="229">
        <v>12928.63</v>
      </c>
      <c r="C192" s="207">
        <f t="shared" si="7"/>
        <v>0.59</v>
      </c>
      <c r="D192" s="255">
        <v>19.792400000000001</v>
      </c>
      <c r="E192" s="207">
        <f t="shared" si="8"/>
        <v>0.56000000000000005</v>
      </c>
      <c r="F192" s="207">
        <f t="shared" si="6"/>
        <v>-2.9999999999999916E-2</v>
      </c>
      <c r="G192" s="230">
        <v>0.43</v>
      </c>
      <c r="H192" s="230">
        <v>6.85</v>
      </c>
      <c r="J192" s="54" t="e">
        <v>#DIV/0!</v>
      </c>
      <c r="O192" s="54"/>
      <c r="R192" s="215"/>
    </row>
    <row r="193" spans="1:18" x14ac:dyDescent="0.35">
      <c r="A193" s="254">
        <v>39820</v>
      </c>
      <c r="B193" s="229">
        <v>11991.69</v>
      </c>
      <c r="C193" s="207">
        <f t="shared" si="7"/>
        <v>-7.25</v>
      </c>
      <c r="D193" s="255">
        <v>18.460599999999999</v>
      </c>
      <c r="E193" s="207">
        <f t="shared" si="8"/>
        <v>-6.73</v>
      </c>
      <c r="F193" s="207">
        <f t="shared" si="6"/>
        <v>0.51999999999999957</v>
      </c>
      <c r="G193" s="230">
        <v>0.43</v>
      </c>
      <c r="H193" s="230">
        <v>6.85</v>
      </c>
      <c r="J193" s="54" t="e">
        <v>#DIV/0!</v>
      </c>
      <c r="O193" s="54"/>
      <c r="R193" s="215"/>
    </row>
    <row r="194" spans="1:18" x14ac:dyDescent="0.35">
      <c r="A194" s="254">
        <v>39822</v>
      </c>
      <c r="B194" s="229">
        <v>11766.02</v>
      </c>
      <c r="C194" s="207">
        <f t="shared" si="7"/>
        <v>-1.88</v>
      </c>
      <c r="D194" s="255">
        <v>18.125299999999999</v>
      </c>
      <c r="E194" s="207">
        <f t="shared" si="8"/>
        <v>-1.82</v>
      </c>
      <c r="F194" s="207">
        <f t="shared" si="6"/>
        <v>5.9999999999999831E-2</v>
      </c>
      <c r="G194" s="230">
        <v>0.43</v>
      </c>
      <c r="H194" s="230">
        <v>6.83</v>
      </c>
      <c r="J194" s="54" t="e">
        <v>#DIV/0!</v>
      </c>
      <c r="O194" s="54"/>
      <c r="R194" s="215"/>
    </row>
    <row r="195" spans="1:18" x14ac:dyDescent="0.35">
      <c r="A195" s="254">
        <v>39825</v>
      </c>
      <c r="B195" s="229">
        <v>11395.25</v>
      </c>
      <c r="C195" s="207">
        <f t="shared" si="7"/>
        <v>-3.15</v>
      </c>
      <c r="D195" s="255">
        <v>17.622599999999998</v>
      </c>
      <c r="E195" s="207">
        <f t="shared" si="8"/>
        <v>-2.77</v>
      </c>
      <c r="F195" s="207">
        <f t="shared" si="6"/>
        <v>0.37999999999999989</v>
      </c>
      <c r="G195" s="230">
        <v>0.43</v>
      </c>
      <c r="H195" s="230">
        <v>6.81</v>
      </c>
      <c r="J195" s="54" t="e">
        <v>#DIV/0!</v>
      </c>
      <c r="O195" s="54"/>
      <c r="R195" s="215"/>
    </row>
    <row r="196" spans="1:18" x14ac:dyDescent="0.35">
      <c r="A196" s="254">
        <v>39826</v>
      </c>
      <c r="B196" s="229">
        <v>11346.85</v>
      </c>
      <c r="C196" s="207">
        <f t="shared" si="7"/>
        <v>-0.42</v>
      </c>
      <c r="D196" s="255">
        <v>17.517900000000001</v>
      </c>
      <c r="E196" s="207">
        <f t="shared" si="8"/>
        <v>-0.59</v>
      </c>
      <c r="F196" s="207">
        <f t="shared" si="6"/>
        <v>-0.16999999999999998</v>
      </c>
      <c r="G196" s="230">
        <v>0.43</v>
      </c>
      <c r="H196" s="230">
        <v>6.8</v>
      </c>
      <c r="J196" s="54" t="e">
        <v>#DIV/0!</v>
      </c>
      <c r="O196" s="54"/>
      <c r="R196" s="215"/>
    </row>
    <row r="197" spans="1:18" x14ac:dyDescent="0.35">
      <c r="A197" s="254">
        <v>39827</v>
      </c>
      <c r="B197" s="229">
        <v>11721.02</v>
      </c>
      <c r="C197" s="207">
        <f t="shared" si="7"/>
        <v>3.3</v>
      </c>
      <c r="D197" s="255">
        <v>18.1114</v>
      </c>
      <c r="E197" s="207">
        <f t="shared" si="8"/>
        <v>3.39</v>
      </c>
      <c r="F197" s="207">
        <f t="shared" si="6"/>
        <v>9.0000000000000302E-2</v>
      </c>
      <c r="G197" s="230">
        <v>0.43</v>
      </c>
      <c r="H197" s="230">
        <v>6.78</v>
      </c>
      <c r="J197" s="54" t="e">
        <v>#DIV/0!</v>
      </c>
      <c r="O197" s="54"/>
    </row>
    <row r="198" spans="1:18" x14ac:dyDescent="0.35">
      <c r="A198" s="254">
        <v>39828</v>
      </c>
      <c r="B198" s="229">
        <v>11316.06</v>
      </c>
      <c r="C198" s="207">
        <f t="shared" si="7"/>
        <v>-3.45</v>
      </c>
      <c r="D198" s="255">
        <v>17.503499999999999</v>
      </c>
      <c r="E198" s="207">
        <f t="shared" si="8"/>
        <v>-3.36</v>
      </c>
      <c r="F198" s="207">
        <f t="shared" si="6"/>
        <v>9.0000000000000302E-2</v>
      </c>
      <c r="G198" s="230">
        <v>0.43</v>
      </c>
      <c r="H198" s="230">
        <v>6.76</v>
      </c>
      <c r="J198" s="54" t="e">
        <v>#DIV/0!</v>
      </c>
      <c r="O198" s="54"/>
      <c r="R198" s="215"/>
    </row>
    <row r="199" spans="1:18" x14ac:dyDescent="0.35">
      <c r="A199" s="254">
        <v>39829</v>
      </c>
      <c r="B199" s="229">
        <v>11662.35</v>
      </c>
      <c r="C199" s="207">
        <f t="shared" si="7"/>
        <v>3.06</v>
      </c>
      <c r="D199" s="255">
        <v>18.029199999999999</v>
      </c>
      <c r="E199" s="207">
        <f t="shared" si="8"/>
        <v>3</v>
      </c>
      <c r="F199" s="207">
        <f t="shared" si="6"/>
        <v>-6.0000000000000053E-2</v>
      </c>
      <c r="G199" s="230">
        <v>0.43</v>
      </c>
      <c r="H199" s="230">
        <v>6.75</v>
      </c>
      <c r="J199" s="54" t="e">
        <v>#DIV/0!</v>
      </c>
      <c r="O199" s="54"/>
      <c r="R199" s="215"/>
    </row>
    <row r="200" spans="1:18" x14ac:dyDescent="0.35">
      <c r="A200" s="254">
        <v>39832</v>
      </c>
      <c r="B200" s="229">
        <v>11669.83</v>
      </c>
      <c r="C200" s="207">
        <f t="shared" si="7"/>
        <v>0.06</v>
      </c>
      <c r="D200" s="255">
        <v>18.0474</v>
      </c>
      <c r="E200" s="207">
        <f t="shared" si="8"/>
        <v>0.1</v>
      </c>
      <c r="F200" s="207">
        <f t="shared" ref="F200:F263" si="9">+E200-C200</f>
        <v>4.0000000000000008E-2</v>
      </c>
      <c r="G200" s="230">
        <v>0.43</v>
      </c>
      <c r="H200" s="230">
        <v>6.74</v>
      </c>
      <c r="J200" s="54" t="e">
        <v>#DIV/0!</v>
      </c>
      <c r="O200" s="54"/>
      <c r="R200" s="215"/>
    </row>
    <row r="201" spans="1:18" x14ac:dyDescent="0.35">
      <c r="A201" s="254">
        <v>39833</v>
      </c>
      <c r="B201" s="229">
        <v>11383.37</v>
      </c>
      <c r="C201" s="207">
        <f t="shared" ref="C201:C264" si="10">ROUND(((B201-B200)/B200)*100,2)</f>
        <v>-2.4500000000000002</v>
      </c>
      <c r="D201" s="255">
        <v>17.6188</v>
      </c>
      <c r="E201" s="207">
        <f t="shared" ref="E201:E264" si="11">ROUND(((D201-D200)/D200)*100,2)</f>
        <v>-2.37</v>
      </c>
      <c r="F201" s="207">
        <f t="shared" si="9"/>
        <v>8.0000000000000071E-2</v>
      </c>
      <c r="G201" s="230">
        <v>0.43</v>
      </c>
      <c r="H201" s="230">
        <v>6.72</v>
      </c>
      <c r="J201" s="54" t="e">
        <v>#DIV/0!</v>
      </c>
      <c r="O201" s="54"/>
      <c r="R201" s="215"/>
    </row>
    <row r="202" spans="1:18" x14ac:dyDescent="0.35">
      <c r="A202" s="254">
        <v>39834</v>
      </c>
      <c r="B202" s="229">
        <v>10981.37</v>
      </c>
      <c r="C202" s="207">
        <f t="shared" si="10"/>
        <v>-3.53</v>
      </c>
      <c r="D202" s="255">
        <v>17.040099999999999</v>
      </c>
      <c r="E202" s="207">
        <f t="shared" si="11"/>
        <v>-3.28</v>
      </c>
      <c r="F202" s="207">
        <f t="shared" si="9"/>
        <v>0.25</v>
      </c>
      <c r="G202" s="230">
        <v>0.42</v>
      </c>
      <c r="H202" s="230">
        <v>6.71</v>
      </c>
      <c r="J202" s="54" t="e">
        <v>#DIV/0!</v>
      </c>
      <c r="O202" s="54"/>
      <c r="R202" s="215"/>
    </row>
    <row r="203" spans="1:18" x14ac:dyDescent="0.35">
      <c r="A203" s="254">
        <v>39835</v>
      </c>
      <c r="B203" s="229">
        <v>11024.74</v>
      </c>
      <c r="C203" s="207">
        <f t="shared" si="10"/>
        <v>0.39</v>
      </c>
      <c r="D203" s="255">
        <v>17.0961</v>
      </c>
      <c r="E203" s="207">
        <f t="shared" si="11"/>
        <v>0.33</v>
      </c>
      <c r="F203" s="207">
        <f t="shared" si="9"/>
        <v>-0.06</v>
      </c>
      <c r="G203" s="230">
        <v>0.42</v>
      </c>
      <c r="H203" s="230">
        <v>6.71</v>
      </c>
      <c r="J203" s="54" t="e">
        <v>#DIV/0!</v>
      </c>
      <c r="O203" s="54"/>
    </row>
    <row r="204" spans="1:18" x14ac:dyDescent="0.35">
      <c r="A204" s="254">
        <v>39836</v>
      </c>
      <c r="B204" s="229">
        <v>10850.26</v>
      </c>
      <c r="C204" s="207">
        <f t="shared" si="10"/>
        <v>-1.58</v>
      </c>
      <c r="D204" s="255">
        <v>16.846</v>
      </c>
      <c r="E204" s="207">
        <f t="shared" si="11"/>
        <v>-1.46</v>
      </c>
      <c r="F204" s="207">
        <f t="shared" si="9"/>
        <v>0.12000000000000011</v>
      </c>
      <c r="G204" s="230">
        <v>0.42</v>
      </c>
      <c r="H204" s="230">
        <v>6.7</v>
      </c>
      <c r="J204" s="54" t="e">
        <v>#DIV/0!</v>
      </c>
      <c r="O204" s="54"/>
    </row>
    <row r="205" spans="1:18" x14ac:dyDescent="0.35">
      <c r="A205" s="254">
        <v>39840</v>
      </c>
      <c r="B205" s="229">
        <v>11262.7</v>
      </c>
      <c r="C205" s="207">
        <f t="shared" si="10"/>
        <v>3.8</v>
      </c>
      <c r="D205" s="255">
        <v>17.396699999999999</v>
      </c>
      <c r="E205" s="207">
        <f t="shared" si="11"/>
        <v>3.27</v>
      </c>
      <c r="F205" s="207">
        <f t="shared" si="9"/>
        <v>-0.5299999999999998</v>
      </c>
      <c r="G205" s="230">
        <v>0.42</v>
      </c>
      <c r="H205" s="230">
        <v>6.68</v>
      </c>
      <c r="J205" s="54" t="e">
        <v>#DIV/0!</v>
      </c>
      <c r="O205" s="54"/>
    </row>
    <row r="206" spans="1:18" x14ac:dyDescent="0.35">
      <c r="A206" s="254">
        <v>39841</v>
      </c>
      <c r="B206" s="229">
        <v>11580.93</v>
      </c>
      <c r="C206" s="207">
        <f t="shared" si="10"/>
        <v>2.83</v>
      </c>
      <c r="D206" s="255">
        <v>17.8355</v>
      </c>
      <c r="E206" s="207">
        <f t="shared" si="11"/>
        <v>2.52</v>
      </c>
      <c r="F206" s="207">
        <f t="shared" si="9"/>
        <v>-0.31000000000000005</v>
      </c>
      <c r="G206" s="230">
        <v>0.42</v>
      </c>
      <c r="H206" s="230">
        <v>6.67</v>
      </c>
      <c r="J206" s="54" t="e">
        <v>#DIV/0!</v>
      </c>
      <c r="O206" s="54"/>
    </row>
    <row r="207" spans="1:18" x14ac:dyDescent="0.35">
      <c r="A207" s="254">
        <v>39842</v>
      </c>
      <c r="B207" s="229">
        <v>11560.46</v>
      </c>
      <c r="C207" s="207">
        <f t="shared" si="10"/>
        <v>-0.18</v>
      </c>
      <c r="D207" s="255">
        <v>17.809000000000001</v>
      </c>
      <c r="E207" s="207">
        <f t="shared" si="11"/>
        <v>-0.15</v>
      </c>
      <c r="F207" s="207">
        <f t="shared" si="9"/>
        <v>0.03</v>
      </c>
      <c r="G207" s="230">
        <v>0.42</v>
      </c>
      <c r="H207" s="230">
        <v>6.69</v>
      </c>
      <c r="J207" s="54" t="e">
        <v>#DIV/0!</v>
      </c>
      <c r="O207" s="54"/>
    </row>
    <row r="208" spans="1:18" x14ac:dyDescent="0.35">
      <c r="A208" s="254">
        <v>39843</v>
      </c>
      <c r="B208" s="229">
        <v>11795.72</v>
      </c>
      <c r="C208" s="207">
        <f t="shared" si="10"/>
        <v>2.04</v>
      </c>
      <c r="D208" s="255">
        <v>18.116</v>
      </c>
      <c r="E208" s="207">
        <f t="shared" si="11"/>
        <v>1.72</v>
      </c>
      <c r="F208" s="207">
        <f t="shared" si="9"/>
        <v>-0.32000000000000006</v>
      </c>
      <c r="G208" s="230">
        <v>0.42</v>
      </c>
      <c r="H208" s="230">
        <v>6.67</v>
      </c>
      <c r="J208" s="54" t="e">
        <v>#DIV/0!</v>
      </c>
      <c r="O208" s="54"/>
    </row>
    <row r="209" spans="1:15" x14ac:dyDescent="0.35">
      <c r="A209" s="254">
        <v>39846</v>
      </c>
      <c r="B209" s="229">
        <v>11348.21</v>
      </c>
      <c r="C209" s="207">
        <f t="shared" si="10"/>
        <v>-3.79</v>
      </c>
      <c r="D209" s="255">
        <v>17.5258</v>
      </c>
      <c r="E209" s="207">
        <f t="shared" si="11"/>
        <v>-3.26</v>
      </c>
      <c r="F209" s="207">
        <f t="shared" si="9"/>
        <v>0.53000000000000025</v>
      </c>
      <c r="G209" s="230">
        <v>0.42</v>
      </c>
      <c r="H209" s="230">
        <v>6.66</v>
      </c>
      <c r="J209" s="54" t="e">
        <v>#DIV/0!</v>
      </c>
      <c r="O209" s="54"/>
    </row>
    <row r="210" spans="1:15" x14ac:dyDescent="0.35">
      <c r="A210" s="254">
        <v>39847</v>
      </c>
      <c r="B210" s="229">
        <v>11451.6</v>
      </c>
      <c r="C210" s="207">
        <f t="shared" si="10"/>
        <v>0.91</v>
      </c>
      <c r="D210" s="255">
        <v>17.651199999999999</v>
      </c>
      <c r="E210" s="207">
        <f t="shared" si="11"/>
        <v>0.72</v>
      </c>
      <c r="F210" s="207">
        <f t="shared" si="9"/>
        <v>-0.19000000000000006</v>
      </c>
      <c r="G210" s="230">
        <v>0.42</v>
      </c>
      <c r="H210" s="230">
        <v>6.65</v>
      </c>
      <c r="J210" s="54" t="e">
        <v>#DIV/0!</v>
      </c>
      <c r="O210" s="54"/>
    </row>
    <row r="211" spans="1:15" x14ac:dyDescent="0.35">
      <c r="A211" s="254">
        <v>39848</v>
      </c>
      <c r="B211" s="229">
        <v>11517.37</v>
      </c>
      <c r="C211" s="207">
        <f t="shared" si="10"/>
        <v>0.56999999999999995</v>
      </c>
      <c r="D211" s="255">
        <v>17.75</v>
      </c>
      <c r="E211" s="207">
        <f t="shared" si="11"/>
        <v>0.56000000000000005</v>
      </c>
      <c r="F211" s="207">
        <f t="shared" si="9"/>
        <v>-9.9999999999998979E-3</v>
      </c>
      <c r="G211" s="230">
        <v>0.42</v>
      </c>
      <c r="H211" s="230">
        <v>6.63</v>
      </c>
      <c r="J211" s="54" t="e">
        <v>#DIV/0!</v>
      </c>
      <c r="O211" s="54"/>
    </row>
    <row r="212" spans="1:15" x14ac:dyDescent="0.35">
      <c r="A212" s="254">
        <v>39849</v>
      </c>
      <c r="B212" s="229">
        <v>11378.48</v>
      </c>
      <c r="C212" s="207">
        <f t="shared" si="10"/>
        <v>-1.21</v>
      </c>
      <c r="D212" s="255">
        <v>17.572299999999998</v>
      </c>
      <c r="E212" s="207">
        <f t="shared" si="11"/>
        <v>-1</v>
      </c>
      <c r="F212" s="207">
        <f t="shared" si="9"/>
        <v>0.20999999999999996</v>
      </c>
      <c r="G212" s="230">
        <v>0.42</v>
      </c>
      <c r="H212" s="230">
        <v>6.62</v>
      </c>
      <c r="J212" s="54" t="e">
        <v>#DIV/0!</v>
      </c>
      <c r="O212" s="54"/>
    </row>
    <row r="213" spans="1:15" x14ac:dyDescent="0.35">
      <c r="A213" s="254">
        <v>39850</v>
      </c>
      <c r="B213" s="229">
        <v>11641.29</v>
      </c>
      <c r="C213" s="207">
        <f t="shared" si="10"/>
        <v>2.31</v>
      </c>
      <c r="D213" s="255">
        <v>17.955100000000002</v>
      </c>
      <c r="E213" s="207">
        <f t="shared" si="11"/>
        <v>2.1800000000000002</v>
      </c>
      <c r="F213" s="207">
        <f t="shared" si="9"/>
        <v>-0.12999999999999989</v>
      </c>
      <c r="G213" s="230">
        <v>0.42</v>
      </c>
      <c r="H213" s="230">
        <v>6.6</v>
      </c>
      <c r="J213" s="54" t="e">
        <v>#DIV/0!</v>
      </c>
      <c r="O213" s="54"/>
    </row>
    <row r="214" spans="1:15" x14ac:dyDescent="0.35">
      <c r="A214" s="254">
        <v>39853</v>
      </c>
      <c r="B214" s="229">
        <v>11995.55</v>
      </c>
      <c r="C214" s="207">
        <f t="shared" si="10"/>
        <v>3.04</v>
      </c>
      <c r="D214" s="255">
        <v>18.478000000000002</v>
      </c>
      <c r="E214" s="207">
        <f t="shared" si="11"/>
        <v>2.91</v>
      </c>
      <c r="F214" s="207">
        <f t="shared" si="9"/>
        <v>-0.12999999999999989</v>
      </c>
      <c r="G214" s="230">
        <v>0.42</v>
      </c>
      <c r="H214" s="230">
        <v>6.58</v>
      </c>
      <c r="J214" s="54" t="e">
        <v>#DIV/0!</v>
      </c>
      <c r="O214" s="54"/>
    </row>
    <row r="215" spans="1:15" x14ac:dyDescent="0.35">
      <c r="A215" s="254">
        <v>39854</v>
      </c>
      <c r="B215" s="229">
        <v>12075.12</v>
      </c>
      <c r="C215" s="207">
        <f t="shared" si="10"/>
        <v>0.66</v>
      </c>
      <c r="D215" s="255">
        <v>18.593299999999999</v>
      </c>
      <c r="E215" s="207">
        <f t="shared" si="11"/>
        <v>0.62</v>
      </c>
      <c r="F215" s="207">
        <f t="shared" si="9"/>
        <v>-4.0000000000000036E-2</v>
      </c>
      <c r="G215" s="230">
        <v>0.42</v>
      </c>
      <c r="H215" s="230">
        <v>6.57</v>
      </c>
      <c r="J215" s="54" t="e">
        <v>#DIV/0!</v>
      </c>
      <c r="O215" s="54"/>
    </row>
    <row r="216" spans="1:15" x14ac:dyDescent="0.35">
      <c r="A216" s="254">
        <v>39855</v>
      </c>
      <c r="B216" s="229">
        <v>12038.91</v>
      </c>
      <c r="C216" s="207">
        <f t="shared" si="10"/>
        <v>-0.3</v>
      </c>
      <c r="D216" s="255">
        <v>18.536200000000001</v>
      </c>
      <c r="E216" s="207">
        <f t="shared" si="11"/>
        <v>-0.31</v>
      </c>
      <c r="F216" s="207">
        <f t="shared" si="9"/>
        <v>-1.0000000000000009E-2</v>
      </c>
      <c r="G216" s="230">
        <v>0.41</v>
      </c>
      <c r="H216" s="230">
        <v>6.55</v>
      </c>
      <c r="J216" s="54" t="e">
        <v>#DIV/0!</v>
      </c>
      <c r="O216" s="54"/>
    </row>
    <row r="217" spans="1:15" x14ac:dyDescent="0.35">
      <c r="A217" s="254">
        <v>39856</v>
      </c>
      <c r="B217" s="229">
        <v>11847.78</v>
      </c>
      <c r="C217" s="207">
        <f t="shared" si="10"/>
        <v>-1.59</v>
      </c>
      <c r="D217" s="255">
        <v>18.2239</v>
      </c>
      <c r="E217" s="207">
        <f t="shared" si="11"/>
        <v>-1.68</v>
      </c>
      <c r="F217" s="207">
        <f t="shared" si="9"/>
        <v>-8.9999999999999858E-2</v>
      </c>
      <c r="G217" s="230">
        <v>0.41</v>
      </c>
      <c r="H217" s="230">
        <v>6.54</v>
      </c>
      <c r="J217" s="54" t="e">
        <v>#DIV/0!</v>
      </c>
      <c r="O217" s="54"/>
    </row>
    <row r="218" spans="1:15" x14ac:dyDescent="0.35">
      <c r="A218" s="254">
        <v>39857</v>
      </c>
      <c r="B218" s="229">
        <v>12059.19</v>
      </c>
      <c r="C218" s="207">
        <f t="shared" si="10"/>
        <v>1.78</v>
      </c>
      <c r="D218" s="255">
        <v>18.559200000000001</v>
      </c>
      <c r="E218" s="207">
        <f t="shared" si="11"/>
        <v>1.84</v>
      </c>
      <c r="F218" s="207">
        <f t="shared" si="9"/>
        <v>6.0000000000000053E-2</v>
      </c>
      <c r="G218" s="230">
        <v>0.41</v>
      </c>
      <c r="H218" s="230">
        <v>6.52</v>
      </c>
      <c r="J218" s="54" t="e">
        <v>#DIV/0!</v>
      </c>
      <c r="O218" s="54"/>
    </row>
    <row r="219" spans="1:15" x14ac:dyDescent="0.35">
      <c r="A219" s="254">
        <v>39860</v>
      </c>
      <c r="B219" s="229">
        <v>11647.04</v>
      </c>
      <c r="C219" s="207">
        <f t="shared" si="10"/>
        <v>-3.42</v>
      </c>
      <c r="D219" s="255">
        <v>17.928000000000001</v>
      </c>
      <c r="E219" s="207">
        <f t="shared" si="11"/>
        <v>-3.4</v>
      </c>
      <c r="F219" s="207">
        <f t="shared" si="9"/>
        <v>2.0000000000000018E-2</v>
      </c>
      <c r="G219" s="230">
        <v>0.41</v>
      </c>
      <c r="H219" s="230">
        <v>6.51</v>
      </c>
      <c r="J219" s="54" t="e">
        <v>#DIV/0!</v>
      </c>
      <c r="O219" s="54"/>
    </row>
    <row r="220" spans="1:15" x14ac:dyDescent="0.35">
      <c r="A220" s="254">
        <v>39861</v>
      </c>
      <c r="B220" s="229">
        <v>11311.23</v>
      </c>
      <c r="C220" s="207">
        <f t="shared" si="10"/>
        <v>-2.88</v>
      </c>
      <c r="D220" s="255">
        <v>17.418099999999999</v>
      </c>
      <c r="E220" s="207">
        <f t="shared" si="11"/>
        <v>-2.84</v>
      </c>
      <c r="F220" s="207">
        <f t="shared" si="9"/>
        <v>4.0000000000000036E-2</v>
      </c>
      <c r="G220" s="230">
        <v>0.41</v>
      </c>
      <c r="H220" s="230">
        <v>6.49</v>
      </c>
      <c r="J220" s="54" t="e">
        <v>#DIV/0!</v>
      </c>
      <c r="O220" s="54"/>
    </row>
    <row r="221" spans="1:15" x14ac:dyDescent="0.35">
      <c r="A221" s="254">
        <v>39862</v>
      </c>
      <c r="B221" s="229">
        <v>11286.42</v>
      </c>
      <c r="C221" s="207">
        <f t="shared" si="10"/>
        <v>-0.22</v>
      </c>
      <c r="D221" s="255">
        <v>17.381900000000002</v>
      </c>
      <c r="E221" s="207">
        <f t="shared" si="11"/>
        <v>-0.21</v>
      </c>
      <c r="F221" s="207">
        <f t="shared" si="9"/>
        <v>1.0000000000000009E-2</v>
      </c>
      <c r="G221" s="230">
        <v>0.41</v>
      </c>
      <c r="H221" s="230">
        <v>6.48</v>
      </c>
      <c r="J221" s="54" t="e">
        <v>#DIV/0!</v>
      </c>
      <c r="O221" s="54"/>
    </row>
    <row r="222" spans="1:15" x14ac:dyDescent="0.35">
      <c r="A222" s="254">
        <v>39863</v>
      </c>
      <c r="B222" s="229">
        <v>11320.78</v>
      </c>
      <c r="C222" s="207">
        <f t="shared" si="10"/>
        <v>0.3</v>
      </c>
      <c r="D222" s="255">
        <v>17.434899999999999</v>
      </c>
      <c r="E222" s="207">
        <f t="shared" si="11"/>
        <v>0.3</v>
      </c>
      <c r="F222" s="207">
        <f t="shared" si="9"/>
        <v>0</v>
      </c>
      <c r="G222" s="230">
        <v>0.41</v>
      </c>
      <c r="H222" s="230">
        <v>6.46</v>
      </c>
      <c r="J222" s="54" t="e">
        <v>#DIV/0!</v>
      </c>
      <c r="O222" s="54"/>
    </row>
    <row r="223" spans="1:15" x14ac:dyDescent="0.35">
      <c r="A223" s="254">
        <v>39868</v>
      </c>
      <c r="B223" s="229">
        <v>11044.65</v>
      </c>
      <c r="C223" s="207">
        <f t="shared" si="10"/>
        <v>-2.44</v>
      </c>
      <c r="D223" s="255">
        <v>17.023700000000002</v>
      </c>
      <c r="E223" s="207">
        <f t="shared" si="11"/>
        <v>-2.36</v>
      </c>
      <c r="F223" s="207">
        <f t="shared" si="9"/>
        <v>8.0000000000000071E-2</v>
      </c>
      <c r="G223" s="230">
        <v>0.41</v>
      </c>
      <c r="H223" s="230">
        <v>6.45</v>
      </c>
      <c r="J223" s="54" t="e">
        <v>#DIV/0!</v>
      </c>
      <c r="O223" s="54"/>
    </row>
    <row r="224" spans="1:15" x14ac:dyDescent="0.35">
      <c r="A224" s="254">
        <v>39869</v>
      </c>
      <c r="B224" s="229">
        <v>11145.43</v>
      </c>
      <c r="C224" s="207">
        <f t="shared" si="10"/>
        <v>0.91</v>
      </c>
      <c r="D224" s="255">
        <v>17.168099999999999</v>
      </c>
      <c r="E224" s="207">
        <f t="shared" si="11"/>
        <v>0.85</v>
      </c>
      <c r="F224" s="207">
        <f t="shared" si="9"/>
        <v>-6.0000000000000053E-2</v>
      </c>
      <c r="G224" s="230">
        <v>0.41</v>
      </c>
      <c r="H224" s="230">
        <v>6.43</v>
      </c>
      <c r="J224" s="54" t="e">
        <v>#DIV/0!</v>
      </c>
      <c r="O224" s="54"/>
    </row>
    <row r="225" spans="1:18" x14ac:dyDescent="0.35">
      <c r="A225" s="254">
        <v>39870</v>
      </c>
      <c r="B225" s="229">
        <v>11210.9</v>
      </c>
      <c r="C225" s="207">
        <f t="shared" si="10"/>
        <v>0.59</v>
      </c>
      <c r="D225" s="255">
        <v>17.268699999999999</v>
      </c>
      <c r="E225" s="207">
        <f t="shared" si="11"/>
        <v>0.59</v>
      </c>
      <c r="F225" s="207">
        <f t="shared" si="9"/>
        <v>0</v>
      </c>
      <c r="G225" s="230">
        <v>0.41</v>
      </c>
      <c r="H225" s="230">
        <v>6.42</v>
      </c>
      <c r="J225" s="54" t="e">
        <v>#DIV/0!</v>
      </c>
      <c r="O225" s="54"/>
    </row>
    <row r="226" spans="1:18" x14ac:dyDescent="0.35">
      <c r="A226" s="254">
        <v>39871</v>
      </c>
      <c r="B226" s="229">
        <v>11131.72</v>
      </c>
      <c r="C226" s="207">
        <f t="shared" si="10"/>
        <v>-0.71</v>
      </c>
      <c r="D226" s="255">
        <v>17.151199999999999</v>
      </c>
      <c r="E226" s="207">
        <f t="shared" si="11"/>
        <v>-0.68</v>
      </c>
      <c r="F226" s="207">
        <f t="shared" si="9"/>
        <v>2.9999999999999916E-2</v>
      </c>
      <c r="G226" s="230">
        <v>0.41</v>
      </c>
      <c r="H226" s="230">
        <v>6.41</v>
      </c>
      <c r="J226" s="54" t="e">
        <v>#DIV/0!</v>
      </c>
      <c r="O226" s="54"/>
    </row>
    <row r="227" spans="1:18" x14ac:dyDescent="0.35">
      <c r="A227" s="254">
        <v>39874</v>
      </c>
      <c r="B227" s="229">
        <v>10775.5</v>
      </c>
      <c r="C227" s="207">
        <f t="shared" si="10"/>
        <v>-3.2</v>
      </c>
      <c r="D227" s="255">
        <v>16.6206</v>
      </c>
      <c r="E227" s="207">
        <f t="shared" si="11"/>
        <v>-3.09</v>
      </c>
      <c r="F227" s="207">
        <f t="shared" si="9"/>
        <v>0.11000000000000032</v>
      </c>
      <c r="G227" s="230">
        <v>0.4</v>
      </c>
      <c r="H227" s="230">
        <v>6.39</v>
      </c>
      <c r="J227" s="54" t="e">
        <v>#DIV/0!</v>
      </c>
      <c r="O227" s="54"/>
    </row>
    <row r="228" spans="1:18" x14ac:dyDescent="0.35">
      <c r="A228" s="254">
        <v>39875</v>
      </c>
      <c r="B228" s="229">
        <v>10550.42</v>
      </c>
      <c r="C228" s="207">
        <f t="shared" si="10"/>
        <v>-2.09</v>
      </c>
      <c r="D228" s="255">
        <v>16.2683</v>
      </c>
      <c r="E228" s="207">
        <f t="shared" si="11"/>
        <v>-2.12</v>
      </c>
      <c r="F228" s="207">
        <f t="shared" si="9"/>
        <v>-3.0000000000000249E-2</v>
      </c>
      <c r="G228" s="230">
        <v>0.4</v>
      </c>
      <c r="H228" s="230">
        <v>6.38</v>
      </c>
      <c r="J228" s="54" t="e">
        <v>#DIV/0!</v>
      </c>
      <c r="O228" s="54"/>
      <c r="R228" s="215"/>
    </row>
    <row r="229" spans="1:18" x14ac:dyDescent="0.35">
      <c r="A229" s="254">
        <v>39876</v>
      </c>
      <c r="B229" s="229">
        <v>10574.46</v>
      </c>
      <c r="C229" s="207">
        <f t="shared" si="10"/>
        <v>0.23</v>
      </c>
      <c r="D229" s="255">
        <v>16.304600000000001</v>
      </c>
      <c r="E229" s="207">
        <f t="shared" si="11"/>
        <v>0.22</v>
      </c>
      <c r="F229" s="207">
        <f t="shared" si="9"/>
        <v>-1.0000000000000009E-2</v>
      </c>
      <c r="G229" s="230">
        <v>0.4</v>
      </c>
      <c r="H229" s="230">
        <v>6.36</v>
      </c>
      <c r="J229" s="54" t="e">
        <v>#DIV/0!</v>
      </c>
      <c r="O229" s="54"/>
      <c r="R229" s="215"/>
    </row>
    <row r="230" spans="1:18" x14ac:dyDescent="0.35">
      <c r="A230" s="254">
        <v>39877</v>
      </c>
      <c r="B230" s="229">
        <v>10263.26</v>
      </c>
      <c r="C230" s="207">
        <f t="shared" si="10"/>
        <v>-2.94</v>
      </c>
      <c r="D230" s="255">
        <v>15.8363</v>
      </c>
      <c r="E230" s="207">
        <f t="shared" si="11"/>
        <v>-2.87</v>
      </c>
      <c r="F230" s="207">
        <f t="shared" si="9"/>
        <v>6.999999999999984E-2</v>
      </c>
      <c r="G230" s="230">
        <v>0.4</v>
      </c>
      <c r="H230" s="230">
        <v>6.35</v>
      </c>
      <c r="J230" s="54" t="e">
        <v>#DIV/0!</v>
      </c>
      <c r="O230" s="54"/>
    </row>
    <row r="231" spans="1:18" x14ac:dyDescent="0.35">
      <c r="A231" s="254">
        <v>39878</v>
      </c>
      <c r="B231" s="229">
        <v>10423.379999999999</v>
      </c>
      <c r="C231" s="207">
        <f t="shared" si="10"/>
        <v>1.56</v>
      </c>
      <c r="D231" s="255">
        <v>16.0717</v>
      </c>
      <c r="E231" s="207">
        <f t="shared" si="11"/>
        <v>1.49</v>
      </c>
      <c r="F231" s="207">
        <f t="shared" si="9"/>
        <v>-7.0000000000000062E-2</v>
      </c>
      <c r="G231" s="230">
        <v>0.4</v>
      </c>
      <c r="H231" s="230">
        <v>6.33</v>
      </c>
      <c r="J231" s="54" t="e">
        <v>#DIV/0!</v>
      </c>
      <c r="O231" s="54"/>
    </row>
    <row r="232" spans="1:18" x14ac:dyDescent="0.35">
      <c r="A232" s="254">
        <v>39881</v>
      </c>
      <c r="B232" s="229">
        <v>10216.290000000001</v>
      </c>
      <c r="C232" s="207">
        <f t="shared" si="10"/>
        <v>-1.99</v>
      </c>
      <c r="D232" s="255">
        <v>15.7522</v>
      </c>
      <c r="E232" s="207">
        <f t="shared" si="11"/>
        <v>-1.99</v>
      </c>
      <c r="F232" s="207">
        <f t="shared" si="9"/>
        <v>0</v>
      </c>
      <c r="G232" s="230">
        <v>0.4</v>
      </c>
      <c r="H232" s="230">
        <v>6.32</v>
      </c>
      <c r="J232" s="54" t="e">
        <v>#DIV/0!</v>
      </c>
      <c r="O232" s="54"/>
    </row>
    <row r="233" spans="1:18" x14ac:dyDescent="0.35">
      <c r="A233" s="254">
        <v>39884</v>
      </c>
      <c r="B233" s="229">
        <v>10445.83</v>
      </c>
      <c r="C233" s="207">
        <f t="shared" si="10"/>
        <v>2.25</v>
      </c>
      <c r="D233" s="255">
        <v>16.101099999999999</v>
      </c>
      <c r="E233" s="207">
        <f t="shared" si="11"/>
        <v>2.21</v>
      </c>
      <c r="F233" s="207">
        <f t="shared" si="9"/>
        <v>-4.0000000000000036E-2</v>
      </c>
      <c r="G233" s="230">
        <v>0.4</v>
      </c>
      <c r="H233" s="230">
        <v>6.31</v>
      </c>
      <c r="J233" s="54" t="e">
        <v>#DIV/0!</v>
      </c>
      <c r="O233" s="54"/>
    </row>
    <row r="234" spans="1:18" x14ac:dyDescent="0.35">
      <c r="A234" s="254">
        <v>39885</v>
      </c>
      <c r="B234" s="229">
        <v>10962.71</v>
      </c>
      <c r="C234" s="207">
        <f t="shared" si="10"/>
        <v>4.95</v>
      </c>
      <c r="D234" s="255">
        <v>16.896999999999998</v>
      </c>
      <c r="E234" s="207">
        <f t="shared" si="11"/>
        <v>4.9400000000000004</v>
      </c>
      <c r="F234" s="207">
        <f t="shared" si="9"/>
        <v>-9.9999999999997868E-3</v>
      </c>
      <c r="G234" s="230">
        <v>0.4</v>
      </c>
      <c r="H234" s="230">
        <v>6.29</v>
      </c>
      <c r="J234" s="54" t="e">
        <v>#DIV/0!</v>
      </c>
      <c r="O234" s="54"/>
    </row>
    <row r="235" spans="1:18" x14ac:dyDescent="0.35">
      <c r="A235" s="254">
        <v>39888</v>
      </c>
      <c r="B235" s="229">
        <v>11196.73</v>
      </c>
      <c r="C235" s="207">
        <f t="shared" si="10"/>
        <v>2.13</v>
      </c>
      <c r="D235" s="255">
        <v>17.270299999999999</v>
      </c>
      <c r="E235" s="207">
        <f t="shared" si="11"/>
        <v>2.21</v>
      </c>
      <c r="F235" s="207">
        <f t="shared" si="9"/>
        <v>8.0000000000000071E-2</v>
      </c>
      <c r="G235" s="230">
        <v>0.4</v>
      </c>
      <c r="H235" s="230">
        <v>6.28</v>
      </c>
      <c r="J235" s="54" t="e">
        <v>#DIV/0!</v>
      </c>
      <c r="O235" s="54"/>
    </row>
    <row r="236" spans="1:18" x14ac:dyDescent="0.35">
      <c r="A236" s="254">
        <v>39889</v>
      </c>
      <c r="B236" s="229">
        <v>11096.93</v>
      </c>
      <c r="C236" s="207">
        <f t="shared" si="10"/>
        <v>-0.89</v>
      </c>
      <c r="D236" s="255">
        <v>17.125900000000001</v>
      </c>
      <c r="E236" s="207">
        <f t="shared" si="11"/>
        <v>-0.84</v>
      </c>
      <c r="F236" s="207">
        <f t="shared" si="9"/>
        <v>5.0000000000000044E-2</v>
      </c>
      <c r="G236" s="230">
        <v>0.4</v>
      </c>
      <c r="H236" s="230">
        <v>6.27</v>
      </c>
      <c r="J236" s="54" t="e">
        <v>#DIV/0!</v>
      </c>
      <c r="O236" s="54"/>
    </row>
    <row r="237" spans="1:18" x14ac:dyDescent="0.35">
      <c r="A237" s="254">
        <v>39890</v>
      </c>
      <c r="B237" s="229">
        <v>11238.22</v>
      </c>
      <c r="C237" s="207">
        <f t="shared" si="10"/>
        <v>1.27</v>
      </c>
      <c r="D237" s="255">
        <v>17.348099999999999</v>
      </c>
      <c r="E237" s="207">
        <f t="shared" si="11"/>
        <v>1.3</v>
      </c>
      <c r="F237" s="207">
        <f t="shared" si="9"/>
        <v>3.0000000000000027E-2</v>
      </c>
      <c r="G237" s="230">
        <v>0.4</v>
      </c>
      <c r="H237" s="230">
        <v>6.25</v>
      </c>
      <c r="J237" s="54" t="e">
        <v>#DIV/0!</v>
      </c>
      <c r="O237" s="54"/>
    </row>
    <row r="238" spans="1:18" x14ac:dyDescent="0.35">
      <c r="A238" s="254">
        <v>39891</v>
      </c>
      <c r="B238" s="229">
        <v>11269.61</v>
      </c>
      <c r="C238" s="207">
        <f t="shared" si="10"/>
        <v>0.28000000000000003</v>
      </c>
      <c r="D238" s="255">
        <v>17.401700000000002</v>
      </c>
      <c r="E238" s="207">
        <f t="shared" si="11"/>
        <v>0.31</v>
      </c>
      <c r="F238" s="207">
        <f t="shared" si="9"/>
        <v>2.9999999999999971E-2</v>
      </c>
      <c r="G238" s="230">
        <v>0.39</v>
      </c>
      <c r="H238" s="230">
        <v>6.24</v>
      </c>
      <c r="J238" s="54" t="e">
        <v>#DIV/0!</v>
      </c>
      <c r="O238" s="54"/>
    </row>
    <row r="239" spans="1:18" x14ac:dyDescent="0.35">
      <c r="A239" s="254">
        <v>39892</v>
      </c>
      <c r="B239" s="229">
        <v>11225.7</v>
      </c>
      <c r="C239" s="207">
        <f t="shared" si="10"/>
        <v>-0.39</v>
      </c>
      <c r="D239" s="255">
        <v>17.342099999999999</v>
      </c>
      <c r="E239" s="207">
        <f t="shared" si="11"/>
        <v>-0.34</v>
      </c>
      <c r="F239" s="207">
        <f t="shared" si="9"/>
        <v>4.9999999999999989E-2</v>
      </c>
      <c r="G239" s="230">
        <v>0.39</v>
      </c>
      <c r="H239" s="230">
        <v>6.23</v>
      </c>
      <c r="J239" s="54" t="e">
        <v>#DIV/0!</v>
      </c>
      <c r="O239" s="54"/>
    </row>
    <row r="240" spans="1:18" x14ac:dyDescent="0.35">
      <c r="A240" s="254">
        <v>39895</v>
      </c>
      <c r="B240" s="229">
        <v>11798.26</v>
      </c>
      <c r="C240" s="207">
        <f t="shared" si="10"/>
        <v>5.0999999999999996</v>
      </c>
      <c r="D240" s="255">
        <v>18.2197</v>
      </c>
      <c r="E240" s="207">
        <f t="shared" si="11"/>
        <v>5.0599999999999996</v>
      </c>
      <c r="F240" s="207">
        <f t="shared" si="9"/>
        <v>-4.0000000000000036E-2</v>
      </c>
      <c r="G240" s="230">
        <v>0.39</v>
      </c>
      <c r="H240" s="230">
        <v>6.21</v>
      </c>
      <c r="J240" s="54" t="e">
        <v>#DIV/0!</v>
      </c>
      <c r="O240" s="54"/>
    </row>
    <row r="241" spans="1:15" x14ac:dyDescent="0.35">
      <c r="A241" s="254">
        <v>39896</v>
      </c>
      <c r="B241" s="229">
        <v>11858.93</v>
      </c>
      <c r="C241" s="207">
        <f t="shared" si="10"/>
        <v>0.51</v>
      </c>
      <c r="D241" s="255">
        <v>18.314299999999999</v>
      </c>
      <c r="E241" s="207">
        <f t="shared" si="11"/>
        <v>0.52</v>
      </c>
      <c r="F241" s="207">
        <f t="shared" si="9"/>
        <v>1.0000000000000009E-2</v>
      </c>
      <c r="G241" s="230">
        <v>0.39</v>
      </c>
      <c r="H241" s="230">
        <v>6.2</v>
      </c>
      <c r="J241" s="54" t="e">
        <v>#DIV/0!</v>
      </c>
      <c r="O241" s="54"/>
    </row>
    <row r="242" spans="1:15" x14ac:dyDescent="0.35">
      <c r="A242" s="254">
        <v>39897</v>
      </c>
      <c r="B242" s="229">
        <v>12105.43</v>
      </c>
      <c r="C242" s="207">
        <f t="shared" si="10"/>
        <v>2.08</v>
      </c>
      <c r="D242" s="255">
        <v>18.677700000000002</v>
      </c>
      <c r="E242" s="207">
        <f t="shared" si="11"/>
        <v>1.98</v>
      </c>
      <c r="F242" s="207">
        <f t="shared" si="9"/>
        <v>-0.10000000000000009</v>
      </c>
      <c r="G242" s="230">
        <v>0.39</v>
      </c>
      <c r="H242" s="230">
        <v>6.2</v>
      </c>
      <c r="J242" s="54" t="e">
        <v>#DIV/0!</v>
      </c>
      <c r="O242" s="54"/>
    </row>
    <row r="243" spans="1:15" x14ac:dyDescent="0.35">
      <c r="A243" s="254">
        <v>39898</v>
      </c>
      <c r="B243" s="229">
        <v>12525.14</v>
      </c>
      <c r="C243" s="207">
        <f t="shared" si="10"/>
        <v>3.47</v>
      </c>
      <c r="D243" s="255">
        <v>19.284300000000002</v>
      </c>
      <c r="E243" s="207">
        <f t="shared" si="11"/>
        <v>3.25</v>
      </c>
      <c r="F243" s="207">
        <f t="shared" si="9"/>
        <v>-0.2200000000000002</v>
      </c>
      <c r="G243" s="230">
        <v>0.39</v>
      </c>
      <c r="H243" s="230">
        <v>6.19</v>
      </c>
      <c r="J243" s="54" t="e">
        <v>#DIV/0!</v>
      </c>
      <c r="O243" s="54"/>
    </row>
    <row r="244" spans="1:15" x14ac:dyDescent="0.35">
      <c r="A244" s="254">
        <v>39902</v>
      </c>
      <c r="B244" s="229">
        <v>11980.51</v>
      </c>
      <c r="C244" s="207">
        <f t="shared" si="10"/>
        <v>-4.3499999999999996</v>
      </c>
      <c r="D244" s="255">
        <v>18.510899999999999</v>
      </c>
      <c r="E244" s="207">
        <f t="shared" si="11"/>
        <v>-4.01</v>
      </c>
      <c r="F244" s="207">
        <f t="shared" si="9"/>
        <v>0.33999999999999986</v>
      </c>
      <c r="G244" s="230">
        <v>0.39</v>
      </c>
      <c r="H244" s="230">
        <v>6.18</v>
      </c>
      <c r="J244" s="54" t="e">
        <v>#DIV/0!</v>
      </c>
      <c r="O244" s="54"/>
    </row>
    <row r="245" spans="1:15" x14ac:dyDescent="0.35">
      <c r="A245" s="254">
        <v>39903</v>
      </c>
      <c r="B245" s="229">
        <v>12156.26</v>
      </c>
      <c r="C245" s="207">
        <f t="shared" si="10"/>
        <v>1.47</v>
      </c>
      <c r="D245" s="255">
        <v>18.7745</v>
      </c>
      <c r="E245" s="207">
        <f t="shared" si="11"/>
        <v>1.42</v>
      </c>
      <c r="F245" s="207">
        <f t="shared" si="9"/>
        <v>-5.0000000000000044E-2</v>
      </c>
      <c r="G245" s="230">
        <v>0.39</v>
      </c>
      <c r="H245" s="230">
        <v>6.16</v>
      </c>
      <c r="J245" s="54" t="e">
        <v>#DIV/0!</v>
      </c>
      <c r="O245" s="54"/>
    </row>
    <row r="246" spans="1:15" x14ac:dyDescent="0.35">
      <c r="A246" s="254">
        <v>39904</v>
      </c>
      <c r="B246" s="229">
        <v>12398.54</v>
      </c>
      <c r="C246" s="207">
        <f t="shared" si="10"/>
        <v>1.99</v>
      </c>
      <c r="D246" s="255">
        <v>19.140899999999998</v>
      </c>
      <c r="E246" s="207">
        <f t="shared" si="11"/>
        <v>1.95</v>
      </c>
      <c r="F246" s="207">
        <f t="shared" si="9"/>
        <v>-4.0000000000000036E-2</v>
      </c>
      <c r="G246" s="230">
        <v>0.39</v>
      </c>
      <c r="H246" s="230">
        <v>6.15</v>
      </c>
      <c r="J246" s="54" t="e">
        <v>#DIV/0!</v>
      </c>
      <c r="O246" s="54"/>
    </row>
    <row r="247" spans="1:15" x14ac:dyDescent="0.35">
      <c r="A247" s="254">
        <v>39905</v>
      </c>
      <c r="B247" s="229">
        <v>12958.04</v>
      </c>
      <c r="C247" s="207">
        <f t="shared" si="10"/>
        <v>4.51</v>
      </c>
      <c r="D247" s="255">
        <v>19.9923</v>
      </c>
      <c r="E247" s="207">
        <f t="shared" si="11"/>
        <v>4.45</v>
      </c>
      <c r="F247" s="207">
        <f t="shared" si="9"/>
        <v>-5.9999999999999609E-2</v>
      </c>
      <c r="G247" s="230">
        <v>0.39</v>
      </c>
      <c r="H247" s="230">
        <v>6.14</v>
      </c>
      <c r="J247" s="54" t="e">
        <v>#DIV/0!</v>
      </c>
      <c r="O247" s="54"/>
    </row>
    <row r="248" spans="1:15" x14ac:dyDescent="0.35">
      <c r="A248" s="254">
        <v>39909</v>
      </c>
      <c r="B248" s="229">
        <v>13190.98</v>
      </c>
      <c r="C248" s="207">
        <f t="shared" si="10"/>
        <v>1.8</v>
      </c>
      <c r="D248" s="255">
        <v>20.339500000000001</v>
      </c>
      <c r="E248" s="207">
        <f t="shared" si="11"/>
        <v>1.74</v>
      </c>
      <c r="F248" s="207">
        <f t="shared" si="9"/>
        <v>-6.0000000000000053E-2</v>
      </c>
      <c r="G248" s="230">
        <v>0.39</v>
      </c>
      <c r="H248" s="230">
        <v>6.13</v>
      </c>
      <c r="J248" s="54" t="e">
        <v>#DIV/0!</v>
      </c>
      <c r="O248" s="54"/>
    </row>
    <row r="249" spans="1:15" x14ac:dyDescent="0.35">
      <c r="A249" s="254">
        <v>39911</v>
      </c>
      <c r="B249" s="229">
        <v>13450.76</v>
      </c>
      <c r="C249" s="207">
        <f t="shared" si="10"/>
        <v>1.97</v>
      </c>
      <c r="D249" s="255">
        <v>20.746200000000002</v>
      </c>
      <c r="E249" s="207">
        <f t="shared" si="11"/>
        <v>2</v>
      </c>
      <c r="F249" s="207">
        <f t="shared" si="9"/>
        <v>3.0000000000000027E-2</v>
      </c>
      <c r="G249" s="230">
        <v>0.39</v>
      </c>
      <c r="H249" s="230">
        <v>6.11</v>
      </c>
      <c r="J249" s="54" t="e">
        <v>#DIV/0!</v>
      </c>
      <c r="O249" s="54"/>
    </row>
    <row r="250" spans="1:15" x14ac:dyDescent="0.35">
      <c r="A250" s="254">
        <v>39912</v>
      </c>
      <c r="B250" s="229">
        <v>13527.79</v>
      </c>
      <c r="C250" s="207">
        <f t="shared" si="10"/>
        <v>0.56999999999999995</v>
      </c>
      <c r="D250" s="255">
        <v>20.873999999999999</v>
      </c>
      <c r="E250" s="207">
        <f t="shared" si="11"/>
        <v>0.62</v>
      </c>
      <c r="F250" s="207">
        <f t="shared" si="9"/>
        <v>5.0000000000000044E-2</v>
      </c>
      <c r="G250" s="230">
        <v>0.39</v>
      </c>
      <c r="H250" s="230">
        <v>6.1</v>
      </c>
      <c r="J250" s="54" t="e">
        <v>#DIV/0!</v>
      </c>
      <c r="O250" s="54"/>
    </row>
    <row r="251" spans="1:15" x14ac:dyDescent="0.35">
      <c r="A251" s="254">
        <v>39916</v>
      </c>
      <c r="B251" s="229">
        <v>13732.34</v>
      </c>
      <c r="C251" s="207">
        <f t="shared" si="10"/>
        <v>1.51</v>
      </c>
      <c r="D251" s="255">
        <v>21.1906</v>
      </c>
      <c r="E251" s="207">
        <f t="shared" si="11"/>
        <v>1.52</v>
      </c>
      <c r="F251" s="207">
        <f t="shared" si="9"/>
        <v>1.0000000000000009E-2</v>
      </c>
      <c r="G251" s="230">
        <v>0.39</v>
      </c>
      <c r="H251" s="230">
        <v>6.09</v>
      </c>
      <c r="J251" s="54" t="e">
        <v>#DIV/0!</v>
      </c>
      <c r="O251" s="54"/>
    </row>
    <row r="252" spans="1:15" x14ac:dyDescent="0.35">
      <c r="A252" s="254">
        <v>39918</v>
      </c>
      <c r="B252" s="229">
        <v>14129.9</v>
      </c>
      <c r="C252" s="207">
        <f t="shared" si="10"/>
        <v>2.9</v>
      </c>
      <c r="D252" s="255">
        <v>21.785599999999999</v>
      </c>
      <c r="E252" s="207">
        <f t="shared" si="11"/>
        <v>2.81</v>
      </c>
      <c r="F252" s="207">
        <f t="shared" si="9"/>
        <v>-8.9999999999999858E-2</v>
      </c>
      <c r="G252" s="230">
        <v>0.38</v>
      </c>
      <c r="H252" s="230">
        <v>6.08</v>
      </c>
      <c r="J252" s="54" t="e">
        <v>#DIV/0!</v>
      </c>
      <c r="O252" s="54"/>
    </row>
    <row r="253" spans="1:15" x14ac:dyDescent="0.35">
      <c r="A253" s="254">
        <v>39919</v>
      </c>
      <c r="B253" s="229">
        <v>13707.52</v>
      </c>
      <c r="C253" s="207">
        <f t="shared" si="10"/>
        <v>-2.99</v>
      </c>
      <c r="D253" s="255">
        <v>21.165600000000001</v>
      </c>
      <c r="E253" s="207">
        <f t="shared" si="11"/>
        <v>-2.85</v>
      </c>
      <c r="F253" s="207">
        <f t="shared" si="9"/>
        <v>0.14000000000000012</v>
      </c>
      <c r="G253" s="230">
        <v>0.38</v>
      </c>
      <c r="H253" s="230">
        <v>6.07</v>
      </c>
      <c r="J253" s="54" t="e">
        <v>#DIV/0!</v>
      </c>
      <c r="O253" s="54"/>
    </row>
    <row r="254" spans="1:15" x14ac:dyDescent="0.35">
      <c r="A254" s="254">
        <v>39920</v>
      </c>
      <c r="B254" s="229">
        <v>13802.29</v>
      </c>
      <c r="C254" s="207">
        <f t="shared" si="10"/>
        <v>0.69</v>
      </c>
      <c r="D254" s="255">
        <v>21.2685</v>
      </c>
      <c r="E254" s="207">
        <f t="shared" si="11"/>
        <v>0.49</v>
      </c>
      <c r="F254" s="207">
        <f t="shared" si="9"/>
        <v>-0.19999999999999996</v>
      </c>
      <c r="G254" s="230">
        <v>0.38</v>
      </c>
      <c r="H254" s="230">
        <v>6.06</v>
      </c>
      <c r="J254" s="54" t="e">
        <v>#DIV/0!</v>
      </c>
      <c r="O254" s="54"/>
    </row>
    <row r="255" spans="1:15" x14ac:dyDescent="0.35">
      <c r="A255" s="254">
        <v>39923</v>
      </c>
      <c r="B255" s="229">
        <v>13747.71</v>
      </c>
      <c r="C255" s="207">
        <f t="shared" si="10"/>
        <v>-0.4</v>
      </c>
      <c r="D255" s="255">
        <v>21.159800000000001</v>
      </c>
      <c r="E255" s="207">
        <f t="shared" si="11"/>
        <v>-0.51</v>
      </c>
      <c r="F255" s="207">
        <f t="shared" si="9"/>
        <v>-0.10999999999999999</v>
      </c>
      <c r="G255" s="230">
        <v>0.38</v>
      </c>
      <c r="H255" s="230">
        <v>6.04</v>
      </c>
      <c r="J255" s="54" t="e">
        <v>#DIV/0!</v>
      </c>
      <c r="O255" s="54"/>
    </row>
    <row r="256" spans="1:15" x14ac:dyDescent="0.35">
      <c r="A256" s="254">
        <v>39924</v>
      </c>
      <c r="B256" s="229">
        <v>13645.8</v>
      </c>
      <c r="C256" s="207">
        <f t="shared" si="10"/>
        <v>-0.74</v>
      </c>
      <c r="D256" s="255">
        <v>20.988399999999999</v>
      </c>
      <c r="E256" s="207">
        <f t="shared" si="11"/>
        <v>-0.81</v>
      </c>
      <c r="F256" s="207">
        <f t="shared" si="9"/>
        <v>-7.0000000000000062E-2</v>
      </c>
      <c r="G256" s="230">
        <v>0.38</v>
      </c>
      <c r="H256" s="230">
        <v>6.03</v>
      </c>
      <c r="J256" s="54" t="e">
        <v>#DIV/0!</v>
      </c>
      <c r="O256" s="54"/>
    </row>
    <row r="257" spans="1:17" x14ac:dyDescent="0.35">
      <c r="A257" s="254">
        <v>39925</v>
      </c>
      <c r="B257" s="229">
        <v>13544.92</v>
      </c>
      <c r="C257" s="207">
        <f t="shared" si="10"/>
        <v>-0.74</v>
      </c>
      <c r="D257" s="255">
        <v>20.818999999999999</v>
      </c>
      <c r="E257" s="207">
        <f t="shared" si="11"/>
        <v>-0.81</v>
      </c>
      <c r="F257" s="207">
        <f t="shared" si="9"/>
        <v>-7.0000000000000062E-2</v>
      </c>
      <c r="G257" s="230">
        <v>0.38</v>
      </c>
      <c r="H257" s="230">
        <v>6.02</v>
      </c>
      <c r="J257" s="54" t="e">
        <v>#DIV/0!</v>
      </c>
      <c r="O257" s="54"/>
    </row>
    <row r="258" spans="1:17" x14ac:dyDescent="0.35">
      <c r="A258" s="254">
        <v>39926</v>
      </c>
      <c r="B258" s="229">
        <v>13942.41</v>
      </c>
      <c r="C258" s="207">
        <f t="shared" si="10"/>
        <v>2.93</v>
      </c>
      <c r="D258" s="255">
        <v>21.398700000000002</v>
      </c>
      <c r="E258" s="207">
        <f t="shared" si="11"/>
        <v>2.78</v>
      </c>
      <c r="F258" s="207">
        <f t="shared" si="9"/>
        <v>-0.15000000000000036</v>
      </c>
      <c r="G258" s="230">
        <v>0.38</v>
      </c>
      <c r="H258" s="230">
        <v>6.01</v>
      </c>
      <c r="J258" s="54" t="e">
        <v>#DIV/0!</v>
      </c>
      <c r="O258" s="54"/>
    </row>
    <row r="259" spans="1:17" x14ac:dyDescent="0.35">
      <c r="A259" s="254">
        <v>39927</v>
      </c>
      <c r="B259" s="229">
        <v>14185.39</v>
      </c>
      <c r="C259" s="207">
        <f t="shared" si="10"/>
        <v>1.74</v>
      </c>
      <c r="D259" s="255">
        <v>21.767700000000001</v>
      </c>
      <c r="E259" s="207">
        <f t="shared" si="11"/>
        <v>1.72</v>
      </c>
      <c r="F259" s="207">
        <f t="shared" si="9"/>
        <v>-2.0000000000000018E-2</v>
      </c>
      <c r="G259" s="230">
        <v>0.38</v>
      </c>
      <c r="H259" s="230">
        <v>6</v>
      </c>
      <c r="J259" s="54" t="e">
        <v>#DIV/0!</v>
      </c>
      <c r="O259" s="54"/>
      <c r="Q259" s="215"/>
    </row>
    <row r="260" spans="1:17" x14ac:dyDescent="0.35">
      <c r="A260" s="254">
        <v>39930</v>
      </c>
      <c r="B260" s="229">
        <v>14238.98</v>
      </c>
      <c r="C260" s="207">
        <f t="shared" si="10"/>
        <v>0.38</v>
      </c>
      <c r="D260" s="255">
        <v>21.840199999999999</v>
      </c>
      <c r="E260" s="207">
        <f t="shared" si="11"/>
        <v>0.33</v>
      </c>
      <c r="F260" s="207">
        <f t="shared" si="9"/>
        <v>-4.9999999999999989E-2</v>
      </c>
      <c r="G260" s="230">
        <v>0.38</v>
      </c>
      <c r="H260" s="230">
        <v>5.99</v>
      </c>
      <c r="J260" s="54" t="e">
        <v>#DIV/0!</v>
      </c>
      <c r="O260" s="54"/>
      <c r="Q260" s="215"/>
    </row>
    <row r="261" spans="1:17" x14ac:dyDescent="0.35">
      <c r="A261" s="254">
        <v>39931</v>
      </c>
      <c r="B261" s="229">
        <v>13775.57</v>
      </c>
      <c r="C261" s="207">
        <f t="shared" si="10"/>
        <v>-3.25</v>
      </c>
      <c r="D261" s="255">
        <v>21.092300000000002</v>
      </c>
      <c r="E261" s="207">
        <f t="shared" si="11"/>
        <v>-3.42</v>
      </c>
      <c r="F261" s="207">
        <f t="shared" si="9"/>
        <v>-0.16999999999999993</v>
      </c>
      <c r="G261" s="230">
        <v>0.38</v>
      </c>
      <c r="H261" s="230">
        <v>5.99</v>
      </c>
      <c r="J261" s="54" t="e">
        <v>#DIV/0!</v>
      </c>
      <c r="O261" s="54"/>
      <c r="Q261" s="215"/>
    </row>
    <row r="262" spans="1:17" x14ac:dyDescent="0.35">
      <c r="A262" s="254">
        <v>39932</v>
      </c>
      <c r="B262" s="229">
        <v>14278.3</v>
      </c>
      <c r="C262" s="207">
        <f t="shared" si="10"/>
        <v>3.65</v>
      </c>
      <c r="D262" s="255">
        <v>21.802700000000002</v>
      </c>
      <c r="E262" s="207">
        <f t="shared" si="11"/>
        <v>3.37</v>
      </c>
      <c r="F262" s="207">
        <f t="shared" si="9"/>
        <v>-0.2799999999999998</v>
      </c>
      <c r="G262" s="230">
        <v>0.38</v>
      </c>
      <c r="H262" s="230">
        <v>5.97</v>
      </c>
      <c r="J262" s="54" t="e">
        <v>#DIV/0!</v>
      </c>
      <c r="O262" s="54"/>
      <c r="Q262" s="215"/>
    </row>
    <row r="263" spans="1:17" x14ac:dyDescent="0.35">
      <c r="A263" s="254">
        <v>39937</v>
      </c>
      <c r="B263" s="229">
        <v>15194.23</v>
      </c>
      <c r="C263" s="207">
        <f t="shared" si="10"/>
        <v>6.41</v>
      </c>
      <c r="D263" s="255">
        <v>23.131599999999999</v>
      </c>
      <c r="E263" s="207">
        <f t="shared" si="11"/>
        <v>6.1</v>
      </c>
      <c r="F263" s="207">
        <f t="shared" si="9"/>
        <v>-0.3100000000000005</v>
      </c>
      <c r="G263" s="230">
        <v>0.38</v>
      </c>
      <c r="H263" s="230">
        <v>5.96</v>
      </c>
      <c r="J263" s="54" t="e">
        <v>#DIV/0!</v>
      </c>
      <c r="O263" s="54"/>
      <c r="Q263" s="215"/>
    </row>
    <row r="264" spans="1:17" x14ac:dyDescent="0.35">
      <c r="A264" s="254">
        <v>39938</v>
      </c>
      <c r="B264" s="229">
        <v>15189.64</v>
      </c>
      <c r="C264" s="207">
        <f t="shared" si="10"/>
        <v>-0.03</v>
      </c>
      <c r="D264" s="255">
        <v>23.130400000000002</v>
      </c>
      <c r="E264" s="207">
        <f t="shared" si="11"/>
        <v>-0.01</v>
      </c>
      <c r="F264" s="207">
        <f t="shared" ref="F264:F327" si="12">+E264-C264</f>
        <v>1.9999999999999997E-2</v>
      </c>
      <c r="G264" s="230">
        <v>0.38</v>
      </c>
      <c r="H264" s="230">
        <v>5.95</v>
      </c>
      <c r="J264" s="54" t="e">
        <v>#DIV/0!</v>
      </c>
      <c r="O264" s="54"/>
      <c r="Q264" s="215"/>
    </row>
    <row r="265" spans="1:17" x14ac:dyDescent="0.35">
      <c r="A265" s="254">
        <v>39939</v>
      </c>
      <c r="B265" s="229">
        <v>14966.34</v>
      </c>
      <c r="C265" s="207">
        <f t="shared" ref="C265:C328" si="13">ROUND(((B265-B264)/B264)*100,2)</f>
        <v>-1.47</v>
      </c>
      <c r="D265" s="255">
        <v>22.767199999999999</v>
      </c>
      <c r="E265" s="207">
        <f t="shared" ref="E265:E328" si="14">ROUND(((D265-D264)/D264)*100,2)</f>
        <v>-1.57</v>
      </c>
      <c r="F265" s="207">
        <f t="shared" si="12"/>
        <v>-0.10000000000000009</v>
      </c>
      <c r="G265" s="230">
        <v>0.38</v>
      </c>
      <c r="H265" s="230">
        <v>5.94</v>
      </c>
      <c r="J265" s="54" t="e">
        <v>#DIV/0!</v>
      </c>
      <c r="O265" s="54"/>
      <c r="Q265" s="215"/>
    </row>
    <row r="266" spans="1:17" x14ac:dyDescent="0.35">
      <c r="A266" s="254">
        <v>39940</v>
      </c>
      <c r="B266" s="229">
        <v>15172.27</v>
      </c>
      <c r="C266" s="207">
        <f t="shared" si="13"/>
        <v>1.38</v>
      </c>
      <c r="D266" s="255">
        <v>23.065100000000001</v>
      </c>
      <c r="E266" s="207">
        <f t="shared" si="14"/>
        <v>1.31</v>
      </c>
      <c r="F266" s="207">
        <f t="shared" si="12"/>
        <v>-6.999999999999984E-2</v>
      </c>
      <c r="G266" s="230">
        <v>0.38</v>
      </c>
      <c r="H266" s="230">
        <v>5.93</v>
      </c>
      <c r="J266" s="54" t="e">
        <v>#DIV/0!</v>
      </c>
      <c r="O266" s="54"/>
      <c r="Q266" s="215"/>
    </row>
    <row r="267" spans="1:17" x14ac:dyDescent="0.35">
      <c r="A267" s="254">
        <v>39941</v>
      </c>
      <c r="B267" s="229">
        <v>14871.12</v>
      </c>
      <c r="C267" s="207">
        <f t="shared" si="13"/>
        <v>-1.98</v>
      </c>
      <c r="D267" s="255">
        <v>22.613600000000002</v>
      </c>
      <c r="E267" s="207">
        <f t="shared" si="14"/>
        <v>-1.96</v>
      </c>
      <c r="F267" s="207">
        <f t="shared" si="12"/>
        <v>2.0000000000000018E-2</v>
      </c>
      <c r="G267" s="230">
        <v>0.37</v>
      </c>
      <c r="H267" s="230">
        <v>5.92</v>
      </c>
      <c r="J267" s="54" t="e">
        <v>#DIV/0!</v>
      </c>
      <c r="O267" s="54"/>
    </row>
    <row r="268" spans="1:17" x14ac:dyDescent="0.35">
      <c r="A268" s="254">
        <v>39944</v>
      </c>
      <c r="B268" s="229">
        <v>14628.9</v>
      </c>
      <c r="C268" s="207">
        <f t="shared" si="13"/>
        <v>-1.63</v>
      </c>
      <c r="D268" s="255">
        <v>22.265799999999999</v>
      </c>
      <c r="E268" s="207">
        <f t="shared" si="14"/>
        <v>-1.54</v>
      </c>
      <c r="F268" s="207">
        <f t="shared" si="12"/>
        <v>8.9999999999999858E-2</v>
      </c>
      <c r="G268" s="230">
        <v>0.37</v>
      </c>
      <c r="H268" s="230">
        <v>5.91</v>
      </c>
      <c r="J268" s="54" t="e">
        <v>#DIV/0!</v>
      </c>
      <c r="O268" s="54"/>
      <c r="Q268" s="215"/>
    </row>
    <row r="269" spans="1:17" x14ac:dyDescent="0.35">
      <c r="A269" s="254">
        <v>39945</v>
      </c>
      <c r="B269" s="229">
        <v>15223.72</v>
      </c>
      <c r="C269" s="207">
        <f t="shared" si="13"/>
        <v>4.07</v>
      </c>
      <c r="D269" s="255">
        <v>23.108000000000001</v>
      </c>
      <c r="E269" s="207">
        <f t="shared" si="14"/>
        <v>3.78</v>
      </c>
      <c r="F269" s="207">
        <f t="shared" si="12"/>
        <v>-0.29000000000000048</v>
      </c>
      <c r="G269" s="230">
        <v>0.37</v>
      </c>
      <c r="H269" s="230">
        <v>5.9</v>
      </c>
      <c r="J269" s="54" t="e">
        <v>#DIV/0!</v>
      </c>
      <c r="O269" s="54"/>
      <c r="Q269" s="215"/>
    </row>
    <row r="270" spans="1:17" x14ac:dyDescent="0.35">
      <c r="A270" s="254">
        <v>39946</v>
      </c>
      <c r="B270" s="229">
        <v>15050.45</v>
      </c>
      <c r="C270" s="207">
        <f t="shared" si="13"/>
        <v>-1.1399999999999999</v>
      </c>
      <c r="D270" s="255">
        <v>22.842600000000001</v>
      </c>
      <c r="E270" s="207">
        <f t="shared" si="14"/>
        <v>-1.1499999999999999</v>
      </c>
      <c r="F270" s="207">
        <f t="shared" si="12"/>
        <v>-1.0000000000000009E-2</v>
      </c>
      <c r="G270" s="230">
        <v>0.37</v>
      </c>
      <c r="H270" s="230">
        <v>5.89</v>
      </c>
      <c r="J270" s="54" t="e">
        <v>#DIV/0!</v>
      </c>
      <c r="O270" s="54"/>
      <c r="Q270" s="215"/>
    </row>
    <row r="271" spans="1:17" x14ac:dyDescent="0.35">
      <c r="A271" s="254">
        <v>39947</v>
      </c>
      <c r="B271" s="229">
        <v>14866.71</v>
      </c>
      <c r="C271" s="207">
        <f t="shared" si="13"/>
        <v>-1.22</v>
      </c>
      <c r="D271" s="255">
        <v>22.569900000000001</v>
      </c>
      <c r="E271" s="207">
        <f t="shared" si="14"/>
        <v>-1.19</v>
      </c>
      <c r="F271" s="207">
        <f t="shared" si="12"/>
        <v>3.0000000000000027E-2</v>
      </c>
      <c r="G271" s="230">
        <v>0.38</v>
      </c>
      <c r="H271" s="230">
        <v>5.93</v>
      </c>
      <c r="J271" s="54" t="e">
        <v>#DIV/0!</v>
      </c>
      <c r="O271" s="54"/>
    </row>
    <row r="272" spans="1:17" x14ac:dyDescent="0.35">
      <c r="A272" s="254">
        <v>39948</v>
      </c>
      <c r="B272" s="229">
        <v>15242.99</v>
      </c>
      <c r="C272" s="207">
        <f t="shared" si="13"/>
        <v>2.5299999999999998</v>
      </c>
      <c r="D272" s="255">
        <v>23.145099999999999</v>
      </c>
      <c r="E272" s="207">
        <f t="shared" si="14"/>
        <v>2.5499999999999998</v>
      </c>
      <c r="F272" s="207">
        <f t="shared" si="12"/>
        <v>2.0000000000000018E-2</v>
      </c>
      <c r="G272" s="230">
        <v>0.37</v>
      </c>
      <c r="H272" s="230">
        <v>5.93</v>
      </c>
      <c r="J272" s="54" t="e">
        <v>#DIV/0!</v>
      </c>
      <c r="O272" s="54"/>
    </row>
    <row r="273" spans="1:15" x14ac:dyDescent="0.35">
      <c r="A273" s="254">
        <v>39952</v>
      </c>
      <c r="B273" s="229">
        <v>17908.34</v>
      </c>
      <c r="C273" s="207">
        <f t="shared" si="13"/>
        <v>17.489999999999998</v>
      </c>
      <c r="D273" s="255">
        <v>26.992100000000001</v>
      </c>
      <c r="E273" s="207">
        <f t="shared" si="14"/>
        <v>16.62</v>
      </c>
      <c r="F273" s="207">
        <f t="shared" si="12"/>
        <v>-0.86999999999999744</v>
      </c>
      <c r="G273" s="230">
        <v>0.37</v>
      </c>
      <c r="H273" s="230">
        <v>5.92</v>
      </c>
      <c r="J273" s="54" t="e">
        <v>#DIV/0!</v>
      </c>
      <c r="O273" s="54"/>
    </row>
    <row r="274" spans="1:15" x14ac:dyDescent="0.35">
      <c r="A274" s="254">
        <v>39953</v>
      </c>
      <c r="B274" s="229">
        <v>17606.11</v>
      </c>
      <c r="C274" s="207">
        <f t="shared" si="13"/>
        <v>-1.69</v>
      </c>
      <c r="D274" s="255">
        <v>26.580100000000002</v>
      </c>
      <c r="E274" s="207">
        <f t="shared" si="14"/>
        <v>-1.53</v>
      </c>
      <c r="F274" s="207">
        <f t="shared" si="12"/>
        <v>0.15999999999999992</v>
      </c>
      <c r="G274" s="230">
        <v>0.37</v>
      </c>
      <c r="H274" s="230">
        <v>5.91</v>
      </c>
      <c r="J274" s="54" t="e">
        <v>#DIV/0!</v>
      </c>
      <c r="O274" s="54"/>
    </row>
    <row r="275" spans="1:15" x14ac:dyDescent="0.35">
      <c r="A275" s="254">
        <v>39954</v>
      </c>
      <c r="B275" s="229">
        <v>17200.259999999998</v>
      </c>
      <c r="C275" s="207">
        <f t="shared" si="13"/>
        <v>-2.31</v>
      </c>
      <c r="D275" s="255">
        <v>26.020399999999999</v>
      </c>
      <c r="E275" s="207">
        <f t="shared" si="14"/>
        <v>-2.11</v>
      </c>
      <c r="F275" s="207">
        <f t="shared" si="12"/>
        <v>0.20000000000000018</v>
      </c>
      <c r="G275" s="230">
        <v>0.37</v>
      </c>
      <c r="H275" s="230">
        <v>5.9</v>
      </c>
      <c r="J275" s="54" t="e">
        <v>#DIV/0!</v>
      </c>
      <c r="O275" s="54"/>
    </row>
    <row r="276" spans="1:15" x14ac:dyDescent="0.35">
      <c r="A276" s="254">
        <v>39955</v>
      </c>
      <c r="B276" s="229">
        <v>17388.849999999999</v>
      </c>
      <c r="C276" s="207">
        <f t="shared" si="13"/>
        <v>1.1000000000000001</v>
      </c>
      <c r="D276" s="255">
        <v>26.2773</v>
      </c>
      <c r="E276" s="207">
        <f t="shared" si="14"/>
        <v>0.99</v>
      </c>
      <c r="F276" s="207">
        <f t="shared" si="12"/>
        <v>-0.1100000000000001</v>
      </c>
      <c r="G276" s="230">
        <v>0.37</v>
      </c>
      <c r="H276" s="230">
        <v>5.89</v>
      </c>
      <c r="J276" s="54" t="e">
        <v>#DIV/0!</v>
      </c>
      <c r="O276" s="54"/>
    </row>
    <row r="277" spans="1:15" x14ac:dyDescent="0.35">
      <c r="A277" s="254">
        <v>39958</v>
      </c>
      <c r="B277" s="229">
        <v>17421.490000000002</v>
      </c>
      <c r="C277" s="207">
        <f t="shared" si="13"/>
        <v>0.19</v>
      </c>
      <c r="D277" s="255">
        <v>26.314599999999999</v>
      </c>
      <c r="E277" s="207">
        <f t="shared" si="14"/>
        <v>0.14000000000000001</v>
      </c>
      <c r="F277" s="207">
        <f t="shared" si="12"/>
        <v>-4.9999999999999989E-2</v>
      </c>
      <c r="G277" s="230">
        <v>0.37</v>
      </c>
      <c r="H277" s="230">
        <v>5.88</v>
      </c>
      <c r="J277" s="54" t="e">
        <v>#DIV/0!</v>
      </c>
      <c r="O277" s="54"/>
    </row>
    <row r="278" spans="1:15" x14ac:dyDescent="0.35">
      <c r="A278" s="254">
        <v>39959</v>
      </c>
      <c r="B278" s="229">
        <v>17015.810000000001</v>
      </c>
      <c r="C278" s="207">
        <f t="shared" si="13"/>
        <v>-2.33</v>
      </c>
      <c r="D278" s="255">
        <v>25.7454</v>
      </c>
      <c r="E278" s="207">
        <f t="shared" si="14"/>
        <v>-2.16</v>
      </c>
      <c r="F278" s="207">
        <f t="shared" si="12"/>
        <v>0.16999999999999993</v>
      </c>
      <c r="G278" s="230">
        <v>0.37</v>
      </c>
      <c r="H278" s="230">
        <v>5.87</v>
      </c>
      <c r="J278" s="54" t="e">
        <v>#DIV/0!</v>
      </c>
      <c r="O278" s="54"/>
    </row>
    <row r="279" spans="1:15" x14ac:dyDescent="0.35">
      <c r="A279" s="254">
        <v>39960</v>
      </c>
      <c r="B279" s="229">
        <v>17667.439999999999</v>
      </c>
      <c r="C279" s="207">
        <f t="shared" si="13"/>
        <v>3.83</v>
      </c>
      <c r="D279" s="255">
        <v>26.666</v>
      </c>
      <c r="E279" s="207">
        <f t="shared" si="14"/>
        <v>3.58</v>
      </c>
      <c r="F279" s="207">
        <f t="shared" si="12"/>
        <v>-0.25</v>
      </c>
      <c r="G279" s="230">
        <v>0.37</v>
      </c>
      <c r="H279" s="230">
        <v>5.86</v>
      </c>
      <c r="J279" s="54" t="e">
        <v>#DIV/0!</v>
      </c>
      <c r="O279" s="54"/>
    </row>
    <row r="280" spans="1:15" x14ac:dyDescent="0.35">
      <c r="A280" s="254">
        <v>39961</v>
      </c>
      <c r="B280" s="229">
        <v>17900.8</v>
      </c>
      <c r="C280" s="207">
        <f t="shared" si="13"/>
        <v>1.32</v>
      </c>
      <c r="D280" s="255">
        <v>27.020700000000001</v>
      </c>
      <c r="E280" s="207">
        <f t="shared" si="14"/>
        <v>1.33</v>
      </c>
      <c r="F280" s="207">
        <f t="shared" si="12"/>
        <v>1.0000000000000009E-2</v>
      </c>
      <c r="G280" s="230">
        <v>0.37</v>
      </c>
      <c r="H280" s="230">
        <v>5.86</v>
      </c>
      <c r="J280" s="54" t="e">
        <v>#DIV/0!</v>
      </c>
      <c r="O280" s="54"/>
    </row>
    <row r="281" spans="1:15" x14ac:dyDescent="0.35">
      <c r="A281" s="254">
        <v>39962</v>
      </c>
      <c r="B281" s="229">
        <v>18313.060000000001</v>
      </c>
      <c r="C281" s="207">
        <f t="shared" si="13"/>
        <v>2.2999999999999998</v>
      </c>
      <c r="D281" s="255">
        <v>27.615200000000002</v>
      </c>
      <c r="E281" s="207">
        <f t="shared" si="14"/>
        <v>2.2000000000000002</v>
      </c>
      <c r="F281" s="207">
        <f t="shared" si="12"/>
        <v>-9.9999999999999645E-2</v>
      </c>
      <c r="G281" s="230">
        <v>0.37</v>
      </c>
      <c r="H281" s="230">
        <v>5.85</v>
      </c>
      <c r="J281" s="54" t="e">
        <v>#DIV/0!</v>
      </c>
      <c r="O281" s="54"/>
    </row>
    <row r="282" spans="1:15" x14ac:dyDescent="0.35">
      <c r="A282" s="254">
        <v>39965</v>
      </c>
      <c r="B282" s="229">
        <v>18582.75</v>
      </c>
      <c r="C282" s="207">
        <f t="shared" si="13"/>
        <v>1.47</v>
      </c>
      <c r="D282" s="255">
        <v>27.931000000000001</v>
      </c>
      <c r="E282" s="207">
        <f t="shared" si="14"/>
        <v>1.1399999999999999</v>
      </c>
      <c r="F282" s="207">
        <f t="shared" si="12"/>
        <v>-0.33000000000000007</v>
      </c>
      <c r="G282" s="230">
        <v>0.37</v>
      </c>
      <c r="H282" s="230">
        <v>5.84</v>
      </c>
      <c r="J282" s="54" t="e">
        <v>#DIV/0!</v>
      </c>
      <c r="O282" s="54"/>
    </row>
    <row r="283" spans="1:15" x14ac:dyDescent="0.35">
      <c r="A283" s="254">
        <v>39966</v>
      </c>
      <c r="B283" s="229">
        <v>18625.68</v>
      </c>
      <c r="C283" s="207">
        <f t="shared" si="13"/>
        <v>0.23</v>
      </c>
      <c r="D283" s="255">
        <v>27.9803</v>
      </c>
      <c r="E283" s="207">
        <f t="shared" si="14"/>
        <v>0.18</v>
      </c>
      <c r="F283" s="207">
        <f t="shared" si="12"/>
        <v>-5.0000000000000017E-2</v>
      </c>
      <c r="G283" s="230">
        <v>0.37</v>
      </c>
      <c r="H283" s="230">
        <v>5.83</v>
      </c>
      <c r="J283" s="54" t="e">
        <v>#DIV/0!</v>
      </c>
      <c r="O283" s="54"/>
    </row>
    <row r="284" spans="1:15" x14ac:dyDescent="0.35">
      <c r="A284" s="254">
        <v>39967</v>
      </c>
      <c r="B284" s="229">
        <v>18620.650000000001</v>
      </c>
      <c r="C284" s="207">
        <f t="shared" si="13"/>
        <v>-0.03</v>
      </c>
      <c r="D284" s="255">
        <v>27.965900000000001</v>
      </c>
      <c r="E284" s="207">
        <f t="shared" si="14"/>
        <v>-0.05</v>
      </c>
      <c r="F284" s="207">
        <f t="shared" si="12"/>
        <v>-2.0000000000000004E-2</v>
      </c>
      <c r="G284" s="230">
        <v>0.37</v>
      </c>
      <c r="H284" s="230">
        <v>5.82</v>
      </c>
      <c r="J284" s="54" t="e">
        <v>#DIV/0!</v>
      </c>
      <c r="O284" s="54"/>
    </row>
    <row r="285" spans="1:15" x14ac:dyDescent="0.35">
      <c r="A285" s="254">
        <v>39968</v>
      </c>
      <c r="B285" s="229">
        <v>18804.57</v>
      </c>
      <c r="C285" s="207">
        <f t="shared" si="13"/>
        <v>0.99</v>
      </c>
      <c r="D285" s="255">
        <v>28.194600000000001</v>
      </c>
      <c r="E285" s="207">
        <f t="shared" si="14"/>
        <v>0.82</v>
      </c>
      <c r="F285" s="207">
        <f t="shared" si="12"/>
        <v>-0.17000000000000004</v>
      </c>
      <c r="G285" s="230">
        <v>0.37</v>
      </c>
      <c r="H285" s="230">
        <v>5.82</v>
      </c>
      <c r="J285" s="54" t="e">
        <v>#DIV/0!</v>
      </c>
      <c r="O285" s="54"/>
    </row>
    <row r="286" spans="1:15" x14ac:dyDescent="0.35">
      <c r="A286" s="254">
        <v>39969</v>
      </c>
      <c r="B286" s="229">
        <v>18923.439999999999</v>
      </c>
      <c r="C286" s="207">
        <f t="shared" si="13"/>
        <v>0.63</v>
      </c>
      <c r="D286" s="255">
        <v>28.333400000000001</v>
      </c>
      <c r="E286" s="207">
        <f t="shared" si="14"/>
        <v>0.49</v>
      </c>
      <c r="F286" s="207">
        <f t="shared" si="12"/>
        <v>-0.14000000000000001</v>
      </c>
      <c r="G286" s="230">
        <v>0.37</v>
      </c>
      <c r="H286" s="230">
        <v>5.82</v>
      </c>
      <c r="J286" s="54" t="e">
        <v>#DIV/0!</v>
      </c>
      <c r="O286" s="54"/>
    </row>
    <row r="287" spans="1:15" x14ac:dyDescent="0.35">
      <c r="A287" s="254">
        <v>39972</v>
      </c>
      <c r="B287" s="229">
        <v>18375.13</v>
      </c>
      <c r="C287" s="207">
        <f t="shared" si="13"/>
        <v>-2.9</v>
      </c>
      <c r="D287" s="255">
        <v>27.6341</v>
      </c>
      <c r="E287" s="207">
        <f t="shared" si="14"/>
        <v>-2.4700000000000002</v>
      </c>
      <c r="F287" s="207">
        <f t="shared" si="12"/>
        <v>0.42999999999999972</v>
      </c>
      <c r="G287" s="230">
        <v>0.37</v>
      </c>
      <c r="H287" s="230">
        <v>5.81</v>
      </c>
      <c r="J287" s="54" t="e">
        <v>#DIV/0!</v>
      </c>
      <c r="O287" s="54"/>
    </row>
    <row r="288" spans="1:15" x14ac:dyDescent="0.35">
      <c r="A288" s="254">
        <v>39973</v>
      </c>
      <c r="B288" s="229">
        <v>18952.82</v>
      </c>
      <c r="C288" s="207">
        <f t="shared" si="13"/>
        <v>3.14</v>
      </c>
      <c r="D288" s="255">
        <v>28.4129</v>
      </c>
      <c r="E288" s="207">
        <f t="shared" si="14"/>
        <v>2.82</v>
      </c>
      <c r="F288" s="207">
        <f t="shared" si="12"/>
        <v>-0.32000000000000028</v>
      </c>
      <c r="G288" s="230">
        <v>0.37</v>
      </c>
      <c r="H288" s="230">
        <v>5.8</v>
      </c>
      <c r="J288" s="54" t="e">
        <v>#DIV/0!</v>
      </c>
      <c r="O288" s="54"/>
    </row>
    <row r="289" spans="1:15" x14ac:dyDescent="0.35">
      <c r="A289" s="254">
        <v>39974</v>
      </c>
      <c r="B289" s="229">
        <v>19392.95</v>
      </c>
      <c r="C289" s="207">
        <f t="shared" si="13"/>
        <v>2.3199999999999998</v>
      </c>
      <c r="D289" s="255">
        <v>28.989599999999999</v>
      </c>
      <c r="E289" s="207">
        <f t="shared" si="14"/>
        <v>2.0299999999999998</v>
      </c>
      <c r="F289" s="207">
        <f t="shared" si="12"/>
        <v>-0.29000000000000004</v>
      </c>
      <c r="G289" s="230">
        <v>0.37</v>
      </c>
      <c r="H289" s="230">
        <v>5.8</v>
      </c>
      <c r="J289" s="54" t="e">
        <v>#DIV/0!</v>
      </c>
      <c r="O289" s="54"/>
    </row>
    <row r="290" spans="1:15" x14ac:dyDescent="0.35">
      <c r="A290" s="254">
        <v>39975</v>
      </c>
      <c r="B290" s="229">
        <v>19344.810000000001</v>
      </c>
      <c r="C290" s="207">
        <f t="shared" si="13"/>
        <v>-0.25</v>
      </c>
      <c r="D290" s="255">
        <v>28.919</v>
      </c>
      <c r="E290" s="207">
        <f t="shared" si="14"/>
        <v>-0.24</v>
      </c>
      <c r="F290" s="207">
        <f t="shared" si="12"/>
        <v>1.0000000000000009E-2</v>
      </c>
      <c r="G290" s="230">
        <v>0.37</v>
      </c>
      <c r="H290" s="230">
        <v>5.79</v>
      </c>
      <c r="J290" s="54" t="e">
        <v>#DIV/0!</v>
      </c>
      <c r="O290" s="54"/>
    </row>
    <row r="291" spans="1:15" x14ac:dyDescent="0.35">
      <c r="A291" s="254">
        <v>39976</v>
      </c>
      <c r="B291" s="229">
        <v>19134.57</v>
      </c>
      <c r="C291" s="207">
        <f t="shared" si="13"/>
        <v>-1.0900000000000001</v>
      </c>
      <c r="D291" s="255">
        <v>28.636199999999999</v>
      </c>
      <c r="E291" s="207">
        <f t="shared" si="14"/>
        <v>-0.98</v>
      </c>
      <c r="F291" s="207">
        <f t="shared" si="12"/>
        <v>0.1100000000000001</v>
      </c>
      <c r="G291" s="230">
        <v>0.37</v>
      </c>
      <c r="H291" s="230">
        <v>5.78</v>
      </c>
      <c r="J291" s="54" t="e">
        <v>#DIV/0!</v>
      </c>
      <c r="O291" s="54"/>
    </row>
    <row r="292" spans="1:15" x14ac:dyDescent="0.35">
      <c r="A292" s="254">
        <v>39979</v>
      </c>
      <c r="B292" s="229">
        <v>18679.47</v>
      </c>
      <c r="C292" s="207">
        <f t="shared" si="13"/>
        <v>-2.38</v>
      </c>
      <c r="D292" s="255">
        <v>27.987300000000001</v>
      </c>
      <c r="E292" s="207">
        <f t="shared" si="14"/>
        <v>-2.27</v>
      </c>
      <c r="F292" s="207">
        <f t="shared" si="12"/>
        <v>0.10999999999999988</v>
      </c>
      <c r="G292" s="230">
        <v>0.36</v>
      </c>
      <c r="H292" s="230">
        <v>5.77</v>
      </c>
      <c r="J292" s="54" t="e">
        <v>#DIV/0!</v>
      </c>
      <c r="O292" s="54"/>
    </row>
    <row r="293" spans="1:15" x14ac:dyDescent="0.35">
      <c r="A293" s="254">
        <v>39980</v>
      </c>
      <c r="B293" s="229">
        <v>18787.189999999999</v>
      </c>
      <c r="C293" s="207">
        <f t="shared" si="13"/>
        <v>0.57999999999999996</v>
      </c>
      <c r="D293" s="255">
        <v>28.108899999999998</v>
      </c>
      <c r="E293" s="207">
        <f t="shared" si="14"/>
        <v>0.43</v>
      </c>
      <c r="F293" s="207">
        <f t="shared" si="12"/>
        <v>-0.14999999999999997</v>
      </c>
      <c r="G293" s="230">
        <v>0.36</v>
      </c>
      <c r="H293" s="230">
        <v>5.76</v>
      </c>
      <c r="J293" s="54" t="e">
        <v>#DIV/0!</v>
      </c>
      <c r="O293" s="54"/>
    </row>
    <row r="294" spans="1:15" x14ac:dyDescent="0.35">
      <c r="A294" s="254">
        <v>39981</v>
      </c>
      <c r="B294" s="229">
        <v>18240.740000000002</v>
      </c>
      <c r="C294" s="207">
        <f t="shared" si="13"/>
        <v>-2.91</v>
      </c>
      <c r="D294" s="255">
        <v>27.334099999999999</v>
      </c>
      <c r="E294" s="207">
        <f t="shared" si="14"/>
        <v>-2.76</v>
      </c>
      <c r="F294" s="207">
        <f t="shared" si="12"/>
        <v>0.15000000000000036</v>
      </c>
      <c r="G294" s="230">
        <v>0.36</v>
      </c>
      <c r="H294" s="230">
        <v>5.75</v>
      </c>
      <c r="J294" s="54" t="e">
        <v>#DIV/0!</v>
      </c>
      <c r="O294" s="54"/>
    </row>
    <row r="295" spans="1:15" x14ac:dyDescent="0.35">
      <c r="A295" s="254">
        <v>39982</v>
      </c>
      <c r="B295" s="229">
        <v>17917.55</v>
      </c>
      <c r="C295" s="207">
        <f t="shared" si="13"/>
        <v>-1.77</v>
      </c>
      <c r="D295" s="255">
        <v>26.881699999999999</v>
      </c>
      <c r="E295" s="207">
        <f t="shared" si="14"/>
        <v>-1.66</v>
      </c>
      <c r="F295" s="207">
        <f t="shared" si="12"/>
        <v>0.1100000000000001</v>
      </c>
      <c r="G295" s="230">
        <v>0.36</v>
      </c>
      <c r="H295" s="230">
        <v>5.74</v>
      </c>
      <c r="J295" s="54" t="e">
        <v>#DIV/0!</v>
      </c>
      <c r="O295" s="54"/>
    </row>
    <row r="296" spans="1:15" x14ac:dyDescent="0.35">
      <c r="A296" s="254">
        <v>39983</v>
      </c>
      <c r="B296" s="229">
        <v>18239.54</v>
      </c>
      <c r="C296" s="207">
        <f t="shared" si="13"/>
        <v>1.8</v>
      </c>
      <c r="D296" s="255">
        <v>27.316700000000001</v>
      </c>
      <c r="E296" s="207">
        <f t="shared" si="14"/>
        <v>1.62</v>
      </c>
      <c r="F296" s="207">
        <f t="shared" si="12"/>
        <v>-0.17999999999999994</v>
      </c>
      <c r="G296" s="230">
        <v>0.36</v>
      </c>
      <c r="H296" s="230">
        <v>5.73</v>
      </c>
      <c r="J296" s="54" t="e">
        <v>#DIV/0!</v>
      </c>
      <c r="O296" s="54"/>
    </row>
    <row r="297" spans="1:15" x14ac:dyDescent="0.35">
      <c r="A297" s="254">
        <v>39986</v>
      </c>
      <c r="B297" s="229">
        <v>18000.07</v>
      </c>
      <c r="C297" s="207">
        <f t="shared" si="13"/>
        <v>-1.31</v>
      </c>
      <c r="D297" s="255">
        <v>26.97</v>
      </c>
      <c r="E297" s="207">
        <f t="shared" si="14"/>
        <v>-1.27</v>
      </c>
      <c r="F297" s="207">
        <f t="shared" si="12"/>
        <v>4.0000000000000036E-2</v>
      </c>
      <c r="G297" s="230">
        <v>0.36</v>
      </c>
      <c r="H297" s="230">
        <v>5.72</v>
      </c>
      <c r="J297" s="54" t="e">
        <v>#DIV/0!</v>
      </c>
      <c r="O297" s="54"/>
    </row>
    <row r="298" spans="1:15" x14ac:dyDescent="0.35">
      <c r="A298" s="254">
        <v>39987</v>
      </c>
      <c r="B298" s="229">
        <v>17997.3</v>
      </c>
      <c r="C298" s="207">
        <f t="shared" si="13"/>
        <v>-0.02</v>
      </c>
      <c r="D298" s="255">
        <v>26.957100000000001</v>
      </c>
      <c r="E298" s="207">
        <f t="shared" si="14"/>
        <v>-0.05</v>
      </c>
      <c r="F298" s="207">
        <f t="shared" si="12"/>
        <v>-3.0000000000000002E-2</v>
      </c>
      <c r="G298" s="230">
        <v>0.36</v>
      </c>
      <c r="H298" s="230">
        <v>5.71</v>
      </c>
      <c r="J298" s="54" t="e">
        <v>#DIV/0!</v>
      </c>
      <c r="O298" s="54"/>
    </row>
    <row r="299" spans="1:15" x14ac:dyDescent="0.35">
      <c r="A299" s="254">
        <v>39988</v>
      </c>
      <c r="B299" s="229">
        <v>18121.330000000002</v>
      </c>
      <c r="C299" s="207">
        <f t="shared" si="13"/>
        <v>0.69</v>
      </c>
      <c r="D299" s="255">
        <v>27.115300000000001</v>
      </c>
      <c r="E299" s="207">
        <f t="shared" si="14"/>
        <v>0.59</v>
      </c>
      <c r="F299" s="207">
        <f t="shared" si="12"/>
        <v>-9.9999999999999978E-2</v>
      </c>
      <c r="G299" s="230">
        <v>0.36</v>
      </c>
      <c r="H299" s="230">
        <v>5.7</v>
      </c>
      <c r="J299" s="54" t="e">
        <v>#DIV/0!</v>
      </c>
      <c r="O299" s="54"/>
    </row>
    <row r="300" spans="1:15" x14ac:dyDescent="0.35">
      <c r="A300" s="254">
        <v>39989</v>
      </c>
      <c r="B300" s="229">
        <v>18024.45</v>
      </c>
      <c r="C300" s="207">
        <f t="shared" si="13"/>
        <v>-0.53</v>
      </c>
      <c r="D300" s="255">
        <v>26.962700000000002</v>
      </c>
      <c r="E300" s="207">
        <f t="shared" si="14"/>
        <v>-0.56000000000000005</v>
      </c>
      <c r="F300" s="207">
        <f t="shared" si="12"/>
        <v>-3.0000000000000027E-2</v>
      </c>
      <c r="G300" s="230">
        <v>0.36</v>
      </c>
      <c r="H300" s="230">
        <v>5.69</v>
      </c>
      <c r="J300" s="54" t="e">
        <v>#DIV/0!</v>
      </c>
      <c r="O300" s="54"/>
    </row>
    <row r="301" spans="1:15" x14ac:dyDescent="0.35">
      <c r="A301" s="254">
        <v>39990</v>
      </c>
      <c r="B301" s="229">
        <v>18550.919999999998</v>
      </c>
      <c r="C301" s="207">
        <f t="shared" si="13"/>
        <v>2.92</v>
      </c>
      <c r="D301" s="255">
        <v>27.758500000000002</v>
      </c>
      <c r="E301" s="207">
        <f t="shared" si="14"/>
        <v>2.95</v>
      </c>
      <c r="F301" s="207">
        <f t="shared" si="12"/>
        <v>3.0000000000000249E-2</v>
      </c>
      <c r="G301" s="230">
        <v>0.36</v>
      </c>
      <c r="H301" s="230">
        <v>5.69</v>
      </c>
      <c r="J301" s="54" t="e">
        <v>#DIV/0!</v>
      </c>
      <c r="O301" s="54"/>
    </row>
    <row r="302" spans="1:15" x14ac:dyDescent="0.35">
      <c r="A302" s="254">
        <v>39993</v>
      </c>
      <c r="B302" s="229">
        <v>18579.45</v>
      </c>
      <c r="C302" s="207">
        <f t="shared" si="13"/>
        <v>0.15</v>
      </c>
      <c r="D302" s="255">
        <v>27.803999999999998</v>
      </c>
      <c r="E302" s="207">
        <f t="shared" si="14"/>
        <v>0.16</v>
      </c>
      <c r="F302" s="207">
        <f t="shared" si="12"/>
        <v>1.0000000000000009E-2</v>
      </c>
      <c r="G302" s="230">
        <v>0.36</v>
      </c>
      <c r="H302" s="230">
        <v>5.68</v>
      </c>
      <c r="J302" s="54" t="e">
        <v>#DIV/0!</v>
      </c>
      <c r="O302" s="54"/>
    </row>
    <row r="303" spans="1:15" x14ac:dyDescent="0.35">
      <c r="A303" s="254">
        <v>39994</v>
      </c>
      <c r="B303" s="229">
        <v>18212.66</v>
      </c>
      <c r="C303" s="207">
        <f t="shared" si="13"/>
        <v>-1.97</v>
      </c>
      <c r="D303" s="255">
        <v>27.213799999999999</v>
      </c>
      <c r="E303" s="207">
        <f t="shared" si="14"/>
        <v>-2.12</v>
      </c>
      <c r="F303" s="207">
        <f t="shared" si="12"/>
        <v>-0.15000000000000013</v>
      </c>
      <c r="G303" s="230">
        <v>0.36</v>
      </c>
      <c r="H303" s="230">
        <v>5.67</v>
      </c>
      <c r="J303" s="54" t="e">
        <v>#DIV/0!</v>
      </c>
      <c r="O303" s="54"/>
    </row>
    <row r="304" spans="1:15" x14ac:dyDescent="0.35">
      <c r="A304" s="254">
        <v>39996</v>
      </c>
      <c r="B304" s="229">
        <v>18421.32</v>
      </c>
      <c r="C304" s="207">
        <f t="shared" si="13"/>
        <v>1.1499999999999999</v>
      </c>
      <c r="D304" s="255">
        <v>27.505800000000001</v>
      </c>
      <c r="E304" s="207">
        <f t="shared" si="14"/>
        <v>1.07</v>
      </c>
      <c r="F304" s="207">
        <f t="shared" si="12"/>
        <v>-7.9999999999999849E-2</v>
      </c>
      <c r="G304" s="230">
        <v>0.36</v>
      </c>
      <c r="H304" s="230">
        <v>5.66</v>
      </c>
      <c r="J304" s="54" t="e">
        <v>#DIV/0!</v>
      </c>
      <c r="O304" s="54"/>
    </row>
    <row r="305" spans="1:15" x14ac:dyDescent="0.35">
      <c r="A305" s="254">
        <v>39997</v>
      </c>
      <c r="B305" s="229">
        <v>18741.22</v>
      </c>
      <c r="C305" s="207">
        <f t="shared" si="13"/>
        <v>1.74</v>
      </c>
      <c r="D305" s="255">
        <v>27.967099999999999</v>
      </c>
      <c r="E305" s="207">
        <f t="shared" si="14"/>
        <v>1.68</v>
      </c>
      <c r="F305" s="207">
        <f t="shared" si="12"/>
        <v>-6.0000000000000053E-2</v>
      </c>
      <c r="G305" s="230">
        <v>0.36</v>
      </c>
      <c r="H305" s="230">
        <v>5.65</v>
      </c>
      <c r="J305" s="54" t="e">
        <v>#DIV/0!</v>
      </c>
      <c r="O305" s="54"/>
    </row>
    <row r="306" spans="1:15" x14ac:dyDescent="0.35">
      <c r="A306" s="254">
        <v>40000</v>
      </c>
      <c r="B306" s="229">
        <v>17675.66</v>
      </c>
      <c r="C306" s="207">
        <f t="shared" si="13"/>
        <v>-5.69</v>
      </c>
      <c r="D306" s="255">
        <v>26.4346</v>
      </c>
      <c r="E306" s="207">
        <f t="shared" si="14"/>
        <v>-5.48</v>
      </c>
      <c r="F306" s="207">
        <f t="shared" si="12"/>
        <v>0.20999999999999996</v>
      </c>
      <c r="G306" s="230">
        <v>0.36</v>
      </c>
      <c r="H306" s="230">
        <v>5.64</v>
      </c>
      <c r="J306" s="54" t="e">
        <v>#DIV/0!</v>
      </c>
      <c r="O306" s="54"/>
    </row>
    <row r="307" spans="1:15" x14ac:dyDescent="0.35">
      <c r="A307" s="254">
        <v>40001</v>
      </c>
      <c r="B307" s="229">
        <v>17835.57</v>
      </c>
      <c r="C307" s="207">
        <f t="shared" si="13"/>
        <v>0.9</v>
      </c>
      <c r="D307" s="255">
        <v>26.664200000000001</v>
      </c>
      <c r="E307" s="207">
        <f t="shared" si="14"/>
        <v>0.87</v>
      </c>
      <c r="F307" s="207">
        <f t="shared" si="12"/>
        <v>-3.0000000000000027E-2</v>
      </c>
      <c r="G307" s="230">
        <v>0.36</v>
      </c>
      <c r="H307" s="230">
        <v>5.64</v>
      </c>
      <c r="J307" s="54" t="e">
        <v>#DIV/0!</v>
      </c>
      <c r="O307" s="54"/>
    </row>
    <row r="308" spans="1:15" x14ac:dyDescent="0.35">
      <c r="A308" s="254">
        <v>40002</v>
      </c>
      <c r="B308" s="229">
        <v>17330.47</v>
      </c>
      <c r="C308" s="207">
        <f t="shared" si="13"/>
        <v>-2.83</v>
      </c>
      <c r="D308" s="255">
        <v>25.938400000000001</v>
      </c>
      <c r="E308" s="207">
        <f t="shared" si="14"/>
        <v>-2.72</v>
      </c>
      <c r="F308" s="207">
        <f t="shared" si="12"/>
        <v>0.10999999999999988</v>
      </c>
      <c r="G308" s="230">
        <v>0.36</v>
      </c>
      <c r="H308" s="230">
        <v>5.63</v>
      </c>
      <c r="J308" s="54" t="e">
        <v>#DIV/0!</v>
      </c>
      <c r="O308" s="54"/>
    </row>
    <row r="309" spans="1:15" x14ac:dyDescent="0.35">
      <c r="A309" s="254">
        <v>40003</v>
      </c>
      <c r="B309" s="229">
        <v>17319.37</v>
      </c>
      <c r="C309" s="207">
        <f t="shared" si="13"/>
        <v>-0.06</v>
      </c>
      <c r="D309" s="255">
        <v>25.913</v>
      </c>
      <c r="E309" s="207">
        <f t="shared" si="14"/>
        <v>-0.1</v>
      </c>
      <c r="F309" s="207">
        <f t="shared" si="12"/>
        <v>-4.0000000000000008E-2</v>
      </c>
      <c r="G309" s="230">
        <v>0.36</v>
      </c>
      <c r="H309" s="230">
        <v>5.62</v>
      </c>
      <c r="J309" s="54" t="e">
        <v>#DIV/0!</v>
      </c>
      <c r="O309" s="54"/>
    </row>
    <row r="310" spans="1:15" x14ac:dyDescent="0.35">
      <c r="A310" s="254">
        <v>40004</v>
      </c>
      <c r="B310" s="229">
        <v>17000.560000000001</v>
      </c>
      <c r="C310" s="207">
        <f t="shared" si="13"/>
        <v>-1.84</v>
      </c>
      <c r="D310" s="255">
        <v>25.435300000000002</v>
      </c>
      <c r="E310" s="207">
        <f t="shared" si="14"/>
        <v>-1.84</v>
      </c>
      <c r="F310" s="207">
        <f t="shared" si="12"/>
        <v>0</v>
      </c>
      <c r="G310" s="230">
        <v>0.36</v>
      </c>
      <c r="H310" s="230">
        <v>5.62</v>
      </c>
      <c r="J310" s="54" t="e">
        <v>#DIV/0!</v>
      </c>
      <c r="O310" s="54"/>
    </row>
    <row r="311" spans="1:15" x14ac:dyDescent="0.35">
      <c r="A311" s="254">
        <v>40007</v>
      </c>
      <c r="B311" s="229">
        <v>16886.63</v>
      </c>
      <c r="C311" s="207">
        <f t="shared" si="13"/>
        <v>-0.67</v>
      </c>
      <c r="D311" s="255">
        <v>25.286300000000001</v>
      </c>
      <c r="E311" s="207">
        <f t="shared" si="14"/>
        <v>-0.59</v>
      </c>
      <c r="F311" s="207">
        <f t="shared" si="12"/>
        <v>8.0000000000000071E-2</v>
      </c>
      <c r="G311" s="230">
        <v>0.35</v>
      </c>
      <c r="H311" s="230">
        <v>5.61</v>
      </c>
      <c r="J311" s="54" t="e">
        <v>#DIV/0!</v>
      </c>
      <c r="O311" s="54"/>
    </row>
    <row r="312" spans="1:15" x14ac:dyDescent="0.35">
      <c r="A312" s="254">
        <v>40008</v>
      </c>
      <c r="B312" s="229">
        <v>17461.04</v>
      </c>
      <c r="C312" s="207">
        <f t="shared" si="13"/>
        <v>3.4</v>
      </c>
      <c r="D312" s="255">
        <v>26.0505</v>
      </c>
      <c r="E312" s="207">
        <f t="shared" si="14"/>
        <v>3.02</v>
      </c>
      <c r="F312" s="207">
        <f t="shared" si="12"/>
        <v>-0.37999999999999989</v>
      </c>
      <c r="G312" s="230">
        <v>0.35</v>
      </c>
      <c r="H312" s="230">
        <v>5.6</v>
      </c>
      <c r="J312" s="54" t="e">
        <v>#DIV/0!</v>
      </c>
      <c r="O312" s="54"/>
    </row>
    <row r="313" spans="1:15" x14ac:dyDescent="0.35">
      <c r="A313" s="254">
        <v>40009</v>
      </c>
      <c r="B313" s="229">
        <v>17964.62</v>
      </c>
      <c r="C313" s="207">
        <f t="shared" si="13"/>
        <v>2.88</v>
      </c>
      <c r="D313" s="255">
        <v>26.774000000000001</v>
      </c>
      <c r="E313" s="207">
        <f t="shared" si="14"/>
        <v>2.78</v>
      </c>
      <c r="F313" s="207">
        <f t="shared" si="12"/>
        <v>-0.10000000000000009</v>
      </c>
      <c r="G313" s="230">
        <v>0.35</v>
      </c>
      <c r="H313" s="230">
        <v>5.59</v>
      </c>
      <c r="J313" s="54" t="e">
        <v>#DIV/0!</v>
      </c>
      <c r="O313" s="54"/>
    </row>
    <row r="314" spans="1:15" x14ac:dyDescent="0.35">
      <c r="A314" s="254">
        <v>40010</v>
      </c>
      <c r="B314" s="229">
        <v>17960.849999999999</v>
      </c>
      <c r="C314" s="207">
        <f t="shared" si="13"/>
        <v>-0.02</v>
      </c>
      <c r="D314" s="255">
        <v>26.775400000000001</v>
      </c>
      <c r="E314" s="207">
        <f t="shared" si="14"/>
        <v>0.01</v>
      </c>
      <c r="F314" s="207">
        <f t="shared" si="12"/>
        <v>0.03</v>
      </c>
      <c r="G314" s="230">
        <v>0.35</v>
      </c>
      <c r="H314" s="230">
        <v>5.58</v>
      </c>
      <c r="J314" s="54" t="e">
        <v>#DIV/0!</v>
      </c>
      <c r="O314" s="54"/>
    </row>
    <row r="315" spans="1:15" x14ac:dyDescent="0.35">
      <c r="A315" s="254">
        <v>40011</v>
      </c>
      <c r="B315" s="229">
        <v>18584.330000000002</v>
      </c>
      <c r="C315" s="207">
        <f t="shared" si="13"/>
        <v>3.47</v>
      </c>
      <c r="D315" s="255">
        <v>27.713799999999999</v>
      </c>
      <c r="E315" s="207">
        <f t="shared" si="14"/>
        <v>3.5</v>
      </c>
      <c r="F315" s="207">
        <f t="shared" si="12"/>
        <v>2.9999999999999805E-2</v>
      </c>
      <c r="G315" s="230">
        <v>0.35</v>
      </c>
      <c r="H315" s="230">
        <v>5.57</v>
      </c>
      <c r="J315" s="54" t="e">
        <v>#DIV/0!</v>
      </c>
      <c r="O315" s="54"/>
    </row>
    <row r="316" spans="1:15" x14ac:dyDescent="0.35">
      <c r="A316" s="254">
        <v>40014</v>
      </c>
      <c r="B316" s="229">
        <v>19146.57</v>
      </c>
      <c r="C316" s="207">
        <f t="shared" si="13"/>
        <v>3.03</v>
      </c>
      <c r="D316" s="255">
        <v>28.549499999999998</v>
      </c>
      <c r="E316" s="207">
        <f t="shared" si="14"/>
        <v>3.02</v>
      </c>
      <c r="F316" s="207">
        <f t="shared" si="12"/>
        <v>-9.9999999999997868E-3</v>
      </c>
      <c r="G316" s="230">
        <v>0.35</v>
      </c>
      <c r="H316" s="230">
        <v>5.56</v>
      </c>
      <c r="J316" s="54" t="e">
        <v>#DIV/0!</v>
      </c>
      <c r="O316" s="54"/>
    </row>
    <row r="317" spans="1:15" x14ac:dyDescent="0.35">
      <c r="A317" s="254">
        <v>40015</v>
      </c>
      <c r="B317" s="229">
        <v>18984.59</v>
      </c>
      <c r="C317" s="207">
        <f t="shared" si="13"/>
        <v>-0.85</v>
      </c>
      <c r="D317" s="255">
        <v>28.296600000000002</v>
      </c>
      <c r="E317" s="207">
        <f t="shared" si="14"/>
        <v>-0.89</v>
      </c>
      <c r="F317" s="207">
        <f t="shared" si="12"/>
        <v>-4.0000000000000036E-2</v>
      </c>
      <c r="G317" s="230">
        <v>0.35</v>
      </c>
      <c r="H317" s="230">
        <v>5.56</v>
      </c>
      <c r="J317" s="54" t="e">
        <v>#DIV/0!</v>
      </c>
      <c r="O317" s="54"/>
    </row>
    <row r="318" spans="1:15" x14ac:dyDescent="0.35">
      <c r="A318" s="254">
        <v>40016</v>
      </c>
      <c r="B318" s="229">
        <v>18708.099999999999</v>
      </c>
      <c r="C318" s="207">
        <f t="shared" si="13"/>
        <v>-1.46</v>
      </c>
      <c r="D318" s="255">
        <v>27.895600000000002</v>
      </c>
      <c r="E318" s="207">
        <f t="shared" si="14"/>
        <v>-1.42</v>
      </c>
      <c r="F318" s="207">
        <f t="shared" si="12"/>
        <v>4.0000000000000036E-2</v>
      </c>
      <c r="G318" s="230">
        <v>0.35</v>
      </c>
      <c r="H318" s="230">
        <v>5.55</v>
      </c>
      <c r="J318" s="54" t="e">
        <v>#DIV/0!</v>
      </c>
      <c r="O318" s="54"/>
    </row>
    <row r="319" spans="1:15" x14ac:dyDescent="0.35">
      <c r="A319" s="254">
        <v>40017</v>
      </c>
      <c r="B319" s="229">
        <v>19197.03</v>
      </c>
      <c r="C319" s="207">
        <f t="shared" si="13"/>
        <v>2.61</v>
      </c>
      <c r="D319" s="255">
        <v>28.5549</v>
      </c>
      <c r="E319" s="207">
        <f t="shared" si="14"/>
        <v>2.36</v>
      </c>
      <c r="F319" s="207">
        <f t="shared" si="12"/>
        <v>-0.25</v>
      </c>
      <c r="G319" s="230">
        <v>0.35</v>
      </c>
      <c r="H319" s="230">
        <v>5.54</v>
      </c>
      <c r="J319" s="54" t="e">
        <v>#DIV/0!</v>
      </c>
      <c r="O319" s="54"/>
    </row>
    <row r="320" spans="1:15" x14ac:dyDescent="0.35">
      <c r="A320" s="254">
        <v>40018</v>
      </c>
      <c r="B320" s="229">
        <v>19391.62</v>
      </c>
      <c r="C320" s="207">
        <f t="shared" si="13"/>
        <v>1.01</v>
      </c>
      <c r="D320" s="255">
        <v>28.810099999999998</v>
      </c>
      <c r="E320" s="207">
        <f t="shared" si="14"/>
        <v>0.89</v>
      </c>
      <c r="F320" s="207">
        <f t="shared" si="12"/>
        <v>-0.12</v>
      </c>
      <c r="G320" s="230">
        <v>0.35</v>
      </c>
      <c r="H320" s="230">
        <v>5.53</v>
      </c>
      <c r="J320" s="54" t="e">
        <v>#DIV/0!</v>
      </c>
      <c r="O320" s="54"/>
    </row>
    <row r="321" spans="1:15" x14ac:dyDescent="0.35">
      <c r="A321" s="254">
        <v>40021</v>
      </c>
      <c r="B321" s="229">
        <v>19388.36</v>
      </c>
      <c r="C321" s="207">
        <f t="shared" si="13"/>
        <v>-0.02</v>
      </c>
      <c r="D321" s="255">
        <v>28.787600000000001</v>
      </c>
      <c r="E321" s="207">
        <f t="shared" si="14"/>
        <v>-0.08</v>
      </c>
      <c r="F321" s="207">
        <f t="shared" si="12"/>
        <v>-0.06</v>
      </c>
      <c r="G321" s="230">
        <v>0.35</v>
      </c>
      <c r="H321" s="230">
        <v>5.52</v>
      </c>
      <c r="J321" s="54" t="e">
        <v>#DIV/0!</v>
      </c>
      <c r="O321" s="54"/>
    </row>
    <row r="322" spans="1:15" x14ac:dyDescent="0.35">
      <c r="A322" s="254">
        <v>40022</v>
      </c>
      <c r="B322" s="229">
        <v>19334.009999999998</v>
      </c>
      <c r="C322" s="207">
        <f t="shared" si="13"/>
        <v>-0.28000000000000003</v>
      </c>
      <c r="D322" s="255">
        <v>28.703600000000002</v>
      </c>
      <c r="E322" s="207">
        <f t="shared" si="14"/>
        <v>-0.28999999999999998</v>
      </c>
      <c r="F322" s="207">
        <f t="shared" si="12"/>
        <v>-9.9999999999999534E-3</v>
      </c>
      <c r="G322" s="230">
        <v>0.35</v>
      </c>
      <c r="H322" s="230">
        <v>5.52</v>
      </c>
      <c r="J322" s="54" t="e">
        <v>#DIV/0!</v>
      </c>
      <c r="O322" s="54"/>
    </row>
    <row r="323" spans="1:15" x14ac:dyDescent="0.35">
      <c r="A323" s="254">
        <v>40023</v>
      </c>
      <c r="B323" s="229">
        <v>19134.169999999998</v>
      </c>
      <c r="C323" s="207">
        <f t="shared" si="13"/>
        <v>-1.03</v>
      </c>
      <c r="D323" s="255">
        <v>28.4438</v>
      </c>
      <c r="E323" s="207">
        <f t="shared" si="14"/>
        <v>-0.91</v>
      </c>
      <c r="F323" s="207">
        <f t="shared" si="12"/>
        <v>0.12</v>
      </c>
      <c r="G323" s="230">
        <v>0.35</v>
      </c>
      <c r="H323" s="230">
        <v>5.51</v>
      </c>
      <c r="J323" s="54" t="e">
        <v>#DIV/0!</v>
      </c>
      <c r="O323" s="54"/>
    </row>
    <row r="324" spans="1:15" x14ac:dyDescent="0.35">
      <c r="A324" s="254">
        <v>40024</v>
      </c>
      <c r="B324" s="229">
        <v>19406.439999999999</v>
      </c>
      <c r="C324" s="207">
        <f t="shared" si="13"/>
        <v>1.42</v>
      </c>
      <c r="D324" s="255">
        <v>28.783200000000001</v>
      </c>
      <c r="E324" s="207">
        <f t="shared" si="14"/>
        <v>1.19</v>
      </c>
      <c r="F324" s="207">
        <f t="shared" si="12"/>
        <v>-0.22999999999999998</v>
      </c>
      <c r="G324" s="230">
        <v>0.35</v>
      </c>
      <c r="H324" s="230">
        <v>5.5</v>
      </c>
      <c r="J324" s="54" t="e">
        <v>#DIV/0!</v>
      </c>
      <c r="O324" s="54"/>
    </row>
    <row r="325" spans="1:15" x14ac:dyDescent="0.35">
      <c r="A325" s="254">
        <v>40025</v>
      </c>
      <c r="B325" s="229">
        <v>19762.53</v>
      </c>
      <c r="C325" s="207">
        <f t="shared" si="13"/>
        <v>1.83</v>
      </c>
      <c r="D325" s="255">
        <v>29.283200000000001</v>
      </c>
      <c r="E325" s="207">
        <f t="shared" si="14"/>
        <v>1.74</v>
      </c>
      <c r="F325" s="207">
        <f t="shared" si="12"/>
        <v>-9.000000000000008E-2</v>
      </c>
      <c r="G325" s="230">
        <v>0.35</v>
      </c>
      <c r="H325" s="230">
        <v>5.49</v>
      </c>
      <c r="J325" s="54" t="e">
        <v>#DIV/0!</v>
      </c>
      <c r="O325" s="54"/>
    </row>
    <row r="326" spans="1:15" x14ac:dyDescent="0.35">
      <c r="A326" s="254">
        <v>40028</v>
      </c>
      <c r="B326" s="229">
        <v>20085.32</v>
      </c>
      <c r="C326" s="207">
        <f t="shared" si="13"/>
        <v>1.63</v>
      </c>
      <c r="D326" s="255">
        <v>29.7409</v>
      </c>
      <c r="E326" s="207">
        <f t="shared" si="14"/>
        <v>1.56</v>
      </c>
      <c r="F326" s="207">
        <f t="shared" si="12"/>
        <v>-6.999999999999984E-2</v>
      </c>
      <c r="G326" s="230">
        <v>0.35</v>
      </c>
      <c r="H326" s="230">
        <v>5.48</v>
      </c>
      <c r="J326" s="54" t="e">
        <v>#DIV/0!</v>
      </c>
      <c r="O326" s="54"/>
    </row>
    <row r="327" spans="1:15" x14ac:dyDescent="0.35">
      <c r="A327" s="254">
        <v>40029</v>
      </c>
      <c r="B327" s="229">
        <v>19968.7</v>
      </c>
      <c r="C327" s="207">
        <f t="shared" si="13"/>
        <v>-0.57999999999999996</v>
      </c>
      <c r="D327" s="255">
        <v>29.569299999999998</v>
      </c>
      <c r="E327" s="207">
        <f t="shared" si="14"/>
        <v>-0.57999999999999996</v>
      </c>
      <c r="F327" s="207">
        <f t="shared" si="12"/>
        <v>0</v>
      </c>
      <c r="G327" s="230">
        <v>0.35</v>
      </c>
      <c r="H327" s="230">
        <v>5.48</v>
      </c>
      <c r="J327" s="54" t="e">
        <v>#DIV/0!</v>
      </c>
      <c r="O327" s="54"/>
    </row>
    <row r="328" spans="1:15" x14ac:dyDescent="0.35">
      <c r="A328" s="254">
        <v>40030</v>
      </c>
      <c r="B328" s="229">
        <v>20060.59</v>
      </c>
      <c r="C328" s="207">
        <f t="shared" si="13"/>
        <v>0.46</v>
      </c>
      <c r="D328" s="255">
        <v>29.707899999999999</v>
      </c>
      <c r="E328" s="207">
        <f t="shared" si="14"/>
        <v>0.47</v>
      </c>
      <c r="F328" s="207">
        <f t="shared" ref="F328:F391" si="15">+E328-C328</f>
        <v>9.9999999999999534E-3</v>
      </c>
      <c r="G328" s="230">
        <v>0.35</v>
      </c>
      <c r="H328" s="230">
        <v>5.47</v>
      </c>
      <c r="J328" s="54" t="e">
        <v>#DIV/0!</v>
      </c>
      <c r="O328" s="54"/>
    </row>
    <row r="329" spans="1:15" x14ac:dyDescent="0.35">
      <c r="A329" s="254">
        <v>40031</v>
      </c>
      <c r="B329" s="229">
        <v>19568.91</v>
      </c>
      <c r="C329" s="207">
        <f t="shared" ref="C329:C392" si="16">ROUND(((B329-B328)/B328)*100,2)</f>
        <v>-2.4500000000000002</v>
      </c>
      <c r="D329" s="255">
        <v>28.974499999999999</v>
      </c>
      <c r="E329" s="207">
        <f t="shared" ref="E329:E392" si="17">ROUND(((D329-D328)/D328)*100,2)</f>
        <v>-2.4700000000000002</v>
      </c>
      <c r="F329" s="207">
        <f t="shared" si="15"/>
        <v>-2.0000000000000018E-2</v>
      </c>
      <c r="G329" s="230">
        <v>0.35</v>
      </c>
      <c r="H329" s="230">
        <v>5.46</v>
      </c>
      <c r="J329" s="54" t="e">
        <v>#DIV/0!</v>
      </c>
      <c r="O329" s="54"/>
    </row>
    <row r="330" spans="1:15" x14ac:dyDescent="0.35">
      <c r="A330" s="254">
        <v>40032</v>
      </c>
      <c r="B330" s="229">
        <v>19122.650000000001</v>
      </c>
      <c r="C330" s="207">
        <f t="shared" si="16"/>
        <v>-2.2799999999999998</v>
      </c>
      <c r="D330" s="255">
        <v>28.286899999999999</v>
      </c>
      <c r="E330" s="207">
        <f t="shared" si="17"/>
        <v>-2.37</v>
      </c>
      <c r="F330" s="207">
        <f t="shared" si="15"/>
        <v>-9.0000000000000302E-2</v>
      </c>
      <c r="G330" s="230">
        <v>0.34</v>
      </c>
      <c r="H330" s="230">
        <v>5.45</v>
      </c>
      <c r="J330" s="54" t="e">
        <v>#DIV/0!</v>
      </c>
      <c r="O330" s="54"/>
    </row>
    <row r="331" spans="1:15" x14ac:dyDescent="0.35">
      <c r="A331" s="254">
        <v>40035</v>
      </c>
      <c r="B331" s="229">
        <v>18932.849999999999</v>
      </c>
      <c r="C331" s="207">
        <f t="shared" si="16"/>
        <v>-0.99</v>
      </c>
      <c r="D331" s="255">
        <v>28.010400000000001</v>
      </c>
      <c r="E331" s="207">
        <f t="shared" si="17"/>
        <v>-0.98</v>
      </c>
      <c r="F331" s="207">
        <f t="shared" si="15"/>
        <v>1.0000000000000009E-2</v>
      </c>
      <c r="G331" s="230">
        <v>0.34</v>
      </c>
      <c r="H331" s="230">
        <v>5.44</v>
      </c>
      <c r="J331" s="54" t="e">
        <v>#DIV/0!</v>
      </c>
      <c r="O331" s="54"/>
    </row>
    <row r="332" spans="1:15" x14ac:dyDescent="0.35">
      <c r="A332" s="254">
        <v>40036</v>
      </c>
      <c r="B332" s="229">
        <v>19014.62</v>
      </c>
      <c r="C332" s="207">
        <f t="shared" si="16"/>
        <v>0.43</v>
      </c>
      <c r="D332" s="255">
        <v>28.120899999999999</v>
      </c>
      <c r="E332" s="207">
        <f t="shared" si="17"/>
        <v>0.39</v>
      </c>
      <c r="F332" s="207">
        <f t="shared" si="15"/>
        <v>-3.999999999999998E-2</v>
      </c>
      <c r="G332" s="230">
        <v>0.34</v>
      </c>
      <c r="H332" s="230">
        <v>5.43</v>
      </c>
      <c r="J332" s="54" t="e">
        <v>#DIV/0!</v>
      </c>
      <c r="O332" s="54"/>
    </row>
    <row r="333" spans="1:15" x14ac:dyDescent="0.35">
      <c r="A333" s="254">
        <v>40037</v>
      </c>
      <c r="B333" s="229">
        <v>18945.96</v>
      </c>
      <c r="C333" s="207">
        <f t="shared" si="16"/>
        <v>-0.36</v>
      </c>
      <c r="D333" s="255">
        <v>28.021100000000001</v>
      </c>
      <c r="E333" s="207">
        <f t="shared" si="17"/>
        <v>-0.35</v>
      </c>
      <c r="F333" s="207">
        <f t="shared" si="15"/>
        <v>1.0000000000000009E-2</v>
      </c>
      <c r="G333" s="230">
        <v>0.34</v>
      </c>
      <c r="H333" s="230">
        <v>5.43</v>
      </c>
      <c r="J333" s="54" t="e">
        <v>#DIV/0!</v>
      </c>
      <c r="O333" s="54"/>
    </row>
    <row r="334" spans="1:15" x14ac:dyDescent="0.35">
      <c r="A334" s="254">
        <v>40038</v>
      </c>
      <c r="B334" s="229">
        <v>19574.54</v>
      </c>
      <c r="C334" s="207">
        <f t="shared" si="16"/>
        <v>3.32</v>
      </c>
      <c r="D334" s="255">
        <v>28.9406</v>
      </c>
      <c r="E334" s="207">
        <f t="shared" si="17"/>
        <v>3.28</v>
      </c>
      <c r="F334" s="207">
        <f t="shared" si="15"/>
        <v>-4.0000000000000036E-2</v>
      </c>
      <c r="G334" s="230">
        <v>0.34</v>
      </c>
      <c r="H334" s="230">
        <v>5.42</v>
      </c>
      <c r="J334" s="54" t="e">
        <v>#DIV/0!</v>
      </c>
      <c r="O334" s="54"/>
    </row>
    <row r="335" spans="1:15" x14ac:dyDescent="0.35">
      <c r="A335" s="254">
        <v>40039</v>
      </c>
      <c r="B335" s="229">
        <v>19439.75</v>
      </c>
      <c r="C335" s="207">
        <f t="shared" si="16"/>
        <v>-0.69</v>
      </c>
      <c r="D335" s="255">
        <v>28.747900000000001</v>
      </c>
      <c r="E335" s="207">
        <f t="shared" si="17"/>
        <v>-0.67</v>
      </c>
      <c r="F335" s="207">
        <f t="shared" si="15"/>
        <v>1.9999999999999907E-2</v>
      </c>
      <c r="G335" s="230">
        <v>0.34</v>
      </c>
      <c r="H335" s="230">
        <v>5.41</v>
      </c>
      <c r="J335" s="54" t="e">
        <v>#DIV/0!</v>
      </c>
      <c r="O335" s="54"/>
    </row>
    <row r="336" spans="1:15" x14ac:dyDescent="0.35">
      <c r="A336" s="254">
        <v>40042</v>
      </c>
      <c r="B336" s="229">
        <v>18649.240000000002</v>
      </c>
      <c r="C336" s="207">
        <f t="shared" si="16"/>
        <v>-4.07</v>
      </c>
      <c r="D336" s="255">
        <v>27.609200000000001</v>
      </c>
      <c r="E336" s="207">
        <f t="shared" si="17"/>
        <v>-3.96</v>
      </c>
      <c r="F336" s="207">
        <f t="shared" si="15"/>
        <v>0.11000000000000032</v>
      </c>
      <c r="G336" s="230">
        <v>0.34</v>
      </c>
      <c r="H336" s="230">
        <v>5.4</v>
      </c>
      <c r="J336" s="54" t="e">
        <v>#DIV/0!</v>
      </c>
      <c r="O336" s="54"/>
    </row>
    <row r="337" spans="1:15" x14ac:dyDescent="0.35">
      <c r="A337" s="254">
        <v>40043</v>
      </c>
      <c r="B337" s="229">
        <v>18975.439999999999</v>
      </c>
      <c r="C337" s="207">
        <f t="shared" si="16"/>
        <v>1.75</v>
      </c>
      <c r="D337" s="255">
        <v>28.070799999999998</v>
      </c>
      <c r="E337" s="207">
        <f t="shared" si="17"/>
        <v>1.67</v>
      </c>
      <c r="F337" s="207">
        <f t="shared" si="15"/>
        <v>-8.0000000000000071E-2</v>
      </c>
      <c r="G337" s="230">
        <v>0.34</v>
      </c>
      <c r="H337" s="230">
        <v>5.39</v>
      </c>
      <c r="J337" s="54" t="e">
        <v>#DIV/0!</v>
      </c>
      <c r="O337" s="54"/>
    </row>
    <row r="338" spans="1:15" x14ac:dyDescent="0.35">
      <c r="A338" s="254">
        <v>40045</v>
      </c>
      <c r="B338" s="229">
        <v>18946.48</v>
      </c>
      <c r="C338" s="207">
        <f t="shared" si="16"/>
        <v>-0.15</v>
      </c>
      <c r="D338" s="255">
        <v>28.021599999999999</v>
      </c>
      <c r="E338" s="207">
        <f t="shared" si="17"/>
        <v>-0.18</v>
      </c>
      <c r="F338" s="207">
        <f t="shared" si="15"/>
        <v>-0.03</v>
      </c>
      <c r="G338" s="230">
        <v>0.34</v>
      </c>
      <c r="H338" s="230">
        <v>5.39</v>
      </c>
      <c r="J338" s="54" t="e">
        <v>#DIV/0!</v>
      </c>
      <c r="O338" s="54"/>
    </row>
    <row r="339" spans="1:15" x14ac:dyDescent="0.35">
      <c r="A339" s="254">
        <v>40046</v>
      </c>
      <c r="B339" s="229">
        <v>19236.84</v>
      </c>
      <c r="C339" s="207">
        <f t="shared" si="16"/>
        <v>1.53</v>
      </c>
      <c r="D339" s="255">
        <v>28.454499999999999</v>
      </c>
      <c r="E339" s="207">
        <f t="shared" si="17"/>
        <v>1.54</v>
      </c>
      <c r="F339" s="207">
        <f t="shared" si="15"/>
        <v>1.0000000000000009E-2</v>
      </c>
      <c r="G339" s="230">
        <v>0.34</v>
      </c>
      <c r="H339" s="230">
        <v>5.38</v>
      </c>
      <c r="J339" s="54" t="e">
        <v>#DIV/0!</v>
      </c>
      <c r="O339" s="54"/>
    </row>
    <row r="340" spans="1:15" x14ac:dyDescent="0.35">
      <c r="A340" s="254">
        <v>40049</v>
      </c>
      <c r="B340" s="229">
        <v>19726.47</v>
      </c>
      <c r="C340" s="207">
        <f t="shared" si="16"/>
        <v>2.5499999999999998</v>
      </c>
      <c r="D340" s="255">
        <v>29.170500000000001</v>
      </c>
      <c r="E340" s="207">
        <f t="shared" si="17"/>
        <v>2.52</v>
      </c>
      <c r="F340" s="207">
        <f t="shared" si="15"/>
        <v>-2.9999999999999805E-2</v>
      </c>
      <c r="G340" s="230">
        <v>0.34</v>
      </c>
      <c r="H340" s="230">
        <v>5.37</v>
      </c>
      <c r="J340" s="54" t="e">
        <v>#DIV/0!</v>
      </c>
      <c r="O340" s="54"/>
    </row>
    <row r="341" spans="1:15" x14ac:dyDescent="0.35">
      <c r="A341" s="254">
        <v>40050</v>
      </c>
      <c r="B341" s="229">
        <v>19801.849999999999</v>
      </c>
      <c r="C341" s="207">
        <f t="shared" si="16"/>
        <v>0.38</v>
      </c>
      <c r="D341" s="255">
        <v>29.2834</v>
      </c>
      <c r="E341" s="207">
        <f t="shared" si="17"/>
        <v>0.39</v>
      </c>
      <c r="F341" s="207">
        <f t="shared" si="15"/>
        <v>1.0000000000000009E-2</v>
      </c>
      <c r="G341" s="230">
        <v>0.34</v>
      </c>
      <c r="H341" s="230">
        <v>5.36</v>
      </c>
      <c r="J341" s="54" t="e">
        <v>#DIV/0!</v>
      </c>
      <c r="O341" s="54"/>
    </row>
    <row r="342" spans="1:15" x14ac:dyDescent="0.35">
      <c r="A342" s="254">
        <v>40051</v>
      </c>
      <c r="B342" s="229">
        <v>19904.57</v>
      </c>
      <c r="C342" s="207">
        <f t="shared" si="16"/>
        <v>0.52</v>
      </c>
      <c r="D342" s="255">
        <v>29.4498</v>
      </c>
      <c r="E342" s="207">
        <f t="shared" si="17"/>
        <v>0.56999999999999995</v>
      </c>
      <c r="F342" s="207">
        <f t="shared" si="15"/>
        <v>4.9999999999999933E-2</v>
      </c>
      <c r="G342" s="230">
        <v>0.34</v>
      </c>
      <c r="H342" s="230">
        <v>5.35</v>
      </c>
      <c r="J342" s="54" t="e">
        <v>#DIV/0!</v>
      </c>
      <c r="O342" s="54"/>
    </row>
    <row r="343" spans="1:15" x14ac:dyDescent="0.35">
      <c r="A343" s="254">
        <v>40052</v>
      </c>
      <c r="B343" s="229">
        <v>19918.73</v>
      </c>
      <c r="C343" s="207">
        <f t="shared" si="16"/>
        <v>7.0000000000000007E-2</v>
      </c>
      <c r="D343" s="255">
        <v>29.466899999999999</v>
      </c>
      <c r="E343" s="207">
        <f t="shared" si="17"/>
        <v>0.06</v>
      </c>
      <c r="F343" s="207">
        <f t="shared" si="15"/>
        <v>-1.0000000000000009E-2</v>
      </c>
      <c r="G343" s="230">
        <v>0.34</v>
      </c>
      <c r="H343" s="230">
        <v>5.35</v>
      </c>
      <c r="J343" s="54" t="e">
        <v>#DIV/0!</v>
      </c>
      <c r="O343" s="54"/>
    </row>
    <row r="344" spans="1:15" x14ac:dyDescent="0.35">
      <c r="A344" s="254">
        <v>40053</v>
      </c>
      <c r="B344" s="229">
        <v>20100.490000000002</v>
      </c>
      <c r="C344" s="207">
        <f t="shared" si="16"/>
        <v>0.91</v>
      </c>
      <c r="D344" s="255">
        <v>29.738199999999999</v>
      </c>
      <c r="E344" s="207">
        <f t="shared" si="17"/>
        <v>0.92</v>
      </c>
      <c r="F344" s="207">
        <f t="shared" si="15"/>
        <v>1.0000000000000009E-2</v>
      </c>
      <c r="G344" s="230">
        <v>0.34</v>
      </c>
      <c r="H344" s="230">
        <v>5.34</v>
      </c>
      <c r="J344" s="54" t="e">
        <v>#DIV/0!</v>
      </c>
      <c r="O344" s="54"/>
    </row>
    <row r="345" spans="1:15" x14ac:dyDescent="0.35">
      <c r="A345" s="254">
        <v>40056</v>
      </c>
      <c r="B345" s="229">
        <v>19777.689999999999</v>
      </c>
      <c r="C345" s="207">
        <f t="shared" si="16"/>
        <v>-1.61</v>
      </c>
      <c r="D345" s="255">
        <v>29.2422</v>
      </c>
      <c r="E345" s="207">
        <f t="shared" si="17"/>
        <v>-1.67</v>
      </c>
      <c r="F345" s="207">
        <f t="shared" si="15"/>
        <v>-5.9999999999999831E-2</v>
      </c>
      <c r="G345" s="230">
        <v>0.34</v>
      </c>
      <c r="H345" s="230">
        <v>5.33</v>
      </c>
      <c r="J345" s="54" t="e">
        <v>#DIV/0!</v>
      </c>
      <c r="O345" s="54"/>
    </row>
    <row r="346" spans="1:15" x14ac:dyDescent="0.35">
      <c r="A346" s="254">
        <v>40057</v>
      </c>
      <c r="B346" s="229">
        <v>19634.310000000001</v>
      </c>
      <c r="C346" s="207">
        <f t="shared" si="16"/>
        <v>-0.72</v>
      </c>
      <c r="D346" s="255">
        <v>29.021100000000001</v>
      </c>
      <c r="E346" s="207">
        <f t="shared" si="17"/>
        <v>-0.76</v>
      </c>
      <c r="F346" s="207">
        <f t="shared" si="15"/>
        <v>-4.0000000000000036E-2</v>
      </c>
      <c r="G346" s="230">
        <v>0.34</v>
      </c>
      <c r="H346" s="230">
        <v>5.32</v>
      </c>
      <c r="J346" s="54" t="e">
        <v>#DIV/0!</v>
      </c>
      <c r="O346" s="54"/>
    </row>
    <row r="347" spans="1:15" x14ac:dyDescent="0.35">
      <c r="A347" s="254">
        <v>40058</v>
      </c>
      <c r="B347" s="229">
        <v>19528.599999999999</v>
      </c>
      <c r="C347" s="207">
        <f t="shared" si="16"/>
        <v>-0.54</v>
      </c>
      <c r="D347" s="255">
        <v>28.859200000000001</v>
      </c>
      <c r="E347" s="207">
        <f t="shared" si="17"/>
        <v>-0.56000000000000005</v>
      </c>
      <c r="F347" s="207">
        <f t="shared" si="15"/>
        <v>-2.0000000000000018E-2</v>
      </c>
      <c r="G347" s="230">
        <v>0.34</v>
      </c>
      <c r="H347" s="230">
        <v>5.32</v>
      </c>
      <c r="J347" s="54" t="e">
        <v>#DIV/0!</v>
      </c>
      <c r="O347" s="54"/>
    </row>
    <row r="348" spans="1:15" x14ac:dyDescent="0.35">
      <c r="A348" s="254">
        <v>40059</v>
      </c>
      <c r="B348" s="229">
        <v>19443.02</v>
      </c>
      <c r="C348" s="207">
        <f t="shared" si="16"/>
        <v>-0.44</v>
      </c>
      <c r="D348" s="255">
        <v>28.726099999999999</v>
      </c>
      <c r="E348" s="207">
        <f t="shared" si="17"/>
        <v>-0.46</v>
      </c>
      <c r="F348" s="207">
        <f t="shared" si="15"/>
        <v>-2.0000000000000018E-2</v>
      </c>
      <c r="G348" s="230">
        <v>0.34</v>
      </c>
      <c r="H348" s="230">
        <v>5.31</v>
      </c>
      <c r="J348" s="54" t="e">
        <v>#DIV/0!</v>
      </c>
      <c r="O348" s="54"/>
    </row>
    <row r="349" spans="1:15" x14ac:dyDescent="0.35">
      <c r="A349" s="254">
        <v>40060</v>
      </c>
      <c r="B349" s="229">
        <v>19810.2</v>
      </c>
      <c r="C349" s="207">
        <f t="shared" si="16"/>
        <v>1.89</v>
      </c>
      <c r="D349" s="255">
        <v>29.288399999999999</v>
      </c>
      <c r="E349" s="207">
        <f t="shared" si="17"/>
        <v>1.96</v>
      </c>
      <c r="F349" s="207">
        <f t="shared" si="15"/>
        <v>7.0000000000000062E-2</v>
      </c>
      <c r="G349" s="230">
        <v>0.34</v>
      </c>
      <c r="H349" s="230">
        <v>5.3</v>
      </c>
      <c r="J349" s="54" t="e">
        <v>#DIV/0!</v>
      </c>
      <c r="O349" s="54"/>
    </row>
    <row r="350" spans="1:15" x14ac:dyDescent="0.35">
      <c r="A350" s="254">
        <v>40063</v>
      </c>
      <c r="B350" s="229">
        <v>20223.34</v>
      </c>
      <c r="C350" s="207">
        <f t="shared" si="16"/>
        <v>2.09</v>
      </c>
      <c r="D350" s="255">
        <v>29.896699999999999</v>
      </c>
      <c r="E350" s="207">
        <f t="shared" si="17"/>
        <v>2.08</v>
      </c>
      <c r="F350" s="207">
        <f t="shared" si="15"/>
        <v>-9.9999999999997868E-3</v>
      </c>
      <c r="G350" s="230">
        <v>0.33</v>
      </c>
      <c r="H350" s="230">
        <v>5.29</v>
      </c>
      <c r="J350" s="54" t="e">
        <v>#DIV/0!</v>
      </c>
      <c r="O350" s="54"/>
    </row>
    <row r="351" spans="1:15" x14ac:dyDescent="0.35">
      <c r="A351" s="254">
        <v>40064</v>
      </c>
      <c r="B351" s="229">
        <v>20358.89</v>
      </c>
      <c r="C351" s="207">
        <f t="shared" si="16"/>
        <v>0.67</v>
      </c>
      <c r="D351" s="255">
        <v>30.0869</v>
      </c>
      <c r="E351" s="207">
        <f t="shared" si="17"/>
        <v>0.64</v>
      </c>
      <c r="F351" s="207">
        <f t="shared" si="15"/>
        <v>-3.0000000000000027E-2</v>
      </c>
      <c r="G351" s="230">
        <v>0.33</v>
      </c>
      <c r="H351" s="230">
        <v>5.28</v>
      </c>
      <c r="J351" s="54" t="e">
        <v>#DIV/0!</v>
      </c>
      <c r="O351" s="54"/>
    </row>
    <row r="352" spans="1:15" x14ac:dyDescent="0.35">
      <c r="A352" s="254">
        <v>40065</v>
      </c>
      <c r="B352" s="229">
        <v>20434.5</v>
      </c>
      <c r="C352" s="207">
        <f t="shared" si="16"/>
        <v>0.37</v>
      </c>
      <c r="D352" s="255">
        <v>30.193000000000001</v>
      </c>
      <c r="E352" s="207">
        <f t="shared" si="17"/>
        <v>0.35</v>
      </c>
      <c r="F352" s="207">
        <f t="shared" si="15"/>
        <v>-2.0000000000000018E-2</v>
      </c>
      <c r="G352" s="230">
        <v>0.33</v>
      </c>
      <c r="H352" s="230">
        <v>5.28</v>
      </c>
      <c r="J352" s="54" t="e">
        <v>#DIV/0!</v>
      </c>
      <c r="O352" s="54"/>
    </row>
    <row r="353" spans="1:15" x14ac:dyDescent="0.35">
      <c r="A353" s="254">
        <v>40066</v>
      </c>
      <c r="B353" s="229">
        <v>20479.14</v>
      </c>
      <c r="C353" s="207">
        <f t="shared" si="16"/>
        <v>0.22</v>
      </c>
      <c r="D353" s="255">
        <v>30.255600000000001</v>
      </c>
      <c r="E353" s="207">
        <f t="shared" si="17"/>
        <v>0.21</v>
      </c>
      <c r="F353" s="207">
        <f t="shared" si="15"/>
        <v>-1.0000000000000009E-2</v>
      </c>
      <c r="G353" s="230">
        <v>0.33</v>
      </c>
      <c r="H353" s="230">
        <v>5.27</v>
      </c>
      <c r="J353" s="54" t="e">
        <v>#DIV/0!</v>
      </c>
      <c r="O353" s="54"/>
    </row>
    <row r="354" spans="1:15" x14ac:dyDescent="0.35">
      <c r="A354" s="254">
        <v>40067</v>
      </c>
      <c r="B354" s="229">
        <v>20549.39</v>
      </c>
      <c r="C354" s="207">
        <f t="shared" si="16"/>
        <v>0.34</v>
      </c>
      <c r="D354" s="255">
        <v>30.355</v>
      </c>
      <c r="E354" s="207">
        <f t="shared" si="17"/>
        <v>0.33</v>
      </c>
      <c r="F354" s="207">
        <f t="shared" si="15"/>
        <v>-1.0000000000000009E-2</v>
      </c>
      <c r="G354" s="230">
        <v>0.33</v>
      </c>
      <c r="H354" s="230">
        <v>5.26</v>
      </c>
      <c r="J354" s="54" t="e">
        <v>#DIV/0!</v>
      </c>
      <c r="O354" s="54"/>
    </row>
    <row r="355" spans="1:15" x14ac:dyDescent="0.35">
      <c r="A355" s="254">
        <v>40070</v>
      </c>
      <c r="B355" s="229">
        <v>20488.32</v>
      </c>
      <c r="C355" s="207">
        <f t="shared" si="16"/>
        <v>-0.3</v>
      </c>
      <c r="D355" s="255">
        <v>30.261099999999999</v>
      </c>
      <c r="E355" s="207">
        <f t="shared" si="17"/>
        <v>-0.31</v>
      </c>
      <c r="F355" s="207">
        <f t="shared" si="15"/>
        <v>-1.0000000000000009E-2</v>
      </c>
      <c r="G355" s="230">
        <v>0.33</v>
      </c>
      <c r="H355" s="230">
        <v>5.25</v>
      </c>
      <c r="J355" s="54" t="e">
        <v>#DIV/0!</v>
      </c>
      <c r="O355" s="54"/>
    </row>
    <row r="356" spans="1:15" x14ac:dyDescent="0.35">
      <c r="A356" s="254">
        <v>40071</v>
      </c>
      <c r="B356" s="229">
        <v>20791.919999999998</v>
      </c>
      <c r="C356" s="207">
        <f t="shared" si="16"/>
        <v>1.48</v>
      </c>
      <c r="D356" s="255">
        <v>30.703700000000001</v>
      </c>
      <c r="E356" s="207">
        <f t="shared" si="17"/>
        <v>1.46</v>
      </c>
      <c r="F356" s="207">
        <f t="shared" si="15"/>
        <v>-2.0000000000000018E-2</v>
      </c>
      <c r="G356" s="230">
        <v>0.33</v>
      </c>
      <c r="H356" s="230">
        <v>5.25</v>
      </c>
      <c r="J356" s="54" t="e">
        <v>#DIV/0!</v>
      </c>
      <c r="O356" s="54"/>
    </row>
    <row r="357" spans="1:15" x14ac:dyDescent="0.35">
      <c r="A357" s="254">
        <v>40072</v>
      </c>
      <c r="B357" s="229">
        <v>21073.18</v>
      </c>
      <c r="C357" s="207">
        <f t="shared" si="16"/>
        <v>1.35</v>
      </c>
      <c r="D357" s="255">
        <v>31.103100000000001</v>
      </c>
      <c r="E357" s="207">
        <f t="shared" si="17"/>
        <v>1.3</v>
      </c>
      <c r="F357" s="207">
        <f t="shared" si="15"/>
        <v>-5.0000000000000044E-2</v>
      </c>
      <c r="G357" s="230">
        <v>0.33</v>
      </c>
      <c r="H357" s="230">
        <v>5.24</v>
      </c>
      <c r="J357" s="54" t="e">
        <v>#DIV/0!</v>
      </c>
      <c r="O357" s="54"/>
    </row>
    <row r="358" spans="1:15" x14ac:dyDescent="0.35">
      <c r="A358" s="254">
        <v>40073</v>
      </c>
      <c r="B358" s="229">
        <v>21116.23</v>
      </c>
      <c r="C358" s="207">
        <f t="shared" si="16"/>
        <v>0.2</v>
      </c>
      <c r="D358" s="255">
        <v>31.166499999999999</v>
      </c>
      <c r="E358" s="207">
        <f t="shared" si="17"/>
        <v>0.2</v>
      </c>
      <c r="F358" s="207">
        <f t="shared" si="15"/>
        <v>0</v>
      </c>
      <c r="G358" s="230">
        <v>0.33</v>
      </c>
      <c r="H358" s="230">
        <v>5.23</v>
      </c>
      <c r="J358" s="54" t="e">
        <v>#DIV/0!</v>
      </c>
      <c r="O358" s="54"/>
    </row>
    <row r="359" spans="1:15" x14ac:dyDescent="0.35">
      <c r="A359" s="254">
        <v>40074</v>
      </c>
      <c r="B359" s="229">
        <v>21154.38</v>
      </c>
      <c r="C359" s="207">
        <f t="shared" si="16"/>
        <v>0.18</v>
      </c>
      <c r="D359" s="255">
        <v>31.224399999999999</v>
      </c>
      <c r="E359" s="207">
        <f t="shared" si="17"/>
        <v>0.19</v>
      </c>
      <c r="F359" s="207">
        <f t="shared" si="15"/>
        <v>1.0000000000000009E-2</v>
      </c>
      <c r="G359" s="230">
        <v>0.33</v>
      </c>
      <c r="H359" s="230">
        <v>5.22</v>
      </c>
      <c r="J359" s="54" t="e">
        <v>#DIV/0!</v>
      </c>
      <c r="O359" s="54"/>
    </row>
    <row r="360" spans="1:15" x14ac:dyDescent="0.35">
      <c r="A360" s="254">
        <v>40078</v>
      </c>
      <c r="B360" s="229">
        <v>21339.7</v>
      </c>
      <c r="C360" s="207">
        <f t="shared" si="16"/>
        <v>0.88</v>
      </c>
      <c r="D360" s="255">
        <v>31.494599999999998</v>
      </c>
      <c r="E360" s="207">
        <f t="shared" si="17"/>
        <v>0.87</v>
      </c>
      <c r="F360" s="207">
        <f t="shared" si="15"/>
        <v>-1.0000000000000009E-2</v>
      </c>
      <c r="G360" s="230">
        <v>0.33</v>
      </c>
      <c r="H360" s="230">
        <v>5.22</v>
      </c>
      <c r="J360" s="54" t="e">
        <v>#DIV/0!</v>
      </c>
      <c r="O360" s="54"/>
    </row>
    <row r="361" spans="1:15" x14ac:dyDescent="0.35">
      <c r="A361" s="254">
        <v>40079</v>
      </c>
      <c r="B361" s="229">
        <v>21128.75</v>
      </c>
      <c r="C361" s="207">
        <f t="shared" si="16"/>
        <v>-0.99</v>
      </c>
      <c r="D361" s="255">
        <v>31.169799999999999</v>
      </c>
      <c r="E361" s="207">
        <f t="shared" si="17"/>
        <v>-1.03</v>
      </c>
      <c r="F361" s="207">
        <f t="shared" si="15"/>
        <v>-4.0000000000000036E-2</v>
      </c>
      <c r="G361" s="230">
        <v>0.33</v>
      </c>
      <c r="H361" s="230">
        <v>5.21</v>
      </c>
      <c r="J361" s="54" t="e">
        <v>#DIV/0!</v>
      </c>
      <c r="O361" s="54"/>
    </row>
    <row r="362" spans="1:15" x14ac:dyDescent="0.35">
      <c r="A362" s="254">
        <v>40080</v>
      </c>
      <c r="B362" s="229">
        <v>21207.01</v>
      </c>
      <c r="C362" s="207">
        <f t="shared" si="16"/>
        <v>0.37</v>
      </c>
      <c r="D362" s="255">
        <v>31.288699999999999</v>
      </c>
      <c r="E362" s="207">
        <f t="shared" si="17"/>
        <v>0.38</v>
      </c>
      <c r="F362" s="207">
        <f t="shared" si="15"/>
        <v>1.0000000000000009E-2</v>
      </c>
      <c r="G362" s="230">
        <v>0.33</v>
      </c>
      <c r="H362" s="230">
        <v>5.2</v>
      </c>
      <c r="J362" s="54" t="e">
        <v>#DIV/0!</v>
      </c>
      <c r="O362" s="54"/>
    </row>
    <row r="363" spans="1:15" x14ac:dyDescent="0.35">
      <c r="A363" s="254">
        <v>40081</v>
      </c>
      <c r="B363" s="229">
        <v>21095.26</v>
      </c>
      <c r="C363" s="207">
        <f t="shared" si="16"/>
        <v>-0.53</v>
      </c>
      <c r="D363" s="255">
        <v>31.119900000000001</v>
      </c>
      <c r="E363" s="207">
        <f t="shared" si="17"/>
        <v>-0.54</v>
      </c>
      <c r="F363" s="207">
        <f t="shared" si="15"/>
        <v>-1.0000000000000009E-2</v>
      </c>
      <c r="G363" s="230">
        <v>0.33</v>
      </c>
      <c r="H363" s="230">
        <v>5.2</v>
      </c>
      <c r="J363" s="54" t="e">
        <v>#DIV/0!</v>
      </c>
      <c r="O363" s="54"/>
    </row>
    <row r="364" spans="1:15" x14ac:dyDescent="0.35">
      <c r="A364" s="254">
        <v>40085</v>
      </c>
      <c r="B364" s="229">
        <v>21297.34</v>
      </c>
      <c r="C364" s="207">
        <f t="shared" si="16"/>
        <v>0.96</v>
      </c>
      <c r="D364" s="255">
        <v>31.415700000000001</v>
      </c>
      <c r="E364" s="207">
        <f t="shared" si="17"/>
        <v>0.95</v>
      </c>
      <c r="F364" s="207">
        <f t="shared" si="15"/>
        <v>-1.0000000000000009E-2</v>
      </c>
      <c r="G364" s="230">
        <v>0.33</v>
      </c>
      <c r="H364" s="230">
        <v>5.19</v>
      </c>
      <c r="J364" s="54" t="e">
        <v>#DIV/0!</v>
      </c>
      <c r="O364" s="54"/>
    </row>
    <row r="365" spans="1:15" x14ac:dyDescent="0.35">
      <c r="A365" s="254">
        <v>40086</v>
      </c>
      <c r="B365" s="229">
        <v>21643.51</v>
      </c>
      <c r="C365" s="207">
        <f t="shared" si="16"/>
        <v>1.63</v>
      </c>
      <c r="D365" s="255">
        <v>31.924700000000001</v>
      </c>
      <c r="E365" s="207">
        <f t="shared" si="17"/>
        <v>1.62</v>
      </c>
      <c r="F365" s="207">
        <f t="shared" si="15"/>
        <v>-9.9999999999997868E-3</v>
      </c>
      <c r="G365" s="230">
        <v>0.33</v>
      </c>
      <c r="H365" s="230">
        <v>5.18</v>
      </c>
      <c r="J365" s="54" t="e">
        <v>#DIV/0!</v>
      </c>
      <c r="O365" s="54"/>
    </row>
    <row r="366" spans="1:15" x14ac:dyDescent="0.35">
      <c r="A366" s="254">
        <v>40087</v>
      </c>
      <c r="B366" s="229">
        <v>21653.26</v>
      </c>
      <c r="C366" s="207">
        <f t="shared" si="16"/>
        <v>0.05</v>
      </c>
      <c r="D366" s="255">
        <v>31.937999999999999</v>
      </c>
      <c r="E366" s="207">
        <f t="shared" si="17"/>
        <v>0.04</v>
      </c>
      <c r="F366" s="207">
        <f t="shared" si="15"/>
        <v>-1.0000000000000002E-2</v>
      </c>
      <c r="G366" s="230">
        <v>0.33</v>
      </c>
      <c r="H366" s="230">
        <v>5.17</v>
      </c>
      <c r="J366" s="54" t="e">
        <v>#DIV/0!</v>
      </c>
      <c r="O366" s="54"/>
    </row>
    <row r="367" spans="1:15" x14ac:dyDescent="0.35">
      <c r="A367" s="254">
        <v>40091</v>
      </c>
      <c r="B367" s="229">
        <v>21314.400000000001</v>
      </c>
      <c r="C367" s="207">
        <f t="shared" si="16"/>
        <v>-1.56</v>
      </c>
      <c r="D367" s="255">
        <v>31.432400000000001</v>
      </c>
      <c r="E367" s="207">
        <f t="shared" si="17"/>
        <v>-1.58</v>
      </c>
      <c r="F367" s="207">
        <f t="shared" si="15"/>
        <v>-2.0000000000000018E-2</v>
      </c>
      <c r="G367" s="230">
        <v>0.33</v>
      </c>
      <c r="H367" s="230">
        <v>5.17</v>
      </c>
      <c r="J367" s="54" t="e">
        <v>#DIV/0!</v>
      </c>
      <c r="O367" s="54"/>
    </row>
    <row r="368" spans="1:15" x14ac:dyDescent="0.35">
      <c r="A368" s="254">
        <v>40092</v>
      </c>
      <c r="B368" s="229">
        <v>21430.83</v>
      </c>
      <c r="C368" s="207">
        <f t="shared" si="16"/>
        <v>0.55000000000000004</v>
      </c>
      <c r="D368" s="255">
        <v>31.603300000000001</v>
      </c>
      <c r="E368" s="207">
        <f t="shared" si="17"/>
        <v>0.54</v>
      </c>
      <c r="F368" s="207">
        <f t="shared" si="15"/>
        <v>-1.0000000000000009E-2</v>
      </c>
      <c r="G368" s="230">
        <v>0.33</v>
      </c>
      <c r="H368" s="230">
        <v>5.16</v>
      </c>
      <c r="J368" s="54" t="e">
        <v>#DIV/0!</v>
      </c>
      <c r="O368" s="54"/>
    </row>
    <row r="369" spans="1:15" x14ac:dyDescent="0.35">
      <c r="A369" s="254">
        <v>40093</v>
      </c>
      <c r="B369" s="229">
        <v>21238.89</v>
      </c>
      <c r="C369" s="207">
        <f t="shared" si="16"/>
        <v>-0.9</v>
      </c>
      <c r="D369" s="255">
        <v>31.3186</v>
      </c>
      <c r="E369" s="207">
        <f t="shared" si="17"/>
        <v>-0.9</v>
      </c>
      <c r="F369" s="207">
        <f t="shared" si="15"/>
        <v>0</v>
      </c>
      <c r="G369" s="230">
        <v>0.33</v>
      </c>
      <c r="H369" s="230">
        <v>5.15</v>
      </c>
      <c r="J369" s="54" t="e">
        <v>#DIV/0!</v>
      </c>
      <c r="O369" s="54"/>
    </row>
    <row r="370" spans="1:15" x14ac:dyDescent="0.35">
      <c r="A370" s="254">
        <v>40094</v>
      </c>
      <c r="B370" s="229">
        <v>21285.5</v>
      </c>
      <c r="C370" s="207">
        <f t="shared" si="16"/>
        <v>0.22</v>
      </c>
      <c r="D370" s="255">
        <v>31.385999999999999</v>
      </c>
      <c r="E370" s="207">
        <f t="shared" si="17"/>
        <v>0.22</v>
      </c>
      <c r="F370" s="207">
        <f t="shared" si="15"/>
        <v>0</v>
      </c>
      <c r="G370" s="230">
        <v>0.33</v>
      </c>
      <c r="H370" s="230">
        <v>5.15</v>
      </c>
      <c r="J370" s="54" t="e">
        <v>#DIV/0!</v>
      </c>
      <c r="O370" s="54"/>
    </row>
    <row r="371" spans="1:15" x14ac:dyDescent="0.35">
      <c r="A371" s="254">
        <v>40095</v>
      </c>
      <c r="B371" s="229">
        <v>21031.65</v>
      </c>
      <c r="C371" s="207">
        <f t="shared" si="16"/>
        <v>-1.19</v>
      </c>
      <c r="D371" s="255">
        <v>31.0106</v>
      </c>
      <c r="E371" s="207">
        <f t="shared" si="17"/>
        <v>-1.2</v>
      </c>
      <c r="F371" s="207">
        <f t="shared" si="15"/>
        <v>-1.0000000000000009E-2</v>
      </c>
      <c r="G371" s="230">
        <v>0.32</v>
      </c>
      <c r="H371" s="230">
        <v>5.14</v>
      </c>
      <c r="J371" s="54" t="e">
        <v>#DIV/0!</v>
      </c>
      <c r="O371" s="54"/>
    </row>
    <row r="372" spans="1:15" x14ac:dyDescent="0.35">
      <c r="A372" s="254">
        <v>40098</v>
      </c>
      <c r="B372" s="229">
        <v>21516.93</v>
      </c>
      <c r="C372" s="207">
        <f t="shared" si="16"/>
        <v>2.31</v>
      </c>
      <c r="D372" s="255">
        <v>31.7209</v>
      </c>
      <c r="E372" s="207">
        <f t="shared" si="17"/>
        <v>2.29</v>
      </c>
      <c r="F372" s="207">
        <f t="shared" si="15"/>
        <v>-2.0000000000000018E-2</v>
      </c>
      <c r="G372" s="230">
        <v>0.32</v>
      </c>
      <c r="H372" s="230">
        <v>5.13</v>
      </c>
      <c r="J372" s="54" t="e">
        <v>#DIV/0!</v>
      </c>
      <c r="O372" s="54"/>
    </row>
    <row r="373" spans="1:15" x14ac:dyDescent="0.35">
      <c r="A373" s="254">
        <v>40100</v>
      </c>
      <c r="B373" s="229">
        <v>21775.279999999999</v>
      </c>
      <c r="C373" s="207">
        <f t="shared" si="16"/>
        <v>1.2</v>
      </c>
      <c r="D373" s="255">
        <v>32.099899999999998</v>
      </c>
      <c r="E373" s="207">
        <f t="shared" si="17"/>
        <v>1.19</v>
      </c>
      <c r="F373" s="207">
        <f t="shared" si="15"/>
        <v>-1.0000000000000009E-2</v>
      </c>
      <c r="G373" s="230">
        <v>0.32</v>
      </c>
      <c r="H373" s="230">
        <v>5.12</v>
      </c>
      <c r="J373" s="54" t="e">
        <v>#DIV/0!</v>
      </c>
      <c r="O373" s="54"/>
    </row>
    <row r="374" spans="1:15" x14ac:dyDescent="0.35">
      <c r="A374" s="254">
        <v>40101</v>
      </c>
      <c r="B374" s="229">
        <v>21738.19</v>
      </c>
      <c r="C374" s="207">
        <f t="shared" si="16"/>
        <v>-0.17</v>
      </c>
      <c r="D374" s="255">
        <v>32.046100000000003</v>
      </c>
      <c r="E374" s="207">
        <f t="shared" si="17"/>
        <v>-0.17</v>
      </c>
      <c r="F374" s="207">
        <f t="shared" si="15"/>
        <v>0</v>
      </c>
      <c r="G374" s="230">
        <v>0.32</v>
      </c>
      <c r="H374" s="230">
        <v>5.12</v>
      </c>
      <c r="J374" s="54" t="e">
        <v>#DIV/0!</v>
      </c>
      <c r="O374" s="54"/>
    </row>
    <row r="375" spans="1:15" x14ac:dyDescent="0.35">
      <c r="A375" s="254">
        <v>40102</v>
      </c>
      <c r="B375" s="229">
        <v>21917.7</v>
      </c>
      <c r="C375" s="207">
        <f t="shared" si="16"/>
        <v>0.83</v>
      </c>
      <c r="D375" s="255">
        <v>32.2956</v>
      </c>
      <c r="E375" s="207">
        <f t="shared" si="17"/>
        <v>0.78</v>
      </c>
      <c r="F375" s="207">
        <f t="shared" si="15"/>
        <v>-4.9999999999999933E-2</v>
      </c>
      <c r="G375" s="230">
        <v>0.32</v>
      </c>
      <c r="H375" s="230">
        <v>5.1100000000000003</v>
      </c>
      <c r="J375" s="54" t="e">
        <v>#DIV/0!</v>
      </c>
      <c r="O375" s="54"/>
    </row>
    <row r="376" spans="1:15" x14ac:dyDescent="0.35">
      <c r="A376" s="254">
        <v>40106</v>
      </c>
      <c r="B376" s="229">
        <v>21791.42</v>
      </c>
      <c r="C376" s="207">
        <f t="shared" si="16"/>
        <v>-0.57999999999999996</v>
      </c>
      <c r="D376" s="255">
        <v>32.104599999999998</v>
      </c>
      <c r="E376" s="207">
        <f t="shared" si="17"/>
        <v>-0.59</v>
      </c>
      <c r="F376" s="207">
        <f t="shared" si="15"/>
        <v>-1.0000000000000009E-2</v>
      </c>
      <c r="G376" s="230">
        <v>0.32</v>
      </c>
      <c r="H376" s="230">
        <v>5.0999999999999996</v>
      </c>
      <c r="J376" s="54" t="e">
        <v>#DIV/0!</v>
      </c>
      <c r="O376" s="54"/>
    </row>
    <row r="377" spans="1:15" x14ac:dyDescent="0.35">
      <c r="A377" s="254">
        <v>40107</v>
      </c>
      <c r="B377" s="229">
        <v>21520.86</v>
      </c>
      <c r="C377" s="207">
        <f t="shared" si="16"/>
        <v>-1.24</v>
      </c>
      <c r="D377" s="255">
        <v>31.705500000000001</v>
      </c>
      <c r="E377" s="207">
        <f t="shared" si="17"/>
        <v>-1.24</v>
      </c>
      <c r="F377" s="207">
        <f t="shared" si="15"/>
        <v>0</v>
      </c>
      <c r="G377" s="230">
        <v>0.32</v>
      </c>
      <c r="H377" s="230">
        <v>5.0999999999999996</v>
      </c>
      <c r="O377" s="54"/>
    </row>
    <row r="378" spans="1:15" x14ac:dyDescent="0.35">
      <c r="A378" s="254">
        <v>40108</v>
      </c>
      <c r="B378" s="229">
        <v>21243.22</v>
      </c>
      <c r="C378" s="207">
        <f t="shared" si="16"/>
        <v>-1.29</v>
      </c>
      <c r="D378" s="255">
        <v>31.293099999999999</v>
      </c>
      <c r="E378" s="207">
        <f t="shared" si="17"/>
        <v>-1.3</v>
      </c>
      <c r="F378" s="207">
        <f t="shared" si="15"/>
        <v>-1.0000000000000009E-2</v>
      </c>
      <c r="G378" s="230">
        <v>0.32</v>
      </c>
      <c r="H378" s="230">
        <v>5.09</v>
      </c>
      <c r="O378" s="54"/>
    </row>
    <row r="379" spans="1:15" x14ac:dyDescent="0.35">
      <c r="A379" s="254">
        <v>40109</v>
      </c>
      <c r="B379" s="229">
        <v>21269.88</v>
      </c>
      <c r="C379" s="207">
        <f t="shared" si="16"/>
        <v>0.13</v>
      </c>
      <c r="D379" s="255">
        <v>31.331299999999999</v>
      </c>
      <c r="E379" s="207">
        <f t="shared" si="17"/>
        <v>0.12</v>
      </c>
      <c r="F379" s="207">
        <f t="shared" si="15"/>
        <v>-1.0000000000000009E-2</v>
      </c>
      <c r="G379" s="230">
        <v>0.32</v>
      </c>
      <c r="H379" s="230">
        <v>5.08</v>
      </c>
      <c r="O379" s="54"/>
    </row>
    <row r="380" spans="1:15" x14ac:dyDescent="0.35">
      <c r="A380" s="254">
        <v>40112</v>
      </c>
      <c r="B380" s="229">
        <v>21180.92</v>
      </c>
      <c r="C380" s="207">
        <f t="shared" si="16"/>
        <v>-0.42</v>
      </c>
      <c r="D380" s="255">
        <v>31.194400000000002</v>
      </c>
      <c r="E380" s="207">
        <f t="shared" si="17"/>
        <v>-0.44</v>
      </c>
      <c r="F380" s="207">
        <f t="shared" si="15"/>
        <v>-2.0000000000000018E-2</v>
      </c>
      <c r="G380" s="230">
        <v>0.32</v>
      </c>
      <c r="H380" s="230">
        <v>5.08</v>
      </c>
      <c r="O380" s="54"/>
    </row>
    <row r="381" spans="1:15" x14ac:dyDescent="0.35">
      <c r="A381" s="254">
        <v>40113</v>
      </c>
      <c r="B381" s="229">
        <v>20691.14</v>
      </c>
      <c r="C381" s="207">
        <f t="shared" si="16"/>
        <v>-2.31</v>
      </c>
      <c r="D381" s="255">
        <v>30.477699999999999</v>
      </c>
      <c r="E381" s="207">
        <f t="shared" si="17"/>
        <v>-2.2999999999999998</v>
      </c>
      <c r="F381" s="207">
        <f t="shared" si="15"/>
        <v>1.0000000000000231E-2</v>
      </c>
      <c r="G381" s="230">
        <v>0.32</v>
      </c>
      <c r="H381" s="230">
        <v>5.07</v>
      </c>
      <c r="O381" s="54"/>
    </row>
    <row r="382" spans="1:15" x14ac:dyDescent="0.35">
      <c r="A382" s="254">
        <v>40114</v>
      </c>
      <c r="B382" s="229">
        <v>20604.36</v>
      </c>
      <c r="C382" s="207">
        <f t="shared" si="16"/>
        <v>-0.42</v>
      </c>
      <c r="D382" s="255">
        <v>30.35</v>
      </c>
      <c r="E382" s="207">
        <f t="shared" si="17"/>
        <v>-0.42</v>
      </c>
      <c r="F382" s="207">
        <f t="shared" si="15"/>
        <v>0</v>
      </c>
      <c r="G382" s="230">
        <v>0.32</v>
      </c>
      <c r="H382" s="230">
        <v>5.0599999999999996</v>
      </c>
      <c r="O382" s="54"/>
    </row>
    <row r="383" spans="1:15" x14ac:dyDescent="0.35">
      <c r="A383" s="254">
        <v>40115</v>
      </c>
      <c r="B383" s="229">
        <v>20313</v>
      </c>
      <c r="C383" s="207">
        <f t="shared" si="16"/>
        <v>-1.41</v>
      </c>
      <c r="D383" s="255">
        <v>29.926600000000001</v>
      </c>
      <c r="E383" s="207">
        <f t="shared" si="17"/>
        <v>-1.4</v>
      </c>
      <c r="F383" s="207">
        <f t="shared" si="15"/>
        <v>1.0000000000000009E-2</v>
      </c>
      <c r="G383" s="230">
        <v>0.32</v>
      </c>
      <c r="H383" s="230">
        <v>5.0599999999999996</v>
      </c>
      <c r="O383" s="54"/>
    </row>
    <row r="384" spans="1:15" x14ac:dyDescent="0.35">
      <c r="A384" s="254">
        <v>40116</v>
      </c>
      <c r="B384" s="229">
        <v>20115.04</v>
      </c>
      <c r="C384" s="207">
        <f t="shared" si="16"/>
        <v>-0.97</v>
      </c>
      <c r="D384" s="255">
        <v>29.639099999999999</v>
      </c>
      <c r="E384" s="207">
        <f t="shared" si="17"/>
        <v>-0.96</v>
      </c>
      <c r="F384" s="207">
        <f t="shared" si="15"/>
        <v>1.0000000000000009E-2</v>
      </c>
      <c r="G384" s="230">
        <v>0.32</v>
      </c>
      <c r="H384" s="230">
        <v>5.05</v>
      </c>
      <c r="O384" s="54"/>
    </row>
    <row r="385" spans="1:15" x14ac:dyDescent="0.35">
      <c r="A385" s="254">
        <v>40120</v>
      </c>
      <c r="B385" s="229">
        <v>19493.3</v>
      </c>
      <c r="C385" s="207">
        <f t="shared" si="16"/>
        <v>-3.09</v>
      </c>
      <c r="D385" s="255">
        <v>28.7395</v>
      </c>
      <c r="E385" s="207">
        <f t="shared" si="17"/>
        <v>-3.04</v>
      </c>
      <c r="F385" s="207">
        <f t="shared" si="15"/>
        <v>4.9999999999999822E-2</v>
      </c>
      <c r="G385" s="230">
        <v>0.32</v>
      </c>
      <c r="H385" s="230">
        <v>5.04</v>
      </c>
      <c r="O385" s="54"/>
    </row>
    <row r="386" spans="1:15" x14ac:dyDescent="0.35">
      <c r="A386" s="254">
        <v>40121</v>
      </c>
      <c r="B386" s="229">
        <v>20135.09</v>
      </c>
      <c r="C386" s="207">
        <f t="shared" si="16"/>
        <v>3.29</v>
      </c>
      <c r="D386" s="255">
        <v>29.661000000000001</v>
      </c>
      <c r="E386" s="207">
        <f t="shared" si="17"/>
        <v>3.21</v>
      </c>
      <c r="F386" s="207">
        <f t="shared" si="15"/>
        <v>-8.0000000000000071E-2</v>
      </c>
      <c r="G386" s="230">
        <v>0.32</v>
      </c>
      <c r="H386" s="230">
        <v>5.04</v>
      </c>
      <c r="O386" s="54"/>
    </row>
    <row r="387" spans="1:15" x14ac:dyDescent="0.35">
      <c r="A387" s="254">
        <v>40122</v>
      </c>
      <c r="B387" s="229">
        <v>20327.14</v>
      </c>
      <c r="C387" s="207">
        <f t="shared" si="16"/>
        <v>0.95</v>
      </c>
      <c r="D387" s="255">
        <v>29.944900000000001</v>
      </c>
      <c r="E387" s="207">
        <f t="shared" si="17"/>
        <v>0.96</v>
      </c>
      <c r="F387" s="207">
        <f t="shared" si="15"/>
        <v>1.0000000000000009E-2</v>
      </c>
      <c r="G387" s="230">
        <v>0.32</v>
      </c>
      <c r="H387" s="230">
        <v>5.03</v>
      </c>
      <c r="O387" s="54"/>
    </row>
    <row r="388" spans="1:15" x14ac:dyDescent="0.35">
      <c r="A388" s="254">
        <v>40123</v>
      </c>
      <c r="B388" s="229">
        <v>20452.14</v>
      </c>
      <c r="C388" s="207">
        <f t="shared" si="16"/>
        <v>0.61</v>
      </c>
      <c r="D388" s="255">
        <v>30.122499999999999</v>
      </c>
      <c r="E388" s="207">
        <f t="shared" si="17"/>
        <v>0.59</v>
      </c>
      <c r="F388" s="207">
        <f t="shared" si="15"/>
        <v>-2.0000000000000018E-2</v>
      </c>
      <c r="G388" s="230">
        <v>0.32</v>
      </c>
      <c r="H388" s="230">
        <v>5.0199999999999996</v>
      </c>
      <c r="O388" s="54"/>
    </row>
    <row r="389" spans="1:15" x14ac:dyDescent="0.35">
      <c r="A389" s="254">
        <v>40126</v>
      </c>
      <c r="B389" s="229">
        <v>20883.05</v>
      </c>
      <c r="C389" s="207">
        <f t="shared" si="16"/>
        <v>2.11</v>
      </c>
      <c r="D389" s="255">
        <v>30.7392</v>
      </c>
      <c r="E389" s="207">
        <f t="shared" si="17"/>
        <v>2.0499999999999998</v>
      </c>
      <c r="F389" s="207">
        <f t="shared" si="15"/>
        <v>-6.0000000000000053E-2</v>
      </c>
      <c r="G389" s="230">
        <v>0.32</v>
      </c>
      <c r="H389" s="230">
        <v>5.0199999999999996</v>
      </c>
      <c r="O389" s="54"/>
    </row>
    <row r="390" spans="1:15" x14ac:dyDescent="0.35">
      <c r="A390" s="254">
        <v>40127</v>
      </c>
      <c r="B390" s="229">
        <v>20809.43</v>
      </c>
      <c r="C390" s="207">
        <f t="shared" si="16"/>
        <v>-0.35</v>
      </c>
      <c r="D390" s="255">
        <v>30.630400000000002</v>
      </c>
      <c r="E390" s="207">
        <f t="shared" si="17"/>
        <v>-0.35</v>
      </c>
      <c r="F390" s="207">
        <f t="shared" si="15"/>
        <v>0</v>
      </c>
      <c r="G390" s="230">
        <v>0.32</v>
      </c>
      <c r="H390" s="230">
        <v>5.01</v>
      </c>
      <c r="O390" s="54"/>
    </row>
    <row r="391" spans="1:15" x14ac:dyDescent="0.35">
      <c r="A391" s="254">
        <v>40128</v>
      </c>
      <c r="B391" s="229">
        <v>21327.17</v>
      </c>
      <c r="C391" s="207">
        <f t="shared" si="16"/>
        <v>2.4900000000000002</v>
      </c>
      <c r="D391" s="255">
        <v>31.366700000000002</v>
      </c>
      <c r="E391" s="207">
        <f t="shared" si="17"/>
        <v>2.4</v>
      </c>
      <c r="F391" s="207">
        <f t="shared" si="15"/>
        <v>-9.0000000000000302E-2</v>
      </c>
      <c r="G391" s="230">
        <v>0.32</v>
      </c>
      <c r="H391" s="230">
        <v>5</v>
      </c>
      <c r="O391" s="54"/>
    </row>
    <row r="392" spans="1:15" x14ac:dyDescent="0.35">
      <c r="A392" s="254">
        <v>40129</v>
      </c>
      <c r="B392" s="229">
        <v>21132.79</v>
      </c>
      <c r="C392" s="207">
        <f t="shared" si="16"/>
        <v>-0.91</v>
      </c>
      <c r="D392" s="255">
        <v>31.079899999999999</v>
      </c>
      <c r="E392" s="207">
        <f t="shared" si="17"/>
        <v>-0.91</v>
      </c>
      <c r="F392" s="207">
        <f t="shared" ref="F392:F455" si="18">+E392-C392</f>
        <v>0</v>
      </c>
      <c r="G392" s="230">
        <v>0.32</v>
      </c>
      <c r="H392" s="230">
        <v>5</v>
      </c>
      <c r="O392" s="54"/>
    </row>
    <row r="393" spans="1:15" x14ac:dyDescent="0.35">
      <c r="A393" s="254">
        <v>40130</v>
      </c>
      <c r="B393" s="229">
        <v>21326.2</v>
      </c>
      <c r="C393" s="207">
        <f t="shared" ref="C393:C456" si="19">ROUND(((B393-B392)/B392)*100,2)</f>
        <v>0.92</v>
      </c>
      <c r="D393" s="255">
        <v>31.367599999999999</v>
      </c>
      <c r="E393" s="207">
        <f t="shared" ref="E393:E456" si="20">ROUND(((D393-D392)/D392)*100,2)</f>
        <v>0.93</v>
      </c>
      <c r="F393" s="207">
        <f t="shared" si="18"/>
        <v>1.0000000000000009E-2</v>
      </c>
      <c r="G393" s="230">
        <v>0.32</v>
      </c>
      <c r="H393" s="230">
        <v>4.99</v>
      </c>
      <c r="O393" s="54"/>
    </row>
    <row r="394" spans="1:15" x14ac:dyDescent="0.35">
      <c r="A394" s="254">
        <v>40133</v>
      </c>
      <c r="B394" s="229">
        <v>21558.69</v>
      </c>
      <c r="C394" s="207">
        <f t="shared" si="19"/>
        <v>1.0900000000000001</v>
      </c>
      <c r="D394" s="255">
        <v>31.709700000000002</v>
      </c>
      <c r="E394" s="207">
        <f t="shared" si="20"/>
        <v>1.0900000000000001</v>
      </c>
      <c r="F394" s="207">
        <f t="shared" si="18"/>
        <v>0</v>
      </c>
      <c r="G394" s="230">
        <v>0.32</v>
      </c>
      <c r="H394" s="230">
        <v>4.99</v>
      </c>
      <c r="O394" s="54"/>
    </row>
    <row r="395" spans="1:15" x14ac:dyDescent="0.35">
      <c r="A395" s="254">
        <v>40134</v>
      </c>
      <c r="B395" s="229">
        <v>21581.65</v>
      </c>
      <c r="C395" s="207">
        <f t="shared" si="19"/>
        <v>0.11</v>
      </c>
      <c r="D395" s="255">
        <v>31.747499999999999</v>
      </c>
      <c r="E395" s="207">
        <f t="shared" si="20"/>
        <v>0.12</v>
      </c>
      <c r="F395" s="207">
        <f t="shared" si="18"/>
        <v>9.999999999999995E-3</v>
      </c>
      <c r="G395" s="230">
        <v>0.31</v>
      </c>
      <c r="H395" s="230">
        <v>4.9800000000000004</v>
      </c>
      <c r="O395" s="54"/>
    </row>
    <row r="396" spans="1:15" x14ac:dyDescent="0.35">
      <c r="A396" s="254">
        <v>40135</v>
      </c>
      <c r="B396" s="229">
        <v>21516</v>
      </c>
      <c r="C396" s="207">
        <f t="shared" si="19"/>
        <v>-0.3</v>
      </c>
      <c r="D396" s="255">
        <v>31.6571</v>
      </c>
      <c r="E396" s="207">
        <f t="shared" si="20"/>
        <v>-0.28000000000000003</v>
      </c>
      <c r="F396" s="207">
        <f t="shared" si="18"/>
        <v>1.9999999999999962E-2</v>
      </c>
      <c r="G396" s="230">
        <v>0.31</v>
      </c>
      <c r="H396" s="230">
        <v>4.97</v>
      </c>
      <c r="O396" s="54"/>
    </row>
    <row r="397" spans="1:15" x14ac:dyDescent="0.35">
      <c r="A397" s="254">
        <v>40136</v>
      </c>
      <c r="B397" s="229">
        <v>21246.23</v>
      </c>
      <c r="C397" s="207">
        <f t="shared" si="19"/>
        <v>-1.25</v>
      </c>
      <c r="D397" s="255">
        <v>31.2652</v>
      </c>
      <c r="E397" s="207">
        <f t="shared" si="20"/>
        <v>-1.24</v>
      </c>
      <c r="F397" s="207">
        <f t="shared" si="18"/>
        <v>1.0000000000000009E-2</v>
      </c>
      <c r="G397" s="230">
        <v>0.31</v>
      </c>
      <c r="H397" s="230">
        <v>4.97</v>
      </c>
      <c r="O397" s="54"/>
    </row>
    <row r="398" spans="1:15" x14ac:dyDescent="0.35">
      <c r="A398" s="254">
        <v>40137</v>
      </c>
      <c r="B398" s="229">
        <v>21545.200000000001</v>
      </c>
      <c r="C398" s="207">
        <f t="shared" si="19"/>
        <v>1.41</v>
      </c>
      <c r="D398" s="255">
        <v>31.703399999999998</v>
      </c>
      <c r="E398" s="207">
        <f t="shared" si="20"/>
        <v>1.4</v>
      </c>
      <c r="F398" s="207">
        <f t="shared" si="18"/>
        <v>-1.0000000000000009E-2</v>
      </c>
      <c r="G398" s="230">
        <v>0.31</v>
      </c>
      <c r="H398" s="230">
        <v>4.96</v>
      </c>
      <c r="O398" s="54"/>
    </row>
    <row r="399" spans="1:15" x14ac:dyDescent="0.35">
      <c r="A399" s="254">
        <v>40140</v>
      </c>
      <c r="B399" s="229">
        <v>21745.599999999999</v>
      </c>
      <c r="C399" s="207">
        <f t="shared" si="19"/>
        <v>0.93</v>
      </c>
      <c r="D399" s="255">
        <v>31.9937</v>
      </c>
      <c r="E399" s="207">
        <f t="shared" si="20"/>
        <v>0.92</v>
      </c>
      <c r="F399" s="207">
        <f t="shared" si="18"/>
        <v>-1.0000000000000009E-2</v>
      </c>
      <c r="G399" s="230">
        <v>0.31</v>
      </c>
      <c r="H399" s="230">
        <v>4.95</v>
      </c>
      <c r="O399" s="54"/>
    </row>
    <row r="400" spans="1:15" x14ac:dyDescent="0.35">
      <c r="A400" s="254">
        <v>40141</v>
      </c>
      <c r="B400" s="229">
        <v>21683.45</v>
      </c>
      <c r="C400" s="207">
        <f t="shared" si="19"/>
        <v>-0.28999999999999998</v>
      </c>
      <c r="D400" s="255">
        <v>31.901199999999999</v>
      </c>
      <c r="E400" s="207">
        <f t="shared" si="20"/>
        <v>-0.28999999999999998</v>
      </c>
      <c r="F400" s="207">
        <f t="shared" si="18"/>
        <v>0</v>
      </c>
      <c r="G400" s="230">
        <v>0.31</v>
      </c>
      <c r="H400" s="230">
        <v>4.95</v>
      </c>
      <c r="O400" s="54"/>
    </row>
    <row r="401" spans="1:15" x14ac:dyDescent="0.35">
      <c r="A401" s="254">
        <v>40142</v>
      </c>
      <c r="B401" s="229">
        <v>21769.360000000001</v>
      </c>
      <c r="C401" s="207">
        <f t="shared" si="19"/>
        <v>0.4</v>
      </c>
      <c r="D401" s="255">
        <v>32.0306</v>
      </c>
      <c r="E401" s="207">
        <f t="shared" si="20"/>
        <v>0.41</v>
      </c>
      <c r="F401" s="207">
        <f t="shared" si="18"/>
        <v>9.9999999999999534E-3</v>
      </c>
      <c r="G401" s="230">
        <v>0.31</v>
      </c>
      <c r="H401" s="230">
        <v>4.9400000000000004</v>
      </c>
      <c r="O401" s="54"/>
    </row>
    <row r="402" spans="1:15" x14ac:dyDescent="0.35">
      <c r="A402" s="254">
        <v>40143</v>
      </c>
      <c r="B402" s="229">
        <v>21333.919999999998</v>
      </c>
      <c r="C402" s="207">
        <f t="shared" si="19"/>
        <v>-2</v>
      </c>
      <c r="D402" s="255">
        <v>31.3857</v>
      </c>
      <c r="E402" s="207">
        <f t="shared" si="20"/>
        <v>-2.0099999999999998</v>
      </c>
      <c r="F402" s="207">
        <f t="shared" si="18"/>
        <v>-9.9999999999997868E-3</v>
      </c>
      <c r="G402" s="230">
        <v>0.31</v>
      </c>
      <c r="H402" s="230">
        <v>4.9400000000000004</v>
      </c>
      <c r="O402" s="54"/>
    </row>
    <row r="403" spans="1:15" x14ac:dyDescent="0.35">
      <c r="A403" s="254">
        <v>40144</v>
      </c>
      <c r="B403" s="229">
        <v>21051.759999999998</v>
      </c>
      <c r="C403" s="207">
        <f t="shared" si="19"/>
        <v>-1.32</v>
      </c>
      <c r="D403" s="255">
        <v>30.966799999999999</v>
      </c>
      <c r="E403" s="207">
        <f t="shared" si="20"/>
        <v>-1.33</v>
      </c>
      <c r="F403" s="207">
        <f t="shared" si="18"/>
        <v>-1.0000000000000009E-2</v>
      </c>
      <c r="G403" s="230">
        <v>0.31</v>
      </c>
      <c r="H403" s="230">
        <v>4.93</v>
      </c>
      <c r="O403" s="54"/>
    </row>
    <row r="404" spans="1:15" x14ac:dyDescent="0.35">
      <c r="A404" s="254">
        <v>40147</v>
      </c>
      <c r="B404" s="229">
        <v>21424.15</v>
      </c>
      <c r="C404" s="207">
        <f t="shared" si="19"/>
        <v>1.77</v>
      </c>
      <c r="D404" s="255">
        <v>31.5075</v>
      </c>
      <c r="E404" s="207">
        <f t="shared" si="20"/>
        <v>1.75</v>
      </c>
      <c r="F404" s="207">
        <f t="shared" si="18"/>
        <v>-2.0000000000000018E-2</v>
      </c>
      <c r="G404" s="230">
        <v>0.31</v>
      </c>
      <c r="H404" s="230">
        <v>4.92</v>
      </c>
      <c r="O404" s="54"/>
    </row>
    <row r="405" spans="1:15" x14ac:dyDescent="0.35">
      <c r="A405" s="254">
        <v>40148</v>
      </c>
      <c r="B405" s="229">
        <v>21768.5</v>
      </c>
      <c r="C405" s="207">
        <f t="shared" si="19"/>
        <v>1.61</v>
      </c>
      <c r="D405" s="255">
        <v>32.001199999999997</v>
      </c>
      <c r="E405" s="207">
        <f t="shared" si="20"/>
        <v>1.57</v>
      </c>
      <c r="F405" s="207">
        <f t="shared" si="18"/>
        <v>-4.0000000000000036E-2</v>
      </c>
      <c r="G405" s="230">
        <v>0.31</v>
      </c>
      <c r="H405" s="230">
        <v>4.92</v>
      </c>
      <c r="O405" s="54"/>
    </row>
    <row r="406" spans="1:15" x14ac:dyDescent="0.35">
      <c r="A406" s="254">
        <v>40149</v>
      </c>
      <c r="B406" s="229">
        <v>21732.6</v>
      </c>
      <c r="C406" s="207">
        <f t="shared" si="19"/>
        <v>-0.16</v>
      </c>
      <c r="D406" s="255">
        <v>31.947299999999998</v>
      </c>
      <c r="E406" s="207">
        <f t="shared" si="20"/>
        <v>-0.17</v>
      </c>
      <c r="F406" s="207">
        <f t="shared" si="18"/>
        <v>-1.0000000000000009E-2</v>
      </c>
      <c r="G406" s="230">
        <v>0.31</v>
      </c>
      <c r="H406" s="230">
        <v>4.91</v>
      </c>
      <c r="O406" s="54"/>
    </row>
    <row r="407" spans="1:15" x14ac:dyDescent="0.35">
      <c r="A407" s="254">
        <v>40150</v>
      </c>
      <c r="B407" s="229">
        <v>21752.560000000001</v>
      </c>
      <c r="C407" s="207">
        <f t="shared" si="19"/>
        <v>0.09</v>
      </c>
      <c r="D407" s="255">
        <v>31.973800000000001</v>
      </c>
      <c r="E407" s="207">
        <f t="shared" si="20"/>
        <v>0.08</v>
      </c>
      <c r="F407" s="207">
        <f t="shared" si="18"/>
        <v>-9.999999999999995E-3</v>
      </c>
      <c r="G407" s="230">
        <v>0.31</v>
      </c>
      <c r="H407" s="230">
        <v>4.9000000000000004</v>
      </c>
      <c r="O407" s="54"/>
    </row>
    <row r="408" spans="1:15" x14ac:dyDescent="0.35">
      <c r="A408" s="254">
        <v>40151</v>
      </c>
      <c r="B408" s="229">
        <v>21646.06</v>
      </c>
      <c r="C408" s="207">
        <f t="shared" si="19"/>
        <v>-0.49</v>
      </c>
      <c r="D408" s="255">
        <v>31.8156</v>
      </c>
      <c r="E408" s="207">
        <f t="shared" si="20"/>
        <v>-0.49</v>
      </c>
      <c r="F408" s="207">
        <f t="shared" si="18"/>
        <v>0</v>
      </c>
      <c r="G408" s="230">
        <v>0.31</v>
      </c>
      <c r="H408" s="230">
        <v>4.9000000000000004</v>
      </c>
      <c r="O408" s="54"/>
    </row>
    <row r="409" spans="1:15" x14ac:dyDescent="0.35">
      <c r="A409" s="254">
        <v>40154</v>
      </c>
      <c r="B409" s="229">
        <v>21496.2</v>
      </c>
      <c r="C409" s="207">
        <f t="shared" si="19"/>
        <v>-0.69</v>
      </c>
      <c r="D409" s="255">
        <v>31.592500000000001</v>
      </c>
      <c r="E409" s="207">
        <f t="shared" si="20"/>
        <v>-0.7</v>
      </c>
      <c r="F409" s="207">
        <f t="shared" si="18"/>
        <v>-1.0000000000000009E-2</v>
      </c>
      <c r="G409" s="230">
        <v>0.31</v>
      </c>
      <c r="H409" s="230">
        <v>4.8899999999999997</v>
      </c>
      <c r="O409" s="54"/>
    </row>
    <row r="410" spans="1:15" x14ac:dyDescent="0.35">
      <c r="A410" s="254">
        <v>40155</v>
      </c>
      <c r="B410" s="229">
        <v>21805.72</v>
      </c>
      <c r="C410" s="207">
        <f t="shared" si="19"/>
        <v>1.44</v>
      </c>
      <c r="D410" s="255">
        <v>32.045499999999997</v>
      </c>
      <c r="E410" s="207">
        <f t="shared" si="20"/>
        <v>1.43</v>
      </c>
      <c r="F410" s="207">
        <f t="shared" si="18"/>
        <v>-1.0000000000000009E-2</v>
      </c>
      <c r="G410" s="230">
        <v>0.31</v>
      </c>
      <c r="H410" s="230">
        <v>4.8899999999999997</v>
      </c>
      <c r="O410" s="54"/>
    </row>
    <row r="411" spans="1:15" x14ac:dyDescent="0.35">
      <c r="A411" s="254">
        <v>40156</v>
      </c>
      <c r="B411" s="229">
        <v>21676.03</v>
      </c>
      <c r="C411" s="207">
        <f t="shared" si="19"/>
        <v>-0.59</v>
      </c>
      <c r="D411" s="255">
        <v>31.853400000000001</v>
      </c>
      <c r="E411" s="207">
        <f t="shared" si="20"/>
        <v>-0.6</v>
      </c>
      <c r="F411" s="207">
        <f t="shared" si="18"/>
        <v>-1.0000000000000009E-2</v>
      </c>
      <c r="G411" s="230">
        <v>0.31</v>
      </c>
      <c r="H411" s="230">
        <v>4.88</v>
      </c>
      <c r="O411" s="54"/>
    </row>
    <row r="412" spans="1:15" x14ac:dyDescent="0.35">
      <c r="A412" s="254">
        <v>40157</v>
      </c>
      <c r="B412" s="229">
        <v>21757.16</v>
      </c>
      <c r="C412" s="207">
        <f t="shared" si="19"/>
        <v>0.37</v>
      </c>
      <c r="D412" s="255">
        <v>31.971499999999999</v>
      </c>
      <c r="E412" s="207">
        <f t="shared" si="20"/>
        <v>0.37</v>
      </c>
      <c r="F412" s="207">
        <f t="shared" si="18"/>
        <v>0</v>
      </c>
      <c r="G412" s="230">
        <v>0.31</v>
      </c>
      <c r="H412" s="230">
        <v>4.87</v>
      </c>
      <c r="O412" s="54"/>
    </row>
    <row r="413" spans="1:15" x14ac:dyDescent="0.35">
      <c r="A413" s="254">
        <v>40158</v>
      </c>
      <c r="B413" s="229">
        <v>21668.2</v>
      </c>
      <c r="C413" s="207">
        <f t="shared" si="19"/>
        <v>-0.41</v>
      </c>
      <c r="D413" s="255">
        <v>31.838100000000001</v>
      </c>
      <c r="E413" s="207">
        <f t="shared" si="20"/>
        <v>-0.42</v>
      </c>
      <c r="F413" s="207">
        <f t="shared" si="18"/>
        <v>-1.0000000000000009E-2</v>
      </c>
      <c r="G413" s="230">
        <v>0.31</v>
      </c>
      <c r="H413" s="230">
        <v>4.87</v>
      </c>
      <c r="O413" s="54"/>
    </row>
    <row r="414" spans="1:15" x14ac:dyDescent="0.35">
      <c r="A414" s="254">
        <v>40161</v>
      </c>
      <c r="B414" s="229">
        <v>21641.01</v>
      </c>
      <c r="C414" s="207">
        <f t="shared" si="19"/>
        <v>-0.13</v>
      </c>
      <c r="D414" s="255">
        <v>31.795300000000001</v>
      </c>
      <c r="E414" s="207">
        <f t="shared" si="20"/>
        <v>-0.13</v>
      </c>
      <c r="F414" s="207">
        <f t="shared" si="18"/>
        <v>0</v>
      </c>
      <c r="G414" s="230">
        <v>0.31</v>
      </c>
      <c r="H414" s="230">
        <v>4.8600000000000003</v>
      </c>
      <c r="O414" s="54"/>
    </row>
    <row r="415" spans="1:15" x14ac:dyDescent="0.35">
      <c r="A415" s="254">
        <v>40162</v>
      </c>
      <c r="B415" s="229">
        <v>21362.06</v>
      </c>
      <c r="C415" s="207">
        <f t="shared" si="19"/>
        <v>-1.29</v>
      </c>
      <c r="D415" s="255">
        <v>31.381799999999998</v>
      </c>
      <c r="E415" s="207">
        <f t="shared" si="20"/>
        <v>-1.3</v>
      </c>
      <c r="F415" s="207">
        <f t="shared" si="18"/>
        <v>-1.0000000000000009E-2</v>
      </c>
      <c r="G415" s="230">
        <v>0.31</v>
      </c>
      <c r="H415" s="230">
        <v>4.8600000000000003</v>
      </c>
      <c r="O415" s="54"/>
    </row>
    <row r="416" spans="1:15" x14ac:dyDescent="0.35">
      <c r="A416" s="254">
        <v>40163</v>
      </c>
      <c r="B416" s="229">
        <v>21407.13</v>
      </c>
      <c r="C416" s="207">
        <f t="shared" si="19"/>
        <v>0.21</v>
      </c>
      <c r="D416" s="255">
        <v>31.446300000000001</v>
      </c>
      <c r="E416" s="207">
        <f t="shared" si="20"/>
        <v>0.21</v>
      </c>
      <c r="F416" s="207">
        <f t="shared" si="18"/>
        <v>0</v>
      </c>
      <c r="G416" s="230">
        <v>0.31</v>
      </c>
      <c r="H416" s="230">
        <v>4.8499999999999996</v>
      </c>
      <c r="O416" s="54"/>
    </row>
    <row r="417" spans="1:15" x14ac:dyDescent="0.35">
      <c r="A417" s="254">
        <v>40164</v>
      </c>
      <c r="B417" s="229">
        <v>21383.69</v>
      </c>
      <c r="C417" s="207">
        <f t="shared" si="19"/>
        <v>-0.11</v>
      </c>
      <c r="D417" s="255">
        <v>31.409199999999998</v>
      </c>
      <c r="E417" s="207">
        <f t="shared" si="20"/>
        <v>-0.12</v>
      </c>
      <c r="F417" s="207">
        <f t="shared" si="18"/>
        <v>-9.999999999999995E-3</v>
      </c>
      <c r="G417" s="230">
        <v>0.31</v>
      </c>
      <c r="H417" s="230">
        <v>4.84</v>
      </c>
      <c r="O417" s="54"/>
    </row>
    <row r="418" spans="1:15" x14ac:dyDescent="0.35">
      <c r="A418" s="254">
        <v>40165</v>
      </c>
      <c r="B418" s="229">
        <v>21162.92</v>
      </c>
      <c r="C418" s="207">
        <f t="shared" si="19"/>
        <v>-1.03</v>
      </c>
      <c r="D418" s="255">
        <v>31.084399999999999</v>
      </c>
      <c r="E418" s="207">
        <f t="shared" si="20"/>
        <v>-1.03</v>
      </c>
      <c r="F418" s="207">
        <f t="shared" si="18"/>
        <v>0</v>
      </c>
      <c r="G418" s="230">
        <v>0.31</v>
      </c>
      <c r="H418" s="230">
        <v>4.84</v>
      </c>
      <c r="O418" s="54"/>
    </row>
    <row r="419" spans="1:15" x14ac:dyDescent="0.35">
      <c r="A419" s="254">
        <v>40168</v>
      </c>
      <c r="B419" s="229">
        <v>21012.76</v>
      </c>
      <c r="C419" s="207">
        <f t="shared" si="19"/>
        <v>-0.71</v>
      </c>
      <c r="D419" s="255">
        <v>30.864999999999998</v>
      </c>
      <c r="E419" s="207">
        <f t="shared" si="20"/>
        <v>-0.71</v>
      </c>
      <c r="F419" s="207">
        <f t="shared" si="18"/>
        <v>0</v>
      </c>
      <c r="G419" s="230">
        <v>0.31</v>
      </c>
      <c r="H419" s="230">
        <v>4.83</v>
      </c>
      <c r="O419" s="54"/>
    </row>
    <row r="420" spans="1:15" x14ac:dyDescent="0.35">
      <c r="A420" s="254">
        <v>40169</v>
      </c>
      <c r="B420" s="229">
        <v>21140.639999999999</v>
      </c>
      <c r="C420" s="207">
        <f t="shared" si="19"/>
        <v>0.61</v>
      </c>
      <c r="D420" s="255">
        <v>31.029399999999999</v>
      </c>
      <c r="E420" s="207">
        <f t="shared" si="20"/>
        <v>0.53</v>
      </c>
      <c r="F420" s="207">
        <f t="shared" si="18"/>
        <v>-7.999999999999996E-2</v>
      </c>
      <c r="G420" s="230">
        <v>0.31</v>
      </c>
      <c r="H420" s="230">
        <v>4.83</v>
      </c>
      <c r="O420" s="54"/>
    </row>
    <row r="421" spans="1:15" x14ac:dyDescent="0.35">
      <c r="A421" s="254">
        <v>40170</v>
      </c>
      <c r="B421" s="229">
        <v>21823.43</v>
      </c>
      <c r="C421" s="207">
        <f t="shared" si="19"/>
        <v>3.23</v>
      </c>
      <c r="D421" s="255">
        <v>32.045499999999997</v>
      </c>
      <c r="E421" s="207">
        <f t="shared" si="20"/>
        <v>3.27</v>
      </c>
      <c r="F421" s="207">
        <f t="shared" si="18"/>
        <v>4.0000000000000036E-2</v>
      </c>
      <c r="G421" s="230">
        <v>0.3</v>
      </c>
      <c r="H421" s="230">
        <v>4.82</v>
      </c>
      <c r="O421" s="54"/>
    </row>
    <row r="422" spans="1:15" x14ac:dyDescent="0.35">
      <c r="A422" s="254">
        <v>40171</v>
      </c>
      <c r="B422" s="229">
        <v>21987.45</v>
      </c>
      <c r="C422" s="207">
        <f t="shared" si="19"/>
        <v>0.75</v>
      </c>
      <c r="D422" s="255">
        <v>32.270099999999999</v>
      </c>
      <c r="E422" s="207">
        <f t="shared" si="20"/>
        <v>0.7</v>
      </c>
      <c r="F422" s="207">
        <f t="shared" si="18"/>
        <v>-5.0000000000000044E-2</v>
      </c>
      <c r="G422" s="230">
        <v>0.3</v>
      </c>
      <c r="H422" s="230">
        <v>4.82</v>
      </c>
      <c r="O422" s="54"/>
    </row>
    <row r="423" spans="1:15" x14ac:dyDescent="0.35">
      <c r="A423" s="254">
        <v>40176</v>
      </c>
      <c r="B423" s="229">
        <v>22039.31</v>
      </c>
      <c r="C423" s="207">
        <f t="shared" si="19"/>
        <v>0.24</v>
      </c>
      <c r="D423" s="255">
        <v>32.340000000000003</v>
      </c>
      <c r="E423" s="207">
        <f t="shared" si="20"/>
        <v>0.22</v>
      </c>
      <c r="F423" s="207">
        <f t="shared" si="18"/>
        <v>-1.999999999999999E-2</v>
      </c>
      <c r="G423" s="230">
        <v>0.3</v>
      </c>
      <c r="H423" s="230">
        <v>4.8099999999999996</v>
      </c>
      <c r="O423" s="54"/>
    </row>
    <row r="424" spans="1:15" x14ac:dyDescent="0.35">
      <c r="A424" s="254">
        <v>40177</v>
      </c>
      <c r="B424" s="229">
        <v>21966.18</v>
      </c>
      <c r="C424" s="207">
        <f t="shared" si="19"/>
        <v>-0.33</v>
      </c>
      <c r="D424" s="255">
        <v>32.231400000000001</v>
      </c>
      <c r="E424" s="207">
        <f t="shared" si="20"/>
        <v>-0.34</v>
      </c>
      <c r="F424" s="207">
        <f t="shared" si="18"/>
        <v>-1.0000000000000009E-2</v>
      </c>
      <c r="G424" s="230">
        <v>0.3</v>
      </c>
      <c r="H424" s="230">
        <v>4.8</v>
      </c>
      <c r="O424" s="54"/>
    </row>
    <row r="425" spans="1:15" x14ac:dyDescent="0.35">
      <c r="A425" s="254">
        <v>40178</v>
      </c>
      <c r="B425" s="229">
        <v>22119.42</v>
      </c>
      <c r="C425" s="207">
        <f t="shared" si="19"/>
        <v>0.7</v>
      </c>
      <c r="D425" s="255">
        <v>32.454500000000003</v>
      </c>
      <c r="E425" s="207">
        <f t="shared" si="20"/>
        <v>0.69</v>
      </c>
      <c r="F425" s="207">
        <f t="shared" si="18"/>
        <v>-1.0000000000000009E-2</v>
      </c>
      <c r="G425" s="230">
        <v>0.3</v>
      </c>
      <c r="H425" s="230">
        <v>4.8</v>
      </c>
      <c r="O425" s="54"/>
    </row>
    <row r="426" spans="1:15" x14ac:dyDescent="0.35">
      <c r="A426" s="254">
        <v>40182</v>
      </c>
      <c r="B426" s="229">
        <v>22238.37</v>
      </c>
      <c r="C426" s="207">
        <f t="shared" si="19"/>
        <v>0.54</v>
      </c>
      <c r="D426" s="255">
        <v>32.625799999999998</v>
      </c>
      <c r="E426" s="207">
        <f t="shared" si="20"/>
        <v>0.53</v>
      </c>
      <c r="F426" s="207">
        <f t="shared" si="18"/>
        <v>-1.0000000000000009E-2</v>
      </c>
      <c r="G426" s="230">
        <v>0.3</v>
      </c>
      <c r="H426" s="230">
        <v>4.79</v>
      </c>
      <c r="O426" s="54"/>
    </row>
    <row r="427" spans="1:15" x14ac:dyDescent="0.35">
      <c r="A427" s="254">
        <v>40183</v>
      </c>
      <c r="B427" s="229">
        <v>22399.86</v>
      </c>
      <c r="C427" s="207">
        <f t="shared" si="19"/>
        <v>0.73</v>
      </c>
      <c r="D427" s="255">
        <v>32.862499999999997</v>
      </c>
      <c r="E427" s="207">
        <f t="shared" si="20"/>
        <v>0.73</v>
      </c>
      <c r="F427" s="207">
        <f t="shared" si="18"/>
        <v>0</v>
      </c>
      <c r="G427" s="230">
        <v>0.3</v>
      </c>
      <c r="H427" s="230">
        <v>4.79</v>
      </c>
      <c r="O427" s="54"/>
    </row>
    <row r="428" spans="1:15" x14ac:dyDescent="0.35">
      <c r="A428" s="254">
        <v>40184</v>
      </c>
      <c r="B428" s="229">
        <v>22418.720000000001</v>
      </c>
      <c r="C428" s="207">
        <f t="shared" si="19"/>
        <v>0.08</v>
      </c>
      <c r="D428" s="255">
        <v>32.896299999999997</v>
      </c>
      <c r="E428" s="207">
        <f t="shared" si="20"/>
        <v>0.1</v>
      </c>
      <c r="F428" s="207">
        <f t="shared" si="18"/>
        <v>2.0000000000000004E-2</v>
      </c>
      <c r="G428" s="230">
        <v>0.3</v>
      </c>
      <c r="H428" s="230">
        <v>4.78</v>
      </c>
      <c r="O428" s="54"/>
    </row>
    <row r="429" spans="1:15" x14ac:dyDescent="0.35">
      <c r="A429" s="254">
        <v>40185</v>
      </c>
      <c r="B429" s="229">
        <v>22310.55</v>
      </c>
      <c r="C429" s="207">
        <f t="shared" si="19"/>
        <v>-0.48</v>
      </c>
      <c r="D429" s="255">
        <v>32.736600000000003</v>
      </c>
      <c r="E429" s="207">
        <f t="shared" si="20"/>
        <v>-0.49</v>
      </c>
      <c r="F429" s="207">
        <f t="shared" si="18"/>
        <v>-1.0000000000000009E-2</v>
      </c>
      <c r="G429" s="230">
        <v>0.3</v>
      </c>
      <c r="H429" s="230">
        <v>4.78</v>
      </c>
      <c r="O429" s="54"/>
    </row>
    <row r="430" spans="1:15" x14ac:dyDescent="0.35">
      <c r="A430" s="254">
        <v>40186</v>
      </c>
      <c r="B430" s="229">
        <v>22215.01</v>
      </c>
      <c r="C430" s="207">
        <f t="shared" si="19"/>
        <v>-0.43</v>
      </c>
      <c r="D430" s="255">
        <v>32.595300000000002</v>
      </c>
      <c r="E430" s="207">
        <f t="shared" si="20"/>
        <v>-0.43</v>
      </c>
      <c r="F430" s="207">
        <f t="shared" si="18"/>
        <v>0</v>
      </c>
      <c r="G430" s="230">
        <v>0.3</v>
      </c>
      <c r="H430" s="230">
        <v>4.7699999999999996</v>
      </c>
      <c r="O430" s="54"/>
    </row>
    <row r="431" spans="1:15" x14ac:dyDescent="0.35">
      <c r="A431" s="254">
        <v>40189</v>
      </c>
      <c r="B431" s="229">
        <v>22197.81</v>
      </c>
      <c r="C431" s="207">
        <f t="shared" si="19"/>
        <v>-0.08</v>
      </c>
      <c r="D431" s="255">
        <v>32.5565</v>
      </c>
      <c r="E431" s="207">
        <f t="shared" si="20"/>
        <v>-0.12</v>
      </c>
      <c r="F431" s="207">
        <f t="shared" si="18"/>
        <v>-3.9999999999999994E-2</v>
      </c>
      <c r="G431" s="230">
        <v>0.3</v>
      </c>
      <c r="H431" s="230">
        <v>4.76</v>
      </c>
      <c r="O431" s="54"/>
    </row>
    <row r="432" spans="1:15" x14ac:dyDescent="0.35">
      <c r="A432" s="254">
        <v>40190</v>
      </c>
      <c r="B432" s="229">
        <v>22065.84</v>
      </c>
      <c r="C432" s="207">
        <f t="shared" si="19"/>
        <v>-0.59</v>
      </c>
      <c r="D432" s="255">
        <v>32.365099999999998</v>
      </c>
      <c r="E432" s="207">
        <f t="shared" si="20"/>
        <v>-0.59</v>
      </c>
      <c r="F432" s="207">
        <f t="shared" si="18"/>
        <v>0</v>
      </c>
      <c r="G432" s="230">
        <v>0.3</v>
      </c>
      <c r="H432" s="230">
        <v>4.76</v>
      </c>
      <c r="O432" s="54"/>
    </row>
    <row r="433" spans="1:15" x14ac:dyDescent="0.35">
      <c r="A433" s="254">
        <v>40191</v>
      </c>
      <c r="B433" s="229">
        <v>22176.400000000001</v>
      </c>
      <c r="C433" s="207">
        <f t="shared" si="19"/>
        <v>0.5</v>
      </c>
      <c r="D433" s="255">
        <v>32.536999999999999</v>
      </c>
      <c r="E433" s="207">
        <f t="shared" si="20"/>
        <v>0.53</v>
      </c>
      <c r="F433" s="207">
        <f t="shared" si="18"/>
        <v>3.0000000000000027E-2</v>
      </c>
      <c r="G433" s="230">
        <v>0.3</v>
      </c>
      <c r="H433" s="230">
        <v>4.75</v>
      </c>
      <c r="O433" s="54"/>
    </row>
    <row r="434" spans="1:15" x14ac:dyDescent="0.35">
      <c r="A434" s="254">
        <v>40192</v>
      </c>
      <c r="B434" s="229">
        <v>22271.47</v>
      </c>
      <c r="C434" s="207">
        <f t="shared" si="19"/>
        <v>0.43</v>
      </c>
      <c r="D434" s="255">
        <v>32.686900000000001</v>
      </c>
      <c r="E434" s="207">
        <f t="shared" si="20"/>
        <v>0.46</v>
      </c>
      <c r="F434" s="207">
        <f t="shared" si="18"/>
        <v>3.0000000000000027E-2</v>
      </c>
      <c r="G434" s="230">
        <v>0.3</v>
      </c>
      <c r="H434" s="230">
        <v>4.75</v>
      </c>
      <c r="O434" s="54"/>
    </row>
    <row r="435" spans="1:15" x14ac:dyDescent="0.35">
      <c r="A435" s="254">
        <v>40193</v>
      </c>
      <c r="B435" s="229">
        <v>22232.76</v>
      </c>
      <c r="C435" s="207">
        <f t="shared" si="19"/>
        <v>-0.17</v>
      </c>
      <c r="D435" s="255">
        <v>32.622500000000002</v>
      </c>
      <c r="E435" s="207">
        <f t="shared" si="20"/>
        <v>-0.2</v>
      </c>
      <c r="F435" s="207">
        <f t="shared" si="18"/>
        <v>-0.03</v>
      </c>
      <c r="G435" s="230">
        <v>0.3</v>
      </c>
      <c r="H435" s="230">
        <v>4.74</v>
      </c>
      <c r="O435" s="54"/>
    </row>
    <row r="436" spans="1:15" x14ac:dyDescent="0.35">
      <c r="A436" s="254">
        <v>40196</v>
      </c>
      <c r="B436" s="229">
        <v>22342.67</v>
      </c>
      <c r="C436" s="207">
        <f t="shared" si="19"/>
        <v>0.49</v>
      </c>
      <c r="D436" s="255">
        <v>32.767200000000003</v>
      </c>
      <c r="E436" s="207">
        <f t="shared" si="20"/>
        <v>0.44</v>
      </c>
      <c r="F436" s="207">
        <f t="shared" si="18"/>
        <v>-4.9999999999999989E-2</v>
      </c>
      <c r="G436" s="230">
        <v>0.3</v>
      </c>
      <c r="H436" s="230">
        <v>4.74</v>
      </c>
      <c r="O436" s="54"/>
    </row>
    <row r="437" spans="1:15" x14ac:dyDescent="0.35">
      <c r="A437" s="254">
        <v>40197</v>
      </c>
      <c r="B437" s="229">
        <v>22146.33</v>
      </c>
      <c r="C437" s="207">
        <f t="shared" si="19"/>
        <v>-0.88</v>
      </c>
      <c r="D437" s="255">
        <v>32.4664</v>
      </c>
      <c r="E437" s="207">
        <f t="shared" si="20"/>
        <v>-0.92</v>
      </c>
      <c r="F437" s="207">
        <f t="shared" si="18"/>
        <v>-4.0000000000000036E-2</v>
      </c>
      <c r="G437" s="230">
        <v>0.3</v>
      </c>
      <c r="H437" s="230">
        <v>4.7300000000000004</v>
      </c>
      <c r="O437" s="54"/>
    </row>
    <row r="438" spans="1:15" x14ac:dyDescent="0.35">
      <c r="A438" s="254">
        <v>40198</v>
      </c>
      <c r="B438" s="229">
        <v>22131.68</v>
      </c>
      <c r="C438" s="207">
        <f t="shared" si="19"/>
        <v>-7.0000000000000007E-2</v>
      </c>
      <c r="D438" s="255">
        <v>32.443399999999997</v>
      </c>
      <c r="E438" s="207">
        <f t="shared" si="20"/>
        <v>-7.0000000000000007E-2</v>
      </c>
      <c r="F438" s="207">
        <f t="shared" si="18"/>
        <v>0</v>
      </c>
      <c r="G438" s="230">
        <v>0.3</v>
      </c>
      <c r="H438" s="230">
        <v>4.7300000000000004</v>
      </c>
      <c r="O438" s="54"/>
    </row>
    <row r="439" spans="1:15" x14ac:dyDescent="0.35">
      <c r="A439" s="254">
        <v>40199</v>
      </c>
      <c r="B439" s="229">
        <v>21595.5</v>
      </c>
      <c r="C439" s="207">
        <f t="shared" si="19"/>
        <v>-2.42</v>
      </c>
      <c r="D439" s="255">
        <v>31.652000000000001</v>
      </c>
      <c r="E439" s="207">
        <f t="shared" si="20"/>
        <v>-2.44</v>
      </c>
      <c r="F439" s="207">
        <f t="shared" si="18"/>
        <v>-2.0000000000000018E-2</v>
      </c>
      <c r="G439" s="230">
        <v>0.3</v>
      </c>
      <c r="H439" s="230">
        <v>4.72</v>
      </c>
      <c r="O439" s="54"/>
    </row>
    <row r="440" spans="1:15" x14ac:dyDescent="0.35">
      <c r="A440" s="254">
        <v>40200</v>
      </c>
      <c r="B440" s="229">
        <v>21353.01</v>
      </c>
      <c r="C440" s="207">
        <f t="shared" si="19"/>
        <v>-1.1200000000000001</v>
      </c>
      <c r="D440" s="255">
        <v>31.2928</v>
      </c>
      <c r="E440" s="207">
        <f t="shared" si="20"/>
        <v>-1.1299999999999999</v>
      </c>
      <c r="F440" s="207">
        <f t="shared" si="18"/>
        <v>-9.9999999999997868E-3</v>
      </c>
      <c r="G440" s="230">
        <v>0.3</v>
      </c>
      <c r="H440" s="230">
        <v>4.72</v>
      </c>
      <c r="O440" s="54"/>
    </row>
    <row r="441" spans="1:15" x14ac:dyDescent="0.35">
      <c r="A441" s="254">
        <v>40203</v>
      </c>
      <c r="B441" s="229">
        <v>21252.68</v>
      </c>
      <c r="C441" s="207">
        <f t="shared" si="19"/>
        <v>-0.47</v>
      </c>
      <c r="D441" s="255">
        <v>31.142499999999998</v>
      </c>
      <c r="E441" s="207">
        <f t="shared" si="20"/>
        <v>-0.48</v>
      </c>
      <c r="F441" s="207">
        <f t="shared" si="18"/>
        <v>-1.0000000000000009E-2</v>
      </c>
      <c r="G441" s="230">
        <v>0.3</v>
      </c>
      <c r="H441" s="230">
        <v>4.71</v>
      </c>
      <c r="O441" s="54"/>
    </row>
    <row r="442" spans="1:15" x14ac:dyDescent="0.35">
      <c r="A442" s="254">
        <v>40205</v>
      </c>
      <c r="B442" s="229">
        <v>20633.25</v>
      </c>
      <c r="C442" s="207">
        <f t="shared" si="19"/>
        <v>-2.91</v>
      </c>
      <c r="D442" s="255">
        <v>30.2315</v>
      </c>
      <c r="E442" s="207">
        <f t="shared" si="20"/>
        <v>-2.93</v>
      </c>
      <c r="F442" s="207">
        <f t="shared" si="18"/>
        <v>-2.0000000000000018E-2</v>
      </c>
      <c r="G442" s="230">
        <v>0.3</v>
      </c>
      <c r="H442" s="230">
        <v>4.7</v>
      </c>
      <c r="O442" s="54"/>
    </row>
    <row r="443" spans="1:15" x14ac:dyDescent="0.35">
      <c r="A443" s="254">
        <v>40206</v>
      </c>
      <c r="B443" s="229">
        <v>20654.84</v>
      </c>
      <c r="C443" s="207">
        <f t="shared" si="19"/>
        <v>0.1</v>
      </c>
      <c r="D443" s="255">
        <v>30.2714</v>
      </c>
      <c r="E443" s="207">
        <f t="shared" si="20"/>
        <v>0.13</v>
      </c>
      <c r="F443" s="207">
        <f t="shared" si="18"/>
        <v>0.03</v>
      </c>
      <c r="G443" s="230">
        <v>0.3</v>
      </c>
      <c r="H443" s="230">
        <v>4.7</v>
      </c>
      <c r="O443" s="54"/>
    </row>
    <row r="444" spans="1:15" x14ac:dyDescent="0.35">
      <c r="A444" s="254">
        <v>40207</v>
      </c>
      <c r="B444" s="229">
        <v>20719.560000000001</v>
      </c>
      <c r="C444" s="207">
        <f t="shared" si="19"/>
        <v>0.31</v>
      </c>
      <c r="D444" s="255">
        <v>30.366</v>
      </c>
      <c r="E444" s="207">
        <f t="shared" si="20"/>
        <v>0.31</v>
      </c>
      <c r="F444" s="207">
        <f t="shared" si="18"/>
        <v>0</v>
      </c>
      <c r="G444" s="230">
        <v>0.3</v>
      </c>
      <c r="H444" s="230">
        <v>4.6900000000000004</v>
      </c>
      <c r="O444" s="54"/>
    </row>
    <row r="445" spans="1:15" x14ac:dyDescent="0.35">
      <c r="A445" s="254">
        <v>40210</v>
      </c>
      <c r="B445" s="229">
        <v>20717.11</v>
      </c>
      <c r="C445" s="207">
        <f t="shared" si="19"/>
        <v>-0.01</v>
      </c>
      <c r="D445" s="255">
        <v>30.3643</v>
      </c>
      <c r="E445" s="207">
        <f t="shared" si="20"/>
        <v>-0.01</v>
      </c>
      <c r="F445" s="207">
        <f t="shared" si="18"/>
        <v>0</v>
      </c>
      <c r="G445" s="230">
        <v>0.3</v>
      </c>
      <c r="H445" s="230">
        <v>4.6900000000000004</v>
      </c>
      <c r="O445" s="54"/>
    </row>
    <row r="446" spans="1:15" x14ac:dyDescent="0.35">
      <c r="A446" s="254">
        <v>40211</v>
      </c>
      <c r="B446" s="229">
        <v>20473.169999999998</v>
      </c>
      <c r="C446" s="207">
        <f t="shared" si="19"/>
        <v>-1.18</v>
      </c>
      <c r="D446" s="255">
        <v>30.007400000000001</v>
      </c>
      <c r="E446" s="207">
        <f t="shared" si="20"/>
        <v>-1.18</v>
      </c>
      <c r="F446" s="207">
        <f t="shared" si="18"/>
        <v>0</v>
      </c>
      <c r="G446" s="230">
        <v>0.3</v>
      </c>
      <c r="H446" s="230">
        <v>4.68</v>
      </c>
      <c r="O446" s="54"/>
    </row>
    <row r="447" spans="1:15" x14ac:dyDescent="0.35">
      <c r="A447" s="254">
        <v>40212</v>
      </c>
      <c r="B447" s="229">
        <v>20894.47</v>
      </c>
      <c r="C447" s="207">
        <f t="shared" si="19"/>
        <v>2.06</v>
      </c>
      <c r="D447" s="255">
        <v>30.622800000000002</v>
      </c>
      <c r="E447" s="207">
        <f t="shared" si="20"/>
        <v>2.0499999999999998</v>
      </c>
      <c r="F447" s="207">
        <f t="shared" si="18"/>
        <v>-1.0000000000000231E-2</v>
      </c>
      <c r="G447" s="230">
        <v>0.3</v>
      </c>
      <c r="H447" s="230">
        <v>4.68</v>
      </c>
      <c r="O447" s="54"/>
    </row>
    <row r="448" spans="1:15" x14ac:dyDescent="0.35">
      <c r="A448" s="254">
        <v>40213</v>
      </c>
      <c r="B448" s="229">
        <v>20551.080000000002</v>
      </c>
      <c r="C448" s="207">
        <f t="shared" si="19"/>
        <v>-1.64</v>
      </c>
      <c r="D448" s="255">
        <v>30.122699999999998</v>
      </c>
      <c r="E448" s="207">
        <f t="shared" si="20"/>
        <v>-1.63</v>
      </c>
      <c r="F448" s="207">
        <f t="shared" si="18"/>
        <v>1.0000000000000009E-2</v>
      </c>
      <c r="G448" s="230">
        <v>0.3</v>
      </c>
      <c r="H448" s="230">
        <v>4.67</v>
      </c>
      <c r="O448" s="54"/>
    </row>
    <row r="449" spans="1:15" x14ac:dyDescent="0.35">
      <c r="A449" s="254">
        <v>40214</v>
      </c>
      <c r="B449" s="229">
        <v>20006.13</v>
      </c>
      <c r="C449" s="207">
        <f t="shared" si="19"/>
        <v>-2.65</v>
      </c>
      <c r="D449" s="255">
        <v>29.328299999999999</v>
      </c>
      <c r="E449" s="207">
        <f t="shared" si="20"/>
        <v>-2.64</v>
      </c>
      <c r="F449" s="207">
        <f t="shared" si="18"/>
        <v>9.9999999999997868E-3</v>
      </c>
      <c r="G449" s="230">
        <v>0.3</v>
      </c>
      <c r="H449" s="230">
        <v>4.67</v>
      </c>
      <c r="O449" s="54"/>
    </row>
    <row r="450" spans="1:15" x14ac:dyDescent="0.35">
      <c r="A450" s="254">
        <v>40217</v>
      </c>
      <c r="B450" s="229">
        <v>20189.43</v>
      </c>
      <c r="C450" s="207">
        <f t="shared" si="19"/>
        <v>0.92</v>
      </c>
      <c r="D450" s="255">
        <v>29.5961</v>
      </c>
      <c r="E450" s="207">
        <f t="shared" si="20"/>
        <v>0.91</v>
      </c>
      <c r="F450" s="207">
        <f t="shared" si="18"/>
        <v>-1.0000000000000009E-2</v>
      </c>
      <c r="G450" s="230">
        <v>0.28999999999999998</v>
      </c>
      <c r="H450" s="230">
        <v>4.66</v>
      </c>
      <c r="O450" s="54"/>
    </row>
    <row r="451" spans="1:15" x14ac:dyDescent="0.35">
      <c r="A451" s="254">
        <v>40218</v>
      </c>
      <c r="B451" s="229">
        <v>20327.62</v>
      </c>
      <c r="C451" s="207">
        <f t="shared" si="19"/>
        <v>0.68</v>
      </c>
      <c r="D451" s="255">
        <v>29.797799999999999</v>
      </c>
      <c r="E451" s="207">
        <f t="shared" si="20"/>
        <v>0.68</v>
      </c>
      <c r="F451" s="207">
        <f t="shared" si="18"/>
        <v>0</v>
      </c>
      <c r="G451" s="230">
        <v>0.28999999999999998</v>
      </c>
      <c r="H451" s="230">
        <v>4.66</v>
      </c>
      <c r="O451" s="54"/>
    </row>
    <row r="452" spans="1:15" x14ac:dyDescent="0.35">
      <c r="A452" s="254">
        <v>40219</v>
      </c>
      <c r="B452" s="229">
        <v>20175.560000000001</v>
      </c>
      <c r="C452" s="207">
        <f t="shared" si="19"/>
        <v>-0.75</v>
      </c>
      <c r="D452" s="255">
        <v>29.5793</v>
      </c>
      <c r="E452" s="207">
        <f t="shared" si="20"/>
        <v>-0.73</v>
      </c>
      <c r="F452" s="207">
        <f t="shared" si="18"/>
        <v>2.0000000000000018E-2</v>
      </c>
      <c r="G452" s="230">
        <v>0.28999999999999998</v>
      </c>
      <c r="H452" s="230">
        <v>4.6500000000000004</v>
      </c>
      <c r="O452" s="54"/>
    </row>
    <row r="453" spans="1:15" x14ac:dyDescent="0.35">
      <c r="A453" s="254">
        <v>40220</v>
      </c>
      <c r="B453" s="229">
        <v>20467.53</v>
      </c>
      <c r="C453" s="207">
        <f t="shared" si="19"/>
        <v>1.45</v>
      </c>
      <c r="D453" s="255">
        <v>30.003</v>
      </c>
      <c r="E453" s="207">
        <f t="shared" si="20"/>
        <v>1.43</v>
      </c>
      <c r="F453" s="207">
        <f t="shared" si="18"/>
        <v>-2.0000000000000018E-2</v>
      </c>
      <c r="G453" s="230">
        <v>0.28999999999999998</v>
      </c>
      <c r="H453" s="230">
        <v>4.6500000000000004</v>
      </c>
      <c r="O453" s="54"/>
    </row>
    <row r="454" spans="1:15" x14ac:dyDescent="0.35">
      <c r="A454" s="254">
        <v>40224</v>
      </c>
      <c r="B454" s="229">
        <v>20322.77</v>
      </c>
      <c r="C454" s="207">
        <f t="shared" si="19"/>
        <v>-0.71</v>
      </c>
      <c r="D454" s="255">
        <v>29.796600000000002</v>
      </c>
      <c r="E454" s="207">
        <f t="shared" si="20"/>
        <v>-0.69</v>
      </c>
      <c r="F454" s="207">
        <f t="shared" si="18"/>
        <v>2.0000000000000018E-2</v>
      </c>
      <c r="G454" s="230">
        <v>0.28999999999999998</v>
      </c>
      <c r="H454" s="230">
        <v>4.6399999999999997</v>
      </c>
      <c r="O454" s="54"/>
    </row>
    <row r="455" spans="1:15" x14ac:dyDescent="0.35">
      <c r="A455" s="254">
        <v>40225</v>
      </c>
      <c r="B455" s="229">
        <v>20561.41</v>
      </c>
      <c r="C455" s="207">
        <f t="shared" si="19"/>
        <v>1.17</v>
      </c>
      <c r="D455" s="255">
        <v>30.1418</v>
      </c>
      <c r="E455" s="207">
        <f t="shared" si="20"/>
        <v>1.1599999999999999</v>
      </c>
      <c r="F455" s="207">
        <f t="shared" si="18"/>
        <v>-1.0000000000000009E-2</v>
      </c>
      <c r="G455" s="230">
        <v>0.28999999999999998</v>
      </c>
      <c r="H455" s="230">
        <v>4.6399999999999997</v>
      </c>
      <c r="O455" s="54"/>
    </row>
    <row r="456" spans="1:15" x14ac:dyDescent="0.35">
      <c r="A456" s="254">
        <v>40226</v>
      </c>
      <c r="B456" s="229">
        <v>20817.66</v>
      </c>
      <c r="C456" s="207">
        <f t="shared" si="19"/>
        <v>1.25</v>
      </c>
      <c r="D456" s="255">
        <v>30.5153</v>
      </c>
      <c r="E456" s="207">
        <f t="shared" si="20"/>
        <v>1.24</v>
      </c>
      <c r="F456" s="207">
        <f t="shared" ref="F456:F519" si="21">+E456-C456</f>
        <v>-1.0000000000000009E-2</v>
      </c>
      <c r="G456" s="230">
        <v>0.28999999999999998</v>
      </c>
      <c r="H456" s="230">
        <v>4.63</v>
      </c>
      <c r="O456" s="54"/>
    </row>
    <row r="457" spans="1:15" x14ac:dyDescent="0.35">
      <c r="A457" s="254">
        <v>40227</v>
      </c>
      <c r="B457" s="229">
        <v>20689.59</v>
      </c>
      <c r="C457" s="207">
        <f t="shared" ref="C457:C520" si="22">ROUND(((B457-B456)/B456)*100,2)</f>
        <v>-0.62</v>
      </c>
      <c r="D457" s="255">
        <v>30.3323</v>
      </c>
      <c r="E457" s="207">
        <f t="shared" ref="E457:E520" si="23">ROUND(((D457-D456)/D456)*100,2)</f>
        <v>-0.6</v>
      </c>
      <c r="F457" s="207">
        <f t="shared" si="21"/>
        <v>2.0000000000000018E-2</v>
      </c>
      <c r="G457" s="230">
        <v>0.28999999999999998</v>
      </c>
      <c r="H457" s="230">
        <v>4.63</v>
      </c>
      <c r="O457" s="54"/>
    </row>
    <row r="458" spans="1:15" x14ac:dyDescent="0.35">
      <c r="A458" s="254">
        <v>40228</v>
      </c>
      <c r="B458" s="229">
        <v>20517</v>
      </c>
      <c r="C458" s="207">
        <f t="shared" si="22"/>
        <v>-0.83</v>
      </c>
      <c r="D458" s="255">
        <v>30.084</v>
      </c>
      <c r="E458" s="207">
        <f t="shared" si="23"/>
        <v>-0.82</v>
      </c>
      <c r="F458" s="207">
        <f t="shared" si="21"/>
        <v>1.0000000000000009E-2</v>
      </c>
      <c r="G458" s="230">
        <v>0.28999999999999998</v>
      </c>
      <c r="H458" s="230">
        <v>4.62</v>
      </c>
      <c r="O458" s="54"/>
    </row>
    <row r="459" spans="1:15" x14ac:dyDescent="0.35">
      <c r="A459" s="254">
        <v>40231</v>
      </c>
      <c r="B459" s="229">
        <v>20574.55</v>
      </c>
      <c r="C459" s="207">
        <f t="shared" si="22"/>
        <v>0.28000000000000003</v>
      </c>
      <c r="D459" s="255">
        <v>30.168700000000001</v>
      </c>
      <c r="E459" s="207">
        <f t="shared" si="23"/>
        <v>0.28000000000000003</v>
      </c>
      <c r="F459" s="207">
        <f t="shared" si="21"/>
        <v>0</v>
      </c>
      <c r="G459" s="230">
        <v>0.28999999999999998</v>
      </c>
      <c r="H459" s="230">
        <v>4.62</v>
      </c>
      <c r="O459" s="54"/>
    </row>
    <row r="460" spans="1:15" x14ac:dyDescent="0.35">
      <c r="A460" s="254">
        <v>40232</v>
      </c>
      <c r="B460" s="229">
        <v>20636.98</v>
      </c>
      <c r="C460" s="207">
        <f t="shared" si="22"/>
        <v>0.3</v>
      </c>
      <c r="D460" s="255">
        <v>30.259799999999998</v>
      </c>
      <c r="E460" s="207">
        <f t="shared" si="23"/>
        <v>0.3</v>
      </c>
      <c r="F460" s="207">
        <f t="shared" si="21"/>
        <v>0</v>
      </c>
      <c r="G460" s="230">
        <v>0.28999999999999998</v>
      </c>
      <c r="H460" s="230">
        <v>4.6100000000000003</v>
      </c>
      <c r="O460" s="54"/>
    </row>
    <row r="461" spans="1:15" x14ac:dyDescent="0.35">
      <c r="A461" s="254">
        <v>40233</v>
      </c>
      <c r="B461" s="229">
        <v>20598.53</v>
      </c>
      <c r="C461" s="207">
        <f t="shared" si="22"/>
        <v>-0.19</v>
      </c>
      <c r="D461" s="255">
        <v>30.205300000000001</v>
      </c>
      <c r="E461" s="207">
        <f t="shared" si="23"/>
        <v>-0.18</v>
      </c>
      <c r="F461" s="207">
        <f t="shared" si="21"/>
        <v>1.0000000000000009E-2</v>
      </c>
      <c r="G461" s="230">
        <v>0.28999999999999998</v>
      </c>
      <c r="H461" s="230">
        <v>4.6100000000000003</v>
      </c>
      <c r="O461" s="54"/>
    </row>
    <row r="462" spans="1:15" x14ac:dyDescent="0.35">
      <c r="A462" s="254">
        <v>40234</v>
      </c>
      <c r="B462" s="229">
        <v>20596.28</v>
      </c>
      <c r="C462" s="207">
        <f t="shared" si="22"/>
        <v>-0.01</v>
      </c>
      <c r="D462" s="255">
        <v>30.201499999999999</v>
      </c>
      <c r="E462" s="207">
        <f t="shared" si="23"/>
        <v>-0.01</v>
      </c>
      <c r="F462" s="207">
        <f t="shared" si="21"/>
        <v>0</v>
      </c>
      <c r="G462" s="230">
        <v>0.28999999999999998</v>
      </c>
      <c r="H462" s="230">
        <v>4.5999999999999996</v>
      </c>
      <c r="O462" s="54"/>
    </row>
    <row r="463" spans="1:15" x14ac:dyDescent="0.35">
      <c r="A463" s="254">
        <v>40235</v>
      </c>
      <c r="B463" s="229">
        <v>20818.48</v>
      </c>
      <c r="C463" s="207">
        <f t="shared" si="22"/>
        <v>1.08</v>
      </c>
      <c r="D463" s="255">
        <v>30.523900000000001</v>
      </c>
      <c r="E463" s="207">
        <f t="shared" si="23"/>
        <v>1.07</v>
      </c>
      <c r="F463" s="207">
        <f t="shared" si="21"/>
        <v>-1.0000000000000009E-2</v>
      </c>
      <c r="G463" s="230">
        <v>0.28999999999999998</v>
      </c>
      <c r="H463" s="230">
        <v>4.5999999999999996</v>
      </c>
      <c r="O463" s="54"/>
    </row>
    <row r="464" spans="1:15" x14ac:dyDescent="0.35">
      <c r="A464" s="254">
        <v>40239</v>
      </c>
      <c r="B464" s="229">
        <v>21253.119999999999</v>
      </c>
      <c r="C464" s="207">
        <f t="shared" si="22"/>
        <v>2.09</v>
      </c>
      <c r="D464" s="255">
        <v>31.151599999999998</v>
      </c>
      <c r="E464" s="207">
        <f t="shared" si="23"/>
        <v>2.06</v>
      </c>
      <c r="F464" s="207">
        <f t="shared" si="21"/>
        <v>-2.9999999999999805E-2</v>
      </c>
      <c r="G464" s="230">
        <v>0.28999999999999998</v>
      </c>
      <c r="H464" s="230">
        <v>4.59</v>
      </c>
      <c r="O464" s="54"/>
    </row>
    <row r="465" spans="1:15" x14ac:dyDescent="0.35">
      <c r="A465" s="254">
        <v>40240</v>
      </c>
      <c r="B465" s="229">
        <v>21541.33</v>
      </c>
      <c r="C465" s="207">
        <f t="shared" si="22"/>
        <v>1.36</v>
      </c>
      <c r="D465" s="255">
        <v>31.567599999999999</v>
      </c>
      <c r="E465" s="207">
        <f t="shared" si="23"/>
        <v>1.34</v>
      </c>
      <c r="F465" s="207">
        <f t="shared" si="21"/>
        <v>-2.0000000000000018E-2</v>
      </c>
      <c r="G465" s="230">
        <v>0.28999999999999998</v>
      </c>
      <c r="H465" s="230">
        <v>4.59</v>
      </c>
      <c r="O465" s="54"/>
    </row>
    <row r="466" spans="1:15" x14ac:dyDescent="0.35">
      <c r="A466" s="254">
        <v>40241</v>
      </c>
      <c r="B466" s="229">
        <v>21505.45</v>
      </c>
      <c r="C466" s="207">
        <f t="shared" si="22"/>
        <v>-0.17</v>
      </c>
      <c r="D466" s="255">
        <v>31.515699999999999</v>
      </c>
      <c r="E466" s="207">
        <f t="shared" si="23"/>
        <v>-0.16</v>
      </c>
      <c r="F466" s="207">
        <f t="shared" si="21"/>
        <v>1.0000000000000009E-2</v>
      </c>
      <c r="G466" s="230">
        <v>0.28999999999999998</v>
      </c>
      <c r="H466" s="230">
        <v>4.58</v>
      </c>
      <c r="O466" s="54"/>
    </row>
    <row r="467" spans="1:15" x14ac:dyDescent="0.35">
      <c r="A467" s="254">
        <v>40242</v>
      </c>
      <c r="B467" s="229">
        <v>21534.33</v>
      </c>
      <c r="C467" s="207">
        <f t="shared" si="22"/>
        <v>0.13</v>
      </c>
      <c r="D467" s="255">
        <v>31.556799999999999</v>
      </c>
      <c r="E467" s="207">
        <f t="shared" si="23"/>
        <v>0.13</v>
      </c>
      <c r="F467" s="207">
        <f t="shared" si="21"/>
        <v>0</v>
      </c>
      <c r="G467" s="230">
        <v>0.28999999999999998</v>
      </c>
      <c r="H467" s="230">
        <v>4.58</v>
      </c>
      <c r="O467" s="54"/>
    </row>
    <row r="468" spans="1:15" x14ac:dyDescent="0.35">
      <c r="A468" s="254">
        <v>40245</v>
      </c>
      <c r="B468" s="229">
        <v>21671.32</v>
      </c>
      <c r="C468" s="207">
        <f t="shared" si="22"/>
        <v>0.64</v>
      </c>
      <c r="D468" s="255">
        <v>31.756799999999998</v>
      </c>
      <c r="E468" s="207">
        <f t="shared" si="23"/>
        <v>0.63</v>
      </c>
      <c r="F468" s="207">
        <f t="shared" si="21"/>
        <v>-1.0000000000000009E-2</v>
      </c>
      <c r="G468" s="230">
        <v>0.28999999999999998</v>
      </c>
      <c r="H468" s="230">
        <v>4.57</v>
      </c>
      <c r="O468" s="54"/>
    </row>
    <row r="469" spans="1:15" x14ac:dyDescent="0.35">
      <c r="A469" s="254">
        <v>40246</v>
      </c>
      <c r="B469" s="229">
        <v>21607.89</v>
      </c>
      <c r="C469" s="207">
        <f t="shared" si="22"/>
        <v>-0.28999999999999998</v>
      </c>
      <c r="D469" s="255">
        <v>31.664999999999999</v>
      </c>
      <c r="E469" s="207">
        <f t="shared" si="23"/>
        <v>-0.28999999999999998</v>
      </c>
      <c r="F469" s="207">
        <f t="shared" si="21"/>
        <v>0</v>
      </c>
      <c r="G469" s="230">
        <v>0.28999999999999998</v>
      </c>
      <c r="H469" s="230">
        <v>4.57</v>
      </c>
      <c r="O469" s="54"/>
    </row>
    <row r="470" spans="1:15" x14ac:dyDescent="0.35">
      <c r="A470" s="254">
        <v>40247</v>
      </c>
      <c r="B470" s="229">
        <v>21665.91</v>
      </c>
      <c r="C470" s="207">
        <f t="shared" si="22"/>
        <v>0.27</v>
      </c>
      <c r="D470" s="255">
        <v>31.752800000000001</v>
      </c>
      <c r="E470" s="207">
        <f t="shared" si="23"/>
        <v>0.28000000000000003</v>
      </c>
      <c r="F470" s="207">
        <f t="shared" si="21"/>
        <v>1.0000000000000009E-2</v>
      </c>
      <c r="G470" s="230">
        <v>0.28999999999999998</v>
      </c>
      <c r="H470" s="230">
        <v>4.5599999999999996</v>
      </c>
      <c r="O470" s="54"/>
    </row>
    <row r="471" spans="1:15" x14ac:dyDescent="0.35">
      <c r="A471" s="254">
        <v>40248</v>
      </c>
      <c r="B471" s="229">
        <v>21754.14</v>
      </c>
      <c r="C471" s="207">
        <f t="shared" si="22"/>
        <v>0.41</v>
      </c>
      <c r="D471" s="255">
        <v>31.8813</v>
      </c>
      <c r="E471" s="207">
        <f t="shared" si="23"/>
        <v>0.4</v>
      </c>
      <c r="F471" s="207">
        <f t="shared" si="21"/>
        <v>-9.9999999999999534E-3</v>
      </c>
      <c r="G471" s="230">
        <v>0.28999999999999998</v>
      </c>
      <c r="H471" s="230">
        <v>4.5599999999999996</v>
      </c>
      <c r="O471" s="54"/>
    </row>
    <row r="472" spans="1:15" x14ac:dyDescent="0.35">
      <c r="A472" s="254">
        <v>40249</v>
      </c>
      <c r="B472" s="229">
        <v>21752.44</v>
      </c>
      <c r="C472" s="207">
        <f t="shared" si="22"/>
        <v>-0.01</v>
      </c>
      <c r="D472" s="255">
        <v>31.878399999999999</v>
      </c>
      <c r="E472" s="207">
        <f t="shared" si="23"/>
        <v>-0.01</v>
      </c>
      <c r="F472" s="207">
        <f t="shared" si="21"/>
        <v>0</v>
      </c>
      <c r="G472" s="230">
        <v>0.28999999999999998</v>
      </c>
      <c r="H472" s="230">
        <v>4.55</v>
      </c>
      <c r="O472" s="54"/>
    </row>
    <row r="473" spans="1:15" x14ac:dyDescent="0.35">
      <c r="A473" s="254">
        <v>40252</v>
      </c>
      <c r="B473" s="229">
        <v>21750.38</v>
      </c>
      <c r="C473" s="207">
        <f t="shared" si="22"/>
        <v>-0.01</v>
      </c>
      <c r="D473" s="255">
        <v>31.8719</v>
      </c>
      <c r="E473" s="207">
        <f t="shared" si="23"/>
        <v>-0.02</v>
      </c>
      <c r="F473" s="207">
        <f t="shared" si="21"/>
        <v>-0.01</v>
      </c>
      <c r="G473" s="230">
        <v>0.28999999999999998</v>
      </c>
      <c r="H473" s="230">
        <v>4.55</v>
      </c>
      <c r="O473" s="54"/>
    </row>
    <row r="474" spans="1:15" x14ac:dyDescent="0.35">
      <c r="A474" s="254">
        <v>40254</v>
      </c>
      <c r="B474" s="229">
        <v>22162.31</v>
      </c>
      <c r="C474" s="207">
        <f t="shared" si="22"/>
        <v>1.89</v>
      </c>
      <c r="D474" s="255">
        <v>32.480400000000003</v>
      </c>
      <c r="E474" s="207">
        <f t="shared" si="23"/>
        <v>1.91</v>
      </c>
      <c r="F474" s="207">
        <f t="shared" si="21"/>
        <v>2.0000000000000018E-2</v>
      </c>
      <c r="G474" s="230">
        <v>0.28999999999999998</v>
      </c>
      <c r="H474" s="230">
        <v>4.54</v>
      </c>
      <c r="O474" s="54"/>
    </row>
    <row r="475" spans="1:15" x14ac:dyDescent="0.35">
      <c r="A475" s="254">
        <v>40255</v>
      </c>
      <c r="B475" s="229">
        <v>22207.55</v>
      </c>
      <c r="C475" s="207">
        <f t="shared" si="22"/>
        <v>0.2</v>
      </c>
      <c r="D475" s="255">
        <v>32.5441</v>
      </c>
      <c r="E475" s="207">
        <f t="shared" si="23"/>
        <v>0.2</v>
      </c>
      <c r="F475" s="207">
        <f t="shared" si="21"/>
        <v>0</v>
      </c>
      <c r="G475" s="230">
        <v>0.28999999999999998</v>
      </c>
      <c r="H475" s="230">
        <v>4.54</v>
      </c>
      <c r="O475" s="54"/>
    </row>
    <row r="476" spans="1:15" x14ac:dyDescent="0.35">
      <c r="A476" s="254">
        <v>40256</v>
      </c>
      <c r="B476" s="229">
        <v>22282.31</v>
      </c>
      <c r="C476" s="207">
        <f t="shared" si="22"/>
        <v>0.34</v>
      </c>
      <c r="D476" s="255">
        <v>32.652900000000002</v>
      </c>
      <c r="E476" s="207">
        <f t="shared" si="23"/>
        <v>0.33</v>
      </c>
      <c r="F476" s="207">
        <f t="shared" si="21"/>
        <v>-1.0000000000000009E-2</v>
      </c>
      <c r="G476" s="230">
        <v>0.28999999999999998</v>
      </c>
      <c r="H476" s="230">
        <v>4.53</v>
      </c>
      <c r="O476" s="54"/>
    </row>
    <row r="477" spans="1:15" x14ac:dyDescent="0.35">
      <c r="A477" s="254">
        <v>40259</v>
      </c>
      <c r="B477" s="229">
        <v>22069.78</v>
      </c>
      <c r="C477" s="207">
        <f t="shared" si="22"/>
        <v>-0.95</v>
      </c>
      <c r="D477" s="255">
        <v>32.336399999999998</v>
      </c>
      <c r="E477" s="207">
        <f t="shared" si="23"/>
        <v>-0.97</v>
      </c>
      <c r="F477" s="207">
        <f t="shared" si="21"/>
        <v>-2.0000000000000018E-2</v>
      </c>
      <c r="G477" s="230">
        <v>0.28999999999999998</v>
      </c>
      <c r="H477" s="230">
        <v>4.53</v>
      </c>
      <c r="O477" s="54"/>
    </row>
    <row r="478" spans="1:15" x14ac:dyDescent="0.35">
      <c r="A478" s="254">
        <v>40260</v>
      </c>
      <c r="B478" s="229">
        <v>22123.3</v>
      </c>
      <c r="C478" s="207">
        <f t="shared" si="22"/>
        <v>0.24</v>
      </c>
      <c r="D478" s="255">
        <v>32.414299999999997</v>
      </c>
      <c r="E478" s="207">
        <f t="shared" si="23"/>
        <v>0.24</v>
      </c>
      <c r="F478" s="207">
        <f t="shared" si="21"/>
        <v>0</v>
      </c>
      <c r="G478" s="230">
        <v>0.28999999999999998</v>
      </c>
      <c r="H478" s="230">
        <v>4.5199999999999996</v>
      </c>
      <c r="O478" s="54"/>
    </row>
    <row r="479" spans="1:15" x14ac:dyDescent="0.35">
      <c r="A479" s="254">
        <v>40262</v>
      </c>
      <c r="B479" s="229">
        <v>22260</v>
      </c>
      <c r="C479" s="207">
        <f t="shared" si="22"/>
        <v>0.62</v>
      </c>
      <c r="D479" s="255">
        <v>32.614400000000003</v>
      </c>
      <c r="E479" s="207">
        <f t="shared" si="23"/>
        <v>0.62</v>
      </c>
      <c r="F479" s="207">
        <f t="shared" si="21"/>
        <v>0</v>
      </c>
      <c r="G479" s="230">
        <v>0.28999999999999998</v>
      </c>
      <c r="H479" s="230">
        <v>4.5199999999999996</v>
      </c>
      <c r="O479" s="54"/>
    </row>
    <row r="480" spans="1:15" x14ac:dyDescent="0.35">
      <c r="A480" s="254">
        <v>40263</v>
      </c>
      <c r="B480" s="229">
        <v>22368.91</v>
      </c>
      <c r="C480" s="207">
        <f t="shared" si="22"/>
        <v>0.49</v>
      </c>
      <c r="D480" s="255">
        <v>32.7789</v>
      </c>
      <c r="E480" s="207">
        <f t="shared" si="23"/>
        <v>0.5</v>
      </c>
      <c r="F480" s="207">
        <f t="shared" si="21"/>
        <v>1.0000000000000009E-2</v>
      </c>
      <c r="G480" s="230">
        <v>0.28999999999999998</v>
      </c>
      <c r="H480" s="230">
        <v>4.51</v>
      </c>
      <c r="O480" s="54"/>
    </row>
    <row r="481" spans="1:15" x14ac:dyDescent="0.35">
      <c r="A481" s="254">
        <v>40266</v>
      </c>
      <c r="B481" s="229">
        <v>22453.33</v>
      </c>
      <c r="C481" s="207">
        <f t="shared" si="22"/>
        <v>0.38</v>
      </c>
      <c r="D481" s="255">
        <v>32.907499999999999</v>
      </c>
      <c r="E481" s="207">
        <f t="shared" si="23"/>
        <v>0.39</v>
      </c>
      <c r="F481" s="207">
        <f t="shared" si="21"/>
        <v>1.0000000000000009E-2</v>
      </c>
      <c r="G481" s="230">
        <v>0.28999999999999998</v>
      </c>
      <c r="H481" s="230">
        <v>4.51</v>
      </c>
      <c r="O481" s="54"/>
    </row>
    <row r="482" spans="1:15" x14ac:dyDescent="0.35">
      <c r="A482" s="254">
        <v>40267</v>
      </c>
      <c r="B482" s="229">
        <v>22299.7</v>
      </c>
      <c r="C482" s="207">
        <f t="shared" si="22"/>
        <v>-0.68</v>
      </c>
      <c r="D482" s="255">
        <v>32.682400000000001</v>
      </c>
      <c r="E482" s="207">
        <f t="shared" si="23"/>
        <v>-0.68</v>
      </c>
      <c r="F482" s="207">
        <f t="shared" si="21"/>
        <v>0</v>
      </c>
      <c r="G482" s="187">
        <v>7.8504622934188758E-17</v>
      </c>
      <c r="H482" s="187">
        <v>1.2412670766236366E-15</v>
      </c>
      <c r="O482" s="54"/>
    </row>
    <row r="483" spans="1:15" x14ac:dyDescent="0.35">
      <c r="A483" s="254">
        <v>40268</v>
      </c>
      <c r="B483" s="229">
        <v>22220.6</v>
      </c>
      <c r="C483" s="207">
        <f t="shared" si="22"/>
        <v>-0.35</v>
      </c>
      <c r="D483" s="255">
        <v>32.568199999999997</v>
      </c>
      <c r="E483" s="207">
        <f t="shared" si="23"/>
        <v>-0.35</v>
      </c>
      <c r="F483" s="207">
        <f t="shared" si="21"/>
        <v>0</v>
      </c>
      <c r="G483" s="187">
        <v>7.8504622934188758E-17</v>
      </c>
      <c r="H483" s="187">
        <v>1.2412670766236366E-15</v>
      </c>
      <c r="O483" s="54"/>
    </row>
    <row r="484" spans="1:15" x14ac:dyDescent="0.35">
      <c r="A484" s="254">
        <v>40269</v>
      </c>
      <c r="B484" s="229">
        <v>22429.58</v>
      </c>
      <c r="C484" s="207">
        <f t="shared" si="22"/>
        <v>0.94</v>
      </c>
      <c r="D484" s="255">
        <v>32.872599999999998</v>
      </c>
      <c r="E484" s="207">
        <f t="shared" si="23"/>
        <v>0.93</v>
      </c>
      <c r="F484" s="207">
        <f t="shared" si="21"/>
        <v>-9.9999999999998979E-3</v>
      </c>
      <c r="G484" s="187" t="e">
        <f>+STDEV($F$484:F484)</f>
        <v>#DIV/0!</v>
      </c>
      <c r="H484" s="187">
        <v>9.1287092917527263E-2</v>
      </c>
      <c r="O484" s="54"/>
    </row>
    <row r="485" spans="1:15" x14ac:dyDescent="0.35">
      <c r="A485" s="254">
        <v>40273</v>
      </c>
      <c r="B485" s="229">
        <v>22737.72</v>
      </c>
      <c r="C485" s="207">
        <f t="shared" si="22"/>
        <v>1.37</v>
      </c>
      <c r="D485" s="255">
        <v>33.319299999999998</v>
      </c>
      <c r="E485" s="207">
        <f t="shared" si="23"/>
        <v>1.36</v>
      </c>
      <c r="F485" s="207">
        <f t="shared" si="21"/>
        <v>-1.0000000000000009E-2</v>
      </c>
      <c r="G485" s="187">
        <f>+STDEV($F$484:F485)</f>
        <v>7.8504622934188758E-17</v>
      </c>
      <c r="H485" s="187">
        <v>9.1287092917527263E-2</v>
      </c>
      <c r="O485" s="54"/>
    </row>
    <row r="486" spans="1:15" x14ac:dyDescent="0.35">
      <c r="A486" s="254">
        <v>40274</v>
      </c>
      <c r="B486" s="229">
        <v>22744.93</v>
      </c>
      <c r="C486" s="207">
        <f t="shared" si="22"/>
        <v>0.03</v>
      </c>
      <c r="D486" s="255">
        <v>33.328299999999999</v>
      </c>
      <c r="E486" s="207">
        <f t="shared" si="23"/>
        <v>0.03</v>
      </c>
      <c r="F486" s="207">
        <f t="shared" si="21"/>
        <v>0</v>
      </c>
      <c r="G486" s="187">
        <f>+STDEV($F$484:F486)</f>
        <v>5.7735026918962311E-3</v>
      </c>
      <c r="H486" s="187">
        <v>0.13228756555322954</v>
      </c>
      <c r="O486" s="54"/>
    </row>
    <row r="487" spans="1:15" x14ac:dyDescent="0.35">
      <c r="A487" s="254">
        <v>40275</v>
      </c>
      <c r="B487" s="229">
        <v>22781.25</v>
      </c>
      <c r="C487" s="207">
        <f t="shared" si="22"/>
        <v>0.16</v>
      </c>
      <c r="D487" s="255">
        <v>33.380899999999997</v>
      </c>
      <c r="E487" s="207">
        <f t="shared" si="23"/>
        <v>0.16</v>
      </c>
      <c r="F487" s="207">
        <f t="shared" si="21"/>
        <v>0</v>
      </c>
      <c r="G487" s="187">
        <f>+STDEV($F$484:F487)</f>
        <v>5.7735026918962311E-3</v>
      </c>
      <c r="H487" s="187">
        <v>0.21602468994692869</v>
      </c>
      <c r="O487" s="54"/>
    </row>
    <row r="488" spans="1:15" x14ac:dyDescent="0.35">
      <c r="A488" s="254">
        <v>40276</v>
      </c>
      <c r="B488" s="229">
        <v>22457.19</v>
      </c>
      <c r="C488" s="207">
        <f t="shared" si="22"/>
        <v>-1.42</v>
      </c>
      <c r="D488" s="255">
        <v>32.899700000000003</v>
      </c>
      <c r="E488" s="207">
        <f t="shared" si="23"/>
        <v>-1.44</v>
      </c>
      <c r="F488" s="207">
        <f t="shared" si="21"/>
        <v>-2.0000000000000018E-2</v>
      </c>
      <c r="G488" s="187">
        <f>+STDEV($F$484:F488)</f>
        <v>8.3666002653407564E-3</v>
      </c>
      <c r="H488" s="187">
        <v>0.20118695404073919</v>
      </c>
      <c r="O488" s="54"/>
    </row>
    <row r="489" spans="1:15" x14ac:dyDescent="0.35">
      <c r="A489" s="254">
        <v>40277</v>
      </c>
      <c r="B489" s="229">
        <v>22734.5</v>
      </c>
      <c r="C489" s="207">
        <f t="shared" si="22"/>
        <v>1.23</v>
      </c>
      <c r="D489" s="255">
        <v>33.309600000000003</v>
      </c>
      <c r="E489" s="207">
        <f t="shared" si="23"/>
        <v>1.25</v>
      </c>
      <c r="F489" s="207">
        <f t="shared" si="21"/>
        <v>2.0000000000000018E-2</v>
      </c>
      <c r="G489" s="187">
        <f>+STDEV($F$484:F489)</f>
        <v>1.3662601021279466E-2</v>
      </c>
      <c r="H489" s="187">
        <v>0.18898223650461365</v>
      </c>
      <c r="O489" s="54"/>
    </row>
    <row r="490" spans="1:15" x14ac:dyDescent="0.35">
      <c r="A490" s="254">
        <v>40280</v>
      </c>
      <c r="B490" s="229">
        <v>22632.9</v>
      </c>
      <c r="C490" s="207">
        <f t="shared" si="22"/>
        <v>-0.45</v>
      </c>
      <c r="D490" s="255">
        <v>33.156300000000002</v>
      </c>
      <c r="E490" s="207">
        <f t="shared" si="23"/>
        <v>-0.46</v>
      </c>
      <c r="F490" s="207">
        <f t="shared" si="21"/>
        <v>-1.0000000000000009E-2</v>
      </c>
      <c r="G490" s="187">
        <f>+STDEV($F$484:F490)</f>
        <v>1.272418020560704E-2</v>
      </c>
      <c r="H490" s="187">
        <v>0.17873008824606018</v>
      </c>
      <c r="O490" s="54"/>
    </row>
    <row r="491" spans="1:15" x14ac:dyDescent="0.35">
      <c r="A491" s="254">
        <v>40281</v>
      </c>
      <c r="B491" s="229">
        <v>22606.880000000001</v>
      </c>
      <c r="C491" s="207">
        <f t="shared" si="22"/>
        <v>-0.11</v>
      </c>
      <c r="D491" s="255">
        <v>33.116999999999997</v>
      </c>
      <c r="E491" s="207">
        <f t="shared" si="23"/>
        <v>-0.12</v>
      </c>
      <c r="F491" s="207">
        <f t="shared" si="21"/>
        <v>-9.999999999999995E-3</v>
      </c>
      <c r="G491" s="187">
        <f>+STDEV($F$484:F491)</f>
        <v>1.195228609334394E-2</v>
      </c>
      <c r="H491" s="187">
        <v>0.17078251276599338</v>
      </c>
      <c r="O491" s="54"/>
    </row>
    <row r="492" spans="1:15" x14ac:dyDescent="0.35">
      <c r="A492" s="254">
        <v>40283</v>
      </c>
      <c r="B492" s="229">
        <v>22375.13</v>
      </c>
      <c r="C492" s="207">
        <f t="shared" si="22"/>
        <v>-1.03</v>
      </c>
      <c r="D492" s="255">
        <v>32.774900000000002</v>
      </c>
      <c r="E492" s="207">
        <f t="shared" si="23"/>
        <v>-1.03</v>
      </c>
      <c r="F492" s="207">
        <f t="shared" si="21"/>
        <v>0</v>
      </c>
      <c r="G492" s="187">
        <f>+STDEV($F$484:F492)</f>
        <v>1.1303883305208783E-2</v>
      </c>
      <c r="H492" s="187">
        <v>0.1637625775877439</v>
      </c>
      <c r="O492" s="54"/>
    </row>
    <row r="493" spans="1:15" x14ac:dyDescent="0.35">
      <c r="A493" s="254">
        <v>40284</v>
      </c>
      <c r="B493" s="229">
        <v>22314.14</v>
      </c>
      <c r="C493" s="207">
        <f t="shared" si="22"/>
        <v>-0.27</v>
      </c>
      <c r="D493" s="255">
        <v>32.683500000000002</v>
      </c>
      <c r="E493" s="207">
        <f t="shared" si="23"/>
        <v>-0.28000000000000003</v>
      </c>
      <c r="F493" s="207">
        <f t="shared" si="21"/>
        <v>-1.0000000000000009E-2</v>
      </c>
      <c r="G493" s="187">
        <f>+STDEV($F$484:F493)</f>
        <v>1.0801234497346438E-2</v>
      </c>
      <c r="H493" s="187">
        <v>0.15811388300841903</v>
      </c>
      <c r="O493" s="54"/>
    </row>
    <row r="494" spans="1:15" x14ac:dyDescent="0.35">
      <c r="A494" s="254">
        <v>40287</v>
      </c>
      <c r="B494" s="229">
        <v>22072.5</v>
      </c>
      <c r="C494" s="207">
        <f t="shared" si="22"/>
        <v>-1.08</v>
      </c>
      <c r="D494" s="255">
        <v>32.326300000000003</v>
      </c>
      <c r="E494" s="207">
        <f t="shared" si="23"/>
        <v>-1.0900000000000001</v>
      </c>
      <c r="F494" s="207">
        <f t="shared" si="21"/>
        <v>-1.0000000000000009E-2</v>
      </c>
      <c r="G494" s="187">
        <f>+STDEV($F$484:F494)</f>
        <v>1.035725481354627E-2</v>
      </c>
      <c r="H494" s="187">
        <v>0.15296220414676273</v>
      </c>
      <c r="O494" s="54"/>
    </row>
    <row r="495" spans="1:15" x14ac:dyDescent="0.35">
      <c r="A495" s="254">
        <v>40288</v>
      </c>
      <c r="B495" s="229">
        <v>22148.48</v>
      </c>
      <c r="C495" s="207">
        <f t="shared" si="22"/>
        <v>0.34</v>
      </c>
      <c r="D495" s="255">
        <v>32.435299999999998</v>
      </c>
      <c r="E495" s="207">
        <f t="shared" si="23"/>
        <v>0.34</v>
      </c>
      <c r="F495" s="207">
        <f t="shared" si="21"/>
        <v>0</v>
      </c>
      <c r="G495" s="187">
        <f>+STDEV($F$484:F495)</f>
        <v>1.0000000000000004E-2</v>
      </c>
      <c r="H495" s="187">
        <v>0.14824986333222032</v>
      </c>
      <c r="O495" s="54"/>
    </row>
    <row r="496" spans="1:15" x14ac:dyDescent="0.35">
      <c r="A496" s="254">
        <v>40289</v>
      </c>
      <c r="B496" s="229">
        <v>22163.67</v>
      </c>
      <c r="C496" s="207">
        <f t="shared" si="22"/>
        <v>7.0000000000000007E-2</v>
      </c>
      <c r="D496" s="255">
        <v>32.455300000000001</v>
      </c>
      <c r="E496" s="207">
        <f t="shared" si="23"/>
        <v>0.06</v>
      </c>
      <c r="F496" s="207">
        <f t="shared" si="21"/>
        <v>-1.0000000000000009E-2</v>
      </c>
      <c r="G496" s="187">
        <f>+STDEV($F$484:F496)</f>
        <v>9.6741792204684575E-3</v>
      </c>
      <c r="H496" s="187">
        <v>0.14474937289114925</v>
      </c>
      <c r="O496" s="54"/>
    </row>
    <row r="497" spans="1:15" x14ac:dyDescent="0.35">
      <c r="A497" s="254">
        <v>40290</v>
      </c>
      <c r="B497" s="229">
        <v>22292.34</v>
      </c>
      <c r="C497" s="207">
        <f t="shared" si="22"/>
        <v>0.57999999999999996</v>
      </c>
      <c r="D497" s="255">
        <v>32.641100000000002</v>
      </c>
      <c r="E497" s="207">
        <f t="shared" si="23"/>
        <v>0.56999999999999995</v>
      </c>
      <c r="F497" s="207">
        <f t="shared" si="21"/>
        <v>-1.0000000000000009E-2</v>
      </c>
      <c r="G497" s="187">
        <f>+STDEV($F$484:F497)</f>
        <v>9.3761446187699132E-3</v>
      </c>
      <c r="H497" s="187">
        <v>0.14105259066508968</v>
      </c>
      <c r="O497" s="54"/>
    </row>
    <row r="498" spans="1:15" x14ac:dyDescent="0.35">
      <c r="A498" s="254">
        <v>40291</v>
      </c>
      <c r="B498" s="229">
        <v>22444.82</v>
      </c>
      <c r="C498" s="207">
        <f t="shared" si="22"/>
        <v>0.68</v>
      </c>
      <c r="D498" s="255">
        <v>32.8628</v>
      </c>
      <c r="E498" s="207">
        <f t="shared" si="23"/>
        <v>0.68</v>
      </c>
      <c r="F498" s="207">
        <f t="shared" si="21"/>
        <v>0</v>
      </c>
      <c r="G498" s="187">
        <f>+STDEV($F$484:F498)</f>
        <v>9.1547541643412743E-3</v>
      </c>
      <c r="H498" s="187">
        <v>0.13826657968874309</v>
      </c>
      <c r="O498" s="54"/>
    </row>
    <row r="499" spans="1:15" x14ac:dyDescent="0.35">
      <c r="A499" s="254">
        <v>40294</v>
      </c>
      <c r="B499" s="229">
        <v>22509.61</v>
      </c>
      <c r="C499" s="207">
        <f t="shared" si="22"/>
        <v>0.28999999999999998</v>
      </c>
      <c r="D499" s="255">
        <v>32.953800000000001</v>
      </c>
      <c r="E499" s="207">
        <f t="shared" si="23"/>
        <v>0.28000000000000003</v>
      </c>
      <c r="F499" s="207">
        <f t="shared" si="21"/>
        <v>-9.9999999999999534E-3</v>
      </c>
      <c r="G499" s="187">
        <f>+STDEV($F$484:F499)</f>
        <v>8.9209491273817606E-3</v>
      </c>
      <c r="H499" s="187">
        <v>0.13558153613666016</v>
      </c>
      <c r="O499" s="54"/>
    </row>
    <row r="500" spans="1:15" x14ac:dyDescent="0.35">
      <c r="A500" s="254">
        <v>40295</v>
      </c>
      <c r="B500" s="229">
        <v>22440.28</v>
      </c>
      <c r="C500" s="207">
        <f t="shared" si="22"/>
        <v>-0.31</v>
      </c>
      <c r="D500" s="255">
        <v>32.850900000000003</v>
      </c>
      <c r="E500" s="207">
        <f t="shared" si="23"/>
        <v>-0.31</v>
      </c>
      <c r="F500" s="207">
        <f t="shared" si="21"/>
        <v>0</v>
      </c>
      <c r="G500" s="187">
        <f>+STDEV($F$484:F500)</f>
        <v>8.7447463219520651E-3</v>
      </c>
      <c r="H500" s="187">
        <v>0.13300397918683551</v>
      </c>
      <c r="O500" s="54"/>
    </row>
    <row r="501" spans="1:15" x14ac:dyDescent="0.35">
      <c r="A501" s="254">
        <v>40296</v>
      </c>
      <c r="B501" s="229">
        <v>22046.36</v>
      </c>
      <c r="C501" s="207">
        <f t="shared" si="22"/>
        <v>-1.76</v>
      </c>
      <c r="D501" s="255">
        <v>32.272199999999998</v>
      </c>
      <c r="E501" s="207">
        <f t="shared" si="23"/>
        <v>-1.76</v>
      </c>
      <c r="F501" s="207">
        <f t="shared" si="21"/>
        <v>0</v>
      </c>
      <c r="G501" s="187">
        <f>+STDEV($F$484:F501)</f>
        <v>8.5749292571254444E-3</v>
      </c>
      <c r="H501" s="187">
        <v>0.13053533500248329</v>
      </c>
      <c r="O501" s="54"/>
    </row>
    <row r="502" spans="1:15" x14ac:dyDescent="0.35">
      <c r="A502" s="254">
        <v>40297</v>
      </c>
      <c r="B502" s="229">
        <v>22202.880000000001</v>
      </c>
      <c r="C502" s="207">
        <f t="shared" si="22"/>
        <v>0.71</v>
      </c>
      <c r="D502" s="255">
        <v>32.499200000000002</v>
      </c>
      <c r="E502" s="207">
        <f t="shared" si="23"/>
        <v>0.7</v>
      </c>
      <c r="F502" s="207">
        <f t="shared" si="21"/>
        <v>-1.0000000000000009E-2</v>
      </c>
      <c r="G502" s="187">
        <f>+STDEV($F$484:F502)</f>
        <v>8.4119102419206015E-3</v>
      </c>
      <c r="H502" s="187">
        <v>0.12863754913562003</v>
      </c>
      <c r="O502" s="54"/>
    </row>
    <row r="503" spans="1:15" x14ac:dyDescent="0.35">
      <c r="A503" s="254">
        <v>40298</v>
      </c>
      <c r="B503" s="229">
        <v>22272.95</v>
      </c>
      <c r="C503" s="207">
        <f t="shared" si="22"/>
        <v>0.32</v>
      </c>
      <c r="D503" s="255">
        <v>32.598799999999997</v>
      </c>
      <c r="E503" s="207">
        <f t="shared" si="23"/>
        <v>0.31</v>
      </c>
      <c r="F503" s="207">
        <f t="shared" si="21"/>
        <v>-1.0000000000000009E-2</v>
      </c>
      <c r="G503" s="187">
        <f>+STDEV($F$484:F503)</f>
        <v>8.2557794748189684E-3</v>
      </c>
      <c r="H503" s="187">
        <v>0.12655953546578794</v>
      </c>
      <c r="O503" s="54"/>
    </row>
    <row r="504" spans="1:15" x14ac:dyDescent="0.35">
      <c r="A504" s="254">
        <v>40301</v>
      </c>
      <c r="B504" s="229">
        <v>22053.98</v>
      </c>
      <c r="C504" s="207">
        <f t="shared" si="22"/>
        <v>-0.98</v>
      </c>
      <c r="D504" s="255">
        <v>32.2804</v>
      </c>
      <c r="E504" s="207">
        <f t="shared" si="23"/>
        <v>-0.98</v>
      </c>
      <c r="F504" s="207">
        <f t="shared" si="21"/>
        <v>0</v>
      </c>
      <c r="G504" s="187">
        <f>+STDEV($F$484:F504)</f>
        <v>8.1357529578076695E-3</v>
      </c>
      <c r="H504" s="187">
        <v>0.19428596339705687</v>
      </c>
      <c r="O504" s="54"/>
    </row>
    <row r="505" spans="1:15" x14ac:dyDescent="0.35">
      <c r="A505" s="254">
        <v>40302</v>
      </c>
      <c r="B505" s="229">
        <v>21738.2</v>
      </c>
      <c r="C505" s="207">
        <f t="shared" si="22"/>
        <v>-1.43</v>
      </c>
      <c r="D505" s="255">
        <v>31.8169</v>
      </c>
      <c r="E505" s="207">
        <f t="shared" si="23"/>
        <v>-1.44</v>
      </c>
      <c r="F505" s="207">
        <f t="shared" si="21"/>
        <v>-1.0000000000000009E-2</v>
      </c>
      <c r="G505" s="187">
        <f>+STDEV($F$484:F505)</f>
        <v>8.004327833694978E-3</v>
      </c>
      <c r="H505" s="187">
        <v>0.30388487045714124</v>
      </c>
      <c r="O505" s="54"/>
    </row>
    <row r="506" spans="1:15" x14ac:dyDescent="0.35">
      <c r="A506" s="254">
        <v>40303</v>
      </c>
      <c r="B506" s="229">
        <v>21675.81</v>
      </c>
      <c r="C506" s="207">
        <f t="shared" si="22"/>
        <v>-0.28999999999999998</v>
      </c>
      <c r="D506" s="255">
        <v>31.738700000000001</v>
      </c>
      <c r="E506" s="207">
        <f t="shared" si="23"/>
        <v>-0.25</v>
      </c>
      <c r="F506" s="207">
        <f t="shared" si="21"/>
        <v>3.999999999999998E-2</v>
      </c>
      <c r="G506" s="187">
        <f>+STDEV($F$484:F506)</f>
        <v>1.2287723234696088E-2</v>
      </c>
      <c r="H506" s="187">
        <v>0.30441200151548986</v>
      </c>
      <c r="O506" s="54"/>
    </row>
    <row r="507" spans="1:15" x14ac:dyDescent="0.35">
      <c r="A507" s="254">
        <v>40304</v>
      </c>
      <c r="B507" s="229">
        <v>21548.42</v>
      </c>
      <c r="C507" s="207">
        <f t="shared" si="22"/>
        <v>-0.59</v>
      </c>
      <c r="D507" s="255">
        <v>31.573399999999999</v>
      </c>
      <c r="E507" s="207">
        <f t="shared" si="23"/>
        <v>-0.52</v>
      </c>
      <c r="F507" s="207">
        <f t="shared" si="21"/>
        <v>6.9999999999999951E-2</v>
      </c>
      <c r="G507" s="187">
        <f>+STDEV($F$484:F507)</f>
        <v>1.9219366742195595E-2</v>
      </c>
      <c r="H507" s="187">
        <v>0.30489594694180239</v>
      </c>
      <c r="O507" s="54"/>
    </row>
    <row r="508" spans="1:15" x14ac:dyDescent="0.35">
      <c r="A508" s="254">
        <v>40305</v>
      </c>
      <c r="B508" s="229">
        <v>21271.360000000001</v>
      </c>
      <c r="C508" s="207">
        <f t="shared" si="22"/>
        <v>-1.29</v>
      </c>
      <c r="D508" s="255">
        <v>31.1737</v>
      </c>
      <c r="E508" s="207">
        <f t="shared" si="23"/>
        <v>-1.27</v>
      </c>
      <c r="F508" s="207">
        <f t="shared" si="21"/>
        <v>2.0000000000000018E-2</v>
      </c>
      <c r="G508" s="187">
        <f>+STDEV($F$484:F508)</f>
        <v>1.9252705437591527E-2</v>
      </c>
      <c r="H508" s="187">
        <v>0.30040333760157389</v>
      </c>
      <c r="O508" s="54"/>
    </row>
    <row r="509" spans="1:15" x14ac:dyDescent="0.35">
      <c r="A509" s="254">
        <v>40308</v>
      </c>
      <c r="B509" s="229">
        <v>22004.2</v>
      </c>
      <c r="C509" s="207">
        <f t="shared" si="22"/>
        <v>3.45</v>
      </c>
      <c r="D509" s="255">
        <v>32.244100000000003</v>
      </c>
      <c r="E509" s="207">
        <f t="shared" si="23"/>
        <v>3.43</v>
      </c>
      <c r="F509" s="207">
        <f t="shared" si="21"/>
        <v>-2.0000000000000018E-2</v>
      </c>
      <c r="G509" s="187">
        <f>+STDEV($F$484:F509)</f>
        <v>1.9283312833798905E-2</v>
      </c>
      <c r="H509" s="187">
        <v>0.29479613617678546</v>
      </c>
      <c r="O509" s="54"/>
    </row>
    <row r="510" spans="1:15" x14ac:dyDescent="0.35">
      <c r="A510" s="254">
        <v>40309</v>
      </c>
      <c r="B510" s="229">
        <v>21764.21</v>
      </c>
      <c r="C510" s="207">
        <f t="shared" si="22"/>
        <v>-1.0900000000000001</v>
      </c>
      <c r="D510" s="255">
        <v>31.888999999999999</v>
      </c>
      <c r="E510" s="207">
        <f t="shared" si="23"/>
        <v>-1.1000000000000001</v>
      </c>
      <c r="F510" s="207">
        <f t="shared" si="21"/>
        <v>-1.0000000000000009E-2</v>
      </c>
      <c r="G510" s="187">
        <f>+STDEV($F$484:F510)</f>
        <v>1.8999175270749537E-2</v>
      </c>
      <c r="H510" s="187">
        <v>0.28949165569876412</v>
      </c>
      <c r="O510" s="54"/>
    </row>
    <row r="511" spans="1:15" x14ac:dyDescent="0.35">
      <c r="A511" s="254">
        <v>40310</v>
      </c>
      <c r="B511" s="229">
        <v>21833.13</v>
      </c>
      <c r="C511" s="207">
        <f t="shared" si="22"/>
        <v>0.32</v>
      </c>
      <c r="D511" s="255">
        <v>31.989599999999999</v>
      </c>
      <c r="E511" s="207">
        <f t="shared" si="23"/>
        <v>0.32</v>
      </c>
      <c r="F511" s="207">
        <f t="shared" si="21"/>
        <v>0</v>
      </c>
      <c r="G511" s="187">
        <f>+STDEV($F$484:F511)</f>
        <v>1.864454471471608E-2</v>
      </c>
      <c r="H511" s="187">
        <v>0.28986719115095977</v>
      </c>
      <c r="O511" s="54"/>
    </row>
    <row r="512" spans="1:15" x14ac:dyDescent="0.35">
      <c r="A512" s="254">
        <v>40311</v>
      </c>
      <c r="B512" s="229">
        <v>21922.080000000002</v>
      </c>
      <c r="C512" s="207">
        <f t="shared" si="22"/>
        <v>0.41</v>
      </c>
      <c r="D512" s="255">
        <v>32.119500000000002</v>
      </c>
      <c r="E512" s="207">
        <f t="shared" si="23"/>
        <v>0.41</v>
      </c>
      <c r="F512" s="207">
        <f t="shared" si="21"/>
        <v>0</v>
      </c>
      <c r="G512" s="187">
        <f>+STDEV($F$484:F512)</f>
        <v>1.8309059912427157E-2</v>
      </c>
      <c r="H512" s="187">
        <v>0.28605586340651584</v>
      </c>
      <c r="O512" s="54"/>
    </row>
    <row r="513" spans="1:15" x14ac:dyDescent="0.35">
      <c r="A513" s="254">
        <v>40312</v>
      </c>
      <c r="B513" s="229">
        <v>21577.66</v>
      </c>
      <c r="C513" s="207">
        <f t="shared" si="22"/>
        <v>-1.57</v>
      </c>
      <c r="D513" s="255">
        <v>31.610099999999999</v>
      </c>
      <c r="E513" s="207">
        <f t="shared" si="23"/>
        <v>-1.59</v>
      </c>
      <c r="F513" s="207">
        <f t="shared" si="21"/>
        <v>-2.0000000000000018E-2</v>
      </c>
      <c r="G513" s="187">
        <f>+STDEV($F$484:F513)</f>
        <v>1.8332810859848749E-2</v>
      </c>
      <c r="H513" s="187">
        <v>0.28237900634750879</v>
      </c>
      <c r="O513" s="54"/>
    </row>
    <row r="514" spans="1:15" x14ac:dyDescent="0.35">
      <c r="A514" s="254">
        <v>40315</v>
      </c>
      <c r="B514" s="229">
        <v>21375.73</v>
      </c>
      <c r="C514" s="207">
        <f t="shared" si="22"/>
        <v>-0.94</v>
      </c>
      <c r="D514" s="255">
        <v>31.308800000000002</v>
      </c>
      <c r="E514" s="207">
        <f t="shared" si="23"/>
        <v>-0.95</v>
      </c>
      <c r="F514" s="207">
        <f t="shared" si="21"/>
        <v>-1.0000000000000009E-2</v>
      </c>
      <c r="G514" s="187">
        <f>+STDEV($F$484:F514)</f>
        <v>1.8091761328212049E-2</v>
      </c>
      <c r="H514" s="187">
        <v>0.27797972457128456</v>
      </c>
      <c r="O514" s="54"/>
    </row>
    <row r="515" spans="1:15" x14ac:dyDescent="0.35">
      <c r="A515" s="254">
        <v>40316</v>
      </c>
      <c r="B515" s="229">
        <v>21426.77</v>
      </c>
      <c r="C515" s="207">
        <f t="shared" si="22"/>
        <v>0.24</v>
      </c>
      <c r="D515" s="255">
        <v>31.3809</v>
      </c>
      <c r="E515" s="207">
        <f t="shared" si="23"/>
        <v>0.23</v>
      </c>
      <c r="F515" s="207">
        <f t="shared" si="21"/>
        <v>-9.9999999999999811E-3</v>
      </c>
      <c r="G515" s="187">
        <f>+STDEV($F$484:F515)</f>
        <v>1.7859216469465439E-2</v>
      </c>
      <c r="H515" s="187">
        <v>0.27463312101537424</v>
      </c>
      <c r="O515" s="54"/>
    </row>
    <row r="516" spans="1:15" x14ac:dyDescent="0.35">
      <c r="A516" s="254">
        <v>40317</v>
      </c>
      <c r="B516" s="229">
        <v>20837.39</v>
      </c>
      <c r="C516" s="207">
        <f t="shared" si="22"/>
        <v>-2.75</v>
      </c>
      <c r="D516" s="255">
        <v>30.517700000000001</v>
      </c>
      <c r="E516" s="207">
        <f t="shared" si="23"/>
        <v>-2.75</v>
      </c>
      <c r="F516" s="207">
        <f t="shared" si="21"/>
        <v>0</v>
      </c>
      <c r="G516" s="187">
        <f>+STDEV($F$484:F516)</f>
        <v>1.7580981459830645E-2</v>
      </c>
      <c r="H516" s="187">
        <v>0.27062020271525739</v>
      </c>
      <c r="O516" s="54"/>
    </row>
    <row r="517" spans="1:15" x14ac:dyDescent="0.35">
      <c r="A517" s="254">
        <v>40318</v>
      </c>
      <c r="B517" s="229">
        <v>20978.59</v>
      </c>
      <c r="C517" s="207">
        <f t="shared" si="22"/>
        <v>0.68</v>
      </c>
      <c r="D517" s="255">
        <v>30.722200000000001</v>
      </c>
      <c r="E517" s="207">
        <f t="shared" si="23"/>
        <v>0.67</v>
      </c>
      <c r="F517" s="207">
        <f t="shared" si="21"/>
        <v>-1.0000000000000009E-2</v>
      </c>
      <c r="G517" s="187">
        <f>+STDEV($F$484:F517)</f>
        <v>1.7369323666584741E-2</v>
      </c>
      <c r="H517" s="187">
        <v>0.27091116097875534</v>
      </c>
      <c r="O517" s="54"/>
    </row>
    <row r="518" spans="1:15" x14ac:dyDescent="0.35">
      <c r="A518" s="254">
        <v>40319</v>
      </c>
      <c r="B518" s="229">
        <v>20884.53</v>
      </c>
      <c r="C518" s="207">
        <f t="shared" si="22"/>
        <v>-0.45</v>
      </c>
      <c r="D518" s="255">
        <v>30.584</v>
      </c>
      <c r="E518" s="207">
        <f t="shared" si="23"/>
        <v>-0.45</v>
      </c>
      <c r="F518" s="207">
        <f t="shared" si="21"/>
        <v>0</v>
      </c>
      <c r="G518" s="187">
        <f>+STDEV($F$484:F518)</f>
        <v>1.7115524428733934E-2</v>
      </c>
      <c r="H518" s="187">
        <v>0.26909089525643531</v>
      </c>
      <c r="O518" s="54"/>
    </row>
    <row r="519" spans="1:15" x14ac:dyDescent="0.35">
      <c r="A519" s="254">
        <v>40322</v>
      </c>
      <c r="B519" s="229">
        <v>20914.93</v>
      </c>
      <c r="C519" s="207">
        <f t="shared" si="22"/>
        <v>0.15</v>
      </c>
      <c r="D519" s="255">
        <v>30.624700000000001</v>
      </c>
      <c r="E519" s="207">
        <f t="shared" si="23"/>
        <v>0.13</v>
      </c>
      <c r="F519" s="207">
        <f t="shared" si="21"/>
        <v>-1.999999999999999E-2</v>
      </c>
      <c r="G519" s="187">
        <f>+STDEV($F$484:F519)</f>
        <v>1.7133926245067953E-2</v>
      </c>
      <c r="H519" s="187">
        <v>0.26934407444933184</v>
      </c>
      <c r="O519" s="54"/>
    </row>
    <row r="520" spans="1:15" x14ac:dyDescent="0.35">
      <c r="A520" s="254">
        <v>40323</v>
      </c>
      <c r="B520" s="229">
        <v>20347.189999999999</v>
      </c>
      <c r="C520" s="207">
        <f t="shared" si="22"/>
        <v>-2.71</v>
      </c>
      <c r="D520" s="255">
        <v>29.796800000000001</v>
      </c>
      <c r="E520" s="207">
        <f t="shared" si="23"/>
        <v>-2.7</v>
      </c>
      <c r="F520" s="207">
        <f t="shared" ref="F520:F583" si="24">+E520-C520</f>
        <v>9.9999999999997868E-3</v>
      </c>
      <c r="G520" s="187">
        <f>+STDEV($F$484:F520)</f>
        <v>1.7018802532482693E-2</v>
      </c>
      <c r="H520" s="187">
        <v>0.3158007195478445</v>
      </c>
      <c r="O520" s="54"/>
    </row>
    <row r="521" spans="1:15" x14ac:dyDescent="0.35">
      <c r="A521" s="254">
        <v>40324</v>
      </c>
      <c r="B521" s="229">
        <v>20823.09</v>
      </c>
      <c r="C521" s="207">
        <f t="shared" ref="C521:C584" si="25">ROUND(((B521-B520)/B520)*100,2)</f>
        <v>2.34</v>
      </c>
      <c r="D521" s="255">
        <v>30.4877</v>
      </c>
      <c r="E521" s="207">
        <f t="shared" ref="E521:E584" si="26">ROUND(((D521-D520)/D520)*100,2)</f>
        <v>2.3199999999999998</v>
      </c>
      <c r="F521" s="207">
        <f t="shared" si="24"/>
        <v>-2.0000000000000018E-2</v>
      </c>
      <c r="G521" s="187">
        <f>+STDEV($F$484:F521)</f>
        <v>1.7034814990597016E-2</v>
      </c>
      <c r="H521" s="187">
        <v>0.31204453988460468</v>
      </c>
      <c r="O521" s="54"/>
    </row>
    <row r="522" spans="1:15" x14ac:dyDescent="0.35">
      <c r="A522" s="254">
        <v>40326</v>
      </c>
      <c r="B522" s="229">
        <v>21426.93</v>
      </c>
      <c r="C522" s="207">
        <f t="shared" si="25"/>
        <v>2.9</v>
      </c>
      <c r="D522" s="255">
        <v>31.349499999999999</v>
      </c>
      <c r="E522" s="207">
        <f t="shared" si="26"/>
        <v>2.83</v>
      </c>
      <c r="F522" s="207">
        <f t="shared" si="24"/>
        <v>-6.999999999999984E-2</v>
      </c>
      <c r="G522" s="187">
        <f>+STDEV($F$484:F522)</f>
        <v>1.9972991209824965E-2</v>
      </c>
      <c r="H522" s="187">
        <v>0.30841846770177683</v>
      </c>
      <c r="O522" s="54"/>
    </row>
    <row r="523" spans="1:15" x14ac:dyDescent="0.35">
      <c r="A523" s="254">
        <v>40329</v>
      </c>
      <c r="B523" s="229">
        <v>21530.58</v>
      </c>
      <c r="C523" s="207">
        <f t="shared" si="25"/>
        <v>0.48</v>
      </c>
      <c r="D523" s="255">
        <v>31.4984</v>
      </c>
      <c r="E523" s="207">
        <f t="shared" si="26"/>
        <v>0.47</v>
      </c>
      <c r="F523" s="207">
        <f t="shared" si="24"/>
        <v>-1.0000000000000009E-2</v>
      </c>
      <c r="G523" s="187">
        <f>+STDEV($F$484:F523)</f>
        <v>1.9735429549092125E-2</v>
      </c>
      <c r="H523" s="187">
        <v>0.30484378436956366</v>
      </c>
      <c r="O523" s="54"/>
    </row>
    <row r="524" spans="1:15" x14ac:dyDescent="0.35">
      <c r="A524" s="254">
        <v>40330</v>
      </c>
      <c r="B524" s="229">
        <v>21057.13</v>
      </c>
      <c r="C524" s="207">
        <f t="shared" si="25"/>
        <v>-2.2000000000000002</v>
      </c>
      <c r="D524" s="255">
        <v>30.803599999999999</v>
      </c>
      <c r="E524" s="207">
        <f t="shared" si="26"/>
        <v>-2.21</v>
      </c>
      <c r="F524" s="207">
        <f t="shared" si="24"/>
        <v>-9.9999999999997868E-3</v>
      </c>
      <c r="G524" s="187">
        <f>+STDEV($F$484:F524)</f>
        <v>1.9506096607933836E-2</v>
      </c>
      <c r="H524" s="187">
        <v>0.3013902816658382</v>
      </c>
      <c r="O524" s="54"/>
    </row>
    <row r="525" spans="1:15" x14ac:dyDescent="0.35">
      <c r="A525" s="254">
        <v>40331</v>
      </c>
      <c r="B525" s="229">
        <v>21272.9</v>
      </c>
      <c r="C525" s="207">
        <f t="shared" si="25"/>
        <v>1.02</v>
      </c>
      <c r="D525" s="255">
        <v>31.117999999999999</v>
      </c>
      <c r="E525" s="207">
        <f t="shared" si="26"/>
        <v>1.02</v>
      </c>
      <c r="F525" s="207">
        <f t="shared" si="24"/>
        <v>0</v>
      </c>
      <c r="G525" s="187">
        <f>+STDEV($F$484:F525)</f>
        <v>1.9280013783061156E-2</v>
      </c>
      <c r="H525" s="187">
        <v>0.29816209391784065</v>
      </c>
      <c r="O525" s="54"/>
    </row>
    <row r="526" spans="1:15" x14ac:dyDescent="0.35">
      <c r="A526" s="254">
        <v>40332</v>
      </c>
      <c r="B526" s="229">
        <v>21629.3</v>
      </c>
      <c r="C526" s="207">
        <f t="shared" si="25"/>
        <v>1.68</v>
      </c>
      <c r="D526" s="255">
        <v>31.639700000000001</v>
      </c>
      <c r="E526" s="207">
        <f t="shared" si="26"/>
        <v>1.68</v>
      </c>
      <c r="F526" s="207">
        <f t="shared" si="24"/>
        <v>0</v>
      </c>
      <c r="G526" s="187">
        <f>+STDEV($F$484:F526)</f>
        <v>1.9061595094074714E-2</v>
      </c>
      <c r="H526" s="187">
        <v>0.29503466668419548</v>
      </c>
      <c r="O526" s="54"/>
    </row>
    <row r="527" spans="1:15" x14ac:dyDescent="0.35">
      <c r="A527" s="254">
        <v>40333</v>
      </c>
      <c r="B527" s="229">
        <v>21750.47</v>
      </c>
      <c r="C527" s="207">
        <f t="shared" si="25"/>
        <v>0.56000000000000005</v>
      </c>
      <c r="D527" s="255">
        <v>31.815000000000001</v>
      </c>
      <c r="E527" s="207">
        <f t="shared" si="26"/>
        <v>0.55000000000000004</v>
      </c>
      <c r="F527" s="207">
        <f t="shared" si="24"/>
        <v>-1.0000000000000009E-2</v>
      </c>
      <c r="G527" s="187">
        <f>+STDEV($F$484:F527)</f>
        <v>1.8857426574108275E-2</v>
      </c>
      <c r="H527" s="187">
        <v>0.291940864900811</v>
      </c>
      <c r="O527" s="54"/>
    </row>
    <row r="528" spans="1:15" x14ac:dyDescent="0.35">
      <c r="A528" s="254">
        <v>40336</v>
      </c>
      <c r="B528" s="229">
        <v>21322.75</v>
      </c>
      <c r="C528" s="207">
        <f t="shared" si="25"/>
        <v>-1.97</v>
      </c>
      <c r="D528" s="255">
        <v>31.185099999999998</v>
      </c>
      <c r="E528" s="207">
        <f t="shared" si="26"/>
        <v>-1.98</v>
      </c>
      <c r="F528" s="207">
        <f t="shared" si="24"/>
        <v>-1.0000000000000009E-2</v>
      </c>
      <c r="G528" s="187">
        <f>+STDEV($F$484:F528)</f>
        <v>1.8659630708613109E-2</v>
      </c>
      <c r="H528" s="187">
        <v>0.2889420557194245</v>
      </c>
      <c r="O528" s="54"/>
    </row>
    <row r="529" spans="1:15" x14ac:dyDescent="0.35">
      <c r="A529" s="254">
        <v>40337</v>
      </c>
      <c r="B529" s="229">
        <v>21114.400000000001</v>
      </c>
      <c r="C529" s="207">
        <f t="shared" si="25"/>
        <v>-0.98</v>
      </c>
      <c r="D529" s="255">
        <v>30.879799999999999</v>
      </c>
      <c r="E529" s="207">
        <f t="shared" si="26"/>
        <v>-0.98</v>
      </c>
      <c r="F529" s="207">
        <f t="shared" si="24"/>
        <v>0</v>
      </c>
      <c r="G529" s="187">
        <f>+STDEV($F$484:F529)</f>
        <v>1.8463961503321392E-2</v>
      </c>
      <c r="H529" s="187">
        <v>0.28613033284831285</v>
      </c>
      <c r="O529" s="54"/>
    </row>
    <row r="530" spans="1:15" x14ac:dyDescent="0.35">
      <c r="A530" s="254">
        <v>40338</v>
      </c>
      <c r="B530" s="229">
        <v>21219.15</v>
      </c>
      <c r="C530" s="207">
        <f t="shared" si="25"/>
        <v>0.5</v>
      </c>
      <c r="D530" s="255">
        <v>31.032699999999998</v>
      </c>
      <c r="E530" s="207">
        <f t="shared" si="26"/>
        <v>0.5</v>
      </c>
      <c r="F530" s="207">
        <f t="shared" si="24"/>
        <v>0</v>
      </c>
      <c r="G530" s="187">
        <f>+STDEV($F$484:F530)</f>
        <v>1.8274300157693265E-2</v>
      </c>
      <c r="H530" s="187">
        <v>0.28504385627478412</v>
      </c>
      <c r="O530" s="54"/>
    </row>
    <row r="531" spans="1:15" x14ac:dyDescent="0.35">
      <c r="A531" s="254">
        <v>40339</v>
      </c>
      <c r="B531" s="229">
        <v>21584.75</v>
      </c>
      <c r="C531" s="207">
        <f t="shared" si="25"/>
        <v>1.72</v>
      </c>
      <c r="D531" s="255">
        <v>31.563700000000001</v>
      </c>
      <c r="E531" s="207">
        <f t="shared" si="26"/>
        <v>1.71</v>
      </c>
      <c r="F531" s="207">
        <f t="shared" si="24"/>
        <v>-1.0000000000000009E-2</v>
      </c>
      <c r="G531" s="187">
        <f>+STDEV($F$484:F531)</f>
        <v>1.8096471189255246E-2</v>
      </c>
      <c r="H531" s="187">
        <v>0.28240945812917828</v>
      </c>
      <c r="O531" s="54"/>
    </row>
    <row r="532" spans="1:15" x14ac:dyDescent="0.35">
      <c r="A532" s="254">
        <v>40340</v>
      </c>
      <c r="B532" s="229">
        <v>21766.98</v>
      </c>
      <c r="C532" s="207">
        <f t="shared" si="25"/>
        <v>0.84</v>
      </c>
      <c r="D532" s="255">
        <v>31.831</v>
      </c>
      <c r="E532" s="207">
        <f t="shared" si="26"/>
        <v>0.85</v>
      </c>
      <c r="F532" s="207">
        <f t="shared" si="24"/>
        <v>1.0000000000000009E-2</v>
      </c>
      <c r="G532" s="187">
        <f>+STDEV($F$484:F532)</f>
        <v>1.8027756377319924E-2</v>
      </c>
      <c r="H532" s="187">
        <v>0.27984589596811288</v>
      </c>
      <c r="O532" s="54"/>
    </row>
    <row r="533" spans="1:15" x14ac:dyDescent="0.35">
      <c r="A533" s="254">
        <v>40343</v>
      </c>
      <c r="B533" s="229">
        <v>22115.48</v>
      </c>
      <c r="C533" s="207">
        <f t="shared" si="25"/>
        <v>1.6</v>
      </c>
      <c r="D533" s="255">
        <v>32.337000000000003</v>
      </c>
      <c r="E533" s="207">
        <f t="shared" si="26"/>
        <v>1.59</v>
      </c>
      <c r="F533" s="207">
        <f t="shared" si="24"/>
        <v>-1.0000000000000009E-2</v>
      </c>
      <c r="G533" s="187">
        <f>+STDEV($F$484:F533)</f>
        <v>1.7861142409243157E-2</v>
      </c>
      <c r="H533" s="187">
        <v>0.27735009811261419</v>
      </c>
      <c r="O533" s="54"/>
    </row>
    <row r="534" spans="1:15" x14ac:dyDescent="0.35">
      <c r="A534" s="254">
        <v>40344</v>
      </c>
      <c r="B534" s="229">
        <v>22228.959999999999</v>
      </c>
      <c r="C534" s="207">
        <f t="shared" si="25"/>
        <v>0.51</v>
      </c>
      <c r="D534" s="255">
        <v>32.498100000000001</v>
      </c>
      <c r="E534" s="207">
        <f t="shared" si="26"/>
        <v>0.5</v>
      </c>
      <c r="F534" s="207">
        <f t="shared" si="24"/>
        <v>-1.0000000000000009E-2</v>
      </c>
      <c r="G534" s="187">
        <f>+STDEV($F$484:F534)</f>
        <v>1.7699008502195353E-2</v>
      </c>
      <c r="H534" s="187">
        <v>0.27491917271072153</v>
      </c>
      <c r="O534" s="54"/>
    </row>
    <row r="535" spans="1:15" x14ac:dyDescent="0.35">
      <c r="A535" s="254">
        <v>40345</v>
      </c>
      <c r="B535" s="229">
        <v>22292.84</v>
      </c>
      <c r="C535" s="207">
        <f t="shared" si="25"/>
        <v>0.28999999999999998</v>
      </c>
      <c r="D535" s="255">
        <v>32.588900000000002</v>
      </c>
      <c r="E535" s="207">
        <f t="shared" si="26"/>
        <v>0.28000000000000003</v>
      </c>
      <c r="F535" s="207">
        <f t="shared" si="24"/>
        <v>-9.9999999999999534E-3</v>
      </c>
      <c r="G535" s="187">
        <f>+STDEV($F$484:F535)</f>
        <v>1.7541160386140561E-2</v>
      </c>
      <c r="H535" s="187">
        <v>0.27250231600705738</v>
      </c>
      <c r="O535" s="54"/>
    </row>
    <row r="536" spans="1:15" x14ac:dyDescent="0.35">
      <c r="A536" s="254">
        <v>40346</v>
      </c>
      <c r="B536" s="229">
        <v>22489.200000000001</v>
      </c>
      <c r="C536" s="207">
        <f t="shared" si="25"/>
        <v>0.88</v>
      </c>
      <c r="D536" s="255">
        <v>32.873199999999997</v>
      </c>
      <c r="E536" s="207">
        <f t="shared" si="26"/>
        <v>0.87</v>
      </c>
      <c r="F536" s="207">
        <f t="shared" si="24"/>
        <v>-1.0000000000000009E-2</v>
      </c>
      <c r="G536" s="187">
        <f>+STDEV($F$484:F536)</f>
        <v>1.7387415164301742E-2</v>
      </c>
      <c r="H536" s="187">
        <v>0.27014773361958411</v>
      </c>
      <c r="O536" s="54"/>
    </row>
    <row r="537" spans="1:15" x14ac:dyDescent="0.35">
      <c r="A537" s="254">
        <v>40347</v>
      </c>
      <c r="B537" s="229">
        <v>22430.65</v>
      </c>
      <c r="C537" s="207">
        <f t="shared" si="25"/>
        <v>-0.26</v>
      </c>
      <c r="D537" s="255">
        <v>32.786900000000003</v>
      </c>
      <c r="E537" s="207">
        <f t="shared" si="26"/>
        <v>-0.26</v>
      </c>
      <c r="F537" s="207">
        <f t="shared" si="24"/>
        <v>0</v>
      </c>
      <c r="G537" s="187">
        <f>+STDEV($F$484:F537)</f>
        <v>1.7234559725065234E-2</v>
      </c>
      <c r="H537" s="187">
        <v>0.27303013486693067</v>
      </c>
      <c r="O537" s="54"/>
    </row>
    <row r="538" spans="1:15" x14ac:dyDescent="0.35">
      <c r="A538" s="254">
        <v>40350</v>
      </c>
      <c r="B538" s="229">
        <v>22820.94</v>
      </c>
      <c r="C538" s="207">
        <f t="shared" si="25"/>
        <v>1.74</v>
      </c>
      <c r="D538" s="255">
        <v>33.358600000000003</v>
      </c>
      <c r="E538" s="207">
        <f t="shared" si="26"/>
        <v>1.74</v>
      </c>
      <c r="F538" s="207">
        <f t="shared" si="24"/>
        <v>0</v>
      </c>
      <c r="G538" s="187">
        <f>+STDEV($F$484:F538)</f>
        <v>1.7085642859406582E-2</v>
      </c>
      <c r="H538" s="187">
        <v>0.27078392647476796</v>
      </c>
      <c r="O538" s="54"/>
    </row>
    <row r="539" spans="1:15" x14ac:dyDescent="0.35">
      <c r="A539" s="254">
        <v>40351</v>
      </c>
      <c r="B539" s="229">
        <v>22658.99</v>
      </c>
      <c r="C539" s="207">
        <f t="shared" si="25"/>
        <v>-0.71</v>
      </c>
      <c r="D539" s="255">
        <v>33.112000000000002</v>
      </c>
      <c r="E539" s="207">
        <f t="shared" si="26"/>
        <v>-0.74</v>
      </c>
      <c r="F539" s="207">
        <f t="shared" si="24"/>
        <v>-3.0000000000000027E-2</v>
      </c>
      <c r="G539" s="187">
        <f>+STDEV($F$484:F539)</f>
        <v>1.7267941920849093E-2</v>
      </c>
      <c r="H539" s="187">
        <v>0.26860588751369047</v>
      </c>
      <c r="O539" s="54"/>
    </row>
    <row r="540" spans="1:15" x14ac:dyDescent="0.35">
      <c r="A540" s="254">
        <v>40352</v>
      </c>
      <c r="B540" s="229">
        <v>22666.97</v>
      </c>
      <c r="C540" s="207">
        <f t="shared" si="25"/>
        <v>0.04</v>
      </c>
      <c r="D540" s="255">
        <v>33.123600000000003</v>
      </c>
      <c r="E540" s="207">
        <f t="shared" si="26"/>
        <v>0.04</v>
      </c>
      <c r="F540" s="207">
        <f t="shared" si="24"/>
        <v>0</v>
      </c>
      <c r="G540" s="187">
        <f>+STDEV($F$484:F540)</f>
        <v>1.7125879228476713E-2</v>
      </c>
      <c r="H540" s="187">
        <v>0.2664790885176222</v>
      </c>
      <c r="O540" s="54"/>
    </row>
    <row r="541" spans="1:15" x14ac:dyDescent="0.35">
      <c r="A541" s="254">
        <v>40353</v>
      </c>
      <c r="B541" s="229">
        <v>22634.16</v>
      </c>
      <c r="C541" s="207">
        <f t="shared" si="25"/>
        <v>-0.14000000000000001</v>
      </c>
      <c r="D541" s="255">
        <v>33.0745</v>
      </c>
      <c r="E541" s="207">
        <f t="shared" si="26"/>
        <v>-0.15</v>
      </c>
      <c r="F541" s="207">
        <f t="shared" si="24"/>
        <v>-9.9999999999999811E-3</v>
      </c>
      <c r="G541" s="187">
        <f>+STDEV($F$484:F541)</f>
        <v>1.6988127949484882E-2</v>
      </c>
      <c r="H541" s="187">
        <v>0.2644015735399381</v>
      </c>
      <c r="O541" s="54"/>
    </row>
    <row r="542" spans="1:15" x14ac:dyDescent="0.35">
      <c r="A542" s="254">
        <v>40354</v>
      </c>
      <c r="B542" s="229">
        <v>22435.38</v>
      </c>
      <c r="C542" s="207">
        <f t="shared" si="25"/>
        <v>-0.88</v>
      </c>
      <c r="D542" s="255">
        <v>32.781500000000001</v>
      </c>
      <c r="E542" s="207">
        <f t="shared" si="26"/>
        <v>-0.89</v>
      </c>
      <c r="F542" s="207">
        <f t="shared" si="24"/>
        <v>-1.0000000000000009E-2</v>
      </c>
      <c r="G542" s="187">
        <f>+STDEV($F$484:F542)</f>
        <v>1.6853617370426177E-2</v>
      </c>
      <c r="H542" s="187">
        <v>0.26390302905266022</v>
      </c>
      <c r="O542" s="54"/>
    </row>
    <row r="543" spans="1:15" x14ac:dyDescent="0.35">
      <c r="A543" s="254">
        <v>40357</v>
      </c>
      <c r="B543" s="229">
        <v>22690.36</v>
      </c>
      <c r="C543" s="207">
        <f t="shared" si="25"/>
        <v>1.1399999999999999</v>
      </c>
      <c r="D543" s="255">
        <v>33.151899999999998</v>
      </c>
      <c r="E543" s="207">
        <f t="shared" si="26"/>
        <v>1.1299999999999999</v>
      </c>
      <c r="F543" s="207">
        <f t="shared" si="24"/>
        <v>-1.0000000000000009E-2</v>
      </c>
      <c r="G543" s="187">
        <f>+STDEV($F$484:F543)</f>
        <v>1.6722223786374262E-2</v>
      </c>
      <c r="H543" s="187">
        <v>0.26355379499379583</v>
      </c>
      <c r="O543" s="54"/>
    </row>
    <row r="544" spans="1:15" x14ac:dyDescent="0.35">
      <c r="A544" s="254">
        <v>40358</v>
      </c>
      <c r="B544" s="229">
        <v>22399.11</v>
      </c>
      <c r="C544" s="207">
        <f t="shared" si="25"/>
        <v>-1.28</v>
      </c>
      <c r="D544" s="255">
        <v>32.722299999999997</v>
      </c>
      <c r="E544" s="207">
        <f t="shared" si="26"/>
        <v>-1.3</v>
      </c>
      <c r="F544" s="207">
        <f t="shared" si="24"/>
        <v>-2.0000000000000018E-2</v>
      </c>
      <c r="G544" s="187">
        <f>+STDEV($F$484:F544)</f>
        <v>1.6690693064479883E-2</v>
      </c>
      <c r="H544" s="187">
        <v>0.26308559386234065</v>
      </c>
      <c r="O544" s="54"/>
    </row>
    <row r="545" spans="1:15" x14ac:dyDescent="0.35">
      <c r="A545" s="254">
        <v>40359</v>
      </c>
      <c r="B545" s="229">
        <v>22612.2</v>
      </c>
      <c r="C545" s="207">
        <f t="shared" si="25"/>
        <v>0.95</v>
      </c>
      <c r="D545" s="255">
        <v>33.036299999999997</v>
      </c>
      <c r="E545" s="207">
        <f t="shared" si="26"/>
        <v>0.96</v>
      </c>
      <c r="F545" s="207">
        <f t="shared" si="24"/>
        <v>1.0000000000000009E-2</v>
      </c>
      <c r="G545" s="187">
        <f>+STDEV($F$484:F545)</f>
        <v>1.6668605563229549E-2</v>
      </c>
      <c r="H545" s="187">
        <v>0.26114778322348337</v>
      </c>
      <c r="O545" s="54"/>
    </row>
    <row r="546" spans="1:15" x14ac:dyDescent="0.35">
      <c r="A546" s="254">
        <v>40361</v>
      </c>
      <c r="B546" s="229">
        <v>22305.68</v>
      </c>
      <c r="C546" s="207">
        <f t="shared" si="25"/>
        <v>-1.36</v>
      </c>
      <c r="D546" s="255">
        <v>32.579900000000002</v>
      </c>
      <c r="E546" s="207">
        <f t="shared" si="26"/>
        <v>-1.38</v>
      </c>
      <c r="F546" s="207">
        <f t="shared" si="24"/>
        <v>-1.9999999999999796E-2</v>
      </c>
      <c r="G546" s="187">
        <f>+STDEV($F$484:F546)</f>
        <v>1.6638993923660222E-2</v>
      </c>
      <c r="H546" s="187">
        <v>0.26086947812150124</v>
      </c>
      <c r="O546" s="54"/>
    </row>
    <row r="547" spans="1:15" x14ac:dyDescent="0.35">
      <c r="A547" s="254">
        <v>40364</v>
      </c>
      <c r="B547" s="229">
        <v>22280.75</v>
      </c>
      <c r="C547" s="207">
        <f t="shared" si="25"/>
        <v>-0.11</v>
      </c>
      <c r="D547" s="255">
        <v>32.539299999999997</v>
      </c>
      <c r="E547" s="207">
        <f t="shared" si="26"/>
        <v>-0.12</v>
      </c>
      <c r="F547" s="207">
        <f t="shared" si="24"/>
        <v>-9.999999999999995E-3</v>
      </c>
      <c r="G547" s="187">
        <f>+STDEV($F$484:F547)</f>
        <v>1.6516436017802325E-2</v>
      </c>
      <c r="H547" s="187">
        <v>0.26044609390844708</v>
      </c>
      <c r="O547" s="54"/>
    </row>
    <row r="548" spans="1:15" x14ac:dyDescent="0.35">
      <c r="A548" s="254">
        <v>40365</v>
      </c>
      <c r="B548" s="229">
        <v>22501.81</v>
      </c>
      <c r="C548" s="207">
        <f t="shared" si="25"/>
        <v>0.99</v>
      </c>
      <c r="D548" s="255">
        <v>32.865200000000002</v>
      </c>
      <c r="E548" s="207">
        <f t="shared" si="26"/>
        <v>1</v>
      </c>
      <c r="F548" s="207">
        <f t="shared" si="24"/>
        <v>1.0000000000000009E-2</v>
      </c>
      <c r="G548" s="187">
        <f>+STDEV($F$484:F548)</f>
        <v>1.6498834457668143E-2</v>
      </c>
      <c r="H548" s="187">
        <v>0.26310087696713824</v>
      </c>
      <c r="O548" s="54"/>
    </row>
    <row r="549" spans="1:15" x14ac:dyDescent="0.35">
      <c r="A549" s="254">
        <v>40366</v>
      </c>
      <c r="B549" s="229">
        <v>22318.55</v>
      </c>
      <c r="C549" s="207">
        <f t="shared" si="25"/>
        <v>-0.81</v>
      </c>
      <c r="D549" s="255">
        <v>32.592300000000002</v>
      </c>
      <c r="E549" s="207">
        <f t="shared" si="26"/>
        <v>-0.83</v>
      </c>
      <c r="F549" s="207">
        <f t="shared" si="24"/>
        <v>-1.9999999999999907E-2</v>
      </c>
      <c r="G549" s="187">
        <f>+STDEV($F$484:F549)</f>
        <v>1.6472057288895961E-2</v>
      </c>
      <c r="H549" s="187">
        <v>0.26272488172370312</v>
      </c>
      <c r="O549" s="54"/>
    </row>
    <row r="550" spans="1:15" x14ac:dyDescent="0.35">
      <c r="A550" s="254">
        <v>40367</v>
      </c>
      <c r="B550" s="229">
        <v>22562.39</v>
      </c>
      <c r="C550" s="207">
        <f t="shared" si="25"/>
        <v>1.0900000000000001</v>
      </c>
      <c r="D550" s="255">
        <v>32.952800000000003</v>
      </c>
      <c r="E550" s="207">
        <f t="shared" si="26"/>
        <v>1.1100000000000001</v>
      </c>
      <c r="F550" s="207">
        <f t="shared" si="24"/>
        <v>2.0000000000000018E-2</v>
      </c>
      <c r="G550" s="187">
        <f>+STDEV($F$484:F550)</f>
        <v>1.6639960512077813E-2</v>
      </c>
      <c r="H550" s="187">
        <v>0.26237488391640068</v>
      </c>
      <c r="O550" s="54"/>
    </row>
    <row r="551" spans="1:15" x14ac:dyDescent="0.35">
      <c r="A551" s="254">
        <v>40368</v>
      </c>
      <c r="B551" s="229">
        <v>22794.78</v>
      </c>
      <c r="C551" s="207">
        <f t="shared" si="25"/>
        <v>1.03</v>
      </c>
      <c r="D551" s="255">
        <v>33.294199999999996</v>
      </c>
      <c r="E551" s="207">
        <f t="shared" si="26"/>
        <v>1.04</v>
      </c>
      <c r="F551" s="207">
        <f t="shared" si="24"/>
        <v>1.0000000000000009E-2</v>
      </c>
      <c r="G551" s="187">
        <f>+STDEV($F$484:F551)</f>
        <v>1.6616180484904923E-2</v>
      </c>
      <c r="H551" s="187">
        <v>0.26064301757134312</v>
      </c>
      <c r="O551" s="54"/>
    </row>
    <row r="552" spans="1:15" x14ac:dyDescent="0.35">
      <c r="A552" s="254">
        <v>40371</v>
      </c>
      <c r="B552" s="229">
        <v>22935.41</v>
      </c>
      <c r="C552" s="207">
        <f t="shared" si="25"/>
        <v>0.62</v>
      </c>
      <c r="D552" s="255">
        <v>33.495600000000003</v>
      </c>
      <c r="E552" s="207">
        <f t="shared" si="26"/>
        <v>0.6</v>
      </c>
      <c r="F552" s="207">
        <f t="shared" si="24"/>
        <v>-2.0000000000000018E-2</v>
      </c>
      <c r="G552" s="187">
        <f>+STDEV($F$484:F552)</f>
        <v>1.6594044679962113E-2</v>
      </c>
      <c r="H552" s="187">
        <v>0.25894461547462155</v>
      </c>
      <c r="O552" s="54"/>
    </row>
    <row r="553" spans="1:15" x14ac:dyDescent="0.35">
      <c r="A553" s="254">
        <v>40372</v>
      </c>
      <c r="B553" s="229">
        <v>22997.69</v>
      </c>
      <c r="C553" s="207">
        <f t="shared" si="25"/>
        <v>0.27</v>
      </c>
      <c r="D553" s="255">
        <v>33.5852</v>
      </c>
      <c r="E553" s="207">
        <f t="shared" si="26"/>
        <v>0.27</v>
      </c>
      <c r="F553" s="207">
        <f t="shared" si="24"/>
        <v>0</v>
      </c>
      <c r="G553" s="187">
        <f>+STDEV($F$484:F553)</f>
        <v>1.6484511834894654E-2</v>
      </c>
      <c r="H553" s="187">
        <v>0.25727862842598731</v>
      </c>
      <c r="O553" s="54"/>
    </row>
    <row r="554" spans="1:15" x14ac:dyDescent="0.35">
      <c r="A554" s="254">
        <v>40373</v>
      </c>
      <c r="B554" s="229">
        <v>22936.639999999999</v>
      </c>
      <c r="C554" s="207">
        <f t="shared" si="25"/>
        <v>-0.27</v>
      </c>
      <c r="D554" s="255">
        <v>33.494999999999997</v>
      </c>
      <c r="E554" s="207">
        <f t="shared" si="26"/>
        <v>-0.27</v>
      </c>
      <c r="F554" s="207">
        <f t="shared" si="24"/>
        <v>0</v>
      </c>
      <c r="G554" s="187">
        <f>+STDEV($F$484:F554)</f>
        <v>1.6377095454725741E-2</v>
      </c>
      <c r="H554" s="187">
        <v>0.25564405191308215</v>
      </c>
      <c r="O554" s="54"/>
    </row>
    <row r="555" spans="1:15" x14ac:dyDescent="0.35">
      <c r="A555" s="254">
        <v>40374</v>
      </c>
      <c r="B555" s="229">
        <v>22899.94</v>
      </c>
      <c r="C555" s="207">
        <f t="shared" si="25"/>
        <v>-0.16</v>
      </c>
      <c r="D555" s="255">
        <v>33.439799999999998</v>
      </c>
      <c r="E555" s="207">
        <f t="shared" si="26"/>
        <v>-0.16</v>
      </c>
      <c r="F555" s="207">
        <f t="shared" si="24"/>
        <v>0</v>
      </c>
      <c r="G555" s="187">
        <f>+STDEV($F$484:F555)</f>
        <v>1.6271729182205222E-2</v>
      </c>
      <c r="H555" s="187">
        <v>0.25542068441572441</v>
      </c>
      <c r="O555" s="54"/>
    </row>
    <row r="556" spans="1:15" x14ac:dyDescent="0.35">
      <c r="A556" s="254">
        <v>40375</v>
      </c>
      <c r="B556" s="229">
        <v>22959.22</v>
      </c>
      <c r="C556" s="207">
        <f t="shared" si="25"/>
        <v>0.26</v>
      </c>
      <c r="D556" s="255">
        <v>33.525300000000001</v>
      </c>
      <c r="E556" s="207">
        <f t="shared" si="26"/>
        <v>0.26</v>
      </c>
      <c r="F556" s="207">
        <f t="shared" si="24"/>
        <v>0</v>
      </c>
      <c r="G556" s="187">
        <f>+STDEV($F$484:F556)</f>
        <v>1.6168349486393303E-2</v>
      </c>
      <c r="H556" s="187">
        <v>0.25385318875570828</v>
      </c>
      <c r="O556" s="54"/>
    </row>
    <row r="557" spans="1:15" x14ac:dyDescent="0.35">
      <c r="A557" s="254">
        <v>40378</v>
      </c>
      <c r="B557" s="229">
        <v>22924.19</v>
      </c>
      <c r="C557" s="207">
        <f t="shared" si="25"/>
        <v>-0.15</v>
      </c>
      <c r="D557" s="255">
        <v>33.469700000000003</v>
      </c>
      <c r="E557" s="207">
        <f t="shared" si="26"/>
        <v>-0.17</v>
      </c>
      <c r="F557" s="207">
        <f t="shared" si="24"/>
        <v>-2.0000000000000018E-2</v>
      </c>
      <c r="G557" s="187">
        <f>+STDEV($F$484:F557)</f>
        <v>1.6154222485455262E-2</v>
      </c>
      <c r="H557" s="187">
        <v>0.28644830524712001</v>
      </c>
      <c r="O557" s="54"/>
    </row>
    <row r="558" spans="1:15" x14ac:dyDescent="0.35">
      <c r="A558" s="254">
        <v>40379</v>
      </c>
      <c r="B558" s="229">
        <v>22859.9</v>
      </c>
      <c r="C558" s="207">
        <f t="shared" si="25"/>
        <v>-0.28000000000000003</v>
      </c>
      <c r="D558" s="255">
        <v>33.374000000000002</v>
      </c>
      <c r="E558" s="207">
        <f t="shared" si="26"/>
        <v>-0.28999999999999998</v>
      </c>
      <c r="F558" s="207">
        <f t="shared" si="24"/>
        <v>-9.9999999999999534E-3</v>
      </c>
      <c r="G558" s="187">
        <f>+STDEV($F$484:F558)</f>
        <v>1.6055085355293663E-2</v>
      </c>
      <c r="H558" s="187">
        <v>0.33305838512424812</v>
      </c>
      <c r="O558" s="54"/>
    </row>
    <row r="559" spans="1:15" x14ac:dyDescent="0.35">
      <c r="A559" s="254">
        <v>40380</v>
      </c>
      <c r="B559" s="229">
        <v>22986.6</v>
      </c>
      <c r="C559" s="207">
        <f t="shared" si="25"/>
        <v>0.55000000000000004</v>
      </c>
      <c r="D559" s="255">
        <v>33.559199999999997</v>
      </c>
      <c r="E559" s="207">
        <f t="shared" si="26"/>
        <v>0.55000000000000004</v>
      </c>
      <c r="F559" s="207">
        <f t="shared" si="24"/>
        <v>0</v>
      </c>
      <c r="G559" s="187">
        <f>+STDEV($F$484:F559)</f>
        <v>1.5958278938114412E-2</v>
      </c>
      <c r="H559" s="187">
        <v>0.33101927371946099</v>
      </c>
      <c r="O559" s="54"/>
    </row>
    <row r="560" spans="1:15" x14ac:dyDescent="0.35">
      <c r="A560" s="254">
        <v>40381</v>
      </c>
      <c r="B560" s="229">
        <v>23160.39</v>
      </c>
      <c r="C560" s="207">
        <f t="shared" si="25"/>
        <v>0.76</v>
      </c>
      <c r="D560" s="255">
        <v>33.813899999999997</v>
      </c>
      <c r="E560" s="207">
        <f t="shared" si="26"/>
        <v>0.76</v>
      </c>
      <c r="F560" s="207">
        <f t="shared" si="24"/>
        <v>0</v>
      </c>
      <c r="G560" s="187">
        <f>+STDEV($F$484:F560)</f>
        <v>1.5863179529916404E-2</v>
      </c>
      <c r="H560" s="187">
        <v>0.32998972179168407</v>
      </c>
      <c r="O560" s="54"/>
    </row>
    <row r="561" spans="1:15" x14ac:dyDescent="0.35">
      <c r="A561" s="254">
        <v>40382</v>
      </c>
      <c r="B561" s="229">
        <v>23184.9</v>
      </c>
      <c r="C561" s="207">
        <f t="shared" si="25"/>
        <v>0.11</v>
      </c>
      <c r="D561" s="255">
        <v>33.848500000000001</v>
      </c>
      <c r="E561" s="207">
        <f t="shared" si="26"/>
        <v>0.1</v>
      </c>
      <c r="F561" s="207">
        <f t="shared" si="24"/>
        <v>-9.999999999999995E-3</v>
      </c>
      <c r="G561" s="187">
        <f>+STDEV($F$484:F561)</f>
        <v>1.5770266285047251E-2</v>
      </c>
      <c r="H561" s="187">
        <v>0.32801667138860585</v>
      </c>
      <c r="O561" s="54"/>
    </row>
    <row r="562" spans="1:15" x14ac:dyDescent="0.35">
      <c r="A562" s="254">
        <v>40385</v>
      </c>
      <c r="B562" s="229">
        <v>23043.05</v>
      </c>
      <c r="C562" s="207">
        <f t="shared" si="25"/>
        <v>-0.61</v>
      </c>
      <c r="D562" s="255">
        <v>33.635599999999997</v>
      </c>
      <c r="E562" s="207">
        <f t="shared" si="26"/>
        <v>-0.63</v>
      </c>
      <c r="F562" s="207">
        <f t="shared" si="24"/>
        <v>-2.0000000000000018E-2</v>
      </c>
      <c r="G562" s="187">
        <f>+STDEV($F$484:F562)</f>
        <v>1.5759470859728845E-2</v>
      </c>
      <c r="H562" s="187">
        <v>0.32607845757398179</v>
      </c>
      <c r="O562" s="54"/>
    </row>
    <row r="563" spans="1:15" x14ac:dyDescent="0.35">
      <c r="A563" s="254">
        <v>40386</v>
      </c>
      <c r="B563" s="229">
        <v>23116.66</v>
      </c>
      <c r="C563" s="207">
        <f t="shared" si="25"/>
        <v>0.32</v>
      </c>
      <c r="D563" s="255">
        <v>33.7423</v>
      </c>
      <c r="E563" s="207">
        <f t="shared" si="26"/>
        <v>0.32</v>
      </c>
      <c r="F563" s="207">
        <f t="shared" si="24"/>
        <v>0</v>
      </c>
      <c r="G563" s="187">
        <f>+STDEV($F$484:F563)</f>
        <v>1.5670156268153608E-2</v>
      </c>
      <c r="H563" s="187">
        <v>0.32417987690878108</v>
      </c>
      <c r="O563" s="54"/>
    </row>
    <row r="564" spans="1:15" x14ac:dyDescent="0.35">
      <c r="A564" s="254">
        <v>40387</v>
      </c>
      <c r="B564" s="229">
        <v>22964.59</v>
      </c>
      <c r="C564" s="207">
        <f t="shared" si="25"/>
        <v>-0.66</v>
      </c>
      <c r="D564" s="255">
        <v>33.517400000000002</v>
      </c>
      <c r="E564" s="207">
        <f t="shared" si="26"/>
        <v>-0.67</v>
      </c>
      <c r="F564" s="207">
        <f t="shared" si="24"/>
        <v>-1.0000000000000009E-2</v>
      </c>
      <c r="G564" s="187">
        <f>+STDEV($F$484:F564)</f>
        <v>1.5581327856693637E-2</v>
      </c>
      <c r="H564" s="187">
        <v>0.32231394139033959</v>
      </c>
      <c r="O564" s="54"/>
    </row>
    <row r="565" spans="1:15" x14ac:dyDescent="0.35">
      <c r="A565" s="254">
        <v>40388</v>
      </c>
      <c r="B565" s="229">
        <v>23010.799999999999</v>
      </c>
      <c r="C565" s="207">
        <f t="shared" si="25"/>
        <v>0.2</v>
      </c>
      <c r="D565" s="255">
        <v>33.584000000000003</v>
      </c>
      <c r="E565" s="207">
        <f t="shared" si="26"/>
        <v>0.2</v>
      </c>
      <c r="F565" s="207">
        <f t="shared" si="24"/>
        <v>0</v>
      </c>
      <c r="G565" s="187">
        <f>+STDEV($F$484:F565)</f>
        <v>1.5495431619803633E-2</v>
      </c>
      <c r="H565" s="187">
        <v>0.32048532473967328</v>
      </c>
      <c r="O565" s="54"/>
    </row>
    <row r="566" spans="1:15" x14ac:dyDescent="0.35">
      <c r="A566" s="254">
        <v>40389</v>
      </c>
      <c r="B566" s="229">
        <v>22852.58</v>
      </c>
      <c r="C566" s="207">
        <f t="shared" si="25"/>
        <v>-0.69</v>
      </c>
      <c r="D566" s="255">
        <v>33.349600000000002</v>
      </c>
      <c r="E566" s="207">
        <f t="shared" si="26"/>
        <v>-0.7</v>
      </c>
      <c r="F566" s="207">
        <f t="shared" si="24"/>
        <v>-1.0000000000000009E-2</v>
      </c>
      <c r="G566" s="187">
        <f>+STDEV($F$484:F566)</f>
        <v>1.5409962392376854E-2</v>
      </c>
      <c r="H566" s="187">
        <v>0.31868734623429879</v>
      </c>
      <c r="O566" s="54"/>
    </row>
    <row r="567" spans="1:15" x14ac:dyDescent="0.35">
      <c r="A567" s="254">
        <v>40392</v>
      </c>
      <c r="B567" s="229">
        <v>23124.9</v>
      </c>
      <c r="C567" s="207">
        <f t="shared" si="25"/>
        <v>1.19</v>
      </c>
      <c r="D567" s="255">
        <v>33.745899999999999</v>
      </c>
      <c r="E567" s="207">
        <f t="shared" si="26"/>
        <v>1.19</v>
      </c>
      <c r="F567" s="207">
        <f t="shared" si="24"/>
        <v>0</v>
      </c>
      <c r="G567" s="187">
        <f>+STDEV($F$484:F567)</f>
        <v>1.5327276860209439E-2</v>
      </c>
      <c r="H567" s="187">
        <v>0.31692455958885252</v>
      </c>
      <c r="O567" s="54"/>
    </row>
    <row r="568" spans="1:15" x14ac:dyDescent="0.35">
      <c r="A568" s="254">
        <v>40393</v>
      </c>
      <c r="B568" s="229">
        <v>23167.89</v>
      </c>
      <c r="C568" s="207">
        <f t="shared" si="25"/>
        <v>0.19</v>
      </c>
      <c r="D568" s="255">
        <v>33.8078</v>
      </c>
      <c r="E568" s="207">
        <f t="shared" si="26"/>
        <v>0.18</v>
      </c>
      <c r="F568" s="207">
        <f t="shared" si="24"/>
        <v>-1.0000000000000009E-2</v>
      </c>
      <c r="G568" s="187">
        <f>+STDEV($F$484:F568)</f>
        <v>1.5244965188068929E-2</v>
      </c>
      <c r="H568" s="187">
        <v>0.32417930429192232</v>
      </c>
      <c r="O568" s="54"/>
    </row>
    <row r="569" spans="1:15" x14ac:dyDescent="0.35">
      <c r="A569" s="254">
        <v>40394</v>
      </c>
      <c r="B569" s="229">
        <v>23299.13</v>
      </c>
      <c r="C569" s="207">
        <f t="shared" si="25"/>
        <v>0.56999999999999995</v>
      </c>
      <c r="D569" s="255">
        <v>34.000300000000003</v>
      </c>
      <c r="E569" s="207">
        <f t="shared" si="26"/>
        <v>0.56999999999999995</v>
      </c>
      <c r="F569" s="207">
        <f t="shared" si="24"/>
        <v>0</v>
      </c>
      <c r="G569" s="187">
        <f>+STDEV($F$484:F569)</f>
        <v>1.5165299868760871E-2</v>
      </c>
      <c r="H569" s="187">
        <v>0.32782312144671527</v>
      </c>
      <c r="O569" s="54"/>
    </row>
    <row r="570" spans="1:15" x14ac:dyDescent="0.35">
      <c r="A570" s="254">
        <v>40395</v>
      </c>
      <c r="B570" s="229">
        <v>23242.07</v>
      </c>
      <c r="C570" s="207">
        <f t="shared" si="25"/>
        <v>-0.24</v>
      </c>
      <c r="D570" s="255">
        <v>33.9146</v>
      </c>
      <c r="E570" s="207">
        <f t="shared" si="26"/>
        <v>-0.25</v>
      </c>
      <c r="F570" s="207">
        <f t="shared" si="24"/>
        <v>-1.0000000000000009E-2</v>
      </c>
      <c r="G570" s="187">
        <f>+STDEV($F$484:F570)</f>
        <v>1.5085960589122295E-2</v>
      </c>
      <c r="H570" s="187">
        <v>0.32606782226877434</v>
      </c>
      <c r="O570" s="54"/>
    </row>
    <row r="571" spans="1:15" x14ac:dyDescent="0.35">
      <c r="A571" s="254">
        <v>40396</v>
      </c>
      <c r="B571" s="229">
        <v>23205.19</v>
      </c>
      <c r="C571" s="207">
        <f t="shared" si="25"/>
        <v>-0.16</v>
      </c>
      <c r="D571" s="255">
        <v>33.858199999999997</v>
      </c>
      <c r="E571" s="207">
        <f t="shared" si="26"/>
        <v>-0.17</v>
      </c>
      <c r="F571" s="207">
        <f t="shared" si="24"/>
        <v>-1.0000000000000009E-2</v>
      </c>
      <c r="G571" s="187">
        <f>+STDEV($F$484:F571)</f>
        <v>1.5007834944383807E-2</v>
      </c>
      <c r="H571" s="187">
        <v>0.32433548698046644</v>
      </c>
      <c r="O571" s="54"/>
    </row>
    <row r="572" spans="1:15" x14ac:dyDescent="0.35">
      <c r="A572" s="254">
        <v>40399</v>
      </c>
      <c r="B572" s="229">
        <v>23388.73</v>
      </c>
      <c r="C572" s="207">
        <f t="shared" si="25"/>
        <v>0.79</v>
      </c>
      <c r="D572" s="255">
        <v>34.125500000000002</v>
      </c>
      <c r="E572" s="207">
        <f t="shared" si="26"/>
        <v>0.79</v>
      </c>
      <c r="F572" s="207">
        <f t="shared" si="24"/>
        <v>0</v>
      </c>
      <c r="G572" s="187">
        <f>+STDEV($F$484:F572)</f>
        <v>1.4932603100001865E-2</v>
      </c>
      <c r="H572" s="187">
        <v>0.32347132737493056</v>
      </c>
      <c r="O572" s="54"/>
    </row>
    <row r="573" spans="1:15" x14ac:dyDescent="0.35">
      <c r="A573" s="254">
        <v>40400</v>
      </c>
      <c r="B573" s="229">
        <v>23310.48</v>
      </c>
      <c r="C573" s="207">
        <f t="shared" si="25"/>
        <v>-0.33</v>
      </c>
      <c r="D573" s="255">
        <v>34.008800000000001</v>
      </c>
      <c r="E573" s="207">
        <f t="shared" si="26"/>
        <v>-0.34</v>
      </c>
      <c r="F573" s="207">
        <f t="shared" si="24"/>
        <v>-1.0000000000000009E-2</v>
      </c>
      <c r="G573" s="187">
        <f>+STDEV($F$484:F573)</f>
        <v>1.4857206307913493E-2</v>
      </c>
      <c r="H573" s="187">
        <v>0.32180659408139306</v>
      </c>
      <c r="O573" s="54"/>
    </row>
    <row r="574" spans="1:15" x14ac:dyDescent="0.35">
      <c r="A574" s="254">
        <v>40401</v>
      </c>
      <c r="B574" s="229">
        <v>23118.82</v>
      </c>
      <c r="C574" s="207">
        <f t="shared" si="25"/>
        <v>-0.82</v>
      </c>
      <c r="D574" s="255">
        <v>33.723799999999997</v>
      </c>
      <c r="E574" s="207">
        <f t="shared" si="26"/>
        <v>-0.84</v>
      </c>
      <c r="F574" s="207">
        <f t="shared" si="24"/>
        <v>-2.0000000000000018E-2</v>
      </c>
      <c r="G574" s="187">
        <f>+STDEV($F$484:F574)</f>
        <v>1.4855428660384059E-2</v>
      </c>
      <c r="H574" s="187">
        <v>0.32016716356103847</v>
      </c>
      <c r="O574" s="54"/>
    </row>
    <row r="575" spans="1:15" x14ac:dyDescent="0.35">
      <c r="A575" s="254">
        <v>40402</v>
      </c>
      <c r="B575" s="229">
        <v>23123.57</v>
      </c>
      <c r="C575" s="207">
        <f t="shared" si="25"/>
        <v>0.02</v>
      </c>
      <c r="D575" s="255">
        <v>33.729500000000002</v>
      </c>
      <c r="E575" s="207">
        <f t="shared" si="26"/>
        <v>0.02</v>
      </c>
      <c r="F575" s="207">
        <f t="shared" si="24"/>
        <v>0</v>
      </c>
      <c r="G575" s="187">
        <f>+STDEV($F$484:F575)</f>
        <v>1.4784242201981825E-2</v>
      </c>
      <c r="H575" s="187">
        <v>0.31935934496241825</v>
      </c>
      <c r="O575" s="54"/>
    </row>
    <row r="576" spans="1:15" x14ac:dyDescent="0.35">
      <c r="A576" s="254">
        <v>40403</v>
      </c>
      <c r="B576" s="229">
        <v>23242.720000000001</v>
      </c>
      <c r="C576" s="207">
        <f t="shared" si="25"/>
        <v>0.52</v>
      </c>
      <c r="D576" s="255">
        <v>33.904899999999998</v>
      </c>
      <c r="E576" s="207">
        <f t="shared" si="26"/>
        <v>0.52</v>
      </c>
      <c r="F576" s="207">
        <f t="shared" si="24"/>
        <v>0</v>
      </c>
      <c r="G576" s="187">
        <f>+STDEV($F$484:F576)</f>
        <v>1.47140422319354E-2</v>
      </c>
      <c r="H576" s="187">
        <v>0.31774682675465676</v>
      </c>
      <c r="O576" s="54"/>
    </row>
    <row r="577" spans="1:15" x14ac:dyDescent="0.35">
      <c r="A577" s="254">
        <v>40406</v>
      </c>
      <c r="B577" s="229">
        <v>23097.26</v>
      </c>
      <c r="C577" s="207">
        <f t="shared" si="25"/>
        <v>-0.63</v>
      </c>
      <c r="D577" s="255">
        <v>33.684899999999999</v>
      </c>
      <c r="E577" s="207">
        <f t="shared" si="26"/>
        <v>-0.65</v>
      </c>
      <c r="F577" s="207">
        <f t="shared" si="24"/>
        <v>-2.0000000000000018E-2</v>
      </c>
      <c r="G577" s="187">
        <f>+STDEV($F$484:F577)</f>
        <v>1.4713383097953441E-2</v>
      </c>
      <c r="H577" s="187">
        <v>0.31871022283627926</v>
      </c>
      <c r="O577" s="54"/>
    </row>
    <row r="578" spans="1:15" x14ac:dyDescent="0.35">
      <c r="A578" s="254">
        <v>40407</v>
      </c>
      <c r="B578" s="229">
        <v>23105.91</v>
      </c>
      <c r="C578" s="207">
        <f t="shared" si="25"/>
        <v>0.04</v>
      </c>
      <c r="D578" s="255">
        <v>33.696199999999997</v>
      </c>
      <c r="E578" s="207">
        <f t="shared" si="26"/>
        <v>0.03</v>
      </c>
      <c r="F578" s="207">
        <f t="shared" si="24"/>
        <v>-1.0000000000000002E-2</v>
      </c>
      <c r="G578" s="187">
        <f>+STDEV($F$484:F578)</f>
        <v>1.4642434765320362E-2</v>
      </c>
      <c r="H578" s="187">
        <v>0.31797185355996094</v>
      </c>
      <c r="O578" s="54"/>
    </row>
    <row r="579" spans="1:15" x14ac:dyDescent="0.35">
      <c r="A579" s="254">
        <v>40408</v>
      </c>
      <c r="B579" s="229">
        <v>23374.720000000001</v>
      </c>
      <c r="C579" s="207">
        <f t="shared" si="25"/>
        <v>1.1599999999999999</v>
      </c>
      <c r="D579" s="255">
        <v>34.093000000000004</v>
      </c>
      <c r="E579" s="207">
        <f t="shared" si="26"/>
        <v>1.18</v>
      </c>
      <c r="F579" s="207">
        <f t="shared" si="24"/>
        <v>2.0000000000000018E-2</v>
      </c>
      <c r="G579" s="187">
        <f>+STDEV($F$484:F579)</f>
        <v>1.4795388091291464E-2</v>
      </c>
      <c r="H579" s="187">
        <v>0.3164314554202558</v>
      </c>
      <c r="O579" s="54"/>
    </row>
    <row r="580" spans="1:15" x14ac:dyDescent="0.35">
      <c r="A580" s="254">
        <v>40410</v>
      </c>
      <c r="B580" s="229">
        <v>23559.98</v>
      </c>
      <c r="C580" s="207">
        <f t="shared" si="25"/>
        <v>0.79</v>
      </c>
      <c r="D580" s="255">
        <v>34.364600000000003</v>
      </c>
      <c r="E580" s="207">
        <f t="shared" si="26"/>
        <v>0.8</v>
      </c>
      <c r="F580" s="207">
        <f t="shared" si="24"/>
        <v>1.0000000000000009E-2</v>
      </c>
      <c r="G580" s="187">
        <f>+STDEV($F$484:F580)</f>
        <v>1.4798909823320175E-2</v>
      </c>
      <c r="H580" s="187">
        <v>0.31571399189032556</v>
      </c>
      <c r="O580" s="54"/>
    </row>
    <row r="581" spans="1:15" x14ac:dyDescent="0.35">
      <c r="A581" s="254">
        <v>40413</v>
      </c>
      <c r="B581" s="229">
        <v>23569.62</v>
      </c>
      <c r="C581" s="207">
        <f t="shared" si="25"/>
        <v>0.04</v>
      </c>
      <c r="D581" s="255">
        <v>34.374899999999997</v>
      </c>
      <c r="E581" s="207">
        <f t="shared" si="26"/>
        <v>0.03</v>
      </c>
      <c r="F581" s="207">
        <f t="shared" si="24"/>
        <v>-1.0000000000000002E-2</v>
      </c>
      <c r="G581" s="187">
        <f>+STDEV($F$484:F581)</f>
        <v>1.4730912721435957E-2</v>
      </c>
      <c r="H581" s="187">
        <v>0.3149915823791119</v>
      </c>
      <c r="O581" s="54"/>
    </row>
    <row r="582" spans="1:15" x14ac:dyDescent="0.35">
      <c r="A582" s="254">
        <v>40414</v>
      </c>
      <c r="B582" s="229">
        <v>23448.85</v>
      </c>
      <c r="C582" s="207">
        <f t="shared" si="25"/>
        <v>-0.51</v>
      </c>
      <c r="D582" s="255">
        <v>34.193399999999997</v>
      </c>
      <c r="E582" s="207">
        <f t="shared" si="26"/>
        <v>-0.53</v>
      </c>
      <c r="F582" s="207">
        <f t="shared" si="24"/>
        <v>-2.0000000000000018E-2</v>
      </c>
      <c r="G582" s="187">
        <f>+STDEV($F$484:F582)</f>
        <v>1.4731850427811725E-2</v>
      </c>
      <c r="H582" s="187">
        <v>0.31352357120792401</v>
      </c>
      <c r="O582" s="54"/>
    </row>
    <row r="583" spans="1:15" x14ac:dyDescent="0.35">
      <c r="A583" s="254">
        <v>40415</v>
      </c>
      <c r="B583" s="229">
        <v>23279.88</v>
      </c>
      <c r="C583" s="207">
        <f t="shared" si="25"/>
        <v>-0.72</v>
      </c>
      <c r="D583" s="255">
        <v>33.939700000000002</v>
      </c>
      <c r="E583" s="207">
        <f t="shared" si="26"/>
        <v>-0.74</v>
      </c>
      <c r="F583" s="207">
        <f t="shared" si="24"/>
        <v>-2.0000000000000018E-2</v>
      </c>
      <c r="G583" s="187">
        <f>+STDEV($F$484:F583)</f>
        <v>1.47312627092894E-2</v>
      </c>
      <c r="H583" s="187">
        <v>0.31667637337093618</v>
      </c>
      <c r="O583" s="54"/>
    </row>
    <row r="584" spans="1:15" x14ac:dyDescent="0.35">
      <c r="A584" s="254">
        <v>40416</v>
      </c>
      <c r="B584" s="229">
        <v>23339.69</v>
      </c>
      <c r="C584" s="207">
        <f t="shared" si="25"/>
        <v>0.26</v>
      </c>
      <c r="D584" s="255">
        <v>34.0274</v>
      </c>
      <c r="E584" s="207">
        <f t="shared" si="26"/>
        <v>0.26</v>
      </c>
      <c r="F584" s="207">
        <f t="shared" ref="F584:F647" si="27">+E584-C584</f>
        <v>0</v>
      </c>
      <c r="G584" s="187">
        <f>+STDEV($F$484:F584)</f>
        <v>1.466726671439797E-2</v>
      </c>
      <c r="H584" s="187">
        <v>0.31524045859502053</v>
      </c>
      <c r="O584" s="54"/>
    </row>
    <row r="585" spans="1:15" x14ac:dyDescent="0.35">
      <c r="A585" s="254">
        <v>40417</v>
      </c>
      <c r="B585" s="229">
        <v>23047.81</v>
      </c>
      <c r="C585" s="207">
        <f t="shared" ref="C585:C648" si="28">ROUND(((B585-B584)/B584)*100,2)</f>
        <v>-1.25</v>
      </c>
      <c r="D585" s="255">
        <v>33.5901</v>
      </c>
      <c r="E585" s="207">
        <f t="shared" ref="E585:E648" si="29">ROUND(((D585-D584)/D584)*100,2)</f>
        <v>-1.29</v>
      </c>
      <c r="F585" s="207">
        <f t="shared" si="27"/>
        <v>-4.0000000000000036E-2</v>
      </c>
      <c r="G585" s="187">
        <f>+STDEV($F$484:F585)</f>
        <v>1.499239437026657E-2</v>
      </c>
      <c r="H585" s="187">
        <v>0.31378284114426097</v>
      </c>
      <c r="O585" s="54"/>
    </row>
    <row r="586" spans="1:15" x14ac:dyDescent="0.35">
      <c r="A586" s="254">
        <v>40420</v>
      </c>
      <c r="B586" s="229">
        <v>23095.87</v>
      </c>
      <c r="C586" s="207">
        <f t="shared" si="28"/>
        <v>0.21</v>
      </c>
      <c r="D586" s="255">
        <v>33.659100000000002</v>
      </c>
      <c r="E586" s="207">
        <f t="shared" si="29"/>
        <v>0.21</v>
      </c>
      <c r="F586" s="207">
        <f t="shared" si="27"/>
        <v>0</v>
      </c>
      <c r="G586" s="187">
        <f>+STDEV($F$484:F586)</f>
        <v>1.4929238512856807E-2</v>
      </c>
      <c r="H586" s="187">
        <v>0.31319428369729108</v>
      </c>
      <c r="O586" s="54"/>
    </row>
    <row r="587" spans="1:15" x14ac:dyDescent="0.35">
      <c r="A587" s="254">
        <v>40421</v>
      </c>
      <c r="B587" s="229">
        <v>23017.759999999998</v>
      </c>
      <c r="C587" s="207">
        <f t="shared" si="28"/>
        <v>-0.34</v>
      </c>
      <c r="D587" s="255">
        <v>33.542099999999998</v>
      </c>
      <c r="E587" s="207">
        <f t="shared" si="29"/>
        <v>-0.35</v>
      </c>
      <c r="F587" s="207">
        <f t="shared" si="27"/>
        <v>-9.9999999999999534E-3</v>
      </c>
      <c r="G587" s="187">
        <f>+STDEV($F$484:F587)</f>
        <v>1.4862765300655677E-2</v>
      </c>
      <c r="H587" s="187">
        <v>0.31181078534592294</v>
      </c>
      <c r="O587" s="54"/>
    </row>
    <row r="588" spans="1:15" x14ac:dyDescent="0.35">
      <c r="A588" s="254">
        <v>40422</v>
      </c>
      <c r="B588" s="229">
        <v>23321.89</v>
      </c>
      <c r="C588" s="207">
        <f t="shared" si="28"/>
        <v>1.32</v>
      </c>
      <c r="D588" s="255">
        <v>33.9878</v>
      </c>
      <c r="E588" s="207">
        <f t="shared" si="29"/>
        <v>1.33</v>
      </c>
      <c r="F588" s="207">
        <f t="shared" si="27"/>
        <v>1.0000000000000009E-2</v>
      </c>
      <c r="G588" s="187">
        <f>+STDEV($F$484:F588)</f>
        <v>1.4870010629357857E-2</v>
      </c>
      <c r="H588" s="187">
        <v>0.31044532606580888</v>
      </c>
      <c r="O588" s="54"/>
    </row>
    <row r="589" spans="1:15" x14ac:dyDescent="0.35">
      <c r="A589" s="254">
        <v>40423</v>
      </c>
      <c r="B589" s="229">
        <v>23363.439999999999</v>
      </c>
      <c r="C589" s="207">
        <f t="shared" si="28"/>
        <v>0.18</v>
      </c>
      <c r="D589" s="255">
        <v>34.0473</v>
      </c>
      <c r="E589" s="207">
        <f t="shared" si="29"/>
        <v>0.18</v>
      </c>
      <c r="F589" s="207">
        <f t="shared" si="27"/>
        <v>0</v>
      </c>
      <c r="G589" s="187">
        <f>+STDEV($F$484:F589)</f>
        <v>1.4808753876496921E-2</v>
      </c>
      <c r="H589" s="187">
        <v>0.30986994670321139</v>
      </c>
      <c r="O589" s="54"/>
    </row>
    <row r="590" spans="1:15" x14ac:dyDescent="0.35">
      <c r="A590" s="254">
        <v>40424</v>
      </c>
      <c r="B590" s="229">
        <v>23342.5</v>
      </c>
      <c r="C590" s="207">
        <f t="shared" si="28"/>
        <v>-0.09</v>
      </c>
      <c r="D590" s="255">
        <v>34.0154</v>
      </c>
      <c r="E590" s="207">
        <f t="shared" si="29"/>
        <v>-0.09</v>
      </c>
      <c r="F590" s="207">
        <f t="shared" si="27"/>
        <v>0</v>
      </c>
      <c r="G590" s="187">
        <f>+STDEV($F$484:F590)</f>
        <v>1.4748224954388128E-2</v>
      </c>
      <c r="H590" s="187">
        <v>0.30851821054604223</v>
      </c>
      <c r="O590" s="54"/>
    </row>
    <row r="591" spans="1:15" x14ac:dyDescent="0.35">
      <c r="A591" s="254">
        <v>40427</v>
      </c>
      <c r="B591" s="229">
        <v>23776.29</v>
      </c>
      <c r="C591" s="207">
        <f t="shared" si="28"/>
        <v>1.86</v>
      </c>
      <c r="D591" s="255">
        <v>34.6509</v>
      </c>
      <c r="E591" s="207">
        <f t="shared" si="29"/>
        <v>1.87</v>
      </c>
      <c r="F591" s="207">
        <f t="shared" si="27"/>
        <v>1.0000000000000009E-2</v>
      </c>
      <c r="G591" s="187">
        <f>+STDEV($F$484:F591)</f>
        <v>1.4753952952543134E-2</v>
      </c>
      <c r="H591" s="187">
        <v>0.30718393237101832</v>
      </c>
      <c r="O591" s="54"/>
    </row>
    <row r="592" spans="1:15" x14ac:dyDescent="0.35">
      <c r="A592" s="254">
        <v>40428</v>
      </c>
      <c r="B592" s="229">
        <v>23885.19</v>
      </c>
      <c r="C592" s="207">
        <f t="shared" si="28"/>
        <v>0.46</v>
      </c>
      <c r="D592" s="255">
        <v>34.808500000000002</v>
      </c>
      <c r="E592" s="207">
        <f t="shared" si="29"/>
        <v>0.45</v>
      </c>
      <c r="F592" s="207">
        <f t="shared" si="27"/>
        <v>-1.0000000000000009E-2</v>
      </c>
      <c r="G592" s="187">
        <f>+STDEV($F$484:F592)</f>
        <v>1.4692452543388421E-2</v>
      </c>
      <c r="H592" s="187">
        <v>0.30588682313357091</v>
      </c>
      <c r="O592" s="54"/>
    </row>
    <row r="593" spans="1:15" x14ac:dyDescent="0.35">
      <c r="A593" s="254">
        <v>40429</v>
      </c>
      <c r="B593" s="229">
        <v>23915.09</v>
      </c>
      <c r="C593" s="207">
        <f t="shared" si="28"/>
        <v>0.13</v>
      </c>
      <c r="D593" s="255">
        <v>34.8508</v>
      </c>
      <c r="E593" s="207">
        <f t="shared" si="29"/>
        <v>0.12</v>
      </c>
      <c r="F593" s="207">
        <f t="shared" si="27"/>
        <v>-1.0000000000000009E-2</v>
      </c>
      <c r="G593" s="187">
        <f>+STDEV($F$484:F593)</f>
        <v>1.4631703214223687E-2</v>
      </c>
      <c r="H593" s="187">
        <v>0.30458938644869799</v>
      </c>
      <c r="O593" s="54"/>
    </row>
    <row r="594" spans="1:15" x14ac:dyDescent="0.35">
      <c r="A594" s="254">
        <v>40430</v>
      </c>
      <c r="B594" s="229">
        <v>24095.95</v>
      </c>
      <c r="C594" s="207">
        <f t="shared" si="28"/>
        <v>0.76</v>
      </c>
      <c r="D594" s="255">
        <v>35.113999999999997</v>
      </c>
      <c r="E594" s="207">
        <f t="shared" si="29"/>
        <v>0.76</v>
      </c>
      <c r="F594" s="207">
        <f t="shared" si="27"/>
        <v>0</v>
      </c>
      <c r="G594" s="187">
        <f>+STDEV($F$484:F594)</f>
        <v>1.4573938122541619E-2</v>
      </c>
      <c r="H594" s="187">
        <v>0.30332778204910904</v>
      </c>
      <c r="O594" s="54"/>
    </row>
    <row r="595" spans="1:15" x14ac:dyDescent="0.35">
      <c r="A595" s="254">
        <v>40434</v>
      </c>
      <c r="B595" s="229">
        <v>24621.62</v>
      </c>
      <c r="C595" s="207">
        <f t="shared" si="28"/>
        <v>2.1800000000000002</v>
      </c>
      <c r="D595" s="255">
        <v>35.874499999999998</v>
      </c>
      <c r="E595" s="207">
        <f t="shared" si="29"/>
        <v>2.17</v>
      </c>
      <c r="F595" s="207">
        <f t="shared" si="27"/>
        <v>-1.0000000000000231E-2</v>
      </c>
      <c r="G595" s="187">
        <f>+STDEV($F$484:F595)</f>
        <v>1.451489272031007E-2</v>
      </c>
      <c r="H595" s="187">
        <v>0.30208161012737328</v>
      </c>
      <c r="O595" s="54"/>
    </row>
    <row r="596" spans="1:15" x14ac:dyDescent="0.35">
      <c r="A596" s="254">
        <v>40435</v>
      </c>
      <c r="B596" s="229">
        <v>24799.32</v>
      </c>
      <c r="C596" s="207">
        <f t="shared" si="28"/>
        <v>0.72</v>
      </c>
      <c r="D596" s="255">
        <v>36.134099999999997</v>
      </c>
      <c r="E596" s="207">
        <f t="shared" si="29"/>
        <v>0.72</v>
      </c>
      <c r="F596" s="207">
        <f t="shared" si="27"/>
        <v>0</v>
      </c>
      <c r="G596" s="187">
        <f>+STDEV($F$484:F596)</f>
        <v>1.4458734165855842E-2</v>
      </c>
      <c r="H596" s="187">
        <v>0.30083788407426199</v>
      </c>
      <c r="O596" s="54"/>
    </row>
    <row r="597" spans="1:15" x14ac:dyDescent="0.35">
      <c r="A597" s="254">
        <v>40436</v>
      </c>
      <c r="B597" s="229">
        <v>24999.23</v>
      </c>
      <c r="C597" s="207">
        <f t="shared" si="28"/>
        <v>0.81</v>
      </c>
      <c r="D597" s="255">
        <v>36.427100000000003</v>
      </c>
      <c r="E597" s="207">
        <f t="shared" si="29"/>
        <v>0.81</v>
      </c>
      <c r="F597" s="207">
        <f t="shared" si="27"/>
        <v>0</v>
      </c>
      <c r="G597" s="187">
        <f>+STDEV($F$484:F597)</f>
        <v>1.4403203080079051E-2</v>
      </c>
      <c r="H597" s="187">
        <v>0.30035898062381827</v>
      </c>
      <c r="O597" s="54"/>
    </row>
    <row r="598" spans="1:15" x14ac:dyDescent="0.35">
      <c r="A598" s="254">
        <v>40437</v>
      </c>
      <c r="B598" s="229">
        <v>24890.76</v>
      </c>
      <c r="C598" s="207">
        <f t="shared" si="28"/>
        <v>-0.43</v>
      </c>
      <c r="D598" s="255">
        <v>36.265500000000003</v>
      </c>
      <c r="E598" s="207">
        <f t="shared" si="29"/>
        <v>-0.44</v>
      </c>
      <c r="F598" s="207">
        <f t="shared" si="27"/>
        <v>-1.0000000000000009E-2</v>
      </c>
      <c r="G598" s="187">
        <f>+STDEV($F$484:F598)</f>
        <v>1.4346693434709417E-2</v>
      </c>
      <c r="H598" s="187">
        <v>0.30342746860849579</v>
      </c>
      <c r="O598" s="54"/>
    </row>
    <row r="599" spans="1:15" x14ac:dyDescent="0.35">
      <c r="A599" s="254">
        <v>40438</v>
      </c>
      <c r="B599" s="229">
        <v>25119.37</v>
      </c>
      <c r="C599" s="207">
        <f t="shared" si="28"/>
        <v>0.92</v>
      </c>
      <c r="D599" s="255">
        <v>36.602800000000002</v>
      </c>
      <c r="E599" s="207">
        <f t="shared" si="29"/>
        <v>0.93</v>
      </c>
      <c r="F599" s="207">
        <f t="shared" si="27"/>
        <v>1.0000000000000009E-2</v>
      </c>
      <c r="G599" s="187">
        <f>+STDEV($F$484:F599)</f>
        <v>1.4354684653946336E-2</v>
      </c>
      <c r="H599" s="187">
        <v>0.30289359742849531</v>
      </c>
      <c r="O599" s="54"/>
    </row>
    <row r="600" spans="1:15" x14ac:dyDescent="0.35">
      <c r="A600" s="254">
        <v>40441</v>
      </c>
      <c r="B600" s="229">
        <v>25518.5</v>
      </c>
      <c r="C600" s="207">
        <f t="shared" si="28"/>
        <v>1.59</v>
      </c>
      <c r="D600" s="255">
        <v>37.196300000000001</v>
      </c>
      <c r="E600" s="207">
        <f t="shared" si="29"/>
        <v>1.62</v>
      </c>
      <c r="F600" s="207">
        <f t="shared" si="27"/>
        <v>3.0000000000000027E-2</v>
      </c>
      <c r="G600" s="187">
        <f>+STDEV($F$484:F600)</f>
        <v>1.4657902694650253E-2</v>
      </c>
      <c r="H600" s="187">
        <v>0.30168307253961629</v>
      </c>
      <c r="O600" s="54"/>
    </row>
    <row r="601" spans="1:15" x14ac:dyDescent="0.35">
      <c r="A601" s="254">
        <v>40442</v>
      </c>
      <c r="B601" s="229">
        <v>25640.86</v>
      </c>
      <c r="C601" s="207">
        <f t="shared" si="28"/>
        <v>0.48</v>
      </c>
      <c r="D601" s="255">
        <v>37.378700000000002</v>
      </c>
      <c r="E601" s="207">
        <f t="shared" si="29"/>
        <v>0.49</v>
      </c>
      <c r="F601" s="207">
        <f t="shared" si="27"/>
        <v>1.0000000000000009E-2</v>
      </c>
      <c r="G601" s="187">
        <f>+STDEV($F$484:F601)</f>
        <v>1.4659197655704921E-2</v>
      </c>
      <c r="H601" s="187">
        <v>0.30051309996287962</v>
      </c>
      <c r="O601" s="54"/>
    </row>
    <row r="602" spans="1:15" x14ac:dyDescent="0.35">
      <c r="A602" s="254">
        <v>40443</v>
      </c>
      <c r="B602" s="229">
        <v>25564.17</v>
      </c>
      <c r="C602" s="207">
        <f t="shared" si="28"/>
        <v>-0.3</v>
      </c>
      <c r="D602" s="255">
        <v>37.267200000000003</v>
      </c>
      <c r="E602" s="207">
        <f t="shared" si="29"/>
        <v>-0.3</v>
      </c>
      <c r="F602" s="207">
        <f t="shared" si="27"/>
        <v>0</v>
      </c>
      <c r="G602" s="187">
        <f>+STDEV($F$484:F602)</f>
        <v>1.4603431765923162E-2</v>
      </c>
      <c r="H602" s="187">
        <v>0.30606810671877133</v>
      </c>
      <c r="O602" s="54"/>
    </row>
    <row r="603" spans="1:15" x14ac:dyDescent="0.35">
      <c r="A603" s="254">
        <v>40444</v>
      </c>
      <c r="B603" s="229">
        <v>25460.7</v>
      </c>
      <c r="C603" s="207">
        <f t="shared" si="28"/>
        <v>-0.4</v>
      </c>
      <c r="D603" s="255">
        <v>37.114899999999999</v>
      </c>
      <c r="E603" s="207">
        <f t="shared" si="29"/>
        <v>-0.41</v>
      </c>
      <c r="F603" s="207">
        <f t="shared" si="27"/>
        <v>-9.9999999999999534E-3</v>
      </c>
      <c r="G603" s="187">
        <f>+STDEV($F$484:F603)</f>
        <v>1.4549971844380611E-2</v>
      </c>
      <c r="H603" s="187">
        <v>0.3113270562780171</v>
      </c>
      <c r="O603" s="54"/>
    </row>
    <row r="604" spans="1:15" x14ac:dyDescent="0.35">
      <c r="A604" s="254">
        <v>40445</v>
      </c>
      <c r="B604" s="229">
        <v>25696.799999999999</v>
      </c>
      <c r="C604" s="207">
        <f t="shared" si="28"/>
        <v>0.93</v>
      </c>
      <c r="D604" s="255">
        <v>37.473199999999999</v>
      </c>
      <c r="E604" s="207">
        <f t="shared" si="29"/>
        <v>0.97</v>
      </c>
      <c r="F604" s="207">
        <f t="shared" si="27"/>
        <v>3.9999999999999925E-2</v>
      </c>
      <c r="G604" s="187">
        <f>+STDEV($F$484:F604)</f>
        <v>1.504950508507787E-2</v>
      </c>
      <c r="H604" s="187">
        <v>0.31009923473921314</v>
      </c>
      <c r="O604" s="54"/>
    </row>
    <row r="605" spans="1:15" x14ac:dyDescent="0.35">
      <c r="A605" s="254">
        <v>40448</v>
      </c>
      <c r="B605" s="229">
        <v>25789.35</v>
      </c>
      <c r="C605" s="207">
        <f t="shared" si="28"/>
        <v>0.36</v>
      </c>
      <c r="D605" s="255">
        <v>37.6218</v>
      </c>
      <c r="E605" s="207">
        <f t="shared" si="29"/>
        <v>0.4</v>
      </c>
      <c r="F605" s="207">
        <f t="shared" si="27"/>
        <v>4.0000000000000036E-2</v>
      </c>
      <c r="G605" s="187">
        <f>+STDEV($F$484:F605)</f>
        <v>1.5516444812279592E-2</v>
      </c>
      <c r="H605" s="187">
        <v>0.30888580086392359</v>
      </c>
      <c r="O605" s="54"/>
    </row>
    <row r="606" spans="1:15" x14ac:dyDescent="0.35">
      <c r="A606" s="254">
        <v>40449</v>
      </c>
      <c r="B606" s="229">
        <v>25773.3</v>
      </c>
      <c r="C606" s="207">
        <f t="shared" si="28"/>
        <v>-0.06</v>
      </c>
      <c r="D606" s="255">
        <v>37.600499999999997</v>
      </c>
      <c r="E606" s="207">
        <f t="shared" si="29"/>
        <v>-0.06</v>
      </c>
      <c r="F606" s="207">
        <f t="shared" si="27"/>
        <v>0</v>
      </c>
      <c r="G606" s="187">
        <f>+STDEV($F$484:F606)</f>
        <v>1.5456964974626883E-2</v>
      </c>
      <c r="H606" s="187">
        <v>0.30768647637154189</v>
      </c>
      <c r="O606" s="54"/>
    </row>
    <row r="607" spans="1:15" x14ac:dyDescent="0.35">
      <c r="A607" s="254">
        <v>40450</v>
      </c>
      <c r="B607" s="229">
        <v>25582.91</v>
      </c>
      <c r="C607" s="207">
        <f t="shared" si="28"/>
        <v>-0.74</v>
      </c>
      <c r="D607" s="255">
        <v>37.323399999999999</v>
      </c>
      <c r="E607" s="207">
        <f t="shared" si="29"/>
        <v>-0.74</v>
      </c>
      <c r="F607" s="207">
        <f t="shared" si="27"/>
        <v>0</v>
      </c>
      <c r="G607" s="187">
        <f>+STDEV($F$484:F607)</f>
        <v>1.539815997808589E-2</v>
      </c>
      <c r="H607" s="187">
        <v>0.30707271255136093</v>
      </c>
      <c r="O607" s="54"/>
    </row>
    <row r="608" spans="1:15" x14ac:dyDescent="0.35">
      <c r="A608" s="254">
        <v>40451</v>
      </c>
      <c r="B608" s="229">
        <v>25727.49</v>
      </c>
      <c r="C608" s="207">
        <f t="shared" si="28"/>
        <v>0.56999999999999995</v>
      </c>
      <c r="D608" s="255">
        <v>37.537100000000002</v>
      </c>
      <c r="E608" s="207">
        <f t="shared" si="29"/>
        <v>0.56999999999999995</v>
      </c>
      <c r="F608" s="207">
        <f t="shared" si="27"/>
        <v>0</v>
      </c>
      <c r="G608" s="187">
        <f>+STDEV($F$484:F608)</f>
        <v>1.5340017243544991E-2</v>
      </c>
      <c r="H608" s="187">
        <v>0.30597822171844063</v>
      </c>
      <c r="O608" s="54"/>
    </row>
    <row r="609" spans="1:15" x14ac:dyDescent="0.35">
      <c r="A609" s="254">
        <v>40452</v>
      </c>
      <c r="B609" s="229">
        <v>26209.39</v>
      </c>
      <c r="C609" s="207">
        <f t="shared" si="28"/>
        <v>1.87</v>
      </c>
      <c r="D609" s="255">
        <v>38.244100000000003</v>
      </c>
      <c r="E609" s="207">
        <f t="shared" si="29"/>
        <v>1.88</v>
      </c>
      <c r="F609" s="207">
        <f t="shared" si="27"/>
        <v>9.9999999999997868E-3</v>
      </c>
      <c r="G609" s="187">
        <f>+STDEV($F$484:F609)</f>
        <v>1.5328777791181792E-2</v>
      </c>
      <c r="H609" s="187">
        <v>0.30489516318153687</v>
      </c>
      <c r="O609" s="54"/>
    </row>
    <row r="610" spans="1:15" x14ac:dyDescent="0.35">
      <c r="A610" s="254">
        <v>40455</v>
      </c>
      <c r="B610" s="229">
        <v>26248.74</v>
      </c>
      <c r="C610" s="207">
        <f t="shared" si="28"/>
        <v>0.15</v>
      </c>
      <c r="D610" s="255">
        <v>38.297499999999999</v>
      </c>
      <c r="E610" s="207">
        <f t="shared" si="29"/>
        <v>0.14000000000000001</v>
      </c>
      <c r="F610" s="207">
        <f t="shared" si="27"/>
        <v>-9.9999999999999811E-3</v>
      </c>
      <c r="G610" s="187">
        <f>+STDEV($F$484:F610)</f>
        <v>1.5277706763762177E-2</v>
      </c>
      <c r="H610" s="187">
        <v>0.30431131741520345</v>
      </c>
      <c r="O610" s="54"/>
    </row>
    <row r="611" spans="1:15" x14ac:dyDescent="0.35">
      <c r="A611" s="254">
        <v>40456</v>
      </c>
      <c r="B611" s="229">
        <v>26161.54</v>
      </c>
      <c r="C611" s="207">
        <f t="shared" si="28"/>
        <v>-0.33</v>
      </c>
      <c r="D611" s="255">
        <v>38.167700000000004</v>
      </c>
      <c r="E611" s="207">
        <f t="shared" si="29"/>
        <v>-0.34</v>
      </c>
      <c r="F611" s="207">
        <f t="shared" si="27"/>
        <v>-1.0000000000000009E-2</v>
      </c>
      <c r="G611" s="187">
        <f>+STDEV($F$484:F611)</f>
        <v>1.5227119145797557E-2</v>
      </c>
      <c r="H611" s="187">
        <v>0.30531223936531132</v>
      </c>
      <c r="O611" s="54"/>
    </row>
    <row r="612" spans="1:15" x14ac:dyDescent="0.35">
      <c r="A612" s="254">
        <v>40457</v>
      </c>
      <c r="B612" s="229">
        <v>26335.08</v>
      </c>
      <c r="C612" s="207">
        <f t="shared" si="28"/>
        <v>0.66</v>
      </c>
      <c r="D612" s="255">
        <v>38.423999999999999</v>
      </c>
      <c r="E612" s="207">
        <f t="shared" si="29"/>
        <v>0.67</v>
      </c>
      <c r="F612" s="207">
        <f t="shared" si="27"/>
        <v>1.0000000000000009E-2</v>
      </c>
      <c r="G612" s="187">
        <f>+STDEV($F$484:F612)</f>
        <v>1.5216859402567895E-2</v>
      </c>
      <c r="H612" s="187">
        <v>0.30425153391496079</v>
      </c>
      <c r="O612" s="54"/>
    </row>
    <row r="613" spans="1:15" x14ac:dyDescent="0.35">
      <c r="A613" s="254">
        <v>40458</v>
      </c>
      <c r="B613" s="229">
        <v>26043.1</v>
      </c>
      <c r="C613" s="207">
        <f t="shared" si="28"/>
        <v>-1.1100000000000001</v>
      </c>
      <c r="D613" s="255">
        <v>37.987099999999998</v>
      </c>
      <c r="E613" s="207">
        <f t="shared" si="29"/>
        <v>-1.1399999999999999</v>
      </c>
      <c r="F613" s="207">
        <f t="shared" si="27"/>
        <v>-2.9999999999999805E-2</v>
      </c>
      <c r="G613" s="187">
        <f>+STDEV($F$484:F613)</f>
        <v>1.5330973866324409E-2</v>
      </c>
      <c r="H613" s="187">
        <v>0.30313727004052848</v>
      </c>
      <c r="O613" s="54"/>
    </row>
    <row r="614" spans="1:15" x14ac:dyDescent="0.35">
      <c r="A614" s="254">
        <v>40459</v>
      </c>
      <c r="B614" s="229">
        <v>25959.7</v>
      </c>
      <c r="C614" s="207">
        <f t="shared" si="28"/>
        <v>-0.32</v>
      </c>
      <c r="D614" s="255">
        <v>37.8611</v>
      </c>
      <c r="E614" s="207">
        <f t="shared" si="29"/>
        <v>-0.33</v>
      </c>
      <c r="F614" s="207">
        <f t="shared" si="27"/>
        <v>-1.0000000000000009E-2</v>
      </c>
      <c r="G614" s="187">
        <f>+STDEV($F$484:F614)</f>
        <v>1.5280889319377787E-2</v>
      </c>
      <c r="H614" s="187">
        <v>0.3027885513233381</v>
      </c>
      <c r="O614" s="54"/>
    </row>
    <row r="615" spans="1:15" x14ac:dyDescent="0.35">
      <c r="A615" s="254">
        <v>40462</v>
      </c>
      <c r="B615" s="229">
        <v>26074.6</v>
      </c>
      <c r="C615" s="207">
        <f t="shared" si="28"/>
        <v>0.44</v>
      </c>
      <c r="D615" s="255">
        <v>38.0289</v>
      </c>
      <c r="E615" s="207">
        <f t="shared" si="29"/>
        <v>0.44</v>
      </c>
      <c r="F615" s="207">
        <f t="shared" si="27"/>
        <v>0</v>
      </c>
      <c r="G615" s="187">
        <f>+STDEV($F$484:F615)</f>
        <v>1.5226526095056363E-2</v>
      </c>
      <c r="H615" s="187">
        <v>0.31055434596143333</v>
      </c>
      <c r="O615" s="54"/>
    </row>
    <row r="616" spans="1:15" x14ac:dyDescent="0.35">
      <c r="A616" s="254">
        <v>40463</v>
      </c>
      <c r="B616" s="229">
        <v>25899.55</v>
      </c>
      <c r="C616" s="207">
        <f t="shared" si="28"/>
        <v>-0.67</v>
      </c>
      <c r="D616" s="255">
        <v>37.765900000000002</v>
      </c>
      <c r="E616" s="207">
        <f t="shared" si="29"/>
        <v>-0.69</v>
      </c>
      <c r="F616" s="207">
        <f t="shared" si="27"/>
        <v>-1.9999999999999907E-2</v>
      </c>
      <c r="G616" s="187">
        <f>+STDEV($F$484:F616)</f>
        <v>1.5231935129894725E-2</v>
      </c>
      <c r="H616" s="187">
        <v>0.31019172373330145</v>
      </c>
      <c r="O616" s="54"/>
    </row>
    <row r="617" spans="1:15" x14ac:dyDescent="0.35">
      <c r="A617" s="254">
        <v>40464</v>
      </c>
      <c r="B617" s="229">
        <v>26520.7</v>
      </c>
      <c r="C617" s="207">
        <f t="shared" si="28"/>
        <v>2.4</v>
      </c>
      <c r="D617" s="255">
        <v>38.692</v>
      </c>
      <c r="E617" s="207">
        <f t="shared" si="29"/>
        <v>2.4500000000000002</v>
      </c>
      <c r="F617" s="207">
        <f t="shared" si="27"/>
        <v>5.0000000000000266E-2</v>
      </c>
      <c r="G617" s="187">
        <f>+STDEV($F$484:F617)</f>
        <v>1.5878847792096831E-2</v>
      </c>
      <c r="H617" s="187">
        <v>0.31291856500124776</v>
      </c>
      <c r="O617" s="54"/>
    </row>
    <row r="618" spans="1:15" x14ac:dyDescent="0.35">
      <c r="A618" s="254">
        <v>40465</v>
      </c>
      <c r="B618" s="229">
        <v>26276.82</v>
      </c>
      <c r="C618" s="207">
        <f t="shared" si="28"/>
        <v>-0.92</v>
      </c>
      <c r="D618" s="255">
        <v>38.326599999999999</v>
      </c>
      <c r="E618" s="207">
        <f t="shared" si="29"/>
        <v>-0.94</v>
      </c>
      <c r="F618" s="207">
        <f t="shared" si="27"/>
        <v>-1.9999999999999907E-2</v>
      </c>
      <c r="G618" s="187">
        <f>+STDEV($F$484:F618)</f>
        <v>1.588133162887314E-2</v>
      </c>
      <c r="H618" s="187">
        <v>0.31186980251801832</v>
      </c>
      <c r="O618" s="54"/>
    </row>
    <row r="619" spans="1:15" x14ac:dyDescent="0.35">
      <c r="A619" s="254">
        <v>40466</v>
      </c>
      <c r="B619" s="229">
        <v>25799.18</v>
      </c>
      <c r="C619" s="207">
        <f t="shared" si="28"/>
        <v>-1.82</v>
      </c>
      <c r="D619" s="255">
        <v>37.611899999999999</v>
      </c>
      <c r="E619" s="207">
        <f t="shared" si="29"/>
        <v>-1.86</v>
      </c>
      <c r="F619" s="207">
        <f t="shared" si="27"/>
        <v>-4.0000000000000036E-2</v>
      </c>
      <c r="G619" s="187">
        <f>+STDEV($F$484:F619)</f>
        <v>1.6123164299083802E-2</v>
      </c>
      <c r="H619" s="187">
        <v>0.31146674097082161</v>
      </c>
      <c r="O619" s="54"/>
    </row>
    <row r="620" spans="1:15" x14ac:dyDescent="0.35">
      <c r="A620" s="254">
        <v>40469</v>
      </c>
      <c r="B620" s="229">
        <v>25855.39</v>
      </c>
      <c r="C620" s="207">
        <f t="shared" si="28"/>
        <v>0.22</v>
      </c>
      <c r="D620" s="255">
        <v>37.692100000000003</v>
      </c>
      <c r="E620" s="207">
        <f t="shared" si="29"/>
        <v>0.21</v>
      </c>
      <c r="F620" s="207">
        <f t="shared" si="27"/>
        <v>-1.0000000000000009E-2</v>
      </c>
      <c r="G620" s="187">
        <f>+STDEV($F$484:F620)</f>
        <v>1.6071638142942407E-2</v>
      </c>
      <c r="H620" s="187">
        <v>0.31043355450580928</v>
      </c>
      <c r="O620" s="54"/>
    </row>
    <row r="621" spans="1:15" x14ac:dyDescent="0.35">
      <c r="A621" s="254">
        <v>40470</v>
      </c>
      <c r="B621" s="229">
        <v>25617.25</v>
      </c>
      <c r="C621" s="207">
        <f t="shared" si="28"/>
        <v>-0.92</v>
      </c>
      <c r="D621" s="255">
        <v>37.338000000000001</v>
      </c>
      <c r="E621" s="207">
        <f t="shared" si="29"/>
        <v>-0.94</v>
      </c>
      <c r="F621" s="207">
        <f t="shared" si="27"/>
        <v>-1.9999999999999907E-2</v>
      </c>
      <c r="G621" s="187">
        <f>+STDEV($F$484:F621)</f>
        <v>1.6069542354205553E-2</v>
      </c>
      <c r="H621" s="187">
        <v>0.31100696779734616</v>
      </c>
      <c r="O621" s="54"/>
    </row>
    <row r="622" spans="1:15" x14ac:dyDescent="0.35">
      <c r="A622" s="254">
        <v>40471</v>
      </c>
      <c r="B622" s="229">
        <v>25474.98</v>
      </c>
      <c r="C622" s="207">
        <f t="shared" si="28"/>
        <v>-0.56000000000000005</v>
      </c>
      <c r="D622" s="255">
        <v>37.126600000000003</v>
      </c>
      <c r="E622" s="207">
        <f t="shared" si="29"/>
        <v>-0.56999999999999995</v>
      </c>
      <c r="F622" s="207">
        <f t="shared" si="27"/>
        <v>-9.9999999999998979E-3</v>
      </c>
      <c r="G622" s="187">
        <f>+STDEV($F$484:F622)</f>
        <v>1.6018574350441531E-2</v>
      </c>
      <c r="H622" s="187">
        <v>0.30994165545669083</v>
      </c>
      <c r="O622" s="54"/>
    </row>
    <row r="623" spans="1:15" x14ac:dyDescent="0.35">
      <c r="A623" s="254">
        <v>40472</v>
      </c>
      <c r="B623" s="229">
        <v>26004.86</v>
      </c>
      <c r="C623" s="207">
        <f t="shared" si="28"/>
        <v>2.08</v>
      </c>
      <c r="D623" s="255">
        <v>37.9056</v>
      </c>
      <c r="E623" s="207">
        <f t="shared" si="29"/>
        <v>2.1</v>
      </c>
      <c r="F623" s="207">
        <f t="shared" si="27"/>
        <v>2.0000000000000018E-2</v>
      </c>
      <c r="G623" s="187">
        <f>+STDEV($F$484:F623)</f>
        <v>1.6092614789735438E-2</v>
      </c>
      <c r="H623" s="187">
        <v>0.30888719230921513</v>
      </c>
      <c r="O623" s="54"/>
    </row>
    <row r="624" spans="1:15" x14ac:dyDescent="0.35">
      <c r="A624" s="254">
        <v>40473</v>
      </c>
      <c r="B624" s="229">
        <v>25883.279999999999</v>
      </c>
      <c r="C624" s="207">
        <f t="shared" si="28"/>
        <v>-0.47</v>
      </c>
      <c r="D624" s="255">
        <v>37.726100000000002</v>
      </c>
      <c r="E624" s="207">
        <f t="shared" si="29"/>
        <v>-0.47</v>
      </c>
      <c r="F624" s="207">
        <f t="shared" si="27"/>
        <v>0</v>
      </c>
      <c r="G624" s="187">
        <f>+STDEV($F$484:F624)</f>
        <v>1.6038833319959735E-2</v>
      </c>
      <c r="H624" s="187">
        <v>0.30789938122211052</v>
      </c>
      <c r="O624" s="54"/>
    </row>
    <row r="625" spans="1:15" x14ac:dyDescent="0.35">
      <c r="A625" s="254">
        <v>40476</v>
      </c>
      <c r="B625" s="229">
        <v>26059.46</v>
      </c>
      <c r="C625" s="207">
        <f t="shared" si="28"/>
        <v>0.68</v>
      </c>
      <c r="D625" s="255">
        <v>37.981699999999996</v>
      </c>
      <c r="E625" s="207">
        <f t="shared" si="29"/>
        <v>0.68</v>
      </c>
      <c r="F625" s="207">
        <f t="shared" si="27"/>
        <v>0</v>
      </c>
      <c r="G625" s="187">
        <f>+STDEV($F$484:F625)</f>
        <v>1.5985584355977654E-2</v>
      </c>
      <c r="H625" s="187">
        <v>0.30692086543263503</v>
      </c>
      <c r="O625" s="54"/>
    </row>
    <row r="626" spans="1:15" x14ac:dyDescent="0.35">
      <c r="A626" s="254">
        <v>40477</v>
      </c>
      <c r="B626" s="229">
        <v>25954.560000000001</v>
      </c>
      <c r="C626" s="207">
        <f t="shared" si="28"/>
        <v>-0.4</v>
      </c>
      <c r="D626" s="255">
        <v>37.826799999999999</v>
      </c>
      <c r="E626" s="207">
        <f t="shared" si="29"/>
        <v>-0.41</v>
      </c>
      <c r="F626" s="207">
        <f t="shared" si="27"/>
        <v>-9.9999999999999534E-3</v>
      </c>
      <c r="G626" s="187">
        <f>+STDEV($F$484:F626)</f>
        <v>1.5936876862324343E-2</v>
      </c>
      <c r="H626" s="187">
        <v>0.3117356552817569</v>
      </c>
      <c r="O626" s="54"/>
    </row>
    <row r="627" spans="1:15" x14ac:dyDescent="0.35">
      <c r="A627" s="254">
        <v>40478</v>
      </c>
      <c r="B627" s="229">
        <v>25677.29</v>
      </c>
      <c r="C627" s="207">
        <f t="shared" si="28"/>
        <v>-1.07</v>
      </c>
      <c r="D627" s="255">
        <v>37.419400000000003</v>
      </c>
      <c r="E627" s="207">
        <f t="shared" si="29"/>
        <v>-1.08</v>
      </c>
      <c r="F627" s="207">
        <f t="shared" si="27"/>
        <v>-1.0000000000000009E-2</v>
      </c>
      <c r="G627" s="187">
        <f>+STDEV($F$484:F627)</f>
        <v>1.5888598190134717E-2</v>
      </c>
      <c r="H627" s="187">
        <v>0.310712530817156</v>
      </c>
      <c r="O627" s="54"/>
    </row>
    <row r="628" spans="1:15" x14ac:dyDescent="0.35">
      <c r="A628" s="254">
        <v>40479</v>
      </c>
      <c r="B628" s="229">
        <v>25594.720000000001</v>
      </c>
      <c r="C628" s="207">
        <f t="shared" si="28"/>
        <v>-0.32</v>
      </c>
      <c r="D628" s="255">
        <v>37.281799999999997</v>
      </c>
      <c r="E628" s="207">
        <f t="shared" si="29"/>
        <v>-0.37</v>
      </c>
      <c r="F628" s="207">
        <f t="shared" si="27"/>
        <v>-4.9999999999999989E-2</v>
      </c>
      <c r="G628" s="187">
        <f>+STDEV($F$484:F628)</f>
        <v>1.6284409486903864E-2</v>
      </c>
      <c r="H628" s="187">
        <v>0.30973323237902489</v>
      </c>
      <c r="O628" s="54"/>
    </row>
    <row r="629" spans="1:15" x14ac:dyDescent="0.35">
      <c r="A629" s="254">
        <v>40480</v>
      </c>
      <c r="B629" s="229">
        <v>25711.91</v>
      </c>
      <c r="C629" s="207">
        <f t="shared" si="28"/>
        <v>0.46</v>
      </c>
      <c r="D629" s="255">
        <v>37.4527</v>
      </c>
      <c r="E629" s="207">
        <f t="shared" si="29"/>
        <v>0.46</v>
      </c>
      <c r="F629" s="207">
        <f t="shared" si="27"/>
        <v>0</v>
      </c>
      <c r="G629" s="187">
        <f>+STDEV($F$484:F629)</f>
        <v>1.623239935598398E-2</v>
      </c>
      <c r="H629" s="187">
        <v>0.30873141319544556</v>
      </c>
      <c r="O629" s="54"/>
    </row>
    <row r="630" spans="1:15" x14ac:dyDescent="0.35">
      <c r="A630" s="254">
        <v>40483</v>
      </c>
      <c r="B630" s="229">
        <v>26134.14</v>
      </c>
      <c r="C630" s="207">
        <f t="shared" si="28"/>
        <v>1.64</v>
      </c>
      <c r="D630" s="255">
        <v>38.063000000000002</v>
      </c>
      <c r="E630" s="207">
        <f t="shared" si="29"/>
        <v>1.63</v>
      </c>
      <c r="F630" s="207">
        <f t="shared" si="27"/>
        <v>-1.0000000000000009E-2</v>
      </c>
      <c r="G630" s="187">
        <f>+STDEV($F$484:F630)</f>
        <v>1.6183183960789365E-2</v>
      </c>
      <c r="H630" s="187">
        <v>0.30773922119300173</v>
      </c>
      <c r="O630" s="54"/>
    </row>
    <row r="631" spans="1:15" x14ac:dyDescent="0.35">
      <c r="A631" s="254">
        <v>40484</v>
      </c>
      <c r="B631" s="229">
        <v>26121.38</v>
      </c>
      <c r="C631" s="207">
        <f t="shared" si="28"/>
        <v>-0.05</v>
      </c>
      <c r="D631" s="255">
        <v>38.042900000000003</v>
      </c>
      <c r="E631" s="207">
        <f t="shared" si="29"/>
        <v>-0.05</v>
      </c>
      <c r="F631" s="207">
        <f t="shared" si="27"/>
        <v>0</v>
      </c>
      <c r="G631" s="187">
        <f>+STDEV($F$484:F631)</f>
        <v>1.6132267229510288E-2</v>
      </c>
      <c r="H631" s="187">
        <v>0.30675650371704749</v>
      </c>
      <c r="O631" s="54"/>
    </row>
    <row r="632" spans="1:15" x14ac:dyDescent="0.35">
      <c r="A632" s="254">
        <v>40485</v>
      </c>
      <c r="B632" s="229">
        <v>26275.51</v>
      </c>
      <c r="C632" s="207">
        <f t="shared" si="28"/>
        <v>0.59</v>
      </c>
      <c r="D632" s="255">
        <v>38.268900000000002</v>
      </c>
      <c r="E632" s="207">
        <f t="shared" si="29"/>
        <v>0.59</v>
      </c>
      <c r="F632" s="207">
        <f t="shared" si="27"/>
        <v>0</v>
      </c>
      <c r="G632" s="187">
        <f>+STDEV($F$484:F632)</f>
        <v>1.6081824150917738E-2</v>
      </c>
      <c r="H632" s="187">
        <v>0.30578311146673581</v>
      </c>
      <c r="O632" s="54"/>
    </row>
    <row r="633" spans="1:15" x14ac:dyDescent="0.35">
      <c r="A633" s="254">
        <v>40486</v>
      </c>
      <c r="B633" s="229">
        <v>26824.79</v>
      </c>
      <c r="C633" s="207">
        <f t="shared" si="28"/>
        <v>2.09</v>
      </c>
      <c r="D633" s="255">
        <v>39.068800000000003</v>
      </c>
      <c r="E633" s="207">
        <f t="shared" si="29"/>
        <v>2.09</v>
      </c>
      <c r="F633" s="207">
        <f t="shared" si="27"/>
        <v>0</v>
      </c>
      <c r="G633" s="187">
        <f>+STDEV($F$484:F633)</f>
        <v>1.6031847498906286E-2</v>
      </c>
      <c r="H633" s="187">
        <v>0.30481889840130694</v>
      </c>
      <c r="O633" s="54"/>
    </row>
    <row r="634" spans="1:15" x14ac:dyDescent="0.35">
      <c r="A634" s="254">
        <v>40490</v>
      </c>
      <c r="B634" s="229">
        <v>26771.91</v>
      </c>
      <c r="C634" s="207">
        <f t="shared" si="28"/>
        <v>-0.2</v>
      </c>
      <c r="D634" s="255">
        <v>38.990200000000002</v>
      </c>
      <c r="E634" s="207">
        <f t="shared" si="29"/>
        <v>-0.2</v>
      </c>
      <c r="F634" s="207">
        <f t="shared" si="27"/>
        <v>0</v>
      </c>
      <c r="G634" s="187">
        <f>+STDEV($F$484:F634)</f>
        <v>1.5982330198916435E-2</v>
      </c>
      <c r="H634" s="187">
        <v>0.3038637216495404</v>
      </c>
      <c r="O634" s="54"/>
    </row>
    <row r="635" spans="1:15" x14ac:dyDescent="0.35">
      <c r="A635" s="254">
        <v>40491</v>
      </c>
      <c r="B635" s="229">
        <v>26874.75</v>
      </c>
      <c r="C635" s="207">
        <f t="shared" si="28"/>
        <v>0.38</v>
      </c>
      <c r="D635" s="255">
        <v>39.139400000000002</v>
      </c>
      <c r="E635" s="207">
        <f t="shared" si="29"/>
        <v>0.38</v>
      </c>
      <c r="F635" s="207">
        <f t="shared" si="27"/>
        <v>0</v>
      </c>
      <c r="G635" s="187">
        <f>+STDEV($F$484:F635)</f>
        <v>1.593326532393426E-2</v>
      </c>
      <c r="H635" s="187">
        <v>0.3035332914924222</v>
      </c>
      <c r="O635" s="54"/>
    </row>
    <row r="636" spans="1:15" x14ac:dyDescent="0.35">
      <c r="A636" s="254">
        <v>40492</v>
      </c>
      <c r="B636" s="229">
        <v>26801.86</v>
      </c>
      <c r="C636" s="207">
        <f t="shared" si="28"/>
        <v>-0.27</v>
      </c>
      <c r="D636" s="255">
        <v>39.032200000000003</v>
      </c>
      <c r="E636" s="207">
        <f t="shared" si="29"/>
        <v>-0.27</v>
      </c>
      <c r="F636" s="207">
        <f t="shared" si="27"/>
        <v>0</v>
      </c>
      <c r="G636" s="187">
        <f>+STDEV($F$484:F636)</f>
        <v>1.5884646090616829E-2</v>
      </c>
      <c r="H636" s="187">
        <v>0.3031982846792271</v>
      </c>
      <c r="O636" s="54"/>
    </row>
    <row r="637" spans="1:15" x14ac:dyDescent="0.35">
      <c r="A637" s="254">
        <v>40493</v>
      </c>
      <c r="B637" s="229">
        <v>26433.88</v>
      </c>
      <c r="C637" s="207">
        <f t="shared" si="28"/>
        <v>-1.37</v>
      </c>
      <c r="D637" s="255">
        <v>38.488999999999997</v>
      </c>
      <c r="E637" s="207">
        <f t="shared" si="29"/>
        <v>-1.39</v>
      </c>
      <c r="F637" s="207">
        <f t="shared" si="27"/>
        <v>-1.9999999999999796E-2</v>
      </c>
      <c r="G637" s="187">
        <f>+STDEV($F$484:F637)</f>
        <v>1.5883028842502978E-2</v>
      </c>
      <c r="H637" s="187">
        <v>0.30227117958046013</v>
      </c>
      <c r="O637" s="54"/>
    </row>
    <row r="638" spans="1:15" x14ac:dyDescent="0.35">
      <c r="A638" s="254">
        <v>40494</v>
      </c>
      <c r="B638" s="229">
        <v>25878.99</v>
      </c>
      <c r="C638" s="207">
        <f t="shared" si="28"/>
        <v>-2.1</v>
      </c>
      <c r="D638" s="255">
        <v>37.672400000000003</v>
      </c>
      <c r="E638" s="207">
        <f t="shared" si="29"/>
        <v>-2.12</v>
      </c>
      <c r="F638" s="207">
        <f t="shared" si="27"/>
        <v>-2.0000000000000018E-2</v>
      </c>
      <c r="G638" s="187">
        <f>+STDEV($F$484:F638)</f>
        <v>1.5880787558862939E-2</v>
      </c>
      <c r="H638" s="187">
        <v>0.30138297919256618</v>
      </c>
      <c r="O638" s="54"/>
    </row>
    <row r="639" spans="1:15" x14ac:dyDescent="0.35">
      <c r="A639" s="254">
        <v>40497</v>
      </c>
      <c r="B639" s="229">
        <v>26075.16</v>
      </c>
      <c r="C639" s="207">
        <f t="shared" si="28"/>
        <v>0.76</v>
      </c>
      <c r="D639" s="255">
        <v>37.958199999999998</v>
      </c>
      <c r="E639" s="207">
        <f t="shared" si="29"/>
        <v>0.76</v>
      </c>
      <c r="F639" s="207">
        <f t="shared" si="27"/>
        <v>0</v>
      </c>
      <c r="G639" s="187">
        <f>+STDEV($F$484:F639)</f>
        <v>1.5833605413186208E-2</v>
      </c>
      <c r="H639" s="187">
        <v>0.30047397318643854</v>
      </c>
      <c r="O639" s="54"/>
    </row>
    <row r="640" spans="1:15" x14ac:dyDescent="0.35">
      <c r="A640" s="254">
        <v>40498</v>
      </c>
      <c r="B640" s="229">
        <v>25504.42</v>
      </c>
      <c r="C640" s="207">
        <f t="shared" si="28"/>
        <v>-2.19</v>
      </c>
      <c r="D640" s="255">
        <v>37.123899999999999</v>
      </c>
      <c r="E640" s="207">
        <f t="shared" si="29"/>
        <v>-2.2000000000000002</v>
      </c>
      <c r="F640" s="207">
        <f t="shared" si="27"/>
        <v>-1.0000000000000231E-2</v>
      </c>
      <c r="G640" s="187">
        <f>+STDEV($F$484:F640)</f>
        <v>1.578890635665578E-2</v>
      </c>
      <c r="H640" s="187">
        <v>0.29960300670597251</v>
      </c>
      <c r="O640" s="54"/>
    </row>
    <row r="641" spans="1:15" x14ac:dyDescent="0.35">
      <c r="A641" s="254">
        <v>40500</v>
      </c>
      <c r="B641" s="229">
        <v>25588.51</v>
      </c>
      <c r="C641" s="207">
        <f t="shared" si="28"/>
        <v>0.33</v>
      </c>
      <c r="D641" s="255">
        <v>37.246099999999998</v>
      </c>
      <c r="E641" s="207">
        <f t="shared" si="29"/>
        <v>0.33</v>
      </c>
      <c r="F641" s="207">
        <f t="shared" si="27"/>
        <v>0</v>
      </c>
      <c r="G641" s="187">
        <f>+STDEV($F$484:F641)</f>
        <v>1.5742654473698364E-2</v>
      </c>
      <c r="H641" s="187">
        <v>0.29920623501053983</v>
      </c>
      <c r="O641" s="54"/>
    </row>
    <row r="642" spans="1:15" x14ac:dyDescent="0.35">
      <c r="A642" s="254">
        <v>40501</v>
      </c>
      <c r="B642" s="229">
        <v>25145.31</v>
      </c>
      <c r="C642" s="207">
        <f t="shared" si="28"/>
        <v>-1.73</v>
      </c>
      <c r="D642" s="255">
        <v>36.597000000000001</v>
      </c>
      <c r="E642" s="207">
        <f t="shared" si="29"/>
        <v>-1.74</v>
      </c>
      <c r="F642" s="207">
        <f t="shared" si="27"/>
        <v>-1.0000000000000009E-2</v>
      </c>
      <c r="G642" s="187">
        <f>+STDEV($F$484:F642)</f>
        <v>1.5698831416944843E-2</v>
      </c>
      <c r="H642" s="187">
        <v>0.29890457356718192</v>
      </c>
      <c r="O642" s="54"/>
    </row>
    <row r="643" spans="1:15" x14ac:dyDescent="0.35">
      <c r="A643" s="254">
        <v>40504</v>
      </c>
      <c r="B643" s="229">
        <v>25623.11</v>
      </c>
      <c r="C643" s="207">
        <f t="shared" si="28"/>
        <v>1.9</v>
      </c>
      <c r="D643" s="255">
        <v>37.296199999999999</v>
      </c>
      <c r="E643" s="207">
        <f t="shared" si="29"/>
        <v>1.91</v>
      </c>
      <c r="F643" s="207">
        <f t="shared" si="27"/>
        <v>1.0000000000000009E-2</v>
      </c>
      <c r="G643" s="187">
        <f>+STDEV($F$484:F643)</f>
        <v>1.5691478078139399E-2</v>
      </c>
      <c r="H643" s="187">
        <v>0.29805397252690508</v>
      </c>
      <c r="O643" s="54"/>
    </row>
    <row r="644" spans="1:15" x14ac:dyDescent="0.35">
      <c r="A644" s="254">
        <v>40505</v>
      </c>
      <c r="B644" s="229">
        <v>25281.919999999998</v>
      </c>
      <c r="C644" s="207">
        <f t="shared" si="28"/>
        <v>-1.33</v>
      </c>
      <c r="D644" s="255">
        <v>36.793700000000001</v>
      </c>
      <c r="E644" s="207">
        <f t="shared" si="29"/>
        <v>-1.35</v>
      </c>
      <c r="F644" s="207">
        <f t="shared" si="27"/>
        <v>-2.0000000000000018E-2</v>
      </c>
      <c r="G644" s="187">
        <f>+STDEV($F$484:F644)</f>
        <v>1.5690375655119208E-2</v>
      </c>
      <c r="H644" s="187">
        <v>0.29721051585863134</v>
      </c>
      <c r="O644" s="54"/>
    </row>
    <row r="645" spans="1:15" x14ac:dyDescent="0.35">
      <c r="A645" s="254">
        <v>40506</v>
      </c>
      <c r="B645" s="229">
        <v>24984.07</v>
      </c>
      <c r="C645" s="207">
        <f t="shared" si="28"/>
        <v>-1.18</v>
      </c>
      <c r="D645" s="255">
        <v>36.356099999999998</v>
      </c>
      <c r="E645" s="207">
        <f t="shared" si="29"/>
        <v>-1.19</v>
      </c>
      <c r="F645" s="207">
        <f t="shared" si="27"/>
        <v>-1.0000000000000009E-2</v>
      </c>
      <c r="G645" s="187">
        <f>+STDEV($F$484:F645)</f>
        <v>1.5647465829078274E-2</v>
      </c>
      <c r="H645" s="187">
        <v>0.2963741054050289</v>
      </c>
      <c r="O645" s="54"/>
    </row>
    <row r="646" spans="1:15" x14ac:dyDescent="0.35">
      <c r="A646" s="254">
        <v>40507</v>
      </c>
      <c r="B646" s="229">
        <v>24802.16</v>
      </c>
      <c r="C646" s="207">
        <f t="shared" si="28"/>
        <v>-0.73</v>
      </c>
      <c r="D646" s="255">
        <v>36.086399999999998</v>
      </c>
      <c r="E646" s="207">
        <f t="shared" si="29"/>
        <v>-0.74</v>
      </c>
      <c r="F646" s="207">
        <f t="shared" si="27"/>
        <v>-1.0000000000000009E-2</v>
      </c>
      <c r="G646" s="187">
        <f>+STDEV($F$484:F646)</f>
        <v>1.5604897884682407E-2</v>
      </c>
      <c r="H646" s="187">
        <v>0.29601317363465834</v>
      </c>
      <c r="O646" s="54"/>
    </row>
    <row r="647" spans="1:15" x14ac:dyDescent="0.35">
      <c r="A647" s="254">
        <v>40508</v>
      </c>
      <c r="B647" s="229">
        <v>24569.07</v>
      </c>
      <c r="C647" s="207">
        <f t="shared" si="28"/>
        <v>-0.94</v>
      </c>
      <c r="D647" s="255">
        <v>35.743499999999997</v>
      </c>
      <c r="E647" s="207">
        <f t="shared" si="29"/>
        <v>-0.95</v>
      </c>
      <c r="F647" s="207">
        <f t="shared" si="27"/>
        <v>-1.0000000000000009E-2</v>
      </c>
      <c r="G647" s="187">
        <f>+STDEV($F$484:F647)</f>
        <v>1.5562667454045311E-2</v>
      </c>
      <c r="H647" s="187">
        <v>0.29516611866026449</v>
      </c>
      <c r="O647" s="54"/>
    </row>
    <row r="648" spans="1:15" x14ac:dyDescent="0.35">
      <c r="A648" s="254">
        <v>40511</v>
      </c>
      <c r="B648" s="229">
        <v>24913.78</v>
      </c>
      <c r="C648" s="207">
        <f t="shared" si="28"/>
        <v>1.4</v>
      </c>
      <c r="D648" s="255">
        <v>36.247599999999998</v>
      </c>
      <c r="E648" s="207">
        <f t="shared" si="29"/>
        <v>1.41</v>
      </c>
      <c r="F648" s="207">
        <f t="shared" ref="F648:F711" si="30">+E648-C648</f>
        <v>1.0000000000000009E-2</v>
      </c>
      <c r="G648" s="187">
        <f>+STDEV($F$484:F648)</f>
        <v>1.5556919308115013E-2</v>
      </c>
      <c r="H648" s="187">
        <v>0.29432626271101647</v>
      </c>
      <c r="O648" s="54"/>
    </row>
    <row r="649" spans="1:15" x14ac:dyDescent="0.35">
      <c r="A649" s="254">
        <v>40512</v>
      </c>
      <c r="B649" s="229">
        <v>25062.9</v>
      </c>
      <c r="C649" s="207">
        <f t="shared" ref="C649:C712" si="31">ROUND(((B649-B648)/B648)*100,2)</f>
        <v>0.6</v>
      </c>
      <c r="D649" s="255">
        <v>36.463799999999999</v>
      </c>
      <c r="E649" s="207">
        <f t="shared" ref="E649:E712" si="32">ROUND(((D649-D648)/D648)*100,2)</f>
        <v>0.6</v>
      </c>
      <c r="F649" s="207">
        <f t="shared" si="30"/>
        <v>0</v>
      </c>
      <c r="G649" s="187">
        <f>+STDEV($F$484:F649)</f>
        <v>1.5513717445818134E-2</v>
      </c>
      <c r="H649" s="187">
        <v>0.29349350488706311</v>
      </c>
      <c r="O649" s="54"/>
    </row>
    <row r="650" spans="1:15" x14ac:dyDescent="0.35">
      <c r="A650" s="254">
        <v>40513</v>
      </c>
      <c r="B650" s="229">
        <v>25484.98</v>
      </c>
      <c r="C650" s="207">
        <f t="shared" si="31"/>
        <v>1.68</v>
      </c>
      <c r="D650" s="255">
        <v>37.077100000000002</v>
      </c>
      <c r="E650" s="207">
        <f t="shared" si="32"/>
        <v>1.68</v>
      </c>
      <c r="F650" s="207">
        <f t="shared" si="30"/>
        <v>0</v>
      </c>
      <c r="G650" s="187">
        <f>+STDEV($F$484:F650)</f>
        <v>1.5470869736485073E-2</v>
      </c>
      <c r="H650" s="187">
        <v>0.29266774624627029</v>
      </c>
      <c r="O650" s="54"/>
    </row>
    <row r="651" spans="1:15" x14ac:dyDescent="0.35">
      <c r="A651" s="254">
        <v>40514</v>
      </c>
      <c r="B651" s="229">
        <v>25668.19</v>
      </c>
      <c r="C651" s="207">
        <f t="shared" si="31"/>
        <v>0.72</v>
      </c>
      <c r="D651" s="255">
        <v>37.343299999999999</v>
      </c>
      <c r="E651" s="207">
        <f t="shared" si="32"/>
        <v>0.72</v>
      </c>
      <c r="F651" s="207">
        <f t="shared" si="30"/>
        <v>0</v>
      </c>
      <c r="G651" s="187">
        <f>+STDEV($F$484:F651)</f>
        <v>1.542837143044342E-2</v>
      </c>
      <c r="H651" s="187">
        <v>0.2918488897559704</v>
      </c>
      <c r="O651" s="54"/>
    </row>
    <row r="652" spans="1:15" x14ac:dyDescent="0.35">
      <c r="A652" s="254">
        <v>40515</v>
      </c>
      <c r="B652" s="229">
        <v>25635.1</v>
      </c>
      <c r="C652" s="207">
        <f t="shared" si="31"/>
        <v>-0.13</v>
      </c>
      <c r="D652" s="255">
        <v>37.295000000000002</v>
      </c>
      <c r="E652" s="207">
        <f t="shared" si="32"/>
        <v>-0.13</v>
      </c>
      <c r="F652" s="207">
        <f t="shared" si="30"/>
        <v>0</v>
      </c>
      <c r="G652" s="187">
        <f>+STDEV($F$484:F652)</f>
        <v>1.5386217865259759E-2</v>
      </c>
      <c r="H652" s="187">
        <v>0.29160363464566436</v>
      </c>
      <c r="O652" s="54"/>
    </row>
    <row r="653" spans="1:15" x14ac:dyDescent="0.35">
      <c r="A653" s="254">
        <v>40518</v>
      </c>
      <c r="B653" s="229">
        <v>25653.56</v>
      </c>
      <c r="C653" s="207">
        <f t="shared" si="31"/>
        <v>7.0000000000000007E-2</v>
      </c>
      <c r="D653" s="255">
        <v>37.322499999999998</v>
      </c>
      <c r="E653" s="207">
        <f t="shared" si="32"/>
        <v>7.0000000000000007E-2</v>
      </c>
      <c r="F653" s="207">
        <f t="shared" si="30"/>
        <v>0</v>
      </c>
      <c r="G653" s="187">
        <f>+STDEV($F$484:F653)</f>
        <v>1.534440446373452E-2</v>
      </c>
      <c r="H653" s="187">
        <v>0.29079911190891233</v>
      </c>
      <c r="O653" s="54"/>
    </row>
    <row r="654" spans="1:15" x14ac:dyDescent="0.35">
      <c r="A654" s="254">
        <v>40519</v>
      </c>
      <c r="B654" s="229">
        <v>25593.65</v>
      </c>
      <c r="C654" s="207">
        <f t="shared" si="31"/>
        <v>-0.23</v>
      </c>
      <c r="D654" s="255">
        <v>37.228900000000003</v>
      </c>
      <c r="E654" s="207">
        <f t="shared" si="32"/>
        <v>-0.25</v>
      </c>
      <c r="F654" s="207">
        <f t="shared" si="30"/>
        <v>-1.999999999999999E-2</v>
      </c>
      <c r="G654" s="187">
        <f>+STDEV($F$484:F654)</f>
        <v>1.5345577737770287E-2</v>
      </c>
      <c r="H654" s="187">
        <v>0.29143460832848395</v>
      </c>
      <c r="O654" s="54"/>
    </row>
    <row r="655" spans="1:15" x14ac:dyDescent="0.35">
      <c r="A655" s="254">
        <v>40520</v>
      </c>
      <c r="B655" s="229">
        <v>25287.88</v>
      </c>
      <c r="C655" s="207">
        <f t="shared" si="31"/>
        <v>-1.19</v>
      </c>
      <c r="D655" s="255">
        <v>36.787199999999999</v>
      </c>
      <c r="E655" s="207">
        <f t="shared" si="32"/>
        <v>-1.19</v>
      </c>
      <c r="F655" s="207">
        <f t="shared" si="30"/>
        <v>0</v>
      </c>
      <c r="G655" s="187">
        <f>+STDEV($F$484:F655)</f>
        <v>1.5304493659699769E-2</v>
      </c>
      <c r="H655" s="187">
        <v>0.2912015663916529</v>
      </c>
      <c r="O655" s="54"/>
    </row>
    <row r="656" spans="1:15" x14ac:dyDescent="0.35">
      <c r="A656" s="254">
        <v>40521</v>
      </c>
      <c r="B656" s="229">
        <v>24704.84</v>
      </c>
      <c r="C656" s="207">
        <f t="shared" si="31"/>
        <v>-2.31</v>
      </c>
      <c r="D656" s="255">
        <v>35.942999999999998</v>
      </c>
      <c r="E656" s="207">
        <f t="shared" si="32"/>
        <v>-2.29</v>
      </c>
      <c r="F656" s="207">
        <f t="shared" si="30"/>
        <v>2.0000000000000018E-2</v>
      </c>
      <c r="G656" s="187">
        <f>+STDEV($F$484:F656)</f>
        <v>1.5372989547756635E-2</v>
      </c>
      <c r="H656" s="187">
        <v>0.29096408459149647</v>
      </c>
      <c r="O656" s="54"/>
    </row>
    <row r="657" spans="1:15" x14ac:dyDescent="0.35">
      <c r="A657" s="254">
        <v>40522</v>
      </c>
      <c r="B657" s="229">
        <v>25047.03</v>
      </c>
      <c r="C657" s="207">
        <f t="shared" si="31"/>
        <v>1.39</v>
      </c>
      <c r="D657" s="255">
        <v>36.435200000000002</v>
      </c>
      <c r="E657" s="207">
        <f t="shared" si="32"/>
        <v>1.37</v>
      </c>
      <c r="F657" s="207">
        <f t="shared" si="30"/>
        <v>-1.9999999999999796E-2</v>
      </c>
      <c r="G657" s="187">
        <f>+STDEV($F$484:F657)</f>
        <v>1.5374426768886774E-2</v>
      </c>
      <c r="H657" s="187">
        <v>0.29020676686195229</v>
      </c>
      <c r="O657" s="54"/>
    </row>
    <row r="658" spans="1:15" x14ac:dyDescent="0.35">
      <c r="A658" s="254">
        <v>40525</v>
      </c>
      <c r="B658" s="229">
        <v>25281.84</v>
      </c>
      <c r="C658" s="207">
        <f t="shared" si="31"/>
        <v>0.94</v>
      </c>
      <c r="D658" s="255">
        <v>36.770699999999998</v>
      </c>
      <c r="E658" s="207">
        <f t="shared" si="32"/>
        <v>0.92</v>
      </c>
      <c r="F658" s="207">
        <f t="shared" si="30"/>
        <v>-1.9999999999999907E-2</v>
      </c>
      <c r="G658" s="187">
        <f>+STDEV($F$484:F658)</f>
        <v>1.5375326234407181E-2</v>
      </c>
      <c r="H658" s="187">
        <v>0.28943030666115499</v>
      </c>
      <c r="O658" s="54"/>
    </row>
    <row r="659" spans="1:15" x14ac:dyDescent="0.35">
      <c r="A659" s="254">
        <v>40526</v>
      </c>
      <c r="B659" s="229">
        <v>25419.74</v>
      </c>
      <c r="C659" s="207">
        <f t="shared" si="31"/>
        <v>0.55000000000000004</v>
      </c>
      <c r="D659" s="255">
        <v>36.9681</v>
      </c>
      <c r="E659" s="207">
        <f t="shared" si="32"/>
        <v>0.54</v>
      </c>
      <c r="F659" s="207">
        <f t="shared" si="30"/>
        <v>-1.0000000000000009E-2</v>
      </c>
      <c r="G659" s="187">
        <f>+STDEV($F$484:F659)</f>
        <v>1.5336909050417527E-2</v>
      </c>
      <c r="H659" s="187">
        <v>0.28868612943911981</v>
      </c>
      <c r="O659" s="54"/>
    </row>
    <row r="660" spans="1:15" x14ac:dyDescent="0.35">
      <c r="A660" s="254">
        <v>40527</v>
      </c>
      <c r="B660" s="229">
        <v>25225.34</v>
      </c>
      <c r="C660" s="207">
        <f t="shared" si="31"/>
        <v>-0.76</v>
      </c>
      <c r="D660" s="255">
        <v>36.688800000000001</v>
      </c>
      <c r="E660" s="207">
        <f t="shared" si="32"/>
        <v>-0.76</v>
      </c>
      <c r="F660" s="207">
        <f t="shared" si="30"/>
        <v>0</v>
      </c>
      <c r="G660" s="187">
        <f>+STDEV($F$484:F660)</f>
        <v>1.5297092116522214E-2</v>
      </c>
      <c r="H660" s="187">
        <v>0.2879475921600495</v>
      </c>
      <c r="O660" s="54"/>
    </row>
    <row r="661" spans="1:15" x14ac:dyDescent="0.35">
      <c r="A661" s="254">
        <v>40528</v>
      </c>
      <c r="B661" s="229">
        <v>25504.04</v>
      </c>
      <c r="C661" s="207">
        <f t="shared" si="31"/>
        <v>1.1000000000000001</v>
      </c>
      <c r="D661" s="255">
        <v>37.087299999999999</v>
      </c>
      <c r="E661" s="207">
        <f t="shared" si="32"/>
        <v>1.0900000000000001</v>
      </c>
      <c r="F661" s="207">
        <f t="shared" si="30"/>
        <v>-1.0000000000000009E-2</v>
      </c>
      <c r="G661" s="187">
        <f>+STDEV($F$484:F661)</f>
        <v>1.525934833297303E-2</v>
      </c>
      <c r="H661" s="187">
        <v>0.28721462505275763</v>
      </c>
      <c r="O661" s="54"/>
    </row>
    <row r="662" spans="1:15" x14ac:dyDescent="0.35">
      <c r="A662" s="254">
        <v>40532</v>
      </c>
      <c r="B662" s="229">
        <v>25556.98</v>
      </c>
      <c r="C662" s="207">
        <f t="shared" si="31"/>
        <v>0.21</v>
      </c>
      <c r="D662" s="255">
        <v>37.161900000000003</v>
      </c>
      <c r="E662" s="207">
        <f t="shared" si="32"/>
        <v>0.2</v>
      </c>
      <c r="F662" s="207">
        <f t="shared" si="30"/>
        <v>-9.9999999999999811E-3</v>
      </c>
      <c r="G662" s="187">
        <f>+STDEV($F$484:F662)</f>
        <v>1.5221875044881657E-2</v>
      </c>
      <c r="H662" s="187">
        <v>0.28646573111157492</v>
      </c>
      <c r="O662" s="54"/>
    </row>
    <row r="663" spans="1:15" x14ac:dyDescent="0.35">
      <c r="A663" s="254">
        <v>40533</v>
      </c>
      <c r="B663" s="229">
        <v>25777.279999999999</v>
      </c>
      <c r="C663" s="207">
        <f t="shared" si="31"/>
        <v>0.86</v>
      </c>
      <c r="D663" s="255">
        <v>37.477200000000003</v>
      </c>
      <c r="E663" s="207">
        <f t="shared" si="32"/>
        <v>0.85</v>
      </c>
      <c r="F663" s="207">
        <f t="shared" si="30"/>
        <v>-1.0000000000000009E-2</v>
      </c>
      <c r="G663" s="187">
        <f>+STDEV($F$484:F663)</f>
        <v>1.5184669161015154E-2</v>
      </c>
      <c r="H663" s="187">
        <v>0.28572263359791877</v>
      </c>
      <c r="O663" s="54"/>
    </row>
    <row r="664" spans="1:15" x14ac:dyDescent="0.35">
      <c r="A664" s="254">
        <v>40534</v>
      </c>
      <c r="B664" s="229">
        <v>25720.07</v>
      </c>
      <c r="C664" s="207">
        <f t="shared" si="31"/>
        <v>-0.22</v>
      </c>
      <c r="D664" s="255">
        <v>37.3949</v>
      </c>
      <c r="E664" s="207">
        <f t="shared" si="32"/>
        <v>-0.22</v>
      </c>
      <c r="F664" s="207">
        <f t="shared" si="30"/>
        <v>0</v>
      </c>
      <c r="G664" s="187">
        <f>+STDEV($F$484:F664)</f>
        <v>1.5146309167570546E-2</v>
      </c>
      <c r="H664" s="187">
        <v>0.28498525858373841</v>
      </c>
      <c r="O664" s="54"/>
    </row>
    <row r="665" spans="1:15" x14ac:dyDescent="0.35">
      <c r="A665" s="254">
        <v>40535</v>
      </c>
      <c r="B665" s="229">
        <v>25677.77</v>
      </c>
      <c r="C665" s="207">
        <f t="shared" si="31"/>
        <v>-0.16</v>
      </c>
      <c r="D665" s="255">
        <v>37.3339</v>
      </c>
      <c r="E665" s="207">
        <f t="shared" si="32"/>
        <v>-0.16</v>
      </c>
      <c r="F665" s="207">
        <f t="shared" si="30"/>
        <v>0</v>
      </c>
      <c r="G665" s="187">
        <f>+STDEV($F$484:F665)</f>
        <v>1.5108234768389349E-2</v>
      </c>
      <c r="H665" s="187">
        <v>0.28425353344477094</v>
      </c>
      <c r="O665" s="54"/>
    </row>
    <row r="666" spans="1:15" x14ac:dyDescent="0.35">
      <c r="A666" s="254">
        <v>40536</v>
      </c>
      <c r="B666" s="229">
        <v>25794.42</v>
      </c>
      <c r="C666" s="207">
        <f t="shared" si="31"/>
        <v>0.45</v>
      </c>
      <c r="D666" s="255">
        <v>37.500900000000001</v>
      </c>
      <c r="E666" s="207">
        <f t="shared" si="32"/>
        <v>0.45</v>
      </c>
      <c r="F666" s="207">
        <f t="shared" si="30"/>
        <v>0</v>
      </c>
      <c r="G666" s="187">
        <f>+STDEV($F$484:F666)</f>
        <v>1.5070442493646377E-2</v>
      </c>
      <c r="H666" s="187">
        <v>0.28352738683138051</v>
      </c>
      <c r="O666" s="54"/>
    </row>
    <row r="667" spans="1:15" x14ac:dyDescent="0.35">
      <c r="A667" s="254">
        <v>40539</v>
      </c>
      <c r="B667" s="229">
        <v>25736.94</v>
      </c>
      <c r="C667" s="207">
        <f t="shared" si="31"/>
        <v>-0.22</v>
      </c>
      <c r="D667" s="255">
        <v>37.417499999999997</v>
      </c>
      <c r="E667" s="207">
        <f t="shared" si="32"/>
        <v>-0.22</v>
      </c>
      <c r="F667" s="207">
        <f t="shared" si="30"/>
        <v>0</v>
      </c>
      <c r="G667" s="187">
        <f>+STDEV($F$484:F667)</f>
        <v>1.5032928931023015E-2</v>
      </c>
      <c r="H667" s="187">
        <v>0.28283372194472822</v>
      </c>
      <c r="O667" s="54"/>
    </row>
    <row r="668" spans="1:15" x14ac:dyDescent="0.35">
      <c r="A668" s="254">
        <v>40540</v>
      </c>
      <c r="B668" s="229">
        <v>25732.43</v>
      </c>
      <c r="C668" s="207">
        <f t="shared" si="31"/>
        <v>-0.02</v>
      </c>
      <c r="D668" s="255">
        <v>37.410600000000002</v>
      </c>
      <c r="E668" s="207">
        <f t="shared" si="32"/>
        <v>-0.02</v>
      </c>
      <c r="F668" s="207">
        <f t="shared" si="30"/>
        <v>0</v>
      </c>
      <c r="G668" s="187">
        <f>+STDEV($F$484:F668)</f>
        <v>1.4995690724522255E-2</v>
      </c>
      <c r="H668" s="187">
        <v>0.28214505241459675</v>
      </c>
      <c r="O668" s="54"/>
    </row>
    <row r="669" spans="1:15" x14ac:dyDescent="0.35">
      <c r="A669" s="254">
        <v>40541</v>
      </c>
      <c r="B669" s="229">
        <v>26028.76</v>
      </c>
      <c r="C669" s="207">
        <f t="shared" si="31"/>
        <v>1.1499999999999999</v>
      </c>
      <c r="D669" s="255">
        <v>37.836399999999998</v>
      </c>
      <c r="E669" s="207">
        <f t="shared" si="32"/>
        <v>1.1399999999999999</v>
      </c>
      <c r="F669" s="207">
        <f t="shared" si="30"/>
        <v>-1.0000000000000009E-2</v>
      </c>
      <c r="G669" s="187">
        <f>+STDEV($F$484:F669)</f>
        <v>1.49605700883036E-2</v>
      </c>
      <c r="H669" s="187">
        <v>0.28146131964571486</v>
      </c>
      <c r="O669" s="54"/>
    </row>
    <row r="670" spans="1:15" x14ac:dyDescent="0.35">
      <c r="A670" s="254">
        <v>40542</v>
      </c>
      <c r="B670" s="229">
        <v>26199.72</v>
      </c>
      <c r="C670" s="207">
        <f t="shared" si="31"/>
        <v>0.66</v>
      </c>
      <c r="D670" s="255">
        <v>38.081899999999997</v>
      </c>
      <c r="E670" s="207">
        <f t="shared" si="32"/>
        <v>0.65</v>
      </c>
      <c r="F670" s="207">
        <f t="shared" si="30"/>
        <v>-1.0000000000000009E-2</v>
      </c>
      <c r="G670" s="187">
        <f>+STDEV($F$484:F670)</f>
        <v>1.4925687541369748E-2</v>
      </c>
      <c r="H670" s="187">
        <v>0.28078246597765927</v>
      </c>
      <c r="O670" s="54"/>
    </row>
    <row r="671" spans="1:15" x14ac:dyDescent="0.35">
      <c r="A671" s="254">
        <v>40543</v>
      </c>
      <c r="B671" s="229">
        <v>26353.94</v>
      </c>
      <c r="C671" s="207">
        <f t="shared" si="31"/>
        <v>0.59</v>
      </c>
      <c r="D671" s="255">
        <v>38.303199999999997</v>
      </c>
      <c r="E671" s="207">
        <f t="shared" si="32"/>
        <v>0.57999999999999996</v>
      </c>
      <c r="F671" s="207">
        <f t="shared" si="30"/>
        <v>-1.0000000000000009E-2</v>
      </c>
      <c r="G671" s="187">
        <f>+STDEV($F$484:F671)</f>
        <v>1.4891040526130052E-2</v>
      </c>
      <c r="H671" s="187">
        <v>0.28008730786639979</v>
      </c>
      <c r="O671" s="54"/>
    </row>
    <row r="672" spans="1:15" x14ac:dyDescent="0.35">
      <c r="A672" s="254">
        <v>40546</v>
      </c>
      <c r="B672" s="229">
        <v>26420.71</v>
      </c>
      <c r="C672" s="207">
        <f t="shared" si="31"/>
        <v>0.25</v>
      </c>
      <c r="D672" s="255">
        <v>38.395099999999999</v>
      </c>
      <c r="E672" s="207">
        <f t="shared" si="32"/>
        <v>0.24</v>
      </c>
      <c r="F672" s="207">
        <f t="shared" si="30"/>
        <v>-1.0000000000000009E-2</v>
      </c>
      <c r="G672" s="187">
        <f>+STDEV($F$484:F672)</f>
        <v>1.4856626520526635E-2</v>
      </c>
      <c r="H672" s="187">
        <v>0.27941944695270249</v>
      </c>
      <c r="O672" s="54"/>
    </row>
    <row r="673" spans="1:15" x14ac:dyDescent="0.35">
      <c r="A673" s="254">
        <v>40547</v>
      </c>
      <c r="B673" s="229">
        <v>26340.61</v>
      </c>
      <c r="C673" s="207">
        <f t="shared" si="31"/>
        <v>-0.3</v>
      </c>
      <c r="D673" s="255">
        <v>38.278100000000002</v>
      </c>
      <c r="E673" s="207">
        <f t="shared" si="32"/>
        <v>-0.3</v>
      </c>
      <c r="F673" s="207">
        <f t="shared" si="30"/>
        <v>0</v>
      </c>
      <c r="G673" s="187">
        <f>+STDEV($F$484:F673)</f>
        <v>1.4821033921597769E-2</v>
      </c>
      <c r="H673" s="187">
        <v>0.27873548726102093</v>
      </c>
      <c r="O673" s="54"/>
    </row>
    <row r="674" spans="1:15" x14ac:dyDescent="0.35">
      <c r="A674" s="254">
        <v>40548</v>
      </c>
      <c r="B674" s="229">
        <v>26086.68</v>
      </c>
      <c r="C674" s="207">
        <f t="shared" si="31"/>
        <v>-0.96</v>
      </c>
      <c r="D674" s="255">
        <v>37.907299999999999</v>
      </c>
      <c r="E674" s="207">
        <f t="shared" si="32"/>
        <v>-0.97</v>
      </c>
      <c r="F674" s="207">
        <f t="shared" si="30"/>
        <v>-1.0000000000000009E-2</v>
      </c>
      <c r="G674" s="187">
        <f>+STDEV($F$484:F674)</f>
        <v>1.4787183237381424E-2</v>
      </c>
      <c r="H674" s="187">
        <v>0.27850015813801898</v>
      </c>
      <c r="O674" s="54"/>
    </row>
    <row r="675" spans="1:15" x14ac:dyDescent="0.35">
      <c r="A675" s="254">
        <v>40549</v>
      </c>
      <c r="B675" s="229">
        <v>25937.15</v>
      </c>
      <c r="C675" s="207">
        <f t="shared" si="31"/>
        <v>-0.56999999999999995</v>
      </c>
      <c r="D675" s="255">
        <v>37.69</v>
      </c>
      <c r="E675" s="207">
        <f t="shared" si="32"/>
        <v>-0.56999999999999995</v>
      </c>
      <c r="F675" s="207">
        <f t="shared" si="30"/>
        <v>0</v>
      </c>
      <c r="G675" s="187">
        <f>+STDEV($F$484:F675)</f>
        <v>1.4752170248834942E-2</v>
      </c>
      <c r="H675" s="187">
        <v>0.2782620312326971</v>
      </c>
      <c r="O675" s="54"/>
    </row>
    <row r="676" spans="1:15" x14ac:dyDescent="0.35">
      <c r="A676" s="254">
        <v>40550</v>
      </c>
      <c r="B676" s="229">
        <v>25303.74</v>
      </c>
      <c r="C676" s="207">
        <f t="shared" si="31"/>
        <v>-2.44</v>
      </c>
      <c r="D676" s="255">
        <v>36.774700000000003</v>
      </c>
      <c r="E676" s="207">
        <f t="shared" si="32"/>
        <v>-2.4300000000000002</v>
      </c>
      <c r="F676" s="207">
        <f t="shared" si="30"/>
        <v>9.9999999999997868E-3</v>
      </c>
      <c r="G676" s="187">
        <f>+STDEV($F$484:F676)</f>
        <v>1.475110136106526E-2</v>
      </c>
      <c r="H676" s="187">
        <v>0.27810677494662611</v>
      </c>
      <c r="O676" s="54"/>
    </row>
    <row r="677" spans="1:15" x14ac:dyDescent="0.35">
      <c r="A677" s="254">
        <v>40553</v>
      </c>
      <c r="B677" s="229">
        <v>24702.77</v>
      </c>
      <c r="C677" s="207">
        <f t="shared" si="31"/>
        <v>-2.38</v>
      </c>
      <c r="D677" s="255">
        <v>35.904400000000003</v>
      </c>
      <c r="E677" s="207">
        <f t="shared" si="32"/>
        <v>-2.37</v>
      </c>
      <c r="F677" s="207">
        <f t="shared" si="30"/>
        <v>9.9999999999997868E-3</v>
      </c>
      <c r="G677" s="187">
        <f>+STDEV($F$484:F677)</f>
        <v>1.4749660374763805E-2</v>
      </c>
      <c r="H677" s="187">
        <v>0.27746327914083613</v>
      </c>
      <c r="O677" s="54"/>
    </row>
    <row r="678" spans="1:15" x14ac:dyDescent="0.35">
      <c r="A678" s="254">
        <v>40554</v>
      </c>
      <c r="B678" s="229">
        <v>24667.07</v>
      </c>
      <c r="C678" s="207">
        <f t="shared" si="31"/>
        <v>-0.14000000000000001</v>
      </c>
      <c r="D678" s="255">
        <v>35.845599999999997</v>
      </c>
      <c r="E678" s="207">
        <f t="shared" si="32"/>
        <v>-0.16</v>
      </c>
      <c r="F678" s="207">
        <f t="shared" si="30"/>
        <v>-1.999999999999999E-2</v>
      </c>
      <c r="G678" s="187">
        <f>+STDEV($F$484:F678)</f>
        <v>1.4753772529742038E-2</v>
      </c>
      <c r="H678" s="187">
        <v>0.27680077270787595</v>
      </c>
      <c r="O678" s="54"/>
    </row>
    <row r="679" spans="1:15" x14ac:dyDescent="0.35">
      <c r="A679" s="254">
        <v>40555</v>
      </c>
      <c r="B679" s="229">
        <v>25101.09</v>
      </c>
      <c r="C679" s="207">
        <f t="shared" si="31"/>
        <v>1.76</v>
      </c>
      <c r="D679" s="255">
        <v>36.471299999999999</v>
      </c>
      <c r="E679" s="207">
        <f t="shared" si="32"/>
        <v>1.75</v>
      </c>
      <c r="F679" s="207">
        <f t="shared" si="30"/>
        <v>-1.0000000000000009E-2</v>
      </c>
      <c r="G679" s="187">
        <f>+STDEV($F$484:F679)</f>
        <v>1.4721112254067631E-2</v>
      </c>
      <c r="H679" s="187">
        <v>0.27664847609603327</v>
      </c>
      <c r="O679" s="54"/>
    </row>
    <row r="680" spans="1:15" x14ac:dyDescent="0.35">
      <c r="A680" s="254">
        <v>40556</v>
      </c>
      <c r="B680" s="229">
        <v>24649.7</v>
      </c>
      <c r="C680" s="207">
        <f t="shared" si="31"/>
        <v>-1.8</v>
      </c>
      <c r="D680" s="255">
        <v>35.815300000000001</v>
      </c>
      <c r="E680" s="207">
        <f t="shared" si="32"/>
        <v>-1.8</v>
      </c>
      <c r="F680" s="207">
        <f t="shared" si="30"/>
        <v>0</v>
      </c>
      <c r="G680" s="187">
        <f>+STDEV($F$484:F680)</f>
        <v>1.4687073974239734E-2</v>
      </c>
      <c r="H680" s="187">
        <v>0.27649212655315519</v>
      </c>
      <c r="O680" s="54"/>
    </row>
    <row r="681" spans="1:15" x14ac:dyDescent="0.35">
      <c r="A681" s="254">
        <v>40557</v>
      </c>
      <c r="B681" s="229">
        <v>24235.439999999999</v>
      </c>
      <c r="C681" s="207">
        <f t="shared" si="31"/>
        <v>-1.68</v>
      </c>
      <c r="D681" s="255">
        <v>35.205199999999998</v>
      </c>
      <c r="E681" s="207">
        <f t="shared" si="32"/>
        <v>-1.7</v>
      </c>
      <c r="F681" s="207">
        <f t="shared" si="30"/>
        <v>-2.0000000000000018E-2</v>
      </c>
      <c r="G681" s="187">
        <f>+STDEV($F$484:F681)</f>
        <v>1.4691009849370404E-2</v>
      </c>
      <c r="H681" s="187">
        <v>0.27586205678175335</v>
      </c>
      <c r="O681" s="54"/>
    </row>
    <row r="682" spans="1:15" x14ac:dyDescent="0.35">
      <c r="A682" s="254">
        <v>40560</v>
      </c>
      <c r="B682" s="229">
        <v>24263.47</v>
      </c>
      <c r="C682" s="207">
        <f t="shared" si="31"/>
        <v>0.12</v>
      </c>
      <c r="D682" s="255">
        <v>35.241999999999997</v>
      </c>
      <c r="E682" s="207">
        <f t="shared" si="32"/>
        <v>0.1</v>
      </c>
      <c r="F682" s="207">
        <f t="shared" si="30"/>
        <v>-1.999999999999999E-2</v>
      </c>
      <c r="G682" s="187">
        <f>+STDEV($F$484:F682)</f>
        <v>1.4694493032284716E-2</v>
      </c>
      <c r="H682" s="187">
        <v>0.27522040014634891</v>
      </c>
      <c r="O682" s="54"/>
    </row>
    <row r="683" spans="1:15" x14ac:dyDescent="0.35">
      <c r="A683" s="254">
        <v>40561</v>
      </c>
      <c r="B683" s="229">
        <v>24533.06</v>
      </c>
      <c r="C683" s="207">
        <f t="shared" si="31"/>
        <v>1.1100000000000001</v>
      </c>
      <c r="D683" s="255">
        <v>35.629899999999999</v>
      </c>
      <c r="E683" s="207">
        <f t="shared" si="32"/>
        <v>1.1000000000000001</v>
      </c>
      <c r="F683" s="207">
        <f t="shared" si="30"/>
        <v>-1.0000000000000009E-2</v>
      </c>
      <c r="G683" s="187">
        <f>+STDEV($F$484:F683)</f>
        <v>1.4662364223518506E-2</v>
      </c>
      <c r="H683" s="187">
        <v>0.27459998626282567</v>
      </c>
      <c r="O683" s="54"/>
    </row>
    <row r="684" spans="1:15" x14ac:dyDescent="0.35">
      <c r="A684" s="254">
        <v>40562</v>
      </c>
      <c r="B684" s="229">
        <v>24386.92</v>
      </c>
      <c r="C684" s="207">
        <f t="shared" si="31"/>
        <v>-0.6</v>
      </c>
      <c r="D684" s="255">
        <v>35.4176</v>
      </c>
      <c r="E684" s="207">
        <f t="shared" si="32"/>
        <v>-0.6</v>
      </c>
      <c r="F684" s="207">
        <f t="shared" si="30"/>
        <v>0</v>
      </c>
      <c r="G684" s="187">
        <f>+STDEV($F$484:F684)</f>
        <v>1.4629419007517432E-2</v>
      </c>
      <c r="H684" s="187">
        <v>0.27398369177121101</v>
      </c>
      <c r="O684" s="54"/>
    </row>
    <row r="685" spans="1:15" x14ac:dyDescent="0.35">
      <c r="A685" s="254">
        <v>40563</v>
      </c>
      <c r="B685" s="229">
        <v>24474.58</v>
      </c>
      <c r="C685" s="207">
        <f t="shared" si="31"/>
        <v>0.36</v>
      </c>
      <c r="D685" s="255">
        <v>35.542900000000003</v>
      </c>
      <c r="E685" s="207">
        <f t="shared" si="32"/>
        <v>0.35</v>
      </c>
      <c r="F685" s="207">
        <f t="shared" si="30"/>
        <v>-1.0000000000000009E-2</v>
      </c>
      <c r="G685" s="187">
        <f>+STDEV($F$484:F685)</f>
        <v>1.4597787983767053E-2</v>
      </c>
      <c r="H685" s="187">
        <v>0.27383372282501278</v>
      </c>
      <c r="O685" s="54"/>
    </row>
    <row r="686" spans="1:15" x14ac:dyDescent="0.35">
      <c r="A686" s="254">
        <v>40564</v>
      </c>
      <c r="B686" s="229">
        <v>24424.45</v>
      </c>
      <c r="C686" s="207">
        <f t="shared" si="31"/>
        <v>-0.2</v>
      </c>
      <c r="D686" s="255">
        <v>35.469099999999997</v>
      </c>
      <c r="E686" s="207">
        <f t="shared" si="32"/>
        <v>-0.21</v>
      </c>
      <c r="F686" s="207">
        <f t="shared" si="30"/>
        <v>-9.9999999999999811E-3</v>
      </c>
      <c r="G686" s="187">
        <f>+STDEV($F$484:F686)</f>
        <v>1.4566355259819957E-2</v>
      </c>
      <c r="H686" s="187">
        <v>0.27321220094129228</v>
      </c>
      <c r="O686" s="54"/>
    </row>
    <row r="687" spans="1:15" x14ac:dyDescent="0.35">
      <c r="A687" s="254">
        <v>40567</v>
      </c>
      <c r="B687" s="229">
        <v>24609.17</v>
      </c>
      <c r="C687" s="207">
        <f t="shared" si="31"/>
        <v>0.76</v>
      </c>
      <c r="D687" s="255">
        <v>35.732199999999999</v>
      </c>
      <c r="E687" s="207">
        <f t="shared" si="32"/>
        <v>0.74</v>
      </c>
      <c r="F687" s="207">
        <f t="shared" si="30"/>
        <v>-2.0000000000000018E-2</v>
      </c>
      <c r="G687" s="187">
        <f>+STDEV($F$484:F687)</f>
        <v>1.4569716359347827E-2</v>
      </c>
      <c r="H687" s="187">
        <v>0.27259485767174491</v>
      </c>
      <c r="O687" s="54"/>
    </row>
    <row r="688" spans="1:15" x14ac:dyDescent="0.35">
      <c r="A688" s="254">
        <v>40568</v>
      </c>
      <c r="B688" s="229">
        <v>24375.52</v>
      </c>
      <c r="C688" s="207">
        <f t="shared" si="31"/>
        <v>-0.95</v>
      </c>
      <c r="D688" s="255">
        <v>35.3932</v>
      </c>
      <c r="E688" s="207">
        <f t="shared" si="32"/>
        <v>-0.95</v>
      </c>
      <c r="F688" s="207">
        <f t="shared" si="30"/>
        <v>0</v>
      </c>
      <c r="G688" s="187">
        <f>+STDEV($F$484:F688)</f>
        <v>1.4537834674248495E-2</v>
      </c>
      <c r="H688" s="187">
        <v>0.27198164685899651</v>
      </c>
      <c r="O688" s="54"/>
    </row>
    <row r="689" spans="1:15" x14ac:dyDescent="0.35">
      <c r="A689" s="254">
        <v>40570</v>
      </c>
      <c r="B689" s="229">
        <v>24013.15</v>
      </c>
      <c r="C689" s="207">
        <f t="shared" si="31"/>
        <v>-1.49</v>
      </c>
      <c r="D689" s="255">
        <v>34.866700000000002</v>
      </c>
      <c r="E689" s="207">
        <f t="shared" si="32"/>
        <v>-1.49</v>
      </c>
      <c r="F689" s="207">
        <f t="shared" si="30"/>
        <v>0</v>
      </c>
      <c r="G689" s="187">
        <f>+STDEV($F$484:F689)</f>
        <v>1.4506157494558173E-2</v>
      </c>
      <c r="H689" s="187">
        <v>0.27138643034335308</v>
      </c>
      <c r="O689" s="54"/>
    </row>
    <row r="690" spans="1:15" x14ac:dyDescent="0.35">
      <c r="A690" s="254">
        <v>40571</v>
      </c>
      <c r="B690" s="229">
        <v>23642.42</v>
      </c>
      <c r="C690" s="207">
        <f t="shared" si="31"/>
        <v>-1.54</v>
      </c>
      <c r="D690" s="255">
        <v>34.329799999999999</v>
      </c>
      <c r="E690" s="207">
        <f t="shared" si="32"/>
        <v>-1.54</v>
      </c>
      <c r="F690" s="207">
        <f t="shared" si="30"/>
        <v>0</v>
      </c>
      <c r="G690" s="187">
        <f>+STDEV($F$484:F690)</f>
        <v>1.4474682697434422E-2</v>
      </c>
      <c r="H690" s="187">
        <v>0.27121097318590304</v>
      </c>
      <c r="O690" s="54"/>
    </row>
    <row r="691" spans="1:15" x14ac:dyDescent="0.35">
      <c r="A691" s="254">
        <v>40574</v>
      </c>
      <c r="B691" s="229">
        <v>23554.76</v>
      </c>
      <c r="C691" s="207">
        <f t="shared" si="31"/>
        <v>-0.37</v>
      </c>
      <c r="D691" s="255">
        <v>34.199399999999997</v>
      </c>
      <c r="E691" s="207">
        <f t="shared" si="32"/>
        <v>-0.38</v>
      </c>
      <c r="F691" s="207">
        <f t="shared" si="30"/>
        <v>-1.0000000000000009E-2</v>
      </c>
      <c r="G691" s="187">
        <f>+STDEV($F$484:F691)</f>
        <v>1.4444292584171556E-2</v>
      </c>
      <c r="H691" s="187">
        <v>0.27062453612603021</v>
      </c>
      <c r="O691" s="54"/>
    </row>
    <row r="692" spans="1:15" x14ac:dyDescent="0.35">
      <c r="A692" s="254">
        <v>40575</v>
      </c>
      <c r="B692" s="229">
        <v>23162.080000000002</v>
      </c>
      <c r="C692" s="207">
        <f t="shared" si="31"/>
        <v>-1.67</v>
      </c>
      <c r="D692" s="255">
        <v>33.631500000000003</v>
      </c>
      <c r="E692" s="207">
        <f t="shared" si="32"/>
        <v>-1.66</v>
      </c>
      <c r="F692" s="207">
        <f t="shared" si="30"/>
        <v>1.0000000000000009E-2</v>
      </c>
      <c r="G692" s="187">
        <f>+STDEV($F$484:F692)</f>
        <v>1.4445651576385299E-2</v>
      </c>
      <c r="H692" s="187">
        <v>0.27049483646842903</v>
      </c>
      <c r="O692" s="54"/>
    </row>
    <row r="693" spans="1:15" x14ac:dyDescent="0.35">
      <c r="A693" s="254">
        <v>40576</v>
      </c>
      <c r="B693" s="229">
        <v>23249.99</v>
      </c>
      <c r="C693" s="207">
        <f t="shared" si="31"/>
        <v>0.38</v>
      </c>
      <c r="D693" s="255">
        <v>33.756700000000002</v>
      </c>
      <c r="E693" s="207">
        <f t="shared" si="32"/>
        <v>0.37</v>
      </c>
      <c r="F693" s="207">
        <f t="shared" si="30"/>
        <v>-1.0000000000000009E-2</v>
      </c>
      <c r="G693" s="187">
        <f>+STDEV($F$484:F693)</f>
        <v>1.4415710652000034E-2</v>
      </c>
      <c r="H693" s="187">
        <v>0.2711870765262015</v>
      </c>
      <c r="O693" s="54"/>
    </row>
    <row r="694" spans="1:15" x14ac:dyDescent="0.35">
      <c r="A694" s="254">
        <v>40577</v>
      </c>
      <c r="B694" s="229">
        <v>23710.97</v>
      </c>
      <c r="C694" s="207">
        <f t="shared" si="31"/>
        <v>1.98</v>
      </c>
      <c r="D694" s="255">
        <v>34.418700000000001</v>
      </c>
      <c r="E694" s="207">
        <f t="shared" si="32"/>
        <v>1.96</v>
      </c>
      <c r="F694" s="207">
        <f t="shared" si="30"/>
        <v>-2.0000000000000018E-2</v>
      </c>
      <c r="G694" s="187">
        <f>+STDEV($F$484:F694)</f>
        <v>1.4419795065514543E-2</v>
      </c>
      <c r="H694" s="187">
        <v>0.27060944397160713</v>
      </c>
      <c r="O694" s="54"/>
    </row>
    <row r="695" spans="1:15" x14ac:dyDescent="0.35">
      <c r="A695" s="254">
        <v>40578</v>
      </c>
      <c r="B695" s="229">
        <v>23151.98</v>
      </c>
      <c r="C695" s="207">
        <f t="shared" si="31"/>
        <v>-2.36</v>
      </c>
      <c r="D695" s="255">
        <v>33.613399999999999</v>
      </c>
      <c r="E695" s="207">
        <f t="shared" si="32"/>
        <v>-2.34</v>
      </c>
      <c r="F695" s="207">
        <f t="shared" si="30"/>
        <v>2.0000000000000018E-2</v>
      </c>
      <c r="G695" s="187">
        <f>+STDEV($F$484:F695)</f>
        <v>1.448596097492586E-2</v>
      </c>
      <c r="H695" s="187">
        <v>0.27043728615451257</v>
      </c>
      <c r="O695" s="54"/>
    </row>
    <row r="696" spans="1:15" x14ac:dyDescent="0.35">
      <c r="A696" s="254">
        <v>40581</v>
      </c>
      <c r="B696" s="229">
        <v>23189.31</v>
      </c>
      <c r="C696" s="207">
        <f t="shared" si="31"/>
        <v>0.16</v>
      </c>
      <c r="D696" s="255">
        <v>33.665199999999999</v>
      </c>
      <c r="E696" s="207">
        <f t="shared" si="32"/>
        <v>0.15</v>
      </c>
      <c r="F696" s="207">
        <f t="shared" si="30"/>
        <v>-1.0000000000000009E-2</v>
      </c>
      <c r="G696" s="187">
        <f>+STDEV($F$484:F696)</f>
        <v>1.4456369673863493E-2</v>
      </c>
      <c r="H696" s="187">
        <v>0.27026233562722524</v>
      </c>
      <c r="O696" s="54"/>
    </row>
    <row r="697" spans="1:15" x14ac:dyDescent="0.35">
      <c r="A697" s="254">
        <v>40582</v>
      </c>
      <c r="B697" s="229">
        <v>22853.89</v>
      </c>
      <c r="C697" s="207">
        <f t="shared" si="31"/>
        <v>-1.45</v>
      </c>
      <c r="D697" s="255">
        <v>32.8992</v>
      </c>
      <c r="E697" s="207">
        <f t="shared" si="32"/>
        <v>-2.2799999999999998</v>
      </c>
      <c r="F697" s="207">
        <f t="shared" si="30"/>
        <v>-0.82999999999999985</v>
      </c>
      <c r="G697" s="187">
        <f>+STDEV($F$484:F697)</f>
        <v>5.8231000833915192E-2</v>
      </c>
      <c r="H697" s="187">
        <v>0.2700846838199244</v>
      </c>
      <c r="O697" s="54"/>
    </row>
    <row r="698" spans="1:15" x14ac:dyDescent="0.35">
      <c r="A698" s="254">
        <v>40583</v>
      </c>
      <c r="B698" s="229">
        <v>22618.7</v>
      </c>
      <c r="C698" s="207">
        <f t="shared" si="31"/>
        <v>-1.03</v>
      </c>
      <c r="D698" s="255">
        <v>32.8414</v>
      </c>
      <c r="E698" s="207">
        <f t="shared" si="32"/>
        <v>-0.18</v>
      </c>
      <c r="F698" s="207">
        <f t="shared" si="30"/>
        <v>0.85000000000000009</v>
      </c>
      <c r="G698" s="187">
        <f>+STDEV($F$484:F698)</f>
        <v>8.2482879086007224E-2</v>
      </c>
      <c r="H698" s="187">
        <v>0.26950098646083348</v>
      </c>
      <c r="O698" s="54"/>
    </row>
    <row r="699" spans="1:15" x14ac:dyDescent="0.35">
      <c r="A699" s="254">
        <v>40584</v>
      </c>
      <c r="B699" s="229">
        <v>22451.91</v>
      </c>
      <c r="C699" s="207">
        <f t="shared" si="31"/>
        <v>-0.74</v>
      </c>
      <c r="D699" s="255">
        <v>32.601900000000001</v>
      </c>
      <c r="E699" s="207">
        <f t="shared" si="32"/>
        <v>-0.73</v>
      </c>
      <c r="F699" s="207">
        <f t="shared" si="30"/>
        <v>1.0000000000000009E-2</v>
      </c>
      <c r="G699" s="187">
        <f>+STDEV($F$484:F699)</f>
        <v>8.2296796441690426E-2</v>
      </c>
      <c r="H699" s="187">
        <v>0.26892103295091541</v>
      </c>
      <c r="O699" s="54"/>
    </row>
    <row r="700" spans="1:15" x14ac:dyDescent="0.35">
      <c r="A700" s="254">
        <v>40585</v>
      </c>
      <c r="B700" s="229">
        <v>22793.35</v>
      </c>
      <c r="C700" s="207">
        <f t="shared" si="31"/>
        <v>1.52</v>
      </c>
      <c r="D700" s="255">
        <v>33.098199999999999</v>
      </c>
      <c r="E700" s="207">
        <f t="shared" si="32"/>
        <v>1.52</v>
      </c>
      <c r="F700" s="207">
        <f t="shared" si="30"/>
        <v>0</v>
      </c>
      <c r="G700" s="187">
        <f>+STDEV($F$484:F700)</f>
        <v>8.2106639536741396E-2</v>
      </c>
      <c r="H700" s="187">
        <v>0.26834478374083393</v>
      </c>
      <c r="O700" s="54"/>
    </row>
    <row r="701" spans="1:15" x14ac:dyDescent="0.35">
      <c r="A701" s="254">
        <v>40588</v>
      </c>
      <c r="B701" s="229">
        <v>23402.23</v>
      </c>
      <c r="C701" s="207">
        <f t="shared" si="31"/>
        <v>2.67</v>
      </c>
      <c r="D701" s="255">
        <v>33.981900000000003</v>
      </c>
      <c r="E701" s="207">
        <f t="shared" si="32"/>
        <v>2.67</v>
      </c>
      <c r="F701" s="207">
        <f t="shared" si="30"/>
        <v>0</v>
      </c>
      <c r="G701" s="187">
        <f>+STDEV($F$484:F701)</f>
        <v>8.1917794721015944E-2</v>
      </c>
      <c r="H701" s="187">
        <v>0.2677721998584236</v>
      </c>
      <c r="O701" s="54"/>
    </row>
    <row r="702" spans="1:15" x14ac:dyDescent="0.35">
      <c r="A702" s="254">
        <v>40589</v>
      </c>
      <c r="B702" s="229">
        <v>23494.29</v>
      </c>
      <c r="C702" s="207">
        <f t="shared" si="31"/>
        <v>0.39</v>
      </c>
      <c r="D702" s="255">
        <v>34.115499999999997</v>
      </c>
      <c r="E702" s="207">
        <f t="shared" si="32"/>
        <v>0.39</v>
      </c>
      <c r="F702" s="207">
        <f t="shared" si="30"/>
        <v>0</v>
      </c>
      <c r="G702" s="187">
        <f>+STDEV($F$484:F702)</f>
        <v>8.1730246974394863E-2</v>
      </c>
      <c r="H702" s="187">
        <v>0.26841667480284676</v>
      </c>
      <c r="O702" s="54"/>
    </row>
    <row r="703" spans="1:15" x14ac:dyDescent="0.35">
      <c r="A703" s="254">
        <v>40591</v>
      </c>
      <c r="B703" s="229">
        <v>23793.88</v>
      </c>
      <c r="C703" s="207">
        <f t="shared" si="31"/>
        <v>1.28</v>
      </c>
      <c r="D703" s="255">
        <v>34.551099999999998</v>
      </c>
      <c r="E703" s="207">
        <f t="shared" si="32"/>
        <v>1.28</v>
      </c>
      <c r="F703" s="207">
        <f t="shared" si="30"/>
        <v>0</v>
      </c>
      <c r="G703" s="187">
        <f>+STDEV($F$484:F703)</f>
        <v>8.154398151638298E-2</v>
      </c>
      <c r="H703" s="187">
        <v>0.26784674279190063</v>
      </c>
      <c r="O703" s="54"/>
    </row>
    <row r="704" spans="1:15" x14ac:dyDescent="0.35">
      <c r="A704" s="254">
        <v>40592</v>
      </c>
      <c r="B704" s="229">
        <v>23414.21</v>
      </c>
      <c r="C704" s="207">
        <f t="shared" si="31"/>
        <v>-1.6</v>
      </c>
      <c r="D704" s="255">
        <v>34.004300000000001</v>
      </c>
      <c r="E704" s="207">
        <f t="shared" si="32"/>
        <v>-1.58</v>
      </c>
      <c r="F704" s="207">
        <f t="shared" si="30"/>
        <v>2.0000000000000018E-2</v>
      </c>
      <c r="G704" s="187">
        <f>+STDEV($F$484:F704)</f>
        <v>8.1375009833619297E-2</v>
      </c>
      <c r="H704" s="187">
        <v>0.2676674449905041</v>
      </c>
      <c r="O704" s="54"/>
    </row>
    <row r="705" spans="1:15" x14ac:dyDescent="0.35">
      <c r="A705" s="254">
        <v>40595</v>
      </c>
      <c r="B705" s="229">
        <v>23705.79</v>
      </c>
      <c r="C705" s="207">
        <f t="shared" si="31"/>
        <v>1.25</v>
      </c>
      <c r="D705" s="255">
        <v>34.430199999999999</v>
      </c>
      <c r="E705" s="207">
        <f t="shared" si="32"/>
        <v>1.25</v>
      </c>
      <c r="F705" s="207">
        <f t="shared" si="30"/>
        <v>0</v>
      </c>
      <c r="G705" s="187">
        <f>+STDEV($F$484:F705)</f>
        <v>8.119120733117903E-2</v>
      </c>
      <c r="H705" s="187">
        <v>0.26710295810908086</v>
      </c>
      <c r="O705" s="54"/>
    </row>
    <row r="706" spans="1:15" x14ac:dyDescent="0.35">
      <c r="A706" s="254">
        <v>40596</v>
      </c>
      <c r="B706" s="229">
        <v>23523.03</v>
      </c>
      <c r="C706" s="207">
        <f t="shared" si="31"/>
        <v>-0.77</v>
      </c>
      <c r="D706" s="255">
        <v>34.167999999999999</v>
      </c>
      <c r="E706" s="207">
        <f t="shared" si="32"/>
        <v>-0.76</v>
      </c>
      <c r="F706" s="207">
        <f t="shared" si="30"/>
        <v>1.0000000000000009E-2</v>
      </c>
      <c r="G706" s="187">
        <f>+STDEV($F$484:F706)</f>
        <v>8.1013781170032564E-2</v>
      </c>
      <c r="H706" s="187">
        <v>0.26692323966454451</v>
      </c>
      <c r="O706" s="54"/>
    </row>
    <row r="707" spans="1:15" x14ac:dyDescent="0.35">
      <c r="A707" s="254">
        <v>40597</v>
      </c>
      <c r="B707" s="229">
        <v>23371.54</v>
      </c>
      <c r="C707" s="207">
        <f t="shared" si="31"/>
        <v>-0.64</v>
      </c>
      <c r="D707" s="255">
        <v>33.950499999999998</v>
      </c>
      <c r="E707" s="207">
        <f t="shared" si="32"/>
        <v>-0.64</v>
      </c>
      <c r="F707" s="207">
        <f t="shared" si="30"/>
        <v>0</v>
      </c>
      <c r="G707" s="187">
        <f>+STDEV($F$484:F707)</f>
        <v>8.0832422488159361E-2</v>
      </c>
      <c r="H707" s="187">
        <v>0.26636413517471652</v>
      </c>
      <c r="O707" s="54"/>
    </row>
    <row r="708" spans="1:15" x14ac:dyDescent="0.35">
      <c r="A708" s="254">
        <v>40598</v>
      </c>
      <c r="B708" s="229">
        <v>22669.66</v>
      </c>
      <c r="C708" s="207">
        <f t="shared" si="31"/>
        <v>-3</v>
      </c>
      <c r="D708" s="255">
        <v>32.936</v>
      </c>
      <c r="E708" s="207">
        <f t="shared" si="32"/>
        <v>-2.99</v>
      </c>
      <c r="F708" s="207">
        <f t="shared" si="30"/>
        <v>9.9999999999997868E-3</v>
      </c>
      <c r="G708" s="187">
        <f>+STDEV($F$484:F708)</f>
        <v>8.0657344010679782E-2</v>
      </c>
      <c r="H708" s="187">
        <v>0.26618407692509993</v>
      </c>
      <c r="O708" s="54"/>
    </row>
    <row r="709" spans="1:15" x14ac:dyDescent="0.35">
      <c r="A709" s="254">
        <v>40599</v>
      </c>
      <c r="B709" s="229">
        <v>22757.73</v>
      </c>
      <c r="C709" s="207">
        <f t="shared" si="31"/>
        <v>0.39</v>
      </c>
      <c r="D709" s="255">
        <v>33.065100000000001</v>
      </c>
      <c r="E709" s="207">
        <f t="shared" si="32"/>
        <v>0.39</v>
      </c>
      <c r="F709" s="207">
        <f t="shared" si="30"/>
        <v>0</v>
      </c>
      <c r="G709" s="187">
        <f>+STDEV($F$484:F709)</f>
        <v>8.0478375531693319E-2</v>
      </c>
      <c r="H709" s="187">
        <v>0.26825768946832446</v>
      </c>
      <c r="O709" s="54"/>
    </row>
    <row r="710" spans="1:15" x14ac:dyDescent="0.35">
      <c r="A710" s="254">
        <v>40602</v>
      </c>
      <c r="B710" s="229">
        <v>22915.21</v>
      </c>
      <c r="C710" s="207">
        <f t="shared" si="31"/>
        <v>0.69</v>
      </c>
      <c r="D710" s="255">
        <v>33.297499999999999</v>
      </c>
      <c r="E710" s="207">
        <f t="shared" si="32"/>
        <v>0.7</v>
      </c>
      <c r="F710" s="207">
        <f t="shared" si="30"/>
        <v>1.0000000000000009E-2</v>
      </c>
      <c r="G710" s="187">
        <f>+STDEV($F$484:F710)</f>
        <v>8.0305593476011142E-2</v>
      </c>
      <c r="H710" s="187">
        <v>0.26770416041883677</v>
      </c>
      <c r="O710" s="54"/>
    </row>
    <row r="711" spans="1:15" x14ac:dyDescent="0.35">
      <c r="A711" s="254">
        <v>40603</v>
      </c>
      <c r="B711" s="229">
        <v>23716.32</v>
      </c>
      <c r="C711" s="207">
        <f t="shared" si="31"/>
        <v>3.5</v>
      </c>
      <c r="D711" s="255">
        <v>34.450800000000001</v>
      </c>
      <c r="E711" s="207">
        <f t="shared" si="32"/>
        <v>3.46</v>
      </c>
      <c r="F711" s="207">
        <f t="shared" si="30"/>
        <v>-4.0000000000000036E-2</v>
      </c>
      <c r="G711" s="187">
        <f>+STDEV($F$484:F711)</f>
        <v>8.0163871116113714E-2</v>
      </c>
      <c r="H711" s="187">
        <v>0.2671540266774991</v>
      </c>
      <c r="O711" s="54"/>
    </row>
    <row r="712" spans="1:15" x14ac:dyDescent="0.35">
      <c r="A712" s="254">
        <v>40605</v>
      </c>
      <c r="B712" s="229">
        <v>23771.94</v>
      </c>
      <c r="C712" s="207">
        <f t="shared" si="31"/>
        <v>0.23</v>
      </c>
      <c r="D712" s="255">
        <v>34.528500000000001</v>
      </c>
      <c r="E712" s="207">
        <f t="shared" si="32"/>
        <v>0.23</v>
      </c>
      <c r="F712" s="207">
        <f t="shared" ref="F712:F775" si="33">+E712-C712</f>
        <v>0</v>
      </c>
      <c r="G712" s="187">
        <f>+STDEV($F$484:F712)</f>
        <v>7.9988363897494058E-2</v>
      </c>
      <c r="H712" s="187">
        <v>0.26660725387460538</v>
      </c>
      <c r="O712" s="54"/>
    </row>
    <row r="713" spans="1:15" x14ac:dyDescent="0.35">
      <c r="A713" s="254">
        <v>40606</v>
      </c>
      <c r="B713" s="229">
        <v>23767.69</v>
      </c>
      <c r="C713" s="207">
        <f t="shared" ref="C713:C776" si="34">ROUND(((B713-B712)/B712)*100,2)</f>
        <v>-0.02</v>
      </c>
      <c r="D713" s="255">
        <v>34.5212</v>
      </c>
      <c r="E713" s="207">
        <f t="shared" ref="E713:E776" si="35">ROUND(((D713-D712)/D712)*100,2)</f>
        <v>-0.02</v>
      </c>
      <c r="F713" s="207">
        <f t="shared" si="33"/>
        <v>0</v>
      </c>
      <c r="G713" s="187">
        <f>+STDEV($F$484:F713)</f>
        <v>7.9814004404187774E-2</v>
      </c>
      <c r="H713" s="187">
        <v>0.26609974818005705</v>
      </c>
      <c r="O713" s="54"/>
    </row>
    <row r="714" spans="1:15" x14ac:dyDescent="0.35">
      <c r="A714" s="254">
        <v>40609</v>
      </c>
      <c r="B714" s="229">
        <v>23428.55</v>
      </c>
      <c r="C714" s="207">
        <f t="shared" si="34"/>
        <v>-1.43</v>
      </c>
      <c r="D714" s="255">
        <v>34.027299999999997</v>
      </c>
      <c r="E714" s="207">
        <f t="shared" si="35"/>
        <v>-1.43</v>
      </c>
      <c r="F714" s="207">
        <f t="shared" si="33"/>
        <v>0</v>
      </c>
      <c r="G714" s="187">
        <f>+STDEV($F$484:F714)</f>
        <v>7.964078018120653E-2</v>
      </c>
      <c r="H714" s="187">
        <v>0.26556023083190905</v>
      </c>
      <c r="O714" s="54"/>
    </row>
    <row r="715" spans="1:15" x14ac:dyDescent="0.35">
      <c r="A715" s="254">
        <v>40610</v>
      </c>
      <c r="B715" s="229">
        <v>23707.52</v>
      </c>
      <c r="C715" s="207">
        <f t="shared" si="34"/>
        <v>1.19</v>
      </c>
      <c r="D715" s="255">
        <v>34.429499999999997</v>
      </c>
      <c r="E715" s="207">
        <f t="shared" si="35"/>
        <v>1.18</v>
      </c>
      <c r="F715" s="207">
        <f t="shared" si="33"/>
        <v>-1.0000000000000009E-2</v>
      </c>
      <c r="G715" s="187">
        <f>+STDEV($F$484:F715)</f>
        <v>7.9469136826922443E-2</v>
      </c>
      <c r="H715" s="187">
        <v>0.26502396535398676</v>
      </c>
      <c r="O715" s="54"/>
    </row>
    <row r="716" spans="1:15" x14ac:dyDescent="0.35">
      <c r="A716" s="254">
        <v>40611</v>
      </c>
      <c r="B716" s="229">
        <v>23746.47</v>
      </c>
      <c r="C716" s="207">
        <f t="shared" si="34"/>
        <v>0.16</v>
      </c>
      <c r="D716" s="255">
        <v>34.484699999999997</v>
      </c>
      <c r="E716" s="207">
        <f t="shared" si="35"/>
        <v>0.16</v>
      </c>
      <c r="F716" s="207">
        <f t="shared" si="33"/>
        <v>0</v>
      </c>
      <c r="G716" s="187">
        <f>+STDEV($F$484:F716)</f>
        <v>7.9298155242683313E-2</v>
      </c>
      <c r="H716" s="187">
        <v>0.26449091939952907</v>
      </c>
      <c r="O716" s="54"/>
    </row>
    <row r="717" spans="1:15" x14ac:dyDescent="0.35">
      <c r="A717" s="254">
        <v>40612</v>
      </c>
      <c r="B717" s="229">
        <v>23563.94</v>
      </c>
      <c r="C717" s="207">
        <f t="shared" si="34"/>
        <v>-0.77</v>
      </c>
      <c r="D717" s="255">
        <v>34.219299999999997</v>
      </c>
      <c r="E717" s="207">
        <f t="shared" si="35"/>
        <v>-0.77</v>
      </c>
      <c r="F717" s="207">
        <f t="shared" si="33"/>
        <v>0</v>
      </c>
      <c r="G717" s="187">
        <f>+STDEV($F$484:F717)</f>
        <v>7.9128272561579754E-2</v>
      </c>
      <c r="H717" s="187">
        <v>0.26443538500982411</v>
      </c>
      <c r="O717" s="54"/>
    </row>
    <row r="718" spans="1:15" x14ac:dyDescent="0.35">
      <c r="A718" s="254">
        <v>40613</v>
      </c>
      <c r="B718" s="229">
        <v>23366.09</v>
      </c>
      <c r="C718" s="207">
        <f t="shared" si="34"/>
        <v>-0.84</v>
      </c>
      <c r="D718" s="255">
        <v>33.931899999999999</v>
      </c>
      <c r="E718" s="207">
        <f t="shared" si="35"/>
        <v>-0.84</v>
      </c>
      <c r="F718" s="207">
        <f t="shared" si="33"/>
        <v>0</v>
      </c>
      <c r="G718" s="187">
        <f>+STDEV($F$484:F718)</f>
        <v>7.8959477062625433E-2</v>
      </c>
      <c r="H718" s="187">
        <v>0.26427458636384815</v>
      </c>
      <c r="O718" s="54"/>
    </row>
    <row r="719" spans="1:15" x14ac:dyDescent="0.35">
      <c r="A719" s="254">
        <v>40616</v>
      </c>
      <c r="B719" s="229">
        <v>23707.3</v>
      </c>
      <c r="C719" s="207">
        <f t="shared" si="34"/>
        <v>1.46</v>
      </c>
      <c r="D719" s="255">
        <v>34.419699999999999</v>
      </c>
      <c r="E719" s="207">
        <f t="shared" si="35"/>
        <v>1.44</v>
      </c>
      <c r="F719" s="207">
        <f t="shared" si="33"/>
        <v>-2.0000000000000018E-2</v>
      </c>
      <c r="G719" s="187">
        <f>+STDEV($F$484:F719)</f>
        <v>7.8798073037739141E-2</v>
      </c>
      <c r="H719" s="187">
        <v>0.26421991857632182</v>
      </c>
      <c r="O719" s="54"/>
    </row>
    <row r="720" spans="1:15" x14ac:dyDescent="0.35">
      <c r="A720" s="254">
        <v>40617</v>
      </c>
      <c r="B720" s="229">
        <v>23357.8</v>
      </c>
      <c r="C720" s="207">
        <f t="shared" si="34"/>
        <v>-1.47</v>
      </c>
      <c r="D720" s="255">
        <v>33.9163</v>
      </c>
      <c r="E720" s="207">
        <f t="shared" si="35"/>
        <v>-1.46</v>
      </c>
      <c r="F720" s="207">
        <f t="shared" si="33"/>
        <v>1.0000000000000009E-2</v>
      </c>
      <c r="G720" s="187">
        <f>+STDEV($F$484:F720)</f>
        <v>7.8636356777948932E-2</v>
      </c>
      <c r="H720" s="187">
        <v>0.26406166113318896</v>
      </c>
      <c r="O720" s="54"/>
    </row>
    <row r="721" spans="1:15" x14ac:dyDescent="0.35">
      <c r="A721" s="254">
        <v>40618</v>
      </c>
      <c r="B721" s="229">
        <v>23603.43</v>
      </c>
      <c r="C721" s="207">
        <f t="shared" si="34"/>
        <v>1.05</v>
      </c>
      <c r="D721" s="255">
        <v>34.266599999999997</v>
      </c>
      <c r="E721" s="207">
        <f t="shared" si="35"/>
        <v>1.03</v>
      </c>
      <c r="F721" s="207">
        <f t="shared" si="33"/>
        <v>-2.0000000000000018E-2</v>
      </c>
      <c r="G721" s="187">
        <f>+STDEV($F$484:F721)</f>
        <v>7.8477020187984733E-2</v>
      </c>
      <c r="H721" s="187">
        <v>0.26465419135956286</v>
      </c>
      <c r="O721" s="54"/>
    </row>
    <row r="722" spans="1:15" x14ac:dyDescent="0.35">
      <c r="A722" s="254">
        <v>40619</v>
      </c>
      <c r="B722" s="229">
        <v>23334.95</v>
      </c>
      <c r="C722" s="207">
        <f t="shared" si="34"/>
        <v>-1.1399999999999999</v>
      </c>
      <c r="D722" s="255">
        <v>33.880699999999997</v>
      </c>
      <c r="E722" s="207">
        <f t="shared" si="35"/>
        <v>-1.1299999999999999</v>
      </c>
      <c r="F722" s="207">
        <f t="shared" si="33"/>
        <v>1.0000000000000009E-2</v>
      </c>
      <c r="G722" s="187">
        <f>+STDEV($F$484:F722)</f>
        <v>7.831736671599332E-2</v>
      </c>
      <c r="H722" s="187">
        <v>0.26417294410734088</v>
      </c>
      <c r="O722" s="54"/>
    </row>
    <row r="723" spans="1:15" x14ac:dyDescent="0.35">
      <c r="A723" s="254">
        <v>40620</v>
      </c>
      <c r="B723" s="229">
        <v>22990.1</v>
      </c>
      <c r="C723" s="207">
        <f t="shared" si="34"/>
        <v>-1.48</v>
      </c>
      <c r="D723" s="255">
        <v>33.385300000000001</v>
      </c>
      <c r="E723" s="207">
        <f t="shared" si="35"/>
        <v>-1.46</v>
      </c>
      <c r="F723" s="207">
        <f t="shared" si="33"/>
        <v>2.0000000000000018E-2</v>
      </c>
      <c r="G723" s="187">
        <f>+STDEV($F$484:F723)</f>
        <v>7.8168886557648254E-2</v>
      </c>
      <c r="H723" s="187">
        <v>0.26412385501575159</v>
      </c>
      <c r="O723" s="54"/>
    </row>
    <row r="724" spans="1:15" x14ac:dyDescent="0.35">
      <c r="A724" s="254">
        <v>40623</v>
      </c>
      <c r="B724" s="229">
        <v>22938.98</v>
      </c>
      <c r="C724" s="207">
        <f t="shared" si="34"/>
        <v>-0.22</v>
      </c>
      <c r="D724" s="255">
        <v>33.308599999999998</v>
      </c>
      <c r="E724" s="207">
        <f t="shared" si="35"/>
        <v>-0.23</v>
      </c>
      <c r="F724" s="207">
        <f t="shared" si="33"/>
        <v>-1.0000000000000009E-2</v>
      </c>
      <c r="G724" s="187">
        <f>+STDEV($F$484:F724)</f>
        <v>7.8006808937835029E-2</v>
      </c>
      <c r="H724" s="187">
        <v>0.26407107110040751</v>
      </c>
      <c r="O724" s="54"/>
    </row>
    <row r="725" spans="1:15" x14ac:dyDescent="0.35">
      <c r="A725" s="254">
        <v>40624</v>
      </c>
      <c r="B725" s="229">
        <v>23130.9</v>
      </c>
      <c r="C725" s="207">
        <f t="shared" si="34"/>
        <v>0.84</v>
      </c>
      <c r="D725" s="255">
        <v>33.582000000000001</v>
      </c>
      <c r="E725" s="207">
        <f t="shared" si="35"/>
        <v>0.82</v>
      </c>
      <c r="F725" s="207">
        <f t="shared" si="33"/>
        <v>-2.0000000000000018E-2</v>
      </c>
      <c r="G725" s="187">
        <f>+STDEV($F$484:F725)</f>
        <v>7.7851538908057988E-2</v>
      </c>
      <c r="H725" s="187">
        <v>0.26359352978441702</v>
      </c>
      <c r="O725" s="54"/>
    </row>
    <row r="726" spans="1:15" x14ac:dyDescent="0.35">
      <c r="A726" s="254">
        <v>40625</v>
      </c>
      <c r="B726" s="229">
        <v>23411.040000000001</v>
      </c>
      <c r="C726" s="207">
        <f t="shared" si="34"/>
        <v>1.21</v>
      </c>
      <c r="D726" s="255">
        <v>33.981999999999999</v>
      </c>
      <c r="E726" s="207">
        <f t="shared" si="35"/>
        <v>1.19</v>
      </c>
      <c r="F726" s="207">
        <f t="shared" si="33"/>
        <v>-2.0000000000000018E-2</v>
      </c>
      <c r="G726" s="187">
        <f>+STDEV($F$484:F726)</f>
        <v>7.7697190311541681E-2</v>
      </c>
      <c r="H726" s="187">
        <v>0.26434267377842696</v>
      </c>
      <c r="O726" s="54"/>
    </row>
    <row r="727" spans="1:15" x14ac:dyDescent="0.35">
      <c r="A727" s="254">
        <v>40626</v>
      </c>
      <c r="B727" s="229">
        <v>23596.95</v>
      </c>
      <c r="C727" s="207">
        <f t="shared" si="34"/>
        <v>0.79</v>
      </c>
      <c r="D727" s="255">
        <v>34.247599999999998</v>
      </c>
      <c r="E727" s="207">
        <f t="shared" si="35"/>
        <v>0.78</v>
      </c>
      <c r="F727" s="207">
        <f t="shared" si="33"/>
        <v>-1.0000000000000009E-2</v>
      </c>
      <c r="G727" s="187">
        <f>+STDEV($F$484:F727)</f>
        <v>7.7538044536448858E-2</v>
      </c>
      <c r="H727" s="187">
        <v>0.26427786660037667</v>
      </c>
      <c r="O727" s="54"/>
    </row>
    <row r="728" spans="1:15" x14ac:dyDescent="0.35">
      <c r="A728" s="254">
        <v>40627</v>
      </c>
      <c r="B728" s="229">
        <v>24194.76</v>
      </c>
      <c r="C728" s="207">
        <f t="shared" si="34"/>
        <v>2.5299999999999998</v>
      </c>
      <c r="D728" s="255">
        <v>35.1051</v>
      </c>
      <c r="E728" s="207">
        <f t="shared" si="35"/>
        <v>2.5</v>
      </c>
      <c r="F728" s="207">
        <f t="shared" si="33"/>
        <v>-2.9999999999999805E-2</v>
      </c>
      <c r="G728" s="187">
        <f>+STDEV($F$484:F728)</f>
        <v>7.7396516779731944E-2</v>
      </c>
      <c r="H728" s="187">
        <v>0.2638014250593344</v>
      </c>
      <c r="O728" s="54"/>
    </row>
    <row r="729" spans="1:15" x14ac:dyDescent="0.35">
      <c r="A729" s="254">
        <v>40630</v>
      </c>
      <c r="B729" s="229">
        <v>24358.71</v>
      </c>
      <c r="C729" s="207">
        <f t="shared" si="34"/>
        <v>0.68</v>
      </c>
      <c r="D729" s="255">
        <v>35.3367</v>
      </c>
      <c r="E729" s="207">
        <f t="shared" si="35"/>
        <v>0.66</v>
      </c>
      <c r="F729" s="207">
        <f t="shared" si="33"/>
        <v>-2.0000000000000018E-2</v>
      </c>
      <c r="G729" s="187">
        <f>+STDEV($F$484:F729)</f>
        <v>7.7244867383426355E-2</v>
      </c>
      <c r="H729" s="187">
        <v>0.26330347285856476</v>
      </c>
      <c r="O729" s="54"/>
    </row>
    <row r="730" spans="1:15" x14ac:dyDescent="0.35">
      <c r="A730" s="254">
        <v>40631</v>
      </c>
      <c r="B730" s="229">
        <v>24587.16</v>
      </c>
      <c r="C730" s="207">
        <f t="shared" si="34"/>
        <v>0.94</v>
      </c>
      <c r="D730" s="255">
        <v>35.663600000000002</v>
      </c>
      <c r="E730" s="207">
        <f t="shared" si="35"/>
        <v>0.93</v>
      </c>
      <c r="F730" s="207">
        <f t="shared" si="33"/>
        <v>-9.9999999999998979E-3</v>
      </c>
      <c r="G730" s="187">
        <f>+STDEV($F$484:F730)</f>
        <v>7.7088532108823604E-2</v>
      </c>
      <c r="H730" s="187">
        <v>0.2628329571479382</v>
      </c>
      <c r="O730" s="54"/>
    </row>
    <row r="731" spans="1:15" x14ac:dyDescent="0.35">
      <c r="A731" s="254">
        <v>40632</v>
      </c>
      <c r="B731" s="229">
        <v>24804.959999999999</v>
      </c>
      <c r="C731" s="207">
        <f t="shared" si="34"/>
        <v>0.89</v>
      </c>
      <c r="D731" s="255">
        <v>35.980499999999999</v>
      </c>
      <c r="E731" s="207">
        <f t="shared" si="35"/>
        <v>0.89</v>
      </c>
      <c r="F731" s="207">
        <f t="shared" si="33"/>
        <v>0</v>
      </c>
      <c r="G731" s="187">
        <f>+STDEV($F$484:F731)</f>
        <v>7.6932834531971292E-2</v>
      </c>
      <c r="H731" s="187">
        <v>0.26234117398202111</v>
      </c>
      <c r="O731" s="54"/>
    </row>
    <row r="732" spans="1:15" x14ac:dyDescent="0.35">
      <c r="A732" s="254">
        <v>40633</v>
      </c>
      <c r="B732" s="229">
        <v>25004.33</v>
      </c>
      <c r="C732" s="207">
        <f t="shared" si="34"/>
        <v>0.8</v>
      </c>
      <c r="D732" s="255">
        <v>36.266300000000001</v>
      </c>
      <c r="E732" s="207">
        <f t="shared" si="35"/>
        <v>0.79</v>
      </c>
      <c r="F732" s="207">
        <f t="shared" si="33"/>
        <v>-1.0000000000000009E-2</v>
      </c>
      <c r="G732" s="187">
        <f>+STDEV($F$484:F732)</f>
        <v>7.6778392936891787E-2</v>
      </c>
      <c r="H732" s="187">
        <v>0.26228083242921307</v>
      </c>
      <c r="O732" s="54"/>
    </row>
    <row r="733" spans="1:15" x14ac:dyDescent="0.35">
      <c r="A733" s="254">
        <v>40634</v>
      </c>
      <c r="B733" s="229">
        <v>24972.400000000001</v>
      </c>
      <c r="C733" s="207">
        <f t="shared" si="34"/>
        <v>-0.13</v>
      </c>
      <c r="D733" s="255">
        <v>36.219000000000001</v>
      </c>
      <c r="E733" s="207">
        <f t="shared" si="35"/>
        <v>-0.13</v>
      </c>
      <c r="F733" s="207">
        <f t="shared" si="33"/>
        <v>0</v>
      </c>
      <c r="G733" s="187">
        <f>+STDEV($F$484:F733)</f>
        <v>7.66245737424021E-2</v>
      </c>
      <c r="H733" s="187">
        <v>0.26179489684418916</v>
      </c>
      <c r="O733" s="54"/>
    </row>
    <row r="734" spans="1:15" x14ac:dyDescent="0.35">
      <c r="A734" s="254">
        <v>40637</v>
      </c>
      <c r="B734" s="229">
        <v>25334.17</v>
      </c>
      <c r="C734" s="207">
        <f t="shared" si="34"/>
        <v>1.45</v>
      </c>
      <c r="D734" s="255">
        <v>36.709000000000003</v>
      </c>
      <c r="E734" s="207">
        <f t="shared" si="35"/>
        <v>1.35</v>
      </c>
      <c r="F734" s="207">
        <f t="shared" si="33"/>
        <v>-9.9999999999999867E-2</v>
      </c>
      <c r="G734" s="187">
        <f>+STDEV($F$484:F734)</f>
        <v>7.6708876884156535E-2</v>
      </c>
      <c r="H734" s="187">
        <v>0.26131163267395097</v>
      </c>
      <c r="O734" s="54"/>
    </row>
    <row r="735" spans="1:15" x14ac:dyDescent="0.35">
      <c r="A735" s="254">
        <v>40639</v>
      </c>
      <c r="B735" s="229">
        <v>25219.040000000001</v>
      </c>
      <c r="C735" s="207">
        <f t="shared" si="34"/>
        <v>-0.45</v>
      </c>
      <c r="D735" s="255">
        <v>36.568800000000003</v>
      </c>
      <c r="E735" s="207">
        <f t="shared" si="35"/>
        <v>-0.38</v>
      </c>
      <c r="F735" s="207">
        <f t="shared" si="33"/>
        <v>7.0000000000000007E-2</v>
      </c>
      <c r="G735" s="187">
        <f>+STDEV($F$484:F735)</f>
        <v>7.6700715427195129E-2</v>
      </c>
      <c r="H735" s="187">
        <v>0.26085413314246064</v>
      </c>
      <c r="O735" s="54"/>
    </row>
    <row r="736" spans="1:15" x14ac:dyDescent="0.35">
      <c r="A736" s="254">
        <v>40640</v>
      </c>
      <c r="B736" s="229">
        <v>25192.02</v>
      </c>
      <c r="C736" s="207">
        <f t="shared" si="34"/>
        <v>-0.11</v>
      </c>
      <c r="D736" s="255">
        <v>36.528399999999998</v>
      </c>
      <c r="E736" s="207">
        <f t="shared" si="35"/>
        <v>-0.11</v>
      </c>
      <c r="F736" s="207">
        <f t="shared" si="33"/>
        <v>0</v>
      </c>
      <c r="G736" s="187">
        <f>+STDEV($F$484:F736)</f>
        <v>7.6548899311622634E-2</v>
      </c>
      <c r="H736" s="187">
        <v>0.26039897654906979</v>
      </c>
      <c r="O736" s="54"/>
    </row>
    <row r="737" spans="1:15" x14ac:dyDescent="0.35">
      <c r="A737" s="254">
        <v>40641</v>
      </c>
      <c r="B737" s="229">
        <v>25012.34</v>
      </c>
      <c r="C737" s="207">
        <f t="shared" si="34"/>
        <v>-0.71</v>
      </c>
      <c r="D737" s="255">
        <v>36.2669</v>
      </c>
      <c r="E737" s="207">
        <f t="shared" si="35"/>
        <v>-0.72</v>
      </c>
      <c r="F737" s="207">
        <f t="shared" si="33"/>
        <v>-1.0000000000000009E-2</v>
      </c>
      <c r="G737" s="187">
        <f>+STDEV($F$484:F737)</f>
        <v>7.6398256104689075E-2</v>
      </c>
      <c r="H737" s="187">
        <v>0.25992478055029233</v>
      </c>
      <c r="O737" s="54"/>
    </row>
    <row r="738" spans="1:15" x14ac:dyDescent="0.35">
      <c r="A738" s="254">
        <v>40644</v>
      </c>
      <c r="B738" s="229">
        <v>24769.42</v>
      </c>
      <c r="C738" s="207">
        <f t="shared" si="34"/>
        <v>-0.97</v>
      </c>
      <c r="D738" s="255">
        <v>35.9114</v>
      </c>
      <c r="E738" s="207">
        <f t="shared" si="35"/>
        <v>-0.98</v>
      </c>
      <c r="F738" s="207">
        <f t="shared" si="33"/>
        <v>-1.0000000000000009E-2</v>
      </c>
      <c r="G738" s="187">
        <f>+STDEV($F$484:F738)</f>
        <v>7.6248498771595688E-2</v>
      </c>
      <c r="H738" s="187">
        <v>0.25947511370139176</v>
      </c>
      <c r="O738" s="54"/>
    </row>
    <row r="739" spans="1:15" x14ac:dyDescent="0.35">
      <c r="A739" s="254">
        <v>40646</v>
      </c>
      <c r="B739" s="229">
        <v>25327.91</v>
      </c>
      <c r="C739" s="207">
        <f t="shared" si="34"/>
        <v>2.25</v>
      </c>
      <c r="D739" s="255">
        <v>36.718200000000003</v>
      </c>
      <c r="E739" s="207">
        <f t="shared" si="35"/>
        <v>2.25</v>
      </c>
      <c r="F739" s="207">
        <f t="shared" si="33"/>
        <v>0</v>
      </c>
      <c r="G739" s="187">
        <f>+STDEV($F$484:F739)</f>
        <v>7.6099367042148799E-2</v>
      </c>
      <c r="H739" s="187">
        <v>0.25902772226632892</v>
      </c>
      <c r="O739" s="54"/>
    </row>
    <row r="740" spans="1:15" x14ac:dyDescent="0.35">
      <c r="A740" s="254">
        <v>40648</v>
      </c>
      <c r="B740" s="229">
        <v>24929.23</v>
      </c>
      <c r="C740" s="207">
        <f t="shared" si="34"/>
        <v>-1.57</v>
      </c>
      <c r="D740" s="255">
        <v>36.136600000000001</v>
      </c>
      <c r="E740" s="207">
        <f t="shared" si="35"/>
        <v>-1.58</v>
      </c>
      <c r="F740" s="207">
        <f t="shared" si="33"/>
        <v>-1.0000000000000009E-2</v>
      </c>
      <c r="G740" s="187">
        <f>+STDEV($F$484:F740)</f>
        <v>7.5951367106653497E-2</v>
      </c>
      <c r="H740" s="187">
        <v>0.25856233109983634</v>
      </c>
      <c r="O740" s="54"/>
    </row>
    <row r="741" spans="1:15" x14ac:dyDescent="0.35">
      <c r="A741" s="254">
        <v>40651</v>
      </c>
      <c r="B741" s="229">
        <v>24549.06</v>
      </c>
      <c r="C741" s="207">
        <f t="shared" si="34"/>
        <v>-1.52</v>
      </c>
      <c r="D741" s="255">
        <v>35.5824</v>
      </c>
      <c r="E741" s="207">
        <f t="shared" si="35"/>
        <v>-1.53</v>
      </c>
      <c r="F741" s="207">
        <f t="shared" si="33"/>
        <v>-1.0000000000000009E-2</v>
      </c>
      <c r="G741" s="187">
        <f>+STDEV($F$484:F741)</f>
        <v>7.5804227319842848E-2</v>
      </c>
      <c r="H741" s="187">
        <v>0.2580994195369497</v>
      </c>
      <c r="O741" s="54"/>
    </row>
    <row r="742" spans="1:15" x14ac:dyDescent="0.35">
      <c r="A742" s="254">
        <v>40652</v>
      </c>
      <c r="B742" s="229">
        <v>24588.48</v>
      </c>
      <c r="C742" s="207">
        <f t="shared" si="34"/>
        <v>0.16</v>
      </c>
      <c r="D742" s="255">
        <v>35.638300000000001</v>
      </c>
      <c r="E742" s="207">
        <f t="shared" si="35"/>
        <v>0.16</v>
      </c>
      <c r="F742" s="207">
        <f t="shared" si="33"/>
        <v>0</v>
      </c>
      <c r="G742" s="187">
        <f>+STDEV($F$484:F742)</f>
        <v>7.5657702022006085E-2</v>
      </c>
      <c r="H742" s="187">
        <v>0.25763896584690821</v>
      </c>
      <c r="O742" s="54"/>
    </row>
    <row r="743" spans="1:15" x14ac:dyDescent="0.35">
      <c r="A743" s="254">
        <v>40653</v>
      </c>
      <c r="B743" s="229">
        <v>25048.68</v>
      </c>
      <c r="C743" s="207">
        <f t="shared" si="34"/>
        <v>1.87</v>
      </c>
      <c r="D743" s="255">
        <v>36.304400000000001</v>
      </c>
      <c r="E743" s="207">
        <f t="shared" si="35"/>
        <v>1.87</v>
      </c>
      <c r="F743" s="207">
        <f t="shared" si="33"/>
        <v>0</v>
      </c>
      <c r="G743" s="187">
        <f>+STDEV($F$484:F743)</f>
        <v>7.5512023129205283E-2</v>
      </c>
      <c r="H743" s="187">
        <v>0.25759570412046223</v>
      </c>
      <c r="O743" s="54"/>
    </row>
    <row r="744" spans="1:15" x14ac:dyDescent="0.35">
      <c r="A744" s="254">
        <v>40654</v>
      </c>
      <c r="B744" s="229">
        <v>25217.53</v>
      </c>
      <c r="C744" s="207">
        <f t="shared" si="34"/>
        <v>0.67</v>
      </c>
      <c r="D744" s="255">
        <v>36.547899999999998</v>
      </c>
      <c r="E744" s="207">
        <f t="shared" si="35"/>
        <v>0.67</v>
      </c>
      <c r="F744" s="207">
        <f t="shared" si="33"/>
        <v>0</v>
      </c>
      <c r="G744" s="187">
        <f>+STDEV($F$484:F744)</f>
        <v>7.5367182523904327E-2</v>
      </c>
      <c r="H744" s="187">
        <v>0.2571405017263384</v>
      </c>
      <c r="O744" s="54"/>
    </row>
    <row r="745" spans="1:15" x14ac:dyDescent="0.35">
      <c r="A745" s="254">
        <v>40658</v>
      </c>
      <c r="B745" s="229">
        <v>25194.47</v>
      </c>
      <c r="C745" s="207">
        <f t="shared" si="34"/>
        <v>-0.09</v>
      </c>
      <c r="D745" s="255">
        <v>36.509099999999997</v>
      </c>
      <c r="E745" s="207">
        <f t="shared" si="35"/>
        <v>-0.11</v>
      </c>
      <c r="F745" s="207">
        <f t="shared" si="33"/>
        <v>-2.0000000000000004E-2</v>
      </c>
      <c r="G745" s="187">
        <f>+STDEV($F$484:F745)</f>
        <v>7.522877084154217E-2</v>
      </c>
      <c r="H745" s="187">
        <v>0.25670802305816459</v>
      </c>
      <c r="O745" s="54"/>
    </row>
    <row r="746" spans="1:15" x14ac:dyDescent="0.35">
      <c r="A746" s="254">
        <v>40659</v>
      </c>
      <c r="B746" s="229">
        <v>25144.35</v>
      </c>
      <c r="C746" s="207">
        <f t="shared" si="34"/>
        <v>-0.2</v>
      </c>
      <c r="D746" s="255">
        <v>36.434699999999999</v>
      </c>
      <c r="E746" s="207">
        <f t="shared" si="35"/>
        <v>-0.2</v>
      </c>
      <c r="F746" s="207">
        <f t="shared" si="33"/>
        <v>0</v>
      </c>
      <c r="G746" s="187">
        <f>+STDEV($F$484:F746)</f>
        <v>7.5085589568782418E-2</v>
      </c>
      <c r="H746" s="187">
        <v>0.25625814912644379</v>
      </c>
      <c r="O746" s="54"/>
    </row>
    <row r="747" spans="1:15" x14ac:dyDescent="0.35">
      <c r="A747" s="254">
        <v>40660</v>
      </c>
      <c r="B747" s="229">
        <v>25020</v>
      </c>
      <c r="C747" s="207">
        <f t="shared" si="34"/>
        <v>-0.49</v>
      </c>
      <c r="D747" s="255">
        <v>36.252899999999997</v>
      </c>
      <c r="E747" s="207">
        <f t="shared" si="35"/>
        <v>-0.5</v>
      </c>
      <c r="F747" s="207">
        <f t="shared" si="33"/>
        <v>-1.0000000000000009E-2</v>
      </c>
      <c r="G747" s="187">
        <f>+STDEV($F$484:F747)</f>
        <v>7.4943462962804436E-2</v>
      </c>
      <c r="H747" s="187">
        <v>0.25581061231219876</v>
      </c>
      <c r="O747" s="54"/>
    </row>
    <row r="748" spans="1:15" x14ac:dyDescent="0.35">
      <c r="A748" s="254">
        <v>40661</v>
      </c>
      <c r="B748" s="229">
        <v>24818.45</v>
      </c>
      <c r="C748" s="207">
        <f t="shared" si="34"/>
        <v>-0.81</v>
      </c>
      <c r="D748" s="255">
        <v>35.959200000000003</v>
      </c>
      <c r="E748" s="207">
        <f t="shared" si="35"/>
        <v>-0.81</v>
      </c>
      <c r="F748" s="207">
        <f t="shared" si="33"/>
        <v>0</v>
      </c>
      <c r="G748" s="187">
        <f>+STDEV($F$484:F748)</f>
        <v>7.4801911075283209E-2</v>
      </c>
      <c r="H748" s="187">
        <v>0.25538606828433158</v>
      </c>
      <c r="O748" s="54"/>
    </row>
    <row r="749" spans="1:15" x14ac:dyDescent="0.35">
      <c r="A749" s="254">
        <v>40662</v>
      </c>
      <c r="B749" s="229">
        <v>24617.69</v>
      </c>
      <c r="C749" s="207">
        <f t="shared" si="34"/>
        <v>-0.81</v>
      </c>
      <c r="D749" s="255">
        <v>35.667200000000001</v>
      </c>
      <c r="E749" s="207">
        <f t="shared" si="35"/>
        <v>-0.81</v>
      </c>
      <c r="F749" s="207">
        <f t="shared" si="33"/>
        <v>0</v>
      </c>
      <c r="G749" s="187">
        <f>+STDEV($F$484:F749)</f>
        <v>7.4661158252250517E-2</v>
      </c>
      <c r="H749" s="187">
        <v>0.25528950594645694</v>
      </c>
      <c r="O749" s="54"/>
    </row>
    <row r="750" spans="1:15" x14ac:dyDescent="0.35">
      <c r="A750" s="254">
        <v>40665</v>
      </c>
      <c r="B750" s="229">
        <v>24440.23</v>
      </c>
      <c r="C750" s="207">
        <f t="shared" si="34"/>
        <v>-0.72</v>
      </c>
      <c r="D750" s="255">
        <v>35.406599999999997</v>
      </c>
      <c r="E750" s="207">
        <f t="shared" si="35"/>
        <v>-0.73</v>
      </c>
      <c r="F750" s="207">
        <f t="shared" si="33"/>
        <v>-1.0000000000000009E-2</v>
      </c>
      <c r="G750" s="187">
        <f>+STDEV($F$484:F750)</f>
        <v>7.4521442627481449E-2</v>
      </c>
      <c r="H750" s="187">
        <v>0.25484812535650547</v>
      </c>
      <c r="O750" s="54"/>
    </row>
    <row r="751" spans="1:15" x14ac:dyDescent="0.35">
      <c r="A751" s="254">
        <v>40666</v>
      </c>
      <c r="B751" s="229">
        <v>23844.18</v>
      </c>
      <c r="C751" s="207">
        <f t="shared" si="34"/>
        <v>-2.44</v>
      </c>
      <c r="D751" s="255">
        <v>34.5456</v>
      </c>
      <c r="E751" s="207">
        <f t="shared" si="35"/>
        <v>-2.4300000000000002</v>
      </c>
      <c r="F751" s="207">
        <f t="shared" si="33"/>
        <v>9.9999999999997868E-3</v>
      </c>
      <c r="G751" s="187">
        <f>+STDEV($F$484:F751)</f>
        <v>7.4387055015146086E-2</v>
      </c>
      <c r="H751" s="187">
        <v>0.25440900784785342</v>
      </c>
      <c r="O751" s="54"/>
    </row>
    <row r="752" spans="1:15" x14ac:dyDescent="0.35">
      <c r="A752" s="254">
        <v>40667</v>
      </c>
      <c r="B752" s="229">
        <v>23760.13</v>
      </c>
      <c r="C752" s="207">
        <f t="shared" si="34"/>
        <v>-0.35</v>
      </c>
      <c r="D752" s="255">
        <v>34.423000000000002</v>
      </c>
      <c r="E752" s="207">
        <f t="shared" si="35"/>
        <v>-0.35</v>
      </c>
      <c r="F752" s="207">
        <f t="shared" si="33"/>
        <v>0</v>
      </c>
      <c r="G752" s="187">
        <f>+STDEV($F$484:F752)</f>
        <v>7.424864540069688E-2</v>
      </c>
      <c r="H752" s="187">
        <v>0.25399500349669218</v>
      </c>
      <c r="O752" s="54"/>
    </row>
    <row r="753" spans="1:15" x14ac:dyDescent="0.35">
      <c r="A753" s="254">
        <v>40668</v>
      </c>
      <c r="B753" s="229">
        <v>23450.37</v>
      </c>
      <c r="C753" s="207">
        <f t="shared" si="34"/>
        <v>-1.3</v>
      </c>
      <c r="D753" s="255">
        <v>33.974600000000002</v>
      </c>
      <c r="E753" s="207">
        <f t="shared" si="35"/>
        <v>-1.3</v>
      </c>
      <c r="F753" s="207">
        <f t="shared" si="33"/>
        <v>0</v>
      </c>
      <c r="G753" s="187">
        <f>+STDEV($F$484:F753)</f>
        <v>7.4111005525662521E-2</v>
      </c>
      <c r="H753" s="187">
        <v>0.25358296376882927</v>
      </c>
      <c r="O753" s="54"/>
    </row>
    <row r="754" spans="1:15" x14ac:dyDescent="0.35">
      <c r="A754" s="254">
        <v>40669</v>
      </c>
      <c r="B754" s="229">
        <v>23847.29</v>
      </c>
      <c r="C754" s="207">
        <f t="shared" si="34"/>
        <v>1.69</v>
      </c>
      <c r="D754" s="255">
        <v>34.543900000000001</v>
      </c>
      <c r="E754" s="207">
        <f t="shared" si="35"/>
        <v>1.68</v>
      </c>
      <c r="F754" s="207">
        <f t="shared" si="33"/>
        <v>-1.0000000000000009E-2</v>
      </c>
      <c r="G754" s="187">
        <f>+STDEV($F$484:F754)</f>
        <v>7.3974405407950958E-2</v>
      </c>
      <c r="H754" s="187">
        <v>0.25315159578012653</v>
      </c>
      <c r="O754" s="54"/>
    </row>
    <row r="755" spans="1:15" x14ac:dyDescent="0.35">
      <c r="A755" s="254">
        <v>40672</v>
      </c>
      <c r="B755" s="229">
        <v>23860.36</v>
      </c>
      <c r="C755" s="207">
        <f t="shared" si="34"/>
        <v>0.05</v>
      </c>
      <c r="D755" s="255">
        <v>34.5593</v>
      </c>
      <c r="E755" s="207">
        <f t="shared" si="35"/>
        <v>0.04</v>
      </c>
      <c r="F755" s="207">
        <f t="shared" si="33"/>
        <v>-1.0000000000000002E-2</v>
      </c>
      <c r="G755" s="187">
        <f>+STDEV($F$484:F755)</f>
        <v>7.3838557842548738E-2</v>
      </c>
      <c r="H755" s="187">
        <v>0.25274422299145566</v>
      </c>
      <c r="O755" s="54"/>
    </row>
    <row r="756" spans="1:15" x14ac:dyDescent="0.35">
      <c r="A756" s="254">
        <v>40673</v>
      </c>
      <c r="B756" s="229">
        <v>23839.51</v>
      </c>
      <c r="C756" s="207">
        <f t="shared" si="34"/>
        <v>-0.09</v>
      </c>
      <c r="D756" s="255">
        <v>34.527999999999999</v>
      </c>
      <c r="E756" s="207">
        <f t="shared" si="35"/>
        <v>-0.09</v>
      </c>
      <c r="F756" s="207">
        <f t="shared" si="33"/>
        <v>0</v>
      </c>
      <c r="G756" s="187">
        <f>+STDEV($F$484:F756)</f>
        <v>7.3703200139737343E-2</v>
      </c>
      <c r="H756" s="187">
        <v>0.25231772346912601</v>
      </c>
      <c r="O756" s="54"/>
    </row>
    <row r="757" spans="1:15" x14ac:dyDescent="0.35">
      <c r="A757" s="254">
        <v>40674</v>
      </c>
      <c r="B757" s="229">
        <v>23932.47</v>
      </c>
      <c r="C757" s="207">
        <f t="shared" si="34"/>
        <v>0.39</v>
      </c>
      <c r="D757" s="255">
        <v>34.660299999999999</v>
      </c>
      <c r="E757" s="207">
        <f t="shared" si="35"/>
        <v>0.38</v>
      </c>
      <c r="F757" s="207">
        <f t="shared" si="33"/>
        <v>-1.0000000000000009E-2</v>
      </c>
      <c r="G757" s="187">
        <f>+STDEV($F$484:F757)</f>
        <v>7.356884760248604E-2</v>
      </c>
      <c r="H757" s="187">
        <v>0.25229578287267501</v>
      </c>
      <c r="O757" s="54"/>
    </row>
    <row r="758" spans="1:15" x14ac:dyDescent="0.35">
      <c r="A758" s="254">
        <v>40675</v>
      </c>
      <c r="B758" s="229">
        <v>23611.61</v>
      </c>
      <c r="C758" s="207">
        <f t="shared" si="34"/>
        <v>-1.34</v>
      </c>
      <c r="D758" s="255">
        <v>34.197299999999998</v>
      </c>
      <c r="E758" s="207">
        <f t="shared" si="35"/>
        <v>-1.34</v>
      </c>
      <c r="F758" s="207">
        <f t="shared" si="33"/>
        <v>0</v>
      </c>
      <c r="G758" s="187">
        <f>+STDEV($F$484:F758)</f>
        <v>7.3434974102037726E-2</v>
      </c>
      <c r="H758" s="187">
        <v>0.25187389577564701</v>
      </c>
      <c r="O758" s="54"/>
    </row>
    <row r="759" spans="1:15" x14ac:dyDescent="0.35">
      <c r="A759" s="254">
        <v>40676</v>
      </c>
      <c r="B759" s="229">
        <v>23863.35</v>
      </c>
      <c r="C759" s="207">
        <f t="shared" si="34"/>
        <v>1.07</v>
      </c>
      <c r="D759" s="255">
        <v>34.558</v>
      </c>
      <c r="E759" s="207">
        <f t="shared" si="35"/>
        <v>1.05</v>
      </c>
      <c r="F759" s="207">
        <f t="shared" si="33"/>
        <v>-2.0000000000000018E-2</v>
      </c>
      <c r="G759" s="187">
        <f>+STDEV($F$484:F759)</f>
        <v>7.3307292657587897E-2</v>
      </c>
      <c r="H759" s="187">
        <v>0.25145409911403271</v>
      </c>
      <c r="O759" s="54"/>
    </row>
    <row r="760" spans="1:15" x14ac:dyDescent="0.35">
      <c r="A760" s="254">
        <v>40679</v>
      </c>
      <c r="B760" s="229">
        <v>23623.51</v>
      </c>
      <c r="C760" s="207">
        <f t="shared" si="34"/>
        <v>-1.01</v>
      </c>
      <c r="D760" s="255">
        <v>34.209400000000002</v>
      </c>
      <c r="E760" s="207">
        <f t="shared" si="35"/>
        <v>-1.01</v>
      </c>
      <c r="F760" s="207">
        <f t="shared" si="33"/>
        <v>0</v>
      </c>
      <c r="G760" s="187">
        <f>+STDEV($F$484:F760)</f>
        <v>7.317487505810133E-2</v>
      </c>
      <c r="H760" s="187">
        <v>0.2510569185243236</v>
      </c>
      <c r="O760" s="54"/>
    </row>
    <row r="761" spans="1:15" x14ac:dyDescent="0.35">
      <c r="A761" s="254">
        <v>40681</v>
      </c>
      <c r="B761" s="229">
        <v>23290.2</v>
      </c>
      <c r="C761" s="207">
        <f t="shared" si="34"/>
        <v>-1.41</v>
      </c>
      <c r="D761" s="255">
        <v>33.727400000000003</v>
      </c>
      <c r="E761" s="207">
        <f t="shared" si="35"/>
        <v>-1.41</v>
      </c>
      <c r="F761" s="207">
        <f t="shared" si="33"/>
        <v>0</v>
      </c>
      <c r="G761" s="187">
        <f>+STDEV($F$484:F761)</f>
        <v>7.3043172447297355E-2</v>
      </c>
      <c r="H761" s="187">
        <v>0.25066156705437853</v>
      </c>
      <c r="O761" s="54"/>
    </row>
    <row r="762" spans="1:15" x14ac:dyDescent="0.35">
      <c r="A762" s="254">
        <v>40682</v>
      </c>
      <c r="B762" s="229">
        <v>23361.29</v>
      </c>
      <c r="C762" s="207">
        <f t="shared" si="34"/>
        <v>0.31</v>
      </c>
      <c r="D762" s="255">
        <v>33.828400000000002</v>
      </c>
      <c r="E762" s="207">
        <f t="shared" si="35"/>
        <v>0.3</v>
      </c>
      <c r="F762" s="207">
        <f t="shared" si="33"/>
        <v>-1.0000000000000009E-2</v>
      </c>
      <c r="G762" s="187">
        <f>+STDEV($F$484:F762)</f>
        <v>7.2912425972674222E-2</v>
      </c>
      <c r="H762" s="187">
        <v>0.25127534384415029</v>
      </c>
      <c r="O762" s="54"/>
    </row>
    <row r="763" spans="1:15" x14ac:dyDescent="0.35">
      <c r="A763" s="254">
        <v>40683</v>
      </c>
      <c r="B763" s="229">
        <v>23612.91</v>
      </c>
      <c r="C763" s="207">
        <f t="shared" si="34"/>
        <v>1.08</v>
      </c>
      <c r="D763" s="255">
        <v>34.188800000000001</v>
      </c>
      <c r="E763" s="207">
        <f t="shared" si="35"/>
        <v>1.07</v>
      </c>
      <c r="F763" s="207">
        <f t="shared" si="33"/>
        <v>-1.0000000000000009E-2</v>
      </c>
      <c r="G763" s="187">
        <f>+STDEV($F$484:F763)</f>
        <v>7.2782379087119389E-2</v>
      </c>
      <c r="H763" s="187">
        <v>0.25086169358572852</v>
      </c>
      <c r="O763" s="54"/>
    </row>
    <row r="764" spans="1:15" x14ac:dyDescent="0.35">
      <c r="A764" s="254">
        <v>40686</v>
      </c>
      <c r="B764" s="229">
        <v>23184.15</v>
      </c>
      <c r="C764" s="207">
        <f t="shared" si="34"/>
        <v>-1.82</v>
      </c>
      <c r="D764" s="255">
        <v>33.574399999999997</v>
      </c>
      <c r="E764" s="207">
        <f t="shared" si="35"/>
        <v>-1.8</v>
      </c>
      <c r="F764" s="207">
        <f t="shared" si="33"/>
        <v>2.0000000000000018E-2</v>
      </c>
      <c r="G764" s="187">
        <f>+STDEV($F$484:F764)</f>
        <v>7.2667036685422681E-2</v>
      </c>
      <c r="H764" s="187">
        <v>0.25078005261456549</v>
      </c>
      <c r="O764" s="54"/>
    </row>
    <row r="765" spans="1:15" x14ac:dyDescent="0.35">
      <c r="A765" s="254">
        <v>40687</v>
      </c>
      <c r="B765" s="229">
        <v>23208.17</v>
      </c>
      <c r="C765" s="207">
        <f t="shared" si="34"/>
        <v>0.1</v>
      </c>
      <c r="D765" s="255">
        <v>33.607999999999997</v>
      </c>
      <c r="E765" s="207">
        <f t="shared" si="35"/>
        <v>0.1</v>
      </c>
      <c r="F765" s="207">
        <f t="shared" si="33"/>
        <v>0</v>
      </c>
      <c r="G765" s="187">
        <f>+STDEV($F$484:F765)</f>
        <v>7.2538104352988894E-2</v>
      </c>
      <c r="H765" s="187">
        <v>0.25149419103474813</v>
      </c>
      <c r="O765" s="54"/>
    </row>
    <row r="766" spans="1:15" x14ac:dyDescent="0.35">
      <c r="A766" s="254">
        <v>40688</v>
      </c>
      <c r="B766" s="229">
        <v>22995.919999999998</v>
      </c>
      <c r="C766" s="207">
        <f t="shared" si="34"/>
        <v>-0.91</v>
      </c>
      <c r="D766" s="255">
        <v>33.304299999999998</v>
      </c>
      <c r="E766" s="207">
        <f t="shared" si="35"/>
        <v>-0.9</v>
      </c>
      <c r="F766" s="207">
        <f t="shared" si="33"/>
        <v>1.0000000000000009E-2</v>
      </c>
      <c r="G766" s="187">
        <f>+STDEV($F$484:F766)</f>
        <v>7.2414458815733176E-2</v>
      </c>
      <c r="H766" s="187">
        <v>0.25219324566761436</v>
      </c>
      <c r="O766" s="54"/>
    </row>
    <row r="767" spans="1:15" x14ac:dyDescent="0.35">
      <c r="A767" s="254">
        <v>40689</v>
      </c>
      <c r="B767" s="229">
        <v>23265.97</v>
      </c>
      <c r="C767" s="207">
        <f t="shared" si="34"/>
        <v>1.17</v>
      </c>
      <c r="D767" s="255">
        <v>33.685099999999998</v>
      </c>
      <c r="E767" s="207">
        <f t="shared" si="35"/>
        <v>1.1399999999999999</v>
      </c>
      <c r="F767" s="207">
        <f t="shared" si="33"/>
        <v>-3.0000000000000027E-2</v>
      </c>
      <c r="G767" s="187">
        <f>+STDEV($F$484:F767)</f>
        <v>7.2302387554669348E-2</v>
      </c>
      <c r="H767" s="187">
        <v>0.2517854291718859</v>
      </c>
      <c r="O767" s="54"/>
    </row>
    <row r="768" spans="1:15" x14ac:dyDescent="0.35">
      <c r="A768" s="254">
        <v>40690</v>
      </c>
      <c r="B768" s="229">
        <v>23551.51</v>
      </c>
      <c r="C768" s="207">
        <f t="shared" si="34"/>
        <v>1.23</v>
      </c>
      <c r="D768" s="255">
        <v>34.089300000000001</v>
      </c>
      <c r="E768" s="207">
        <f t="shared" si="35"/>
        <v>1.2</v>
      </c>
      <c r="F768" s="207">
        <f t="shared" si="33"/>
        <v>-3.0000000000000027E-2</v>
      </c>
      <c r="G768" s="187">
        <f>+STDEV($F$484:F768)</f>
        <v>7.2190821454313533E-2</v>
      </c>
      <c r="H768" s="187">
        <v>0.25176214329960522</v>
      </c>
      <c r="O768" s="54"/>
    </row>
    <row r="769" spans="1:15" x14ac:dyDescent="0.35">
      <c r="A769" s="254">
        <v>40693</v>
      </c>
      <c r="B769" s="229">
        <v>23507.62</v>
      </c>
      <c r="C769" s="207">
        <f t="shared" si="34"/>
        <v>-0.19</v>
      </c>
      <c r="D769" s="255">
        <v>34.024500000000003</v>
      </c>
      <c r="E769" s="207">
        <f t="shared" si="35"/>
        <v>-0.19</v>
      </c>
      <c r="F769" s="207">
        <f t="shared" si="33"/>
        <v>0</v>
      </c>
      <c r="G769" s="187">
        <f>+STDEV($F$484:F769)</f>
        <v>7.2064564353131938E-2</v>
      </c>
      <c r="H769" s="187">
        <v>0.25137482501625952</v>
      </c>
      <c r="O769" s="54"/>
    </row>
    <row r="770" spans="1:15" x14ac:dyDescent="0.35">
      <c r="A770" s="254">
        <v>40694</v>
      </c>
      <c r="B770" s="229">
        <v>23857.32</v>
      </c>
      <c r="C770" s="207">
        <f t="shared" si="34"/>
        <v>1.49</v>
      </c>
      <c r="D770" s="255">
        <v>34.523499999999999</v>
      </c>
      <c r="E770" s="207">
        <f t="shared" si="35"/>
        <v>1.47</v>
      </c>
      <c r="F770" s="207">
        <f t="shared" si="33"/>
        <v>-2.0000000000000018E-2</v>
      </c>
      <c r="G770" s="187">
        <f>+STDEV($F$484:F770)</f>
        <v>7.1944250946603949E-2</v>
      </c>
      <c r="H770" s="187">
        <v>0.25097369016787052</v>
      </c>
      <c r="O770" s="54"/>
    </row>
    <row r="771" spans="1:15" x14ac:dyDescent="0.35">
      <c r="A771" s="254">
        <v>40695</v>
      </c>
      <c r="B771" s="229">
        <v>23993.39</v>
      </c>
      <c r="C771" s="207">
        <f t="shared" si="34"/>
        <v>0.56999999999999995</v>
      </c>
      <c r="D771" s="255">
        <v>34.718000000000004</v>
      </c>
      <c r="E771" s="207">
        <f t="shared" si="35"/>
        <v>0.56000000000000005</v>
      </c>
      <c r="F771" s="207">
        <f t="shared" si="33"/>
        <v>-9.9999999999998979E-3</v>
      </c>
      <c r="G771" s="187">
        <f>+STDEV($F$484:F771)</f>
        <v>7.1819508237339985E-2</v>
      </c>
      <c r="H771" s="187">
        <v>0.25057445038220783</v>
      </c>
      <c r="O771" s="54"/>
    </row>
    <row r="772" spans="1:15" x14ac:dyDescent="0.35">
      <c r="A772" s="254">
        <v>40696</v>
      </c>
      <c r="B772" s="229">
        <v>23881.45</v>
      </c>
      <c r="C772" s="207">
        <f t="shared" si="34"/>
        <v>-0.47</v>
      </c>
      <c r="D772" s="255">
        <v>34.555199999999999</v>
      </c>
      <c r="E772" s="207">
        <f t="shared" si="35"/>
        <v>-0.47</v>
      </c>
      <c r="F772" s="207">
        <f t="shared" si="33"/>
        <v>0</v>
      </c>
      <c r="G772" s="187">
        <f>+STDEV($F$484:F772)</f>
        <v>7.1695227805755532E-2</v>
      </c>
      <c r="H772" s="187">
        <v>0.25019366831968221</v>
      </c>
      <c r="O772" s="54"/>
    </row>
    <row r="773" spans="1:15" x14ac:dyDescent="0.35">
      <c r="A773" s="254">
        <v>40697</v>
      </c>
      <c r="B773" s="229">
        <v>23729.47</v>
      </c>
      <c r="C773" s="207">
        <f t="shared" si="34"/>
        <v>-0.64</v>
      </c>
      <c r="D773" s="255">
        <v>34.335099999999997</v>
      </c>
      <c r="E773" s="207">
        <f t="shared" si="35"/>
        <v>-0.64</v>
      </c>
      <c r="F773" s="207">
        <f t="shared" si="33"/>
        <v>0</v>
      </c>
      <c r="G773" s="187">
        <f>+STDEV($F$484:F773)</f>
        <v>7.1571590332030519E-2</v>
      </c>
      <c r="H773" s="187">
        <v>0.24981457606010243</v>
      </c>
      <c r="O773" s="54"/>
    </row>
    <row r="774" spans="1:15" x14ac:dyDescent="0.35">
      <c r="A774" s="254">
        <v>40700</v>
      </c>
      <c r="B774" s="229">
        <v>23785.81</v>
      </c>
      <c r="C774" s="207">
        <f t="shared" si="34"/>
        <v>0.24</v>
      </c>
      <c r="D774" s="255">
        <v>34.413899999999998</v>
      </c>
      <c r="E774" s="207">
        <f t="shared" si="35"/>
        <v>0.23</v>
      </c>
      <c r="F774" s="207">
        <f t="shared" si="33"/>
        <v>-9.9999999999999811E-3</v>
      </c>
      <c r="G774" s="187">
        <f>+STDEV($F$484:F774)</f>
        <v>7.1448789311057428E-2</v>
      </c>
      <c r="H774" s="187">
        <v>0.24974857617626406</v>
      </c>
      <c r="O774" s="54"/>
    </row>
    <row r="775" spans="1:15" x14ac:dyDescent="0.35">
      <c r="A775" s="254">
        <v>40701</v>
      </c>
      <c r="B775" s="229">
        <v>23883.31</v>
      </c>
      <c r="C775" s="207">
        <f t="shared" si="34"/>
        <v>0.41</v>
      </c>
      <c r="D775" s="255">
        <v>34.552999999999997</v>
      </c>
      <c r="E775" s="207">
        <f t="shared" si="35"/>
        <v>0.4</v>
      </c>
      <c r="F775" s="207">
        <f t="shared" si="33"/>
        <v>-9.9999999999999534E-3</v>
      </c>
      <c r="G775" s="187">
        <f>+STDEV($F$484:F775)</f>
        <v>7.132661821599294E-2</v>
      </c>
      <c r="H775" s="187">
        <v>0.24935662843916687</v>
      </c>
      <c r="O775" s="54"/>
    </row>
    <row r="776" spans="1:15" x14ac:dyDescent="0.35">
      <c r="A776" s="254">
        <v>40702</v>
      </c>
      <c r="B776" s="229">
        <v>23760.04</v>
      </c>
      <c r="C776" s="207">
        <f t="shared" si="34"/>
        <v>-0.52</v>
      </c>
      <c r="D776" s="255">
        <v>34.375300000000003</v>
      </c>
      <c r="E776" s="207">
        <f t="shared" si="35"/>
        <v>-0.51</v>
      </c>
      <c r="F776" s="207">
        <f t="shared" ref="F776:F839" si="36">+E776-C776</f>
        <v>1.0000000000000009E-2</v>
      </c>
      <c r="G776" s="187">
        <f>+STDEV($F$484:F776)</f>
        <v>7.1209503568525512E-2</v>
      </c>
      <c r="H776" s="187">
        <v>0.24896650206682303</v>
      </c>
      <c r="O776" s="54"/>
    </row>
    <row r="777" spans="1:15" x14ac:dyDescent="0.35">
      <c r="A777" s="254">
        <v>40703</v>
      </c>
      <c r="B777" s="229">
        <v>23747.91</v>
      </c>
      <c r="C777" s="207">
        <f t="shared" ref="C777:C840" si="37">ROUND(((B777-B776)/B776)*100,2)</f>
        <v>-0.05</v>
      </c>
      <c r="D777" s="255">
        <v>34.356400000000001</v>
      </c>
      <c r="E777" s="207">
        <f t="shared" ref="E777:E840" si="38">ROUND(((D777-D776)/D776)*100,2)</f>
        <v>-0.05</v>
      </c>
      <c r="F777" s="207">
        <f t="shared" si="36"/>
        <v>0</v>
      </c>
      <c r="G777" s="187">
        <f>+STDEV($F$484:F777)</f>
        <v>7.108838216278035E-2</v>
      </c>
      <c r="H777" s="187">
        <v>0.24859603485950843</v>
      </c>
      <c r="O777" s="54"/>
    </row>
    <row r="778" spans="1:15" x14ac:dyDescent="0.35">
      <c r="A778" s="254">
        <v>40704</v>
      </c>
      <c r="B778" s="229">
        <v>23636.51</v>
      </c>
      <c r="C778" s="207">
        <f t="shared" si="37"/>
        <v>-0.47</v>
      </c>
      <c r="D778" s="255">
        <v>34.194099999999999</v>
      </c>
      <c r="E778" s="207">
        <f t="shared" si="38"/>
        <v>-0.47</v>
      </c>
      <c r="F778" s="207">
        <f t="shared" si="36"/>
        <v>0</v>
      </c>
      <c r="G778" s="187">
        <f>+STDEV($F$484:F778)</f>
        <v>7.0967876711668099E-2</v>
      </c>
      <c r="H778" s="187">
        <v>0.24820998994439997</v>
      </c>
      <c r="O778" s="54"/>
    </row>
    <row r="779" spans="1:15" x14ac:dyDescent="0.35">
      <c r="A779" s="254">
        <v>40707</v>
      </c>
      <c r="B779" s="229">
        <v>23633.26</v>
      </c>
      <c r="C779" s="207">
        <f t="shared" si="37"/>
        <v>-0.01</v>
      </c>
      <c r="D779" s="255">
        <v>34.185600000000001</v>
      </c>
      <c r="E779" s="207">
        <f t="shared" si="38"/>
        <v>-0.02</v>
      </c>
      <c r="F779" s="207">
        <f t="shared" si="36"/>
        <v>-0.01</v>
      </c>
      <c r="G779" s="187">
        <f>+STDEV($F$484:F779)</f>
        <v>7.0848200230849354E-2</v>
      </c>
      <c r="H779" s="187">
        <v>0.24784338598534272</v>
      </c>
      <c r="O779" s="54"/>
    </row>
    <row r="780" spans="1:15" x14ac:dyDescent="0.35">
      <c r="A780" s="254">
        <v>40708</v>
      </c>
      <c r="B780" s="229">
        <v>23688.41</v>
      </c>
      <c r="C780" s="207">
        <f t="shared" si="37"/>
        <v>0.23</v>
      </c>
      <c r="D780" s="255">
        <v>34.2639</v>
      </c>
      <c r="E780" s="207">
        <f t="shared" si="38"/>
        <v>0.23</v>
      </c>
      <c r="F780" s="207">
        <f t="shared" si="36"/>
        <v>0</v>
      </c>
      <c r="G780" s="187">
        <f>+STDEV($F$484:F780)</f>
        <v>7.0728918078674499E-2</v>
      </c>
      <c r="H780" s="187">
        <v>0.24746135355081386</v>
      </c>
      <c r="O780" s="54"/>
    </row>
    <row r="781" spans="1:15" x14ac:dyDescent="0.35">
      <c r="A781" s="254">
        <v>40709</v>
      </c>
      <c r="B781" s="229">
        <v>23460.16</v>
      </c>
      <c r="C781" s="207">
        <f t="shared" si="37"/>
        <v>-0.96</v>
      </c>
      <c r="D781" s="255">
        <v>33.933</v>
      </c>
      <c r="E781" s="207">
        <f t="shared" si="38"/>
        <v>-0.97</v>
      </c>
      <c r="F781" s="207">
        <f t="shared" si="36"/>
        <v>-1.0000000000000009E-2</v>
      </c>
      <c r="G781" s="187">
        <f>+STDEV($F$484:F781)</f>
        <v>7.0610452402746632E-2</v>
      </c>
      <c r="H781" s="187">
        <v>0.24708106442396288</v>
      </c>
      <c r="O781" s="54"/>
    </row>
    <row r="782" spans="1:15" x14ac:dyDescent="0.35">
      <c r="A782" s="254">
        <v>40710</v>
      </c>
      <c r="B782" s="229">
        <v>23270.79</v>
      </c>
      <c r="C782" s="207">
        <f t="shared" si="37"/>
        <v>-0.81</v>
      </c>
      <c r="D782" s="255">
        <v>33.659199999999998</v>
      </c>
      <c r="E782" s="207">
        <f t="shared" si="38"/>
        <v>-0.81</v>
      </c>
      <c r="F782" s="207">
        <f t="shared" si="36"/>
        <v>0</v>
      </c>
      <c r="G782" s="187">
        <f>+STDEV($F$484:F782)</f>
        <v>7.0492373018416599E-2</v>
      </c>
      <c r="H782" s="187">
        <v>0.2467025055524309</v>
      </c>
      <c r="O782" s="54"/>
    </row>
    <row r="783" spans="1:15" x14ac:dyDescent="0.35">
      <c r="A783" s="254">
        <v>40711</v>
      </c>
      <c r="B783" s="229">
        <v>23121.55</v>
      </c>
      <c r="C783" s="207">
        <f t="shared" si="37"/>
        <v>-0.64</v>
      </c>
      <c r="D783" s="255">
        <v>33.442999999999998</v>
      </c>
      <c r="E783" s="207">
        <f t="shared" si="38"/>
        <v>-0.64</v>
      </c>
      <c r="F783" s="207">
        <f t="shared" si="36"/>
        <v>0</v>
      </c>
      <c r="G783" s="187">
        <f>+STDEV($F$484:F783)</f>
        <v>7.0374884037083821E-2</v>
      </c>
      <c r="H783" s="187">
        <v>0.24634408550208803</v>
      </c>
      <c r="O783" s="54"/>
    </row>
    <row r="784" spans="1:15" x14ac:dyDescent="0.35">
      <c r="A784" s="254">
        <v>40714</v>
      </c>
      <c r="B784" s="229">
        <v>22650.720000000001</v>
      </c>
      <c r="C784" s="207">
        <f t="shared" si="37"/>
        <v>-2.04</v>
      </c>
      <c r="D784" s="255">
        <v>32.761899999999997</v>
      </c>
      <c r="E784" s="207">
        <f t="shared" si="38"/>
        <v>-2.04</v>
      </c>
      <c r="F784" s="207">
        <f t="shared" si="36"/>
        <v>0</v>
      </c>
      <c r="G784" s="187">
        <f>+STDEV($F$484:F784)</f>
        <v>7.0257980555038735E-2</v>
      </c>
      <c r="H784" s="187">
        <v>0.24596941020648769</v>
      </c>
      <c r="O784" s="54"/>
    </row>
    <row r="785" spans="1:15" x14ac:dyDescent="0.35">
      <c r="A785" s="254">
        <v>40715</v>
      </c>
      <c r="B785" s="229">
        <v>22720.16</v>
      </c>
      <c r="C785" s="207">
        <f t="shared" si="37"/>
        <v>0.31</v>
      </c>
      <c r="D785" s="255">
        <v>32.860300000000002</v>
      </c>
      <c r="E785" s="207">
        <f t="shared" si="38"/>
        <v>0.3</v>
      </c>
      <c r="F785" s="207">
        <f t="shared" si="36"/>
        <v>-1.0000000000000009E-2</v>
      </c>
      <c r="G785" s="187">
        <f>+STDEV($F$484:F785)</f>
        <v>7.0141885139736376E-2</v>
      </c>
      <c r="H785" s="187">
        <v>0.24561465544972408</v>
      </c>
      <c r="O785" s="54"/>
    </row>
    <row r="786" spans="1:15" x14ac:dyDescent="0.35">
      <c r="A786" s="254">
        <v>40716</v>
      </c>
      <c r="B786" s="229">
        <v>22726.82</v>
      </c>
      <c r="C786" s="207">
        <f t="shared" si="37"/>
        <v>0.03</v>
      </c>
      <c r="D786" s="255">
        <v>32.868600000000001</v>
      </c>
      <c r="E786" s="207">
        <f t="shared" si="38"/>
        <v>0.03</v>
      </c>
      <c r="F786" s="207">
        <f t="shared" si="36"/>
        <v>0</v>
      </c>
      <c r="G786" s="187">
        <f>+STDEV($F$484:F786)</f>
        <v>7.0026144846926264E-2</v>
      </c>
      <c r="H786" s="187">
        <v>0.24526138967764408</v>
      </c>
      <c r="O786" s="54"/>
    </row>
    <row r="787" spans="1:15" x14ac:dyDescent="0.35">
      <c r="A787" s="254">
        <v>40717</v>
      </c>
      <c r="B787" s="229">
        <v>22955.84</v>
      </c>
      <c r="C787" s="207">
        <f t="shared" si="37"/>
        <v>1.01</v>
      </c>
      <c r="D787" s="255">
        <v>33.1967</v>
      </c>
      <c r="E787" s="207">
        <f t="shared" si="38"/>
        <v>1</v>
      </c>
      <c r="F787" s="207">
        <f t="shared" si="36"/>
        <v>-1.0000000000000009E-2</v>
      </c>
      <c r="G787" s="187">
        <f>+STDEV($F$484:F787)</f>
        <v>6.99112007795714E-2</v>
      </c>
      <c r="H787" s="187">
        <v>0.24490960290873487</v>
      </c>
      <c r="O787" s="54"/>
    </row>
    <row r="788" spans="1:15" x14ac:dyDescent="0.35">
      <c r="A788" s="254">
        <v>40718</v>
      </c>
      <c r="B788" s="229">
        <v>23620.38</v>
      </c>
      <c r="C788" s="207">
        <f t="shared" si="37"/>
        <v>2.89</v>
      </c>
      <c r="D788" s="255">
        <v>34.151200000000003</v>
      </c>
      <c r="E788" s="207">
        <f t="shared" si="38"/>
        <v>2.88</v>
      </c>
      <c r="F788" s="207">
        <f t="shared" si="36"/>
        <v>-1.0000000000000231E-2</v>
      </c>
      <c r="G788" s="187">
        <f>+STDEV($F$484:F788)</f>
        <v>6.9796820870465223E-2</v>
      </c>
      <c r="H788" s="187">
        <v>0.24454296218074278</v>
      </c>
      <c r="J788" s="54" t="e">
        <v>#REF!</v>
      </c>
      <c r="O788" s="54"/>
    </row>
    <row r="789" spans="1:15" x14ac:dyDescent="0.35">
      <c r="A789" s="254">
        <v>40721</v>
      </c>
      <c r="B789" s="229">
        <v>23842.76</v>
      </c>
      <c r="C789" s="207">
        <f t="shared" si="37"/>
        <v>0.94</v>
      </c>
      <c r="D789" s="255">
        <v>34.467100000000002</v>
      </c>
      <c r="E789" s="207">
        <f t="shared" si="38"/>
        <v>0.93</v>
      </c>
      <c r="F789" s="207">
        <f t="shared" si="36"/>
        <v>-9.9999999999998979E-3</v>
      </c>
      <c r="G789" s="187">
        <f>+STDEV($F$484:F789)</f>
        <v>6.9683000519844288E-2</v>
      </c>
      <c r="H789" s="187">
        <v>0.24417794533431936</v>
      </c>
      <c r="J789" s="54" t="e">
        <v>#REF!</v>
      </c>
      <c r="O789" s="54"/>
    </row>
    <row r="790" spans="1:15" x14ac:dyDescent="0.35">
      <c r="A790" s="254">
        <v>40722</v>
      </c>
      <c r="B790" s="229">
        <v>23946.41</v>
      </c>
      <c r="C790" s="207">
        <f t="shared" si="37"/>
        <v>0.43</v>
      </c>
      <c r="D790" s="255">
        <v>34.614699999999999</v>
      </c>
      <c r="E790" s="207">
        <f t="shared" si="38"/>
        <v>0.43</v>
      </c>
      <c r="F790" s="207">
        <f t="shared" si="36"/>
        <v>0</v>
      </c>
      <c r="G790" s="187">
        <f>+STDEV($F$484:F790)</f>
        <v>6.9569536266978649E-2</v>
      </c>
      <c r="H790" s="187">
        <v>0.24381454057942772</v>
      </c>
      <c r="J790" s="54" t="e">
        <v>#REF!</v>
      </c>
      <c r="O790" s="54"/>
    </row>
    <row r="791" spans="1:15" x14ac:dyDescent="0.35">
      <c r="A791" s="254">
        <v>40723</v>
      </c>
      <c r="B791" s="229">
        <v>24220.55</v>
      </c>
      <c r="C791" s="207">
        <f t="shared" si="37"/>
        <v>1.1399999999999999</v>
      </c>
      <c r="D791" s="255">
        <v>35.007800000000003</v>
      </c>
      <c r="E791" s="207">
        <f t="shared" si="38"/>
        <v>1.1399999999999999</v>
      </c>
      <c r="F791" s="207">
        <f t="shared" si="36"/>
        <v>0</v>
      </c>
      <c r="G791" s="187">
        <f>+STDEV($F$484:F791)</f>
        <v>6.9456624470633471E-2</v>
      </c>
      <c r="H791" s="187">
        <v>0.24347042402407937</v>
      </c>
      <c r="J791" s="54" t="e">
        <v>#REF!</v>
      </c>
      <c r="O791" s="54"/>
    </row>
    <row r="792" spans="1:15" x14ac:dyDescent="0.35">
      <c r="A792" s="254">
        <v>40724</v>
      </c>
      <c r="B792" s="229">
        <v>24417.5</v>
      </c>
      <c r="C792" s="207">
        <f t="shared" si="37"/>
        <v>0.81</v>
      </c>
      <c r="D792" s="255">
        <v>35.29</v>
      </c>
      <c r="E792" s="207">
        <f t="shared" si="38"/>
        <v>0.81</v>
      </c>
      <c r="F792" s="207">
        <f t="shared" si="36"/>
        <v>0</v>
      </c>
      <c r="G792" s="187">
        <f>+STDEV($F$484:F792)</f>
        <v>6.9344260662161664E-2</v>
      </c>
      <c r="H792" s="187">
        <v>0.24347516846691739</v>
      </c>
      <c r="J792" s="54" t="e">
        <v>#REF!</v>
      </c>
      <c r="O792" s="54"/>
    </row>
    <row r="793" spans="1:15" x14ac:dyDescent="0.35">
      <c r="A793" s="254">
        <v>40725</v>
      </c>
      <c r="B793" s="229">
        <v>24309.87</v>
      </c>
      <c r="C793" s="207">
        <f t="shared" si="37"/>
        <v>-0.44</v>
      </c>
      <c r="D793" s="255">
        <v>35.131399999999999</v>
      </c>
      <c r="E793" s="207">
        <f t="shared" si="38"/>
        <v>-0.45</v>
      </c>
      <c r="F793" s="207">
        <f t="shared" si="36"/>
        <v>-1.0000000000000009E-2</v>
      </c>
      <c r="G793" s="187">
        <f>+STDEV($F$484:F793)</f>
        <v>6.9232659067325411E-2</v>
      </c>
      <c r="H793" s="187">
        <v>0.25458883173843178</v>
      </c>
      <c r="J793" s="54" t="e">
        <v>#REF!</v>
      </c>
      <c r="O793" s="54"/>
    </row>
    <row r="794" spans="1:15" x14ac:dyDescent="0.35">
      <c r="A794" s="254">
        <v>40728</v>
      </c>
      <c r="B794" s="229">
        <v>24389.87</v>
      </c>
      <c r="C794" s="207">
        <f t="shared" si="37"/>
        <v>0.33</v>
      </c>
      <c r="D794" s="255">
        <v>35.240499999999997</v>
      </c>
      <c r="E794" s="207">
        <f t="shared" si="38"/>
        <v>0.31</v>
      </c>
      <c r="F794" s="207">
        <f t="shared" si="36"/>
        <v>-2.0000000000000018E-2</v>
      </c>
      <c r="G794" s="187">
        <f>+STDEV($F$484:F794)</f>
        <v>6.9126456324679897E-2</v>
      </c>
      <c r="H794" s="187">
        <v>0.25420905851866954</v>
      </c>
      <c r="J794" s="54" t="e">
        <v>#REF!</v>
      </c>
      <c r="O794" s="54"/>
    </row>
    <row r="795" spans="1:15" x14ac:dyDescent="0.35">
      <c r="A795" s="254">
        <v>40729</v>
      </c>
      <c r="B795" s="229">
        <v>24299.23</v>
      </c>
      <c r="C795" s="207">
        <f t="shared" si="37"/>
        <v>-0.37</v>
      </c>
      <c r="D795" s="255">
        <v>35.137700000000002</v>
      </c>
      <c r="E795" s="207">
        <f t="shared" si="38"/>
        <v>-0.28999999999999998</v>
      </c>
      <c r="F795" s="207">
        <f t="shared" si="36"/>
        <v>8.0000000000000016E-2</v>
      </c>
      <c r="G795" s="187">
        <f>+STDEV($F$484:F795)</f>
        <v>6.9181216291766712E-2</v>
      </c>
      <c r="H795" s="187">
        <v>0.25706476578406234</v>
      </c>
      <c r="J795" s="54" t="e">
        <v>#REF!</v>
      </c>
      <c r="O795" s="54"/>
    </row>
    <row r="796" spans="1:15" x14ac:dyDescent="0.35">
      <c r="A796" s="254">
        <v>40730</v>
      </c>
      <c r="B796" s="229">
        <v>24276.43</v>
      </c>
      <c r="C796" s="207">
        <f t="shared" si="37"/>
        <v>-0.09</v>
      </c>
      <c r="D796" s="255">
        <v>35.104399999999998</v>
      </c>
      <c r="E796" s="207">
        <f t="shared" si="38"/>
        <v>-0.09</v>
      </c>
      <c r="F796" s="207">
        <f t="shared" si="36"/>
        <v>0</v>
      </c>
      <c r="G796" s="187">
        <f>+STDEV($F$484:F796)</f>
        <v>6.907069298296642E-2</v>
      </c>
      <c r="H796" s="187">
        <v>0.25757358414365761</v>
      </c>
      <c r="J796" s="54" t="e">
        <v>#REF!</v>
      </c>
      <c r="O796" s="54"/>
    </row>
    <row r="797" spans="1:15" x14ac:dyDescent="0.35">
      <c r="A797" s="254">
        <v>40731</v>
      </c>
      <c r="B797" s="229">
        <v>24731.87</v>
      </c>
      <c r="C797" s="207">
        <f t="shared" si="37"/>
        <v>1.88</v>
      </c>
      <c r="D797" s="255">
        <v>35.745899999999999</v>
      </c>
      <c r="E797" s="207">
        <f t="shared" si="38"/>
        <v>1.83</v>
      </c>
      <c r="F797" s="207">
        <f t="shared" si="36"/>
        <v>-4.9999999999999822E-2</v>
      </c>
      <c r="G797" s="187">
        <f>+STDEV($F$484:F797)</f>
        <v>6.9008448845686007E-2</v>
      </c>
      <c r="H797" s="187">
        <v>0.25719308330056079</v>
      </c>
      <c r="J797" s="54" t="e">
        <v>#REF!</v>
      </c>
      <c r="O797" s="54"/>
    </row>
    <row r="798" spans="1:15" x14ac:dyDescent="0.35">
      <c r="A798" s="254">
        <v>40732</v>
      </c>
      <c r="B798" s="229">
        <v>24452.46</v>
      </c>
      <c r="C798" s="207">
        <f t="shared" si="37"/>
        <v>-1.1299999999999999</v>
      </c>
      <c r="D798" s="255">
        <v>35.350099999999998</v>
      </c>
      <c r="E798" s="207">
        <f t="shared" si="38"/>
        <v>-1.1100000000000001</v>
      </c>
      <c r="F798" s="207">
        <f t="shared" si="36"/>
        <v>1.9999999999999796E-2</v>
      </c>
      <c r="G798" s="187">
        <f>+STDEV($F$484:F798)</f>
        <v>6.8912255797427477E-2</v>
      </c>
      <c r="H798" s="187">
        <v>0.25858652087705497</v>
      </c>
      <c r="J798" s="54" t="e">
        <v>#REF!</v>
      </c>
      <c r="O798" s="54"/>
    </row>
    <row r="799" spans="1:15" x14ac:dyDescent="0.35">
      <c r="A799" s="254">
        <v>40735</v>
      </c>
      <c r="B799" s="229">
        <v>24275.27</v>
      </c>
      <c r="C799" s="207">
        <f t="shared" si="37"/>
        <v>-0.72</v>
      </c>
      <c r="D799" s="255">
        <v>35.095999999999997</v>
      </c>
      <c r="E799" s="207">
        <f t="shared" si="38"/>
        <v>-0.72</v>
      </c>
      <c r="F799" s="207">
        <f t="shared" si="36"/>
        <v>0</v>
      </c>
      <c r="G799" s="187">
        <f>+STDEV($F$484:F799)</f>
        <v>6.8803225693150435E-2</v>
      </c>
      <c r="H799" s="187">
        <v>0.25855834834489361</v>
      </c>
      <c r="J799" s="54" t="e">
        <v>#REF!</v>
      </c>
      <c r="O799" s="54"/>
    </row>
    <row r="800" spans="1:15" x14ac:dyDescent="0.35">
      <c r="A800" s="254">
        <v>40736</v>
      </c>
      <c r="B800" s="229">
        <v>23873.599999999999</v>
      </c>
      <c r="C800" s="207">
        <f t="shared" si="37"/>
        <v>-1.65</v>
      </c>
      <c r="D800" s="255">
        <v>34.526000000000003</v>
      </c>
      <c r="E800" s="207">
        <f t="shared" si="38"/>
        <v>-1.62</v>
      </c>
      <c r="F800" s="207">
        <f t="shared" si="36"/>
        <v>2.9999999999999805E-2</v>
      </c>
      <c r="G800" s="187">
        <f>+STDEV($F$484:F800)</f>
        <v>6.8721387340375042E-2</v>
      </c>
      <c r="H800" s="187">
        <v>0.25820175317789296</v>
      </c>
      <c r="J800" s="54" t="e">
        <v>#REF!</v>
      </c>
      <c r="O800" s="54"/>
    </row>
    <row r="801" spans="1:15" x14ac:dyDescent="0.35">
      <c r="A801" s="254">
        <v>40737</v>
      </c>
      <c r="B801" s="229">
        <v>24112.7</v>
      </c>
      <c r="C801" s="207">
        <f t="shared" si="37"/>
        <v>1</v>
      </c>
      <c r="D801" s="255">
        <v>34.863799999999998</v>
      </c>
      <c r="E801" s="207">
        <f t="shared" si="38"/>
        <v>0.98</v>
      </c>
      <c r="F801" s="207">
        <f t="shared" si="36"/>
        <v>-2.0000000000000018E-2</v>
      </c>
      <c r="G801" s="187">
        <f>+STDEV($F$484:F801)</f>
        <v>6.8618586448036187E-2</v>
      </c>
      <c r="H801" s="187">
        <v>0.25782427006000608</v>
      </c>
      <c r="J801" s="54" t="e">
        <v>#REF!</v>
      </c>
      <c r="O801" s="54"/>
    </row>
    <row r="802" spans="1:15" x14ac:dyDescent="0.35">
      <c r="A802" s="254">
        <v>40738</v>
      </c>
      <c r="B802" s="229">
        <v>24150.61</v>
      </c>
      <c r="C802" s="207">
        <f t="shared" si="37"/>
        <v>0.16</v>
      </c>
      <c r="D802" s="255">
        <v>34.916499999999999</v>
      </c>
      <c r="E802" s="207">
        <f t="shared" si="38"/>
        <v>0.15</v>
      </c>
      <c r="F802" s="207">
        <f t="shared" si="36"/>
        <v>-1.0000000000000009E-2</v>
      </c>
      <c r="G802" s="187">
        <f>+STDEV($F$484:F802)</f>
        <v>6.8511351812542934E-2</v>
      </c>
      <c r="H802" s="187">
        <v>0.25744842661706296</v>
      </c>
      <c r="J802" s="54" t="e">
        <v>#REF!</v>
      </c>
      <c r="O802" s="54"/>
    </row>
    <row r="803" spans="1:15" x14ac:dyDescent="0.35">
      <c r="A803" s="254">
        <v>40739</v>
      </c>
      <c r="B803" s="229">
        <v>24080.3</v>
      </c>
      <c r="C803" s="207">
        <f t="shared" si="37"/>
        <v>-0.28999999999999998</v>
      </c>
      <c r="D803" s="255">
        <v>34.814500000000002</v>
      </c>
      <c r="E803" s="207">
        <f t="shared" si="38"/>
        <v>-0.28999999999999998</v>
      </c>
      <c r="F803" s="207">
        <f t="shared" si="36"/>
        <v>0</v>
      </c>
      <c r="G803" s="187">
        <f>+STDEV($F$484:F803)</f>
        <v>6.8404310438161503E-2</v>
      </c>
      <c r="H803" s="187">
        <v>0.25709726090977153</v>
      </c>
      <c r="J803" s="54" t="e">
        <v>#REF!</v>
      </c>
      <c r="O803" s="54"/>
    </row>
    <row r="804" spans="1:15" x14ac:dyDescent="0.35">
      <c r="A804" s="254">
        <v>40742</v>
      </c>
      <c r="B804" s="229">
        <v>24009.1</v>
      </c>
      <c r="C804" s="207">
        <f t="shared" si="37"/>
        <v>-0.3</v>
      </c>
      <c r="D804" s="255">
        <v>34.709299999999999</v>
      </c>
      <c r="E804" s="207">
        <f t="shared" si="38"/>
        <v>-0.3</v>
      </c>
      <c r="F804" s="207">
        <f t="shared" si="36"/>
        <v>0</v>
      </c>
      <c r="G804" s="187">
        <f>+STDEV($F$484:F804)</f>
        <v>6.8297769219600624E-2</v>
      </c>
      <c r="H804" s="187">
        <v>0.2567250203859151</v>
      </c>
      <c r="J804" s="54" t="e">
        <v>#REF!</v>
      </c>
      <c r="O804" s="54"/>
    </row>
    <row r="805" spans="1:15" x14ac:dyDescent="0.35">
      <c r="A805" s="254">
        <v>40743</v>
      </c>
      <c r="B805" s="229">
        <v>24211.79</v>
      </c>
      <c r="C805" s="207">
        <f t="shared" si="37"/>
        <v>0.84</v>
      </c>
      <c r="D805" s="255">
        <v>34.997199999999999</v>
      </c>
      <c r="E805" s="207">
        <f t="shared" si="38"/>
        <v>0.83</v>
      </c>
      <c r="F805" s="207">
        <f t="shared" si="36"/>
        <v>-1.0000000000000009E-2</v>
      </c>
      <c r="G805" s="187">
        <f>+STDEV($F$484:F805)</f>
        <v>6.8192043493110907E-2</v>
      </c>
      <c r="H805" s="187">
        <v>0.25635438108972275</v>
      </c>
      <c r="J805" s="54" t="e">
        <v>#REF!</v>
      </c>
      <c r="O805" s="54"/>
    </row>
    <row r="806" spans="1:15" x14ac:dyDescent="0.35">
      <c r="A806" s="254">
        <v>40744</v>
      </c>
      <c r="B806" s="229">
        <v>24015.16</v>
      </c>
      <c r="C806" s="207">
        <f t="shared" si="37"/>
        <v>-0.81</v>
      </c>
      <c r="D806" s="255">
        <v>34.715400000000002</v>
      </c>
      <c r="E806" s="207">
        <f t="shared" si="38"/>
        <v>-0.81</v>
      </c>
      <c r="F806" s="207">
        <f t="shared" si="36"/>
        <v>0</v>
      </c>
      <c r="G806" s="187">
        <f>+STDEV($F$484:F806)</f>
        <v>6.8086496555563578E-2</v>
      </c>
      <c r="H806" s="187">
        <v>0.25633196810531561</v>
      </c>
      <c r="J806" s="54" t="e">
        <v>#REF!</v>
      </c>
      <c r="O806" s="54"/>
    </row>
    <row r="807" spans="1:15" x14ac:dyDescent="0.35">
      <c r="A807" s="254">
        <v>40745</v>
      </c>
      <c r="B807" s="229">
        <v>23929.25</v>
      </c>
      <c r="C807" s="207">
        <f t="shared" si="37"/>
        <v>-0.36</v>
      </c>
      <c r="D807" s="255">
        <v>34.591500000000003</v>
      </c>
      <c r="E807" s="207">
        <f t="shared" si="38"/>
        <v>-0.36</v>
      </c>
      <c r="F807" s="207">
        <f t="shared" si="36"/>
        <v>0</v>
      </c>
      <c r="G807" s="187">
        <f>+STDEV($F$484:F807)</f>
        <v>6.7981438196787147E-2</v>
      </c>
      <c r="H807" s="187">
        <v>0.25630740819200093</v>
      </c>
      <c r="J807" s="54" t="e">
        <v>#REF!</v>
      </c>
      <c r="O807" s="54"/>
    </row>
    <row r="808" spans="1:15" x14ac:dyDescent="0.35">
      <c r="A808" s="254">
        <v>40746</v>
      </c>
      <c r="B808" s="229">
        <v>24300.61</v>
      </c>
      <c r="C808" s="207">
        <f t="shared" si="37"/>
        <v>1.55</v>
      </c>
      <c r="D808" s="255">
        <v>35.122</v>
      </c>
      <c r="E808" s="207">
        <f t="shared" si="38"/>
        <v>1.53</v>
      </c>
      <c r="F808" s="207">
        <f t="shared" si="36"/>
        <v>-2.0000000000000018E-2</v>
      </c>
      <c r="G808" s="187">
        <f>+STDEV($F$484:F808)</f>
        <v>6.7882041144705613E-2</v>
      </c>
      <c r="H808" s="187">
        <v>0.25622033901051228</v>
      </c>
      <c r="J808" s="54" t="e">
        <v>#REF!</v>
      </c>
      <c r="O808" s="54"/>
    </row>
    <row r="809" spans="1:15" x14ac:dyDescent="0.35">
      <c r="A809" s="254">
        <v>40749</v>
      </c>
      <c r="B809" s="229">
        <v>24493.99</v>
      </c>
      <c r="C809" s="207">
        <f t="shared" si="37"/>
        <v>0.8</v>
      </c>
      <c r="D809" s="255">
        <v>35.395200000000003</v>
      </c>
      <c r="E809" s="207">
        <f t="shared" si="38"/>
        <v>0.78</v>
      </c>
      <c r="F809" s="207">
        <f t="shared" si="36"/>
        <v>-2.0000000000000018E-2</v>
      </c>
      <c r="G809" s="187">
        <f>+STDEV($F$484:F809)</f>
        <v>6.7783077094133282E-2</v>
      </c>
      <c r="H809" s="187">
        <v>0.25585556873344223</v>
      </c>
      <c r="J809" s="54" t="e">
        <v>#REF!</v>
      </c>
      <c r="O809" s="54"/>
    </row>
    <row r="810" spans="1:15" x14ac:dyDescent="0.35">
      <c r="A810" s="254">
        <v>40750</v>
      </c>
      <c r="B810" s="229">
        <v>24035.72</v>
      </c>
      <c r="C810" s="207">
        <f t="shared" si="37"/>
        <v>-1.87</v>
      </c>
      <c r="D810" s="255">
        <v>34.736800000000002</v>
      </c>
      <c r="E810" s="207">
        <f t="shared" si="38"/>
        <v>-1.86</v>
      </c>
      <c r="F810" s="207">
        <f t="shared" si="36"/>
        <v>1.0000000000000009E-2</v>
      </c>
      <c r="G810" s="187">
        <f>+STDEV($F$484:F810)</f>
        <v>6.7683711353984391E-2</v>
      </c>
      <c r="H810" s="187">
        <v>0.25576784744353548</v>
      </c>
      <c r="J810" s="54" t="e">
        <v>#REF!</v>
      </c>
      <c r="O810" s="54"/>
    </row>
    <row r="811" spans="1:15" x14ac:dyDescent="0.35">
      <c r="A811" s="254">
        <v>40751</v>
      </c>
      <c r="B811" s="229">
        <v>23925.51</v>
      </c>
      <c r="C811" s="207">
        <f t="shared" si="37"/>
        <v>-0.46</v>
      </c>
      <c r="D811" s="255">
        <v>34.577500000000001</v>
      </c>
      <c r="E811" s="207">
        <f t="shared" si="38"/>
        <v>-0.46</v>
      </c>
      <c r="F811" s="207">
        <f t="shared" si="36"/>
        <v>0</v>
      </c>
      <c r="G811" s="187">
        <f>+STDEV($F$484:F811)</f>
        <v>6.7580565557364011E-2</v>
      </c>
      <c r="H811" s="187">
        <v>0.25540532110946124</v>
      </c>
      <c r="J811" s="54" t="e">
        <v>#REF!</v>
      </c>
      <c r="O811" s="54"/>
    </row>
    <row r="812" spans="1:15" x14ac:dyDescent="0.35">
      <c r="A812" s="254">
        <v>40752</v>
      </c>
      <c r="B812" s="229">
        <v>23639.26</v>
      </c>
      <c r="C812" s="207">
        <f t="shared" si="37"/>
        <v>-1.2</v>
      </c>
      <c r="D812" s="255">
        <v>34.165500000000002</v>
      </c>
      <c r="E812" s="207">
        <f t="shared" si="38"/>
        <v>-1.19</v>
      </c>
      <c r="F812" s="207">
        <f t="shared" si="36"/>
        <v>1.0000000000000009E-2</v>
      </c>
      <c r="G812" s="187">
        <f>+STDEV($F$484:F812)</f>
        <v>6.7482092088295795E-2</v>
      </c>
      <c r="H812" s="187">
        <v>0.25506765271456933</v>
      </c>
      <c r="J812" s="54" t="e">
        <v>#REF!</v>
      </c>
      <c r="O812" s="54"/>
    </row>
    <row r="813" spans="1:15" x14ac:dyDescent="0.35">
      <c r="A813" s="254">
        <v>40753</v>
      </c>
      <c r="B813" s="229">
        <v>23623.27</v>
      </c>
      <c r="C813" s="207">
        <f t="shared" si="37"/>
        <v>-7.0000000000000007E-2</v>
      </c>
      <c r="D813" s="255">
        <v>34.141199999999998</v>
      </c>
      <c r="E813" s="207">
        <f t="shared" si="38"/>
        <v>-7.0000000000000007E-2</v>
      </c>
      <c r="F813" s="207">
        <f t="shared" si="36"/>
        <v>0</v>
      </c>
      <c r="G813" s="187">
        <f>+STDEV($F$484:F813)</f>
        <v>6.7379870690750715E-2</v>
      </c>
      <c r="H813" s="187">
        <v>0.25470850815295715</v>
      </c>
      <c r="J813" s="54" t="e">
        <v>#REF!</v>
      </c>
      <c r="O813" s="54"/>
    </row>
    <row r="814" spans="1:15" x14ac:dyDescent="0.35">
      <c r="A814" s="254">
        <v>40756</v>
      </c>
      <c r="B814" s="229">
        <v>23775.33</v>
      </c>
      <c r="C814" s="207">
        <f t="shared" si="37"/>
        <v>0.64</v>
      </c>
      <c r="D814" s="255">
        <v>34.355800000000002</v>
      </c>
      <c r="E814" s="207">
        <f t="shared" si="38"/>
        <v>0.63</v>
      </c>
      <c r="F814" s="207">
        <f t="shared" si="36"/>
        <v>-1.0000000000000009E-2</v>
      </c>
      <c r="G814" s="187">
        <f>+STDEV($F$484:F814)</f>
        <v>6.7278439004242394E-2</v>
      </c>
      <c r="H814" s="187">
        <v>0.25462276889781121</v>
      </c>
      <c r="J814" s="54" t="e">
        <v>#REF!</v>
      </c>
      <c r="O814" s="54"/>
    </row>
    <row r="815" spans="1:15" x14ac:dyDescent="0.35">
      <c r="A815" s="254">
        <v>40757</v>
      </c>
      <c r="B815" s="229">
        <v>23513.3</v>
      </c>
      <c r="C815" s="207">
        <f t="shared" si="37"/>
        <v>-1.1000000000000001</v>
      </c>
      <c r="D815" s="255">
        <v>33.978700000000003</v>
      </c>
      <c r="E815" s="207">
        <f t="shared" si="38"/>
        <v>-1.1000000000000001</v>
      </c>
      <c r="F815" s="207">
        <f t="shared" si="36"/>
        <v>0</v>
      </c>
      <c r="G815" s="187">
        <f>+STDEV($F$484:F815)</f>
        <v>6.7177145670048441E-2</v>
      </c>
      <c r="H815" s="187">
        <v>0.25453573646100563</v>
      </c>
      <c r="J815" s="54" t="e">
        <v>#REF!</v>
      </c>
      <c r="O815" s="54"/>
    </row>
    <row r="816" spans="1:15" x14ac:dyDescent="0.35">
      <c r="A816" s="254">
        <v>40758</v>
      </c>
      <c r="B816" s="229">
        <v>23293.43</v>
      </c>
      <c r="C816" s="207">
        <f t="shared" si="37"/>
        <v>-0.94</v>
      </c>
      <c r="D816" s="255">
        <v>33.6616</v>
      </c>
      <c r="E816" s="207">
        <f t="shared" si="38"/>
        <v>-0.93</v>
      </c>
      <c r="F816" s="207">
        <f t="shared" si="36"/>
        <v>9.9999999999998979E-3</v>
      </c>
      <c r="G816" s="187">
        <f>+STDEV($F$484:F816)</f>
        <v>6.7080461705025712E-2</v>
      </c>
      <c r="H816" s="187">
        <v>0.25500793396449895</v>
      </c>
      <c r="J816" s="54" t="e">
        <v>#REF!</v>
      </c>
      <c r="O816" s="54"/>
    </row>
    <row r="817" spans="1:15" x14ac:dyDescent="0.35">
      <c r="A817" s="254">
        <v>40759</v>
      </c>
      <c r="B817" s="229">
        <v>22972.25</v>
      </c>
      <c r="C817" s="207">
        <f t="shared" si="37"/>
        <v>-1.38</v>
      </c>
      <c r="D817" s="255">
        <v>33.199100000000001</v>
      </c>
      <c r="E817" s="207">
        <f t="shared" si="38"/>
        <v>-1.37</v>
      </c>
      <c r="F817" s="207">
        <f t="shared" si="36"/>
        <v>9.9999999999997868E-3</v>
      </c>
      <c r="G817" s="187">
        <f>+STDEV($F$484:F817)</f>
        <v>6.6984192849302182E-2</v>
      </c>
      <c r="H817" s="187">
        <v>0.26773783175515098</v>
      </c>
      <c r="J817" s="54" t="e">
        <v>#REF!</v>
      </c>
      <c r="O817" s="54"/>
    </row>
    <row r="818" spans="1:15" x14ac:dyDescent="0.35">
      <c r="A818" s="254">
        <v>40760</v>
      </c>
      <c r="B818" s="229">
        <v>22469.38</v>
      </c>
      <c r="C818" s="207">
        <f t="shared" si="37"/>
        <v>-2.19</v>
      </c>
      <c r="D818" s="255">
        <v>32.477600000000002</v>
      </c>
      <c r="E818" s="207">
        <f t="shared" si="38"/>
        <v>-2.17</v>
      </c>
      <c r="F818" s="207">
        <f t="shared" si="36"/>
        <v>2.0000000000000018E-2</v>
      </c>
      <c r="G818" s="187">
        <f>+STDEV($F$484:F818)</f>
        <v>6.6896900384693661E-2</v>
      </c>
      <c r="H818" s="187">
        <v>0.26736531078426623</v>
      </c>
      <c r="J818" s="54" t="e">
        <v>#REF!</v>
      </c>
      <c r="O818" s="54"/>
    </row>
    <row r="819" spans="1:15" x14ac:dyDescent="0.35">
      <c r="A819" s="254">
        <v>40763</v>
      </c>
      <c r="B819" s="229">
        <v>22059.5</v>
      </c>
      <c r="C819" s="207">
        <f t="shared" si="37"/>
        <v>-1.82</v>
      </c>
      <c r="D819" s="255">
        <v>31.854299999999999</v>
      </c>
      <c r="E819" s="207">
        <f t="shared" si="38"/>
        <v>-1.92</v>
      </c>
      <c r="F819" s="207">
        <f t="shared" si="36"/>
        <v>-9.9999999999999867E-2</v>
      </c>
      <c r="G819" s="187">
        <f>+STDEV($F$484:F819)</f>
        <v>6.7001469183734758E-2</v>
      </c>
      <c r="H819" s="187">
        <v>0.26730816442444583</v>
      </c>
      <c r="J819" s="54" t="e">
        <v>#REF!</v>
      </c>
      <c r="O819" s="54"/>
    </row>
    <row r="820" spans="1:15" x14ac:dyDescent="0.35">
      <c r="A820" s="254">
        <v>40764</v>
      </c>
      <c r="B820" s="229">
        <v>21889.41</v>
      </c>
      <c r="C820" s="207">
        <f t="shared" si="37"/>
        <v>-0.77</v>
      </c>
      <c r="D820" s="255">
        <v>31.609100000000002</v>
      </c>
      <c r="E820" s="207">
        <f t="shared" si="38"/>
        <v>-0.77</v>
      </c>
      <c r="F820" s="207">
        <f t="shared" si="36"/>
        <v>0</v>
      </c>
      <c r="G820" s="187">
        <f>+STDEV($F$484:F820)</f>
        <v>6.6902120596326595E-2</v>
      </c>
      <c r="H820" s="187">
        <v>0.26719790733468357</v>
      </c>
      <c r="J820" s="54" t="e">
        <v>#REF!</v>
      </c>
      <c r="O820" s="54"/>
    </row>
    <row r="821" spans="1:15" x14ac:dyDescent="0.35">
      <c r="A821" s="254">
        <v>40765</v>
      </c>
      <c r="B821" s="229">
        <v>22248.22</v>
      </c>
      <c r="C821" s="207">
        <f t="shared" si="37"/>
        <v>1.64</v>
      </c>
      <c r="D821" s="255">
        <v>32.122399999999999</v>
      </c>
      <c r="E821" s="207">
        <f t="shared" si="38"/>
        <v>1.62</v>
      </c>
      <c r="F821" s="207">
        <f t="shared" si="36"/>
        <v>-1.9999999999999796E-2</v>
      </c>
      <c r="G821" s="187">
        <f>+STDEV($F$484:F821)</f>
        <v>6.6808180065309253E-2</v>
      </c>
      <c r="H821" s="187">
        <v>0.26708658158250165</v>
      </c>
      <c r="J821" s="54" t="e">
        <v>#REF!</v>
      </c>
      <c r="O821" s="54"/>
    </row>
    <row r="822" spans="1:15" x14ac:dyDescent="0.35">
      <c r="A822" s="254">
        <v>40766</v>
      </c>
      <c r="B822" s="229">
        <v>22155.87</v>
      </c>
      <c r="C822" s="207">
        <f t="shared" si="37"/>
        <v>-0.42</v>
      </c>
      <c r="D822" s="255">
        <v>31.989100000000001</v>
      </c>
      <c r="E822" s="207">
        <f t="shared" si="38"/>
        <v>-0.41</v>
      </c>
      <c r="F822" s="207">
        <f t="shared" si="36"/>
        <v>1.0000000000000009E-2</v>
      </c>
      <c r="G822" s="187">
        <f>+STDEV($F$484:F822)</f>
        <v>6.6713886856871171E-2</v>
      </c>
      <c r="H822" s="187">
        <v>0.26671886169081793</v>
      </c>
      <c r="J822" s="54" t="e">
        <v>#REF!</v>
      </c>
      <c r="O822" s="54"/>
    </row>
    <row r="823" spans="1:15" x14ac:dyDescent="0.35">
      <c r="A823" s="254">
        <v>40767</v>
      </c>
      <c r="B823" s="229">
        <v>21870.44</v>
      </c>
      <c r="C823" s="207">
        <f t="shared" si="37"/>
        <v>-1.29</v>
      </c>
      <c r="D823" s="255">
        <v>31.578800000000001</v>
      </c>
      <c r="E823" s="207">
        <f t="shared" si="38"/>
        <v>-1.28</v>
      </c>
      <c r="F823" s="207">
        <f t="shared" si="36"/>
        <v>1.0000000000000009E-2</v>
      </c>
      <c r="G823" s="187">
        <f>+STDEV($F$484:F823)</f>
        <v>6.6619990600916029E-2</v>
      </c>
      <c r="H823" s="187">
        <v>0.26637236486717769</v>
      </c>
      <c r="J823" s="54" t="e">
        <v>#REF!</v>
      </c>
      <c r="O823" s="54"/>
    </row>
    <row r="824" spans="1:15" x14ac:dyDescent="0.35">
      <c r="A824" s="254">
        <v>40771</v>
      </c>
      <c r="B824" s="229">
        <v>21729.279999999999</v>
      </c>
      <c r="C824" s="207">
        <f t="shared" si="37"/>
        <v>-0.65</v>
      </c>
      <c r="D824" s="255">
        <v>31.3721</v>
      </c>
      <c r="E824" s="207">
        <f t="shared" si="38"/>
        <v>-0.65</v>
      </c>
      <c r="F824" s="207">
        <f t="shared" si="36"/>
        <v>0</v>
      </c>
      <c r="G824" s="187">
        <f>+STDEV($F$484:F824)</f>
        <v>6.6522365535506417E-2</v>
      </c>
      <c r="H824" s="187">
        <v>0.26679035288188557</v>
      </c>
      <c r="J824" s="54" t="e">
        <v>#REF!</v>
      </c>
      <c r="O824" s="54"/>
    </row>
    <row r="825" spans="1:15" x14ac:dyDescent="0.35">
      <c r="A825" s="254">
        <v>40772</v>
      </c>
      <c r="B825" s="229">
        <v>21886.65</v>
      </c>
      <c r="C825" s="207">
        <f t="shared" si="37"/>
        <v>0.72</v>
      </c>
      <c r="D825" s="255">
        <v>31.595600000000001</v>
      </c>
      <c r="E825" s="207">
        <f t="shared" si="38"/>
        <v>0.71</v>
      </c>
      <c r="F825" s="207">
        <f t="shared" si="36"/>
        <v>-1.0000000000000009E-2</v>
      </c>
      <c r="G825" s="187">
        <f>+STDEV($F$484:F825)</f>
        <v>6.6425458840761897E-2</v>
      </c>
      <c r="H825" s="187">
        <v>0.26642553671651992</v>
      </c>
      <c r="J825" s="54" t="e">
        <v>#REF!</v>
      </c>
      <c r="O825" s="54"/>
    </row>
    <row r="826" spans="1:15" x14ac:dyDescent="0.35">
      <c r="A826" s="254">
        <v>40773</v>
      </c>
      <c r="B826" s="229">
        <v>21406.51</v>
      </c>
      <c r="C826" s="207">
        <f t="shared" si="37"/>
        <v>-2.19</v>
      </c>
      <c r="D826" s="255">
        <v>30.9087</v>
      </c>
      <c r="E826" s="207">
        <f t="shared" si="38"/>
        <v>-2.17</v>
      </c>
      <c r="F826" s="207">
        <f t="shared" si="36"/>
        <v>2.0000000000000018E-2</v>
      </c>
      <c r="G826" s="187">
        <f>+STDEV($F$484:F826)</f>
        <v>6.6341311342505649E-2</v>
      </c>
      <c r="H826" s="187">
        <v>0.26608358058530157</v>
      </c>
      <c r="J826" s="54" t="e">
        <v>#REF!</v>
      </c>
      <c r="O826" s="54"/>
    </row>
    <row r="827" spans="1:15" x14ac:dyDescent="0.35">
      <c r="A827" s="254">
        <v>40777</v>
      </c>
      <c r="B827" s="229">
        <v>21240.03</v>
      </c>
      <c r="C827" s="207">
        <f t="shared" si="37"/>
        <v>-0.78</v>
      </c>
      <c r="D827" s="255">
        <v>30.6662</v>
      </c>
      <c r="E827" s="207">
        <f t="shared" si="38"/>
        <v>-0.78</v>
      </c>
      <c r="F827" s="207">
        <f t="shared" si="36"/>
        <v>0</v>
      </c>
      <c r="G827" s="187">
        <f>+STDEV($F$484:F827)</f>
        <v>6.6244936303616622E-2</v>
      </c>
      <c r="H827" s="187">
        <v>0.26597293422918306</v>
      </c>
      <c r="J827" s="54" t="e">
        <v>#REF!</v>
      </c>
      <c r="O827" s="54"/>
    </row>
    <row r="828" spans="1:15" x14ac:dyDescent="0.35">
      <c r="A828" s="254">
        <v>40778</v>
      </c>
      <c r="B828" s="229">
        <v>21443.79</v>
      </c>
      <c r="C828" s="207">
        <f t="shared" si="37"/>
        <v>0.96</v>
      </c>
      <c r="D828" s="255">
        <v>30.956399999999999</v>
      </c>
      <c r="E828" s="207">
        <f t="shared" si="38"/>
        <v>0.95</v>
      </c>
      <c r="F828" s="207">
        <f t="shared" si="36"/>
        <v>-1.0000000000000009E-2</v>
      </c>
      <c r="G828" s="187">
        <f>+STDEV($F$484:F828)</f>
        <v>6.6149298509454224E-2</v>
      </c>
      <c r="H828" s="187">
        <v>0.26586130001825298</v>
      </c>
      <c r="J828" s="54" t="e">
        <v>#REF!</v>
      </c>
      <c r="O828" s="54"/>
    </row>
    <row r="829" spans="1:15" x14ac:dyDescent="0.35">
      <c r="A829" s="254">
        <v>40779</v>
      </c>
      <c r="B829" s="229">
        <v>21168.02</v>
      </c>
      <c r="C829" s="207">
        <f t="shared" si="37"/>
        <v>-1.29</v>
      </c>
      <c r="D829" s="255">
        <v>30.561</v>
      </c>
      <c r="E829" s="207">
        <f t="shared" si="38"/>
        <v>-1.28</v>
      </c>
      <c r="F829" s="207">
        <f t="shared" si="36"/>
        <v>1.0000000000000009E-2</v>
      </c>
      <c r="G829" s="187">
        <f>+STDEV($F$484:F829)</f>
        <v>6.6057827636916464E-2</v>
      </c>
      <c r="H829" s="187">
        <v>0.26574869845600557</v>
      </c>
      <c r="J829" s="54" t="e">
        <v>#REF!</v>
      </c>
      <c r="O829" s="54"/>
    </row>
    <row r="830" spans="1:15" x14ac:dyDescent="0.35">
      <c r="A830" s="254">
        <v>40780</v>
      </c>
      <c r="B830" s="229">
        <v>20993.32</v>
      </c>
      <c r="C830" s="207">
        <f t="shared" si="37"/>
        <v>-0.83</v>
      </c>
      <c r="D830" s="255">
        <v>30.310099999999998</v>
      </c>
      <c r="E830" s="207">
        <f t="shared" si="38"/>
        <v>-0.82</v>
      </c>
      <c r="F830" s="207">
        <f t="shared" si="36"/>
        <v>1.0000000000000009E-2</v>
      </c>
      <c r="G830" s="187">
        <f>+STDEV($F$484:F830)</f>
        <v>6.5966734052090373E-2</v>
      </c>
      <c r="H830" s="187">
        <v>0.26819396801407713</v>
      </c>
      <c r="J830" s="54" t="e">
        <v>#REF!</v>
      </c>
      <c r="O830" s="54"/>
    </row>
    <row r="831" spans="1:15" x14ac:dyDescent="0.35">
      <c r="A831" s="254">
        <v>40781</v>
      </c>
      <c r="B831" s="229">
        <v>20606.509999999998</v>
      </c>
      <c r="C831" s="207">
        <f t="shared" si="37"/>
        <v>-1.84</v>
      </c>
      <c r="D831" s="255">
        <v>29.7562</v>
      </c>
      <c r="E831" s="207">
        <f t="shared" si="38"/>
        <v>-1.83</v>
      </c>
      <c r="F831" s="207">
        <f t="shared" si="36"/>
        <v>1.0000000000000009E-2</v>
      </c>
      <c r="G831" s="187">
        <f>+STDEV($F$484:F831)</f>
        <v>6.5876015177000327E-2</v>
      </c>
      <c r="H831" s="187">
        <v>0.268140455982049</v>
      </c>
      <c r="J831" s="54" t="e">
        <v>#REF!</v>
      </c>
      <c r="O831" s="54"/>
    </row>
    <row r="832" spans="1:15" x14ac:dyDescent="0.35">
      <c r="A832" s="254">
        <v>40784</v>
      </c>
      <c r="B832" s="229">
        <v>21344.37</v>
      </c>
      <c r="C832" s="207">
        <f t="shared" si="37"/>
        <v>3.58</v>
      </c>
      <c r="D832" s="255">
        <v>30.8066</v>
      </c>
      <c r="E832" s="207">
        <f t="shared" si="38"/>
        <v>3.53</v>
      </c>
      <c r="F832" s="207">
        <f t="shared" si="36"/>
        <v>-5.0000000000000266E-2</v>
      </c>
      <c r="G832" s="187">
        <f>+STDEV($F$484:F832)</f>
        <v>6.582703320493169E-2</v>
      </c>
      <c r="H832" s="187">
        <v>0.26808535929766825</v>
      </c>
      <c r="J832" s="54" t="e">
        <v>#REF!</v>
      </c>
      <c r="O832" s="54"/>
    </row>
    <row r="833" spans="1:15" x14ac:dyDescent="0.35">
      <c r="A833" s="254">
        <v>40785</v>
      </c>
      <c r="B833" s="229">
        <v>21682.97</v>
      </c>
      <c r="C833" s="207">
        <f t="shared" si="37"/>
        <v>1.59</v>
      </c>
      <c r="D833" s="255">
        <v>31.289400000000001</v>
      </c>
      <c r="E833" s="207">
        <f t="shared" si="38"/>
        <v>1.57</v>
      </c>
      <c r="F833" s="207">
        <f t="shared" si="36"/>
        <v>-2.0000000000000018E-2</v>
      </c>
      <c r="G833" s="187">
        <f>+STDEV($F$484:F833)</f>
        <v>6.5738015612614886E-2</v>
      </c>
      <c r="H833" s="187">
        <v>0.26772807413179833</v>
      </c>
      <c r="J833" s="54" t="e">
        <v>#REF!</v>
      </c>
      <c r="O833" s="54"/>
    </row>
    <row r="834" spans="1:15" x14ac:dyDescent="0.35">
      <c r="A834" s="254">
        <v>40788</v>
      </c>
      <c r="B834" s="229">
        <v>21873.41</v>
      </c>
      <c r="C834" s="207">
        <f t="shared" si="37"/>
        <v>0.88</v>
      </c>
      <c r="D834" s="255">
        <v>31.5578</v>
      </c>
      <c r="E834" s="207">
        <f t="shared" si="38"/>
        <v>0.86</v>
      </c>
      <c r="F834" s="207">
        <f t="shared" si="36"/>
        <v>-2.0000000000000018E-2</v>
      </c>
      <c r="G834" s="187">
        <f>+STDEV($F$484:F834)</f>
        <v>6.5649356537882439E-2</v>
      </c>
      <c r="H834" s="187">
        <v>0.26767303558424094</v>
      </c>
      <c r="J834" s="54" t="e">
        <v>#REF!</v>
      </c>
      <c r="O834" s="54"/>
    </row>
    <row r="835" spans="1:15" x14ac:dyDescent="0.35">
      <c r="A835" s="254">
        <v>40791</v>
      </c>
      <c r="B835" s="229">
        <v>21732.81</v>
      </c>
      <c r="C835" s="207">
        <f t="shared" si="37"/>
        <v>-0.64</v>
      </c>
      <c r="D835" s="255">
        <v>31.354299999999999</v>
      </c>
      <c r="E835" s="207">
        <f t="shared" si="38"/>
        <v>-0.64</v>
      </c>
      <c r="F835" s="207">
        <f t="shared" si="36"/>
        <v>0</v>
      </c>
      <c r="G835" s="187">
        <f>+STDEV($F$484:F835)</f>
        <v>6.5556189334905327E-2</v>
      </c>
      <c r="H835" s="187">
        <v>0.26761646445221182</v>
      </c>
      <c r="J835" s="54" t="e">
        <v>#REF!</v>
      </c>
      <c r="O835" s="54"/>
    </row>
    <row r="836" spans="1:15" x14ac:dyDescent="0.35">
      <c r="A836" s="254">
        <v>40792</v>
      </c>
      <c r="B836" s="229">
        <v>21927.18</v>
      </c>
      <c r="C836" s="207">
        <f t="shared" si="37"/>
        <v>0.89</v>
      </c>
      <c r="D836" s="255">
        <v>31.627099999999999</v>
      </c>
      <c r="E836" s="207">
        <f t="shared" si="38"/>
        <v>0.87</v>
      </c>
      <c r="F836" s="207">
        <f t="shared" si="36"/>
        <v>-2.0000000000000018E-2</v>
      </c>
      <c r="G836" s="187">
        <f>+STDEV($F$484:F836)</f>
        <v>6.5468285803485529E-2</v>
      </c>
      <c r="H836" s="187">
        <v>0.26727942450087372</v>
      </c>
      <c r="J836" s="54" t="e">
        <v>#REF!</v>
      </c>
      <c r="O836" s="54"/>
    </row>
    <row r="837" spans="1:15" x14ac:dyDescent="0.35">
      <c r="A837" s="254">
        <v>40793</v>
      </c>
      <c r="B837" s="229">
        <v>22190.09</v>
      </c>
      <c r="C837" s="207">
        <f t="shared" si="37"/>
        <v>1.2</v>
      </c>
      <c r="D837" s="255">
        <v>32.000500000000002</v>
      </c>
      <c r="E837" s="207">
        <f t="shared" si="38"/>
        <v>1.18</v>
      </c>
      <c r="F837" s="207">
        <f t="shared" si="36"/>
        <v>-2.0000000000000018E-2</v>
      </c>
      <c r="G837" s="187">
        <f>+STDEV($F$484:F837)</f>
        <v>6.5380733329080593E-2</v>
      </c>
      <c r="H837" s="187">
        <v>0.26768623173038897</v>
      </c>
      <c r="J837" s="54" t="e">
        <v>#REF!</v>
      </c>
      <c r="O837" s="54"/>
    </row>
    <row r="838" spans="1:15" x14ac:dyDescent="0.35">
      <c r="A838" s="254">
        <v>40794</v>
      </c>
      <c r="B838" s="229">
        <v>22323.31</v>
      </c>
      <c r="C838" s="207">
        <f t="shared" si="37"/>
        <v>0.6</v>
      </c>
      <c r="D838" s="255">
        <v>32.189</v>
      </c>
      <c r="E838" s="207">
        <f t="shared" si="38"/>
        <v>0.59</v>
      </c>
      <c r="F838" s="207">
        <f t="shared" si="36"/>
        <v>-1.0000000000000009E-2</v>
      </c>
      <c r="G838" s="187">
        <f>+STDEV($F$484:F838)</f>
        <v>6.5288983669202008E-2</v>
      </c>
      <c r="H838" s="187">
        <v>0.26808577722183552</v>
      </c>
      <c r="I838" s="256">
        <v>16501.740000000002</v>
      </c>
      <c r="J838" s="54" t="e">
        <v>#DIV/0!</v>
      </c>
      <c r="O838" s="54"/>
    </row>
    <row r="839" spans="1:15" x14ac:dyDescent="0.35">
      <c r="A839" s="254">
        <v>40795</v>
      </c>
      <c r="B839" s="229">
        <v>21935.03</v>
      </c>
      <c r="C839" s="207">
        <f t="shared" si="37"/>
        <v>-1.74</v>
      </c>
      <c r="D839" s="255">
        <v>31.634899999999998</v>
      </c>
      <c r="E839" s="207">
        <f t="shared" si="38"/>
        <v>-1.72</v>
      </c>
      <c r="F839" s="207">
        <f t="shared" si="36"/>
        <v>2.0000000000000018E-2</v>
      </c>
      <c r="G839" s="187">
        <f>+STDEV($F$484:F839)</f>
        <v>6.5209869718622568E-2</v>
      </c>
      <c r="H839" s="187">
        <v>0.2677339982642864</v>
      </c>
      <c r="I839" s="256">
        <v>16467.439999999999</v>
      </c>
      <c r="J839" s="54">
        <v>-0.21</v>
      </c>
      <c r="O839" s="54"/>
    </row>
    <row r="840" spans="1:15" x14ac:dyDescent="0.35">
      <c r="A840" s="254">
        <v>40798</v>
      </c>
      <c r="B840" s="229">
        <v>21461.06</v>
      </c>
      <c r="C840" s="207">
        <f t="shared" si="37"/>
        <v>-2.16</v>
      </c>
      <c r="D840" s="255">
        <v>30.956600000000002</v>
      </c>
      <c r="E840" s="207">
        <f t="shared" si="38"/>
        <v>-2.14</v>
      </c>
      <c r="F840" s="207">
        <f t="shared" ref="F840:F903" si="39">+E840-C840</f>
        <v>2.0000000000000018E-2</v>
      </c>
      <c r="G840" s="187">
        <f>+STDEV($F$484:F840)</f>
        <v>6.5131032751772719E-2</v>
      </c>
      <c r="H840" s="187">
        <v>0.26822035299893499</v>
      </c>
      <c r="I840" s="256">
        <v>16709.599999999999</v>
      </c>
      <c r="J840" s="54">
        <v>1.47</v>
      </c>
      <c r="O840" s="54"/>
    </row>
    <row r="841" spans="1:15" x14ac:dyDescent="0.35">
      <c r="A841" s="254">
        <v>40799</v>
      </c>
      <c r="B841" s="229">
        <v>21416.45</v>
      </c>
      <c r="C841" s="207">
        <f t="shared" ref="C841:C904" si="40">ROUND(((B841-B840)/B840)*100,2)</f>
        <v>-0.21</v>
      </c>
      <c r="D841" s="255">
        <v>30.891999999999999</v>
      </c>
      <c r="E841" s="207">
        <f t="shared" ref="E841:E904" si="41">ROUND(((D841-D840)/D840)*100,2)</f>
        <v>-0.21</v>
      </c>
      <c r="F841" s="207">
        <f t="shared" si="39"/>
        <v>0</v>
      </c>
      <c r="G841" s="187">
        <f>+STDEV($F$484:F841)</f>
        <v>6.5040153642507897E-2</v>
      </c>
      <c r="H841" s="187">
        <v>0.26816402958955404</v>
      </c>
      <c r="I841" s="256">
        <v>16876.54</v>
      </c>
      <c r="J841" s="54">
        <v>1</v>
      </c>
      <c r="O841" s="54"/>
    </row>
    <row r="842" spans="1:15" x14ac:dyDescent="0.35">
      <c r="A842" s="254">
        <v>40800</v>
      </c>
      <c r="B842" s="229">
        <v>21734.57</v>
      </c>
      <c r="C842" s="207">
        <f t="shared" si="40"/>
        <v>1.49</v>
      </c>
      <c r="D842" s="255">
        <v>31.3431</v>
      </c>
      <c r="E842" s="207">
        <f t="shared" si="41"/>
        <v>1.46</v>
      </c>
      <c r="F842" s="207">
        <f t="shared" si="39"/>
        <v>-3.0000000000000027E-2</v>
      </c>
      <c r="G842" s="187">
        <f>+STDEV($F$484:F842)</f>
        <v>6.4963381166698975E-2</v>
      </c>
      <c r="H842" s="187">
        <v>0.26783202772522896</v>
      </c>
      <c r="I842" s="256">
        <v>16933.830000000002</v>
      </c>
      <c r="J842" s="54">
        <v>0.34</v>
      </c>
      <c r="O842" s="54"/>
    </row>
    <row r="843" spans="1:15" x14ac:dyDescent="0.35">
      <c r="A843" s="254">
        <v>40801</v>
      </c>
      <c r="B843" s="229">
        <v>21951.71</v>
      </c>
      <c r="C843" s="207">
        <f t="shared" si="40"/>
        <v>1</v>
      </c>
      <c r="D843" s="255">
        <v>31.651199999999999</v>
      </c>
      <c r="E843" s="207">
        <f t="shared" si="41"/>
        <v>0.98</v>
      </c>
      <c r="F843" s="207">
        <f t="shared" si="39"/>
        <v>-2.0000000000000018E-2</v>
      </c>
      <c r="G843" s="187">
        <f>+STDEV($F$484:F843)</f>
        <v>6.4878049064278048E-2</v>
      </c>
      <c r="H843" s="187">
        <v>0.26822862552785581</v>
      </c>
      <c r="I843" s="256">
        <v>16745.349999999999</v>
      </c>
      <c r="J843" s="54">
        <v>-1.1100000000000001</v>
      </c>
      <c r="O843" s="54"/>
    </row>
    <row r="844" spans="1:15" x14ac:dyDescent="0.35">
      <c r="A844" s="254">
        <v>40802</v>
      </c>
      <c r="B844" s="229">
        <v>22026.23</v>
      </c>
      <c r="C844" s="207">
        <f t="shared" si="40"/>
        <v>0.34</v>
      </c>
      <c r="D844" s="255">
        <v>31.755800000000001</v>
      </c>
      <c r="E844" s="207">
        <f t="shared" si="41"/>
        <v>0.33</v>
      </c>
      <c r="F844" s="207">
        <f t="shared" si="39"/>
        <v>-1.0000000000000009E-2</v>
      </c>
      <c r="G844" s="187">
        <f>+STDEV($F$484:F844)</f>
        <v>6.4788537814913796E-2</v>
      </c>
      <c r="H844" s="187">
        <v>0.27181190209367478</v>
      </c>
      <c r="I844" s="256">
        <v>17099.28</v>
      </c>
      <c r="J844" s="54">
        <v>2.11</v>
      </c>
      <c r="O844" s="54"/>
    </row>
    <row r="845" spans="1:15" x14ac:dyDescent="0.35">
      <c r="A845" s="254">
        <v>40805</v>
      </c>
      <c r="B845" s="229">
        <v>21781.81</v>
      </c>
      <c r="C845" s="207">
        <f t="shared" si="40"/>
        <v>-1.1100000000000001</v>
      </c>
      <c r="D845" s="255">
        <v>31.409800000000001</v>
      </c>
      <c r="E845" s="207">
        <f t="shared" si="41"/>
        <v>-1.0900000000000001</v>
      </c>
      <c r="F845" s="207">
        <f t="shared" si="39"/>
        <v>2.0000000000000018E-2</v>
      </c>
      <c r="G845" s="187">
        <f>+STDEV($F$484:F845)</f>
        <v>6.4711511910957906E-2</v>
      </c>
      <c r="H845" s="187">
        <v>0.27146275558407718</v>
      </c>
      <c r="I845" s="256">
        <v>17065.150000000001</v>
      </c>
      <c r="J845" s="54">
        <v>-0.2</v>
      </c>
      <c r="O845" s="54"/>
    </row>
    <row r="846" spans="1:15" x14ac:dyDescent="0.35">
      <c r="A846" s="254">
        <v>40806</v>
      </c>
      <c r="B846" s="229">
        <v>22242.19</v>
      </c>
      <c r="C846" s="207">
        <f t="shared" si="40"/>
        <v>2.11</v>
      </c>
      <c r="D846" s="255">
        <v>32.054400000000001</v>
      </c>
      <c r="E846" s="207">
        <f t="shared" si="41"/>
        <v>2.0499999999999998</v>
      </c>
      <c r="F846" s="207">
        <f t="shared" si="39"/>
        <v>-6.0000000000000053E-2</v>
      </c>
      <c r="G846" s="187">
        <f>+STDEV($F$484:F846)</f>
        <v>6.4687946224473103E-2</v>
      </c>
      <c r="H846" s="187">
        <v>0.29000420455095682</v>
      </c>
      <c r="I846" s="256">
        <v>16361.15</v>
      </c>
      <c r="J846" s="54">
        <v>-4.13</v>
      </c>
      <c r="O846" s="54"/>
    </row>
    <row r="847" spans="1:15" x14ac:dyDescent="0.35">
      <c r="A847" s="254">
        <v>40807</v>
      </c>
      <c r="B847" s="229">
        <v>22197.79</v>
      </c>
      <c r="C847" s="207">
        <f t="shared" si="40"/>
        <v>-0.2</v>
      </c>
      <c r="D847" s="255">
        <v>31.991</v>
      </c>
      <c r="E847" s="207">
        <f t="shared" si="41"/>
        <v>-0.2</v>
      </c>
      <c r="F847" s="207">
        <f t="shared" si="39"/>
        <v>0</v>
      </c>
      <c r="G847" s="187">
        <f>+STDEV($F$484:F847)</f>
        <v>6.4599222257248012E-2</v>
      </c>
      <c r="H847" s="187">
        <v>0.29189496802054549</v>
      </c>
      <c r="I847" s="256">
        <v>16162.06</v>
      </c>
      <c r="J847" s="54">
        <v>-1.22</v>
      </c>
      <c r="O847" s="54"/>
    </row>
    <row r="848" spans="1:15" x14ac:dyDescent="0.35">
      <c r="A848" s="254">
        <v>40808</v>
      </c>
      <c r="B848" s="229">
        <v>21282.05</v>
      </c>
      <c r="C848" s="207">
        <f t="shared" si="40"/>
        <v>-4.13</v>
      </c>
      <c r="D848" s="255">
        <v>30.7088</v>
      </c>
      <c r="E848" s="207">
        <f t="shared" si="41"/>
        <v>-4.01</v>
      </c>
      <c r="F848" s="207">
        <f t="shared" si="39"/>
        <v>0.12000000000000011</v>
      </c>
      <c r="G848" s="187">
        <f>+STDEV($F$484:F848)</f>
        <v>6.4838908058306943E-2</v>
      </c>
      <c r="H848" s="187">
        <v>0.29216910334530366</v>
      </c>
      <c r="I848" s="256">
        <v>16051.1</v>
      </c>
      <c r="J848" s="54">
        <v>-0.69</v>
      </c>
      <c r="O848" s="54"/>
    </row>
    <row r="849" spans="1:15" x14ac:dyDescent="0.35">
      <c r="A849" s="254">
        <v>40809</v>
      </c>
      <c r="B849" s="229">
        <v>21023.08</v>
      </c>
      <c r="C849" s="207">
        <f t="shared" si="40"/>
        <v>-1.22</v>
      </c>
      <c r="D849" s="255">
        <v>30.344999999999999</v>
      </c>
      <c r="E849" s="207">
        <f t="shared" si="41"/>
        <v>-1.18</v>
      </c>
      <c r="F849" s="207">
        <f t="shared" si="39"/>
        <v>4.0000000000000036E-2</v>
      </c>
      <c r="G849" s="187">
        <f>+STDEV($F$484:F849)</f>
        <v>6.4791216912912356E-2</v>
      </c>
      <c r="H849" s="187">
        <v>0.29842782720250705</v>
      </c>
      <c r="I849" s="256">
        <v>16524.03</v>
      </c>
      <c r="J849" s="54">
        <v>2.95</v>
      </c>
      <c r="O849" s="54"/>
    </row>
    <row r="850" spans="1:15" x14ac:dyDescent="0.35">
      <c r="A850" s="254">
        <v>40812</v>
      </c>
      <c r="B850" s="229">
        <v>20878.75</v>
      </c>
      <c r="C850" s="207">
        <f t="shared" si="40"/>
        <v>-0.69</v>
      </c>
      <c r="D850" s="255">
        <v>30.141300000000001</v>
      </c>
      <c r="E850" s="207">
        <f t="shared" si="41"/>
        <v>-0.67</v>
      </c>
      <c r="F850" s="207">
        <f t="shared" si="39"/>
        <v>1.9999999999999907E-2</v>
      </c>
      <c r="G850" s="187">
        <f>+STDEV($F$484:F850)</f>
        <v>6.4714842958803157E-2</v>
      </c>
      <c r="H850" s="187">
        <v>0.29824982391337179</v>
      </c>
      <c r="I850" s="256">
        <v>16446.02</v>
      </c>
      <c r="J850" s="54">
        <v>-0.47</v>
      </c>
      <c r="O850" s="54"/>
    </row>
    <row r="851" spans="1:15" x14ac:dyDescent="0.35">
      <c r="A851" s="254">
        <v>40813</v>
      </c>
      <c r="B851" s="229">
        <v>21493.919999999998</v>
      </c>
      <c r="C851" s="207">
        <f t="shared" si="40"/>
        <v>2.95</v>
      </c>
      <c r="D851" s="255">
        <v>31.005600000000001</v>
      </c>
      <c r="E851" s="207">
        <f t="shared" si="41"/>
        <v>2.87</v>
      </c>
      <c r="F851" s="207">
        <f t="shared" si="39"/>
        <v>-8.0000000000000071E-2</v>
      </c>
      <c r="G851" s="187">
        <f>+STDEV($F$484:F851)</f>
        <v>6.474791754704777E-2</v>
      </c>
      <c r="H851" s="187">
        <v>0.29930214984000714</v>
      </c>
      <c r="I851" s="256">
        <v>16698.07</v>
      </c>
      <c r="J851" s="54">
        <v>1.53</v>
      </c>
      <c r="O851" s="54"/>
    </row>
    <row r="852" spans="1:15" x14ac:dyDescent="0.35">
      <c r="A852" s="254">
        <v>40814</v>
      </c>
      <c r="B852" s="229">
        <v>21392.45</v>
      </c>
      <c r="C852" s="207">
        <f t="shared" si="40"/>
        <v>-0.47</v>
      </c>
      <c r="D852" s="255">
        <v>30.861799999999999</v>
      </c>
      <c r="E852" s="207">
        <f t="shared" si="41"/>
        <v>-0.46</v>
      </c>
      <c r="F852" s="207">
        <f t="shared" si="39"/>
        <v>9.9999999999999534E-3</v>
      </c>
      <c r="G852" s="187">
        <f>+STDEV($F$484:F852)</f>
        <v>6.466411753893854E-2</v>
      </c>
      <c r="H852" s="187">
        <v>0.30021422137114756</v>
      </c>
      <c r="I852" s="256">
        <v>16453.759999999998</v>
      </c>
      <c r="J852" s="54">
        <v>-1.46</v>
      </c>
      <c r="O852" s="54"/>
    </row>
    <row r="853" spans="1:15" x14ac:dyDescent="0.35">
      <c r="A853" s="254">
        <v>40815</v>
      </c>
      <c r="B853" s="229">
        <v>21720.31</v>
      </c>
      <c r="C853" s="207">
        <f t="shared" si="40"/>
        <v>1.53</v>
      </c>
      <c r="D853" s="255">
        <v>31.322500000000002</v>
      </c>
      <c r="E853" s="207">
        <f t="shared" si="41"/>
        <v>1.49</v>
      </c>
      <c r="F853" s="207">
        <f t="shared" si="39"/>
        <v>-4.0000000000000036E-2</v>
      </c>
      <c r="G853" s="187">
        <f>+STDEV($F$484:F853)</f>
        <v>6.4603291654602824E-2</v>
      </c>
      <c r="H853" s="187">
        <v>0.30198354729209309</v>
      </c>
      <c r="I853" s="256">
        <v>16151.45</v>
      </c>
      <c r="J853" s="54">
        <v>-1.84</v>
      </c>
      <c r="O853" s="54"/>
    </row>
    <row r="854" spans="1:15" x14ac:dyDescent="0.35">
      <c r="A854" s="254">
        <v>40816</v>
      </c>
      <c r="B854" s="229">
        <v>21402.52</v>
      </c>
      <c r="C854" s="207">
        <f t="shared" si="40"/>
        <v>-1.46</v>
      </c>
      <c r="D854" s="255">
        <v>30.874199999999998</v>
      </c>
      <c r="E854" s="207">
        <f t="shared" si="41"/>
        <v>-1.43</v>
      </c>
      <c r="F854" s="207">
        <f t="shared" si="39"/>
        <v>3.0000000000000027E-2</v>
      </c>
      <c r="G854" s="187">
        <f>+STDEV($F$484:F854)</f>
        <v>6.4540459942751469E-2</v>
      </c>
      <c r="H854" s="187">
        <v>0.30372161885361254</v>
      </c>
      <c r="I854" s="256">
        <v>15864.86</v>
      </c>
      <c r="J854" s="54">
        <v>-1.77</v>
      </c>
      <c r="O854" s="54"/>
    </row>
    <row r="855" spans="1:15" x14ac:dyDescent="0.35">
      <c r="A855" s="254">
        <v>40819</v>
      </c>
      <c r="B855" s="229">
        <v>21009.279999999999</v>
      </c>
      <c r="C855" s="207">
        <f t="shared" si="40"/>
        <v>-1.84</v>
      </c>
      <c r="D855" s="255">
        <v>30.317799999999998</v>
      </c>
      <c r="E855" s="207">
        <f t="shared" si="41"/>
        <v>-1.8</v>
      </c>
      <c r="F855" s="207">
        <f t="shared" si="39"/>
        <v>4.0000000000000036E-2</v>
      </c>
      <c r="G855" s="187">
        <f>+STDEV($F$484:F855)</f>
        <v>6.4494106354876277E-2</v>
      </c>
      <c r="H855" s="187">
        <v>0.30352665165724974</v>
      </c>
      <c r="I855" s="256">
        <v>15792.41</v>
      </c>
      <c r="J855" s="54">
        <v>-0.46</v>
      </c>
      <c r="O855" s="54"/>
    </row>
    <row r="856" spans="1:15" x14ac:dyDescent="0.35">
      <c r="A856" s="254">
        <v>40820</v>
      </c>
      <c r="B856" s="229">
        <v>20636.490000000002</v>
      </c>
      <c r="C856" s="207">
        <f t="shared" si="40"/>
        <v>-1.77</v>
      </c>
      <c r="D856" s="255">
        <v>29.792400000000001</v>
      </c>
      <c r="E856" s="207">
        <f t="shared" si="41"/>
        <v>-1.73</v>
      </c>
      <c r="F856" s="207">
        <f t="shared" si="39"/>
        <v>4.0000000000000036E-2</v>
      </c>
      <c r="G856" s="187">
        <f>+STDEV($F$484:F856)</f>
        <v>6.4447751247772814E-2</v>
      </c>
      <c r="H856" s="187">
        <v>0.30789492848620015</v>
      </c>
      <c r="I856" s="256">
        <v>16232.54</v>
      </c>
      <c r="J856" s="54">
        <v>2.79</v>
      </c>
      <c r="O856" s="54"/>
    </row>
    <row r="857" spans="1:15" x14ac:dyDescent="0.35">
      <c r="A857" s="254">
        <v>40821</v>
      </c>
      <c r="B857" s="229">
        <v>20542.25</v>
      </c>
      <c r="C857" s="207">
        <f t="shared" si="40"/>
        <v>-0.46</v>
      </c>
      <c r="D857" s="255">
        <v>29.658300000000001</v>
      </c>
      <c r="E857" s="207">
        <f t="shared" si="41"/>
        <v>-0.45</v>
      </c>
      <c r="F857" s="207">
        <f t="shared" si="39"/>
        <v>1.0000000000000009E-2</v>
      </c>
      <c r="G857" s="187">
        <f>+STDEV($F$484:F857)</f>
        <v>6.4365339088910609E-2</v>
      </c>
      <c r="H857" s="187">
        <v>0.31085303590133717</v>
      </c>
      <c r="I857" s="256">
        <v>16557.23</v>
      </c>
      <c r="J857" s="54">
        <v>2</v>
      </c>
      <c r="O857" s="54"/>
    </row>
    <row r="858" spans="1:15" x14ac:dyDescent="0.35">
      <c r="A858" s="254">
        <v>40823</v>
      </c>
      <c r="B858" s="229">
        <v>21114.76</v>
      </c>
      <c r="C858" s="207">
        <f t="shared" si="40"/>
        <v>2.79</v>
      </c>
      <c r="D858" s="255">
        <v>30.464099999999998</v>
      </c>
      <c r="E858" s="207">
        <f t="shared" si="41"/>
        <v>2.72</v>
      </c>
      <c r="F858" s="207">
        <f t="shared" si="39"/>
        <v>-6.999999999999984E-2</v>
      </c>
      <c r="G858" s="187">
        <f>+STDEV($F$484:F858)</f>
        <v>6.4369787312966706E-2</v>
      </c>
      <c r="H858" s="187">
        <v>0.31045801326590988</v>
      </c>
      <c r="I858" s="256">
        <v>16536.47</v>
      </c>
      <c r="J858" s="54">
        <v>-0.13</v>
      </c>
      <c r="O858" s="54"/>
    </row>
    <row r="859" spans="1:15" x14ac:dyDescent="0.35">
      <c r="A859" s="254">
        <v>40826</v>
      </c>
      <c r="B859" s="229">
        <v>21537.11</v>
      </c>
      <c r="C859" s="207">
        <f t="shared" si="40"/>
        <v>2</v>
      </c>
      <c r="D859" s="255">
        <v>31.0566</v>
      </c>
      <c r="E859" s="207">
        <f t="shared" si="41"/>
        <v>1.94</v>
      </c>
      <c r="F859" s="207">
        <f t="shared" si="39"/>
        <v>-6.0000000000000053E-2</v>
      </c>
      <c r="G859" s="187">
        <f>+STDEV($F$484:F859)</f>
        <v>6.4348557710585993E-2</v>
      </c>
      <c r="H859" s="187">
        <v>0.31335351772357273</v>
      </c>
      <c r="I859" s="256">
        <v>16958.39</v>
      </c>
      <c r="J859" s="54">
        <v>2.5499999999999998</v>
      </c>
      <c r="O859" s="54"/>
    </row>
    <row r="860" spans="1:15" x14ac:dyDescent="0.35">
      <c r="A860" s="254">
        <v>40827</v>
      </c>
      <c r="B860" s="229">
        <v>21510.11</v>
      </c>
      <c r="C860" s="207">
        <f t="shared" si="40"/>
        <v>-0.13</v>
      </c>
      <c r="D860" s="255">
        <v>31.017600000000002</v>
      </c>
      <c r="E860" s="207">
        <f t="shared" si="41"/>
        <v>-0.13</v>
      </c>
      <c r="F860" s="207">
        <f t="shared" si="39"/>
        <v>0</v>
      </c>
      <c r="G860" s="187">
        <f>+STDEV($F$484:F860)</f>
        <v>6.4263299899548709E-2</v>
      </c>
      <c r="H860" s="187">
        <v>0.31315456499150129</v>
      </c>
      <c r="I860" s="256">
        <v>16883.919999999998</v>
      </c>
      <c r="J860" s="54">
        <v>-0.44</v>
      </c>
      <c r="O860" s="54"/>
    </row>
    <row r="861" spans="1:15" x14ac:dyDescent="0.35">
      <c r="A861" s="254">
        <v>40828</v>
      </c>
      <c r="B861" s="229">
        <v>22058.93</v>
      </c>
      <c r="C861" s="207">
        <f t="shared" si="40"/>
        <v>2.5499999999999998</v>
      </c>
      <c r="D861" s="255">
        <v>31.791399999999999</v>
      </c>
      <c r="E861" s="207">
        <f t="shared" si="41"/>
        <v>2.4900000000000002</v>
      </c>
      <c r="F861" s="207">
        <f t="shared" si="39"/>
        <v>-5.9999999999999609E-2</v>
      </c>
      <c r="G861" s="187">
        <f>+STDEV($F$484:F861)</f>
        <v>6.4242115371415096E-2</v>
      </c>
      <c r="H861" s="187">
        <v>0.31343648735704221</v>
      </c>
      <c r="I861" s="256">
        <v>17082.689999999999</v>
      </c>
      <c r="J861" s="54">
        <v>1.18</v>
      </c>
      <c r="O861" s="54"/>
    </row>
    <row r="862" spans="1:15" x14ac:dyDescent="0.35">
      <c r="A862" s="254">
        <v>40829</v>
      </c>
      <c r="B862" s="229">
        <v>21962.06</v>
      </c>
      <c r="C862" s="207">
        <f t="shared" si="40"/>
        <v>-0.44</v>
      </c>
      <c r="D862" s="255">
        <v>31.653600000000001</v>
      </c>
      <c r="E862" s="207">
        <f t="shared" si="41"/>
        <v>-0.43</v>
      </c>
      <c r="F862" s="207">
        <f t="shared" si="39"/>
        <v>1.0000000000000009E-2</v>
      </c>
      <c r="G862" s="187">
        <f>+STDEV($F$484:F862)</f>
        <v>6.4161325897694327E-2</v>
      </c>
      <c r="H862" s="187">
        <v>0.31304355959365576</v>
      </c>
      <c r="I862" s="256">
        <v>17025.09</v>
      </c>
      <c r="J862" s="54">
        <v>-0.34</v>
      </c>
      <c r="O862" s="54"/>
    </row>
    <row r="863" spans="1:15" x14ac:dyDescent="0.35">
      <c r="A863" s="254">
        <v>40830</v>
      </c>
      <c r="B863" s="229">
        <v>22220.61</v>
      </c>
      <c r="C863" s="207">
        <f t="shared" si="40"/>
        <v>1.18</v>
      </c>
      <c r="D863" s="255">
        <v>32.018099999999997</v>
      </c>
      <c r="E863" s="207">
        <f t="shared" si="41"/>
        <v>1.1499999999999999</v>
      </c>
      <c r="F863" s="207">
        <f t="shared" si="39"/>
        <v>-3.0000000000000027E-2</v>
      </c>
      <c r="G863" s="187">
        <f>+STDEV($F$484:F863)</f>
        <v>6.4090157256684085E-2</v>
      </c>
      <c r="H863" s="187">
        <v>0.31386365769969399</v>
      </c>
      <c r="I863" s="256">
        <v>16748.29</v>
      </c>
      <c r="J863" s="54">
        <v>-1.63</v>
      </c>
      <c r="O863" s="54"/>
    </row>
    <row r="864" spans="1:15" x14ac:dyDescent="0.35">
      <c r="A864" s="254">
        <v>40833</v>
      </c>
      <c r="B864" s="229">
        <v>22145.69</v>
      </c>
      <c r="C864" s="207">
        <f t="shared" si="40"/>
        <v>-0.34</v>
      </c>
      <c r="D864" s="255">
        <v>31.908999999999999</v>
      </c>
      <c r="E864" s="207">
        <f t="shared" si="41"/>
        <v>-0.34</v>
      </c>
      <c r="F864" s="207">
        <f t="shared" si="39"/>
        <v>0</v>
      </c>
      <c r="G864" s="187">
        <f>+STDEV($F$484:F864)</f>
        <v>6.4006168545108447E-2</v>
      </c>
      <c r="H864" s="187">
        <v>0.31478117340201173</v>
      </c>
      <c r="I864" s="256">
        <v>17085.34</v>
      </c>
      <c r="J864" s="54">
        <v>2.0099999999999998</v>
      </c>
      <c r="O864" s="54"/>
    </row>
    <row r="865" spans="1:15" x14ac:dyDescent="0.35">
      <c r="A865" s="254">
        <v>40834</v>
      </c>
      <c r="B865" s="229">
        <v>21785.64</v>
      </c>
      <c r="C865" s="207">
        <f t="shared" si="40"/>
        <v>-1.63</v>
      </c>
      <c r="D865" s="255">
        <v>31.3994</v>
      </c>
      <c r="E865" s="207">
        <f t="shared" si="41"/>
        <v>-1.6</v>
      </c>
      <c r="F865" s="207">
        <f t="shared" si="39"/>
        <v>2.9999999999999805E-2</v>
      </c>
      <c r="G865" s="187">
        <f>+STDEV($F$484:F865)</f>
        <v>6.3946318577300945E-2</v>
      </c>
      <c r="H865" s="187">
        <v>0.31498252400166227</v>
      </c>
      <c r="I865" s="256">
        <v>16936.89</v>
      </c>
      <c r="J865" s="54">
        <v>-0.87</v>
      </c>
      <c r="O865" s="54"/>
    </row>
    <row r="866" spans="1:15" x14ac:dyDescent="0.35">
      <c r="A866" s="254">
        <v>40835</v>
      </c>
      <c r="B866" s="229">
        <v>22224.06</v>
      </c>
      <c r="C866" s="207">
        <f t="shared" si="40"/>
        <v>2.0099999999999998</v>
      </c>
      <c r="D866" s="255">
        <v>32.017600000000002</v>
      </c>
      <c r="E866" s="207">
        <f t="shared" si="41"/>
        <v>1.97</v>
      </c>
      <c r="F866" s="207">
        <f t="shared" si="39"/>
        <v>-3.9999999999999813E-2</v>
      </c>
      <c r="G866" s="187">
        <f>+STDEV($F$484:F866)</f>
        <v>6.3888622191657599E-2</v>
      </c>
      <c r="H866" s="187">
        <v>0.31478225054748593</v>
      </c>
      <c r="I866" s="256">
        <v>16785.64</v>
      </c>
      <c r="J866" s="54">
        <v>-0.89</v>
      </c>
      <c r="O866" s="54"/>
    </row>
    <row r="867" spans="1:15" x14ac:dyDescent="0.35">
      <c r="A867" s="254">
        <v>40836</v>
      </c>
      <c r="B867" s="229">
        <v>22042.54</v>
      </c>
      <c r="C867" s="207">
        <f t="shared" si="40"/>
        <v>-0.82</v>
      </c>
      <c r="D867" s="255">
        <v>31.760200000000001</v>
      </c>
      <c r="E867" s="207">
        <f t="shared" si="41"/>
        <v>-0.8</v>
      </c>
      <c r="F867" s="207">
        <f t="shared" si="39"/>
        <v>1.9999999999999907E-2</v>
      </c>
      <c r="G867" s="187">
        <f>+STDEV($F$484:F867)</f>
        <v>6.3817297112867336E-2</v>
      </c>
      <c r="H867" s="187">
        <v>0.31505631314447624</v>
      </c>
      <c r="I867" s="256">
        <v>16939.28</v>
      </c>
      <c r="J867" s="54">
        <v>0.92</v>
      </c>
      <c r="O867" s="54"/>
    </row>
    <row r="868" spans="1:15" x14ac:dyDescent="0.35">
      <c r="A868" s="254">
        <v>40837</v>
      </c>
      <c r="B868" s="229">
        <v>21845.7</v>
      </c>
      <c r="C868" s="207">
        <f t="shared" si="40"/>
        <v>-0.89</v>
      </c>
      <c r="D868" s="255">
        <v>31.481100000000001</v>
      </c>
      <c r="E868" s="207">
        <f t="shared" si="41"/>
        <v>-0.88</v>
      </c>
      <c r="F868" s="207">
        <f t="shared" si="39"/>
        <v>1.0000000000000009E-2</v>
      </c>
      <c r="G868" s="187">
        <f>+STDEV($F$484:F868)</f>
        <v>6.3738327596210884E-2</v>
      </c>
      <c r="H868" s="187">
        <v>0.31595350766153596</v>
      </c>
      <c r="I868" s="256">
        <v>17254.86</v>
      </c>
      <c r="J868" s="54">
        <v>1.86</v>
      </c>
      <c r="O868" s="54"/>
    </row>
    <row r="869" spans="1:15" x14ac:dyDescent="0.35">
      <c r="A869" s="254">
        <v>40840</v>
      </c>
      <c r="B869" s="229">
        <v>22045.66</v>
      </c>
      <c r="C869" s="207">
        <f t="shared" si="40"/>
        <v>0.92</v>
      </c>
      <c r="D869" s="255">
        <v>31.7607</v>
      </c>
      <c r="E869" s="207">
        <f t="shared" si="41"/>
        <v>0.89</v>
      </c>
      <c r="F869" s="207">
        <f t="shared" si="39"/>
        <v>-3.0000000000000027E-2</v>
      </c>
      <c r="G869" s="187">
        <f>+STDEV($F$484:F869)</f>
        <v>6.3668950676634917E-2</v>
      </c>
      <c r="H869" s="187">
        <v>0.31990946258774</v>
      </c>
      <c r="I869" s="256">
        <v>17804.8</v>
      </c>
      <c r="J869" s="54">
        <v>3.19</v>
      </c>
      <c r="O869" s="54"/>
    </row>
    <row r="870" spans="1:15" x14ac:dyDescent="0.35">
      <c r="A870" s="254">
        <v>40841</v>
      </c>
      <c r="B870" s="229">
        <v>22459.16</v>
      </c>
      <c r="C870" s="207">
        <f t="shared" si="40"/>
        <v>1.88</v>
      </c>
      <c r="D870" s="255">
        <v>32.345199999999998</v>
      </c>
      <c r="E870" s="207">
        <f t="shared" si="41"/>
        <v>1.84</v>
      </c>
      <c r="F870" s="207">
        <f t="shared" si="39"/>
        <v>-3.9999999999999813E-2</v>
      </c>
      <c r="G870" s="187">
        <f>+STDEV($F$484:F870)</f>
        <v>6.3612239257115774E-2</v>
      </c>
      <c r="H870" s="187">
        <v>0.3195178718336687</v>
      </c>
      <c r="I870" s="256">
        <v>17705.009999999998</v>
      </c>
      <c r="J870" s="54">
        <v>-0.56000000000000005</v>
      </c>
      <c r="O870" s="54"/>
    </row>
    <row r="871" spans="1:15" x14ac:dyDescent="0.35">
      <c r="A871" s="254">
        <v>40844</v>
      </c>
      <c r="B871" s="229">
        <v>23174.97</v>
      </c>
      <c r="C871" s="207">
        <f t="shared" si="40"/>
        <v>3.19</v>
      </c>
      <c r="D871" s="255">
        <v>33.3553</v>
      </c>
      <c r="E871" s="207">
        <f t="shared" si="41"/>
        <v>3.12</v>
      </c>
      <c r="F871" s="207">
        <f t="shared" si="39"/>
        <v>-6.999999999999984E-2</v>
      </c>
      <c r="G871" s="187">
        <f>+STDEV($F$484:F871)</f>
        <v>6.3617112301198861E-2</v>
      </c>
      <c r="H871" s="187">
        <v>0.31971170727635279</v>
      </c>
      <c r="I871" s="256">
        <v>17480.830000000002</v>
      </c>
      <c r="J871" s="54">
        <v>-1.27</v>
      </c>
      <c r="O871" s="54"/>
    </row>
    <row r="872" spans="1:15" x14ac:dyDescent="0.35">
      <c r="A872" s="254">
        <v>40847</v>
      </c>
      <c r="B872" s="229">
        <v>23047.48</v>
      </c>
      <c r="C872" s="207">
        <f t="shared" si="40"/>
        <v>-0.55000000000000004</v>
      </c>
      <c r="D872" s="255">
        <v>33.171700000000001</v>
      </c>
      <c r="E872" s="207">
        <f t="shared" si="41"/>
        <v>-0.55000000000000004</v>
      </c>
      <c r="F872" s="207">
        <f t="shared" si="39"/>
        <v>0</v>
      </c>
      <c r="G872" s="187">
        <f>+STDEV($F$484:F872)</f>
        <v>6.3535509169675056E-2</v>
      </c>
      <c r="H872" s="187">
        <v>0.31932171622007538</v>
      </c>
      <c r="I872" s="256">
        <v>17464.849999999999</v>
      </c>
      <c r="J872" s="54">
        <v>-0.09</v>
      </c>
      <c r="O872" s="54"/>
    </row>
    <row r="873" spans="1:15" x14ac:dyDescent="0.35">
      <c r="A873" s="254">
        <v>40848</v>
      </c>
      <c r="B873" s="229">
        <v>22755.65</v>
      </c>
      <c r="C873" s="207">
        <f t="shared" si="40"/>
        <v>-1.27</v>
      </c>
      <c r="D873" s="255">
        <v>32.757399999999997</v>
      </c>
      <c r="E873" s="207">
        <f t="shared" si="41"/>
        <v>-1.25</v>
      </c>
      <c r="F873" s="207">
        <f t="shared" si="39"/>
        <v>2.0000000000000018E-2</v>
      </c>
      <c r="G873" s="187">
        <f>+STDEV($F$484:F873)</f>
        <v>6.3466018741544741E-2</v>
      </c>
      <c r="H873" s="187">
        <v>0.31894362799909232</v>
      </c>
      <c r="I873" s="256">
        <v>17481.93</v>
      </c>
      <c r="J873" s="54">
        <v>0.1</v>
      </c>
      <c r="O873" s="54"/>
    </row>
    <row r="874" spans="1:15" x14ac:dyDescent="0.35">
      <c r="A874" s="254">
        <v>40849</v>
      </c>
      <c r="B874" s="229">
        <v>22734.85</v>
      </c>
      <c r="C874" s="207">
        <f t="shared" si="40"/>
        <v>-0.09</v>
      </c>
      <c r="D874" s="255">
        <v>32.726799999999997</v>
      </c>
      <c r="E874" s="207">
        <f t="shared" si="41"/>
        <v>-0.09</v>
      </c>
      <c r="F874" s="207">
        <f t="shared" si="39"/>
        <v>0</v>
      </c>
      <c r="G874" s="187">
        <f>+STDEV($F$484:F874)</f>
        <v>6.3385015377750445E-2</v>
      </c>
      <c r="H874" s="187">
        <v>0.31856686843590121</v>
      </c>
      <c r="I874" s="256">
        <v>17562.61</v>
      </c>
      <c r="J874" s="54">
        <v>0.46</v>
      </c>
      <c r="O874" s="54"/>
    </row>
    <row r="875" spans="1:15" x14ac:dyDescent="0.35">
      <c r="A875" s="254">
        <v>40850</v>
      </c>
      <c r="B875" s="229">
        <v>22757.08</v>
      </c>
      <c r="C875" s="207">
        <f t="shared" si="40"/>
        <v>0.1</v>
      </c>
      <c r="D875" s="255">
        <v>32.757199999999997</v>
      </c>
      <c r="E875" s="207">
        <f t="shared" si="41"/>
        <v>0.09</v>
      </c>
      <c r="F875" s="207">
        <f t="shared" si="39"/>
        <v>-1.0000000000000009E-2</v>
      </c>
      <c r="G875" s="187">
        <f>+STDEV($F$484:F875)</f>
        <v>6.330451204588583E-2</v>
      </c>
      <c r="H875" s="187">
        <v>0.31819142984537918</v>
      </c>
      <c r="I875" s="256">
        <v>17569.53</v>
      </c>
      <c r="J875" s="54">
        <v>0.04</v>
      </c>
      <c r="O875" s="54"/>
    </row>
    <row r="876" spans="1:15" x14ac:dyDescent="0.35">
      <c r="A876" s="254">
        <v>40851</v>
      </c>
      <c r="B876" s="229">
        <v>22868.09</v>
      </c>
      <c r="C876" s="207">
        <f t="shared" si="40"/>
        <v>0.49</v>
      </c>
      <c r="D876" s="255">
        <v>32.913899999999998</v>
      </c>
      <c r="E876" s="207">
        <f t="shared" si="41"/>
        <v>0.48</v>
      </c>
      <c r="F876" s="207">
        <f t="shared" si="39"/>
        <v>-1.0000000000000009E-2</v>
      </c>
      <c r="G876" s="187">
        <f>+STDEV($F$484:F876)</f>
        <v>6.3224314656257302E-2</v>
      </c>
      <c r="H876" s="187">
        <v>0.31799719014631189</v>
      </c>
      <c r="I876" s="256">
        <v>17362.099999999999</v>
      </c>
      <c r="J876" s="54">
        <v>-1.18</v>
      </c>
      <c r="O876" s="54"/>
    </row>
    <row r="877" spans="1:15" x14ac:dyDescent="0.35">
      <c r="A877" s="254">
        <v>40855</v>
      </c>
      <c r="B877" s="229">
        <v>22877.1</v>
      </c>
      <c r="C877" s="207">
        <f t="shared" si="40"/>
        <v>0.04</v>
      </c>
      <c r="D877" s="255">
        <v>32.9223</v>
      </c>
      <c r="E877" s="207">
        <f t="shared" si="41"/>
        <v>0.03</v>
      </c>
      <c r="F877" s="207">
        <f t="shared" si="39"/>
        <v>-1.0000000000000002E-2</v>
      </c>
      <c r="G877" s="187">
        <f>+STDEV($F$484:F877)</f>
        <v>6.31444212760357E-2</v>
      </c>
      <c r="H877" s="187">
        <v>0.31780275884617332</v>
      </c>
      <c r="I877" s="256">
        <v>17192.82</v>
      </c>
      <c r="J877" s="54">
        <v>-0.97</v>
      </c>
      <c r="O877" s="54"/>
    </row>
    <row r="878" spans="1:15" x14ac:dyDescent="0.35">
      <c r="A878" s="254">
        <v>40856</v>
      </c>
      <c r="B878" s="229">
        <v>22607.01</v>
      </c>
      <c r="C878" s="207">
        <f t="shared" si="40"/>
        <v>-1.18</v>
      </c>
      <c r="D878" s="255">
        <v>32.536900000000003</v>
      </c>
      <c r="E878" s="207">
        <f t="shared" si="41"/>
        <v>-1.17</v>
      </c>
      <c r="F878" s="207">
        <f t="shared" si="39"/>
        <v>1.0000000000000009E-2</v>
      </c>
      <c r="G878" s="187">
        <f>+STDEV($F$484:F878)</f>
        <v>6.3068497820512437E-2</v>
      </c>
      <c r="H878" s="187">
        <v>0.3176411874667216</v>
      </c>
      <c r="I878" s="256">
        <v>17118.740000000002</v>
      </c>
      <c r="J878" s="54">
        <v>-0.43</v>
      </c>
      <c r="O878" s="54"/>
    </row>
    <row r="879" spans="1:15" x14ac:dyDescent="0.35">
      <c r="A879" s="254">
        <v>40858</v>
      </c>
      <c r="B879" s="229">
        <v>22386.59</v>
      </c>
      <c r="C879" s="207">
        <f t="shared" si="40"/>
        <v>-0.98</v>
      </c>
      <c r="D879" s="255">
        <v>32.2209</v>
      </c>
      <c r="E879" s="207">
        <f t="shared" si="41"/>
        <v>-0.97</v>
      </c>
      <c r="F879" s="207">
        <f t="shared" si="39"/>
        <v>1.0000000000000009E-2</v>
      </c>
      <c r="G879" s="187">
        <f>+STDEV($F$484:F879)</f>
        <v>6.299284648755786E-2</v>
      </c>
      <c r="H879" s="187">
        <v>0.31744849436433092</v>
      </c>
      <c r="I879" s="256">
        <v>16882.669999999998</v>
      </c>
      <c r="J879" s="54">
        <v>-1.38</v>
      </c>
      <c r="O879" s="54"/>
    </row>
    <row r="880" spans="1:15" x14ac:dyDescent="0.35">
      <c r="A880" s="254">
        <v>40861</v>
      </c>
      <c r="B880" s="229">
        <v>22290.13</v>
      </c>
      <c r="C880" s="207">
        <f t="shared" si="40"/>
        <v>-0.43</v>
      </c>
      <c r="D880" s="255">
        <v>32.075600000000001</v>
      </c>
      <c r="E880" s="207">
        <f t="shared" si="41"/>
        <v>-0.45</v>
      </c>
      <c r="F880" s="207">
        <f t="shared" si="39"/>
        <v>-2.0000000000000018E-2</v>
      </c>
      <c r="G880" s="187">
        <f>+STDEV($F$484:F880)</f>
        <v>6.291807224863788E-2</v>
      </c>
      <c r="H880" s="187">
        <v>0.31725561508141797</v>
      </c>
      <c r="I880" s="256">
        <v>16775.87</v>
      </c>
      <c r="J880" s="54">
        <v>-0.63</v>
      </c>
      <c r="O880" s="54"/>
    </row>
    <row r="881" spans="1:15" x14ac:dyDescent="0.35">
      <c r="A881" s="254">
        <v>40862</v>
      </c>
      <c r="B881" s="229">
        <v>21982.75</v>
      </c>
      <c r="C881" s="207">
        <f t="shared" si="40"/>
        <v>-1.38</v>
      </c>
      <c r="D881" s="255">
        <v>31.6356</v>
      </c>
      <c r="E881" s="207">
        <f t="shared" si="41"/>
        <v>-1.37</v>
      </c>
      <c r="F881" s="207">
        <f t="shared" si="39"/>
        <v>9.9999999999997868E-3</v>
      </c>
      <c r="G881" s="187">
        <f>+STDEV($F$484:F881)</f>
        <v>6.2843003323512295E-2</v>
      </c>
      <c r="H881" s="187">
        <v>0.31706255757111051</v>
      </c>
      <c r="I881" s="256">
        <v>16461.71</v>
      </c>
      <c r="J881" s="54">
        <v>-1.87</v>
      </c>
      <c r="O881" s="54"/>
    </row>
    <row r="882" spans="1:15" x14ac:dyDescent="0.35">
      <c r="A882" s="254">
        <v>40863</v>
      </c>
      <c r="B882" s="229">
        <v>21843.69</v>
      </c>
      <c r="C882" s="207">
        <f t="shared" si="40"/>
        <v>-0.63</v>
      </c>
      <c r="D882" s="255">
        <v>31.438600000000001</v>
      </c>
      <c r="E882" s="207">
        <f t="shared" si="41"/>
        <v>-0.62</v>
      </c>
      <c r="F882" s="207">
        <f t="shared" si="39"/>
        <v>1.0000000000000009E-2</v>
      </c>
      <c r="G882" s="187">
        <f>+STDEV($F$484:F882)</f>
        <v>6.276820138573494E-2</v>
      </c>
      <c r="H882" s="187">
        <v>0.31668482250966801</v>
      </c>
      <c r="I882" s="256">
        <v>16371.51</v>
      </c>
      <c r="J882" s="54">
        <v>-0.55000000000000004</v>
      </c>
      <c r="O882" s="54"/>
    </row>
    <row r="883" spans="1:15" x14ac:dyDescent="0.35">
      <c r="A883" s="254">
        <v>40864</v>
      </c>
      <c r="B883" s="229">
        <v>21434.63</v>
      </c>
      <c r="C883" s="207">
        <f t="shared" si="40"/>
        <v>-1.87</v>
      </c>
      <c r="D883" s="255">
        <v>30.854700000000001</v>
      </c>
      <c r="E883" s="207">
        <f t="shared" si="41"/>
        <v>-1.86</v>
      </c>
      <c r="F883" s="207">
        <f t="shared" si="39"/>
        <v>1.0000000000000009E-2</v>
      </c>
      <c r="G883" s="187">
        <f>+STDEV($F$484:F883)</f>
        <v>6.2693664863645346E-2</v>
      </c>
      <c r="H883" s="187">
        <v>0.316872748285839</v>
      </c>
      <c r="I883" s="256">
        <v>15946.1</v>
      </c>
      <c r="J883" s="54">
        <v>-2.6</v>
      </c>
      <c r="O883" s="54"/>
    </row>
    <row r="884" spans="1:15" x14ac:dyDescent="0.35">
      <c r="A884" s="254">
        <v>40865</v>
      </c>
      <c r="B884" s="229">
        <v>21317.18</v>
      </c>
      <c r="C884" s="207">
        <f t="shared" si="40"/>
        <v>-0.55000000000000004</v>
      </c>
      <c r="D884" s="255">
        <v>30.6844</v>
      </c>
      <c r="E884" s="207">
        <f t="shared" si="41"/>
        <v>-0.55000000000000004</v>
      </c>
      <c r="F884" s="207">
        <f t="shared" si="39"/>
        <v>0</v>
      </c>
      <c r="G884" s="187">
        <f>+STDEV($F$484:F884)</f>
        <v>6.2615638657517264E-2</v>
      </c>
      <c r="H884" s="187">
        <v>0.31651018480499649</v>
      </c>
      <c r="I884" s="256">
        <v>16065.42</v>
      </c>
      <c r="J884" s="54">
        <v>0.75</v>
      </c>
      <c r="O884" s="54"/>
    </row>
    <row r="885" spans="1:15" x14ac:dyDescent="0.35">
      <c r="A885" s="254">
        <v>40868</v>
      </c>
      <c r="B885" s="229">
        <v>20763.259999999998</v>
      </c>
      <c r="C885" s="207">
        <f t="shared" si="40"/>
        <v>-2.6</v>
      </c>
      <c r="D885" s="255">
        <v>29.892499999999998</v>
      </c>
      <c r="E885" s="207">
        <f t="shared" si="41"/>
        <v>-2.58</v>
      </c>
      <c r="F885" s="207">
        <f t="shared" si="39"/>
        <v>2.0000000000000018E-2</v>
      </c>
      <c r="G885" s="187">
        <f>+STDEV($F$484:F885)</f>
        <v>6.2549368846793421E-2</v>
      </c>
      <c r="H885" s="187">
        <v>0.31631782679038134</v>
      </c>
      <c r="I885" s="256">
        <v>15699.97</v>
      </c>
      <c r="J885" s="54">
        <v>-2.27</v>
      </c>
      <c r="O885" s="54"/>
    </row>
    <row r="886" spans="1:15" x14ac:dyDescent="0.35">
      <c r="A886" s="254">
        <v>40869</v>
      </c>
      <c r="B886" s="229">
        <v>20918.63</v>
      </c>
      <c r="C886" s="207">
        <f t="shared" si="40"/>
        <v>0.75</v>
      </c>
      <c r="D886" s="255">
        <v>30.114599999999999</v>
      </c>
      <c r="E886" s="207">
        <f t="shared" si="41"/>
        <v>0.74</v>
      </c>
      <c r="F886" s="207">
        <f t="shared" si="39"/>
        <v>-1.0000000000000009E-2</v>
      </c>
      <c r="G886" s="187">
        <f>+STDEV($F$484:F886)</f>
        <v>6.2472155939809322E-2</v>
      </c>
      <c r="H886" s="187">
        <v>0.31595803985386217</v>
      </c>
      <c r="I886" s="256">
        <v>15858.49</v>
      </c>
      <c r="J886" s="54">
        <v>1.01</v>
      </c>
      <c r="O886" s="54"/>
    </row>
    <row r="887" spans="1:15" x14ac:dyDescent="0.35">
      <c r="A887" s="254">
        <v>40870</v>
      </c>
      <c r="B887" s="229">
        <v>20442.78</v>
      </c>
      <c r="C887" s="207">
        <f t="shared" si="40"/>
        <v>-2.27</v>
      </c>
      <c r="D887" s="255">
        <v>29.435099999999998</v>
      </c>
      <c r="E887" s="207">
        <f t="shared" si="41"/>
        <v>-2.2599999999999998</v>
      </c>
      <c r="F887" s="207">
        <f t="shared" si="39"/>
        <v>1.0000000000000231E-2</v>
      </c>
      <c r="G887" s="187">
        <f>+STDEV($F$484:F887)</f>
        <v>6.2398693169959218E-2</v>
      </c>
      <c r="H887" s="187">
        <v>0.31576707027271333</v>
      </c>
      <c r="I887" s="256">
        <v>15695.43</v>
      </c>
      <c r="J887" s="54">
        <v>-1.03</v>
      </c>
      <c r="O887" s="54"/>
    </row>
    <row r="888" spans="1:15" x14ac:dyDescent="0.35">
      <c r="A888" s="254">
        <v>40871</v>
      </c>
      <c r="B888" s="229">
        <v>20649.189999999999</v>
      </c>
      <c r="C888" s="207">
        <f t="shared" si="40"/>
        <v>1.01</v>
      </c>
      <c r="D888" s="255">
        <v>29.729800000000001</v>
      </c>
      <c r="E888" s="207">
        <f t="shared" si="41"/>
        <v>1</v>
      </c>
      <c r="F888" s="207">
        <f t="shared" si="39"/>
        <v>-1.0000000000000009E-2</v>
      </c>
      <c r="G888" s="187">
        <f>+STDEV($F$484:F888)</f>
        <v>6.2322055695273909E-2</v>
      </c>
      <c r="H888" s="187">
        <v>0.31740872142704507</v>
      </c>
      <c r="I888" s="256">
        <v>16167.13</v>
      </c>
      <c r="J888" s="54">
        <v>3.01</v>
      </c>
      <c r="O888" s="54"/>
    </row>
    <row r="889" spans="1:15" x14ac:dyDescent="0.35">
      <c r="A889" s="254">
        <v>40872</v>
      </c>
      <c r="B889" s="229">
        <v>20436.87</v>
      </c>
      <c r="C889" s="207">
        <f t="shared" si="40"/>
        <v>-1.03</v>
      </c>
      <c r="D889" s="255">
        <v>29.426300000000001</v>
      </c>
      <c r="E889" s="207">
        <f t="shared" si="41"/>
        <v>-1.02</v>
      </c>
      <c r="F889" s="207">
        <f t="shared" si="39"/>
        <v>1.0000000000000009E-2</v>
      </c>
      <c r="G889" s="187">
        <f>+STDEV($F$484:F889)</f>
        <v>6.2249138950893984E-2</v>
      </c>
      <c r="H889" s="187">
        <v>0.31703702893882912</v>
      </c>
      <c r="I889" s="256">
        <v>16008.34</v>
      </c>
      <c r="J889" s="54">
        <v>-0.98</v>
      </c>
      <c r="O889" s="54"/>
    </row>
    <row r="890" spans="1:15" x14ac:dyDescent="0.35">
      <c r="A890" s="254">
        <v>40875</v>
      </c>
      <c r="B890" s="229">
        <v>21051.07</v>
      </c>
      <c r="C890" s="207">
        <f t="shared" si="40"/>
        <v>3.01</v>
      </c>
      <c r="D890" s="255">
        <v>30.297599999999999</v>
      </c>
      <c r="E890" s="207">
        <f t="shared" si="41"/>
        <v>2.96</v>
      </c>
      <c r="F890" s="207">
        <f t="shared" si="39"/>
        <v>-4.9999999999999822E-2</v>
      </c>
      <c r="G890" s="187">
        <f>+STDEV($F$484:F890)</f>
        <v>6.2213665520018356E-2</v>
      </c>
      <c r="H890" s="187">
        <v>0.31688418703934934</v>
      </c>
      <c r="I890" s="256">
        <v>16123.46</v>
      </c>
      <c r="J890" s="54">
        <v>0.72</v>
      </c>
      <c r="O890" s="54"/>
    </row>
    <row r="891" spans="1:15" x14ac:dyDescent="0.35">
      <c r="A891" s="254">
        <v>40876</v>
      </c>
      <c r="B891" s="229">
        <v>20844.310000000001</v>
      </c>
      <c r="C891" s="207">
        <f t="shared" si="40"/>
        <v>-0.98</v>
      </c>
      <c r="D891" s="255">
        <v>30.001999999999999</v>
      </c>
      <c r="E891" s="207">
        <f t="shared" si="41"/>
        <v>-0.98</v>
      </c>
      <c r="F891" s="207">
        <f t="shared" si="39"/>
        <v>0</v>
      </c>
      <c r="G891" s="187">
        <f>+STDEV($F$484:F891)</f>
        <v>6.2137574707176554E-2</v>
      </c>
      <c r="H891" s="187">
        <v>0.3165152180179101</v>
      </c>
      <c r="I891" s="256">
        <v>16483.45</v>
      </c>
      <c r="J891" s="54">
        <v>2.23</v>
      </c>
      <c r="O891" s="54"/>
    </row>
    <row r="892" spans="1:15" x14ac:dyDescent="0.35">
      <c r="A892" s="254">
        <v>40877</v>
      </c>
      <c r="B892" s="229">
        <v>20994.21</v>
      </c>
      <c r="C892" s="207">
        <f t="shared" si="40"/>
        <v>0.72</v>
      </c>
      <c r="D892" s="255">
        <v>30.2133</v>
      </c>
      <c r="E892" s="207">
        <f t="shared" si="41"/>
        <v>0.7</v>
      </c>
      <c r="F892" s="207">
        <f t="shared" si="39"/>
        <v>-2.0000000000000018E-2</v>
      </c>
      <c r="G892" s="187">
        <f>+STDEV($F$484:F892)</f>
        <v>6.2066165329118579E-2</v>
      </c>
      <c r="H892" s="187">
        <v>0.31636332212733315</v>
      </c>
      <c r="I892" s="256">
        <v>16846.830000000002</v>
      </c>
      <c r="J892" s="54">
        <v>2.2000000000000002</v>
      </c>
      <c r="O892" s="54"/>
    </row>
    <row r="893" spans="1:15" x14ac:dyDescent="0.35">
      <c r="A893" s="254">
        <v>40878</v>
      </c>
      <c r="B893" s="229">
        <v>21462.95</v>
      </c>
      <c r="C893" s="207">
        <f t="shared" si="40"/>
        <v>2.23</v>
      </c>
      <c r="D893" s="255">
        <v>30.885999999999999</v>
      </c>
      <c r="E893" s="207">
        <f t="shared" si="41"/>
        <v>2.23</v>
      </c>
      <c r="F893" s="207">
        <f t="shared" si="39"/>
        <v>0</v>
      </c>
      <c r="G893" s="187">
        <f>+STDEV($F$484:F893)</f>
        <v>6.1990632930895205E-2</v>
      </c>
      <c r="H893" s="187">
        <v>0.31599704541293777</v>
      </c>
      <c r="I893" s="256">
        <v>16805.330000000002</v>
      </c>
      <c r="J893" s="54">
        <v>-0.25</v>
      </c>
      <c r="O893" s="54"/>
    </row>
    <row r="894" spans="1:15" x14ac:dyDescent="0.35">
      <c r="A894" s="254">
        <v>40879</v>
      </c>
      <c r="B894" s="229">
        <v>21936.1</v>
      </c>
      <c r="C894" s="207">
        <f t="shared" si="40"/>
        <v>2.2000000000000002</v>
      </c>
      <c r="D894" s="255">
        <v>31.558199999999999</v>
      </c>
      <c r="E894" s="207">
        <f t="shared" si="41"/>
        <v>2.1800000000000002</v>
      </c>
      <c r="F894" s="207">
        <f t="shared" si="39"/>
        <v>-2.0000000000000018E-2</v>
      </c>
      <c r="G894" s="187">
        <f>+STDEV($F$484:F894)</f>
        <v>6.1919746060754691E-2</v>
      </c>
      <c r="H894" s="187">
        <v>0.31584608719024765</v>
      </c>
      <c r="I894" s="256">
        <v>16877.060000000001</v>
      </c>
      <c r="J894" s="54">
        <v>0.43</v>
      </c>
      <c r="O894" s="54"/>
    </row>
    <row r="895" spans="1:15" x14ac:dyDescent="0.35">
      <c r="A895" s="254">
        <v>40882</v>
      </c>
      <c r="B895" s="229">
        <v>21882.06</v>
      </c>
      <c r="C895" s="207">
        <f t="shared" si="40"/>
        <v>-0.25</v>
      </c>
      <c r="D895" s="255">
        <v>31.478999999999999</v>
      </c>
      <c r="E895" s="207">
        <f t="shared" si="41"/>
        <v>-0.25</v>
      </c>
      <c r="F895" s="207">
        <f t="shared" si="39"/>
        <v>0</v>
      </c>
      <c r="G895" s="187">
        <f>+STDEV($F$484:F895)</f>
        <v>6.1844765326002527E-2</v>
      </c>
      <c r="H895" s="187">
        <v>0.31603536157811796</v>
      </c>
      <c r="I895" s="256">
        <v>16488.240000000002</v>
      </c>
      <c r="J895" s="54">
        <v>-2.2999999999999998</v>
      </c>
      <c r="O895" s="54"/>
    </row>
    <row r="896" spans="1:15" x14ac:dyDescent="0.35">
      <c r="A896" s="254">
        <v>40884</v>
      </c>
      <c r="B896" s="229">
        <v>21975.46</v>
      </c>
      <c r="C896" s="207">
        <f t="shared" si="40"/>
        <v>0.43</v>
      </c>
      <c r="D896" s="255">
        <v>31.609500000000001</v>
      </c>
      <c r="E896" s="207">
        <f t="shared" si="41"/>
        <v>0.41</v>
      </c>
      <c r="F896" s="207">
        <f t="shared" si="39"/>
        <v>-2.0000000000000018E-2</v>
      </c>
      <c r="G896" s="187">
        <f>+STDEV($F$484:F896)</f>
        <v>6.1774394665519754E-2</v>
      </c>
      <c r="H896" s="187">
        <v>0.31622086381635861</v>
      </c>
      <c r="I896" s="256">
        <v>16213.46</v>
      </c>
      <c r="J896" s="54">
        <v>-1.67</v>
      </c>
      <c r="O896" s="54"/>
    </row>
    <row r="897" spans="1:15" x14ac:dyDescent="0.35">
      <c r="A897" s="254">
        <v>40885</v>
      </c>
      <c r="B897" s="229">
        <v>21469.18</v>
      </c>
      <c r="C897" s="207">
        <f t="shared" si="40"/>
        <v>-2.2999999999999998</v>
      </c>
      <c r="D897" s="255">
        <v>30.889500000000002</v>
      </c>
      <c r="E897" s="207">
        <f t="shared" si="41"/>
        <v>-2.2799999999999998</v>
      </c>
      <c r="F897" s="207">
        <f t="shared" si="39"/>
        <v>2.0000000000000018E-2</v>
      </c>
      <c r="G897" s="187">
        <f>+STDEV($F$484:F897)</f>
        <v>6.1711313811602171E-2</v>
      </c>
      <c r="H897" s="187">
        <v>0.31640264671314078</v>
      </c>
      <c r="I897" s="256">
        <v>15870.35</v>
      </c>
      <c r="J897" s="54">
        <v>-2.12</v>
      </c>
      <c r="O897" s="54"/>
    </row>
    <row r="898" spans="1:15" x14ac:dyDescent="0.35">
      <c r="A898" s="254">
        <v>40886</v>
      </c>
      <c r="B898" s="229">
        <v>21111.39</v>
      </c>
      <c r="C898" s="207">
        <f t="shared" si="40"/>
        <v>-1.67</v>
      </c>
      <c r="D898" s="255">
        <v>30.378699999999998</v>
      </c>
      <c r="E898" s="207">
        <f t="shared" si="41"/>
        <v>-1.65</v>
      </c>
      <c r="F898" s="207">
        <f t="shared" si="39"/>
        <v>2.0000000000000018E-2</v>
      </c>
      <c r="G898" s="187">
        <f>+STDEV($F$484:F898)</f>
        <v>6.1648417065631851E-2</v>
      </c>
      <c r="H898" s="187">
        <v>0.31605317202131256</v>
      </c>
      <c r="I898" s="256">
        <v>16002.51</v>
      </c>
      <c r="J898" s="54">
        <v>0.83</v>
      </c>
      <c r="O898" s="54"/>
    </row>
    <row r="899" spans="1:15" x14ac:dyDescent="0.35">
      <c r="A899" s="254">
        <v>40889</v>
      </c>
      <c r="B899" s="229">
        <v>20664.63</v>
      </c>
      <c r="C899" s="207">
        <f t="shared" si="40"/>
        <v>-2.12</v>
      </c>
      <c r="D899" s="255">
        <v>29.741199999999999</v>
      </c>
      <c r="E899" s="207">
        <f t="shared" si="41"/>
        <v>-2.1</v>
      </c>
      <c r="F899" s="207">
        <f t="shared" si="39"/>
        <v>2.0000000000000018E-2</v>
      </c>
      <c r="G899" s="187">
        <f>+STDEV($F$484:F899)</f>
        <v>6.1585703599610846E-2</v>
      </c>
      <c r="H899" s="187">
        <v>0.31569143879666028</v>
      </c>
      <c r="I899" s="256">
        <v>15881.14</v>
      </c>
      <c r="J899" s="54">
        <v>-0.76</v>
      </c>
      <c r="O899" s="54"/>
    </row>
    <row r="900" spans="1:15" x14ac:dyDescent="0.35">
      <c r="A900" s="254">
        <v>40890</v>
      </c>
      <c r="B900" s="229">
        <v>20836.71</v>
      </c>
      <c r="C900" s="207">
        <f t="shared" si="40"/>
        <v>0.83</v>
      </c>
      <c r="D900" s="255">
        <v>29.985099999999999</v>
      </c>
      <c r="E900" s="207">
        <f t="shared" si="41"/>
        <v>0.82</v>
      </c>
      <c r="F900" s="207">
        <f t="shared" si="39"/>
        <v>-1.0000000000000009E-2</v>
      </c>
      <c r="G900" s="187">
        <f>+STDEV($F$484:F900)</f>
        <v>6.1512265136483016E-2</v>
      </c>
      <c r="H900" s="187">
        <v>0.31534452100426191</v>
      </c>
      <c r="I900" s="256">
        <v>15836.47</v>
      </c>
      <c r="J900" s="54">
        <v>-0.28000000000000003</v>
      </c>
      <c r="O900" s="54"/>
    </row>
    <row r="901" spans="1:15" x14ac:dyDescent="0.35">
      <c r="A901" s="254">
        <v>40891</v>
      </c>
      <c r="B901" s="229">
        <v>20678.68</v>
      </c>
      <c r="C901" s="207">
        <f t="shared" si="40"/>
        <v>-0.76</v>
      </c>
      <c r="D901" s="255">
        <v>29.758099999999999</v>
      </c>
      <c r="E901" s="207">
        <f t="shared" si="41"/>
        <v>-0.76</v>
      </c>
      <c r="F901" s="207">
        <f t="shared" si="39"/>
        <v>0</v>
      </c>
      <c r="G901" s="187">
        <f>+STDEV($F$484:F901)</f>
        <v>6.1438831958309563E-2</v>
      </c>
      <c r="H901" s="187">
        <v>0.31681661830294311</v>
      </c>
      <c r="I901" s="256">
        <v>15491.35</v>
      </c>
      <c r="J901" s="54">
        <v>-2.1800000000000002</v>
      </c>
      <c r="O901" s="54"/>
    </row>
    <row r="902" spans="1:15" x14ac:dyDescent="0.35">
      <c r="A902" s="254">
        <v>40892</v>
      </c>
      <c r="B902" s="229">
        <v>20620.52</v>
      </c>
      <c r="C902" s="207">
        <f t="shared" si="40"/>
        <v>-0.28000000000000003</v>
      </c>
      <c r="D902" s="255">
        <v>29.672699999999999</v>
      </c>
      <c r="E902" s="207">
        <f t="shared" si="41"/>
        <v>-0.28999999999999998</v>
      </c>
      <c r="F902" s="207">
        <f t="shared" si="39"/>
        <v>-9.9999999999999534E-3</v>
      </c>
      <c r="G902" s="187">
        <f>+STDEV($F$484:F902)</f>
        <v>6.1365921662457766E-2</v>
      </c>
      <c r="H902" s="187">
        <v>0.31662811783535388</v>
      </c>
      <c r="I902" s="256">
        <v>15379.34</v>
      </c>
      <c r="J902" s="54">
        <v>-0.72</v>
      </c>
      <c r="O902" s="54"/>
    </row>
    <row r="903" spans="1:15" x14ac:dyDescent="0.35">
      <c r="A903" s="254">
        <v>40893</v>
      </c>
      <c r="B903" s="229">
        <v>20171.14</v>
      </c>
      <c r="C903" s="207">
        <f t="shared" si="40"/>
        <v>-2.1800000000000002</v>
      </c>
      <c r="D903" s="255">
        <v>29.038900000000002</v>
      </c>
      <c r="E903" s="207">
        <f t="shared" si="41"/>
        <v>-2.14</v>
      </c>
      <c r="F903" s="207">
        <f t="shared" si="39"/>
        <v>4.0000000000000036E-2</v>
      </c>
      <c r="G903" s="187">
        <f>+STDEV($F$484:F903)</f>
        <v>6.1330829292139399E-2</v>
      </c>
      <c r="H903" s="187">
        <v>0.31679794536264516</v>
      </c>
      <c r="I903" s="256">
        <v>15175.08</v>
      </c>
      <c r="J903" s="54">
        <v>-1.33</v>
      </c>
      <c r="O903" s="54"/>
    </row>
    <row r="904" spans="1:15" x14ac:dyDescent="0.35">
      <c r="A904" s="254">
        <v>40896</v>
      </c>
      <c r="B904" s="229">
        <v>20025.29</v>
      </c>
      <c r="C904" s="207">
        <f t="shared" si="40"/>
        <v>-0.72</v>
      </c>
      <c r="D904" s="255">
        <v>28.832799999999999</v>
      </c>
      <c r="E904" s="207">
        <f t="shared" si="41"/>
        <v>-0.71</v>
      </c>
      <c r="F904" s="207">
        <f t="shared" ref="F904:F967" si="42">+E904-C904</f>
        <v>1.0000000000000009E-2</v>
      </c>
      <c r="G904" s="187">
        <f>+STDEV($F$484:F904)</f>
        <v>6.1261703105533707E-2</v>
      </c>
      <c r="H904" s="187">
        <v>0.32045253244760319</v>
      </c>
      <c r="I904" s="256">
        <v>15685.21</v>
      </c>
      <c r="J904" s="54">
        <v>3.36</v>
      </c>
      <c r="O904" s="54"/>
    </row>
    <row r="905" spans="1:15" x14ac:dyDescent="0.35">
      <c r="A905" s="254">
        <v>40897</v>
      </c>
      <c r="B905" s="229">
        <v>19759.330000000002</v>
      </c>
      <c r="C905" s="207">
        <f t="shared" ref="C905:C968" si="43">ROUND(((B905-B904)/B904)*100,2)</f>
        <v>-1.33</v>
      </c>
      <c r="D905" s="255">
        <v>28.4556</v>
      </c>
      <c r="E905" s="207">
        <f t="shared" ref="E905:E968" si="44">ROUND(((D905-D904)/D904)*100,2)</f>
        <v>-1.31</v>
      </c>
      <c r="F905" s="207">
        <f t="shared" si="42"/>
        <v>2.0000000000000018E-2</v>
      </c>
      <c r="G905" s="187">
        <f>+STDEV($F$484:F905)</f>
        <v>6.1200245504981182E-2</v>
      </c>
      <c r="H905" s="187">
        <v>0.32030177098648438</v>
      </c>
      <c r="I905" s="256">
        <v>15813.36</v>
      </c>
      <c r="J905" s="54">
        <v>0.82</v>
      </c>
      <c r="O905" s="54"/>
    </row>
    <row r="906" spans="1:15" x14ac:dyDescent="0.35">
      <c r="A906" s="254">
        <v>40898</v>
      </c>
      <c r="B906" s="229">
        <v>20423.57</v>
      </c>
      <c r="C906" s="207">
        <f t="shared" si="43"/>
        <v>3.36</v>
      </c>
      <c r="D906" s="255">
        <v>29.392700000000001</v>
      </c>
      <c r="E906" s="207">
        <f t="shared" si="44"/>
        <v>3.29</v>
      </c>
      <c r="F906" s="207">
        <f t="shared" si="42"/>
        <v>-6.999999999999984E-2</v>
      </c>
      <c r="G906" s="187">
        <f>+STDEV($F$484:F906)</f>
        <v>6.1211490788869991E-2</v>
      </c>
      <c r="H906" s="187">
        <v>0.32011157530418843</v>
      </c>
      <c r="I906" s="256">
        <v>15738.7</v>
      </c>
      <c r="J906" s="54">
        <v>-0.47</v>
      </c>
      <c r="O906" s="54"/>
    </row>
    <row r="907" spans="1:15" x14ac:dyDescent="0.35">
      <c r="A907" s="254">
        <v>40899</v>
      </c>
      <c r="B907" s="229">
        <v>20590.43</v>
      </c>
      <c r="C907" s="207">
        <f t="shared" si="43"/>
        <v>0.82</v>
      </c>
      <c r="D907" s="255">
        <v>29.628900000000002</v>
      </c>
      <c r="E907" s="207">
        <f t="shared" si="44"/>
        <v>0.8</v>
      </c>
      <c r="F907" s="207">
        <f t="shared" si="42"/>
        <v>-1.9999999999999907E-2</v>
      </c>
      <c r="G907" s="187">
        <f>+STDEV($F$484:F907)</f>
        <v>6.1143846484972002E-2</v>
      </c>
      <c r="H907" s="187">
        <v>0.32034226379959541</v>
      </c>
      <c r="I907" s="256">
        <v>15970.75</v>
      </c>
      <c r="J907" s="54">
        <v>1.47</v>
      </c>
      <c r="O907" s="54"/>
    </row>
    <row r="908" spans="1:15" x14ac:dyDescent="0.35">
      <c r="A908" s="254">
        <v>40900</v>
      </c>
      <c r="B908" s="229">
        <v>20493.22</v>
      </c>
      <c r="C908" s="207">
        <f t="shared" si="43"/>
        <v>-0.47</v>
      </c>
      <c r="D908" s="255">
        <v>29.491499999999998</v>
      </c>
      <c r="E908" s="207">
        <f t="shared" si="44"/>
        <v>-0.46</v>
      </c>
      <c r="F908" s="207">
        <f t="shared" si="42"/>
        <v>9.9999999999999534E-3</v>
      </c>
      <c r="G908" s="187">
        <f>+STDEV($F$484:F908)</f>
        <v>6.1075661306248266E-2</v>
      </c>
      <c r="H908" s="187">
        <v>0.3201535932532556</v>
      </c>
      <c r="I908" s="256">
        <v>15873.95</v>
      </c>
      <c r="J908" s="54">
        <v>-0.61</v>
      </c>
      <c r="O908" s="54"/>
    </row>
    <row r="909" spans="1:15" x14ac:dyDescent="0.35">
      <c r="A909" s="254">
        <v>40903</v>
      </c>
      <c r="B909" s="229">
        <v>20795.37</v>
      </c>
      <c r="C909" s="207">
        <f t="shared" si="43"/>
        <v>1.47</v>
      </c>
      <c r="D909" s="255">
        <v>29.915299999999998</v>
      </c>
      <c r="E909" s="207">
        <f t="shared" si="44"/>
        <v>1.44</v>
      </c>
      <c r="F909" s="207">
        <f t="shared" si="42"/>
        <v>-3.0000000000000027E-2</v>
      </c>
      <c r="G909" s="187">
        <f>+STDEV($F$484:F909)</f>
        <v>6.1016465921131059E-2</v>
      </c>
      <c r="H909" s="187">
        <v>0.31996482138268556</v>
      </c>
      <c r="I909" s="256">
        <v>15727.85</v>
      </c>
      <c r="J909" s="54">
        <v>-0.92</v>
      </c>
      <c r="O909" s="54"/>
    </row>
    <row r="910" spans="1:15" x14ac:dyDescent="0.35">
      <c r="A910" s="254">
        <v>40904</v>
      </c>
      <c r="B910" s="229">
        <v>20669.330000000002</v>
      </c>
      <c r="C910" s="207">
        <f t="shared" si="43"/>
        <v>-0.61</v>
      </c>
      <c r="D910" s="255">
        <v>29.735700000000001</v>
      </c>
      <c r="E910" s="207">
        <f t="shared" si="44"/>
        <v>-0.6</v>
      </c>
      <c r="F910" s="207">
        <f t="shared" si="42"/>
        <v>1.0000000000000009E-2</v>
      </c>
      <c r="G910" s="187">
        <f>+STDEV($F$484:F910)</f>
        <v>6.0948773563276173E-2</v>
      </c>
      <c r="H910" s="187">
        <v>0.3201266108751234</v>
      </c>
      <c r="I910" s="256">
        <v>15543.93</v>
      </c>
      <c r="J910" s="54">
        <v>-1.17</v>
      </c>
      <c r="O910" s="54"/>
    </row>
    <row r="911" spans="1:15" x14ac:dyDescent="0.35">
      <c r="A911" s="254">
        <v>40905</v>
      </c>
      <c r="B911" s="229">
        <v>20479.09</v>
      </c>
      <c r="C911" s="207">
        <f t="shared" si="43"/>
        <v>-0.92</v>
      </c>
      <c r="D911" s="255">
        <v>29.465399999999999</v>
      </c>
      <c r="E911" s="207">
        <f t="shared" si="44"/>
        <v>-0.91</v>
      </c>
      <c r="F911" s="207">
        <f t="shared" si="42"/>
        <v>1.0000000000000009E-2</v>
      </c>
      <c r="G911" s="187">
        <f>+STDEV($F$484:F911)</f>
        <v>6.0881305022414185E-2</v>
      </c>
      <c r="H911" s="187">
        <v>0.31976928990137021</v>
      </c>
      <c r="I911" s="256">
        <v>15454.92</v>
      </c>
      <c r="J911" s="54">
        <v>-0.56999999999999995</v>
      </c>
      <c r="O911" s="54"/>
    </row>
    <row r="912" spans="1:15" x14ac:dyDescent="0.35">
      <c r="A912" s="254">
        <v>40906</v>
      </c>
      <c r="B912" s="229">
        <v>20239.61</v>
      </c>
      <c r="C912" s="207">
        <f t="shared" si="43"/>
        <v>-1.17</v>
      </c>
      <c r="D912" s="255">
        <v>29.126999999999999</v>
      </c>
      <c r="E912" s="207">
        <f t="shared" si="44"/>
        <v>-1.1499999999999999</v>
      </c>
      <c r="F912" s="207">
        <f t="shared" si="42"/>
        <v>2.0000000000000018E-2</v>
      </c>
      <c r="G912" s="187">
        <f>+STDEV($F$484:F912)</f>
        <v>6.0821455954208153E-2</v>
      </c>
      <c r="H912" s="187">
        <v>0.31962424993261151</v>
      </c>
      <c r="I912" s="256">
        <v>15517.92</v>
      </c>
      <c r="J912" s="54">
        <v>0.41</v>
      </c>
      <c r="O912" s="54"/>
    </row>
    <row r="913" spans="1:15" x14ac:dyDescent="0.35">
      <c r="A913" s="254">
        <v>40907</v>
      </c>
      <c r="B913" s="229">
        <v>20123.71</v>
      </c>
      <c r="C913" s="207">
        <f t="shared" si="43"/>
        <v>-0.56999999999999995</v>
      </c>
      <c r="D913" s="255">
        <v>28.962399999999999</v>
      </c>
      <c r="E913" s="207">
        <f t="shared" si="44"/>
        <v>-0.56999999999999995</v>
      </c>
      <c r="F913" s="207">
        <f t="shared" si="42"/>
        <v>0</v>
      </c>
      <c r="G913" s="187">
        <f>+STDEV($F$484:F913)</f>
        <v>6.0750871609928918E-2</v>
      </c>
      <c r="H913" s="187">
        <v>0.32206061321407708</v>
      </c>
      <c r="I913" s="256">
        <v>15939.36</v>
      </c>
      <c r="J913" s="54">
        <v>2.72</v>
      </c>
      <c r="O913" s="54"/>
    </row>
    <row r="914" spans="1:15" x14ac:dyDescent="0.35">
      <c r="A914" s="254">
        <v>40910</v>
      </c>
      <c r="B914" s="229">
        <v>20205.740000000002</v>
      </c>
      <c r="C914" s="207">
        <f t="shared" si="43"/>
        <v>0.41</v>
      </c>
      <c r="D914" s="255">
        <v>29.0764</v>
      </c>
      <c r="E914" s="207">
        <f t="shared" si="44"/>
        <v>0.39</v>
      </c>
      <c r="F914" s="207">
        <f t="shared" si="42"/>
        <v>-1.9999999999999962E-2</v>
      </c>
      <c r="G914" s="187">
        <f t="shared" ref="G914:G977" si="45">+STDEV(F177:F914)</f>
        <v>9.6941547165630901E-2</v>
      </c>
      <c r="H914" s="187">
        <v>0.32187243209668803</v>
      </c>
      <c r="I914" s="256">
        <v>15882.64</v>
      </c>
      <c r="J914" s="54">
        <v>-0.36</v>
      </c>
      <c r="O914" s="54"/>
    </row>
    <row r="915" spans="1:15" x14ac:dyDescent="0.35">
      <c r="A915" s="254">
        <v>40911</v>
      </c>
      <c r="B915" s="229">
        <v>20754.490000000002</v>
      </c>
      <c r="C915" s="207">
        <f t="shared" si="43"/>
        <v>2.72</v>
      </c>
      <c r="D915" s="255">
        <v>29.8491</v>
      </c>
      <c r="E915" s="207">
        <f t="shared" si="44"/>
        <v>2.66</v>
      </c>
      <c r="F915" s="207">
        <f t="shared" si="42"/>
        <v>-6.0000000000000053E-2</v>
      </c>
      <c r="G915" s="187">
        <f t="shared" si="45"/>
        <v>9.6648822814007454E-2</v>
      </c>
      <c r="H915" s="187">
        <v>0.32151724847516089</v>
      </c>
      <c r="I915" s="256">
        <v>15857.08</v>
      </c>
      <c r="J915" s="54">
        <v>-0.16</v>
      </c>
      <c r="O915" s="54"/>
    </row>
    <row r="916" spans="1:15" x14ac:dyDescent="0.35">
      <c r="A916" s="254">
        <v>40912</v>
      </c>
      <c r="B916" s="229">
        <v>20680.64</v>
      </c>
      <c r="C916" s="207">
        <f t="shared" si="43"/>
        <v>-0.36</v>
      </c>
      <c r="D916" s="255">
        <v>29.744599999999998</v>
      </c>
      <c r="E916" s="207">
        <f t="shared" si="44"/>
        <v>-0.35</v>
      </c>
      <c r="F916" s="207">
        <f t="shared" si="42"/>
        <v>1.0000000000000009E-2</v>
      </c>
      <c r="G916" s="187">
        <f t="shared" si="45"/>
        <v>9.6549086896908054E-2</v>
      </c>
      <c r="H916" s="187">
        <v>0.32116323482251685</v>
      </c>
      <c r="I916" s="256">
        <v>15867.73</v>
      </c>
      <c r="J916" s="54">
        <v>7.0000000000000007E-2</v>
      </c>
      <c r="O916" s="54"/>
    </row>
    <row r="917" spans="1:15" x14ac:dyDescent="0.35">
      <c r="A917" s="254">
        <v>40913</v>
      </c>
      <c r="B917" s="229">
        <v>20647.36</v>
      </c>
      <c r="C917" s="207">
        <f t="shared" si="43"/>
        <v>-0.16</v>
      </c>
      <c r="D917" s="255">
        <v>29.697900000000001</v>
      </c>
      <c r="E917" s="207">
        <f t="shared" si="44"/>
        <v>-0.16</v>
      </c>
      <c r="F917" s="207">
        <f t="shared" si="42"/>
        <v>0</v>
      </c>
      <c r="G917" s="187">
        <f t="shared" si="45"/>
        <v>9.5736814294597905E-2</v>
      </c>
      <c r="H917" s="187">
        <v>0.32081038474961682</v>
      </c>
      <c r="I917" s="256">
        <v>15814.72</v>
      </c>
      <c r="J917" s="54">
        <v>-0.33</v>
      </c>
      <c r="O917" s="54"/>
    </row>
    <row r="918" spans="1:15" x14ac:dyDescent="0.35">
      <c r="A918" s="254">
        <v>40914</v>
      </c>
      <c r="B918" s="229">
        <v>20678.22</v>
      </c>
      <c r="C918" s="207">
        <f t="shared" si="43"/>
        <v>0.15</v>
      </c>
      <c r="D918" s="255">
        <v>29.741099999999999</v>
      </c>
      <c r="E918" s="207">
        <f t="shared" si="44"/>
        <v>0.15</v>
      </c>
      <c r="F918" s="207">
        <f t="shared" si="42"/>
        <v>0</v>
      </c>
      <c r="G918" s="187">
        <f t="shared" si="45"/>
        <v>9.1196989918147897E-2</v>
      </c>
      <c r="H918" s="187">
        <v>0.32103181774022871</v>
      </c>
      <c r="I918" s="256">
        <v>16165.09</v>
      </c>
      <c r="J918" s="54">
        <v>2.2200000000000002</v>
      </c>
      <c r="O918" s="54"/>
    </row>
    <row r="919" spans="1:15" x14ac:dyDescent="0.35">
      <c r="A919" s="254">
        <v>40917</v>
      </c>
      <c r="B919" s="229">
        <v>20609.14</v>
      </c>
      <c r="C919" s="207">
        <f t="shared" si="43"/>
        <v>-0.33</v>
      </c>
      <c r="D919" s="255">
        <v>29.641999999999999</v>
      </c>
      <c r="E919" s="207">
        <f t="shared" si="44"/>
        <v>-0.33</v>
      </c>
      <c r="F919" s="207">
        <f t="shared" si="42"/>
        <v>0</v>
      </c>
      <c r="G919" s="187">
        <f t="shared" si="45"/>
        <v>9.1172002920615974E-2</v>
      </c>
      <c r="H919" s="187">
        <v>0.72072255756578729</v>
      </c>
      <c r="I919" s="256">
        <v>16037.51</v>
      </c>
      <c r="J919" s="54">
        <v>-0.79</v>
      </c>
      <c r="O919" s="54"/>
    </row>
    <row r="920" spans="1:15" x14ac:dyDescent="0.35">
      <c r="A920" s="254">
        <v>40918</v>
      </c>
      <c r="B920" s="229">
        <v>21065.73</v>
      </c>
      <c r="C920" s="207">
        <f t="shared" si="43"/>
        <v>2.2200000000000002</v>
      </c>
      <c r="D920" s="255">
        <v>30.2911</v>
      </c>
      <c r="E920" s="207">
        <f t="shared" si="44"/>
        <v>2.19</v>
      </c>
      <c r="F920" s="207">
        <f t="shared" si="42"/>
        <v>-3.0000000000000249E-2</v>
      </c>
      <c r="G920" s="187">
        <f t="shared" si="45"/>
        <v>9.0265156714290126E-2</v>
      </c>
      <c r="H920" s="187">
        <v>0.96300778735283332</v>
      </c>
      <c r="I920" s="256">
        <v>16037.51</v>
      </c>
      <c r="J920" s="54">
        <v>0</v>
      </c>
      <c r="O920" s="54"/>
    </row>
    <row r="921" spans="1:15" x14ac:dyDescent="0.35">
      <c r="A921" s="254">
        <v>40919</v>
      </c>
      <c r="B921" s="229">
        <v>21079.77</v>
      </c>
      <c r="C921" s="207">
        <f t="shared" si="43"/>
        <v>7.0000000000000007E-2</v>
      </c>
      <c r="D921" s="255">
        <v>30.310099999999998</v>
      </c>
      <c r="E921" s="207">
        <f t="shared" si="44"/>
        <v>0.06</v>
      </c>
      <c r="F921" s="207">
        <f t="shared" si="42"/>
        <v>-1.0000000000000009E-2</v>
      </c>
      <c r="G921" s="187">
        <f t="shared" si="45"/>
        <v>8.9176857037509258E-2</v>
      </c>
      <c r="H921" s="187">
        <v>0.96191984368236783</v>
      </c>
      <c r="I921" s="256">
        <v>16154.62</v>
      </c>
      <c r="J921" s="54">
        <v>0.73</v>
      </c>
      <c r="O921" s="54"/>
    </row>
    <row r="922" spans="1:15" x14ac:dyDescent="0.35">
      <c r="A922" s="254">
        <v>40920</v>
      </c>
      <c r="B922" s="229">
        <v>20899.48</v>
      </c>
      <c r="C922" s="207">
        <f t="shared" si="43"/>
        <v>-0.86</v>
      </c>
      <c r="D922" s="255">
        <v>30.053000000000001</v>
      </c>
      <c r="E922" s="207">
        <f t="shared" si="44"/>
        <v>-0.85</v>
      </c>
      <c r="F922" s="207">
        <f t="shared" si="42"/>
        <v>1.0000000000000009E-2</v>
      </c>
      <c r="G922" s="187">
        <f t="shared" si="45"/>
        <v>8.9161037295067871E-2</v>
      </c>
      <c r="H922" s="187">
        <v>0.9608984653163356</v>
      </c>
      <c r="I922" s="256">
        <v>16189.36</v>
      </c>
      <c r="J922" s="54">
        <v>0.22</v>
      </c>
      <c r="O922" s="54"/>
    </row>
    <row r="923" spans="1:15" x14ac:dyDescent="0.35">
      <c r="A923" s="254">
        <v>40921</v>
      </c>
      <c r="B923" s="229">
        <v>21052.09</v>
      </c>
      <c r="C923" s="207">
        <f t="shared" si="43"/>
        <v>0.73</v>
      </c>
      <c r="D923" s="255">
        <v>30.268899999999999</v>
      </c>
      <c r="E923" s="207">
        <f t="shared" si="44"/>
        <v>0.72</v>
      </c>
      <c r="F923" s="207">
        <f t="shared" si="42"/>
        <v>-1.0000000000000009E-2</v>
      </c>
      <c r="G923" s="187">
        <f t="shared" si="45"/>
        <v>8.9124041440555579E-2</v>
      </c>
      <c r="H923" s="187">
        <v>0.96000182979000181</v>
      </c>
      <c r="I923" s="256">
        <v>16466.05</v>
      </c>
      <c r="J923" s="54">
        <v>1.71</v>
      </c>
      <c r="O923" s="54"/>
    </row>
    <row r="924" spans="1:15" x14ac:dyDescent="0.35">
      <c r="A924" s="254">
        <v>40924</v>
      </c>
      <c r="B924" s="229">
        <v>21097.360000000001</v>
      </c>
      <c r="C924" s="207">
        <f t="shared" si="43"/>
        <v>0.22</v>
      </c>
      <c r="D924" s="255">
        <v>30.330300000000001</v>
      </c>
      <c r="E924" s="207">
        <f t="shared" si="44"/>
        <v>0.2</v>
      </c>
      <c r="F924" s="207">
        <f t="shared" si="42"/>
        <v>-1.999999999999999E-2</v>
      </c>
      <c r="G924" s="187">
        <f t="shared" si="45"/>
        <v>8.9124836690638781E-2</v>
      </c>
      <c r="H924" s="187">
        <v>0.95892102611998498</v>
      </c>
      <c r="I924" s="256">
        <v>16451.47</v>
      </c>
      <c r="J924" s="54">
        <v>-0.09</v>
      </c>
      <c r="O924" s="54"/>
    </row>
    <row r="925" spans="1:15" x14ac:dyDescent="0.35">
      <c r="A925" s="254">
        <v>40925</v>
      </c>
      <c r="B925" s="229">
        <v>21457.93</v>
      </c>
      <c r="C925" s="207">
        <f t="shared" si="43"/>
        <v>1.71</v>
      </c>
      <c r="D925" s="255">
        <v>30.839300000000001</v>
      </c>
      <c r="E925" s="207">
        <f t="shared" si="44"/>
        <v>1.68</v>
      </c>
      <c r="F925" s="207">
        <f t="shared" si="42"/>
        <v>-3.0000000000000027E-2</v>
      </c>
      <c r="G925" s="187">
        <f t="shared" si="45"/>
        <v>8.9108741551601617E-2</v>
      </c>
      <c r="H925" s="187">
        <v>0.95790941428532284</v>
      </c>
      <c r="I925" s="256">
        <v>16643.740000000002</v>
      </c>
      <c r="J925" s="54">
        <v>1.17</v>
      </c>
      <c r="O925" s="54"/>
    </row>
    <row r="926" spans="1:15" x14ac:dyDescent="0.35">
      <c r="A926" s="254">
        <v>40926</v>
      </c>
      <c r="B926" s="229">
        <v>21438.93</v>
      </c>
      <c r="C926" s="207">
        <f t="shared" si="43"/>
        <v>-0.09</v>
      </c>
      <c r="D926" s="255">
        <v>30.8111</v>
      </c>
      <c r="E926" s="207">
        <f t="shared" si="44"/>
        <v>-0.09</v>
      </c>
      <c r="F926" s="207">
        <f t="shared" si="42"/>
        <v>0</v>
      </c>
      <c r="G926" s="187">
        <f t="shared" si="45"/>
        <v>8.9000109218242918E-2</v>
      </c>
      <c r="H926" s="187">
        <v>0.95683909131297618</v>
      </c>
      <c r="I926" s="256">
        <v>16739.009999999998</v>
      </c>
      <c r="J926" s="54">
        <v>0.56999999999999995</v>
      </c>
      <c r="O926" s="54"/>
    </row>
    <row r="927" spans="1:15" x14ac:dyDescent="0.35">
      <c r="A927" s="254">
        <v>40927</v>
      </c>
      <c r="B927" s="229">
        <v>21689.49</v>
      </c>
      <c r="C927" s="207">
        <f t="shared" si="43"/>
        <v>1.17</v>
      </c>
      <c r="D927" s="255">
        <v>31.1647</v>
      </c>
      <c r="E927" s="207">
        <f t="shared" si="44"/>
        <v>1.1499999999999999</v>
      </c>
      <c r="F927" s="207">
        <f t="shared" si="42"/>
        <v>-2.0000000000000018E-2</v>
      </c>
      <c r="G927" s="187">
        <f t="shared" si="45"/>
        <v>8.8938907817764909E-2</v>
      </c>
      <c r="H927" s="187">
        <v>0.95577234788125898</v>
      </c>
      <c r="I927" s="256">
        <v>16751.73</v>
      </c>
      <c r="J927" s="54">
        <v>0.08</v>
      </c>
      <c r="O927" s="54"/>
    </row>
    <row r="928" spans="1:15" x14ac:dyDescent="0.35">
      <c r="A928" s="254">
        <v>40928</v>
      </c>
      <c r="B928" s="229">
        <v>21813.64</v>
      </c>
      <c r="C928" s="207">
        <f t="shared" si="43"/>
        <v>0.56999999999999995</v>
      </c>
      <c r="D928" s="255">
        <v>31.34</v>
      </c>
      <c r="E928" s="207">
        <f t="shared" si="44"/>
        <v>0.56000000000000005</v>
      </c>
      <c r="F928" s="207">
        <f t="shared" si="42"/>
        <v>-9.9999999999998979E-3</v>
      </c>
      <c r="G928" s="187">
        <f t="shared" si="45"/>
        <v>8.8919644513059407E-2</v>
      </c>
      <c r="H928" s="187">
        <v>0.95489093369759903</v>
      </c>
      <c r="I928" s="256">
        <v>16995.77</v>
      </c>
      <c r="J928" s="54">
        <v>1.46</v>
      </c>
      <c r="O928" s="54"/>
    </row>
    <row r="929" spans="1:15" x14ac:dyDescent="0.35">
      <c r="A929" s="254">
        <v>40931</v>
      </c>
      <c r="B929" s="229">
        <v>21830.22</v>
      </c>
      <c r="C929" s="207">
        <f t="shared" si="43"/>
        <v>0.08</v>
      </c>
      <c r="D929" s="255">
        <v>31.360399999999998</v>
      </c>
      <c r="E929" s="207">
        <f t="shared" si="44"/>
        <v>7.0000000000000007E-2</v>
      </c>
      <c r="F929" s="207">
        <f t="shared" si="42"/>
        <v>-9.999999999999995E-3</v>
      </c>
      <c r="G929" s="187">
        <f t="shared" si="45"/>
        <v>8.8513563030772152E-2</v>
      </c>
      <c r="H929" s="187">
        <v>0.95383094118696521</v>
      </c>
      <c r="I929" s="256">
        <v>17077.18</v>
      </c>
      <c r="J929" s="54">
        <v>0.48</v>
      </c>
      <c r="O929" s="54"/>
    </row>
    <row r="930" spans="1:15" x14ac:dyDescent="0.35">
      <c r="A930" s="254">
        <v>40932</v>
      </c>
      <c r="B930" s="229">
        <v>22150.18</v>
      </c>
      <c r="C930" s="207">
        <f t="shared" si="43"/>
        <v>1.47</v>
      </c>
      <c r="D930" s="255">
        <v>31.8127</v>
      </c>
      <c r="E930" s="207">
        <f t="shared" si="44"/>
        <v>1.44</v>
      </c>
      <c r="F930" s="207">
        <f t="shared" si="42"/>
        <v>-3.0000000000000027E-2</v>
      </c>
      <c r="G930" s="187">
        <f t="shared" si="45"/>
        <v>8.8513563030772138E-2</v>
      </c>
      <c r="H930" s="187">
        <v>0.95283551665251409</v>
      </c>
      <c r="I930" s="256">
        <v>17233.98</v>
      </c>
      <c r="J930" s="54">
        <v>0.92</v>
      </c>
      <c r="O930" s="54"/>
    </row>
    <row r="931" spans="1:15" x14ac:dyDescent="0.35">
      <c r="A931" s="254">
        <v>40933</v>
      </c>
      <c r="B931" s="229">
        <v>22261.45</v>
      </c>
      <c r="C931" s="207">
        <f t="shared" si="43"/>
        <v>0.5</v>
      </c>
      <c r="D931" s="255">
        <v>31.9696</v>
      </c>
      <c r="E931" s="207">
        <f t="shared" si="44"/>
        <v>0.49</v>
      </c>
      <c r="F931" s="207">
        <f t="shared" si="42"/>
        <v>-1.0000000000000009E-2</v>
      </c>
      <c r="G931" s="187">
        <f t="shared" si="45"/>
        <v>8.6335694450294986E-2</v>
      </c>
      <c r="H931" s="187">
        <v>0.95195028973169982</v>
      </c>
      <c r="I931" s="256">
        <v>16863.3</v>
      </c>
      <c r="J931" s="54">
        <v>-2.15</v>
      </c>
      <c r="O931" s="54"/>
    </row>
    <row r="932" spans="1:15" x14ac:dyDescent="0.35">
      <c r="A932" s="254">
        <v>40935</v>
      </c>
      <c r="B932" s="229">
        <v>22465.85</v>
      </c>
      <c r="C932" s="207">
        <f t="shared" si="43"/>
        <v>0.92</v>
      </c>
      <c r="D932" s="255">
        <v>32.258000000000003</v>
      </c>
      <c r="E932" s="207">
        <f t="shared" si="44"/>
        <v>0.9</v>
      </c>
      <c r="F932" s="207">
        <f t="shared" si="42"/>
        <v>-2.0000000000000018E-2</v>
      </c>
      <c r="G932" s="187">
        <f t="shared" si="45"/>
        <v>8.6297746229073838E-2</v>
      </c>
      <c r="H932" s="187">
        <v>0.9512585509452669</v>
      </c>
      <c r="I932" s="256">
        <v>17193.55</v>
      </c>
      <c r="J932" s="54">
        <v>1.96</v>
      </c>
      <c r="O932" s="54"/>
    </row>
    <row r="933" spans="1:15" x14ac:dyDescent="0.35">
      <c r="A933" s="254">
        <v>40938</v>
      </c>
      <c r="B933" s="229">
        <v>21982.639999999999</v>
      </c>
      <c r="C933" s="207">
        <f t="shared" si="43"/>
        <v>-2.15</v>
      </c>
      <c r="D933" s="255">
        <v>31.569900000000001</v>
      </c>
      <c r="E933" s="207">
        <f t="shared" si="44"/>
        <v>-2.13</v>
      </c>
      <c r="F933" s="207">
        <f t="shared" si="42"/>
        <v>2.0000000000000018E-2</v>
      </c>
      <c r="G933" s="187">
        <f t="shared" si="45"/>
        <v>8.5098070782324439E-2</v>
      </c>
      <c r="H933" s="187">
        <v>0.95021180447468012</v>
      </c>
      <c r="I933" s="256">
        <v>17300.580000000002</v>
      </c>
      <c r="J933" s="54">
        <v>0.62</v>
      </c>
      <c r="O933" s="54"/>
    </row>
    <row r="934" spans="1:15" x14ac:dyDescent="0.35">
      <c r="A934" s="254">
        <v>40939</v>
      </c>
      <c r="B934" s="229">
        <v>22422.23</v>
      </c>
      <c r="C934" s="207">
        <f t="shared" si="43"/>
        <v>2</v>
      </c>
      <c r="D934" s="255">
        <v>32.189</v>
      </c>
      <c r="E934" s="207">
        <f t="shared" si="44"/>
        <v>1.96</v>
      </c>
      <c r="F934" s="207">
        <f t="shared" si="42"/>
        <v>-4.0000000000000036E-2</v>
      </c>
      <c r="G934" s="187">
        <f t="shared" si="45"/>
        <v>8.4902236042299475E-2</v>
      </c>
      <c r="H934" s="187">
        <v>0.9492288336827116</v>
      </c>
      <c r="I934" s="256">
        <v>17431.849999999999</v>
      </c>
      <c r="J934" s="54">
        <v>0.76</v>
      </c>
      <c r="O934" s="54"/>
    </row>
    <row r="935" spans="1:15" x14ac:dyDescent="0.35">
      <c r="A935" s="254">
        <v>40940</v>
      </c>
      <c r="B935" s="229">
        <v>22561.81</v>
      </c>
      <c r="C935" s="207">
        <f t="shared" si="43"/>
        <v>0.62</v>
      </c>
      <c r="D935" s="255">
        <v>32.384399999999999</v>
      </c>
      <c r="E935" s="207">
        <f t="shared" si="44"/>
        <v>0.61</v>
      </c>
      <c r="F935" s="207">
        <f t="shared" si="42"/>
        <v>-1.0000000000000009E-2</v>
      </c>
      <c r="G935" s="187">
        <f t="shared" si="45"/>
        <v>8.482131627239968E-2</v>
      </c>
      <c r="H935" s="187">
        <v>0.94824888808231955</v>
      </c>
      <c r="I935" s="256">
        <v>17604.96</v>
      </c>
      <c r="J935" s="54">
        <v>0.99</v>
      </c>
      <c r="O935" s="54"/>
    </row>
    <row r="936" spans="1:15" x14ac:dyDescent="0.35">
      <c r="A936" s="254">
        <v>40941</v>
      </c>
      <c r="B936" s="229">
        <v>22733</v>
      </c>
      <c r="C936" s="207">
        <f t="shared" si="43"/>
        <v>0.76</v>
      </c>
      <c r="D936" s="255">
        <v>32.624299999999998</v>
      </c>
      <c r="E936" s="207">
        <f t="shared" si="44"/>
        <v>0.74</v>
      </c>
      <c r="F936" s="207">
        <f t="shared" si="42"/>
        <v>-2.0000000000000018E-2</v>
      </c>
      <c r="G936" s="187">
        <f t="shared" si="45"/>
        <v>8.474077159810417E-2</v>
      </c>
      <c r="H936" s="187">
        <v>0.94727195230266659</v>
      </c>
      <c r="I936" s="256">
        <v>17707.310000000001</v>
      </c>
      <c r="J936" s="54">
        <v>0.57999999999999996</v>
      </c>
      <c r="O936" s="54"/>
    </row>
    <row r="937" spans="1:15" x14ac:dyDescent="0.35">
      <c r="A937" s="254">
        <v>40942</v>
      </c>
      <c r="B937" s="229">
        <v>22958.75</v>
      </c>
      <c r="C937" s="207">
        <f t="shared" si="43"/>
        <v>0.99</v>
      </c>
      <c r="D937" s="255">
        <v>32.9407</v>
      </c>
      <c r="E937" s="207">
        <f t="shared" si="44"/>
        <v>0.97</v>
      </c>
      <c r="F937" s="207">
        <f t="shared" si="42"/>
        <v>-2.0000000000000018E-2</v>
      </c>
      <c r="G937" s="187">
        <f t="shared" si="45"/>
        <v>8.4722067406877377E-2</v>
      </c>
      <c r="H937" s="187">
        <v>0.94623688998902056</v>
      </c>
      <c r="I937" s="256">
        <v>17622.45</v>
      </c>
      <c r="J937" s="54">
        <v>-0.48</v>
      </c>
      <c r="O937" s="54"/>
    </row>
    <row r="938" spans="1:15" x14ac:dyDescent="0.35">
      <c r="A938" s="254">
        <v>40945</v>
      </c>
      <c r="B938" s="229">
        <v>23092.23</v>
      </c>
      <c r="C938" s="207">
        <f t="shared" si="43"/>
        <v>0.57999999999999996</v>
      </c>
      <c r="D938" s="255">
        <v>33.125399999999999</v>
      </c>
      <c r="E938" s="207">
        <f t="shared" si="44"/>
        <v>0.56000000000000005</v>
      </c>
      <c r="F938" s="207">
        <f t="shared" si="42"/>
        <v>-1.9999999999999907E-2</v>
      </c>
      <c r="G938" s="187">
        <f t="shared" si="45"/>
        <v>8.4702065410667784E-2</v>
      </c>
      <c r="H938" s="187">
        <v>0.9452068630995244</v>
      </c>
      <c r="I938" s="256">
        <v>17707.32</v>
      </c>
      <c r="J938" s="54">
        <v>0.48</v>
      </c>
      <c r="O938" s="54"/>
    </row>
    <row r="939" spans="1:15" x14ac:dyDescent="0.35">
      <c r="A939" s="254">
        <v>40946</v>
      </c>
      <c r="B939" s="229">
        <v>22981.56</v>
      </c>
      <c r="C939" s="207">
        <f t="shared" si="43"/>
        <v>-0.48</v>
      </c>
      <c r="D939" s="255">
        <v>32.968000000000004</v>
      </c>
      <c r="E939" s="207">
        <f t="shared" si="44"/>
        <v>-0.48</v>
      </c>
      <c r="F939" s="207">
        <f t="shared" si="42"/>
        <v>0</v>
      </c>
      <c r="G939" s="187">
        <f t="shared" si="45"/>
        <v>8.463680035970203E-2</v>
      </c>
      <c r="H939" s="187">
        <v>0.94423958406481434</v>
      </c>
      <c r="I939" s="256">
        <v>17830.75</v>
      </c>
      <c r="J939" s="54">
        <v>0.7</v>
      </c>
      <c r="O939" s="54"/>
    </row>
    <row r="940" spans="1:15" x14ac:dyDescent="0.35">
      <c r="A940" s="254">
        <v>40947</v>
      </c>
      <c r="B940" s="229">
        <v>23092.240000000002</v>
      </c>
      <c r="C940" s="207">
        <f t="shared" si="43"/>
        <v>0.48</v>
      </c>
      <c r="D940" s="255">
        <v>33.123100000000001</v>
      </c>
      <c r="E940" s="207">
        <f t="shared" si="44"/>
        <v>0.47</v>
      </c>
      <c r="F940" s="207">
        <f t="shared" si="42"/>
        <v>-1.0000000000000009E-2</v>
      </c>
      <c r="G940" s="187">
        <f t="shared" si="45"/>
        <v>8.4088415926411267E-2</v>
      </c>
      <c r="H940" s="187">
        <v>0.94321473292344171</v>
      </c>
      <c r="I940" s="256">
        <v>17748.689999999999</v>
      </c>
      <c r="J940" s="54">
        <v>-0.46</v>
      </c>
      <c r="O940" s="54"/>
    </row>
    <row r="941" spans="1:15" x14ac:dyDescent="0.35">
      <c r="A941" s="254">
        <v>40948</v>
      </c>
      <c r="B941" s="229">
        <v>23253.21</v>
      </c>
      <c r="C941" s="207">
        <f t="shared" si="43"/>
        <v>0.7</v>
      </c>
      <c r="D941" s="255">
        <v>33.349400000000003</v>
      </c>
      <c r="E941" s="207">
        <f t="shared" si="44"/>
        <v>0.68</v>
      </c>
      <c r="F941" s="207">
        <f t="shared" si="42"/>
        <v>-1.9999999999999907E-2</v>
      </c>
      <c r="G941" s="187">
        <f t="shared" si="45"/>
        <v>8.4069881515275877E-2</v>
      </c>
      <c r="H941" s="187">
        <v>0.94225378217129097</v>
      </c>
      <c r="I941" s="256">
        <v>17772.84</v>
      </c>
      <c r="J941" s="54">
        <v>0.14000000000000001</v>
      </c>
      <c r="O941" s="54"/>
    </row>
    <row r="942" spans="1:15" x14ac:dyDescent="0.35">
      <c r="A942" s="254">
        <v>40949</v>
      </c>
      <c r="B942" s="229">
        <v>23146.19</v>
      </c>
      <c r="C942" s="207">
        <f t="shared" si="43"/>
        <v>-0.46</v>
      </c>
      <c r="D942" s="255">
        <v>33.197099999999999</v>
      </c>
      <c r="E942" s="207">
        <f t="shared" si="44"/>
        <v>-0.46</v>
      </c>
      <c r="F942" s="207">
        <f t="shared" si="42"/>
        <v>0</v>
      </c>
      <c r="G942" s="187">
        <f t="shared" si="45"/>
        <v>8.3931597282970838E-2</v>
      </c>
      <c r="H942" s="187">
        <v>0.9412368779019179</v>
      </c>
      <c r="I942" s="256">
        <v>17848.57</v>
      </c>
      <c r="J942" s="54">
        <v>0.43</v>
      </c>
      <c r="O942" s="54"/>
    </row>
    <row r="943" spans="1:15" x14ac:dyDescent="0.35">
      <c r="A943" s="254">
        <v>40952</v>
      </c>
      <c r="B943" s="229">
        <v>23177.68</v>
      </c>
      <c r="C943" s="207">
        <f t="shared" si="43"/>
        <v>0.14000000000000001</v>
      </c>
      <c r="D943" s="255">
        <v>33.238</v>
      </c>
      <c r="E943" s="207">
        <f t="shared" si="44"/>
        <v>0.12</v>
      </c>
      <c r="F943" s="207">
        <f t="shared" si="42"/>
        <v>-2.0000000000000018E-2</v>
      </c>
      <c r="G943" s="187">
        <f t="shared" si="45"/>
        <v>8.1726658940721439E-2</v>
      </c>
      <c r="H943" s="187">
        <v>0.94039827313465352</v>
      </c>
      <c r="I943" s="256">
        <v>18202.41</v>
      </c>
      <c r="J943" s="54">
        <v>1.98</v>
      </c>
      <c r="O943" s="54"/>
    </row>
    <row r="944" spans="1:15" x14ac:dyDescent="0.35">
      <c r="A944" s="254">
        <v>40953</v>
      </c>
      <c r="B944" s="229">
        <v>23276.44</v>
      </c>
      <c r="C944" s="207">
        <f t="shared" si="43"/>
        <v>0.43</v>
      </c>
      <c r="D944" s="255">
        <v>33.3765</v>
      </c>
      <c r="E944" s="207">
        <f t="shared" si="44"/>
        <v>0.42</v>
      </c>
      <c r="F944" s="207">
        <f t="shared" si="42"/>
        <v>-1.0000000000000009E-2</v>
      </c>
      <c r="G944" s="187">
        <f t="shared" si="45"/>
        <v>8.0978764585110122E-2</v>
      </c>
      <c r="H944" s="187">
        <v>0.96084545387744058</v>
      </c>
      <c r="I944" s="256">
        <v>18153.990000000002</v>
      </c>
      <c r="J944" s="54">
        <v>-0.27</v>
      </c>
      <c r="O944" s="54"/>
    </row>
    <row r="945" spans="1:15" x14ac:dyDescent="0.35">
      <c r="A945" s="254">
        <v>40954</v>
      </c>
      <c r="B945" s="229">
        <v>23737.89</v>
      </c>
      <c r="C945" s="207">
        <f t="shared" si="43"/>
        <v>1.98</v>
      </c>
      <c r="D945" s="255">
        <v>34.026400000000002</v>
      </c>
      <c r="E945" s="207">
        <f t="shared" si="44"/>
        <v>1.95</v>
      </c>
      <c r="F945" s="207">
        <f t="shared" si="42"/>
        <v>-3.0000000000000027E-2</v>
      </c>
      <c r="G945" s="187">
        <f t="shared" si="45"/>
        <v>8.0968342715472555E-2</v>
      </c>
      <c r="H945" s="187">
        <v>0.98091657220584372</v>
      </c>
      <c r="I945" s="256">
        <v>18289.349999999999</v>
      </c>
      <c r="J945" s="54">
        <v>0.75</v>
      </c>
      <c r="O945" s="54"/>
    </row>
    <row r="946" spans="1:15" x14ac:dyDescent="0.35">
      <c r="A946" s="254">
        <v>40956</v>
      </c>
      <c r="B946" s="229">
        <v>23851.27</v>
      </c>
      <c r="C946" s="207">
        <f t="shared" si="43"/>
        <v>0.48</v>
      </c>
      <c r="D946" s="255">
        <v>34.183500000000002</v>
      </c>
      <c r="E946" s="207">
        <f t="shared" si="44"/>
        <v>0.46</v>
      </c>
      <c r="F946" s="207">
        <f t="shared" si="42"/>
        <v>-1.9999999999999962E-2</v>
      </c>
      <c r="G946" s="187">
        <f t="shared" si="45"/>
        <v>8.016096425292861E-2</v>
      </c>
      <c r="H946" s="187">
        <v>0.98003250439840972</v>
      </c>
      <c r="I946" s="256">
        <v>18428.61</v>
      </c>
      <c r="J946" s="54">
        <v>0.76</v>
      </c>
      <c r="O946" s="54"/>
    </row>
    <row r="947" spans="1:15" x14ac:dyDescent="0.35">
      <c r="A947" s="254">
        <v>40960</v>
      </c>
      <c r="B947" s="229">
        <v>24032.880000000001</v>
      </c>
      <c r="C947" s="207">
        <f t="shared" si="43"/>
        <v>0.76</v>
      </c>
      <c r="D947" s="255">
        <v>34.4345</v>
      </c>
      <c r="E947" s="207">
        <f t="shared" si="44"/>
        <v>0.73</v>
      </c>
      <c r="F947" s="207">
        <f t="shared" si="42"/>
        <v>-3.0000000000000027E-2</v>
      </c>
      <c r="G947" s="187">
        <f t="shared" si="45"/>
        <v>7.7653643103941711E-2</v>
      </c>
      <c r="H947" s="187">
        <v>0.97914805106400571</v>
      </c>
      <c r="I947" s="256">
        <v>18145.25</v>
      </c>
      <c r="J947" s="54">
        <v>-1.54</v>
      </c>
      <c r="O947" s="54"/>
    </row>
    <row r="948" spans="1:15" x14ac:dyDescent="0.35">
      <c r="A948" s="254">
        <v>40961</v>
      </c>
      <c r="B948" s="229">
        <v>23663.35</v>
      </c>
      <c r="C948" s="207">
        <f t="shared" si="43"/>
        <v>-1.54</v>
      </c>
      <c r="D948" s="255">
        <v>33.912199999999999</v>
      </c>
      <c r="E948" s="207">
        <f t="shared" si="44"/>
        <v>-1.52</v>
      </c>
      <c r="F948" s="207">
        <f t="shared" si="42"/>
        <v>2.0000000000000018E-2</v>
      </c>
      <c r="G948" s="187">
        <f t="shared" si="45"/>
        <v>7.7380222237607543E-2</v>
      </c>
      <c r="H948" s="187">
        <v>0.97815724337233256</v>
      </c>
      <c r="I948" s="256">
        <v>18078.5</v>
      </c>
      <c r="J948" s="54">
        <v>-0.37</v>
      </c>
      <c r="O948" s="54"/>
    </row>
    <row r="949" spans="1:15" x14ac:dyDescent="0.35">
      <c r="A949" s="254">
        <v>40962</v>
      </c>
      <c r="B949" s="229">
        <v>23576.3</v>
      </c>
      <c r="C949" s="207">
        <f t="shared" si="43"/>
        <v>-0.37</v>
      </c>
      <c r="D949" s="255">
        <v>33.788800000000002</v>
      </c>
      <c r="E949" s="207">
        <f t="shared" si="44"/>
        <v>-0.36</v>
      </c>
      <c r="F949" s="207">
        <f t="shared" si="42"/>
        <v>1.0000000000000009E-2</v>
      </c>
      <c r="G949" s="187">
        <f t="shared" si="45"/>
        <v>7.7383890692465054E-2</v>
      </c>
      <c r="H949" s="187">
        <v>0.97727775594180111</v>
      </c>
      <c r="I949" s="256">
        <v>17923.57</v>
      </c>
      <c r="J949" s="54">
        <v>-0.86</v>
      </c>
      <c r="O949" s="54"/>
    </row>
    <row r="950" spans="1:15" x14ac:dyDescent="0.35">
      <c r="A950" s="254">
        <v>40963</v>
      </c>
      <c r="B950" s="229">
        <v>23374.25</v>
      </c>
      <c r="C950" s="207">
        <f t="shared" si="43"/>
        <v>-0.86</v>
      </c>
      <c r="D950" s="255">
        <v>33.503700000000002</v>
      </c>
      <c r="E950" s="207">
        <f t="shared" si="44"/>
        <v>-0.84</v>
      </c>
      <c r="F950" s="207">
        <f t="shared" si="42"/>
        <v>2.0000000000000018E-2</v>
      </c>
      <c r="G950" s="187">
        <f t="shared" si="45"/>
        <v>7.6964401754954379E-2</v>
      </c>
      <c r="H950" s="187">
        <v>0.97678003575064365</v>
      </c>
      <c r="I950" s="256">
        <v>17445.75</v>
      </c>
      <c r="J950" s="54">
        <v>-2.67</v>
      </c>
      <c r="O950" s="54"/>
    </row>
    <row r="951" spans="1:15" x14ac:dyDescent="0.35">
      <c r="A951" s="254">
        <v>40966</v>
      </c>
      <c r="B951" s="229">
        <v>22751.119999999999</v>
      </c>
      <c r="C951" s="207">
        <f t="shared" si="43"/>
        <v>-2.67</v>
      </c>
      <c r="D951" s="255">
        <v>32.623899999999999</v>
      </c>
      <c r="E951" s="207">
        <f t="shared" si="44"/>
        <v>-2.63</v>
      </c>
      <c r="F951" s="207">
        <f t="shared" si="42"/>
        <v>4.0000000000000036E-2</v>
      </c>
      <c r="G951" s="187">
        <f t="shared" si="45"/>
        <v>7.6861202953488875E-2</v>
      </c>
      <c r="H951" s="187">
        <v>0.97607831183945026</v>
      </c>
      <c r="I951" s="256">
        <v>17731.12</v>
      </c>
      <c r="J951" s="54">
        <v>1.64</v>
      </c>
      <c r="O951" s="54"/>
    </row>
    <row r="952" spans="1:15" x14ac:dyDescent="0.35">
      <c r="A952" s="254">
        <v>40967</v>
      </c>
      <c r="B952" s="229">
        <v>23123.27</v>
      </c>
      <c r="C952" s="207">
        <f t="shared" si="43"/>
        <v>1.64</v>
      </c>
      <c r="D952" s="255">
        <v>33.145899999999997</v>
      </c>
      <c r="E952" s="207">
        <f t="shared" si="44"/>
        <v>1.6</v>
      </c>
      <c r="F952" s="207">
        <f t="shared" si="42"/>
        <v>-3.9999999999999813E-2</v>
      </c>
      <c r="G952" s="187">
        <f t="shared" si="45"/>
        <v>7.6742608455955985E-2</v>
      </c>
      <c r="H952" s="187">
        <v>0.97504550518531841</v>
      </c>
      <c r="I952" s="256">
        <v>17752.68</v>
      </c>
      <c r="J952" s="54">
        <v>0.12</v>
      </c>
      <c r="O952" s="54"/>
    </row>
    <row r="953" spans="1:15" x14ac:dyDescent="0.35">
      <c r="A953" s="254">
        <v>40968</v>
      </c>
      <c r="B953" s="229">
        <v>23151.39</v>
      </c>
      <c r="C953" s="207">
        <f t="shared" si="43"/>
        <v>0.12</v>
      </c>
      <c r="D953" s="255">
        <v>33.184899999999999</v>
      </c>
      <c r="E953" s="207">
        <f t="shared" si="44"/>
        <v>0.12</v>
      </c>
      <c r="F953" s="207">
        <f t="shared" si="42"/>
        <v>0</v>
      </c>
      <c r="G953" s="187">
        <f t="shared" si="45"/>
        <v>7.6735765918892015E-2</v>
      </c>
      <c r="H953" s="187">
        <v>0.97406890447586414</v>
      </c>
      <c r="I953" s="256">
        <v>17583.97</v>
      </c>
      <c r="J953" s="54">
        <v>-0.95</v>
      </c>
      <c r="O953" s="54"/>
    </row>
    <row r="954" spans="1:15" x14ac:dyDescent="0.35">
      <c r="A954" s="254">
        <v>40969</v>
      </c>
      <c r="B954" s="229">
        <v>22931.37</v>
      </c>
      <c r="C954" s="207">
        <f t="shared" si="43"/>
        <v>-0.95</v>
      </c>
      <c r="D954" s="255">
        <v>32.874200000000002</v>
      </c>
      <c r="E954" s="207">
        <f t="shared" si="44"/>
        <v>-0.94</v>
      </c>
      <c r="F954" s="207">
        <f t="shared" si="42"/>
        <v>1.0000000000000009E-2</v>
      </c>
      <c r="G954" s="187">
        <f t="shared" si="45"/>
        <v>7.6739402889554165E-2</v>
      </c>
      <c r="H954" s="187">
        <v>0.97304412399315687</v>
      </c>
      <c r="I954" s="256">
        <v>17636.8</v>
      </c>
      <c r="J954" s="54">
        <v>0.3</v>
      </c>
      <c r="O954" s="54"/>
    </row>
    <row r="955" spans="1:15" x14ac:dyDescent="0.35">
      <c r="A955" s="254">
        <v>40970</v>
      </c>
      <c r="B955" s="229">
        <v>23000.27</v>
      </c>
      <c r="C955" s="207">
        <f t="shared" si="43"/>
        <v>0.3</v>
      </c>
      <c r="D955" s="255">
        <v>32.97</v>
      </c>
      <c r="E955" s="207">
        <f t="shared" si="44"/>
        <v>0.28999999999999998</v>
      </c>
      <c r="F955" s="207">
        <f t="shared" si="42"/>
        <v>-1.0000000000000009E-2</v>
      </c>
      <c r="G955" s="187">
        <f t="shared" si="45"/>
        <v>7.6683108761589486E-2</v>
      </c>
      <c r="H955" s="187">
        <v>0.97218069415805985</v>
      </c>
      <c r="I955" s="256">
        <v>17362.87</v>
      </c>
      <c r="J955" s="54">
        <v>-1.55</v>
      </c>
      <c r="O955" s="54"/>
    </row>
    <row r="956" spans="1:15" x14ac:dyDescent="0.35">
      <c r="A956" s="254">
        <v>40973</v>
      </c>
      <c r="B956" s="229">
        <v>22643.040000000001</v>
      </c>
      <c r="C956" s="207">
        <f t="shared" si="43"/>
        <v>-1.55</v>
      </c>
      <c r="D956" s="255">
        <v>32.4649</v>
      </c>
      <c r="E956" s="207">
        <f t="shared" si="44"/>
        <v>-1.53</v>
      </c>
      <c r="F956" s="207">
        <f t="shared" si="42"/>
        <v>2.0000000000000018E-2</v>
      </c>
      <c r="G956" s="187">
        <f t="shared" si="45"/>
        <v>7.6647577712122411E-2</v>
      </c>
      <c r="H956" s="187">
        <v>0.97131944803500314</v>
      </c>
      <c r="I956" s="256">
        <v>17173.29</v>
      </c>
      <c r="J956" s="54">
        <v>-1.0900000000000001</v>
      </c>
      <c r="O956" s="54"/>
    </row>
    <row r="957" spans="1:15" x14ac:dyDescent="0.35">
      <c r="A957" s="254">
        <v>40974</v>
      </c>
      <c r="B957" s="229">
        <v>22399.48</v>
      </c>
      <c r="C957" s="207">
        <f t="shared" si="43"/>
        <v>-1.08</v>
      </c>
      <c r="D957" s="255">
        <v>32.121400000000001</v>
      </c>
      <c r="E957" s="207">
        <f t="shared" si="44"/>
        <v>-1.06</v>
      </c>
      <c r="F957" s="207">
        <f t="shared" si="42"/>
        <v>2.0000000000000018E-2</v>
      </c>
      <c r="G957" s="187">
        <f t="shared" si="45"/>
        <v>7.6647577712122411E-2</v>
      </c>
      <c r="H957" s="187">
        <v>0.97030222086888296</v>
      </c>
      <c r="I957" s="256">
        <v>17145.52</v>
      </c>
      <c r="J957" s="54">
        <v>-0.16</v>
      </c>
      <c r="O957" s="54"/>
    </row>
    <row r="958" spans="1:15" x14ac:dyDescent="0.35">
      <c r="A958" s="254">
        <v>40975</v>
      </c>
      <c r="B958" s="229">
        <v>22363.26</v>
      </c>
      <c r="C958" s="207">
        <f t="shared" si="43"/>
        <v>-0.16</v>
      </c>
      <c r="D958" s="255">
        <v>32.069600000000001</v>
      </c>
      <c r="E958" s="207">
        <f t="shared" si="44"/>
        <v>-0.16</v>
      </c>
      <c r="F958" s="207">
        <f t="shared" si="42"/>
        <v>0</v>
      </c>
      <c r="G958" s="187">
        <f t="shared" si="45"/>
        <v>7.6626159038055447E-2</v>
      </c>
      <c r="H958" s="187">
        <v>0.97011185584079551</v>
      </c>
      <c r="I958" s="256">
        <v>17503.240000000002</v>
      </c>
      <c r="J958" s="54">
        <v>2.09</v>
      </c>
      <c r="O958" s="54"/>
    </row>
    <row r="959" spans="1:15" x14ac:dyDescent="0.35">
      <c r="A959" s="254">
        <v>40977</v>
      </c>
      <c r="B959" s="229">
        <v>22829.84</v>
      </c>
      <c r="C959" s="207">
        <f t="shared" si="43"/>
        <v>2.09</v>
      </c>
      <c r="D959" s="255">
        <v>32.721699999999998</v>
      </c>
      <c r="E959" s="207">
        <f t="shared" si="44"/>
        <v>2.0299999999999998</v>
      </c>
      <c r="F959" s="207">
        <f t="shared" si="42"/>
        <v>-6.0000000000000053E-2</v>
      </c>
      <c r="G959" s="187">
        <f t="shared" si="45"/>
        <v>7.6644354977706636E-2</v>
      </c>
      <c r="H959" s="187">
        <v>0.96910043761440601</v>
      </c>
      <c r="I959" s="256">
        <v>17587.669999999998</v>
      </c>
      <c r="J959" s="54">
        <v>0.48</v>
      </c>
      <c r="O959" s="54"/>
    </row>
    <row r="960" spans="1:15" x14ac:dyDescent="0.35">
      <c r="A960" s="254">
        <v>40980</v>
      </c>
      <c r="B960" s="229">
        <v>22939.96</v>
      </c>
      <c r="C960" s="207">
        <f t="shared" si="43"/>
        <v>0.48</v>
      </c>
      <c r="D960" s="255">
        <v>32.878900000000002</v>
      </c>
      <c r="E960" s="207">
        <f t="shared" si="44"/>
        <v>0.48</v>
      </c>
      <c r="F960" s="207">
        <f t="shared" si="42"/>
        <v>0</v>
      </c>
      <c r="G960" s="187">
        <f t="shared" si="45"/>
        <v>7.6644354977706636E-2</v>
      </c>
      <c r="H960" s="187">
        <v>0.96814924481156717</v>
      </c>
      <c r="I960" s="256">
        <v>17813.62</v>
      </c>
      <c r="J960" s="54">
        <v>1.28</v>
      </c>
      <c r="O960" s="54"/>
    </row>
    <row r="961" spans="1:16" x14ac:dyDescent="0.35">
      <c r="A961" s="254">
        <v>40981</v>
      </c>
      <c r="B961" s="229">
        <v>23234.67</v>
      </c>
      <c r="C961" s="207">
        <f t="shared" si="43"/>
        <v>1.28</v>
      </c>
      <c r="D961" s="255">
        <v>33.292299999999997</v>
      </c>
      <c r="E961" s="207">
        <f t="shared" si="44"/>
        <v>1.26</v>
      </c>
      <c r="F961" s="207">
        <f t="shared" si="42"/>
        <v>-2.0000000000000018E-2</v>
      </c>
      <c r="G961" s="187">
        <f t="shared" si="45"/>
        <v>7.657274100966141E-2</v>
      </c>
      <c r="H961" s="187">
        <v>0.9671455752234619</v>
      </c>
      <c r="I961" s="256">
        <v>17919.3</v>
      </c>
      <c r="J961" s="54">
        <v>0.59</v>
      </c>
      <c r="O961" s="54"/>
    </row>
    <row r="962" spans="1:16" x14ac:dyDescent="0.35">
      <c r="A962" s="254">
        <v>40982</v>
      </c>
      <c r="B962" s="229">
        <v>23372.51</v>
      </c>
      <c r="C962" s="207">
        <f t="shared" si="43"/>
        <v>0.59</v>
      </c>
      <c r="D962" s="255">
        <v>33.484499999999997</v>
      </c>
      <c r="E962" s="207">
        <f t="shared" si="44"/>
        <v>0.57999999999999996</v>
      </c>
      <c r="F962" s="207">
        <f t="shared" si="42"/>
        <v>-1.0000000000000009E-2</v>
      </c>
      <c r="G962" s="187">
        <f t="shared" si="45"/>
        <v>7.6551002381111066E-2</v>
      </c>
      <c r="H962" s="187">
        <v>0.96646236669464047</v>
      </c>
      <c r="I962" s="256">
        <v>17675.849999999999</v>
      </c>
      <c r="J962" s="54">
        <v>-1.36</v>
      </c>
      <c r="O962" s="54"/>
    </row>
    <row r="963" spans="1:16" x14ac:dyDescent="0.35">
      <c r="A963" s="254">
        <v>40983</v>
      </c>
      <c r="B963" s="229">
        <v>23064.31</v>
      </c>
      <c r="C963" s="207">
        <f t="shared" si="43"/>
        <v>-1.32</v>
      </c>
      <c r="D963" s="255">
        <v>33.051099999999998</v>
      </c>
      <c r="E963" s="207">
        <f t="shared" si="44"/>
        <v>-1.29</v>
      </c>
      <c r="F963" s="207">
        <f t="shared" si="42"/>
        <v>3.0000000000000027E-2</v>
      </c>
      <c r="G963" s="187">
        <f t="shared" si="45"/>
        <v>7.6564514556204055E-2</v>
      </c>
      <c r="H963" s="187">
        <v>0.96578017317468123</v>
      </c>
      <c r="I963" s="256">
        <v>17466.2</v>
      </c>
      <c r="J963" s="54">
        <v>-1.19</v>
      </c>
      <c r="O963" s="54"/>
    </row>
    <row r="964" spans="1:16" x14ac:dyDescent="0.35">
      <c r="A964" s="254">
        <v>40984</v>
      </c>
      <c r="B964" s="229">
        <v>22790.75</v>
      </c>
      <c r="C964" s="207">
        <f t="shared" si="43"/>
        <v>-1.19</v>
      </c>
      <c r="D964" s="255">
        <v>32.667499999999997</v>
      </c>
      <c r="E964" s="207">
        <f t="shared" si="44"/>
        <v>-1.1599999999999999</v>
      </c>
      <c r="F964" s="207">
        <f t="shared" si="42"/>
        <v>3.0000000000000027E-2</v>
      </c>
      <c r="G964" s="187">
        <f t="shared" si="45"/>
        <v>7.6564514556204041E-2</v>
      </c>
      <c r="H964" s="187">
        <v>0.96483502978940738</v>
      </c>
      <c r="I964" s="256">
        <v>17273.37</v>
      </c>
      <c r="J964" s="54">
        <v>-1.1000000000000001</v>
      </c>
      <c r="O964" s="54"/>
    </row>
    <row r="965" spans="1:16" x14ac:dyDescent="0.35">
      <c r="A965" s="254">
        <v>40987</v>
      </c>
      <c r="B965" s="229">
        <v>22544.13</v>
      </c>
      <c r="C965" s="207">
        <f t="shared" si="43"/>
        <v>-1.08</v>
      </c>
      <c r="D965" s="255">
        <v>32.317500000000003</v>
      </c>
      <c r="E965" s="207">
        <f t="shared" si="44"/>
        <v>-1.07</v>
      </c>
      <c r="F965" s="207">
        <f t="shared" si="42"/>
        <v>1.0000000000000009E-2</v>
      </c>
      <c r="G965" s="187">
        <f t="shared" si="45"/>
        <v>7.643954433524898E-2</v>
      </c>
      <c r="H965" s="187">
        <v>0.96384360264418734</v>
      </c>
      <c r="I965" s="256">
        <v>17316.18</v>
      </c>
      <c r="J965" s="54">
        <v>0.25</v>
      </c>
      <c r="O965" s="54"/>
    </row>
    <row r="966" spans="1:16" x14ac:dyDescent="0.35">
      <c r="A966" s="254">
        <v>40988</v>
      </c>
      <c r="B966" s="229">
        <v>22600</v>
      </c>
      <c r="C966" s="207">
        <f t="shared" si="43"/>
        <v>0.25</v>
      </c>
      <c r="D966" s="255">
        <v>32.394300000000001</v>
      </c>
      <c r="E966" s="207">
        <f t="shared" si="44"/>
        <v>0.24</v>
      </c>
      <c r="F966" s="207">
        <f t="shared" si="42"/>
        <v>-1.0000000000000009E-2</v>
      </c>
      <c r="G966" s="187">
        <f t="shared" si="45"/>
        <v>7.6436176927843671E-2</v>
      </c>
      <c r="H966" s="187">
        <v>0.96339926969557177</v>
      </c>
      <c r="I966" s="256">
        <v>17601.71</v>
      </c>
      <c r="J966" s="54">
        <v>1.65</v>
      </c>
      <c r="O966" s="54"/>
    </row>
    <row r="967" spans="1:16" x14ac:dyDescent="0.35">
      <c r="A967" s="254">
        <v>40989</v>
      </c>
      <c r="B967" s="229">
        <v>22972.66</v>
      </c>
      <c r="C967" s="207">
        <f t="shared" si="43"/>
        <v>1.65</v>
      </c>
      <c r="D967" s="255">
        <v>32.911900000000003</v>
      </c>
      <c r="E967" s="207">
        <f t="shared" si="44"/>
        <v>1.6</v>
      </c>
      <c r="F967" s="207">
        <f t="shared" si="42"/>
        <v>-4.9999999999999822E-2</v>
      </c>
      <c r="G967" s="187">
        <f t="shared" si="45"/>
        <v>7.6450001594875541E-2</v>
      </c>
      <c r="H967" s="187">
        <v>0.96352296328881659</v>
      </c>
      <c r="I967" s="256">
        <v>17196.47</v>
      </c>
      <c r="J967" s="54">
        <v>-2.2999999999999998</v>
      </c>
      <c r="O967" s="54"/>
    </row>
    <row r="968" spans="1:16" x14ac:dyDescent="0.35">
      <c r="A968" s="254">
        <v>40990</v>
      </c>
      <c r="B968" s="229">
        <v>22443.77</v>
      </c>
      <c r="C968" s="207">
        <f t="shared" si="43"/>
        <v>-2.2999999999999998</v>
      </c>
      <c r="D968" s="255">
        <v>32.173499999999997</v>
      </c>
      <c r="E968" s="207">
        <f t="shared" si="44"/>
        <v>-2.2400000000000002</v>
      </c>
      <c r="F968" s="207">
        <f t="shared" ref="F968:F1031" si="46">+E968-C968</f>
        <v>5.9999999999999609E-2</v>
      </c>
      <c r="G968" s="187">
        <f t="shared" si="45"/>
        <v>7.6436589443224207E-2</v>
      </c>
      <c r="H968" s="187">
        <v>0.96258760534527787</v>
      </c>
      <c r="I968" s="256">
        <v>17052.78</v>
      </c>
      <c r="J968" s="54">
        <v>-0.84</v>
      </c>
      <c r="O968" s="54"/>
    </row>
    <row r="969" spans="1:16" x14ac:dyDescent="0.35">
      <c r="A969" s="254">
        <v>40994</v>
      </c>
      <c r="B969" s="229">
        <v>22256.23</v>
      </c>
      <c r="C969" s="207">
        <f t="shared" ref="C969:C1032" si="47">ROUND(((B969-B968)/B968)*100,2)</f>
        <v>-0.84</v>
      </c>
      <c r="D969" s="255">
        <v>31.907699999999998</v>
      </c>
      <c r="E969" s="207">
        <f t="shared" ref="E969:E1032" si="48">ROUND(((D969-D968)/D968)*100,2)</f>
        <v>-0.83</v>
      </c>
      <c r="F969" s="207">
        <f t="shared" si="46"/>
        <v>1.0000000000000009E-2</v>
      </c>
      <c r="G969" s="187">
        <f t="shared" si="45"/>
        <v>7.6408913504927761E-2</v>
      </c>
      <c r="H969" s="187">
        <v>0.96193412731382399</v>
      </c>
      <c r="I969" s="256">
        <v>17257.36</v>
      </c>
      <c r="J969" s="54">
        <v>1.2</v>
      </c>
      <c r="O969" s="54"/>
    </row>
    <row r="970" spans="1:16" x14ac:dyDescent="0.35">
      <c r="A970" s="254">
        <v>40995</v>
      </c>
      <c r="B970" s="229">
        <v>22523.24</v>
      </c>
      <c r="C970" s="207">
        <f t="shared" si="47"/>
        <v>1.2</v>
      </c>
      <c r="D970" s="255">
        <v>32.279200000000003</v>
      </c>
      <c r="E970" s="207">
        <f t="shared" si="48"/>
        <v>1.1599999999999999</v>
      </c>
      <c r="F970" s="207">
        <f t="shared" si="46"/>
        <v>-4.0000000000000036E-2</v>
      </c>
      <c r="G970" s="187">
        <f t="shared" si="45"/>
        <v>7.6415669822099005E-2</v>
      </c>
      <c r="H970" s="187">
        <v>0.96110887130242839</v>
      </c>
      <c r="I970" s="256">
        <v>17121.62</v>
      </c>
      <c r="J970" s="54">
        <v>-0.79</v>
      </c>
      <c r="O970" s="54"/>
    </row>
    <row r="971" spans="1:16" x14ac:dyDescent="0.35">
      <c r="A971" s="254">
        <v>40996</v>
      </c>
      <c r="B971" s="229">
        <v>22346.080000000002</v>
      </c>
      <c r="C971" s="207">
        <f t="shared" si="47"/>
        <v>-0.79</v>
      </c>
      <c r="D971" s="255">
        <v>32.030799999999999</v>
      </c>
      <c r="E971" s="207">
        <f t="shared" si="48"/>
        <v>-0.77</v>
      </c>
      <c r="F971" s="207">
        <f t="shared" si="46"/>
        <v>2.0000000000000018E-2</v>
      </c>
      <c r="G971" s="187">
        <f t="shared" si="45"/>
        <v>7.641617507822171E-2</v>
      </c>
      <c r="H971" s="187">
        <v>0.96018180819847432</v>
      </c>
      <c r="I971" s="256">
        <v>17058.61</v>
      </c>
      <c r="J971" s="54">
        <v>-0.37</v>
      </c>
      <c r="O971" s="54"/>
    </row>
    <row r="972" spans="1:16" x14ac:dyDescent="0.35">
      <c r="A972" s="254">
        <v>40997</v>
      </c>
      <c r="B972" s="229">
        <v>22263.84</v>
      </c>
      <c r="C972" s="207">
        <f t="shared" si="47"/>
        <v>-0.37</v>
      </c>
      <c r="D972" s="255">
        <v>31.915299999999998</v>
      </c>
      <c r="E972" s="207">
        <f t="shared" si="48"/>
        <v>-0.36</v>
      </c>
      <c r="F972" s="207">
        <f t="shared" si="46"/>
        <v>1.0000000000000009E-2</v>
      </c>
      <c r="G972" s="187">
        <f t="shared" si="45"/>
        <v>7.641987537600213E-2</v>
      </c>
      <c r="H972" s="187">
        <v>0.95975059366742355</v>
      </c>
      <c r="I972" s="256">
        <v>17404.2</v>
      </c>
      <c r="J972" s="54">
        <v>2.0299999999999998</v>
      </c>
      <c r="O972" s="54"/>
    </row>
    <row r="973" spans="1:16" x14ac:dyDescent="0.35">
      <c r="A973" s="303">
        <v>40998</v>
      </c>
      <c r="B973" s="310">
        <v>22714.880000000001</v>
      </c>
      <c r="C973" s="305">
        <f t="shared" si="47"/>
        <v>2.0299999999999998</v>
      </c>
      <c r="D973" s="315">
        <v>32.545999999999999</v>
      </c>
      <c r="E973" s="305">
        <f t="shared" si="48"/>
        <v>1.98</v>
      </c>
      <c r="F973" s="305">
        <f t="shared" si="46"/>
        <v>-4.9999999999999822E-2</v>
      </c>
      <c r="G973" s="311">
        <f t="shared" si="45"/>
        <v>7.6361006640399354E-2</v>
      </c>
      <c r="H973" s="311">
        <v>0.95878047168263114</v>
      </c>
      <c r="I973" s="321"/>
      <c r="J973" s="307"/>
      <c r="K973" s="307"/>
      <c r="L973" s="307"/>
      <c r="M973" s="307"/>
      <c r="N973" s="307">
        <v>17478.150000000001</v>
      </c>
      <c r="O973" s="183"/>
      <c r="P973" s="184"/>
    </row>
    <row r="974" spans="1:16" x14ac:dyDescent="0.35">
      <c r="A974" s="303">
        <v>41001</v>
      </c>
      <c r="B974" s="310">
        <v>22811.39</v>
      </c>
      <c r="C974" s="305">
        <f t="shared" si="47"/>
        <v>0.42</v>
      </c>
      <c r="D974" s="315">
        <v>32.677999999999997</v>
      </c>
      <c r="E974" s="305">
        <f t="shared" si="48"/>
        <v>0.41</v>
      </c>
      <c r="F974" s="305">
        <f t="shared" si="46"/>
        <v>-1.0000000000000009E-2</v>
      </c>
      <c r="G974" s="311">
        <f t="shared" si="45"/>
        <v>7.6328351085550722E-2</v>
      </c>
      <c r="H974" s="311">
        <v>0.95786827183134626</v>
      </c>
      <c r="I974" s="322"/>
      <c r="J974" s="305"/>
      <c r="K974" s="305"/>
      <c r="L974" s="305"/>
      <c r="M974" s="307"/>
      <c r="N974" s="307">
        <v>17597.419999999998</v>
      </c>
      <c r="O974" s="183"/>
      <c r="P974" s="184"/>
    </row>
    <row r="975" spans="1:16" x14ac:dyDescent="0.35">
      <c r="A975" s="303">
        <v>41002</v>
      </c>
      <c r="B975" s="310">
        <v>22967.05</v>
      </c>
      <c r="C975" s="305">
        <f t="shared" si="47"/>
        <v>0.68</v>
      </c>
      <c r="D975" s="315">
        <v>32.894300000000001</v>
      </c>
      <c r="E975" s="305">
        <f t="shared" si="48"/>
        <v>0.66</v>
      </c>
      <c r="F975" s="305">
        <f t="shared" si="46"/>
        <v>-2.0000000000000018E-2</v>
      </c>
      <c r="G975" s="311">
        <f t="shared" si="45"/>
        <v>7.6314397172523543E-2</v>
      </c>
      <c r="H975" s="311">
        <v>0.95695302328870901</v>
      </c>
      <c r="I975" s="322"/>
      <c r="J975" s="305"/>
      <c r="K975" s="305"/>
      <c r="L975" s="305"/>
      <c r="M975" s="307"/>
      <c r="N975" s="307">
        <v>17486.02</v>
      </c>
      <c r="O975" s="183"/>
      <c r="P975" s="184"/>
    </row>
    <row r="976" spans="1:16" x14ac:dyDescent="0.35">
      <c r="A976" s="303">
        <v>41003</v>
      </c>
      <c r="B976" s="310">
        <v>22821.66</v>
      </c>
      <c r="C976" s="305">
        <f t="shared" si="47"/>
        <v>-0.63</v>
      </c>
      <c r="D976" s="315">
        <v>32.689500000000002</v>
      </c>
      <c r="E976" s="305">
        <f t="shared" si="48"/>
        <v>-0.62</v>
      </c>
      <c r="F976" s="305">
        <f t="shared" si="46"/>
        <v>1.0000000000000009E-2</v>
      </c>
      <c r="G976" s="311">
        <f t="shared" si="45"/>
        <v>7.6303463519792128E-2</v>
      </c>
      <c r="H976" s="311">
        <v>0.95614399763390423</v>
      </c>
      <c r="I976" s="322"/>
      <c r="J976" s="305"/>
      <c r="K976" s="305"/>
      <c r="L976" s="305"/>
      <c r="M976" s="307"/>
      <c r="N976" s="307">
        <v>17222.14</v>
      </c>
      <c r="O976" s="183"/>
      <c r="P976" s="184"/>
    </row>
    <row r="977" spans="1:16" x14ac:dyDescent="0.35">
      <c r="A977" s="303">
        <v>41008</v>
      </c>
      <c r="B977" s="310">
        <v>22477.26</v>
      </c>
      <c r="C977" s="305">
        <f t="shared" si="47"/>
        <v>-1.51</v>
      </c>
      <c r="D977" s="315">
        <v>32.2014</v>
      </c>
      <c r="E977" s="305">
        <f t="shared" si="48"/>
        <v>-1.49</v>
      </c>
      <c r="F977" s="305">
        <f t="shared" si="46"/>
        <v>2.0000000000000018E-2</v>
      </c>
      <c r="G977" s="311">
        <f t="shared" si="45"/>
        <v>7.6279037843694858E-2</v>
      </c>
      <c r="H977" s="311">
        <v>0.95518549912158923</v>
      </c>
      <c r="I977" s="322"/>
      <c r="J977" s="305"/>
      <c r="K977" s="305"/>
      <c r="L977" s="305"/>
      <c r="M977" s="307"/>
      <c r="N977" s="307">
        <v>17243.84</v>
      </c>
      <c r="O977" s="183"/>
      <c r="P977" s="184"/>
    </row>
    <row r="978" spans="1:16" x14ac:dyDescent="0.35">
      <c r="A978" s="303">
        <v>41009</v>
      </c>
      <c r="B978" s="310">
        <v>22505.58</v>
      </c>
      <c r="C978" s="305">
        <f t="shared" si="47"/>
        <v>0.13</v>
      </c>
      <c r="D978" s="315">
        <v>32.240099999999998</v>
      </c>
      <c r="E978" s="305">
        <f t="shared" si="48"/>
        <v>0.12</v>
      </c>
      <c r="F978" s="305">
        <f t="shared" si="46"/>
        <v>-1.0000000000000009E-2</v>
      </c>
      <c r="G978" s="311">
        <f t="shared" ref="G978:G1041" si="49">+STDEV(F241:F978)</f>
        <v>7.6271448639350065E-2</v>
      </c>
      <c r="H978" s="311">
        <v>0.95422764535995708</v>
      </c>
      <c r="I978" s="322"/>
      <c r="J978" s="305"/>
      <c r="K978" s="305"/>
      <c r="L978" s="305"/>
      <c r="M978" s="307"/>
      <c r="N978" s="307">
        <v>17199.400000000001</v>
      </c>
      <c r="O978" s="183"/>
      <c r="P978" s="184"/>
    </row>
    <row r="979" spans="1:16" x14ac:dyDescent="0.35">
      <c r="A979" s="303">
        <v>41010</v>
      </c>
      <c r="B979" s="310">
        <v>22447.58</v>
      </c>
      <c r="C979" s="305">
        <f t="shared" si="47"/>
        <v>-0.26</v>
      </c>
      <c r="D979" s="315">
        <v>32.157499999999999</v>
      </c>
      <c r="E979" s="305">
        <f t="shared" si="48"/>
        <v>-0.26</v>
      </c>
      <c r="F979" s="305">
        <f t="shared" si="46"/>
        <v>0</v>
      </c>
      <c r="G979" s="311">
        <f t="shared" si="49"/>
        <v>7.6268643925700846E-2</v>
      </c>
      <c r="H979" s="311">
        <v>0.95327494544926195</v>
      </c>
      <c r="I979" s="322"/>
      <c r="J979" s="305"/>
      <c r="K979" s="305"/>
      <c r="L979" s="305"/>
      <c r="M979" s="307"/>
      <c r="N979" s="307">
        <v>17332.62</v>
      </c>
      <c r="O979" s="183"/>
      <c r="P979" s="184"/>
    </row>
    <row r="980" spans="1:16" x14ac:dyDescent="0.35">
      <c r="A980" s="303">
        <v>41011</v>
      </c>
      <c r="B980" s="310">
        <v>22621.45</v>
      </c>
      <c r="C980" s="305">
        <f t="shared" si="47"/>
        <v>0.77</v>
      </c>
      <c r="D980" s="315">
        <v>32.400700000000001</v>
      </c>
      <c r="E980" s="305">
        <f t="shared" si="48"/>
        <v>0.76</v>
      </c>
      <c r="F980" s="305">
        <f t="shared" si="46"/>
        <v>-1.0000000000000009E-2</v>
      </c>
      <c r="G980" s="311">
        <f t="shared" si="49"/>
        <v>7.6197698702042002E-2</v>
      </c>
      <c r="H980" s="311">
        <v>0.95247625081264098</v>
      </c>
      <c r="I980" s="322"/>
      <c r="J980" s="305"/>
      <c r="K980" s="305"/>
      <c r="L980" s="305"/>
      <c r="M980" s="307"/>
      <c r="N980" s="307">
        <v>17094.509999999998</v>
      </c>
      <c r="O980" s="183"/>
      <c r="P980" s="184"/>
    </row>
    <row r="981" spans="1:16" x14ac:dyDescent="0.35">
      <c r="A981" s="303">
        <v>41012</v>
      </c>
      <c r="B981" s="310">
        <v>22310.68</v>
      </c>
      <c r="C981" s="305">
        <f t="shared" si="47"/>
        <v>-1.37</v>
      </c>
      <c r="D981" s="315">
        <v>31.964200000000002</v>
      </c>
      <c r="E981" s="305">
        <f t="shared" si="48"/>
        <v>-1.35</v>
      </c>
      <c r="F981" s="305">
        <f t="shared" si="46"/>
        <v>2.0000000000000018E-2</v>
      </c>
      <c r="G981" s="311">
        <f t="shared" si="49"/>
        <v>7.58141871854352E-2</v>
      </c>
      <c r="H981" s="311">
        <v>0.95158427122903833</v>
      </c>
      <c r="I981" s="322"/>
      <c r="J981" s="305"/>
      <c r="K981" s="305"/>
      <c r="L981" s="305"/>
      <c r="M981" s="307"/>
      <c r="N981" s="307">
        <v>17150.95</v>
      </c>
      <c r="O981" s="183"/>
      <c r="P981" s="184"/>
    </row>
    <row r="982" spans="1:16" x14ac:dyDescent="0.35">
      <c r="A982" s="303">
        <v>41015</v>
      </c>
      <c r="B982" s="310">
        <v>22384.34</v>
      </c>
      <c r="C982" s="305">
        <f t="shared" si="47"/>
        <v>0.33</v>
      </c>
      <c r="D982" s="315">
        <v>32.0642</v>
      </c>
      <c r="E982" s="305">
        <f t="shared" si="48"/>
        <v>0.31</v>
      </c>
      <c r="F982" s="305">
        <f t="shared" si="46"/>
        <v>-2.0000000000000018E-2</v>
      </c>
      <c r="G982" s="311">
        <f t="shared" si="49"/>
        <v>7.470713689296013E-2</v>
      </c>
      <c r="H982" s="311">
        <v>0.95080205663334716</v>
      </c>
      <c r="I982" s="322"/>
      <c r="J982" s="305"/>
      <c r="K982" s="305"/>
      <c r="L982" s="305"/>
      <c r="M982" s="307"/>
      <c r="N982" s="307">
        <v>17357.939999999999</v>
      </c>
      <c r="O982" s="183"/>
      <c r="P982" s="184"/>
    </row>
    <row r="983" spans="1:16" x14ac:dyDescent="0.35">
      <c r="A983" s="303">
        <v>41016</v>
      </c>
      <c r="B983" s="310">
        <v>22654.49</v>
      </c>
      <c r="C983" s="305">
        <f t="shared" si="47"/>
        <v>1.21</v>
      </c>
      <c r="D983" s="315">
        <v>32.441000000000003</v>
      </c>
      <c r="E983" s="305">
        <f t="shared" si="48"/>
        <v>1.18</v>
      </c>
      <c r="F983" s="305">
        <f t="shared" si="46"/>
        <v>-3.0000000000000027E-2</v>
      </c>
      <c r="G983" s="311">
        <f t="shared" si="49"/>
        <v>7.4696529170170889E-2</v>
      </c>
      <c r="H983" s="311">
        <v>0.94986029218793522</v>
      </c>
      <c r="I983" s="322"/>
      <c r="J983" s="305"/>
      <c r="K983" s="305"/>
      <c r="L983" s="305"/>
      <c r="M983" s="307"/>
      <c r="N983" s="307">
        <v>17392.39</v>
      </c>
      <c r="O983" s="183"/>
      <c r="P983" s="184"/>
    </row>
    <row r="984" spans="1:16" x14ac:dyDescent="0.35">
      <c r="A984" s="303">
        <v>41017</v>
      </c>
      <c r="B984" s="310">
        <v>22699.45</v>
      </c>
      <c r="C984" s="305">
        <f t="shared" si="47"/>
        <v>0.2</v>
      </c>
      <c r="D984" s="315">
        <v>32.5032</v>
      </c>
      <c r="E984" s="305">
        <f t="shared" si="48"/>
        <v>0.19</v>
      </c>
      <c r="F984" s="305">
        <f t="shared" si="46"/>
        <v>-1.0000000000000009E-2</v>
      </c>
      <c r="G984" s="311">
        <f t="shared" si="49"/>
        <v>7.4688771780794361E-2</v>
      </c>
      <c r="H984" s="311">
        <v>0.94897567845591868</v>
      </c>
      <c r="I984" s="322"/>
      <c r="J984" s="305"/>
      <c r="K984" s="305"/>
      <c r="L984" s="305"/>
      <c r="M984" s="307"/>
      <c r="N984" s="307">
        <v>17503.71</v>
      </c>
      <c r="O984" s="183"/>
      <c r="P984" s="184"/>
    </row>
    <row r="985" spans="1:16" x14ac:dyDescent="0.35">
      <c r="A985" s="303">
        <v>41018</v>
      </c>
      <c r="B985" s="310">
        <v>22844.74</v>
      </c>
      <c r="C985" s="305">
        <f t="shared" si="47"/>
        <v>0.64</v>
      </c>
      <c r="D985" s="315">
        <v>32.705599999999997</v>
      </c>
      <c r="E985" s="305">
        <f t="shared" si="48"/>
        <v>0.62</v>
      </c>
      <c r="F985" s="305">
        <f t="shared" si="46"/>
        <v>-2.0000000000000018E-2</v>
      </c>
      <c r="G985" s="311">
        <f t="shared" si="49"/>
        <v>7.4667490514431167E-2</v>
      </c>
      <c r="H985" s="311">
        <v>0.94808805537432794</v>
      </c>
      <c r="I985" s="322"/>
      <c r="J985" s="305"/>
      <c r="K985" s="305"/>
      <c r="L985" s="305"/>
      <c r="M985" s="307"/>
      <c r="N985" s="307">
        <v>17373.84</v>
      </c>
      <c r="O985" s="183"/>
      <c r="P985" s="184"/>
    </row>
    <row r="986" spans="1:16" x14ac:dyDescent="0.35">
      <c r="A986" s="303">
        <v>41019</v>
      </c>
      <c r="B986" s="310">
        <v>22675.24</v>
      </c>
      <c r="C986" s="305">
        <f t="shared" si="47"/>
        <v>-0.74</v>
      </c>
      <c r="D986" s="315">
        <v>32.466999999999999</v>
      </c>
      <c r="E986" s="305">
        <f t="shared" si="48"/>
        <v>-0.73</v>
      </c>
      <c r="F986" s="305">
        <f t="shared" si="46"/>
        <v>1.0000000000000009E-2</v>
      </c>
      <c r="G986" s="311">
        <f t="shared" si="49"/>
        <v>7.4649226480115877E-2</v>
      </c>
      <c r="H986" s="311">
        <v>0.94746025183495985</v>
      </c>
      <c r="I986" s="322"/>
      <c r="J986" s="305"/>
      <c r="K986" s="305"/>
      <c r="L986" s="305"/>
      <c r="M986" s="307"/>
      <c r="N986" s="307">
        <v>17096.68</v>
      </c>
      <c r="O986" s="183"/>
      <c r="P986" s="184"/>
    </row>
    <row r="987" spans="1:16" x14ac:dyDescent="0.35">
      <c r="A987" s="303">
        <v>41022</v>
      </c>
      <c r="B987" s="310">
        <v>22313.51</v>
      </c>
      <c r="C987" s="305">
        <f t="shared" si="47"/>
        <v>-1.6</v>
      </c>
      <c r="D987" s="315">
        <v>31.956499999999998</v>
      </c>
      <c r="E987" s="305">
        <f t="shared" si="48"/>
        <v>-1.57</v>
      </c>
      <c r="F987" s="305">
        <f t="shared" si="46"/>
        <v>3.0000000000000027E-2</v>
      </c>
      <c r="G987" s="311">
        <f t="shared" si="49"/>
        <v>7.4649226480115877E-2</v>
      </c>
      <c r="H987" s="311">
        <v>0.94658396923713695</v>
      </c>
      <c r="I987" s="322"/>
      <c r="J987" s="305"/>
      <c r="K987" s="305"/>
      <c r="L987" s="305"/>
      <c r="M987" s="307"/>
      <c r="N987" s="307">
        <v>17207.29</v>
      </c>
      <c r="O987" s="183"/>
      <c r="P987" s="184"/>
    </row>
    <row r="988" spans="1:16" x14ac:dyDescent="0.35">
      <c r="A988" s="303">
        <v>41023</v>
      </c>
      <c r="B988" s="310">
        <v>22457.87</v>
      </c>
      <c r="C988" s="305">
        <f t="shared" si="47"/>
        <v>0.65</v>
      </c>
      <c r="D988" s="315">
        <v>32.158200000000001</v>
      </c>
      <c r="E988" s="305">
        <f t="shared" si="48"/>
        <v>0.63</v>
      </c>
      <c r="F988" s="305">
        <f t="shared" si="46"/>
        <v>-2.0000000000000018E-2</v>
      </c>
      <c r="G988" s="311">
        <f t="shared" si="49"/>
        <v>7.4616591773848745E-2</v>
      </c>
      <c r="H988" s="311">
        <v>0.94565362782007978</v>
      </c>
      <c r="I988" s="322"/>
      <c r="J988" s="305"/>
      <c r="K988" s="305"/>
      <c r="L988" s="305"/>
      <c r="M988" s="307"/>
      <c r="N988" s="307">
        <v>17151.29</v>
      </c>
      <c r="O988" s="183"/>
      <c r="P988" s="184"/>
    </row>
    <row r="989" spans="1:16" x14ac:dyDescent="0.35">
      <c r="A989" s="303">
        <v>41024</v>
      </c>
      <c r="B989" s="310">
        <v>22384.78</v>
      </c>
      <c r="C989" s="305">
        <f t="shared" si="47"/>
        <v>-0.33</v>
      </c>
      <c r="D989" s="315">
        <v>32.053600000000003</v>
      </c>
      <c r="E989" s="305">
        <f t="shared" si="48"/>
        <v>-0.33</v>
      </c>
      <c r="F989" s="305">
        <f t="shared" si="46"/>
        <v>0</v>
      </c>
      <c r="G989" s="311">
        <f t="shared" si="49"/>
        <v>7.4613737174990147E-2</v>
      </c>
      <c r="H989" s="311">
        <v>0.94472602407096129</v>
      </c>
      <c r="I989" s="322"/>
      <c r="J989" s="305"/>
      <c r="K989" s="305"/>
      <c r="L989" s="305"/>
      <c r="M989" s="307"/>
      <c r="N989" s="307">
        <v>17130.669999999998</v>
      </c>
      <c r="O989" s="183"/>
      <c r="P989" s="184"/>
    </row>
    <row r="990" spans="1:16" x14ac:dyDescent="0.35">
      <c r="A990" s="303">
        <v>41025</v>
      </c>
      <c r="B990" s="310">
        <v>22357.87</v>
      </c>
      <c r="C990" s="305">
        <f t="shared" si="47"/>
        <v>-0.12</v>
      </c>
      <c r="D990" s="315">
        <v>32.014299999999999</v>
      </c>
      <c r="E990" s="305">
        <f t="shared" si="48"/>
        <v>-0.12</v>
      </c>
      <c r="F990" s="305">
        <f t="shared" si="46"/>
        <v>0</v>
      </c>
      <c r="G990" s="311">
        <f t="shared" si="49"/>
        <v>7.4557486567407072E-2</v>
      </c>
      <c r="H990" s="311">
        <v>0.94380114458982234</v>
      </c>
      <c r="I990" s="322"/>
      <c r="J990" s="305"/>
      <c r="K990" s="305"/>
      <c r="L990" s="305"/>
      <c r="M990" s="307"/>
      <c r="N990" s="307">
        <v>17134.25</v>
      </c>
      <c r="O990" s="183"/>
      <c r="P990" s="184"/>
    </row>
    <row r="991" spans="1:16" x14ac:dyDescent="0.35">
      <c r="A991" s="303">
        <v>41026</v>
      </c>
      <c r="B991" s="310">
        <v>22362.54</v>
      </c>
      <c r="C991" s="305">
        <f t="shared" si="47"/>
        <v>0.02</v>
      </c>
      <c r="D991" s="315">
        <v>32.019599999999997</v>
      </c>
      <c r="E991" s="305">
        <f t="shared" si="48"/>
        <v>0.02</v>
      </c>
      <c r="F991" s="305">
        <f t="shared" si="46"/>
        <v>0</v>
      </c>
      <c r="G991" s="311">
        <f t="shared" si="49"/>
        <v>7.4351650410204431E-2</v>
      </c>
      <c r="H991" s="311">
        <v>0.94320004974242977</v>
      </c>
      <c r="I991" s="322"/>
      <c r="J991" s="305"/>
      <c r="K991" s="305"/>
      <c r="L991" s="305"/>
      <c r="M991" s="307"/>
      <c r="N991" s="307">
        <v>17318.810000000001</v>
      </c>
      <c r="O991" s="183"/>
      <c r="P991" s="184"/>
    </row>
    <row r="992" spans="1:16" x14ac:dyDescent="0.35">
      <c r="A992" s="303">
        <v>41029</v>
      </c>
      <c r="B992" s="310">
        <v>22603.42</v>
      </c>
      <c r="C992" s="305">
        <f t="shared" si="47"/>
        <v>1.08</v>
      </c>
      <c r="D992" s="315">
        <v>32.352899999999998</v>
      </c>
      <c r="E992" s="305">
        <f t="shared" si="48"/>
        <v>1.04</v>
      </c>
      <c r="F992" s="305">
        <f t="shared" si="46"/>
        <v>-4.0000000000000036E-2</v>
      </c>
      <c r="G992" s="311">
        <f t="shared" si="49"/>
        <v>7.4031716242428908E-2</v>
      </c>
      <c r="H992" s="311">
        <v>0.94228044904321961</v>
      </c>
      <c r="I992" s="322"/>
      <c r="J992" s="305"/>
      <c r="K992" s="305"/>
      <c r="L992" s="305"/>
      <c r="M992" s="307"/>
      <c r="N992" s="307">
        <v>17301.91</v>
      </c>
      <c r="O992" s="183"/>
      <c r="P992" s="184"/>
    </row>
    <row r="993" spans="1:16" x14ac:dyDescent="0.35">
      <c r="A993" s="303">
        <v>41031</v>
      </c>
      <c r="B993" s="310">
        <v>22581.360000000001</v>
      </c>
      <c r="C993" s="305">
        <f t="shared" si="47"/>
        <v>-0.1</v>
      </c>
      <c r="D993" s="315">
        <v>32.319600000000001</v>
      </c>
      <c r="E993" s="305">
        <f t="shared" si="48"/>
        <v>-0.1</v>
      </c>
      <c r="F993" s="305">
        <f t="shared" si="46"/>
        <v>0</v>
      </c>
      <c r="G993" s="311">
        <f t="shared" si="49"/>
        <v>7.39419080425084E-2</v>
      </c>
      <c r="H993" s="311">
        <v>0.94141342168160069</v>
      </c>
      <c r="I993" s="322"/>
      <c r="J993" s="305"/>
      <c r="K993" s="305"/>
      <c r="L993" s="305"/>
      <c r="M993" s="307"/>
      <c r="N993" s="307">
        <v>17151.189999999999</v>
      </c>
      <c r="O993" s="183"/>
      <c r="P993" s="184"/>
    </row>
    <row r="994" spans="1:16" x14ac:dyDescent="0.35">
      <c r="A994" s="303">
        <v>41032</v>
      </c>
      <c r="B994" s="310">
        <v>22384.65</v>
      </c>
      <c r="C994" s="305">
        <f t="shared" si="47"/>
        <v>-0.87</v>
      </c>
      <c r="D994" s="315">
        <v>32.042099999999998</v>
      </c>
      <c r="E994" s="305">
        <f t="shared" si="48"/>
        <v>-0.86</v>
      </c>
      <c r="F994" s="305">
        <f t="shared" si="46"/>
        <v>1.0000000000000009E-2</v>
      </c>
      <c r="G994" s="311">
        <f t="shared" si="49"/>
        <v>7.3913059211758836E-2</v>
      </c>
      <c r="H994" s="311">
        <v>0.94100860263933139</v>
      </c>
      <c r="I994" s="322"/>
      <c r="J994" s="305"/>
      <c r="K994" s="305"/>
      <c r="L994" s="305"/>
      <c r="M994" s="307"/>
      <c r="N994" s="307">
        <v>16831.080000000002</v>
      </c>
      <c r="O994" s="183"/>
      <c r="P994" s="184"/>
    </row>
    <row r="995" spans="1:16" x14ac:dyDescent="0.35">
      <c r="A995" s="303">
        <v>41033</v>
      </c>
      <c r="B995" s="310">
        <v>21966.86</v>
      </c>
      <c r="C995" s="305">
        <f t="shared" si="47"/>
        <v>-1.87</v>
      </c>
      <c r="D995" s="315">
        <v>31.454599999999999</v>
      </c>
      <c r="E995" s="305">
        <f t="shared" si="48"/>
        <v>-1.83</v>
      </c>
      <c r="F995" s="305">
        <f t="shared" si="46"/>
        <v>4.0000000000000036E-2</v>
      </c>
      <c r="G995" s="311">
        <f t="shared" si="49"/>
        <v>7.3903413481387306E-2</v>
      </c>
      <c r="H995" s="311">
        <v>0.94015311725827033</v>
      </c>
      <c r="I995" s="322"/>
      <c r="J995" s="305"/>
      <c r="K995" s="305"/>
      <c r="L995" s="305"/>
      <c r="M995" s="307"/>
      <c r="N995" s="307">
        <v>16912.71</v>
      </c>
      <c r="O995" s="183"/>
      <c r="P995" s="184"/>
    </row>
    <row r="996" spans="1:16" x14ac:dyDescent="0.35">
      <c r="A996" s="303">
        <v>41036</v>
      </c>
      <c r="B996" s="310">
        <v>22073.4</v>
      </c>
      <c r="C996" s="305">
        <f t="shared" si="47"/>
        <v>0.49</v>
      </c>
      <c r="D996" s="315">
        <v>31.601299999999998</v>
      </c>
      <c r="E996" s="305">
        <f t="shared" si="48"/>
        <v>0.47</v>
      </c>
      <c r="F996" s="305">
        <f t="shared" si="46"/>
        <v>-2.0000000000000018E-2</v>
      </c>
      <c r="G996" s="311">
        <f t="shared" si="49"/>
        <v>7.3724333969592257E-2</v>
      </c>
      <c r="H996" s="311">
        <v>0.93975048471293099</v>
      </c>
      <c r="I996" s="322"/>
      <c r="J996" s="305"/>
      <c r="K996" s="305"/>
      <c r="L996" s="305"/>
      <c r="M996" s="307"/>
      <c r="N996" s="307">
        <v>16546.18</v>
      </c>
      <c r="O996" s="183"/>
      <c r="P996" s="184"/>
    </row>
    <row r="997" spans="1:16" x14ac:dyDescent="0.35">
      <c r="A997" s="303">
        <v>41037</v>
      </c>
      <c r="B997" s="310">
        <v>21595.03</v>
      </c>
      <c r="C997" s="305">
        <f t="shared" si="47"/>
        <v>-2.17</v>
      </c>
      <c r="D997" s="315">
        <v>30.928599999999999</v>
      </c>
      <c r="E997" s="305">
        <f t="shared" si="48"/>
        <v>-2.13</v>
      </c>
      <c r="F997" s="305">
        <f t="shared" si="46"/>
        <v>4.0000000000000036E-2</v>
      </c>
      <c r="G997" s="311">
        <f t="shared" si="49"/>
        <v>7.3746341149846559E-2</v>
      </c>
      <c r="H997" s="311">
        <v>0.93884276408858391</v>
      </c>
      <c r="I997" s="322"/>
      <c r="J997" s="305"/>
      <c r="K997" s="305"/>
      <c r="L997" s="305"/>
      <c r="M997" s="307"/>
      <c r="N997" s="307">
        <v>16479.580000000002</v>
      </c>
      <c r="O997" s="183"/>
      <c r="P997" s="184"/>
    </row>
    <row r="998" spans="1:16" x14ac:dyDescent="0.35">
      <c r="A998" s="303">
        <v>41038</v>
      </c>
      <c r="B998" s="310">
        <v>21508.11</v>
      </c>
      <c r="C998" s="305">
        <f t="shared" si="47"/>
        <v>-0.4</v>
      </c>
      <c r="D998" s="315">
        <v>30.805299999999999</v>
      </c>
      <c r="E998" s="305">
        <f t="shared" si="48"/>
        <v>-0.4</v>
      </c>
      <c r="F998" s="305">
        <f t="shared" si="46"/>
        <v>0</v>
      </c>
      <c r="G998" s="311">
        <f t="shared" si="49"/>
        <v>7.3732409766862544E-2</v>
      </c>
      <c r="H998" s="311">
        <v>0.93793766866846096</v>
      </c>
      <c r="I998" s="322"/>
      <c r="J998" s="305"/>
      <c r="K998" s="305"/>
      <c r="L998" s="305"/>
      <c r="M998" s="307"/>
      <c r="N998" s="307">
        <v>16420.05</v>
      </c>
      <c r="O998" s="183"/>
      <c r="P998" s="184"/>
    </row>
    <row r="999" spans="1:16" x14ac:dyDescent="0.35">
      <c r="A999" s="303">
        <v>41039</v>
      </c>
      <c r="B999" s="310">
        <v>21430.42</v>
      </c>
      <c r="C999" s="305">
        <f t="shared" si="47"/>
        <v>-0.36</v>
      </c>
      <c r="D999" s="315">
        <v>30.694500000000001</v>
      </c>
      <c r="E999" s="305">
        <f t="shared" si="48"/>
        <v>-0.36</v>
      </c>
      <c r="F999" s="305">
        <f t="shared" si="46"/>
        <v>0</v>
      </c>
      <c r="G999" s="311">
        <f t="shared" si="49"/>
        <v>7.3496490550064617E-2</v>
      </c>
      <c r="H999" s="311">
        <v>0.93703518582340806</v>
      </c>
      <c r="I999" s="322"/>
      <c r="J999" s="305"/>
      <c r="K999" s="305"/>
      <c r="L999" s="305"/>
      <c r="M999" s="307"/>
      <c r="N999" s="307">
        <v>16292.98</v>
      </c>
      <c r="O999" s="183"/>
      <c r="P999" s="184"/>
    </row>
    <row r="1000" spans="1:16" x14ac:dyDescent="0.35">
      <c r="A1000" s="303">
        <v>41040</v>
      </c>
      <c r="B1000" s="310">
        <v>21264.58</v>
      </c>
      <c r="C1000" s="305">
        <f t="shared" si="47"/>
        <v>-0.77</v>
      </c>
      <c r="D1000" s="315">
        <v>30.459599999999998</v>
      </c>
      <c r="E1000" s="305">
        <f t="shared" si="48"/>
        <v>-0.77</v>
      </c>
      <c r="F1000" s="305">
        <f t="shared" si="46"/>
        <v>0</v>
      </c>
      <c r="G1000" s="311">
        <f t="shared" si="49"/>
        <v>7.2818282529959463E-2</v>
      </c>
      <c r="H1000" s="311">
        <v>0.93613530300916226</v>
      </c>
      <c r="I1000" s="322"/>
      <c r="J1000" s="305"/>
      <c r="K1000" s="305"/>
      <c r="L1000" s="305"/>
      <c r="M1000" s="307"/>
      <c r="N1000" s="307">
        <v>16215.84</v>
      </c>
      <c r="O1000" s="183"/>
      <c r="P1000" s="184"/>
    </row>
    <row r="1001" spans="1:16" x14ac:dyDescent="0.35">
      <c r="A1001" s="303">
        <v>41043</v>
      </c>
      <c r="B1001" s="310">
        <v>21163.9</v>
      </c>
      <c r="C1001" s="305">
        <f t="shared" si="47"/>
        <v>-0.47</v>
      </c>
      <c r="D1001" s="315">
        <v>30.317</v>
      </c>
      <c r="E1001" s="305">
        <f t="shared" si="48"/>
        <v>-0.47</v>
      </c>
      <c r="F1001" s="305">
        <f t="shared" si="46"/>
        <v>0</v>
      </c>
      <c r="G1001" s="311">
        <f t="shared" si="49"/>
        <v>7.1970017631976871E-2</v>
      </c>
      <c r="H1001" s="311">
        <v>0.93524102873481774</v>
      </c>
      <c r="I1001" s="322"/>
      <c r="J1001" s="305"/>
      <c r="K1001" s="305"/>
      <c r="L1001" s="305"/>
      <c r="M1001" s="307"/>
      <c r="N1001" s="307">
        <v>16328.25</v>
      </c>
      <c r="O1001" s="183"/>
      <c r="P1001" s="184"/>
    </row>
    <row r="1002" spans="1:16" x14ac:dyDescent="0.35">
      <c r="A1002" s="303">
        <v>41044</v>
      </c>
      <c r="B1002" s="310">
        <v>21310.61</v>
      </c>
      <c r="C1002" s="305">
        <f t="shared" si="47"/>
        <v>0.69</v>
      </c>
      <c r="D1002" s="315">
        <v>30.523</v>
      </c>
      <c r="E1002" s="305">
        <f t="shared" si="48"/>
        <v>0.68</v>
      </c>
      <c r="F1002" s="305">
        <f t="shared" si="46"/>
        <v>-9.9999999999998979E-3</v>
      </c>
      <c r="G1002" s="311">
        <f t="shared" si="49"/>
        <v>7.1962203934329158E-2</v>
      </c>
      <c r="H1002" s="311">
        <v>0.93540645469970529</v>
      </c>
      <c r="I1002" s="322"/>
      <c r="J1002" s="305"/>
      <c r="K1002" s="305"/>
      <c r="L1002" s="305"/>
      <c r="M1002" s="307"/>
      <c r="N1002" s="307">
        <v>16030.09</v>
      </c>
      <c r="O1002" s="183"/>
      <c r="P1002" s="184"/>
    </row>
    <row r="1003" spans="1:16" x14ac:dyDescent="0.35">
      <c r="A1003" s="303">
        <v>41045</v>
      </c>
      <c r="B1003" s="310">
        <v>20921.47</v>
      </c>
      <c r="C1003" s="305">
        <f t="shared" si="47"/>
        <v>-1.83</v>
      </c>
      <c r="D1003" s="315">
        <v>29.9817</v>
      </c>
      <c r="E1003" s="305">
        <f t="shared" si="48"/>
        <v>-1.77</v>
      </c>
      <c r="F1003" s="305">
        <f t="shared" si="46"/>
        <v>6.0000000000000053E-2</v>
      </c>
      <c r="G1003" s="311">
        <f t="shared" si="49"/>
        <v>7.1928185237902578E-2</v>
      </c>
      <c r="H1003" s="311">
        <v>0.93451664765775377</v>
      </c>
      <c r="I1003" s="322"/>
      <c r="J1003" s="305"/>
      <c r="K1003" s="305"/>
      <c r="L1003" s="305"/>
      <c r="M1003" s="307"/>
      <c r="N1003" s="307">
        <v>16070.48</v>
      </c>
      <c r="O1003" s="183"/>
      <c r="P1003" s="184"/>
    </row>
    <row r="1004" spans="1:16" x14ac:dyDescent="0.35">
      <c r="A1004" s="303">
        <v>41046</v>
      </c>
      <c r="B1004" s="310">
        <v>20974.18</v>
      </c>
      <c r="C1004" s="305">
        <f t="shared" si="47"/>
        <v>0.25</v>
      </c>
      <c r="D1004" s="315">
        <v>30.054300000000001</v>
      </c>
      <c r="E1004" s="305">
        <f t="shared" si="48"/>
        <v>0.24</v>
      </c>
      <c r="F1004" s="305">
        <f t="shared" si="46"/>
        <v>-1.0000000000000009E-2</v>
      </c>
      <c r="G1004" s="311">
        <f t="shared" si="49"/>
        <v>7.1892610930266332E-2</v>
      </c>
      <c r="H1004" s="311">
        <v>0.93367351111493124</v>
      </c>
      <c r="I1004" s="322"/>
      <c r="J1004" s="305"/>
      <c r="K1004" s="305"/>
      <c r="L1004" s="305"/>
      <c r="M1004" s="307"/>
      <c r="N1004" s="307">
        <v>16152.75</v>
      </c>
      <c r="O1004" s="183"/>
      <c r="P1004" s="184"/>
    </row>
    <row r="1005" spans="1:16" x14ac:dyDescent="0.35">
      <c r="A1005" s="303">
        <v>41047</v>
      </c>
      <c r="B1005" s="310">
        <v>21081.55</v>
      </c>
      <c r="C1005" s="305">
        <f t="shared" si="47"/>
        <v>0.51</v>
      </c>
      <c r="D1005" s="315">
        <v>30.209900000000001</v>
      </c>
      <c r="E1005" s="305">
        <f t="shared" si="48"/>
        <v>0.52</v>
      </c>
      <c r="F1005" s="305">
        <f t="shared" si="46"/>
        <v>1.0000000000000009E-2</v>
      </c>
      <c r="G1005" s="311">
        <f t="shared" si="49"/>
        <v>7.1888167379675724E-2</v>
      </c>
      <c r="H1005" s="311">
        <v>0.9327888293815142</v>
      </c>
      <c r="I1005" s="322"/>
      <c r="J1005" s="305"/>
      <c r="K1005" s="305"/>
      <c r="L1005" s="305"/>
      <c r="M1005" s="307"/>
      <c r="N1005" s="307">
        <v>16183.26</v>
      </c>
      <c r="O1005" s="183"/>
      <c r="P1005" s="184"/>
    </row>
    <row r="1006" spans="1:16" x14ac:dyDescent="0.35">
      <c r="A1006" s="303">
        <v>41050</v>
      </c>
      <c r="B1006" s="310">
        <v>21121.37</v>
      </c>
      <c r="C1006" s="305">
        <f t="shared" si="47"/>
        <v>0.19</v>
      </c>
      <c r="D1006" s="315">
        <v>30.264800000000001</v>
      </c>
      <c r="E1006" s="305">
        <f t="shared" si="48"/>
        <v>0.18</v>
      </c>
      <c r="F1006" s="305">
        <f t="shared" si="46"/>
        <v>-1.0000000000000009E-2</v>
      </c>
      <c r="G1006" s="311">
        <f t="shared" si="49"/>
        <v>7.1796344983474328E-2</v>
      </c>
      <c r="H1006" s="311">
        <v>0.93195053871746603</v>
      </c>
      <c r="I1006" s="322"/>
      <c r="J1006" s="305"/>
      <c r="K1006" s="305"/>
      <c r="L1006" s="305"/>
      <c r="M1006" s="307"/>
      <c r="N1006" s="307">
        <v>16026.41</v>
      </c>
      <c r="O1006" s="183"/>
      <c r="P1006" s="184"/>
    </row>
    <row r="1007" spans="1:16" x14ac:dyDescent="0.35">
      <c r="A1007" s="303">
        <v>41051</v>
      </c>
      <c r="B1007" s="310">
        <v>20916.66</v>
      </c>
      <c r="C1007" s="305">
        <f t="shared" si="47"/>
        <v>-0.97</v>
      </c>
      <c r="D1007" s="315">
        <v>29.972899999999999</v>
      </c>
      <c r="E1007" s="305">
        <f t="shared" si="48"/>
        <v>-0.96</v>
      </c>
      <c r="F1007" s="305">
        <f t="shared" si="46"/>
        <v>1.0000000000000009E-2</v>
      </c>
      <c r="G1007" s="311">
        <f t="shared" si="49"/>
        <v>7.1046781639540466E-2</v>
      </c>
      <c r="H1007" s="311">
        <v>0.93111449285520009</v>
      </c>
      <c r="I1007" s="322"/>
      <c r="J1007" s="305"/>
      <c r="K1007" s="305"/>
      <c r="L1007" s="305"/>
      <c r="M1007" s="307"/>
      <c r="N1007" s="307">
        <v>15948.1</v>
      </c>
      <c r="O1007" s="183"/>
      <c r="P1007" s="184"/>
    </row>
    <row r="1008" spans="1:16" x14ac:dyDescent="0.35">
      <c r="A1008" s="303">
        <v>41052</v>
      </c>
      <c r="B1008" s="310">
        <v>20814.45</v>
      </c>
      <c r="C1008" s="305">
        <f t="shared" si="47"/>
        <v>-0.49</v>
      </c>
      <c r="D1008" s="315">
        <v>29.830200000000001</v>
      </c>
      <c r="E1008" s="305">
        <f t="shared" si="48"/>
        <v>-0.48</v>
      </c>
      <c r="F1008" s="305">
        <f t="shared" si="46"/>
        <v>1.0000000000000009E-2</v>
      </c>
      <c r="G1008" s="311">
        <f t="shared" si="49"/>
        <v>7.1049938692900688E-2</v>
      </c>
      <c r="H1008" s="311">
        <v>0.93076276606898267</v>
      </c>
      <c r="I1008" s="322"/>
      <c r="J1008" s="305"/>
      <c r="K1008" s="305"/>
      <c r="L1008" s="305"/>
      <c r="M1008" s="307"/>
      <c r="N1008" s="307">
        <v>16222.3</v>
      </c>
      <c r="O1008" s="183"/>
      <c r="P1008" s="184"/>
    </row>
    <row r="1009" spans="1:16" x14ac:dyDescent="0.35">
      <c r="A1009" s="303">
        <v>41053</v>
      </c>
      <c r="B1009" s="310">
        <v>21211.22</v>
      </c>
      <c r="C1009" s="305">
        <f t="shared" si="47"/>
        <v>1.91</v>
      </c>
      <c r="D1009" s="315">
        <v>30.384699999999999</v>
      </c>
      <c r="E1009" s="305">
        <f t="shared" si="48"/>
        <v>1.86</v>
      </c>
      <c r="F1009" s="305">
        <f t="shared" si="46"/>
        <v>-4.9999999999999822E-2</v>
      </c>
      <c r="G1009" s="311">
        <f t="shared" si="49"/>
        <v>7.1052526336943145E-2</v>
      </c>
      <c r="H1009" s="311">
        <v>0.92988403549883036</v>
      </c>
      <c r="I1009" s="322"/>
      <c r="J1009" s="305"/>
      <c r="K1009" s="305"/>
      <c r="L1009" s="305"/>
      <c r="M1009" s="307"/>
      <c r="N1009" s="307">
        <v>16217.82</v>
      </c>
      <c r="O1009" s="183"/>
      <c r="P1009" s="184"/>
    </row>
    <row r="1010" spans="1:16" x14ac:dyDescent="0.35">
      <c r="A1010" s="303">
        <v>41054</v>
      </c>
      <c r="B1010" s="310">
        <v>21205.360000000001</v>
      </c>
      <c r="C1010" s="305">
        <f t="shared" si="47"/>
        <v>-0.03</v>
      </c>
      <c r="D1010" s="315">
        <v>30.376100000000001</v>
      </c>
      <c r="E1010" s="305">
        <f t="shared" si="48"/>
        <v>-0.03</v>
      </c>
      <c r="F1010" s="305">
        <f t="shared" si="46"/>
        <v>0</v>
      </c>
      <c r="G1010" s="311">
        <f t="shared" si="49"/>
        <v>7.1045508427505774E-2</v>
      </c>
      <c r="H1010" s="311">
        <v>0.92932683023382523</v>
      </c>
      <c r="I1010" s="322"/>
      <c r="J1010" s="305"/>
      <c r="K1010" s="305"/>
      <c r="L1010" s="305"/>
      <c r="M1010" s="307"/>
      <c r="N1010" s="307">
        <v>16416.84</v>
      </c>
      <c r="O1010" s="183"/>
      <c r="P1010" s="184"/>
    </row>
    <row r="1011" spans="1:16" x14ac:dyDescent="0.35">
      <c r="A1011" s="303">
        <v>41057</v>
      </c>
      <c r="B1011" s="310">
        <v>21465.59</v>
      </c>
      <c r="C1011" s="305">
        <f t="shared" si="47"/>
        <v>1.23</v>
      </c>
      <c r="D1011" s="315">
        <v>30.7379</v>
      </c>
      <c r="E1011" s="305">
        <f t="shared" si="48"/>
        <v>1.19</v>
      </c>
      <c r="F1011" s="305">
        <f t="shared" si="46"/>
        <v>-4.0000000000000036E-2</v>
      </c>
      <c r="G1011" s="311">
        <f t="shared" si="49"/>
        <v>6.3563032986389351E-2</v>
      </c>
      <c r="H1011" s="311">
        <v>0.92845291982914524</v>
      </c>
      <c r="I1011" s="322"/>
      <c r="J1011" s="305"/>
      <c r="K1011" s="305"/>
      <c r="L1011" s="305"/>
      <c r="M1011" s="307"/>
      <c r="N1011" s="307">
        <v>16438.580000000002</v>
      </c>
      <c r="O1011" s="183"/>
      <c r="P1011" s="184"/>
    </row>
    <row r="1012" spans="1:16" x14ac:dyDescent="0.35">
      <c r="A1012" s="303">
        <v>41058</v>
      </c>
      <c r="B1012" s="310">
        <v>21494.02</v>
      </c>
      <c r="C1012" s="305">
        <f t="shared" si="47"/>
        <v>0.13</v>
      </c>
      <c r="D1012" s="315">
        <v>30.777699999999999</v>
      </c>
      <c r="E1012" s="305">
        <f t="shared" si="48"/>
        <v>0.13</v>
      </c>
      <c r="F1012" s="305">
        <f t="shared" si="46"/>
        <v>0</v>
      </c>
      <c r="G1012" s="311">
        <f t="shared" si="49"/>
        <v>6.3263917010822138E-2</v>
      </c>
      <c r="H1012" s="311">
        <v>0.92807626391743536</v>
      </c>
      <c r="I1012" s="322"/>
      <c r="J1012" s="305"/>
      <c r="K1012" s="305"/>
      <c r="L1012" s="305"/>
      <c r="M1012" s="307"/>
      <c r="N1012" s="307">
        <v>16312.15</v>
      </c>
      <c r="O1012" s="183"/>
      <c r="P1012" s="184"/>
    </row>
    <row r="1013" spans="1:16" x14ac:dyDescent="0.35">
      <c r="A1013" s="303">
        <v>41059</v>
      </c>
      <c r="B1013" s="310">
        <v>21328.71</v>
      </c>
      <c r="C1013" s="305">
        <f t="shared" si="47"/>
        <v>-0.77</v>
      </c>
      <c r="D1013" s="315">
        <v>30.5535</v>
      </c>
      <c r="E1013" s="305">
        <f t="shared" si="48"/>
        <v>-0.73</v>
      </c>
      <c r="F1013" s="305">
        <f t="shared" si="46"/>
        <v>4.0000000000000036E-2</v>
      </c>
      <c r="G1013" s="311">
        <f t="shared" si="49"/>
        <v>6.2824560387182732E-2</v>
      </c>
      <c r="H1013" s="311">
        <v>0.92720662931244524</v>
      </c>
      <c r="I1013" s="322"/>
      <c r="J1013" s="305"/>
      <c r="K1013" s="305"/>
      <c r="L1013" s="305"/>
      <c r="M1013" s="307"/>
      <c r="N1013" s="307">
        <v>16218.53</v>
      </c>
      <c r="O1013" s="183"/>
      <c r="P1013" s="184"/>
    </row>
    <row r="1014" spans="1:16" x14ac:dyDescent="0.35">
      <c r="A1014" s="303">
        <v>41060</v>
      </c>
      <c r="B1014" s="310">
        <v>21259.79</v>
      </c>
      <c r="C1014" s="305">
        <f t="shared" si="47"/>
        <v>-0.32</v>
      </c>
      <c r="D1014" s="315">
        <v>30.4559</v>
      </c>
      <c r="E1014" s="305">
        <f t="shared" si="48"/>
        <v>-0.32</v>
      </c>
      <c r="F1014" s="305">
        <f t="shared" si="46"/>
        <v>0</v>
      </c>
      <c r="G1014" s="311">
        <f t="shared" si="49"/>
        <v>6.2711902273127285E-2</v>
      </c>
      <c r="H1014" s="311">
        <v>0.92683117778079305</v>
      </c>
      <c r="I1014" s="322"/>
      <c r="J1014" s="305"/>
      <c r="K1014" s="305"/>
      <c r="L1014" s="305"/>
      <c r="M1014" s="307"/>
      <c r="N1014" s="307">
        <v>15965.16</v>
      </c>
      <c r="O1014" s="183"/>
      <c r="P1014" s="184"/>
    </row>
    <row r="1015" spans="1:16" x14ac:dyDescent="0.35">
      <c r="A1015" s="303">
        <v>41061</v>
      </c>
      <c r="B1015" s="310">
        <v>20927.66</v>
      </c>
      <c r="C1015" s="305">
        <f t="shared" si="47"/>
        <v>-1.56</v>
      </c>
      <c r="D1015" s="315">
        <v>29.992000000000001</v>
      </c>
      <c r="E1015" s="305">
        <f t="shared" si="48"/>
        <v>-1.52</v>
      </c>
      <c r="F1015" s="305">
        <f t="shared" si="46"/>
        <v>4.0000000000000036E-2</v>
      </c>
      <c r="G1015" s="311">
        <f t="shared" si="49"/>
        <v>6.2716743862905516E-2</v>
      </c>
      <c r="H1015" s="311">
        <v>0.92602440764874749</v>
      </c>
      <c r="I1015" s="322"/>
      <c r="J1015" s="305"/>
      <c r="K1015" s="305"/>
      <c r="L1015" s="305"/>
      <c r="M1015" s="307"/>
      <c r="N1015" s="307">
        <v>15988.4</v>
      </c>
      <c r="O1015" s="183"/>
      <c r="P1015" s="184"/>
    </row>
    <row r="1016" spans="1:16" x14ac:dyDescent="0.35">
      <c r="A1016" s="303">
        <v>41064</v>
      </c>
      <c r="B1016" s="310">
        <v>20958.12</v>
      </c>
      <c r="C1016" s="305">
        <f t="shared" si="47"/>
        <v>0.15</v>
      </c>
      <c r="D1016" s="315">
        <v>30.0305</v>
      </c>
      <c r="E1016" s="305">
        <f t="shared" si="48"/>
        <v>0.13</v>
      </c>
      <c r="F1016" s="305">
        <f t="shared" si="46"/>
        <v>-1.999999999999999E-2</v>
      </c>
      <c r="G1016" s="311">
        <f t="shared" si="49"/>
        <v>6.2376475544287414E-2</v>
      </c>
      <c r="H1016" s="311">
        <v>0.92516533880536733</v>
      </c>
      <c r="I1016" s="322"/>
      <c r="J1016" s="305"/>
      <c r="K1016" s="305"/>
      <c r="L1016" s="305"/>
      <c r="M1016" s="307"/>
      <c r="N1016" s="307">
        <v>16020.64</v>
      </c>
      <c r="O1016" s="183"/>
      <c r="P1016" s="184"/>
    </row>
    <row r="1017" spans="1:16" x14ac:dyDescent="0.35">
      <c r="A1017" s="303">
        <v>41065</v>
      </c>
      <c r="B1017" s="310">
        <v>21000.38</v>
      </c>
      <c r="C1017" s="305">
        <f t="shared" si="47"/>
        <v>0.2</v>
      </c>
      <c r="D1017" s="315">
        <v>30.0885</v>
      </c>
      <c r="E1017" s="305">
        <f t="shared" si="48"/>
        <v>0.19</v>
      </c>
      <c r="F1017" s="305">
        <f t="shared" si="46"/>
        <v>-1.0000000000000009E-2</v>
      </c>
      <c r="G1017" s="311">
        <f t="shared" si="49"/>
        <v>6.1733743084678404E-2</v>
      </c>
      <c r="H1017" s="311">
        <v>0.92574719212039114</v>
      </c>
      <c r="I1017" s="322"/>
      <c r="J1017" s="305"/>
      <c r="K1017" s="305"/>
      <c r="L1017" s="305"/>
      <c r="M1017" s="307"/>
      <c r="N1017" s="307">
        <v>16454.3</v>
      </c>
      <c r="O1017" s="183"/>
      <c r="P1017" s="184"/>
    </row>
    <row r="1018" spans="1:16" x14ac:dyDescent="0.35">
      <c r="A1018" s="303">
        <v>41066</v>
      </c>
      <c r="B1018" s="310">
        <v>21568.84</v>
      </c>
      <c r="C1018" s="305">
        <f t="shared" si="47"/>
        <v>2.71</v>
      </c>
      <c r="D1018" s="315">
        <v>30.880600000000001</v>
      </c>
      <c r="E1018" s="305">
        <f t="shared" si="48"/>
        <v>2.63</v>
      </c>
      <c r="F1018" s="305">
        <f t="shared" si="46"/>
        <v>-8.0000000000000071E-2</v>
      </c>
      <c r="G1018" s="311">
        <f t="shared" si="49"/>
        <v>6.1788278091623239E-2</v>
      </c>
      <c r="H1018" s="311">
        <v>0.92504834713494311</v>
      </c>
      <c r="I1018" s="322"/>
      <c r="J1018" s="305"/>
      <c r="K1018" s="305"/>
      <c r="L1018" s="305"/>
      <c r="M1018" s="307"/>
      <c r="N1018" s="307">
        <v>16649.05</v>
      </c>
      <c r="O1018" s="183"/>
      <c r="P1018" s="184"/>
    </row>
    <row r="1019" spans="1:16" x14ac:dyDescent="0.35">
      <c r="A1019" s="303">
        <v>41067</v>
      </c>
      <c r="B1019" s="310">
        <v>21838.799999999999</v>
      </c>
      <c r="C1019" s="305">
        <f t="shared" si="47"/>
        <v>1.25</v>
      </c>
      <c r="D1019" s="315">
        <v>31.256</v>
      </c>
      <c r="E1019" s="305">
        <f t="shared" si="48"/>
        <v>1.22</v>
      </c>
      <c r="F1019" s="305">
        <f t="shared" si="46"/>
        <v>-3.0000000000000027E-2</v>
      </c>
      <c r="G1019" s="311">
        <f t="shared" si="49"/>
        <v>6.1699722691651936E-2</v>
      </c>
      <c r="H1019" s="311">
        <v>0.92419442846134747</v>
      </c>
      <c r="I1019" s="322"/>
      <c r="J1019" s="305"/>
      <c r="K1019" s="305"/>
      <c r="L1019" s="305"/>
      <c r="M1019" s="307"/>
      <c r="N1019" s="307">
        <v>16718.87</v>
      </c>
      <c r="O1019" s="183"/>
      <c r="P1019" s="184"/>
    </row>
    <row r="1020" spans="1:16" x14ac:dyDescent="0.35">
      <c r="A1020" s="303">
        <v>41068</v>
      </c>
      <c r="B1020" s="310">
        <v>21930.38</v>
      </c>
      <c r="C1020" s="305">
        <f t="shared" si="47"/>
        <v>0.42</v>
      </c>
      <c r="D1020" s="315">
        <v>31.3828</v>
      </c>
      <c r="E1020" s="305">
        <f t="shared" si="48"/>
        <v>0.41</v>
      </c>
      <c r="F1020" s="305">
        <f t="shared" si="46"/>
        <v>-1.0000000000000009E-2</v>
      </c>
      <c r="G1020" s="311">
        <f t="shared" si="49"/>
        <v>6.0543000226236744E-2</v>
      </c>
      <c r="H1020" s="311">
        <v>0.92334286999784776</v>
      </c>
      <c r="I1020" s="322"/>
      <c r="J1020" s="305"/>
      <c r="K1020" s="305"/>
      <c r="L1020" s="305"/>
      <c r="M1020" s="307"/>
      <c r="N1020" s="307">
        <v>16668.009999999998</v>
      </c>
      <c r="O1020" s="183"/>
      <c r="P1020" s="184"/>
    </row>
    <row r="1021" spans="1:16" x14ac:dyDescent="0.35">
      <c r="A1021" s="303">
        <v>41071</v>
      </c>
      <c r="B1021" s="310">
        <v>21901.82</v>
      </c>
      <c r="C1021" s="305">
        <f t="shared" si="47"/>
        <v>-0.13</v>
      </c>
      <c r="D1021" s="315">
        <v>31.339700000000001</v>
      </c>
      <c r="E1021" s="305">
        <f t="shared" si="48"/>
        <v>-0.14000000000000001</v>
      </c>
      <c r="F1021" s="305">
        <f t="shared" si="46"/>
        <v>-1.0000000000000009E-2</v>
      </c>
      <c r="G1021" s="311">
        <f t="shared" si="49"/>
        <v>6.0522310198859612E-2</v>
      </c>
      <c r="H1021" s="311">
        <v>0.92249091415784235</v>
      </c>
      <c r="I1021" s="322"/>
      <c r="J1021" s="305"/>
      <c r="K1021" s="305"/>
      <c r="L1021" s="305"/>
      <c r="M1021" s="307"/>
      <c r="N1021" s="307">
        <v>16862.8</v>
      </c>
      <c r="O1021" s="183"/>
      <c r="P1021" s="184"/>
    </row>
    <row r="1022" spans="1:16" x14ac:dyDescent="0.35">
      <c r="A1022" s="303">
        <v>41072</v>
      </c>
      <c r="B1022" s="310">
        <v>22157.77</v>
      </c>
      <c r="C1022" s="305">
        <f t="shared" si="47"/>
        <v>1.17</v>
      </c>
      <c r="D1022" s="315">
        <v>31.7072</v>
      </c>
      <c r="E1022" s="305">
        <f t="shared" si="48"/>
        <v>1.17</v>
      </c>
      <c r="F1022" s="305">
        <f t="shared" si="46"/>
        <v>0</v>
      </c>
      <c r="G1022" s="311">
        <f t="shared" si="49"/>
        <v>6.0520912789979828E-2</v>
      </c>
      <c r="H1022" s="311">
        <v>0.92164409769448852</v>
      </c>
      <c r="I1022" s="322"/>
      <c r="J1022" s="305"/>
      <c r="K1022" s="305"/>
      <c r="L1022" s="305"/>
      <c r="M1022" s="307"/>
      <c r="N1022" s="307">
        <v>16880.509999999998</v>
      </c>
      <c r="O1022" s="183"/>
      <c r="P1022" s="184"/>
    </row>
    <row r="1023" spans="1:16" x14ac:dyDescent="0.35">
      <c r="A1023" s="303">
        <v>41073</v>
      </c>
      <c r="B1023" s="310">
        <v>22181.040000000001</v>
      </c>
      <c r="C1023" s="305">
        <f t="shared" si="47"/>
        <v>0.11</v>
      </c>
      <c r="D1023" s="315">
        <v>31.739699999999999</v>
      </c>
      <c r="E1023" s="305">
        <f t="shared" si="48"/>
        <v>0.1</v>
      </c>
      <c r="F1023" s="305">
        <f t="shared" si="46"/>
        <v>-9.999999999999995E-3</v>
      </c>
      <c r="G1023" s="311">
        <f t="shared" si="49"/>
        <v>6.0221585380736423E-2</v>
      </c>
      <c r="H1023" s="311">
        <v>0.92094168185723013</v>
      </c>
      <c r="I1023" s="322"/>
      <c r="J1023" s="305"/>
      <c r="K1023" s="305"/>
      <c r="L1023" s="305"/>
      <c r="M1023" s="307"/>
      <c r="N1023" s="307">
        <v>16677.88</v>
      </c>
      <c r="O1023" s="183"/>
      <c r="P1023" s="184"/>
    </row>
    <row r="1024" spans="1:16" x14ac:dyDescent="0.35">
      <c r="A1024" s="303">
        <v>41074</v>
      </c>
      <c r="B1024" s="310">
        <v>21914.78</v>
      </c>
      <c r="C1024" s="305">
        <f t="shared" si="47"/>
        <v>-1.2</v>
      </c>
      <c r="D1024" s="315">
        <v>31.365300000000001</v>
      </c>
      <c r="E1024" s="305">
        <f t="shared" si="48"/>
        <v>-1.18</v>
      </c>
      <c r="F1024" s="305">
        <f t="shared" si="46"/>
        <v>2.0000000000000018E-2</v>
      </c>
      <c r="G1024" s="311">
        <f t="shared" si="49"/>
        <v>6.0028571971049112E-2</v>
      </c>
      <c r="H1024" s="311">
        <v>0.92040857443590163</v>
      </c>
      <c r="I1024" s="322"/>
      <c r="J1024" s="305"/>
      <c r="K1024" s="305"/>
      <c r="L1024" s="305"/>
      <c r="M1024" s="307"/>
      <c r="N1024" s="307">
        <v>16949.830000000002</v>
      </c>
      <c r="O1024" s="183"/>
      <c r="P1024" s="184"/>
    </row>
    <row r="1025" spans="1:16" x14ac:dyDescent="0.35">
      <c r="A1025" s="303">
        <v>41075</v>
      </c>
      <c r="B1025" s="310">
        <v>22272.12</v>
      </c>
      <c r="C1025" s="305">
        <f t="shared" si="47"/>
        <v>1.63</v>
      </c>
      <c r="D1025" s="315">
        <v>31.864799999999999</v>
      </c>
      <c r="E1025" s="305">
        <f t="shared" si="48"/>
        <v>1.59</v>
      </c>
      <c r="F1025" s="305">
        <f t="shared" si="46"/>
        <v>-3.9999999999999813E-2</v>
      </c>
      <c r="G1025" s="311">
        <f t="shared" si="49"/>
        <v>5.7845511381158753E-2</v>
      </c>
      <c r="H1025" s="311">
        <v>0.91985760485867341</v>
      </c>
      <c r="I1025" s="322"/>
      <c r="J1025" s="305"/>
      <c r="K1025" s="305"/>
      <c r="L1025" s="305"/>
      <c r="M1025" s="307"/>
      <c r="N1025" s="307">
        <v>16705.830000000002</v>
      </c>
      <c r="O1025" s="183"/>
      <c r="P1025" s="184"/>
    </row>
    <row r="1026" spans="1:16" x14ac:dyDescent="0.35">
      <c r="A1026" s="303">
        <v>41078</v>
      </c>
      <c r="B1026" s="310">
        <v>21951.5</v>
      </c>
      <c r="C1026" s="305">
        <f t="shared" si="47"/>
        <v>-1.44</v>
      </c>
      <c r="D1026" s="315">
        <v>31.4146</v>
      </c>
      <c r="E1026" s="305">
        <f t="shared" si="48"/>
        <v>-1.41</v>
      </c>
      <c r="F1026" s="305">
        <f t="shared" si="46"/>
        <v>3.0000000000000027E-2</v>
      </c>
      <c r="G1026" s="311">
        <f t="shared" si="49"/>
        <v>5.6699872560248762E-2</v>
      </c>
      <c r="H1026" s="311">
        <v>0.91907240039735294</v>
      </c>
      <c r="I1026" s="322"/>
      <c r="J1026" s="305"/>
      <c r="K1026" s="305"/>
      <c r="L1026" s="305"/>
      <c r="M1026" s="307"/>
      <c r="N1026" s="307">
        <v>16859.8</v>
      </c>
      <c r="O1026" s="183"/>
      <c r="P1026" s="184"/>
    </row>
    <row r="1027" spans="1:16" x14ac:dyDescent="0.35">
      <c r="A1027" s="303">
        <v>41079</v>
      </c>
      <c r="B1027" s="310">
        <v>22153.82</v>
      </c>
      <c r="C1027" s="305">
        <f t="shared" si="47"/>
        <v>0.92</v>
      </c>
      <c r="D1027" s="315">
        <v>31.697399999999998</v>
      </c>
      <c r="E1027" s="305">
        <f t="shared" si="48"/>
        <v>0.9</v>
      </c>
      <c r="F1027" s="305">
        <f t="shared" si="46"/>
        <v>-2.0000000000000018E-2</v>
      </c>
      <c r="G1027" s="311">
        <f t="shared" si="49"/>
        <v>5.5731571155362647E-2</v>
      </c>
      <c r="H1027" s="311">
        <v>0.91828918779943369</v>
      </c>
      <c r="I1027" s="322"/>
      <c r="J1027" s="305"/>
      <c r="K1027" s="305"/>
      <c r="L1027" s="305"/>
      <c r="M1027" s="307"/>
      <c r="N1027" s="307">
        <v>16896.63</v>
      </c>
      <c r="O1027" s="183"/>
      <c r="P1027" s="184"/>
    </row>
    <row r="1028" spans="1:16" x14ac:dyDescent="0.35">
      <c r="A1028" s="303">
        <v>41080</v>
      </c>
      <c r="B1028" s="310">
        <v>22202.21</v>
      </c>
      <c r="C1028" s="305">
        <f t="shared" si="47"/>
        <v>0.22</v>
      </c>
      <c r="D1028" s="315">
        <v>31.760400000000001</v>
      </c>
      <c r="E1028" s="305">
        <f t="shared" si="48"/>
        <v>0.2</v>
      </c>
      <c r="F1028" s="305">
        <f t="shared" si="46"/>
        <v>-1.999999999999999E-2</v>
      </c>
      <c r="G1028" s="311">
        <f t="shared" si="49"/>
        <v>5.5730655691051831E-2</v>
      </c>
      <c r="H1028" s="311">
        <v>0.91745549847329755</v>
      </c>
      <c r="I1028" s="322"/>
      <c r="J1028" s="305"/>
      <c r="K1028" s="305"/>
      <c r="L1028" s="305"/>
      <c r="M1028" s="307"/>
      <c r="N1028" s="307">
        <v>17032.560000000001</v>
      </c>
      <c r="O1028" s="183"/>
      <c r="P1028" s="184"/>
    </row>
    <row r="1029" spans="1:16" x14ac:dyDescent="0.35">
      <c r="A1029" s="303">
        <v>41081</v>
      </c>
      <c r="B1029" s="310">
        <v>22380.82</v>
      </c>
      <c r="C1029" s="305">
        <f t="shared" si="47"/>
        <v>0.8</v>
      </c>
      <c r="D1029" s="315">
        <v>32.011000000000003</v>
      </c>
      <c r="E1029" s="305">
        <f t="shared" si="48"/>
        <v>0.79</v>
      </c>
      <c r="F1029" s="305">
        <f t="shared" si="46"/>
        <v>-1.0000000000000009E-2</v>
      </c>
      <c r="G1029" s="311">
        <f t="shared" si="49"/>
        <v>5.5565765389103676E-2</v>
      </c>
      <c r="H1029" s="311">
        <v>0.91662148233939311</v>
      </c>
      <c r="I1029" s="322"/>
      <c r="J1029" s="305"/>
      <c r="K1029" s="305"/>
      <c r="L1029" s="305"/>
      <c r="M1029" s="307"/>
      <c r="N1029" s="307">
        <v>16972.509999999998</v>
      </c>
      <c r="O1029" s="183"/>
      <c r="P1029" s="184"/>
    </row>
    <row r="1030" spans="1:16" x14ac:dyDescent="0.35">
      <c r="A1030" s="303">
        <v>41082</v>
      </c>
      <c r="B1030" s="310">
        <v>22327.08</v>
      </c>
      <c r="C1030" s="305">
        <f t="shared" si="47"/>
        <v>-0.24</v>
      </c>
      <c r="D1030" s="315">
        <v>31.9345</v>
      </c>
      <c r="E1030" s="305">
        <f t="shared" si="48"/>
        <v>-0.24</v>
      </c>
      <c r="F1030" s="305">
        <f t="shared" si="46"/>
        <v>0</v>
      </c>
      <c r="G1030" s="311">
        <f t="shared" si="49"/>
        <v>5.5400296375276138E-2</v>
      </c>
      <c r="H1030" s="311">
        <v>0.91579236791011276</v>
      </c>
      <c r="I1030" s="322"/>
      <c r="J1030" s="305"/>
      <c r="K1030" s="305"/>
      <c r="L1030" s="305"/>
      <c r="M1030" s="307"/>
      <c r="N1030" s="307">
        <v>16882.16</v>
      </c>
      <c r="O1030" s="183"/>
      <c r="P1030" s="184"/>
    </row>
    <row r="1031" spans="1:16" x14ac:dyDescent="0.35">
      <c r="A1031" s="303">
        <v>41085</v>
      </c>
      <c r="B1031" s="310">
        <v>22210.58</v>
      </c>
      <c r="C1031" s="305">
        <f t="shared" si="47"/>
        <v>-0.52</v>
      </c>
      <c r="D1031" s="315">
        <v>31.7666</v>
      </c>
      <c r="E1031" s="305">
        <f t="shared" si="48"/>
        <v>-0.53</v>
      </c>
      <c r="F1031" s="305">
        <f t="shared" si="46"/>
        <v>-1.0000000000000009E-2</v>
      </c>
      <c r="G1031" s="311">
        <f t="shared" si="49"/>
        <v>5.5147667390582876E-2</v>
      </c>
      <c r="H1031" s="311">
        <v>0.9149629201354107</v>
      </c>
      <c r="I1031" s="322"/>
      <c r="J1031" s="305"/>
      <c r="K1031" s="305"/>
      <c r="L1031" s="305"/>
      <c r="M1031" s="307"/>
      <c r="N1031" s="307">
        <v>16906.580000000002</v>
      </c>
      <c r="O1031" s="183"/>
      <c r="P1031" s="184"/>
    </row>
    <row r="1032" spans="1:16" x14ac:dyDescent="0.35">
      <c r="A1032" s="303">
        <v>41086</v>
      </c>
      <c r="B1032" s="310">
        <v>22242.71</v>
      </c>
      <c r="C1032" s="305">
        <f t="shared" si="47"/>
        <v>0.14000000000000001</v>
      </c>
      <c r="D1032" s="315">
        <v>31.809699999999999</v>
      </c>
      <c r="E1032" s="305">
        <f t="shared" si="48"/>
        <v>0.14000000000000001</v>
      </c>
      <c r="F1032" s="305">
        <f t="shared" ref="F1032:F1095" si="50">+E1032-C1032</f>
        <v>0</v>
      </c>
      <c r="G1032" s="311">
        <f t="shared" si="49"/>
        <v>5.4846069028079363E-2</v>
      </c>
      <c r="H1032" s="311">
        <v>0.91413833899542563</v>
      </c>
      <c r="I1032" s="322"/>
      <c r="J1032" s="305"/>
      <c r="K1032" s="305"/>
      <c r="L1032" s="305"/>
      <c r="M1032" s="307"/>
      <c r="N1032" s="307">
        <v>16967.759999999998</v>
      </c>
      <c r="O1032" s="183"/>
      <c r="P1032" s="184"/>
    </row>
    <row r="1033" spans="1:16" x14ac:dyDescent="0.35">
      <c r="A1033" s="303">
        <v>41087</v>
      </c>
      <c r="B1033" s="310">
        <v>22323.200000000001</v>
      </c>
      <c r="C1033" s="305">
        <f t="shared" ref="C1033:C1096" si="51">ROUND(((B1033-B1032)/B1032)*100,2)</f>
        <v>0.36</v>
      </c>
      <c r="D1033" s="315">
        <v>31.921900000000001</v>
      </c>
      <c r="E1033" s="305">
        <f t="shared" ref="E1033:E1096" si="52">ROUND(((D1033-D1032)/D1032)*100,2)</f>
        <v>0.35</v>
      </c>
      <c r="F1033" s="305">
        <f t="shared" si="50"/>
        <v>-1.0000000000000009E-2</v>
      </c>
      <c r="G1033" s="311">
        <f t="shared" si="49"/>
        <v>5.4677542800524968E-2</v>
      </c>
      <c r="H1033" s="311">
        <v>0.91331598302685446</v>
      </c>
      <c r="I1033" s="322"/>
      <c r="J1033" s="305"/>
      <c r="K1033" s="305"/>
      <c r="L1033" s="305"/>
      <c r="M1033" s="307"/>
      <c r="N1033" s="307">
        <v>16990.759999999998</v>
      </c>
      <c r="O1033" s="183"/>
      <c r="P1033" s="184"/>
    </row>
    <row r="1034" spans="1:16" x14ac:dyDescent="0.35">
      <c r="A1034" s="303">
        <v>41088</v>
      </c>
      <c r="B1034" s="310">
        <v>22372.55</v>
      </c>
      <c r="C1034" s="305">
        <f t="shared" si="51"/>
        <v>0.22</v>
      </c>
      <c r="D1034" s="315">
        <v>31.989100000000001</v>
      </c>
      <c r="E1034" s="305">
        <f t="shared" si="52"/>
        <v>0.21</v>
      </c>
      <c r="F1034" s="305">
        <f t="shared" si="50"/>
        <v>-1.0000000000000009E-2</v>
      </c>
      <c r="G1034" s="311">
        <f t="shared" si="49"/>
        <v>5.4303531363862109E-2</v>
      </c>
      <c r="H1034" s="311">
        <v>0.91300118647037742</v>
      </c>
      <c r="I1034" s="322"/>
      <c r="J1034" s="305"/>
      <c r="K1034" s="305"/>
      <c r="L1034" s="305"/>
      <c r="M1034" s="307"/>
      <c r="N1034" s="307">
        <v>17429.98</v>
      </c>
      <c r="O1034" s="183"/>
      <c r="P1034" s="184"/>
    </row>
    <row r="1035" spans="1:16" x14ac:dyDescent="0.35">
      <c r="A1035" s="303">
        <v>41089</v>
      </c>
      <c r="B1035" s="310">
        <v>22950.89</v>
      </c>
      <c r="C1035" s="305">
        <f t="shared" si="51"/>
        <v>2.59</v>
      </c>
      <c r="D1035" s="315">
        <v>32.800800000000002</v>
      </c>
      <c r="E1035" s="305">
        <f t="shared" si="52"/>
        <v>2.54</v>
      </c>
      <c r="F1035" s="305">
        <f t="shared" si="50"/>
        <v>-4.9999999999999822E-2</v>
      </c>
      <c r="G1035" s="311">
        <f t="shared" si="49"/>
        <v>5.4299950871336648E-2</v>
      </c>
      <c r="H1035" s="311">
        <v>0.9121804919785016</v>
      </c>
      <c r="I1035" s="322"/>
      <c r="J1035" s="305"/>
      <c r="K1035" s="305"/>
      <c r="L1035" s="305"/>
      <c r="M1035" s="307"/>
      <c r="N1035" s="307">
        <v>17398.98</v>
      </c>
      <c r="O1035" s="183"/>
      <c r="P1035" s="184"/>
    </row>
    <row r="1036" spans="1:16" x14ac:dyDescent="0.35">
      <c r="A1036" s="303">
        <v>41092</v>
      </c>
      <c r="B1036" s="310">
        <v>22910.07</v>
      </c>
      <c r="C1036" s="305">
        <f t="shared" si="51"/>
        <v>-0.18</v>
      </c>
      <c r="D1036" s="315">
        <v>32.740200000000002</v>
      </c>
      <c r="E1036" s="305">
        <f t="shared" si="52"/>
        <v>-0.18</v>
      </c>
      <c r="F1036" s="305">
        <f t="shared" si="50"/>
        <v>0</v>
      </c>
      <c r="G1036" s="311">
        <f t="shared" si="49"/>
        <v>5.4293678091915411E-2</v>
      </c>
      <c r="H1036" s="311">
        <v>0.9113641477919997</v>
      </c>
      <c r="I1036" s="322"/>
      <c r="J1036" s="305"/>
      <c r="K1036" s="305"/>
      <c r="L1036" s="305"/>
      <c r="M1036" s="307"/>
      <c r="N1036" s="307">
        <v>17425.71</v>
      </c>
      <c r="O1036" s="183"/>
      <c r="P1036" s="184"/>
    </row>
    <row r="1037" spans="1:16" x14ac:dyDescent="0.35">
      <c r="A1037" s="303">
        <v>41093</v>
      </c>
      <c r="B1037" s="310">
        <v>22945.27</v>
      </c>
      <c r="C1037" s="305">
        <f t="shared" si="51"/>
        <v>0.15</v>
      </c>
      <c r="D1037" s="315">
        <v>32.7866</v>
      </c>
      <c r="E1037" s="305">
        <f t="shared" si="52"/>
        <v>0.14000000000000001</v>
      </c>
      <c r="F1037" s="305">
        <f t="shared" si="50"/>
        <v>-9.9999999999999811E-3</v>
      </c>
      <c r="G1037" s="311">
        <f t="shared" si="49"/>
        <v>5.4184598712094446E-2</v>
      </c>
      <c r="H1037" s="311">
        <v>0.91054790031811994</v>
      </c>
      <c r="I1037" s="322"/>
      <c r="J1037" s="305"/>
      <c r="K1037" s="305"/>
      <c r="L1037" s="305"/>
      <c r="M1037" s="307"/>
      <c r="N1037" s="307">
        <v>17462.810000000001</v>
      </c>
      <c r="O1037" s="183"/>
      <c r="P1037" s="184"/>
    </row>
    <row r="1038" spans="1:16" x14ac:dyDescent="0.35">
      <c r="A1038" s="303">
        <v>41094</v>
      </c>
      <c r="B1038" s="310">
        <v>23000.84</v>
      </c>
      <c r="C1038" s="305">
        <f t="shared" si="51"/>
        <v>0.24</v>
      </c>
      <c r="D1038" s="315">
        <v>32.866599999999998</v>
      </c>
      <c r="E1038" s="305">
        <f t="shared" si="52"/>
        <v>0.24</v>
      </c>
      <c r="F1038" s="305">
        <f t="shared" si="50"/>
        <v>0</v>
      </c>
      <c r="G1038" s="311">
        <f t="shared" si="49"/>
        <v>5.4178190410239579E-2</v>
      </c>
      <c r="H1038" s="311">
        <v>0.90973597165427389</v>
      </c>
      <c r="I1038" s="322"/>
      <c r="J1038" s="305"/>
      <c r="K1038" s="305"/>
      <c r="L1038" s="305"/>
      <c r="M1038" s="307"/>
      <c r="N1038" s="307">
        <v>17538.669999999998</v>
      </c>
      <c r="O1038" s="183"/>
      <c r="P1038" s="184"/>
    </row>
    <row r="1039" spans="1:16" x14ac:dyDescent="0.35">
      <c r="A1039" s="303">
        <v>41095</v>
      </c>
      <c r="B1039" s="310">
        <v>23110.89</v>
      </c>
      <c r="C1039" s="305">
        <f t="shared" si="51"/>
        <v>0.48</v>
      </c>
      <c r="D1039" s="315">
        <v>33.021700000000003</v>
      </c>
      <c r="E1039" s="305">
        <f t="shared" si="52"/>
        <v>0.47</v>
      </c>
      <c r="F1039" s="305">
        <f t="shared" si="50"/>
        <v>-1.0000000000000009E-2</v>
      </c>
      <c r="G1039" s="311">
        <f t="shared" si="49"/>
        <v>5.4161681766578443E-2</v>
      </c>
      <c r="H1039" s="311">
        <v>0.90892621091141601</v>
      </c>
      <c r="I1039" s="322"/>
      <c r="J1039" s="305"/>
      <c r="K1039" s="305"/>
      <c r="L1039" s="305"/>
      <c r="M1039" s="307"/>
      <c r="N1039" s="307">
        <v>17521.12</v>
      </c>
      <c r="O1039" s="183"/>
      <c r="P1039" s="184"/>
    </row>
    <row r="1040" spans="1:16" x14ac:dyDescent="0.35">
      <c r="A1040" s="303">
        <v>41096</v>
      </c>
      <c r="B1040" s="310">
        <v>23087.759999999998</v>
      </c>
      <c r="C1040" s="305">
        <f t="shared" si="51"/>
        <v>-0.1</v>
      </c>
      <c r="D1040" s="315">
        <v>32.9863</v>
      </c>
      <c r="E1040" s="305">
        <f t="shared" si="52"/>
        <v>-0.11</v>
      </c>
      <c r="F1040" s="305">
        <f t="shared" si="50"/>
        <v>-9.999999999999995E-3</v>
      </c>
      <c r="G1040" s="311">
        <f t="shared" si="49"/>
        <v>5.4158416097498205E-2</v>
      </c>
      <c r="H1040" s="311">
        <v>0.90811657853609484</v>
      </c>
      <c r="I1040" s="322"/>
      <c r="J1040" s="305"/>
      <c r="K1040" s="305"/>
      <c r="L1040" s="305"/>
      <c r="M1040" s="307"/>
      <c r="N1040" s="307">
        <v>17391.98</v>
      </c>
      <c r="O1040" s="183"/>
      <c r="P1040" s="184"/>
    </row>
    <row r="1041" spans="1:16" x14ac:dyDescent="0.35">
      <c r="A1041" s="303">
        <v>41099</v>
      </c>
      <c r="B1041" s="310">
        <v>22917.59</v>
      </c>
      <c r="C1041" s="305">
        <f t="shared" si="51"/>
        <v>-0.74</v>
      </c>
      <c r="D1041" s="315">
        <v>32.741599999999998</v>
      </c>
      <c r="E1041" s="305">
        <f t="shared" si="52"/>
        <v>-0.74</v>
      </c>
      <c r="F1041" s="305">
        <f t="shared" si="50"/>
        <v>0</v>
      </c>
      <c r="G1041" s="311">
        <f t="shared" si="49"/>
        <v>5.3900111707157368E-2</v>
      </c>
      <c r="H1041" s="311">
        <v>0.90736244477304229</v>
      </c>
      <c r="I1041" s="322"/>
      <c r="J1041" s="305"/>
      <c r="K1041" s="305"/>
      <c r="L1041" s="305"/>
      <c r="M1041" s="307"/>
      <c r="N1041" s="307">
        <v>17618.349999999999</v>
      </c>
      <c r="O1041" s="183"/>
      <c r="P1041" s="184"/>
    </row>
    <row r="1042" spans="1:16" x14ac:dyDescent="0.35">
      <c r="A1042" s="303">
        <v>41100</v>
      </c>
      <c r="B1042" s="310">
        <v>23215.88</v>
      </c>
      <c r="C1042" s="305">
        <f t="shared" si="51"/>
        <v>1.3</v>
      </c>
      <c r="D1042" s="315">
        <v>33.160200000000003</v>
      </c>
      <c r="E1042" s="305">
        <f t="shared" si="52"/>
        <v>1.28</v>
      </c>
      <c r="F1042" s="305">
        <f t="shared" si="50"/>
        <v>-2.0000000000000018E-2</v>
      </c>
      <c r="G1042" s="311">
        <f t="shared" ref="G1042:G1105" si="53">+STDEV(F305:F1042)</f>
        <v>5.3834047179526716E-2</v>
      </c>
      <c r="H1042" s="311">
        <v>0.90655715468663134</v>
      </c>
      <c r="I1042" s="322"/>
      <c r="J1042" s="305"/>
      <c r="K1042" s="305"/>
      <c r="L1042" s="305"/>
      <c r="M1042" s="307"/>
      <c r="N1042" s="307">
        <v>17489.14</v>
      </c>
      <c r="O1042" s="183"/>
      <c r="P1042" s="184"/>
    </row>
    <row r="1043" spans="1:16" x14ac:dyDescent="0.35">
      <c r="A1043" s="303">
        <v>41101</v>
      </c>
      <c r="B1043" s="310">
        <v>23045.62</v>
      </c>
      <c r="C1043" s="305">
        <f t="shared" si="51"/>
        <v>-0.73</v>
      </c>
      <c r="D1043" s="315">
        <v>32.919600000000003</v>
      </c>
      <c r="E1043" s="305">
        <f t="shared" si="52"/>
        <v>-0.73</v>
      </c>
      <c r="F1043" s="305">
        <f t="shared" si="50"/>
        <v>0</v>
      </c>
      <c r="G1043" s="311">
        <f t="shared" si="53"/>
        <v>5.3798052352078435E-2</v>
      </c>
      <c r="H1043" s="311">
        <v>0.90589739191924468</v>
      </c>
      <c r="I1043" s="322"/>
      <c r="J1043" s="305"/>
      <c r="K1043" s="305"/>
      <c r="L1043" s="305"/>
      <c r="M1043" s="307"/>
      <c r="N1043" s="307">
        <v>17232.55</v>
      </c>
      <c r="O1043" s="183"/>
      <c r="P1043" s="184"/>
    </row>
    <row r="1044" spans="1:16" x14ac:dyDescent="0.35">
      <c r="A1044" s="303">
        <v>41102</v>
      </c>
      <c r="B1044" s="310">
        <v>22716.46</v>
      </c>
      <c r="C1044" s="305">
        <f t="shared" si="51"/>
        <v>-1.43</v>
      </c>
      <c r="D1044" s="315">
        <v>32.455100000000002</v>
      </c>
      <c r="E1044" s="305">
        <f t="shared" si="52"/>
        <v>-1.41</v>
      </c>
      <c r="F1044" s="305">
        <f t="shared" si="50"/>
        <v>2.0000000000000018E-2</v>
      </c>
      <c r="G1044" s="311">
        <f t="shared" si="53"/>
        <v>5.3213633310424439E-2</v>
      </c>
      <c r="H1044" s="311">
        <v>0.9050961645159501</v>
      </c>
      <c r="I1044" s="322"/>
      <c r="J1044" s="305"/>
      <c r="K1044" s="305"/>
      <c r="L1044" s="305"/>
      <c r="M1044" s="307"/>
      <c r="N1044" s="307">
        <v>17213.7</v>
      </c>
      <c r="O1044" s="183"/>
      <c r="P1044" s="184"/>
    </row>
    <row r="1045" spans="1:16" x14ac:dyDescent="0.35">
      <c r="A1045" s="303">
        <v>41103</v>
      </c>
      <c r="B1045" s="310">
        <v>22691.61</v>
      </c>
      <c r="C1045" s="305">
        <f t="shared" si="51"/>
        <v>-0.11</v>
      </c>
      <c r="D1045" s="315">
        <v>32.418700000000001</v>
      </c>
      <c r="E1045" s="305">
        <f t="shared" si="52"/>
        <v>-0.11</v>
      </c>
      <c r="F1045" s="305">
        <f t="shared" si="50"/>
        <v>0</v>
      </c>
      <c r="G1045" s="311">
        <f t="shared" si="53"/>
        <v>5.3207056232936117E-2</v>
      </c>
      <c r="H1045" s="311">
        <v>0.90429705923104264</v>
      </c>
      <c r="I1045" s="322"/>
      <c r="J1045" s="305"/>
      <c r="K1045" s="305"/>
      <c r="L1045" s="305"/>
      <c r="M1045" s="307"/>
      <c r="N1045" s="307">
        <v>17103.310000000001</v>
      </c>
      <c r="O1045" s="183"/>
      <c r="P1045" s="184"/>
    </row>
    <row r="1046" spans="1:16" x14ac:dyDescent="0.35">
      <c r="A1046" s="303">
        <v>41106</v>
      </c>
      <c r="B1046" s="310">
        <v>22558.78</v>
      </c>
      <c r="C1046" s="305">
        <f t="shared" si="51"/>
        <v>-0.59</v>
      </c>
      <c r="D1046" s="315">
        <v>32.226500000000001</v>
      </c>
      <c r="E1046" s="305">
        <f t="shared" si="52"/>
        <v>-0.59</v>
      </c>
      <c r="F1046" s="305">
        <f t="shared" si="50"/>
        <v>0</v>
      </c>
      <c r="G1046" s="311">
        <f t="shared" si="53"/>
        <v>5.3034380994149616E-2</v>
      </c>
      <c r="H1046" s="311">
        <v>0.90350232436609657</v>
      </c>
      <c r="I1046" s="322"/>
      <c r="J1046" s="305"/>
      <c r="K1046" s="305"/>
      <c r="L1046" s="305"/>
      <c r="M1046" s="307"/>
      <c r="N1046" s="307">
        <v>17105.3</v>
      </c>
      <c r="O1046" s="183"/>
      <c r="P1046" s="184"/>
    </row>
    <row r="1047" spans="1:16" x14ac:dyDescent="0.35">
      <c r="A1047" s="303">
        <v>41107</v>
      </c>
      <c r="B1047" s="310">
        <v>22561.4</v>
      </c>
      <c r="C1047" s="305">
        <f t="shared" si="51"/>
        <v>0.01</v>
      </c>
      <c r="D1047" s="315">
        <v>32.226700000000001</v>
      </c>
      <c r="E1047" s="305">
        <f t="shared" si="52"/>
        <v>0</v>
      </c>
      <c r="F1047" s="305">
        <f t="shared" si="50"/>
        <v>-0.01</v>
      </c>
      <c r="G1047" s="311">
        <f t="shared" si="53"/>
        <v>5.3020188080613095E-2</v>
      </c>
      <c r="H1047" s="311">
        <v>0.90270968097671556</v>
      </c>
      <c r="I1047" s="322"/>
      <c r="J1047" s="305"/>
      <c r="K1047" s="305"/>
      <c r="L1047" s="305"/>
      <c r="M1047" s="307"/>
      <c r="N1047" s="307">
        <v>17185.009999999998</v>
      </c>
      <c r="O1047" s="183"/>
      <c r="P1047" s="184"/>
    </row>
    <row r="1048" spans="1:16" x14ac:dyDescent="0.35">
      <c r="A1048" s="303">
        <v>41108</v>
      </c>
      <c r="B1048" s="310">
        <v>22678.34</v>
      </c>
      <c r="C1048" s="305">
        <f t="shared" si="51"/>
        <v>0.52</v>
      </c>
      <c r="D1048" s="315">
        <v>32.390500000000003</v>
      </c>
      <c r="E1048" s="305">
        <f t="shared" si="52"/>
        <v>0.51</v>
      </c>
      <c r="F1048" s="305">
        <f t="shared" si="50"/>
        <v>-1.0000000000000009E-2</v>
      </c>
      <c r="G1048" s="311">
        <f t="shared" si="53"/>
        <v>5.3019804904230021E-2</v>
      </c>
      <c r="H1048" s="311">
        <v>0.90197016430791577</v>
      </c>
      <c r="I1048" s="322"/>
      <c r="J1048" s="305"/>
      <c r="K1048" s="305"/>
      <c r="L1048" s="305"/>
      <c r="M1048" s="307"/>
      <c r="N1048" s="307">
        <v>17278.849999999999</v>
      </c>
      <c r="O1048" s="183"/>
      <c r="P1048" s="184"/>
    </row>
    <row r="1049" spans="1:16" x14ac:dyDescent="0.35">
      <c r="A1049" s="303">
        <v>41109</v>
      </c>
      <c r="B1049" s="310">
        <v>22802.18</v>
      </c>
      <c r="C1049" s="305">
        <f t="shared" si="51"/>
        <v>0.55000000000000004</v>
      </c>
      <c r="D1049" s="315">
        <v>32.5625</v>
      </c>
      <c r="E1049" s="305">
        <f t="shared" si="52"/>
        <v>0.53</v>
      </c>
      <c r="F1049" s="305">
        <f t="shared" si="50"/>
        <v>-2.0000000000000018E-2</v>
      </c>
      <c r="G1049" s="311">
        <f t="shared" si="53"/>
        <v>5.2926129681549423E-2</v>
      </c>
      <c r="H1049" s="311">
        <v>0.90132202185897947</v>
      </c>
      <c r="I1049" s="322"/>
      <c r="J1049" s="305"/>
      <c r="K1049" s="305"/>
      <c r="L1049" s="305"/>
      <c r="M1049" s="307"/>
      <c r="N1049" s="307">
        <v>17158.439999999999</v>
      </c>
      <c r="O1049" s="183"/>
      <c r="P1049" s="184"/>
    </row>
    <row r="1050" spans="1:16" x14ac:dyDescent="0.35">
      <c r="A1050" s="303">
        <v>41110</v>
      </c>
      <c r="B1050" s="310">
        <v>22643.279999999999</v>
      </c>
      <c r="C1050" s="305">
        <f t="shared" si="51"/>
        <v>-0.7</v>
      </c>
      <c r="D1050" s="315">
        <v>32.339599999999997</v>
      </c>
      <c r="E1050" s="305">
        <f t="shared" si="52"/>
        <v>-0.68</v>
      </c>
      <c r="F1050" s="305">
        <f t="shared" si="50"/>
        <v>1.9999999999999907E-2</v>
      </c>
      <c r="G1050" s="311">
        <f t="shared" si="53"/>
        <v>5.1114591453354591E-2</v>
      </c>
      <c r="H1050" s="311">
        <v>0.90067517943813191</v>
      </c>
      <c r="I1050" s="322"/>
      <c r="J1050" s="305"/>
      <c r="K1050" s="305"/>
      <c r="L1050" s="305"/>
      <c r="M1050" s="307"/>
      <c r="N1050" s="307">
        <v>16877.349999999999</v>
      </c>
      <c r="O1050" s="183"/>
      <c r="P1050" s="184"/>
    </row>
    <row r="1051" spans="1:16" x14ac:dyDescent="0.35">
      <c r="A1051" s="303">
        <v>41113</v>
      </c>
      <c r="B1051" s="310">
        <v>22275.08</v>
      </c>
      <c r="C1051" s="305">
        <f t="shared" si="51"/>
        <v>-1.63</v>
      </c>
      <c r="D1051" s="315">
        <v>31.819199999999999</v>
      </c>
      <c r="E1051" s="305">
        <f t="shared" si="52"/>
        <v>-1.61</v>
      </c>
      <c r="F1051" s="305">
        <f t="shared" si="50"/>
        <v>1.9999999999999796E-2</v>
      </c>
      <c r="G1051" s="311">
        <f t="shared" si="53"/>
        <v>5.1006223554724006E-2</v>
      </c>
      <c r="H1051" s="311">
        <v>0.89989075106803817</v>
      </c>
      <c r="I1051" s="322"/>
      <c r="J1051" s="305"/>
      <c r="K1051" s="305"/>
      <c r="L1051" s="305"/>
      <c r="M1051" s="307"/>
      <c r="N1051" s="307">
        <v>16918.080000000002</v>
      </c>
      <c r="O1051" s="183"/>
      <c r="P1051" s="184"/>
    </row>
    <row r="1052" spans="1:16" x14ac:dyDescent="0.35">
      <c r="A1052" s="303">
        <v>41114</v>
      </c>
      <c r="B1052" s="310">
        <v>22332.07</v>
      </c>
      <c r="C1052" s="305">
        <f t="shared" si="51"/>
        <v>0.26</v>
      </c>
      <c r="D1052" s="315">
        <v>31.898299999999999</v>
      </c>
      <c r="E1052" s="305">
        <f t="shared" si="52"/>
        <v>0.25</v>
      </c>
      <c r="F1052" s="305">
        <f t="shared" si="50"/>
        <v>-1.0000000000000009E-2</v>
      </c>
      <c r="G1052" s="311">
        <f t="shared" si="53"/>
        <v>5.0989236010957985E-2</v>
      </c>
      <c r="H1052" s="311">
        <v>0.8991522791096348</v>
      </c>
      <c r="I1052" s="322"/>
      <c r="J1052" s="305"/>
      <c r="K1052" s="305"/>
      <c r="L1052" s="305"/>
      <c r="M1052" s="307"/>
      <c r="N1052" s="307">
        <v>16846.05</v>
      </c>
      <c r="O1052" s="183"/>
      <c r="P1052" s="184"/>
    </row>
    <row r="1053" spans="1:16" x14ac:dyDescent="0.35">
      <c r="A1053" s="303">
        <v>41115</v>
      </c>
      <c r="B1053" s="310">
        <v>22236.99</v>
      </c>
      <c r="C1053" s="305">
        <f t="shared" si="51"/>
        <v>-0.43</v>
      </c>
      <c r="D1053" s="315">
        <v>31.763000000000002</v>
      </c>
      <c r="E1053" s="305">
        <f t="shared" si="52"/>
        <v>-0.42</v>
      </c>
      <c r="F1053" s="305">
        <f t="shared" si="50"/>
        <v>1.0000000000000009E-2</v>
      </c>
      <c r="G1053" s="311">
        <f t="shared" si="53"/>
        <v>5.0975395199151619E-2</v>
      </c>
      <c r="H1053" s="311">
        <v>0.89851038892766033</v>
      </c>
      <c r="I1053" s="322"/>
      <c r="J1053" s="305"/>
      <c r="K1053" s="305"/>
      <c r="L1053" s="305"/>
      <c r="M1053" s="307"/>
      <c r="N1053" s="307">
        <v>16639.82</v>
      </c>
      <c r="O1053" s="183"/>
      <c r="P1053" s="184"/>
    </row>
    <row r="1054" spans="1:16" x14ac:dyDescent="0.35">
      <c r="A1054" s="303">
        <v>41116</v>
      </c>
      <c r="B1054" s="310">
        <v>21964.76</v>
      </c>
      <c r="C1054" s="305">
        <f t="shared" si="51"/>
        <v>-1.22</v>
      </c>
      <c r="D1054" s="315">
        <v>31.3811</v>
      </c>
      <c r="E1054" s="305">
        <f t="shared" si="52"/>
        <v>-1.2</v>
      </c>
      <c r="F1054" s="305">
        <f t="shared" si="50"/>
        <v>2.0000000000000018E-2</v>
      </c>
      <c r="G1054" s="311">
        <f t="shared" si="53"/>
        <v>5.0984175065977216E-2</v>
      </c>
      <c r="H1054" s="311">
        <v>0.89788337057946033</v>
      </c>
      <c r="I1054" s="322"/>
      <c r="J1054" s="305"/>
      <c r="K1054" s="305"/>
      <c r="L1054" s="305"/>
      <c r="M1054" s="307"/>
      <c r="N1054" s="307">
        <v>16839.189999999999</v>
      </c>
      <c r="O1054" s="183"/>
      <c r="P1054" s="184"/>
    </row>
    <row r="1055" spans="1:16" x14ac:dyDescent="0.35">
      <c r="A1055" s="303">
        <v>41117</v>
      </c>
      <c r="B1055" s="310">
        <v>22227.93</v>
      </c>
      <c r="C1055" s="305">
        <f t="shared" si="51"/>
        <v>1.2</v>
      </c>
      <c r="D1055" s="315">
        <v>31.748999999999999</v>
      </c>
      <c r="E1055" s="305">
        <f t="shared" si="52"/>
        <v>1.17</v>
      </c>
      <c r="F1055" s="305">
        <f t="shared" si="50"/>
        <v>-3.0000000000000027E-2</v>
      </c>
      <c r="G1055" s="311">
        <f t="shared" si="53"/>
        <v>5.0976448358080309E-2</v>
      </c>
      <c r="H1055" s="311">
        <v>0.89740566304685554</v>
      </c>
      <c r="I1055" s="322"/>
      <c r="J1055" s="305"/>
      <c r="K1055" s="305"/>
      <c r="L1055" s="305"/>
      <c r="M1055" s="307"/>
      <c r="N1055" s="307">
        <v>17143.68</v>
      </c>
      <c r="O1055" s="183"/>
      <c r="P1055" s="184"/>
    </row>
    <row r="1056" spans="1:16" x14ac:dyDescent="0.35">
      <c r="A1056" s="303">
        <v>41120</v>
      </c>
      <c r="B1056" s="310">
        <v>22629.86</v>
      </c>
      <c r="C1056" s="305">
        <f t="shared" si="51"/>
        <v>1.81</v>
      </c>
      <c r="D1056" s="315">
        <v>32.309699999999999</v>
      </c>
      <c r="E1056" s="305">
        <f t="shared" si="52"/>
        <v>1.77</v>
      </c>
      <c r="F1056" s="305">
        <f t="shared" si="50"/>
        <v>-4.0000000000000036E-2</v>
      </c>
      <c r="G1056" s="311">
        <f t="shared" si="53"/>
        <v>5.0963635851097804E-2</v>
      </c>
      <c r="H1056" s="311">
        <v>0.89663081936683819</v>
      </c>
      <c r="I1056" s="322"/>
      <c r="J1056" s="305"/>
      <c r="K1056" s="305"/>
      <c r="L1056" s="305"/>
      <c r="M1056" s="307"/>
      <c r="N1056" s="307">
        <v>17236.18</v>
      </c>
      <c r="O1056" s="183"/>
      <c r="P1056" s="184"/>
    </row>
    <row r="1057" spans="1:16" x14ac:dyDescent="0.35">
      <c r="A1057" s="303">
        <v>41121</v>
      </c>
      <c r="B1057" s="310">
        <v>22751.96</v>
      </c>
      <c r="C1057" s="305">
        <f t="shared" si="51"/>
        <v>0.54</v>
      </c>
      <c r="D1057" s="315">
        <v>32.479599999999998</v>
      </c>
      <c r="E1057" s="305">
        <f t="shared" si="52"/>
        <v>0.53</v>
      </c>
      <c r="F1057" s="305">
        <f t="shared" si="50"/>
        <v>-1.0000000000000009E-2</v>
      </c>
      <c r="G1057" s="311">
        <f t="shared" si="53"/>
        <v>5.0164452868700915E-2</v>
      </c>
      <c r="H1057" s="311">
        <v>0.89585797910149001</v>
      </c>
      <c r="I1057" s="322"/>
      <c r="J1057" s="305"/>
      <c r="K1057" s="305"/>
      <c r="L1057" s="305"/>
      <c r="M1057" s="307"/>
      <c r="N1057" s="307">
        <v>17257.38</v>
      </c>
      <c r="O1057" s="183"/>
      <c r="P1057" s="184"/>
    </row>
    <row r="1058" spans="1:16" x14ac:dyDescent="0.35">
      <c r="A1058" s="303">
        <v>41122</v>
      </c>
      <c r="B1058" s="310">
        <v>22781.57</v>
      </c>
      <c r="C1058" s="305">
        <f t="shared" si="51"/>
        <v>0.13</v>
      </c>
      <c r="D1058" s="315">
        <v>32.519599999999997</v>
      </c>
      <c r="E1058" s="305">
        <f t="shared" si="52"/>
        <v>0.12</v>
      </c>
      <c r="F1058" s="305">
        <f t="shared" si="50"/>
        <v>-1.0000000000000009E-2</v>
      </c>
      <c r="G1058" s="311">
        <f t="shared" si="53"/>
        <v>4.9987619489979873E-2</v>
      </c>
      <c r="H1058" s="311">
        <v>0.89508503267739181</v>
      </c>
      <c r="I1058" s="322"/>
      <c r="J1058" s="305"/>
      <c r="K1058" s="305"/>
      <c r="L1058" s="305"/>
      <c r="M1058" s="307"/>
      <c r="N1058" s="307">
        <v>17224.36</v>
      </c>
      <c r="O1058" s="183"/>
      <c r="P1058" s="184"/>
    </row>
    <row r="1059" spans="1:16" x14ac:dyDescent="0.35">
      <c r="A1059" s="303">
        <v>41123</v>
      </c>
      <c r="B1059" s="310">
        <v>22737.98</v>
      </c>
      <c r="C1059" s="305">
        <f t="shared" si="51"/>
        <v>-0.19</v>
      </c>
      <c r="D1059" s="315">
        <v>32.457799999999999</v>
      </c>
      <c r="E1059" s="305">
        <f t="shared" si="52"/>
        <v>-0.19</v>
      </c>
      <c r="F1059" s="305">
        <f t="shared" si="50"/>
        <v>0</v>
      </c>
      <c r="G1059" s="311">
        <f t="shared" si="53"/>
        <v>4.9947792771778493E-2</v>
      </c>
      <c r="H1059" s="311">
        <v>0.89431622081987161</v>
      </c>
      <c r="I1059" s="322"/>
      <c r="J1059" s="305"/>
      <c r="K1059" s="305"/>
      <c r="L1059" s="305"/>
      <c r="M1059" s="307"/>
      <c r="N1059" s="307">
        <v>17197.93</v>
      </c>
      <c r="O1059" s="183"/>
      <c r="P1059" s="184"/>
    </row>
    <row r="1060" spans="1:16" x14ac:dyDescent="0.35">
      <c r="A1060" s="303">
        <v>41124</v>
      </c>
      <c r="B1060" s="310">
        <v>22703.09</v>
      </c>
      <c r="C1060" s="305">
        <f t="shared" si="51"/>
        <v>-0.15</v>
      </c>
      <c r="D1060" s="315">
        <v>32.4071</v>
      </c>
      <c r="E1060" s="305">
        <f t="shared" si="52"/>
        <v>-0.16</v>
      </c>
      <c r="F1060" s="305">
        <f t="shared" si="50"/>
        <v>-1.0000000000000009E-2</v>
      </c>
      <c r="G1060" s="311">
        <f t="shared" si="53"/>
        <v>4.9947792771778493E-2</v>
      </c>
      <c r="H1060" s="311">
        <v>0.89369851940364764</v>
      </c>
      <c r="I1060" s="322"/>
      <c r="J1060" s="305"/>
      <c r="K1060" s="305"/>
      <c r="L1060" s="305"/>
      <c r="M1060" s="307"/>
      <c r="N1060" s="307">
        <v>17412.96</v>
      </c>
      <c r="O1060" s="183"/>
      <c r="P1060" s="184"/>
    </row>
    <row r="1061" spans="1:16" x14ac:dyDescent="0.35">
      <c r="A1061" s="303">
        <v>41127</v>
      </c>
      <c r="B1061" s="310">
        <v>22986.95</v>
      </c>
      <c r="C1061" s="305">
        <f t="shared" si="51"/>
        <v>1.25</v>
      </c>
      <c r="D1061" s="315">
        <v>32.802199999999999</v>
      </c>
      <c r="E1061" s="305">
        <f t="shared" si="52"/>
        <v>1.22</v>
      </c>
      <c r="F1061" s="305">
        <f t="shared" si="50"/>
        <v>-3.0000000000000027E-2</v>
      </c>
      <c r="G1061" s="311">
        <f t="shared" si="53"/>
        <v>4.9741112359327364E-2</v>
      </c>
      <c r="H1061" s="311">
        <v>0.89298358004514344</v>
      </c>
      <c r="I1061" s="322"/>
      <c r="J1061" s="305"/>
      <c r="K1061" s="305"/>
      <c r="L1061" s="305"/>
      <c r="M1061" s="307"/>
      <c r="N1061" s="307">
        <v>17601.78</v>
      </c>
      <c r="O1061" s="183"/>
      <c r="P1061" s="184"/>
    </row>
    <row r="1062" spans="1:16" x14ac:dyDescent="0.35">
      <c r="A1062" s="303">
        <v>41128</v>
      </c>
      <c r="B1062" s="310">
        <v>23243.21</v>
      </c>
      <c r="C1062" s="305">
        <f t="shared" si="51"/>
        <v>1.1100000000000001</v>
      </c>
      <c r="D1062" s="315">
        <v>33.1599</v>
      </c>
      <c r="E1062" s="305">
        <f t="shared" si="52"/>
        <v>1.0900000000000001</v>
      </c>
      <c r="F1062" s="305">
        <f t="shared" si="50"/>
        <v>-2.0000000000000018E-2</v>
      </c>
      <c r="G1062" s="311">
        <f t="shared" si="53"/>
        <v>4.9052228231282337E-2</v>
      </c>
      <c r="H1062" s="311">
        <v>0.89221862146601183</v>
      </c>
      <c r="I1062" s="322"/>
      <c r="J1062" s="305"/>
      <c r="K1062" s="305"/>
      <c r="L1062" s="305"/>
      <c r="M1062" s="307"/>
      <c r="N1062" s="307">
        <v>17600.560000000001</v>
      </c>
      <c r="O1062" s="183"/>
      <c r="P1062" s="184"/>
    </row>
    <row r="1063" spans="1:16" x14ac:dyDescent="0.35">
      <c r="A1063" s="303">
        <v>41129</v>
      </c>
      <c r="B1063" s="310">
        <v>23241.599999999999</v>
      </c>
      <c r="C1063" s="305">
        <f t="shared" si="51"/>
        <v>-0.01</v>
      </c>
      <c r="D1063" s="315">
        <v>33.156199999999998</v>
      </c>
      <c r="E1063" s="305">
        <f t="shared" si="52"/>
        <v>-0.01</v>
      </c>
      <c r="F1063" s="305">
        <f t="shared" si="50"/>
        <v>0</v>
      </c>
      <c r="G1063" s="311">
        <f t="shared" si="53"/>
        <v>4.8953475542438382E-2</v>
      </c>
      <c r="H1063" s="311">
        <v>0.89150202657911393</v>
      </c>
      <c r="I1063" s="322"/>
      <c r="J1063" s="305"/>
      <c r="K1063" s="305"/>
      <c r="L1063" s="305"/>
      <c r="M1063" s="307"/>
      <c r="N1063" s="307">
        <v>17560.87</v>
      </c>
      <c r="O1063" s="183"/>
      <c r="P1063" s="184"/>
    </row>
    <row r="1064" spans="1:16" x14ac:dyDescent="0.35">
      <c r="A1064" s="303">
        <v>41130</v>
      </c>
      <c r="B1064" s="310">
        <v>23189.19</v>
      </c>
      <c r="C1064" s="305">
        <f t="shared" si="51"/>
        <v>-0.23</v>
      </c>
      <c r="D1064" s="315">
        <v>33.082599999999999</v>
      </c>
      <c r="E1064" s="305">
        <f t="shared" si="52"/>
        <v>-0.22</v>
      </c>
      <c r="F1064" s="305">
        <f t="shared" si="50"/>
        <v>1.0000000000000009E-2</v>
      </c>
      <c r="G1064" s="311">
        <f t="shared" si="53"/>
        <v>4.8898581280875437E-2</v>
      </c>
      <c r="H1064" s="311">
        <v>0.89074090614159029</v>
      </c>
      <c r="I1064" s="322"/>
      <c r="J1064" s="305"/>
      <c r="K1064" s="305"/>
      <c r="L1064" s="305"/>
      <c r="M1064" s="307"/>
      <c r="N1064" s="307">
        <v>17557.740000000002</v>
      </c>
      <c r="O1064" s="183"/>
      <c r="P1064" s="184"/>
    </row>
    <row r="1065" spans="1:16" x14ac:dyDescent="0.35">
      <c r="A1065" s="303">
        <v>41131</v>
      </c>
      <c r="B1065" s="310">
        <v>23185.06</v>
      </c>
      <c r="C1065" s="305">
        <f t="shared" si="51"/>
        <v>-0.02</v>
      </c>
      <c r="D1065" s="315">
        <v>33.075299999999999</v>
      </c>
      <c r="E1065" s="305">
        <f t="shared" si="52"/>
        <v>-0.02</v>
      </c>
      <c r="F1065" s="305">
        <f t="shared" si="50"/>
        <v>0</v>
      </c>
      <c r="G1065" s="311">
        <f t="shared" si="53"/>
        <v>4.8898581280875437E-2</v>
      </c>
      <c r="H1065" s="311">
        <v>0.89003370801886272</v>
      </c>
      <c r="I1065" s="322"/>
      <c r="J1065" s="305"/>
      <c r="K1065" s="305"/>
      <c r="L1065" s="305"/>
      <c r="M1065" s="307"/>
      <c r="N1065" s="307">
        <v>17633.45</v>
      </c>
      <c r="O1065" s="183"/>
      <c r="P1065" s="184"/>
    </row>
    <row r="1066" spans="1:16" x14ac:dyDescent="0.35">
      <c r="A1066" s="303">
        <v>41134</v>
      </c>
      <c r="B1066" s="310">
        <v>23285.040000000001</v>
      </c>
      <c r="C1066" s="305">
        <f t="shared" si="51"/>
        <v>0.43</v>
      </c>
      <c r="D1066" s="315">
        <v>33.210799999999999</v>
      </c>
      <c r="E1066" s="305">
        <f t="shared" si="52"/>
        <v>0.41</v>
      </c>
      <c r="F1066" s="305">
        <f t="shared" si="50"/>
        <v>-2.0000000000000018E-2</v>
      </c>
      <c r="G1066" s="311">
        <f t="shared" si="53"/>
        <v>4.8898395163929735E-2</v>
      </c>
      <c r="H1066" s="311">
        <v>0.8892783126445224</v>
      </c>
      <c r="I1066" s="322"/>
      <c r="J1066" s="305"/>
      <c r="K1066" s="305"/>
      <c r="L1066" s="305"/>
      <c r="M1066" s="307"/>
      <c r="N1066" s="307">
        <v>17728.2</v>
      </c>
      <c r="O1066" s="183"/>
      <c r="P1066" s="184"/>
    </row>
    <row r="1067" spans="1:16" x14ac:dyDescent="0.35">
      <c r="A1067" s="303">
        <v>41135</v>
      </c>
      <c r="B1067" s="310">
        <v>23428.77</v>
      </c>
      <c r="C1067" s="305">
        <f t="shared" si="51"/>
        <v>0.62</v>
      </c>
      <c r="D1067" s="315">
        <v>33.412799999999997</v>
      </c>
      <c r="E1067" s="305">
        <f t="shared" si="52"/>
        <v>0.61</v>
      </c>
      <c r="F1067" s="305">
        <f t="shared" si="50"/>
        <v>-1.0000000000000009E-2</v>
      </c>
      <c r="G1067" s="311">
        <f t="shared" si="53"/>
        <v>4.8895686048184776E-2</v>
      </c>
      <c r="H1067" s="311">
        <v>0.88852307256964791</v>
      </c>
      <c r="I1067" s="322"/>
      <c r="J1067" s="305"/>
      <c r="K1067" s="305"/>
      <c r="L1067" s="305"/>
      <c r="M1067" s="307"/>
      <c r="N1067" s="307">
        <v>17657.21</v>
      </c>
      <c r="O1067" s="183"/>
      <c r="P1067" s="184"/>
    </row>
    <row r="1068" spans="1:16" x14ac:dyDescent="0.35">
      <c r="A1068" s="303">
        <v>41137</v>
      </c>
      <c r="B1068" s="310">
        <v>23341.54</v>
      </c>
      <c r="C1068" s="305">
        <f t="shared" si="51"/>
        <v>-0.37</v>
      </c>
      <c r="D1068" s="315">
        <v>33.288499999999999</v>
      </c>
      <c r="E1068" s="305">
        <f t="shared" si="52"/>
        <v>-0.37</v>
      </c>
      <c r="F1068" s="305">
        <f t="shared" si="50"/>
        <v>0</v>
      </c>
      <c r="G1068" s="311">
        <f t="shared" si="53"/>
        <v>4.8796107902396794E-2</v>
      </c>
      <c r="H1068" s="311">
        <v>0.88776975335837605</v>
      </c>
      <c r="I1068" s="322"/>
      <c r="J1068" s="305"/>
      <c r="K1068" s="305"/>
      <c r="L1068" s="305"/>
      <c r="M1068" s="307"/>
      <c r="N1068" s="307">
        <v>17691.080000000002</v>
      </c>
      <c r="O1068" s="183"/>
      <c r="P1068" s="184"/>
    </row>
    <row r="1069" spans="1:16" x14ac:dyDescent="0.35">
      <c r="A1069" s="303">
        <v>41138</v>
      </c>
      <c r="B1069" s="310">
        <v>23386.31</v>
      </c>
      <c r="C1069" s="305">
        <f t="shared" si="51"/>
        <v>0.19</v>
      </c>
      <c r="D1069" s="315">
        <v>33.350099999999998</v>
      </c>
      <c r="E1069" s="305">
        <f t="shared" si="52"/>
        <v>0.19</v>
      </c>
      <c r="F1069" s="305">
        <f t="shared" si="50"/>
        <v>0</v>
      </c>
      <c r="G1069" s="311">
        <f t="shared" si="53"/>
        <v>4.8793295138386088E-2</v>
      </c>
      <c r="H1069" s="311">
        <v>0.88731324196734618</v>
      </c>
      <c r="I1069" s="322"/>
      <c r="J1069" s="305"/>
      <c r="K1069" s="305"/>
      <c r="L1069" s="305"/>
      <c r="M1069" s="323"/>
      <c r="N1069" s="307">
        <v>17885.259999999998</v>
      </c>
      <c r="O1069" s="183"/>
      <c r="P1069" s="184"/>
    </row>
    <row r="1070" spans="1:16" x14ac:dyDescent="0.35">
      <c r="A1070" s="303">
        <v>41142</v>
      </c>
      <c r="B1070" s="310">
        <v>23643</v>
      </c>
      <c r="C1070" s="305">
        <f t="shared" si="51"/>
        <v>1.1000000000000001</v>
      </c>
      <c r="D1070" s="315">
        <v>33.703699999999998</v>
      </c>
      <c r="E1070" s="305">
        <f t="shared" si="52"/>
        <v>1.06</v>
      </c>
      <c r="F1070" s="305">
        <f t="shared" si="50"/>
        <v>-4.0000000000000036E-2</v>
      </c>
      <c r="G1070" s="311">
        <f t="shared" si="53"/>
        <v>4.8793295138386088E-2</v>
      </c>
      <c r="H1070" s="311">
        <v>0.88656363879891165</v>
      </c>
      <c r="I1070" s="322"/>
      <c r="J1070" s="305"/>
      <c r="K1070" s="305"/>
      <c r="L1070" s="305"/>
      <c r="M1070" s="307"/>
      <c r="N1070" s="307">
        <v>17846.86</v>
      </c>
      <c r="O1070" s="183"/>
      <c r="P1070" s="184"/>
    </row>
    <row r="1071" spans="1:16" x14ac:dyDescent="0.35">
      <c r="A1071" s="303">
        <v>41143</v>
      </c>
      <c r="B1071" s="310">
        <v>23592.240000000002</v>
      </c>
      <c r="C1071" s="305">
        <f t="shared" si="51"/>
        <v>-0.21</v>
      </c>
      <c r="D1071" s="315">
        <v>33.631300000000003</v>
      </c>
      <c r="E1071" s="305">
        <f t="shared" si="52"/>
        <v>-0.21</v>
      </c>
      <c r="F1071" s="305">
        <f t="shared" si="50"/>
        <v>0</v>
      </c>
      <c r="G1071" s="311">
        <f t="shared" si="53"/>
        <v>4.8790478443958257E-2</v>
      </c>
      <c r="H1071" s="311">
        <v>0.88581593213002041</v>
      </c>
      <c r="I1071" s="322"/>
      <c r="J1071" s="305"/>
      <c r="K1071" s="305"/>
      <c r="L1071" s="305"/>
      <c r="M1071" s="307"/>
      <c r="N1071" s="307">
        <v>17850.22</v>
      </c>
      <c r="O1071" s="183"/>
      <c r="P1071" s="184"/>
    </row>
    <row r="1072" spans="1:16" x14ac:dyDescent="0.35">
      <c r="A1072" s="303">
        <v>41144</v>
      </c>
      <c r="B1072" s="310">
        <v>23596.68</v>
      </c>
      <c r="C1072" s="305">
        <f t="shared" si="51"/>
        <v>0.02</v>
      </c>
      <c r="D1072" s="315">
        <v>33.636699999999998</v>
      </c>
      <c r="E1072" s="305">
        <f t="shared" si="52"/>
        <v>0.02</v>
      </c>
      <c r="F1072" s="305">
        <f t="shared" si="50"/>
        <v>0</v>
      </c>
      <c r="G1072" s="311">
        <f t="shared" si="53"/>
        <v>4.8773910351803007E-2</v>
      </c>
      <c r="H1072" s="311">
        <v>0.88507011397761082</v>
      </c>
      <c r="I1072" s="322"/>
      <c r="J1072" s="305"/>
      <c r="K1072" s="305"/>
      <c r="L1072" s="305"/>
      <c r="M1072" s="307"/>
      <c r="N1072" s="307">
        <v>17783.21</v>
      </c>
      <c r="O1072" s="183"/>
      <c r="P1072" s="184"/>
    </row>
    <row r="1073" spans="1:16" x14ac:dyDescent="0.35">
      <c r="A1073" s="303">
        <v>41145</v>
      </c>
      <c r="B1073" s="310">
        <v>23508.1</v>
      </c>
      <c r="C1073" s="305">
        <f t="shared" si="51"/>
        <v>-0.38</v>
      </c>
      <c r="D1073" s="315">
        <v>33.509099999999997</v>
      </c>
      <c r="E1073" s="305">
        <f t="shared" si="52"/>
        <v>-0.38</v>
      </c>
      <c r="F1073" s="305">
        <f t="shared" si="50"/>
        <v>0</v>
      </c>
      <c r="G1073" s="311">
        <f t="shared" si="53"/>
        <v>4.8765511089247135E-2</v>
      </c>
      <c r="H1073" s="311">
        <v>0.88432617640558542</v>
      </c>
      <c r="I1073" s="322"/>
      <c r="J1073" s="305"/>
      <c r="K1073" s="305"/>
      <c r="L1073" s="305"/>
      <c r="M1073" s="307"/>
      <c r="N1073" s="307">
        <v>17678.810000000001</v>
      </c>
      <c r="O1073" s="183"/>
      <c r="P1073" s="184"/>
    </row>
    <row r="1074" spans="1:16" x14ac:dyDescent="0.35">
      <c r="A1074" s="303">
        <v>41148</v>
      </c>
      <c r="B1074" s="310">
        <v>23370.09</v>
      </c>
      <c r="C1074" s="305">
        <f t="shared" si="51"/>
        <v>-0.59</v>
      </c>
      <c r="D1074" s="315">
        <v>33.3125</v>
      </c>
      <c r="E1074" s="305">
        <f t="shared" si="52"/>
        <v>-0.59</v>
      </c>
      <c r="F1074" s="305">
        <f t="shared" si="50"/>
        <v>0</v>
      </c>
      <c r="G1074" s="311">
        <f t="shared" si="53"/>
        <v>4.8580963545514708E-2</v>
      </c>
      <c r="H1074" s="311">
        <v>0.88358411152445537</v>
      </c>
      <c r="I1074" s="322"/>
      <c r="J1074" s="305"/>
      <c r="K1074" s="305"/>
      <c r="L1074" s="305"/>
      <c r="M1074" s="307"/>
      <c r="N1074" s="307">
        <v>17631.71</v>
      </c>
      <c r="O1074" s="183"/>
      <c r="P1074" s="184"/>
    </row>
    <row r="1075" spans="1:16" x14ac:dyDescent="0.35">
      <c r="A1075" s="303">
        <v>41149</v>
      </c>
      <c r="B1075" s="310">
        <v>23307.83</v>
      </c>
      <c r="C1075" s="305">
        <f t="shared" si="51"/>
        <v>-0.27</v>
      </c>
      <c r="D1075" s="315">
        <v>33.2241</v>
      </c>
      <c r="E1075" s="305">
        <f t="shared" si="52"/>
        <v>-0.27</v>
      </c>
      <c r="F1075" s="305">
        <f t="shared" si="50"/>
        <v>0</v>
      </c>
      <c r="G1075" s="311">
        <f t="shared" si="53"/>
        <v>4.8503152191427715E-2</v>
      </c>
      <c r="H1075" s="311">
        <v>0.88288985454686197</v>
      </c>
      <c r="I1075" s="322"/>
      <c r="J1075" s="305"/>
      <c r="K1075" s="305"/>
      <c r="L1075" s="305"/>
      <c r="M1075" s="307"/>
      <c r="N1075" s="307">
        <v>17490.810000000001</v>
      </c>
      <c r="O1075" s="183"/>
      <c r="P1075" s="184"/>
    </row>
    <row r="1076" spans="1:16" x14ac:dyDescent="0.35">
      <c r="A1076" s="303">
        <v>41150</v>
      </c>
      <c r="B1076" s="310">
        <v>23121.57</v>
      </c>
      <c r="C1076" s="305">
        <f t="shared" si="51"/>
        <v>-0.8</v>
      </c>
      <c r="D1076" s="315">
        <v>32.962899999999998</v>
      </c>
      <c r="E1076" s="305">
        <f t="shared" si="52"/>
        <v>-0.79</v>
      </c>
      <c r="F1076" s="305">
        <f t="shared" si="50"/>
        <v>1.0000000000000009E-2</v>
      </c>
      <c r="G1076" s="311">
        <f t="shared" si="53"/>
        <v>4.8497693442524095E-2</v>
      </c>
      <c r="H1076" s="311">
        <v>0.88215327980842473</v>
      </c>
      <c r="I1076" s="322"/>
      <c r="J1076" s="305"/>
      <c r="K1076" s="305"/>
      <c r="L1076" s="305"/>
      <c r="M1076" s="307"/>
      <c r="N1076" s="307">
        <v>17541.64</v>
      </c>
      <c r="O1076" s="183"/>
      <c r="P1076" s="184"/>
    </row>
    <row r="1077" spans="1:16" x14ac:dyDescent="0.35">
      <c r="A1077" s="303">
        <v>41151</v>
      </c>
      <c r="B1077" s="310">
        <v>23188.76</v>
      </c>
      <c r="C1077" s="305">
        <f t="shared" si="51"/>
        <v>0.28999999999999998</v>
      </c>
      <c r="D1077" s="315">
        <v>33.055700000000002</v>
      </c>
      <c r="E1077" s="305">
        <f t="shared" si="52"/>
        <v>0.28000000000000003</v>
      </c>
      <c r="F1077" s="305">
        <f t="shared" si="50"/>
        <v>-9.9999999999999534E-3</v>
      </c>
      <c r="G1077" s="311">
        <f t="shared" si="53"/>
        <v>4.8494834935845159E-2</v>
      </c>
      <c r="H1077" s="311">
        <v>0.88141674573857298</v>
      </c>
      <c r="I1077" s="322"/>
      <c r="J1077" s="305"/>
      <c r="K1077" s="305"/>
      <c r="L1077" s="305"/>
      <c r="M1077" s="307"/>
      <c r="N1077" s="307">
        <v>17429.560000000001</v>
      </c>
      <c r="O1077" s="183"/>
      <c r="P1077" s="184"/>
    </row>
    <row r="1078" spans="1:16" x14ac:dyDescent="0.35">
      <c r="A1078" s="303">
        <v>41152</v>
      </c>
      <c r="B1078" s="310">
        <v>23043.85</v>
      </c>
      <c r="C1078" s="305">
        <f t="shared" si="51"/>
        <v>-0.62</v>
      </c>
      <c r="D1078" s="315">
        <v>32.851599999999998</v>
      </c>
      <c r="E1078" s="305">
        <f t="shared" si="52"/>
        <v>-0.62</v>
      </c>
      <c r="F1078" s="305">
        <f t="shared" si="50"/>
        <v>0</v>
      </c>
      <c r="G1078" s="311">
        <f t="shared" si="53"/>
        <v>4.8486525733253245E-2</v>
      </c>
      <c r="H1078" s="311">
        <v>0.88068388832760247</v>
      </c>
      <c r="I1078" s="322"/>
      <c r="J1078" s="305"/>
      <c r="K1078" s="305"/>
      <c r="L1078" s="305"/>
      <c r="M1078" s="307"/>
      <c r="N1078" s="307">
        <v>17384.400000000001</v>
      </c>
      <c r="O1078" s="183"/>
      <c r="P1078" s="184"/>
    </row>
    <row r="1079" spans="1:16" x14ac:dyDescent="0.35">
      <c r="A1079" s="303">
        <v>41155</v>
      </c>
      <c r="B1079" s="310">
        <v>22984.14</v>
      </c>
      <c r="C1079" s="305">
        <f t="shared" si="51"/>
        <v>-0.26</v>
      </c>
      <c r="D1079" s="315">
        <v>32.764200000000002</v>
      </c>
      <c r="E1079" s="305">
        <f t="shared" si="52"/>
        <v>-0.27</v>
      </c>
      <c r="F1079" s="305">
        <f t="shared" si="50"/>
        <v>-1.0000000000000009E-2</v>
      </c>
      <c r="G1079" s="311">
        <f t="shared" si="53"/>
        <v>4.8483674152362322E-2</v>
      </c>
      <c r="H1079" s="311">
        <v>0.87995285571741721</v>
      </c>
      <c r="I1079" s="322"/>
      <c r="J1079" s="305"/>
      <c r="K1079" s="305"/>
      <c r="L1079" s="305"/>
      <c r="M1079" s="307"/>
      <c r="N1079" s="307">
        <v>17440.87</v>
      </c>
      <c r="O1079" s="183"/>
      <c r="P1079" s="184"/>
    </row>
    <row r="1080" spans="1:16" x14ac:dyDescent="0.35">
      <c r="A1080" s="303">
        <v>41156</v>
      </c>
      <c r="B1080" s="310">
        <v>23058.799999999999</v>
      </c>
      <c r="C1080" s="305">
        <f t="shared" si="51"/>
        <v>0.32</v>
      </c>
      <c r="D1080" s="315">
        <v>32.866999999999997</v>
      </c>
      <c r="E1080" s="305">
        <f t="shared" si="52"/>
        <v>0.31</v>
      </c>
      <c r="F1080" s="305">
        <f t="shared" si="50"/>
        <v>-1.0000000000000009E-2</v>
      </c>
      <c r="G1080" s="311">
        <f t="shared" si="53"/>
        <v>4.8441426838024479E-2</v>
      </c>
      <c r="H1080" s="311">
        <v>0.87926761592574409</v>
      </c>
      <c r="I1080" s="322"/>
      <c r="J1080" s="305"/>
      <c r="K1080" s="305"/>
      <c r="L1080" s="305"/>
      <c r="M1080" s="307"/>
      <c r="N1080" s="307">
        <v>17313.34</v>
      </c>
      <c r="O1080" s="183"/>
      <c r="P1080" s="184"/>
    </row>
    <row r="1081" spans="1:16" x14ac:dyDescent="0.35">
      <c r="A1081" s="303">
        <v>41157</v>
      </c>
      <c r="B1081" s="310">
        <v>22890.19</v>
      </c>
      <c r="C1081" s="305">
        <f t="shared" si="51"/>
        <v>-0.73</v>
      </c>
      <c r="D1081" s="315">
        <v>32.629399999999997</v>
      </c>
      <c r="E1081" s="305">
        <f t="shared" si="52"/>
        <v>-0.72</v>
      </c>
      <c r="F1081" s="305">
        <f t="shared" si="50"/>
        <v>1.0000000000000009E-2</v>
      </c>
      <c r="G1081" s="311">
        <f t="shared" si="53"/>
        <v>4.8444326447994158E-2</v>
      </c>
      <c r="H1081" s="311">
        <v>0.87854025834416938</v>
      </c>
      <c r="I1081" s="322"/>
      <c r="J1081" s="305"/>
      <c r="K1081" s="305"/>
      <c r="L1081" s="305"/>
      <c r="M1081" s="307"/>
      <c r="N1081" s="307">
        <v>17346.27</v>
      </c>
      <c r="O1081" s="183"/>
      <c r="P1081" s="184"/>
    </row>
    <row r="1082" spans="1:16" x14ac:dyDescent="0.35">
      <c r="A1082" s="303">
        <v>41158</v>
      </c>
      <c r="B1082" s="310">
        <v>22940.43</v>
      </c>
      <c r="C1082" s="305">
        <f t="shared" si="51"/>
        <v>0.22</v>
      </c>
      <c r="D1082" s="315">
        <v>32.698599999999999</v>
      </c>
      <c r="E1082" s="305">
        <f t="shared" si="52"/>
        <v>0.21</v>
      </c>
      <c r="F1082" s="305">
        <f t="shared" si="50"/>
        <v>-1.0000000000000009E-2</v>
      </c>
      <c r="G1082" s="311">
        <f t="shared" si="53"/>
        <v>4.8441426838024479E-2</v>
      </c>
      <c r="H1082" s="311">
        <v>0.87810442869125016</v>
      </c>
      <c r="I1082" s="322"/>
      <c r="J1082" s="305"/>
      <c r="K1082" s="305"/>
      <c r="L1082" s="305"/>
      <c r="M1082" s="307"/>
      <c r="N1082" s="307">
        <v>17683.73</v>
      </c>
      <c r="O1082" s="183"/>
      <c r="P1082" s="184"/>
    </row>
    <row r="1083" spans="1:16" x14ac:dyDescent="0.35">
      <c r="A1083" s="303">
        <v>41159</v>
      </c>
      <c r="B1083" s="310">
        <v>23386.720000000001</v>
      </c>
      <c r="C1083" s="305">
        <f t="shared" si="51"/>
        <v>1.95</v>
      </c>
      <c r="D1083" s="315">
        <v>33.322499999999998</v>
      </c>
      <c r="E1083" s="305">
        <f t="shared" si="52"/>
        <v>1.91</v>
      </c>
      <c r="F1083" s="305">
        <f t="shared" si="50"/>
        <v>-4.0000000000000036E-2</v>
      </c>
      <c r="G1083" s="311">
        <f t="shared" si="53"/>
        <v>4.8416309863449782E-2</v>
      </c>
      <c r="H1083" s="311">
        <v>0.89142905454259247</v>
      </c>
      <c r="I1083" s="322"/>
      <c r="J1083" s="305"/>
      <c r="K1083" s="305"/>
      <c r="L1083" s="305"/>
      <c r="M1083" s="307"/>
      <c r="N1083" s="307">
        <v>17766.78</v>
      </c>
      <c r="O1083" s="183"/>
      <c r="P1083" s="184"/>
    </row>
    <row r="1084" spans="1:16" x14ac:dyDescent="0.35">
      <c r="A1084" s="303">
        <v>41162</v>
      </c>
      <c r="B1084" s="310">
        <v>23497.599999999999</v>
      </c>
      <c r="C1084" s="305">
        <f t="shared" si="51"/>
        <v>0.47</v>
      </c>
      <c r="D1084" s="315">
        <v>33.5593</v>
      </c>
      <c r="E1084" s="305">
        <f t="shared" si="52"/>
        <v>0.71</v>
      </c>
      <c r="F1084" s="305">
        <f t="shared" si="50"/>
        <v>0.24</v>
      </c>
      <c r="G1084" s="311">
        <f t="shared" si="53"/>
        <v>4.9233132874758744E-2</v>
      </c>
      <c r="H1084" s="311">
        <v>0.89069600105280877</v>
      </c>
      <c r="I1084" s="322"/>
      <c r="J1084" s="305"/>
      <c r="K1084" s="305"/>
      <c r="L1084" s="305"/>
      <c r="M1084" s="307"/>
      <c r="N1084" s="307">
        <v>17852.95</v>
      </c>
      <c r="O1084" s="183"/>
      <c r="P1084" s="184"/>
    </row>
    <row r="1085" spans="1:16" x14ac:dyDescent="0.35">
      <c r="A1085" s="303">
        <v>41163</v>
      </c>
      <c r="B1085" s="310">
        <v>23611.56</v>
      </c>
      <c r="C1085" s="305">
        <f t="shared" si="51"/>
        <v>0.48</v>
      </c>
      <c r="D1085" s="315">
        <v>33.717100000000002</v>
      </c>
      <c r="E1085" s="305">
        <f t="shared" si="52"/>
        <v>0.47</v>
      </c>
      <c r="F1085" s="305">
        <f t="shared" si="50"/>
        <v>-1.0000000000000009E-2</v>
      </c>
      <c r="G1085" s="311">
        <f t="shared" si="53"/>
        <v>4.9230315203319337E-2</v>
      </c>
      <c r="H1085" s="311">
        <v>0.88996475282193943</v>
      </c>
      <c r="I1085" s="322"/>
      <c r="J1085" s="305"/>
      <c r="K1085" s="305"/>
      <c r="L1085" s="305"/>
      <c r="M1085" s="307"/>
      <c r="N1085" s="307">
        <v>18000.03</v>
      </c>
      <c r="O1085" s="183"/>
      <c r="P1085" s="184"/>
    </row>
    <row r="1086" spans="1:16" x14ac:dyDescent="0.35">
      <c r="A1086" s="303">
        <v>41164</v>
      </c>
      <c r="B1086" s="310">
        <v>23806.080000000002</v>
      </c>
      <c r="C1086" s="305">
        <f t="shared" si="51"/>
        <v>0.82</v>
      </c>
      <c r="D1086" s="315">
        <v>33.989199999999997</v>
      </c>
      <c r="E1086" s="305">
        <f t="shared" si="52"/>
        <v>0.81</v>
      </c>
      <c r="F1086" s="305">
        <f t="shared" si="50"/>
        <v>-9.9999999999998979E-3</v>
      </c>
      <c r="G1086" s="311">
        <f t="shared" si="53"/>
        <v>4.922749363579363E-2</v>
      </c>
      <c r="H1086" s="311">
        <v>0.88923530245348925</v>
      </c>
      <c r="I1086" s="322"/>
      <c r="J1086" s="305"/>
      <c r="K1086" s="305"/>
      <c r="L1086" s="305"/>
      <c r="M1086" s="307"/>
      <c r="N1086" s="307">
        <v>18021.16</v>
      </c>
      <c r="O1086" s="183"/>
      <c r="P1086" s="184"/>
    </row>
    <row r="1087" spans="1:16" x14ac:dyDescent="0.35">
      <c r="A1087" s="303">
        <v>41165</v>
      </c>
      <c r="B1087" s="310">
        <v>23834.03</v>
      </c>
      <c r="C1087" s="305">
        <f t="shared" si="51"/>
        <v>0.12</v>
      </c>
      <c r="D1087" s="315">
        <v>34.027700000000003</v>
      </c>
      <c r="E1087" s="305">
        <f t="shared" si="52"/>
        <v>0.11</v>
      </c>
      <c r="F1087" s="305">
        <f t="shared" si="50"/>
        <v>-9.999999999999995E-3</v>
      </c>
      <c r="G1087" s="311">
        <f t="shared" si="53"/>
        <v>4.9150675900454265E-2</v>
      </c>
      <c r="H1087" s="311">
        <v>0.88879596564910612</v>
      </c>
      <c r="I1087" s="322"/>
      <c r="J1087" s="305"/>
      <c r="K1087" s="305"/>
      <c r="L1087" s="305"/>
      <c r="M1087" s="307"/>
      <c r="N1087" s="307">
        <v>18464.27</v>
      </c>
      <c r="O1087" s="183"/>
      <c r="P1087" s="184"/>
    </row>
    <row r="1088" spans="1:16" x14ac:dyDescent="0.35">
      <c r="A1088" s="303">
        <v>41166</v>
      </c>
      <c r="B1088" s="310">
        <v>24426.74</v>
      </c>
      <c r="C1088" s="305">
        <f t="shared" si="51"/>
        <v>2.4900000000000002</v>
      </c>
      <c r="D1088" s="315">
        <v>34.861199999999997</v>
      </c>
      <c r="E1088" s="305">
        <f t="shared" si="52"/>
        <v>2.4500000000000002</v>
      </c>
      <c r="F1088" s="305">
        <f t="shared" si="50"/>
        <v>-4.0000000000000036E-2</v>
      </c>
      <c r="G1088" s="311">
        <f t="shared" si="53"/>
        <v>4.9167332046954365E-2</v>
      </c>
      <c r="H1088" s="311">
        <v>0.88806971841888149</v>
      </c>
      <c r="I1088" s="322"/>
      <c r="J1088" s="305"/>
      <c r="K1088" s="305"/>
      <c r="L1088" s="305"/>
      <c r="M1088" s="307"/>
      <c r="N1088" s="307">
        <v>18542.310000000001</v>
      </c>
      <c r="O1088" s="183"/>
      <c r="P1088" s="184"/>
    </row>
    <row r="1089" spans="1:16" x14ac:dyDescent="0.35">
      <c r="A1089" s="303">
        <v>41169</v>
      </c>
      <c r="B1089" s="310">
        <v>24529.98</v>
      </c>
      <c r="C1089" s="305">
        <f t="shared" si="51"/>
        <v>0.42</v>
      </c>
      <c r="D1089" s="315">
        <v>35.003500000000003</v>
      </c>
      <c r="E1089" s="305">
        <f t="shared" si="52"/>
        <v>0.41</v>
      </c>
      <c r="F1089" s="305">
        <f t="shared" si="50"/>
        <v>-1.0000000000000009E-2</v>
      </c>
      <c r="G1089" s="311">
        <f t="shared" si="53"/>
        <v>4.915899252409512E-2</v>
      </c>
      <c r="H1089" s="311">
        <v>0.88734230924443835</v>
      </c>
      <c r="I1089" s="322"/>
      <c r="J1089" s="305"/>
      <c r="K1089" s="305"/>
      <c r="L1089" s="305"/>
      <c r="M1089" s="307"/>
      <c r="N1089" s="307">
        <v>18496.009999999998</v>
      </c>
      <c r="O1089" s="183"/>
      <c r="P1089" s="184"/>
    </row>
    <row r="1090" spans="1:16" x14ac:dyDescent="0.35">
      <c r="A1090" s="303">
        <v>41170</v>
      </c>
      <c r="B1090" s="310">
        <v>24468.73</v>
      </c>
      <c r="C1090" s="305">
        <f t="shared" si="51"/>
        <v>-0.25</v>
      </c>
      <c r="D1090" s="315">
        <v>34.916600000000003</v>
      </c>
      <c r="E1090" s="305">
        <f t="shared" si="52"/>
        <v>-0.25</v>
      </c>
      <c r="F1090" s="305">
        <f t="shared" si="50"/>
        <v>0</v>
      </c>
      <c r="G1090" s="311">
        <f t="shared" si="53"/>
        <v>4.9156157512070399E-2</v>
      </c>
      <c r="H1090" s="311">
        <v>0.88661668452436893</v>
      </c>
      <c r="I1090" s="322"/>
      <c r="J1090" s="305"/>
      <c r="K1090" s="305"/>
      <c r="L1090" s="305"/>
      <c r="M1090" s="305"/>
      <c r="N1090" s="307">
        <v>18349.25</v>
      </c>
      <c r="O1090" s="183"/>
      <c r="P1090" s="184"/>
    </row>
    <row r="1091" spans="1:16" x14ac:dyDescent="0.35">
      <c r="A1091" s="303">
        <v>41172</v>
      </c>
      <c r="B1091" s="310">
        <v>24274.58</v>
      </c>
      <c r="C1091" s="305">
        <f t="shared" si="51"/>
        <v>-0.79</v>
      </c>
      <c r="D1091" s="315">
        <v>34.6417</v>
      </c>
      <c r="E1091" s="305">
        <f t="shared" si="52"/>
        <v>-0.79</v>
      </c>
      <c r="F1091" s="305">
        <f t="shared" si="50"/>
        <v>0</v>
      </c>
      <c r="G1091" s="311">
        <f t="shared" si="53"/>
        <v>4.9156114499415114E-2</v>
      </c>
      <c r="H1091" s="311">
        <v>0.88604061392698896</v>
      </c>
      <c r="I1091" s="322"/>
      <c r="J1091" s="305"/>
      <c r="K1091" s="305"/>
      <c r="L1091" s="305"/>
      <c r="M1091" s="307"/>
      <c r="N1091" s="307">
        <v>18752.830000000002</v>
      </c>
      <c r="O1091" s="183"/>
      <c r="P1091" s="184"/>
    </row>
    <row r="1092" spans="1:16" x14ac:dyDescent="0.35">
      <c r="A1092" s="324">
        <v>41173</v>
      </c>
      <c r="B1092" s="310">
        <v>24808.48</v>
      </c>
      <c r="C1092" s="305">
        <f t="shared" si="51"/>
        <v>2.2000000000000002</v>
      </c>
      <c r="D1092" s="315">
        <v>35.392800000000001</v>
      </c>
      <c r="E1092" s="305">
        <f t="shared" si="52"/>
        <v>2.17</v>
      </c>
      <c r="F1092" s="305">
        <f t="shared" si="50"/>
        <v>-3.0000000000000249E-2</v>
      </c>
      <c r="G1092" s="311">
        <f t="shared" si="53"/>
        <v>4.916447694804265E-2</v>
      </c>
      <c r="H1092" s="311">
        <v>0.88532131700779682</v>
      </c>
      <c r="I1092" s="322"/>
      <c r="J1092" s="305"/>
      <c r="K1092" s="305"/>
      <c r="L1092" s="305"/>
      <c r="M1092" s="307"/>
      <c r="N1092" s="307">
        <v>18673.34</v>
      </c>
      <c r="O1092" s="183"/>
      <c r="P1092" s="184"/>
    </row>
    <row r="1093" spans="1:16" x14ac:dyDescent="0.35">
      <c r="A1093" s="324">
        <v>41176</v>
      </c>
      <c r="B1093" s="310">
        <v>24703.32</v>
      </c>
      <c r="C1093" s="305">
        <f t="shared" si="51"/>
        <v>-0.42</v>
      </c>
      <c r="D1093" s="315">
        <v>35.241500000000002</v>
      </c>
      <c r="E1093" s="305">
        <f t="shared" si="52"/>
        <v>-0.43</v>
      </c>
      <c r="F1093" s="305">
        <f t="shared" si="50"/>
        <v>-1.0000000000000009E-2</v>
      </c>
      <c r="G1093" s="311">
        <f t="shared" si="53"/>
        <v>4.9164476948042643E-2</v>
      </c>
      <c r="H1093" s="311">
        <v>0.88460101022733917</v>
      </c>
      <c r="I1093" s="322"/>
      <c r="J1093" s="305"/>
      <c r="K1093" s="305"/>
      <c r="L1093" s="305"/>
      <c r="M1093" s="307"/>
      <c r="N1093" s="307">
        <v>18694.41</v>
      </c>
      <c r="O1093" s="183"/>
      <c r="P1093" s="184"/>
    </row>
    <row r="1094" spans="1:16" x14ac:dyDescent="0.35">
      <c r="A1094" s="324">
        <v>41177</v>
      </c>
      <c r="B1094" s="310">
        <v>24731.19</v>
      </c>
      <c r="C1094" s="305">
        <f t="shared" si="51"/>
        <v>0.11</v>
      </c>
      <c r="D1094" s="315">
        <v>35.279000000000003</v>
      </c>
      <c r="E1094" s="305">
        <f t="shared" si="52"/>
        <v>0.11</v>
      </c>
      <c r="F1094" s="305">
        <f t="shared" si="50"/>
        <v>0</v>
      </c>
      <c r="G1094" s="311">
        <f t="shared" si="53"/>
        <v>4.9161634772664518E-2</v>
      </c>
      <c r="H1094" s="311">
        <v>0.88388245867224202</v>
      </c>
      <c r="I1094" s="322"/>
      <c r="J1094" s="305"/>
      <c r="K1094" s="305"/>
      <c r="L1094" s="305"/>
      <c r="M1094" s="307"/>
      <c r="N1094" s="307">
        <v>18632.169999999998</v>
      </c>
      <c r="O1094" s="183"/>
      <c r="P1094" s="184"/>
    </row>
    <row r="1095" spans="1:16" x14ac:dyDescent="0.35">
      <c r="A1095" s="324">
        <v>41178</v>
      </c>
      <c r="B1095" s="310">
        <v>24648.85</v>
      </c>
      <c r="C1095" s="305">
        <f t="shared" si="51"/>
        <v>-0.33</v>
      </c>
      <c r="D1095" s="315">
        <v>35.162100000000002</v>
      </c>
      <c r="E1095" s="305">
        <f t="shared" si="52"/>
        <v>-0.33</v>
      </c>
      <c r="F1095" s="305">
        <f t="shared" si="50"/>
        <v>0</v>
      </c>
      <c r="G1095" s="311">
        <f t="shared" si="53"/>
        <v>4.9133755914812068E-2</v>
      </c>
      <c r="H1095" s="311">
        <v>0.88316565522585577</v>
      </c>
      <c r="I1095" s="322"/>
      <c r="J1095" s="305"/>
      <c r="K1095" s="305"/>
      <c r="L1095" s="305"/>
      <c r="M1095" s="307"/>
      <c r="N1095" s="307">
        <v>18579.5</v>
      </c>
      <c r="O1095" s="183"/>
      <c r="P1095" s="184"/>
    </row>
    <row r="1096" spans="1:16" x14ac:dyDescent="0.35">
      <c r="A1096" s="324">
        <v>41179</v>
      </c>
      <c r="B1096" s="310">
        <v>24579.17</v>
      </c>
      <c r="C1096" s="305">
        <f t="shared" si="51"/>
        <v>-0.28000000000000003</v>
      </c>
      <c r="D1096" s="315">
        <v>35.062100000000001</v>
      </c>
      <c r="E1096" s="305">
        <f t="shared" si="52"/>
        <v>-0.28000000000000003</v>
      </c>
      <c r="F1096" s="305">
        <f t="shared" ref="F1096:F1159" si="54">+E1096-C1096</f>
        <v>0</v>
      </c>
      <c r="G1096" s="311">
        <f t="shared" si="53"/>
        <v>4.9133755914812068E-2</v>
      </c>
      <c r="H1096" s="311">
        <v>0.88250235855765724</v>
      </c>
      <c r="I1096" s="322"/>
      <c r="J1096" s="305"/>
      <c r="K1096" s="305"/>
      <c r="L1096" s="305"/>
      <c r="M1096" s="307"/>
      <c r="N1096" s="307">
        <v>18762.740000000002</v>
      </c>
      <c r="O1096" s="183"/>
      <c r="P1096" s="184"/>
    </row>
    <row r="1097" spans="1:16" x14ac:dyDescent="0.35">
      <c r="A1097" s="324">
        <v>41180</v>
      </c>
      <c r="B1097" s="310">
        <v>24821.58</v>
      </c>
      <c r="C1097" s="305">
        <f t="shared" ref="C1097:C1160" si="55">ROUND(((B1097-B1096)/B1096)*100,2)</f>
        <v>0.99</v>
      </c>
      <c r="D1097" s="315">
        <v>35.402200000000001</v>
      </c>
      <c r="E1097" s="305">
        <f t="shared" ref="E1097:E1160" si="56">ROUND(((D1097-D1096)/D1096)*100,2)</f>
        <v>0.97</v>
      </c>
      <c r="F1097" s="305">
        <f t="shared" si="54"/>
        <v>-2.0000000000000018E-2</v>
      </c>
      <c r="G1097" s="311">
        <f t="shared" si="53"/>
        <v>4.9133929914460257E-2</v>
      </c>
      <c r="H1097" s="311">
        <v>0.88184054021075753</v>
      </c>
      <c r="I1097" s="322"/>
      <c r="J1097" s="305"/>
      <c r="K1097" s="305"/>
      <c r="L1097" s="305"/>
      <c r="M1097" s="307"/>
      <c r="N1097" s="307">
        <v>18823.91</v>
      </c>
      <c r="O1097" s="183"/>
      <c r="P1097" s="184"/>
    </row>
    <row r="1098" spans="1:16" x14ac:dyDescent="0.35">
      <c r="A1098" s="324">
        <v>41183</v>
      </c>
      <c r="B1098" s="310">
        <v>24902.5</v>
      </c>
      <c r="C1098" s="305">
        <f t="shared" si="55"/>
        <v>0.33</v>
      </c>
      <c r="D1098" s="315">
        <v>35.511699999999998</v>
      </c>
      <c r="E1098" s="305">
        <f t="shared" si="56"/>
        <v>0.31</v>
      </c>
      <c r="F1098" s="305">
        <f t="shared" si="54"/>
        <v>-2.0000000000000018E-2</v>
      </c>
      <c r="G1098" s="311">
        <f t="shared" si="53"/>
        <v>4.9136741887845767E-2</v>
      </c>
      <c r="H1098" s="311">
        <v>0.88113159855834366</v>
      </c>
      <c r="I1098" s="322"/>
      <c r="J1098" s="305"/>
      <c r="K1098" s="305"/>
      <c r="L1098" s="305"/>
      <c r="M1098" s="307"/>
      <c r="N1098" s="307">
        <v>18869.689999999999</v>
      </c>
      <c r="O1098" s="183"/>
      <c r="P1098" s="184"/>
    </row>
    <row r="1099" spans="1:16" x14ac:dyDescent="0.35">
      <c r="A1099" s="324">
        <v>41185</v>
      </c>
      <c r="B1099" s="310">
        <v>24963.06</v>
      </c>
      <c r="C1099" s="305">
        <f t="shared" si="55"/>
        <v>0.24</v>
      </c>
      <c r="D1099" s="315">
        <v>35.594299999999997</v>
      </c>
      <c r="E1099" s="305">
        <f t="shared" si="56"/>
        <v>0.23</v>
      </c>
      <c r="F1099" s="305">
        <f t="shared" si="54"/>
        <v>-9.9999999999999811E-3</v>
      </c>
      <c r="G1099" s="311">
        <f t="shared" si="53"/>
        <v>4.9120007994890025E-2</v>
      </c>
      <c r="H1099" s="311">
        <v>0.88047287887858716</v>
      </c>
      <c r="I1099" s="322"/>
      <c r="J1099" s="305"/>
      <c r="K1099" s="305"/>
      <c r="L1099" s="305"/>
      <c r="M1099" s="307"/>
      <c r="N1099" s="307">
        <v>19058.150000000001</v>
      </c>
      <c r="O1099" s="183"/>
      <c r="P1099" s="184"/>
    </row>
    <row r="1100" spans="1:16" x14ac:dyDescent="0.35">
      <c r="A1100" s="324">
        <v>41186</v>
      </c>
      <c r="B1100" s="310">
        <v>25212.38</v>
      </c>
      <c r="C1100" s="305">
        <f t="shared" si="55"/>
        <v>1</v>
      </c>
      <c r="D1100" s="315">
        <v>35.944400000000002</v>
      </c>
      <c r="E1100" s="305">
        <f t="shared" si="56"/>
        <v>0.98</v>
      </c>
      <c r="F1100" s="305">
        <f t="shared" si="54"/>
        <v>-2.0000000000000018E-2</v>
      </c>
      <c r="G1100" s="311">
        <f t="shared" si="53"/>
        <v>4.9120170814330767E-2</v>
      </c>
      <c r="H1100" s="311">
        <v>0.87980826694899716</v>
      </c>
      <c r="I1100" s="322"/>
      <c r="J1100" s="305"/>
      <c r="K1100" s="305"/>
      <c r="L1100" s="305"/>
      <c r="M1100" s="307"/>
      <c r="N1100" s="307">
        <v>18938.46</v>
      </c>
      <c r="O1100" s="183"/>
      <c r="P1100" s="184"/>
    </row>
    <row r="1101" spans="1:16" x14ac:dyDescent="0.35">
      <c r="A1101" s="324">
        <v>41187</v>
      </c>
      <c r="B1101" s="310">
        <v>25054.04</v>
      </c>
      <c r="C1101" s="305">
        <f t="shared" si="55"/>
        <v>-0.63</v>
      </c>
      <c r="D1101" s="315">
        <v>35.720199999999998</v>
      </c>
      <c r="E1101" s="305">
        <f t="shared" si="56"/>
        <v>-0.62</v>
      </c>
      <c r="F1101" s="305">
        <f t="shared" si="54"/>
        <v>1.0000000000000009E-2</v>
      </c>
      <c r="G1101" s="311">
        <f t="shared" si="53"/>
        <v>4.9122828250752607E-2</v>
      </c>
      <c r="H1101" s="311">
        <v>0.87910183717653267</v>
      </c>
      <c r="I1101" s="322"/>
      <c r="J1101" s="305"/>
      <c r="K1101" s="305"/>
      <c r="L1101" s="305"/>
      <c r="M1101" s="307"/>
      <c r="N1101" s="307">
        <v>18708.98</v>
      </c>
      <c r="O1101" s="183"/>
      <c r="P1101" s="184"/>
    </row>
    <row r="1102" spans="1:16" x14ac:dyDescent="0.35">
      <c r="A1102" s="325">
        <v>41190</v>
      </c>
      <c r="B1102" s="326">
        <v>24750.46</v>
      </c>
      <c r="C1102" s="305">
        <f t="shared" si="55"/>
        <v>-1.21</v>
      </c>
      <c r="D1102" s="327">
        <v>35.2881</v>
      </c>
      <c r="E1102" s="305">
        <f t="shared" si="56"/>
        <v>-1.21</v>
      </c>
      <c r="F1102" s="305">
        <f t="shared" si="54"/>
        <v>0</v>
      </c>
      <c r="G1102" s="311">
        <f t="shared" si="53"/>
        <v>4.9122770237830481E-2</v>
      </c>
      <c r="H1102" s="311">
        <v>0.8783996934797822</v>
      </c>
      <c r="I1102" s="328"/>
      <c r="J1102" s="329"/>
      <c r="K1102" s="329"/>
      <c r="L1102" s="329"/>
      <c r="M1102" s="330"/>
      <c r="N1102" s="330">
        <v>18793.36</v>
      </c>
      <c r="O1102" s="257"/>
      <c r="P1102" s="258"/>
    </row>
    <row r="1103" spans="1:16" x14ac:dyDescent="0.35">
      <c r="A1103" s="325">
        <v>41191</v>
      </c>
      <c r="B1103" s="326">
        <v>24862.09</v>
      </c>
      <c r="C1103" s="305">
        <f t="shared" si="55"/>
        <v>0.45</v>
      </c>
      <c r="D1103" s="331">
        <v>35.4437</v>
      </c>
      <c r="E1103" s="305">
        <f t="shared" si="56"/>
        <v>0.44</v>
      </c>
      <c r="F1103" s="305">
        <f t="shared" si="54"/>
        <v>-1.0000000000000009E-2</v>
      </c>
      <c r="G1103" s="311">
        <f t="shared" si="53"/>
        <v>4.9122770237830481E-2</v>
      </c>
      <c r="H1103" s="311">
        <v>0.87773993372329162</v>
      </c>
      <c r="I1103" s="328"/>
      <c r="J1103" s="329"/>
      <c r="K1103" s="329"/>
      <c r="L1103" s="329"/>
      <c r="M1103" s="330"/>
      <c r="N1103" s="330">
        <v>18631.099999999999</v>
      </c>
      <c r="O1103" s="257"/>
      <c r="P1103" s="258"/>
    </row>
    <row r="1104" spans="1:16" x14ac:dyDescent="0.35">
      <c r="A1104" s="324">
        <v>41192</v>
      </c>
      <c r="B1104" s="310">
        <v>24647.43</v>
      </c>
      <c r="C1104" s="305">
        <f t="shared" si="55"/>
        <v>-0.86</v>
      </c>
      <c r="D1104" s="315">
        <v>35.140700000000002</v>
      </c>
      <c r="E1104" s="305">
        <f t="shared" si="56"/>
        <v>-0.85</v>
      </c>
      <c r="F1104" s="305">
        <f t="shared" si="54"/>
        <v>1.0000000000000009E-2</v>
      </c>
      <c r="G1104" s="311">
        <f t="shared" si="53"/>
        <v>4.9125405078218019E-2</v>
      </c>
      <c r="H1104" s="311">
        <v>0.87708959233854655</v>
      </c>
      <c r="I1104" s="322"/>
      <c r="J1104" s="305"/>
      <c r="K1104" s="305"/>
      <c r="L1104" s="305"/>
      <c r="M1104" s="307"/>
      <c r="N1104" s="307">
        <v>18804.75</v>
      </c>
      <c r="O1104" s="183"/>
      <c r="P1104" s="184"/>
    </row>
    <row r="1105" spans="1:16" x14ac:dyDescent="0.35">
      <c r="A1105" s="324">
        <v>41193</v>
      </c>
      <c r="B1105" s="310">
        <v>24877.15</v>
      </c>
      <c r="C1105" s="305">
        <f t="shared" si="55"/>
        <v>0.93</v>
      </c>
      <c r="D1105" s="315">
        <v>35.4621</v>
      </c>
      <c r="E1105" s="305">
        <f t="shared" si="56"/>
        <v>0.91</v>
      </c>
      <c r="F1105" s="305">
        <f t="shared" si="54"/>
        <v>-2.0000000000000018E-2</v>
      </c>
      <c r="G1105" s="311">
        <f t="shared" si="53"/>
        <v>4.9125405078218019E-2</v>
      </c>
      <c r="H1105" s="311">
        <v>0.87643308639776185</v>
      </c>
      <c r="I1105" s="322"/>
      <c r="J1105" s="305"/>
      <c r="K1105" s="305"/>
      <c r="L1105" s="305"/>
      <c r="M1105" s="307"/>
      <c r="N1105" s="307">
        <v>18675.18</v>
      </c>
      <c r="O1105" s="183"/>
      <c r="P1105" s="184"/>
    </row>
    <row r="1106" spans="1:16" x14ac:dyDescent="0.35">
      <c r="A1106" s="324">
        <v>41194</v>
      </c>
      <c r="B1106" s="310">
        <v>24705.74</v>
      </c>
      <c r="C1106" s="305">
        <f t="shared" si="55"/>
        <v>-0.69</v>
      </c>
      <c r="D1106" s="315">
        <v>35.219799999999999</v>
      </c>
      <c r="E1106" s="305">
        <f t="shared" si="56"/>
        <v>-0.68</v>
      </c>
      <c r="F1106" s="305">
        <f t="shared" si="54"/>
        <v>9.9999999999998979E-3</v>
      </c>
      <c r="G1106" s="311">
        <f t="shared" ref="G1106:G1169" si="57">+STDEV(F369:F1106)</f>
        <v>4.9128024807811525E-2</v>
      </c>
      <c r="H1106" s="311">
        <v>0.87578594738727367</v>
      </c>
      <c r="I1106" s="322"/>
      <c r="J1106" s="305"/>
      <c r="K1106" s="305"/>
      <c r="L1106" s="305"/>
      <c r="M1106" s="307"/>
      <c r="N1106" s="307">
        <v>18713.55</v>
      </c>
      <c r="O1106" s="183"/>
      <c r="P1106" s="184"/>
    </row>
    <row r="1107" spans="1:16" x14ac:dyDescent="0.35">
      <c r="A1107" s="324">
        <v>41197</v>
      </c>
      <c r="B1107" s="310">
        <v>24756.5</v>
      </c>
      <c r="C1107" s="305">
        <f t="shared" si="55"/>
        <v>0.21</v>
      </c>
      <c r="D1107" s="315">
        <v>35.287500000000001</v>
      </c>
      <c r="E1107" s="305">
        <f t="shared" si="56"/>
        <v>0.19</v>
      </c>
      <c r="F1107" s="305">
        <f t="shared" si="54"/>
        <v>-1.999999999999999E-2</v>
      </c>
      <c r="G1107" s="311">
        <f t="shared" si="57"/>
        <v>4.9130928801929409E-2</v>
      </c>
      <c r="H1107" s="311">
        <v>0.8751326690841803</v>
      </c>
      <c r="I1107" s="322"/>
      <c r="J1107" s="305"/>
      <c r="K1107" s="305"/>
      <c r="L1107" s="305"/>
      <c r="M1107" s="307"/>
      <c r="N1107" s="307">
        <v>18577.7</v>
      </c>
      <c r="O1107" s="183"/>
      <c r="P1107" s="184"/>
    </row>
    <row r="1108" spans="1:16" x14ac:dyDescent="0.35">
      <c r="A1108" s="324">
        <v>41198</v>
      </c>
      <c r="B1108" s="310">
        <v>24576.78</v>
      </c>
      <c r="C1108" s="305">
        <f t="shared" si="55"/>
        <v>-0.73</v>
      </c>
      <c r="D1108" s="315">
        <v>35.033999999999999</v>
      </c>
      <c r="E1108" s="305">
        <f t="shared" si="56"/>
        <v>-0.72</v>
      </c>
      <c r="F1108" s="305">
        <f t="shared" si="54"/>
        <v>1.0000000000000009E-2</v>
      </c>
      <c r="G1108" s="311">
        <f t="shared" si="57"/>
        <v>4.9133621204983817E-2</v>
      </c>
      <c r="H1108" s="311">
        <v>0.8744404882026352</v>
      </c>
      <c r="I1108" s="322"/>
      <c r="J1108" s="305"/>
      <c r="K1108" s="305"/>
      <c r="L1108" s="305"/>
      <c r="M1108" s="307"/>
      <c r="N1108" s="307">
        <v>18610.77</v>
      </c>
      <c r="O1108" s="183"/>
      <c r="P1108" s="184"/>
    </row>
    <row r="1109" spans="1:16" x14ac:dyDescent="0.35">
      <c r="A1109" s="324">
        <v>41199</v>
      </c>
      <c r="B1109" s="310">
        <v>24620.53</v>
      </c>
      <c r="C1109" s="305">
        <f t="shared" si="55"/>
        <v>0.18</v>
      </c>
      <c r="D1109" s="315">
        <v>35.093899999999998</v>
      </c>
      <c r="E1109" s="305">
        <f t="shared" si="56"/>
        <v>0.17</v>
      </c>
      <c r="F1109" s="305">
        <f t="shared" si="54"/>
        <v>-9.9999999999999811E-3</v>
      </c>
      <c r="G1109" s="311">
        <f t="shared" si="57"/>
        <v>4.9133621204983824E-2</v>
      </c>
      <c r="H1109" s="311">
        <v>0.87379808624251576</v>
      </c>
      <c r="I1109" s="322"/>
      <c r="J1109" s="305"/>
      <c r="K1109" s="305"/>
      <c r="L1109" s="305"/>
      <c r="M1109" s="307"/>
      <c r="N1109" s="307">
        <v>18791.93</v>
      </c>
      <c r="O1109" s="183"/>
      <c r="P1109" s="184"/>
    </row>
    <row r="1110" spans="1:16" x14ac:dyDescent="0.35">
      <c r="A1110" s="324">
        <v>41200</v>
      </c>
      <c r="B1110" s="310">
        <v>24871.599999999999</v>
      </c>
      <c r="C1110" s="305">
        <f t="shared" si="55"/>
        <v>1.02</v>
      </c>
      <c r="D1110" s="315">
        <v>35.444299999999998</v>
      </c>
      <c r="E1110" s="305">
        <f t="shared" si="56"/>
        <v>1</v>
      </c>
      <c r="F1110" s="305">
        <f t="shared" si="54"/>
        <v>-2.0000000000000018E-2</v>
      </c>
      <c r="G1110" s="311">
        <f t="shared" si="57"/>
        <v>4.9133621204983817E-2</v>
      </c>
      <c r="H1110" s="311">
        <v>0.87310663466024063</v>
      </c>
      <c r="I1110" s="322"/>
      <c r="J1110" s="305"/>
      <c r="K1110" s="305"/>
      <c r="L1110" s="305"/>
      <c r="M1110" s="307"/>
      <c r="N1110" s="307">
        <v>18682.310000000001</v>
      </c>
      <c r="O1110" s="183"/>
      <c r="P1110" s="184"/>
    </row>
    <row r="1111" spans="1:16" x14ac:dyDescent="0.35">
      <c r="A1111" s="324">
        <v>41201</v>
      </c>
      <c r="B1111" s="310">
        <v>24726.52</v>
      </c>
      <c r="C1111" s="305">
        <f t="shared" si="55"/>
        <v>-0.57999999999999996</v>
      </c>
      <c r="D1111" s="315">
        <v>35.2393</v>
      </c>
      <c r="E1111" s="305">
        <f t="shared" si="56"/>
        <v>-0.57999999999999996</v>
      </c>
      <c r="F1111" s="305">
        <f t="shared" si="54"/>
        <v>0</v>
      </c>
      <c r="G1111" s="311">
        <f t="shared" si="57"/>
        <v>4.913354823700597E-2</v>
      </c>
      <c r="H1111" s="311">
        <v>0.87241931673003337</v>
      </c>
      <c r="I1111" s="322"/>
      <c r="J1111" s="305"/>
      <c r="K1111" s="305"/>
      <c r="L1111" s="305"/>
      <c r="M1111" s="305"/>
      <c r="N1111" s="307">
        <v>18793.439999999999</v>
      </c>
      <c r="O1111" s="183"/>
      <c r="P1111" s="184"/>
    </row>
    <row r="1112" spans="1:16" x14ac:dyDescent="0.35">
      <c r="A1112" s="324">
        <v>41204</v>
      </c>
      <c r="B1112" s="310">
        <v>24873.599999999999</v>
      </c>
      <c r="C1112" s="305">
        <f t="shared" si="55"/>
        <v>0.59</v>
      </c>
      <c r="D1112" s="315">
        <v>35.442700000000002</v>
      </c>
      <c r="E1112" s="305">
        <f t="shared" si="56"/>
        <v>0.57999999999999996</v>
      </c>
      <c r="F1112" s="305">
        <f t="shared" si="54"/>
        <v>-1.0000000000000009E-2</v>
      </c>
      <c r="G1112" s="311">
        <f t="shared" si="57"/>
        <v>4.9133621204983817E-2</v>
      </c>
      <c r="H1112" s="311">
        <v>0.87173116642906789</v>
      </c>
      <c r="I1112" s="322"/>
      <c r="J1112" s="305"/>
      <c r="K1112" s="305"/>
      <c r="L1112" s="305"/>
      <c r="M1112" s="307"/>
      <c r="N1112" s="307">
        <v>18710.02</v>
      </c>
      <c r="O1112" s="183"/>
      <c r="P1112" s="184"/>
    </row>
    <row r="1113" spans="1:16" x14ac:dyDescent="0.35">
      <c r="A1113" s="324">
        <v>41205</v>
      </c>
      <c r="B1113" s="310">
        <v>24763.19</v>
      </c>
      <c r="C1113" s="305">
        <f t="shared" si="55"/>
        <v>-0.44</v>
      </c>
      <c r="D1113" s="315">
        <v>35.286700000000003</v>
      </c>
      <c r="E1113" s="305">
        <f t="shared" si="56"/>
        <v>-0.44</v>
      </c>
      <c r="F1113" s="305">
        <f t="shared" si="54"/>
        <v>0</v>
      </c>
      <c r="G1113" s="311">
        <f t="shared" si="57"/>
        <v>4.9105595400314721E-2</v>
      </c>
      <c r="H1113" s="311">
        <v>0.87104712486931668</v>
      </c>
      <c r="I1113" s="322"/>
      <c r="J1113" s="305"/>
      <c r="K1113" s="305"/>
      <c r="L1113" s="305"/>
      <c r="M1113" s="307"/>
      <c r="N1113" s="307">
        <v>18758.63</v>
      </c>
      <c r="O1113" s="183"/>
      <c r="P1113" s="184"/>
    </row>
    <row r="1114" spans="1:16" x14ac:dyDescent="0.35">
      <c r="A1114" s="324">
        <v>41207</v>
      </c>
      <c r="B1114" s="310">
        <v>24827.53</v>
      </c>
      <c r="C1114" s="305">
        <f t="shared" si="55"/>
        <v>0.26</v>
      </c>
      <c r="D1114" s="315">
        <v>35.374699999999997</v>
      </c>
      <c r="E1114" s="305">
        <f t="shared" si="56"/>
        <v>0.25</v>
      </c>
      <c r="F1114" s="305">
        <f t="shared" si="54"/>
        <v>-1.0000000000000009E-2</v>
      </c>
      <c r="G1114" s="311">
        <f t="shared" si="57"/>
        <v>4.9105595400314721E-2</v>
      </c>
      <c r="H1114" s="311">
        <v>0.87036469088691715</v>
      </c>
      <c r="I1114" s="322"/>
      <c r="J1114" s="305"/>
      <c r="K1114" s="305"/>
      <c r="L1114" s="305"/>
      <c r="M1114" s="307"/>
      <c r="N1114" s="307">
        <v>18635.82</v>
      </c>
      <c r="O1114" s="183"/>
      <c r="P1114" s="184"/>
    </row>
    <row r="1115" spans="1:16" x14ac:dyDescent="0.35">
      <c r="A1115" s="303">
        <v>41211</v>
      </c>
      <c r="B1115" s="310">
        <v>24667.58</v>
      </c>
      <c r="C1115" s="305">
        <f t="shared" si="55"/>
        <v>-0.64</v>
      </c>
      <c r="D1115" s="315">
        <v>35.144799999999996</v>
      </c>
      <c r="E1115" s="305">
        <f t="shared" si="56"/>
        <v>-0.65</v>
      </c>
      <c r="F1115" s="305">
        <f t="shared" si="54"/>
        <v>-1.0000000000000009E-2</v>
      </c>
      <c r="G1115" s="311">
        <f t="shared" si="57"/>
        <v>4.9105683386125906E-2</v>
      </c>
      <c r="H1115" s="311">
        <v>0.86972439896087783</v>
      </c>
      <c r="I1115" s="322"/>
      <c r="J1115" s="305"/>
      <c r="K1115" s="305"/>
      <c r="L1115" s="305"/>
      <c r="M1115" s="307"/>
      <c r="N1115" s="307">
        <v>18430.849999999999</v>
      </c>
      <c r="O1115" s="183"/>
      <c r="P1115" s="184"/>
    </row>
    <row r="1116" spans="1:16" x14ac:dyDescent="0.35">
      <c r="A1116" s="303">
        <v>41212</v>
      </c>
      <c r="B1116" s="310">
        <v>24396.27</v>
      </c>
      <c r="C1116" s="305">
        <f t="shared" si="55"/>
        <v>-1.1000000000000001</v>
      </c>
      <c r="D1116" s="315">
        <v>34.7622</v>
      </c>
      <c r="E1116" s="305">
        <f t="shared" si="56"/>
        <v>-1.0900000000000001</v>
      </c>
      <c r="F1116" s="305">
        <f t="shared" si="54"/>
        <v>1.0000000000000009E-2</v>
      </c>
      <c r="G1116" s="311">
        <f t="shared" si="57"/>
        <v>4.9108266729038674E-2</v>
      </c>
      <c r="H1116" s="311">
        <v>0.8690930104261011</v>
      </c>
      <c r="I1116" s="322"/>
      <c r="J1116" s="305"/>
      <c r="K1116" s="305"/>
      <c r="L1116" s="305"/>
      <c r="M1116" s="307"/>
      <c r="N1116" s="307">
        <v>18505.38</v>
      </c>
      <c r="O1116" s="183"/>
      <c r="P1116" s="184"/>
    </row>
    <row r="1117" spans="1:16" x14ac:dyDescent="0.35">
      <c r="A1117" s="303">
        <v>41213</v>
      </c>
      <c r="B1117" s="310">
        <v>24497.67</v>
      </c>
      <c r="C1117" s="305">
        <f t="shared" si="55"/>
        <v>0.42</v>
      </c>
      <c r="D1117" s="315">
        <v>34.901699999999998</v>
      </c>
      <c r="E1117" s="305">
        <f t="shared" si="56"/>
        <v>0.4</v>
      </c>
      <c r="F1117" s="305">
        <f t="shared" si="54"/>
        <v>-1.9999999999999962E-2</v>
      </c>
      <c r="G1117" s="311">
        <f t="shared" si="57"/>
        <v>4.9111121352099656E-2</v>
      </c>
      <c r="H1117" s="311">
        <v>0.86841533061706655</v>
      </c>
      <c r="I1117" s="322"/>
      <c r="J1117" s="305"/>
      <c r="K1117" s="305"/>
      <c r="L1117" s="305"/>
      <c r="M1117" s="307"/>
      <c r="N1117" s="307">
        <v>18561.7</v>
      </c>
      <c r="O1117" s="183"/>
      <c r="P1117" s="184"/>
    </row>
    <row r="1118" spans="1:16" x14ac:dyDescent="0.35">
      <c r="A1118" s="303">
        <v>41214</v>
      </c>
      <c r="B1118" s="310">
        <v>24593.29</v>
      </c>
      <c r="C1118" s="305">
        <f t="shared" si="55"/>
        <v>0.39</v>
      </c>
      <c r="D1118" s="315">
        <v>35.034599999999998</v>
      </c>
      <c r="E1118" s="305">
        <f t="shared" si="56"/>
        <v>0.38</v>
      </c>
      <c r="F1118" s="305">
        <f t="shared" si="54"/>
        <v>-1.0000000000000009E-2</v>
      </c>
      <c r="G1118" s="311">
        <f t="shared" si="57"/>
        <v>4.9108266729038674E-2</v>
      </c>
      <c r="H1118" s="311">
        <v>0.86778680729337687</v>
      </c>
      <c r="I1118" s="322"/>
      <c r="J1118" s="305"/>
      <c r="K1118" s="305"/>
      <c r="L1118" s="305"/>
      <c r="M1118" s="307"/>
      <c r="N1118" s="307">
        <v>18755.45</v>
      </c>
      <c r="O1118" s="183"/>
      <c r="P1118" s="184"/>
    </row>
    <row r="1119" spans="1:16" x14ac:dyDescent="0.35">
      <c r="A1119" s="303">
        <v>41215</v>
      </c>
      <c r="B1119" s="310">
        <v>24850</v>
      </c>
      <c r="C1119" s="305">
        <f t="shared" si="55"/>
        <v>1.04</v>
      </c>
      <c r="D1119" s="315">
        <v>35.392099999999999</v>
      </c>
      <c r="E1119" s="305">
        <f t="shared" si="56"/>
        <v>1.02</v>
      </c>
      <c r="F1119" s="305">
        <f t="shared" si="54"/>
        <v>-2.0000000000000018E-2</v>
      </c>
      <c r="G1119" s="311">
        <f t="shared" si="57"/>
        <v>4.9108530671640942E-2</v>
      </c>
      <c r="H1119" s="311">
        <v>0.86711220980672299</v>
      </c>
      <c r="I1119" s="322"/>
      <c r="J1119" s="305"/>
      <c r="K1119" s="305"/>
      <c r="L1119" s="305"/>
      <c r="M1119" s="307"/>
      <c r="N1119" s="307">
        <v>18762.87</v>
      </c>
      <c r="O1119" s="183"/>
      <c r="P1119" s="184"/>
    </row>
    <row r="1120" spans="1:16" x14ac:dyDescent="0.35">
      <c r="A1120" s="303">
        <v>41218</v>
      </c>
      <c r="B1120" s="310">
        <v>24859.83</v>
      </c>
      <c r="C1120" s="305">
        <f t="shared" si="55"/>
        <v>0.04</v>
      </c>
      <c r="D1120" s="315">
        <v>35.402200000000001</v>
      </c>
      <c r="E1120" s="305">
        <f t="shared" si="56"/>
        <v>0.03</v>
      </c>
      <c r="F1120" s="305">
        <f t="shared" si="54"/>
        <v>-1.0000000000000002E-2</v>
      </c>
      <c r="G1120" s="311">
        <f t="shared" si="57"/>
        <v>4.9108611164492687E-2</v>
      </c>
      <c r="H1120" s="311">
        <v>0.86643918294763678</v>
      </c>
      <c r="I1120" s="322"/>
      <c r="J1120" s="305"/>
      <c r="K1120" s="305"/>
      <c r="L1120" s="305"/>
      <c r="M1120" s="307"/>
      <c r="N1120" s="307">
        <v>18817.38</v>
      </c>
      <c r="O1120" s="183"/>
      <c r="P1120" s="184"/>
    </row>
    <row r="1121" spans="1:16" x14ac:dyDescent="0.35">
      <c r="A1121" s="303">
        <v>41219</v>
      </c>
      <c r="B1121" s="310">
        <v>24932.05</v>
      </c>
      <c r="C1121" s="305">
        <f t="shared" si="55"/>
        <v>0.28999999999999998</v>
      </c>
      <c r="D1121" s="315">
        <v>35.502099999999999</v>
      </c>
      <c r="E1121" s="305">
        <f t="shared" si="56"/>
        <v>0.28000000000000003</v>
      </c>
      <c r="F1121" s="305">
        <f t="shared" si="54"/>
        <v>-9.9999999999999534E-3</v>
      </c>
      <c r="G1121" s="311">
        <f t="shared" si="57"/>
        <v>4.9105997887311008E-2</v>
      </c>
      <c r="H1121" s="311">
        <v>0.86576772063159979</v>
      </c>
      <c r="I1121" s="322"/>
      <c r="J1121" s="305"/>
      <c r="K1121" s="305"/>
      <c r="L1121" s="305"/>
      <c r="M1121" s="307"/>
      <c r="N1121" s="307">
        <v>18902.41</v>
      </c>
      <c r="O1121" s="183"/>
      <c r="P1121" s="184"/>
    </row>
    <row r="1122" spans="1:16" x14ac:dyDescent="0.35">
      <c r="A1122" s="303">
        <v>41220</v>
      </c>
      <c r="B1122" s="310">
        <v>25044.71</v>
      </c>
      <c r="C1122" s="305">
        <f t="shared" si="55"/>
        <v>0.45</v>
      </c>
      <c r="D1122" s="315">
        <v>35.658700000000003</v>
      </c>
      <c r="E1122" s="305">
        <f t="shared" si="56"/>
        <v>0.44</v>
      </c>
      <c r="F1122" s="305">
        <f t="shared" si="54"/>
        <v>-1.0000000000000009E-2</v>
      </c>
      <c r="G1122" s="311">
        <f t="shared" si="57"/>
        <v>4.9103369494052682E-2</v>
      </c>
      <c r="H1122" s="311">
        <v>0.86509570351958676</v>
      </c>
      <c r="I1122" s="322"/>
      <c r="J1122" s="305"/>
      <c r="K1122" s="305"/>
      <c r="L1122" s="305"/>
      <c r="M1122" s="307"/>
      <c r="N1122" s="307">
        <v>18846.259999999998</v>
      </c>
      <c r="O1122" s="183"/>
      <c r="P1122" s="184"/>
    </row>
    <row r="1123" spans="1:16" x14ac:dyDescent="0.35">
      <c r="A1123" s="303">
        <v>41221</v>
      </c>
      <c r="B1123" s="310">
        <v>24970.31</v>
      </c>
      <c r="C1123" s="305">
        <f t="shared" si="55"/>
        <v>-0.3</v>
      </c>
      <c r="D1123" s="315">
        <v>35.552599999999998</v>
      </c>
      <c r="E1123" s="305">
        <f t="shared" si="56"/>
        <v>-0.3</v>
      </c>
      <c r="F1123" s="305">
        <f t="shared" si="54"/>
        <v>0</v>
      </c>
      <c r="G1123" s="311">
        <f t="shared" si="57"/>
        <v>4.9062174823160741E-2</v>
      </c>
      <c r="H1123" s="311">
        <v>0.86442524878427474</v>
      </c>
      <c r="I1123" s="322"/>
      <c r="J1123" s="305"/>
      <c r="K1123" s="305"/>
      <c r="L1123" s="305"/>
      <c r="M1123" s="307"/>
      <c r="N1123" s="307">
        <v>18683.68</v>
      </c>
      <c r="O1123" s="183"/>
      <c r="P1123" s="184"/>
    </row>
    <row r="1124" spans="1:16" x14ac:dyDescent="0.35">
      <c r="A1124" s="303">
        <v>41222</v>
      </c>
      <c r="B1124" s="310">
        <v>24754.9</v>
      </c>
      <c r="C1124" s="305">
        <f t="shared" si="55"/>
        <v>-0.86</v>
      </c>
      <c r="D1124" s="315">
        <v>35.248199999999997</v>
      </c>
      <c r="E1124" s="305">
        <f t="shared" si="56"/>
        <v>-0.86</v>
      </c>
      <c r="F1124" s="305">
        <f t="shared" si="54"/>
        <v>0</v>
      </c>
      <c r="G1124" s="311">
        <f t="shared" si="57"/>
        <v>4.8984197039907557E-2</v>
      </c>
      <c r="H1124" s="311">
        <v>0.86375852390267038</v>
      </c>
      <c r="I1124" s="322"/>
      <c r="J1124" s="305"/>
      <c r="K1124" s="305"/>
      <c r="L1124" s="305"/>
      <c r="M1124" s="307"/>
      <c r="N1124" s="307">
        <v>18670.34</v>
      </c>
      <c r="O1124" s="183"/>
      <c r="P1124" s="184"/>
    </row>
    <row r="1125" spans="1:16" x14ac:dyDescent="0.35">
      <c r="A1125" s="303">
        <v>41225</v>
      </c>
      <c r="B1125" s="310">
        <v>24737.23</v>
      </c>
      <c r="C1125" s="305">
        <f t="shared" si="55"/>
        <v>-7.0000000000000007E-2</v>
      </c>
      <c r="D1125" s="315">
        <v>35.219700000000003</v>
      </c>
      <c r="E1125" s="305">
        <f t="shared" si="56"/>
        <v>-0.08</v>
      </c>
      <c r="F1125" s="305">
        <f t="shared" si="54"/>
        <v>-9.999999999999995E-3</v>
      </c>
      <c r="G1125" s="311">
        <f t="shared" si="57"/>
        <v>4.8981569617832302E-2</v>
      </c>
      <c r="H1125" s="311">
        <v>0.86309120572075171</v>
      </c>
      <c r="I1125" s="322"/>
      <c r="J1125" s="305"/>
      <c r="K1125" s="305"/>
      <c r="L1125" s="305"/>
      <c r="M1125" s="307"/>
      <c r="N1125" s="307">
        <v>18471.37</v>
      </c>
      <c r="O1125" s="183"/>
      <c r="P1125" s="184"/>
    </row>
    <row r="1126" spans="1:16" x14ac:dyDescent="0.35">
      <c r="A1126" s="303">
        <v>41228</v>
      </c>
      <c r="B1126" s="310">
        <v>24473.599999999999</v>
      </c>
      <c r="C1126" s="305">
        <f t="shared" si="55"/>
        <v>-1.07</v>
      </c>
      <c r="D1126" s="315">
        <v>34.844200000000001</v>
      </c>
      <c r="E1126" s="305">
        <f t="shared" si="56"/>
        <v>-1.07</v>
      </c>
      <c r="F1126" s="305">
        <f t="shared" si="54"/>
        <v>0</v>
      </c>
      <c r="G1126" s="311">
        <f t="shared" si="57"/>
        <v>4.8978656768058064E-2</v>
      </c>
      <c r="H1126" s="311">
        <v>0.86255592305693196</v>
      </c>
      <c r="I1126" s="322"/>
      <c r="J1126" s="305"/>
      <c r="K1126" s="305"/>
      <c r="L1126" s="305"/>
      <c r="M1126" s="307"/>
      <c r="N1126" s="307">
        <v>18309.37</v>
      </c>
      <c r="O1126" s="183"/>
      <c r="P1126" s="184"/>
    </row>
    <row r="1127" spans="1:16" x14ac:dyDescent="0.35">
      <c r="A1127" s="303">
        <v>41229</v>
      </c>
      <c r="B1127" s="310">
        <v>24258.959999999999</v>
      </c>
      <c r="C1127" s="305">
        <f t="shared" si="55"/>
        <v>-0.88</v>
      </c>
      <c r="D1127" s="315">
        <v>34.544800000000002</v>
      </c>
      <c r="E1127" s="305">
        <f t="shared" si="56"/>
        <v>-0.86</v>
      </c>
      <c r="F1127" s="305">
        <f t="shared" si="54"/>
        <v>2.0000000000000018E-2</v>
      </c>
      <c r="G1127" s="311">
        <f t="shared" si="57"/>
        <v>4.8944680745931078E-2</v>
      </c>
      <c r="H1127" s="311">
        <v>0.86189152284032911</v>
      </c>
      <c r="I1127" s="322"/>
      <c r="J1127" s="305"/>
      <c r="K1127" s="305"/>
      <c r="L1127" s="305"/>
      <c r="M1127" s="307"/>
      <c r="N1127" s="307">
        <v>18339</v>
      </c>
      <c r="O1127" s="183"/>
      <c r="P1127" s="184"/>
    </row>
    <row r="1128" spans="1:16" x14ac:dyDescent="0.35">
      <c r="A1128" s="303">
        <v>41232</v>
      </c>
      <c r="B1128" s="310">
        <v>24298.22</v>
      </c>
      <c r="C1128" s="305">
        <f t="shared" si="55"/>
        <v>0.16</v>
      </c>
      <c r="D1128" s="315">
        <v>34.595399999999998</v>
      </c>
      <c r="E1128" s="305">
        <f t="shared" si="56"/>
        <v>0.15</v>
      </c>
      <c r="F1128" s="305">
        <f t="shared" si="54"/>
        <v>-1.0000000000000009E-2</v>
      </c>
      <c r="G1128" s="311">
        <f t="shared" si="57"/>
        <v>4.8944784046541005E-2</v>
      </c>
      <c r="H1128" s="311">
        <v>0.86123101685573866</v>
      </c>
      <c r="I1128" s="322"/>
      <c r="J1128" s="305"/>
      <c r="K1128" s="305"/>
      <c r="L1128" s="305"/>
      <c r="M1128" s="307"/>
      <c r="N1128" s="307">
        <v>18329.32</v>
      </c>
      <c r="O1128" s="183"/>
      <c r="P1128" s="184"/>
    </row>
    <row r="1129" spans="1:16" x14ac:dyDescent="0.35">
      <c r="A1129" s="303">
        <v>41233</v>
      </c>
      <c r="B1129" s="310">
        <v>24285.39</v>
      </c>
      <c r="C1129" s="305">
        <f t="shared" si="55"/>
        <v>-0.05</v>
      </c>
      <c r="D1129" s="315">
        <v>34.576000000000001</v>
      </c>
      <c r="E1129" s="305">
        <f t="shared" si="56"/>
        <v>-0.06</v>
      </c>
      <c r="F1129" s="305">
        <f t="shared" si="54"/>
        <v>-9.999999999999995E-3</v>
      </c>
      <c r="G1129" s="311">
        <f t="shared" si="57"/>
        <v>4.8843949041739006E-2</v>
      </c>
      <c r="H1129" s="311">
        <v>0.86061917776103325</v>
      </c>
      <c r="I1129" s="322"/>
      <c r="J1129" s="305"/>
      <c r="K1129" s="305"/>
      <c r="L1129" s="305"/>
      <c r="M1129" s="307"/>
      <c r="N1129" s="307">
        <v>18460.38</v>
      </c>
      <c r="O1129" s="183"/>
      <c r="P1129" s="184"/>
    </row>
    <row r="1130" spans="1:16" x14ac:dyDescent="0.35">
      <c r="A1130" s="303">
        <v>41234</v>
      </c>
      <c r="B1130" s="310">
        <v>24459.040000000001</v>
      </c>
      <c r="C1130" s="305">
        <f t="shared" si="55"/>
        <v>0.72</v>
      </c>
      <c r="D1130" s="315">
        <v>34.817100000000003</v>
      </c>
      <c r="E1130" s="305">
        <f t="shared" si="56"/>
        <v>0.7</v>
      </c>
      <c r="F1130" s="305">
        <f t="shared" si="54"/>
        <v>-2.0000000000000018E-2</v>
      </c>
      <c r="G1130" s="311">
        <f t="shared" si="57"/>
        <v>4.8846982841657893E-2</v>
      </c>
      <c r="H1130" s="311">
        <v>0.85996162322406744</v>
      </c>
      <c r="I1130" s="322"/>
      <c r="J1130" s="305"/>
      <c r="K1130" s="305"/>
      <c r="L1130" s="305"/>
      <c r="M1130" s="307"/>
      <c r="N1130" s="307">
        <v>18517.34</v>
      </c>
      <c r="O1130" s="183"/>
      <c r="P1130" s="184"/>
    </row>
    <row r="1131" spans="1:16" x14ac:dyDescent="0.35">
      <c r="A1131" s="303">
        <v>41235</v>
      </c>
      <c r="B1131" s="310">
        <v>24534.51</v>
      </c>
      <c r="C1131" s="305">
        <f t="shared" si="55"/>
        <v>0.31</v>
      </c>
      <c r="D1131" s="315">
        <v>34.921199999999999</v>
      </c>
      <c r="E1131" s="305">
        <f t="shared" si="56"/>
        <v>0.3</v>
      </c>
      <c r="F1131" s="305">
        <f t="shared" si="54"/>
        <v>-1.0000000000000009E-2</v>
      </c>
      <c r="G1131" s="311">
        <f t="shared" si="57"/>
        <v>4.8844445905249119E-2</v>
      </c>
      <c r="H1131" s="311">
        <v>0.85930340099011659</v>
      </c>
      <c r="I1131" s="322"/>
      <c r="J1131" s="305"/>
      <c r="K1131" s="305"/>
      <c r="L1131" s="305"/>
      <c r="M1131" s="307"/>
      <c r="N1131" s="307">
        <v>18506.57</v>
      </c>
      <c r="O1131" s="183"/>
      <c r="P1131" s="184"/>
    </row>
    <row r="1132" spans="1:16" x14ac:dyDescent="0.35">
      <c r="A1132" s="303">
        <v>41236</v>
      </c>
      <c r="B1132" s="310">
        <v>24520.240000000002</v>
      </c>
      <c r="C1132" s="305">
        <f t="shared" si="55"/>
        <v>-0.06</v>
      </c>
      <c r="D1132" s="315">
        <v>34.8996</v>
      </c>
      <c r="E1132" s="305">
        <f t="shared" si="56"/>
        <v>-0.06</v>
      </c>
      <c r="F1132" s="305">
        <f t="shared" si="54"/>
        <v>0</v>
      </c>
      <c r="G1132" s="311">
        <f t="shared" si="57"/>
        <v>4.8844445905249119E-2</v>
      </c>
      <c r="H1132" s="311">
        <v>0.85864888961248487</v>
      </c>
      <c r="I1132" s="322"/>
      <c r="J1132" s="305"/>
      <c r="K1132" s="305"/>
      <c r="L1132" s="305"/>
      <c r="M1132" s="307"/>
      <c r="N1132" s="307">
        <v>18537.009999999998</v>
      </c>
      <c r="O1132" s="183"/>
      <c r="P1132" s="184"/>
    </row>
    <row r="1133" spans="1:16" x14ac:dyDescent="0.35">
      <c r="A1133" s="303">
        <v>41239</v>
      </c>
      <c r="B1133" s="310">
        <v>24560.57</v>
      </c>
      <c r="C1133" s="305">
        <f t="shared" si="55"/>
        <v>0.16</v>
      </c>
      <c r="D1133" s="315">
        <v>34.952500000000001</v>
      </c>
      <c r="E1133" s="305">
        <f t="shared" si="56"/>
        <v>0.15</v>
      </c>
      <c r="F1133" s="305">
        <f t="shared" si="54"/>
        <v>-1.0000000000000009E-2</v>
      </c>
      <c r="G1133" s="311">
        <f t="shared" si="57"/>
        <v>4.8841893779889477E-2</v>
      </c>
      <c r="H1133" s="311">
        <v>0.85827045269527247</v>
      </c>
      <c r="I1133" s="322"/>
      <c r="J1133" s="305"/>
      <c r="K1133" s="305"/>
      <c r="L1133" s="305"/>
      <c r="M1133" s="307"/>
      <c r="N1133" s="307">
        <v>18842.080000000002</v>
      </c>
      <c r="O1133" s="183"/>
      <c r="P1133" s="184"/>
    </row>
    <row r="1134" spans="1:16" x14ac:dyDescent="0.35">
      <c r="A1134" s="303">
        <v>41240</v>
      </c>
      <c r="B1134" s="310">
        <v>24964.77</v>
      </c>
      <c r="C1134" s="305">
        <f t="shared" si="55"/>
        <v>1.65</v>
      </c>
      <c r="D1134" s="315">
        <v>35.516800000000003</v>
      </c>
      <c r="E1134" s="305">
        <f t="shared" si="56"/>
        <v>1.61</v>
      </c>
      <c r="F1134" s="305">
        <f t="shared" si="54"/>
        <v>-3.9999999999999813E-2</v>
      </c>
      <c r="G1134" s="311">
        <f t="shared" si="57"/>
        <v>4.8850814344502176E-2</v>
      </c>
      <c r="H1134" s="311">
        <v>0.85789214997555119</v>
      </c>
      <c r="I1134" s="322"/>
      <c r="J1134" s="305"/>
      <c r="K1134" s="305"/>
      <c r="L1134" s="305"/>
      <c r="M1134" s="307"/>
      <c r="N1134" s="307">
        <v>19170.91</v>
      </c>
      <c r="O1134" s="183"/>
      <c r="P1134" s="184"/>
    </row>
    <row r="1135" spans="1:16" x14ac:dyDescent="0.35">
      <c r="A1135" s="303">
        <v>41242</v>
      </c>
      <c r="B1135" s="310">
        <v>25400.45</v>
      </c>
      <c r="C1135" s="305">
        <f t="shared" si="55"/>
        <v>1.75</v>
      </c>
      <c r="D1135" s="315">
        <v>36.124299999999998</v>
      </c>
      <c r="E1135" s="305">
        <f t="shared" si="56"/>
        <v>1.71</v>
      </c>
      <c r="F1135" s="305">
        <f t="shared" si="54"/>
        <v>-4.0000000000000036E-2</v>
      </c>
      <c r="G1135" s="311">
        <f t="shared" si="57"/>
        <v>4.8865085741870318E-2</v>
      </c>
      <c r="H1135" s="311">
        <v>0.8572414550035975</v>
      </c>
      <c r="I1135" s="322"/>
      <c r="J1135" s="305"/>
      <c r="K1135" s="305"/>
      <c r="L1135" s="305"/>
      <c r="M1135" s="307"/>
      <c r="N1135" s="307">
        <v>19339.900000000001</v>
      </c>
      <c r="O1135" s="183"/>
      <c r="P1135" s="184"/>
    </row>
    <row r="1136" spans="1:16" x14ac:dyDescent="0.35">
      <c r="A1136" s="303">
        <v>41243</v>
      </c>
      <c r="B1136" s="310">
        <v>25624.35</v>
      </c>
      <c r="C1136" s="305">
        <f t="shared" si="55"/>
        <v>0.88</v>
      </c>
      <c r="D1136" s="315">
        <v>36.438099999999999</v>
      </c>
      <c r="E1136" s="305">
        <f t="shared" si="56"/>
        <v>0.87</v>
      </c>
      <c r="F1136" s="305">
        <f t="shared" si="54"/>
        <v>-1.0000000000000009E-2</v>
      </c>
      <c r="G1136" s="311">
        <f t="shared" si="57"/>
        <v>4.8865085741870318E-2</v>
      </c>
      <c r="H1136" s="311">
        <v>0.85659223824608166</v>
      </c>
      <c r="I1136" s="322"/>
      <c r="J1136" s="305"/>
      <c r="K1136" s="305"/>
      <c r="L1136" s="305"/>
      <c r="M1136" s="307"/>
      <c r="N1136" s="307">
        <v>19305.32</v>
      </c>
      <c r="O1136" s="183"/>
      <c r="P1136" s="184"/>
    </row>
    <row r="1137" spans="1:16" x14ac:dyDescent="0.35">
      <c r="A1137" s="303">
        <v>41246</v>
      </c>
      <c r="B1137" s="310">
        <v>25578.53</v>
      </c>
      <c r="C1137" s="305">
        <f t="shared" si="55"/>
        <v>-0.18</v>
      </c>
      <c r="D1137" s="315">
        <v>36.370100000000001</v>
      </c>
      <c r="E1137" s="305">
        <f t="shared" si="56"/>
        <v>-0.19</v>
      </c>
      <c r="F1137" s="305">
        <f t="shared" si="54"/>
        <v>-1.0000000000000009E-2</v>
      </c>
      <c r="G1137" s="311">
        <f t="shared" si="57"/>
        <v>4.8865085741870318E-2</v>
      </c>
      <c r="H1137" s="311">
        <v>0.85594449411521012</v>
      </c>
      <c r="I1137" s="322"/>
      <c r="J1137" s="305"/>
      <c r="K1137" s="305"/>
      <c r="L1137" s="305"/>
      <c r="M1137" s="307"/>
      <c r="N1137" s="307">
        <v>19348.12</v>
      </c>
      <c r="O1137" s="183"/>
      <c r="P1137" s="184"/>
    </row>
    <row r="1138" spans="1:16" x14ac:dyDescent="0.35">
      <c r="A1138" s="303">
        <v>41247</v>
      </c>
      <c r="B1138" s="310">
        <v>25635.24</v>
      </c>
      <c r="C1138" s="305">
        <f t="shared" si="55"/>
        <v>0.22</v>
      </c>
      <c r="D1138" s="315">
        <v>36.4482</v>
      </c>
      <c r="E1138" s="305">
        <f t="shared" si="56"/>
        <v>0.21</v>
      </c>
      <c r="F1138" s="305">
        <f t="shared" si="54"/>
        <v>-1.0000000000000009E-2</v>
      </c>
      <c r="G1138" s="311">
        <f t="shared" si="57"/>
        <v>4.8865151585724013E-2</v>
      </c>
      <c r="H1138" s="311">
        <v>0.85529821705271336</v>
      </c>
      <c r="I1138" s="322"/>
      <c r="J1138" s="305"/>
      <c r="K1138" s="305"/>
      <c r="L1138" s="305"/>
      <c r="M1138" s="307"/>
      <c r="N1138" s="307">
        <v>19391.86</v>
      </c>
      <c r="O1138" s="183"/>
      <c r="P1138" s="184"/>
    </row>
    <row r="1139" spans="1:16" x14ac:dyDescent="0.35">
      <c r="A1139" s="303">
        <v>41248</v>
      </c>
      <c r="B1139" s="310">
        <v>25693.19</v>
      </c>
      <c r="C1139" s="305">
        <f t="shared" si="55"/>
        <v>0.23</v>
      </c>
      <c r="D1139" s="315">
        <v>36.527900000000002</v>
      </c>
      <c r="E1139" s="305">
        <f t="shared" si="56"/>
        <v>0.22</v>
      </c>
      <c r="F1139" s="305">
        <f t="shared" si="54"/>
        <v>-1.0000000000000009E-2</v>
      </c>
      <c r="G1139" s="311">
        <f t="shared" si="57"/>
        <v>4.8862495186126828E-2</v>
      </c>
      <c r="H1139" s="311">
        <v>0.85465340152964497</v>
      </c>
      <c r="I1139" s="322"/>
      <c r="J1139" s="305"/>
      <c r="K1139" s="305"/>
      <c r="L1139" s="305"/>
      <c r="M1139" s="307"/>
      <c r="N1139" s="307">
        <v>19486.8</v>
      </c>
      <c r="O1139" s="183"/>
      <c r="P1139" s="184"/>
    </row>
    <row r="1140" spans="1:16" x14ac:dyDescent="0.35">
      <c r="A1140" s="303">
        <v>41249</v>
      </c>
      <c r="B1140" s="310">
        <v>25818.98</v>
      </c>
      <c r="C1140" s="305">
        <f t="shared" si="55"/>
        <v>0.49</v>
      </c>
      <c r="D1140" s="315">
        <v>36.702199999999998</v>
      </c>
      <c r="E1140" s="305">
        <f t="shared" si="56"/>
        <v>0.48</v>
      </c>
      <c r="F1140" s="305">
        <f t="shared" si="54"/>
        <v>-1.0000000000000009E-2</v>
      </c>
      <c r="G1140" s="311">
        <f t="shared" si="57"/>
        <v>4.8862495186126828E-2</v>
      </c>
      <c r="H1140" s="311">
        <v>0.85400855683304744</v>
      </c>
      <c r="I1140" s="322"/>
      <c r="J1140" s="305"/>
      <c r="K1140" s="305"/>
      <c r="L1140" s="305"/>
      <c r="M1140" s="307"/>
      <c r="N1140" s="307">
        <v>19424.099999999999</v>
      </c>
      <c r="O1140" s="183"/>
      <c r="P1140" s="184"/>
    </row>
    <row r="1141" spans="1:16" x14ac:dyDescent="0.35">
      <c r="A1141" s="303">
        <v>41250</v>
      </c>
      <c r="B1141" s="310">
        <v>25735.91</v>
      </c>
      <c r="C1141" s="305">
        <f t="shared" si="55"/>
        <v>-0.32</v>
      </c>
      <c r="D1141" s="315">
        <v>36.584099999999999</v>
      </c>
      <c r="E1141" s="305">
        <f t="shared" si="56"/>
        <v>-0.32</v>
      </c>
      <c r="F1141" s="305">
        <f t="shared" si="54"/>
        <v>0</v>
      </c>
      <c r="G1141" s="311">
        <f t="shared" si="57"/>
        <v>4.8862436864118973E-2</v>
      </c>
      <c r="H1141" s="311">
        <v>0.85341258672365983</v>
      </c>
      <c r="I1141" s="322"/>
      <c r="J1141" s="305"/>
      <c r="K1141" s="305"/>
      <c r="L1141" s="305"/>
      <c r="M1141" s="307"/>
      <c r="N1141" s="307">
        <v>19409.689999999999</v>
      </c>
      <c r="O1141" s="183"/>
      <c r="P1141" s="184"/>
    </row>
    <row r="1142" spans="1:16" x14ac:dyDescent="0.35">
      <c r="A1142" s="303">
        <v>41253</v>
      </c>
      <c r="B1142" s="310">
        <v>25716.82</v>
      </c>
      <c r="C1142" s="305">
        <f t="shared" si="55"/>
        <v>-7.0000000000000007E-2</v>
      </c>
      <c r="D1142" s="315">
        <v>36.551900000000003</v>
      </c>
      <c r="E1142" s="305">
        <f t="shared" si="56"/>
        <v>-0.09</v>
      </c>
      <c r="F1142" s="305">
        <f t="shared" si="54"/>
        <v>-1.999999999999999E-2</v>
      </c>
      <c r="G1142" s="311">
        <f t="shared" si="57"/>
        <v>4.8862436864118973E-2</v>
      </c>
      <c r="H1142" s="311">
        <v>0.85277067774266035</v>
      </c>
      <c r="I1142" s="322"/>
      <c r="J1142" s="305"/>
      <c r="K1142" s="305"/>
      <c r="L1142" s="305"/>
      <c r="M1142" s="307"/>
      <c r="N1142" s="307">
        <v>19387.14</v>
      </c>
      <c r="O1142" s="183"/>
      <c r="P1142" s="184"/>
    </row>
    <row r="1143" spans="1:16" x14ac:dyDescent="0.35">
      <c r="A1143" s="303">
        <v>41254</v>
      </c>
      <c r="B1143" s="310">
        <v>25686.94</v>
      </c>
      <c r="C1143" s="305">
        <f t="shared" si="55"/>
        <v>-0.12</v>
      </c>
      <c r="D1143" s="315">
        <v>36.508499999999998</v>
      </c>
      <c r="E1143" s="305">
        <f t="shared" si="56"/>
        <v>-0.12</v>
      </c>
      <c r="F1143" s="305">
        <f t="shared" si="54"/>
        <v>0</v>
      </c>
      <c r="G1143" s="311">
        <f t="shared" si="57"/>
        <v>4.88455017234267E-2</v>
      </c>
      <c r="H1143" s="311">
        <v>0.85213165646024336</v>
      </c>
      <c r="I1143" s="322"/>
      <c r="J1143" s="305"/>
      <c r="K1143" s="305"/>
      <c r="L1143" s="305"/>
      <c r="M1143" s="307"/>
      <c r="N1143" s="307">
        <v>19355.259999999998</v>
      </c>
      <c r="O1143" s="183"/>
      <c r="P1143" s="184"/>
    </row>
    <row r="1144" spans="1:16" x14ac:dyDescent="0.35">
      <c r="A1144" s="303">
        <v>41255</v>
      </c>
      <c r="B1144" s="310">
        <v>25644.7</v>
      </c>
      <c r="C1144" s="305">
        <f t="shared" si="55"/>
        <v>-0.16</v>
      </c>
      <c r="D1144" s="315">
        <v>36.447499999999998</v>
      </c>
      <c r="E1144" s="305">
        <f t="shared" si="56"/>
        <v>-0.17</v>
      </c>
      <c r="F1144" s="305">
        <f t="shared" si="54"/>
        <v>-1.0000000000000009E-2</v>
      </c>
      <c r="G1144" s="311">
        <f t="shared" si="57"/>
        <v>4.88455017234267E-2</v>
      </c>
      <c r="H1144" s="311">
        <v>0.8515355426599156</v>
      </c>
      <c r="I1144" s="322"/>
      <c r="J1144" s="305"/>
      <c r="K1144" s="305"/>
      <c r="L1144" s="305"/>
      <c r="M1144" s="307"/>
      <c r="N1144" s="307">
        <v>19229.259999999998</v>
      </c>
      <c r="O1144" s="183"/>
      <c r="P1144" s="184"/>
    </row>
    <row r="1145" spans="1:16" x14ac:dyDescent="0.35">
      <c r="A1145" s="303">
        <v>41256</v>
      </c>
      <c r="B1145" s="310">
        <v>25477.759999999998</v>
      </c>
      <c r="C1145" s="305">
        <f t="shared" si="55"/>
        <v>-0.65</v>
      </c>
      <c r="D1145" s="315">
        <v>36.2134</v>
      </c>
      <c r="E1145" s="305">
        <f t="shared" si="56"/>
        <v>-0.64</v>
      </c>
      <c r="F1145" s="305">
        <f t="shared" si="54"/>
        <v>1.0000000000000009E-2</v>
      </c>
      <c r="G1145" s="311">
        <f t="shared" si="57"/>
        <v>4.8848121409004346E-2</v>
      </c>
      <c r="H1145" s="311">
        <v>0.85094517238287104</v>
      </c>
      <c r="I1145" s="322"/>
      <c r="J1145" s="305"/>
      <c r="K1145" s="305"/>
      <c r="L1145" s="305"/>
      <c r="M1145" s="307"/>
      <c r="N1145" s="307">
        <v>19317.25</v>
      </c>
      <c r="O1145" s="183"/>
      <c r="P1145" s="184"/>
    </row>
    <row r="1146" spans="1:16" x14ac:dyDescent="0.35">
      <c r="A1146" s="303">
        <v>41257</v>
      </c>
      <c r="B1146" s="310">
        <v>25594.34</v>
      </c>
      <c r="C1146" s="305">
        <f t="shared" si="55"/>
        <v>0.46</v>
      </c>
      <c r="D1146" s="315">
        <v>36.372799999999998</v>
      </c>
      <c r="E1146" s="305">
        <f t="shared" si="56"/>
        <v>0.44</v>
      </c>
      <c r="F1146" s="305">
        <f t="shared" si="54"/>
        <v>-2.0000000000000018E-2</v>
      </c>
      <c r="G1146" s="311">
        <f t="shared" si="57"/>
        <v>4.8851057096592383E-2</v>
      </c>
      <c r="H1146" s="311">
        <v>0.85030900848474888</v>
      </c>
      <c r="I1146" s="322"/>
      <c r="J1146" s="305"/>
      <c r="K1146" s="305"/>
      <c r="L1146" s="305"/>
      <c r="M1146" s="305"/>
      <c r="N1146" s="307">
        <v>19244.419999999998</v>
      </c>
      <c r="O1146" s="183"/>
      <c r="P1146" s="184"/>
    </row>
    <row r="1147" spans="1:16" x14ac:dyDescent="0.35">
      <c r="A1147" s="303">
        <v>41260</v>
      </c>
      <c r="B1147" s="310">
        <v>25497.84</v>
      </c>
      <c r="C1147" s="305">
        <f t="shared" si="55"/>
        <v>-0.38</v>
      </c>
      <c r="D1147" s="315">
        <v>36.234299999999998</v>
      </c>
      <c r="E1147" s="305">
        <f t="shared" si="56"/>
        <v>-0.38</v>
      </c>
      <c r="F1147" s="305">
        <f t="shared" si="54"/>
        <v>0</v>
      </c>
      <c r="G1147" s="311">
        <f t="shared" si="57"/>
        <v>4.8850979942958041E-2</v>
      </c>
      <c r="H1147" s="311">
        <v>0.84972130325801676</v>
      </c>
      <c r="I1147" s="322"/>
      <c r="J1147" s="305"/>
      <c r="K1147" s="305"/>
      <c r="L1147" s="305"/>
      <c r="M1147" s="305"/>
      <c r="N1147" s="307">
        <v>19364.75</v>
      </c>
      <c r="O1147" s="183"/>
      <c r="P1147" s="184"/>
    </row>
    <row r="1148" spans="1:16" x14ac:dyDescent="0.35">
      <c r="A1148" s="303">
        <v>41261</v>
      </c>
      <c r="B1148" s="310">
        <v>25657.27</v>
      </c>
      <c r="C1148" s="305">
        <f t="shared" si="55"/>
        <v>0.63</v>
      </c>
      <c r="D1148" s="315">
        <v>36.456299999999999</v>
      </c>
      <c r="E1148" s="305">
        <f t="shared" si="56"/>
        <v>0.61</v>
      </c>
      <c r="F1148" s="305">
        <f t="shared" si="54"/>
        <v>-2.0000000000000018E-2</v>
      </c>
      <c r="G1148" s="311">
        <f t="shared" si="57"/>
        <v>4.885383454627848E-2</v>
      </c>
      <c r="H1148" s="311">
        <v>0.84908933530342456</v>
      </c>
      <c r="I1148" s="322"/>
      <c r="J1148" s="305"/>
      <c r="K1148" s="305"/>
      <c r="L1148" s="305"/>
      <c r="M1148" s="305"/>
      <c r="N1148" s="307">
        <v>19476</v>
      </c>
      <c r="O1148" s="183"/>
      <c r="P1148" s="184"/>
    </row>
    <row r="1149" spans="1:16" x14ac:dyDescent="0.35">
      <c r="A1149" s="303">
        <v>41262</v>
      </c>
      <c r="B1149" s="310">
        <v>25804.67</v>
      </c>
      <c r="C1149" s="305">
        <f t="shared" si="55"/>
        <v>0.56999999999999995</v>
      </c>
      <c r="D1149" s="315">
        <v>36.661000000000001</v>
      </c>
      <c r="E1149" s="305">
        <f t="shared" si="56"/>
        <v>0.56000000000000005</v>
      </c>
      <c r="F1149" s="305">
        <f t="shared" si="54"/>
        <v>-9.9999999999998979E-3</v>
      </c>
      <c r="G1149" s="311">
        <f t="shared" si="57"/>
        <v>4.885383454627848E-2</v>
      </c>
      <c r="H1149" s="311">
        <v>0.84850417306657289</v>
      </c>
      <c r="I1149" s="322"/>
      <c r="J1149" s="305"/>
      <c r="K1149" s="305"/>
      <c r="L1149" s="305"/>
      <c r="M1149" s="305"/>
      <c r="N1149" s="307">
        <v>19453.919999999998</v>
      </c>
      <c r="O1149" s="183"/>
      <c r="P1149" s="184"/>
    </row>
    <row r="1150" spans="1:16" x14ac:dyDescent="0.35">
      <c r="A1150" s="303">
        <v>41263</v>
      </c>
      <c r="B1150" s="310">
        <v>25775.42</v>
      </c>
      <c r="C1150" s="305">
        <f t="shared" si="55"/>
        <v>-0.11</v>
      </c>
      <c r="D1150" s="315">
        <v>36.613700000000001</v>
      </c>
      <c r="E1150" s="305">
        <f t="shared" si="56"/>
        <v>-0.13</v>
      </c>
      <c r="F1150" s="305">
        <f t="shared" si="54"/>
        <v>-2.0000000000000004E-2</v>
      </c>
      <c r="G1150" s="311">
        <f t="shared" si="57"/>
        <v>4.8856754837979827E-2</v>
      </c>
      <c r="H1150" s="311">
        <v>0.84800359562284311</v>
      </c>
      <c r="I1150" s="322"/>
      <c r="J1150" s="305"/>
      <c r="K1150" s="305"/>
      <c r="L1150" s="305"/>
      <c r="M1150" s="305"/>
      <c r="N1150" s="307">
        <v>19242</v>
      </c>
      <c r="O1150" s="183"/>
      <c r="P1150" s="184"/>
    </row>
    <row r="1151" spans="1:16" x14ac:dyDescent="0.35">
      <c r="A1151" s="303">
        <v>41264</v>
      </c>
      <c r="B1151" s="310">
        <v>25494.639999999999</v>
      </c>
      <c r="C1151" s="305">
        <f t="shared" si="55"/>
        <v>-1.0900000000000001</v>
      </c>
      <c r="D1151" s="315">
        <v>36.221200000000003</v>
      </c>
      <c r="E1151" s="305">
        <f t="shared" si="56"/>
        <v>-1.07</v>
      </c>
      <c r="F1151" s="305">
        <f t="shared" si="54"/>
        <v>2.0000000000000018E-2</v>
      </c>
      <c r="G1151" s="311">
        <f t="shared" si="57"/>
        <v>4.8864865634629648E-2</v>
      </c>
      <c r="H1151" s="311">
        <v>0.84737577377651974</v>
      </c>
      <c r="I1151" s="322"/>
      <c r="J1151" s="305"/>
      <c r="K1151" s="305"/>
      <c r="L1151" s="305"/>
      <c r="M1151" s="305"/>
      <c r="N1151" s="307">
        <v>19255.09</v>
      </c>
      <c r="O1151" s="183"/>
      <c r="P1151" s="184"/>
    </row>
    <row r="1152" spans="1:16" x14ac:dyDescent="0.35">
      <c r="A1152" s="303">
        <v>41267</v>
      </c>
      <c r="B1152" s="310">
        <v>25528.66</v>
      </c>
      <c r="C1152" s="305">
        <f t="shared" si="55"/>
        <v>0.13</v>
      </c>
      <c r="D1152" s="315">
        <v>36.265099999999997</v>
      </c>
      <c r="E1152" s="305">
        <f t="shared" si="56"/>
        <v>0.12</v>
      </c>
      <c r="F1152" s="305">
        <f t="shared" si="54"/>
        <v>-1.0000000000000009E-2</v>
      </c>
      <c r="G1152" s="311">
        <f t="shared" si="57"/>
        <v>4.8864942766339646E-2</v>
      </c>
      <c r="H1152" s="311">
        <v>0.84679465740254989</v>
      </c>
      <c r="I1152" s="322"/>
      <c r="J1152" s="305"/>
      <c r="K1152" s="305"/>
      <c r="L1152" s="305"/>
      <c r="M1152" s="305"/>
      <c r="N1152" s="307">
        <v>19417.46</v>
      </c>
      <c r="O1152" s="183"/>
      <c r="P1152" s="184"/>
    </row>
    <row r="1153" spans="1:16" x14ac:dyDescent="0.35">
      <c r="A1153" s="303">
        <v>41269</v>
      </c>
      <c r="B1153" s="310">
        <v>25743.93</v>
      </c>
      <c r="C1153" s="305">
        <f t="shared" si="55"/>
        <v>0.84</v>
      </c>
      <c r="D1153" s="315">
        <v>36.563400000000001</v>
      </c>
      <c r="E1153" s="305">
        <f t="shared" si="56"/>
        <v>0.82</v>
      </c>
      <c r="F1153" s="305">
        <f t="shared" si="54"/>
        <v>-2.0000000000000018E-2</v>
      </c>
      <c r="G1153" s="311">
        <f t="shared" si="57"/>
        <v>4.886779279172445E-2</v>
      </c>
      <c r="H1153" s="311">
        <v>0.84616954612402329</v>
      </c>
      <c r="I1153" s="322"/>
      <c r="J1153" s="305"/>
      <c r="K1153" s="305"/>
      <c r="L1153" s="305"/>
      <c r="M1153" s="305"/>
      <c r="N1153" s="307">
        <v>19323.8</v>
      </c>
      <c r="O1153" s="183"/>
      <c r="P1153" s="184"/>
    </row>
    <row r="1154" spans="1:16" x14ac:dyDescent="0.35">
      <c r="A1154" s="303">
        <v>41270</v>
      </c>
      <c r="B1154" s="310">
        <v>25619.75</v>
      </c>
      <c r="C1154" s="305">
        <f t="shared" si="55"/>
        <v>-0.48</v>
      </c>
      <c r="D1154" s="315">
        <v>36.3827</v>
      </c>
      <c r="E1154" s="305">
        <f t="shared" si="56"/>
        <v>-0.49</v>
      </c>
      <c r="F1154" s="305">
        <f t="shared" si="54"/>
        <v>-1.0000000000000009E-2</v>
      </c>
      <c r="G1154" s="311">
        <f t="shared" si="57"/>
        <v>4.8867862394225525E-2</v>
      </c>
      <c r="H1154" s="311">
        <v>0.84559092529923552</v>
      </c>
      <c r="I1154" s="322"/>
      <c r="J1154" s="305"/>
      <c r="K1154" s="305"/>
      <c r="L1154" s="305"/>
      <c r="M1154" s="305"/>
      <c r="N1154" s="307">
        <v>19444.84</v>
      </c>
      <c r="O1154" s="183"/>
      <c r="P1154" s="184"/>
    </row>
    <row r="1155" spans="1:16" x14ac:dyDescent="0.35">
      <c r="A1155" s="303">
        <v>41271</v>
      </c>
      <c r="B1155" s="310">
        <v>25780.23</v>
      </c>
      <c r="C1155" s="305">
        <f t="shared" si="55"/>
        <v>0.63</v>
      </c>
      <c r="D1155" s="315">
        <v>36.604700000000001</v>
      </c>
      <c r="E1155" s="305">
        <f t="shared" si="56"/>
        <v>0.61</v>
      </c>
      <c r="F1155" s="305">
        <f t="shared" si="54"/>
        <v>-2.0000000000000018E-2</v>
      </c>
      <c r="G1155" s="311">
        <f t="shared" si="57"/>
        <v>4.887070472519333E-2</v>
      </c>
      <c r="H1155" s="311">
        <v>0.8449685052212339</v>
      </c>
      <c r="I1155" s="322"/>
      <c r="J1155" s="305"/>
      <c r="K1155" s="305"/>
      <c r="L1155" s="305"/>
      <c r="M1155" s="305"/>
      <c r="N1155" s="307">
        <v>19426.71</v>
      </c>
      <c r="O1155" s="183"/>
      <c r="P1155" s="184"/>
    </row>
    <row r="1156" spans="1:16" x14ac:dyDescent="0.35">
      <c r="A1156" s="303">
        <v>41274</v>
      </c>
      <c r="B1156" s="310">
        <v>25756.19</v>
      </c>
      <c r="C1156" s="305">
        <f t="shared" si="55"/>
        <v>-0.09</v>
      </c>
      <c r="D1156" s="315">
        <v>36.567399999999999</v>
      </c>
      <c r="E1156" s="305">
        <f t="shared" si="56"/>
        <v>-0.1</v>
      </c>
      <c r="F1156" s="305">
        <f t="shared" si="54"/>
        <v>-1.0000000000000009E-2</v>
      </c>
      <c r="G1156" s="311">
        <f t="shared" si="57"/>
        <v>4.8870766799405607E-2</v>
      </c>
      <c r="H1156" s="311">
        <v>0.84434745742514861</v>
      </c>
      <c r="I1156" s="322"/>
      <c r="J1156" s="305"/>
      <c r="K1156" s="305"/>
      <c r="L1156" s="305"/>
      <c r="M1156" s="305"/>
      <c r="N1156" s="307">
        <v>19580.810000000001</v>
      </c>
      <c r="O1156" s="183"/>
      <c r="P1156" s="184"/>
    </row>
    <row r="1157" spans="1:16" x14ac:dyDescent="0.35">
      <c r="A1157" s="303">
        <v>41275</v>
      </c>
      <c r="B1157" s="310">
        <v>25960.5</v>
      </c>
      <c r="C1157" s="305">
        <f t="shared" si="55"/>
        <v>0.79</v>
      </c>
      <c r="D1157" s="315">
        <v>36.850900000000003</v>
      </c>
      <c r="E1157" s="305">
        <f t="shared" si="56"/>
        <v>0.78</v>
      </c>
      <c r="F1157" s="305">
        <f t="shared" si="54"/>
        <v>-1.0000000000000009E-2</v>
      </c>
      <c r="G1157" s="311">
        <f t="shared" si="57"/>
        <v>4.8870825111472588E-2</v>
      </c>
      <c r="H1157" s="311">
        <v>0.84377261416436211</v>
      </c>
      <c r="I1157" s="322"/>
      <c r="J1157" s="305"/>
      <c r="K1157" s="305"/>
      <c r="L1157" s="305"/>
      <c r="M1157" s="305"/>
      <c r="N1157" s="307">
        <v>19714.240000000002</v>
      </c>
      <c r="O1157" s="183"/>
      <c r="P1157" s="184"/>
    </row>
    <row r="1158" spans="1:16" x14ac:dyDescent="0.35">
      <c r="A1158" s="303">
        <v>41276</v>
      </c>
      <c r="B1158" s="310">
        <v>26137.4</v>
      </c>
      <c r="C1158" s="305">
        <f t="shared" si="55"/>
        <v>0.68</v>
      </c>
      <c r="D1158" s="315">
        <v>37.095500000000001</v>
      </c>
      <c r="E1158" s="305">
        <f t="shared" si="56"/>
        <v>0.66</v>
      </c>
      <c r="F1158" s="305">
        <f t="shared" si="54"/>
        <v>-2.0000000000000018E-2</v>
      </c>
      <c r="G1158" s="311">
        <f t="shared" si="57"/>
        <v>4.8795397661816481E-2</v>
      </c>
      <c r="H1158" s="311">
        <v>0.84315422857685651</v>
      </c>
      <c r="I1158" s="322"/>
      <c r="J1158" s="305"/>
      <c r="K1158" s="305"/>
      <c r="L1158" s="305"/>
      <c r="M1158" s="305"/>
      <c r="N1158" s="307">
        <v>19764.78</v>
      </c>
      <c r="O1158" s="183"/>
      <c r="P1158" s="184"/>
    </row>
    <row r="1159" spans="1:16" x14ac:dyDescent="0.35">
      <c r="A1159" s="303">
        <v>41277</v>
      </c>
      <c r="B1159" s="310">
        <v>26204.41</v>
      </c>
      <c r="C1159" s="305">
        <f t="shared" si="55"/>
        <v>0.26</v>
      </c>
      <c r="D1159" s="315">
        <v>37.1875</v>
      </c>
      <c r="E1159" s="305">
        <f t="shared" si="56"/>
        <v>0.25</v>
      </c>
      <c r="F1159" s="305">
        <f t="shared" si="54"/>
        <v>-1.0000000000000009E-2</v>
      </c>
      <c r="G1159" s="311">
        <f t="shared" si="57"/>
        <v>4.876793149190143E-2</v>
      </c>
      <c r="H1159" s="311">
        <v>0.84253720046960012</v>
      </c>
      <c r="I1159" s="322"/>
      <c r="J1159" s="305"/>
      <c r="K1159" s="305"/>
      <c r="L1159" s="305"/>
      <c r="M1159" s="305"/>
      <c r="N1159" s="307">
        <v>19784.080000000002</v>
      </c>
      <c r="O1159" s="183"/>
      <c r="P1159" s="184"/>
    </row>
    <row r="1160" spans="1:16" x14ac:dyDescent="0.35">
      <c r="A1160" s="303">
        <v>41278</v>
      </c>
      <c r="B1160" s="310">
        <v>26230</v>
      </c>
      <c r="C1160" s="305">
        <f t="shared" si="55"/>
        <v>0.1</v>
      </c>
      <c r="D1160" s="315">
        <v>37.2224</v>
      </c>
      <c r="E1160" s="305">
        <f t="shared" si="56"/>
        <v>0.09</v>
      </c>
      <c r="F1160" s="305">
        <f t="shared" ref="F1160:F1223" si="58">+E1160-C1160</f>
        <v>-1.0000000000000009E-2</v>
      </c>
      <c r="G1160" s="311">
        <f t="shared" si="57"/>
        <v>4.8739829324994176E-2</v>
      </c>
      <c r="H1160" s="311">
        <v>0.84192068636559947</v>
      </c>
      <c r="I1160" s="322"/>
      <c r="J1160" s="305"/>
      <c r="K1160" s="305"/>
      <c r="L1160" s="305"/>
      <c r="M1160" s="305"/>
      <c r="N1160" s="307">
        <v>19691.419999999998</v>
      </c>
      <c r="O1160" s="183"/>
      <c r="P1160" s="184"/>
    </row>
    <row r="1161" spans="1:16" x14ac:dyDescent="0.35">
      <c r="A1161" s="303">
        <v>41281</v>
      </c>
      <c r="B1161" s="310">
        <v>26107.15</v>
      </c>
      <c r="C1161" s="305">
        <f t="shared" ref="C1161:C1224" si="59">ROUND(((B1161-B1160)/B1160)*100,2)</f>
        <v>-0.47</v>
      </c>
      <c r="D1161" s="315">
        <v>37.046500000000002</v>
      </c>
      <c r="E1161" s="305">
        <f t="shared" ref="E1161:E1224" si="60">ROUND(((D1161-D1160)/D1160)*100,2)</f>
        <v>-0.47</v>
      </c>
      <c r="F1161" s="305">
        <f t="shared" si="58"/>
        <v>0</v>
      </c>
      <c r="G1161" s="311">
        <f t="shared" si="57"/>
        <v>4.8736886937553382E-2</v>
      </c>
      <c r="H1161" s="311">
        <v>0.84135095960882245</v>
      </c>
      <c r="I1161" s="322"/>
      <c r="J1161" s="305"/>
      <c r="K1161" s="305"/>
      <c r="L1161" s="305"/>
      <c r="M1161" s="305"/>
      <c r="N1161" s="307">
        <v>19742.52</v>
      </c>
      <c r="O1161" s="183"/>
      <c r="P1161" s="184"/>
    </row>
    <row r="1162" spans="1:16" x14ac:dyDescent="0.35">
      <c r="A1162" s="303">
        <v>41282</v>
      </c>
      <c r="B1162" s="310">
        <v>26174.9</v>
      </c>
      <c r="C1162" s="305">
        <f t="shared" si="59"/>
        <v>0.26</v>
      </c>
      <c r="D1162" s="315">
        <v>37.1372</v>
      </c>
      <c r="E1162" s="305">
        <f t="shared" si="60"/>
        <v>0.24</v>
      </c>
      <c r="F1162" s="305">
        <f t="shared" si="58"/>
        <v>-2.0000000000000018E-2</v>
      </c>
      <c r="G1162" s="311">
        <f t="shared" si="57"/>
        <v>4.873975199528946E-2</v>
      </c>
      <c r="H1162" s="311">
        <v>0.84073717123905478</v>
      </c>
      <c r="I1162" s="322"/>
      <c r="J1162" s="305"/>
      <c r="K1162" s="305"/>
      <c r="L1162" s="305"/>
      <c r="M1162" s="305"/>
      <c r="N1162" s="307">
        <v>19666.59</v>
      </c>
      <c r="O1162" s="183"/>
      <c r="P1162" s="184"/>
    </row>
    <row r="1163" spans="1:16" x14ac:dyDescent="0.35">
      <c r="A1163" s="303">
        <v>41283</v>
      </c>
      <c r="B1163" s="310">
        <v>26074.23</v>
      </c>
      <c r="C1163" s="305">
        <f t="shared" si="59"/>
        <v>-0.38</v>
      </c>
      <c r="D1163" s="315">
        <v>36.994999999999997</v>
      </c>
      <c r="E1163" s="305">
        <f t="shared" si="60"/>
        <v>-0.38</v>
      </c>
      <c r="F1163" s="305">
        <f t="shared" si="58"/>
        <v>0</v>
      </c>
      <c r="G1163" s="311">
        <f t="shared" si="57"/>
        <v>4.8739670893272205E-2</v>
      </c>
      <c r="H1163" s="311">
        <v>0.84012472413784434</v>
      </c>
      <c r="I1163" s="322"/>
      <c r="J1163" s="305"/>
      <c r="K1163" s="305"/>
      <c r="L1163" s="305"/>
      <c r="M1163" s="305"/>
      <c r="N1163" s="307">
        <v>19663.55</v>
      </c>
      <c r="O1163" s="183"/>
      <c r="P1163" s="184"/>
    </row>
    <row r="1164" spans="1:16" x14ac:dyDescent="0.35">
      <c r="A1164" s="303">
        <v>41284</v>
      </c>
      <c r="B1164" s="310">
        <v>26070.2</v>
      </c>
      <c r="C1164" s="305">
        <f t="shared" si="59"/>
        <v>-0.02</v>
      </c>
      <c r="D1164" s="315">
        <v>36.9876</v>
      </c>
      <c r="E1164" s="305">
        <f t="shared" si="60"/>
        <v>-0.02</v>
      </c>
      <c r="F1164" s="305">
        <f t="shared" si="58"/>
        <v>0</v>
      </c>
      <c r="G1164" s="311">
        <f t="shared" si="57"/>
        <v>4.8739586018923593E-2</v>
      </c>
      <c r="H1164" s="311">
        <v>0.8395136134277007</v>
      </c>
      <c r="I1164" s="322"/>
      <c r="J1164" s="305"/>
      <c r="K1164" s="305"/>
      <c r="L1164" s="305"/>
      <c r="M1164" s="305"/>
      <c r="N1164" s="307">
        <v>19663.64</v>
      </c>
      <c r="O1164" s="183"/>
      <c r="P1164" s="184"/>
    </row>
    <row r="1165" spans="1:16" x14ac:dyDescent="0.35">
      <c r="A1165" s="303">
        <v>41285</v>
      </c>
      <c r="B1165" s="310">
        <v>26070.32</v>
      </c>
      <c r="C1165" s="305">
        <f t="shared" si="59"/>
        <v>0</v>
      </c>
      <c r="D1165" s="315">
        <v>36.988900000000001</v>
      </c>
      <c r="E1165" s="305">
        <f t="shared" si="60"/>
        <v>0</v>
      </c>
      <c r="F1165" s="305">
        <f t="shared" si="58"/>
        <v>0</v>
      </c>
      <c r="G1165" s="311">
        <f t="shared" si="57"/>
        <v>4.8739586018923593E-2</v>
      </c>
      <c r="H1165" s="311">
        <v>0.8389491237688258</v>
      </c>
      <c r="I1165" s="322"/>
      <c r="J1165" s="305"/>
      <c r="K1165" s="305"/>
      <c r="L1165" s="305"/>
      <c r="M1165" s="305"/>
      <c r="N1165" s="307">
        <v>19906.41</v>
      </c>
      <c r="O1165" s="183"/>
      <c r="P1165" s="184"/>
    </row>
    <row r="1166" spans="1:16" x14ac:dyDescent="0.35">
      <c r="A1166" s="303">
        <v>41288</v>
      </c>
      <c r="B1166" s="310">
        <v>26392.19</v>
      </c>
      <c r="C1166" s="305">
        <f t="shared" si="59"/>
        <v>1.23</v>
      </c>
      <c r="D1166" s="315">
        <v>37.436</v>
      </c>
      <c r="E1166" s="305">
        <f t="shared" si="60"/>
        <v>1.21</v>
      </c>
      <c r="F1166" s="305">
        <f t="shared" si="58"/>
        <v>-2.0000000000000018E-2</v>
      </c>
      <c r="G1166" s="311">
        <f t="shared" si="57"/>
        <v>4.8734334838437636E-2</v>
      </c>
      <c r="H1166" s="311">
        <v>0.8383414629001934</v>
      </c>
      <c r="I1166" s="322"/>
      <c r="J1166" s="305"/>
      <c r="K1166" s="305"/>
      <c r="L1166" s="305"/>
      <c r="M1166" s="305"/>
      <c r="N1166" s="307">
        <v>19986.82</v>
      </c>
      <c r="O1166" s="183"/>
      <c r="P1166" s="184"/>
    </row>
    <row r="1167" spans="1:16" x14ac:dyDescent="0.35">
      <c r="A1167" s="303">
        <v>41289</v>
      </c>
      <c r="B1167" s="310">
        <v>26498.799999999999</v>
      </c>
      <c r="C1167" s="305">
        <f t="shared" si="59"/>
        <v>0.4</v>
      </c>
      <c r="D1167" s="315">
        <v>37.581299999999999</v>
      </c>
      <c r="E1167" s="305">
        <f t="shared" si="60"/>
        <v>0.39</v>
      </c>
      <c r="F1167" s="305">
        <f t="shared" si="58"/>
        <v>-1.0000000000000009E-2</v>
      </c>
      <c r="G1167" s="311">
        <f t="shared" si="57"/>
        <v>4.8734334838437636E-2</v>
      </c>
      <c r="H1167" s="311">
        <v>0.83777716068200092</v>
      </c>
      <c r="I1167" s="322"/>
      <c r="J1167" s="305"/>
      <c r="K1167" s="305"/>
      <c r="L1167" s="305"/>
      <c r="M1167" s="305"/>
      <c r="N1167" s="307">
        <v>19817.63</v>
      </c>
      <c r="O1167" s="183"/>
      <c r="P1167" s="184"/>
    </row>
    <row r="1168" spans="1:16" x14ac:dyDescent="0.35">
      <c r="A1168" s="303">
        <v>41290</v>
      </c>
      <c r="B1168" s="310">
        <v>26274.49</v>
      </c>
      <c r="C1168" s="305">
        <f t="shared" si="59"/>
        <v>-0.85</v>
      </c>
      <c r="D1168" s="315">
        <v>37.266800000000003</v>
      </c>
      <c r="E1168" s="305">
        <f t="shared" si="60"/>
        <v>-0.84</v>
      </c>
      <c r="F1168" s="305">
        <f t="shared" si="58"/>
        <v>1.0000000000000009E-2</v>
      </c>
      <c r="G1168" s="311">
        <f t="shared" si="57"/>
        <v>4.8737045378325287E-2</v>
      </c>
      <c r="H1168" s="311">
        <v>0.83717216641471193</v>
      </c>
      <c r="I1168" s="322"/>
      <c r="J1168" s="305"/>
      <c r="K1168" s="305"/>
      <c r="L1168" s="305"/>
      <c r="M1168" s="305"/>
      <c r="N1168" s="307">
        <v>19964.03</v>
      </c>
      <c r="O1168" s="183"/>
      <c r="P1168" s="184"/>
    </row>
    <row r="1169" spans="1:16" x14ac:dyDescent="0.35">
      <c r="A1169" s="303">
        <v>41291</v>
      </c>
      <c r="B1169" s="310">
        <v>26468.59</v>
      </c>
      <c r="C1169" s="305">
        <f t="shared" si="59"/>
        <v>0.74</v>
      </c>
      <c r="D1169" s="315">
        <v>37.538899999999998</v>
      </c>
      <c r="E1169" s="305">
        <f t="shared" si="60"/>
        <v>0.73</v>
      </c>
      <c r="F1169" s="305">
        <f t="shared" si="58"/>
        <v>-1.0000000000000009E-2</v>
      </c>
      <c r="G1169" s="311">
        <f t="shared" si="57"/>
        <v>4.8720094954255611E-2</v>
      </c>
      <c r="H1169" s="311">
        <v>0.8365684807948931</v>
      </c>
      <c r="I1169" s="322"/>
      <c r="J1169" s="305"/>
      <c r="K1169" s="305"/>
      <c r="L1169" s="305"/>
      <c r="M1169" s="305"/>
      <c r="N1169" s="307">
        <v>20039.04</v>
      </c>
      <c r="O1169" s="183"/>
      <c r="P1169" s="184"/>
    </row>
    <row r="1170" spans="1:16" x14ac:dyDescent="0.35">
      <c r="A1170" s="303">
        <v>41292</v>
      </c>
      <c r="B1170" s="310">
        <v>26568.04</v>
      </c>
      <c r="C1170" s="305">
        <f t="shared" si="59"/>
        <v>0.38</v>
      </c>
      <c r="D1170" s="315">
        <v>37.678899999999999</v>
      </c>
      <c r="E1170" s="305">
        <f t="shared" si="60"/>
        <v>0.37</v>
      </c>
      <c r="F1170" s="305">
        <f t="shared" si="58"/>
        <v>-1.0000000000000009E-2</v>
      </c>
      <c r="G1170" s="311">
        <f t="shared" ref="G1170:G1233" si="61">+STDEV(F433:F1170)</f>
        <v>4.8720179862559172E-2</v>
      </c>
      <c r="H1170" s="311">
        <v>0.83596609911200825</v>
      </c>
      <c r="I1170" s="322"/>
      <c r="J1170" s="305"/>
      <c r="K1170" s="305"/>
      <c r="L1170" s="305"/>
      <c r="M1170" s="305"/>
      <c r="N1170" s="307">
        <v>20101.82</v>
      </c>
      <c r="O1170" s="183"/>
      <c r="P1170" s="184"/>
    </row>
    <row r="1171" spans="1:16" x14ac:dyDescent="0.35">
      <c r="A1171" s="303">
        <v>41295</v>
      </c>
      <c r="B1171" s="310">
        <v>26651.27</v>
      </c>
      <c r="C1171" s="305">
        <f t="shared" si="59"/>
        <v>0.31</v>
      </c>
      <c r="D1171" s="315">
        <v>37.7911</v>
      </c>
      <c r="E1171" s="305">
        <f t="shared" si="60"/>
        <v>0.3</v>
      </c>
      <c r="F1171" s="305">
        <f t="shared" si="58"/>
        <v>-1.0000000000000009E-2</v>
      </c>
      <c r="G1171" s="311">
        <f t="shared" si="61"/>
        <v>4.8703769055013967E-2</v>
      </c>
      <c r="H1171" s="311">
        <v>0.83536429275444612</v>
      </c>
      <c r="I1171" s="322"/>
      <c r="J1171" s="305"/>
      <c r="K1171" s="305"/>
      <c r="L1171" s="305"/>
      <c r="M1171" s="305"/>
      <c r="N1171" s="307">
        <v>19981.57</v>
      </c>
      <c r="O1171" s="183"/>
      <c r="P1171" s="184"/>
    </row>
    <row r="1172" spans="1:16" x14ac:dyDescent="0.35">
      <c r="A1172" s="303">
        <v>41296</v>
      </c>
      <c r="B1172" s="310">
        <v>26491.84</v>
      </c>
      <c r="C1172" s="305">
        <f t="shared" si="59"/>
        <v>-0.6</v>
      </c>
      <c r="D1172" s="315">
        <v>37.564599999999999</v>
      </c>
      <c r="E1172" s="305">
        <f t="shared" si="60"/>
        <v>-0.6</v>
      </c>
      <c r="F1172" s="305">
        <f t="shared" si="58"/>
        <v>0</v>
      </c>
      <c r="G1172" s="311">
        <f t="shared" si="61"/>
        <v>4.8687237540395993E-2</v>
      </c>
      <c r="H1172" s="311">
        <v>0.83476378413637986</v>
      </c>
      <c r="I1172" s="322"/>
      <c r="J1172" s="305"/>
      <c r="K1172" s="305"/>
      <c r="L1172" s="305"/>
      <c r="M1172" s="305"/>
      <c r="N1172" s="307">
        <v>20026.61</v>
      </c>
      <c r="O1172" s="183"/>
      <c r="P1172" s="184"/>
    </row>
    <row r="1173" spans="1:16" x14ac:dyDescent="0.35">
      <c r="A1173" s="303">
        <v>41297</v>
      </c>
      <c r="B1173" s="310">
        <v>26556.22</v>
      </c>
      <c r="C1173" s="305">
        <f t="shared" si="59"/>
        <v>0.24</v>
      </c>
      <c r="D1173" s="315">
        <v>37.652900000000002</v>
      </c>
      <c r="E1173" s="305">
        <f t="shared" si="60"/>
        <v>0.24</v>
      </c>
      <c r="F1173" s="305">
        <f t="shared" si="58"/>
        <v>0</v>
      </c>
      <c r="G1173" s="311">
        <f t="shared" si="61"/>
        <v>4.8678689242609222E-2</v>
      </c>
      <c r="H1173" s="311">
        <v>0.83416456860078181</v>
      </c>
      <c r="I1173" s="322"/>
      <c r="J1173" s="305"/>
      <c r="K1173" s="305"/>
      <c r="L1173" s="305"/>
      <c r="M1173" s="305"/>
      <c r="N1173" s="307">
        <v>19923.78</v>
      </c>
      <c r="O1173" s="183"/>
      <c r="P1173" s="184"/>
    </row>
    <row r="1174" spans="1:16" x14ac:dyDescent="0.35">
      <c r="A1174" s="303">
        <v>41298</v>
      </c>
      <c r="B1174" s="310">
        <v>26419.86</v>
      </c>
      <c r="C1174" s="305">
        <f t="shared" si="59"/>
        <v>-0.51</v>
      </c>
      <c r="D1174" s="315">
        <v>37.460799999999999</v>
      </c>
      <c r="E1174" s="305">
        <f t="shared" si="60"/>
        <v>-0.51</v>
      </c>
      <c r="F1174" s="305">
        <f t="shared" si="58"/>
        <v>0</v>
      </c>
      <c r="G1174" s="311">
        <f t="shared" si="61"/>
        <v>4.8650420263714876E-2</v>
      </c>
      <c r="H1174" s="311">
        <v>0.83361154428061779</v>
      </c>
      <c r="I1174" s="322"/>
      <c r="J1174" s="305"/>
      <c r="K1174" s="305"/>
      <c r="L1174" s="305"/>
      <c r="M1174" s="305"/>
      <c r="N1174" s="307">
        <v>20103.349999999999</v>
      </c>
      <c r="O1174" s="183"/>
      <c r="P1174" s="184"/>
    </row>
    <row r="1175" spans="1:16" x14ac:dyDescent="0.35">
      <c r="A1175" s="303">
        <v>41302</v>
      </c>
      <c r="B1175" s="310">
        <v>26657.98</v>
      </c>
      <c r="C1175" s="305">
        <f t="shared" si="59"/>
        <v>0.9</v>
      </c>
      <c r="D1175" s="315">
        <v>37.788600000000002</v>
      </c>
      <c r="E1175" s="305">
        <f t="shared" si="60"/>
        <v>0.88</v>
      </c>
      <c r="F1175" s="305">
        <f t="shared" si="58"/>
        <v>-2.0000000000000018E-2</v>
      </c>
      <c r="G1175" s="311">
        <f t="shared" si="61"/>
        <v>4.8636291898378724E-2</v>
      </c>
      <c r="H1175" s="311">
        <v>0.83305960672781731</v>
      </c>
      <c r="I1175" s="322"/>
      <c r="J1175" s="305"/>
      <c r="K1175" s="305"/>
      <c r="L1175" s="305"/>
      <c r="M1175" s="305"/>
      <c r="N1175" s="307">
        <v>19990.900000000001</v>
      </c>
      <c r="O1175" s="183"/>
      <c r="P1175" s="184"/>
    </row>
    <row r="1176" spans="1:16" x14ac:dyDescent="0.35">
      <c r="A1176" s="303">
        <v>41303</v>
      </c>
      <c r="B1176" s="310">
        <v>26508.87</v>
      </c>
      <c r="C1176" s="305">
        <f t="shared" si="59"/>
        <v>-0.56000000000000005</v>
      </c>
      <c r="D1176" s="315">
        <v>37.569099999999999</v>
      </c>
      <c r="E1176" s="305">
        <f t="shared" si="60"/>
        <v>-0.57999999999999996</v>
      </c>
      <c r="F1176" s="305">
        <f t="shared" si="58"/>
        <v>-1.9999999999999907E-2</v>
      </c>
      <c r="G1176" s="311">
        <f t="shared" si="61"/>
        <v>4.8639263051094665E-2</v>
      </c>
      <c r="H1176" s="311">
        <v>0.83246492046204967</v>
      </c>
      <c r="I1176" s="322"/>
      <c r="J1176" s="305"/>
      <c r="K1176" s="305"/>
      <c r="L1176" s="305"/>
      <c r="M1176" s="305"/>
      <c r="N1176" s="307">
        <v>20005</v>
      </c>
      <c r="O1176" s="183"/>
      <c r="P1176" s="184"/>
    </row>
    <row r="1177" spans="1:16" x14ac:dyDescent="0.35">
      <c r="A1177" s="303">
        <v>41304</v>
      </c>
      <c r="B1177" s="310">
        <v>26527.57</v>
      </c>
      <c r="C1177" s="305">
        <f t="shared" si="59"/>
        <v>7.0000000000000007E-2</v>
      </c>
      <c r="D1177" s="315">
        <v>37.5929</v>
      </c>
      <c r="E1177" s="305">
        <f t="shared" si="60"/>
        <v>0.06</v>
      </c>
      <c r="F1177" s="305">
        <f t="shared" si="58"/>
        <v>-1.0000000000000009E-2</v>
      </c>
      <c r="G1177" s="311">
        <f t="shared" si="61"/>
        <v>4.8636384513385936E-2</v>
      </c>
      <c r="H1177" s="311">
        <v>0.83191350350709836</v>
      </c>
      <c r="I1177" s="322"/>
      <c r="J1177" s="305"/>
      <c r="K1177" s="305"/>
      <c r="L1177" s="305"/>
      <c r="M1177" s="305"/>
      <c r="N1177" s="307">
        <v>19894.98</v>
      </c>
      <c r="O1177" s="183"/>
      <c r="P1177" s="184"/>
    </row>
    <row r="1178" spans="1:16" x14ac:dyDescent="0.35">
      <c r="A1178" s="303">
        <v>41305</v>
      </c>
      <c r="B1178" s="310">
        <v>26381.68</v>
      </c>
      <c r="C1178" s="305">
        <f t="shared" si="59"/>
        <v>-0.55000000000000004</v>
      </c>
      <c r="D1178" s="315">
        <v>37.388199999999998</v>
      </c>
      <c r="E1178" s="305">
        <f t="shared" si="60"/>
        <v>-0.54</v>
      </c>
      <c r="F1178" s="305">
        <f t="shared" si="58"/>
        <v>1.0000000000000009E-2</v>
      </c>
      <c r="G1178" s="311">
        <f t="shared" si="61"/>
        <v>4.8638985221987299E-2</v>
      </c>
      <c r="H1178" s="311">
        <v>0.83132070735162689</v>
      </c>
      <c r="I1178" s="322"/>
      <c r="J1178" s="305"/>
      <c r="K1178" s="305"/>
      <c r="L1178" s="305"/>
      <c r="M1178" s="305"/>
      <c r="N1178" s="305">
        <v>19781.189999999999</v>
      </c>
      <c r="O1178" s="183"/>
      <c r="P1178" s="184"/>
    </row>
    <row r="1179" spans="1:16" x14ac:dyDescent="0.35">
      <c r="A1179" s="303">
        <v>41306</v>
      </c>
      <c r="B1179" s="310">
        <v>26230.79</v>
      </c>
      <c r="C1179" s="305">
        <f t="shared" si="59"/>
        <v>-0.56999999999999995</v>
      </c>
      <c r="D1179" s="315">
        <v>37.176299999999998</v>
      </c>
      <c r="E1179" s="305">
        <f t="shared" si="60"/>
        <v>-0.56999999999999995</v>
      </c>
      <c r="F1179" s="305">
        <f t="shared" si="58"/>
        <v>0</v>
      </c>
      <c r="G1179" s="311">
        <f t="shared" si="61"/>
        <v>4.8638885051919899E-2</v>
      </c>
      <c r="H1179" s="311">
        <v>0.8307298878773921</v>
      </c>
      <c r="I1179" s="322"/>
      <c r="J1179" s="305"/>
      <c r="K1179" s="305"/>
      <c r="L1179" s="305"/>
      <c r="M1179" s="305"/>
      <c r="N1179" s="305">
        <v>19751.189999999999</v>
      </c>
      <c r="O1179" s="183"/>
      <c r="P1179" s="184"/>
    </row>
    <row r="1180" spans="1:16" x14ac:dyDescent="0.35">
      <c r="A1180" s="303">
        <v>41309</v>
      </c>
      <c r="B1180" s="310">
        <v>26191.01</v>
      </c>
      <c r="C1180" s="305">
        <f t="shared" si="59"/>
        <v>-0.15</v>
      </c>
      <c r="D1180" s="315">
        <v>37.116500000000002</v>
      </c>
      <c r="E1180" s="305">
        <f t="shared" si="60"/>
        <v>-0.16</v>
      </c>
      <c r="F1180" s="305">
        <f t="shared" si="58"/>
        <v>-1.0000000000000009E-2</v>
      </c>
      <c r="G1180" s="311">
        <f t="shared" si="61"/>
        <v>4.863599137091619E-2</v>
      </c>
      <c r="H1180" s="311">
        <v>0.83018205071812134</v>
      </c>
      <c r="I1180" s="322"/>
      <c r="J1180" s="305"/>
      <c r="K1180" s="305"/>
      <c r="L1180" s="305"/>
      <c r="M1180" s="305"/>
      <c r="N1180" s="305">
        <v>19659.82</v>
      </c>
      <c r="O1180" s="183"/>
      <c r="P1180" s="184"/>
    </row>
    <row r="1181" spans="1:16" x14ac:dyDescent="0.35">
      <c r="A1181" s="303">
        <v>41310</v>
      </c>
      <c r="B1181" s="310">
        <v>26072.68</v>
      </c>
      <c r="C1181" s="305">
        <f t="shared" si="59"/>
        <v>-0.45</v>
      </c>
      <c r="D1181" s="315">
        <v>36.951799999999999</v>
      </c>
      <c r="E1181" s="305">
        <f t="shared" si="60"/>
        <v>-0.44</v>
      </c>
      <c r="F1181" s="305">
        <f t="shared" si="58"/>
        <v>1.0000000000000009E-2</v>
      </c>
      <c r="G1181" s="311">
        <f t="shared" si="61"/>
        <v>4.862224450702532E-2</v>
      </c>
      <c r="H1181" s="311">
        <v>0.82959377578571436</v>
      </c>
      <c r="I1181" s="322"/>
      <c r="J1181" s="305"/>
      <c r="K1181" s="305"/>
      <c r="L1181" s="305"/>
      <c r="M1181" s="305"/>
      <c r="N1181" s="307">
        <v>19639.72</v>
      </c>
      <c r="O1181" s="183"/>
      <c r="P1181" s="184"/>
    </row>
    <row r="1182" spans="1:16" x14ac:dyDescent="0.35">
      <c r="A1182" s="303">
        <v>41311</v>
      </c>
      <c r="B1182" s="310">
        <v>26046.02</v>
      </c>
      <c r="C1182" s="305">
        <f t="shared" si="59"/>
        <v>-0.1</v>
      </c>
      <c r="D1182" s="315">
        <v>36.912300000000002</v>
      </c>
      <c r="E1182" s="305">
        <f t="shared" si="60"/>
        <v>-0.11</v>
      </c>
      <c r="F1182" s="305">
        <f t="shared" si="58"/>
        <v>-9.999999999999995E-3</v>
      </c>
      <c r="G1182" s="311">
        <f t="shared" si="61"/>
        <v>4.8622340930082532E-2</v>
      </c>
      <c r="H1182" s="311">
        <v>0.82900601204387514</v>
      </c>
      <c r="I1182" s="322"/>
      <c r="J1182" s="305"/>
      <c r="K1182" s="305"/>
      <c r="L1182" s="305"/>
      <c r="M1182" s="305"/>
      <c r="N1182" s="307">
        <v>19580.32</v>
      </c>
      <c r="O1182" s="183"/>
      <c r="P1182" s="184"/>
    </row>
    <row r="1183" spans="1:16" x14ac:dyDescent="0.35">
      <c r="A1183" s="303">
        <v>41312</v>
      </c>
      <c r="B1183" s="310">
        <v>25967.24</v>
      </c>
      <c r="C1183" s="305">
        <f t="shared" si="59"/>
        <v>-0.3</v>
      </c>
      <c r="D1183" s="315">
        <v>36.800899999999999</v>
      </c>
      <c r="E1183" s="305">
        <f t="shared" si="60"/>
        <v>-0.3</v>
      </c>
      <c r="F1183" s="305">
        <f t="shared" si="58"/>
        <v>0</v>
      </c>
      <c r="G1183" s="311">
        <f t="shared" si="61"/>
        <v>4.8622340930082532E-2</v>
      </c>
      <c r="H1183" s="311">
        <v>0.82846171661452783</v>
      </c>
      <c r="I1183" s="322"/>
      <c r="J1183" s="305"/>
      <c r="K1183" s="305"/>
      <c r="L1183" s="305"/>
      <c r="M1183" s="305"/>
      <c r="N1183" s="307">
        <v>19484.77</v>
      </c>
      <c r="O1183" s="183"/>
      <c r="P1183" s="184"/>
    </row>
    <row r="1184" spans="1:16" x14ac:dyDescent="0.35">
      <c r="A1184" s="303">
        <v>41313</v>
      </c>
      <c r="B1184" s="310">
        <v>25840.52</v>
      </c>
      <c r="C1184" s="305">
        <f t="shared" si="59"/>
        <v>-0.49</v>
      </c>
      <c r="D1184" s="315">
        <v>36.623399999999997</v>
      </c>
      <c r="E1184" s="305">
        <f t="shared" si="60"/>
        <v>-0.48</v>
      </c>
      <c r="F1184" s="305">
        <f t="shared" si="58"/>
        <v>1.0000000000000009E-2</v>
      </c>
      <c r="G1184" s="311">
        <f t="shared" si="61"/>
        <v>4.8625035026430348E-2</v>
      </c>
      <c r="H1184" s="311">
        <v>0.8278772402079958</v>
      </c>
      <c r="I1184" s="322"/>
      <c r="J1184" s="305"/>
      <c r="K1184" s="305"/>
      <c r="L1184" s="305"/>
      <c r="M1184" s="305"/>
      <c r="N1184" s="307">
        <v>19460.57</v>
      </c>
      <c r="O1184" s="183"/>
      <c r="P1184" s="184"/>
    </row>
    <row r="1185" spans="1:16" x14ac:dyDescent="0.35">
      <c r="A1185" s="303">
        <v>41316</v>
      </c>
      <c r="B1185" s="310">
        <v>25808.43</v>
      </c>
      <c r="C1185" s="305">
        <f t="shared" si="59"/>
        <v>-0.12</v>
      </c>
      <c r="D1185" s="315">
        <v>36.573999999999998</v>
      </c>
      <c r="E1185" s="305">
        <f t="shared" si="60"/>
        <v>-0.13</v>
      </c>
      <c r="F1185" s="305">
        <f t="shared" si="58"/>
        <v>-1.0000000000000009E-2</v>
      </c>
      <c r="G1185" s="311">
        <f t="shared" si="61"/>
        <v>4.8625035026430355E-2</v>
      </c>
      <c r="H1185" s="311">
        <v>0.82729399895719635</v>
      </c>
      <c r="I1185" s="322"/>
      <c r="J1185" s="305"/>
      <c r="K1185" s="305"/>
      <c r="L1185" s="305"/>
      <c r="M1185" s="305"/>
      <c r="N1185" s="307">
        <v>19561.04</v>
      </c>
      <c r="O1185" s="183"/>
      <c r="P1185" s="184"/>
    </row>
    <row r="1186" spans="1:16" x14ac:dyDescent="0.35">
      <c r="A1186" s="303">
        <v>41317</v>
      </c>
      <c r="B1186" s="310">
        <v>25941.67</v>
      </c>
      <c r="C1186" s="305">
        <f t="shared" si="59"/>
        <v>0.52</v>
      </c>
      <c r="D1186" s="315">
        <v>36.758800000000001</v>
      </c>
      <c r="E1186" s="305">
        <f t="shared" si="60"/>
        <v>0.51</v>
      </c>
      <c r="F1186" s="305">
        <f t="shared" si="58"/>
        <v>-1.0000000000000009E-2</v>
      </c>
      <c r="G1186" s="311">
        <f t="shared" si="61"/>
        <v>4.8622433571663258E-2</v>
      </c>
      <c r="H1186" s="311">
        <v>0.82671119644110402</v>
      </c>
      <c r="I1186" s="322"/>
      <c r="J1186" s="305"/>
      <c r="K1186" s="305"/>
      <c r="L1186" s="305"/>
      <c r="M1186" s="305"/>
      <c r="N1186" s="307">
        <v>19608.080000000002</v>
      </c>
      <c r="O1186" s="183"/>
      <c r="P1186" s="184"/>
    </row>
    <row r="1187" spans="1:16" x14ac:dyDescent="0.35">
      <c r="A1187" s="303">
        <v>41318</v>
      </c>
      <c r="B1187" s="310">
        <v>26004.05</v>
      </c>
      <c r="C1187" s="305">
        <f t="shared" si="59"/>
        <v>0.24</v>
      </c>
      <c r="D1187" s="315">
        <v>36.845599999999997</v>
      </c>
      <c r="E1187" s="305">
        <f t="shared" si="60"/>
        <v>0.24</v>
      </c>
      <c r="F1187" s="305">
        <f t="shared" si="58"/>
        <v>0</v>
      </c>
      <c r="G1187" s="311">
        <f t="shared" si="61"/>
        <v>4.861973176817426E-2</v>
      </c>
      <c r="H1187" s="311">
        <v>0.82617166538067388</v>
      </c>
      <c r="I1187" s="322"/>
      <c r="J1187" s="305"/>
      <c r="K1187" s="305"/>
      <c r="L1187" s="305"/>
      <c r="M1187" s="305"/>
      <c r="N1187" s="307">
        <v>19497.18</v>
      </c>
      <c r="O1187" s="183"/>
      <c r="P1187" s="184"/>
    </row>
    <row r="1188" spans="1:16" x14ac:dyDescent="0.35">
      <c r="A1188" s="303">
        <v>41319</v>
      </c>
      <c r="B1188" s="310">
        <v>25856.98</v>
      </c>
      <c r="C1188" s="305">
        <f t="shared" si="59"/>
        <v>-0.56999999999999995</v>
      </c>
      <c r="D1188" s="315">
        <v>36.639200000000002</v>
      </c>
      <c r="E1188" s="305">
        <f t="shared" si="60"/>
        <v>-0.56000000000000005</v>
      </c>
      <c r="F1188" s="305">
        <f t="shared" si="58"/>
        <v>9.9999999999998979E-3</v>
      </c>
      <c r="G1188" s="311">
        <f t="shared" si="61"/>
        <v>4.8622340930082532E-2</v>
      </c>
      <c r="H1188" s="311">
        <v>0.82559125915374032</v>
      </c>
      <c r="I1188" s="322"/>
      <c r="J1188" s="305"/>
      <c r="K1188" s="305"/>
      <c r="L1188" s="305"/>
      <c r="M1188" s="305"/>
      <c r="N1188" s="307">
        <v>19468.150000000001</v>
      </c>
      <c r="O1188" s="183"/>
      <c r="P1188" s="184"/>
    </row>
    <row r="1189" spans="1:16" x14ac:dyDescent="0.35">
      <c r="A1189" s="303">
        <v>41320</v>
      </c>
      <c r="B1189" s="310">
        <v>25818.48</v>
      </c>
      <c r="C1189" s="305">
        <f t="shared" si="59"/>
        <v>-0.15</v>
      </c>
      <c r="D1189" s="315">
        <v>36.582999999999998</v>
      </c>
      <c r="E1189" s="305">
        <f t="shared" si="60"/>
        <v>-0.15</v>
      </c>
      <c r="F1189" s="305">
        <f t="shared" si="58"/>
        <v>0</v>
      </c>
      <c r="G1189" s="311">
        <f t="shared" si="61"/>
        <v>4.8622340930082532E-2</v>
      </c>
      <c r="H1189" s="311">
        <v>0.8250130126998656</v>
      </c>
      <c r="I1189" s="322"/>
      <c r="J1189" s="305"/>
      <c r="K1189" s="305"/>
      <c r="L1189" s="305"/>
      <c r="M1189" s="305"/>
      <c r="N1189" s="307">
        <v>19501.080000000002</v>
      </c>
      <c r="O1189" s="183"/>
      <c r="P1189" s="184"/>
    </row>
    <row r="1190" spans="1:16" x14ac:dyDescent="0.35">
      <c r="A1190" s="332">
        <v>41323</v>
      </c>
      <c r="B1190" s="326">
        <v>25865.32</v>
      </c>
      <c r="C1190" s="305">
        <f t="shared" si="59"/>
        <v>0.18</v>
      </c>
      <c r="D1190" s="331">
        <v>36.643999999999998</v>
      </c>
      <c r="E1190" s="305">
        <f t="shared" si="60"/>
        <v>0.17</v>
      </c>
      <c r="F1190" s="305">
        <f t="shared" si="58"/>
        <v>-9.9999999999999811E-3</v>
      </c>
      <c r="G1190" s="311">
        <f t="shared" si="61"/>
        <v>4.8614235053700043E-2</v>
      </c>
      <c r="H1190" s="311">
        <v>0.82447965416659463</v>
      </c>
      <c r="I1190" s="322"/>
      <c r="J1190" s="305"/>
      <c r="K1190" s="305"/>
      <c r="L1190" s="305"/>
      <c r="M1190" s="305"/>
      <c r="N1190" s="307">
        <v>19642.75</v>
      </c>
      <c r="O1190" s="183"/>
      <c r="P1190" s="184"/>
    </row>
    <row r="1191" spans="1:16" x14ac:dyDescent="0.35">
      <c r="A1191" s="332">
        <v>41325</v>
      </c>
      <c r="B1191" s="326">
        <v>26053.22</v>
      </c>
      <c r="C1191" s="305">
        <f t="shared" si="59"/>
        <v>0.73</v>
      </c>
      <c r="D1191" s="331">
        <v>36.903100000000002</v>
      </c>
      <c r="E1191" s="305">
        <f t="shared" si="60"/>
        <v>0.71</v>
      </c>
      <c r="F1191" s="305">
        <f t="shared" si="58"/>
        <v>-2.0000000000000018E-2</v>
      </c>
      <c r="G1191" s="311">
        <f t="shared" si="61"/>
        <v>4.8614235053700043E-2</v>
      </c>
      <c r="H1191" s="311">
        <v>0.82415689615709808</v>
      </c>
      <c r="I1191" s="322"/>
      <c r="J1191" s="305"/>
      <c r="K1191" s="305"/>
      <c r="L1191" s="305"/>
      <c r="M1191" s="305"/>
      <c r="N1191" s="330">
        <v>19325.36</v>
      </c>
      <c r="O1191" s="183"/>
      <c r="P1191" s="184"/>
    </row>
    <row r="1192" spans="1:16" x14ac:dyDescent="0.35">
      <c r="A1192" s="303">
        <v>41326</v>
      </c>
      <c r="B1192" s="310">
        <v>25632.25</v>
      </c>
      <c r="C1192" s="305">
        <f t="shared" si="59"/>
        <v>-1.62</v>
      </c>
      <c r="D1192" s="315">
        <v>36.315100000000001</v>
      </c>
      <c r="E1192" s="305">
        <f t="shared" si="60"/>
        <v>-1.59</v>
      </c>
      <c r="F1192" s="305">
        <f t="shared" si="58"/>
        <v>3.0000000000000027E-2</v>
      </c>
      <c r="G1192" s="311">
        <f t="shared" si="61"/>
        <v>4.8622522431789134E-2</v>
      </c>
      <c r="H1192" s="311">
        <v>0.82384134751556914</v>
      </c>
      <c r="I1192" s="322"/>
      <c r="J1192" s="305"/>
      <c r="K1192" s="305"/>
      <c r="L1192" s="305"/>
      <c r="M1192" s="305"/>
      <c r="N1192" s="307">
        <v>19326.36</v>
      </c>
      <c r="O1192" s="183"/>
      <c r="P1192" s="184"/>
    </row>
    <row r="1193" spans="1:16" x14ac:dyDescent="0.35">
      <c r="A1193" s="303">
        <v>41327</v>
      </c>
      <c r="B1193" s="310">
        <v>25621.17</v>
      </c>
      <c r="C1193" s="305">
        <f t="shared" si="59"/>
        <v>-0.04</v>
      </c>
      <c r="D1193" s="315">
        <v>36.299900000000001</v>
      </c>
      <c r="E1193" s="305">
        <f t="shared" si="60"/>
        <v>-0.04</v>
      </c>
      <c r="F1193" s="305">
        <f t="shared" si="58"/>
        <v>0</v>
      </c>
      <c r="G1193" s="311">
        <f t="shared" si="61"/>
        <v>4.8622433571663258E-2</v>
      </c>
      <c r="H1193" s="311">
        <v>0.8235201555479108</v>
      </c>
      <c r="I1193" s="322"/>
      <c r="J1193" s="305"/>
      <c r="K1193" s="305"/>
      <c r="L1193" s="305"/>
      <c r="M1193" s="305"/>
      <c r="N1193" s="307">
        <v>19331.689999999999</v>
      </c>
      <c r="O1193" s="183"/>
      <c r="P1193" s="184"/>
    </row>
    <row r="1194" spans="1:16" x14ac:dyDescent="0.35">
      <c r="A1194" s="303">
        <v>41330</v>
      </c>
      <c r="B1194" s="310">
        <v>25640.639999999999</v>
      </c>
      <c r="C1194" s="305">
        <f t="shared" si="59"/>
        <v>0.08</v>
      </c>
      <c r="D1194" s="315">
        <v>36.322899999999997</v>
      </c>
      <c r="E1194" s="305">
        <f t="shared" si="60"/>
        <v>0.06</v>
      </c>
      <c r="F1194" s="305">
        <f t="shared" si="58"/>
        <v>-2.0000000000000004E-2</v>
      </c>
      <c r="G1194" s="311">
        <f t="shared" si="61"/>
        <v>4.8625312935244552E-2</v>
      </c>
      <c r="H1194" s="311">
        <v>0.82307224317640004</v>
      </c>
      <c r="I1194" s="322"/>
      <c r="J1194" s="305"/>
      <c r="K1194" s="305"/>
      <c r="L1194" s="305"/>
      <c r="M1194" s="305"/>
      <c r="N1194" s="307">
        <v>19015.14</v>
      </c>
      <c r="O1194" s="183"/>
      <c r="P1194" s="184"/>
    </row>
    <row r="1195" spans="1:16" x14ac:dyDescent="0.35">
      <c r="A1195" s="303">
        <v>41331</v>
      </c>
      <c r="B1195" s="310">
        <v>25220.78</v>
      </c>
      <c r="C1195" s="305">
        <f t="shared" si="59"/>
        <v>-1.64</v>
      </c>
      <c r="D1195" s="315">
        <v>35.735700000000001</v>
      </c>
      <c r="E1195" s="305">
        <f t="shared" si="60"/>
        <v>-1.62</v>
      </c>
      <c r="F1195" s="305">
        <f t="shared" si="58"/>
        <v>1.9999999999999796E-2</v>
      </c>
      <c r="G1195" s="311">
        <f t="shared" si="61"/>
        <v>4.8625312935244552E-2</v>
      </c>
      <c r="H1195" s="311">
        <v>0.82250077048777437</v>
      </c>
      <c r="I1195" s="322"/>
      <c r="J1195" s="305"/>
      <c r="K1195" s="305"/>
      <c r="L1195" s="305"/>
      <c r="M1195" s="305"/>
      <c r="N1195" s="307">
        <v>19152.41</v>
      </c>
      <c r="O1195" s="183"/>
      <c r="P1195" s="184"/>
    </row>
    <row r="1196" spans="1:16" x14ac:dyDescent="0.35">
      <c r="A1196" s="303">
        <v>41332</v>
      </c>
      <c r="B1196" s="310">
        <v>25402.85</v>
      </c>
      <c r="C1196" s="305">
        <f t="shared" si="59"/>
        <v>0.72</v>
      </c>
      <c r="D1196" s="315">
        <v>35.989100000000001</v>
      </c>
      <c r="E1196" s="305">
        <f t="shared" si="60"/>
        <v>0.71</v>
      </c>
      <c r="F1196" s="305">
        <f t="shared" si="58"/>
        <v>-1.0000000000000009E-2</v>
      </c>
      <c r="G1196" s="311">
        <f t="shared" si="61"/>
        <v>4.862268880775833E-2</v>
      </c>
      <c r="H1196" s="311">
        <v>0.82197076145977033</v>
      </c>
      <c r="I1196" s="322"/>
      <c r="J1196" s="305"/>
      <c r="K1196" s="305"/>
      <c r="L1196" s="305"/>
      <c r="M1196" s="305"/>
      <c r="N1196" s="307">
        <v>18861.54</v>
      </c>
      <c r="O1196" s="183"/>
      <c r="P1196" s="184"/>
    </row>
    <row r="1197" spans="1:16" x14ac:dyDescent="0.35">
      <c r="A1197" s="303">
        <v>41333</v>
      </c>
      <c r="B1197" s="310">
        <v>25017.05</v>
      </c>
      <c r="C1197" s="305">
        <f t="shared" si="59"/>
        <v>-1.52</v>
      </c>
      <c r="D1197" s="315">
        <v>35.445</v>
      </c>
      <c r="E1197" s="305">
        <f t="shared" si="60"/>
        <v>-1.51</v>
      </c>
      <c r="F1197" s="305">
        <f t="shared" si="58"/>
        <v>1.0000000000000009E-2</v>
      </c>
      <c r="G1197" s="311">
        <f t="shared" si="61"/>
        <v>4.8625398009053813E-2</v>
      </c>
      <c r="H1197" s="311">
        <v>0.82140169599361768</v>
      </c>
      <c r="I1197" s="322"/>
      <c r="J1197" s="305"/>
      <c r="K1197" s="305"/>
      <c r="L1197" s="305"/>
      <c r="M1197" s="305"/>
      <c r="N1197" s="307">
        <v>18918.52</v>
      </c>
      <c r="O1197" s="183"/>
      <c r="P1197" s="184"/>
    </row>
    <row r="1198" spans="1:16" x14ac:dyDescent="0.35">
      <c r="A1198" s="303">
        <v>41334</v>
      </c>
      <c r="B1198" s="310">
        <v>25102.28</v>
      </c>
      <c r="C1198" s="305">
        <f t="shared" si="59"/>
        <v>0.34</v>
      </c>
      <c r="D1198" s="315">
        <v>35.563299999999998</v>
      </c>
      <c r="E1198" s="305">
        <f t="shared" si="60"/>
        <v>0.33</v>
      </c>
      <c r="F1198" s="305">
        <f t="shared" si="58"/>
        <v>-1.0000000000000009E-2</v>
      </c>
      <c r="G1198" s="311">
        <f t="shared" si="61"/>
        <v>4.8625479301665823E-2</v>
      </c>
      <c r="H1198" s="311">
        <v>0.82083381066885164</v>
      </c>
      <c r="I1198" s="322"/>
      <c r="J1198" s="305"/>
      <c r="K1198" s="305"/>
      <c r="L1198" s="305"/>
      <c r="M1198" s="305"/>
      <c r="N1198" s="307">
        <v>18877.96</v>
      </c>
      <c r="O1198" s="183"/>
      <c r="P1198" s="184"/>
    </row>
    <row r="1199" spans="1:16" x14ac:dyDescent="0.35">
      <c r="A1199" s="303">
        <v>41337</v>
      </c>
      <c r="B1199" s="310">
        <v>25048.46</v>
      </c>
      <c r="C1199" s="305">
        <f t="shared" si="59"/>
        <v>-0.21</v>
      </c>
      <c r="D1199" s="315">
        <v>35.484299999999998</v>
      </c>
      <c r="E1199" s="305">
        <f t="shared" si="60"/>
        <v>-0.22</v>
      </c>
      <c r="F1199" s="305">
        <f t="shared" si="58"/>
        <v>-1.0000000000000009E-2</v>
      </c>
      <c r="G1199" s="311">
        <f t="shared" si="61"/>
        <v>4.8622840058145399E-2</v>
      </c>
      <c r="H1199" s="311">
        <v>0.82039674496155857</v>
      </c>
      <c r="I1199" s="322"/>
      <c r="J1199" s="305"/>
      <c r="K1199" s="305"/>
      <c r="L1199" s="305"/>
      <c r="M1199" s="305"/>
      <c r="N1199" s="307">
        <v>19143.169999999998</v>
      </c>
      <c r="O1199" s="183"/>
      <c r="P1199" s="184"/>
    </row>
    <row r="1200" spans="1:16" x14ac:dyDescent="0.35">
      <c r="A1200" s="303">
        <v>41338</v>
      </c>
      <c r="B1200" s="310">
        <v>25400.36</v>
      </c>
      <c r="C1200" s="305">
        <f t="shared" si="59"/>
        <v>1.4</v>
      </c>
      <c r="D1200" s="315">
        <v>35.970100000000002</v>
      </c>
      <c r="E1200" s="305">
        <f t="shared" si="60"/>
        <v>1.37</v>
      </c>
      <c r="F1200" s="305">
        <f t="shared" si="58"/>
        <v>-2.9999999999999805E-2</v>
      </c>
      <c r="G1200" s="311">
        <f t="shared" si="61"/>
        <v>4.8631409514718026E-2</v>
      </c>
      <c r="H1200" s="311">
        <v>0.81983105444817217</v>
      </c>
      <c r="I1200" s="322"/>
      <c r="J1200" s="305"/>
      <c r="K1200" s="305"/>
      <c r="L1200" s="305"/>
      <c r="M1200" s="305"/>
      <c r="N1200" s="307">
        <v>19252.61</v>
      </c>
      <c r="O1200" s="183"/>
      <c r="P1200" s="184"/>
    </row>
    <row r="1201" spans="1:16" x14ac:dyDescent="0.35">
      <c r="A1201" s="303">
        <v>41339</v>
      </c>
      <c r="B1201" s="310">
        <v>25545.57</v>
      </c>
      <c r="C1201" s="305">
        <f t="shared" si="59"/>
        <v>0.56999999999999995</v>
      </c>
      <c r="D1201" s="315">
        <v>36.1706</v>
      </c>
      <c r="E1201" s="305">
        <f t="shared" si="60"/>
        <v>0.56000000000000005</v>
      </c>
      <c r="F1201" s="305">
        <f t="shared" si="58"/>
        <v>-9.9999999999998979E-3</v>
      </c>
      <c r="G1201" s="311">
        <f t="shared" si="61"/>
        <v>4.8631409514718026E-2</v>
      </c>
      <c r="H1201" s="311">
        <v>0.81930988591106224</v>
      </c>
      <c r="I1201" s="322"/>
      <c r="J1201" s="305"/>
      <c r="K1201" s="305"/>
      <c r="L1201" s="305"/>
      <c r="M1201" s="305"/>
      <c r="N1201" s="307">
        <v>19413.54</v>
      </c>
      <c r="O1201" s="183"/>
      <c r="P1201" s="184"/>
    </row>
    <row r="1202" spans="1:16" x14ac:dyDescent="0.35">
      <c r="A1202" s="303">
        <v>41340</v>
      </c>
      <c r="B1202" s="310">
        <v>25759.1</v>
      </c>
      <c r="C1202" s="305">
        <f t="shared" si="59"/>
        <v>0.84</v>
      </c>
      <c r="D1202" s="315">
        <v>36.466299999999997</v>
      </c>
      <c r="E1202" s="305">
        <f t="shared" si="60"/>
        <v>0.82</v>
      </c>
      <c r="F1202" s="305">
        <f t="shared" si="58"/>
        <v>-2.0000000000000018E-2</v>
      </c>
      <c r="G1202" s="311">
        <f t="shared" si="61"/>
        <v>4.8625766660507337E-2</v>
      </c>
      <c r="H1202" s="311">
        <v>0.81887527216156719</v>
      </c>
      <c r="I1202" s="322"/>
      <c r="J1202" s="305"/>
      <c r="K1202" s="305"/>
      <c r="L1202" s="305"/>
      <c r="M1202" s="305"/>
      <c r="N1202" s="307">
        <v>19683.23</v>
      </c>
      <c r="O1202" s="183"/>
      <c r="P1202" s="184"/>
    </row>
    <row r="1203" spans="1:16" x14ac:dyDescent="0.35">
      <c r="A1203" s="303">
        <v>41341</v>
      </c>
      <c r="B1203" s="310">
        <v>26116.94</v>
      </c>
      <c r="C1203" s="305">
        <f t="shared" si="59"/>
        <v>1.39</v>
      </c>
      <c r="D1203" s="315">
        <v>36.962299999999999</v>
      </c>
      <c r="E1203" s="305">
        <f t="shared" si="60"/>
        <v>1.36</v>
      </c>
      <c r="F1203" s="305">
        <f t="shared" si="58"/>
        <v>-2.9999999999999805E-2</v>
      </c>
      <c r="G1203" s="311">
        <f t="shared" si="61"/>
        <v>4.8631409514718019E-2</v>
      </c>
      <c r="H1203" s="311">
        <v>0.81831286287098226</v>
      </c>
      <c r="I1203" s="322"/>
      <c r="J1203" s="305"/>
      <c r="K1203" s="305"/>
      <c r="L1203" s="305"/>
      <c r="M1203" s="305"/>
      <c r="N1203" s="307">
        <v>19646.21</v>
      </c>
      <c r="O1203" s="183"/>
      <c r="P1203" s="184"/>
    </row>
    <row r="1204" spans="1:16" x14ac:dyDescent="0.35">
      <c r="A1204" s="303">
        <v>41344</v>
      </c>
      <c r="B1204" s="310">
        <v>26067.82</v>
      </c>
      <c r="C1204" s="305">
        <f t="shared" si="59"/>
        <v>-0.19</v>
      </c>
      <c r="D1204" s="315">
        <v>36.8889</v>
      </c>
      <c r="E1204" s="305">
        <f t="shared" si="60"/>
        <v>-0.2</v>
      </c>
      <c r="F1204" s="305">
        <f t="shared" si="58"/>
        <v>-1.0000000000000009E-2</v>
      </c>
      <c r="G1204" s="311">
        <f t="shared" si="61"/>
        <v>4.8628732785108583E-2</v>
      </c>
      <c r="H1204" s="311">
        <v>0.81775090786826876</v>
      </c>
      <c r="I1204" s="322"/>
      <c r="J1204" s="305"/>
      <c r="K1204" s="305"/>
      <c r="L1204" s="305"/>
      <c r="M1204" s="305"/>
      <c r="N1204" s="307">
        <v>19564.919999999998</v>
      </c>
      <c r="O1204" s="183"/>
      <c r="P1204" s="184"/>
    </row>
    <row r="1205" spans="1:16" x14ac:dyDescent="0.35">
      <c r="A1205" s="303">
        <v>41345</v>
      </c>
      <c r="B1205" s="310">
        <v>25959.96</v>
      </c>
      <c r="C1205" s="305">
        <f t="shared" si="59"/>
        <v>-0.41</v>
      </c>
      <c r="D1205" s="315">
        <v>36.7361</v>
      </c>
      <c r="E1205" s="305">
        <f t="shared" si="60"/>
        <v>-0.41</v>
      </c>
      <c r="F1205" s="305">
        <f t="shared" si="58"/>
        <v>0</v>
      </c>
      <c r="G1205" s="311">
        <f t="shared" si="61"/>
        <v>4.8628732785108583E-2</v>
      </c>
      <c r="H1205" s="311">
        <v>0.81723163231934681</v>
      </c>
      <c r="I1205" s="322"/>
      <c r="J1205" s="305"/>
      <c r="K1205" s="305"/>
      <c r="L1205" s="305"/>
      <c r="M1205" s="305"/>
      <c r="N1205" s="307">
        <v>19362.55</v>
      </c>
      <c r="O1205" s="183"/>
      <c r="P1205" s="184"/>
    </row>
    <row r="1206" spans="1:16" x14ac:dyDescent="0.35">
      <c r="A1206" s="303">
        <v>41346</v>
      </c>
      <c r="B1206" s="310">
        <v>25691.439999999999</v>
      </c>
      <c r="C1206" s="305">
        <f t="shared" si="59"/>
        <v>-1.03</v>
      </c>
      <c r="D1206" s="315">
        <v>36.360300000000002</v>
      </c>
      <c r="E1206" s="305">
        <f t="shared" si="60"/>
        <v>-1.02</v>
      </c>
      <c r="F1206" s="305">
        <f t="shared" si="58"/>
        <v>1.0000000000000009E-2</v>
      </c>
      <c r="G1206" s="311">
        <f t="shared" si="61"/>
        <v>4.8631409514718019E-2</v>
      </c>
      <c r="H1206" s="311">
        <v>0.81667274489931496</v>
      </c>
      <c r="I1206" s="322"/>
      <c r="J1206" s="305"/>
      <c r="K1206" s="305"/>
      <c r="L1206" s="305"/>
      <c r="M1206" s="305"/>
      <c r="N1206" s="307">
        <v>19570.439999999999</v>
      </c>
      <c r="O1206" s="183"/>
      <c r="P1206" s="184"/>
    </row>
    <row r="1207" spans="1:16" x14ac:dyDescent="0.35">
      <c r="A1207" s="303">
        <v>41347</v>
      </c>
      <c r="B1207" s="310">
        <v>25967.279999999999</v>
      </c>
      <c r="C1207" s="305">
        <f t="shared" si="59"/>
        <v>1.07</v>
      </c>
      <c r="D1207" s="315">
        <v>36.745399999999997</v>
      </c>
      <c r="E1207" s="305">
        <f t="shared" si="60"/>
        <v>1.06</v>
      </c>
      <c r="F1207" s="305">
        <f t="shared" si="58"/>
        <v>-1.0000000000000009E-2</v>
      </c>
      <c r="G1207" s="311">
        <f t="shared" si="61"/>
        <v>4.8631468113788837E-2</v>
      </c>
      <c r="H1207" s="311">
        <v>0.81611421672645801</v>
      </c>
      <c r="I1207" s="322"/>
      <c r="J1207" s="305"/>
      <c r="K1207" s="305"/>
      <c r="L1207" s="305"/>
      <c r="M1207" s="305"/>
      <c r="N1207" s="307">
        <v>19427.560000000001</v>
      </c>
      <c r="O1207" s="183"/>
      <c r="P1207" s="184"/>
    </row>
    <row r="1208" spans="1:16" x14ac:dyDescent="0.35">
      <c r="A1208" s="303">
        <v>41348</v>
      </c>
      <c r="B1208" s="310">
        <v>25777.7</v>
      </c>
      <c r="C1208" s="305">
        <f t="shared" si="59"/>
        <v>-0.73</v>
      </c>
      <c r="D1208" s="315">
        <v>36.477499999999999</v>
      </c>
      <c r="E1208" s="305">
        <f t="shared" si="60"/>
        <v>-0.73</v>
      </c>
      <c r="F1208" s="305">
        <f t="shared" si="58"/>
        <v>0</v>
      </c>
      <c r="G1208" s="311">
        <f t="shared" si="61"/>
        <v>4.8628732785108583E-2</v>
      </c>
      <c r="H1208" s="311">
        <v>0.81555683283423885</v>
      </c>
      <c r="I1208" s="322"/>
      <c r="J1208" s="305"/>
      <c r="K1208" s="305"/>
      <c r="L1208" s="305"/>
      <c r="M1208" s="305"/>
      <c r="N1208" s="307">
        <v>19293.2</v>
      </c>
      <c r="O1208" s="183"/>
      <c r="P1208" s="184"/>
    </row>
    <row r="1209" spans="1:16" x14ac:dyDescent="0.35">
      <c r="A1209" s="303">
        <v>41351</v>
      </c>
      <c r="B1209" s="310">
        <v>25608.95</v>
      </c>
      <c r="C1209" s="305">
        <f t="shared" si="59"/>
        <v>-0.65</v>
      </c>
      <c r="D1209" s="315">
        <v>36.24</v>
      </c>
      <c r="E1209" s="305">
        <f t="shared" si="60"/>
        <v>-0.65</v>
      </c>
      <c r="F1209" s="305">
        <f t="shared" si="58"/>
        <v>0</v>
      </c>
      <c r="G1209" s="311">
        <f t="shared" si="61"/>
        <v>4.8628677963541603E-2</v>
      </c>
      <c r="H1209" s="311">
        <v>0.81525084419666405</v>
      </c>
      <c r="I1209" s="322"/>
      <c r="J1209" s="305"/>
      <c r="K1209" s="305"/>
      <c r="L1209" s="305"/>
      <c r="M1209" s="305"/>
      <c r="N1209" s="307">
        <v>19008.099999999999</v>
      </c>
      <c r="O1209" s="183"/>
      <c r="P1209" s="184"/>
    </row>
    <row r="1210" spans="1:16" x14ac:dyDescent="0.35">
      <c r="A1210" s="303">
        <v>41352</v>
      </c>
      <c r="B1210" s="310">
        <v>25230.52</v>
      </c>
      <c r="C1210" s="305">
        <f t="shared" si="59"/>
        <v>-1.48</v>
      </c>
      <c r="D1210" s="315">
        <v>35.715000000000003</v>
      </c>
      <c r="E1210" s="305">
        <f t="shared" si="60"/>
        <v>-1.45</v>
      </c>
      <c r="F1210" s="305">
        <f t="shared" si="58"/>
        <v>3.0000000000000027E-2</v>
      </c>
      <c r="G1210" s="311">
        <f t="shared" si="61"/>
        <v>4.8645229378953776E-2</v>
      </c>
      <c r="H1210" s="311">
        <v>0.81473653285113157</v>
      </c>
      <c r="I1210" s="322"/>
      <c r="J1210" s="305"/>
      <c r="K1210" s="305"/>
      <c r="L1210" s="305"/>
      <c r="M1210" s="305"/>
      <c r="N1210" s="307">
        <v>18884.189999999999</v>
      </c>
      <c r="O1210" s="183"/>
      <c r="P1210" s="184"/>
    </row>
    <row r="1211" spans="1:16" x14ac:dyDescent="0.35">
      <c r="A1211" s="303">
        <v>41353</v>
      </c>
      <c r="B1211" s="310">
        <v>25066.05</v>
      </c>
      <c r="C1211" s="305">
        <f t="shared" si="59"/>
        <v>-0.65</v>
      </c>
      <c r="D1211" s="315">
        <v>35.485500000000002</v>
      </c>
      <c r="E1211" s="305">
        <f t="shared" si="60"/>
        <v>-0.64</v>
      </c>
      <c r="F1211" s="305">
        <f t="shared" si="58"/>
        <v>1.0000000000000009E-2</v>
      </c>
      <c r="G1211" s="311">
        <f t="shared" si="61"/>
        <v>4.8647874966425447E-2</v>
      </c>
      <c r="H1211" s="311">
        <v>0.81418224719401799</v>
      </c>
      <c r="I1211" s="322"/>
      <c r="J1211" s="305"/>
      <c r="K1211" s="305"/>
      <c r="L1211" s="305"/>
      <c r="M1211" s="305"/>
      <c r="N1211" s="307">
        <v>18792.87</v>
      </c>
      <c r="O1211" s="183"/>
      <c r="P1211" s="184"/>
    </row>
    <row r="1212" spans="1:16" x14ac:dyDescent="0.35">
      <c r="A1212" s="303">
        <v>41354</v>
      </c>
      <c r="B1212" s="310">
        <v>24944.84</v>
      </c>
      <c r="C1212" s="305">
        <f t="shared" si="59"/>
        <v>-0.48</v>
      </c>
      <c r="D1212" s="315">
        <v>35.316499999999998</v>
      </c>
      <c r="E1212" s="305">
        <f t="shared" si="60"/>
        <v>-0.48</v>
      </c>
      <c r="F1212" s="305">
        <f t="shared" si="58"/>
        <v>0</v>
      </c>
      <c r="G1212" s="311">
        <f t="shared" si="61"/>
        <v>4.8639650497200114E-2</v>
      </c>
      <c r="H1212" s="311">
        <v>0.81362909119218252</v>
      </c>
      <c r="I1212" s="322"/>
      <c r="J1212" s="305"/>
      <c r="K1212" s="305"/>
      <c r="L1212" s="305"/>
      <c r="M1212" s="305"/>
      <c r="N1212" s="307">
        <v>18735.599999999999</v>
      </c>
      <c r="O1212" s="183"/>
      <c r="P1212" s="184"/>
    </row>
    <row r="1213" spans="1:16" x14ac:dyDescent="0.35">
      <c r="A1213" s="303">
        <v>41355</v>
      </c>
      <c r="B1213" s="310">
        <v>24882.13</v>
      </c>
      <c r="C1213" s="305">
        <f t="shared" si="59"/>
        <v>-0.25</v>
      </c>
      <c r="D1213" s="315">
        <v>35.227800000000002</v>
      </c>
      <c r="E1213" s="305">
        <f t="shared" si="60"/>
        <v>-0.25</v>
      </c>
      <c r="F1213" s="305">
        <f t="shared" si="58"/>
        <v>0</v>
      </c>
      <c r="G1213" s="311">
        <f t="shared" si="61"/>
        <v>4.8639650497200114E-2</v>
      </c>
      <c r="H1213" s="311">
        <v>0.81307706101401023</v>
      </c>
      <c r="I1213" s="322"/>
      <c r="J1213" s="305"/>
      <c r="K1213" s="305"/>
      <c r="L1213" s="305"/>
      <c r="M1213" s="305"/>
      <c r="N1213" s="307">
        <v>18681.419999999998</v>
      </c>
      <c r="O1213" s="183"/>
      <c r="P1213" s="184"/>
    </row>
    <row r="1214" spans="1:16" x14ac:dyDescent="0.35">
      <c r="A1214" s="303">
        <v>41358</v>
      </c>
      <c r="B1214" s="310">
        <v>24810.18</v>
      </c>
      <c r="C1214" s="305">
        <f t="shared" si="59"/>
        <v>-0.28999999999999998</v>
      </c>
      <c r="D1214" s="315">
        <v>35.123899999999999</v>
      </c>
      <c r="E1214" s="305">
        <f t="shared" si="60"/>
        <v>-0.28999999999999998</v>
      </c>
      <c r="F1214" s="305">
        <f t="shared" si="58"/>
        <v>0</v>
      </c>
      <c r="G1214" s="311">
        <f t="shared" si="61"/>
        <v>4.863958056813128E-2</v>
      </c>
      <c r="H1214" s="311">
        <v>0.81277435689558941</v>
      </c>
      <c r="I1214" s="322"/>
      <c r="J1214" s="305"/>
      <c r="K1214" s="305"/>
      <c r="L1214" s="305"/>
      <c r="M1214" s="305"/>
      <c r="N1214" s="307">
        <v>18704.53</v>
      </c>
      <c r="O1214" s="183"/>
      <c r="P1214" s="184"/>
    </row>
    <row r="1215" spans="1:16" x14ac:dyDescent="0.35">
      <c r="A1215" s="303">
        <v>41359</v>
      </c>
      <c r="B1215" s="310">
        <v>24840.87</v>
      </c>
      <c r="C1215" s="305">
        <f t="shared" si="59"/>
        <v>0.12</v>
      </c>
      <c r="D1215" s="315">
        <v>35.175400000000003</v>
      </c>
      <c r="E1215" s="305">
        <f t="shared" si="60"/>
        <v>0.15</v>
      </c>
      <c r="F1215" s="305">
        <f t="shared" si="58"/>
        <v>0.03</v>
      </c>
      <c r="G1215" s="311">
        <f t="shared" si="61"/>
        <v>4.8653120363011365E-2</v>
      </c>
      <c r="H1215" s="311">
        <v>0.81222571734879656</v>
      </c>
      <c r="I1215" s="322"/>
      <c r="J1215" s="305"/>
      <c r="K1215" s="305"/>
      <c r="L1215" s="305"/>
      <c r="M1215" s="305"/>
      <c r="N1215" s="307">
        <v>18835.77</v>
      </c>
      <c r="O1215" s="183"/>
      <c r="P1215" s="184"/>
    </row>
    <row r="1216" spans="1:16" x14ac:dyDescent="0.35">
      <c r="A1216" s="303">
        <v>41361</v>
      </c>
      <c r="B1216" s="310">
        <v>25015.17</v>
      </c>
      <c r="C1216" s="305">
        <f t="shared" si="59"/>
        <v>0.7</v>
      </c>
      <c r="D1216" s="315">
        <v>35.417099999999998</v>
      </c>
      <c r="E1216" s="305">
        <f t="shared" si="60"/>
        <v>0.69</v>
      </c>
      <c r="F1216" s="305">
        <f t="shared" si="58"/>
        <v>-1.0000000000000009E-2</v>
      </c>
      <c r="G1216" s="311">
        <f t="shared" si="61"/>
        <v>4.8653209167090941E-2</v>
      </c>
      <c r="H1216" s="311">
        <v>0.81167818718103724</v>
      </c>
      <c r="I1216" s="322"/>
      <c r="J1216" s="305"/>
      <c r="K1216" s="305"/>
      <c r="L1216" s="305"/>
      <c r="M1216" s="305"/>
      <c r="N1216" s="307">
        <v>18864.75</v>
      </c>
      <c r="O1216" s="183"/>
      <c r="P1216" s="184"/>
    </row>
    <row r="1217" spans="1:16" x14ac:dyDescent="0.35">
      <c r="A1217" s="303">
        <v>41365</v>
      </c>
      <c r="B1217" s="310">
        <v>25053.66</v>
      </c>
      <c r="C1217" s="305">
        <f t="shared" si="59"/>
        <v>0.15</v>
      </c>
      <c r="D1217" s="315">
        <v>35.465800000000002</v>
      </c>
      <c r="E1217" s="305">
        <f t="shared" si="60"/>
        <v>0.14000000000000001</v>
      </c>
      <c r="F1217" s="305">
        <f t="shared" si="58"/>
        <v>-9.9999999999999811E-3</v>
      </c>
      <c r="G1217" s="311">
        <f t="shared" si="61"/>
        <v>4.8653294192121624E-2</v>
      </c>
      <c r="H1217" s="311">
        <v>0.81117497695727947</v>
      </c>
      <c r="I1217" s="322"/>
      <c r="J1217" s="305"/>
      <c r="K1217" s="305"/>
      <c r="L1217" s="305"/>
      <c r="M1217" s="305"/>
      <c r="N1217" s="307">
        <v>19040.95</v>
      </c>
      <c r="O1217" s="183"/>
      <c r="P1217" s="184"/>
    </row>
    <row r="1218" spans="1:16" x14ac:dyDescent="0.35">
      <c r="A1218" s="303">
        <v>41366</v>
      </c>
      <c r="B1218" s="310">
        <v>25287.67</v>
      </c>
      <c r="C1218" s="305">
        <f t="shared" si="59"/>
        <v>0.93</v>
      </c>
      <c r="D1218" s="315">
        <v>35.788800000000002</v>
      </c>
      <c r="E1218" s="305">
        <f t="shared" si="60"/>
        <v>0.91</v>
      </c>
      <c r="F1218" s="305">
        <f t="shared" si="58"/>
        <v>-2.0000000000000018E-2</v>
      </c>
      <c r="G1218" s="311">
        <f t="shared" si="61"/>
        <v>4.8653526593114033E-2</v>
      </c>
      <c r="H1218" s="311">
        <v>0.8107513697870542</v>
      </c>
      <c r="I1218" s="322"/>
      <c r="J1218" s="305"/>
      <c r="K1218" s="305"/>
      <c r="L1218" s="305"/>
      <c r="M1218" s="305"/>
      <c r="N1218" s="307">
        <v>18801.64</v>
      </c>
      <c r="O1218" s="183"/>
      <c r="P1218" s="184"/>
    </row>
    <row r="1219" spans="1:16" x14ac:dyDescent="0.35">
      <c r="A1219" s="303">
        <v>41367</v>
      </c>
      <c r="B1219" s="310">
        <v>24969.85</v>
      </c>
      <c r="C1219" s="305">
        <f t="shared" si="59"/>
        <v>-1.26</v>
      </c>
      <c r="D1219" s="315">
        <v>35.346200000000003</v>
      </c>
      <c r="E1219" s="305">
        <f t="shared" si="60"/>
        <v>-1.24</v>
      </c>
      <c r="F1219" s="305">
        <f t="shared" si="58"/>
        <v>2.0000000000000018E-2</v>
      </c>
      <c r="G1219" s="311">
        <f t="shared" si="61"/>
        <v>4.8659030204387145E-2</v>
      </c>
      <c r="H1219" s="311">
        <v>0.81024612260770257</v>
      </c>
      <c r="I1219" s="322"/>
      <c r="J1219" s="305"/>
      <c r="K1219" s="305"/>
      <c r="L1219" s="305"/>
      <c r="M1219" s="305"/>
      <c r="N1219" s="307">
        <v>18509.7</v>
      </c>
      <c r="O1219" s="183"/>
      <c r="P1219" s="184"/>
    </row>
    <row r="1220" spans="1:16" x14ac:dyDescent="0.35">
      <c r="A1220" s="303">
        <v>41368</v>
      </c>
      <c r="B1220" s="310">
        <v>24582.13</v>
      </c>
      <c r="C1220" s="305">
        <f t="shared" si="59"/>
        <v>-1.55</v>
      </c>
      <c r="D1220" s="315">
        <v>34.8035</v>
      </c>
      <c r="E1220" s="305">
        <f t="shared" si="60"/>
        <v>-1.54</v>
      </c>
      <c r="F1220" s="305">
        <f t="shared" si="58"/>
        <v>1.0000000000000009E-2</v>
      </c>
      <c r="G1220" s="311">
        <f t="shared" si="61"/>
        <v>4.8661741160637116E-2</v>
      </c>
      <c r="H1220" s="311">
        <v>0.80970150178780331</v>
      </c>
      <c r="I1220" s="322"/>
      <c r="J1220" s="305"/>
      <c r="K1220" s="305"/>
      <c r="L1220" s="305"/>
      <c r="M1220" s="305"/>
      <c r="N1220" s="307">
        <v>18450.23</v>
      </c>
      <c r="O1220" s="183"/>
      <c r="P1220" s="184"/>
    </row>
    <row r="1221" spans="1:16" x14ac:dyDescent="0.35">
      <c r="A1221" s="303">
        <v>41369</v>
      </c>
      <c r="B1221" s="310">
        <v>24503.15</v>
      </c>
      <c r="C1221" s="305">
        <f t="shared" si="59"/>
        <v>-0.32</v>
      </c>
      <c r="D1221" s="315">
        <v>34.691099999999999</v>
      </c>
      <c r="E1221" s="305">
        <f t="shared" si="60"/>
        <v>-0.32</v>
      </c>
      <c r="F1221" s="305">
        <f t="shared" si="58"/>
        <v>0</v>
      </c>
      <c r="G1221" s="311">
        <f t="shared" si="61"/>
        <v>4.8661741160637116E-2</v>
      </c>
      <c r="H1221" s="311">
        <v>0.80915947482545847</v>
      </c>
      <c r="I1221" s="322"/>
      <c r="J1221" s="305"/>
      <c r="K1221" s="305"/>
      <c r="L1221" s="305"/>
      <c r="M1221" s="305"/>
      <c r="N1221" s="307">
        <v>18437.78</v>
      </c>
      <c r="O1221" s="183"/>
      <c r="P1221" s="184"/>
    </row>
    <row r="1222" spans="1:16" x14ac:dyDescent="0.35">
      <c r="A1222" s="303">
        <v>41372</v>
      </c>
      <c r="B1222" s="310">
        <v>24486.62</v>
      </c>
      <c r="C1222" s="305">
        <f t="shared" si="59"/>
        <v>-7.0000000000000007E-2</v>
      </c>
      <c r="D1222" s="315">
        <v>34.663800000000002</v>
      </c>
      <c r="E1222" s="305">
        <f t="shared" si="60"/>
        <v>-0.08</v>
      </c>
      <c r="F1222" s="305">
        <f t="shared" si="58"/>
        <v>-9.999999999999995E-3</v>
      </c>
      <c r="G1222" s="311">
        <f t="shared" si="61"/>
        <v>4.8661741160637116E-2</v>
      </c>
      <c r="H1222" s="311">
        <v>0.81647843313134061</v>
      </c>
      <c r="I1222" s="322"/>
      <c r="J1222" s="305"/>
      <c r="K1222" s="305"/>
      <c r="L1222" s="305"/>
      <c r="M1222" s="305"/>
      <c r="N1222" s="307">
        <v>18226.48</v>
      </c>
      <c r="O1222" s="183"/>
      <c r="P1222" s="184"/>
    </row>
    <row r="1223" spans="1:16" x14ac:dyDescent="0.35">
      <c r="A1223" s="303">
        <v>41373</v>
      </c>
      <c r="B1223" s="310">
        <v>24206</v>
      </c>
      <c r="C1223" s="305">
        <f t="shared" si="59"/>
        <v>-1.1499999999999999</v>
      </c>
      <c r="D1223" s="315">
        <v>34.3322</v>
      </c>
      <c r="E1223" s="305">
        <f t="shared" si="60"/>
        <v>-0.96</v>
      </c>
      <c r="F1223" s="305">
        <f t="shared" si="58"/>
        <v>0.18999999999999995</v>
      </c>
      <c r="G1223" s="311">
        <f t="shared" si="61"/>
        <v>4.9186354328545859E-2</v>
      </c>
      <c r="H1223" s="311">
        <v>0.81593382434987494</v>
      </c>
      <c r="I1223" s="322"/>
      <c r="J1223" s="305"/>
      <c r="K1223" s="305"/>
      <c r="L1223" s="305"/>
      <c r="M1223" s="305"/>
      <c r="N1223" s="307">
        <v>18414.45</v>
      </c>
      <c r="O1223" s="183"/>
      <c r="P1223" s="184"/>
    </row>
    <row r="1224" spans="1:16" x14ac:dyDescent="0.35">
      <c r="A1224" s="303">
        <v>41374</v>
      </c>
      <c r="B1224" s="310">
        <v>24455.64</v>
      </c>
      <c r="C1224" s="305">
        <f t="shared" si="59"/>
        <v>1.03</v>
      </c>
      <c r="D1224" s="315">
        <v>34.682499999999997</v>
      </c>
      <c r="E1224" s="305">
        <f t="shared" si="60"/>
        <v>1.02</v>
      </c>
      <c r="F1224" s="305">
        <f t="shared" ref="F1224:F1287" si="62">+E1224-C1224</f>
        <v>-1.0000000000000009E-2</v>
      </c>
      <c r="G1224" s="311">
        <f t="shared" si="61"/>
        <v>4.9186505714600648E-2</v>
      </c>
      <c r="H1224" s="311">
        <v>0.9072002844545346</v>
      </c>
      <c r="I1224" s="322"/>
      <c r="J1224" s="305"/>
      <c r="K1224" s="305"/>
      <c r="L1224" s="305"/>
      <c r="M1224" s="305"/>
      <c r="N1224" s="307">
        <v>18542.2</v>
      </c>
      <c r="O1224" s="183"/>
      <c r="P1224" s="184"/>
    </row>
    <row r="1225" spans="1:16" x14ac:dyDescent="0.35">
      <c r="A1225" s="303">
        <v>41376</v>
      </c>
      <c r="B1225" s="310">
        <v>24227.360000000001</v>
      </c>
      <c r="C1225" s="305">
        <f t="shared" ref="C1225:C1288" si="63">ROUND(((B1225-B1224)/B1224)*100,2)</f>
        <v>-0.93</v>
      </c>
      <c r="D1225" s="315">
        <v>34.355499999999999</v>
      </c>
      <c r="E1225" s="305">
        <f t="shared" ref="E1225:E1288" si="64">ROUND(((D1225-D1224)/D1224)*100,2)</f>
        <v>-0.94</v>
      </c>
      <c r="F1225" s="305">
        <f t="shared" si="62"/>
        <v>-9.9999999999998979E-3</v>
      </c>
      <c r="G1225" s="311">
        <f t="shared" si="61"/>
        <v>4.9186653362279342E-2</v>
      </c>
      <c r="H1225" s="311">
        <v>0.98980805924120596</v>
      </c>
      <c r="I1225" s="322"/>
      <c r="J1225" s="305"/>
      <c r="K1225" s="305"/>
      <c r="L1225" s="305"/>
      <c r="M1225" s="305"/>
      <c r="N1225" s="307">
        <v>18242.560000000001</v>
      </c>
      <c r="O1225" s="183"/>
      <c r="P1225" s="184"/>
    </row>
    <row r="1226" spans="1:16" x14ac:dyDescent="0.35">
      <c r="A1226" s="303">
        <v>41379</v>
      </c>
      <c r="B1226" s="310">
        <v>24380.41</v>
      </c>
      <c r="C1226" s="305">
        <f t="shared" si="63"/>
        <v>0.63</v>
      </c>
      <c r="D1226" s="315">
        <v>34.566200000000002</v>
      </c>
      <c r="E1226" s="305">
        <f t="shared" si="64"/>
        <v>0.61</v>
      </c>
      <c r="F1226" s="305">
        <f t="shared" si="62"/>
        <v>-2.0000000000000018E-2</v>
      </c>
      <c r="G1226" s="311">
        <f t="shared" si="61"/>
        <v>4.9186653362279342E-2</v>
      </c>
      <c r="H1226" s="311">
        <v>0.98918394714402558</v>
      </c>
      <c r="I1226" s="322"/>
      <c r="J1226" s="305"/>
      <c r="K1226" s="305"/>
      <c r="L1226" s="305"/>
      <c r="M1226" s="305"/>
      <c r="N1226" s="307">
        <v>18357.8</v>
      </c>
      <c r="O1226" s="183"/>
      <c r="P1226" s="184"/>
    </row>
    <row r="1227" spans="1:16" x14ac:dyDescent="0.35">
      <c r="A1227" s="303">
        <v>41380</v>
      </c>
      <c r="B1227" s="310">
        <v>24894.55</v>
      </c>
      <c r="C1227" s="305">
        <f t="shared" si="63"/>
        <v>2.11</v>
      </c>
      <c r="D1227" s="315">
        <v>35.285800000000002</v>
      </c>
      <c r="E1227" s="305">
        <f t="shared" si="64"/>
        <v>2.08</v>
      </c>
      <c r="F1227" s="305">
        <f t="shared" si="62"/>
        <v>-2.9999999999999805E-2</v>
      </c>
      <c r="G1227" s="311">
        <f t="shared" si="61"/>
        <v>4.9187335526179779E-2</v>
      </c>
      <c r="H1227" s="311">
        <v>0.9886307840345262</v>
      </c>
      <c r="I1227" s="322"/>
      <c r="J1227" s="305"/>
      <c r="K1227" s="305"/>
      <c r="L1227" s="305"/>
      <c r="M1227" s="305"/>
      <c r="N1227" s="307">
        <v>18744.93</v>
      </c>
      <c r="O1227" s="183"/>
      <c r="P1227" s="184"/>
    </row>
    <row r="1228" spans="1:16" x14ac:dyDescent="0.35">
      <c r="A1228" s="303">
        <v>41381</v>
      </c>
      <c r="B1228" s="310">
        <v>24876.26</v>
      </c>
      <c r="C1228" s="305">
        <f t="shared" si="63"/>
        <v>-7.0000000000000007E-2</v>
      </c>
      <c r="D1228" s="315">
        <v>35.258699999999997</v>
      </c>
      <c r="E1228" s="305">
        <f t="shared" si="64"/>
        <v>-0.08</v>
      </c>
      <c r="F1228" s="305">
        <f t="shared" si="62"/>
        <v>-9.999999999999995E-3</v>
      </c>
      <c r="G1228" s="311">
        <f t="shared" si="61"/>
        <v>4.9187335526179779E-2</v>
      </c>
      <c r="H1228" s="311">
        <v>0.98797315702922939</v>
      </c>
      <c r="I1228" s="322"/>
      <c r="J1228" s="305"/>
      <c r="K1228" s="305"/>
      <c r="L1228" s="305"/>
      <c r="M1228" s="305"/>
      <c r="N1228" s="307">
        <v>18731.16</v>
      </c>
      <c r="O1228" s="183"/>
      <c r="P1228" s="184"/>
    </row>
    <row r="1229" spans="1:16" x14ac:dyDescent="0.35">
      <c r="A1229" s="303">
        <v>41382</v>
      </c>
      <c r="B1229" s="310">
        <v>25255.16</v>
      </c>
      <c r="C1229" s="305">
        <f t="shared" si="63"/>
        <v>1.52</v>
      </c>
      <c r="D1229" s="315">
        <v>35.789099999999998</v>
      </c>
      <c r="E1229" s="305">
        <f t="shared" si="64"/>
        <v>1.5</v>
      </c>
      <c r="F1229" s="305">
        <f t="shared" si="62"/>
        <v>-2.0000000000000018E-2</v>
      </c>
      <c r="G1229" s="311">
        <f t="shared" si="61"/>
        <v>4.919021919945684E-2</v>
      </c>
      <c r="H1229" s="311">
        <v>0.98735252703135845</v>
      </c>
      <c r="I1229" s="322"/>
      <c r="J1229" s="305"/>
      <c r="K1229" s="305"/>
      <c r="L1229" s="305"/>
      <c r="M1229" s="305"/>
      <c r="N1229" s="307">
        <v>19016.46</v>
      </c>
      <c r="O1229" s="183"/>
      <c r="P1229" s="184"/>
    </row>
    <row r="1230" spans="1:16" x14ac:dyDescent="0.35">
      <c r="A1230" s="303">
        <v>41386</v>
      </c>
      <c r="B1230" s="310">
        <v>25458.85</v>
      </c>
      <c r="C1230" s="305">
        <f t="shared" si="63"/>
        <v>0.81</v>
      </c>
      <c r="D1230" s="315">
        <v>36.069499999999998</v>
      </c>
      <c r="E1230" s="305">
        <f t="shared" si="64"/>
        <v>0.78</v>
      </c>
      <c r="F1230" s="305">
        <f t="shared" si="62"/>
        <v>-3.0000000000000027E-2</v>
      </c>
      <c r="G1230" s="311">
        <f t="shared" si="61"/>
        <v>4.9198846783272333E-2</v>
      </c>
      <c r="H1230" s="311">
        <v>0.98680247305334567</v>
      </c>
      <c r="I1230" s="322"/>
      <c r="J1230" s="305"/>
      <c r="K1230" s="305"/>
      <c r="L1230" s="305"/>
      <c r="M1230" s="305"/>
      <c r="N1230" s="307">
        <v>19169.830000000002</v>
      </c>
      <c r="O1230" s="183"/>
      <c r="P1230" s="184"/>
    </row>
    <row r="1231" spans="1:16" x14ac:dyDescent="0.35">
      <c r="A1231" s="303">
        <v>41387</v>
      </c>
      <c r="B1231" s="310">
        <v>25471.51</v>
      </c>
      <c r="C1231" s="305">
        <f t="shared" si="63"/>
        <v>0.05</v>
      </c>
      <c r="D1231" s="315">
        <v>36.085700000000003</v>
      </c>
      <c r="E1231" s="305">
        <f t="shared" si="64"/>
        <v>0.04</v>
      </c>
      <c r="F1231" s="305">
        <f t="shared" si="62"/>
        <v>-1.0000000000000002E-2</v>
      </c>
      <c r="G1231" s="311">
        <f t="shared" si="61"/>
        <v>4.9198846783272333E-2</v>
      </c>
      <c r="H1231" s="311">
        <v>0.98614859532903287</v>
      </c>
      <c r="I1231" s="322"/>
      <c r="J1231" s="305"/>
      <c r="K1231" s="305"/>
      <c r="L1231" s="305"/>
      <c r="M1231" s="305"/>
      <c r="N1231" s="307">
        <v>19179.36</v>
      </c>
      <c r="O1231" s="183"/>
      <c r="P1231" s="184"/>
    </row>
    <row r="1232" spans="1:16" x14ac:dyDescent="0.35">
      <c r="A1232" s="303">
        <v>41389</v>
      </c>
      <c r="B1232" s="310">
        <v>25773.63</v>
      </c>
      <c r="C1232" s="305">
        <f t="shared" si="63"/>
        <v>1.19</v>
      </c>
      <c r="D1232" s="315">
        <v>36.507899999999999</v>
      </c>
      <c r="E1232" s="305">
        <f t="shared" si="64"/>
        <v>1.17</v>
      </c>
      <c r="F1232" s="305">
        <f t="shared" si="62"/>
        <v>-2.0000000000000018E-2</v>
      </c>
      <c r="G1232" s="311">
        <f t="shared" si="61"/>
        <v>4.9201714834822004E-2</v>
      </c>
      <c r="H1232" s="311">
        <v>0.9855314152473339</v>
      </c>
      <c r="I1232" s="322"/>
      <c r="J1232" s="305"/>
      <c r="K1232" s="305"/>
      <c r="L1232" s="305"/>
      <c r="M1232" s="305"/>
      <c r="N1232" s="307">
        <v>19406.849999999999</v>
      </c>
      <c r="O1232" s="183"/>
      <c r="P1232" s="184"/>
    </row>
    <row r="1233" spans="1:16" x14ac:dyDescent="0.35">
      <c r="A1233" s="303">
        <v>41390</v>
      </c>
      <c r="B1233" s="310">
        <v>25614.09</v>
      </c>
      <c r="C1233" s="305">
        <f t="shared" si="63"/>
        <v>-0.62</v>
      </c>
      <c r="D1233" s="315">
        <v>36.281700000000001</v>
      </c>
      <c r="E1233" s="305">
        <f t="shared" si="64"/>
        <v>-0.62</v>
      </c>
      <c r="F1233" s="305">
        <f t="shared" si="62"/>
        <v>0</v>
      </c>
      <c r="G1233" s="311">
        <f t="shared" si="61"/>
        <v>4.9201714834822004E-2</v>
      </c>
      <c r="H1233" s="311">
        <v>0.98487853027437577</v>
      </c>
      <c r="I1233" s="322"/>
      <c r="J1233" s="305"/>
      <c r="K1233" s="305"/>
      <c r="L1233" s="305"/>
      <c r="M1233" s="305"/>
      <c r="N1233" s="307">
        <v>19286.72</v>
      </c>
      <c r="O1233" s="183"/>
      <c r="P1233" s="184"/>
    </row>
    <row r="1234" spans="1:16" x14ac:dyDescent="0.35">
      <c r="A1234" s="303">
        <v>41393</v>
      </c>
      <c r="B1234" s="310">
        <v>25747.93</v>
      </c>
      <c r="C1234" s="305">
        <f t="shared" si="63"/>
        <v>0.52</v>
      </c>
      <c r="D1234" s="315">
        <v>36.465499999999999</v>
      </c>
      <c r="E1234" s="305">
        <f t="shared" si="64"/>
        <v>0.51</v>
      </c>
      <c r="F1234" s="305">
        <f t="shared" si="62"/>
        <v>-1.0000000000000009E-2</v>
      </c>
      <c r="G1234" s="311">
        <f t="shared" ref="G1234:G1297" si="65">+STDEV(F497:F1234)</f>
        <v>4.9201714834822004E-2</v>
      </c>
      <c r="H1234" s="311">
        <v>0.98422851109798115</v>
      </c>
      <c r="I1234" s="322"/>
      <c r="J1234" s="305"/>
      <c r="K1234" s="305"/>
      <c r="L1234" s="305"/>
      <c r="M1234" s="305"/>
      <c r="N1234" s="307">
        <v>19387.5</v>
      </c>
      <c r="O1234" s="183"/>
      <c r="P1234" s="184"/>
    </row>
    <row r="1235" spans="1:16" x14ac:dyDescent="0.35">
      <c r="A1235" s="303">
        <v>41394</v>
      </c>
      <c r="B1235" s="310">
        <v>25902.89</v>
      </c>
      <c r="C1235" s="305">
        <f t="shared" si="63"/>
        <v>0.6</v>
      </c>
      <c r="D1235" s="315">
        <v>36.682400000000001</v>
      </c>
      <c r="E1235" s="305">
        <f t="shared" si="64"/>
        <v>0.59</v>
      </c>
      <c r="F1235" s="305">
        <f t="shared" si="62"/>
        <v>-1.0000000000000009E-2</v>
      </c>
      <c r="G1235" s="311">
        <f t="shared" si="65"/>
        <v>4.9201714834822004E-2</v>
      </c>
      <c r="H1235" s="311">
        <v>0.98357823269234324</v>
      </c>
      <c r="I1235" s="322"/>
      <c r="J1235" s="305"/>
      <c r="K1235" s="305"/>
      <c r="L1235" s="305"/>
      <c r="M1235" s="305"/>
      <c r="N1235" s="307">
        <v>19504.18</v>
      </c>
      <c r="O1235" s="183"/>
      <c r="P1235" s="184"/>
    </row>
    <row r="1236" spans="1:16" x14ac:dyDescent="0.35">
      <c r="A1236" s="303">
        <v>41396</v>
      </c>
      <c r="B1236" s="310">
        <v>26210.46</v>
      </c>
      <c r="C1236" s="305">
        <f t="shared" si="63"/>
        <v>1.19</v>
      </c>
      <c r="D1236" s="315">
        <v>37.115600000000001</v>
      </c>
      <c r="E1236" s="305">
        <f t="shared" si="64"/>
        <v>1.18</v>
      </c>
      <c r="F1236" s="305">
        <f t="shared" si="62"/>
        <v>-1.0000000000000009E-2</v>
      </c>
      <c r="G1236" s="311">
        <f t="shared" si="65"/>
        <v>4.9201821332539704E-2</v>
      </c>
      <c r="H1236" s="311">
        <v>0.98293080521265541</v>
      </c>
      <c r="I1236" s="322"/>
      <c r="J1236" s="305"/>
      <c r="K1236" s="305"/>
      <c r="L1236" s="305"/>
      <c r="M1236" s="305"/>
      <c r="N1236" s="307">
        <v>19735.77</v>
      </c>
      <c r="O1236" s="183"/>
      <c r="P1236" s="184"/>
    </row>
    <row r="1237" spans="1:16" x14ac:dyDescent="0.35">
      <c r="A1237" s="303">
        <v>41397</v>
      </c>
      <c r="B1237" s="310">
        <v>25997.8</v>
      </c>
      <c r="C1237" s="305">
        <f t="shared" si="63"/>
        <v>-0.81</v>
      </c>
      <c r="D1237" s="315">
        <v>36.814500000000002</v>
      </c>
      <c r="E1237" s="305">
        <f t="shared" si="64"/>
        <v>-0.81</v>
      </c>
      <c r="F1237" s="305">
        <f t="shared" si="62"/>
        <v>0</v>
      </c>
      <c r="G1237" s="311">
        <f t="shared" si="65"/>
        <v>4.9201714834822004E-2</v>
      </c>
      <c r="H1237" s="311">
        <v>0.98228311610574393</v>
      </c>
      <c r="I1237" s="322"/>
      <c r="J1237" s="305"/>
      <c r="K1237" s="305"/>
      <c r="L1237" s="305"/>
      <c r="M1237" s="305"/>
      <c r="N1237" s="307">
        <v>19575.64</v>
      </c>
      <c r="O1237" s="183"/>
      <c r="P1237" s="184"/>
    </row>
    <row r="1238" spans="1:16" x14ac:dyDescent="0.35">
      <c r="A1238" s="303">
        <v>41400</v>
      </c>
      <c r="B1238" s="310">
        <v>26127.95</v>
      </c>
      <c r="C1238" s="305">
        <f t="shared" si="63"/>
        <v>0.5</v>
      </c>
      <c r="D1238" s="315">
        <v>36.993099999999998</v>
      </c>
      <c r="E1238" s="305">
        <f t="shared" si="64"/>
        <v>0.49</v>
      </c>
      <c r="F1238" s="305">
        <f t="shared" si="62"/>
        <v>-1.0000000000000009E-2</v>
      </c>
      <c r="G1238" s="311">
        <f t="shared" si="65"/>
        <v>4.9201821332539704E-2</v>
      </c>
      <c r="H1238" s="311">
        <v>0.98163826317535463</v>
      </c>
      <c r="I1238" s="321"/>
      <c r="J1238" s="307"/>
      <c r="K1238" s="307"/>
      <c r="L1238" s="305"/>
      <c r="M1238" s="305"/>
      <c r="N1238" s="307">
        <v>19673.64</v>
      </c>
      <c r="O1238" s="183"/>
      <c r="P1238" s="184"/>
    </row>
    <row r="1239" spans="1:16" x14ac:dyDescent="0.35">
      <c r="A1239" s="303">
        <v>41401</v>
      </c>
      <c r="B1239" s="310">
        <v>26413.9</v>
      </c>
      <c r="C1239" s="305">
        <f t="shared" si="63"/>
        <v>1.0900000000000001</v>
      </c>
      <c r="D1239" s="315">
        <v>37.3947</v>
      </c>
      <c r="E1239" s="305">
        <f t="shared" si="64"/>
        <v>1.0900000000000001</v>
      </c>
      <c r="F1239" s="305">
        <f t="shared" si="62"/>
        <v>0</v>
      </c>
      <c r="G1239" s="311">
        <f t="shared" si="65"/>
        <v>4.9201821332539704E-2</v>
      </c>
      <c r="H1239" s="311">
        <v>0.9809931462582796</v>
      </c>
      <c r="I1239" s="321"/>
      <c r="J1239" s="307"/>
      <c r="K1239" s="307"/>
      <c r="L1239" s="305"/>
      <c r="M1239" s="305"/>
      <c r="N1239" s="307">
        <v>19888.95</v>
      </c>
      <c r="O1239" s="183"/>
      <c r="P1239" s="184"/>
    </row>
    <row r="1240" spans="1:16" x14ac:dyDescent="0.35">
      <c r="A1240" s="303">
        <v>41402</v>
      </c>
      <c r="B1240" s="310">
        <v>26548.34</v>
      </c>
      <c r="C1240" s="305">
        <f t="shared" si="63"/>
        <v>0.51</v>
      </c>
      <c r="D1240" s="315">
        <v>37.584600000000002</v>
      </c>
      <c r="E1240" s="305">
        <f t="shared" si="64"/>
        <v>0.51</v>
      </c>
      <c r="F1240" s="305">
        <f t="shared" si="62"/>
        <v>0</v>
      </c>
      <c r="G1240" s="311">
        <f t="shared" si="65"/>
        <v>4.9201714834822004E-2</v>
      </c>
      <c r="H1240" s="311">
        <v>0.98034929951638305</v>
      </c>
      <c r="I1240" s="322"/>
      <c r="J1240" s="305"/>
      <c r="K1240" s="305"/>
      <c r="L1240" s="305"/>
      <c r="M1240" s="305"/>
      <c r="N1240" s="307">
        <v>19990.18</v>
      </c>
      <c r="O1240" s="183"/>
      <c r="P1240" s="184"/>
    </row>
    <row r="1241" spans="1:16" x14ac:dyDescent="0.35">
      <c r="A1241" s="303">
        <v>41403</v>
      </c>
      <c r="B1241" s="310">
        <v>26483.25</v>
      </c>
      <c r="C1241" s="305">
        <f t="shared" si="63"/>
        <v>-0.25</v>
      </c>
      <c r="D1241" s="315">
        <v>37.491700000000002</v>
      </c>
      <c r="E1241" s="305">
        <f t="shared" si="64"/>
        <v>-0.25</v>
      </c>
      <c r="F1241" s="305">
        <f t="shared" si="62"/>
        <v>0</v>
      </c>
      <c r="G1241" s="311">
        <f t="shared" si="65"/>
        <v>4.920160460009948E-2</v>
      </c>
      <c r="H1241" s="311">
        <v>0.97970671878715576</v>
      </c>
      <c r="I1241" s="322"/>
      <c r="J1241" s="305"/>
      <c r="K1241" s="305"/>
      <c r="L1241" s="305"/>
      <c r="M1241" s="305"/>
      <c r="N1241" s="307">
        <v>19939.04</v>
      </c>
      <c r="O1241" s="183"/>
      <c r="P1241" s="184"/>
    </row>
    <row r="1242" spans="1:16" x14ac:dyDescent="0.35">
      <c r="A1242" s="303">
        <v>41404</v>
      </c>
      <c r="B1242" s="310">
        <v>26698.87</v>
      </c>
      <c r="C1242" s="305">
        <f t="shared" si="63"/>
        <v>0.81</v>
      </c>
      <c r="D1242" s="315">
        <v>37.792700000000004</v>
      </c>
      <c r="E1242" s="305">
        <f t="shared" si="64"/>
        <v>0.8</v>
      </c>
      <c r="F1242" s="305">
        <f t="shared" si="62"/>
        <v>-1.0000000000000009E-2</v>
      </c>
      <c r="G1242" s="311">
        <f t="shared" si="65"/>
        <v>4.9201714834822004E-2</v>
      </c>
      <c r="H1242" s="311">
        <v>0.97906698932348724</v>
      </c>
      <c r="I1242" s="322"/>
      <c r="J1242" s="305"/>
      <c r="K1242" s="305"/>
      <c r="L1242" s="305"/>
      <c r="M1242" s="305"/>
      <c r="N1242" s="307">
        <v>20082.62</v>
      </c>
      <c r="O1242" s="183"/>
      <c r="P1242" s="184"/>
    </row>
    <row r="1243" spans="1:16" x14ac:dyDescent="0.35">
      <c r="A1243" s="303">
        <v>41407</v>
      </c>
      <c r="B1243" s="310">
        <v>26179.119999999999</v>
      </c>
      <c r="C1243" s="305">
        <f t="shared" si="63"/>
        <v>-1.95</v>
      </c>
      <c r="D1243" s="315">
        <v>37.057699999999997</v>
      </c>
      <c r="E1243" s="305">
        <f t="shared" si="64"/>
        <v>-1.94</v>
      </c>
      <c r="F1243" s="305">
        <f t="shared" si="62"/>
        <v>1.0000000000000009E-2</v>
      </c>
      <c r="G1243" s="311">
        <f t="shared" si="65"/>
        <v>4.9204248296991021E-2</v>
      </c>
      <c r="H1243" s="311">
        <v>0.97845891413567232</v>
      </c>
      <c r="I1243" s="322"/>
      <c r="J1243" s="305"/>
      <c r="K1243" s="305"/>
      <c r="L1243" s="305"/>
      <c r="M1243" s="305"/>
      <c r="N1243" s="330">
        <v>19691.669999999998</v>
      </c>
      <c r="O1243" s="183"/>
      <c r="P1243" s="184"/>
    </row>
    <row r="1244" spans="1:16" x14ac:dyDescent="0.35">
      <c r="A1244" s="303">
        <v>41408</v>
      </c>
      <c r="B1244" s="310">
        <v>26219.83</v>
      </c>
      <c r="C1244" s="305">
        <f t="shared" si="63"/>
        <v>0.16</v>
      </c>
      <c r="D1244" s="315">
        <v>37.113399999999999</v>
      </c>
      <c r="E1244" s="305">
        <f t="shared" si="64"/>
        <v>0.15</v>
      </c>
      <c r="F1244" s="305">
        <f t="shared" si="62"/>
        <v>-1.0000000000000009E-2</v>
      </c>
      <c r="G1244" s="311">
        <f t="shared" si="65"/>
        <v>4.9177197409223945E-2</v>
      </c>
      <c r="H1244" s="311">
        <v>0.97782171156162734</v>
      </c>
      <c r="I1244" s="322"/>
      <c r="J1244" s="305"/>
      <c r="K1244" s="305"/>
      <c r="L1244" s="305"/>
      <c r="M1244" s="305"/>
      <c r="N1244" s="307">
        <v>19722.29</v>
      </c>
      <c r="O1244" s="183"/>
      <c r="P1244" s="184"/>
    </row>
    <row r="1245" spans="1:16" x14ac:dyDescent="0.35">
      <c r="A1245" s="303">
        <v>41409</v>
      </c>
      <c r="B1245" s="310">
        <v>26872.15</v>
      </c>
      <c r="C1245" s="305">
        <f t="shared" si="63"/>
        <v>2.4900000000000002</v>
      </c>
      <c r="D1245" s="315">
        <v>38.026400000000002</v>
      </c>
      <c r="E1245" s="305">
        <f t="shared" si="64"/>
        <v>2.46</v>
      </c>
      <c r="F1245" s="305">
        <f t="shared" si="62"/>
        <v>-3.0000000000000249E-2</v>
      </c>
      <c r="G1245" s="311">
        <f t="shared" si="65"/>
        <v>4.9108957469442979E-2</v>
      </c>
      <c r="H1245" s="311">
        <v>0.97728940994607638</v>
      </c>
      <c r="I1245" s="322"/>
      <c r="J1245" s="305"/>
      <c r="K1245" s="305"/>
      <c r="L1245" s="305"/>
      <c r="M1245" s="305"/>
      <c r="N1245" s="307">
        <v>20212.96</v>
      </c>
      <c r="O1245" s="183"/>
      <c r="P1245" s="184"/>
    </row>
    <row r="1246" spans="1:16" x14ac:dyDescent="0.35">
      <c r="A1246" s="303">
        <v>41410</v>
      </c>
      <c r="B1246" s="310">
        <v>26917.84</v>
      </c>
      <c r="C1246" s="305">
        <f t="shared" si="63"/>
        <v>0.17</v>
      </c>
      <c r="D1246" s="315">
        <v>38.088000000000001</v>
      </c>
      <c r="E1246" s="305">
        <f t="shared" si="64"/>
        <v>0.16</v>
      </c>
      <c r="F1246" s="305">
        <f t="shared" si="62"/>
        <v>-1.0000000000000009E-2</v>
      </c>
      <c r="G1246" s="311">
        <f t="shared" si="65"/>
        <v>4.9100830826826737E-2</v>
      </c>
      <c r="H1246" s="311">
        <v>0.97665457351769669</v>
      </c>
      <c r="I1246" s="322"/>
      <c r="J1246" s="305"/>
      <c r="K1246" s="305"/>
      <c r="L1246" s="305"/>
      <c r="M1246" s="305"/>
      <c r="N1246" s="307">
        <v>20247.330000000002</v>
      </c>
      <c r="O1246" s="183"/>
      <c r="P1246" s="184"/>
    </row>
    <row r="1247" spans="1:16" x14ac:dyDescent="0.35">
      <c r="A1247" s="303">
        <v>41411</v>
      </c>
      <c r="B1247" s="310">
        <v>26969.41</v>
      </c>
      <c r="C1247" s="305">
        <f t="shared" si="63"/>
        <v>0.19</v>
      </c>
      <c r="D1247" s="315">
        <v>38.158299999999997</v>
      </c>
      <c r="E1247" s="305">
        <f t="shared" si="64"/>
        <v>0.18</v>
      </c>
      <c r="F1247" s="305">
        <f t="shared" si="62"/>
        <v>-1.0000000000000009E-2</v>
      </c>
      <c r="G1247" s="311">
        <f t="shared" si="65"/>
        <v>4.9098016796719754E-2</v>
      </c>
      <c r="H1247" s="311">
        <v>0.97602097254905895</v>
      </c>
      <c r="I1247" s="321"/>
      <c r="J1247" s="307"/>
      <c r="K1247" s="305"/>
      <c r="L1247" s="305"/>
      <c r="M1247" s="305"/>
      <c r="N1247" s="307">
        <v>20286.12</v>
      </c>
      <c r="O1247" s="183"/>
      <c r="P1247" s="184"/>
    </row>
    <row r="1248" spans="1:16" x14ac:dyDescent="0.35">
      <c r="A1248" s="303">
        <v>41414</v>
      </c>
      <c r="B1248" s="310">
        <v>26886.799999999999</v>
      </c>
      <c r="C1248" s="305">
        <f t="shared" si="63"/>
        <v>-0.31</v>
      </c>
      <c r="D1248" s="315">
        <v>38.038899999999998</v>
      </c>
      <c r="E1248" s="305">
        <f t="shared" si="64"/>
        <v>-0.31</v>
      </c>
      <c r="F1248" s="305">
        <f t="shared" si="62"/>
        <v>0</v>
      </c>
      <c r="G1248" s="311">
        <f t="shared" si="65"/>
        <v>4.9097962499143666E-2</v>
      </c>
      <c r="H1248" s="311">
        <v>0.97538716340319487</v>
      </c>
      <c r="I1248" s="322"/>
      <c r="J1248" s="305"/>
      <c r="K1248" s="305"/>
      <c r="L1248" s="305"/>
      <c r="M1248" s="305"/>
      <c r="N1248" s="307">
        <v>20223.98</v>
      </c>
      <c r="O1248" s="183"/>
      <c r="P1248" s="184"/>
    </row>
    <row r="1249" spans="1:16" x14ac:dyDescent="0.35">
      <c r="A1249" s="303">
        <v>41415</v>
      </c>
      <c r="B1249" s="310">
        <v>26737.41</v>
      </c>
      <c r="C1249" s="305">
        <f t="shared" si="63"/>
        <v>-0.56000000000000005</v>
      </c>
      <c r="D1249" s="315">
        <v>37.826900000000002</v>
      </c>
      <c r="E1249" s="305">
        <f t="shared" si="64"/>
        <v>-0.56000000000000005</v>
      </c>
      <c r="F1249" s="305">
        <f t="shared" si="62"/>
        <v>0</v>
      </c>
      <c r="G1249" s="311">
        <f t="shared" si="65"/>
        <v>4.9097962499143666E-2</v>
      </c>
      <c r="H1249" s="311">
        <v>0.97475458736822185</v>
      </c>
      <c r="I1249" s="322"/>
      <c r="J1249" s="305"/>
      <c r="K1249" s="305"/>
      <c r="L1249" s="305"/>
      <c r="M1249" s="305"/>
      <c r="N1249" s="307">
        <v>20111.61</v>
      </c>
      <c r="O1249" s="183"/>
      <c r="P1249" s="184"/>
    </row>
    <row r="1250" spans="1:16" x14ac:dyDescent="0.35">
      <c r="A1250" s="303">
        <v>41416</v>
      </c>
      <c r="B1250" s="310">
        <v>26671.77</v>
      </c>
      <c r="C1250" s="305">
        <f t="shared" si="63"/>
        <v>-0.25</v>
      </c>
      <c r="D1250" s="315">
        <v>37.733199999999997</v>
      </c>
      <c r="E1250" s="305">
        <f t="shared" si="64"/>
        <v>-0.25</v>
      </c>
      <c r="F1250" s="305">
        <f t="shared" si="62"/>
        <v>0</v>
      </c>
      <c r="G1250" s="311">
        <f t="shared" si="65"/>
        <v>4.9097962499143666E-2</v>
      </c>
      <c r="H1250" s="311">
        <v>0.97412324045096665</v>
      </c>
      <c r="I1250" s="321"/>
      <c r="J1250" s="307"/>
      <c r="K1250" s="305"/>
      <c r="L1250" s="305"/>
      <c r="M1250" s="305"/>
      <c r="N1250" s="307">
        <v>20062.240000000002</v>
      </c>
      <c r="O1250" s="183"/>
      <c r="P1250" s="184"/>
    </row>
    <row r="1251" spans="1:16" x14ac:dyDescent="0.35">
      <c r="A1251" s="303">
        <v>41417</v>
      </c>
      <c r="B1251" s="310">
        <v>26158.13</v>
      </c>
      <c r="C1251" s="305">
        <f t="shared" si="63"/>
        <v>-1.93</v>
      </c>
      <c r="D1251" s="315">
        <v>37.011899999999997</v>
      </c>
      <c r="E1251" s="305">
        <f t="shared" si="64"/>
        <v>-1.91</v>
      </c>
      <c r="F1251" s="305">
        <f t="shared" si="62"/>
        <v>2.0000000000000018E-2</v>
      </c>
      <c r="G1251" s="311">
        <f t="shared" si="65"/>
        <v>4.9103234700862287E-2</v>
      </c>
      <c r="H1251" s="311">
        <v>0.98113591039469927</v>
      </c>
      <c r="I1251" s="321"/>
      <c r="J1251" s="307"/>
      <c r="K1251" s="305"/>
      <c r="L1251" s="305"/>
      <c r="M1251" s="305"/>
      <c r="N1251" s="307">
        <v>19674.330000000002</v>
      </c>
      <c r="O1251" s="183"/>
      <c r="P1251" s="184"/>
    </row>
    <row r="1252" spans="1:16" x14ac:dyDescent="0.35">
      <c r="A1252" s="303">
        <v>41418</v>
      </c>
      <c r="B1252" s="310">
        <v>26198.02</v>
      </c>
      <c r="C1252" s="305">
        <f t="shared" si="63"/>
        <v>0.15</v>
      </c>
      <c r="D1252" s="315">
        <v>37.066699999999997</v>
      </c>
      <c r="E1252" s="305">
        <f t="shared" si="64"/>
        <v>0.15</v>
      </c>
      <c r="F1252" s="305">
        <f t="shared" si="62"/>
        <v>0</v>
      </c>
      <c r="G1252" s="311">
        <f t="shared" si="65"/>
        <v>4.9103161687729678E-2</v>
      </c>
      <c r="H1252" s="311">
        <v>0.98681275690205295</v>
      </c>
      <c r="I1252" s="321"/>
      <c r="J1252" s="307"/>
      <c r="K1252" s="305"/>
      <c r="L1252" s="305"/>
      <c r="M1252" s="305"/>
      <c r="N1252" s="307">
        <v>19704.330000000002</v>
      </c>
      <c r="O1252" s="183"/>
      <c r="P1252" s="184"/>
    </row>
    <row r="1253" spans="1:16" x14ac:dyDescent="0.35">
      <c r="A1253" s="303">
        <v>41421</v>
      </c>
      <c r="B1253" s="310">
        <v>26632.04</v>
      </c>
      <c r="C1253" s="305">
        <f t="shared" si="63"/>
        <v>1.66</v>
      </c>
      <c r="D1253" s="315">
        <v>37.668999999999997</v>
      </c>
      <c r="E1253" s="305">
        <f t="shared" si="64"/>
        <v>1.62</v>
      </c>
      <c r="F1253" s="305">
        <f t="shared" si="62"/>
        <v>-3.9999999999999813E-2</v>
      </c>
      <c r="G1253" s="311">
        <f t="shared" si="65"/>
        <v>4.9119946235650594E-2</v>
      </c>
      <c r="H1253" s="311">
        <v>0.98637917854132917</v>
      </c>
      <c r="I1253" s="321"/>
      <c r="J1253" s="307"/>
      <c r="K1253" s="305"/>
      <c r="L1253" s="305"/>
      <c r="M1253" s="305"/>
      <c r="N1253" s="307">
        <v>20030.77</v>
      </c>
      <c r="O1253" s="183"/>
      <c r="P1253" s="184"/>
    </row>
    <row r="1254" spans="1:16" x14ac:dyDescent="0.35">
      <c r="A1254" s="303">
        <v>41422</v>
      </c>
      <c r="B1254" s="310">
        <v>26822.639999999999</v>
      </c>
      <c r="C1254" s="305">
        <f t="shared" si="63"/>
        <v>0.72</v>
      </c>
      <c r="D1254" s="315">
        <v>37.934100000000001</v>
      </c>
      <c r="E1254" s="305">
        <f t="shared" si="64"/>
        <v>0.7</v>
      </c>
      <c r="F1254" s="305">
        <f t="shared" si="62"/>
        <v>-2.0000000000000018E-2</v>
      </c>
      <c r="G1254" s="311">
        <f t="shared" si="65"/>
        <v>4.9122828250752572E-2</v>
      </c>
      <c r="H1254" s="311">
        <v>0.9862285622040885</v>
      </c>
      <c r="I1254" s="321"/>
      <c r="J1254" s="307"/>
      <c r="K1254" s="305"/>
      <c r="L1254" s="305"/>
      <c r="M1254" s="305"/>
      <c r="N1254" s="307">
        <v>20160.82</v>
      </c>
      <c r="O1254" s="183"/>
      <c r="P1254" s="184"/>
    </row>
    <row r="1255" spans="1:16" x14ac:dyDescent="0.35">
      <c r="A1255" s="303">
        <v>41423</v>
      </c>
      <c r="B1255" s="310">
        <v>26805.1</v>
      </c>
      <c r="C1255" s="305">
        <f t="shared" si="63"/>
        <v>-7.0000000000000007E-2</v>
      </c>
      <c r="D1255" s="315">
        <v>37.9086</v>
      </c>
      <c r="E1255" s="305">
        <f t="shared" si="64"/>
        <v>-7.0000000000000007E-2</v>
      </c>
      <c r="F1255" s="305">
        <f t="shared" si="62"/>
        <v>0</v>
      </c>
      <c r="G1255" s="311">
        <f t="shared" si="65"/>
        <v>4.9122770237830446E-2</v>
      </c>
      <c r="H1255" s="311">
        <v>0.98559375403144611</v>
      </c>
      <c r="I1255" s="321"/>
      <c r="J1255" s="307"/>
      <c r="K1255" s="305"/>
      <c r="L1255" s="305"/>
      <c r="M1255" s="305"/>
      <c r="N1255" s="307">
        <v>20147.64</v>
      </c>
      <c r="O1255" s="183"/>
      <c r="P1255" s="184"/>
    </row>
    <row r="1256" spans="1:16" x14ac:dyDescent="0.35">
      <c r="A1256" s="303">
        <v>41424</v>
      </c>
      <c r="B1256" s="310">
        <v>26951.79</v>
      </c>
      <c r="C1256" s="305">
        <f t="shared" si="63"/>
        <v>0.55000000000000004</v>
      </c>
      <c r="D1256" s="315">
        <v>38.113300000000002</v>
      </c>
      <c r="E1256" s="305">
        <f t="shared" si="64"/>
        <v>0.54</v>
      </c>
      <c r="F1256" s="305">
        <f t="shared" si="62"/>
        <v>-1.0000000000000009E-2</v>
      </c>
      <c r="G1256" s="311">
        <f t="shared" si="65"/>
        <v>4.9122828250752572E-2</v>
      </c>
      <c r="H1256" s="311">
        <v>0.98496182029907164</v>
      </c>
      <c r="I1256" s="321"/>
      <c r="J1256" s="307"/>
      <c r="K1256" s="305"/>
      <c r="L1256" s="305"/>
      <c r="M1256" s="305"/>
      <c r="N1256" s="307">
        <v>20215.400000000001</v>
      </c>
      <c r="O1256" s="183"/>
      <c r="P1256" s="184"/>
    </row>
    <row r="1257" spans="1:16" x14ac:dyDescent="0.35">
      <c r="A1257" s="303">
        <v>41425</v>
      </c>
      <c r="B1257" s="310">
        <v>26390.42</v>
      </c>
      <c r="C1257" s="305">
        <f t="shared" si="63"/>
        <v>-2.08</v>
      </c>
      <c r="D1257" s="315">
        <v>37.322000000000003</v>
      </c>
      <c r="E1257" s="305">
        <f t="shared" si="64"/>
        <v>-2.08</v>
      </c>
      <c r="F1257" s="305">
        <f t="shared" si="62"/>
        <v>0</v>
      </c>
      <c r="G1257" s="311">
        <f t="shared" si="65"/>
        <v>4.9119946235650594E-2</v>
      </c>
      <c r="H1257" s="311">
        <v>0.98483004345902259</v>
      </c>
      <c r="I1257" s="321"/>
      <c r="J1257" s="307"/>
      <c r="K1257" s="305"/>
      <c r="L1257" s="305"/>
      <c r="M1257" s="305"/>
      <c r="N1257" s="307">
        <v>19760.3</v>
      </c>
      <c r="O1257" s="183"/>
      <c r="P1257" s="184"/>
    </row>
    <row r="1258" spans="1:16" x14ac:dyDescent="0.35">
      <c r="A1258" s="303">
        <v>41428</v>
      </c>
      <c r="B1258" s="310">
        <v>26190.33</v>
      </c>
      <c r="C1258" s="305">
        <f t="shared" si="63"/>
        <v>-0.76</v>
      </c>
      <c r="D1258" s="315">
        <v>37.035499999999999</v>
      </c>
      <c r="E1258" s="305">
        <f t="shared" si="64"/>
        <v>-0.77</v>
      </c>
      <c r="F1258" s="305">
        <f t="shared" si="62"/>
        <v>-1.0000000000000009E-2</v>
      </c>
      <c r="G1258" s="311">
        <f t="shared" si="65"/>
        <v>4.9117303616054563E-2</v>
      </c>
      <c r="H1258" s="311">
        <v>0.98420009458874014</v>
      </c>
      <c r="I1258" s="321"/>
      <c r="J1258" s="307"/>
      <c r="K1258" s="305"/>
      <c r="L1258" s="305"/>
      <c r="M1258" s="305"/>
      <c r="N1258" s="307">
        <v>19610.48</v>
      </c>
      <c r="O1258" s="183"/>
      <c r="P1258" s="184"/>
    </row>
    <row r="1259" spans="1:16" x14ac:dyDescent="0.35">
      <c r="A1259" s="303">
        <v>41429</v>
      </c>
      <c r="B1259" s="310">
        <v>26103.919999999998</v>
      </c>
      <c r="C1259" s="305">
        <f t="shared" si="63"/>
        <v>-0.33</v>
      </c>
      <c r="D1259" s="315">
        <v>36.9129</v>
      </c>
      <c r="E1259" s="305">
        <f t="shared" si="64"/>
        <v>-0.33</v>
      </c>
      <c r="F1259" s="305">
        <f t="shared" si="62"/>
        <v>0</v>
      </c>
      <c r="G1259" s="311">
        <f t="shared" si="65"/>
        <v>4.9114421276769175E-2</v>
      </c>
      <c r="H1259" s="311">
        <v>0.99500770787107828</v>
      </c>
      <c r="I1259" s="321"/>
      <c r="J1259" s="307"/>
      <c r="K1259" s="305"/>
      <c r="L1259" s="305"/>
      <c r="M1259" s="305"/>
      <c r="N1259" s="307">
        <v>19545.78</v>
      </c>
      <c r="O1259" s="183"/>
      <c r="P1259" s="184"/>
    </row>
    <row r="1260" spans="1:16" x14ac:dyDescent="0.35">
      <c r="A1260" s="303">
        <v>41430</v>
      </c>
      <c r="B1260" s="310">
        <v>26133.89</v>
      </c>
      <c r="C1260" s="305">
        <f t="shared" si="63"/>
        <v>0.11</v>
      </c>
      <c r="D1260" s="315">
        <v>36.954000000000001</v>
      </c>
      <c r="E1260" s="305">
        <f t="shared" si="64"/>
        <v>0.11</v>
      </c>
      <c r="F1260" s="305">
        <f t="shared" si="62"/>
        <v>0</v>
      </c>
      <c r="G1260" s="311">
        <f t="shared" si="65"/>
        <v>4.9055833822779657E-2</v>
      </c>
      <c r="H1260" s="311">
        <v>1.0064909736528267</v>
      </c>
      <c r="I1260" s="321"/>
      <c r="J1260" s="307"/>
      <c r="K1260" s="305"/>
      <c r="L1260" s="305"/>
      <c r="M1260" s="305"/>
      <c r="N1260" s="307">
        <v>19568.22</v>
      </c>
      <c r="O1260" s="183"/>
      <c r="P1260" s="184"/>
    </row>
    <row r="1261" spans="1:16" x14ac:dyDescent="0.35">
      <c r="A1261" s="303">
        <v>41431</v>
      </c>
      <c r="B1261" s="310">
        <v>26080.76</v>
      </c>
      <c r="C1261" s="305">
        <f t="shared" si="63"/>
        <v>-0.2</v>
      </c>
      <c r="D1261" s="315">
        <v>36.877200000000002</v>
      </c>
      <c r="E1261" s="305">
        <f t="shared" si="64"/>
        <v>-0.21</v>
      </c>
      <c r="F1261" s="305">
        <f t="shared" si="62"/>
        <v>-9.9999999999999811E-3</v>
      </c>
      <c r="G1261" s="311">
        <f t="shared" si="65"/>
        <v>4.9055833822779657E-2</v>
      </c>
      <c r="H1261" s="311">
        <v>1.0058494491953198</v>
      </c>
      <c r="I1261" s="321"/>
      <c r="J1261" s="307"/>
      <c r="K1261" s="305"/>
      <c r="L1261" s="305"/>
      <c r="M1261" s="305"/>
      <c r="N1261" s="307">
        <v>19519.490000000002</v>
      </c>
      <c r="O1261" s="183"/>
      <c r="P1261" s="184"/>
    </row>
    <row r="1262" spans="1:16" x14ac:dyDescent="0.35">
      <c r="A1262" s="303">
        <v>41432</v>
      </c>
      <c r="B1262" s="310">
        <v>25960.16</v>
      </c>
      <c r="C1262" s="305">
        <f t="shared" si="63"/>
        <v>-0.46</v>
      </c>
      <c r="D1262" s="315">
        <v>36.706099999999999</v>
      </c>
      <c r="E1262" s="305">
        <f t="shared" si="64"/>
        <v>-0.46</v>
      </c>
      <c r="F1262" s="305">
        <f t="shared" si="62"/>
        <v>0</v>
      </c>
      <c r="G1262" s="311">
        <f t="shared" si="65"/>
        <v>4.9055741999673642E-2</v>
      </c>
      <c r="H1262" s="311">
        <v>1.0052078025402491</v>
      </c>
      <c r="I1262" s="321"/>
      <c r="J1262" s="307"/>
      <c r="K1262" s="305"/>
      <c r="L1262" s="305"/>
      <c r="M1262" s="305"/>
      <c r="N1262" s="307">
        <v>19429.23</v>
      </c>
      <c r="O1262" s="183"/>
      <c r="P1262" s="184"/>
    </row>
    <row r="1263" spans="1:16" x14ac:dyDescent="0.35">
      <c r="A1263" s="303">
        <v>41435</v>
      </c>
      <c r="B1263" s="310">
        <v>25975.98</v>
      </c>
      <c r="C1263" s="305">
        <f t="shared" si="63"/>
        <v>0.06</v>
      </c>
      <c r="D1263" s="315">
        <v>36.723399999999998</v>
      </c>
      <c r="E1263" s="305">
        <f t="shared" si="64"/>
        <v>0.05</v>
      </c>
      <c r="F1263" s="305">
        <f t="shared" si="62"/>
        <v>-9.999999999999995E-3</v>
      </c>
      <c r="G1263" s="311">
        <f t="shared" si="65"/>
        <v>4.9055833822779657E-2</v>
      </c>
      <c r="H1263" s="311">
        <v>1.0045687472830909</v>
      </c>
      <c r="I1263" s="321"/>
      <c r="J1263" s="307"/>
      <c r="K1263" s="305"/>
      <c r="L1263" s="305"/>
      <c r="M1263" s="305"/>
      <c r="N1263" s="307">
        <v>19441.07</v>
      </c>
      <c r="O1263" s="183"/>
      <c r="P1263" s="184"/>
    </row>
    <row r="1264" spans="1:16" x14ac:dyDescent="0.35">
      <c r="A1264" s="303">
        <v>41436</v>
      </c>
      <c r="B1264" s="310">
        <v>25577.72</v>
      </c>
      <c r="C1264" s="305">
        <f t="shared" si="63"/>
        <v>-1.53</v>
      </c>
      <c r="D1264" s="315">
        <v>36.163600000000002</v>
      </c>
      <c r="E1264" s="305">
        <f t="shared" si="64"/>
        <v>-1.52</v>
      </c>
      <c r="F1264" s="305">
        <f t="shared" si="62"/>
        <v>1.0000000000000009E-2</v>
      </c>
      <c r="G1264" s="311">
        <f t="shared" si="65"/>
        <v>4.9058507861115888E-2</v>
      </c>
      <c r="H1264" s="311">
        <v>1.0039600280954146</v>
      </c>
      <c r="I1264" s="321"/>
      <c r="J1264" s="333"/>
      <c r="K1264" s="307"/>
      <c r="L1264" s="305"/>
      <c r="M1264" s="305"/>
      <c r="N1264" s="307">
        <v>19143</v>
      </c>
      <c r="O1264" s="183"/>
      <c r="P1264" s="184"/>
    </row>
    <row r="1265" spans="1:16" x14ac:dyDescent="0.35">
      <c r="A1265" s="303">
        <v>41437</v>
      </c>
      <c r="B1265" s="310">
        <v>25441.61</v>
      </c>
      <c r="C1265" s="305">
        <f t="shared" si="63"/>
        <v>-0.53</v>
      </c>
      <c r="D1265" s="315">
        <v>35.971200000000003</v>
      </c>
      <c r="E1265" s="305">
        <f t="shared" si="64"/>
        <v>-0.53</v>
      </c>
      <c r="F1265" s="305">
        <f t="shared" si="62"/>
        <v>0</v>
      </c>
      <c r="G1265" s="311">
        <f t="shared" si="65"/>
        <v>4.9058412295333656E-2</v>
      </c>
      <c r="H1265" s="311">
        <v>1.0033220283600834</v>
      </c>
      <c r="I1265" s="321"/>
      <c r="J1265" s="307"/>
      <c r="K1265" s="307"/>
      <c r="L1265" s="305"/>
      <c r="M1265" s="305"/>
      <c r="N1265" s="307">
        <v>19041.13</v>
      </c>
      <c r="O1265" s="183"/>
      <c r="P1265" s="184"/>
    </row>
    <row r="1266" spans="1:16" x14ac:dyDescent="0.35">
      <c r="A1266" s="303">
        <v>41438</v>
      </c>
      <c r="B1266" s="310">
        <v>25172.12</v>
      </c>
      <c r="C1266" s="305">
        <f t="shared" si="63"/>
        <v>-1.06</v>
      </c>
      <c r="D1266" s="315">
        <v>35.591299999999997</v>
      </c>
      <c r="E1266" s="305">
        <f t="shared" si="64"/>
        <v>-1.06</v>
      </c>
      <c r="F1266" s="305">
        <f t="shared" si="62"/>
        <v>0</v>
      </c>
      <c r="G1266" s="311">
        <f t="shared" si="65"/>
        <v>4.9058312981676427E-2</v>
      </c>
      <c r="H1266" s="311">
        <v>1.002685243362665</v>
      </c>
      <c r="I1266" s="321"/>
      <c r="J1266" s="333"/>
      <c r="K1266" s="305"/>
      <c r="L1266" s="305"/>
      <c r="M1266" s="305"/>
      <c r="N1266" s="307">
        <v>18827.16</v>
      </c>
      <c r="O1266" s="183"/>
      <c r="P1266" s="184"/>
    </row>
    <row r="1267" spans="1:16" x14ac:dyDescent="0.35">
      <c r="A1267" s="303">
        <v>41439</v>
      </c>
      <c r="B1267" s="310">
        <v>25641.1</v>
      </c>
      <c r="C1267" s="305">
        <f t="shared" si="63"/>
        <v>1.86</v>
      </c>
      <c r="D1267" s="315">
        <v>36.248800000000003</v>
      </c>
      <c r="E1267" s="305">
        <f t="shared" si="64"/>
        <v>1.85</v>
      </c>
      <c r="F1267" s="305">
        <f t="shared" si="62"/>
        <v>-1.0000000000000009E-2</v>
      </c>
      <c r="G1267" s="311">
        <f t="shared" si="65"/>
        <v>4.9058412295333649E-2</v>
      </c>
      <c r="H1267" s="311">
        <v>1.002051104698563</v>
      </c>
      <c r="I1267" s="321"/>
      <c r="J1267" s="333"/>
      <c r="K1267" s="307"/>
      <c r="L1267" s="305"/>
      <c r="M1267" s="305"/>
      <c r="N1267" s="307">
        <v>19177.93</v>
      </c>
      <c r="O1267" s="183"/>
      <c r="P1267" s="184"/>
    </row>
    <row r="1268" spans="1:16" x14ac:dyDescent="0.35">
      <c r="A1268" s="303">
        <v>41442</v>
      </c>
      <c r="B1268" s="310">
        <v>25838.9</v>
      </c>
      <c r="C1268" s="305">
        <f t="shared" si="63"/>
        <v>0.77</v>
      </c>
      <c r="D1268" s="315">
        <v>36.5227</v>
      </c>
      <c r="E1268" s="305">
        <f t="shared" si="64"/>
        <v>0.76</v>
      </c>
      <c r="F1268" s="305">
        <f t="shared" si="62"/>
        <v>-1.0000000000000009E-2</v>
      </c>
      <c r="G1268" s="311">
        <f t="shared" si="65"/>
        <v>4.9058507861115881E-2</v>
      </c>
      <c r="H1268" s="311">
        <v>1.0014181676061362</v>
      </c>
      <c r="I1268" s="321"/>
      <c r="J1268" s="333"/>
      <c r="K1268" s="334"/>
      <c r="L1268" s="305"/>
      <c r="M1268" s="305"/>
      <c r="N1268" s="307">
        <v>19325.87</v>
      </c>
      <c r="O1268" s="183"/>
      <c r="P1268" s="184"/>
    </row>
    <row r="1269" spans="1:16" x14ac:dyDescent="0.35">
      <c r="A1269" s="303">
        <v>41443</v>
      </c>
      <c r="B1269" s="310">
        <v>25701.74</v>
      </c>
      <c r="C1269" s="305">
        <f t="shared" si="63"/>
        <v>-0.53</v>
      </c>
      <c r="D1269" s="315">
        <v>36.328600000000002</v>
      </c>
      <c r="E1269" s="305">
        <f t="shared" si="64"/>
        <v>-0.53</v>
      </c>
      <c r="F1269" s="305">
        <f t="shared" si="62"/>
        <v>0</v>
      </c>
      <c r="G1269" s="311">
        <f t="shared" si="65"/>
        <v>4.9058412295333656E-2</v>
      </c>
      <c r="H1269" s="311">
        <v>1.0007850386086536</v>
      </c>
      <c r="I1269" s="321"/>
      <c r="J1269" s="333"/>
      <c r="K1269" s="334"/>
      <c r="L1269" s="305"/>
      <c r="M1269" s="305"/>
      <c r="N1269" s="307">
        <v>19223.28</v>
      </c>
      <c r="O1269" s="183"/>
      <c r="P1269" s="184"/>
    </row>
    <row r="1270" spans="1:16" x14ac:dyDescent="0.35">
      <c r="A1270" s="303">
        <v>41444</v>
      </c>
      <c r="B1270" s="310">
        <v>25731.72</v>
      </c>
      <c r="C1270" s="305">
        <f t="shared" si="63"/>
        <v>0.12</v>
      </c>
      <c r="D1270" s="315">
        <v>36.369399999999999</v>
      </c>
      <c r="E1270" s="305">
        <f t="shared" si="64"/>
        <v>0.11</v>
      </c>
      <c r="F1270" s="305">
        <f t="shared" si="62"/>
        <v>-9.999999999999995E-3</v>
      </c>
      <c r="G1270" s="311">
        <f t="shared" si="65"/>
        <v>4.905583382277965E-2</v>
      </c>
      <c r="H1270" s="311">
        <v>1.0001545160583791</v>
      </c>
      <c r="I1270" s="321"/>
      <c r="J1270" s="333"/>
      <c r="K1270" s="334"/>
      <c r="L1270" s="305"/>
      <c r="M1270" s="305"/>
      <c r="N1270" s="307">
        <v>19245.7</v>
      </c>
      <c r="O1270" s="183"/>
      <c r="P1270" s="184"/>
    </row>
    <row r="1271" spans="1:16" x14ac:dyDescent="0.35">
      <c r="A1271" s="303">
        <v>41445</v>
      </c>
      <c r="B1271" s="310">
        <v>25027.9</v>
      </c>
      <c r="C1271" s="305">
        <f t="shared" si="63"/>
        <v>-2.74</v>
      </c>
      <c r="D1271" s="315">
        <v>35.378599999999999</v>
      </c>
      <c r="E1271" s="305">
        <f t="shared" si="64"/>
        <v>-2.72</v>
      </c>
      <c r="F1271" s="305">
        <f t="shared" si="62"/>
        <v>2.0000000000000018E-2</v>
      </c>
      <c r="G1271" s="311">
        <f t="shared" si="65"/>
        <v>4.9063844258775434E-2</v>
      </c>
      <c r="H1271" s="311">
        <v>0.99961600816055163</v>
      </c>
      <c r="I1271" s="321"/>
      <c r="J1271" s="333"/>
      <c r="K1271" s="334"/>
      <c r="L1271" s="305"/>
      <c r="M1271" s="305"/>
      <c r="N1271" s="307">
        <v>18719.29</v>
      </c>
      <c r="O1271" s="183"/>
      <c r="P1271" s="184"/>
    </row>
    <row r="1272" spans="1:16" x14ac:dyDescent="0.35">
      <c r="A1272" s="303">
        <v>41446</v>
      </c>
      <c r="B1272" s="310">
        <v>25101.37</v>
      </c>
      <c r="C1272" s="305">
        <f t="shared" si="63"/>
        <v>0.28999999999999998</v>
      </c>
      <c r="D1272" s="315">
        <v>35.4803</v>
      </c>
      <c r="E1272" s="305">
        <f t="shared" si="64"/>
        <v>0.28999999999999998</v>
      </c>
      <c r="F1272" s="305">
        <f t="shared" si="62"/>
        <v>0</v>
      </c>
      <c r="G1272" s="311">
        <f t="shared" si="65"/>
        <v>4.9063741208839252E-2</v>
      </c>
      <c r="H1272" s="311">
        <v>0.9989863879900448</v>
      </c>
      <c r="I1272" s="321"/>
      <c r="J1272" s="333"/>
      <c r="K1272" s="334"/>
      <c r="L1272" s="305"/>
      <c r="M1272" s="305"/>
      <c r="N1272" s="307">
        <v>18774.240000000002</v>
      </c>
      <c r="O1272" s="183"/>
      <c r="P1272" s="184"/>
    </row>
    <row r="1273" spans="1:16" x14ac:dyDescent="0.35">
      <c r="A1273" s="303">
        <v>41449</v>
      </c>
      <c r="B1273" s="310">
        <v>24789.38</v>
      </c>
      <c r="C1273" s="305">
        <f t="shared" si="63"/>
        <v>-1.24</v>
      </c>
      <c r="D1273" s="315">
        <v>35.037700000000001</v>
      </c>
      <c r="E1273" s="305">
        <f t="shared" si="64"/>
        <v>-1.25</v>
      </c>
      <c r="F1273" s="305">
        <f t="shared" si="62"/>
        <v>-1.0000000000000009E-2</v>
      </c>
      <c r="G1273" s="311">
        <f t="shared" si="65"/>
        <v>4.9063741208839259E-2</v>
      </c>
      <c r="H1273" s="311">
        <v>0.99835945494829359</v>
      </c>
      <c r="I1273" s="321"/>
      <c r="J1273" s="333"/>
      <c r="K1273" s="334"/>
      <c r="L1273" s="305"/>
      <c r="M1273" s="305"/>
      <c r="N1273" s="307">
        <v>18540.89</v>
      </c>
      <c r="O1273" s="183"/>
      <c r="P1273" s="184"/>
    </row>
    <row r="1274" spans="1:16" x14ac:dyDescent="0.35">
      <c r="A1274" s="303">
        <v>41450</v>
      </c>
      <c r="B1274" s="310">
        <v>24907.38</v>
      </c>
      <c r="C1274" s="305">
        <f t="shared" si="63"/>
        <v>0.48</v>
      </c>
      <c r="D1274" s="315">
        <v>35.2014</v>
      </c>
      <c r="E1274" s="305">
        <f t="shared" si="64"/>
        <v>0.47</v>
      </c>
      <c r="F1274" s="305">
        <f t="shared" si="62"/>
        <v>-1.0000000000000009E-2</v>
      </c>
      <c r="G1274" s="311">
        <f t="shared" si="65"/>
        <v>4.9063741208839252E-2</v>
      </c>
      <c r="H1274" s="311">
        <v>0.99773370068407219</v>
      </c>
      <c r="I1274" s="321"/>
      <c r="J1274" s="333"/>
      <c r="K1274" s="334"/>
      <c r="L1274" s="305"/>
      <c r="M1274" s="305"/>
      <c r="N1274" s="307">
        <v>18629.150000000001</v>
      </c>
      <c r="O1274" s="183"/>
      <c r="P1274" s="184"/>
    </row>
    <row r="1275" spans="1:16" x14ac:dyDescent="0.35">
      <c r="A1275" s="303">
        <v>41451</v>
      </c>
      <c r="B1275" s="310">
        <v>24804.39</v>
      </c>
      <c r="C1275" s="305">
        <f t="shared" si="63"/>
        <v>-0.41</v>
      </c>
      <c r="D1275" s="315">
        <v>35.056100000000001</v>
      </c>
      <c r="E1275" s="305">
        <f t="shared" si="64"/>
        <v>-0.41</v>
      </c>
      <c r="F1275" s="305">
        <f t="shared" si="62"/>
        <v>0</v>
      </c>
      <c r="G1275" s="311">
        <f t="shared" si="65"/>
        <v>4.9063741208839252E-2</v>
      </c>
      <c r="H1275" s="311">
        <v>0.99710766806928419</v>
      </c>
      <c r="I1275" s="321"/>
      <c r="J1275" s="333"/>
      <c r="K1275" s="334"/>
      <c r="L1275" s="305"/>
      <c r="M1275" s="305"/>
      <c r="N1275" s="307">
        <v>18552.12</v>
      </c>
      <c r="O1275" s="183"/>
      <c r="P1275" s="184"/>
    </row>
    <row r="1276" spans="1:16" x14ac:dyDescent="0.35">
      <c r="A1276" s="303">
        <v>41452</v>
      </c>
      <c r="B1276" s="310">
        <v>25272.44</v>
      </c>
      <c r="C1276" s="305">
        <f t="shared" si="63"/>
        <v>1.89</v>
      </c>
      <c r="D1276" s="315">
        <v>35.708799999999997</v>
      </c>
      <c r="E1276" s="305">
        <f t="shared" si="64"/>
        <v>1.86</v>
      </c>
      <c r="F1276" s="305">
        <f t="shared" si="62"/>
        <v>-2.9999999999999805E-2</v>
      </c>
      <c r="G1276" s="311">
        <f t="shared" si="65"/>
        <v>4.9072334829945573E-2</v>
      </c>
      <c r="H1276" s="311">
        <v>0.99658189174070755</v>
      </c>
      <c r="I1276" s="321"/>
      <c r="J1276" s="307"/>
      <c r="K1276" s="307"/>
      <c r="L1276" s="305"/>
      <c r="M1276" s="305"/>
      <c r="N1276" s="307">
        <v>18875.95</v>
      </c>
      <c r="O1276" s="183"/>
      <c r="P1276" s="184"/>
    </row>
    <row r="1277" spans="1:16" x14ac:dyDescent="0.35">
      <c r="A1277" s="303">
        <v>41453</v>
      </c>
      <c r="B1277" s="310">
        <v>25968.46</v>
      </c>
      <c r="C1277" s="305">
        <f t="shared" si="63"/>
        <v>2.75</v>
      </c>
      <c r="D1277" s="315">
        <v>36.679600000000001</v>
      </c>
      <c r="E1277" s="305">
        <f t="shared" si="64"/>
        <v>2.72</v>
      </c>
      <c r="F1277" s="305">
        <f t="shared" si="62"/>
        <v>-2.9999999999999805E-2</v>
      </c>
      <c r="G1277" s="311">
        <f t="shared" si="65"/>
        <v>4.9072334829945573E-2</v>
      </c>
      <c r="H1277" s="311">
        <v>0.99605690473949338</v>
      </c>
      <c r="I1277" s="321"/>
      <c r="J1277" s="333"/>
      <c r="K1277" s="334"/>
      <c r="L1277" s="305"/>
      <c r="M1277" s="305"/>
      <c r="N1277" s="307">
        <v>19395.810000000001</v>
      </c>
      <c r="O1277" s="183"/>
      <c r="P1277" s="184"/>
    </row>
    <row r="1278" spans="1:16" x14ac:dyDescent="0.35">
      <c r="A1278" s="303">
        <v>41456</v>
      </c>
      <c r="B1278" s="310">
        <v>26211.57</v>
      </c>
      <c r="C1278" s="305">
        <f t="shared" si="63"/>
        <v>0.94</v>
      </c>
      <c r="D1278" s="315">
        <v>37.014800000000001</v>
      </c>
      <c r="E1278" s="305">
        <f t="shared" si="64"/>
        <v>0.91</v>
      </c>
      <c r="F1278" s="305">
        <f t="shared" si="62"/>
        <v>-2.9999999999999916E-2</v>
      </c>
      <c r="G1278" s="311">
        <f t="shared" si="65"/>
        <v>4.9080893232715861E-2</v>
      </c>
      <c r="H1278" s="311">
        <v>0.99553270525768955</v>
      </c>
      <c r="I1278" s="321"/>
      <c r="J1278" s="333"/>
      <c r="K1278" s="334"/>
      <c r="L1278" s="305"/>
      <c r="M1278" s="305"/>
      <c r="N1278" s="307">
        <v>19577.39</v>
      </c>
      <c r="O1278" s="183"/>
      <c r="P1278" s="184"/>
    </row>
    <row r="1279" spans="1:16" x14ac:dyDescent="0.35">
      <c r="A1279" s="303">
        <v>41457</v>
      </c>
      <c r="B1279" s="310">
        <v>26059.51</v>
      </c>
      <c r="C1279" s="305">
        <f t="shared" si="63"/>
        <v>-0.57999999999999996</v>
      </c>
      <c r="D1279" s="315">
        <v>36.798400000000001</v>
      </c>
      <c r="E1279" s="305">
        <f t="shared" si="64"/>
        <v>-0.57999999999999996</v>
      </c>
      <c r="F1279" s="305">
        <f t="shared" si="62"/>
        <v>0</v>
      </c>
      <c r="G1279" s="311">
        <f t="shared" si="65"/>
        <v>4.9080808948435438E-2</v>
      </c>
      <c r="H1279" s="311">
        <v>0.99491133411445654</v>
      </c>
      <c r="I1279" s="321"/>
      <c r="J1279" s="307"/>
      <c r="K1279" s="307"/>
      <c r="L1279" s="305"/>
      <c r="M1279" s="305"/>
      <c r="N1279" s="307">
        <v>19463.82</v>
      </c>
      <c r="O1279" s="183"/>
      <c r="P1279" s="184"/>
    </row>
    <row r="1280" spans="1:16" x14ac:dyDescent="0.35">
      <c r="A1280" s="303">
        <v>41458</v>
      </c>
      <c r="B1280" s="310">
        <v>25676.51</v>
      </c>
      <c r="C1280" s="305">
        <f t="shared" si="63"/>
        <v>-1.47</v>
      </c>
      <c r="D1280" s="315">
        <v>36.2575</v>
      </c>
      <c r="E1280" s="305">
        <f t="shared" si="64"/>
        <v>-1.47</v>
      </c>
      <c r="F1280" s="305">
        <f t="shared" si="62"/>
        <v>0</v>
      </c>
      <c r="G1280" s="311">
        <f t="shared" si="65"/>
        <v>4.9080720918032464E-2</v>
      </c>
      <c r="H1280" s="311">
        <v>0.9942911249896812</v>
      </c>
      <c r="I1280" s="321"/>
      <c r="J1280" s="307"/>
      <c r="K1280" s="307"/>
      <c r="L1280" s="305"/>
      <c r="M1280" s="305"/>
      <c r="N1280" s="307">
        <v>19177.759999999998</v>
      </c>
      <c r="O1280" s="183"/>
      <c r="P1280" s="184"/>
    </row>
    <row r="1281" spans="1:16" x14ac:dyDescent="0.35">
      <c r="A1281" s="303">
        <v>41459</v>
      </c>
      <c r="B1281" s="310">
        <v>25998.79</v>
      </c>
      <c r="C1281" s="305">
        <f t="shared" si="63"/>
        <v>1.26</v>
      </c>
      <c r="D1281" s="315">
        <v>36.7087</v>
      </c>
      <c r="E1281" s="305">
        <f t="shared" si="64"/>
        <v>1.24</v>
      </c>
      <c r="F1281" s="305">
        <f t="shared" si="62"/>
        <v>-2.0000000000000018E-2</v>
      </c>
      <c r="G1281" s="311">
        <f t="shared" si="65"/>
        <v>4.9083573397354072E-2</v>
      </c>
      <c r="H1281" s="311">
        <v>0.99370592368464694</v>
      </c>
      <c r="I1281" s="321"/>
      <c r="J1281" s="333"/>
      <c r="K1281" s="307"/>
      <c r="L1281" s="305"/>
      <c r="M1281" s="305"/>
      <c r="N1281" s="307">
        <v>19410.84</v>
      </c>
      <c r="O1281" s="183"/>
      <c r="P1281" s="184"/>
    </row>
    <row r="1282" spans="1:16" x14ac:dyDescent="0.35">
      <c r="A1282" s="303">
        <v>41460</v>
      </c>
      <c r="B1282" s="310">
        <v>26112.61</v>
      </c>
      <c r="C1282" s="305">
        <f t="shared" si="63"/>
        <v>0.44</v>
      </c>
      <c r="D1282" s="315">
        <v>36.867899999999999</v>
      </c>
      <c r="E1282" s="305">
        <f t="shared" si="64"/>
        <v>0.43</v>
      </c>
      <c r="F1282" s="305">
        <f t="shared" si="62"/>
        <v>-1.0000000000000009E-2</v>
      </c>
      <c r="G1282" s="311">
        <f t="shared" si="65"/>
        <v>4.9080720918032464E-2</v>
      </c>
      <c r="H1282" s="311">
        <v>0.99308918209569963</v>
      </c>
      <c r="I1282" s="321"/>
      <c r="J1282" s="333"/>
      <c r="K1282" s="334"/>
      <c r="L1282" s="305"/>
      <c r="M1282" s="305"/>
      <c r="N1282" s="307">
        <v>19495.82</v>
      </c>
      <c r="O1282" s="183"/>
      <c r="P1282" s="184"/>
    </row>
    <row r="1283" spans="1:16" x14ac:dyDescent="0.35">
      <c r="A1283" s="303">
        <v>41463</v>
      </c>
      <c r="B1283" s="310">
        <v>25883.51</v>
      </c>
      <c r="C1283" s="305">
        <f t="shared" si="63"/>
        <v>-0.88</v>
      </c>
      <c r="D1283" s="315">
        <v>36.540100000000002</v>
      </c>
      <c r="E1283" s="305">
        <f t="shared" si="64"/>
        <v>-0.89</v>
      </c>
      <c r="F1283" s="305">
        <f t="shared" si="62"/>
        <v>-1.0000000000000009E-2</v>
      </c>
      <c r="G1283" s="311">
        <f t="shared" si="65"/>
        <v>4.9078128632830217E-2</v>
      </c>
      <c r="H1283" s="311">
        <v>0.99247358735362723</v>
      </c>
      <c r="I1283" s="321"/>
      <c r="J1283" s="333"/>
      <c r="K1283" s="334"/>
      <c r="L1283" s="305"/>
      <c r="M1283" s="305"/>
      <c r="N1283" s="307">
        <v>19324.77</v>
      </c>
      <c r="O1283" s="183"/>
      <c r="P1283" s="184"/>
    </row>
    <row r="1284" spans="1:16" x14ac:dyDescent="0.35">
      <c r="A1284" s="303">
        <v>41464</v>
      </c>
      <c r="B1284" s="310">
        <v>26037.15</v>
      </c>
      <c r="C1284" s="305">
        <f t="shared" si="63"/>
        <v>0.59</v>
      </c>
      <c r="D1284" s="315">
        <v>36.755600000000001</v>
      </c>
      <c r="E1284" s="305">
        <f t="shared" si="64"/>
        <v>0.59</v>
      </c>
      <c r="F1284" s="305">
        <f t="shared" si="62"/>
        <v>0</v>
      </c>
      <c r="G1284" s="311">
        <f t="shared" si="65"/>
        <v>4.9075191543105981E-2</v>
      </c>
      <c r="H1284" s="311">
        <v>0.99185804004041378</v>
      </c>
      <c r="I1284" s="335"/>
      <c r="J1284" s="334"/>
      <c r="K1284" s="334"/>
      <c r="L1284" s="305"/>
      <c r="M1284" s="305"/>
      <c r="N1284" s="307">
        <v>19439.48</v>
      </c>
      <c r="O1284" s="183"/>
      <c r="P1284" s="184"/>
    </row>
    <row r="1285" spans="1:16" x14ac:dyDescent="0.35">
      <c r="A1285" s="303">
        <v>41465</v>
      </c>
      <c r="B1285" s="310">
        <v>25852.61</v>
      </c>
      <c r="C1285" s="305">
        <f t="shared" si="63"/>
        <v>-0.71</v>
      </c>
      <c r="D1285" s="315">
        <v>36.494500000000002</v>
      </c>
      <c r="E1285" s="305">
        <f t="shared" si="64"/>
        <v>-0.71</v>
      </c>
      <c r="F1285" s="305">
        <f t="shared" si="62"/>
        <v>0</v>
      </c>
      <c r="G1285" s="311">
        <f t="shared" si="65"/>
        <v>4.9075099756219681E-2</v>
      </c>
      <c r="H1285" s="311">
        <v>0.99124363658818626</v>
      </c>
      <c r="I1285" s="335"/>
      <c r="J1285" s="334"/>
      <c r="K1285" s="334"/>
      <c r="L1285" s="305"/>
      <c r="M1285" s="305"/>
      <c r="N1285" s="307">
        <v>19294.12</v>
      </c>
      <c r="O1285" s="183"/>
      <c r="P1285" s="184"/>
    </row>
    <row r="1286" spans="1:16" x14ac:dyDescent="0.35">
      <c r="A1286" s="303">
        <v>41466</v>
      </c>
      <c r="B1286" s="310">
        <v>26364.38</v>
      </c>
      <c r="C1286" s="305">
        <f t="shared" si="63"/>
        <v>1.98</v>
      </c>
      <c r="D1286" s="315">
        <v>37.213500000000003</v>
      </c>
      <c r="E1286" s="305">
        <f t="shared" si="64"/>
        <v>1.97</v>
      </c>
      <c r="F1286" s="305">
        <f t="shared" si="62"/>
        <v>-1.0000000000000009E-2</v>
      </c>
      <c r="G1286" s="311">
        <f t="shared" si="65"/>
        <v>4.9072514667285468E-2</v>
      </c>
      <c r="H1286" s="311">
        <v>0.99063150422851509</v>
      </c>
      <c r="I1286" s="335"/>
      <c r="J1286" s="334"/>
      <c r="K1286" s="334"/>
      <c r="L1286" s="305"/>
      <c r="M1286" s="305"/>
      <c r="N1286" s="307">
        <v>19676.060000000001</v>
      </c>
      <c r="O1286" s="183"/>
      <c r="P1286" s="184"/>
    </row>
    <row r="1287" spans="1:16" x14ac:dyDescent="0.35">
      <c r="A1287" s="303">
        <v>41467</v>
      </c>
      <c r="B1287" s="310">
        <v>26745.78</v>
      </c>
      <c r="C1287" s="305">
        <f t="shared" si="63"/>
        <v>1.45</v>
      </c>
      <c r="D1287" s="315">
        <v>37.749400000000001</v>
      </c>
      <c r="E1287" s="305">
        <f t="shared" si="64"/>
        <v>1.44</v>
      </c>
      <c r="F1287" s="305">
        <f t="shared" si="62"/>
        <v>-1.0000000000000009E-2</v>
      </c>
      <c r="G1287" s="311">
        <f t="shared" si="65"/>
        <v>4.9069661545106384E-2</v>
      </c>
      <c r="H1287" s="311">
        <v>0.99002050445052137</v>
      </c>
      <c r="I1287" s="335"/>
      <c r="J1287" s="307"/>
      <c r="K1287" s="307"/>
      <c r="L1287" s="305"/>
      <c r="M1287" s="305"/>
      <c r="N1287" s="307">
        <v>19958.47</v>
      </c>
      <c r="O1287" s="183"/>
      <c r="P1287" s="184"/>
    </row>
    <row r="1288" spans="1:16" x14ac:dyDescent="0.35">
      <c r="A1288" s="303">
        <v>41470</v>
      </c>
      <c r="B1288" s="310">
        <v>26856.16</v>
      </c>
      <c r="C1288" s="305">
        <f t="shared" si="63"/>
        <v>0.41</v>
      </c>
      <c r="D1288" s="315">
        <v>37.898299999999999</v>
      </c>
      <c r="E1288" s="305">
        <f t="shared" si="64"/>
        <v>0.39</v>
      </c>
      <c r="F1288" s="305">
        <f t="shared" ref="F1288:F1351" si="66">+E1288-C1288</f>
        <v>-1.9999999999999962E-2</v>
      </c>
      <c r="G1288" s="311">
        <f t="shared" si="65"/>
        <v>4.9064460680237634E-2</v>
      </c>
      <c r="H1288" s="311">
        <v>0.9894430314377668</v>
      </c>
      <c r="I1288" s="322"/>
      <c r="J1288" s="307"/>
      <c r="K1288" s="307"/>
      <c r="L1288" s="305"/>
      <c r="M1288" s="305"/>
      <c r="N1288" s="307">
        <v>20034.48</v>
      </c>
      <c r="O1288" s="183"/>
      <c r="P1288" s="184"/>
    </row>
    <row r="1289" spans="1:16" x14ac:dyDescent="0.35">
      <c r="A1289" s="303">
        <v>41471</v>
      </c>
      <c r="B1289" s="310">
        <v>26610.51</v>
      </c>
      <c r="C1289" s="305">
        <f t="shared" ref="C1289:C1352" si="67">ROUND(((B1289-B1288)/B1288)*100,2)</f>
        <v>-0.91</v>
      </c>
      <c r="D1289" s="315">
        <v>37.5535</v>
      </c>
      <c r="E1289" s="305">
        <f t="shared" ref="E1289:E1352" si="68">ROUND(((D1289-D1288)/D1288)*100,2)</f>
        <v>-0.91</v>
      </c>
      <c r="F1289" s="305">
        <f t="shared" si="66"/>
        <v>0</v>
      </c>
      <c r="G1289" s="311">
        <f t="shared" si="65"/>
        <v>4.9061768229229197E-2</v>
      </c>
      <c r="H1289" s="311">
        <v>0.98883321797468693</v>
      </c>
      <c r="I1289" s="322"/>
      <c r="J1289" s="307"/>
      <c r="K1289" s="334"/>
      <c r="L1289" s="305"/>
      <c r="M1289" s="305"/>
      <c r="N1289" s="307">
        <v>19851.23</v>
      </c>
      <c r="O1289" s="183"/>
      <c r="P1289" s="184"/>
    </row>
    <row r="1290" spans="1:16" x14ac:dyDescent="0.35">
      <c r="A1290" s="303">
        <v>41472</v>
      </c>
      <c r="B1290" s="310">
        <v>26741.21</v>
      </c>
      <c r="C1290" s="305">
        <f t="shared" si="67"/>
        <v>0.49</v>
      </c>
      <c r="D1290" s="315">
        <v>37.735399999999998</v>
      </c>
      <c r="E1290" s="305">
        <f t="shared" si="68"/>
        <v>0.48</v>
      </c>
      <c r="F1290" s="305">
        <f t="shared" si="66"/>
        <v>-1.0000000000000009E-2</v>
      </c>
      <c r="G1290" s="311">
        <f t="shared" si="65"/>
        <v>4.9058929472638686E-2</v>
      </c>
      <c r="H1290" s="311">
        <v>0.98822557553962953</v>
      </c>
      <c r="I1290" s="321"/>
      <c r="J1290" s="307"/>
      <c r="K1290" s="334"/>
      <c r="L1290" s="305"/>
      <c r="M1290" s="305"/>
      <c r="N1290" s="307">
        <v>19948.73</v>
      </c>
      <c r="O1290" s="183"/>
      <c r="P1290" s="184"/>
    </row>
    <row r="1291" spans="1:16" x14ac:dyDescent="0.35">
      <c r="A1291" s="303">
        <v>41473</v>
      </c>
      <c r="B1291" s="310">
        <v>26991.48</v>
      </c>
      <c r="C1291" s="305">
        <f t="shared" si="67"/>
        <v>0.94</v>
      </c>
      <c r="D1291" s="315">
        <v>38.0854</v>
      </c>
      <c r="E1291" s="305">
        <f t="shared" si="68"/>
        <v>0.93</v>
      </c>
      <c r="F1291" s="305">
        <f t="shared" si="66"/>
        <v>-9.9999999999998979E-3</v>
      </c>
      <c r="G1291" s="311">
        <f t="shared" si="65"/>
        <v>4.9059002551600853E-2</v>
      </c>
      <c r="H1291" s="311">
        <v>0.9876190518603889</v>
      </c>
      <c r="I1291" s="321"/>
      <c r="J1291" s="307"/>
      <c r="K1291" s="334"/>
      <c r="L1291" s="305"/>
      <c r="M1291" s="305"/>
      <c r="N1291" s="307">
        <v>20128.41</v>
      </c>
      <c r="O1291" s="183"/>
      <c r="P1291" s="184"/>
    </row>
    <row r="1292" spans="1:16" x14ac:dyDescent="0.35">
      <c r="A1292" s="303">
        <v>41474</v>
      </c>
      <c r="B1292" s="310">
        <v>27020.23</v>
      </c>
      <c r="C1292" s="305">
        <f t="shared" si="67"/>
        <v>0.11</v>
      </c>
      <c r="D1292" s="315">
        <v>38.124099999999999</v>
      </c>
      <c r="E1292" s="305">
        <f t="shared" si="68"/>
        <v>0.1</v>
      </c>
      <c r="F1292" s="305">
        <f t="shared" si="66"/>
        <v>-9.999999999999995E-3</v>
      </c>
      <c r="G1292" s="311">
        <f t="shared" si="65"/>
        <v>4.9059071882823303E-2</v>
      </c>
      <c r="H1292" s="311">
        <v>0.9870136435083986</v>
      </c>
      <c r="I1292" s="321"/>
      <c r="J1292" s="307"/>
      <c r="K1292" s="334"/>
      <c r="L1292" s="305"/>
      <c r="M1292" s="305"/>
      <c r="N1292" s="307">
        <v>20149.849999999999</v>
      </c>
      <c r="O1292" s="183"/>
      <c r="P1292" s="184"/>
    </row>
    <row r="1293" spans="1:16" x14ac:dyDescent="0.35">
      <c r="A1293" s="303">
        <v>41477</v>
      </c>
      <c r="B1293" s="310">
        <v>27032.66</v>
      </c>
      <c r="C1293" s="305">
        <f t="shared" si="67"/>
        <v>0.05</v>
      </c>
      <c r="D1293" s="315">
        <v>38.135399999999997</v>
      </c>
      <c r="E1293" s="305">
        <f t="shared" si="68"/>
        <v>0.03</v>
      </c>
      <c r="F1293" s="305">
        <f t="shared" si="66"/>
        <v>-2.0000000000000004E-2</v>
      </c>
      <c r="G1293" s="311">
        <f t="shared" si="65"/>
        <v>4.9061964968649063E-2</v>
      </c>
      <c r="H1293" s="311">
        <v>0.98644154031848708</v>
      </c>
      <c r="I1293" s="321"/>
      <c r="J1293" s="307"/>
      <c r="K1293" s="307"/>
      <c r="L1293" s="307"/>
      <c r="M1293" s="307"/>
      <c r="N1293" s="307">
        <v>20159.12</v>
      </c>
      <c r="O1293" s="183"/>
      <c r="P1293" s="184"/>
    </row>
    <row r="1294" spans="1:16" x14ac:dyDescent="0.35">
      <c r="A1294" s="303">
        <v>41478</v>
      </c>
      <c r="B1294" s="310">
        <v>27224.43</v>
      </c>
      <c r="C1294" s="305">
        <f t="shared" si="67"/>
        <v>0.71</v>
      </c>
      <c r="D1294" s="315">
        <v>38.403399999999998</v>
      </c>
      <c r="E1294" s="305">
        <f t="shared" si="68"/>
        <v>0.7</v>
      </c>
      <c r="F1294" s="305">
        <f t="shared" si="66"/>
        <v>-1.0000000000000009E-2</v>
      </c>
      <c r="G1294" s="311">
        <f t="shared" si="65"/>
        <v>4.9062023053469801E-2</v>
      </c>
      <c r="H1294" s="311">
        <v>0.98583831205508432</v>
      </c>
      <c r="I1294" s="321"/>
      <c r="J1294" s="307"/>
      <c r="K1294" s="307"/>
      <c r="L1294" s="307"/>
      <c r="M1294" s="307"/>
      <c r="N1294" s="307">
        <v>20302.13</v>
      </c>
      <c r="O1294" s="183"/>
      <c r="P1294" s="184"/>
    </row>
    <row r="1295" spans="1:16" x14ac:dyDescent="0.35">
      <c r="A1295" s="303">
        <v>41479</v>
      </c>
      <c r="B1295" s="310">
        <v>26940.880000000001</v>
      </c>
      <c r="C1295" s="305">
        <f t="shared" si="67"/>
        <v>-1.04</v>
      </c>
      <c r="D1295" s="315">
        <v>38.002699999999997</v>
      </c>
      <c r="E1295" s="305">
        <f t="shared" si="68"/>
        <v>-1.04</v>
      </c>
      <c r="F1295" s="305">
        <f t="shared" si="66"/>
        <v>0</v>
      </c>
      <c r="G1295" s="311">
        <f t="shared" si="65"/>
        <v>4.9059137466321935E-2</v>
      </c>
      <c r="H1295" s="311">
        <v>0.98523528797539928</v>
      </c>
      <c r="I1295" s="321"/>
      <c r="J1295" s="307"/>
      <c r="K1295" s="307"/>
      <c r="L1295" s="307"/>
      <c r="M1295" s="307"/>
      <c r="N1295" s="307">
        <v>20090.68</v>
      </c>
      <c r="O1295" s="183"/>
      <c r="P1295" s="184"/>
    </row>
    <row r="1296" spans="1:16" x14ac:dyDescent="0.35">
      <c r="A1296" s="303">
        <v>41480</v>
      </c>
      <c r="B1296" s="310">
        <v>26557.47</v>
      </c>
      <c r="C1296" s="305">
        <f t="shared" si="67"/>
        <v>-1.42</v>
      </c>
      <c r="D1296" s="315">
        <v>37.4619</v>
      </c>
      <c r="E1296" s="305">
        <f t="shared" si="68"/>
        <v>-1.42</v>
      </c>
      <c r="F1296" s="305">
        <f t="shared" si="66"/>
        <v>0</v>
      </c>
      <c r="G1296" s="311">
        <f t="shared" si="65"/>
        <v>4.905907188282331E-2</v>
      </c>
      <c r="H1296" s="311">
        <v>0.98463336909095855</v>
      </c>
      <c r="I1296" s="321"/>
      <c r="J1296" s="307"/>
      <c r="K1296" s="307"/>
      <c r="L1296" s="307"/>
      <c r="M1296" s="307"/>
      <c r="N1296" s="307">
        <v>19804.759999999998</v>
      </c>
      <c r="O1296" s="183"/>
      <c r="P1296" s="184"/>
    </row>
    <row r="1297" spans="1:16" x14ac:dyDescent="0.35">
      <c r="A1297" s="303">
        <v>41481</v>
      </c>
      <c r="B1297" s="310">
        <v>26484.61</v>
      </c>
      <c r="C1297" s="305">
        <f t="shared" si="67"/>
        <v>-0.27</v>
      </c>
      <c r="D1297" s="315">
        <v>37.359099999999998</v>
      </c>
      <c r="E1297" s="305">
        <f t="shared" si="68"/>
        <v>-0.27</v>
      </c>
      <c r="F1297" s="305">
        <f t="shared" si="66"/>
        <v>0</v>
      </c>
      <c r="G1297" s="311">
        <f t="shared" si="65"/>
        <v>4.905907188282331E-2</v>
      </c>
      <c r="H1297" s="311">
        <v>0.984032552030079</v>
      </c>
      <c r="I1297" s="321"/>
      <c r="J1297" s="307"/>
      <c r="K1297" s="307"/>
      <c r="L1297" s="307"/>
      <c r="M1297" s="307"/>
      <c r="N1297" s="307">
        <v>19748.189999999999</v>
      </c>
      <c r="O1297" s="183"/>
      <c r="P1297" s="184"/>
    </row>
    <row r="1298" spans="1:16" x14ac:dyDescent="0.35">
      <c r="A1298" s="303">
        <v>41484</v>
      </c>
      <c r="B1298" s="310">
        <v>26280.54</v>
      </c>
      <c r="C1298" s="305">
        <f t="shared" si="67"/>
        <v>-0.77</v>
      </c>
      <c r="D1298" s="315">
        <v>37.066600000000001</v>
      </c>
      <c r="E1298" s="305">
        <f t="shared" si="68"/>
        <v>-0.78</v>
      </c>
      <c r="F1298" s="305">
        <f t="shared" si="66"/>
        <v>-1.0000000000000009E-2</v>
      </c>
      <c r="G1298" s="311">
        <f t="shared" ref="G1298:G1361" si="69">+STDEV(F561:F1298)</f>
        <v>4.9059137466321935E-2</v>
      </c>
      <c r="H1298" s="311">
        <v>0.98343378672074189</v>
      </c>
      <c r="I1298" s="321"/>
      <c r="J1298" s="307"/>
      <c r="K1298" s="307"/>
      <c r="L1298" s="307"/>
      <c r="M1298" s="307"/>
      <c r="N1298" s="307">
        <v>19593.28</v>
      </c>
      <c r="O1298" s="183"/>
      <c r="P1298" s="184"/>
    </row>
    <row r="1299" spans="1:16" x14ac:dyDescent="0.35">
      <c r="A1299" s="303">
        <v>41485</v>
      </c>
      <c r="B1299" s="310">
        <v>25958.01</v>
      </c>
      <c r="C1299" s="305">
        <f t="shared" si="67"/>
        <v>-1.23</v>
      </c>
      <c r="D1299" s="315">
        <v>36.613500000000002</v>
      </c>
      <c r="E1299" s="305">
        <f t="shared" si="68"/>
        <v>-1.22</v>
      </c>
      <c r="F1299" s="305">
        <f t="shared" si="66"/>
        <v>1.0000000000000009E-2</v>
      </c>
      <c r="G1299" s="311">
        <f t="shared" si="69"/>
        <v>4.9061768229229197E-2</v>
      </c>
      <c r="H1299" s="311">
        <v>0.98286534366929956</v>
      </c>
      <c r="I1299" s="321"/>
      <c r="J1299" s="307"/>
      <c r="K1299" s="307"/>
      <c r="L1299" s="307"/>
      <c r="M1299" s="307"/>
      <c r="N1299" s="307">
        <v>19348.34</v>
      </c>
      <c r="O1299" s="183"/>
      <c r="P1299" s="184"/>
    </row>
    <row r="1300" spans="1:16" x14ac:dyDescent="0.35">
      <c r="A1300" s="303">
        <v>41486</v>
      </c>
      <c r="B1300" s="310">
        <v>25954.47</v>
      </c>
      <c r="C1300" s="305">
        <f t="shared" si="67"/>
        <v>-0.01</v>
      </c>
      <c r="D1300" s="315">
        <v>36.606699999999996</v>
      </c>
      <c r="E1300" s="305">
        <f t="shared" si="68"/>
        <v>-0.02</v>
      </c>
      <c r="F1300" s="305">
        <f t="shared" si="66"/>
        <v>-0.01</v>
      </c>
      <c r="G1300" s="311">
        <f t="shared" si="69"/>
        <v>4.9058929472638686E-2</v>
      </c>
      <c r="H1300" s="311">
        <v>0.98226878059603451</v>
      </c>
      <c r="I1300" s="321"/>
      <c r="J1300" s="307"/>
      <c r="K1300" s="307"/>
      <c r="L1300" s="307"/>
      <c r="M1300" s="307"/>
      <c r="N1300" s="307">
        <v>19345.7</v>
      </c>
      <c r="O1300" s="183"/>
      <c r="P1300" s="184"/>
    </row>
    <row r="1301" spans="1:16" x14ac:dyDescent="0.35">
      <c r="A1301" s="303">
        <v>41487</v>
      </c>
      <c r="B1301" s="310">
        <v>25916.22</v>
      </c>
      <c r="C1301" s="305">
        <f t="shared" si="67"/>
        <v>-0.15</v>
      </c>
      <c r="D1301" s="315">
        <v>36.551600000000001</v>
      </c>
      <c r="E1301" s="305">
        <f t="shared" si="68"/>
        <v>-0.15</v>
      </c>
      <c r="F1301" s="305">
        <f t="shared" si="66"/>
        <v>0</v>
      </c>
      <c r="G1301" s="311">
        <f t="shared" si="69"/>
        <v>4.9058929472638686E-2</v>
      </c>
      <c r="H1301" s="311">
        <v>0.98167233544007937</v>
      </c>
      <c r="I1301" s="321"/>
      <c r="J1301" s="307"/>
      <c r="K1301" s="307"/>
      <c r="L1301" s="307"/>
      <c r="M1301" s="307"/>
      <c r="N1301" s="307">
        <v>19317.189999999999</v>
      </c>
      <c r="O1301" s="183"/>
      <c r="P1301" s="184"/>
    </row>
    <row r="1302" spans="1:16" x14ac:dyDescent="0.35">
      <c r="A1302" s="303">
        <v>41488</v>
      </c>
      <c r="B1302" s="310">
        <v>25710.720000000001</v>
      </c>
      <c r="C1302" s="305">
        <f t="shared" si="67"/>
        <v>-0.79</v>
      </c>
      <c r="D1302" s="315">
        <v>36.2624</v>
      </c>
      <c r="E1302" s="305">
        <f t="shared" si="68"/>
        <v>-0.79</v>
      </c>
      <c r="F1302" s="305">
        <f t="shared" si="66"/>
        <v>0</v>
      </c>
      <c r="G1302" s="311">
        <f t="shared" si="69"/>
        <v>4.9058852645920054E-2</v>
      </c>
      <c r="H1302" s="311">
        <v>0.98107697543470729</v>
      </c>
      <c r="I1302" s="321"/>
      <c r="J1302" s="307"/>
      <c r="K1302" s="307"/>
      <c r="L1302" s="307"/>
      <c r="M1302" s="307"/>
      <c r="N1302" s="307">
        <v>19164.02</v>
      </c>
      <c r="O1302" s="183"/>
      <c r="P1302" s="184"/>
    </row>
    <row r="1303" spans="1:16" x14ac:dyDescent="0.35">
      <c r="A1303" s="303">
        <v>41491</v>
      </c>
      <c r="B1303" s="310">
        <v>25735.19</v>
      </c>
      <c r="C1303" s="305">
        <f t="shared" si="67"/>
        <v>0.1</v>
      </c>
      <c r="D1303" s="315">
        <v>36.291699999999999</v>
      </c>
      <c r="E1303" s="305">
        <f t="shared" si="68"/>
        <v>0.08</v>
      </c>
      <c r="F1303" s="305">
        <f t="shared" si="66"/>
        <v>-2.0000000000000004E-2</v>
      </c>
      <c r="G1303" s="311">
        <f t="shared" si="69"/>
        <v>4.9061768229229197E-2</v>
      </c>
      <c r="H1303" s="311">
        <v>0.98051571821738714</v>
      </c>
      <c r="I1303" s="321"/>
      <c r="J1303" s="307"/>
      <c r="K1303" s="307"/>
      <c r="L1303" s="307"/>
      <c r="M1303" s="307"/>
      <c r="N1303" s="307">
        <v>19182.259999999998</v>
      </c>
      <c r="O1303" s="183"/>
      <c r="P1303" s="184"/>
    </row>
    <row r="1304" spans="1:16" x14ac:dyDescent="0.35">
      <c r="A1304" s="303">
        <v>41492</v>
      </c>
      <c r="B1304" s="310">
        <v>25134.15</v>
      </c>
      <c r="C1304" s="305">
        <f t="shared" si="67"/>
        <v>-2.34</v>
      </c>
      <c r="D1304" s="315">
        <v>35.448999999999998</v>
      </c>
      <c r="E1304" s="305">
        <f t="shared" si="68"/>
        <v>-2.3199999999999998</v>
      </c>
      <c r="F1304" s="305">
        <f t="shared" si="66"/>
        <v>2.0000000000000018E-2</v>
      </c>
      <c r="G1304" s="311">
        <f t="shared" si="69"/>
        <v>4.9069833898626111E-2</v>
      </c>
      <c r="H1304" s="311">
        <v>0.98001364112531208</v>
      </c>
      <c r="I1304" s="321"/>
      <c r="J1304" s="307"/>
      <c r="K1304" s="307"/>
      <c r="L1304" s="307"/>
      <c r="M1304" s="307"/>
      <c r="N1304" s="307">
        <v>18733.04</v>
      </c>
      <c r="O1304" s="183"/>
      <c r="P1304" s="184"/>
    </row>
    <row r="1305" spans="1:16" x14ac:dyDescent="0.35">
      <c r="A1305" s="303">
        <v>41493</v>
      </c>
      <c r="B1305" s="310">
        <v>25042.7</v>
      </c>
      <c r="C1305" s="305">
        <f t="shared" si="67"/>
        <v>-0.36</v>
      </c>
      <c r="D1305" s="315">
        <v>35.3187</v>
      </c>
      <c r="E1305" s="305">
        <f t="shared" si="68"/>
        <v>-0.37</v>
      </c>
      <c r="F1305" s="305">
        <f t="shared" si="66"/>
        <v>-1.0000000000000009E-2</v>
      </c>
      <c r="G1305" s="311">
        <f t="shared" si="69"/>
        <v>4.9069914454954913E-2</v>
      </c>
      <c r="H1305" s="311">
        <v>0.97942247612220856</v>
      </c>
      <c r="I1305" s="321"/>
      <c r="J1305" s="307"/>
      <c r="K1305" s="307"/>
      <c r="L1305" s="307"/>
      <c r="M1305" s="307"/>
      <c r="N1305" s="307">
        <v>18664.88</v>
      </c>
      <c r="O1305" s="183"/>
      <c r="P1305" s="184"/>
    </row>
    <row r="1306" spans="1:16" x14ac:dyDescent="0.35">
      <c r="A1306" s="303">
        <v>41494</v>
      </c>
      <c r="B1306" s="310">
        <v>25209.69</v>
      </c>
      <c r="C1306" s="305">
        <f t="shared" si="67"/>
        <v>0.67</v>
      </c>
      <c r="D1306" s="315">
        <v>35.548699999999997</v>
      </c>
      <c r="E1306" s="305">
        <f t="shared" si="68"/>
        <v>0.65</v>
      </c>
      <c r="F1306" s="305">
        <f t="shared" si="66"/>
        <v>-2.0000000000000018E-2</v>
      </c>
      <c r="G1306" s="311">
        <f t="shared" si="69"/>
        <v>4.907275632267314E-2</v>
      </c>
      <c r="H1306" s="311">
        <v>0.97886435180823383</v>
      </c>
      <c r="I1306" s="321"/>
      <c r="J1306" s="307"/>
      <c r="K1306" s="307"/>
      <c r="L1306" s="307"/>
      <c r="M1306" s="307"/>
      <c r="N1306" s="307">
        <v>18789.34</v>
      </c>
      <c r="O1306" s="183"/>
      <c r="P1306" s="184"/>
    </row>
    <row r="1307" spans="1:16" x14ac:dyDescent="0.35">
      <c r="A1307" s="303">
        <v>41498</v>
      </c>
      <c r="B1307" s="310">
        <v>25421.200000000001</v>
      </c>
      <c r="C1307" s="305">
        <f t="shared" si="67"/>
        <v>0.84</v>
      </c>
      <c r="D1307" s="315">
        <v>35.837200000000003</v>
      </c>
      <c r="E1307" s="305">
        <f t="shared" si="68"/>
        <v>0.81</v>
      </c>
      <c r="F1307" s="305">
        <f t="shared" si="66"/>
        <v>-2.9999999999999916E-2</v>
      </c>
      <c r="G1307" s="311">
        <f t="shared" si="69"/>
        <v>4.9081258462925194E-2</v>
      </c>
      <c r="H1307" s="311">
        <v>0.97837000443633171</v>
      </c>
      <c r="I1307" s="321"/>
      <c r="J1307" s="307"/>
      <c r="K1307" s="307"/>
      <c r="L1307" s="307"/>
      <c r="M1307" s="307"/>
      <c r="N1307" s="307">
        <v>18946.98</v>
      </c>
      <c r="O1307" s="183"/>
      <c r="P1307" s="184"/>
    </row>
    <row r="1308" spans="1:16" x14ac:dyDescent="0.35">
      <c r="A1308" s="303">
        <v>41499</v>
      </c>
      <c r="B1308" s="310">
        <v>25818.54</v>
      </c>
      <c r="C1308" s="305">
        <f t="shared" si="67"/>
        <v>1.56</v>
      </c>
      <c r="D1308" s="315">
        <v>36.393300000000004</v>
      </c>
      <c r="E1308" s="305">
        <f t="shared" si="68"/>
        <v>1.55</v>
      </c>
      <c r="F1308" s="305">
        <f t="shared" si="66"/>
        <v>-1.0000000000000009E-2</v>
      </c>
      <c r="G1308" s="311">
        <f t="shared" si="69"/>
        <v>4.9081258462925194E-2</v>
      </c>
      <c r="H1308" s="311">
        <v>0.97778189843607999</v>
      </c>
      <c r="I1308" s="321"/>
      <c r="J1308" s="307"/>
      <c r="K1308" s="307"/>
      <c r="L1308" s="307"/>
      <c r="M1308" s="307"/>
      <c r="N1308" s="307">
        <v>19229.84</v>
      </c>
      <c r="O1308" s="183"/>
      <c r="P1308" s="184"/>
    </row>
    <row r="1309" spans="1:16" x14ac:dyDescent="0.35">
      <c r="A1309" s="303">
        <v>41500</v>
      </c>
      <c r="B1309" s="310">
        <v>26003.49</v>
      </c>
      <c r="C1309" s="305">
        <f t="shared" si="67"/>
        <v>0.72</v>
      </c>
      <c r="D1309" s="315">
        <v>36.650399999999998</v>
      </c>
      <c r="E1309" s="305">
        <f t="shared" si="68"/>
        <v>0.71</v>
      </c>
      <c r="F1309" s="305">
        <f t="shared" si="66"/>
        <v>-1.0000000000000009E-2</v>
      </c>
      <c r="G1309" s="311">
        <f t="shared" si="69"/>
        <v>4.9081258462925194E-2</v>
      </c>
      <c r="H1309" s="311">
        <v>0.97719485164502184</v>
      </c>
      <c r="I1309" s="321"/>
      <c r="J1309" s="307"/>
      <c r="K1309" s="307"/>
      <c r="L1309" s="307"/>
      <c r="M1309" s="307"/>
      <c r="N1309" s="307">
        <v>19367.59</v>
      </c>
      <c r="O1309" s="183"/>
      <c r="P1309" s="184"/>
    </row>
    <row r="1310" spans="1:16" x14ac:dyDescent="0.35">
      <c r="A1310" s="303">
        <v>41502</v>
      </c>
      <c r="B1310" s="310">
        <v>24970.46</v>
      </c>
      <c r="C1310" s="305">
        <f t="shared" si="67"/>
        <v>-3.97</v>
      </c>
      <c r="D1310" s="315">
        <v>35.205399999999997</v>
      </c>
      <c r="E1310" s="305">
        <f t="shared" si="68"/>
        <v>-3.94</v>
      </c>
      <c r="F1310" s="305">
        <f t="shared" si="66"/>
        <v>3.0000000000000249E-2</v>
      </c>
      <c r="G1310" s="311">
        <f t="shared" si="69"/>
        <v>4.9097634840082414E-2</v>
      </c>
      <c r="H1310" s="311">
        <v>0.97679083677380307</v>
      </c>
      <c r="I1310" s="321"/>
      <c r="J1310" s="307"/>
      <c r="K1310" s="307"/>
      <c r="L1310" s="307"/>
      <c r="M1310" s="307"/>
      <c r="N1310" s="307">
        <v>18598.18</v>
      </c>
      <c r="O1310" s="183"/>
      <c r="P1310" s="184"/>
    </row>
    <row r="1311" spans="1:16" x14ac:dyDescent="0.35">
      <c r="A1311" s="303">
        <v>41505</v>
      </c>
      <c r="B1311" s="310">
        <v>24580.21</v>
      </c>
      <c r="C1311" s="305">
        <f t="shared" si="67"/>
        <v>-1.56</v>
      </c>
      <c r="D1311" s="315">
        <v>34.656300000000002</v>
      </c>
      <c r="E1311" s="305">
        <f t="shared" si="68"/>
        <v>-1.56</v>
      </c>
      <c r="F1311" s="305">
        <f t="shared" si="66"/>
        <v>0</v>
      </c>
      <c r="G1311" s="311">
        <f t="shared" si="69"/>
        <v>4.9097558073929043E-2</v>
      </c>
      <c r="H1311" s="311">
        <v>0.97620491787421693</v>
      </c>
      <c r="I1311" s="321"/>
      <c r="J1311" s="307"/>
      <c r="K1311" s="307"/>
      <c r="L1311" s="307"/>
      <c r="M1311" s="307"/>
      <c r="N1311" s="307">
        <v>18307.52</v>
      </c>
      <c r="O1311" s="183"/>
      <c r="P1311" s="184"/>
    </row>
    <row r="1312" spans="1:16" x14ac:dyDescent="0.35">
      <c r="A1312" s="303">
        <v>41506</v>
      </c>
      <c r="B1312" s="310">
        <v>24497.67</v>
      </c>
      <c r="C1312" s="305">
        <f t="shared" si="67"/>
        <v>-0.34</v>
      </c>
      <c r="D1312" s="315">
        <v>34.538800000000002</v>
      </c>
      <c r="E1312" s="305">
        <f t="shared" si="68"/>
        <v>-0.34</v>
      </c>
      <c r="F1312" s="305">
        <f t="shared" si="66"/>
        <v>0</v>
      </c>
      <c r="G1312" s="311">
        <f t="shared" si="69"/>
        <v>4.9094629636406671E-2</v>
      </c>
      <c r="H1312" s="311">
        <v>0.97562005204806779</v>
      </c>
      <c r="I1312" s="321"/>
      <c r="J1312" s="307"/>
      <c r="K1312" s="307"/>
      <c r="L1312" s="307"/>
      <c r="M1312" s="307"/>
      <c r="N1312" s="307">
        <v>18246.04</v>
      </c>
      <c r="O1312" s="183"/>
      <c r="P1312" s="184"/>
    </row>
    <row r="1313" spans="1:16" x14ac:dyDescent="0.35">
      <c r="A1313" s="303">
        <v>41507</v>
      </c>
      <c r="B1313" s="310">
        <v>24041</v>
      </c>
      <c r="C1313" s="305">
        <f t="shared" si="67"/>
        <v>-1.86</v>
      </c>
      <c r="D1313" s="315">
        <v>33.8992</v>
      </c>
      <c r="E1313" s="305">
        <f t="shared" si="68"/>
        <v>-1.85</v>
      </c>
      <c r="F1313" s="305">
        <f t="shared" si="66"/>
        <v>1.0000000000000009E-2</v>
      </c>
      <c r="G1313" s="311">
        <f t="shared" si="69"/>
        <v>4.9097305306478212E-2</v>
      </c>
      <c r="H1313" s="311">
        <v>0.97506607033857096</v>
      </c>
      <c r="I1313" s="321"/>
      <c r="J1313" s="307"/>
      <c r="K1313" s="307"/>
      <c r="L1313" s="307"/>
      <c r="M1313" s="307"/>
      <c r="N1313" s="307">
        <v>17905.91</v>
      </c>
      <c r="O1313" s="183"/>
      <c r="P1313" s="184"/>
    </row>
    <row r="1314" spans="1:16" x14ac:dyDescent="0.35">
      <c r="A1314" s="303">
        <v>41508</v>
      </c>
      <c r="B1314" s="310">
        <v>24587.49</v>
      </c>
      <c r="C1314" s="305">
        <f t="shared" si="67"/>
        <v>2.27</v>
      </c>
      <c r="D1314" s="315">
        <v>34.663499999999999</v>
      </c>
      <c r="E1314" s="305">
        <f t="shared" si="68"/>
        <v>2.25</v>
      </c>
      <c r="F1314" s="305">
        <f t="shared" si="66"/>
        <v>-2.0000000000000018E-2</v>
      </c>
      <c r="G1314" s="311">
        <f t="shared" si="69"/>
        <v>4.9100241073396188E-2</v>
      </c>
      <c r="H1314" s="311">
        <v>0.97451613614291632</v>
      </c>
      <c r="I1314" s="321"/>
      <c r="J1314" s="307"/>
      <c r="K1314" s="307"/>
      <c r="L1314" s="307"/>
      <c r="M1314" s="307"/>
      <c r="N1314" s="307">
        <v>18312.939999999999</v>
      </c>
      <c r="O1314" s="183"/>
      <c r="P1314" s="184"/>
    </row>
    <row r="1315" spans="1:16" x14ac:dyDescent="0.35">
      <c r="A1315" s="303">
        <v>41509</v>
      </c>
      <c r="B1315" s="310">
        <v>24864.74</v>
      </c>
      <c r="C1315" s="305">
        <f t="shared" si="67"/>
        <v>1.1299999999999999</v>
      </c>
      <c r="D1315" s="315">
        <v>35.0518</v>
      </c>
      <c r="E1315" s="305">
        <f t="shared" si="68"/>
        <v>1.1200000000000001</v>
      </c>
      <c r="F1315" s="305">
        <f t="shared" si="66"/>
        <v>-9.9999999999997868E-3</v>
      </c>
      <c r="G1315" s="311">
        <f t="shared" si="69"/>
        <v>4.9097393307145798E-2</v>
      </c>
      <c r="H1315" s="311">
        <v>0.97393536925949875</v>
      </c>
      <c r="I1315" s="321"/>
      <c r="J1315" s="307"/>
      <c r="K1315" s="307"/>
      <c r="L1315" s="307"/>
      <c r="M1315" s="307"/>
      <c r="N1315" s="307">
        <v>18519.439999999999</v>
      </c>
      <c r="O1315" s="183"/>
      <c r="P1315" s="184"/>
    </row>
    <row r="1316" spans="1:16" x14ac:dyDescent="0.35">
      <c r="A1316" s="303">
        <v>41512</v>
      </c>
      <c r="B1316" s="310">
        <v>24916.69</v>
      </c>
      <c r="C1316" s="305">
        <f t="shared" si="67"/>
        <v>0.21</v>
      </c>
      <c r="D1316" s="315">
        <v>35.117699999999999</v>
      </c>
      <c r="E1316" s="305">
        <f t="shared" si="68"/>
        <v>0.19</v>
      </c>
      <c r="F1316" s="305">
        <f t="shared" si="66"/>
        <v>-1.999999999999999E-2</v>
      </c>
      <c r="G1316" s="311">
        <f t="shared" si="69"/>
        <v>4.9100241073396188E-2</v>
      </c>
      <c r="H1316" s="311">
        <v>0.97338735751678973</v>
      </c>
      <c r="I1316" s="321"/>
      <c r="J1316" s="307"/>
      <c r="K1316" s="307"/>
      <c r="L1316" s="307"/>
      <c r="M1316" s="307"/>
      <c r="N1316" s="307">
        <v>18558.13</v>
      </c>
      <c r="O1316" s="183"/>
      <c r="P1316" s="184"/>
    </row>
    <row r="1317" spans="1:16" x14ac:dyDescent="0.35">
      <c r="A1317" s="303">
        <v>41513</v>
      </c>
      <c r="B1317" s="310">
        <v>24124.47</v>
      </c>
      <c r="C1317" s="305">
        <f t="shared" si="67"/>
        <v>-3.18</v>
      </c>
      <c r="D1317" s="315">
        <v>34.005899999999997</v>
      </c>
      <c r="E1317" s="305">
        <f t="shared" si="68"/>
        <v>-3.17</v>
      </c>
      <c r="F1317" s="305">
        <f t="shared" si="66"/>
        <v>1.0000000000000231E-2</v>
      </c>
      <c r="G1317" s="311">
        <f t="shared" si="69"/>
        <v>4.9094794412465059E-2</v>
      </c>
      <c r="H1317" s="311">
        <v>0.97283755879139711</v>
      </c>
      <c r="I1317" s="323"/>
      <c r="J1317" s="323"/>
      <c r="K1317" s="323"/>
      <c r="L1317" s="323"/>
      <c r="M1317" s="323"/>
      <c r="N1317" s="323">
        <v>17968.080000000002</v>
      </c>
      <c r="O1317" s="187"/>
      <c r="P1317" s="188"/>
    </row>
    <row r="1318" spans="1:16" x14ac:dyDescent="0.35">
      <c r="A1318" s="303">
        <v>41514</v>
      </c>
      <c r="B1318" s="310">
        <v>24162.16</v>
      </c>
      <c r="C1318" s="305">
        <f t="shared" si="67"/>
        <v>0.16</v>
      </c>
      <c r="D1318" s="315">
        <v>34.058799999999998</v>
      </c>
      <c r="E1318" s="305">
        <f t="shared" si="68"/>
        <v>0.16</v>
      </c>
      <c r="F1318" s="305">
        <f t="shared" si="66"/>
        <v>0</v>
      </c>
      <c r="G1318" s="311">
        <f t="shared" si="69"/>
        <v>4.9092107370216104E-2</v>
      </c>
      <c r="H1318" s="311">
        <v>0.97225892129462443</v>
      </c>
      <c r="I1318" s="323"/>
      <c r="J1318" s="323"/>
      <c r="K1318" s="323"/>
      <c r="L1318" s="323"/>
      <c r="M1318" s="323"/>
      <c r="N1318" s="323">
        <v>17996.150000000001</v>
      </c>
      <c r="O1318" s="187"/>
      <c r="P1318" s="228"/>
    </row>
    <row r="1319" spans="1:16" x14ac:dyDescent="0.35">
      <c r="A1319" s="303">
        <v>41515</v>
      </c>
      <c r="B1319" s="310">
        <v>24705.78</v>
      </c>
      <c r="C1319" s="305">
        <f t="shared" si="67"/>
        <v>2.25</v>
      </c>
      <c r="D1319" s="315">
        <v>34.821399999999997</v>
      </c>
      <c r="E1319" s="305">
        <f t="shared" si="68"/>
        <v>2.2400000000000002</v>
      </c>
      <c r="F1319" s="305">
        <f t="shared" si="66"/>
        <v>-9.9999999999997868E-3</v>
      </c>
      <c r="G1319" s="311">
        <f t="shared" si="69"/>
        <v>4.9092107370216104E-2</v>
      </c>
      <c r="H1319" s="311">
        <v>0.97168228710189875</v>
      </c>
      <c r="I1319" s="323"/>
      <c r="J1319" s="323"/>
      <c r="K1319" s="323"/>
      <c r="L1319" s="323"/>
      <c r="M1319" s="323"/>
      <c r="N1319" s="323">
        <v>18401.04</v>
      </c>
      <c r="O1319" s="187"/>
      <c r="P1319" s="228"/>
    </row>
    <row r="1320" spans="1:16" x14ac:dyDescent="0.35">
      <c r="A1320" s="303">
        <v>41516</v>
      </c>
      <c r="B1320" s="310">
        <v>25002.35</v>
      </c>
      <c r="C1320" s="305">
        <f t="shared" si="67"/>
        <v>1.2</v>
      </c>
      <c r="D1320" s="315">
        <v>35.236499999999999</v>
      </c>
      <c r="E1320" s="305">
        <f t="shared" si="68"/>
        <v>1.19</v>
      </c>
      <c r="F1320" s="305">
        <f t="shared" si="66"/>
        <v>-1.0000000000000009E-2</v>
      </c>
      <c r="G1320" s="311">
        <f t="shared" si="69"/>
        <v>4.9089266622765533E-2</v>
      </c>
      <c r="H1320" s="311">
        <v>0.97110667761167657</v>
      </c>
      <c r="I1320" s="323"/>
      <c r="J1320" s="323"/>
      <c r="K1320" s="323"/>
      <c r="L1320" s="323"/>
      <c r="M1320" s="323"/>
      <c r="N1320" s="323">
        <v>18619.72</v>
      </c>
      <c r="O1320" s="187"/>
      <c r="P1320" s="228"/>
    </row>
    <row r="1321" spans="1:16" x14ac:dyDescent="0.35">
      <c r="A1321" s="303">
        <v>41519</v>
      </c>
      <c r="B1321" s="310">
        <v>25360.080000000002</v>
      </c>
      <c r="C1321" s="305">
        <f t="shared" si="67"/>
        <v>1.43</v>
      </c>
      <c r="D1321" s="315">
        <v>35.734400000000001</v>
      </c>
      <c r="E1321" s="305">
        <f t="shared" si="68"/>
        <v>1.41</v>
      </c>
      <c r="F1321" s="305">
        <f t="shared" si="66"/>
        <v>-2.0000000000000018E-2</v>
      </c>
      <c r="G1321" s="311">
        <f t="shared" si="69"/>
        <v>4.9089266622765533E-2</v>
      </c>
      <c r="H1321" s="311">
        <v>0.97056368686125105</v>
      </c>
      <c r="I1321" s="323"/>
      <c r="J1321" s="323"/>
      <c r="K1321" s="323"/>
      <c r="L1321" s="323"/>
      <c r="M1321" s="323"/>
      <c r="N1321" s="323">
        <v>18886.13</v>
      </c>
      <c r="O1321" s="187"/>
      <c r="P1321" s="228"/>
    </row>
    <row r="1322" spans="1:16" x14ac:dyDescent="0.35">
      <c r="A1322" s="303">
        <v>41520</v>
      </c>
      <c r="B1322" s="310">
        <v>24494.75</v>
      </c>
      <c r="C1322" s="305">
        <f t="shared" si="67"/>
        <v>-3.41</v>
      </c>
      <c r="D1322" s="315">
        <v>34.5184</v>
      </c>
      <c r="E1322" s="305">
        <f t="shared" si="68"/>
        <v>-3.4</v>
      </c>
      <c r="F1322" s="305">
        <f t="shared" si="66"/>
        <v>1.0000000000000231E-2</v>
      </c>
      <c r="G1322" s="311">
        <f t="shared" si="69"/>
        <v>4.9091950075381495E-2</v>
      </c>
      <c r="H1322" s="311">
        <v>0.97001897400007819</v>
      </c>
      <c r="I1322" s="323"/>
      <c r="J1322" s="323"/>
      <c r="K1322" s="323"/>
      <c r="L1322" s="323"/>
      <c r="M1322" s="323"/>
      <c r="N1322" s="323">
        <v>18234.66</v>
      </c>
      <c r="O1322" s="187"/>
      <c r="P1322" s="228"/>
    </row>
    <row r="1323" spans="1:16" x14ac:dyDescent="0.35">
      <c r="A1323" s="303">
        <v>41521</v>
      </c>
      <c r="B1323" s="310">
        <v>24941.919999999998</v>
      </c>
      <c r="C1323" s="305">
        <f t="shared" si="67"/>
        <v>1.83</v>
      </c>
      <c r="D1323" s="315">
        <v>35.142200000000003</v>
      </c>
      <c r="E1323" s="305">
        <f t="shared" si="68"/>
        <v>1.81</v>
      </c>
      <c r="F1323" s="305">
        <f t="shared" si="66"/>
        <v>-2.0000000000000018E-2</v>
      </c>
      <c r="G1323" s="311">
        <f t="shared" si="69"/>
        <v>4.9077956308440189E-2</v>
      </c>
      <c r="H1323" s="311">
        <v>0.96947795865678366</v>
      </c>
      <c r="I1323" s="323"/>
      <c r="J1323" s="323"/>
      <c r="K1323" s="323"/>
      <c r="L1323" s="323"/>
      <c r="M1323" s="323"/>
      <c r="N1323" s="323">
        <v>18567.55</v>
      </c>
      <c r="O1323" s="187"/>
      <c r="P1323" s="228"/>
    </row>
    <row r="1324" spans="1:16" x14ac:dyDescent="0.35">
      <c r="A1324" s="303">
        <v>41522</v>
      </c>
      <c r="B1324" s="310">
        <v>25506.639999999999</v>
      </c>
      <c r="C1324" s="305">
        <f t="shared" si="67"/>
        <v>2.2599999999999998</v>
      </c>
      <c r="D1324" s="315">
        <v>35.930599999999998</v>
      </c>
      <c r="E1324" s="305">
        <f t="shared" si="68"/>
        <v>2.2400000000000002</v>
      </c>
      <c r="F1324" s="305">
        <f t="shared" si="66"/>
        <v>-1.9999999999999574E-2</v>
      </c>
      <c r="G1324" s="311">
        <f t="shared" si="69"/>
        <v>4.9080893232715854E-2</v>
      </c>
      <c r="H1324" s="311">
        <v>0.9689378423538707</v>
      </c>
      <c r="I1324" s="323"/>
      <c r="J1324" s="323"/>
      <c r="K1324" s="323"/>
      <c r="L1324" s="323"/>
      <c r="M1324" s="323"/>
      <c r="N1324" s="323">
        <v>18979.759999999998</v>
      </c>
      <c r="O1324" s="187"/>
      <c r="P1324" s="228"/>
    </row>
    <row r="1325" spans="1:16" x14ac:dyDescent="0.35">
      <c r="A1325" s="303">
        <v>41523</v>
      </c>
      <c r="B1325" s="310">
        <v>25905.51</v>
      </c>
      <c r="C1325" s="305">
        <f t="shared" si="67"/>
        <v>1.56</v>
      </c>
      <c r="D1325" s="315">
        <v>36.489400000000003</v>
      </c>
      <c r="E1325" s="305">
        <f t="shared" si="68"/>
        <v>1.56</v>
      </c>
      <c r="F1325" s="305">
        <f t="shared" si="66"/>
        <v>0</v>
      </c>
      <c r="G1325" s="311">
        <f t="shared" si="69"/>
        <v>4.9080808948435431E-2</v>
      </c>
      <c r="H1325" s="311">
        <v>0.96836640184339506</v>
      </c>
      <c r="I1325" s="323"/>
      <c r="J1325" s="323"/>
      <c r="K1325" s="323"/>
      <c r="L1325" s="323"/>
      <c r="M1325" s="323"/>
      <c r="N1325" s="323">
        <v>19270.060000000001</v>
      </c>
      <c r="O1325" s="187"/>
      <c r="P1325" s="228"/>
    </row>
    <row r="1326" spans="1:16" x14ac:dyDescent="0.35">
      <c r="A1326" s="303">
        <v>41527</v>
      </c>
      <c r="B1326" s="310">
        <v>26882.89</v>
      </c>
      <c r="C1326" s="305">
        <f t="shared" si="67"/>
        <v>3.77</v>
      </c>
      <c r="D1326" s="315">
        <v>37.8553</v>
      </c>
      <c r="E1326" s="305">
        <f t="shared" si="68"/>
        <v>3.74</v>
      </c>
      <c r="F1326" s="305">
        <f t="shared" si="66"/>
        <v>-2.9999999999999805E-2</v>
      </c>
      <c r="G1326" s="311">
        <f t="shared" si="69"/>
        <v>4.908665231571837E-2</v>
      </c>
      <c r="H1326" s="311">
        <v>0.96789017664090993</v>
      </c>
      <c r="I1326" s="323"/>
      <c r="J1326" s="323"/>
      <c r="K1326" s="323"/>
      <c r="L1326" s="323"/>
      <c r="M1326" s="323"/>
      <c r="N1326" s="323">
        <v>19997.09</v>
      </c>
      <c r="O1326" s="187"/>
      <c r="P1326" s="228"/>
    </row>
    <row r="1327" spans="1:16" x14ac:dyDescent="0.35">
      <c r="A1327" s="303">
        <v>41528</v>
      </c>
      <c r="B1327" s="310">
        <v>26883.37</v>
      </c>
      <c r="C1327" s="305">
        <f t="shared" si="67"/>
        <v>0</v>
      </c>
      <c r="D1327" s="315">
        <v>37.852800000000002</v>
      </c>
      <c r="E1327" s="305">
        <f t="shared" si="68"/>
        <v>-0.01</v>
      </c>
      <c r="F1327" s="305">
        <f t="shared" si="66"/>
        <v>-0.01</v>
      </c>
      <c r="G1327" s="311">
        <f t="shared" si="69"/>
        <v>4.9086721607887657E-2</v>
      </c>
      <c r="H1327" s="311">
        <v>0.96732148922354</v>
      </c>
      <c r="I1327" s="323"/>
      <c r="J1327" s="323"/>
      <c r="K1327" s="323"/>
      <c r="L1327" s="323"/>
      <c r="M1327" s="323"/>
      <c r="N1327" s="323">
        <v>19997.45</v>
      </c>
      <c r="O1327" s="187"/>
      <c r="P1327" s="228"/>
    </row>
    <row r="1328" spans="1:16" x14ac:dyDescent="0.35">
      <c r="A1328" s="303">
        <v>41529</v>
      </c>
      <c r="B1328" s="310">
        <v>26593.57</v>
      </c>
      <c r="C1328" s="305">
        <f t="shared" si="67"/>
        <v>-1.08</v>
      </c>
      <c r="D1328" s="315">
        <v>37.444499999999998</v>
      </c>
      <c r="E1328" s="305">
        <f t="shared" si="68"/>
        <v>-1.08</v>
      </c>
      <c r="F1328" s="305">
        <f t="shared" si="66"/>
        <v>0</v>
      </c>
      <c r="G1328" s="311">
        <f t="shared" si="69"/>
        <v>4.9086721607887657E-2</v>
      </c>
      <c r="H1328" s="311">
        <v>0.96675308119914449</v>
      </c>
      <c r="I1328" s="323"/>
      <c r="J1328" s="323"/>
      <c r="K1328" s="323"/>
      <c r="L1328" s="323"/>
      <c r="M1328" s="323"/>
      <c r="N1328" s="323">
        <v>19781.88</v>
      </c>
      <c r="O1328" s="187"/>
      <c r="P1328" s="228"/>
    </row>
    <row r="1329" spans="1:16" x14ac:dyDescent="0.35">
      <c r="A1329" s="303">
        <v>41530</v>
      </c>
      <c r="B1329" s="310">
        <v>26528.6</v>
      </c>
      <c r="C1329" s="305">
        <f t="shared" si="67"/>
        <v>-0.24</v>
      </c>
      <c r="D1329" s="315">
        <v>37.349600000000002</v>
      </c>
      <c r="E1329" s="305">
        <f t="shared" si="68"/>
        <v>-0.25</v>
      </c>
      <c r="F1329" s="305">
        <f t="shared" si="66"/>
        <v>-1.0000000000000009E-2</v>
      </c>
      <c r="G1329" s="311">
        <f t="shared" si="69"/>
        <v>4.908408469096618E-2</v>
      </c>
      <c r="H1329" s="311">
        <v>0.96618641247164605</v>
      </c>
      <c r="I1329" s="323"/>
      <c r="J1329" s="323"/>
      <c r="K1329" s="323"/>
      <c r="L1329" s="323"/>
      <c r="M1329" s="323"/>
      <c r="N1329" s="323">
        <v>19732.759999999998</v>
      </c>
      <c r="O1329" s="187"/>
      <c r="P1329" s="228"/>
    </row>
    <row r="1330" spans="1:16" x14ac:dyDescent="0.35">
      <c r="A1330" s="303">
        <v>41533</v>
      </c>
      <c r="B1330" s="310">
        <v>26541.65</v>
      </c>
      <c r="C1330" s="305">
        <f t="shared" si="67"/>
        <v>0.05</v>
      </c>
      <c r="D1330" s="315">
        <v>37.376600000000003</v>
      </c>
      <c r="E1330" s="305">
        <f t="shared" si="68"/>
        <v>7.0000000000000007E-2</v>
      </c>
      <c r="F1330" s="305">
        <f t="shared" si="66"/>
        <v>2.0000000000000004E-2</v>
      </c>
      <c r="G1330" s="311">
        <f t="shared" si="69"/>
        <v>4.9092180399789409E-2</v>
      </c>
      <c r="H1330" s="311">
        <v>0.96571006159278405</v>
      </c>
      <c r="I1330" s="323"/>
      <c r="J1330" s="323"/>
      <c r="K1330" s="323"/>
      <c r="L1330" s="323"/>
      <c r="M1330" s="323"/>
      <c r="N1330" s="323">
        <v>19742.47</v>
      </c>
      <c r="O1330" s="187"/>
      <c r="P1330" s="228"/>
    </row>
    <row r="1331" spans="1:16" x14ac:dyDescent="0.35">
      <c r="A1331" s="303">
        <v>41534</v>
      </c>
      <c r="B1331" s="310">
        <v>26626.09</v>
      </c>
      <c r="C1331" s="305">
        <f t="shared" si="67"/>
        <v>0.32</v>
      </c>
      <c r="D1331" s="315">
        <v>37.491</v>
      </c>
      <c r="E1331" s="305">
        <f t="shared" si="68"/>
        <v>0.31</v>
      </c>
      <c r="F1331" s="305">
        <f t="shared" si="66"/>
        <v>-1.0000000000000009E-2</v>
      </c>
      <c r="G1331" s="311">
        <f t="shared" si="69"/>
        <v>4.9092180399789416E-2</v>
      </c>
      <c r="H1331" s="311">
        <v>0.9651453839390467</v>
      </c>
      <c r="I1331" s="323"/>
      <c r="J1331" s="323"/>
      <c r="K1331" s="323"/>
      <c r="L1331" s="323"/>
      <c r="M1331" s="323"/>
      <c r="N1331" s="323">
        <v>19804.03</v>
      </c>
      <c r="O1331" s="187"/>
      <c r="P1331" s="228"/>
    </row>
    <row r="1332" spans="1:16" x14ac:dyDescent="0.35">
      <c r="A1332" s="303">
        <v>41535</v>
      </c>
      <c r="B1332" s="310">
        <v>26838.68</v>
      </c>
      <c r="C1332" s="305">
        <f t="shared" si="67"/>
        <v>0.8</v>
      </c>
      <c r="D1332" s="315">
        <v>37.789200000000001</v>
      </c>
      <c r="E1332" s="305">
        <f t="shared" si="68"/>
        <v>0.8</v>
      </c>
      <c r="F1332" s="305">
        <f t="shared" si="66"/>
        <v>0</v>
      </c>
      <c r="G1332" s="311">
        <f t="shared" si="69"/>
        <v>4.9092180399789416E-2</v>
      </c>
      <c r="H1332" s="311">
        <v>0.96458090734408986</v>
      </c>
      <c r="I1332" s="323"/>
      <c r="J1332" s="323"/>
      <c r="K1332" s="323"/>
      <c r="L1332" s="323"/>
      <c r="M1332" s="323"/>
      <c r="N1332" s="323">
        <v>19962.16</v>
      </c>
      <c r="O1332" s="187"/>
      <c r="P1332" s="228"/>
    </row>
    <row r="1333" spans="1:16" x14ac:dyDescent="0.35">
      <c r="A1333" s="303">
        <v>41536</v>
      </c>
      <c r="B1333" s="310">
        <v>27762.19</v>
      </c>
      <c r="C1333" s="305">
        <f t="shared" si="67"/>
        <v>3.44</v>
      </c>
      <c r="D1333" s="315">
        <v>39.086300000000001</v>
      </c>
      <c r="E1333" s="305">
        <f t="shared" si="68"/>
        <v>3.43</v>
      </c>
      <c r="F1333" s="305">
        <f t="shared" si="66"/>
        <v>-9.9999999999997868E-3</v>
      </c>
      <c r="G1333" s="311">
        <f t="shared" si="69"/>
        <v>4.9092180399789409E-2</v>
      </c>
      <c r="H1333" s="311">
        <v>0.96401822473890542</v>
      </c>
      <c r="I1333" s="323"/>
      <c r="J1333" s="323"/>
      <c r="K1333" s="323"/>
      <c r="L1333" s="323"/>
      <c r="M1333" s="323"/>
      <c r="N1333" s="323">
        <v>20646.64</v>
      </c>
      <c r="O1333" s="194"/>
      <c r="P1333" s="259"/>
    </row>
    <row r="1334" spans="1:16" x14ac:dyDescent="0.35">
      <c r="A1334" s="303">
        <v>41537</v>
      </c>
      <c r="B1334" s="310">
        <v>27247.29</v>
      </c>
      <c r="C1334" s="305">
        <f t="shared" si="67"/>
        <v>-1.85</v>
      </c>
      <c r="D1334" s="315">
        <v>38.3538</v>
      </c>
      <c r="E1334" s="305">
        <f t="shared" si="68"/>
        <v>-1.87</v>
      </c>
      <c r="F1334" s="305">
        <f t="shared" si="66"/>
        <v>-2.0000000000000018E-2</v>
      </c>
      <c r="G1334" s="311">
        <f t="shared" si="69"/>
        <v>4.909507902435422E-2</v>
      </c>
      <c r="H1334" s="311">
        <v>0.96348773059924631</v>
      </c>
      <c r="I1334" s="321"/>
      <c r="J1334" s="307"/>
      <c r="K1334" s="307"/>
      <c r="L1334" s="307"/>
      <c r="M1334" s="307"/>
      <c r="N1334" s="307">
        <v>20263.71</v>
      </c>
      <c r="O1334" s="187"/>
      <c r="P1334" s="228"/>
    </row>
    <row r="1335" spans="1:16" x14ac:dyDescent="0.35">
      <c r="A1335" s="303">
        <v>41540</v>
      </c>
      <c r="B1335" s="310">
        <v>26759.53</v>
      </c>
      <c r="C1335" s="305">
        <f t="shared" si="67"/>
        <v>-1.79</v>
      </c>
      <c r="D1335" s="315">
        <v>37.663499999999999</v>
      </c>
      <c r="E1335" s="305">
        <f t="shared" si="68"/>
        <v>-1.8</v>
      </c>
      <c r="F1335" s="305">
        <f t="shared" si="66"/>
        <v>-1.0000000000000009E-2</v>
      </c>
      <c r="G1335" s="311">
        <f t="shared" si="69"/>
        <v>4.9095140814875329E-2</v>
      </c>
      <c r="H1335" s="311">
        <v>0.96292697500932989</v>
      </c>
      <c r="I1335" s="321"/>
      <c r="J1335" s="307"/>
      <c r="K1335" s="307"/>
      <c r="L1335" s="307"/>
      <c r="M1335" s="307"/>
      <c r="N1335" s="307">
        <v>19900.96</v>
      </c>
      <c r="O1335" s="187"/>
      <c r="P1335" s="228"/>
    </row>
    <row r="1336" spans="1:16" x14ac:dyDescent="0.35">
      <c r="A1336" s="303">
        <v>41541</v>
      </c>
      <c r="B1336" s="310">
        <v>26785.41</v>
      </c>
      <c r="C1336" s="305">
        <f t="shared" si="67"/>
        <v>0.1</v>
      </c>
      <c r="D1336" s="315">
        <v>37.697600000000001</v>
      </c>
      <c r="E1336" s="305">
        <f t="shared" si="68"/>
        <v>0.09</v>
      </c>
      <c r="F1336" s="305">
        <f t="shared" si="66"/>
        <v>-1.0000000000000009E-2</v>
      </c>
      <c r="G1336" s="311">
        <f t="shared" si="69"/>
        <v>4.9095140814875329E-2</v>
      </c>
      <c r="H1336" s="311">
        <v>0.9623671973097303</v>
      </c>
      <c r="I1336" s="321"/>
      <c r="J1336" s="307"/>
      <c r="K1336" s="307"/>
      <c r="L1336" s="307"/>
      <c r="M1336" s="307"/>
      <c r="N1336" s="307">
        <v>19920.21</v>
      </c>
      <c r="O1336" s="187"/>
      <c r="P1336" s="228"/>
    </row>
    <row r="1337" spans="1:16" x14ac:dyDescent="0.35">
      <c r="A1337" s="303">
        <v>41542</v>
      </c>
      <c r="B1337" s="310">
        <v>26699.4</v>
      </c>
      <c r="C1337" s="305">
        <f t="shared" si="67"/>
        <v>-0.32</v>
      </c>
      <c r="D1337" s="315">
        <v>37.574100000000001</v>
      </c>
      <c r="E1337" s="305">
        <f t="shared" si="68"/>
        <v>-0.33</v>
      </c>
      <c r="F1337" s="305">
        <f t="shared" si="66"/>
        <v>-1.0000000000000009E-2</v>
      </c>
      <c r="G1337" s="311">
        <f t="shared" si="69"/>
        <v>4.9092489369859056E-2</v>
      </c>
      <c r="H1337" s="311">
        <v>0.96180839466172119</v>
      </c>
      <c r="I1337" s="321"/>
      <c r="J1337" s="307"/>
      <c r="K1337" s="307"/>
      <c r="L1337" s="307"/>
      <c r="M1337" s="307"/>
      <c r="N1337" s="307">
        <v>19856.240000000002</v>
      </c>
      <c r="O1337" s="187"/>
      <c r="P1337" s="228"/>
    </row>
    <row r="1338" spans="1:16" x14ac:dyDescent="0.35">
      <c r="A1338" s="303">
        <v>41543</v>
      </c>
      <c r="B1338" s="310">
        <v>26749.97</v>
      </c>
      <c r="C1338" s="305">
        <f t="shared" si="67"/>
        <v>0.19</v>
      </c>
      <c r="D1338" s="315">
        <v>37.643000000000001</v>
      </c>
      <c r="E1338" s="305">
        <f t="shared" si="68"/>
        <v>0.18</v>
      </c>
      <c r="F1338" s="305">
        <f t="shared" si="66"/>
        <v>-1.0000000000000009E-2</v>
      </c>
      <c r="G1338" s="311">
        <f t="shared" si="69"/>
        <v>4.9076083178210529E-2</v>
      </c>
      <c r="H1338" s="311">
        <v>0.96125056423809874</v>
      </c>
      <c r="I1338" s="321"/>
      <c r="J1338" s="307"/>
      <c r="K1338" s="307"/>
      <c r="L1338" s="307"/>
      <c r="M1338" s="307"/>
      <c r="N1338" s="307">
        <v>19893.849999999999</v>
      </c>
      <c r="O1338" s="187"/>
      <c r="P1338" s="228"/>
    </row>
    <row r="1339" spans="1:16" x14ac:dyDescent="0.35">
      <c r="A1339" s="303">
        <v>41544</v>
      </c>
      <c r="B1339" s="310">
        <v>26525.98</v>
      </c>
      <c r="C1339" s="305">
        <f t="shared" si="67"/>
        <v>-0.84</v>
      </c>
      <c r="D1339" s="315">
        <v>37.328299999999999</v>
      </c>
      <c r="E1339" s="305">
        <f t="shared" si="68"/>
        <v>-0.84</v>
      </c>
      <c r="F1339" s="305">
        <f t="shared" si="66"/>
        <v>0</v>
      </c>
      <c r="G1339" s="311">
        <f t="shared" si="69"/>
        <v>4.9073353899490975E-2</v>
      </c>
      <c r="H1339" s="311">
        <v>0.96069304849826265</v>
      </c>
      <c r="I1339" s="321"/>
      <c r="J1339" s="307"/>
      <c r="K1339" s="307"/>
      <c r="L1339" s="307"/>
      <c r="M1339" s="307"/>
      <c r="N1339" s="307">
        <v>19727.27</v>
      </c>
      <c r="O1339" s="187"/>
      <c r="P1339" s="228"/>
    </row>
    <row r="1340" spans="1:16" x14ac:dyDescent="0.35">
      <c r="A1340" s="303">
        <v>41547</v>
      </c>
      <c r="B1340" s="310">
        <v>26058.720000000001</v>
      </c>
      <c r="C1340" s="305">
        <f t="shared" si="67"/>
        <v>-1.76</v>
      </c>
      <c r="D1340" s="315">
        <v>36.667299999999997</v>
      </c>
      <c r="E1340" s="305">
        <f t="shared" si="68"/>
        <v>-1.77</v>
      </c>
      <c r="F1340" s="305">
        <f t="shared" si="66"/>
        <v>-1.0000000000000009E-2</v>
      </c>
      <c r="G1340" s="311">
        <f t="shared" si="69"/>
        <v>4.9073385745073278E-2</v>
      </c>
      <c r="H1340" s="311">
        <v>0.96013717289809075</v>
      </c>
      <c r="I1340" s="321"/>
      <c r="J1340" s="307"/>
      <c r="K1340" s="307"/>
      <c r="L1340" s="307"/>
      <c r="M1340" s="307"/>
      <c r="N1340" s="307">
        <v>19379.77</v>
      </c>
      <c r="O1340" s="187"/>
      <c r="P1340" s="228"/>
    </row>
    <row r="1341" spans="1:16" x14ac:dyDescent="0.35">
      <c r="A1341" s="303">
        <v>41548</v>
      </c>
      <c r="B1341" s="310">
        <v>26243.439999999999</v>
      </c>
      <c r="C1341" s="305">
        <f t="shared" si="67"/>
        <v>0.71</v>
      </c>
      <c r="D1341" s="315">
        <v>36.925600000000003</v>
      </c>
      <c r="E1341" s="305">
        <f t="shared" si="68"/>
        <v>0.7</v>
      </c>
      <c r="F1341" s="305">
        <f t="shared" si="66"/>
        <v>-1.0000000000000009E-2</v>
      </c>
      <c r="G1341" s="311">
        <f t="shared" si="69"/>
        <v>4.9073385745073278E-2</v>
      </c>
      <c r="H1341" s="311">
        <v>0.95958226104411493</v>
      </c>
      <c r="I1341" s="321"/>
      <c r="J1341" s="307"/>
      <c r="K1341" s="307"/>
      <c r="L1341" s="307"/>
      <c r="M1341" s="307"/>
      <c r="N1341" s="307">
        <v>19517.150000000001</v>
      </c>
      <c r="O1341" s="187"/>
      <c r="P1341" s="228"/>
    </row>
    <row r="1342" spans="1:16" x14ac:dyDescent="0.35">
      <c r="A1342" s="303">
        <v>41550</v>
      </c>
      <c r="B1342" s="310">
        <v>26761.02</v>
      </c>
      <c r="C1342" s="305">
        <f t="shared" si="67"/>
        <v>1.97</v>
      </c>
      <c r="D1342" s="315">
        <v>37.6477</v>
      </c>
      <c r="E1342" s="305">
        <f t="shared" si="68"/>
        <v>1.96</v>
      </c>
      <c r="F1342" s="305">
        <f t="shared" si="66"/>
        <v>-1.0000000000000009E-2</v>
      </c>
      <c r="G1342" s="311">
        <f t="shared" si="69"/>
        <v>4.9045831589646219E-2</v>
      </c>
      <c r="H1342" s="311">
        <v>0.95902831015490886</v>
      </c>
      <c r="I1342" s="321"/>
      <c r="J1342" s="307"/>
      <c r="K1342" s="307"/>
      <c r="L1342" s="307"/>
      <c r="M1342" s="307"/>
      <c r="N1342" s="307">
        <v>19902.07</v>
      </c>
      <c r="O1342" s="187"/>
      <c r="P1342" s="228"/>
    </row>
    <row r="1343" spans="1:16" x14ac:dyDescent="0.35">
      <c r="A1343" s="303">
        <v>41551</v>
      </c>
      <c r="B1343" s="310">
        <v>26779.68</v>
      </c>
      <c r="C1343" s="305">
        <f t="shared" si="67"/>
        <v>7.0000000000000007E-2</v>
      </c>
      <c r="D1343" s="315">
        <v>37.672199999999997</v>
      </c>
      <c r="E1343" s="305">
        <f t="shared" si="68"/>
        <v>7.0000000000000007E-2</v>
      </c>
      <c r="F1343" s="305">
        <f t="shared" si="66"/>
        <v>0</v>
      </c>
      <c r="G1343" s="311">
        <f t="shared" si="69"/>
        <v>4.9018173802744681E-2</v>
      </c>
      <c r="H1343" s="311">
        <v>0.95847470244365951</v>
      </c>
      <c r="I1343" s="321"/>
      <c r="J1343" s="307"/>
      <c r="K1343" s="307"/>
      <c r="L1343" s="307"/>
      <c r="M1343" s="307"/>
      <c r="N1343" s="307">
        <v>19915.95</v>
      </c>
      <c r="O1343" s="187"/>
      <c r="P1343" s="228"/>
    </row>
    <row r="1344" spans="1:16" x14ac:dyDescent="0.35">
      <c r="A1344" s="303">
        <v>41554</v>
      </c>
      <c r="B1344" s="310">
        <v>26751.64</v>
      </c>
      <c r="C1344" s="305">
        <f t="shared" si="67"/>
        <v>-0.1</v>
      </c>
      <c r="D1344" s="315">
        <v>37.625700000000002</v>
      </c>
      <c r="E1344" s="305">
        <f t="shared" si="68"/>
        <v>-0.12</v>
      </c>
      <c r="F1344" s="305">
        <f t="shared" si="66"/>
        <v>-1.999999999999999E-2</v>
      </c>
      <c r="G1344" s="311">
        <f t="shared" si="69"/>
        <v>4.9020926781674794E-2</v>
      </c>
      <c r="H1344" s="311">
        <v>0.95795355596799758</v>
      </c>
      <c r="I1344" s="321"/>
      <c r="J1344" s="307"/>
      <c r="K1344" s="307"/>
      <c r="L1344" s="307"/>
      <c r="M1344" s="307"/>
      <c r="N1344" s="307">
        <v>19895.099999999999</v>
      </c>
      <c r="O1344" s="187"/>
      <c r="P1344" s="228"/>
    </row>
    <row r="1345" spans="1:16" x14ac:dyDescent="0.35">
      <c r="A1345" s="303">
        <v>41555</v>
      </c>
      <c r="B1345" s="310">
        <v>26870.67</v>
      </c>
      <c r="C1345" s="305">
        <f t="shared" si="67"/>
        <v>0.44</v>
      </c>
      <c r="D1345" s="315">
        <v>37.7911</v>
      </c>
      <c r="E1345" s="305">
        <f t="shared" si="68"/>
        <v>0.44</v>
      </c>
      <c r="F1345" s="305">
        <f t="shared" si="66"/>
        <v>0</v>
      </c>
      <c r="G1345" s="311">
        <f t="shared" si="69"/>
        <v>4.9020926781674794E-2</v>
      </c>
      <c r="H1345" s="311">
        <v>0.95740187588515624</v>
      </c>
      <c r="I1345" s="321"/>
      <c r="J1345" s="307"/>
      <c r="K1345" s="307"/>
      <c r="L1345" s="307"/>
      <c r="M1345" s="307"/>
      <c r="N1345" s="307">
        <v>19983.61</v>
      </c>
      <c r="O1345" s="187"/>
      <c r="P1345" s="228"/>
    </row>
    <row r="1346" spans="1:16" x14ac:dyDescent="0.35">
      <c r="A1346" s="303">
        <v>41556</v>
      </c>
      <c r="B1346" s="310">
        <v>27227.87</v>
      </c>
      <c r="C1346" s="305">
        <f t="shared" si="67"/>
        <v>1.33</v>
      </c>
      <c r="D1346" s="315">
        <v>38.290300000000002</v>
      </c>
      <c r="E1346" s="305">
        <f t="shared" si="68"/>
        <v>1.32</v>
      </c>
      <c r="F1346" s="305">
        <f t="shared" si="66"/>
        <v>-1.0000000000000009E-2</v>
      </c>
      <c r="G1346" s="311">
        <f t="shared" si="69"/>
        <v>4.9020913654757914E-2</v>
      </c>
      <c r="H1346" s="311">
        <v>0.95685174210485069</v>
      </c>
      <c r="I1346" s="321"/>
      <c r="J1346" s="307"/>
      <c r="K1346" s="307"/>
      <c r="L1346" s="307"/>
      <c r="M1346" s="307"/>
      <c r="N1346" s="307">
        <v>20249.259999999998</v>
      </c>
      <c r="O1346" s="187"/>
      <c r="P1346" s="228"/>
    </row>
    <row r="1347" spans="1:16" x14ac:dyDescent="0.35">
      <c r="A1347" s="303">
        <v>41557</v>
      </c>
      <c r="B1347" s="310">
        <v>27259.67</v>
      </c>
      <c r="C1347" s="305">
        <f t="shared" si="67"/>
        <v>0.12</v>
      </c>
      <c r="D1347" s="315">
        <v>38.332500000000003</v>
      </c>
      <c r="E1347" s="305">
        <f t="shared" si="68"/>
        <v>0.11</v>
      </c>
      <c r="F1347" s="305">
        <f t="shared" si="66"/>
        <v>-9.999999999999995E-3</v>
      </c>
      <c r="G1347" s="311">
        <f t="shared" si="69"/>
        <v>4.9018108164438946E-2</v>
      </c>
      <c r="H1347" s="311">
        <v>0.95630255551660859</v>
      </c>
      <c r="I1347" s="336"/>
      <c r="J1347" s="336"/>
      <c r="K1347" s="336"/>
      <c r="L1347" s="336"/>
      <c r="M1347" s="336"/>
      <c r="N1347" s="336">
        <v>20272.91</v>
      </c>
      <c r="O1347" s="187"/>
      <c r="P1347" s="228"/>
    </row>
    <row r="1348" spans="1:16" x14ac:dyDescent="0.35">
      <c r="A1348" s="303">
        <v>41558</v>
      </c>
      <c r="B1348" s="310">
        <v>27603.46</v>
      </c>
      <c r="C1348" s="305">
        <f t="shared" si="67"/>
        <v>1.26</v>
      </c>
      <c r="D1348" s="315">
        <v>38.812600000000003</v>
      </c>
      <c r="E1348" s="305">
        <f t="shared" si="68"/>
        <v>1.25</v>
      </c>
      <c r="F1348" s="305">
        <f t="shared" si="66"/>
        <v>-1.0000000000000009E-2</v>
      </c>
      <c r="G1348" s="311">
        <f t="shared" si="69"/>
        <v>4.9018108164438946E-2</v>
      </c>
      <c r="H1348" s="311">
        <v>0.9557543134056713</v>
      </c>
      <c r="I1348" s="336"/>
      <c r="J1348" s="336"/>
      <c r="K1348" s="336"/>
      <c r="L1348" s="336"/>
      <c r="M1348" s="336"/>
      <c r="N1348" s="336">
        <v>20528.59</v>
      </c>
      <c r="O1348" s="187"/>
      <c r="P1348" s="228"/>
    </row>
    <row r="1349" spans="1:16" x14ac:dyDescent="0.35">
      <c r="A1349" s="303">
        <v>41561</v>
      </c>
      <c r="B1349" s="310">
        <v>27709.61</v>
      </c>
      <c r="C1349" s="305">
        <f t="shared" si="67"/>
        <v>0.38</v>
      </c>
      <c r="D1349" s="315">
        <v>38.956499999999998</v>
      </c>
      <c r="E1349" s="305">
        <f t="shared" si="68"/>
        <v>0.37</v>
      </c>
      <c r="F1349" s="305">
        <f t="shared" si="66"/>
        <v>-1.0000000000000009E-2</v>
      </c>
      <c r="G1349" s="311">
        <f t="shared" si="69"/>
        <v>4.9018108164438946E-2</v>
      </c>
      <c r="H1349" s="311">
        <v>0.95520701306816025</v>
      </c>
      <c r="I1349" s="337"/>
      <c r="J1349" s="337"/>
      <c r="K1349" s="337"/>
      <c r="L1349" s="337"/>
      <c r="M1349" s="337"/>
      <c r="N1349" s="337">
        <v>20607.54</v>
      </c>
      <c r="O1349" s="260"/>
      <c r="P1349" s="228"/>
    </row>
    <row r="1350" spans="1:16" x14ac:dyDescent="0.35">
      <c r="A1350" s="303">
        <v>41562</v>
      </c>
      <c r="B1350" s="310">
        <v>27629.06</v>
      </c>
      <c r="C1350" s="305">
        <f t="shared" si="67"/>
        <v>-0.28999999999999998</v>
      </c>
      <c r="D1350" s="315">
        <v>38.841500000000003</v>
      </c>
      <c r="E1350" s="305">
        <f t="shared" si="68"/>
        <v>-0.3</v>
      </c>
      <c r="F1350" s="305">
        <f t="shared" si="66"/>
        <v>-1.0000000000000009E-2</v>
      </c>
      <c r="G1350" s="311">
        <f t="shared" si="69"/>
        <v>4.9015287509629621E-2</v>
      </c>
      <c r="H1350" s="311">
        <v>0.95466065181102111</v>
      </c>
      <c r="I1350" s="321"/>
      <c r="J1350" s="307"/>
      <c r="K1350" s="307"/>
      <c r="L1350" s="307"/>
      <c r="M1350" s="307"/>
      <c r="N1350" s="307">
        <v>20547.62</v>
      </c>
      <c r="O1350" s="187"/>
      <c r="P1350" s="228"/>
    </row>
    <row r="1351" spans="1:16" x14ac:dyDescent="0.35">
      <c r="A1351" s="303">
        <v>41564</v>
      </c>
      <c r="B1351" s="310">
        <v>27466.68</v>
      </c>
      <c r="C1351" s="305">
        <f t="shared" si="67"/>
        <v>-0.59</v>
      </c>
      <c r="D1351" s="315">
        <v>38.612900000000003</v>
      </c>
      <c r="E1351" s="305">
        <f t="shared" si="68"/>
        <v>-0.59</v>
      </c>
      <c r="F1351" s="305">
        <f t="shared" si="66"/>
        <v>0</v>
      </c>
      <c r="G1351" s="311">
        <f t="shared" si="69"/>
        <v>4.9007055295604361E-2</v>
      </c>
      <c r="H1351" s="311">
        <v>0.95411472441470513</v>
      </c>
      <c r="I1351" s="321"/>
      <c r="J1351" s="307"/>
      <c r="K1351" s="307"/>
      <c r="L1351" s="307"/>
      <c r="M1351" s="307"/>
      <c r="N1351" s="307">
        <v>20415.509999999998</v>
      </c>
      <c r="O1351" s="187"/>
      <c r="P1351" s="228"/>
    </row>
    <row r="1352" spans="1:16" x14ac:dyDescent="0.35">
      <c r="A1352" s="303">
        <v>41565</v>
      </c>
      <c r="B1352" s="310">
        <v>28095.48</v>
      </c>
      <c r="C1352" s="305">
        <f t="shared" si="67"/>
        <v>2.29</v>
      </c>
      <c r="D1352" s="315">
        <v>39.488100000000003</v>
      </c>
      <c r="E1352" s="305">
        <f t="shared" si="68"/>
        <v>2.27</v>
      </c>
      <c r="F1352" s="305">
        <f t="shared" ref="F1352:F1415" si="70">+E1352-C1352</f>
        <v>-2.0000000000000018E-2</v>
      </c>
      <c r="G1352" s="311">
        <f t="shared" si="69"/>
        <v>4.9009803271985938E-2</v>
      </c>
      <c r="H1352" s="311">
        <v>0.95360087011053452</v>
      </c>
      <c r="I1352" s="321"/>
      <c r="J1352" s="307"/>
      <c r="K1352" s="307"/>
      <c r="L1352" s="307"/>
      <c r="M1352" s="307"/>
      <c r="N1352" s="307">
        <v>20882.89</v>
      </c>
      <c r="O1352" s="187"/>
      <c r="P1352" s="228"/>
    </row>
    <row r="1353" spans="1:16" x14ac:dyDescent="0.35">
      <c r="A1353" s="303">
        <v>41568</v>
      </c>
      <c r="B1353" s="310">
        <v>28110.28</v>
      </c>
      <c r="C1353" s="305">
        <f t="shared" ref="C1353:C1416" si="71">ROUND(((B1353-B1352)/B1352)*100,2)</f>
        <v>0.05</v>
      </c>
      <c r="D1353" s="315">
        <v>39.500599999999999</v>
      </c>
      <c r="E1353" s="305">
        <f t="shared" ref="E1353:E1416" si="72">ROUND(((D1353-D1352)/D1352)*100,2)</f>
        <v>0.03</v>
      </c>
      <c r="F1353" s="305">
        <f t="shared" si="70"/>
        <v>-2.0000000000000004E-2</v>
      </c>
      <c r="G1353" s="311">
        <f t="shared" si="69"/>
        <v>4.9012519209188067E-2</v>
      </c>
      <c r="H1353" s="311">
        <v>0.9530878402236227</v>
      </c>
      <c r="I1353" s="321"/>
      <c r="J1353" s="307"/>
      <c r="K1353" s="307"/>
      <c r="L1353" s="307"/>
      <c r="M1353" s="307"/>
      <c r="N1353" s="307">
        <v>20893.89</v>
      </c>
      <c r="O1353" s="187"/>
      <c r="P1353" s="228"/>
    </row>
    <row r="1354" spans="1:16" x14ac:dyDescent="0.35">
      <c r="A1354" s="303">
        <v>41569</v>
      </c>
      <c r="B1354" s="310">
        <v>28071.37</v>
      </c>
      <c r="C1354" s="305">
        <f t="shared" si="71"/>
        <v>-0.14000000000000001</v>
      </c>
      <c r="D1354" s="315">
        <v>39.441800000000001</v>
      </c>
      <c r="E1354" s="305">
        <f t="shared" si="72"/>
        <v>-0.15</v>
      </c>
      <c r="F1354" s="305">
        <f t="shared" si="70"/>
        <v>-9.9999999999999811E-3</v>
      </c>
      <c r="G1354" s="311">
        <f t="shared" si="69"/>
        <v>4.9009778887890147E-2</v>
      </c>
      <c r="H1354" s="311">
        <v>0.95254515579113674</v>
      </c>
      <c r="I1354" s="321"/>
      <c r="J1354" s="307"/>
      <c r="K1354" s="307"/>
      <c r="L1354" s="307"/>
      <c r="M1354" s="307"/>
      <c r="N1354" s="307">
        <v>20864.97</v>
      </c>
      <c r="O1354" s="187"/>
      <c r="P1354" s="228"/>
    </row>
    <row r="1355" spans="1:16" x14ac:dyDescent="0.35">
      <c r="A1355" s="303">
        <v>41570</v>
      </c>
      <c r="B1355" s="310">
        <v>27940.75</v>
      </c>
      <c r="C1355" s="305">
        <f t="shared" si="71"/>
        <v>-0.47</v>
      </c>
      <c r="D1355" s="315">
        <v>39.258499999999998</v>
      </c>
      <c r="E1355" s="305">
        <f t="shared" si="72"/>
        <v>-0.46</v>
      </c>
      <c r="F1355" s="305">
        <f t="shared" si="70"/>
        <v>9.9999999999999534E-3</v>
      </c>
      <c r="G1355" s="311">
        <f t="shared" si="69"/>
        <v>4.8970868923980213E-2</v>
      </c>
      <c r="H1355" s="311">
        <v>0.95203265144650684</v>
      </c>
      <c r="I1355" s="321"/>
      <c r="J1355" s="307"/>
      <c r="K1355" s="307"/>
      <c r="L1355" s="307"/>
      <c r="M1355" s="307"/>
      <c r="N1355" s="307">
        <v>20767.88</v>
      </c>
      <c r="O1355" s="187"/>
      <c r="P1355" s="228"/>
    </row>
    <row r="1356" spans="1:16" x14ac:dyDescent="0.35">
      <c r="A1356" s="303">
        <v>41571</v>
      </c>
      <c r="B1356" s="310">
        <v>27883.63</v>
      </c>
      <c r="C1356" s="305">
        <f t="shared" si="71"/>
        <v>-0.2</v>
      </c>
      <c r="D1356" s="315">
        <v>39.177500000000002</v>
      </c>
      <c r="E1356" s="305">
        <f t="shared" si="72"/>
        <v>-0.21</v>
      </c>
      <c r="F1356" s="305">
        <f t="shared" si="70"/>
        <v>-9.9999999999999811E-3</v>
      </c>
      <c r="G1356" s="311">
        <f t="shared" si="69"/>
        <v>4.896813753564961E-2</v>
      </c>
      <c r="H1356" s="311">
        <v>0.95149183461739628</v>
      </c>
      <c r="I1356" s="321"/>
      <c r="J1356" s="307"/>
      <c r="K1356" s="307"/>
      <c r="L1356" s="307"/>
      <c r="M1356" s="307"/>
      <c r="N1356" s="307">
        <v>20725.43</v>
      </c>
      <c r="O1356" s="187"/>
      <c r="P1356" s="228"/>
    </row>
    <row r="1357" spans="1:16" x14ac:dyDescent="0.35">
      <c r="A1357" s="303">
        <v>41572</v>
      </c>
      <c r="B1357" s="310">
        <v>27830.97</v>
      </c>
      <c r="C1357" s="305">
        <f t="shared" si="71"/>
        <v>-0.19</v>
      </c>
      <c r="D1357" s="315">
        <v>39.104300000000002</v>
      </c>
      <c r="E1357" s="305">
        <f t="shared" si="72"/>
        <v>-0.19</v>
      </c>
      <c r="F1357" s="305">
        <f t="shared" si="70"/>
        <v>0</v>
      </c>
      <c r="G1357" s="311">
        <f t="shared" si="69"/>
        <v>4.8951629573750217E-2</v>
      </c>
      <c r="H1357" s="311">
        <v>0.95095150961889063</v>
      </c>
      <c r="I1357" s="321"/>
      <c r="J1357" s="307"/>
      <c r="K1357" s="307"/>
      <c r="L1357" s="307"/>
      <c r="M1357" s="307"/>
      <c r="N1357" s="307">
        <v>20683.52</v>
      </c>
      <c r="O1357" s="187"/>
      <c r="P1357" s="228"/>
    </row>
    <row r="1358" spans="1:16" x14ac:dyDescent="0.35">
      <c r="A1358" s="303">
        <v>41575</v>
      </c>
      <c r="B1358" s="310">
        <v>27678.6</v>
      </c>
      <c r="C1358" s="305">
        <f t="shared" si="71"/>
        <v>-0.55000000000000004</v>
      </c>
      <c r="D1358" s="315">
        <v>38.886099999999999</v>
      </c>
      <c r="E1358" s="305">
        <f t="shared" si="72"/>
        <v>-0.56000000000000005</v>
      </c>
      <c r="F1358" s="305">
        <f t="shared" si="70"/>
        <v>-1.0000000000000009E-2</v>
      </c>
      <c r="G1358" s="311">
        <f t="shared" si="69"/>
        <v>4.8951629573750217E-2</v>
      </c>
      <c r="H1358" s="311">
        <v>0.95041254914846329</v>
      </c>
      <c r="I1358" s="321"/>
      <c r="J1358" s="307"/>
      <c r="K1358" s="307"/>
      <c r="L1358" s="307"/>
      <c r="M1358" s="307"/>
      <c r="N1358" s="307">
        <v>20570.28</v>
      </c>
      <c r="O1358" s="187"/>
      <c r="P1358" s="228"/>
    </row>
    <row r="1359" spans="1:16" x14ac:dyDescent="0.35">
      <c r="A1359" s="303">
        <v>41576</v>
      </c>
      <c r="B1359" s="310">
        <v>28161.279999999999</v>
      </c>
      <c r="C1359" s="305">
        <f t="shared" si="71"/>
        <v>1.74</v>
      </c>
      <c r="D1359" s="315">
        <v>39.558199999999999</v>
      </c>
      <c r="E1359" s="305">
        <f t="shared" si="72"/>
        <v>1.73</v>
      </c>
      <c r="F1359" s="305">
        <f t="shared" si="70"/>
        <v>-1.0000000000000009E-2</v>
      </c>
      <c r="G1359" s="311">
        <f t="shared" si="69"/>
        <v>4.8948878331513547E-2</v>
      </c>
      <c r="H1359" s="311">
        <v>0.94987450396694206</v>
      </c>
      <c r="I1359" s="321"/>
      <c r="J1359" s="307"/>
      <c r="K1359" s="307"/>
      <c r="L1359" s="307"/>
      <c r="M1359" s="307"/>
      <c r="N1359" s="307">
        <v>20929.009999999998</v>
      </c>
      <c r="O1359" s="187"/>
      <c r="P1359" s="228"/>
    </row>
    <row r="1360" spans="1:16" x14ac:dyDescent="0.35">
      <c r="A1360" s="303">
        <v>41577</v>
      </c>
      <c r="B1360" s="310">
        <v>28302.52</v>
      </c>
      <c r="C1360" s="305">
        <f t="shared" si="71"/>
        <v>0.5</v>
      </c>
      <c r="D1360" s="315">
        <v>39.753900000000002</v>
      </c>
      <c r="E1360" s="305">
        <f t="shared" si="72"/>
        <v>0.49</v>
      </c>
      <c r="F1360" s="305">
        <f t="shared" si="70"/>
        <v>-1.0000000000000009E-2</v>
      </c>
      <c r="G1360" s="311">
        <f t="shared" si="69"/>
        <v>4.8948878331513547E-2</v>
      </c>
      <c r="H1360" s="311">
        <v>0.94933737148677022</v>
      </c>
      <c r="I1360" s="321"/>
      <c r="J1360" s="307"/>
      <c r="K1360" s="307"/>
      <c r="L1360" s="307"/>
      <c r="M1360" s="307"/>
      <c r="N1360" s="307">
        <v>21033.97</v>
      </c>
      <c r="O1360" s="187"/>
      <c r="P1360" s="228"/>
    </row>
    <row r="1361" spans="1:16" x14ac:dyDescent="0.35">
      <c r="A1361" s="303">
        <v>41578</v>
      </c>
      <c r="B1361" s="310">
        <v>28484.76</v>
      </c>
      <c r="C1361" s="305">
        <f t="shared" si="71"/>
        <v>0.64</v>
      </c>
      <c r="D1361" s="315">
        <v>40.008200000000002</v>
      </c>
      <c r="E1361" s="305">
        <f t="shared" si="72"/>
        <v>0.64</v>
      </c>
      <c r="F1361" s="305">
        <f t="shared" si="70"/>
        <v>0</v>
      </c>
      <c r="G1361" s="311">
        <f t="shared" si="69"/>
        <v>4.8940516610721213E-2</v>
      </c>
      <c r="H1361" s="311">
        <v>0.94880075739668934</v>
      </c>
      <c r="I1361" s="321"/>
      <c r="J1361" s="307"/>
      <c r="K1361" s="307"/>
      <c r="L1361" s="307"/>
      <c r="M1361" s="307"/>
      <c r="N1361" s="307">
        <v>21164.52</v>
      </c>
      <c r="O1361" s="187"/>
      <c r="P1361" s="228"/>
    </row>
    <row r="1362" spans="1:16" x14ac:dyDescent="0.35">
      <c r="A1362" s="303">
        <v>41579</v>
      </c>
      <c r="B1362" s="310">
        <v>28528.23</v>
      </c>
      <c r="C1362" s="305">
        <f t="shared" si="71"/>
        <v>0.15</v>
      </c>
      <c r="D1362" s="315">
        <v>40.066699999999997</v>
      </c>
      <c r="E1362" s="305">
        <f t="shared" si="72"/>
        <v>0.15</v>
      </c>
      <c r="F1362" s="305">
        <f t="shared" si="70"/>
        <v>0</v>
      </c>
      <c r="G1362" s="311">
        <f t="shared" ref="G1362:G1425" si="73">+STDEV(F625:F1362)</f>
        <v>4.8940516610721213E-2</v>
      </c>
      <c r="H1362" s="311">
        <v>0.94826505220062629</v>
      </c>
      <c r="I1362" s="321"/>
      <c r="J1362" s="307"/>
      <c r="K1362" s="307"/>
      <c r="L1362" s="307"/>
      <c r="M1362" s="307"/>
      <c r="N1362" s="307">
        <v>21196.81</v>
      </c>
      <c r="O1362" s="187"/>
      <c r="P1362" s="228"/>
    </row>
    <row r="1363" spans="1:16" x14ac:dyDescent="0.35">
      <c r="A1363" s="303">
        <v>41583</v>
      </c>
      <c r="B1363" s="310">
        <v>28229.41</v>
      </c>
      <c r="C1363" s="305">
        <f t="shared" si="71"/>
        <v>-1.05</v>
      </c>
      <c r="D1363" s="315">
        <v>39.639099999999999</v>
      </c>
      <c r="E1363" s="305">
        <f t="shared" si="72"/>
        <v>-1.07</v>
      </c>
      <c r="F1363" s="305">
        <f t="shared" si="70"/>
        <v>-2.0000000000000018E-2</v>
      </c>
      <c r="G1363" s="311">
        <f t="shared" si="73"/>
        <v>4.8943228879747502E-2</v>
      </c>
      <c r="H1363" s="311">
        <v>0.94776100948240316</v>
      </c>
      <c r="I1363" s="321"/>
      <c r="J1363" s="307"/>
      <c r="K1363" s="307"/>
      <c r="L1363" s="307"/>
      <c r="M1363" s="307"/>
      <c r="N1363" s="307">
        <v>20974.79</v>
      </c>
      <c r="O1363" s="187"/>
      <c r="P1363" s="228"/>
    </row>
    <row r="1364" spans="1:16" x14ac:dyDescent="0.35">
      <c r="A1364" s="303">
        <v>41584</v>
      </c>
      <c r="B1364" s="310">
        <v>28125.11</v>
      </c>
      <c r="C1364" s="305">
        <f t="shared" si="71"/>
        <v>-0.37</v>
      </c>
      <c r="D1364" s="315">
        <v>39.493000000000002</v>
      </c>
      <c r="E1364" s="305">
        <f t="shared" si="72"/>
        <v>-0.37</v>
      </c>
      <c r="F1364" s="305">
        <f t="shared" si="70"/>
        <v>0</v>
      </c>
      <c r="G1364" s="311">
        <f t="shared" si="73"/>
        <v>4.8943260809997377E-2</v>
      </c>
      <c r="H1364" s="311">
        <v>0.94722712980838442</v>
      </c>
      <c r="I1364" s="321"/>
      <c r="J1364" s="307"/>
      <c r="K1364" s="307"/>
      <c r="L1364" s="307"/>
      <c r="M1364" s="307"/>
      <c r="N1364" s="307">
        <v>20894.939999999999</v>
      </c>
      <c r="O1364" s="187"/>
      <c r="P1364" s="228"/>
    </row>
    <row r="1365" spans="1:16" x14ac:dyDescent="0.35">
      <c r="A1365" s="303">
        <v>41585</v>
      </c>
      <c r="B1365" s="310">
        <v>28027.96</v>
      </c>
      <c r="C1365" s="305">
        <f t="shared" si="71"/>
        <v>-0.35</v>
      </c>
      <c r="D1365" s="315">
        <v>39.355400000000003</v>
      </c>
      <c r="E1365" s="305">
        <f t="shared" si="72"/>
        <v>-0.35</v>
      </c>
      <c r="F1365" s="305">
        <f t="shared" si="70"/>
        <v>0</v>
      </c>
      <c r="G1365" s="311">
        <f t="shared" si="73"/>
        <v>4.8943288983729967E-2</v>
      </c>
      <c r="H1365" s="311">
        <v>0.9466941512883621</v>
      </c>
      <c r="I1365" s="321"/>
      <c r="J1365" s="307"/>
      <c r="K1365" s="307"/>
      <c r="L1365" s="307"/>
      <c r="M1365" s="307"/>
      <c r="N1365" s="307">
        <v>20822.77</v>
      </c>
      <c r="O1365" s="187"/>
      <c r="P1365" s="228"/>
    </row>
    <row r="1366" spans="1:16" x14ac:dyDescent="0.35">
      <c r="A1366" s="303">
        <v>41586</v>
      </c>
      <c r="B1366" s="310">
        <v>27817.15</v>
      </c>
      <c r="C1366" s="305">
        <f t="shared" si="71"/>
        <v>-0.75</v>
      </c>
      <c r="D1366" s="315">
        <v>39.058</v>
      </c>
      <c r="E1366" s="305">
        <f t="shared" si="72"/>
        <v>-0.76</v>
      </c>
      <c r="F1366" s="305">
        <f t="shared" si="70"/>
        <v>-1.0000000000000009E-2</v>
      </c>
      <c r="G1366" s="311">
        <f t="shared" si="73"/>
        <v>4.8915633355304751E-2</v>
      </c>
      <c r="H1366" s="311">
        <v>0.94616247667475328</v>
      </c>
      <c r="I1366" s="321"/>
      <c r="J1366" s="307"/>
      <c r="K1366" s="307"/>
      <c r="L1366" s="307"/>
      <c r="M1366" s="307"/>
      <c r="N1366" s="307">
        <v>20666.150000000001</v>
      </c>
      <c r="O1366" s="187"/>
      <c r="P1366" s="228"/>
    </row>
    <row r="1367" spans="1:16" x14ac:dyDescent="0.35">
      <c r="A1367" s="303">
        <v>41589</v>
      </c>
      <c r="B1367" s="310">
        <v>27581.34</v>
      </c>
      <c r="C1367" s="305">
        <f t="shared" si="71"/>
        <v>-0.85</v>
      </c>
      <c r="D1367" s="315">
        <v>38.723999999999997</v>
      </c>
      <c r="E1367" s="305">
        <f t="shared" si="72"/>
        <v>-0.86</v>
      </c>
      <c r="F1367" s="305">
        <f t="shared" si="70"/>
        <v>-1.0000000000000009E-2</v>
      </c>
      <c r="G1367" s="311">
        <f t="shared" si="73"/>
        <v>4.8915620200131502E-2</v>
      </c>
      <c r="H1367" s="311">
        <v>0.94563169678513148</v>
      </c>
      <c r="I1367" s="321"/>
      <c r="J1367" s="307"/>
      <c r="K1367" s="307"/>
      <c r="L1367" s="307"/>
      <c r="M1367" s="307"/>
      <c r="N1367" s="307">
        <v>20490.96</v>
      </c>
      <c r="O1367" s="187"/>
      <c r="P1367" s="228"/>
    </row>
    <row r="1368" spans="1:16" x14ac:dyDescent="0.35">
      <c r="A1368" s="303">
        <v>41590</v>
      </c>
      <c r="B1368" s="310">
        <v>27299.96</v>
      </c>
      <c r="C1368" s="305">
        <f t="shared" si="71"/>
        <v>-1.02</v>
      </c>
      <c r="D1368" s="315">
        <v>38.327800000000003</v>
      </c>
      <c r="E1368" s="305">
        <f t="shared" si="72"/>
        <v>-1.02</v>
      </c>
      <c r="F1368" s="305">
        <f t="shared" si="70"/>
        <v>0</v>
      </c>
      <c r="G1368" s="311">
        <f t="shared" si="73"/>
        <v>4.8915633355304751E-2</v>
      </c>
      <c r="H1368" s="311">
        <v>0.9451014388614879</v>
      </c>
      <c r="I1368" s="321"/>
      <c r="J1368" s="307"/>
      <c r="K1368" s="307"/>
      <c r="L1368" s="307"/>
      <c r="M1368" s="307"/>
      <c r="N1368" s="307">
        <v>20281.91</v>
      </c>
      <c r="O1368" s="187"/>
      <c r="P1368" s="228"/>
    </row>
    <row r="1369" spans="1:16" x14ac:dyDescent="0.35">
      <c r="A1369" s="303">
        <v>41591</v>
      </c>
      <c r="B1369" s="310">
        <v>27182.17</v>
      </c>
      <c r="C1369" s="305">
        <f t="shared" si="71"/>
        <v>-0.43</v>
      </c>
      <c r="D1369" s="315">
        <v>38.161299999999997</v>
      </c>
      <c r="E1369" s="305">
        <f t="shared" si="72"/>
        <v>-0.43</v>
      </c>
      <c r="F1369" s="305">
        <f t="shared" si="70"/>
        <v>0</v>
      </c>
      <c r="G1369" s="311">
        <f t="shared" si="73"/>
        <v>4.8915633355304751E-2</v>
      </c>
      <c r="H1369" s="311">
        <v>0.94457207191253845</v>
      </c>
      <c r="I1369" s="321"/>
      <c r="J1369" s="307"/>
      <c r="K1369" s="307"/>
      <c r="L1369" s="307"/>
      <c r="M1369" s="307"/>
      <c r="N1369" s="307">
        <v>20194.400000000001</v>
      </c>
      <c r="O1369" s="187"/>
      <c r="P1369" s="228"/>
    </row>
    <row r="1370" spans="1:16" x14ac:dyDescent="0.35">
      <c r="A1370" s="303">
        <v>41592</v>
      </c>
      <c r="B1370" s="310">
        <v>27458.13</v>
      </c>
      <c r="C1370" s="305">
        <f t="shared" si="71"/>
        <v>1.02</v>
      </c>
      <c r="D1370" s="315">
        <v>38.548099999999998</v>
      </c>
      <c r="E1370" s="305">
        <f t="shared" si="72"/>
        <v>1.01</v>
      </c>
      <c r="F1370" s="305">
        <f t="shared" si="70"/>
        <v>-1.0000000000000009E-2</v>
      </c>
      <c r="G1370" s="311">
        <f t="shared" si="73"/>
        <v>4.8915620200131502E-2</v>
      </c>
      <c r="H1370" s="311">
        <v>0.94404399599102717</v>
      </c>
      <c r="I1370" s="321"/>
      <c r="J1370" s="307"/>
      <c r="K1370" s="307"/>
      <c r="L1370" s="307"/>
      <c r="M1370" s="307"/>
      <c r="N1370" s="307">
        <v>20399.419999999998</v>
      </c>
      <c r="O1370" s="187"/>
      <c r="P1370" s="228"/>
    </row>
    <row r="1371" spans="1:16" x14ac:dyDescent="0.35">
      <c r="A1371" s="303">
        <v>41596</v>
      </c>
      <c r="B1371" s="310">
        <v>28065.62</v>
      </c>
      <c r="C1371" s="305">
        <f t="shared" si="71"/>
        <v>2.21</v>
      </c>
      <c r="D1371" s="315">
        <v>39.393099999999997</v>
      </c>
      <c r="E1371" s="305">
        <f t="shared" si="72"/>
        <v>2.19</v>
      </c>
      <c r="F1371" s="305">
        <f t="shared" si="70"/>
        <v>-2.0000000000000018E-2</v>
      </c>
      <c r="G1371" s="311">
        <f t="shared" si="73"/>
        <v>4.891835640000762E-2</v>
      </c>
      <c r="H1371" s="311">
        <v>0.94354696082348388</v>
      </c>
      <c r="I1371" s="321"/>
      <c r="J1371" s="307"/>
      <c r="K1371" s="307"/>
      <c r="L1371" s="307"/>
      <c r="M1371" s="307"/>
      <c r="N1371" s="307">
        <v>20850.740000000002</v>
      </c>
      <c r="O1371" s="187"/>
      <c r="P1371" s="228"/>
    </row>
    <row r="1372" spans="1:16" x14ac:dyDescent="0.35">
      <c r="A1372" s="303">
        <v>41597</v>
      </c>
      <c r="B1372" s="310">
        <v>28119.57</v>
      </c>
      <c r="C1372" s="305">
        <f t="shared" si="71"/>
        <v>0.19</v>
      </c>
      <c r="D1372" s="315">
        <v>39.466799999999999</v>
      </c>
      <c r="E1372" s="305">
        <f t="shared" si="72"/>
        <v>0.19</v>
      </c>
      <c r="F1372" s="305">
        <f t="shared" si="70"/>
        <v>0</v>
      </c>
      <c r="G1372" s="311">
        <f t="shared" si="73"/>
        <v>4.891835640000762E-2</v>
      </c>
      <c r="H1372" s="311">
        <v>0.94302028322202913</v>
      </c>
      <c r="I1372" s="321"/>
      <c r="J1372" s="307"/>
      <c r="K1372" s="307"/>
      <c r="L1372" s="307"/>
      <c r="M1372" s="307"/>
      <c r="N1372" s="307">
        <v>20890.82</v>
      </c>
      <c r="O1372" s="187"/>
      <c r="P1372" s="228"/>
    </row>
    <row r="1373" spans="1:16" x14ac:dyDescent="0.35">
      <c r="A1373" s="303">
        <v>41598</v>
      </c>
      <c r="B1373" s="310">
        <v>27775.4</v>
      </c>
      <c r="C1373" s="305">
        <f t="shared" si="71"/>
        <v>-1.22</v>
      </c>
      <c r="D1373" s="315">
        <v>38.9831</v>
      </c>
      <c r="E1373" s="305">
        <f t="shared" si="72"/>
        <v>-1.23</v>
      </c>
      <c r="F1373" s="305">
        <f t="shared" si="70"/>
        <v>-1.0000000000000009E-2</v>
      </c>
      <c r="G1373" s="311">
        <f t="shared" si="73"/>
        <v>4.8918331970328729E-2</v>
      </c>
      <c r="H1373" s="311">
        <v>0.94249483698503944</v>
      </c>
      <c r="I1373" s="321"/>
      <c r="J1373" s="307"/>
      <c r="K1373" s="307"/>
      <c r="L1373" s="307"/>
      <c r="M1373" s="307"/>
      <c r="N1373" s="307">
        <v>20635.13</v>
      </c>
      <c r="O1373" s="187"/>
      <c r="P1373" s="228"/>
    </row>
    <row r="1374" spans="1:16" x14ac:dyDescent="0.35">
      <c r="A1374" s="303">
        <v>41599</v>
      </c>
      <c r="B1374" s="310">
        <v>27228.799999999999</v>
      </c>
      <c r="C1374" s="305">
        <f t="shared" si="71"/>
        <v>-1.97</v>
      </c>
      <c r="D1374" s="315">
        <v>38.216200000000001</v>
      </c>
      <c r="E1374" s="305">
        <f t="shared" si="72"/>
        <v>-1.97</v>
      </c>
      <c r="F1374" s="305">
        <f t="shared" si="70"/>
        <v>0</v>
      </c>
      <c r="G1374" s="311">
        <f t="shared" si="73"/>
        <v>4.8918331970328729E-2</v>
      </c>
      <c r="H1374" s="311">
        <v>0.94196993485830238</v>
      </c>
      <c r="I1374" s="321"/>
      <c r="J1374" s="307"/>
      <c r="K1374" s="307"/>
      <c r="L1374" s="307"/>
      <c r="M1374" s="307"/>
      <c r="N1374" s="307">
        <v>20229.05</v>
      </c>
      <c r="O1374" s="187"/>
      <c r="P1374" s="228"/>
    </row>
    <row r="1375" spans="1:16" x14ac:dyDescent="0.35">
      <c r="A1375" s="303">
        <v>41600</v>
      </c>
      <c r="B1375" s="310">
        <v>27213.11</v>
      </c>
      <c r="C1375" s="305">
        <f t="shared" si="71"/>
        <v>-0.06</v>
      </c>
      <c r="D1375" s="315">
        <v>38.192799999999998</v>
      </c>
      <c r="E1375" s="305">
        <f t="shared" si="72"/>
        <v>-0.06</v>
      </c>
      <c r="F1375" s="305">
        <f t="shared" si="70"/>
        <v>0</v>
      </c>
      <c r="G1375" s="311">
        <f t="shared" si="73"/>
        <v>4.8915603286332127E-2</v>
      </c>
      <c r="H1375" s="311">
        <v>0.94144590871010003</v>
      </c>
      <c r="I1375" s="321"/>
      <c r="J1375" s="307"/>
      <c r="K1375" s="307"/>
      <c r="L1375" s="307"/>
      <c r="M1375" s="307"/>
      <c r="N1375" s="307">
        <v>20217.39</v>
      </c>
      <c r="O1375" s="187"/>
      <c r="P1375" s="228"/>
    </row>
    <row r="1376" spans="1:16" x14ac:dyDescent="0.35">
      <c r="A1376" s="303">
        <v>41603</v>
      </c>
      <c r="B1376" s="310">
        <v>27734.95</v>
      </c>
      <c r="C1376" s="305">
        <f t="shared" si="71"/>
        <v>1.92</v>
      </c>
      <c r="D1376" s="315">
        <v>38.920499999999997</v>
      </c>
      <c r="E1376" s="305">
        <f t="shared" si="72"/>
        <v>1.91</v>
      </c>
      <c r="F1376" s="305">
        <f t="shared" si="70"/>
        <v>-1.0000000000000009E-2</v>
      </c>
      <c r="G1376" s="311">
        <f t="shared" si="73"/>
        <v>4.8912846258860145E-2</v>
      </c>
      <c r="H1376" s="311">
        <v>0.94092312138024647</v>
      </c>
      <c r="I1376" s="321"/>
      <c r="J1376" s="307"/>
      <c r="K1376" s="307"/>
      <c r="L1376" s="307"/>
      <c r="M1376" s="307"/>
      <c r="N1376" s="307">
        <v>20605.080000000002</v>
      </c>
      <c r="O1376" s="187"/>
      <c r="P1376" s="228"/>
    </row>
    <row r="1377" spans="1:16" x14ac:dyDescent="0.35">
      <c r="A1377" s="303">
        <v>41604</v>
      </c>
      <c r="B1377" s="310">
        <v>27492.59</v>
      </c>
      <c r="C1377" s="305">
        <f t="shared" si="71"/>
        <v>-0.87</v>
      </c>
      <c r="D1377" s="315">
        <v>38.578800000000001</v>
      </c>
      <c r="E1377" s="305">
        <f t="shared" si="72"/>
        <v>-0.88</v>
      </c>
      <c r="F1377" s="305">
        <f t="shared" si="70"/>
        <v>-1.0000000000000009E-2</v>
      </c>
      <c r="G1377" s="311">
        <f t="shared" si="73"/>
        <v>4.8912829344101551E-2</v>
      </c>
      <c r="H1377" s="311">
        <v>0.9404012039451497</v>
      </c>
      <c r="I1377" s="321"/>
      <c r="J1377" s="307"/>
      <c r="K1377" s="307"/>
      <c r="L1377" s="307"/>
      <c r="M1377" s="307"/>
      <c r="N1377" s="307">
        <v>20425.02</v>
      </c>
      <c r="O1377" s="187"/>
      <c r="P1377" s="228"/>
    </row>
    <row r="1378" spans="1:16" x14ac:dyDescent="0.35">
      <c r="A1378" s="303">
        <v>41605</v>
      </c>
      <c r="B1378" s="310">
        <v>27486.18</v>
      </c>
      <c r="C1378" s="305">
        <f t="shared" si="71"/>
        <v>-0.02</v>
      </c>
      <c r="D1378" s="315">
        <v>38.568199999999997</v>
      </c>
      <c r="E1378" s="305">
        <f t="shared" si="72"/>
        <v>-0.03</v>
      </c>
      <c r="F1378" s="305">
        <f t="shared" si="70"/>
        <v>-9.9999999999999985E-3</v>
      </c>
      <c r="G1378" s="311">
        <f t="shared" si="73"/>
        <v>4.8912829344101551E-2</v>
      </c>
      <c r="H1378" s="311">
        <v>0.93988015399519276</v>
      </c>
      <c r="I1378" s="321"/>
      <c r="J1378" s="307"/>
      <c r="K1378" s="307"/>
      <c r="L1378" s="307"/>
      <c r="M1378" s="307"/>
      <c r="N1378" s="307">
        <v>20420.259999999998</v>
      </c>
      <c r="O1378" s="187"/>
      <c r="P1378" s="228"/>
    </row>
    <row r="1379" spans="1:16" x14ac:dyDescent="0.35">
      <c r="A1379" s="303">
        <v>41606</v>
      </c>
      <c r="B1379" s="310">
        <v>27640.5</v>
      </c>
      <c r="C1379" s="305">
        <f t="shared" si="71"/>
        <v>0.56000000000000005</v>
      </c>
      <c r="D1379" s="315">
        <v>38.781999999999996</v>
      </c>
      <c r="E1379" s="305">
        <f t="shared" si="72"/>
        <v>0.55000000000000004</v>
      </c>
      <c r="F1379" s="305">
        <f t="shared" si="70"/>
        <v>-1.0000000000000009E-2</v>
      </c>
      <c r="G1379" s="311">
        <f t="shared" si="73"/>
        <v>4.8912808670499783E-2</v>
      </c>
      <c r="H1379" s="311">
        <v>0.93935996913009212</v>
      </c>
      <c r="I1379" s="321"/>
      <c r="J1379" s="307"/>
      <c r="K1379" s="307"/>
      <c r="L1379" s="307"/>
      <c r="M1379" s="307"/>
      <c r="N1379" s="307">
        <v>20534.9109935573</v>
      </c>
      <c r="O1379" s="187"/>
      <c r="P1379" s="228"/>
    </row>
    <row r="1380" spans="1:16" x14ac:dyDescent="0.35">
      <c r="A1380" s="303">
        <v>41607</v>
      </c>
      <c r="B1380" s="310">
        <v>27986.45</v>
      </c>
      <c r="C1380" s="305">
        <f t="shared" si="71"/>
        <v>1.25</v>
      </c>
      <c r="D1380" s="315">
        <v>39.264400000000002</v>
      </c>
      <c r="E1380" s="305">
        <f t="shared" si="72"/>
        <v>1.24</v>
      </c>
      <c r="F1380" s="305">
        <f t="shared" si="70"/>
        <v>-1.0000000000000009E-2</v>
      </c>
      <c r="G1380" s="311">
        <f t="shared" si="73"/>
        <v>4.8912808670499783E-2</v>
      </c>
      <c r="H1380" s="311">
        <v>0.93884064695885161</v>
      </c>
      <c r="I1380" s="321"/>
      <c r="J1380" s="307"/>
      <c r="K1380" s="307"/>
      <c r="L1380" s="307"/>
      <c r="M1380" s="307"/>
      <c r="N1380" s="307">
        <v>20791.926535554099</v>
      </c>
      <c r="O1380" s="187"/>
      <c r="P1380" s="228"/>
    </row>
    <row r="1381" spans="1:16" x14ac:dyDescent="0.35">
      <c r="A1381" s="303">
        <v>41610</v>
      </c>
      <c r="B1381" s="310">
        <v>28129.24</v>
      </c>
      <c r="C1381" s="305">
        <f t="shared" si="71"/>
        <v>0.51</v>
      </c>
      <c r="D1381" s="315">
        <v>39.458599999999997</v>
      </c>
      <c r="E1381" s="305">
        <f t="shared" si="72"/>
        <v>0.49</v>
      </c>
      <c r="F1381" s="305">
        <f t="shared" si="70"/>
        <v>-2.0000000000000018E-2</v>
      </c>
      <c r="G1381" s="311">
        <f t="shared" si="73"/>
        <v>4.8912724096583343E-2</v>
      </c>
      <c r="H1381" s="311">
        <v>0.93835206819234862</v>
      </c>
      <c r="I1381" s="321"/>
      <c r="J1381" s="307"/>
      <c r="K1381" s="307"/>
      <c r="L1381" s="307"/>
      <c r="M1381" s="307"/>
      <c r="N1381" s="307">
        <v>20898.0107219317</v>
      </c>
      <c r="O1381" s="187"/>
      <c r="P1381" s="228"/>
    </row>
    <row r="1382" spans="1:16" x14ac:dyDescent="0.35">
      <c r="A1382" s="303">
        <v>41611</v>
      </c>
      <c r="B1382" s="310">
        <v>28071.25</v>
      </c>
      <c r="C1382" s="305">
        <f t="shared" si="71"/>
        <v>-0.21</v>
      </c>
      <c r="D1382" s="315">
        <v>39.375700000000002</v>
      </c>
      <c r="E1382" s="305">
        <f t="shared" si="72"/>
        <v>-0.21</v>
      </c>
      <c r="F1382" s="305">
        <f t="shared" si="70"/>
        <v>0</v>
      </c>
      <c r="G1382" s="311">
        <f t="shared" si="73"/>
        <v>4.8910010135936523E-2</v>
      </c>
      <c r="H1382" s="311">
        <v>0.93783420071886137</v>
      </c>
      <c r="I1382" s="321"/>
      <c r="J1382" s="307"/>
      <c r="K1382" s="307"/>
      <c r="L1382" s="307"/>
      <c r="M1382" s="307"/>
      <c r="N1382" s="307">
        <v>20854.923124553501</v>
      </c>
      <c r="O1382" s="187"/>
      <c r="P1382" s="228"/>
    </row>
    <row r="1383" spans="1:16" x14ac:dyDescent="0.35">
      <c r="A1383" s="303">
        <v>41612</v>
      </c>
      <c r="B1383" s="310">
        <v>27874.44</v>
      </c>
      <c r="C1383" s="305">
        <f t="shared" si="71"/>
        <v>-0.7</v>
      </c>
      <c r="D1383" s="315">
        <v>39.097700000000003</v>
      </c>
      <c r="E1383" s="305">
        <f t="shared" si="72"/>
        <v>-0.71</v>
      </c>
      <c r="F1383" s="305">
        <f t="shared" si="70"/>
        <v>-1.0000000000000009E-2</v>
      </c>
      <c r="G1383" s="311">
        <f t="shared" si="73"/>
        <v>4.8910010135936516E-2</v>
      </c>
      <c r="H1383" s="311">
        <v>0.93731743581314531</v>
      </c>
      <c r="I1383" s="321"/>
      <c r="J1383" s="307"/>
      <c r="K1383" s="307"/>
      <c r="L1383" s="307"/>
      <c r="M1383" s="307"/>
      <c r="N1383" s="307">
        <v>20708.709663544501</v>
      </c>
      <c r="O1383" s="187"/>
      <c r="P1383" s="228"/>
    </row>
    <row r="1384" spans="1:16" x14ac:dyDescent="0.35">
      <c r="A1384" s="303">
        <v>41613</v>
      </c>
      <c r="B1384" s="310">
        <v>28209.73</v>
      </c>
      <c r="C1384" s="305">
        <f t="shared" si="71"/>
        <v>1.2</v>
      </c>
      <c r="D1384" s="315">
        <v>39.568399999999997</v>
      </c>
      <c r="E1384" s="305">
        <f t="shared" si="72"/>
        <v>1.2</v>
      </c>
      <c r="F1384" s="305">
        <f t="shared" si="70"/>
        <v>0</v>
      </c>
      <c r="G1384" s="311">
        <f t="shared" si="73"/>
        <v>4.8910034569772019E-2</v>
      </c>
      <c r="H1384" s="311">
        <v>0.93680129480833951</v>
      </c>
      <c r="I1384" s="321"/>
      <c r="J1384" s="307"/>
      <c r="K1384" s="307"/>
      <c r="L1384" s="307"/>
      <c r="M1384" s="307"/>
      <c r="N1384" s="307">
        <v>20957.807157757001</v>
      </c>
      <c r="O1384" s="187"/>
      <c r="P1384" s="228"/>
    </row>
    <row r="1385" spans="1:16" x14ac:dyDescent="0.35">
      <c r="A1385" s="303">
        <v>41614</v>
      </c>
      <c r="B1385" s="310">
        <v>28261.86</v>
      </c>
      <c r="C1385" s="305">
        <f t="shared" si="71"/>
        <v>0.18</v>
      </c>
      <c r="D1385" s="315">
        <v>39.638399999999997</v>
      </c>
      <c r="E1385" s="305">
        <f t="shared" si="72"/>
        <v>0.18</v>
      </c>
      <c r="F1385" s="305">
        <f t="shared" si="70"/>
        <v>0</v>
      </c>
      <c r="G1385" s="311">
        <f t="shared" si="73"/>
        <v>4.891005524454637E-2</v>
      </c>
      <c r="H1385" s="311">
        <v>0.93628600547077434</v>
      </c>
      <c r="I1385" s="321"/>
      <c r="J1385" s="307"/>
      <c r="K1385" s="307"/>
      <c r="L1385" s="307"/>
      <c r="M1385" s="307"/>
      <c r="N1385" s="307">
        <v>20996.5318439084</v>
      </c>
      <c r="O1385" s="187"/>
      <c r="P1385" s="228"/>
    </row>
    <row r="1386" spans="1:16" x14ac:dyDescent="0.35">
      <c r="A1386" s="303">
        <v>41617</v>
      </c>
      <c r="B1386" s="310">
        <v>28705.9</v>
      </c>
      <c r="C1386" s="305">
        <f t="shared" si="71"/>
        <v>1.57</v>
      </c>
      <c r="D1386" s="315">
        <v>40.253300000000003</v>
      </c>
      <c r="E1386" s="305">
        <f t="shared" si="72"/>
        <v>1.55</v>
      </c>
      <c r="F1386" s="305">
        <f t="shared" si="70"/>
        <v>-2.0000000000000018E-2</v>
      </c>
      <c r="G1386" s="311">
        <f t="shared" si="73"/>
        <v>4.8909981943034239E-2</v>
      </c>
      <c r="H1386" s="311">
        <v>0.93580160781851618</v>
      </c>
      <c r="I1386" s="321"/>
      <c r="J1386" s="307"/>
      <c r="K1386" s="307"/>
      <c r="L1386" s="307"/>
      <c r="M1386" s="307"/>
      <c r="N1386" s="307">
        <v>21326.422871379898</v>
      </c>
      <c r="O1386" s="187"/>
      <c r="P1386" s="228"/>
    </row>
    <row r="1387" spans="1:16" x14ac:dyDescent="0.35">
      <c r="A1387" s="303">
        <v>41618</v>
      </c>
      <c r="B1387" s="310">
        <v>28626.959999999999</v>
      </c>
      <c r="C1387" s="305">
        <f t="shared" si="71"/>
        <v>-0.27</v>
      </c>
      <c r="D1387" s="315">
        <v>40.140099999999997</v>
      </c>
      <c r="E1387" s="305">
        <f t="shared" si="72"/>
        <v>-0.28000000000000003</v>
      </c>
      <c r="F1387" s="305">
        <f t="shared" si="70"/>
        <v>-1.0000000000000009E-2</v>
      </c>
      <c r="G1387" s="311">
        <f t="shared" si="73"/>
        <v>4.8909949991058674E-2</v>
      </c>
      <c r="H1387" s="311">
        <v>0.93528824204920424</v>
      </c>
      <c r="I1387" s="321"/>
      <c r="J1387" s="307"/>
      <c r="K1387" s="307"/>
      <c r="L1387" s="307"/>
      <c r="M1387" s="307"/>
      <c r="N1387" s="307">
        <v>21255.258403808599</v>
      </c>
      <c r="O1387" s="187"/>
      <c r="P1387" s="228"/>
    </row>
    <row r="1388" spans="1:16" x14ac:dyDescent="0.35">
      <c r="A1388" s="303">
        <v>41619</v>
      </c>
      <c r="B1388" s="310">
        <v>28514.03</v>
      </c>
      <c r="C1388" s="305">
        <f t="shared" si="71"/>
        <v>-0.39</v>
      </c>
      <c r="D1388" s="315">
        <v>39.980600000000003</v>
      </c>
      <c r="E1388" s="305">
        <f t="shared" si="72"/>
        <v>-0.4</v>
      </c>
      <c r="F1388" s="305">
        <f t="shared" si="70"/>
        <v>-1.0000000000000009E-2</v>
      </c>
      <c r="G1388" s="311">
        <f t="shared" si="73"/>
        <v>4.8909914280002457E-2</v>
      </c>
      <c r="H1388" s="311">
        <v>0.93477572017457866</v>
      </c>
      <c r="I1388" s="321"/>
      <c r="J1388" s="307"/>
      <c r="K1388" s="307"/>
      <c r="L1388" s="307"/>
      <c r="M1388" s="307"/>
      <c r="N1388" s="307">
        <v>21171.408580367501</v>
      </c>
      <c r="O1388" s="187"/>
      <c r="P1388" s="228"/>
    </row>
    <row r="1389" spans="1:16" x14ac:dyDescent="0.35">
      <c r="A1389" s="303">
        <v>41620</v>
      </c>
      <c r="B1389" s="310">
        <v>28182.99</v>
      </c>
      <c r="C1389" s="305">
        <f t="shared" si="71"/>
        <v>-1.1599999999999999</v>
      </c>
      <c r="D1389" s="315">
        <v>39.516199999999998</v>
      </c>
      <c r="E1389" s="305">
        <f t="shared" si="72"/>
        <v>-1.1599999999999999</v>
      </c>
      <c r="F1389" s="305">
        <f t="shared" si="70"/>
        <v>0</v>
      </c>
      <c r="G1389" s="311">
        <f t="shared" si="73"/>
        <v>4.8909914280002457E-2</v>
      </c>
      <c r="H1389" s="311">
        <v>0.93426386117891469</v>
      </c>
      <c r="I1389" s="321"/>
      <c r="J1389" s="307"/>
      <c r="K1389" s="307"/>
      <c r="L1389" s="307"/>
      <c r="M1389" s="307"/>
      <c r="N1389" s="307">
        <v>20925.609059161499</v>
      </c>
      <c r="O1389" s="187"/>
      <c r="P1389" s="228"/>
    </row>
    <row r="1390" spans="1:16" x14ac:dyDescent="0.35">
      <c r="A1390" s="303">
        <v>41621</v>
      </c>
      <c r="B1390" s="310">
        <v>27900.12</v>
      </c>
      <c r="C1390" s="305">
        <f t="shared" si="71"/>
        <v>-1</v>
      </c>
      <c r="D1390" s="315">
        <v>39.119300000000003</v>
      </c>
      <c r="E1390" s="305">
        <f t="shared" si="72"/>
        <v>-1</v>
      </c>
      <c r="F1390" s="305">
        <f t="shared" si="70"/>
        <v>0</v>
      </c>
      <c r="G1390" s="311">
        <f t="shared" si="73"/>
        <v>4.8909914280002457E-2</v>
      </c>
      <c r="H1390" s="311">
        <v>0.93375284205926168</v>
      </c>
      <c r="I1390" s="321"/>
      <c r="J1390" s="307"/>
      <c r="K1390" s="307"/>
      <c r="L1390" s="307"/>
      <c r="M1390" s="307"/>
      <c r="N1390" s="307">
        <v>20715.583695019501</v>
      </c>
      <c r="O1390" s="187"/>
      <c r="P1390" s="228"/>
    </row>
    <row r="1391" spans="1:16" x14ac:dyDescent="0.35">
      <c r="A1391" s="332">
        <v>41624</v>
      </c>
      <c r="B1391" s="326">
        <v>27824.61</v>
      </c>
      <c r="C1391" s="305">
        <f t="shared" si="71"/>
        <v>-0.27</v>
      </c>
      <c r="D1391" s="331">
        <v>39.008699999999997</v>
      </c>
      <c r="E1391" s="305">
        <f t="shared" si="72"/>
        <v>-0.28000000000000003</v>
      </c>
      <c r="F1391" s="305">
        <f t="shared" si="70"/>
        <v>-1.0000000000000009E-2</v>
      </c>
      <c r="G1391" s="311">
        <f t="shared" si="73"/>
        <v>4.8909874809857361E-2</v>
      </c>
      <c r="H1391" s="311">
        <v>0.93324287102208625</v>
      </c>
      <c r="I1391" s="338"/>
      <c r="J1391" s="330"/>
      <c r="K1391" s="330"/>
      <c r="L1391" s="330"/>
      <c r="M1391" s="330"/>
      <c r="N1391" s="330">
        <v>20659.519209456899</v>
      </c>
      <c r="O1391" s="221"/>
      <c r="P1391" s="218"/>
    </row>
    <row r="1392" spans="1:16" x14ac:dyDescent="0.35">
      <c r="A1392" s="303">
        <v>41625</v>
      </c>
      <c r="B1392" s="310">
        <v>27760.799999999999</v>
      </c>
      <c r="C1392" s="305">
        <f t="shared" si="71"/>
        <v>-0.23</v>
      </c>
      <c r="D1392" s="315">
        <v>38.9176</v>
      </c>
      <c r="E1392" s="305">
        <f t="shared" si="72"/>
        <v>-0.23</v>
      </c>
      <c r="F1392" s="305">
        <f t="shared" si="70"/>
        <v>0</v>
      </c>
      <c r="G1392" s="311">
        <f t="shared" si="73"/>
        <v>4.8907175728181609E-2</v>
      </c>
      <c r="H1392" s="311">
        <v>0.93273354059884206</v>
      </c>
      <c r="I1392" s="321"/>
      <c r="J1392" s="307"/>
      <c r="K1392" s="307"/>
      <c r="L1392" s="307"/>
      <c r="M1392" s="307"/>
      <c r="N1392" s="307">
        <v>20612.139693297198</v>
      </c>
      <c r="O1392" s="187"/>
      <c r="P1392" s="228"/>
    </row>
    <row r="1393" spans="1:16" x14ac:dyDescent="0.35">
      <c r="A1393" s="303">
        <v>41626</v>
      </c>
      <c r="B1393" s="310">
        <v>28094.43</v>
      </c>
      <c r="C1393" s="305">
        <f t="shared" si="71"/>
        <v>1.2</v>
      </c>
      <c r="D1393" s="315">
        <v>39.381500000000003</v>
      </c>
      <c r="E1393" s="305">
        <f t="shared" si="72"/>
        <v>1.19</v>
      </c>
      <c r="F1393" s="305">
        <f t="shared" si="70"/>
        <v>-1.0000000000000009E-2</v>
      </c>
      <c r="G1393" s="311">
        <f t="shared" si="73"/>
        <v>4.890714001509968E-2</v>
      </c>
      <c r="H1393" s="311">
        <v>0.93222525294962355</v>
      </c>
      <c r="I1393" s="321"/>
      <c r="J1393" s="307"/>
      <c r="K1393" s="307"/>
      <c r="L1393" s="307"/>
      <c r="M1393" s="307"/>
      <c r="N1393" s="307">
        <v>20859.859572905199</v>
      </c>
      <c r="O1393" s="187"/>
      <c r="P1393" s="228"/>
    </row>
    <row r="1394" spans="1:16" x14ac:dyDescent="0.35">
      <c r="A1394" s="303">
        <v>41627</v>
      </c>
      <c r="B1394" s="310">
        <v>27890.74</v>
      </c>
      <c r="C1394" s="305">
        <f t="shared" si="71"/>
        <v>-0.73</v>
      </c>
      <c r="D1394" s="315">
        <v>39.094900000000003</v>
      </c>
      <c r="E1394" s="305">
        <f t="shared" si="72"/>
        <v>-0.73</v>
      </c>
      <c r="F1394" s="305">
        <f t="shared" si="70"/>
        <v>0</v>
      </c>
      <c r="G1394" s="311">
        <f t="shared" si="73"/>
        <v>4.8898733557849496E-2</v>
      </c>
      <c r="H1394" s="311">
        <v>0.93171760196009734</v>
      </c>
      <c r="I1394" s="321"/>
      <c r="J1394" s="307"/>
      <c r="K1394" s="307"/>
      <c r="L1394" s="307"/>
      <c r="M1394" s="307"/>
      <c r="N1394" s="307">
        <v>20708.618453894</v>
      </c>
      <c r="O1394" s="187"/>
      <c r="P1394" s="228"/>
    </row>
    <row r="1395" spans="1:16" x14ac:dyDescent="0.35">
      <c r="A1395" s="303">
        <v>41628</v>
      </c>
      <c r="B1395" s="310">
        <v>28390.54</v>
      </c>
      <c r="C1395" s="305">
        <f t="shared" si="71"/>
        <v>1.79</v>
      </c>
      <c r="D1395" s="315">
        <v>39.787599999999998</v>
      </c>
      <c r="E1395" s="305">
        <f t="shared" si="72"/>
        <v>1.77</v>
      </c>
      <c r="F1395" s="305">
        <f t="shared" si="70"/>
        <v>-2.0000000000000018E-2</v>
      </c>
      <c r="G1395" s="311">
        <f t="shared" si="73"/>
        <v>4.8898733557849496E-2</v>
      </c>
      <c r="H1395" s="311">
        <v>0.93124056994721938</v>
      </c>
      <c r="I1395" s="321"/>
      <c r="J1395" s="307"/>
      <c r="K1395" s="307"/>
      <c r="L1395" s="307"/>
      <c r="M1395" s="307"/>
      <c r="N1395" s="307">
        <v>21079.7189286953</v>
      </c>
      <c r="O1395" s="187"/>
      <c r="P1395" s="228"/>
    </row>
    <row r="1396" spans="1:16" x14ac:dyDescent="0.35">
      <c r="A1396" s="303">
        <v>41631</v>
      </c>
      <c r="B1396" s="310">
        <v>28419.24</v>
      </c>
      <c r="C1396" s="305">
        <f t="shared" si="71"/>
        <v>0.1</v>
      </c>
      <c r="D1396" s="315">
        <v>39.822200000000002</v>
      </c>
      <c r="E1396" s="305">
        <f t="shared" si="72"/>
        <v>0.09</v>
      </c>
      <c r="F1396" s="305">
        <f t="shared" si="70"/>
        <v>-1.0000000000000009E-2</v>
      </c>
      <c r="G1396" s="311">
        <f t="shared" si="73"/>
        <v>4.8896001900081754E-2</v>
      </c>
      <c r="H1396" s="311">
        <v>0.93073474935435019</v>
      </c>
      <c r="I1396" s="321"/>
      <c r="J1396" s="307"/>
      <c r="K1396" s="307"/>
      <c r="L1396" s="307"/>
      <c r="M1396" s="307"/>
      <c r="N1396" s="307">
        <v>21101.0284958597</v>
      </c>
      <c r="O1396" s="187"/>
      <c r="P1396" s="228"/>
    </row>
    <row r="1397" spans="1:16" x14ac:dyDescent="0.35">
      <c r="A1397" s="303">
        <v>41632</v>
      </c>
      <c r="B1397" s="310">
        <v>28327.22</v>
      </c>
      <c r="C1397" s="305">
        <f t="shared" si="71"/>
        <v>-0.32</v>
      </c>
      <c r="D1397" s="315">
        <v>39.691099999999999</v>
      </c>
      <c r="E1397" s="305">
        <f t="shared" si="72"/>
        <v>-0.33</v>
      </c>
      <c r="F1397" s="305">
        <f t="shared" si="70"/>
        <v>-1.0000000000000009E-2</v>
      </c>
      <c r="G1397" s="311">
        <f t="shared" si="73"/>
        <v>4.8896001900081754E-2</v>
      </c>
      <c r="H1397" s="311">
        <v>0.93022975205334324</v>
      </c>
      <c r="I1397" s="321"/>
      <c r="J1397" s="307"/>
      <c r="K1397" s="307"/>
      <c r="L1397" s="307"/>
      <c r="M1397" s="307"/>
      <c r="N1397" s="307">
        <v>21032.705270042701</v>
      </c>
      <c r="O1397" s="187"/>
      <c r="P1397" s="228"/>
    </row>
    <row r="1398" spans="1:16" x14ac:dyDescent="0.35">
      <c r="A1398" s="303">
        <v>41634</v>
      </c>
      <c r="B1398" s="310">
        <v>28383.63</v>
      </c>
      <c r="C1398" s="305">
        <f t="shared" si="71"/>
        <v>0.2</v>
      </c>
      <c r="D1398" s="315">
        <v>39.766399999999997</v>
      </c>
      <c r="E1398" s="305">
        <f t="shared" si="72"/>
        <v>0.19</v>
      </c>
      <c r="F1398" s="305">
        <f t="shared" si="70"/>
        <v>-1.0000000000000009E-2</v>
      </c>
      <c r="G1398" s="311">
        <f t="shared" si="73"/>
        <v>4.8895958658573539E-2</v>
      </c>
      <c r="H1398" s="311">
        <v>0.92972557581339421</v>
      </c>
      <c r="I1398" s="321"/>
      <c r="J1398" s="307"/>
      <c r="K1398" s="307"/>
      <c r="L1398" s="307"/>
      <c r="M1398" s="307"/>
      <c r="N1398" s="307">
        <v>21074.587881482799</v>
      </c>
      <c r="O1398" s="187"/>
      <c r="P1398" s="228"/>
    </row>
    <row r="1399" spans="1:16" x14ac:dyDescent="0.35">
      <c r="A1399" s="303">
        <v>41635</v>
      </c>
      <c r="B1399" s="310">
        <v>28543.9</v>
      </c>
      <c r="C1399" s="305">
        <f t="shared" si="71"/>
        <v>0.56000000000000005</v>
      </c>
      <c r="D1399" s="315">
        <v>39.988500000000002</v>
      </c>
      <c r="E1399" s="305">
        <f t="shared" si="72"/>
        <v>0.56000000000000005</v>
      </c>
      <c r="F1399" s="305">
        <f t="shared" si="70"/>
        <v>0</v>
      </c>
      <c r="G1399" s="311">
        <f t="shared" si="73"/>
        <v>4.8896001900081754E-2</v>
      </c>
      <c r="H1399" s="311">
        <v>0.92922210655172344</v>
      </c>
      <c r="I1399" s="321"/>
      <c r="J1399" s="307"/>
      <c r="K1399" s="307"/>
      <c r="L1399" s="307"/>
      <c r="M1399" s="307"/>
      <c r="N1399" s="307">
        <v>21193.582160223301</v>
      </c>
      <c r="O1399" s="187"/>
      <c r="P1399" s="228"/>
    </row>
    <row r="1400" spans="1:16" x14ac:dyDescent="0.35">
      <c r="A1400" s="303">
        <v>41638</v>
      </c>
      <c r="B1400" s="310">
        <v>28475.78</v>
      </c>
      <c r="C1400" s="305">
        <f t="shared" si="71"/>
        <v>-0.24</v>
      </c>
      <c r="D1400" s="315">
        <v>39.887999999999998</v>
      </c>
      <c r="E1400" s="305">
        <f t="shared" si="72"/>
        <v>-0.25</v>
      </c>
      <c r="F1400" s="305">
        <f t="shared" si="70"/>
        <v>-1.0000000000000009E-2</v>
      </c>
      <c r="G1400" s="311">
        <f t="shared" si="73"/>
        <v>4.8896001900081754E-2</v>
      </c>
      <c r="H1400" s="311">
        <v>0.92871958191220261</v>
      </c>
      <c r="I1400" s="321"/>
      <c r="J1400" s="307"/>
      <c r="K1400" s="307"/>
      <c r="L1400" s="307"/>
      <c r="M1400" s="307"/>
      <c r="N1400" s="307">
        <v>21143.008818595801</v>
      </c>
      <c r="O1400" s="187"/>
      <c r="P1400" s="228"/>
    </row>
    <row r="1401" spans="1:16" x14ac:dyDescent="0.35">
      <c r="A1401" s="303">
        <v>41639</v>
      </c>
      <c r="B1401" s="310">
        <v>28513.05</v>
      </c>
      <c r="C1401" s="305">
        <f t="shared" si="71"/>
        <v>0.13</v>
      </c>
      <c r="D1401" s="315">
        <v>39.938299999999998</v>
      </c>
      <c r="E1401" s="305">
        <f t="shared" si="72"/>
        <v>0.13</v>
      </c>
      <c r="F1401" s="305">
        <f t="shared" si="70"/>
        <v>0</v>
      </c>
      <c r="G1401" s="311">
        <f t="shared" si="73"/>
        <v>4.889604138142542E-2</v>
      </c>
      <c r="H1401" s="311">
        <v>0.92821776014437296</v>
      </c>
      <c r="I1401" s="321"/>
      <c r="J1401" s="307"/>
      <c r="K1401" s="307"/>
      <c r="L1401" s="307"/>
      <c r="M1401" s="307"/>
      <c r="N1401" s="307">
        <v>21170.677056182001</v>
      </c>
      <c r="O1401" s="187"/>
      <c r="P1401" s="228"/>
    </row>
    <row r="1402" spans="1:16" x14ac:dyDescent="0.35">
      <c r="A1402" s="303">
        <v>41640</v>
      </c>
      <c r="B1402" s="310">
        <v>28472.38</v>
      </c>
      <c r="C1402" s="305">
        <f t="shared" si="71"/>
        <v>-0.14000000000000001</v>
      </c>
      <c r="D1402" s="315">
        <v>39.879600000000003</v>
      </c>
      <c r="E1402" s="305">
        <f t="shared" si="72"/>
        <v>-0.15</v>
      </c>
      <c r="F1402" s="305">
        <f t="shared" si="70"/>
        <v>-9.9999999999999811E-3</v>
      </c>
      <c r="G1402" s="311">
        <f t="shared" si="73"/>
        <v>4.8896001900081754E-2</v>
      </c>
      <c r="H1402" s="311">
        <v>0.92771687812479242</v>
      </c>
      <c r="I1402" s="321"/>
      <c r="J1402" s="307"/>
      <c r="K1402" s="307"/>
      <c r="L1402" s="307"/>
      <c r="M1402" s="307"/>
      <c r="N1402" s="307">
        <v>21140.484530000002</v>
      </c>
      <c r="O1402" s="187"/>
      <c r="P1402" s="228"/>
    </row>
    <row r="1403" spans="1:16" x14ac:dyDescent="0.35">
      <c r="A1403" s="303">
        <v>41641</v>
      </c>
      <c r="B1403" s="310">
        <v>28132.78</v>
      </c>
      <c r="C1403" s="305">
        <f t="shared" si="71"/>
        <v>-1.19</v>
      </c>
      <c r="D1403" s="315">
        <v>39.404200000000003</v>
      </c>
      <c r="E1403" s="305">
        <f t="shared" si="72"/>
        <v>-1.19</v>
      </c>
      <c r="F1403" s="305">
        <f t="shared" si="70"/>
        <v>0</v>
      </c>
      <c r="G1403" s="311">
        <f t="shared" si="73"/>
        <v>4.8896001900081754E-2</v>
      </c>
      <c r="H1403" s="311">
        <v>0.92721669490236835</v>
      </c>
      <c r="I1403" s="321"/>
      <c r="J1403" s="307"/>
      <c r="K1403" s="307"/>
      <c r="L1403" s="307"/>
      <c r="M1403" s="307"/>
      <c r="N1403" s="307">
        <v>20888.3343358491</v>
      </c>
      <c r="O1403" s="187"/>
      <c r="P1403" s="228"/>
    </row>
    <row r="1404" spans="1:16" x14ac:dyDescent="0.35">
      <c r="A1404" s="303">
        <v>41642</v>
      </c>
      <c r="B1404" s="310">
        <v>28082.94</v>
      </c>
      <c r="C1404" s="305">
        <f t="shared" si="71"/>
        <v>-0.18</v>
      </c>
      <c r="D1404" s="315">
        <v>39.333300000000001</v>
      </c>
      <c r="E1404" s="305">
        <f t="shared" si="72"/>
        <v>-0.18</v>
      </c>
      <c r="F1404" s="305">
        <f t="shared" si="70"/>
        <v>0</v>
      </c>
      <c r="G1404" s="311">
        <f t="shared" si="73"/>
        <v>4.8896001900081754E-2</v>
      </c>
      <c r="H1404" s="311">
        <v>0.926717319790198</v>
      </c>
      <c r="I1404" s="321"/>
      <c r="J1404" s="307"/>
      <c r="K1404" s="307"/>
      <c r="L1404" s="307"/>
      <c r="M1404" s="307"/>
      <c r="N1404" s="307">
        <v>20851.325213501699</v>
      </c>
      <c r="O1404" s="187"/>
      <c r="P1404" s="228"/>
    </row>
    <row r="1405" spans="1:16" x14ac:dyDescent="0.35">
      <c r="A1405" s="303">
        <v>41645</v>
      </c>
      <c r="B1405" s="310">
        <v>27996.7</v>
      </c>
      <c r="C1405" s="305">
        <f t="shared" si="71"/>
        <v>-0.31</v>
      </c>
      <c r="D1405" s="315">
        <v>39.207599999999999</v>
      </c>
      <c r="E1405" s="305">
        <f t="shared" si="72"/>
        <v>-0.32</v>
      </c>
      <c r="F1405" s="305">
        <f t="shared" si="70"/>
        <v>-1.0000000000000009E-2</v>
      </c>
      <c r="G1405" s="311">
        <f t="shared" si="73"/>
        <v>4.8895958658573532E-2</v>
      </c>
      <c r="H1405" s="311">
        <v>0.92621889303286109</v>
      </c>
      <c r="I1405" s="321"/>
      <c r="J1405" s="307"/>
      <c r="K1405" s="307"/>
      <c r="L1405" s="307"/>
      <c r="M1405" s="307"/>
      <c r="N1405" s="307">
        <v>20787.296417629299</v>
      </c>
      <c r="O1405" s="187"/>
      <c r="P1405" s="228"/>
    </row>
    <row r="1406" spans="1:16" x14ac:dyDescent="0.35">
      <c r="A1406" s="303">
        <v>41646</v>
      </c>
      <c r="B1406" s="310">
        <v>27870.02</v>
      </c>
      <c r="C1406" s="305">
        <f t="shared" si="71"/>
        <v>-0.45</v>
      </c>
      <c r="D1406" s="315">
        <v>39.028599999999997</v>
      </c>
      <c r="E1406" s="305">
        <f t="shared" si="72"/>
        <v>-0.46</v>
      </c>
      <c r="F1406" s="305">
        <f t="shared" si="70"/>
        <v>-1.0000000000000009E-2</v>
      </c>
      <c r="G1406" s="311">
        <f t="shared" si="73"/>
        <v>4.8895911656890792E-2</v>
      </c>
      <c r="H1406" s="311">
        <v>0.92572126958381618</v>
      </c>
      <c r="I1406" s="321"/>
      <c r="J1406" s="307"/>
      <c r="K1406" s="307"/>
      <c r="L1406" s="307"/>
      <c r="M1406" s="307"/>
      <c r="N1406" s="307">
        <v>20693.2352122585</v>
      </c>
      <c r="O1406" s="187"/>
      <c r="P1406" s="228"/>
    </row>
    <row r="1407" spans="1:16" x14ac:dyDescent="0.35">
      <c r="A1407" s="303">
        <v>41647</v>
      </c>
      <c r="B1407" s="310">
        <v>27918.7</v>
      </c>
      <c r="C1407" s="305">
        <f t="shared" si="71"/>
        <v>0.17</v>
      </c>
      <c r="D1407" s="315">
        <v>39.094499999999996</v>
      </c>
      <c r="E1407" s="305">
        <f t="shared" si="72"/>
        <v>0.17</v>
      </c>
      <c r="F1407" s="305">
        <f t="shared" si="70"/>
        <v>0</v>
      </c>
      <c r="G1407" s="311">
        <f t="shared" si="73"/>
        <v>4.8895958658573539E-2</v>
      </c>
      <c r="H1407" s="311">
        <v>0.92522433687775207</v>
      </c>
      <c r="I1407" s="321"/>
      <c r="J1407" s="307"/>
      <c r="K1407" s="307"/>
      <c r="L1407" s="307"/>
      <c r="M1407" s="307"/>
      <c r="N1407" s="307">
        <v>20729.376657044599</v>
      </c>
      <c r="O1407" s="187"/>
      <c r="P1407" s="228"/>
    </row>
    <row r="1408" spans="1:16" x14ac:dyDescent="0.35">
      <c r="A1408" s="303">
        <v>41648</v>
      </c>
      <c r="B1408" s="310">
        <v>27897.13</v>
      </c>
      <c r="C1408" s="305">
        <f t="shared" si="71"/>
        <v>-0.08</v>
      </c>
      <c r="D1408" s="315">
        <v>39.062399999999997</v>
      </c>
      <c r="E1408" s="305">
        <f t="shared" si="72"/>
        <v>-0.08</v>
      </c>
      <c r="F1408" s="305">
        <f t="shared" si="70"/>
        <v>0</v>
      </c>
      <c r="G1408" s="311">
        <f t="shared" si="73"/>
        <v>4.8896001900081754E-2</v>
      </c>
      <c r="H1408" s="311">
        <v>0.92472820353558216</v>
      </c>
      <c r="I1408" s="321"/>
      <c r="J1408" s="307"/>
      <c r="K1408" s="307"/>
      <c r="L1408" s="307"/>
      <c r="M1408" s="307"/>
      <c r="N1408" s="307">
        <v>20713.367347313699</v>
      </c>
      <c r="O1408" s="187"/>
      <c r="P1408" s="228"/>
    </row>
    <row r="1409" spans="1:18" x14ac:dyDescent="0.35">
      <c r="A1409" s="303">
        <v>41649</v>
      </c>
      <c r="B1409" s="310">
        <v>27957.91</v>
      </c>
      <c r="C1409" s="305">
        <f t="shared" si="71"/>
        <v>0.22</v>
      </c>
      <c r="D1409" s="315">
        <v>39.1462</v>
      </c>
      <c r="E1409" s="305">
        <f t="shared" si="72"/>
        <v>0.21</v>
      </c>
      <c r="F1409" s="305">
        <f t="shared" si="70"/>
        <v>-1.0000000000000009E-2</v>
      </c>
      <c r="G1409" s="311">
        <f t="shared" si="73"/>
        <v>4.8896001900081754E-2</v>
      </c>
      <c r="H1409" s="311">
        <v>0.9242330089123828</v>
      </c>
      <c r="I1409" s="321"/>
      <c r="J1409" s="307"/>
      <c r="K1409" s="307"/>
      <c r="L1409" s="307"/>
      <c r="M1409" s="307"/>
      <c r="N1409" s="307">
        <v>20758.491770951699</v>
      </c>
      <c r="O1409" s="187"/>
      <c r="P1409" s="228"/>
    </row>
    <row r="1410" spans="1:18" x14ac:dyDescent="0.35">
      <c r="A1410" s="303">
        <v>41652</v>
      </c>
      <c r="B1410" s="310">
        <v>28463.94</v>
      </c>
      <c r="C1410" s="305">
        <f t="shared" si="71"/>
        <v>1.81</v>
      </c>
      <c r="D1410" s="315">
        <v>39.849200000000003</v>
      </c>
      <c r="E1410" s="305">
        <f t="shared" si="72"/>
        <v>1.8</v>
      </c>
      <c r="F1410" s="305">
        <f t="shared" si="70"/>
        <v>-1.0000000000000009E-2</v>
      </c>
      <c r="G1410" s="311">
        <f t="shared" si="73"/>
        <v>4.8896001900081754E-2</v>
      </c>
      <c r="H1410" s="311">
        <v>0.92373860892168203</v>
      </c>
      <c r="I1410" s="321"/>
      <c r="J1410" s="307"/>
      <c r="K1410" s="307"/>
      <c r="L1410" s="307"/>
      <c r="M1410" s="307"/>
      <c r="N1410" s="307">
        <v>21134.2131421329</v>
      </c>
      <c r="O1410" s="187"/>
      <c r="P1410" s="228"/>
    </row>
    <row r="1411" spans="1:18" x14ac:dyDescent="0.35">
      <c r="A1411" s="303">
        <v>41654</v>
      </c>
      <c r="B1411" s="310">
        <v>28673.06</v>
      </c>
      <c r="C1411" s="305">
        <f t="shared" si="71"/>
        <v>0.73</v>
      </c>
      <c r="D1411" s="315">
        <v>40.137599999999999</v>
      </c>
      <c r="E1411" s="305">
        <f t="shared" si="72"/>
        <v>0.72</v>
      </c>
      <c r="F1411" s="305">
        <f t="shared" si="70"/>
        <v>-1.0000000000000009E-2</v>
      </c>
      <c r="G1411" s="311">
        <f t="shared" si="73"/>
        <v>4.8895958658573532E-2</v>
      </c>
      <c r="H1411" s="311">
        <v>0.92324500144066113</v>
      </c>
      <c r="I1411" s="321"/>
      <c r="J1411" s="307"/>
      <c r="K1411" s="307"/>
      <c r="L1411" s="307"/>
      <c r="M1411" s="307"/>
      <c r="N1411" s="307">
        <v>21289.486452462301</v>
      </c>
      <c r="O1411" s="187"/>
      <c r="P1411" s="228"/>
    </row>
    <row r="1412" spans="1:18" x14ac:dyDescent="0.35">
      <c r="A1412" s="303">
        <v>41655</v>
      </c>
      <c r="B1412" s="310">
        <v>28640.32</v>
      </c>
      <c r="C1412" s="305">
        <f t="shared" si="71"/>
        <v>-0.11</v>
      </c>
      <c r="D1412" s="315">
        <v>40.0901</v>
      </c>
      <c r="E1412" s="305">
        <f t="shared" si="72"/>
        <v>-0.12</v>
      </c>
      <c r="F1412" s="305">
        <f t="shared" si="70"/>
        <v>-9.999999999999995E-3</v>
      </c>
      <c r="G1412" s="311">
        <f t="shared" si="73"/>
        <v>4.8895958658573532E-2</v>
      </c>
      <c r="H1412" s="311">
        <v>0.92275218435443151</v>
      </c>
      <c r="I1412" s="321"/>
      <c r="J1412" s="307"/>
      <c r="K1412" s="307"/>
      <c r="L1412" s="307"/>
      <c r="M1412" s="307"/>
      <c r="N1412" s="307">
        <v>21265.175882226999</v>
      </c>
      <c r="O1412" s="187"/>
      <c r="P1412" s="228"/>
    </row>
    <row r="1413" spans="1:18" x14ac:dyDescent="0.35">
      <c r="A1413" s="303">
        <v>41656</v>
      </c>
      <c r="B1413" s="310">
        <v>28368.87</v>
      </c>
      <c r="C1413" s="305">
        <f t="shared" si="71"/>
        <v>-0.95</v>
      </c>
      <c r="D1413" s="315">
        <v>39.709699999999998</v>
      </c>
      <c r="E1413" s="305">
        <f t="shared" si="72"/>
        <v>-0.95</v>
      </c>
      <c r="F1413" s="305">
        <f t="shared" si="70"/>
        <v>0</v>
      </c>
      <c r="G1413" s="311">
        <f t="shared" si="73"/>
        <v>4.8895958658573532E-2</v>
      </c>
      <c r="H1413" s="311">
        <v>0.92226007745420546</v>
      </c>
      <c r="I1413" s="321"/>
      <c r="J1413" s="307"/>
      <c r="K1413" s="307"/>
      <c r="L1413" s="307"/>
      <c r="M1413" s="307"/>
      <c r="N1413" s="307">
        <v>21063.622803336501</v>
      </c>
      <c r="O1413" s="187"/>
      <c r="P1413" s="228"/>
    </row>
    <row r="1414" spans="1:18" x14ac:dyDescent="0.35">
      <c r="A1414" s="303">
        <v>41659</v>
      </c>
      <c r="B1414" s="310">
        <v>28559.34</v>
      </c>
      <c r="C1414" s="305">
        <f t="shared" si="71"/>
        <v>0.67</v>
      </c>
      <c r="D1414" s="315">
        <v>39.970100000000002</v>
      </c>
      <c r="E1414" s="305">
        <f t="shared" si="72"/>
        <v>0.66</v>
      </c>
      <c r="F1414" s="305">
        <f t="shared" si="70"/>
        <v>-1.0000000000000009E-2</v>
      </c>
      <c r="G1414" s="311">
        <f t="shared" si="73"/>
        <v>4.8893085832710383E-2</v>
      </c>
      <c r="H1414" s="311">
        <v>0.92176885056549329</v>
      </c>
      <c r="I1414" s="321"/>
      <c r="J1414" s="307"/>
      <c r="K1414" s="307"/>
      <c r="L1414" s="307"/>
      <c r="M1414" s="307"/>
      <c r="N1414" s="307">
        <v>21205.0461542138</v>
      </c>
      <c r="O1414" s="187"/>
      <c r="P1414" s="228"/>
    </row>
    <row r="1415" spans="1:18" x14ac:dyDescent="0.35">
      <c r="A1415" s="303">
        <v>41660</v>
      </c>
      <c r="B1415" s="310">
        <v>28621.39</v>
      </c>
      <c r="C1415" s="305">
        <f t="shared" si="71"/>
        <v>0.22</v>
      </c>
      <c r="D1415" s="315">
        <v>40.055100000000003</v>
      </c>
      <c r="E1415" s="305">
        <f t="shared" si="72"/>
        <v>0.21</v>
      </c>
      <c r="F1415" s="305">
        <f t="shared" si="70"/>
        <v>-1.0000000000000009E-2</v>
      </c>
      <c r="G1415" s="311">
        <f t="shared" si="73"/>
        <v>4.8890197795736612E-2</v>
      </c>
      <c r="H1415" s="311">
        <v>0.92127840772355274</v>
      </c>
      <c r="I1415" s="321"/>
      <c r="J1415" s="307"/>
      <c r="K1415" s="307"/>
      <c r="L1415" s="307"/>
      <c r="M1415" s="307"/>
      <c r="N1415" s="307">
        <v>21251.119150488001</v>
      </c>
      <c r="O1415" s="187"/>
      <c r="P1415" s="228"/>
    </row>
    <row r="1416" spans="1:18" x14ac:dyDescent="0.35">
      <c r="A1416" s="303">
        <v>41661</v>
      </c>
      <c r="B1416" s="310">
        <v>28741.4</v>
      </c>
      <c r="C1416" s="305">
        <f t="shared" si="71"/>
        <v>0.42</v>
      </c>
      <c r="D1416" s="315">
        <v>40.220799999999997</v>
      </c>
      <c r="E1416" s="305">
        <f t="shared" si="72"/>
        <v>0.41</v>
      </c>
      <c r="F1416" s="305">
        <f t="shared" ref="F1416:F1479" si="74">+E1416-C1416</f>
        <v>-1.0000000000000009E-2</v>
      </c>
      <c r="G1416" s="311">
        <f t="shared" si="73"/>
        <v>4.8887480704162684E-2</v>
      </c>
      <c r="H1416" s="311">
        <v>0.92078874684504164</v>
      </c>
      <c r="I1416" s="321"/>
      <c r="J1416" s="307"/>
      <c r="K1416" s="307"/>
      <c r="L1416" s="307"/>
      <c r="M1416" s="307"/>
      <c r="N1416" s="307">
        <v>21337.673599954702</v>
      </c>
      <c r="O1416" s="187"/>
      <c r="P1416" s="228"/>
    </row>
    <row r="1417" spans="1:18" x14ac:dyDescent="0.35">
      <c r="A1417" s="303">
        <v>41662</v>
      </c>
      <c r="B1417" s="310">
        <v>28789.87</v>
      </c>
      <c r="C1417" s="305">
        <f t="shared" ref="C1417:C1480" si="75">ROUND(((B1417-B1416)/B1416)*100,2)</f>
        <v>0.17</v>
      </c>
      <c r="D1417" s="315">
        <v>40.286700000000003</v>
      </c>
      <c r="E1417" s="305">
        <f t="shared" ref="E1417:E1480" si="76">ROUND(((D1417-D1416)/D1416)*100,2)</f>
        <v>0.16</v>
      </c>
      <c r="F1417" s="305">
        <f t="shared" si="74"/>
        <v>-1.0000000000000009E-2</v>
      </c>
      <c r="G1417" s="311">
        <f t="shared" si="73"/>
        <v>4.8887480704162684E-2</v>
      </c>
      <c r="H1417" s="311">
        <v>0.92029986585435986</v>
      </c>
      <c r="I1417" s="321"/>
      <c r="J1417" s="307"/>
      <c r="K1417" s="307"/>
      <c r="L1417" s="307"/>
      <c r="M1417" s="307"/>
      <c r="N1417" s="307">
        <v>21373.657366472598</v>
      </c>
      <c r="O1417" s="187"/>
      <c r="P1417" s="228"/>
      <c r="Q1417" s="54"/>
      <c r="R1417" s="54"/>
    </row>
    <row r="1418" spans="1:18" x14ac:dyDescent="0.35">
      <c r="A1418" s="303">
        <v>41663</v>
      </c>
      <c r="B1418" s="310">
        <v>28466.46</v>
      </c>
      <c r="C1418" s="305">
        <f t="shared" si="75"/>
        <v>-1.1200000000000001</v>
      </c>
      <c r="D1418" s="315">
        <v>39.834099999999999</v>
      </c>
      <c r="E1418" s="305">
        <f t="shared" si="76"/>
        <v>-1.1200000000000001</v>
      </c>
      <c r="F1418" s="305">
        <f t="shared" si="74"/>
        <v>0</v>
      </c>
      <c r="G1418" s="311">
        <f t="shared" si="73"/>
        <v>4.8887480704162684E-2</v>
      </c>
      <c r="H1418" s="311">
        <v>0.91981173169332275</v>
      </c>
      <c r="I1418" s="321"/>
      <c r="J1418" s="307"/>
      <c r="K1418" s="307"/>
      <c r="L1418" s="307"/>
      <c r="M1418" s="307"/>
      <c r="N1418" s="307">
        <v>21133.557124076699</v>
      </c>
      <c r="O1418" s="187"/>
      <c r="P1418" s="228"/>
      <c r="Q1418" s="54"/>
      <c r="R1418" s="54"/>
    </row>
    <row r="1419" spans="1:18" x14ac:dyDescent="0.35">
      <c r="A1419" s="303">
        <v>41666</v>
      </c>
      <c r="B1419" s="310">
        <v>27896.16</v>
      </c>
      <c r="C1419" s="305">
        <f t="shared" si="75"/>
        <v>-2</v>
      </c>
      <c r="D1419" s="315">
        <v>39.033799999999999</v>
      </c>
      <c r="E1419" s="305">
        <f t="shared" si="76"/>
        <v>-2.0099999999999998</v>
      </c>
      <c r="F1419" s="305">
        <f t="shared" si="74"/>
        <v>-9.9999999999997868E-3</v>
      </c>
      <c r="G1419" s="311">
        <f t="shared" si="73"/>
        <v>4.8884759700574494E-2</v>
      </c>
      <c r="H1419" s="311">
        <v>0.91932441980226554</v>
      </c>
      <c r="I1419" s="321"/>
      <c r="J1419" s="307"/>
      <c r="K1419" s="307"/>
      <c r="L1419" s="307"/>
      <c r="M1419" s="307"/>
      <c r="N1419" s="307">
        <v>20707.454538452101</v>
      </c>
      <c r="O1419" s="187"/>
      <c r="P1419" s="228"/>
    </row>
    <row r="1420" spans="1:18" x14ac:dyDescent="0.35">
      <c r="A1420" s="303">
        <v>41667</v>
      </c>
      <c r="B1420" s="310">
        <v>27863.91</v>
      </c>
      <c r="C1420" s="305">
        <f t="shared" si="75"/>
        <v>-0.12</v>
      </c>
      <c r="D1420" s="315">
        <v>38.986899999999999</v>
      </c>
      <c r="E1420" s="305">
        <f t="shared" si="76"/>
        <v>-0.12</v>
      </c>
      <c r="F1420" s="305">
        <f t="shared" si="74"/>
        <v>0</v>
      </c>
      <c r="G1420" s="311">
        <f t="shared" si="73"/>
        <v>4.8882081799344543E-2</v>
      </c>
      <c r="H1420" s="311">
        <v>0.91883785067757928</v>
      </c>
      <c r="I1420" s="321"/>
      <c r="J1420" s="307"/>
      <c r="K1420" s="307"/>
      <c r="L1420" s="307"/>
      <c r="M1420" s="307"/>
      <c r="N1420" s="307">
        <v>20683.514493868301</v>
      </c>
      <c r="O1420" s="187"/>
      <c r="P1420" s="228"/>
      <c r="Q1420" s="54"/>
    </row>
    <row r="1421" spans="1:18" x14ac:dyDescent="0.35">
      <c r="A1421" s="303">
        <v>41668</v>
      </c>
      <c r="B1421" s="310">
        <v>27815.119999999999</v>
      </c>
      <c r="C1421" s="305">
        <f t="shared" si="75"/>
        <v>-0.18</v>
      </c>
      <c r="D1421" s="315">
        <v>38.916899999999998</v>
      </c>
      <c r="E1421" s="305">
        <f t="shared" si="76"/>
        <v>-0.18</v>
      </c>
      <c r="F1421" s="305">
        <f t="shared" si="74"/>
        <v>0</v>
      </c>
      <c r="G1421" s="311">
        <f t="shared" si="73"/>
        <v>4.888212505312834E-2</v>
      </c>
      <c r="H1421" s="311">
        <v>0.91835205326435176</v>
      </c>
      <c r="I1421" s="321"/>
      <c r="J1421" s="307"/>
      <c r="K1421" s="307"/>
      <c r="L1421" s="307"/>
      <c r="M1421" s="307"/>
      <c r="N1421" s="307">
        <v>20647.301302836699</v>
      </c>
      <c r="O1421" s="187"/>
      <c r="P1421" s="228"/>
    </row>
    <row r="1422" spans="1:18" x14ac:dyDescent="0.35">
      <c r="A1422" s="303">
        <v>41669</v>
      </c>
      <c r="B1422" s="310">
        <v>27614.33</v>
      </c>
      <c r="C1422" s="305">
        <f t="shared" si="75"/>
        <v>-0.72</v>
      </c>
      <c r="D1422" s="315">
        <v>38.635899999999999</v>
      </c>
      <c r="E1422" s="305">
        <f t="shared" si="76"/>
        <v>-0.72</v>
      </c>
      <c r="F1422" s="305">
        <f t="shared" si="74"/>
        <v>0</v>
      </c>
      <c r="G1422" s="311">
        <f t="shared" si="73"/>
        <v>4.888212505312834E-2</v>
      </c>
      <c r="H1422" s="311">
        <v>0.91786702552494237</v>
      </c>
      <c r="I1422" s="321"/>
      <c r="J1422" s="307"/>
      <c r="K1422" s="307"/>
      <c r="L1422" s="307"/>
      <c r="M1422" s="307"/>
      <c r="N1422" s="307">
        <v>20498.254137806998</v>
      </c>
      <c r="O1422" s="187"/>
      <c r="P1422" s="228"/>
      <c r="Q1422" s="54"/>
    </row>
    <row r="1423" spans="1:18" x14ac:dyDescent="0.35">
      <c r="A1423" s="303">
        <v>41670</v>
      </c>
      <c r="B1423" s="310">
        <v>27648.13</v>
      </c>
      <c r="C1423" s="305">
        <f t="shared" si="75"/>
        <v>0.12</v>
      </c>
      <c r="D1423" s="315">
        <v>38.680799999999998</v>
      </c>
      <c r="E1423" s="305">
        <f t="shared" si="76"/>
        <v>0.12</v>
      </c>
      <c r="F1423" s="305">
        <f t="shared" si="74"/>
        <v>0</v>
      </c>
      <c r="G1423" s="311">
        <f t="shared" si="73"/>
        <v>4.8882164545680118E-2</v>
      </c>
      <c r="H1423" s="311">
        <v>0.91738276542923414</v>
      </c>
      <c r="I1423" s="321"/>
      <c r="J1423" s="307"/>
      <c r="K1423" s="307"/>
      <c r="L1423" s="307"/>
      <c r="M1423" s="307"/>
      <c r="N1423" s="307">
        <v>20513.846549892802</v>
      </c>
      <c r="O1423" s="187"/>
      <c r="P1423" s="228"/>
      <c r="Q1423" s="54"/>
      <c r="R1423" s="54"/>
    </row>
    <row r="1424" spans="1:18" x14ac:dyDescent="0.35">
      <c r="A1424" s="303">
        <v>41673</v>
      </c>
      <c r="B1424" s="310">
        <v>27237.62</v>
      </c>
      <c r="C1424" s="305">
        <f t="shared" si="75"/>
        <v>-1.48</v>
      </c>
      <c r="D1424" s="315">
        <v>38.104399999999998</v>
      </c>
      <c r="E1424" s="305">
        <f t="shared" si="76"/>
        <v>-1.49</v>
      </c>
      <c r="F1424" s="305">
        <f t="shared" si="74"/>
        <v>-1.0000000000000009E-2</v>
      </c>
      <c r="G1424" s="311">
        <f t="shared" si="73"/>
        <v>4.8882164545680118E-2</v>
      </c>
      <c r="H1424" s="311">
        <v>0.91689936303708086</v>
      </c>
      <c r="I1424" s="321"/>
      <c r="J1424" s="307"/>
      <c r="K1424" s="307"/>
      <c r="L1424" s="307"/>
      <c r="M1424" s="307"/>
      <c r="N1424" s="307">
        <v>20209.256477283099</v>
      </c>
      <c r="O1424" s="187"/>
      <c r="P1424" s="228"/>
      <c r="Q1424" s="54"/>
      <c r="R1424" s="54"/>
    </row>
    <row r="1425" spans="1:16" x14ac:dyDescent="0.35">
      <c r="A1425" s="303">
        <v>41674</v>
      </c>
      <c r="B1425" s="310">
        <v>27241.21</v>
      </c>
      <c r="C1425" s="305">
        <f t="shared" si="75"/>
        <v>0.01</v>
      </c>
      <c r="D1425" s="315">
        <v>38.107900000000001</v>
      </c>
      <c r="E1425" s="305">
        <f t="shared" si="76"/>
        <v>0.01</v>
      </c>
      <c r="F1425" s="305">
        <f t="shared" si="74"/>
        <v>0</v>
      </c>
      <c r="G1425" s="311">
        <f t="shared" si="73"/>
        <v>4.8879456411063629E-2</v>
      </c>
      <c r="H1425" s="311">
        <v>0.91641664734428596</v>
      </c>
      <c r="I1425" s="321"/>
      <c r="J1425" s="307"/>
      <c r="K1425" s="307"/>
      <c r="L1425" s="307"/>
      <c r="M1425" s="307"/>
      <c r="N1425" s="307">
        <v>20211.926995579899</v>
      </c>
      <c r="O1425" s="187"/>
      <c r="P1425" s="228"/>
    </row>
    <row r="1426" spans="1:16" x14ac:dyDescent="0.35">
      <c r="A1426" s="303">
        <v>41675</v>
      </c>
      <c r="B1426" s="310">
        <v>27307.39</v>
      </c>
      <c r="C1426" s="305">
        <f t="shared" si="75"/>
        <v>0.24</v>
      </c>
      <c r="D1426" s="315">
        <v>38.198099999999997</v>
      </c>
      <c r="E1426" s="305">
        <f t="shared" si="76"/>
        <v>0.24</v>
      </c>
      <c r="F1426" s="305">
        <f t="shared" si="74"/>
        <v>0</v>
      </c>
      <c r="G1426" s="311">
        <f t="shared" ref="G1426:G1489" si="77">+STDEV(F689:F1426)</f>
        <v>4.8879456411063629E-2</v>
      </c>
      <c r="H1426" s="311">
        <v>0.91593469320125176</v>
      </c>
      <c r="I1426" s="321"/>
      <c r="J1426" s="307"/>
      <c r="K1426" s="307"/>
      <c r="L1426" s="307"/>
      <c r="M1426" s="307"/>
      <c r="N1426" s="307">
        <v>20261.029444560801</v>
      </c>
      <c r="O1426" s="187"/>
      <c r="P1426" s="228"/>
    </row>
    <row r="1427" spans="1:16" x14ac:dyDescent="0.35">
      <c r="A1427" s="303">
        <v>41676</v>
      </c>
      <c r="B1427" s="310">
        <v>27374.39</v>
      </c>
      <c r="C1427" s="305">
        <f t="shared" si="75"/>
        <v>0.25</v>
      </c>
      <c r="D1427" s="315">
        <v>38.289200000000001</v>
      </c>
      <c r="E1427" s="305">
        <f t="shared" si="76"/>
        <v>0.24</v>
      </c>
      <c r="F1427" s="305">
        <f t="shared" si="74"/>
        <v>-1.0000000000000009E-2</v>
      </c>
      <c r="G1427" s="311">
        <f t="shared" si="77"/>
        <v>4.8879424439133838E-2</v>
      </c>
      <c r="H1427" s="311">
        <v>0.91545360552529442</v>
      </c>
      <c r="I1427" s="321"/>
      <c r="J1427" s="307"/>
      <c r="K1427" s="307"/>
      <c r="L1427" s="307"/>
      <c r="M1427" s="307"/>
      <c r="N1427" s="307">
        <v>20310.742269044898</v>
      </c>
      <c r="O1427" s="187"/>
      <c r="P1427" s="228"/>
    </row>
    <row r="1428" spans="1:16" x14ac:dyDescent="0.35">
      <c r="A1428" s="303">
        <v>41677</v>
      </c>
      <c r="B1428" s="304">
        <v>27464.84</v>
      </c>
      <c r="C1428" s="305">
        <f t="shared" si="75"/>
        <v>0.33</v>
      </c>
      <c r="D1428" s="315">
        <v>38.4133</v>
      </c>
      <c r="E1428" s="305">
        <f t="shared" si="76"/>
        <v>0.32</v>
      </c>
      <c r="F1428" s="305">
        <f t="shared" si="74"/>
        <v>-1.0000000000000009E-2</v>
      </c>
      <c r="G1428" s="311">
        <f t="shared" si="77"/>
        <v>4.8879388705775795E-2</v>
      </c>
      <c r="H1428" s="311">
        <v>0.9149732750665035</v>
      </c>
      <c r="I1428" s="321"/>
      <c r="J1428" s="307"/>
      <c r="K1428" s="307"/>
      <c r="L1428" s="307"/>
      <c r="M1428" s="307"/>
      <c r="N1428" s="307">
        <v>20376.55542981</v>
      </c>
      <c r="O1428" s="230"/>
      <c r="P1428" s="228"/>
    </row>
    <row r="1429" spans="1:16" x14ac:dyDescent="0.35">
      <c r="A1429" s="303">
        <v>41680</v>
      </c>
      <c r="B1429" s="304">
        <v>27411.39</v>
      </c>
      <c r="C1429" s="305">
        <f t="shared" si="75"/>
        <v>-0.19</v>
      </c>
      <c r="D1429" s="315">
        <v>38.332700000000003</v>
      </c>
      <c r="E1429" s="305">
        <f t="shared" si="76"/>
        <v>-0.21</v>
      </c>
      <c r="F1429" s="305">
        <f t="shared" si="74"/>
        <v>-1.999999999999999E-2</v>
      </c>
      <c r="G1429" s="311">
        <f t="shared" si="77"/>
        <v>4.888212505312834E-2</v>
      </c>
      <c r="H1429" s="311">
        <v>0.91452261256921252</v>
      </c>
      <c r="I1429" s="321"/>
      <c r="J1429" s="307"/>
      <c r="K1429" s="307"/>
      <c r="L1429" s="307"/>
      <c r="M1429" s="307"/>
      <c r="N1429" s="307">
        <v>20334.272018287102</v>
      </c>
      <c r="O1429" s="230"/>
      <c r="P1429" s="228"/>
    </row>
    <row r="1430" spans="1:16" x14ac:dyDescent="0.35">
      <c r="A1430" s="303">
        <v>41681</v>
      </c>
      <c r="B1430" s="304">
        <v>27450.62</v>
      </c>
      <c r="C1430" s="305">
        <f t="shared" si="75"/>
        <v>0.14000000000000001</v>
      </c>
      <c r="D1430" s="315">
        <v>38.386200000000002</v>
      </c>
      <c r="E1430" s="305">
        <f t="shared" si="76"/>
        <v>0.14000000000000001</v>
      </c>
      <c r="F1430" s="305">
        <f t="shared" si="74"/>
        <v>0</v>
      </c>
      <c r="G1430" s="311">
        <f t="shared" si="77"/>
        <v>4.8879305954741083E-2</v>
      </c>
      <c r="H1430" s="311">
        <v>0.91404372958055602</v>
      </c>
      <c r="I1430" s="321"/>
      <c r="J1430" s="307"/>
      <c r="K1430" s="307"/>
      <c r="L1430" s="307"/>
      <c r="M1430" s="307"/>
      <c r="N1430" s="307">
        <v>20363.373867755399</v>
      </c>
      <c r="O1430" s="230"/>
      <c r="P1430" s="228"/>
    </row>
    <row r="1431" spans="1:16" x14ac:dyDescent="0.35">
      <c r="A1431" s="303">
        <v>41682</v>
      </c>
      <c r="B1431" s="304">
        <v>27565.360000000001</v>
      </c>
      <c r="C1431" s="305">
        <f t="shared" si="75"/>
        <v>0.42</v>
      </c>
      <c r="D1431" s="315">
        <v>38.5456</v>
      </c>
      <c r="E1431" s="305">
        <f t="shared" si="76"/>
        <v>0.42</v>
      </c>
      <c r="F1431" s="305">
        <f t="shared" si="74"/>
        <v>0</v>
      </c>
      <c r="G1431" s="311">
        <f t="shared" si="77"/>
        <v>4.8879349210981249E-2</v>
      </c>
      <c r="H1431" s="311">
        <v>0.91356559804732107</v>
      </c>
      <c r="I1431" s="321"/>
      <c r="J1431" s="307"/>
      <c r="K1431" s="307"/>
      <c r="L1431" s="307"/>
      <c r="M1431" s="307"/>
      <c r="N1431" s="307">
        <v>20448.489160397501</v>
      </c>
      <c r="O1431" s="230"/>
      <c r="P1431" s="228"/>
    </row>
    <row r="1432" spans="1:16" x14ac:dyDescent="0.35">
      <c r="A1432" s="303">
        <v>41683</v>
      </c>
      <c r="B1432" s="304">
        <v>27221.42</v>
      </c>
      <c r="C1432" s="305">
        <f t="shared" si="75"/>
        <v>-1.25</v>
      </c>
      <c r="D1432" s="315">
        <v>38.064100000000003</v>
      </c>
      <c r="E1432" s="305">
        <f t="shared" si="76"/>
        <v>-1.25</v>
      </c>
      <c r="F1432" s="305">
        <f t="shared" si="74"/>
        <v>0</v>
      </c>
      <c r="G1432" s="311">
        <f t="shared" si="77"/>
        <v>4.8876648443611295E-2</v>
      </c>
      <c r="H1432" s="311">
        <v>0.91308821600640289</v>
      </c>
      <c r="I1432" s="321"/>
      <c r="J1432" s="307"/>
      <c r="K1432" s="307"/>
      <c r="L1432" s="307"/>
      <c r="M1432" s="307"/>
      <c r="N1432" s="307">
        <v>20193.350097423001</v>
      </c>
      <c r="O1432" s="230"/>
      <c r="P1432" s="228"/>
    </row>
    <row r="1433" spans="1:16" x14ac:dyDescent="0.35">
      <c r="A1433" s="303">
        <v>41684</v>
      </c>
      <c r="B1433" s="310">
        <v>27455.27</v>
      </c>
      <c r="C1433" s="305">
        <f t="shared" si="75"/>
        <v>0.86</v>
      </c>
      <c r="D1433" s="315">
        <v>38.384399999999999</v>
      </c>
      <c r="E1433" s="305">
        <f t="shared" si="76"/>
        <v>0.84</v>
      </c>
      <c r="F1433" s="305">
        <f t="shared" si="74"/>
        <v>-2.0000000000000018E-2</v>
      </c>
      <c r="G1433" s="311">
        <f t="shared" si="77"/>
        <v>4.8870930449223603E-2</v>
      </c>
      <c r="H1433" s="311">
        <v>0.91264050744827008</v>
      </c>
      <c r="I1433" s="321"/>
      <c r="J1433" s="307"/>
      <c r="K1433" s="307"/>
      <c r="L1433" s="307"/>
      <c r="M1433" s="307"/>
      <c r="N1433" s="307">
        <v>20366.821929999998</v>
      </c>
      <c r="O1433" s="187"/>
      <c r="P1433" s="228"/>
    </row>
    <row r="1434" spans="1:16" x14ac:dyDescent="0.35">
      <c r="A1434" s="303">
        <v>41687</v>
      </c>
      <c r="B1434" s="304">
        <v>27586.35</v>
      </c>
      <c r="C1434" s="305">
        <f t="shared" si="75"/>
        <v>0.48</v>
      </c>
      <c r="D1434" s="315">
        <v>38.561900000000001</v>
      </c>
      <c r="E1434" s="305">
        <f t="shared" si="76"/>
        <v>0.46</v>
      </c>
      <c r="F1434" s="305">
        <f t="shared" si="74"/>
        <v>-1.9999999999999962E-2</v>
      </c>
      <c r="G1434" s="311">
        <f t="shared" si="77"/>
        <v>4.8873655984593742E-2</v>
      </c>
      <c r="H1434" s="311">
        <v>0.91219345227402493</v>
      </c>
      <c r="I1434" s="321"/>
      <c r="J1434" s="307"/>
      <c r="K1434" s="307"/>
      <c r="L1434" s="307"/>
      <c r="M1434" s="307"/>
      <c r="N1434" s="307">
        <v>20464.062897231899</v>
      </c>
      <c r="O1434" s="187"/>
      <c r="P1434" s="228"/>
    </row>
    <row r="1435" spans="1:16" x14ac:dyDescent="0.35">
      <c r="A1435" s="303">
        <v>41688</v>
      </c>
      <c r="B1435" s="304">
        <v>27815.71</v>
      </c>
      <c r="C1435" s="305">
        <f t="shared" si="75"/>
        <v>0.83</v>
      </c>
      <c r="D1435" s="315">
        <v>38.878599999999999</v>
      </c>
      <c r="E1435" s="305">
        <f t="shared" si="76"/>
        <v>0.82</v>
      </c>
      <c r="F1435" s="305">
        <f t="shared" si="74"/>
        <v>-1.0000000000000009E-2</v>
      </c>
      <c r="G1435" s="311">
        <f t="shared" si="77"/>
        <v>3.8266781895719387E-2</v>
      </c>
      <c r="H1435" s="311">
        <v>0.91171832151751608</v>
      </c>
      <c r="I1435" s="321"/>
      <c r="J1435" s="307"/>
      <c r="K1435" s="307"/>
      <c r="L1435" s="307"/>
      <c r="M1435" s="307"/>
      <c r="N1435" s="307">
        <v>20634.206703923599</v>
      </c>
      <c r="O1435" s="187"/>
      <c r="P1435" s="228"/>
    </row>
    <row r="1436" spans="1:16" x14ac:dyDescent="0.35">
      <c r="A1436" s="303">
        <v>41690</v>
      </c>
      <c r="B1436" s="304">
        <v>27684.19</v>
      </c>
      <c r="C1436" s="305">
        <f t="shared" si="75"/>
        <v>-0.47</v>
      </c>
      <c r="D1436" s="315">
        <v>38.692999999999998</v>
      </c>
      <c r="E1436" s="305">
        <f t="shared" si="76"/>
        <v>-0.48</v>
      </c>
      <c r="F1436" s="305">
        <f t="shared" si="74"/>
        <v>-1.0000000000000009E-2</v>
      </c>
      <c r="G1436" s="311">
        <f t="shared" si="77"/>
        <v>2.1754960056432019E-2</v>
      </c>
      <c r="H1436" s="311">
        <v>0.91124393237878365</v>
      </c>
      <c r="I1436" s="321"/>
      <c r="J1436" s="307"/>
      <c r="K1436" s="307"/>
      <c r="L1436" s="307"/>
      <c r="M1436" s="307"/>
      <c r="N1436" s="307">
        <v>20536.6410085108</v>
      </c>
      <c r="O1436" s="187"/>
      <c r="P1436" s="228"/>
    </row>
    <row r="1437" spans="1:16" x14ac:dyDescent="0.35">
      <c r="A1437" s="303">
        <v>41691</v>
      </c>
      <c r="B1437" s="304">
        <v>27905.42</v>
      </c>
      <c r="C1437" s="305">
        <f t="shared" si="75"/>
        <v>0.8</v>
      </c>
      <c r="D1437" s="315">
        <v>38.999099999999999</v>
      </c>
      <c r="E1437" s="305">
        <f t="shared" si="76"/>
        <v>0.79</v>
      </c>
      <c r="F1437" s="305">
        <f t="shared" si="74"/>
        <v>-1.0000000000000009E-2</v>
      </c>
      <c r="G1437" s="311">
        <f t="shared" si="77"/>
        <v>2.1748400944291067E-2</v>
      </c>
      <c r="H1437" s="311">
        <v>0.91077028293067763</v>
      </c>
      <c r="I1437" s="321"/>
      <c r="J1437" s="307"/>
      <c r="K1437" s="307"/>
      <c r="L1437" s="307"/>
      <c r="M1437" s="307"/>
      <c r="N1437" s="307">
        <v>20700.7504943696</v>
      </c>
      <c r="O1437" s="187"/>
      <c r="P1437" s="228"/>
    </row>
    <row r="1438" spans="1:16" x14ac:dyDescent="0.35">
      <c r="A1438" s="303">
        <v>41694</v>
      </c>
      <c r="B1438" s="304">
        <v>28054.639999999999</v>
      </c>
      <c r="C1438" s="305">
        <f t="shared" si="75"/>
        <v>0.53</v>
      </c>
      <c r="D1438" s="315">
        <v>39.202100000000002</v>
      </c>
      <c r="E1438" s="305">
        <f t="shared" si="76"/>
        <v>0.52</v>
      </c>
      <c r="F1438" s="305">
        <f t="shared" si="74"/>
        <v>-1.0000000000000009E-2</v>
      </c>
      <c r="G1438" s="311">
        <f t="shared" si="77"/>
        <v>2.1748227641957423E-2</v>
      </c>
      <c r="H1438" s="311">
        <v>0.91029737125305166</v>
      </c>
      <c r="I1438" s="321"/>
      <c r="J1438" s="307"/>
      <c r="K1438" s="307"/>
      <c r="L1438" s="307"/>
      <c r="M1438" s="307"/>
      <c r="N1438" s="307">
        <v>20811.444235284202</v>
      </c>
      <c r="O1438" s="187"/>
      <c r="P1438" s="228"/>
    </row>
    <row r="1439" spans="1:16" x14ac:dyDescent="0.35">
      <c r="A1439" s="303">
        <v>41695</v>
      </c>
      <c r="B1439" s="304">
        <v>28109.95</v>
      </c>
      <c r="C1439" s="305">
        <f t="shared" si="75"/>
        <v>0.2</v>
      </c>
      <c r="D1439" s="315">
        <v>39.277099999999997</v>
      </c>
      <c r="E1439" s="305">
        <f t="shared" si="76"/>
        <v>0.19</v>
      </c>
      <c r="F1439" s="305">
        <f t="shared" si="74"/>
        <v>-1.0000000000000009E-2</v>
      </c>
      <c r="G1439" s="311">
        <f t="shared" si="77"/>
        <v>2.1748045884367732E-2</v>
      </c>
      <c r="H1439" s="311">
        <v>0.90982519543272944</v>
      </c>
      <c r="I1439" s="321"/>
      <c r="J1439" s="307"/>
      <c r="K1439" s="307"/>
      <c r="L1439" s="307"/>
      <c r="M1439" s="307"/>
      <c r="N1439" s="307">
        <v>20852.474913767499</v>
      </c>
      <c r="O1439" s="187"/>
      <c r="P1439" s="228"/>
    </row>
    <row r="1440" spans="1:16" x14ac:dyDescent="0.35">
      <c r="A1440" s="303">
        <v>41696</v>
      </c>
      <c r="B1440" s="304">
        <v>28291.27</v>
      </c>
      <c r="C1440" s="305">
        <f t="shared" si="75"/>
        <v>0.65</v>
      </c>
      <c r="D1440" s="315">
        <v>39.526000000000003</v>
      </c>
      <c r="E1440" s="305">
        <f t="shared" si="76"/>
        <v>0.63</v>
      </c>
      <c r="F1440" s="305">
        <f t="shared" si="74"/>
        <v>-2.0000000000000018E-2</v>
      </c>
      <c r="G1440" s="311">
        <f t="shared" si="77"/>
        <v>2.1753895180443527E-2</v>
      </c>
      <c r="H1440" s="311">
        <v>0.90938233075702213</v>
      </c>
      <c r="I1440" s="321"/>
      <c r="J1440" s="307"/>
      <c r="K1440" s="307"/>
      <c r="L1440" s="307"/>
      <c r="M1440" s="307"/>
      <c r="N1440" s="307">
        <v>20986.985994862</v>
      </c>
      <c r="O1440" s="187"/>
      <c r="P1440" s="228"/>
    </row>
    <row r="1441" spans="1:16" x14ac:dyDescent="0.35">
      <c r="A1441" s="303">
        <v>41698</v>
      </c>
      <c r="B1441" s="304">
        <v>28470.74</v>
      </c>
      <c r="C1441" s="305">
        <f t="shared" si="75"/>
        <v>0.63</v>
      </c>
      <c r="D1441" s="315">
        <v>39.770800000000001</v>
      </c>
      <c r="E1441" s="305">
        <f t="shared" si="76"/>
        <v>0.62</v>
      </c>
      <c r="F1441" s="305">
        <f t="shared" si="74"/>
        <v>-1.0000000000000009E-2</v>
      </c>
      <c r="G1441" s="311">
        <f t="shared" si="77"/>
        <v>2.1753688115170179E-2</v>
      </c>
      <c r="H1441" s="311">
        <v>0.90891159111163156</v>
      </c>
      <c r="I1441" s="321"/>
      <c r="J1441" s="307"/>
      <c r="K1441" s="307"/>
      <c r="L1441" s="307"/>
      <c r="M1441" s="307"/>
      <c r="N1441" s="307">
        <v>21120.118315124098</v>
      </c>
      <c r="O1441" s="187"/>
      <c r="P1441" s="228"/>
    </row>
    <row r="1442" spans="1:16" x14ac:dyDescent="0.35">
      <c r="A1442" s="303">
        <v>41701</v>
      </c>
      <c r="B1442" s="304">
        <v>28236.89</v>
      </c>
      <c r="C1442" s="305">
        <f t="shared" si="75"/>
        <v>-0.82</v>
      </c>
      <c r="D1442" s="315">
        <v>39.442</v>
      </c>
      <c r="E1442" s="305">
        <f t="shared" si="76"/>
        <v>-0.83</v>
      </c>
      <c r="F1442" s="305">
        <f t="shared" si="74"/>
        <v>-1.0000000000000009E-2</v>
      </c>
      <c r="G1442" s="311">
        <f t="shared" si="77"/>
        <v>2.1734295533965626E-2</v>
      </c>
      <c r="H1442" s="311">
        <v>0.90844158169551859</v>
      </c>
      <c r="I1442" s="321"/>
      <c r="J1442" s="307"/>
      <c r="K1442" s="307"/>
      <c r="L1442" s="307"/>
      <c r="M1442" s="307"/>
      <c r="N1442" s="307">
        <v>20946.645329236599</v>
      </c>
      <c r="O1442" s="187"/>
      <c r="P1442" s="228"/>
    </row>
    <row r="1443" spans="1:16" x14ac:dyDescent="0.35">
      <c r="A1443" s="303">
        <v>41702</v>
      </c>
      <c r="B1443" s="304">
        <v>28591.54</v>
      </c>
      <c r="C1443" s="305">
        <f t="shared" si="75"/>
        <v>1.26</v>
      </c>
      <c r="D1443" s="315">
        <v>39.930399999999999</v>
      </c>
      <c r="E1443" s="305">
        <f t="shared" si="76"/>
        <v>1.24</v>
      </c>
      <c r="F1443" s="305">
        <f t="shared" si="74"/>
        <v>-2.0000000000000018E-2</v>
      </c>
      <c r="G1443" s="311">
        <f t="shared" si="77"/>
        <v>2.1740047046033582E-2</v>
      </c>
      <c r="H1443" s="311">
        <v>0.90800075786664425</v>
      </c>
      <c r="I1443" s="321"/>
      <c r="J1443" s="307"/>
      <c r="K1443" s="307"/>
      <c r="L1443" s="307"/>
      <c r="M1443" s="307"/>
      <c r="N1443" s="307">
        <v>21209.732049731901</v>
      </c>
      <c r="O1443" s="187"/>
      <c r="P1443" s="228"/>
    </row>
    <row r="1444" spans="1:16" x14ac:dyDescent="0.35">
      <c r="A1444" s="303">
        <v>41703</v>
      </c>
      <c r="B1444" s="304">
        <v>28682.04</v>
      </c>
      <c r="C1444" s="305">
        <f t="shared" si="75"/>
        <v>0.32</v>
      </c>
      <c r="D1444" s="315">
        <v>40.054299999999998</v>
      </c>
      <c r="E1444" s="305">
        <f t="shared" si="76"/>
        <v>0.31</v>
      </c>
      <c r="F1444" s="305">
        <f t="shared" si="74"/>
        <v>-1.0000000000000009E-2</v>
      </c>
      <c r="G1444" s="311">
        <f t="shared" si="77"/>
        <v>2.1733280403245896E-2</v>
      </c>
      <c r="H1444" s="311">
        <v>0.90753217368763406</v>
      </c>
      <c r="I1444" s="321"/>
      <c r="J1444" s="307"/>
      <c r="K1444" s="307"/>
      <c r="L1444" s="307"/>
      <c r="M1444" s="307"/>
      <c r="N1444" s="307">
        <v>21276.8613556077</v>
      </c>
      <c r="O1444" s="187"/>
      <c r="P1444" s="228"/>
    </row>
    <row r="1445" spans="1:16" x14ac:dyDescent="0.35">
      <c r="A1445" s="303">
        <v>41704</v>
      </c>
      <c r="B1445" s="304">
        <v>29001.53</v>
      </c>
      <c r="C1445" s="305">
        <f t="shared" si="75"/>
        <v>1.1100000000000001</v>
      </c>
      <c r="D1445" s="315">
        <v>40.497700000000002</v>
      </c>
      <c r="E1445" s="305">
        <f t="shared" si="76"/>
        <v>1.1100000000000001</v>
      </c>
      <c r="F1445" s="305">
        <f t="shared" si="74"/>
        <v>0</v>
      </c>
      <c r="G1445" s="311">
        <f t="shared" si="77"/>
        <v>2.1733280403245896E-2</v>
      </c>
      <c r="H1445" s="311">
        <v>0.90706453683890376</v>
      </c>
      <c r="I1445" s="321"/>
      <c r="J1445" s="307"/>
      <c r="K1445" s="307"/>
      <c r="L1445" s="307"/>
      <c r="M1445" s="307"/>
      <c r="N1445" s="307">
        <v>21513.865230402102</v>
      </c>
      <c r="O1445" s="187"/>
      <c r="P1445" s="228"/>
    </row>
    <row r="1446" spans="1:16" x14ac:dyDescent="0.35">
      <c r="A1446" s="303">
        <v>41705</v>
      </c>
      <c r="B1446" s="304">
        <v>29548.73</v>
      </c>
      <c r="C1446" s="305">
        <f t="shared" si="75"/>
        <v>1.89</v>
      </c>
      <c r="D1446" s="315">
        <v>41.258099999999999</v>
      </c>
      <c r="E1446" s="305">
        <f t="shared" si="76"/>
        <v>1.88</v>
      </c>
      <c r="F1446" s="305">
        <f t="shared" si="74"/>
        <v>-1.0000000000000009E-2</v>
      </c>
      <c r="G1446" s="311">
        <f t="shared" si="77"/>
        <v>2.1726477803962668E-2</v>
      </c>
      <c r="H1446" s="311">
        <v>0.9065974145911051</v>
      </c>
      <c r="I1446" s="321"/>
      <c r="J1446" s="307"/>
      <c r="K1446" s="307"/>
      <c r="L1446" s="307"/>
      <c r="M1446" s="307"/>
      <c r="N1446" s="307">
        <v>21919.792969999999</v>
      </c>
      <c r="O1446" s="187"/>
      <c r="P1446" s="228"/>
    </row>
    <row r="1447" spans="1:16" x14ac:dyDescent="0.35">
      <c r="A1447" s="303">
        <v>41708</v>
      </c>
      <c r="B1447" s="304">
        <v>29569</v>
      </c>
      <c r="C1447" s="305">
        <f t="shared" si="75"/>
        <v>7.0000000000000007E-2</v>
      </c>
      <c r="D1447" s="315">
        <v>41.280500000000004</v>
      </c>
      <c r="E1447" s="305">
        <f t="shared" si="76"/>
        <v>0.05</v>
      </c>
      <c r="F1447" s="305">
        <f t="shared" si="74"/>
        <v>-2.0000000000000004E-2</v>
      </c>
      <c r="G1447" s="311">
        <f t="shared" si="77"/>
        <v>2.1732129864440647E-2</v>
      </c>
      <c r="H1447" s="311">
        <v>0.9061593517153903</v>
      </c>
      <c r="I1447" s="321"/>
      <c r="J1447" s="307"/>
      <c r="K1447" s="307"/>
      <c r="L1447" s="307"/>
      <c r="M1447" s="307"/>
      <c r="N1447" s="307">
        <v>21934.825114534498</v>
      </c>
      <c r="O1447" s="187"/>
      <c r="P1447" s="228"/>
    </row>
    <row r="1448" spans="1:16" x14ac:dyDescent="0.35">
      <c r="A1448" s="303">
        <v>41709</v>
      </c>
      <c r="B1448" s="304">
        <v>29430.65</v>
      </c>
      <c r="C1448" s="305">
        <f t="shared" si="75"/>
        <v>-0.47</v>
      </c>
      <c r="D1448" s="315">
        <v>41.086300000000001</v>
      </c>
      <c r="E1448" s="305">
        <f t="shared" si="76"/>
        <v>-0.47</v>
      </c>
      <c r="F1448" s="305">
        <f t="shared" si="74"/>
        <v>0</v>
      </c>
      <c r="G1448" s="311">
        <f t="shared" si="77"/>
        <v>2.1725576553626752E-2</v>
      </c>
      <c r="H1448" s="311">
        <v>0.9056939060517275</v>
      </c>
      <c r="I1448" s="321"/>
      <c r="J1448" s="307"/>
      <c r="K1448" s="307"/>
      <c r="L1448" s="307"/>
      <c r="M1448" s="307"/>
      <c r="N1448" s="307">
        <v>21826.423022355601</v>
      </c>
      <c r="O1448" s="187"/>
      <c r="P1448" s="228"/>
    </row>
    <row r="1449" spans="1:16" x14ac:dyDescent="0.35">
      <c r="A1449" s="303">
        <v>41710</v>
      </c>
      <c r="B1449" s="304">
        <v>29470.82</v>
      </c>
      <c r="C1449" s="305">
        <f t="shared" si="75"/>
        <v>0.14000000000000001</v>
      </c>
      <c r="D1449" s="315">
        <v>41.141199999999998</v>
      </c>
      <c r="E1449" s="305">
        <f t="shared" si="76"/>
        <v>0.13</v>
      </c>
      <c r="F1449" s="305">
        <f t="shared" si="74"/>
        <v>-1.0000000000000009E-2</v>
      </c>
      <c r="G1449" s="311">
        <f t="shared" si="77"/>
        <v>2.1688974508776056E-2</v>
      </c>
      <c r="H1449" s="311">
        <v>0.90522892604007321</v>
      </c>
      <c r="I1449" s="321"/>
      <c r="J1449" s="307"/>
      <c r="K1449" s="307"/>
      <c r="L1449" s="307"/>
      <c r="M1449" s="307"/>
      <c r="N1449" s="307">
        <v>21856.216522973202</v>
      </c>
      <c r="O1449" s="187"/>
      <c r="P1449" s="228"/>
    </row>
    <row r="1450" spans="1:16" x14ac:dyDescent="0.35">
      <c r="A1450" s="303">
        <v>41711</v>
      </c>
      <c r="B1450" s="304">
        <v>29360.79</v>
      </c>
      <c r="C1450" s="305">
        <f t="shared" si="75"/>
        <v>-0.37</v>
      </c>
      <c r="D1450" s="315">
        <v>40.984400000000001</v>
      </c>
      <c r="E1450" s="305">
        <f t="shared" si="76"/>
        <v>-0.38</v>
      </c>
      <c r="F1450" s="305">
        <f t="shared" si="74"/>
        <v>-1.0000000000000009E-2</v>
      </c>
      <c r="G1450" s="311">
        <f t="shared" si="77"/>
        <v>2.168868205370578E-2</v>
      </c>
      <c r="H1450" s="311">
        <v>0.90476466140625667</v>
      </c>
      <c r="I1450" s="321"/>
      <c r="J1450" s="307"/>
      <c r="K1450" s="307"/>
      <c r="L1450" s="307"/>
      <c r="M1450" s="307"/>
      <c r="N1450" s="307">
        <v>21774.613887712101</v>
      </c>
      <c r="O1450" s="187"/>
      <c r="P1450" s="228"/>
    </row>
    <row r="1451" spans="1:16" x14ac:dyDescent="0.35">
      <c r="A1451" s="303">
        <v>41712</v>
      </c>
      <c r="B1451" s="304">
        <v>29408.23</v>
      </c>
      <c r="C1451" s="305">
        <f t="shared" si="75"/>
        <v>0.16</v>
      </c>
      <c r="D1451" s="315">
        <v>41.048400000000001</v>
      </c>
      <c r="E1451" s="305">
        <f t="shared" si="76"/>
        <v>0.16</v>
      </c>
      <c r="F1451" s="305">
        <f t="shared" si="74"/>
        <v>0</v>
      </c>
      <c r="G1451" s="311">
        <f t="shared" si="77"/>
        <v>2.168868205370578E-2</v>
      </c>
      <c r="H1451" s="311">
        <v>0.90430138973629082</v>
      </c>
      <c r="I1451" s="321"/>
      <c r="J1451" s="307"/>
      <c r="K1451" s="307"/>
      <c r="L1451" s="307"/>
      <c r="M1451" s="307"/>
      <c r="N1451" s="307">
        <v>21809.796885080901</v>
      </c>
      <c r="O1451" s="187"/>
      <c r="P1451" s="228"/>
    </row>
    <row r="1452" spans="1:16" x14ac:dyDescent="0.35">
      <c r="A1452" s="303">
        <v>41716</v>
      </c>
      <c r="B1452" s="304">
        <v>29438.99</v>
      </c>
      <c r="C1452" s="305">
        <f t="shared" si="75"/>
        <v>0.1</v>
      </c>
      <c r="D1452" s="315">
        <v>41.083399999999997</v>
      </c>
      <c r="E1452" s="305">
        <f t="shared" si="76"/>
        <v>0.09</v>
      </c>
      <c r="F1452" s="305">
        <f t="shared" si="74"/>
        <v>-1.0000000000000009E-2</v>
      </c>
      <c r="G1452" s="311">
        <f t="shared" si="77"/>
        <v>2.1688381117560246E-2</v>
      </c>
      <c r="H1452" s="311">
        <v>0.90383856461832623</v>
      </c>
      <c r="I1452" s="321"/>
      <c r="J1452" s="307"/>
      <c r="K1452" s="307"/>
      <c r="L1452" s="307"/>
      <c r="M1452" s="307"/>
      <c r="N1452" s="307">
        <v>21832.606900754399</v>
      </c>
      <c r="O1452" s="187"/>
      <c r="P1452" s="228"/>
    </row>
    <row r="1453" spans="1:16" x14ac:dyDescent="0.35">
      <c r="A1453" s="303">
        <v>41717</v>
      </c>
      <c r="B1453" s="304">
        <v>29439.33</v>
      </c>
      <c r="C1453" s="305">
        <f t="shared" si="75"/>
        <v>0</v>
      </c>
      <c r="D1453" s="315">
        <v>41.08</v>
      </c>
      <c r="E1453" s="305">
        <f t="shared" si="76"/>
        <v>-0.01</v>
      </c>
      <c r="F1453" s="305">
        <f t="shared" si="74"/>
        <v>-0.01</v>
      </c>
      <c r="G1453" s="311">
        <f t="shared" si="77"/>
        <v>2.1688381117560246E-2</v>
      </c>
      <c r="H1453" s="311">
        <v>0.90337644935643913</v>
      </c>
      <c r="I1453" s="321"/>
      <c r="J1453" s="307"/>
      <c r="K1453" s="307"/>
      <c r="L1453" s="307"/>
      <c r="M1453" s="307"/>
      <c r="N1453" s="307">
        <v>21832.8581234909</v>
      </c>
      <c r="O1453" s="187"/>
      <c r="P1453" s="228"/>
    </row>
    <row r="1454" spans="1:16" x14ac:dyDescent="0.35">
      <c r="A1454" s="303">
        <v>41718</v>
      </c>
      <c r="B1454" s="304">
        <v>29314.240000000002</v>
      </c>
      <c r="C1454" s="305">
        <f t="shared" si="75"/>
        <v>-0.42</v>
      </c>
      <c r="D1454" s="315">
        <v>40.905099999999997</v>
      </c>
      <c r="E1454" s="305">
        <f t="shared" si="76"/>
        <v>-0.43</v>
      </c>
      <c r="F1454" s="305">
        <f t="shared" si="74"/>
        <v>-1.0000000000000009E-2</v>
      </c>
      <c r="G1454" s="311">
        <f t="shared" si="77"/>
        <v>2.1688071699986412E-2</v>
      </c>
      <c r="H1454" s="311">
        <v>0.90291504213803364</v>
      </c>
      <c r="I1454" s="321"/>
      <c r="J1454" s="307"/>
      <c r="K1454" s="307"/>
      <c r="L1454" s="307"/>
      <c r="M1454" s="307"/>
      <c r="N1454" s="307">
        <v>21740.090647248198</v>
      </c>
      <c r="O1454" s="187"/>
      <c r="P1454" s="228"/>
    </row>
    <row r="1455" spans="1:16" x14ac:dyDescent="0.35">
      <c r="A1455" s="303">
        <v>41719</v>
      </c>
      <c r="B1455" s="304">
        <v>29332.66</v>
      </c>
      <c r="C1455" s="305">
        <f t="shared" si="75"/>
        <v>0.06</v>
      </c>
      <c r="D1455" s="315">
        <v>40.928199999999997</v>
      </c>
      <c r="E1455" s="305">
        <f t="shared" si="76"/>
        <v>0.06</v>
      </c>
      <c r="F1455" s="305">
        <f t="shared" si="74"/>
        <v>0</v>
      </c>
      <c r="G1455" s="311">
        <f t="shared" si="77"/>
        <v>2.1688071699986412E-2</v>
      </c>
      <c r="H1455" s="311">
        <v>0.90245464808194009</v>
      </c>
      <c r="I1455" s="321"/>
      <c r="J1455" s="307"/>
      <c r="K1455" s="307"/>
      <c r="L1455" s="307"/>
      <c r="M1455" s="307"/>
      <c r="N1455" s="307">
        <v>21753.751240747501</v>
      </c>
      <c r="O1455" s="187"/>
      <c r="P1455" s="228"/>
    </row>
    <row r="1456" spans="1:16" x14ac:dyDescent="0.35">
      <c r="A1456" s="303">
        <v>41722</v>
      </c>
      <c r="B1456" s="304">
        <v>29739.51</v>
      </c>
      <c r="C1456" s="305">
        <f t="shared" si="75"/>
        <v>1.39</v>
      </c>
      <c r="D1456" s="315">
        <v>41.489800000000002</v>
      </c>
      <c r="E1456" s="305">
        <f t="shared" si="76"/>
        <v>1.37</v>
      </c>
      <c r="F1456" s="305">
        <f t="shared" si="74"/>
        <v>-1.9999999999999796E-2</v>
      </c>
      <c r="G1456" s="311">
        <f t="shared" si="77"/>
        <v>2.1693682916439055E-2</v>
      </c>
      <c r="H1456" s="311">
        <v>0.90202280038655946</v>
      </c>
      <c r="I1456" s="321"/>
      <c r="J1456" s="307"/>
      <c r="K1456" s="307"/>
      <c r="L1456" s="307"/>
      <c r="M1456" s="307"/>
      <c r="N1456" s="307">
        <v>22055.4773387801</v>
      </c>
      <c r="O1456" s="187"/>
      <c r="P1456" s="228"/>
    </row>
    <row r="1457" spans="1:17" x14ac:dyDescent="0.35">
      <c r="A1457" s="303">
        <v>41723</v>
      </c>
      <c r="B1457" s="304">
        <v>29739.15</v>
      </c>
      <c r="C1457" s="305">
        <f t="shared" si="75"/>
        <v>0</v>
      </c>
      <c r="D1457" s="315">
        <v>41.486899999999999</v>
      </c>
      <c r="E1457" s="305">
        <f t="shared" si="76"/>
        <v>-0.01</v>
      </c>
      <c r="F1457" s="305">
        <f t="shared" si="74"/>
        <v>-0.01</v>
      </c>
      <c r="G1457" s="311">
        <f t="shared" si="77"/>
        <v>2.1687753800621264E-2</v>
      </c>
      <c r="H1457" s="311">
        <v>0.90156349178434114</v>
      </c>
      <c r="I1457" s="321"/>
      <c r="J1457" s="307"/>
      <c r="K1457" s="307"/>
      <c r="L1457" s="307"/>
      <c r="M1457" s="307"/>
      <c r="N1457" s="307">
        <v>22055.214890815601</v>
      </c>
      <c r="O1457" s="187"/>
      <c r="P1457" s="228"/>
    </row>
    <row r="1458" spans="1:17" x14ac:dyDescent="0.35">
      <c r="A1458" s="303">
        <v>41724</v>
      </c>
      <c r="B1458" s="304">
        <v>29793.21</v>
      </c>
      <c r="C1458" s="305">
        <f t="shared" si="75"/>
        <v>0.18</v>
      </c>
      <c r="D1458" s="315">
        <v>41.559600000000003</v>
      </c>
      <c r="E1458" s="305">
        <f t="shared" si="76"/>
        <v>0.18</v>
      </c>
      <c r="F1458" s="305">
        <f t="shared" si="74"/>
        <v>0</v>
      </c>
      <c r="G1458" s="311">
        <f t="shared" si="77"/>
        <v>2.1681170116895247E-2</v>
      </c>
      <c r="H1458" s="311">
        <v>0.9011052332038989</v>
      </c>
      <c r="I1458" s="321"/>
      <c r="J1458" s="307"/>
      <c r="K1458" s="307"/>
      <c r="L1458" s="307"/>
      <c r="M1458" s="307"/>
      <c r="N1458" s="307">
        <v>22095.3046662284</v>
      </c>
      <c r="O1458" s="187"/>
      <c r="P1458" s="228"/>
    </row>
    <row r="1459" spans="1:17" x14ac:dyDescent="0.35">
      <c r="A1459" s="303">
        <v>41725</v>
      </c>
      <c r="B1459" s="304">
        <v>29967.79</v>
      </c>
      <c r="C1459" s="305">
        <f t="shared" si="75"/>
        <v>0.59</v>
      </c>
      <c r="D1459" s="315">
        <v>41.800699999999999</v>
      </c>
      <c r="E1459" s="305">
        <f t="shared" si="76"/>
        <v>0.57999999999999996</v>
      </c>
      <c r="F1459" s="305">
        <f t="shared" si="74"/>
        <v>-1.0000000000000009E-2</v>
      </c>
      <c r="G1459" s="311">
        <f t="shared" si="77"/>
        <v>2.1675237578285357E-2</v>
      </c>
      <c r="H1459" s="311">
        <v>0.90064733857003942</v>
      </c>
      <c r="I1459" s="321"/>
      <c r="J1459" s="307"/>
      <c r="K1459" s="307"/>
      <c r="L1459" s="307"/>
      <c r="M1459" s="307"/>
      <c r="N1459" s="307">
        <v>22214.370623086401</v>
      </c>
      <c r="O1459" s="187"/>
      <c r="P1459" s="228"/>
    </row>
    <row r="1460" spans="1:17" x14ac:dyDescent="0.35">
      <c r="A1460" s="303">
        <v>41726</v>
      </c>
      <c r="B1460" s="304">
        <v>30137.23</v>
      </c>
      <c r="C1460" s="305">
        <f t="shared" si="75"/>
        <v>0.56999999999999995</v>
      </c>
      <c r="D1460" s="315">
        <v>42.029800000000002</v>
      </c>
      <c r="E1460" s="305">
        <f t="shared" si="76"/>
        <v>0.55000000000000004</v>
      </c>
      <c r="F1460" s="305">
        <f t="shared" si="74"/>
        <v>-1.9999999999999907E-2</v>
      </c>
      <c r="G1460" s="311">
        <f t="shared" si="77"/>
        <v>2.1674232405540068E-2</v>
      </c>
      <c r="H1460" s="311">
        <v>0.90021816034394375</v>
      </c>
      <c r="I1460" s="321"/>
      <c r="J1460" s="307"/>
      <c r="K1460" s="307"/>
      <c r="L1460" s="307"/>
      <c r="M1460" s="307"/>
      <c r="N1460" s="307">
        <v>22339.9699990019</v>
      </c>
      <c r="O1460" s="187"/>
      <c r="P1460" s="228"/>
    </row>
    <row r="1461" spans="1:17" x14ac:dyDescent="0.35">
      <c r="A1461" s="303">
        <v>41730</v>
      </c>
      <c r="B1461" s="304">
        <v>30280.86</v>
      </c>
      <c r="C1461" s="305">
        <f t="shared" si="75"/>
        <v>0.48</v>
      </c>
      <c r="D1461" s="315">
        <v>42.222999999999999</v>
      </c>
      <c r="E1461" s="305">
        <f t="shared" si="76"/>
        <v>0.46</v>
      </c>
      <c r="F1461" s="305">
        <f t="shared" si="74"/>
        <v>-1.9999999999999962E-2</v>
      </c>
      <c r="G1461" s="311">
        <f t="shared" si="77"/>
        <v>2.1660248458995616E-2</v>
      </c>
      <c r="H1461" s="311">
        <v>0.89978959077389442</v>
      </c>
      <c r="I1461" s="321"/>
      <c r="J1461" s="307"/>
      <c r="K1461" s="307"/>
      <c r="L1461" s="307"/>
      <c r="M1461" s="307"/>
      <c r="N1461" s="307">
        <v>22446.441320296799</v>
      </c>
      <c r="O1461" s="187"/>
      <c r="P1461" s="228"/>
    </row>
    <row r="1462" spans="1:17" x14ac:dyDescent="0.35">
      <c r="A1462" s="303">
        <v>41731</v>
      </c>
      <c r="B1462" s="304">
        <v>30422.57</v>
      </c>
      <c r="C1462" s="305">
        <f t="shared" si="75"/>
        <v>0.47</v>
      </c>
      <c r="D1462" s="315">
        <v>42.417200000000001</v>
      </c>
      <c r="E1462" s="305">
        <f t="shared" si="76"/>
        <v>0.46</v>
      </c>
      <c r="F1462" s="305">
        <f t="shared" si="74"/>
        <v>-9.9999999999999534E-3</v>
      </c>
      <c r="G1462" s="311">
        <f t="shared" si="77"/>
        <v>2.1660248458995616E-2</v>
      </c>
      <c r="H1462" s="311">
        <v>0.89933372583796467</v>
      </c>
      <c r="I1462" s="321"/>
      <c r="J1462" s="307"/>
      <c r="K1462" s="307"/>
      <c r="L1462" s="307"/>
      <c r="M1462" s="307"/>
      <c r="N1462" s="307">
        <v>22551.489744184601</v>
      </c>
      <c r="O1462" s="187"/>
      <c r="P1462" s="228"/>
    </row>
    <row r="1463" spans="1:17" x14ac:dyDescent="0.35">
      <c r="A1463" s="303">
        <v>41732</v>
      </c>
      <c r="B1463" s="304">
        <v>30365.34</v>
      </c>
      <c r="C1463" s="305">
        <f t="shared" si="75"/>
        <v>-0.19</v>
      </c>
      <c r="D1463" s="315">
        <v>42.337600000000002</v>
      </c>
      <c r="E1463" s="305">
        <f t="shared" si="76"/>
        <v>-0.19</v>
      </c>
      <c r="F1463" s="305">
        <f t="shared" si="74"/>
        <v>0</v>
      </c>
      <c r="G1463" s="311">
        <f t="shared" si="77"/>
        <v>2.1654730462818936E-2</v>
      </c>
      <c r="H1463" s="311">
        <v>0.89887900052692049</v>
      </c>
      <c r="I1463" s="321"/>
      <c r="J1463" s="307"/>
      <c r="K1463" s="307"/>
      <c r="L1463" s="307"/>
      <c r="M1463" s="307"/>
      <c r="N1463" s="307">
        <v>22509.0674306859</v>
      </c>
      <c r="O1463" s="187"/>
      <c r="P1463" s="228"/>
    </row>
    <row r="1464" spans="1:17" x14ac:dyDescent="0.35">
      <c r="A1464" s="303">
        <v>41733</v>
      </c>
      <c r="B1464" s="304">
        <v>30163.58</v>
      </c>
      <c r="C1464" s="305">
        <f t="shared" si="75"/>
        <v>-0.66</v>
      </c>
      <c r="D1464" s="315">
        <v>42.054400000000001</v>
      </c>
      <c r="E1464" s="305">
        <f t="shared" si="76"/>
        <v>-0.67</v>
      </c>
      <c r="F1464" s="305">
        <f t="shared" si="74"/>
        <v>-1.0000000000000009E-2</v>
      </c>
      <c r="G1464" s="311">
        <f t="shared" si="77"/>
        <v>2.1648824649321934E-2</v>
      </c>
      <c r="H1464" s="311">
        <v>0.89842453182607029</v>
      </c>
      <c r="I1464" s="321"/>
      <c r="J1464" s="307"/>
      <c r="K1464" s="307"/>
      <c r="L1464" s="307"/>
      <c r="M1464" s="307"/>
      <c r="N1464" s="307">
        <v>22359.5043561286</v>
      </c>
      <c r="O1464" s="187"/>
      <c r="P1464" s="228"/>
    </row>
    <row r="1465" spans="1:17" x14ac:dyDescent="0.35">
      <c r="A1465" s="303">
        <v>41736</v>
      </c>
      <c r="B1465" s="304">
        <v>30141.93</v>
      </c>
      <c r="C1465" s="305">
        <f t="shared" si="75"/>
        <v>-7.0000000000000007E-2</v>
      </c>
      <c r="D1465" s="315">
        <v>42.019100000000002</v>
      </c>
      <c r="E1465" s="305">
        <f t="shared" si="76"/>
        <v>-0.08</v>
      </c>
      <c r="F1465" s="305">
        <f t="shared" si="74"/>
        <v>-9.999999999999995E-3</v>
      </c>
      <c r="G1465" s="311">
        <f t="shared" si="77"/>
        <v>2.1648824649321934E-2</v>
      </c>
      <c r="H1465" s="311">
        <v>0.89797075171798357</v>
      </c>
      <c r="I1465" s="321"/>
      <c r="J1465" s="307"/>
      <c r="K1465" s="307"/>
      <c r="L1465" s="307"/>
      <c r="M1465" s="307"/>
      <c r="N1465" s="307">
        <v>22343.454477499301</v>
      </c>
      <c r="O1465" s="187"/>
      <c r="P1465" s="228"/>
    </row>
    <row r="1466" spans="1:17" x14ac:dyDescent="0.35">
      <c r="A1466" s="303">
        <v>41738</v>
      </c>
      <c r="B1466" s="304">
        <v>30626.07</v>
      </c>
      <c r="C1466" s="305">
        <f t="shared" si="75"/>
        <v>1.61</v>
      </c>
      <c r="D1466" s="315">
        <v>42.6875</v>
      </c>
      <c r="E1466" s="305">
        <f t="shared" si="76"/>
        <v>1.59</v>
      </c>
      <c r="F1466" s="305">
        <f t="shared" si="74"/>
        <v>-2.0000000000000018E-2</v>
      </c>
      <c r="G1466" s="311">
        <f t="shared" si="77"/>
        <v>2.1636638552363405E-2</v>
      </c>
      <c r="H1466" s="311">
        <v>0.89754547700381471</v>
      </c>
      <c r="I1466" s="321"/>
      <c r="J1466" s="307"/>
      <c r="K1466" s="307"/>
      <c r="L1466" s="307"/>
      <c r="M1466" s="307"/>
      <c r="N1466" s="307">
        <v>22702.337169462699</v>
      </c>
      <c r="O1466" s="187"/>
      <c r="P1466" s="228"/>
    </row>
    <row r="1467" spans="1:17" x14ac:dyDescent="0.35">
      <c r="A1467" s="303">
        <v>41739</v>
      </c>
      <c r="B1467" s="304">
        <v>30643.59</v>
      </c>
      <c r="C1467" s="305">
        <f t="shared" si="75"/>
        <v>0.06</v>
      </c>
      <c r="D1467" s="315">
        <v>42.708799999999997</v>
      </c>
      <c r="E1467" s="305">
        <f t="shared" si="76"/>
        <v>0.05</v>
      </c>
      <c r="F1467" s="305">
        <f t="shared" si="74"/>
        <v>-9.999999999999995E-3</v>
      </c>
      <c r="G1467" s="311">
        <f t="shared" si="77"/>
        <v>2.163071079979053E-2</v>
      </c>
      <c r="H1467" s="311">
        <v>0.89709304079765118</v>
      </c>
      <c r="I1467" s="321"/>
      <c r="J1467" s="307"/>
      <c r="K1467" s="307"/>
      <c r="L1467" s="307"/>
      <c r="M1467" s="307"/>
      <c r="N1467" s="307">
        <v>22715.3264526694</v>
      </c>
      <c r="O1467" s="187"/>
      <c r="P1467" s="228"/>
      <c r="Q1467" s="55"/>
    </row>
    <row r="1468" spans="1:17" x14ac:dyDescent="0.35">
      <c r="A1468" s="303">
        <v>41740</v>
      </c>
      <c r="B1468" s="310">
        <v>30527.08</v>
      </c>
      <c r="C1468" s="305">
        <f t="shared" si="75"/>
        <v>-0.38</v>
      </c>
      <c r="D1468" s="315">
        <v>42.545400000000001</v>
      </c>
      <c r="E1468" s="305">
        <f t="shared" si="76"/>
        <v>-0.38</v>
      </c>
      <c r="F1468" s="305">
        <f t="shared" si="74"/>
        <v>0</v>
      </c>
      <c r="G1468" s="311">
        <f t="shared" si="77"/>
        <v>2.163104653669716E-2</v>
      </c>
      <c r="H1468" s="311">
        <v>0.89664180375848423</v>
      </c>
      <c r="I1468" s="321"/>
      <c r="J1468" s="307"/>
      <c r="K1468" s="307"/>
      <c r="L1468" s="307"/>
      <c r="M1468" s="307"/>
      <c r="N1468" s="307">
        <v>22628.961098650201</v>
      </c>
      <c r="O1468" s="187"/>
      <c r="P1468" s="228"/>
    </row>
    <row r="1469" spans="1:17" x14ac:dyDescent="0.35">
      <c r="A1469" s="303">
        <v>41744</v>
      </c>
      <c r="B1469" s="304">
        <v>30332.78</v>
      </c>
      <c r="C1469" s="305">
        <f t="shared" si="75"/>
        <v>-0.64</v>
      </c>
      <c r="D1469" s="315">
        <v>42.267200000000003</v>
      </c>
      <c r="E1469" s="305">
        <f t="shared" si="76"/>
        <v>-0.65</v>
      </c>
      <c r="F1469" s="305">
        <f t="shared" si="74"/>
        <v>-1.0000000000000009E-2</v>
      </c>
      <c r="G1469" s="311">
        <f t="shared" si="77"/>
        <v>2.163071079979053E-2</v>
      </c>
      <c r="H1469" s="311">
        <v>0.89619074627992501</v>
      </c>
      <c r="I1469" s="321"/>
      <c r="J1469" s="307"/>
      <c r="K1469" s="307"/>
      <c r="L1469" s="307"/>
      <c r="M1469" s="307"/>
      <c r="N1469" s="307">
        <v>22484.927406385101</v>
      </c>
      <c r="O1469" s="187"/>
      <c r="P1469" s="228"/>
    </row>
    <row r="1470" spans="1:17" x14ac:dyDescent="0.35">
      <c r="A1470" s="303">
        <v>41745</v>
      </c>
      <c r="B1470" s="304">
        <v>30052.58</v>
      </c>
      <c r="C1470" s="305">
        <f t="shared" si="75"/>
        <v>-0.92</v>
      </c>
      <c r="D1470" s="315">
        <v>41.876199999999997</v>
      </c>
      <c r="E1470" s="305">
        <f t="shared" si="76"/>
        <v>-0.93</v>
      </c>
      <c r="F1470" s="305">
        <f t="shared" si="74"/>
        <v>-1.0000000000000009E-2</v>
      </c>
      <c r="G1470" s="311">
        <f t="shared" si="77"/>
        <v>2.163071079979053E-2</v>
      </c>
      <c r="H1470" s="311">
        <v>0.89574036879211805</v>
      </c>
      <c r="I1470" s="321"/>
      <c r="J1470" s="307"/>
      <c r="K1470" s="307"/>
      <c r="L1470" s="307"/>
      <c r="M1470" s="307"/>
      <c r="N1470" s="307">
        <v>22277.225428291102</v>
      </c>
      <c r="O1470" s="187"/>
      <c r="P1470" s="228"/>
    </row>
    <row r="1471" spans="1:17" x14ac:dyDescent="0.35">
      <c r="A1471" s="303">
        <v>41746</v>
      </c>
      <c r="B1471" s="304">
        <v>30526.92</v>
      </c>
      <c r="C1471" s="305">
        <f t="shared" si="75"/>
        <v>1.58</v>
      </c>
      <c r="D1471" s="315">
        <v>42.532800000000002</v>
      </c>
      <c r="E1471" s="305">
        <f t="shared" si="76"/>
        <v>1.57</v>
      </c>
      <c r="F1471" s="305">
        <f t="shared" si="74"/>
        <v>-1.0000000000000009E-2</v>
      </c>
      <c r="G1471" s="311">
        <f t="shared" si="77"/>
        <v>2.1630366557804658E-2</v>
      </c>
      <c r="H1471" s="311">
        <v>0.89529066958835235</v>
      </c>
      <c r="I1471" s="321"/>
      <c r="J1471" s="307"/>
      <c r="K1471" s="307"/>
      <c r="L1471" s="307"/>
      <c r="M1471" s="307"/>
      <c r="N1471" s="307">
        <v>22628.840847468298</v>
      </c>
      <c r="O1471" s="230"/>
      <c r="P1471" s="228"/>
    </row>
    <row r="1472" spans="1:17" x14ac:dyDescent="0.35">
      <c r="A1472" s="303">
        <v>41750</v>
      </c>
      <c r="B1472" s="304">
        <v>30710.37</v>
      </c>
      <c r="C1472" s="305">
        <f t="shared" si="75"/>
        <v>0.6</v>
      </c>
      <c r="D1472" s="315">
        <v>42.780200000000001</v>
      </c>
      <c r="E1472" s="305">
        <f t="shared" si="76"/>
        <v>0.57999999999999996</v>
      </c>
      <c r="F1472" s="305">
        <f t="shared" si="74"/>
        <v>-2.0000000000000018E-2</v>
      </c>
      <c r="G1472" s="311">
        <f t="shared" si="77"/>
        <v>2.135512353638486E-2</v>
      </c>
      <c r="H1472" s="311">
        <v>0.89486929711788799</v>
      </c>
      <c r="I1472" s="321"/>
      <c r="J1472" s="307"/>
      <c r="K1472" s="307"/>
      <c r="L1472" s="307"/>
      <c r="M1472" s="307"/>
      <c r="N1472" s="307">
        <v>22764.826628212199</v>
      </c>
      <c r="O1472" s="230"/>
      <c r="P1472" s="228"/>
    </row>
    <row r="1473" spans="1:16" x14ac:dyDescent="0.35">
      <c r="A1473" s="303">
        <v>41751</v>
      </c>
      <c r="B1473" s="304">
        <v>30701.66</v>
      </c>
      <c r="C1473" s="305">
        <f t="shared" si="75"/>
        <v>-0.03</v>
      </c>
      <c r="D1473" s="315">
        <v>42.766199999999998</v>
      </c>
      <c r="E1473" s="305">
        <f t="shared" si="76"/>
        <v>-0.03</v>
      </c>
      <c r="F1473" s="305">
        <f t="shared" si="74"/>
        <v>0</v>
      </c>
      <c r="G1473" s="311">
        <f t="shared" si="77"/>
        <v>2.1174252747599754E-2</v>
      </c>
      <c r="H1473" s="311">
        <v>0.89442150455201452</v>
      </c>
      <c r="I1473" s="321"/>
      <c r="J1473" s="307"/>
      <c r="K1473" s="307"/>
      <c r="L1473" s="307"/>
      <c r="M1473" s="307"/>
      <c r="N1473" s="307">
        <v>22758.3740344703</v>
      </c>
      <c r="O1473" s="230"/>
      <c r="P1473" s="228"/>
    </row>
    <row r="1474" spans="1:16" x14ac:dyDescent="0.35">
      <c r="A1474" s="303">
        <v>41752</v>
      </c>
      <c r="B1474" s="304">
        <v>30861.07</v>
      </c>
      <c r="C1474" s="305">
        <f t="shared" si="75"/>
        <v>0.52</v>
      </c>
      <c r="D1474" s="315">
        <v>42.986499999999999</v>
      </c>
      <c r="E1474" s="305">
        <f t="shared" si="76"/>
        <v>0.52</v>
      </c>
      <c r="F1474" s="305">
        <f t="shared" si="74"/>
        <v>0</v>
      </c>
      <c r="G1474" s="311">
        <f t="shared" si="77"/>
        <v>2.1174252747599754E-2</v>
      </c>
      <c r="H1474" s="311">
        <v>0.89397438348296943</v>
      </c>
      <c r="I1474" s="321"/>
      <c r="J1474" s="307"/>
      <c r="K1474" s="307"/>
      <c r="L1474" s="307"/>
      <c r="M1474" s="307"/>
      <c r="N1474" s="307">
        <v>22876.536515973999</v>
      </c>
      <c r="O1474" s="230"/>
      <c r="P1474" s="228"/>
    </row>
    <row r="1475" spans="1:16" x14ac:dyDescent="0.35">
      <c r="A1475" s="303">
        <v>41754</v>
      </c>
      <c r="B1475" s="304">
        <v>30606.83</v>
      </c>
      <c r="C1475" s="305">
        <f t="shared" si="75"/>
        <v>-0.82</v>
      </c>
      <c r="D1475" s="315">
        <v>42.628799999999998</v>
      </c>
      <c r="E1475" s="305">
        <f t="shared" si="76"/>
        <v>-0.83</v>
      </c>
      <c r="F1475" s="305">
        <f t="shared" si="74"/>
        <v>-1.0000000000000009E-2</v>
      </c>
      <c r="G1475" s="311">
        <f t="shared" si="77"/>
        <v>2.1174252747599754E-2</v>
      </c>
      <c r="H1475" s="311">
        <v>0.89352737948146455</v>
      </c>
      <c r="I1475" s="321"/>
      <c r="J1475" s="307"/>
      <c r="K1475" s="307"/>
      <c r="L1475" s="307"/>
      <c r="M1475" s="307"/>
      <c r="N1475" s="307">
        <v>22688.073829253099</v>
      </c>
      <c r="O1475" s="230"/>
      <c r="P1475" s="228"/>
    </row>
    <row r="1476" spans="1:16" x14ac:dyDescent="0.35">
      <c r="A1476" s="303">
        <v>41757</v>
      </c>
      <c r="B1476" s="304">
        <v>30530.66</v>
      </c>
      <c r="C1476" s="305">
        <f t="shared" si="75"/>
        <v>-0.25</v>
      </c>
      <c r="D1476" s="315">
        <v>42.517899999999997</v>
      </c>
      <c r="E1476" s="305">
        <f t="shared" si="76"/>
        <v>-0.26</v>
      </c>
      <c r="F1476" s="305">
        <f t="shared" si="74"/>
        <v>-1.0000000000000009E-2</v>
      </c>
      <c r="G1476" s="311">
        <f t="shared" si="77"/>
        <v>2.1174252747599754E-2</v>
      </c>
      <c r="H1476" s="311">
        <v>0.89308104530083532</v>
      </c>
      <c r="I1476" s="321"/>
      <c r="J1476" s="307"/>
      <c r="K1476" s="307"/>
      <c r="L1476" s="307"/>
      <c r="M1476" s="307"/>
      <c r="N1476" s="307">
        <v>22631.613959763599</v>
      </c>
      <c r="O1476" s="230"/>
      <c r="P1476" s="228"/>
    </row>
    <row r="1477" spans="1:16" x14ac:dyDescent="0.35">
      <c r="A1477" s="303">
        <v>41758</v>
      </c>
      <c r="B1477" s="304">
        <v>30307.5</v>
      </c>
      <c r="C1477" s="305">
        <f t="shared" si="75"/>
        <v>-0.73</v>
      </c>
      <c r="D1477" s="315">
        <v>42.206499999999998</v>
      </c>
      <c r="E1477" s="305">
        <f t="shared" si="76"/>
        <v>-0.73</v>
      </c>
      <c r="F1477" s="305">
        <f t="shared" si="74"/>
        <v>0</v>
      </c>
      <c r="G1477" s="311">
        <f t="shared" si="77"/>
        <v>2.1174252747599754E-2</v>
      </c>
      <c r="H1477" s="311">
        <v>0.89263595861494671</v>
      </c>
      <c r="I1477" s="321"/>
      <c r="J1477" s="307"/>
      <c r="K1477" s="307"/>
      <c r="L1477" s="307"/>
      <c r="M1477" s="307"/>
      <c r="N1477" s="307">
        <v>22466.192100280299</v>
      </c>
      <c r="O1477" s="230"/>
      <c r="P1477" s="228"/>
    </row>
    <row r="1478" spans="1:16" x14ac:dyDescent="0.35">
      <c r="A1478" s="303">
        <v>41759</v>
      </c>
      <c r="B1478" s="304">
        <v>30242.22</v>
      </c>
      <c r="C1478" s="305">
        <f t="shared" si="75"/>
        <v>-0.22</v>
      </c>
      <c r="D1478" s="315">
        <v>42.113999999999997</v>
      </c>
      <c r="E1478" s="305">
        <f t="shared" si="76"/>
        <v>-0.22</v>
      </c>
      <c r="F1478" s="305">
        <f t="shared" si="74"/>
        <v>0</v>
      </c>
      <c r="G1478" s="311">
        <f t="shared" si="77"/>
        <v>2.1174595721945182E-2</v>
      </c>
      <c r="H1478" s="311">
        <v>0.89219153666566053</v>
      </c>
      <c r="I1478" s="321"/>
      <c r="J1478" s="307"/>
      <c r="K1478" s="307"/>
      <c r="L1478" s="307"/>
      <c r="M1478" s="307"/>
      <c r="N1478" s="307">
        <v>22417.799570837698</v>
      </c>
      <c r="O1478" s="230"/>
      <c r="P1478" s="228"/>
    </row>
    <row r="1479" spans="1:16" x14ac:dyDescent="0.35">
      <c r="A1479" s="303">
        <v>41761</v>
      </c>
      <c r="B1479" s="304">
        <v>30223.45</v>
      </c>
      <c r="C1479" s="305">
        <f t="shared" si="75"/>
        <v>-0.06</v>
      </c>
      <c r="D1479" s="315">
        <v>42.0901</v>
      </c>
      <c r="E1479" s="305">
        <f t="shared" si="76"/>
        <v>-0.06</v>
      </c>
      <c r="F1479" s="305">
        <f t="shared" si="74"/>
        <v>0</v>
      </c>
      <c r="G1479" s="311">
        <f t="shared" si="77"/>
        <v>2.117493000804975E-2</v>
      </c>
      <c r="H1479" s="311">
        <v>0.89174777780012837</v>
      </c>
      <c r="I1479" s="321"/>
      <c r="J1479" s="307"/>
      <c r="K1479" s="307"/>
      <c r="L1479" s="307"/>
      <c r="M1479" s="307"/>
      <c r="N1479" s="307">
        <v>22403.886554083601</v>
      </c>
      <c r="O1479" s="230"/>
      <c r="P1479" s="228"/>
    </row>
    <row r="1480" spans="1:16" x14ac:dyDescent="0.35">
      <c r="A1480" s="303">
        <v>41764</v>
      </c>
      <c r="B1480" s="310">
        <v>30279.07</v>
      </c>
      <c r="C1480" s="305">
        <f t="shared" si="75"/>
        <v>0.18</v>
      </c>
      <c r="D1480" s="315">
        <v>42.161099999999998</v>
      </c>
      <c r="E1480" s="305">
        <f t="shared" si="76"/>
        <v>0.17</v>
      </c>
      <c r="F1480" s="305">
        <f t="shared" ref="F1480:F1543" si="78">+E1480-C1480</f>
        <v>-9.9999999999999811E-3</v>
      </c>
      <c r="G1480" s="311">
        <f t="shared" si="77"/>
        <v>2.1174595721945182E-2</v>
      </c>
      <c r="H1480" s="311">
        <v>0.89130414584193951</v>
      </c>
      <c r="I1480" s="321"/>
      <c r="J1480" s="307"/>
      <c r="K1480" s="307"/>
      <c r="L1480" s="307"/>
      <c r="M1480" s="307"/>
      <c r="N1480" s="307">
        <v>22445.1178019871</v>
      </c>
      <c r="O1480" s="230"/>
      <c r="P1480" s="228"/>
    </row>
    <row r="1481" spans="1:16" x14ac:dyDescent="0.35">
      <c r="A1481" s="303">
        <v>41765</v>
      </c>
      <c r="B1481" s="310">
        <v>30364.47</v>
      </c>
      <c r="C1481" s="305">
        <f t="shared" ref="C1481:C1544" si="79">ROUND(((B1481-B1480)/B1480)*100,2)</f>
        <v>0.28000000000000003</v>
      </c>
      <c r="D1481" s="315">
        <v>42.277999999999999</v>
      </c>
      <c r="E1481" s="305">
        <f t="shared" ref="E1481:E1544" si="80">ROUND(((D1481-D1480)/D1480)*100,2)</f>
        <v>0.28000000000000003</v>
      </c>
      <c r="F1481" s="305">
        <f t="shared" si="78"/>
        <v>0</v>
      </c>
      <c r="G1481" s="311">
        <f t="shared" si="77"/>
        <v>2.1174595721945182E-2</v>
      </c>
      <c r="H1481" s="311">
        <v>0.89086172305785749</v>
      </c>
      <c r="I1481" s="321"/>
      <c r="J1481" s="307"/>
      <c r="K1481" s="307"/>
      <c r="L1481" s="307"/>
      <c r="M1481" s="307"/>
      <c r="N1481" s="307">
        <v>22508.4200901164</v>
      </c>
      <c r="O1481" s="230"/>
      <c r="P1481" s="228"/>
    </row>
    <row r="1482" spans="1:16" x14ac:dyDescent="0.35">
      <c r="A1482" s="303">
        <v>41766</v>
      </c>
      <c r="B1482" s="304">
        <v>30115.54</v>
      </c>
      <c r="C1482" s="305">
        <f t="shared" si="79"/>
        <v>-0.82</v>
      </c>
      <c r="D1482" s="315">
        <v>41.934199999999997</v>
      </c>
      <c r="E1482" s="305">
        <f t="shared" si="80"/>
        <v>-0.81</v>
      </c>
      <c r="F1482" s="305">
        <f t="shared" si="78"/>
        <v>9.9999999999998979E-3</v>
      </c>
      <c r="G1482" s="311">
        <f t="shared" si="77"/>
        <v>2.1181336862115901E-2</v>
      </c>
      <c r="H1482" s="311">
        <v>0.89044853944436708</v>
      </c>
      <c r="I1482" s="321"/>
      <c r="J1482" s="307"/>
      <c r="K1482" s="307"/>
      <c r="L1482" s="307"/>
      <c r="M1482" s="307"/>
      <c r="N1482" s="307">
        <v>22323.895190109299</v>
      </c>
      <c r="O1482" s="230"/>
      <c r="P1482" s="228"/>
    </row>
    <row r="1483" spans="1:16" x14ac:dyDescent="0.35">
      <c r="A1483" s="303">
        <v>41767</v>
      </c>
      <c r="B1483" s="304">
        <v>30142.720000000001</v>
      </c>
      <c r="C1483" s="305">
        <f t="shared" si="79"/>
        <v>0.09</v>
      </c>
      <c r="D1483" s="315">
        <v>41.970100000000002</v>
      </c>
      <c r="E1483" s="305">
        <f t="shared" si="80"/>
        <v>0.09</v>
      </c>
      <c r="F1483" s="305">
        <f t="shared" si="78"/>
        <v>0</v>
      </c>
      <c r="G1483" s="311">
        <f t="shared" si="77"/>
        <v>2.1175572517171466E-2</v>
      </c>
      <c r="H1483" s="311">
        <v>0.89000740235400178</v>
      </c>
      <c r="I1483" s="321"/>
      <c r="J1483" s="307"/>
      <c r="K1483" s="307"/>
      <c r="L1483" s="307"/>
      <c r="M1483" s="307"/>
      <c r="N1483" s="307">
        <v>22344.040171947599</v>
      </c>
      <c r="O1483" s="230"/>
      <c r="P1483" s="228"/>
    </row>
    <row r="1484" spans="1:16" x14ac:dyDescent="0.35">
      <c r="A1484" s="303">
        <v>41768</v>
      </c>
      <c r="B1484" s="310">
        <v>31019.84</v>
      </c>
      <c r="C1484" s="305">
        <f t="shared" si="79"/>
        <v>2.91</v>
      </c>
      <c r="D1484" s="315">
        <v>43.176200000000001</v>
      </c>
      <c r="E1484" s="305">
        <f t="shared" si="80"/>
        <v>2.87</v>
      </c>
      <c r="F1484" s="305">
        <f t="shared" si="78"/>
        <v>-4.0000000000000036E-2</v>
      </c>
      <c r="G1484" s="311">
        <f t="shared" si="77"/>
        <v>2.1212666073433119E-2</v>
      </c>
      <c r="H1484" s="311">
        <v>0.88973312016819583</v>
      </c>
      <c r="I1484" s="321"/>
      <c r="J1484" s="307"/>
      <c r="K1484" s="307"/>
      <c r="L1484" s="307"/>
      <c r="M1484" s="307"/>
      <c r="N1484" s="307">
        <v>22994.229482455801</v>
      </c>
      <c r="O1484" s="230"/>
      <c r="P1484" s="228"/>
    </row>
    <row r="1485" spans="1:16" x14ac:dyDescent="0.35">
      <c r="A1485" s="303">
        <v>41771</v>
      </c>
      <c r="B1485" s="304">
        <v>31770.94</v>
      </c>
      <c r="C1485" s="305">
        <f t="shared" si="79"/>
        <v>2.42</v>
      </c>
      <c r="D1485" s="315">
        <v>44.202100000000002</v>
      </c>
      <c r="E1485" s="305">
        <f t="shared" si="80"/>
        <v>2.38</v>
      </c>
      <c r="F1485" s="305">
        <f t="shared" si="78"/>
        <v>-4.0000000000000036E-2</v>
      </c>
      <c r="G1485" s="311">
        <f t="shared" si="77"/>
        <v>2.1249932811597136E-2</v>
      </c>
      <c r="H1485" s="311">
        <v>0.88945896231002264</v>
      </c>
      <c r="I1485" s="321"/>
      <c r="J1485" s="307"/>
      <c r="K1485" s="307"/>
      <c r="L1485" s="307"/>
      <c r="M1485" s="307"/>
      <c r="N1485" s="307">
        <v>23550.999075463002</v>
      </c>
      <c r="O1485" s="230"/>
      <c r="P1485" s="228"/>
    </row>
    <row r="1486" spans="1:16" x14ac:dyDescent="0.35">
      <c r="A1486" s="303">
        <v>41772</v>
      </c>
      <c r="B1486" s="304">
        <v>32202.94</v>
      </c>
      <c r="C1486" s="305">
        <f t="shared" si="79"/>
        <v>1.36</v>
      </c>
      <c r="D1486" s="315">
        <v>44.798499999999997</v>
      </c>
      <c r="E1486" s="305">
        <f t="shared" si="80"/>
        <v>1.35</v>
      </c>
      <c r="F1486" s="305">
        <f t="shared" si="78"/>
        <v>-1.0000000000000009E-2</v>
      </c>
      <c r="G1486" s="311">
        <f t="shared" si="77"/>
        <v>2.1249556444463042E-2</v>
      </c>
      <c r="H1486" s="311">
        <v>0.88901906549450016</v>
      </c>
      <c r="I1486" s="321"/>
      <c r="J1486" s="307"/>
      <c r="K1486" s="307"/>
      <c r="L1486" s="307"/>
      <c r="M1486" s="307"/>
      <c r="N1486" s="307">
        <v>23871.233315181998</v>
      </c>
      <c r="O1486" s="230"/>
      <c r="P1486" s="228"/>
    </row>
    <row r="1487" spans="1:16" x14ac:dyDescent="0.35">
      <c r="A1487" s="303">
        <v>41774</v>
      </c>
      <c r="B1487" s="304">
        <v>32249.3</v>
      </c>
      <c r="C1487" s="305">
        <f t="shared" si="79"/>
        <v>0.14000000000000001</v>
      </c>
      <c r="D1487" s="315">
        <v>44.857900000000001</v>
      </c>
      <c r="E1487" s="305">
        <f t="shared" si="80"/>
        <v>0.13</v>
      </c>
      <c r="F1487" s="305">
        <f t="shared" si="78"/>
        <v>-1.0000000000000009E-2</v>
      </c>
      <c r="G1487" s="311">
        <f t="shared" si="77"/>
        <v>2.1249171418313045E-2</v>
      </c>
      <c r="H1487" s="311">
        <v>0.88857982067023578</v>
      </c>
      <c r="I1487" s="321"/>
      <c r="J1487" s="307"/>
      <c r="K1487" s="307"/>
      <c r="L1487" s="307"/>
      <c r="M1487" s="307"/>
      <c r="N1487" s="307">
        <v>23905.598829251499</v>
      </c>
      <c r="O1487" s="230"/>
      <c r="P1487" s="228"/>
    </row>
    <row r="1488" spans="1:16" x14ac:dyDescent="0.35">
      <c r="A1488" s="303">
        <v>41775</v>
      </c>
      <c r="B1488" s="304">
        <v>32566.75</v>
      </c>
      <c r="C1488" s="305">
        <f t="shared" si="79"/>
        <v>0.98</v>
      </c>
      <c r="D1488" s="315">
        <v>45.294199999999996</v>
      </c>
      <c r="E1488" s="305">
        <f t="shared" si="80"/>
        <v>0.97</v>
      </c>
      <c r="F1488" s="305">
        <f t="shared" si="78"/>
        <v>-1.0000000000000009E-2</v>
      </c>
      <c r="G1488" s="311">
        <f t="shared" si="77"/>
        <v>2.1249171418313045E-2</v>
      </c>
      <c r="H1488" s="311">
        <v>0.88814122622833913</v>
      </c>
      <c r="I1488" s="321"/>
      <c r="J1488" s="307"/>
      <c r="K1488" s="307"/>
      <c r="L1488" s="307"/>
      <c r="M1488" s="307"/>
      <c r="N1488" s="307">
        <v>24121.742179057699</v>
      </c>
      <c r="O1488" s="230"/>
      <c r="P1488" s="228"/>
    </row>
    <row r="1489" spans="1:16" x14ac:dyDescent="0.35">
      <c r="A1489" s="303">
        <v>41778</v>
      </c>
      <c r="B1489" s="304">
        <v>32892.550000000003</v>
      </c>
      <c r="C1489" s="305">
        <f t="shared" si="79"/>
        <v>1</v>
      </c>
      <c r="D1489" s="315">
        <v>45.731699999999996</v>
      </c>
      <c r="E1489" s="305">
        <f t="shared" si="80"/>
        <v>0.97</v>
      </c>
      <c r="F1489" s="305">
        <f t="shared" si="78"/>
        <v>-3.0000000000000027E-2</v>
      </c>
      <c r="G1489" s="311">
        <f t="shared" si="77"/>
        <v>2.1260312726153738E-2</v>
      </c>
      <c r="H1489" s="311">
        <v>0.88778567890783411</v>
      </c>
      <c r="I1489" s="321"/>
      <c r="J1489" s="307"/>
      <c r="K1489" s="307"/>
      <c r="L1489" s="307"/>
      <c r="M1489" s="307"/>
      <c r="N1489" s="307">
        <v>24363.054109111501</v>
      </c>
      <c r="O1489" s="230"/>
      <c r="P1489" s="228"/>
    </row>
    <row r="1490" spans="1:16" x14ac:dyDescent="0.35">
      <c r="A1490" s="303">
        <v>41779</v>
      </c>
      <c r="B1490" s="304">
        <v>32911.21</v>
      </c>
      <c r="C1490" s="305">
        <f t="shared" si="79"/>
        <v>0.06</v>
      </c>
      <c r="D1490" s="315">
        <v>45.753900000000002</v>
      </c>
      <c r="E1490" s="305">
        <f t="shared" si="80"/>
        <v>0.05</v>
      </c>
      <c r="F1490" s="305">
        <f t="shared" si="78"/>
        <v>-9.999999999999995E-3</v>
      </c>
      <c r="G1490" s="311">
        <f t="shared" ref="G1490:G1553" si="81">+STDEV(F753:F1490)</f>
        <v>2.125988465489172E-2</v>
      </c>
      <c r="H1490" s="311">
        <v>0.88734831303549833</v>
      </c>
      <c r="I1490" s="321"/>
      <c r="J1490" s="307"/>
      <c r="K1490" s="307"/>
      <c r="L1490" s="307"/>
      <c r="M1490" s="307"/>
      <c r="N1490" s="307">
        <v>24376.880596528899</v>
      </c>
      <c r="O1490" s="230"/>
      <c r="P1490" s="228"/>
    </row>
    <row r="1491" spans="1:16" x14ac:dyDescent="0.35">
      <c r="A1491" s="303">
        <v>41780</v>
      </c>
      <c r="B1491" s="304">
        <v>32804.75</v>
      </c>
      <c r="C1491" s="305">
        <f t="shared" si="79"/>
        <v>-0.32</v>
      </c>
      <c r="D1491" s="315">
        <v>45.5777</v>
      </c>
      <c r="E1491" s="305">
        <f t="shared" si="80"/>
        <v>-0.39</v>
      </c>
      <c r="F1491" s="305">
        <f t="shared" si="78"/>
        <v>-7.0000000000000007E-2</v>
      </c>
      <c r="G1491" s="311">
        <f t="shared" si="81"/>
        <v>2.1390272713404376E-2</v>
      </c>
      <c r="H1491" s="311">
        <v>0.8874927536201479</v>
      </c>
      <c r="I1491" s="321"/>
      <c r="J1491" s="307"/>
      <c r="K1491" s="307"/>
      <c r="L1491" s="307"/>
      <c r="M1491" s="307"/>
      <c r="N1491" s="307">
        <v>24298.022581813999</v>
      </c>
      <c r="O1491" s="230"/>
      <c r="P1491" s="228"/>
    </row>
    <row r="1492" spans="1:16" x14ac:dyDescent="0.35">
      <c r="A1492" s="303">
        <v>41781</v>
      </c>
      <c r="B1492" s="304">
        <v>32907.86</v>
      </c>
      <c r="C1492" s="305">
        <f t="shared" si="79"/>
        <v>0.31</v>
      </c>
      <c r="D1492" s="315">
        <v>45.718899999999998</v>
      </c>
      <c r="E1492" s="305">
        <f t="shared" si="80"/>
        <v>0.31</v>
      </c>
      <c r="F1492" s="305">
        <f t="shared" si="78"/>
        <v>0</v>
      </c>
      <c r="G1492" s="311">
        <f t="shared" si="81"/>
        <v>2.1390758340987942E-2</v>
      </c>
      <c r="H1492" s="311">
        <v>0.88705727627560149</v>
      </c>
      <c r="I1492" s="321"/>
      <c r="J1492" s="307"/>
      <c r="K1492" s="307"/>
      <c r="L1492" s="307"/>
      <c r="M1492" s="307"/>
      <c r="N1492" s="307">
        <v>24374.3956033004</v>
      </c>
      <c r="O1492" s="230"/>
      <c r="P1492" s="228"/>
    </row>
    <row r="1493" spans="1:16" x14ac:dyDescent="0.35">
      <c r="A1493" s="303">
        <v>41782</v>
      </c>
      <c r="B1493" s="304">
        <v>33338.480000000003</v>
      </c>
      <c r="C1493" s="305">
        <f t="shared" si="79"/>
        <v>1.31</v>
      </c>
      <c r="D1493" s="315">
        <v>46.3078</v>
      </c>
      <c r="E1493" s="305">
        <f t="shared" si="80"/>
        <v>1.29</v>
      </c>
      <c r="F1493" s="305">
        <f t="shared" si="78"/>
        <v>-2.0000000000000018E-2</v>
      </c>
      <c r="G1493" s="311">
        <f t="shared" si="81"/>
        <v>2.1396615086841094E-2</v>
      </c>
      <c r="H1493" s="311">
        <v>0.88664839984924193</v>
      </c>
      <c r="I1493" s="321"/>
      <c r="J1493" s="307"/>
      <c r="K1493" s="307"/>
      <c r="L1493" s="307"/>
      <c r="M1493" s="307"/>
      <c r="N1493" s="307">
        <v>24693.350104507401</v>
      </c>
      <c r="O1493" s="230"/>
      <c r="P1493" s="228"/>
    </row>
    <row r="1494" spans="1:16" x14ac:dyDescent="0.35">
      <c r="A1494" s="303">
        <v>41785</v>
      </c>
      <c r="B1494" s="304">
        <v>33370.239999999998</v>
      </c>
      <c r="C1494" s="305">
        <f t="shared" si="79"/>
        <v>0.1</v>
      </c>
      <c r="D1494" s="315">
        <v>46.347000000000001</v>
      </c>
      <c r="E1494" s="305">
        <f t="shared" si="80"/>
        <v>0.08</v>
      </c>
      <c r="F1494" s="305">
        <f t="shared" si="78"/>
        <v>-2.0000000000000004E-2</v>
      </c>
      <c r="G1494" s="311">
        <f t="shared" si="81"/>
        <v>2.1401959096442599E-2</v>
      </c>
      <c r="H1494" s="311">
        <v>0.88624008432886925</v>
      </c>
      <c r="I1494" s="321"/>
      <c r="J1494" s="307"/>
      <c r="K1494" s="307"/>
      <c r="L1494" s="307"/>
      <c r="M1494" s="307"/>
      <c r="N1494" s="307">
        <v>24716.8772704681</v>
      </c>
      <c r="O1494" s="230"/>
      <c r="P1494" s="228"/>
    </row>
    <row r="1495" spans="1:16" x14ac:dyDescent="0.35">
      <c r="A1495" s="303">
        <v>41786</v>
      </c>
      <c r="B1495" s="310">
        <v>33144.28</v>
      </c>
      <c r="C1495" s="305">
        <f t="shared" si="79"/>
        <v>-0.68</v>
      </c>
      <c r="D1495" s="315">
        <v>46.035699999999999</v>
      </c>
      <c r="E1495" s="305">
        <f t="shared" si="80"/>
        <v>-0.67</v>
      </c>
      <c r="F1495" s="305">
        <f t="shared" si="78"/>
        <v>1.0000000000000009E-2</v>
      </c>
      <c r="G1495" s="311">
        <f t="shared" si="81"/>
        <v>2.1409294197046392E-2</v>
      </c>
      <c r="H1495" s="311">
        <v>0.88583541940015775</v>
      </c>
      <c r="I1495" s="321"/>
      <c r="J1495" s="307"/>
      <c r="K1495" s="307"/>
      <c r="L1495" s="307"/>
      <c r="M1495" s="307"/>
      <c r="N1495" s="307">
        <v>24549.5120653548</v>
      </c>
      <c r="O1495" s="230"/>
      <c r="P1495" s="228"/>
    </row>
    <row r="1496" spans="1:16" x14ac:dyDescent="0.35">
      <c r="A1496" s="303">
        <v>41787</v>
      </c>
      <c r="B1496" s="304">
        <v>33153.160000000003</v>
      </c>
      <c r="C1496" s="305">
        <f t="shared" si="79"/>
        <v>0.03</v>
      </c>
      <c r="D1496" s="315">
        <v>46.0458</v>
      </c>
      <c r="E1496" s="305">
        <f t="shared" si="80"/>
        <v>0.02</v>
      </c>
      <c r="F1496" s="305">
        <f t="shared" si="78"/>
        <v>-9.9999999999999985E-3</v>
      </c>
      <c r="G1496" s="311">
        <f t="shared" si="81"/>
        <v>2.1408800402085908E-2</v>
      </c>
      <c r="H1496" s="311">
        <v>0.88540151020916336</v>
      </c>
      <c r="I1496" s="321"/>
      <c r="J1496" s="307"/>
      <c r="K1496" s="307"/>
      <c r="L1496" s="307"/>
      <c r="M1496" s="307"/>
      <c r="N1496" s="307">
        <v>24556.0857028016</v>
      </c>
      <c r="O1496" s="230"/>
      <c r="P1496" s="228"/>
    </row>
    <row r="1497" spans="1:16" x14ac:dyDescent="0.35">
      <c r="A1497" s="303">
        <v>41788</v>
      </c>
      <c r="B1497" s="304">
        <v>32758.41</v>
      </c>
      <c r="C1497" s="305">
        <f t="shared" si="79"/>
        <v>-1.19</v>
      </c>
      <c r="D1497" s="315">
        <v>45.496600000000001</v>
      </c>
      <c r="E1497" s="305">
        <f t="shared" si="80"/>
        <v>-1.19</v>
      </c>
      <c r="F1497" s="305">
        <f t="shared" si="78"/>
        <v>0</v>
      </c>
      <c r="G1497" s="311">
        <f t="shared" si="81"/>
        <v>2.1403440920650902E-2</v>
      </c>
      <c r="H1497" s="311">
        <v>0.88496923785907544</v>
      </c>
      <c r="I1497" s="321"/>
      <c r="J1497" s="307"/>
      <c r="K1497" s="307"/>
      <c r="L1497" s="307"/>
      <c r="M1497" s="307"/>
      <c r="N1497" s="307">
        <v>24234.152998853198</v>
      </c>
      <c r="O1497" s="230"/>
      <c r="P1497" s="228"/>
    </row>
    <row r="1498" spans="1:16" x14ac:dyDescent="0.35">
      <c r="A1498" s="303">
        <v>41789</v>
      </c>
      <c r="B1498" s="304">
        <v>32735.68</v>
      </c>
      <c r="C1498" s="305">
        <f t="shared" si="79"/>
        <v>-7.0000000000000007E-2</v>
      </c>
      <c r="D1498" s="315">
        <v>45.46</v>
      </c>
      <c r="E1498" s="305">
        <f t="shared" si="80"/>
        <v>-0.08</v>
      </c>
      <c r="F1498" s="305">
        <f t="shared" si="78"/>
        <v>-9.999999999999995E-3</v>
      </c>
      <c r="G1498" s="311">
        <f t="shared" si="81"/>
        <v>2.1402955580831821E-2</v>
      </c>
      <c r="H1498" s="311">
        <v>0.884536613243875</v>
      </c>
      <c r="I1498" s="321"/>
      <c r="J1498" s="307"/>
      <c r="K1498" s="307"/>
      <c r="L1498" s="307"/>
      <c r="M1498" s="307"/>
      <c r="N1498" s="307">
        <v>24217.338857149902</v>
      </c>
      <c r="O1498" s="230"/>
      <c r="P1498" s="228"/>
    </row>
    <row r="1499" spans="1:16" x14ac:dyDescent="0.35">
      <c r="A1499" s="303">
        <v>41792</v>
      </c>
      <c r="B1499" s="304">
        <v>33367.64</v>
      </c>
      <c r="C1499" s="305">
        <f t="shared" si="79"/>
        <v>1.93</v>
      </c>
      <c r="D1499" s="315">
        <v>46.325000000000003</v>
      </c>
      <c r="E1499" s="305">
        <f t="shared" si="80"/>
        <v>1.9</v>
      </c>
      <c r="F1499" s="305">
        <f t="shared" si="78"/>
        <v>-3.0000000000000027E-2</v>
      </c>
      <c r="G1499" s="311">
        <f t="shared" si="81"/>
        <v>2.1420459510644259E-2</v>
      </c>
      <c r="H1499" s="311">
        <v>0.8841859564886041</v>
      </c>
      <c r="I1499" s="321"/>
      <c r="J1499" s="307"/>
      <c r="K1499" s="307"/>
      <c r="L1499" s="307"/>
      <c r="M1499" s="307"/>
      <c r="N1499" s="307">
        <v>24684.848367541599</v>
      </c>
      <c r="O1499" s="230"/>
      <c r="P1499" s="228"/>
    </row>
    <row r="1500" spans="1:16" x14ac:dyDescent="0.35">
      <c r="A1500" s="303">
        <v>41793</v>
      </c>
      <c r="B1500" s="304">
        <v>33653.75</v>
      </c>
      <c r="C1500" s="305">
        <f t="shared" si="79"/>
        <v>0.86</v>
      </c>
      <c r="D1500" s="315">
        <v>46.727600000000002</v>
      </c>
      <c r="E1500" s="305">
        <f t="shared" si="80"/>
        <v>0.87</v>
      </c>
      <c r="F1500" s="305">
        <f t="shared" si="78"/>
        <v>1.0000000000000009E-2</v>
      </c>
      <c r="G1500" s="311">
        <f t="shared" si="81"/>
        <v>2.1427805438687046E-2</v>
      </c>
      <c r="H1500" s="311">
        <v>0.88378442000590651</v>
      </c>
      <c r="I1500" s="321"/>
      <c r="J1500" s="307"/>
      <c r="K1500" s="307"/>
      <c r="L1500" s="307"/>
      <c r="M1500" s="307"/>
      <c r="N1500" s="307">
        <v>24858.590624143399</v>
      </c>
      <c r="O1500" s="230"/>
      <c r="P1500" s="228"/>
    </row>
    <row r="1501" spans="1:16" x14ac:dyDescent="0.35">
      <c r="A1501" s="303">
        <v>41794</v>
      </c>
      <c r="B1501" s="304">
        <v>33582.32</v>
      </c>
      <c r="C1501" s="305">
        <f t="shared" si="79"/>
        <v>-0.21</v>
      </c>
      <c r="D1501" s="315">
        <v>46.624099999999999</v>
      </c>
      <c r="E1501" s="305">
        <f t="shared" si="80"/>
        <v>-0.22</v>
      </c>
      <c r="F1501" s="305">
        <f t="shared" si="78"/>
        <v>-1.0000000000000009E-2</v>
      </c>
      <c r="G1501" s="311">
        <f t="shared" si="81"/>
        <v>2.1427805438687046E-2</v>
      </c>
      <c r="H1501" s="311">
        <v>0.88335363729439598</v>
      </c>
      <c r="I1501" s="321"/>
      <c r="J1501" s="307"/>
      <c r="K1501" s="307"/>
      <c r="L1501" s="307"/>
      <c r="M1501" s="307"/>
      <c r="N1501" s="307">
        <v>24805.825473617599</v>
      </c>
      <c r="O1501" s="230"/>
      <c r="P1501" s="228"/>
    </row>
    <row r="1502" spans="1:16" x14ac:dyDescent="0.35">
      <c r="A1502" s="303">
        <v>41795</v>
      </c>
      <c r="B1502" s="304">
        <v>33932.660000000003</v>
      </c>
      <c r="C1502" s="305">
        <f t="shared" si="79"/>
        <v>1.04</v>
      </c>
      <c r="D1502" s="315">
        <v>47.103299999999997</v>
      </c>
      <c r="E1502" s="305">
        <f t="shared" si="80"/>
        <v>1.03</v>
      </c>
      <c r="F1502" s="305">
        <f t="shared" si="78"/>
        <v>-1.0000000000000009E-2</v>
      </c>
      <c r="G1502" s="311">
        <f t="shared" si="81"/>
        <v>2.1407267418210574E-2</v>
      </c>
      <c r="H1502" s="311">
        <v>0.88292348386391939</v>
      </c>
      <c r="I1502" s="321"/>
      <c r="J1502" s="307"/>
      <c r="K1502" s="307"/>
      <c r="L1502" s="307"/>
      <c r="M1502" s="307"/>
      <c r="N1502" s="307">
        <v>25019.5073174506</v>
      </c>
      <c r="O1502" s="230"/>
      <c r="P1502" s="228"/>
    </row>
    <row r="1503" spans="1:16" x14ac:dyDescent="0.35">
      <c r="A1503" s="303">
        <v>41796</v>
      </c>
      <c r="B1503" s="304">
        <v>34462</v>
      </c>
      <c r="C1503" s="305">
        <f t="shared" si="79"/>
        <v>1.56</v>
      </c>
      <c r="D1503" s="315">
        <v>47.83</v>
      </c>
      <c r="E1503" s="305">
        <f t="shared" si="80"/>
        <v>1.54</v>
      </c>
      <c r="F1503" s="305">
        <f t="shared" si="78"/>
        <v>-2.0000000000000018E-2</v>
      </c>
      <c r="G1503" s="311">
        <f t="shared" si="81"/>
        <v>2.1412540078686829E-2</v>
      </c>
      <c r="H1503" s="311">
        <v>0.88252063153779581</v>
      </c>
      <c r="I1503" s="321"/>
      <c r="J1503" s="307"/>
      <c r="K1503" s="307"/>
      <c r="L1503" s="307"/>
      <c r="M1503" s="307"/>
      <c r="N1503" s="307">
        <v>25396.462144059202</v>
      </c>
      <c r="O1503" s="187"/>
      <c r="P1503" s="228"/>
    </row>
    <row r="1504" spans="1:16" x14ac:dyDescent="0.35">
      <c r="A1504" s="303">
        <v>41799</v>
      </c>
      <c r="B1504" s="304">
        <v>34711.33</v>
      </c>
      <c r="C1504" s="305">
        <f t="shared" si="79"/>
        <v>0.72</v>
      </c>
      <c r="D1504" s="315">
        <v>48.165999999999997</v>
      </c>
      <c r="E1504" s="305">
        <f t="shared" si="80"/>
        <v>0.7</v>
      </c>
      <c r="F1504" s="305">
        <f t="shared" si="78"/>
        <v>-2.0000000000000018E-2</v>
      </c>
      <c r="G1504" s="311">
        <f t="shared" si="81"/>
        <v>2.1410878557892955E-2</v>
      </c>
      <c r="H1504" s="311">
        <v>0.88211832622773279</v>
      </c>
      <c r="I1504" s="321"/>
      <c r="J1504" s="307"/>
      <c r="K1504" s="307"/>
      <c r="L1504" s="307"/>
      <c r="M1504" s="307"/>
      <c r="N1504" s="307">
        <v>25580.206705809302</v>
      </c>
      <c r="O1504" s="187"/>
      <c r="P1504" s="228"/>
    </row>
    <row r="1505" spans="1:25" x14ac:dyDescent="0.35">
      <c r="A1505" s="303">
        <v>41800</v>
      </c>
      <c r="B1505" s="304">
        <v>34716.06</v>
      </c>
      <c r="C1505" s="305">
        <f t="shared" si="79"/>
        <v>0.01</v>
      </c>
      <c r="D1505" s="315">
        <v>48.170900000000003</v>
      </c>
      <c r="E1505" s="305">
        <f t="shared" si="80"/>
        <v>0.01</v>
      </c>
      <c r="F1505" s="305">
        <f t="shared" si="78"/>
        <v>0</v>
      </c>
      <c r="G1505" s="311">
        <f t="shared" si="81"/>
        <v>2.1393521481034797E-2</v>
      </c>
      <c r="H1505" s="311">
        <v>0.88169112363598068</v>
      </c>
      <c r="I1505" s="321"/>
      <c r="J1505" s="307"/>
      <c r="K1505" s="307"/>
      <c r="L1505" s="307"/>
      <c r="M1505" s="307"/>
      <c r="N1505" s="307">
        <v>25583.6905305662</v>
      </c>
      <c r="O1505" s="187"/>
      <c r="P1505" s="228"/>
    </row>
    <row r="1506" spans="1:25" x14ac:dyDescent="0.35">
      <c r="A1506" s="303">
        <v>41801</v>
      </c>
      <c r="B1506" s="304">
        <v>34575.81</v>
      </c>
      <c r="C1506" s="305">
        <f t="shared" si="79"/>
        <v>-0.4</v>
      </c>
      <c r="D1506" s="315">
        <v>47.977800000000002</v>
      </c>
      <c r="E1506" s="305">
        <f t="shared" si="80"/>
        <v>-0.4</v>
      </c>
      <c r="F1506" s="305">
        <f t="shared" si="78"/>
        <v>0</v>
      </c>
      <c r="G1506" s="311">
        <f t="shared" si="81"/>
        <v>2.1376072901793278E-2</v>
      </c>
      <c r="H1506" s="311">
        <v>0.8812645410493839</v>
      </c>
      <c r="I1506" s="321"/>
      <c r="J1506" s="307"/>
      <c r="K1506" s="307"/>
      <c r="L1506" s="307"/>
      <c r="M1506" s="307"/>
      <c r="N1506" s="307">
        <v>25473.889531245699</v>
      </c>
      <c r="O1506" s="187"/>
      <c r="P1506" s="228"/>
    </row>
    <row r="1507" spans="1:25" x14ac:dyDescent="0.35">
      <c r="A1507" s="303">
        <v>41802</v>
      </c>
      <c r="B1507" s="304">
        <v>34725.57</v>
      </c>
      <c r="C1507" s="305">
        <f t="shared" si="79"/>
        <v>0.43</v>
      </c>
      <c r="D1507" s="315">
        <v>48.179900000000004</v>
      </c>
      <c r="E1507" s="305">
        <f t="shared" si="80"/>
        <v>0.42</v>
      </c>
      <c r="F1507" s="305">
        <f t="shared" si="78"/>
        <v>-1.0000000000000009E-2</v>
      </c>
      <c r="G1507" s="311">
        <f t="shared" si="81"/>
        <v>2.1375552535821369E-2</v>
      </c>
      <c r="H1507" s="311">
        <v>0.880837483950758</v>
      </c>
      <c r="I1507" s="321"/>
      <c r="J1507" s="307"/>
      <c r="K1507" s="307"/>
      <c r="L1507" s="307"/>
      <c r="M1507" s="307"/>
      <c r="N1507" s="307">
        <v>25576.210756543202</v>
      </c>
      <c r="O1507" s="187"/>
      <c r="P1507" s="228"/>
    </row>
    <row r="1508" spans="1:25" x14ac:dyDescent="0.35">
      <c r="A1508" s="303">
        <v>41803</v>
      </c>
      <c r="B1508" s="304">
        <v>34253.019999999997</v>
      </c>
      <c r="C1508" s="305">
        <f t="shared" si="79"/>
        <v>-1.36</v>
      </c>
      <c r="D1508" s="315">
        <v>47.529600000000002</v>
      </c>
      <c r="E1508" s="305">
        <f t="shared" si="80"/>
        <v>-1.35</v>
      </c>
      <c r="F1508" s="305">
        <f t="shared" si="78"/>
        <v>1.0000000000000009E-2</v>
      </c>
      <c r="G1508" s="311">
        <f t="shared" si="81"/>
        <v>2.1377087794019863E-2</v>
      </c>
      <c r="H1508" s="311">
        <v>0.88044090564562527</v>
      </c>
      <c r="I1508" s="321"/>
      <c r="J1508" s="307"/>
      <c r="K1508" s="307"/>
      <c r="L1508" s="307"/>
      <c r="M1508" s="307"/>
      <c r="N1508" s="307">
        <v>25228.165139558401</v>
      </c>
      <c r="O1508" s="187"/>
      <c r="P1508" s="228"/>
    </row>
    <row r="1509" spans="1:25" x14ac:dyDescent="0.35">
      <c r="A1509" s="303">
        <v>41806</v>
      </c>
      <c r="B1509" s="304">
        <v>34201.85</v>
      </c>
      <c r="C1509" s="305">
        <f t="shared" si="79"/>
        <v>-0.15</v>
      </c>
      <c r="D1509" s="315">
        <v>47.452300000000001</v>
      </c>
      <c r="E1509" s="305">
        <f t="shared" si="80"/>
        <v>-0.16</v>
      </c>
      <c r="F1509" s="305">
        <f t="shared" si="78"/>
        <v>-1.0000000000000009E-2</v>
      </c>
      <c r="G1509" s="311">
        <f t="shared" si="81"/>
        <v>2.1377087794019863E-2</v>
      </c>
      <c r="H1509" s="311">
        <v>0.88001509762551811</v>
      </c>
      <c r="I1509" s="321"/>
      <c r="J1509" s="307"/>
      <c r="K1509" s="307"/>
      <c r="L1509" s="307"/>
      <c r="M1509" s="307"/>
      <c r="N1509" s="307">
        <v>25190.477050066602</v>
      </c>
      <c r="O1509" s="187"/>
      <c r="P1509" s="228"/>
    </row>
    <row r="1510" spans="1:25" x14ac:dyDescent="0.35">
      <c r="A1510" s="303">
        <v>41807</v>
      </c>
      <c r="B1510" s="304">
        <v>34650.879999999997</v>
      </c>
      <c r="C1510" s="305">
        <f t="shared" si="79"/>
        <v>1.31</v>
      </c>
      <c r="D1510" s="315">
        <v>48.064599999999999</v>
      </c>
      <c r="E1510" s="305">
        <f t="shared" si="80"/>
        <v>1.29</v>
      </c>
      <c r="F1510" s="305">
        <f t="shared" si="78"/>
        <v>-2.0000000000000018E-2</v>
      </c>
      <c r="G1510" s="311">
        <f t="shared" si="81"/>
        <v>2.1382419487125517E-2</v>
      </c>
      <c r="H1510" s="311">
        <v>0.8796164529338012</v>
      </c>
      <c r="I1510" s="321"/>
      <c r="J1510" s="307"/>
      <c r="K1510" s="307"/>
      <c r="L1510" s="307"/>
      <c r="M1510" s="307"/>
      <c r="N1510" s="307">
        <v>25521.191518114902</v>
      </c>
      <c r="O1510" s="187"/>
      <c r="P1510" s="228"/>
    </row>
    <row r="1511" spans="1:25" x14ac:dyDescent="0.35">
      <c r="A1511" s="303">
        <v>41808</v>
      </c>
      <c r="B1511" s="304">
        <v>34277.58</v>
      </c>
      <c r="C1511" s="305">
        <f t="shared" si="79"/>
        <v>-1.08</v>
      </c>
      <c r="D1511" s="315">
        <v>47.548900000000003</v>
      </c>
      <c r="E1511" s="305">
        <f t="shared" si="80"/>
        <v>-1.07</v>
      </c>
      <c r="F1511" s="305">
        <f t="shared" si="78"/>
        <v>1.0000000000000009E-2</v>
      </c>
      <c r="G1511" s="311">
        <f t="shared" si="81"/>
        <v>2.1389275638145248E-2</v>
      </c>
      <c r="H1511" s="311">
        <v>0.87922168572091841</v>
      </c>
      <c r="I1511" s="321"/>
      <c r="J1511" s="307"/>
      <c r="K1511" s="307"/>
      <c r="L1511" s="307"/>
      <c r="M1511" s="307"/>
      <c r="N1511" s="307">
        <v>25246.250843007401</v>
      </c>
      <c r="O1511" s="187"/>
      <c r="P1511" s="228"/>
    </row>
    <row r="1512" spans="1:25" x14ac:dyDescent="0.35">
      <c r="A1512" s="303">
        <v>41809</v>
      </c>
      <c r="B1512" s="304">
        <v>34217.230000000003</v>
      </c>
      <c r="C1512" s="305">
        <f t="shared" si="79"/>
        <v>-0.18</v>
      </c>
      <c r="D1512" s="315">
        <v>47.463200000000001</v>
      </c>
      <c r="E1512" s="305">
        <f t="shared" si="80"/>
        <v>-0.18</v>
      </c>
      <c r="F1512" s="305">
        <f t="shared" si="78"/>
        <v>0</v>
      </c>
      <c r="G1512" s="311">
        <f t="shared" si="81"/>
        <v>2.1389778479322344E-2</v>
      </c>
      <c r="H1512" s="311">
        <v>0.87879878109619614</v>
      </c>
      <c r="I1512" s="321"/>
      <c r="J1512" s="307"/>
      <c r="K1512" s="307"/>
      <c r="L1512" s="307"/>
      <c r="M1512" s="307"/>
      <c r="N1512" s="307">
        <v>25201.799756961002</v>
      </c>
      <c r="O1512" s="187"/>
      <c r="P1512" s="228"/>
    </row>
    <row r="1513" spans="1:25" x14ac:dyDescent="0.35">
      <c r="A1513" s="303">
        <v>41810</v>
      </c>
      <c r="B1513" s="304">
        <v>34086.49</v>
      </c>
      <c r="C1513" s="305">
        <f t="shared" si="79"/>
        <v>-0.38</v>
      </c>
      <c r="D1513" s="315">
        <v>47.2821</v>
      </c>
      <c r="E1513" s="305">
        <f t="shared" si="80"/>
        <v>-0.38</v>
      </c>
      <c r="F1513" s="305">
        <f t="shared" si="78"/>
        <v>0</v>
      </c>
      <c r="G1513" s="311">
        <f t="shared" si="81"/>
        <v>2.1390272713404376E-2</v>
      </c>
      <c r="H1513" s="311">
        <v>0.8783764860696639</v>
      </c>
      <c r="I1513" s="321"/>
      <c r="J1513" s="307"/>
      <c r="K1513" s="307"/>
      <c r="L1513" s="307"/>
      <c r="M1513" s="307"/>
      <c r="N1513" s="307">
        <v>25105.508588627199</v>
      </c>
      <c r="O1513" s="187"/>
      <c r="P1513" s="228"/>
    </row>
    <row r="1514" spans="1:25" x14ac:dyDescent="0.35">
      <c r="A1514" s="303">
        <v>41813</v>
      </c>
      <c r="B1514" s="304">
        <v>33985.760000000002</v>
      </c>
      <c r="C1514" s="305">
        <f t="shared" si="79"/>
        <v>-0.3</v>
      </c>
      <c r="D1514" s="315">
        <v>47.1342</v>
      </c>
      <c r="E1514" s="305">
        <f t="shared" si="80"/>
        <v>-0.31</v>
      </c>
      <c r="F1514" s="305">
        <f t="shared" si="78"/>
        <v>-1.0000000000000009E-2</v>
      </c>
      <c r="G1514" s="311">
        <f t="shared" si="81"/>
        <v>2.1382931087760855E-2</v>
      </c>
      <c r="H1514" s="311">
        <v>0.87795375745430715</v>
      </c>
      <c r="I1514" s="321"/>
      <c r="J1514" s="307"/>
      <c r="K1514" s="307"/>
      <c r="L1514" s="307"/>
      <c r="M1514" s="307"/>
      <c r="N1514" s="307">
        <v>25031.320752764099</v>
      </c>
      <c r="O1514" s="187"/>
      <c r="P1514" s="228"/>
      <c r="Q1514" s="185" t="e">
        <f>+STDEV(K1390:K1514)</f>
        <v>#DIV/0!</v>
      </c>
      <c r="R1514" s="185" t="e">
        <f>_xlfn.STDEV.P(K1268:K1514)</f>
        <v>#DIV/0!</v>
      </c>
      <c r="T1514" s="185" t="e">
        <f>STDEV(K281:K1514)</f>
        <v>#DIV/0!</v>
      </c>
      <c r="V1514" s="239" t="e">
        <f>+Q1514*(SQRT(250))</f>
        <v>#DIV/0!</v>
      </c>
      <c r="W1514" s="239" t="e">
        <f>+R1514*(SQRT(250))</f>
        <v>#DIV/0!</v>
      </c>
      <c r="X1514" s="208">
        <f>M1514</f>
        <v>0</v>
      </c>
      <c r="Y1514" s="239" t="e">
        <f>+T1514*(SQRT(250))</f>
        <v>#DIV/0!</v>
      </c>
    </row>
    <row r="1515" spans="1:25" x14ac:dyDescent="0.35">
      <c r="A1515" s="303">
        <v>41814</v>
      </c>
      <c r="B1515" s="304">
        <v>34444.11</v>
      </c>
      <c r="C1515" s="305">
        <f t="shared" si="79"/>
        <v>1.35</v>
      </c>
      <c r="D1515" s="315">
        <v>47.761499999999998</v>
      </c>
      <c r="E1515" s="305">
        <f t="shared" si="80"/>
        <v>1.33</v>
      </c>
      <c r="F1515" s="305">
        <f t="shared" si="78"/>
        <v>-2.0000000000000018E-2</v>
      </c>
      <c r="G1515" s="311">
        <f t="shared" si="81"/>
        <v>2.1388244132067212E-2</v>
      </c>
      <c r="H1515" s="311">
        <v>0.87755813682666683</v>
      </c>
      <c r="I1515" s="321"/>
      <c r="J1515" s="307"/>
      <c r="K1515" s="307"/>
      <c r="L1515" s="307"/>
      <c r="M1515" s="307"/>
      <c r="N1515" s="307">
        <v>25368.904335158499</v>
      </c>
      <c r="O1515" s="187"/>
      <c r="P1515" s="228"/>
    </row>
    <row r="1516" spans="1:25" x14ac:dyDescent="0.35">
      <c r="A1516" s="303">
        <v>41815</v>
      </c>
      <c r="B1516" s="304">
        <v>34369.21</v>
      </c>
      <c r="C1516" s="305">
        <f t="shared" si="79"/>
        <v>-0.22</v>
      </c>
      <c r="D1516" s="315">
        <v>47.654400000000003</v>
      </c>
      <c r="E1516" s="305">
        <f t="shared" si="80"/>
        <v>-0.22</v>
      </c>
      <c r="F1516" s="305">
        <f t="shared" si="78"/>
        <v>0</v>
      </c>
      <c r="G1516" s="311">
        <f t="shared" si="81"/>
        <v>2.1388244132067212E-2</v>
      </c>
      <c r="H1516" s="311">
        <v>0.877137692916788</v>
      </c>
      <c r="I1516" s="321"/>
      <c r="J1516" s="307"/>
      <c r="K1516" s="307"/>
      <c r="L1516" s="307"/>
      <c r="M1516" s="307"/>
      <c r="N1516" s="307">
        <v>25313.736840884299</v>
      </c>
      <c r="O1516" s="187"/>
      <c r="P1516" s="228"/>
    </row>
    <row r="1517" spans="1:25" x14ac:dyDescent="0.35">
      <c r="A1517" s="303">
        <v>41816</v>
      </c>
      <c r="B1517" s="310">
        <v>34028.32</v>
      </c>
      <c r="C1517" s="305">
        <f t="shared" si="79"/>
        <v>-0.99</v>
      </c>
      <c r="D1517" s="315">
        <v>47.182000000000002</v>
      </c>
      <c r="E1517" s="305">
        <f t="shared" si="80"/>
        <v>-0.99</v>
      </c>
      <c r="F1517" s="305">
        <f t="shared" si="78"/>
        <v>0</v>
      </c>
      <c r="G1517" s="311">
        <f t="shared" si="81"/>
        <v>2.1388764189266038E-2</v>
      </c>
      <c r="H1517" s="311">
        <v>0.87671785267520153</v>
      </c>
      <c r="I1517" s="321"/>
      <c r="J1517" s="307"/>
      <c r="K1517" s="307"/>
      <c r="L1517" s="307"/>
      <c r="M1517" s="307"/>
      <c r="N1517" s="307">
        <v>25062.6680886629</v>
      </c>
      <c r="O1517" s="187"/>
      <c r="P1517" s="228"/>
    </row>
    <row r="1518" spans="1:25" x14ac:dyDescent="0.35">
      <c r="A1518" s="303">
        <v>41817</v>
      </c>
      <c r="B1518" s="310">
        <v>34078.9</v>
      </c>
      <c r="C1518" s="305">
        <f t="shared" si="79"/>
        <v>0.15</v>
      </c>
      <c r="D1518" s="315">
        <v>47.250500000000002</v>
      </c>
      <c r="E1518" s="305">
        <f t="shared" si="80"/>
        <v>0.15</v>
      </c>
      <c r="F1518" s="305">
        <f t="shared" si="78"/>
        <v>0</v>
      </c>
      <c r="G1518" s="311">
        <f t="shared" si="81"/>
        <v>2.1388764189266038E-2</v>
      </c>
      <c r="H1518" s="311">
        <v>0.87629861465888248</v>
      </c>
      <c r="I1518" s="321"/>
      <c r="J1518" s="307"/>
      <c r="K1518" s="307"/>
      <c r="L1518" s="307"/>
      <c r="M1518" s="307"/>
      <c r="N1518" s="307">
        <v>25099.917974871001</v>
      </c>
      <c r="O1518" s="187"/>
      <c r="P1518" s="228"/>
    </row>
    <row r="1519" spans="1:25" x14ac:dyDescent="0.35">
      <c r="A1519" s="303">
        <v>41820</v>
      </c>
      <c r="B1519" s="310">
        <v>34505.040000000001</v>
      </c>
      <c r="C1519" s="305">
        <f t="shared" si="79"/>
        <v>1.25</v>
      </c>
      <c r="D1519" s="315">
        <v>47.829300000000003</v>
      </c>
      <c r="E1519" s="305">
        <f t="shared" si="80"/>
        <v>1.22</v>
      </c>
      <c r="F1519" s="305">
        <f t="shared" si="78"/>
        <v>-3.0000000000000027E-2</v>
      </c>
      <c r="G1519" s="311">
        <f t="shared" si="81"/>
        <v>2.140673922186799E-2</v>
      </c>
      <c r="H1519" s="311">
        <v>0.87595932502829377</v>
      </c>
      <c r="I1519" s="321"/>
      <c r="J1519" s="307"/>
      <c r="K1519" s="307"/>
      <c r="L1519" s="307"/>
      <c r="M1519" s="307"/>
      <c r="N1519" s="307">
        <v>25413.782113323901</v>
      </c>
      <c r="O1519" s="187"/>
      <c r="P1519" s="228"/>
    </row>
    <row r="1520" spans="1:25" x14ac:dyDescent="0.35">
      <c r="A1520" s="303">
        <v>41821</v>
      </c>
      <c r="B1520" s="310">
        <v>34644.29</v>
      </c>
      <c r="C1520" s="305">
        <f t="shared" si="79"/>
        <v>0.4</v>
      </c>
      <c r="D1520" s="315">
        <v>48.018000000000001</v>
      </c>
      <c r="E1520" s="305">
        <f t="shared" si="80"/>
        <v>0.39</v>
      </c>
      <c r="F1520" s="305">
        <f t="shared" si="78"/>
        <v>-1.0000000000000009E-2</v>
      </c>
      <c r="G1520" s="311">
        <f t="shared" si="81"/>
        <v>2.1406202423614181E-2</v>
      </c>
      <c r="H1520" s="311">
        <v>0.87554017938741779</v>
      </c>
      <c r="I1520" s="321"/>
      <c r="J1520" s="307"/>
      <c r="K1520" s="307"/>
      <c r="L1520" s="307"/>
      <c r="M1520" s="307"/>
      <c r="N1520" s="307">
        <v>25516.345536221601</v>
      </c>
      <c r="O1520" s="187"/>
      <c r="P1520" s="228"/>
    </row>
    <row r="1521" spans="1:16" x14ac:dyDescent="0.35">
      <c r="A1521" s="303">
        <v>41822</v>
      </c>
      <c r="B1521" s="310">
        <v>35085.370000000003</v>
      </c>
      <c r="C1521" s="305">
        <f t="shared" si="79"/>
        <v>1.27</v>
      </c>
      <c r="D1521" s="315">
        <v>48.622300000000003</v>
      </c>
      <c r="E1521" s="305">
        <f t="shared" si="80"/>
        <v>1.26</v>
      </c>
      <c r="F1521" s="305">
        <f t="shared" si="78"/>
        <v>-1.0000000000000009E-2</v>
      </c>
      <c r="G1521" s="311">
        <f t="shared" si="81"/>
        <v>2.1405657022802008E-2</v>
      </c>
      <c r="H1521" s="311">
        <v>0.87512163482061633</v>
      </c>
      <c r="I1521" s="321"/>
      <c r="J1521" s="307"/>
      <c r="K1521" s="307"/>
      <c r="L1521" s="307"/>
      <c r="M1521" s="307"/>
      <c r="N1521" s="307">
        <v>25841.210242480101</v>
      </c>
      <c r="O1521" s="187"/>
      <c r="P1521" s="228"/>
    </row>
    <row r="1522" spans="1:16" x14ac:dyDescent="0.35">
      <c r="A1522" s="303">
        <v>41823</v>
      </c>
      <c r="B1522" s="310">
        <v>35085.81</v>
      </c>
      <c r="C1522" s="305">
        <f t="shared" si="79"/>
        <v>0</v>
      </c>
      <c r="D1522" s="315">
        <v>48.620199999999997</v>
      </c>
      <c r="E1522" s="305">
        <f t="shared" si="80"/>
        <v>0</v>
      </c>
      <c r="F1522" s="305">
        <f t="shared" si="78"/>
        <v>0</v>
      </c>
      <c r="G1522" s="311">
        <f t="shared" si="81"/>
        <v>2.1405657022802008E-2</v>
      </c>
      <c r="H1522" s="311">
        <v>0.87470482506860914</v>
      </c>
      <c r="I1522" s="321"/>
      <c r="J1522" s="307"/>
      <c r="K1522" s="307"/>
      <c r="L1522" s="307"/>
      <c r="M1522" s="307"/>
      <c r="N1522" s="307">
        <v>25823.748306375299</v>
      </c>
      <c r="O1522" s="187"/>
      <c r="P1522" s="228"/>
    </row>
    <row r="1523" spans="1:16" x14ac:dyDescent="0.35">
      <c r="A1523" s="303">
        <v>41824</v>
      </c>
      <c r="B1523" s="310">
        <v>35311.050000000003</v>
      </c>
      <c r="C1523" s="305">
        <f t="shared" si="79"/>
        <v>0.64</v>
      </c>
      <c r="D1523" s="315">
        <v>48.928800000000003</v>
      </c>
      <c r="E1523" s="305">
        <f t="shared" si="80"/>
        <v>0.63</v>
      </c>
      <c r="F1523" s="305">
        <f t="shared" si="78"/>
        <v>-1.0000000000000009E-2</v>
      </c>
      <c r="G1523" s="311">
        <f t="shared" si="81"/>
        <v>2.1405657022802005E-2</v>
      </c>
      <c r="H1523" s="311">
        <v>0.87428748989193505</v>
      </c>
      <c r="I1523" s="321"/>
      <c r="J1523" s="307"/>
      <c r="K1523" s="307"/>
      <c r="L1523" s="307"/>
      <c r="M1523" s="307"/>
      <c r="N1523" s="307">
        <v>25962.062061029999</v>
      </c>
      <c r="O1523" s="187"/>
      <c r="P1523" s="228"/>
    </row>
    <row r="1524" spans="1:16" x14ac:dyDescent="0.35">
      <c r="A1524" s="303">
        <v>41827</v>
      </c>
      <c r="B1524" s="310">
        <v>35498.769999999997</v>
      </c>
      <c r="C1524" s="305">
        <f t="shared" si="79"/>
        <v>0.53</v>
      </c>
      <c r="D1524" s="315">
        <v>49.179099999999998</v>
      </c>
      <c r="E1524" s="305">
        <f t="shared" si="80"/>
        <v>0.51</v>
      </c>
      <c r="F1524" s="305">
        <f t="shared" si="78"/>
        <v>-2.0000000000000018E-2</v>
      </c>
      <c r="G1524" s="311">
        <f t="shared" si="81"/>
        <v>2.1410878557892952E-2</v>
      </c>
      <c r="H1524" s="311">
        <v>0.87389704807208091</v>
      </c>
      <c r="I1524" s="321"/>
      <c r="J1524" s="307"/>
      <c r="K1524" s="307"/>
      <c r="L1524" s="307"/>
      <c r="M1524" s="307"/>
      <c r="N1524" s="307">
        <v>26100.076262907201</v>
      </c>
      <c r="O1524" s="187"/>
      <c r="P1524" s="228"/>
    </row>
    <row r="1525" spans="1:16" x14ac:dyDescent="0.35">
      <c r="A1525" s="303">
        <v>41828</v>
      </c>
      <c r="B1525" s="310">
        <v>34794.28</v>
      </c>
      <c r="C1525" s="305">
        <f t="shared" si="79"/>
        <v>-1.98</v>
      </c>
      <c r="D1525" s="315">
        <v>48.209499999999998</v>
      </c>
      <c r="E1525" s="305">
        <f t="shared" si="80"/>
        <v>-1.97</v>
      </c>
      <c r="F1525" s="305">
        <f t="shared" si="78"/>
        <v>1.0000000000000009E-2</v>
      </c>
      <c r="G1525" s="311">
        <f t="shared" si="81"/>
        <v>2.1418330780410527E-2</v>
      </c>
      <c r="H1525" s="311">
        <v>0.87351063393272987</v>
      </c>
      <c r="I1525" s="321"/>
      <c r="J1525" s="307"/>
      <c r="K1525" s="307"/>
      <c r="L1525" s="307"/>
      <c r="M1525" s="307"/>
      <c r="N1525" s="307">
        <v>25582.108755871901</v>
      </c>
      <c r="O1525" s="187"/>
      <c r="P1525" s="228"/>
    </row>
    <row r="1526" spans="1:16" x14ac:dyDescent="0.35">
      <c r="A1526" s="303">
        <v>41829</v>
      </c>
      <c r="B1526" s="310">
        <v>34613.360000000001</v>
      </c>
      <c r="C1526" s="305">
        <f t="shared" si="79"/>
        <v>-0.52</v>
      </c>
      <c r="D1526" s="315">
        <v>47.959600000000002</v>
      </c>
      <c r="E1526" s="305">
        <f t="shared" si="80"/>
        <v>-0.52</v>
      </c>
      <c r="F1526" s="305">
        <f t="shared" si="78"/>
        <v>0</v>
      </c>
      <c r="G1526" s="311">
        <f t="shared" si="81"/>
        <v>2.141887585850373E-2</v>
      </c>
      <c r="H1526" s="311">
        <v>0.87309619832535623</v>
      </c>
      <c r="I1526" s="321"/>
      <c r="J1526" s="307"/>
      <c r="K1526" s="307"/>
      <c r="L1526" s="307"/>
      <c r="M1526" s="307"/>
      <c r="N1526" s="307">
        <v>25444.808845430998</v>
      </c>
      <c r="O1526" s="187"/>
      <c r="P1526" s="228"/>
    </row>
    <row r="1527" spans="1:16" x14ac:dyDescent="0.35">
      <c r="A1527" s="303">
        <v>41830</v>
      </c>
      <c r="B1527" s="304">
        <v>34515.33</v>
      </c>
      <c r="C1527" s="305">
        <f t="shared" si="79"/>
        <v>-0.28000000000000003</v>
      </c>
      <c r="D1527" s="315">
        <v>47.822699999999998</v>
      </c>
      <c r="E1527" s="305">
        <f t="shared" si="80"/>
        <v>-0.28999999999999998</v>
      </c>
      <c r="F1527" s="305">
        <f t="shared" si="78"/>
        <v>-9.9999999999999534E-3</v>
      </c>
      <c r="G1527" s="311">
        <f t="shared" si="81"/>
        <v>2.141887585850373E-2</v>
      </c>
      <c r="H1527" s="311">
        <v>0.87268123813164467</v>
      </c>
      <c r="I1527" s="321"/>
      <c r="J1527" s="307"/>
      <c r="K1527" s="307"/>
      <c r="L1527" s="307"/>
      <c r="M1527" s="307"/>
      <c r="N1527" s="307">
        <v>25372.749254644099</v>
      </c>
      <c r="O1527" s="187"/>
      <c r="P1527" s="228"/>
    </row>
    <row r="1528" spans="1:16" x14ac:dyDescent="0.35">
      <c r="A1528" s="303">
        <v>41831</v>
      </c>
      <c r="B1528" s="310">
        <v>34044.94</v>
      </c>
      <c r="C1528" s="305">
        <f t="shared" si="79"/>
        <v>-1.36</v>
      </c>
      <c r="D1528" s="315">
        <v>47.171300000000002</v>
      </c>
      <c r="E1528" s="305">
        <f t="shared" si="80"/>
        <v>-1.36</v>
      </c>
      <c r="F1528" s="305">
        <f t="shared" si="78"/>
        <v>0</v>
      </c>
      <c r="G1528" s="311">
        <f t="shared" si="81"/>
        <v>2.141887585850373E-2</v>
      </c>
      <c r="H1528" s="311">
        <v>0.87226799433439806</v>
      </c>
      <c r="I1528" s="321"/>
      <c r="J1528" s="307"/>
      <c r="K1528" s="307"/>
      <c r="L1528" s="307"/>
      <c r="M1528" s="307"/>
      <c r="N1528" s="307">
        <v>25024.350428215599</v>
      </c>
      <c r="O1528" s="187"/>
      <c r="P1528" s="228"/>
    </row>
    <row r="1529" spans="1:16" x14ac:dyDescent="0.35">
      <c r="A1529" s="303">
        <v>41834</v>
      </c>
      <c r="B1529" s="310">
        <v>34031.800000000003</v>
      </c>
      <c r="C1529" s="305">
        <f t="shared" si="79"/>
        <v>-0.04</v>
      </c>
      <c r="D1529" s="315">
        <v>47.146599999999999</v>
      </c>
      <c r="E1529" s="305">
        <f t="shared" si="80"/>
        <v>-0.05</v>
      </c>
      <c r="F1529" s="305">
        <f t="shared" si="78"/>
        <v>-1.0000000000000002E-2</v>
      </c>
      <c r="G1529" s="311">
        <f t="shared" si="81"/>
        <v>2.1418330780410531E-2</v>
      </c>
      <c r="H1529" s="311">
        <v>0.87185422632097875</v>
      </c>
      <c r="I1529" s="321"/>
      <c r="J1529" s="307"/>
      <c r="K1529" s="307"/>
      <c r="L1529" s="307"/>
      <c r="M1529" s="307"/>
      <c r="N1529" s="307">
        <v>25006.979238711399</v>
      </c>
      <c r="O1529" s="187"/>
      <c r="P1529" s="228"/>
    </row>
    <row r="1530" spans="1:16" x14ac:dyDescent="0.35">
      <c r="A1530" s="303">
        <v>41835</v>
      </c>
      <c r="B1530" s="304">
        <v>34333.47</v>
      </c>
      <c r="C1530" s="305">
        <f t="shared" si="79"/>
        <v>0.89</v>
      </c>
      <c r="D1530" s="315">
        <v>47.5563</v>
      </c>
      <c r="E1530" s="305">
        <f t="shared" si="80"/>
        <v>0.87</v>
      </c>
      <c r="F1530" s="305">
        <f t="shared" si="78"/>
        <v>-2.0000000000000018E-2</v>
      </c>
      <c r="G1530" s="311">
        <f t="shared" si="81"/>
        <v>2.1423549226542472E-2</v>
      </c>
      <c r="H1530" s="311">
        <v>0.87146727209903907</v>
      </c>
      <c r="I1530" s="321"/>
      <c r="J1530" s="307"/>
      <c r="K1530" s="307"/>
      <c r="L1530" s="307"/>
      <c r="M1530" s="307"/>
      <c r="N1530" s="307">
        <v>25228.647955880799</v>
      </c>
      <c r="O1530" s="187"/>
      <c r="P1530" s="228"/>
    </row>
    <row r="1531" spans="1:16" x14ac:dyDescent="0.35">
      <c r="A1531" s="303">
        <v>41836</v>
      </c>
      <c r="B1531" s="304">
        <v>34770.410000000003</v>
      </c>
      <c r="C1531" s="305">
        <f t="shared" si="79"/>
        <v>1.27</v>
      </c>
      <c r="D1531" s="315">
        <v>48.153399999999998</v>
      </c>
      <c r="E1531" s="305">
        <f t="shared" si="80"/>
        <v>1.26</v>
      </c>
      <c r="F1531" s="305">
        <f t="shared" si="78"/>
        <v>-1.0000000000000009E-2</v>
      </c>
      <c r="G1531" s="311">
        <f t="shared" si="81"/>
        <v>2.1423549226542472E-2</v>
      </c>
      <c r="H1531" s="311">
        <v>0.87105465463296949</v>
      </c>
      <c r="I1531" s="321"/>
      <c r="J1531" s="307"/>
      <c r="K1531" s="307"/>
      <c r="L1531" s="307"/>
      <c r="M1531" s="307"/>
      <c r="N1531" s="307">
        <v>25549.720811845498</v>
      </c>
      <c r="O1531" s="187"/>
      <c r="P1531" s="228"/>
    </row>
    <row r="1532" spans="1:16" x14ac:dyDescent="0.35">
      <c r="A1532" s="303">
        <v>41837</v>
      </c>
      <c r="B1532" s="304">
        <v>34795.96</v>
      </c>
      <c r="C1532" s="305">
        <f t="shared" si="79"/>
        <v>7.0000000000000007E-2</v>
      </c>
      <c r="D1532" s="315">
        <v>48.184600000000003</v>
      </c>
      <c r="E1532" s="305">
        <f t="shared" si="80"/>
        <v>0.06</v>
      </c>
      <c r="F1532" s="305">
        <f t="shared" si="78"/>
        <v>-1.0000000000000009E-2</v>
      </c>
      <c r="G1532" s="311">
        <f t="shared" si="81"/>
        <v>2.1417777104208814E-2</v>
      </c>
      <c r="H1532" s="311">
        <v>0.87064262267160641</v>
      </c>
      <c r="I1532" s="321"/>
      <c r="J1532" s="307"/>
      <c r="K1532" s="307"/>
      <c r="L1532" s="307"/>
      <c r="M1532" s="307"/>
      <c r="N1532" s="307">
        <v>25561.155820621501</v>
      </c>
      <c r="O1532" s="187"/>
      <c r="P1532" s="228"/>
    </row>
    <row r="1533" spans="1:16" x14ac:dyDescent="0.35">
      <c r="A1533" s="303">
        <v>41838</v>
      </c>
      <c r="B1533" s="304">
        <v>34905.42</v>
      </c>
      <c r="C1533" s="305">
        <f t="shared" si="79"/>
        <v>0.31</v>
      </c>
      <c r="D1533" s="315">
        <v>48.334499999999998</v>
      </c>
      <c r="E1533" s="305">
        <f t="shared" si="80"/>
        <v>0.31</v>
      </c>
      <c r="F1533" s="305">
        <f t="shared" si="78"/>
        <v>0</v>
      </c>
      <c r="G1533" s="311">
        <f t="shared" si="81"/>
        <v>2.1183693367624289E-2</v>
      </c>
      <c r="H1533" s="311">
        <v>0.87023235705084001</v>
      </c>
      <c r="I1533" s="321"/>
      <c r="J1533" s="307"/>
      <c r="K1533" s="307"/>
      <c r="L1533" s="307"/>
      <c r="M1533" s="307"/>
      <c r="N1533" s="307">
        <v>25641.563499853</v>
      </c>
      <c r="O1533" s="187"/>
      <c r="P1533" s="228"/>
    </row>
    <row r="1534" spans="1:16" x14ac:dyDescent="0.35">
      <c r="A1534" s="303">
        <v>41841</v>
      </c>
      <c r="B1534" s="304">
        <v>35011.33</v>
      </c>
      <c r="C1534" s="305">
        <f t="shared" si="79"/>
        <v>0.3</v>
      </c>
      <c r="D1534" s="315">
        <v>48.474699999999999</v>
      </c>
      <c r="E1534" s="305">
        <f t="shared" si="80"/>
        <v>0.28999999999999998</v>
      </c>
      <c r="F1534" s="305">
        <f t="shared" si="78"/>
        <v>-1.0000000000000009E-2</v>
      </c>
      <c r="G1534" s="311">
        <f t="shared" si="81"/>
        <v>2.1183055444497282E-2</v>
      </c>
      <c r="H1534" s="311">
        <v>0.86982150323825858</v>
      </c>
      <c r="I1534" s="321"/>
      <c r="J1534" s="307"/>
      <c r="K1534" s="307"/>
      <c r="L1534" s="307"/>
      <c r="M1534" s="307"/>
      <c r="N1534" s="307">
        <v>25715.167567887202</v>
      </c>
      <c r="O1534" s="187"/>
      <c r="P1534" s="228"/>
    </row>
    <row r="1535" spans="1:16" x14ac:dyDescent="0.35">
      <c r="A1535" s="303">
        <v>41842</v>
      </c>
      <c r="B1535" s="304">
        <v>35434.26</v>
      </c>
      <c r="C1535" s="305">
        <f t="shared" si="79"/>
        <v>1.21</v>
      </c>
      <c r="D1535" s="315">
        <v>49.057899999999997</v>
      </c>
      <c r="E1535" s="305">
        <f t="shared" si="80"/>
        <v>1.2</v>
      </c>
      <c r="F1535" s="305">
        <f t="shared" si="78"/>
        <v>-1.0000000000000009E-2</v>
      </c>
      <c r="G1535" s="311">
        <f t="shared" si="81"/>
        <v>2.1121411752303757E-2</v>
      </c>
      <c r="H1535" s="311">
        <v>0.86941123076107707</v>
      </c>
      <c r="I1535" s="321"/>
      <c r="J1535" s="307"/>
      <c r="K1535" s="307"/>
      <c r="L1535" s="307"/>
      <c r="M1535" s="307"/>
      <c r="N1535" s="307">
        <v>26025.8010037815</v>
      </c>
      <c r="O1535" s="187"/>
      <c r="P1535" s="228"/>
    </row>
    <row r="1536" spans="1:16" x14ac:dyDescent="0.35">
      <c r="A1536" s="303">
        <v>41843</v>
      </c>
      <c r="B1536" s="304">
        <v>35603.379999999997</v>
      </c>
      <c r="C1536" s="305">
        <f t="shared" si="79"/>
        <v>0.48</v>
      </c>
      <c r="D1536" s="315">
        <v>49.2896</v>
      </c>
      <c r="E1536" s="305">
        <f t="shared" si="80"/>
        <v>0.47</v>
      </c>
      <c r="F1536" s="305">
        <f t="shared" si="78"/>
        <v>-1.0000000000000009E-2</v>
      </c>
      <c r="G1536" s="311">
        <f t="shared" si="81"/>
        <v>2.1100261828361638E-2</v>
      </c>
      <c r="H1536" s="311">
        <v>0.86900153824973503</v>
      </c>
      <c r="I1536" s="321"/>
      <c r="J1536" s="307"/>
      <c r="K1536" s="307"/>
      <c r="L1536" s="307"/>
      <c r="M1536" s="307"/>
      <c r="N1536" s="307">
        <v>26147.331691734398</v>
      </c>
      <c r="O1536" s="187"/>
      <c r="P1536" s="228"/>
    </row>
    <row r="1537" spans="1:16" x14ac:dyDescent="0.35">
      <c r="A1537" s="303">
        <v>41844</v>
      </c>
      <c r="B1537" s="304">
        <v>35772.93</v>
      </c>
      <c r="C1537" s="305">
        <f t="shared" si="79"/>
        <v>0.48</v>
      </c>
      <c r="D1537" s="315">
        <v>49.521299999999997</v>
      </c>
      <c r="E1537" s="305">
        <f t="shared" si="80"/>
        <v>0.47</v>
      </c>
      <c r="F1537" s="305">
        <f t="shared" si="78"/>
        <v>-1.0000000000000009E-2</v>
      </c>
      <c r="G1537" s="311">
        <f t="shared" si="81"/>
        <v>2.1099621382776799E-2</v>
      </c>
      <c r="H1537" s="311">
        <v>0.86859242433918527</v>
      </c>
      <c r="I1537" s="321"/>
      <c r="J1537" s="307"/>
      <c r="K1537" s="307"/>
      <c r="L1537" s="307"/>
      <c r="M1537" s="307"/>
      <c r="N1537" s="307">
        <v>26271.849135334902</v>
      </c>
      <c r="O1537" s="187"/>
      <c r="P1537" s="228"/>
    </row>
    <row r="1538" spans="1:16" x14ac:dyDescent="0.35">
      <c r="A1538" s="303">
        <v>41845</v>
      </c>
      <c r="B1538" s="304">
        <v>35575.35</v>
      </c>
      <c r="C1538" s="305">
        <f t="shared" si="79"/>
        <v>-0.55000000000000004</v>
      </c>
      <c r="D1538" s="315">
        <v>49.245399999999997</v>
      </c>
      <c r="E1538" s="305">
        <f t="shared" si="80"/>
        <v>-0.56000000000000005</v>
      </c>
      <c r="F1538" s="305">
        <f t="shared" si="78"/>
        <v>-1.0000000000000009E-2</v>
      </c>
      <c r="G1538" s="311">
        <f t="shared" si="81"/>
        <v>2.1058347892256014E-2</v>
      </c>
      <c r="H1538" s="311">
        <v>0.86818388766887322</v>
      </c>
      <c r="I1538" s="321"/>
      <c r="J1538" s="307"/>
      <c r="K1538" s="307"/>
      <c r="L1538" s="307"/>
      <c r="M1538" s="307"/>
      <c r="N1538" s="307">
        <v>26126.745871278901</v>
      </c>
      <c r="O1538" s="187"/>
      <c r="P1538" s="228"/>
    </row>
    <row r="1539" spans="1:16" x14ac:dyDescent="0.35">
      <c r="A1539" s="303">
        <v>41848</v>
      </c>
      <c r="B1539" s="310">
        <v>35431.68</v>
      </c>
      <c r="C1539" s="305">
        <f t="shared" si="79"/>
        <v>-0.4</v>
      </c>
      <c r="D1539" s="315">
        <v>49.039299999999997</v>
      </c>
      <c r="E1539" s="305">
        <f t="shared" si="80"/>
        <v>-0.42</v>
      </c>
      <c r="F1539" s="305">
        <f t="shared" si="78"/>
        <v>-1.9999999999999962E-2</v>
      </c>
      <c r="G1539" s="311">
        <f t="shared" si="81"/>
        <v>2.1058347892256017E-2</v>
      </c>
      <c r="H1539" s="311">
        <v>0.86780193276374196</v>
      </c>
      <c r="I1539" s="321"/>
      <c r="J1539" s="307"/>
      <c r="K1539" s="307"/>
      <c r="L1539" s="307"/>
      <c r="M1539" s="307"/>
      <c r="N1539" s="307">
        <v>25991.233698135398</v>
      </c>
      <c r="O1539" s="187"/>
      <c r="P1539" s="228"/>
    </row>
    <row r="1540" spans="1:16" x14ac:dyDescent="0.35">
      <c r="A1540" s="303">
        <v>41850</v>
      </c>
      <c r="B1540" s="310">
        <v>35562.800000000003</v>
      </c>
      <c r="C1540" s="305">
        <f t="shared" si="79"/>
        <v>0.37</v>
      </c>
      <c r="D1540" s="315">
        <v>49.213500000000003</v>
      </c>
      <c r="E1540" s="305">
        <f t="shared" si="80"/>
        <v>0.36</v>
      </c>
      <c r="F1540" s="305">
        <f t="shared" si="78"/>
        <v>-1.0000000000000009E-2</v>
      </c>
      <c r="G1540" s="311">
        <f t="shared" si="81"/>
        <v>2.1058347892256017E-2</v>
      </c>
      <c r="H1540" s="311">
        <v>0.86739452244994575</v>
      </c>
      <c r="I1540" s="321"/>
      <c r="J1540" s="307"/>
      <c r="K1540" s="307"/>
      <c r="L1540" s="307"/>
      <c r="M1540" s="307"/>
      <c r="N1540" s="307">
        <v>26087.4184652607</v>
      </c>
      <c r="O1540" s="187"/>
      <c r="P1540" s="228"/>
    </row>
    <row r="1541" spans="1:16" x14ac:dyDescent="0.35">
      <c r="A1541" s="303">
        <v>41851</v>
      </c>
      <c r="B1541" s="310">
        <v>35300.46</v>
      </c>
      <c r="C1541" s="305">
        <f t="shared" si="79"/>
        <v>-0.74</v>
      </c>
      <c r="D1541" s="315">
        <v>48.8491</v>
      </c>
      <c r="E1541" s="305">
        <f t="shared" si="80"/>
        <v>-0.74</v>
      </c>
      <c r="F1541" s="305">
        <f t="shared" si="78"/>
        <v>0</v>
      </c>
      <c r="G1541" s="311">
        <f t="shared" si="81"/>
        <v>2.1058347892256017E-2</v>
      </c>
      <c r="H1541" s="311">
        <v>0.86698895691261213</v>
      </c>
      <c r="I1541" s="321"/>
      <c r="J1541" s="307"/>
      <c r="K1541" s="307"/>
      <c r="L1541" s="307"/>
      <c r="M1541" s="307"/>
      <c r="N1541" s="307">
        <v>25894.9749440134</v>
      </c>
      <c r="O1541" s="187"/>
      <c r="P1541" s="228"/>
    </row>
    <row r="1542" spans="1:16" x14ac:dyDescent="0.35">
      <c r="A1542" s="303">
        <v>41852</v>
      </c>
      <c r="B1542" s="304">
        <v>34735.89</v>
      </c>
      <c r="C1542" s="305">
        <f t="shared" si="79"/>
        <v>-1.6</v>
      </c>
      <c r="D1542" s="315">
        <v>48.068800000000003</v>
      </c>
      <c r="E1542" s="305">
        <f t="shared" si="80"/>
        <v>-1.6</v>
      </c>
      <c r="F1542" s="305">
        <f t="shared" si="78"/>
        <v>0</v>
      </c>
      <c r="G1542" s="311">
        <f t="shared" si="81"/>
        <v>2.1058347892256017E-2</v>
      </c>
      <c r="H1542" s="311">
        <v>0.86658395966287782</v>
      </c>
      <c r="I1542" s="321"/>
      <c r="J1542" s="307"/>
      <c r="K1542" s="307"/>
      <c r="L1542" s="307"/>
      <c r="M1542" s="307"/>
      <c r="N1542" s="307">
        <v>25480.836107065501</v>
      </c>
      <c r="O1542" s="187"/>
      <c r="P1542" s="228"/>
    </row>
    <row r="1543" spans="1:16" x14ac:dyDescent="0.35">
      <c r="A1543" s="303">
        <v>41855</v>
      </c>
      <c r="B1543" s="310">
        <v>35066.230000000003</v>
      </c>
      <c r="C1543" s="305">
        <f t="shared" si="79"/>
        <v>0.95</v>
      </c>
      <c r="D1543" s="315">
        <v>48.515999999999998</v>
      </c>
      <c r="E1543" s="305">
        <f t="shared" si="80"/>
        <v>0.93</v>
      </c>
      <c r="F1543" s="305">
        <f t="shared" si="78"/>
        <v>-1.9999999999999907E-2</v>
      </c>
      <c r="G1543" s="311">
        <f t="shared" si="81"/>
        <v>2.1064105038905379E-2</v>
      </c>
      <c r="H1543" s="311">
        <v>0.86620422175976508</v>
      </c>
      <c r="I1543" s="321"/>
      <c r="J1543" s="307"/>
      <c r="K1543" s="307"/>
      <c r="L1543" s="307"/>
      <c r="M1543" s="307"/>
      <c r="N1543" s="307">
        <v>25723.1566894754</v>
      </c>
      <c r="O1543" s="187"/>
      <c r="P1543" s="228"/>
    </row>
    <row r="1544" spans="1:16" x14ac:dyDescent="0.35">
      <c r="A1544" s="303">
        <v>41856</v>
      </c>
      <c r="B1544" s="310">
        <v>35318.230000000003</v>
      </c>
      <c r="C1544" s="305">
        <f t="shared" si="79"/>
        <v>0.72</v>
      </c>
      <c r="D1544" s="315">
        <v>48.8598</v>
      </c>
      <c r="E1544" s="305">
        <f t="shared" si="80"/>
        <v>0.71</v>
      </c>
      <c r="F1544" s="305">
        <f t="shared" ref="F1544:F1607" si="82">+E1544-C1544</f>
        <v>-1.0000000000000009E-2</v>
      </c>
      <c r="G1544" s="311">
        <f t="shared" si="81"/>
        <v>2.1063411122075489E-2</v>
      </c>
      <c r="H1544" s="311">
        <v>0.8657990944125149</v>
      </c>
      <c r="I1544" s="321"/>
      <c r="J1544" s="307"/>
      <c r="K1544" s="307"/>
      <c r="L1544" s="307"/>
      <c r="M1544" s="307"/>
      <c r="N1544" s="307">
        <v>25908.014147175902</v>
      </c>
      <c r="O1544" s="187"/>
      <c r="P1544" s="228"/>
    </row>
    <row r="1545" spans="1:16" x14ac:dyDescent="0.35">
      <c r="A1545" s="303">
        <v>41857</v>
      </c>
      <c r="B1545" s="310">
        <v>34988.94</v>
      </c>
      <c r="C1545" s="305">
        <f t="shared" ref="C1545:C1608" si="83">ROUND(((B1545-B1544)/B1544)*100,2)</f>
        <v>-0.93</v>
      </c>
      <c r="D1545" s="315">
        <v>48.403700000000001</v>
      </c>
      <c r="E1545" s="305">
        <f t="shared" ref="E1545:E1608" si="84">ROUND(((D1545-D1544)/D1544)*100,2)</f>
        <v>-0.93</v>
      </c>
      <c r="F1545" s="305">
        <f t="shared" si="82"/>
        <v>0</v>
      </c>
      <c r="G1545" s="311">
        <f t="shared" si="81"/>
        <v>2.1063411122075489E-2</v>
      </c>
      <c r="H1545" s="311">
        <v>0.8653958248008754</v>
      </c>
      <c r="I1545" s="321"/>
      <c r="J1545" s="307"/>
      <c r="K1545" s="307"/>
      <c r="L1545" s="307"/>
      <c r="M1545" s="307"/>
      <c r="N1545" s="307">
        <v>25665.273119915899</v>
      </c>
      <c r="O1545" s="187"/>
      <c r="P1545" s="228"/>
    </row>
    <row r="1546" spans="1:16" x14ac:dyDescent="0.35">
      <c r="A1546" s="303">
        <v>41858</v>
      </c>
      <c r="B1546" s="310">
        <v>34884.97</v>
      </c>
      <c r="C1546" s="305">
        <f t="shared" si="83"/>
        <v>-0.3</v>
      </c>
      <c r="D1546" s="315">
        <v>48.2577</v>
      </c>
      <c r="E1546" s="305">
        <f t="shared" si="84"/>
        <v>-0.3</v>
      </c>
      <c r="F1546" s="305">
        <f t="shared" si="82"/>
        <v>0</v>
      </c>
      <c r="G1546" s="311">
        <f t="shared" si="81"/>
        <v>2.1058347892256017E-2</v>
      </c>
      <c r="H1546" s="311">
        <v>0.8649931180972561</v>
      </c>
      <c r="I1546" s="321"/>
      <c r="J1546" s="307"/>
      <c r="K1546" s="307"/>
      <c r="L1546" s="307"/>
      <c r="M1546" s="307"/>
      <c r="N1546" s="307">
        <v>25589.011745184202</v>
      </c>
      <c r="O1546" s="187"/>
      <c r="P1546" s="228"/>
    </row>
    <row r="1547" spans="1:16" x14ac:dyDescent="0.35">
      <c r="A1547" s="303">
        <v>41859</v>
      </c>
      <c r="B1547" s="310">
        <v>34536.71</v>
      </c>
      <c r="C1547" s="305">
        <f t="shared" si="83"/>
        <v>-1</v>
      </c>
      <c r="D1547" s="315">
        <v>47.777700000000003</v>
      </c>
      <c r="E1547" s="305">
        <f t="shared" si="84"/>
        <v>-0.99</v>
      </c>
      <c r="F1547" s="305">
        <f t="shared" si="82"/>
        <v>1.0000000000000009E-2</v>
      </c>
      <c r="G1547" s="311">
        <f t="shared" si="81"/>
        <v>2.1060351505454669E-2</v>
      </c>
      <c r="H1547" s="311">
        <v>0.86461935842121507</v>
      </c>
      <c r="I1547" s="321"/>
      <c r="J1547" s="307"/>
      <c r="K1547" s="307"/>
      <c r="L1547" s="307"/>
      <c r="M1547" s="307"/>
      <c r="N1547" s="307">
        <v>25329.1388385108</v>
      </c>
      <c r="O1547" s="187"/>
      <c r="P1547" s="228"/>
    </row>
    <row r="1548" spans="1:16" x14ac:dyDescent="0.35">
      <c r="A1548" s="303">
        <v>41862</v>
      </c>
      <c r="B1548" s="310">
        <v>34795.919999999998</v>
      </c>
      <c r="C1548" s="305">
        <f t="shared" si="83"/>
        <v>0.75</v>
      </c>
      <c r="D1548" s="315">
        <v>48.129600000000003</v>
      </c>
      <c r="E1548" s="305">
        <f t="shared" si="84"/>
        <v>0.74</v>
      </c>
      <c r="F1548" s="305">
        <f t="shared" si="82"/>
        <v>-1.0000000000000009E-2</v>
      </c>
      <c r="G1548" s="311">
        <f t="shared" si="81"/>
        <v>2.1052580438082422E-2</v>
      </c>
      <c r="H1548" s="311">
        <v>0.8642165255118478</v>
      </c>
      <c r="I1548" s="321"/>
      <c r="J1548" s="307"/>
      <c r="K1548" s="307"/>
      <c r="L1548" s="307"/>
      <c r="M1548" s="307"/>
      <c r="N1548" s="307">
        <v>25519.238744316299</v>
      </c>
      <c r="O1548" s="187"/>
      <c r="P1548" s="228"/>
    </row>
    <row r="1549" spans="1:16" x14ac:dyDescent="0.35">
      <c r="A1549" s="303">
        <v>41863</v>
      </c>
      <c r="B1549" s="310">
        <v>35288.879999999997</v>
      </c>
      <c r="C1549" s="305">
        <f t="shared" si="83"/>
        <v>1.42</v>
      </c>
      <c r="D1549" s="315">
        <v>48.808100000000003</v>
      </c>
      <c r="E1549" s="305">
        <f t="shared" si="84"/>
        <v>1.41</v>
      </c>
      <c r="F1549" s="305">
        <f t="shared" si="82"/>
        <v>-1.0000000000000009E-2</v>
      </c>
      <c r="G1549" s="311">
        <f t="shared" si="81"/>
        <v>2.1051903608240732E-2</v>
      </c>
      <c r="H1549" s="311">
        <v>0.8638142550959218</v>
      </c>
      <c r="I1549" s="321"/>
      <c r="J1549" s="307"/>
      <c r="K1549" s="307"/>
      <c r="L1549" s="307"/>
      <c r="M1549" s="307"/>
      <c r="N1549" s="307">
        <v>25880.7688179295</v>
      </c>
      <c r="O1549" s="187"/>
      <c r="P1549" s="228"/>
    </row>
    <row r="1550" spans="1:16" x14ac:dyDescent="0.35">
      <c r="A1550" s="303">
        <v>41864</v>
      </c>
      <c r="B1550" s="310">
        <v>35365.93</v>
      </c>
      <c r="C1550" s="305">
        <f t="shared" si="83"/>
        <v>0.22</v>
      </c>
      <c r="D1550" s="315">
        <v>48.912500000000001</v>
      </c>
      <c r="E1550" s="305">
        <f t="shared" si="84"/>
        <v>0.21</v>
      </c>
      <c r="F1550" s="305">
        <f t="shared" si="82"/>
        <v>-1.0000000000000009E-2</v>
      </c>
      <c r="G1550" s="311">
        <f t="shared" si="81"/>
        <v>2.1044077001277601E-2</v>
      </c>
      <c r="H1550" s="311">
        <v>0.86341254586567118</v>
      </c>
      <c r="I1550" s="321"/>
      <c r="J1550" s="307"/>
      <c r="K1550" s="307"/>
      <c r="L1550" s="307"/>
      <c r="M1550" s="307"/>
      <c r="N1550" s="307">
        <v>25918.950224384102</v>
      </c>
      <c r="O1550" s="187"/>
      <c r="P1550" s="228"/>
    </row>
    <row r="1551" spans="1:16" x14ac:dyDescent="0.35">
      <c r="A1551" s="303">
        <v>41865</v>
      </c>
      <c r="B1551" s="310">
        <v>35617.39</v>
      </c>
      <c r="C1551" s="305">
        <f t="shared" si="83"/>
        <v>0.71</v>
      </c>
      <c r="D1551" s="315">
        <v>49.257199999999997</v>
      </c>
      <c r="E1551" s="305">
        <f t="shared" si="84"/>
        <v>0.7</v>
      </c>
      <c r="F1551" s="305">
        <f t="shared" si="82"/>
        <v>-1.0000000000000009E-2</v>
      </c>
      <c r="G1551" s="311">
        <f t="shared" si="81"/>
        <v>2.104337368704548E-2</v>
      </c>
      <c r="H1551" s="311">
        <v>0.86301139651758196</v>
      </c>
      <c r="I1551" s="321"/>
      <c r="J1551" s="307"/>
      <c r="K1551" s="307"/>
      <c r="L1551" s="307"/>
      <c r="M1551" s="307"/>
      <c r="N1551" s="307">
        <v>26103.2329488531</v>
      </c>
      <c r="O1551" s="187"/>
      <c r="P1551" s="228"/>
    </row>
    <row r="1552" spans="1:16" x14ac:dyDescent="0.35">
      <c r="A1552" s="303">
        <v>41870</v>
      </c>
      <c r="B1552" s="310">
        <v>36050.519999999997</v>
      </c>
      <c r="C1552" s="305">
        <f t="shared" si="83"/>
        <v>1.22</v>
      </c>
      <c r="D1552" s="315">
        <v>49.841700000000003</v>
      </c>
      <c r="E1552" s="305">
        <f t="shared" si="84"/>
        <v>1.19</v>
      </c>
      <c r="F1552" s="305">
        <f t="shared" si="82"/>
        <v>-3.0000000000000027E-2</v>
      </c>
      <c r="G1552" s="311">
        <f t="shared" si="81"/>
        <v>2.1061276857222928E-2</v>
      </c>
      <c r="H1552" s="311">
        <v>0.86268945461690227</v>
      </c>
      <c r="I1552" s="321"/>
      <c r="J1552" s="307"/>
      <c r="K1552" s="307"/>
      <c r="L1552" s="307"/>
      <c r="M1552" s="307"/>
      <c r="N1552" s="307">
        <v>26420.670653230802</v>
      </c>
      <c r="O1552" s="187"/>
      <c r="P1552" s="228"/>
    </row>
    <row r="1553" spans="1:16" x14ac:dyDescent="0.35">
      <c r="A1553" s="303">
        <v>41871</v>
      </c>
      <c r="B1553" s="310">
        <v>35905.379999999997</v>
      </c>
      <c r="C1553" s="305">
        <f t="shared" si="83"/>
        <v>-0.4</v>
      </c>
      <c r="D1553" s="315">
        <v>49.637</v>
      </c>
      <c r="E1553" s="305">
        <f t="shared" si="84"/>
        <v>-0.41</v>
      </c>
      <c r="F1553" s="305">
        <f t="shared" si="82"/>
        <v>-9.9999999999999534E-3</v>
      </c>
      <c r="G1553" s="311">
        <f t="shared" si="81"/>
        <v>2.1060547927861238E-2</v>
      </c>
      <c r="H1553" s="311">
        <v>0.86228936133677814</v>
      </c>
      <c r="I1553" s="321"/>
      <c r="J1553" s="307"/>
      <c r="K1553" s="307"/>
      <c r="L1553" s="307"/>
      <c r="M1553" s="307"/>
      <c r="N1553" s="307">
        <v>26314.293936910199</v>
      </c>
      <c r="O1553" s="187"/>
      <c r="P1553" s="228"/>
    </row>
    <row r="1554" spans="1:16" x14ac:dyDescent="0.35">
      <c r="A1554" s="303">
        <v>41872</v>
      </c>
      <c r="B1554" s="304">
        <v>35975.29</v>
      </c>
      <c r="C1554" s="305">
        <f t="shared" si="83"/>
        <v>0.19</v>
      </c>
      <c r="D1554" s="315">
        <v>49.731200000000001</v>
      </c>
      <c r="E1554" s="305">
        <f t="shared" si="84"/>
        <v>0.19</v>
      </c>
      <c r="F1554" s="305">
        <f t="shared" si="82"/>
        <v>0</v>
      </c>
      <c r="G1554" s="311">
        <f t="shared" ref="G1554:G1617" si="85">+STDEV(F817:F1554)</f>
        <v>2.1053366406721404E-2</v>
      </c>
      <c r="H1554" s="311">
        <v>0.86189116067066496</v>
      </c>
      <c r="I1554" s="321"/>
      <c r="J1554" s="307"/>
      <c r="K1554" s="307"/>
      <c r="L1554" s="307"/>
      <c r="M1554" s="307"/>
      <c r="N1554" s="307">
        <v>26360.1122160712</v>
      </c>
      <c r="O1554" s="230"/>
      <c r="P1554" s="228"/>
    </row>
    <row r="1555" spans="1:16" x14ac:dyDescent="0.35">
      <c r="A1555" s="303">
        <v>41873</v>
      </c>
      <c r="B1555" s="304">
        <v>36056.410000000003</v>
      </c>
      <c r="C1555" s="305">
        <f t="shared" si="83"/>
        <v>0.23</v>
      </c>
      <c r="D1555" s="315">
        <v>49.841099999999997</v>
      </c>
      <c r="E1555" s="305">
        <f t="shared" si="84"/>
        <v>0.22</v>
      </c>
      <c r="F1555" s="305">
        <f t="shared" si="82"/>
        <v>-1.0000000000000009E-2</v>
      </c>
      <c r="G1555" s="311">
        <f t="shared" si="85"/>
        <v>2.1045418038431747E-2</v>
      </c>
      <c r="H1555" s="311">
        <v>0.86149218904941227</v>
      </c>
      <c r="I1555" s="321"/>
      <c r="J1555" s="307"/>
      <c r="K1555" s="307"/>
      <c r="L1555" s="307"/>
      <c r="M1555" s="307"/>
      <c r="N1555" s="307">
        <v>26419.554502077099</v>
      </c>
      <c r="O1555" s="230"/>
      <c r="P1555" s="228"/>
    </row>
    <row r="1556" spans="1:16" x14ac:dyDescent="0.35">
      <c r="A1556" s="303">
        <v>41876</v>
      </c>
      <c r="B1556" s="304">
        <v>36080.25</v>
      </c>
      <c r="C1556" s="305">
        <f t="shared" si="83"/>
        <v>7.0000000000000007E-2</v>
      </c>
      <c r="D1556" s="315">
        <v>49.865600000000001</v>
      </c>
      <c r="E1556" s="305">
        <f t="shared" si="84"/>
        <v>0.05</v>
      </c>
      <c r="F1556" s="305">
        <f t="shared" si="82"/>
        <v>-2.0000000000000004E-2</v>
      </c>
      <c r="G1556" s="311">
        <f t="shared" si="85"/>
        <v>2.1029407376304012E-2</v>
      </c>
      <c r="H1556" s="311">
        <v>0.86111944509097638</v>
      </c>
      <c r="I1556" s="321"/>
      <c r="J1556" s="307"/>
      <c r="K1556" s="307"/>
      <c r="L1556" s="307"/>
      <c r="M1556" s="307"/>
      <c r="N1556" s="307">
        <v>26437.021567619999</v>
      </c>
      <c r="O1556" s="187"/>
      <c r="P1556" s="228"/>
    </row>
    <row r="1557" spans="1:16" x14ac:dyDescent="0.35">
      <c r="A1557" s="303">
        <v>41877</v>
      </c>
      <c r="B1557" s="304">
        <v>36088.15</v>
      </c>
      <c r="C1557" s="305">
        <f t="shared" si="83"/>
        <v>0.02</v>
      </c>
      <c r="D1557" s="315">
        <v>49.873600000000003</v>
      </c>
      <c r="E1557" s="305">
        <f t="shared" si="84"/>
        <v>0.02</v>
      </c>
      <c r="F1557" s="305">
        <f t="shared" si="82"/>
        <v>0</v>
      </c>
      <c r="G1557" s="311">
        <f t="shared" si="85"/>
        <v>2.07446507992766E-2</v>
      </c>
      <c r="H1557" s="311">
        <v>0.86072292442100684</v>
      </c>
      <c r="I1557" s="321"/>
      <c r="J1557" s="307"/>
      <c r="K1557" s="307"/>
      <c r="L1557" s="307"/>
      <c r="M1557" s="307"/>
      <c r="N1557" s="307">
        <v>26442.806693440201</v>
      </c>
      <c r="O1557" s="187"/>
      <c r="P1557" s="228"/>
    </row>
    <row r="1558" spans="1:16" x14ac:dyDescent="0.35">
      <c r="A1558" s="303">
        <v>41878</v>
      </c>
      <c r="B1558" s="310">
        <v>36255.43</v>
      </c>
      <c r="C1558" s="305">
        <f t="shared" si="83"/>
        <v>0.46</v>
      </c>
      <c r="D1558" s="315">
        <v>50.1023</v>
      </c>
      <c r="E1558" s="305">
        <f t="shared" si="84"/>
        <v>0.46</v>
      </c>
      <c r="F1558" s="305">
        <f t="shared" si="82"/>
        <v>0</v>
      </c>
      <c r="G1558" s="311">
        <f t="shared" si="85"/>
        <v>2.07446507992766E-2</v>
      </c>
      <c r="H1558" s="311">
        <v>0.86032695093551725</v>
      </c>
      <c r="I1558" s="321"/>
      <c r="J1558" s="307"/>
      <c r="K1558" s="307"/>
      <c r="L1558" s="307"/>
      <c r="M1558" s="307"/>
      <c r="N1558" s="307">
        <v>26560.150688634199</v>
      </c>
      <c r="O1558" s="187"/>
      <c r="P1558" s="228"/>
    </row>
    <row r="1559" spans="1:16" x14ac:dyDescent="0.35">
      <c r="A1559" s="303">
        <v>41879</v>
      </c>
      <c r="B1559" s="304">
        <v>36361.839999999997</v>
      </c>
      <c r="C1559" s="305">
        <f t="shared" si="83"/>
        <v>0.28999999999999998</v>
      </c>
      <c r="D1559" s="315">
        <v>50.246400000000001</v>
      </c>
      <c r="E1559" s="305">
        <f t="shared" si="84"/>
        <v>0.28999999999999998</v>
      </c>
      <c r="F1559" s="305">
        <f t="shared" si="82"/>
        <v>0</v>
      </c>
      <c r="G1559" s="311">
        <f t="shared" si="85"/>
        <v>2.0739527479159962E-2</v>
      </c>
      <c r="H1559" s="311">
        <v>0.85993152337733803</v>
      </c>
      <c r="I1559" s="321"/>
      <c r="J1559" s="307"/>
      <c r="K1559" s="307"/>
      <c r="L1559" s="307"/>
      <c r="M1559" s="307"/>
      <c r="N1559" s="307">
        <v>26638.1125171319</v>
      </c>
      <c r="O1559" s="187"/>
      <c r="P1559" s="228"/>
    </row>
    <row r="1560" spans="1:16" x14ac:dyDescent="0.35">
      <c r="A1560" s="303">
        <v>41883</v>
      </c>
      <c r="B1560" s="304">
        <v>36675.040000000001</v>
      </c>
      <c r="C1560" s="305">
        <f t="shared" si="83"/>
        <v>0.86</v>
      </c>
      <c r="D1560" s="315">
        <v>50.668100000000003</v>
      </c>
      <c r="E1560" s="305">
        <f t="shared" si="84"/>
        <v>0.84</v>
      </c>
      <c r="F1560" s="305">
        <f t="shared" si="82"/>
        <v>-2.0000000000000018E-2</v>
      </c>
      <c r="G1560" s="311">
        <f t="shared" si="85"/>
        <v>2.0737386478282247E-2</v>
      </c>
      <c r="H1560" s="311">
        <v>0.85956094548818163</v>
      </c>
      <c r="I1560" s="321"/>
      <c r="J1560" s="307"/>
      <c r="K1560" s="307"/>
      <c r="L1560" s="307"/>
      <c r="M1560" s="307"/>
      <c r="N1560" s="307">
        <v>26867.552443524899</v>
      </c>
      <c r="O1560" s="187"/>
      <c r="P1560" s="228"/>
    </row>
    <row r="1561" spans="1:16" x14ac:dyDescent="0.35">
      <c r="A1561" s="303">
        <v>41884</v>
      </c>
      <c r="B1561" s="304">
        <v>36882.300000000003</v>
      </c>
      <c r="C1561" s="305">
        <f t="shared" si="83"/>
        <v>0.56999999999999995</v>
      </c>
      <c r="D1561" s="315">
        <v>50.949199999999998</v>
      </c>
      <c r="E1561" s="305">
        <f t="shared" si="84"/>
        <v>0.55000000000000004</v>
      </c>
      <c r="F1561" s="305">
        <f t="shared" si="82"/>
        <v>-1.9999999999999907E-2</v>
      </c>
      <c r="G1561" s="311">
        <f t="shared" si="85"/>
        <v>2.0735165454972428E-2</v>
      </c>
      <c r="H1561" s="311">
        <v>0.85919084259088974</v>
      </c>
      <c r="I1561" s="321"/>
      <c r="J1561" s="307"/>
      <c r="K1561" s="307"/>
      <c r="L1561" s="307"/>
      <c r="M1561" s="307"/>
      <c r="N1561" s="307">
        <v>27019.3858735629</v>
      </c>
      <c r="O1561" s="187"/>
      <c r="P1561" s="228"/>
    </row>
    <row r="1562" spans="1:16" x14ac:dyDescent="0.35">
      <c r="A1562" s="303">
        <v>41885</v>
      </c>
      <c r="B1562" s="304">
        <v>37046.86</v>
      </c>
      <c r="C1562" s="305">
        <f t="shared" si="83"/>
        <v>0.45</v>
      </c>
      <c r="D1562" s="315">
        <v>51.173699999999997</v>
      </c>
      <c r="E1562" s="305">
        <f t="shared" si="84"/>
        <v>0.44</v>
      </c>
      <c r="F1562" s="305">
        <f t="shared" si="82"/>
        <v>-1.0000000000000009E-2</v>
      </c>
      <c r="G1562" s="311">
        <f t="shared" si="85"/>
        <v>2.0734407326688506E-2</v>
      </c>
      <c r="H1562" s="311">
        <v>0.85879568113002114</v>
      </c>
      <c r="I1562" s="321"/>
      <c r="J1562" s="307"/>
      <c r="K1562" s="307"/>
      <c r="L1562" s="307"/>
      <c r="M1562" s="307"/>
      <c r="N1562" s="307">
        <v>27139.943966581999</v>
      </c>
      <c r="O1562" s="187"/>
      <c r="P1562" s="228"/>
    </row>
    <row r="1563" spans="1:16" x14ac:dyDescent="0.35">
      <c r="A1563" s="303">
        <v>41886</v>
      </c>
      <c r="B1563" s="304">
        <v>36973.129999999997</v>
      </c>
      <c r="C1563" s="305">
        <f t="shared" si="83"/>
        <v>-0.2</v>
      </c>
      <c r="D1563" s="315">
        <v>51.068300000000001</v>
      </c>
      <c r="E1563" s="305">
        <f t="shared" si="84"/>
        <v>-0.21</v>
      </c>
      <c r="F1563" s="305">
        <f t="shared" si="82"/>
        <v>-9.9999999999999811E-3</v>
      </c>
      <c r="G1563" s="311">
        <f t="shared" si="85"/>
        <v>2.0734407326688506E-2</v>
      </c>
      <c r="H1563" s="311">
        <v>0.85840106437007624</v>
      </c>
      <c r="I1563" s="321"/>
      <c r="J1563" s="307"/>
      <c r="K1563" s="307"/>
      <c r="L1563" s="307"/>
      <c r="M1563" s="307"/>
      <c r="N1563" s="307">
        <v>27085.9274090744</v>
      </c>
      <c r="O1563" s="187"/>
      <c r="P1563" s="228"/>
    </row>
    <row r="1564" spans="1:16" x14ac:dyDescent="0.35">
      <c r="A1564" s="303">
        <v>41887</v>
      </c>
      <c r="B1564" s="304">
        <v>36892.28</v>
      </c>
      <c r="C1564" s="305">
        <f t="shared" si="83"/>
        <v>-0.22</v>
      </c>
      <c r="D1564" s="315">
        <v>50.953400000000002</v>
      </c>
      <c r="E1564" s="305">
        <f t="shared" si="84"/>
        <v>-0.22</v>
      </c>
      <c r="F1564" s="305">
        <f t="shared" si="82"/>
        <v>0</v>
      </c>
      <c r="G1564" s="311">
        <f t="shared" si="85"/>
        <v>2.0713221726309853E-2</v>
      </c>
      <c r="H1564" s="311">
        <v>0.85800840838103909</v>
      </c>
      <c r="I1564" s="321"/>
      <c r="J1564" s="307"/>
      <c r="K1564" s="307"/>
      <c r="L1564" s="307"/>
      <c r="M1564" s="307"/>
      <c r="N1564" s="307">
        <v>27026.6996273775</v>
      </c>
      <c r="O1564" s="187"/>
      <c r="P1564" s="228"/>
    </row>
    <row r="1565" spans="1:16" x14ac:dyDescent="0.35">
      <c r="A1565" s="303">
        <v>41890</v>
      </c>
      <c r="B1565" s="304">
        <v>37296.800000000003</v>
      </c>
      <c r="C1565" s="305">
        <f t="shared" si="83"/>
        <v>1.1000000000000001</v>
      </c>
      <c r="D1565" s="315">
        <v>51.502200000000002</v>
      </c>
      <c r="E1565" s="305">
        <f t="shared" si="84"/>
        <v>1.08</v>
      </c>
      <c r="F1565" s="305">
        <f t="shared" si="82"/>
        <v>-2.0000000000000018E-2</v>
      </c>
      <c r="G1565" s="311">
        <f t="shared" si="85"/>
        <v>2.0718191818245711E-2</v>
      </c>
      <c r="H1565" s="311">
        <v>0.85764037611922894</v>
      </c>
      <c r="I1565" s="321"/>
      <c r="J1565" s="307"/>
      <c r="K1565" s="307"/>
      <c r="L1565" s="307"/>
      <c r="M1565" s="307"/>
      <c r="N1565" s="307">
        <v>27319.846285303101</v>
      </c>
      <c r="O1565" s="187"/>
      <c r="P1565" s="228"/>
    </row>
    <row r="1566" spans="1:16" x14ac:dyDescent="0.35">
      <c r="A1566" s="303">
        <v>41891</v>
      </c>
      <c r="B1566" s="304">
        <v>37222.36</v>
      </c>
      <c r="C1566" s="305">
        <f t="shared" si="83"/>
        <v>-0.2</v>
      </c>
      <c r="D1566" s="315">
        <v>51.396999999999998</v>
      </c>
      <c r="E1566" s="305">
        <f t="shared" si="84"/>
        <v>-0.2</v>
      </c>
      <c r="F1566" s="305">
        <f t="shared" si="82"/>
        <v>0</v>
      </c>
      <c r="G1566" s="311">
        <f t="shared" si="85"/>
        <v>2.07189860349405E-2</v>
      </c>
      <c r="H1566" s="311">
        <v>0.8572488116192043</v>
      </c>
      <c r="I1566" s="321"/>
      <c r="J1566" s="307"/>
      <c r="K1566" s="307"/>
      <c r="L1566" s="307"/>
      <c r="M1566" s="307"/>
      <c r="N1566" s="307">
        <v>27265.3199802204</v>
      </c>
      <c r="O1566" s="187"/>
      <c r="P1566" s="228"/>
    </row>
    <row r="1567" spans="1:16" x14ac:dyDescent="0.35">
      <c r="A1567" s="303">
        <v>41892</v>
      </c>
      <c r="B1567" s="304">
        <v>36938.519999999997</v>
      </c>
      <c r="C1567" s="305">
        <f t="shared" si="83"/>
        <v>-0.76</v>
      </c>
      <c r="D1567" s="315">
        <v>51.003900000000002</v>
      </c>
      <c r="E1567" s="305">
        <f t="shared" si="84"/>
        <v>-0.76</v>
      </c>
      <c r="F1567" s="305">
        <f t="shared" si="82"/>
        <v>0</v>
      </c>
      <c r="G1567" s="311">
        <f t="shared" si="85"/>
        <v>2.0711641697291873E-2</v>
      </c>
      <c r="H1567" s="311">
        <v>0.85685778287641057</v>
      </c>
      <c r="I1567" s="321"/>
      <c r="J1567" s="307"/>
      <c r="K1567" s="307"/>
      <c r="L1567" s="307"/>
      <c r="M1567" s="307"/>
      <c r="N1567" s="307">
        <v>27057.408161724499</v>
      </c>
      <c r="O1567" s="187"/>
      <c r="P1567" s="228"/>
    </row>
    <row r="1568" spans="1:16" x14ac:dyDescent="0.35">
      <c r="A1568" s="303">
        <v>41893</v>
      </c>
      <c r="B1568" s="304">
        <v>36857.24</v>
      </c>
      <c r="C1568" s="305">
        <f t="shared" si="83"/>
        <v>-0.22</v>
      </c>
      <c r="D1568" s="315">
        <v>50.889200000000002</v>
      </c>
      <c r="E1568" s="305">
        <f t="shared" si="84"/>
        <v>-0.22</v>
      </c>
      <c r="F1568" s="305">
        <f t="shared" si="82"/>
        <v>0</v>
      </c>
      <c r="G1568" s="311">
        <f t="shared" si="85"/>
        <v>2.0704285874362873E-2</v>
      </c>
      <c r="H1568" s="311">
        <v>0.85646728867038102</v>
      </c>
      <c r="I1568" s="321"/>
      <c r="J1568" s="307"/>
      <c r="K1568" s="307"/>
      <c r="L1568" s="307"/>
      <c r="M1568" s="307"/>
      <c r="N1568" s="307">
        <v>26995.865512472799</v>
      </c>
      <c r="O1568" s="187"/>
      <c r="P1568" s="228"/>
    </row>
    <row r="1569" spans="1:16" x14ac:dyDescent="0.35">
      <c r="A1569" s="303">
        <v>41894</v>
      </c>
      <c r="B1569" s="304">
        <v>36946.230000000003</v>
      </c>
      <c r="C1569" s="305">
        <f t="shared" si="83"/>
        <v>0.24</v>
      </c>
      <c r="D1569" s="315">
        <v>51.008400000000002</v>
      </c>
      <c r="E1569" s="305">
        <f t="shared" si="84"/>
        <v>0.23</v>
      </c>
      <c r="F1569" s="305">
        <f t="shared" si="82"/>
        <v>-9.9999999999999811E-3</v>
      </c>
      <c r="G1569" s="311">
        <f t="shared" si="85"/>
        <v>2.0696096839666663E-2</v>
      </c>
      <c r="H1569" s="311">
        <v>0.85607593264587034</v>
      </c>
      <c r="I1569" s="321"/>
      <c r="J1569" s="307"/>
      <c r="K1569" s="307"/>
      <c r="L1569" s="307"/>
      <c r="M1569" s="307"/>
      <c r="N1569" s="307">
        <v>27061.043132348899</v>
      </c>
      <c r="O1569" s="187"/>
      <c r="P1569" s="228"/>
    </row>
    <row r="1570" spans="1:16" x14ac:dyDescent="0.35">
      <c r="A1570" s="303">
        <v>41897</v>
      </c>
      <c r="B1570" s="304">
        <v>36612.43</v>
      </c>
      <c r="C1570" s="305">
        <f t="shared" si="83"/>
        <v>-0.9</v>
      </c>
      <c r="D1570" s="315">
        <v>50.540999999999997</v>
      </c>
      <c r="E1570" s="305">
        <f t="shared" si="84"/>
        <v>-0.92</v>
      </c>
      <c r="F1570" s="305">
        <f t="shared" si="82"/>
        <v>-2.0000000000000018E-2</v>
      </c>
      <c r="G1570" s="311">
        <f t="shared" si="85"/>
        <v>2.0639453170327299E-2</v>
      </c>
      <c r="H1570" s="311">
        <v>0.85571053527172303</v>
      </c>
      <c r="I1570" s="321"/>
      <c r="J1570" s="307"/>
      <c r="K1570" s="307"/>
      <c r="L1570" s="307"/>
      <c r="M1570" s="307"/>
      <c r="N1570" s="307">
        <v>26816.556989798399</v>
      </c>
      <c r="O1570" s="187"/>
      <c r="P1570" s="228"/>
    </row>
    <row r="1571" spans="1:16" x14ac:dyDescent="0.35">
      <c r="A1571" s="303">
        <v>41898</v>
      </c>
      <c r="B1571" s="304">
        <v>36170.01</v>
      </c>
      <c r="C1571" s="305">
        <f t="shared" si="83"/>
        <v>-1.21</v>
      </c>
      <c r="D1571" s="315">
        <v>49.932000000000002</v>
      </c>
      <c r="E1571" s="305">
        <f t="shared" si="84"/>
        <v>-1.2</v>
      </c>
      <c r="F1571" s="305">
        <f t="shared" si="82"/>
        <v>1.0000000000000009E-2</v>
      </c>
      <c r="G1571" s="311">
        <f t="shared" si="85"/>
        <v>2.0641818096612783E-2</v>
      </c>
      <c r="H1571" s="311">
        <v>0.85534992310531888</v>
      </c>
      <c r="I1571" s="321"/>
      <c r="J1571" s="307"/>
      <c r="K1571" s="307"/>
      <c r="L1571" s="307"/>
      <c r="M1571" s="307"/>
      <c r="N1571" s="307">
        <v>26492.506330275301</v>
      </c>
      <c r="O1571" s="187"/>
      <c r="P1571" s="228"/>
    </row>
    <row r="1572" spans="1:16" x14ac:dyDescent="0.35">
      <c r="A1572" s="303">
        <v>41899</v>
      </c>
      <c r="B1572" s="304">
        <v>36359.49</v>
      </c>
      <c r="C1572" s="305">
        <f t="shared" si="83"/>
        <v>0.52</v>
      </c>
      <c r="D1572" s="315">
        <v>50.189700000000002</v>
      </c>
      <c r="E1572" s="305">
        <f t="shared" si="84"/>
        <v>0.52</v>
      </c>
      <c r="F1572" s="305">
        <f t="shared" si="82"/>
        <v>0</v>
      </c>
      <c r="G1572" s="311">
        <f t="shared" si="85"/>
        <v>2.0636776156554095E-2</v>
      </c>
      <c r="H1572" s="311">
        <v>0.85496155842904187</v>
      </c>
      <c r="I1572" s="321"/>
      <c r="J1572" s="307"/>
      <c r="K1572" s="307"/>
      <c r="L1572" s="307"/>
      <c r="M1572" s="307"/>
      <c r="N1572" s="307">
        <v>26631.291701111</v>
      </c>
      <c r="O1572" s="230"/>
      <c r="P1572" s="228"/>
    </row>
    <row r="1573" spans="1:16" x14ac:dyDescent="0.35">
      <c r="A1573" s="303">
        <v>41900</v>
      </c>
      <c r="B1573" s="304">
        <v>37016.080000000002</v>
      </c>
      <c r="C1573" s="305">
        <f t="shared" si="83"/>
        <v>1.81</v>
      </c>
      <c r="D1573" s="315">
        <v>51.090800000000002</v>
      </c>
      <c r="E1573" s="305">
        <f t="shared" si="84"/>
        <v>1.8</v>
      </c>
      <c r="F1573" s="305">
        <f t="shared" si="82"/>
        <v>-1.0000000000000009E-2</v>
      </c>
      <c r="G1573" s="311">
        <f t="shared" si="85"/>
        <v>2.0636014413633066E-2</v>
      </c>
      <c r="H1573" s="311">
        <v>0.85457233483456341</v>
      </c>
      <c r="I1573" s="321"/>
      <c r="J1573" s="307"/>
      <c r="K1573" s="307"/>
      <c r="L1573" s="307"/>
      <c r="M1573" s="307"/>
      <c r="N1573" s="307">
        <v>27112.2053875782</v>
      </c>
      <c r="O1573" s="230"/>
      <c r="P1573" s="228"/>
    </row>
    <row r="1574" spans="1:16" x14ac:dyDescent="0.35">
      <c r="A1574" s="303">
        <v>41901</v>
      </c>
      <c r="B1574" s="304">
        <v>36986.339999999997</v>
      </c>
      <c r="C1574" s="305">
        <f t="shared" si="83"/>
        <v>-0.08</v>
      </c>
      <c r="D1574" s="315">
        <v>51.047899999999998</v>
      </c>
      <c r="E1574" s="305">
        <f t="shared" si="84"/>
        <v>-0.08</v>
      </c>
      <c r="F1574" s="305">
        <f t="shared" si="82"/>
        <v>0</v>
      </c>
      <c r="G1574" s="311">
        <f t="shared" si="85"/>
        <v>2.0630953231989702E-2</v>
      </c>
      <c r="H1574" s="311">
        <v>0.85418504003347728</v>
      </c>
      <c r="I1574" s="321"/>
      <c r="J1574" s="307"/>
      <c r="K1574" s="307"/>
      <c r="L1574" s="307"/>
      <c r="M1574" s="307"/>
      <c r="N1574" s="307">
        <v>27090.419613162801</v>
      </c>
      <c r="O1574" s="230"/>
      <c r="P1574" s="228"/>
    </row>
    <row r="1575" spans="1:16" x14ac:dyDescent="0.35">
      <c r="A1575" s="303">
        <v>41904</v>
      </c>
      <c r="B1575" s="304">
        <v>37145.14</v>
      </c>
      <c r="C1575" s="305">
        <f t="shared" si="83"/>
        <v>0.43</v>
      </c>
      <c r="D1575" s="315">
        <v>51.258899999999997</v>
      </c>
      <c r="E1575" s="305">
        <f t="shared" si="84"/>
        <v>0.41</v>
      </c>
      <c r="F1575" s="305">
        <f t="shared" si="82"/>
        <v>-2.0000000000000018E-2</v>
      </c>
      <c r="G1575" s="311">
        <f t="shared" si="85"/>
        <v>2.0630953231989702E-2</v>
      </c>
      <c r="H1575" s="311">
        <v>0.85382226882187962</v>
      </c>
      <c r="I1575" s="321"/>
      <c r="J1575" s="307"/>
      <c r="K1575" s="307"/>
      <c r="L1575" s="307"/>
      <c r="M1575" s="307"/>
      <c r="N1575" s="307">
        <v>27206.737423156199</v>
      </c>
      <c r="O1575" s="230"/>
      <c r="P1575" s="228"/>
    </row>
    <row r="1576" spans="1:16" x14ac:dyDescent="0.35">
      <c r="A1576" s="303">
        <v>41905</v>
      </c>
      <c r="B1576" s="304">
        <v>36556.639999999999</v>
      </c>
      <c r="C1576" s="305">
        <f t="shared" si="83"/>
        <v>-1.58</v>
      </c>
      <c r="D1576" s="315">
        <v>50.45</v>
      </c>
      <c r="E1576" s="305">
        <f t="shared" si="84"/>
        <v>-1.58</v>
      </c>
      <c r="F1576" s="305">
        <f t="shared" si="82"/>
        <v>0</v>
      </c>
      <c r="G1576" s="311">
        <f t="shared" si="85"/>
        <v>2.0631697339176924E-2</v>
      </c>
      <c r="H1576" s="311">
        <v>0.85343604079174806</v>
      </c>
      <c r="I1576" s="321"/>
      <c r="J1576" s="307"/>
      <c r="K1576" s="307"/>
      <c r="L1576" s="307"/>
      <c r="M1576" s="307"/>
      <c r="N1576" s="307">
        <v>26775.688198584001</v>
      </c>
      <c r="O1576" s="230"/>
      <c r="P1576" s="228"/>
    </row>
    <row r="1577" spans="1:16" x14ac:dyDescent="0.35">
      <c r="A1577" s="303">
        <v>41906</v>
      </c>
      <c r="B1577" s="304">
        <v>36514.31</v>
      </c>
      <c r="C1577" s="305">
        <f t="shared" si="83"/>
        <v>-0.12</v>
      </c>
      <c r="D1577" s="315">
        <v>50.389899999999997</v>
      </c>
      <c r="E1577" s="305">
        <f t="shared" si="84"/>
        <v>-0.12</v>
      </c>
      <c r="F1577" s="305">
        <f t="shared" si="82"/>
        <v>0</v>
      </c>
      <c r="G1577" s="311">
        <f t="shared" si="85"/>
        <v>2.0610459685635907E-2</v>
      </c>
      <c r="H1577" s="311">
        <v>0.85305033634933025</v>
      </c>
      <c r="I1577" s="321"/>
      <c r="J1577" s="307"/>
      <c r="K1577" s="307"/>
      <c r="L1577" s="307"/>
      <c r="M1577" s="307"/>
      <c r="N1577" s="307">
        <v>26744.6891990043</v>
      </c>
      <c r="O1577" s="230"/>
      <c r="P1577" s="228"/>
    </row>
    <row r="1578" spans="1:16" x14ac:dyDescent="0.35">
      <c r="A1578" s="303">
        <v>41907</v>
      </c>
      <c r="B1578" s="304">
        <v>36137.040000000001</v>
      </c>
      <c r="C1578" s="305">
        <f t="shared" si="83"/>
        <v>-1.03</v>
      </c>
      <c r="D1578" s="315">
        <v>49.869900000000001</v>
      </c>
      <c r="E1578" s="305">
        <f t="shared" si="84"/>
        <v>-1.03</v>
      </c>
      <c r="F1578" s="305">
        <f t="shared" si="82"/>
        <v>0</v>
      </c>
      <c r="G1578" s="311">
        <f t="shared" si="85"/>
        <v>2.0589164406761572E-2</v>
      </c>
      <c r="H1578" s="311">
        <v>0.85266515431286138</v>
      </c>
      <c r="I1578" s="321"/>
      <c r="J1578" s="307"/>
      <c r="K1578" s="307"/>
      <c r="L1578" s="307"/>
      <c r="M1578" s="307"/>
      <c r="N1578" s="307">
        <v>26468.361106935401</v>
      </c>
      <c r="O1578" s="230"/>
      <c r="P1578" s="228"/>
    </row>
    <row r="1579" spans="1:16" x14ac:dyDescent="0.35">
      <c r="A1579" s="303">
        <v>41908</v>
      </c>
      <c r="B1579" s="304">
        <v>36352.71</v>
      </c>
      <c r="C1579" s="305">
        <f t="shared" si="83"/>
        <v>0.6</v>
      </c>
      <c r="D1579" s="315">
        <v>50.162100000000002</v>
      </c>
      <c r="E1579" s="305">
        <f t="shared" si="84"/>
        <v>0.59</v>
      </c>
      <c r="F1579" s="305">
        <f t="shared" si="82"/>
        <v>-1.0000000000000009E-2</v>
      </c>
      <c r="G1579" s="311">
        <f t="shared" si="85"/>
        <v>2.0588383042177343E-2</v>
      </c>
      <c r="H1579" s="311">
        <v>0.85227911757129493</v>
      </c>
      <c r="I1579" s="321"/>
      <c r="J1579" s="307"/>
      <c r="K1579" s="307"/>
      <c r="L1579" s="307"/>
      <c r="M1579" s="307"/>
      <c r="N1579" s="307">
        <v>26626.3232415979</v>
      </c>
      <c r="O1579" s="230"/>
      <c r="P1579" s="228"/>
    </row>
    <row r="1580" spans="1:16" x14ac:dyDescent="0.35">
      <c r="A1580" s="303">
        <v>41911</v>
      </c>
      <c r="B1580" s="304">
        <v>36312.83</v>
      </c>
      <c r="C1580" s="305">
        <f t="shared" si="83"/>
        <v>-0.11</v>
      </c>
      <c r="D1580" s="315">
        <v>50.1004</v>
      </c>
      <c r="E1580" s="305">
        <f t="shared" si="84"/>
        <v>-0.12</v>
      </c>
      <c r="F1580" s="305">
        <f t="shared" si="82"/>
        <v>-9.999999999999995E-3</v>
      </c>
      <c r="G1580" s="311">
        <f t="shared" si="85"/>
        <v>2.0570157672546659E-2</v>
      </c>
      <c r="H1580" s="311">
        <v>0.85189360465043007</v>
      </c>
      <c r="I1580" s="321"/>
      <c r="J1580" s="307"/>
      <c r="K1580" s="307"/>
      <c r="L1580" s="307"/>
      <c r="M1580" s="307"/>
      <c r="N1580" s="307">
        <v>26597.112791516502</v>
      </c>
      <c r="O1580" s="230"/>
      <c r="P1580" s="228"/>
    </row>
    <row r="1581" spans="1:16" x14ac:dyDescent="0.35">
      <c r="A1581" s="303">
        <v>41912</v>
      </c>
      <c r="B1581" s="304">
        <v>36358.43</v>
      </c>
      <c r="C1581" s="305">
        <f t="shared" si="83"/>
        <v>0.13</v>
      </c>
      <c r="D1581" s="315">
        <v>50.160800000000002</v>
      </c>
      <c r="E1581" s="305">
        <f t="shared" si="84"/>
        <v>0.12</v>
      </c>
      <c r="F1581" s="305">
        <f t="shared" si="82"/>
        <v>-1.0000000000000009E-2</v>
      </c>
      <c r="G1581" s="311">
        <f t="shared" si="85"/>
        <v>2.0564324825018056E-2</v>
      </c>
      <c r="H1581" s="311">
        <v>0.85150861436676761</v>
      </c>
      <c r="I1581" s="321"/>
      <c r="J1581" s="307"/>
      <c r="K1581" s="307"/>
      <c r="L1581" s="307"/>
      <c r="M1581" s="307"/>
      <c r="N1581" s="307">
        <v>26630.5132952932</v>
      </c>
      <c r="O1581" s="230"/>
      <c r="P1581" s="228"/>
    </row>
    <row r="1582" spans="1:16" x14ac:dyDescent="0.35">
      <c r="A1582" s="303">
        <v>41913</v>
      </c>
      <c r="B1582" s="304">
        <v>36273.06</v>
      </c>
      <c r="C1582" s="305">
        <f t="shared" si="83"/>
        <v>-0.23</v>
      </c>
      <c r="D1582" s="315">
        <v>50.041600000000003</v>
      </c>
      <c r="E1582" s="305">
        <f t="shared" si="84"/>
        <v>-0.24</v>
      </c>
      <c r="F1582" s="305">
        <f t="shared" si="82"/>
        <v>-9.9999999999999811E-3</v>
      </c>
      <c r="G1582" s="311">
        <f t="shared" si="85"/>
        <v>2.0564324825018059E-2</v>
      </c>
      <c r="H1582" s="311">
        <v>0.85112414554054761</v>
      </c>
      <c r="I1582" s="321"/>
      <c r="J1582" s="307"/>
      <c r="K1582" s="307"/>
      <c r="L1582" s="307"/>
      <c r="M1582" s="307"/>
      <c r="N1582" s="307">
        <v>26567.987462900699</v>
      </c>
      <c r="O1582" s="230"/>
      <c r="P1582" s="228"/>
    </row>
    <row r="1583" spans="1:16" x14ac:dyDescent="0.35">
      <c r="A1583" s="303">
        <v>41919</v>
      </c>
      <c r="B1583" s="304">
        <v>35868.910000000003</v>
      </c>
      <c r="C1583" s="305">
        <f t="shared" si="83"/>
        <v>-1.1100000000000001</v>
      </c>
      <c r="D1583" s="315">
        <v>49.475000000000001</v>
      </c>
      <c r="E1583" s="305">
        <f t="shared" si="84"/>
        <v>-1.1299999999999999</v>
      </c>
      <c r="F1583" s="305">
        <f t="shared" si="82"/>
        <v>-1.9999999999999796E-2</v>
      </c>
      <c r="G1583" s="311">
        <f t="shared" si="85"/>
        <v>2.0548010886210659E-2</v>
      </c>
      <c r="H1583" s="311">
        <v>0.85076544597122483</v>
      </c>
      <c r="I1583" s="321"/>
      <c r="J1583" s="307"/>
      <c r="K1583" s="307"/>
      <c r="L1583" s="307"/>
      <c r="M1583" s="307"/>
      <c r="N1583" s="307">
        <v>26271.966281605601</v>
      </c>
      <c r="O1583" s="230"/>
      <c r="P1583" s="228"/>
    </row>
    <row r="1584" spans="1:16" x14ac:dyDescent="0.35">
      <c r="A1584" s="303">
        <v>41920</v>
      </c>
      <c r="B1584" s="304">
        <v>35834.54</v>
      </c>
      <c r="C1584" s="305">
        <f t="shared" si="83"/>
        <v>-0.1</v>
      </c>
      <c r="D1584" s="315">
        <v>49.425800000000002</v>
      </c>
      <c r="E1584" s="305">
        <f t="shared" si="84"/>
        <v>-0.1</v>
      </c>
      <c r="F1584" s="305">
        <f t="shared" si="82"/>
        <v>0</v>
      </c>
      <c r="G1584" s="311">
        <f t="shared" si="85"/>
        <v>2.0453359962083199E-2</v>
      </c>
      <c r="H1584" s="311">
        <v>0.85038344538562005</v>
      </c>
      <c r="I1584" s="321"/>
      <c r="J1584" s="307"/>
      <c r="K1584" s="307"/>
      <c r="L1584" s="307"/>
      <c r="M1584" s="307"/>
      <c r="N1584" s="307">
        <v>26246.793363971701</v>
      </c>
      <c r="O1584" s="187"/>
      <c r="P1584" s="228"/>
    </row>
    <row r="1585" spans="1:16" x14ac:dyDescent="0.35">
      <c r="A1585" s="303">
        <v>41921</v>
      </c>
      <c r="B1585" s="304">
        <v>36367.67</v>
      </c>
      <c r="C1585" s="305">
        <f t="shared" si="83"/>
        <v>1.49</v>
      </c>
      <c r="D1585" s="339">
        <v>50.152099999999997</v>
      </c>
      <c r="E1585" s="305">
        <f t="shared" si="84"/>
        <v>1.47</v>
      </c>
      <c r="F1585" s="305">
        <f t="shared" si="82"/>
        <v>-2.0000000000000018E-2</v>
      </c>
      <c r="G1585" s="311">
        <f t="shared" si="85"/>
        <v>2.045848305175307E-2</v>
      </c>
      <c r="H1585" s="311">
        <v>0.85002572529181908</v>
      </c>
      <c r="I1585" s="321"/>
      <c r="J1585" s="307"/>
      <c r="K1585" s="307"/>
      <c r="L1585" s="307"/>
      <c r="M1585" s="307"/>
      <c r="N1585" s="307">
        <v>26637.282243358801</v>
      </c>
      <c r="O1585" s="187"/>
      <c r="P1585" s="228"/>
    </row>
    <row r="1586" spans="1:16" x14ac:dyDescent="0.35">
      <c r="A1586" s="303">
        <v>41922</v>
      </c>
      <c r="B1586" s="304">
        <v>35903.599999999999</v>
      </c>
      <c r="C1586" s="305">
        <f t="shared" si="83"/>
        <v>-1.28</v>
      </c>
      <c r="D1586" s="339">
        <v>49.514899999999997</v>
      </c>
      <c r="E1586" s="305">
        <f t="shared" si="84"/>
        <v>-1.27</v>
      </c>
      <c r="F1586" s="305">
        <f t="shared" si="82"/>
        <v>1.0000000000000009E-2</v>
      </c>
      <c r="G1586" s="311">
        <f t="shared" si="85"/>
        <v>1.9932083445827808E-2</v>
      </c>
      <c r="H1586" s="311">
        <v>0.84967286642161111</v>
      </c>
      <c r="I1586" s="321"/>
      <c r="J1586" s="307"/>
      <c r="K1586" s="307"/>
      <c r="L1586" s="307"/>
      <c r="M1586" s="307"/>
      <c r="N1586" s="307">
        <v>26297.3762888458</v>
      </c>
      <c r="O1586" s="187"/>
      <c r="P1586" s="228"/>
    </row>
    <row r="1587" spans="1:16" x14ac:dyDescent="0.35">
      <c r="A1587" s="303">
        <v>41925</v>
      </c>
      <c r="B1587" s="304">
        <v>36021.96</v>
      </c>
      <c r="C1587" s="305">
        <f t="shared" si="83"/>
        <v>0.33</v>
      </c>
      <c r="D1587" s="339">
        <v>49.671399999999998</v>
      </c>
      <c r="E1587" s="305">
        <f t="shared" si="84"/>
        <v>0.32</v>
      </c>
      <c r="F1587" s="305">
        <f t="shared" si="82"/>
        <v>-1.0000000000000009E-2</v>
      </c>
      <c r="G1587" s="311">
        <f t="shared" si="85"/>
        <v>1.9859334047650074E-2</v>
      </c>
      <c r="H1587" s="311">
        <v>0.84929096095525225</v>
      </c>
      <c r="I1587" s="321"/>
      <c r="J1587" s="307"/>
      <c r="K1587" s="307"/>
      <c r="L1587" s="307"/>
      <c r="M1587" s="307"/>
      <c r="N1587" s="307">
        <v>26384.068365626401</v>
      </c>
      <c r="O1587" s="187"/>
      <c r="P1587" s="228"/>
    </row>
    <row r="1588" spans="1:16" x14ac:dyDescent="0.35">
      <c r="A1588" s="303">
        <v>41926</v>
      </c>
      <c r="B1588" s="304">
        <v>35974.53</v>
      </c>
      <c r="C1588" s="305">
        <f t="shared" si="83"/>
        <v>-0.13</v>
      </c>
      <c r="D1588" s="339">
        <v>49.603400000000001</v>
      </c>
      <c r="E1588" s="305">
        <f t="shared" si="84"/>
        <v>-0.14000000000000001</v>
      </c>
      <c r="F1588" s="305">
        <f t="shared" si="82"/>
        <v>-1.0000000000000009E-2</v>
      </c>
      <c r="G1588" s="311">
        <f t="shared" si="85"/>
        <v>1.9835976571514889E-2</v>
      </c>
      <c r="H1588" s="311">
        <v>0.84890956996697742</v>
      </c>
      <c r="I1588" s="321"/>
      <c r="J1588" s="307"/>
      <c r="K1588" s="307"/>
      <c r="L1588" s="307"/>
      <c r="M1588" s="307"/>
      <c r="N1588" s="307">
        <v>26349.329850196798</v>
      </c>
      <c r="O1588" s="187"/>
      <c r="P1588" s="228"/>
    </row>
    <row r="1589" spans="1:16" x14ac:dyDescent="0.35">
      <c r="A1589" s="303">
        <v>41928</v>
      </c>
      <c r="B1589" s="304">
        <v>35519.26</v>
      </c>
      <c r="C1589" s="305">
        <f t="shared" si="83"/>
        <v>-1.27</v>
      </c>
      <c r="D1589" s="339">
        <v>48.976900000000001</v>
      </c>
      <c r="E1589" s="305">
        <f t="shared" si="84"/>
        <v>-1.26</v>
      </c>
      <c r="F1589" s="305">
        <f t="shared" si="82"/>
        <v>1.0000000000000009E-2</v>
      </c>
      <c r="G1589" s="311">
        <f t="shared" si="85"/>
        <v>1.9658795742071675E-2</v>
      </c>
      <c r="H1589" s="311">
        <v>0.84855818923928505</v>
      </c>
      <c r="I1589" s="321"/>
      <c r="J1589" s="307"/>
      <c r="K1589" s="307"/>
      <c r="L1589" s="307"/>
      <c r="M1589" s="307"/>
      <c r="N1589" s="307">
        <v>25999.337950437599</v>
      </c>
      <c r="O1589" s="187"/>
      <c r="P1589" s="228"/>
    </row>
    <row r="1590" spans="1:16" x14ac:dyDescent="0.35">
      <c r="A1590" s="303">
        <v>41929</v>
      </c>
      <c r="B1590" s="304">
        <v>35668.43</v>
      </c>
      <c r="C1590" s="305">
        <f t="shared" si="83"/>
        <v>0.42</v>
      </c>
      <c r="D1590" s="339">
        <v>49.176699999999997</v>
      </c>
      <c r="E1590" s="305">
        <f t="shared" si="84"/>
        <v>0.41</v>
      </c>
      <c r="F1590" s="305">
        <f t="shared" si="82"/>
        <v>-1.0000000000000009E-2</v>
      </c>
      <c r="G1590" s="311">
        <f t="shared" si="85"/>
        <v>1.9650096161933594E-2</v>
      </c>
      <c r="H1590" s="311">
        <v>0.84817783173281214</v>
      </c>
      <c r="I1590" s="321"/>
      <c r="J1590" s="307"/>
      <c r="K1590" s="307"/>
      <c r="L1590" s="307"/>
      <c r="M1590" s="307"/>
      <c r="N1590" s="307">
        <v>26108.531509089</v>
      </c>
      <c r="O1590" s="187"/>
      <c r="P1590" s="228"/>
    </row>
    <row r="1591" spans="1:16" x14ac:dyDescent="0.35">
      <c r="A1591" s="303">
        <v>41932</v>
      </c>
      <c r="B1591" s="304">
        <v>36107.410000000003</v>
      </c>
      <c r="C1591" s="305">
        <f t="shared" si="83"/>
        <v>1.23</v>
      </c>
      <c r="D1591" s="339">
        <v>49.769300000000001</v>
      </c>
      <c r="E1591" s="305">
        <f t="shared" si="84"/>
        <v>1.21</v>
      </c>
      <c r="F1591" s="305">
        <f t="shared" si="82"/>
        <v>-2.0000000000000018E-2</v>
      </c>
      <c r="G1591" s="311">
        <f t="shared" si="85"/>
        <v>1.9617339970157788E-2</v>
      </c>
      <c r="H1591" s="311">
        <v>0.84782312543547389</v>
      </c>
      <c r="I1591" s="321"/>
      <c r="J1591" s="307"/>
      <c r="K1591" s="307"/>
      <c r="L1591" s="307"/>
      <c r="M1591" s="307"/>
      <c r="N1591" s="307">
        <v>26429.847528780901</v>
      </c>
      <c r="O1591" s="187"/>
      <c r="P1591" s="228"/>
    </row>
    <row r="1592" spans="1:16" x14ac:dyDescent="0.35">
      <c r="A1592" s="303">
        <v>41933</v>
      </c>
      <c r="B1592" s="304">
        <v>36306.6</v>
      </c>
      <c r="C1592" s="305">
        <f t="shared" si="83"/>
        <v>0.55000000000000004</v>
      </c>
      <c r="D1592" s="339">
        <v>50.037999999999997</v>
      </c>
      <c r="E1592" s="305">
        <f t="shared" si="84"/>
        <v>0.54</v>
      </c>
      <c r="F1592" s="305">
        <f t="shared" si="82"/>
        <v>-1.0000000000000009E-2</v>
      </c>
      <c r="G1592" s="311">
        <f t="shared" si="85"/>
        <v>1.9572151983605419E-2</v>
      </c>
      <c r="H1592" s="311">
        <v>0.84744376669806254</v>
      </c>
      <c r="I1592" s="321"/>
      <c r="J1592" s="307"/>
      <c r="K1592" s="307"/>
      <c r="L1592" s="307"/>
      <c r="M1592" s="307"/>
      <c r="N1592" s="307">
        <v>26575.652974416302</v>
      </c>
      <c r="O1592" s="187"/>
      <c r="P1592" s="228"/>
    </row>
    <row r="1593" spans="1:16" x14ac:dyDescent="0.35">
      <c r="A1593" s="303">
        <v>41934</v>
      </c>
      <c r="B1593" s="304">
        <v>36595.64</v>
      </c>
      <c r="C1593" s="305">
        <f t="shared" si="83"/>
        <v>0.8</v>
      </c>
      <c r="D1593" s="339">
        <v>50.430199999999999</v>
      </c>
      <c r="E1593" s="305">
        <f t="shared" si="84"/>
        <v>0.78</v>
      </c>
      <c r="F1593" s="305">
        <f t="shared" si="82"/>
        <v>-2.0000000000000018E-2</v>
      </c>
      <c r="G1593" s="311">
        <f t="shared" si="85"/>
        <v>1.9503890909209287E-2</v>
      </c>
      <c r="H1593" s="311">
        <v>0.84708998821921155</v>
      </c>
      <c r="I1593" s="321"/>
      <c r="J1593" s="307"/>
      <c r="K1593" s="307"/>
      <c r="L1593" s="307"/>
      <c r="M1593" s="307"/>
      <c r="N1593" s="307">
        <v>26787.225344299499</v>
      </c>
      <c r="O1593" s="187"/>
      <c r="P1593" s="228"/>
    </row>
    <row r="1594" spans="1:16" x14ac:dyDescent="0.35">
      <c r="A1594" s="303">
        <v>41939</v>
      </c>
      <c r="B1594" s="304">
        <v>36548.74</v>
      </c>
      <c r="C1594" s="305">
        <f t="shared" si="83"/>
        <v>-0.13</v>
      </c>
      <c r="D1594" s="339">
        <v>50.354700000000001</v>
      </c>
      <c r="E1594" s="305">
        <f t="shared" si="84"/>
        <v>-0.15</v>
      </c>
      <c r="F1594" s="305">
        <f t="shared" si="82"/>
        <v>-1.999999999999999E-2</v>
      </c>
      <c r="G1594" s="311">
        <f t="shared" si="85"/>
        <v>1.9435049532888507E-2</v>
      </c>
      <c r="H1594" s="311">
        <v>0.84673664887556332</v>
      </c>
      <c r="I1594" s="321"/>
      <c r="J1594" s="307"/>
      <c r="K1594" s="307"/>
      <c r="L1594" s="307"/>
      <c r="M1594" s="307"/>
      <c r="N1594" s="307">
        <v>26752.897133262799</v>
      </c>
      <c r="O1594" s="187"/>
      <c r="P1594" s="228"/>
    </row>
    <row r="1595" spans="1:16" x14ac:dyDescent="0.35">
      <c r="A1595" s="303">
        <v>41940</v>
      </c>
      <c r="B1595" s="304">
        <v>36723.51</v>
      </c>
      <c r="C1595" s="305">
        <f t="shared" si="83"/>
        <v>0.48</v>
      </c>
      <c r="D1595" s="339">
        <v>50.590699999999998</v>
      </c>
      <c r="E1595" s="305">
        <f t="shared" si="84"/>
        <v>0.47</v>
      </c>
      <c r="F1595" s="305">
        <f t="shared" si="82"/>
        <v>-1.0000000000000009E-2</v>
      </c>
      <c r="G1595" s="311">
        <f t="shared" si="85"/>
        <v>1.9425946894590908E-2</v>
      </c>
      <c r="H1595" s="311">
        <v>0.84635876922070929</v>
      </c>
      <c r="I1595" s="321"/>
      <c r="J1595" s="307"/>
      <c r="K1595" s="307"/>
      <c r="L1595" s="307"/>
      <c r="M1595" s="307"/>
      <c r="N1595" s="307">
        <v>26880.824376850102</v>
      </c>
      <c r="O1595" s="187"/>
      <c r="P1595" s="228"/>
    </row>
    <row r="1596" spans="1:16" x14ac:dyDescent="0.35">
      <c r="A1596" s="303">
        <v>41941</v>
      </c>
      <c r="B1596" s="304">
        <v>37024.97</v>
      </c>
      <c r="C1596" s="305">
        <f t="shared" si="83"/>
        <v>0.82</v>
      </c>
      <c r="D1596" s="339">
        <v>51.002600000000001</v>
      </c>
      <c r="E1596" s="305">
        <f t="shared" si="84"/>
        <v>0.81</v>
      </c>
      <c r="F1596" s="305">
        <f t="shared" si="82"/>
        <v>-9.9999999999998979E-3</v>
      </c>
      <c r="G1596" s="311">
        <f t="shared" si="85"/>
        <v>1.9285002538563821E-2</v>
      </c>
      <c r="H1596" s="311">
        <v>0.84598139500501512</v>
      </c>
      <c r="I1596" s="321"/>
      <c r="J1596" s="307"/>
      <c r="K1596" s="307"/>
      <c r="L1596" s="307"/>
      <c r="M1596" s="307"/>
      <c r="N1596" s="307">
        <v>27098.1685414436</v>
      </c>
      <c r="O1596" s="187"/>
      <c r="P1596" s="228"/>
    </row>
    <row r="1597" spans="1:16" x14ac:dyDescent="0.35">
      <c r="A1597" s="303">
        <v>41942</v>
      </c>
      <c r="B1597" s="304">
        <v>37364.04</v>
      </c>
      <c r="C1597" s="305">
        <f t="shared" si="83"/>
        <v>0.92</v>
      </c>
      <c r="D1597" s="339">
        <v>51.468800000000002</v>
      </c>
      <c r="E1597" s="305">
        <f t="shared" si="84"/>
        <v>0.91</v>
      </c>
      <c r="F1597" s="305">
        <f t="shared" si="82"/>
        <v>-1.0000000000000009E-2</v>
      </c>
      <c r="G1597" s="311">
        <f t="shared" si="85"/>
        <v>1.9184183469462809E-2</v>
      </c>
      <c r="H1597" s="311">
        <v>0.84560452510278217</v>
      </c>
      <c r="I1597" s="321"/>
      <c r="J1597" s="307"/>
      <c r="K1597" s="307"/>
      <c r="L1597" s="307"/>
      <c r="M1597" s="307"/>
      <c r="N1597" s="307">
        <v>27346.332501102599</v>
      </c>
      <c r="O1597" s="187"/>
      <c r="P1597" s="228"/>
    </row>
    <row r="1598" spans="1:16" x14ac:dyDescent="0.35">
      <c r="A1598" s="303">
        <v>41943</v>
      </c>
      <c r="B1598" s="304">
        <v>38080.85</v>
      </c>
      <c r="C1598" s="305">
        <f t="shared" si="83"/>
        <v>1.92</v>
      </c>
      <c r="D1598" s="339">
        <v>52.456499999999998</v>
      </c>
      <c r="E1598" s="305">
        <f t="shared" si="84"/>
        <v>1.92</v>
      </c>
      <c r="F1598" s="305">
        <f t="shared" si="82"/>
        <v>0</v>
      </c>
      <c r="G1598" s="311">
        <f t="shared" si="85"/>
        <v>1.9184183469462809E-2</v>
      </c>
      <c r="H1598" s="311">
        <v>0.84522972439347577</v>
      </c>
      <c r="I1598" s="321"/>
      <c r="J1598" s="307"/>
      <c r="K1598" s="307"/>
      <c r="L1598" s="307"/>
      <c r="M1598" s="307"/>
      <c r="N1598" s="307">
        <v>27865.825856480798</v>
      </c>
      <c r="O1598" s="187"/>
      <c r="P1598" s="228"/>
    </row>
    <row r="1599" spans="1:16" x14ac:dyDescent="0.35">
      <c r="A1599" s="303">
        <v>41946</v>
      </c>
      <c r="B1599" s="304">
        <v>38076.61</v>
      </c>
      <c r="C1599" s="305">
        <f t="shared" si="83"/>
        <v>-0.01</v>
      </c>
      <c r="D1599" s="339">
        <v>52.444299999999998</v>
      </c>
      <c r="E1599" s="305">
        <f t="shared" si="84"/>
        <v>-0.02</v>
      </c>
      <c r="F1599" s="305">
        <f t="shared" si="82"/>
        <v>-0.01</v>
      </c>
      <c r="G1599" s="311">
        <f t="shared" si="85"/>
        <v>1.9082590890722388E-2</v>
      </c>
      <c r="H1599" s="311">
        <v>0.84485386949678276</v>
      </c>
      <c r="I1599" s="321"/>
      <c r="J1599" s="307"/>
      <c r="K1599" s="307"/>
      <c r="L1599" s="307"/>
      <c r="M1599" s="307"/>
      <c r="N1599" s="307">
        <v>27860.3782986611</v>
      </c>
      <c r="O1599" s="187"/>
      <c r="P1599" s="228"/>
    </row>
    <row r="1600" spans="1:16" x14ac:dyDescent="0.35">
      <c r="A1600" s="303">
        <v>41948</v>
      </c>
      <c r="B1600" s="304">
        <v>38152.449999999997</v>
      </c>
      <c r="C1600" s="305">
        <f t="shared" si="83"/>
        <v>0.2</v>
      </c>
      <c r="D1600" s="339">
        <v>52.544199999999996</v>
      </c>
      <c r="E1600" s="305">
        <f t="shared" si="84"/>
        <v>0.19</v>
      </c>
      <c r="F1600" s="305">
        <f t="shared" si="82"/>
        <v>-1.0000000000000009E-2</v>
      </c>
      <c r="G1600" s="311">
        <f t="shared" si="85"/>
        <v>1.9073589945393991E-2</v>
      </c>
      <c r="H1600" s="311">
        <v>0.84447851553031827</v>
      </c>
      <c r="I1600" s="321"/>
      <c r="J1600" s="307"/>
      <c r="K1600" s="307"/>
      <c r="L1600" s="307"/>
      <c r="M1600" s="307"/>
      <c r="N1600" s="307">
        <v>27915.876931773299</v>
      </c>
      <c r="O1600" s="187"/>
      <c r="P1600" s="228"/>
    </row>
    <row r="1601" spans="1:16" x14ac:dyDescent="0.35">
      <c r="A1601" s="303">
        <v>41950</v>
      </c>
      <c r="B1601" s="304">
        <v>38087.879999999997</v>
      </c>
      <c r="C1601" s="305">
        <f t="shared" si="83"/>
        <v>-0.17</v>
      </c>
      <c r="D1601" s="339">
        <v>52.451900000000002</v>
      </c>
      <c r="E1601" s="305">
        <f t="shared" si="84"/>
        <v>-0.18</v>
      </c>
      <c r="F1601" s="305">
        <f t="shared" si="82"/>
        <v>-9.9999999999999811E-3</v>
      </c>
      <c r="G1601" s="311">
        <f t="shared" si="85"/>
        <v>1.9054127988973529E-2</v>
      </c>
      <c r="H1601" s="311">
        <v>0.84410366138241899</v>
      </c>
      <c r="I1601" s="321"/>
      <c r="J1601" s="307"/>
      <c r="K1601" s="307"/>
      <c r="L1601" s="307"/>
      <c r="M1601" s="307"/>
      <c r="N1601" s="307">
        <v>27868.629848378099</v>
      </c>
      <c r="O1601" s="230"/>
      <c r="P1601" s="228"/>
    </row>
    <row r="1602" spans="1:16" x14ac:dyDescent="0.35">
      <c r="A1602" s="303">
        <v>41953</v>
      </c>
      <c r="B1602" s="304">
        <v>38096.21</v>
      </c>
      <c r="C1602" s="305">
        <f t="shared" si="83"/>
        <v>0.02</v>
      </c>
      <c r="D1602" s="339">
        <v>52.4559</v>
      </c>
      <c r="E1602" s="305">
        <f t="shared" si="84"/>
        <v>0.01</v>
      </c>
      <c r="F1602" s="305">
        <f t="shared" si="82"/>
        <v>-0.01</v>
      </c>
      <c r="G1602" s="311">
        <f t="shared" si="85"/>
        <v>1.9053187177923064E-2</v>
      </c>
      <c r="H1602" s="311">
        <v>0.84372930594487172</v>
      </c>
      <c r="I1602" s="321"/>
      <c r="J1602" s="307"/>
      <c r="K1602" s="307"/>
      <c r="L1602" s="307"/>
      <c r="M1602" s="307"/>
      <c r="N1602" s="307">
        <v>27874.726297131401</v>
      </c>
      <c r="O1602" s="230"/>
      <c r="P1602" s="228"/>
    </row>
    <row r="1603" spans="1:16" x14ac:dyDescent="0.35">
      <c r="A1603" s="303">
        <v>41954</v>
      </c>
      <c r="B1603" s="304">
        <v>38144.5</v>
      </c>
      <c r="C1603" s="305">
        <f t="shared" si="83"/>
        <v>0.13</v>
      </c>
      <c r="D1603" s="339">
        <v>52.519799999999996</v>
      </c>
      <c r="E1603" s="305">
        <f t="shared" si="84"/>
        <v>0.12</v>
      </c>
      <c r="F1603" s="305">
        <f t="shared" si="82"/>
        <v>-1.0000000000000009E-2</v>
      </c>
      <c r="G1603" s="311">
        <f t="shared" si="85"/>
        <v>1.900654189678928E-2</v>
      </c>
      <c r="H1603" s="311">
        <v>0.84335544811290031</v>
      </c>
      <c r="I1603" s="321"/>
      <c r="J1603" s="307"/>
      <c r="K1603" s="307"/>
      <c r="L1603" s="307"/>
      <c r="M1603" s="307"/>
      <c r="N1603" s="307">
        <v>27910.060988213201</v>
      </c>
      <c r="O1603" s="230"/>
      <c r="P1603" s="228"/>
    </row>
    <row r="1604" spans="1:16" x14ac:dyDescent="0.35">
      <c r="A1604" s="303">
        <v>41955</v>
      </c>
      <c r="B1604" s="304">
        <v>38279.589999999997</v>
      </c>
      <c r="C1604" s="305">
        <f t="shared" si="83"/>
        <v>0.35</v>
      </c>
      <c r="D1604" s="339">
        <v>52.704999999999998</v>
      </c>
      <c r="E1604" s="305">
        <f t="shared" si="84"/>
        <v>0.35</v>
      </c>
      <c r="F1604" s="305">
        <f t="shared" si="82"/>
        <v>0</v>
      </c>
      <c r="G1604" s="311">
        <f t="shared" si="85"/>
        <v>1.8967537968578897E-2</v>
      </c>
      <c r="H1604" s="311">
        <v>0.84298368729204809</v>
      </c>
      <c r="I1604" s="321"/>
      <c r="J1604" s="307"/>
      <c r="K1604" s="307"/>
      <c r="L1604" s="307"/>
      <c r="M1604" s="307"/>
      <c r="N1604" s="307">
        <v>28008.902947246301</v>
      </c>
      <c r="O1604" s="230"/>
      <c r="P1604" s="228"/>
    </row>
    <row r="1605" spans="1:16" x14ac:dyDescent="0.35">
      <c r="A1605" s="303">
        <v>41956</v>
      </c>
      <c r="B1605" s="304">
        <v>38186.300000000003</v>
      </c>
      <c r="C1605" s="305">
        <f t="shared" si="83"/>
        <v>-0.24</v>
      </c>
      <c r="D1605" s="339">
        <v>52.574100000000001</v>
      </c>
      <c r="E1605" s="305">
        <f t="shared" si="84"/>
        <v>-0.25</v>
      </c>
      <c r="F1605" s="305">
        <f t="shared" si="82"/>
        <v>-1.0000000000000009E-2</v>
      </c>
      <c r="G1605" s="311">
        <f t="shared" si="85"/>
        <v>1.8943168259675829E-2</v>
      </c>
      <c r="H1605" s="311">
        <v>0.84261083098236833</v>
      </c>
      <c r="I1605" s="321"/>
      <c r="J1605" s="307"/>
      <c r="K1605" s="307"/>
      <c r="L1605" s="307"/>
      <c r="M1605" s="307"/>
      <c r="N1605" s="307">
        <v>27940.6412260953</v>
      </c>
      <c r="O1605" s="230"/>
      <c r="P1605" s="228"/>
    </row>
    <row r="1606" spans="1:16" x14ac:dyDescent="0.35">
      <c r="A1606" s="303">
        <v>41957</v>
      </c>
      <c r="B1606" s="304">
        <v>38331.19</v>
      </c>
      <c r="C1606" s="305">
        <f t="shared" si="83"/>
        <v>0.38</v>
      </c>
      <c r="D1606" s="339">
        <v>52.771000000000001</v>
      </c>
      <c r="E1606" s="305">
        <f t="shared" si="84"/>
        <v>0.37</v>
      </c>
      <c r="F1606" s="305">
        <f t="shared" si="82"/>
        <v>-1.0000000000000009E-2</v>
      </c>
      <c r="G1606" s="311">
        <f t="shared" si="85"/>
        <v>1.8934023353000463E-2</v>
      </c>
      <c r="H1606" s="311">
        <v>0.84223846895777477</v>
      </c>
      <c r="I1606" s="321"/>
      <c r="J1606" s="307"/>
      <c r="K1606" s="307"/>
      <c r="L1606" s="307"/>
      <c r="M1606" s="307"/>
      <c r="N1606" s="307">
        <v>28046.6576446447</v>
      </c>
      <c r="O1606" s="230"/>
      <c r="P1606" s="228"/>
    </row>
    <row r="1607" spans="1:16" x14ac:dyDescent="0.35">
      <c r="A1607" s="303">
        <v>41960</v>
      </c>
      <c r="B1607" s="304">
        <v>38510.53</v>
      </c>
      <c r="C1607" s="305">
        <f t="shared" si="83"/>
        <v>0.47</v>
      </c>
      <c r="D1607" s="339">
        <v>53.008200000000002</v>
      </c>
      <c r="E1607" s="305">
        <f t="shared" si="84"/>
        <v>0.45</v>
      </c>
      <c r="F1607" s="305">
        <f t="shared" si="82"/>
        <v>-1.9999999999999962E-2</v>
      </c>
      <c r="G1607" s="311">
        <f t="shared" si="85"/>
        <v>1.8920681537061938E-2</v>
      </c>
      <c r="H1607" s="311">
        <v>0.84189136687198862</v>
      </c>
      <c r="I1607" s="321"/>
      <c r="J1607" s="307"/>
      <c r="K1607" s="307"/>
      <c r="L1607" s="307"/>
      <c r="M1607" s="307"/>
      <c r="N1607" s="307">
        <v>28177.876314262801</v>
      </c>
      <c r="O1607" s="230"/>
      <c r="P1607" s="228"/>
    </row>
    <row r="1608" spans="1:16" x14ac:dyDescent="0.35">
      <c r="A1608" s="303">
        <v>41961</v>
      </c>
      <c r="B1608" s="304">
        <v>38490.589999999997</v>
      </c>
      <c r="C1608" s="305">
        <f t="shared" si="83"/>
        <v>-0.05</v>
      </c>
      <c r="D1608" s="339">
        <v>52.939300000000003</v>
      </c>
      <c r="E1608" s="305">
        <f t="shared" si="84"/>
        <v>-0.13</v>
      </c>
      <c r="F1608" s="305">
        <f t="shared" ref="F1608:F1671" si="86">+E1608-C1608</f>
        <v>-0.08</v>
      </c>
      <c r="G1608" s="311">
        <f t="shared" si="85"/>
        <v>1.9073787549206748E-2</v>
      </c>
      <c r="H1608" s="311">
        <v>0.84224627480629821</v>
      </c>
      <c r="I1608" s="321"/>
      <c r="J1608" s="307"/>
      <c r="K1608" s="307"/>
      <c r="L1608" s="307"/>
      <c r="M1608" s="307"/>
      <c r="N1608" s="307">
        <v>28163.285424972099</v>
      </c>
      <c r="O1608" s="230"/>
      <c r="P1608" s="228"/>
    </row>
    <row r="1609" spans="1:16" x14ac:dyDescent="0.35">
      <c r="A1609" s="303">
        <v>41962</v>
      </c>
      <c r="B1609" s="304">
        <v>38312.32</v>
      </c>
      <c r="C1609" s="305">
        <f t="shared" ref="C1609:C1672" si="87">ROUND(((B1609-B1608)/B1608)*100,2)</f>
        <v>-0.46</v>
      </c>
      <c r="D1609" s="339">
        <v>52.697499999999998</v>
      </c>
      <c r="E1609" s="305">
        <f t="shared" ref="E1609:E1672" si="88">ROUND(((D1609-D1608)/D1608)*100,2)</f>
        <v>-0.46</v>
      </c>
      <c r="F1609" s="305">
        <f t="shared" si="86"/>
        <v>0</v>
      </c>
      <c r="G1609" s="311">
        <f t="shared" si="85"/>
        <v>1.8930779830544534E-2</v>
      </c>
      <c r="H1609" s="311">
        <v>0.8418767826568927</v>
      </c>
      <c r="I1609" s="340"/>
      <c r="J1609" s="341"/>
      <c r="K1609" s="341"/>
      <c r="L1609" s="341"/>
      <c r="M1609" s="341"/>
      <c r="N1609" s="341">
        <v>28032.847627895699</v>
      </c>
      <c r="O1609" s="261"/>
      <c r="P1609" s="259"/>
    </row>
    <row r="1610" spans="1:16" x14ac:dyDescent="0.35">
      <c r="A1610" s="303">
        <v>41963</v>
      </c>
      <c r="B1610" s="304">
        <v>38359.760000000002</v>
      </c>
      <c r="C1610" s="305">
        <f t="shared" si="87"/>
        <v>0.12</v>
      </c>
      <c r="D1610" s="339">
        <v>52.759500000000003</v>
      </c>
      <c r="E1610" s="305">
        <f t="shared" si="88"/>
        <v>0.12</v>
      </c>
      <c r="F1610" s="305">
        <f t="shared" si="86"/>
        <v>0</v>
      </c>
      <c r="G1610" s="311">
        <f t="shared" si="85"/>
        <v>1.8930779830544534E-2</v>
      </c>
      <c r="H1610" s="311">
        <v>0.84150777628892892</v>
      </c>
      <c r="I1610" s="342"/>
      <c r="J1610" s="309"/>
      <c r="K1610" s="309"/>
      <c r="L1610" s="309"/>
      <c r="M1610" s="309"/>
      <c r="N1610" s="309">
        <v>28067.562299233301</v>
      </c>
      <c r="O1610" s="230"/>
      <c r="P1610" s="259"/>
    </row>
    <row r="1611" spans="1:16" x14ac:dyDescent="0.35">
      <c r="A1611" s="303">
        <v>41964</v>
      </c>
      <c r="B1611" s="304">
        <v>38724.76</v>
      </c>
      <c r="C1611" s="305">
        <f t="shared" si="87"/>
        <v>0.95</v>
      </c>
      <c r="D1611" s="339">
        <v>53.255000000000003</v>
      </c>
      <c r="E1611" s="305">
        <f t="shared" si="88"/>
        <v>0.94</v>
      </c>
      <c r="F1611" s="305">
        <f t="shared" si="86"/>
        <v>-1.0000000000000009E-2</v>
      </c>
      <c r="G1611" s="311">
        <f t="shared" si="85"/>
        <v>1.8906333568031331E-2</v>
      </c>
      <c r="H1611" s="311">
        <v>0.841137472417818</v>
      </c>
      <c r="I1611" s="342"/>
      <c r="J1611" s="309"/>
      <c r="K1611" s="309"/>
      <c r="L1611" s="309"/>
      <c r="M1611" s="309"/>
      <c r="N1611" s="309">
        <v>28334.626512514598</v>
      </c>
      <c r="O1611" s="230"/>
      <c r="P1611" s="259"/>
    </row>
    <row r="1612" spans="1:16" x14ac:dyDescent="0.35">
      <c r="A1612" s="303">
        <v>41967</v>
      </c>
      <c r="B1612" s="304">
        <v>38950.14</v>
      </c>
      <c r="C1612" s="305">
        <f t="shared" si="87"/>
        <v>0.57999999999999996</v>
      </c>
      <c r="D1612" s="339">
        <v>53.560600000000001</v>
      </c>
      <c r="E1612" s="305">
        <f t="shared" si="88"/>
        <v>0.56999999999999995</v>
      </c>
      <c r="F1612" s="305">
        <f t="shared" si="86"/>
        <v>-1.0000000000000009E-2</v>
      </c>
      <c r="G1612" s="311">
        <f t="shared" si="85"/>
        <v>1.8905336776938689E-2</v>
      </c>
      <c r="H1612" s="311">
        <v>0.84076765694659372</v>
      </c>
      <c r="I1612" s="342"/>
      <c r="J1612" s="309"/>
      <c r="K1612" s="309"/>
      <c r="L1612" s="309"/>
      <c r="M1612" s="309"/>
      <c r="N1612" s="309">
        <v>28499.53642036</v>
      </c>
      <c r="O1612" s="230"/>
      <c r="P1612" s="228"/>
    </row>
    <row r="1613" spans="1:16" x14ac:dyDescent="0.35">
      <c r="A1613" s="303">
        <v>41968</v>
      </c>
      <c r="B1613" s="304">
        <v>38729.43</v>
      </c>
      <c r="C1613" s="305">
        <f t="shared" si="87"/>
        <v>-0.56999999999999995</v>
      </c>
      <c r="D1613" s="339">
        <v>53.256500000000003</v>
      </c>
      <c r="E1613" s="305">
        <f t="shared" si="88"/>
        <v>-0.56999999999999995</v>
      </c>
      <c r="F1613" s="305">
        <f t="shared" si="86"/>
        <v>0</v>
      </c>
      <c r="G1613" s="311">
        <f t="shared" si="85"/>
        <v>1.8906333568031328E-2</v>
      </c>
      <c r="H1613" s="311">
        <v>0.84040012952616372</v>
      </c>
      <c r="I1613" s="342"/>
      <c r="J1613" s="309"/>
      <c r="K1613" s="309"/>
      <c r="L1613" s="309"/>
      <c r="M1613" s="309"/>
      <c r="N1613" s="309">
        <v>28338.049129109098</v>
      </c>
      <c r="O1613" s="230"/>
      <c r="P1613" s="228"/>
    </row>
    <row r="1614" spans="1:16" x14ac:dyDescent="0.35">
      <c r="A1614" s="303">
        <v>41969</v>
      </c>
      <c r="B1614" s="304">
        <v>38795.230000000003</v>
      </c>
      <c r="C1614" s="305">
        <f t="shared" si="87"/>
        <v>0.17</v>
      </c>
      <c r="D1614" s="339">
        <v>53.342100000000002</v>
      </c>
      <c r="E1614" s="305">
        <f t="shared" si="88"/>
        <v>0.16</v>
      </c>
      <c r="F1614" s="305">
        <f t="shared" si="86"/>
        <v>-1.0000000000000009E-2</v>
      </c>
      <c r="G1614" s="311">
        <f t="shared" si="85"/>
        <v>1.8906333568031328E-2</v>
      </c>
      <c r="H1614" s="311">
        <v>0.8400312968529412</v>
      </c>
      <c r="I1614" s="342"/>
      <c r="J1614" s="309"/>
      <c r="K1614" s="309"/>
      <c r="L1614" s="309"/>
      <c r="M1614" s="309"/>
      <c r="N1614" s="309">
        <v>28386.191970768101</v>
      </c>
      <c r="O1614" s="230"/>
      <c r="P1614" s="228"/>
    </row>
    <row r="1615" spans="1:16" x14ac:dyDescent="0.35">
      <c r="A1615" s="303">
        <v>41970</v>
      </c>
      <c r="B1615" s="304">
        <v>38867.29</v>
      </c>
      <c r="C1615" s="305">
        <f t="shared" si="87"/>
        <v>0.19</v>
      </c>
      <c r="D1615" s="339">
        <v>53.4373</v>
      </c>
      <c r="E1615" s="305">
        <f t="shared" si="88"/>
        <v>0.18</v>
      </c>
      <c r="F1615" s="305">
        <f t="shared" si="86"/>
        <v>-1.0000000000000009E-2</v>
      </c>
      <c r="G1615" s="311">
        <f t="shared" si="85"/>
        <v>1.8906333568031328E-2</v>
      </c>
      <c r="H1615" s="311">
        <v>0.83966294934619445</v>
      </c>
      <c r="I1615" s="321"/>
      <c r="J1615" s="307"/>
      <c r="K1615" s="307"/>
      <c r="L1615" s="307"/>
      <c r="M1615" s="307"/>
      <c r="N1615" s="307">
        <v>28438.912738696799</v>
      </c>
      <c r="O1615" s="230"/>
      <c r="P1615" s="228"/>
    </row>
    <row r="1616" spans="1:16" x14ac:dyDescent="0.35">
      <c r="A1616" s="303">
        <v>41971</v>
      </c>
      <c r="B1616" s="310">
        <v>39215.89</v>
      </c>
      <c r="C1616" s="305">
        <f t="shared" si="87"/>
        <v>0.9</v>
      </c>
      <c r="D1616" s="339">
        <v>53.910600000000002</v>
      </c>
      <c r="E1616" s="305">
        <f t="shared" si="88"/>
        <v>0.89</v>
      </c>
      <c r="F1616" s="305">
        <f t="shared" si="86"/>
        <v>-1.0000000000000009E-2</v>
      </c>
      <c r="G1616" s="311">
        <f t="shared" si="85"/>
        <v>1.8897151377444469E-2</v>
      </c>
      <c r="H1616" s="311">
        <v>0.83929508594325486</v>
      </c>
      <c r="I1616" s="321"/>
      <c r="J1616" s="307"/>
      <c r="K1616" s="307"/>
      <c r="L1616" s="307"/>
      <c r="M1616" s="307"/>
      <c r="N1616" s="307">
        <v>28693.989541040199</v>
      </c>
      <c r="O1616" s="187"/>
      <c r="P1616" s="228"/>
    </row>
    <row r="1617" spans="1:16" x14ac:dyDescent="0.35">
      <c r="A1617" s="303">
        <v>41974</v>
      </c>
      <c r="B1617" s="304">
        <v>39032.25</v>
      </c>
      <c r="C1617" s="305">
        <f t="shared" si="87"/>
        <v>-0.47</v>
      </c>
      <c r="D1617" s="339">
        <v>53.6539</v>
      </c>
      <c r="E1617" s="305">
        <f t="shared" si="88"/>
        <v>-0.48</v>
      </c>
      <c r="F1617" s="305">
        <f t="shared" si="86"/>
        <v>-1.0000000000000009E-2</v>
      </c>
      <c r="G1617" s="311">
        <f t="shared" si="85"/>
        <v>1.8887925787021888E-2</v>
      </c>
      <c r="H1617" s="311">
        <v>0.83892770558470953</v>
      </c>
      <c r="I1617" s="321"/>
      <c r="J1617" s="307"/>
      <c r="K1617" s="307"/>
      <c r="L1617" s="307"/>
      <c r="M1617" s="307"/>
      <c r="N1617" s="307">
        <v>28559.618274623099</v>
      </c>
      <c r="O1617" s="187"/>
      <c r="P1617" s="228"/>
    </row>
    <row r="1618" spans="1:16" x14ac:dyDescent="0.35">
      <c r="A1618" s="303">
        <v>41975</v>
      </c>
      <c r="B1618" s="304">
        <v>38874.26</v>
      </c>
      <c r="C1618" s="305">
        <f t="shared" si="87"/>
        <v>-0.4</v>
      </c>
      <c r="D1618" s="339">
        <v>53.4358</v>
      </c>
      <c r="E1618" s="305">
        <f t="shared" si="88"/>
        <v>-0.41</v>
      </c>
      <c r="F1618" s="305">
        <f t="shared" si="86"/>
        <v>-9.9999999999999534E-3</v>
      </c>
      <c r="G1618" s="311">
        <f t="shared" ref="G1618:G1681" si="89">+STDEV(F881:F1618)</f>
        <v>1.8881768020590953E-2</v>
      </c>
      <c r="H1618" s="311">
        <v>0.83856080721438819</v>
      </c>
      <c r="I1618" s="321"/>
      <c r="J1618" s="307"/>
      <c r="K1618" s="307"/>
      <c r="L1618" s="307"/>
      <c r="M1618" s="307"/>
      <c r="N1618" s="307">
        <v>28444.014406379101</v>
      </c>
      <c r="O1618" s="187"/>
      <c r="P1618" s="228"/>
    </row>
    <row r="1619" spans="1:16" x14ac:dyDescent="0.35">
      <c r="A1619" s="303">
        <v>41976</v>
      </c>
      <c r="B1619" s="304">
        <v>38872.47</v>
      </c>
      <c r="C1619" s="305">
        <f t="shared" si="87"/>
        <v>0</v>
      </c>
      <c r="D1619" s="339">
        <v>53.429000000000002</v>
      </c>
      <c r="E1619" s="305">
        <f t="shared" si="88"/>
        <v>-0.01</v>
      </c>
      <c r="F1619" s="305">
        <f t="shared" si="86"/>
        <v>-0.01</v>
      </c>
      <c r="G1619" s="311">
        <f t="shared" si="89"/>
        <v>1.8872515426307433E-2</v>
      </c>
      <c r="H1619" s="311">
        <v>0.83819438977935035</v>
      </c>
      <c r="I1619" s="321"/>
      <c r="J1619" s="307"/>
      <c r="K1619" s="307"/>
      <c r="L1619" s="307"/>
      <c r="M1619" s="307"/>
      <c r="N1619" s="307">
        <v>28442.705802394601</v>
      </c>
      <c r="O1619" s="187"/>
      <c r="P1619" s="228"/>
    </row>
    <row r="1620" spans="1:16" x14ac:dyDescent="0.35">
      <c r="A1620" s="303">
        <v>41977</v>
      </c>
      <c r="B1620" s="304">
        <v>39036.629999999997</v>
      </c>
      <c r="C1620" s="305">
        <f t="shared" si="87"/>
        <v>0.42</v>
      </c>
      <c r="D1620" s="339">
        <v>53.649900000000002</v>
      </c>
      <c r="E1620" s="305">
        <f t="shared" si="88"/>
        <v>0.41</v>
      </c>
      <c r="F1620" s="305">
        <f t="shared" si="86"/>
        <v>-1.0000000000000009E-2</v>
      </c>
      <c r="G1620" s="311">
        <f t="shared" si="89"/>
        <v>1.8863219306540033E-2</v>
      </c>
      <c r="H1620" s="311">
        <v>0.83782845222987357</v>
      </c>
      <c r="I1620" s="321"/>
      <c r="J1620" s="307"/>
      <c r="K1620" s="307"/>
      <c r="L1620" s="307"/>
      <c r="M1620" s="307"/>
      <c r="N1620" s="307">
        <v>28562.8190504226</v>
      </c>
      <c r="O1620" s="187"/>
      <c r="P1620" s="228"/>
    </row>
    <row r="1621" spans="1:16" x14ac:dyDescent="0.35">
      <c r="A1621" s="303">
        <v>41978</v>
      </c>
      <c r="B1621" s="310">
        <v>38893.51</v>
      </c>
      <c r="C1621" s="305">
        <f t="shared" si="87"/>
        <v>-0.37</v>
      </c>
      <c r="D1621" s="339">
        <v>53.453400000000002</v>
      </c>
      <c r="E1621" s="305">
        <f t="shared" si="88"/>
        <v>-0.37</v>
      </c>
      <c r="F1621" s="305">
        <f t="shared" si="86"/>
        <v>0</v>
      </c>
      <c r="G1621" s="311">
        <f t="shared" si="89"/>
        <v>1.8854957116780282E-2</v>
      </c>
      <c r="H1621" s="311">
        <v>0.83746484424152878</v>
      </c>
      <c r="I1621" s="321"/>
      <c r="J1621" s="307"/>
      <c r="K1621" s="307"/>
      <c r="L1621" s="307"/>
      <c r="M1621" s="307"/>
      <c r="N1621" s="307">
        <v>28458.104607441001</v>
      </c>
      <c r="O1621" s="187"/>
      <c r="P1621" s="228"/>
    </row>
    <row r="1622" spans="1:16" x14ac:dyDescent="0.35">
      <c r="A1622" s="303">
        <v>41981</v>
      </c>
      <c r="B1622" s="310">
        <v>38430.61</v>
      </c>
      <c r="C1622" s="305">
        <f t="shared" si="87"/>
        <v>-1.19</v>
      </c>
      <c r="D1622" s="339">
        <v>52.811199999999999</v>
      </c>
      <c r="E1622" s="305">
        <f t="shared" si="88"/>
        <v>-1.2</v>
      </c>
      <c r="F1622" s="305">
        <f t="shared" si="86"/>
        <v>-1.0000000000000009E-2</v>
      </c>
      <c r="G1622" s="311">
        <f t="shared" si="89"/>
        <v>1.8853879596906556E-2</v>
      </c>
      <c r="H1622" s="311">
        <v>0.8370998723683013</v>
      </c>
      <c r="I1622" s="321"/>
      <c r="J1622" s="307"/>
      <c r="K1622" s="307"/>
      <c r="L1622" s="307"/>
      <c r="M1622" s="307"/>
      <c r="N1622" s="307">
        <v>28119.401892233702</v>
      </c>
      <c r="O1622" s="187"/>
      <c r="P1622" s="228"/>
    </row>
    <row r="1623" spans="1:16" x14ac:dyDescent="0.35">
      <c r="A1623" s="303">
        <v>41982</v>
      </c>
      <c r="B1623" s="304">
        <v>37990.01</v>
      </c>
      <c r="C1623" s="305">
        <f t="shared" si="87"/>
        <v>-1.1499999999999999</v>
      </c>
      <c r="D1623" s="339">
        <v>52.2089</v>
      </c>
      <c r="E1623" s="305">
        <f t="shared" si="88"/>
        <v>-1.1399999999999999</v>
      </c>
      <c r="F1623" s="305">
        <f t="shared" si="86"/>
        <v>1.0000000000000009E-2</v>
      </c>
      <c r="G1623" s="311">
        <f t="shared" si="89"/>
        <v>1.8838392587527994E-2</v>
      </c>
      <c r="H1623" s="311">
        <v>0.83676523128331526</v>
      </c>
      <c r="I1623" s="321"/>
      <c r="J1623" s="307"/>
      <c r="K1623" s="307"/>
      <c r="L1623" s="307"/>
      <c r="M1623" s="307"/>
      <c r="N1623" s="307">
        <v>27797.014658009099</v>
      </c>
      <c r="O1623" s="187"/>
      <c r="P1623" s="228"/>
    </row>
    <row r="1624" spans="1:16" x14ac:dyDescent="0.35">
      <c r="A1624" s="303">
        <v>41983</v>
      </c>
      <c r="B1624" s="304">
        <v>38036.589999999997</v>
      </c>
      <c r="C1624" s="305">
        <f t="shared" si="87"/>
        <v>0.12</v>
      </c>
      <c r="D1624" s="339">
        <v>52.271099999999997</v>
      </c>
      <c r="E1624" s="305">
        <f t="shared" si="88"/>
        <v>0.12</v>
      </c>
      <c r="F1624" s="305">
        <f t="shared" si="86"/>
        <v>0</v>
      </c>
      <c r="G1624" s="311">
        <f t="shared" si="89"/>
        <v>1.8839480752223532E-2</v>
      </c>
      <c r="H1624" s="311">
        <v>0.83640302736992078</v>
      </c>
      <c r="I1624" s="321"/>
      <c r="J1624" s="307"/>
      <c r="K1624" s="307"/>
      <c r="L1624" s="307"/>
      <c r="M1624" s="307"/>
      <c r="N1624" s="307">
        <v>27831.098498560201</v>
      </c>
      <c r="O1624" s="230"/>
      <c r="P1624" s="228"/>
    </row>
    <row r="1625" spans="1:16" x14ac:dyDescent="0.35">
      <c r="A1625" s="303">
        <v>41984</v>
      </c>
      <c r="B1625" s="304">
        <v>37723.5</v>
      </c>
      <c r="C1625" s="305">
        <f t="shared" si="87"/>
        <v>-0.82</v>
      </c>
      <c r="D1625" s="339">
        <v>51.8446</v>
      </c>
      <c r="E1625" s="305">
        <f t="shared" si="88"/>
        <v>-0.82</v>
      </c>
      <c r="F1625" s="305">
        <f t="shared" si="86"/>
        <v>0</v>
      </c>
      <c r="G1625" s="311">
        <f t="shared" si="89"/>
        <v>1.8831188620509476E-2</v>
      </c>
      <c r="H1625" s="311">
        <v>0.83604129332361177</v>
      </c>
      <c r="I1625" s="321"/>
      <c r="J1625" s="307"/>
      <c r="K1625" s="307"/>
      <c r="L1625" s="307"/>
      <c r="M1625" s="307"/>
      <c r="N1625" s="307">
        <v>27602.0120618742</v>
      </c>
      <c r="O1625" s="230"/>
      <c r="P1625" s="228"/>
    </row>
    <row r="1626" spans="1:16" x14ac:dyDescent="0.35">
      <c r="A1626" s="303">
        <v>41985</v>
      </c>
      <c r="B1626" s="304">
        <v>37380</v>
      </c>
      <c r="C1626" s="305">
        <f t="shared" si="87"/>
        <v>-0.91</v>
      </c>
      <c r="D1626" s="339">
        <v>51.381599999999999</v>
      </c>
      <c r="E1626" s="305">
        <f t="shared" si="88"/>
        <v>-0.89</v>
      </c>
      <c r="F1626" s="305">
        <f t="shared" si="86"/>
        <v>2.0000000000000018E-2</v>
      </c>
      <c r="G1626" s="311">
        <f t="shared" si="89"/>
        <v>1.8856024824601834E-2</v>
      </c>
      <c r="H1626" s="311">
        <v>0.83576196881969256</v>
      </c>
      <c r="I1626" s="321"/>
      <c r="J1626" s="307"/>
      <c r="K1626" s="307"/>
      <c r="L1626" s="307"/>
      <c r="M1626" s="307"/>
      <c r="N1626" s="307">
        <v>27350.679946942299</v>
      </c>
      <c r="O1626" s="230"/>
      <c r="P1626" s="228"/>
    </row>
    <row r="1627" spans="1:16" x14ac:dyDescent="0.35">
      <c r="A1627" s="303">
        <v>41988</v>
      </c>
      <c r="B1627" s="304">
        <v>37337.480000000003</v>
      </c>
      <c r="C1627" s="305">
        <f t="shared" si="87"/>
        <v>-0.11</v>
      </c>
      <c r="D1627" s="339">
        <v>51.317300000000003</v>
      </c>
      <c r="E1627" s="305">
        <f t="shared" si="88"/>
        <v>-0.13</v>
      </c>
      <c r="F1627" s="305">
        <f t="shared" si="86"/>
        <v>-2.0000000000000004E-2</v>
      </c>
      <c r="G1627" s="311">
        <f t="shared" si="89"/>
        <v>1.8852792263298241E-2</v>
      </c>
      <c r="H1627" s="311">
        <v>0.83542377856585526</v>
      </c>
      <c r="I1627" s="321"/>
      <c r="J1627" s="307"/>
      <c r="K1627" s="307"/>
      <c r="L1627" s="307"/>
      <c r="M1627" s="307"/>
      <c r="N1627" s="307">
        <v>27319.5647448704</v>
      </c>
      <c r="O1627" s="230"/>
      <c r="P1627" s="228"/>
    </row>
    <row r="1628" spans="1:16" x14ac:dyDescent="0.35">
      <c r="A1628" s="303">
        <v>41989</v>
      </c>
      <c r="B1628" s="304">
        <v>36618.519999999997</v>
      </c>
      <c r="C1628" s="305">
        <f t="shared" si="87"/>
        <v>-1.93</v>
      </c>
      <c r="D1628" s="339">
        <v>50.344499999999996</v>
      </c>
      <c r="E1628" s="305">
        <f t="shared" si="88"/>
        <v>-1.9</v>
      </c>
      <c r="F1628" s="305">
        <f t="shared" si="86"/>
        <v>3.0000000000000027E-2</v>
      </c>
      <c r="G1628" s="311">
        <f t="shared" si="89"/>
        <v>1.8832418761179723E-2</v>
      </c>
      <c r="H1628" s="311">
        <v>0.83522525340341514</v>
      </c>
      <c r="I1628" s="321"/>
      <c r="J1628" s="307"/>
      <c r="K1628" s="307"/>
      <c r="L1628" s="307"/>
      <c r="M1628" s="307"/>
      <c r="N1628" s="307">
        <v>26781.439933111498</v>
      </c>
      <c r="O1628" s="230"/>
      <c r="P1628" s="228"/>
    </row>
    <row r="1629" spans="1:16" x14ac:dyDescent="0.35">
      <c r="A1629" s="303">
        <v>41990</v>
      </c>
      <c r="B1629" s="304">
        <v>36521.019999999997</v>
      </c>
      <c r="C1629" s="305">
        <f t="shared" si="87"/>
        <v>-0.27</v>
      </c>
      <c r="D1629" s="339">
        <v>50.208799999999997</v>
      </c>
      <c r="E1629" s="305">
        <f t="shared" si="88"/>
        <v>-0.27</v>
      </c>
      <c r="F1629" s="305">
        <f t="shared" si="86"/>
        <v>0</v>
      </c>
      <c r="G1629" s="311">
        <f t="shared" si="89"/>
        <v>1.8832418761179723E-2</v>
      </c>
      <c r="H1629" s="311">
        <v>0.8348652326644137</v>
      </c>
      <c r="I1629" s="321"/>
      <c r="J1629" s="307"/>
      <c r="K1629" s="307"/>
      <c r="L1629" s="307"/>
      <c r="M1629" s="307"/>
      <c r="N1629" s="307">
        <v>26710.127572175999</v>
      </c>
      <c r="O1629" s="230"/>
      <c r="P1629" s="228"/>
    </row>
    <row r="1630" spans="1:16" x14ac:dyDescent="0.35">
      <c r="A1630" s="303">
        <v>41991</v>
      </c>
      <c r="B1630" s="304">
        <v>37090.42</v>
      </c>
      <c r="C1630" s="305">
        <f t="shared" si="87"/>
        <v>1.56</v>
      </c>
      <c r="D1630" s="339">
        <v>50.976900000000001</v>
      </c>
      <c r="E1630" s="305">
        <f t="shared" si="88"/>
        <v>1.53</v>
      </c>
      <c r="F1630" s="305">
        <f t="shared" si="86"/>
        <v>-3.0000000000000027E-2</v>
      </c>
      <c r="G1630" s="311">
        <f t="shared" si="89"/>
        <v>1.8845803550931184E-2</v>
      </c>
      <c r="H1630" s="311">
        <v>0.83457891888088698</v>
      </c>
      <c r="I1630" s="336"/>
      <c r="J1630" s="336"/>
      <c r="K1630" s="336"/>
      <c r="L1630" s="336"/>
      <c r="M1630" s="336"/>
      <c r="N1630" s="336">
        <v>27126.568181260802</v>
      </c>
      <c r="O1630" s="262"/>
      <c r="P1630" s="228"/>
    </row>
    <row r="1631" spans="1:16" x14ac:dyDescent="0.35">
      <c r="A1631" s="303">
        <v>41992</v>
      </c>
      <c r="B1631" s="304">
        <v>37425.79</v>
      </c>
      <c r="C1631" s="305">
        <f t="shared" si="87"/>
        <v>0.9</v>
      </c>
      <c r="D1631" s="339">
        <v>51.431100000000001</v>
      </c>
      <c r="E1631" s="305">
        <f t="shared" si="88"/>
        <v>0.89</v>
      </c>
      <c r="F1631" s="305">
        <f t="shared" si="86"/>
        <v>-1.0000000000000009E-2</v>
      </c>
      <c r="G1631" s="311">
        <f t="shared" si="89"/>
        <v>1.8844774289237361E-2</v>
      </c>
      <c r="H1631" s="311">
        <v>0.83421812112547322</v>
      </c>
      <c r="I1631" s="321"/>
      <c r="J1631" s="307"/>
      <c r="K1631" s="307"/>
      <c r="L1631" s="307"/>
      <c r="M1631" s="307"/>
      <c r="N1631" s="307">
        <v>27371.843673060201</v>
      </c>
      <c r="O1631" s="230"/>
      <c r="P1631" s="228"/>
    </row>
    <row r="1632" spans="1:16" x14ac:dyDescent="0.35">
      <c r="A1632" s="303">
        <v>41995</v>
      </c>
      <c r="B1632" s="304">
        <v>37876.93</v>
      </c>
      <c r="C1632" s="305">
        <f t="shared" si="87"/>
        <v>1.21</v>
      </c>
      <c r="D1632" s="339">
        <v>52.040100000000002</v>
      </c>
      <c r="E1632" s="305">
        <f t="shared" si="88"/>
        <v>1.18</v>
      </c>
      <c r="F1632" s="305">
        <f t="shared" si="86"/>
        <v>-3.0000000000000027E-2</v>
      </c>
      <c r="G1632" s="311">
        <f t="shared" si="89"/>
        <v>1.8858130810739539E-2</v>
      </c>
      <c r="H1632" s="311">
        <v>0.83393248836901546</v>
      </c>
      <c r="I1632" s="321"/>
      <c r="J1632" s="307"/>
      <c r="K1632" s="307"/>
      <c r="L1632" s="307"/>
      <c r="M1632" s="307"/>
      <c r="N1632" s="307">
        <v>27701.794037080199</v>
      </c>
      <c r="O1632" s="230"/>
      <c r="P1632" s="228"/>
    </row>
    <row r="1633" spans="1:16" x14ac:dyDescent="0.35">
      <c r="A1633" s="303">
        <v>41996</v>
      </c>
      <c r="B1633" s="304">
        <v>37609.86</v>
      </c>
      <c r="C1633" s="305">
        <f t="shared" si="87"/>
        <v>-0.71</v>
      </c>
      <c r="D1633" s="339">
        <v>51.673099999999998</v>
      </c>
      <c r="E1633" s="305">
        <f t="shared" si="88"/>
        <v>-0.71</v>
      </c>
      <c r="F1633" s="305">
        <f t="shared" si="86"/>
        <v>0</v>
      </c>
      <c r="G1633" s="311">
        <f t="shared" si="89"/>
        <v>1.8858130810739539E-2</v>
      </c>
      <c r="H1633" s="311">
        <v>0.8335743479302703</v>
      </c>
      <c r="I1633" s="321"/>
      <c r="J1633" s="307"/>
      <c r="K1633" s="307"/>
      <c r="L1633" s="307"/>
      <c r="M1633" s="307"/>
      <c r="N1633" s="307">
        <v>27506.462438410701</v>
      </c>
      <c r="O1633" s="230"/>
      <c r="P1633" s="228"/>
    </row>
    <row r="1634" spans="1:16" x14ac:dyDescent="0.35">
      <c r="A1634" s="303">
        <v>41997</v>
      </c>
      <c r="B1634" s="304">
        <v>37202.6</v>
      </c>
      <c r="C1634" s="305">
        <f t="shared" si="87"/>
        <v>-1.08</v>
      </c>
      <c r="D1634" s="339">
        <v>51.113199999999999</v>
      </c>
      <c r="E1634" s="305">
        <f t="shared" si="88"/>
        <v>-1.08</v>
      </c>
      <c r="F1634" s="305">
        <f t="shared" si="86"/>
        <v>0</v>
      </c>
      <c r="G1634" s="311">
        <f t="shared" si="89"/>
        <v>1.885300193340346E-2</v>
      </c>
      <c r="H1634" s="311">
        <v>0.83321666843809605</v>
      </c>
      <c r="I1634" s="321"/>
      <c r="J1634" s="307"/>
      <c r="K1634" s="307"/>
      <c r="L1634" s="307"/>
      <c r="M1634" s="307"/>
      <c r="N1634" s="307">
        <v>27208.608437905601</v>
      </c>
      <c r="O1634" s="230"/>
      <c r="P1634" s="228"/>
    </row>
    <row r="1635" spans="1:16" x14ac:dyDescent="0.35">
      <c r="A1635" s="303">
        <v>41999</v>
      </c>
      <c r="B1635" s="304">
        <v>37247.949999999997</v>
      </c>
      <c r="C1635" s="305">
        <f t="shared" si="87"/>
        <v>0.12</v>
      </c>
      <c r="D1635" s="339">
        <v>51.171399999999998</v>
      </c>
      <c r="E1635" s="305">
        <f t="shared" si="88"/>
        <v>0.11</v>
      </c>
      <c r="F1635" s="305">
        <f t="shared" si="86"/>
        <v>-9.999999999999995E-3</v>
      </c>
      <c r="G1635" s="311">
        <f t="shared" si="89"/>
        <v>1.8828278920370922E-2</v>
      </c>
      <c r="H1635" s="311">
        <v>0.83285770052673669</v>
      </c>
      <c r="I1635" s="321"/>
      <c r="J1635" s="307"/>
      <c r="K1635" s="307"/>
      <c r="L1635" s="307"/>
      <c r="M1635" s="307"/>
      <c r="N1635" s="307">
        <v>27241.775787507799</v>
      </c>
      <c r="O1635" s="230"/>
      <c r="P1635" s="228"/>
    </row>
    <row r="1636" spans="1:16" x14ac:dyDescent="0.35">
      <c r="A1636" s="303">
        <v>42002</v>
      </c>
      <c r="B1636" s="304">
        <v>37458.449999999997</v>
      </c>
      <c r="C1636" s="305">
        <f t="shared" si="87"/>
        <v>0.56999999999999995</v>
      </c>
      <c r="D1636" s="339">
        <v>51.451099999999997</v>
      </c>
      <c r="E1636" s="305">
        <f t="shared" si="88"/>
        <v>0.55000000000000004</v>
      </c>
      <c r="F1636" s="305">
        <f t="shared" si="86"/>
        <v>-1.9999999999999907E-2</v>
      </c>
      <c r="G1636" s="311">
        <f t="shared" si="89"/>
        <v>1.880956016496221E-2</v>
      </c>
      <c r="H1636" s="311">
        <v>0.83252343847382571</v>
      </c>
      <c r="I1636" s="323"/>
      <c r="J1636" s="323"/>
      <c r="K1636" s="323"/>
      <c r="L1636" s="323"/>
      <c r="M1636" s="323"/>
      <c r="N1636" s="323">
        <v>27395.7309068012</v>
      </c>
      <c r="O1636" s="261"/>
      <c r="P1636" s="259"/>
    </row>
    <row r="1637" spans="1:16" x14ac:dyDescent="0.35">
      <c r="A1637" s="303">
        <v>42003</v>
      </c>
      <c r="B1637" s="304">
        <v>37469.129999999997</v>
      </c>
      <c r="C1637" s="305">
        <f t="shared" si="87"/>
        <v>0.03</v>
      </c>
      <c r="D1637" s="339">
        <v>51.463299999999997</v>
      </c>
      <c r="E1637" s="305">
        <f t="shared" si="88"/>
        <v>0.02</v>
      </c>
      <c r="F1637" s="305">
        <f t="shared" si="86"/>
        <v>-9.9999999999999985E-3</v>
      </c>
      <c r="G1637" s="311">
        <f t="shared" si="89"/>
        <v>1.878457443966098E-2</v>
      </c>
      <c r="H1637" s="311">
        <v>0.83216537634606436</v>
      </c>
      <c r="I1637" s="321"/>
      <c r="J1637" s="307"/>
      <c r="K1637" s="307"/>
      <c r="L1637" s="307"/>
      <c r="M1637" s="307"/>
      <c r="N1637" s="307">
        <v>27403.5371182083</v>
      </c>
      <c r="O1637" s="230"/>
      <c r="P1637" s="228"/>
    </row>
    <row r="1638" spans="1:16" x14ac:dyDescent="0.35">
      <c r="A1638" s="303">
        <v>42004</v>
      </c>
      <c r="B1638" s="304">
        <v>37600.22</v>
      </c>
      <c r="C1638" s="305">
        <f t="shared" si="87"/>
        <v>0.35</v>
      </c>
      <c r="D1638" s="339">
        <v>51.639699999999998</v>
      </c>
      <c r="E1638" s="305">
        <f t="shared" si="88"/>
        <v>0.34</v>
      </c>
      <c r="F1638" s="305">
        <f t="shared" si="86"/>
        <v>-9.9999999999999534E-3</v>
      </c>
      <c r="G1638" s="311">
        <f t="shared" si="89"/>
        <v>1.8784574439660976E-2</v>
      </c>
      <c r="H1638" s="311">
        <v>0.83180777579645926</v>
      </c>
      <c r="I1638" s="321"/>
      <c r="J1638" s="307"/>
      <c r="K1638" s="307"/>
      <c r="L1638" s="307"/>
      <c r="M1638" s="307"/>
      <c r="N1638" s="307">
        <v>27499.417146882599</v>
      </c>
      <c r="O1638" s="230"/>
      <c r="P1638" s="228"/>
    </row>
    <row r="1639" spans="1:16" x14ac:dyDescent="0.35">
      <c r="A1639" s="303">
        <v>42005</v>
      </c>
      <c r="B1639" s="304">
        <v>37611.32</v>
      </c>
      <c r="C1639" s="305">
        <f t="shared" si="87"/>
        <v>0.03</v>
      </c>
      <c r="D1639" s="339">
        <v>51.650700000000001</v>
      </c>
      <c r="E1639" s="305">
        <f t="shared" si="88"/>
        <v>0.02</v>
      </c>
      <c r="F1639" s="305">
        <f t="shared" si="86"/>
        <v>-9.9999999999999985E-3</v>
      </c>
      <c r="G1639" s="311">
        <f t="shared" si="89"/>
        <v>1.8783443941546102E-2</v>
      </c>
      <c r="H1639" s="311">
        <v>0.8314506358342133</v>
      </c>
      <c r="I1639" s="321"/>
      <c r="J1639" s="307"/>
      <c r="K1639" s="307"/>
      <c r="L1639" s="307"/>
      <c r="M1639" s="307"/>
      <c r="N1639" s="307">
        <v>27507.536183701799</v>
      </c>
      <c r="O1639" s="230"/>
      <c r="P1639" s="228"/>
    </row>
    <row r="1640" spans="1:16" x14ac:dyDescent="0.35">
      <c r="A1640" s="303">
        <v>42006</v>
      </c>
      <c r="B1640" s="304">
        <v>38131.39</v>
      </c>
      <c r="C1640" s="305">
        <f t="shared" si="87"/>
        <v>1.38</v>
      </c>
      <c r="D1640" s="339">
        <v>52.356699999999996</v>
      </c>
      <c r="E1640" s="305">
        <f t="shared" si="88"/>
        <v>1.37</v>
      </c>
      <c r="F1640" s="305">
        <f t="shared" si="86"/>
        <v>-9.9999999999997868E-3</v>
      </c>
      <c r="G1640" s="311">
        <f t="shared" si="89"/>
        <v>1.8783443941546102E-2</v>
      </c>
      <c r="H1640" s="311">
        <v>0.83109395547150489</v>
      </c>
      <c r="I1640" s="321"/>
      <c r="J1640" s="307"/>
      <c r="K1640" s="307"/>
      <c r="L1640" s="307"/>
      <c r="M1640" s="307"/>
      <c r="N1640" s="307">
        <v>27887.895069826602</v>
      </c>
      <c r="O1640" s="262"/>
      <c r="P1640" s="228"/>
    </row>
    <row r="1641" spans="1:16" x14ac:dyDescent="0.35">
      <c r="A1641" s="303">
        <v>42009</v>
      </c>
      <c r="B1641" s="304">
        <v>38069.08</v>
      </c>
      <c r="C1641" s="305">
        <f t="shared" si="87"/>
        <v>-0.16</v>
      </c>
      <c r="D1641" s="339">
        <v>52.262500000000003</v>
      </c>
      <c r="E1641" s="305">
        <f t="shared" si="88"/>
        <v>-0.18</v>
      </c>
      <c r="F1641" s="305">
        <f t="shared" si="86"/>
        <v>-1.999999999999999E-2</v>
      </c>
      <c r="G1641" s="311">
        <f t="shared" si="89"/>
        <v>1.8711303726712702E-2</v>
      </c>
      <c r="H1641" s="311">
        <v>0.83076185196392838</v>
      </c>
      <c r="I1641" s="321"/>
      <c r="J1641" s="307"/>
      <c r="K1641" s="307"/>
      <c r="L1641" s="307"/>
      <c r="M1641" s="307"/>
      <c r="N1641" s="307">
        <v>27842.3222520009</v>
      </c>
      <c r="O1641" s="263"/>
      <c r="P1641" s="228"/>
    </row>
    <row r="1642" spans="1:16" x14ac:dyDescent="0.35">
      <c r="A1642" s="303">
        <v>42010</v>
      </c>
      <c r="B1642" s="304">
        <v>36900.22</v>
      </c>
      <c r="C1642" s="305">
        <f t="shared" si="87"/>
        <v>-3.07</v>
      </c>
      <c r="D1642" s="339">
        <v>50.661700000000003</v>
      </c>
      <c r="E1642" s="305">
        <f t="shared" si="88"/>
        <v>-3.06</v>
      </c>
      <c r="F1642" s="305">
        <f t="shared" si="86"/>
        <v>9.9999999999997868E-3</v>
      </c>
      <c r="G1642" s="311">
        <f t="shared" si="89"/>
        <v>1.8711303726712702E-2</v>
      </c>
      <c r="H1642" s="311">
        <v>0.83043570894466923</v>
      </c>
      <c r="I1642" s="321"/>
      <c r="J1642" s="307"/>
      <c r="K1642" s="307"/>
      <c r="L1642" s="307"/>
      <c r="M1642" s="307"/>
      <c r="N1642" s="307">
        <v>26987.459413246001</v>
      </c>
      <c r="O1642" s="230"/>
      <c r="P1642" s="228"/>
    </row>
    <row r="1643" spans="1:16" x14ac:dyDescent="0.35">
      <c r="A1643" s="303">
        <v>42011</v>
      </c>
      <c r="B1643" s="304">
        <v>36792.69</v>
      </c>
      <c r="C1643" s="305">
        <f t="shared" si="87"/>
        <v>-0.28999999999999998</v>
      </c>
      <c r="D1643" s="315">
        <v>50.512700000000002</v>
      </c>
      <c r="E1643" s="305">
        <f t="shared" si="88"/>
        <v>-0.28999999999999998</v>
      </c>
      <c r="F1643" s="305">
        <f t="shared" si="86"/>
        <v>0</v>
      </c>
      <c r="G1643" s="311">
        <f t="shared" si="89"/>
        <v>1.8687116392973678E-2</v>
      </c>
      <c r="H1643" s="311">
        <v>0.83008220720963988</v>
      </c>
      <c r="I1643" s="321"/>
      <c r="J1643" s="307"/>
      <c r="K1643" s="307"/>
      <c r="L1643" s="307"/>
      <c r="M1643" s="307"/>
      <c r="N1643" s="307">
        <v>26908.815989510898</v>
      </c>
      <c r="O1643" s="230"/>
      <c r="P1643" s="228"/>
    </row>
    <row r="1644" spans="1:16" x14ac:dyDescent="0.35">
      <c r="A1644" s="303">
        <v>42012</v>
      </c>
      <c r="B1644" s="304">
        <v>37292.97</v>
      </c>
      <c r="C1644" s="305">
        <f t="shared" si="87"/>
        <v>1.36</v>
      </c>
      <c r="D1644" s="315">
        <v>51.192999999999998</v>
      </c>
      <c r="E1644" s="305">
        <f t="shared" si="88"/>
        <v>1.35</v>
      </c>
      <c r="F1644" s="305">
        <f t="shared" si="86"/>
        <v>-1.0000000000000009E-2</v>
      </c>
      <c r="G1644" s="311">
        <f t="shared" si="89"/>
        <v>1.8541210805794153E-2</v>
      </c>
      <c r="H1644" s="311">
        <v>0.82972735050983537</v>
      </c>
      <c r="I1644" s="321"/>
      <c r="J1644" s="307"/>
      <c r="K1644" s="307"/>
      <c r="L1644" s="307"/>
      <c r="M1644" s="307"/>
      <c r="N1644" s="307">
        <v>27274.705635673199</v>
      </c>
      <c r="O1644" s="262"/>
      <c r="P1644" s="228"/>
    </row>
    <row r="1645" spans="1:16" x14ac:dyDescent="0.35">
      <c r="A1645" s="303">
        <v>42013</v>
      </c>
      <c r="B1645" s="304">
        <v>37544.11</v>
      </c>
      <c r="C1645" s="305">
        <f t="shared" si="87"/>
        <v>0.67</v>
      </c>
      <c r="D1645" s="315">
        <v>51.532200000000003</v>
      </c>
      <c r="E1645" s="305">
        <f t="shared" si="88"/>
        <v>0.66</v>
      </c>
      <c r="F1645" s="305">
        <f t="shared" si="86"/>
        <v>-1.0000000000000009E-2</v>
      </c>
      <c r="G1645" s="311">
        <f t="shared" si="89"/>
        <v>1.8535056884709775E-2</v>
      </c>
      <c r="H1645" s="311">
        <v>0.82937294849646548</v>
      </c>
      <c r="I1645" s="323"/>
      <c r="J1645" s="323"/>
      <c r="K1645" s="323"/>
      <c r="L1645" s="323"/>
      <c r="M1645" s="323"/>
      <c r="N1645" s="323">
        <v>27458.375008099101</v>
      </c>
      <c r="O1645" s="262"/>
      <c r="P1645" s="228"/>
    </row>
    <row r="1646" spans="1:16" x14ac:dyDescent="0.35">
      <c r="A1646" s="303">
        <v>42016</v>
      </c>
      <c r="B1646" s="304">
        <v>37717.61</v>
      </c>
      <c r="C1646" s="305">
        <f t="shared" si="87"/>
        <v>0.46</v>
      </c>
      <c r="D1646" s="315">
        <v>51.762300000000003</v>
      </c>
      <c r="E1646" s="305">
        <f t="shared" si="88"/>
        <v>0.45</v>
      </c>
      <c r="F1646" s="305">
        <f t="shared" si="86"/>
        <v>-1.0000000000000009E-2</v>
      </c>
      <c r="G1646" s="311">
        <f t="shared" si="89"/>
        <v>1.8525392940445255E-2</v>
      </c>
      <c r="H1646" s="311">
        <v>0.82901900019940999</v>
      </c>
      <c r="I1646" s="323"/>
      <c r="J1646" s="323"/>
      <c r="K1646" s="323"/>
      <c r="L1646" s="323"/>
      <c r="M1646" s="323"/>
      <c r="N1646" s="323">
        <v>27585.266339483602</v>
      </c>
      <c r="O1646" s="262"/>
      <c r="P1646" s="228"/>
    </row>
    <row r="1647" spans="1:16" x14ac:dyDescent="0.35">
      <c r="A1647" s="303">
        <v>42017</v>
      </c>
      <c r="B1647" s="304">
        <v>37499.47</v>
      </c>
      <c r="C1647" s="305">
        <f t="shared" si="87"/>
        <v>-0.57999999999999996</v>
      </c>
      <c r="D1647" s="315">
        <v>51.459000000000003</v>
      </c>
      <c r="E1647" s="305">
        <f t="shared" si="88"/>
        <v>-0.59</v>
      </c>
      <c r="F1647" s="305">
        <f t="shared" si="86"/>
        <v>-1.0000000000000009E-2</v>
      </c>
      <c r="G1647" s="311">
        <f t="shared" si="89"/>
        <v>1.8505751863594481E-2</v>
      </c>
      <c r="H1647" s="311">
        <v>0.82866550465144395</v>
      </c>
      <c r="I1647" s="323"/>
      <c r="J1647" s="323"/>
      <c r="K1647" s="323"/>
      <c r="L1647" s="323"/>
      <c r="M1647" s="323"/>
      <c r="N1647" s="323">
        <v>27425.728616165601</v>
      </c>
      <c r="O1647" s="261"/>
      <c r="P1647" s="228"/>
    </row>
    <row r="1648" spans="1:16" x14ac:dyDescent="0.35">
      <c r="A1648" s="303">
        <v>42018</v>
      </c>
      <c r="B1648" s="304">
        <v>37391.58</v>
      </c>
      <c r="C1648" s="305">
        <f t="shared" si="87"/>
        <v>-0.28999999999999998</v>
      </c>
      <c r="D1648" s="315">
        <v>51.308500000000002</v>
      </c>
      <c r="E1648" s="305">
        <f t="shared" si="88"/>
        <v>-0.28999999999999998</v>
      </c>
      <c r="F1648" s="305">
        <f t="shared" si="86"/>
        <v>0</v>
      </c>
      <c r="G1648" s="311">
        <f t="shared" si="89"/>
        <v>1.8497250488144254E-2</v>
      </c>
      <c r="H1648" s="311">
        <v>0.82831430188919519</v>
      </c>
      <c r="I1648" s="321"/>
      <c r="J1648" s="307"/>
      <c r="K1648" s="307"/>
      <c r="L1648" s="307"/>
      <c r="M1648" s="307"/>
      <c r="N1648" s="307">
        <v>27346.823950476199</v>
      </c>
      <c r="O1648" s="230"/>
      <c r="P1648" s="228"/>
    </row>
    <row r="1649" spans="1:16" x14ac:dyDescent="0.35">
      <c r="A1649" s="303">
        <v>42019</v>
      </c>
      <c r="B1649" s="304">
        <v>38387.97</v>
      </c>
      <c r="C1649" s="305">
        <f t="shared" si="87"/>
        <v>2.66</v>
      </c>
      <c r="D1649" s="315">
        <v>52.665399999999998</v>
      </c>
      <c r="E1649" s="305">
        <f t="shared" si="88"/>
        <v>2.64</v>
      </c>
      <c r="F1649" s="305">
        <f t="shared" si="86"/>
        <v>-2.0000000000000018E-2</v>
      </c>
      <c r="G1649" s="311">
        <f t="shared" si="89"/>
        <v>1.849368679771856E-2</v>
      </c>
      <c r="H1649" s="311">
        <v>0.82798574132312441</v>
      </c>
      <c r="I1649" s="321"/>
      <c r="J1649" s="307"/>
      <c r="K1649" s="307"/>
      <c r="L1649" s="307"/>
      <c r="M1649" s="307"/>
      <c r="N1649" s="307">
        <v>28075.545586554701</v>
      </c>
      <c r="O1649" s="230"/>
      <c r="P1649" s="228"/>
    </row>
    <row r="1650" spans="1:16" x14ac:dyDescent="0.35">
      <c r="A1650" s="303">
        <v>42020</v>
      </c>
      <c r="B1650" s="304">
        <v>38451.33</v>
      </c>
      <c r="C1650" s="305">
        <f t="shared" si="87"/>
        <v>0.17</v>
      </c>
      <c r="D1650" s="315">
        <v>52.747999999999998</v>
      </c>
      <c r="E1650" s="305">
        <f t="shared" si="88"/>
        <v>0.16</v>
      </c>
      <c r="F1650" s="305">
        <f t="shared" si="86"/>
        <v>-1.0000000000000009E-2</v>
      </c>
      <c r="G1650" s="311">
        <f t="shared" si="89"/>
        <v>1.8468004940052969E-2</v>
      </c>
      <c r="H1650" s="311">
        <v>0.82763358709557133</v>
      </c>
      <c r="I1650" s="321"/>
      <c r="J1650" s="307"/>
      <c r="K1650" s="307"/>
      <c r="L1650" s="307"/>
      <c r="M1650" s="307"/>
      <c r="N1650" s="307">
        <v>28121.889146133399</v>
      </c>
      <c r="O1650" s="230"/>
      <c r="P1650" s="228"/>
    </row>
    <row r="1651" spans="1:16" x14ac:dyDescent="0.35">
      <c r="A1651" s="303">
        <v>42023</v>
      </c>
      <c r="B1651" s="304">
        <v>38642.92</v>
      </c>
      <c r="C1651" s="305">
        <f t="shared" si="87"/>
        <v>0.5</v>
      </c>
      <c r="D1651" s="315">
        <v>52.999600000000001</v>
      </c>
      <c r="E1651" s="305">
        <f t="shared" si="88"/>
        <v>0.48</v>
      </c>
      <c r="F1651" s="305">
        <f t="shared" si="86"/>
        <v>-2.0000000000000018E-2</v>
      </c>
      <c r="G1651" s="311">
        <f t="shared" si="89"/>
        <v>1.8472862507938018E-2</v>
      </c>
      <c r="H1651" s="311">
        <v>0.82730584303689647</v>
      </c>
      <c r="I1651" s="321"/>
      <c r="J1651" s="307"/>
      <c r="K1651" s="307"/>
      <c r="L1651" s="307"/>
      <c r="M1651" s="307"/>
      <c r="N1651" s="307">
        <v>28262.009445322099</v>
      </c>
      <c r="O1651" s="230"/>
      <c r="P1651" s="228"/>
    </row>
    <row r="1652" spans="1:16" x14ac:dyDescent="0.35">
      <c r="A1652" s="303">
        <v>42024</v>
      </c>
      <c r="B1652" s="304">
        <v>39357.56</v>
      </c>
      <c r="C1652" s="305">
        <f t="shared" si="87"/>
        <v>1.85</v>
      </c>
      <c r="D1652" s="315">
        <v>53.973700000000001</v>
      </c>
      <c r="E1652" s="305">
        <f t="shared" si="88"/>
        <v>1.84</v>
      </c>
      <c r="F1652" s="305">
        <f t="shared" si="86"/>
        <v>-1.0000000000000009E-2</v>
      </c>
      <c r="G1652" s="311">
        <f t="shared" si="89"/>
        <v>1.8466765458425252E-2</v>
      </c>
      <c r="H1652" s="311">
        <v>0.82695456597242467</v>
      </c>
      <c r="I1652" s="321"/>
      <c r="J1652" s="307"/>
      <c r="K1652" s="307"/>
      <c r="L1652" s="307"/>
      <c r="M1652" s="307"/>
      <c r="N1652" s="307">
        <v>28784.669908691299</v>
      </c>
      <c r="O1652" s="230"/>
      <c r="P1652" s="228"/>
    </row>
    <row r="1653" spans="1:16" x14ac:dyDescent="0.35">
      <c r="A1653" s="303">
        <v>42025</v>
      </c>
      <c r="B1653" s="304">
        <v>39500.03</v>
      </c>
      <c r="C1653" s="305">
        <f t="shared" si="87"/>
        <v>0.36</v>
      </c>
      <c r="D1653" s="315">
        <v>54.1661</v>
      </c>
      <c r="E1653" s="305">
        <f t="shared" si="88"/>
        <v>0.36</v>
      </c>
      <c r="F1653" s="305">
        <f t="shared" si="86"/>
        <v>0</v>
      </c>
      <c r="G1653" s="311">
        <f t="shared" si="89"/>
        <v>1.8363551790004227E-2</v>
      </c>
      <c r="H1653" s="311">
        <v>0.82660564218885801</v>
      </c>
      <c r="I1653" s="321"/>
      <c r="J1653" s="307"/>
      <c r="K1653" s="307"/>
      <c r="L1653" s="307"/>
      <c r="M1653" s="307"/>
      <c r="N1653" s="307">
        <v>28888.8649595262</v>
      </c>
      <c r="O1653" s="230"/>
      <c r="P1653" s="228"/>
    </row>
    <row r="1654" spans="1:16" x14ac:dyDescent="0.35">
      <c r="A1654" s="303">
        <v>42026</v>
      </c>
      <c r="B1654" s="304">
        <v>39665.620000000003</v>
      </c>
      <c r="C1654" s="305">
        <f t="shared" si="87"/>
        <v>0.42</v>
      </c>
      <c r="D1654" s="315">
        <v>54.3904</v>
      </c>
      <c r="E1654" s="305">
        <f t="shared" si="88"/>
        <v>0.41</v>
      </c>
      <c r="F1654" s="305">
        <f t="shared" si="86"/>
        <v>-1.0000000000000009E-2</v>
      </c>
      <c r="G1654" s="311">
        <f t="shared" si="89"/>
        <v>1.8353757473069401E-2</v>
      </c>
      <c r="H1654" s="311">
        <v>0.82625526685375839</v>
      </c>
      <c r="I1654" s="321"/>
      <c r="J1654" s="307"/>
      <c r="K1654" s="307"/>
      <c r="L1654" s="307"/>
      <c r="M1654" s="307"/>
      <c r="N1654" s="307">
        <v>29006.0158953315</v>
      </c>
      <c r="O1654" s="230"/>
      <c r="P1654" s="228"/>
    </row>
    <row r="1655" spans="1:16" x14ac:dyDescent="0.35">
      <c r="A1655" s="303">
        <v>42027</v>
      </c>
      <c r="B1655" s="304">
        <v>40038.699999999997</v>
      </c>
      <c r="C1655" s="305">
        <f t="shared" si="87"/>
        <v>0.94</v>
      </c>
      <c r="D1655" s="315">
        <v>54.898000000000003</v>
      </c>
      <c r="E1655" s="305">
        <f t="shared" si="88"/>
        <v>0.93</v>
      </c>
      <c r="F1655" s="305">
        <f t="shared" si="86"/>
        <v>-9.9999999999998979E-3</v>
      </c>
      <c r="G1655" s="311">
        <f t="shared" si="89"/>
        <v>1.8352540329412411E-2</v>
      </c>
      <c r="H1655" s="311">
        <v>0.82590533666142152</v>
      </c>
      <c r="I1655" s="321"/>
      <c r="J1655" s="307"/>
      <c r="K1655" s="307"/>
      <c r="L1655" s="307"/>
      <c r="M1655" s="307"/>
      <c r="N1655" s="307">
        <v>29278.839228386201</v>
      </c>
      <c r="O1655" s="230"/>
      <c r="P1655" s="228"/>
    </row>
    <row r="1656" spans="1:16" x14ac:dyDescent="0.35">
      <c r="A1656" s="303">
        <v>42031</v>
      </c>
      <c r="B1656" s="304">
        <v>40442.42</v>
      </c>
      <c r="C1656" s="305">
        <f t="shared" si="87"/>
        <v>1.01</v>
      </c>
      <c r="D1656" s="315">
        <v>55.438699999999997</v>
      </c>
      <c r="E1656" s="305">
        <f t="shared" si="88"/>
        <v>0.98</v>
      </c>
      <c r="F1656" s="305">
        <f t="shared" si="86"/>
        <v>-3.0000000000000027E-2</v>
      </c>
      <c r="G1656" s="311">
        <f t="shared" si="89"/>
        <v>1.8370999184267957E-2</v>
      </c>
      <c r="H1656" s="311">
        <v>0.82562934497794482</v>
      </c>
      <c r="I1656" s="321"/>
      <c r="J1656" s="307"/>
      <c r="K1656" s="307"/>
      <c r="L1656" s="307"/>
      <c r="M1656" s="307"/>
      <c r="N1656" s="307">
        <v>29571.0385635889</v>
      </c>
      <c r="O1656" s="230"/>
      <c r="P1656" s="228"/>
    </row>
    <row r="1657" spans="1:16" x14ac:dyDescent="0.35">
      <c r="A1657" s="303">
        <v>42032</v>
      </c>
      <c r="B1657" s="304">
        <v>40426.199999999997</v>
      </c>
      <c r="C1657" s="305">
        <f t="shared" si="87"/>
        <v>-0.04</v>
      </c>
      <c r="D1657" s="315">
        <v>55.416200000000003</v>
      </c>
      <c r="E1657" s="305">
        <f t="shared" si="88"/>
        <v>-0.04</v>
      </c>
      <c r="F1657" s="305">
        <f t="shared" si="86"/>
        <v>0</v>
      </c>
      <c r="G1657" s="311">
        <f t="shared" si="89"/>
        <v>1.8370999184267957E-2</v>
      </c>
      <c r="H1657" s="311">
        <v>0.82528221421630055</v>
      </c>
      <c r="I1657" s="321"/>
      <c r="J1657" s="307"/>
      <c r="K1657" s="307"/>
      <c r="L1657" s="307"/>
      <c r="M1657" s="307"/>
      <c r="N1657" s="307">
        <v>29559.181991386198</v>
      </c>
      <c r="O1657" s="230"/>
      <c r="P1657" s="228"/>
    </row>
    <row r="1658" spans="1:16" x14ac:dyDescent="0.35">
      <c r="A1658" s="303">
        <v>42033</v>
      </c>
      <c r="B1658" s="304">
        <v>40593.86</v>
      </c>
      <c r="C1658" s="305">
        <f t="shared" si="87"/>
        <v>0.41</v>
      </c>
      <c r="D1658" s="315">
        <v>55.640500000000003</v>
      </c>
      <c r="E1658" s="305">
        <f t="shared" si="88"/>
        <v>0.4</v>
      </c>
      <c r="F1658" s="305">
        <f t="shared" si="86"/>
        <v>-9.9999999999999534E-3</v>
      </c>
      <c r="G1658" s="311">
        <f t="shared" si="89"/>
        <v>1.8351313086386226E-2</v>
      </c>
      <c r="H1658" s="311">
        <v>0.82493357223345576</v>
      </c>
      <c r="I1658" s="321"/>
      <c r="J1658" s="307"/>
      <c r="K1658" s="307"/>
      <c r="L1658" s="307"/>
      <c r="M1658" s="307"/>
      <c r="N1658" s="307">
        <v>29681.769033127199</v>
      </c>
      <c r="O1658" s="230"/>
      <c r="P1658" s="228"/>
    </row>
    <row r="1659" spans="1:16" x14ac:dyDescent="0.35">
      <c r="A1659" s="303">
        <v>42034</v>
      </c>
      <c r="B1659" s="304">
        <v>39911.65</v>
      </c>
      <c r="C1659" s="305">
        <f t="shared" si="87"/>
        <v>-1.68</v>
      </c>
      <c r="D1659" s="315">
        <v>54.712899999999998</v>
      </c>
      <c r="E1659" s="305">
        <f t="shared" si="88"/>
        <v>-1.67</v>
      </c>
      <c r="F1659" s="305">
        <f t="shared" si="86"/>
        <v>1.0000000000000009E-2</v>
      </c>
      <c r="G1659" s="311">
        <f t="shared" si="89"/>
        <v>1.8361148760381935E-2</v>
      </c>
      <c r="H1659" s="311">
        <v>0.82461502237827045</v>
      </c>
      <c r="I1659" s="321"/>
      <c r="J1659" s="307"/>
      <c r="K1659" s="307"/>
      <c r="L1659" s="307"/>
      <c r="M1659" s="307"/>
      <c r="N1659" s="307">
        <v>29182.946463077398</v>
      </c>
      <c r="O1659" s="230"/>
      <c r="P1659" s="228"/>
    </row>
    <row r="1660" spans="1:16" x14ac:dyDescent="0.35">
      <c r="A1660" s="303">
        <v>42037</v>
      </c>
      <c r="B1660" s="304">
        <v>39828.67</v>
      </c>
      <c r="C1660" s="305">
        <f t="shared" si="87"/>
        <v>-0.21</v>
      </c>
      <c r="D1660" s="315">
        <v>54.592500000000001</v>
      </c>
      <c r="E1660" s="305">
        <f t="shared" si="88"/>
        <v>-0.22</v>
      </c>
      <c r="F1660" s="305">
        <f t="shared" si="86"/>
        <v>-1.0000000000000009E-2</v>
      </c>
      <c r="G1660" s="311">
        <f t="shared" si="89"/>
        <v>1.8351313086386226E-2</v>
      </c>
      <c r="H1660" s="311">
        <v>0.82426726824739294</v>
      </c>
      <c r="I1660" s="321"/>
      <c r="J1660" s="307"/>
      <c r="K1660" s="307"/>
      <c r="L1660" s="307"/>
      <c r="M1660" s="307"/>
      <c r="N1660" s="307">
        <v>29122.274653410099</v>
      </c>
      <c r="O1660" s="230"/>
      <c r="P1660" s="228"/>
    </row>
    <row r="1661" spans="1:16" x14ac:dyDescent="0.35">
      <c r="A1661" s="303">
        <v>42038</v>
      </c>
      <c r="B1661" s="304">
        <v>39661.64</v>
      </c>
      <c r="C1661" s="305">
        <f t="shared" si="87"/>
        <v>-0.42</v>
      </c>
      <c r="D1661" s="315">
        <v>54.3598</v>
      </c>
      <c r="E1661" s="305">
        <f t="shared" si="88"/>
        <v>-0.43</v>
      </c>
      <c r="F1661" s="305">
        <f t="shared" si="86"/>
        <v>-1.0000000000000009E-2</v>
      </c>
      <c r="G1661" s="311">
        <f t="shared" si="89"/>
        <v>1.8351313086386226E-2</v>
      </c>
      <c r="H1661" s="311">
        <v>0.82391995368434889</v>
      </c>
      <c r="I1661" s="321"/>
      <c r="J1661" s="307"/>
      <c r="K1661" s="307"/>
      <c r="L1661" s="307"/>
      <c r="M1661" s="307"/>
      <c r="N1661" s="307">
        <v>29000.140631312501</v>
      </c>
      <c r="O1661" s="230"/>
      <c r="P1661" s="228"/>
    </row>
    <row r="1662" spans="1:16" x14ac:dyDescent="0.35">
      <c r="A1662" s="303">
        <v>42039</v>
      </c>
      <c r="B1662" s="304">
        <v>39504.089999999997</v>
      </c>
      <c r="C1662" s="305">
        <f t="shared" si="87"/>
        <v>-0.4</v>
      </c>
      <c r="D1662" s="315">
        <v>54.143999999999998</v>
      </c>
      <c r="E1662" s="305">
        <f t="shared" si="88"/>
        <v>-0.4</v>
      </c>
      <c r="F1662" s="305">
        <f t="shared" si="86"/>
        <v>0</v>
      </c>
      <c r="G1662" s="311">
        <f t="shared" si="89"/>
        <v>1.8346363207993752E-2</v>
      </c>
      <c r="H1662" s="311">
        <v>0.82357501639629049</v>
      </c>
      <c r="I1662" s="321"/>
      <c r="J1662" s="307"/>
      <c r="K1662" s="307"/>
      <c r="L1662" s="307"/>
      <c r="M1662" s="307"/>
      <c r="N1662" s="307">
        <v>28883.1050546193</v>
      </c>
      <c r="O1662" s="230"/>
      <c r="P1662" s="228"/>
    </row>
    <row r="1663" spans="1:16" x14ac:dyDescent="0.35">
      <c r="A1663" s="303">
        <v>42040</v>
      </c>
      <c r="B1663" s="304">
        <v>39460.129999999997</v>
      </c>
      <c r="C1663" s="305">
        <f t="shared" si="87"/>
        <v>-0.11</v>
      </c>
      <c r="D1663" s="315">
        <v>54.089199999999998</v>
      </c>
      <c r="E1663" s="305">
        <f t="shared" si="88"/>
        <v>-0.1</v>
      </c>
      <c r="F1663" s="305">
        <f t="shared" si="86"/>
        <v>9.999999999999995E-3</v>
      </c>
      <c r="G1663" s="311">
        <f t="shared" si="89"/>
        <v>1.8336339121061623E-2</v>
      </c>
      <c r="H1663" s="311">
        <v>0.82325812889835781</v>
      </c>
      <c r="I1663" s="321"/>
      <c r="J1663" s="307"/>
      <c r="K1663" s="307"/>
      <c r="L1663" s="307"/>
      <c r="M1663" s="307"/>
      <c r="N1663" s="307">
        <v>28850.9694330897</v>
      </c>
      <c r="O1663" s="230"/>
      <c r="P1663" s="228"/>
    </row>
    <row r="1664" spans="1:16" x14ac:dyDescent="0.35">
      <c r="A1664" s="303">
        <v>42041</v>
      </c>
      <c r="B1664" s="304">
        <v>39278.15</v>
      </c>
      <c r="C1664" s="305">
        <f t="shared" si="87"/>
        <v>-0.46</v>
      </c>
      <c r="D1664" s="315">
        <v>53.845399999999998</v>
      </c>
      <c r="E1664" s="305">
        <f t="shared" si="88"/>
        <v>-0.45</v>
      </c>
      <c r="F1664" s="305">
        <f t="shared" si="86"/>
        <v>1.0000000000000009E-2</v>
      </c>
      <c r="G1664" s="311">
        <f t="shared" si="89"/>
        <v>1.8344905043846796E-2</v>
      </c>
      <c r="H1664" s="311">
        <v>0.82294160203301703</v>
      </c>
      <c r="I1664" s="321"/>
      <c r="J1664" s="307"/>
      <c r="K1664" s="307"/>
      <c r="L1664" s="307"/>
      <c r="M1664" s="307"/>
      <c r="N1664" s="307">
        <v>28717.9142682196</v>
      </c>
      <c r="O1664" s="230"/>
      <c r="P1664" s="228"/>
    </row>
    <row r="1665" spans="1:16" x14ac:dyDescent="0.35">
      <c r="A1665" s="303">
        <v>42044</v>
      </c>
      <c r="B1665" s="304">
        <v>38607.25</v>
      </c>
      <c r="C1665" s="305">
        <f t="shared" si="87"/>
        <v>-1.71</v>
      </c>
      <c r="D1665" s="315">
        <v>52.927900000000001</v>
      </c>
      <c r="E1665" s="305">
        <f t="shared" si="88"/>
        <v>-1.7</v>
      </c>
      <c r="F1665" s="305">
        <f t="shared" si="86"/>
        <v>1.0000000000000009E-2</v>
      </c>
      <c r="G1665" s="311">
        <f t="shared" si="89"/>
        <v>1.8348347327698012E-2</v>
      </c>
      <c r="H1665" s="311">
        <v>0.82262543512847164</v>
      </c>
      <c r="I1665" s="321"/>
      <c r="J1665" s="307"/>
      <c r="K1665" s="307"/>
      <c r="L1665" s="307"/>
      <c r="M1665" s="307"/>
      <c r="N1665" s="307">
        <v>28227.391186042601</v>
      </c>
      <c r="O1665" s="230"/>
      <c r="P1665" s="228"/>
    </row>
    <row r="1666" spans="1:16" x14ac:dyDescent="0.35">
      <c r="A1666" s="303">
        <v>42045</v>
      </c>
      <c r="B1666" s="304">
        <v>38782.629999999997</v>
      </c>
      <c r="C1666" s="305">
        <f t="shared" si="87"/>
        <v>0.45</v>
      </c>
      <c r="D1666" s="315">
        <v>53.162199999999999</v>
      </c>
      <c r="E1666" s="305">
        <f t="shared" si="88"/>
        <v>0.44</v>
      </c>
      <c r="F1666" s="305">
        <f t="shared" si="86"/>
        <v>-1.0000000000000009E-2</v>
      </c>
      <c r="G1666" s="311">
        <f t="shared" si="89"/>
        <v>1.8348347327698012E-2</v>
      </c>
      <c r="H1666" s="311">
        <v>0.82228033079405094</v>
      </c>
      <c r="I1666" s="321"/>
      <c r="J1666" s="307"/>
      <c r="K1666" s="307"/>
      <c r="L1666" s="307"/>
      <c r="M1666" s="307"/>
      <c r="N1666" s="307">
        <v>28355.621207914399</v>
      </c>
      <c r="O1666" s="230"/>
      <c r="P1666" s="228"/>
    </row>
    <row r="1667" spans="1:16" x14ac:dyDescent="0.35">
      <c r="A1667" s="303">
        <v>42046</v>
      </c>
      <c r="B1667" s="304">
        <v>39026.559999999998</v>
      </c>
      <c r="C1667" s="305">
        <f t="shared" si="87"/>
        <v>0.63</v>
      </c>
      <c r="D1667" s="315">
        <v>53.490699999999997</v>
      </c>
      <c r="E1667" s="305">
        <f t="shared" si="88"/>
        <v>0.62</v>
      </c>
      <c r="F1667" s="305">
        <f t="shared" si="86"/>
        <v>-1.0000000000000009E-2</v>
      </c>
      <c r="G1667" s="311">
        <f t="shared" si="89"/>
        <v>1.8348347327698012E-2</v>
      </c>
      <c r="H1667" s="311">
        <v>0.82193566040196309</v>
      </c>
      <c r="I1667" s="321"/>
      <c r="J1667" s="307"/>
      <c r="K1667" s="307"/>
      <c r="L1667" s="307"/>
      <c r="M1667" s="307"/>
      <c r="N1667" s="307">
        <v>28533.969438968899</v>
      </c>
      <c r="O1667" s="230"/>
      <c r="P1667" s="228"/>
    </row>
    <row r="1668" spans="1:16" x14ac:dyDescent="0.35">
      <c r="A1668" s="303">
        <v>42047</v>
      </c>
      <c r="B1668" s="304">
        <v>39397.39</v>
      </c>
      <c r="C1668" s="305">
        <f t="shared" si="87"/>
        <v>0.95</v>
      </c>
      <c r="D1668" s="315">
        <v>53.990600000000001</v>
      </c>
      <c r="E1668" s="305">
        <f t="shared" si="88"/>
        <v>0.93</v>
      </c>
      <c r="F1668" s="305">
        <f t="shared" si="86"/>
        <v>-1.9999999999999907E-2</v>
      </c>
      <c r="G1668" s="311">
        <f t="shared" si="89"/>
        <v>1.8334679606111549E-2</v>
      </c>
      <c r="H1668" s="311">
        <v>0.82161522045580637</v>
      </c>
      <c r="I1668" s="321"/>
      <c r="J1668" s="307"/>
      <c r="K1668" s="307"/>
      <c r="L1668" s="307"/>
      <c r="M1668" s="307"/>
      <c r="N1668" s="307">
        <v>28805.0959712896</v>
      </c>
      <c r="O1668" s="230"/>
      <c r="P1668" s="228"/>
    </row>
    <row r="1669" spans="1:16" x14ac:dyDescent="0.35">
      <c r="A1669" s="303">
        <v>42048</v>
      </c>
      <c r="B1669" s="304">
        <v>39793.800000000003</v>
      </c>
      <c r="C1669" s="305">
        <f t="shared" si="87"/>
        <v>1.01</v>
      </c>
      <c r="D1669" s="315">
        <v>54.527099999999997</v>
      </c>
      <c r="E1669" s="305">
        <f t="shared" si="88"/>
        <v>0.99</v>
      </c>
      <c r="F1669" s="305">
        <f t="shared" si="86"/>
        <v>-2.0000000000000018E-2</v>
      </c>
      <c r="G1669" s="311">
        <f t="shared" si="89"/>
        <v>1.8340950881489723E-2</v>
      </c>
      <c r="H1669" s="311">
        <v>0.82129515171570089</v>
      </c>
      <c r="I1669" s="321"/>
      <c r="J1669" s="307"/>
      <c r="K1669" s="307"/>
      <c r="L1669" s="307"/>
      <c r="M1669" s="307"/>
      <c r="N1669" s="307">
        <v>29094.928751198499</v>
      </c>
      <c r="O1669" s="230"/>
      <c r="P1669" s="228"/>
    </row>
    <row r="1670" spans="1:16" x14ac:dyDescent="0.35">
      <c r="A1670" s="303">
        <v>42051</v>
      </c>
      <c r="B1670" s="304">
        <v>39850.6</v>
      </c>
      <c r="C1670" s="305">
        <f t="shared" si="87"/>
        <v>0.14000000000000001</v>
      </c>
      <c r="D1670" s="315">
        <v>54.599400000000003</v>
      </c>
      <c r="E1670" s="305">
        <f t="shared" si="88"/>
        <v>0.13</v>
      </c>
      <c r="F1670" s="305">
        <f t="shared" si="86"/>
        <v>-1.0000000000000009E-2</v>
      </c>
      <c r="G1670" s="311">
        <f t="shared" si="89"/>
        <v>1.8334679606111549E-2</v>
      </c>
      <c r="H1670" s="311">
        <v>0.82095173916285535</v>
      </c>
      <c r="I1670" s="321"/>
      <c r="J1670" s="307"/>
      <c r="K1670" s="307"/>
      <c r="L1670" s="307"/>
      <c r="M1670" s="307"/>
      <c r="N1670" s="307">
        <v>29135.8836269065</v>
      </c>
      <c r="O1670" s="230"/>
      <c r="P1670" s="228"/>
    </row>
    <row r="1671" spans="1:16" x14ac:dyDescent="0.35">
      <c r="A1671" s="303">
        <v>42053</v>
      </c>
      <c r="B1671" s="304">
        <v>40102.79</v>
      </c>
      <c r="C1671" s="305">
        <f t="shared" si="87"/>
        <v>0.63</v>
      </c>
      <c r="D1671" s="315">
        <v>54.933500000000002</v>
      </c>
      <c r="E1671" s="305">
        <f t="shared" si="88"/>
        <v>0.61</v>
      </c>
      <c r="F1671" s="305">
        <f t="shared" si="86"/>
        <v>-2.0000000000000018E-2</v>
      </c>
      <c r="G1671" s="311">
        <f t="shared" si="89"/>
        <v>1.8315295776625037E-2</v>
      </c>
      <c r="H1671" s="311">
        <v>0.82060875700594393</v>
      </c>
      <c r="I1671" s="321"/>
      <c r="J1671" s="307"/>
      <c r="K1671" s="307"/>
      <c r="L1671" s="307"/>
      <c r="M1671" s="307"/>
      <c r="N1671" s="307">
        <v>29320.2628622271</v>
      </c>
      <c r="O1671" s="230"/>
      <c r="P1671" s="228"/>
    </row>
    <row r="1672" spans="1:16" x14ac:dyDescent="0.35">
      <c r="A1672" s="303">
        <v>42055</v>
      </c>
      <c r="B1672" s="304">
        <v>39981.26</v>
      </c>
      <c r="C1672" s="305">
        <f t="shared" si="87"/>
        <v>-0.3</v>
      </c>
      <c r="D1672" s="315">
        <v>54.7624</v>
      </c>
      <c r="E1672" s="305">
        <f t="shared" si="88"/>
        <v>-0.31</v>
      </c>
      <c r="F1672" s="305">
        <f t="shared" ref="F1672:F1735" si="90">+E1672-C1672</f>
        <v>-1.0000000000000009E-2</v>
      </c>
      <c r="G1672" s="311">
        <f t="shared" si="89"/>
        <v>1.8274248150104599E-2</v>
      </c>
      <c r="H1672" s="311">
        <v>0.82026620434674669</v>
      </c>
      <c r="I1672" s="321"/>
      <c r="J1672" s="307"/>
      <c r="K1672" s="307"/>
      <c r="L1672" s="307"/>
      <c r="M1672" s="307"/>
      <c r="N1672" s="307">
        <v>29231.409124518701</v>
      </c>
      <c r="O1672" s="230"/>
      <c r="P1672" s="228"/>
    </row>
    <row r="1673" spans="1:16" x14ac:dyDescent="0.35">
      <c r="A1673" s="303">
        <v>42058</v>
      </c>
      <c r="B1673" s="304">
        <v>39630.71</v>
      </c>
      <c r="C1673" s="305">
        <f t="shared" ref="C1673:C1736" si="91">ROUND(((B1673-B1672)/B1672)*100,2)</f>
        <v>-0.88</v>
      </c>
      <c r="D1673" s="315">
        <v>54.279699999999998</v>
      </c>
      <c r="E1673" s="305">
        <f t="shared" ref="E1673:E1736" si="92">ROUND(((D1673-D1672)/D1672)*100,2)</f>
        <v>-0.88</v>
      </c>
      <c r="F1673" s="305">
        <f t="shared" si="90"/>
        <v>0</v>
      </c>
      <c r="G1673" s="311">
        <f t="shared" si="89"/>
        <v>1.8275379965783736E-2</v>
      </c>
      <c r="H1673" s="311">
        <v>0.81992600249986192</v>
      </c>
      <c r="I1673" s="321"/>
      <c r="J1673" s="307"/>
      <c r="K1673" s="307"/>
      <c r="L1673" s="307"/>
      <c r="M1673" s="307"/>
      <c r="N1673" s="307">
        <v>28975.110920086801</v>
      </c>
      <c r="O1673" s="230"/>
      <c r="P1673" s="228"/>
    </row>
    <row r="1674" spans="1:16" x14ac:dyDescent="0.35">
      <c r="A1674" s="303">
        <v>42059</v>
      </c>
      <c r="B1674" s="304">
        <v>39671.120000000003</v>
      </c>
      <c r="C1674" s="305">
        <f t="shared" si="91"/>
        <v>0.1</v>
      </c>
      <c r="D1674" s="315">
        <v>54.331899999999997</v>
      </c>
      <c r="E1674" s="305">
        <f t="shared" si="92"/>
        <v>0.1</v>
      </c>
      <c r="F1674" s="305">
        <f t="shared" si="90"/>
        <v>0</v>
      </c>
      <c r="G1674" s="311">
        <f t="shared" si="89"/>
        <v>1.8270188127813322E-2</v>
      </c>
      <c r="H1674" s="311">
        <v>0.81958622351276189</v>
      </c>
      <c r="I1674" s="321"/>
      <c r="J1674" s="307"/>
      <c r="K1674" s="307"/>
      <c r="L1674" s="307"/>
      <c r="M1674" s="307"/>
      <c r="N1674" s="307">
        <v>29004.656670032698</v>
      </c>
      <c r="O1674" s="230"/>
      <c r="P1674" s="228"/>
    </row>
    <row r="1675" spans="1:16" x14ac:dyDescent="0.35">
      <c r="A1675" s="303">
        <v>42060</v>
      </c>
      <c r="B1675" s="304">
        <v>39675.68</v>
      </c>
      <c r="C1675" s="305">
        <f t="shared" si="91"/>
        <v>0.01</v>
      </c>
      <c r="D1675" s="315">
        <v>54.3371</v>
      </c>
      <c r="E1675" s="305">
        <f t="shared" si="92"/>
        <v>0.01</v>
      </c>
      <c r="F1675" s="305">
        <f t="shared" si="90"/>
        <v>0</v>
      </c>
      <c r="G1675" s="311">
        <f t="shared" si="89"/>
        <v>1.8264954550045395E-2</v>
      </c>
      <c r="H1675" s="311">
        <v>0.81924686651034262</v>
      </c>
      <c r="I1675" s="321"/>
      <c r="J1675" s="307"/>
      <c r="K1675" s="307"/>
      <c r="L1675" s="307"/>
      <c r="M1675" s="307"/>
      <c r="N1675" s="307">
        <v>29007.994184233499</v>
      </c>
      <c r="O1675" s="230"/>
      <c r="P1675" s="228"/>
    </row>
    <row r="1676" spans="1:16" x14ac:dyDescent="0.35">
      <c r="A1676" s="303">
        <v>42061</v>
      </c>
      <c r="B1676" s="304">
        <v>39318.22</v>
      </c>
      <c r="C1676" s="305">
        <f t="shared" si="91"/>
        <v>-0.9</v>
      </c>
      <c r="D1676" s="315">
        <v>53.848999999999997</v>
      </c>
      <c r="E1676" s="305">
        <f t="shared" si="92"/>
        <v>-0.9</v>
      </c>
      <c r="F1676" s="305">
        <f t="shared" si="90"/>
        <v>0</v>
      </c>
      <c r="G1676" s="311">
        <f t="shared" si="89"/>
        <v>1.8259679196589652E-2</v>
      </c>
      <c r="H1676" s="311">
        <v>0.81890793062003331</v>
      </c>
      <c r="I1676" s="321"/>
      <c r="J1676" s="307"/>
      <c r="K1676" s="307"/>
      <c r="L1676" s="307"/>
      <c r="M1676" s="307"/>
      <c r="N1676" s="307">
        <v>28746.6462366122</v>
      </c>
      <c r="O1676" s="230"/>
      <c r="P1676" s="228"/>
    </row>
    <row r="1677" spans="1:16" x14ac:dyDescent="0.35">
      <c r="A1677" s="303">
        <v>42062</v>
      </c>
      <c r="B1677" s="304">
        <v>39965.82</v>
      </c>
      <c r="C1677" s="305">
        <f t="shared" si="91"/>
        <v>1.65</v>
      </c>
      <c r="D1677" s="315">
        <v>54.726100000000002</v>
      </c>
      <c r="E1677" s="305">
        <f t="shared" si="92"/>
        <v>1.63</v>
      </c>
      <c r="F1677" s="305">
        <f t="shared" si="90"/>
        <v>-2.0000000000000018E-2</v>
      </c>
      <c r="G1677" s="311">
        <f t="shared" si="89"/>
        <v>1.8264954550045395E-2</v>
      </c>
      <c r="H1677" s="311">
        <v>0.81859121112238176</v>
      </c>
      <c r="I1677" s="321"/>
      <c r="J1677" s="307"/>
      <c r="K1677" s="307"/>
      <c r="L1677" s="307"/>
      <c r="M1677" s="307"/>
      <c r="N1677" s="307">
        <v>29220.122204110499</v>
      </c>
      <c r="O1677" s="230"/>
      <c r="P1677" s="228"/>
    </row>
    <row r="1678" spans="1:16" x14ac:dyDescent="0.35">
      <c r="A1678" s="303">
        <v>42065</v>
      </c>
      <c r="B1678" s="304">
        <v>40295</v>
      </c>
      <c r="C1678" s="305">
        <f t="shared" si="91"/>
        <v>0.82</v>
      </c>
      <c r="D1678" s="315">
        <v>55.160899999999998</v>
      </c>
      <c r="E1678" s="305">
        <f t="shared" si="92"/>
        <v>0.79</v>
      </c>
      <c r="F1678" s="305">
        <f t="shared" si="90"/>
        <v>-2.9999999999999916E-2</v>
      </c>
      <c r="G1678" s="311">
        <f t="shared" si="89"/>
        <v>1.8285035276611832E-2</v>
      </c>
      <c r="H1678" s="311">
        <v>0.81832400249416615</v>
      </c>
      <c r="I1678" s="321"/>
      <c r="J1678" s="307"/>
      <c r="K1678" s="307"/>
      <c r="L1678" s="307"/>
      <c r="M1678" s="307"/>
      <c r="N1678" s="307">
        <v>29459.1401054813</v>
      </c>
      <c r="O1678" s="230"/>
      <c r="P1678" s="228"/>
    </row>
    <row r="1679" spans="1:16" x14ac:dyDescent="0.35">
      <c r="A1679" s="303">
        <v>42066</v>
      </c>
      <c r="B1679" s="304">
        <v>40521.15</v>
      </c>
      <c r="C1679" s="305">
        <f t="shared" si="91"/>
        <v>0.56000000000000005</v>
      </c>
      <c r="D1679" s="315">
        <v>55.466299999999997</v>
      </c>
      <c r="E1679" s="305">
        <f t="shared" si="92"/>
        <v>0.55000000000000004</v>
      </c>
      <c r="F1679" s="305">
        <f t="shared" si="90"/>
        <v>-1.0000000000000009E-2</v>
      </c>
      <c r="G1679" s="311">
        <f t="shared" si="89"/>
        <v>1.827871464180926E-2</v>
      </c>
      <c r="H1679" s="311">
        <v>0.81798439660465694</v>
      </c>
      <c r="I1679" s="321"/>
      <c r="J1679" s="307"/>
      <c r="K1679" s="307"/>
      <c r="L1679" s="307"/>
      <c r="M1679" s="307"/>
      <c r="N1679" s="307">
        <v>29593.734697796201</v>
      </c>
      <c r="O1679" s="230"/>
      <c r="P1679" s="228"/>
    </row>
    <row r="1680" spans="1:16" x14ac:dyDescent="0.35">
      <c r="A1680" s="303">
        <v>42067</v>
      </c>
      <c r="B1680" s="304">
        <v>40229.49</v>
      </c>
      <c r="C1680" s="305">
        <f t="shared" si="91"/>
        <v>-0.72</v>
      </c>
      <c r="D1680" s="315">
        <v>55.069699999999997</v>
      </c>
      <c r="E1680" s="305">
        <f t="shared" si="92"/>
        <v>-0.72</v>
      </c>
      <c r="F1680" s="305">
        <f t="shared" si="90"/>
        <v>0</v>
      </c>
      <c r="G1680" s="311">
        <f t="shared" si="89"/>
        <v>1.827871464180926E-2</v>
      </c>
      <c r="H1680" s="311">
        <v>0.81764717148570965</v>
      </c>
      <c r="I1680" s="321"/>
      <c r="J1680" s="307"/>
      <c r="K1680" s="307"/>
      <c r="L1680" s="307"/>
      <c r="M1680" s="307"/>
      <c r="N1680" s="307">
        <v>29380.727948693999</v>
      </c>
      <c r="O1680" s="230"/>
      <c r="P1680" s="228"/>
    </row>
    <row r="1681" spans="1:16" x14ac:dyDescent="0.35">
      <c r="A1681" s="303">
        <v>42068</v>
      </c>
      <c r="B1681" s="304">
        <v>40322.9</v>
      </c>
      <c r="C1681" s="305">
        <f t="shared" si="91"/>
        <v>0.23</v>
      </c>
      <c r="D1681" s="315">
        <v>55.195099999999996</v>
      </c>
      <c r="E1681" s="305">
        <f t="shared" si="92"/>
        <v>0.23</v>
      </c>
      <c r="F1681" s="305">
        <f t="shared" si="90"/>
        <v>0</v>
      </c>
      <c r="G1681" s="311">
        <f t="shared" si="89"/>
        <v>1.8273463383415612E-2</v>
      </c>
      <c r="H1681" s="311">
        <v>0.81731036301812032</v>
      </c>
      <c r="I1681" s="321"/>
      <c r="J1681" s="307"/>
      <c r="K1681" s="307"/>
      <c r="L1681" s="307"/>
      <c r="M1681" s="307"/>
      <c r="N1681" s="307">
        <v>29448.948929520298</v>
      </c>
      <c r="O1681" s="230"/>
      <c r="P1681" s="228"/>
    </row>
    <row r="1682" spans="1:16" x14ac:dyDescent="0.35">
      <c r="A1682" s="303">
        <v>42072</v>
      </c>
      <c r="B1682" s="304">
        <v>39495.64</v>
      </c>
      <c r="C1682" s="305">
        <f t="shared" si="91"/>
        <v>-2.0499999999999998</v>
      </c>
      <c r="D1682" s="315">
        <v>54.059399999999997</v>
      </c>
      <c r="E1682" s="305">
        <f t="shared" si="92"/>
        <v>-2.06</v>
      </c>
      <c r="F1682" s="305">
        <f t="shared" si="90"/>
        <v>-1.0000000000000231E-2</v>
      </c>
      <c r="G1682" s="311">
        <f t="shared" ref="G1682:G1745" si="93">+STDEV(F945:F1682)</f>
        <v>1.8273463383415612E-2</v>
      </c>
      <c r="H1682" s="311">
        <v>0.81697203815652286</v>
      </c>
      <c r="I1682" s="321"/>
      <c r="J1682" s="307"/>
      <c r="K1682" s="307"/>
      <c r="L1682" s="307"/>
      <c r="M1682" s="307"/>
      <c r="N1682" s="307">
        <v>28844.775120914699</v>
      </c>
      <c r="O1682" s="230"/>
      <c r="P1682" s="228"/>
    </row>
    <row r="1683" spans="1:16" x14ac:dyDescent="0.35">
      <c r="A1683" s="303">
        <v>42073</v>
      </c>
      <c r="B1683" s="304">
        <v>39310.910000000003</v>
      </c>
      <c r="C1683" s="305">
        <f t="shared" si="91"/>
        <v>-0.47</v>
      </c>
      <c r="D1683" s="315">
        <v>53.805799999999998</v>
      </c>
      <c r="E1683" s="305">
        <f t="shared" si="92"/>
        <v>-0.47</v>
      </c>
      <c r="F1683" s="305">
        <f t="shared" si="90"/>
        <v>0</v>
      </c>
      <c r="G1683" s="311">
        <f t="shared" si="93"/>
        <v>1.8254362031227645E-2</v>
      </c>
      <c r="H1683" s="311">
        <v>0.81663607344730416</v>
      </c>
      <c r="I1683" s="321"/>
      <c r="J1683" s="307"/>
      <c r="K1683" s="307"/>
      <c r="L1683" s="307"/>
      <c r="M1683" s="307"/>
      <c r="N1683" s="307">
        <v>28709.865971530398</v>
      </c>
      <c r="O1683" s="230"/>
      <c r="P1683" s="228"/>
    </row>
    <row r="1684" spans="1:16" x14ac:dyDescent="0.35">
      <c r="A1684" s="303">
        <v>42074</v>
      </c>
      <c r="B1684" s="304">
        <v>39241.5</v>
      </c>
      <c r="C1684" s="305">
        <f t="shared" si="91"/>
        <v>-0.18</v>
      </c>
      <c r="D1684" s="315">
        <v>53.708100000000002</v>
      </c>
      <c r="E1684" s="305">
        <f t="shared" si="92"/>
        <v>-0.18</v>
      </c>
      <c r="F1684" s="305">
        <f t="shared" si="90"/>
        <v>0</v>
      </c>
      <c r="G1684" s="311">
        <f t="shared" si="93"/>
        <v>1.8249003017411499E-2</v>
      </c>
      <c r="H1684" s="311">
        <v>0.81630052279393983</v>
      </c>
      <c r="I1684" s="321"/>
      <c r="J1684" s="307"/>
      <c r="K1684" s="307"/>
      <c r="L1684" s="307"/>
      <c r="M1684" s="307"/>
      <c r="N1684" s="307">
        <v>28659.168051324701</v>
      </c>
      <c r="O1684" s="230"/>
      <c r="P1684" s="228"/>
    </row>
    <row r="1685" spans="1:16" x14ac:dyDescent="0.35">
      <c r="A1685" s="303">
        <v>42075</v>
      </c>
      <c r="B1685" s="304">
        <v>39612.89</v>
      </c>
      <c r="C1685" s="305">
        <f t="shared" si="91"/>
        <v>0.95</v>
      </c>
      <c r="D1685" s="315">
        <v>54.213099999999997</v>
      </c>
      <c r="E1685" s="305">
        <f t="shared" si="92"/>
        <v>0.94</v>
      </c>
      <c r="F1685" s="305">
        <f t="shared" si="90"/>
        <v>-1.0000000000000009E-2</v>
      </c>
      <c r="G1685" s="311">
        <f t="shared" si="93"/>
        <v>1.8228721222516571E-2</v>
      </c>
      <c r="H1685" s="311">
        <v>0.81596347097959032</v>
      </c>
      <c r="I1685" s="321"/>
      <c r="J1685" s="307"/>
      <c r="K1685" s="307"/>
      <c r="L1685" s="307"/>
      <c r="M1685" s="307"/>
      <c r="N1685" s="307">
        <v>28930.410500211299</v>
      </c>
      <c r="O1685" s="230"/>
      <c r="P1685" s="228"/>
    </row>
    <row r="1686" spans="1:16" x14ac:dyDescent="0.35">
      <c r="A1686" s="303">
        <v>42076</v>
      </c>
      <c r="B1686" s="304">
        <v>39028.07</v>
      </c>
      <c r="C1686" s="305">
        <f t="shared" si="91"/>
        <v>-1.48</v>
      </c>
      <c r="D1686" s="315">
        <v>53.416699999999999</v>
      </c>
      <c r="E1686" s="305">
        <f t="shared" si="92"/>
        <v>-1.47</v>
      </c>
      <c r="F1686" s="305">
        <f t="shared" si="90"/>
        <v>1.0000000000000009E-2</v>
      </c>
      <c r="G1686" s="311">
        <f t="shared" si="93"/>
        <v>1.8212813666536369E-2</v>
      </c>
      <c r="H1686" s="311">
        <v>0.81565611760916201</v>
      </c>
      <c r="I1686" s="321"/>
      <c r="J1686" s="307"/>
      <c r="K1686" s="307"/>
      <c r="L1686" s="307"/>
      <c r="M1686" s="307"/>
      <c r="N1686" s="307">
        <v>28503.295024305</v>
      </c>
      <c r="O1686" s="230"/>
      <c r="P1686" s="228"/>
    </row>
    <row r="1687" spans="1:16" x14ac:dyDescent="0.35">
      <c r="A1687" s="303">
        <v>42079</v>
      </c>
      <c r="B1687" s="304">
        <v>38938.269999999997</v>
      </c>
      <c r="C1687" s="305">
        <f t="shared" si="91"/>
        <v>-0.23</v>
      </c>
      <c r="D1687" s="315">
        <v>53.285800000000002</v>
      </c>
      <c r="E1687" s="305">
        <f t="shared" si="92"/>
        <v>-0.25</v>
      </c>
      <c r="F1687" s="305">
        <f t="shared" si="90"/>
        <v>-1.999999999999999E-2</v>
      </c>
      <c r="G1687" s="311">
        <f t="shared" si="93"/>
        <v>1.8209709241044477E-2</v>
      </c>
      <c r="H1687" s="311">
        <v>0.81534344135995718</v>
      </c>
      <c r="I1687" s="321"/>
      <c r="J1687" s="307"/>
      <c r="K1687" s="307"/>
      <c r="L1687" s="307"/>
      <c r="M1687" s="307"/>
      <c r="N1687" s="307">
        <v>28437.709360749199</v>
      </c>
      <c r="O1687" s="230"/>
      <c r="P1687" s="228"/>
    </row>
    <row r="1688" spans="1:16" x14ac:dyDescent="0.35">
      <c r="A1688" s="303">
        <v>42080</v>
      </c>
      <c r="B1688" s="304">
        <v>39347.21</v>
      </c>
      <c r="C1688" s="305">
        <f t="shared" si="91"/>
        <v>1.05</v>
      </c>
      <c r="D1688" s="315">
        <v>53.833300000000001</v>
      </c>
      <c r="E1688" s="305">
        <f t="shared" si="92"/>
        <v>1.03</v>
      </c>
      <c r="F1688" s="305">
        <f t="shared" si="90"/>
        <v>-2.0000000000000018E-2</v>
      </c>
      <c r="G1688" s="311">
        <f t="shared" si="93"/>
        <v>1.8190515674630623E-2</v>
      </c>
      <c r="H1688" s="311">
        <v>0.81503112119119614</v>
      </c>
      <c r="I1688" s="321"/>
      <c r="J1688" s="307"/>
      <c r="K1688" s="307"/>
      <c r="L1688" s="307"/>
      <c r="M1688" s="307"/>
      <c r="N1688" s="307">
        <v>28736.376759362702</v>
      </c>
      <c r="O1688" s="230"/>
      <c r="P1688" s="228"/>
    </row>
    <row r="1689" spans="1:16" x14ac:dyDescent="0.35">
      <c r="A1689" s="303">
        <v>42081</v>
      </c>
      <c r="B1689" s="304">
        <v>39190.769999999997</v>
      </c>
      <c r="C1689" s="305">
        <f t="shared" si="91"/>
        <v>-0.4</v>
      </c>
      <c r="D1689" s="315">
        <v>53.620100000000001</v>
      </c>
      <c r="E1689" s="305">
        <f t="shared" si="92"/>
        <v>-0.4</v>
      </c>
      <c r="F1689" s="305">
        <f t="shared" si="90"/>
        <v>0</v>
      </c>
      <c r="G1689" s="311">
        <f t="shared" si="93"/>
        <v>1.8111304857465076E-2</v>
      </c>
      <c r="H1689" s="311">
        <v>0.81469764771801279</v>
      </c>
      <c r="I1689" s="321"/>
      <c r="J1689" s="307"/>
      <c r="K1689" s="307"/>
      <c r="L1689" s="307"/>
      <c r="M1689" s="307"/>
      <c r="N1689" s="307">
        <v>28622.119326803298</v>
      </c>
      <c r="O1689" s="230"/>
      <c r="P1689" s="228"/>
    </row>
    <row r="1690" spans="1:16" x14ac:dyDescent="0.35">
      <c r="A1690" s="303">
        <v>42082</v>
      </c>
      <c r="B1690" s="304">
        <v>38982.03</v>
      </c>
      <c r="C1690" s="305">
        <f t="shared" si="91"/>
        <v>-0.53</v>
      </c>
      <c r="D1690" s="315">
        <v>53.335299999999997</v>
      </c>
      <c r="E1690" s="305">
        <f t="shared" si="92"/>
        <v>-0.53</v>
      </c>
      <c r="F1690" s="305">
        <f t="shared" si="90"/>
        <v>0</v>
      </c>
      <c r="G1690" s="311">
        <f t="shared" si="93"/>
        <v>1.807077568282546E-2</v>
      </c>
      <c r="H1690" s="311">
        <v>0.81436458315491922</v>
      </c>
      <c r="I1690" s="321"/>
      <c r="J1690" s="307"/>
      <c r="K1690" s="307"/>
      <c r="L1690" s="307"/>
      <c r="M1690" s="307"/>
      <c r="N1690" s="307">
        <v>28469.671577753801</v>
      </c>
      <c r="O1690" s="230"/>
      <c r="P1690" s="228"/>
    </row>
    <row r="1691" spans="1:16" x14ac:dyDescent="0.35">
      <c r="A1691" s="303">
        <v>42083</v>
      </c>
      <c r="B1691" s="304">
        <v>38696.42</v>
      </c>
      <c r="C1691" s="305">
        <f t="shared" si="91"/>
        <v>-0.73</v>
      </c>
      <c r="D1691" s="315">
        <v>53.004800000000003</v>
      </c>
      <c r="E1691" s="305">
        <f t="shared" si="92"/>
        <v>-0.62</v>
      </c>
      <c r="F1691" s="305">
        <f t="shared" si="90"/>
        <v>0.10999999999999999</v>
      </c>
      <c r="G1691" s="311">
        <f t="shared" si="93"/>
        <v>1.8570890534338028E-2</v>
      </c>
      <c r="H1691" s="311">
        <v>0.81572645626054352</v>
      </c>
      <c r="I1691" s="321"/>
      <c r="J1691" s="307"/>
      <c r="K1691" s="307"/>
      <c r="L1691" s="307"/>
      <c r="M1691" s="307"/>
      <c r="N1691" s="307">
        <v>28261.0831372209</v>
      </c>
      <c r="O1691" s="230"/>
      <c r="P1691" s="228"/>
    </row>
    <row r="1692" spans="1:16" x14ac:dyDescent="0.35">
      <c r="A1692" s="303">
        <v>42086</v>
      </c>
      <c r="B1692" s="304">
        <v>38601.86</v>
      </c>
      <c r="C1692" s="305">
        <f t="shared" si="91"/>
        <v>-0.24</v>
      </c>
      <c r="D1692" s="315">
        <v>52.869500000000002</v>
      </c>
      <c r="E1692" s="305">
        <f t="shared" si="92"/>
        <v>-0.26</v>
      </c>
      <c r="F1692" s="305">
        <f t="shared" si="90"/>
        <v>-2.0000000000000018E-2</v>
      </c>
      <c r="G1692" s="311">
        <f t="shared" si="93"/>
        <v>1.8567964798462351E-2</v>
      </c>
      <c r="H1692" s="311">
        <v>0.81541533642169217</v>
      </c>
      <c r="I1692" s="321"/>
      <c r="J1692" s="307"/>
      <c r="K1692" s="307"/>
      <c r="L1692" s="307"/>
      <c r="M1692" s="307"/>
      <c r="N1692" s="307">
        <v>28192.019883698202</v>
      </c>
      <c r="O1692" s="230"/>
      <c r="P1692" s="228"/>
    </row>
    <row r="1693" spans="1:16" x14ac:dyDescent="0.35">
      <c r="A1693" s="303">
        <v>42087</v>
      </c>
      <c r="B1693" s="304">
        <v>38571.9</v>
      </c>
      <c r="C1693" s="305">
        <f t="shared" si="91"/>
        <v>-0.08</v>
      </c>
      <c r="D1693" s="315">
        <v>52.824599999999997</v>
      </c>
      <c r="E1693" s="305">
        <f t="shared" si="92"/>
        <v>-0.08</v>
      </c>
      <c r="F1693" s="305">
        <f t="shared" si="90"/>
        <v>0</v>
      </c>
      <c r="G1693" s="311">
        <f t="shared" si="93"/>
        <v>1.8568949996199131E-2</v>
      </c>
      <c r="H1693" s="311">
        <v>0.81508266887146374</v>
      </c>
      <c r="I1693" s="321"/>
      <c r="J1693" s="307"/>
      <c r="K1693" s="307"/>
      <c r="L1693" s="307"/>
      <c r="M1693" s="307"/>
      <c r="N1693" s="307">
        <v>28161.724262386</v>
      </c>
      <c r="O1693" s="230"/>
      <c r="P1693" s="228"/>
    </row>
    <row r="1694" spans="1:16" x14ac:dyDescent="0.35">
      <c r="A1694" s="303">
        <v>42088</v>
      </c>
      <c r="B1694" s="304">
        <v>38508.61</v>
      </c>
      <c r="C1694" s="305">
        <f t="shared" si="91"/>
        <v>-0.16</v>
      </c>
      <c r="D1694" s="315">
        <v>52.737299999999998</v>
      </c>
      <c r="E1694" s="305">
        <f t="shared" si="92"/>
        <v>-0.17</v>
      </c>
      <c r="F1694" s="305">
        <f t="shared" si="90"/>
        <v>-1.0000000000000009E-2</v>
      </c>
      <c r="G1694" s="311">
        <f t="shared" si="93"/>
        <v>1.8544026745948686E-2</v>
      </c>
      <c r="H1694" s="311">
        <v>0.8147487174851693</v>
      </c>
      <c r="I1694" s="321"/>
      <c r="J1694" s="307"/>
      <c r="K1694" s="307"/>
      <c r="L1694" s="307"/>
      <c r="M1694" s="307"/>
      <c r="N1694" s="307">
        <v>28111.8288832773</v>
      </c>
      <c r="O1694" s="230"/>
      <c r="P1694" s="228"/>
    </row>
    <row r="1695" spans="1:16" x14ac:dyDescent="0.35">
      <c r="A1695" s="303">
        <v>42089</v>
      </c>
      <c r="B1695" s="304">
        <v>37612.39</v>
      </c>
      <c r="C1695" s="305">
        <f t="shared" si="91"/>
        <v>-2.33</v>
      </c>
      <c r="D1695" s="315">
        <v>51.5182</v>
      </c>
      <c r="E1695" s="305">
        <f t="shared" si="92"/>
        <v>-2.31</v>
      </c>
      <c r="F1695" s="305">
        <f t="shared" si="90"/>
        <v>2.0000000000000018E-2</v>
      </c>
      <c r="G1695" s="311">
        <f t="shared" si="93"/>
        <v>1.8544026745948686E-2</v>
      </c>
      <c r="H1695" s="311">
        <v>0.81449612612646971</v>
      </c>
      <c r="I1695" s="321"/>
      <c r="J1695" s="307"/>
      <c r="K1695" s="307"/>
      <c r="L1695" s="307"/>
      <c r="M1695" s="307"/>
      <c r="N1695" s="307">
        <v>27457.5782821178</v>
      </c>
      <c r="O1695" s="230"/>
      <c r="P1695" s="228"/>
    </row>
    <row r="1696" spans="1:16" x14ac:dyDescent="0.35">
      <c r="A1696" s="303">
        <v>42090</v>
      </c>
      <c r="B1696" s="304">
        <v>37613.839999999997</v>
      </c>
      <c r="C1696" s="305">
        <f t="shared" si="91"/>
        <v>0</v>
      </c>
      <c r="D1696" s="315">
        <v>51.519799999999996</v>
      </c>
      <c r="E1696" s="305">
        <f t="shared" si="92"/>
        <v>0</v>
      </c>
      <c r="F1696" s="305">
        <f t="shared" si="90"/>
        <v>0</v>
      </c>
      <c r="G1696" s="311">
        <f t="shared" si="93"/>
        <v>1.8544026745948686E-2</v>
      </c>
      <c r="H1696" s="311">
        <v>0.81416463223315083</v>
      </c>
      <c r="I1696" s="321"/>
      <c r="J1696" s="307"/>
      <c r="K1696" s="307"/>
      <c r="L1696" s="307"/>
      <c r="M1696" s="307"/>
      <c r="N1696" s="307">
        <v>27458.635405654899</v>
      </c>
      <c r="O1696" s="230"/>
      <c r="P1696" s="228"/>
    </row>
    <row r="1697" spans="1:16" x14ac:dyDescent="0.35">
      <c r="A1697" s="303">
        <v>42093</v>
      </c>
      <c r="B1697" s="304">
        <v>38322.35</v>
      </c>
      <c r="C1697" s="305">
        <f t="shared" si="91"/>
        <v>1.88</v>
      </c>
      <c r="D1697" s="315">
        <v>52.468000000000004</v>
      </c>
      <c r="E1697" s="305">
        <f t="shared" si="92"/>
        <v>1.84</v>
      </c>
      <c r="F1697" s="305">
        <f t="shared" si="90"/>
        <v>-3.9999999999999813E-2</v>
      </c>
      <c r="G1697" s="311">
        <f t="shared" si="93"/>
        <v>1.8480066875134604E-2</v>
      </c>
      <c r="H1697" s="311">
        <v>0.81397857418563357</v>
      </c>
      <c r="I1697" s="321"/>
      <c r="J1697" s="307"/>
      <c r="K1697" s="307"/>
      <c r="L1697" s="307"/>
      <c r="M1697" s="307"/>
      <c r="N1697" s="307">
        <v>27975.857941548002</v>
      </c>
      <c r="O1697" s="230"/>
      <c r="P1697" s="228"/>
    </row>
    <row r="1698" spans="1:16" x14ac:dyDescent="0.35">
      <c r="A1698" s="303">
        <v>42094</v>
      </c>
      <c r="B1698" s="304">
        <v>38297.18</v>
      </c>
      <c r="C1698" s="305">
        <f t="shared" si="91"/>
        <v>-7.0000000000000007E-2</v>
      </c>
      <c r="D1698" s="315">
        <v>52.4285</v>
      </c>
      <c r="E1698" s="305">
        <f t="shared" si="92"/>
        <v>-0.08</v>
      </c>
      <c r="F1698" s="305">
        <f t="shared" si="90"/>
        <v>-9.999999999999995E-3</v>
      </c>
      <c r="G1698" s="311">
        <f t="shared" si="93"/>
        <v>1.8479066989283942E-2</v>
      </c>
      <c r="H1698" s="311">
        <v>0.81364617225777447</v>
      </c>
      <c r="I1698" s="321"/>
      <c r="J1698" s="307"/>
      <c r="K1698" s="307"/>
      <c r="L1698" s="307"/>
      <c r="M1698" s="307"/>
      <c r="N1698" s="307">
        <v>27957.4863450962</v>
      </c>
      <c r="O1698" s="230"/>
      <c r="P1698" s="228"/>
    </row>
    <row r="1699" spans="1:16" x14ac:dyDescent="0.35">
      <c r="A1699" s="303">
        <v>42100</v>
      </c>
      <c r="B1699" s="304">
        <v>39046.449999999997</v>
      </c>
      <c r="C1699" s="305">
        <f t="shared" si="91"/>
        <v>1.96</v>
      </c>
      <c r="D1699" s="315">
        <v>53.433199999999999</v>
      </c>
      <c r="E1699" s="305">
        <f t="shared" si="92"/>
        <v>1.92</v>
      </c>
      <c r="F1699" s="305">
        <f t="shared" si="90"/>
        <v>-4.0000000000000036E-2</v>
      </c>
      <c r="G1699" s="311">
        <f t="shared" si="93"/>
        <v>1.8513718047322793E-2</v>
      </c>
      <c r="H1699" s="311">
        <v>0.81331417719929877</v>
      </c>
      <c r="I1699" s="321"/>
      <c r="J1699" s="307"/>
      <c r="K1699" s="307"/>
      <c r="L1699" s="307"/>
      <c r="M1699" s="307"/>
      <c r="N1699" s="307">
        <v>28260.141037539299</v>
      </c>
      <c r="O1699" s="230"/>
      <c r="P1699" s="228"/>
    </row>
    <row r="1700" spans="1:16" x14ac:dyDescent="0.35">
      <c r="A1700" s="303">
        <v>42101</v>
      </c>
      <c r="B1700" s="304">
        <v>39063.06</v>
      </c>
      <c r="C1700" s="305">
        <f t="shared" si="91"/>
        <v>0.04</v>
      </c>
      <c r="D1700" s="315">
        <v>53.453099999999999</v>
      </c>
      <c r="E1700" s="305">
        <f t="shared" si="92"/>
        <v>0.04</v>
      </c>
      <c r="F1700" s="305">
        <f t="shared" si="90"/>
        <v>0</v>
      </c>
      <c r="G1700" s="311">
        <f t="shared" si="93"/>
        <v>1.851473592228535E-2</v>
      </c>
      <c r="H1700" s="311">
        <v>0.81305482605431145</v>
      </c>
      <c r="I1700" s="321"/>
      <c r="J1700" s="307"/>
      <c r="K1700" s="307"/>
      <c r="L1700" s="307"/>
      <c r="M1700" s="307"/>
      <c r="N1700" s="307">
        <v>28504.4631093032</v>
      </c>
      <c r="O1700" s="230"/>
      <c r="P1700" s="228"/>
    </row>
    <row r="1701" spans="1:16" x14ac:dyDescent="0.35">
      <c r="A1701" s="303">
        <v>42102</v>
      </c>
      <c r="B1701" s="304">
        <v>39324.92</v>
      </c>
      <c r="C1701" s="305">
        <f t="shared" si="91"/>
        <v>0.67</v>
      </c>
      <c r="D1701" s="315">
        <v>53.805100000000003</v>
      </c>
      <c r="E1701" s="305">
        <f t="shared" si="92"/>
        <v>0.66</v>
      </c>
      <c r="F1701" s="305">
        <f t="shared" si="90"/>
        <v>-1.0000000000000009E-2</v>
      </c>
      <c r="G1701" s="311">
        <f t="shared" si="93"/>
        <v>1.8466571315212933E-2</v>
      </c>
      <c r="H1701" s="311">
        <v>0.81272536306436671</v>
      </c>
      <c r="I1701" s="321"/>
      <c r="J1701" s="307"/>
      <c r="K1701" s="307"/>
      <c r="L1701" s="307"/>
      <c r="M1701" s="307"/>
      <c r="N1701" s="307">
        <v>28516.587028969901</v>
      </c>
      <c r="O1701" s="230"/>
      <c r="P1701" s="228"/>
    </row>
    <row r="1702" spans="1:16" x14ac:dyDescent="0.35">
      <c r="A1702" s="303">
        <v>42103</v>
      </c>
      <c r="B1702" s="304">
        <v>39568.01</v>
      </c>
      <c r="C1702" s="305">
        <f t="shared" si="91"/>
        <v>0.62</v>
      </c>
      <c r="D1702" s="315">
        <v>54.134099999999997</v>
      </c>
      <c r="E1702" s="305">
        <f t="shared" si="92"/>
        <v>0.61</v>
      </c>
      <c r="F1702" s="305">
        <f t="shared" si="90"/>
        <v>-1.0000000000000009E-2</v>
      </c>
      <c r="G1702" s="311">
        <f t="shared" si="93"/>
        <v>1.8418121039839377E-2</v>
      </c>
      <c r="H1702" s="311">
        <v>0.81239454421894519</v>
      </c>
      <c r="I1702" s="321"/>
      <c r="J1702" s="307"/>
      <c r="K1702" s="307"/>
      <c r="L1702" s="307"/>
      <c r="M1702" s="307"/>
      <c r="N1702" s="307">
        <v>28707.746941039601</v>
      </c>
      <c r="O1702" s="230"/>
      <c r="P1702" s="228"/>
    </row>
    <row r="1703" spans="1:16" x14ac:dyDescent="0.35">
      <c r="A1703" s="303">
        <v>42104</v>
      </c>
      <c r="B1703" s="304">
        <v>39560.03</v>
      </c>
      <c r="C1703" s="305">
        <f t="shared" si="91"/>
        <v>-0.02</v>
      </c>
      <c r="D1703" s="315">
        <v>54.120800000000003</v>
      </c>
      <c r="E1703" s="305">
        <f t="shared" si="92"/>
        <v>-0.02</v>
      </c>
      <c r="F1703" s="305">
        <f t="shared" si="90"/>
        <v>0</v>
      </c>
      <c r="G1703" s="311">
        <f t="shared" si="93"/>
        <v>1.8409649105742769E-2</v>
      </c>
      <c r="H1703" s="311">
        <v>0.81206412899951008</v>
      </c>
      <c r="I1703" s="321"/>
      <c r="J1703" s="307"/>
      <c r="K1703" s="307"/>
      <c r="L1703" s="307"/>
      <c r="M1703" s="307"/>
      <c r="N1703" s="307">
        <v>28885.2074879057</v>
      </c>
      <c r="O1703" s="230"/>
      <c r="P1703" s="228"/>
    </row>
    <row r="1704" spans="1:16" x14ac:dyDescent="0.35">
      <c r="A1704" s="303">
        <v>42107</v>
      </c>
      <c r="B1704" s="304">
        <v>39786.129999999997</v>
      </c>
      <c r="C1704" s="305">
        <f t="shared" si="91"/>
        <v>0.56999999999999995</v>
      </c>
      <c r="D1704" s="315">
        <v>54.419499999999999</v>
      </c>
      <c r="E1704" s="305">
        <f t="shared" si="92"/>
        <v>0.55000000000000004</v>
      </c>
      <c r="F1704" s="305">
        <f t="shared" si="90"/>
        <v>-1.9999999999999907E-2</v>
      </c>
      <c r="G1704" s="311">
        <f t="shared" si="93"/>
        <v>1.8415904834833081E-2</v>
      </c>
      <c r="H1704" s="311">
        <v>0.81173588884229408</v>
      </c>
      <c r="I1704" s="321"/>
      <c r="J1704" s="307"/>
      <c r="K1704" s="307"/>
      <c r="L1704" s="307"/>
      <c r="M1704" s="307"/>
      <c r="N1704" s="307">
        <v>28879.379862329199</v>
      </c>
      <c r="O1704" s="230"/>
      <c r="P1704" s="228"/>
    </row>
    <row r="1705" spans="1:16" x14ac:dyDescent="0.35">
      <c r="A1705" s="303">
        <v>42109</v>
      </c>
      <c r="B1705" s="304">
        <v>39450.86</v>
      </c>
      <c r="C1705" s="305">
        <f t="shared" si="91"/>
        <v>-0.84</v>
      </c>
      <c r="D1705" s="315">
        <v>53.961100000000002</v>
      </c>
      <c r="E1705" s="305">
        <f t="shared" si="92"/>
        <v>-0.84</v>
      </c>
      <c r="F1705" s="305">
        <f t="shared" si="90"/>
        <v>0</v>
      </c>
      <c r="G1705" s="311">
        <f t="shared" si="93"/>
        <v>1.8347565730397936E-2</v>
      </c>
      <c r="H1705" s="311">
        <v>0.81142969855211466</v>
      </c>
      <c r="I1705" s="321"/>
      <c r="J1705" s="307"/>
      <c r="K1705" s="307"/>
      <c r="L1705" s="307"/>
      <c r="M1705" s="307"/>
      <c r="N1705" s="307">
        <v>29044.440099451502</v>
      </c>
      <c r="O1705" s="230"/>
      <c r="P1705" s="228"/>
    </row>
    <row r="1706" spans="1:16" x14ac:dyDescent="0.35">
      <c r="A1706" s="303">
        <v>42110</v>
      </c>
      <c r="B1706" s="304">
        <v>39267.79</v>
      </c>
      <c r="C1706" s="305">
        <f t="shared" si="91"/>
        <v>-0.46</v>
      </c>
      <c r="D1706" s="315">
        <v>53.7117</v>
      </c>
      <c r="E1706" s="305">
        <f t="shared" si="92"/>
        <v>-0.46</v>
      </c>
      <c r="F1706" s="305">
        <f t="shared" si="90"/>
        <v>0</v>
      </c>
      <c r="G1706" s="311">
        <f t="shared" si="93"/>
        <v>1.8184930585628083E-2</v>
      </c>
      <c r="H1706" s="311">
        <v>0.81110226734276702</v>
      </c>
      <c r="I1706" s="340"/>
      <c r="J1706" s="341"/>
      <c r="K1706" s="341"/>
      <c r="L1706" s="341"/>
      <c r="M1706" s="341"/>
      <c r="N1706" s="341">
        <v>28799.686504371799</v>
      </c>
      <c r="O1706" s="261"/>
      <c r="P1706" s="259"/>
    </row>
    <row r="1707" spans="1:16" x14ac:dyDescent="0.35">
      <c r="A1707" s="303">
        <v>42111</v>
      </c>
      <c r="B1707" s="304">
        <v>38961.03</v>
      </c>
      <c r="C1707" s="305">
        <f t="shared" si="91"/>
        <v>-0.78</v>
      </c>
      <c r="D1707" s="315">
        <v>53.294600000000003</v>
      </c>
      <c r="E1707" s="305">
        <f t="shared" si="92"/>
        <v>-0.78</v>
      </c>
      <c r="F1707" s="305">
        <f t="shared" si="90"/>
        <v>0</v>
      </c>
      <c r="G1707" s="311">
        <f t="shared" si="93"/>
        <v>1.8176319617313128E-2</v>
      </c>
      <c r="H1707" s="311">
        <v>0.81077523211534674</v>
      </c>
      <c r="I1707" s="321"/>
      <c r="J1707" s="307"/>
      <c r="K1707" s="307"/>
      <c r="L1707" s="307"/>
      <c r="M1707" s="307"/>
      <c r="N1707" s="307">
        <v>28666.044886460098</v>
      </c>
      <c r="O1707" s="230"/>
      <c r="P1707" s="228"/>
    </row>
    <row r="1708" spans="1:16" x14ac:dyDescent="0.35">
      <c r="A1708" s="303">
        <v>42114</v>
      </c>
      <c r="B1708" s="304">
        <v>38199.550000000003</v>
      </c>
      <c r="C1708" s="305">
        <f t="shared" si="91"/>
        <v>-1.95</v>
      </c>
      <c r="D1708" s="315">
        <v>52.258800000000001</v>
      </c>
      <c r="E1708" s="305">
        <f t="shared" si="92"/>
        <v>-1.94</v>
      </c>
      <c r="F1708" s="305">
        <f t="shared" si="90"/>
        <v>1.0000000000000009E-2</v>
      </c>
      <c r="G1708" s="311">
        <f t="shared" si="93"/>
        <v>1.8144606399298324E-2</v>
      </c>
      <c r="H1708" s="311">
        <v>0.81044859207251607</v>
      </c>
      <c r="I1708" s="321"/>
      <c r="J1708" s="307"/>
      <c r="K1708" s="307"/>
      <c r="L1708" s="307"/>
      <c r="M1708" s="307"/>
      <c r="N1708" s="307">
        <v>28442.1030909525</v>
      </c>
      <c r="O1708" s="230"/>
      <c r="P1708" s="228"/>
    </row>
    <row r="1709" spans="1:16" x14ac:dyDescent="0.35">
      <c r="A1709" s="303">
        <v>42115</v>
      </c>
      <c r="B1709" s="304">
        <v>37911.64</v>
      </c>
      <c r="C1709" s="305">
        <f t="shared" si="91"/>
        <v>-0.75</v>
      </c>
      <c r="D1709" s="315">
        <v>51.869799999999998</v>
      </c>
      <c r="E1709" s="305">
        <f t="shared" si="92"/>
        <v>-0.74</v>
      </c>
      <c r="F1709" s="305">
        <f t="shared" si="90"/>
        <v>1.0000000000000009E-2</v>
      </c>
      <c r="G1709" s="311">
        <f t="shared" si="93"/>
        <v>1.8128533758520908E-2</v>
      </c>
      <c r="H1709" s="311">
        <v>0.8101492269954077</v>
      </c>
      <c r="I1709" s="321"/>
      <c r="J1709" s="307"/>
      <c r="K1709" s="307"/>
      <c r="L1709" s="307"/>
      <c r="M1709" s="307"/>
      <c r="N1709" s="307">
        <v>27886.211967970801</v>
      </c>
      <c r="O1709" s="230"/>
      <c r="P1709" s="228"/>
    </row>
    <row r="1710" spans="1:16" x14ac:dyDescent="0.35">
      <c r="A1710" s="303">
        <v>42116</v>
      </c>
      <c r="B1710" s="304">
        <v>38204.910000000003</v>
      </c>
      <c r="C1710" s="305">
        <f t="shared" si="91"/>
        <v>0.77</v>
      </c>
      <c r="D1710" s="315">
        <v>52.262099999999997</v>
      </c>
      <c r="E1710" s="305">
        <f t="shared" si="92"/>
        <v>0.76</v>
      </c>
      <c r="F1710" s="305">
        <f t="shared" si="90"/>
        <v>-1.0000000000000009E-2</v>
      </c>
      <c r="G1710" s="311">
        <f t="shared" si="93"/>
        <v>1.8118795049910534E-2</v>
      </c>
      <c r="H1710" s="311">
        <v>0.80985018873562042</v>
      </c>
      <c r="I1710" s="321"/>
      <c r="J1710" s="307"/>
      <c r="K1710" s="307"/>
      <c r="L1710" s="307"/>
      <c r="M1710" s="307"/>
      <c r="N1710" s="307">
        <v>27676.0369052225</v>
      </c>
      <c r="O1710" s="230"/>
      <c r="P1710" s="228"/>
    </row>
    <row r="1711" spans="1:16" x14ac:dyDescent="0.35">
      <c r="A1711" s="303">
        <v>42117</v>
      </c>
      <c r="B1711" s="304">
        <v>37992.44</v>
      </c>
      <c r="C1711" s="305">
        <f t="shared" si="91"/>
        <v>-0.56000000000000005</v>
      </c>
      <c r="D1711" s="315">
        <v>51.975700000000003</v>
      </c>
      <c r="E1711" s="305">
        <f t="shared" si="92"/>
        <v>-0.55000000000000004</v>
      </c>
      <c r="F1711" s="305">
        <f t="shared" si="90"/>
        <v>1.0000000000000009E-2</v>
      </c>
      <c r="G1711" s="311">
        <f t="shared" si="93"/>
        <v>1.8057931304707002E-2</v>
      </c>
      <c r="H1711" s="311">
        <v>0.80952299874443467</v>
      </c>
      <c r="I1711" s="321"/>
      <c r="J1711" s="307"/>
      <c r="K1711" s="307"/>
      <c r="L1711" s="307"/>
      <c r="M1711" s="307"/>
      <c r="N1711" s="307">
        <v>27890.1271028542</v>
      </c>
      <c r="O1711" s="230"/>
      <c r="P1711" s="228"/>
    </row>
    <row r="1712" spans="1:16" x14ac:dyDescent="0.35">
      <c r="A1712" s="303">
        <v>42118</v>
      </c>
      <c r="B1712" s="304">
        <v>37585.49</v>
      </c>
      <c r="C1712" s="305">
        <f t="shared" si="91"/>
        <v>-1.07</v>
      </c>
      <c r="D1712" s="315">
        <v>51.420299999999997</v>
      </c>
      <c r="E1712" s="305">
        <f t="shared" si="92"/>
        <v>-1.07</v>
      </c>
      <c r="F1712" s="305">
        <f t="shared" si="90"/>
        <v>0</v>
      </c>
      <c r="G1712" s="311">
        <f t="shared" si="93"/>
        <v>1.8059005412079207E-2</v>
      </c>
      <c r="H1712" s="311">
        <v>0.80922468896312083</v>
      </c>
      <c r="I1712" s="321"/>
      <c r="J1712" s="307"/>
      <c r="K1712" s="307"/>
      <c r="L1712" s="307"/>
      <c r="M1712" s="307"/>
      <c r="N1712" s="307">
        <v>27735.019959813901</v>
      </c>
      <c r="O1712" s="230"/>
      <c r="P1712" s="228"/>
    </row>
    <row r="1713" spans="1:16" x14ac:dyDescent="0.35">
      <c r="A1713" s="303">
        <v>42121</v>
      </c>
      <c r="B1713" s="304">
        <v>37228.03</v>
      </c>
      <c r="C1713" s="305">
        <f t="shared" si="91"/>
        <v>-0.95</v>
      </c>
      <c r="D1713" s="315">
        <v>50.929099999999998</v>
      </c>
      <c r="E1713" s="305">
        <f t="shared" si="92"/>
        <v>-0.96</v>
      </c>
      <c r="F1713" s="305">
        <f t="shared" si="90"/>
        <v>-1.0000000000000009E-2</v>
      </c>
      <c r="G1713" s="311">
        <f t="shared" si="93"/>
        <v>1.8052554716999861E-2</v>
      </c>
      <c r="H1713" s="311">
        <v>0.80889995747686971</v>
      </c>
      <c r="I1713" s="321"/>
      <c r="J1713" s="307"/>
      <c r="K1713" s="307"/>
      <c r="L1713" s="307"/>
      <c r="M1713" s="307"/>
      <c r="N1713" s="307">
        <v>27437.940443979001</v>
      </c>
      <c r="O1713" s="230"/>
      <c r="P1713" s="228"/>
    </row>
    <row r="1714" spans="1:16" x14ac:dyDescent="0.35">
      <c r="A1714" s="303">
        <v>42122</v>
      </c>
      <c r="B1714" s="304">
        <v>37528.559999999998</v>
      </c>
      <c r="C1714" s="305">
        <f t="shared" si="91"/>
        <v>0.81</v>
      </c>
      <c r="D1714" s="315">
        <v>51.333500000000001</v>
      </c>
      <c r="E1714" s="305">
        <f t="shared" si="92"/>
        <v>0.79</v>
      </c>
      <c r="F1714" s="305">
        <f t="shared" si="90"/>
        <v>-2.0000000000000018E-2</v>
      </c>
      <c r="G1714" s="311">
        <f t="shared" si="93"/>
        <v>1.804933105149072E-2</v>
      </c>
      <c r="H1714" s="311">
        <v>0.80857396787463709</v>
      </c>
      <c r="I1714" s="321"/>
      <c r="J1714" s="307"/>
      <c r="K1714" s="307"/>
      <c r="L1714" s="307"/>
      <c r="M1714" s="307"/>
      <c r="N1714" s="307">
        <v>27176.988274551099</v>
      </c>
      <c r="O1714" s="230"/>
      <c r="P1714" s="228"/>
    </row>
    <row r="1715" spans="1:16" x14ac:dyDescent="0.35">
      <c r="A1715" s="303">
        <v>42123</v>
      </c>
      <c r="B1715" s="304">
        <v>37295.07</v>
      </c>
      <c r="C1715" s="305">
        <f t="shared" si="91"/>
        <v>-0.62</v>
      </c>
      <c r="D1715" s="315">
        <v>51.016500000000001</v>
      </c>
      <c r="E1715" s="305">
        <f t="shared" si="92"/>
        <v>-0.62</v>
      </c>
      <c r="F1715" s="305">
        <f t="shared" si="90"/>
        <v>0</v>
      </c>
      <c r="G1715" s="311">
        <f t="shared" si="93"/>
        <v>1.802456142754856E-2</v>
      </c>
      <c r="H1715" s="311">
        <v>0.80827178060949167</v>
      </c>
      <c r="I1715" s="321"/>
      <c r="J1715" s="307"/>
      <c r="K1715" s="307"/>
      <c r="L1715" s="307"/>
      <c r="M1715" s="307"/>
      <c r="N1715" s="307">
        <v>27396.381673126802</v>
      </c>
      <c r="O1715" s="230"/>
      <c r="P1715" s="228"/>
    </row>
    <row r="1716" spans="1:16" x14ac:dyDescent="0.35">
      <c r="A1716" s="303">
        <v>42124</v>
      </c>
      <c r="B1716" s="304">
        <v>37001.08</v>
      </c>
      <c r="C1716" s="305">
        <f t="shared" si="91"/>
        <v>-0.79</v>
      </c>
      <c r="D1716" s="315">
        <v>50.617899999999999</v>
      </c>
      <c r="E1716" s="305">
        <f t="shared" si="92"/>
        <v>-0.78</v>
      </c>
      <c r="F1716" s="305">
        <f t="shared" si="90"/>
        <v>1.0000000000000009E-2</v>
      </c>
      <c r="G1716" s="311">
        <f t="shared" si="93"/>
        <v>1.8034289854747778E-2</v>
      </c>
      <c r="H1716" s="311">
        <v>0.80794824463755677</v>
      </c>
      <c r="I1716" s="340"/>
      <c r="J1716" s="341"/>
      <c r="K1716" s="341"/>
      <c r="L1716" s="341"/>
      <c r="M1716" s="341"/>
      <c r="N1716" s="341">
        <v>27225.928962494501</v>
      </c>
      <c r="O1716" s="261"/>
      <c r="P1716" s="259"/>
    </row>
    <row r="1717" spans="1:16" x14ac:dyDescent="0.35">
      <c r="A1717" s="303">
        <v>42128</v>
      </c>
      <c r="B1717" s="304">
        <v>37657.61</v>
      </c>
      <c r="C1717" s="305">
        <f t="shared" si="91"/>
        <v>1.77</v>
      </c>
      <c r="D1717" s="315">
        <v>51.506999999999998</v>
      </c>
      <c r="E1717" s="305">
        <f t="shared" si="92"/>
        <v>1.76</v>
      </c>
      <c r="F1717" s="305">
        <f t="shared" si="90"/>
        <v>-1.0000000000000009E-2</v>
      </c>
      <c r="G1717" s="311">
        <f t="shared" si="93"/>
        <v>1.8033193884497433E-2</v>
      </c>
      <c r="H1717" s="311">
        <v>0.80765181382822715</v>
      </c>
      <c r="I1717" s="321"/>
      <c r="J1717" s="307"/>
      <c r="K1717" s="307"/>
      <c r="L1717" s="307"/>
      <c r="M1717" s="307"/>
      <c r="N1717" s="307">
        <v>27011.310022108501</v>
      </c>
      <c r="O1717" s="230"/>
      <c r="P1717" s="228"/>
    </row>
    <row r="1718" spans="1:16" x14ac:dyDescent="0.35">
      <c r="A1718" s="303">
        <v>42129</v>
      </c>
      <c r="B1718" s="304">
        <v>37588.51</v>
      </c>
      <c r="C1718" s="305">
        <f t="shared" si="91"/>
        <v>-0.18</v>
      </c>
      <c r="D1718" s="315">
        <v>51.403100000000002</v>
      </c>
      <c r="E1718" s="305">
        <f t="shared" si="92"/>
        <v>-0.2</v>
      </c>
      <c r="F1718" s="305">
        <f t="shared" si="90"/>
        <v>-2.0000000000000018E-2</v>
      </c>
      <c r="G1718" s="311">
        <f t="shared" si="93"/>
        <v>1.8039610735731515E-2</v>
      </c>
      <c r="H1718" s="311">
        <v>0.80732739039697421</v>
      </c>
      <c r="I1718" s="321"/>
      <c r="J1718" s="307"/>
      <c r="K1718" s="307"/>
      <c r="L1718" s="307"/>
      <c r="M1718" s="307"/>
      <c r="N1718" s="307">
        <v>27490.5909453315</v>
      </c>
      <c r="O1718" s="230"/>
      <c r="P1718" s="228"/>
    </row>
    <row r="1719" spans="1:16" x14ac:dyDescent="0.35">
      <c r="A1719" s="303">
        <v>42130</v>
      </c>
      <c r="B1719" s="304">
        <v>36598.42</v>
      </c>
      <c r="C1719" s="305">
        <f t="shared" si="91"/>
        <v>-2.63</v>
      </c>
      <c r="D1719" s="315">
        <v>50.053199999999997</v>
      </c>
      <c r="E1719" s="305">
        <f t="shared" si="92"/>
        <v>-2.63</v>
      </c>
      <c r="F1719" s="305">
        <f t="shared" si="90"/>
        <v>0</v>
      </c>
      <c r="G1719" s="311">
        <f t="shared" si="93"/>
        <v>1.8014786923621826E-2</v>
      </c>
      <c r="H1719" s="311">
        <v>0.80702673184372808</v>
      </c>
      <c r="I1719" s="321"/>
      <c r="J1719" s="307"/>
      <c r="K1719" s="307"/>
      <c r="L1719" s="307"/>
      <c r="M1719" s="307"/>
      <c r="N1719" s="307">
        <v>27440.143708656498</v>
      </c>
      <c r="O1719" s="230"/>
      <c r="P1719" s="228"/>
    </row>
    <row r="1720" spans="1:16" x14ac:dyDescent="0.35">
      <c r="A1720" s="303">
        <v>42131</v>
      </c>
      <c r="B1720" s="304">
        <v>36436.43</v>
      </c>
      <c r="C1720" s="305">
        <f t="shared" si="91"/>
        <v>-0.44</v>
      </c>
      <c r="D1720" s="315">
        <v>49.831899999999997</v>
      </c>
      <c r="E1720" s="305">
        <f t="shared" si="92"/>
        <v>-0.44</v>
      </c>
      <c r="F1720" s="305">
        <f t="shared" si="90"/>
        <v>0</v>
      </c>
      <c r="G1720" s="311">
        <f t="shared" si="93"/>
        <v>1.8009499543691465E-2</v>
      </c>
      <c r="H1720" s="311">
        <v>0.80670474750589383</v>
      </c>
      <c r="I1720" s="321"/>
      <c r="J1720" s="307"/>
      <c r="K1720" s="307"/>
      <c r="L1720" s="307"/>
      <c r="M1720" s="307"/>
      <c r="N1720" s="307">
        <v>26717.3665606424</v>
      </c>
      <c r="O1720" s="230"/>
      <c r="P1720" s="228"/>
    </row>
    <row r="1721" spans="1:16" x14ac:dyDescent="0.35">
      <c r="A1721" s="303">
        <v>42132</v>
      </c>
      <c r="B1721" s="304">
        <v>37156.03</v>
      </c>
      <c r="C1721" s="305">
        <f t="shared" si="91"/>
        <v>1.97</v>
      </c>
      <c r="D1721" s="315">
        <v>50.811300000000003</v>
      </c>
      <c r="E1721" s="305">
        <f t="shared" si="92"/>
        <v>1.97</v>
      </c>
      <c r="F1721" s="305">
        <f t="shared" si="90"/>
        <v>0</v>
      </c>
      <c r="G1721" s="311">
        <f t="shared" si="93"/>
        <v>1.7990179243684592E-2</v>
      </c>
      <c r="H1721" s="311">
        <v>0.80638314817818724</v>
      </c>
      <c r="I1721" s="321"/>
      <c r="J1721" s="307"/>
      <c r="K1721" s="307"/>
      <c r="L1721" s="307"/>
      <c r="M1721" s="307"/>
      <c r="N1721" s="307">
        <v>26599.1120727327</v>
      </c>
      <c r="O1721" s="230"/>
      <c r="P1721" s="228"/>
    </row>
    <row r="1722" spans="1:16" x14ac:dyDescent="0.35">
      <c r="A1722" s="303">
        <v>42135</v>
      </c>
      <c r="B1722" s="304">
        <v>37706.959999999999</v>
      </c>
      <c r="C1722" s="305">
        <f t="shared" si="91"/>
        <v>1.48</v>
      </c>
      <c r="D1722" s="315">
        <v>51.551600000000001</v>
      </c>
      <c r="E1722" s="305">
        <f t="shared" si="92"/>
        <v>1.46</v>
      </c>
      <c r="F1722" s="305">
        <f t="shared" si="90"/>
        <v>-2.0000000000000018E-2</v>
      </c>
      <c r="G1722" s="311">
        <f t="shared" si="93"/>
        <v>1.7996631864377791E-2</v>
      </c>
      <c r="H1722" s="311">
        <v>0.80606193309408503</v>
      </c>
      <c r="I1722" s="321"/>
      <c r="J1722" s="307"/>
      <c r="K1722" s="307"/>
      <c r="L1722" s="307"/>
      <c r="M1722" s="307"/>
      <c r="N1722" s="307">
        <v>27105.393581536999</v>
      </c>
      <c r="O1722" s="230"/>
      <c r="P1722" s="228"/>
    </row>
    <row r="1723" spans="1:16" x14ac:dyDescent="0.35">
      <c r="A1723" s="303">
        <v>42136</v>
      </c>
      <c r="B1723" s="304">
        <v>36843.61</v>
      </c>
      <c r="C1723" s="305">
        <f t="shared" si="91"/>
        <v>-2.29</v>
      </c>
      <c r="D1723" s="315">
        <v>50.3767</v>
      </c>
      <c r="E1723" s="305">
        <f t="shared" si="92"/>
        <v>-2.2799999999999998</v>
      </c>
      <c r="F1723" s="305">
        <f t="shared" si="90"/>
        <v>1.0000000000000231E-2</v>
      </c>
      <c r="G1723" s="311">
        <f t="shared" si="93"/>
        <v>1.7999864967990869E-2</v>
      </c>
      <c r="H1723" s="311">
        <v>0.80576280170366532</v>
      </c>
      <c r="I1723" s="321"/>
      <c r="J1723" s="307"/>
      <c r="K1723" s="307"/>
      <c r="L1723" s="307"/>
      <c r="M1723" s="307"/>
      <c r="N1723" s="307">
        <v>27507.298919529199</v>
      </c>
      <c r="O1723" s="230"/>
      <c r="P1723" s="228"/>
    </row>
    <row r="1724" spans="1:16" x14ac:dyDescent="0.35">
      <c r="A1724" s="303">
        <v>42137</v>
      </c>
      <c r="B1724" s="304">
        <v>37355.760000000002</v>
      </c>
      <c r="C1724" s="305">
        <f t="shared" si="91"/>
        <v>1.39</v>
      </c>
      <c r="D1724" s="315">
        <v>51.0717</v>
      </c>
      <c r="E1724" s="305">
        <f t="shared" si="92"/>
        <v>1.38</v>
      </c>
      <c r="F1724" s="305">
        <f t="shared" si="90"/>
        <v>-1.0000000000000009E-2</v>
      </c>
      <c r="G1724" s="311">
        <f t="shared" si="93"/>
        <v>1.7990179243684592E-2</v>
      </c>
      <c r="H1724" s="311">
        <v>0.80546900595114856</v>
      </c>
      <c r="I1724" s="321"/>
      <c r="J1724" s="307"/>
      <c r="K1724" s="307"/>
      <c r="L1724" s="307"/>
      <c r="M1724" s="307"/>
      <c r="N1724" s="307">
        <v>26877.483334656401</v>
      </c>
      <c r="O1724" s="230"/>
      <c r="P1724" s="228"/>
    </row>
    <row r="1725" spans="1:16" x14ac:dyDescent="0.35">
      <c r="A1725" s="303">
        <v>42138</v>
      </c>
      <c r="B1725" s="304">
        <v>37294.019999999997</v>
      </c>
      <c r="C1725" s="305">
        <f t="shared" si="91"/>
        <v>-0.17</v>
      </c>
      <c r="D1725" s="315">
        <v>50.983400000000003</v>
      </c>
      <c r="E1725" s="305">
        <f t="shared" si="92"/>
        <v>-0.17</v>
      </c>
      <c r="F1725" s="305">
        <f t="shared" si="90"/>
        <v>0</v>
      </c>
      <c r="G1725" s="311">
        <f t="shared" si="93"/>
        <v>1.7941564592548941E-2</v>
      </c>
      <c r="H1725" s="311">
        <v>0.80514729412164954</v>
      </c>
      <c r="I1725" s="321"/>
      <c r="J1725" s="307"/>
      <c r="K1725" s="307"/>
      <c r="L1725" s="307"/>
      <c r="M1725" s="307"/>
      <c r="N1725" s="307">
        <v>27251.0987499041</v>
      </c>
      <c r="O1725" s="230"/>
      <c r="P1725" s="228"/>
    </row>
    <row r="1726" spans="1:16" x14ac:dyDescent="0.35">
      <c r="A1726" s="303">
        <v>42139</v>
      </c>
      <c r="B1726" s="304">
        <v>37455.699999999997</v>
      </c>
      <c r="C1726" s="305">
        <f t="shared" si="91"/>
        <v>0.43</v>
      </c>
      <c r="D1726" s="315">
        <v>51.201799999999999</v>
      </c>
      <c r="E1726" s="305">
        <f t="shared" si="92"/>
        <v>0.43</v>
      </c>
      <c r="F1726" s="305">
        <f t="shared" si="90"/>
        <v>0</v>
      </c>
      <c r="G1726" s="311">
        <f t="shared" si="93"/>
        <v>1.7936214625637839E-2</v>
      </c>
      <c r="H1726" s="311">
        <v>0.80482761204951658</v>
      </c>
      <c r="I1726" s="321"/>
      <c r="J1726" s="307"/>
      <c r="K1726" s="307"/>
      <c r="L1726" s="307"/>
      <c r="M1726" s="307"/>
      <c r="N1726" s="307">
        <v>27206.056751637101</v>
      </c>
      <c r="O1726" s="230"/>
      <c r="P1726" s="228"/>
    </row>
    <row r="1727" spans="1:16" x14ac:dyDescent="0.35">
      <c r="A1727" s="303">
        <v>42142</v>
      </c>
      <c r="B1727" s="304">
        <v>37953.699999999997</v>
      </c>
      <c r="C1727" s="305">
        <f t="shared" si="91"/>
        <v>1.33</v>
      </c>
      <c r="D1727" s="315">
        <v>51.8675</v>
      </c>
      <c r="E1727" s="305">
        <f t="shared" si="92"/>
        <v>1.3</v>
      </c>
      <c r="F1727" s="305">
        <f t="shared" si="90"/>
        <v>-3.0000000000000027E-2</v>
      </c>
      <c r="G1727" s="311">
        <f t="shared" si="93"/>
        <v>1.7955562273554035E-2</v>
      </c>
      <c r="H1727" s="311">
        <v>0.80450831038861315</v>
      </c>
      <c r="I1727" s="321"/>
      <c r="J1727" s="307"/>
      <c r="K1727" s="307"/>
      <c r="L1727" s="307"/>
      <c r="M1727" s="307"/>
      <c r="N1727" s="307">
        <v>27324.004595369999</v>
      </c>
      <c r="O1727" s="230"/>
      <c r="P1727" s="228"/>
    </row>
    <row r="1728" spans="1:16" x14ac:dyDescent="0.35">
      <c r="A1728" s="303">
        <v>42143</v>
      </c>
      <c r="B1728" s="304">
        <v>37896.449999999997</v>
      </c>
      <c r="C1728" s="305">
        <f t="shared" si="91"/>
        <v>-0.15</v>
      </c>
      <c r="D1728" s="315">
        <v>51.787799999999997</v>
      </c>
      <c r="E1728" s="305">
        <f t="shared" si="92"/>
        <v>-0.15</v>
      </c>
      <c r="F1728" s="305">
        <f t="shared" si="90"/>
        <v>0</v>
      </c>
      <c r="G1728" s="311">
        <f t="shared" si="93"/>
        <v>1.7955562273554035E-2</v>
      </c>
      <c r="H1728" s="311">
        <v>0.80425931225807556</v>
      </c>
      <c r="I1728" s="321"/>
      <c r="J1728" s="307"/>
      <c r="K1728" s="307"/>
      <c r="L1728" s="307"/>
      <c r="M1728" s="307"/>
      <c r="N1728" s="307">
        <v>27687.297895608699</v>
      </c>
      <c r="O1728" s="230"/>
      <c r="P1728" s="228"/>
    </row>
    <row r="1729" spans="1:16" x14ac:dyDescent="0.35">
      <c r="A1729" s="303">
        <v>42144</v>
      </c>
      <c r="B1729" s="304">
        <v>38159.21</v>
      </c>
      <c r="C1729" s="305">
        <f t="shared" si="91"/>
        <v>0.69</v>
      </c>
      <c r="D1729" s="315">
        <v>52.141800000000003</v>
      </c>
      <c r="E1729" s="305">
        <f t="shared" si="92"/>
        <v>0.68</v>
      </c>
      <c r="F1729" s="305">
        <f t="shared" si="90"/>
        <v>-9.9999999999998979E-3</v>
      </c>
      <c r="G1729" s="311">
        <f t="shared" si="93"/>
        <v>1.7954430777345817E-2</v>
      </c>
      <c r="H1729" s="311">
        <v>0.80394077468746139</v>
      </c>
      <c r="I1729" s="321"/>
      <c r="J1729" s="307"/>
      <c r="K1729" s="307"/>
      <c r="L1729" s="307"/>
      <c r="M1729" s="307"/>
      <c r="N1729" s="307">
        <v>27645.530214411101</v>
      </c>
      <c r="O1729" s="230"/>
      <c r="P1729" s="228"/>
    </row>
    <row r="1730" spans="1:16" x14ac:dyDescent="0.35">
      <c r="A1730" s="303">
        <v>42145</v>
      </c>
      <c r="B1730" s="304">
        <v>38121</v>
      </c>
      <c r="C1730" s="305">
        <f t="shared" si="91"/>
        <v>-0.1</v>
      </c>
      <c r="D1730" s="315">
        <v>52.088799999999999</v>
      </c>
      <c r="E1730" s="305">
        <f t="shared" si="92"/>
        <v>-0.1</v>
      </c>
      <c r="F1730" s="305">
        <f t="shared" si="90"/>
        <v>0</v>
      </c>
      <c r="G1730" s="311">
        <f t="shared" si="93"/>
        <v>1.7913505626623513E-2</v>
      </c>
      <c r="H1730" s="311">
        <v>0.80362095873381878</v>
      </c>
      <c r="I1730" s="321"/>
      <c r="J1730" s="307"/>
      <c r="K1730" s="307"/>
      <c r="L1730" s="307"/>
      <c r="M1730" s="307"/>
      <c r="N1730" s="307">
        <v>27837.213815583498</v>
      </c>
      <c r="O1730" s="230"/>
      <c r="P1730" s="228"/>
    </row>
    <row r="1731" spans="1:16" x14ac:dyDescent="0.35">
      <c r="A1731" s="303">
        <v>42146</v>
      </c>
      <c r="B1731" s="304">
        <v>38324.089999999997</v>
      </c>
      <c r="C1731" s="305">
        <f t="shared" si="91"/>
        <v>0.53</v>
      </c>
      <c r="D1731" s="315">
        <v>52.362400000000001</v>
      </c>
      <c r="E1731" s="305">
        <f t="shared" si="92"/>
        <v>0.53</v>
      </c>
      <c r="F1731" s="305">
        <f t="shared" si="90"/>
        <v>0</v>
      </c>
      <c r="G1731" s="311">
        <f t="shared" si="93"/>
        <v>1.7913505626623513E-2</v>
      </c>
      <c r="H1731" s="311">
        <v>0.80330318859709327</v>
      </c>
      <c r="I1731" s="321"/>
      <c r="J1731" s="307"/>
      <c r="K1731" s="307"/>
      <c r="L1731" s="307"/>
      <c r="M1731" s="307"/>
      <c r="N1731" s="307">
        <v>27809.345280617501</v>
      </c>
      <c r="O1731" s="230"/>
      <c r="P1731" s="228"/>
    </row>
    <row r="1732" spans="1:16" x14ac:dyDescent="0.35">
      <c r="A1732" s="303">
        <v>42149</v>
      </c>
      <c r="B1732" s="304">
        <v>37894.19</v>
      </c>
      <c r="C1732" s="305">
        <f t="shared" si="91"/>
        <v>-1.1200000000000001</v>
      </c>
      <c r="D1732" s="315">
        <v>51.770899999999997</v>
      </c>
      <c r="E1732" s="305">
        <f t="shared" si="92"/>
        <v>-1.1299999999999999</v>
      </c>
      <c r="F1732" s="305">
        <f t="shared" si="90"/>
        <v>-9.9999999999997868E-3</v>
      </c>
      <c r="G1732" s="311">
        <f t="shared" si="93"/>
        <v>1.7903711568428626E-2</v>
      </c>
      <c r="H1732" s="311">
        <v>0.80298579504893408</v>
      </c>
      <c r="I1732" s="321"/>
      <c r="J1732" s="307"/>
      <c r="K1732" s="307"/>
      <c r="L1732" s="307"/>
      <c r="M1732" s="307"/>
      <c r="N1732" s="307">
        <v>27957.498936144399</v>
      </c>
      <c r="O1732" s="230"/>
      <c r="P1732" s="228"/>
    </row>
    <row r="1733" spans="1:16" x14ac:dyDescent="0.35">
      <c r="A1733" s="303">
        <v>42150</v>
      </c>
      <c r="B1733" s="304">
        <v>37740.01</v>
      </c>
      <c r="C1733" s="305">
        <f t="shared" si="91"/>
        <v>-0.41</v>
      </c>
      <c r="D1733" s="315">
        <v>51.558199999999999</v>
      </c>
      <c r="E1733" s="305">
        <f t="shared" si="92"/>
        <v>-0.41</v>
      </c>
      <c r="F1733" s="305">
        <f t="shared" si="90"/>
        <v>0</v>
      </c>
      <c r="G1733" s="311">
        <f t="shared" si="93"/>
        <v>1.782318490658032E-2</v>
      </c>
      <c r="H1733" s="311">
        <v>0.80266713677010959</v>
      </c>
      <c r="I1733" s="321"/>
      <c r="J1733" s="307"/>
      <c r="K1733" s="307"/>
      <c r="L1733" s="307"/>
      <c r="M1733" s="307"/>
      <c r="N1733" s="307">
        <v>27643.8825495485</v>
      </c>
      <c r="O1733" s="230"/>
      <c r="P1733" s="228"/>
    </row>
    <row r="1734" spans="1:16" x14ac:dyDescent="0.35">
      <c r="A1734" s="303">
        <v>42151</v>
      </c>
      <c r="B1734" s="304">
        <v>37785.589999999997</v>
      </c>
      <c r="C1734" s="305">
        <f t="shared" si="91"/>
        <v>0.12</v>
      </c>
      <c r="D1734" s="315">
        <v>51.616399999999999</v>
      </c>
      <c r="E1734" s="305">
        <f t="shared" si="92"/>
        <v>0.11</v>
      </c>
      <c r="F1734" s="305">
        <f t="shared" si="90"/>
        <v>-9.999999999999995E-3</v>
      </c>
      <c r="G1734" s="311">
        <f t="shared" si="93"/>
        <v>1.7816731384732068E-2</v>
      </c>
      <c r="H1734" s="311">
        <v>0.80235050607504987</v>
      </c>
      <c r="I1734" s="321"/>
      <c r="J1734" s="307"/>
      <c r="K1734" s="307"/>
      <c r="L1734" s="307"/>
      <c r="M1734" s="307"/>
      <c r="N1734" s="307">
        <v>27531.406716555201</v>
      </c>
      <c r="O1734" s="230"/>
      <c r="P1734" s="228"/>
    </row>
    <row r="1735" spans="1:16" x14ac:dyDescent="0.35">
      <c r="A1735" s="303">
        <v>42152</v>
      </c>
      <c r="B1735" s="304">
        <v>37723.089999999997</v>
      </c>
      <c r="C1735" s="305">
        <f t="shared" si="91"/>
        <v>-0.17</v>
      </c>
      <c r="D1735" s="315">
        <v>51.529699999999998</v>
      </c>
      <c r="E1735" s="305">
        <f t="shared" si="92"/>
        <v>-0.17</v>
      </c>
      <c r="F1735" s="305">
        <f t="shared" si="90"/>
        <v>0</v>
      </c>
      <c r="G1735" s="311">
        <f t="shared" si="93"/>
        <v>1.7735685410978613E-2</v>
      </c>
      <c r="H1735" s="311">
        <v>0.80203261307870466</v>
      </c>
      <c r="I1735" s="321"/>
      <c r="J1735" s="307"/>
      <c r="K1735" s="307"/>
      <c r="L1735" s="307"/>
      <c r="M1735" s="307"/>
      <c r="N1735" s="307">
        <v>27564.6589518937</v>
      </c>
      <c r="O1735" s="230"/>
      <c r="P1735" s="228"/>
    </row>
    <row r="1736" spans="1:16" x14ac:dyDescent="0.35">
      <c r="A1736" s="303">
        <v>42153</v>
      </c>
      <c r="B1736" s="304">
        <v>38164.32</v>
      </c>
      <c r="C1736" s="305">
        <f t="shared" si="91"/>
        <v>1.17</v>
      </c>
      <c r="D1736" s="315">
        <v>52.127699999999997</v>
      </c>
      <c r="E1736" s="305">
        <f t="shared" si="92"/>
        <v>1.1599999999999999</v>
      </c>
      <c r="F1736" s="305">
        <f t="shared" ref="F1736:F1799" si="94">+E1736-C1736</f>
        <v>-1.0000000000000009E-2</v>
      </c>
      <c r="G1736" s="311">
        <f t="shared" si="93"/>
        <v>1.7734477683671517E-2</v>
      </c>
      <c r="H1736" s="311">
        <v>0.80171674219356792</v>
      </c>
      <c r="I1736" s="340"/>
      <c r="J1736" s="341"/>
      <c r="K1736" s="341"/>
      <c r="L1736" s="341"/>
      <c r="M1736" s="341"/>
      <c r="N1736" s="341">
        <v>27506.708094758</v>
      </c>
      <c r="O1736" s="261"/>
      <c r="P1736" s="228"/>
    </row>
    <row r="1737" spans="1:16" x14ac:dyDescent="0.35">
      <c r="A1737" s="303">
        <v>42156</v>
      </c>
      <c r="B1737" s="304">
        <v>38198.19</v>
      </c>
      <c r="C1737" s="305">
        <f t="shared" ref="C1737:C1800" si="95">ROUND(((B1737-B1736)/B1736)*100,2)</f>
        <v>0.09</v>
      </c>
      <c r="D1737" s="315">
        <v>52.165599999999998</v>
      </c>
      <c r="E1737" s="305">
        <f t="shared" ref="E1737:E1800" si="96">ROUND(((D1737-D1736)/D1736)*100,2)</f>
        <v>7.0000000000000007E-2</v>
      </c>
      <c r="F1737" s="305">
        <f t="shared" si="94"/>
        <v>-1.999999999999999E-2</v>
      </c>
      <c r="G1737" s="311">
        <f t="shared" si="93"/>
        <v>1.7739681209998196E-2</v>
      </c>
      <c r="H1737" s="311">
        <v>0.80139961142926941</v>
      </c>
      <c r="I1737" s="321"/>
      <c r="J1737" s="307"/>
      <c r="K1737" s="307"/>
      <c r="L1737" s="307"/>
      <c r="M1737" s="307"/>
      <c r="N1737" s="307">
        <v>27828.437913648999</v>
      </c>
      <c r="O1737" s="230"/>
      <c r="P1737" s="228"/>
    </row>
    <row r="1738" spans="1:16" x14ac:dyDescent="0.35">
      <c r="A1738" s="303">
        <v>42157</v>
      </c>
      <c r="B1738" s="304">
        <v>37292.080000000002</v>
      </c>
      <c r="C1738" s="305">
        <f t="shared" si="95"/>
        <v>-2.37</v>
      </c>
      <c r="D1738" s="315">
        <v>50.933399999999999</v>
      </c>
      <c r="E1738" s="305">
        <f t="shared" si="96"/>
        <v>-2.36</v>
      </c>
      <c r="F1738" s="305">
        <f t="shared" si="94"/>
        <v>1.0000000000000231E-2</v>
      </c>
      <c r="G1738" s="311">
        <f t="shared" si="93"/>
        <v>1.774855581614284E-2</v>
      </c>
      <c r="H1738" s="311">
        <v>0.80110604286975695</v>
      </c>
      <c r="I1738" s="321"/>
      <c r="J1738" s="307"/>
      <c r="K1738" s="307"/>
      <c r="L1738" s="307"/>
      <c r="M1738" s="307"/>
      <c r="N1738" s="307">
        <v>27848.989019967699</v>
      </c>
      <c r="O1738" s="230"/>
      <c r="P1738" s="228"/>
    </row>
    <row r="1739" spans="1:16" x14ac:dyDescent="0.35">
      <c r="A1739" s="303">
        <v>42158</v>
      </c>
      <c r="B1739" s="304">
        <v>36865.79</v>
      </c>
      <c r="C1739" s="305">
        <f t="shared" si="95"/>
        <v>-1.1399999999999999</v>
      </c>
      <c r="D1739" s="315">
        <v>50.3523</v>
      </c>
      <c r="E1739" s="305">
        <f t="shared" si="96"/>
        <v>-1.1399999999999999</v>
      </c>
      <c r="F1739" s="305">
        <f t="shared" si="94"/>
        <v>0</v>
      </c>
      <c r="G1739" s="311">
        <f t="shared" si="93"/>
        <v>1.774855581614284E-2</v>
      </c>
      <c r="H1739" s="311">
        <v>0.80081779808608711</v>
      </c>
      <c r="I1739" s="321"/>
      <c r="J1739" s="307"/>
      <c r="K1739" s="307"/>
      <c r="L1739" s="307"/>
      <c r="M1739" s="307"/>
      <c r="N1739" s="307">
        <v>27188.377853245001</v>
      </c>
      <c r="O1739" s="230"/>
      <c r="P1739" s="228"/>
    </row>
    <row r="1740" spans="1:16" x14ac:dyDescent="0.35">
      <c r="A1740" s="303">
        <v>42159</v>
      </c>
      <c r="B1740" s="304">
        <v>36879.040000000001</v>
      </c>
      <c r="C1740" s="305">
        <f t="shared" si="95"/>
        <v>0.04</v>
      </c>
      <c r="D1740" s="315">
        <v>50.368000000000002</v>
      </c>
      <c r="E1740" s="305">
        <f t="shared" si="96"/>
        <v>0.03</v>
      </c>
      <c r="F1740" s="305">
        <f t="shared" si="94"/>
        <v>-1.0000000000000002E-2</v>
      </c>
      <c r="G1740" s="311">
        <f t="shared" si="93"/>
        <v>1.774855581614284E-2</v>
      </c>
      <c r="H1740" s="311">
        <v>0.80050341776604339</v>
      </c>
      <c r="I1740" s="321"/>
      <c r="J1740" s="307"/>
      <c r="K1740" s="307"/>
      <c r="L1740" s="307"/>
      <c r="M1740" s="307"/>
      <c r="N1740" s="307">
        <v>26837.195722445202</v>
      </c>
      <c r="O1740" s="230"/>
      <c r="P1740" s="228"/>
    </row>
    <row r="1741" spans="1:16" x14ac:dyDescent="0.35">
      <c r="A1741" s="303">
        <v>42160</v>
      </c>
      <c r="B1741" s="304">
        <v>36836.639999999999</v>
      </c>
      <c r="C1741" s="305">
        <f t="shared" si="95"/>
        <v>-0.11</v>
      </c>
      <c r="D1741" s="315">
        <v>50.308100000000003</v>
      </c>
      <c r="E1741" s="305">
        <f t="shared" si="96"/>
        <v>-0.12</v>
      </c>
      <c r="F1741" s="305">
        <f t="shared" si="94"/>
        <v>-9.999999999999995E-3</v>
      </c>
      <c r="G1741" s="311">
        <f t="shared" si="93"/>
        <v>1.7578387777689913E-2</v>
      </c>
      <c r="H1741" s="311">
        <v>0.80018778251433365</v>
      </c>
      <c r="I1741" s="321"/>
      <c r="J1741" s="307"/>
      <c r="K1741" s="307"/>
      <c r="L1741" s="307"/>
      <c r="M1741" s="307"/>
      <c r="N1741" s="307">
        <v>26813.421731664901</v>
      </c>
      <c r="O1741" s="230"/>
      <c r="P1741" s="228"/>
    </row>
    <row r="1742" spans="1:16" x14ac:dyDescent="0.35">
      <c r="A1742" s="303">
        <v>42163</v>
      </c>
      <c r="B1742" s="304">
        <v>36498.93</v>
      </c>
      <c r="C1742" s="305">
        <f t="shared" si="95"/>
        <v>-0.92</v>
      </c>
      <c r="D1742" s="315">
        <v>49.843800000000002</v>
      </c>
      <c r="E1742" s="305">
        <f t="shared" si="96"/>
        <v>-0.92</v>
      </c>
      <c r="F1742" s="305">
        <f t="shared" si="94"/>
        <v>0</v>
      </c>
      <c r="G1742" s="311">
        <f t="shared" si="93"/>
        <v>1.7579689895790854E-2</v>
      </c>
      <c r="H1742" s="311">
        <v>0.79987252030517775</v>
      </c>
      <c r="I1742" s="321"/>
      <c r="J1742" s="307"/>
      <c r="K1742" s="307"/>
      <c r="L1742" s="307"/>
      <c r="M1742" s="307"/>
      <c r="N1742" s="307">
        <v>26768.494022394501</v>
      </c>
      <c r="O1742" s="230"/>
      <c r="P1742" s="228"/>
    </row>
    <row r="1743" spans="1:16" x14ac:dyDescent="0.35">
      <c r="A1743" s="303">
        <v>42164</v>
      </c>
      <c r="B1743" s="304">
        <v>36441.35</v>
      </c>
      <c r="C1743" s="305">
        <f t="shared" si="95"/>
        <v>-0.16</v>
      </c>
      <c r="D1743" s="315">
        <v>49.762999999999998</v>
      </c>
      <c r="E1743" s="305">
        <f t="shared" si="96"/>
        <v>-0.16</v>
      </c>
      <c r="F1743" s="305">
        <f t="shared" si="94"/>
        <v>0</v>
      </c>
      <c r="G1743" s="311">
        <f t="shared" si="93"/>
        <v>1.7570667216762544E-2</v>
      </c>
      <c r="H1743" s="311">
        <v>0.79955927100105129</v>
      </c>
      <c r="I1743" s="321"/>
      <c r="J1743" s="307"/>
      <c r="K1743" s="307"/>
      <c r="L1743" s="307"/>
      <c r="M1743" s="307"/>
      <c r="N1743" s="307">
        <v>26523.089646485099</v>
      </c>
      <c r="O1743" s="230"/>
      <c r="P1743" s="228"/>
    </row>
    <row r="1744" spans="1:16" x14ac:dyDescent="0.35">
      <c r="A1744" s="303">
        <v>42165</v>
      </c>
      <c r="B1744" s="304">
        <v>36935.730000000003</v>
      </c>
      <c r="C1744" s="305">
        <f t="shared" si="95"/>
        <v>1.36</v>
      </c>
      <c r="D1744" s="315">
        <v>50.433700000000002</v>
      </c>
      <c r="E1744" s="305">
        <f t="shared" si="96"/>
        <v>1.35</v>
      </c>
      <c r="F1744" s="305">
        <f t="shared" si="94"/>
        <v>-1.0000000000000009E-2</v>
      </c>
      <c r="G1744" s="311">
        <f t="shared" si="93"/>
        <v>1.7570667216762544E-2</v>
      </c>
      <c r="H1744" s="311">
        <v>0.79924638936305947</v>
      </c>
      <c r="I1744" s="321"/>
      <c r="J1744" s="307"/>
      <c r="K1744" s="307"/>
      <c r="L1744" s="307"/>
      <c r="M1744" s="307"/>
      <c r="N1744" s="307">
        <v>26481.248244537099</v>
      </c>
      <c r="O1744" s="230"/>
      <c r="P1744" s="228"/>
    </row>
    <row r="1745" spans="1:16" x14ac:dyDescent="0.35">
      <c r="A1745" s="303">
        <v>42166</v>
      </c>
      <c r="B1745" s="304">
        <v>36289.61</v>
      </c>
      <c r="C1745" s="305">
        <f t="shared" si="95"/>
        <v>-1.75</v>
      </c>
      <c r="D1745" s="315">
        <v>49.554000000000002</v>
      </c>
      <c r="E1745" s="305">
        <f t="shared" si="96"/>
        <v>-1.74</v>
      </c>
      <c r="F1745" s="305">
        <f t="shared" si="94"/>
        <v>1.0000000000000009E-2</v>
      </c>
      <c r="G1745" s="311">
        <f t="shared" si="93"/>
        <v>1.757066721676254E-2</v>
      </c>
      <c r="H1745" s="311">
        <v>0.79893225758661346</v>
      </c>
      <c r="I1745" s="321"/>
      <c r="J1745" s="307"/>
      <c r="K1745" s="307"/>
      <c r="L1745" s="307"/>
      <c r="M1745" s="307"/>
      <c r="N1745" s="307">
        <v>26840.5048746717</v>
      </c>
      <c r="O1745" s="230"/>
      <c r="P1745" s="228"/>
    </row>
    <row r="1746" spans="1:16" x14ac:dyDescent="0.35">
      <c r="A1746" s="303">
        <v>42167</v>
      </c>
      <c r="B1746" s="304">
        <v>36364.36</v>
      </c>
      <c r="C1746" s="305">
        <f t="shared" si="95"/>
        <v>0.21</v>
      </c>
      <c r="D1746" s="315">
        <v>49.652000000000001</v>
      </c>
      <c r="E1746" s="305">
        <f t="shared" si="96"/>
        <v>0.2</v>
      </c>
      <c r="F1746" s="305">
        <f t="shared" si="94"/>
        <v>-9.9999999999999811E-3</v>
      </c>
      <c r="G1746" s="311">
        <f t="shared" ref="G1746:G1809" si="97">+STDEV(F1009:F1746)</f>
        <v>1.7560305035822493E-2</v>
      </c>
      <c r="H1746" s="311">
        <v>0.79864649159816736</v>
      </c>
      <c r="I1746" s="321"/>
      <c r="J1746" s="307"/>
      <c r="K1746" s="307"/>
      <c r="L1746" s="307"/>
      <c r="M1746" s="307"/>
      <c r="N1746" s="307">
        <v>26370.984301973</v>
      </c>
      <c r="O1746" s="230"/>
      <c r="P1746" s="228"/>
    </row>
    <row r="1747" spans="1:16" x14ac:dyDescent="0.35">
      <c r="A1747" s="303">
        <v>42170</v>
      </c>
      <c r="B1747" s="304">
        <v>36631.440000000002</v>
      </c>
      <c r="C1747" s="305">
        <f t="shared" si="95"/>
        <v>0.73</v>
      </c>
      <c r="D1747" s="315">
        <v>50.008400000000002</v>
      </c>
      <c r="E1747" s="305">
        <f t="shared" si="96"/>
        <v>0.72</v>
      </c>
      <c r="F1747" s="305">
        <f t="shared" si="94"/>
        <v>-1.0000000000000009E-2</v>
      </c>
      <c r="G1747" s="311">
        <f t="shared" si="97"/>
        <v>1.7488123514071401E-2</v>
      </c>
      <c r="H1747" s="311">
        <v>0.79833310510768929</v>
      </c>
      <c r="I1747" s="321"/>
      <c r="J1747" s="307"/>
      <c r="K1747" s="307"/>
      <c r="L1747" s="307"/>
      <c r="M1747" s="307"/>
      <c r="N1747" s="307">
        <v>26425.295580918999</v>
      </c>
      <c r="O1747" s="230"/>
      <c r="P1747" s="228"/>
    </row>
    <row r="1748" spans="1:16" x14ac:dyDescent="0.35">
      <c r="A1748" s="303">
        <v>42171</v>
      </c>
      <c r="B1748" s="304">
        <v>36769.160000000003</v>
      </c>
      <c r="C1748" s="305">
        <f t="shared" si="95"/>
        <v>0.38</v>
      </c>
      <c r="D1748" s="315">
        <v>50.191800000000001</v>
      </c>
      <c r="E1748" s="305">
        <f t="shared" si="96"/>
        <v>0.37</v>
      </c>
      <c r="F1748" s="305">
        <f t="shared" si="94"/>
        <v>-1.0000000000000009E-2</v>
      </c>
      <c r="G1748" s="311">
        <f t="shared" si="97"/>
        <v>1.7486825091613433E-2</v>
      </c>
      <c r="H1748" s="311">
        <v>0.79802008721909812</v>
      </c>
      <c r="I1748" s="321"/>
      <c r="J1748" s="307"/>
      <c r="K1748" s="307"/>
      <c r="L1748" s="307"/>
      <c r="M1748" s="307"/>
      <c r="N1748" s="307">
        <v>26586.553851364399</v>
      </c>
      <c r="O1748" s="230"/>
      <c r="P1748" s="228"/>
    </row>
    <row r="1749" spans="1:16" x14ac:dyDescent="0.35">
      <c r="A1749" s="303">
        <v>42172</v>
      </c>
      <c r="B1749" s="304">
        <v>36970.53</v>
      </c>
      <c r="C1749" s="305">
        <f t="shared" si="95"/>
        <v>0.55000000000000004</v>
      </c>
      <c r="D1749" s="315">
        <v>50.460700000000003</v>
      </c>
      <c r="E1749" s="305">
        <f t="shared" si="96"/>
        <v>0.54</v>
      </c>
      <c r="F1749" s="305">
        <f t="shared" si="94"/>
        <v>-1.0000000000000009E-2</v>
      </c>
      <c r="G1749" s="311">
        <f t="shared" si="97"/>
        <v>1.7444081027825822E-2</v>
      </c>
      <c r="H1749" s="311">
        <v>0.7977074372104328</v>
      </c>
      <c r="I1749" s="321"/>
      <c r="J1749" s="307"/>
      <c r="K1749" s="307"/>
      <c r="L1749" s="307"/>
      <c r="M1749" s="307"/>
      <c r="N1749" s="307">
        <v>26686.506738942498</v>
      </c>
      <c r="O1749" s="230"/>
      <c r="P1749" s="228"/>
    </row>
    <row r="1750" spans="1:16" x14ac:dyDescent="0.35">
      <c r="A1750" s="303">
        <v>42173</v>
      </c>
      <c r="B1750" s="304">
        <v>37360.69</v>
      </c>
      <c r="C1750" s="305">
        <f t="shared" si="95"/>
        <v>1.06</v>
      </c>
      <c r="D1750" s="315">
        <v>50.985799999999998</v>
      </c>
      <c r="E1750" s="305">
        <f t="shared" si="96"/>
        <v>1.04</v>
      </c>
      <c r="F1750" s="305">
        <f t="shared" si="94"/>
        <v>-2.0000000000000018E-2</v>
      </c>
      <c r="G1750" s="311">
        <f t="shared" si="97"/>
        <v>1.7449286860507979E-2</v>
      </c>
      <c r="H1750" s="311">
        <v>0.79739515436171027</v>
      </c>
      <c r="I1750" s="321"/>
      <c r="J1750" s="307"/>
      <c r="K1750" s="307"/>
      <c r="L1750" s="307"/>
      <c r="M1750" s="307"/>
      <c r="N1750" s="307">
        <v>26832.663595481801</v>
      </c>
      <c r="O1750" s="230"/>
      <c r="P1750" s="228"/>
    </row>
    <row r="1751" spans="1:16" x14ac:dyDescent="0.35">
      <c r="A1751" s="303">
        <v>42174</v>
      </c>
      <c r="B1751" s="304">
        <v>37646.92</v>
      </c>
      <c r="C1751" s="305">
        <f t="shared" si="95"/>
        <v>0.77</v>
      </c>
      <c r="D1751" s="315">
        <v>51.3703</v>
      </c>
      <c r="E1751" s="305">
        <f t="shared" si="96"/>
        <v>0.75</v>
      </c>
      <c r="F1751" s="305">
        <f t="shared" si="94"/>
        <v>-2.0000000000000018E-2</v>
      </c>
      <c r="G1751" s="311">
        <f t="shared" si="97"/>
        <v>1.7371162567407741E-2</v>
      </c>
      <c r="H1751" s="311">
        <v>0.79710630894659285</v>
      </c>
      <c r="I1751" s="321"/>
      <c r="J1751" s="307"/>
      <c r="K1751" s="307"/>
      <c r="L1751" s="307"/>
      <c r="M1751" s="307"/>
      <c r="N1751" s="307">
        <v>27115.831097608199</v>
      </c>
      <c r="O1751" s="230"/>
      <c r="P1751" s="228"/>
    </row>
    <row r="1752" spans="1:16" x14ac:dyDescent="0.35">
      <c r="A1752" s="303">
        <v>42177</v>
      </c>
      <c r="B1752" s="310">
        <v>38217.56</v>
      </c>
      <c r="C1752" s="305">
        <f t="shared" si="95"/>
        <v>1.52</v>
      </c>
      <c r="D1752" s="315">
        <v>52.154699999999998</v>
      </c>
      <c r="E1752" s="305">
        <f t="shared" si="96"/>
        <v>1.53</v>
      </c>
      <c r="F1752" s="305">
        <f t="shared" si="94"/>
        <v>1.0000000000000009E-2</v>
      </c>
      <c r="G1752" s="311">
        <f t="shared" si="97"/>
        <v>1.7380331129631943E-2</v>
      </c>
      <c r="H1752" s="311">
        <v>0.7968177739979766</v>
      </c>
      <c r="I1752" s="321"/>
      <c r="J1752" s="307"/>
      <c r="K1752" s="307"/>
      <c r="L1752" s="307"/>
      <c r="M1752" s="307"/>
      <c r="N1752" s="307">
        <v>27316.166705696702</v>
      </c>
      <c r="O1752" s="230"/>
      <c r="P1752" s="228"/>
    </row>
    <row r="1753" spans="1:16" x14ac:dyDescent="0.35">
      <c r="A1753" s="303">
        <v>42178</v>
      </c>
      <c r="B1753" s="310">
        <v>38319.769999999997</v>
      </c>
      <c r="C1753" s="305">
        <f t="shared" si="95"/>
        <v>0.27</v>
      </c>
      <c r="D1753" s="315">
        <v>52.303199999999997</v>
      </c>
      <c r="E1753" s="305">
        <f t="shared" si="96"/>
        <v>0.28000000000000003</v>
      </c>
      <c r="F1753" s="305">
        <f t="shared" si="94"/>
        <v>1.0000000000000009E-2</v>
      </c>
      <c r="G1753" s="311">
        <f t="shared" si="97"/>
        <v>1.7305800207533924E-2</v>
      </c>
      <c r="H1753" s="311">
        <v>0.79653458677318156</v>
      </c>
      <c r="I1753" s="321"/>
      <c r="J1753" s="307"/>
      <c r="K1753" s="307"/>
      <c r="L1753" s="307"/>
      <c r="M1753" s="307"/>
      <c r="N1753" s="307">
        <v>27730.213114222701</v>
      </c>
      <c r="O1753" s="230"/>
      <c r="P1753" s="228"/>
    </row>
    <row r="1754" spans="1:16" x14ac:dyDescent="0.35">
      <c r="A1754" s="303">
        <v>42179</v>
      </c>
      <c r="B1754" s="310">
        <v>38216.800000000003</v>
      </c>
      <c r="C1754" s="305">
        <f t="shared" si="95"/>
        <v>-0.27</v>
      </c>
      <c r="D1754" s="315">
        <v>52.153700000000001</v>
      </c>
      <c r="E1754" s="305">
        <f t="shared" si="96"/>
        <v>-0.28999999999999998</v>
      </c>
      <c r="F1754" s="305">
        <f t="shared" si="94"/>
        <v>-1.9999999999999962E-2</v>
      </c>
      <c r="G1754" s="311">
        <f t="shared" si="97"/>
        <v>1.7305800207533924E-2</v>
      </c>
      <c r="H1754" s="311">
        <v>0.79625169669482021</v>
      </c>
      <c r="I1754" s="321"/>
      <c r="J1754" s="307"/>
      <c r="K1754" s="307"/>
      <c r="L1754" s="307"/>
      <c r="M1754" s="307"/>
      <c r="N1754" s="307">
        <v>27804.374810091998</v>
      </c>
      <c r="O1754" s="230"/>
      <c r="P1754" s="228"/>
    </row>
    <row r="1755" spans="1:16" x14ac:dyDescent="0.35">
      <c r="A1755" s="303">
        <v>42180</v>
      </c>
      <c r="B1755" s="310">
        <v>38446</v>
      </c>
      <c r="C1755" s="305">
        <f t="shared" si="95"/>
        <v>0.6</v>
      </c>
      <c r="D1755" s="315">
        <v>52.4574</v>
      </c>
      <c r="E1755" s="305">
        <f t="shared" si="96"/>
        <v>0.57999999999999996</v>
      </c>
      <c r="F1755" s="305">
        <f t="shared" si="94"/>
        <v>-2.0000000000000018E-2</v>
      </c>
      <c r="G1755" s="311">
        <f t="shared" si="97"/>
        <v>1.7312242411085661E-2</v>
      </c>
      <c r="H1755" s="311">
        <v>0.79596425198864873</v>
      </c>
      <c r="I1755" s="321"/>
      <c r="J1755" s="307"/>
      <c r="K1755" s="307"/>
      <c r="L1755" s="307"/>
      <c r="M1755" s="307"/>
      <c r="N1755" s="307">
        <v>27729.666741409401</v>
      </c>
      <c r="O1755" s="230"/>
      <c r="P1755" s="228"/>
    </row>
    <row r="1756" spans="1:16" x14ac:dyDescent="0.35">
      <c r="A1756" s="303">
        <v>42181</v>
      </c>
      <c r="B1756" s="310">
        <v>38330.050000000003</v>
      </c>
      <c r="C1756" s="305">
        <f t="shared" si="95"/>
        <v>-0.3</v>
      </c>
      <c r="D1756" s="315">
        <v>52.2971</v>
      </c>
      <c r="E1756" s="305">
        <f t="shared" si="96"/>
        <v>-0.31</v>
      </c>
      <c r="F1756" s="305">
        <f t="shared" si="94"/>
        <v>-1.0000000000000009E-2</v>
      </c>
      <c r="G1756" s="311">
        <f t="shared" si="97"/>
        <v>1.7101056142962773E-2</v>
      </c>
      <c r="H1756" s="311">
        <v>0.7956771151653661</v>
      </c>
      <c r="I1756" s="321"/>
      <c r="J1756" s="307"/>
      <c r="K1756" s="307"/>
      <c r="L1756" s="307"/>
      <c r="M1756" s="307"/>
      <c r="N1756" s="307">
        <v>27895.968352782402</v>
      </c>
      <c r="O1756" s="230"/>
      <c r="P1756" s="228"/>
    </row>
    <row r="1757" spans="1:16" x14ac:dyDescent="0.35">
      <c r="A1757" s="303">
        <v>42184</v>
      </c>
      <c r="B1757" s="310">
        <v>38100.32</v>
      </c>
      <c r="C1757" s="305">
        <f t="shared" si="95"/>
        <v>-0.6</v>
      </c>
      <c r="D1757" s="315">
        <v>51.980600000000003</v>
      </c>
      <c r="E1757" s="305">
        <f t="shared" si="96"/>
        <v>-0.61</v>
      </c>
      <c r="F1757" s="305">
        <f t="shared" si="94"/>
        <v>-1.0000000000000009E-2</v>
      </c>
      <c r="G1757" s="311">
        <f t="shared" si="97"/>
        <v>1.7079906386481197E-2</v>
      </c>
      <c r="H1757" s="311">
        <v>0.79536732396777532</v>
      </c>
      <c r="I1757" s="321"/>
      <c r="J1757" s="307"/>
      <c r="K1757" s="307"/>
      <c r="L1757" s="307"/>
      <c r="M1757" s="307"/>
      <c r="N1757" s="307">
        <v>27811.8388034245</v>
      </c>
      <c r="O1757" s="230"/>
      <c r="P1757" s="228"/>
    </row>
    <row r="1758" spans="1:16" x14ac:dyDescent="0.35">
      <c r="A1758" s="303">
        <v>42185</v>
      </c>
      <c r="B1758" s="310">
        <v>38287.31</v>
      </c>
      <c r="C1758" s="305">
        <f t="shared" si="95"/>
        <v>0.49</v>
      </c>
      <c r="D1758" s="315">
        <v>52.225900000000003</v>
      </c>
      <c r="E1758" s="305">
        <f t="shared" si="96"/>
        <v>0.47</v>
      </c>
      <c r="F1758" s="305">
        <f t="shared" si="94"/>
        <v>-2.0000000000000018E-2</v>
      </c>
      <c r="G1758" s="311">
        <f t="shared" si="97"/>
        <v>1.7086519842637631E-2</v>
      </c>
      <c r="H1758" s="311">
        <v>0.79505789430990004</v>
      </c>
      <c r="I1758" s="321"/>
      <c r="J1758" s="307"/>
      <c r="K1758" s="307"/>
      <c r="L1758" s="307"/>
      <c r="M1758" s="307"/>
      <c r="N1758" s="307">
        <v>27645.145842721598</v>
      </c>
      <c r="O1758" s="230"/>
      <c r="P1758" s="228"/>
    </row>
    <row r="1759" spans="1:16" x14ac:dyDescent="0.35">
      <c r="A1759" s="303">
        <v>42186</v>
      </c>
      <c r="B1759" s="310">
        <v>38618.14</v>
      </c>
      <c r="C1759" s="305">
        <f t="shared" si="95"/>
        <v>0.86</v>
      </c>
      <c r="D1759" s="315">
        <v>52.674199999999999</v>
      </c>
      <c r="E1759" s="305">
        <f t="shared" si="96"/>
        <v>0.86</v>
      </c>
      <c r="F1759" s="305">
        <f t="shared" si="94"/>
        <v>0</v>
      </c>
      <c r="G1759" s="311">
        <f t="shared" si="97"/>
        <v>1.708784868237033E-2</v>
      </c>
      <c r="H1759" s="311">
        <v>0.79477175245289722</v>
      </c>
      <c r="I1759" s="321"/>
      <c r="J1759" s="307"/>
      <c r="K1759" s="307"/>
      <c r="L1759" s="307"/>
      <c r="M1759" s="307"/>
      <c r="N1759" s="307">
        <v>27780.827337736599</v>
      </c>
      <c r="O1759" s="230"/>
      <c r="P1759" s="228"/>
    </row>
    <row r="1760" spans="1:16" x14ac:dyDescent="0.35">
      <c r="A1760" s="303">
        <v>42187</v>
      </c>
      <c r="B1760" s="310">
        <v>38539.230000000003</v>
      </c>
      <c r="C1760" s="305">
        <f t="shared" si="95"/>
        <v>-0.2</v>
      </c>
      <c r="D1760" s="315">
        <v>52.565300000000001</v>
      </c>
      <c r="E1760" s="305">
        <f t="shared" si="96"/>
        <v>-0.21</v>
      </c>
      <c r="F1760" s="305">
        <f t="shared" si="94"/>
        <v>-9.9999999999999811E-3</v>
      </c>
      <c r="G1760" s="311">
        <f t="shared" si="97"/>
        <v>1.7086519842637631E-2</v>
      </c>
      <c r="H1760" s="311">
        <v>0.79446473982130483</v>
      </c>
      <c r="I1760" s="321"/>
      <c r="J1760" s="307"/>
      <c r="K1760" s="307"/>
      <c r="L1760" s="307"/>
      <c r="M1760" s="307"/>
      <c r="N1760" s="307">
        <v>28020.871804050101</v>
      </c>
      <c r="O1760" s="230"/>
      <c r="P1760" s="228"/>
    </row>
    <row r="1761" spans="1:16" x14ac:dyDescent="0.35">
      <c r="A1761" s="303">
        <v>42188</v>
      </c>
      <c r="B1761" s="310">
        <v>38741.94</v>
      </c>
      <c r="C1761" s="305">
        <f t="shared" si="95"/>
        <v>0.53</v>
      </c>
      <c r="D1761" s="315">
        <v>52.8354</v>
      </c>
      <c r="E1761" s="305">
        <f t="shared" si="96"/>
        <v>0.51</v>
      </c>
      <c r="F1761" s="305">
        <f t="shared" si="94"/>
        <v>-2.0000000000000018E-2</v>
      </c>
      <c r="G1761" s="311">
        <f t="shared" si="97"/>
        <v>1.709311998390407E-2</v>
      </c>
      <c r="H1761" s="311">
        <v>0.79415638087594254</v>
      </c>
      <c r="I1761" s="321"/>
      <c r="J1761" s="307"/>
      <c r="K1761" s="307"/>
      <c r="L1761" s="307"/>
      <c r="M1761" s="307"/>
      <c r="N1761" s="307">
        <v>27945.802134527901</v>
      </c>
      <c r="O1761" s="230"/>
      <c r="P1761" s="228"/>
    </row>
    <row r="1762" spans="1:16" x14ac:dyDescent="0.35">
      <c r="A1762" s="303">
        <v>42191</v>
      </c>
      <c r="B1762" s="310">
        <v>38905.910000000003</v>
      </c>
      <c r="C1762" s="305">
        <f t="shared" si="95"/>
        <v>0.42</v>
      </c>
      <c r="D1762" s="315">
        <v>53.048000000000002</v>
      </c>
      <c r="E1762" s="305">
        <f t="shared" si="96"/>
        <v>0.4</v>
      </c>
      <c r="F1762" s="305">
        <f t="shared" si="94"/>
        <v>-1.9999999999999962E-2</v>
      </c>
      <c r="G1762" s="311">
        <f t="shared" si="97"/>
        <v>1.7071766544783529E-2</v>
      </c>
      <c r="H1762" s="311">
        <v>0.79387125503733957</v>
      </c>
      <c r="I1762" s="321"/>
      <c r="J1762" s="307"/>
      <c r="K1762" s="307"/>
      <c r="L1762" s="307"/>
      <c r="M1762" s="307"/>
      <c r="N1762" s="307">
        <v>28092.792463319201</v>
      </c>
      <c r="O1762" s="230"/>
      <c r="P1762" s="228"/>
    </row>
    <row r="1763" spans="1:16" x14ac:dyDescent="0.35">
      <c r="A1763" s="303">
        <v>42192</v>
      </c>
      <c r="B1763" s="310">
        <v>38854.79</v>
      </c>
      <c r="C1763" s="305">
        <f t="shared" si="95"/>
        <v>-0.13</v>
      </c>
      <c r="D1763" s="315">
        <v>52.976700000000001</v>
      </c>
      <c r="E1763" s="305">
        <f t="shared" si="96"/>
        <v>-0.13</v>
      </c>
      <c r="F1763" s="305">
        <f t="shared" si="94"/>
        <v>0</v>
      </c>
      <c r="G1763" s="311">
        <f t="shared" si="97"/>
        <v>1.7029497568018487E-2</v>
      </c>
      <c r="H1763" s="311">
        <v>0.79358643293599007</v>
      </c>
      <c r="I1763" s="321"/>
      <c r="J1763" s="307"/>
      <c r="K1763" s="307"/>
      <c r="L1763" s="307"/>
      <c r="M1763" s="307"/>
      <c r="N1763" s="307">
        <v>28208.758843886899</v>
      </c>
      <c r="O1763" s="230"/>
      <c r="P1763" s="228"/>
    </row>
    <row r="1764" spans="1:16" x14ac:dyDescent="0.35">
      <c r="A1764" s="303">
        <v>42193</v>
      </c>
      <c r="B1764" s="310">
        <v>38187.279999999999</v>
      </c>
      <c r="C1764" s="305">
        <f t="shared" si="95"/>
        <v>-1.72</v>
      </c>
      <c r="D1764" s="315">
        <v>52.063299999999998</v>
      </c>
      <c r="E1764" s="305">
        <f t="shared" si="96"/>
        <v>-1.72</v>
      </c>
      <c r="F1764" s="305">
        <f t="shared" si="94"/>
        <v>0</v>
      </c>
      <c r="G1764" s="311">
        <f t="shared" si="97"/>
        <v>1.6977515092728428E-2</v>
      </c>
      <c r="H1764" s="311">
        <v>0.79328087650138912</v>
      </c>
      <c r="I1764" s="321"/>
      <c r="J1764" s="307"/>
      <c r="K1764" s="307"/>
      <c r="L1764" s="307"/>
      <c r="M1764" s="307"/>
      <c r="N1764" s="307">
        <v>28171.6920725786</v>
      </c>
      <c r="O1764" s="230"/>
      <c r="P1764" s="228"/>
    </row>
    <row r="1765" spans="1:16" x14ac:dyDescent="0.35">
      <c r="A1765" s="303">
        <v>42194</v>
      </c>
      <c r="B1765" s="310">
        <v>38052.589999999997</v>
      </c>
      <c r="C1765" s="305">
        <f t="shared" si="95"/>
        <v>-0.35</v>
      </c>
      <c r="D1765" s="315">
        <v>51.874600000000001</v>
      </c>
      <c r="E1765" s="305">
        <f t="shared" si="96"/>
        <v>-0.36</v>
      </c>
      <c r="F1765" s="305">
        <f t="shared" si="94"/>
        <v>-1.0000000000000009E-2</v>
      </c>
      <c r="G1765" s="311">
        <f t="shared" si="97"/>
        <v>1.6970902492334385E-2</v>
      </c>
      <c r="H1765" s="311">
        <v>0.79297567266634106</v>
      </c>
      <c r="I1765" s="321"/>
      <c r="J1765" s="307"/>
      <c r="K1765" s="307"/>
      <c r="L1765" s="307"/>
      <c r="M1765" s="307"/>
      <c r="N1765" s="307">
        <v>27687.715617084999</v>
      </c>
      <c r="O1765" s="230"/>
      <c r="P1765" s="228"/>
    </row>
    <row r="1766" spans="1:16" x14ac:dyDescent="0.35">
      <c r="A1766" s="303">
        <v>42195</v>
      </c>
      <c r="B1766" s="310">
        <v>38177.68</v>
      </c>
      <c r="C1766" s="305">
        <f t="shared" si="95"/>
        <v>0.33</v>
      </c>
      <c r="D1766" s="315">
        <v>52.042000000000002</v>
      </c>
      <c r="E1766" s="305">
        <f t="shared" si="96"/>
        <v>0.32</v>
      </c>
      <c r="F1766" s="305">
        <f t="shared" si="94"/>
        <v>-1.0000000000000009E-2</v>
      </c>
      <c r="G1766" s="311">
        <f t="shared" si="97"/>
        <v>1.6964276476591163E-2</v>
      </c>
      <c r="H1766" s="311">
        <v>0.79266908126770885</v>
      </c>
      <c r="I1766" s="321"/>
      <c r="J1766" s="307"/>
      <c r="K1766" s="307"/>
      <c r="L1766" s="307"/>
      <c r="M1766" s="307"/>
      <c r="N1766" s="307">
        <v>27573.663934663</v>
      </c>
      <c r="O1766" s="230"/>
      <c r="P1766" s="228"/>
    </row>
    <row r="1767" spans="1:16" x14ac:dyDescent="0.35">
      <c r="A1767" s="303">
        <v>42198</v>
      </c>
      <c r="B1767" s="310">
        <v>38591.449999999997</v>
      </c>
      <c r="C1767" s="305">
        <f t="shared" si="95"/>
        <v>1.08</v>
      </c>
      <c r="D1767" s="315">
        <v>52.594200000000001</v>
      </c>
      <c r="E1767" s="305">
        <f t="shared" si="96"/>
        <v>1.06</v>
      </c>
      <c r="F1767" s="305">
        <f t="shared" si="94"/>
        <v>-2.0000000000000018E-2</v>
      </c>
      <c r="G1767" s="311">
        <f t="shared" si="97"/>
        <v>1.6970902492334385E-2</v>
      </c>
      <c r="H1767" s="311">
        <v>0.79236284518736932</v>
      </c>
      <c r="I1767" s="321"/>
      <c r="J1767" s="307"/>
      <c r="K1767" s="307"/>
      <c r="L1767" s="307"/>
      <c r="M1767" s="307"/>
      <c r="N1767" s="307">
        <v>27661.403742253598</v>
      </c>
      <c r="O1767" s="230"/>
      <c r="P1767" s="228"/>
    </row>
    <row r="1768" spans="1:16" x14ac:dyDescent="0.35">
      <c r="A1768" s="303">
        <v>42199</v>
      </c>
      <c r="B1768" s="310">
        <v>38555.199999999997</v>
      </c>
      <c r="C1768" s="305">
        <f t="shared" si="95"/>
        <v>-0.09</v>
      </c>
      <c r="D1768" s="315">
        <v>52.538600000000002</v>
      </c>
      <c r="E1768" s="305">
        <f t="shared" si="96"/>
        <v>-0.11</v>
      </c>
      <c r="F1768" s="305">
        <f t="shared" si="94"/>
        <v>-2.0000000000000004E-2</v>
      </c>
      <c r="G1768" s="311">
        <f t="shared" si="97"/>
        <v>1.6976123465388099E-2</v>
      </c>
      <c r="H1768" s="311">
        <v>0.79207973369398088</v>
      </c>
      <c r="I1768" s="321"/>
      <c r="J1768" s="307"/>
      <c r="K1768" s="307"/>
      <c r="L1768" s="307"/>
      <c r="M1768" s="307"/>
      <c r="N1768" s="307">
        <v>27961.1947589829</v>
      </c>
      <c r="O1768" s="230"/>
      <c r="P1768" s="228"/>
    </row>
    <row r="1769" spans="1:16" x14ac:dyDescent="0.35">
      <c r="A1769" s="303">
        <v>42200</v>
      </c>
      <c r="B1769" s="310">
        <v>38953.68</v>
      </c>
      <c r="C1769" s="305">
        <f t="shared" si="95"/>
        <v>1.03</v>
      </c>
      <c r="D1769" s="315">
        <v>53.074300000000001</v>
      </c>
      <c r="E1769" s="305">
        <f t="shared" si="96"/>
        <v>1.02</v>
      </c>
      <c r="F1769" s="305">
        <f t="shared" si="94"/>
        <v>-1.0000000000000009E-2</v>
      </c>
      <c r="G1769" s="311">
        <f t="shared" si="97"/>
        <v>1.6976123465388099E-2</v>
      </c>
      <c r="H1769" s="311">
        <v>0.79179692232837084</v>
      </c>
      <c r="I1769" s="321"/>
      <c r="J1769" s="307"/>
      <c r="K1769" s="307"/>
      <c r="L1769" s="307"/>
      <c r="M1769" s="307"/>
      <c r="N1769" s="307">
        <v>27932.896553942199</v>
      </c>
      <c r="O1769" s="230"/>
      <c r="P1769" s="228"/>
    </row>
    <row r="1770" spans="1:16" x14ac:dyDescent="0.35">
      <c r="A1770" s="303">
        <v>42201</v>
      </c>
      <c r="B1770" s="310">
        <v>39304.699999999997</v>
      </c>
      <c r="C1770" s="305">
        <f t="shared" si="95"/>
        <v>0.9</v>
      </c>
      <c r="D1770" s="315">
        <v>53.5443</v>
      </c>
      <c r="E1770" s="305">
        <f t="shared" si="96"/>
        <v>0.89</v>
      </c>
      <c r="F1770" s="305">
        <f t="shared" si="94"/>
        <v>-1.0000000000000009E-2</v>
      </c>
      <c r="G1770" s="311">
        <f t="shared" si="97"/>
        <v>1.697472089283892E-2</v>
      </c>
      <c r="H1770" s="311">
        <v>0.79149171405790875</v>
      </c>
      <c r="I1770" s="321"/>
      <c r="J1770" s="307"/>
      <c r="K1770" s="307"/>
      <c r="L1770" s="307"/>
      <c r="M1770" s="307"/>
      <c r="N1770" s="307">
        <v>28198.292534652999</v>
      </c>
      <c r="O1770" s="230"/>
      <c r="P1770" s="228"/>
    </row>
    <row r="1771" spans="1:16" x14ac:dyDescent="0.35">
      <c r="A1771" s="303">
        <v>42202</v>
      </c>
      <c r="B1771" s="310">
        <v>39328.46</v>
      </c>
      <c r="C1771" s="305">
        <f t="shared" si="95"/>
        <v>0.06</v>
      </c>
      <c r="D1771" s="315">
        <v>53.572099999999999</v>
      </c>
      <c r="E1771" s="305">
        <f t="shared" si="96"/>
        <v>0.05</v>
      </c>
      <c r="F1771" s="305">
        <f t="shared" si="94"/>
        <v>-9.999999999999995E-3</v>
      </c>
      <c r="G1771" s="311">
        <f t="shared" si="97"/>
        <v>1.697472089283892E-2</v>
      </c>
      <c r="H1771" s="311">
        <v>0.79118685843259473</v>
      </c>
      <c r="I1771" s="321"/>
      <c r="J1771" s="307"/>
      <c r="K1771" s="307"/>
      <c r="L1771" s="307"/>
      <c r="M1771" s="307"/>
      <c r="N1771" s="307">
        <v>28446.115240498701</v>
      </c>
      <c r="O1771" s="230"/>
      <c r="P1771" s="228"/>
    </row>
    <row r="1772" spans="1:16" x14ac:dyDescent="0.35">
      <c r="A1772" s="303">
        <v>42205</v>
      </c>
      <c r="B1772" s="310">
        <v>39280.519999999997</v>
      </c>
      <c r="C1772" s="305">
        <f t="shared" si="95"/>
        <v>-0.12</v>
      </c>
      <c r="D1772" s="315">
        <v>53.499000000000002</v>
      </c>
      <c r="E1772" s="305">
        <f t="shared" si="96"/>
        <v>-0.14000000000000001</v>
      </c>
      <c r="F1772" s="305">
        <f t="shared" si="94"/>
        <v>-2.0000000000000018E-2</v>
      </c>
      <c r="G1772" s="311">
        <f t="shared" si="97"/>
        <v>1.6981299525580813E-2</v>
      </c>
      <c r="H1772" s="311">
        <v>0.79088235477390345</v>
      </c>
      <c r="I1772" s="321"/>
      <c r="J1772" s="307"/>
      <c r="K1772" s="307"/>
      <c r="L1772" s="307"/>
      <c r="M1772" s="307"/>
      <c r="N1772" s="307">
        <v>28463.3101773696</v>
      </c>
      <c r="O1772" s="230"/>
      <c r="P1772" s="228"/>
    </row>
    <row r="1773" spans="1:16" x14ac:dyDescent="0.35">
      <c r="A1773" s="303">
        <v>42206</v>
      </c>
      <c r="B1773" s="310">
        <v>38951.589999999997</v>
      </c>
      <c r="C1773" s="305">
        <f t="shared" si="95"/>
        <v>-0.84</v>
      </c>
      <c r="D1773" s="315">
        <v>53.066299999999998</v>
      </c>
      <c r="E1773" s="305">
        <f t="shared" si="96"/>
        <v>-0.81</v>
      </c>
      <c r="F1773" s="305">
        <f t="shared" si="94"/>
        <v>2.9999999999999916E-2</v>
      </c>
      <c r="G1773" s="311">
        <f t="shared" si="97"/>
        <v>1.6960325641378442E-2</v>
      </c>
      <c r="H1773" s="311">
        <v>0.79060084813648424</v>
      </c>
      <c r="I1773" s="321"/>
      <c r="J1773" s="307"/>
      <c r="K1773" s="307"/>
      <c r="L1773" s="307"/>
      <c r="M1773" s="307"/>
      <c r="N1773" s="307">
        <v>28420.118753231</v>
      </c>
      <c r="O1773" s="230"/>
      <c r="P1773" s="228"/>
    </row>
    <row r="1774" spans="1:16" x14ac:dyDescent="0.35">
      <c r="A1774" s="303">
        <v>42207</v>
      </c>
      <c r="B1774" s="310">
        <v>39397.74</v>
      </c>
      <c r="C1774" s="305">
        <f t="shared" si="95"/>
        <v>1.1499999999999999</v>
      </c>
      <c r="D1774" s="315">
        <v>53.665199999999999</v>
      </c>
      <c r="E1774" s="305">
        <f t="shared" si="96"/>
        <v>1.1299999999999999</v>
      </c>
      <c r="F1774" s="305">
        <f t="shared" si="94"/>
        <v>-2.0000000000000018E-2</v>
      </c>
      <c r="G1774" s="311">
        <f t="shared" si="97"/>
        <v>1.6965636564955477E-2</v>
      </c>
      <c r="H1774" s="311">
        <v>0.79045122938888834</v>
      </c>
      <c r="I1774" s="321"/>
      <c r="J1774" s="307"/>
      <c r="K1774" s="307"/>
      <c r="L1774" s="307"/>
      <c r="M1774" s="307"/>
      <c r="N1774" s="307">
        <v>28182.1357569049</v>
      </c>
      <c r="O1774" s="230"/>
      <c r="P1774" s="228"/>
    </row>
    <row r="1775" spans="1:16" x14ac:dyDescent="0.35">
      <c r="A1775" s="303">
        <v>42208</v>
      </c>
      <c r="B1775" s="310">
        <v>39220.83</v>
      </c>
      <c r="C1775" s="305">
        <f t="shared" si="95"/>
        <v>-0.45</v>
      </c>
      <c r="D1775" s="315">
        <v>53.422400000000003</v>
      </c>
      <c r="E1775" s="305">
        <f t="shared" si="96"/>
        <v>-0.45</v>
      </c>
      <c r="F1775" s="305">
        <f t="shared" si="94"/>
        <v>0</v>
      </c>
      <c r="G1775" s="311">
        <f t="shared" si="97"/>
        <v>1.6966985708236074E-2</v>
      </c>
      <c r="H1775" s="311">
        <v>0.79017039654006005</v>
      </c>
      <c r="I1775" s="321"/>
      <c r="J1775" s="307"/>
      <c r="K1775" s="307"/>
      <c r="L1775" s="307"/>
      <c r="M1775" s="307"/>
      <c r="N1775" s="307">
        <v>28504.9330788757</v>
      </c>
      <c r="O1775" s="230"/>
      <c r="P1775" s="228"/>
    </row>
    <row r="1776" spans="1:16" x14ac:dyDescent="0.35">
      <c r="A1776" s="303">
        <v>42209</v>
      </c>
      <c r="B1776" s="310">
        <v>38863.43</v>
      </c>
      <c r="C1776" s="305">
        <f t="shared" si="95"/>
        <v>-0.91</v>
      </c>
      <c r="D1776" s="315">
        <v>52.9377</v>
      </c>
      <c r="E1776" s="305">
        <f t="shared" si="96"/>
        <v>-0.91</v>
      </c>
      <c r="F1776" s="305">
        <f t="shared" si="94"/>
        <v>0</v>
      </c>
      <c r="G1776" s="311">
        <f t="shared" si="97"/>
        <v>1.6966985708236074E-2</v>
      </c>
      <c r="H1776" s="311">
        <v>0.78986904564730831</v>
      </c>
      <c r="I1776" s="321"/>
      <c r="J1776" s="307"/>
      <c r="K1776" s="307"/>
      <c r="L1776" s="307"/>
      <c r="M1776" s="307"/>
      <c r="N1776" s="307">
        <v>28370.8382219948</v>
      </c>
      <c r="O1776" s="230"/>
      <c r="P1776" s="228"/>
    </row>
    <row r="1777" spans="1:16" x14ac:dyDescent="0.35">
      <c r="A1777" s="303">
        <v>42212</v>
      </c>
      <c r="B1777" s="310">
        <v>38101.800000000003</v>
      </c>
      <c r="C1777" s="305">
        <f t="shared" si="95"/>
        <v>-1.96</v>
      </c>
      <c r="D1777" s="315">
        <v>51.896299999999997</v>
      </c>
      <c r="E1777" s="305">
        <f t="shared" si="96"/>
        <v>-1.97</v>
      </c>
      <c r="F1777" s="305">
        <f t="shared" si="94"/>
        <v>-1.0000000000000009E-2</v>
      </c>
      <c r="G1777" s="311">
        <f t="shared" si="97"/>
        <v>1.6966985708236074E-2</v>
      </c>
      <c r="H1777" s="311">
        <v>0.78956803919729723</v>
      </c>
      <c r="I1777" s="321"/>
      <c r="J1777" s="307"/>
      <c r="K1777" s="307"/>
      <c r="L1777" s="307"/>
      <c r="M1777" s="307"/>
      <c r="N1777" s="307">
        <v>28112.310792718901</v>
      </c>
      <c r="O1777" s="230"/>
      <c r="P1777" s="228"/>
    </row>
    <row r="1778" spans="1:16" x14ac:dyDescent="0.35">
      <c r="A1778" s="303">
        <v>42213</v>
      </c>
      <c r="B1778" s="310">
        <v>37960.589999999997</v>
      </c>
      <c r="C1778" s="305">
        <f t="shared" si="95"/>
        <v>-0.37</v>
      </c>
      <c r="D1778" s="315">
        <v>51.700800000000001</v>
      </c>
      <c r="E1778" s="305">
        <f t="shared" si="96"/>
        <v>-0.38</v>
      </c>
      <c r="F1778" s="305">
        <f t="shared" si="94"/>
        <v>-1.0000000000000009E-2</v>
      </c>
      <c r="G1778" s="311">
        <f t="shared" si="97"/>
        <v>1.6966985708236074E-2</v>
      </c>
      <c r="H1778" s="311">
        <v>0.78926558636162381</v>
      </c>
      <c r="I1778" s="321"/>
      <c r="J1778" s="307"/>
      <c r="K1778" s="307"/>
      <c r="L1778" s="307"/>
      <c r="M1778" s="307"/>
      <c r="N1778" s="307">
        <v>27561.3752886566</v>
      </c>
      <c r="O1778" s="230"/>
      <c r="P1778" s="228"/>
    </row>
    <row r="1779" spans="1:16" x14ac:dyDescent="0.35">
      <c r="A1779" s="303">
        <v>42214</v>
      </c>
      <c r="B1779" s="310">
        <v>38104.639999999999</v>
      </c>
      <c r="C1779" s="305">
        <f t="shared" si="95"/>
        <v>0.38</v>
      </c>
      <c r="D1779" s="315">
        <v>51.8934</v>
      </c>
      <c r="E1779" s="305">
        <f t="shared" si="96"/>
        <v>0.37</v>
      </c>
      <c r="F1779" s="305">
        <f t="shared" si="94"/>
        <v>-1.0000000000000009E-2</v>
      </c>
      <c r="G1779" s="311">
        <f t="shared" si="97"/>
        <v>1.6965636564955477E-2</v>
      </c>
      <c r="H1779" s="311">
        <v>0.78896348081132284</v>
      </c>
      <c r="I1779" s="321"/>
      <c r="J1779" s="307"/>
      <c r="K1779" s="307"/>
      <c r="L1779" s="307"/>
      <c r="M1779" s="307"/>
      <c r="N1779" s="307">
        <v>27459.228656095202</v>
      </c>
      <c r="O1779" s="230"/>
      <c r="P1779" s="228"/>
    </row>
    <row r="1780" spans="1:16" x14ac:dyDescent="0.35">
      <c r="A1780" s="303">
        <v>42215</v>
      </c>
      <c r="B1780" s="310">
        <v>38300.839999999997</v>
      </c>
      <c r="C1780" s="305">
        <f t="shared" si="95"/>
        <v>0.51</v>
      </c>
      <c r="D1780" s="315">
        <v>52.156199999999998</v>
      </c>
      <c r="E1780" s="305">
        <f t="shared" si="96"/>
        <v>0.51</v>
      </c>
      <c r="F1780" s="305">
        <f t="shared" si="94"/>
        <v>0</v>
      </c>
      <c r="G1780" s="311">
        <f t="shared" si="97"/>
        <v>1.6960325641378438E-2</v>
      </c>
      <c r="H1780" s="311">
        <v>0.78866172188234041</v>
      </c>
      <c r="I1780" s="321"/>
      <c r="J1780" s="307"/>
      <c r="K1780" s="307"/>
      <c r="L1780" s="307"/>
      <c r="M1780" s="307"/>
      <c r="N1780" s="307">
        <v>27563.426678183401</v>
      </c>
      <c r="O1780" s="230"/>
      <c r="P1780" s="228"/>
    </row>
    <row r="1781" spans="1:16" x14ac:dyDescent="0.35">
      <c r="A1781" s="303">
        <v>42216</v>
      </c>
      <c r="B1781" s="310">
        <v>38866.54</v>
      </c>
      <c r="C1781" s="305">
        <f t="shared" si="95"/>
        <v>1.48</v>
      </c>
      <c r="D1781" s="315">
        <v>52.916499999999999</v>
      </c>
      <c r="E1781" s="305">
        <f t="shared" si="96"/>
        <v>1.46</v>
      </c>
      <c r="F1781" s="305">
        <f t="shared" si="94"/>
        <v>-2.0000000000000018E-2</v>
      </c>
      <c r="G1781" s="311">
        <f t="shared" si="97"/>
        <v>1.6965636564955477E-2</v>
      </c>
      <c r="H1781" s="311">
        <v>0.78836212104330949</v>
      </c>
      <c r="I1781" s="321"/>
      <c r="J1781" s="307"/>
      <c r="K1781" s="307"/>
      <c r="L1781" s="307"/>
      <c r="M1781" s="307"/>
      <c r="N1781" s="307">
        <v>27705.347554911401</v>
      </c>
      <c r="O1781" s="230"/>
      <c r="P1781" s="228"/>
    </row>
    <row r="1782" spans="1:16" x14ac:dyDescent="0.35">
      <c r="A1782" s="303">
        <v>42219</v>
      </c>
      <c r="B1782" s="310">
        <v>38966.769999999997</v>
      </c>
      <c r="C1782" s="305">
        <f t="shared" si="95"/>
        <v>0.26</v>
      </c>
      <c r="D1782" s="315">
        <v>53.043300000000002</v>
      </c>
      <c r="E1782" s="305">
        <f t="shared" si="96"/>
        <v>0.24</v>
      </c>
      <c r="F1782" s="305">
        <f t="shared" si="94"/>
        <v>-2.0000000000000018E-2</v>
      </c>
      <c r="G1782" s="311">
        <f t="shared" si="97"/>
        <v>1.6944122468561296E-2</v>
      </c>
      <c r="H1782" s="311">
        <v>0.78808364355808491</v>
      </c>
      <c r="I1782" s="321"/>
      <c r="J1782" s="307"/>
      <c r="K1782" s="307"/>
      <c r="L1782" s="307"/>
      <c r="M1782" s="307"/>
      <c r="N1782" s="307">
        <v>28114.559048128202</v>
      </c>
      <c r="O1782" s="230"/>
      <c r="P1782" s="228"/>
    </row>
    <row r="1783" spans="1:16" x14ac:dyDescent="0.35">
      <c r="A1783" s="303">
        <v>42220</v>
      </c>
      <c r="B1783" s="310">
        <v>38807.61</v>
      </c>
      <c r="C1783" s="305">
        <f t="shared" si="95"/>
        <v>-0.41</v>
      </c>
      <c r="D1783" s="315">
        <v>52.826599999999999</v>
      </c>
      <c r="E1783" s="305">
        <f t="shared" si="96"/>
        <v>-0.41</v>
      </c>
      <c r="F1783" s="305">
        <f t="shared" si="94"/>
        <v>0</v>
      </c>
      <c r="G1783" s="311">
        <f t="shared" si="97"/>
        <v>1.6944122468561296E-2</v>
      </c>
      <c r="H1783" s="311">
        <v>0.78780545788543255</v>
      </c>
      <c r="I1783" s="321"/>
      <c r="J1783" s="307"/>
      <c r="K1783" s="307"/>
      <c r="L1783" s="307"/>
      <c r="M1783" s="307"/>
      <c r="N1783" s="307">
        <v>28187.055914472399</v>
      </c>
      <c r="O1783" s="230"/>
      <c r="P1783" s="228"/>
    </row>
    <row r="1784" spans="1:16" x14ac:dyDescent="0.35">
      <c r="A1784" s="303">
        <v>42221</v>
      </c>
      <c r="B1784" s="310">
        <v>39016.559999999998</v>
      </c>
      <c r="C1784" s="305">
        <f t="shared" si="95"/>
        <v>0.54</v>
      </c>
      <c r="D1784" s="315">
        <v>53.104799999999997</v>
      </c>
      <c r="E1784" s="305">
        <f t="shared" si="96"/>
        <v>0.53</v>
      </c>
      <c r="F1784" s="305">
        <f t="shared" si="94"/>
        <v>-1.0000000000000009E-2</v>
      </c>
      <c r="G1784" s="311">
        <f t="shared" si="97"/>
        <v>1.6942717246867033E-2</v>
      </c>
      <c r="H1784" s="311">
        <v>0.78750690526859402</v>
      </c>
      <c r="I1784" s="321"/>
      <c r="J1784" s="307"/>
      <c r="K1784" s="307"/>
      <c r="L1784" s="307"/>
      <c r="M1784" s="307"/>
      <c r="N1784" s="307">
        <v>28071.9316371483</v>
      </c>
      <c r="O1784" s="230"/>
      <c r="P1784" s="228"/>
    </row>
    <row r="1785" spans="1:16" x14ac:dyDescent="0.35">
      <c r="A1785" s="303">
        <v>42222</v>
      </c>
      <c r="B1785" s="310">
        <v>39120.31</v>
      </c>
      <c r="C1785" s="305">
        <f t="shared" si="95"/>
        <v>0.27</v>
      </c>
      <c r="D1785" s="315">
        <v>53.2425</v>
      </c>
      <c r="E1785" s="305">
        <f t="shared" si="96"/>
        <v>0.26</v>
      </c>
      <c r="F1785" s="305">
        <f t="shared" si="94"/>
        <v>-1.0000000000000009E-2</v>
      </c>
      <c r="G1785" s="311">
        <f t="shared" si="97"/>
        <v>1.6942717246867033E-2</v>
      </c>
      <c r="H1785" s="311">
        <v>0.78720685069491481</v>
      </c>
      <c r="I1785" s="321"/>
      <c r="J1785" s="307"/>
      <c r="K1785" s="307"/>
      <c r="L1785" s="307"/>
      <c r="M1785" s="307"/>
      <c r="N1785" s="307">
        <v>28223.075875987401</v>
      </c>
      <c r="O1785" s="230"/>
      <c r="P1785" s="228"/>
    </row>
    <row r="1786" spans="1:16" x14ac:dyDescent="0.35">
      <c r="A1786" s="303">
        <v>42223</v>
      </c>
      <c r="B1786" s="310">
        <v>39034.97</v>
      </c>
      <c r="C1786" s="305">
        <f t="shared" si="95"/>
        <v>-0.22</v>
      </c>
      <c r="D1786" s="315">
        <v>53.125399999999999</v>
      </c>
      <c r="E1786" s="305">
        <f t="shared" si="96"/>
        <v>-0.22</v>
      </c>
      <c r="F1786" s="305">
        <f t="shared" si="94"/>
        <v>0</v>
      </c>
      <c r="G1786" s="311">
        <f t="shared" si="97"/>
        <v>1.6944122468561296E-2</v>
      </c>
      <c r="H1786" s="311">
        <v>0.78690713881716456</v>
      </c>
      <c r="I1786" s="321"/>
      <c r="J1786" s="307"/>
      <c r="K1786" s="307"/>
      <c r="L1786" s="307"/>
      <c r="M1786" s="307"/>
      <c r="N1786" s="307">
        <v>28298.126915024201</v>
      </c>
      <c r="O1786" s="230"/>
      <c r="P1786" s="228"/>
    </row>
    <row r="1787" spans="1:16" x14ac:dyDescent="0.35">
      <c r="A1787" s="303">
        <v>42226</v>
      </c>
      <c r="B1787" s="310">
        <v>38848.79</v>
      </c>
      <c r="C1787" s="305">
        <f t="shared" si="95"/>
        <v>-0.48</v>
      </c>
      <c r="D1787" s="315">
        <v>52.874600000000001</v>
      </c>
      <c r="E1787" s="305">
        <f t="shared" si="96"/>
        <v>-0.47</v>
      </c>
      <c r="F1787" s="305">
        <f t="shared" si="94"/>
        <v>1.0000000000000009E-2</v>
      </c>
      <c r="G1787" s="311">
        <f t="shared" si="97"/>
        <v>1.6948272346554265E-2</v>
      </c>
      <c r="H1787" s="311">
        <v>0.78660962443954108</v>
      </c>
      <c r="I1787" s="321"/>
      <c r="J1787" s="307"/>
      <c r="K1787" s="307"/>
      <c r="L1787" s="307"/>
      <c r="M1787" s="307"/>
      <c r="N1787" s="307">
        <v>28236.391357090299</v>
      </c>
      <c r="O1787" s="230"/>
      <c r="P1787" s="228"/>
    </row>
    <row r="1788" spans="1:16" x14ac:dyDescent="0.35">
      <c r="A1788" s="303">
        <v>42227</v>
      </c>
      <c r="B1788" s="310">
        <v>38524.639999999999</v>
      </c>
      <c r="C1788" s="305">
        <f t="shared" si="95"/>
        <v>-0.83</v>
      </c>
      <c r="D1788" s="315">
        <v>52.4422</v>
      </c>
      <c r="E1788" s="305">
        <f t="shared" si="96"/>
        <v>-0.82</v>
      </c>
      <c r="F1788" s="305">
        <f t="shared" si="94"/>
        <v>1.0000000000000009E-2</v>
      </c>
      <c r="G1788" s="311">
        <f t="shared" si="97"/>
        <v>1.6930879460358834E-2</v>
      </c>
      <c r="H1788" s="311">
        <v>0.78633861666809401</v>
      </c>
      <c r="I1788" s="321"/>
      <c r="J1788" s="307"/>
      <c r="K1788" s="307"/>
      <c r="L1788" s="307"/>
      <c r="M1788" s="307"/>
      <c r="N1788" s="307">
        <v>28101.716978566201</v>
      </c>
      <c r="O1788" s="230"/>
      <c r="P1788" s="228"/>
    </row>
    <row r="1789" spans="1:16" x14ac:dyDescent="0.35">
      <c r="A1789" s="303">
        <v>42228</v>
      </c>
      <c r="B1789" s="310">
        <v>38035.47</v>
      </c>
      <c r="C1789" s="305">
        <f t="shared" si="95"/>
        <v>-1.27</v>
      </c>
      <c r="D1789" s="315">
        <v>51.785200000000003</v>
      </c>
      <c r="E1789" s="305">
        <f t="shared" si="96"/>
        <v>-1.25</v>
      </c>
      <c r="F1789" s="305">
        <f t="shared" si="94"/>
        <v>2.0000000000000018E-2</v>
      </c>
      <c r="G1789" s="311">
        <f t="shared" si="97"/>
        <v>1.6930879460358837E-2</v>
      </c>
      <c r="H1789" s="311">
        <v>0.7860678842190596</v>
      </c>
      <c r="I1789" s="321"/>
      <c r="J1789" s="307"/>
      <c r="K1789" s="307"/>
      <c r="L1789" s="307"/>
      <c r="M1789" s="307"/>
      <c r="N1789" s="307">
        <v>27866.089074076899</v>
      </c>
      <c r="O1789" s="230"/>
      <c r="P1789" s="228"/>
    </row>
    <row r="1790" spans="1:16" x14ac:dyDescent="0.35">
      <c r="A1790" s="303">
        <v>42229</v>
      </c>
      <c r="B1790" s="343">
        <v>38091.89</v>
      </c>
      <c r="C1790" s="305">
        <f t="shared" si="95"/>
        <v>0.15</v>
      </c>
      <c r="D1790" s="315">
        <v>51.853900000000003</v>
      </c>
      <c r="E1790" s="305">
        <f t="shared" si="96"/>
        <v>0.13</v>
      </c>
      <c r="F1790" s="305">
        <f t="shared" si="94"/>
        <v>-1.999999999999999E-2</v>
      </c>
      <c r="G1790" s="311">
        <f t="shared" si="97"/>
        <v>1.6937507686218205E-2</v>
      </c>
      <c r="H1790" s="311">
        <v>0.78584781819354521</v>
      </c>
      <c r="I1790" s="321"/>
      <c r="J1790" s="307"/>
      <c r="K1790" s="307"/>
      <c r="L1790" s="307"/>
      <c r="M1790" s="307"/>
      <c r="N1790" s="307">
        <v>27512.255654266599</v>
      </c>
      <c r="O1790" s="233"/>
      <c r="P1790" s="228"/>
    </row>
    <row r="1791" spans="1:16" x14ac:dyDescent="0.35">
      <c r="A1791" s="303">
        <v>42230</v>
      </c>
      <c r="B1791" s="343">
        <v>38807.800000000003</v>
      </c>
      <c r="C1791" s="305">
        <f t="shared" si="95"/>
        <v>1.88</v>
      </c>
      <c r="D1791" s="315">
        <v>52.8217</v>
      </c>
      <c r="E1791" s="305">
        <f t="shared" si="96"/>
        <v>1.87</v>
      </c>
      <c r="F1791" s="305">
        <f t="shared" si="94"/>
        <v>-9.9999999999997868E-3</v>
      </c>
      <c r="G1791" s="311">
        <f t="shared" si="97"/>
        <v>1.6926692732664502E-2</v>
      </c>
      <c r="H1791" s="311">
        <v>0.78557237903390031</v>
      </c>
      <c r="I1791" s="321"/>
      <c r="J1791" s="307"/>
      <c r="K1791" s="307"/>
      <c r="L1791" s="307"/>
      <c r="M1791" s="307"/>
      <c r="N1791" s="307">
        <v>27549.530121288601</v>
      </c>
      <c r="O1791" s="233"/>
      <c r="P1791" s="228"/>
    </row>
    <row r="1792" spans="1:16" x14ac:dyDescent="0.35">
      <c r="A1792" s="303">
        <v>42233</v>
      </c>
      <c r="B1792" s="343">
        <v>38546.42</v>
      </c>
      <c r="C1792" s="305">
        <f t="shared" si="95"/>
        <v>-0.67</v>
      </c>
      <c r="D1792" s="315">
        <v>52.458199999999998</v>
      </c>
      <c r="E1792" s="305">
        <f t="shared" si="96"/>
        <v>-0.69</v>
      </c>
      <c r="F1792" s="305">
        <f t="shared" si="94"/>
        <v>-1.9999999999999907E-2</v>
      </c>
      <c r="G1792" s="311">
        <f t="shared" si="97"/>
        <v>1.6904911559352972E-2</v>
      </c>
      <c r="H1792" s="311">
        <v>0.78527470381373976</v>
      </c>
      <c r="I1792" s="321"/>
      <c r="J1792" s="307"/>
      <c r="K1792" s="307"/>
      <c r="L1792" s="307"/>
      <c r="M1792" s="307"/>
      <c r="N1792" s="307">
        <v>28067.310147243999</v>
      </c>
      <c r="O1792" s="233"/>
      <c r="P1792" s="228"/>
    </row>
    <row r="1793" spans="1:16" x14ac:dyDescent="0.35">
      <c r="A1793" s="303">
        <v>42234</v>
      </c>
      <c r="B1793" s="343">
        <v>38481.82</v>
      </c>
      <c r="C1793" s="305">
        <f t="shared" si="95"/>
        <v>-0.17</v>
      </c>
      <c r="D1793" s="315">
        <v>52.369100000000003</v>
      </c>
      <c r="E1793" s="305">
        <f t="shared" si="96"/>
        <v>-0.17</v>
      </c>
      <c r="F1793" s="305">
        <f t="shared" si="94"/>
        <v>0</v>
      </c>
      <c r="G1793" s="311">
        <f t="shared" si="97"/>
        <v>1.6885144018633693E-2</v>
      </c>
      <c r="H1793" s="311">
        <v>0.78499987253976899</v>
      </c>
      <c r="I1793" s="321"/>
      <c r="J1793" s="307"/>
      <c r="K1793" s="307"/>
      <c r="L1793" s="307"/>
      <c r="M1793" s="307"/>
      <c r="N1793" s="307">
        <v>27878.266464861601</v>
      </c>
      <c r="O1793" s="233"/>
      <c r="P1793" s="228"/>
    </row>
    <row r="1794" spans="1:16" x14ac:dyDescent="0.35">
      <c r="A1794" s="303">
        <v>42235</v>
      </c>
      <c r="B1794" s="343">
        <v>38620.21</v>
      </c>
      <c r="C1794" s="305">
        <f t="shared" si="95"/>
        <v>0.36</v>
      </c>
      <c r="D1794" s="315">
        <v>52.5505</v>
      </c>
      <c r="E1794" s="305">
        <f t="shared" si="96"/>
        <v>0.35</v>
      </c>
      <c r="F1794" s="305">
        <f t="shared" si="94"/>
        <v>-1.0000000000000009E-2</v>
      </c>
      <c r="G1794" s="311">
        <f t="shared" si="97"/>
        <v>1.6841102148410919E-2</v>
      </c>
      <c r="H1794" s="311">
        <v>0.78470465031655046</v>
      </c>
      <c r="I1794" s="323"/>
      <c r="J1794" s="323"/>
      <c r="K1794" s="323"/>
      <c r="L1794" s="323"/>
      <c r="M1794" s="323"/>
      <c r="N1794" s="323">
        <v>27831.542556066699</v>
      </c>
      <c r="O1794" s="264"/>
      <c r="P1794" s="259"/>
    </row>
    <row r="1795" spans="1:16" x14ac:dyDescent="0.35">
      <c r="A1795" s="303">
        <v>42236</v>
      </c>
      <c r="B1795" s="304">
        <v>38172.480000000003</v>
      </c>
      <c r="C1795" s="305">
        <f t="shared" si="95"/>
        <v>-1.1599999999999999</v>
      </c>
      <c r="D1795" s="315">
        <v>51.936700000000002</v>
      </c>
      <c r="E1795" s="305">
        <f t="shared" si="96"/>
        <v>-1.17</v>
      </c>
      <c r="F1795" s="305">
        <f t="shared" si="94"/>
        <v>-1.0000000000000009E-2</v>
      </c>
      <c r="G1795" s="311">
        <f t="shared" si="97"/>
        <v>1.6841102148410919E-2</v>
      </c>
      <c r="H1795" s="311">
        <v>0.78440797820289487</v>
      </c>
      <c r="I1795" s="321"/>
      <c r="J1795" s="307"/>
      <c r="K1795" s="307"/>
      <c r="L1795" s="307"/>
      <c r="M1795" s="307"/>
      <c r="N1795" s="307">
        <v>27931.639328150701</v>
      </c>
      <c r="O1795" s="230"/>
      <c r="P1795" s="228"/>
    </row>
    <row r="1796" spans="1:16" x14ac:dyDescent="0.35">
      <c r="A1796" s="303">
        <v>42237</v>
      </c>
      <c r="B1796" s="304">
        <v>37838.22</v>
      </c>
      <c r="C1796" s="305">
        <f t="shared" si="95"/>
        <v>-0.88</v>
      </c>
      <c r="D1796" s="315">
        <v>51.480200000000004</v>
      </c>
      <c r="E1796" s="305">
        <f t="shared" si="96"/>
        <v>-0.88</v>
      </c>
      <c r="F1796" s="305">
        <f t="shared" si="94"/>
        <v>0</v>
      </c>
      <c r="G1796" s="311">
        <f t="shared" si="97"/>
        <v>1.6842494015861634E-2</v>
      </c>
      <c r="H1796" s="311">
        <v>0.784111642299957</v>
      </c>
      <c r="I1796" s="321"/>
      <c r="J1796" s="307"/>
      <c r="K1796" s="307"/>
      <c r="L1796" s="307"/>
      <c r="M1796" s="307"/>
      <c r="N1796" s="307">
        <v>27607.819894272601</v>
      </c>
      <c r="O1796" s="230"/>
      <c r="P1796" s="228"/>
    </row>
    <row r="1797" spans="1:16" x14ac:dyDescent="0.35">
      <c r="A1797" s="303">
        <v>42240</v>
      </c>
      <c r="B1797" s="304">
        <v>35592.06</v>
      </c>
      <c r="C1797" s="305">
        <f t="shared" si="95"/>
        <v>-5.94</v>
      </c>
      <c r="D1797" s="315">
        <v>48.4251</v>
      </c>
      <c r="E1797" s="305">
        <f t="shared" si="96"/>
        <v>-5.93</v>
      </c>
      <c r="F1797" s="305">
        <f t="shared" si="94"/>
        <v>1.0000000000000675E-2</v>
      </c>
      <c r="G1797" s="311">
        <f t="shared" si="97"/>
        <v>1.6851928390706098E-2</v>
      </c>
      <c r="H1797" s="311">
        <v>0.78381743897521883</v>
      </c>
      <c r="I1797" s="321"/>
      <c r="J1797" s="307"/>
      <c r="K1797" s="307"/>
      <c r="L1797" s="307"/>
      <c r="M1797" s="307"/>
      <c r="N1797" s="307">
        <v>27366.067236057599</v>
      </c>
      <c r="O1797" s="230"/>
      <c r="P1797" s="228"/>
    </row>
    <row r="1798" spans="1:16" x14ac:dyDescent="0.35">
      <c r="A1798" s="303">
        <v>42241</v>
      </c>
      <c r="B1798" s="304">
        <v>35994.18</v>
      </c>
      <c r="C1798" s="305">
        <f t="shared" si="95"/>
        <v>1.1299999999999999</v>
      </c>
      <c r="D1798" s="315">
        <v>48.962800000000001</v>
      </c>
      <c r="E1798" s="305">
        <f t="shared" si="96"/>
        <v>1.1100000000000001</v>
      </c>
      <c r="F1798" s="305">
        <f t="shared" si="94"/>
        <v>-1.9999999999999796E-2</v>
      </c>
      <c r="G1798" s="311">
        <f t="shared" si="97"/>
        <v>1.6858598563213471E-2</v>
      </c>
      <c r="H1798" s="311">
        <v>0.78354957893455468</v>
      </c>
      <c r="I1798" s="321"/>
      <c r="J1798" s="307"/>
      <c r="K1798" s="307"/>
      <c r="L1798" s="307"/>
      <c r="M1798" s="307"/>
      <c r="N1798" s="307">
        <v>25741.562205356</v>
      </c>
      <c r="O1798" s="230"/>
      <c r="P1798" s="228"/>
    </row>
    <row r="1799" spans="1:16" x14ac:dyDescent="0.35">
      <c r="A1799" s="303">
        <v>42242</v>
      </c>
      <c r="B1799" s="304">
        <v>35560.1</v>
      </c>
      <c r="C1799" s="305">
        <f t="shared" si="95"/>
        <v>-1.21</v>
      </c>
      <c r="D1799" s="315">
        <v>48.378300000000003</v>
      </c>
      <c r="E1799" s="305">
        <f t="shared" si="96"/>
        <v>-1.19</v>
      </c>
      <c r="F1799" s="305">
        <f t="shared" si="94"/>
        <v>2.0000000000000018E-2</v>
      </c>
      <c r="G1799" s="311">
        <f t="shared" si="97"/>
        <v>1.6865386012844413E-2</v>
      </c>
      <c r="H1799" s="311">
        <v>0.78327672075992139</v>
      </c>
      <c r="I1799" s="321"/>
      <c r="J1799" s="307"/>
      <c r="K1799" s="307"/>
      <c r="L1799" s="307"/>
      <c r="M1799" s="307"/>
      <c r="N1799" s="307">
        <v>26032.3836828741</v>
      </c>
      <c r="O1799" s="230"/>
      <c r="P1799" s="228"/>
    </row>
    <row r="1800" spans="1:16" x14ac:dyDescent="0.35">
      <c r="A1800" s="303">
        <v>42243</v>
      </c>
      <c r="B1800" s="304">
        <v>36276.6</v>
      </c>
      <c r="C1800" s="305">
        <f t="shared" si="95"/>
        <v>2.0099999999999998</v>
      </c>
      <c r="D1800" s="315">
        <v>49.342100000000002</v>
      </c>
      <c r="E1800" s="305">
        <f t="shared" si="96"/>
        <v>1.99</v>
      </c>
      <c r="F1800" s="305">
        <f t="shared" ref="F1800:F1863" si="98">+E1800-C1800</f>
        <v>-1.9999999999999796E-2</v>
      </c>
      <c r="G1800" s="311">
        <f t="shared" si="97"/>
        <v>1.6865386012844413E-2</v>
      </c>
      <c r="H1800" s="311">
        <v>0.78305968133252368</v>
      </c>
      <c r="I1800" s="321"/>
      <c r="J1800" s="307"/>
      <c r="K1800" s="307"/>
      <c r="L1800" s="307"/>
      <c r="M1800" s="307"/>
      <c r="N1800" s="307">
        <v>25714.661376521399</v>
      </c>
      <c r="O1800" s="230"/>
      <c r="P1800" s="228"/>
    </row>
    <row r="1801" spans="1:16" x14ac:dyDescent="0.35">
      <c r="A1801" s="303">
        <v>42244</v>
      </c>
      <c r="B1801" s="304">
        <v>36499.519999999997</v>
      </c>
      <c r="C1801" s="305">
        <f t="shared" ref="C1801:C1864" si="99">ROUND(((B1801-B1800)/B1800)*100,2)</f>
        <v>0.61</v>
      </c>
      <c r="D1801" s="315">
        <v>49.6404</v>
      </c>
      <c r="E1801" s="305">
        <f t="shared" ref="E1801:E1864" si="100">ROUND(((D1801-D1800)/D1800)*100,2)</f>
        <v>0.6</v>
      </c>
      <c r="F1801" s="305">
        <f t="shared" si="98"/>
        <v>-1.0000000000000009E-2</v>
      </c>
      <c r="G1801" s="311">
        <f t="shared" si="97"/>
        <v>1.6864050545883365E-2</v>
      </c>
      <c r="H1801" s="311">
        <v>0.78278746814003042</v>
      </c>
      <c r="I1801" s="321"/>
      <c r="J1801" s="307"/>
      <c r="K1801" s="307"/>
      <c r="L1801" s="307"/>
      <c r="M1801" s="307"/>
      <c r="N1801" s="307">
        <v>26231.187491763802</v>
      </c>
      <c r="O1801" s="230"/>
      <c r="P1801" s="228"/>
    </row>
    <row r="1802" spans="1:16" x14ac:dyDescent="0.35">
      <c r="A1802" s="303">
        <v>42247</v>
      </c>
      <c r="B1802" s="304">
        <v>36348.379999999997</v>
      </c>
      <c r="C1802" s="305">
        <f t="shared" si="99"/>
        <v>-0.41</v>
      </c>
      <c r="D1802" s="315">
        <v>49.425400000000003</v>
      </c>
      <c r="E1802" s="305">
        <f t="shared" si="100"/>
        <v>-0.43</v>
      </c>
      <c r="F1802" s="305">
        <f t="shared" si="98"/>
        <v>-2.0000000000000018E-2</v>
      </c>
      <c r="G1802" s="311">
        <f t="shared" si="97"/>
        <v>1.6859978081424375E-2</v>
      </c>
      <c r="H1802" s="311">
        <v>0.78249310924454518</v>
      </c>
      <c r="I1802" s="321"/>
      <c r="J1802" s="307"/>
      <c r="K1802" s="307"/>
      <c r="L1802" s="307"/>
      <c r="M1802" s="307"/>
      <c r="N1802" s="307">
        <v>26392.3815610046</v>
      </c>
      <c r="O1802" s="230"/>
      <c r="P1802" s="228"/>
    </row>
    <row r="1803" spans="1:16" x14ac:dyDescent="0.35">
      <c r="A1803" s="303">
        <v>42248</v>
      </c>
      <c r="B1803" s="304">
        <v>35557.980000000003</v>
      </c>
      <c r="C1803" s="305">
        <f t="shared" si="99"/>
        <v>-2.17</v>
      </c>
      <c r="D1803" s="315">
        <v>48.357100000000003</v>
      </c>
      <c r="E1803" s="305">
        <f t="shared" si="100"/>
        <v>-2.16</v>
      </c>
      <c r="F1803" s="305">
        <f t="shared" si="98"/>
        <v>9.9999999999997868E-3</v>
      </c>
      <c r="G1803" s="311">
        <f t="shared" si="97"/>
        <v>1.6869391779393363E-2</v>
      </c>
      <c r="H1803" s="311">
        <v>0.78222149210469172</v>
      </c>
      <c r="I1803" s="321"/>
      <c r="J1803" s="307"/>
      <c r="K1803" s="307"/>
      <c r="L1803" s="307"/>
      <c r="M1803" s="307"/>
      <c r="N1803" s="307">
        <v>26283.089447521099</v>
      </c>
      <c r="O1803" s="230"/>
      <c r="P1803" s="228"/>
    </row>
    <row r="1804" spans="1:16" x14ac:dyDescent="0.35">
      <c r="A1804" s="303">
        <v>42249</v>
      </c>
      <c r="B1804" s="304">
        <v>35221.910000000003</v>
      </c>
      <c r="C1804" s="305">
        <f t="shared" si="99"/>
        <v>-0.95</v>
      </c>
      <c r="D1804" s="315">
        <v>47.900799999999997</v>
      </c>
      <c r="E1804" s="305">
        <f t="shared" si="100"/>
        <v>-0.94</v>
      </c>
      <c r="F1804" s="305">
        <f t="shared" si="98"/>
        <v>1.0000000000000009E-2</v>
      </c>
      <c r="G1804" s="311">
        <f t="shared" si="97"/>
        <v>1.6873429283428786E-2</v>
      </c>
      <c r="H1804" s="311">
        <v>0.78195552877652563</v>
      </c>
      <c r="I1804" s="321"/>
      <c r="J1804" s="307"/>
      <c r="K1804" s="307"/>
      <c r="L1804" s="307"/>
      <c r="M1804" s="307"/>
      <c r="N1804" s="307">
        <v>25696.435355032601</v>
      </c>
      <c r="O1804" s="230"/>
      <c r="P1804" s="228"/>
    </row>
    <row r="1805" spans="1:16" x14ac:dyDescent="0.35">
      <c r="A1805" s="303">
        <v>42250</v>
      </c>
      <c r="B1805" s="304">
        <v>35658.239999999998</v>
      </c>
      <c r="C1805" s="305">
        <f t="shared" si="99"/>
        <v>1.24</v>
      </c>
      <c r="D1805" s="315">
        <v>48.487000000000002</v>
      </c>
      <c r="E1805" s="305">
        <f t="shared" si="100"/>
        <v>1.22</v>
      </c>
      <c r="F1805" s="305">
        <f t="shared" si="98"/>
        <v>-2.0000000000000018E-2</v>
      </c>
      <c r="G1805" s="311">
        <f t="shared" si="97"/>
        <v>1.6880134527170017E-2</v>
      </c>
      <c r="H1805" s="311">
        <v>0.78168983201515607</v>
      </c>
      <c r="I1805" s="321"/>
      <c r="J1805" s="307"/>
      <c r="K1805" s="307"/>
      <c r="L1805" s="307"/>
      <c r="M1805" s="307"/>
      <c r="N1805" s="307">
        <v>25453.562934422898</v>
      </c>
      <c r="O1805" s="230"/>
      <c r="P1805" s="228"/>
    </row>
    <row r="1806" spans="1:16" x14ac:dyDescent="0.35">
      <c r="A1806" s="303">
        <v>42251</v>
      </c>
      <c r="B1806" s="304">
        <v>34879.22</v>
      </c>
      <c r="C1806" s="305">
        <f t="shared" si="99"/>
        <v>-2.1800000000000002</v>
      </c>
      <c r="D1806" s="315">
        <v>47.4328</v>
      </c>
      <c r="E1806" s="305">
        <f t="shared" si="100"/>
        <v>-2.17</v>
      </c>
      <c r="F1806" s="305">
        <f t="shared" si="98"/>
        <v>1.0000000000000231E-2</v>
      </c>
      <c r="G1806" s="311">
        <f t="shared" si="97"/>
        <v>1.6889504333287002E-2</v>
      </c>
      <c r="H1806" s="311">
        <v>0.78141920387372543</v>
      </c>
      <c r="I1806" s="321"/>
      <c r="J1806" s="307"/>
      <c r="K1806" s="307"/>
      <c r="L1806" s="307"/>
      <c r="M1806" s="307"/>
      <c r="N1806" s="307">
        <v>25764.783324415199</v>
      </c>
      <c r="O1806" s="230"/>
      <c r="P1806" s="228"/>
    </row>
    <row r="1807" spans="1:16" x14ac:dyDescent="0.35">
      <c r="A1807" s="303">
        <v>42254</v>
      </c>
      <c r="B1807" s="304">
        <v>34456.25</v>
      </c>
      <c r="C1807" s="305">
        <f t="shared" si="99"/>
        <v>-1.21</v>
      </c>
      <c r="D1807" s="315">
        <v>46.858199999999997</v>
      </c>
      <c r="E1807" s="305">
        <f t="shared" si="100"/>
        <v>-1.21</v>
      </c>
      <c r="F1807" s="305">
        <f t="shared" si="98"/>
        <v>0</v>
      </c>
      <c r="G1807" s="311">
        <f t="shared" si="97"/>
        <v>1.6889504333287002E-2</v>
      </c>
      <c r="H1807" s="311">
        <v>0.78115412698966757</v>
      </c>
      <c r="I1807" s="321"/>
      <c r="J1807" s="307"/>
      <c r="K1807" s="307"/>
      <c r="L1807" s="307"/>
      <c r="M1807" s="307"/>
      <c r="N1807" s="307">
        <v>25201.903569837301</v>
      </c>
      <c r="O1807" s="230"/>
      <c r="P1807" s="228"/>
    </row>
    <row r="1808" spans="1:16" x14ac:dyDescent="0.35">
      <c r="A1808" s="303">
        <v>42255</v>
      </c>
      <c r="B1808" s="304">
        <v>35043.199999999997</v>
      </c>
      <c r="C1808" s="305">
        <f t="shared" si="99"/>
        <v>1.7</v>
      </c>
      <c r="D1808" s="315">
        <v>47.640900000000002</v>
      </c>
      <c r="E1808" s="305">
        <f t="shared" si="100"/>
        <v>1.67</v>
      </c>
      <c r="F1808" s="305">
        <f t="shared" si="98"/>
        <v>-3.0000000000000027E-2</v>
      </c>
      <c r="G1808" s="311">
        <f t="shared" si="97"/>
        <v>1.6866710473586417E-2</v>
      </c>
      <c r="H1808" s="311">
        <v>0.78086346059483391</v>
      </c>
      <c r="I1808" s="321"/>
      <c r="J1808" s="307"/>
      <c r="K1808" s="307"/>
      <c r="L1808" s="307"/>
      <c r="M1808" s="307"/>
      <c r="N1808" s="307">
        <v>24893.808460236902</v>
      </c>
      <c r="O1808" s="230"/>
      <c r="P1808" s="228"/>
    </row>
    <row r="1809" spans="1:16" x14ac:dyDescent="0.35">
      <c r="A1809" s="303">
        <v>42256</v>
      </c>
      <c r="B1809" s="304">
        <v>35599.230000000003</v>
      </c>
      <c r="C1809" s="305">
        <f t="shared" si="99"/>
        <v>1.59</v>
      </c>
      <c r="D1809" s="315">
        <v>48.391100000000002</v>
      </c>
      <c r="E1809" s="305">
        <f t="shared" si="100"/>
        <v>1.57</v>
      </c>
      <c r="F1809" s="305">
        <f t="shared" si="98"/>
        <v>-2.0000000000000018E-2</v>
      </c>
      <c r="G1809" s="311">
        <f t="shared" si="97"/>
        <v>1.6872094453112014E-2</v>
      </c>
      <c r="H1809" s="311">
        <v>0.78064031489323338</v>
      </c>
      <c r="I1809" s="321"/>
      <c r="J1809" s="307"/>
      <c r="K1809" s="307"/>
      <c r="L1809" s="307"/>
      <c r="M1809" s="307"/>
      <c r="N1809" s="307">
        <v>25317.8679253105</v>
      </c>
      <c r="O1809" s="230"/>
      <c r="P1809" s="228"/>
    </row>
    <row r="1810" spans="1:16" x14ac:dyDescent="0.35">
      <c r="A1810" s="303">
        <v>42257</v>
      </c>
      <c r="B1810" s="304">
        <v>35464.400000000001</v>
      </c>
      <c r="C1810" s="305">
        <f t="shared" si="99"/>
        <v>-0.38</v>
      </c>
      <c r="D1810" s="315">
        <v>48.206400000000002</v>
      </c>
      <c r="E1810" s="305">
        <f t="shared" si="100"/>
        <v>-0.38</v>
      </c>
      <c r="F1810" s="305">
        <f t="shared" si="98"/>
        <v>0</v>
      </c>
      <c r="G1810" s="311">
        <f t="shared" ref="G1810:G1873" si="101">+STDEV(F1073:F1810)</f>
        <v>1.6872094453112014E-2</v>
      </c>
      <c r="H1810" s="311">
        <v>0.78037088593750836</v>
      </c>
      <c r="I1810" s="321"/>
      <c r="J1810" s="307"/>
      <c r="K1810" s="307"/>
      <c r="L1810" s="307"/>
      <c r="M1810" s="307"/>
      <c r="N1810" s="307">
        <v>25719.581307786098</v>
      </c>
      <c r="O1810" s="230"/>
      <c r="P1810" s="228"/>
    </row>
    <row r="1811" spans="1:16" x14ac:dyDescent="0.35">
      <c r="A1811" s="303">
        <v>42258</v>
      </c>
      <c r="B1811" s="304">
        <v>35447.839999999997</v>
      </c>
      <c r="C1811" s="305">
        <f t="shared" si="99"/>
        <v>-0.05</v>
      </c>
      <c r="D1811" s="315">
        <v>48.182400000000001</v>
      </c>
      <c r="E1811" s="305">
        <f t="shared" si="100"/>
        <v>-0.05</v>
      </c>
      <c r="F1811" s="305">
        <f t="shared" si="98"/>
        <v>0</v>
      </c>
      <c r="G1811" s="311">
        <f t="shared" si="101"/>
        <v>1.6872094453112014E-2</v>
      </c>
      <c r="H1811" s="311">
        <v>0.78008120860087848</v>
      </c>
      <c r="I1811" s="321"/>
      <c r="J1811" s="307"/>
      <c r="K1811" s="307"/>
      <c r="L1811" s="307"/>
      <c r="M1811" s="307"/>
      <c r="N1811" s="307">
        <v>25622.171208883301</v>
      </c>
      <c r="O1811" s="230"/>
      <c r="P1811" s="228"/>
    </row>
    <row r="1812" spans="1:16" x14ac:dyDescent="0.35">
      <c r="A1812" s="303">
        <v>42261</v>
      </c>
      <c r="B1812" s="304">
        <v>35789.9</v>
      </c>
      <c r="C1812" s="305">
        <f t="shared" si="99"/>
        <v>0.96</v>
      </c>
      <c r="D1812" s="315">
        <v>48.632399999999997</v>
      </c>
      <c r="E1812" s="305">
        <f t="shared" si="100"/>
        <v>0.93</v>
      </c>
      <c r="F1812" s="305">
        <f t="shared" si="98"/>
        <v>-2.9999999999999916E-2</v>
      </c>
      <c r="G1812" s="311">
        <f t="shared" si="101"/>
        <v>1.6892138484768792E-2</v>
      </c>
      <c r="H1812" s="311">
        <v>0.77979185353753533</v>
      </c>
      <c r="I1812" s="321"/>
      <c r="J1812" s="307"/>
      <c r="K1812" s="307"/>
      <c r="L1812" s="307"/>
      <c r="M1812" s="307"/>
      <c r="N1812" s="307">
        <v>25610.2083142386</v>
      </c>
      <c r="O1812" s="230"/>
      <c r="P1812" s="228"/>
    </row>
    <row r="1813" spans="1:16" x14ac:dyDescent="0.35">
      <c r="A1813" s="303">
        <v>42262</v>
      </c>
      <c r="B1813" s="304">
        <v>35581.21</v>
      </c>
      <c r="C1813" s="305">
        <f t="shared" si="99"/>
        <v>-0.57999999999999996</v>
      </c>
      <c r="D1813" s="315">
        <v>48.348999999999997</v>
      </c>
      <c r="E1813" s="305">
        <f t="shared" si="100"/>
        <v>-0.57999999999999996</v>
      </c>
      <c r="F1813" s="305">
        <f t="shared" si="98"/>
        <v>0</v>
      </c>
      <c r="G1813" s="311">
        <f t="shared" si="101"/>
        <v>1.6892138484768792E-2</v>
      </c>
      <c r="H1813" s="311">
        <v>0.77956975954801322</v>
      </c>
      <c r="I1813" s="321"/>
      <c r="J1813" s="307"/>
      <c r="K1813" s="307"/>
      <c r="L1813" s="307"/>
      <c r="M1813" s="307"/>
      <c r="N1813" s="307">
        <v>25856.700458355699</v>
      </c>
      <c r="O1813" s="230"/>
      <c r="P1813" s="228"/>
    </row>
    <row r="1814" spans="1:16" x14ac:dyDescent="0.35">
      <c r="A1814" s="303">
        <v>42263</v>
      </c>
      <c r="B1814" s="304">
        <v>35938.379999999997</v>
      </c>
      <c r="C1814" s="305">
        <f t="shared" si="99"/>
        <v>1</v>
      </c>
      <c r="D1814" s="315">
        <v>48.827500000000001</v>
      </c>
      <c r="E1814" s="305">
        <f t="shared" si="100"/>
        <v>0.99</v>
      </c>
      <c r="F1814" s="305">
        <f t="shared" si="98"/>
        <v>-1.0000000000000009E-2</v>
      </c>
      <c r="G1814" s="311">
        <f t="shared" si="101"/>
        <v>1.6881338029798808E-2</v>
      </c>
      <c r="H1814" s="311">
        <v>0.77928105288111194</v>
      </c>
      <c r="I1814" s="321"/>
      <c r="J1814" s="307"/>
      <c r="K1814" s="307"/>
      <c r="L1814" s="307"/>
      <c r="M1814" s="307"/>
      <c r="N1814" s="307">
        <v>25705.926255352399</v>
      </c>
      <c r="O1814" s="230"/>
      <c r="P1814" s="228"/>
    </row>
    <row r="1815" spans="1:16" x14ac:dyDescent="0.35">
      <c r="A1815" s="303">
        <v>42265</v>
      </c>
      <c r="B1815" s="304">
        <v>36291.25</v>
      </c>
      <c r="C1815" s="305">
        <f t="shared" si="99"/>
        <v>0.98</v>
      </c>
      <c r="D1815" s="315">
        <v>49.299100000000003</v>
      </c>
      <c r="E1815" s="305">
        <f t="shared" si="100"/>
        <v>0.97</v>
      </c>
      <c r="F1815" s="305">
        <f t="shared" si="98"/>
        <v>-1.0000000000000009E-2</v>
      </c>
      <c r="G1815" s="311">
        <f t="shared" si="101"/>
        <v>1.6881338029798808E-2</v>
      </c>
      <c r="H1815" s="311">
        <v>0.77899087091673547</v>
      </c>
      <c r="I1815" s="321"/>
      <c r="J1815" s="307"/>
      <c r="K1815" s="307"/>
      <c r="L1815" s="307"/>
      <c r="M1815" s="307"/>
      <c r="N1815" s="307">
        <v>25963.971448084001</v>
      </c>
      <c r="O1815" s="230"/>
      <c r="P1815" s="228"/>
    </row>
    <row r="1816" spans="1:16" x14ac:dyDescent="0.35">
      <c r="A1816" s="303">
        <v>42268</v>
      </c>
      <c r="B1816" s="304">
        <v>36255.370000000003</v>
      </c>
      <c r="C1816" s="305">
        <f t="shared" si="99"/>
        <v>-0.1</v>
      </c>
      <c r="D1816" s="315">
        <v>49.241999999999997</v>
      </c>
      <c r="E1816" s="305">
        <f t="shared" si="100"/>
        <v>-0.12</v>
      </c>
      <c r="F1816" s="305">
        <f t="shared" si="98"/>
        <v>-1.999999999999999E-2</v>
      </c>
      <c r="G1816" s="311">
        <f t="shared" si="101"/>
        <v>1.6886564918979718E-2</v>
      </c>
      <c r="H1816" s="311">
        <v>0.7787010128556906</v>
      </c>
      <c r="I1816" s="321"/>
      <c r="J1816" s="307"/>
      <c r="K1816" s="307"/>
      <c r="L1816" s="307"/>
      <c r="M1816" s="307"/>
      <c r="N1816" s="307">
        <v>26218.9069773917</v>
      </c>
      <c r="O1816" s="230"/>
      <c r="P1816" s="228"/>
    </row>
    <row r="1817" spans="1:16" x14ac:dyDescent="0.35">
      <c r="A1817" s="303">
        <v>42269</v>
      </c>
      <c r="B1817" s="304">
        <v>35506.339999999997</v>
      </c>
      <c r="C1817" s="305">
        <f t="shared" si="99"/>
        <v>-2.0699999999999998</v>
      </c>
      <c r="D1817" s="315">
        <v>48.227699999999999</v>
      </c>
      <c r="E1817" s="305">
        <f t="shared" si="100"/>
        <v>-2.06</v>
      </c>
      <c r="F1817" s="305">
        <f t="shared" si="98"/>
        <v>9.9999999999997868E-3</v>
      </c>
      <c r="G1817" s="311">
        <f t="shared" si="101"/>
        <v>1.6897405555811811E-2</v>
      </c>
      <c r="H1817" s="311">
        <v>0.77843370750644225</v>
      </c>
      <c r="I1817" s="321"/>
      <c r="J1817" s="307"/>
      <c r="K1817" s="307"/>
      <c r="L1817" s="307"/>
      <c r="M1817" s="307"/>
      <c r="N1817" s="307">
        <v>26192.978427105299</v>
      </c>
      <c r="O1817" s="230"/>
      <c r="P1817" s="228"/>
    </row>
    <row r="1818" spans="1:16" x14ac:dyDescent="0.35">
      <c r="A1818" s="303">
        <v>42270</v>
      </c>
      <c r="B1818" s="304">
        <v>35743.24</v>
      </c>
      <c r="C1818" s="305">
        <f t="shared" si="99"/>
        <v>0.67</v>
      </c>
      <c r="D1818" s="315">
        <v>48.545699999999997</v>
      </c>
      <c r="E1818" s="305">
        <f t="shared" si="100"/>
        <v>0.66</v>
      </c>
      <c r="F1818" s="305">
        <f t="shared" si="98"/>
        <v>-1.0000000000000009E-2</v>
      </c>
      <c r="G1818" s="311">
        <f t="shared" si="101"/>
        <v>1.6897405555811811E-2</v>
      </c>
      <c r="H1818" s="311">
        <v>0.77817217785142789</v>
      </c>
      <c r="I1818" s="321"/>
      <c r="J1818" s="307"/>
      <c r="K1818" s="307"/>
      <c r="L1818" s="307"/>
      <c r="M1818" s="307"/>
      <c r="N1818" s="307">
        <v>25651.839114562899</v>
      </c>
      <c r="O1818" s="230"/>
      <c r="P1818" s="228"/>
    </row>
    <row r="1819" spans="1:16" x14ac:dyDescent="0.35">
      <c r="A1819" s="303">
        <v>42271</v>
      </c>
      <c r="B1819" s="304">
        <v>35799.31</v>
      </c>
      <c r="C1819" s="305">
        <f t="shared" si="99"/>
        <v>0.16</v>
      </c>
      <c r="D1819" s="315">
        <v>48.619399999999999</v>
      </c>
      <c r="E1819" s="305">
        <f t="shared" si="100"/>
        <v>0.15</v>
      </c>
      <c r="F1819" s="305">
        <f t="shared" si="98"/>
        <v>-1.0000000000000009E-2</v>
      </c>
      <c r="G1819" s="311">
        <f t="shared" si="101"/>
        <v>1.6886564918979715E-2</v>
      </c>
      <c r="H1819" s="311">
        <v>0.77788327671207091</v>
      </c>
      <c r="I1819" s="321"/>
      <c r="J1819" s="307"/>
      <c r="K1819" s="307"/>
      <c r="L1819" s="307"/>
      <c r="M1819" s="307"/>
      <c r="N1819" s="307">
        <v>25822.986552206701</v>
      </c>
      <c r="O1819" s="230"/>
      <c r="P1819" s="228"/>
    </row>
    <row r="1820" spans="1:16" x14ac:dyDescent="0.35">
      <c r="A1820" s="303">
        <v>42275</v>
      </c>
      <c r="B1820" s="304">
        <v>35457.9</v>
      </c>
      <c r="C1820" s="305">
        <f t="shared" si="99"/>
        <v>-0.95</v>
      </c>
      <c r="D1820" s="315">
        <v>48.146900000000002</v>
      </c>
      <c r="E1820" s="305">
        <f t="shared" si="100"/>
        <v>-0.97</v>
      </c>
      <c r="F1820" s="305">
        <f t="shared" si="98"/>
        <v>-2.0000000000000018E-2</v>
      </c>
      <c r="G1820" s="311">
        <f t="shared" si="101"/>
        <v>1.6893177881932852E-2</v>
      </c>
      <c r="H1820" s="311">
        <v>0.77759469708120255</v>
      </c>
      <c r="I1820" s="321"/>
      <c r="J1820" s="307"/>
      <c r="K1820" s="307"/>
      <c r="L1820" s="307"/>
      <c r="M1820" s="307"/>
      <c r="N1820" s="307">
        <v>25863.499987463099</v>
      </c>
      <c r="O1820" s="230"/>
      <c r="P1820" s="228"/>
    </row>
    <row r="1821" spans="1:16" x14ac:dyDescent="0.35">
      <c r="A1821" s="303">
        <v>42276</v>
      </c>
      <c r="B1821" s="304">
        <v>35681.879999999997</v>
      </c>
      <c r="C1821" s="305">
        <f t="shared" si="99"/>
        <v>0.63</v>
      </c>
      <c r="D1821" s="315">
        <v>48.4495</v>
      </c>
      <c r="E1821" s="305">
        <f t="shared" si="100"/>
        <v>0.63</v>
      </c>
      <c r="F1821" s="305">
        <f t="shared" si="98"/>
        <v>0</v>
      </c>
      <c r="G1821" s="311">
        <f t="shared" si="101"/>
        <v>1.6850548213484303E-2</v>
      </c>
      <c r="H1821" s="311">
        <v>0.77732862039762329</v>
      </c>
      <c r="I1821" s="321"/>
      <c r="J1821" s="307"/>
      <c r="K1821" s="307"/>
      <c r="L1821" s="307"/>
      <c r="M1821" s="307"/>
      <c r="N1821" s="307">
        <v>25616.8435803639</v>
      </c>
      <c r="O1821" s="230"/>
      <c r="P1821" s="228"/>
    </row>
    <row r="1822" spans="1:16" x14ac:dyDescent="0.35">
      <c r="A1822" s="303">
        <v>42277</v>
      </c>
      <c r="B1822" s="304">
        <v>36202.57</v>
      </c>
      <c r="C1822" s="305">
        <f t="shared" si="99"/>
        <v>1.46</v>
      </c>
      <c r="D1822" s="315">
        <v>49.148299999999999</v>
      </c>
      <c r="E1822" s="305">
        <f t="shared" si="100"/>
        <v>1.44</v>
      </c>
      <c r="F1822" s="305">
        <f t="shared" si="98"/>
        <v>-2.0000000000000018E-2</v>
      </c>
      <c r="G1822" s="311">
        <f t="shared" si="101"/>
        <v>1.4193757527697578E-2</v>
      </c>
      <c r="H1822" s="311">
        <v>0.7770425102384948</v>
      </c>
      <c r="I1822" s="321"/>
      <c r="J1822" s="307"/>
      <c r="K1822" s="307"/>
      <c r="L1822" s="307"/>
      <c r="M1822" s="307"/>
      <c r="N1822" s="307">
        <v>25778.655843233901</v>
      </c>
      <c r="O1822" s="230"/>
      <c r="P1822" s="228"/>
    </row>
    <row r="1823" spans="1:16" x14ac:dyDescent="0.35">
      <c r="A1823" s="303">
        <v>42278</v>
      </c>
      <c r="B1823" s="304">
        <v>36294.089999999997</v>
      </c>
      <c r="C1823" s="305">
        <f t="shared" si="99"/>
        <v>0.25</v>
      </c>
      <c r="D1823" s="315">
        <v>49.268300000000004</v>
      </c>
      <c r="E1823" s="305">
        <f t="shared" si="100"/>
        <v>0.24</v>
      </c>
      <c r="F1823" s="305">
        <f t="shared" si="98"/>
        <v>-1.0000000000000009E-2</v>
      </c>
      <c r="G1823" s="311">
        <f t="shared" si="101"/>
        <v>1.4193757527697576E-2</v>
      </c>
      <c r="H1823" s="311">
        <v>0.77677703207504767</v>
      </c>
      <c r="I1823" s="321"/>
      <c r="J1823" s="307"/>
      <c r="K1823" s="307"/>
      <c r="L1823" s="307"/>
      <c r="M1823" s="307"/>
      <c r="N1823" s="307">
        <v>26154.8316584692</v>
      </c>
      <c r="O1823" s="230"/>
      <c r="P1823" s="228"/>
    </row>
    <row r="1824" spans="1:16" x14ac:dyDescent="0.35">
      <c r="A1824" s="303">
        <v>42282</v>
      </c>
      <c r="B1824" s="304">
        <v>37075.57</v>
      </c>
      <c r="C1824" s="305">
        <f t="shared" si="99"/>
        <v>2.15</v>
      </c>
      <c r="D1824" s="315">
        <v>50.310699999999997</v>
      </c>
      <c r="E1824" s="305">
        <f t="shared" si="100"/>
        <v>2.12</v>
      </c>
      <c r="F1824" s="305">
        <f t="shared" si="98"/>
        <v>-2.9999999999999805E-2</v>
      </c>
      <c r="G1824" s="311">
        <f t="shared" si="101"/>
        <v>1.421842498848069E-2</v>
      </c>
      <c r="H1824" s="311">
        <v>0.77648970765533565</v>
      </c>
      <c r="I1824" s="321"/>
      <c r="J1824" s="307"/>
      <c r="K1824" s="307"/>
      <c r="L1824" s="307"/>
      <c r="M1824" s="307"/>
      <c r="N1824" s="307">
        <v>26220.9523460003</v>
      </c>
      <c r="O1824" s="230"/>
      <c r="P1824" s="228"/>
    </row>
    <row r="1825" spans="1:16" x14ac:dyDescent="0.35">
      <c r="A1825" s="303">
        <v>42283</v>
      </c>
      <c r="B1825" s="304">
        <v>37279.51</v>
      </c>
      <c r="C1825" s="305">
        <f t="shared" si="99"/>
        <v>0.55000000000000004</v>
      </c>
      <c r="D1825" s="315">
        <v>50.541899999999998</v>
      </c>
      <c r="E1825" s="305">
        <f t="shared" si="100"/>
        <v>0.46</v>
      </c>
      <c r="F1825" s="305">
        <f t="shared" si="98"/>
        <v>-9.0000000000000024E-2</v>
      </c>
      <c r="G1825" s="311">
        <f t="shared" si="101"/>
        <v>1.4541843638826263E-2</v>
      </c>
      <c r="H1825" s="311">
        <v>0.7762708624900484</v>
      </c>
      <c r="I1825" s="321"/>
      <c r="J1825" s="307"/>
      <c r="K1825" s="307"/>
      <c r="L1825" s="307"/>
      <c r="M1825" s="307"/>
      <c r="N1825" s="307">
        <v>26785.545544293502</v>
      </c>
      <c r="O1825" s="230"/>
      <c r="P1825" s="228"/>
    </row>
    <row r="1826" spans="1:16" x14ac:dyDescent="0.35">
      <c r="A1826" s="303">
        <v>42284</v>
      </c>
      <c r="B1826" s="304">
        <v>37422.04</v>
      </c>
      <c r="C1826" s="305">
        <f t="shared" si="99"/>
        <v>0.38</v>
      </c>
      <c r="D1826" s="315">
        <v>50.728999999999999</v>
      </c>
      <c r="E1826" s="305">
        <f t="shared" si="100"/>
        <v>0.37</v>
      </c>
      <c r="F1826" s="305">
        <f t="shared" si="98"/>
        <v>-1.0000000000000009E-2</v>
      </c>
      <c r="G1826" s="311">
        <f t="shared" si="101"/>
        <v>1.4491899450265258E-2</v>
      </c>
      <c r="H1826" s="311">
        <v>0.77683073417294946</v>
      </c>
      <c r="I1826" s="321"/>
      <c r="J1826" s="307"/>
      <c r="K1826" s="307"/>
      <c r="L1826" s="307"/>
      <c r="M1826" s="307"/>
      <c r="N1826" s="307">
        <v>26932.878277870601</v>
      </c>
      <c r="O1826" s="230"/>
      <c r="P1826" s="228"/>
    </row>
    <row r="1827" spans="1:16" x14ac:dyDescent="0.35">
      <c r="A1827" s="303">
        <v>42285</v>
      </c>
      <c r="B1827" s="304">
        <v>37158.986191632401</v>
      </c>
      <c r="C1827" s="305">
        <f t="shared" si="99"/>
        <v>-0.7</v>
      </c>
      <c r="D1827" s="315">
        <v>50.369599999999998</v>
      </c>
      <c r="E1827" s="305">
        <f t="shared" si="100"/>
        <v>-0.71</v>
      </c>
      <c r="F1827" s="305">
        <f t="shared" si="98"/>
        <v>-1.0000000000000009E-2</v>
      </c>
      <c r="G1827" s="311">
        <f t="shared" si="101"/>
        <v>1.4491899450265256E-2</v>
      </c>
      <c r="H1827" s="311">
        <v>0.77654394681433936</v>
      </c>
      <c r="I1827" s="321"/>
      <c r="J1827" s="307"/>
      <c r="K1827" s="307"/>
      <c r="L1827" s="307"/>
      <c r="M1827" s="307"/>
      <c r="N1827" s="307">
        <v>27035.8478566839</v>
      </c>
      <c r="O1827" s="230"/>
      <c r="P1827" s="228"/>
    </row>
    <row r="1828" spans="1:16" x14ac:dyDescent="0.35">
      <c r="A1828" s="303">
        <v>42286</v>
      </c>
      <c r="B1828" s="304">
        <v>37482.480000000003</v>
      </c>
      <c r="C1828" s="305">
        <f t="shared" si="99"/>
        <v>0.87</v>
      </c>
      <c r="D1828" s="315">
        <v>50.804499999999997</v>
      </c>
      <c r="E1828" s="305">
        <f t="shared" si="100"/>
        <v>0.86</v>
      </c>
      <c r="F1828" s="305">
        <f t="shared" si="98"/>
        <v>-1.0000000000000009E-2</v>
      </c>
      <c r="G1828" s="311">
        <f t="shared" si="101"/>
        <v>1.4489863081677882E-2</v>
      </c>
      <c r="H1828" s="311">
        <v>0.77625747682717527</v>
      </c>
      <c r="I1828" s="321"/>
      <c r="J1828" s="307"/>
      <c r="K1828" s="307"/>
      <c r="L1828" s="307"/>
      <c r="M1828" s="307"/>
      <c r="N1828" s="307">
        <v>26845.805928978902</v>
      </c>
      <c r="O1828" s="230"/>
      <c r="P1828" s="228"/>
    </row>
    <row r="1829" spans="1:16" x14ac:dyDescent="0.35">
      <c r="A1829" s="303">
        <v>42289</v>
      </c>
      <c r="B1829" s="304">
        <v>37239.699999999997</v>
      </c>
      <c r="C1829" s="305">
        <f t="shared" si="99"/>
        <v>-0.65</v>
      </c>
      <c r="D1829" s="315">
        <v>50.466200000000001</v>
      </c>
      <c r="E1829" s="305">
        <f t="shared" si="100"/>
        <v>-0.67</v>
      </c>
      <c r="F1829" s="305">
        <f t="shared" si="98"/>
        <v>-2.0000000000000018E-2</v>
      </c>
      <c r="G1829" s="311">
        <f t="shared" si="101"/>
        <v>1.449511518798492E-2</v>
      </c>
      <c r="H1829" s="311">
        <v>0.77597132362656296</v>
      </c>
      <c r="I1829" s="321"/>
      <c r="J1829" s="307"/>
      <c r="K1829" s="307"/>
      <c r="L1829" s="307"/>
      <c r="M1829" s="307"/>
      <c r="N1829" s="307">
        <v>27079.514016537501</v>
      </c>
      <c r="O1829" s="230"/>
      <c r="P1829" s="228"/>
    </row>
    <row r="1830" spans="1:16" x14ac:dyDescent="0.35">
      <c r="A1830" s="303">
        <v>42290</v>
      </c>
      <c r="B1830" s="304">
        <v>37159.99</v>
      </c>
      <c r="C1830" s="305">
        <f t="shared" si="99"/>
        <v>-0.21</v>
      </c>
      <c r="D1830" s="315">
        <v>50.354100000000003</v>
      </c>
      <c r="E1830" s="305">
        <f t="shared" si="100"/>
        <v>-0.22</v>
      </c>
      <c r="F1830" s="305">
        <f t="shared" si="98"/>
        <v>-1.0000000000000009E-2</v>
      </c>
      <c r="G1830" s="311">
        <f t="shared" si="101"/>
        <v>1.4471122668422223E-2</v>
      </c>
      <c r="H1830" s="311">
        <v>0.77570730410207878</v>
      </c>
      <c r="I1830" s="321"/>
      <c r="J1830" s="307"/>
      <c r="K1830" s="307"/>
      <c r="L1830" s="307"/>
      <c r="M1830" s="307"/>
      <c r="N1830" s="307">
        <v>26904.113928138198</v>
      </c>
      <c r="O1830" s="230"/>
      <c r="P1830" s="228"/>
    </row>
    <row r="1831" spans="1:16" x14ac:dyDescent="0.35">
      <c r="A1831" s="303">
        <v>42291</v>
      </c>
      <c r="B1831" s="304">
        <v>37067.43</v>
      </c>
      <c r="C1831" s="305">
        <f t="shared" si="99"/>
        <v>-0.25</v>
      </c>
      <c r="D1831" s="315">
        <v>50.228299999999997</v>
      </c>
      <c r="E1831" s="305">
        <f t="shared" si="100"/>
        <v>-0.25</v>
      </c>
      <c r="F1831" s="305">
        <f t="shared" si="98"/>
        <v>0</v>
      </c>
      <c r="G1831" s="311">
        <f t="shared" si="101"/>
        <v>1.447316167377917E-2</v>
      </c>
      <c r="H1831" s="311">
        <v>0.77542176727748224</v>
      </c>
      <c r="I1831" s="321"/>
      <c r="J1831" s="307"/>
      <c r="K1831" s="307"/>
      <c r="L1831" s="307"/>
      <c r="M1831" s="307"/>
      <c r="N1831" s="307">
        <v>26846.530053758401</v>
      </c>
      <c r="O1831" s="230"/>
      <c r="P1831" s="228"/>
    </row>
    <row r="1832" spans="1:16" x14ac:dyDescent="0.35">
      <c r="A1832" s="303">
        <v>42292</v>
      </c>
      <c r="B1832" s="304">
        <v>37386.449999999997</v>
      </c>
      <c r="C1832" s="305">
        <f t="shared" si="99"/>
        <v>0.86</v>
      </c>
      <c r="D1832" s="315">
        <v>50.650300000000001</v>
      </c>
      <c r="E1832" s="305">
        <f t="shared" si="100"/>
        <v>0.84</v>
      </c>
      <c r="F1832" s="305">
        <f t="shared" si="98"/>
        <v>-2.0000000000000018E-2</v>
      </c>
      <c r="G1832" s="311">
        <f t="shared" si="101"/>
        <v>1.4478445235719331E-2</v>
      </c>
      <c r="H1832" s="311">
        <v>0.77513864987436654</v>
      </c>
      <c r="I1832" s="321"/>
      <c r="J1832" s="307"/>
      <c r="K1832" s="307"/>
      <c r="L1832" s="307"/>
      <c r="M1832" s="307"/>
      <c r="N1832" s="307">
        <v>26779.659483375901</v>
      </c>
      <c r="O1832" s="230"/>
      <c r="P1832" s="228"/>
    </row>
    <row r="1833" spans="1:16" x14ac:dyDescent="0.35">
      <c r="A1833" s="303">
        <v>42293</v>
      </c>
      <c r="B1833" s="304">
        <v>37700.800000000003</v>
      </c>
      <c r="C1833" s="305">
        <f t="shared" si="99"/>
        <v>0.84</v>
      </c>
      <c r="D1833" s="315">
        <v>51.069099999999999</v>
      </c>
      <c r="E1833" s="305">
        <f t="shared" si="100"/>
        <v>0.83</v>
      </c>
      <c r="F1833" s="305">
        <f t="shared" si="98"/>
        <v>-1.0000000000000009E-2</v>
      </c>
      <c r="G1833" s="311">
        <f t="shared" si="101"/>
        <v>1.4476381573849971E-2</v>
      </c>
      <c r="H1833" s="311">
        <v>0.77487551962772094</v>
      </c>
      <c r="I1833" s="321"/>
      <c r="J1833" s="307"/>
      <c r="K1833" s="307"/>
      <c r="L1833" s="307"/>
      <c r="M1833" s="307"/>
      <c r="N1833" s="307">
        <v>27010.141059092301</v>
      </c>
      <c r="O1833" s="230"/>
      <c r="P1833" s="228"/>
    </row>
    <row r="1834" spans="1:16" x14ac:dyDescent="0.35">
      <c r="A1834" s="303">
        <v>42296</v>
      </c>
      <c r="B1834" s="304">
        <v>37916.33</v>
      </c>
      <c r="C1834" s="305">
        <f t="shared" si="99"/>
        <v>0.56999999999999995</v>
      </c>
      <c r="D1834" s="315">
        <v>51.348100000000002</v>
      </c>
      <c r="E1834" s="305">
        <f t="shared" si="100"/>
        <v>0.55000000000000004</v>
      </c>
      <c r="F1834" s="305">
        <f t="shared" si="98"/>
        <v>-1.9999999999999907E-2</v>
      </c>
      <c r="G1834" s="311">
        <f t="shared" si="101"/>
        <v>1.4481587786444348E-2</v>
      </c>
      <c r="H1834" s="311">
        <v>0.77459091737088126</v>
      </c>
      <c r="I1834" s="321"/>
      <c r="J1834" s="307"/>
      <c r="K1834" s="307"/>
      <c r="L1834" s="307"/>
      <c r="M1834" s="307"/>
      <c r="N1834" s="307">
        <v>27214.599905521802</v>
      </c>
      <c r="O1834" s="230"/>
      <c r="P1834" s="228"/>
    </row>
    <row r="1835" spans="1:16" x14ac:dyDescent="0.35">
      <c r="A1835" s="303">
        <v>42297</v>
      </c>
      <c r="B1835" s="304">
        <v>37835.839999999997</v>
      </c>
      <c r="C1835" s="305">
        <f t="shared" si="99"/>
        <v>-0.21</v>
      </c>
      <c r="D1835" s="315">
        <v>51.238599999999998</v>
      </c>
      <c r="E1835" s="305">
        <f t="shared" si="100"/>
        <v>-0.21</v>
      </c>
      <c r="F1835" s="305">
        <f t="shared" si="98"/>
        <v>0</v>
      </c>
      <c r="G1835" s="311">
        <f t="shared" si="101"/>
        <v>1.4476381573849971E-2</v>
      </c>
      <c r="H1835" s="311">
        <v>0.7743283500375866</v>
      </c>
      <c r="I1835" s="321"/>
      <c r="J1835" s="307"/>
      <c r="K1835" s="307"/>
      <c r="L1835" s="307"/>
      <c r="M1835" s="307"/>
      <c r="N1835" s="307">
        <v>27364.920407154601</v>
      </c>
      <c r="O1835" s="230"/>
      <c r="P1835" s="228"/>
    </row>
    <row r="1836" spans="1:16" x14ac:dyDescent="0.35">
      <c r="A1836" s="303">
        <v>42298</v>
      </c>
      <c r="B1836" s="304">
        <v>37814.39</v>
      </c>
      <c r="C1836" s="305">
        <f t="shared" si="99"/>
        <v>-0.06</v>
      </c>
      <c r="D1836" s="315">
        <v>51.2087</v>
      </c>
      <c r="E1836" s="305">
        <f t="shared" si="100"/>
        <v>-0.06</v>
      </c>
      <c r="F1836" s="305">
        <f t="shared" si="98"/>
        <v>0</v>
      </c>
      <c r="G1836" s="311">
        <f t="shared" si="101"/>
        <v>1.4471122668422222E-2</v>
      </c>
      <c r="H1836" s="311">
        <v>0.77404650630125083</v>
      </c>
      <c r="I1836" s="321"/>
      <c r="J1836" s="307"/>
      <c r="K1836" s="307"/>
      <c r="L1836" s="307"/>
      <c r="M1836" s="307"/>
      <c r="N1836" s="307">
        <v>27306.8289750693</v>
      </c>
      <c r="P1836" s="228"/>
    </row>
    <row r="1837" spans="1:16" x14ac:dyDescent="0.35">
      <c r="A1837" s="303">
        <v>42300</v>
      </c>
      <c r="B1837" s="304">
        <v>38072.58</v>
      </c>
      <c r="C1837" s="305">
        <f t="shared" si="99"/>
        <v>0.68</v>
      </c>
      <c r="D1837" s="315">
        <v>51.5441</v>
      </c>
      <c r="E1837" s="305">
        <f t="shared" si="100"/>
        <v>0.65</v>
      </c>
      <c r="F1837" s="305">
        <f t="shared" si="98"/>
        <v>-3.0000000000000027E-2</v>
      </c>
      <c r="G1837" s="311">
        <f t="shared" si="101"/>
        <v>1.4495115187984924E-2</v>
      </c>
      <c r="H1837" s="311">
        <v>0.7737649700172774</v>
      </c>
      <c r="I1837" s="321"/>
      <c r="J1837" s="307"/>
      <c r="K1837" s="307"/>
      <c r="L1837" s="307"/>
      <c r="M1837" s="307"/>
      <c r="N1837" s="307">
        <v>27287.6648256505</v>
      </c>
      <c r="P1837" s="228"/>
    </row>
    <row r="1838" spans="1:16" x14ac:dyDescent="0.35">
      <c r="A1838" s="303">
        <v>42303</v>
      </c>
      <c r="B1838" s="304">
        <v>37921.730000000003</v>
      </c>
      <c r="C1838" s="305">
        <f t="shared" si="99"/>
        <v>-0.4</v>
      </c>
      <c r="D1838" s="315">
        <v>51.331099999999999</v>
      </c>
      <c r="E1838" s="305">
        <f t="shared" si="100"/>
        <v>-0.41</v>
      </c>
      <c r="F1838" s="305">
        <f t="shared" si="98"/>
        <v>-9.9999999999999534E-3</v>
      </c>
      <c r="G1838" s="311">
        <f t="shared" si="101"/>
        <v>1.4487813736528639E-2</v>
      </c>
      <c r="H1838" s="311">
        <v>0.77354881638383688</v>
      </c>
      <c r="I1838" s="321"/>
      <c r="J1838" s="307"/>
      <c r="K1838" s="307"/>
      <c r="L1838" s="307"/>
      <c r="M1838" s="307"/>
      <c r="N1838" s="307">
        <v>27470.806298744599</v>
      </c>
      <c r="P1838" s="228"/>
    </row>
    <row r="1839" spans="1:16" x14ac:dyDescent="0.35">
      <c r="A1839" s="303">
        <v>42304</v>
      </c>
      <c r="B1839" s="304">
        <v>37771.33</v>
      </c>
      <c r="C1839" s="305">
        <f t="shared" si="99"/>
        <v>-0.4</v>
      </c>
      <c r="D1839" s="315">
        <v>51.127699999999997</v>
      </c>
      <c r="E1839" s="305">
        <f t="shared" si="100"/>
        <v>-0.4</v>
      </c>
      <c r="F1839" s="305">
        <f t="shared" si="98"/>
        <v>0</v>
      </c>
      <c r="G1839" s="311">
        <f t="shared" si="101"/>
        <v>1.4476381573849968E-2</v>
      </c>
      <c r="H1839" s="311">
        <v>0.77326573335333715</v>
      </c>
      <c r="I1839" s="323"/>
      <c r="J1839" s="323"/>
      <c r="K1839" s="323"/>
      <c r="L1839" s="323"/>
      <c r="M1839" s="323"/>
      <c r="N1839" s="323">
        <v>27361.958908724599</v>
      </c>
      <c r="O1839" s="265"/>
      <c r="P1839" s="228"/>
    </row>
    <row r="1840" spans="1:16" x14ac:dyDescent="0.35">
      <c r="A1840" s="303">
        <v>42305</v>
      </c>
      <c r="B1840" s="304">
        <v>37475.18</v>
      </c>
      <c r="C1840" s="305">
        <f t="shared" si="99"/>
        <v>-0.78</v>
      </c>
      <c r="D1840" s="315">
        <v>50.727800000000002</v>
      </c>
      <c r="E1840" s="305">
        <f t="shared" si="100"/>
        <v>-0.78</v>
      </c>
      <c r="F1840" s="305">
        <f t="shared" si="98"/>
        <v>0</v>
      </c>
      <c r="G1840" s="311">
        <f t="shared" si="101"/>
        <v>1.4476381573849968E-2</v>
      </c>
      <c r="H1840" s="311">
        <v>0.77298513392416113</v>
      </c>
      <c r="I1840" s="323"/>
      <c r="J1840" s="323"/>
      <c r="K1840" s="323"/>
      <c r="L1840" s="323"/>
      <c r="M1840" s="323"/>
      <c r="N1840" s="323">
        <v>27253.440333367002</v>
      </c>
      <c r="O1840" s="265"/>
      <c r="P1840" s="228"/>
    </row>
    <row r="1841" spans="1:16" x14ac:dyDescent="0.35">
      <c r="A1841" s="303">
        <v>42306</v>
      </c>
      <c r="B1841" s="304">
        <v>37195.75</v>
      </c>
      <c r="C1841" s="305">
        <f t="shared" si="99"/>
        <v>-0.75</v>
      </c>
      <c r="D1841" s="315">
        <v>50.350900000000003</v>
      </c>
      <c r="E1841" s="305">
        <f t="shared" si="100"/>
        <v>-0.74</v>
      </c>
      <c r="F1841" s="305">
        <f t="shared" si="98"/>
        <v>1.0000000000000009E-2</v>
      </c>
      <c r="G1841" s="311">
        <f t="shared" si="101"/>
        <v>1.4489863081677885E-2</v>
      </c>
      <c r="H1841" s="311">
        <v>0.77270483965684766</v>
      </c>
      <c r="I1841" s="323"/>
      <c r="J1841" s="323"/>
      <c r="K1841" s="323"/>
      <c r="L1841" s="323"/>
      <c r="M1841" s="323"/>
      <c r="N1841" s="323">
        <v>27039.762788155102</v>
      </c>
      <c r="O1841" s="265"/>
      <c r="P1841" s="228"/>
    </row>
    <row r="1842" spans="1:16" x14ac:dyDescent="0.35">
      <c r="A1842" s="303">
        <v>42307</v>
      </c>
      <c r="B1842" s="304">
        <v>36950.49</v>
      </c>
      <c r="C1842" s="305">
        <f t="shared" si="99"/>
        <v>-0.66</v>
      </c>
      <c r="D1842" s="315">
        <v>50.019399999999997</v>
      </c>
      <c r="E1842" s="305">
        <f t="shared" si="100"/>
        <v>-0.66</v>
      </c>
      <c r="F1842" s="305">
        <f t="shared" si="98"/>
        <v>0</v>
      </c>
      <c r="G1842" s="311">
        <f t="shared" si="101"/>
        <v>1.4478445235719329E-2</v>
      </c>
      <c r="H1842" s="311">
        <v>0.77245078107848109</v>
      </c>
      <c r="I1842" s="323"/>
      <c r="J1842" s="323"/>
      <c r="K1842" s="323"/>
      <c r="L1842" s="323"/>
      <c r="M1842" s="323"/>
      <c r="N1842" s="323">
        <v>26838.138559296502</v>
      </c>
      <c r="O1842" s="265"/>
      <c r="P1842" s="228"/>
    </row>
    <row r="1843" spans="1:16" x14ac:dyDescent="0.35">
      <c r="A1843" s="303">
        <v>42310</v>
      </c>
      <c r="B1843" s="304">
        <v>36815.1</v>
      </c>
      <c r="C1843" s="305">
        <f t="shared" si="99"/>
        <v>-0.37</v>
      </c>
      <c r="D1843" s="315">
        <v>49.831499999999998</v>
      </c>
      <c r="E1843" s="305">
        <f t="shared" si="100"/>
        <v>-0.38</v>
      </c>
      <c r="F1843" s="305">
        <f t="shared" si="98"/>
        <v>-1.0000000000000009E-2</v>
      </c>
      <c r="G1843" s="311">
        <f t="shared" si="101"/>
        <v>1.4471122668422222E-2</v>
      </c>
      <c r="H1843" s="311">
        <v>0.7721710755128699</v>
      </c>
      <c r="I1843" s="323"/>
      <c r="J1843" s="323"/>
      <c r="K1843" s="323"/>
      <c r="L1843" s="323"/>
      <c r="M1843" s="323"/>
      <c r="N1843" s="323">
        <v>26656.8264583653</v>
      </c>
      <c r="O1843" s="265"/>
      <c r="P1843" s="228"/>
    </row>
    <row r="1844" spans="1:16" x14ac:dyDescent="0.35">
      <c r="A1844" s="303">
        <v>42311</v>
      </c>
      <c r="B1844" s="304">
        <v>36858.68</v>
      </c>
      <c r="C1844" s="305">
        <f t="shared" si="99"/>
        <v>0.12</v>
      </c>
      <c r="D1844" s="315">
        <v>49.887900000000002</v>
      </c>
      <c r="E1844" s="305">
        <f t="shared" si="100"/>
        <v>0.11</v>
      </c>
      <c r="F1844" s="305">
        <f t="shared" si="98"/>
        <v>-9.999999999999995E-3</v>
      </c>
      <c r="G1844" s="311">
        <f t="shared" si="101"/>
        <v>1.4457623685462787E-2</v>
      </c>
      <c r="H1844" s="311">
        <v>0.77188956244827589</v>
      </c>
      <c r="I1844" s="323"/>
      <c r="J1844" s="323"/>
      <c r="K1844" s="323"/>
      <c r="L1844" s="323"/>
      <c r="M1844" s="323"/>
      <c r="N1844" s="323">
        <v>26559.154312972401</v>
      </c>
      <c r="O1844" s="265"/>
      <c r="P1844" s="228"/>
    </row>
    <row r="1845" spans="1:16" x14ac:dyDescent="0.35">
      <c r="A1845" s="303">
        <v>42312</v>
      </c>
      <c r="B1845" s="304">
        <v>36806.46</v>
      </c>
      <c r="C1845" s="305">
        <f t="shared" si="99"/>
        <v>-0.14000000000000001</v>
      </c>
      <c r="D1845" s="315">
        <v>49.813099999999999</v>
      </c>
      <c r="E1845" s="305">
        <f t="shared" si="100"/>
        <v>-0.15</v>
      </c>
      <c r="F1845" s="305">
        <f t="shared" si="98"/>
        <v>-9.9999999999999811E-3</v>
      </c>
      <c r="G1845" s="311">
        <f t="shared" si="101"/>
        <v>1.4450303290306794E-2</v>
      </c>
      <c r="H1845" s="311">
        <v>0.77160835703721653</v>
      </c>
      <c r="I1845" s="323"/>
      <c r="J1845" s="323"/>
      <c r="K1845" s="323"/>
      <c r="L1845" s="323"/>
      <c r="M1845" s="323"/>
      <c r="N1845" s="323">
        <v>26590.587035283399</v>
      </c>
      <c r="O1845" s="265"/>
      <c r="P1845" s="228"/>
    </row>
    <row r="1846" spans="1:16" x14ac:dyDescent="0.35">
      <c r="A1846" s="303">
        <v>42313</v>
      </c>
      <c r="B1846" s="304">
        <v>36461.699999999997</v>
      </c>
      <c r="C1846" s="305">
        <f t="shared" si="99"/>
        <v>-0.94</v>
      </c>
      <c r="D1846" s="315">
        <v>49.347299999999997</v>
      </c>
      <c r="E1846" s="305">
        <f t="shared" si="100"/>
        <v>-0.94</v>
      </c>
      <c r="F1846" s="305">
        <f t="shared" si="98"/>
        <v>0</v>
      </c>
      <c r="G1846" s="311">
        <f t="shared" si="101"/>
        <v>1.443884142821737E-2</v>
      </c>
      <c r="H1846" s="311">
        <v>0.77132745871976527</v>
      </c>
      <c r="I1846" s="323"/>
      <c r="J1846" s="323"/>
      <c r="K1846" s="323"/>
      <c r="L1846" s="323"/>
      <c r="M1846" s="323"/>
      <c r="N1846" s="323">
        <v>26552.922402795401</v>
      </c>
      <c r="O1846" s="265"/>
      <c r="P1846" s="228"/>
    </row>
    <row r="1847" spans="1:16" x14ac:dyDescent="0.35">
      <c r="A1847" s="303">
        <v>42314</v>
      </c>
      <c r="B1847" s="304">
        <v>36407.699999999997</v>
      </c>
      <c r="C1847" s="305">
        <f t="shared" si="99"/>
        <v>-0.15</v>
      </c>
      <c r="D1847" s="315">
        <v>49.273899999999998</v>
      </c>
      <c r="E1847" s="305">
        <f t="shared" si="100"/>
        <v>-0.15</v>
      </c>
      <c r="F1847" s="305">
        <f t="shared" si="98"/>
        <v>0</v>
      </c>
      <c r="G1847" s="311">
        <f t="shared" si="101"/>
        <v>1.4440910454719508E-2</v>
      </c>
      <c r="H1847" s="311">
        <v>0.77104899709322594</v>
      </c>
      <c r="I1847" s="323"/>
      <c r="J1847" s="323"/>
      <c r="K1847" s="323"/>
      <c r="L1847" s="323"/>
      <c r="M1847" s="323"/>
      <c r="N1847" s="323">
        <v>26304.200079968199</v>
      </c>
      <c r="O1847" s="265"/>
      <c r="P1847" s="228"/>
    </row>
    <row r="1848" spans="1:16" x14ac:dyDescent="0.35">
      <c r="A1848" s="303">
        <v>42317</v>
      </c>
      <c r="B1848" s="304">
        <v>36208.300000000003</v>
      </c>
      <c r="C1848" s="305">
        <f t="shared" si="99"/>
        <v>-0.55000000000000004</v>
      </c>
      <c r="D1848" s="315">
        <v>48.9968</v>
      </c>
      <c r="E1848" s="305">
        <f t="shared" si="100"/>
        <v>-0.56000000000000005</v>
      </c>
      <c r="F1848" s="305">
        <f t="shared" si="98"/>
        <v>-1.0000000000000009E-2</v>
      </c>
      <c r="G1848" s="311">
        <f t="shared" si="101"/>
        <v>1.4433568844954005E-2</v>
      </c>
      <c r="H1848" s="311">
        <v>0.77077083675273872</v>
      </c>
      <c r="I1848" s="323"/>
      <c r="J1848" s="323"/>
      <c r="K1848" s="323"/>
      <c r="L1848" s="323"/>
      <c r="M1848" s="323"/>
      <c r="N1848" s="323">
        <v>26265.244990486401</v>
      </c>
      <c r="O1848" s="265"/>
      <c r="P1848" s="228"/>
    </row>
    <row r="1849" spans="1:16" x14ac:dyDescent="0.35">
      <c r="A1849" s="303">
        <v>42318</v>
      </c>
      <c r="B1849" s="304">
        <v>35696.85</v>
      </c>
      <c r="C1849" s="305">
        <f t="shared" si="99"/>
        <v>-1.41</v>
      </c>
      <c r="D1849" s="315">
        <v>48.303400000000003</v>
      </c>
      <c r="E1849" s="305">
        <f t="shared" si="100"/>
        <v>-1.42</v>
      </c>
      <c r="F1849" s="305">
        <f t="shared" si="98"/>
        <v>-1.0000000000000009E-2</v>
      </c>
      <c r="G1849" s="311">
        <f t="shared" si="101"/>
        <v>1.443151150575029E-2</v>
      </c>
      <c r="H1849" s="311">
        <v>0.77049086904401598</v>
      </c>
      <c r="I1849" s="323"/>
      <c r="J1849" s="323"/>
      <c r="K1849" s="323"/>
      <c r="L1849" s="323"/>
      <c r="M1849" s="323"/>
      <c r="N1849" s="323">
        <v>26121.398834996198</v>
      </c>
      <c r="O1849" s="265"/>
      <c r="P1849" s="228"/>
    </row>
    <row r="1850" spans="1:16" x14ac:dyDescent="0.35">
      <c r="A1850" s="303">
        <v>42321</v>
      </c>
      <c r="B1850" s="304">
        <v>35512.800000000003</v>
      </c>
      <c r="C1850" s="305">
        <f t="shared" si="99"/>
        <v>-0.52</v>
      </c>
      <c r="D1850" s="315">
        <v>48.047699999999999</v>
      </c>
      <c r="E1850" s="305">
        <f t="shared" si="100"/>
        <v>-0.53</v>
      </c>
      <c r="F1850" s="305">
        <f t="shared" si="98"/>
        <v>-1.0000000000000009E-2</v>
      </c>
      <c r="G1850" s="311">
        <f t="shared" si="101"/>
        <v>1.443151150575029E-2</v>
      </c>
      <c r="H1850" s="311">
        <v>0.7702112061738533</v>
      </c>
      <c r="I1850" s="323"/>
      <c r="J1850" s="323"/>
      <c r="K1850" s="323"/>
      <c r="L1850" s="323"/>
      <c r="M1850" s="323"/>
      <c r="N1850" s="323">
        <v>25743.260427829799</v>
      </c>
      <c r="O1850" s="265"/>
      <c r="P1850" s="259"/>
    </row>
    <row r="1851" spans="1:16" x14ac:dyDescent="0.35">
      <c r="A1851" s="303">
        <v>42324</v>
      </c>
      <c r="B1851" s="304">
        <v>35720.199999999997</v>
      </c>
      <c r="C1851" s="305">
        <f t="shared" si="99"/>
        <v>0.57999999999999996</v>
      </c>
      <c r="D1851" s="315">
        <v>48.317500000000003</v>
      </c>
      <c r="E1851" s="305">
        <f t="shared" si="100"/>
        <v>0.56000000000000005</v>
      </c>
      <c r="F1851" s="305">
        <f t="shared" si="98"/>
        <v>-1.9999999999999907E-2</v>
      </c>
      <c r="G1851" s="311">
        <f t="shared" si="101"/>
        <v>1.4436759369975946E-2</v>
      </c>
      <c r="H1851" s="311">
        <v>0.76993184758948807</v>
      </c>
      <c r="I1851" s="321"/>
      <c r="J1851" s="307"/>
      <c r="K1851" s="307"/>
      <c r="L1851" s="307"/>
      <c r="M1851" s="307"/>
      <c r="N1851" s="307">
        <v>25610.532764680302</v>
      </c>
      <c r="O1851" s="230"/>
      <c r="P1851" s="228"/>
    </row>
    <row r="1852" spans="1:16" x14ac:dyDescent="0.35">
      <c r="A1852" s="303">
        <v>42325</v>
      </c>
      <c r="B1852" s="304">
        <v>35864.92</v>
      </c>
      <c r="C1852" s="305">
        <f t="shared" si="99"/>
        <v>0.41</v>
      </c>
      <c r="D1852" s="315">
        <v>48.507899999999999</v>
      </c>
      <c r="E1852" s="305">
        <f t="shared" si="100"/>
        <v>0.39</v>
      </c>
      <c r="F1852" s="305">
        <f t="shared" si="98"/>
        <v>-1.9999999999999962E-2</v>
      </c>
      <c r="G1852" s="311">
        <f t="shared" si="101"/>
        <v>1.4444061171775666E-2</v>
      </c>
      <c r="H1852" s="311">
        <v>0.76967435764243164</v>
      </c>
      <c r="I1852" s="321"/>
      <c r="J1852" s="307"/>
      <c r="K1852" s="307"/>
      <c r="L1852" s="307"/>
      <c r="M1852" s="307"/>
      <c r="N1852" s="307">
        <v>25760.103079893899</v>
      </c>
      <c r="O1852" s="230"/>
      <c r="P1852" s="228"/>
    </row>
    <row r="1853" spans="1:16" x14ac:dyDescent="0.35">
      <c r="A1853" s="303">
        <v>42326</v>
      </c>
      <c r="B1853" s="304">
        <v>35335.29</v>
      </c>
      <c r="C1853" s="305">
        <f t="shared" si="99"/>
        <v>-1.48</v>
      </c>
      <c r="D1853" s="315">
        <v>47.794600000000003</v>
      </c>
      <c r="E1853" s="305">
        <f t="shared" si="100"/>
        <v>-1.47</v>
      </c>
      <c r="F1853" s="305">
        <f t="shared" si="98"/>
        <v>1.0000000000000009E-2</v>
      </c>
      <c r="G1853" s="311">
        <f t="shared" si="101"/>
        <v>1.4457623685462783E-2</v>
      </c>
      <c r="H1853" s="311">
        <v>0.76941712300933529</v>
      </c>
      <c r="I1853" s="321"/>
      <c r="J1853" s="307"/>
      <c r="K1853" s="307"/>
      <c r="L1853" s="307"/>
      <c r="M1853" s="307"/>
      <c r="N1853" s="307">
        <v>25864.468681640301</v>
      </c>
      <c r="O1853" s="236"/>
      <c r="P1853" s="228"/>
    </row>
    <row r="1854" spans="1:16" x14ac:dyDescent="0.35">
      <c r="A1854" s="303">
        <v>42327</v>
      </c>
      <c r="B1854" s="304">
        <v>35833.660000000003</v>
      </c>
      <c r="C1854" s="305">
        <f t="shared" si="99"/>
        <v>1.41</v>
      </c>
      <c r="D1854" s="315">
        <v>48.4619</v>
      </c>
      <c r="E1854" s="305">
        <f t="shared" si="100"/>
        <v>1.4</v>
      </c>
      <c r="F1854" s="305">
        <f t="shared" si="98"/>
        <v>-1.0000000000000009E-2</v>
      </c>
      <c r="G1854" s="311">
        <f t="shared" si="101"/>
        <v>1.4444061171775666E-2</v>
      </c>
      <c r="H1854" s="311">
        <v>0.76916666539082101</v>
      </c>
      <c r="I1854" s="321"/>
      <c r="J1854" s="307"/>
      <c r="K1854" s="307"/>
      <c r="L1854" s="307"/>
      <c r="M1854" s="307"/>
      <c r="N1854" s="307">
        <v>25482.516606646099</v>
      </c>
      <c r="O1854" s="230"/>
      <c r="P1854" s="228"/>
    </row>
    <row r="1855" spans="1:16" x14ac:dyDescent="0.35">
      <c r="A1855" s="303">
        <v>42328</v>
      </c>
      <c r="B1855" s="310">
        <v>35870.49</v>
      </c>
      <c r="C1855" s="305">
        <f t="shared" si="99"/>
        <v>0.1</v>
      </c>
      <c r="D1855" s="315">
        <v>48.506900000000002</v>
      </c>
      <c r="E1855" s="305">
        <f t="shared" si="100"/>
        <v>0.09</v>
      </c>
      <c r="F1855" s="305">
        <f t="shared" si="98"/>
        <v>-1.0000000000000009E-2</v>
      </c>
      <c r="G1855" s="311">
        <f t="shared" si="101"/>
        <v>1.4436759369975946E-2</v>
      </c>
      <c r="H1855" s="311">
        <v>0.76888849237958523</v>
      </c>
      <c r="I1855" s="321"/>
      <c r="J1855" s="307"/>
      <c r="K1855" s="307"/>
      <c r="L1855" s="307"/>
      <c r="M1855" s="307"/>
      <c r="N1855" s="307">
        <v>25841.9200248667</v>
      </c>
      <c r="O1855" s="187"/>
      <c r="P1855" s="228"/>
    </row>
    <row r="1856" spans="1:16" x14ac:dyDescent="0.35">
      <c r="A1856" s="303">
        <v>42331</v>
      </c>
      <c r="B1856" s="304">
        <v>35802.339999999997</v>
      </c>
      <c r="C1856" s="305">
        <f t="shared" si="99"/>
        <v>-0.19</v>
      </c>
      <c r="D1856" s="315">
        <v>48.405900000000003</v>
      </c>
      <c r="E1856" s="305">
        <f t="shared" si="100"/>
        <v>-0.21</v>
      </c>
      <c r="F1856" s="305">
        <f t="shared" si="98"/>
        <v>-1.999999999999999E-2</v>
      </c>
      <c r="G1856" s="311">
        <f t="shared" si="101"/>
        <v>1.4444061171775666E-2</v>
      </c>
      <c r="H1856" s="311">
        <v>0.76861062093994359</v>
      </c>
      <c r="I1856" s="321"/>
      <c r="J1856" s="307"/>
      <c r="K1856" s="307"/>
      <c r="L1856" s="307"/>
      <c r="M1856" s="307"/>
      <c r="N1856" s="307">
        <v>25868.486543219002</v>
      </c>
      <c r="O1856" s="230"/>
      <c r="P1856" s="228"/>
    </row>
    <row r="1857" spans="1:16" x14ac:dyDescent="0.35">
      <c r="A1857" s="303">
        <v>42332</v>
      </c>
      <c r="B1857" s="304">
        <v>35741.879999999997</v>
      </c>
      <c r="C1857" s="305">
        <f t="shared" si="99"/>
        <v>-0.17</v>
      </c>
      <c r="D1857" s="315">
        <v>48.322400000000002</v>
      </c>
      <c r="E1857" s="305">
        <f t="shared" si="100"/>
        <v>-0.17</v>
      </c>
      <c r="F1857" s="305">
        <f t="shared" si="98"/>
        <v>0</v>
      </c>
      <c r="G1857" s="311">
        <f t="shared" si="101"/>
        <v>1.4438841428217369E-2</v>
      </c>
      <c r="H1857" s="311">
        <v>0.76835453870325232</v>
      </c>
      <c r="I1857" s="321"/>
      <c r="J1857" s="307"/>
      <c r="K1857" s="307"/>
      <c r="L1857" s="307"/>
      <c r="M1857" s="307"/>
      <c r="N1857" s="307">
        <v>25819.3396408808</v>
      </c>
      <c r="O1857" s="230"/>
      <c r="P1857" s="228"/>
    </row>
    <row r="1858" spans="1:16" x14ac:dyDescent="0.35">
      <c r="A1858" s="303">
        <v>42334</v>
      </c>
      <c r="B1858" s="304">
        <v>35995.49</v>
      </c>
      <c r="C1858" s="305">
        <f t="shared" si="99"/>
        <v>0.71</v>
      </c>
      <c r="D1858" s="315">
        <v>48.658499999999997</v>
      </c>
      <c r="E1858" s="305">
        <f t="shared" si="100"/>
        <v>0.7</v>
      </c>
      <c r="F1858" s="305">
        <f t="shared" si="98"/>
        <v>-1.0000000000000009E-2</v>
      </c>
      <c r="G1858" s="311">
        <f t="shared" si="101"/>
        <v>1.4438841428217369E-2</v>
      </c>
      <c r="H1858" s="311">
        <v>0.7680794355538656</v>
      </c>
      <c r="I1858" s="321"/>
      <c r="J1858" s="307"/>
      <c r="K1858" s="307"/>
      <c r="L1858" s="307"/>
      <c r="M1858" s="307"/>
      <c r="N1858" s="307">
        <v>25775.738425231899</v>
      </c>
      <c r="O1858" s="230"/>
      <c r="P1858" s="228"/>
    </row>
    <row r="1859" spans="1:16" x14ac:dyDescent="0.35">
      <c r="A1859" s="303">
        <v>42335</v>
      </c>
      <c r="B1859" s="304">
        <v>36230.620000000003</v>
      </c>
      <c r="C1859" s="305">
        <f t="shared" si="99"/>
        <v>0.65</v>
      </c>
      <c r="D1859" s="315">
        <v>48.9709</v>
      </c>
      <c r="E1859" s="305">
        <f t="shared" si="100"/>
        <v>0.64</v>
      </c>
      <c r="F1859" s="305">
        <f t="shared" si="98"/>
        <v>-1.0000000000000009E-2</v>
      </c>
      <c r="G1859" s="311">
        <f t="shared" si="101"/>
        <v>1.4438841428217367E-2</v>
      </c>
      <c r="H1859" s="311">
        <v>0.76780245691620275</v>
      </c>
      <c r="I1859" s="321"/>
      <c r="J1859" s="307"/>
      <c r="K1859" s="307"/>
      <c r="L1859" s="307"/>
      <c r="M1859" s="307"/>
      <c r="N1859" s="307">
        <v>25958.630780843101</v>
      </c>
      <c r="O1859" s="230"/>
      <c r="P1859" s="228"/>
    </row>
    <row r="1860" spans="1:16" x14ac:dyDescent="0.35">
      <c r="A1860" s="303">
        <v>42338</v>
      </c>
      <c r="B1860" s="304">
        <v>36254.839999999997</v>
      </c>
      <c r="C1860" s="305">
        <f t="shared" si="99"/>
        <v>7.0000000000000007E-2</v>
      </c>
      <c r="D1860" s="315">
        <v>48.995399999999997</v>
      </c>
      <c r="E1860" s="305">
        <f t="shared" si="100"/>
        <v>0.05</v>
      </c>
      <c r="F1860" s="305">
        <f t="shared" si="98"/>
        <v>-2.0000000000000004E-2</v>
      </c>
      <c r="G1860" s="311">
        <f t="shared" si="101"/>
        <v>1.4446154904583172E-2</v>
      </c>
      <c r="H1860" s="311">
        <v>0.76752577768997166</v>
      </c>
      <c r="I1860" s="321"/>
      <c r="J1860" s="307"/>
      <c r="K1860" s="307"/>
      <c r="L1860" s="307"/>
      <c r="M1860" s="307"/>
      <c r="N1860" s="307">
        <v>26128.198759619001</v>
      </c>
      <c r="O1860" s="230"/>
      <c r="P1860" s="228"/>
    </row>
    <row r="1861" spans="1:16" x14ac:dyDescent="0.35">
      <c r="A1861" s="303">
        <v>42339</v>
      </c>
      <c r="B1861" s="304">
        <v>36287.769999999997</v>
      </c>
      <c r="C1861" s="305">
        <f t="shared" si="99"/>
        <v>0.09</v>
      </c>
      <c r="D1861" s="315">
        <v>49.036099999999998</v>
      </c>
      <c r="E1861" s="305">
        <f t="shared" si="100"/>
        <v>0.08</v>
      </c>
      <c r="F1861" s="305">
        <f t="shared" si="98"/>
        <v>-9.999999999999995E-3</v>
      </c>
      <c r="G1861" s="311">
        <f t="shared" si="101"/>
        <v>1.4444061171775662E-2</v>
      </c>
      <c r="H1861" s="311">
        <v>0.76727082549660253</v>
      </c>
      <c r="I1861" s="321"/>
      <c r="J1861" s="307"/>
      <c r="K1861" s="307"/>
      <c r="L1861" s="307"/>
      <c r="M1861" s="307"/>
      <c r="N1861" s="307">
        <v>26145.667236593799</v>
      </c>
      <c r="O1861" s="230"/>
      <c r="P1861" s="228"/>
    </row>
    <row r="1862" spans="1:16" x14ac:dyDescent="0.35">
      <c r="A1862" s="303">
        <v>42340</v>
      </c>
      <c r="B1862" s="304">
        <v>36216.28</v>
      </c>
      <c r="C1862" s="305">
        <f t="shared" si="99"/>
        <v>-0.2</v>
      </c>
      <c r="D1862" s="315">
        <v>48.936199999999999</v>
      </c>
      <c r="E1862" s="305">
        <f t="shared" si="100"/>
        <v>-0.2</v>
      </c>
      <c r="F1862" s="305">
        <f t="shared" si="98"/>
        <v>0</v>
      </c>
      <c r="G1862" s="311">
        <f t="shared" si="101"/>
        <v>1.4444061171775662E-2</v>
      </c>
      <c r="H1862" s="311">
        <v>0.7669947286986768</v>
      </c>
      <c r="I1862" s="321"/>
      <c r="J1862" s="307"/>
      <c r="K1862" s="307"/>
      <c r="L1862" s="307"/>
      <c r="M1862" s="307"/>
      <c r="N1862" s="307">
        <v>26169.411524190298</v>
      </c>
      <c r="O1862" s="230"/>
      <c r="P1862" s="228"/>
    </row>
    <row r="1863" spans="1:16" x14ac:dyDescent="0.35">
      <c r="A1863" s="303">
        <v>42341</v>
      </c>
      <c r="B1863" s="304">
        <v>35895.64</v>
      </c>
      <c r="C1863" s="305">
        <f t="shared" si="99"/>
        <v>-0.89</v>
      </c>
      <c r="D1863" s="315">
        <v>48.503300000000003</v>
      </c>
      <c r="E1863" s="305">
        <f t="shared" si="100"/>
        <v>-0.88</v>
      </c>
      <c r="F1863" s="305">
        <f t="shared" si="98"/>
        <v>1.0000000000000009E-2</v>
      </c>
      <c r="G1863" s="311">
        <f t="shared" si="101"/>
        <v>1.4457623685462783E-2</v>
      </c>
      <c r="H1863" s="311">
        <v>0.76672114216158949</v>
      </c>
      <c r="I1863" s="321"/>
      <c r="J1863" s="307"/>
      <c r="K1863" s="307"/>
      <c r="L1863" s="307"/>
      <c r="M1863" s="307"/>
      <c r="N1863" s="307">
        <v>26117.852584021701</v>
      </c>
      <c r="O1863" s="230"/>
      <c r="P1863" s="228"/>
    </row>
    <row r="1864" spans="1:16" x14ac:dyDescent="0.35">
      <c r="A1864" s="303">
        <v>42342</v>
      </c>
      <c r="B1864" s="304">
        <v>35551.040000000001</v>
      </c>
      <c r="C1864" s="305">
        <f t="shared" si="99"/>
        <v>-0.96</v>
      </c>
      <c r="D1864" s="315">
        <v>48.035400000000003</v>
      </c>
      <c r="E1864" s="305">
        <f t="shared" si="100"/>
        <v>-0.96</v>
      </c>
      <c r="F1864" s="305">
        <f t="shared" ref="F1864:F1927" si="102">+E1864-C1864</f>
        <v>0</v>
      </c>
      <c r="G1864" s="311">
        <f t="shared" si="101"/>
        <v>1.4457623685462783E-2</v>
      </c>
      <c r="H1864" s="311">
        <v>0.76647363411575054</v>
      </c>
      <c r="I1864" s="321"/>
      <c r="J1864" s="307"/>
      <c r="K1864" s="307"/>
      <c r="L1864" s="307"/>
      <c r="M1864" s="307"/>
      <c r="N1864" s="307">
        <v>25886.6197276331</v>
      </c>
      <c r="O1864" s="230"/>
      <c r="P1864" s="228"/>
    </row>
    <row r="1865" spans="1:16" x14ac:dyDescent="0.35">
      <c r="A1865" s="303">
        <v>42345</v>
      </c>
      <c r="B1865" s="304">
        <v>35401.279999999999</v>
      </c>
      <c r="C1865" s="305">
        <f t="shared" ref="C1865:C1928" si="103">ROUND(((B1865-B1864)/B1864)*100,2)</f>
        <v>-0.42</v>
      </c>
      <c r="D1865" s="315">
        <v>47.825200000000002</v>
      </c>
      <c r="E1865" s="305">
        <f t="shared" ref="E1865:E1928" si="104">ROUND(((D1865-D1864)/D1864)*100,2)</f>
        <v>-0.44</v>
      </c>
      <c r="F1865" s="305">
        <f t="shared" si="102"/>
        <v>-2.0000000000000018E-2</v>
      </c>
      <c r="G1865" s="311">
        <f t="shared" si="101"/>
        <v>1.4430434948231881E-2</v>
      </c>
      <c r="H1865" s="311">
        <v>0.76620061243359083</v>
      </c>
      <c r="I1865" s="321"/>
      <c r="J1865" s="307"/>
      <c r="K1865" s="307"/>
      <c r="L1865" s="307"/>
      <c r="M1865" s="307"/>
      <c r="N1865" s="307">
        <v>25638.1094386195</v>
      </c>
      <c r="O1865" s="230"/>
      <c r="P1865" s="228"/>
    </row>
    <row r="1866" spans="1:16" x14ac:dyDescent="0.35">
      <c r="A1866" s="303">
        <v>42346</v>
      </c>
      <c r="B1866" s="304">
        <v>35096.53</v>
      </c>
      <c r="C1866" s="305">
        <f t="shared" si="103"/>
        <v>-0.86</v>
      </c>
      <c r="D1866" s="315">
        <v>47.415999999999997</v>
      </c>
      <c r="E1866" s="305">
        <f t="shared" si="104"/>
        <v>-0.86</v>
      </c>
      <c r="F1866" s="305">
        <f t="shared" si="102"/>
        <v>0</v>
      </c>
      <c r="G1866" s="311">
        <f t="shared" si="101"/>
        <v>1.4432556135680234E-2</v>
      </c>
      <c r="H1866" s="311">
        <v>0.76594712372863361</v>
      </c>
      <c r="I1866" s="321"/>
      <c r="J1866" s="307"/>
      <c r="K1866" s="307"/>
      <c r="L1866" s="307"/>
      <c r="M1866" s="307"/>
      <c r="N1866" s="307">
        <v>25530.108201859399</v>
      </c>
      <c r="O1866" s="230"/>
      <c r="P1866" s="228"/>
    </row>
    <row r="1867" spans="1:16" x14ac:dyDescent="0.35">
      <c r="A1867" s="303">
        <v>42347</v>
      </c>
      <c r="B1867" s="304">
        <v>34716.199999999997</v>
      </c>
      <c r="C1867" s="305">
        <f t="shared" si="103"/>
        <v>-1.08</v>
      </c>
      <c r="D1867" s="315">
        <v>46.9054</v>
      </c>
      <c r="E1867" s="305">
        <f t="shared" si="104"/>
        <v>-1.08</v>
      </c>
      <c r="F1867" s="305">
        <f t="shared" si="102"/>
        <v>0</v>
      </c>
      <c r="G1867" s="311">
        <f t="shared" si="101"/>
        <v>1.4434664274356131E-2</v>
      </c>
      <c r="H1867" s="311">
        <v>0.76567469754335882</v>
      </c>
      <c r="I1867" s="321"/>
      <c r="J1867" s="307"/>
      <c r="K1867" s="307"/>
      <c r="L1867" s="307"/>
      <c r="M1867" s="307"/>
      <c r="N1867" s="307">
        <v>25310.331183393999</v>
      </c>
      <c r="O1867" s="230"/>
      <c r="P1867" s="228"/>
    </row>
    <row r="1868" spans="1:16" x14ac:dyDescent="0.35">
      <c r="A1868" s="303">
        <v>42348</v>
      </c>
      <c r="B1868" s="304">
        <v>35016.089999999997</v>
      </c>
      <c r="C1868" s="305">
        <f t="shared" si="103"/>
        <v>0.86</v>
      </c>
      <c r="D1868" s="315">
        <v>47.305900000000001</v>
      </c>
      <c r="E1868" s="305">
        <f t="shared" si="104"/>
        <v>0.85</v>
      </c>
      <c r="F1868" s="305">
        <f t="shared" si="102"/>
        <v>-1.0000000000000009E-2</v>
      </c>
      <c r="G1868" s="311">
        <f t="shared" si="101"/>
        <v>1.4427357716711818E-2</v>
      </c>
      <c r="H1868" s="311">
        <v>0.76540256174985022</v>
      </c>
      <c r="I1868" s="321"/>
      <c r="J1868" s="307"/>
      <c r="K1868" s="307"/>
      <c r="L1868" s="307"/>
      <c r="M1868" s="307"/>
      <c r="N1868" s="307">
        <v>25036.053827877498</v>
      </c>
      <c r="O1868" s="230"/>
      <c r="P1868" s="228"/>
    </row>
    <row r="1869" spans="1:16" x14ac:dyDescent="0.35">
      <c r="A1869" s="303">
        <v>42349</v>
      </c>
      <c r="B1869" s="304">
        <v>34727.82</v>
      </c>
      <c r="C1869" s="305">
        <f t="shared" si="103"/>
        <v>-0.82</v>
      </c>
      <c r="D1869" s="315">
        <v>46.915700000000001</v>
      </c>
      <c r="E1869" s="305">
        <f t="shared" si="104"/>
        <v>-0.82</v>
      </c>
      <c r="F1869" s="305">
        <f t="shared" si="102"/>
        <v>0</v>
      </c>
      <c r="G1869" s="311">
        <f t="shared" si="101"/>
        <v>1.4429441131540127E-2</v>
      </c>
      <c r="H1869" s="311">
        <v>0.76512855187265327</v>
      </c>
      <c r="I1869" s="321"/>
      <c r="J1869" s="307"/>
      <c r="K1869" s="307"/>
      <c r="L1869" s="307"/>
      <c r="M1869" s="307"/>
      <c r="N1869" s="307">
        <v>25252.3180487432</v>
      </c>
      <c r="O1869" s="230"/>
      <c r="P1869" s="228"/>
    </row>
    <row r="1870" spans="1:16" x14ac:dyDescent="0.35">
      <c r="A1870" s="303">
        <v>42352</v>
      </c>
      <c r="B1870" s="304">
        <v>34874.69</v>
      </c>
      <c r="C1870" s="305">
        <f t="shared" si="103"/>
        <v>0.42</v>
      </c>
      <c r="D1870" s="315">
        <v>47.1053</v>
      </c>
      <c r="E1870" s="305">
        <f t="shared" si="104"/>
        <v>0.4</v>
      </c>
      <c r="F1870" s="305">
        <f t="shared" si="102"/>
        <v>-1.9999999999999962E-2</v>
      </c>
      <c r="G1870" s="311">
        <f t="shared" si="101"/>
        <v>1.4434664274356131E-2</v>
      </c>
      <c r="H1870" s="311">
        <v>0.76485700614339946</v>
      </c>
      <c r="I1870" s="321"/>
      <c r="J1870" s="307"/>
      <c r="K1870" s="307"/>
      <c r="L1870" s="307"/>
      <c r="M1870" s="307"/>
      <c r="N1870" s="307">
        <v>25044.4286015488</v>
      </c>
      <c r="O1870" s="230"/>
      <c r="P1870" s="228"/>
    </row>
    <row r="1871" spans="1:16" x14ac:dyDescent="0.35">
      <c r="A1871" s="303">
        <v>42353</v>
      </c>
      <c r="B1871" s="304">
        <v>35110.54</v>
      </c>
      <c r="C1871" s="305">
        <f t="shared" si="103"/>
        <v>0.68</v>
      </c>
      <c r="D1871" s="315">
        <v>47.418900000000001</v>
      </c>
      <c r="E1871" s="305">
        <f t="shared" si="104"/>
        <v>0.67</v>
      </c>
      <c r="F1871" s="305">
        <f t="shared" si="102"/>
        <v>-1.0000000000000009E-2</v>
      </c>
      <c r="G1871" s="311">
        <f t="shared" si="101"/>
        <v>1.4434664274356131E-2</v>
      </c>
      <c r="H1871" s="311">
        <v>0.76460495380107985</v>
      </c>
      <c r="I1871" s="321"/>
      <c r="J1871" s="307"/>
      <c r="K1871" s="307"/>
      <c r="L1871" s="307"/>
      <c r="M1871" s="307"/>
      <c r="N1871" s="307">
        <v>25150.346976827099</v>
      </c>
      <c r="O1871" s="230"/>
      <c r="P1871" s="228"/>
    </row>
    <row r="1872" spans="1:16" x14ac:dyDescent="0.35">
      <c r="A1872" s="303">
        <v>42354</v>
      </c>
      <c r="B1872" s="304">
        <v>35351.730000000003</v>
      </c>
      <c r="C1872" s="305">
        <f t="shared" si="103"/>
        <v>0.69</v>
      </c>
      <c r="D1872" s="315">
        <v>47.740600000000001</v>
      </c>
      <c r="E1872" s="305">
        <f t="shared" si="104"/>
        <v>0.68</v>
      </c>
      <c r="F1872" s="305">
        <f t="shared" si="102"/>
        <v>-9.9999999999998979E-3</v>
      </c>
      <c r="G1872" s="311">
        <f t="shared" si="101"/>
        <v>1.4384424640474234E-2</v>
      </c>
      <c r="H1872" s="311">
        <v>0.76433181597994337</v>
      </c>
      <c r="I1872" s="321"/>
      <c r="J1872" s="307"/>
      <c r="K1872" s="307"/>
      <c r="L1872" s="307"/>
      <c r="M1872" s="307"/>
      <c r="N1872" s="307">
        <v>25320.436396894998</v>
      </c>
      <c r="O1872" s="230"/>
      <c r="P1872" s="228"/>
    </row>
    <row r="1873" spans="1:16" x14ac:dyDescent="0.35">
      <c r="A1873" s="303">
        <v>42355</v>
      </c>
      <c r="B1873" s="304">
        <v>35780.769999999997</v>
      </c>
      <c r="C1873" s="305">
        <f t="shared" si="103"/>
        <v>1.21</v>
      </c>
      <c r="D1873" s="315">
        <v>48.3125</v>
      </c>
      <c r="E1873" s="305">
        <f t="shared" si="104"/>
        <v>1.2</v>
      </c>
      <c r="F1873" s="305">
        <f t="shared" si="102"/>
        <v>-1.0000000000000009E-2</v>
      </c>
      <c r="G1873" s="311">
        <f t="shared" si="101"/>
        <v>1.433389348244983E-2</v>
      </c>
      <c r="H1873" s="311">
        <v>0.76405897064892558</v>
      </c>
      <c r="I1873" s="321"/>
      <c r="J1873" s="307"/>
      <c r="K1873" s="307"/>
      <c r="L1873" s="307"/>
      <c r="M1873" s="307"/>
      <c r="N1873" s="307">
        <v>25494.3745344503</v>
      </c>
      <c r="O1873" s="230"/>
      <c r="P1873" s="228"/>
    </row>
    <row r="1874" spans="1:16" x14ac:dyDescent="0.35">
      <c r="A1874" s="303">
        <v>42356</v>
      </c>
      <c r="B1874" s="304">
        <v>35386.18</v>
      </c>
      <c r="C1874" s="305">
        <f t="shared" si="103"/>
        <v>-1.1000000000000001</v>
      </c>
      <c r="D1874" s="315">
        <v>47.782600000000002</v>
      </c>
      <c r="E1874" s="305">
        <f t="shared" si="104"/>
        <v>-1.1000000000000001</v>
      </c>
      <c r="F1874" s="305">
        <f t="shared" si="102"/>
        <v>0</v>
      </c>
      <c r="G1874" s="311">
        <f t="shared" ref="G1874:G1937" si="105">+STDEV(F1137:F1874)</f>
        <v>1.4335926356390452E-2</v>
      </c>
      <c r="H1874" s="311">
        <v>0.76378641728640839</v>
      </c>
      <c r="I1874" s="321"/>
      <c r="J1874" s="307"/>
      <c r="K1874" s="307"/>
      <c r="L1874" s="307"/>
      <c r="M1874" s="307"/>
      <c r="N1874" s="307">
        <v>25803.7790211549</v>
      </c>
      <c r="O1874" s="230"/>
      <c r="P1874" s="228"/>
    </row>
    <row r="1875" spans="1:16" x14ac:dyDescent="0.35">
      <c r="A1875" s="303">
        <v>42359</v>
      </c>
      <c r="B1875" s="304">
        <v>35686.639999999999</v>
      </c>
      <c r="C1875" s="305">
        <f t="shared" si="103"/>
        <v>0.85</v>
      </c>
      <c r="D1875" s="315">
        <v>48.183199999999999</v>
      </c>
      <c r="E1875" s="305">
        <f t="shared" si="104"/>
        <v>0.84</v>
      </c>
      <c r="F1875" s="305">
        <f t="shared" si="102"/>
        <v>-1.0000000000000009E-2</v>
      </c>
      <c r="G1875" s="311">
        <f t="shared" si="105"/>
        <v>1.4335926356390454E-2</v>
      </c>
      <c r="H1875" s="311">
        <v>0.76351635585960209</v>
      </c>
      <c r="I1875" s="321"/>
      <c r="J1875" s="307"/>
      <c r="K1875" s="307"/>
      <c r="L1875" s="307"/>
      <c r="M1875" s="307"/>
      <c r="N1875" s="307">
        <v>25519.219250661601</v>
      </c>
      <c r="O1875" s="230"/>
      <c r="P1875" s="228"/>
    </row>
    <row r="1876" spans="1:16" x14ac:dyDescent="0.35">
      <c r="A1876" s="303">
        <v>42360</v>
      </c>
      <c r="B1876" s="304">
        <v>35485.230000000003</v>
      </c>
      <c r="C1876" s="305">
        <f t="shared" si="103"/>
        <v>-0.56000000000000005</v>
      </c>
      <c r="D1876" s="315">
        <v>47.907699999999998</v>
      </c>
      <c r="E1876" s="305">
        <f t="shared" si="104"/>
        <v>-0.56999999999999995</v>
      </c>
      <c r="F1876" s="305">
        <f t="shared" si="102"/>
        <v>-9.9999999999998979E-3</v>
      </c>
      <c r="G1876" s="311">
        <f t="shared" si="105"/>
        <v>1.4335926356390452E-2</v>
      </c>
      <c r="H1876" s="311">
        <v>0.76324439092449181</v>
      </c>
      <c r="I1876" s="321"/>
      <c r="J1876" s="307"/>
      <c r="K1876" s="307"/>
      <c r="L1876" s="307"/>
      <c r="M1876" s="307"/>
      <c r="N1876" s="307">
        <v>25735.897697330802</v>
      </c>
      <c r="O1876" s="230"/>
      <c r="P1876" s="228"/>
    </row>
    <row r="1877" spans="1:16" x14ac:dyDescent="0.35">
      <c r="A1877" s="303">
        <v>42361</v>
      </c>
      <c r="B1877" s="304">
        <v>35845.279999999999</v>
      </c>
      <c r="C1877" s="305">
        <f t="shared" si="103"/>
        <v>1.01</v>
      </c>
      <c r="D1877" s="315">
        <v>48.391800000000003</v>
      </c>
      <c r="E1877" s="305">
        <f t="shared" si="104"/>
        <v>1.01</v>
      </c>
      <c r="F1877" s="305">
        <f t="shared" si="102"/>
        <v>0</v>
      </c>
      <c r="G1877" s="311">
        <f t="shared" si="105"/>
        <v>1.4337946119123408E-2</v>
      </c>
      <c r="H1877" s="311">
        <v>0.76297271638693498</v>
      </c>
      <c r="I1877" s="321"/>
      <c r="J1877" s="307"/>
      <c r="K1877" s="307"/>
      <c r="L1877" s="307"/>
      <c r="M1877" s="307"/>
      <c r="N1877" s="307">
        <v>25590.650369433999</v>
      </c>
      <c r="O1877" s="230"/>
      <c r="P1877" s="228"/>
    </row>
    <row r="1878" spans="1:16" x14ac:dyDescent="0.35">
      <c r="A1878" s="303">
        <v>42362</v>
      </c>
      <c r="B1878" s="304">
        <v>35829.21</v>
      </c>
      <c r="C1878" s="305">
        <f t="shared" si="103"/>
        <v>-0.04</v>
      </c>
      <c r="D1878" s="315">
        <v>48.367199999999997</v>
      </c>
      <c r="E1878" s="305">
        <f t="shared" si="104"/>
        <v>-0.05</v>
      </c>
      <c r="F1878" s="305">
        <f t="shared" si="102"/>
        <v>-1.0000000000000002E-2</v>
      </c>
      <c r="G1878" s="311">
        <f t="shared" si="105"/>
        <v>1.4337946119123408E-2</v>
      </c>
      <c r="H1878" s="311">
        <v>0.7627035335126916</v>
      </c>
      <c r="I1878" s="321"/>
      <c r="J1878" s="307"/>
      <c r="K1878" s="307"/>
      <c r="L1878" s="307"/>
      <c r="M1878" s="307"/>
      <c r="N1878" s="307">
        <v>25850.300777999801</v>
      </c>
      <c r="O1878" s="230"/>
      <c r="P1878" s="228"/>
    </row>
    <row r="1879" spans="1:16" x14ac:dyDescent="0.35">
      <c r="A1879" s="303">
        <v>42366</v>
      </c>
      <c r="B1879" s="304">
        <v>36100.19</v>
      </c>
      <c r="C1879" s="305">
        <f t="shared" si="103"/>
        <v>0.76</v>
      </c>
      <c r="D1879" s="315">
        <v>48.724400000000003</v>
      </c>
      <c r="E1879" s="305">
        <f t="shared" si="104"/>
        <v>0.74</v>
      </c>
      <c r="F1879" s="305">
        <f t="shared" si="102"/>
        <v>-2.0000000000000018E-2</v>
      </c>
      <c r="G1879" s="311">
        <f t="shared" si="105"/>
        <v>1.4343356398934033E-2</v>
      </c>
      <c r="H1879" s="311">
        <v>0.76243244424888723</v>
      </c>
      <c r="I1879" s="321"/>
      <c r="J1879" s="307"/>
      <c r="K1879" s="307"/>
      <c r="L1879" s="307"/>
      <c r="M1879" s="307"/>
      <c r="N1879" s="307">
        <v>25838.712884508099</v>
      </c>
      <c r="O1879" s="230"/>
      <c r="P1879" s="228"/>
    </row>
    <row r="1880" spans="1:16" x14ac:dyDescent="0.35">
      <c r="A1880" s="303">
        <v>42367</v>
      </c>
      <c r="B1880" s="304">
        <v>36163.07</v>
      </c>
      <c r="C1880" s="305">
        <f t="shared" si="103"/>
        <v>0.17</v>
      </c>
      <c r="D1880" s="315">
        <v>48.806199999999997</v>
      </c>
      <c r="E1880" s="305">
        <f t="shared" si="104"/>
        <v>0.17</v>
      </c>
      <c r="F1880" s="305">
        <f t="shared" si="102"/>
        <v>0</v>
      </c>
      <c r="G1880" s="311">
        <f t="shared" si="105"/>
        <v>1.4337946119123412E-2</v>
      </c>
      <c r="H1880" s="311">
        <v>0.76218289282829121</v>
      </c>
      <c r="I1880" s="321"/>
      <c r="J1880" s="307"/>
      <c r="K1880" s="307"/>
      <c r="L1880" s="307"/>
      <c r="M1880" s="307"/>
      <c r="N1880" s="307">
        <v>26034.134402985099</v>
      </c>
      <c r="O1880" s="230"/>
      <c r="P1880" s="228"/>
    </row>
    <row r="1881" spans="1:16" x14ac:dyDescent="0.35">
      <c r="A1881" s="303">
        <v>42368</v>
      </c>
      <c r="B1881" s="304">
        <v>35997.43</v>
      </c>
      <c r="C1881" s="305">
        <f t="shared" si="103"/>
        <v>-0.46</v>
      </c>
      <c r="D1881" s="315">
        <v>48.581699999999998</v>
      </c>
      <c r="E1881" s="305">
        <f t="shared" si="104"/>
        <v>-0.46</v>
      </c>
      <c r="F1881" s="305">
        <f t="shared" si="102"/>
        <v>0</v>
      </c>
      <c r="G1881" s="311">
        <f t="shared" si="105"/>
        <v>1.4337946119123412E-2</v>
      </c>
      <c r="H1881" s="311">
        <v>0.76191458603558415</v>
      </c>
      <c r="I1881" s="321"/>
      <c r="J1881" s="307"/>
      <c r="K1881" s="307"/>
      <c r="L1881" s="307"/>
      <c r="M1881" s="307"/>
      <c r="N1881" s="307">
        <v>26079.478273818298</v>
      </c>
      <c r="O1881" s="230"/>
      <c r="P1881" s="228"/>
    </row>
    <row r="1882" spans="1:16" x14ac:dyDescent="0.35">
      <c r="A1882" s="303">
        <v>42369</v>
      </c>
      <c r="B1882" s="304">
        <v>36215.85</v>
      </c>
      <c r="C1882" s="305">
        <f t="shared" si="103"/>
        <v>0.61</v>
      </c>
      <c r="D1882" s="315">
        <v>48.872599999999998</v>
      </c>
      <c r="E1882" s="305">
        <f t="shared" si="104"/>
        <v>0.6</v>
      </c>
      <c r="F1882" s="305">
        <f t="shared" si="102"/>
        <v>-1.0000000000000009E-2</v>
      </c>
      <c r="G1882" s="311">
        <f t="shared" si="105"/>
        <v>1.4337946119123408E-2</v>
      </c>
      <c r="H1882" s="311">
        <v>0.76164656230921512</v>
      </c>
      <c r="I1882" s="321"/>
      <c r="J1882" s="307"/>
      <c r="K1882" s="307"/>
      <c r="L1882" s="307"/>
      <c r="M1882" s="307"/>
      <c r="N1882" s="307">
        <v>25960.028236383001</v>
      </c>
      <c r="O1882" s="230"/>
      <c r="P1882" s="228"/>
    </row>
    <row r="1883" spans="1:16" x14ac:dyDescent="0.35">
      <c r="A1883" s="303">
        <v>42370</v>
      </c>
      <c r="B1883" s="304">
        <v>36275.96</v>
      </c>
      <c r="C1883" s="305">
        <f t="shared" si="103"/>
        <v>0.17</v>
      </c>
      <c r="D1883" s="315">
        <v>48.950699999999998</v>
      </c>
      <c r="E1883" s="305">
        <f t="shared" si="104"/>
        <v>0.16</v>
      </c>
      <c r="F1883" s="305">
        <f t="shared" si="102"/>
        <v>-1.0000000000000009E-2</v>
      </c>
      <c r="G1883" s="311">
        <f t="shared" si="105"/>
        <v>1.4324424314631061E-2</v>
      </c>
      <c r="H1883" s="311">
        <v>0.76137662288998653</v>
      </c>
      <c r="I1883" s="321"/>
      <c r="J1883" s="307"/>
      <c r="K1883" s="307"/>
      <c r="L1883" s="307"/>
      <c r="M1883" s="307"/>
      <c r="N1883" s="307">
        <v>26117.543915300601</v>
      </c>
      <c r="O1883" s="230"/>
      <c r="P1883" s="228"/>
    </row>
    <row r="1884" spans="1:16" x14ac:dyDescent="0.35">
      <c r="A1884" s="303">
        <v>42373</v>
      </c>
      <c r="B1884" s="304">
        <v>35530.57</v>
      </c>
      <c r="C1884" s="305">
        <f t="shared" si="103"/>
        <v>-2.0499999999999998</v>
      </c>
      <c r="D1884" s="315">
        <v>47.945300000000003</v>
      </c>
      <c r="E1884" s="305">
        <f t="shared" si="104"/>
        <v>-2.0499999999999998</v>
      </c>
      <c r="F1884" s="305">
        <f t="shared" si="102"/>
        <v>0</v>
      </c>
      <c r="G1884" s="311">
        <f t="shared" si="105"/>
        <v>1.431900688154167E-2</v>
      </c>
      <c r="H1884" s="311">
        <v>0.76110697026209495</v>
      </c>
      <c r="I1884" s="323"/>
      <c r="J1884" s="323"/>
      <c r="K1884" s="323"/>
      <c r="L1884" s="323"/>
      <c r="M1884" s="323"/>
      <c r="N1884" s="323">
        <v>26160.895331950502</v>
      </c>
      <c r="P1884" s="228"/>
    </row>
    <row r="1885" spans="1:16" x14ac:dyDescent="0.35">
      <c r="A1885" s="303">
        <v>42374</v>
      </c>
      <c r="B1885" s="304">
        <v>35470.93</v>
      </c>
      <c r="C1885" s="305">
        <f t="shared" si="103"/>
        <v>-0.17</v>
      </c>
      <c r="D1885" s="315">
        <v>47.861800000000002</v>
      </c>
      <c r="E1885" s="305">
        <f t="shared" si="104"/>
        <v>-0.17</v>
      </c>
      <c r="F1885" s="305">
        <f t="shared" si="102"/>
        <v>0</v>
      </c>
      <c r="G1885" s="311">
        <f t="shared" si="105"/>
        <v>1.431900688154167E-2</v>
      </c>
      <c r="H1885" s="311">
        <v>0.76083981415339219</v>
      </c>
      <c r="I1885" s="323"/>
      <c r="J1885" s="323"/>
      <c r="K1885" s="323"/>
      <c r="L1885" s="323"/>
      <c r="M1885" s="323"/>
      <c r="N1885" s="323">
        <v>25623.349528745301</v>
      </c>
      <c r="P1885" s="228"/>
    </row>
    <row r="1886" spans="1:16" x14ac:dyDescent="0.35">
      <c r="A1886" s="303">
        <v>42375</v>
      </c>
      <c r="B1886" s="304">
        <v>35229.64</v>
      </c>
      <c r="C1886" s="305">
        <f t="shared" si="103"/>
        <v>-0.68</v>
      </c>
      <c r="D1886" s="315">
        <v>47.535499999999999</v>
      </c>
      <c r="E1886" s="305">
        <f t="shared" si="104"/>
        <v>-0.68</v>
      </c>
      <c r="F1886" s="305">
        <f t="shared" si="102"/>
        <v>0</v>
      </c>
      <c r="G1886" s="311">
        <f t="shared" si="105"/>
        <v>1.4313536018723453E-2</v>
      </c>
      <c r="H1886" s="311">
        <v>0.7605729390852104</v>
      </c>
      <c r="I1886" s="323"/>
      <c r="J1886" s="323"/>
      <c r="K1886" s="323"/>
      <c r="L1886" s="323"/>
      <c r="M1886" s="323"/>
      <c r="N1886" s="323">
        <v>25580.338950089601</v>
      </c>
      <c r="P1886" s="228"/>
    </row>
    <row r="1887" spans="1:16" x14ac:dyDescent="0.35">
      <c r="A1887" s="303">
        <v>42376</v>
      </c>
      <c r="B1887" s="304">
        <v>34460.75</v>
      </c>
      <c r="C1887" s="305">
        <f t="shared" si="103"/>
        <v>-2.1800000000000002</v>
      </c>
      <c r="D1887" s="315">
        <v>46.501399999999997</v>
      </c>
      <c r="E1887" s="305">
        <f t="shared" si="104"/>
        <v>-2.1800000000000002</v>
      </c>
      <c r="F1887" s="305">
        <f t="shared" si="102"/>
        <v>0</v>
      </c>
      <c r="G1887" s="311">
        <f t="shared" si="105"/>
        <v>1.431552041130668E-2</v>
      </c>
      <c r="H1887" s="311">
        <v>0.76030634456530599</v>
      </c>
      <c r="I1887" s="323"/>
      <c r="J1887" s="323"/>
      <c r="K1887" s="323"/>
      <c r="L1887" s="323"/>
      <c r="M1887" s="323"/>
      <c r="N1887" s="323">
        <v>25406.3282684273</v>
      </c>
      <c r="P1887" s="228"/>
    </row>
    <row r="1888" spans="1:16" x14ac:dyDescent="0.35">
      <c r="A1888" s="303">
        <v>42377</v>
      </c>
      <c r="B1888" s="304">
        <v>34575.15</v>
      </c>
      <c r="C1888" s="305">
        <f t="shared" si="103"/>
        <v>0.33</v>
      </c>
      <c r="D1888" s="315">
        <v>46.653100000000002</v>
      </c>
      <c r="E1888" s="305">
        <f t="shared" si="104"/>
        <v>0.33</v>
      </c>
      <c r="F1888" s="305">
        <f t="shared" si="102"/>
        <v>0</v>
      </c>
      <c r="G1888" s="311">
        <f t="shared" si="105"/>
        <v>1.4309971127455563E-2</v>
      </c>
      <c r="H1888" s="311">
        <v>0.76004003010264054</v>
      </c>
      <c r="I1888" s="323"/>
      <c r="J1888" s="323"/>
      <c r="K1888" s="323"/>
      <c r="L1888" s="323"/>
      <c r="M1888" s="323"/>
      <c r="N1888" s="323">
        <v>24851.833548228798</v>
      </c>
      <c r="P1888" s="228"/>
    </row>
    <row r="1889" spans="1:16" x14ac:dyDescent="0.35">
      <c r="A1889" s="303">
        <v>42380</v>
      </c>
      <c r="B1889" s="304">
        <v>34423.599999999999</v>
      </c>
      <c r="C1889" s="305">
        <f t="shared" si="103"/>
        <v>-0.44</v>
      </c>
      <c r="D1889" s="315">
        <v>46.443100000000001</v>
      </c>
      <c r="E1889" s="305">
        <f t="shared" si="104"/>
        <v>-0.45</v>
      </c>
      <c r="F1889" s="305">
        <f t="shared" si="102"/>
        <v>-1.0000000000000009E-2</v>
      </c>
      <c r="G1889" s="311">
        <f t="shared" si="105"/>
        <v>1.4275567648146154E-2</v>
      </c>
      <c r="H1889" s="311">
        <v>0.75977399520737832</v>
      </c>
      <c r="I1889" s="323"/>
      <c r="J1889" s="323"/>
      <c r="K1889" s="323"/>
      <c r="L1889" s="323"/>
      <c r="M1889" s="323"/>
      <c r="N1889" s="323">
        <v>24934.3347340824</v>
      </c>
      <c r="P1889" s="228"/>
    </row>
    <row r="1890" spans="1:16" x14ac:dyDescent="0.35">
      <c r="A1890" s="303">
        <v>42381</v>
      </c>
      <c r="B1890" s="304">
        <v>34225.29</v>
      </c>
      <c r="C1890" s="305">
        <f t="shared" si="103"/>
        <v>-0.57999999999999996</v>
      </c>
      <c r="D1890" s="315">
        <v>46.174799999999998</v>
      </c>
      <c r="E1890" s="305">
        <f t="shared" si="104"/>
        <v>-0.57999999999999996</v>
      </c>
      <c r="F1890" s="305">
        <f t="shared" si="102"/>
        <v>0</v>
      </c>
      <c r="G1890" s="311">
        <f t="shared" si="105"/>
        <v>1.4277557317834222E-2</v>
      </c>
      <c r="H1890" s="311">
        <v>0.75950608245199536</v>
      </c>
      <c r="I1890" s="323"/>
      <c r="J1890" s="323"/>
      <c r="K1890" s="323"/>
      <c r="L1890" s="323"/>
      <c r="M1890" s="323"/>
      <c r="N1890" s="323">
        <v>24825.039624787601</v>
      </c>
      <c r="P1890" s="228"/>
    </row>
    <row r="1891" spans="1:16" x14ac:dyDescent="0.35">
      <c r="A1891" s="303">
        <v>42382</v>
      </c>
      <c r="B1891" s="304">
        <v>34463.910000000003</v>
      </c>
      <c r="C1891" s="305">
        <f t="shared" si="103"/>
        <v>0.7</v>
      </c>
      <c r="D1891" s="315">
        <v>46.493899999999996</v>
      </c>
      <c r="E1891" s="305">
        <f t="shared" si="104"/>
        <v>0.69</v>
      </c>
      <c r="F1891" s="305">
        <f t="shared" si="102"/>
        <v>-1.0000000000000009E-2</v>
      </c>
      <c r="G1891" s="311">
        <f t="shared" si="105"/>
        <v>1.4270028595628844E-2</v>
      </c>
      <c r="H1891" s="311">
        <v>0.75924061582024382</v>
      </c>
      <c r="I1891" s="323"/>
      <c r="J1891" s="323"/>
      <c r="K1891" s="323"/>
      <c r="L1891" s="323"/>
      <c r="M1891" s="323"/>
      <c r="N1891" s="323">
        <v>24682.0294396602</v>
      </c>
      <c r="P1891" s="228"/>
    </row>
    <row r="1892" spans="1:16" x14ac:dyDescent="0.35">
      <c r="A1892" s="303">
        <v>42383</v>
      </c>
      <c r="B1892" s="304">
        <v>34351.4</v>
      </c>
      <c r="C1892" s="305">
        <f t="shared" si="103"/>
        <v>-0.33</v>
      </c>
      <c r="D1892" s="315">
        <v>46.341900000000003</v>
      </c>
      <c r="E1892" s="305">
        <f t="shared" si="104"/>
        <v>-0.33</v>
      </c>
      <c r="F1892" s="305">
        <f t="shared" si="102"/>
        <v>0</v>
      </c>
      <c r="G1892" s="311">
        <f t="shared" si="105"/>
        <v>1.4271993273054583E-2</v>
      </c>
      <c r="H1892" s="311">
        <v>0.75897327493542077</v>
      </c>
      <c r="I1892" s="323"/>
      <c r="J1892" s="323"/>
      <c r="K1892" s="323"/>
      <c r="L1892" s="323"/>
      <c r="M1892" s="323"/>
      <c r="N1892" s="323">
        <v>24854.1106091857</v>
      </c>
      <c r="P1892" s="228"/>
    </row>
    <row r="1893" spans="1:16" x14ac:dyDescent="0.35">
      <c r="A1893" s="303">
        <v>42384</v>
      </c>
      <c r="B1893" s="304">
        <v>33910.54</v>
      </c>
      <c r="C1893" s="305">
        <f t="shared" si="103"/>
        <v>-1.28</v>
      </c>
      <c r="D1893" s="315">
        <v>45.753900000000002</v>
      </c>
      <c r="E1893" s="305">
        <f t="shared" si="104"/>
        <v>-1.27</v>
      </c>
      <c r="F1893" s="305">
        <f t="shared" si="102"/>
        <v>1.0000000000000009E-2</v>
      </c>
      <c r="G1893" s="311">
        <f t="shared" si="105"/>
        <v>1.4277808421486965E-2</v>
      </c>
      <c r="H1893" s="311">
        <v>0.75870837455274742</v>
      </c>
      <c r="I1893" s="323"/>
      <c r="J1893" s="323"/>
      <c r="K1893" s="323"/>
      <c r="L1893" s="323"/>
      <c r="M1893" s="323"/>
      <c r="N1893" s="323">
        <v>24772.972123658401</v>
      </c>
      <c r="P1893" s="228"/>
    </row>
    <row r="1894" spans="1:16" x14ac:dyDescent="0.35">
      <c r="A1894" s="303">
        <v>42387</v>
      </c>
      <c r="B1894" s="304">
        <v>33540.769999999997</v>
      </c>
      <c r="C1894" s="305">
        <f t="shared" si="103"/>
        <v>-1.0900000000000001</v>
      </c>
      <c r="D1894" s="315">
        <v>45.256399999999999</v>
      </c>
      <c r="E1894" s="305">
        <f t="shared" si="104"/>
        <v>-1.0900000000000001</v>
      </c>
      <c r="F1894" s="305">
        <f t="shared" si="102"/>
        <v>0</v>
      </c>
      <c r="G1894" s="311">
        <f t="shared" si="105"/>
        <v>1.4279720527529464E-2</v>
      </c>
      <c r="H1894" s="311">
        <v>0.75844375126275898</v>
      </c>
      <c r="I1894" s="323"/>
      <c r="J1894" s="323"/>
      <c r="K1894" s="323"/>
      <c r="L1894" s="323"/>
      <c r="M1894" s="323"/>
      <c r="N1894" s="323">
        <v>24772.972123658401</v>
      </c>
      <c r="P1894" s="228"/>
    </row>
    <row r="1895" spans="1:16" x14ac:dyDescent="0.35">
      <c r="A1895" s="303">
        <v>42388</v>
      </c>
      <c r="B1895" s="304">
        <v>33944.93</v>
      </c>
      <c r="C1895" s="305">
        <f t="shared" si="103"/>
        <v>1.2</v>
      </c>
      <c r="D1895" s="315">
        <v>45.788699999999999</v>
      </c>
      <c r="E1895" s="305">
        <f t="shared" si="104"/>
        <v>1.18</v>
      </c>
      <c r="F1895" s="305">
        <f t="shared" si="102"/>
        <v>-2.0000000000000018E-2</v>
      </c>
      <c r="G1895" s="311">
        <f t="shared" si="105"/>
        <v>1.4287308484851453E-2</v>
      </c>
      <c r="H1895" s="311">
        <v>0.75825363376002286</v>
      </c>
      <c r="I1895" s="323"/>
      <c r="J1895" s="323"/>
      <c r="K1895" s="323"/>
      <c r="L1895" s="323"/>
      <c r="M1895" s="323"/>
      <c r="N1895" s="323">
        <v>24188.371025567099</v>
      </c>
      <c r="P1895" s="228"/>
    </row>
    <row r="1896" spans="1:16" x14ac:dyDescent="0.35">
      <c r="A1896" s="303">
        <v>42389</v>
      </c>
      <c r="B1896" s="304">
        <v>33365.58</v>
      </c>
      <c r="C1896" s="305">
        <f t="shared" si="103"/>
        <v>-1.71</v>
      </c>
      <c r="D1896" s="315">
        <v>45.010800000000003</v>
      </c>
      <c r="E1896" s="305">
        <f t="shared" si="104"/>
        <v>-1.7</v>
      </c>
      <c r="F1896" s="305">
        <f t="shared" si="102"/>
        <v>1.0000000000000009E-2</v>
      </c>
      <c r="G1896" s="311">
        <f t="shared" si="105"/>
        <v>1.4293001632984713E-2</v>
      </c>
      <c r="H1896" s="311">
        <v>0.75805316036506654</v>
      </c>
      <c r="I1896" s="323"/>
      <c r="J1896" s="323"/>
      <c r="K1896" s="323"/>
      <c r="L1896" s="323"/>
      <c r="M1896" s="323"/>
      <c r="N1896" s="323">
        <v>24479.842509568502</v>
      </c>
      <c r="P1896" s="228"/>
    </row>
    <row r="1897" spans="1:16" x14ac:dyDescent="0.35">
      <c r="A1897" s="303">
        <v>42390</v>
      </c>
      <c r="B1897" s="304">
        <v>33231.49</v>
      </c>
      <c r="C1897" s="305">
        <f t="shared" si="103"/>
        <v>-0.4</v>
      </c>
      <c r="D1897" s="315">
        <v>44.829000000000001</v>
      </c>
      <c r="E1897" s="305">
        <f t="shared" si="104"/>
        <v>-0.4</v>
      </c>
      <c r="F1897" s="305">
        <f t="shared" si="102"/>
        <v>0</v>
      </c>
      <c r="G1897" s="311">
        <f t="shared" si="105"/>
        <v>1.4294873121940419E-2</v>
      </c>
      <c r="H1897" s="311">
        <v>0.75781475610316373</v>
      </c>
      <c r="I1897" s="323"/>
      <c r="J1897" s="323"/>
      <c r="K1897" s="323"/>
      <c r="L1897" s="323"/>
      <c r="M1897" s="323"/>
      <c r="N1897" s="323">
        <v>24062.037230997099</v>
      </c>
      <c r="P1897" s="228"/>
    </row>
    <row r="1898" spans="1:16" x14ac:dyDescent="0.35">
      <c r="A1898" s="303">
        <v>42391</v>
      </c>
      <c r="B1898" s="304">
        <v>33888.080000000002</v>
      </c>
      <c r="C1898" s="305">
        <f t="shared" si="103"/>
        <v>1.98</v>
      </c>
      <c r="D1898" s="315">
        <v>45.705300000000001</v>
      </c>
      <c r="E1898" s="305">
        <f t="shared" si="104"/>
        <v>1.95</v>
      </c>
      <c r="F1898" s="305">
        <f t="shared" si="102"/>
        <v>-3.0000000000000027E-2</v>
      </c>
      <c r="G1898" s="311">
        <f t="shared" si="105"/>
        <v>1.4319571828092766E-2</v>
      </c>
      <c r="H1898" s="311">
        <v>0.75755117785207637</v>
      </c>
      <c r="I1898" s="323"/>
      <c r="J1898" s="323"/>
      <c r="K1898" s="323"/>
      <c r="L1898" s="323"/>
      <c r="M1898" s="323"/>
      <c r="N1898" s="323">
        <v>23962.210219254801</v>
      </c>
      <c r="P1898" s="228"/>
    </row>
    <row r="1899" spans="1:16" x14ac:dyDescent="0.35">
      <c r="A1899" s="303">
        <v>42394</v>
      </c>
      <c r="B1899" s="304">
        <v>33962.78</v>
      </c>
      <c r="C1899" s="305">
        <f t="shared" si="103"/>
        <v>0.22</v>
      </c>
      <c r="D1899" s="315">
        <v>45.799399999999999</v>
      </c>
      <c r="E1899" s="305">
        <f t="shared" si="104"/>
        <v>0.21</v>
      </c>
      <c r="F1899" s="305">
        <f t="shared" si="102"/>
        <v>-1.0000000000000009E-2</v>
      </c>
      <c r="G1899" s="311">
        <f t="shared" si="105"/>
        <v>1.4317677885287225E-2</v>
      </c>
      <c r="H1899" s="311">
        <v>0.75735143046444409</v>
      </c>
      <c r="I1899" s="323"/>
      <c r="J1899" s="323"/>
      <c r="K1899" s="323"/>
      <c r="L1899" s="323"/>
      <c r="M1899" s="323"/>
      <c r="N1899" s="323">
        <v>24435.6578235415</v>
      </c>
      <c r="P1899" s="228"/>
    </row>
    <row r="1900" spans="1:16" x14ac:dyDescent="0.35">
      <c r="A1900" s="303">
        <v>42396</v>
      </c>
      <c r="B1900" s="304">
        <v>33971.699999999997</v>
      </c>
      <c r="C1900" s="305">
        <f t="shared" si="103"/>
        <v>0.03</v>
      </c>
      <c r="D1900" s="315">
        <v>45.806800000000003</v>
      </c>
      <c r="E1900" s="305">
        <f t="shared" si="104"/>
        <v>0.02</v>
      </c>
      <c r="F1900" s="305">
        <f t="shared" si="102"/>
        <v>-9.9999999999999985E-3</v>
      </c>
      <c r="G1900" s="311">
        <f t="shared" si="105"/>
        <v>1.4310093183459145E-2</v>
      </c>
      <c r="H1900" s="311">
        <v>0.75708627413763385</v>
      </c>
      <c r="I1900" s="323"/>
      <c r="J1900" s="323"/>
      <c r="K1900" s="323"/>
      <c r="L1900" s="323"/>
      <c r="M1900" s="323"/>
      <c r="N1900" s="323">
        <v>24485.9537163471</v>
      </c>
      <c r="P1900" s="228"/>
    </row>
    <row r="1901" spans="1:16" x14ac:dyDescent="0.35">
      <c r="A1901" s="303">
        <v>42397</v>
      </c>
      <c r="B1901" s="304">
        <v>33940.050000000003</v>
      </c>
      <c r="C1901" s="305">
        <f t="shared" si="103"/>
        <v>-0.09</v>
      </c>
      <c r="D1901" s="315">
        <v>45.762599999999999</v>
      </c>
      <c r="E1901" s="305">
        <f t="shared" si="104"/>
        <v>-0.1</v>
      </c>
      <c r="F1901" s="305">
        <f t="shared" si="102"/>
        <v>-1.0000000000000009E-2</v>
      </c>
      <c r="G1901" s="311">
        <f t="shared" si="105"/>
        <v>1.4308197985987569E-2</v>
      </c>
      <c r="H1901" s="311">
        <v>0.75682139609970689</v>
      </c>
      <c r="I1901" s="323"/>
      <c r="J1901" s="323"/>
      <c r="K1901" s="323"/>
      <c r="L1901" s="323"/>
      <c r="M1901" s="323"/>
      <c r="N1901" s="323">
        <v>24492.388248165698</v>
      </c>
      <c r="P1901" s="228"/>
    </row>
    <row r="1902" spans="1:16" x14ac:dyDescent="0.35">
      <c r="A1902" s="303">
        <v>42398</v>
      </c>
      <c r="B1902" s="304">
        <v>34496.42</v>
      </c>
      <c r="C1902" s="305">
        <f t="shared" si="103"/>
        <v>1.64</v>
      </c>
      <c r="D1902" s="315">
        <v>46.505099999999999</v>
      </c>
      <c r="E1902" s="305">
        <f t="shared" si="104"/>
        <v>1.62</v>
      </c>
      <c r="F1902" s="305">
        <f t="shared" si="102"/>
        <v>-1.9999999999999796E-2</v>
      </c>
      <c r="G1902" s="311">
        <f t="shared" si="105"/>
        <v>1.431385071421808E-2</v>
      </c>
      <c r="H1902" s="311">
        <v>0.75655679586424873</v>
      </c>
      <c r="I1902" s="323"/>
      <c r="J1902" s="323"/>
      <c r="K1902" s="323"/>
      <c r="L1902" s="323"/>
      <c r="M1902" s="323"/>
      <c r="N1902" s="323">
        <v>24469.5661367098</v>
      </c>
      <c r="P1902" s="228"/>
    </row>
    <row r="1903" spans="1:16" x14ac:dyDescent="0.35">
      <c r="A1903" s="303">
        <v>42401</v>
      </c>
      <c r="B1903" s="304">
        <v>34432.81</v>
      </c>
      <c r="C1903" s="305">
        <f t="shared" si="103"/>
        <v>-0.18</v>
      </c>
      <c r="D1903" s="315">
        <v>46.411099999999998</v>
      </c>
      <c r="E1903" s="305">
        <f t="shared" si="104"/>
        <v>-0.2</v>
      </c>
      <c r="F1903" s="305">
        <f t="shared" si="102"/>
        <v>-2.0000000000000018E-2</v>
      </c>
      <c r="G1903" s="311">
        <f t="shared" si="105"/>
        <v>1.4319449852883175E-2</v>
      </c>
      <c r="H1903" s="311">
        <v>1.0204997756626608</v>
      </c>
      <c r="I1903" s="323"/>
      <c r="J1903" s="323"/>
      <c r="K1903" s="323"/>
      <c r="L1903" s="323"/>
      <c r="M1903" s="323"/>
      <c r="N1903" s="323">
        <v>24870.6901127327</v>
      </c>
      <c r="P1903" s="228"/>
    </row>
    <row r="1904" spans="1:16" x14ac:dyDescent="0.35">
      <c r="A1904" s="303">
        <v>42402</v>
      </c>
      <c r="B1904" s="304">
        <v>34036.35</v>
      </c>
      <c r="C1904" s="305">
        <f t="shared" si="103"/>
        <v>-1.1499999999999999</v>
      </c>
      <c r="D1904" s="315">
        <v>45.878399999999999</v>
      </c>
      <c r="E1904" s="305">
        <f t="shared" si="104"/>
        <v>-1.1499999999999999</v>
      </c>
      <c r="F1904" s="305">
        <f t="shared" si="102"/>
        <v>0</v>
      </c>
      <c r="G1904" s="311">
        <f t="shared" si="105"/>
        <v>1.4313850714218082E-2</v>
      </c>
      <c r="H1904" s="311">
        <v>1.222467798502902</v>
      </c>
      <c r="I1904" s="323"/>
      <c r="J1904" s="323"/>
      <c r="K1904" s="323"/>
      <c r="L1904" s="323"/>
      <c r="M1904" s="323"/>
      <c r="N1904" s="323">
        <v>24824.831917171501</v>
      </c>
      <c r="P1904" s="228"/>
    </row>
    <row r="1905" spans="1:16" x14ac:dyDescent="0.35">
      <c r="A1905" s="303">
        <v>42403</v>
      </c>
      <c r="B1905" s="304">
        <v>33598.49</v>
      </c>
      <c r="C1905" s="305">
        <f t="shared" si="103"/>
        <v>-1.29</v>
      </c>
      <c r="D1905" s="315">
        <v>45.289499999999997</v>
      </c>
      <c r="E1905" s="305">
        <f t="shared" si="104"/>
        <v>-1.28</v>
      </c>
      <c r="F1905" s="305">
        <f t="shared" si="102"/>
        <v>1.0000000000000009E-2</v>
      </c>
      <c r="G1905" s="311">
        <f t="shared" si="105"/>
        <v>1.4327151511988243E-2</v>
      </c>
      <c r="H1905" s="311">
        <v>1.2220407229821859</v>
      </c>
      <c r="I1905" s="323"/>
      <c r="J1905" s="323"/>
      <c r="K1905" s="323"/>
      <c r="L1905" s="323"/>
      <c r="M1905" s="323"/>
      <c r="N1905" s="323">
        <v>24538.999034934099</v>
      </c>
      <c r="P1905" s="228"/>
    </row>
    <row r="1906" spans="1:16" x14ac:dyDescent="0.35">
      <c r="A1906" s="303">
        <v>42404</v>
      </c>
      <c r="B1906" s="304">
        <v>33758.160000000003</v>
      </c>
      <c r="C1906" s="305">
        <f t="shared" si="103"/>
        <v>0.48</v>
      </c>
      <c r="D1906" s="315">
        <v>45.500999999999998</v>
      </c>
      <c r="E1906" s="305">
        <f t="shared" si="104"/>
        <v>0.47</v>
      </c>
      <c r="F1906" s="305">
        <f t="shared" si="102"/>
        <v>-1.0000000000000009E-2</v>
      </c>
      <c r="G1906" s="311">
        <f t="shared" si="105"/>
        <v>1.431385071421808E-2</v>
      </c>
      <c r="H1906" s="311">
        <v>1.2216298072513305</v>
      </c>
      <c r="I1906" s="323"/>
      <c r="J1906" s="323"/>
      <c r="K1906" s="323"/>
      <c r="L1906" s="323"/>
      <c r="M1906" s="323"/>
      <c r="N1906" s="323">
        <v>24223.316241407101</v>
      </c>
      <c r="P1906" s="228"/>
    </row>
    <row r="1907" spans="1:16" x14ac:dyDescent="0.35">
      <c r="A1907" s="303">
        <v>42405</v>
      </c>
      <c r="B1907" s="304">
        <v>34149.57</v>
      </c>
      <c r="C1907" s="305">
        <f t="shared" si="103"/>
        <v>1.1599999999999999</v>
      </c>
      <c r="D1907" s="315">
        <v>46.021900000000002</v>
      </c>
      <c r="E1907" s="305">
        <f t="shared" si="104"/>
        <v>1.1399999999999999</v>
      </c>
      <c r="F1907" s="305">
        <f t="shared" si="102"/>
        <v>-2.0000000000000018E-2</v>
      </c>
      <c r="G1907" s="311">
        <f t="shared" si="105"/>
        <v>1.4321394912671367E-2</v>
      </c>
      <c r="H1907" s="311">
        <v>1.2212022791169854</v>
      </c>
      <c r="I1907" s="323"/>
      <c r="J1907" s="323"/>
      <c r="K1907" s="323"/>
      <c r="L1907" s="323"/>
      <c r="M1907" s="323"/>
      <c r="N1907" s="323">
        <v>24338.4326203046</v>
      </c>
      <c r="P1907" s="228"/>
    </row>
    <row r="1908" spans="1:16" x14ac:dyDescent="0.35">
      <c r="A1908" s="303">
        <v>42408</v>
      </c>
      <c r="B1908" s="304">
        <v>33692.42</v>
      </c>
      <c r="C1908" s="305">
        <f t="shared" si="103"/>
        <v>-1.34</v>
      </c>
      <c r="D1908" s="315">
        <v>45.4011</v>
      </c>
      <c r="E1908" s="305">
        <f t="shared" si="104"/>
        <v>-1.35</v>
      </c>
      <c r="F1908" s="305">
        <f t="shared" si="102"/>
        <v>-1.0000000000000009E-2</v>
      </c>
      <c r="G1908" s="311">
        <f t="shared" si="105"/>
        <v>1.4321394912671367E-2</v>
      </c>
      <c r="H1908" s="311">
        <v>1.2207882119139177</v>
      </c>
      <c r="I1908" s="323"/>
      <c r="J1908" s="323"/>
      <c r="K1908" s="323"/>
      <c r="L1908" s="323"/>
      <c r="M1908" s="323"/>
      <c r="N1908" s="323">
        <v>24616.968955129101</v>
      </c>
      <c r="P1908" s="228"/>
    </row>
    <row r="1909" spans="1:16" x14ac:dyDescent="0.35">
      <c r="A1909" s="303">
        <v>42409</v>
      </c>
      <c r="B1909" s="304">
        <v>33322.800000000003</v>
      </c>
      <c r="C1909" s="305">
        <f t="shared" si="103"/>
        <v>-1.1000000000000001</v>
      </c>
      <c r="D1909" s="315">
        <v>44.902900000000002</v>
      </c>
      <c r="E1909" s="305">
        <f t="shared" si="104"/>
        <v>-1.1000000000000001</v>
      </c>
      <c r="F1909" s="305">
        <f t="shared" si="102"/>
        <v>0</v>
      </c>
      <c r="G1909" s="311">
        <f t="shared" si="105"/>
        <v>1.4323326872257913E-2</v>
      </c>
      <c r="H1909" s="311">
        <v>1.220361571425981</v>
      </c>
      <c r="I1909" s="323"/>
      <c r="J1909" s="323"/>
      <c r="K1909" s="323"/>
      <c r="L1909" s="323"/>
      <c r="M1909" s="323"/>
      <c r="N1909" s="323">
        <v>24287.423918346602</v>
      </c>
      <c r="P1909" s="228"/>
    </row>
    <row r="1910" spans="1:16" x14ac:dyDescent="0.35">
      <c r="A1910" s="303">
        <v>42410</v>
      </c>
      <c r="B1910" s="304">
        <v>32959.230000000003</v>
      </c>
      <c r="C1910" s="305">
        <f t="shared" si="103"/>
        <v>-1.0900000000000001</v>
      </c>
      <c r="D1910" s="315">
        <v>44.413899999999998</v>
      </c>
      <c r="E1910" s="305">
        <f t="shared" si="104"/>
        <v>-1.0900000000000001</v>
      </c>
      <c r="F1910" s="305">
        <f t="shared" si="102"/>
        <v>0</v>
      </c>
      <c r="G1910" s="311">
        <f t="shared" si="105"/>
        <v>1.4323326872257913E-2</v>
      </c>
      <c r="H1910" s="311">
        <v>1.2199367336681448</v>
      </c>
      <c r="I1910" s="323"/>
      <c r="J1910" s="323"/>
      <c r="K1910" s="323"/>
      <c r="L1910" s="323"/>
      <c r="M1910" s="323"/>
      <c r="N1910" s="323">
        <v>24020.981508105098</v>
      </c>
      <c r="P1910" s="228"/>
    </row>
    <row r="1911" spans="1:16" x14ac:dyDescent="0.35">
      <c r="A1911" s="303">
        <v>42411</v>
      </c>
      <c r="B1911" s="304">
        <v>31839.63</v>
      </c>
      <c r="C1911" s="305">
        <f t="shared" si="103"/>
        <v>-3.4</v>
      </c>
      <c r="D1911" s="315">
        <v>42.915500000000002</v>
      </c>
      <c r="E1911" s="305">
        <f t="shared" si="104"/>
        <v>-3.37</v>
      </c>
      <c r="F1911" s="305">
        <f t="shared" si="102"/>
        <v>2.9999999999999805E-2</v>
      </c>
      <c r="G1911" s="311">
        <f t="shared" si="105"/>
        <v>1.4385747470474971E-2</v>
      </c>
      <c r="H1911" s="311">
        <v>1.2195123392723741</v>
      </c>
      <c r="I1911" s="323"/>
      <c r="J1911" s="323"/>
      <c r="K1911" s="323"/>
      <c r="L1911" s="323"/>
      <c r="M1911" s="323"/>
      <c r="N1911" s="323">
        <v>23758.904998410198</v>
      </c>
      <c r="P1911" s="228"/>
    </row>
    <row r="1912" spans="1:16" x14ac:dyDescent="0.35">
      <c r="A1912" s="303">
        <v>42412</v>
      </c>
      <c r="B1912" s="304">
        <v>31887.200000000001</v>
      </c>
      <c r="C1912" s="305">
        <f t="shared" si="103"/>
        <v>0.15</v>
      </c>
      <c r="D1912" s="315">
        <v>42.977800000000002</v>
      </c>
      <c r="E1912" s="305">
        <f t="shared" si="104"/>
        <v>0.15</v>
      </c>
      <c r="F1912" s="305">
        <f t="shared" si="102"/>
        <v>0</v>
      </c>
      <c r="G1912" s="311">
        <f t="shared" si="105"/>
        <v>1.4385747470474971E-2</v>
      </c>
      <c r="H1912" s="311">
        <v>1.2191783965146561</v>
      </c>
      <c r="I1912" s="323"/>
      <c r="J1912" s="323"/>
      <c r="K1912" s="323"/>
      <c r="L1912" s="323"/>
      <c r="M1912" s="323"/>
      <c r="N1912" s="323">
        <v>22951.827406910601</v>
      </c>
      <c r="P1912" s="228"/>
    </row>
    <row r="1913" spans="1:16" x14ac:dyDescent="0.35">
      <c r="A1913" s="303">
        <v>42415</v>
      </c>
      <c r="B1913" s="304">
        <v>32675.15</v>
      </c>
      <c r="C1913" s="305">
        <f t="shared" si="103"/>
        <v>2.4700000000000002</v>
      </c>
      <c r="D1913" s="315">
        <v>44.021999999999998</v>
      </c>
      <c r="E1913" s="305">
        <f t="shared" si="104"/>
        <v>2.4300000000000002</v>
      </c>
      <c r="F1913" s="305">
        <f t="shared" si="102"/>
        <v>-4.0000000000000036E-2</v>
      </c>
      <c r="G1913" s="311">
        <f t="shared" si="105"/>
        <v>1.4429058876124612E-2</v>
      </c>
      <c r="H1913" s="311">
        <v>1.2187548371064427</v>
      </c>
      <c r="I1913" s="323"/>
      <c r="J1913" s="323"/>
      <c r="K1913" s="323"/>
      <c r="L1913" s="323"/>
      <c r="M1913" s="323"/>
      <c r="N1913" s="323">
        <v>22986.118038187</v>
      </c>
      <c r="P1913" s="228"/>
    </row>
    <row r="1914" spans="1:16" x14ac:dyDescent="0.35">
      <c r="A1914" s="303">
        <v>42416</v>
      </c>
      <c r="B1914" s="304">
        <v>32174.560000000001</v>
      </c>
      <c r="C1914" s="305">
        <f t="shared" si="103"/>
        <v>-1.53</v>
      </c>
      <c r="D1914" s="315">
        <v>43.352800000000002</v>
      </c>
      <c r="E1914" s="305">
        <f t="shared" si="104"/>
        <v>-1.52</v>
      </c>
      <c r="F1914" s="305">
        <f t="shared" si="102"/>
        <v>1.0000000000000009E-2</v>
      </c>
      <c r="G1914" s="311">
        <f t="shared" si="105"/>
        <v>1.4434696116990681E-2</v>
      </c>
      <c r="H1914" s="311">
        <v>1.218412433409529</v>
      </c>
      <c r="I1914" s="323"/>
      <c r="J1914" s="323"/>
      <c r="K1914" s="323"/>
      <c r="L1914" s="323"/>
      <c r="M1914" s="323"/>
      <c r="N1914" s="323">
        <v>23554.121767458899</v>
      </c>
      <c r="P1914" s="228"/>
    </row>
    <row r="1915" spans="1:16" x14ac:dyDescent="0.35">
      <c r="A1915" s="303">
        <v>42417</v>
      </c>
      <c r="B1915" s="304">
        <v>32438.03</v>
      </c>
      <c r="C1915" s="305">
        <f t="shared" si="103"/>
        <v>0.82</v>
      </c>
      <c r="D1915" s="315">
        <v>43.701999999999998</v>
      </c>
      <c r="E1915" s="305">
        <f t="shared" si="104"/>
        <v>0.81</v>
      </c>
      <c r="F1915" s="305">
        <f t="shared" si="102"/>
        <v>-9.9999999999998979E-3</v>
      </c>
      <c r="G1915" s="311">
        <f t="shared" si="105"/>
        <v>1.4434696116990681E-2</v>
      </c>
      <c r="H1915" s="311">
        <v>1.2180053977118883</v>
      </c>
      <c r="I1915" s="323"/>
      <c r="J1915" s="323"/>
      <c r="K1915" s="323"/>
      <c r="L1915" s="323"/>
      <c r="M1915" s="323"/>
      <c r="N1915" s="323">
        <v>23191.967840744401</v>
      </c>
      <c r="P1915" s="228"/>
    </row>
    <row r="1916" spans="1:16" x14ac:dyDescent="0.35">
      <c r="A1916" s="303">
        <v>42418</v>
      </c>
      <c r="B1916" s="304">
        <v>32808.910000000003</v>
      </c>
      <c r="C1916" s="305">
        <f t="shared" si="103"/>
        <v>1.1399999999999999</v>
      </c>
      <c r="D1916" s="315">
        <v>44.194800000000001</v>
      </c>
      <c r="E1916" s="305">
        <f t="shared" si="104"/>
        <v>1.1299999999999999</v>
      </c>
      <c r="F1916" s="305">
        <f t="shared" si="102"/>
        <v>-1.0000000000000009E-2</v>
      </c>
      <c r="G1916" s="311">
        <f t="shared" si="105"/>
        <v>1.4421545501564961E-2</v>
      </c>
      <c r="H1916" s="311">
        <v>1.2175818261936411</v>
      </c>
      <c r="I1916" s="323"/>
      <c r="J1916" s="323"/>
      <c r="K1916" s="323"/>
      <c r="L1916" s="323"/>
      <c r="M1916" s="323"/>
      <c r="N1916" s="323">
        <v>23381.8740414895</v>
      </c>
      <c r="P1916" s="228"/>
    </row>
    <row r="1917" spans="1:16" x14ac:dyDescent="0.35">
      <c r="A1917" s="303">
        <v>42419</v>
      </c>
      <c r="B1917" s="304">
        <v>32892.050000000003</v>
      </c>
      <c r="C1917" s="305">
        <f t="shared" si="103"/>
        <v>0.25</v>
      </c>
      <c r="D1917" s="315">
        <v>44.302799999999998</v>
      </c>
      <c r="E1917" s="305">
        <f t="shared" si="104"/>
        <v>0.24</v>
      </c>
      <c r="F1917" s="305">
        <f t="shared" si="102"/>
        <v>-1.0000000000000009E-2</v>
      </c>
      <c r="G1917" s="311">
        <f t="shared" si="105"/>
        <v>1.4419652202117994E-2</v>
      </c>
      <c r="H1917" s="311">
        <v>1.2171586962663419</v>
      </c>
      <c r="I1917" s="323"/>
      <c r="J1917" s="323"/>
      <c r="K1917" s="323"/>
      <c r="L1917" s="323"/>
      <c r="M1917" s="323"/>
      <c r="N1917" s="323">
        <v>23649.216050228199</v>
      </c>
      <c r="P1917" s="228"/>
    </row>
    <row r="1918" spans="1:16" x14ac:dyDescent="0.35">
      <c r="A1918" s="303">
        <v>42422</v>
      </c>
      <c r="B1918" s="304">
        <v>33002.54</v>
      </c>
      <c r="C1918" s="305">
        <f t="shared" si="103"/>
        <v>0.34</v>
      </c>
      <c r="D1918" s="315">
        <v>44.4422</v>
      </c>
      <c r="E1918" s="305">
        <f t="shared" si="104"/>
        <v>0.31</v>
      </c>
      <c r="F1918" s="305">
        <f t="shared" si="102"/>
        <v>-3.0000000000000027E-2</v>
      </c>
      <c r="G1918" s="311">
        <f t="shared" si="105"/>
        <v>1.4444035714190246E-2</v>
      </c>
      <c r="H1918" s="311">
        <v>1.2167360071632356</v>
      </c>
      <c r="I1918" s="323"/>
      <c r="J1918" s="323"/>
      <c r="K1918" s="323"/>
      <c r="L1918" s="323"/>
      <c r="M1918" s="323"/>
      <c r="N1918" s="323">
        <v>23709.147893752401</v>
      </c>
      <c r="P1918" s="228"/>
    </row>
    <row r="1919" spans="1:16" x14ac:dyDescent="0.35">
      <c r="A1919" s="303">
        <v>42423</v>
      </c>
      <c r="B1919" s="304">
        <v>32477.29</v>
      </c>
      <c r="C1919" s="305">
        <f t="shared" si="103"/>
        <v>-1.59</v>
      </c>
      <c r="D1919" s="315">
        <v>43.7363</v>
      </c>
      <c r="E1919" s="305">
        <f t="shared" si="104"/>
        <v>-1.59</v>
      </c>
      <c r="F1919" s="305">
        <f t="shared" si="102"/>
        <v>0</v>
      </c>
      <c r="G1919" s="311">
        <f t="shared" si="105"/>
        <v>1.4432709002010879E-2</v>
      </c>
      <c r="H1919" s="311">
        <v>1.2163539818828002</v>
      </c>
      <c r="I1919" s="323"/>
      <c r="J1919" s="323"/>
      <c r="K1919" s="323"/>
      <c r="L1919" s="323"/>
      <c r="M1919" s="323"/>
      <c r="N1919" s="323">
        <v>23788.785773321299</v>
      </c>
      <c r="P1919" s="228"/>
    </row>
    <row r="1920" spans="1:16" x14ac:dyDescent="0.35">
      <c r="A1920" s="303">
        <v>42424</v>
      </c>
      <c r="B1920" s="304">
        <v>32031.61</v>
      </c>
      <c r="C1920" s="305">
        <f t="shared" si="103"/>
        <v>-1.37</v>
      </c>
      <c r="D1920" s="315">
        <v>43.137300000000003</v>
      </c>
      <c r="E1920" s="305">
        <f t="shared" si="104"/>
        <v>-1.37</v>
      </c>
      <c r="F1920" s="305">
        <f t="shared" si="102"/>
        <v>0</v>
      </c>
      <c r="G1920" s="311">
        <f t="shared" si="105"/>
        <v>1.4434638800197918E-2</v>
      </c>
      <c r="H1920" s="311">
        <v>1.215933501330712</v>
      </c>
      <c r="I1920" s="323"/>
      <c r="J1920" s="323"/>
      <c r="K1920" s="323"/>
      <c r="L1920" s="323"/>
      <c r="M1920" s="323"/>
      <c r="N1920" s="323">
        <v>23410.176696314498</v>
      </c>
      <c r="P1920" s="228"/>
    </row>
    <row r="1921" spans="1:16" x14ac:dyDescent="0.35">
      <c r="A1921" s="303">
        <v>42425</v>
      </c>
      <c r="B1921" s="304">
        <v>31874.94</v>
      </c>
      <c r="C1921" s="305">
        <f t="shared" si="103"/>
        <v>-0.49</v>
      </c>
      <c r="D1921" s="315">
        <v>42.924900000000001</v>
      </c>
      <c r="E1921" s="305">
        <f t="shared" si="104"/>
        <v>-0.49</v>
      </c>
      <c r="F1921" s="305">
        <f t="shared" si="102"/>
        <v>0</v>
      </c>
      <c r="G1921" s="311">
        <f t="shared" si="105"/>
        <v>1.4434638800197918E-2</v>
      </c>
      <c r="H1921" s="311">
        <v>1.2155134565257375</v>
      </c>
      <c r="I1921" s="323"/>
      <c r="J1921" s="323"/>
      <c r="K1921" s="323"/>
      <c r="L1921" s="323"/>
      <c r="M1921" s="323"/>
      <c r="N1921" s="323">
        <v>23088.925878883001</v>
      </c>
      <c r="P1921" s="228"/>
    </row>
    <row r="1922" spans="1:16" x14ac:dyDescent="0.35">
      <c r="A1922" s="303">
        <v>42426</v>
      </c>
      <c r="B1922" s="304">
        <v>32122.31</v>
      </c>
      <c r="C1922" s="305">
        <f t="shared" si="103"/>
        <v>0.78</v>
      </c>
      <c r="D1922" s="315">
        <v>43.253900000000002</v>
      </c>
      <c r="E1922" s="305">
        <f t="shared" si="104"/>
        <v>0.77</v>
      </c>
      <c r="F1922" s="305">
        <f t="shared" si="102"/>
        <v>-1.0000000000000009E-2</v>
      </c>
      <c r="G1922" s="311">
        <f t="shared" si="105"/>
        <v>1.4421360644892399E-2</v>
      </c>
      <c r="H1922" s="311">
        <v>1.2150938467158146</v>
      </c>
      <c r="I1922" s="323"/>
      <c r="J1922" s="323"/>
      <c r="K1922" s="323"/>
      <c r="L1922" s="323"/>
      <c r="M1922" s="323"/>
      <c r="N1922" s="323">
        <v>22975.995755636999</v>
      </c>
      <c r="P1922" s="228"/>
    </row>
    <row r="1923" spans="1:16" x14ac:dyDescent="0.35">
      <c r="A1923" s="303">
        <v>42429</v>
      </c>
      <c r="B1923" s="304">
        <v>31911.03</v>
      </c>
      <c r="C1923" s="305">
        <f t="shared" si="103"/>
        <v>-0.66</v>
      </c>
      <c r="D1923" s="315">
        <v>42.964199999999998</v>
      </c>
      <c r="E1923" s="305">
        <f t="shared" si="104"/>
        <v>-0.67</v>
      </c>
      <c r="F1923" s="305">
        <f t="shared" si="102"/>
        <v>-1.0000000000000009E-2</v>
      </c>
      <c r="G1923" s="311">
        <f t="shared" si="105"/>
        <v>1.4421360644892399E-2</v>
      </c>
      <c r="H1923" s="311">
        <v>1.21467333893878</v>
      </c>
      <c r="I1923" s="323"/>
      <c r="J1923" s="323"/>
      <c r="K1923" s="323"/>
      <c r="L1923" s="323"/>
      <c r="M1923" s="323"/>
      <c r="N1923" s="323">
        <v>23154.302694739501</v>
      </c>
      <c r="P1923" s="228"/>
    </row>
    <row r="1924" spans="1:16" x14ac:dyDescent="0.35">
      <c r="A1924" s="303">
        <v>42430</v>
      </c>
      <c r="B1924" s="304">
        <v>32989.449999999997</v>
      </c>
      <c r="C1924" s="305">
        <f t="shared" si="103"/>
        <v>3.38</v>
      </c>
      <c r="D1924" s="315">
        <v>44.406799999999997</v>
      </c>
      <c r="E1924" s="305">
        <f t="shared" si="104"/>
        <v>3.36</v>
      </c>
      <c r="F1924" s="305">
        <f t="shared" si="102"/>
        <v>-2.0000000000000018E-2</v>
      </c>
      <c r="G1924" s="311">
        <f t="shared" si="105"/>
        <v>1.442881040467398E-2</v>
      </c>
      <c r="H1924" s="311">
        <v>1.2142532674319886</v>
      </c>
      <c r="I1924" s="323"/>
      <c r="J1924" s="323"/>
      <c r="K1924" s="323"/>
      <c r="L1924" s="323"/>
      <c r="M1924" s="323"/>
      <c r="N1924" s="323">
        <v>23002.003596122398</v>
      </c>
      <c r="P1924" s="228"/>
    </row>
    <row r="1925" spans="1:16" x14ac:dyDescent="0.35">
      <c r="A1925" s="303">
        <v>42431</v>
      </c>
      <c r="B1925" s="304">
        <v>33632.65</v>
      </c>
      <c r="C1925" s="305">
        <f t="shared" si="103"/>
        <v>1.95</v>
      </c>
      <c r="D1925" s="315">
        <v>45.2639</v>
      </c>
      <c r="E1925" s="305">
        <f t="shared" si="104"/>
        <v>1.93</v>
      </c>
      <c r="F1925" s="305">
        <f t="shared" si="102"/>
        <v>-2.0000000000000018E-2</v>
      </c>
      <c r="G1925" s="311">
        <f t="shared" si="105"/>
        <v>1.4434263051142107E-2</v>
      </c>
      <c r="H1925" s="311">
        <v>1.2138465551367015</v>
      </c>
      <c r="I1925" s="323"/>
      <c r="J1925" s="323"/>
      <c r="K1925" s="323"/>
      <c r="L1925" s="323"/>
      <c r="M1925" s="323"/>
      <c r="N1925" s="323">
        <v>23779.349144772201</v>
      </c>
      <c r="P1925" s="228"/>
    </row>
    <row r="1926" spans="1:16" x14ac:dyDescent="0.35">
      <c r="A1926" s="303">
        <v>42432</v>
      </c>
      <c r="B1926" s="304">
        <v>34137.64</v>
      </c>
      <c r="C1926" s="305">
        <f t="shared" si="103"/>
        <v>1.5</v>
      </c>
      <c r="D1926" s="315">
        <v>45.934600000000003</v>
      </c>
      <c r="E1926" s="305">
        <f t="shared" si="104"/>
        <v>1.48</v>
      </c>
      <c r="F1926" s="305">
        <f t="shared" si="102"/>
        <v>-2.0000000000000018E-2</v>
      </c>
      <c r="G1926" s="311">
        <f t="shared" si="105"/>
        <v>1.4428243364057155E-2</v>
      </c>
      <c r="H1926" s="311">
        <v>1.2134402506107935</v>
      </c>
      <c r="I1926" s="323"/>
      <c r="J1926" s="323"/>
      <c r="K1926" s="323"/>
      <c r="L1926" s="323"/>
      <c r="M1926" s="323"/>
      <c r="N1926" s="323">
        <v>24242.9814968918</v>
      </c>
      <c r="P1926" s="228"/>
    </row>
    <row r="1927" spans="1:16" x14ac:dyDescent="0.35">
      <c r="A1927" s="303">
        <v>42433</v>
      </c>
      <c r="B1927" s="304">
        <v>34192.43</v>
      </c>
      <c r="C1927" s="305">
        <f t="shared" si="103"/>
        <v>0.16</v>
      </c>
      <c r="D1927" s="315">
        <v>46.005200000000002</v>
      </c>
      <c r="E1927" s="305">
        <f t="shared" si="104"/>
        <v>0.15</v>
      </c>
      <c r="F1927" s="305">
        <f t="shared" si="102"/>
        <v>-1.0000000000000009E-2</v>
      </c>
      <c r="G1927" s="311">
        <f t="shared" si="105"/>
        <v>1.4426210754464581E-2</v>
      </c>
      <c r="H1927" s="311">
        <v>1.2130343531744967</v>
      </c>
      <c r="I1927" s="323"/>
      <c r="J1927" s="323"/>
      <c r="K1927" s="323"/>
      <c r="L1927" s="323"/>
      <c r="M1927" s="323"/>
      <c r="N1927" s="323">
        <v>24606.985530449201</v>
      </c>
      <c r="P1927" s="228"/>
    </row>
    <row r="1928" spans="1:16" x14ac:dyDescent="0.35">
      <c r="A1928" s="303">
        <v>42437</v>
      </c>
      <c r="B1928" s="304">
        <v>34210.120000000003</v>
      </c>
      <c r="C1928" s="305">
        <f t="shared" si="103"/>
        <v>0.05</v>
      </c>
      <c r="D1928" s="315">
        <v>46.018300000000004</v>
      </c>
      <c r="E1928" s="305">
        <f t="shared" si="104"/>
        <v>0.03</v>
      </c>
      <c r="F1928" s="305">
        <f t="shared" ref="F1928:F1991" si="106">+E1928-C1928</f>
        <v>-2.0000000000000004E-2</v>
      </c>
      <c r="G1928" s="311">
        <f t="shared" si="105"/>
        <v>1.4433568844954009E-2</v>
      </c>
      <c r="H1928" s="311">
        <v>1.2126159938618335</v>
      </c>
      <c r="I1928" s="323"/>
      <c r="J1928" s="323"/>
      <c r="K1928" s="323"/>
      <c r="L1928" s="323"/>
      <c r="M1928" s="323"/>
      <c r="N1928" s="323">
        <v>24646.475152025399</v>
      </c>
      <c r="P1928" s="228"/>
    </row>
    <row r="1929" spans="1:16" x14ac:dyDescent="0.35">
      <c r="A1929" s="303">
        <v>42438</v>
      </c>
      <c r="B1929" s="304">
        <v>34397.03</v>
      </c>
      <c r="C1929" s="305">
        <f t="shared" ref="C1929:C1992" si="107">ROUND(((B1929-B1928)/B1928)*100,2)</f>
        <v>0.55000000000000004</v>
      </c>
      <c r="D1929" s="315">
        <v>46.265599999999999</v>
      </c>
      <c r="E1929" s="305">
        <f t="shared" ref="E1929:E1992" si="108">ROUND(((D1929-D1928)/D1928)*100,2)</f>
        <v>0.54</v>
      </c>
      <c r="F1929" s="305">
        <f t="shared" si="106"/>
        <v>-1.0000000000000009E-2</v>
      </c>
      <c r="G1929" s="311">
        <f t="shared" si="105"/>
        <v>1.4426210754464581E-2</v>
      </c>
      <c r="H1929" s="311">
        <v>1.2122109269729557</v>
      </c>
      <c r="I1929" s="323"/>
      <c r="J1929" s="323"/>
      <c r="K1929" s="323"/>
      <c r="L1929" s="323"/>
      <c r="M1929" s="323"/>
      <c r="N1929" s="323">
        <v>24659.228429585201</v>
      </c>
      <c r="P1929" s="228"/>
    </row>
    <row r="1930" spans="1:16" x14ac:dyDescent="0.35">
      <c r="A1930" s="303">
        <v>42439</v>
      </c>
      <c r="B1930" s="304">
        <v>34160.339999999997</v>
      </c>
      <c r="C1930" s="305">
        <f t="shared" si="107"/>
        <v>-0.69</v>
      </c>
      <c r="D1930" s="315">
        <v>45.945300000000003</v>
      </c>
      <c r="E1930" s="305">
        <f t="shared" si="108"/>
        <v>-0.69</v>
      </c>
      <c r="F1930" s="305">
        <f t="shared" si="106"/>
        <v>0</v>
      </c>
      <c r="G1930" s="311">
        <f t="shared" si="105"/>
        <v>1.4363466796850025E-2</v>
      </c>
      <c r="H1930" s="311">
        <v>1.2117934236221666</v>
      </c>
      <c r="I1930" s="323"/>
      <c r="J1930" s="323"/>
      <c r="K1930" s="323"/>
      <c r="L1930" s="323"/>
      <c r="M1930" s="323"/>
      <c r="N1930" s="323">
        <v>24793.959049327899</v>
      </c>
      <c r="P1930" s="228"/>
    </row>
    <row r="1931" spans="1:16" x14ac:dyDescent="0.35">
      <c r="A1931" s="303">
        <v>42440</v>
      </c>
      <c r="B1931" s="304">
        <v>34291.64</v>
      </c>
      <c r="C1931" s="305">
        <f t="shared" si="107"/>
        <v>0.38</v>
      </c>
      <c r="D1931" s="315">
        <v>46.118400000000001</v>
      </c>
      <c r="E1931" s="305">
        <f t="shared" si="108"/>
        <v>0.38</v>
      </c>
      <c r="F1931" s="305">
        <f t="shared" si="106"/>
        <v>0</v>
      </c>
      <c r="G1931" s="311">
        <f t="shared" si="105"/>
        <v>1.4363466796850025E-2</v>
      </c>
      <c r="H1931" s="311">
        <v>1.2113777510676194</v>
      </c>
      <c r="I1931" s="323"/>
      <c r="J1931" s="323"/>
      <c r="K1931" s="323"/>
      <c r="L1931" s="323"/>
      <c r="M1931" s="323"/>
      <c r="N1931" s="323">
        <v>24623.344344777801</v>
      </c>
      <c r="P1931" s="228"/>
    </row>
    <row r="1932" spans="1:16" x14ac:dyDescent="0.35">
      <c r="A1932" s="303">
        <v>42443</v>
      </c>
      <c r="B1932" s="304">
        <v>34464.620000000003</v>
      </c>
      <c r="C1932" s="305">
        <f t="shared" si="107"/>
        <v>0.5</v>
      </c>
      <c r="D1932" s="315">
        <v>46.3416</v>
      </c>
      <c r="E1932" s="305">
        <f t="shared" si="108"/>
        <v>0.48</v>
      </c>
      <c r="F1932" s="305">
        <f t="shared" si="106"/>
        <v>-2.0000000000000018E-2</v>
      </c>
      <c r="G1932" s="311">
        <f t="shared" si="105"/>
        <v>1.4363466796850025E-2</v>
      </c>
      <c r="H1932" s="311">
        <v>1.2109625059561264</v>
      </c>
      <c r="I1932" s="323"/>
      <c r="J1932" s="323"/>
      <c r="K1932" s="323"/>
      <c r="L1932" s="323"/>
      <c r="M1932" s="323"/>
      <c r="N1932" s="323">
        <v>24717.992592951901</v>
      </c>
      <c r="P1932" s="228"/>
    </row>
    <row r="1933" spans="1:16" x14ac:dyDescent="0.35">
      <c r="A1933" s="303">
        <v>42444</v>
      </c>
      <c r="B1933" s="304">
        <v>34112.93</v>
      </c>
      <c r="C1933" s="305">
        <f t="shared" si="107"/>
        <v>-1.02</v>
      </c>
      <c r="D1933" s="315">
        <v>45.8705</v>
      </c>
      <c r="E1933" s="305">
        <f t="shared" si="108"/>
        <v>-1.02</v>
      </c>
      <c r="F1933" s="305">
        <f t="shared" si="106"/>
        <v>0</v>
      </c>
      <c r="G1933" s="311">
        <f t="shared" si="105"/>
        <v>1.4330891740799238E-2</v>
      </c>
      <c r="H1933" s="311">
        <v>1.2105591364847603</v>
      </c>
      <c r="I1933" s="323"/>
      <c r="J1933" s="323"/>
      <c r="K1933" s="323"/>
      <c r="L1933" s="323"/>
      <c r="M1933" s="323"/>
      <c r="N1933" s="323">
        <v>24804.278876741901</v>
      </c>
      <c r="P1933" s="228"/>
    </row>
    <row r="1934" spans="1:16" x14ac:dyDescent="0.35">
      <c r="A1934" s="303">
        <v>42445</v>
      </c>
      <c r="B1934" s="304">
        <v>34307.94</v>
      </c>
      <c r="C1934" s="305">
        <f t="shared" si="107"/>
        <v>0.56999999999999995</v>
      </c>
      <c r="D1934" s="315">
        <v>46.128300000000003</v>
      </c>
      <c r="E1934" s="305">
        <f t="shared" si="108"/>
        <v>0.56000000000000005</v>
      </c>
      <c r="F1934" s="305">
        <f t="shared" si="106"/>
        <v>-9.9999999999998979E-3</v>
      </c>
      <c r="G1934" s="311">
        <f t="shared" si="105"/>
        <v>1.4330891740799236E-2</v>
      </c>
      <c r="H1934" s="311">
        <v>1.2101447518050941</v>
      </c>
      <c r="I1934" s="323"/>
      <c r="J1934" s="323"/>
      <c r="K1934" s="323"/>
      <c r="L1934" s="323"/>
      <c r="M1934" s="323"/>
      <c r="N1934" s="323">
        <v>24551.1651642711</v>
      </c>
      <c r="P1934" s="228"/>
    </row>
    <row r="1935" spans="1:16" x14ac:dyDescent="0.35">
      <c r="A1935" s="303">
        <v>42446</v>
      </c>
      <c r="B1935" s="304">
        <v>34327.589999999997</v>
      </c>
      <c r="C1935" s="305">
        <f t="shared" si="107"/>
        <v>0.06</v>
      </c>
      <c r="D1935" s="315">
        <v>46.1496</v>
      </c>
      <c r="E1935" s="305">
        <f t="shared" si="108"/>
        <v>0.05</v>
      </c>
      <c r="F1935" s="305">
        <f t="shared" si="106"/>
        <v>-9.999999999999995E-3</v>
      </c>
      <c r="G1935" s="311">
        <f t="shared" si="105"/>
        <v>1.4317157809693322E-2</v>
      </c>
      <c r="H1935" s="311">
        <v>1.2097293984422814</v>
      </c>
      <c r="I1935" s="323"/>
      <c r="J1935" s="323"/>
      <c r="K1935" s="323"/>
      <c r="L1935" s="323"/>
      <c r="M1935" s="323"/>
      <c r="N1935" s="323">
        <v>24682.4767660055</v>
      </c>
      <c r="P1935" s="228"/>
    </row>
    <row r="1936" spans="1:16" x14ac:dyDescent="0.35">
      <c r="A1936" s="303">
        <v>42447</v>
      </c>
      <c r="B1936" s="304">
        <v>34710.639999999999</v>
      </c>
      <c r="C1936" s="305">
        <f t="shared" si="107"/>
        <v>1.1200000000000001</v>
      </c>
      <c r="D1936" s="315">
        <v>46.656399999999998</v>
      </c>
      <c r="E1936" s="305">
        <f t="shared" si="108"/>
        <v>1.1000000000000001</v>
      </c>
      <c r="F1936" s="305">
        <f t="shared" si="106"/>
        <v>-2.0000000000000018E-2</v>
      </c>
      <c r="G1936" s="311">
        <f t="shared" si="105"/>
        <v>1.4324482072426929E-2</v>
      </c>
      <c r="H1936" s="311">
        <v>1.2093144724632805</v>
      </c>
      <c r="I1936" s="323"/>
      <c r="J1936" s="323"/>
      <c r="K1936" s="323"/>
      <c r="L1936" s="323"/>
      <c r="M1936" s="323"/>
      <c r="N1936" s="323">
        <v>24677.370150960702</v>
      </c>
      <c r="P1936" s="228"/>
    </row>
    <row r="1937" spans="1:16" x14ac:dyDescent="0.35">
      <c r="A1937" s="303">
        <v>42450</v>
      </c>
      <c r="B1937" s="304">
        <v>35180.870000000003</v>
      </c>
      <c r="C1937" s="305">
        <f t="shared" si="107"/>
        <v>1.35</v>
      </c>
      <c r="D1937" s="315">
        <v>47.273899999999998</v>
      </c>
      <c r="E1937" s="305">
        <f t="shared" si="108"/>
        <v>1.32</v>
      </c>
      <c r="F1937" s="305">
        <f t="shared" si="106"/>
        <v>-3.0000000000000027E-2</v>
      </c>
      <c r="G1937" s="311">
        <f t="shared" si="105"/>
        <v>1.4348540403934802E-2</v>
      </c>
      <c r="H1937" s="311">
        <v>1.2089127755319924</v>
      </c>
      <c r="I1937" s="323"/>
      <c r="J1937" s="323"/>
      <c r="K1937" s="323"/>
      <c r="L1937" s="323"/>
      <c r="M1937" s="323"/>
      <c r="N1937" s="323">
        <v>24952.738527876601</v>
      </c>
      <c r="P1937" s="228"/>
    </row>
    <row r="1938" spans="1:16" x14ac:dyDescent="0.35">
      <c r="A1938" s="303">
        <v>42451</v>
      </c>
      <c r="B1938" s="304">
        <v>35245.199999999997</v>
      </c>
      <c r="C1938" s="305">
        <f t="shared" si="107"/>
        <v>0.18</v>
      </c>
      <c r="D1938" s="315">
        <v>47.357399999999998</v>
      </c>
      <c r="E1938" s="305">
        <f t="shared" si="108"/>
        <v>0.18</v>
      </c>
      <c r="F1938" s="305">
        <f t="shared" si="106"/>
        <v>0</v>
      </c>
      <c r="G1938" s="311">
        <f t="shared" ref="G1938:G2001" si="109">+STDEV(F1201:F1938)</f>
        <v>1.4326631780299465E-2</v>
      </c>
      <c r="H1938" s="311">
        <v>1.2085384599053028</v>
      </c>
      <c r="I1938" s="323"/>
      <c r="J1938" s="323"/>
      <c r="K1938" s="323"/>
      <c r="L1938" s="323"/>
      <c r="M1938" s="323"/>
      <c r="N1938" s="323">
        <v>25285.369840669398</v>
      </c>
      <c r="P1938" s="228"/>
    </row>
    <row r="1939" spans="1:16" x14ac:dyDescent="0.35">
      <c r="A1939" s="303">
        <v>42452</v>
      </c>
      <c r="B1939" s="304">
        <v>35255.019999999997</v>
      </c>
      <c r="C1939" s="305">
        <f t="shared" si="107"/>
        <v>0.03</v>
      </c>
      <c r="D1939" s="315">
        <v>47.367800000000003</v>
      </c>
      <c r="E1939" s="305">
        <f t="shared" si="108"/>
        <v>0.02</v>
      </c>
      <c r="F1939" s="305">
        <f t="shared" si="106"/>
        <v>-9.9999999999999985E-3</v>
      </c>
      <c r="G1939" s="311">
        <f t="shared" si="109"/>
        <v>1.4326631780299465E-2</v>
      </c>
      <c r="H1939" s="311">
        <v>1.2081262187387625</v>
      </c>
      <c r="I1939" s="323"/>
      <c r="J1939" s="323"/>
      <c r="K1939" s="323"/>
      <c r="L1939" s="323"/>
      <c r="M1939" s="323"/>
      <c r="N1939" s="323">
        <v>25330.4911711311</v>
      </c>
      <c r="P1939" s="228"/>
    </row>
    <row r="1940" spans="1:16" x14ac:dyDescent="0.35">
      <c r="A1940" s="303">
        <v>42457</v>
      </c>
      <c r="B1940" s="304">
        <v>34738.589999999997</v>
      </c>
      <c r="C1940" s="305">
        <f t="shared" si="107"/>
        <v>-1.46</v>
      </c>
      <c r="D1940" s="315">
        <v>46.668399999999998</v>
      </c>
      <c r="E1940" s="305">
        <f t="shared" si="108"/>
        <v>-1.48</v>
      </c>
      <c r="F1940" s="305">
        <f t="shared" si="106"/>
        <v>-2.0000000000000018E-2</v>
      </c>
      <c r="G1940" s="311">
        <f t="shared" si="109"/>
        <v>1.4326631780299465E-2</v>
      </c>
      <c r="H1940" s="311">
        <v>1.207712968644709</v>
      </c>
      <c r="I1940" s="323"/>
      <c r="J1940" s="323"/>
      <c r="K1940" s="323"/>
      <c r="L1940" s="323"/>
      <c r="M1940" s="323"/>
      <c r="N1940" s="323">
        <v>25337.556202112701</v>
      </c>
      <c r="P1940" s="228"/>
    </row>
    <row r="1941" spans="1:16" x14ac:dyDescent="0.35">
      <c r="A1941" s="303">
        <v>42458</v>
      </c>
      <c r="B1941" s="304">
        <v>34646.839999999997</v>
      </c>
      <c r="C1941" s="305">
        <f t="shared" si="107"/>
        <v>-0.26</v>
      </c>
      <c r="D1941" s="315">
        <v>46.546300000000002</v>
      </c>
      <c r="E1941" s="305">
        <f t="shared" si="108"/>
        <v>-0.26</v>
      </c>
      <c r="F1941" s="305">
        <f t="shared" si="106"/>
        <v>0</v>
      </c>
      <c r="G1941" s="311">
        <f t="shared" si="109"/>
        <v>1.4304573926470174E-2</v>
      </c>
      <c r="H1941" s="311">
        <v>1.207312891515486</v>
      </c>
      <c r="I1941" s="323"/>
      <c r="J1941" s="323"/>
      <c r="K1941" s="323"/>
      <c r="L1941" s="323"/>
      <c r="M1941" s="323"/>
      <c r="N1941" s="323">
        <v>24966.402228863499</v>
      </c>
      <c r="P1941" s="228"/>
    </row>
    <row r="1942" spans="1:16" x14ac:dyDescent="0.35">
      <c r="A1942" s="303">
        <v>42459</v>
      </c>
      <c r="B1942" s="304">
        <v>35263.760000000002</v>
      </c>
      <c r="C1942" s="305">
        <f t="shared" si="107"/>
        <v>1.78</v>
      </c>
      <c r="D1942" s="315">
        <v>47.348100000000002</v>
      </c>
      <c r="E1942" s="305">
        <f t="shared" si="108"/>
        <v>1.72</v>
      </c>
      <c r="F1942" s="305">
        <f t="shared" si="106"/>
        <v>-6.0000000000000053E-2</v>
      </c>
      <c r="G1942" s="311">
        <f t="shared" si="109"/>
        <v>1.4435555841572816E-2</v>
      </c>
      <c r="H1942" s="311">
        <v>1.2069019269428998</v>
      </c>
      <c r="I1942" s="323"/>
      <c r="J1942" s="323"/>
      <c r="K1942" s="323"/>
      <c r="L1942" s="323"/>
      <c r="M1942" s="323"/>
      <c r="N1942" s="323">
        <v>24900.4559703226</v>
      </c>
      <c r="P1942" s="228"/>
    </row>
    <row r="1943" spans="1:16" x14ac:dyDescent="0.35">
      <c r="A1943" s="303">
        <v>42460</v>
      </c>
      <c r="B1943" s="304">
        <v>35268.32</v>
      </c>
      <c r="C1943" s="305">
        <f t="shared" si="107"/>
        <v>0.01</v>
      </c>
      <c r="D1943" s="315">
        <v>47.352699999999999</v>
      </c>
      <c r="E1943" s="305">
        <f t="shared" si="108"/>
        <v>0.01</v>
      </c>
      <c r="F1943" s="305">
        <f t="shared" si="106"/>
        <v>0</v>
      </c>
      <c r="G1943" s="311">
        <f t="shared" si="109"/>
        <v>1.4435555841572816E-2</v>
      </c>
      <c r="H1943" s="311">
        <v>1.2066953191198353</v>
      </c>
      <c r="I1943" s="323"/>
      <c r="J1943" s="323"/>
      <c r="K1943" s="323"/>
      <c r="L1943" s="323"/>
      <c r="M1943" s="323"/>
      <c r="N1943" s="323">
        <v>25338.580145360502</v>
      </c>
      <c r="P1943" s="228"/>
    </row>
    <row r="1944" spans="1:16" x14ac:dyDescent="0.35">
      <c r="A1944" s="303">
        <v>42461</v>
      </c>
      <c r="B1944" s="304">
        <v>35167.81</v>
      </c>
      <c r="C1944" s="305">
        <f t="shared" si="107"/>
        <v>-0.28000000000000003</v>
      </c>
      <c r="D1944" s="315">
        <v>47.216700000000003</v>
      </c>
      <c r="E1944" s="305">
        <f t="shared" si="108"/>
        <v>-0.28999999999999998</v>
      </c>
      <c r="F1944" s="305">
        <f t="shared" si="106"/>
        <v>-9.9999999999999534E-3</v>
      </c>
      <c r="G1944" s="311">
        <f t="shared" si="109"/>
        <v>1.4421819595028407E-2</v>
      </c>
      <c r="H1944" s="311">
        <v>1.2062851574511244</v>
      </c>
      <c r="I1944" s="323"/>
      <c r="J1944" s="323"/>
      <c r="K1944" s="323"/>
      <c r="L1944" s="323"/>
      <c r="M1944" s="323"/>
      <c r="N1944" s="323">
        <v>25341.856412311099</v>
      </c>
      <c r="P1944" s="228"/>
    </row>
    <row r="1945" spans="1:16" x14ac:dyDescent="0.35">
      <c r="A1945" s="303">
        <v>42464</v>
      </c>
      <c r="B1945" s="304">
        <v>35348.75</v>
      </c>
      <c r="C1945" s="305">
        <f t="shared" si="107"/>
        <v>0.51</v>
      </c>
      <c r="D1945" s="315">
        <v>47.450899999999997</v>
      </c>
      <c r="E1945" s="305">
        <f t="shared" si="108"/>
        <v>0.5</v>
      </c>
      <c r="F1945" s="305">
        <f t="shared" si="106"/>
        <v>-1.0000000000000009E-2</v>
      </c>
      <c r="G1945" s="311">
        <f t="shared" si="109"/>
        <v>1.4421819595028406E-2</v>
      </c>
      <c r="H1945" s="311">
        <v>1.2058739279247559</v>
      </c>
      <c r="I1945" s="323"/>
      <c r="J1945" s="323"/>
      <c r="K1945" s="323"/>
      <c r="L1945" s="323"/>
      <c r="M1945" s="323"/>
      <c r="N1945" s="323">
        <v>25269.6370489767</v>
      </c>
      <c r="P1945" s="228"/>
    </row>
    <row r="1946" spans="1:16" x14ac:dyDescent="0.35">
      <c r="A1946" s="303">
        <v>42465</v>
      </c>
      <c r="B1946" s="304">
        <v>34630.550000000003</v>
      </c>
      <c r="C1946" s="305">
        <f t="shared" si="107"/>
        <v>-2.0299999999999998</v>
      </c>
      <c r="D1946" s="315">
        <v>46.489899999999999</v>
      </c>
      <c r="E1946" s="305">
        <f t="shared" si="108"/>
        <v>-2.0299999999999998</v>
      </c>
      <c r="F1946" s="305">
        <f t="shared" si="106"/>
        <v>0</v>
      </c>
      <c r="G1946" s="311">
        <f t="shared" si="109"/>
        <v>1.4421819595028406E-2</v>
      </c>
      <c r="H1946" s="311">
        <v>1.2054631186803386</v>
      </c>
      <c r="I1946" s="323"/>
      <c r="J1946" s="323"/>
      <c r="K1946" s="323"/>
      <c r="L1946" s="323"/>
      <c r="M1946" s="323"/>
      <c r="N1946" s="323">
        <v>25399.647273696501</v>
      </c>
      <c r="P1946" s="228"/>
    </row>
    <row r="1947" spans="1:16" x14ac:dyDescent="0.35">
      <c r="A1947" s="303">
        <v>42466</v>
      </c>
      <c r="B1947" s="304">
        <v>34654.269999999997</v>
      </c>
      <c r="C1947" s="305">
        <f t="shared" si="107"/>
        <v>7.0000000000000007E-2</v>
      </c>
      <c r="D1947" s="315">
        <v>46.518099999999997</v>
      </c>
      <c r="E1947" s="305">
        <f t="shared" si="108"/>
        <v>0.06</v>
      </c>
      <c r="F1947" s="305">
        <f t="shared" si="106"/>
        <v>-1.0000000000000009E-2</v>
      </c>
      <c r="G1947" s="311">
        <f t="shared" si="109"/>
        <v>1.4419633076612972E-2</v>
      </c>
      <c r="H1947" s="311">
        <v>1.2050542214208178</v>
      </c>
      <c r="I1947" s="323"/>
      <c r="J1947" s="323"/>
      <c r="K1947" s="323"/>
      <c r="L1947" s="323"/>
      <c r="M1947" s="323"/>
      <c r="N1947" s="323">
        <v>24883.588601580399</v>
      </c>
      <c r="P1947" s="228"/>
    </row>
    <row r="1948" spans="1:16" x14ac:dyDescent="0.35">
      <c r="A1948" s="303">
        <v>42467</v>
      </c>
      <c r="B1948" s="310">
        <v>34354.76</v>
      </c>
      <c r="C1948" s="305">
        <f t="shared" si="107"/>
        <v>-0.86</v>
      </c>
      <c r="D1948" s="315">
        <v>46.113900000000001</v>
      </c>
      <c r="E1948" s="305">
        <f t="shared" si="108"/>
        <v>-0.87</v>
      </c>
      <c r="F1948" s="305">
        <f t="shared" si="106"/>
        <v>-1.0000000000000009E-2</v>
      </c>
      <c r="G1948" s="311">
        <f t="shared" si="109"/>
        <v>1.435415162818263E-2</v>
      </c>
      <c r="H1948" s="311">
        <v>1.2046442538932656</v>
      </c>
      <c r="I1948" s="323"/>
      <c r="J1948" s="323"/>
      <c r="K1948" s="323"/>
      <c r="L1948" s="323"/>
      <c r="M1948" s="323"/>
      <c r="N1948" s="323">
        <v>24900.633837950802</v>
      </c>
      <c r="O1948" s="183"/>
      <c r="P1948" s="228"/>
    </row>
    <row r="1949" spans="1:16" x14ac:dyDescent="0.35">
      <c r="A1949" s="303">
        <v>42468</v>
      </c>
      <c r="B1949" s="304">
        <v>34338.639999999999</v>
      </c>
      <c r="C1949" s="305">
        <f t="shared" si="107"/>
        <v>-0.05</v>
      </c>
      <c r="D1949" s="315">
        <v>46.089399999999998</v>
      </c>
      <c r="E1949" s="305">
        <f t="shared" si="108"/>
        <v>-0.05</v>
      </c>
      <c r="F1949" s="305">
        <f t="shared" si="106"/>
        <v>0</v>
      </c>
      <c r="G1949" s="311">
        <f t="shared" si="109"/>
        <v>1.4342433462416841E-2</v>
      </c>
      <c r="H1949" s="311">
        <v>1.2042347044993142</v>
      </c>
      <c r="I1949" s="323"/>
      <c r="J1949" s="323"/>
      <c r="K1949" s="323"/>
      <c r="L1949" s="323"/>
      <c r="M1949" s="323"/>
      <c r="N1949" s="323">
        <v>24685.421749409601</v>
      </c>
      <c r="P1949" s="228"/>
    </row>
    <row r="1950" spans="1:16" x14ac:dyDescent="0.35">
      <c r="A1950" s="303">
        <v>42471</v>
      </c>
      <c r="B1950" s="304">
        <v>34823.39</v>
      </c>
      <c r="C1950" s="305">
        <f t="shared" si="107"/>
        <v>1.41</v>
      </c>
      <c r="D1950" s="315">
        <v>46.7303</v>
      </c>
      <c r="E1950" s="305">
        <f t="shared" si="108"/>
        <v>1.39</v>
      </c>
      <c r="F1950" s="305">
        <f t="shared" si="106"/>
        <v>-2.0000000000000018E-2</v>
      </c>
      <c r="G1950" s="311">
        <f t="shared" si="109"/>
        <v>1.4347329475269191E-2</v>
      </c>
      <c r="H1950" s="311">
        <v>1.2038270651856797</v>
      </c>
      <c r="I1950" s="323"/>
      <c r="J1950" s="323"/>
      <c r="K1950" s="323"/>
      <c r="L1950" s="323"/>
      <c r="M1950" s="323"/>
      <c r="N1950" s="323">
        <v>24673.843649411701</v>
      </c>
      <c r="P1950" s="228"/>
    </row>
    <row r="1951" spans="1:16" x14ac:dyDescent="0.35">
      <c r="A1951" s="303">
        <v>42472</v>
      </c>
      <c r="B1951" s="304">
        <v>34995.18</v>
      </c>
      <c r="C1951" s="305">
        <f t="shared" si="107"/>
        <v>0.49</v>
      </c>
      <c r="D1951" s="315">
        <v>46.956699999999998</v>
      </c>
      <c r="E1951" s="305">
        <f t="shared" si="108"/>
        <v>0.48</v>
      </c>
      <c r="F1951" s="305">
        <f t="shared" si="106"/>
        <v>-1.0000000000000009E-2</v>
      </c>
      <c r="G1951" s="311">
        <f t="shared" si="109"/>
        <v>1.4345029070021342E-2</v>
      </c>
      <c r="H1951" s="311">
        <v>1.2034309989060341</v>
      </c>
      <c r="I1951" s="323"/>
      <c r="J1951" s="323"/>
      <c r="K1951" s="323"/>
      <c r="L1951" s="323"/>
      <c r="M1951" s="323"/>
      <c r="N1951" s="323">
        <v>25022.155869744402</v>
      </c>
      <c r="P1951" s="228"/>
    </row>
    <row r="1952" spans="1:16" x14ac:dyDescent="0.35">
      <c r="A1952" s="303">
        <v>42473</v>
      </c>
      <c r="B1952" s="304">
        <v>35664.800000000003</v>
      </c>
      <c r="C1952" s="305">
        <f t="shared" si="107"/>
        <v>1.91</v>
      </c>
      <c r="D1952" s="315">
        <v>47.848999999999997</v>
      </c>
      <c r="E1952" s="305">
        <f t="shared" si="108"/>
        <v>1.9</v>
      </c>
      <c r="F1952" s="305">
        <f t="shared" si="106"/>
        <v>-1.0000000000000009E-2</v>
      </c>
      <c r="G1952" s="311">
        <f t="shared" si="109"/>
        <v>1.4342715477098105E-2</v>
      </c>
      <c r="H1952" s="311">
        <v>1.2030226948341618</v>
      </c>
      <c r="I1952" s="323"/>
      <c r="J1952" s="323"/>
      <c r="K1952" s="323"/>
      <c r="L1952" s="323"/>
      <c r="M1952" s="323"/>
      <c r="N1952" s="323">
        <v>25145.593187129201</v>
      </c>
      <c r="P1952" s="228"/>
    </row>
    <row r="1953" spans="1:16" x14ac:dyDescent="0.35">
      <c r="A1953" s="303">
        <v>42478</v>
      </c>
      <c r="B1953" s="304">
        <v>35928.68</v>
      </c>
      <c r="C1953" s="305">
        <f t="shared" si="107"/>
        <v>0.74</v>
      </c>
      <c r="D1953" s="315">
        <v>48.190800000000003</v>
      </c>
      <c r="E1953" s="305">
        <f t="shared" si="108"/>
        <v>0.71</v>
      </c>
      <c r="F1953" s="305">
        <f t="shared" si="106"/>
        <v>-3.0000000000000027E-2</v>
      </c>
      <c r="G1953" s="311">
        <f t="shared" si="109"/>
        <v>1.4300119702155362E-2</v>
      </c>
      <c r="H1953" s="311">
        <v>1.2026148060698005</v>
      </c>
      <c r="I1953" s="323"/>
      <c r="J1953" s="323"/>
      <c r="K1953" s="323"/>
      <c r="L1953" s="323"/>
      <c r="M1953" s="323"/>
      <c r="N1953" s="323">
        <v>25626.7465130651</v>
      </c>
      <c r="P1953" s="228"/>
    </row>
    <row r="1954" spans="1:16" x14ac:dyDescent="0.35">
      <c r="A1954" s="303">
        <v>42480</v>
      </c>
      <c r="B1954" s="304">
        <v>35967.410000000003</v>
      </c>
      <c r="C1954" s="305">
        <f t="shared" si="107"/>
        <v>0.11</v>
      </c>
      <c r="D1954" s="315">
        <v>48.236699999999999</v>
      </c>
      <c r="E1954" s="305">
        <f t="shared" si="108"/>
        <v>0.1</v>
      </c>
      <c r="F1954" s="305">
        <f t="shared" si="106"/>
        <v>-9.999999999999995E-3</v>
      </c>
      <c r="G1954" s="311">
        <f t="shared" si="109"/>
        <v>1.4300119702155362E-2</v>
      </c>
      <c r="H1954" s="311">
        <v>1.2022466722965599</v>
      </c>
      <c r="I1954" s="323"/>
      <c r="J1954" s="323"/>
      <c r="K1954" s="323"/>
      <c r="L1954" s="323"/>
      <c r="M1954" s="323"/>
      <c r="N1954" s="323">
        <v>25816.355978591801</v>
      </c>
      <c r="P1954" s="228"/>
    </row>
    <row r="1955" spans="1:16" x14ac:dyDescent="0.35">
      <c r="A1955" s="303">
        <v>42481</v>
      </c>
      <c r="B1955" s="304">
        <v>36017.79</v>
      </c>
      <c r="C1955" s="305">
        <f t="shared" si="107"/>
        <v>0.14000000000000001</v>
      </c>
      <c r="D1955" s="315">
        <v>48.301099999999998</v>
      </c>
      <c r="E1955" s="305">
        <f t="shared" si="108"/>
        <v>0.13</v>
      </c>
      <c r="F1955" s="305">
        <f t="shared" si="106"/>
        <v>-1.0000000000000009E-2</v>
      </c>
      <c r="G1955" s="311">
        <f t="shared" si="109"/>
        <v>1.4300119702155362E-2</v>
      </c>
      <c r="H1955" s="311">
        <v>1.2018395911276081</v>
      </c>
      <c r="I1955" s="323"/>
      <c r="J1955" s="323"/>
      <c r="K1955" s="323"/>
      <c r="L1955" s="323"/>
      <c r="M1955" s="323"/>
      <c r="N1955" s="323">
        <v>25844.182928354301</v>
      </c>
      <c r="P1955" s="228"/>
    </row>
    <row r="1956" spans="1:16" x14ac:dyDescent="0.35">
      <c r="A1956" s="303">
        <v>42482</v>
      </c>
      <c r="B1956" s="304">
        <v>35958.99</v>
      </c>
      <c r="C1956" s="305">
        <f t="shared" si="107"/>
        <v>-0.16</v>
      </c>
      <c r="D1956" s="315">
        <v>48.219000000000001</v>
      </c>
      <c r="E1956" s="305">
        <f t="shared" si="108"/>
        <v>-0.17</v>
      </c>
      <c r="F1956" s="305">
        <f t="shared" si="106"/>
        <v>-1.0000000000000009E-2</v>
      </c>
      <c r="G1956" s="311">
        <f t="shared" si="109"/>
        <v>1.429302735957984E-2</v>
      </c>
      <c r="H1956" s="311">
        <v>1.2014329231894296</v>
      </c>
      <c r="I1956" s="323"/>
      <c r="J1956" s="323"/>
      <c r="K1956" s="323"/>
      <c r="L1956" s="323"/>
      <c r="M1956" s="323"/>
      <c r="N1956" s="323">
        <v>25880.383856717701</v>
      </c>
      <c r="P1956" s="228"/>
    </row>
    <row r="1957" spans="1:16" x14ac:dyDescent="0.35">
      <c r="A1957" s="303">
        <v>42485</v>
      </c>
      <c r="B1957" s="310">
        <v>35737.42</v>
      </c>
      <c r="C1957" s="305">
        <f t="shared" si="107"/>
        <v>-0.62</v>
      </c>
      <c r="D1957" s="315">
        <v>47.9163</v>
      </c>
      <c r="E1957" s="305">
        <f t="shared" si="108"/>
        <v>-0.63</v>
      </c>
      <c r="F1957" s="305">
        <f t="shared" si="106"/>
        <v>-1.0000000000000009E-2</v>
      </c>
      <c r="G1957" s="311">
        <f t="shared" si="109"/>
        <v>1.4257267712608325E-2</v>
      </c>
      <c r="H1957" s="311">
        <v>1.2010266677833799</v>
      </c>
      <c r="I1957" s="323"/>
      <c r="J1957" s="323"/>
      <c r="K1957" s="323"/>
      <c r="L1957" s="323"/>
      <c r="M1957" s="323"/>
      <c r="N1957" s="323">
        <v>25838.1369750462</v>
      </c>
      <c r="O1957" s="183"/>
      <c r="P1957" s="228"/>
    </row>
    <row r="1958" spans="1:16" x14ac:dyDescent="0.35">
      <c r="A1958" s="303">
        <v>42486</v>
      </c>
      <c r="B1958" s="304">
        <v>36194.42</v>
      </c>
      <c r="C1958" s="305">
        <f t="shared" si="107"/>
        <v>1.28</v>
      </c>
      <c r="D1958" s="315">
        <v>48.524099999999997</v>
      </c>
      <c r="E1958" s="305">
        <f t="shared" si="108"/>
        <v>1.27</v>
      </c>
      <c r="F1958" s="305">
        <f t="shared" si="106"/>
        <v>-1.0000000000000009E-2</v>
      </c>
      <c r="G1958" s="311">
        <f t="shared" si="109"/>
        <v>1.4242843191634175E-2</v>
      </c>
      <c r="H1958" s="311">
        <v>1.200620824212467</v>
      </c>
      <c r="I1958" s="323"/>
      <c r="J1958" s="323"/>
      <c r="K1958" s="323"/>
      <c r="L1958" s="323"/>
      <c r="M1958" s="323"/>
      <c r="N1958" s="323">
        <v>25678.929445603098</v>
      </c>
      <c r="P1958" s="228"/>
    </row>
    <row r="1959" spans="1:16" x14ac:dyDescent="0.35">
      <c r="A1959" s="303">
        <v>42487</v>
      </c>
      <c r="B1959" s="304">
        <v>36273.49</v>
      </c>
      <c r="C1959" s="305">
        <f t="shared" si="107"/>
        <v>0.22</v>
      </c>
      <c r="D1959" s="315">
        <v>48.626399999999997</v>
      </c>
      <c r="E1959" s="305">
        <f t="shared" si="108"/>
        <v>0.21</v>
      </c>
      <c r="F1959" s="305">
        <f t="shared" si="106"/>
        <v>-1.0000000000000009E-2</v>
      </c>
      <c r="G1959" s="311">
        <f t="shared" si="109"/>
        <v>1.4240370978389032E-2</v>
      </c>
      <c r="H1959" s="311">
        <v>1.2002153917813465</v>
      </c>
      <c r="I1959" s="323"/>
      <c r="J1959" s="323"/>
      <c r="K1959" s="323"/>
      <c r="L1959" s="323"/>
      <c r="M1959" s="323"/>
      <c r="N1959" s="323">
        <v>26007.301298919399</v>
      </c>
      <c r="P1959" s="228"/>
    </row>
    <row r="1960" spans="1:16" x14ac:dyDescent="0.35">
      <c r="A1960" s="303">
        <v>42488</v>
      </c>
      <c r="B1960" s="304">
        <v>35631.89</v>
      </c>
      <c r="C1960" s="305">
        <f t="shared" si="107"/>
        <v>-1.77</v>
      </c>
      <c r="D1960" s="315">
        <v>47.765700000000002</v>
      </c>
      <c r="E1960" s="305">
        <f t="shared" si="108"/>
        <v>-1.77</v>
      </c>
      <c r="F1960" s="305">
        <f t="shared" si="106"/>
        <v>0</v>
      </c>
      <c r="G1960" s="311">
        <f t="shared" si="109"/>
        <v>1.4242843191634177E-2</v>
      </c>
      <c r="H1960" s="311">
        <v>1.1998103697963172</v>
      </c>
      <c r="I1960" s="323"/>
      <c r="J1960" s="323"/>
      <c r="K1960" s="323"/>
      <c r="L1960" s="323"/>
      <c r="M1960" s="323"/>
      <c r="N1960" s="323">
        <v>26064.116121925901</v>
      </c>
      <c r="P1960" s="228"/>
    </row>
    <row r="1961" spans="1:16" x14ac:dyDescent="0.35">
      <c r="A1961" s="303">
        <v>42489</v>
      </c>
      <c r="B1961" s="304">
        <v>35636.79</v>
      </c>
      <c r="C1961" s="305">
        <f t="shared" si="107"/>
        <v>0.01</v>
      </c>
      <c r="D1961" s="315">
        <v>47.768000000000001</v>
      </c>
      <c r="E1961" s="305">
        <f t="shared" si="108"/>
        <v>0</v>
      </c>
      <c r="F1961" s="305">
        <f t="shared" si="106"/>
        <v>-0.01</v>
      </c>
      <c r="G1961" s="311">
        <f t="shared" si="109"/>
        <v>1.2240098270142425E-2</v>
      </c>
      <c r="H1961" s="311">
        <v>1.1994073049456555</v>
      </c>
      <c r="I1961" s="323"/>
      <c r="J1961" s="323"/>
      <c r="K1961" s="323"/>
      <c r="L1961" s="323"/>
      <c r="M1961" s="323"/>
      <c r="N1961" s="323">
        <v>25603.102908622899</v>
      </c>
      <c r="P1961" s="228"/>
    </row>
    <row r="1962" spans="1:16" x14ac:dyDescent="0.35">
      <c r="A1962" s="303">
        <v>42492</v>
      </c>
      <c r="B1962" s="304">
        <v>35400.699999999997</v>
      </c>
      <c r="C1962" s="305">
        <f t="shared" si="107"/>
        <v>-0.66</v>
      </c>
      <c r="D1962" s="315">
        <v>47.444400000000002</v>
      </c>
      <c r="E1962" s="305">
        <f t="shared" si="108"/>
        <v>-0.68</v>
      </c>
      <c r="F1962" s="305">
        <f t="shared" si="106"/>
        <v>-2.0000000000000018E-2</v>
      </c>
      <c r="G1962" s="311">
        <f t="shared" si="109"/>
        <v>1.2248004135045485E-2</v>
      </c>
      <c r="H1962" s="311">
        <v>1.1990031049658885</v>
      </c>
      <c r="I1962" s="323"/>
      <c r="J1962" s="323"/>
      <c r="K1962" s="323"/>
      <c r="L1962" s="323"/>
      <c r="M1962" s="323"/>
      <c r="N1962" s="323">
        <v>25606.6163002924</v>
      </c>
      <c r="P1962" s="228"/>
    </row>
    <row r="1963" spans="1:16" x14ac:dyDescent="0.35">
      <c r="A1963" s="303">
        <v>42493</v>
      </c>
      <c r="B1963" s="304">
        <v>35112.230000000003</v>
      </c>
      <c r="C1963" s="305">
        <f t="shared" si="107"/>
        <v>-0.81</v>
      </c>
      <c r="D1963" s="315">
        <v>47.057099999999998</v>
      </c>
      <c r="E1963" s="305">
        <f t="shared" si="108"/>
        <v>-0.82</v>
      </c>
      <c r="F1963" s="305">
        <f t="shared" si="106"/>
        <v>-9.9999999999998979E-3</v>
      </c>
      <c r="G1963" s="311">
        <f t="shared" si="109"/>
        <v>1.2248004135045487E-2</v>
      </c>
      <c r="H1963" s="311">
        <v>1.1986118430514234</v>
      </c>
      <c r="I1963" s="323"/>
      <c r="J1963" s="323"/>
      <c r="K1963" s="323"/>
      <c r="L1963" s="323"/>
      <c r="M1963" s="323"/>
      <c r="N1963" s="323">
        <v>25436.974382827499</v>
      </c>
      <c r="P1963" s="228"/>
    </row>
    <row r="1964" spans="1:16" x14ac:dyDescent="0.35">
      <c r="A1964" s="303">
        <v>42494</v>
      </c>
      <c r="B1964" s="304">
        <v>34934.129999999997</v>
      </c>
      <c r="C1964" s="305">
        <f t="shared" si="107"/>
        <v>-0.51</v>
      </c>
      <c r="D1964" s="315">
        <v>46.819499999999998</v>
      </c>
      <c r="E1964" s="305">
        <f t="shared" si="108"/>
        <v>-0.5</v>
      </c>
      <c r="F1964" s="305">
        <f t="shared" si="106"/>
        <v>1.0000000000000009E-2</v>
      </c>
      <c r="G1964" s="311">
        <f t="shared" si="109"/>
        <v>1.2257479942228314E-2</v>
      </c>
      <c r="H1964" s="311">
        <v>1.1982084511815831</v>
      </c>
      <c r="I1964" s="323"/>
      <c r="J1964" s="323"/>
      <c r="K1964" s="323"/>
      <c r="L1964" s="323"/>
      <c r="M1964" s="323"/>
      <c r="N1964" s="323">
        <v>25229.698718781699</v>
      </c>
      <c r="P1964" s="228"/>
    </row>
    <row r="1965" spans="1:16" x14ac:dyDescent="0.35">
      <c r="A1965" s="303">
        <v>42495</v>
      </c>
      <c r="B1965" s="304">
        <v>35157.480000000003</v>
      </c>
      <c r="C1965" s="305">
        <f t="shared" si="107"/>
        <v>0.64</v>
      </c>
      <c r="D1965" s="315">
        <v>47.115900000000003</v>
      </c>
      <c r="E1965" s="305">
        <f t="shared" si="108"/>
        <v>0.63</v>
      </c>
      <c r="F1965" s="305">
        <f t="shared" si="106"/>
        <v>-1.0000000000000009E-2</v>
      </c>
      <c r="G1965" s="311">
        <f t="shared" si="109"/>
        <v>1.2230481220321238E-2</v>
      </c>
      <c r="H1965" s="311">
        <v>1.1978226506937266</v>
      </c>
      <c r="I1965" s="323"/>
      <c r="J1965" s="323"/>
      <c r="K1965" s="323"/>
      <c r="L1965" s="323"/>
      <c r="M1965" s="323"/>
      <c r="N1965" s="323">
        <v>25101.726721429699</v>
      </c>
      <c r="P1965" s="228"/>
    </row>
    <row r="1966" spans="1:16" x14ac:dyDescent="0.35">
      <c r="A1966" s="303">
        <v>42496</v>
      </c>
      <c r="B1966" s="304">
        <v>35110.57</v>
      </c>
      <c r="C1966" s="305">
        <f t="shared" si="107"/>
        <v>-0.13</v>
      </c>
      <c r="D1966" s="315">
        <v>47.05</v>
      </c>
      <c r="E1966" s="305">
        <f t="shared" si="108"/>
        <v>-0.14000000000000001</v>
      </c>
      <c r="F1966" s="305">
        <f t="shared" si="106"/>
        <v>-1.0000000000000009E-2</v>
      </c>
      <c r="G1966" s="311">
        <f t="shared" si="109"/>
        <v>1.2230481220321237E-2</v>
      </c>
      <c r="H1966" s="311">
        <v>1.1974200737275897</v>
      </c>
      <c r="I1966" s="323"/>
      <c r="J1966" s="323"/>
      <c r="K1966" s="323"/>
      <c r="L1966" s="323"/>
      <c r="M1966" s="323"/>
      <c r="N1966" s="323">
        <v>25229.698718781699</v>
      </c>
      <c r="P1966" s="228"/>
    </row>
    <row r="1967" spans="1:16" x14ac:dyDescent="0.35">
      <c r="A1967" s="303">
        <v>42499</v>
      </c>
      <c r="B1967" s="304">
        <v>35751.24</v>
      </c>
      <c r="C1967" s="305">
        <f t="shared" si="107"/>
        <v>1.82</v>
      </c>
      <c r="D1967" s="315">
        <v>47.899500000000003</v>
      </c>
      <c r="E1967" s="305">
        <f t="shared" si="108"/>
        <v>1.81</v>
      </c>
      <c r="F1967" s="305">
        <f t="shared" si="106"/>
        <v>-1.0000000000000009E-2</v>
      </c>
      <c r="G1967" s="311">
        <f t="shared" si="109"/>
        <v>1.2222488809497738E-2</v>
      </c>
      <c r="H1967" s="311">
        <v>1.1970179023929892</v>
      </c>
      <c r="I1967" s="323"/>
      <c r="J1967" s="323"/>
      <c r="K1967" s="323"/>
      <c r="L1967" s="323"/>
      <c r="M1967" s="323"/>
      <c r="N1967" s="323">
        <v>25229.698718781699</v>
      </c>
      <c r="P1967" s="228"/>
    </row>
    <row r="1968" spans="1:16" x14ac:dyDescent="0.35">
      <c r="A1968" s="303">
        <v>42500</v>
      </c>
      <c r="B1968" s="304">
        <v>35867.69</v>
      </c>
      <c r="C1968" s="305">
        <f t="shared" si="107"/>
        <v>0.33</v>
      </c>
      <c r="D1968" s="315">
        <v>48.052</v>
      </c>
      <c r="E1968" s="305">
        <f t="shared" si="108"/>
        <v>0.32</v>
      </c>
      <c r="F1968" s="305">
        <f t="shared" si="106"/>
        <v>-1.0000000000000009E-2</v>
      </c>
      <c r="G1968" s="311">
        <f t="shared" si="109"/>
        <v>1.219532216799606E-2</v>
      </c>
      <c r="H1968" s="311">
        <v>1.1966161360092047</v>
      </c>
      <c r="I1968" s="323"/>
      <c r="J1968" s="323"/>
      <c r="K1968" s="323"/>
      <c r="L1968" s="323"/>
      <c r="M1968" s="323"/>
      <c r="N1968" s="323">
        <v>25688.856189012</v>
      </c>
      <c r="P1968" s="228"/>
    </row>
    <row r="1969" spans="1:16" x14ac:dyDescent="0.35">
      <c r="A1969" s="303">
        <v>42501</v>
      </c>
      <c r="B1969" s="304">
        <v>35623.43</v>
      </c>
      <c r="C1969" s="305">
        <f t="shared" si="107"/>
        <v>-0.68</v>
      </c>
      <c r="D1969" s="315">
        <v>47.724600000000002</v>
      </c>
      <c r="E1969" s="305">
        <f t="shared" si="108"/>
        <v>-0.68</v>
      </c>
      <c r="F1969" s="305">
        <f t="shared" si="106"/>
        <v>0</v>
      </c>
      <c r="G1969" s="311">
        <f t="shared" si="109"/>
        <v>1.21983897251939E-2</v>
      </c>
      <c r="H1969" s="311">
        <v>1.1962147738971147</v>
      </c>
      <c r="I1969" s="323"/>
      <c r="J1969" s="323"/>
      <c r="K1969" s="323"/>
      <c r="L1969" s="323"/>
      <c r="M1969" s="323"/>
      <c r="N1969" s="323">
        <v>25772.5327946166</v>
      </c>
      <c r="P1969" s="228"/>
    </row>
    <row r="1970" spans="1:16" x14ac:dyDescent="0.35">
      <c r="A1970" s="303">
        <v>42502</v>
      </c>
      <c r="B1970" s="304">
        <v>35892.31</v>
      </c>
      <c r="C1970" s="305">
        <f t="shared" si="107"/>
        <v>0.75</v>
      </c>
      <c r="D1970" s="315">
        <v>48.081499999999998</v>
      </c>
      <c r="E1970" s="305">
        <f t="shared" si="108"/>
        <v>0.75</v>
      </c>
      <c r="F1970" s="305">
        <f t="shared" si="106"/>
        <v>0</v>
      </c>
      <c r="G1970" s="311">
        <f t="shared" si="109"/>
        <v>1.2193354606026221E-2</v>
      </c>
      <c r="H1970" s="311">
        <v>1.1958153722854858</v>
      </c>
      <c r="I1970" s="323"/>
      <c r="J1970" s="323"/>
      <c r="K1970" s="323"/>
      <c r="L1970" s="323"/>
      <c r="M1970" s="323"/>
      <c r="N1970" s="323">
        <v>25597.020266215201</v>
      </c>
      <c r="P1970" s="228"/>
    </row>
    <row r="1971" spans="1:16" x14ac:dyDescent="0.35">
      <c r="A1971" s="303">
        <v>42503</v>
      </c>
      <c r="B1971" s="304">
        <v>35473.89</v>
      </c>
      <c r="C1971" s="305">
        <f t="shared" si="107"/>
        <v>-1.17</v>
      </c>
      <c r="D1971" s="315">
        <v>47.520400000000002</v>
      </c>
      <c r="E1971" s="305">
        <f t="shared" si="108"/>
        <v>-1.17</v>
      </c>
      <c r="F1971" s="305">
        <f t="shared" si="106"/>
        <v>0</v>
      </c>
      <c r="G1971" s="311">
        <f t="shared" si="109"/>
        <v>1.2193354606026221E-2</v>
      </c>
      <c r="H1971" s="311">
        <v>1.1954163704524132</v>
      </c>
      <c r="I1971" s="323"/>
      <c r="J1971" s="323"/>
      <c r="K1971" s="323"/>
      <c r="L1971" s="323"/>
      <c r="M1971" s="323"/>
      <c r="N1971" s="323">
        <v>25790.224929464999</v>
      </c>
      <c r="P1971" s="228"/>
    </row>
    <row r="1972" spans="1:16" x14ac:dyDescent="0.35">
      <c r="A1972" s="303">
        <v>42506</v>
      </c>
      <c r="B1972" s="304">
        <v>35701.660000000003</v>
      </c>
      <c r="C1972" s="305">
        <f t="shared" si="107"/>
        <v>0.64</v>
      </c>
      <c r="D1972" s="315">
        <v>47.8185</v>
      </c>
      <c r="E1972" s="305">
        <f t="shared" si="108"/>
        <v>0.63</v>
      </c>
      <c r="F1972" s="305">
        <f t="shared" si="106"/>
        <v>-1.0000000000000009E-2</v>
      </c>
      <c r="G1972" s="311">
        <f t="shared" si="109"/>
        <v>1.2193354606026219E-2</v>
      </c>
      <c r="H1972" s="311">
        <v>1.1950177677314497</v>
      </c>
      <c r="I1972" s="323"/>
      <c r="J1972" s="323"/>
      <c r="K1972" s="323"/>
      <c r="L1972" s="323"/>
      <c r="M1972" s="323"/>
      <c r="N1972" s="323">
        <v>25489.571959864399</v>
      </c>
      <c r="P1972" s="228"/>
    </row>
    <row r="1973" spans="1:16" x14ac:dyDescent="0.35">
      <c r="A1973" s="303">
        <v>42507</v>
      </c>
      <c r="B1973" s="304">
        <v>35869.19</v>
      </c>
      <c r="C1973" s="305">
        <f t="shared" si="107"/>
        <v>0.47</v>
      </c>
      <c r="D1973" s="315">
        <v>48.038800000000002</v>
      </c>
      <c r="E1973" s="305">
        <f t="shared" si="108"/>
        <v>0.46</v>
      </c>
      <c r="F1973" s="305">
        <f t="shared" si="106"/>
        <v>-9.9999999999999534E-3</v>
      </c>
      <c r="G1973" s="311">
        <f t="shared" si="109"/>
        <v>1.2193354606026219E-2</v>
      </c>
      <c r="H1973" s="311">
        <v>1.1946180253669685</v>
      </c>
      <c r="I1973" s="323"/>
      <c r="J1973" s="323"/>
      <c r="K1973" s="323"/>
      <c r="L1973" s="323"/>
      <c r="M1973" s="323"/>
      <c r="N1973" s="323">
        <v>25653.2300904248</v>
      </c>
      <c r="P1973" s="228"/>
    </row>
    <row r="1974" spans="1:16" x14ac:dyDescent="0.35">
      <c r="A1974" s="303">
        <v>42508</v>
      </c>
      <c r="B1974" s="304">
        <v>35773.17</v>
      </c>
      <c r="C1974" s="305">
        <f t="shared" si="107"/>
        <v>-0.27</v>
      </c>
      <c r="D1974" s="315">
        <v>47.9084</v>
      </c>
      <c r="E1974" s="305">
        <f t="shared" si="108"/>
        <v>-0.27</v>
      </c>
      <c r="F1974" s="305">
        <f t="shared" si="106"/>
        <v>0</v>
      </c>
      <c r="G1974" s="311">
        <f t="shared" si="109"/>
        <v>1.2196377434427391E-2</v>
      </c>
      <c r="H1974" s="311">
        <v>1.1942186838818587</v>
      </c>
      <c r="I1974" s="323"/>
      <c r="J1974" s="323"/>
      <c r="K1974" s="323"/>
      <c r="L1974" s="323"/>
      <c r="M1974" s="323"/>
      <c r="N1974" s="323">
        <v>25773.608794867199</v>
      </c>
      <c r="P1974" s="228"/>
    </row>
    <row r="1975" spans="1:16" x14ac:dyDescent="0.35">
      <c r="A1975" s="303">
        <v>42509</v>
      </c>
      <c r="B1975" s="304">
        <v>35348.85</v>
      </c>
      <c r="C1975" s="305">
        <f t="shared" si="107"/>
        <v>-1.19</v>
      </c>
      <c r="D1975" s="315">
        <v>47.3399</v>
      </c>
      <c r="E1975" s="305">
        <f t="shared" si="108"/>
        <v>-1.19</v>
      </c>
      <c r="F1975" s="305">
        <f t="shared" si="106"/>
        <v>0</v>
      </c>
      <c r="G1975" s="311">
        <f t="shared" si="109"/>
        <v>1.2196377434427391E-2</v>
      </c>
      <c r="H1975" s="311">
        <v>1.1938212869947167</v>
      </c>
      <c r="I1975" s="323"/>
      <c r="J1975" s="323"/>
      <c r="K1975" s="323"/>
      <c r="L1975" s="323"/>
      <c r="M1975" s="323"/>
      <c r="N1975" s="323">
        <v>25704.612413727598</v>
      </c>
      <c r="P1975" s="228"/>
    </row>
    <row r="1976" spans="1:16" x14ac:dyDescent="0.35">
      <c r="A1976" s="303">
        <v>42510</v>
      </c>
      <c r="B1976" s="304">
        <v>35212.720000000001</v>
      </c>
      <c r="C1976" s="305">
        <f t="shared" si="107"/>
        <v>-0.39</v>
      </c>
      <c r="D1976" s="315">
        <v>47.156100000000002</v>
      </c>
      <c r="E1976" s="305">
        <f t="shared" si="108"/>
        <v>-0.39</v>
      </c>
      <c r="F1976" s="305">
        <f t="shared" si="106"/>
        <v>0</v>
      </c>
      <c r="G1976" s="311">
        <f t="shared" si="109"/>
        <v>1.2199384442959468E-2</v>
      </c>
      <c r="H1976" s="311">
        <v>1.1934242865453282</v>
      </c>
      <c r="I1976" s="323"/>
      <c r="J1976" s="323"/>
      <c r="K1976" s="323"/>
      <c r="L1976" s="323"/>
      <c r="M1976" s="323"/>
      <c r="N1976" s="323">
        <v>25399.722846688499</v>
      </c>
      <c r="P1976" s="228"/>
    </row>
    <row r="1977" spans="1:16" x14ac:dyDescent="0.35">
      <c r="A1977" s="303">
        <v>42513</v>
      </c>
      <c r="B1977" s="310">
        <v>35113.15</v>
      </c>
      <c r="C1977" s="305">
        <f t="shared" si="107"/>
        <v>-0.28000000000000003</v>
      </c>
      <c r="D1977" s="315">
        <v>47.017299999999999</v>
      </c>
      <c r="E1977" s="305">
        <f t="shared" si="108"/>
        <v>-0.28999999999999998</v>
      </c>
      <c r="F1977" s="305">
        <f t="shared" si="106"/>
        <v>-9.9999999999999534E-3</v>
      </c>
      <c r="G1977" s="311">
        <f t="shared" si="109"/>
        <v>1.2196377434427391E-2</v>
      </c>
      <c r="H1977" s="311">
        <v>1.1930276818750312</v>
      </c>
      <c r="I1977" s="323"/>
      <c r="J1977" s="323"/>
      <c r="K1977" s="323"/>
      <c r="L1977" s="323"/>
      <c r="M1977" s="323"/>
      <c r="N1977" s="323">
        <v>25301.904631716799</v>
      </c>
      <c r="O1977" s="183"/>
      <c r="P1977" s="228"/>
    </row>
    <row r="1978" spans="1:16" x14ac:dyDescent="0.35">
      <c r="A1978" s="303">
        <v>42514</v>
      </c>
      <c r="B1978" s="310">
        <v>35217.68</v>
      </c>
      <c r="C1978" s="305">
        <f t="shared" si="107"/>
        <v>0.3</v>
      </c>
      <c r="D1978" s="315">
        <v>47.154699999999998</v>
      </c>
      <c r="E1978" s="305">
        <f t="shared" si="108"/>
        <v>0.28999999999999998</v>
      </c>
      <c r="F1978" s="305">
        <f t="shared" si="106"/>
        <v>-1.0000000000000009E-2</v>
      </c>
      <c r="G1978" s="311">
        <f t="shared" si="109"/>
        <v>1.2193354606026219E-2</v>
      </c>
      <c r="H1978" s="311">
        <v>1.1926299466299086</v>
      </c>
      <c r="I1978" s="323"/>
      <c r="J1978" s="323"/>
      <c r="K1978" s="323"/>
      <c r="L1978" s="323"/>
      <c r="M1978" s="323"/>
      <c r="N1978" s="323">
        <v>25230.363751912901</v>
      </c>
      <c r="O1978" s="183"/>
      <c r="P1978" s="228"/>
    </row>
    <row r="1979" spans="1:16" x14ac:dyDescent="0.35">
      <c r="A1979" s="303">
        <v>42515</v>
      </c>
      <c r="B1979" s="310">
        <v>36018.879999999997</v>
      </c>
      <c r="C1979" s="305">
        <f t="shared" si="107"/>
        <v>2.27</v>
      </c>
      <c r="D1979" s="315">
        <v>48.220999999999997</v>
      </c>
      <c r="E1979" s="305">
        <f t="shared" si="108"/>
        <v>2.2599999999999998</v>
      </c>
      <c r="F1979" s="305">
        <f t="shared" si="106"/>
        <v>-1.0000000000000231E-2</v>
      </c>
      <c r="G1979" s="311">
        <f t="shared" si="109"/>
        <v>1.219031594598741E-2</v>
      </c>
      <c r="H1979" s="311">
        <v>1.1922326089114579</v>
      </c>
      <c r="I1979" s="323"/>
      <c r="J1979" s="323"/>
      <c r="K1979" s="323"/>
      <c r="L1979" s="323"/>
      <c r="M1979" s="323"/>
      <c r="N1979" s="323">
        <v>25305.469127188</v>
      </c>
      <c r="O1979" s="183"/>
      <c r="P1979" s="228"/>
    </row>
    <row r="1980" spans="1:16" x14ac:dyDescent="0.35">
      <c r="A1980" s="303">
        <v>42516</v>
      </c>
      <c r="B1980" s="310">
        <v>36694.57</v>
      </c>
      <c r="C1980" s="305">
        <f t="shared" si="107"/>
        <v>1.88</v>
      </c>
      <c r="D1980" s="315">
        <v>49.120199999999997</v>
      </c>
      <c r="E1980" s="305">
        <f t="shared" si="108"/>
        <v>1.86</v>
      </c>
      <c r="F1980" s="305">
        <f t="shared" si="106"/>
        <v>-1.9999999999999796E-2</v>
      </c>
      <c r="G1980" s="311">
        <f t="shared" si="109"/>
        <v>1.2198389725193897E-2</v>
      </c>
      <c r="H1980" s="311">
        <v>1.1918356680579287</v>
      </c>
      <c r="I1980" s="323"/>
      <c r="J1980" s="323"/>
      <c r="K1980" s="323"/>
      <c r="L1980" s="323"/>
      <c r="M1980" s="323"/>
      <c r="N1980" s="323">
        <v>25881.167060623899</v>
      </c>
      <c r="O1980" s="183"/>
      <c r="P1980" s="228"/>
    </row>
    <row r="1981" spans="1:16" x14ac:dyDescent="0.35">
      <c r="A1981" s="303">
        <v>42517</v>
      </c>
      <c r="B1981" s="310">
        <v>37093.879999999997</v>
      </c>
      <c r="C1981" s="305">
        <f t="shared" si="107"/>
        <v>1.0900000000000001</v>
      </c>
      <c r="D1981" s="315">
        <v>49.649900000000002</v>
      </c>
      <c r="E1981" s="305">
        <f t="shared" si="108"/>
        <v>1.08</v>
      </c>
      <c r="F1981" s="305">
        <f t="shared" si="106"/>
        <v>-1.0000000000000009E-2</v>
      </c>
      <c r="G1981" s="311">
        <f t="shared" si="109"/>
        <v>1.2181104857257194E-2</v>
      </c>
      <c r="H1981" s="311">
        <v>1.1914515769132141</v>
      </c>
      <c r="I1981" s="323"/>
      <c r="J1981" s="323"/>
      <c r="K1981" s="323"/>
      <c r="L1981" s="323"/>
      <c r="M1981" s="323"/>
      <c r="N1981" s="323">
        <v>26366.680796228298</v>
      </c>
      <c r="O1981" s="183"/>
      <c r="P1981" s="228"/>
    </row>
    <row r="1982" spans="1:16" x14ac:dyDescent="0.35">
      <c r="A1982" s="303">
        <v>42520</v>
      </c>
      <c r="B1982" s="310">
        <v>37250.550000000003</v>
      </c>
      <c r="C1982" s="305">
        <f t="shared" si="107"/>
        <v>0.42</v>
      </c>
      <c r="D1982" s="315">
        <v>49.851199999999999</v>
      </c>
      <c r="E1982" s="305">
        <f t="shared" si="108"/>
        <v>0.41</v>
      </c>
      <c r="F1982" s="305">
        <f t="shared" si="106"/>
        <v>-1.0000000000000009E-2</v>
      </c>
      <c r="G1982" s="311">
        <f t="shared" si="109"/>
        <v>1.2181104857257194E-2</v>
      </c>
      <c r="H1982" s="311">
        <v>1.1910554200147594</v>
      </c>
      <c r="I1982" s="323"/>
      <c r="J1982" s="323"/>
      <c r="K1982" s="323"/>
      <c r="L1982" s="323"/>
      <c r="M1982" s="323"/>
      <c r="N1982" s="323">
        <v>26653.6039819611</v>
      </c>
      <c r="O1982" s="183"/>
      <c r="P1982" s="228"/>
    </row>
    <row r="1983" spans="1:16" x14ac:dyDescent="0.35">
      <c r="A1983" s="303">
        <v>42521</v>
      </c>
      <c r="B1983" s="310">
        <v>37170.21</v>
      </c>
      <c r="C1983" s="305">
        <f t="shared" si="107"/>
        <v>-0.22</v>
      </c>
      <c r="D1983" s="315">
        <v>49.740499999999997</v>
      </c>
      <c r="E1983" s="305">
        <f t="shared" si="108"/>
        <v>-0.22</v>
      </c>
      <c r="F1983" s="305">
        <f t="shared" si="106"/>
        <v>0</v>
      </c>
      <c r="G1983" s="311">
        <f t="shared" si="109"/>
        <v>1.2156878365810954E-2</v>
      </c>
      <c r="H1983" s="311">
        <v>1.1906596580166349</v>
      </c>
      <c r="I1983" s="323"/>
      <c r="J1983" s="323"/>
      <c r="K1983" s="323"/>
      <c r="L1983" s="323"/>
      <c r="M1983" s="323"/>
      <c r="N1983" s="323">
        <v>26725.599298328401</v>
      </c>
      <c r="O1983" s="183"/>
      <c r="P1983" s="228"/>
    </row>
    <row r="1984" spans="1:16" x14ac:dyDescent="0.35">
      <c r="A1984" s="303">
        <v>42522</v>
      </c>
      <c r="B1984" s="310">
        <v>37234.29</v>
      </c>
      <c r="C1984" s="305">
        <f t="shared" si="107"/>
        <v>0.17</v>
      </c>
      <c r="D1984" s="315">
        <v>49.823</v>
      </c>
      <c r="E1984" s="305">
        <f t="shared" si="108"/>
        <v>0.17</v>
      </c>
      <c r="F1984" s="305">
        <f t="shared" si="106"/>
        <v>0</v>
      </c>
      <c r="G1984" s="311">
        <f t="shared" si="109"/>
        <v>1.2159925381614324E-2</v>
      </c>
      <c r="H1984" s="311">
        <v>1.1902658440229947</v>
      </c>
      <c r="I1984" s="323"/>
      <c r="J1984" s="323"/>
      <c r="K1984" s="323"/>
      <c r="L1984" s="323"/>
      <c r="M1984" s="323"/>
      <c r="N1984" s="323">
        <v>26667.9597474316</v>
      </c>
      <c r="O1984" s="183"/>
      <c r="P1984" s="228"/>
    </row>
    <row r="1985" spans="1:16" x14ac:dyDescent="0.35">
      <c r="A1985" s="303">
        <v>42523</v>
      </c>
      <c r="B1985" s="310">
        <v>37414.39</v>
      </c>
      <c r="C1985" s="305">
        <f t="shared" si="107"/>
        <v>0.48</v>
      </c>
      <c r="D1985" s="315">
        <v>50.059899999999999</v>
      </c>
      <c r="E1985" s="305">
        <f t="shared" si="108"/>
        <v>0.48</v>
      </c>
      <c r="F1985" s="305">
        <f t="shared" si="106"/>
        <v>0</v>
      </c>
      <c r="G1985" s="311">
        <f t="shared" si="109"/>
        <v>1.2162956518097774E-2</v>
      </c>
      <c r="H1985" s="311">
        <v>1.1898724205157281</v>
      </c>
      <c r="I1985" s="323"/>
      <c r="J1985" s="323"/>
      <c r="K1985" s="323"/>
      <c r="L1985" s="323"/>
      <c r="M1985" s="323"/>
      <c r="N1985" s="323">
        <v>26713.9319400411</v>
      </c>
      <c r="O1985" s="183"/>
      <c r="P1985" s="228"/>
    </row>
    <row r="1986" spans="1:16" x14ac:dyDescent="0.35">
      <c r="A1986" s="303">
        <v>42524</v>
      </c>
      <c r="B1986" s="310">
        <v>37427.03</v>
      </c>
      <c r="C1986" s="305">
        <f t="shared" si="107"/>
        <v>0.03</v>
      </c>
      <c r="D1986" s="315">
        <v>50.073700000000002</v>
      </c>
      <c r="E1986" s="305">
        <f t="shared" si="108"/>
        <v>0.03</v>
      </c>
      <c r="F1986" s="305">
        <f t="shared" si="106"/>
        <v>0</v>
      </c>
      <c r="G1986" s="311">
        <f t="shared" si="109"/>
        <v>1.2162956518097774E-2</v>
      </c>
      <c r="H1986" s="311">
        <v>1.1894793868499847</v>
      </c>
      <c r="I1986" s="323"/>
      <c r="J1986" s="323"/>
      <c r="K1986" s="323"/>
      <c r="L1986" s="323"/>
      <c r="M1986" s="323"/>
      <c r="N1986" s="323">
        <v>26843.143400315301</v>
      </c>
      <c r="O1986" s="183"/>
      <c r="P1986" s="228"/>
    </row>
    <row r="1987" spans="1:16" x14ac:dyDescent="0.35">
      <c r="A1987" s="303">
        <v>42527</v>
      </c>
      <c r="B1987" s="310">
        <v>37356.99</v>
      </c>
      <c r="C1987" s="305">
        <f t="shared" si="107"/>
        <v>-0.19</v>
      </c>
      <c r="D1987" s="315">
        <v>49.972999999999999</v>
      </c>
      <c r="E1987" s="305">
        <f t="shared" si="108"/>
        <v>-0.2</v>
      </c>
      <c r="F1987" s="305">
        <f t="shared" si="106"/>
        <v>-1.0000000000000009E-2</v>
      </c>
      <c r="G1987" s="311">
        <f t="shared" si="109"/>
        <v>1.2159925381614324E-2</v>
      </c>
      <c r="H1987" s="311">
        <v>1.1890867423824025</v>
      </c>
      <c r="I1987" s="323"/>
      <c r="J1987" s="323"/>
      <c r="K1987" s="323"/>
      <c r="L1987" s="323"/>
      <c r="M1987" s="323"/>
      <c r="N1987" s="323">
        <v>26843.032546408998</v>
      </c>
      <c r="O1987" s="183"/>
      <c r="P1987" s="228"/>
    </row>
    <row r="1988" spans="1:16" x14ac:dyDescent="0.35">
      <c r="A1988" s="303">
        <v>42528</v>
      </c>
      <c r="B1988" s="310">
        <v>37680.959999999999</v>
      </c>
      <c r="C1988" s="305">
        <f t="shared" si="107"/>
        <v>0.87</v>
      </c>
      <c r="D1988" s="315">
        <v>50.4024</v>
      </c>
      <c r="E1988" s="305">
        <f t="shared" si="108"/>
        <v>0.86</v>
      </c>
      <c r="F1988" s="305">
        <f t="shared" si="106"/>
        <v>-1.0000000000000009E-2</v>
      </c>
      <c r="G1988" s="311">
        <f t="shared" si="109"/>
        <v>1.215687836581095E-2</v>
      </c>
      <c r="H1988" s="311">
        <v>1.1886929574419756</v>
      </c>
      <c r="I1988" s="323"/>
      <c r="J1988" s="323"/>
      <c r="K1988" s="323"/>
      <c r="L1988" s="323"/>
      <c r="M1988" s="323"/>
      <c r="N1988" s="323">
        <v>26777.447138031101</v>
      </c>
      <c r="O1988" s="183"/>
      <c r="P1988" s="228"/>
    </row>
    <row r="1989" spans="1:16" x14ac:dyDescent="0.35">
      <c r="A1989" s="303">
        <v>42529</v>
      </c>
      <c r="B1989" s="310">
        <v>37696.29</v>
      </c>
      <c r="C1989" s="305">
        <f t="shared" si="107"/>
        <v>0.04</v>
      </c>
      <c r="D1989" s="315">
        <v>50.492800000000003</v>
      </c>
      <c r="E1989" s="305">
        <f t="shared" si="108"/>
        <v>0.18</v>
      </c>
      <c r="F1989" s="305">
        <f t="shared" si="106"/>
        <v>0.13999999999999999</v>
      </c>
      <c r="G1989" s="311">
        <f t="shared" si="109"/>
        <v>1.3279093712639106E-2</v>
      </c>
      <c r="H1989" s="311">
        <v>1.188299563464136</v>
      </c>
      <c r="I1989" s="323"/>
      <c r="J1989" s="323"/>
      <c r="K1989" s="323"/>
      <c r="L1989" s="323"/>
      <c r="M1989" s="323"/>
      <c r="N1989" s="323">
        <v>27009.667268789399</v>
      </c>
      <c r="O1989" s="183"/>
      <c r="P1989" s="228"/>
    </row>
    <row r="1990" spans="1:16" x14ac:dyDescent="0.35">
      <c r="A1990" s="303">
        <v>42530</v>
      </c>
      <c r="B1990" s="310">
        <v>37381.550000000003</v>
      </c>
      <c r="C1990" s="305">
        <f t="shared" si="107"/>
        <v>-0.83</v>
      </c>
      <c r="D1990" s="315">
        <v>50.068300000000001</v>
      </c>
      <c r="E1990" s="305">
        <f t="shared" si="108"/>
        <v>-0.84</v>
      </c>
      <c r="F1990" s="305">
        <f t="shared" si="106"/>
        <v>-1.0000000000000009E-2</v>
      </c>
      <c r="G1990" s="311">
        <f t="shared" si="109"/>
        <v>1.3276455888538669E-2</v>
      </c>
      <c r="H1990" s="311">
        <v>1.1893930517657849</v>
      </c>
      <c r="I1990" s="323"/>
      <c r="J1990" s="323"/>
      <c r="K1990" s="323"/>
      <c r="L1990" s="323"/>
      <c r="M1990" s="323"/>
      <c r="N1990" s="323">
        <v>27020.657095748498</v>
      </c>
      <c r="O1990" s="183"/>
      <c r="P1990" s="228"/>
    </row>
    <row r="1991" spans="1:16" x14ac:dyDescent="0.35">
      <c r="A1991" s="303">
        <v>42531</v>
      </c>
      <c r="B1991" s="310">
        <v>37203.18</v>
      </c>
      <c r="C1991" s="305">
        <f t="shared" si="107"/>
        <v>-0.48</v>
      </c>
      <c r="D1991" s="315">
        <v>49.827500000000001</v>
      </c>
      <c r="E1991" s="305">
        <f t="shared" si="108"/>
        <v>-0.48</v>
      </c>
      <c r="F1991" s="305">
        <f t="shared" si="106"/>
        <v>0</v>
      </c>
      <c r="G1991" s="311">
        <f t="shared" si="109"/>
        <v>1.3225507462775834E-2</v>
      </c>
      <c r="H1991" s="311">
        <v>1.1889999984516015</v>
      </c>
      <c r="I1991" s="323"/>
      <c r="J1991" s="323"/>
      <c r="K1991" s="323"/>
      <c r="L1991" s="323"/>
      <c r="M1991" s="323"/>
      <c r="N1991" s="323">
        <v>26763.4613133409</v>
      </c>
      <c r="O1991" s="183"/>
      <c r="P1991" s="228"/>
    </row>
    <row r="1992" spans="1:16" x14ac:dyDescent="0.35">
      <c r="A1992" s="303">
        <v>42534</v>
      </c>
      <c r="B1992" s="304">
        <v>36869.39</v>
      </c>
      <c r="C1992" s="305">
        <f t="shared" si="107"/>
        <v>-0.9</v>
      </c>
      <c r="D1992" s="315">
        <v>49.377800000000001</v>
      </c>
      <c r="E1992" s="305">
        <f t="shared" si="108"/>
        <v>-0.9</v>
      </c>
      <c r="F1992" s="305">
        <f t="shared" ref="F1992:F2055" si="110">+E1992-C1992</f>
        <v>0</v>
      </c>
      <c r="G1992" s="311">
        <f t="shared" si="109"/>
        <v>1.3220418509616794E-2</v>
      </c>
      <c r="H1992" s="311">
        <v>1.1886087357594521</v>
      </c>
      <c r="I1992" s="323"/>
      <c r="J1992" s="323"/>
      <c r="K1992" s="323"/>
      <c r="L1992" s="323"/>
      <c r="M1992" s="323"/>
      <c r="N1992" s="323">
        <v>26635.750342958901</v>
      </c>
      <c r="P1992" s="228"/>
    </row>
    <row r="1993" spans="1:16" x14ac:dyDescent="0.35">
      <c r="A1993" s="303">
        <v>42535</v>
      </c>
      <c r="B1993" s="304">
        <v>36867.910000000003</v>
      </c>
      <c r="C1993" s="305">
        <f t="shared" ref="C1993:C2056" si="111">ROUND(((B1993-B1992)/B1992)*100,2)</f>
        <v>0</v>
      </c>
      <c r="D1993" s="315">
        <v>49.372199999999999</v>
      </c>
      <c r="E1993" s="305">
        <f t="shared" ref="E1993:E2056" si="112">ROUND(((D1993-D1992)/D1992)*100,2)</f>
        <v>-0.01</v>
      </c>
      <c r="F1993" s="305">
        <f t="shared" si="110"/>
        <v>-0.01</v>
      </c>
      <c r="G1993" s="311">
        <f t="shared" si="109"/>
        <v>1.3217838524269589E-2</v>
      </c>
      <c r="H1993" s="311">
        <v>1.1882178590512174</v>
      </c>
      <c r="I1993" s="323"/>
      <c r="J1993" s="323"/>
      <c r="K1993" s="323"/>
      <c r="L1993" s="323"/>
      <c r="M1993" s="323"/>
      <c r="N1993" s="323">
        <v>26396.773471891702</v>
      </c>
      <c r="P1993" s="228"/>
    </row>
    <row r="1994" spans="1:16" x14ac:dyDescent="0.35">
      <c r="A1994" s="303">
        <v>42536</v>
      </c>
      <c r="B1994" s="304">
        <v>37329.71</v>
      </c>
      <c r="C1994" s="305">
        <f t="shared" si="111"/>
        <v>1.25</v>
      </c>
      <c r="D1994" s="315">
        <v>49.982999999999997</v>
      </c>
      <c r="E1994" s="305">
        <f t="shared" si="112"/>
        <v>1.24</v>
      </c>
      <c r="F1994" s="305">
        <f t="shared" si="110"/>
        <v>-1.0000000000000009E-2</v>
      </c>
      <c r="G1994" s="311">
        <f t="shared" si="109"/>
        <v>1.3217838524269585E-2</v>
      </c>
      <c r="H1994" s="311">
        <v>1.1878259784658847</v>
      </c>
      <c r="I1994" s="323"/>
      <c r="J1994" s="323"/>
      <c r="K1994" s="323"/>
      <c r="L1994" s="323"/>
      <c r="M1994" s="323"/>
      <c r="N1994" s="323">
        <v>26395.712996690701</v>
      </c>
      <c r="P1994" s="228"/>
    </row>
    <row r="1995" spans="1:16" x14ac:dyDescent="0.35">
      <c r="A1995" s="303">
        <v>42537</v>
      </c>
      <c r="B1995" s="304">
        <v>37097.879999999997</v>
      </c>
      <c r="C1995" s="305">
        <f t="shared" si="111"/>
        <v>-0.62</v>
      </c>
      <c r="D1995" s="315">
        <v>49.672600000000003</v>
      </c>
      <c r="E1995" s="305">
        <f t="shared" si="112"/>
        <v>-0.62</v>
      </c>
      <c r="F1995" s="305">
        <f t="shared" si="110"/>
        <v>0</v>
      </c>
      <c r="G1995" s="311">
        <f t="shared" si="109"/>
        <v>1.3217838524269585E-2</v>
      </c>
      <c r="H1995" s="311">
        <v>1.1874344853547001</v>
      </c>
      <c r="I1995" s="323"/>
      <c r="J1995" s="323"/>
      <c r="K1995" s="323"/>
      <c r="L1995" s="323"/>
      <c r="M1995" s="323"/>
      <c r="N1995" s="323">
        <v>26726.343041449702</v>
      </c>
      <c r="P1995" s="228"/>
    </row>
    <row r="1996" spans="1:16" x14ac:dyDescent="0.35">
      <c r="A1996" s="303">
        <v>42538</v>
      </c>
      <c r="B1996" s="304">
        <v>37238.370000000003</v>
      </c>
      <c r="C1996" s="305">
        <f t="shared" si="111"/>
        <v>0.38</v>
      </c>
      <c r="D1996" s="315">
        <v>49.856299999999997</v>
      </c>
      <c r="E1996" s="305">
        <f t="shared" si="112"/>
        <v>0.37</v>
      </c>
      <c r="F1996" s="305">
        <f t="shared" si="110"/>
        <v>-1.0000000000000009E-2</v>
      </c>
      <c r="G1996" s="311">
        <f t="shared" si="109"/>
        <v>1.3217838524269585E-2</v>
      </c>
      <c r="H1996" s="311">
        <v>1.1870447747350987</v>
      </c>
      <c r="I1996" s="323"/>
      <c r="J1996" s="323"/>
      <c r="K1996" s="323"/>
      <c r="L1996" s="323"/>
      <c r="M1996" s="323"/>
      <c r="N1996" s="323">
        <v>26525.456746445001</v>
      </c>
      <c r="P1996" s="228"/>
    </row>
    <row r="1997" spans="1:16" x14ac:dyDescent="0.35">
      <c r="A1997" s="303">
        <v>42541</v>
      </c>
      <c r="B1997" s="304">
        <v>37575.440000000002</v>
      </c>
      <c r="C1997" s="305">
        <f t="shared" si="111"/>
        <v>0.91</v>
      </c>
      <c r="D1997" s="315">
        <v>50.305500000000002</v>
      </c>
      <c r="E1997" s="305">
        <f t="shared" si="112"/>
        <v>0.9</v>
      </c>
      <c r="F1997" s="305">
        <f t="shared" si="110"/>
        <v>-1.0000000000000009E-2</v>
      </c>
      <c r="G1997" s="311">
        <f t="shared" si="109"/>
        <v>1.3215244122880023E-2</v>
      </c>
      <c r="H1997" s="311">
        <v>1.186654057863491</v>
      </c>
      <c r="I1997" s="323"/>
      <c r="J1997" s="323"/>
      <c r="K1997" s="323"/>
      <c r="L1997" s="323"/>
      <c r="M1997" s="323"/>
      <c r="N1997" s="323">
        <v>26625.911363924301</v>
      </c>
      <c r="P1997" s="228"/>
    </row>
    <row r="1998" spans="1:16" x14ac:dyDescent="0.35">
      <c r="A1998" s="303">
        <v>42542</v>
      </c>
      <c r="B1998" s="304">
        <v>37499.71</v>
      </c>
      <c r="C1998" s="305">
        <f t="shared" si="111"/>
        <v>-0.2</v>
      </c>
      <c r="D1998" s="315">
        <v>50.198599999999999</v>
      </c>
      <c r="E1998" s="305">
        <f t="shared" si="112"/>
        <v>-0.21</v>
      </c>
      <c r="F1998" s="305">
        <f t="shared" si="110"/>
        <v>-9.9999999999999811E-3</v>
      </c>
      <c r="G1998" s="311">
        <f t="shared" si="109"/>
        <v>1.3212635296956009E-2</v>
      </c>
      <c r="H1998" s="311">
        <v>1.1862637265493299</v>
      </c>
      <c r="I1998" s="323"/>
      <c r="J1998" s="323"/>
      <c r="K1998" s="323"/>
      <c r="L1998" s="323"/>
      <c r="M1998" s="323"/>
      <c r="N1998" s="323">
        <v>26866.921183083901</v>
      </c>
      <c r="P1998" s="228"/>
    </row>
    <row r="1999" spans="1:16" x14ac:dyDescent="0.35">
      <c r="A1999" s="303">
        <v>42543</v>
      </c>
      <c r="B1999" s="304">
        <v>37444.230000000003</v>
      </c>
      <c r="C1999" s="305">
        <f t="shared" si="111"/>
        <v>-0.15</v>
      </c>
      <c r="D1999" s="315">
        <v>50.119799999999998</v>
      </c>
      <c r="E1999" s="305">
        <f t="shared" si="112"/>
        <v>-0.16</v>
      </c>
      <c r="F1999" s="305">
        <f t="shared" si="110"/>
        <v>-1.0000000000000009E-2</v>
      </c>
      <c r="G1999" s="311">
        <f t="shared" si="109"/>
        <v>1.321263529695601E-2</v>
      </c>
      <c r="H1999" s="311">
        <v>1.1858737801589274</v>
      </c>
      <c r="I1999" s="323"/>
      <c r="J1999" s="323"/>
      <c r="K1999" s="323"/>
      <c r="L1999" s="323"/>
      <c r="M1999" s="323"/>
      <c r="N1999" s="323">
        <v>26812.7793226418</v>
      </c>
      <c r="P1999" s="228"/>
    </row>
    <row r="2000" spans="1:16" x14ac:dyDescent="0.35">
      <c r="A2000" s="303">
        <v>42544</v>
      </c>
      <c r="B2000" s="304">
        <v>37775.17</v>
      </c>
      <c r="C2000" s="305">
        <f t="shared" si="111"/>
        <v>0.88</v>
      </c>
      <c r="D2000" s="315">
        <v>50.558599999999998</v>
      </c>
      <c r="E2000" s="305">
        <f t="shared" si="112"/>
        <v>0.88</v>
      </c>
      <c r="F2000" s="305">
        <f t="shared" si="110"/>
        <v>0</v>
      </c>
      <c r="G2000" s="311">
        <f t="shared" si="109"/>
        <v>1.321263529695601E-2</v>
      </c>
      <c r="H2000" s="311">
        <v>1.1854842180600527</v>
      </c>
      <c r="I2000" s="323"/>
      <c r="J2000" s="323"/>
      <c r="K2000" s="323"/>
      <c r="L2000" s="323"/>
      <c r="M2000" s="323"/>
      <c r="N2000" s="323">
        <v>26765.653345101498</v>
      </c>
      <c r="P2000" s="228"/>
    </row>
    <row r="2001" spans="1:16" x14ac:dyDescent="0.35">
      <c r="A2001" s="303">
        <v>42545</v>
      </c>
      <c r="B2001" s="304">
        <v>36929.49</v>
      </c>
      <c r="C2001" s="305">
        <f t="shared" si="111"/>
        <v>-2.2400000000000002</v>
      </c>
      <c r="D2001" s="315">
        <v>49.428400000000003</v>
      </c>
      <c r="E2001" s="305">
        <f t="shared" si="112"/>
        <v>-2.2400000000000002</v>
      </c>
      <c r="F2001" s="305">
        <f t="shared" si="110"/>
        <v>0</v>
      </c>
      <c r="G2001" s="311">
        <f t="shared" si="109"/>
        <v>1.3215244122880025E-2</v>
      </c>
      <c r="H2001" s="311">
        <v>1.1850964420919574</v>
      </c>
      <c r="I2001" s="323"/>
      <c r="J2001" s="323"/>
      <c r="K2001" s="323"/>
      <c r="L2001" s="323"/>
      <c r="M2001" s="323"/>
      <c r="N2001" s="323">
        <v>27002.217180481701</v>
      </c>
      <c r="P2001" s="228"/>
    </row>
    <row r="2002" spans="1:16" x14ac:dyDescent="0.35">
      <c r="A2002" s="303">
        <v>42548</v>
      </c>
      <c r="B2002" s="304">
        <v>36936.83</v>
      </c>
      <c r="C2002" s="305">
        <f t="shared" si="111"/>
        <v>0.02</v>
      </c>
      <c r="D2002" s="315">
        <v>49.429200000000002</v>
      </c>
      <c r="E2002" s="305">
        <f t="shared" si="112"/>
        <v>0</v>
      </c>
      <c r="F2002" s="305">
        <f t="shared" si="110"/>
        <v>-0.02</v>
      </c>
      <c r="G2002" s="311">
        <f t="shared" ref="G2002:G2065" si="113">+STDEV(F1265:F2002)</f>
        <v>1.3207374337266372E-2</v>
      </c>
      <c r="H2002" s="311">
        <v>1.1847090463846537</v>
      </c>
      <c r="I2002" s="323"/>
      <c r="J2002" s="323"/>
      <c r="K2002" s="323"/>
      <c r="L2002" s="323"/>
      <c r="M2002" s="323"/>
      <c r="N2002" s="323">
        <v>26397.709463229799</v>
      </c>
      <c r="P2002" s="228"/>
    </row>
    <row r="2003" spans="1:16" x14ac:dyDescent="0.35">
      <c r="A2003" s="303">
        <v>42549</v>
      </c>
      <c r="B2003" s="304">
        <v>37106.94</v>
      </c>
      <c r="C2003" s="305">
        <f t="shared" si="111"/>
        <v>0.46</v>
      </c>
      <c r="D2003" s="315">
        <v>49.646799999999999</v>
      </c>
      <c r="E2003" s="305">
        <f t="shared" si="112"/>
        <v>0.44</v>
      </c>
      <c r="F2003" s="305">
        <f t="shared" si="110"/>
        <v>-2.0000000000000018E-2</v>
      </c>
      <c r="G2003" s="311">
        <f t="shared" si="113"/>
        <v>1.3212329160947844E-2</v>
      </c>
      <c r="H2003" s="311">
        <v>1.1843331184360402</v>
      </c>
      <c r="I2003" s="323"/>
      <c r="J2003" s="323"/>
      <c r="K2003" s="323"/>
      <c r="L2003" s="323"/>
      <c r="M2003" s="323"/>
      <c r="N2003" s="323">
        <v>26402.958690035</v>
      </c>
      <c r="P2003" s="228"/>
    </row>
    <row r="2004" spans="1:16" x14ac:dyDescent="0.35">
      <c r="A2004" s="303">
        <v>42550</v>
      </c>
      <c r="B2004" s="304">
        <v>37437.71</v>
      </c>
      <c r="C2004" s="305">
        <f t="shared" si="111"/>
        <v>0.89</v>
      </c>
      <c r="D2004" s="315">
        <v>50.081299999999999</v>
      </c>
      <c r="E2004" s="305">
        <f t="shared" si="112"/>
        <v>0.88</v>
      </c>
      <c r="F2004" s="305">
        <f t="shared" si="110"/>
        <v>-1.0000000000000009E-2</v>
      </c>
      <c r="G2004" s="311">
        <f t="shared" si="113"/>
        <v>1.3209650168240654E-2</v>
      </c>
      <c r="H2004" s="311">
        <v>1.1839575475147579</v>
      </c>
      <c r="I2004" s="323"/>
      <c r="J2004" s="323"/>
      <c r="K2004" s="323"/>
      <c r="L2004" s="323"/>
      <c r="M2004" s="323"/>
      <c r="N2004" s="323">
        <v>26524.554410123001</v>
      </c>
      <c r="P2004" s="228"/>
    </row>
    <row r="2005" spans="1:16" x14ac:dyDescent="0.35">
      <c r="A2005" s="303">
        <v>42551</v>
      </c>
      <c r="B2005" s="304">
        <v>37800.769999999997</v>
      </c>
      <c r="C2005" s="305">
        <f t="shared" si="111"/>
        <v>0.97</v>
      </c>
      <c r="D2005" s="315">
        <v>50.554299999999998</v>
      </c>
      <c r="E2005" s="305">
        <f t="shared" si="112"/>
        <v>0.94</v>
      </c>
      <c r="F2005" s="305">
        <f t="shared" si="110"/>
        <v>-3.0000000000000027E-2</v>
      </c>
      <c r="G2005" s="311">
        <f t="shared" si="113"/>
        <v>1.3235040503055392E-2</v>
      </c>
      <c r="H2005" s="311">
        <v>1.1835698883040489</v>
      </c>
      <c r="I2005" s="323"/>
      <c r="J2005" s="323"/>
      <c r="K2005" s="323"/>
      <c r="L2005" s="323"/>
      <c r="M2005" s="323"/>
      <c r="N2005" s="323">
        <v>26740.391637408498</v>
      </c>
      <c r="P2005" s="228"/>
    </row>
    <row r="2006" spans="1:16" x14ac:dyDescent="0.35">
      <c r="A2006" s="303">
        <v>42552</v>
      </c>
      <c r="B2006" s="304">
        <v>38004.050000000003</v>
      </c>
      <c r="C2006" s="305">
        <f t="shared" si="111"/>
        <v>0.54</v>
      </c>
      <c r="D2006" s="315">
        <v>50.8157</v>
      </c>
      <c r="E2006" s="305">
        <f t="shared" si="112"/>
        <v>0.52</v>
      </c>
      <c r="F2006" s="305">
        <f t="shared" si="110"/>
        <v>-2.0000000000000018E-2</v>
      </c>
      <c r="G2006" s="311">
        <f t="shared" si="113"/>
        <v>1.3242574527500963E-2</v>
      </c>
      <c r="H2006" s="311">
        <v>1.1832213385976917</v>
      </c>
      <c r="I2006" s="323"/>
      <c r="J2006" s="323"/>
      <c r="K2006" s="323"/>
      <c r="L2006" s="323"/>
      <c r="M2006" s="323"/>
      <c r="N2006" s="323">
        <v>26999.716028119001</v>
      </c>
      <c r="P2006" s="228"/>
    </row>
    <row r="2007" spans="1:16" x14ac:dyDescent="0.35">
      <c r="A2007" s="303">
        <v>42555</v>
      </c>
      <c r="B2007" s="310">
        <v>38191.449999999997</v>
      </c>
      <c r="C2007" s="305">
        <f t="shared" si="111"/>
        <v>0.49</v>
      </c>
      <c r="D2007" s="315">
        <v>51.052700000000002</v>
      </c>
      <c r="E2007" s="305">
        <f t="shared" si="112"/>
        <v>0.47</v>
      </c>
      <c r="F2007" s="305">
        <f t="shared" si="110"/>
        <v>-2.0000000000000018E-2</v>
      </c>
      <c r="G2007" s="311">
        <f t="shared" si="113"/>
        <v>1.3247349642921151E-2</v>
      </c>
      <c r="H2007" s="311">
        <v>1.1828468306765478</v>
      </c>
      <c r="I2007" s="323"/>
      <c r="J2007" s="323"/>
      <c r="K2007" s="323"/>
      <c r="L2007" s="323"/>
      <c r="M2007" s="323"/>
      <c r="N2007" s="323">
        <v>27144.9068413159</v>
      </c>
      <c r="P2007" s="228"/>
    </row>
    <row r="2008" spans="1:16" x14ac:dyDescent="0.35">
      <c r="A2008" s="303">
        <v>42556</v>
      </c>
      <c r="B2008" s="304">
        <v>38034.79</v>
      </c>
      <c r="C2008" s="305">
        <f t="shared" si="111"/>
        <v>-0.41</v>
      </c>
      <c r="D2008" s="315">
        <v>50.841999999999999</v>
      </c>
      <c r="E2008" s="305">
        <f t="shared" si="112"/>
        <v>-0.41</v>
      </c>
      <c r="F2008" s="305">
        <f t="shared" si="110"/>
        <v>0</v>
      </c>
      <c r="G2008" s="311">
        <f t="shared" si="113"/>
        <v>1.3250090392322642E-2</v>
      </c>
      <c r="H2008" s="311">
        <v>1.1824726775400827</v>
      </c>
      <c r="I2008" s="323"/>
      <c r="J2008" s="323"/>
      <c r="K2008" s="323"/>
      <c r="L2008" s="323"/>
      <c r="M2008" s="323"/>
      <c r="N2008" s="323">
        <v>27278.7577958974</v>
      </c>
      <c r="P2008" s="228"/>
    </row>
    <row r="2009" spans="1:16" x14ac:dyDescent="0.35">
      <c r="A2009" s="303">
        <v>42558</v>
      </c>
      <c r="B2009" s="304">
        <v>38096.29</v>
      </c>
      <c r="C2009" s="305">
        <f t="shared" si="111"/>
        <v>0.16</v>
      </c>
      <c r="D2009" s="315">
        <v>50.918500000000002</v>
      </c>
      <c r="E2009" s="305">
        <f t="shared" si="112"/>
        <v>0.15</v>
      </c>
      <c r="F2009" s="305">
        <f t="shared" si="110"/>
        <v>-1.0000000000000009E-2</v>
      </c>
      <c r="G2009" s="311">
        <f t="shared" si="113"/>
        <v>1.321104887896128E-2</v>
      </c>
      <c r="H2009" s="311">
        <v>1.1820879654247591</v>
      </c>
      <c r="I2009" s="323"/>
      <c r="J2009" s="323"/>
      <c r="K2009" s="323"/>
      <c r="L2009" s="323"/>
      <c r="M2009" s="323"/>
      <c r="N2009" s="323">
        <v>27166.8670275281</v>
      </c>
      <c r="P2009" s="228"/>
    </row>
    <row r="2010" spans="1:16" x14ac:dyDescent="0.35">
      <c r="A2010" s="303">
        <v>42559</v>
      </c>
      <c r="B2010" s="304">
        <v>37991.83</v>
      </c>
      <c r="C2010" s="305">
        <f t="shared" si="111"/>
        <v>-0.27</v>
      </c>
      <c r="D2010" s="315">
        <v>50.776000000000003</v>
      </c>
      <c r="E2010" s="305">
        <f t="shared" si="112"/>
        <v>-0.28000000000000003</v>
      </c>
      <c r="F2010" s="305">
        <f t="shared" si="110"/>
        <v>-1.0000000000000009E-2</v>
      </c>
      <c r="G2010" s="311">
        <f t="shared" si="113"/>
        <v>1.3208258269264547E-2</v>
      </c>
      <c r="H2010" s="311">
        <v>1.1817021706420214</v>
      </c>
      <c r="I2010" s="323"/>
      <c r="J2010" s="323"/>
      <c r="K2010" s="323"/>
      <c r="L2010" s="323"/>
      <c r="M2010" s="323"/>
      <c r="N2010" s="323">
        <v>27201.486005175899</v>
      </c>
      <c r="P2010" s="228"/>
    </row>
    <row r="2011" spans="1:16" x14ac:dyDescent="0.35">
      <c r="A2011" s="303">
        <v>42562</v>
      </c>
      <c r="B2011" s="304">
        <v>38692.78</v>
      </c>
      <c r="C2011" s="305">
        <f t="shared" si="111"/>
        <v>1.85</v>
      </c>
      <c r="D2011" s="315">
        <v>51.700800000000001</v>
      </c>
      <c r="E2011" s="305">
        <f t="shared" si="112"/>
        <v>1.82</v>
      </c>
      <c r="F2011" s="305">
        <f t="shared" si="110"/>
        <v>-3.0000000000000027E-2</v>
      </c>
      <c r="G2011" s="311">
        <f t="shared" si="113"/>
        <v>1.3233428984517161E-2</v>
      </c>
      <c r="H2011" s="311">
        <v>1.1813167533422242</v>
      </c>
      <c r="I2011" s="323"/>
      <c r="J2011" s="323"/>
      <c r="K2011" s="323"/>
      <c r="L2011" s="323"/>
      <c r="M2011" s="323"/>
      <c r="N2011" s="323">
        <v>27126.900582043501</v>
      </c>
      <c r="P2011" s="228"/>
    </row>
    <row r="2012" spans="1:16" x14ac:dyDescent="0.35">
      <c r="A2012" s="303">
        <v>42563</v>
      </c>
      <c r="B2012" s="304">
        <v>38946.92</v>
      </c>
      <c r="C2012" s="305">
        <f t="shared" si="111"/>
        <v>0.66</v>
      </c>
      <c r="D2012" s="315">
        <v>52.037799999999997</v>
      </c>
      <c r="E2012" s="305">
        <f t="shared" si="112"/>
        <v>0.65</v>
      </c>
      <c r="F2012" s="305">
        <f t="shared" si="110"/>
        <v>-1.0000000000000009E-2</v>
      </c>
      <c r="G2012" s="311">
        <f t="shared" si="113"/>
        <v>1.3233428984517159E-2</v>
      </c>
      <c r="H2012" s="311">
        <v>1.1809702662817487</v>
      </c>
      <c r="I2012" s="323"/>
      <c r="J2012" s="323"/>
      <c r="K2012" s="323"/>
      <c r="L2012" s="323"/>
      <c r="M2012" s="323"/>
      <c r="N2012" s="323">
        <v>27626.689092878201</v>
      </c>
      <c r="P2012" s="228"/>
    </row>
    <row r="2013" spans="1:16" x14ac:dyDescent="0.35">
      <c r="A2013" s="303">
        <v>42564</v>
      </c>
      <c r="B2013" s="304">
        <v>38956.769999999997</v>
      </c>
      <c r="C2013" s="305">
        <f t="shared" si="111"/>
        <v>0.03</v>
      </c>
      <c r="D2013" s="315">
        <v>52.048200000000001</v>
      </c>
      <c r="E2013" s="305">
        <f t="shared" si="112"/>
        <v>0.02</v>
      </c>
      <c r="F2013" s="305">
        <f t="shared" si="110"/>
        <v>-9.9999999999999985E-3</v>
      </c>
      <c r="G2013" s="311">
        <f t="shared" si="113"/>
        <v>1.3230601406654151E-2</v>
      </c>
      <c r="H2013" s="311">
        <v>1.1805855823757092</v>
      </c>
      <c r="I2013" s="323"/>
      <c r="J2013" s="323"/>
      <c r="K2013" s="323"/>
      <c r="L2013" s="323"/>
      <c r="M2013" s="323"/>
      <c r="N2013" s="323">
        <v>27808.144296950399</v>
      </c>
      <c r="P2013" s="228"/>
    </row>
    <row r="2014" spans="1:16" x14ac:dyDescent="0.35">
      <c r="A2014" s="303">
        <v>42565</v>
      </c>
      <c r="B2014" s="304">
        <v>39135.589999999997</v>
      </c>
      <c r="C2014" s="305">
        <f t="shared" si="111"/>
        <v>0.46</v>
      </c>
      <c r="D2014" s="315">
        <v>52.283200000000001</v>
      </c>
      <c r="E2014" s="305">
        <f t="shared" si="112"/>
        <v>0.45</v>
      </c>
      <c r="F2014" s="305">
        <f t="shared" si="110"/>
        <v>-1.0000000000000009E-2</v>
      </c>
      <c r="G2014" s="311">
        <f t="shared" si="113"/>
        <v>1.3205453147177091E-2</v>
      </c>
      <c r="H2014" s="311">
        <v>1.1802471915766248</v>
      </c>
      <c r="I2014" s="323"/>
      <c r="J2014" s="323"/>
      <c r="K2014" s="323"/>
      <c r="L2014" s="323"/>
      <c r="M2014" s="323"/>
      <c r="N2014" s="323">
        <v>27626.689092878201</v>
      </c>
      <c r="P2014" s="228"/>
    </row>
    <row r="2015" spans="1:16" x14ac:dyDescent="0.35">
      <c r="A2015" s="303">
        <v>42566</v>
      </c>
      <c r="B2015" s="304">
        <v>39021.71</v>
      </c>
      <c r="C2015" s="305">
        <f t="shared" si="111"/>
        <v>-0.28999999999999998</v>
      </c>
      <c r="D2015" s="315">
        <v>52.127800000000001</v>
      </c>
      <c r="E2015" s="305">
        <f t="shared" si="112"/>
        <v>-0.3</v>
      </c>
      <c r="F2015" s="305">
        <f t="shared" si="110"/>
        <v>-1.0000000000000009E-2</v>
      </c>
      <c r="G2015" s="311">
        <f t="shared" si="113"/>
        <v>1.3180201106979806E-2</v>
      </c>
      <c r="H2015" s="311">
        <v>1.1799017635317819</v>
      </c>
      <c r="I2015" s="323"/>
      <c r="J2015" s="323"/>
      <c r="K2015" s="323"/>
      <c r="L2015" s="323"/>
      <c r="M2015" s="323"/>
      <c r="N2015" s="323">
        <v>27942.106981189201</v>
      </c>
      <c r="P2015" s="228"/>
    </row>
    <row r="2016" spans="1:16" x14ac:dyDescent="0.35">
      <c r="A2016" s="303">
        <v>42569</v>
      </c>
      <c r="B2016" s="304">
        <v>38900.300000000003</v>
      </c>
      <c r="C2016" s="305">
        <f t="shared" si="111"/>
        <v>-0.31</v>
      </c>
      <c r="D2016" s="315">
        <v>51.958300000000001</v>
      </c>
      <c r="E2016" s="305">
        <f t="shared" si="112"/>
        <v>-0.33</v>
      </c>
      <c r="F2016" s="305">
        <f t="shared" si="110"/>
        <v>-2.0000000000000018E-2</v>
      </c>
      <c r="G2016" s="311">
        <f t="shared" si="113"/>
        <v>1.3162382711473453E-2</v>
      </c>
      <c r="H2016" s="311">
        <v>1.1795305033428254</v>
      </c>
      <c r="I2016" s="323"/>
      <c r="J2016" s="323"/>
      <c r="K2016" s="323"/>
      <c r="L2016" s="323"/>
      <c r="M2016" s="323"/>
      <c r="N2016" s="323">
        <v>27836.5016145714</v>
      </c>
      <c r="P2016" s="228"/>
    </row>
    <row r="2017" spans="1:16" x14ac:dyDescent="0.35">
      <c r="A2017" s="303">
        <v>42570</v>
      </c>
      <c r="B2017" s="304">
        <v>38957.71</v>
      </c>
      <c r="C2017" s="305">
        <f t="shared" si="111"/>
        <v>0.15</v>
      </c>
      <c r="D2017" s="315">
        <v>52.031399999999998</v>
      </c>
      <c r="E2017" s="305">
        <f t="shared" si="112"/>
        <v>0.14000000000000001</v>
      </c>
      <c r="F2017" s="305">
        <f t="shared" si="110"/>
        <v>-9.9999999999999811E-3</v>
      </c>
      <c r="G2017" s="311">
        <f t="shared" si="113"/>
        <v>1.3159595752878712E-2</v>
      </c>
      <c r="H2017" s="311">
        <v>1.1791487840730741</v>
      </c>
      <c r="I2017" s="323"/>
      <c r="J2017" s="323"/>
      <c r="K2017" s="323"/>
      <c r="L2017" s="323"/>
      <c r="M2017" s="323"/>
      <c r="N2017" s="323">
        <v>27746.664000899498</v>
      </c>
      <c r="P2017" s="228"/>
    </row>
    <row r="2018" spans="1:16" x14ac:dyDescent="0.35">
      <c r="A2018" s="303">
        <v>42571</v>
      </c>
      <c r="B2018" s="304">
        <v>39137.550000000003</v>
      </c>
      <c r="C2018" s="305">
        <f t="shared" si="111"/>
        <v>0.46</v>
      </c>
      <c r="D2018" s="315">
        <v>52.267400000000002</v>
      </c>
      <c r="E2018" s="305">
        <f t="shared" si="112"/>
        <v>0.45</v>
      </c>
      <c r="F2018" s="305">
        <f t="shared" si="110"/>
        <v>-1.0000000000000009E-2</v>
      </c>
      <c r="G2018" s="311">
        <f t="shared" si="113"/>
        <v>1.3156794229768686E-2</v>
      </c>
      <c r="H2018" s="311">
        <v>1.1787659438731299</v>
      </c>
      <c r="I2018" s="323"/>
      <c r="J2018" s="323"/>
      <c r="K2018" s="323"/>
      <c r="L2018" s="323"/>
      <c r="M2018" s="323"/>
      <c r="N2018" s="323">
        <v>27787.615592538299</v>
      </c>
      <c r="P2018" s="228"/>
    </row>
    <row r="2019" spans="1:16" x14ac:dyDescent="0.35">
      <c r="A2019" s="303">
        <v>42572</v>
      </c>
      <c r="B2019" s="304">
        <v>38858.11</v>
      </c>
      <c r="C2019" s="305">
        <f t="shared" si="111"/>
        <v>-0.71</v>
      </c>
      <c r="D2019" s="315">
        <v>51.892499999999998</v>
      </c>
      <c r="E2019" s="305">
        <f t="shared" si="112"/>
        <v>-0.72</v>
      </c>
      <c r="F2019" s="305">
        <f t="shared" si="110"/>
        <v>-1.0000000000000009E-2</v>
      </c>
      <c r="G2019" s="311">
        <f t="shared" si="113"/>
        <v>1.3149280967359366E-2</v>
      </c>
      <c r="H2019" s="311">
        <v>1.1783834763242955</v>
      </c>
      <c r="I2019" s="323"/>
      <c r="J2019" s="323"/>
      <c r="K2019" s="323"/>
      <c r="L2019" s="323"/>
      <c r="M2019" s="323"/>
      <c r="N2019" s="323">
        <v>27915.890904411001</v>
      </c>
      <c r="P2019" s="228"/>
    </row>
    <row r="2020" spans="1:16" x14ac:dyDescent="0.35">
      <c r="A2020" s="303">
        <v>42573</v>
      </c>
      <c r="B2020" s="304">
        <v>38988.14</v>
      </c>
      <c r="C2020" s="305">
        <f t="shared" si="111"/>
        <v>0.33</v>
      </c>
      <c r="D2020" s="315">
        <v>52.063600000000001</v>
      </c>
      <c r="E2020" s="305">
        <f t="shared" si="112"/>
        <v>0.33</v>
      </c>
      <c r="F2020" s="305">
        <f t="shared" si="110"/>
        <v>0</v>
      </c>
      <c r="G2020" s="311">
        <f t="shared" si="113"/>
        <v>1.3152070111684741E-2</v>
      </c>
      <c r="H2020" s="311">
        <v>1.1780013808224126</v>
      </c>
      <c r="I2020" s="323"/>
      <c r="J2020" s="323"/>
      <c r="K2020" s="323"/>
      <c r="L2020" s="323"/>
      <c r="M2020" s="323"/>
      <c r="N2020" s="323">
        <v>27710.5170785632</v>
      </c>
      <c r="P2020" s="228"/>
    </row>
    <row r="2021" spans="1:16" x14ac:dyDescent="0.35">
      <c r="A2021" s="303">
        <v>42576</v>
      </c>
      <c r="B2021" s="304">
        <v>39405.629999999997</v>
      </c>
      <c r="C2021" s="305">
        <f t="shared" si="111"/>
        <v>1.07</v>
      </c>
      <c r="D2021" s="315">
        <v>52.612000000000002</v>
      </c>
      <c r="E2021" s="305">
        <f t="shared" si="112"/>
        <v>1.05</v>
      </c>
      <c r="F2021" s="305">
        <f t="shared" si="110"/>
        <v>-2.0000000000000018E-2</v>
      </c>
      <c r="G2021" s="311">
        <f t="shared" si="113"/>
        <v>1.3159595752878712E-2</v>
      </c>
      <c r="H2021" s="311">
        <v>1.1776211571063109</v>
      </c>
      <c r="I2021" s="323"/>
      <c r="J2021" s="323"/>
      <c r="K2021" s="323"/>
      <c r="L2021" s="323"/>
      <c r="M2021" s="323"/>
      <c r="N2021" s="323">
        <v>27803.241222131299</v>
      </c>
      <c r="P2021" s="228"/>
    </row>
    <row r="2022" spans="1:16" x14ac:dyDescent="0.35">
      <c r="A2022" s="303">
        <v>42577</v>
      </c>
      <c r="B2022" s="304">
        <v>39238.97</v>
      </c>
      <c r="C2022" s="305">
        <f t="shared" si="111"/>
        <v>-0.42</v>
      </c>
      <c r="D2022" s="315">
        <v>52.388199999999998</v>
      </c>
      <c r="E2022" s="305">
        <f t="shared" si="112"/>
        <v>-0.43</v>
      </c>
      <c r="F2022" s="305">
        <f t="shared" si="110"/>
        <v>-1.0000000000000009E-2</v>
      </c>
      <c r="G2022" s="311">
        <f t="shared" si="113"/>
        <v>1.3156794229768686E-2</v>
      </c>
      <c r="H2022" s="311">
        <v>1.177252093171669</v>
      </c>
      <c r="I2022" s="323"/>
      <c r="J2022" s="323"/>
      <c r="K2022" s="323"/>
      <c r="L2022" s="323"/>
      <c r="M2022" s="323"/>
      <c r="N2022" s="323">
        <v>28095.3396301229</v>
      </c>
      <c r="P2022" s="228"/>
    </row>
    <row r="2023" spans="1:16" x14ac:dyDescent="0.35">
      <c r="A2023" s="303">
        <v>42578</v>
      </c>
      <c r="B2023" s="304">
        <v>39306.03</v>
      </c>
      <c r="C2023" s="305">
        <f t="shared" si="111"/>
        <v>0.17</v>
      </c>
      <c r="D2023" s="315">
        <v>52.475200000000001</v>
      </c>
      <c r="E2023" s="305">
        <f t="shared" si="112"/>
        <v>0.17</v>
      </c>
      <c r="F2023" s="305">
        <f t="shared" si="110"/>
        <v>0</v>
      </c>
      <c r="G2023" s="311">
        <f t="shared" si="113"/>
        <v>1.3156794229768686E-2</v>
      </c>
      <c r="H2023" s="311">
        <v>1.1768711057120882</v>
      </c>
      <c r="I2023" s="323"/>
      <c r="J2023" s="323"/>
      <c r="K2023" s="323"/>
      <c r="L2023" s="323"/>
      <c r="M2023" s="323"/>
      <c r="N2023" s="323">
        <v>27976.5172223431</v>
      </c>
      <c r="P2023" s="228"/>
    </row>
    <row r="2024" spans="1:16" x14ac:dyDescent="0.35">
      <c r="A2024" s="303">
        <v>42579</v>
      </c>
      <c r="B2024" s="304">
        <v>39572.769999999997</v>
      </c>
      <c r="C2024" s="305">
        <f t="shared" si="111"/>
        <v>0.68</v>
      </c>
      <c r="D2024" s="315">
        <v>52.826599999999999</v>
      </c>
      <c r="E2024" s="305">
        <f t="shared" si="112"/>
        <v>0.67</v>
      </c>
      <c r="F2024" s="305">
        <f t="shared" si="110"/>
        <v>-1.0000000000000009E-2</v>
      </c>
      <c r="G2024" s="311">
        <f t="shared" si="113"/>
        <v>1.3156794229768686E-2</v>
      </c>
      <c r="H2024" s="311">
        <v>1.1764919972430663</v>
      </c>
      <c r="I2024" s="323"/>
      <c r="J2024" s="323"/>
      <c r="K2024" s="323"/>
      <c r="L2024" s="323"/>
      <c r="M2024" s="323"/>
      <c r="N2024" s="323">
        <v>28024.327624030499</v>
      </c>
      <c r="P2024" s="228"/>
    </row>
    <row r="2025" spans="1:16" x14ac:dyDescent="0.35">
      <c r="A2025" s="303">
        <v>42580</v>
      </c>
      <c r="B2025" s="304">
        <v>39352.86</v>
      </c>
      <c r="C2025" s="305">
        <f t="shared" si="111"/>
        <v>-0.56000000000000005</v>
      </c>
      <c r="D2025" s="315">
        <v>52.530299999999997</v>
      </c>
      <c r="E2025" s="305">
        <f t="shared" si="112"/>
        <v>-0.56000000000000005</v>
      </c>
      <c r="F2025" s="305">
        <f t="shared" si="110"/>
        <v>0</v>
      </c>
      <c r="G2025" s="311">
        <f t="shared" si="113"/>
        <v>1.3159595752878712E-2</v>
      </c>
      <c r="H2025" s="311">
        <v>1.1761117514762618</v>
      </c>
      <c r="I2025" s="323"/>
      <c r="J2025" s="323"/>
      <c r="K2025" s="323"/>
      <c r="L2025" s="323"/>
      <c r="M2025" s="323"/>
      <c r="N2025" s="323">
        <v>28208.6165255696</v>
      </c>
      <c r="P2025" s="228"/>
    </row>
    <row r="2026" spans="1:16" x14ac:dyDescent="0.35">
      <c r="A2026" s="303">
        <v>42583</v>
      </c>
      <c r="B2026" s="304">
        <v>39284.49</v>
      </c>
      <c r="C2026" s="305">
        <f t="shared" si="111"/>
        <v>-0.17</v>
      </c>
      <c r="D2026" s="315">
        <v>52.429099999999998</v>
      </c>
      <c r="E2026" s="305">
        <f t="shared" si="112"/>
        <v>-0.19</v>
      </c>
      <c r="F2026" s="305">
        <f t="shared" si="110"/>
        <v>-1.999999999999999E-2</v>
      </c>
      <c r="G2026" s="311">
        <f t="shared" si="113"/>
        <v>1.3159595752878716E-2</v>
      </c>
      <c r="H2026" s="311">
        <v>1.1757333805652983</v>
      </c>
      <c r="I2026" s="323"/>
      <c r="J2026" s="323"/>
      <c r="K2026" s="323"/>
      <c r="L2026" s="323"/>
      <c r="M2026" s="323"/>
      <c r="N2026" s="323">
        <v>28051.857564998299</v>
      </c>
      <c r="P2026" s="228"/>
    </row>
    <row r="2027" spans="1:16" x14ac:dyDescent="0.35">
      <c r="A2027" s="303">
        <v>42584</v>
      </c>
      <c r="B2027" s="304">
        <v>39254.449999999997</v>
      </c>
      <c r="C2027" s="305">
        <f t="shared" si="111"/>
        <v>-0.08</v>
      </c>
      <c r="D2027" s="315">
        <v>52.386200000000002</v>
      </c>
      <c r="E2027" s="305">
        <f t="shared" si="112"/>
        <v>-0.08</v>
      </c>
      <c r="F2027" s="305">
        <f t="shared" si="110"/>
        <v>0</v>
      </c>
      <c r="G2027" s="311">
        <f t="shared" si="113"/>
        <v>1.3159595752878716E-2</v>
      </c>
      <c r="H2027" s="311">
        <v>1.1753661317443391</v>
      </c>
      <c r="I2027" s="323"/>
      <c r="J2027" s="323"/>
      <c r="K2027" s="323"/>
      <c r="L2027" s="323"/>
      <c r="M2027" s="323"/>
      <c r="N2027" s="323">
        <v>28003.1249271126</v>
      </c>
      <c r="P2027" s="228"/>
    </row>
    <row r="2028" spans="1:16" x14ac:dyDescent="0.35">
      <c r="A2028" s="303">
        <v>42585</v>
      </c>
      <c r="B2028" s="304">
        <v>38855.760000000002</v>
      </c>
      <c r="C2028" s="305">
        <f t="shared" si="111"/>
        <v>-1.02</v>
      </c>
      <c r="D2028" s="315">
        <v>51.853000000000002</v>
      </c>
      <c r="E2028" s="305">
        <f t="shared" si="112"/>
        <v>-1.02</v>
      </c>
      <c r="F2028" s="305">
        <f t="shared" si="110"/>
        <v>0</v>
      </c>
      <c r="G2028" s="311">
        <f t="shared" si="113"/>
        <v>1.3162382711473455E-2</v>
      </c>
      <c r="H2028" s="311">
        <v>1.1749884974377536</v>
      </c>
      <c r="I2028" s="323"/>
      <c r="J2028" s="323"/>
      <c r="K2028" s="323"/>
      <c r="L2028" s="323"/>
      <c r="M2028" s="323"/>
      <c r="N2028" s="323">
        <v>28003.1249271126</v>
      </c>
      <c r="P2028" s="228"/>
    </row>
    <row r="2029" spans="1:16" x14ac:dyDescent="0.35">
      <c r="A2029" s="303">
        <v>42586</v>
      </c>
      <c r="B2029" s="304">
        <v>38879.410000000003</v>
      </c>
      <c r="C2029" s="305">
        <f t="shared" si="111"/>
        <v>0.06</v>
      </c>
      <c r="D2029" s="315">
        <v>51.880400000000002</v>
      </c>
      <c r="E2029" s="305">
        <f t="shared" si="112"/>
        <v>0.05</v>
      </c>
      <c r="F2029" s="305">
        <f t="shared" si="110"/>
        <v>-9.999999999999995E-3</v>
      </c>
      <c r="G2029" s="311">
        <f t="shared" si="113"/>
        <v>1.3162382711473455E-2</v>
      </c>
      <c r="H2029" s="311">
        <v>1.1746112268686</v>
      </c>
      <c r="I2029" s="323"/>
      <c r="J2029" s="323"/>
      <c r="K2029" s="323"/>
      <c r="L2029" s="323"/>
      <c r="M2029" s="323"/>
      <c r="N2029" s="323">
        <v>27697.513622701601</v>
      </c>
      <c r="P2029" s="228"/>
    </row>
    <row r="2030" spans="1:16" x14ac:dyDescent="0.35">
      <c r="A2030" s="303">
        <v>42587</v>
      </c>
      <c r="B2030" s="304">
        <v>39390.019999999997</v>
      </c>
      <c r="C2030" s="305">
        <f t="shared" si="111"/>
        <v>1.31</v>
      </c>
      <c r="D2030" s="315">
        <v>52.555399999999999</v>
      </c>
      <c r="E2030" s="305">
        <f t="shared" si="112"/>
        <v>1.3</v>
      </c>
      <c r="F2030" s="305">
        <f t="shared" si="110"/>
        <v>-1.0000000000000009E-2</v>
      </c>
      <c r="G2030" s="311">
        <f t="shared" si="113"/>
        <v>1.3162382711473455E-2</v>
      </c>
      <c r="H2030" s="311">
        <v>1.1742328189055213</v>
      </c>
      <c r="I2030" s="323"/>
      <c r="J2030" s="323"/>
      <c r="K2030" s="323"/>
      <c r="L2030" s="323"/>
      <c r="M2030" s="323"/>
      <c r="N2030" s="323">
        <v>27714.374005892099</v>
      </c>
      <c r="P2030" s="228"/>
    </row>
    <row r="2031" spans="1:16" x14ac:dyDescent="0.35">
      <c r="A2031" s="303">
        <v>42590</v>
      </c>
      <c r="B2031" s="304">
        <v>39536.230000000003</v>
      </c>
      <c r="C2031" s="305">
        <f t="shared" si="111"/>
        <v>0.37</v>
      </c>
      <c r="D2031" s="315">
        <v>52.740900000000003</v>
      </c>
      <c r="E2031" s="305">
        <f t="shared" si="112"/>
        <v>0.35</v>
      </c>
      <c r="F2031" s="305">
        <f t="shared" si="110"/>
        <v>-2.0000000000000018E-2</v>
      </c>
      <c r="G2031" s="311">
        <f t="shared" si="113"/>
        <v>1.3162382711473459E-2</v>
      </c>
      <c r="H2031" s="311">
        <v>1.1738547764231917</v>
      </c>
      <c r="I2031" s="323"/>
      <c r="J2031" s="323"/>
      <c r="K2031" s="323"/>
      <c r="L2031" s="323"/>
      <c r="M2031" s="323"/>
      <c r="N2031" s="323">
        <v>28078.349182895399</v>
      </c>
      <c r="P2031" s="228"/>
    </row>
    <row r="2032" spans="1:16" x14ac:dyDescent="0.35">
      <c r="A2032" s="303">
        <v>42591</v>
      </c>
      <c r="B2032" s="304">
        <v>39399.57</v>
      </c>
      <c r="C2032" s="305">
        <f t="shared" si="111"/>
        <v>-0.35</v>
      </c>
      <c r="D2032" s="315">
        <v>52.556199999999997</v>
      </c>
      <c r="E2032" s="305">
        <f t="shared" si="112"/>
        <v>-0.35</v>
      </c>
      <c r="F2032" s="305">
        <f t="shared" si="110"/>
        <v>0</v>
      </c>
      <c r="G2032" s="311">
        <f t="shared" si="113"/>
        <v>1.316515511480249E-2</v>
      </c>
      <c r="H2032" s="311">
        <v>1.1734893280525354</v>
      </c>
      <c r="I2032" s="323"/>
      <c r="J2032" s="323"/>
      <c r="K2032" s="323"/>
      <c r="L2032" s="323"/>
      <c r="M2032" s="323"/>
      <c r="N2032" s="323">
        <v>28182.573235391701</v>
      </c>
      <c r="P2032" s="228"/>
    </row>
    <row r="2033" spans="1:16" x14ac:dyDescent="0.35">
      <c r="A2033" s="303">
        <v>42592</v>
      </c>
      <c r="B2033" s="304">
        <v>38964.300000000003</v>
      </c>
      <c r="C2033" s="305">
        <f t="shared" si="111"/>
        <v>-1.1000000000000001</v>
      </c>
      <c r="D2033" s="315">
        <v>51.974400000000003</v>
      </c>
      <c r="E2033" s="305">
        <f t="shared" si="112"/>
        <v>-1.1100000000000001</v>
      </c>
      <c r="F2033" s="305">
        <f t="shared" si="110"/>
        <v>-1.0000000000000009E-2</v>
      </c>
      <c r="G2033" s="311">
        <f t="shared" si="113"/>
        <v>1.3162382711473459E-2</v>
      </c>
      <c r="H2033" s="311">
        <v>1.1731135256762319</v>
      </c>
      <c r="I2033" s="323"/>
      <c r="J2033" s="323"/>
      <c r="K2033" s="323"/>
      <c r="L2033" s="323"/>
      <c r="M2033" s="323"/>
      <c r="N2033" s="323">
        <v>28085.159636076602</v>
      </c>
      <c r="P2033" s="228"/>
    </row>
    <row r="2034" spans="1:16" x14ac:dyDescent="0.35">
      <c r="A2034" s="303">
        <v>42593</v>
      </c>
      <c r="B2034" s="304">
        <v>39086.07</v>
      </c>
      <c r="C2034" s="305">
        <f t="shared" si="111"/>
        <v>0.31</v>
      </c>
      <c r="D2034" s="315">
        <v>52.133400000000002</v>
      </c>
      <c r="E2034" s="305">
        <f t="shared" si="112"/>
        <v>0.31</v>
      </c>
      <c r="F2034" s="305">
        <f t="shared" si="110"/>
        <v>0</v>
      </c>
      <c r="G2034" s="311">
        <f t="shared" si="113"/>
        <v>1.3162382711473459E-2</v>
      </c>
      <c r="H2034" s="311">
        <v>1.1727365716742695</v>
      </c>
      <c r="I2034" s="323"/>
      <c r="J2034" s="323"/>
      <c r="K2034" s="323"/>
      <c r="L2034" s="323"/>
      <c r="M2034" s="323"/>
      <c r="N2034" s="323">
        <v>27774.883543899599</v>
      </c>
      <c r="P2034" s="228"/>
    </row>
    <row r="2035" spans="1:16" x14ac:dyDescent="0.35">
      <c r="A2035" s="303">
        <v>42594</v>
      </c>
      <c r="B2035" s="304">
        <v>39496.870000000003</v>
      </c>
      <c r="C2035" s="305">
        <f t="shared" si="111"/>
        <v>1.05</v>
      </c>
      <c r="D2035" s="315">
        <v>52.676299999999998</v>
      </c>
      <c r="E2035" s="305">
        <f t="shared" si="112"/>
        <v>1.04</v>
      </c>
      <c r="F2035" s="305">
        <f t="shared" si="110"/>
        <v>-1.0000000000000009E-2</v>
      </c>
      <c r="G2035" s="311">
        <f t="shared" si="113"/>
        <v>1.3159595752878717E-2</v>
      </c>
      <c r="H2035" s="311">
        <v>1.1723614961894859</v>
      </c>
      <c r="I2035" s="323"/>
      <c r="J2035" s="323"/>
      <c r="K2035" s="323"/>
      <c r="L2035" s="323"/>
      <c r="M2035" s="323"/>
      <c r="N2035" s="323">
        <v>27859.598055315299</v>
      </c>
      <c r="P2035" s="228"/>
    </row>
    <row r="2036" spans="1:16" x14ac:dyDescent="0.35">
      <c r="A2036" s="303">
        <v>42598</v>
      </c>
      <c r="B2036" s="304">
        <v>39373.699999999997</v>
      </c>
      <c r="C2036" s="305">
        <f t="shared" si="111"/>
        <v>-0.31</v>
      </c>
      <c r="D2036" s="315">
        <v>52.499600000000001</v>
      </c>
      <c r="E2036" s="305">
        <f t="shared" si="112"/>
        <v>-0.34</v>
      </c>
      <c r="F2036" s="305">
        <f t="shared" si="110"/>
        <v>-3.0000000000000027E-2</v>
      </c>
      <c r="G2036" s="311">
        <f t="shared" si="113"/>
        <v>1.3184887257047032E-2</v>
      </c>
      <c r="H2036" s="311">
        <v>1.1719852708377949</v>
      </c>
      <c r="I2036" s="323"/>
      <c r="J2036" s="323"/>
      <c r="K2036" s="323"/>
      <c r="L2036" s="323"/>
      <c r="M2036" s="323"/>
      <c r="N2036" s="323">
        <v>28152.4005240388</v>
      </c>
      <c r="P2036" s="228"/>
    </row>
    <row r="2037" spans="1:16" x14ac:dyDescent="0.35">
      <c r="A2037" s="303">
        <v>42599</v>
      </c>
      <c r="B2037" s="304">
        <v>39290.589999999997</v>
      </c>
      <c r="C2037" s="305">
        <f t="shared" si="111"/>
        <v>-0.21</v>
      </c>
      <c r="D2037" s="315">
        <v>52.3855</v>
      </c>
      <c r="E2037" s="305">
        <f t="shared" si="112"/>
        <v>-0.22</v>
      </c>
      <c r="F2037" s="305">
        <f t="shared" si="110"/>
        <v>-1.0000000000000009E-2</v>
      </c>
      <c r="G2037" s="311">
        <f t="shared" si="113"/>
        <v>1.3168925205118833E-2</v>
      </c>
      <c r="H2037" s="311">
        <v>1.1716475223646541</v>
      </c>
      <c r="I2037" s="323"/>
      <c r="J2037" s="323"/>
      <c r="K2037" s="323"/>
      <c r="L2037" s="323"/>
      <c r="M2037" s="323"/>
      <c r="N2037" s="323">
        <v>28064.606215777701</v>
      </c>
      <c r="P2037" s="228"/>
    </row>
    <row r="2038" spans="1:16" x14ac:dyDescent="0.35">
      <c r="A2038" s="303">
        <v>42600</v>
      </c>
      <c r="B2038" s="304">
        <v>39479.29</v>
      </c>
      <c r="C2038" s="305">
        <f t="shared" si="111"/>
        <v>0.48</v>
      </c>
      <c r="D2038" s="315">
        <v>52.633200000000002</v>
      </c>
      <c r="E2038" s="305">
        <f t="shared" si="112"/>
        <v>0.47</v>
      </c>
      <c r="F2038" s="305">
        <f t="shared" si="110"/>
        <v>-1.0000000000000009E-2</v>
      </c>
      <c r="G2038" s="311">
        <f t="shared" si="113"/>
        <v>1.3168925205118833E-2</v>
      </c>
      <c r="H2038" s="311">
        <v>1.1712720012402897</v>
      </c>
      <c r="I2038" s="323"/>
      <c r="J2038" s="323"/>
      <c r="K2038" s="323"/>
      <c r="L2038" s="323"/>
      <c r="M2038" s="323"/>
      <c r="N2038" s="323">
        <v>28005.373848212301</v>
      </c>
      <c r="P2038" s="228"/>
    </row>
    <row r="2039" spans="1:16" x14ac:dyDescent="0.35">
      <c r="A2039" s="303">
        <v>42601</v>
      </c>
      <c r="B2039" s="304">
        <v>39414.1</v>
      </c>
      <c r="C2039" s="305">
        <f t="shared" si="111"/>
        <v>-0.17</v>
      </c>
      <c r="D2039" s="315">
        <v>52.543199999999999</v>
      </c>
      <c r="E2039" s="305">
        <f t="shared" si="112"/>
        <v>-0.17</v>
      </c>
      <c r="F2039" s="305">
        <f t="shared" si="110"/>
        <v>0</v>
      </c>
      <c r="G2039" s="311">
        <f t="shared" si="113"/>
        <v>1.3168925205118833E-2</v>
      </c>
      <c r="H2039" s="311">
        <v>1.1708968409531881</v>
      </c>
      <c r="I2039" s="323"/>
      <c r="J2039" s="323"/>
      <c r="K2039" s="323"/>
      <c r="L2039" s="323"/>
      <c r="M2039" s="323"/>
      <c r="N2039" s="323">
        <v>28123.4366076894</v>
      </c>
      <c r="P2039" s="228"/>
    </row>
    <row r="2040" spans="1:16" x14ac:dyDescent="0.35">
      <c r="A2040" s="303">
        <v>42604</v>
      </c>
      <c r="B2040" s="304">
        <v>39285.71</v>
      </c>
      <c r="C2040" s="305">
        <f t="shared" si="111"/>
        <v>-0.33</v>
      </c>
      <c r="D2040" s="315">
        <v>52.363999999999997</v>
      </c>
      <c r="E2040" s="305">
        <f t="shared" si="112"/>
        <v>-0.34</v>
      </c>
      <c r="F2040" s="305">
        <f t="shared" si="110"/>
        <v>-1.0000000000000009E-2</v>
      </c>
      <c r="G2040" s="311">
        <f t="shared" si="113"/>
        <v>1.3166069809966718E-2</v>
      </c>
      <c r="H2040" s="311">
        <v>1.1705235797344535</v>
      </c>
      <c r="I2040" s="323"/>
      <c r="J2040" s="323"/>
      <c r="K2040" s="323"/>
      <c r="L2040" s="323"/>
      <c r="M2040" s="323"/>
      <c r="N2040" s="323">
        <v>28076.996510994701</v>
      </c>
      <c r="P2040" s="228"/>
    </row>
    <row r="2041" spans="1:16" x14ac:dyDescent="0.35">
      <c r="A2041" s="303">
        <v>42605</v>
      </c>
      <c r="B2041" s="304">
        <v>39292.269999999997</v>
      </c>
      <c r="C2041" s="305">
        <f t="shared" si="111"/>
        <v>0.02</v>
      </c>
      <c r="D2041" s="315">
        <v>52.370100000000001</v>
      </c>
      <c r="E2041" s="305">
        <f t="shared" si="112"/>
        <v>0.01</v>
      </c>
      <c r="F2041" s="305">
        <f t="shared" si="110"/>
        <v>-0.01</v>
      </c>
      <c r="G2041" s="311">
        <f t="shared" si="113"/>
        <v>1.3158617732778389E-2</v>
      </c>
      <c r="H2041" s="311">
        <v>1.1701491423019643</v>
      </c>
      <c r="I2041" s="323"/>
      <c r="J2041" s="323"/>
      <c r="K2041" s="323"/>
      <c r="L2041" s="323"/>
      <c r="M2041" s="323"/>
      <c r="N2041" s="323">
        <v>27985.538273665799</v>
      </c>
      <c r="P2041" s="228"/>
    </row>
    <row r="2042" spans="1:16" x14ac:dyDescent="0.35">
      <c r="A2042" s="303">
        <v>42606</v>
      </c>
      <c r="B2042" s="304">
        <v>39390.160000000003</v>
      </c>
      <c r="C2042" s="305">
        <f t="shared" si="111"/>
        <v>0.25</v>
      </c>
      <c r="D2042" s="315">
        <v>52.497300000000003</v>
      </c>
      <c r="E2042" s="305">
        <f t="shared" si="112"/>
        <v>0.24</v>
      </c>
      <c r="F2042" s="305">
        <f t="shared" si="110"/>
        <v>-1.0000000000000009E-2</v>
      </c>
      <c r="G2042" s="311">
        <f t="shared" si="113"/>
        <v>1.3119009710814117E-2</v>
      </c>
      <c r="H2042" s="311">
        <v>1.169775063972023</v>
      </c>
      <c r="I2042" s="323"/>
      <c r="J2042" s="323"/>
      <c r="K2042" s="323"/>
      <c r="L2042" s="323"/>
      <c r="M2042" s="323"/>
      <c r="N2042" s="323">
        <v>27990.209188818601</v>
      </c>
      <c r="P2042" s="228"/>
    </row>
    <row r="2043" spans="1:16" x14ac:dyDescent="0.35">
      <c r="A2043" s="303">
        <v>42607</v>
      </c>
      <c r="B2043" s="304">
        <v>39075.67</v>
      </c>
      <c r="C2043" s="305">
        <f t="shared" si="111"/>
        <v>-0.8</v>
      </c>
      <c r="D2043" s="315">
        <v>52.075600000000001</v>
      </c>
      <c r="E2043" s="305">
        <f t="shared" si="112"/>
        <v>-0.8</v>
      </c>
      <c r="F2043" s="305">
        <f t="shared" si="110"/>
        <v>0</v>
      </c>
      <c r="G2043" s="311">
        <f t="shared" si="113"/>
        <v>1.312190336920396E-2</v>
      </c>
      <c r="H2043" s="311">
        <v>1.1694013441710081</v>
      </c>
      <c r="I2043" s="323"/>
      <c r="J2043" s="323"/>
      <c r="K2043" s="323"/>
      <c r="L2043" s="323"/>
      <c r="M2043" s="323"/>
      <c r="N2043" s="323">
        <v>28059.939712486601</v>
      </c>
      <c r="P2043" s="228"/>
    </row>
    <row r="2044" spans="1:16" x14ac:dyDescent="0.35">
      <c r="A2044" s="303">
        <v>42608</v>
      </c>
      <c r="B2044" s="304">
        <v>39000.339999999997</v>
      </c>
      <c r="C2044" s="305">
        <f t="shared" si="111"/>
        <v>-0.19</v>
      </c>
      <c r="D2044" s="315">
        <v>51.972299999999997</v>
      </c>
      <c r="E2044" s="305">
        <f t="shared" si="112"/>
        <v>-0.2</v>
      </c>
      <c r="F2044" s="305">
        <f t="shared" si="110"/>
        <v>-1.0000000000000009E-2</v>
      </c>
      <c r="G2044" s="311">
        <f t="shared" si="113"/>
        <v>1.3114440214427616E-2</v>
      </c>
      <c r="H2044" s="311">
        <v>1.1690295239825745</v>
      </c>
      <c r="I2044" s="323"/>
      <c r="J2044" s="323"/>
      <c r="K2044" s="323"/>
      <c r="L2044" s="323"/>
      <c r="M2044" s="323"/>
      <c r="N2044" s="323">
        <v>27835.912987785701</v>
      </c>
      <c r="P2044" s="228"/>
    </row>
    <row r="2045" spans="1:16" x14ac:dyDescent="0.35">
      <c r="A2045" s="303">
        <v>42611</v>
      </c>
      <c r="B2045" s="304">
        <v>39169.370000000003</v>
      </c>
      <c r="C2045" s="305">
        <f t="shared" si="111"/>
        <v>0.43</v>
      </c>
      <c r="D2045" s="315">
        <v>52.1877</v>
      </c>
      <c r="E2045" s="305">
        <f t="shared" si="112"/>
        <v>0.41</v>
      </c>
      <c r="F2045" s="305">
        <f t="shared" si="110"/>
        <v>-2.0000000000000018E-2</v>
      </c>
      <c r="G2045" s="311">
        <f t="shared" si="113"/>
        <v>1.3096602540874679E-2</v>
      </c>
      <c r="H2045" s="311">
        <v>1.1686565224191701</v>
      </c>
      <c r="I2045" s="323"/>
      <c r="J2045" s="323"/>
      <c r="K2045" s="323"/>
      <c r="L2045" s="323"/>
      <c r="M2045" s="323"/>
      <c r="N2045" s="323">
        <v>27782.2461009406</v>
      </c>
      <c r="P2045" s="228"/>
    </row>
    <row r="2046" spans="1:16" x14ac:dyDescent="0.35">
      <c r="A2046" s="303">
        <v>42612</v>
      </c>
      <c r="B2046" s="304">
        <v>39787.53</v>
      </c>
      <c r="C2046" s="305">
        <f t="shared" si="111"/>
        <v>1.58</v>
      </c>
      <c r="D2046" s="315">
        <v>53.005699999999997</v>
      </c>
      <c r="E2046" s="305">
        <f t="shared" si="112"/>
        <v>1.57</v>
      </c>
      <c r="F2046" s="305">
        <f t="shared" si="110"/>
        <v>-1.0000000000000009E-2</v>
      </c>
      <c r="G2046" s="311">
        <f t="shared" si="113"/>
        <v>1.3096602540874679E-2</v>
      </c>
      <c r="H2046" s="311">
        <v>1.1682960123291888</v>
      </c>
      <c r="I2046" s="323"/>
      <c r="J2046" s="323"/>
      <c r="K2046" s="323"/>
      <c r="L2046" s="323"/>
      <c r="M2046" s="323"/>
      <c r="N2046" s="323">
        <v>27902.657754560099</v>
      </c>
      <c r="P2046" s="228"/>
    </row>
    <row r="2047" spans="1:16" x14ac:dyDescent="0.35">
      <c r="A2047" s="303">
        <v>42613</v>
      </c>
      <c r="B2047" s="304">
        <v>39956.94</v>
      </c>
      <c r="C2047" s="305">
        <f t="shared" si="111"/>
        <v>0.43</v>
      </c>
      <c r="D2047" s="315">
        <v>53.228200000000001</v>
      </c>
      <c r="E2047" s="305">
        <f t="shared" si="112"/>
        <v>0.42</v>
      </c>
      <c r="F2047" s="305">
        <f t="shared" si="110"/>
        <v>-1.0000000000000009E-2</v>
      </c>
      <c r="G2047" s="311">
        <f t="shared" si="113"/>
        <v>1.3096602540874679E-2</v>
      </c>
      <c r="H2047" s="311">
        <v>1.1679237165493088</v>
      </c>
      <c r="I2047" s="323"/>
      <c r="J2047" s="323"/>
      <c r="K2047" s="323"/>
      <c r="L2047" s="323"/>
      <c r="M2047" s="323"/>
      <c r="N2047" s="323">
        <v>28343.0108970861</v>
      </c>
      <c r="P2047" s="228"/>
    </row>
    <row r="2048" spans="1:16" x14ac:dyDescent="0.35">
      <c r="A2048" s="303">
        <v>42614</v>
      </c>
      <c r="B2048" s="304">
        <v>39916.65</v>
      </c>
      <c r="C2048" s="305">
        <f t="shared" si="111"/>
        <v>-0.1</v>
      </c>
      <c r="D2048" s="315">
        <v>53.171700000000001</v>
      </c>
      <c r="E2048" s="305">
        <f t="shared" si="112"/>
        <v>-0.11</v>
      </c>
      <c r="F2048" s="305">
        <f t="shared" si="110"/>
        <v>-9.999999999999995E-3</v>
      </c>
      <c r="G2048" s="311">
        <f t="shared" si="113"/>
        <v>1.3022664168975927E-2</v>
      </c>
      <c r="H2048" s="311">
        <v>1.1675517764536145</v>
      </c>
      <c r="I2048" s="323"/>
      <c r="J2048" s="323"/>
      <c r="K2048" s="323"/>
      <c r="L2048" s="323"/>
      <c r="M2048" s="323"/>
      <c r="N2048" s="323">
        <v>28452.1727264377</v>
      </c>
      <c r="P2048" s="228"/>
    </row>
    <row r="2049" spans="1:16" x14ac:dyDescent="0.35">
      <c r="A2049" s="303">
        <v>42615</v>
      </c>
      <c r="B2049" s="304">
        <v>40069.199999999997</v>
      </c>
      <c r="C2049" s="305">
        <f t="shared" si="111"/>
        <v>0.38</v>
      </c>
      <c r="D2049" s="315">
        <v>53.3705</v>
      </c>
      <c r="E2049" s="305">
        <f t="shared" si="112"/>
        <v>0.37</v>
      </c>
      <c r="F2049" s="305">
        <f t="shared" si="110"/>
        <v>-1.0000000000000009E-2</v>
      </c>
      <c r="G2049" s="311">
        <f t="shared" si="113"/>
        <v>1.301972021198782E-2</v>
      </c>
      <c r="H2049" s="311">
        <v>1.1671801914761148</v>
      </c>
      <c r="I2049" s="323"/>
      <c r="J2049" s="323"/>
      <c r="K2049" s="323"/>
      <c r="L2049" s="323"/>
      <c r="M2049" s="323"/>
      <c r="N2049" s="323">
        <v>28423.4804590282</v>
      </c>
      <c r="P2049" s="228"/>
    </row>
    <row r="2050" spans="1:16" x14ac:dyDescent="0.35">
      <c r="A2050" s="303">
        <v>42619</v>
      </c>
      <c r="B2050" s="304">
        <v>40695.42</v>
      </c>
      <c r="C2050" s="305">
        <f t="shared" si="111"/>
        <v>1.56</v>
      </c>
      <c r="D2050" s="315">
        <v>54.189500000000002</v>
      </c>
      <c r="E2050" s="305">
        <f t="shared" si="112"/>
        <v>1.53</v>
      </c>
      <c r="F2050" s="305">
        <f t="shared" si="110"/>
        <v>-3.0000000000000027E-2</v>
      </c>
      <c r="G2050" s="311">
        <f t="shared" si="113"/>
        <v>1.3042048014720638E-2</v>
      </c>
      <c r="H2050" s="311">
        <v>1.1668089610520782</v>
      </c>
      <c r="I2050" s="323"/>
      <c r="J2050" s="323"/>
      <c r="K2050" s="323"/>
      <c r="L2050" s="323"/>
      <c r="M2050" s="323"/>
      <c r="N2050" s="323">
        <v>28532.105918601501</v>
      </c>
      <c r="P2050" s="228"/>
    </row>
    <row r="2051" spans="1:16" x14ac:dyDescent="0.35">
      <c r="A2051" s="303">
        <v>42620</v>
      </c>
      <c r="B2051" s="304">
        <v>40622.86</v>
      </c>
      <c r="C2051" s="305">
        <f t="shared" si="111"/>
        <v>-0.18</v>
      </c>
      <c r="D2051" s="315">
        <v>54.089799999999997</v>
      </c>
      <c r="E2051" s="305">
        <f t="shared" si="112"/>
        <v>-0.18</v>
      </c>
      <c r="F2051" s="305">
        <f t="shared" si="110"/>
        <v>0</v>
      </c>
      <c r="G2051" s="311">
        <f t="shared" si="113"/>
        <v>1.3028641813166132E-2</v>
      </c>
      <c r="H2051" s="311">
        <v>1.1664759147811998</v>
      </c>
      <c r="I2051" s="323"/>
      <c r="J2051" s="323"/>
      <c r="K2051" s="323"/>
      <c r="L2051" s="323"/>
      <c r="M2051" s="323"/>
      <c r="N2051" s="323">
        <v>28978.020210384799</v>
      </c>
      <c r="P2051" s="228"/>
    </row>
    <row r="2052" spans="1:16" x14ac:dyDescent="0.35">
      <c r="A2052" s="303">
        <v>42621</v>
      </c>
      <c r="B2052" s="310">
        <v>40804.39</v>
      </c>
      <c r="C2052" s="305">
        <f t="shared" si="111"/>
        <v>0.45</v>
      </c>
      <c r="D2052" s="315">
        <v>54.325899999999997</v>
      </c>
      <c r="E2052" s="305">
        <f t="shared" si="112"/>
        <v>0.44</v>
      </c>
      <c r="F2052" s="305">
        <f t="shared" si="110"/>
        <v>-1.0000000000000009E-2</v>
      </c>
      <c r="G2052" s="311">
        <f t="shared" si="113"/>
        <v>1.3021224042962711E-2</v>
      </c>
      <c r="H2052" s="311">
        <v>1.1661069549715311</v>
      </c>
      <c r="I2052" s="323"/>
      <c r="J2052" s="323"/>
      <c r="K2052" s="323"/>
      <c r="L2052" s="323"/>
      <c r="M2052" s="323"/>
      <c r="N2052" s="323">
        <v>28926.356894429598</v>
      </c>
      <c r="O2052" s="183"/>
      <c r="P2052" s="228"/>
    </row>
    <row r="2053" spans="1:16" x14ac:dyDescent="0.35">
      <c r="A2053" s="303">
        <v>42622</v>
      </c>
      <c r="B2053" s="304">
        <v>40455.949999999997</v>
      </c>
      <c r="C2053" s="305">
        <f t="shared" si="111"/>
        <v>-0.85</v>
      </c>
      <c r="D2053" s="315">
        <v>53.860900000000001</v>
      </c>
      <c r="E2053" s="305">
        <f t="shared" si="112"/>
        <v>-0.86</v>
      </c>
      <c r="F2053" s="305">
        <f t="shared" si="110"/>
        <v>-1.0000000000000009E-2</v>
      </c>
      <c r="G2053" s="311">
        <f t="shared" si="113"/>
        <v>1.3021224042962711E-2</v>
      </c>
      <c r="H2053" s="311">
        <v>1.1657367689167824</v>
      </c>
      <c r="I2053" s="323"/>
      <c r="J2053" s="323"/>
      <c r="K2053" s="323"/>
      <c r="L2053" s="323"/>
      <c r="M2053" s="323"/>
      <c r="N2053" s="323">
        <v>29045.2781768936</v>
      </c>
      <c r="P2053" s="228"/>
    </row>
    <row r="2054" spans="1:16" x14ac:dyDescent="0.35">
      <c r="A2054" s="303">
        <v>42625</v>
      </c>
      <c r="B2054" s="304">
        <v>39834.160000000003</v>
      </c>
      <c r="C2054" s="305">
        <f t="shared" si="111"/>
        <v>-1.54</v>
      </c>
      <c r="D2054" s="315">
        <v>53.019199999999998</v>
      </c>
      <c r="E2054" s="305">
        <f t="shared" si="112"/>
        <v>-1.56</v>
      </c>
      <c r="F2054" s="305">
        <f t="shared" si="110"/>
        <v>-2.0000000000000018E-2</v>
      </c>
      <c r="G2054" s="311">
        <f t="shared" si="113"/>
        <v>1.3021224042962713E-2</v>
      </c>
      <c r="H2054" s="311">
        <v>1.1653669351875113</v>
      </c>
      <c r="I2054" s="323"/>
      <c r="J2054" s="323"/>
      <c r="K2054" s="323"/>
      <c r="L2054" s="323"/>
      <c r="M2054" s="323"/>
      <c r="N2054" s="323">
        <v>28797.250398857701</v>
      </c>
      <c r="P2054" s="228"/>
    </row>
    <row r="2055" spans="1:16" x14ac:dyDescent="0.35">
      <c r="A2055" s="303">
        <v>42627</v>
      </c>
      <c r="B2055" s="304">
        <v>39860.42</v>
      </c>
      <c r="C2055" s="305">
        <f t="shared" si="111"/>
        <v>7.0000000000000007E-2</v>
      </c>
      <c r="D2055" s="315">
        <v>53.046900000000001</v>
      </c>
      <c r="E2055" s="305">
        <f t="shared" si="112"/>
        <v>0.05</v>
      </c>
      <c r="F2055" s="305">
        <f t="shared" si="110"/>
        <v>-2.0000000000000004E-2</v>
      </c>
      <c r="G2055" s="311">
        <f t="shared" si="113"/>
        <v>1.3012177255925258E-2</v>
      </c>
      <c r="H2055" s="311">
        <v>1.1650095049811593</v>
      </c>
      <c r="I2055" s="323"/>
      <c r="J2055" s="323"/>
      <c r="K2055" s="323"/>
      <c r="L2055" s="323"/>
      <c r="M2055" s="323"/>
      <c r="N2055" s="323">
        <v>28353.538107028398</v>
      </c>
      <c r="P2055" s="228"/>
    </row>
    <row r="2056" spans="1:16" x14ac:dyDescent="0.35">
      <c r="A2056" s="303">
        <v>42628</v>
      </c>
      <c r="B2056" s="304">
        <v>39923.57</v>
      </c>
      <c r="C2056" s="305">
        <f t="shared" si="111"/>
        <v>0.16</v>
      </c>
      <c r="D2056" s="315">
        <v>53.128700000000002</v>
      </c>
      <c r="E2056" s="305">
        <f t="shared" si="112"/>
        <v>0.15</v>
      </c>
      <c r="F2056" s="305">
        <f t="shared" ref="F2056:F2119" si="114">+E2056-C2056</f>
        <v>-1.0000000000000009E-2</v>
      </c>
      <c r="G2056" s="311">
        <f t="shared" si="113"/>
        <v>1.300913199663813E-2</v>
      </c>
      <c r="H2056" s="311">
        <v>1.1646524028824019</v>
      </c>
      <c r="I2056" s="323"/>
      <c r="J2056" s="323"/>
      <c r="K2056" s="323"/>
      <c r="L2056" s="323"/>
      <c r="M2056" s="323"/>
      <c r="N2056" s="323">
        <v>28372.228154194101</v>
      </c>
      <c r="P2056" s="228"/>
    </row>
    <row r="2057" spans="1:16" x14ac:dyDescent="0.35">
      <c r="A2057" s="303">
        <v>42629</v>
      </c>
      <c r="B2057" s="304">
        <v>40185.11</v>
      </c>
      <c r="C2057" s="305">
        <f t="shared" ref="C2057:C2120" si="115">ROUND(((B2057-B2056)/B2056)*100,2)</f>
        <v>0.66</v>
      </c>
      <c r="D2057" s="315">
        <v>53.4726</v>
      </c>
      <c r="E2057" s="305">
        <f t="shared" ref="E2057:E2120" si="116">ROUND(((D2057-D2056)/D2056)*100,2)</f>
        <v>0.65</v>
      </c>
      <c r="F2057" s="305">
        <f t="shared" si="114"/>
        <v>-1.0000000000000009E-2</v>
      </c>
      <c r="G2057" s="311">
        <f t="shared" si="113"/>
        <v>1.300913199663813E-2</v>
      </c>
      <c r="H2057" s="311">
        <v>1.1642836084930379</v>
      </c>
      <c r="I2057" s="323"/>
      <c r="J2057" s="323"/>
      <c r="K2057" s="323"/>
      <c r="L2057" s="323"/>
      <c r="M2057" s="323"/>
      <c r="N2057" s="323">
        <v>28412.893578056199</v>
      </c>
      <c r="P2057" s="228"/>
    </row>
    <row r="2058" spans="1:16" x14ac:dyDescent="0.35">
      <c r="A2058" s="303">
        <v>42632</v>
      </c>
      <c r="B2058" s="310">
        <v>40234.949999999997</v>
      </c>
      <c r="C2058" s="305">
        <f t="shared" si="115"/>
        <v>0.12</v>
      </c>
      <c r="D2058" s="315">
        <v>53.539200000000001</v>
      </c>
      <c r="E2058" s="305">
        <f t="shared" si="116"/>
        <v>0.12</v>
      </c>
      <c r="F2058" s="305">
        <f t="shared" si="114"/>
        <v>0</v>
      </c>
      <c r="G2058" s="311">
        <f t="shared" si="113"/>
        <v>1.3012177255925258E-2</v>
      </c>
      <c r="H2058" s="311">
        <v>1.1639151642224241</v>
      </c>
      <c r="I2058" s="323"/>
      <c r="J2058" s="323"/>
      <c r="K2058" s="323"/>
      <c r="L2058" s="323"/>
      <c r="M2058" s="323"/>
      <c r="N2058" s="323">
        <v>28599.028199922501</v>
      </c>
      <c r="O2058" s="183"/>
      <c r="P2058" s="228"/>
    </row>
    <row r="2059" spans="1:16" x14ac:dyDescent="0.35">
      <c r="A2059" s="303">
        <v>42633</v>
      </c>
      <c r="B2059" s="304">
        <v>40078.550000000003</v>
      </c>
      <c r="C2059" s="305">
        <f t="shared" si="115"/>
        <v>-0.39</v>
      </c>
      <c r="D2059" s="315">
        <v>53.332999999999998</v>
      </c>
      <c r="E2059" s="305">
        <f t="shared" si="116"/>
        <v>-0.39</v>
      </c>
      <c r="F2059" s="305">
        <f t="shared" si="114"/>
        <v>0</v>
      </c>
      <c r="G2059" s="311">
        <f t="shared" si="113"/>
        <v>1.3007796379653725E-2</v>
      </c>
      <c r="H2059" s="311">
        <v>1.1646295461813232</v>
      </c>
      <c r="I2059" s="323"/>
      <c r="J2059" s="323"/>
      <c r="K2059" s="323"/>
      <c r="L2059" s="323"/>
      <c r="M2059" s="323"/>
      <c r="N2059" s="323">
        <v>28599.028199922501</v>
      </c>
      <c r="P2059" s="228"/>
    </row>
    <row r="2060" spans="1:16" x14ac:dyDescent="0.35">
      <c r="A2060" s="303">
        <v>42634</v>
      </c>
      <c r="B2060" s="304">
        <v>40056.39</v>
      </c>
      <c r="C2060" s="305">
        <f t="shared" si="115"/>
        <v>-0.06</v>
      </c>
      <c r="D2060" s="315">
        <v>53.293599999999998</v>
      </c>
      <c r="E2060" s="305">
        <f t="shared" si="116"/>
        <v>-7.0000000000000007E-2</v>
      </c>
      <c r="F2060" s="305">
        <f t="shared" si="114"/>
        <v>-1.0000000000000009E-2</v>
      </c>
      <c r="G2060" s="311">
        <f t="shared" si="113"/>
        <v>1.2991305403937291E-2</v>
      </c>
      <c r="H2060" s="311">
        <v>1.1651422067621104</v>
      </c>
      <c r="I2060" s="323"/>
      <c r="J2060" s="323"/>
      <c r="K2060" s="323"/>
      <c r="L2060" s="323"/>
      <c r="M2060" s="323"/>
      <c r="N2060" s="323">
        <v>28523.197071952</v>
      </c>
      <c r="P2060" s="228"/>
    </row>
    <row r="2061" spans="1:16" x14ac:dyDescent="0.35">
      <c r="A2061" s="303">
        <v>42635</v>
      </c>
      <c r="B2061" s="304">
        <v>40429.74</v>
      </c>
      <c r="C2061" s="305">
        <f t="shared" si="115"/>
        <v>0.93</v>
      </c>
      <c r="D2061" s="315">
        <v>53.795000000000002</v>
      </c>
      <c r="E2061" s="305">
        <f t="shared" si="116"/>
        <v>0.94</v>
      </c>
      <c r="F2061" s="305">
        <f t="shared" si="114"/>
        <v>9.9999999999998979E-3</v>
      </c>
      <c r="G2061" s="311">
        <f t="shared" si="113"/>
        <v>1.300036671543468E-2</v>
      </c>
      <c r="H2061" s="311">
        <v>1.1647741927784057</v>
      </c>
      <c r="I2061" s="323"/>
      <c r="J2061" s="323"/>
      <c r="K2061" s="323"/>
      <c r="L2061" s="323"/>
      <c r="M2061" s="323"/>
      <c r="N2061" s="323">
        <v>28507.4190192395</v>
      </c>
      <c r="P2061" s="228"/>
    </row>
    <row r="2062" spans="1:16" x14ac:dyDescent="0.35">
      <c r="A2062" s="303">
        <v>42636</v>
      </c>
      <c r="B2062" s="304">
        <v>40282.33</v>
      </c>
      <c r="C2062" s="305">
        <f t="shared" si="115"/>
        <v>-0.36</v>
      </c>
      <c r="D2062" s="315">
        <v>53.586599999999997</v>
      </c>
      <c r="E2062" s="305">
        <f t="shared" si="116"/>
        <v>-0.39</v>
      </c>
      <c r="F2062" s="305">
        <f t="shared" si="114"/>
        <v>-3.0000000000000027E-2</v>
      </c>
      <c r="G2062" s="311">
        <f t="shared" si="113"/>
        <v>1.30182232687551E-2</v>
      </c>
      <c r="H2062" s="311">
        <v>1.1644233046272114</v>
      </c>
      <c r="I2062" s="323"/>
      <c r="J2062" s="323"/>
      <c r="K2062" s="323"/>
      <c r="L2062" s="323"/>
      <c r="M2062" s="323"/>
      <c r="N2062" s="323">
        <v>28773.1294195267</v>
      </c>
      <c r="P2062" s="228"/>
    </row>
    <row r="2063" spans="1:16" x14ac:dyDescent="0.35">
      <c r="A2063" s="303">
        <v>42639</v>
      </c>
      <c r="B2063" s="304">
        <v>39756.9</v>
      </c>
      <c r="C2063" s="305">
        <f t="shared" si="115"/>
        <v>-1.3</v>
      </c>
      <c r="D2063" s="315">
        <v>52.882399999999997</v>
      </c>
      <c r="E2063" s="305">
        <f t="shared" si="116"/>
        <v>-1.31</v>
      </c>
      <c r="F2063" s="305">
        <f t="shared" si="114"/>
        <v>-1.0000000000000009E-2</v>
      </c>
      <c r="G2063" s="311">
        <f t="shared" si="113"/>
        <v>1.3015207676510052E-2</v>
      </c>
      <c r="H2063" s="311">
        <v>1.1640935460792952</v>
      </c>
      <c r="I2063" s="323"/>
      <c r="J2063" s="323"/>
      <c r="K2063" s="323"/>
      <c r="L2063" s="323"/>
      <c r="M2063" s="323"/>
      <c r="N2063" s="323">
        <v>28668.220082061202</v>
      </c>
      <c r="P2063" s="228"/>
    </row>
    <row r="2064" spans="1:16" x14ac:dyDescent="0.35">
      <c r="A2064" s="303">
        <v>42640</v>
      </c>
      <c r="B2064" s="304">
        <v>39657.730000000003</v>
      </c>
      <c r="C2064" s="305">
        <f t="shared" si="115"/>
        <v>-0.25</v>
      </c>
      <c r="D2064" s="315">
        <v>52.743000000000002</v>
      </c>
      <c r="E2064" s="305">
        <f t="shared" si="116"/>
        <v>-0.26</v>
      </c>
      <c r="F2064" s="305">
        <f t="shared" si="114"/>
        <v>-1.0000000000000009E-2</v>
      </c>
      <c r="G2064" s="311">
        <f t="shared" si="113"/>
        <v>1.2989925493056447E-2</v>
      </c>
      <c r="H2064" s="311">
        <v>1.1637265587032462</v>
      </c>
      <c r="I2064" s="323"/>
      <c r="J2064" s="323"/>
      <c r="K2064" s="323"/>
      <c r="L2064" s="323"/>
      <c r="M2064" s="323"/>
      <c r="N2064" s="323">
        <v>28294.278847075799</v>
      </c>
      <c r="P2064" s="228"/>
    </row>
    <row r="2065" spans="1:16" x14ac:dyDescent="0.35">
      <c r="A2065" s="303">
        <v>42641</v>
      </c>
      <c r="B2065" s="304">
        <v>39754.83</v>
      </c>
      <c r="C2065" s="305">
        <f t="shared" si="115"/>
        <v>0.24</v>
      </c>
      <c r="D2065" s="315">
        <v>52.868000000000002</v>
      </c>
      <c r="E2065" s="305">
        <f t="shared" si="116"/>
        <v>0.24</v>
      </c>
      <c r="F2065" s="305">
        <f t="shared" si="114"/>
        <v>0</v>
      </c>
      <c r="G2065" s="311">
        <f t="shared" si="113"/>
        <v>1.2992918652344216E-2</v>
      </c>
      <c r="H2065" s="311">
        <v>1.1633599181907561</v>
      </c>
      <c r="I2065" s="323"/>
      <c r="J2065" s="323"/>
      <c r="K2065" s="323"/>
      <c r="L2065" s="323"/>
      <c r="M2065" s="323"/>
      <c r="N2065" s="323">
        <v>28223.702376734102</v>
      </c>
      <c r="P2065" s="228"/>
    </row>
    <row r="2066" spans="1:16" x14ac:dyDescent="0.35">
      <c r="A2066" s="303">
        <v>42642</v>
      </c>
      <c r="B2066" s="304">
        <v>39101.06</v>
      </c>
      <c r="C2066" s="305">
        <f t="shared" si="115"/>
        <v>-1.64</v>
      </c>
      <c r="D2066" s="315">
        <v>51.996400000000001</v>
      </c>
      <c r="E2066" s="305">
        <f t="shared" si="116"/>
        <v>-1.65</v>
      </c>
      <c r="F2066" s="305">
        <f t="shared" si="114"/>
        <v>-1.0000000000000009E-2</v>
      </c>
      <c r="G2066" s="311">
        <f t="shared" ref="G2066:G2129" si="117">+STDEV(F1329:F2066)</f>
        <v>1.2989925493056447E-2</v>
      </c>
      <c r="H2066" s="311">
        <v>1.1629952336618015</v>
      </c>
      <c r="I2066" s="323"/>
      <c r="J2066" s="323"/>
      <c r="K2066" s="323"/>
      <c r="L2066" s="323"/>
      <c r="M2066" s="323"/>
      <c r="N2066" s="323">
        <v>28292.806320381402</v>
      </c>
      <c r="P2066" s="228"/>
    </row>
    <row r="2067" spans="1:16" x14ac:dyDescent="0.35">
      <c r="A2067" s="303">
        <v>42643</v>
      </c>
      <c r="B2067" s="304">
        <v>39155.06</v>
      </c>
      <c r="C2067" s="305">
        <f t="shared" si="115"/>
        <v>0.14000000000000001</v>
      </c>
      <c r="D2067" s="315">
        <v>52.065100000000001</v>
      </c>
      <c r="E2067" s="305">
        <f t="shared" si="116"/>
        <v>0.13</v>
      </c>
      <c r="F2067" s="305">
        <f t="shared" si="114"/>
        <v>-1.0000000000000009E-2</v>
      </c>
      <c r="G2067" s="311">
        <f t="shared" si="117"/>
        <v>1.2989925493056447E-2</v>
      </c>
      <c r="H2067" s="311">
        <v>1.1626292879926077</v>
      </c>
      <c r="I2067" s="323"/>
      <c r="J2067" s="323"/>
      <c r="K2067" s="323"/>
      <c r="L2067" s="323"/>
      <c r="M2067" s="323"/>
      <c r="N2067" s="323">
        <v>27827.5317714433</v>
      </c>
      <c r="P2067" s="228"/>
    </row>
    <row r="2068" spans="1:16" x14ac:dyDescent="0.35">
      <c r="A2068" s="303">
        <v>42646</v>
      </c>
      <c r="B2068" s="304">
        <v>39685.25</v>
      </c>
      <c r="C2068" s="305">
        <f t="shared" si="115"/>
        <v>1.35</v>
      </c>
      <c r="D2068" s="315">
        <v>52.756399999999999</v>
      </c>
      <c r="E2068" s="305">
        <f t="shared" si="116"/>
        <v>1.33</v>
      </c>
      <c r="F2068" s="305">
        <f t="shared" si="114"/>
        <v>-2.0000000000000018E-2</v>
      </c>
      <c r="G2068" s="311">
        <f t="shared" si="117"/>
        <v>1.2956877062117754E-2</v>
      </c>
      <c r="H2068" s="311">
        <v>1.1622636875467163</v>
      </c>
      <c r="I2068" s="323"/>
      <c r="J2068" s="323"/>
      <c r="K2068" s="323"/>
      <c r="L2068" s="323"/>
      <c r="M2068" s="323"/>
      <c r="N2068" s="323">
        <v>27865.9639457579</v>
      </c>
      <c r="P2068" s="228"/>
    </row>
    <row r="2069" spans="1:16" x14ac:dyDescent="0.35">
      <c r="A2069" s="303">
        <v>42647</v>
      </c>
      <c r="B2069" s="304">
        <v>39813.480000000003</v>
      </c>
      <c r="C2069" s="305">
        <f t="shared" si="115"/>
        <v>0.32</v>
      </c>
      <c r="D2069" s="315">
        <v>52.922600000000003</v>
      </c>
      <c r="E2069" s="305">
        <f t="shared" si="116"/>
        <v>0.32</v>
      </c>
      <c r="F2069" s="305">
        <f t="shared" si="114"/>
        <v>0</v>
      </c>
      <c r="G2069" s="311">
        <f t="shared" si="117"/>
        <v>1.2959934600008513E-2</v>
      </c>
      <c r="H2069" s="311">
        <v>1.1619103717907746</v>
      </c>
      <c r="I2069" s="323"/>
      <c r="J2069" s="323"/>
      <c r="K2069" s="323"/>
      <c r="L2069" s="323"/>
      <c r="M2069" s="323"/>
      <c r="N2069" s="323">
        <v>28243.288821967399</v>
      </c>
      <c r="P2069" s="228"/>
    </row>
    <row r="2070" spans="1:16" x14ac:dyDescent="0.35">
      <c r="A2070" s="303">
        <v>42648</v>
      </c>
      <c r="B2070" s="304">
        <v>39653.910000000003</v>
      </c>
      <c r="C2070" s="305">
        <f t="shared" si="115"/>
        <v>-0.4</v>
      </c>
      <c r="D2070" s="315">
        <v>52.707999999999998</v>
      </c>
      <c r="E2070" s="305">
        <f t="shared" si="116"/>
        <v>-0.41</v>
      </c>
      <c r="F2070" s="305">
        <f t="shared" si="114"/>
        <v>-9.9999999999999534E-3</v>
      </c>
      <c r="G2070" s="311">
        <f t="shared" si="117"/>
        <v>1.2956877062117752E-2</v>
      </c>
      <c r="H2070" s="311">
        <v>1.1615470737738816</v>
      </c>
      <c r="I2070" s="323"/>
      <c r="J2070" s="323"/>
      <c r="K2070" s="323"/>
      <c r="L2070" s="323"/>
      <c r="M2070" s="323"/>
      <c r="N2070" s="323">
        <v>28334.5511414586</v>
      </c>
      <c r="P2070" s="228"/>
    </row>
    <row r="2071" spans="1:16" x14ac:dyDescent="0.35">
      <c r="A2071" s="303">
        <v>42649</v>
      </c>
      <c r="B2071" s="304">
        <v>39492.639999999999</v>
      </c>
      <c r="C2071" s="305">
        <f t="shared" si="115"/>
        <v>-0.41</v>
      </c>
      <c r="D2071" s="315">
        <v>52.491900000000001</v>
      </c>
      <c r="E2071" s="305">
        <f t="shared" si="116"/>
        <v>-0.41</v>
      </c>
      <c r="F2071" s="305">
        <f t="shared" si="114"/>
        <v>0</v>
      </c>
      <c r="G2071" s="311">
        <f t="shared" si="117"/>
        <v>1.2959934600008514E-2</v>
      </c>
      <c r="H2071" s="311">
        <v>1.1611825014710409</v>
      </c>
      <c r="I2071" s="323"/>
      <c r="J2071" s="323"/>
      <c r="K2071" s="323"/>
      <c r="L2071" s="323"/>
      <c r="M2071" s="323"/>
      <c r="N2071" s="323">
        <v>28220.9849026544</v>
      </c>
      <c r="P2071" s="228"/>
    </row>
    <row r="2072" spans="1:16" x14ac:dyDescent="0.35">
      <c r="A2072" s="303">
        <v>42650</v>
      </c>
      <c r="B2072" s="304">
        <v>39429.31</v>
      </c>
      <c r="C2072" s="305">
        <f t="shared" si="115"/>
        <v>-0.16</v>
      </c>
      <c r="D2072" s="315">
        <v>52.404499999999999</v>
      </c>
      <c r="E2072" s="305">
        <f t="shared" si="116"/>
        <v>-0.17</v>
      </c>
      <c r="F2072" s="305">
        <f t="shared" si="114"/>
        <v>-1.0000000000000009E-2</v>
      </c>
      <c r="G2072" s="311">
        <f t="shared" si="117"/>
        <v>1.295250587102516E-2</v>
      </c>
      <c r="H2072" s="311">
        <v>1.1608198897980055</v>
      </c>
      <c r="I2072" s="323"/>
      <c r="J2072" s="323"/>
      <c r="K2072" s="323"/>
      <c r="L2072" s="323"/>
      <c r="M2072" s="323"/>
      <c r="N2072" s="323">
        <v>28106.213618618502</v>
      </c>
      <c r="P2072" s="228"/>
    </row>
    <row r="2073" spans="1:16" x14ac:dyDescent="0.35">
      <c r="A2073" s="303">
        <v>42653</v>
      </c>
      <c r="B2073" s="304">
        <v>39459.11</v>
      </c>
      <c r="C2073" s="305">
        <f t="shared" si="115"/>
        <v>0.08</v>
      </c>
      <c r="D2073" s="315">
        <v>52.434699999999999</v>
      </c>
      <c r="E2073" s="305">
        <f t="shared" si="116"/>
        <v>0.06</v>
      </c>
      <c r="F2073" s="305">
        <f t="shared" si="114"/>
        <v>-2.0000000000000004E-2</v>
      </c>
      <c r="G2073" s="311">
        <f t="shared" si="117"/>
        <v>1.2959934600008514E-2</v>
      </c>
      <c r="H2073" s="311">
        <v>1.1604560058140831</v>
      </c>
      <c r="I2073" s="323"/>
      <c r="J2073" s="323"/>
      <c r="K2073" s="323"/>
      <c r="L2073" s="323"/>
      <c r="M2073" s="323"/>
      <c r="N2073" s="323">
        <v>28061.141103902599</v>
      </c>
      <c r="P2073" s="228"/>
    </row>
    <row r="2074" spans="1:16" x14ac:dyDescent="0.35">
      <c r="A2074" s="303">
        <v>42656</v>
      </c>
      <c r="B2074" s="304">
        <v>38841.93</v>
      </c>
      <c r="C2074" s="305">
        <f t="shared" si="115"/>
        <v>-1.56</v>
      </c>
      <c r="D2074" s="315">
        <v>51.607999999999997</v>
      </c>
      <c r="E2074" s="305">
        <f t="shared" si="116"/>
        <v>-1.58</v>
      </c>
      <c r="F2074" s="305">
        <f t="shared" si="114"/>
        <v>-2.0000000000000018E-2</v>
      </c>
      <c r="G2074" s="311">
        <f t="shared" si="117"/>
        <v>1.2967344894906488E-2</v>
      </c>
      <c r="H2074" s="311">
        <v>1.1601043771772745</v>
      </c>
      <c r="I2074" s="323"/>
      <c r="J2074" s="323"/>
      <c r="K2074" s="323"/>
      <c r="L2074" s="323"/>
      <c r="M2074" s="323"/>
      <c r="N2074" s="323">
        <v>28082.344751173699</v>
      </c>
      <c r="P2074" s="228"/>
    </row>
    <row r="2075" spans="1:16" x14ac:dyDescent="0.35">
      <c r="A2075" s="303">
        <v>42657</v>
      </c>
      <c r="B2075" s="304">
        <v>38884.769999999997</v>
      </c>
      <c r="C2075" s="305">
        <f t="shared" si="115"/>
        <v>0.11</v>
      </c>
      <c r="D2075" s="315">
        <v>51.660699999999999</v>
      </c>
      <c r="E2075" s="305">
        <f t="shared" si="116"/>
        <v>0.1</v>
      </c>
      <c r="F2075" s="305">
        <f t="shared" si="114"/>
        <v>-9.999999999999995E-3</v>
      </c>
      <c r="G2075" s="311">
        <f t="shared" si="117"/>
        <v>1.2967344894906488E-2</v>
      </c>
      <c r="H2075" s="311">
        <v>1.1597530674250316</v>
      </c>
      <c r="I2075" s="323"/>
      <c r="J2075" s="323"/>
      <c r="K2075" s="323"/>
      <c r="L2075" s="323"/>
      <c r="M2075" s="323"/>
      <c r="N2075" s="323">
        <v>28106.213618618502</v>
      </c>
      <c r="P2075" s="228"/>
    </row>
    <row r="2076" spans="1:16" x14ac:dyDescent="0.35">
      <c r="A2076" s="303">
        <v>42660</v>
      </c>
      <c r="B2076" s="304">
        <v>38682.949999999997</v>
      </c>
      <c r="C2076" s="305">
        <f t="shared" si="115"/>
        <v>-0.52</v>
      </c>
      <c r="D2076" s="315">
        <v>51.386400000000002</v>
      </c>
      <c r="E2076" s="305">
        <f t="shared" si="116"/>
        <v>-0.53</v>
      </c>
      <c r="F2076" s="305">
        <f t="shared" si="114"/>
        <v>-1.0000000000000009E-2</v>
      </c>
      <c r="G2076" s="311">
        <f t="shared" si="117"/>
        <v>1.2967344894906488E-2</v>
      </c>
      <c r="H2076" s="311">
        <v>1.1593901938647362</v>
      </c>
      <c r="I2076" s="323"/>
      <c r="J2076" s="323"/>
      <c r="K2076" s="323"/>
      <c r="L2076" s="323"/>
      <c r="M2076" s="323"/>
      <c r="N2076" s="323">
        <v>27673.6016977664</v>
      </c>
      <c r="P2076" s="228"/>
    </row>
    <row r="2077" spans="1:16" x14ac:dyDescent="0.35">
      <c r="A2077" s="303">
        <v>42661</v>
      </c>
      <c r="B2077" s="304">
        <v>39414.89</v>
      </c>
      <c r="C2077" s="305">
        <f t="shared" si="115"/>
        <v>1.89</v>
      </c>
      <c r="D2077" s="315">
        <v>52.354999999999997</v>
      </c>
      <c r="E2077" s="305">
        <f t="shared" si="116"/>
        <v>1.88</v>
      </c>
      <c r="F2077" s="305">
        <f t="shared" si="114"/>
        <v>-1.0000000000000009E-2</v>
      </c>
      <c r="G2077" s="311">
        <f t="shared" si="117"/>
        <v>1.2964274923002662E-2</v>
      </c>
      <c r="H2077" s="311">
        <v>1.1590276607059933</v>
      </c>
      <c r="I2077" s="323"/>
      <c r="J2077" s="323"/>
      <c r="K2077" s="323"/>
      <c r="L2077" s="323"/>
      <c r="M2077" s="323"/>
      <c r="N2077" s="323">
        <v>27529.965283412199</v>
      </c>
      <c r="P2077" s="228"/>
    </row>
    <row r="2078" spans="1:16" x14ac:dyDescent="0.35">
      <c r="A2078" s="303">
        <v>42662</v>
      </c>
      <c r="B2078" s="304">
        <v>39321.43</v>
      </c>
      <c r="C2078" s="305">
        <f t="shared" si="115"/>
        <v>-0.24</v>
      </c>
      <c r="D2078" s="315">
        <v>52.227800000000002</v>
      </c>
      <c r="E2078" s="305">
        <f t="shared" si="116"/>
        <v>-0.24</v>
      </c>
      <c r="F2078" s="305">
        <f t="shared" si="114"/>
        <v>0</v>
      </c>
      <c r="G2078" s="311">
        <f t="shared" si="117"/>
        <v>1.2967344894906486E-2</v>
      </c>
      <c r="H2078" s="311">
        <v>1.1586654674169374</v>
      </c>
      <c r="I2078" s="323"/>
      <c r="J2078" s="323"/>
      <c r="K2078" s="323"/>
      <c r="L2078" s="323"/>
      <c r="M2078" s="323"/>
      <c r="N2078" s="323">
        <v>28050.879352881599</v>
      </c>
      <c r="P2078" s="228"/>
    </row>
    <row r="2079" spans="1:16" x14ac:dyDescent="0.35">
      <c r="A2079" s="303">
        <v>42663</v>
      </c>
      <c r="B2079" s="304">
        <v>39525.839999999997</v>
      </c>
      <c r="C2079" s="305">
        <f t="shared" si="115"/>
        <v>0.52</v>
      </c>
      <c r="D2079" s="315">
        <v>52.497599999999998</v>
      </c>
      <c r="E2079" s="305">
        <f t="shared" si="116"/>
        <v>0.52</v>
      </c>
      <c r="F2079" s="305">
        <f t="shared" si="114"/>
        <v>0</v>
      </c>
      <c r="G2079" s="311">
        <f t="shared" si="117"/>
        <v>1.2970399965194673E-2</v>
      </c>
      <c r="H2079" s="311">
        <v>1.1583052584263427</v>
      </c>
      <c r="I2079" s="323"/>
      <c r="J2079" s="323"/>
      <c r="K2079" s="323"/>
      <c r="L2079" s="323"/>
      <c r="M2079" s="323"/>
      <c r="N2079" s="323">
        <v>27984.3659503081</v>
      </c>
      <c r="P2079" s="228"/>
    </row>
    <row r="2080" spans="1:16" x14ac:dyDescent="0.35">
      <c r="A2080" s="303">
        <v>42664</v>
      </c>
      <c r="B2080" s="304">
        <v>39485.65</v>
      </c>
      <c r="C2080" s="305">
        <f t="shared" si="115"/>
        <v>-0.1</v>
      </c>
      <c r="D2080" s="315">
        <v>52.441600000000001</v>
      </c>
      <c r="E2080" s="305">
        <f t="shared" si="116"/>
        <v>-0.11</v>
      </c>
      <c r="F2080" s="305">
        <f t="shared" si="114"/>
        <v>-9.999999999999995E-3</v>
      </c>
      <c r="G2080" s="311">
        <f t="shared" si="117"/>
        <v>1.2970399965194669E-2</v>
      </c>
      <c r="H2080" s="311">
        <v>1.1579453851537314</v>
      </c>
      <c r="I2080" s="323"/>
      <c r="J2080" s="323"/>
      <c r="K2080" s="323"/>
      <c r="L2080" s="323"/>
      <c r="M2080" s="323"/>
      <c r="N2080" s="323">
        <v>28129.837288091101</v>
      </c>
      <c r="P2080" s="228"/>
    </row>
    <row r="2081" spans="1:16" x14ac:dyDescent="0.35">
      <c r="A2081" s="303">
        <v>42667</v>
      </c>
      <c r="B2081" s="304">
        <v>39634.269999999997</v>
      </c>
      <c r="C2081" s="305">
        <f t="shared" si="115"/>
        <v>0.38</v>
      </c>
      <c r="D2081" s="315">
        <v>52.631</v>
      </c>
      <c r="E2081" s="305">
        <f t="shared" si="116"/>
        <v>0.36</v>
      </c>
      <c r="F2081" s="305">
        <f t="shared" si="114"/>
        <v>-2.0000000000000018E-2</v>
      </c>
      <c r="G2081" s="311">
        <f t="shared" si="117"/>
        <v>1.2974736787304E-2</v>
      </c>
      <c r="H2081" s="311">
        <v>1.1575842136513519</v>
      </c>
      <c r="I2081" s="323"/>
      <c r="J2081" s="323"/>
      <c r="K2081" s="323"/>
      <c r="L2081" s="323"/>
      <c r="M2081" s="323"/>
      <c r="N2081" s="323">
        <v>28077.1819589021</v>
      </c>
      <c r="P2081" s="228"/>
    </row>
    <row r="2082" spans="1:16" x14ac:dyDescent="0.35">
      <c r="A2082" s="303">
        <v>42668</v>
      </c>
      <c r="B2082" s="304">
        <v>39510.980000000003</v>
      </c>
      <c r="C2082" s="305">
        <f t="shared" si="115"/>
        <v>-0.31</v>
      </c>
      <c r="D2082" s="315">
        <v>52.465899999999998</v>
      </c>
      <c r="E2082" s="305">
        <f t="shared" si="116"/>
        <v>-0.31</v>
      </c>
      <c r="F2082" s="305">
        <f t="shared" si="114"/>
        <v>0</v>
      </c>
      <c r="G2082" s="311">
        <f t="shared" si="117"/>
        <v>1.2970399965194673E-2</v>
      </c>
      <c r="H2082" s="311">
        <v>1.1572352374315642</v>
      </c>
      <c r="I2082" s="323"/>
      <c r="J2082" s="323"/>
      <c r="K2082" s="323"/>
      <c r="L2082" s="323"/>
      <c r="M2082" s="323"/>
      <c r="N2082" s="323">
        <v>28179.079933519501</v>
      </c>
      <c r="P2082" s="228"/>
    </row>
    <row r="2083" spans="1:16" x14ac:dyDescent="0.35">
      <c r="A2083" s="303">
        <v>42669</v>
      </c>
      <c r="B2083" s="304">
        <v>39152.44</v>
      </c>
      <c r="C2083" s="305">
        <f t="shared" si="115"/>
        <v>-0.91</v>
      </c>
      <c r="D2083" s="315">
        <v>51.988199999999999</v>
      </c>
      <c r="E2083" s="305">
        <f t="shared" si="116"/>
        <v>-0.91</v>
      </c>
      <c r="F2083" s="305">
        <f t="shared" si="114"/>
        <v>0</v>
      </c>
      <c r="G2083" s="311">
        <f t="shared" si="117"/>
        <v>1.2970399965194673E-2</v>
      </c>
      <c r="H2083" s="311">
        <v>1.1568763811883327</v>
      </c>
      <c r="I2083" s="323"/>
      <c r="J2083" s="323"/>
      <c r="K2083" s="323"/>
      <c r="L2083" s="323"/>
      <c r="M2083" s="323"/>
      <c r="N2083" s="323">
        <v>28091.4208644522</v>
      </c>
      <c r="P2083" s="228"/>
    </row>
    <row r="2084" spans="1:16" x14ac:dyDescent="0.35">
      <c r="A2084" s="303">
        <v>42670</v>
      </c>
      <c r="B2084" s="304">
        <v>39264.11</v>
      </c>
      <c r="C2084" s="305">
        <f t="shared" si="115"/>
        <v>0.28999999999999998</v>
      </c>
      <c r="D2084" s="315">
        <v>52.135399999999997</v>
      </c>
      <c r="E2084" s="305">
        <f t="shared" si="116"/>
        <v>0.28000000000000003</v>
      </c>
      <c r="F2084" s="305">
        <f t="shared" si="114"/>
        <v>-9.9999999999999534E-3</v>
      </c>
      <c r="G2084" s="311">
        <f t="shared" si="117"/>
        <v>1.2970399965194669E-2</v>
      </c>
      <c r="H2084" s="311">
        <v>1.1565178585584384</v>
      </c>
      <c r="I2084" s="323"/>
      <c r="J2084" s="323"/>
      <c r="K2084" s="323"/>
      <c r="L2084" s="323"/>
      <c r="M2084" s="323"/>
      <c r="N2084" s="323">
        <v>27836.505814763401</v>
      </c>
      <c r="P2084" s="228"/>
    </row>
    <row r="2085" spans="1:16" x14ac:dyDescent="0.35">
      <c r="A2085" s="303">
        <v>42671</v>
      </c>
      <c r="B2085" s="304">
        <v>39300.129999999997</v>
      </c>
      <c r="C2085" s="305">
        <f t="shared" si="115"/>
        <v>0.09</v>
      </c>
      <c r="D2085" s="315">
        <v>52.179499999999997</v>
      </c>
      <c r="E2085" s="305">
        <f t="shared" si="116"/>
        <v>0.08</v>
      </c>
      <c r="F2085" s="305">
        <f t="shared" si="114"/>
        <v>-9.999999999999995E-3</v>
      </c>
      <c r="G2085" s="311">
        <f t="shared" si="117"/>
        <v>1.2970399965194669E-2</v>
      </c>
      <c r="H2085" s="311">
        <v>1.1561580333231931</v>
      </c>
      <c r="I2085" s="323"/>
      <c r="J2085" s="323"/>
      <c r="K2085" s="323"/>
      <c r="L2085" s="323"/>
      <c r="M2085" s="323"/>
      <c r="N2085" s="323">
        <v>27915.898516434499</v>
      </c>
      <c r="P2085" s="228"/>
    </row>
    <row r="2086" spans="1:16" x14ac:dyDescent="0.35">
      <c r="A2086" s="303">
        <v>42675</v>
      </c>
      <c r="B2086" s="304">
        <v>39218.379999999997</v>
      </c>
      <c r="C2086" s="305">
        <f t="shared" si="115"/>
        <v>-0.21</v>
      </c>
      <c r="D2086" s="315">
        <v>52.061</v>
      </c>
      <c r="E2086" s="305">
        <f t="shared" si="116"/>
        <v>-0.23</v>
      </c>
      <c r="F2086" s="305">
        <f t="shared" si="114"/>
        <v>-2.0000000000000018E-2</v>
      </c>
      <c r="G2086" s="311">
        <f t="shared" si="117"/>
        <v>1.2977804284395779E-2</v>
      </c>
      <c r="H2086" s="311">
        <v>1.1557985437318756</v>
      </c>
      <c r="I2086" s="323"/>
      <c r="J2086" s="323"/>
      <c r="K2086" s="323"/>
      <c r="L2086" s="323"/>
      <c r="M2086" s="323"/>
      <c r="N2086" s="323">
        <v>27941.5123692503</v>
      </c>
      <c r="P2086" s="228"/>
    </row>
    <row r="2087" spans="1:16" x14ac:dyDescent="0.35">
      <c r="A2087" s="303">
        <v>42676</v>
      </c>
      <c r="B2087" s="304">
        <v>38726.839999999997</v>
      </c>
      <c r="C2087" s="305">
        <f t="shared" si="115"/>
        <v>-1.25</v>
      </c>
      <c r="D2087" s="315">
        <v>51.411499999999997</v>
      </c>
      <c r="E2087" s="305">
        <f t="shared" si="116"/>
        <v>-1.25</v>
      </c>
      <c r="F2087" s="305">
        <f t="shared" si="114"/>
        <v>0</v>
      </c>
      <c r="G2087" s="311">
        <f t="shared" si="117"/>
        <v>1.2980856893046238E-2</v>
      </c>
      <c r="H2087" s="311">
        <v>1.1554512206352578</v>
      </c>
      <c r="I2087" s="323"/>
      <c r="J2087" s="323"/>
      <c r="K2087" s="323"/>
      <c r="L2087" s="323"/>
      <c r="M2087" s="323"/>
      <c r="N2087" s="323">
        <v>27876.6093531193</v>
      </c>
      <c r="P2087" s="228"/>
    </row>
    <row r="2088" spans="1:16" x14ac:dyDescent="0.35">
      <c r="A2088" s="303">
        <v>42677</v>
      </c>
      <c r="B2088" s="304">
        <v>38602.89</v>
      </c>
      <c r="C2088" s="305">
        <f t="shared" si="115"/>
        <v>-0.32</v>
      </c>
      <c r="D2088" s="315">
        <v>51.245800000000003</v>
      </c>
      <c r="E2088" s="305">
        <f t="shared" si="116"/>
        <v>-0.32</v>
      </c>
      <c r="F2088" s="305">
        <f t="shared" si="114"/>
        <v>0</v>
      </c>
      <c r="G2088" s="311">
        <f t="shared" si="117"/>
        <v>1.2983894623756525E-2</v>
      </c>
      <c r="H2088" s="311">
        <v>1.1550940459750476</v>
      </c>
      <c r="I2088" s="323"/>
      <c r="J2088" s="323"/>
      <c r="K2088" s="323"/>
      <c r="L2088" s="323"/>
      <c r="M2088" s="323"/>
      <c r="N2088" s="323">
        <v>27527.224650562999</v>
      </c>
      <c r="P2088" s="228"/>
    </row>
    <row r="2089" spans="1:16" x14ac:dyDescent="0.35">
      <c r="A2089" s="303">
        <v>42678</v>
      </c>
      <c r="B2089" s="304">
        <v>38383.18</v>
      </c>
      <c r="C2089" s="305">
        <f t="shared" si="115"/>
        <v>-0.56999999999999995</v>
      </c>
      <c r="D2089" s="315">
        <v>50.954300000000003</v>
      </c>
      <c r="E2089" s="305">
        <f t="shared" si="116"/>
        <v>-0.56999999999999995</v>
      </c>
      <c r="F2089" s="305">
        <f t="shared" si="114"/>
        <v>0</v>
      </c>
      <c r="G2089" s="311">
        <f t="shared" si="117"/>
        <v>1.2983894623756525E-2</v>
      </c>
      <c r="H2089" s="311">
        <v>1.1547372023196112</v>
      </c>
      <c r="I2089" s="323"/>
      <c r="J2089" s="323"/>
      <c r="K2089" s="323"/>
      <c r="L2089" s="323"/>
      <c r="M2089" s="323"/>
      <c r="N2089" s="323">
        <v>27430.275402670301</v>
      </c>
      <c r="P2089" s="228"/>
    </row>
    <row r="2090" spans="1:16" x14ac:dyDescent="0.35">
      <c r="A2090" s="303">
        <v>42681</v>
      </c>
      <c r="B2090" s="304">
        <v>38643.31</v>
      </c>
      <c r="C2090" s="305">
        <f t="shared" si="115"/>
        <v>0.68</v>
      </c>
      <c r="D2090" s="315">
        <v>51.292299999999997</v>
      </c>
      <c r="E2090" s="305">
        <f t="shared" si="116"/>
        <v>0.66</v>
      </c>
      <c r="F2090" s="305">
        <f t="shared" si="114"/>
        <v>-2.0000000000000018E-2</v>
      </c>
      <c r="G2090" s="311">
        <f t="shared" si="117"/>
        <v>1.2983894623756525E-2</v>
      </c>
      <c r="H2090" s="311">
        <v>1.1543806891580439</v>
      </c>
      <c r="I2090" s="323"/>
      <c r="J2090" s="323"/>
      <c r="K2090" s="323"/>
      <c r="L2090" s="323"/>
      <c r="M2090" s="323"/>
      <c r="N2090" s="323">
        <v>27274.1515707096</v>
      </c>
      <c r="P2090" s="228"/>
    </row>
    <row r="2091" spans="1:16" x14ac:dyDescent="0.35">
      <c r="A2091" s="303">
        <v>42682</v>
      </c>
      <c r="B2091" s="304">
        <v>38829.29</v>
      </c>
      <c r="C2091" s="305">
        <f t="shared" si="115"/>
        <v>0.48</v>
      </c>
      <c r="D2091" s="315">
        <v>51.5364</v>
      </c>
      <c r="E2091" s="305">
        <f t="shared" si="116"/>
        <v>0.48</v>
      </c>
      <c r="F2091" s="305">
        <f t="shared" si="114"/>
        <v>0</v>
      </c>
      <c r="G2091" s="311">
        <f t="shared" si="117"/>
        <v>1.297947587133369E-2</v>
      </c>
      <c r="H2091" s="311">
        <v>1.1540346916230431</v>
      </c>
      <c r="I2091" s="323"/>
      <c r="J2091" s="323"/>
      <c r="K2091" s="323"/>
      <c r="L2091" s="323"/>
      <c r="M2091" s="323"/>
      <c r="N2091" s="323">
        <v>27458.9918347436</v>
      </c>
      <c r="P2091" s="228"/>
    </row>
    <row r="2092" spans="1:16" x14ac:dyDescent="0.35">
      <c r="A2092" s="303">
        <v>42683</v>
      </c>
      <c r="B2092" s="304">
        <v>38352.75</v>
      </c>
      <c r="C2092" s="305">
        <f t="shared" si="115"/>
        <v>-1.23</v>
      </c>
      <c r="D2092" s="315">
        <v>50.902500000000003</v>
      </c>
      <c r="E2092" s="305">
        <f t="shared" si="116"/>
        <v>-1.23</v>
      </c>
      <c r="F2092" s="305">
        <f t="shared" si="114"/>
        <v>0</v>
      </c>
      <c r="G2092" s="311">
        <f t="shared" si="117"/>
        <v>1.2982471439822615E-2</v>
      </c>
      <c r="H2092" s="311">
        <v>1.1536788451232303</v>
      </c>
      <c r="I2092" s="323"/>
      <c r="J2092" s="323"/>
      <c r="K2092" s="323"/>
      <c r="L2092" s="323"/>
      <c r="M2092" s="323"/>
      <c r="N2092" s="323">
        <v>27591.142852135101</v>
      </c>
      <c r="P2092" s="228"/>
    </row>
    <row r="2093" spans="1:16" x14ac:dyDescent="0.35">
      <c r="A2093" s="303">
        <v>42684</v>
      </c>
      <c r="B2093" s="304">
        <v>38725.9</v>
      </c>
      <c r="C2093" s="305">
        <f t="shared" si="115"/>
        <v>0.97</v>
      </c>
      <c r="D2093" s="315">
        <v>51.389899999999997</v>
      </c>
      <c r="E2093" s="305">
        <f t="shared" si="116"/>
        <v>0.96</v>
      </c>
      <c r="F2093" s="305">
        <f t="shared" si="114"/>
        <v>-1.0000000000000009E-2</v>
      </c>
      <c r="G2093" s="311">
        <f t="shared" si="117"/>
        <v>1.2966004973469501E-2</v>
      </c>
      <c r="H2093" s="311">
        <v>1.1533233275747874</v>
      </c>
      <c r="I2093" s="323"/>
      <c r="J2093" s="323"/>
      <c r="K2093" s="323"/>
      <c r="L2093" s="323"/>
      <c r="M2093" s="323"/>
      <c r="N2093" s="323">
        <v>27252.5258276493</v>
      </c>
      <c r="P2093" s="228"/>
    </row>
    <row r="2094" spans="1:16" x14ac:dyDescent="0.35">
      <c r="A2094" s="303">
        <v>42685</v>
      </c>
      <c r="B2094" s="304">
        <v>37742.39</v>
      </c>
      <c r="C2094" s="305">
        <f t="shared" si="115"/>
        <v>-2.54</v>
      </c>
      <c r="D2094" s="315">
        <v>50.094900000000003</v>
      </c>
      <c r="E2094" s="305">
        <f t="shared" si="116"/>
        <v>-2.52</v>
      </c>
      <c r="F2094" s="305">
        <f t="shared" si="114"/>
        <v>2.0000000000000018E-2</v>
      </c>
      <c r="G2094" s="311">
        <f t="shared" si="117"/>
        <v>1.300633340368213E-2</v>
      </c>
      <c r="H2094" s="311">
        <v>1.152966503990996</v>
      </c>
      <c r="I2094" s="323"/>
      <c r="J2094" s="323"/>
      <c r="K2094" s="323"/>
      <c r="L2094" s="323"/>
      <c r="M2094" s="323"/>
      <c r="N2094" s="323">
        <v>27517.6817084629</v>
      </c>
      <c r="P2094" s="228"/>
    </row>
    <row r="2095" spans="1:16" x14ac:dyDescent="0.35">
      <c r="A2095" s="303">
        <v>42689</v>
      </c>
      <c r="B2095" s="304">
        <v>37018.76</v>
      </c>
      <c r="C2095" s="305">
        <f t="shared" si="115"/>
        <v>-1.92</v>
      </c>
      <c r="D2095" s="315">
        <v>49.133099999999999</v>
      </c>
      <c r="E2095" s="305">
        <f t="shared" si="116"/>
        <v>-1.92</v>
      </c>
      <c r="F2095" s="305">
        <f t="shared" si="114"/>
        <v>0</v>
      </c>
      <c r="G2095" s="311">
        <f t="shared" si="117"/>
        <v>1.300633340368213E-2</v>
      </c>
      <c r="H2095" s="311">
        <v>1.1526552376885277</v>
      </c>
      <c r="I2095" s="323"/>
      <c r="J2095" s="323"/>
      <c r="K2095" s="323"/>
      <c r="L2095" s="323"/>
      <c r="M2095" s="323"/>
      <c r="N2095" s="323">
        <v>26818.8186581708</v>
      </c>
      <c r="P2095" s="228"/>
    </row>
    <row r="2096" spans="1:16" x14ac:dyDescent="0.35">
      <c r="A2096" s="303">
        <v>42690</v>
      </c>
      <c r="B2096" s="304">
        <v>37010.400000000001</v>
      </c>
      <c r="C2096" s="305">
        <f t="shared" si="115"/>
        <v>-0.02</v>
      </c>
      <c r="D2096" s="315">
        <v>49.119199999999999</v>
      </c>
      <c r="E2096" s="305">
        <f t="shared" si="116"/>
        <v>-0.03</v>
      </c>
      <c r="F2096" s="305">
        <f t="shared" si="114"/>
        <v>-9.9999999999999985E-3</v>
      </c>
      <c r="G2096" s="311">
        <f t="shared" si="117"/>
        <v>1.3006333403682128E-2</v>
      </c>
      <c r="H2096" s="311">
        <v>1.152300685699897</v>
      </c>
      <c r="I2096" s="323"/>
      <c r="J2096" s="323"/>
      <c r="K2096" s="323"/>
      <c r="L2096" s="323"/>
      <c r="M2096" s="323"/>
      <c r="N2096" s="323">
        <v>26304.6259079683</v>
      </c>
      <c r="P2096" s="228"/>
    </row>
    <row r="2097" spans="1:16" x14ac:dyDescent="0.35">
      <c r="A2097" s="303">
        <v>42691</v>
      </c>
      <c r="B2097" s="304">
        <v>36910.39</v>
      </c>
      <c r="C2097" s="305">
        <f t="shared" si="115"/>
        <v>-0.27</v>
      </c>
      <c r="D2097" s="315">
        <v>48.984900000000003</v>
      </c>
      <c r="E2097" s="305">
        <f t="shared" si="116"/>
        <v>-0.27</v>
      </c>
      <c r="F2097" s="305">
        <f t="shared" si="114"/>
        <v>0</v>
      </c>
      <c r="G2097" s="311">
        <f t="shared" si="117"/>
        <v>1.300929452267954E-2</v>
      </c>
      <c r="H2097" s="311">
        <v>1.1519448515945432</v>
      </c>
      <c r="I2097" s="323"/>
      <c r="J2097" s="323"/>
      <c r="K2097" s="323"/>
      <c r="L2097" s="323"/>
      <c r="M2097" s="323"/>
      <c r="N2097" s="323">
        <v>26298.685486784201</v>
      </c>
      <c r="P2097" s="228"/>
    </row>
    <row r="2098" spans="1:16" x14ac:dyDescent="0.35">
      <c r="A2098" s="303">
        <v>42692</v>
      </c>
      <c r="B2098" s="304">
        <v>36801.49</v>
      </c>
      <c r="C2098" s="305">
        <f t="shared" si="115"/>
        <v>-0.3</v>
      </c>
      <c r="D2098" s="315">
        <v>48.837800000000001</v>
      </c>
      <c r="E2098" s="305">
        <f t="shared" si="116"/>
        <v>-0.3</v>
      </c>
      <c r="F2098" s="305">
        <f t="shared" si="114"/>
        <v>0</v>
      </c>
      <c r="G2098" s="311">
        <f t="shared" si="117"/>
        <v>1.3012240838429988E-2</v>
      </c>
      <c r="H2098" s="311">
        <v>1.1515909586617881</v>
      </c>
      <c r="I2098" s="323"/>
      <c r="J2098" s="323"/>
      <c r="K2098" s="323"/>
      <c r="L2098" s="323"/>
      <c r="M2098" s="323"/>
      <c r="N2098" s="323">
        <v>26227.6244727679</v>
      </c>
      <c r="P2098" s="228"/>
    </row>
    <row r="2099" spans="1:16" x14ac:dyDescent="0.35">
      <c r="A2099" s="303">
        <v>42695</v>
      </c>
      <c r="B2099" s="304">
        <v>36259.53</v>
      </c>
      <c r="C2099" s="305">
        <f t="shared" si="115"/>
        <v>-1.47</v>
      </c>
      <c r="D2099" s="315">
        <v>48.117400000000004</v>
      </c>
      <c r="E2099" s="305">
        <f t="shared" si="116"/>
        <v>-1.48</v>
      </c>
      <c r="F2099" s="305">
        <f t="shared" si="114"/>
        <v>-1.0000000000000009E-2</v>
      </c>
      <c r="G2099" s="311">
        <f t="shared" si="117"/>
        <v>1.300929452267954E-2</v>
      </c>
      <c r="H2099" s="311">
        <v>1.1512357855871087</v>
      </c>
      <c r="I2099" s="323"/>
      <c r="J2099" s="323"/>
      <c r="K2099" s="323"/>
      <c r="L2099" s="323"/>
      <c r="M2099" s="323"/>
      <c r="N2099" s="323">
        <v>26150.239411180301</v>
      </c>
      <c r="P2099" s="228"/>
    </row>
    <row r="2100" spans="1:16" x14ac:dyDescent="0.35">
      <c r="A2100" s="303">
        <v>42696</v>
      </c>
      <c r="B2100" s="304">
        <v>36534.86</v>
      </c>
      <c r="C2100" s="305">
        <f t="shared" si="115"/>
        <v>0.76</v>
      </c>
      <c r="D2100" s="315">
        <v>48.477400000000003</v>
      </c>
      <c r="E2100" s="305">
        <f t="shared" si="116"/>
        <v>0.75</v>
      </c>
      <c r="F2100" s="305">
        <f t="shared" si="114"/>
        <v>-1.0000000000000009E-2</v>
      </c>
      <c r="G2100" s="311">
        <f t="shared" si="117"/>
        <v>1.3006333403682128E-2</v>
      </c>
      <c r="H2100" s="311">
        <v>1.1508825496734978</v>
      </c>
      <c r="I2100" s="323"/>
      <c r="J2100" s="323"/>
      <c r="K2100" s="323"/>
      <c r="L2100" s="323"/>
      <c r="M2100" s="323"/>
      <c r="N2100" s="323">
        <v>25765.137534281901</v>
      </c>
      <c r="P2100" s="228"/>
    </row>
    <row r="2101" spans="1:16" x14ac:dyDescent="0.35">
      <c r="A2101" s="303">
        <v>42697</v>
      </c>
      <c r="B2101" s="310">
        <v>36662.959999999999</v>
      </c>
      <c r="C2101" s="305">
        <f t="shared" si="115"/>
        <v>0.35</v>
      </c>
      <c r="D2101" s="315">
        <v>48.6432</v>
      </c>
      <c r="E2101" s="305">
        <f t="shared" si="116"/>
        <v>0.34</v>
      </c>
      <c r="F2101" s="305">
        <f t="shared" si="114"/>
        <v>-9.9999999999999534E-3</v>
      </c>
      <c r="G2101" s="311">
        <f t="shared" si="117"/>
        <v>1.2998860471487324E-2</v>
      </c>
      <c r="H2101" s="311">
        <v>1.1505280355879199</v>
      </c>
      <c r="I2101" s="323"/>
      <c r="J2101" s="323"/>
      <c r="K2101" s="323"/>
      <c r="L2101" s="323"/>
      <c r="M2101" s="323"/>
      <c r="N2101" s="323">
        <v>25960.778590712602</v>
      </c>
      <c r="O2101" s="183"/>
      <c r="P2101" s="228"/>
    </row>
    <row r="2102" spans="1:16" x14ac:dyDescent="0.35">
      <c r="A2102" s="303">
        <v>42698</v>
      </c>
      <c r="B2102" s="310">
        <v>36393.269999999997</v>
      </c>
      <c r="C2102" s="305">
        <f t="shared" si="115"/>
        <v>-0.74</v>
      </c>
      <c r="D2102" s="315">
        <v>48.283200000000001</v>
      </c>
      <c r="E2102" s="305">
        <f t="shared" si="116"/>
        <v>-0.74</v>
      </c>
      <c r="F2102" s="305">
        <f t="shared" si="114"/>
        <v>0</v>
      </c>
      <c r="G2102" s="311">
        <f t="shared" si="117"/>
        <v>1.2998860471487324E-2</v>
      </c>
      <c r="H2102" s="311">
        <v>1.1501738489081774</v>
      </c>
      <c r="I2102" s="323"/>
      <c r="J2102" s="323"/>
      <c r="K2102" s="323"/>
      <c r="L2102" s="323"/>
      <c r="M2102" s="323"/>
      <c r="N2102" s="323">
        <v>26051.808663245301</v>
      </c>
      <c r="O2102" s="183"/>
      <c r="P2102" s="228"/>
    </row>
    <row r="2103" spans="1:16" x14ac:dyDescent="0.35">
      <c r="A2103" s="303">
        <v>42699</v>
      </c>
      <c r="B2103" s="304">
        <v>37035.24</v>
      </c>
      <c r="C2103" s="305">
        <f t="shared" si="115"/>
        <v>1.76</v>
      </c>
      <c r="D2103" s="315">
        <v>49.131799999999998</v>
      </c>
      <c r="E2103" s="305">
        <f t="shared" si="116"/>
        <v>1.76</v>
      </c>
      <c r="F2103" s="305">
        <f t="shared" si="114"/>
        <v>0</v>
      </c>
      <c r="G2103" s="311">
        <f t="shared" si="117"/>
        <v>1.2998860471487324E-2</v>
      </c>
      <c r="H2103" s="311">
        <v>1.1498215975362882</v>
      </c>
      <c r="I2103" s="323"/>
      <c r="J2103" s="323"/>
      <c r="K2103" s="323"/>
      <c r="L2103" s="323"/>
      <c r="M2103" s="323"/>
      <c r="N2103" s="323">
        <v>25860.1716966641</v>
      </c>
      <c r="P2103" s="228"/>
    </row>
    <row r="2104" spans="1:16" x14ac:dyDescent="0.35">
      <c r="A2104" s="303">
        <v>42702</v>
      </c>
      <c r="B2104" s="304">
        <v>37082.85</v>
      </c>
      <c r="C2104" s="305">
        <f t="shared" si="115"/>
        <v>0.13</v>
      </c>
      <c r="D2104" s="315">
        <v>49.1875</v>
      </c>
      <c r="E2104" s="305">
        <f t="shared" si="116"/>
        <v>0.11</v>
      </c>
      <c r="F2104" s="305">
        <f t="shared" si="114"/>
        <v>-2.0000000000000004E-2</v>
      </c>
      <c r="G2104" s="311">
        <f t="shared" si="117"/>
        <v>1.3006333403682128E-2</v>
      </c>
      <c r="H2104" s="311">
        <v>1.149469669585921</v>
      </c>
      <c r="I2104" s="323"/>
      <c r="J2104" s="323"/>
      <c r="K2104" s="323"/>
      <c r="L2104" s="323"/>
      <c r="M2104" s="323"/>
      <c r="N2104" s="323">
        <v>26316.3355691008</v>
      </c>
      <c r="P2104" s="228"/>
    </row>
    <row r="2105" spans="1:16" x14ac:dyDescent="0.35">
      <c r="A2105" s="303">
        <v>42703</v>
      </c>
      <c r="B2105" s="304">
        <v>37144.550000000003</v>
      </c>
      <c r="C2105" s="305">
        <f t="shared" si="115"/>
        <v>0.17</v>
      </c>
      <c r="D2105" s="315">
        <v>49.265799999999999</v>
      </c>
      <c r="E2105" s="305">
        <f t="shared" si="116"/>
        <v>0.16</v>
      </c>
      <c r="F2105" s="305">
        <f t="shared" si="114"/>
        <v>-1.0000000000000009E-2</v>
      </c>
      <c r="G2105" s="311">
        <f t="shared" si="117"/>
        <v>1.3006333403682128E-2</v>
      </c>
      <c r="H2105" s="311">
        <v>1.1491282666103129</v>
      </c>
      <c r="I2105" s="323"/>
      <c r="J2105" s="323"/>
      <c r="K2105" s="323"/>
      <c r="L2105" s="323"/>
      <c r="M2105" s="323"/>
      <c r="N2105" s="323">
        <v>26350.166193013301</v>
      </c>
      <c r="P2105" s="228"/>
    </row>
    <row r="2106" spans="1:16" x14ac:dyDescent="0.35">
      <c r="A2106" s="303">
        <v>42704</v>
      </c>
      <c r="B2106" s="304">
        <v>37508.769999999997</v>
      </c>
      <c r="C2106" s="305">
        <f t="shared" si="115"/>
        <v>0.98</v>
      </c>
      <c r="D2106" s="344">
        <v>49.746099999999998</v>
      </c>
      <c r="E2106" s="305">
        <f t="shared" si="116"/>
        <v>0.97</v>
      </c>
      <c r="F2106" s="305">
        <f t="shared" si="114"/>
        <v>-1.0000000000000009E-2</v>
      </c>
      <c r="G2106" s="311">
        <f t="shared" si="117"/>
        <v>1.3003357471324785E-2</v>
      </c>
      <c r="H2106" s="311">
        <v>1.1487753830216829</v>
      </c>
      <c r="I2106" s="323"/>
      <c r="J2106" s="323"/>
      <c r="K2106" s="323"/>
      <c r="L2106" s="323"/>
      <c r="M2106" s="323"/>
      <c r="N2106" s="323">
        <v>26394.006701938499</v>
      </c>
      <c r="P2106" s="228"/>
    </row>
    <row r="2107" spans="1:16" x14ac:dyDescent="0.35">
      <c r="A2107" s="303">
        <v>42705</v>
      </c>
      <c r="B2107" s="304">
        <v>37378.04</v>
      </c>
      <c r="C2107" s="305">
        <f t="shared" si="115"/>
        <v>-0.35</v>
      </c>
      <c r="D2107" s="344">
        <v>49.571100000000001</v>
      </c>
      <c r="E2107" s="305">
        <f t="shared" si="116"/>
        <v>-0.35</v>
      </c>
      <c r="F2107" s="305">
        <f t="shared" si="114"/>
        <v>0</v>
      </c>
      <c r="G2107" s="311">
        <f t="shared" si="117"/>
        <v>1.3003357471324785E-2</v>
      </c>
      <c r="H2107" s="311">
        <v>1.148422824330025</v>
      </c>
      <c r="I2107" s="323"/>
      <c r="J2107" s="323"/>
      <c r="K2107" s="323"/>
      <c r="L2107" s="323"/>
      <c r="M2107" s="323"/>
      <c r="N2107" s="323">
        <v>26652.814054542399</v>
      </c>
      <c r="P2107" s="228"/>
    </row>
    <row r="2108" spans="1:16" x14ac:dyDescent="0.35">
      <c r="A2108" s="303">
        <v>42706</v>
      </c>
      <c r="B2108" s="304">
        <v>36914.67</v>
      </c>
      <c r="C2108" s="305">
        <f t="shared" si="115"/>
        <v>-1.24</v>
      </c>
      <c r="D2108" s="344">
        <v>48.9557</v>
      </c>
      <c r="E2108" s="305">
        <f t="shared" si="116"/>
        <v>-1.24</v>
      </c>
      <c r="F2108" s="305">
        <f t="shared" si="114"/>
        <v>0</v>
      </c>
      <c r="G2108" s="311">
        <f t="shared" si="117"/>
        <v>1.3006333403682124E-2</v>
      </c>
      <c r="H2108" s="311">
        <v>1.1480722033517914</v>
      </c>
      <c r="I2108" s="323"/>
      <c r="J2108" s="323"/>
      <c r="K2108" s="323"/>
      <c r="L2108" s="323"/>
      <c r="M2108" s="323"/>
      <c r="N2108" s="323">
        <v>26559.9241556083</v>
      </c>
      <c r="P2108" s="228"/>
    </row>
    <row r="2109" spans="1:16" x14ac:dyDescent="0.35">
      <c r="A2109" s="303">
        <v>42709</v>
      </c>
      <c r="B2109" s="310">
        <v>37081.339999999997</v>
      </c>
      <c r="C2109" s="305">
        <f t="shared" si="115"/>
        <v>0.45</v>
      </c>
      <c r="D2109" s="344">
        <v>49.168399999999998</v>
      </c>
      <c r="E2109" s="305">
        <f t="shared" si="116"/>
        <v>0.43</v>
      </c>
      <c r="F2109" s="305">
        <f t="shared" si="114"/>
        <v>-2.0000000000000018E-2</v>
      </c>
      <c r="G2109" s="311">
        <f t="shared" si="117"/>
        <v>1.3006333403682128E-2</v>
      </c>
      <c r="H2109" s="311">
        <v>1.1477219032970629</v>
      </c>
      <c r="I2109" s="323"/>
      <c r="J2109" s="323"/>
      <c r="K2109" s="323"/>
      <c r="L2109" s="323"/>
      <c r="M2109" s="323"/>
      <c r="N2109" s="323">
        <v>26230.660986468301</v>
      </c>
      <c r="O2109" s="183"/>
      <c r="P2109" s="228"/>
    </row>
    <row r="2110" spans="1:16" x14ac:dyDescent="0.35">
      <c r="A2110" s="303">
        <v>42710</v>
      </c>
      <c r="B2110" s="310">
        <v>37142.800000000003</v>
      </c>
      <c r="C2110" s="305">
        <f t="shared" si="115"/>
        <v>0.17</v>
      </c>
      <c r="D2110" s="344">
        <v>49.247799999999998</v>
      </c>
      <c r="E2110" s="305">
        <f t="shared" si="116"/>
        <v>0.16</v>
      </c>
      <c r="F2110" s="305">
        <f t="shared" si="114"/>
        <v>-1.0000000000000009E-2</v>
      </c>
      <c r="G2110" s="311">
        <f t="shared" si="117"/>
        <v>1.3003357471324785E-2</v>
      </c>
      <c r="H2110" s="311">
        <v>1.1473820950365852</v>
      </c>
      <c r="I2110" s="323"/>
      <c r="J2110" s="323"/>
      <c r="K2110" s="323"/>
      <c r="L2110" s="323"/>
      <c r="M2110" s="323"/>
      <c r="N2110" s="323">
        <v>26349.098623137201</v>
      </c>
      <c r="O2110" s="183"/>
      <c r="P2110" s="228"/>
    </row>
    <row r="2111" spans="1:16" x14ac:dyDescent="0.35">
      <c r="A2111" s="303">
        <v>42711</v>
      </c>
      <c r="B2111" s="310">
        <v>36923.410000000003</v>
      </c>
      <c r="C2111" s="305">
        <f t="shared" si="115"/>
        <v>-0.59</v>
      </c>
      <c r="D2111" s="315">
        <v>48.955500000000001</v>
      </c>
      <c r="E2111" s="305">
        <f t="shared" si="116"/>
        <v>-0.59</v>
      </c>
      <c r="F2111" s="305">
        <f t="shared" si="114"/>
        <v>0</v>
      </c>
      <c r="G2111" s="311">
        <f t="shared" si="117"/>
        <v>1.3006333403682128E-2</v>
      </c>
      <c r="H2111" s="311">
        <v>1.1470308294545768</v>
      </c>
      <c r="I2111" s="323"/>
      <c r="J2111" s="323"/>
      <c r="K2111" s="323"/>
      <c r="L2111" s="323"/>
      <c r="M2111" s="323"/>
      <c r="N2111" s="323">
        <v>26392.7643887956</v>
      </c>
      <c r="O2111" s="183"/>
      <c r="P2111" s="228"/>
    </row>
    <row r="2112" spans="1:16" x14ac:dyDescent="0.35">
      <c r="A2112" s="303">
        <v>42712</v>
      </c>
      <c r="B2112" s="304">
        <v>37567.120000000003</v>
      </c>
      <c r="C2112" s="305">
        <f t="shared" si="115"/>
        <v>1.74</v>
      </c>
      <c r="D2112" s="315">
        <v>49.803100000000001</v>
      </c>
      <c r="E2112" s="305">
        <f t="shared" si="116"/>
        <v>1.73</v>
      </c>
      <c r="F2112" s="305">
        <f t="shared" si="114"/>
        <v>-1.0000000000000009E-2</v>
      </c>
      <c r="G2112" s="311">
        <f t="shared" si="117"/>
        <v>1.3003357471324785E-2</v>
      </c>
      <c r="H2112" s="311">
        <v>1.1466815018440999</v>
      </c>
      <c r="I2112" s="323"/>
      <c r="J2112" s="323"/>
      <c r="K2112" s="323"/>
      <c r="L2112" s="323"/>
      <c r="M2112" s="323"/>
      <c r="N2112" s="323">
        <v>26236.870380415901</v>
      </c>
      <c r="P2112" s="228"/>
    </row>
    <row r="2113" spans="1:16" x14ac:dyDescent="0.35">
      <c r="A2113" s="303">
        <v>42713</v>
      </c>
      <c r="B2113" s="310">
        <v>37641.56</v>
      </c>
      <c r="C2113" s="305">
        <f t="shared" si="115"/>
        <v>0.2</v>
      </c>
      <c r="D2113" s="344">
        <v>49.900100000000002</v>
      </c>
      <c r="E2113" s="305">
        <f t="shared" si="116"/>
        <v>0.19</v>
      </c>
      <c r="F2113" s="305">
        <f t="shared" si="114"/>
        <v>-1.0000000000000009E-2</v>
      </c>
      <c r="G2113" s="311">
        <f t="shared" si="117"/>
        <v>1.3000366715434671E-2</v>
      </c>
      <c r="H2113" s="311">
        <v>1.1463308832094141</v>
      </c>
      <c r="I2113" s="323"/>
      <c r="J2113" s="323"/>
      <c r="K2113" s="323"/>
      <c r="L2113" s="323"/>
      <c r="M2113" s="323"/>
      <c r="N2113" s="323">
        <v>26694.2787099417</v>
      </c>
      <c r="O2113" s="183"/>
      <c r="P2113" s="228"/>
    </row>
    <row r="2114" spans="1:16" x14ac:dyDescent="0.35">
      <c r="A2114" s="303">
        <v>42716</v>
      </c>
      <c r="B2114" s="310">
        <v>37315.15</v>
      </c>
      <c r="C2114" s="305">
        <f t="shared" si="115"/>
        <v>-0.87</v>
      </c>
      <c r="D2114" s="315">
        <v>49.462600000000002</v>
      </c>
      <c r="E2114" s="305">
        <f t="shared" si="116"/>
        <v>-0.88</v>
      </c>
      <c r="F2114" s="305">
        <f t="shared" si="114"/>
        <v>-1.0000000000000009E-2</v>
      </c>
      <c r="G2114" s="311">
        <f t="shared" si="117"/>
        <v>1.3000366715434671E-2</v>
      </c>
      <c r="H2114" s="311">
        <v>1.1459805859996566</v>
      </c>
      <c r="I2114" s="323"/>
      <c r="J2114" s="323"/>
      <c r="K2114" s="323"/>
      <c r="L2114" s="323"/>
      <c r="M2114" s="323"/>
      <c r="N2114" s="323">
        <v>26747.175209552199</v>
      </c>
      <c r="O2114" s="183"/>
      <c r="P2114" s="228"/>
    </row>
    <row r="2115" spans="1:16" x14ac:dyDescent="0.35">
      <c r="A2115" s="303">
        <v>42717</v>
      </c>
      <c r="B2115" s="310">
        <v>37572.11</v>
      </c>
      <c r="C2115" s="305">
        <f t="shared" si="115"/>
        <v>0.69</v>
      </c>
      <c r="D2115" s="315">
        <v>49.800699999999999</v>
      </c>
      <c r="E2115" s="305">
        <f t="shared" si="116"/>
        <v>0.68</v>
      </c>
      <c r="F2115" s="305">
        <f t="shared" si="114"/>
        <v>-9.9999999999998979E-3</v>
      </c>
      <c r="G2115" s="311">
        <f t="shared" si="117"/>
        <v>1.3000366715434671E-2</v>
      </c>
      <c r="H2115" s="311">
        <v>1.1456306097240283</v>
      </c>
      <c r="I2115" s="323"/>
      <c r="J2115" s="323"/>
      <c r="K2115" s="323"/>
      <c r="L2115" s="323"/>
      <c r="M2115" s="323"/>
      <c r="N2115" s="323">
        <v>26515.235566688702</v>
      </c>
      <c r="O2115" s="183"/>
      <c r="P2115" s="228"/>
    </row>
    <row r="2116" spans="1:16" x14ac:dyDescent="0.35">
      <c r="A2116" s="303">
        <v>42718</v>
      </c>
      <c r="B2116" s="310">
        <v>37438.449999999997</v>
      </c>
      <c r="C2116" s="305">
        <f t="shared" si="115"/>
        <v>-0.36</v>
      </c>
      <c r="D2116" s="315">
        <v>49.623600000000003</v>
      </c>
      <c r="E2116" s="305">
        <f t="shared" si="116"/>
        <v>-0.36</v>
      </c>
      <c r="F2116" s="305">
        <f t="shared" si="114"/>
        <v>0</v>
      </c>
      <c r="G2116" s="311">
        <f t="shared" si="117"/>
        <v>1.3003357471324785E-2</v>
      </c>
      <c r="H2116" s="311">
        <v>1.1452809538927775</v>
      </c>
      <c r="I2116" s="323"/>
      <c r="J2116" s="323"/>
      <c r="K2116" s="323"/>
      <c r="L2116" s="323"/>
      <c r="M2116" s="323"/>
      <c r="N2116" s="323">
        <v>26697.821337871399</v>
      </c>
      <c r="O2116" s="183"/>
      <c r="P2116" s="228"/>
    </row>
    <row r="2117" spans="1:16" x14ac:dyDescent="0.35">
      <c r="A2117" s="303">
        <v>42719</v>
      </c>
      <c r="B2117" s="310">
        <v>37320.54</v>
      </c>
      <c r="C2117" s="305">
        <f t="shared" si="115"/>
        <v>-0.31</v>
      </c>
      <c r="D2117" s="315">
        <v>49.466000000000001</v>
      </c>
      <c r="E2117" s="305">
        <f t="shared" si="116"/>
        <v>-0.32</v>
      </c>
      <c r="F2117" s="305">
        <f t="shared" si="114"/>
        <v>-1.0000000000000009E-2</v>
      </c>
      <c r="G2117" s="311">
        <f t="shared" si="117"/>
        <v>1.3003357471324785E-2</v>
      </c>
      <c r="H2117" s="311">
        <v>1.1449332384073971</v>
      </c>
      <c r="I2117" s="323"/>
      <c r="J2117" s="323"/>
      <c r="K2117" s="323"/>
      <c r="L2117" s="323"/>
      <c r="M2117" s="323"/>
      <c r="N2117" s="323">
        <v>26602.844573482798</v>
      </c>
      <c r="O2117" s="183"/>
      <c r="P2117" s="228"/>
    </row>
    <row r="2118" spans="1:16" x14ac:dyDescent="0.35">
      <c r="A2118" s="303">
        <v>42720</v>
      </c>
      <c r="B2118" s="310">
        <v>37279.019999999997</v>
      </c>
      <c r="C2118" s="305">
        <f t="shared" si="115"/>
        <v>-0.11</v>
      </c>
      <c r="D2118" s="315">
        <v>49.408799999999999</v>
      </c>
      <c r="E2118" s="305">
        <f t="shared" si="116"/>
        <v>-0.12</v>
      </c>
      <c r="F2118" s="305">
        <f t="shared" si="114"/>
        <v>-9.999999999999995E-3</v>
      </c>
      <c r="G2118" s="311">
        <f t="shared" si="117"/>
        <v>1.3003357471324785E-2</v>
      </c>
      <c r="H2118" s="311">
        <v>1.1445842245914644</v>
      </c>
      <c r="I2118" s="323"/>
      <c r="J2118" s="323"/>
      <c r="K2118" s="323"/>
      <c r="L2118" s="323"/>
      <c r="M2118" s="323"/>
      <c r="N2118" s="323">
        <v>26519.065442985899</v>
      </c>
      <c r="O2118" s="183"/>
      <c r="P2118" s="228"/>
    </row>
    <row r="2119" spans="1:16" x14ac:dyDescent="0.35">
      <c r="A2119" s="303">
        <v>42723</v>
      </c>
      <c r="B2119" s="310">
        <v>37117.379999999997</v>
      </c>
      <c r="C2119" s="305">
        <f t="shared" si="115"/>
        <v>-0.43</v>
      </c>
      <c r="D2119" s="315">
        <v>49.190199999999997</v>
      </c>
      <c r="E2119" s="305">
        <f t="shared" si="116"/>
        <v>-0.44</v>
      </c>
      <c r="F2119" s="305">
        <f t="shared" si="114"/>
        <v>-1.0000000000000009E-2</v>
      </c>
      <c r="G2119" s="311">
        <f t="shared" si="117"/>
        <v>1.2995896975088454E-2</v>
      </c>
      <c r="H2119" s="311">
        <v>1.1442355297517137</v>
      </c>
      <c r="I2119" s="323"/>
      <c r="J2119" s="323"/>
      <c r="K2119" s="323"/>
      <c r="L2119" s="323"/>
      <c r="M2119" s="323"/>
      <c r="N2119" s="323">
        <v>26489.562114816701</v>
      </c>
      <c r="O2119" s="183"/>
      <c r="P2119" s="228"/>
    </row>
    <row r="2120" spans="1:16" x14ac:dyDescent="0.35">
      <c r="A2120" s="303">
        <v>42724</v>
      </c>
      <c r="B2120" s="304">
        <v>37023.47</v>
      </c>
      <c r="C2120" s="305">
        <f t="shared" si="115"/>
        <v>-0.25</v>
      </c>
      <c r="D2120" s="315">
        <v>49.064900000000002</v>
      </c>
      <c r="E2120" s="305">
        <f t="shared" si="116"/>
        <v>-0.25</v>
      </c>
      <c r="F2120" s="305">
        <f t="shared" ref="F2120:F2183" si="118">+E2120-C2120</f>
        <v>0</v>
      </c>
      <c r="G2120" s="311">
        <f t="shared" si="117"/>
        <v>1.2995896975088454E-2</v>
      </c>
      <c r="H2120" s="311">
        <v>1.1438871534025721</v>
      </c>
      <c r="I2120" s="323"/>
      <c r="J2120" s="323"/>
      <c r="K2120" s="323"/>
      <c r="L2120" s="323"/>
      <c r="M2120" s="323"/>
      <c r="N2120" s="323">
        <v>26374.7019035091</v>
      </c>
      <c r="O2120" s="183"/>
      <c r="P2120" s="228"/>
    </row>
    <row r="2121" spans="1:16" x14ac:dyDescent="0.35">
      <c r="A2121" s="303">
        <v>42725</v>
      </c>
      <c r="B2121" s="310">
        <v>36931.160000000003</v>
      </c>
      <c r="C2121" s="305">
        <f t="shared" ref="C2121:C2184" si="119">ROUND(((B2121-B2120)/B2120)*100,2)</f>
        <v>-0.25</v>
      </c>
      <c r="D2121" s="315">
        <v>48.9405</v>
      </c>
      <c r="E2121" s="305">
        <f t="shared" ref="E2121:E2184" si="120">ROUND(((D2121-D2120)/D2120)*100,2)</f>
        <v>-0.25</v>
      </c>
      <c r="F2121" s="305">
        <f t="shared" si="118"/>
        <v>0</v>
      </c>
      <c r="G2121" s="311">
        <f t="shared" si="117"/>
        <v>1.2998860471487322E-2</v>
      </c>
      <c r="H2121" s="311">
        <v>1.1435407176494528</v>
      </c>
      <c r="I2121" s="323"/>
      <c r="J2121" s="323"/>
      <c r="K2121" s="323"/>
      <c r="L2121" s="323"/>
      <c r="M2121" s="323"/>
      <c r="N2121" s="323">
        <v>26307.975618167398</v>
      </c>
      <c r="O2121" s="183"/>
      <c r="P2121" s="228"/>
    </row>
    <row r="2122" spans="1:16" x14ac:dyDescent="0.35">
      <c r="A2122" s="303">
        <v>42726</v>
      </c>
      <c r="B2122" s="310">
        <v>36561.35</v>
      </c>
      <c r="C2122" s="305">
        <f t="shared" si="119"/>
        <v>-1</v>
      </c>
      <c r="D2122" s="315">
        <v>48.451099999999997</v>
      </c>
      <c r="E2122" s="305">
        <f t="shared" si="120"/>
        <v>-1</v>
      </c>
      <c r="F2122" s="305">
        <f t="shared" si="118"/>
        <v>0</v>
      </c>
      <c r="G2122" s="311">
        <f t="shared" si="117"/>
        <v>1.2998860471487322E-2</v>
      </c>
      <c r="H2122" s="311">
        <v>1.1431945964474033</v>
      </c>
      <c r="I2122" s="323"/>
      <c r="J2122" s="323"/>
      <c r="K2122" s="323"/>
      <c r="L2122" s="323"/>
      <c r="M2122" s="323"/>
      <c r="N2122" s="323">
        <v>26242.38</v>
      </c>
      <c r="P2122" s="228"/>
    </row>
    <row r="2123" spans="1:16" x14ac:dyDescent="0.35">
      <c r="A2123" s="303">
        <v>42727</v>
      </c>
      <c r="B2123" s="310">
        <v>36647.33</v>
      </c>
      <c r="C2123" s="305">
        <f t="shared" si="119"/>
        <v>0.24</v>
      </c>
      <c r="D2123" s="315">
        <v>48.561799999999998</v>
      </c>
      <c r="E2123" s="305">
        <f t="shared" si="120"/>
        <v>0.23</v>
      </c>
      <c r="F2123" s="305">
        <f t="shared" si="118"/>
        <v>-9.9999999999999811E-3</v>
      </c>
      <c r="G2123" s="311">
        <f t="shared" si="117"/>
        <v>1.2995896975088454E-2</v>
      </c>
      <c r="H2123" s="311">
        <v>1.1428487893207426</v>
      </c>
      <c r="I2123" s="323"/>
      <c r="J2123" s="323"/>
      <c r="K2123" s="323"/>
      <c r="L2123" s="323"/>
      <c r="M2123" s="323"/>
      <c r="N2123" s="323">
        <v>25979.6040089001</v>
      </c>
      <c r="O2123" s="183"/>
      <c r="P2123" s="228"/>
    </row>
    <row r="2124" spans="1:16" x14ac:dyDescent="0.35">
      <c r="A2124" s="303">
        <v>42730</v>
      </c>
      <c r="B2124" s="310">
        <v>36318.58</v>
      </c>
      <c r="C2124" s="305">
        <f t="shared" si="119"/>
        <v>-0.9</v>
      </c>
      <c r="D2124" s="315">
        <v>48.122199999999999</v>
      </c>
      <c r="E2124" s="305">
        <f t="shared" si="120"/>
        <v>-0.91</v>
      </c>
      <c r="F2124" s="305">
        <f t="shared" si="118"/>
        <v>-1.0000000000000009E-2</v>
      </c>
      <c r="G2124" s="311">
        <f t="shared" si="117"/>
        <v>1.2988418038258988E-2</v>
      </c>
      <c r="H2124" s="311">
        <v>1.1425134019962813</v>
      </c>
      <c r="I2124" s="323"/>
      <c r="J2124" s="323"/>
      <c r="K2124" s="323"/>
      <c r="L2124" s="323"/>
      <c r="M2124" s="323"/>
      <c r="N2124" s="323">
        <v>26040.7</v>
      </c>
      <c r="O2124" s="183"/>
      <c r="P2124" s="228"/>
    </row>
    <row r="2125" spans="1:16" x14ac:dyDescent="0.35">
      <c r="A2125" s="303">
        <v>42731</v>
      </c>
      <c r="B2125" s="310">
        <v>36890.43</v>
      </c>
      <c r="C2125" s="305">
        <f t="shared" si="119"/>
        <v>1.57</v>
      </c>
      <c r="D2125" s="315">
        <v>48.875900000000001</v>
      </c>
      <c r="E2125" s="305">
        <f t="shared" si="120"/>
        <v>1.57</v>
      </c>
      <c r="F2125" s="305">
        <f t="shared" si="118"/>
        <v>0</v>
      </c>
      <c r="G2125" s="311">
        <f t="shared" si="117"/>
        <v>1.2991369088593267E-2</v>
      </c>
      <c r="H2125" s="311">
        <v>1.1421682285602368</v>
      </c>
      <c r="I2125" s="323"/>
      <c r="J2125" s="323"/>
      <c r="K2125" s="323"/>
      <c r="L2125" s="323"/>
      <c r="M2125" s="323"/>
      <c r="N2125" s="323">
        <v>25807.096497142102</v>
      </c>
      <c r="P2125" s="228"/>
    </row>
    <row r="2126" spans="1:16" x14ac:dyDescent="0.35">
      <c r="A2126" s="303">
        <v>42732</v>
      </c>
      <c r="B2126" s="310">
        <v>36886.550000000003</v>
      </c>
      <c r="C2126" s="305">
        <f t="shared" si="119"/>
        <v>-0.01</v>
      </c>
      <c r="D2126" s="315">
        <v>48.869500000000002</v>
      </c>
      <c r="E2126" s="305">
        <f t="shared" si="120"/>
        <v>-0.01</v>
      </c>
      <c r="F2126" s="305">
        <f t="shared" si="118"/>
        <v>0</v>
      </c>
      <c r="G2126" s="311">
        <f t="shared" si="117"/>
        <v>1.2994305319829334E-2</v>
      </c>
      <c r="H2126" s="311">
        <v>1.141823367763019</v>
      </c>
      <c r="I2126" s="323"/>
      <c r="J2126" s="323"/>
      <c r="K2126" s="323"/>
      <c r="L2126" s="323"/>
      <c r="M2126" s="323"/>
      <c r="N2126" s="323">
        <v>26213.439999999999</v>
      </c>
      <c r="O2126" s="183"/>
      <c r="P2126" s="228"/>
    </row>
    <row r="2127" spans="1:16" x14ac:dyDescent="0.35">
      <c r="A2127" s="303">
        <v>42733</v>
      </c>
      <c r="B2127" s="310">
        <v>37105.339999999997</v>
      </c>
      <c r="C2127" s="305">
        <f t="shared" si="119"/>
        <v>0.59</v>
      </c>
      <c r="D2127" s="315">
        <v>49.156500000000001</v>
      </c>
      <c r="E2127" s="305">
        <f t="shared" si="120"/>
        <v>0.59</v>
      </c>
      <c r="F2127" s="305">
        <f t="shared" si="118"/>
        <v>0</v>
      </c>
      <c r="G2127" s="311">
        <f t="shared" si="117"/>
        <v>1.2994305319829334E-2</v>
      </c>
      <c r="H2127" s="311">
        <v>1.1414788191329939</v>
      </c>
      <c r="I2127" s="323"/>
      <c r="J2127" s="323"/>
      <c r="K2127" s="323"/>
      <c r="L2127" s="323"/>
      <c r="M2127" s="323"/>
      <c r="N2127" s="323">
        <v>26210.679927271201</v>
      </c>
      <c r="O2127" s="183"/>
      <c r="P2127" s="228"/>
    </row>
    <row r="2128" spans="1:16" x14ac:dyDescent="0.35">
      <c r="A2128" s="303">
        <v>42734</v>
      </c>
      <c r="B2128" s="310">
        <v>37471.68</v>
      </c>
      <c r="C2128" s="305">
        <f t="shared" si="119"/>
        <v>0.99</v>
      </c>
      <c r="D2128" s="315">
        <v>49.639299999999999</v>
      </c>
      <c r="E2128" s="305">
        <f t="shared" si="120"/>
        <v>0.98</v>
      </c>
      <c r="F2128" s="305">
        <f t="shared" si="118"/>
        <v>-1.0000000000000009E-2</v>
      </c>
      <c r="G2128" s="311">
        <f t="shared" si="117"/>
        <v>1.2991369088593269E-2</v>
      </c>
      <c r="H2128" s="311">
        <v>1.1411345821995229</v>
      </c>
      <c r="I2128" s="323"/>
      <c r="J2128" s="323"/>
      <c r="K2128" s="323"/>
      <c r="L2128" s="323"/>
      <c r="M2128" s="323"/>
      <c r="N2128" s="323">
        <v>26366.15</v>
      </c>
      <c r="O2128" s="183"/>
      <c r="P2128" s="228"/>
    </row>
    <row r="2129" spans="1:16" x14ac:dyDescent="0.35">
      <c r="A2129" s="303">
        <v>42737</v>
      </c>
      <c r="B2129" s="310">
        <v>37428.03</v>
      </c>
      <c r="C2129" s="305">
        <f t="shared" si="119"/>
        <v>-0.12</v>
      </c>
      <c r="D2129" s="315">
        <v>49.573399999999999</v>
      </c>
      <c r="E2129" s="305">
        <f t="shared" si="120"/>
        <v>-0.13</v>
      </c>
      <c r="F2129" s="305">
        <f t="shared" si="118"/>
        <v>-1.0000000000000009E-2</v>
      </c>
      <c r="G2129" s="311">
        <f t="shared" si="117"/>
        <v>1.2991369088593267E-2</v>
      </c>
      <c r="H2129" s="311">
        <v>1.1407890618970344</v>
      </c>
      <c r="I2129" s="323"/>
      <c r="J2129" s="323"/>
      <c r="K2129" s="323"/>
      <c r="L2129" s="323"/>
      <c r="M2129" s="323"/>
      <c r="N2129" s="323">
        <v>26626.457935868799</v>
      </c>
      <c r="O2129" s="183"/>
      <c r="P2129" s="228"/>
    </row>
    <row r="2130" spans="1:16" x14ac:dyDescent="0.35">
      <c r="A2130" s="303">
        <v>42738</v>
      </c>
      <c r="B2130" s="310">
        <v>37495.29</v>
      </c>
      <c r="C2130" s="305">
        <f t="shared" si="119"/>
        <v>0.18</v>
      </c>
      <c r="D2130" s="315">
        <v>49.660200000000003</v>
      </c>
      <c r="E2130" s="305">
        <f t="shared" si="120"/>
        <v>0.18</v>
      </c>
      <c r="F2130" s="305">
        <f t="shared" si="118"/>
        <v>0</v>
      </c>
      <c r="G2130" s="311">
        <f t="shared" ref="G2130:G2190" si="121">+STDEV(F1393:F2130)</f>
        <v>1.2991369088593267E-2</v>
      </c>
      <c r="H2130" s="311">
        <v>1.140443855258872</v>
      </c>
      <c r="I2130" s="323"/>
      <c r="J2130" s="323"/>
      <c r="K2130" s="323"/>
      <c r="L2130" s="323"/>
      <c r="M2130" s="323"/>
      <c r="N2130" s="323">
        <v>26595.45</v>
      </c>
      <c r="O2130" s="183"/>
      <c r="P2130" s="228"/>
    </row>
    <row r="2131" spans="1:16" x14ac:dyDescent="0.35">
      <c r="A2131" s="303">
        <v>42739</v>
      </c>
      <c r="B2131" s="310">
        <v>37481.07</v>
      </c>
      <c r="C2131" s="305">
        <f t="shared" si="119"/>
        <v>-0.04</v>
      </c>
      <c r="D2131" s="315">
        <v>49.639099999999999</v>
      </c>
      <c r="E2131" s="305">
        <f t="shared" si="120"/>
        <v>-0.04</v>
      </c>
      <c r="F2131" s="305">
        <f t="shared" si="118"/>
        <v>0</v>
      </c>
      <c r="G2131" s="311">
        <f t="shared" si="121"/>
        <v>1.2994305319829333E-2</v>
      </c>
      <c r="H2131" s="311">
        <v>1.1401005615642368</v>
      </c>
      <c r="I2131" s="323"/>
      <c r="J2131" s="323"/>
      <c r="K2131" s="323"/>
      <c r="L2131" s="323"/>
      <c r="M2131" s="323"/>
      <c r="N2131" s="323">
        <v>26643.2379347309</v>
      </c>
      <c r="O2131" s="183"/>
      <c r="P2131" s="228"/>
    </row>
    <row r="2132" spans="1:16" x14ac:dyDescent="0.35">
      <c r="A2132" s="303">
        <v>42740</v>
      </c>
      <c r="B2132" s="310">
        <v>37826</v>
      </c>
      <c r="C2132" s="305">
        <f t="shared" si="119"/>
        <v>0.92</v>
      </c>
      <c r="D2132" s="315">
        <v>50.091099999999997</v>
      </c>
      <c r="E2132" s="305">
        <f t="shared" si="120"/>
        <v>0.91</v>
      </c>
      <c r="F2132" s="305">
        <f t="shared" si="118"/>
        <v>-1.0000000000000009E-2</v>
      </c>
      <c r="G2132" s="311">
        <f t="shared" si="121"/>
        <v>1.2991369088593266E-2</v>
      </c>
      <c r="H2132" s="311">
        <v>1.139757577674412</v>
      </c>
      <c r="I2132" s="323"/>
      <c r="J2132" s="323"/>
      <c r="K2132" s="323"/>
      <c r="L2132" s="323"/>
      <c r="M2132" s="323"/>
      <c r="N2132" s="323">
        <v>26633.43</v>
      </c>
      <c r="O2132" s="183"/>
      <c r="P2132" s="228"/>
    </row>
    <row r="2133" spans="1:16" x14ac:dyDescent="0.35">
      <c r="A2133" s="303">
        <v>42741</v>
      </c>
      <c r="B2133" s="310">
        <v>37658.53</v>
      </c>
      <c r="C2133" s="305">
        <f t="shared" si="119"/>
        <v>-0.44</v>
      </c>
      <c r="D2133" s="315">
        <v>49.867699999999999</v>
      </c>
      <c r="E2133" s="305">
        <f t="shared" si="120"/>
        <v>-0.45</v>
      </c>
      <c r="F2133" s="305">
        <f t="shared" si="118"/>
        <v>-1.0000000000000009E-2</v>
      </c>
      <c r="G2133" s="311">
        <f t="shared" si="121"/>
        <v>1.29838592230631E-2</v>
      </c>
      <c r="H2133" s="311">
        <v>1.1394133143267806</v>
      </c>
      <c r="I2133" s="323"/>
      <c r="J2133" s="323"/>
      <c r="K2133" s="323"/>
      <c r="L2133" s="323"/>
      <c r="M2133" s="323"/>
      <c r="N2133" s="323">
        <v>26878.240000000002</v>
      </c>
      <c r="O2133" s="183"/>
      <c r="P2133" s="228"/>
    </row>
    <row r="2134" spans="1:16" x14ac:dyDescent="0.35">
      <c r="A2134" s="303">
        <v>42744</v>
      </c>
      <c r="B2134" s="310">
        <v>37612.53</v>
      </c>
      <c r="C2134" s="305">
        <f t="shared" si="119"/>
        <v>-0.12</v>
      </c>
      <c r="D2134" s="315">
        <v>49.802500000000002</v>
      </c>
      <c r="E2134" s="305">
        <f t="shared" si="120"/>
        <v>-0.13</v>
      </c>
      <c r="F2134" s="305">
        <f t="shared" si="118"/>
        <v>-1.0000000000000009E-2</v>
      </c>
      <c r="G2134" s="311">
        <f t="shared" si="121"/>
        <v>1.29838592230631E-2</v>
      </c>
      <c r="H2134" s="311">
        <v>1.1390693627421304</v>
      </c>
      <c r="I2134" s="323"/>
      <c r="J2134" s="323"/>
      <c r="K2134" s="323"/>
      <c r="L2134" s="323"/>
      <c r="M2134" s="323"/>
      <c r="N2134" s="323">
        <v>26759.23</v>
      </c>
      <c r="O2134" s="183"/>
      <c r="P2134" s="228"/>
    </row>
    <row r="2135" spans="1:16" x14ac:dyDescent="0.35">
      <c r="A2135" s="303">
        <v>42745</v>
      </c>
      <c r="B2135" s="310">
        <v>37856.019999999997</v>
      </c>
      <c r="C2135" s="305">
        <f t="shared" si="119"/>
        <v>0.65</v>
      </c>
      <c r="D2135" s="315">
        <v>50.122199999999999</v>
      </c>
      <c r="E2135" s="305">
        <f t="shared" si="120"/>
        <v>0.64</v>
      </c>
      <c r="F2135" s="305">
        <f t="shared" si="118"/>
        <v>-1.0000000000000009E-2</v>
      </c>
      <c r="G2135" s="311">
        <f t="shared" si="121"/>
        <v>1.29838592230631E-2</v>
      </c>
      <c r="H2135" s="311">
        <v>1.1387257224501972</v>
      </c>
      <c r="I2135" s="323"/>
      <c r="J2135" s="323"/>
      <c r="K2135" s="323"/>
      <c r="L2135" s="323"/>
      <c r="M2135" s="323"/>
      <c r="N2135" s="323">
        <v>26726.55</v>
      </c>
      <c r="O2135" s="183"/>
      <c r="P2135" s="228"/>
    </row>
    <row r="2136" spans="1:16" x14ac:dyDescent="0.35">
      <c r="A2136" s="303">
        <v>42746</v>
      </c>
      <c r="B2136" s="310">
        <v>38194.959999999999</v>
      </c>
      <c r="C2136" s="305">
        <f t="shared" si="119"/>
        <v>0.9</v>
      </c>
      <c r="D2136" s="315">
        <v>50.567700000000002</v>
      </c>
      <c r="E2136" s="305">
        <f t="shared" si="120"/>
        <v>0.89</v>
      </c>
      <c r="F2136" s="305">
        <f t="shared" si="118"/>
        <v>-1.0000000000000009E-2</v>
      </c>
      <c r="G2136" s="311">
        <f t="shared" si="121"/>
        <v>1.29838592230631E-2</v>
      </c>
      <c r="H2136" s="311">
        <v>1.1383823929817103</v>
      </c>
      <c r="I2136" s="323"/>
      <c r="J2136" s="323"/>
      <c r="K2136" s="323"/>
      <c r="L2136" s="323"/>
      <c r="M2136" s="323"/>
      <c r="N2136" s="323">
        <v>26899.5590306591</v>
      </c>
      <c r="O2136" s="183"/>
      <c r="P2136" s="228"/>
    </row>
    <row r="2137" spans="1:16" x14ac:dyDescent="0.35">
      <c r="A2137" s="303">
        <v>42747</v>
      </c>
      <c r="B2137" s="310">
        <v>38345.19</v>
      </c>
      <c r="C2137" s="305">
        <f t="shared" si="119"/>
        <v>0.39</v>
      </c>
      <c r="D2137" s="315">
        <v>50.763100000000001</v>
      </c>
      <c r="E2137" s="305">
        <f t="shared" si="120"/>
        <v>0.39</v>
      </c>
      <c r="F2137" s="305">
        <f t="shared" si="118"/>
        <v>0</v>
      </c>
      <c r="G2137" s="311">
        <f t="shared" si="121"/>
        <v>1.29838592230631E-2</v>
      </c>
      <c r="H2137" s="311">
        <v>1.138039373868388</v>
      </c>
      <c r="I2137" s="323"/>
      <c r="J2137" s="323"/>
      <c r="K2137" s="323"/>
      <c r="L2137" s="323"/>
      <c r="M2137" s="323"/>
      <c r="N2137" s="323">
        <v>27140.41</v>
      </c>
      <c r="O2137" s="183"/>
      <c r="P2137" s="228"/>
    </row>
    <row r="2138" spans="1:16" x14ac:dyDescent="0.35">
      <c r="A2138" s="303">
        <v>42748</v>
      </c>
      <c r="B2138" s="310">
        <v>38332.39</v>
      </c>
      <c r="C2138" s="305">
        <f t="shared" si="119"/>
        <v>-0.03</v>
      </c>
      <c r="D2138" s="315">
        <v>50.746099999999998</v>
      </c>
      <c r="E2138" s="305">
        <f t="shared" si="120"/>
        <v>-0.03</v>
      </c>
      <c r="F2138" s="305">
        <f t="shared" si="118"/>
        <v>0</v>
      </c>
      <c r="G2138" s="311">
        <f t="shared" si="121"/>
        <v>1.2986782995130544E-2</v>
      </c>
      <c r="H2138" s="311">
        <v>1.1376982662662165</v>
      </c>
      <c r="I2138" s="323"/>
      <c r="J2138" s="323"/>
      <c r="K2138" s="323"/>
      <c r="L2138" s="323"/>
      <c r="M2138" s="323"/>
      <c r="N2138" s="323">
        <v>27247.155076203901</v>
      </c>
      <c r="O2138" s="183"/>
      <c r="P2138" s="228"/>
    </row>
    <row r="2139" spans="1:16" x14ac:dyDescent="0.35">
      <c r="A2139" s="303">
        <v>42751</v>
      </c>
      <c r="B2139" s="310">
        <v>38402.910000000003</v>
      </c>
      <c r="C2139" s="305">
        <f t="shared" si="119"/>
        <v>0.18</v>
      </c>
      <c r="D2139" s="315">
        <v>50.833500000000001</v>
      </c>
      <c r="E2139" s="305">
        <f t="shared" si="120"/>
        <v>0.17</v>
      </c>
      <c r="F2139" s="305">
        <f t="shared" si="118"/>
        <v>-9.9999999999999811E-3</v>
      </c>
      <c r="G2139" s="311">
        <f t="shared" si="121"/>
        <v>1.29838592230631E-2</v>
      </c>
      <c r="H2139" s="311">
        <v>1.1373574651825393</v>
      </c>
      <c r="I2139" s="323"/>
      <c r="J2139" s="323"/>
      <c r="K2139" s="323"/>
      <c r="L2139" s="323"/>
      <c r="M2139" s="323"/>
      <c r="N2139" s="323">
        <v>27238.06</v>
      </c>
      <c r="O2139" s="183"/>
      <c r="P2139" s="228"/>
    </row>
    <row r="2140" spans="1:16" x14ac:dyDescent="0.35">
      <c r="A2140" s="303">
        <v>42752</v>
      </c>
      <c r="B2140" s="310">
        <v>38329.019999999997</v>
      </c>
      <c r="C2140" s="305">
        <f t="shared" si="119"/>
        <v>-0.19</v>
      </c>
      <c r="D2140" s="315">
        <v>50.733600000000003</v>
      </c>
      <c r="E2140" s="305">
        <f t="shared" si="120"/>
        <v>-0.2</v>
      </c>
      <c r="F2140" s="305">
        <f t="shared" si="118"/>
        <v>-1.0000000000000009E-2</v>
      </c>
      <c r="G2140" s="311">
        <f t="shared" si="121"/>
        <v>1.29838592230631E-2</v>
      </c>
      <c r="H2140" s="311">
        <v>1.1370153794320508</v>
      </c>
      <c r="I2140" s="323"/>
      <c r="J2140" s="323"/>
      <c r="K2140" s="323"/>
      <c r="L2140" s="323"/>
      <c r="M2140" s="323"/>
      <c r="N2140" s="323">
        <v>27288.16678539</v>
      </c>
      <c r="O2140" s="183"/>
      <c r="P2140" s="228"/>
    </row>
    <row r="2141" spans="1:16" x14ac:dyDescent="0.35">
      <c r="A2141" s="303">
        <v>42753</v>
      </c>
      <c r="B2141" s="310">
        <v>38359.949999999997</v>
      </c>
      <c r="C2141" s="305">
        <f t="shared" si="119"/>
        <v>0.08</v>
      </c>
      <c r="D2141" s="315">
        <v>50.772399999999998</v>
      </c>
      <c r="E2141" s="305">
        <f t="shared" si="120"/>
        <v>0.08</v>
      </c>
      <c r="F2141" s="305">
        <f t="shared" si="118"/>
        <v>0</v>
      </c>
      <c r="G2141" s="311">
        <f t="shared" si="121"/>
        <v>1.29838592230631E-2</v>
      </c>
      <c r="H2141" s="311">
        <v>1.1366736021633517</v>
      </c>
      <c r="I2141" s="323"/>
      <c r="J2141" s="323"/>
      <c r="K2141" s="323"/>
      <c r="L2141" s="323"/>
      <c r="M2141" s="323"/>
      <c r="N2141" s="323">
        <v>27235.66</v>
      </c>
      <c r="O2141" s="183"/>
      <c r="P2141" s="228"/>
    </row>
    <row r="2142" spans="1:16" x14ac:dyDescent="0.35">
      <c r="A2142" s="303">
        <v>42754</v>
      </c>
      <c r="B2142" s="310">
        <v>38431.660000000003</v>
      </c>
      <c r="C2142" s="305">
        <f t="shared" si="119"/>
        <v>0.19</v>
      </c>
      <c r="D2142" s="315">
        <v>50.8645</v>
      </c>
      <c r="E2142" s="305">
        <f t="shared" si="120"/>
        <v>0.18</v>
      </c>
      <c r="F2142" s="305">
        <f t="shared" si="118"/>
        <v>-1.0000000000000009E-2</v>
      </c>
      <c r="G2142" s="311">
        <f t="shared" si="121"/>
        <v>1.2980920628962819E-2</v>
      </c>
      <c r="H2142" s="311">
        <v>1.1363337287433359</v>
      </c>
      <c r="I2142" s="323"/>
      <c r="J2142" s="323"/>
      <c r="K2142" s="323"/>
      <c r="L2142" s="323"/>
      <c r="M2142" s="323"/>
      <c r="N2142" s="323">
        <v>27257.6447242629</v>
      </c>
      <c r="O2142" s="183"/>
      <c r="P2142" s="228"/>
    </row>
    <row r="2143" spans="1:16" x14ac:dyDescent="0.35">
      <c r="A2143" s="303">
        <v>42755</v>
      </c>
      <c r="B2143" s="310">
        <v>38045.910000000003</v>
      </c>
      <c r="C2143" s="305">
        <f t="shared" si="119"/>
        <v>-1</v>
      </c>
      <c r="D2143" s="315">
        <v>50.3538</v>
      </c>
      <c r="E2143" s="305">
        <f t="shared" si="120"/>
        <v>-1</v>
      </c>
      <c r="F2143" s="305">
        <f t="shared" si="118"/>
        <v>0</v>
      </c>
      <c r="G2143" s="311">
        <f t="shared" si="121"/>
        <v>1.2983859223063098E-2</v>
      </c>
      <c r="H2143" s="311">
        <v>1.1359925695934225</v>
      </c>
      <c r="I2143" s="323"/>
      <c r="J2143" s="323"/>
      <c r="K2143" s="323"/>
      <c r="L2143" s="323"/>
      <c r="M2143" s="323"/>
      <c r="N2143" s="323">
        <v>27308.6</v>
      </c>
      <c r="O2143" s="183"/>
      <c r="P2143" s="228"/>
    </row>
    <row r="2144" spans="1:16" x14ac:dyDescent="0.35">
      <c r="A2144" s="303">
        <v>42758</v>
      </c>
      <c r="B2144" s="310">
        <v>38167.83</v>
      </c>
      <c r="C2144" s="305">
        <f t="shared" si="119"/>
        <v>0.32</v>
      </c>
      <c r="D2144" s="315">
        <v>50.509099999999997</v>
      </c>
      <c r="E2144" s="305">
        <f t="shared" si="120"/>
        <v>0.31</v>
      </c>
      <c r="F2144" s="305">
        <f t="shared" si="118"/>
        <v>-1.0000000000000009E-2</v>
      </c>
      <c r="G2144" s="311">
        <f t="shared" si="121"/>
        <v>1.2983859223063098E-2</v>
      </c>
      <c r="H2144" s="311">
        <v>1.1356517175331424</v>
      </c>
      <c r="I2144" s="323"/>
      <c r="J2144" s="323"/>
      <c r="K2144" s="323"/>
      <c r="L2144" s="323"/>
      <c r="M2144" s="323"/>
      <c r="N2144" s="323">
        <v>27034.5</v>
      </c>
      <c r="O2144" s="183"/>
      <c r="P2144" s="228"/>
    </row>
    <row r="2145" spans="1:16" x14ac:dyDescent="0.35">
      <c r="A2145" s="303">
        <v>42759</v>
      </c>
      <c r="B2145" s="310">
        <v>38531.300000000003</v>
      </c>
      <c r="C2145" s="305">
        <f t="shared" si="119"/>
        <v>0.95</v>
      </c>
      <c r="D2145" s="315">
        <v>50.986499999999999</v>
      </c>
      <c r="E2145" s="305">
        <f t="shared" si="120"/>
        <v>0.95</v>
      </c>
      <c r="F2145" s="305">
        <f t="shared" si="118"/>
        <v>0</v>
      </c>
      <c r="G2145" s="311">
        <f t="shared" si="121"/>
        <v>1.2983859223063098E-2</v>
      </c>
      <c r="H2145" s="311">
        <v>1.135312767590275</v>
      </c>
      <c r="I2145" s="323"/>
      <c r="J2145" s="323"/>
      <c r="K2145" s="323"/>
      <c r="L2145" s="323"/>
      <c r="M2145" s="323"/>
      <c r="N2145" s="323">
        <v>27117.344840740501</v>
      </c>
      <c r="O2145" s="183"/>
      <c r="P2145" s="228"/>
    </row>
    <row r="2146" spans="1:16" x14ac:dyDescent="0.35">
      <c r="A2146" s="303">
        <v>42760</v>
      </c>
      <c r="B2146" s="310">
        <v>38999.379999999997</v>
      </c>
      <c r="C2146" s="305">
        <f t="shared" si="119"/>
        <v>1.21</v>
      </c>
      <c r="D2146" s="315">
        <v>51.601700000000001</v>
      </c>
      <c r="E2146" s="305">
        <f t="shared" si="120"/>
        <v>1.21</v>
      </c>
      <c r="F2146" s="305">
        <f t="shared" si="118"/>
        <v>0</v>
      </c>
      <c r="G2146" s="311">
        <f t="shared" si="121"/>
        <v>1.2983859223063098E-2</v>
      </c>
      <c r="H2146" s="311">
        <v>1.1349741209373516</v>
      </c>
      <c r="I2146" s="323"/>
      <c r="J2146" s="323"/>
      <c r="K2146" s="323"/>
      <c r="L2146" s="323"/>
      <c r="M2146" s="323"/>
      <c r="N2146" s="323">
        <v>27375.58</v>
      </c>
      <c r="O2146" s="183"/>
      <c r="P2146" s="228"/>
    </row>
    <row r="2147" spans="1:16" x14ac:dyDescent="0.35">
      <c r="A2147" s="303">
        <v>42762</v>
      </c>
      <c r="B2147" s="310">
        <v>39244.730000000003</v>
      </c>
      <c r="C2147" s="305">
        <f t="shared" si="119"/>
        <v>0.63</v>
      </c>
      <c r="D2147" s="315">
        <v>51.921199999999999</v>
      </c>
      <c r="E2147" s="305">
        <f t="shared" si="120"/>
        <v>0.62</v>
      </c>
      <c r="F2147" s="305">
        <f t="shared" si="118"/>
        <v>-1.0000000000000009E-2</v>
      </c>
      <c r="G2147" s="311">
        <f t="shared" si="121"/>
        <v>1.2983859223063096E-2</v>
      </c>
      <c r="H2147" s="311">
        <v>1.134635777122371</v>
      </c>
      <c r="I2147" s="323"/>
      <c r="J2147" s="323"/>
      <c r="K2147" s="323"/>
      <c r="L2147" s="323"/>
      <c r="M2147" s="323"/>
      <c r="N2147" s="323">
        <v>27708.140112307799</v>
      </c>
      <c r="O2147" s="183"/>
      <c r="P2147" s="228"/>
    </row>
    <row r="2148" spans="1:16" x14ac:dyDescent="0.35">
      <c r="A2148" s="303">
        <v>42765</v>
      </c>
      <c r="B2148" s="310">
        <v>39198.43</v>
      </c>
      <c r="C2148" s="305">
        <f t="shared" si="119"/>
        <v>-0.12</v>
      </c>
      <c r="D2148" s="315">
        <v>51.854799999999997</v>
      </c>
      <c r="E2148" s="305">
        <f t="shared" si="120"/>
        <v>-0.13</v>
      </c>
      <c r="F2148" s="305">
        <f t="shared" si="118"/>
        <v>-1.0000000000000009E-2</v>
      </c>
      <c r="G2148" s="311">
        <f t="shared" si="121"/>
        <v>1.2983859223063096E-2</v>
      </c>
      <c r="H2148" s="311">
        <v>1.1343077985135679</v>
      </c>
      <c r="I2148" s="323"/>
      <c r="J2148" s="323"/>
      <c r="K2148" s="323"/>
      <c r="L2148" s="323"/>
      <c r="M2148" s="323"/>
      <c r="N2148" s="323">
        <v>27882.46</v>
      </c>
      <c r="O2148" s="183"/>
      <c r="P2148" s="228"/>
    </row>
    <row r="2149" spans="1:16" x14ac:dyDescent="0.35">
      <c r="A2149" s="303">
        <v>42766</v>
      </c>
      <c r="B2149" s="310">
        <v>38925.94</v>
      </c>
      <c r="C2149" s="305">
        <f t="shared" si="119"/>
        <v>-0.7</v>
      </c>
      <c r="D2149" s="315">
        <v>51.489199999999997</v>
      </c>
      <c r="E2149" s="305">
        <f t="shared" si="120"/>
        <v>-0.71</v>
      </c>
      <c r="F2149" s="305">
        <f t="shared" si="118"/>
        <v>-1.0000000000000009E-2</v>
      </c>
      <c r="G2149" s="311">
        <f t="shared" si="121"/>
        <v>1.2983859223063096E-2</v>
      </c>
      <c r="H2149" s="311">
        <v>1.1339700658076313</v>
      </c>
      <c r="I2149" s="323"/>
      <c r="J2149" s="323"/>
      <c r="K2149" s="323"/>
      <c r="L2149" s="323"/>
      <c r="M2149" s="323"/>
      <c r="N2149" s="323">
        <v>27849.56</v>
      </c>
      <c r="O2149" s="183"/>
      <c r="P2149" s="228"/>
    </row>
    <row r="2150" spans="1:16" x14ac:dyDescent="0.35">
      <c r="A2150" s="303">
        <v>42767</v>
      </c>
      <c r="B2150" s="310">
        <v>39609.53</v>
      </c>
      <c r="C2150" s="305">
        <f t="shared" si="119"/>
        <v>1.76</v>
      </c>
      <c r="D2150" s="315">
        <v>52.388599999999997</v>
      </c>
      <c r="E2150" s="305">
        <f t="shared" si="120"/>
        <v>1.75</v>
      </c>
      <c r="F2150" s="305">
        <f t="shared" si="118"/>
        <v>-1.0000000000000009E-2</v>
      </c>
      <c r="G2150" s="311">
        <f t="shared" si="121"/>
        <v>1.2983859223063096E-2</v>
      </c>
      <c r="H2150" s="311">
        <v>1.133631050244547</v>
      </c>
      <c r="I2150" s="323"/>
      <c r="J2150" s="323"/>
      <c r="K2150" s="323"/>
      <c r="L2150" s="323"/>
      <c r="M2150" s="323"/>
      <c r="N2150" s="323">
        <v>27655.96</v>
      </c>
      <c r="O2150" s="183"/>
      <c r="P2150" s="228"/>
    </row>
    <row r="2151" spans="1:16" x14ac:dyDescent="0.35">
      <c r="A2151" s="303">
        <v>42768</v>
      </c>
      <c r="B2151" s="310">
        <v>39737.22</v>
      </c>
      <c r="C2151" s="305">
        <f t="shared" si="119"/>
        <v>0.32</v>
      </c>
      <c r="D2151" s="315">
        <v>52.555700000000002</v>
      </c>
      <c r="E2151" s="305">
        <f t="shared" si="120"/>
        <v>0.32</v>
      </c>
      <c r="F2151" s="305">
        <f t="shared" si="118"/>
        <v>0</v>
      </c>
      <c r="G2151" s="311">
        <f t="shared" si="121"/>
        <v>1.2983859223063096E-2</v>
      </c>
      <c r="H2151" s="311">
        <v>1.1332923385569988</v>
      </c>
      <c r="I2151" s="323"/>
      <c r="J2151" s="323"/>
      <c r="K2151" s="323"/>
      <c r="L2151" s="323"/>
      <c r="M2151" s="323"/>
      <c r="N2151" s="323">
        <v>28141.640624837</v>
      </c>
      <c r="O2151" s="183"/>
      <c r="P2151" s="228"/>
    </row>
    <row r="2152" spans="1:16" x14ac:dyDescent="0.35">
      <c r="A2152" s="303">
        <v>42769</v>
      </c>
      <c r="B2152" s="310">
        <v>39756.800000000003</v>
      </c>
      <c r="C2152" s="305">
        <f t="shared" si="119"/>
        <v>0.05</v>
      </c>
      <c r="D2152" s="315">
        <v>52.579700000000003</v>
      </c>
      <c r="E2152" s="305">
        <f t="shared" si="120"/>
        <v>0.05</v>
      </c>
      <c r="F2152" s="305">
        <f t="shared" si="118"/>
        <v>0</v>
      </c>
      <c r="G2152" s="311">
        <f t="shared" si="121"/>
        <v>1.2986782995130539E-2</v>
      </c>
      <c r="H2152" s="311">
        <v>1.1329555196817145</v>
      </c>
      <c r="I2152" s="323"/>
      <c r="J2152" s="323"/>
      <c r="K2152" s="323"/>
      <c r="L2152" s="323"/>
      <c r="M2152" s="323"/>
      <c r="N2152" s="323">
        <v>28226.61</v>
      </c>
      <c r="O2152" s="183"/>
      <c r="P2152" s="228"/>
    </row>
    <row r="2153" spans="1:16" x14ac:dyDescent="0.35">
      <c r="A2153" s="303">
        <v>42772</v>
      </c>
      <c r="B2153" s="310">
        <v>40036.61</v>
      </c>
      <c r="C2153" s="305">
        <f t="shared" si="119"/>
        <v>0.7</v>
      </c>
      <c r="D2153" s="315">
        <v>52.942</v>
      </c>
      <c r="E2153" s="305">
        <f t="shared" si="120"/>
        <v>0.69</v>
      </c>
      <c r="F2153" s="305">
        <f t="shared" si="118"/>
        <v>-1.0000000000000009E-2</v>
      </c>
      <c r="G2153" s="311">
        <f t="shared" si="121"/>
        <v>1.2986782995130539E-2</v>
      </c>
      <c r="H2153" s="311">
        <v>1.1326190009187285</v>
      </c>
      <c r="I2153" s="323"/>
      <c r="J2153" s="323"/>
      <c r="K2153" s="323"/>
      <c r="L2153" s="323"/>
      <c r="M2153" s="323"/>
      <c r="N2153" s="323">
        <v>28240.5238028485</v>
      </c>
      <c r="O2153" s="183"/>
      <c r="P2153" s="228"/>
    </row>
    <row r="2154" spans="1:16" x14ac:dyDescent="0.35">
      <c r="A2154" s="303">
        <v>42773</v>
      </c>
      <c r="B2154" s="310">
        <v>39899.370000000003</v>
      </c>
      <c r="C2154" s="305">
        <f t="shared" si="119"/>
        <v>-0.34</v>
      </c>
      <c r="D2154" s="315">
        <v>52.760100000000001</v>
      </c>
      <c r="E2154" s="305">
        <f t="shared" si="120"/>
        <v>-0.34</v>
      </c>
      <c r="F2154" s="305">
        <f t="shared" si="118"/>
        <v>0</v>
      </c>
      <c r="G2154" s="311">
        <f t="shared" si="121"/>
        <v>1.2989691955173757E-2</v>
      </c>
      <c r="H2154" s="311">
        <v>1.1322812031823437</v>
      </c>
      <c r="I2154" s="323"/>
      <c r="J2154" s="323"/>
      <c r="K2154" s="323"/>
      <c r="L2154" s="323"/>
      <c r="M2154" s="323"/>
      <c r="N2154" s="323">
        <v>28439.279999999999</v>
      </c>
      <c r="O2154" s="183"/>
      <c r="P2154" s="228"/>
    </row>
    <row r="2155" spans="1:16" x14ac:dyDescent="0.35">
      <c r="A2155" s="303">
        <v>42774</v>
      </c>
      <c r="B2155" s="310">
        <v>39835.660000000003</v>
      </c>
      <c r="C2155" s="305">
        <f t="shared" si="119"/>
        <v>-0.16</v>
      </c>
      <c r="D2155" s="315">
        <v>52.673299999999998</v>
      </c>
      <c r="E2155" s="305">
        <f t="shared" si="120"/>
        <v>-0.16</v>
      </c>
      <c r="F2155" s="305">
        <f t="shared" si="118"/>
        <v>0</v>
      </c>
      <c r="G2155" s="311">
        <f t="shared" si="121"/>
        <v>1.2992586113141713E-2</v>
      </c>
      <c r="H2155" s="311">
        <v>1.131945288669943</v>
      </c>
      <c r="I2155" s="323"/>
      <c r="J2155" s="323"/>
      <c r="K2155" s="323"/>
      <c r="L2155" s="323"/>
      <c r="M2155" s="323"/>
      <c r="N2155" s="323">
        <v>28335.163682688901</v>
      </c>
      <c r="O2155" s="183"/>
      <c r="P2155" s="228"/>
    </row>
    <row r="2156" spans="1:16" x14ac:dyDescent="0.35">
      <c r="A2156" s="303">
        <v>42775</v>
      </c>
      <c r="B2156" s="310">
        <v>39891.68</v>
      </c>
      <c r="C2156" s="305">
        <f t="shared" si="119"/>
        <v>0.14000000000000001</v>
      </c>
      <c r="D2156" s="315">
        <v>52.745600000000003</v>
      </c>
      <c r="E2156" s="305">
        <f t="shared" si="120"/>
        <v>0.14000000000000001</v>
      </c>
      <c r="F2156" s="305">
        <f t="shared" si="118"/>
        <v>0</v>
      </c>
      <c r="G2156" s="311">
        <f t="shared" si="121"/>
        <v>1.2992586113141713E-2</v>
      </c>
      <c r="H2156" s="311">
        <v>1.1316096729272687</v>
      </c>
      <c r="I2156" s="323"/>
      <c r="J2156" s="323"/>
      <c r="K2156" s="323"/>
      <c r="L2156" s="323"/>
      <c r="M2156" s="323"/>
      <c r="N2156" s="323">
        <v>28289.919999999998</v>
      </c>
      <c r="O2156" s="183"/>
      <c r="P2156" s="228"/>
    </row>
    <row r="2157" spans="1:16" x14ac:dyDescent="0.35">
      <c r="A2157" s="303">
        <v>42776</v>
      </c>
      <c r="B2157" s="310">
        <v>39898.080000000002</v>
      </c>
      <c r="C2157" s="305">
        <f t="shared" si="119"/>
        <v>0.02</v>
      </c>
      <c r="D2157" s="315">
        <v>52.751300000000001</v>
      </c>
      <c r="E2157" s="305">
        <f t="shared" si="120"/>
        <v>0.01</v>
      </c>
      <c r="F2157" s="305">
        <f t="shared" si="118"/>
        <v>-0.01</v>
      </c>
      <c r="G2157" s="311">
        <f t="shared" si="121"/>
        <v>1.2992586113141713E-2</v>
      </c>
      <c r="H2157" s="311">
        <v>1.1312743555117268</v>
      </c>
      <c r="I2157" s="323"/>
      <c r="J2157" s="323"/>
      <c r="K2157" s="323"/>
      <c r="L2157" s="323"/>
      <c r="M2157" s="323"/>
      <c r="N2157" s="323">
        <v>28329.7014705293</v>
      </c>
      <c r="O2157" s="183"/>
      <c r="P2157" s="228"/>
    </row>
    <row r="2158" spans="1:16" x14ac:dyDescent="0.35">
      <c r="A2158" s="303">
        <v>42779</v>
      </c>
      <c r="B2158" s="310">
        <v>39922.54</v>
      </c>
      <c r="C2158" s="305">
        <f t="shared" si="119"/>
        <v>0.06</v>
      </c>
      <c r="D2158" s="315">
        <v>52.777500000000003</v>
      </c>
      <c r="E2158" s="305">
        <f t="shared" si="120"/>
        <v>0.05</v>
      </c>
      <c r="F2158" s="305">
        <f t="shared" si="118"/>
        <v>-9.999999999999995E-3</v>
      </c>
      <c r="G2158" s="311">
        <f t="shared" si="121"/>
        <v>1.2989691955173757E-2</v>
      </c>
      <c r="H2158" s="311">
        <v>1.1309493872888239</v>
      </c>
      <c r="I2158" s="323"/>
      <c r="J2158" s="323"/>
      <c r="K2158" s="323"/>
      <c r="L2158" s="323"/>
      <c r="M2158" s="323"/>
      <c r="N2158" s="323">
        <v>28334.246470997499</v>
      </c>
      <c r="O2158" s="183"/>
      <c r="P2158" s="228"/>
    </row>
    <row r="2159" spans="1:16" x14ac:dyDescent="0.35">
      <c r="A2159" s="303">
        <v>42780</v>
      </c>
      <c r="B2159" s="310">
        <v>39905.21</v>
      </c>
      <c r="C2159" s="305">
        <f t="shared" si="119"/>
        <v>-0.04</v>
      </c>
      <c r="D2159" s="315">
        <v>52.753900000000002</v>
      </c>
      <c r="E2159" s="305">
        <f t="shared" si="120"/>
        <v>-0.04</v>
      </c>
      <c r="F2159" s="305">
        <f t="shared" si="118"/>
        <v>0</v>
      </c>
      <c r="G2159" s="311">
        <f t="shared" si="121"/>
        <v>1.2989691955173757E-2</v>
      </c>
      <c r="H2159" s="311">
        <v>1.1306146719111367</v>
      </c>
      <c r="I2159" s="323"/>
      <c r="J2159" s="323"/>
      <c r="K2159" s="323"/>
      <c r="L2159" s="323"/>
      <c r="M2159" s="323"/>
      <c r="N2159" s="323">
        <v>28351.61793769</v>
      </c>
      <c r="O2159" s="183"/>
      <c r="P2159" s="228"/>
    </row>
    <row r="2160" spans="1:16" x14ac:dyDescent="0.35">
      <c r="A2160" s="303">
        <v>42781</v>
      </c>
      <c r="B2160" s="304">
        <v>39656.42</v>
      </c>
      <c r="C2160" s="305">
        <f t="shared" si="119"/>
        <v>-0.62</v>
      </c>
      <c r="D2160" s="315">
        <v>52.424999999999997</v>
      </c>
      <c r="E2160" s="305">
        <f t="shared" si="120"/>
        <v>-0.62</v>
      </c>
      <c r="F2160" s="305">
        <f t="shared" si="118"/>
        <v>0</v>
      </c>
      <c r="G2160" s="311">
        <f t="shared" si="121"/>
        <v>1.2989691955173757E-2</v>
      </c>
      <c r="H2160" s="311">
        <v>1.1302802535235912</v>
      </c>
      <c r="I2160" s="323"/>
      <c r="J2160" s="323"/>
      <c r="K2160" s="323"/>
      <c r="L2160" s="323"/>
      <c r="M2160" s="323"/>
      <c r="N2160" s="323">
        <v>28339.31</v>
      </c>
      <c r="P2160" s="228"/>
    </row>
    <row r="2161" spans="1:16" x14ac:dyDescent="0.35">
      <c r="A2161" s="303">
        <v>42782</v>
      </c>
      <c r="B2161" s="310">
        <v>39865.019999999997</v>
      </c>
      <c r="C2161" s="305">
        <f t="shared" si="119"/>
        <v>0.53</v>
      </c>
      <c r="D2161" s="315">
        <v>52.6965</v>
      </c>
      <c r="E2161" s="305">
        <f t="shared" si="120"/>
        <v>0.52</v>
      </c>
      <c r="F2161" s="305">
        <f t="shared" si="118"/>
        <v>-1.0000000000000009E-2</v>
      </c>
      <c r="G2161" s="311">
        <f t="shared" si="121"/>
        <v>1.2986782995130538E-2</v>
      </c>
      <c r="H2161" s="311">
        <v>1.129946131687283</v>
      </c>
      <c r="I2161" s="323"/>
      <c r="J2161" s="323"/>
      <c r="K2161" s="323"/>
      <c r="L2161" s="323"/>
      <c r="M2161" s="323"/>
      <c r="N2161" s="323">
        <v>28155.563341585999</v>
      </c>
      <c r="O2161" s="183"/>
      <c r="P2161" s="228"/>
    </row>
    <row r="2162" spans="1:16" x14ac:dyDescent="0.35">
      <c r="A2162" s="303">
        <v>42783</v>
      </c>
      <c r="B2162" s="310">
        <v>40100.93</v>
      </c>
      <c r="C2162" s="305">
        <f t="shared" si="119"/>
        <v>0.59</v>
      </c>
      <c r="D2162" s="315">
        <v>53.006599999999999</v>
      </c>
      <c r="E2162" s="305">
        <f t="shared" si="120"/>
        <v>0.59</v>
      </c>
      <c r="F2162" s="305">
        <f t="shared" si="118"/>
        <v>0</v>
      </c>
      <c r="G2162" s="311">
        <f t="shared" si="121"/>
        <v>1.2989691955173755E-2</v>
      </c>
      <c r="H2162" s="311">
        <v>1.1296107464584864</v>
      </c>
      <c r="I2162" s="323"/>
      <c r="J2162" s="323"/>
      <c r="K2162" s="323"/>
      <c r="L2162" s="323"/>
      <c r="M2162" s="323"/>
      <c r="N2162" s="323">
        <v>28301.27</v>
      </c>
      <c r="O2162" s="183"/>
      <c r="P2162" s="228"/>
    </row>
    <row r="2163" spans="1:16" x14ac:dyDescent="0.35">
      <c r="A2163" s="303">
        <v>42786</v>
      </c>
      <c r="B2163" s="310">
        <v>40372.550000000003</v>
      </c>
      <c r="C2163" s="305">
        <f t="shared" si="119"/>
        <v>0.68</v>
      </c>
      <c r="D2163" s="315">
        <v>53.357399999999998</v>
      </c>
      <c r="E2163" s="305">
        <f t="shared" si="120"/>
        <v>0.66</v>
      </c>
      <c r="F2163" s="305">
        <f t="shared" si="118"/>
        <v>-2.0000000000000018E-2</v>
      </c>
      <c r="G2163" s="311">
        <f t="shared" si="121"/>
        <v>1.2994305319829324E-2</v>
      </c>
      <c r="H2163" s="311">
        <v>1.1292772217207234</v>
      </c>
      <c r="I2163" s="323"/>
      <c r="J2163" s="323"/>
      <c r="K2163" s="323"/>
      <c r="L2163" s="323"/>
      <c r="M2163" s="323"/>
      <c r="N2163" s="323">
        <v>28468.746739591501</v>
      </c>
      <c r="P2163" s="228"/>
    </row>
    <row r="2164" spans="1:16" x14ac:dyDescent="0.35">
      <c r="A2164" s="303">
        <v>42787</v>
      </c>
      <c r="B2164" s="310">
        <v>40513.43</v>
      </c>
      <c r="C2164" s="305">
        <f t="shared" si="119"/>
        <v>0.35</v>
      </c>
      <c r="D2164" s="315">
        <v>53.542000000000002</v>
      </c>
      <c r="E2164" s="305">
        <f t="shared" si="120"/>
        <v>0.35</v>
      </c>
      <c r="F2164" s="305">
        <f t="shared" si="118"/>
        <v>0</v>
      </c>
      <c r="G2164" s="311">
        <f t="shared" si="121"/>
        <v>1.2994305319829324E-2</v>
      </c>
      <c r="H2164" s="311">
        <v>1.1289540365351411</v>
      </c>
      <c r="I2164" s="323"/>
      <c r="J2164" s="323"/>
      <c r="K2164" s="323"/>
      <c r="L2164" s="323"/>
      <c r="M2164" s="323"/>
      <c r="N2164" s="323">
        <v>28661.58</v>
      </c>
      <c r="O2164" s="183"/>
      <c r="P2164" s="228"/>
    </row>
    <row r="2165" spans="1:16" x14ac:dyDescent="0.35">
      <c r="A2165" s="303">
        <v>42788</v>
      </c>
      <c r="B2165" s="304">
        <v>40658.69</v>
      </c>
      <c r="C2165" s="305">
        <f t="shared" si="119"/>
        <v>0.36</v>
      </c>
      <c r="D2165" s="315">
        <v>53.7363</v>
      </c>
      <c r="E2165" s="305">
        <f t="shared" si="120"/>
        <v>0.36</v>
      </c>
      <c r="F2165" s="305">
        <f t="shared" si="118"/>
        <v>0</v>
      </c>
      <c r="G2165" s="311">
        <f t="shared" si="121"/>
        <v>1.2997226742010615E-2</v>
      </c>
      <c r="H2165" s="311">
        <v>1.128621108485617</v>
      </c>
      <c r="I2165" s="323"/>
      <c r="J2165" s="323"/>
      <c r="K2165" s="323"/>
      <c r="L2165" s="323"/>
      <c r="M2165" s="323"/>
      <c r="N2165" s="323">
        <v>28761.59</v>
      </c>
      <c r="O2165" s="183"/>
      <c r="P2165" s="228"/>
    </row>
    <row r="2166" spans="1:16" x14ac:dyDescent="0.35">
      <c r="A2166" s="303">
        <v>42789</v>
      </c>
      <c r="B2166" s="304">
        <v>40698.49</v>
      </c>
      <c r="C2166" s="305">
        <f t="shared" si="119"/>
        <v>0.1</v>
      </c>
      <c r="D2166" s="315">
        <v>53.785299999999999</v>
      </c>
      <c r="E2166" s="305">
        <f t="shared" si="120"/>
        <v>0.09</v>
      </c>
      <c r="F2166" s="305">
        <f t="shared" si="118"/>
        <v>-1.0000000000000009E-2</v>
      </c>
      <c r="G2166" s="311">
        <f t="shared" si="121"/>
        <v>1.2997226742010613E-2</v>
      </c>
      <c r="H2166" s="311">
        <v>1.128288474782783</v>
      </c>
      <c r="I2166" s="323"/>
      <c r="J2166" s="323"/>
      <c r="K2166" s="323"/>
      <c r="L2166" s="323"/>
      <c r="M2166" s="323"/>
      <c r="N2166" s="323">
        <v>28864.713907736699</v>
      </c>
      <c r="O2166" s="183"/>
      <c r="P2166" s="228"/>
    </row>
    <row r="2167" spans="1:16" x14ac:dyDescent="0.35">
      <c r="A2167" s="303">
        <v>42793</v>
      </c>
      <c r="B2167" s="304">
        <v>40585.68</v>
      </c>
      <c r="C2167" s="305">
        <f t="shared" si="119"/>
        <v>-0.28000000000000003</v>
      </c>
      <c r="D2167" s="315">
        <v>53.627800000000001</v>
      </c>
      <c r="E2167" s="305">
        <f t="shared" si="120"/>
        <v>-0.28999999999999998</v>
      </c>
      <c r="F2167" s="305">
        <f t="shared" si="118"/>
        <v>-9.9999999999999534E-3</v>
      </c>
      <c r="G2167" s="311">
        <f t="shared" si="121"/>
        <v>1.2989691955173757E-2</v>
      </c>
      <c r="H2167" s="311">
        <v>1.1279661679596393</v>
      </c>
      <c r="I2167" s="323"/>
      <c r="J2167" s="323"/>
      <c r="K2167" s="323"/>
      <c r="L2167" s="323"/>
      <c r="M2167" s="323"/>
      <c r="N2167" s="323">
        <v>28892.97</v>
      </c>
      <c r="P2167" s="228"/>
    </row>
    <row r="2168" spans="1:16" x14ac:dyDescent="0.35">
      <c r="A2168" s="303">
        <v>42794</v>
      </c>
      <c r="B2168" s="304">
        <v>40487.699999999997</v>
      </c>
      <c r="C2168" s="305">
        <f t="shared" si="119"/>
        <v>-0.24</v>
      </c>
      <c r="D2168" s="315">
        <v>53.495600000000003</v>
      </c>
      <c r="E2168" s="305">
        <f t="shared" si="120"/>
        <v>-0.25</v>
      </c>
      <c r="F2168" s="305">
        <f t="shared" si="118"/>
        <v>-1.0000000000000009E-2</v>
      </c>
      <c r="G2168" s="311">
        <f t="shared" si="121"/>
        <v>1.2986782995130539E-2</v>
      </c>
      <c r="H2168" s="311">
        <v>1.1276341282965858</v>
      </c>
      <c r="I2168" s="323"/>
      <c r="J2168" s="323"/>
      <c r="K2168" s="323"/>
      <c r="L2168" s="323"/>
      <c r="M2168" s="323"/>
      <c r="N2168" s="323">
        <v>28812.878968921399</v>
      </c>
      <c r="P2168" s="228"/>
    </row>
    <row r="2169" spans="1:16" x14ac:dyDescent="0.35">
      <c r="A2169" s="303">
        <v>42795</v>
      </c>
      <c r="B2169" s="310">
        <v>40827.410000000003</v>
      </c>
      <c r="C2169" s="305">
        <f t="shared" si="119"/>
        <v>0.84</v>
      </c>
      <c r="D2169" s="315">
        <v>53.941699999999997</v>
      </c>
      <c r="E2169" s="305">
        <f t="shared" si="120"/>
        <v>0.83</v>
      </c>
      <c r="F2169" s="305">
        <f t="shared" si="118"/>
        <v>-1.0000000000000009E-2</v>
      </c>
      <c r="G2169" s="311">
        <f t="shared" si="121"/>
        <v>1.2983859223063094E-2</v>
      </c>
      <c r="H2169" s="311">
        <v>1.1273008202229158</v>
      </c>
      <c r="I2169" s="323"/>
      <c r="J2169" s="323"/>
      <c r="K2169" s="323"/>
      <c r="L2169" s="323"/>
      <c r="M2169" s="323"/>
      <c r="N2169" s="323">
        <v>28743.32</v>
      </c>
      <c r="O2169" s="183"/>
      <c r="P2169" s="228"/>
    </row>
    <row r="2170" spans="1:16" x14ac:dyDescent="0.35">
      <c r="A2170" s="303">
        <v>42796</v>
      </c>
      <c r="B2170" s="310">
        <v>40623.589999999997</v>
      </c>
      <c r="C2170" s="305">
        <f t="shared" si="119"/>
        <v>-0.5</v>
      </c>
      <c r="D2170" s="315">
        <v>53.671599999999998</v>
      </c>
      <c r="E2170" s="305">
        <f t="shared" si="120"/>
        <v>-0.5</v>
      </c>
      <c r="F2170" s="305">
        <f t="shared" si="118"/>
        <v>0</v>
      </c>
      <c r="G2170" s="311">
        <f t="shared" si="121"/>
        <v>1.2983859223063094E-2</v>
      </c>
      <c r="H2170" s="311">
        <v>1.1269678075314291</v>
      </c>
      <c r="I2170" s="323"/>
      <c r="J2170" s="323"/>
      <c r="K2170" s="323"/>
      <c r="L2170" s="323"/>
      <c r="M2170" s="323"/>
      <c r="N2170" s="323">
        <v>28984.490625525199</v>
      </c>
      <c r="O2170" s="183"/>
      <c r="P2170" s="228"/>
    </row>
    <row r="2171" spans="1:16" x14ac:dyDescent="0.35">
      <c r="A2171" s="303">
        <v>42797</v>
      </c>
      <c r="B2171" s="310">
        <v>40613.25</v>
      </c>
      <c r="C2171" s="305">
        <f t="shared" si="119"/>
        <v>-0.03</v>
      </c>
      <c r="D2171" s="315">
        <v>53.6554</v>
      </c>
      <c r="E2171" s="305">
        <f t="shared" si="120"/>
        <v>-0.03</v>
      </c>
      <c r="F2171" s="305">
        <f t="shared" si="118"/>
        <v>0</v>
      </c>
      <c r="G2171" s="311">
        <f t="shared" si="121"/>
        <v>1.2979242145429051E-2</v>
      </c>
      <c r="H2171" s="311">
        <v>1.1266366562310242</v>
      </c>
      <c r="I2171" s="323"/>
      <c r="J2171" s="323"/>
      <c r="K2171" s="323"/>
      <c r="L2171" s="323"/>
      <c r="M2171" s="323"/>
      <c r="N2171" s="323">
        <v>28839.79</v>
      </c>
      <c r="O2171" s="183"/>
      <c r="P2171" s="228"/>
    </row>
    <row r="2172" spans="1:16" x14ac:dyDescent="0.35">
      <c r="A2172" s="303">
        <v>42800</v>
      </c>
      <c r="B2172" s="310">
        <v>40917.14</v>
      </c>
      <c r="C2172" s="305">
        <f t="shared" si="119"/>
        <v>0.75</v>
      </c>
      <c r="D2172" s="315">
        <v>54.048400000000001</v>
      </c>
      <c r="E2172" s="305">
        <f t="shared" si="120"/>
        <v>0.73</v>
      </c>
      <c r="F2172" s="305">
        <f t="shared" si="118"/>
        <v>-2.0000000000000018E-2</v>
      </c>
      <c r="G2172" s="311">
        <f t="shared" si="121"/>
        <v>1.2979242145429053E-2</v>
      </c>
      <c r="H2172" s="311">
        <v>1.1263042354893347</v>
      </c>
      <c r="I2172" s="323"/>
      <c r="J2172" s="323"/>
      <c r="K2172" s="323"/>
      <c r="L2172" s="323"/>
      <c r="M2172" s="323"/>
      <c r="N2172" s="323">
        <v>28832.451200759999</v>
      </c>
      <c r="O2172" s="183"/>
      <c r="P2172" s="228"/>
    </row>
    <row r="2173" spans="1:16" x14ac:dyDescent="0.35">
      <c r="A2173" s="303">
        <v>42801</v>
      </c>
      <c r="B2173" s="310">
        <v>40848.639999999999</v>
      </c>
      <c r="C2173" s="305">
        <f t="shared" si="119"/>
        <v>-0.17</v>
      </c>
      <c r="D2173" s="315">
        <v>53.955800000000004</v>
      </c>
      <c r="E2173" s="305">
        <f t="shared" si="120"/>
        <v>-0.17</v>
      </c>
      <c r="F2173" s="305">
        <f t="shared" si="118"/>
        <v>0</v>
      </c>
      <c r="G2173" s="311">
        <f t="shared" si="121"/>
        <v>1.2982138633013394E-2</v>
      </c>
      <c r="H2173" s="311">
        <v>1.125972108819618</v>
      </c>
      <c r="I2173" s="323"/>
      <c r="J2173" s="323"/>
      <c r="K2173" s="323"/>
      <c r="L2173" s="323"/>
      <c r="M2173" s="323"/>
      <c r="N2173" s="323">
        <v>29048.19</v>
      </c>
      <c r="O2173" s="183"/>
      <c r="P2173" s="228"/>
    </row>
    <row r="2174" spans="1:16" x14ac:dyDescent="0.35">
      <c r="A2174" s="303">
        <v>42802</v>
      </c>
      <c r="B2174" s="310">
        <v>40711.129999999997</v>
      </c>
      <c r="C2174" s="305">
        <f t="shared" si="119"/>
        <v>-0.34</v>
      </c>
      <c r="D2174" s="315">
        <v>53.772100000000002</v>
      </c>
      <c r="E2174" s="305">
        <f t="shared" si="120"/>
        <v>-0.34</v>
      </c>
      <c r="F2174" s="305">
        <f t="shared" si="118"/>
        <v>0</v>
      </c>
      <c r="G2174" s="311">
        <f t="shared" si="121"/>
        <v>1.2985020315474247E-2</v>
      </c>
      <c r="H2174" s="311">
        <v>1.1256418419413687</v>
      </c>
      <c r="I2174" s="323"/>
      <c r="J2174" s="323"/>
      <c r="K2174" s="323"/>
      <c r="L2174" s="323"/>
      <c r="M2174" s="323"/>
      <c r="N2174" s="323">
        <v>28999.561091932199</v>
      </c>
      <c r="O2174" s="183"/>
      <c r="P2174" s="228"/>
    </row>
    <row r="2175" spans="1:16" x14ac:dyDescent="0.35">
      <c r="A2175" s="303">
        <v>42803</v>
      </c>
      <c r="B2175" s="310">
        <v>40756.75</v>
      </c>
      <c r="C2175" s="305">
        <f t="shared" si="119"/>
        <v>0.11</v>
      </c>
      <c r="D2175" s="315">
        <v>53.829500000000003</v>
      </c>
      <c r="E2175" s="305">
        <f t="shared" si="120"/>
        <v>0.11</v>
      </c>
      <c r="F2175" s="305">
        <f t="shared" si="118"/>
        <v>0</v>
      </c>
      <c r="G2175" s="311">
        <f t="shared" si="121"/>
        <v>1.2987887202666257E-2</v>
      </c>
      <c r="H2175" s="311">
        <v>1.125311865490809</v>
      </c>
      <c r="I2175" s="323"/>
      <c r="J2175" s="323"/>
      <c r="K2175" s="323"/>
      <c r="L2175" s="323"/>
      <c r="M2175" s="323"/>
      <c r="N2175" s="323">
        <v>28901.94</v>
      </c>
      <c r="O2175" s="183"/>
      <c r="P2175" s="228"/>
    </row>
    <row r="2176" spans="1:16" x14ac:dyDescent="0.35">
      <c r="A2176" s="303">
        <v>42804</v>
      </c>
      <c r="B2176" s="310">
        <v>40780.839999999997</v>
      </c>
      <c r="C2176" s="305">
        <f t="shared" si="119"/>
        <v>0.06</v>
      </c>
      <c r="D2176" s="315">
        <v>53.8583</v>
      </c>
      <c r="E2176" s="305">
        <f t="shared" si="120"/>
        <v>0.05</v>
      </c>
      <c r="F2176" s="305">
        <f t="shared" si="118"/>
        <v>-9.999999999999995E-3</v>
      </c>
      <c r="G2176" s="311">
        <f t="shared" si="121"/>
        <v>1.2987887202666257E-2</v>
      </c>
      <c r="H2176" s="311">
        <v>1.124982179042562</v>
      </c>
      <c r="I2176" s="323"/>
      <c r="J2176" s="323"/>
      <c r="K2176" s="323"/>
      <c r="L2176" s="323"/>
      <c r="M2176" s="323"/>
      <c r="N2176" s="323">
        <v>28929.130080989598</v>
      </c>
      <c r="O2176" s="183"/>
      <c r="P2176" s="228"/>
    </row>
    <row r="2177" spans="1:16" x14ac:dyDescent="0.35">
      <c r="A2177" s="303">
        <v>42808</v>
      </c>
      <c r="B2177" s="310">
        <v>41516.050000000003</v>
      </c>
      <c r="C2177" s="305">
        <f t="shared" si="119"/>
        <v>1.8</v>
      </c>
      <c r="D2177" s="315">
        <v>54.813899999999997</v>
      </c>
      <c r="E2177" s="305">
        <f t="shared" si="120"/>
        <v>1.77</v>
      </c>
      <c r="F2177" s="305">
        <f t="shared" si="118"/>
        <v>-3.0000000000000027E-2</v>
      </c>
      <c r="G2177" s="311">
        <f t="shared" si="121"/>
        <v>1.3013455911042669E-2</v>
      </c>
      <c r="H2177" s="311">
        <v>1.1246627881224058</v>
      </c>
      <c r="I2177" s="323"/>
      <c r="J2177" s="323"/>
      <c r="K2177" s="323"/>
      <c r="L2177" s="323"/>
      <c r="M2177" s="323"/>
      <c r="N2177" s="323">
        <v>28946.226532980101</v>
      </c>
      <c r="O2177" s="183"/>
      <c r="P2177" s="228"/>
    </row>
    <row r="2178" spans="1:16" x14ac:dyDescent="0.35">
      <c r="A2178" s="303">
        <v>42809</v>
      </c>
      <c r="B2178" s="310">
        <v>41453.29</v>
      </c>
      <c r="C2178" s="305">
        <f t="shared" si="119"/>
        <v>-0.15</v>
      </c>
      <c r="D2178" s="315">
        <v>54.729199999999999</v>
      </c>
      <c r="E2178" s="305">
        <f t="shared" si="120"/>
        <v>-0.15</v>
      </c>
      <c r="F2178" s="305">
        <f t="shared" si="118"/>
        <v>0</v>
      </c>
      <c r="G2178" s="311">
        <f t="shared" si="121"/>
        <v>1.3008764538972572E-2</v>
      </c>
      <c r="H2178" s="311">
        <v>1.1243321264006654</v>
      </c>
      <c r="I2178" s="323"/>
      <c r="J2178" s="323"/>
      <c r="K2178" s="323"/>
      <c r="L2178" s="323"/>
      <c r="M2178" s="323"/>
      <c r="N2178" s="323">
        <v>29442.63</v>
      </c>
      <c r="O2178" s="183"/>
      <c r="P2178" s="228"/>
    </row>
    <row r="2179" spans="1:16" x14ac:dyDescent="0.35">
      <c r="A2179" s="303">
        <v>42810</v>
      </c>
      <c r="B2179" s="310">
        <v>41728.86</v>
      </c>
      <c r="C2179" s="305">
        <f t="shared" si="119"/>
        <v>0.66</v>
      </c>
      <c r="D2179" s="315">
        <v>55.088200000000001</v>
      </c>
      <c r="E2179" s="305">
        <f t="shared" si="120"/>
        <v>0.66</v>
      </c>
      <c r="F2179" s="305">
        <f t="shared" si="118"/>
        <v>0</v>
      </c>
      <c r="G2179" s="311">
        <f t="shared" si="121"/>
        <v>1.3011612064449823E-2</v>
      </c>
      <c r="H2179" s="311">
        <v>1.1240033192274421</v>
      </c>
      <c r="I2179" s="323"/>
      <c r="J2179" s="323"/>
      <c r="K2179" s="323"/>
      <c r="L2179" s="323"/>
      <c r="M2179" s="323"/>
      <c r="N2179" s="323">
        <v>29398.1127327094</v>
      </c>
      <c r="O2179" s="183"/>
      <c r="P2179" s="228"/>
    </row>
    <row r="2180" spans="1:16" x14ac:dyDescent="0.35">
      <c r="A2180" s="303">
        <v>42811</v>
      </c>
      <c r="B2180" s="310">
        <v>41817.910000000003</v>
      </c>
      <c r="C2180" s="305">
        <f t="shared" si="119"/>
        <v>0.21</v>
      </c>
      <c r="D2180" s="315">
        <v>55.204700000000003</v>
      </c>
      <c r="E2180" s="305">
        <f t="shared" si="120"/>
        <v>0.21</v>
      </c>
      <c r="F2180" s="305">
        <f t="shared" si="118"/>
        <v>0</v>
      </c>
      <c r="G2180" s="311">
        <f t="shared" si="121"/>
        <v>1.3014444839886372E-2</v>
      </c>
      <c r="H2180" s="311">
        <v>1.1236748003405996</v>
      </c>
      <c r="I2180" s="323"/>
      <c r="J2180" s="323"/>
      <c r="K2180" s="323"/>
      <c r="L2180" s="323"/>
      <c r="M2180" s="323"/>
      <c r="N2180" s="323">
        <v>29585.85</v>
      </c>
      <c r="O2180" s="183"/>
      <c r="P2180" s="228"/>
    </row>
    <row r="2181" spans="1:16" x14ac:dyDescent="0.35">
      <c r="A2181" s="303">
        <v>42814</v>
      </c>
      <c r="B2181" s="310">
        <v>41634.199999999997</v>
      </c>
      <c r="C2181" s="305">
        <f t="shared" si="119"/>
        <v>-0.44</v>
      </c>
      <c r="D2181" s="315">
        <v>54.953800000000001</v>
      </c>
      <c r="E2181" s="305">
        <f t="shared" si="120"/>
        <v>-0.45</v>
      </c>
      <c r="F2181" s="305">
        <f t="shared" si="118"/>
        <v>-1.0000000000000009E-2</v>
      </c>
      <c r="G2181" s="311">
        <f t="shared" si="121"/>
        <v>1.3006835215913698E-2</v>
      </c>
      <c r="H2181" s="311">
        <v>1.1233450167201726</v>
      </c>
      <c r="I2181" s="323"/>
      <c r="J2181" s="323"/>
      <c r="K2181" s="323"/>
      <c r="L2181" s="323"/>
      <c r="M2181" s="323"/>
      <c r="N2181" s="323">
        <v>29648.9906230733</v>
      </c>
      <c r="O2181" s="183"/>
      <c r="P2181" s="228"/>
    </row>
    <row r="2182" spans="1:16" x14ac:dyDescent="0.35">
      <c r="A2182" s="303">
        <v>42815</v>
      </c>
      <c r="B2182" s="310">
        <v>41587.25</v>
      </c>
      <c r="C2182" s="305">
        <f t="shared" si="119"/>
        <v>-0.11</v>
      </c>
      <c r="D2182" s="315">
        <v>54.889299999999999</v>
      </c>
      <c r="E2182" s="305">
        <f t="shared" si="120"/>
        <v>-0.12</v>
      </c>
      <c r="F2182" s="305">
        <f t="shared" si="118"/>
        <v>-9.999999999999995E-3</v>
      </c>
      <c r="G2182" s="311">
        <f t="shared" si="121"/>
        <v>1.3006835215913698E-2</v>
      </c>
      <c r="H2182" s="311">
        <v>1.1230170783658431</v>
      </c>
      <c r="I2182" s="323"/>
      <c r="J2182" s="323"/>
      <c r="K2182" s="323"/>
      <c r="L2182" s="323"/>
      <c r="M2182" s="323"/>
      <c r="N2182" s="323">
        <v>29518.74</v>
      </c>
      <c r="O2182" s="183"/>
      <c r="P2182" s="228"/>
    </row>
    <row r="2183" spans="1:16" x14ac:dyDescent="0.35">
      <c r="A2183" s="303">
        <v>42816</v>
      </c>
      <c r="B2183" s="310">
        <v>41139.050000000003</v>
      </c>
      <c r="C2183" s="305">
        <f t="shared" si="119"/>
        <v>-1.08</v>
      </c>
      <c r="D2183" s="315">
        <v>54.296100000000003</v>
      </c>
      <c r="E2183" s="305">
        <f t="shared" si="120"/>
        <v>-1.08</v>
      </c>
      <c r="F2183" s="305">
        <f t="shared" si="118"/>
        <v>0</v>
      </c>
      <c r="G2183" s="311">
        <f t="shared" si="121"/>
        <v>1.3006835215913698E-2</v>
      </c>
      <c r="H2183" s="311">
        <v>1.1226878771708708</v>
      </c>
      <c r="I2183" s="323"/>
      <c r="J2183" s="323"/>
      <c r="K2183" s="323"/>
      <c r="L2183" s="323"/>
      <c r="M2183" s="323"/>
      <c r="N2183" s="323">
        <v>29485.45</v>
      </c>
      <c r="O2183" s="183"/>
      <c r="P2183" s="228"/>
    </row>
    <row r="2184" spans="1:16" x14ac:dyDescent="0.35">
      <c r="A2184" s="303">
        <v>42817</v>
      </c>
      <c r="B2184" s="310">
        <v>41371.040000000001</v>
      </c>
      <c r="C2184" s="305">
        <f t="shared" si="119"/>
        <v>0.56000000000000005</v>
      </c>
      <c r="D2184" s="315">
        <v>54.598700000000001</v>
      </c>
      <c r="E2184" s="305">
        <f t="shared" si="120"/>
        <v>0.56000000000000005</v>
      </c>
      <c r="F2184" s="305">
        <f t="shared" ref="F2184:F2247" si="122">+E2184-C2184</f>
        <v>0</v>
      </c>
      <c r="G2184" s="311">
        <f t="shared" si="121"/>
        <v>1.3009640767040705E-2</v>
      </c>
      <c r="H2184" s="311">
        <v>1.1223605176435194</v>
      </c>
      <c r="I2184" s="323"/>
      <c r="J2184" s="323"/>
      <c r="K2184" s="323"/>
      <c r="L2184" s="323"/>
      <c r="M2184" s="323"/>
      <c r="N2184" s="323">
        <v>29167.679050544299</v>
      </c>
      <c r="O2184" s="183"/>
      <c r="P2184" s="228"/>
    </row>
    <row r="2185" spans="1:16" x14ac:dyDescent="0.35">
      <c r="A2185" s="303">
        <v>42818</v>
      </c>
      <c r="B2185" s="310">
        <v>41496.910000000003</v>
      </c>
      <c r="C2185" s="305">
        <f t="shared" ref="C2185:C2248" si="123">ROUND(((B2185-B2184)/B2184)*100,2)</f>
        <v>0.3</v>
      </c>
      <c r="D2185" s="315">
        <v>54.763800000000003</v>
      </c>
      <c r="E2185" s="305">
        <f t="shared" ref="E2185:E2248" si="124">ROUND(((D2185-D2184)/D2184)*100,2)</f>
        <v>0.3</v>
      </c>
      <c r="F2185" s="305">
        <f t="shared" si="122"/>
        <v>0</v>
      </c>
      <c r="G2185" s="311">
        <f t="shared" si="121"/>
        <v>1.3004778369586379E-2</v>
      </c>
      <c r="H2185" s="311">
        <v>1.1220334442886044</v>
      </c>
      <c r="I2185" s="323"/>
      <c r="J2185" s="323"/>
      <c r="K2185" s="323"/>
      <c r="L2185" s="323"/>
      <c r="M2185" s="323"/>
      <c r="N2185" s="323">
        <v>29332.16</v>
      </c>
      <c r="O2185" s="183"/>
      <c r="P2185" s="228"/>
    </row>
    <row r="2186" spans="1:16" x14ac:dyDescent="0.35">
      <c r="A2186" s="303">
        <v>42821</v>
      </c>
      <c r="B2186" s="310">
        <v>41239.230000000003</v>
      </c>
      <c r="C2186" s="305">
        <f t="shared" si="123"/>
        <v>-0.62</v>
      </c>
      <c r="D2186" s="315">
        <v>54.421900000000001</v>
      </c>
      <c r="E2186" s="305">
        <f t="shared" si="124"/>
        <v>-0.62</v>
      </c>
      <c r="F2186" s="305">
        <f t="shared" si="122"/>
        <v>0</v>
      </c>
      <c r="G2186" s="311">
        <f t="shared" si="121"/>
        <v>1.3004778369586379E-2</v>
      </c>
      <c r="H2186" s="311">
        <v>1.1217066566894529</v>
      </c>
      <c r="I2186" s="323"/>
      <c r="J2186" s="323"/>
      <c r="K2186" s="323"/>
      <c r="L2186" s="323"/>
      <c r="M2186" s="323"/>
      <c r="N2186" s="323">
        <v>29421.4</v>
      </c>
      <c r="O2186" s="183"/>
      <c r="P2186" s="228"/>
    </row>
    <row r="2187" spans="1:16" x14ac:dyDescent="0.35">
      <c r="A2187" s="303">
        <v>42822</v>
      </c>
      <c r="B2187" s="310">
        <v>41482.36</v>
      </c>
      <c r="C2187" s="305">
        <f t="shared" si="123"/>
        <v>0.59</v>
      </c>
      <c r="D2187" s="315">
        <v>54.741100000000003</v>
      </c>
      <c r="E2187" s="305">
        <f t="shared" si="124"/>
        <v>0.59</v>
      </c>
      <c r="F2187" s="305">
        <f t="shared" si="122"/>
        <v>0</v>
      </c>
      <c r="G2187" s="311">
        <f t="shared" si="121"/>
        <v>1.3007541960869676E-2</v>
      </c>
      <c r="H2187" s="311">
        <v>1.1213801544302417</v>
      </c>
      <c r="I2187" s="323"/>
      <c r="J2187" s="323"/>
      <c r="K2187" s="323"/>
      <c r="L2187" s="323"/>
      <c r="M2187" s="323"/>
      <c r="N2187" s="323">
        <v>29237.15</v>
      </c>
      <c r="O2187" s="183"/>
      <c r="P2187" s="228"/>
    </row>
    <row r="2188" spans="1:16" x14ac:dyDescent="0.35">
      <c r="A2188" s="303">
        <v>42823</v>
      </c>
      <c r="B2188" s="310">
        <v>41654.32</v>
      </c>
      <c r="C2188" s="305">
        <f t="shared" si="123"/>
        <v>0.41</v>
      </c>
      <c r="D2188" s="315">
        <v>54.966799999999999</v>
      </c>
      <c r="E2188" s="305">
        <f t="shared" si="124"/>
        <v>0.41</v>
      </c>
      <c r="F2188" s="305">
        <f t="shared" si="122"/>
        <v>0</v>
      </c>
      <c r="G2188" s="311">
        <f t="shared" si="121"/>
        <v>1.3010290833602139E-2</v>
      </c>
      <c r="H2188" s="311">
        <v>1.1210539370959938</v>
      </c>
      <c r="I2188" s="323"/>
      <c r="J2188" s="323"/>
      <c r="K2188" s="323"/>
      <c r="L2188" s="323"/>
      <c r="M2188" s="323"/>
      <c r="N2188" s="323">
        <v>29409.52</v>
      </c>
      <c r="O2188" s="183"/>
      <c r="P2188" s="228"/>
    </row>
    <row r="2189" spans="1:16" x14ac:dyDescent="0.35">
      <c r="A2189" s="303">
        <v>42824</v>
      </c>
      <c r="B2189" s="310">
        <v>41817.93</v>
      </c>
      <c r="C2189" s="305">
        <f t="shared" si="123"/>
        <v>0.39</v>
      </c>
      <c r="D2189" s="315">
        <v>55.1813</v>
      </c>
      <c r="E2189" s="305">
        <f t="shared" si="124"/>
        <v>0.39</v>
      </c>
      <c r="F2189" s="305">
        <f t="shared" si="122"/>
        <v>0</v>
      </c>
      <c r="G2189" s="311">
        <f t="shared" si="121"/>
        <v>1.3010290833602139E-2</v>
      </c>
      <c r="H2189" s="311">
        <v>1.1207280042725765</v>
      </c>
      <c r="I2189" s="323"/>
      <c r="J2189" s="323"/>
      <c r="K2189" s="323"/>
      <c r="L2189" s="323"/>
      <c r="M2189" s="323"/>
      <c r="N2189" s="323">
        <v>29531.431073220101</v>
      </c>
      <c r="O2189" s="183"/>
      <c r="P2189" s="228"/>
    </row>
    <row r="2190" spans="1:16" x14ac:dyDescent="0.35">
      <c r="A2190" s="303">
        <v>42825</v>
      </c>
      <c r="B2190" s="310">
        <v>41779.96</v>
      </c>
      <c r="C2190" s="305">
        <f t="shared" si="123"/>
        <v>-0.09</v>
      </c>
      <c r="D2190" s="315">
        <v>55.128900000000002</v>
      </c>
      <c r="E2190" s="305">
        <f t="shared" si="124"/>
        <v>-0.09</v>
      </c>
      <c r="F2190" s="305">
        <f t="shared" si="122"/>
        <v>0</v>
      </c>
      <c r="G2190" s="311">
        <f t="shared" si="121"/>
        <v>1.3013024997111216E-2</v>
      </c>
      <c r="H2190" s="311">
        <v>1.1204023555466998</v>
      </c>
      <c r="I2190" s="323"/>
      <c r="J2190" s="323"/>
      <c r="K2190" s="323"/>
      <c r="L2190" s="323"/>
      <c r="M2190" s="323"/>
      <c r="N2190" s="323">
        <v>29647.42</v>
      </c>
      <c r="O2190" s="183"/>
      <c r="P2190" s="228"/>
    </row>
    <row r="2191" spans="1:16" x14ac:dyDescent="0.35">
      <c r="A2191" s="204">
        <v>42828</v>
      </c>
      <c r="B2191" s="205">
        <v>42188.61</v>
      </c>
      <c r="C2191" s="207">
        <f t="shared" si="123"/>
        <v>0.98</v>
      </c>
      <c r="D2191" s="238">
        <v>55.66</v>
      </c>
      <c r="E2191" s="207">
        <f t="shared" si="124"/>
        <v>0.96</v>
      </c>
      <c r="F2191" s="207">
        <f t="shared" si="122"/>
        <v>-2.0000000000000018E-2</v>
      </c>
      <c r="G2191" s="187">
        <f t="shared" ref="G2191:G2254" si="125">+STDEV(F1943:F2191)</f>
        <v>1.21283993048608E-2</v>
      </c>
      <c r="H2191" s="187">
        <v>1.1200769905059129</v>
      </c>
      <c r="I2191" s="184"/>
      <c r="J2191" s="184"/>
      <c r="K2191" s="184"/>
      <c r="L2191" s="184"/>
      <c r="M2191" s="184"/>
      <c r="N2191" s="184">
        <v>29620.503198699698</v>
      </c>
      <c r="O2191" s="183"/>
      <c r="P2191" s="228"/>
    </row>
    <row r="2192" spans="1:16" x14ac:dyDescent="0.35">
      <c r="A2192" s="204">
        <v>42830</v>
      </c>
      <c r="B2192" s="205">
        <v>42278.91</v>
      </c>
      <c r="C2192" s="207">
        <f t="shared" si="123"/>
        <v>0.21</v>
      </c>
      <c r="D2192" s="238">
        <v>55.772100000000002</v>
      </c>
      <c r="E2192" s="207">
        <f t="shared" si="124"/>
        <v>0.2</v>
      </c>
      <c r="F2192" s="207">
        <f t="shared" si="122"/>
        <v>-9.9999999999999811E-3</v>
      </c>
      <c r="G2192" s="187">
        <f t="shared" si="125"/>
        <v>1.2121855071925475E-2</v>
      </c>
      <c r="H2192" s="187">
        <v>1.1197619356112312</v>
      </c>
      <c r="I2192" s="184"/>
      <c r="J2192" s="184"/>
      <c r="K2192" s="184"/>
      <c r="L2192" s="184"/>
      <c r="M2192" s="184"/>
      <c r="N2192" s="184">
        <v>29910.22</v>
      </c>
      <c r="O2192" s="183"/>
      <c r="P2192" s="228"/>
    </row>
    <row r="2193" spans="1:16" x14ac:dyDescent="0.35">
      <c r="A2193" s="204">
        <v>42831</v>
      </c>
      <c r="B2193" s="205">
        <v>42212.75</v>
      </c>
      <c r="C2193" s="207">
        <f t="shared" si="123"/>
        <v>-0.16</v>
      </c>
      <c r="D2193" s="238">
        <v>55.681699999999999</v>
      </c>
      <c r="E2193" s="207">
        <f t="shared" si="124"/>
        <v>-0.16</v>
      </c>
      <c r="F2193" s="207">
        <f t="shared" si="122"/>
        <v>0</v>
      </c>
      <c r="G2193" s="187">
        <f t="shared" si="125"/>
        <v>1.21283993048608E-2</v>
      </c>
      <c r="H2193" s="187">
        <v>1.1194371431470125</v>
      </c>
      <c r="I2193" s="184"/>
      <c r="J2193" s="184"/>
      <c r="K2193" s="184"/>
      <c r="L2193" s="184"/>
      <c r="M2193" s="184"/>
      <c r="N2193" s="184">
        <v>29974.240000000002</v>
      </c>
      <c r="O2193" s="183"/>
      <c r="P2193" s="228"/>
    </row>
    <row r="2194" spans="1:16" x14ac:dyDescent="0.35">
      <c r="A2194" s="204">
        <v>42832</v>
      </c>
      <c r="B2194" s="205">
        <v>41901.42</v>
      </c>
      <c r="C2194" s="207">
        <f t="shared" si="123"/>
        <v>-0.74</v>
      </c>
      <c r="D2194" s="238">
        <v>55.266100000000002</v>
      </c>
      <c r="E2194" s="207">
        <f t="shared" si="124"/>
        <v>-0.75</v>
      </c>
      <c r="F2194" s="207">
        <f t="shared" si="122"/>
        <v>-1.0000000000000009E-2</v>
      </c>
      <c r="G2194" s="187">
        <f t="shared" si="125"/>
        <v>1.2128399304860801E-2</v>
      </c>
      <c r="H2194" s="187">
        <v>1.1389352337362926</v>
      </c>
      <c r="I2194" s="184"/>
      <c r="J2194" s="184"/>
      <c r="K2194" s="184"/>
      <c r="L2194" s="184"/>
      <c r="M2194" s="184"/>
      <c r="N2194" s="184">
        <v>29926.150829620801</v>
      </c>
      <c r="O2194" s="183"/>
      <c r="P2194" s="228"/>
    </row>
    <row r="2195" spans="1:16" x14ac:dyDescent="0.35">
      <c r="A2195" s="204">
        <v>42835</v>
      </c>
      <c r="B2195" s="205">
        <v>41716.82</v>
      </c>
      <c r="C2195" s="207">
        <f t="shared" si="123"/>
        <v>-0.44</v>
      </c>
      <c r="D2195" s="238">
        <v>55.014099999999999</v>
      </c>
      <c r="E2195" s="207">
        <f t="shared" si="124"/>
        <v>-0.46</v>
      </c>
      <c r="F2195" s="207">
        <f t="shared" si="122"/>
        <v>-2.0000000000000018E-2</v>
      </c>
      <c r="G2195" s="187">
        <f t="shared" si="125"/>
        <v>1.2148410757082114E-2</v>
      </c>
      <c r="H2195" s="187">
        <v>1.1386054406949599</v>
      </c>
      <c r="I2195" s="184"/>
      <c r="J2195" s="184"/>
      <c r="K2195" s="184"/>
      <c r="L2195" s="184"/>
      <c r="M2195" s="184"/>
      <c r="N2195" s="184">
        <v>29933.25</v>
      </c>
      <c r="O2195" s="183"/>
      <c r="P2195" s="228"/>
    </row>
    <row r="2196" spans="1:16" x14ac:dyDescent="0.35">
      <c r="A2196" s="204">
        <v>42836</v>
      </c>
      <c r="B2196" s="205">
        <v>42016.71</v>
      </c>
      <c r="C2196" s="207">
        <f t="shared" si="123"/>
        <v>0.72</v>
      </c>
      <c r="D2196" s="238">
        <v>55.405500000000004</v>
      </c>
      <c r="E2196" s="207">
        <f t="shared" si="124"/>
        <v>0.71</v>
      </c>
      <c r="F2196" s="207">
        <f t="shared" si="122"/>
        <v>-1.0000000000000009E-2</v>
      </c>
      <c r="G2196" s="187">
        <f t="shared" si="125"/>
        <v>1.2148410757082116E-2</v>
      </c>
      <c r="H2196" s="187">
        <v>1.1382740361463624</v>
      </c>
      <c r="I2196" s="184"/>
      <c r="J2196" s="184"/>
      <c r="K2196" s="184"/>
      <c r="L2196" s="184"/>
      <c r="M2196" s="184"/>
      <c r="N2196" s="184">
        <v>30248.166830456099</v>
      </c>
      <c r="O2196" s="183"/>
      <c r="P2196" s="228"/>
    </row>
    <row r="2197" spans="1:16" x14ac:dyDescent="0.35">
      <c r="A2197" s="204">
        <v>42837</v>
      </c>
      <c r="B2197" s="205">
        <v>41812.370000000003</v>
      </c>
      <c r="C2197" s="207">
        <f t="shared" si="123"/>
        <v>-0.49</v>
      </c>
      <c r="D2197" s="238">
        <v>55.134</v>
      </c>
      <c r="E2197" s="207">
        <f t="shared" si="124"/>
        <v>-0.49</v>
      </c>
      <c r="F2197" s="207">
        <f t="shared" si="122"/>
        <v>0</v>
      </c>
      <c r="G2197" s="187">
        <f t="shared" si="125"/>
        <v>1.2155073919876778E-2</v>
      </c>
      <c r="H2197" s="187">
        <v>1.1379429208053622</v>
      </c>
      <c r="I2197" s="184"/>
      <c r="J2197" s="184"/>
      <c r="K2197" s="184"/>
      <c r="L2197" s="184"/>
      <c r="M2197" s="184"/>
      <c r="N2197" s="184">
        <v>30250.98</v>
      </c>
      <c r="O2197" s="183"/>
      <c r="P2197" s="228"/>
    </row>
    <row r="2198" spans="1:16" x14ac:dyDescent="0.35">
      <c r="A2198" s="204">
        <v>42838</v>
      </c>
      <c r="B2198" s="205">
        <v>41555.61</v>
      </c>
      <c r="C2198" s="207">
        <f t="shared" si="123"/>
        <v>-0.61</v>
      </c>
      <c r="D2198" s="238">
        <v>54.793100000000003</v>
      </c>
      <c r="E2198" s="207">
        <f t="shared" si="124"/>
        <v>-0.62</v>
      </c>
      <c r="F2198" s="207">
        <f t="shared" si="122"/>
        <v>-1.0000000000000009E-2</v>
      </c>
      <c r="G2198" s="187">
        <f t="shared" si="125"/>
        <v>1.2148410757082118E-2</v>
      </c>
      <c r="H2198" s="187">
        <v>1.137613996196974</v>
      </c>
      <c r="I2198" s="184"/>
      <c r="J2198" s="184"/>
      <c r="K2198" s="184"/>
      <c r="L2198" s="184"/>
      <c r="M2198" s="184"/>
      <c r="N2198" s="184">
        <v>30188.148923599201</v>
      </c>
      <c r="O2198" s="183"/>
      <c r="P2198" s="228"/>
    </row>
    <row r="2199" spans="1:16" x14ac:dyDescent="0.35">
      <c r="A2199" s="204">
        <v>42842</v>
      </c>
      <c r="B2199" s="205">
        <v>41488.21</v>
      </c>
      <c r="C2199" s="207">
        <f t="shared" si="123"/>
        <v>-0.16</v>
      </c>
      <c r="D2199" s="238">
        <v>54.694099999999999</v>
      </c>
      <c r="E2199" s="207">
        <f t="shared" si="124"/>
        <v>-0.18</v>
      </c>
      <c r="F2199" s="207">
        <f t="shared" si="122"/>
        <v>-1.999999999999999E-2</v>
      </c>
      <c r="G2199" s="187">
        <f t="shared" si="125"/>
        <v>1.2148410757082114E-2</v>
      </c>
      <c r="H2199" s="187">
        <v>1.1372834600748871</v>
      </c>
      <c r="I2199" s="184"/>
      <c r="J2199" s="184"/>
      <c r="K2199" s="184"/>
      <c r="L2199" s="184"/>
      <c r="M2199" s="184"/>
      <c r="N2199" s="184">
        <v>30322.12</v>
      </c>
      <c r="O2199" s="183"/>
      <c r="P2199" s="228"/>
    </row>
    <row r="2200" spans="1:16" x14ac:dyDescent="0.35">
      <c r="A2200" s="204">
        <v>42843</v>
      </c>
      <c r="B2200" s="205">
        <v>41354.83</v>
      </c>
      <c r="C2200" s="207">
        <f t="shared" si="123"/>
        <v>-0.32</v>
      </c>
      <c r="D2200" s="238">
        <v>54.515999999999998</v>
      </c>
      <c r="E2200" s="207">
        <f t="shared" si="124"/>
        <v>-0.33</v>
      </c>
      <c r="F2200" s="207">
        <f t="shared" si="122"/>
        <v>-1.0000000000000009E-2</v>
      </c>
      <c r="G2200" s="187">
        <f t="shared" si="125"/>
        <v>1.2148410757082114E-2</v>
      </c>
      <c r="H2200" s="187">
        <v>1.1369532118976948</v>
      </c>
      <c r="I2200" s="184"/>
      <c r="J2200" s="184"/>
      <c r="K2200" s="184"/>
      <c r="L2200" s="184"/>
      <c r="M2200" s="184"/>
      <c r="N2200" s="184">
        <v>30582.597945068399</v>
      </c>
      <c r="O2200" s="183"/>
      <c r="P2200" s="228"/>
    </row>
    <row r="2201" spans="1:16" x14ac:dyDescent="0.35">
      <c r="A2201" s="204">
        <v>42844</v>
      </c>
      <c r="B2201" s="205">
        <v>41379.47</v>
      </c>
      <c r="C2201" s="207">
        <f t="shared" si="123"/>
        <v>0.06</v>
      </c>
      <c r="D2201" s="238">
        <v>54.545200000000001</v>
      </c>
      <c r="E2201" s="207">
        <f t="shared" si="124"/>
        <v>0.05</v>
      </c>
      <c r="F2201" s="207">
        <f t="shared" si="122"/>
        <v>-9.999999999999995E-3</v>
      </c>
      <c r="G2201" s="187">
        <f t="shared" si="125"/>
        <v>1.2148410757082114E-2</v>
      </c>
      <c r="H2201" s="187">
        <v>1.1366232512475727</v>
      </c>
      <c r="I2201" s="184"/>
      <c r="J2201" s="184"/>
      <c r="K2201" s="184"/>
      <c r="L2201" s="184"/>
      <c r="M2201" s="184"/>
      <c r="N2201" s="184">
        <v>30658.77</v>
      </c>
      <c r="O2201" s="183"/>
      <c r="P2201" s="228"/>
    </row>
    <row r="2202" spans="1:16" x14ac:dyDescent="0.35">
      <c r="A2202" s="204">
        <v>42845</v>
      </c>
      <c r="B2202" s="205">
        <v>41500.51</v>
      </c>
      <c r="C2202" s="207">
        <f t="shared" si="123"/>
        <v>0.28999999999999998</v>
      </c>
      <c r="D2202" s="238">
        <v>54.701999999999998</v>
      </c>
      <c r="E2202" s="207">
        <f t="shared" si="124"/>
        <v>0.28999999999999998</v>
      </c>
      <c r="F2202" s="207">
        <f t="shared" si="122"/>
        <v>0</v>
      </c>
      <c r="G2202" s="187">
        <f t="shared" si="125"/>
        <v>1.2068165851703663E-2</v>
      </c>
      <c r="H2202" s="187">
        <v>1.1362954804488277</v>
      </c>
      <c r="I2202" s="184"/>
      <c r="J2202" s="184"/>
      <c r="K2202" s="184"/>
      <c r="L2202" s="184"/>
      <c r="M2202" s="184"/>
      <c r="N2202" s="184">
        <v>30434.79</v>
      </c>
      <c r="O2202" s="183"/>
      <c r="P2202" s="228"/>
    </row>
    <row r="2203" spans="1:16" x14ac:dyDescent="0.35">
      <c r="A2203" s="204">
        <v>42846</v>
      </c>
      <c r="B2203" s="205">
        <v>41419.99</v>
      </c>
      <c r="C2203" s="207">
        <f t="shared" si="123"/>
        <v>-0.19</v>
      </c>
      <c r="D2203" s="238">
        <v>54.594000000000001</v>
      </c>
      <c r="E2203" s="207">
        <f t="shared" si="124"/>
        <v>-0.2</v>
      </c>
      <c r="F2203" s="207">
        <f t="shared" si="122"/>
        <v>-1.0000000000000009E-2</v>
      </c>
      <c r="G2203" s="187">
        <f t="shared" si="125"/>
        <v>1.2068165851703661E-2</v>
      </c>
      <c r="H2203" s="187">
        <v>1.1359660956569748</v>
      </c>
      <c r="I2203" s="184"/>
      <c r="J2203" s="184"/>
      <c r="K2203" s="184"/>
      <c r="L2203" s="184"/>
      <c r="M2203" s="184"/>
      <c r="N2203" s="184">
        <v>30464.923128340499</v>
      </c>
      <c r="O2203" s="183"/>
      <c r="P2203" s="228"/>
    </row>
    <row r="2204" spans="1:16" x14ac:dyDescent="0.35">
      <c r="A2204" s="204">
        <v>42849</v>
      </c>
      <c r="B2204" s="205">
        <v>41829.800000000003</v>
      </c>
      <c r="C2204" s="207">
        <f t="shared" si="123"/>
        <v>0.99</v>
      </c>
      <c r="D2204" s="266">
        <v>55.1252</v>
      </c>
      <c r="E2204" s="207">
        <f t="shared" si="124"/>
        <v>0.97</v>
      </c>
      <c r="F2204" s="207">
        <f t="shared" si="122"/>
        <v>-2.0000000000000018E-2</v>
      </c>
      <c r="G2204" s="187">
        <f t="shared" si="125"/>
        <v>1.2095107196103913E-2</v>
      </c>
      <c r="H2204" s="187">
        <v>1.1356369971397382</v>
      </c>
      <c r="I2204" s="184"/>
      <c r="J2204" s="184"/>
      <c r="K2204" s="184"/>
      <c r="L2204" s="184"/>
      <c r="M2204" s="184"/>
      <c r="N2204" s="184">
        <v>30570.97</v>
      </c>
      <c r="O2204" s="183"/>
      <c r="P2204" s="228"/>
    </row>
    <row r="2205" spans="1:16" x14ac:dyDescent="0.35">
      <c r="A2205" s="204">
        <v>42850</v>
      </c>
      <c r="B2205" s="205">
        <v>42235.18</v>
      </c>
      <c r="C2205" s="207">
        <f t="shared" si="123"/>
        <v>0.97</v>
      </c>
      <c r="D2205" s="238">
        <v>55.6556</v>
      </c>
      <c r="E2205" s="207">
        <f t="shared" si="124"/>
        <v>0.96</v>
      </c>
      <c r="F2205" s="207">
        <f t="shared" si="122"/>
        <v>-1.0000000000000009E-2</v>
      </c>
      <c r="G2205" s="187">
        <f t="shared" si="125"/>
        <v>1.2095107196103912E-2</v>
      </c>
      <c r="H2205" s="187">
        <v>1.1353100859580627</v>
      </c>
      <c r="I2205" s="184"/>
      <c r="J2205" s="184"/>
      <c r="K2205" s="184"/>
      <c r="L2205" s="184"/>
      <c r="M2205" s="184"/>
      <c r="N2205" s="184">
        <v>30365.245587390302</v>
      </c>
      <c r="O2205" s="183"/>
      <c r="P2205" s="228"/>
    </row>
    <row r="2206" spans="1:16" x14ac:dyDescent="0.35">
      <c r="A2206" s="204">
        <v>42851</v>
      </c>
      <c r="B2206" s="205">
        <v>42503.33</v>
      </c>
      <c r="C2206" s="207">
        <f t="shared" si="123"/>
        <v>0.63</v>
      </c>
      <c r="D2206" s="238">
        <v>56.006300000000003</v>
      </c>
      <c r="E2206" s="207">
        <f t="shared" si="124"/>
        <v>0.63</v>
      </c>
      <c r="F2206" s="207">
        <f t="shared" si="122"/>
        <v>0</v>
      </c>
      <c r="G2206" s="187">
        <f t="shared" si="125"/>
        <v>1.210153207809365E-2</v>
      </c>
      <c r="H2206" s="187">
        <v>1.1349834569100878</v>
      </c>
      <c r="I2206" s="184"/>
      <c r="J2206" s="184"/>
      <c r="K2206" s="184"/>
      <c r="L2206" s="184"/>
      <c r="M2206" s="184"/>
      <c r="N2206" s="184">
        <v>30301.64</v>
      </c>
      <c r="O2206" s="183"/>
      <c r="P2206" s="228"/>
    </row>
    <row r="2207" spans="1:16" x14ac:dyDescent="0.35">
      <c r="A2207" s="204">
        <v>42852</v>
      </c>
      <c r="B2207" s="205">
        <v>42357.2</v>
      </c>
      <c r="C2207" s="207">
        <f t="shared" si="123"/>
        <v>-0.34</v>
      </c>
      <c r="D2207" s="238">
        <v>55.8108</v>
      </c>
      <c r="E2207" s="207">
        <f t="shared" si="124"/>
        <v>-0.35</v>
      </c>
      <c r="F2207" s="207">
        <f t="shared" si="122"/>
        <v>-9.9999999999999534E-3</v>
      </c>
      <c r="G2207" s="187">
        <f t="shared" si="125"/>
        <v>1.210153207809365E-2</v>
      </c>
      <c r="H2207" s="187">
        <v>1.1346552188287882</v>
      </c>
      <c r="I2207" s="184"/>
      <c r="J2207" s="184"/>
      <c r="K2207" s="184"/>
      <c r="L2207" s="184"/>
      <c r="M2207" s="184"/>
      <c r="N2207" s="184">
        <v>30750.030766542099</v>
      </c>
      <c r="O2207" s="183"/>
      <c r="P2207" s="228"/>
    </row>
    <row r="2208" spans="1:16" x14ac:dyDescent="0.35">
      <c r="A2208" s="204">
        <v>42853</v>
      </c>
      <c r="B2208" s="205">
        <v>42200.14</v>
      </c>
      <c r="C2208" s="207">
        <f t="shared" si="123"/>
        <v>-0.37</v>
      </c>
      <c r="D2208" s="238">
        <v>55.598999999999997</v>
      </c>
      <c r="E2208" s="207">
        <f t="shared" si="124"/>
        <v>-0.38</v>
      </c>
      <c r="F2208" s="207">
        <f t="shared" si="122"/>
        <v>-1.0000000000000009E-2</v>
      </c>
      <c r="G2208" s="187">
        <f t="shared" si="125"/>
        <v>1.210153207809365E-2</v>
      </c>
      <c r="H2208" s="187">
        <v>1.1343291581760626</v>
      </c>
      <c r="I2208" s="184"/>
      <c r="J2208" s="184"/>
      <c r="K2208" s="184"/>
      <c r="L2208" s="184"/>
      <c r="M2208" s="184"/>
      <c r="N2208" s="184">
        <v>31028.214737646002</v>
      </c>
      <c r="O2208" s="183"/>
      <c r="P2208" s="228"/>
    </row>
    <row r="2209" spans="1:16" x14ac:dyDescent="0.35">
      <c r="A2209" s="204">
        <v>42857</v>
      </c>
      <c r="B2209" s="205">
        <v>42204.07</v>
      </c>
      <c r="C2209" s="207">
        <f t="shared" si="123"/>
        <v>0.01</v>
      </c>
      <c r="D2209" s="238">
        <v>55.593899999999998</v>
      </c>
      <c r="E2209" s="207">
        <f t="shared" si="124"/>
        <v>-0.01</v>
      </c>
      <c r="F2209" s="207">
        <f t="shared" si="122"/>
        <v>-0.02</v>
      </c>
      <c r="G2209" s="187">
        <f t="shared" si="125"/>
        <v>1.2121855071925472E-2</v>
      </c>
      <c r="H2209" s="187">
        <v>1.1340014909605682</v>
      </c>
      <c r="I2209" s="184"/>
      <c r="J2209" s="184"/>
      <c r="K2209" s="184"/>
      <c r="L2209" s="184"/>
      <c r="M2209" s="184"/>
      <c r="N2209" s="184">
        <v>31109.279999999999</v>
      </c>
      <c r="O2209" s="183"/>
      <c r="P2209" s="228"/>
    </row>
    <row r="2210" spans="1:16" x14ac:dyDescent="0.35">
      <c r="A2210" s="204">
        <v>42858</v>
      </c>
      <c r="B2210" s="205">
        <v>42166.86</v>
      </c>
      <c r="C2210" s="207">
        <f t="shared" si="123"/>
        <v>-0.09</v>
      </c>
      <c r="D2210" s="238">
        <v>55.541699999999999</v>
      </c>
      <c r="E2210" s="207">
        <f t="shared" si="124"/>
        <v>-0.09</v>
      </c>
      <c r="F2210" s="207">
        <f t="shared" si="122"/>
        <v>0</v>
      </c>
      <c r="G2210" s="187">
        <f t="shared" si="125"/>
        <v>1.2128399304860796E-2</v>
      </c>
      <c r="H2210" s="187">
        <v>1.1336741075335499</v>
      </c>
      <c r="I2210" s="184"/>
      <c r="J2210" s="184"/>
      <c r="K2210" s="184"/>
      <c r="L2210" s="184"/>
      <c r="M2210" s="184"/>
      <c r="N2210" s="184">
        <v>31159.404939710799</v>
      </c>
      <c r="O2210" s="183"/>
      <c r="P2210" s="228"/>
    </row>
    <row r="2211" spans="1:16" x14ac:dyDescent="0.35">
      <c r="A2211" s="204">
        <v>42859</v>
      </c>
      <c r="B2211" s="205">
        <v>42493.27</v>
      </c>
      <c r="C2211" s="207">
        <f t="shared" si="123"/>
        <v>0.77</v>
      </c>
      <c r="D2211" s="267">
        <v>55.9694</v>
      </c>
      <c r="E2211" s="207">
        <f t="shared" si="124"/>
        <v>0.77</v>
      </c>
      <c r="F2211" s="207">
        <f t="shared" si="122"/>
        <v>0</v>
      </c>
      <c r="G2211" s="187">
        <f t="shared" si="125"/>
        <v>1.2107819804882994E-2</v>
      </c>
      <c r="H2211" s="187">
        <v>1.1333470074856038</v>
      </c>
      <c r="I2211" s="184"/>
      <c r="J2211" s="184"/>
      <c r="K2211" s="184"/>
      <c r="L2211" s="184"/>
      <c r="M2211" s="184"/>
      <c r="N2211" s="184">
        <v>31145.804162393499</v>
      </c>
      <c r="O2211" s="183"/>
      <c r="P2211" s="228"/>
    </row>
    <row r="2212" spans="1:16" x14ac:dyDescent="0.35">
      <c r="A2212" s="204">
        <v>42860</v>
      </c>
      <c r="B2212" s="205">
        <v>42116.08</v>
      </c>
      <c r="C2212" s="207">
        <f t="shared" si="123"/>
        <v>-0.89</v>
      </c>
      <c r="D2212" s="238">
        <v>55.473500000000001</v>
      </c>
      <c r="E2212" s="207">
        <f t="shared" si="124"/>
        <v>-0.89</v>
      </c>
      <c r="F2212" s="207">
        <f t="shared" si="122"/>
        <v>0</v>
      </c>
      <c r="G2212" s="187">
        <f t="shared" si="125"/>
        <v>1.211397059004217E-2</v>
      </c>
      <c r="H2212" s="187">
        <v>1.1330201904081529</v>
      </c>
      <c r="I2212" s="184"/>
      <c r="J2212" s="184"/>
      <c r="K2212" s="184"/>
      <c r="L2212" s="184"/>
      <c r="M2212" s="184"/>
      <c r="N2212" s="184"/>
      <c r="O2212" s="183"/>
      <c r="P2212" s="228"/>
    </row>
    <row r="2213" spans="1:16" x14ac:dyDescent="0.35">
      <c r="A2213" s="204">
        <v>42863</v>
      </c>
      <c r="B2213" s="229">
        <v>42211.08</v>
      </c>
      <c r="C2213" s="207">
        <f t="shared" si="123"/>
        <v>0.23</v>
      </c>
      <c r="D2213" s="238">
        <v>55.589599999999997</v>
      </c>
      <c r="E2213" s="207">
        <f t="shared" si="124"/>
        <v>0.21</v>
      </c>
      <c r="F2213" s="207">
        <f t="shared" si="122"/>
        <v>-2.0000000000000018E-2</v>
      </c>
      <c r="G2213" s="187">
        <f t="shared" si="125"/>
        <v>1.2095107196103908E-2</v>
      </c>
      <c r="H2213" s="187">
        <v>1.1326936558934433</v>
      </c>
      <c r="I2213" s="184"/>
      <c r="J2213" s="184"/>
      <c r="K2213" s="184"/>
      <c r="L2213" s="184"/>
      <c r="M2213" s="184"/>
      <c r="N2213" s="184"/>
      <c r="O2213" s="183"/>
      <c r="P2213" s="228"/>
    </row>
    <row r="2214" spans="1:16" x14ac:dyDescent="0.35">
      <c r="A2214" s="204">
        <v>42864</v>
      </c>
      <c r="B2214" s="205">
        <v>42221.09</v>
      </c>
      <c r="C2214" s="207">
        <f t="shared" si="123"/>
        <v>0.02</v>
      </c>
      <c r="D2214" s="238">
        <v>55.6008</v>
      </c>
      <c r="E2214" s="207">
        <f t="shared" si="124"/>
        <v>0.02</v>
      </c>
      <c r="F2214" s="207">
        <f t="shared" si="122"/>
        <v>0</v>
      </c>
      <c r="G2214" s="187">
        <f t="shared" si="125"/>
        <v>1.2101532078093646E-2</v>
      </c>
      <c r="H2214" s="187">
        <v>1.1323674035345441</v>
      </c>
      <c r="I2214" s="184"/>
      <c r="J2214" s="184"/>
      <c r="K2214" s="184"/>
      <c r="L2214" s="184"/>
      <c r="M2214" s="184"/>
      <c r="N2214" s="184"/>
      <c r="O2214" s="183"/>
      <c r="P2214" s="228"/>
    </row>
    <row r="2215" spans="1:16" x14ac:dyDescent="0.35">
      <c r="A2215" s="204">
        <v>42865</v>
      </c>
      <c r="B2215" s="205">
        <v>42665.279999999999</v>
      </c>
      <c r="C2215" s="207">
        <f t="shared" si="123"/>
        <v>1.05</v>
      </c>
      <c r="D2215" s="238">
        <v>56.181100000000001</v>
      </c>
      <c r="E2215" s="207">
        <f t="shared" si="124"/>
        <v>1.04</v>
      </c>
      <c r="F2215" s="207">
        <f t="shared" si="122"/>
        <v>-1.0000000000000009E-2</v>
      </c>
      <c r="G2215" s="187">
        <f t="shared" si="125"/>
        <v>1.2101532078093646E-2</v>
      </c>
      <c r="H2215" s="187">
        <v>1.1320433326480495</v>
      </c>
      <c r="I2215" s="184"/>
      <c r="J2215" s="184"/>
      <c r="K2215" s="184"/>
      <c r="L2215" s="184"/>
      <c r="M2215" s="184"/>
      <c r="N2215" s="184"/>
      <c r="O2215" s="183"/>
      <c r="P2215" s="228"/>
    </row>
    <row r="2216" spans="1:16" x14ac:dyDescent="0.35">
      <c r="A2216" s="204">
        <v>42866</v>
      </c>
      <c r="B2216" s="205">
        <v>42669.25</v>
      </c>
      <c r="C2216" s="207">
        <f t="shared" si="123"/>
        <v>0.01</v>
      </c>
      <c r="D2216" s="238">
        <v>56.183700000000002</v>
      </c>
      <c r="E2216" s="207">
        <f t="shared" si="124"/>
        <v>0</v>
      </c>
      <c r="F2216" s="207">
        <f t="shared" si="122"/>
        <v>-0.01</v>
      </c>
      <c r="G2216" s="187">
        <f t="shared" si="125"/>
        <v>1.2101532078093646E-2</v>
      </c>
      <c r="H2216" s="187">
        <v>1.1317176454107822</v>
      </c>
      <c r="I2216" s="184"/>
      <c r="J2216" s="184"/>
      <c r="K2216" s="184"/>
      <c r="L2216" s="184"/>
      <c r="M2216" s="184"/>
      <c r="N2216" s="184"/>
      <c r="O2216" s="183"/>
      <c r="P2216" s="228"/>
    </row>
    <row r="2217" spans="1:16" x14ac:dyDescent="0.35">
      <c r="A2217" s="204">
        <v>42867</v>
      </c>
      <c r="B2217" s="205">
        <v>42580.63</v>
      </c>
      <c r="C2217" s="207">
        <f t="shared" si="123"/>
        <v>-0.21</v>
      </c>
      <c r="D2217" s="267">
        <v>56.063200000000002</v>
      </c>
      <c r="E2217" s="207">
        <f t="shared" si="124"/>
        <v>-0.21</v>
      </c>
      <c r="F2217" s="207">
        <f t="shared" si="122"/>
        <v>0</v>
      </c>
      <c r="G2217" s="187">
        <f t="shared" si="125"/>
        <v>1.2107819804882996E-2</v>
      </c>
      <c r="H2217" s="187">
        <v>1.1313941355437414</v>
      </c>
      <c r="I2217" s="184"/>
      <c r="J2217" s="184"/>
      <c r="K2217" s="184"/>
      <c r="L2217" s="184"/>
      <c r="M2217" s="184"/>
      <c r="N2217" s="184"/>
      <c r="O2217" s="183"/>
      <c r="P2217" s="228"/>
    </row>
    <row r="2218" spans="1:16" x14ac:dyDescent="0.35">
      <c r="A2218" s="204">
        <v>42870</v>
      </c>
      <c r="B2218" s="205">
        <v>42769.599999999999</v>
      </c>
      <c r="C2218" s="207">
        <f t="shared" si="123"/>
        <v>0.44</v>
      </c>
      <c r="D2218" s="267">
        <v>56.302399999999999</v>
      </c>
      <c r="E2218" s="207">
        <f t="shared" si="124"/>
        <v>0.43</v>
      </c>
      <c r="F2218" s="207">
        <f t="shared" si="122"/>
        <v>-1.0000000000000009E-2</v>
      </c>
      <c r="G2218" s="187">
        <f t="shared" si="125"/>
        <v>1.2101532078093648E-2</v>
      </c>
      <c r="H2218" s="187">
        <v>1.1310690118006217</v>
      </c>
      <c r="I2218" s="184"/>
      <c r="J2218" s="184"/>
      <c r="K2218" s="184"/>
      <c r="L2218" s="184"/>
      <c r="M2218" s="184"/>
      <c r="N2218" s="184"/>
      <c r="O2218" s="183"/>
      <c r="P2218" s="228"/>
    </row>
    <row r="2219" spans="1:16" x14ac:dyDescent="0.35">
      <c r="A2219" s="204">
        <v>42871</v>
      </c>
      <c r="B2219" s="205">
        <v>43137</v>
      </c>
      <c r="C2219" s="207">
        <f t="shared" si="123"/>
        <v>0.86</v>
      </c>
      <c r="D2219" s="267">
        <v>56.782699999999998</v>
      </c>
      <c r="E2219" s="207">
        <f t="shared" si="124"/>
        <v>0.85</v>
      </c>
      <c r="F2219" s="207">
        <f t="shared" si="122"/>
        <v>-1.0000000000000009E-2</v>
      </c>
      <c r="G2219" s="187">
        <f t="shared" si="125"/>
        <v>1.209510719610391E-2</v>
      </c>
      <c r="H2219" s="187">
        <v>1.1307549961097765</v>
      </c>
      <c r="I2219" s="184"/>
      <c r="J2219" s="184"/>
      <c r="K2219" s="184"/>
      <c r="L2219" s="184"/>
      <c r="M2219" s="184"/>
      <c r="N2219" s="184"/>
      <c r="O2219" s="183"/>
      <c r="P2219" s="228"/>
    </row>
    <row r="2220" spans="1:16" x14ac:dyDescent="0.35">
      <c r="A2220" s="204">
        <v>42872</v>
      </c>
      <c r="B2220" s="205">
        <v>43244.44</v>
      </c>
      <c r="C2220" s="207">
        <f t="shared" si="123"/>
        <v>0.25</v>
      </c>
      <c r="D2220" s="268">
        <v>56.919699999999999</v>
      </c>
      <c r="E2220" s="207">
        <f t="shared" si="124"/>
        <v>0.24</v>
      </c>
      <c r="F2220" s="207">
        <f t="shared" si="122"/>
        <v>-1.0000000000000009E-2</v>
      </c>
      <c r="G2220" s="187">
        <f t="shared" si="125"/>
        <v>1.2088544940225935E-2</v>
      </c>
      <c r="H2220" s="187">
        <v>1.1304304265264999</v>
      </c>
      <c r="I2220" s="184"/>
      <c r="J2220" s="184"/>
      <c r="K2220" s="184"/>
      <c r="L2220" s="184"/>
      <c r="M2220" s="184"/>
      <c r="N2220" s="184"/>
      <c r="P2220" s="228"/>
    </row>
    <row r="2221" spans="1:16" x14ac:dyDescent="0.35">
      <c r="A2221" s="204">
        <v>42873</v>
      </c>
      <c r="B2221" s="229">
        <v>42928.52</v>
      </c>
      <c r="C2221" s="207">
        <f t="shared" si="123"/>
        <v>-0.73</v>
      </c>
      <c r="D2221" s="267">
        <v>56.502800000000001</v>
      </c>
      <c r="E2221" s="207">
        <f t="shared" si="124"/>
        <v>-0.73</v>
      </c>
      <c r="F2221" s="207">
        <f t="shared" si="122"/>
        <v>0</v>
      </c>
      <c r="G2221" s="187">
        <f t="shared" si="125"/>
        <v>1.209510719610391E-2</v>
      </c>
      <c r="H2221" s="187">
        <v>1.1301061362725853</v>
      </c>
      <c r="I2221" s="184"/>
      <c r="J2221" s="184"/>
      <c r="K2221" s="184"/>
      <c r="L2221" s="184"/>
      <c r="M2221" s="184"/>
      <c r="N2221" s="184"/>
      <c r="P2221" s="228"/>
    </row>
    <row r="2222" spans="1:16" x14ac:dyDescent="0.35">
      <c r="A2222" s="204">
        <v>42874</v>
      </c>
      <c r="B2222" s="229">
        <v>42971.02</v>
      </c>
      <c r="C2222" s="207">
        <f t="shared" si="123"/>
        <v>0.1</v>
      </c>
      <c r="D2222" s="267">
        <v>56.555399999999999</v>
      </c>
      <c r="E2222" s="207">
        <f t="shared" si="124"/>
        <v>0.09</v>
      </c>
      <c r="F2222" s="207">
        <f t="shared" si="122"/>
        <v>-1.0000000000000009E-2</v>
      </c>
      <c r="G2222" s="187">
        <f t="shared" si="125"/>
        <v>1.209510719610391E-2</v>
      </c>
      <c r="H2222" s="187">
        <v>1.1297840314503351</v>
      </c>
      <c r="I2222" s="184"/>
      <c r="J2222" s="184"/>
      <c r="K2222" s="184"/>
      <c r="L2222" s="184"/>
      <c r="M2222" s="184"/>
      <c r="N2222" s="184"/>
      <c r="P2222" s="228"/>
    </row>
    <row r="2223" spans="1:16" x14ac:dyDescent="0.35">
      <c r="A2223" s="204">
        <v>42877</v>
      </c>
      <c r="B2223" s="205">
        <v>43120.59</v>
      </c>
      <c r="C2223" s="207">
        <f t="shared" si="123"/>
        <v>0.35</v>
      </c>
      <c r="D2223" s="267">
        <v>56.746099999999998</v>
      </c>
      <c r="E2223" s="207">
        <f t="shared" si="124"/>
        <v>0.34</v>
      </c>
      <c r="F2223" s="207">
        <f t="shared" si="122"/>
        <v>-9.9999999999999534E-3</v>
      </c>
      <c r="G2223" s="187">
        <f t="shared" si="125"/>
        <v>1.2088544940225933E-2</v>
      </c>
      <c r="H2223" s="187">
        <v>1.1294603006607853</v>
      </c>
      <c r="I2223" s="184"/>
      <c r="J2223" s="184"/>
      <c r="K2223" s="184"/>
      <c r="L2223" s="184"/>
      <c r="M2223" s="184"/>
      <c r="N2223" s="184"/>
      <c r="P2223" s="228"/>
    </row>
    <row r="2224" spans="1:16" x14ac:dyDescent="0.35">
      <c r="A2224" s="204">
        <v>42878</v>
      </c>
      <c r="B2224" s="229">
        <v>42830.42</v>
      </c>
      <c r="C2224" s="207">
        <f t="shared" si="123"/>
        <v>-0.67</v>
      </c>
      <c r="D2224" s="267">
        <v>56.363199999999999</v>
      </c>
      <c r="E2224" s="207">
        <f t="shared" si="124"/>
        <v>-0.67</v>
      </c>
      <c r="F2224" s="207">
        <f t="shared" si="122"/>
        <v>0</v>
      </c>
      <c r="G2224" s="187">
        <f t="shared" si="125"/>
        <v>1.2088544940225933E-2</v>
      </c>
      <c r="H2224" s="187">
        <v>1.1291476474287554</v>
      </c>
      <c r="I2224" s="184"/>
      <c r="J2224" s="184"/>
      <c r="K2224" s="184"/>
      <c r="L2224" s="184"/>
      <c r="M2224" s="184"/>
      <c r="N2224" s="184"/>
      <c r="P2224" s="228"/>
    </row>
    <row r="2225" spans="1:16" x14ac:dyDescent="0.35">
      <c r="A2225" s="204">
        <v>42879</v>
      </c>
      <c r="B2225" s="205">
        <v>42740.7</v>
      </c>
      <c r="C2225" s="207">
        <f t="shared" si="123"/>
        <v>-0.21</v>
      </c>
      <c r="D2225" s="267">
        <v>56.243299999999998</v>
      </c>
      <c r="E2225" s="207">
        <f t="shared" si="124"/>
        <v>-0.21</v>
      </c>
      <c r="F2225" s="207">
        <f t="shared" si="122"/>
        <v>0</v>
      </c>
      <c r="G2225" s="187">
        <f t="shared" si="125"/>
        <v>1.2088544940225933E-2</v>
      </c>
      <c r="H2225" s="187">
        <v>1.1288263793285771</v>
      </c>
      <c r="I2225" s="184"/>
      <c r="J2225" s="184"/>
      <c r="K2225" s="184"/>
      <c r="L2225" s="184"/>
      <c r="M2225" s="184"/>
      <c r="N2225" s="184"/>
      <c r="P2225" s="228"/>
    </row>
    <row r="2226" spans="1:16" x14ac:dyDescent="0.35">
      <c r="A2226" s="204">
        <v>42880</v>
      </c>
      <c r="B2226" s="229">
        <v>43373.16</v>
      </c>
      <c r="C2226" s="207">
        <f t="shared" si="123"/>
        <v>1.48</v>
      </c>
      <c r="D2226" s="267">
        <v>57.072299999999998</v>
      </c>
      <c r="E2226" s="207">
        <f t="shared" si="124"/>
        <v>1.47</v>
      </c>
      <c r="F2226" s="207">
        <f t="shared" si="122"/>
        <v>-1.0000000000000009E-2</v>
      </c>
      <c r="G2226" s="187">
        <f t="shared" si="125"/>
        <v>1.2088544940225933E-2</v>
      </c>
      <c r="H2226" s="187">
        <v>1.1285034780733585</v>
      </c>
      <c r="I2226" s="184"/>
      <c r="J2226" s="184"/>
      <c r="K2226" s="184"/>
      <c r="L2226" s="184"/>
      <c r="M2226" s="184"/>
      <c r="N2226" s="184"/>
      <c r="P2226" s="228"/>
    </row>
    <row r="2227" spans="1:16" x14ac:dyDescent="0.35">
      <c r="A2227" s="204">
        <v>42881</v>
      </c>
      <c r="B2227" s="229">
        <v>43778.32</v>
      </c>
      <c r="C2227" s="207">
        <f t="shared" si="123"/>
        <v>0.93</v>
      </c>
      <c r="D2227" s="267">
        <v>57.601100000000002</v>
      </c>
      <c r="E2227" s="207">
        <f t="shared" si="124"/>
        <v>0.93</v>
      </c>
      <c r="F2227" s="207">
        <f t="shared" si="122"/>
        <v>0</v>
      </c>
      <c r="G2227" s="187">
        <f t="shared" si="125"/>
        <v>1.209510719610391E-2</v>
      </c>
      <c r="H2227" s="187">
        <v>1.1281808537561975</v>
      </c>
      <c r="I2227" s="184"/>
      <c r="J2227" s="184"/>
      <c r="K2227" s="184"/>
      <c r="L2227" s="184"/>
      <c r="M2227" s="184"/>
      <c r="N2227" s="184"/>
      <c r="O2227" s="183"/>
      <c r="P2227" s="228"/>
    </row>
    <row r="2228" spans="1:16" x14ac:dyDescent="0.35">
      <c r="A2228" s="204">
        <v>42884</v>
      </c>
      <c r="B2228" s="229">
        <v>43892.69</v>
      </c>
      <c r="C2228" s="207">
        <f t="shared" si="123"/>
        <v>0.26</v>
      </c>
      <c r="D2228" s="266">
        <v>57.742699999999999</v>
      </c>
      <c r="E2228" s="207">
        <f t="shared" si="124"/>
        <v>0.25</v>
      </c>
      <c r="F2228" s="207">
        <f t="shared" si="122"/>
        <v>-1.0000000000000009E-2</v>
      </c>
      <c r="G2228" s="187">
        <f t="shared" si="125"/>
        <v>1.209510719610391E-2</v>
      </c>
      <c r="H2228" s="187">
        <v>1.1278692827193786</v>
      </c>
      <c r="I2228" s="184"/>
      <c r="J2228" s="184"/>
      <c r="K2228" s="184"/>
      <c r="L2228" s="184"/>
      <c r="M2228" s="184"/>
      <c r="N2228" s="184"/>
      <c r="P2228" s="228"/>
    </row>
    <row r="2229" spans="1:16" x14ac:dyDescent="0.35">
      <c r="A2229" s="204">
        <v>42885</v>
      </c>
      <c r="B2229" s="229">
        <v>43963.42</v>
      </c>
      <c r="C2229" s="207">
        <f t="shared" si="123"/>
        <v>0.16</v>
      </c>
      <c r="D2229" s="266">
        <v>57.831400000000002</v>
      </c>
      <c r="E2229" s="207">
        <f t="shared" si="124"/>
        <v>0.15</v>
      </c>
      <c r="F2229" s="207">
        <f t="shared" si="122"/>
        <v>-1.0000000000000009E-2</v>
      </c>
      <c r="G2229" s="187">
        <f t="shared" si="125"/>
        <v>1.2068165851703663E-2</v>
      </c>
      <c r="H2229" s="187">
        <v>1.1275491258870676</v>
      </c>
      <c r="I2229" s="184"/>
      <c r="J2229" s="184"/>
      <c r="K2229" s="184"/>
      <c r="L2229" s="184"/>
      <c r="M2229" s="184"/>
      <c r="N2229" s="184"/>
      <c r="P2229" s="228"/>
    </row>
    <row r="2230" spans="1:16" x14ac:dyDescent="0.35">
      <c r="A2230" s="204">
        <v>42886</v>
      </c>
      <c r="B2230" s="229">
        <v>43944.23</v>
      </c>
      <c r="C2230" s="207">
        <f t="shared" si="123"/>
        <v>-0.04</v>
      </c>
      <c r="D2230" s="266">
        <v>57.802900000000001</v>
      </c>
      <c r="E2230" s="207">
        <f t="shared" si="124"/>
        <v>-0.05</v>
      </c>
      <c r="F2230" s="207">
        <f t="shared" si="122"/>
        <v>-1.0000000000000002E-2</v>
      </c>
      <c r="G2230" s="187">
        <f t="shared" si="125"/>
        <v>1.2068165851703663E-2</v>
      </c>
      <c r="H2230" s="187">
        <v>1.1272292415152194</v>
      </c>
      <c r="I2230" s="184"/>
      <c r="J2230" s="184"/>
      <c r="K2230" s="184"/>
      <c r="L2230" s="184"/>
      <c r="M2230" s="184"/>
      <c r="N2230" s="184"/>
      <c r="P2230" s="228"/>
    </row>
    <row r="2231" spans="1:16" x14ac:dyDescent="0.35">
      <c r="A2231" s="204">
        <v>42887</v>
      </c>
      <c r="B2231" s="229">
        <v>43978.05</v>
      </c>
      <c r="C2231" s="207">
        <f t="shared" si="123"/>
        <v>0.08</v>
      </c>
      <c r="D2231" s="266">
        <v>57.844499999999996</v>
      </c>
      <c r="E2231" s="207">
        <f t="shared" si="124"/>
        <v>7.0000000000000007E-2</v>
      </c>
      <c r="F2231" s="207">
        <f t="shared" si="122"/>
        <v>-9.999999999999995E-3</v>
      </c>
      <c r="G2231" s="187">
        <f t="shared" si="125"/>
        <v>1.2068165851703663E-2</v>
      </c>
      <c r="H2231" s="187">
        <v>1.1269096292176379</v>
      </c>
      <c r="I2231" s="184"/>
      <c r="J2231" s="184"/>
      <c r="K2231" s="184"/>
      <c r="L2231" s="184"/>
      <c r="M2231" s="184"/>
      <c r="N2231" s="184"/>
      <c r="P2231" s="228"/>
    </row>
    <row r="2232" spans="1:16" x14ac:dyDescent="0.35">
      <c r="A2232" s="204">
        <v>42888</v>
      </c>
      <c r="B2232" s="229">
        <v>44169.71</v>
      </c>
      <c r="C2232" s="207">
        <f t="shared" si="123"/>
        <v>0.44</v>
      </c>
      <c r="D2232" s="266">
        <v>58.092199999999998</v>
      </c>
      <c r="E2232" s="207">
        <f t="shared" si="124"/>
        <v>0.43</v>
      </c>
      <c r="F2232" s="207">
        <f t="shared" si="122"/>
        <v>-1.0000000000000009E-2</v>
      </c>
      <c r="G2232" s="187">
        <f t="shared" si="125"/>
        <v>1.2061723196639087E-2</v>
      </c>
      <c r="H2232" s="187">
        <v>1.126590288608893</v>
      </c>
      <c r="I2232" s="184"/>
      <c r="J2232" s="184"/>
      <c r="K2232" s="184"/>
      <c r="L2232" s="184"/>
      <c r="M2232" s="184"/>
      <c r="N2232" s="184"/>
      <c r="P2232" s="228"/>
    </row>
    <row r="2233" spans="1:16" x14ac:dyDescent="0.35">
      <c r="A2233" s="204">
        <v>42891</v>
      </c>
      <c r="B2233" s="229">
        <v>44283.05</v>
      </c>
      <c r="C2233" s="207">
        <f t="shared" si="123"/>
        <v>0.26</v>
      </c>
      <c r="D2233" s="267">
        <v>58.238700000000001</v>
      </c>
      <c r="E2233" s="207">
        <f t="shared" si="124"/>
        <v>0.25</v>
      </c>
      <c r="F2233" s="207">
        <f t="shared" si="122"/>
        <v>-1.0000000000000009E-2</v>
      </c>
      <c r="G2233" s="187">
        <f t="shared" si="125"/>
        <v>1.2055142768086941E-2</v>
      </c>
      <c r="H2233" s="187">
        <v>1.126280090160418</v>
      </c>
      <c r="I2233" s="184"/>
      <c r="J2233" s="184"/>
      <c r="K2233" s="184"/>
      <c r="L2233" s="184"/>
      <c r="M2233" s="184"/>
      <c r="N2233" s="184"/>
      <c r="P2233" s="228"/>
    </row>
    <row r="2234" spans="1:16" x14ac:dyDescent="0.35">
      <c r="A2234" s="204">
        <v>42892</v>
      </c>
      <c r="B2234" s="229">
        <v>44114.84</v>
      </c>
      <c r="C2234" s="207">
        <f t="shared" si="123"/>
        <v>-0.38</v>
      </c>
      <c r="D2234" s="266">
        <v>58.014800000000001</v>
      </c>
      <c r="E2234" s="207">
        <f t="shared" si="124"/>
        <v>-0.38</v>
      </c>
      <c r="F2234" s="207">
        <f t="shared" si="122"/>
        <v>0</v>
      </c>
      <c r="G2234" s="187">
        <f t="shared" si="125"/>
        <v>1.2055142768086941E-2</v>
      </c>
      <c r="H2234" s="187">
        <v>1.1259612986228988</v>
      </c>
      <c r="I2234" s="184"/>
      <c r="J2234" s="184"/>
      <c r="K2234" s="184"/>
      <c r="L2234" s="184"/>
      <c r="M2234" s="184"/>
      <c r="N2234" s="184"/>
      <c r="P2234" s="228"/>
    </row>
    <row r="2235" spans="1:16" x14ac:dyDescent="0.35">
      <c r="A2235" s="204">
        <v>42893</v>
      </c>
      <c r="B2235" s="205">
        <v>44229.01</v>
      </c>
      <c r="C2235" s="207">
        <f t="shared" si="123"/>
        <v>0.26</v>
      </c>
      <c r="D2235" s="266">
        <v>58.160800000000002</v>
      </c>
      <c r="E2235" s="207">
        <f t="shared" si="124"/>
        <v>0.25</v>
      </c>
      <c r="F2235" s="207">
        <f t="shared" si="122"/>
        <v>-1.0000000000000009E-2</v>
      </c>
      <c r="G2235" s="187">
        <f t="shared" si="125"/>
        <v>1.2048424340306027E-2</v>
      </c>
      <c r="H2235" s="187">
        <v>1.125642777608582</v>
      </c>
      <c r="I2235" s="184"/>
      <c r="J2235" s="184"/>
      <c r="K2235" s="184"/>
      <c r="L2235" s="184"/>
      <c r="M2235" s="184"/>
      <c r="N2235" s="184"/>
      <c r="O2235" s="183"/>
      <c r="P2235" s="228"/>
    </row>
    <row r="2236" spans="1:16" x14ac:dyDescent="0.35">
      <c r="A2236" s="204">
        <v>42894</v>
      </c>
      <c r="B2236" s="229">
        <v>44147.09</v>
      </c>
      <c r="C2236" s="207">
        <f t="shared" si="123"/>
        <v>-0.19</v>
      </c>
      <c r="D2236" s="269">
        <v>58.050199999999997</v>
      </c>
      <c r="E2236" s="207">
        <f t="shared" si="124"/>
        <v>-0.19</v>
      </c>
      <c r="F2236" s="207">
        <f t="shared" si="122"/>
        <v>0</v>
      </c>
      <c r="G2236" s="187">
        <f t="shared" si="125"/>
        <v>1.2055142768086943E-2</v>
      </c>
      <c r="H2236" s="187">
        <v>1.1253226286677167</v>
      </c>
      <c r="I2236" s="184"/>
      <c r="J2236" s="184"/>
      <c r="K2236" s="184"/>
      <c r="L2236" s="184"/>
      <c r="M2236" s="184"/>
      <c r="N2236" s="184"/>
      <c r="P2236" s="228"/>
    </row>
    <row r="2237" spans="1:16" x14ac:dyDescent="0.35">
      <c r="A2237" s="204">
        <v>42895</v>
      </c>
      <c r="B2237" s="229">
        <v>44215.96</v>
      </c>
      <c r="C2237" s="207">
        <f t="shared" si="123"/>
        <v>0.16</v>
      </c>
      <c r="D2237" s="266">
        <v>58.137900000000002</v>
      </c>
      <c r="E2237" s="207">
        <f t="shared" si="124"/>
        <v>0.15</v>
      </c>
      <c r="F2237" s="207">
        <f t="shared" si="122"/>
        <v>-1.0000000000000009E-2</v>
      </c>
      <c r="G2237" s="187">
        <f t="shared" si="125"/>
        <v>1.2055142768086943E-2</v>
      </c>
      <c r="H2237" s="187">
        <v>1.125004652784835</v>
      </c>
      <c r="I2237" s="184"/>
      <c r="J2237" s="184"/>
      <c r="K2237" s="184"/>
      <c r="L2237" s="184"/>
      <c r="M2237" s="184"/>
      <c r="N2237" s="184"/>
      <c r="P2237" s="228"/>
    </row>
    <row r="2238" spans="1:16" x14ac:dyDescent="0.35">
      <c r="A2238" s="204">
        <v>42898</v>
      </c>
      <c r="B2238" s="237">
        <v>43980.67</v>
      </c>
      <c r="C2238" s="207">
        <f t="shared" si="123"/>
        <v>-0.53</v>
      </c>
      <c r="D2238" s="268">
        <v>57.820099999999996</v>
      </c>
      <c r="E2238" s="207">
        <f t="shared" si="124"/>
        <v>-0.55000000000000004</v>
      </c>
      <c r="F2238" s="207">
        <f t="shared" si="122"/>
        <v>-2.0000000000000018E-2</v>
      </c>
      <c r="G2238" s="187">
        <f t="shared" si="125"/>
        <v>7.6469496427809492E-3</v>
      </c>
      <c r="H2238" s="187">
        <v>1.1246958079399927</v>
      </c>
      <c r="I2238" s="184"/>
      <c r="J2238" s="184"/>
      <c r="K2238" s="184"/>
      <c r="L2238" s="184"/>
      <c r="M2238" s="184"/>
      <c r="N2238" s="184"/>
      <c r="O2238" s="270"/>
      <c r="P2238" s="228"/>
    </row>
    <row r="2239" spans="1:16" x14ac:dyDescent="0.35">
      <c r="A2239" s="204">
        <v>42899</v>
      </c>
      <c r="B2239" s="229">
        <v>44014.29</v>
      </c>
      <c r="C2239" s="207">
        <f t="shared" si="123"/>
        <v>0.08</v>
      </c>
      <c r="D2239" s="269">
        <v>57.861199999999997</v>
      </c>
      <c r="E2239" s="207">
        <f t="shared" si="124"/>
        <v>7.0000000000000007E-2</v>
      </c>
      <c r="F2239" s="207">
        <f t="shared" si="122"/>
        <v>-9.999999999999995E-3</v>
      </c>
      <c r="G2239" s="187">
        <f t="shared" si="125"/>
        <v>7.6469496427809501E-3</v>
      </c>
      <c r="H2239" s="187">
        <v>1.1243764732487718</v>
      </c>
      <c r="I2239" s="184"/>
      <c r="J2239" s="184"/>
      <c r="K2239" s="184"/>
      <c r="L2239" s="184"/>
      <c r="M2239" s="184"/>
      <c r="N2239" s="184"/>
      <c r="P2239" s="228"/>
    </row>
    <row r="2240" spans="1:16" x14ac:dyDescent="0.35">
      <c r="A2240" s="204">
        <v>42900</v>
      </c>
      <c r="B2240" s="205">
        <v>44088.47</v>
      </c>
      <c r="C2240" s="207">
        <f t="shared" si="123"/>
        <v>0.17</v>
      </c>
      <c r="D2240" s="269">
        <v>57.9557</v>
      </c>
      <c r="E2240" s="207">
        <f t="shared" si="124"/>
        <v>0.16</v>
      </c>
      <c r="F2240" s="207">
        <f t="shared" si="122"/>
        <v>-1.0000000000000009E-2</v>
      </c>
      <c r="G2240" s="187">
        <f t="shared" si="125"/>
        <v>7.6329601453424259E-3</v>
      </c>
      <c r="H2240" s="187">
        <v>1.1240593163610433</v>
      </c>
      <c r="I2240" s="184"/>
      <c r="J2240" s="184"/>
      <c r="K2240" s="184"/>
      <c r="L2240" s="184"/>
      <c r="M2240" s="184"/>
      <c r="N2240" s="184"/>
      <c r="O2240" s="183"/>
      <c r="P2240" s="228"/>
    </row>
    <row r="2241" spans="1:16" x14ac:dyDescent="0.35">
      <c r="A2241" s="204">
        <v>42901</v>
      </c>
      <c r="B2241" s="229">
        <v>43978.94</v>
      </c>
      <c r="C2241" s="207">
        <f t="shared" si="123"/>
        <v>-0.25</v>
      </c>
      <c r="D2241" s="269">
        <v>57.809800000000003</v>
      </c>
      <c r="E2241" s="207">
        <f t="shared" si="124"/>
        <v>-0.25</v>
      </c>
      <c r="F2241" s="207">
        <f t="shared" si="122"/>
        <v>0</v>
      </c>
      <c r="G2241" s="187">
        <f t="shared" si="125"/>
        <v>7.6329601453424259E-3</v>
      </c>
      <c r="H2241" s="187">
        <v>1.1237405269515226</v>
      </c>
      <c r="I2241" s="184"/>
      <c r="J2241" s="184"/>
      <c r="K2241" s="184"/>
      <c r="L2241" s="184"/>
      <c r="M2241" s="184"/>
      <c r="N2241" s="184"/>
      <c r="P2241" s="228"/>
    </row>
    <row r="2242" spans="1:16" x14ac:dyDescent="0.35">
      <c r="A2242" s="204">
        <v>42902</v>
      </c>
      <c r="B2242" s="229">
        <v>43951.59</v>
      </c>
      <c r="C2242" s="207">
        <f t="shared" si="123"/>
        <v>-0.06</v>
      </c>
      <c r="D2242" s="266">
        <v>57.773499999999999</v>
      </c>
      <c r="E2242" s="207">
        <f t="shared" si="124"/>
        <v>-0.06</v>
      </c>
      <c r="F2242" s="207">
        <f t="shared" si="122"/>
        <v>0</v>
      </c>
      <c r="G2242" s="187">
        <f t="shared" si="125"/>
        <v>7.6469496427809492E-3</v>
      </c>
      <c r="H2242" s="187">
        <v>1.1234327426817869</v>
      </c>
      <c r="I2242" s="184"/>
      <c r="J2242" s="184"/>
      <c r="K2242" s="184"/>
      <c r="L2242" s="184"/>
      <c r="M2242" s="184"/>
      <c r="N2242" s="184"/>
      <c r="P2242" s="228"/>
    </row>
    <row r="2243" spans="1:16" x14ac:dyDescent="0.35">
      <c r="A2243" s="204">
        <v>42905</v>
      </c>
      <c r="B2243" s="205">
        <v>44312.7</v>
      </c>
      <c r="C2243" s="207">
        <f t="shared" si="123"/>
        <v>0.82</v>
      </c>
      <c r="D2243" s="238">
        <v>58.2316</v>
      </c>
      <c r="E2243" s="207">
        <f t="shared" si="124"/>
        <v>0.79</v>
      </c>
      <c r="F2243" s="207">
        <f t="shared" si="122"/>
        <v>-2.9999999999999916E-2</v>
      </c>
      <c r="G2243" s="187">
        <f t="shared" si="125"/>
        <v>7.7758882707222666E-3</v>
      </c>
      <c r="H2243" s="187">
        <v>1.1231144894813339</v>
      </c>
      <c r="I2243" s="184"/>
      <c r="J2243" s="184"/>
      <c r="K2243" s="184"/>
      <c r="L2243" s="184"/>
      <c r="M2243" s="184"/>
      <c r="N2243" s="184"/>
      <c r="O2243" s="183"/>
      <c r="P2243" s="228"/>
    </row>
    <row r="2244" spans="1:16" x14ac:dyDescent="0.35">
      <c r="A2244" s="204">
        <v>42906</v>
      </c>
      <c r="B2244" s="205">
        <v>44314.58</v>
      </c>
      <c r="C2244" s="207">
        <f t="shared" si="123"/>
        <v>0</v>
      </c>
      <c r="D2244" s="238">
        <v>58.229300000000002</v>
      </c>
      <c r="E2244" s="207">
        <f t="shared" si="124"/>
        <v>0</v>
      </c>
      <c r="F2244" s="207">
        <f t="shared" si="122"/>
        <v>0</v>
      </c>
      <c r="G2244" s="187">
        <f t="shared" si="125"/>
        <v>7.7758882707222666E-3</v>
      </c>
      <c r="H2244" s="187">
        <v>1.1227965065965244</v>
      </c>
      <c r="I2244" s="184"/>
      <c r="J2244" s="184"/>
      <c r="K2244" s="184"/>
      <c r="L2244" s="184"/>
      <c r="M2244" s="184"/>
      <c r="N2244" s="184"/>
      <c r="O2244" s="183"/>
      <c r="P2244" s="228"/>
    </row>
    <row r="2245" spans="1:16" x14ac:dyDescent="0.35">
      <c r="A2245" s="204">
        <v>42907</v>
      </c>
      <c r="B2245" s="205">
        <v>44294.91</v>
      </c>
      <c r="C2245" s="207">
        <f t="shared" si="123"/>
        <v>-0.04</v>
      </c>
      <c r="D2245" s="238">
        <v>58.198500000000003</v>
      </c>
      <c r="E2245" s="207">
        <f t="shared" si="124"/>
        <v>-0.05</v>
      </c>
      <c r="F2245" s="207">
        <f t="shared" si="122"/>
        <v>-1.0000000000000002E-2</v>
      </c>
      <c r="G2245" s="187">
        <f t="shared" si="125"/>
        <v>7.7758882707222657E-3</v>
      </c>
      <c r="H2245" s="187">
        <v>1.1224787936449125</v>
      </c>
      <c r="I2245" s="184"/>
      <c r="J2245" s="184"/>
      <c r="K2245" s="184"/>
      <c r="L2245" s="184"/>
      <c r="M2245" s="184"/>
      <c r="N2245" s="184"/>
      <c r="O2245" s="183"/>
      <c r="P2245" s="228"/>
    </row>
    <row r="2246" spans="1:16" x14ac:dyDescent="0.35">
      <c r="A2246" s="204">
        <v>42908</v>
      </c>
      <c r="B2246" s="205">
        <v>44315.63</v>
      </c>
      <c r="C2246" s="207">
        <f t="shared" si="123"/>
        <v>0.05</v>
      </c>
      <c r="D2246" s="238">
        <v>58.220700000000001</v>
      </c>
      <c r="E2246" s="207">
        <f t="shared" si="124"/>
        <v>0.04</v>
      </c>
      <c r="F2246" s="207">
        <f t="shared" si="122"/>
        <v>-1.0000000000000002E-2</v>
      </c>
      <c r="G2246" s="187">
        <f t="shared" si="125"/>
        <v>7.7758882707222666E-3</v>
      </c>
      <c r="H2246" s="187">
        <v>1.1221632679234661</v>
      </c>
      <c r="I2246" s="184"/>
      <c r="J2246" s="184"/>
      <c r="K2246" s="184"/>
      <c r="L2246" s="184"/>
      <c r="M2246" s="184"/>
      <c r="N2246" s="184"/>
      <c r="O2246" s="183"/>
      <c r="P2246" s="228"/>
    </row>
    <row r="2247" spans="1:16" x14ac:dyDescent="0.35">
      <c r="A2247" s="204">
        <v>42909</v>
      </c>
      <c r="B2247" s="205">
        <v>44099.61</v>
      </c>
      <c r="C2247" s="207">
        <f t="shared" si="123"/>
        <v>-0.49</v>
      </c>
      <c r="D2247" s="238">
        <v>57.934699999999999</v>
      </c>
      <c r="E2247" s="207">
        <f t="shared" si="124"/>
        <v>-0.49</v>
      </c>
      <c r="F2247" s="207">
        <f t="shared" si="122"/>
        <v>0</v>
      </c>
      <c r="G2247" s="187">
        <f t="shared" si="125"/>
        <v>7.7898289723905695E-3</v>
      </c>
      <c r="H2247" s="187">
        <v>1.1218460956384408</v>
      </c>
      <c r="I2247" s="184"/>
      <c r="J2247" s="184"/>
      <c r="K2247" s="184"/>
      <c r="L2247" s="184"/>
      <c r="M2247" s="184"/>
      <c r="N2247" s="184"/>
      <c r="O2247" s="183"/>
      <c r="P2247" s="228"/>
    </row>
    <row r="2248" spans="1:16" x14ac:dyDescent="0.35">
      <c r="A2248" s="204">
        <v>42913</v>
      </c>
      <c r="B2248" s="205">
        <v>43844.73</v>
      </c>
      <c r="C2248" s="207">
        <f t="shared" si="123"/>
        <v>-0.57999999999999996</v>
      </c>
      <c r="D2248" s="238">
        <v>57.5929</v>
      </c>
      <c r="E2248" s="207">
        <f t="shared" si="124"/>
        <v>-0.59</v>
      </c>
      <c r="F2248" s="207">
        <f t="shared" ref="F2248:F2311" si="126">+E2248-C2248</f>
        <v>-1.0000000000000009E-2</v>
      </c>
      <c r="G2248" s="187">
        <f t="shared" si="125"/>
        <v>7.7898289723905704E-3</v>
      </c>
      <c r="H2248" s="187">
        <v>1.1215398928334084</v>
      </c>
      <c r="I2248" s="184"/>
      <c r="J2248" s="184"/>
      <c r="K2248" s="184"/>
      <c r="L2248" s="184"/>
      <c r="M2248" s="184"/>
      <c r="N2248" s="184"/>
      <c r="O2248" s="183"/>
      <c r="P2248" s="228"/>
    </row>
    <row r="2249" spans="1:16" x14ac:dyDescent="0.35">
      <c r="A2249" s="204">
        <v>42914</v>
      </c>
      <c r="B2249" s="205">
        <v>43669.21</v>
      </c>
      <c r="C2249" s="207">
        <f t="shared" ref="C2249:C2312" si="127">ROUND(((B2249-B2248)/B2248)*100,2)</f>
        <v>-0.4</v>
      </c>
      <c r="D2249" s="238">
        <v>57.360900000000001</v>
      </c>
      <c r="E2249" s="207">
        <f t="shared" ref="E2249:E2312" si="128">ROUND(((D2249-D2248)/D2248)*100,2)</f>
        <v>-0.4</v>
      </c>
      <c r="F2249" s="207">
        <f t="shared" si="126"/>
        <v>0</v>
      </c>
      <c r="G2249" s="187">
        <f t="shared" si="125"/>
        <v>7.7898289723905704E-3</v>
      </c>
      <c r="H2249" s="187">
        <v>1.1212232522245051</v>
      </c>
      <c r="I2249" s="184"/>
      <c r="J2249" s="184"/>
      <c r="K2249" s="184"/>
      <c r="L2249" s="184"/>
      <c r="M2249" s="184"/>
      <c r="N2249" s="184"/>
      <c r="O2249" s="183"/>
      <c r="P2249" s="228"/>
    </row>
    <row r="2250" spans="1:16" x14ac:dyDescent="0.35">
      <c r="A2250" s="204">
        <v>42915</v>
      </c>
      <c r="B2250" s="205">
        <v>43735.33</v>
      </c>
      <c r="C2250" s="207">
        <f t="shared" si="127"/>
        <v>0.15</v>
      </c>
      <c r="D2250" s="238">
        <v>57.444200000000002</v>
      </c>
      <c r="E2250" s="207">
        <f t="shared" si="128"/>
        <v>0.15</v>
      </c>
      <c r="F2250" s="207">
        <f t="shared" si="126"/>
        <v>0</v>
      </c>
      <c r="G2250" s="187">
        <f t="shared" si="125"/>
        <v>7.7898289723905704E-3</v>
      </c>
      <c r="H2250" s="187">
        <v>1.1209088050633662</v>
      </c>
      <c r="I2250" s="184"/>
      <c r="J2250" s="184"/>
      <c r="K2250" s="184"/>
      <c r="L2250" s="184"/>
      <c r="M2250" s="184"/>
      <c r="N2250" s="184"/>
      <c r="O2250" s="183"/>
      <c r="P2250" s="228"/>
    </row>
    <row r="2251" spans="1:16" x14ac:dyDescent="0.35">
      <c r="A2251" s="204">
        <v>42916</v>
      </c>
      <c r="B2251" s="205">
        <v>43831.88</v>
      </c>
      <c r="C2251" s="207">
        <f t="shared" si="127"/>
        <v>0.22</v>
      </c>
      <c r="D2251" s="238">
        <v>57.567999999999998</v>
      </c>
      <c r="E2251" s="207">
        <f t="shared" si="128"/>
        <v>0.22</v>
      </c>
      <c r="F2251" s="207">
        <f t="shared" si="126"/>
        <v>0</v>
      </c>
      <c r="G2251" s="187">
        <f t="shared" si="125"/>
        <v>7.7652599159576336E-3</v>
      </c>
      <c r="H2251" s="187">
        <v>1.1205946222901508</v>
      </c>
      <c r="I2251" s="184"/>
      <c r="J2251" s="184"/>
      <c r="K2251" s="184"/>
      <c r="L2251" s="184"/>
      <c r="M2251" s="184"/>
      <c r="N2251" s="184"/>
      <c r="O2251" s="183"/>
      <c r="P2251" s="228"/>
    </row>
    <row r="2252" spans="1:16" x14ac:dyDescent="0.35">
      <c r="A2252" s="204">
        <v>42919</v>
      </c>
      <c r="B2252" s="205">
        <v>44257.15</v>
      </c>
      <c r="C2252" s="207">
        <f t="shared" si="127"/>
        <v>0.97</v>
      </c>
      <c r="D2252" s="238">
        <v>58.116</v>
      </c>
      <c r="E2252" s="207">
        <f t="shared" si="128"/>
        <v>0.95</v>
      </c>
      <c r="F2252" s="207">
        <f t="shared" si="126"/>
        <v>-2.0000000000000018E-2</v>
      </c>
      <c r="G2252" s="187">
        <f t="shared" si="125"/>
        <v>7.7652599159576336E-3</v>
      </c>
      <c r="H2252" s="187">
        <v>1.1202807035346043</v>
      </c>
      <c r="I2252" s="184"/>
      <c r="J2252" s="184"/>
      <c r="K2252" s="184"/>
      <c r="L2252" s="184"/>
      <c r="M2252" s="184"/>
      <c r="N2252" s="184"/>
      <c r="O2252" s="183"/>
      <c r="P2252" s="228"/>
    </row>
    <row r="2253" spans="1:16" x14ac:dyDescent="0.35">
      <c r="A2253" s="204">
        <v>42920</v>
      </c>
      <c r="B2253" s="205">
        <v>44240.39</v>
      </c>
      <c r="C2253" s="207">
        <f t="shared" si="127"/>
        <v>-0.04</v>
      </c>
      <c r="D2253" s="238">
        <v>58.091900000000003</v>
      </c>
      <c r="E2253" s="207">
        <f t="shared" si="128"/>
        <v>-0.04</v>
      </c>
      <c r="F2253" s="207">
        <f t="shared" si="126"/>
        <v>0</v>
      </c>
      <c r="G2253" s="187">
        <f t="shared" si="125"/>
        <v>7.7785951365413643E-3</v>
      </c>
      <c r="H2253" s="187">
        <v>1.1199758258282568</v>
      </c>
      <c r="I2253" s="184"/>
      <c r="J2253" s="184"/>
      <c r="K2253" s="184"/>
      <c r="L2253" s="184"/>
      <c r="M2253" s="184"/>
      <c r="N2253" s="184"/>
      <c r="O2253" s="183"/>
      <c r="P2253" s="228"/>
    </row>
    <row r="2254" spans="1:16" x14ac:dyDescent="0.35">
      <c r="A2254" s="204">
        <v>42921</v>
      </c>
      <c r="B2254" s="205">
        <v>44291.09</v>
      </c>
      <c r="C2254" s="207">
        <f t="shared" si="127"/>
        <v>0.11</v>
      </c>
      <c r="D2254" s="238">
        <v>58.1554</v>
      </c>
      <c r="E2254" s="207">
        <f t="shared" si="128"/>
        <v>0.11</v>
      </c>
      <c r="F2254" s="207">
        <f t="shared" si="126"/>
        <v>0</v>
      </c>
      <c r="G2254" s="187">
        <f t="shared" si="125"/>
        <v>7.660913594217696E-3</v>
      </c>
      <c r="H2254" s="187">
        <v>1.1196605219011455</v>
      </c>
      <c r="I2254" s="184"/>
      <c r="J2254" s="184"/>
      <c r="K2254" s="184"/>
      <c r="L2254" s="184"/>
      <c r="M2254" s="184"/>
      <c r="N2254" s="184"/>
      <c r="O2254" s="183"/>
      <c r="P2254" s="228"/>
    </row>
    <row r="2255" spans="1:16" x14ac:dyDescent="0.35">
      <c r="A2255" s="204">
        <v>42922</v>
      </c>
      <c r="B2255" s="205">
        <v>44490.22</v>
      </c>
      <c r="C2255" s="207">
        <f t="shared" si="127"/>
        <v>0.45</v>
      </c>
      <c r="D2255" s="238">
        <v>58.4133</v>
      </c>
      <c r="E2255" s="207">
        <f t="shared" si="128"/>
        <v>0.44</v>
      </c>
      <c r="F2255" s="207">
        <f t="shared" si="126"/>
        <v>-1.0000000000000009E-2</v>
      </c>
      <c r="G2255" s="187">
        <f t="shared" ref="G2255:G2318" si="129">+STDEV(F2007:F2255)</f>
        <v>7.6208576403855276E-3</v>
      </c>
      <c r="H2255" s="187">
        <v>1.1193474049150083</v>
      </c>
      <c r="I2255" s="184"/>
      <c r="J2255" s="184"/>
      <c r="K2255" s="184"/>
      <c r="L2255" s="184"/>
      <c r="M2255" s="184"/>
      <c r="N2255" s="184"/>
      <c r="O2255" s="183"/>
      <c r="P2255" s="228"/>
    </row>
    <row r="2256" spans="1:16" x14ac:dyDescent="0.35">
      <c r="A2256" s="204">
        <v>42923</v>
      </c>
      <c r="B2256" s="205">
        <v>44477.87</v>
      </c>
      <c r="C2256" s="207">
        <f t="shared" si="127"/>
        <v>-0.03</v>
      </c>
      <c r="D2256" s="238">
        <v>58.3932</v>
      </c>
      <c r="E2256" s="207">
        <f t="shared" si="128"/>
        <v>-0.03</v>
      </c>
      <c r="F2256" s="207">
        <f t="shared" si="126"/>
        <v>0</v>
      </c>
      <c r="G2256" s="187">
        <f t="shared" si="129"/>
        <v>7.5927567231762957E-3</v>
      </c>
      <c r="H2256" s="187">
        <v>1.1190345504508892</v>
      </c>
      <c r="I2256" s="184"/>
      <c r="J2256" s="184"/>
      <c r="K2256" s="184"/>
      <c r="L2256" s="184"/>
      <c r="M2256" s="184"/>
      <c r="N2256" s="184"/>
      <c r="O2256" s="183"/>
      <c r="P2256" s="228"/>
    </row>
    <row r="2257" spans="1:16" x14ac:dyDescent="0.35">
      <c r="A2257" s="204">
        <v>42926</v>
      </c>
      <c r="B2257" s="205">
        <v>44981.37</v>
      </c>
      <c r="C2257" s="207">
        <f t="shared" si="127"/>
        <v>1.1299999999999999</v>
      </c>
      <c r="D2257" s="238">
        <v>59.042700000000004</v>
      </c>
      <c r="E2257" s="207">
        <f t="shared" si="128"/>
        <v>1.1100000000000001</v>
      </c>
      <c r="F2257" s="207">
        <f t="shared" si="126"/>
        <v>-1.9999999999999796E-2</v>
      </c>
      <c r="G2257" s="187">
        <f t="shared" si="129"/>
        <v>7.6208576403855267E-3</v>
      </c>
      <c r="H2257" s="187">
        <v>1.1187307199414214</v>
      </c>
      <c r="I2257" s="184"/>
      <c r="J2257" s="184"/>
      <c r="K2257" s="184"/>
      <c r="L2257" s="184"/>
      <c r="M2257" s="184"/>
      <c r="N2257" s="184"/>
      <c r="O2257" s="183"/>
      <c r="P2257" s="228"/>
    </row>
    <row r="2258" spans="1:16" x14ac:dyDescent="0.35">
      <c r="A2258" s="204">
        <v>42927</v>
      </c>
      <c r="B2258" s="205">
        <v>45025.97</v>
      </c>
      <c r="C2258" s="207">
        <f t="shared" si="127"/>
        <v>0.1</v>
      </c>
      <c r="D2258" s="238">
        <v>59.097000000000001</v>
      </c>
      <c r="E2258" s="207">
        <f t="shared" si="128"/>
        <v>0.09</v>
      </c>
      <c r="F2258" s="207">
        <f t="shared" si="126"/>
        <v>-1.0000000000000009E-2</v>
      </c>
      <c r="G2258" s="187">
        <f t="shared" si="129"/>
        <v>7.6208576403855267E-3</v>
      </c>
      <c r="H2258" s="187">
        <v>1.1184183961706458</v>
      </c>
      <c r="I2258" s="184"/>
      <c r="J2258" s="184"/>
      <c r="K2258" s="184"/>
      <c r="L2258" s="184"/>
      <c r="M2258" s="184"/>
      <c r="N2258" s="184"/>
      <c r="O2258" s="183"/>
      <c r="P2258" s="228"/>
    </row>
    <row r="2259" spans="1:16" x14ac:dyDescent="0.35">
      <c r="A2259" s="204">
        <v>42928</v>
      </c>
      <c r="B2259" s="205">
        <v>45108.82</v>
      </c>
      <c r="C2259" s="207">
        <f t="shared" si="127"/>
        <v>0.18</v>
      </c>
      <c r="D2259" s="238">
        <v>59.201900000000002</v>
      </c>
      <c r="E2259" s="207">
        <f t="shared" si="128"/>
        <v>0.18</v>
      </c>
      <c r="F2259" s="207">
        <f t="shared" si="126"/>
        <v>0</v>
      </c>
      <c r="G2259" s="187">
        <f t="shared" si="129"/>
        <v>7.6333844461929879E-3</v>
      </c>
      <c r="H2259" s="187">
        <v>1.1181044195311887</v>
      </c>
      <c r="I2259" s="184"/>
      <c r="J2259" s="184"/>
      <c r="K2259" s="184"/>
      <c r="L2259" s="184"/>
      <c r="M2259" s="184"/>
      <c r="N2259" s="184"/>
      <c r="O2259" s="183"/>
      <c r="P2259" s="228"/>
    </row>
    <row r="2260" spans="1:16" x14ac:dyDescent="0.35">
      <c r="A2260" s="204">
        <v>42929</v>
      </c>
      <c r="B2260" s="205">
        <v>45476.88</v>
      </c>
      <c r="C2260" s="207">
        <f t="shared" si="127"/>
        <v>0.82</v>
      </c>
      <c r="D2260" s="238">
        <v>59.680300000000003</v>
      </c>
      <c r="E2260" s="207">
        <f t="shared" si="128"/>
        <v>0.81</v>
      </c>
      <c r="F2260" s="207">
        <f t="shared" si="126"/>
        <v>-9.9999999999998979E-3</v>
      </c>
      <c r="G2260" s="187">
        <f t="shared" si="129"/>
        <v>7.4981104844417815E-3</v>
      </c>
      <c r="H2260" s="187">
        <v>1.1177926233718376</v>
      </c>
      <c r="I2260" s="184"/>
      <c r="J2260" s="184"/>
      <c r="K2260" s="184"/>
      <c r="L2260" s="184"/>
      <c r="M2260" s="184"/>
      <c r="N2260" s="184"/>
      <c r="O2260" s="183"/>
      <c r="P2260" s="228"/>
    </row>
    <row r="2261" spans="1:16" x14ac:dyDescent="0.35">
      <c r="A2261" s="204">
        <v>42930</v>
      </c>
      <c r="B2261" s="205">
        <v>45488.88</v>
      </c>
      <c r="C2261" s="207">
        <f t="shared" si="127"/>
        <v>0.03</v>
      </c>
      <c r="D2261" s="238">
        <v>59.692999999999998</v>
      </c>
      <c r="E2261" s="207">
        <f t="shared" si="128"/>
        <v>0.02</v>
      </c>
      <c r="F2261" s="207">
        <f t="shared" si="126"/>
        <v>-9.9999999999999985E-3</v>
      </c>
      <c r="G2261" s="187">
        <f t="shared" si="129"/>
        <v>7.4981104844417832E-3</v>
      </c>
      <c r="H2261" s="187">
        <v>1.117481087886951</v>
      </c>
      <c r="I2261" s="184"/>
      <c r="J2261" s="184"/>
      <c r="K2261" s="184"/>
      <c r="L2261" s="184"/>
      <c r="M2261" s="184"/>
      <c r="N2261" s="184"/>
      <c r="O2261" s="183"/>
      <c r="P2261" s="228"/>
    </row>
    <row r="2262" spans="1:16" x14ac:dyDescent="0.35">
      <c r="A2262" s="204">
        <v>42933</v>
      </c>
      <c r="B2262" s="205">
        <v>45569.3</v>
      </c>
      <c r="C2262" s="207">
        <f t="shared" si="127"/>
        <v>0.18</v>
      </c>
      <c r="D2262" s="238">
        <v>59.789099999999998</v>
      </c>
      <c r="E2262" s="207">
        <f t="shared" si="128"/>
        <v>0.16</v>
      </c>
      <c r="F2262" s="207">
        <f t="shared" si="126"/>
        <v>-1.999999999999999E-2</v>
      </c>
      <c r="G2262" s="187">
        <f t="shared" si="129"/>
        <v>7.5394630474879048E-3</v>
      </c>
      <c r="H2262" s="187">
        <v>1.1171698127135403</v>
      </c>
      <c r="I2262" s="184"/>
      <c r="J2262" s="184"/>
      <c r="K2262" s="184"/>
      <c r="L2262" s="184"/>
      <c r="M2262" s="184"/>
      <c r="N2262" s="184"/>
      <c r="O2262" s="183"/>
      <c r="P2262" s="228"/>
    </row>
    <row r="2263" spans="1:16" x14ac:dyDescent="0.35">
      <c r="A2263" s="204">
        <v>42934</v>
      </c>
      <c r="B2263" s="205">
        <v>45052.46</v>
      </c>
      <c r="C2263" s="207">
        <f t="shared" si="127"/>
        <v>-1.1299999999999999</v>
      </c>
      <c r="D2263" s="238">
        <v>59.107399999999998</v>
      </c>
      <c r="E2263" s="207">
        <f t="shared" si="128"/>
        <v>-1.1399999999999999</v>
      </c>
      <c r="F2263" s="207">
        <f t="shared" si="126"/>
        <v>-1.0000000000000009E-2</v>
      </c>
      <c r="G2263" s="187">
        <f t="shared" si="129"/>
        <v>7.539463047487904E-3</v>
      </c>
      <c r="H2263" s="187">
        <v>1.1168568967206802</v>
      </c>
      <c r="I2263" s="184"/>
      <c r="J2263" s="184"/>
      <c r="K2263" s="184"/>
      <c r="L2263" s="184"/>
      <c r="M2263" s="184"/>
      <c r="N2263" s="184"/>
      <c r="O2263" s="183"/>
      <c r="P2263" s="228"/>
    </row>
    <row r="2264" spans="1:16" x14ac:dyDescent="0.35">
      <c r="A2264" s="204">
        <v>42935</v>
      </c>
      <c r="B2264" s="205">
        <v>45399.63</v>
      </c>
      <c r="C2264" s="207">
        <f t="shared" si="127"/>
        <v>0.77</v>
      </c>
      <c r="D2264" s="238">
        <v>59.556899999999999</v>
      </c>
      <c r="E2264" s="207">
        <f t="shared" si="128"/>
        <v>0.76</v>
      </c>
      <c r="F2264" s="207">
        <f t="shared" si="126"/>
        <v>-1.0000000000000009E-2</v>
      </c>
      <c r="G2264" s="187">
        <f t="shared" si="129"/>
        <v>7.5394630474879048E-3</v>
      </c>
      <c r="H2264" s="187">
        <v>1.1165442435195643</v>
      </c>
      <c r="I2264" s="184"/>
      <c r="J2264" s="184"/>
      <c r="K2264" s="184"/>
      <c r="L2264" s="184"/>
      <c r="M2264" s="184"/>
      <c r="N2264" s="184"/>
      <c r="O2264" s="183"/>
      <c r="P2264" s="228"/>
    </row>
    <row r="2265" spans="1:16" x14ac:dyDescent="0.35">
      <c r="A2265" s="204">
        <v>42936</v>
      </c>
      <c r="B2265" s="205">
        <v>45337.25</v>
      </c>
      <c r="C2265" s="207">
        <f t="shared" si="127"/>
        <v>-0.14000000000000001</v>
      </c>
      <c r="D2265" s="238">
        <v>59.4726</v>
      </c>
      <c r="E2265" s="207">
        <f t="shared" si="128"/>
        <v>-0.14000000000000001</v>
      </c>
      <c r="F2265" s="207">
        <f t="shared" si="126"/>
        <v>0</v>
      </c>
      <c r="G2265" s="187">
        <f t="shared" si="129"/>
        <v>7.5101951692856522E-3</v>
      </c>
      <c r="H2265" s="187">
        <v>1.116231852742573</v>
      </c>
      <c r="I2265" s="184"/>
      <c r="J2265" s="184"/>
      <c r="K2265" s="184"/>
      <c r="L2265" s="184"/>
      <c r="M2265" s="184"/>
      <c r="N2265" s="184"/>
      <c r="O2265" s="183"/>
      <c r="P2265" s="228"/>
    </row>
    <row r="2266" spans="1:16" x14ac:dyDescent="0.35">
      <c r="A2266" s="204">
        <v>42937</v>
      </c>
      <c r="B2266" s="205">
        <v>45514.15</v>
      </c>
      <c r="C2266" s="207">
        <f t="shared" si="127"/>
        <v>0.39</v>
      </c>
      <c r="D2266" s="238">
        <v>59.7012</v>
      </c>
      <c r="E2266" s="207">
        <f t="shared" si="128"/>
        <v>0.38</v>
      </c>
      <c r="F2266" s="207">
        <f t="shared" si="126"/>
        <v>-1.0000000000000009E-2</v>
      </c>
      <c r="G2266" s="187">
        <f t="shared" si="129"/>
        <v>7.5101951692856514E-3</v>
      </c>
      <c r="H2266" s="187">
        <v>1.115921630549561</v>
      </c>
      <c r="I2266" s="184"/>
      <c r="J2266" s="184"/>
      <c r="K2266" s="184"/>
      <c r="L2266" s="184"/>
      <c r="M2266" s="184"/>
      <c r="N2266" s="184"/>
      <c r="O2266" s="183"/>
      <c r="P2266" s="228"/>
    </row>
    <row r="2267" spans="1:16" x14ac:dyDescent="0.35">
      <c r="A2267" s="204">
        <v>42940</v>
      </c>
      <c r="B2267" s="205">
        <v>45830.74</v>
      </c>
      <c r="C2267" s="207">
        <f t="shared" si="127"/>
        <v>0.7</v>
      </c>
      <c r="D2267" s="238">
        <v>60.107799999999997</v>
      </c>
      <c r="E2267" s="207">
        <f t="shared" si="128"/>
        <v>0.68</v>
      </c>
      <c r="F2267" s="207">
        <f t="shared" si="126"/>
        <v>-1.9999999999999907E-2</v>
      </c>
      <c r="G2267" s="187">
        <f t="shared" si="129"/>
        <v>7.5516959982376798E-3</v>
      </c>
      <c r="H2267" s="187">
        <v>1.1156204111575803</v>
      </c>
      <c r="I2267" s="184"/>
      <c r="J2267" s="184"/>
      <c r="K2267" s="184"/>
      <c r="L2267" s="184"/>
      <c r="M2267" s="184"/>
      <c r="N2267" s="184"/>
      <c r="O2267" s="183"/>
      <c r="P2267" s="228"/>
    </row>
    <row r="2268" spans="1:16" x14ac:dyDescent="0.35">
      <c r="A2268" s="204">
        <v>42941</v>
      </c>
      <c r="B2268" s="205">
        <v>45805.73</v>
      </c>
      <c r="C2268" s="207">
        <f t="shared" si="127"/>
        <v>-0.05</v>
      </c>
      <c r="D2268" s="238">
        <v>60.072000000000003</v>
      </c>
      <c r="E2268" s="207">
        <f t="shared" si="128"/>
        <v>-0.06</v>
      </c>
      <c r="F2268" s="207">
        <f t="shared" si="126"/>
        <v>-9.999999999999995E-3</v>
      </c>
      <c r="G2268" s="187">
        <f t="shared" si="129"/>
        <v>7.5516959982376789E-3</v>
      </c>
      <c r="H2268" s="187">
        <v>1.1153088019308028</v>
      </c>
      <c r="I2268" s="184"/>
      <c r="J2268" s="184"/>
      <c r="K2268" s="184"/>
      <c r="L2268" s="184"/>
      <c r="M2268" s="184"/>
      <c r="N2268" s="184"/>
      <c r="O2268" s="183"/>
      <c r="P2268" s="228"/>
    </row>
    <row r="2269" spans="1:16" x14ac:dyDescent="0.35">
      <c r="A2269" s="204">
        <v>42942</v>
      </c>
      <c r="B2269" s="205">
        <v>46026.39</v>
      </c>
      <c r="C2269" s="207">
        <f t="shared" si="127"/>
        <v>0.48</v>
      </c>
      <c r="D2269" s="238">
        <v>60.357500000000002</v>
      </c>
      <c r="E2269" s="207">
        <f t="shared" si="128"/>
        <v>0.48</v>
      </c>
      <c r="F2269" s="207">
        <f t="shared" si="126"/>
        <v>0</v>
      </c>
      <c r="G2269" s="187">
        <f t="shared" si="129"/>
        <v>7.5516959982376789E-3</v>
      </c>
      <c r="H2269" s="187">
        <v>1.1149993658981359</v>
      </c>
      <c r="I2269" s="184"/>
      <c r="J2269" s="184"/>
      <c r="K2269" s="184"/>
      <c r="L2269" s="184"/>
      <c r="M2269" s="184"/>
      <c r="N2269" s="184"/>
      <c r="O2269" s="183"/>
      <c r="P2269" s="228"/>
    </row>
    <row r="2270" spans="1:16" x14ac:dyDescent="0.35">
      <c r="A2270" s="204">
        <v>42943</v>
      </c>
      <c r="B2270" s="205">
        <v>46027.59</v>
      </c>
      <c r="C2270" s="207">
        <f t="shared" si="127"/>
        <v>0</v>
      </c>
      <c r="D2270" s="238">
        <v>60.358499999999999</v>
      </c>
      <c r="E2270" s="207">
        <f t="shared" si="128"/>
        <v>0</v>
      </c>
      <c r="F2270" s="207">
        <f t="shared" si="126"/>
        <v>0</v>
      </c>
      <c r="G2270" s="187">
        <f t="shared" si="129"/>
        <v>7.522045158275089E-3</v>
      </c>
      <c r="H2270" s="187">
        <v>1.1146901872525525</v>
      </c>
      <c r="I2270" s="184"/>
      <c r="J2270" s="184"/>
      <c r="K2270" s="184"/>
      <c r="L2270" s="184"/>
      <c r="M2270" s="184"/>
      <c r="N2270" s="184"/>
      <c r="O2270" s="183"/>
      <c r="P2270" s="228"/>
    </row>
    <row r="2271" spans="1:16" x14ac:dyDescent="0.35">
      <c r="A2271" s="204">
        <v>42944</v>
      </c>
      <c r="B2271" s="229">
        <v>45923.23</v>
      </c>
      <c r="C2271" s="207">
        <f t="shared" si="127"/>
        <v>-0.23</v>
      </c>
      <c r="D2271" s="238">
        <v>60.220399999999998</v>
      </c>
      <c r="E2271" s="207">
        <f t="shared" si="128"/>
        <v>-0.23</v>
      </c>
      <c r="F2271" s="207">
        <f t="shared" si="126"/>
        <v>0</v>
      </c>
      <c r="G2271" s="187">
        <f t="shared" si="129"/>
        <v>7.5336615588968625E-3</v>
      </c>
      <c r="H2271" s="187">
        <v>1.1143899945305888</v>
      </c>
      <c r="I2271" s="184"/>
      <c r="J2271" s="184"/>
      <c r="K2271" s="184"/>
      <c r="L2271" s="184"/>
      <c r="M2271" s="184"/>
      <c r="N2271" s="184"/>
      <c r="P2271" s="228"/>
    </row>
    <row r="2272" spans="1:16" x14ac:dyDescent="0.35">
      <c r="A2272" s="204">
        <v>42947</v>
      </c>
      <c r="B2272" s="229">
        <v>46216.42</v>
      </c>
      <c r="C2272" s="207">
        <f t="shared" si="127"/>
        <v>0.64</v>
      </c>
      <c r="D2272" s="238">
        <v>60.594499999999996</v>
      </c>
      <c r="E2272" s="207">
        <f t="shared" si="128"/>
        <v>0.62</v>
      </c>
      <c r="F2272" s="207">
        <f t="shared" si="126"/>
        <v>-2.0000000000000018E-2</v>
      </c>
      <c r="G2272" s="187">
        <f t="shared" si="129"/>
        <v>7.5636950687917592E-3</v>
      </c>
      <c r="H2272" s="187">
        <v>1.1140813362575714</v>
      </c>
      <c r="I2272" s="184"/>
      <c r="J2272" s="184"/>
      <c r="K2272" s="184"/>
      <c r="L2272" s="184"/>
      <c r="M2272" s="184"/>
      <c r="N2272" s="184"/>
      <c r="P2272" s="228"/>
    </row>
    <row r="2273" spans="1:16" x14ac:dyDescent="0.35">
      <c r="A2273" s="204">
        <v>42948</v>
      </c>
      <c r="B2273" s="229">
        <v>46302.03</v>
      </c>
      <c r="C2273" s="207">
        <f t="shared" si="127"/>
        <v>0.19</v>
      </c>
      <c r="D2273" s="238">
        <v>60.703400000000002</v>
      </c>
      <c r="E2273" s="207">
        <f t="shared" si="128"/>
        <v>0.18</v>
      </c>
      <c r="F2273" s="207">
        <f t="shared" si="126"/>
        <v>-1.0000000000000009E-2</v>
      </c>
      <c r="G2273" s="187">
        <f t="shared" si="129"/>
        <v>7.5636950687917592E-3</v>
      </c>
      <c r="H2273" s="187">
        <v>1.1137729342906928</v>
      </c>
      <c r="I2273" s="184"/>
      <c r="J2273" s="184"/>
      <c r="K2273" s="184"/>
      <c r="L2273" s="184"/>
      <c r="M2273" s="184"/>
      <c r="N2273" s="184"/>
      <c r="P2273" s="228"/>
    </row>
    <row r="2274" spans="1:16" x14ac:dyDescent="0.35">
      <c r="A2274" s="204">
        <v>42949</v>
      </c>
      <c r="B2274" s="229">
        <v>46162.13</v>
      </c>
      <c r="C2274" s="207">
        <f t="shared" si="127"/>
        <v>-0.3</v>
      </c>
      <c r="D2274" s="238">
        <v>60.518300000000004</v>
      </c>
      <c r="E2274" s="207">
        <f t="shared" si="128"/>
        <v>-0.3</v>
      </c>
      <c r="F2274" s="207">
        <f t="shared" si="126"/>
        <v>0</v>
      </c>
      <c r="G2274" s="187">
        <f t="shared" si="129"/>
        <v>7.5636950687917592E-3</v>
      </c>
      <c r="H2274" s="187">
        <v>1.1134628875714059</v>
      </c>
      <c r="I2274" s="184"/>
      <c r="J2274" s="184"/>
      <c r="K2274" s="184"/>
      <c r="L2274" s="184"/>
      <c r="M2274" s="184"/>
      <c r="N2274" s="184"/>
      <c r="P2274" s="228"/>
    </row>
    <row r="2275" spans="1:16" x14ac:dyDescent="0.35">
      <c r="A2275" s="204">
        <v>42950</v>
      </c>
      <c r="B2275" s="205">
        <v>45822.61</v>
      </c>
      <c r="C2275" s="207">
        <f t="shared" si="127"/>
        <v>-0.74</v>
      </c>
      <c r="D2275" s="238">
        <v>60.071100000000001</v>
      </c>
      <c r="E2275" s="207">
        <f t="shared" si="128"/>
        <v>-0.74</v>
      </c>
      <c r="F2275" s="207">
        <f t="shared" si="126"/>
        <v>0</v>
      </c>
      <c r="G2275" s="187">
        <f t="shared" si="129"/>
        <v>7.5336615588968607E-3</v>
      </c>
      <c r="H2275" s="187">
        <v>1.1131530996343657</v>
      </c>
      <c r="I2275" s="184"/>
      <c r="J2275" s="184"/>
      <c r="K2275" s="184"/>
      <c r="L2275" s="184"/>
      <c r="M2275" s="184"/>
      <c r="N2275" s="184"/>
      <c r="O2275" s="183"/>
      <c r="P2275" s="228"/>
    </row>
    <row r="2276" spans="1:16" x14ac:dyDescent="0.35">
      <c r="A2276" s="204">
        <v>42951</v>
      </c>
      <c r="B2276" s="229">
        <v>45947.03</v>
      </c>
      <c r="C2276" s="207">
        <f t="shared" si="127"/>
        <v>0.27</v>
      </c>
      <c r="D2276" s="238">
        <v>60.228999999999999</v>
      </c>
      <c r="E2276" s="207">
        <f t="shared" si="128"/>
        <v>0.26</v>
      </c>
      <c r="F2276" s="207">
        <f t="shared" si="126"/>
        <v>-1.0000000000000009E-2</v>
      </c>
      <c r="G2276" s="187">
        <f t="shared" si="129"/>
        <v>7.5220451582750881E-3</v>
      </c>
      <c r="H2276" s="187">
        <v>1.1128435701197841</v>
      </c>
      <c r="I2276" s="184"/>
      <c r="J2276" s="184"/>
      <c r="K2276" s="184"/>
      <c r="L2276" s="184"/>
      <c r="M2276" s="184"/>
      <c r="N2276" s="184"/>
      <c r="P2276" s="228"/>
    </row>
    <row r="2277" spans="1:16" x14ac:dyDescent="0.35">
      <c r="A2277" s="204">
        <v>42954</v>
      </c>
      <c r="B2277" s="229">
        <v>45873.49</v>
      </c>
      <c r="C2277" s="207">
        <f t="shared" si="127"/>
        <v>-0.16</v>
      </c>
      <c r="D2277" s="238">
        <v>60.123800000000003</v>
      </c>
      <c r="E2277" s="207">
        <f t="shared" si="128"/>
        <v>-0.17</v>
      </c>
      <c r="F2277" s="207">
        <f t="shared" si="126"/>
        <v>-1.0000000000000009E-2</v>
      </c>
      <c r="G2277" s="187">
        <f t="shared" si="129"/>
        <v>7.5101951692856496E-3</v>
      </c>
      <c r="H2277" s="187">
        <v>1.1125342986685736</v>
      </c>
      <c r="I2277" s="184"/>
      <c r="J2277" s="184"/>
      <c r="K2277" s="184"/>
      <c r="L2277" s="184"/>
      <c r="M2277" s="184"/>
      <c r="N2277" s="184"/>
      <c r="P2277" s="228"/>
    </row>
    <row r="2278" spans="1:16" x14ac:dyDescent="0.35">
      <c r="A2278" s="204">
        <v>42955</v>
      </c>
      <c r="B2278" s="229">
        <v>45504.67</v>
      </c>
      <c r="C2278" s="207">
        <f t="shared" si="127"/>
        <v>-0.8</v>
      </c>
      <c r="D2278" s="238">
        <v>59.639000000000003</v>
      </c>
      <c r="E2278" s="207">
        <f t="shared" si="128"/>
        <v>-0.81</v>
      </c>
      <c r="F2278" s="207">
        <f t="shared" si="126"/>
        <v>-1.0000000000000009E-2</v>
      </c>
      <c r="G2278" s="187">
        <f t="shared" si="129"/>
        <v>7.5101951692856505E-3</v>
      </c>
      <c r="H2278" s="187">
        <v>1.1122252849223446</v>
      </c>
      <c r="I2278" s="184"/>
      <c r="J2278" s="184"/>
      <c r="K2278" s="184"/>
      <c r="L2278" s="184"/>
      <c r="M2278" s="184"/>
      <c r="N2278" s="184"/>
      <c r="P2278" s="228"/>
    </row>
    <row r="2279" spans="1:16" x14ac:dyDescent="0.35">
      <c r="A2279" s="204">
        <v>42956</v>
      </c>
      <c r="B2279" s="229">
        <v>45197.14</v>
      </c>
      <c r="C2279" s="207">
        <f t="shared" si="127"/>
        <v>-0.68</v>
      </c>
      <c r="D2279" s="238">
        <v>59.2346</v>
      </c>
      <c r="E2279" s="207">
        <f t="shared" si="128"/>
        <v>-0.68</v>
      </c>
      <c r="F2279" s="207">
        <f t="shared" si="126"/>
        <v>0</v>
      </c>
      <c r="G2279" s="187">
        <f t="shared" si="129"/>
        <v>7.522045158275089E-3</v>
      </c>
      <c r="H2279" s="187">
        <v>1.1119184386934649</v>
      </c>
      <c r="I2279" s="184"/>
      <c r="J2279" s="184"/>
      <c r="K2279" s="184"/>
      <c r="L2279" s="184"/>
      <c r="M2279" s="184"/>
      <c r="N2279" s="184"/>
      <c r="P2279" s="228"/>
    </row>
    <row r="2280" spans="1:16" x14ac:dyDescent="0.35">
      <c r="A2280" s="204">
        <v>42957</v>
      </c>
      <c r="B2280" s="229">
        <v>44818.32</v>
      </c>
      <c r="C2280" s="207">
        <f t="shared" si="127"/>
        <v>-0.84</v>
      </c>
      <c r="D2280" s="238">
        <v>58.737299999999998</v>
      </c>
      <c r="E2280" s="207">
        <f t="shared" si="128"/>
        <v>-0.84</v>
      </c>
      <c r="F2280" s="207">
        <f t="shared" si="126"/>
        <v>0</v>
      </c>
      <c r="G2280" s="187">
        <f t="shared" si="129"/>
        <v>7.4914123655336227E-3</v>
      </c>
      <c r="H2280" s="187">
        <v>1.1116099411672109</v>
      </c>
      <c r="I2280" s="184"/>
      <c r="J2280" s="184"/>
      <c r="K2280" s="184"/>
      <c r="L2280" s="184"/>
      <c r="M2280" s="184"/>
      <c r="N2280" s="184"/>
      <c r="P2280" s="228"/>
    </row>
    <row r="2281" spans="1:16" x14ac:dyDescent="0.35">
      <c r="A2281" s="204">
        <v>42958</v>
      </c>
      <c r="B2281" s="229">
        <v>44391.91</v>
      </c>
      <c r="C2281" s="207">
        <f t="shared" si="127"/>
        <v>-0.95</v>
      </c>
      <c r="D2281" s="238">
        <v>58.176699999999997</v>
      </c>
      <c r="E2281" s="207">
        <f t="shared" si="128"/>
        <v>-0.95</v>
      </c>
      <c r="F2281" s="207">
        <f t="shared" si="126"/>
        <v>0</v>
      </c>
      <c r="G2281" s="187">
        <f t="shared" si="129"/>
        <v>7.4914123655336227E-3</v>
      </c>
      <c r="H2281" s="187">
        <v>1.1113122910946205</v>
      </c>
      <c r="I2281" s="184"/>
      <c r="J2281" s="184"/>
      <c r="K2281" s="184"/>
      <c r="L2281" s="184"/>
      <c r="M2281" s="184"/>
      <c r="N2281" s="184"/>
      <c r="P2281" s="228"/>
    </row>
    <row r="2282" spans="1:16" x14ac:dyDescent="0.35">
      <c r="A2282" s="204">
        <v>42961</v>
      </c>
      <c r="B2282" s="229">
        <v>44726.74</v>
      </c>
      <c r="C2282" s="207">
        <f t="shared" si="127"/>
        <v>0.75</v>
      </c>
      <c r="D2282" s="238">
        <v>58.604399999999998</v>
      </c>
      <c r="E2282" s="207">
        <f t="shared" si="128"/>
        <v>0.74</v>
      </c>
      <c r="F2282" s="207">
        <f t="shared" si="126"/>
        <v>-1.0000000000000009E-2</v>
      </c>
      <c r="G2282" s="187">
        <f t="shared" si="129"/>
        <v>7.491412365533621E-3</v>
      </c>
      <c r="H2282" s="187">
        <v>1.1110043011158495</v>
      </c>
      <c r="I2282" s="184"/>
      <c r="J2282" s="184"/>
      <c r="K2282" s="184"/>
      <c r="L2282" s="184"/>
      <c r="M2282" s="184"/>
      <c r="N2282" s="184"/>
      <c r="P2282" s="228"/>
    </row>
    <row r="2283" spans="1:16" x14ac:dyDescent="0.35">
      <c r="A2283" s="204">
        <v>42963</v>
      </c>
      <c r="B2283" s="229">
        <v>45184.5</v>
      </c>
      <c r="C2283" s="207">
        <f t="shared" si="127"/>
        <v>1.02</v>
      </c>
      <c r="D2283" s="238">
        <v>59.194299999999998</v>
      </c>
      <c r="E2283" s="207">
        <f t="shared" si="128"/>
        <v>1.01</v>
      </c>
      <c r="F2283" s="207">
        <f t="shared" si="126"/>
        <v>-1.0000000000000009E-2</v>
      </c>
      <c r="G2283" s="187">
        <f t="shared" si="129"/>
        <v>7.4799468494834284E-3</v>
      </c>
      <c r="H2283" s="187">
        <v>1.1106965670634315</v>
      </c>
      <c r="I2283" s="184"/>
      <c r="J2283" s="184"/>
      <c r="K2283" s="184"/>
      <c r="L2283" s="184"/>
      <c r="M2283" s="184"/>
      <c r="N2283" s="184"/>
      <c r="P2283" s="228"/>
    </row>
    <row r="2284" spans="1:16" x14ac:dyDescent="0.35">
      <c r="A2284" s="204">
        <v>42964</v>
      </c>
      <c r="B2284" s="229">
        <v>45219.44</v>
      </c>
      <c r="C2284" s="207">
        <f t="shared" si="127"/>
        <v>0.08</v>
      </c>
      <c r="D2284" s="238">
        <v>59.236600000000003</v>
      </c>
      <c r="E2284" s="207">
        <f t="shared" si="128"/>
        <v>7.0000000000000007E-2</v>
      </c>
      <c r="F2284" s="207">
        <f t="shared" si="126"/>
        <v>-9.999999999999995E-3</v>
      </c>
      <c r="G2284" s="187">
        <f t="shared" si="129"/>
        <v>7.4799468494834292E-3</v>
      </c>
      <c r="H2284" s="187">
        <v>1.110391008107819</v>
      </c>
      <c r="I2284" s="184"/>
      <c r="J2284" s="184"/>
      <c r="K2284" s="184"/>
      <c r="L2284" s="184"/>
      <c r="M2284" s="184"/>
      <c r="N2284" s="184"/>
      <c r="P2284" s="228"/>
    </row>
    <row r="2285" spans="1:16" x14ac:dyDescent="0.35">
      <c r="A2285" s="204">
        <v>42965</v>
      </c>
      <c r="B2285" s="229">
        <v>44834.33</v>
      </c>
      <c r="C2285" s="207">
        <f t="shared" si="127"/>
        <v>-0.85</v>
      </c>
      <c r="D2285" s="238">
        <v>58.730400000000003</v>
      </c>
      <c r="E2285" s="207">
        <f t="shared" si="128"/>
        <v>-0.85</v>
      </c>
      <c r="F2285" s="207">
        <f t="shared" si="126"/>
        <v>0</v>
      </c>
      <c r="G2285" s="187">
        <f t="shared" si="129"/>
        <v>7.3508840846535934E-3</v>
      </c>
      <c r="H2285" s="187">
        <v>1.1100837867106066</v>
      </c>
      <c r="I2285" s="184"/>
      <c r="J2285" s="184"/>
      <c r="K2285" s="184"/>
      <c r="L2285" s="184"/>
      <c r="M2285" s="184"/>
      <c r="N2285" s="184"/>
      <c r="P2285" s="228"/>
    </row>
    <row r="2286" spans="1:16" x14ac:dyDescent="0.35">
      <c r="A2286" s="204">
        <v>42968</v>
      </c>
      <c r="B2286" s="229">
        <v>44456.28</v>
      </c>
      <c r="C2286" s="207">
        <f t="shared" si="127"/>
        <v>-0.84</v>
      </c>
      <c r="D2286" s="238">
        <v>58.226599999999998</v>
      </c>
      <c r="E2286" s="207">
        <f t="shared" si="128"/>
        <v>-0.86</v>
      </c>
      <c r="F2286" s="207">
        <f t="shared" si="126"/>
        <v>-2.0000000000000018E-2</v>
      </c>
      <c r="G2286" s="187">
        <f t="shared" si="129"/>
        <v>7.3943743212349592E-3</v>
      </c>
      <c r="H2286" s="187">
        <v>1.1097873841560091</v>
      </c>
      <c r="I2286" s="184"/>
      <c r="J2286" s="184"/>
      <c r="K2286" s="184"/>
      <c r="L2286" s="184"/>
      <c r="M2286" s="184"/>
      <c r="N2286" s="184"/>
      <c r="P2286" s="228"/>
    </row>
    <row r="2287" spans="1:16" x14ac:dyDescent="0.35">
      <c r="A2287" s="204">
        <v>42969</v>
      </c>
      <c r="B2287" s="229">
        <v>44503.199999999997</v>
      </c>
      <c r="C2287" s="207">
        <f t="shared" si="127"/>
        <v>0.11</v>
      </c>
      <c r="D2287" s="238">
        <v>58.285400000000003</v>
      </c>
      <c r="E2287" s="207">
        <f t="shared" si="128"/>
        <v>0.1</v>
      </c>
      <c r="F2287" s="207">
        <f t="shared" si="126"/>
        <v>-9.999999999999995E-3</v>
      </c>
      <c r="G2287" s="187">
        <f t="shared" si="129"/>
        <v>7.3943743212349601E-3</v>
      </c>
      <c r="H2287" s="187">
        <v>1.1094806668055075</v>
      </c>
      <c r="I2287" s="184"/>
      <c r="J2287" s="184"/>
      <c r="K2287" s="184"/>
      <c r="L2287" s="184"/>
      <c r="M2287" s="184"/>
      <c r="N2287" s="184"/>
      <c r="P2287" s="228"/>
    </row>
    <row r="2288" spans="1:16" x14ac:dyDescent="0.35">
      <c r="A2288" s="204">
        <v>42970</v>
      </c>
      <c r="B2288" s="229">
        <v>44895.95</v>
      </c>
      <c r="C2288" s="207">
        <f t="shared" si="127"/>
        <v>0.88</v>
      </c>
      <c r="D2288" s="238">
        <v>58.795400000000001</v>
      </c>
      <c r="E2288" s="207">
        <f t="shared" si="128"/>
        <v>0.88</v>
      </c>
      <c r="F2288" s="207">
        <f t="shared" si="126"/>
        <v>0</v>
      </c>
      <c r="G2288" s="187">
        <f t="shared" si="129"/>
        <v>7.3943743212349601E-3</v>
      </c>
      <c r="H2288" s="187">
        <v>1.1091761305598118</v>
      </c>
      <c r="I2288" s="184"/>
      <c r="J2288" s="184"/>
      <c r="K2288" s="184"/>
      <c r="L2288" s="184"/>
      <c r="M2288" s="184"/>
      <c r="N2288" s="184"/>
      <c r="P2288" s="228"/>
    </row>
    <row r="2289" spans="1:16" x14ac:dyDescent="0.35">
      <c r="A2289" s="204">
        <v>42971</v>
      </c>
      <c r="B2289" s="229">
        <v>44950.76</v>
      </c>
      <c r="C2289" s="207">
        <f t="shared" si="127"/>
        <v>0.12</v>
      </c>
      <c r="D2289" s="238">
        <v>58.863700000000001</v>
      </c>
      <c r="E2289" s="207">
        <f t="shared" si="128"/>
        <v>0.12</v>
      </c>
      <c r="F2289" s="207">
        <f t="shared" si="126"/>
        <v>0</v>
      </c>
      <c r="G2289" s="187">
        <f t="shared" si="129"/>
        <v>7.4055349866783259E-3</v>
      </c>
      <c r="H2289" s="187">
        <v>1.1088718449247357</v>
      </c>
      <c r="I2289" s="184"/>
      <c r="J2289" s="184"/>
      <c r="K2289" s="184"/>
      <c r="L2289" s="184"/>
      <c r="M2289" s="184"/>
      <c r="N2289" s="184"/>
      <c r="P2289" s="228"/>
    </row>
    <row r="2290" spans="1:16" x14ac:dyDescent="0.35">
      <c r="A2290" s="204">
        <v>42975</v>
      </c>
      <c r="B2290" s="229">
        <v>45170.94</v>
      </c>
      <c r="C2290" s="207">
        <f t="shared" si="127"/>
        <v>0.49</v>
      </c>
      <c r="D2290" s="238">
        <v>59.139899999999997</v>
      </c>
      <c r="E2290" s="207">
        <f t="shared" si="128"/>
        <v>0.47</v>
      </c>
      <c r="F2290" s="207">
        <f t="shared" si="126"/>
        <v>-2.0000000000000018E-2</v>
      </c>
      <c r="G2290" s="187">
        <f t="shared" si="129"/>
        <v>7.4487061437166517E-3</v>
      </c>
      <c r="H2290" s="187">
        <v>1.1085658927165136</v>
      </c>
      <c r="I2290" s="184"/>
      <c r="J2290" s="184"/>
      <c r="K2290" s="184"/>
      <c r="L2290" s="184"/>
      <c r="M2290" s="184"/>
      <c r="N2290" s="184"/>
      <c r="P2290" s="228"/>
    </row>
    <row r="2291" spans="1:16" x14ac:dyDescent="0.35">
      <c r="A2291" s="204">
        <v>42976</v>
      </c>
      <c r="B2291" s="205">
        <v>44655.32</v>
      </c>
      <c r="C2291" s="207">
        <f t="shared" si="127"/>
        <v>-1.1399999999999999</v>
      </c>
      <c r="D2291" s="238">
        <v>58.4649</v>
      </c>
      <c r="E2291" s="207">
        <f t="shared" si="128"/>
        <v>-1.1399999999999999</v>
      </c>
      <c r="F2291" s="207">
        <f t="shared" si="126"/>
        <v>0</v>
      </c>
      <c r="G2291" s="187">
        <f t="shared" si="129"/>
        <v>7.459785523178262E-3</v>
      </c>
      <c r="H2291" s="187">
        <v>1.1082601936156848</v>
      </c>
      <c r="I2291" s="184"/>
      <c r="J2291" s="184"/>
      <c r="K2291" s="184"/>
      <c r="L2291" s="184"/>
      <c r="M2291" s="184"/>
      <c r="N2291" s="184"/>
      <c r="O2291" s="183"/>
      <c r="P2291" s="228"/>
    </row>
    <row r="2292" spans="1:16" x14ac:dyDescent="0.35">
      <c r="A2292" s="204">
        <v>42977</v>
      </c>
      <c r="B2292" s="229">
        <v>45022.47</v>
      </c>
      <c r="C2292" s="207">
        <f t="shared" si="127"/>
        <v>0.82</v>
      </c>
      <c r="D2292" s="238">
        <v>58.941600000000001</v>
      </c>
      <c r="E2292" s="207">
        <f t="shared" si="128"/>
        <v>0.82</v>
      </c>
      <c r="F2292" s="207">
        <f t="shared" si="126"/>
        <v>0</v>
      </c>
      <c r="G2292" s="187">
        <f t="shared" si="129"/>
        <v>7.459785523178262E-3</v>
      </c>
      <c r="H2292" s="187">
        <v>1.107954747273461</v>
      </c>
      <c r="I2292" s="184"/>
      <c r="J2292" s="184"/>
      <c r="K2292" s="184"/>
      <c r="L2292" s="184"/>
      <c r="M2292" s="184"/>
      <c r="N2292" s="184"/>
      <c r="P2292" s="228"/>
    </row>
    <row r="2293" spans="1:16" x14ac:dyDescent="0.35">
      <c r="A2293" s="204">
        <v>42978</v>
      </c>
      <c r="B2293" s="229">
        <v>45142.01</v>
      </c>
      <c r="C2293" s="207">
        <f t="shared" si="127"/>
        <v>0.27</v>
      </c>
      <c r="D2293" s="238">
        <v>59.095599999999997</v>
      </c>
      <c r="E2293" s="207">
        <f t="shared" si="128"/>
        <v>0.26</v>
      </c>
      <c r="F2293" s="207">
        <f t="shared" si="126"/>
        <v>-1.0000000000000009E-2</v>
      </c>
      <c r="G2293" s="187">
        <f t="shared" si="129"/>
        <v>7.4597855231782603E-3</v>
      </c>
      <c r="H2293" s="187">
        <v>1.1076514757358196</v>
      </c>
      <c r="I2293" s="184"/>
      <c r="J2293" s="184"/>
      <c r="K2293" s="184"/>
      <c r="L2293" s="184"/>
      <c r="M2293" s="184"/>
      <c r="N2293" s="184"/>
      <c r="P2293" s="228"/>
    </row>
    <row r="2294" spans="1:16" x14ac:dyDescent="0.35">
      <c r="A2294" s="204">
        <v>42979</v>
      </c>
      <c r="B2294" s="229">
        <v>45372.11</v>
      </c>
      <c r="C2294" s="207">
        <f t="shared" si="127"/>
        <v>0.51</v>
      </c>
      <c r="D2294" s="238">
        <v>59.3934</v>
      </c>
      <c r="E2294" s="207">
        <f t="shared" si="128"/>
        <v>0.5</v>
      </c>
      <c r="F2294" s="207">
        <f t="shared" si="126"/>
        <v>-1.0000000000000009E-2</v>
      </c>
      <c r="G2294" s="187">
        <f t="shared" si="129"/>
        <v>7.4164605111735676E-3</v>
      </c>
      <c r="H2294" s="187">
        <v>1.1073484530741502</v>
      </c>
      <c r="I2294" s="184"/>
      <c r="J2294" s="184"/>
      <c r="K2294" s="184"/>
      <c r="L2294" s="184"/>
      <c r="M2294" s="184"/>
      <c r="N2294" s="184"/>
      <c r="P2294" s="228"/>
    </row>
    <row r="2295" spans="1:16" x14ac:dyDescent="0.35">
      <c r="A2295" s="204">
        <v>42982</v>
      </c>
      <c r="B2295" s="205">
        <v>45101.83</v>
      </c>
      <c r="C2295" s="207">
        <f t="shared" si="127"/>
        <v>-0.6</v>
      </c>
      <c r="D2295" s="238">
        <v>59.029699999999998</v>
      </c>
      <c r="E2295" s="207">
        <f t="shared" si="128"/>
        <v>-0.61</v>
      </c>
      <c r="F2295" s="207">
        <f t="shared" si="126"/>
        <v>-1.0000000000000009E-2</v>
      </c>
      <c r="G2295" s="187">
        <f t="shared" si="129"/>
        <v>7.4164605111735685E-3</v>
      </c>
      <c r="H2295" s="187">
        <v>1.1070456789482779</v>
      </c>
      <c r="I2295" s="184"/>
      <c r="J2295" s="184"/>
      <c r="K2295" s="184"/>
      <c r="L2295" s="184"/>
      <c r="M2295" s="184"/>
      <c r="N2295" s="184"/>
      <c r="O2295" s="183"/>
      <c r="P2295" s="228"/>
    </row>
    <row r="2296" spans="1:16" x14ac:dyDescent="0.35">
      <c r="A2296" s="204">
        <v>42983</v>
      </c>
      <c r="B2296" s="229">
        <v>45254.48</v>
      </c>
      <c r="C2296" s="207">
        <f t="shared" si="127"/>
        <v>0.34</v>
      </c>
      <c r="D2296" s="238">
        <v>59.226399999999998</v>
      </c>
      <c r="E2296" s="207">
        <f t="shared" si="128"/>
        <v>0.33</v>
      </c>
      <c r="F2296" s="207">
        <f t="shared" si="126"/>
        <v>-1.0000000000000009E-2</v>
      </c>
      <c r="G2296" s="187">
        <f t="shared" si="129"/>
        <v>7.4164605111735676E-3</v>
      </c>
      <c r="H2296" s="187">
        <v>1.1067412456949002</v>
      </c>
      <c r="I2296" s="184"/>
      <c r="J2296" s="184"/>
      <c r="K2296" s="184"/>
      <c r="L2296" s="184"/>
      <c r="M2296" s="184"/>
      <c r="N2296" s="184"/>
      <c r="P2296" s="228"/>
    </row>
    <row r="2297" spans="1:16" x14ac:dyDescent="0.35">
      <c r="A2297" s="204">
        <v>42984</v>
      </c>
      <c r="B2297" s="229">
        <v>45044.54</v>
      </c>
      <c r="C2297" s="207">
        <f t="shared" si="127"/>
        <v>-0.46</v>
      </c>
      <c r="D2297" s="238">
        <v>58.949300000000001</v>
      </c>
      <c r="E2297" s="207">
        <f t="shared" si="128"/>
        <v>-0.47</v>
      </c>
      <c r="F2297" s="207">
        <f t="shared" si="126"/>
        <v>-9.9999999999999534E-3</v>
      </c>
      <c r="G2297" s="187">
        <f t="shared" si="129"/>
        <v>7.4164605111735685E-3</v>
      </c>
      <c r="H2297" s="187">
        <v>1.1064389726303689</v>
      </c>
      <c r="I2297" s="184"/>
      <c r="J2297" s="184"/>
      <c r="K2297" s="184"/>
      <c r="L2297" s="184"/>
      <c r="M2297" s="184"/>
      <c r="N2297" s="184"/>
      <c r="P2297" s="228"/>
    </row>
    <row r="2298" spans="1:16" x14ac:dyDescent="0.35">
      <c r="A2298" s="204">
        <v>42985</v>
      </c>
      <c r="B2298" s="229">
        <v>45053.67</v>
      </c>
      <c r="C2298" s="207">
        <f t="shared" si="127"/>
        <v>0.02</v>
      </c>
      <c r="D2298" s="238">
        <v>58.958599999999997</v>
      </c>
      <c r="E2298" s="207">
        <f t="shared" si="128"/>
        <v>0.02</v>
      </c>
      <c r="F2298" s="207">
        <f t="shared" si="126"/>
        <v>0</v>
      </c>
      <c r="G2298" s="187">
        <f t="shared" si="129"/>
        <v>7.4271519324152413E-3</v>
      </c>
      <c r="H2298" s="187">
        <v>1.1061350429080721</v>
      </c>
      <c r="I2298" s="184"/>
      <c r="J2298" s="184"/>
      <c r="K2298" s="184"/>
      <c r="L2298" s="184"/>
      <c r="M2298" s="184"/>
      <c r="N2298" s="184"/>
      <c r="P2298" s="228"/>
    </row>
    <row r="2299" spans="1:16" x14ac:dyDescent="0.35">
      <c r="A2299" s="204">
        <v>42986</v>
      </c>
      <c r="B2299" s="229">
        <v>45088.92</v>
      </c>
      <c r="C2299" s="207">
        <f t="shared" si="127"/>
        <v>0.08</v>
      </c>
      <c r="D2299" s="238">
        <v>59.002200000000002</v>
      </c>
      <c r="E2299" s="207">
        <f t="shared" si="128"/>
        <v>7.0000000000000007E-2</v>
      </c>
      <c r="F2299" s="207">
        <f t="shared" si="126"/>
        <v>-9.999999999999995E-3</v>
      </c>
      <c r="G2299" s="187">
        <f t="shared" si="129"/>
        <v>7.2836057918274303E-3</v>
      </c>
      <c r="H2299" s="187">
        <v>1.1058332695262574</v>
      </c>
      <c r="I2299" s="184"/>
      <c r="J2299" s="184"/>
      <c r="K2299" s="184"/>
      <c r="L2299" s="184"/>
      <c r="M2299" s="184"/>
      <c r="N2299" s="184"/>
      <c r="P2299" s="228"/>
    </row>
    <row r="2300" spans="1:16" x14ac:dyDescent="0.35">
      <c r="A2300" s="204">
        <v>42989</v>
      </c>
      <c r="B2300" s="229">
        <v>45376.9</v>
      </c>
      <c r="C2300" s="207">
        <f t="shared" si="127"/>
        <v>0.64</v>
      </c>
      <c r="D2300" s="238">
        <v>59.3688</v>
      </c>
      <c r="E2300" s="207">
        <f t="shared" si="128"/>
        <v>0.62</v>
      </c>
      <c r="F2300" s="207">
        <f t="shared" si="126"/>
        <v>-2.0000000000000018E-2</v>
      </c>
      <c r="G2300" s="187">
        <f t="shared" si="129"/>
        <v>7.3177648637663276E-3</v>
      </c>
      <c r="H2300" s="187">
        <v>1.105529841950381</v>
      </c>
      <c r="I2300" s="184"/>
      <c r="J2300" s="184"/>
      <c r="K2300" s="184"/>
      <c r="L2300" s="184"/>
      <c r="M2300" s="184"/>
      <c r="N2300" s="184"/>
      <c r="P2300" s="228"/>
    </row>
    <row r="2301" spans="1:16" x14ac:dyDescent="0.35">
      <c r="A2301" s="204">
        <v>42990</v>
      </c>
      <c r="B2301" s="229">
        <v>45770.44</v>
      </c>
      <c r="C2301" s="207">
        <f t="shared" si="127"/>
        <v>0.87</v>
      </c>
      <c r="D2301" s="238">
        <v>59.877400000000002</v>
      </c>
      <c r="E2301" s="207">
        <f t="shared" si="128"/>
        <v>0.86</v>
      </c>
      <c r="F2301" s="207">
        <f t="shared" si="126"/>
        <v>-1.0000000000000009E-2</v>
      </c>
      <c r="G2301" s="187">
        <f t="shared" si="129"/>
        <v>7.3177648637663259E-3</v>
      </c>
      <c r="H2301" s="187">
        <v>1.1052285668779616</v>
      </c>
      <c r="I2301" s="184"/>
      <c r="J2301" s="184"/>
      <c r="K2301" s="184"/>
      <c r="L2301" s="184"/>
      <c r="M2301" s="184"/>
      <c r="N2301" s="184"/>
      <c r="P2301" s="228"/>
    </row>
    <row r="2302" spans="1:16" x14ac:dyDescent="0.35">
      <c r="A2302" s="204">
        <v>42991</v>
      </c>
      <c r="B2302" s="229">
        <v>45809.93</v>
      </c>
      <c r="C2302" s="207">
        <f t="shared" si="127"/>
        <v>0.09</v>
      </c>
      <c r="D2302" s="238">
        <v>59.926099999999998</v>
      </c>
      <c r="E2302" s="207">
        <f t="shared" si="128"/>
        <v>0.08</v>
      </c>
      <c r="F2302" s="207">
        <f t="shared" si="126"/>
        <v>-9.999999999999995E-3</v>
      </c>
      <c r="G2302" s="187">
        <f t="shared" si="129"/>
        <v>7.3177648637663259E-3</v>
      </c>
      <c r="H2302" s="187">
        <v>1.1049256400691678</v>
      </c>
      <c r="I2302" s="184"/>
      <c r="J2302" s="184"/>
      <c r="K2302" s="184"/>
      <c r="L2302" s="184"/>
      <c r="M2302" s="184"/>
      <c r="N2302" s="184"/>
      <c r="P2302" s="228"/>
    </row>
    <row r="2303" spans="1:16" x14ac:dyDescent="0.35">
      <c r="A2303" s="204">
        <v>42992</v>
      </c>
      <c r="B2303" s="229">
        <v>45888.95</v>
      </c>
      <c r="C2303" s="207">
        <f t="shared" si="127"/>
        <v>0.17</v>
      </c>
      <c r="D2303" s="238">
        <v>60.025500000000001</v>
      </c>
      <c r="E2303" s="207">
        <f t="shared" si="128"/>
        <v>0.17</v>
      </c>
      <c r="F2303" s="207">
        <f t="shared" si="126"/>
        <v>0</v>
      </c>
      <c r="G2303" s="187">
        <f t="shared" si="129"/>
        <v>7.2836057918274294E-3</v>
      </c>
      <c r="H2303" s="187">
        <v>1.1046229622056136</v>
      </c>
      <c r="I2303" s="184"/>
      <c r="J2303" s="184"/>
      <c r="K2303" s="184"/>
      <c r="L2303" s="184"/>
      <c r="M2303" s="184"/>
      <c r="N2303" s="184"/>
      <c r="P2303" s="228"/>
    </row>
    <row r="2304" spans="1:16" x14ac:dyDescent="0.35">
      <c r="A2304" s="204">
        <v>42993</v>
      </c>
      <c r="B2304" s="229">
        <v>45932.62</v>
      </c>
      <c r="C2304" s="207">
        <f t="shared" si="127"/>
        <v>0.1</v>
      </c>
      <c r="D2304" s="238">
        <v>60.080100000000002</v>
      </c>
      <c r="E2304" s="207">
        <f t="shared" si="128"/>
        <v>0.09</v>
      </c>
      <c r="F2304" s="207">
        <f t="shared" si="126"/>
        <v>-1.0000000000000009E-2</v>
      </c>
      <c r="G2304" s="187">
        <f t="shared" si="129"/>
        <v>7.2383316272970413E-3</v>
      </c>
      <c r="H2304" s="187">
        <v>1.1043205329465158</v>
      </c>
      <c r="I2304" s="184"/>
      <c r="J2304" s="184"/>
      <c r="K2304" s="184"/>
      <c r="L2304" s="184"/>
      <c r="M2304" s="184"/>
      <c r="N2304" s="184"/>
      <c r="P2304" s="228"/>
    </row>
    <row r="2305" spans="1:16" x14ac:dyDescent="0.35">
      <c r="A2305" s="204">
        <v>42996</v>
      </c>
      <c r="B2305" s="229">
        <v>46153.4</v>
      </c>
      <c r="C2305" s="207">
        <f t="shared" si="127"/>
        <v>0.48</v>
      </c>
      <c r="D2305" s="238">
        <v>60.358699999999999</v>
      </c>
      <c r="E2305" s="207">
        <f t="shared" si="128"/>
        <v>0.46</v>
      </c>
      <c r="F2305" s="207">
        <f t="shared" si="126"/>
        <v>-1.9999999999999962E-2</v>
      </c>
      <c r="G2305" s="187">
        <f t="shared" si="129"/>
        <v>7.2836057918274303E-3</v>
      </c>
      <c r="H2305" s="187">
        <v>1.1040288632601765</v>
      </c>
      <c r="I2305" s="184"/>
      <c r="J2305" s="184"/>
      <c r="K2305" s="184"/>
      <c r="L2305" s="184"/>
      <c r="M2305" s="184"/>
      <c r="N2305" s="184"/>
      <c r="P2305" s="228"/>
    </row>
    <row r="2306" spans="1:16" x14ac:dyDescent="0.35">
      <c r="A2306" s="204">
        <v>42997</v>
      </c>
      <c r="B2306" s="229">
        <v>46122.95</v>
      </c>
      <c r="C2306" s="207">
        <f t="shared" si="127"/>
        <v>-7.0000000000000007E-2</v>
      </c>
      <c r="D2306" s="238">
        <v>60.3125</v>
      </c>
      <c r="E2306" s="207">
        <f t="shared" si="128"/>
        <v>-0.08</v>
      </c>
      <c r="F2306" s="207">
        <f t="shared" si="126"/>
        <v>-9.999999999999995E-3</v>
      </c>
      <c r="G2306" s="187">
        <f t="shared" si="129"/>
        <v>7.2836057918274303E-3</v>
      </c>
      <c r="H2306" s="187">
        <v>1.1037288369839808</v>
      </c>
      <c r="I2306" s="184"/>
      <c r="J2306" s="184"/>
      <c r="K2306" s="184"/>
      <c r="L2306" s="184"/>
      <c r="M2306" s="184"/>
      <c r="N2306" s="184"/>
      <c r="P2306" s="228"/>
    </row>
    <row r="2307" spans="1:16" x14ac:dyDescent="0.35">
      <c r="A2307" s="204">
        <v>42998</v>
      </c>
      <c r="B2307" s="229">
        <v>46120.3</v>
      </c>
      <c r="C2307" s="207">
        <f t="shared" si="127"/>
        <v>-0.01</v>
      </c>
      <c r="D2307" s="238">
        <v>60.308399999999999</v>
      </c>
      <c r="E2307" s="207">
        <f t="shared" si="128"/>
        <v>-0.01</v>
      </c>
      <c r="F2307" s="207">
        <f t="shared" si="126"/>
        <v>0</v>
      </c>
      <c r="G2307" s="187">
        <f t="shared" si="129"/>
        <v>7.2836057918274303E-3</v>
      </c>
      <c r="H2307" s="187">
        <v>1.1034271480890165</v>
      </c>
      <c r="I2307" s="184"/>
      <c r="J2307" s="184"/>
      <c r="K2307" s="184"/>
      <c r="L2307" s="184"/>
      <c r="M2307" s="184"/>
      <c r="N2307" s="184"/>
      <c r="P2307" s="228"/>
    </row>
    <row r="2308" spans="1:16" x14ac:dyDescent="0.35">
      <c r="A2308" s="204">
        <v>42999</v>
      </c>
      <c r="B2308" s="229">
        <v>46080.31</v>
      </c>
      <c r="C2308" s="207">
        <f t="shared" si="127"/>
        <v>-0.09</v>
      </c>
      <c r="D2308" s="238">
        <v>60.256999999999998</v>
      </c>
      <c r="E2308" s="207">
        <f t="shared" si="128"/>
        <v>-0.09</v>
      </c>
      <c r="F2308" s="207">
        <f t="shared" si="126"/>
        <v>0</v>
      </c>
      <c r="G2308" s="187">
        <f t="shared" si="129"/>
        <v>7.2836057918274303E-3</v>
      </c>
      <c r="H2308" s="187">
        <v>1.1031362019197504</v>
      </c>
      <c r="I2308" s="184"/>
      <c r="J2308" s="184"/>
      <c r="K2308" s="184"/>
      <c r="L2308" s="184"/>
      <c r="M2308" s="184"/>
      <c r="N2308" s="184"/>
      <c r="P2308" s="228"/>
    </row>
    <row r="2309" spans="1:16" x14ac:dyDescent="0.35">
      <c r="A2309" s="204">
        <v>43000</v>
      </c>
      <c r="B2309" s="229">
        <v>45443.13</v>
      </c>
      <c r="C2309" s="207">
        <f t="shared" si="127"/>
        <v>-1.38</v>
      </c>
      <c r="D2309" s="238">
        <v>59.4223</v>
      </c>
      <c r="E2309" s="207">
        <f t="shared" si="128"/>
        <v>-1.39</v>
      </c>
      <c r="F2309" s="207">
        <f t="shared" si="126"/>
        <v>-1.0000000000000009E-2</v>
      </c>
      <c r="G2309" s="187">
        <f t="shared" si="129"/>
        <v>7.2836057918274303E-3</v>
      </c>
      <c r="H2309" s="187">
        <v>1.1028369194512981</v>
      </c>
      <c r="I2309" s="184"/>
      <c r="J2309" s="184"/>
      <c r="K2309" s="184"/>
      <c r="L2309" s="184"/>
      <c r="M2309" s="184"/>
      <c r="N2309" s="184"/>
      <c r="P2309" s="228"/>
    </row>
    <row r="2310" spans="1:16" x14ac:dyDescent="0.35">
      <c r="A2310" s="204">
        <v>43003</v>
      </c>
      <c r="B2310" s="229">
        <v>45022.03</v>
      </c>
      <c r="C2310" s="207">
        <f t="shared" si="127"/>
        <v>-0.93</v>
      </c>
      <c r="D2310" s="238">
        <v>58.863199999999999</v>
      </c>
      <c r="E2310" s="207">
        <f t="shared" si="128"/>
        <v>-0.94</v>
      </c>
      <c r="F2310" s="207">
        <f t="shared" si="126"/>
        <v>-9.9999999999998979E-3</v>
      </c>
      <c r="G2310" s="187">
        <f t="shared" si="129"/>
        <v>7.2067176561571057E-3</v>
      </c>
      <c r="H2310" s="187">
        <v>1.102535967893693</v>
      </c>
      <c r="I2310" s="184"/>
      <c r="J2310" s="184"/>
      <c r="K2310" s="184"/>
      <c r="L2310" s="184"/>
      <c r="M2310" s="184"/>
      <c r="N2310" s="184"/>
      <c r="P2310" s="228"/>
    </row>
    <row r="2311" spans="1:16" x14ac:dyDescent="0.35">
      <c r="A2311" s="204">
        <v>43004</v>
      </c>
      <c r="B2311" s="229">
        <v>44983.78</v>
      </c>
      <c r="C2311" s="207">
        <f t="shared" si="127"/>
        <v>-0.08</v>
      </c>
      <c r="D2311" s="238">
        <v>58.810200000000002</v>
      </c>
      <c r="E2311" s="207">
        <f t="shared" si="128"/>
        <v>-0.09</v>
      </c>
      <c r="F2311" s="207">
        <f t="shared" si="126"/>
        <v>-9.999999999999995E-3</v>
      </c>
      <c r="G2311" s="187">
        <f t="shared" si="129"/>
        <v>7.0586901673844026E-3</v>
      </c>
      <c r="H2311" s="187">
        <v>1.1022352625788454</v>
      </c>
      <c r="I2311" s="184"/>
      <c r="J2311" s="184"/>
      <c r="K2311" s="184"/>
      <c r="L2311" s="184"/>
      <c r="M2311" s="184"/>
      <c r="N2311" s="184"/>
      <c r="P2311" s="228"/>
    </row>
    <row r="2312" spans="1:16" x14ac:dyDescent="0.35">
      <c r="A2312" s="204">
        <v>43005</v>
      </c>
      <c r="B2312" s="229">
        <v>44357.49</v>
      </c>
      <c r="C2312" s="207">
        <f t="shared" si="127"/>
        <v>-1.39</v>
      </c>
      <c r="D2312" s="238">
        <v>57.993099999999998</v>
      </c>
      <c r="E2312" s="207">
        <f t="shared" si="128"/>
        <v>-1.39</v>
      </c>
      <c r="F2312" s="207">
        <f t="shared" ref="F2312:F2375" si="130">+E2312-C2312</f>
        <v>0</v>
      </c>
      <c r="G2312" s="187">
        <f t="shared" si="129"/>
        <v>7.0692354542778515E-3</v>
      </c>
      <c r="H2312" s="187">
        <v>1.1019452776620551</v>
      </c>
      <c r="I2312" s="184"/>
      <c r="J2312" s="184"/>
      <c r="K2312" s="184"/>
      <c r="L2312" s="184"/>
      <c r="M2312" s="184"/>
      <c r="N2312" s="184"/>
      <c r="P2312" s="228"/>
    </row>
    <row r="2313" spans="1:16" x14ac:dyDescent="0.35">
      <c r="A2313" s="204">
        <v>43006</v>
      </c>
      <c r="B2313" s="229">
        <v>44532.11</v>
      </c>
      <c r="C2313" s="207">
        <f t="shared" ref="C2313:C2376" si="131">ROUND(((B2313-B2312)/B2312)*100,2)</f>
        <v>0.39</v>
      </c>
      <c r="D2313" s="238">
        <v>58.218400000000003</v>
      </c>
      <c r="E2313" s="207">
        <f t="shared" ref="E2313:E2376" si="132">ROUND(((D2313-D2312)/D2312)*100,2)</f>
        <v>0.39</v>
      </c>
      <c r="F2313" s="207">
        <f t="shared" si="130"/>
        <v>0</v>
      </c>
      <c r="G2313" s="187">
        <f t="shared" si="129"/>
        <v>7.0795362966377352E-3</v>
      </c>
      <c r="H2313" s="187">
        <v>1.1016450586255024</v>
      </c>
      <c r="I2313" s="184"/>
      <c r="J2313" s="184"/>
      <c r="K2313" s="184"/>
      <c r="L2313" s="184"/>
      <c r="M2313" s="184"/>
      <c r="N2313" s="184"/>
      <c r="P2313" s="228"/>
    </row>
    <row r="2314" spans="1:16" x14ac:dyDescent="0.35">
      <c r="A2314" s="204">
        <v>43007</v>
      </c>
      <c r="B2314" s="229">
        <v>44533.88</v>
      </c>
      <c r="C2314" s="207">
        <f t="shared" si="131"/>
        <v>0</v>
      </c>
      <c r="D2314" s="238">
        <v>58.217199999999998</v>
      </c>
      <c r="E2314" s="207">
        <f t="shared" si="132"/>
        <v>0</v>
      </c>
      <c r="F2314" s="207">
        <f t="shared" si="130"/>
        <v>0</v>
      </c>
      <c r="G2314" s="187">
        <f t="shared" si="129"/>
        <v>7.0795362966377352E-3</v>
      </c>
      <c r="H2314" s="187">
        <v>1.1013450848329616</v>
      </c>
      <c r="I2314" s="184"/>
      <c r="J2314" s="184"/>
      <c r="K2314" s="184"/>
      <c r="L2314" s="184"/>
      <c r="M2314" s="184"/>
      <c r="N2314" s="184"/>
      <c r="P2314" s="228"/>
    </row>
    <row r="2315" spans="1:16" x14ac:dyDescent="0.35">
      <c r="A2315" s="204">
        <v>43011</v>
      </c>
      <c r="B2315" s="229">
        <v>44838.04</v>
      </c>
      <c r="C2315" s="207">
        <f t="shared" si="131"/>
        <v>0.68</v>
      </c>
      <c r="D2315" s="238">
        <v>58.607599999999998</v>
      </c>
      <c r="E2315" s="207">
        <f t="shared" si="132"/>
        <v>0.67</v>
      </c>
      <c r="F2315" s="207">
        <f t="shared" si="130"/>
        <v>-1.0000000000000009E-2</v>
      </c>
      <c r="G2315" s="187">
        <f t="shared" si="129"/>
        <v>7.0795362966377343E-3</v>
      </c>
      <c r="H2315" s="187">
        <v>1.1010472842690777</v>
      </c>
      <c r="I2315" s="184"/>
      <c r="J2315" s="184"/>
      <c r="K2315" s="184"/>
      <c r="L2315" s="184"/>
      <c r="M2315" s="184"/>
      <c r="N2315" s="184"/>
      <c r="P2315" s="228"/>
    </row>
    <row r="2316" spans="1:16" x14ac:dyDescent="0.35">
      <c r="A2316" s="204">
        <v>43012</v>
      </c>
      <c r="B2316" s="229">
        <v>45086.2</v>
      </c>
      <c r="C2316" s="207">
        <f t="shared" si="131"/>
        <v>0.55000000000000004</v>
      </c>
      <c r="D2316" s="238">
        <v>58.927399999999999</v>
      </c>
      <c r="E2316" s="207">
        <f t="shared" si="132"/>
        <v>0.55000000000000004</v>
      </c>
      <c r="F2316" s="207">
        <f t="shared" si="130"/>
        <v>0</v>
      </c>
      <c r="G2316" s="187">
        <f t="shared" si="129"/>
        <v>7.0895937599629562E-3</v>
      </c>
      <c r="H2316" s="187">
        <v>1.1007478017607564</v>
      </c>
      <c r="I2316" s="184"/>
      <c r="J2316" s="184"/>
      <c r="K2316" s="184"/>
      <c r="L2316" s="184"/>
      <c r="M2316" s="184"/>
      <c r="N2316" s="184"/>
      <c r="P2316" s="228"/>
    </row>
    <row r="2317" spans="1:16" x14ac:dyDescent="0.35">
      <c r="A2317" s="204">
        <v>43013</v>
      </c>
      <c r="B2317" s="229">
        <v>44972.78</v>
      </c>
      <c r="C2317" s="207">
        <f t="shared" si="131"/>
        <v>-0.25</v>
      </c>
      <c r="D2317" s="238">
        <v>58.776499999999999</v>
      </c>
      <c r="E2317" s="207">
        <f t="shared" si="132"/>
        <v>-0.26</v>
      </c>
      <c r="F2317" s="207">
        <f t="shared" si="130"/>
        <v>-1.0000000000000009E-2</v>
      </c>
      <c r="G2317" s="187">
        <f t="shared" si="129"/>
        <v>7.0423827510864116E-3</v>
      </c>
      <c r="H2317" s="187">
        <v>1.10045048865571</v>
      </c>
      <c r="I2317" s="184"/>
      <c r="J2317" s="184"/>
      <c r="K2317" s="184"/>
      <c r="L2317" s="184"/>
      <c r="M2317" s="184"/>
      <c r="N2317" s="184"/>
      <c r="P2317" s="228"/>
    </row>
    <row r="2318" spans="1:16" x14ac:dyDescent="0.35">
      <c r="A2318" s="204">
        <v>43014</v>
      </c>
      <c r="B2318" s="229">
        <v>45289.07</v>
      </c>
      <c r="C2318" s="207">
        <f t="shared" si="131"/>
        <v>0.7</v>
      </c>
      <c r="D2318" s="266">
        <v>59.185600000000001</v>
      </c>
      <c r="E2318" s="207">
        <f t="shared" si="132"/>
        <v>0.7</v>
      </c>
      <c r="F2318" s="207">
        <f t="shared" si="130"/>
        <v>0</v>
      </c>
      <c r="G2318" s="187">
        <f t="shared" si="129"/>
        <v>7.0423827510864116E-3</v>
      </c>
      <c r="H2318" s="187">
        <f t="shared" ref="H2318:H2381" si="133">+G2318*(SQRT(250))</f>
        <v>0.11134984824057846</v>
      </c>
      <c r="I2318" s="184"/>
      <c r="J2318" s="184"/>
      <c r="K2318" s="184"/>
      <c r="L2318" s="184"/>
      <c r="M2318" s="184"/>
      <c r="N2318" s="184"/>
      <c r="P2318" s="228"/>
    </row>
    <row r="2319" spans="1:16" x14ac:dyDescent="0.35">
      <c r="A2319" s="204">
        <v>43017</v>
      </c>
      <c r="B2319" s="229">
        <v>45335.57</v>
      </c>
      <c r="C2319" s="207">
        <f t="shared" si="131"/>
        <v>0.1</v>
      </c>
      <c r="D2319" s="266">
        <v>59.238</v>
      </c>
      <c r="E2319" s="207">
        <f t="shared" si="132"/>
        <v>0.09</v>
      </c>
      <c r="F2319" s="207">
        <f t="shared" si="130"/>
        <v>-1.0000000000000009E-2</v>
      </c>
      <c r="G2319" s="187">
        <f t="shared" ref="G2319:G2382" si="134">+STDEV(F2071:F2319)</f>
        <v>7.0423827510864099E-3</v>
      </c>
      <c r="H2319" s="187">
        <f t="shared" si="133"/>
        <v>0.11134984824057843</v>
      </c>
      <c r="I2319" s="184"/>
      <c r="J2319" s="184"/>
      <c r="K2319" s="184"/>
      <c r="L2319" s="184"/>
      <c r="M2319" s="184"/>
      <c r="N2319" s="184"/>
      <c r="P2319" s="228"/>
    </row>
    <row r="2320" spans="1:16" x14ac:dyDescent="0.35">
      <c r="A2320" s="204">
        <v>43018</v>
      </c>
      <c r="B2320" s="229">
        <v>45445.93</v>
      </c>
      <c r="C2320" s="207">
        <f t="shared" si="131"/>
        <v>0.24</v>
      </c>
      <c r="D2320" s="266">
        <v>59.378999999999998</v>
      </c>
      <c r="E2320" s="207">
        <f t="shared" si="132"/>
        <v>0.24</v>
      </c>
      <c r="F2320" s="207">
        <f t="shared" si="130"/>
        <v>0</v>
      </c>
      <c r="G2320" s="187">
        <f t="shared" si="134"/>
        <v>7.0423827510864099E-3</v>
      </c>
      <c r="H2320" s="187">
        <f t="shared" si="133"/>
        <v>0.11134984824057843</v>
      </c>
      <c r="I2320" s="184"/>
      <c r="J2320" s="184"/>
      <c r="K2320" s="184"/>
      <c r="L2320" s="184"/>
      <c r="M2320" s="184"/>
      <c r="N2320" s="184"/>
      <c r="P2320" s="228"/>
    </row>
    <row r="2321" spans="1:16" x14ac:dyDescent="0.35">
      <c r="A2321" s="204">
        <v>43019</v>
      </c>
      <c r="B2321" s="229">
        <v>45317.21</v>
      </c>
      <c r="C2321" s="207">
        <f t="shared" si="131"/>
        <v>-0.28000000000000003</v>
      </c>
      <c r="D2321" s="266">
        <v>59.208799999999997</v>
      </c>
      <c r="E2321" s="207">
        <f t="shared" si="132"/>
        <v>-0.28999999999999998</v>
      </c>
      <c r="F2321" s="207">
        <f t="shared" si="130"/>
        <v>-9.9999999999999534E-3</v>
      </c>
      <c r="G2321" s="187">
        <f t="shared" si="134"/>
        <v>7.0423827510864116E-3</v>
      </c>
      <c r="H2321" s="187">
        <f t="shared" si="133"/>
        <v>0.11134984824057846</v>
      </c>
      <c r="I2321" s="184"/>
      <c r="J2321" s="184"/>
      <c r="K2321" s="184"/>
      <c r="L2321" s="184"/>
      <c r="M2321" s="184"/>
      <c r="N2321" s="184"/>
      <c r="P2321" s="228"/>
    </row>
    <row r="2322" spans="1:16" x14ac:dyDescent="0.35">
      <c r="A2322" s="204">
        <v>43020</v>
      </c>
      <c r="B2322" s="229">
        <v>45812.94</v>
      </c>
      <c r="C2322" s="207">
        <f t="shared" si="131"/>
        <v>1.0900000000000001</v>
      </c>
      <c r="D2322" s="266">
        <v>59.850299999999997</v>
      </c>
      <c r="E2322" s="207">
        <f t="shared" si="132"/>
        <v>1.08</v>
      </c>
      <c r="F2322" s="207">
        <f t="shared" si="130"/>
        <v>-1.0000000000000009E-2</v>
      </c>
      <c r="G2322" s="187">
        <f t="shared" si="134"/>
        <v>6.9946215896784254E-3</v>
      </c>
      <c r="H2322" s="187">
        <f t="shared" si="133"/>
        <v>0.1105946779718576</v>
      </c>
      <c r="I2322" s="184"/>
      <c r="J2322" s="184"/>
      <c r="K2322" s="184"/>
      <c r="L2322" s="184"/>
      <c r="M2322" s="184"/>
      <c r="N2322" s="184"/>
      <c r="O2322" s="183"/>
      <c r="P2322" s="228"/>
    </row>
    <row r="2323" spans="1:16" x14ac:dyDescent="0.35">
      <c r="A2323" s="204">
        <v>43021</v>
      </c>
      <c r="B2323" s="229">
        <v>46169.49</v>
      </c>
      <c r="C2323" s="207">
        <f t="shared" si="131"/>
        <v>0.78</v>
      </c>
      <c r="D2323" s="266">
        <v>60.311100000000003</v>
      </c>
      <c r="E2323" s="207">
        <f t="shared" si="132"/>
        <v>0.77</v>
      </c>
      <c r="F2323" s="207">
        <f t="shared" si="130"/>
        <v>-1.0000000000000009E-2</v>
      </c>
      <c r="G2323" s="187">
        <f t="shared" si="134"/>
        <v>6.9462989275796382E-3</v>
      </c>
      <c r="H2323" s="187">
        <f t="shared" si="133"/>
        <v>0.1098306295976833</v>
      </c>
      <c r="I2323" s="184"/>
      <c r="J2323" s="184"/>
      <c r="K2323" s="184"/>
      <c r="L2323" s="184"/>
      <c r="M2323" s="184"/>
      <c r="N2323" s="184"/>
      <c r="O2323" s="183"/>
      <c r="P2323" s="228"/>
    </row>
    <row r="2324" spans="1:16" x14ac:dyDescent="0.35">
      <c r="A2324" s="204">
        <v>43024</v>
      </c>
      <c r="B2324" s="229">
        <v>46455.55</v>
      </c>
      <c r="C2324" s="207">
        <f t="shared" si="131"/>
        <v>0.62</v>
      </c>
      <c r="D2324" s="266">
        <v>60.673099999999998</v>
      </c>
      <c r="E2324" s="207">
        <f t="shared" si="132"/>
        <v>0.6</v>
      </c>
      <c r="F2324" s="207">
        <f t="shared" si="130"/>
        <v>-2.0000000000000018E-2</v>
      </c>
      <c r="G2324" s="187">
        <f t="shared" si="134"/>
        <v>6.9946215896784245E-3</v>
      </c>
      <c r="H2324" s="187">
        <f t="shared" si="133"/>
        <v>0.11059467797185758</v>
      </c>
      <c r="I2324" s="184"/>
      <c r="J2324" s="184"/>
      <c r="K2324" s="184"/>
      <c r="L2324" s="184"/>
      <c r="M2324" s="184"/>
      <c r="N2324" s="184"/>
      <c r="P2324" s="228"/>
    </row>
    <row r="2325" spans="1:16" x14ac:dyDescent="0.35">
      <c r="A2325" s="204">
        <v>43025</v>
      </c>
      <c r="B2325" s="229">
        <v>46420.7</v>
      </c>
      <c r="C2325" s="207">
        <f t="shared" si="131"/>
        <v>-0.08</v>
      </c>
      <c r="D2325" s="266">
        <v>60.622700000000002</v>
      </c>
      <c r="E2325" s="207">
        <f t="shared" si="132"/>
        <v>-0.08</v>
      </c>
      <c r="F2325" s="207">
        <f t="shared" si="130"/>
        <v>0</v>
      </c>
      <c r="G2325" s="187">
        <f t="shared" si="134"/>
        <v>7.0041073952501094E-3</v>
      </c>
      <c r="H2325" s="187">
        <f t="shared" si="133"/>
        <v>0.11074466172709779</v>
      </c>
      <c r="I2325" s="184"/>
      <c r="J2325" s="184"/>
      <c r="K2325" s="184"/>
      <c r="L2325" s="184"/>
      <c r="M2325" s="184"/>
      <c r="N2325" s="184"/>
      <c r="P2325" s="228"/>
    </row>
    <row r="2326" spans="1:16" x14ac:dyDescent="0.35">
      <c r="A2326" s="204">
        <v>43026</v>
      </c>
      <c r="B2326" s="229">
        <v>46385.39</v>
      </c>
      <c r="C2326" s="207">
        <f t="shared" si="131"/>
        <v>-0.08</v>
      </c>
      <c r="D2326" s="266">
        <v>60.573999999999998</v>
      </c>
      <c r="E2326" s="207">
        <f t="shared" si="132"/>
        <v>-0.08</v>
      </c>
      <c r="F2326" s="207">
        <f t="shared" si="130"/>
        <v>0</v>
      </c>
      <c r="G2326" s="187">
        <f t="shared" si="134"/>
        <v>7.0133494754005656E-3</v>
      </c>
      <c r="H2326" s="187">
        <f t="shared" si="133"/>
        <v>0.11089079184506416</v>
      </c>
      <c r="I2326" s="184"/>
      <c r="J2326" s="184"/>
      <c r="K2326" s="184"/>
      <c r="L2326" s="184"/>
      <c r="M2326" s="184"/>
      <c r="N2326" s="184"/>
      <c r="P2326" s="228"/>
    </row>
    <row r="2327" spans="1:16" x14ac:dyDescent="0.35">
      <c r="A2327" s="204">
        <v>43031</v>
      </c>
      <c r="B2327" s="229">
        <v>46274.879999999997</v>
      </c>
      <c r="C2327" s="207">
        <f t="shared" si="131"/>
        <v>-0.24</v>
      </c>
      <c r="D2327" s="266">
        <v>60.4161</v>
      </c>
      <c r="E2327" s="207">
        <f t="shared" si="132"/>
        <v>-0.26</v>
      </c>
      <c r="F2327" s="207">
        <f t="shared" si="130"/>
        <v>-2.0000000000000018E-2</v>
      </c>
      <c r="G2327" s="187">
        <f t="shared" si="134"/>
        <v>7.0520339474295472E-3</v>
      </c>
      <c r="H2327" s="187">
        <f t="shared" si="133"/>
        <v>0.11150244705352744</v>
      </c>
      <c r="I2327" s="184"/>
      <c r="J2327" s="184"/>
      <c r="K2327" s="184"/>
      <c r="L2327" s="184"/>
      <c r="M2327" s="184"/>
      <c r="N2327" s="184"/>
      <c r="P2327" s="228"/>
    </row>
    <row r="2328" spans="1:16" x14ac:dyDescent="0.35">
      <c r="A2328" s="204">
        <v>43032</v>
      </c>
      <c r="B2328" s="229">
        <v>46418.11</v>
      </c>
      <c r="C2328" s="207">
        <f t="shared" si="131"/>
        <v>0.31</v>
      </c>
      <c r="D2328" s="266">
        <v>60.600700000000003</v>
      </c>
      <c r="E2328" s="207">
        <f t="shared" si="132"/>
        <v>0.31</v>
      </c>
      <c r="F2328" s="207">
        <f t="shared" si="130"/>
        <v>0</v>
      </c>
      <c r="G2328" s="187">
        <f t="shared" si="134"/>
        <v>7.0520339474295472E-3</v>
      </c>
      <c r="H2328" s="187">
        <f t="shared" si="133"/>
        <v>0.11150244705352744</v>
      </c>
      <c r="I2328" s="184"/>
      <c r="J2328" s="184"/>
      <c r="K2328" s="184"/>
      <c r="L2328" s="184"/>
      <c r="M2328" s="184"/>
      <c r="N2328" s="184"/>
      <c r="P2328" s="228"/>
    </row>
    <row r="2329" spans="1:16" x14ac:dyDescent="0.35">
      <c r="A2329" s="204">
        <v>43033</v>
      </c>
      <c r="B2329" s="229">
        <v>47042.8</v>
      </c>
      <c r="C2329" s="207">
        <f t="shared" si="131"/>
        <v>1.35</v>
      </c>
      <c r="D2329" s="266">
        <v>61.411700000000003</v>
      </c>
      <c r="E2329" s="207">
        <f t="shared" si="132"/>
        <v>1.34</v>
      </c>
      <c r="F2329" s="207">
        <f t="shared" si="130"/>
        <v>-1.0000000000000009E-2</v>
      </c>
      <c r="G2329" s="187">
        <f t="shared" si="134"/>
        <v>7.0520339474295472E-3</v>
      </c>
      <c r="H2329" s="187">
        <f t="shared" si="133"/>
        <v>0.11150244705352744</v>
      </c>
      <c r="I2329" s="184"/>
      <c r="J2329" s="184"/>
      <c r="K2329" s="184"/>
      <c r="L2329" s="184"/>
      <c r="M2329" s="184"/>
      <c r="N2329" s="184"/>
      <c r="P2329" s="228"/>
    </row>
    <row r="2330" spans="1:16" x14ac:dyDescent="0.35">
      <c r="A2330" s="204">
        <v>43034</v>
      </c>
      <c r="B2330" s="229">
        <v>47191.76</v>
      </c>
      <c r="C2330" s="207">
        <f t="shared" si="131"/>
        <v>0.32</v>
      </c>
      <c r="D2330" s="266">
        <v>61.602600000000002</v>
      </c>
      <c r="E2330" s="207">
        <f t="shared" si="132"/>
        <v>0.31</v>
      </c>
      <c r="F2330" s="207">
        <f t="shared" si="130"/>
        <v>-1.0000000000000009E-2</v>
      </c>
      <c r="G2330" s="187">
        <f t="shared" si="134"/>
        <v>7.0041073952501094E-3</v>
      </c>
      <c r="H2330" s="187">
        <f t="shared" si="133"/>
        <v>0.11074466172709779</v>
      </c>
      <c r="I2330" s="184"/>
      <c r="J2330" s="184"/>
      <c r="K2330" s="184"/>
      <c r="L2330" s="184"/>
      <c r="M2330" s="184"/>
      <c r="N2330" s="184"/>
      <c r="P2330" s="228"/>
    </row>
    <row r="2331" spans="1:16" x14ac:dyDescent="0.35">
      <c r="A2331" s="204">
        <v>43035</v>
      </c>
      <c r="B2331" s="229">
        <v>47206.13</v>
      </c>
      <c r="C2331" s="207">
        <f t="shared" si="131"/>
        <v>0.03</v>
      </c>
      <c r="D2331" s="266">
        <v>61.616999999999997</v>
      </c>
      <c r="E2331" s="207">
        <f t="shared" si="132"/>
        <v>0.02</v>
      </c>
      <c r="F2331" s="207">
        <f t="shared" si="130"/>
        <v>-9.9999999999999985E-3</v>
      </c>
      <c r="G2331" s="187">
        <f t="shared" si="134"/>
        <v>6.9946215896784254E-3</v>
      </c>
      <c r="H2331" s="187">
        <f t="shared" si="133"/>
        <v>0.1105946779718576</v>
      </c>
      <c r="I2331" s="184"/>
      <c r="J2331" s="184"/>
      <c r="K2331" s="184"/>
      <c r="L2331" s="184"/>
      <c r="M2331" s="184"/>
      <c r="N2331" s="184"/>
      <c r="P2331" s="228"/>
    </row>
    <row r="2332" spans="1:16" x14ac:dyDescent="0.35">
      <c r="A2332" s="204">
        <v>43038</v>
      </c>
      <c r="B2332" s="229">
        <v>47361.23</v>
      </c>
      <c r="C2332" s="207">
        <f t="shared" si="131"/>
        <v>0.33</v>
      </c>
      <c r="D2332" s="266">
        <v>61.810099999999998</v>
      </c>
      <c r="E2332" s="207">
        <f t="shared" si="132"/>
        <v>0.31</v>
      </c>
      <c r="F2332" s="207">
        <f t="shared" si="130"/>
        <v>-2.0000000000000018E-2</v>
      </c>
      <c r="G2332" s="187">
        <f t="shared" si="134"/>
        <v>7.0324880425353363E-3</v>
      </c>
      <c r="H2332" s="187">
        <f t="shared" si="133"/>
        <v>0.11119339916155374</v>
      </c>
      <c r="I2332" s="184"/>
      <c r="J2332" s="184"/>
      <c r="K2332" s="184"/>
      <c r="L2332" s="184"/>
      <c r="M2332" s="184"/>
      <c r="N2332" s="184"/>
      <c r="P2332" s="228"/>
    </row>
    <row r="2333" spans="1:16" x14ac:dyDescent="0.35">
      <c r="A2333" s="204">
        <v>43039</v>
      </c>
      <c r="B2333" s="229">
        <v>47326.38</v>
      </c>
      <c r="C2333" s="207">
        <f t="shared" si="131"/>
        <v>-7.0000000000000007E-2</v>
      </c>
      <c r="D2333" s="266">
        <v>61.762900000000002</v>
      </c>
      <c r="E2333" s="207">
        <f t="shared" si="132"/>
        <v>-0.08</v>
      </c>
      <c r="F2333" s="207">
        <f t="shared" si="130"/>
        <v>-9.999999999999995E-3</v>
      </c>
      <c r="G2333" s="187">
        <f t="shared" si="134"/>
        <v>7.0324880425353346E-3</v>
      </c>
      <c r="H2333" s="187">
        <f t="shared" si="133"/>
        <v>0.11119339916155371</v>
      </c>
      <c r="I2333" s="184"/>
      <c r="J2333" s="184"/>
      <c r="K2333" s="184"/>
      <c r="L2333" s="184"/>
      <c r="M2333" s="184"/>
      <c r="N2333" s="184"/>
      <c r="O2333" s="183"/>
      <c r="P2333" s="228"/>
    </row>
    <row r="2334" spans="1:16" x14ac:dyDescent="0.35">
      <c r="A2334" s="204">
        <v>43040</v>
      </c>
      <c r="B2334" s="229">
        <v>47886.58</v>
      </c>
      <c r="C2334" s="207">
        <f t="shared" si="131"/>
        <v>1.18</v>
      </c>
      <c r="D2334" s="266">
        <v>62.490499999999997</v>
      </c>
      <c r="E2334" s="207">
        <f t="shared" si="132"/>
        <v>1.18</v>
      </c>
      <c r="F2334" s="207">
        <f t="shared" si="130"/>
        <v>0</v>
      </c>
      <c r="G2334" s="187">
        <f t="shared" si="134"/>
        <v>7.0423827510864099E-3</v>
      </c>
      <c r="H2334" s="187">
        <f t="shared" si="133"/>
        <v>0.11134984824057843</v>
      </c>
      <c r="I2334" s="184"/>
      <c r="J2334" s="184"/>
      <c r="K2334" s="184"/>
      <c r="L2334" s="184"/>
      <c r="M2334" s="184"/>
      <c r="N2334" s="184"/>
      <c r="P2334" s="228"/>
    </row>
    <row r="2335" spans="1:16" x14ac:dyDescent="0.35">
      <c r="A2335" s="204">
        <v>43041</v>
      </c>
      <c r="B2335" s="229">
        <v>47848.04</v>
      </c>
      <c r="C2335" s="207">
        <f t="shared" si="131"/>
        <v>-0.08</v>
      </c>
      <c r="D2335" s="266">
        <v>62.437199999999997</v>
      </c>
      <c r="E2335" s="207">
        <f t="shared" si="132"/>
        <v>-0.09</v>
      </c>
      <c r="F2335" s="207">
        <f t="shared" si="130"/>
        <v>-9.999999999999995E-3</v>
      </c>
      <c r="G2335" s="187">
        <f t="shared" si="134"/>
        <v>6.9946215896784228E-3</v>
      </c>
      <c r="H2335" s="187">
        <f t="shared" si="133"/>
        <v>0.11059467797185756</v>
      </c>
      <c r="I2335" s="184"/>
      <c r="J2335" s="184"/>
      <c r="K2335" s="184"/>
      <c r="L2335" s="184"/>
      <c r="M2335" s="184"/>
      <c r="N2335" s="184"/>
      <c r="P2335" s="228"/>
    </row>
    <row r="2336" spans="1:16" x14ac:dyDescent="0.35">
      <c r="A2336" s="204">
        <v>43042</v>
      </c>
      <c r="B2336" s="229">
        <v>48020.82</v>
      </c>
      <c r="C2336" s="207">
        <f t="shared" si="131"/>
        <v>0.36</v>
      </c>
      <c r="D2336" s="266">
        <v>62.659799999999997</v>
      </c>
      <c r="E2336" s="207">
        <f t="shared" si="132"/>
        <v>0.36</v>
      </c>
      <c r="F2336" s="207">
        <f t="shared" si="130"/>
        <v>0</v>
      </c>
      <c r="G2336" s="187">
        <f t="shared" si="134"/>
        <v>6.9946215896784228E-3</v>
      </c>
      <c r="H2336" s="187">
        <f t="shared" si="133"/>
        <v>0.11059467797185756</v>
      </c>
      <c r="I2336" s="184"/>
      <c r="J2336" s="184"/>
      <c r="K2336" s="184"/>
      <c r="L2336" s="184"/>
      <c r="M2336" s="184"/>
      <c r="N2336" s="184"/>
      <c r="O2336" s="183"/>
      <c r="P2336" s="228"/>
    </row>
    <row r="2337" spans="1:16" x14ac:dyDescent="0.35">
      <c r="A2337" s="204">
        <v>43045</v>
      </c>
      <c r="B2337" s="229">
        <v>48085.88</v>
      </c>
      <c r="C2337" s="207">
        <f t="shared" si="131"/>
        <v>0.14000000000000001</v>
      </c>
      <c r="D2337" s="266">
        <v>62.736400000000003</v>
      </c>
      <c r="E2337" s="207">
        <f t="shared" si="132"/>
        <v>0.12</v>
      </c>
      <c r="F2337" s="207">
        <f t="shared" si="130"/>
        <v>-2.0000000000000018E-2</v>
      </c>
      <c r="G2337" s="187">
        <f t="shared" si="134"/>
        <v>7.0324880425353337E-3</v>
      </c>
      <c r="H2337" s="187">
        <f t="shared" si="133"/>
        <v>0.1111933991615537</v>
      </c>
      <c r="I2337" s="184"/>
      <c r="J2337" s="184"/>
      <c r="K2337" s="184"/>
      <c r="L2337" s="184"/>
      <c r="M2337" s="184"/>
      <c r="N2337" s="184"/>
      <c r="P2337" s="228"/>
    </row>
    <row r="2338" spans="1:16" x14ac:dyDescent="0.35">
      <c r="A2338" s="204">
        <v>43046</v>
      </c>
      <c r="B2338" s="229">
        <v>47572.07</v>
      </c>
      <c r="C2338" s="207">
        <f t="shared" si="131"/>
        <v>-1.07</v>
      </c>
      <c r="D2338" s="266">
        <v>62.0642</v>
      </c>
      <c r="E2338" s="207">
        <f t="shared" si="132"/>
        <v>-1.07</v>
      </c>
      <c r="F2338" s="207">
        <f t="shared" si="130"/>
        <v>0</v>
      </c>
      <c r="G2338" s="187">
        <f t="shared" si="134"/>
        <v>7.0324880425353337E-3</v>
      </c>
      <c r="H2338" s="187">
        <f t="shared" si="133"/>
        <v>0.1111933991615537</v>
      </c>
      <c r="I2338" s="184"/>
      <c r="J2338" s="184"/>
      <c r="K2338" s="184"/>
      <c r="L2338" s="184"/>
      <c r="M2338" s="184"/>
      <c r="N2338" s="184"/>
      <c r="P2338" s="228"/>
    </row>
    <row r="2339" spans="1:16" x14ac:dyDescent="0.35">
      <c r="A2339" s="204">
        <v>43047</v>
      </c>
      <c r="B2339" s="229">
        <v>47355.45</v>
      </c>
      <c r="C2339" s="207">
        <f t="shared" si="131"/>
        <v>-0.46</v>
      </c>
      <c r="D2339" s="266">
        <v>61.780500000000004</v>
      </c>
      <c r="E2339" s="207">
        <f t="shared" si="132"/>
        <v>-0.46</v>
      </c>
      <c r="F2339" s="207">
        <f t="shared" si="130"/>
        <v>0</v>
      </c>
      <c r="G2339" s="187">
        <f t="shared" si="134"/>
        <v>6.9946215896784228E-3</v>
      </c>
      <c r="H2339" s="187">
        <f t="shared" si="133"/>
        <v>0.11059467797185756</v>
      </c>
      <c r="I2339" s="184"/>
      <c r="J2339" s="184"/>
      <c r="K2339" s="184"/>
      <c r="L2339" s="184"/>
      <c r="M2339" s="184"/>
      <c r="N2339" s="184"/>
      <c r="P2339" s="228"/>
    </row>
    <row r="2340" spans="1:16" x14ac:dyDescent="0.35">
      <c r="A2340" s="204">
        <v>43048</v>
      </c>
      <c r="B2340" s="229">
        <v>47401.23</v>
      </c>
      <c r="C2340" s="207">
        <f t="shared" si="131"/>
        <v>0.1</v>
      </c>
      <c r="D2340" s="266">
        <v>61.835000000000001</v>
      </c>
      <c r="E2340" s="207">
        <f t="shared" si="132"/>
        <v>0.09</v>
      </c>
      <c r="F2340" s="207">
        <f t="shared" si="130"/>
        <v>-1.0000000000000009E-2</v>
      </c>
      <c r="G2340" s="187">
        <f t="shared" si="134"/>
        <v>6.9848910657143506E-3</v>
      </c>
      <c r="H2340" s="187">
        <f t="shared" si="133"/>
        <v>0.11044082487909097</v>
      </c>
      <c r="I2340" s="184"/>
      <c r="J2340" s="184"/>
      <c r="K2340" s="184"/>
      <c r="L2340" s="184"/>
      <c r="M2340" s="184"/>
      <c r="N2340" s="184"/>
      <c r="P2340" s="228"/>
    </row>
    <row r="2341" spans="1:16" x14ac:dyDescent="0.35">
      <c r="A2341" s="204">
        <v>43049</v>
      </c>
      <c r="B2341" s="229">
        <v>47491.94</v>
      </c>
      <c r="C2341" s="207">
        <f t="shared" si="131"/>
        <v>0.19</v>
      </c>
      <c r="D2341" s="266">
        <v>61.9527</v>
      </c>
      <c r="E2341" s="207">
        <f t="shared" si="132"/>
        <v>0.19</v>
      </c>
      <c r="F2341" s="207">
        <f t="shared" si="130"/>
        <v>0</v>
      </c>
      <c r="G2341" s="187">
        <f t="shared" si="134"/>
        <v>6.9848910657143506E-3</v>
      </c>
      <c r="H2341" s="187">
        <f t="shared" si="133"/>
        <v>0.11044082487909097</v>
      </c>
      <c r="I2341" s="184"/>
      <c r="J2341" s="184"/>
      <c r="K2341" s="184"/>
      <c r="L2341" s="184"/>
      <c r="M2341" s="184"/>
      <c r="N2341" s="184"/>
      <c r="P2341" s="228"/>
    </row>
    <row r="2342" spans="1:16" x14ac:dyDescent="0.35">
      <c r="A2342" s="204">
        <v>43052</v>
      </c>
      <c r="B2342" s="229">
        <v>47091.360000000001</v>
      </c>
      <c r="C2342" s="207">
        <f t="shared" si="131"/>
        <v>-0.84</v>
      </c>
      <c r="D2342" s="266">
        <v>61.419899999999998</v>
      </c>
      <c r="E2342" s="207">
        <f t="shared" si="132"/>
        <v>-0.86</v>
      </c>
      <c r="F2342" s="207">
        <f t="shared" si="130"/>
        <v>-2.0000000000000018E-2</v>
      </c>
      <c r="G2342" s="187">
        <f t="shared" si="134"/>
        <v>7.0324880425353346E-3</v>
      </c>
      <c r="H2342" s="187">
        <f t="shared" si="133"/>
        <v>0.11119339916155371</v>
      </c>
      <c r="I2342" s="184"/>
      <c r="J2342" s="184"/>
      <c r="K2342" s="184"/>
      <c r="L2342" s="184"/>
      <c r="M2342" s="184"/>
      <c r="N2342" s="184"/>
      <c r="P2342" s="228"/>
    </row>
    <row r="2343" spans="1:16" x14ac:dyDescent="0.35">
      <c r="A2343" s="204">
        <v>43053</v>
      </c>
      <c r="B2343" s="229">
        <v>46960.65</v>
      </c>
      <c r="C2343" s="207">
        <f t="shared" si="131"/>
        <v>-0.28000000000000003</v>
      </c>
      <c r="D2343" s="266">
        <v>61.246200000000002</v>
      </c>
      <c r="E2343" s="207">
        <f t="shared" si="132"/>
        <v>-0.28000000000000003</v>
      </c>
      <c r="F2343" s="207">
        <f t="shared" si="130"/>
        <v>0</v>
      </c>
      <c r="G2343" s="187">
        <f t="shared" si="134"/>
        <v>6.8372716383368953E-3</v>
      </c>
      <c r="H2343" s="187">
        <f t="shared" si="133"/>
        <v>0.1081067567920781</v>
      </c>
      <c r="I2343" s="184"/>
      <c r="J2343" s="184"/>
      <c r="K2343" s="184"/>
      <c r="L2343" s="184"/>
      <c r="M2343" s="184"/>
      <c r="N2343" s="184"/>
      <c r="P2343" s="228"/>
    </row>
    <row r="2344" spans="1:16" x14ac:dyDescent="0.35">
      <c r="A2344" s="204">
        <v>43054</v>
      </c>
      <c r="B2344" s="229">
        <v>46702</v>
      </c>
      <c r="C2344" s="207">
        <f t="shared" si="131"/>
        <v>-0.55000000000000004</v>
      </c>
      <c r="D2344" s="266">
        <v>60.906700000000001</v>
      </c>
      <c r="E2344" s="207">
        <f t="shared" si="132"/>
        <v>-0.55000000000000004</v>
      </c>
      <c r="F2344" s="207">
        <f t="shared" si="130"/>
        <v>0</v>
      </c>
      <c r="G2344" s="187">
        <f t="shared" si="134"/>
        <v>6.8372716383368953E-3</v>
      </c>
      <c r="H2344" s="187">
        <f t="shared" si="133"/>
        <v>0.1081067567920781</v>
      </c>
      <c r="I2344" s="184"/>
      <c r="J2344" s="184"/>
      <c r="K2344" s="184"/>
      <c r="L2344" s="184"/>
      <c r="M2344" s="184"/>
      <c r="N2344" s="184"/>
      <c r="P2344" s="228"/>
    </row>
    <row r="2345" spans="1:16" ht="15.75" customHeight="1" x14ac:dyDescent="0.35">
      <c r="A2345" s="204">
        <v>43055</v>
      </c>
      <c r="B2345" s="229">
        <v>47195.8</v>
      </c>
      <c r="C2345" s="207">
        <f t="shared" si="131"/>
        <v>1.06</v>
      </c>
      <c r="D2345" s="266">
        <v>61.543100000000003</v>
      </c>
      <c r="E2345" s="207">
        <f t="shared" si="132"/>
        <v>1.04</v>
      </c>
      <c r="F2345" s="207">
        <f t="shared" si="130"/>
        <v>-2.0000000000000018E-2</v>
      </c>
      <c r="G2345" s="187">
        <f t="shared" si="134"/>
        <v>6.8851835153770262E-3</v>
      </c>
      <c r="H2345" s="187">
        <f t="shared" si="133"/>
        <v>0.10886431008418179</v>
      </c>
      <c r="I2345" s="184"/>
      <c r="J2345" s="184"/>
      <c r="K2345" s="184"/>
      <c r="L2345" s="184"/>
      <c r="M2345" s="184"/>
      <c r="N2345" s="184"/>
      <c r="P2345" s="228"/>
    </row>
    <row r="2346" spans="1:16" ht="15.75" customHeight="1" x14ac:dyDescent="0.35">
      <c r="A2346" s="204">
        <v>43056</v>
      </c>
      <c r="B2346" s="229">
        <v>47532.2</v>
      </c>
      <c r="C2346" s="207">
        <f t="shared" si="131"/>
        <v>0.71</v>
      </c>
      <c r="D2346" s="266">
        <v>61.9773</v>
      </c>
      <c r="E2346" s="207">
        <f t="shared" si="132"/>
        <v>0.71</v>
      </c>
      <c r="F2346" s="207">
        <f t="shared" si="130"/>
        <v>0</v>
      </c>
      <c r="G2346" s="187">
        <f t="shared" si="134"/>
        <v>6.8851835153770262E-3</v>
      </c>
      <c r="H2346" s="187">
        <f t="shared" si="133"/>
        <v>0.10886431008418179</v>
      </c>
      <c r="I2346" s="184"/>
      <c r="J2346" s="184"/>
      <c r="K2346" s="184"/>
      <c r="L2346" s="184"/>
      <c r="M2346" s="184"/>
      <c r="N2346" s="184"/>
      <c r="P2346" s="228"/>
    </row>
    <row r="2347" spans="1:16" x14ac:dyDescent="0.35">
      <c r="A2347" s="204">
        <v>43059</v>
      </c>
      <c r="B2347" s="229">
        <v>47556.58</v>
      </c>
      <c r="C2347" s="207">
        <f t="shared" si="131"/>
        <v>0.05</v>
      </c>
      <c r="D2347" s="266">
        <v>62.000100000000003</v>
      </c>
      <c r="E2347" s="207">
        <f t="shared" si="132"/>
        <v>0.04</v>
      </c>
      <c r="F2347" s="207">
        <f t="shared" si="130"/>
        <v>-1.0000000000000002E-2</v>
      </c>
      <c r="G2347" s="187">
        <f t="shared" si="134"/>
        <v>6.8741203255421844E-3</v>
      </c>
      <c r="H2347" s="187">
        <f t="shared" si="133"/>
        <v>0.10868938569385718</v>
      </c>
      <c r="I2347" s="184"/>
      <c r="J2347" s="184"/>
      <c r="K2347" s="184"/>
      <c r="L2347" s="184"/>
      <c r="M2347" s="184"/>
      <c r="N2347" s="184"/>
      <c r="P2347" s="228"/>
    </row>
    <row r="2348" spans="1:16" x14ac:dyDescent="0.35">
      <c r="A2348" s="204">
        <v>43060</v>
      </c>
      <c r="B2348" s="229">
        <v>47725.43</v>
      </c>
      <c r="C2348" s="207">
        <f t="shared" si="131"/>
        <v>0.36</v>
      </c>
      <c r="D2348" s="266">
        <v>62.216200000000001</v>
      </c>
      <c r="E2348" s="207">
        <f t="shared" si="132"/>
        <v>0.35</v>
      </c>
      <c r="F2348" s="207">
        <f t="shared" si="130"/>
        <v>-1.0000000000000009E-2</v>
      </c>
      <c r="G2348" s="187">
        <f t="shared" si="134"/>
        <v>6.8741203255421844E-3</v>
      </c>
      <c r="H2348" s="187">
        <f t="shared" si="133"/>
        <v>0.10868938569385718</v>
      </c>
      <c r="I2348" s="184"/>
      <c r="J2348" s="184"/>
      <c r="K2348" s="184"/>
      <c r="L2348" s="184"/>
      <c r="M2348" s="184"/>
      <c r="N2348" s="184"/>
      <c r="P2348" s="228"/>
    </row>
    <row r="2349" spans="1:16" x14ac:dyDescent="0.35">
      <c r="A2349" s="204">
        <v>43061</v>
      </c>
      <c r="B2349" s="229">
        <v>47844.04</v>
      </c>
      <c r="C2349" s="207">
        <f t="shared" si="131"/>
        <v>0.25</v>
      </c>
      <c r="D2349" s="266">
        <v>62.366700000000002</v>
      </c>
      <c r="E2349" s="207">
        <f t="shared" si="132"/>
        <v>0.24</v>
      </c>
      <c r="F2349" s="207">
        <f t="shared" si="130"/>
        <v>-1.0000000000000009E-2</v>
      </c>
      <c r="G2349" s="187">
        <f t="shared" si="134"/>
        <v>6.8741203255421835E-3</v>
      </c>
      <c r="H2349" s="187">
        <f t="shared" si="133"/>
        <v>0.10868938569385717</v>
      </c>
      <c r="I2349" s="184"/>
      <c r="J2349" s="184"/>
      <c r="K2349" s="184"/>
      <c r="L2349" s="184"/>
      <c r="M2349" s="184"/>
      <c r="N2349" s="184"/>
      <c r="P2349" s="228"/>
    </row>
    <row r="2350" spans="1:16" x14ac:dyDescent="0.35">
      <c r="A2350" s="204">
        <v>43062</v>
      </c>
      <c r="B2350" s="229">
        <v>47881.87</v>
      </c>
      <c r="C2350" s="207">
        <f t="shared" si="131"/>
        <v>0.08</v>
      </c>
      <c r="D2350" s="266">
        <v>62.411900000000003</v>
      </c>
      <c r="E2350" s="207">
        <f t="shared" si="132"/>
        <v>7.0000000000000007E-2</v>
      </c>
      <c r="F2350" s="207">
        <f t="shared" si="130"/>
        <v>-9.999999999999995E-3</v>
      </c>
      <c r="G2350" s="187">
        <f t="shared" si="134"/>
        <v>6.8741203255421844E-3</v>
      </c>
      <c r="H2350" s="187">
        <f t="shared" si="133"/>
        <v>0.10868938569385718</v>
      </c>
      <c r="I2350" s="184"/>
      <c r="J2350" s="184"/>
      <c r="K2350" s="184"/>
      <c r="L2350" s="184"/>
      <c r="M2350" s="184"/>
      <c r="N2350" s="184"/>
      <c r="P2350" s="228"/>
    </row>
    <row r="2351" spans="1:16" x14ac:dyDescent="0.35">
      <c r="A2351" s="204">
        <v>43063</v>
      </c>
      <c r="B2351" s="229">
        <v>48011.82</v>
      </c>
      <c r="C2351" s="207">
        <f t="shared" si="131"/>
        <v>0.27</v>
      </c>
      <c r="D2351" s="266">
        <v>62.5777</v>
      </c>
      <c r="E2351" s="207">
        <f t="shared" si="132"/>
        <v>0.27</v>
      </c>
      <c r="F2351" s="207">
        <f t="shared" si="130"/>
        <v>0</v>
      </c>
      <c r="G2351" s="187">
        <f t="shared" si="134"/>
        <v>6.8741203255421844E-3</v>
      </c>
      <c r="H2351" s="187">
        <f t="shared" si="133"/>
        <v>0.10868938569385718</v>
      </c>
      <c r="I2351" s="184"/>
      <c r="J2351" s="184"/>
      <c r="K2351" s="184"/>
      <c r="L2351" s="184"/>
      <c r="M2351" s="184"/>
      <c r="N2351" s="184"/>
      <c r="P2351" s="228"/>
    </row>
    <row r="2352" spans="1:16" x14ac:dyDescent="0.35">
      <c r="A2352" s="204">
        <v>43066</v>
      </c>
      <c r="B2352" s="229">
        <v>48076.25</v>
      </c>
      <c r="C2352" s="207">
        <f t="shared" si="131"/>
        <v>0.13</v>
      </c>
      <c r="D2352" s="266">
        <v>62.652999999999999</v>
      </c>
      <c r="E2352" s="207">
        <f t="shared" si="132"/>
        <v>0.12</v>
      </c>
      <c r="F2352" s="207">
        <f t="shared" si="130"/>
        <v>-1.0000000000000009E-2</v>
      </c>
      <c r="G2352" s="187">
        <f t="shared" si="134"/>
        <v>6.8628033410660424E-3</v>
      </c>
      <c r="H2352" s="187">
        <f t="shared" si="133"/>
        <v>0.1085104484579103</v>
      </c>
      <c r="I2352" s="184"/>
      <c r="J2352" s="184"/>
      <c r="K2352" s="184"/>
      <c r="L2352" s="184"/>
      <c r="M2352" s="184"/>
      <c r="N2352" s="184"/>
      <c r="P2352" s="228"/>
    </row>
    <row r="2353" spans="1:16" x14ac:dyDescent="0.35">
      <c r="A2353" s="204">
        <v>43067</v>
      </c>
      <c r="B2353" s="229">
        <v>47925.36</v>
      </c>
      <c r="C2353" s="207">
        <f t="shared" si="131"/>
        <v>-0.31</v>
      </c>
      <c r="D2353" s="266">
        <v>62.4544</v>
      </c>
      <c r="E2353" s="207">
        <f t="shared" si="132"/>
        <v>-0.32</v>
      </c>
      <c r="F2353" s="207">
        <f t="shared" si="130"/>
        <v>-1.0000000000000009E-2</v>
      </c>
      <c r="G2353" s="187">
        <f t="shared" si="134"/>
        <v>6.8152093612103342E-3</v>
      </c>
      <c r="H2353" s="187">
        <f t="shared" si="133"/>
        <v>0.10775792156162925</v>
      </c>
      <c r="I2353" s="184"/>
      <c r="J2353" s="184"/>
      <c r="K2353" s="184"/>
      <c r="L2353" s="184"/>
      <c r="M2353" s="184"/>
      <c r="N2353" s="184"/>
      <c r="P2353" s="228"/>
    </row>
    <row r="2354" spans="1:16" x14ac:dyDescent="0.35">
      <c r="A2354" s="204">
        <v>43068</v>
      </c>
      <c r="B2354" s="229">
        <v>47902.79</v>
      </c>
      <c r="C2354" s="207">
        <f t="shared" si="131"/>
        <v>-0.05</v>
      </c>
      <c r="D2354" s="266">
        <v>62.421599999999998</v>
      </c>
      <c r="E2354" s="207">
        <f t="shared" si="132"/>
        <v>-0.05</v>
      </c>
      <c r="F2354" s="207">
        <f t="shared" si="130"/>
        <v>0</v>
      </c>
      <c r="G2354" s="187">
        <f t="shared" si="134"/>
        <v>6.8263680260821236E-3</v>
      </c>
      <c r="H2354" s="187">
        <f t="shared" si="133"/>
        <v>0.10793435554483607</v>
      </c>
      <c r="I2354" s="184"/>
      <c r="J2354" s="184"/>
      <c r="K2354" s="184"/>
      <c r="L2354" s="184"/>
      <c r="M2354" s="184"/>
      <c r="N2354" s="184"/>
      <c r="P2354" s="228"/>
    </row>
    <row r="2355" spans="1:16" x14ac:dyDescent="0.35">
      <c r="A2355" s="204">
        <v>43069</v>
      </c>
      <c r="B2355" s="229">
        <v>47256.42</v>
      </c>
      <c r="C2355" s="207">
        <f t="shared" si="131"/>
        <v>-1.35</v>
      </c>
      <c r="D2355" s="266">
        <v>61.579300000000003</v>
      </c>
      <c r="E2355" s="207">
        <f t="shared" si="132"/>
        <v>-1.35</v>
      </c>
      <c r="F2355" s="207">
        <f t="shared" si="130"/>
        <v>0</v>
      </c>
      <c r="G2355" s="187">
        <f t="shared" si="134"/>
        <v>6.8372716383368936E-3</v>
      </c>
      <c r="H2355" s="187">
        <f t="shared" si="133"/>
        <v>0.10810675679207807</v>
      </c>
      <c r="I2355" s="184"/>
      <c r="J2355" s="184"/>
      <c r="K2355" s="184"/>
      <c r="L2355" s="184"/>
      <c r="M2355" s="184"/>
      <c r="N2355" s="184"/>
      <c r="P2355" s="228"/>
    </row>
    <row r="2356" spans="1:16" x14ac:dyDescent="0.35">
      <c r="A2356" s="204">
        <v>43070</v>
      </c>
      <c r="B2356" s="229">
        <v>46805.37</v>
      </c>
      <c r="C2356" s="207">
        <f t="shared" si="131"/>
        <v>-0.95</v>
      </c>
      <c r="D2356" s="266">
        <v>60.990600000000001</v>
      </c>
      <c r="E2356" s="207">
        <f t="shared" si="132"/>
        <v>-0.96</v>
      </c>
      <c r="F2356" s="207">
        <f t="shared" si="130"/>
        <v>-1.0000000000000009E-2</v>
      </c>
      <c r="G2356" s="187">
        <f t="shared" si="134"/>
        <v>6.826368026082121E-3</v>
      </c>
      <c r="H2356" s="187">
        <f t="shared" si="133"/>
        <v>0.10793435554483603</v>
      </c>
      <c r="I2356" s="184"/>
      <c r="J2356" s="184"/>
      <c r="K2356" s="184"/>
      <c r="L2356" s="184"/>
      <c r="M2356" s="184"/>
      <c r="N2356" s="184"/>
      <c r="P2356" s="228"/>
    </row>
    <row r="2357" spans="1:16" x14ac:dyDescent="0.35">
      <c r="A2357" s="204">
        <v>43073</v>
      </c>
      <c r="B2357" s="229">
        <v>46857.8</v>
      </c>
      <c r="C2357" s="207">
        <f t="shared" si="131"/>
        <v>0.11</v>
      </c>
      <c r="D2357" s="266">
        <v>61.049900000000001</v>
      </c>
      <c r="E2357" s="207">
        <f t="shared" si="132"/>
        <v>0.1</v>
      </c>
      <c r="F2357" s="207">
        <f t="shared" si="130"/>
        <v>-9.999999999999995E-3</v>
      </c>
      <c r="G2357" s="187">
        <f t="shared" si="134"/>
        <v>6.8152093612103334E-3</v>
      </c>
      <c r="H2357" s="187">
        <f t="shared" si="133"/>
        <v>0.10775792156162924</v>
      </c>
      <c r="I2357" s="184"/>
      <c r="J2357" s="184"/>
      <c r="K2357" s="184"/>
      <c r="L2357" s="184"/>
      <c r="M2357" s="184"/>
      <c r="N2357" s="184"/>
      <c r="P2357" s="228"/>
    </row>
    <row r="2358" spans="1:16" x14ac:dyDescent="0.35">
      <c r="A2358" s="204">
        <v>43074</v>
      </c>
      <c r="B2358" s="229">
        <v>46761.88</v>
      </c>
      <c r="C2358" s="207">
        <f t="shared" si="131"/>
        <v>-0.2</v>
      </c>
      <c r="D2358" s="266">
        <v>60.922800000000002</v>
      </c>
      <c r="E2358" s="207">
        <f t="shared" si="132"/>
        <v>-0.21</v>
      </c>
      <c r="F2358" s="207">
        <f t="shared" si="130"/>
        <v>-9.9999999999999811E-3</v>
      </c>
      <c r="G2358" s="187">
        <f t="shared" si="134"/>
        <v>6.7670413634477716E-3</v>
      </c>
      <c r="H2358" s="187">
        <f t="shared" si="133"/>
        <v>0.1069963186453313</v>
      </c>
      <c r="I2358" s="184"/>
      <c r="J2358" s="184"/>
      <c r="K2358" s="184"/>
      <c r="L2358" s="184"/>
      <c r="M2358" s="184"/>
      <c r="N2358" s="184"/>
      <c r="P2358" s="228"/>
    </row>
    <row r="2359" spans="1:16" x14ac:dyDescent="0.35">
      <c r="A2359" s="204">
        <v>43075</v>
      </c>
      <c r="B2359" s="229">
        <v>46469.279999999999</v>
      </c>
      <c r="C2359" s="207">
        <f t="shared" si="131"/>
        <v>-0.63</v>
      </c>
      <c r="D2359" s="266">
        <v>60.539900000000003</v>
      </c>
      <c r="E2359" s="207">
        <f t="shared" si="132"/>
        <v>-0.63</v>
      </c>
      <c r="F2359" s="207">
        <f t="shared" si="130"/>
        <v>0</v>
      </c>
      <c r="G2359" s="187">
        <f t="shared" si="134"/>
        <v>6.7780404132391286E-3</v>
      </c>
      <c r="H2359" s="187">
        <f t="shared" si="133"/>
        <v>0.10717022889252273</v>
      </c>
      <c r="I2359" s="184"/>
      <c r="J2359" s="184"/>
      <c r="K2359" s="184"/>
      <c r="L2359" s="184"/>
      <c r="M2359" s="184"/>
      <c r="N2359" s="184"/>
      <c r="P2359" s="228"/>
    </row>
    <row r="2360" spans="1:16" x14ac:dyDescent="0.35">
      <c r="A2360" s="204">
        <v>43076</v>
      </c>
      <c r="B2360" s="229">
        <v>46971.11</v>
      </c>
      <c r="C2360" s="207">
        <f t="shared" si="131"/>
        <v>1.08</v>
      </c>
      <c r="D2360" s="266">
        <v>61.187800000000003</v>
      </c>
      <c r="E2360" s="207">
        <f t="shared" si="132"/>
        <v>1.07</v>
      </c>
      <c r="F2360" s="207">
        <f t="shared" si="130"/>
        <v>-1.0000000000000009E-2</v>
      </c>
      <c r="G2360" s="187">
        <f t="shared" si="134"/>
        <v>6.7670413634477724E-3</v>
      </c>
      <c r="H2360" s="187">
        <f t="shared" si="133"/>
        <v>0.10699631864533131</v>
      </c>
      <c r="I2360" s="184"/>
      <c r="J2360" s="184"/>
      <c r="K2360" s="184"/>
      <c r="L2360" s="184"/>
      <c r="M2360" s="184"/>
      <c r="N2360" s="184"/>
      <c r="P2360" s="228"/>
    </row>
    <row r="2361" spans="1:16" x14ac:dyDescent="0.35">
      <c r="A2361" s="204">
        <v>43077</v>
      </c>
      <c r="B2361" s="229">
        <v>47400.34</v>
      </c>
      <c r="C2361" s="207">
        <f t="shared" si="131"/>
        <v>0.91</v>
      </c>
      <c r="D2361" s="266">
        <v>61.741199999999999</v>
      </c>
      <c r="E2361" s="207">
        <f t="shared" si="132"/>
        <v>0.9</v>
      </c>
      <c r="F2361" s="207">
        <f t="shared" si="130"/>
        <v>-1.0000000000000009E-2</v>
      </c>
      <c r="G2361" s="187">
        <f t="shared" si="134"/>
        <v>6.7670413634477716E-3</v>
      </c>
      <c r="H2361" s="187">
        <f t="shared" si="133"/>
        <v>0.1069963186453313</v>
      </c>
      <c r="I2361" s="184"/>
      <c r="J2361" s="184"/>
      <c r="K2361" s="184"/>
      <c r="L2361" s="184"/>
      <c r="M2361" s="184"/>
      <c r="N2361" s="184"/>
      <c r="P2361" s="228"/>
    </row>
    <row r="2362" spans="1:16" x14ac:dyDescent="0.35">
      <c r="A2362" s="204">
        <v>43080</v>
      </c>
      <c r="B2362" s="229">
        <v>47693.27</v>
      </c>
      <c r="C2362" s="207">
        <f t="shared" si="131"/>
        <v>0.62</v>
      </c>
      <c r="D2362" s="255">
        <v>62.113</v>
      </c>
      <c r="E2362" s="207">
        <f t="shared" si="132"/>
        <v>0.6</v>
      </c>
      <c r="F2362" s="207">
        <f t="shared" si="130"/>
        <v>-2.0000000000000018E-2</v>
      </c>
      <c r="G2362" s="187">
        <f t="shared" si="134"/>
        <v>6.8152093612103342E-3</v>
      </c>
      <c r="H2362" s="187">
        <f t="shared" si="133"/>
        <v>0.10775792156162925</v>
      </c>
      <c r="I2362" s="184"/>
      <c r="J2362" s="184"/>
      <c r="K2362" s="184"/>
      <c r="L2362" s="184"/>
      <c r="M2362" s="184"/>
      <c r="N2362" s="184"/>
      <c r="O2362" s="183"/>
      <c r="P2362" s="228"/>
    </row>
    <row r="2363" spans="1:16" x14ac:dyDescent="0.35">
      <c r="A2363" s="204">
        <v>43081</v>
      </c>
      <c r="B2363" s="229">
        <v>47368.54</v>
      </c>
      <c r="C2363" s="207">
        <f t="shared" si="131"/>
        <v>-0.68</v>
      </c>
      <c r="D2363" s="255">
        <v>61.691699999999997</v>
      </c>
      <c r="E2363" s="207">
        <f t="shared" si="132"/>
        <v>-0.68</v>
      </c>
      <c r="F2363" s="207">
        <f t="shared" si="130"/>
        <v>0</v>
      </c>
      <c r="G2363" s="187">
        <f t="shared" si="134"/>
        <v>6.826368026082121E-3</v>
      </c>
      <c r="H2363" s="187">
        <f t="shared" si="133"/>
        <v>0.10793435554483603</v>
      </c>
      <c r="I2363" s="184"/>
      <c r="J2363" s="184"/>
      <c r="K2363" s="184"/>
      <c r="L2363" s="184"/>
      <c r="M2363" s="184"/>
      <c r="N2363" s="184"/>
      <c r="O2363" s="183"/>
      <c r="P2363" s="228"/>
    </row>
    <row r="2364" spans="1:16" x14ac:dyDescent="0.35">
      <c r="A2364" s="204">
        <v>43082</v>
      </c>
      <c r="B2364" s="229">
        <v>47119.13</v>
      </c>
      <c r="C2364" s="207">
        <f t="shared" si="131"/>
        <v>-0.53</v>
      </c>
      <c r="D2364" s="255">
        <v>61.364400000000003</v>
      </c>
      <c r="E2364" s="207">
        <f t="shared" si="132"/>
        <v>-0.53</v>
      </c>
      <c r="F2364" s="207">
        <f t="shared" si="130"/>
        <v>0</v>
      </c>
      <c r="G2364" s="187">
        <f t="shared" si="134"/>
        <v>6.8372716383368936E-3</v>
      </c>
      <c r="H2364" s="187">
        <f t="shared" si="133"/>
        <v>0.10810675679207807</v>
      </c>
      <c r="I2364" s="184"/>
      <c r="J2364" s="184"/>
      <c r="K2364" s="184"/>
      <c r="L2364" s="184"/>
      <c r="M2364" s="184"/>
      <c r="N2364" s="184"/>
      <c r="O2364" s="183"/>
      <c r="P2364" s="228"/>
    </row>
    <row r="2365" spans="1:16" x14ac:dyDescent="0.35">
      <c r="A2365" s="204">
        <v>43083</v>
      </c>
      <c r="B2365" s="229">
        <v>47395.21</v>
      </c>
      <c r="C2365" s="207">
        <f t="shared" si="131"/>
        <v>0.59</v>
      </c>
      <c r="D2365" s="255">
        <v>61.720799999999997</v>
      </c>
      <c r="E2365" s="207">
        <f t="shared" si="132"/>
        <v>0.57999999999999996</v>
      </c>
      <c r="F2365" s="207">
        <f t="shared" si="130"/>
        <v>-1.0000000000000009E-2</v>
      </c>
      <c r="G2365" s="187">
        <f t="shared" si="134"/>
        <v>6.8263680260821202E-3</v>
      </c>
      <c r="H2365" s="187">
        <f t="shared" si="133"/>
        <v>0.10793435554483602</v>
      </c>
      <c r="I2365" s="184"/>
      <c r="J2365" s="184"/>
      <c r="K2365" s="184"/>
      <c r="L2365" s="184"/>
      <c r="M2365" s="184"/>
      <c r="N2365" s="184"/>
      <c r="O2365" s="183"/>
      <c r="P2365" s="228"/>
    </row>
    <row r="2366" spans="1:16" x14ac:dyDescent="0.35">
      <c r="A2366" s="204">
        <v>43084</v>
      </c>
      <c r="B2366" s="229">
        <v>47703.51</v>
      </c>
      <c r="C2366" s="207">
        <f t="shared" si="131"/>
        <v>0.65</v>
      </c>
      <c r="D2366" s="255">
        <v>62.119199999999999</v>
      </c>
      <c r="E2366" s="207">
        <f t="shared" si="132"/>
        <v>0.65</v>
      </c>
      <c r="F2366" s="207">
        <f t="shared" si="130"/>
        <v>0</v>
      </c>
      <c r="G2366" s="187">
        <f t="shared" si="134"/>
        <v>6.8372716383368936E-3</v>
      </c>
      <c r="H2366" s="187">
        <f t="shared" si="133"/>
        <v>0.10810675679207807</v>
      </c>
      <c r="I2366" s="184"/>
      <c r="J2366" s="184"/>
      <c r="K2366" s="184"/>
      <c r="L2366" s="184"/>
      <c r="M2366" s="184"/>
      <c r="N2366" s="184"/>
      <c r="O2366" s="183"/>
      <c r="P2366" s="228"/>
    </row>
    <row r="2367" spans="1:16" x14ac:dyDescent="0.35">
      <c r="A2367" s="204">
        <v>43087</v>
      </c>
      <c r="B2367" s="229">
        <v>47901.25</v>
      </c>
      <c r="C2367" s="207">
        <f t="shared" si="131"/>
        <v>0.41</v>
      </c>
      <c r="D2367" s="255">
        <v>62.414000000000001</v>
      </c>
      <c r="E2367" s="207">
        <f t="shared" si="132"/>
        <v>0.47</v>
      </c>
      <c r="F2367" s="207">
        <f t="shared" si="130"/>
        <v>0.06</v>
      </c>
      <c r="G2367" s="187">
        <f t="shared" si="134"/>
        <v>8.0396494455709424E-3</v>
      </c>
      <c r="H2367" s="187">
        <f t="shared" si="133"/>
        <v>0.12711801918657042</v>
      </c>
      <c r="I2367" s="184"/>
      <c r="J2367" s="184"/>
      <c r="K2367" s="184"/>
      <c r="L2367" s="184"/>
      <c r="M2367" s="184"/>
      <c r="N2367" s="184"/>
      <c r="O2367" s="183"/>
      <c r="P2367" s="228"/>
    </row>
    <row r="2368" spans="1:16" x14ac:dyDescent="0.35">
      <c r="A2368" s="204">
        <v>43088</v>
      </c>
      <c r="B2368" s="229">
        <v>48236.35</v>
      </c>
      <c r="C2368" s="207">
        <f t="shared" si="131"/>
        <v>0.7</v>
      </c>
      <c r="D2368" s="255">
        <v>62.857300000000002</v>
      </c>
      <c r="E2368" s="207">
        <f t="shared" si="132"/>
        <v>0.71</v>
      </c>
      <c r="F2368" s="207">
        <f t="shared" si="130"/>
        <v>1.0000000000000009E-2</v>
      </c>
      <c r="G2368" s="187">
        <f t="shared" si="134"/>
        <v>8.1046481683594782E-3</v>
      </c>
      <c r="H2368" s="187">
        <f t="shared" si="133"/>
        <v>0.12814573923163874</v>
      </c>
      <c r="I2368" s="184"/>
      <c r="J2368" s="184"/>
      <c r="K2368" s="184"/>
      <c r="L2368" s="184"/>
      <c r="M2368" s="184"/>
      <c r="N2368" s="184"/>
      <c r="O2368" s="183"/>
      <c r="P2368" s="228"/>
    </row>
    <row r="2369" spans="1:16" x14ac:dyDescent="0.35">
      <c r="A2369" s="204">
        <v>43089</v>
      </c>
      <c r="B2369" s="229">
        <v>48151.72</v>
      </c>
      <c r="C2369" s="207">
        <f t="shared" si="131"/>
        <v>-0.18</v>
      </c>
      <c r="D2369" s="255">
        <v>62.743600000000001</v>
      </c>
      <c r="E2369" s="207">
        <f t="shared" si="132"/>
        <v>-0.18</v>
      </c>
      <c r="F2369" s="207">
        <f t="shared" si="130"/>
        <v>0</v>
      </c>
      <c r="G2369" s="187">
        <f t="shared" si="134"/>
        <v>8.1046481683594782E-3</v>
      </c>
      <c r="H2369" s="187">
        <f t="shared" si="133"/>
        <v>0.12814573923163874</v>
      </c>
      <c r="I2369" s="184"/>
      <c r="J2369" s="184"/>
      <c r="K2369" s="184"/>
      <c r="L2369" s="184"/>
      <c r="M2369" s="184"/>
      <c r="N2369" s="184"/>
      <c r="O2369" s="183"/>
      <c r="P2369" s="228"/>
    </row>
    <row r="2370" spans="1:16" x14ac:dyDescent="0.35">
      <c r="A2370" s="204">
        <v>43090</v>
      </c>
      <c r="B2370" s="229">
        <v>48121.64</v>
      </c>
      <c r="C2370" s="207">
        <f t="shared" si="131"/>
        <v>-0.06</v>
      </c>
      <c r="D2370" s="255">
        <v>62.724200000000003</v>
      </c>
      <c r="E2370" s="207">
        <f t="shared" si="132"/>
        <v>-0.03</v>
      </c>
      <c r="F2370" s="207">
        <f t="shared" si="130"/>
        <v>0.03</v>
      </c>
      <c r="G2370" s="187">
        <f t="shared" si="134"/>
        <v>8.4180818223369824E-3</v>
      </c>
      <c r="H2370" s="187">
        <f t="shared" si="133"/>
        <v>0.13310156044122878</v>
      </c>
      <c r="I2370" s="184"/>
      <c r="J2370" s="184"/>
      <c r="K2370" s="184"/>
      <c r="L2370" s="184"/>
      <c r="M2370" s="184"/>
      <c r="N2370" s="184"/>
      <c r="O2370" s="183"/>
      <c r="P2370" s="228"/>
    </row>
    <row r="2371" spans="1:16" x14ac:dyDescent="0.35">
      <c r="A2371" s="204">
        <v>43091</v>
      </c>
      <c r="B2371" s="229">
        <v>48383.98</v>
      </c>
      <c r="C2371" s="207">
        <f t="shared" si="131"/>
        <v>0.55000000000000004</v>
      </c>
      <c r="D2371" s="255">
        <v>63.0608</v>
      </c>
      <c r="E2371" s="207">
        <f t="shared" si="132"/>
        <v>0.54</v>
      </c>
      <c r="F2371" s="207">
        <f t="shared" si="130"/>
        <v>-1.0000000000000009E-2</v>
      </c>
      <c r="G2371" s="187">
        <f t="shared" si="134"/>
        <v>8.4115387222934331E-3</v>
      </c>
      <c r="H2371" s="187">
        <f t="shared" si="133"/>
        <v>0.13299810494574899</v>
      </c>
      <c r="I2371" s="184"/>
      <c r="J2371" s="184"/>
      <c r="K2371" s="184"/>
      <c r="L2371" s="184"/>
      <c r="M2371" s="184"/>
      <c r="N2371" s="184"/>
      <c r="O2371" s="183"/>
      <c r="P2371" s="228"/>
    </row>
    <row r="2372" spans="1:16" x14ac:dyDescent="0.35">
      <c r="A2372" s="204">
        <v>43095</v>
      </c>
      <c r="B2372" s="229">
        <v>48484.2</v>
      </c>
      <c r="C2372" s="207">
        <f t="shared" si="131"/>
        <v>0.21</v>
      </c>
      <c r="D2372" s="255">
        <v>63.179299999999998</v>
      </c>
      <c r="E2372" s="207">
        <f t="shared" si="132"/>
        <v>0.19</v>
      </c>
      <c r="F2372" s="207">
        <f t="shared" si="130"/>
        <v>-1.999999999999999E-2</v>
      </c>
      <c r="G2372" s="187">
        <f t="shared" si="134"/>
        <v>8.4526373775957626E-3</v>
      </c>
      <c r="H2372" s="187">
        <f t="shared" si="133"/>
        <v>0.13364793174337658</v>
      </c>
      <c r="I2372" s="184"/>
      <c r="J2372" s="184"/>
      <c r="K2372" s="184"/>
      <c r="L2372" s="184"/>
      <c r="M2372" s="184"/>
      <c r="N2372" s="184"/>
      <c r="O2372" s="183"/>
      <c r="P2372" s="228"/>
    </row>
    <row r="2373" spans="1:16" x14ac:dyDescent="0.35">
      <c r="A2373" s="204">
        <v>43096</v>
      </c>
      <c r="B2373" s="229">
        <v>48343.360000000001</v>
      </c>
      <c r="C2373" s="207">
        <f t="shared" si="131"/>
        <v>-0.28999999999999998</v>
      </c>
      <c r="D2373" s="255">
        <v>62.9925</v>
      </c>
      <c r="E2373" s="207">
        <f t="shared" si="132"/>
        <v>-0.3</v>
      </c>
      <c r="F2373" s="207">
        <f t="shared" si="130"/>
        <v>-1.0000000000000009E-2</v>
      </c>
      <c r="G2373" s="187">
        <f t="shared" si="134"/>
        <v>8.4526373775957626E-3</v>
      </c>
      <c r="H2373" s="187">
        <f t="shared" si="133"/>
        <v>0.13364793174337658</v>
      </c>
      <c r="I2373" s="184"/>
      <c r="J2373" s="184"/>
      <c r="K2373" s="184"/>
      <c r="L2373" s="184"/>
      <c r="M2373" s="184"/>
      <c r="N2373" s="184"/>
      <c r="O2373" s="183"/>
      <c r="P2373" s="228"/>
    </row>
    <row r="2374" spans="1:16" x14ac:dyDescent="0.35">
      <c r="A2374" s="204">
        <v>43097</v>
      </c>
      <c r="B2374" s="229">
        <v>48252.44</v>
      </c>
      <c r="C2374" s="207">
        <f t="shared" si="131"/>
        <v>-0.19</v>
      </c>
      <c r="D2374" s="255">
        <v>62.871200000000002</v>
      </c>
      <c r="E2374" s="207">
        <f t="shared" si="132"/>
        <v>-0.19</v>
      </c>
      <c r="F2374" s="207">
        <f t="shared" si="130"/>
        <v>0</v>
      </c>
      <c r="G2374" s="187">
        <f t="shared" si="134"/>
        <v>8.4526373775957626E-3</v>
      </c>
      <c r="H2374" s="187">
        <f t="shared" si="133"/>
        <v>0.13364793174337658</v>
      </c>
      <c r="I2374" s="184"/>
      <c r="J2374" s="184"/>
      <c r="K2374" s="184"/>
      <c r="L2374" s="184"/>
      <c r="M2374" s="184"/>
      <c r="N2374" s="184"/>
      <c r="O2374" s="183"/>
      <c r="P2374" s="228"/>
    </row>
    <row r="2375" spans="1:16" x14ac:dyDescent="0.35">
      <c r="A2375" s="204">
        <v>43098</v>
      </c>
      <c r="B2375" s="229">
        <v>48550.1</v>
      </c>
      <c r="C2375" s="207">
        <f t="shared" si="131"/>
        <v>0.62</v>
      </c>
      <c r="D2375" s="255">
        <v>63.253900000000002</v>
      </c>
      <c r="E2375" s="207">
        <f t="shared" si="132"/>
        <v>0.61</v>
      </c>
      <c r="F2375" s="207">
        <f t="shared" si="130"/>
        <v>-1.0000000000000009E-2</v>
      </c>
      <c r="G2375" s="187">
        <f t="shared" si="134"/>
        <v>8.4457375772169982E-3</v>
      </c>
      <c r="H2375" s="187">
        <f t="shared" si="133"/>
        <v>0.13353883632038963</v>
      </c>
      <c r="I2375" s="184"/>
      <c r="J2375" s="184"/>
      <c r="K2375" s="184"/>
      <c r="L2375" s="184"/>
      <c r="M2375" s="184"/>
      <c r="N2375" s="184"/>
      <c r="O2375" s="183"/>
      <c r="P2375" s="228"/>
    </row>
    <row r="2376" spans="1:16" x14ac:dyDescent="0.35">
      <c r="A2376" s="204">
        <v>43101</v>
      </c>
      <c r="B2376" s="229">
        <v>48202.15</v>
      </c>
      <c r="C2376" s="207">
        <f t="shared" si="131"/>
        <v>-0.72</v>
      </c>
      <c r="D2376" s="255">
        <v>62.792299999999997</v>
      </c>
      <c r="E2376" s="207">
        <f t="shared" si="132"/>
        <v>-0.73</v>
      </c>
      <c r="F2376" s="207">
        <f t="shared" ref="F2376:F2439" si="135">+E2376-C2376</f>
        <v>-1.0000000000000009E-2</v>
      </c>
      <c r="G2376" s="187">
        <f t="shared" si="134"/>
        <v>8.4386402368985935E-3</v>
      </c>
      <c r="H2376" s="187">
        <f t="shared" si="133"/>
        <v>0.13342661751671211</v>
      </c>
      <c r="I2376" s="184"/>
      <c r="J2376" s="184"/>
      <c r="K2376" s="184"/>
      <c r="L2376" s="184"/>
      <c r="M2376" s="184"/>
      <c r="N2376" s="184"/>
      <c r="O2376" s="183"/>
      <c r="P2376" s="228"/>
    </row>
    <row r="2377" spans="1:16" x14ac:dyDescent="0.35">
      <c r="A2377" s="204">
        <v>43102</v>
      </c>
      <c r="B2377" s="229">
        <v>48201.440000000002</v>
      </c>
      <c r="C2377" s="207">
        <f t="shared" ref="C2377:C2440" si="136">ROUND(((B2377-B2376)/B2376)*100,2)</f>
        <v>0</v>
      </c>
      <c r="D2377" s="255">
        <v>62.7881</v>
      </c>
      <c r="E2377" s="207">
        <f t="shared" ref="E2377:E2440" si="137">ROUND(((D2377-D2376)/D2376)*100,2)</f>
        <v>-0.01</v>
      </c>
      <c r="F2377" s="207">
        <f t="shared" si="135"/>
        <v>-0.01</v>
      </c>
      <c r="G2377" s="187">
        <f t="shared" si="134"/>
        <v>8.4386402368985917E-3</v>
      </c>
      <c r="H2377" s="187">
        <f t="shared" si="133"/>
        <v>0.13342661751671209</v>
      </c>
      <c r="I2377" s="184"/>
      <c r="J2377" s="184"/>
      <c r="K2377" s="184"/>
      <c r="L2377" s="184"/>
      <c r="M2377" s="184"/>
      <c r="N2377" s="184"/>
      <c r="O2377" s="183"/>
      <c r="P2377" s="228"/>
    </row>
    <row r="2378" spans="1:16" x14ac:dyDescent="0.35">
      <c r="A2378" s="204">
        <v>43103</v>
      </c>
      <c r="B2378" s="229">
        <v>48174.54</v>
      </c>
      <c r="C2378" s="207">
        <f t="shared" si="136"/>
        <v>-0.06</v>
      </c>
      <c r="D2378" s="255">
        <v>62.749000000000002</v>
      </c>
      <c r="E2378" s="207">
        <f t="shared" si="137"/>
        <v>-0.06</v>
      </c>
      <c r="F2378" s="207">
        <f t="shared" si="135"/>
        <v>0</v>
      </c>
      <c r="G2378" s="187">
        <f t="shared" si="134"/>
        <v>8.4457375772169982E-3</v>
      </c>
      <c r="H2378" s="187">
        <f t="shared" si="133"/>
        <v>0.13353883632038963</v>
      </c>
      <c r="I2378" s="184"/>
      <c r="J2378" s="184"/>
      <c r="K2378" s="184"/>
      <c r="L2378" s="184"/>
      <c r="M2378" s="184"/>
      <c r="N2378" s="184"/>
      <c r="O2378" s="183"/>
      <c r="P2378" s="228"/>
    </row>
    <row r="2379" spans="1:16" x14ac:dyDescent="0.35">
      <c r="A2379" s="204">
        <v>43104</v>
      </c>
      <c r="B2379" s="229">
        <v>48425.8</v>
      </c>
      <c r="C2379" s="207">
        <f t="shared" si="136"/>
        <v>0.52</v>
      </c>
      <c r="D2379" s="255">
        <v>63.073300000000003</v>
      </c>
      <c r="E2379" s="207">
        <f t="shared" si="137"/>
        <v>0.52</v>
      </c>
      <c r="F2379" s="207">
        <f t="shared" si="135"/>
        <v>0</v>
      </c>
      <c r="G2379" s="187">
        <f t="shared" si="134"/>
        <v>8.4457375772169982E-3</v>
      </c>
      <c r="H2379" s="187">
        <f t="shared" si="133"/>
        <v>0.13353883632038963</v>
      </c>
      <c r="I2379" s="184"/>
      <c r="J2379" s="184"/>
      <c r="K2379" s="184"/>
      <c r="L2379" s="184"/>
      <c r="M2379" s="184"/>
      <c r="N2379" s="184"/>
      <c r="O2379" s="183"/>
      <c r="P2379" s="228"/>
    </row>
    <row r="2380" spans="1:16" x14ac:dyDescent="0.35">
      <c r="A2380" s="204">
        <v>43105</v>
      </c>
      <c r="B2380" s="229">
        <v>48688.41</v>
      </c>
      <c r="C2380" s="207">
        <f t="shared" si="136"/>
        <v>0.54</v>
      </c>
      <c r="D2380" s="255">
        <v>63.412500000000001</v>
      </c>
      <c r="E2380" s="207">
        <f t="shared" si="137"/>
        <v>0.54</v>
      </c>
      <c r="F2380" s="207">
        <f t="shared" si="135"/>
        <v>0</v>
      </c>
      <c r="G2380" s="187">
        <f t="shared" si="134"/>
        <v>8.4457375772169982E-3</v>
      </c>
      <c r="H2380" s="187">
        <f t="shared" si="133"/>
        <v>0.13353883632038963</v>
      </c>
      <c r="I2380" s="184"/>
      <c r="J2380" s="184"/>
      <c r="K2380" s="184"/>
      <c r="L2380" s="184"/>
      <c r="M2380" s="184"/>
      <c r="N2380" s="184"/>
      <c r="O2380" s="183"/>
      <c r="P2380" s="228"/>
    </row>
    <row r="2381" spans="1:16" x14ac:dyDescent="0.35">
      <c r="A2381" s="204">
        <v>43108</v>
      </c>
      <c r="B2381" s="229">
        <v>48972.01</v>
      </c>
      <c r="C2381" s="207">
        <f t="shared" si="136"/>
        <v>0.57999999999999996</v>
      </c>
      <c r="D2381" s="255">
        <v>63.770600000000002</v>
      </c>
      <c r="E2381" s="207">
        <f t="shared" si="137"/>
        <v>0.56000000000000005</v>
      </c>
      <c r="F2381" s="207">
        <f t="shared" si="135"/>
        <v>-1.9999999999999907E-2</v>
      </c>
      <c r="G2381" s="187">
        <f t="shared" si="134"/>
        <v>8.4862889805089204E-3</v>
      </c>
      <c r="H2381" s="187">
        <f t="shared" si="133"/>
        <v>0.13418001030398224</v>
      </c>
      <c r="I2381" s="184"/>
      <c r="J2381" s="184"/>
      <c r="K2381" s="184"/>
      <c r="L2381" s="184"/>
      <c r="M2381" s="184"/>
      <c r="N2381" s="184"/>
      <c r="O2381" s="183"/>
      <c r="P2381" s="228"/>
    </row>
    <row r="2382" spans="1:16" x14ac:dyDescent="0.35">
      <c r="A2382" s="204">
        <v>43109</v>
      </c>
      <c r="B2382" s="229">
        <v>49100.87</v>
      </c>
      <c r="C2382" s="207">
        <f t="shared" si="136"/>
        <v>0.26</v>
      </c>
      <c r="D2382" s="255">
        <v>63.935600000000001</v>
      </c>
      <c r="E2382" s="207">
        <f t="shared" si="137"/>
        <v>0.26</v>
      </c>
      <c r="F2382" s="207">
        <f t="shared" si="135"/>
        <v>0</v>
      </c>
      <c r="G2382" s="187">
        <f t="shared" si="134"/>
        <v>8.4933465039475752E-3</v>
      </c>
      <c r="H2382" s="187">
        <f t="shared" ref="H2382:H2445" si="138">+G2382*(SQRT(250))</f>
        <v>0.1342915995475131</v>
      </c>
      <c r="I2382" s="184"/>
      <c r="J2382" s="184"/>
      <c r="K2382" s="184"/>
      <c r="L2382" s="184"/>
      <c r="M2382" s="184"/>
      <c r="N2382" s="184"/>
      <c r="O2382" s="183"/>
      <c r="P2382" s="228"/>
    </row>
    <row r="2383" spans="1:16" x14ac:dyDescent="0.35">
      <c r="A2383" s="204">
        <v>43110</v>
      </c>
      <c r="B2383" s="229">
        <v>49086.45</v>
      </c>
      <c r="C2383" s="207">
        <f t="shared" si="136"/>
        <v>-0.03</v>
      </c>
      <c r="D2383" s="255">
        <v>63.913499999999999</v>
      </c>
      <c r="E2383" s="207">
        <f t="shared" si="137"/>
        <v>-0.03</v>
      </c>
      <c r="F2383" s="207">
        <f t="shared" si="135"/>
        <v>0</v>
      </c>
      <c r="G2383" s="187">
        <f t="shared" ref="G2383:G2446" si="139">+STDEV(F2135:F2383)</f>
        <v>8.5002076592299892E-3</v>
      </c>
      <c r="H2383" s="187">
        <f t="shared" si="138"/>
        <v>0.13440008393787573</v>
      </c>
      <c r="I2383" s="184"/>
      <c r="J2383" s="184"/>
      <c r="K2383" s="184"/>
      <c r="L2383" s="184"/>
      <c r="M2383" s="184"/>
      <c r="N2383" s="184"/>
      <c r="O2383" s="183"/>
      <c r="P2383" s="228"/>
    </row>
    <row r="2384" spans="1:16" x14ac:dyDescent="0.35">
      <c r="A2384" s="204">
        <v>43111</v>
      </c>
      <c r="B2384" s="229">
        <v>49186.84</v>
      </c>
      <c r="C2384" s="207">
        <f t="shared" si="136"/>
        <v>0.2</v>
      </c>
      <c r="D2384" s="255">
        <v>64.0411</v>
      </c>
      <c r="E2384" s="207">
        <f t="shared" si="137"/>
        <v>0.2</v>
      </c>
      <c r="F2384" s="207">
        <f t="shared" si="135"/>
        <v>0</v>
      </c>
      <c r="G2384" s="187">
        <f t="shared" si="139"/>
        <v>8.5068729214940256E-3</v>
      </c>
      <c r="H2384" s="187">
        <f t="shared" si="138"/>
        <v>0.13450547098765936</v>
      </c>
      <c r="I2384" s="184"/>
      <c r="J2384" s="184"/>
      <c r="K2384" s="184"/>
      <c r="L2384" s="184"/>
      <c r="M2384" s="184"/>
      <c r="N2384" s="184"/>
      <c r="O2384" s="183"/>
      <c r="P2384" s="228"/>
    </row>
    <row r="2385" spans="1:16" x14ac:dyDescent="0.35">
      <c r="A2385" s="204">
        <v>43112</v>
      </c>
      <c r="B2385" s="229">
        <v>49313.57</v>
      </c>
      <c r="C2385" s="207">
        <f t="shared" si="136"/>
        <v>0.26</v>
      </c>
      <c r="D2385" s="255">
        <v>64.202799999999996</v>
      </c>
      <c r="E2385" s="207">
        <f t="shared" si="137"/>
        <v>0.25</v>
      </c>
      <c r="F2385" s="207">
        <f t="shared" si="135"/>
        <v>-1.0000000000000009E-2</v>
      </c>
      <c r="G2385" s="187">
        <f t="shared" si="139"/>
        <v>8.5068729214940256E-3</v>
      </c>
      <c r="H2385" s="187">
        <f t="shared" si="138"/>
        <v>0.13450547098765936</v>
      </c>
      <c r="I2385" s="184"/>
      <c r="J2385" s="184"/>
      <c r="K2385" s="184"/>
      <c r="L2385" s="184"/>
      <c r="M2385" s="184"/>
      <c r="N2385" s="184"/>
      <c r="O2385" s="183"/>
      <c r="P2385" s="228"/>
    </row>
    <row r="2386" spans="1:16" x14ac:dyDescent="0.35">
      <c r="A2386" s="204">
        <v>43115</v>
      </c>
      <c r="B2386" s="229">
        <v>49671.56</v>
      </c>
      <c r="C2386" s="207">
        <f t="shared" si="136"/>
        <v>0.73</v>
      </c>
      <c r="D2386" s="255">
        <v>64.658900000000003</v>
      </c>
      <c r="E2386" s="207">
        <f t="shared" si="137"/>
        <v>0.71</v>
      </c>
      <c r="F2386" s="207">
        <f t="shared" si="135"/>
        <v>-2.0000000000000018E-2</v>
      </c>
      <c r="G2386" s="187">
        <f t="shared" si="139"/>
        <v>8.5406900452493703E-3</v>
      </c>
      <c r="H2386" s="187">
        <f t="shared" si="138"/>
        <v>0.13504016666257274</v>
      </c>
      <c r="I2386" s="184"/>
      <c r="J2386" s="184"/>
      <c r="K2386" s="184"/>
      <c r="L2386" s="184"/>
      <c r="M2386" s="184"/>
      <c r="N2386" s="184"/>
      <c r="O2386" s="183"/>
      <c r="P2386" s="228"/>
    </row>
    <row r="2387" spans="1:16" x14ac:dyDescent="0.35">
      <c r="A2387" s="204">
        <v>43116</v>
      </c>
      <c r="B2387" s="229">
        <v>49568.26</v>
      </c>
      <c r="C2387" s="207">
        <f t="shared" si="136"/>
        <v>-0.21</v>
      </c>
      <c r="D2387" s="255">
        <v>64.520600000000002</v>
      </c>
      <c r="E2387" s="207">
        <f t="shared" si="137"/>
        <v>-0.21</v>
      </c>
      <c r="F2387" s="207">
        <f t="shared" si="135"/>
        <v>0</v>
      </c>
      <c r="G2387" s="187">
        <f t="shared" si="139"/>
        <v>8.5406900452493703E-3</v>
      </c>
      <c r="H2387" s="187">
        <f t="shared" si="138"/>
        <v>0.13504016666257274</v>
      </c>
      <c r="I2387" s="184"/>
      <c r="J2387" s="184"/>
      <c r="K2387" s="184"/>
      <c r="L2387" s="184"/>
      <c r="M2387" s="184"/>
      <c r="N2387" s="184"/>
      <c r="O2387" s="183"/>
      <c r="P2387" s="228"/>
    </row>
    <row r="2388" spans="1:16" x14ac:dyDescent="0.35">
      <c r="A2388" s="204">
        <v>43117</v>
      </c>
      <c r="B2388" s="229">
        <v>50011.28</v>
      </c>
      <c r="C2388" s="207">
        <f t="shared" si="136"/>
        <v>0.89</v>
      </c>
      <c r="D2388" s="255">
        <v>65.092200000000005</v>
      </c>
      <c r="E2388" s="207">
        <f t="shared" si="137"/>
        <v>0.89</v>
      </c>
      <c r="F2388" s="207">
        <f t="shared" si="135"/>
        <v>0</v>
      </c>
      <c r="G2388" s="187">
        <f t="shared" si="139"/>
        <v>8.5475131975876716E-3</v>
      </c>
      <c r="H2388" s="187">
        <f t="shared" si="138"/>
        <v>0.13514805017362941</v>
      </c>
      <c r="I2388" s="184"/>
      <c r="J2388" s="184"/>
      <c r="K2388" s="184"/>
      <c r="L2388" s="184"/>
      <c r="M2388" s="184"/>
      <c r="N2388" s="184"/>
      <c r="O2388" s="183"/>
      <c r="P2388" s="228"/>
    </row>
    <row r="2389" spans="1:16" x14ac:dyDescent="0.35">
      <c r="A2389" s="204">
        <v>43118</v>
      </c>
      <c r="B2389" s="229">
        <v>50265.7</v>
      </c>
      <c r="C2389" s="207">
        <f t="shared" si="136"/>
        <v>0.51</v>
      </c>
      <c r="D2389" s="255">
        <v>65.418499999999995</v>
      </c>
      <c r="E2389" s="207">
        <f t="shared" si="137"/>
        <v>0.5</v>
      </c>
      <c r="F2389" s="207">
        <f t="shared" si="135"/>
        <v>-1.0000000000000009E-2</v>
      </c>
      <c r="G2389" s="187">
        <f t="shared" si="139"/>
        <v>8.5475131975876716E-3</v>
      </c>
      <c r="H2389" s="187">
        <f t="shared" si="138"/>
        <v>0.13514805017362941</v>
      </c>
      <c r="I2389" s="184"/>
      <c r="J2389" s="184"/>
      <c r="K2389" s="184"/>
      <c r="L2389" s="184"/>
      <c r="M2389" s="184"/>
      <c r="N2389" s="184"/>
      <c r="O2389" s="183"/>
      <c r="P2389" s="228"/>
    </row>
    <row r="2390" spans="1:16" x14ac:dyDescent="0.35">
      <c r="A2390" s="204">
        <v>43119</v>
      </c>
      <c r="B2390" s="229">
        <v>50623.93</v>
      </c>
      <c r="C2390" s="207">
        <f t="shared" si="136"/>
        <v>0.71</v>
      </c>
      <c r="D2390" s="255">
        <v>65.879000000000005</v>
      </c>
      <c r="E2390" s="207">
        <f t="shared" si="137"/>
        <v>0.7</v>
      </c>
      <c r="F2390" s="207">
        <f t="shared" si="135"/>
        <v>-1.0000000000000009E-2</v>
      </c>
      <c r="G2390" s="187">
        <f t="shared" si="139"/>
        <v>8.540690045249372E-3</v>
      </c>
      <c r="H2390" s="187">
        <f t="shared" si="138"/>
        <v>0.13504016666257276</v>
      </c>
      <c r="I2390" s="184"/>
      <c r="J2390" s="184"/>
      <c r="K2390" s="184"/>
      <c r="L2390" s="184"/>
      <c r="M2390" s="184"/>
      <c r="N2390" s="184"/>
      <c r="O2390" s="183"/>
      <c r="P2390" s="228"/>
    </row>
    <row r="2391" spans="1:16" x14ac:dyDescent="0.35">
      <c r="A2391" s="204">
        <v>43122</v>
      </c>
      <c r="B2391" s="229">
        <v>51037.32</v>
      </c>
      <c r="C2391" s="207">
        <f t="shared" si="136"/>
        <v>0.82</v>
      </c>
      <c r="D2391" s="255">
        <v>66.402299999999997</v>
      </c>
      <c r="E2391" s="207">
        <f t="shared" si="137"/>
        <v>0.79</v>
      </c>
      <c r="F2391" s="207">
        <f t="shared" si="135"/>
        <v>-2.9999999999999916E-2</v>
      </c>
      <c r="G2391" s="187">
        <f t="shared" si="139"/>
        <v>8.6671699057657287E-3</v>
      </c>
      <c r="H2391" s="187">
        <f t="shared" si="138"/>
        <v>0.13703998884943319</v>
      </c>
      <c r="I2391" s="184"/>
      <c r="J2391" s="184"/>
      <c r="K2391" s="184"/>
      <c r="L2391" s="184"/>
      <c r="M2391" s="184"/>
      <c r="N2391" s="184"/>
      <c r="O2391" s="183"/>
      <c r="P2391" s="228"/>
    </row>
    <row r="2392" spans="1:16" x14ac:dyDescent="0.35">
      <c r="A2392" s="204">
        <v>43123</v>
      </c>
      <c r="B2392" s="229">
        <v>51524.86</v>
      </c>
      <c r="C2392" s="207">
        <f t="shared" si="136"/>
        <v>0.96</v>
      </c>
      <c r="D2392" s="255">
        <v>67.030699999999996</v>
      </c>
      <c r="E2392" s="207">
        <f t="shared" si="137"/>
        <v>0.95</v>
      </c>
      <c r="F2392" s="207">
        <f t="shared" si="135"/>
        <v>-1.0000000000000009E-2</v>
      </c>
      <c r="G2392" s="187">
        <f t="shared" si="139"/>
        <v>8.6598800498046483E-3</v>
      </c>
      <c r="H2392" s="187">
        <f t="shared" si="138"/>
        <v>0.13692472610617534</v>
      </c>
      <c r="I2392" s="184"/>
      <c r="J2392" s="184"/>
      <c r="K2392" s="184"/>
      <c r="L2392" s="184"/>
      <c r="M2392" s="184"/>
      <c r="N2392" s="184"/>
      <c r="O2392" s="183"/>
      <c r="P2392" s="228"/>
    </row>
    <row r="2393" spans="1:16" x14ac:dyDescent="0.35">
      <c r="A2393" s="204">
        <v>43124</v>
      </c>
      <c r="B2393" s="229">
        <v>51555.75</v>
      </c>
      <c r="C2393" s="207">
        <f t="shared" si="136"/>
        <v>0.06</v>
      </c>
      <c r="D2393" s="255">
        <v>67.0672</v>
      </c>
      <c r="E2393" s="207">
        <f t="shared" si="137"/>
        <v>0.05</v>
      </c>
      <c r="F2393" s="207">
        <f t="shared" si="135"/>
        <v>-9.999999999999995E-3</v>
      </c>
      <c r="G2393" s="187">
        <f t="shared" si="139"/>
        <v>8.65988004980465E-3</v>
      </c>
      <c r="H2393" s="187">
        <f t="shared" si="138"/>
        <v>0.13692472610617537</v>
      </c>
      <c r="I2393" s="184"/>
      <c r="J2393" s="184"/>
      <c r="K2393" s="184"/>
      <c r="L2393" s="184"/>
      <c r="M2393" s="184"/>
      <c r="N2393" s="184"/>
      <c r="O2393" s="183"/>
      <c r="P2393" s="228"/>
    </row>
    <row r="2394" spans="1:16" x14ac:dyDescent="0.35">
      <c r="A2394" s="204">
        <v>43125</v>
      </c>
      <c r="B2394" s="229">
        <v>51397.2</v>
      </c>
      <c r="C2394" s="207">
        <f t="shared" si="136"/>
        <v>-0.31</v>
      </c>
      <c r="D2394" s="255">
        <v>66.856099999999998</v>
      </c>
      <c r="E2394" s="207">
        <f t="shared" si="137"/>
        <v>-0.31</v>
      </c>
      <c r="F2394" s="207">
        <f t="shared" si="135"/>
        <v>0</v>
      </c>
      <c r="G2394" s="187">
        <f t="shared" si="139"/>
        <v>8.65988004980465E-3</v>
      </c>
      <c r="H2394" s="187">
        <f t="shared" si="138"/>
        <v>0.13692472610617537</v>
      </c>
      <c r="I2394" s="184"/>
      <c r="J2394" s="184"/>
      <c r="K2394" s="184"/>
      <c r="L2394" s="184"/>
      <c r="M2394" s="184"/>
      <c r="N2394" s="184"/>
      <c r="O2394" s="183"/>
      <c r="P2394" s="228"/>
    </row>
    <row r="2395" spans="1:16" x14ac:dyDescent="0.35">
      <c r="A2395" s="204">
        <v>43129</v>
      </c>
      <c r="B2395" s="229">
        <v>51729.13</v>
      </c>
      <c r="C2395" s="207">
        <f t="shared" si="136"/>
        <v>0.65</v>
      </c>
      <c r="D2395" s="255">
        <v>67.271600000000007</v>
      </c>
      <c r="E2395" s="207">
        <f t="shared" si="137"/>
        <v>0.62</v>
      </c>
      <c r="F2395" s="207">
        <f t="shared" si="135"/>
        <v>-3.0000000000000027E-2</v>
      </c>
      <c r="G2395" s="187">
        <f t="shared" si="139"/>
        <v>8.7757911125726472E-3</v>
      </c>
      <c r="H2395" s="187">
        <f t="shared" si="138"/>
        <v>0.13875744092796344</v>
      </c>
      <c r="I2395" s="184"/>
      <c r="J2395" s="184"/>
      <c r="K2395" s="184"/>
      <c r="L2395" s="184"/>
      <c r="M2395" s="184"/>
      <c r="N2395" s="184"/>
      <c r="O2395" s="183"/>
      <c r="P2395" s="228"/>
    </row>
    <row r="2396" spans="1:16" x14ac:dyDescent="0.35">
      <c r="A2396" s="204">
        <v>43130</v>
      </c>
      <c r="B2396" s="229">
        <v>51378</v>
      </c>
      <c r="C2396" s="207">
        <f t="shared" si="136"/>
        <v>-0.68</v>
      </c>
      <c r="D2396" s="255">
        <v>66.812899999999999</v>
      </c>
      <c r="E2396" s="207">
        <f t="shared" si="137"/>
        <v>-0.68</v>
      </c>
      <c r="F2396" s="207">
        <f t="shared" si="135"/>
        <v>0</v>
      </c>
      <c r="G2396" s="187">
        <f t="shared" si="139"/>
        <v>8.7835378768699127E-3</v>
      </c>
      <c r="H2396" s="187">
        <f t="shared" si="138"/>
        <v>0.13887992802634261</v>
      </c>
      <c r="I2396" s="184"/>
      <c r="J2396" s="184"/>
      <c r="K2396" s="184"/>
      <c r="L2396" s="184"/>
      <c r="M2396" s="184"/>
      <c r="N2396" s="184"/>
      <c r="P2396" s="228"/>
    </row>
    <row r="2397" spans="1:16" x14ac:dyDescent="0.35">
      <c r="A2397" s="204">
        <v>43131</v>
      </c>
      <c r="B2397" s="229">
        <v>51281.74</v>
      </c>
      <c r="C2397" s="207">
        <f t="shared" si="136"/>
        <v>-0.19</v>
      </c>
      <c r="D2397" s="255">
        <v>66.680899999999994</v>
      </c>
      <c r="E2397" s="207">
        <f t="shared" si="137"/>
        <v>-0.2</v>
      </c>
      <c r="F2397" s="207">
        <f t="shared" si="135"/>
        <v>-1.0000000000000009E-2</v>
      </c>
      <c r="G2397" s="187">
        <f t="shared" si="139"/>
        <v>8.783537876869911E-3</v>
      </c>
      <c r="H2397" s="187">
        <f t="shared" si="138"/>
        <v>0.13887992802634258</v>
      </c>
      <c r="I2397" s="184"/>
      <c r="J2397" s="184"/>
      <c r="K2397" s="184"/>
      <c r="L2397" s="184"/>
      <c r="M2397" s="184"/>
      <c r="N2397" s="184"/>
      <c r="P2397" s="228"/>
    </row>
    <row r="2398" spans="1:16" x14ac:dyDescent="0.35">
      <c r="A2398" s="204">
        <v>43132</v>
      </c>
      <c r="B2398" s="229">
        <v>51198.52</v>
      </c>
      <c r="C2398" s="207">
        <f t="shared" si="136"/>
        <v>-0.16</v>
      </c>
      <c r="D2398" s="255">
        <v>66.567499999999995</v>
      </c>
      <c r="E2398" s="207">
        <f t="shared" si="137"/>
        <v>-0.17</v>
      </c>
      <c r="F2398" s="207">
        <f t="shared" si="135"/>
        <v>-1.0000000000000009E-2</v>
      </c>
      <c r="G2398" s="187">
        <f t="shared" si="139"/>
        <v>8.7835378768699127E-3</v>
      </c>
      <c r="H2398" s="187">
        <f t="shared" si="138"/>
        <v>0.13887992802634261</v>
      </c>
      <c r="I2398" s="184"/>
      <c r="J2398" s="184"/>
      <c r="K2398" s="184"/>
      <c r="L2398" s="184"/>
      <c r="M2398" s="184"/>
      <c r="N2398" s="184"/>
      <c r="P2398" s="228"/>
    </row>
    <row r="2399" spans="1:16" x14ac:dyDescent="0.35">
      <c r="A2399" s="204">
        <v>43133</v>
      </c>
      <c r="B2399" s="229">
        <v>50000.92</v>
      </c>
      <c r="C2399" s="207">
        <f t="shared" si="136"/>
        <v>-2.34</v>
      </c>
      <c r="D2399" s="255">
        <v>65.007499999999993</v>
      </c>
      <c r="E2399" s="207">
        <f t="shared" si="137"/>
        <v>-2.34</v>
      </c>
      <c r="F2399" s="207">
        <f t="shared" si="135"/>
        <v>0</v>
      </c>
      <c r="G2399" s="187">
        <f t="shared" si="139"/>
        <v>8.7910936097740488E-3</v>
      </c>
      <c r="H2399" s="187">
        <f t="shared" si="138"/>
        <v>0.13899939465318734</v>
      </c>
      <c r="I2399" s="184"/>
      <c r="J2399" s="184"/>
      <c r="K2399" s="184"/>
      <c r="L2399" s="184"/>
      <c r="M2399" s="184"/>
      <c r="N2399" s="184"/>
      <c r="P2399" s="228"/>
    </row>
    <row r="2400" spans="1:16" x14ac:dyDescent="0.35">
      <c r="A2400" s="204">
        <v>43136</v>
      </c>
      <c r="B2400" s="229">
        <v>49559.47</v>
      </c>
      <c r="C2400" s="207">
        <f t="shared" si="136"/>
        <v>-0.88</v>
      </c>
      <c r="D2400" s="255">
        <v>64.424899999999994</v>
      </c>
      <c r="E2400" s="207">
        <f t="shared" si="137"/>
        <v>-0.9</v>
      </c>
      <c r="F2400" s="207">
        <f t="shared" si="135"/>
        <v>-2.0000000000000018E-2</v>
      </c>
      <c r="G2400" s="187">
        <f t="shared" si="139"/>
        <v>8.8216189707112317E-3</v>
      </c>
      <c r="H2400" s="187">
        <f t="shared" si="138"/>
        <v>0.1394820429879885</v>
      </c>
      <c r="I2400" s="184"/>
      <c r="J2400" s="184"/>
      <c r="K2400" s="184"/>
      <c r="L2400" s="184"/>
      <c r="M2400" s="184"/>
      <c r="N2400" s="184"/>
      <c r="P2400" s="228"/>
    </row>
    <row r="2401" spans="1:16" x14ac:dyDescent="0.35">
      <c r="A2401" s="204">
        <v>43137</v>
      </c>
      <c r="B2401" s="229">
        <v>48759.25</v>
      </c>
      <c r="C2401" s="207">
        <f t="shared" si="136"/>
        <v>-1.61</v>
      </c>
      <c r="D2401" s="255">
        <v>63.385599999999997</v>
      </c>
      <c r="E2401" s="207">
        <f t="shared" si="137"/>
        <v>-1.61</v>
      </c>
      <c r="F2401" s="207">
        <f t="shared" si="135"/>
        <v>0</v>
      </c>
      <c r="G2401" s="187">
        <f t="shared" si="139"/>
        <v>8.8216189707112317E-3</v>
      </c>
      <c r="H2401" s="187">
        <f t="shared" si="138"/>
        <v>0.1394820429879885</v>
      </c>
      <c r="I2401" s="184"/>
      <c r="J2401" s="184"/>
      <c r="K2401" s="184"/>
      <c r="L2401" s="184"/>
      <c r="M2401" s="184"/>
      <c r="N2401" s="184"/>
      <c r="O2401" s="183"/>
      <c r="P2401" s="228"/>
    </row>
    <row r="2402" spans="1:16" ht="15.75" customHeight="1" x14ac:dyDescent="0.35">
      <c r="A2402" s="204">
        <v>43138</v>
      </c>
      <c r="B2402" s="229">
        <v>48609.88</v>
      </c>
      <c r="C2402" s="207">
        <f t="shared" si="136"/>
        <v>-0.31</v>
      </c>
      <c r="D2402" s="255">
        <v>63.189300000000003</v>
      </c>
      <c r="E2402" s="207">
        <f t="shared" si="137"/>
        <v>-0.31</v>
      </c>
      <c r="F2402" s="207">
        <f t="shared" si="135"/>
        <v>0</v>
      </c>
      <c r="G2402" s="187">
        <f t="shared" si="139"/>
        <v>8.82932552618328E-3</v>
      </c>
      <c r="H2402" s="187">
        <f t="shared" si="138"/>
        <v>0.13960389432901904</v>
      </c>
      <c r="I2402" s="184"/>
      <c r="J2402" s="184"/>
      <c r="K2402" s="184"/>
      <c r="L2402" s="184"/>
      <c r="M2402" s="184"/>
      <c r="N2402" s="184"/>
      <c r="O2402" s="183"/>
      <c r="P2402" s="228"/>
    </row>
    <row r="2403" spans="1:16" x14ac:dyDescent="0.35">
      <c r="A2403" s="204">
        <v>43139</v>
      </c>
      <c r="B2403" s="229">
        <v>49088.99</v>
      </c>
      <c r="C2403" s="207">
        <f t="shared" si="136"/>
        <v>0.99</v>
      </c>
      <c r="D2403" s="255">
        <v>63.806100000000001</v>
      </c>
      <c r="E2403" s="207">
        <f t="shared" si="137"/>
        <v>0.98</v>
      </c>
      <c r="F2403" s="207">
        <f t="shared" si="135"/>
        <v>-1.0000000000000009E-2</v>
      </c>
      <c r="G2403" s="187">
        <f t="shared" si="139"/>
        <v>8.8216189707112317E-3</v>
      </c>
      <c r="H2403" s="187">
        <f t="shared" si="138"/>
        <v>0.1394820429879885</v>
      </c>
      <c r="I2403" s="184"/>
      <c r="J2403" s="184"/>
      <c r="K2403" s="184"/>
      <c r="L2403" s="184"/>
      <c r="M2403" s="184"/>
      <c r="N2403" s="184"/>
      <c r="O2403" s="183"/>
      <c r="P2403" s="228"/>
    </row>
    <row r="2404" spans="1:16" x14ac:dyDescent="0.35">
      <c r="A2404" s="204">
        <v>43140</v>
      </c>
      <c r="B2404" s="229">
        <v>48507.85</v>
      </c>
      <c r="C2404" s="207">
        <f t="shared" si="136"/>
        <v>-1.18</v>
      </c>
      <c r="D2404" s="255">
        <v>63.0563</v>
      </c>
      <c r="E2404" s="207">
        <f t="shared" si="137"/>
        <v>-1.18</v>
      </c>
      <c r="F2404" s="207">
        <f t="shared" si="135"/>
        <v>0</v>
      </c>
      <c r="G2404" s="187">
        <f t="shared" si="139"/>
        <v>8.8216189707112317E-3</v>
      </c>
      <c r="H2404" s="187">
        <f t="shared" si="138"/>
        <v>0.1394820429879885</v>
      </c>
      <c r="I2404" s="184"/>
      <c r="J2404" s="184"/>
      <c r="K2404" s="184"/>
      <c r="L2404" s="184"/>
      <c r="M2404" s="184"/>
      <c r="N2404" s="184"/>
      <c r="O2404" s="183"/>
      <c r="P2404" s="228"/>
    </row>
    <row r="2405" spans="1:16" x14ac:dyDescent="0.35">
      <c r="A2405" s="204">
        <v>43143</v>
      </c>
      <c r="B2405" s="229">
        <v>48928.24</v>
      </c>
      <c r="C2405" s="207">
        <f t="shared" si="136"/>
        <v>0.87</v>
      </c>
      <c r="D2405" s="255">
        <v>63.5991</v>
      </c>
      <c r="E2405" s="207">
        <f t="shared" si="137"/>
        <v>0.86</v>
      </c>
      <c r="F2405" s="207">
        <f t="shared" si="135"/>
        <v>-1.0000000000000009E-2</v>
      </c>
      <c r="G2405" s="187">
        <f t="shared" si="139"/>
        <v>8.8137219447867385E-3</v>
      </c>
      <c r="H2405" s="187">
        <f t="shared" si="138"/>
        <v>0.13935718004467451</v>
      </c>
      <c r="I2405" s="184"/>
      <c r="J2405" s="184"/>
      <c r="K2405" s="184"/>
      <c r="L2405" s="184"/>
      <c r="M2405" s="184"/>
      <c r="N2405" s="184"/>
      <c r="O2405" s="183"/>
      <c r="P2405" s="228"/>
    </row>
    <row r="2406" spans="1:16" x14ac:dyDescent="0.35">
      <c r="A2406" s="204">
        <v>43145</v>
      </c>
      <c r="B2406" s="229">
        <v>48722.09</v>
      </c>
      <c r="C2406" s="207">
        <f t="shared" si="136"/>
        <v>-0.42</v>
      </c>
      <c r="D2406" s="255">
        <v>63.325299999999999</v>
      </c>
      <c r="E2406" s="207">
        <f t="shared" si="137"/>
        <v>-0.43</v>
      </c>
      <c r="F2406" s="207">
        <f t="shared" si="135"/>
        <v>-1.0000000000000009E-2</v>
      </c>
      <c r="G2406" s="187">
        <f t="shared" si="139"/>
        <v>8.8137219447867385E-3</v>
      </c>
      <c r="H2406" s="187">
        <f t="shared" si="138"/>
        <v>0.13935718004467451</v>
      </c>
      <c r="I2406" s="184"/>
      <c r="J2406" s="184"/>
      <c r="K2406" s="184"/>
      <c r="L2406" s="184"/>
      <c r="M2406" s="184"/>
      <c r="N2406" s="184"/>
      <c r="O2406" s="183"/>
      <c r="P2406" s="228"/>
    </row>
    <row r="2407" spans="1:16" x14ac:dyDescent="0.35">
      <c r="A2407" s="204">
        <v>43146</v>
      </c>
      <c r="B2407" s="229">
        <v>48934.33</v>
      </c>
      <c r="C2407" s="207">
        <f t="shared" si="136"/>
        <v>0.44</v>
      </c>
      <c r="D2407" s="255">
        <v>63.593299999999999</v>
      </c>
      <c r="E2407" s="207">
        <f t="shared" si="137"/>
        <v>0.42</v>
      </c>
      <c r="F2407" s="207">
        <f t="shared" si="135"/>
        <v>-2.0000000000000018E-2</v>
      </c>
      <c r="G2407" s="187">
        <f t="shared" si="139"/>
        <v>8.851307283504738E-3</v>
      </c>
      <c r="H2407" s="187">
        <f t="shared" si="138"/>
        <v>0.13995145642956347</v>
      </c>
      <c r="I2407" s="184"/>
      <c r="J2407" s="184"/>
      <c r="K2407" s="184"/>
      <c r="L2407" s="184"/>
      <c r="M2407" s="184"/>
      <c r="N2407" s="184"/>
      <c r="O2407" s="183"/>
      <c r="P2407" s="228"/>
    </row>
    <row r="2408" spans="1:16" x14ac:dyDescent="0.35">
      <c r="A2408" s="204">
        <v>43147</v>
      </c>
      <c r="B2408" s="229">
        <v>48525.26</v>
      </c>
      <c r="C2408" s="207">
        <f t="shared" si="136"/>
        <v>-0.84</v>
      </c>
      <c r="D2408" s="255">
        <v>63.055599999999998</v>
      </c>
      <c r="E2408" s="207">
        <f t="shared" si="137"/>
        <v>-0.85</v>
      </c>
      <c r="F2408" s="207">
        <f t="shared" si="135"/>
        <v>-1.0000000000000009E-2</v>
      </c>
      <c r="G2408" s="187">
        <f t="shared" si="139"/>
        <v>8.8430705277992589E-3</v>
      </c>
      <c r="H2408" s="187">
        <f t="shared" si="138"/>
        <v>0.13982122188676496</v>
      </c>
      <c r="I2408" s="184"/>
      <c r="J2408" s="184"/>
      <c r="K2408" s="184"/>
      <c r="L2408" s="184"/>
      <c r="M2408" s="184"/>
      <c r="N2408" s="184"/>
      <c r="O2408" s="183"/>
      <c r="P2408" s="228"/>
    </row>
    <row r="2409" spans="1:16" x14ac:dyDescent="0.35">
      <c r="A2409" s="204">
        <v>43150</v>
      </c>
      <c r="B2409" s="229">
        <v>48188.4</v>
      </c>
      <c r="C2409" s="207">
        <f t="shared" si="136"/>
        <v>-0.69</v>
      </c>
      <c r="D2409" s="255">
        <v>62.600700000000003</v>
      </c>
      <c r="E2409" s="207">
        <f t="shared" si="137"/>
        <v>-0.72</v>
      </c>
      <c r="F2409" s="207">
        <f t="shared" si="135"/>
        <v>-3.0000000000000027E-2</v>
      </c>
      <c r="G2409" s="187">
        <f t="shared" si="139"/>
        <v>8.953356120873307E-3</v>
      </c>
      <c r="H2409" s="187">
        <f t="shared" si="138"/>
        <v>0.14156499022284738</v>
      </c>
      <c r="I2409" s="184"/>
      <c r="J2409" s="184"/>
      <c r="K2409" s="184"/>
      <c r="L2409" s="184"/>
      <c r="M2409" s="184"/>
      <c r="N2409" s="184"/>
      <c r="O2409" s="183"/>
      <c r="P2409" s="228"/>
    </row>
    <row r="2410" spans="1:16" x14ac:dyDescent="0.35">
      <c r="A2410" s="204">
        <v>43151</v>
      </c>
      <c r="B2410" s="229">
        <v>48087</v>
      </c>
      <c r="C2410" s="207">
        <f t="shared" si="136"/>
        <v>-0.21</v>
      </c>
      <c r="D2410" s="255">
        <v>62.467199999999998</v>
      </c>
      <c r="E2410" s="207">
        <f t="shared" si="137"/>
        <v>-0.21</v>
      </c>
      <c r="F2410" s="207">
        <f t="shared" si="135"/>
        <v>0</v>
      </c>
      <c r="G2410" s="187">
        <f t="shared" si="139"/>
        <v>8.9620336073384845E-3</v>
      </c>
      <c r="H2410" s="187">
        <f t="shared" si="138"/>
        <v>0.14170219333082362</v>
      </c>
      <c r="I2410" s="184"/>
      <c r="J2410" s="184"/>
      <c r="K2410" s="184"/>
      <c r="L2410" s="184"/>
      <c r="M2410" s="184"/>
      <c r="N2410" s="184"/>
      <c r="O2410" s="183"/>
      <c r="P2410" s="228"/>
    </row>
    <row r="2411" spans="1:16" x14ac:dyDescent="0.35">
      <c r="A2411" s="204">
        <v>43152</v>
      </c>
      <c r="B2411" s="229">
        <v>48288.56</v>
      </c>
      <c r="C2411" s="207">
        <f t="shared" si="136"/>
        <v>0.42</v>
      </c>
      <c r="D2411" s="255">
        <v>62.721699999999998</v>
      </c>
      <c r="E2411" s="207">
        <f t="shared" si="137"/>
        <v>0.41</v>
      </c>
      <c r="F2411" s="207">
        <f t="shared" si="135"/>
        <v>-1.0000000000000009E-2</v>
      </c>
      <c r="G2411" s="187">
        <f t="shared" si="139"/>
        <v>8.953356120873307E-3</v>
      </c>
      <c r="H2411" s="187">
        <f t="shared" si="138"/>
        <v>0.14156499022284738</v>
      </c>
      <c r="I2411" s="184"/>
      <c r="J2411" s="184"/>
      <c r="K2411" s="184"/>
      <c r="L2411" s="184"/>
      <c r="M2411" s="184"/>
      <c r="N2411" s="184"/>
      <c r="O2411" s="183"/>
      <c r="P2411" s="228"/>
    </row>
    <row r="2412" spans="1:16" x14ac:dyDescent="0.35">
      <c r="A2412" s="204">
        <v>43153</v>
      </c>
      <c r="B2412" s="229">
        <v>48252.37</v>
      </c>
      <c r="C2412" s="207">
        <f t="shared" si="136"/>
        <v>-7.0000000000000007E-2</v>
      </c>
      <c r="D2412" s="255">
        <v>62.671100000000003</v>
      </c>
      <c r="E2412" s="207">
        <f t="shared" si="137"/>
        <v>-0.08</v>
      </c>
      <c r="F2412" s="207">
        <f t="shared" si="135"/>
        <v>-9.999999999999995E-3</v>
      </c>
      <c r="G2412" s="187">
        <f t="shared" si="139"/>
        <v>8.9169274285575088E-3</v>
      </c>
      <c r="H2412" s="187">
        <f t="shared" si="138"/>
        <v>0.14098900202335041</v>
      </c>
      <c r="I2412" s="184"/>
      <c r="J2412" s="184"/>
      <c r="K2412" s="184"/>
      <c r="L2412" s="184"/>
      <c r="M2412" s="184"/>
      <c r="N2412" s="184"/>
      <c r="O2412" s="183"/>
      <c r="P2412" s="228"/>
    </row>
    <row r="2413" spans="1:16" x14ac:dyDescent="0.35">
      <c r="A2413" s="204">
        <v>43154</v>
      </c>
      <c r="B2413" s="229">
        <v>48712.72</v>
      </c>
      <c r="C2413" s="207">
        <f t="shared" si="136"/>
        <v>0.95</v>
      </c>
      <c r="D2413" s="255">
        <v>63.262799999999999</v>
      </c>
      <c r="E2413" s="207">
        <f t="shared" si="137"/>
        <v>0.94</v>
      </c>
      <c r="F2413" s="207">
        <f t="shared" si="135"/>
        <v>-1.0000000000000009E-2</v>
      </c>
      <c r="G2413" s="187">
        <f t="shared" si="139"/>
        <v>8.9082060042567652E-3</v>
      </c>
      <c r="H2413" s="187">
        <f t="shared" si="138"/>
        <v>0.14085110419719496</v>
      </c>
      <c r="I2413" s="184"/>
      <c r="J2413" s="184"/>
      <c r="K2413" s="184"/>
      <c r="L2413" s="184"/>
      <c r="M2413" s="184"/>
      <c r="N2413" s="184"/>
      <c r="O2413" s="183"/>
      <c r="P2413" s="228"/>
    </row>
    <row r="2414" spans="1:16" x14ac:dyDescent="0.35">
      <c r="A2414" s="204">
        <v>43157</v>
      </c>
      <c r="B2414" s="229">
        <v>49145.88</v>
      </c>
      <c r="C2414" s="207">
        <f t="shared" si="136"/>
        <v>0.89</v>
      </c>
      <c r="D2414" s="255">
        <v>63.8127</v>
      </c>
      <c r="E2414" s="207">
        <f t="shared" si="137"/>
        <v>0.87</v>
      </c>
      <c r="F2414" s="207">
        <f t="shared" si="135"/>
        <v>-2.0000000000000018E-2</v>
      </c>
      <c r="G2414" s="187">
        <f t="shared" si="139"/>
        <v>8.9354321909416758E-3</v>
      </c>
      <c r="H2414" s="187">
        <f t="shared" si="138"/>
        <v>0.14128158800682128</v>
      </c>
      <c r="I2414" s="184"/>
      <c r="J2414" s="184"/>
      <c r="K2414" s="184"/>
      <c r="L2414" s="184"/>
      <c r="M2414" s="184"/>
      <c r="N2414" s="184"/>
      <c r="O2414" s="183"/>
      <c r="P2414" s="228"/>
    </row>
    <row r="2415" spans="1:16" x14ac:dyDescent="0.35">
      <c r="A2415" s="204">
        <v>43158</v>
      </c>
      <c r="B2415" s="229">
        <v>49004.12</v>
      </c>
      <c r="C2415" s="207">
        <f t="shared" si="136"/>
        <v>-0.28999999999999998</v>
      </c>
      <c r="D2415" s="255">
        <v>63.627000000000002</v>
      </c>
      <c r="E2415" s="207">
        <f t="shared" si="137"/>
        <v>-0.28999999999999998</v>
      </c>
      <c r="F2415" s="207">
        <f t="shared" si="135"/>
        <v>0</v>
      </c>
      <c r="G2415" s="187">
        <f t="shared" si="139"/>
        <v>8.944489170086627E-3</v>
      </c>
      <c r="H2415" s="187">
        <f t="shared" si="138"/>
        <v>0.14142479142091474</v>
      </c>
      <c r="I2415" s="184"/>
      <c r="J2415" s="184"/>
      <c r="K2415" s="184"/>
      <c r="L2415" s="184"/>
      <c r="M2415" s="184"/>
      <c r="N2415" s="184"/>
      <c r="O2415" s="183"/>
      <c r="P2415" s="228"/>
    </row>
    <row r="2416" spans="1:16" x14ac:dyDescent="0.35">
      <c r="A2416" s="204">
        <v>43159</v>
      </c>
      <c r="B2416" s="229">
        <v>48772.480000000003</v>
      </c>
      <c r="C2416" s="207">
        <f t="shared" si="136"/>
        <v>-0.47</v>
      </c>
      <c r="D2416" s="255">
        <v>63.3262</v>
      </c>
      <c r="E2416" s="207">
        <f t="shared" si="137"/>
        <v>-0.47</v>
      </c>
      <c r="F2416" s="207">
        <f t="shared" si="135"/>
        <v>0</v>
      </c>
      <c r="G2416" s="187">
        <f t="shared" si="139"/>
        <v>8.953356120873307E-3</v>
      </c>
      <c r="H2416" s="187">
        <f t="shared" si="138"/>
        <v>0.14156499022284738</v>
      </c>
      <c r="I2416" s="184"/>
      <c r="J2416" s="184"/>
      <c r="K2416" s="184"/>
      <c r="L2416" s="184"/>
      <c r="M2416" s="184"/>
      <c r="N2416" s="184"/>
      <c r="O2416" s="183"/>
      <c r="P2416" s="228"/>
    </row>
    <row r="2417" spans="1:16" x14ac:dyDescent="0.35">
      <c r="A2417" s="204">
        <v>43160</v>
      </c>
      <c r="B2417" s="229">
        <v>48576.88</v>
      </c>
      <c r="C2417" s="207">
        <f t="shared" si="136"/>
        <v>-0.4</v>
      </c>
      <c r="D2417" s="255">
        <v>63.070099999999996</v>
      </c>
      <c r="E2417" s="207">
        <f t="shared" si="137"/>
        <v>-0.4</v>
      </c>
      <c r="F2417" s="207">
        <f t="shared" si="135"/>
        <v>0</v>
      </c>
      <c r="G2417" s="187">
        <f t="shared" si="139"/>
        <v>8.9620336073384845E-3</v>
      </c>
      <c r="H2417" s="187">
        <f t="shared" si="138"/>
        <v>0.14170219333082362</v>
      </c>
      <c r="I2417" s="184"/>
      <c r="J2417" s="184"/>
      <c r="K2417" s="184"/>
      <c r="L2417" s="184"/>
      <c r="M2417" s="184"/>
      <c r="N2417" s="184"/>
      <c r="O2417" s="183"/>
      <c r="P2417" s="228"/>
    </row>
    <row r="2418" spans="1:16" x14ac:dyDescent="0.35">
      <c r="A2418" s="204">
        <v>43164</v>
      </c>
      <c r="B2418" s="229">
        <v>48148.62</v>
      </c>
      <c r="C2418" s="207">
        <f t="shared" si="136"/>
        <v>-0.88</v>
      </c>
      <c r="D2418" s="255">
        <v>62.504100000000001</v>
      </c>
      <c r="E2418" s="207">
        <f t="shared" si="137"/>
        <v>-0.9</v>
      </c>
      <c r="F2418" s="207">
        <f t="shared" si="135"/>
        <v>-2.0000000000000018E-2</v>
      </c>
      <c r="G2418" s="187">
        <f t="shared" si="139"/>
        <v>8.9982796933682097E-3</v>
      </c>
      <c r="H2418" s="187">
        <f t="shared" si="138"/>
        <v>0.14227529427142532</v>
      </c>
      <c r="I2418" s="184"/>
      <c r="J2418" s="184"/>
      <c r="K2418" s="184"/>
      <c r="L2418" s="184"/>
      <c r="M2418" s="184"/>
      <c r="N2418" s="184"/>
      <c r="O2418" s="183"/>
      <c r="P2418" s="228"/>
    </row>
    <row r="2419" spans="1:16" x14ac:dyDescent="0.35">
      <c r="A2419" s="204">
        <v>43165</v>
      </c>
      <c r="B2419" s="229">
        <v>47535.71</v>
      </c>
      <c r="C2419" s="207">
        <f t="shared" si="136"/>
        <v>-1.27</v>
      </c>
      <c r="D2419" s="255">
        <v>61.709400000000002</v>
      </c>
      <c r="E2419" s="207">
        <f t="shared" si="137"/>
        <v>-1.27</v>
      </c>
      <c r="F2419" s="207">
        <f t="shared" si="135"/>
        <v>0</v>
      </c>
      <c r="G2419" s="187">
        <f t="shared" si="139"/>
        <v>8.9982796933682097E-3</v>
      </c>
      <c r="H2419" s="187">
        <f t="shared" si="138"/>
        <v>0.14227529427142532</v>
      </c>
      <c r="I2419" s="184"/>
      <c r="J2419" s="184"/>
      <c r="K2419" s="184"/>
      <c r="L2419" s="184"/>
      <c r="M2419" s="184"/>
      <c r="N2419" s="184"/>
      <c r="O2419" s="183"/>
      <c r="P2419" s="228"/>
    </row>
    <row r="2420" spans="1:16" x14ac:dyDescent="0.35">
      <c r="A2420" s="204">
        <v>43166</v>
      </c>
      <c r="B2420" s="229">
        <v>47130.36</v>
      </c>
      <c r="C2420" s="207">
        <f t="shared" si="136"/>
        <v>-0.85</v>
      </c>
      <c r="D2420" s="255">
        <v>61.182000000000002</v>
      </c>
      <c r="E2420" s="207">
        <f t="shared" si="137"/>
        <v>-0.85</v>
      </c>
      <c r="F2420" s="207">
        <f t="shared" si="135"/>
        <v>0</v>
      </c>
      <c r="G2420" s="187">
        <f t="shared" si="139"/>
        <v>8.9982796933682097E-3</v>
      </c>
      <c r="H2420" s="187">
        <f t="shared" si="138"/>
        <v>0.14227529427142532</v>
      </c>
      <c r="I2420" s="184"/>
      <c r="J2420" s="184"/>
      <c r="K2420" s="184"/>
      <c r="L2420" s="184"/>
      <c r="M2420" s="184"/>
      <c r="N2420" s="184"/>
      <c r="O2420" s="183"/>
      <c r="P2420" s="228"/>
    </row>
    <row r="2421" spans="1:16" x14ac:dyDescent="0.35">
      <c r="A2421" s="204">
        <v>43167</v>
      </c>
      <c r="B2421" s="229">
        <v>47584.75</v>
      </c>
      <c r="C2421" s="207">
        <f t="shared" si="136"/>
        <v>0.96</v>
      </c>
      <c r="D2421" s="255">
        <v>61.767400000000002</v>
      </c>
      <c r="E2421" s="207">
        <f t="shared" si="137"/>
        <v>0.96</v>
      </c>
      <c r="F2421" s="207">
        <f t="shared" si="135"/>
        <v>0</v>
      </c>
      <c r="G2421" s="187">
        <f t="shared" si="139"/>
        <v>8.9705221793077231E-3</v>
      </c>
      <c r="H2421" s="187">
        <f t="shared" si="138"/>
        <v>0.14183640943834888</v>
      </c>
      <c r="I2421" s="184"/>
      <c r="J2421" s="184"/>
      <c r="K2421" s="184"/>
      <c r="L2421" s="184"/>
      <c r="M2421" s="184"/>
      <c r="N2421" s="184"/>
      <c r="O2421" s="183"/>
      <c r="P2421" s="228"/>
    </row>
    <row r="2422" spans="1:16" x14ac:dyDescent="0.35">
      <c r="A2422" s="204">
        <v>43168</v>
      </c>
      <c r="B2422" s="229">
        <v>47521.35</v>
      </c>
      <c r="C2422" s="207">
        <f t="shared" si="136"/>
        <v>-0.13</v>
      </c>
      <c r="D2422" s="255">
        <v>61.683599999999998</v>
      </c>
      <c r="E2422" s="207">
        <f t="shared" si="137"/>
        <v>-0.14000000000000001</v>
      </c>
      <c r="F2422" s="207">
        <f t="shared" si="135"/>
        <v>-1.0000000000000009E-2</v>
      </c>
      <c r="G2422" s="187">
        <f t="shared" si="139"/>
        <v>8.9620336073384845E-3</v>
      </c>
      <c r="H2422" s="187">
        <f t="shared" si="138"/>
        <v>0.14170219333082362</v>
      </c>
      <c r="I2422" s="184"/>
      <c r="J2422" s="184"/>
      <c r="K2422" s="184"/>
      <c r="L2422" s="184"/>
      <c r="M2422" s="184"/>
      <c r="N2422" s="184"/>
      <c r="O2422" s="183"/>
      <c r="P2422" s="228"/>
    </row>
    <row r="2423" spans="1:16" x14ac:dyDescent="0.35">
      <c r="A2423" s="204">
        <v>43171</v>
      </c>
      <c r="B2423" s="229">
        <v>48392.82</v>
      </c>
      <c r="C2423" s="207">
        <f t="shared" si="136"/>
        <v>1.83</v>
      </c>
      <c r="D2423" s="255">
        <v>62.801699999999997</v>
      </c>
      <c r="E2423" s="207">
        <f t="shared" si="137"/>
        <v>1.81</v>
      </c>
      <c r="F2423" s="207">
        <f t="shared" si="135"/>
        <v>-2.0000000000000018E-2</v>
      </c>
      <c r="G2423" s="187">
        <f t="shared" si="139"/>
        <v>8.9894570540550514E-3</v>
      </c>
      <c r="H2423" s="187">
        <f t="shared" si="138"/>
        <v>0.14213579609540669</v>
      </c>
      <c r="I2423" s="184"/>
      <c r="J2423" s="184"/>
      <c r="K2423" s="184"/>
      <c r="L2423" s="184"/>
      <c r="M2423" s="184"/>
      <c r="N2423" s="184"/>
      <c r="O2423" s="183"/>
      <c r="P2423" s="228"/>
    </row>
    <row r="2424" spans="1:16" x14ac:dyDescent="0.35">
      <c r="A2424" s="204">
        <v>43172</v>
      </c>
      <c r="B2424" s="229">
        <v>48314.78</v>
      </c>
      <c r="C2424" s="207">
        <f t="shared" si="136"/>
        <v>-0.16</v>
      </c>
      <c r="D2424" s="255">
        <v>62.697499999999998</v>
      </c>
      <c r="E2424" s="207">
        <f t="shared" si="137"/>
        <v>-0.17</v>
      </c>
      <c r="F2424" s="207">
        <f t="shared" si="135"/>
        <v>-1.0000000000000009E-2</v>
      </c>
      <c r="G2424" s="187">
        <f t="shared" si="139"/>
        <v>8.9804454261367215E-3</v>
      </c>
      <c r="H2424" s="187">
        <f t="shared" si="138"/>
        <v>0.14199330974716728</v>
      </c>
      <c r="I2424" s="184"/>
      <c r="J2424" s="184"/>
      <c r="K2424" s="184"/>
      <c r="L2424" s="184"/>
      <c r="M2424" s="184"/>
      <c r="N2424" s="184"/>
      <c r="O2424" s="183"/>
      <c r="P2424" s="228"/>
    </row>
    <row r="2425" spans="1:16" x14ac:dyDescent="0.35">
      <c r="A2425" s="204">
        <v>43173</v>
      </c>
      <c r="B2425" s="229">
        <v>48284.76</v>
      </c>
      <c r="C2425" s="207">
        <f t="shared" si="136"/>
        <v>-0.06</v>
      </c>
      <c r="D2425" s="255">
        <v>62.655200000000001</v>
      </c>
      <c r="E2425" s="207">
        <f t="shared" si="137"/>
        <v>-7.0000000000000007E-2</v>
      </c>
      <c r="F2425" s="207">
        <f t="shared" si="135"/>
        <v>-1.0000000000000009E-2</v>
      </c>
      <c r="G2425" s="187">
        <f t="shared" si="139"/>
        <v>8.9804454261367232E-3</v>
      </c>
      <c r="H2425" s="187">
        <f t="shared" si="138"/>
        <v>0.14199330974716731</v>
      </c>
      <c r="I2425" s="184"/>
      <c r="J2425" s="184"/>
      <c r="K2425" s="184"/>
      <c r="L2425" s="184"/>
      <c r="M2425" s="184"/>
      <c r="N2425" s="184"/>
      <c r="O2425" s="183"/>
      <c r="P2425" s="228"/>
    </row>
    <row r="2426" spans="1:16" x14ac:dyDescent="0.35">
      <c r="A2426" s="204">
        <v>43174</v>
      </c>
      <c r="B2426" s="229">
        <v>48070.42</v>
      </c>
      <c r="C2426" s="207">
        <f t="shared" si="136"/>
        <v>-0.44</v>
      </c>
      <c r="D2426" s="255">
        <v>62.372599999999998</v>
      </c>
      <c r="E2426" s="207">
        <f t="shared" si="137"/>
        <v>-0.45</v>
      </c>
      <c r="F2426" s="207">
        <f t="shared" si="135"/>
        <v>-1.0000000000000009E-2</v>
      </c>
      <c r="G2426" s="187">
        <f t="shared" si="139"/>
        <v>8.8628258812510283E-3</v>
      </c>
      <c r="H2426" s="187">
        <f t="shared" si="138"/>
        <v>0.14013358145121127</v>
      </c>
      <c r="I2426" s="184"/>
      <c r="J2426" s="184"/>
      <c r="K2426" s="184"/>
      <c r="L2426" s="184"/>
      <c r="M2426" s="184"/>
      <c r="N2426" s="184"/>
      <c r="O2426" s="183"/>
      <c r="P2426" s="228"/>
    </row>
    <row r="2427" spans="1:16" x14ac:dyDescent="0.35">
      <c r="A2427" s="204">
        <v>43175</v>
      </c>
      <c r="B2427" s="229">
        <v>47374.52</v>
      </c>
      <c r="C2427" s="207">
        <f t="shared" si="136"/>
        <v>-1.45</v>
      </c>
      <c r="D2427" s="255">
        <v>61.464199999999998</v>
      </c>
      <c r="E2427" s="207">
        <f t="shared" si="137"/>
        <v>-1.46</v>
      </c>
      <c r="F2427" s="207">
        <f t="shared" si="135"/>
        <v>-1.0000000000000009E-2</v>
      </c>
      <c r="G2427" s="187">
        <f t="shared" si="139"/>
        <v>8.8538682669209896E-3</v>
      </c>
      <c r="H2427" s="187">
        <f t="shared" si="138"/>
        <v>0.13999194913278984</v>
      </c>
      <c r="I2427" s="184"/>
      <c r="J2427" s="184"/>
      <c r="K2427" s="184"/>
      <c r="L2427" s="184"/>
      <c r="M2427" s="184"/>
      <c r="N2427" s="184"/>
      <c r="O2427" s="183"/>
      <c r="P2427" s="228"/>
    </row>
    <row r="2428" spans="1:16" x14ac:dyDescent="0.35">
      <c r="A2428" s="204">
        <v>43178</v>
      </c>
      <c r="B2428" s="229">
        <v>47013.42</v>
      </c>
      <c r="C2428" s="207">
        <f t="shared" si="136"/>
        <v>-0.76</v>
      </c>
      <c r="D2428" s="255">
        <v>60.981900000000003</v>
      </c>
      <c r="E2428" s="207">
        <f t="shared" si="137"/>
        <v>-0.78</v>
      </c>
      <c r="F2428" s="207">
        <f t="shared" si="135"/>
        <v>-2.0000000000000018E-2</v>
      </c>
      <c r="G2428" s="187">
        <f t="shared" si="139"/>
        <v>8.8808963505738418E-3</v>
      </c>
      <c r="H2428" s="187">
        <f t="shared" si="138"/>
        <v>0.14041930065845273</v>
      </c>
      <c r="I2428" s="184"/>
      <c r="J2428" s="184"/>
      <c r="K2428" s="184"/>
      <c r="L2428" s="184"/>
      <c r="M2428" s="184"/>
      <c r="N2428" s="184"/>
      <c r="O2428" s="183"/>
      <c r="P2428" s="228"/>
    </row>
    <row r="2429" spans="1:16" x14ac:dyDescent="0.35">
      <c r="A2429" s="204">
        <v>43179</v>
      </c>
      <c r="B2429" s="229">
        <v>47118.57</v>
      </c>
      <c r="C2429" s="207">
        <f t="shared" si="136"/>
        <v>0.22</v>
      </c>
      <c r="D2429" s="255">
        <v>61.115099999999998</v>
      </c>
      <c r="E2429" s="207">
        <f t="shared" si="137"/>
        <v>0.22</v>
      </c>
      <c r="F2429" s="207">
        <f t="shared" si="135"/>
        <v>0</v>
      </c>
      <c r="G2429" s="187">
        <f t="shared" si="139"/>
        <v>8.8808963505738418E-3</v>
      </c>
      <c r="H2429" s="187">
        <f t="shared" si="138"/>
        <v>0.14041930065845273</v>
      </c>
      <c r="I2429" s="184"/>
      <c r="J2429" s="184"/>
      <c r="K2429" s="184"/>
      <c r="L2429" s="184"/>
      <c r="M2429" s="184"/>
      <c r="N2429" s="184"/>
      <c r="O2429" s="183"/>
      <c r="P2429" s="228"/>
    </row>
    <row r="2430" spans="1:16" x14ac:dyDescent="0.35">
      <c r="A2430" s="204">
        <v>43180</v>
      </c>
      <c r="B2430" s="229">
        <v>47317.66</v>
      </c>
      <c r="C2430" s="207">
        <f t="shared" si="136"/>
        <v>0.42</v>
      </c>
      <c r="D2430" s="255">
        <v>61.369599999999998</v>
      </c>
      <c r="E2430" s="207">
        <f t="shared" si="137"/>
        <v>0.42</v>
      </c>
      <c r="F2430" s="207">
        <f t="shared" si="135"/>
        <v>0</v>
      </c>
      <c r="G2430" s="187">
        <f t="shared" si="139"/>
        <v>8.8901910455295354E-3</v>
      </c>
      <c r="H2430" s="187">
        <f t="shared" si="138"/>
        <v>0.14056626268953509</v>
      </c>
      <c r="I2430" s="184"/>
      <c r="J2430" s="184"/>
      <c r="K2430" s="184"/>
      <c r="L2430" s="184"/>
      <c r="M2430" s="184"/>
      <c r="N2430" s="184"/>
      <c r="O2430" s="183"/>
      <c r="P2430" s="228"/>
    </row>
    <row r="2431" spans="1:16" x14ac:dyDescent="0.35">
      <c r="A2431" s="204">
        <v>43181</v>
      </c>
      <c r="B2431" s="229">
        <v>47140.56</v>
      </c>
      <c r="C2431" s="207">
        <f t="shared" si="136"/>
        <v>-0.37</v>
      </c>
      <c r="D2431" s="255">
        <v>61.138100000000001</v>
      </c>
      <c r="E2431" s="207">
        <f t="shared" si="137"/>
        <v>-0.38</v>
      </c>
      <c r="F2431" s="207">
        <f t="shared" si="135"/>
        <v>-1.0000000000000009E-2</v>
      </c>
      <c r="G2431" s="187">
        <f t="shared" si="139"/>
        <v>8.8901910455295354E-3</v>
      </c>
      <c r="H2431" s="187">
        <f t="shared" si="138"/>
        <v>0.14056626268953509</v>
      </c>
      <c r="I2431" s="184"/>
      <c r="J2431" s="184"/>
      <c r="K2431" s="184"/>
      <c r="L2431" s="184"/>
      <c r="M2431" s="184"/>
      <c r="N2431" s="184"/>
      <c r="O2431" s="183"/>
      <c r="P2431" s="228"/>
    </row>
    <row r="2432" spans="1:16" x14ac:dyDescent="0.35">
      <c r="A2432" s="204">
        <v>43182</v>
      </c>
      <c r="B2432" s="229">
        <v>46555.39</v>
      </c>
      <c r="C2432" s="207">
        <f t="shared" si="136"/>
        <v>-1.24</v>
      </c>
      <c r="D2432" s="255">
        <v>60.3795</v>
      </c>
      <c r="E2432" s="207">
        <f t="shared" si="137"/>
        <v>-1.24</v>
      </c>
      <c r="F2432" s="207">
        <f t="shared" si="135"/>
        <v>0</v>
      </c>
      <c r="G2432" s="187">
        <f t="shared" si="139"/>
        <v>8.8901910455295354E-3</v>
      </c>
      <c r="H2432" s="187">
        <f t="shared" si="138"/>
        <v>0.14056626268953509</v>
      </c>
      <c r="I2432" s="184"/>
      <c r="J2432" s="184"/>
      <c r="K2432" s="184"/>
      <c r="L2432" s="184"/>
      <c r="M2432" s="184"/>
      <c r="N2432" s="184"/>
      <c r="O2432" s="183"/>
      <c r="P2432" s="228"/>
    </row>
    <row r="2433" spans="1:16" x14ac:dyDescent="0.35">
      <c r="A2433" s="204">
        <v>43185</v>
      </c>
      <c r="B2433" s="229">
        <v>47226.46</v>
      </c>
      <c r="C2433" s="207">
        <f t="shared" si="136"/>
        <v>1.44</v>
      </c>
      <c r="D2433" s="255">
        <v>61.237699999999997</v>
      </c>
      <c r="E2433" s="207">
        <f t="shared" si="137"/>
        <v>1.42</v>
      </c>
      <c r="F2433" s="207">
        <f t="shared" si="135"/>
        <v>-2.0000000000000018E-2</v>
      </c>
      <c r="G2433" s="187">
        <f t="shared" si="139"/>
        <v>8.9167458192248375E-3</v>
      </c>
      <c r="H2433" s="187">
        <f t="shared" si="138"/>
        <v>0.14098613052767248</v>
      </c>
      <c r="I2433" s="184"/>
      <c r="J2433" s="184"/>
      <c r="K2433" s="184"/>
      <c r="L2433" s="184"/>
      <c r="M2433" s="184"/>
      <c r="N2433" s="184"/>
      <c r="O2433" s="183"/>
      <c r="P2433" s="228"/>
    </row>
    <row r="2434" spans="1:16" x14ac:dyDescent="0.35">
      <c r="A2434" s="204">
        <v>43186</v>
      </c>
      <c r="B2434" s="229">
        <v>47380.69</v>
      </c>
      <c r="C2434" s="207">
        <f t="shared" si="136"/>
        <v>0.33</v>
      </c>
      <c r="D2434" s="255">
        <v>61.433999999999997</v>
      </c>
      <c r="E2434" s="207">
        <f t="shared" si="137"/>
        <v>0.32</v>
      </c>
      <c r="F2434" s="207">
        <f t="shared" si="135"/>
        <v>-1.0000000000000009E-2</v>
      </c>
      <c r="G2434" s="187">
        <f t="shared" si="139"/>
        <v>8.907115225778247E-3</v>
      </c>
      <c r="H2434" s="187">
        <f t="shared" si="138"/>
        <v>0.14083385747512089</v>
      </c>
      <c r="I2434" s="184"/>
      <c r="J2434" s="184"/>
      <c r="K2434" s="184"/>
      <c r="L2434" s="184"/>
      <c r="M2434" s="184"/>
      <c r="N2434" s="184"/>
      <c r="O2434" s="183"/>
      <c r="P2434" s="228"/>
    </row>
    <row r="2435" spans="1:16" x14ac:dyDescent="0.35">
      <c r="A2435" s="204">
        <v>43187</v>
      </c>
      <c r="B2435" s="229">
        <v>47086.89</v>
      </c>
      <c r="C2435" s="207">
        <f t="shared" si="136"/>
        <v>-0.62</v>
      </c>
      <c r="D2435" s="255">
        <v>61.049500000000002</v>
      </c>
      <c r="E2435" s="207">
        <f t="shared" si="137"/>
        <v>-0.63</v>
      </c>
      <c r="F2435" s="207">
        <f t="shared" si="135"/>
        <v>-1.0000000000000009E-2</v>
      </c>
      <c r="G2435" s="187">
        <f t="shared" si="139"/>
        <v>8.8972922018117438E-3</v>
      </c>
      <c r="H2435" s="187">
        <f t="shared" si="138"/>
        <v>0.14067854182889805</v>
      </c>
      <c r="I2435" s="184"/>
      <c r="J2435" s="184"/>
      <c r="K2435" s="184"/>
      <c r="L2435" s="184"/>
      <c r="M2435" s="184"/>
      <c r="N2435" s="184"/>
      <c r="O2435" s="183"/>
      <c r="P2435" s="228"/>
    </row>
    <row r="2436" spans="1:16" x14ac:dyDescent="0.35">
      <c r="A2436" s="204">
        <v>43192</v>
      </c>
      <c r="B2436" s="229">
        <v>47496.33</v>
      </c>
      <c r="C2436" s="207">
        <f t="shared" si="136"/>
        <v>0.87</v>
      </c>
      <c r="D2436" s="255">
        <v>61.563899999999997</v>
      </c>
      <c r="E2436" s="207">
        <f t="shared" si="137"/>
        <v>0.84</v>
      </c>
      <c r="F2436" s="207">
        <f t="shared" si="135"/>
        <v>-3.0000000000000027E-2</v>
      </c>
      <c r="G2436" s="187">
        <f t="shared" si="139"/>
        <v>9.0020581775243167E-3</v>
      </c>
      <c r="H2436" s="187">
        <f t="shared" si="138"/>
        <v>0.1423350373516061</v>
      </c>
      <c r="I2436" s="184"/>
      <c r="J2436" s="184"/>
      <c r="K2436" s="184"/>
      <c r="L2436" s="184"/>
      <c r="M2436" s="184"/>
      <c r="N2436" s="184"/>
      <c r="O2436" s="183"/>
      <c r="P2436" s="228"/>
    </row>
    <row r="2437" spans="1:16" x14ac:dyDescent="0.35">
      <c r="A2437" s="204">
        <v>43193</v>
      </c>
      <c r="B2437" s="229">
        <v>47660.95</v>
      </c>
      <c r="C2437" s="207">
        <f t="shared" si="136"/>
        <v>0.35</v>
      </c>
      <c r="D2437" s="255">
        <v>61.771599999999999</v>
      </c>
      <c r="E2437" s="207">
        <f t="shared" si="137"/>
        <v>0.34</v>
      </c>
      <c r="F2437" s="207">
        <f t="shared" si="135"/>
        <v>-9.9999999999999534E-3</v>
      </c>
      <c r="G2437" s="187">
        <f t="shared" si="139"/>
        <v>8.9916185008412936E-3</v>
      </c>
      <c r="H2437" s="187">
        <f t="shared" si="138"/>
        <v>0.14216997156983557</v>
      </c>
      <c r="I2437" s="184"/>
      <c r="J2437" s="184"/>
      <c r="K2437" s="184"/>
      <c r="L2437" s="184"/>
      <c r="M2437" s="184"/>
      <c r="N2437" s="184"/>
      <c r="O2437" s="183"/>
      <c r="P2437" s="228"/>
    </row>
    <row r="2438" spans="1:16" x14ac:dyDescent="0.35">
      <c r="A2438" s="204">
        <v>43194</v>
      </c>
      <c r="B2438" s="229">
        <v>47158.85</v>
      </c>
      <c r="C2438" s="207">
        <f t="shared" si="136"/>
        <v>-1.05</v>
      </c>
      <c r="D2438" s="255">
        <v>61.119300000000003</v>
      </c>
      <c r="E2438" s="207">
        <f t="shared" si="137"/>
        <v>-1.06</v>
      </c>
      <c r="F2438" s="207">
        <f t="shared" si="135"/>
        <v>-1.0000000000000009E-2</v>
      </c>
      <c r="G2438" s="187">
        <f t="shared" si="139"/>
        <v>8.9809863788067757E-3</v>
      </c>
      <c r="H2438" s="187">
        <f t="shared" si="138"/>
        <v>0.14200186295988587</v>
      </c>
      <c r="I2438" s="184"/>
      <c r="J2438" s="184"/>
      <c r="K2438" s="184"/>
      <c r="L2438" s="184"/>
      <c r="M2438" s="184"/>
      <c r="N2438" s="184"/>
      <c r="O2438" s="183"/>
      <c r="P2438" s="228"/>
    </row>
    <row r="2439" spans="1:16" x14ac:dyDescent="0.35">
      <c r="A2439" s="204">
        <v>43195</v>
      </c>
      <c r="B2439" s="229">
        <v>47983.98</v>
      </c>
      <c r="C2439" s="207">
        <f t="shared" si="136"/>
        <v>1.75</v>
      </c>
      <c r="D2439" s="255">
        <v>62.1813</v>
      </c>
      <c r="E2439" s="207">
        <f t="shared" si="137"/>
        <v>1.74</v>
      </c>
      <c r="F2439" s="207">
        <f t="shared" si="135"/>
        <v>-1.0000000000000009E-2</v>
      </c>
      <c r="G2439" s="187">
        <f t="shared" si="139"/>
        <v>8.9701611271178761E-3</v>
      </c>
      <c r="H2439" s="187">
        <f t="shared" si="138"/>
        <v>0.14183070070197834</v>
      </c>
      <c r="I2439" s="184"/>
      <c r="J2439" s="184"/>
      <c r="K2439" s="184"/>
      <c r="L2439" s="184"/>
      <c r="M2439" s="184"/>
      <c r="N2439" s="184"/>
      <c r="O2439" s="183"/>
      <c r="P2439" s="228"/>
    </row>
    <row r="2440" spans="1:16" x14ac:dyDescent="0.35">
      <c r="A2440" s="204">
        <v>43196</v>
      </c>
      <c r="B2440" s="229">
        <v>48027.07</v>
      </c>
      <c r="C2440" s="207">
        <f t="shared" si="136"/>
        <v>0.09</v>
      </c>
      <c r="D2440" s="255">
        <v>62.233899999999998</v>
      </c>
      <c r="E2440" s="207">
        <f t="shared" si="137"/>
        <v>0.08</v>
      </c>
      <c r="F2440" s="207">
        <f t="shared" ref="F2440:F2503" si="140">+E2440-C2440</f>
        <v>-9.999999999999995E-3</v>
      </c>
      <c r="G2440" s="187">
        <f t="shared" si="139"/>
        <v>8.9359758685556897E-3</v>
      </c>
      <c r="H2440" s="187">
        <f t="shared" si="138"/>
        <v>0.14129018430468693</v>
      </c>
      <c r="I2440" s="184"/>
      <c r="J2440" s="184"/>
      <c r="K2440" s="184"/>
      <c r="L2440" s="184"/>
      <c r="M2440" s="184"/>
      <c r="N2440" s="184"/>
      <c r="O2440" s="183"/>
      <c r="P2440" s="228"/>
    </row>
    <row r="2441" spans="1:16" x14ac:dyDescent="0.35">
      <c r="A2441" s="204">
        <v>43199</v>
      </c>
      <c r="B2441" s="229">
        <v>48257.83</v>
      </c>
      <c r="C2441" s="207">
        <f t="shared" ref="C2441:C2504" si="141">ROUND(((B2441-B2440)/B2440)*100,2)</f>
        <v>0.48</v>
      </c>
      <c r="D2441" s="255">
        <v>62.522100000000002</v>
      </c>
      <c r="E2441" s="207">
        <f t="shared" ref="E2441:E2504" si="142">ROUND(((D2441-D2440)/D2440)*100,2)</f>
        <v>0.46</v>
      </c>
      <c r="F2441" s="207">
        <f t="shared" si="140"/>
        <v>-1.9999999999999962E-2</v>
      </c>
      <c r="G2441" s="187">
        <f t="shared" si="139"/>
        <v>8.9701611271178743E-3</v>
      </c>
      <c r="H2441" s="187">
        <f t="shared" si="138"/>
        <v>0.14183070070197831</v>
      </c>
      <c r="I2441" s="184"/>
      <c r="J2441" s="184"/>
      <c r="K2441" s="184"/>
      <c r="L2441" s="184"/>
      <c r="M2441" s="184"/>
      <c r="N2441" s="184"/>
      <c r="O2441" s="183"/>
      <c r="P2441" s="228"/>
    </row>
    <row r="2442" spans="1:16" x14ac:dyDescent="0.35">
      <c r="A2442" s="204">
        <v>43200</v>
      </c>
      <c r="B2442" s="229">
        <v>48388.82</v>
      </c>
      <c r="C2442" s="207">
        <f t="shared" si="141"/>
        <v>0.27</v>
      </c>
      <c r="D2442" s="255">
        <v>62.688800000000001</v>
      </c>
      <c r="E2442" s="207">
        <f t="shared" si="142"/>
        <v>0.27</v>
      </c>
      <c r="F2442" s="207">
        <f t="shared" si="140"/>
        <v>0</v>
      </c>
      <c r="G2442" s="187">
        <f t="shared" si="139"/>
        <v>8.9701611271178743E-3</v>
      </c>
      <c r="H2442" s="187">
        <f t="shared" si="138"/>
        <v>0.14183070070197831</v>
      </c>
      <c r="I2442" s="184"/>
      <c r="J2442" s="184"/>
      <c r="K2442" s="184"/>
      <c r="L2442" s="184"/>
      <c r="M2442" s="184"/>
      <c r="N2442" s="184"/>
      <c r="O2442" s="183"/>
      <c r="P2442" s="228"/>
    </row>
    <row r="2443" spans="1:16" x14ac:dyDescent="0.35">
      <c r="A2443" s="204">
        <v>43201</v>
      </c>
      <c r="B2443" s="229">
        <v>48474.78</v>
      </c>
      <c r="C2443" s="207">
        <f t="shared" si="141"/>
        <v>0.18</v>
      </c>
      <c r="D2443" s="255">
        <v>62.796700000000001</v>
      </c>
      <c r="E2443" s="207">
        <f t="shared" si="142"/>
        <v>0.17</v>
      </c>
      <c r="F2443" s="207">
        <f t="shared" si="140"/>
        <v>-9.9999999999999811E-3</v>
      </c>
      <c r="G2443" s="187">
        <f t="shared" si="139"/>
        <v>8.9701611271178778E-3</v>
      </c>
      <c r="H2443" s="187">
        <f t="shared" si="138"/>
        <v>0.14183070070197837</v>
      </c>
      <c r="I2443" s="184"/>
      <c r="J2443" s="184"/>
      <c r="K2443" s="184"/>
      <c r="L2443" s="184"/>
      <c r="M2443" s="184"/>
      <c r="N2443" s="184"/>
      <c r="O2443" s="183"/>
      <c r="P2443" s="228"/>
    </row>
    <row r="2444" spans="1:16" x14ac:dyDescent="0.35">
      <c r="A2444" s="204">
        <v>43202</v>
      </c>
      <c r="B2444" s="229">
        <v>48704.29</v>
      </c>
      <c r="C2444" s="207">
        <f t="shared" si="141"/>
        <v>0.47</v>
      </c>
      <c r="D2444" s="255">
        <v>63.090600000000002</v>
      </c>
      <c r="E2444" s="207">
        <f t="shared" si="142"/>
        <v>0.47</v>
      </c>
      <c r="F2444" s="207">
        <f t="shared" si="140"/>
        <v>0</v>
      </c>
      <c r="G2444" s="187">
        <f t="shared" si="139"/>
        <v>8.9466614807853454E-3</v>
      </c>
      <c r="H2444" s="187">
        <f t="shared" si="138"/>
        <v>0.14145913866888224</v>
      </c>
      <c r="I2444" s="184"/>
      <c r="J2444" s="184"/>
      <c r="K2444" s="184"/>
      <c r="L2444" s="184"/>
      <c r="M2444" s="184"/>
      <c r="N2444" s="184"/>
      <c r="O2444" s="183"/>
      <c r="P2444" s="228"/>
    </row>
    <row r="2445" spans="1:16" x14ac:dyDescent="0.35">
      <c r="A2445" s="204">
        <v>43203</v>
      </c>
      <c r="B2445" s="229">
        <v>48835</v>
      </c>
      <c r="C2445" s="207">
        <f t="shared" si="141"/>
        <v>0.27</v>
      </c>
      <c r="D2445" s="255">
        <v>63.257399999999997</v>
      </c>
      <c r="E2445" s="207">
        <f t="shared" si="142"/>
        <v>0.26</v>
      </c>
      <c r="F2445" s="207">
        <f t="shared" si="140"/>
        <v>-1.0000000000000009E-2</v>
      </c>
      <c r="G2445" s="187">
        <f t="shared" si="139"/>
        <v>8.9466614807853454E-3</v>
      </c>
      <c r="H2445" s="187">
        <f t="shared" si="138"/>
        <v>0.14145913866888224</v>
      </c>
      <c r="I2445" s="184"/>
      <c r="J2445" s="184"/>
      <c r="K2445" s="184"/>
      <c r="L2445" s="184"/>
      <c r="M2445" s="184"/>
      <c r="N2445" s="184"/>
      <c r="O2445" s="183"/>
      <c r="P2445" s="228"/>
    </row>
    <row r="2446" spans="1:16" x14ac:dyDescent="0.35">
      <c r="A2446" s="204">
        <v>43206</v>
      </c>
      <c r="B2446" s="229">
        <v>48996.07</v>
      </c>
      <c r="C2446" s="207">
        <f t="shared" si="141"/>
        <v>0.33</v>
      </c>
      <c r="D2446" s="255">
        <v>63.4557</v>
      </c>
      <c r="E2446" s="207">
        <f t="shared" si="142"/>
        <v>0.31</v>
      </c>
      <c r="F2446" s="207">
        <f t="shared" si="140"/>
        <v>-2.0000000000000018E-2</v>
      </c>
      <c r="G2446" s="187">
        <f t="shared" si="139"/>
        <v>8.9701611271178761E-3</v>
      </c>
      <c r="H2446" s="187">
        <f t="shared" ref="H2446:H2509" si="143">+G2446*(SQRT(250))</f>
        <v>0.14183070070197834</v>
      </c>
      <c r="I2446" s="184"/>
      <c r="J2446" s="184"/>
      <c r="K2446" s="184"/>
      <c r="L2446" s="184"/>
      <c r="M2446" s="184"/>
      <c r="N2446" s="184"/>
      <c r="O2446" s="183"/>
      <c r="P2446" s="228"/>
    </row>
    <row r="2447" spans="1:16" x14ac:dyDescent="0.35">
      <c r="A2447" s="204">
        <v>43207</v>
      </c>
      <c r="B2447" s="229">
        <v>49124.08</v>
      </c>
      <c r="C2447" s="207">
        <f t="shared" si="141"/>
        <v>0.26</v>
      </c>
      <c r="D2447" s="255">
        <v>63.618099999999998</v>
      </c>
      <c r="E2447" s="207">
        <f t="shared" si="142"/>
        <v>0.26</v>
      </c>
      <c r="F2447" s="207">
        <f t="shared" si="140"/>
        <v>0</v>
      </c>
      <c r="G2447" s="187">
        <f t="shared" ref="G2447:G2510" si="144">+STDEV(F2199:F2447)</f>
        <v>8.9809863788067757E-3</v>
      </c>
      <c r="H2447" s="187">
        <f t="shared" si="143"/>
        <v>0.14200186295988587</v>
      </c>
      <c r="I2447" s="184"/>
      <c r="J2447" s="184"/>
      <c r="K2447" s="184"/>
      <c r="L2447" s="184"/>
      <c r="M2447" s="184"/>
      <c r="N2447" s="184"/>
      <c r="O2447" s="183"/>
      <c r="P2447" s="228"/>
    </row>
    <row r="2448" spans="1:16" x14ac:dyDescent="0.35">
      <c r="A2448" s="204">
        <v>43208</v>
      </c>
      <c r="B2448" s="229">
        <v>49033.56</v>
      </c>
      <c r="C2448" s="207">
        <f t="shared" si="141"/>
        <v>-0.18</v>
      </c>
      <c r="D2448" s="255">
        <v>63.499200000000002</v>
      </c>
      <c r="E2448" s="207">
        <f t="shared" si="142"/>
        <v>-0.19</v>
      </c>
      <c r="F2448" s="207">
        <f t="shared" si="140"/>
        <v>-1.0000000000000009E-2</v>
      </c>
      <c r="G2448" s="187">
        <f t="shared" si="144"/>
        <v>8.9466614807853454E-3</v>
      </c>
      <c r="H2448" s="187">
        <f t="shared" si="143"/>
        <v>0.14145913866888224</v>
      </c>
      <c r="I2448" s="184"/>
      <c r="J2448" s="184"/>
      <c r="K2448" s="184"/>
      <c r="L2448" s="184"/>
      <c r="M2448" s="184"/>
      <c r="N2448" s="184"/>
      <c r="O2448" s="183"/>
      <c r="P2448" s="228"/>
    </row>
    <row r="2449" spans="1:16" x14ac:dyDescent="0.35">
      <c r="A2449" s="204">
        <v>43209</v>
      </c>
      <c r="B2449" s="229">
        <v>49170.11</v>
      </c>
      <c r="C2449" s="207">
        <f t="shared" si="141"/>
        <v>0.28000000000000003</v>
      </c>
      <c r="D2449" s="255">
        <v>63.6721</v>
      </c>
      <c r="E2449" s="207">
        <f t="shared" si="142"/>
        <v>0.27</v>
      </c>
      <c r="F2449" s="207">
        <f t="shared" si="140"/>
        <v>-1.0000000000000009E-2</v>
      </c>
      <c r="G2449" s="187">
        <f t="shared" si="144"/>
        <v>8.9466614807853454E-3</v>
      </c>
      <c r="H2449" s="187">
        <f t="shared" si="143"/>
        <v>0.14145913866888224</v>
      </c>
      <c r="I2449" s="184"/>
      <c r="J2449" s="184"/>
      <c r="K2449" s="184"/>
      <c r="L2449" s="184"/>
      <c r="M2449" s="184"/>
      <c r="N2449" s="184"/>
      <c r="O2449" s="183"/>
      <c r="P2449" s="228"/>
    </row>
    <row r="2450" spans="1:16" x14ac:dyDescent="0.35">
      <c r="A2450" s="204">
        <v>43210</v>
      </c>
      <c r="B2450" s="229">
        <v>49153.38</v>
      </c>
      <c r="C2450" s="207">
        <f t="shared" si="141"/>
        <v>-0.03</v>
      </c>
      <c r="D2450" s="255">
        <v>63.648200000000003</v>
      </c>
      <c r="E2450" s="207">
        <f t="shared" si="142"/>
        <v>-0.04</v>
      </c>
      <c r="F2450" s="207">
        <f t="shared" si="140"/>
        <v>-1.0000000000000002E-2</v>
      </c>
      <c r="G2450" s="187">
        <f t="shared" si="144"/>
        <v>8.9466614807853471E-3</v>
      </c>
      <c r="H2450" s="187">
        <f t="shared" si="143"/>
        <v>0.14145913866888227</v>
      </c>
      <c r="I2450" s="184"/>
      <c r="J2450" s="184"/>
      <c r="K2450" s="184"/>
      <c r="L2450" s="184"/>
      <c r="M2450" s="184"/>
      <c r="N2450" s="184"/>
      <c r="O2450" s="183"/>
      <c r="P2450" s="228"/>
    </row>
    <row r="2451" spans="1:16" x14ac:dyDescent="0.35">
      <c r="A2451" s="204">
        <v>43213</v>
      </c>
      <c r="B2451" s="229">
        <v>49203.65</v>
      </c>
      <c r="C2451" s="207">
        <f t="shared" si="141"/>
        <v>0.1</v>
      </c>
      <c r="D2451" s="255">
        <v>63.702399999999997</v>
      </c>
      <c r="E2451" s="207">
        <f t="shared" si="142"/>
        <v>0.09</v>
      </c>
      <c r="F2451" s="207">
        <f t="shared" si="140"/>
        <v>-1.0000000000000009E-2</v>
      </c>
      <c r="G2451" s="187">
        <f t="shared" si="144"/>
        <v>8.9359758685556932E-3</v>
      </c>
      <c r="H2451" s="187">
        <f t="shared" si="143"/>
        <v>0.14129018430468698</v>
      </c>
      <c r="I2451" s="184"/>
      <c r="J2451" s="184"/>
      <c r="K2451" s="184"/>
      <c r="L2451" s="184"/>
      <c r="M2451" s="184"/>
      <c r="N2451" s="184"/>
      <c r="O2451" s="183"/>
      <c r="P2451" s="228"/>
    </row>
    <row r="2452" spans="1:16" x14ac:dyDescent="0.35">
      <c r="A2452" s="204">
        <v>43214</v>
      </c>
      <c r="B2452" s="229">
        <v>49440.55</v>
      </c>
      <c r="C2452" s="207">
        <f t="shared" si="141"/>
        <v>0.48</v>
      </c>
      <c r="D2452" s="255">
        <v>64.002300000000005</v>
      </c>
      <c r="E2452" s="207">
        <f t="shared" si="142"/>
        <v>0.47</v>
      </c>
      <c r="F2452" s="207">
        <f t="shared" si="140"/>
        <v>-1.0000000000000009E-2</v>
      </c>
      <c r="G2452" s="187">
        <f t="shared" si="144"/>
        <v>8.9359758685556914E-3</v>
      </c>
      <c r="H2452" s="187">
        <f t="shared" si="143"/>
        <v>0.14129018430468696</v>
      </c>
      <c r="I2452" s="184"/>
      <c r="J2452" s="184"/>
      <c r="K2452" s="184"/>
      <c r="L2452" s="184"/>
      <c r="M2452" s="184"/>
      <c r="N2452" s="184"/>
      <c r="O2452" s="183"/>
      <c r="P2452" s="228"/>
    </row>
    <row r="2453" spans="1:16" x14ac:dyDescent="0.35">
      <c r="A2453" s="204">
        <v>43215</v>
      </c>
      <c r="B2453" s="229">
        <v>49275.78</v>
      </c>
      <c r="C2453" s="207">
        <f t="shared" si="141"/>
        <v>-0.33</v>
      </c>
      <c r="D2453" s="255">
        <v>63.786499999999997</v>
      </c>
      <c r="E2453" s="207">
        <f t="shared" si="142"/>
        <v>-0.34</v>
      </c>
      <c r="F2453" s="207">
        <f t="shared" si="140"/>
        <v>-1.0000000000000009E-2</v>
      </c>
      <c r="G2453" s="187">
        <f t="shared" si="144"/>
        <v>8.9014774076478492E-3</v>
      </c>
      <c r="H2453" s="187">
        <f t="shared" si="143"/>
        <v>0.14074471574349165</v>
      </c>
      <c r="I2453" s="184"/>
      <c r="J2453" s="184"/>
      <c r="K2453" s="184"/>
      <c r="L2453" s="184"/>
      <c r="M2453" s="184"/>
      <c r="N2453" s="184"/>
      <c r="O2453" s="183"/>
      <c r="P2453" s="228"/>
    </row>
    <row r="2454" spans="1:16" x14ac:dyDescent="0.35">
      <c r="A2454" s="204">
        <v>43216</v>
      </c>
      <c r="B2454" s="205">
        <v>49579.03</v>
      </c>
      <c r="C2454" s="207">
        <f t="shared" si="141"/>
        <v>0.62</v>
      </c>
      <c r="D2454" s="238">
        <v>64.170599999999993</v>
      </c>
      <c r="E2454" s="207">
        <f t="shared" si="142"/>
        <v>0.6</v>
      </c>
      <c r="F2454" s="207">
        <f t="shared" si="140"/>
        <v>-2.0000000000000018E-2</v>
      </c>
      <c r="G2454" s="187">
        <f t="shared" si="144"/>
        <v>8.9359758685556932E-3</v>
      </c>
      <c r="H2454" s="187">
        <f t="shared" si="143"/>
        <v>0.14129018430468698</v>
      </c>
      <c r="I2454" s="184"/>
      <c r="J2454" s="184"/>
      <c r="K2454" s="184"/>
      <c r="L2454" s="184"/>
      <c r="M2454" s="184"/>
      <c r="N2454" s="184"/>
      <c r="O2454" s="183"/>
      <c r="P2454" s="228"/>
    </row>
    <row r="2455" spans="1:16" x14ac:dyDescent="0.35">
      <c r="A2455" s="204">
        <v>43217</v>
      </c>
      <c r="B2455" s="205">
        <v>49944.800000000003</v>
      </c>
      <c r="C2455" s="207">
        <f t="shared" si="141"/>
        <v>0.74</v>
      </c>
      <c r="D2455" s="238">
        <v>64.636099999999999</v>
      </c>
      <c r="E2455" s="207">
        <f t="shared" si="142"/>
        <v>0.73</v>
      </c>
      <c r="F2455" s="207">
        <f t="shared" si="140"/>
        <v>-1.0000000000000009E-2</v>
      </c>
      <c r="G2455" s="187">
        <f t="shared" si="144"/>
        <v>8.9250960237721513E-3</v>
      </c>
      <c r="H2455" s="187">
        <f t="shared" si="143"/>
        <v>0.14111815885416151</v>
      </c>
      <c r="I2455" s="184"/>
      <c r="J2455" s="184"/>
      <c r="K2455" s="184"/>
      <c r="L2455" s="184"/>
      <c r="M2455" s="184"/>
      <c r="N2455" s="184"/>
      <c r="O2455" s="183"/>
      <c r="P2455" s="228"/>
    </row>
    <row r="2456" spans="1:16" x14ac:dyDescent="0.35">
      <c r="A2456" s="204">
        <v>43220</v>
      </c>
      <c r="B2456" s="205">
        <v>50217.11</v>
      </c>
      <c r="C2456" s="207">
        <f t="shared" si="141"/>
        <v>0.55000000000000004</v>
      </c>
      <c r="D2456" s="238">
        <v>64.975499999999997</v>
      </c>
      <c r="E2456" s="207">
        <f t="shared" si="142"/>
        <v>0.53</v>
      </c>
      <c r="F2456" s="207">
        <f t="shared" si="140"/>
        <v>-2.0000000000000018E-2</v>
      </c>
      <c r="G2456" s="187">
        <f t="shared" si="144"/>
        <v>8.9591420457040896E-3</v>
      </c>
      <c r="H2456" s="187">
        <f t="shared" si="143"/>
        <v>0.14165647372702639</v>
      </c>
      <c r="I2456" s="184"/>
      <c r="J2456" s="184"/>
      <c r="K2456" s="184"/>
      <c r="L2456" s="184"/>
      <c r="M2456" s="184"/>
      <c r="N2456" s="184"/>
      <c r="O2456" s="183"/>
      <c r="P2456" s="228"/>
    </row>
    <row r="2457" spans="1:16" x14ac:dyDescent="0.35">
      <c r="A2457" s="204">
        <v>43222</v>
      </c>
      <c r="B2457" s="205">
        <v>50240.04</v>
      </c>
      <c r="C2457" s="207">
        <f t="shared" si="141"/>
        <v>0.05</v>
      </c>
      <c r="D2457" s="238">
        <v>64.998599999999996</v>
      </c>
      <c r="E2457" s="207">
        <f t="shared" si="142"/>
        <v>0.04</v>
      </c>
      <c r="F2457" s="207">
        <f t="shared" si="140"/>
        <v>-1.0000000000000002E-2</v>
      </c>
      <c r="G2457" s="187">
        <f t="shared" si="144"/>
        <v>8.9591420457040896E-3</v>
      </c>
      <c r="H2457" s="187">
        <f t="shared" si="143"/>
        <v>0.14165647372702639</v>
      </c>
      <c r="I2457" s="184"/>
      <c r="J2457" s="184"/>
      <c r="K2457" s="184"/>
      <c r="L2457" s="184"/>
      <c r="M2457" s="184"/>
      <c r="N2457" s="184"/>
      <c r="O2457" s="183"/>
      <c r="P2457" s="228"/>
    </row>
    <row r="2458" spans="1:16" x14ac:dyDescent="0.35">
      <c r="A2458" s="204">
        <v>43223</v>
      </c>
      <c r="B2458" s="205">
        <v>50135.38</v>
      </c>
      <c r="C2458" s="207">
        <f t="shared" si="141"/>
        <v>-0.21</v>
      </c>
      <c r="D2458" s="238">
        <v>64.861699999999999</v>
      </c>
      <c r="E2458" s="207">
        <f t="shared" si="142"/>
        <v>-0.21</v>
      </c>
      <c r="F2458" s="207">
        <f t="shared" si="140"/>
        <v>0</v>
      </c>
      <c r="G2458" s="187">
        <f t="shared" si="144"/>
        <v>8.9359758685556914E-3</v>
      </c>
      <c r="H2458" s="187">
        <f t="shared" si="143"/>
        <v>0.14129018430468696</v>
      </c>
      <c r="I2458" s="184"/>
      <c r="J2458" s="184"/>
      <c r="K2458" s="184"/>
      <c r="L2458" s="184"/>
      <c r="M2458" s="184"/>
      <c r="N2458" s="184"/>
      <c r="O2458" s="183"/>
      <c r="P2458" s="228"/>
    </row>
    <row r="2459" spans="1:16" x14ac:dyDescent="0.35">
      <c r="A2459" s="204">
        <v>43224</v>
      </c>
      <c r="B2459" s="205">
        <v>49867.21</v>
      </c>
      <c r="C2459" s="207">
        <f t="shared" si="141"/>
        <v>-0.53</v>
      </c>
      <c r="D2459" s="238">
        <v>64.514799999999994</v>
      </c>
      <c r="E2459" s="207">
        <f t="shared" si="142"/>
        <v>-0.53</v>
      </c>
      <c r="F2459" s="207">
        <f t="shared" si="140"/>
        <v>0</v>
      </c>
      <c r="G2459" s="187">
        <f t="shared" si="144"/>
        <v>8.9359758685556914E-3</v>
      </c>
      <c r="H2459" s="187">
        <f t="shared" si="143"/>
        <v>0.14129018430468696</v>
      </c>
      <c r="I2459" s="184"/>
      <c r="J2459" s="184"/>
      <c r="K2459" s="184"/>
      <c r="L2459" s="184"/>
      <c r="M2459" s="184"/>
      <c r="N2459" s="184"/>
      <c r="O2459" s="183"/>
      <c r="P2459" s="228"/>
    </row>
    <row r="2460" spans="1:16" x14ac:dyDescent="0.35">
      <c r="A2460" s="204">
        <v>43227</v>
      </c>
      <c r="B2460" s="205">
        <v>50285.34</v>
      </c>
      <c r="C2460" s="207">
        <f t="shared" si="141"/>
        <v>0.84</v>
      </c>
      <c r="D2460" s="238">
        <v>65.041499999999999</v>
      </c>
      <c r="E2460" s="207">
        <f t="shared" si="142"/>
        <v>0.82</v>
      </c>
      <c r="F2460" s="207">
        <f t="shared" si="140"/>
        <v>-2.0000000000000018E-2</v>
      </c>
      <c r="G2460" s="187">
        <f t="shared" si="144"/>
        <v>8.9591420457040879E-3</v>
      </c>
      <c r="H2460" s="187">
        <f t="shared" si="143"/>
        <v>0.14165647372702636</v>
      </c>
      <c r="I2460" s="184"/>
      <c r="J2460" s="184"/>
      <c r="K2460" s="184"/>
      <c r="L2460" s="184"/>
      <c r="M2460" s="184"/>
      <c r="N2460" s="184"/>
      <c r="O2460" s="183"/>
      <c r="P2460" s="228"/>
    </row>
    <row r="2461" spans="1:16" x14ac:dyDescent="0.35">
      <c r="A2461" s="204">
        <v>43228</v>
      </c>
      <c r="B2461" s="205">
        <v>50297.03</v>
      </c>
      <c r="C2461" s="207">
        <f t="shared" si="141"/>
        <v>0.02</v>
      </c>
      <c r="D2461" s="238">
        <v>65.053799999999995</v>
      </c>
      <c r="E2461" s="207">
        <f t="shared" si="142"/>
        <v>0.02</v>
      </c>
      <c r="F2461" s="207">
        <f t="shared" si="140"/>
        <v>0</v>
      </c>
      <c r="G2461" s="187">
        <f t="shared" si="144"/>
        <v>8.9591420457040879E-3</v>
      </c>
      <c r="H2461" s="187">
        <f t="shared" si="143"/>
        <v>0.14165647372702636</v>
      </c>
      <c r="I2461" s="184"/>
      <c r="J2461" s="184"/>
      <c r="K2461" s="184"/>
      <c r="L2461" s="184"/>
      <c r="M2461" s="184"/>
      <c r="N2461" s="184"/>
      <c r="O2461" s="183"/>
      <c r="P2461" s="228"/>
    </row>
    <row r="2462" spans="1:16" x14ac:dyDescent="0.35">
      <c r="A2462" s="204">
        <v>43229</v>
      </c>
      <c r="B2462" s="205">
        <v>50444.18</v>
      </c>
      <c r="C2462" s="207">
        <f t="shared" si="141"/>
        <v>0.28999999999999998</v>
      </c>
      <c r="D2462" s="238">
        <v>65.239099999999993</v>
      </c>
      <c r="E2462" s="207">
        <f t="shared" si="142"/>
        <v>0.28000000000000003</v>
      </c>
      <c r="F2462" s="207">
        <f t="shared" si="140"/>
        <v>-9.9999999999999534E-3</v>
      </c>
      <c r="G2462" s="187">
        <f t="shared" si="144"/>
        <v>8.9250960237721461E-3</v>
      </c>
      <c r="H2462" s="187">
        <f t="shared" si="143"/>
        <v>0.14111815885416143</v>
      </c>
      <c r="I2462" s="184"/>
      <c r="J2462" s="184"/>
      <c r="K2462" s="184"/>
      <c r="L2462" s="184"/>
      <c r="M2462" s="184"/>
      <c r="N2462" s="184"/>
      <c r="O2462" s="183"/>
      <c r="P2462" s="228"/>
    </row>
    <row r="2463" spans="1:16" x14ac:dyDescent="0.35">
      <c r="A2463" s="204">
        <v>43230</v>
      </c>
      <c r="B2463" s="205">
        <v>50339.81</v>
      </c>
      <c r="C2463" s="207">
        <f t="shared" si="141"/>
        <v>-0.21</v>
      </c>
      <c r="D2463" s="238">
        <v>65.102000000000004</v>
      </c>
      <c r="E2463" s="207">
        <f t="shared" si="142"/>
        <v>-0.21</v>
      </c>
      <c r="F2463" s="207">
        <f t="shared" si="140"/>
        <v>0</v>
      </c>
      <c r="G2463" s="187">
        <f t="shared" si="144"/>
        <v>8.9250960237721461E-3</v>
      </c>
      <c r="H2463" s="187">
        <f t="shared" si="143"/>
        <v>0.14111815885416143</v>
      </c>
      <c r="I2463" s="184"/>
      <c r="J2463" s="184"/>
      <c r="K2463" s="184"/>
      <c r="L2463" s="184"/>
      <c r="M2463" s="184"/>
      <c r="N2463" s="184"/>
      <c r="O2463" s="183"/>
      <c r="P2463" s="228"/>
    </row>
    <row r="2464" spans="1:16" x14ac:dyDescent="0.35">
      <c r="A2464" s="204">
        <v>43231</v>
      </c>
      <c r="B2464" s="205">
        <v>50753.31</v>
      </c>
      <c r="C2464" s="207">
        <f t="shared" si="141"/>
        <v>0.82</v>
      </c>
      <c r="D2464" s="238">
        <v>65.630700000000004</v>
      </c>
      <c r="E2464" s="207">
        <f t="shared" si="142"/>
        <v>0.81</v>
      </c>
      <c r="F2464" s="207">
        <f t="shared" si="140"/>
        <v>-9.9999999999998979E-3</v>
      </c>
      <c r="G2464" s="187">
        <f t="shared" si="144"/>
        <v>8.9250960237721479E-3</v>
      </c>
      <c r="H2464" s="187">
        <f t="shared" si="143"/>
        <v>0.14111815885416146</v>
      </c>
      <c r="I2464" s="184"/>
      <c r="J2464" s="184"/>
      <c r="K2464" s="184"/>
      <c r="L2464" s="184"/>
      <c r="M2464" s="184"/>
      <c r="N2464" s="184"/>
      <c r="O2464" s="183"/>
      <c r="P2464" s="228"/>
    </row>
    <row r="2465" spans="1:16" x14ac:dyDescent="0.35">
      <c r="A2465" s="204">
        <v>43234</v>
      </c>
      <c r="B2465" s="205">
        <v>50783.18</v>
      </c>
      <c r="C2465" s="207">
        <f t="shared" si="141"/>
        <v>0.06</v>
      </c>
      <c r="D2465" s="238">
        <v>65.661500000000004</v>
      </c>
      <c r="E2465" s="207">
        <f t="shared" si="142"/>
        <v>0.05</v>
      </c>
      <c r="F2465" s="207">
        <f t="shared" si="140"/>
        <v>-9.999999999999995E-3</v>
      </c>
      <c r="G2465" s="187">
        <f t="shared" si="144"/>
        <v>8.9250960237721479E-3</v>
      </c>
      <c r="H2465" s="187">
        <f t="shared" si="143"/>
        <v>0.14111815885416146</v>
      </c>
      <c r="I2465" s="184"/>
      <c r="J2465" s="184"/>
      <c r="K2465" s="184"/>
      <c r="L2465" s="184"/>
      <c r="M2465" s="184"/>
      <c r="N2465" s="184"/>
      <c r="O2465" s="183"/>
      <c r="P2465" s="228"/>
    </row>
    <row r="2466" spans="1:16" x14ac:dyDescent="0.35">
      <c r="A2466" s="204">
        <v>43235</v>
      </c>
      <c r="B2466" s="205">
        <v>50764.94</v>
      </c>
      <c r="C2466" s="207">
        <f t="shared" si="141"/>
        <v>-0.04</v>
      </c>
      <c r="D2466" s="238">
        <v>65.640699999999995</v>
      </c>
      <c r="E2466" s="207">
        <f t="shared" si="142"/>
        <v>-0.03</v>
      </c>
      <c r="F2466" s="207">
        <f t="shared" si="140"/>
        <v>1.0000000000000002E-2</v>
      </c>
      <c r="G2466" s="187">
        <f t="shared" si="144"/>
        <v>8.9809863788067757E-3</v>
      </c>
      <c r="H2466" s="187">
        <f t="shared" si="143"/>
        <v>0.14200186295988587</v>
      </c>
      <c r="I2466" s="184"/>
      <c r="J2466" s="184"/>
      <c r="K2466" s="184"/>
      <c r="L2466" s="184"/>
      <c r="M2466" s="184"/>
      <c r="N2466" s="184"/>
      <c r="O2466" s="183"/>
      <c r="P2466" s="228"/>
    </row>
    <row r="2467" spans="1:16" x14ac:dyDescent="0.35">
      <c r="A2467" s="204">
        <v>43236</v>
      </c>
      <c r="B2467" s="205">
        <v>50542.06</v>
      </c>
      <c r="C2467" s="207">
        <f t="shared" si="141"/>
        <v>-0.44</v>
      </c>
      <c r="D2467" s="238">
        <v>65.351900000000001</v>
      </c>
      <c r="E2467" s="207">
        <f t="shared" si="142"/>
        <v>-0.44</v>
      </c>
      <c r="F2467" s="207">
        <f t="shared" si="140"/>
        <v>0</v>
      </c>
      <c r="G2467" s="187">
        <f t="shared" si="144"/>
        <v>8.9916185008412936E-3</v>
      </c>
      <c r="H2467" s="187">
        <f t="shared" si="143"/>
        <v>0.14216997156983557</v>
      </c>
      <c r="I2467" s="184"/>
      <c r="J2467" s="184"/>
      <c r="K2467" s="184"/>
      <c r="L2467" s="184"/>
      <c r="M2467" s="184"/>
      <c r="N2467" s="184"/>
      <c r="O2467" s="183"/>
      <c r="P2467" s="228"/>
    </row>
    <row r="2468" spans="1:16" x14ac:dyDescent="0.35">
      <c r="A2468" s="204">
        <v>43237</v>
      </c>
      <c r="B2468" s="205">
        <v>50201.05</v>
      </c>
      <c r="C2468" s="207">
        <f t="shared" si="141"/>
        <v>-0.67</v>
      </c>
      <c r="D2468" s="238">
        <v>65.006399999999999</v>
      </c>
      <c r="E2468" s="207">
        <f t="shared" si="142"/>
        <v>-0.53</v>
      </c>
      <c r="F2468" s="207">
        <f t="shared" si="140"/>
        <v>0.14000000000000001</v>
      </c>
      <c r="G2468" s="187">
        <f t="shared" si="144"/>
        <v>1.2961646313843649E-2</v>
      </c>
      <c r="H2468" s="187">
        <f t="shared" si="143"/>
        <v>0.20494162288635798</v>
      </c>
      <c r="I2468" s="184"/>
      <c r="J2468" s="184"/>
      <c r="K2468" s="184"/>
      <c r="L2468" s="184"/>
      <c r="M2468" s="184"/>
      <c r="N2468" s="184"/>
      <c r="O2468" s="183"/>
      <c r="P2468" s="228"/>
    </row>
    <row r="2469" spans="1:16" x14ac:dyDescent="0.35">
      <c r="A2469" s="204">
        <v>43238</v>
      </c>
      <c r="B2469" s="205">
        <v>49771.41</v>
      </c>
      <c r="C2469" s="207">
        <f t="shared" si="141"/>
        <v>-0.86</v>
      </c>
      <c r="D2469" s="238">
        <v>64.495800000000003</v>
      </c>
      <c r="E2469" s="207">
        <f t="shared" si="142"/>
        <v>-0.79</v>
      </c>
      <c r="F2469" s="207">
        <f t="shared" si="140"/>
        <v>6.9999999999999951E-2</v>
      </c>
      <c r="G2469" s="187">
        <f t="shared" si="144"/>
        <v>1.3842267478982971E-2</v>
      </c>
      <c r="H2469" s="187">
        <f t="shared" si="143"/>
        <v>0.21886546607431562</v>
      </c>
      <c r="I2469" s="184"/>
      <c r="J2469" s="184"/>
      <c r="K2469" s="184"/>
      <c r="L2469" s="184"/>
      <c r="M2469" s="184"/>
      <c r="N2469" s="184"/>
      <c r="O2469" s="183"/>
      <c r="P2469" s="228"/>
    </row>
    <row r="2470" spans="1:16" x14ac:dyDescent="0.35">
      <c r="A2470" s="204">
        <v>43241</v>
      </c>
      <c r="B2470" s="205">
        <v>49439.81</v>
      </c>
      <c r="C2470" s="207">
        <f t="shared" si="141"/>
        <v>-0.67</v>
      </c>
      <c r="D2470" s="238">
        <v>64.065100000000001</v>
      </c>
      <c r="E2470" s="207">
        <f t="shared" si="142"/>
        <v>-0.67</v>
      </c>
      <c r="F2470" s="207">
        <f t="shared" si="140"/>
        <v>0</v>
      </c>
      <c r="G2470" s="187">
        <f t="shared" si="144"/>
        <v>1.3842267478982971E-2</v>
      </c>
      <c r="H2470" s="187">
        <f t="shared" si="143"/>
        <v>0.21886546607431562</v>
      </c>
      <c r="I2470" s="184"/>
      <c r="J2470" s="184"/>
      <c r="K2470" s="184"/>
      <c r="L2470" s="184"/>
      <c r="M2470" s="184"/>
      <c r="N2470" s="184"/>
      <c r="O2470" s="183"/>
      <c r="P2470" s="228"/>
    </row>
    <row r="2471" spans="1:16" x14ac:dyDescent="0.35">
      <c r="A2471" s="204">
        <v>43242</v>
      </c>
      <c r="B2471" s="205">
        <v>49489.971731711797</v>
      </c>
      <c r="C2471" s="207">
        <f t="shared" si="141"/>
        <v>0.1</v>
      </c>
      <c r="D2471" s="238">
        <v>64.127099999999999</v>
      </c>
      <c r="E2471" s="207">
        <f t="shared" si="142"/>
        <v>0.1</v>
      </c>
      <c r="F2471" s="207">
        <f t="shared" si="140"/>
        <v>0</v>
      </c>
      <c r="G2471" s="187">
        <f t="shared" si="144"/>
        <v>1.3846361457513872E-2</v>
      </c>
      <c r="H2471" s="187">
        <f t="shared" si="143"/>
        <v>0.21893019755856299</v>
      </c>
      <c r="I2471" s="184"/>
      <c r="J2471" s="184"/>
      <c r="K2471" s="184"/>
      <c r="L2471" s="184"/>
      <c r="M2471" s="184"/>
      <c r="N2471" s="184"/>
      <c r="O2471" s="183"/>
      <c r="P2471" s="228"/>
    </row>
    <row r="2472" spans="1:16" x14ac:dyDescent="0.35">
      <c r="A2472" s="204">
        <v>43243</v>
      </c>
      <c r="B2472" s="205">
        <v>49052.461716682403</v>
      </c>
      <c r="C2472" s="207">
        <f t="shared" si="141"/>
        <v>-0.88</v>
      </c>
      <c r="D2472" s="238">
        <v>63.556199999999997</v>
      </c>
      <c r="E2472" s="207">
        <f t="shared" si="142"/>
        <v>-0.89</v>
      </c>
      <c r="F2472" s="207">
        <f t="shared" si="140"/>
        <v>-1.0000000000000009E-2</v>
      </c>
      <c r="G2472" s="187">
        <f t="shared" si="144"/>
        <v>1.3846361457513872E-2</v>
      </c>
      <c r="H2472" s="187">
        <f t="shared" si="143"/>
        <v>0.21893019755856299</v>
      </c>
      <c r="I2472" s="184"/>
      <c r="J2472" s="184"/>
      <c r="K2472" s="184"/>
      <c r="L2472" s="184"/>
      <c r="M2472" s="184"/>
      <c r="N2472" s="184"/>
      <c r="O2472" s="183"/>
      <c r="P2472" s="228"/>
    </row>
    <row r="2473" spans="1:16" x14ac:dyDescent="0.35">
      <c r="A2473" s="204">
        <v>43244</v>
      </c>
      <c r="B2473" s="205">
        <v>49506.922390294203</v>
      </c>
      <c r="C2473" s="207">
        <f t="shared" si="141"/>
        <v>0.93</v>
      </c>
      <c r="D2473" s="238">
        <v>64.140600000000006</v>
      </c>
      <c r="E2473" s="207">
        <f t="shared" si="142"/>
        <v>0.92</v>
      </c>
      <c r="F2473" s="207">
        <f t="shared" si="140"/>
        <v>-1.0000000000000009E-2</v>
      </c>
      <c r="G2473" s="187">
        <f t="shared" si="144"/>
        <v>1.3842267478982971E-2</v>
      </c>
      <c r="H2473" s="187">
        <f t="shared" si="143"/>
        <v>0.21886546607431562</v>
      </c>
      <c r="I2473" s="184"/>
      <c r="J2473" s="184"/>
      <c r="K2473" s="184"/>
      <c r="L2473" s="184"/>
      <c r="M2473" s="184"/>
      <c r="N2473" s="184"/>
      <c r="O2473" s="183"/>
      <c r="P2473" s="228"/>
    </row>
    <row r="2474" spans="1:16" x14ac:dyDescent="0.35">
      <c r="A2474" s="204">
        <v>43245</v>
      </c>
      <c r="B2474" s="205">
        <v>49944.5835831695</v>
      </c>
      <c r="C2474" s="207">
        <f t="shared" si="141"/>
        <v>0.88</v>
      </c>
      <c r="D2474" s="238">
        <v>64.701400000000007</v>
      </c>
      <c r="E2474" s="207">
        <f t="shared" si="142"/>
        <v>0.87</v>
      </c>
      <c r="F2474" s="207">
        <f t="shared" si="140"/>
        <v>-1.0000000000000009E-2</v>
      </c>
      <c r="G2474" s="187">
        <f t="shared" si="144"/>
        <v>1.3838055266033444E-2</v>
      </c>
      <c r="H2474" s="187">
        <f t="shared" si="143"/>
        <v>0.21879886513976479</v>
      </c>
      <c r="I2474" s="184"/>
      <c r="J2474" s="184"/>
      <c r="K2474" s="184"/>
      <c r="L2474" s="184"/>
      <c r="M2474" s="184"/>
      <c r="N2474" s="184"/>
      <c r="O2474" s="183"/>
      <c r="P2474" s="228"/>
    </row>
    <row r="2475" spans="1:16" x14ac:dyDescent="0.35">
      <c r="A2475" s="204">
        <v>43248</v>
      </c>
      <c r="B2475" s="205">
        <v>50288.66</v>
      </c>
      <c r="C2475" s="207">
        <f t="shared" si="141"/>
        <v>0.69</v>
      </c>
      <c r="D2475" s="238">
        <v>65.135999999999996</v>
      </c>
      <c r="E2475" s="207">
        <f t="shared" si="142"/>
        <v>0.67</v>
      </c>
      <c r="F2475" s="207">
        <f t="shared" si="140"/>
        <v>-1.9999999999999907E-2</v>
      </c>
      <c r="G2475" s="187">
        <f t="shared" si="144"/>
        <v>1.3862842096168008E-2</v>
      </c>
      <c r="H2475" s="187">
        <f t="shared" si="143"/>
        <v>0.21919077933576939</v>
      </c>
      <c r="I2475" s="184"/>
      <c r="J2475" s="184"/>
      <c r="K2475" s="184"/>
      <c r="L2475" s="184"/>
      <c r="M2475" s="184"/>
      <c r="N2475" s="184"/>
      <c r="O2475" s="183"/>
      <c r="P2475" s="228"/>
    </row>
    <row r="2476" spans="1:16" x14ac:dyDescent="0.35">
      <c r="A2476" s="204">
        <v>43249</v>
      </c>
      <c r="B2476" s="205">
        <v>49979.427946161399</v>
      </c>
      <c r="C2476" s="207">
        <f t="shared" si="141"/>
        <v>-0.61</v>
      </c>
      <c r="D2476" s="238">
        <v>64.7333</v>
      </c>
      <c r="E2476" s="207">
        <f t="shared" si="142"/>
        <v>-0.62</v>
      </c>
      <c r="F2476" s="207">
        <f t="shared" si="140"/>
        <v>-1.0000000000000009E-2</v>
      </c>
      <c r="G2476" s="187">
        <f t="shared" si="144"/>
        <v>1.385840243485442E-2</v>
      </c>
      <c r="H2476" s="187">
        <f t="shared" si="143"/>
        <v>0.21912058212681604</v>
      </c>
      <c r="I2476" s="184"/>
      <c r="J2476" s="184"/>
      <c r="K2476" s="184"/>
      <c r="L2476" s="184"/>
      <c r="M2476" s="184"/>
      <c r="N2476" s="184"/>
      <c r="O2476" s="183"/>
      <c r="P2476" s="228"/>
    </row>
    <row r="2477" spans="1:16" x14ac:dyDescent="0.35">
      <c r="A2477" s="204">
        <v>43250</v>
      </c>
      <c r="B2477" s="205">
        <v>49917.7489711913</v>
      </c>
      <c r="C2477" s="207">
        <f t="shared" si="141"/>
        <v>-0.12</v>
      </c>
      <c r="D2477" s="238">
        <v>64.649299999999997</v>
      </c>
      <c r="E2477" s="207">
        <f t="shared" si="142"/>
        <v>-0.13</v>
      </c>
      <c r="F2477" s="207">
        <f t="shared" si="140"/>
        <v>-1.0000000000000009E-2</v>
      </c>
      <c r="G2477" s="187">
        <f t="shared" si="144"/>
        <v>1.385840243485442E-2</v>
      </c>
      <c r="H2477" s="187">
        <f t="shared" si="143"/>
        <v>0.21912058212681604</v>
      </c>
      <c r="I2477" s="184"/>
      <c r="J2477" s="184"/>
      <c r="K2477" s="184"/>
      <c r="L2477" s="184"/>
      <c r="M2477" s="184"/>
      <c r="N2477" s="184"/>
      <c r="O2477" s="183"/>
      <c r="P2477" s="228"/>
    </row>
    <row r="2478" spans="1:16" x14ac:dyDescent="0.35">
      <c r="A2478" s="204">
        <v>43251</v>
      </c>
      <c r="B2478" s="205">
        <v>50572.531368924203</v>
      </c>
      <c r="C2478" s="207">
        <f t="shared" si="141"/>
        <v>1.31</v>
      </c>
      <c r="D2478" s="238">
        <v>65.492400000000004</v>
      </c>
      <c r="E2478" s="207">
        <f t="shared" si="142"/>
        <v>1.3</v>
      </c>
      <c r="F2478" s="207">
        <f t="shared" si="140"/>
        <v>-1.0000000000000009E-2</v>
      </c>
      <c r="G2478" s="187">
        <f t="shared" si="144"/>
        <v>1.385840243485442E-2</v>
      </c>
      <c r="H2478" s="187">
        <f t="shared" si="143"/>
        <v>0.21912058212681604</v>
      </c>
      <c r="I2478" s="184"/>
      <c r="J2478" s="184"/>
      <c r="K2478" s="184"/>
      <c r="L2478" s="184"/>
      <c r="M2478" s="184"/>
      <c r="N2478" s="184"/>
      <c r="O2478" s="183"/>
      <c r="P2478" s="228"/>
    </row>
    <row r="2479" spans="1:16" x14ac:dyDescent="0.35">
      <c r="A2479" s="204">
        <v>43252</v>
      </c>
      <c r="B2479" s="205">
        <v>50436.345737698699</v>
      </c>
      <c r="C2479" s="207">
        <f t="shared" si="141"/>
        <v>-0.27</v>
      </c>
      <c r="D2479" s="238">
        <v>65.313100000000006</v>
      </c>
      <c r="E2479" s="207">
        <f t="shared" si="142"/>
        <v>-0.27</v>
      </c>
      <c r="F2479" s="207">
        <f t="shared" si="140"/>
        <v>0</v>
      </c>
      <c r="G2479" s="187">
        <f t="shared" si="144"/>
        <v>1.386284209616801E-2</v>
      </c>
      <c r="H2479" s="187">
        <f t="shared" si="143"/>
        <v>0.21919077933576941</v>
      </c>
      <c r="I2479" s="184"/>
      <c r="J2479" s="184"/>
      <c r="K2479" s="184"/>
      <c r="L2479" s="184"/>
      <c r="M2479" s="184"/>
      <c r="N2479" s="184"/>
      <c r="O2479" s="183"/>
      <c r="P2479" s="228"/>
    </row>
    <row r="2480" spans="1:16" x14ac:dyDescent="0.35">
      <c r="A2480" s="204">
        <v>43255</v>
      </c>
      <c r="B2480" s="205">
        <v>50135.2027922544</v>
      </c>
      <c r="C2480" s="207">
        <f t="shared" si="141"/>
        <v>-0.6</v>
      </c>
      <c r="D2480" s="238">
        <v>64.914699999999996</v>
      </c>
      <c r="E2480" s="207">
        <f t="shared" si="142"/>
        <v>-0.61</v>
      </c>
      <c r="F2480" s="207">
        <f t="shared" si="140"/>
        <v>-1.0000000000000009E-2</v>
      </c>
      <c r="G2480" s="187">
        <f t="shared" si="144"/>
        <v>1.3862842096168011E-2</v>
      </c>
      <c r="H2480" s="187">
        <f t="shared" si="143"/>
        <v>0.21919077933576944</v>
      </c>
      <c r="I2480" s="184"/>
      <c r="J2480" s="184"/>
      <c r="K2480" s="184"/>
      <c r="L2480" s="184"/>
      <c r="M2480" s="184"/>
      <c r="N2480" s="184"/>
      <c r="O2480" s="183"/>
      <c r="P2480" s="228"/>
    </row>
    <row r="2481" spans="1:16384" x14ac:dyDescent="0.35">
      <c r="A2481" s="204">
        <f>A2480+1</f>
        <v>43256</v>
      </c>
      <c r="B2481" s="205">
        <v>49979.581928769803</v>
      </c>
      <c r="C2481" s="207">
        <f t="shared" si="141"/>
        <v>-0.31</v>
      </c>
      <c r="D2481" s="238">
        <v>64.713200000000001</v>
      </c>
      <c r="E2481" s="207">
        <f t="shared" si="142"/>
        <v>-0.31</v>
      </c>
      <c r="F2481" s="207">
        <f t="shared" si="140"/>
        <v>0</v>
      </c>
      <c r="G2481" s="187">
        <f t="shared" si="144"/>
        <v>1.3867163558518348E-2</v>
      </c>
      <c r="H2481" s="187">
        <f t="shared" si="143"/>
        <v>0.21925910765501808</v>
      </c>
      <c r="I2481" s="184"/>
      <c r="J2481" s="184"/>
      <c r="K2481" s="184"/>
      <c r="L2481" s="184"/>
      <c r="M2481" s="184"/>
      <c r="N2481" s="184"/>
      <c r="O2481" s="183"/>
      <c r="P2481" s="228"/>
    </row>
    <row r="2482" spans="1:16384" x14ac:dyDescent="0.35">
      <c r="A2482" s="204">
        <f t="shared" ref="A2482:A2489" si="145">A2481+1</f>
        <v>43257</v>
      </c>
      <c r="B2482" s="205">
        <v>50374.3177181383</v>
      </c>
      <c r="C2482" s="207">
        <f t="shared" si="141"/>
        <v>0.79</v>
      </c>
      <c r="D2482" s="238">
        <v>65.193600000000004</v>
      </c>
      <c r="E2482" s="207">
        <f t="shared" si="142"/>
        <v>0.74</v>
      </c>
      <c r="F2482" s="207">
        <f t="shared" si="140"/>
        <v>-5.0000000000000044E-2</v>
      </c>
      <c r="G2482" s="187">
        <f t="shared" si="144"/>
        <v>1.4137325490243921E-2</v>
      </c>
      <c r="H2482" s="187">
        <f t="shared" si="143"/>
        <v>0.22353074286163666</v>
      </c>
      <c r="I2482" s="184"/>
      <c r="J2482" s="184"/>
      <c r="K2482" s="184"/>
      <c r="L2482" s="184"/>
      <c r="M2482" s="184"/>
      <c r="N2482" s="184"/>
      <c r="O2482" s="183"/>
      <c r="P2482" s="228"/>
    </row>
    <row r="2483" spans="1:16384" x14ac:dyDescent="0.35">
      <c r="A2483" s="204">
        <f t="shared" si="145"/>
        <v>43258</v>
      </c>
      <c r="B2483" s="205">
        <v>50781.281260000003</v>
      </c>
      <c r="C2483" s="207">
        <f t="shared" si="141"/>
        <v>0.81</v>
      </c>
      <c r="D2483" s="238">
        <v>65.681100000000001</v>
      </c>
      <c r="E2483" s="207">
        <f t="shared" si="142"/>
        <v>0.75</v>
      </c>
      <c r="F2483" s="207">
        <f t="shared" si="140"/>
        <v>-6.0000000000000053E-2</v>
      </c>
      <c r="G2483" s="187">
        <f t="shared" si="144"/>
        <v>1.4529811748944807E-2</v>
      </c>
      <c r="H2483" s="187">
        <f t="shared" si="143"/>
        <v>0.22973649550070105</v>
      </c>
      <c r="I2483" s="184"/>
      <c r="J2483" s="184"/>
      <c r="K2483" s="184"/>
      <c r="L2483" s="184"/>
      <c r="M2483" s="184"/>
      <c r="N2483" s="184"/>
      <c r="O2483" s="183"/>
      <c r="P2483" s="228"/>
    </row>
    <row r="2484" spans="1:16384" x14ac:dyDescent="0.35">
      <c r="A2484" s="204">
        <f t="shared" si="145"/>
        <v>43259</v>
      </c>
      <c r="B2484" s="205">
        <v>50753.486279999997</v>
      </c>
      <c r="C2484" s="207">
        <f t="shared" si="141"/>
        <v>-0.05</v>
      </c>
      <c r="D2484" s="238">
        <v>65.642200000000003</v>
      </c>
      <c r="E2484" s="207">
        <f t="shared" si="142"/>
        <v>-0.06</v>
      </c>
      <c r="F2484" s="207">
        <f t="shared" si="140"/>
        <v>-9.999999999999995E-3</v>
      </c>
      <c r="G2484" s="187">
        <f t="shared" si="144"/>
        <v>1.4529811748944806E-2</v>
      </c>
      <c r="H2484" s="187">
        <f t="shared" si="143"/>
        <v>0.22973649550070102</v>
      </c>
      <c r="I2484" s="184"/>
      <c r="J2484" s="184"/>
      <c r="K2484" s="184"/>
      <c r="L2484" s="184"/>
      <c r="M2484" s="184"/>
      <c r="N2484" s="184"/>
      <c r="O2484" s="183"/>
      <c r="P2484" s="228"/>
    </row>
    <row r="2485" spans="1:16384" x14ac:dyDescent="0.35">
      <c r="A2485" s="204">
        <v>43262</v>
      </c>
      <c r="B2485" s="205">
        <v>50810.478368596501</v>
      </c>
      <c r="C2485" s="207">
        <f t="shared" si="141"/>
        <v>0.11</v>
      </c>
      <c r="D2485" s="238">
        <v>65.7072</v>
      </c>
      <c r="E2485" s="207">
        <f t="shared" si="142"/>
        <v>0.1</v>
      </c>
      <c r="F2485" s="207">
        <f t="shared" si="140"/>
        <v>-9.999999999999995E-3</v>
      </c>
      <c r="G2485" s="187">
        <f t="shared" si="144"/>
        <v>1.4524572546873357E-2</v>
      </c>
      <c r="H2485" s="187">
        <f t="shared" si="143"/>
        <v>0.22965365644236277</v>
      </c>
      <c r="I2485" s="184"/>
      <c r="J2485" s="184"/>
      <c r="K2485" s="184"/>
      <c r="L2485" s="184"/>
      <c r="M2485" s="184"/>
      <c r="N2485" s="184"/>
      <c r="O2485" s="183"/>
      <c r="P2485" s="228"/>
    </row>
    <row r="2486" spans="1:16384" x14ac:dyDescent="0.35">
      <c r="A2486" s="204">
        <f t="shared" si="145"/>
        <v>43263</v>
      </c>
      <c r="B2486" s="205">
        <v>51109.832736401302</v>
      </c>
      <c r="C2486" s="207">
        <f t="shared" si="141"/>
        <v>0.59</v>
      </c>
      <c r="D2486" s="238">
        <v>66.089200000000005</v>
      </c>
      <c r="E2486" s="207">
        <f t="shared" si="142"/>
        <v>0.57999999999999996</v>
      </c>
      <c r="F2486" s="207">
        <f t="shared" si="140"/>
        <v>-1.0000000000000009E-2</v>
      </c>
      <c r="G2486" s="187">
        <f t="shared" si="144"/>
        <v>1.4524572546873357E-2</v>
      </c>
      <c r="H2486" s="187">
        <f t="shared" si="143"/>
        <v>0.22965365644236277</v>
      </c>
      <c r="I2486" s="184"/>
      <c r="J2486" s="184"/>
      <c r="K2486" s="184"/>
      <c r="L2486" s="184"/>
      <c r="M2486" s="184"/>
      <c r="N2486" s="184"/>
      <c r="O2486" s="183"/>
      <c r="P2486" s="228"/>
    </row>
    <row r="2487" spans="1:16384" x14ac:dyDescent="0.35">
      <c r="A2487" s="204">
        <f t="shared" si="145"/>
        <v>43264</v>
      </c>
      <c r="B2487" s="205">
        <v>51176.6164224936</v>
      </c>
      <c r="C2487" s="207">
        <f t="shared" si="141"/>
        <v>0.13</v>
      </c>
      <c r="D2487" s="238">
        <v>66.1721</v>
      </c>
      <c r="E2487" s="207">
        <f t="shared" si="142"/>
        <v>0.13</v>
      </c>
      <c r="F2487" s="207">
        <f t="shared" si="140"/>
        <v>0</v>
      </c>
      <c r="G2487" s="187">
        <f t="shared" si="144"/>
        <v>1.450716929231065E-2</v>
      </c>
      <c r="H2487" s="187">
        <f t="shared" si="143"/>
        <v>0.22937848682677342</v>
      </c>
      <c r="I2487" s="184"/>
      <c r="J2487" s="184"/>
      <c r="K2487" s="184"/>
      <c r="L2487" s="184"/>
      <c r="M2487" s="184"/>
      <c r="N2487" s="184"/>
      <c r="O2487" s="183"/>
      <c r="P2487" s="228"/>
    </row>
    <row r="2488" spans="1:16384" x14ac:dyDescent="0.35">
      <c r="A2488" s="204">
        <f t="shared" si="145"/>
        <v>43265</v>
      </c>
      <c r="B2488" s="205">
        <v>51037.868551819702</v>
      </c>
      <c r="C2488" s="207">
        <f t="shared" si="141"/>
        <v>-0.27</v>
      </c>
      <c r="D2488" s="238">
        <v>65.989699999999999</v>
      </c>
      <c r="E2488" s="207">
        <f t="shared" si="142"/>
        <v>-0.28000000000000003</v>
      </c>
      <c r="F2488" s="207">
        <f t="shared" si="140"/>
        <v>-1.0000000000000009E-2</v>
      </c>
      <c r="G2488" s="187">
        <f t="shared" si="144"/>
        <v>1.450716929231065E-2</v>
      </c>
      <c r="H2488" s="187">
        <f t="shared" si="143"/>
        <v>0.22937848682677342</v>
      </c>
      <c r="I2488" s="184"/>
      <c r="J2488" s="184"/>
      <c r="K2488" s="184"/>
      <c r="L2488" s="184"/>
      <c r="M2488" s="184"/>
      <c r="N2488" s="184"/>
      <c r="O2488" s="183"/>
      <c r="P2488" s="228"/>
    </row>
    <row r="2489" spans="1:16384" x14ac:dyDescent="0.35">
      <c r="A2489" s="204">
        <f t="shared" si="145"/>
        <v>43266</v>
      </c>
      <c r="B2489" s="205">
        <v>51069.866661305699</v>
      </c>
      <c r="C2489" s="207">
        <f t="shared" si="141"/>
        <v>0.06</v>
      </c>
      <c r="D2489" s="238">
        <v>66.033199999999994</v>
      </c>
      <c r="E2489" s="207">
        <f t="shared" si="142"/>
        <v>7.0000000000000007E-2</v>
      </c>
      <c r="F2489" s="207">
        <f t="shared" si="140"/>
        <v>1.0000000000000009E-2</v>
      </c>
      <c r="G2489" s="187">
        <f t="shared" si="144"/>
        <v>1.4544850025419687E-2</v>
      </c>
      <c r="H2489" s="187">
        <f t="shared" si="143"/>
        <v>0.22997427152942079</v>
      </c>
      <c r="I2489" s="184"/>
      <c r="J2489" s="184"/>
      <c r="K2489" s="184"/>
      <c r="L2489" s="184"/>
      <c r="M2489" s="184"/>
      <c r="N2489" s="184"/>
      <c r="O2489" s="183"/>
      <c r="P2489" s="228"/>
    </row>
    <row r="2490" spans="1:16384" x14ac:dyDescent="0.35">
      <c r="A2490" s="204">
        <f>A2489+3</f>
        <v>43269</v>
      </c>
      <c r="B2490" s="205">
        <v>50963.945846391798</v>
      </c>
      <c r="C2490" s="207">
        <f t="shared" si="141"/>
        <v>-0.21</v>
      </c>
      <c r="D2490" s="238">
        <v>65.912999999999997</v>
      </c>
      <c r="E2490" s="207">
        <f t="shared" si="142"/>
        <v>-0.18</v>
      </c>
      <c r="F2490" s="207">
        <f t="shared" si="140"/>
        <v>0.03</v>
      </c>
      <c r="G2490" s="187">
        <f t="shared" si="144"/>
        <v>1.4724111378554172E-2</v>
      </c>
      <c r="H2490" s="187">
        <f t="shared" si="143"/>
        <v>0.23280864239116447</v>
      </c>
      <c r="I2490" s="184"/>
      <c r="J2490" s="184"/>
      <c r="K2490" s="184"/>
      <c r="L2490" s="184"/>
      <c r="M2490" s="184"/>
      <c r="N2490" s="184"/>
      <c r="O2490" s="183"/>
      <c r="P2490" s="228"/>
    </row>
    <row r="2491" spans="1:16384" x14ac:dyDescent="0.35">
      <c r="A2491" s="204">
        <f>A2490+1</f>
        <v>43270</v>
      </c>
      <c r="B2491" s="205">
        <v>50589.016318398601</v>
      </c>
      <c r="C2491" s="207">
        <f t="shared" si="141"/>
        <v>-0.74</v>
      </c>
      <c r="D2491" s="238">
        <v>65.425899999999999</v>
      </c>
      <c r="E2491" s="207">
        <f t="shared" si="142"/>
        <v>-0.74</v>
      </c>
      <c r="F2491" s="207">
        <f t="shared" si="140"/>
        <v>0</v>
      </c>
      <c r="G2491" s="187">
        <f t="shared" si="144"/>
        <v>1.4724111378554172E-2</v>
      </c>
      <c r="H2491" s="187">
        <f t="shared" si="143"/>
        <v>0.23280864239116447</v>
      </c>
      <c r="I2491" s="184"/>
      <c r="J2491" s="184"/>
      <c r="K2491" s="184"/>
      <c r="L2491" s="184"/>
      <c r="M2491" s="184"/>
      <c r="N2491" s="184"/>
      <c r="O2491" s="183"/>
      <c r="P2491" s="228"/>
    </row>
    <row r="2492" spans="1:16384" x14ac:dyDescent="0.35">
      <c r="A2492" s="204">
        <f>A2491+1</f>
        <v>43271</v>
      </c>
      <c r="B2492" s="205">
        <v>50962.604124216603</v>
      </c>
      <c r="C2492" s="207">
        <f t="shared" si="141"/>
        <v>0.74</v>
      </c>
      <c r="D2492" s="238">
        <v>65.9024</v>
      </c>
      <c r="E2492" s="207">
        <f t="shared" si="142"/>
        <v>0.73</v>
      </c>
      <c r="F2492" s="207">
        <f t="shared" si="140"/>
        <v>-1.0000000000000009E-2</v>
      </c>
      <c r="G2492" s="187">
        <f t="shared" si="144"/>
        <v>1.4650459487936526E-2</v>
      </c>
      <c r="H2492" s="187">
        <f t="shared" si="143"/>
        <v>0.23164410374951774</v>
      </c>
      <c r="I2492" s="184"/>
      <c r="J2492" s="184"/>
      <c r="K2492" s="184"/>
      <c r="L2492" s="184"/>
      <c r="M2492" s="184"/>
      <c r="N2492" s="184"/>
      <c r="O2492" s="183"/>
      <c r="P2492" s="228"/>
    </row>
    <row r="2493" spans="1:16384" x14ac:dyDescent="0.35">
      <c r="A2493" s="204">
        <f>A2492+1</f>
        <v>43272</v>
      </c>
      <c r="B2493" s="205">
        <v>50810.256998624602</v>
      </c>
      <c r="C2493" s="207">
        <f t="shared" si="141"/>
        <v>-0.3</v>
      </c>
      <c r="D2493" s="238">
        <v>65.704499999999996</v>
      </c>
      <c r="E2493" s="207">
        <f t="shared" si="142"/>
        <v>-0.3</v>
      </c>
      <c r="F2493" s="207">
        <f t="shared" si="140"/>
        <v>0</v>
      </c>
      <c r="G2493" s="187">
        <f t="shared" si="144"/>
        <v>1.4650459487936526E-2</v>
      </c>
      <c r="H2493" s="187">
        <f t="shared" si="143"/>
        <v>0.23164410374951774</v>
      </c>
      <c r="I2493" s="184"/>
      <c r="J2493" s="184"/>
      <c r="K2493" s="184"/>
      <c r="L2493" s="184"/>
      <c r="M2493" s="184"/>
      <c r="N2493" s="184"/>
      <c r="O2493" s="183"/>
      <c r="P2493" s="228"/>
    </row>
    <row r="2494" spans="1:16384" x14ac:dyDescent="0.35">
      <c r="A2494" s="204">
        <f>A2493+1</f>
        <v>43273</v>
      </c>
      <c r="B2494" s="205">
        <v>51179.100941378703</v>
      </c>
      <c r="C2494" s="207">
        <f t="shared" si="141"/>
        <v>0.73</v>
      </c>
      <c r="D2494" s="238">
        <v>66.168800000000005</v>
      </c>
      <c r="E2494" s="207">
        <f t="shared" si="142"/>
        <v>0.71</v>
      </c>
      <c r="F2494" s="207">
        <f t="shared" si="140"/>
        <v>-2.0000000000000018E-2</v>
      </c>
      <c r="G2494" s="187">
        <f t="shared" si="144"/>
        <v>1.4673653366567101E-2</v>
      </c>
      <c r="H2494" s="187">
        <f t="shared" si="143"/>
        <v>0.23201083117074836</v>
      </c>
      <c r="I2494" s="184"/>
      <c r="J2494" s="184"/>
      <c r="K2494" s="184"/>
      <c r="L2494" s="184"/>
      <c r="M2494" s="184"/>
      <c r="N2494" s="184"/>
      <c r="O2494" s="183"/>
      <c r="P2494" s="228"/>
    </row>
    <row r="2495" spans="1:16384" x14ac:dyDescent="0.35">
      <c r="A2495" s="204">
        <f>A2494+3</f>
        <v>43276</v>
      </c>
      <c r="B2495" s="205">
        <v>50864.685192131597</v>
      </c>
      <c r="C2495" s="207">
        <f t="shared" si="141"/>
        <v>-0.61</v>
      </c>
      <c r="D2495" s="238">
        <v>65.761600000000001</v>
      </c>
      <c r="E2495" s="207">
        <f t="shared" si="142"/>
        <v>-0.62</v>
      </c>
      <c r="F2495" s="207">
        <f t="shared" si="140"/>
        <v>-1.0000000000000009E-2</v>
      </c>
      <c r="G2495" s="187">
        <f t="shared" si="144"/>
        <v>1.4673653366567103E-2</v>
      </c>
      <c r="H2495" s="187">
        <f t="shared" si="143"/>
        <v>0.23201083117074839</v>
      </c>
      <c r="I2495" s="271"/>
      <c r="J2495" s="272"/>
      <c r="K2495" s="207"/>
      <c r="L2495" s="238"/>
      <c r="M2495" s="207"/>
      <c r="N2495" s="207"/>
      <c r="O2495" s="187"/>
      <c r="P2495" s="187"/>
      <c r="Z2495" s="272"/>
      <c r="AA2495" s="207"/>
      <c r="AB2495" s="238"/>
      <c r="AC2495" s="207"/>
      <c r="AD2495" s="207"/>
      <c r="AE2495" s="187"/>
      <c r="AF2495" s="187"/>
      <c r="AG2495" s="204"/>
      <c r="AH2495" s="272"/>
      <c r="AI2495" s="207"/>
      <c r="AJ2495" s="238"/>
      <c r="AK2495" s="207"/>
      <c r="AL2495" s="207"/>
      <c r="AM2495" s="187"/>
      <c r="AN2495" s="187"/>
      <c r="AO2495" s="204"/>
      <c r="AP2495" s="272"/>
      <c r="AQ2495" s="207"/>
      <c r="AR2495" s="238"/>
      <c r="AS2495" s="207"/>
      <c r="AT2495" s="207"/>
      <c r="AU2495" s="187"/>
      <c r="AV2495" s="187"/>
      <c r="AW2495" s="204"/>
      <c r="AX2495" s="272"/>
      <c r="AY2495" s="207"/>
      <c r="AZ2495" s="238"/>
      <c r="BA2495" s="207"/>
      <c r="BB2495" s="207"/>
      <c r="BC2495" s="187"/>
      <c r="BD2495" s="187"/>
      <c r="BE2495" s="204"/>
      <c r="BF2495" s="272"/>
      <c r="BG2495" s="207"/>
      <c r="BH2495" s="238"/>
      <c r="BI2495" s="207"/>
      <c r="BJ2495" s="207"/>
      <c r="BK2495" s="187"/>
      <c r="BL2495" s="187"/>
      <c r="BM2495" s="204"/>
      <c r="BN2495" s="272"/>
      <c r="BO2495" s="207"/>
      <c r="BP2495" s="238"/>
      <c r="BQ2495" s="207"/>
      <c r="BR2495" s="207"/>
      <c r="BS2495" s="187"/>
      <c r="BT2495" s="187"/>
      <c r="BU2495" s="204"/>
      <c r="BV2495" s="272"/>
      <c r="BW2495" s="207"/>
      <c r="BX2495" s="238"/>
      <c r="BY2495" s="207"/>
      <c r="BZ2495" s="207"/>
      <c r="CA2495" s="187"/>
      <c r="CB2495" s="187"/>
      <c r="CC2495" s="204"/>
      <c r="CD2495" s="272"/>
      <c r="CE2495" s="207"/>
      <c r="CF2495" s="238"/>
      <c r="CG2495" s="207"/>
      <c r="CH2495" s="207"/>
      <c r="CI2495" s="187"/>
      <c r="CJ2495" s="187"/>
      <c r="CK2495" s="204"/>
      <c r="CL2495" s="272"/>
      <c r="CM2495" s="207"/>
      <c r="CN2495" s="238"/>
      <c r="CO2495" s="207"/>
      <c r="CP2495" s="207"/>
      <c r="CQ2495" s="187"/>
      <c r="CR2495" s="187"/>
      <c r="CS2495" s="204"/>
      <c r="CT2495" s="272"/>
      <c r="CU2495" s="207"/>
      <c r="CV2495" s="238"/>
      <c r="CW2495" s="207"/>
      <c r="CX2495" s="207"/>
      <c r="CY2495" s="187"/>
      <c r="CZ2495" s="187"/>
      <c r="DA2495" s="204"/>
      <c r="DB2495" s="272"/>
      <c r="DC2495" s="207"/>
      <c r="DD2495" s="238"/>
      <c r="DE2495" s="207"/>
      <c r="DF2495" s="207"/>
      <c r="DG2495" s="187"/>
      <c r="DH2495" s="187"/>
      <c r="DI2495" s="204"/>
      <c r="DJ2495" s="272"/>
      <c r="DK2495" s="207"/>
      <c r="DL2495" s="238"/>
      <c r="DM2495" s="207"/>
      <c r="DN2495" s="207"/>
      <c r="DO2495" s="187"/>
      <c r="DP2495" s="187"/>
      <c r="DQ2495" s="204"/>
      <c r="DR2495" s="272"/>
      <c r="DS2495" s="207"/>
      <c r="DT2495" s="238"/>
      <c r="DU2495" s="207"/>
      <c r="DV2495" s="207"/>
      <c r="DW2495" s="187"/>
      <c r="DX2495" s="187"/>
      <c r="DY2495" s="204"/>
      <c r="DZ2495" s="272"/>
      <c r="EA2495" s="207"/>
      <c r="EB2495" s="238"/>
      <c r="EC2495" s="207"/>
      <c r="ED2495" s="207"/>
      <c r="EE2495" s="187"/>
      <c r="EF2495" s="187"/>
      <c r="EG2495" s="204"/>
      <c r="EH2495" s="272"/>
      <c r="EI2495" s="207"/>
      <c r="EJ2495" s="238"/>
      <c r="EK2495" s="207"/>
      <c r="EL2495" s="207"/>
      <c r="EM2495" s="187"/>
      <c r="EN2495" s="187"/>
      <c r="EO2495" s="204"/>
      <c r="EP2495" s="272"/>
      <c r="EQ2495" s="207"/>
      <c r="ER2495" s="238"/>
      <c r="ES2495" s="207"/>
      <c r="ET2495" s="207"/>
      <c r="EU2495" s="187"/>
      <c r="EV2495" s="187"/>
      <c r="EW2495" s="204"/>
      <c r="EX2495" s="272"/>
      <c r="EY2495" s="207"/>
      <c r="EZ2495" s="238"/>
      <c r="FA2495" s="207"/>
      <c r="FB2495" s="207"/>
      <c r="FC2495" s="187"/>
      <c r="FD2495" s="187"/>
      <c r="FE2495" s="204"/>
      <c r="FF2495" s="272"/>
      <c r="FG2495" s="207"/>
      <c r="FH2495" s="238"/>
      <c r="FI2495" s="207"/>
      <c r="FJ2495" s="207"/>
      <c r="FK2495" s="187"/>
      <c r="FL2495" s="187"/>
      <c r="FM2495" s="204"/>
      <c r="FN2495" s="272"/>
      <c r="FO2495" s="207"/>
      <c r="FP2495" s="238"/>
      <c r="FQ2495" s="207"/>
      <c r="FR2495" s="207"/>
      <c r="FS2495" s="187"/>
      <c r="FT2495" s="187"/>
      <c r="FU2495" s="204"/>
      <c r="FV2495" s="272"/>
      <c r="FW2495" s="207"/>
      <c r="FX2495" s="238"/>
      <c r="FY2495" s="207"/>
      <c r="FZ2495" s="207"/>
      <c r="GA2495" s="187"/>
      <c r="GB2495" s="187"/>
      <c r="GC2495" s="204"/>
      <c r="GD2495" s="272"/>
      <c r="GE2495" s="207"/>
      <c r="GF2495" s="238"/>
      <c r="GG2495" s="207"/>
      <c r="GH2495" s="207"/>
      <c r="GI2495" s="187"/>
      <c r="GJ2495" s="187"/>
      <c r="GK2495" s="204"/>
      <c r="GL2495" s="272"/>
      <c r="GM2495" s="207"/>
      <c r="GN2495" s="238"/>
      <c r="GO2495" s="207"/>
      <c r="GP2495" s="207"/>
      <c r="GQ2495" s="187"/>
      <c r="GR2495" s="187"/>
      <c r="GS2495" s="204"/>
      <c r="GT2495" s="272"/>
      <c r="GU2495" s="207"/>
      <c r="GV2495" s="238"/>
      <c r="GW2495" s="207"/>
      <c r="GX2495" s="207"/>
      <c r="GY2495" s="187"/>
      <c r="GZ2495" s="187"/>
      <c r="HA2495" s="204"/>
      <c r="HB2495" s="272"/>
      <c r="HC2495" s="207"/>
      <c r="HD2495" s="238"/>
      <c r="HE2495" s="207"/>
      <c r="HF2495" s="207"/>
      <c r="HG2495" s="187"/>
      <c r="HH2495" s="187"/>
      <c r="HI2495" s="204"/>
      <c r="HJ2495" s="272"/>
      <c r="HK2495" s="207"/>
      <c r="HL2495" s="238"/>
      <c r="HM2495" s="207"/>
      <c r="HN2495" s="207"/>
      <c r="HO2495" s="187"/>
      <c r="HP2495" s="187"/>
      <c r="HQ2495" s="204"/>
      <c r="HR2495" s="272"/>
      <c r="HS2495" s="207"/>
      <c r="HT2495" s="238"/>
      <c r="HU2495" s="207"/>
      <c r="HV2495" s="207"/>
      <c r="HW2495" s="187"/>
      <c r="HX2495" s="187"/>
      <c r="HY2495" s="204"/>
      <c r="HZ2495" s="272"/>
      <c r="IA2495" s="207"/>
      <c r="IB2495" s="238"/>
      <c r="IC2495" s="207"/>
      <c r="ID2495" s="207"/>
      <c r="IE2495" s="187"/>
      <c r="IF2495" s="187"/>
      <c r="IG2495" s="204"/>
      <c r="IH2495" s="272"/>
      <c r="II2495" s="207"/>
      <c r="IJ2495" s="238"/>
      <c r="IK2495" s="207"/>
      <c r="IL2495" s="207"/>
      <c r="IM2495" s="187"/>
      <c r="IN2495" s="187"/>
      <c r="IO2495" s="204"/>
      <c r="IP2495" s="272"/>
      <c r="IQ2495" s="207"/>
      <c r="IR2495" s="238"/>
      <c r="IS2495" s="207"/>
      <c r="IT2495" s="207"/>
      <c r="IU2495" s="187"/>
      <c r="IV2495" s="187"/>
      <c r="IW2495" s="204"/>
      <c r="IX2495" s="272"/>
      <c r="IY2495" s="207"/>
      <c r="IZ2495" s="238"/>
      <c r="JA2495" s="207"/>
      <c r="JB2495" s="207"/>
      <c r="JC2495" s="187"/>
      <c r="JD2495" s="187"/>
      <c r="JE2495" s="204"/>
      <c r="JF2495" s="272"/>
      <c r="JG2495" s="207"/>
      <c r="JH2495" s="238"/>
      <c r="JI2495" s="207"/>
      <c r="JJ2495" s="207"/>
      <c r="JK2495" s="187"/>
      <c r="JL2495" s="187"/>
      <c r="JM2495" s="204"/>
      <c r="JN2495" s="272"/>
      <c r="JO2495" s="207"/>
      <c r="JP2495" s="238"/>
      <c r="JQ2495" s="207"/>
      <c r="JR2495" s="207"/>
      <c r="JS2495" s="187"/>
      <c r="JT2495" s="187"/>
      <c r="JU2495" s="204"/>
      <c r="JV2495" s="272"/>
      <c r="JW2495" s="207"/>
      <c r="JX2495" s="238"/>
      <c r="JY2495" s="207"/>
      <c r="JZ2495" s="207"/>
      <c r="KA2495" s="187"/>
      <c r="KB2495" s="187"/>
      <c r="KC2495" s="204"/>
      <c r="KD2495" s="272"/>
      <c r="KE2495" s="207"/>
      <c r="KF2495" s="238"/>
      <c r="KG2495" s="207"/>
      <c r="KH2495" s="207"/>
      <c r="KI2495" s="187"/>
      <c r="KJ2495" s="187"/>
      <c r="KK2495" s="204"/>
      <c r="KL2495" s="272"/>
      <c r="KM2495" s="207"/>
      <c r="KN2495" s="238"/>
      <c r="KO2495" s="207"/>
      <c r="KP2495" s="207"/>
      <c r="KQ2495" s="187"/>
      <c r="KR2495" s="187"/>
      <c r="KS2495" s="204"/>
      <c r="KT2495" s="272"/>
      <c r="KU2495" s="207"/>
      <c r="KV2495" s="238"/>
      <c r="KW2495" s="207"/>
      <c r="KX2495" s="207"/>
      <c r="KY2495" s="187"/>
      <c r="KZ2495" s="187"/>
      <c r="LA2495" s="204"/>
      <c r="LB2495" s="272"/>
      <c r="LC2495" s="207"/>
      <c r="LD2495" s="238"/>
      <c r="LE2495" s="207"/>
      <c r="LF2495" s="207"/>
      <c r="LG2495" s="187"/>
      <c r="LH2495" s="187"/>
      <c r="LI2495" s="204"/>
      <c r="LJ2495" s="272"/>
      <c r="LK2495" s="207"/>
      <c r="LL2495" s="238"/>
      <c r="LM2495" s="207"/>
      <c r="LN2495" s="207"/>
      <c r="LO2495" s="187"/>
      <c r="LP2495" s="187"/>
      <c r="LQ2495" s="204"/>
      <c r="LR2495" s="272"/>
      <c r="LS2495" s="207"/>
      <c r="LT2495" s="238"/>
      <c r="LU2495" s="207"/>
      <c r="LV2495" s="207"/>
      <c r="LW2495" s="187"/>
      <c r="LX2495" s="187"/>
      <c r="LY2495" s="204"/>
      <c r="LZ2495" s="272"/>
      <c r="MA2495" s="207"/>
      <c r="MB2495" s="238"/>
      <c r="MC2495" s="207"/>
      <c r="MD2495" s="207"/>
      <c r="ME2495" s="187"/>
      <c r="MF2495" s="187"/>
      <c r="MG2495" s="204"/>
      <c r="MH2495" s="272"/>
      <c r="MI2495" s="207"/>
      <c r="MJ2495" s="238"/>
      <c r="MK2495" s="207"/>
      <c r="ML2495" s="207"/>
      <c r="MM2495" s="187"/>
      <c r="MN2495" s="187"/>
      <c r="MO2495" s="204"/>
      <c r="MP2495" s="272"/>
      <c r="MQ2495" s="207"/>
      <c r="MR2495" s="238"/>
      <c r="MS2495" s="207"/>
      <c r="MT2495" s="207"/>
      <c r="MU2495" s="187"/>
      <c r="MV2495" s="187"/>
      <c r="MW2495" s="204"/>
      <c r="MX2495" s="272"/>
      <c r="MY2495" s="207"/>
      <c r="MZ2495" s="238"/>
      <c r="NA2495" s="207"/>
      <c r="NB2495" s="207"/>
      <c r="NC2495" s="187"/>
      <c r="ND2495" s="187"/>
      <c r="NE2495" s="204"/>
      <c r="NF2495" s="272"/>
      <c r="NG2495" s="207"/>
      <c r="NH2495" s="238"/>
      <c r="NI2495" s="207"/>
      <c r="NJ2495" s="207"/>
      <c r="NK2495" s="187"/>
      <c r="NL2495" s="187"/>
      <c r="NM2495" s="204"/>
      <c r="NN2495" s="272"/>
      <c r="NO2495" s="207"/>
      <c r="NP2495" s="238"/>
      <c r="NQ2495" s="207"/>
      <c r="NR2495" s="207"/>
      <c r="NS2495" s="187"/>
      <c r="NT2495" s="187"/>
      <c r="NU2495" s="204"/>
      <c r="NV2495" s="272"/>
      <c r="NW2495" s="207"/>
      <c r="NX2495" s="238"/>
      <c r="NY2495" s="207"/>
      <c r="NZ2495" s="207"/>
      <c r="OA2495" s="187"/>
      <c r="OB2495" s="187"/>
      <c r="OC2495" s="204"/>
      <c r="OD2495" s="272"/>
      <c r="OE2495" s="207"/>
      <c r="OF2495" s="238"/>
      <c r="OG2495" s="207"/>
      <c r="OH2495" s="207"/>
      <c r="OI2495" s="187"/>
      <c r="OJ2495" s="187"/>
      <c r="OK2495" s="204"/>
      <c r="OL2495" s="272"/>
      <c r="OM2495" s="207"/>
      <c r="ON2495" s="238"/>
      <c r="OO2495" s="207"/>
      <c r="OP2495" s="207"/>
      <c r="OQ2495" s="187"/>
      <c r="OR2495" s="187"/>
      <c r="OS2495" s="204"/>
      <c r="OT2495" s="272"/>
      <c r="OU2495" s="207"/>
      <c r="OV2495" s="238"/>
      <c r="OW2495" s="207"/>
      <c r="OX2495" s="207"/>
      <c r="OY2495" s="187"/>
      <c r="OZ2495" s="187"/>
      <c r="PA2495" s="204"/>
      <c r="PB2495" s="272"/>
      <c r="PC2495" s="207"/>
      <c r="PD2495" s="238"/>
      <c r="PE2495" s="207"/>
      <c r="PF2495" s="207"/>
      <c r="PG2495" s="187"/>
      <c r="PH2495" s="187"/>
      <c r="PI2495" s="204"/>
      <c r="PJ2495" s="272"/>
      <c r="PK2495" s="207"/>
      <c r="PL2495" s="238"/>
      <c r="PM2495" s="207"/>
      <c r="PN2495" s="207"/>
      <c r="PO2495" s="187"/>
      <c r="PP2495" s="187"/>
      <c r="PQ2495" s="204"/>
      <c r="PR2495" s="272"/>
      <c r="PS2495" s="207"/>
      <c r="PT2495" s="238"/>
      <c r="PU2495" s="207"/>
      <c r="PV2495" s="207"/>
      <c r="PW2495" s="187"/>
      <c r="PX2495" s="187"/>
      <c r="PY2495" s="204"/>
      <c r="PZ2495" s="272"/>
      <c r="QA2495" s="207"/>
      <c r="QB2495" s="238"/>
      <c r="QC2495" s="207"/>
      <c r="QD2495" s="207"/>
      <c r="QE2495" s="187"/>
      <c r="QF2495" s="187"/>
      <c r="QG2495" s="204"/>
      <c r="QH2495" s="272"/>
      <c r="QI2495" s="207"/>
      <c r="QJ2495" s="238"/>
      <c r="QK2495" s="207"/>
      <c r="QL2495" s="207"/>
      <c r="QM2495" s="187"/>
      <c r="QN2495" s="187"/>
      <c r="QO2495" s="204"/>
      <c r="QP2495" s="272"/>
      <c r="QQ2495" s="207"/>
      <c r="QR2495" s="238"/>
      <c r="QS2495" s="207"/>
      <c r="QT2495" s="207"/>
      <c r="QU2495" s="187"/>
      <c r="QV2495" s="187"/>
      <c r="QW2495" s="204"/>
      <c r="QX2495" s="272"/>
      <c r="QY2495" s="207"/>
      <c r="QZ2495" s="238"/>
      <c r="RA2495" s="207"/>
      <c r="RB2495" s="207"/>
      <c r="RC2495" s="187"/>
      <c r="RD2495" s="187"/>
      <c r="RE2495" s="204"/>
      <c r="RF2495" s="272"/>
      <c r="RG2495" s="207"/>
      <c r="RH2495" s="238"/>
      <c r="RI2495" s="207"/>
      <c r="RJ2495" s="207"/>
      <c r="RK2495" s="187"/>
      <c r="RL2495" s="187"/>
      <c r="RM2495" s="204"/>
      <c r="RN2495" s="272"/>
      <c r="RO2495" s="207"/>
      <c r="RP2495" s="238"/>
      <c r="RQ2495" s="207"/>
      <c r="RR2495" s="207"/>
      <c r="RS2495" s="187"/>
      <c r="RT2495" s="187"/>
      <c r="RU2495" s="204"/>
      <c r="RV2495" s="272"/>
      <c r="RW2495" s="207"/>
      <c r="RX2495" s="238"/>
      <c r="RY2495" s="207"/>
      <c r="RZ2495" s="207"/>
      <c r="SA2495" s="187"/>
      <c r="SB2495" s="187"/>
      <c r="SC2495" s="204"/>
      <c r="SD2495" s="272"/>
      <c r="SE2495" s="207"/>
      <c r="SF2495" s="238"/>
      <c r="SG2495" s="207"/>
      <c r="SH2495" s="207"/>
      <c r="SI2495" s="187"/>
      <c r="SJ2495" s="187"/>
      <c r="SK2495" s="204"/>
      <c r="SL2495" s="272"/>
      <c r="SM2495" s="207"/>
      <c r="SN2495" s="238"/>
      <c r="SO2495" s="207"/>
      <c r="SP2495" s="207"/>
      <c r="SQ2495" s="187"/>
      <c r="SR2495" s="187"/>
      <c r="SS2495" s="204"/>
      <c r="ST2495" s="272"/>
      <c r="SU2495" s="207"/>
      <c r="SV2495" s="238"/>
      <c r="SW2495" s="207"/>
      <c r="SX2495" s="207"/>
      <c r="SY2495" s="187"/>
      <c r="SZ2495" s="187"/>
      <c r="TA2495" s="204"/>
      <c r="TB2495" s="272"/>
      <c r="TC2495" s="207"/>
      <c r="TD2495" s="238"/>
      <c r="TE2495" s="207"/>
      <c r="TF2495" s="207"/>
      <c r="TG2495" s="187"/>
      <c r="TH2495" s="187"/>
      <c r="TI2495" s="204"/>
      <c r="TJ2495" s="272"/>
      <c r="TK2495" s="207"/>
      <c r="TL2495" s="238"/>
      <c r="TM2495" s="207"/>
      <c r="TN2495" s="207"/>
      <c r="TO2495" s="187"/>
      <c r="TP2495" s="187"/>
      <c r="TQ2495" s="204"/>
      <c r="TR2495" s="272"/>
      <c r="TS2495" s="207"/>
      <c r="TT2495" s="238"/>
      <c r="TU2495" s="207"/>
      <c r="TV2495" s="207"/>
      <c r="TW2495" s="187"/>
      <c r="TX2495" s="187"/>
      <c r="TY2495" s="204"/>
      <c r="TZ2495" s="272"/>
      <c r="UA2495" s="207"/>
      <c r="UB2495" s="238"/>
      <c r="UC2495" s="207"/>
      <c r="UD2495" s="207"/>
      <c r="UE2495" s="187"/>
      <c r="UF2495" s="187"/>
      <c r="UG2495" s="204"/>
      <c r="UH2495" s="272"/>
      <c r="UI2495" s="207"/>
      <c r="UJ2495" s="238"/>
      <c r="UK2495" s="207"/>
      <c r="UL2495" s="207"/>
      <c r="UM2495" s="187"/>
      <c r="UN2495" s="187"/>
      <c r="UO2495" s="204"/>
      <c r="UP2495" s="272"/>
      <c r="UQ2495" s="207"/>
      <c r="UR2495" s="238"/>
      <c r="US2495" s="207"/>
      <c r="UT2495" s="207"/>
      <c r="UU2495" s="187"/>
      <c r="UV2495" s="187"/>
      <c r="UW2495" s="204"/>
      <c r="UX2495" s="272"/>
      <c r="UY2495" s="207"/>
      <c r="UZ2495" s="238"/>
      <c r="VA2495" s="207"/>
      <c r="VB2495" s="207"/>
      <c r="VC2495" s="187"/>
      <c r="VD2495" s="187"/>
      <c r="VE2495" s="204"/>
      <c r="VF2495" s="272"/>
      <c r="VG2495" s="207"/>
      <c r="VH2495" s="238"/>
      <c r="VI2495" s="207"/>
      <c r="VJ2495" s="207"/>
      <c r="VK2495" s="187"/>
      <c r="VL2495" s="187"/>
      <c r="VM2495" s="204"/>
      <c r="VN2495" s="272"/>
      <c r="VO2495" s="207"/>
      <c r="VP2495" s="238"/>
      <c r="VQ2495" s="207"/>
      <c r="VR2495" s="207"/>
      <c r="VS2495" s="187"/>
      <c r="VT2495" s="187"/>
      <c r="VU2495" s="204"/>
      <c r="VV2495" s="272"/>
      <c r="VW2495" s="207"/>
      <c r="VX2495" s="238"/>
      <c r="VY2495" s="207"/>
      <c r="VZ2495" s="207"/>
      <c r="WA2495" s="187"/>
      <c r="WB2495" s="187"/>
      <c r="WC2495" s="204"/>
      <c r="WD2495" s="272"/>
      <c r="WE2495" s="207"/>
      <c r="WF2495" s="238"/>
      <c r="WG2495" s="207"/>
      <c r="WH2495" s="207"/>
      <c r="WI2495" s="187"/>
      <c r="WJ2495" s="187"/>
      <c r="WK2495" s="204"/>
      <c r="WL2495" s="272"/>
      <c r="WM2495" s="207"/>
      <c r="WN2495" s="238"/>
      <c r="WO2495" s="207"/>
      <c r="WP2495" s="207"/>
      <c r="WQ2495" s="187"/>
      <c r="WR2495" s="187"/>
      <c r="WS2495" s="204"/>
      <c r="WT2495" s="272"/>
      <c r="WU2495" s="207"/>
      <c r="WV2495" s="238"/>
      <c r="WW2495" s="207"/>
      <c r="WX2495" s="207"/>
      <c r="WY2495" s="187"/>
      <c r="WZ2495" s="187"/>
      <c r="XA2495" s="204"/>
      <c r="XB2495" s="272"/>
      <c r="XC2495" s="207"/>
      <c r="XD2495" s="238"/>
      <c r="XE2495" s="207"/>
      <c r="XF2495" s="207"/>
      <c r="XG2495" s="187"/>
      <c r="XH2495" s="187"/>
      <c r="XI2495" s="204"/>
      <c r="XJ2495" s="272"/>
      <c r="XK2495" s="207"/>
      <c r="XL2495" s="238"/>
      <c r="XM2495" s="207"/>
      <c r="XN2495" s="207"/>
      <c r="XO2495" s="187"/>
      <c r="XP2495" s="187"/>
      <c r="XQ2495" s="204"/>
      <c r="XR2495" s="272"/>
      <c r="XS2495" s="207"/>
      <c r="XT2495" s="238"/>
      <c r="XU2495" s="207"/>
      <c r="XV2495" s="207"/>
      <c r="XW2495" s="187"/>
      <c r="XX2495" s="187"/>
      <c r="XY2495" s="204"/>
      <c r="XZ2495" s="272"/>
      <c r="YA2495" s="207"/>
      <c r="YB2495" s="238"/>
      <c r="YC2495" s="207"/>
      <c r="YD2495" s="207"/>
      <c r="YE2495" s="187"/>
      <c r="YF2495" s="187"/>
      <c r="YG2495" s="204"/>
      <c r="YH2495" s="272"/>
      <c r="YI2495" s="207"/>
      <c r="YJ2495" s="238"/>
      <c r="YK2495" s="207"/>
      <c r="YL2495" s="207"/>
      <c r="YM2495" s="187"/>
      <c r="YN2495" s="187"/>
      <c r="YO2495" s="204"/>
      <c r="YP2495" s="272"/>
      <c r="YQ2495" s="207"/>
      <c r="YR2495" s="238"/>
      <c r="YS2495" s="207"/>
      <c r="YT2495" s="207"/>
      <c r="YU2495" s="187"/>
      <c r="YV2495" s="187"/>
      <c r="YW2495" s="204"/>
      <c r="YX2495" s="272"/>
      <c r="YY2495" s="207"/>
      <c r="YZ2495" s="238"/>
      <c r="ZA2495" s="207"/>
      <c r="ZB2495" s="207"/>
      <c r="ZC2495" s="187"/>
      <c r="ZD2495" s="187"/>
      <c r="ZE2495" s="204"/>
      <c r="ZF2495" s="272"/>
      <c r="ZG2495" s="207"/>
      <c r="ZH2495" s="238"/>
      <c r="ZI2495" s="207"/>
      <c r="ZJ2495" s="207"/>
      <c r="ZK2495" s="187"/>
      <c r="ZL2495" s="187"/>
      <c r="ZM2495" s="204"/>
      <c r="ZN2495" s="272"/>
      <c r="ZO2495" s="207"/>
      <c r="ZP2495" s="238"/>
      <c r="ZQ2495" s="207"/>
      <c r="ZR2495" s="207"/>
      <c r="ZS2495" s="187"/>
      <c r="ZT2495" s="187"/>
      <c r="ZU2495" s="204"/>
      <c r="ZV2495" s="272"/>
      <c r="ZW2495" s="207"/>
      <c r="ZX2495" s="238"/>
      <c r="ZY2495" s="207"/>
      <c r="ZZ2495" s="207"/>
      <c r="AAA2495" s="187"/>
      <c r="AAB2495" s="187"/>
      <c r="AAC2495" s="204"/>
      <c r="AAD2495" s="272"/>
      <c r="AAE2495" s="207"/>
      <c r="AAF2495" s="238"/>
      <c r="AAG2495" s="207"/>
      <c r="AAH2495" s="207"/>
      <c r="AAI2495" s="187"/>
      <c r="AAJ2495" s="187"/>
      <c r="AAK2495" s="204"/>
      <c r="AAL2495" s="272"/>
      <c r="AAM2495" s="207"/>
      <c r="AAN2495" s="238"/>
      <c r="AAO2495" s="207"/>
      <c r="AAP2495" s="207"/>
      <c r="AAQ2495" s="187"/>
      <c r="AAR2495" s="187"/>
      <c r="AAS2495" s="204"/>
      <c r="AAT2495" s="272"/>
      <c r="AAU2495" s="207"/>
      <c r="AAV2495" s="238"/>
      <c r="AAW2495" s="207"/>
      <c r="AAX2495" s="207"/>
      <c r="AAY2495" s="187"/>
      <c r="AAZ2495" s="187"/>
      <c r="ABA2495" s="204"/>
      <c r="ABB2495" s="272"/>
      <c r="ABC2495" s="207"/>
      <c r="ABD2495" s="238"/>
      <c r="ABE2495" s="207"/>
      <c r="ABF2495" s="207"/>
      <c r="ABG2495" s="187"/>
      <c r="ABH2495" s="187"/>
      <c r="ABI2495" s="204"/>
      <c r="ABJ2495" s="272"/>
      <c r="ABK2495" s="207"/>
      <c r="ABL2495" s="238"/>
      <c r="ABM2495" s="207"/>
      <c r="ABN2495" s="207"/>
      <c r="ABO2495" s="187"/>
      <c r="ABP2495" s="187"/>
      <c r="ABQ2495" s="204"/>
      <c r="ABR2495" s="272"/>
      <c r="ABS2495" s="207"/>
      <c r="ABT2495" s="238"/>
      <c r="ABU2495" s="207"/>
      <c r="ABV2495" s="207"/>
      <c r="ABW2495" s="187"/>
      <c r="ABX2495" s="187"/>
      <c r="ABY2495" s="204"/>
      <c r="ABZ2495" s="272"/>
      <c r="ACA2495" s="207"/>
      <c r="ACB2495" s="238"/>
      <c r="ACC2495" s="207"/>
      <c r="ACD2495" s="207"/>
      <c r="ACE2495" s="187"/>
      <c r="ACF2495" s="187"/>
      <c r="ACG2495" s="204"/>
      <c r="ACH2495" s="272"/>
      <c r="ACI2495" s="207"/>
      <c r="ACJ2495" s="238"/>
      <c r="ACK2495" s="207"/>
      <c r="ACL2495" s="207"/>
      <c r="ACM2495" s="187"/>
      <c r="ACN2495" s="187"/>
      <c r="ACO2495" s="204"/>
      <c r="ACP2495" s="272"/>
      <c r="ACQ2495" s="207"/>
      <c r="ACR2495" s="238"/>
      <c r="ACS2495" s="207"/>
      <c r="ACT2495" s="207"/>
      <c r="ACU2495" s="187"/>
      <c r="ACV2495" s="187"/>
      <c r="ACW2495" s="204"/>
      <c r="ACX2495" s="272"/>
      <c r="ACY2495" s="207"/>
      <c r="ACZ2495" s="238"/>
      <c r="ADA2495" s="207"/>
      <c r="ADB2495" s="207"/>
      <c r="ADC2495" s="187"/>
      <c r="ADD2495" s="187"/>
      <c r="ADE2495" s="204"/>
      <c r="ADF2495" s="272"/>
      <c r="ADG2495" s="207"/>
      <c r="ADH2495" s="238"/>
      <c r="ADI2495" s="207"/>
      <c r="ADJ2495" s="207"/>
      <c r="ADK2495" s="187"/>
      <c r="ADL2495" s="187"/>
      <c r="ADM2495" s="204"/>
      <c r="ADN2495" s="272"/>
      <c r="ADO2495" s="207"/>
      <c r="ADP2495" s="238"/>
      <c r="ADQ2495" s="207"/>
      <c r="ADR2495" s="207"/>
      <c r="ADS2495" s="187"/>
      <c r="ADT2495" s="187"/>
      <c r="ADU2495" s="204"/>
      <c r="ADV2495" s="272"/>
      <c r="ADW2495" s="207"/>
      <c r="ADX2495" s="238"/>
      <c r="ADY2495" s="207"/>
      <c r="ADZ2495" s="207"/>
      <c r="AEA2495" s="187"/>
      <c r="AEB2495" s="187"/>
      <c r="AEC2495" s="204"/>
      <c r="AED2495" s="272"/>
      <c r="AEE2495" s="207"/>
      <c r="AEF2495" s="238"/>
      <c r="AEG2495" s="207"/>
      <c r="AEH2495" s="207"/>
      <c r="AEI2495" s="187"/>
      <c r="AEJ2495" s="187"/>
      <c r="AEK2495" s="204"/>
      <c r="AEL2495" s="272"/>
      <c r="AEM2495" s="207"/>
      <c r="AEN2495" s="238"/>
      <c r="AEO2495" s="207"/>
      <c r="AEP2495" s="207"/>
      <c r="AEQ2495" s="187"/>
      <c r="AER2495" s="187"/>
      <c r="AES2495" s="204"/>
      <c r="AET2495" s="272"/>
      <c r="AEU2495" s="207"/>
      <c r="AEV2495" s="238"/>
      <c r="AEW2495" s="207"/>
      <c r="AEX2495" s="207"/>
      <c r="AEY2495" s="187"/>
      <c r="AEZ2495" s="187"/>
      <c r="AFA2495" s="204"/>
      <c r="AFB2495" s="272"/>
      <c r="AFC2495" s="207"/>
      <c r="AFD2495" s="238"/>
      <c r="AFE2495" s="207"/>
      <c r="AFF2495" s="207"/>
      <c r="AFG2495" s="187"/>
      <c r="AFH2495" s="187"/>
      <c r="AFI2495" s="204"/>
      <c r="AFJ2495" s="272"/>
      <c r="AFK2495" s="207"/>
      <c r="AFL2495" s="238"/>
      <c r="AFM2495" s="207"/>
      <c r="AFN2495" s="207"/>
      <c r="AFO2495" s="187"/>
      <c r="AFP2495" s="187"/>
      <c r="AFQ2495" s="204"/>
      <c r="AFR2495" s="272"/>
      <c r="AFS2495" s="207"/>
      <c r="AFT2495" s="238"/>
      <c r="AFU2495" s="207"/>
      <c r="AFV2495" s="207"/>
      <c r="AFW2495" s="187"/>
      <c r="AFX2495" s="187"/>
      <c r="AFY2495" s="204"/>
      <c r="AFZ2495" s="272"/>
      <c r="AGA2495" s="207"/>
      <c r="AGB2495" s="238"/>
      <c r="AGC2495" s="207"/>
      <c r="AGD2495" s="207"/>
      <c r="AGE2495" s="187"/>
      <c r="AGF2495" s="187"/>
      <c r="AGG2495" s="204"/>
      <c r="AGH2495" s="272"/>
      <c r="AGI2495" s="207"/>
      <c r="AGJ2495" s="238"/>
      <c r="AGK2495" s="207"/>
      <c r="AGL2495" s="207"/>
      <c r="AGM2495" s="187"/>
      <c r="AGN2495" s="187"/>
      <c r="AGO2495" s="204"/>
      <c r="AGP2495" s="272"/>
      <c r="AGQ2495" s="207"/>
      <c r="AGR2495" s="238"/>
      <c r="AGS2495" s="207"/>
      <c r="AGT2495" s="207"/>
      <c r="AGU2495" s="187"/>
      <c r="AGV2495" s="187"/>
      <c r="AGW2495" s="204"/>
      <c r="AGX2495" s="272"/>
      <c r="AGY2495" s="207"/>
      <c r="AGZ2495" s="238"/>
      <c r="AHA2495" s="207"/>
      <c r="AHB2495" s="207"/>
      <c r="AHC2495" s="187"/>
      <c r="AHD2495" s="187"/>
      <c r="AHE2495" s="204"/>
      <c r="AHF2495" s="272"/>
      <c r="AHG2495" s="207"/>
      <c r="AHH2495" s="238"/>
      <c r="AHI2495" s="207"/>
      <c r="AHJ2495" s="207"/>
      <c r="AHK2495" s="187"/>
      <c r="AHL2495" s="187"/>
      <c r="AHM2495" s="204"/>
      <c r="AHN2495" s="272"/>
      <c r="AHO2495" s="207"/>
      <c r="AHP2495" s="238"/>
      <c r="AHQ2495" s="207"/>
      <c r="AHR2495" s="207"/>
      <c r="AHS2495" s="187"/>
      <c r="AHT2495" s="187"/>
      <c r="AHU2495" s="204"/>
      <c r="AHV2495" s="272"/>
      <c r="AHW2495" s="207"/>
      <c r="AHX2495" s="238"/>
      <c r="AHY2495" s="207"/>
      <c r="AHZ2495" s="207"/>
      <c r="AIA2495" s="187"/>
      <c r="AIB2495" s="187"/>
      <c r="AIC2495" s="204"/>
      <c r="AID2495" s="272"/>
      <c r="AIE2495" s="207"/>
      <c r="AIF2495" s="238"/>
      <c r="AIG2495" s="207"/>
      <c r="AIH2495" s="207"/>
      <c r="AII2495" s="187"/>
      <c r="AIJ2495" s="187"/>
      <c r="AIK2495" s="204"/>
      <c r="AIL2495" s="272"/>
      <c r="AIM2495" s="207"/>
      <c r="AIN2495" s="238"/>
      <c r="AIO2495" s="207"/>
      <c r="AIP2495" s="207"/>
      <c r="AIQ2495" s="187"/>
      <c r="AIR2495" s="187"/>
      <c r="AIS2495" s="204"/>
      <c r="AIT2495" s="272"/>
      <c r="AIU2495" s="207"/>
      <c r="AIV2495" s="238"/>
      <c r="AIW2495" s="207"/>
      <c r="AIX2495" s="207"/>
      <c r="AIY2495" s="187"/>
      <c r="AIZ2495" s="187"/>
      <c r="AJA2495" s="204"/>
      <c r="AJB2495" s="272"/>
      <c r="AJC2495" s="207"/>
      <c r="AJD2495" s="238"/>
      <c r="AJE2495" s="207"/>
      <c r="AJF2495" s="207"/>
      <c r="AJG2495" s="187"/>
      <c r="AJH2495" s="187"/>
      <c r="AJI2495" s="204"/>
      <c r="AJJ2495" s="272"/>
      <c r="AJK2495" s="207"/>
      <c r="AJL2495" s="238"/>
      <c r="AJM2495" s="207"/>
      <c r="AJN2495" s="207"/>
      <c r="AJO2495" s="187"/>
      <c r="AJP2495" s="187"/>
      <c r="AJQ2495" s="204"/>
      <c r="AJR2495" s="272"/>
      <c r="AJS2495" s="207"/>
      <c r="AJT2495" s="238"/>
      <c r="AJU2495" s="207"/>
      <c r="AJV2495" s="207"/>
      <c r="AJW2495" s="187"/>
      <c r="AJX2495" s="187"/>
      <c r="AJY2495" s="204"/>
      <c r="AJZ2495" s="272"/>
      <c r="AKA2495" s="207"/>
      <c r="AKB2495" s="238"/>
      <c r="AKC2495" s="207"/>
      <c r="AKD2495" s="207"/>
      <c r="AKE2495" s="187"/>
      <c r="AKF2495" s="187"/>
      <c r="AKG2495" s="204"/>
      <c r="AKH2495" s="272"/>
      <c r="AKI2495" s="207"/>
      <c r="AKJ2495" s="238"/>
      <c r="AKK2495" s="207"/>
      <c r="AKL2495" s="207"/>
      <c r="AKM2495" s="187"/>
      <c r="AKN2495" s="187"/>
      <c r="AKO2495" s="204"/>
      <c r="AKP2495" s="272"/>
      <c r="AKQ2495" s="207"/>
      <c r="AKR2495" s="238"/>
      <c r="AKS2495" s="207"/>
      <c r="AKT2495" s="207"/>
      <c r="AKU2495" s="187"/>
      <c r="AKV2495" s="187"/>
      <c r="AKW2495" s="204"/>
      <c r="AKX2495" s="272"/>
      <c r="AKY2495" s="207"/>
      <c r="AKZ2495" s="238"/>
      <c r="ALA2495" s="207"/>
      <c r="ALB2495" s="207"/>
      <c r="ALC2495" s="187"/>
      <c r="ALD2495" s="187"/>
      <c r="ALE2495" s="204"/>
      <c r="ALF2495" s="272"/>
      <c r="ALG2495" s="207"/>
      <c r="ALH2495" s="238"/>
      <c r="ALI2495" s="207"/>
      <c r="ALJ2495" s="207"/>
      <c r="ALK2495" s="187"/>
      <c r="ALL2495" s="187"/>
      <c r="ALM2495" s="204"/>
      <c r="ALN2495" s="272"/>
      <c r="ALO2495" s="207"/>
      <c r="ALP2495" s="238"/>
      <c r="ALQ2495" s="207"/>
      <c r="ALR2495" s="207"/>
      <c r="ALS2495" s="187"/>
      <c r="ALT2495" s="187"/>
      <c r="ALU2495" s="204"/>
      <c r="ALV2495" s="272"/>
      <c r="ALW2495" s="207"/>
      <c r="ALX2495" s="238"/>
      <c r="ALY2495" s="207"/>
      <c r="ALZ2495" s="207"/>
      <c r="AMA2495" s="187"/>
      <c r="AMB2495" s="187"/>
      <c r="AMC2495" s="204"/>
      <c r="AMD2495" s="272"/>
      <c r="AME2495" s="207"/>
      <c r="AMF2495" s="238"/>
      <c r="AMG2495" s="207"/>
      <c r="AMH2495" s="207"/>
      <c r="AMI2495" s="187"/>
      <c r="AMJ2495" s="187"/>
      <c r="AMK2495" s="204"/>
      <c r="AML2495" s="272"/>
      <c r="AMM2495" s="207"/>
      <c r="AMN2495" s="238"/>
      <c r="AMO2495" s="207"/>
      <c r="AMP2495" s="207"/>
      <c r="AMQ2495" s="187"/>
      <c r="AMR2495" s="187"/>
      <c r="AMS2495" s="204"/>
      <c r="AMT2495" s="272"/>
      <c r="AMU2495" s="207"/>
      <c r="AMV2495" s="238"/>
      <c r="AMW2495" s="207"/>
      <c r="AMX2495" s="207"/>
      <c r="AMY2495" s="187"/>
      <c r="AMZ2495" s="187"/>
      <c r="ANA2495" s="204"/>
      <c r="ANB2495" s="272"/>
      <c r="ANC2495" s="207"/>
      <c r="AND2495" s="238"/>
      <c r="ANE2495" s="207"/>
      <c r="ANF2495" s="207"/>
      <c r="ANG2495" s="187"/>
      <c r="ANH2495" s="187"/>
      <c r="ANI2495" s="204"/>
      <c r="ANJ2495" s="272"/>
      <c r="ANK2495" s="207"/>
      <c r="ANL2495" s="238"/>
      <c r="ANM2495" s="207"/>
      <c r="ANN2495" s="207"/>
      <c r="ANO2495" s="187"/>
      <c r="ANP2495" s="187"/>
      <c r="ANQ2495" s="204"/>
      <c r="ANR2495" s="272"/>
      <c r="ANS2495" s="207"/>
      <c r="ANT2495" s="238"/>
      <c r="ANU2495" s="207"/>
      <c r="ANV2495" s="207"/>
      <c r="ANW2495" s="187"/>
      <c r="ANX2495" s="187"/>
      <c r="ANY2495" s="204"/>
      <c r="ANZ2495" s="272"/>
      <c r="AOA2495" s="207"/>
      <c r="AOB2495" s="238"/>
      <c r="AOC2495" s="207"/>
      <c r="AOD2495" s="207"/>
      <c r="AOE2495" s="187"/>
      <c r="AOF2495" s="187"/>
      <c r="AOG2495" s="204"/>
      <c r="AOH2495" s="272"/>
      <c r="AOI2495" s="207"/>
      <c r="AOJ2495" s="238"/>
      <c r="AOK2495" s="207"/>
      <c r="AOL2495" s="207"/>
      <c r="AOM2495" s="187"/>
      <c r="AON2495" s="187"/>
      <c r="AOO2495" s="204"/>
      <c r="AOP2495" s="272"/>
      <c r="AOQ2495" s="207"/>
      <c r="AOR2495" s="238"/>
      <c r="AOS2495" s="207"/>
      <c r="AOT2495" s="207"/>
      <c r="AOU2495" s="187"/>
      <c r="AOV2495" s="187"/>
      <c r="AOW2495" s="204"/>
      <c r="AOX2495" s="272"/>
      <c r="AOY2495" s="207"/>
      <c r="AOZ2495" s="238"/>
      <c r="APA2495" s="207"/>
      <c r="APB2495" s="207"/>
      <c r="APC2495" s="187"/>
      <c r="APD2495" s="187"/>
      <c r="APE2495" s="204"/>
      <c r="APF2495" s="272"/>
      <c r="APG2495" s="207"/>
      <c r="APH2495" s="238"/>
      <c r="API2495" s="207"/>
      <c r="APJ2495" s="207"/>
      <c r="APK2495" s="187"/>
      <c r="APL2495" s="187"/>
      <c r="APM2495" s="204"/>
      <c r="APN2495" s="272"/>
      <c r="APO2495" s="207"/>
      <c r="APP2495" s="238"/>
      <c r="APQ2495" s="207"/>
      <c r="APR2495" s="207"/>
      <c r="APS2495" s="187"/>
      <c r="APT2495" s="187"/>
      <c r="APU2495" s="204"/>
      <c r="APV2495" s="272"/>
      <c r="APW2495" s="207"/>
      <c r="APX2495" s="238"/>
      <c r="APY2495" s="207"/>
      <c r="APZ2495" s="207"/>
      <c r="AQA2495" s="187"/>
      <c r="AQB2495" s="187"/>
      <c r="AQC2495" s="204"/>
      <c r="AQD2495" s="272"/>
      <c r="AQE2495" s="207"/>
      <c r="AQF2495" s="238"/>
      <c r="AQG2495" s="207"/>
      <c r="AQH2495" s="207"/>
      <c r="AQI2495" s="187"/>
      <c r="AQJ2495" s="187"/>
      <c r="AQK2495" s="204"/>
      <c r="AQL2495" s="272"/>
      <c r="AQM2495" s="207"/>
      <c r="AQN2495" s="238"/>
      <c r="AQO2495" s="207"/>
      <c r="AQP2495" s="207"/>
      <c r="AQQ2495" s="187"/>
      <c r="AQR2495" s="187"/>
      <c r="AQS2495" s="204"/>
      <c r="AQT2495" s="272"/>
      <c r="AQU2495" s="207"/>
      <c r="AQV2495" s="238"/>
      <c r="AQW2495" s="207"/>
      <c r="AQX2495" s="207"/>
      <c r="AQY2495" s="187"/>
      <c r="AQZ2495" s="187"/>
      <c r="ARA2495" s="204"/>
      <c r="ARB2495" s="272"/>
      <c r="ARC2495" s="207"/>
      <c r="ARD2495" s="238"/>
      <c r="ARE2495" s="207"/>
      <c r="ARF2495" s="207"/>
      <c r="ARG2495" s="187"/>
      <c r="ARH2495" s="187"/>
      <c r="ARI2495" s="204"/>
      <c r="ARJ2495" s="272"/>
      <c r="ARK2495" s="207"/>
      <c r="ARL2495" s="238"/>
      <c r="ARM2495" s="207"/>
      <c r="ARN2495" s="207"/>
      <c r="ARO2495" s="187"/>
      <c r="ARP2495" s="187"/>
      <c r="ARQ2495" s="204"/>
      <c r="ARR2495" s="272"/>
      <c r="ARS2495" s="207"/>
      <c r="ART2495" s="238"/>
      <c r="ARU2495" s="207"/>
      <c r="ARV2495" s="207"/>
      <c r="ARW2495" s="187"/>
      <c r="ARX2495" s="187"/>
      <c r="ARY2495" s="204"/>
      <c r="ARZ2495" s="272"/>
      <c r="ASA2495" s="207"/>
      <c r="ASB2495" s="238"/>
      <c r="ASC2495" s="207"/>
      <c r="ASD2495" s="207"/>
      <c r="ASE2495" s="187"/>
      <c r="ASF2495" s="187"/>
      <c r="ASG2495" s="204"/>
      <c r="ASH2495" s="272"/>
      <c r="ASI2495" s="207"/>
      <c r="ASJ2495" s="238"/>
      <c r="ASK2495" s="207"/>
      <c r="ASL2495" s="207"/>
      <c r="ASM2495" s="187"/>
      <c r="ASN2495" s="187"/>
      <c r="ASO2495" s="204"/>
      <c r="ASP2495" s="272"/>
      <c r="ASQ2495" s="207"/>
      <c r="ASR2495" s="238"/>
      <c r="ASS2495" s="207"/>
      <c r="AST2495" s="207"/>
      <c r="ASU2495" s="187"/>
      <c r="ASV2495" s="187"/>
      <c r="ASW2495" s="204"/>
      <c r="ASX2495" s="272"/>
      <c r="ASY2495" s="207"/>
      <c r="ASZ2495" s="238"/>
      <c r="ATA2495" s="207"/>
      <c r="ATB2495" s="207"/>
      <c r="ATC2495" s="187"/>
      <c r="ATD2495" s="187"/>
      <c r="ATE2495" s="204"/>
      <c r="ATF2495" s="272"/>
      <c r="ATG2495" s="207"/>
      <c r="ATH2495" s="238"/>
      <c r="ATI2495" s="207"/>
      <c r="ATJ2495" s="207"/>
      <c r="ATK2495" s="187"/>
      <c r="ATL2495" s="187"/>
      <c r="ATM2495" s="204"/>
      <c r="ATN2495" s="272"/>
      <c r="ATO2495" s="207"/>
      <c r="ATP2495" s="238"/>
      <c r="ATQ2495" s="207"/>
      <c r="ATR2495" s="207"/>
      <c r="ATS2495" s="187"/>
      <c r="ATT2495" s="187"/>
      <c r="ATU2495" s="204"/>
      <c r="ATV2495" s="272"/>
      <c r="ATW2495" s="207"/>
      <c r="ATX2495" s="238"/>
      <c r="ATY2495" s="207"/>
      <c r="ATZ2495" s="207"/>
      <c r="AUA2495" s="187"/>
      <c r="AUB2495" s="187"/>
      <c r="AUC2495" s="204"/>
      <c r="AUD2495" s="272"/>
      <c r="AUE2495" s="207"/>
      <c r="AUF2495" s="238"/>
      <c r="AUG2495" s="207"/>
      <c r="AUH2495" s="207"/>
      <c r="AUI2495" s="187"/>
      <c r="AUJ2495" s="187"/>
      <c r="AUK2495" s="204"/>
      <c r="AUL2495" s="272"/>
      <c r="AUM2495" s="207"/>
      <c r="AUN2495" s="238"/>
      <c r="AUO2495" s="207"/>
      <c r="AUP2495" s="207"/>
      <c r="AUQ2495" s="187"/>
      <c r="AUR2495" s="187"/>
      <c r="AUS2495" s="204"/>
      <c r="AUT2495" s="272"/>
      <c r="AUU2495" s="207"/>
      <c r="AUV2495" s="238"/>
      <c r="AUW2495" s="207"/>
      <c r="AUX2495" s="207"/>
      <c r="AUY2495" s="187"/>
      <c r="AUZ2495" s="187"/>
      <c r="AVA2495" s="204"/>
      <c r="AVB2495" s="272"/>
      <c r="AVC2495" s="207"/>
      <c r="AVD2495" s="238"/>
      <c r="AVE2495" s="207"/>
      <c r="AVF2495" s="207"/>
      <c r="AVG2495" s="187"/>
      <c r="AVH2495" s="187"/>
      <c r="AVI2495" s="204"/>
      <c r="AVJ2495" s="272"/>
      <c r="AVK2495" s="207"/>
      <c r="AVL2495" s="238"/>
      <c r="AVM2495" s="207"/>
      <c r="AVN2495" s="207"/>
      <c r="AVO2495" s="187"/>
      <c r="AVP2495" s="187"/>
      <c r="AVQ2495" s="204"/>
      <c r="AVR2495" s="272"/>
      <c r="AVS2495" s="207"/>
      <c r="AVT2495" s="238"/>
      <c r="AVU2495" s="207"/>
      <c r="AVV2495" s="207"/>
      <c r="AVW2495" s="187"/>
      <c r="AVX2495" s="187"/>
      <c r="AVY2495" s="204"/>
      <c r="AVZ2495" s="272"/>
      <c r="AWA2495" s="207"/>
      <c r="AWB2495" s="238"/>
      <c r="AWC2495" s="207"/>
      <c r="AWD2495" s="207"/>
      <c r="AWE2495" s="187"/>
      <c r="AWF2495" s="187"/>
      <c r="AWG2495" s="204"/>
      <c r="AWH2495" s="272"/>
      <c r="AWI2495" s="207"/>
      <c r="AWJ2495" s="238"/>
      <c r="AWK2495" s="207"/>
      <c r="AWL2495" s="207"/>
      <c r="AWM2495" s="187"/>
      <c r="AWN2495" s="187"/>
      <c r="AWO2495" s="204"/>
      <c r="AWP2495" s="272"/>
      <c r="AWQ2495" s="207"/>
      <c r="AWR2495" s="238"/>
      <c r="AWS2495" s="207"/>
      <c r="AWT2495" s="207"/>
      <c r="AWU2495" s="187"/>
      <c r="AWV2495" s="187"/>
      <c r="AWW2495" s="204"/>
      <c r="AWX2495" s="272"/>
      <c r="AWY2495" s="207"/>
      <c r="AWZ2495" s="238"/>
      <c r="AXA2495" s="207"/>
      <c r="AXB2495" s="207"/>
      <c r="AXC2495" s="187"/>
      <c r="AXD2495" s="187"/>
      <c r="AXE2495" s="204"/>
      <c r="AXF2495" s="272"/>
      <c r="AXG2495" s="207"/>
      <c r="AXH2495" s="238"/>
      <c r="AXI2495" s="207"/>
      <c r="AXJ2495" s="207"/>
      <c r="AXK2495" s="187"/>
      <c r="AXL2495" s="187"/>
      <c r="AXM2495" s="204"/>
      <c r="AXN2495" s="272"/>
      <c r="AXO2495" s="207"/>
      <c r="AXP2495" s="238"/>
      <c r="AXQ2495" s="207"/>
      <c r="AXR2495" s="207"/>
      <c r="AXS2495" s="187"/>
      <c r="AXT2495" s="187"/>
      <c r="AXU2495" s="204"/>
      <c r="AXV2495" s="272"/>
      <c r="AXW2495" s="207"/>
      <c r="AXX2495" s="238"/>
      <c r="AXY2495" s="207"/>
      <c r="AXZ2495" s="207"/>
      <c r="AYA2495" s="187"/>
      <c r="AYB2495" s="187"/>
      <c r="AYC2495" s="204"/>
      <c r="AYD2495" s="272"/>
      <c r="AYE2495" s="207"/>
      <c r="AYF2495" s="238"/>
      <c r="AYG2495" s="207"/>
      <c r="AYH2495" s="207"/>
      <c r="AYI2495" s="187"/>
      <c r="AYJ2495" s="187"/>
      <c r="AYK2495" s="204"/>
      <c r="AYL2495" s="272"/>
      <c r="AYM2495" s="207"/>
      <c r="AYN2495" s="238"/>
      <c r="AYO2495" s="207"/>
      <c r="AYP2495" s="207"/>
      <c r="AYQ2495" s="187"/>
      <c r="AYR2495" s="187"/>
      <c r="AYS2495" s="204"/>
      <c r="AYT2495" s="272"/>
      <c r="AYU2495" s="207"/>
      <c r="AYV2495" s="238"/>
      <c r="AYW2495" s="207"/>
      <c r="AYX2495" s="207"/>
      <c r="AYY2495" s="187"/>
      <c r="AYZ2495" s="187"/>
      <c r="AZA2495" s="204"/>
      <c r="AZB2495" s="272"/>
      <c r="AZC2495" s="207"/>
      <c r="AZD2495" s="238"/>
      <c r="AZE2495" s="207"/>
      <c r="AZF2495" s="207"/>
      <c r="AZG2495" s="187"/>
      <c r="AZH2495" s="187"/>
      <c r="AZI2495" s="204"/>
      <c r="AZJ2495" s="272"/>
      <c r="AZK2495" s="207"/>
      <c r="AZL2495" s="238"/>
      <c r="AZM2495" s="207"/>
      <c r="AZN2495" s="207"/>
      <c r="AZO2495" s="187"/>
      <c r="AZP2495" s="187"/>
      <c r="AZQ2495" s="204"/>
      <c r="AZR2495" s="272"/>
      <c r="AZS2495" s="207"/>
      <c r="AZT2495" s="238"/>
      <c r="AZU2495" s="207"/>
      <c r="AZV2495" s="207"/>
      <c r="AZW2495" s="187"/>
      <c r="AZX2495" s="187"/>
      <c r="AZY2495" s="204"/>
      <c r="AZZ2495" s="272"/>
      <c r="BAA2495" s="207"/>
      <c r="BAB2495" s="238"/>
      <c r="BAC2495" s="207"/>
      <c r="BAD2495" s="207"/>
      <c r="BAE2495" s="187"/>
      <c r="BAF2495" s="187"/>
      <c r="BAG2495" s="204"/>
      <c r="BAH2495" s="272"/>
      <c r="BAI2495" s="207"/>
      <c r="BAJ2495" s="238"/>
      <c r="BAK2495" s="207"/>
      <c r="BAL2495" s="207"/>
      <c r="BAM2495" s="187"/>
      <c r="BAN2495" s="187"/>
      <c r="BAO2495" s="204"/>
      <c r="BAP2495" s="272"/>
      <c r="BAQ2495" s="207"/>
      <c r="BAR2495" s="238"/>
      <c r="BAS2495" s="207"/>
      <c r="BAT2495" s="207"/>
      <c r="BAU2495" s="187"/>
      <c r="BAV2495" s="187"/>
      <c r="BAW2495" s="204"/>
      <c r="BAX2495" s="272"/>
      <c r="BAY2495" s="207"/>
      <c r="BAZ2495" s="238"/>
      <c r="BBA2495" s="207"/>
      <c r="BBB2495" s="207"/>
      <c r="BBC2495" s="187"/>
      <c r="BBD2495" s="187"/>
      <c r="BBE2495" s="204"/>
      <c r="BBF2495" s="272"/>
      <c r="BBG2495" s="207"/>
      <c r="BBH2495" s="238"/>
      <c r="BBI2495" s="207"/>
      <c r="BBJ2495" s="207"/>
      <c r="BBK2495" s="187"/>
      <c r="BBL2495" s="187"/>
      <c r="BBM2495" s="204"/>
      <c r="BBN2495" s="272"/>
      <c r="BBO2495" s="207"/>
      <c r="BBP2495" s="238"/>
      <c r="BBQ2495" s="207"/>
      <c r="BBR2495" s="207"/>
      <c r="BBS2495" s="187"/>
      <c r="BBT2495" s="187"/>
      <c r="BBU2495" s="204"/>
      <c r="BBV2495" s="272"/>
      <c r="BBW2495" s="207"/>
      <c r="BBX2495" s="238"/>
      <c r="BBY2495" s="207"/>
      <c r="BBZ2495" s="207"/>
      <c r="BCA2495" s="187"/>
      <c r="BCB2495" s="187"/>
      <c r="BCC2495" s="204"/>
      <c r="BCD2495" s="272"/>
      <c r="BCE2495" s="207"/>
      <c r="BCF2495" s="238"/>
      <c r="BCG2495" s="207"/>
      <c r="BCH2495" s="207"/>
      <c r="BCI2495" s="187"/>
      <c r="BCJ2495" s="187"/>
      <c r="BCK2495" s="204"/>
      <c r="BCL2495" s="272"/>
      <c r="BCM2495" s="207"/>
      <c r="BCN2495" s="238"/>
      <c r="BCO2495" s="207"/>
      <c r="BCP2495" s="207"/>
      <c r="BCQ2495" s="187"/>
      <c r="BCR2495" s="187"/>
      <c r="BCS2495" s="204"/>
      <c r="BCT2495" s="272"/>
      <c r="BCU2495" s="207"/>
      <c r="BCV2495" s="238"/>
      <c r="BCW2495" s="207"/>
      <c r="BCX2495" s="207"/>
      <c r="BCY2495" s="187"/>
      <c r="BCZ2495" s="187"/>
      <c r="BDA2495" s="204"/>
      <c r="BDB2495" s="272"/>
      <c r="BDC2495" s="207"/>
      <c r="BDD2495" s="238"/>
      <c r="BDE2495" s="207"/>
      <c r="BDF2495" s="207"/>
      <c r="BDG2495" s="187"/>
      <c r="BDH2495" s="187"/>
      <c r="BDI2495" s="204"/>
      <c r="BDJ2495" s="272"/>
      <c r="BDK2495" s="207"/>
      <c r="BDL2495" s="238"/>
      <c r="BDM2495" s="207"/>
      <c r="BDN2495" s="207"/>
      <c r="BDO2495" s="187"/>
      <c r="BDP2495" s="187"/>
      <c r="BDQ2495" s="204"/>
      <c r="BDR2495" s="272"/>
      <c r="BDS2495" s="207"/>
      <c r="BDT2495" s="238"/>
      <c r="BDU2495" s="207"/>
      <c r="BDV2495" s="207"/>
      <c r="BDW2495" s="187"/>
      <c r="BDX2495" s="187"/>
      <c r="BDY2495" s="204"/>
      <c r="BDZ2495" s="272"/>
      <c r="BEA2495" s="207"/>
      <c r="BEB2495" s="238"/>
      <c r="BEC2495" s="207"/>
      <c r="BED2495" s="207"/>
      <c r="BEE2495" s="187"/>
      <c r="BEF2495" s="187"/>
      <c r="BEG2495" s="204"/>
      <c r="BEH2495" s="272"/>
      <c r="BEI2495" s="207"/>
      <c r="BEJ2495" s="238"/>
      <c r="BEK2495" s="207"/>
      <c r="BEL2495" s="207"/>
      <c r="BEM2495" s="187"/>
      <c r="BEN2495" s="187"/>
      <c r="BEO2495" s="204"/>
      <c r="BEP2495" s="272"/>
      <c r="BEQ2495" s="207"/>
      <c r="BER2495" s="238"/>
      <c r="BES2495" s="207"/>
      <c r="BET2495" s="207"/>
      <c r="BEU2495" s="187"/>
      <c r="BEV2495" s="187"/>
      <c r="BEW2495" s="204"/>
      <c r="BEX2495" s="272"/>
      <c r="BEY2495" s="207"/>
      <c r="BEZ2495" s="238"/>
      <c r="BFA2495" s="207"/>
      <c r="BFB2495" s="207"/>
      <c r="BFC2495" s="187"/>
      <c r="BFD2495" s="187"/>
      <c r="BFE2495" s="204"/>
      <c r="BFF2495" s="272"/>
      <c r="BFG2495" s="207"/>
      <c r="BFH2495" s="238"/>
      <c r="BFI2495" s="207"/>
      <c r="BFJ2495" s="207"/>
      <c r="BFK2495" s="187"/>
      <c r="BFL2495" s="187"/>
      <c r="BFM2495" s="204"/>
      <c r="BFN2495" s="272"/>
      <c r="BFO2495" s="207"/>
      <c r="BFP2495" s="238"/>
      <c r="BFQ2495" s="207"/>
      <c r="BFR2495" s="207"/>
      <c r="BFS2495" s="187"/>
      <c r="BFT2495" s="187"/>
      <c r="BFU2495" s="204"/>
      <c r="BFV2495" s="272"/>
      <c r="BFW2495" s="207"/>
      <c r="BFX2495" s="238"/>
      <c r="BFY2495" s="207"/>
      <c r="BFZ2495" s="207"/>
      <c r="BGA2495" s="187"/>
      <c r="BGB2495" s="187"/>
      <c r="BGC2495" s="204"/>
      <c r="BGD2495" s="272"/>
      <c r="BGE2495" s="207"/>
      <c r="BGF2495" s="238"/>
      <c r="BGG2495" s="207"/>
      <c r="BGH2495" s="207"/>
      <c r="BGI2495" s="187"/>
      <c r="BGJ2495" s="187"/>
      <c r="BGK2495" s="204"/>
      <c r="BGL2495" s="272"/>
      <c r="BGM2495" s="207"/>
      <c r="BGN2495" s="238"/>
      <c r="BGO2495" s="207"/>
      <c r="BGP2495" s="207"/>
      <c r="BGQ2495" s="187"/>
      <c r="BGR2495" s="187"/>
      <c r="BGS2495" s="204"/>
      <c r="BGT2495" s="272"/>
      <c r="BGU2495" s="207"/>
      <c r="BGV2495" s="238"/>
      <c r="BGW2495" s="207"/>
      <c r="BGX2495" s="207"/>
      <c r="BGY2495" s="187"/>
      <c r="BGZ2495" s="187"/>
      <c r="BHA2495" s="204"/>
      <c r="BHB2495" s="272"/>
      <c r="BHC2495" s="207"/>
      <c r="BHD2495" s="238"/>
      <c r="BHE2495" s="207"/>
      <c r="BHF2495" s="207"/>
      <c r="BHG2495" s="187"/>
      <c r="BHH2495" s="187"/>
      <c r="BHI2495" s="204"/>
      <c r="BHJ2495" s="272"/>
      <c r="BHK2495" s="207"/>
      <c r="BHL2495" s="238"/>
      <c r="BHM2495" s="207"/>
      <c r="BHN2495" s="207"/>
      <c r="BHO2495" s="187"/>
      <c r="BHP2495" s="187"/>
      <c r="BHQ2495" s="204"/>
      <c r="BHR2495" s="272"/>
      <c r="BHS2495" s="207"/>
      <c r="BHT2495" s="238"/>
      <c r="BHU2495" s="207"/>
      <c r="BHV2495" s="207"/>
      <c r="BHW2495" s="187"/>
      <c r="BHX2495" s="187"/>
      <c r="BHY2495" s="204"/>
      <c r="BHZ2495" s="272"/>
      <c r="BIA2495" s="207"/>
      <c r="BIB2495" s="238"/>
      <c r="BIC2495" s="207"/>
      <c r="BID2495" s="207"/>
      <c r="BIE2495" s="187"/>
      <c r="BIF2495" s="187"/>
      <c r="BIG2495" s="204"/>
      <c r="BIH2495" s="272"/>
      <c r="BII2495" s="207"/>
      <c r="BIJ2495" s="238"/>
      <c r="BIK2495" s="207"/>
      <c r="BIL2495" s="207"/>
      <c r="BIM2495" s="187"/>
      <c r="BIN2495" s="187"/>
      <c r="BIO2495" s="204"/>
      <c r="BIP2495" s="272"/>
      <c r="BIQ2495" s="207"/>
      <c r="BIR2495" s="238"/>
      <c r="BIS2495" s="207"/>
      <c r="BIT2495" s="207"/>
      <c r="BIU2495" s="187"/>
      <c r="BIV2495" s="187"/>
      <c r="BIW2495" s="204"/>
      <c r="BIX2495" s="272"/>
      <c r="BIY2495" s="207"/>
      <c r="BIZ2495" s="238"/>
      <c r="BJA2495" s="207"/>
      <c r="BJB2495" s="207"/>
      <c r="BJC2495" s="187"/>
      <c r="BJD2495" s="187"/>
      <c r="BJE2495" s="204"/>
      <c r="BJF2495" s="272"/>
      <c r="BJG2495" s="207"/>
      <c r="BJH2495" s="238"/>
      <c r="BJI2495" s="207"/>
      <c r="BJJ2495" s="207"/>
      <c r="BJK2495" s="187"/>
      <c r="BJL2495" s="187"/>
      <c r="BJM2495" s="204"/>
      <c r="BJN2495" s="272"/>
      <c r="BJO2495" s="207"/>
      <c r="BJP2495" s="238"/>
      <c r="BJQ2495" s="207"/>
      <c r="BJR2495" s="207"/>
      <c r="BJS2495" s="187"/>
      <c r="BJT2495" s="187"/>
      <c r="BJU2495" s="204"/>
      <c r="BJV2495" s="272"/>
      <c r="BJW2495" s="207"/>
      <c r="BJX2495" s="238"/>
      <c r="BJY2495" s="207"/>
      <c r="BJZ2495" s="207"/>
      <c r="BKA2495" s="187"/>
      <c r="BKB2495" s="187"/>
      <c r="BKC2495" s="204"/>
      <c r="BKD2495" s="272"/>
      <c r="BKE2495" s="207"/>
      <c r="BKF2495" s="238"/>
      <c r="BKG2495" s="207"/>
      <c r="BKH2495" s="207"/>
      <c r="BKI2495" s="187"/>
      <c r="BKJ2495" s="187"/>
      <c r="BKK2495" s="204"/>
      <c r="BKL2495" s="272"/>
      <c r="BKM2495" s="207"/>
      <c r="BKN2495" s="238"/>
      <c r="BKO2495" s="207"/>
      <c r="BKP2495" s="207"/>
      <c r="BKQ2495" s="187"/>
      <c r="BKR2495" s="187"/>
      <c r="BKS2495" s="204"/>
      <c r="BKT2495" s="272"/>
      <c r="BKU2495" s="207"/>
      <c r="BKV2495" s="238"/>
      <c r="BKW2495" s="207"/>
      <c r="BKX2495" s="207"/>
      <c r="BKY2495" s="187"/>
      <c r="BKZ2495" s="187"/>
      <c r="BLA2495" s="204"/>
      <c r="BLB2495" s="272"/>
      <c r="BLC2495" s="207"/>
      <c r="BLD2495" s="238"/>
      <c r="BLE2495" s="207"/>
      <c r="BLF2495" s="207"/>
      <c r="BLG2495" s="187"/>
      <c r="BLH2495" s="187"/>
      <c r="BLI2495" s="204"/>
      <c r="BLJ2495" s="272"/>
      <c r="BLK2495" s="207"/>
      <c r="BLL2495" s="238"/>
      <c r="BLM2495" s="207"/>
      <c r="BLN2495" s="207"/>
      <c r="BLO2495" s="187"/>
      <c r="BLP2495" s="187"/>
      <c r="BLQ2495" s="204"/>
      <c r="BLR2495" s="272"/>
      <c r="BLS2495" s="207"/>
      <c r="BLT2495" s="238"/>
      <c r="BLU2495" s="207"/>
      <c r="BLV2495" s="207"/>
      <c r="BLW2495" s="187"/>
      <c r="BLX2495" s="187"/>
      <c r="BLY2495" s="204"/>
      <c r="BLZ2495" s="272"/>
      <c r="BMA2495" s="207"/>
      <c r="BMB2495" s="238"/>
      <c r="BMC2495" s="207"/>
      <c r="BMD2495" s="207"/>
      <c r="BME2495" s="187"/>
      <c r="BMF2495" s="187"/>
      <c r="BMG2495" s="204"/>
      <c r="BMH2495" s="272"/>
      <c r="BMI2495" s="207"/>
      <c r="BMJ2495" s="238"/>
      <c r="BMK2495" s="207"/>
      <c r="BML2495" s="207"/>
      <c r="BMM2495" s="187"/>
      <c r="BMN2495" s="187"/>
      <c r="BMO2495" s="204"/>
      <c r="BMP2495" s="272"/>
      <c r="BMQ2495" s="207"/>
      <c r="BMR2495" s="238"/>
      <c r="BMS2495" s="207"/>
      <c r="BMT2495" s="207"/>
      <c r="BMU2495" s="187"/>
      <c r="BMV2495" s="187"/>
      <c r="BMW2495" s="204"/>
      <c r="BMX2495" s="272"/>
      <c r="BMY2495" s="207"/>
      <c r="BMZ2495" s="238"/>
      <c r="BNA2495" s="207"/>
      <c r="BNB2495" s="207"/>
      <c r="BNC2495" s="187"/>
      <c r="BND2495" s="187"/>
      <c r="BNE2495" s="204"/>
      <c r="BNF2495" s="272"/>
      <c r="BNG2495" s="207"/>
      <c r="BNH2495" s="238"/>
      <c r="BNI2495" s="207"/>
      <c r="BNJ2495" s="207"/>
      <c r="BNK2495" s="187"/>
      <c r="BNL2495" s="187"/>
      <c r="BNM2495" s="204"/>
      <c r="BNN2495" s="272"/>
      <c r="BNO2495" s="207"/>
      <c r="BNP2495" s="238"/>
      <c r="BNQ2495" s="207"/>
      <c r="BNR2495" s="207"/>
      <c r="BNS2495" s="187"/>
      <c r="BNT2495" s="187"/>
      <c r="BNU2495" s="204"/>
      <c r="BNV2495" s="272"/>
      <c r="BNW2495" s="207"/>
      <c r="BNX2495" s="238"/>
      <c r="BNY2495" s="207"/>
      <c r="BNZ2495" s="207"/>
      <c r="BOA2495" s="187"/>
      <c r="BOB2495" s="187"/>
      <c r="BOC2495" s="204"/>
      <c r="BOD2495" s="272"/>
      <c r="BOE2495" s="207"/>
      <c r="BOF2495" s="238"/>
      <c r="BOG2495" s="207"/>
      <c r="BOH2495" s="207"/>
      <c r="BOI2495" s="187"/>
      <c r="BOJ2495" s="187"/>
      <c r="BOK2495" s="204"/>
      <c r="BOL2495" s="272"/>
      <c r="BOM2495" s="207"/>
      <c r="BON2495" s="238"/>
      <c r="BOO2495" s="207"/>
      <c r="BOP2495" s="207"/>
      <c r="BOQ2495" s="187"/>
      <c r="BOR2495" s="187"/>
      <c r="BOS2495" s="204"/>
      <c r="BOT2495" s="272"/>
      <c r="BOU2495" s="207"/>
      <c r="BOV2495" s="238"/>
      <c r="BOW2495" s="207"/>
      <c r="BOX2495" s="207"/>
      <c r="BOY2495" s="187"/>
      <c r="BOZ2495" s="187"/>
      <c r="BPA2495" s="204"/>
      <c r="BPB2495" s="272"/>
      <c r="BPC2495" s="207"/>
      <c r="BPD2495" s="238"/>
      <c r="BPE2495" s="207"/>
      <c r="BPF2495" s="207"/>
      <c r="BPG2495" s="187"/>
      <c r="BPH2495" s="187"/>
      <c r="BPI2495" s="204"/>
      <c r="BPJ2495" s="272"/>
      <c r="BPK2495" s="207"/>
      <c r="BPL2495" s="238"/>
      <c r="BPM2495" s="207"/>
      <c r="BPN2495" s="207"/>
      <c r="BPO2495" s="187"/>
      <c r="BPP2495" s="187"/>
      <c r="BPQ2495" s="204"/>
      <c r="BPR2495" s="272"/>
      <c r="BPS2495" s="207"/>
      <c r="BPT2495" s="238"/>
      <c r="BPU2495" s="207"/>
      <c r="BPV2495" s="207"/>
      <c r="BPW2495" s="187"/>
      <c r="BPX2495" s="187"/>
      <c r="BPY2495" s="204"/>
      <c r="BPZ2495" s="272"/>
      <c r="BQA2495" s="207"/>
      <c r="BQB2495" s="238"/>
      <c r="BQC2495" s="207"/>
      <c r="BQD2495" s="207"/>
      <c r="BQE2495" s="187"/>
      <c r="BQF2495" s="187"/>
      <c r="BQG2495" s="204"/>
      <c r="BQH2495" s="272"/>
      <c r="BQI2495" s="207"/>
      <c r="BQJ2495" s="238"/>
      <c r="BQK2495" s="207"/>
      <c r="BQL2495" s="207"/>
      <c r="BQM2495" s="187"/>
      <c r="BQN2495" s="187"/>
      <c r="BQO2495" s="204"/>
      <c r="BQP2495" s="272"/>
      <c r="BQQ2495" s="207"/>
      <c r="BQR2495" s="238"/>
      <c r="BQS2495" s="207"/>
      <c r="BQT2495" s="207"/>
      <c r="BQU2495" s="187"/>
      <c r="BQV2495" s="187"/>
      <c r="BQW2495" s="204"/>
      <c r="BQX2495" s="272"/>
      <c r="BQY2495" s="207"/>
      <c r="BQZ2495" s="238"/>
      <c r="BRA2495" s="207"/>
      <c r="BRB2495" s="207"/>
      <c r="BRC2495" s="187"/>
      <c r="BRD2495" s="187"/>
      <c r="BRE2495" s="204"/>
      <c r="BRF2495" s="272"/>
      <c r="BRG2495" s="207"/>
      <c r="BRH2495" s="238"/>
      <c r="BRI2495" s="207"/>
      <c r="BRJ2495" s="207"/>
      <c r="BRK2495" s="187"/>
      <c r="BRL2495" s="187"/>
      <c r="BRM2495" s="204"/>
      <c r="BRN2495" s="272"/>
      <c r="BRO2495" s="207"/>
      <c r="BRP2495" s="238"/>
      <c r="BRQ2495" s="207"/>
      <c r="BRR2495" s="207"/>
      <c r="BRS2495" s="187"/>
      <c r="BRT2495" s="187"/>
      <c r="BRU2495" s="204"/>
      <c r="BRV2495" s="272"/>
      <c r="BRW2495" s="207"/>
      <c r="BRX2495" s="238"/>
      <c r="BRY2495" s="207"/>
      <c r="BRZ2495" s="207"/>
      <c r="BSA2495" s="187"/>
      <c r="BSB2495" s="187"/>
      <c r="BSC2495" s="204"/>
      <c r="BSD2495" s="272"/>
      <c r="BSE2495" s="207"/>
      <c r="BSF2495" s="238"/>
      <c r="BSG2495" s="207"/>
      <c r="BSH2495" s="207"/>
      <c r="BSI2495" s="187"/>
      <c r="BSJ2495" s="187"/>
      <c r="BSK2495" s="204"/>
      <c r="BSL2495" s="272"/>
      <c r="BSM2495" s="207"/>
      <c r="BSN2495" s="238"/>
      <c r="BSO2495" s="207"/>
      <c r="BSP2495" s="207"/>
      <c r="BSQ2495" s="187"/>
      <c r="BSR2495" s="187"/>
      <c r="BSS2495" s="204"/>
      <c r="BST2495" s="272"/>
      <c r="BSU2495" s="207"/>
      <c r="BSV2495" s="238"/>
      <c r="BSW2495" s="207"/>
      <c r="BSX2495" s="207"/>
      <c r="BSY2495" s="187"/>
      <c r="BSZ2495" s="187"/>
      <c r="BTA2495" s="204"/>
      <c r="BTB2495" s="272"/>
      <c r="BTC2495" s="207"/>
      <c r="BTD2495" s="238"/>
      <c r="BTE2495" s="207"/>
      <c r="BTF2495" s="207"/>
      <c r="BTG2495" s="187"/>
      <c r="BTH2495" s="187"/>
      <c r="BTI2495" s="204"/>
      <c r="BTJ2495" s="272"/>
      <c r="BTK2495" s="207"/>
      <c r="BTL2495" s="238"/>
      <c r="BTM2495" s="207"/>
      <c r="BTN2495" s="207"/>
      <c r="BTO2495" s="187"/>
      <c r="BTP2495" s="187"/>
      <c r="BTQ2495" s="204"/>
      <c r="BTR2495" s="272"/>
      <c r="BTS2495" s="207"/>
      <c r="BTT2495" s="238"/>
      <c r="BTU2495" s="207"/>
      <c r="BTV2495" s="207"/>
      <c r="BTW2495" s="187"/>
      <c r="BTX2495" s="187"/>
      <c r="BTY2495" s="204"/>
      <c r="BTZ2495" s="272"/>
      <c r="BUA2495" s="207"/>
      <c r="BUB2495" s="238"/>
      <c r="BUC2495" s="207"/>
      <c r="BUD2495" s="207"/>
      <c r="BUE2495" s="187"/>
      <c r="BUF2495" s="187"/>
      <c r="BUG2495" s="204"/>
      <c r="BUH2495" s="272"/>
      <c r="BUI2495" s="207"/>
      <c r="BUJ2495" s="238"/>
      <c r="BUK2495" s="207"/>
      <c r="BUL2495" s="207"/>
      <c r="BUM2495" s="187"/>
      <c r="BUN2495" s="187"/>
      <c r="BUO2495" s="204"/>
      <c r="BUP2495" s="272"/>
      <c r="BUQ2495" s="207"/>
      <c r="BUR2495" s="238"/>
      <c r="BUS2495" s="207"/>
      <c r="BUT2495" s="207"/>
      <c r="BUU2495" s="187"/>
      <c r="BUV2495" s="187"/>
      <c r="BUW2495" s="204"/>
      <c r="BUX2495" s="272"/>
      <c r="BUY2495" s="207"/>
      <c r="BUZ2495" s="238"/>
      <c r="BVA2495" s="207"/>
      <c r="BVB2495" s="207"/>
      <c r="BVC2495" s="187"/>
      <c r="BVD2495" s="187"/>
      <c r="BVE2495" s="204"/>
      <c r="BVF2495" s="272"/>
      <c r="BVG2495" s="207"/>
      <c r="BVH2495" s="238"/>
      <c r="BVI2495" s="207"/>
      <c r="BVJ2495" s="207"/>
      <c r="BVK2495" s="187"/>
      <c r="BVL2495" s="187"/>
      <c r="BVM2495" s="204"/>
      <c r="BVN2495" s="272"/>
      <c r="BVO2495" s="207"/>
      <c r="BVP2495" s="238"/>
      <c r="BVQ2495" s="207"/>
      <c r="BVR2495" s="207"/>
      <c r="BVS2495" s="187"/>
      <c r="BVT2495" s="187"/>
      <c r="BVU2495" s="204"/>
      <c r="BVV2495" s="272"/>
      <c r="BVW2495" s="207"/>
      <c r="BVX2495" s="238"/>
      <c r="BVY2495" s="207"/>
      <c r="BVZ2495" s="207"/>
      <c r="BWA2495" s="187"/>
      <c r="BWB2495" s="187"/>
      <c r="BWC2495" s="204"/>
      <c r="BWD2495" s="272"/>
      <c r="BWE2495" s="207"/>
      <c r="BWF2495" s="238"/>
      <c r="BWG2495" s="207"/>
      <c r="BWH2495" s="207"/>
      <c r="BWI2495" s="187"/>
      <c r="BWJ2495" s="187"/>
      <c r="BWK2495" s="204"/>
      <c r="BWL2495" s="272"/>
      <c r="BWM2495" s="207"/>
      <c r="BWN2495" s="238"/>
      <c r="BWO2495" s="207"/>
      <c r="BWP2495" s="207"/>
      <c r="BWQ2495" s="187"/>
      <c r="BWR2495" s="187"/>
      <c r="BWS2495" s="204"/>
      <c r="BWT2495" s="272"/>
      <c r="BWU2495" s="207"/>
      <c r="BWV2495" s="238"/>
      <c r="BWW2495" s="207"/>
      <c r="BWX2495" s="207"/>
      <c r="BWY2495" s="187"/>
      <c r="BWZ2495" s="187"/>
      <c r="BXA2495" s="204"/>
      <c r="BXB2495" s="272"/>
      <c r="BXC2495" s="207"/>
      <c r="BXD2495" s="238"/>
      <c r="BXE2495" s="207"/>
      <c r="BXF2495" s="207"/>
      <c r="BXG2495" s="187"/>
      <c r="BXH2495" s="187"/>
      <c r="BXI2495" s="204"/>
      <c r="BXJ2495" s="272"/>
      <c r="BXK2495" s="207"/>
      <c r="BXL2495" s="238"/>
      <c r="BXM2495" s="207"/>
      <c r="BXN2495" s="207"/>
      <c r="BXO2495" s="187"/>
      <c r="BXP2495" s="187"/>
      <c r="BXQ2495" s="204"/>
      <c r="BXR2495" s="272"/>
      <c r="BXS2495" s="207"/>
      <c r="BXT2495" s="238"/>
      <c r="BXU2495" s="207"/>
      <c r="BXV2495" s="207"/>
      <c r="BXW2495" s="187"/>
      <c r="BXX2495" s="187"/>
      <c r="BXY2495" s="204"/>
      <c r="BXZ2495" s="272"/>
      <c r="BYA2495" s="207"/>
      <c r="BYB2495" s="238"/>
      <c r="BYC2495" s="207"/>
      <c r="BYD2495" s="207"/>
      <c r="BYE2495" s="187"/>
      <c r="BYF2495" s="187"/>
      <c r="BYG2495" s="204"/>
      <c r="BYH2495" s="272"/>
      <c r="BYI2495" s="207"/>
      <c r="BYJ2495" s="238"/>
      <c r="BYK2495" s="207"/>
      <c r="BYL2495" s="207"/>
      <c r="BYM2495" s="187"/>
      <c r="BYN2495" s="187"/>
      <c r="BYO2495" s="204"/>
      <c r="BYP2495" s="272"/>
      <c r="BYQ2495" s="207"/>
      <c r="BYR2495" s="238"/>
      <c r="BYS2495" s="207"/>
      <c r="BYT2495" s="207"/>
      <c r="BYU2495" s="187"/>
      <c r="BYV2495" s="187"/>
      <c r="BYW2495" s="204"/>
      <c r="BYX2495" s="272"/>
      <c r="BYY2495" s="207"/>
      <c r="BYZ2495" s="238"/>
      <c r="BZA2495" s="207"/>
      <c r="BZB2495" s="207"/>
      <c r="BZC2495" s="187"/>
      <c r="BZD2495" s="187"/>
      <c r="BZE2495" s="204"/>
      <c r="BZF2495" s="272"/>
      <c r="BZG2495" s="207"/>
      <c r="BZH2495" s="238"/>
      <c r="BZI2495" s="207"/>
      <c r="BZJ2495" s="207"/>
      <c r="BZK2495" s="187"/>
      <c r="BZL2495" s="187"/>
      <c r="BZM2495" s="204"/>
      <c r="BZN2495" s="272"/>
      <c r="BZO2495" s="207"/>
      <c r="BZP2495" s="238"/>
      <c r="BZQ2495" s="207"/>
      <c r="BZR2495" s="207"/>
      <c r="BZS2495" s="187"/>
      <c r="BZT2495" s="187"/>
      <c r="BZU2495" s="204"/>
      <c r="BZV2495" s="272"/>
      <c r="BZW2495" s="207"/>
      <c r="BZX2495" s="238"/>
      <c r="BZY2495" s="207"/>
      <c r="BZZ2495" s="207"/>
      <c r="CAA2495" s="187"/>
      <c r="CAB2495" s="187"/>
      <c r="CAC2495" s="204"/>
      <c r="CAD2495" s="272"/>
      <c r="CAE2495" s="207"/>
      <c r="CAF2495" s="238"/>
      <c r="CAG2495" s="207"/>
      <c r="CAH2495" s="207"/>
      <c r="CAI2495" s="187"/>
      <c r="CAJ2495" s="187"/>
      <c r="CAK2495" s="204"/>
      <c r="CAL2495" s="272"/>
      <c r="CAM2495" s="207"/>
      <c r="CAN2495" s="238"/>
      <c r="CAO2495" s="207"/>
      <c r="CAP2495" s="207"/>
      <c r="CAQ2495" s="187"/>
      <c r="CAR2495" s="187"/>
      <c r="CAS2495" s="204"/>
      <c r="CAT2495" s="272"/>
      <c r="CAU2495" s="207"/>
      <c r="CAV2495" s="238"/>
      <c r="CAW2495" s="207"/>
      <c r="CAX2495" s="207"/>
      <c r="CAY2495" s="187"/>
      <c r="CAZ2495" s="187"/>
      <c r="CBA2495" s="204"/>
      <c r="CBB2495" s="272"/>
      <c r="CBC2495" s="207"/>
      <c r="CBD2495" s="238"/>
      <c r="CBE2495" s="207"/>
      <c r="CBF2495" s="207"/>
      <c r="CBG2495" s="187"/>
      <c r="CBH2495" s="187"/>
      <c r="CBI2495" s="204"/>
      <c r="CBJ2495" s="272"/>
      <c r="CBK2495" s="207"/>
      <c r="CBL2495" s="238"/>
      <c r="CBM2495" s="207"/>
      <c r="CBN2495" s="207"/>
      <c r="CBO2495" s="187"/>
      <c r="CBP2495" s="187"/>
      <c r="CBQ2495" s="204"/>
      <c r="CBR2495" s="272"/>
      <c r="CBS2495" s="207"/>
      <c r="CBT2495" s="238"/>
      <c r="CBU2495" s="207"/>
      <c r="CBV2495" s="207"/>
      <c r="CBW2495" s="187"/>
      <c r="CBX2495" s="187"/>
      <c r="CBY2495" s="204"/>
      <c r="CBZ2495" s="272"/>
      <c r="CCA2495" s="207"/>
      <c r="CCB2495" s="238"/>
      <c r="CCC2495" s="207"/>
      <c r="CCD2495" s="207"/>
      <c r="CCE2495" s="187"/>
      <c r="CCF2495" s="187"/>
      <c r="CCG2495" s="204"/>
      <c r="CCH2495" s="272"/>
      <c r="CCI2495" s="207"/>
      <c r="CCJ2495" s="238"/>
      <c r="CCK2495" s="207"/>
      <c r="CCL2495" s="207"/>
      <c r="CCM2495" s="187"/>
      <c r="CCN2495" s="187"/>
      <c r="CCO2495" s="204"/>
      <c r="CCP2495" s="272"/>
      <c r="CCQ2495" s="207"/>
      <c r="CCR2495" s="238"/>
      <c r="CCS2495" s="207"/>
      <c r="CCT2495" s="207"/>
      <c r="CCU2495" s="187"/>
      <c r="CCV2495" s="187"/>
      <c r="CCW2495" s="204"/>
      <c r="CCX2495" s="272"/>
      <c r="CCY2495" s="207"/>
      <c r="CCZ2495" s="238"/>
      <c r="CDA2495" s="207"/>
      <c r="CDB2495" s="207"/>
      <c r="CDC2495" s="187"/>
      <c r="CDD2495" s="187"/>
      <c r="CDE2495" s="204"/>
      <c r="CDF2495" s="272"/>
      <c r="CDG2495" s="207"/>
      <c r="CDH2495" s="238"/>
      <c r="CDI2495" s="207"/>
      <c r="CDJ2495" s="207"/>
      <c r="CDK2495" s="187"/>
      <c r="CDL2495" s="187"/>
      <c r="CDM2495" s="204"/>
      <c r="CDN2495" s="272"/>
      <c r="CDO2495" s="207"/>
      <c r="CDP2495" s="238"/>
      <c r="CDQ2495" s="207"/>
      <c r="CDR2495" s="207"/>
      <c r="CDS2495" s="187"/>
      <c r="CDT2495" s="187"/>
      <c r="CDU2495" s="204"/>
      <c r="CDV2495" s="272"/>
      <c r="CDW2495" s="207"/>
      <c r="CDX2495" s="238"/>
      <c r="CDY2495" s="207"/>
      <c r="CDZ2495" s="207"/>
      <c r="CEA2495" s="187"/>
      <c r="CEB2495" s="187"/>
      <c r="CEC2495" s="204"/>
      <c r="CED2495" s="272"/>
      <c r="CEE2495" s="207"/>
      <c r="CEF2495" s="238"/>
      <c r="CEG2495" s="207"/>
      <c r="CEH2495" s="207"/>
      <c r="CEI2495" s="187"/>
      <c r="CEJ2495" s="187"/>
      <c r="CEK2495" s="204"/>
      <c r="CEL2495" s="272"/>
      <c r="CEM2495" s="207"/>
      <c r="CEN2495" s="238"/>
      <c r="CEO2495" s="207"/>
      <c r="CEP2495" s="207"/>
      <c r="CEQ2495" s="187"/>
      <c r="CER2495" s="187"/>
      <c r="CES2495" s="204"/>
      <c r="CET2495" s="272"/>
      <c r="CEU2495" s="207"/>
      <c r="CEV2495" s="238"/>
      <c r="CEW2495" s="207"/>
      <c r="CEX2495" s="207"/>
      <c r="CEY2495" s="187"/>
      <c r="CEZ2495" s="187"/>
      <c r="CFA2495" s="204"/>
      <c r="CFB2495" s="272"/>
      <c r="CFC2495" s="207"/>
      <c r="CFD2495" s="238"/>
      <c r="CFE2495" s="207"/>
      <c r="CFF2495" s="207"/>
      <c r="CFG2495" s="187"/>
      <c r="CFH2495" s="187"/>
      <c r="CFI2495" s="204"/>
      <c r="CFJ2495" s="272"/>
      <c r="CFK2495" s="207"/>
      <c r="CFL2495" s="238"/>
      <c r="CFM2495" s="207"/>
      <c r="CFN2495" s="207"/>
      <c r="CFO2495" s="187"/>
      <c r="CFP2495" s="187"/>
      <c r="CFQ2495" s="204"/>
      <c r="CFR2495" s="272"/>
      <c r="CFS2495" s="207"/>
      <c r="CFT2495" s="238"/>
      <c r="CFU2495" s="207"/>
      <c r="CFV2495" s="207"/>
      <c r="CFW2495" s="187"/>
      <c r="CFX2495" s="187"/>
      <c r="CFY2495" s="204"/>
      <c r="CFZ2495" s="272"/>
      <c r="CGA2495" s="207"/>
      <c r="CGB2495" s="238"/>
      <c r="CGC2495" s="207"/>
      <c r="CGD2495" s="207"/>
      <c r="CGE2495" s="187"/>
      <c r="CGF2495" s="187"/>
      <c r="CGG2495" s="204"/>
      <c r="CGH2495" s="272"/>
      <c r="CGI2495" s="207"/>
      <c r="CGJ2495" s="238"/>
      <c r="CGK2495" s="207"/>
      <c r="CGL2495" s="207"/>
      <c r="CGM2495" s="187"/>
      <c r="CGN2495" s="187"/>
      <c r="CGO2495" s="204"/>
      <c r="CGP2495" s="272"/>
      <c r="CGQ2495" s="207"/>
      <c r="CGR2495" s="238"/>
      <c r="CGS2495" s="207"/>
      <c r="CGT2495" s="207"/>
      <c r="CGU2495" s="187"/>
      <c r="CGV2495" s="187"/>
      <c r="CGW2495" s="204"/>
      <c r="CGX2495" s="272"/>
      <c r="CGY2495" s="207"/>
      <c r="CGZ2495" s="238"/>
      <c r="CHA2495" s="207"/>
      <c r="CHB2495" s="207"/>
      <c r="CHC2495" s="187"/>
      <c r="CHD2495" s="187"/>
      <c r="CHE2495" s="204"/>
      <c r="CHF2495" s="272"/>
      <c r="CHG2495" s="207"/>
      <c r="CHH2495" s="238"/>
      <c r="CHI2495" s="207"/>
      <c r="CHJ2495" s="207"/>
      <c r="CHK2495" s="187"/>
      <c r="CHL2495" s="187"/>
      <c r="CHM2495" s="204"/>
      <c r="CHN2495" s="272"/>
      <c r="CHO2495" s="207"/>
      <c r="CHP2495" s="238"/>
      <c r="CHQ2495" s="207"/>
      <c r="CHR2495" s="207"/>
      <c r="CHS2495" s="187"/>
      <c r="CHT2495" s="187"/>
      <c r="CHU2495" s="204"/>
      <c r="CHV2495" s="272"/>
      <c r="CHW2495" s="207"/>
      <c r="CHX2495" s="238"/>
      <c r="CHY2495" s="207"/>
      <c r="CHZ2495" s="207"/>
      <c r="CIA2495" s="187"/>
      <c r="CIB2495" s="187"/>
      <c r="CIC2495" s="204"/>
      <c r="CID2495" s="272"/>
      <c r="CIE2495" s="207"/>
      <c r="CIF2495" s="238"/>
      <c r="CIG2495" s="207"/>
      <c r="CIH2495" s="207"/>
      <c r="CII2495" s="187"/>
      <c r="CIJ2495" s="187"/>
      <c r="CIK2495" s="204"/>
      <c r="CIL2495" s="272"/>
      <c r="CIM2495" s="207"/>
      <c r="CIN2495" s="238"/>
      <c r="CIO2495" s="207"/>
      <c r="CIP2495" s="207"/>
      <c r="CIQ2495" s="187"/>
      <c r="CIR2495" s="187"/>
      <c r="CIS2495" s="204"/>
      <c r="CIT2495" s="272"/>
      <c r="CIU2495" s="207"/>
      <c r="CIV2495" s="238"/>
      <c r="CIW2495" s="207"/>
      <c r="CIX2495" s="207"/>
      <c r="CIY2495" s="187"/>
      <c r="CIZ2495" s="187"/>
      <c r="CJA2495" s="204"/>
      <c r="CJB2495" s="272"/>
      <c r="CJC2495" s="207"/>
      <c r="CJD2495" s="238"/>
      <c r="CJE2495" s="207"/>
      <c r="CJF2495" s="207"/>
      <c r="CJG2495" s="187"/>
      <c r="CJH2495" s="187"/>
      <c r="CJI2495" s="204"/>
      <c r="CJJ2495" s="272"/>
      <c r="CJK2495" s="207"/>
      <c r="CJL2495" s="238"/>
      <c r="CJM2495" s="207"/>
      <c r="CJN2495" s="207"/>
      <c r="CJO2495" s="187"/>
      <c r="CJP2495" s="187"/>
      <c r="CJQ2495" s="204"/>
      <c r="CJR2495" s="272"/>
      <c r="CJS2495" s="207"/>
      <c r="CJT2495" s="238"/>
      <c r="CJU2495" s="207"/>
      <c r="CJV2495" s="207"/>
      <c r="CJW2495" s="187"/>
      <c r="CJX2495" s="187"/>
      <c r="CJY2495" s="204"/>
      <c r="CJZ2495" s="272"/>
      <c r="CKA2495" s="207"/>
      <c r="CKB2495" s="238"/>
      <c r="CKC2495" s="207"/>
      <c r="CKD2495" s="207"/>
      <c r="CKE2495" s="187"/>
      <c r="CKF2495" s="187"/>
      <c r="CKG2495" s="204"/>
      <c r="CKH2495" s="272"/>
      <c r="CKI2495" s="207"/>
      <c r="CKJ2495" s="238"/>
      <c r="CKK2495" s="207"/>
      <c r="CKL2495" s="207"/>
      <c r="CKM2495" s="187"/>
      <c r="CKN2495" s="187"/>
      <c r="CKO2495" s="204"/>
      <c r="CKP2495" s="272"/>
      <c r="CKQ2495" s="207"/>
      <c r="CKR2495" s="238"/>
      <c r="CKS2495" s="207"/>
      <c r="CKT2495" s="207"/>
      <c r="CKU2495" s="187"/>
      <c r="CKV2495" s="187"/>
      <c r="CKW2495" s="204"/>
      <c r="CKX2495" s="272"/>
      <c r="CKY2495" s="207"/>
      <c r="CKZ2495" s="238"/>
      <c r="CLA2495" s="207"/>
      <c r="CLB2495" s="207"/>
      <c r="CLC2495" s="187"/>
      <c r="CLD2495" s="187"/>
      <c r="CLE2495" s="204"/>
      <c r="CLF2495" s="272"/>
      <c r="CLG2495" s="207"/>
      <c r="CLH2495" s="238"/>
      <c r="CLI2495" s="207"/>
      <c r="CLJ2495" s="207"/>
      <c r="CLK2495" s="187"/>
      <c r="CLL2495" s="187"/>
      <c r="CLM2495" s="204"/>
      <c r="CLN2495" s="272"/>
      <c r="CLO2495" s="207"/>
      <c r="CLP2495" s="238"/>
      <c r="CLQ2495" s="207"/>
      <c r="CLR2495" s="207"/>
      <c r="CLS2495" s="187"/>
      <c r="CLT2495" s="187"/>
      <c r="CLU2495" s="204"/>
      <c r="CLV2495" s="272"/>
      <c r="CLW2495" s="207"/>
      <c r="CLX2495" s="238"/>
      <c r="CLY2495" s="207"/>
      <c r="CLZ2495" s="207"/>
      <c r="CMA2495" s="187"/>
      <c r="CMB2495" s="187"/>
      <c r="CMC2495" s="204"/>
      <c r="CMD2495" s="272"/>
      <c r="CME2495" s="207"/>
      <c r="CMF2495" s="238"/>
      <c r="CMG2495" s="207"/>
      <c r="CMH2495" s="207"/>
      <c r="CMI2495" s="187"/>
      <c r="CMJ2495" s="187"/>
      <c r="CMK2495" s="204"/>
      <c r="CML2495" s="272"/>
      <c r="CMM2495" s="207"/>
      <c r="CMN2495" s="238"/>
      <c r="CMO2495" s="207"/>
      <c r="CMP2495" s="207"/>
      <c r="CMQ2495" s="187"/>
      <c r="CMR2495" s="187"/>
      <c r="CMS2495" s="204"/>
      <c r="CMT2495" s="272"/>
      <c r="CMU2495" s="207"/>
      <c r="CMV2495" s="238"/>
      <c r="CMW2495" s="207"/>
      <c r="CMX2495" s="207"/>
      <c r="CMY2495" s="187"/>
      <c r="CMZ2495" s="187"/>
      <c r="CNA2495" s="204"/>
      <c r="CNB2495" s="272"/>
      <c r="CNC2495" s="207"/>
      <c r="CND2495" s="238"/>
      <c r="CNE2495" s="207"/>
      <c r="CNF2495" s="207"/>
      <c r="CNG2495" s="187"/>
      <c r="CNH2495" s="187"/>
      <c r="CNI2495" s="204"/>
      <c r="CNJ2495" s="272"/>
      <c r="CNK2495" s="207"/>
      <c r="CNL2495" s="238"/>
      <c r="CNM2495" s="207"/>
      <c r="CNN2495" s="207"/>
      <c r="CNO2495" s="187"/>
      <c r="CNP2495" s="187"/>
      <c r="CNQ2495" s="204"/>
      <c r="CNR2495" s="272"/>
      <c r="CNS2495" s="207"/>
      <c r="CNT2495" s="238"/>
      <c r="CNU2495" s="207"/>
      <c r="CNV2495" s="207"/>
      <c r="CNW2495" s="187"/>
      <c r="CNX2495" s="187"/>
      <c r="CNY2495" s="204"/>
      <c r="CNZ2495" s="272"/>
      <c r="COA2495" s="207"/>
      <c r="COB2495" s="238"/>
      <c r="COC2495" s="207"/>
      <c r="COD2495" s="207"/>
      <c r="COE2495" s="187"/>
      <c r="COF2495" s="187"/>
      <c r="COG2495" s="204"/>
      <c r="COH2495" s="272"/>
      <c r="COI2495" s="207"/>
      <c r="COJ2495" s="238"/>
      <c r="COK2495" s="207"/>
      <c r="COL2495" s="207"/>
      <c r="COM2495" s="187"/>
      <c r="CON2495" s="187"/>
      <c r="COO2495" s="204"/>
      <c r="COP2495" s="272"/>
      <c r="COQ2495" s="207"/>
      <c r="COR2495" s="238"/>
      <c r="COS2495" s="207"/>
      <c r="COT2495" s="207"/>
      <c r="COU2495" s="187"/>
      <c r="COV2495" s="187"/>
      <c r="COW2495" s="204"/>
      <c r="COX2495" s="272"/>
      <c r="COY2495" s="207"/>
      <c r="COZ2495" s="238"/>
      <c r="CPA2495" s="207"/>
      <c r="CPB2495" s="207"/>
      <c r="CPC2495" s="187"/>
      <c r="CPD2495" s="187"/>
      <c r="CPE2495" s="204"/>
      <c r="CPF2495" s="272"/>
      <c r="CPG2495" s="207"/>
      <c r="CPH2495" s="238"/>
      <c r="CPI2495" s="207"/>
      <c r="CPJ2495" s="207"/>
      <c r="CPK2495" s="187"/>
      <c r="CPL2495" s="187"/>
      <c r="CPM2495" s="204"/>
      <c r="CPN2495" s="272"/>
      <c r="CPO2495" s="207"/>
      <c r="CPP2495" s="238"/>
      <c r="CPQ2495" s="207"/>
      <c r="CPR2495" s="207"/>
      <c r="CPS2495" s="187"/>
      <c r="CPT2495" s="187"/>
      <c r="CPU2495" s="204"/>
      <c r="CPV2495" s="272"/>
      <c r="CPW2495" s="207"/>
      <c r="CPX2495" s="238"/>
      <c r="CPY2495" s="207"/>
      <c r="CPZ2495" s="207"/>
      <c r="CQA2495" s="187"/>
      <c r="CQB2495" s="187"/>
      <c r="CQC2495" s="204"/>
      <c r="CQD2495" s="272"/>
      <c r="CQE2495" s="207"/>
      <c r="CQF2495" s="238"/>
      <c r="CQG2495" s="207"/>
      <c r="CQH2495" s="207"/>
      <c r="CQI2495" s="187"/>
      <c r="CQJ2495" s="187"/>
      <c r="CQK2495" s="204"/>
      <c r="CQL2495" s="272"/>
      <c r="CQM2495" s="207"/>
      <c r="CQN2495" s="238"/>
      <c r="CQO2495" s="207"/>
      <c r="CQP2495" s="207"/>
      <c r="CQQ2495" s="187"/>
      <c r="CQR2495" s="187"/>
      <c r="CQS2495" s="204"/>
      <c r="CQT2495" s="272"/>
      <c r="CQU2495" s="207"/>
      <c r="CQV2495" s="238"/>
      <c r="CQW2495" s="207"/>
      <c r="CQX2495" s="207"/>
      <c r="CQY2495" s="187"/>
      <c r="CQZ2495" s="187"/>
      <c r="CRA2495" s="204"/>
      <c r="CRB2495" s="272"/>
      <c r="CRC2495" s="207"/>
      <c r="CRD2495" s="238"/>
      <c r="CRE2495" s="207"/>
      <c r="CRF2495" s="207"/>
      <c r="CRG2495" s="187"/>
      <c r="CRH2495" s="187"/>
      <c r="CRI2495" s="204"/>
      <c r="CRJ2495" s="272"/>
      <c r="CRK2495" s="207"/>
      <c r="CRL2495" s="238"/>
      <c r="CRM2495" s="207"/>
      <c r="CRN2495" s="207"/>
      <c r="CRO2495" s="187"/>
      <c r="CRP2495" s="187"/>
      <c r="CRQ2495" s="204"/>
      <c r="CRR2495" s="272"/>
      <c r="CRS2495" s="207"/>
      <c r="CRT2495" s="238"/>
      <c r="CRU2495" s="207"/>
      <c r="CRV2495" s="207"/>
      <c r="CRW2495" s="187"/>
      <c r="CRX2495" s="187"/>
      <c r="CRY2495" s="204"/>
      <c r="CRZ2495" s="272"/>
      <c r="CSA2495" s="207"/>
      <c r="CSB2495" s="238"/>
      <c r="CSC2495" s="207"/>
      <c r="CSD2495" s="207"/>
      <c r="CSE2495" s="187"/>
      <c r="CSF2495" s="187"/>
      <c r="CSG2495" s="204"/>
      <c r="CSH2495" s="272"/>
      <c r="CSI2495" s="207"/>
      <c r="CSJ2495" s="238"/>
      <c r="CSK2495" s="207"/>
      <c r="CSL2495" s="207"/>
      <c r="CSM2495" s="187"/>
      <c r="CSN2495" s="187"/>
      <c r="CSO2495" s="204"/>
      <c r="CSP2495" s="272"/>
      <c r="CSQ2495" s="207"/>
      <c r="CSR2495" s="238"/>
      <c r="CSS2495" s="207"/>
      <c r="CST2495" s="207"/>
      <c r="CSU2495" s="187"/>
      <c r="CSV2495" s="187"/>
      <c r="CSW2495" s="204"/>
      <c r="CSX2495" s="272"/>
      <c r="CSY2495" s="207"/>
      <c r="CSZ2495" s="238"/>
      <c r="CTA2495" s="207"/>
      <c r="CTB2495" s="207"/>
      <c r="CTC2495" s="187"/>
      <c r="CTD2495" s="187"/>
      <c r="CTE2495" s="204"/>
      <c r="CTF2495" s="272"/>
      <c r="CTG2495" s="207"/>
      <c r="CTH2495" s="238"/>
      <c r="CTI2495" s="207"/>
      <c r="CTJ2495" s="207"/>
      <c r="CTK2495" s="187"/>
      <c r="CTL2495" s="187"/>
      <c r="CTM2495" s="204"/>
      <c r="CTN2495" s="272"/>
      <c r="CTO2495" s="207"/>
      <c r="CTP2495" s="238"/>
      <c r="CTQ2495" s="207"/>
      <c r="CTR2495" s="207"/>
      <c r="CTS2495" s="187"/>
      <c r="CTT2495" s="187"/>
      <c r="CTU2495" s="204"/>
      <c r="CTV2495" s="272"/>
      <c r="CTW2495" s="207"/>
      <c r="CTX2495" s="238"/>
      <c r="CTY2495" s="207"/>
      <c r="CTZ2495" s="207"/>
      <c r="CUA2495" s="187"/>
      <c r="CUB2495" s="187"/>
      <c r="CUC2495" s="204"/>
      <c r="CUD2495" s="272"/>
      <c r="CUE2495" s="207"/>
      <c r="CUF2495" s="238"/>
      <c r="CUG2495" s="207"/>
      <c r="CUH2495" s="207"/>
      <c r="CUI2495" s="187"/>
      <c r="CUJ2495" s="187"/>
      <c r="CUK2495" s="204"/>
      <c r="CUL2495" s="272"/>
      <c r="CUM2495" s="207"/>
      <c r="CUN2495" s="238"/>
      <c r="CUO2495" s="207"/>
      <c r="CUP2495" s="207"/>
      <c r="CUQ2495" s="187"/>
      <c r="CUR2495" s="187"/>
      <c r="CUS2495" s="204"/>
      <c r="CUT2495" s="272"/>
      <c r="CUU2495" s="207"/>
      <c r="CUV2495" s="238"/>
      <c r="CUW2495" s="207"/>
      <c r="CUX2495" s="207"/>
      <c r="CUY2495" s="187"/>
      <c r="CUZ2495" s="187"/>
      <c r="CVA2495" s="204"/>
      <c r="CVB2495" s="272"/>
      <c r="CVC2495" s="207"/>
      <c r="CVD2495" s="238"/>
      <c r="CVE2495" s="207"/>
      <c r="CVF2495" s="207"/>
      <c r="CVG2495" s="187"/>
      <c r="CVH2495" s="187"/>
      <c r="CVI2495" s="204"/>
      <c r="CVJ2495" s="272"/>
      <c r="CVK2495" s="207"/>
      <c r="CVL2495" s="238"/>
      <c r="CVM2495" s="207"/>
      <c r="CVN2495" s="207"/>
      <c r="CVO2495" s="187"/>
      <c r="CVP2495" s="187"/>
      <c r="CVQ2495" s="204"/>
      <c r="CVR2495" s="272"/>
      <c r="CVS2495" s="207"/>
      <c r="CVT2495" s="238"/>
      <c r="CVU2495" s="207"/>
      <c r="CVV2495" s="207"/>
      <c r="CVW2495" s="187"/>
      <c r="CVX2495" s="187"/>
      <c r="CVY2495" s="204"/>
      <c r="CVZ2495" s="272"/>
      <c r="CWA2495" s="207"/>
      <c r="CWB2495" s="238"/>
      <c r="CWC2495" s="207"/>
      <c r="CWD2495" s="207"/>
      <c r="CWE2495" s="187"/>
      <c r="CWF2495" s="187"/>
      <c r="CWG2495" s="204"/>
      <c r="CWH2495" s="272"/>
      <c r="CWI2495" s="207"/>
      <c r="CWJ2495" s="238"/>
      <c r="CWK2495" s="207"/>
      <c r="CWL2495" s="207"/>
      <c r="CWM2495" s="187"/>
      <c r="CWN2495" s="187"/>
      <c r="CWO2495" s="204"/>
      <c r="CWP2495" s="272"/>
      <c r="CWQ2495" s="207"/>
      <c r="CWR2495" s="238"/>
      <c r="CWS2495" s="207"/>
      <c r="CWT2495" s="207"/>
      <c r="CWU2495" s="187"/>
      <c r="CWV2495" s="187"/>
      <c r="CWW2495" s="204"/>
      <c r="CWX2495" s="272"/>
      <c r="CWY2495" s="207"/>
      <c r="CWZ2495" s="238"/>
      <c r="CXA2495" s="207"/>
      <c r="CXB2495" s="207"/>
      <c r="CXC2495" s="187"/>
      <c r="CXD2495" s="187"/>
      <c r="CXE2495" s="204"/>
      <c r="CXF2495" s="272"/>
      <c r="CXG2495" s="207"/>
      <c r="CXH2495" s="238"/>
      <c r="CXI2495" s="207"/>
      <c r="CXJ2495" s="207"/>
      <c r="CXK2495" s="187"/>
      <c r="CXL2495" s="187"/>
      <c r="CXM2495" s="204"/>
      <c r="CXN2495" s="272"/>
      <c r="CXO2495" s="207"/>
      <c r="CXP2495" s="238"/>
      <c r="CXQ2495" s="207"/>
      <c r="CXR2495" s="207"/>
      <c r="CXS2495" s="187"/>
      <c r="CXT2495" s="187"/>
      <c r="CXU2495" s="204"/>
      <c r="CXV2495" s="272"/>
      <c r="CXW2495" s="207"/>
      <c r="CXX2495" s="238"/>
      <c r="CXY2495" s="207"/>
      <c r="CXZ2495" s="207"/>
      <c r="CYA2495" s="187"/>
      <c r="CYB2495" s="187"/>
      <c r="CYC2495" s="204"/>
      <c r="CYD2495" s="272"/>
      <c r="CYE2495" s="207"/>
      <c r="CYF2495" s="238"/>
      <c r="CYG2495" s="207"/>
      <c r="CYH2495" s="207"/>
      <c r="CYI2495" s="187"/>
      <c r="CYJ2495" s="187"/>
      <c r="CYK2495" s="204"/>
      <c r="CYL2495" s="272"/>
      <c r="CYM2495" s="207"/>
      <c r="CYN2495" s="238"/>
      <c r="CYO2495" s="207"/>
      <c r="CYP2495" s="207"/>
      <c r="CYQ2495" s="187"/>
      <c r="CYR2495" s="187"/>
      <c r="CYS2495" s="204"/>
      <c r="CYT2495" s="272"/>
      <c r="CYU2495" s="207"/>
      <c r="CYV2495" s="238"/>
      <c r="CYW2495" s="207"/>
      <c r="CYX2495" s="207"/>
      <c r="CYY2495" s="187"/>
      <c r="CYZ2495" s="187"/>
      <c r="CZA2495" s="204"/>
      <c r="CZB2495" s="272"/>
      <c r="CZC2495" s="207"/>
      <c r="CZD2495" s="238"/>
      <c r="CZE2495" s="207"/>
      <c r="CZF2495" s="207"/>
      <c r="CZG2495" s="187"/>
      <c r="CZH2495" s="187"/>
      <c r="CZI2495" s="204"/>
      <c r="CZJ2495" s="272"/>
      <c r="CZK2495" s="207"/>
      <c r="CZL2495" s="238"/>
      <c r="CZM2495" s="207"/>
      <c r="CZN2495" s="207"/>
      <c r="CZO2495" s="187"/>
      <c r="CZP2495" s="187"/>
      <c r="CZQ2495" s="204"/>
      <c r="CZR2495" s="272"/>
      <c r="CZS2495" s="207"/>
      <c r="CZT2495" s="238"/>
      <c r="CZU2495" s="207"/>
      <c r="CZV2495" s="207"/>
      <c r="CZW2495" s="187"/>
      <c r="CZX2495" s="187"/>
      <c r="CZY2495" s="204"/>
      <c r="CZZ2495" s="272"/>
      <c r="DAA2495" s="207"/>
      <c r="DAB2495" s="238"/>
      <c r="DAC2495" s="207"/>
      <c r="DAD2495" s="207"/>
      <c r="DAE2495" s="187"/>
      <c r="DAF2495" s="187"/>
      <c r="DAG2495" s="204"/>
      <c r="DAH2495" s="272"/>
      <c r="DAI2495" s="207"/>
      <c r="DAJ2495" s="238"/>
      <c r="DAK2495" s="207"/>
      <c r="DAL2495" s="207"/>
      <c r="DAM2495" s="187"/>
      <c r="DAN2495" s="187"/>
      <c r="DAO2495" s="204"/>
      <c r="DAP2495" s="272"/>
      <c r="DAQ2495" s="207"/>
      <c r="DAR2495" s="238"/>
      <c r="DAS2495" s="207"/>
      <c r="DAT2495" s="207"/>
      <c r="DAU2495" s="187"/>
      <c r="DAV2495" s="187"/>
      <c r="DAW2495" s="204"/>
      <c r="DAX2495" s="272"/>
      <c r="DAY2495" s="207"/>
      <c r="DAZ2495" s="238"/>
      <c r="DBA2495" s="207"/>
      <c r="DBB2495" s="207"/>
      <c r="DBC2495" s="187"/>
      <c r="DBD2495" s="187"/>
      <c r="DBE2495" s="204"/>
      <c r="DBF2495" s="272"/>
      <c r="DBG2495" s="207"/>
      <c r="DBH2495" s="238"/>
      <c r="DBI2495" s="207"/>
      <c r="DBJ2495" s="207"/>
      <c r="DBK2495" s="187"/>
      <c r="DBL2495" s="187"/>
      <c r="DBM2495" s="204"/>
      <c r="DBN2495" s="272"/>
      <c r="DBO2495" s="207"/>
      <c r="DBP2495" s="238"/>
      <c r="DBQ2495" s="207"/>
      <c r="DBR2495" s="207"/>
      <c r="DBS2495" s="187"/>
      <c r="DBT2495" s="187"/>
      <c r="DBU2495" s="204"/>
      <c r="DBV2495" s="272"/>
      <c r="DBW2495" s="207"/>
      <c r="DBX2495" s="238"/>
      <c r="DBY2495" s="207"/>
      <c r="DBZ2495" s="207"/>
      <c r="DCA2495" s="187"/>
      <c r="DCB2495" s="187"/>
      <c r="DCC2495" s="204"/>
      <c r="DCD2495" s="272"/>
      <c r="DCE2495" s="207"/>
      <c r="DCF2495" s="238"/>
      <c r="DCG2495" s="207"/>
      <c r="DCH2495" s="207"/>
      <c r="DCI2495" s="187"/>
      <c r="DCJ2495" s="187"/>
      <c r="DCK2495" s="204"/>
      <c r="DCL2495" s="272"/>
      <c r="DCM2495" s="207"/>
      <c r="DCN2495" s="238"/>
      <c r="DCO2495" s="207"/>
      <c r="DCP2495" s="207"/>
      <c r="DCQ2495" s="187"/>
      <c r="DCR2495" s="187"/>
      <c r="DCS2495" s="204"/>
      <c r="DCT2495" s="272"/>
      <c r="DCU2495" s="207"/>
      <c r="DCV2495" s="238"/>
      <c r="DCW2495" s="207"/>
      <c r="DCX2495" s="207"/>
      <c r="DCY2495" s="187"/>
      <c r="DCZ2495" s="187"/>
      <c r="DDA2495" s="204"/>
      <c r="DDB2495" s="272"/>
      <c r="DDC2495" s="207"/>
      <c r="DDD2495" s="238"/>
      <c r="DDE2495" s="207"/>
      <c r="DDF2495" s="207"/>
      <c r="DDG2495" s="187"/>
      <c r="DDH2495" s="187"/>
      <c r="DDI2495" s="204"/>
      <c r="DDJ2495" s="272"/>
      <c r="DDK2495" s="207"/>
      <c r="DDL2495" s="238"/>
      <c r="DDM2495" s="207"/>
      <c r="DDN2495" s="207"/>
      <c r="DDO2495" s="187"/>
      <c r="DDP2495" s="187"/>
      <c r="DDQ2495" s="204"/>
      <c r="DDR2495" s="272"/>
      <c r="DDS2495" s="207"/>
      <c r="DDT2495" s="238"/>
      <c r="DDU2495" s="207"/>
      <c r="DDV2495" s="207"/>
      <c r="DDW2495" s="187"/>
      <c r="DDX2495" s="187"/>
      <c r="DDY2495" s="204"/>
      <c r="DDZ2495" s="272"/>
      <c r="DEA2495" s="207"/>
      <c r="DEB2495" s="238"/>
      <c r="DEC2495" s="207"/>
      <c r="DED2495" s="207"/>
      <c r="DEE2495" s="187"/>
      <c r="DEF2495" s="187"/>
      <c r="DEG2495" s="204"/>
      <c r="DEH2495" s="272"/>
      <c r="DEI2495" s="207"/>
      <c r="DEJ2495" s="238"/>
      <c r="DEK2495" s="207"/>
      <c r="DEL2495" s="207"/>
      <c r="DEM2495" s="187"/>
      <c r="DEN2495" s="187"/>
      <c r="DEO2495" s="204"/>
      <c r="DEP2495" s="272"/>
      <c r="DEQ2495" s="207"/>
      <c r="DER2495" s="238"/>
      <c r="DES2495" s="207"/>
      <c r="DET2495" s="207"/>
      <c r="DEU2495" s="187"/>
      <c r="DEV2495" s="187"/>
      <c r="DEW2495" s="204"/>
      <c r="DEX2495" s="272"/>
      <c r="DEY2495" s="207"/>
      <c r="DEZ2495" s="238"/>
      <c r="DFA2495" s="207"/>
      <c r="DFB2495" s="207"/>
      <c r="DFC2495" s="187"/>
      <c r="DFD2495" s="187"/>
      <c r="DFE2495" s="204"/>
      <c r="DFF2495" s="272"/>
      <c r="DFG2495" s="207"/>
      <c r="DFH2495" s="238"/>
      <c r="DFI2495" s="207"/>
      <c r="DFJ2495" s="207"/>
      <c r="DFK2495" s="187"/>
      <c r="DFL2495" s="187"/>
      <c r="DFM2495" s="204"/>
      <c r="DFN2495" s="272"/>
      <c r="DFO2495" s="207"/>
      <c r="DFP2495" s="238"/>
      <c r="DFQ2495" s="207"/>
      <c r="DFR2495" s="207"/>
      <c r="DFS2495" s="187"/>
      <c r="DFT2495" s="187"/>
      <c r="DFU2495" s="204"/>
      <c r="DFV2495" s="272"/>
      <c r="DFW2495" s="207"/>
      <c r="DFX2495" s="238"/>
      <c r="DFY2495" s="207"/>
      <c r="DFZ2495" s="207"/>
      <c r="DGA2495" s="187"/>
      <c r="DGB2495" s="187"/>
      <c r="DGC2495" s="204"/>
      <c r="DGD2495" s="272"/>
      <c r="DGE2495" s="207"/>
      <c r="DGF2495" s="238"/>
      <c r="DGG2495" s="207"/>
      <c r="DGH2495" s="207"/>
      <c r="DGI2495" s="187"/>
      <c r="DGJ2495" s="187"/>
      <c r="DGK2495" s="204"/>
      <c r="DGL2495" s="272"/>
      <c r="DGM2495" s="207"/>
      <c r="DGN2495" s="238"/>
      <c r="DGO2495" s="207"/>
      <c r="DGP2495" s="207"/>
      <c r="DGQ2495" s="187"/>
      <c r="DGR2495" s="187"/>
      <c r="DGS2495" s="204"/>
      <c r="DGT2495" s="272"/>
      <c r="DGU2495" s="207"/>
      <c r="DGV2495" s="238"/>
      <c r="DGW2495" s="207"/>
      <c r="DGX2495" s="207"/>
      <c r="DGY2495" s="187"/>
      <c r="DGZ2495" s="187"/>
      <c r="DHA2495" s="204"/>
      <c r="DHB2495" s="272"/>
      <c r="DHC2495" s="207"/>
      <c r="DHD2495" s="238"/>
      <c r="DHE2495" s="207"/>
      <c r="DHF2495" s="207"/>
      <c r="DHG2495" s="187"/>
      <c r="DHH2495" s="187"/>
      <c r="DHI2495" s="204"/>
      <c r="DHJ2495" s="272"/>
      <c r="DHK2495" s="207"/>
      <c r="DHL2495" s="238"/>
      <c r="DHM2495" s="207"/>
      <c r="DHN2495" s="207"/>
      <c r="DHO2495" s="187"/>
      <c r="DHP2495" s="187"/>
      <c r="DHQ2495" s="204"/>
      <c r="DHR2495" s="272"/>
      <c r="DHS2495" s="207"/>
      <c r="DHT2495" s="238"/>
      <c r="DHU2495" s="207"/>
      <c r="DHV2495" s="207"/>
      <c r="DHW2495" s="187"/>
      <c r="DHX2495" s="187"/>
      <c r="DHY2495" s="204"/>
      <c r="DHZ2495" s="272"/>
      <c r="DIA2495" s="207"/>
      <c r="DIB2495" s="238"/>
      <c r="DIC2495" s="207"/>
      <c r="DID2495" s="207"/>
      <c r="DIE2495" s="187"/>
      <c r="DIF2495" s="187"/>
      <c r="DIG2495" s="204"/>
      <c r="DIH2495" s="272"/>
      <c r="DII2495" s="207"/>
      <c r="DIJ2495" s="238"/>
      <c r="DIK2495" s="207"/>
      <c r="DIL2495" s="207"/>
      <c r="DIM2495" s="187"/>
      <c r="DIN2495" s="187"/>
      <c r="DIO2495" s="204"/>
      <c r="DIP2495" s="272"/>
      <c r="DIQ2495" s="207"/>
      <c r="DIR2495" s="238"/>
      <c r="DIS2495" s="207"/>
      <c r="DIT2495" s="207"/>
      <c r="DIU2495" s="187"/>
      <c r="DIV2495" s="187"/>
      <c r="DIW2495" s="204"/>
      <c r="DIX2495" s="272"/>
      <c r="DIY2495" s="207"/>
      <c r="DIZ2495" s="238"/>
      <c r="DJA2495" s="207"/>
      <c r="DJB2495" s="207"/>
      <c r="DJC2495" s="187"/>
      <c r="DJD2495" s="187"/>
      <c r="DJE2495" s="204"/>
      <c r="DJF2495" s="272"/>
      <c r="DJG2495" s="207"/>
      <c r="DJH2495" s="238"/>
      <c r="DJI2495" s="207"/>
      <c r="DJJ2495" s="207"/>
      <c r="DJK2495" s="187"/>
      <c r="DJL2495" s="187"/>
      <c r="DJM2495" s="204"/>
      <c r="DJN2495" s="272"/>
      <c r="DJO2495" s="207"/>
      <c r="DJP2495" s="238"/>
      <c r="DJQ2495" s="207"/>
      <c r="DJR2495" s="207"/>
      <c r="DJS2495" s="187"/>
      <c r="DJT2495" s="187"/>
      <c r="DJU2495" s="204"/>
      <c r="DJV2495" s="272"/>
      <c r="DJW2495" s="207"/>
      <c r="DJX2495" s="238"/>
      <c r="DJY2495" s="207"/>
      <c r="DJZ2495" s="207"/>
      <c r="DKA2495" s="187"/>
      <c r="DKB2495" s="187"/>
      <c r="DKC2495" s="204"/>
      <c r="DKD2495" s="272"/>
      <c r="DKE2495" s="207"/>
      <c r="DKF2495" s="238"/>
      <c r="DKG2495" s="207"/>
      <c r="DKH2495" s="207"/>
      <c r="DKI2495" s="187"/>
      <c r="DKJ2495" s="187"/>
      <c r="DKK2495" s="204"/>
      <c r="DKL2495" s="272"/>
      <c r="DKM2495" s="207"/>
      <c r="DKN2495" s="238"/>
      <c r="DKO2495" s="207"/>
      <c r="DKP2495" s="207"/>
      <c r="DKQ2495" s="187"/>
      <c r="DKR2495" s="187"/>
      <c r="DKS2495" s="204"/>
      <c r="DKT2495" s="272"/>
      <c r="DKU2495" s="207"/>
      <c r="DKV2495" s="238"/>
      <c r="DKW2495" s="207"/>
      <c r="DKX2495" s="207"/>
      <c r="DKY2495" s="187"/>
      <c r="DKZ2495" s="187"/>
      <c r="DLA2495" s="204"/>
      <c r="DLB2495" s="272"/>
      <c r="DLC2495" s="207"/>
      <c r="DLD2495" s="238"/>
      <c r="DLE2495" s="207"/>
      <c r="DLF2495" s="207"/>
      <c r="DLG2495" s="187"/>
      <c r="DLH2495" s="187"/>
      <c r="DLI2495" s="204"/>
      <c r="DLJ2495" s="272"/>
      <c r="DLK2495" s="207"/>
      <c r="DLL2495" s="238"/>
      <c r="DLM2495" s="207"/>
      <c r="DLN2495" s="207"/>
      <c r="DLO2495" s="187"/>
      <c r="DLP2495" s="187"/>
      <c r="DLQ2495" s="204"/>
      <c r="DLR2495" s="272"/>
      <c r="DLS2495" s="207"/>
      <c r="DLT2495" s="238"/>
      <c r="DLU2495" s="207"/>
      <c r="DLV2495" s="207"/>
      <c r="DLW2495" s="187"/>
      <c r="DLX2495" s="187"/>
      <c r="DLY2495" s="204"/>
      <c r="DLZ2495" s="272"/>
      <c r="DMA2495" s="207"/>
      <c r="DMB2495" s="238"/>
      <c r="DMC2495" s="207"/>
      <c r="DMD2495" s="207"/>
      <c r="DME2495" s="187"/>
      <c r="DMF2495" s="187"/>
      <c r="DMG2495" s="204"/>
      <c r="DMH2495" s="272"/>
      <c r="DMI2495" s="207"/>
      <c r="DMJ2495" s="238"/>
      <c r="DMK2495" s="207"/>
      <c r="DML2495" s="207"/>
      <c r="DMM2495" s="187"/>
      <c r="DMN2495" s="187"/>
      <c r="DMO2495" s="204"/>
      <c r="DMP2495" s="272"/>
      <c r="DMQ2495" s="207"/>
      <c r="DMR2495" s="238"/>
      <c r="DMS2495" s="207"/>
      <c r="DMT2495" s="207"/>
      <c r="DMU2495" s="187"/>
      <c r="DMV2495" s="187"/>
      <c r="DMW2495" s="204"/>
      <c r="DMX2495" s="272"/>
      <c r="DMY2495" s="207"/>
      <c r="DMZ2495" s="238"/>
      <c r="DNA2495" s="207"/>
      <c r="DNB2495" s="207"/>
      <c r="DNC2495" s="187"/>
      <c r="DND2495" s="187"/>
      <c r="DNE2495" s="204"/>
      <c r="DNF2495" s="272"/>
      <c r="DNG2495" s="207"/>
      <c r="DNH2495" s="238"/>
      <c r="DNI2495" s="207"/>
      <c r="DNJ2495" s="207"/>
      <c r="DNK2495" s="187"/>
      <c r="DNL2495" s="187"/>
      <c r="DNM2495" s="204"/>
      <c r="DNN2495" s="272"/>
      <c r="DNO2495" s="207"/>
      <c r="DNP2495" s="238"/>
      <c r="DNQ2495" s="207"/>
      <c r="DNR2495" s="207"/>
      <c r="DNS2495" s="187"/>
      <c r="DNT2495" s="187"/>
      <c r="DNU2495" s="204"/>
      <c r="DNV2495" s="272"/>
      <c r="DNW2495" s="207"/>
      <c r="DNX2495" s="238"/>
      <c r="DNY2495" s="207"/>
      <c r="DNZ2495" s="207"/>
      <c r="DOA2495" s="187"/>
      <c r="DOB2495" s="187"/>
      <c r="DOC2495" s="204"/>
      <c r="DOD2495" s="272"/>
      <c r="DOE2495" s="207"/>
      <c r="DOF2495" s="238"/>
      <c r="DOG2495" s="207"/>
      <c r="DOH2495" s="207"/>
      <c r="DOI2495" s="187"/>
      <c r="DOJ2495" s="187"/>
      <c r="DOK2495" s="204"/>
      <c r="DOL2495" s="272"/>
      <c r="DOM2495" s="207"/>
      <c r="DON2495" s="238"/>
      <c r="DOO2495" s="207"/>
      <c r="DOP2495" s="207"/>
      <c r="DOQ2495" s="187"/>
      <c r="DOR2495" s="187"/>
      <c r="DOS2495" s="204"/>
      <c r="DOT2495" s="272"/>
      <c r="DOU2495" s="207"/>
      <c r="DOV2495" s="238"/>
      <c r="DOW2495" s="207"/>
      <c r="DOX2495" s="207"/>
      <c r="DOY2495" s="187"/>
      <c r="DOZ2495" s="187"/>
      <c r="DPA2495" s="204"/>
      <c r="DPB2495" s="272"/>
      <c r="DPC2495" s="207"/>
      <c r="DPD2495" s="238"/>
      <c r="DPE2495" s="207"/>
      <c r="DPF2495" s="207"/>
      <c r="DPG2495" s="187"/>
      <c r="DPH2495" s="187"/>
      <c r="DPI2495" s="204"/>
      <c r="DPJ2495" s="272"/>
      <c r="DPK2495" s="207"/>
      <c r="DPL2495" s="238"/>
      <c r="DPM2495" s="207"/>
      <c r="DPN2495" s="207"/>
      <c r="DPO2495" s="187"/>
      <c r="DPP2495" s="187"/>
      <c r="DPQ2495" s="204"/>
      <c r="DPR2495" s="272"/>
      <c r="DPS2495" s="207"/>
      <c r="DPT2495" s="238"/>
      <c r="DPU2495" s="207"/>
      <c r="DPV2495" s="207"/>
      <c r="DPW2495" s="187"/>
      <c r="DPX2495" s="187"/>
      <c r="DPY2495" s="204"/>
      <c r="DPZ2495" s="272"/>
      <c r="DQA2495" s="207"/>
      <c r="DQB2495" s="238"/>
      <c r="DQC2495" s="207"/>
      <c r="DQD2495" s="207"/>
      <c r="DQE2495" s="187"/>
      <c r="DQF2495" s="187"/>
      <c r="DQG2495" s="204"/>
      <c r="DQH2495" s="272"/>
      <c r="DQI2495" s="207"/>
      <c r="DQJ2495" s="238"/>
      <c r="DQK2495" s="207"/>
      <c r="DQL2495" s="207"/>
      <c r="DQM2495" s="187"/>
      <c r="DQN2495" s="187"/>
      <c r="DQO2495" s="204"/>
      <c r="DQP2495" s="272"/>
      <c r="DQQ2495" s="207"/>
      <c r="DQR2495" s="238"/>
      <c r="DQS2495" s="207"/>
      <c r="DQT2495" s="207"/>
      <c r="DQU2495" s="187"/>
      <c r="DQV2495" s="187"/>
      <c r="DQW2495" s="204"/>
      <c r="DQX2495" s="272"/>
      <c r="DQY2495" s="207"/>
      <c r="DQZ2495" s="238"/>
      <c r="DRA2495" s="207"/>
      <c r="DRB2495" s="207"/>
      <c r="DRC2495" s="187"/>
      <c r="DRD2495" s="187"/>
      <c r="DRE2495" s="204"/>
      <c r="DRF2495" s="272"/>
      <c r="DRG2495" s="207"/>
      <c r="DRH2495" s="238"/>
      <c r="DRI2495" s="207"/>
      <c r="DRJ2495" s="207"/>
      <c r="DRK2495" s="187"/>
      <c r="DRL2495" s="187"/>
      <c r="DRM2495" s="204"/>
      <c r="DRN2495" s="272"/>
      <c r="DRO2495" s="207"/>
      <c r="DRP2495" s="238"/>
      <c r="DRQ2495" s="207"/>
      <c r="DRR2495" s="207"/>
      <c r="DRS2495" s="187"/>
      <c r="DRT2495" s="187"/>
      <c r="DRU2495" s="204"/>
      <c r="DRV2495" s="272"/>
      <c r="DRW2495" s="207"/>
      <c r="DRX2495" s="238"/>
      <c r="DRY2495" s="207"/>
      <c r="DRZ2495" s="207"/>
      <c r="DSA2495" s="187"/>
      <c r="DSB2495" s="187"/>
      <c r="DSC2495" s="204"/>
      <c r="DSD2495" s="272"/>
      <c r="DSE2495" s="207"/>
      <c r="DSF2495" s="238"/>
      <c r="DSG2495" s="207"/>
      <c r="DSH2495" s="207"/>
      <c r="DSI2495" s="187"/>
      <c r="DSJ2495" s="187"/>
      <c r="DSK2495" s="204"/>
      <c r="DSL2495" s="272"/>
      <c r="DSM2495" s="207"/>
      <c r="DSN2495" s="238"/>
      <c r="DSO2495" s="207"/>
      <c r="DSP2495" s="207"/>
      <c r="DSQ2495" s="187"/>
      <c r="DSR2495" s="187"/>
      <c r="DSS2495" s="204"/>
      <c r="DST2495" s="272"/>
      <c r="DSU2495" s="207"/>
      <c r="DSV2495" s="238"/>
      <c r="DSW2495" s="207"/>
      <c r="DSX2495" s="207"/>
      <c r="DSY2495" s="187"/>
      <c r="DSZ2495" s="187"/>
      <c r="DTA2495" s="204"/>
      <c r="DTB2495" s="272"/>
      <c r="DTC2495" s="207"/>
      <c r="DTD2495" s="238"/>
      <c r="DTE2495" s="207"/>
      <c r="DTF2495" s="207"/>
      <c r="DTG2495" s="187"/>
      <c r="DTH2495" s="187"/>
      <c r="DTI2495" s="204"/>
      <c r="DTJ2495" s="272"/>
      <c r="DTK2495" s="207"/>
      <c r="DTL2495" s="238"/>
      <c r="DTM2495" s="207"/>
      <c r="DTN2495" s="207"/>
      <c r="DTO2495" s="187"/>
      <c r="DTP2495" s="187"/>
      <c r="DTQ2495" s="204"/>
      <c r="DTR2495" s="272"/>
      <c r="DTS2495" s="207"/>
      <c r="DTT2495" s="238"/>
      <c r="DTU2495" s="207"/>
      <c r="DTV2495" s="207"/>
      <c r="DTW2495" s="187"/>
      <c r="DTX2495" s="187"/>
      <c r="DTY2495" s="204"/>
      <c r="DTZ2495" s="272"/>
      <c r="DUA2495" s="207"/>
      <c r="DUB2495" s="238"/>
      <c r="DUC2495" s="207"/>
      <c r="DUD2495" s="207"/>
      <c r="DUE2495" s="187"/>
      <c r="DUF2495" s="187"/>
      <c r="DUG2495" s="204"/>
      <c r="DUH2495" s="272"/>
      <c r="DUI2495" s="207"/>
      <c r="DUJ2495" s="238"/>
      <c r="DUK2495" s="207"/>
      <c r="DUL2495" s="207"/>
      <c r="DUM2495" s="187"/>
      <c r="DUN2495" s="187"/>
      <c r="DUO2495" s="204"/>
      <c r="DUP2495" s="272"/>
      <c r="DUQ2495" s="207"/>
      <c r="DUR2495" s="238"/>
      <c r="DUS2495" s="207"/>
      <c r="DUT2495" s="207"/>
      <c r="DUU2495" s="187"/>
      <c r="DUV2495" s="187"/>
      <c r="DUW2495" s="204"/>
      <c r="DUX2495" s="272"/>
      <c r="DUY2495" s="207"/>
      <c r="DUZ2495" s="238"/>
      <c r="DVA2495" s="207"/>
      <c r="DVB2495" s="207"/>
      <c r="DVC2495" s="187"/>
      <c r="DVD2495" s="187"/>
      <c r="DVE2495" s="204"/>
      <c r="DVF2495" s="272"/>
      <c r="DVG2495" s="207"/>
      <c r="DVH2495" s="238"/>
      <c r="DVI2495" s="207"/>
      <c r="DVJ2495" s="207"/>
      <c r="DVK2495" s="187"/>
      <c r="DVL2495" s="187"/>
      <c r="DVM2495" s="204"/>
      <c r="DVN2495" s="272"/>
      <c r="DVO2495" s="207"/>
      <c r="DVP2495" s="238"/>
      <c r="DVQ2495" s="207"/>
      <c r="DVR2495" s="207"/>
      <c r="DVS2495" s="187"/>
      <c r="DVT2495" s="187"/>
      <c r="DVU2495" s="204"/>
      <c r="DVV2495" s="272"/>
      <c r="DVW2495" s="207"/>
      <c r="DVX2495" s="238"/>
      <c r="DVY2495" s="207"/>
      <c r="DVZ2495" s="207"/>
      <c r="DWA2495" s="187"/>
      <c r="DWB2495" s="187"/>
      <c r="DWC2495" s="204"/>
      <c r="DWD2495" s="272"/>
      <c r="DWE2495" s="207"/>
      <c r="DWF2495" s="238"/>
      <c r="DWG2495" s="207"/>
      <c r="DWH2495" s="207"/>
      <c r="DWI2495" s="187"/>
      <c r="DWJ2495" s="187"/>
      <c r="DWK2495" s="204"/>
      <c r="DWL2495" s="272"/>
      <c r="DWM2495" s="207"/>
      <c r="DWN2495" s="238"/>
      <c r="DWO2495" s="207"/>
      <c r="DWP2495" s="207"/>
      <c r="DWQ2495" s="187"/>
      <c r="DWR2495" s="187"/>
      <c r="DWS2495" s="204"/>
      <c r="DWT2495" s="272"/>
      <c r="DWU2495" s="207"/>
      <c r="DWV2495" s="238"/>
      <c r="DWW2495" s="207"/>
      <c r="DWX2495" s="207"/>
      <c r="DWY2495" s="187"/>
      <c r="DWZ2495" s="187"/>
      <c r="DXA2495" s="204"/>
      <c r="DXB2495" s="272"/>
      <c r="DXC2495" s="207"/>
      <c r="DXD2495" s="238"/>
      <c r="DXE2495" s="207"/>
      <c r="DXF2495" s="207"/>
      <c r="DXG2495" s="187"/>
      <c r="DXH2495" s="187"/>
      <c r="DXI2495" s="204"/>
      <c r="DXJ2495" s="272"/>
      <c r="DXK2495" s="207"/>
      <c r="DXL2495" s="238"/>
      <c r="DXM2495" s="207"/>
      <c r="DXN2495" s="207"/>
      <c r="DXO2495" s="187"/>
      <c r="DXP2495" s="187"/>
      <c r="DXQ2495" s="204"/>
      <c r="DXR2495" s="272"/>
      <c r="DXS2495" s="207"/>
      <c r="DXT2495" s="238"/>
      <c r="DXU2495" s="207"/>
      <c r="DXV2495" s="207"/>
      <c r="DXW2495" s="187"/>
      <c r="DXX2495" s="187"/>
      <c r="DXY2495" s="204"/>
      <c r="DXZ2495" s="272"/>
      <c r="DYA2495" s="207"/>
      <c r="DYB2495" s="238"/>
      <c r="DYC2495" s="207"/>
      <c r="DYD2495" s="207"/>
      <c r="DYE2495" s="187"/>
      <c r="DYF2495" s="187"/>
      <c r="DYG2495" s="204"/>
      <c r="DYH2495" s="272"/>
      <c r="DYI2495" s="207"/>
      <c r="DYJ2495" s="238"/>
      <c r="DYK2495" s="207"/>
      <c r="DYL2495" s="207"/>
      <c r="DYM2495" s="187"/>
      <c r="DYN2495" s="187"/>
      <c r="DYO2495" s="204"/>
      <c r="DYP2495" s="272"/>
      <c r="DYQ2495" s="207"/>
      <c r="DYR2495" s="238"/>
      <c r="DYS2495" s="207"/>
      <c r="DYT2495" s="207"/>
      <c r="DYU2495" s="187"/>
      <c r="DYV2495" s="187"/>
      <c r="DYW2495" s="204"/>
      <c r="DYX2495" s="272"/>
      <c r="DYY2495" s="207"/>
      <c r="DYZ2495" s="238"/>
      <c r="DZA2495" s="207"/>
      <c r="DZB2495" s="207"/>
      <c r="DZC2495" s="187"/>
      <c r="DZD2495" s="187"/>
      <c r="DZE2495" s="204"/>
      <c r="DZF2495" s="272"/>
      <c r="DZG2495" s="207"/>
      <c r="DZH2495" s="238"/>
      <c r="DZI2495" s="207"/>
      <c r="DZJ2495" s="207"/>
      <c r="DZK2495" s="187"/>
      <c r="DZL2495" s="187"/>
      <c r="DZM2495" s="204"/>
      <c r="DZN2495" s="272"/>
      <c r="DZO2495" s="207"/>
      <c r="DZP2495" s="238"/>
      <c r="DZQ2495" s="207"/>
      <c r="DZR2495" s="207"/>
      <c r="DZS2495" s="187"/>
      <c r="DZT2495" s="187"/>
      <c r="DZU2495" s="204"/>
      <c r="DZV2495" s="272"/>
      <c r="DZW2495" s="207"/>
      <c r="DZX2495" s="238"/>
      <c r="DZY2495" s="207"/>
      <c r="DZZ2495" s="207"/>
      <c r="EAA2495" s="187"/>
      <c r="EAB2495" s="187"/>
      <c r="EAC2495" s="204"/>
      <c r="EAD2495" s="272"/>
      <c r="EAE2495" s="207"/>
      <c r="EAF2495" s="238"/>
      <c r="EAG2495" s="207"/>
      <c r="EAH2495" s="207"/>
      <c r="EAI2495" s="187"/>
      <c r="EAJ2495" s="187"/>
      <c r="EAK2495" s="204"/>
      <c r="EAL2495" s="272"/>
      <c r="EAM2495" s="207"/>
      <c r="EAN2495" s="238"/>
      <c r="EAO2495" s="207"/>
      <c r="EAP2495" s="207"/>
      <c r="EAQ2495" s="187"/>
      <c r="EAR2495" s="187"/>
      <c r="EAS2495" s="204"/>
      <c r="EAT2495" s="272"/>
      <c r="EAU2495" s="207"/>
      <c r="EAV2495" s="238"/>
      <c r="EAW2495" s="207"/>
      <c r="EAX2495" s="207"/>
      <c r="EAY2495" s="187"/>
      <c r="EAZ2495" s="187"/>
      <c r="EBA2495" s="204"/>
      <c r="EBB2495" s="272"/>
      <c r="EBC2495" s="207"/>
      <c r="EBD2495" s="238"/>
      <c r="EBE2495" s="207"/>
      <c r="EBF2495" s="207"/>
      <c r="EBG2495" s="187"/>
      <c r="EBH2495" s="187"/>
      <c r="EBI2495" s="204"/>
      <c r="EBJ2495" s="272"/>
      <c r="EBK2495" s="207"/>
      <c r="EBL2495" s="238"/>
      <c r="EBM2495" s="207"/>
      <c r="EBN2495" s="207"/>
      <c r="EBO2495" s="187"/>
      <c r="EBP2495" s="187"/>
      <c r="EBQ2495" s="204"/>
      <c r="EBR2495" s="272"/>
      <c r="EBS2495" s="207"/>
      <c r="EBT2495" s="238"/>
      <c r="EBU2495" s="207"/>
      <c r="EBV2495" s="207"/>
      <c r="EBW2495" s="187"/>
      <c r="EBX2495" s="187"/>
      <c r="EBY2495" s="204"/>
      <c r="EBZ2495" s="272"/>
      <c r="ECA2495" s="207"/>
      <c r="ECB2495" s="238"/>
      <c r="ECC2495" s="207"/>
      <c r="ECD2495" s="207"/>
      <c r="ECE2495" s="187"/>
      <c r="ECF2495" s="187"/>
      <c r="ECG2495" s="204"/>
      <c r="ECH2495" s="272"/>
      <c r="ECI2495" s="207"/>
      <c r="ECJ2495" s="238"/>
      <c r="ECK2495" s="207"/>
      <c r="ECL2495" s="207"/>
      <c r="ECM2495" s="187"/>
      <c r="ECN2495" s="187"/>
      <c r="ECO2495" s="204"/>
      <c r="ECP2495" s="272"/>
      <c r="ECQ2495" s="207"/>
      <c r="ECR2495" s="238"/>
      <c r="ECS2495" s="207"/>
      <c r="ECT2495" s="207"/>
      <c r="ECU2495" s="187"/>
      <c r="ECV2495" s="187"/>
      <c r="ECW2495" s="204"/>
      <c r="ECX2495" s="272"/>
      <c r="ECY2495" s="207"/>
      <c r="ECZ2495" s="238"/>
      <c r="EDA2495" s="207"/>
      <c r="EDB2495" s="207"/>
      <c r="EDC2495" s="187"/>
      <c r="EDD2495" s="187"/>
      <c r="EDE2495" s="204"/>
      <c r="EDF2495" s="272"/>
      <c r="EDG2495" s="207"/>
      <c r="EDH2495" s="238"/>
      <c r="EDI2495" s="207"/>
      <c r="EDJ2495" s="207"/>
      <c r="EDK2495" s="187"/>
      <c r="EDL2495" s="187"/>
      <c r="EDM2495" s="204"/>
      <c r="EDN2495" s="272"/>
      <c r="EDO2495" s="207"/>
      <c r="EDP2495" s="238"/>
      <c r="EDQ2495" s="207"/>
      <c r="EDR2495" s="207"/>
      <c r="EDS2495" s="187"/>
      <c r="EDT2495" s="187"/>
      <c r="EDU2495" s="204"/>
      <c r="EDV2495" s="272"/>
      <c r="EDW2495" s="207"/>
      <c r="EDX2495" s="238"/>
      <c r="EDY2495" s="207"/>
      <c r="EDZ2495" s="207"/>
      <c r="EEA2495" s="187"/>
      <c r="EEB2495" s="187"/>
      <c r="EEC2495" s="204"/>
      <c r="EED2495" s="272"/>
      <c r="EEE2495" s="207"/>
      <c r="EEF2495" s="238"/>
      <c r="EEG2495" s="207"/>
      <c r="EEH2495" s="207"/>
      <c r="EEI2495" s="187"/>
      <c r="EEJ2495" s="187"/>
      <c r="EEK2495" s="204"/>
      <c r="EEL2495" s="272"/>
      <c r="EEM2495" s="207"/>
      <c r="EEN2495" s="238"/>
      <c r="EEO2495" s="207"/>
      <c r="EEP2495" s="207"/>
      <c r="EEQ2495" s="187"/>
      <c r="EER2495" s="187"/>
      <c r="EES2495" s="204"/>
      <c r="EET2495" s="272"/>
      <c r="EEU2495" s="207"/>
      <c r="EEV2495" s="238"/>
      <c r="EEW2495" s="207"/>
      <c r="EEX2495" s="207"/>
      <c r="EEY2495" s="187"/>
      <c r="EEZ2495" s="187"/>
      <c r="EFA2495" s="204"/>
      <c r="EFB2495" s="272"/>
      <c r="EFC2495" s="207"/>
      <c r="EFD2495" s="238"/>
      <c r="EFE2495" s="207"/>
      <c r="EFF2495" s="207"/>
      <c r="EFG2495" s="187"/>
      <c r="EFH2495" s="187"/>
      <c r="EFI2495" s="204"/>
      <c r="EFJ2495" s="272"/>
      <c r="EFK2495" s="207"/>
      <c r="EFL2495" s="238"/>
      <c r="EFM2495" s="207"/>
      <c r="EFN2495" s="207"/>
      <c r="EFO2495" s="187"/>
      <c r="EFP2495" s="187"/>
      <c r="EFQ2495" s="204"/>
      <c r="EFR2495" s="272"/>
      <c r="EFS2495" s="207"/>
      <c r="EFT2495" s="238"/>
      <c r="EFU2495" s="207"/>
      <c r="EFV2495" s="207"/>
      <c r="EFW2495" s="187"/>
      <c r="EFX2495" s="187"/>
      <c r="EFY2495" s="204"/>
      <c r="EFZ2495" s="272"/>
      <c r="EGA2495" s="207"/>
      <c r="EGB2495" s="238"/>
      <c r="EGC2495" s="207"/>
      <c r="EGD2495" s="207"/>
      <c r="EGE2495" s="187"/>
      <c r="EGF2495" s="187"/>
      <c r="EGG2495" s="204"/>
      <c r="EGH2495" s="272"/>
      <c r="EGI2495" s="207"/>
      <c r="EGJ2495" s="238"/>
      <c r="EGK2495" s="207"/>
      <c r="EGL2495" s="207"/>
      <c r="EGM2495" s="187"/>
      <c r="EGN2495" s="187"/>
      <c r="EGO2495" s="204"/>
      <c r="EGP2495" s="272"/>
      <c r="EGQ2495" s="207"/>
      <c r="EGR2495" s="238"/>
      <c r="EGS2495" s="207"/>
      <c r="EGT2495" s="207"/>
      <c r="EGU2495" s="187"/>
      <c r="EGV2495" s="187"/>
      <c r="EGW2495" s="204"/>
      <c r="EGX2495" s="272"/>
      <c r="EGY2495" s="207"/>
      <c r="EGZ2495" s="238"/>
      <c r="EHA2495" s="207"/>
      <c r="EHB2495" s="207"/>
      <c r="EHC2495" s="187"/>
      <c r="EHD2495" s="187"/>
      <c r="EHE2495" s="204"/>
      <c r="EHF2495" s="272"/>
      <c r="EHG2495" s="207"/>
      <c r="EHH2495" s="238"/>
      <c r="EHI2495" s="207"/>
      <c r="EHJ2495" s="207"/>
      <c r="EHK2495" s="187"/>
      <c r="EHL2495" s="187"/>
      <c r="EHM2495" s="204"/>
      <c r="EHN2495" s="272"/>
      <c r="EHO2495" s="207"/>
      <c r="EHP2495" s="238"/>
      <c r="EHQ2495" s="207"/>
      <c r="EHR2495" s="207"/>
      <c r="EHS2495" s="187"/>
      <c r="EHT2495" s="187"/>
      <c r="EHU2495" s="204"/>
      <c r="EHV2495" s="272"/>
      <c r="EHW2495" s="207"/>
      <c r="EHX2495" s="238"/>
      <c r="EHY2495" s="207"/>
      <c r="EHZ2495" s="207"/>
      <c r="EIA2495" s="187"/>
      <c r="EIB2495" s="187"/>
      <c r="EIC2495" s="204"/>
      <c r="EID2495" s="272"/>
      <c r="EIE2495" s="207"/>
      <c r="EIF2495" s="238"/>
      <c r="EIG2495" s="207"/>
      <c r="EIH2495" s="207"/>
      <c r="EII2495" s="187"/>
      <c r="EIJ2495" s="187"/>
      <c r="EIK2495" s="204"/>
      <c r="EIL2495" s="272"/>
      <c r="EIM2495" s="207"/>
      <c r="EIN2495" s="238"/>
      <c r="EIO2495" s="207"/>
      <c r="EIP2495" s="207"/>
      <c r="EIQ2495" s="187"/>
      <c r="EIR2495" s="187"/>
      <c r="EIS2495" s="204"/>
      <c r="EIT2495" s="272"/>
      <c r="EIU2495" s="207"/>
      <c r="EIV2495" s="238"/>
      <c r="EIW2495" s="207"/>
      <c r="EIX2495" s="207"/>
      <c r="EIY2495" s="187"/>
      <c r="EIZ2495" s="187"/>
      <c r="EJA2495" s="204"/>
      <c r="EJB2495" s="272"/>
      <c r="EJC2495" s="207"/>
      <c r="EJD2495" s="238"/>
      <c r="EJE2495" s="207"/>
      <c r="EJF2495" s="207"/>
      <c r="EJG2495" s="187"/>
      <c r="EJH2495" s="187"/>
      <c r="EJI2495" s="204"/>
      <c r="EJJ2495" s="272"/>
      <c r="EJK2495" s="207"/>
      <c r="EJL2495" s="238"/>
      <c r="EJM2495" s="207"/>
      <c r="EJN2495" s="207"/>
      <c r="EJO2495" s="187"/>
      <c r="EJP2495" s="187"/>
      <c r="EJQ2495" s="204"/>
      <c r="EJR2495" s="272"/>
      <c r="EJS2495" s="207"/>
      <c r="EJT2495" s="238"/>
      <c r="EJU2495" s="207"/>
      <c r="EJV2495" s="207"/>
      <c r="EJW2495" s="187"/>
      <c r="EJX2495" s="187"/>
      <c r="EJY2495" s="204"/>
      <c r="EJZ2495" s="272"/>
      <c r="EKA2495" s="207"/>
      <c r="EKB2495" s="238"/>
      <c r="EKC2495" s="207"/>
      <c r="EKD2495" s="207"/>
      <c r="EKE2495" s="187"/>
      <c r="EKF2495" s="187"/>
      <c r="EKG2495" s="204"/>
      <c r="EKH2495" s="272"/>
      <c r="EKI2495" s="207"/>
      <c r="EKJ2495" s="238"/>
      <c r="EKK2495" s="207"/>
      <c r="EKL2495" s="207"/>
      <c r="EKM2495" s="187"/>
      <c r="EKN2495" s="187"/>
      <c r="EKO2495" s="204"/>
      <c r="EKP2495" s="272"/>
      <c r="EKQ2495" s="207"/>
      <c r="EKR2495" s="238"/>
      <c r="EKS2495" s="207"/>
      <c r="EKT2495" s="207"/>
      <c r="EKU2495" s="187"/>
      <c r="EKV2495" s="187"/>
      <c r="EKW2495" s="204"/>
      <c r="EKX2495" s="272"/>
      <c r="EKY2495" s="207"/>
      <c r="EKZ2495" s="238"/>
      <c r="ELA2495" s="207"/>
      <c r="ELB2495" s="207"/>
      <c r="ELC2495" s="187"/>
      <c r="ELD2495" s="187"/>
      <c r="ELE2495" s="204"/>
      <c r="ELF2495" s="272"/>
      <c r="ELG2495" s="207"/>
      <c r="ELH2495" s="238"/>
      <c r="ELI2495" s="207"/>
      <c r="ELJ2495" s="207"/>
      <c r="ELK2495" s="187"/>
      <c r="ELL2495" s="187"/>
      <c r="ELM2495" s="204"/>
      <c r="ELN2495" s="272"/>
      <c r="ELO2495" s="207"/>
      <c r="ELP2495" s="238"/>
      <c r="ELQ2495" s="207"/>
      <c r="ELR2495" s="207"/>
      <c r="ELS2495" s="187"/>
      <c r="ELT2495" s="187"/>
      <c r="ELU2495" s="204"/>
      <c r="ELV2495" s="272"/>
      <c r="ELW2495" s="207"/>
      <c r="ELX2495" s="238"/>
      <c r="ELY2495" s="207"/>
      <c r="ELZ2495" s="207"/>
      <c r="EMA2495" s="187"/>
      <c r="EMB2495" s="187"/>
      <c r="EMC2495" s="204"/>
      <c r="EMD2495" s="272"/>
      <c r="EME2495" s="207"/>
      <c r="EMF2495" s="238"/>
      <c r="EMG2495" s="207"/>
      <c r="EMH2495" s="207"/>
      <c r="EMI2495" s="187"/>
      <c r="EMJ2495" s="187"/>
      <c r="EMK2495" s="204"/>
      <c r="EML2495" s="272"/>
      <c r="EMM2495" s="207"/>
      <c r="EMN2495" s="238"/>
      <c r="EMO2495" s="207"/>
      <c r="EMP2495" s="207"/>
      <c r="EMQ2495" s="187"/>
      <c r="EMR2495" s="187"/>
      <c r="EMS2495" s="204"/>
      <c r="EMT2495" s="272"/>
      <c r="EMU2495" s="207"/>
      <c r="EMV2495" s="238"/>
      <c r="EMW2495" s="207"/>
      <c r="EMX2495" s="207"/>
      <c r="EMY2495" s="187"/>
      <c r="EMZ2495" s="187"/>
      <c r="ENA2495" s="204"/>
      <c r="ENB2495" s="272"/>
      <c r="ENC2495" s="207"/>
      <c r="END2495" s="238"/>
      <c r="ENE2495" s="207"/>
      <c r="ENF2495" s="207"/>
      <c r="ENG2495" s="187"/>
      <c r="ENH2495" s="187"/>
      <c r="ENI2495" s="204"/>
      <c r="ENJ2495" s="272"/>
      <c r="ENK2495" s="207"/>
      <c r="ENL2495" s="238"/>
      <c r="ENM2495" s="207"/>
      <c r="ENN2495" s="207"/>
      <c r="ENO2495" s="187"/>
      <c r="ENP2495" s="187"/>
      <c r="ENQ2495" s="204"/>
      <c r="ENR2495" s="272"/>
      <c r="ENS2495" s="207"/>
      <c r="ENT2495" s="238"/>
      <c r="ENU2495" s="207"/>
      <c r="ENV2495" s="207"/>
      <c r="ENW2495" s="187"/>
      <c r="ENX2495" s="187"/>
      <c r="ENY2495" s="204"/>
      <c r="ENZ2495" s="272"/>
      <c r="EOA2495" s="207"/>
      <c r="EOB2495" s="238"/>
      <c r="EOC2495" s="207"/>
      <c r="EOD2495" s="207"/>
      <c r="EOE2495" s="187"/>
      <c r="EOF2495" s="187"/>
      <c r="EOG2495" s="204"/>
      <c r="EOH2495" s="272"/>
      <c r="EOI2495" s="207"/>
      <c r="EOJ2495" s="238"/>
      <c r="EOK2495" s="207"/>
      <c r="EOL2495" s="207"/>
      <c r="EOM2495" s="187"/>
      <c r="EON2495" s="187"/>
      <c r="EOO2495" s="204"/>
      <c r="EOP2495" s="272"/>
      <c r="EOQ2495" s="207"/>
      <c r="EOR2495" s="238"/>
      <c r="EOS2495" s="207"/>
      <c r="EOT2495" s="207"/>
      <c r="EOU2495" s="187"/>
      <c r="EOV2495" s="187"/>
      <c r="EOW2495" s="204"/>
      <c r="EOX2495" s="272"/>
      <c r="EOY2495" s="207"/>
      <c r="EOZ2495" s="238"/>
      <c r="EPA2495" s="207"/>
      <c r="EPB2495" s="207"/>
      <c r="EPC2495" s="187"/>
      <c r="EPD2495" s="187"/>
      <c r="EPE2495" s="204"/>
      <c r="EPF2495" s="272"/>
      <c r="EPG2495" s="207"/>
      <c r="EPH2495" s="238"/>
      <c r="EPI2495" s="207"/>
      <c r="EPJ2495" s="207"/>
      <c r="EPK2495" s="187"/>
      <c r="EPL2495" s="187"/>
      <c r="EPM2495" s="204"/>
      <c r="EPN2495" s="272"/>
      <c r="EPO2495" s="207"/>
      <c r="EPP2495" s="238"/>
      <c r="EPQ2495" s="207"/>
      <c r="EPR2495" s="207"/>
      <c r="EPS2495" s="187"/>
      <c r="EPT2495" s="187"/>
      <c r="EPU2495" s="204"/>
      <c r="EPV2495" s="272"/>
      <c r="EPW2495" s="207"/>
      <c r="EPX2495" s="238"/>
      <c r="EPY2495" s="207"/>
      <c r="EPZ2495" s="207"/>
      <c r="EQA2495" s="187"/>
      <c r="EQB2495" s="187"/>
      <c r="EQC2495" s="204"/>
      <c r="EQD2495" s="272"/>
      <c r="EQE2495" s="207"/>
      <c r="EQF2495" s="238"/>
      <c r="EQG2495" s="207"/>
      <c r="EQH2495" s="207"/>
      <c r="EQI2495" s="187"/>
      <c r="EQJ2495" s="187"/>
      <c r="EQK2495" s="204"/>
      <c r="EQL2495" s="272"/>
      <c r="EQM2495" s="207"/>
      <c r="EQN2495" s="238"/>
      <c r="EQO2495" s="207"/>
      <c r="EQP2495" s="207"/>
      <c r="EQQ2495" s="187"/>
      <c r="EQR2495" s="187"/>
      <c r="EQS2495" s="204"/>
      <c r="EQT2495" s="272"/>
      <c r="EQU2495" s="207"/>
      <c r="EQV2495" s="238"/>
      <c r="EQW2495" s="207"/>
      <c r="EQX2495" s="207"/>
      <c r="EQY2495" s="187"/>
      <c r="EQZ2495" s="187"/>
      <c r="ERA2495" s="204"/>
      <c r="ERB2495" s="272"/>
      <c r="ERC2495" s="207"/>
      <c r="ERD2495" s="238"/>
      <c r="ERE2495" s="207"/>
      <c r="ERF2495" s="207"/>
      <c r="ERG2495" s="187"/>
      <c r="ERH2495" s="187"/>
      <c r="ERI2495" s="204"/>
      <c r="ERJ2495" s="272"/>
      <c r="ERK2495" s="207"/>
      <c r="ERL2495" s="238"/>
      <c r="ERM2495" s="207"/>
      <c r="ERN2495" s="207"/>
      <c r="ERO2495" s="187"/>
      <c r="ERP2495" s="187"/>
      <c r="ERQ2495" s="204"/>
      <c r="ERR2495" s="272"/>
      <c r="ERS2495" s="207"/>
      <c r="ERT2495" s="238"/>
      <c r="ERU2495" s="207"/>
      <c r="ERV2495" s="207"/>
      <c r="ERW2495" s="187"/>
      <c r="ERX2495" s="187"/>
      <c r="ERY2495" s="204"/>
      <c r="ERZ2495" s="272"/>
      <c r="ESA2495" s="207"/>
      <c r="ESB2495" s="238"/>
      <c r="ESC2495" s="207"/>
      <c r="ESD2495" s="207"/>
      <c r="ESE2495" s="187"/>
      <c r="ESF2495" s="187"/>
      <c r="ESG2495" s="204"/>
      <c r="ESH2495" s="272"/>
      <c r="ESI2495" s="207"/>
      <c r="ESJ2495" s="238"/>
      <c r="ESK2495" s="207"/>
      <c r="ESL2495" s="207"/>
      <c r="ESM2495" s="187"/>
      <c r="ESN2495" s="187"/>
      <c r="ESO2495" s="204"/>
      <c r="ESP2495" s="272"/>
      <c r="ESQ2495" s="207"/>
      <c r="ESR2495" s="238"/>
      <c r="ESS2495" s="207"/>
      <c r="EST2495" s="207"/>
      <c r="ESU2495" s="187"/>
      <c r="ESV2495" s="187"/>
      <c r="ESW2495" s="204"/>
      <c r="ESX2495" s="272"/>
      <c r="ESY2495" s="207"/>
      <c r="ESZ2495" s="238"/>
      <c r="ETA2495" s="207"/>
      <c r="ETB2495" s="207"/>
      <c r="ETC2495" s="187"/>
      <c r="ETD2495" s="187"/>
      <c r="ETE2495" s="204"/>
      <c r="ETF2495" s="272"/>
      <c r="ETG2495" s="207"/>
      <c r="ETH2495" s="238"/>
      <c r="ETI2495" s="207"/>
      <c r="ETJ2495" s="207"/>
      <c r="ETK2495" s="187"/>
      <c r="ETL2495" s="187"/>
      <c r="ETM2495" s="204"/>
      <c r="ETN2495" s="272"/>
      <c r="ETO2495" s="207"/>
      <c r="ETP2495" s="238"/>
      <c r="ETQ2495" s="207"/>
      <c r="ETR2495" s="207"/>
      <c r="ETS2495" s="187"/>
      <c r="ETT2495" s="187"/>
      <c r="ETU2495" s="204"/>
      <c r="ETV2495" s="272"/>
      <c r="ETW2495" s="207"/>
      <c r="ETX2495" s="238"/>
      <c r="ETY2495" s="207"/>
      <c r="ETZ2495" s="207"/>
      <c r="EUA2495" s="187"/>
      <c r="EUB2495" s="187"/>
      <c r="EUC2495" s="204"/>
      <c r="EUD2495" s="272"/>
      <c r="EUE2495" s="207"/>
      <c r="EUF2495" s="238"/>
      <c r="EUG2495" s="207"/>
      <c r="EUH2495" s="207"/>
      <c r="EUI2495" s="187"/>
      <c r="EUJ2495" s="187"/>
      <c r="EUK2495" s="204"/>
      <c r="EUL2495" s="272"/>
      <c r="EUM2495" s="207"/>
      <c r="EUN2495" s="238"/>
      <c r="EUO2495" s="207"/>
      <c r="EUP2495" s="207"/>
      <c r="EUQ2495" s="187"/>
      <c r="EUR2495" s="187"/>
      <c r="EUS2495" s="204"/>
      <c r="EUT2495" s="272"/>
      <c r="EUU2495" s="207"/>
      <c r="EUV2495" s="238"/>
      <c r="EUW2495" s="207"/>
      <c r="EUX2495" s="207"/>
      <c r="EUY2495" s="187"/>
      <c r="EUZ2495" s="187"/>
      <c r="EVA2495" s="204"/>
      <c r="EVB2495" s="272"/>
      <c r="EVC2495" s="207"/>
      <c r="EVD2495" s="238"/>
      <c r="EVE2495" s="207"/>
      <c r="EVF2495" s="207"/>
      <c r="EVG2495" s="187"/>
      <c r="EVH2495" s="187"/>
      <c r="EVI2495" s="204"/>
      <c r="EVJ2495" s="272"/>
      <c r="EVK2495" s="207"/>
      <c r="EVL2495" s="238"/>
      <c r="EVM2495" s="207"/>
      <c r="EVN2495" s="207"/>
      <c r="EVO2495" s="187"/>
      <c r="EVP2495" s="187"/>
      <c r="EVQ2495" s="204"/>
      <c r="EVR2495" s="272"/>
      <c r="EVS2495" s="207"/>
      <c r="EVT2495" s="238"/>
      <c r="EVU2495" s="207"/>
      <c r="EVV2495" s="207"/>
      <c r="EVW2495" s="187"/>
      <c r="EVX2495" s="187"/>
      <c r="EVY2495" s="204"/>
      <c r="EVZ2495" s="272"/>
      <c r="EWA2495" s="207"/>
      <c r="EWB2495" s="238"/>
      <c r="EWC2495" s="207"/>
      <c r="EWD2495" s="207"/>
      <c r="EWE2495" s="187"/>
      <c r="EWF2495" s="187"/>
      <c r="EWG2495" s="204"/>
      <c r="EWH2495" s="272"/>
      <c r="EWI2495" s="207"/>
      <c r="EWJ2495" s="238"/>
      <c r="EWK2495" s="207"/>
      <c r="EWL2495" s="207"/>
      <c r="EWM2495" s="187"/>
      <c r="EWN2495" s="187"/>
      <c r="EWO2495" s="204"/>
      <c r="EWP2495" s="272"/>
      <c r="EWQ2495" s="207"/>
      <c r="EWR2495" s="238"/>
      <c r="EWS2495" s="207"/>
      <c r="EWT2495" s="207"/>
      <c r="EWU2495" s="187"/>
      <c r="EWV2495" s="187"/>
      <c r="EWW2495" s="204"/>
      <c r="EWX2495" s="272"/>
      <c r="EWY2495" s="207"/>
      <c r="EWZ2495" s="238"/>
      <c r="EXA2495" s="207"/>
      <c r="EXB2495" s="207"/>
      <c r="EXC2495" s="187"/>
      <c r="EXD2495" s="187"/>
      <c r="EXE2495" s="204"/>
      <c r="EXF2495" s="272"/>
      <c r="EXG2495" s="207"/>
      <c r="EXH2495" s="238"/>
      <c r="EXI2495" s="207"/>
      <c r="EXJ2495" s="207"/>
      <c r="EXK2495" s="187"/>
      <c r="EXL2495" s="187"/>
      <c r="EXM2495" s="204"/>
      <c r="EXN2495" s="272"/>
      <c r="EXO2495" s="207"/>
      <c r="EXP2495" s="238"/>
      <c r="EXQ2495" s="207"/>
      <c r="EXR2495" s="207"/>
      <c r="EXS2495" s="187"/>
      <c r="EXT2495" s="187"/>
      <c r="EXU2495" s="204"/>
      <c r="EXV2495" s="272"/>
      <c r="EXW2495" s="207"/>
      <c r="EXX2495" s="238"/>
      <c r="EXY2495" s="207"/>
      <c r="EXZ2495" s="207"/>
      <c r="EYA2495" s="187"/>
      <c r="EYB2495" s="187"/>
      <c r="EYC2495" s="204"/>
      <c r="EYD2495" s="272"/>
      <c r="EYE2495" s="207"/>
      <c r="EYF2495" s="238"/>
      <c r="EYG2495" s="207"/>
      <c r="EYH2495" s="207"/>
      <c r="EYI2495" s="187"/>
      <c r="EYJ2495" s="187"/>
      <c r="EYK2495" s="204"/>
      <c r="EYL2495" s="272"/>
      <c r="EYM2495" s="207"/>
      <c r="EYN2495" s="238"/>
      <c r="EYO2495" s="207"/>
      <c r="EYP2495" s="207"/>
      <c r="EYQ2495" s="187"/>
      <c r="EYR2495" s="187"/>
      <c r="EYS2495" s="204"/>
      <c r="EYT2495" s="272"/>
      <c r="EYU2495" s="207"/>
      <c r="EYV2495" s="238"/>
      <c r="EYW2495" s="207"/>
      <c r="EYX2495" s="207"/>
      <c r="EYY2495" s="187"/>
      <c r="EYZ2495" s="187"/>
      <c r="EZA2495" s="204"/>
      <c r="EZB2495" s="272"/>
      <c r="EZC2495" s="207"/>
      <c r="EZD2495" s="238"/>
      <c r="EZE2495" s="207"/>
      <c r="EZF2495" s="207"/>
      <c r="EZG2495" s="187"/>
      <c r="EZH2495" s="187"/>
      <c r="EZI2495" s="204"/>
      <c r="EZJ2495" s="272"/>
      <c r="EZK2495" s="207"/>
      <c r="EZL2495" s="238"/>
      <c r="EZM2495" s="207"/>
      <c r="EZN2495" s="207"/>
      <c r="EZO2495" s="187"/>
      <c r="EZP2495" s="187"/>
      <c r="EZQ2495" s="204"/>
      <c r="EZR2495" s="272"/>
      <c r="EZS2495" s="207"/>
      <c r="EZT2495" s="238"/>
      <c r="EZU2495" s="207"/>
      <c r="EZV2495" s="207"/>
      <c r="EZW2495" s="187"/>
      <c r="EZX2495" s="187"/>
      <c r="EZY2495" s="204"/>
      <c r="EZZ2495" s="272"/>
      <c r="FAA2495" s="207"/>
      <c r="FAB2495" s="238"/>
      <c r="FAC2495" s="207"/>
      <c r="FAD2495" s="207"/>
      <c r="FAE2495" s="187"/>
      <c r="FAF2495" s="187"/>
      <c r="FAG2495" s="204"/>
      <c r="FAH2495" s="272"/>
      <c r="FAI2495" s="207"/>
      <c r="FAJ2495" s="238"/>
      <c r="FAK2495" s="207"/>
      <c r="FAL2495" s="207"/>
      <c r="FAM2495" s="187"/>
      <c r="FAN2495" s="187"/>
      <c r="FAO2495" s="204"/>
      <c r="FAP2495" s="272"/>
      <c r="FAQ2495" s="207"/>
      <c r="FAR2495" s="238"/>
      <c r="FAS2495" s="207"/>
      <c r="FAT2495" s="207"/>
      <c r="FAU2495" s="187"/>
      <c r="FAV2495" s="187"/>
      <c r="FAW2495" s="204"/>
      <c r="FAX2495" s="272"/>
      <c r="FAY2495" s="207"/>
      <c r="FAZ2495" s="238"/>
      <c r="FBA2495" s="207"/>
      <c r="FBB2495" s="207"/>
      <c r="FBC2495" s="187"/>
      <c r="FBD2495" s="187"/>
      <c r="FBE2495" s="204"/>
      <c r="FBF2495" s="272"/>
      <c r="FBG2495" s="207"/>
      <c r="FBH2495" s="238"/>
      <c r="FBI2495" s="207"/>
      <c r="FBJ2495" s="207"/>
      <c r="FBK2495" s="187"/>
      <c r="FBL2495" s="187"/>
      <c r="FBM2495" s="204"/>
      <c r="FBN2495" s="272"/>
      <c r="FBO2495" s="207"/>
      <c r="FBP2495" s="238"/>
      <c r="FBQ2495" s="207"/>
      <c r="FBR2495" s="207"/>
      <c r="FBS2495" s="187"/>
      <c r="FBT2495" s="187"/>
      <c r="FBU2495" s="204"/>
      <c r="FBV2495" s="272"/>
      <c r="FBW2495" s="207"/>
      <c r="FBX2495" s="238"/>
      <c r="FBY2495" s="207"/>
      <c r="FBZ2495" s="207"/>
      <c r="FCA2495" s="187"/>
      <c r="FCB2495" s="187"/>
      <c r="FCC2495" s="204"/>
      <c r="FCD2495" s="272"/>
      <c r="FCE2495" s="207"/>
      <c r="FCF2495" s="238"/>
      <c r="FCG2495" s="207"/>
      <c r="FCH2495" s="207"/>
      <c r="FCI2495" s="187"/>
      <c r="FCJ2495" s="187"/>
      <c r="FCK2495" s="204"/>
      <c r="FCL2495" s="272"/>
      <c r="FCM2495" s="207"/>
      <c r="FCN2495" s="238"/>
      <c r="FCO2495" s="207"/>
      <c r="FCP2495" s="207"/>
      <c r="FCQ2495" s="187"/>
      <c r="FCR2495" s="187"/>
      <c r="FCS2495" s="204"/>
      <c r="FCT2495" s="272"/>
      <c r="FCU2495" s="207"/>
      <c r="FCV2495" s="238"/>
      <c r="FCW2495" s="207"/>
      <c r="FCX2495" s="207"/>
      <c r="FCY2495" s="187"/>
      <c r="FCZ2495" s="187"/>
      <c r="FDA2495" s="204"/>
      <c r="FDB2495" s="272"/>
      <c r="FDC2495" s="207"/>
      <c r="FDD2495" s="238"/>
      <c r="FDE2495" s="207"/>
      <c r="FDF2495" s="207"/>
      <c r="FDG2495" s="187"/>
      <c r="FDH2495" s="187"/>
      <c r="FDI2495" s="204"/>
      <c r="FDJ2495" s="272"/>
      <c r="FDK2495" s="207"/>
      <c r="FDL2495" s="238"/>
      <c r="FDM2495" s="207"/>
      <c r="FDN2495" s="207"/>
      <c r="FDO2495" s="187"/>
      <c r="FDP2495" s="187"/>
      <c r="FDQ2495" s="204"/>
      <c r="FDR2495" s="272"/>
      <c r="FDS2495" s="207"/>
      <c r="FDT2495" s="238"/>
      <c r="FDU2495" s="207"/>
      <c r="FDV2495" s="207"/>
      <c r="FDW2495" s="187"/>
      <c r="FDX2495" s="187"/>
      <c r="FDY2495" s="204"/>
      <c r="FDZ2495" s="272"/>
      <c r="FEA2495" s="207"/>
      <c r="FEB2495" s="238"/>
      <c r="FEC2495" s="207"/>
      <c r="FED2495" s="207"/>
      <c r="FEE2495" s="187"/>
      <c r="FEF2495" s="187"/>
      <c r="FEG2495" s="204"/>
      <c r="FEH2495" s="272"/>
      <c r="FEI2495" s="207"/>
      <c r="FEJ2495" s="238"/>
      <c r="FEK2495" s="207"/>
      <c r="FEL2495" s="207"/>
      <c r="FEM2495" s="187"/>
      <c r="FEN2495" s="187"/>
      <c r="FEO2495" s="204"/>
      <c r="FEP2495" s="272"/>
      <c r="FEQ2495" s="207"/>
      <c r="FER2495" s="238"/>
      <c r="FES2495" s="207"/>
      <c r="FET2495" s="207"/>
      <c r="FEU2495" s="187"/>
      <c r="FEV2495" s="187"/>
      <c r="FEW2495" s="204"/>
      <c r="FEX2495" s="272"/>
      <c r="FEY2495" s="207"/>
      <c r="FEZ2495" s="238"/>
      <c r="FFA2495" s="207"/>
      <c r="FFB2495" s="207"/>
      <c r="FFC2495" s="187"/>
      <c r="FFD2495" s="187"/>
      <c r="FFE2495" s="204"/>
      <c r="FFF2495" s="272"/>
      <c r="FFG2495" s="207"/>
      <c r="FFH2495" s="238"/>
      <c r="FFI2495" s="207"/>
      <c r="FFJ2495" s="207"/>
      <c r="FFK2495" s="187"/>
      <c r="FFL2495" s="187"/>
      <c r="FFM2495" s="204"/>
      <c r="FFN2495" s="272"/>
      <c r="FFO2495" s="207"/>
      <c r="FFP2495" s="238"/>
      <c r="FFQ2495" s="207"/>
      <c r="FFR2495" s="207"/>
      <c r="FFS2495" s="187"/>
      <c r="FFT2495" s="187"/>
      <c r="FFU2495" s="204"/>
      <c r="FFV2495" s="272"/>
      <c r="FFW2495" s="207"/>
      <c r="FFX2495" s="238"/>
      <c r="FFY2495" s="207"/>
      <c r="FFZ2495" s="207"/>
      <c r="FGA2495" s="187"/>
      <c r="FGB2495" s="187"/>
      <c r="FGC2495" s="204"/>
      <c r="FGD2495" s="272"/>
      <c r="FGE2495" s="207"/>
      <c r="FGF2495" s="238"/>
      <c r="FGG2495" s="207"/>
      <c r="FGH2495" s="207"/>
      <c r="FGI2495" s="187"/>
      <c r="FGJ2495" s="187"/>
      <c r="FGK2495" s="204"/>
      <c r="FGL2495" s="272"/>
      <c r="FGM2495" s="207"/>
      <c r="FGN2495" s="238"/>
      <c r="FGO2495" s="207"/>
      <c r="FGP2495" s="207"/>
      <c r="FGQ2495" s="187"/>
      <c r="FGR2495" s="187"/>
      <c r="FGS2495" s="204"/>
      <c r="FGT2495" s="272"/>
      <c r="FGU2495" s="207"/>
      <c r="FGV2495" s="238"/>
      <c r="FGW2495" s="207"/>
      <c r="FGX2495" s="207"/>
      <c r="FGY2495" s="187"/>
      <c r="FGZ2495" s="187"/>
      <c r="FHA2495" s="204"/>
      <c r="FHB2495" s="272"/>
      <c r="FHC2495" s="207"/>
      <c r="FHD2495" s="238"/>
      <c r="FHE2495" s="207"/>
      <c r="FHF2495" s="207"/>
      <c r="FHG2495" s="187"/>
      <c r="FHH2495" s="187"/>
      <c r="FHI2495" s="204"/>
      <c r="FHJ2495" s="272"/>
      <c r="FHK2495" s="207"/>
      <c r="FHL2495" s="238"/>
      <c r="FHM2495" s="207"/>
      <c r="FHN2495" s="207"/>
      <c r="FHO2495" s="187"/>
      <c r="FHP2495" s="187"/>
      <c r="FHQ2495" s="204"/>
      <c r="FHR2495" s="272"/>
      <c r="FHS2495" s="207"/>
      <c r="FHT2495" s="238"/>
      <c r="FHU2495" s="207"/>
      <c r="FHV2495" s="207"/>
      <c r="FHW2495" s="187"/>
      <c r="FHX2495" s="187"/>
      <c r="FHY2495" s="204"/>
      <c r="FHZ2495" s="272"/>
      <c r="FIA2495" s="207"/>
      <c r="FIB2495" s="238"/>
      <c r="FIC2495" s="207"/>
      <c r="FID2495" s="207"/>
      <c r="FIE2495" s="187"/>
      <c r="FIF2495" s="187"/>
      <c r="FIG2495" s="204"/>
      <c r="FIH2495" s="272"/>
      <c r="FII2495" s="207"/>
      <c r="FIJ2495" s="238"/>
      <c r="FIK2495" s="207"/>
      <c r="FIL2495" s="207"/>
      <c r="FIM2495" s="187"/>
      <c r="FIN2495" s="187"/>
      <c r="FIO2495" s="204"/>
      <c r="FIP2495" s="272"/>
      <c r="FIQ2495" s="207"/>
      <c r="FIR2495" s="238"/>
      <c r="FIS2495" s="207"/>
      <c r="FIT2495" s="207"/>
      <c r="FIU2495" s="187"/>
      <c r="FIV2495" s="187"/>
      <c r="FIW2495" s="204"/>
      <c r="FIX2495" s="272"/>
      <c r="FIY2495" s="207"/>
      <c r="FIZ2495" s="238"/>
      <c r="FJA2495" s="207"/>
      <c r="FJB2495" s="207"/>
      <c r="FJC2495" s="187"/>
      <c r="FJD2495" s="187"/>
      <c r="FJE2495" s="204"/>
      <c r="FJF2495" s="272"/>
      <c r="FJG2495" s="207"/>
      <c r="FJH2495" s="238"/>
      <c r="FJI2495" s="207"/>
      <c r="FJJ2495" s="207"/>
      <c r="FJK2495" s="187"/>
      <c r="FJL2495" s="187"/>
      <c r="FJM2495" s="204"/>
      <c r="FJN2495" s="272"/>
      <c r="FJO2495" s="207"/>
      <c r="FJP2495" s="238"/>
      <c r="FJQ2495" s="207"/>
      <c r="FJR2495" s="207"/>
      <c r="FJS2495" s="187"/>
      <c r="FJT2495" s="187"/>
      <c r="FJU2495" s="204"/>
      <c r="FJV2495" s="272"/>
      <c r="FJW2495" s="207"/>
      <c r="FJX2495" s="238"/>
      <c r="FJY2495" s="207"/>
      <c r="FJZ2495" s="207"/>
      <c r="FKA2495" s="187"/>
      <c r="FKB2495" s="187"/>
      <c r="FKC2495" s="204"/>
      <c r="FKD2495" s="272"/>
      <c r="FKE2495" s="207"/>
      <c r="FKF2495" s="238"/>
      <c r="FKG2495" s="207"/>
      <c r="FKH2495" s="207"/>
      <c r="FKI2495" s="187"/>
      <c r="FKJ2495" s="187"/>
      <c r="FKK2495" s="204"/>
      <c r="FKL2495" s="272"/>
      <c r="FKM2495" s="207"/>
      <c r="FKN2495" s="238"/>
      <c r="FKO2495" s="207"/>
      <c r="FKP2495" s="207"/>
      <c r="FKQ2495" s="187"/>
      <c r="FKR2495" s="187"/>
      <c r="FKS2495" s="204"/>
      <c r="FKT2495" s="272"/>
      <c r="FKU2495" s="207"/>
      <c r="FKV2495" s="238"/>
      <c r="FKW2495" s="207"/>
      <c r="FKX2495" s="207"/>
      <c r="FKY2495" s="187"/>
      <c r="FKZ2495" s="187"/>
      <c r="FLA2495" s="204"/>
      <c r="FLB2495" s="272"/>
      <c r="FLC2495" s="207"/>
      <c r="FLD2495" s="238"/>
      <c r="FLE2495" s="207"/>
      <c r="FLF2495" s="207"/>
      <c r="FLG2495" s="187"/>
      <c r="FLH2495" s="187"/>
      <c r="FLI2495" s="204"/>
      <c r="FLJ2495" s="272"/>
      <c r="FLK2495" s="207"/>
      <c r="FLL2495" s="238"/>
      <c r="FLM2495" s="207"/>
      <c r="FLN2495" s="207"/>
      <c r="FLO2495" s="187"/>
      <c r="FLP2495" s="187"/>
      <c r="FLQ2495" s="204"/>
      <c r="FLR2495" s="272"/>
      <c r="FLS2495" s="207"/>
      <c r="FLT2495" s="238"/>
      <c r="FLU2495" s="207"/>
      <c r="FLV2495" s="207"/>
      <c r="FLW2495" s="187"/>
      <c r="FLX2495" s="187"/>
      <c r="FLY2495" s="204"/>
      <c r="FLZ2495" s="272"/>
      <c r="FMA2495" s="207"/>
      <c r="FMB2495" s="238"/>
      <c r="FMC2495" s="207"/>
      <c r="FMD2495" s="207"/>
      <c r="FME2495" s="187"/>
      <c r="FMF2495" s="187"/>
      <c r="FMG2495" s="204"/>
      <c r="FMH2495" s="272"/>
      <c r="FMI2495" s="207"/>
      <c r="FMJ2495" s="238"/>
      <c r="FMK2495" s="207"/>
      <c r="FML2495" s="207"/>
      <c r="FMM2495" s="187"/>
      <c r="FMN2495" s="187"/>
      <c r="FMO2495" s="204"/>
      <c r="FMP2495" s="272"/>
      <c r="FMQ2495" s="207"/>
      <c r="FMR2495" s="238"/>
      <c r="FMS2495" s="207"/>
      <c r="FMT2495" s="207"/>
      <c r="FMU2495" s="187"/>
      <c r="FMV2495" s="187"/>
      <c r="FMW2495" s="204"/>
      <c r="FMX2495" s="272"/>
      <c r="FMY2495" s="207"/>
      <c r="FMZ2495" s="238"/>
      <c r="FNA2495" s="207"/>
      <c r="FNB2495" s="207"/>
      <c r="FNC2495" s="187"/>
      <c r="FND2495" s="187"/>
      <c r="FNE2495" s="204"/>
      <c r="FNF2495" s="272"/>
      <c r="FNG2495" s="207"/>
      <c r="FNH2495" s="238"/>
      <c r="FNI2495" s="207"/>
      <c r="FNJ2495" s="207"/>
      <c r="FNK2495" s="187"/>
      <c r="FNL2495" s="187"/>
      <c r="FNM2495" s="204"/>
      <c r="FNN2495" s="272"/>
      <c r="FNO2495" s="207"/>
      <c r="FNP2495" s="238"/>
      <c r="FNQ2495" s="207"/>
      <c r="FNR2495" s="207"/>
      <c r="FNS2495" s="187"/>
      <c r="FNT2495" s="187"/>
      <c r="FNU2495" s="204"/>
      <c r="FNV2495" s="272"/>
      <c r="FNW2495" s="207"/>
      <c r="FNX2495" s="238"/>
      <c r="FNY2495" s="207"/>
      <c r="FNZ2495" s="207"/>
      <c r="FOA2495" s="187"/>
      <c r="FOB2495" s="187"/>
      <c r="FOC2495" s="204"/>
      <c r="FOD2495" s="272"/>
      <c r="FOE2495" s="207"/>
      <c r="FOF2495" s="238"/>
      <c r="FOG2495" s="207"/>
      <c r="FOH2495" s="207"/>
      <c r="FOI2495" s="187"/>
      <c r="FOJ2495" s="187"/>
      <c r="FOK2495" s="204"/>
      <c r="FOL2495" s="272"/>
      <c r="FOM2495" s="207"/>
      <c r="FON2495" s="238"/>
      <c r="FOO2495" s="207"/>
      <c r="FOP2495" s="207"/>
      <c r="FOQ2495" s="187"/>
      <c r="FOR2495" s="187"/>
      <c r="FOS2495" s="204"/>
      <c r="FOT2495" s="272"/>
      <c r="FOU2495" s="207"/>
      <c r="FOV2495" s="238"/>
      <c r="FOW2495" s="207"/>
      <c r="FOX2495" s="207"/>
      <c r="FOY2495" s="187"/>
      <c r="FOZ2495" s="187"/>
      <c r="FPA2495" s="204"/>
      <c r="FPB2495" s="272"/>
      <c r="FPC2495" s="207"/>
      <c r="FPD2495" s="238"/>
      <c r="FPE2495" s="207"/>
      <c r="FPF2495" s="207"/>
      <c r="FPG2495" s="187"/>
      <c r="FPH2495" s="187"/>
      <c r="FPI2495" s="204"/>
      <c r="FPJ2495" s="272"/>
      <c r="FPK2495" s="207"/>
      <c r="FPL2495" s="238"/>
      <c r="FPM2495" s="207"/>
      <c r="FPN2495" s="207"/>
      <c r="FPO2495" s="187"/>
      <c r="FPP2495" s="187"/>
      <c r="FPQ2495" s="204"/>
      <c r="FPR2495" s="272"/>
      <c r="FPS2495" s="207"/>
      <c r="FPT2495" s="238"/>
      <c r="FPU2495" s="207"/>
      <c r="FPV2495" s="207"/>
      <c r="FPW2495" s="187"/>
      <c r="FPX2495" s="187"/>
      <c r="FPY2495" s="204"/>
      <c r="FPZ2495" s="272"/>
      <c r="FQA2495" s="207"/>
      <c r="FQB2495" s="238"/>
      <c r="FQC2495" s="207"/>
      <c r="FQD2495" s="207"/>
      <c r="FQE2495" s="187"/>
      <c r="FQF2495" s="187"/>
      <c r="FQG2495" s="204"/>
      <c r="FQH2495" s="272"/>
      <c r="FQI2495" s="207"/>
      <c r="FQJ2495" s="238"/>
      <c r="FQK2495" s="207"/>
      <c r="FQL2495" s="207"/>
      <c r="FQM2495" s="187"/>
      <c r="FQN2495" s="187"/>
      <c r="FQO2495" s="204"/>
      <c r="FQP2495" s="272"/>
      <c r="FQQ2495" s="207"/>
      <c r="FQR2495" s="238"/>
      <c r="FQS2495" s="207"/>
      <c r="FQT2495" s="207"/>
      <c r="FQU2495" s="187"/>
      <c r="FQV2495" s="187"/>
      <c r="FQW2495" s="204"/>
      <c r="FQX2495" s="272"/>
      <c r="FQY2495" s="207"/>
      <c r="FQZ2495" s="238"/>
      <c r="FRA2495" s="207"/>
      <c r="FRB2495" s="207"/>
      <c r="FRC2495" s="187"/>
      <c r="FRD2495" s="187"/>
      <c r="FRE2495" s="204"/>
      <c r="FRF2495" s="272"/>
      <c r="FRG2495" s="207"/>
      <c r="FRH2495" s="238"/>
      <c r="FRI2495" s="207"/>
      <c r="FRJ2495" s="207"/>
      <c r="FRK2495" s="187"/>
      <c r="FRL2495" s="187"/>
      <c r="FRM2495" s="204"/>
      <c r="FRN2495" s="272"/>
      <c r="FRO2495" s="207"/>
      <c r="FRP2495" s="238"/>
      <c r="FRQ2495" s="207"/>
      <c r="FRR2495" s="207"/>
      <c r="FRS2495" s="187"/>
      <c r="FRT2495" s="187"/>
      <c r="FRU2495" s="204"/>
      <c r="FRV2495" s="272"/>
      <c r="FRW2495" s="207"/>
      <c r="FRX2495" s="238"/>
      <c r="FRY2495" s="207"/>
      <c r="FRZ2495" s="207"/>
      <c r="FSA2495" s="187"/>
      <c r="FSB2495" s="187"/>
      <c r="FSC2495" s="204"/>
      <c r="FSD2495" s="272"/>
      <c r="FSE2495" s="207"/>
      <c r="FSF2495" s="238"/>
      <c r="FSG2495" s="207"/>
      <c r="FSH2495" s="207"/>
      <c r="FSI2495" s="187"/>
      <c r="FSJ2495" s="187"/>
      <c r="FSK2495" s="204"/>
      <c r="FSL2495" s="272"/>
      <c r="FSM2495" s="207"/>
      <c r="FSN2495" s="238"/>
      <c r="FSO2495" s="207"/>
      <c r="FSP2495" s="207"/>
      <c r="FSQ2495" s="187"/>
      <c r="FSR2495" s="187"/>
      <c r="FSS2495" s="204"/>
      <c r="FST2495" s="272"/>
      <c r="FSU2495" s="207"/>
      <c r="FSV2495" s="238"/>
      <c r="FSW2495" s="207"/>
      <c r="FSX2495" s="207"/>
      <c r="FSY2495" s="187"/>
      <c r="FSZ2495" s="187"/>
      <c r="FTA2495" s="204"/>
      <c r="FTB2495" s="272"/>
      <c r="FTC2495" s="207"/>
      <c r="FTD2495" s="238"/>
      <c r="FTE2495" s="207"/>
      <c r="FTF2495" s="207"/>
      <c r="FTG2495" s="187"/>
      <c r="FTH2495" s="187"/>
      <c r="FTI2495" s="204"/>
      <c r="FTJ2495" s="272"/>
      <c r="FTK2495" s="207"/>
      <c r="FTL2495" s="238"/>
      <c r="FTM2495" s="207"/>
      <c r="FTN2495" s="207"/>
      <c r="FTO2495" s="187"/>
      <c r="FTP2495" s="187"/>
      <c r="FTQ2495" s="204"/>
      <c r="FTR2495" s="272"/>
      <c r="FTS2495" s="207"/>
      <c r="FTT2495" s="238"/>
      <c r="FTU2495" s="207"/>
      <c r="FTV2495" s="207"/>
      <c r="FTW2495" s="187"/>
      <c r="FTX2495" s="187"/>
      <c r="FTY2495" s="204"/>
      <c r="FTZ2495" s="272"/>
      <c r="FUA2495" s="207"/>
      <c r="FUB2495" s="238"/>
      <c r="FUC2495" s="207"/>
      <c r="FUD2495" s="207"/>
      <c r="FUE2495" s="187"/>
      <c r="FUF2495" s="187"/>
      <c r="FUG2495" s="204"/>
      <c r="FUH2495" s="272"/>
      <c r="FUI2495" s="207"/>
      <c r="FUJ2495" s="238"/>
      <c r="FUK2495" s="207"/>
      <c r="FUL2495" s="207"/>
      <c r="FUM2495" s="187"/>
      <c r="FUN2495" s="187"/>
      <c r="FUO2495" s="204"/>
      <c r="FUP2495" s="272"/>
      <c r="FUQ2495" s="207"/>
      <c r="FUR2495" s="238"/>
      <c r="FUS2495" s="207"/>
      <c r="FUT2495" s="207"/>
      <c r="FUU2495" s="187"/>
      <c r="FUV2495" s="187"/>
      <c r="FUW2495" s="204"/>
      <c r="FUX2495" s="272"/>
      <c r="FUY2495" s="207"/>
      <c r="FUZ2495" s="238"/>
      <c r="FVA2495" s="207"/>
      <c r="FVB2495" s="207"/>
      <c r="FVC2495" s="187"/>
      <c r="FVD2495" s="187"/>
      <c r="FVE2495" s="204"/>
      <c r="FVF2495" s="272"/>
      <c r="FVG2495" s="207"/>
      <c r="FVH2495" s="238"/>
      <c r="FVI2495" s="207"/>
      <c r="FVJ2495" s="207"/>
      <c r="FVK2495" s="187"/>
      <c r="FVL2495" s="187"/>
      <c r="FVM2495" s="204"/>
      <c r="FVN2495" s="272"/>
      <c r="FVO2495" s="207"/>
      <c r="FVP2495" s="238"/>
      <c r="FVQ2495" s="207"/>
      <c r="FVR2495" s="207"/>
      <c r="FVS2495" s="187"/>
      <c r="FVT2495" s="187"/>
      <c r="FVU2495" s="204"/>
      <c r="FVV2495" s="272"/>
      <c r="FVW2495" s="207"/>
      <c r="FVX2495" s="238"/>
      <c r="FVY2495" s="207"/>
      <c r="FVZ2495" s="207"/>
      <c r="FWA2495" s="187"/>
      <c r="FWB2495" s="187"/>
      <c r="FWC2495" s="204"/>
      <c r="FWD2495" s="272"/>
      <c r="FWE2495" s="207"/>
      <c r="FWF2495" s="238"/>
      <c r="FWG2495" s="207"/>
      <c r="FWH2495" s="207"/>
      <c r="FWI2495" s="187"/>
      <c r="FWJ2495" s="187"/>
      <c r="FWK2495" s="204"/>
      <c r="FWL2495" s="272"/>
      <c r="FWM2495" s="207"/>
      <c r="FWN2495" s="238"/>
      <c r="FWO2495" s="207"/>
      <c r="FWP2495" s="207"/>
      <c r="FWQ2495" s="187"/>
      <c r="FWR2495" s="187"/>
      <c r="FWS2495" s="204"/>
      <c r="FWT2495" s="272"/>
      <c r="FWU2495" s="207"/>
      <c r="FWV2495" s="238"/>
      <c r="FWW2495" s="207"/>
      <c r="FWX2495" s="207"/>
      <c r="FWY2495" s="187"/>
      <c r="FWZ2495" s="187"/>
      <c r="FXA2495" s="204"/>
      <c r="FXB2495" s="272"/>
      <c r="FXC2495" s="207"/>
      <c r="FXD2495" s="238"/>
      <c r="FXE2495" s="207"/>
      <c r="FXF2495" s="207"/>
      <c r="FXG2495" s="187"/>
      <c r="FXH2495" s="187"/>
      <c r="FXI2495" s="204"/>
      <c r="FXJ2495" s="272"/>
      <c r="FXK2495" s="207"/>
      <c r="FXL2495" s="238"/>
      <c r="FXM2495" s="207"/>
      <c r="FXN2495" s="207"/>
      <c r="FXO2495" s="187"/>
      <c r="FXP2495" s="187"/>
      <c r="FXQ2495" s="204"/>
      <c r="FXR2495" s="272"/>
      <c r="FXS2495" s="207"/>
      <c r="FXT2495" s="238"/>
      <c r="FXU2495" s="207"/>
      <c r="FXV2495" s="207"/>
      <c r="FXW2495" s="187"/>
      <c r="FXX2495" s="187"/>
      <c r="FXY2495" s="204"/>
      <c r="FXZ2495" s="272"/>
      <c r="FYA2495" s="207"/>
      <c r="FYB2495" s="238"/>
      <c r="FYC2495" s="207"/>
      <c r="FYD2495" s="207"/>
      <c r="FYE2495" s="187"/>
      <c r="FYF2495" s="187"/>
      <c r="FYG2495" s="204"/>
      <c r="FYH2495" s="272"/>
      <c r="FYI2495" s="207"/>
      <c r="FYJ2495" s="238"/>
      <c r="FYK2495" s="207"/>
      <c r="FYL2495" s="207"/>
      <c r="FYM2495" s="187"/>
      <c r="FYN2495" s="187"/>
      <c r="FYO2495" s="204"/>
      <c r="FYP2495" s="272"/>
      <c r="FYQ2495" s="207"/>
      <c r="FYR2495" s="238"/>
      <c r="FYS2495" s="207"/>
      <c r="FYT2495" s="207"/>
      <c r="FYU2495" s="187"/>
      <c r="FYV2495" s="187"/>
      <c r="FYW2495" s="204"/>
      <c r="FYX2495" s="272"/>
      <c r="FYY2495" s="207"/>
      <c r="FYZ2495" s="238"/>
      <c r="FZA2495" s="207"/>
      <c r="FZB2495" s="207"/>
      <c r="FZC2495" s="187"/>
      <c r="FZD2495" s="187"/>
      <c r="FZE2495" s="204"/>
      <c r="FZF2495" s="272"/>
      <c r="FZG2495" s="207"/>
      <c r="FZH2495" s="238"/>
      <c r="FZI2495" s="207"/>
      <c r="FZJ2495" s="207"/>
      <c r="FZK2495" s="187"/>
      <c r="FZL2495" s="187"/>
      <c r="FZM2495" s="204"/>
      <c r="FZN2495" s="272"/>
      <c r="FZO2495" s="207"/>
      <c r="FZP2495" s="238"/>
      <c r="FZQ2495" s="207"/>
      <c r="FZR2495" s="207"/>
      <c r="FZS2495" s="187"/>
      <c r="FZT2495" s="187"/>
      <c r="FZU2495" s="204"/>
      <c r="FZV2495" s="272"/>
      <c r="FZW2495" s="207"/>
      <c r="FZX2495" s="238"/>
      <c r="FZY2495" s="207"/>
      <c r="FZZ2495" s="207"/>
      <c r="GAA2495" s="187"/>
      <c r="GAB2495" s="187"/>
      <c r="GAC2495" s="204"/>
      <c r="GAD2495" s="272"/>
      <c r="GAE2495" s="207"/>
      <c r="GAF2495" s="238"/>
      <c r="GAG2495" s="207"/>
      <c r="GAH2495" s="207"/>
      <c r="GAI2495" s="187"/>
      <c r="GAJ2495" s="187"/>
      <c r="GAK2495" s="204"/>
      <c r="GAL2495" s="272"/>
      <c r="GAM2495" s="207"/>
      <c r="GAN2495" s="238"/>
      <c r="GAO2495" s="207"/>
      <c r="GAP2495" s="207"/>
      <c r="GAQ2495" s="187"/>
      <c r="GAR2495" s="187"/>
      <c r="GAS2495" s="204"/>
      <c r="GAT2495" s="272"/>
      <c r="GAU2495" s="207"/>
      <c r="GAV2495" s="238"/>
      <c r="GAW2495" s="207"/>
      <c r="GAX2495" s="207"/>
      <c r="GAY2495" s="187"/>
      <c r="GAZ2495" s="187"/>
      <c r="GBA2495" s="204"/>
      <c r="GBB2495" s="272"/>
      <c r="GBC2495" s="207"/>
      <c r="GBD2495" s="238"/>
      <c r="GBE2495" s="207"/>
      <c r="GBF2495" s="207"/>
      <c r="GBG2495" s="187"/>
      <c r="GBH2495" s="187"/>
      <c r="GBI2495" s="204"/>
      <c r="GBJ2495" s="272"/>
      <c r="GBK2495" s="207"/>
      <c r="GBL2495" s="238"/>
      <c r="GBM2495" s="207"/>
      <c r="GBN2495" s="207"/>
      <c r="GBO2495" s="187"/>
      <c r="GBP2495" s="187"/>
      <c r="GBQ2495" s="204"/>
      <c r="GBR2495" s="272"/>
      <c r="GBS2495" s="207"/>
      <c r="GBT2495" s="238"/>
      <c r="GBU2495" s="207"/>
      <c r="GBV2495" s="207"/>
      <c r="GBW2495" s="187"/>
      <c r="GBX2495" s="187"/>
      <c r="GBY2495" s="204"/>
      <c r="GBZ2495" s="272"/>
      <c r="GCA2495" s="207"/>
      <c r="GCB2495" s="238"/>
      <c r="GCC2495" s="207"/>
      <c r="GCD2495" s="207"/>
      <c r="GCE2495" s="187"/>
      <c r="GCF2495" s="187"/>
      <c r="GCG2495" s="204"/>
      <c r="GCH2495" s="272"/>
      <c r="GCI2495" s="207"/>
      <c r="GCJ2495" s="238"/>
      <c r="GCK2495" s="207"/>
      <c r="GCL2495" s="207"/>
      <c r="GCM2495" s="187"/>
      <c r="GCN2495" s="187"/>
      <c r="GCO2495" s="204"/>
      <c r="GCP2495" s="272"/>
      <c r="GCQ2495" s="207"/>
      <c r="GCR2495" s="238"/>
      <c r="GCS2495" s="207"/>
      <c r="GCT2495" s="207"/>
      <c r="GCU2495" s="187"/>
      <c r="GCV2495" s="187"/>
      <c r="GCW2495" s="204"/>
      <c r="GCX2495" s="272"/>
      <c r="GCY2495" s="207"/>
      <c r="GCZ2495" s="238"/>
      <c r="GDA2495" s="207"/>
      <c r="GDB2495" s="207"/>
      <c r="GDC2495" s="187"/>
      <c r="GDD2495" s="187"/>
      <c r="GDE2495" s="204"/>
      <c r="GDF2495" s="272"/>
      <c r="GDG2495" s="207"/>
      <c r="GDH2495" s="238"/>
      <c r="GDI2495" s="207"/>
      <c r="GDJ2495" s="207"/>
      <c r="GDK2495" s="187"/>
      <c r="GDL2495" s="187"/>
      <c r="GDM2495" s="204"/>
      <c r="GDN2495" s="272"/>
      <c r="GDO2495" s="207"/>
      <c r="GDP2495" s="238"/>
      <c r="GDQ2495" s="207"/>
      <c r="GDR2495" s="207"/>
      <c r="GDS2495" s="187"/>
      <c r="GDT2495" s="187"/>
      <c r="GDU2495" s="204"/>
      <c r="GDV2495" s="272"/>
      <c r="GDW2495" s="207"/>
      <c r="GDX2495" s="238"/>
      <c r="GDY2495" s="207"/>
      <c r="GDZ2495" s="207"/>
      <c r="GEA2495" s="187"/>
      <c r="GEB2495" s="187"/>
      <c r="GEC2495" s="204"/>
      <c r="GED2495" s="272"/>
      <c r="GEE2495" s="207"/>
      <c r="GEF2495" s="238"/>
      <c r="GEG2495" s="207"/>
      <c r="GEH2495" s="207"/>
      <c r="GEI2495" s="187"/>
      <c r="GEJ2495" s="187"/>
      <c r="GEK2495" s="204"/>
      <c r="GEL2495" s="272"/>
      <c r="GEM2495" s="207"/>
      <c r="GEN2495" s="238"/>
      <c r="GEO2495" s="207"/>
      <c r="GEP2495" s="207"/>
      <c r="GEQ2495" s="187"/>
      <c r="GER2495" s="187"/>
      <c r="GES2495" s="204"/>
      <c r="GET2495" s="272"/>
      <c r="GEU2495" s="207"/>
      <c r="GEV2495" s="238"/>
      <c r="GEW2495" s="207"/>
      <c r="GEX2495" s="207"/>
      <c r="GEY2495" s="187"/>
      <c r="GEZ2495" s="187"/>
      <c r="GFA2495" s="204"/>
      <c r="GFB2495" s="272"/>
      <c r="GFC2495" s="207"/>
      <c r="GFD2495" s="238"/>
      <c r="GFE2495" s="207"/>
      <c r="GFF2495" s="207"/>
      <c r="GFG2495" s="187"/>
      <c r="GFH2495" s="187"/>
      <c r="GFI2495" s="204"/>
      <c r="GFJ2495" s="272"/>
      <c r="GFK2495" s="207"/>
      <c r="GFL2495" s="238"/>
      <c r="GFM2495" s="207"/>
      <c r="GFN2495" s="207"/>
      <c r="GFO2495" s="187"/>
      <c r="GFP2495" s="187"/>
      <c r="GFQ2495" s="204"/>
      <c r="GFR2495" s="272"/>
      <c r="GFS2495" s="207"/>
      <c r="GFT2495" s="238"/>
      <c r="GFU2495" s="207"/>
      <c r="GFV2495" s="207"/>
      <c r="GFW2495" s="187"/>
      <c r="GFX2495" s="187"/>
      <c r="GFY2495" s="204"/>
      <c r="GFZ2495" s="272"/>
      <c r="GGA2495" s="207"/>
      <c r="GGB2495" s="238"/>
      <c r="GGC2495" s="207"/>
      <c r="GGD2495" s="207"/>
      <c r="GGE2495" s="187"/>
      <c r="GGF2495" s="187"/>
      <c r="GGG2495" s="204"/>
      <c r="GGH2495" s="272"/>
      <c r="GGI2495" s="207"/>
      <c r="GGJ2495" s="238"/>
      <c r="GGK2495" s="207"/>
      <c r="GGL2495" s="207"/>
      <c r="GGM2495" s="187"/>
      <c r="GGN2495" s="187"/>
      <c r="GGO2495" s="204"/>
      <c r="GGP2495" s="272"/>
      <c r="GGQ2495" s="207"/>
      <c r="GGR2495" s="238"/>
      <c r="GGS2495" s="207"/>
      <c r="GGT2495" s="207"/>
      <c r="GGU2495" s="187"/>
      <c r="GGV2495" s="187"/>
      <c r="GGW2495" s="204"/>
      <c r="GGX2495" s="272"/>
      <c r="GGY2495" s="207"/>
      <c r="GGZ2495" s="238"/>
      <c r="GHA2495" s="207"/>
      <c r="GHB2495" s="207"/>
      <c r="GHC2495" s="187"/>
      <c r="GHD2495" s="187"/>
      <c r="GHE2495" s="204"/>
      <c r="GHF2495" s="272"/>
      <c r="GHG2495" s="207"/>
      <c r="GHH2495" s="238"/>
      <c r="GHI2495" s="207"/>
      <c r="GHJ2495" s="207"/>
      <c r="GHK2495" s="187"/>
      <c r="GHL2495" s="187"/>
      <c r="GHM2495" s="204"/>
      <c r="GHN2495" s="272"/>
      <c r="GHO2495" s="207"/>
      <c r="GHP2495" s="238"/>
      <c r="GHQ2495" s="207"/>
      <c r="GHR2495" s="207"/>
      <c r="GHS2495" s="187"/>
      <c r="GHT2495" s="187"/>
      <c r="GHU2495" s="204"/>
      <c r="GHV2495" s="272"/>
      <c r="GHW2495" s="207"/>
      <c r="GHX2495" s="238"/>
      <c r="GHY2495" s="207"/>
      <c r="GHZ2495" s="207"/>
      <c r="GIA2495" s="187"/>
      <c r="GIB2495" s="187"/>
      <c r="GIC2495" s="204"/>
      <c r="GID2495" s="272"/>
      <c r="GIE2495" s="207"/>
      <c r="GIF2495" s="238"/>
      <c r="GIG2495" s="207"/>
      <c r="GIH2495" s="207"/>
      <c r="GII2495" s="187"/>
      <c r="GIJ2495" s="187"/>
      <c r="GIK2495" s="204"/>
      <c r="GIL2495" s="272"/>
      <c r="GIM2495" s="207"/>
      <c r="GIN2495" s="238"/>
      <c r="GIO2495" s="207"/>
      <c r="GIP2495" s="207"/>
      <c r="GIQ2495" s="187"/>
      <c r="GIR2495" s="187"/>
      <c r="GIS2495" s="204"/>
      <c r="GIT2495" s="272"/>
      <c r="GIU2495" s="207"/>
      <c r="GIV2495" s="238"/>
      <c r="GIW2495" s="207"/>
      <c r="GIX2495" s="207"/>
      <c r="GIY2495" s="187"/>
      <c r="GIZ2495" s="187"/>
      <c r="GJA2495" s="204"/>
      <c r="GJB2495" s="272"/>
      <c r="GJC2495" s="207"/>
      <c r="GJD2495" s="238"/>
      <c r="GJE2495" s="207"/>
      <c r="GJF2495" s="207"/>
      <c r="GJG2495" s="187"/>
      <c r="GJH2495" s="187"/>
      <c r="GJI2495" s="204"/>
      <c r="GJJ2495" s="272"/>
      <c r="GJK2495" s="207"/>
      <c r="GJL2495" s="238"/>
      <c r="GJM2495" s="207"/>
      <c r="GJN2495" s="207"/>
      <c r="GJO2495" s="187"/>
      <c r="GJP2495" s="187"/>
      <c r="GJQ2495" s="204"/>
      <c r="GJR2495" s="272"/>
      <c r="GJS2495" s="207"/>
      <c r="GJT2495" s="238"/>
      <c r="GJU2495" s="207"/>
      <c r="GJV2495" s="207"/>
      <c r="GJW2495" s="187"/>
      <c r="GJX2495" s="187"/>
      <c r="GJY2495" s="204"/>
      <c r="GJZ2495" s="272"/>
      <c r="GKA2495" s="207"/>
      <c r="GKB2495" s="238"/>
      <c r="GKC2495" s="207"/>
      <c r="GKD2495" s="207"/>
      <c r="GKE2495" s="187"/>
      <c r="GKF2495" s="187"/>
      <c r="GKG2495" s="204"/>
      <c r="GKH2495" s="272"/>
      <c r="GKI2495" s="207"/>
      <c r="GKJ2495" s="238"/>
      <c r="GKK2495" s="207"/>
      <c r="GKL2495" s="207"/>
      <c r="GKM2495" s="187"/>
      <c r="GKN2495" s="187"/>
      <c r="GKO2495" s="204"/>
      <c r="GKP2495" s="272"/>
      <c r="GKQ2495" s="207"/>
      <c r="GKR2495" s="238"/>
      <c r="GKS2495" s="207"/>
      <c r="GKT2495" s="207"/>
      <c r="GKU2495" s="187"/>
      <c r="GKV2495" s="187"/>
      <c r="GKW2495" s="204"/>
      <c r="GKX2495" s="272"/>
      <c r="GKY2495" s="207"/>
      <c r="GKZ2495" s="238"/>
      <c r="GLA2495" s="207"/>
      <c r="GLB2495" s="207"/>
      <c r="GLC2495" s="187"/>
      <c r="GLD2495" s="187"/>
      <c r="GLE2495" s="204"/>
      <c r="GLF2495" s="272"/>
      <c r="GLG2495" s="207"/>
      <c r="GLH2495" s="238"/>
      <c r="GLI2495" s="207"/>
      <c r="GLJ2495" s="207"/>
      <c r="GLK2495" s="187"/>
      <c r="GLL2495" s="187"/>
      <c r="GLM2495" s="204"/>
      <c r="GLN2495" s="272"/>
      <c r="GLO2495" s="207"/>
      <c r="GLP2495" s="238"/>
      <c r="GLQ2495" s="207"/>
      <c r="GLR2495" s="207"/>
      <c r="GLS2495" s="187"/>
      <c r="GLT2495" s="187"/>
      <c r="GLU2495" s="204"/>
      <c r="GLV2495" s="272"/>
      <c r="GLW2495" s="207"/>
      <c r="GLX2495" s="238"/>
      <c r="GLY2495" s="207"/>
      <c r="GLZ2495" s="207"/>
      <c r="GMA2495" s="187"/>
      <c r="GMB2495" s="187"/>
      <c r="GMC2495" s="204"/>
      <c r="GMD2495" s="272"/>
      <c r="GME2495" s="207"/>
      <c r="GMF2495" s="238"/>
      <c r="GMG2495" s="207"/>
      <c r="GMH2495" s="207"/>
      <c r="GMI2495" s="187"/>
      <c r="GMJ2495" s="187"/>
      <c r="GMK2495" s="204"/>
      <c r="GML2495" s="272"/>
      <c r="GMM2495" s="207"/>
      <c r="GMN2495" s="238"/>
      <c r="GMO2495" s="207"/>
      <c r="GMP2495" s="207"/>
      <c r="GMQ2495" s="187"/>
      <c r="GMR2495" s="187"/>
      <c r="GMS2495" s="204"/>
      <c r="GMT2495" s="272"/>
      <c r="GMU2495" s="207"/>
      <c r="GMV2495" s="238"/>
      <c r="GMW2495" s="207"/>
      <c r="GMX2495" s="207"/>
      <c r="GMY2495" s="187"/>
      <c r="GMZ2495" s="187"/>
      <c r="GNA2495" s="204"/>
      <c r="GNB2495" s="272"/>
      <c r="GNC2495" s="207"/>
      <c r="GND2495" s="238"/>
      <c r="GNE2495" s="207"/>
      <c r="GNF2495" s="207"/>
      <c r="GNG2495" s="187"/>
      <c r="GNH2495" s="187"/>
      <c r="GNI2495" s="204"/>
      <c r="GNJ2495" s="272"/>
      <c r="GNK2495" s="207"/>
      <c r="GNL2495" s="238"/>
      <c r="GNM2495" s="207"/>
      <c r="GNN2495" s="207"/>
      <c r="GNO2495" s="187"/>
      <c r="GNP2495" s="187"/>
      <c r="GNQ2495" s="204"/>
      <c r="GNR2495" s="272"/>
      <c r="GNS2495" s="207"/>
      <c r="GNT2495" s="238"/>
      <c r="GNU2495" s="207"/>
      <c r="GNV2495" s="207"/>
      <c r="GNW2495" s="187"/>
      <c r="GNX2495" s="187"/>
      <c r="GNY2495" s="204"/>
      <c r="GNZ2495" s="272"/>
      <c r="GOA2495" s="207"/>
      <c r="GOB2495" s="238"/>
      <c r="GOC2495" s="207"/>
      <c r="GOD2495" s="207"/>
      <c r="GOE2495" s="187"/>
      <c r="GOF2495" s="187"/>
      <c r="GOG2495" s="204"/>
      <c r="GOH2495" s="272"/>
      <c r="GOI2495" s="207"/>
      <c r="GOJ2495" s="238"/>
      <c r="GOK2495" s="207"/>
      <c r="GOL2495" s="207"/>
      <c r="GOM2495" s="187"/>
      <c r="GON2495" s="187"/>
      <c r="GOO2495" s="204"/>
      <c r="GOP2495" s="272"/>
      <c r="GOQ2495" s="207"/>
      <c r="GOR2495" s="238"/>
      <c r="GOS2495" s="207"/>
      <c r="GOT2495" s="207"/>
      <c r="GOU2495" s="187"/>
      <c r="GOV2495" s="187"/>
      <c r="GOW2495" s="204"/>
      <c r="GOX2495" s="272"/>
      <c r="GOY2495" s="207"/>
      <c r="GOZ2495" s="238"/>
      <c r="GPA2495" s="207"/>
      <c r="GPB2495" s="207"/>
      <c r="GPC2495" s="187"/>
      <c r="GPD2495" s="187"/>
      <c r="GPE2495" s="204"/>
      <c r="GPF2495" s="272"/>
      <c r="GPG2495" s="207"/>
      <c r="GPH2495" s="238"/>
      <c r="GPI2495" s="207"/>
      <c r="GPJ2495" s="207"/>
      <c r="GPK2495" s="187"/>
      <c r="GPL2495" s="187"/>
      <c r="GPM2495" s="204"/>
      <c r="GPN2495" s="272"/>
      <c r="GPO2495" s="207"/>
      <c r="GPP2495" s="238"/>
      <c r="GPQ2495" s="207"/>
      <c r="GPR2495" s="207"/>
      <c r="GPS2495" s="187"/>
      <c r="GPT2495" s="187"/>
      <c r="GPU2495" s="204"/>
      <c r="GPV2495" s="272"/>
      <c r="GPW2495" s="207"/>
      <c r="GPX2495" s="238"/>
      <c r="GPY2495" s="207"/>
      <c r="GPZ2495" s="207"/>
      <c r="GQA2495" s="187"/>
      <c r="GQB2495" s="187"/>
      <c r="GQC2495" s="204"/>
      <c r="GQD2495" s="272"/>
      <c r="GQE2495" s="207"/>
      <c r="GQF2495" s="238"/>
      <c r="GQG2495" s="207"/>
      <c r="GQH2495" s="207"/>
      <c r="GQI2495" s="187"/>
      <c r="GQJ2495" s="187"/>
      <c r="GQK2495" s="204"/>
      <c r="GQL2495" s="272"/>
      <c r="GQM2495" s="207"/>
      <c r="GQN2495" s="238"/>
      <c r="GQO2495" s="207"/>
      <c r="GQP2495" s="207"/>
      <c r="GQQ2495" s="187"/>
      <c r="GQR2495" s="187"/>
      <c r="GQS2495" s="204"/>
      <c r="GQT2495" s="272"/>
      <c r="GQU2495" s="207"/>
      <c r="GQV2495" s="238"/>
      <c r="GQW2495" s="207"/>
      <c r="GQX2495" s="207"/>
      <c r="GQY2495" s="187"/>
      <c r="GQZ2495" s="187"/>
      <c r="GRA2495" s="204"/>
      <c r="GRB2495" s="272"/>
      <c r="GRC2495" s="207"/>
      <c r="GRD2495" s="238"/>
      <c r="GRE2495" s="207"/>
      <c r="GRF2495" s="207"/>
      <c r="GRG2495" s="187"/>
      <c r="GRH2495" s="187"/>
      <c r="GRI2495" s="204"/>
      <c r="GRJ2495" s="272"/>
      <c r="GRK2495" s="207"/>
      <c r="GRL2495" s="238"/>
      <c r="GRM2495" s="207"/>
      <c r="GRN2495" s="207"/>
      <c r="GRO2495" s="187"/>
      <c r="GRP2495" s="187"/>
      <c r="GRQ2495" s="204"/>
      <c r="GRR2495" s="272"/>
      <c r="GRS2495" s="207"/>
      <c r="GRT2495" s="238"/>
      <c r="GRU2495" s="207"/>
      <c r="GRV2495" s="207"/>
      <c r="GRW2495" s="187"/>
      <c r="GRX2495" s="187"/>
      <c r="GRY2495" s="204"/>
      <c r="GRZ2495" s="272"/>
      <c r="GSA2495" s="207"/>
      <c r="GSB2495" s="238"/>
      <c r="GSC2495" s="207"/>
      <c r="GSD2495" s="207"/>
      <c r="GSE2495" s="187"/>
      <c r="GSF2495" s="187"/>
      <c r="GSG2495" s="204"/>
      <c r="GSH2495" s="272"/>
      <c r="GSI2495" s="207"/>
      <c r="GSJ2495" s="238"/>
      <c r="GSK2495" s="207"/>
      <c r="GSL2495" s="207"/>
      <c r="GSM2495" s="187"/>
      <c r="GSN2495" s="187"/>
      <c r="GSO2495" s="204"/>
      <c r="GSP2495" s="272"/>
      <c r="GSQ2495" s="207"/>
      <c r="GSR2495" s="238"/>
      <c r="GSS2495" s="207"/>
      <c r="GST2495" s="207"/>
      <c r="GSU2495" s="187"/>
      <c r="GSV2495" s="187"/>
      <c r="GSW2495" s="204"/>
      <c r="GSX2495" s="272"/>
      <c r="GSY2495" s="207"/>
      <c r="GSZ2495" s="238"/>
      <c r="GTA2495" s="207"/>
      <c r="GTB2495" s="207"/>
      <c r="GTC2495" s="187"/>
      <c r="GTD2495" s="187"/>
      <c r="GTE2495" s="204"/>
      <c r="GTF2495" s="272"/>
      <c r="GTG2495" s="207"/>
      <c r="GTH2495" s="238"/>
      <c r="GTI2495" s="207"/>
      <c r="GTJ2495" s="207"/>
      <c r="GTK2495" s="187"/>
      <c r="GTL2495" s="187"/>
      <c r="GTM2495" s="204"/>
      <c r="GTN2495" s="272"/>
      <c r="GTO2495" s="207"/>
      <c r="GTP2495" s="238"/>
      <c r="GTQ2495" s="207"/>
      <c r="GTR2495" s="207"/>
      <c r="GTS2495" s="187"/>
      <c r="GTT2495" s="187"/>
      <c r="GTU2495" s="204"/>
      <c r="GTV2495" s="272"/>
      <c r="GTW2495" s="207"/>
      <c r="GTX2495" s="238"/>
      <c r="GTY2495" s="207"/>
      <c r="GTZ2495" s="207"/>
      <c r="GUA2495" s="187"/>
      <c r="GUB2495" s="187"/>
      <c r="GUC2495" s="204"/>
      <c r="GUD2495" s="272"/>
      <c r="GUE2495" s="207"/>
      <c r="GUF2495" s="238"/>
      <c r="GUG2495" s="207"/>
      <c r="GUH2495" s="207"/>
      <c r="GUI2495" s="187"/>
      <c r="GUJ2495" s="187"/>
      <c r="GUK2495" s="204"/>
      <c r="GUL2495" s="272"/>
      <c r="GUM2495" s="207"/>
      <c r="GUN2495" s="238"/>
      <c r="GUO2495" s="207"/>
      <c r="GUP2495" s="207"/>
      <c r="GUQ2495" s="187"/>
      <c r="GUR2495" s="187"/>
      <c r="GUS2495" s="204"/>
      <c r="GUT2495" s="272"/>
      <c r="GUU2495" s="207"/>
      <c r="GUV2495" s="238"/>
      <c r="GUW2495" s="207"/>
      <c r="GUX2495" s="207"/>
      <c r="GUY2495" s="187"/>
      <c r="GUZ2495" s="187"/>
      <c r="GVA2495" s="204"/>
      <c r="GVB2495" s="272"/>
      <c r="GVC2495" s="207"/>
      <c r="GVD2495" s="238"/>
      <c r="GVE2495" s="207"/>
      <c r="GVF2495" s="207"/>
      <c r="GVG2495" s="187"/>
      <c r="GVH2495" s="187"/>
      <c r="GVI2495" s="204"/>
      <c r="GVJ2495" s="272"/>
      <c r="GVK2495" s="207"/>
      <c r="GVL2495" s="238"/>
      <c r="GVM2495" s="207"/>
      <c r="GVN2495" s="207"/>
      <c r="GVO2495" s="187"/>
      <c r="GVP2495" s="187"/>
      <c r="GVQ2495" s="204"/>
      <c r="GVR2495" s="272"/>
      <c r="GVS2495" s="207"/>
      <c r="GVT2495" s="238"/>
      <c r="GVU2495" s="207"/>
      <c r="GVV2495" s="207"/>
      <c r="GVW2495" s="187"/>
      <c r="GVX2495" s="187"/>
      <c r="GVY2495" s="204"/>
      <c r="GVZ2495" s="272"/>
      <c r="GWA2495" s="207"/>
      <c r="GWB2495" s="238"/>
      <c r="GWC2495" s="207"/>
      <c r="GWD2495" s="207"/>
      <c r="GWE2495" s="187"/>
      <c r="GWF2495" s="187"/>
      <c r="GWG2495" s="204"/>
      <c r="GWH2495" s="272"/>
      <c r="GWI2495" s="207"/>
      <c r="GWJ2495" s="238"/>
      <c r="GWK2495" s="207"/>
      <c r="GWL2495" s="207"/>
      <c r="GWM2495" s="187"/>
      <c r="GWN2495" s="187"/>
      <c r="GWO2495" s="204"/>
      <c r="GWP2495" s="272"/>
      <c r="GWQ2495" s="207"/>
      <c r="GWR2495" s="238"/>
      <c r="GWS2495" s="207"/>
      <c r="GWT2495" s="207"/>
      <c r="GWU2495" s="187"/>
      <c r="GWV2495" s="187"/>
      <c r="GWW2495" s="204"/>
      <c r="GWX2495" s="272"/>
      <c r="GWY2495" s="207"/>
      <c r="GWZ2495" s="238"/>
      <c r="GXA2495" s="207"/>
      <c r="GXB2495" s="207"/>
      <c r="GXC2495" s="187"/>
      <c r="GXD2495" s="187"/>
      <c r="GXE2495" s="204"/>
      <c r="GXF2495" s="272"/>
      <c r="GXG2495" s="207"/>
      <c r="GXH2495" s="238"/>
      <c r="GXI2495" s="207"/>
      <c r="GXJ2495" s="207"/>
      <c r="GXK2495" s="187"/>
      <c r="GXL2495" s="187"/>
      <c r="GXM2495" s="204"/>
      <c r="GXN2495" s="272"/>
      <c r="GXO2495" s="207"/>
      <c r="GXP2495" s="238"/>
      <c r="GXQ2495" s="207"/>
      <c r="GXR2495" s="207"/>
      <c r="GXS2495" s="187"/>
      <c r="GXT2495" s="187"/>
      <c r="GXU2495" s="204"/>
      <c r="GXV2495" s="272"/>
      <c r="GXW2495" s="207"/>
      <c r="GXX2495" s="238"/>
      <c r="GXY2495" s="207"/>
      <c r="GXZ2495" s="207"/>
      <c r="GYA2495" s="187"/>
      <c r="GYB2495" s="187"/>
      <c r="GYC2495" s="204"/>
      <c r="GYD2495" s="272"/>
      <c r="GYE2495" s="207"/>
      <c r="GYF2495" s="238"/>
      <c r="GYG2495" s="207"/>
      <c r="GYH2495" s="207"/>
      <c r="GYI2495" s="187"/>
      <c r="GYJ2495" s="187"/>
      <c r="GYK2495" s="204"/>
      <c r="GYL2495" s="272"/>
      <c r="GYM2495" s="207"/>
      <c r="GYN2495" s="238"/>
      <c r="GYO2495" s="207"/>
      <c r="GYP2495" s="207"/>
      <c r="GYQ2495" s="187"/>
      <c r="GYR2495" s="187"/>
      <c r="GYS2495" s="204"/>
      <c r="GYT2495" s="272"/>
      <c r="GYU2495" s="207"/>
      <c r="GYV2495" s="238"/>
      <c r="GYW2495" s="207"/>
      <c r="GYX2495" s="207"/>
      <c r="GYY2495" s="187"/>
      <c r="GYZ2495" s="187"/>
      <c r="GZA2495" s="204"/>
      <c r="GZB2495" s="272"/>
      <c r="GZC2495" s="207"/>
      <c r="GZD2495" s="238"/>
      <c r="GZE2495" s="207"/>
      <c r="GZF2495" s="207"/>
      <c r="GZG2495" s="187"/>
      <c r="GZH2495" s="187"/>
      <c r="GZI2495" s="204"/>
      <c r="GZJ2495" s="272"/>
      <c r="GZK2495" s="207"/>
      <c r="GZL2495" s="238"/>
      <c r="GZM2495" s="207"/>
      <c r="GZN2495" s="207"/>
      <c r="GZO2495" s="187"/>
      <c r="GZP2495" s="187"/>
      <c r="GZQ2495" s="204"/>
      <c r="GZR2495" s="272"/>
      <c r="GZS2495" s="207"/>
      <c r="GZT2495" s="238"/>
      <c r="GZU2495" s="207"/>
      <c r="GZV2495" s="207"/>
      <c r="GZW2495" s="187"/>
      <c r="GZX2495" s="187"/>
      <c r="GZY2495" s="204"/>
      <c r="GZZ2495" s="272"/>
      <c r="HAA2495" s="207"/>
      <c r="HAB2495" s="238"/>
      <c r="HAC2495" s="207"/>
      <c r="HAD2495" s="207"/>
      <c r="HAE2495" s="187"/>
      <c r="HAF2495" s="187"/>
      <c r="HAG2495" s="204"/>
      <c r="HAH2495" s="272"/>
      <c r="HAI2495" s="207"/>
      <c r="HAJ2495" s="238"/>
      <c r="HAK2495" s="207"/>
      <c r="HAL2495" s="207"/>
      <c r="HAM2495" s="187"/>
      <c r="HAN2495" s="187"/>
      <c r="HAO2495" s="204"/>
      <c r="HAP2495" s="272"/>
      <c r="HAQ2495" s="207"/>
      <c r="HAR2495" s="238"/>
      <c r="HAS2495" s="207"/>
      <c r="HAT2495" s="207"/>
      <c r="HAU2495" s="187"/>
      <c r="HAV2495" s="187"/>
      <c r="HAW2495" s="204"/>
      <c r="HAX2495" s="272"/>
      <c r="HAY2495" s="207"/>
      <c r="HAZ2495" s="238"/>
      <c r="HBA2495" s="207"/>
      <c r="HBB2495" s="207"/>
      <c r="HBC2495" s="187"/>
      <c r="HBD2495" s="187"/>
      <c r="HBE2495" s="204"/>
      <c r="HBF2495" s="272"/>
      <c r="HBG2495" s="207"/>
      <c r="HBH2495" s="238"/>
      <c r="HBI2495" s="207"/>
      <c r="HBJ2495" s="207"/>
      <c r="HBK2495" s="187"/>
      <c r="HBL2495" s="187"/>
      <c r="HBM2495" s="204"/>
      <c r="HBN2495" s="272"/>
      <c r="HBO2495" s="207"/>
      <c r="HBP2495" s="238"/>
      <c r="HBQ2495" s="207"/>
      <c r="HBR2495" s="207"/>
      <c r="HBS2495" s="187"/>
      <c r="HBT2495" s="187"/>
      <c r="HBU2495" s="204"/>
      <c r="HBV2495" s="272"/>
      <c r="HBW2495" s="207"/>
      <c r="HBX2495" s="238"/>
      <c r="HBY2495" s="207"/>
      <c r="HBZ2495" s="207"/>
      <c r="HCA2495" s="187"/>
      <c r="HCB2495" s="187"/>
      <c r="HCC2495" s="204"/>
      <c r="HCD2495" s="272"/>
      <c r="HCE2495" s="207"/>
      <c r="HCF2495" s="238"/>
      <c r="HCG2495" s="207"/>
      <c r="HCH2495" s="207"/>
      <c r="HCI2495" s="187"/>
      <c r="HCJ2495" s="187"/>
      <c r="HCK2495" s="204"/>
      <c r="HCL2495" s="272"/>
      <c r="HCM2495" s="207"/>
      <c r="HCN2495" s="238"/>
      <c r="HCO2495" s="207"/>
      <c r="HCP2495" s="207"/>
      <c r="HCQ2495" s="187"/>
      <c r="HCR2495" s="187"/>
      <c r="HCS2495" s="204"/>
      <c r="HCT2495" s="272"/>
      <c r="HCU2495" s="207"/>
      <c r="HCV2495" s="238"/>
      <c r="HCW2495" s="207"/>
      <c r="HCX2495" s="207"/>
      <c r="HCY2495" s="187"/>
      <c r="HCZ2495" s="187"/>
      <c r="HDA2495" s="204"/>
      <c r="HDB2495" s="272"/>
      <c r="HDC2495" s="207"/>
      <c r="HDD2495" s="238"/>
      <c r="HDE2495" s="207"/>
      <c r="HDF2495" s="207"/>
      <c r="HDG2495" s="187"/>
      <c r="HDH2495" s="187"/>
      <c r="HDI2495" s="204"/>
      <c r="HDJ2495" s="272"/>
      <c r="HDK2495" s="207"/>
      <c r="HDL2495" s="238"/>
      <c r="HDM2495" s="207"/>
      <c r="HDN2495" s="207"/>
      <c r="HDO2495" s="187"/>
      <c r="HDP2495" s="187"/>
      <c r="HDQ2495" s="204"/>
      <c r="HDR2495" s="272"/>
      <c r="HDS2495" s="207"/>
      <c r="HDT2495" s="238"/>
      <c r="HDU2495" s="207"/>
      <c r="HDV2495" s="207"/>
      <c r="HDW2495" s="187"/>
      <c r="HDX2495" s="187"/>
      <c r="HDY2495" s="204"/>
      <c r="HDZ2495" s="272"/>
      <c r="HEA2495" s="207"/>
      <c r="HEB2495" s="238"/>
      <c r="HEC2495" s="207"/>
      <c r="HED2495" s="207"/>
      <c r="HEE2495" s="187"/>
      <c r="HEF2495" s="187"/>
      <c r="HEG2495" s="204"/>
      <c r="HEH2495" s="272"/>
      <c r="HEI2495" s="207"/>
      <c r="HEJ2495" s="238"/>
      <c r="HEK2495" s="207"/>
      <c r="HEL2495" s="207"/>
      <c r="HEM2495" s="187"/>
      <c r="HEN2495" s="187"/>
      <c r="HEO2495" s="204"/>
      <c r="HEP2495" s="272"/>
      <c r="HEQ2495" s="207"/>
      <c r="HER2495" s="238"/>
      <c r="HES2495" s="207"/>
      <c r="HET2495" s="207"/>
      <c r="HEU2495" s="187"/>
      <c r="HEV2495" s="187"/>
      <c r="HEW2495" s="204"/>
      <c r="HEX2495" s="272"/>
      <c r="HEY2495" s="207"/>
      <c r="HEZ2495" s="238"/>
      <c r="HFA2495" s="207"/>
      <c r="HFB2495" s="207"/>
      <c r="HFC2495" s="187"/>
      <c r="HFD2495" s="187"/>
      <c r="HFE2495" s="204"/>
      <c r="HFF2495" s="272"/>
      <c r="HFG2495" s="207"/>
      <c r="HFH2495" s="238"/>
      <c r="HFI2495" s="207"/>
      <c r="HFJ2495" s="207"/>
      <c r="HFK2495" s="187"/>
      <c r="HFL2495" s="187"/>
      <c r="HFM2495" s="204"/>
      <c r="HFN2495" s="272"/>
      <c r="HFO2495" s="207"/>
      <c r="HFP2495" s="238"/>
      <c r="HFQ2495" s="207"/>
      <c r="HFR2495" s="207"/>
      <c r="HFS2495" s="187"/>
      <c r="HFT2495" s="187"/>
      <c r="HFU2495" s="204"/>
      <c r="HFV2495" s="272"/>
      <c r="HFW2495" s="207"/>
      <c r="HFX2495" s="238"/>
      <c r="HFY2495" s="207"/>
      <c r="HFZ2495" s="207"/>
      <c r="HGA2495" s="187"/>
      <c r="HGB2495" s="187"/>
      <c r="HGC2495" s="204"/>
      <c r="HGD2495" s="272"/>
      <c r="HGE2495" s="207"/>
      <c r="HGF2495" s="238"/>
      <c r="HGG2495" s="207"/>
      <c r="HGH2495" s="207"/>
      <c r="HGI2495" s="187"/>
      <c r="HGJ2495" s="187"/>
      <c r="HGK2495" s="204"/>
      <c r="HGL2495" s="272"/>
      <c r="HGM2495" s="207"/>
      <c r="HGN2495" s="238"/>
      <c r="HGO2495" s="207"/>
      <c r="HGP2495" s="207"/>
      <c r="HGQ2495" s="187"/>
      <c r="HGR2495" s="187"/>
      <c r="HGS2495" s="204"/>
      <c r="HGT2495" s="272"/>
      <c r="HGU2495" s="207"/>
      <c r="HGV2495" s="238"/>
      <c r="HGW2495" s="207"/>
      <c r="HGX2495" s="207"/>
      <c r="HGY2495" s="187"/>
      <c r="HGZ2495" s="187"/>
      <c r="HHA2495" s="204"/>
      <c r="HHB2495" s="272"/>
      <c r="HHC2495" s="207"/>
      <c r="HHD2495" s="238"/>
      <c r="HHE2495" s="207"/>
      <c r="HHF2495" s="207"/>
      <c r="HHG2495" s="187"/>
      <c r="HHH2495" s="187"/>
      <c r="HHI2495" s="204"/>
      <c r="HHJ2495" s="272"/>
      <c r="HHK2495" s="207"/>
      <c r="HHL2495" s="238"/>
      <c r="HHM2495" s="207"/>
      <c r="HHN2495" s="207"/>
      <c r="HHO2495" s="187"/>
      <c r="HHP2495" s="187"/>
      <c r="HHQ2495" s="204"/>
      <c r="HHR2495" s="272"/>
      <c r="HHS2495" s="207"/>
      <c r="HHT2495" s="238"/>
      <c r="HHU2495" s="207"/>
      <c r="HHV2495" s="207"/>
      <c r="HHW2495" s="187"/>
      <c r="HHX2495" s="187"/>
      <c r="HHY2495" s="204"/>
      <c r="HHZ2495" s="272"/>
      <c r="HIA2495" s="207"/>
      <c r="HIB2495" s="238"/>
      <c r="HIC2495" s="207"/>
      <c r="HID2495" s="207"/>
      <c r="HIE2495" s="187"/>
      <c r="HIF2495" s="187"/>
      <c r="HIG2495" s="204"/>
      <c r="HIH2495" s="272"/>
      <c r="HII2495" s="207"/>
      <c r="HIJ2495" s="238"/>
      <c r="HIK2495" s="207"/>
      <c r="HIL2495" s="207"/>
      <c r="HIM2495" s="187"/>
      <c r="HIN2495" s="187"/>
      <c r="HIO2495" s="204"/>
      <c r="HIP2495" s="272"/>
      <c r="HIQ2495" s="207"/>
      <c r="HIR2495" s="238"/>
      <c r="HIS2495" s="207"/>
      <c r="HIT2495" s="207"/>
      <c r="HIU2495" s="187"/>
      <c r="HIV2495" s="187"/>
      <c r="HIW2495" s="204"/>
      <c r="HIX2495" s="272"/>
      <c r="HIY2495" s="207"/>
      <c r="HIZ2495" s="238"/>
      <c r="HJA2495" s="207"/>
      <c r="HJB2495" s="207"/>
      <c r="HJC2495" s="187"/>
      <c r="HJD2495" s="187"/>
      <c r="HJE2495" s="204"/>
      <c r="HJF2495" s="272"/>
      <c r="HJG2495" s="207"/>
      <c r="HJH2495" s="238"/>
      <c r="HJI2495" s="207"/>
      <c r="HJJ2495" s="207"/>
      <c r="HJK2495" s="187"/>
      <c r="HJL2495" s="187"/>
      <c r="HJM2495" s="204"/>
      <c r="HJN2495" s="272"/>
      <c r="HJO2495" s="207"/>
      <c r="HJP2495" s="238"/>
      <c r="HJQ2495" s="207"/>
      <c r="HJR2495" s="207"/>
      <c r="HJS2495" s="187"/>
      <c r="HJT2495" s="187"/>
      <c r="HJU2495" s="204"/>
      <c r="HJV2495" s="272"/>
      <c r="HJW2495" s="207"/>
      <c r="HJX2495" s="238"/>
      <c r="HJY2495" s="207"/>
      <c r="HJZ2495" s="207"/>
      <c r="HKA2495" s="187"/>
      <c r="HKB2495" s="187"/>
      <c r="HKC2495" s="204"/>
      <c r="HKD2495" s="272"/>
      <c r="HKE2495" s="207"/>
      <c r="HKF2495" s="238"/>
      <c r="HKG2495" s="207"/>
      <c r="HKH2495" s="207"/>
      <c r="HKI2495" s="187"/>
      <c r="HKJ2495" s="187"/>
      <c r="HKK2495" s="204"/>
      <c r="HKL2495" s="272"/>
      <c r="HKM2495" s="207"/>
      <c r="HKN2495" s="238"/>
      <c r="HKO2495" s="207"/>
      <c r="HKP2495" s="207"/>
      <c r="HKQ2495" s="187"/>
      <c r="HKR2495" s="187"/>
      <c r="HKS2495" s="204"/>
      <c r="HKT2495" s="272"/>
      <c r="HKU2495" s="207"/>
      <c r="HKV2495" s="238"/>
      <c r="HKW2495" s="207"/>
      <c r="HKX2495" s="207"/>
      <c r="HKY2495" s="187"/>
      <c r="HKZ2495" s="187"/>
      <c r="HLA2495" s="204"/>
      <c r="HLB2495" s="272"/>
      <c r="HLC2495" s="207"/>
      <c r="HLD2495" s="238"/>
      <c r="HLE2495" s="207"/>
      <c r="HLF2495" s="207"/>
      <c r="HLG2495" s="187"/>
      <c r="HLH2495" s="187"/>
      <c r="HLI2495" s="204"/>
      <c r="HLJ2495" s="272"/>
      <c r="HLK2495" s="207"/>
      <c r="HLL2495" s="238"/>
      <c r="HLM2495" s="207"/>
      <c r="HLN2495" s="207"/>
      <c r="HLO2495" s="187"/>
      <c r="HLP2495" s="187"/>
      <c r="HLQ2495" s="204"/>
      <c r="HLR2495" s="272"/>
      <c r="HLS2495" s="207"/>
      <c r="HLT2495" s="238"/>
      <c r="HLU2495" s="207"/>
      <c r="HLV2495" s="207"/>
      <c r="HLW2495" s="187"/>
      <c r="HLX2495" s="187"/>
      <c r="HLY2495" s="204"/>
      <c r="HLZ2495" s="272"/>
      <c r="HMA2495" s="207"/>
      <c r="HMB2495" s="238"/>
      <c r="HMC2495" s="207"/>
      <c r="HMD2495" s="207"/>
      <c r="HME2495" s="187"/>
      <c r="HMF2495" s="187"/>
      <c r="HMG2495" s="204"/>
      <c r="HMH2495" s="272"/>
      <c r="HMI2495" s="207"/>
      <c r="HMJ2495" s="238"/>
      <c r="HMK2495" s="207"/>
      <c r="HML2495" s="207"/>
      <c r="HMM2495" s="187"/>
      <c r="HMN2495" s="187"/>
      <c r="HMO2495" s="204"/>
      <c r="HMP2495" s="272"/>
      <c r="HMQ2495" s="207"/>
      <c r="HMR2495" s="238"/>
      <c r="HMS2495" s="207"/>
      <c r="HMT2495" s="207"/>
      <c r="HMU2495" s="187"/>
      <c r="HMV2495" s="187"/>
      <c r="HMW2495" s="204"/>
      <c r="HMX2495" s="272"/>
      <c r="HMY2495" s="207"/>
      <c r="HMZ2495" s="238"/>
      <c r="HNA2495" s="207"/>
      <c r="HNB2495" s="207"/>
      <c r="HNC2495" s="187"/>
      <c r="HND2495" s="187"/>
      <c r="HNE2495" s="204"/>
      <c r="HNF2495" s="272"/>
      <c r="HNG2495" s="207"/>
      <c r="HNH2495" s="238"/>
      <c r="HNI2495" s="207"/>
      <c r="HNJ2495" s="207"/>
      <c r="HNK2495" s="187"/>
      <c r="HNL2495" s="187"/>
      <c r="HNM2495" s="204"/>
      <c r="HNN2495" s="272"/>
      <c r="HNO2495" s="207"/>
      <c r="HNP2495" s="238"/>
      <c r="HNQ2495" s="207"/>
      <c r="HNR2495" s="207"/>
      <c r="HNS2495" s="187"/>
      <c r="HNT2495" s="187"/>
      <c r="HNU2495" s="204"/>
      <c r="HNV2495" s="272"/>
      <c r="HNW2495" s="207"/>
      <c r="HNX2495" s="238"/>
      <c r="HNY2495" s="207"/>
      <c r="HNZ2495" s="207"/>
      <c r="HOA2495" s="187"/>
      <c r="HOB2495" s="187"/>
      <c r="HOC2495" s="204"/>
      <c r="HOD2495" s="272"/>
      <c r="HOE2495" s="207"/>
      <c r="HOF2495" s="238"/>
      <c r="HOG2495" s="207"/>
      <c r="HOH2495" s="207"/>
      <c r="HOI2495" s="187"/>
      <c r="HOJ2495" s="187"/>
      <c r="HOK2495" s="204"/>
      <c r="HOL2495" s="272"/>
      <c r="HOM2495" s="207"/>
      <c r="HON2495" s="238"/>
      <c r="HOO2495" s="207"/>
      <c r="HOP2495" s="207"/>
      <c r="HOQ2495" s="187"/>
      <c r="HOR2495" s="187"/>
      <c r="HOS2495" s="204"/>
      <c r="HOT2495" s="272"/>
      <c r="HOU2495" s="207"/>
      <c r="HOV2495" s="238"/>
      <c r="HOW2495" s="207"/>
      <c r="HOX2495" s="207"/>
      <c r="HOY2495" s="187"/>
      <c r="HOZ2495" s="187"/>
      <c r="HPA2495" s="204"/>
      <c r="HPB2495" s="272"/>
      <c r="HPC2495" s="207"/>
      <c r="HPD2495" s="238"/>
      <c r="HPE2495" s="207"/>
      <c r="HPF2495" s="207"/>
      <c r="HPG2495" s="187"/>
      <c r="HPH2495" s="187"/>
      <c r="HPI2495" s="204"/>
      <c r="HPJ2495" s="272"/>
      <c r="HPK2495" s="207"/>
      <c r="HPL2495" s="238"/>
      <c r="HPM2495" s="207"/>
      <c r="HPN2495" s="207"/>
      <c r="HPO2495" s="187"/>
      <c r="HPP2495" s="187"/>
      <c r="HPQ2495" s="204"/>
      <c r="HPR2495" s="272"/>
      <c r="HPS2495" s="207"/>
      <c r="HPT2495" s="238"/>
      <c r="HPU2495" s="207"/>
      <c r="HPV2495" s="207"/>
      <c r="HPW2495" s="187"/>
      <c r="HPX2495" s="187"/>
      <c r="HPY2495" s="204"/>
      <c r="HPZ2495" s="272"/>
      <c r="HQA2495" s="207"/>
      <c r="HQB2495" s="238"/>
      <c r="HQC2495" s="207"/>
      <c r="HQD2495" s="207"/>
      <c r="HQE2495" s="187"/>
      <c r="HQF2495" s="187"/>
      <c r="HQG2495" s="204"/>
      <c r="HQH2495" s="272"/>
      <c r="HQI2495" s="207"/>
      <c r="HQJ2495" s="238"/>
      <c r="HQK2495" s="207"/>
      <c r="HQL2495" s="207"/>
      <c r="HQM2495" s="187"/>
      <c r="HQN2495" s="187"/>
      <c r="HQO2495" s="204"/>
      <c r="HQP2495" s="272"/>
      <c r="HQQ2495" s="207"/>
      <c r="HQR2495" s="238"/>
      <c r="HQS2495" s="207"/>
      <c r="HQT2495" s="207"/>
      <c r="HQU2495" s="187"/>
      <c r="HQV2495" s="187"/>
      <c r="HQW2495" s="204"/>
      <c r="HQX2495" s="272"/>
      <c r="HQY2495" s="207"/>
      <c r="HQZ2495" s="238"/>
      <c r="HRA2495" s="207"/>
      <c r="HRB2495" s="207"/>
      <c r="HRC2495" s="187"/>
      <c r="HRD2495" s="187"/>
      <c r="HRE2495" s="204"/>
      <c r="HRF2495" s="272"/>
      <c r="HRG2495" s="207"/>
      <c r="HRH2495" s="238"/>
      <c r="HRI2495" s="207"/>
      <c r="HRJ2495" s="207"/>
      <c r="HRK2495" s="187"/>
      <c r="HRL2495" s="187"/>
      <c r="HRM2495" s="204"/>
      <c r="HRN2495" s="272"/>
      <c r="HRO2495" s="207"/>
      <c r="HRP2495" s="238"/>
      <c r="HRQ2495" s="207"/>
      <c r="HRR2495" s="207"/>
      <c r="HRS2495" s="187"/>
      <c r="HRT2495" s="187"/>
      <c r="HRU2495" s="204"/>
      <c r="HRV2495" s="272"/>
      <c r="HRW2495" s="207"/>
      <c r="HRX2495" s="238"/>
      <c r="HRY2495" s="207"/>
      <c r="HRZ2495" s="207"/>
      <c r="HSA2495" s="187"/>
      <c r="HSB2495" s="187"/>
      <c r="HSC2495" s="204"/>
      <c r="HSD2495" s="272"/>
      <c r="HSE2495" s="207"/>
      <c r="HSF2495" s="238"/>
      <c r="HSG2495" s="207"/>
      <c r="HSH2495" s="207"/>
      <c r="HSI2495" s="187"/>
      <c r="HSJ2495" s="187"/>
      <c r="HSK2495" s="204"/>
      <c r="HSL2495" s="272"/>
      <c r="HSM2495" s="207"/>
      <c r="HSN2495" s="238"/>
      <c r="HSO2495" s="207"/>
      <c r="HSP2495" s="207"/>
      <c r="HSQ2495" s="187"/>
      <c r="HSR2495" s="187"/>
      <c r="HSS2495" s="204"/>
      <c r="HST2495" s="272"/>
      <c r="HSU2495" s="207"/>
      <c r="HSV2495" s="238"/>
      <c r="HSW2495" s="207"/>
      <c r="HSX2495" s="207"/>
      <c r="HSY2495" s="187"/>
      <c r="HSZ2495" s="187"/>
      <c r="HTA2495" s="204"/>
      <c r="HTB2495" s="272"/>
      <c r="HTC2495" s="207"/>
      <c r="HTD2495" s="238"/>
      <c r="HTE2495" s="207"/>
      <c r="HTF2495" s="207"/>
      <c r="HTG2495" s="187"/>
      <c r="HTH2495" s="187"/>
      <c r="HTI2495" s="204"/>
      <c r="HTJ2495" s="272"/>
      <c r="HTK2495" s="207"/>
      <c r="HTL2495" s="238"/>
      <c r="HTM2495" s="207"/>
      <c r="HTN2495" s="207"/>
      <c r="HTO2495" s="187"/>
      <c r="HTP2495" s="187"/>
      <c r="HTQ2495" s="204"/>
      <c r="HTR2495" s="272"/>
      <c r="HTS2495" s="207"/>
      <c r="HTT2495" s="238"/>
      <c r="HTU2495" s="207"/>
      <c r="HTV2495" s="207"/>
      <c r="HTW2495" s="187"/>
      <c r="HTX2495" s="187"/>
      <c r="HTY2495" s="204"/>
      <c r="HTZ2495" s="272"/>
      <c r="HUA2495" s="207"/>
      <c r="HUB2495" s="238"/>
      <c r="HUC2495" s="207"/>
      <c r="HUD2495" s="207"/>
      <c r="HUE2495" s="187"/>
      <c r="HUF2495" s="187"/>
      <c r="HUG2495" s="204"/>
      <c r="HUH2495" s="272"/>
      <c r="HUI2495" s="207"/>
      <c r="HUJ2495" s="238"/>
      <c r="HUK2495" s="207"/>
      <c r="HUL2495" s="207"/>
      <c r="HUM2495" s="187"/>
      <c r="HUN2495" s="187"/>
      <c r="HUO2495" s="204"/>
      <c r="HUP2495" s="272"/>
      <c r="HUQ2495" s="207"/>
      <c r="HUR2495" s="238"/>
      <c r="HUS2495" s="207"/>
      <c r="HUT2495" s="207"/>
      <c r="HUU2495" s="187"/>
      <c r="HUV2495" s="187"/>
      <c r="HUW2495" s="204"/>
      <c r="HUX2495" s="272"/>
      <c r="HUY2495" s="207"/>
      <c r="HUZ2495" s="238"/>
      <c r="HVA2495" s="207"/>
      <c r="HVB2495" s="207"/>
      <c r="HVC2495" s="187"/>
      <c r="HVD2495" s="187"/>
      <c r="HVE2495" s="204"/>
      <c r="HVF2495" s="272"/>
      <c r="HVG2495" s="207"/>
      <c r="HVH2495" s="238"/>
      <c r="HVI2495" s="207"/>
      <c r="HVJ2495" s="207"/>
      <c r="HVK2495" s="187"/>
      <c r="HVL2495" s="187"/>
      <c r="HVM2495" s="204"/>
      <c r="HVN2495" s="272"/>
      <c r="HVO2495" s="207"/>
      <c r="HVP2495" s="238"/>
      <c r="HVQ2495" s="207"/>
      <c r="HVR2495" s="207"/>
      <c r="HVS2495" s="187"/>
      <c r="HVT2495" s="187"/>
      <c r="HVU2495" s="204"/>
      <c r="HVV2495" s="272"/>
      <c r="HVW2495" s="207"/>
      <c r="HVX2495" s="238"/>
      <c r="HVY2495" s="207"/>
      <c r="HVZ2495" s="207"/>
      <c r="HWA2495" s="187"/>
      <c r="HWB2495" s="187"/>
      <c r="HWC2495" s="204"/>
      <c r="HWD2495" s="272"/>
      <c r="HWE2495" s="207"/>
      <c r="HWF2495" s="238"/>
      <c r="HWG2495" s="207"/>
      <c r="HWH2495" s="207"/>
      <c r="HWI2495" s="187"/>
      <c r="HWJ2495" s="187"/>
      <c r="HWK2495" s="204"/>
      <c r="HWL2495" s="272"/>
      <c r="HWM2495" s="207"/>
      <c r="HWN2495" s="238"/>
      <c r="HWO2495" s="207"/>
      <c r="HWP2495" s="207"/>
      <c r="HWQ2495" s="187"/>
      <c r="HWR2495" s="187"/>
      <c r="HWS2495" s="204"/>
      <c r="HWT2495" s="272"/>
      <c r="HWU2495" s="207"/>
      <c r="HWV2495" s="238"/>
      <c r="HWW2495" s="207"/>
      <c r="HWX2495" s="207"/>
      <c r="HWY2495" s="187"/>
      <c r="HWZ2495" s="187"/>
      <c r="HXA2495" s="204"/>
      <c r="HXB2495" s="272"/>
      <c r="HXC2495" s="207"/>
      <c r="HXD2495" s="238"/>
      <c r="HXE2495" s="207"/>
      <c r="HXF2495" s="207"/>
      <c r="HXG2495" s="187"/>
      <c r="HXH2495" s="187"/>
      <c r="HXI2495" s="204"/>
      <c r="HXJ2495" s="272"/>
      <c r="HXK2495" s="207"/>
      <c r="HXL2495" s="238"/>
      <c r="HXM2495" s="207"/>
      <c r="HXN2495" s="207"/>
      <c r="HXO2495" s="187"/>
      <c r="HXP2495" s="187"/>
      <c r="HXQ2495" s="204"/>
      <c r="HXR2495" s="272"/>
      <c r="HXS2495" s="207"/>
      <c r="HXT2495" s="238"/>
      <c r="HXU2495" s="207"/>
      <c r="HXV2495" s="207"/>
      <c r="HXW2495" s="187"/>
      <c r="HXX2495" s="187"/>
      <c r="HXY2495" s="204"/>
      <c r="HXZ2495" s="272"/>
      <c r="HYA2495" s="207"/>
      <c r="HYB2495" s="238"/>
      <c r="HYC2495" s="207"/>
      <c r="HYD2495" s="207"/>
      <c r="HYE2495" s="187"/>
      <c r="HYF2495" s="187"/>
      <c r="HYG2495" s="204"/>
      <c r="HYH2495" s="272"/>
      <c r="HYI2495" s="207"/>
      <c r="HYJ2495" s="238"/>
      <c r="HYK2495" s="207"/>
      <c r="HYL2495" s="207"/>
      <c r="HYM2495" s="187"/>
      <c r="HYN2495" s="187"/>
      <c r="HYO2495" s="204"/>
      <c r="HYP2495" s="272"/>
      <c r="HYQ2495" s="207"/>
      <c r="HYR2495" s="238"/>
      <c r="HYS2495" s="207"/>
      <c r="HYT2495" s="207"/>
      <c r="HYU2495" s="187"/>
      <c r="HYV2495" s="187"/>
      <c r="HYW2495" s="204"/>
      <c r="HYX2495" s="272"/>
      <c r="HYY2495" s="207"/>
      <c r="HYZ2495" s="238"/>
      <c r="HZA2495" s="207"/>
      <c r="HZB2495" s="207"/>
      <c r="HZC2495" s="187"/>
      <c r="HZD2495" s="187"/>
      <c r="HZE2495" s="204"/>
      <c r="HZF2495" s="272"/>
      <c r="HZG2495" s="207"/>
      <c r="HZH2495" s="238"/>
      <c r="HZI2495" s="207"/>
      <c r="HZJ2495" s="207"/>
      <c r="HZK2495" s="187"/>
      <c r="HZL2495" s="187"/>
      <c r="HZM2495" s="204"/>
      <c r="HZN2495" s="272"/>
      <c r="HZO2495" s="207"/>
      <c r="HZP2495" s="238"/>
      <c r="HZQ2495" s="207"/>
      <c r="HZR2495" s="207"/>
      <c r="HZS2495" s="187"/>
      <c r="HZT2495" s="187"/>
      <c r="HZU2495" s="204"/>
      <c r="HZV2495" s="272"/>
      <c r="HZW2495" s="207"/>
      <c r="HZX2495" s="238"/>
      <c r="HZY2495" s="207"/>
      <c r="HZZ2495" s="207"/>
      <c r="IAA2495" s="187"/>
      <c r="IAB2495" s="187"/>
      <c r="IAC2495" s="204"/>
      <c r="IAD2495" s="272"/>
      <c r="IAE2495" s="207"/>
      <c r="IAF2495" s="238"/>
      <c r="IAG2495" s="207"/>
      <c r="IAH2495" s="207"/>
      <c r="IAI2495" s="187"/>
      <c r="IAJ2495" s="187"/>
      <c r="IAK2495" s="204"/>
      <c r="IAL2495" s="272"/>
      <c r="IAM2495" s="207"/>
      <c r="IAN2495" s="238"/>
      <c r="IAO2495" s="207"/>
      <c r="IAP2495" s="207"/>
      <c r="IAQ2495" s="187"/>
      <c r="IAR2495" s="187"/>
      <c r="IAS2495" s="204"/>
      <c r="IAT2495" s="272"/>
      <c r="IAU2495" s="207"/>
      <c r="IAV2495" s="238"/>
      <c r="IAW2495" s="207"/>
      <c r="IAX2495" s="207"/>
      <c r="IAY2495" s="187"/>
      <c r="IAZ2495" s="187"/>
      <c r="IBA2495" s="204"/>
      <c r="IBB2495" s="272"/>
      <c r="IBC2495" s="207"/>
      <c r="IBD2495" s="238"/>
      <c r="IBE2495" s="207"/>
      <c r="IBF2495" s="207"/>
      <c r="IBG2495" s="187"/>
      <c r="IBH2495" s="187"/>
      <c r="IBI2495" s="204"/>
      <c r="IBJ2495" s="272"/>
      <c r="IBK2495" s="207"/>
      <c r="IBL2495" s="238"/>
      <c r="IBM2495" s="207"/>
      <c r="IBN2495" s="207"/>
      <c r="IBO2495" s="187"/>
      <c r="IBP2495" s="187"/>
      <c r="IBQ2495" s="204"/>
      <c r="IBR2495" s="272"/>
      <c r="IBS2495" s="207"/>
      <c r="IBT2495" s="238"/>
      <c r="IBU2495" s="207"/>
      <c r="IBV2495" s="207"/>
      <c r="IBW2495" s="187"/>
      <c r="IBX2495" s="187"/>
      <c r="IBY2495" s="204"/>
      <c r="IBZ2495" s="272"/>
      <c r="ICA2495" s="207"/>
      <c r="ICB2495" s="238"/>
      <c r="ICC2495" s="207"/>
      <c r="ICD2495" s="207"/>
      <c r="ICE2495" s="187"/>
      <c r="ICF2495" s="187"/>
      <c r="ICG2495" s="204"/>
      <c r="ICH2495" s="272"/>
      <c r="ICI2495" s="207"/>
      <c r="ICJ2495" s="238"/>
      <c r="ICK2495" s="207"/>
      <c r="ICL2495" s="207"/>
      <c r="ICM2495" s="187"/>
      <c r="ICN2495" s="187"/>
      <c r="ICO2495" s="204"/>
      <c r="ICP2495" s="272"/>
      <c r="ICQ2495" s="207"/>
      <c r="ICR2495" s="238"/>
      <c r="ICS2495" s="207"/>
      <c r="ICT2495" s="207"/>
      <c r="ICU2495" s="187"/>
      <c r="ICV2495" s="187"/>
      <c r="ICW2495" s="204"/>
      <c r="ICX2495" s="272"/>
      <c r="ICY2495" s="207"/>
      <c r="ICZ2495" s="238"/>
      <c r="IDA2495" s="207"/>
      <c r="IDB2495" s="207"/>
      <c r="IDC2495" s="187"/>
      <c r="IDD2495" s="187"/>
      <c r="IDE2495" s="204"/>
      <c r="IDF2495" s="272"/>
      <c r="IDG2495" s="207"/>
      <c r="IDH2495" s="238"/>
      <c r="IDI2495" s="207"/>
      <c r="IDJ2495" s="207"/>
      <c r="IDK2495" s="187"/>
      <c r="IDL2495" s="187"/>
      <c r="IDM2495" s="204"/>
      <c r="IDN2495" s="272"/>
      <c r="IDO2495" s="207"/>
      <c r="IDP2495" s="238"/>
      <c r="IDQ2495" s="207"/>
      <c r="IDR2495" s="207"/>
      <c r="IDS2495" s="187"/>
      <c r="IDT2495" s="187"/>
      <c r="IDU2495" s="204"/>
      <c r="IDV2495" s="272"/>
      <c r="IDW2495" s="207"/>
      <c r="IDX2495" s="238"/>
      <c r="IDY2495" s="207"/>
      <c r="IDZ2495" s="207"/>
      <c r="IEA2495" s="187"/>
      <c r="IEB2495" s="187"/>
      <c r="IEC2495" s="204"/>
      <c r="IED2495" s="272"/>
      <c r="IEE2495" s="207"/>
      <c r="IEF2495" s="238"/>
      <c r="IEG2495" s="207"/>
      <c r="IEH2495" s="207"/>
      <c r="IEI2495" s="187"/>
      <c r="IEJ2495" s="187"/>
      <c r="IEK2495" s="204"/>
      <c r="IEL2495" s="272"/>
      <c r="IEM2495" s="207"/>
      <c r="IEN2495" s="238"/>
      <c r="IEO2495" s="207"/>
      <c r="IEP2495" s="207"/>
      <c r="IEQ2495" s="187"/>
      <c r="IER2495" s="187"/>
      <c r="IES2495" s="204"/>
      <c r="IET2495" s="272"/>
      <c r="IEU2495" s="207"/>
      <c r="IEV2495" s="238"/>
      <c r="IEW2495" s="207"/>
      <c r="IEX2495" s="207"/>
      <c r="IEY2495" s="187"/>
      <c r="IEZ2495" s="187"/>
      <c r="IFA2495" s="204"/>
      <c r="IFB2495" s="272"/>
      <c r="IFC2495" s="207"/>
      <c r="IFD2495" s="238"/>
      <c r="IFE2495" s="207"/>
      <c r="IFF2495" s="207"/>
      <c r="IFG2495" s="187"/>
      <c r="IFH2495" s="187"/>
      <c r="IFI2495" s="204"/>
      <c r="IFJ2495" s="272"/>
      <c r="IFK2495" s="207"/>
      <c r="IFL2495" s="238"/>
      <c r="IFM2495" s="207"/>
      <c r="IFN2495" s="207"/>
      <c r="IFO2495" s="187"/>
      <c r="IFP2495" s="187"/>
      <c r="IFQ2495" s="204"/>
      <c r="IFR2495" s="272"/>
      <c r="IFS2495" s="207"/>
      <c r="IFT2495" s="238"/>
      <c r="IFU2495" s="207"/>
      <c r="IFV2495" s="207"/>
      <c r="IFW2495" s="187"/>
      <c r="IFX2495" s="187"/>
      <c r="IFY2495" s="204"/>
      <c r="IFZ2495" s="272"/>
      <c r="IGA2495" s="207"/>
      <c r="IGB2495" s="238"/>
      <c r="IGC2495" s="207"/>
      <c r="IGD2495" s="207"/>
      <c r="IGE2495" s="187"/>
      <c r="IGF2495" s="187"/>
      <c r="IGG2495" s="204"/>
      <c r="IGH2495" s="272"/>
      <c r="IGI2495" s="207"/>
      <c r="IGJ2495" s="238"/>
      <c r="IGK2495" s="207"/>
      <c r="IGL2495" s="207"/>
      <c r="IGM2495" s="187"/>
      <c r="IGN2495" s="187"/>
      <c r="IGO2495" s="204"/>
      <c r="IGP2495" s="272"/>
      <c r="IGQ2495" s="207"/>
      <c r="IGR2495" s="238"/>
      <c r="IGS2495" s="207"/>
      <c r="IGT2495" s="207"/>
      <c r="IGU2495" s="187"/>
      <c r="IGV2495" s="187"/>
      <c r="IGW2495" s="204"/>
      <c r="IGX2495" s="272"/>
      <c r="IGY2495" s="207"/>
      <c r="IGZ2495" s="238"/>
      <c r="IHA2495" s="207"/>
      <c r="IHB2495" s="207"/>
      <c r="IHC2495" s="187"/>
      <c r="IHD2495" s="187"/>
      <c r="IHE2495" s="204"/>
      <c r="IHF2495" s="272"/>
      <c r="IHG2495" s="207"/>
      <c r="IHH2495" s="238"/>
      <c r="IHI2495" s="207"/>
      <c r="IHJ2495" s="207"/>
      <c r="IHK2495" s="187"/>
      <c r="IHL2495" s="187"/>
      <c r="IHM2495" s="204"/>
      <c r="IHN2495" s="272"/>
      <c r="IHO2495" s="207"/>
      <c r="IHP2495" s="238"/>
      <c r="IHQ2495" s="207"/>
      <c r="IHR2495" s="207"/>
      <c r="IHS2495" s="187"/>
      <c r="IHT2495" s="187"/>
      <c r="IHU2495" s="204"/>
      <c r="IHV2495" s="272"/>
      <c r="IHW2495" s="207"/>
      <c r="IHX2495" s="238"/>
      <c r="IHY2495" s="207"/>
      <c r="IHZ2495" s="207"/>
      <c r="IIA2495" s="187"/>
      <c r="IIB2495" s="187"/>
      <c r="IIC2495" s="204"/>
      <c r="IID2495" s="272"/>
      <c r="IIE2495" s="207"/>
      <c r="IIF2495" s="238"/>
      <c r="IIG2495" s="207"/>
      <c r="IIH2495" s="207"/>
      <c r="III2495" s="187"/>
      <c r="IIJ2495" s="187"/>
      <c r="IIK2495" s="204"/>
      <c r="IIL2495" s="272"/>
      <c r="IIM2495" s="207"/>
      <c r="IIN2495" s="238"/>
      <c r="IIO2495" s="207"/>
      <c r="IIP2495" s="207"/>
      <c r="IIQ2495" s="187"/>
      <c r="IIR2495" s="187"/>
      <c r="IIS2495" s="204"/>
      <c r="IIT2495" s="272"/>
      <c r="IIU2495" s="207"/>
      <c r="IIV2495" s="238"/>
      <c r="IIW2495" s="207"/>
      <c r="IIX2495" s="207"/>
      <c r="IIY2495" s="187"/>
      <c r="IIZ2495" s="187"/>
      <c r="IJA2495" s="204"/>
      <c r="IJB2495" s="272"/>
      <c r="IJC2495" s="207"/>
      <c r="IJD2495" s="238"/>
      <c r="IJE2495" s="207"/>
      <c r="IJF2495" s="207"/>
      <c r="IJG2495" s="187"/>
      <c r="IJH2495" s="187"/>
      <c r="IJI2495" s="204"/>
      <c r="IJJ2495" s="272"/>
      <c r="IJK2495" s="207"/>
      <c r="IJL2495" s="238"/>
      <c r="IJM2495" s="207"/>
      <c r="IJN2495" s="207"/>
      <c r="IJO2495" s="187"/>
      <c r="IJP2495" s="187"/>
      <c r="IJQ2495" s="204"/>
      <c r="IJR2495" s="272"/>
      <c r="IJS2495" s="207"/>
      <c r="IJT2495" s="238"/>
      <c r="IJU2495" s="207"/>
      <c r="IJV2495" s="207"/>
      <c r="IJW2495" s="187"/>
      <c r="IJX2495" s="187"/>
      <c r="IJY2495" s="204"/>
      <c r="IJZ2495" s="272"/>
      <c r="IKA2495" s="207"/>
      <c r="IKB2495" s="238"/>
      <c r="IKC2495" s="207"/>
      <c r="IKD2495" s="207"/>
      <c r="IKE2495" s="187"/>
      <c r="IKF2495" s="187"/>
      <c r="IKG2495" s="204"/>
      <c r="IKH2495" s="272"/>
      <c r="IKI2495" s="207"/>
      <c r="IKJ2495" s="238"/>
      <c r="IKK2495" s="207"/>
      <c r="IKL2495" s="207"/>
      <c r="IKM2495" s="187"/>
      <c r="IKN2495" s="187"/>
      <c r="IKO2495" s="204"/>
      <c r="IKP2495" s="272"/>
      <c r="IKQ2495" s="207"/>
      <c r="IKR2495" s="238"/>
      <c r="IKS2495" s="207"/>
      <c r="IKT2495" s="207"/>
      <c r="IKU2495" s="187"/>
      <c r="IKV2495" s="187"/>
      <c r="IKW2495" s="204"/>
      <c r="IKX2495" s="272"/>
      <c r="IKY2495" s="207"/>
      <c r="IKZ2495" s="238"/>
      <c r="ILA2495" s="207"/>
      <c r="ILB2495" s="207"/>
      <c r="ILC2495" s="187"/>
      <c r="ILD2495" s="187"/>
      <c r="ILE2495" s="204"/>
      <c r="ILF2495" s="272"/>
      <c r="ILG2495" s="207"/>
      <c r="ILH2495" s="238"/>
      <c r="ILI2495" s="207"/>
      <c r="ILJ2495" s="207"/>
      <c r="ILK2495" s="187"/>
      <c r="ILL2495" s="187"/>
      <c r="ILM2495" s="204"/>
      <c r="ILN2495" s="272"/>
      <c r="ILO2495" s="207"/>
      <c r="ILP2495" s="238"/>
      <c r="ILQ2495" s="207"/>
      <c r="ILR2495" s="207"/>
      <c r="ILS2495" s="187"/>
      <c r="ILT2495" s="187"/>
      <c r="ILU2495" s="204"/>
      <c r="ILV2495" s="272"/>
      <c r="ILW2495" s="207"/>
      <c r="ILX2495" s="238"/>
      <c r="ILY2495" s="207"/>
      <c r="ILZ2495" s="207"/>
      <c r="IMA2495" s="187"/>
      <c r="IMB2495" s="187"/>
      <c r="IMC2495" s="204"/>
      <c r="IMD2495" s="272"/>
      <c r="IME2495" s="207"/>
      <c r="IMF2495" s="238"/>
      <c r="IMG2495" s="207"/>
      <c r="IMH2495" s="207"/>
      <c r="IMI2495" s="187"/>
      <c r="IMJ2495" s="187"/>
      <c r="IMK2495" s="204"/>
      <c r="IML2495" s="272"/>
      <c r="IMM2495" s="207"/>
      <c r="IMN2495" s="238"/>
      <c r="IMO2495" s="207"/>
      <c r="IMP2495" s="207"/>
      <c r="IMQ2495" s="187"/>
      <c r="IMR2495" s="187"/>
      <c r="IMS2495" s="204"/>
      <c r="IMT2495" s="272"/>
      <c r="IMU2495" s="207"/>
      <c r="IMV2495" s="238"/>
      <c r="IMW2495" s="207"/>
      <c r="IMX2495" s="207"/>
      <c r="IMY2495" s="187"/>
      <c r="IMZ2495" s="187"/>
      <c r="INA2495" s="204"/>
      <c r="INB2495" s="272"/>
      <c r="INC2495" s="207"/>
      <c r="IND2495" s="238"/>
      <c r="INE2495" s="207"/>
      <c r="INF2495" s="207"/>
      <c r="ING2495" s="187"/>
      <c r="INH2495" s="187"/>
      <c r="INI2495" s="204"/>
      <c r="INJ2495" s="272"/>
      <c r="INK2495" s="207"/>
      <c r="INL2495" s="238"/>
      <c r="INM2495" s="207"/>
      <c r="INN2495" s="207"/>
      <c r="INO2495" s="187"/>
      <c r="INP2495" s="187"/>
      <c r="INQ2495" s="204"/>
      <c r="INR2495" s="272"/>
      <c r="INS2495" s="207"/>
      <c r="INT2495" s="238"/>
      <c r="INU2495" s="207"/>
      <c r="INV2495" s="207"/>
      <c r="INW2495" s="187"/>
      <c r="INX2495" s="187"/>
      <c r="INY2495" s="204"/>
      <c r="INZ2495" s="272"/>
      <c r="IOA2495" s="207"/>
      <c r="IOB2495" s="238"/>
      <c r="IOC2495" s="207"/>
      <c r="IOD2495" s="207"/>
      <c r="IOE2495" s="187"/>
      <c r="IOF2495" s="187"/>
      <c r="IOG2495" s="204"/>
      <c r="IOH2495" s="272"/>
      <c r="IOI2495" s="207"/>
      <c r="IOJ2495" s="238"/>
      <c r="IOK2495" s="207"/>
      <c r="IOL2495" s="207"/>
      <c r="IOM2495" s="187"/>
      <c r="ION2495" s="187"/>
      <c r="IOO2495" s="204"/>
      <c r="IOP2495" s="272"/>
      <c r="IOQ2495" s="207"/>
      <c r="IOR2495" s="238"/>
      <c r="IOS2495" s="207"/>
      <c r="IOT2495" s="207"/>
      <c r="IOU2495" s="187"/>
      <c r="IOV2495" s="187"/>
      <c r="IOW2495" s="204"/>
      <c r="IOX2495" s="272"/>
      <c r="IOY2495" s="207"/>
      <c r="IOZ2495" s="238"/>
      <c r="IPA2495" s="207"/>
      <c r="IPB2495" s="207"/>
      <c r="IPC2495" s="187"/>
      <c r="IPD2495" s="187"/>
      <c r="IPE2495" s="204"/>
      <c r="IPF2495" s="272"/>
      <c r="IPG2495" s="207"/>
      <c r="IPH2495" s="238"/>
      <c r="IPI2495" s="207"/>
      <c r="IPJ2495" s="207"/>
      <c r="IPK2495" s="187"/>
      <c r="IPL2495" s="187"/>
      <c r="IPM2495" s="204"/>
      <c r="IPN2495" s="272"/>
      <c r="IPO2495" s="207"/>
      <c r="IPP2495" s="238"/>
      <c r="IPQ2495" s="207"/>
      <c r="IPR2495" s="207"/>
      <c r="IPS2495" s="187"/>
      <c r="IPT2495" s="187"/>
      <c r="IPU2495" s="204"/>
      <c r="IPV2495" s="272"/>
      <c r="IPW2495" s="207"/>
      <c r="IPX2495" s="238"/>
      <c r="IPY2495" s="207"/>
      <c r="IPZ2495" s="207"/>
      <c r="IQA2495" s="187"/>
      <c r="IQB2495" s="187"/>
      <c r="IQC2495" s="204"/>
      <c r="IQD2495" s="272"/>
      <c r="IQE2495" s="207"/>
      <c r="IQF2495" s="238"/>
      <c r="IQG2495" s="207"/>
      <c r="IQH2495" s="207"/>
      <c r="IQI2495" s="187"/>
      <c r="IQJ2495" s="187"/>
      <c r="IQK2495" s="204"/>
      <c r="IQL2495" s="272"/>
      <c r="IQM2495" s="207"/>
      <c r="IQN2495" s="238"/>
      <c r="IQO2495" s="207"/>
      <c r="IQP2495" s="207"/>
      <c r="IQQ2495" s="187"/>
      <c r="IQR2495" s="187"/>
      <c r="IQS2495" s="204"/>
      <c r="IQT2495" s="272"/>
      <c r="IQU2495" s="207"/>
      <c r="IQV2495" s="238"/>
      <c r="IQW2495" s="207"/>
      <c r="IQX2495" s="207"/>
      <c r="IQY2495" s="187"/>
      <c r="IQZ2495" s="187"/>
      <c r="IRA2495" s="204"/>
      <c r="IRB2495" s="272"/>
      <c r="IRC2495" s="207"/>
      <c r="IRD2495" s="238"/>
      <c r="IRE2495" s="207"/>
      <c r="IRF2495" s="207"/>
      <c r="IRG2495" s="187"/>
      <c r="IRH2495" s="187"/>
      <c r="IRI2495" s="204"/>
      <c r="IRJ2495" s="272"/>
      <c r="IRK2495" s="207"/>
      <c r="IRL2495" s="238"/>
      <c r="IRM2495" s="207"/>
      <c r="IRN2495" s="207"/>
      <c r="IRO2495" s="187"/>
      <c r="IRP2495" s="187"/>
      <c r="IRQ2495" s="204"/>
      <c r="IRR2495" s="272"/>
      <c r="IRS2495" s="207"/>
      <c r="IRT2495" s="238"/>
      <c r="IRU2495" s="207"/>
      <c r="IRV2495" s="207"/>
      <c r="IRW2495" s="187"/>
      <c r="IRX2495" s="187"/>
      <c r="IRY2495" s="204"/>
      <c r="IRZ2495" s="272"/>
      <c r="ISA2495" s="207"/>
      <c r="ISB2495" s="238"/>
      <c r="ISC2495" s="207"/>
      <c r="ISD2495" s="207"/>
      <c r="ISE2495" s="187"/>
      <c r="ISF2495" s="187"/>
      <c r="ISG2495" s="204"/>
      <c r="ISH2495" s="272"/>
      <c r="ISI2495" s="207"/>
      <c r="ISJ2495" s="238"/>
      <c r="ISK2495" s="207"/>
      <c r="ISL2495" s="207"/>
      <c r="ISM2495" s="187"/>
      <c r="ISN2495" s="187"/>
      <c r="ISO2495" s="204"/>
      <c r="ISP2495" s="272"/>
      <c r="ISQ2495" s="207"/>
      <c r="ISR2495" s="238"/>
      <c r="ISS2495" s="207"/>
      <c r="IST2495" s="207"/>
      <c r="ISU2495" s="187"/>
      <c r="ISV2495" s="187"/>
      <c r="ISW2495" s="204"/>
      <c r="ISX2495" s="272"/>
      <c r="ISY2495" s="207"/>
      <c r="ISZ2495" s="238"/>
      <c r="ITA2495" s="207"/>
      <c r="ITB2495" s="207"/>
      <c r="ITC2495" s="187"/>
      <c r="ITD2495" s="187"/>
      <c r="ITE2495" s="204"/>
      <c r="ITF2495" s="272"/>
      <c r="ITG2495" s="207"/>
      <c r="ITH2495" s="238"/>
      <c r="ITI2495" s="207"/>
      <c r="ITJ2495" s="207"/>
      <c r="ITK2495" s="187"/>
      <c r="ITL2495" s="187"/>
      <c r="ITM2495" s="204"/>
      <c r="ITN2495" s="272"/>
      <c r="ITO2495" s="207"/>
      <c r="ITP2495" s="238"/>
      <c r="ITQ2495" s="207"/>
      <c r="ITR2495" s="207"/>
      <c r="ITS2495" s="187"/>
      <c r="ITT2495" s="187"/>
      <c r="ITU2495" s="204"/>
      <c r="ITV2495" s="272"/>
      <c r="ITW2495" s="207"/>
      <c r="ITX2495" s="238"/>
      <c r="ITY2495" s="207"/>
      <c r="ITZ2495" s="207"/>
      <c r="IUA2495" s="187"/>
      <c r="IUB2495" s="187"/>
      <c r="IUC2495" s="204"/>
      <c r="IUD2495" s="272"/>
      <c r="IUE2495" s="207"/>
      <c r="IUF2495" s="238"/>
      <c r="IUG2495" s="207"/>
      <c r="IUH2495" s="207"/>
      <c r="IUI2495" s="187"/>
      <c r="IUJ2495" s="187"/>
      <c r="IUK2495" s="204"/>
      <c r="IUL2495" s="272"/>
      <c r="IUM2495" s="207"/>
      <c r="IUN2495" s="238"/>
      <c r="IUO2495" s="207"/>
      <c r="IUP2495" s="207"/>
      <c r="IUQ2495" s="187"/>
      <c r="IUR2495" s="187"/>
      <c r="IUS2495" s="204"/>
      <c r="IUT2495" s="272"/>
      <c r="IUU2495" s="207"/>
      <c r="IUV2495" s="238"/>
      <c r="IUW2495" s="207"/>
      <c r="IUX2495" s="207"/>
      <c r="IUY2495" s="187"/>
      <c r="IUZ2495" s="187"/>
      <c r="IVA2495" s="204"/>
      <c r="IVB2495" s="272"/>
      <c r="IVC2495" s="207"/>
      <c r="IVD2495" s="238"/>
      <c r="IVE2495" s="207"/>
      <c r="IVF2495" s="207"/>
      <c r="IVG2495" s="187"/>
      <c r="IVH2495" s="187"/>
      <c r="IVI2495" s="204"/>
      <c r="IVJ2495" s="272"/>
      <c r="IVK2495" s="207"/>
      <c r="IVL2495" s="238"/>
      <c r="IVM2495" s="207"/>
      <c r="IVN2495" s="207"/>
      <c r="IVO2495" s="187"/>
      <c r="IVP2495" s="187"/>
      <c r="IVQ2495" s="204"/>
      <c r="IVR2495" s="272"/>
      <c r="IVS2495" s="207"/>
      <c r="IVT2495" s="238"/>
      <c r="IVU2495" s="207"/>
      <c r="IVV2495" s="207"/>
      <c r="IVW2495" s="187"/>
      <c r="IVX2495" s="187"/>
      <c r="IVY2495" s="204"/>
      <c r="IVZ2495" s="272"/>
      <c r="IWA2495" s="207"/>
      <c r="IWB2495" s="238"/>
      <c r="IWC2495" s="207"/>
      <c r="IWD2495" s="207"/>
      <c r="IWE2495" s="187"/>
      <c r="IWF2495" s="187"/>
      <c r="IWG2495" s="204"/>
      <c r="IWH2495" s="272"/>
      <c r="IWI2495" s="207"/>
      <c r="IWJ2495" s="238"/>
      <c r="IWK2495" s="207"/>
      <c r="IWL2495" s="207"/>
      <c r="IWM2495" s="187"/>
      <c r="IWN2495" s="187"/>
      <c r="IWO2495" s="204"/>
      <c r="IWP2495" s="272"/>
      <c r="IWQ2495" s="207"/>
      <c r="IWR2495" s="238"/>
      <c r="IWS2495" s="207"/>
      <c r="IWT2495" s="207"/>
      <c r="IWU2495" s="187"/>
      <c r="IWV2495" s="187"/>
      <c r="IWW2495" s="204"/>
      <c r="IWX2495" s="272"/>
      <c r="IWY2495" s="207"/>
      <c r="IWZ2495" s="238"/>
      <c r="IXA2495" s="207"/>
      <c r="IXB2495" s="207"/>
      <c r="IXC2495" s="187"/>
      <c r="IXD2495" s="187"/>
      <c r="IXE2495" s="204"/>
      <c r="IXF2495" s="272"/>
      <c r="IXG2495" s="207"/>
      <c r="IXH2495" s="238"/>
      <c r="IXI2495" s="207"/>
      <c r="IXJ2495" s="207"/>
      <c r="IXK2495" s="187"/>
      <c r="IXL2495" s="187"/>
      <c r="IXM2495" s="204"/>
      <c r="IXN2495" s="272"/>
      <c r="IXO2495" s="207"/>
      <c r="IXP2495" s="238"/>
      <c r="IXQ2495" s="207"/>
      <c r="IXR2495" s="207"/>
      <c r="IXS2495" s="187"/>
      <c r="IXT2495" s="187"/>
      <c r="IXU2495" s="204"/>
      <c r="IXV2495" s="272"/>
      <c r="IXW2495" s="207"/>
      <c r="IXX2495" s="238"/>
      <c r="IXY2495" s="207"/>
      <c r="IXZ2495" s="207"/>
      <c r="IYA2495" s="187"/>
      <c r="IYB2495" s="187"/>
      <c r="IYC2495" s="204"/>
      <c r="IYD2495" s="272"/>
      <c r="IYE2495" s="207"/>
      <c r="IYF2495" s="238"/>
      <c r="IYG2495" s="207"/>
      <c r="IYH2495" s="207"/>
      <c r="IYI2495" s="187"/>
      <c r="IYJ2495" s="187"/>
      <c r="IYK2495" s="204"/>
      <c r="IYL2495" s="272"/>
      <c r="IYM2495" s="207"/>
      <c r="IYN2495" s="238"/>
      <c r="IYO2495" s="207"/>
      <c r="IYP2495" s="207"/>
      <c r="IYQ2495" s="187"/>
      <c r="IYR2495" s="187"/>
      <c r="IYS2495" s="204"/>
      <c r="IYT2495" s="272"/>
      <c r="IYU2495" s="207"/>
      <c r="IYV2495" s="238"/>
      <c r="IYW2495" s="207"/>
      <c r="IYX2495" s="207"/>
      <c r="IYY2495" s="187"/>
      <c r="IYZ2495" s="187"/>
      <c r="IZA2495" s="204"/>
      <c r="IZB2495" s="272"/>
      <c r="IZC2495" s="207"/>
      <c r="IZD2495" s="238"/>
      <c r="IZE2495" s="207"/>
      <c r="IZF2495" s="207"/>
      <c r="IZG2495" s="187"/>
      <c r="IZH2495" s="187"/>
      <c r="IZI2495" s="204"/>
      <c r="IZJ2495" s="272"/>
      <c r="IZK2495" s="207"/>
      <c r="IZL2495" s="238"/>
      <c r="IZM2495" s="207"/>
      <c r="IZN2495" s="207"/>
      <c r="IZO2495" s="187"/>
      <c r="IZP2495" s="187"/>
      <c r="IZQ2495" s="204"/>
      <c r="IZR2495" s="272"/>
      <c r="IZS2495" s="207"/>
      <c r="IZT2495" s="238"/>
      <c r="IZU2495" s="207"/>
      <c r="IZV2495" s="207"/>
      <c r="IZW2495" s="187"/>
      <c r="IZX2495" s="187"/>
      <c r="IZY2495" s="204"/>
      <c r="IZZ2495" s="272"/>
      <c r="JAA2495" s="207"/>
      <c r="JAB2495" s="238"/>
      <c r="JAC2495" s="207"/>
      <c r="JAD2495" s="207"/>
      <c r="JAE2495" s="187"/>
      <c r="JAF2495" s="187"/>
      <c r="JAG2495" s="204"/>
      <c r="JAH2495" s="272"/>
      <c r="JAI2495" s="207"/>
      <c r="JAJ2495" s="238"/>
      <c r="JAK2495" s="207"/>
      <c r="JAL2495" s="207"/>
      <c r="JAM2495" s="187"/>
      <c r="JAN2495" s="187"/>
      <c r="JAO2495" s="204"/>
      <c r="JAP2495" s="272"/>
      <c r="JAQ2495" s="207"/>
      <c r="JAR2495" s="238"/>
      <c r="JAS2495" s="207"/>
      <c r="JAT2495" s="207"/>
      <c r="JAU2495" s="187"/>
      <c r="JAV2495" s="187"/>
      <c r="JAW2495" s="204"/>
      <c r="JAX2495" s="272"/>
      <c r="JAY2495" s="207"/>
      <c r="JAZ2495" s="238"/>
      <c r="JBA2495" s="207"/>
      <c r="JBB2495" s="207"/>
      <c r="JBC2495" s="187"/>
      <c r="JBD2495" s="187"/>
      <c r="JBE2495" s="204"/>
      <c r="JBF2495" s="272"/>
      <c r="JBG2495" s="207"/>
      <c r="JBH2495" s="238"/>
      <c r="JBI2495" s="207"/>
      <c r="JBJ2495" s="207"/>
      <c r="JBK2495" s="187"/>
      <c r="JBL2495" s="187"/>
      <c r="JBM2495" s="204"/>
      <c r="JBN2495" s="272"/>
      <c r="JBO2495" s="207"/>
      <c r="JBP2495" s="238"/>
      <c r="JBQ2495" s="207"/>
      <c r="JBR2495" s="207"/>
      <c r="JBS2495" s="187"/>
      <c r="JBT2495" s="187"/>
      <c r="JBU2495" s="204"/>
      <c r="JBV2495" s="272"/>
      <c r="JBW2495" s="207"/>
      <c r="JBX2495" s="238"/>
      <c r="JBY2495" s="207"/>
      <c r="JBZ2495" s="207"/>
      <c r="JCA2495" s="187"/>
      <c r="JCB2495" s="187"/>
      <c r="JCC2495" s="204"/>
      <c r="JCD2495" s="272"/>
      <c r="JCE2495" s="207"/>
      <c r="JCF2495" s="238"/>
      <c r="JCG2495" s="207"/>
      <c r="JCH2495" s="207"/>
      <c r="JCI2495" s="187"/>
      <c r="JCJ2495" s="187"/>
      <c r="JCK2495" s="204"/>
      <c r="JCL2495" s="272"/>
      <c r="JCM2495" s="207"/>
      <c r="JCN2495" s="238"/>
      <c r="JCO2495" s="207"/>
      <c r="JCP2495" s="207"/>
      <c r="JCQ2495" s="187"/>
      <c r="JCR2495" s="187"/>
      <c r="JCS2495" s="204"/>
      <c r="JCT2495" s="272"/>
      <c r="JCU2495" s="207"/>
      <c r="JCV2495" s="238"/>
      <c r="JCW2495" s="207"/>
      <c r="JCX2495" s="207"/>
      <c r="JCY2495" s="187"/>
      <c r="JCZ2495" s="187"/>
      <c r="JDA2495" s="204"/>
      <c r="JDB2495" s="272"/>
      <c r="JDC2495" s="207"/>
      <c r="JDD2495" s="238"/>
      <c r="JDE2495" s="207"/>
      <c r="JDF2495" s="207"/>
      <c r="JDG2495" s="187"/>
      <c r="JDH2495" s="187"/>
      <c r="JDI2495" s="204"/>
      <c r="JDJ2495" s="272"/>
      <c r="JDK2495" s="207"/>
      <c r="JDL2495" s="238"/>
      <c r="JDM2495" s="207"/>
      <c r="JDN2495" s="207"/>
      <c r="JDO2495" s="187"/>
      <c r="JDP2495" s="187"/>
      <c r="JDQ2495" s="204"/>
      <c r="JDR2495" s="272"/>
      <c r="JDS2495" s="207"/>
      <c r="JDT2495" s="238"/>
      <c r="JDU2495" s="207"/>
      <c r="JDV2495" s="207"/>
      <c r="JDW2495" s="187"/>
      <c r="JDX2495" s="187"/>
      <c r="JDY2495" s="204"/>
      <c r="JDZ2495" s="272"/>
      <c r="JEA2495" s="207"/>
      <c r="JEB2495" s="238"/>
      <c r="JEC2495" s="207"/>
      <c r="JED2495" s="207"/>
      <c r="JEE2495" s="187"/>
      <c r="JEF2495" s="187"/>
      <c r="JEG2495" s="204"/>
      <c r="JEH2495" s="272"/>
      <c r="JEI2495" s="207"/>
      <c r="JEJ2495" s="238"/>
      <c r="JEK2495" s="207"/>
      <c r="JEL2495" s="207"/>
      <c r="JEM2495" s="187"/>
      <c r="JEN2495" s="187"/>
      <c r="JEO2495" s="204"/>
      <c r="JEP2495" s="272"/>
      <c r="JEQ2495" s="207"/>
      <c r="JER2495" s="238"/>
      <c r="JES2495" s="207"/>
      <c r="JET2495" s="207"/>
      <c r="JEU2495" s="187"/>
      <c r="JEV2495" s="187"/>
      <c r="JEW2495" s="204"/>
      <c r="JEX2495" s="272"/>
      <c r="JEY2495" s="207"/>
      <c r="JEZ2495" s="238"/>
      <c r="JFA2495" s="207"/>
      <c r="JFB2495" s="207"/>
      <c r="JFC2495" s="187"/>
      <c r="JFD2495" s="187"/>
      <c r="JFE2495" s="204"/>
      <c r="JFF2495" s="272"/>
      <c r="JFG2495" s="207"/>
      <c r="JFH2495" s="238"/>
      <c r="JFI2495" s="207"/>
      <c r="JFJ2495" s="207"/>
      <c r="JFK2495" s="187"/>
      <c r="JFL2495" s="187"/>
      <c r="JFM2495" s="204"/>
      <c r="JFN2495" s="272"/>
      <c r="JFO2495" s="207"/>
      <c r="JFP2495" s="238"/>
      <c r="JFQ2495" s="207"/>
      <c r="JFR2495" s="207"/>
      <c r="JFS2495" s="187"/>
      <c r="JFT2495" s="187"/>
      <c r="JFU2495" s="204"/>
      <c r="JFV2495" s="272"/>
      <c r="JFW2495" s="207"/>
      <c r="JFX2495" s="238"/>
      <c r="JFY2495" s="207"/>
      <c r="JFZ2495" s="207"/>
      <c r="JGA2495" s="187"/>
      <c r="JGB2495" s="187"/>
      <c r="JGC2495" s="204"/>
      <c r="JGD2495" s="272"/>
      <c r="JGE2495" s="207"/>
      <c r="JGF2495" s="238"/>
      <c r="JGG2495" s="207"/>
      <c r="JGH2495" s="207"/>
      <c r="JGI2495" s="187"/>
      <c r="JGJ2495" s="187"/>
      <c r="JGK2495" s="204"/>
      <c r="JGL2495" s="272"/>
      <c r="JGM2495" s="207"/>
      <c r="JGN2495" s="238"/>
      <c r="JGO2495" s="207"/>
      <c r="JGP2495" s="207"/>
      <c r="JGQ2495" s="187"/>
      <c r="JGR2495" s="187"/>
      <c r="JGS2495" s="204"/>
      <c r="JGT2495" s="272"/>
      <c r="JGU2495" s="207"/>
      <c r="JGV2495" s="238"/>
      <c r="JGW2495" s="207"/>
      <c r="JGX2495" s="207"/>
      <c r="JGY2495" s="187"/>
      <c r="JGZ2495" s="187"/>
      <c r="JHA2495" s="204"/>
      <c r="JHB2495" s="272"/>
      <c r="JHC2495" s="207"/>
      <c r="JHD2495" s="238"/>
      <c r="JHE2495" s="207"/>
      <c r="JHF2495" s="207"/>
      <c r="JHG2495" s="187"/>
      <c r="JHH2495" s="187"/>
      <c r="JHI2495" s="204"/>
      <c r="JHJ2495" s="272"/>
      <c r="JHK2495" s="207"/>
      <c r="JHL2495" s="238"/>
      <c r="JHM2495" s="207"/>
      <c r="JHN2495" s="207"/>
      <c r="JHO2495" s="187"/>
      <c r="JHP2495" s="187"/>
      <c r="JHQ2495" s="204"/>
      <c r="JHR2495" s="272"/>
      <c r="JHS2495" s="207"/>
      <c r="JHT2495" s="238"/>
      <c r="JHU2495" s="207"/>
      <c r="JHV2495" s="207"/>
      <c r="JHW2495" s="187"/>
      <c r="JHX2495" s="187"/>
      <c r="JHY2495" s="204"/>
      <c r="JHZ2495" s="272"/>
      <c r="JIA2495" s="207"/>
      <c r="JIB2495" s="238"/>
      <c r="JIC2495" s="207"/>
      <c r="JID2495" s="207"/>
      <c r="JIE2495" s="187"/>
      <c r="JIF2495" s="187"/>
      <c r="JIG2495" s="204"/>
      <c r="JIH2495" s="272"/>
      <c r="JII2495" s="207"/>
      <c r="JIJ2495" s="238"/>
      <c r="JIK2495" s="207"/>
      <c r="JIL2495" s="207"/>
      <c r="JIM2495" s="187"/>
      <c r="JIN2495" s="187"/>
      <c r="JIO2495" s="204"/>
      <c r="JIP2495" s="272"/>
      <c r="JIQ2495" s="207"/>
      <c r="JIR2495" s="238"/>
      <c r="JIS2495" s="207"/>
      <c r="JIT2495" s="207"/>
      <c r="JIU2495" s="187"/>
      <c r="JIV2495" s="187"/>
      <c r="JIW2495" s="204"/>
      <c r="JIX2495" s="272"/>
      <c r="JIY2495" s="207"/>
      <c r="JIZ2495" s="238"/>
      <c r="JJA2495" s="207"/>
      <c r="JJB2495" s="207"/>
      <c r="JJC2495" s="187"/>
      <c r="JJD2495" s="187"/>
      <c r="JJE2495" s="204"/>
      <c r="JJF2495" s="272"/>
      <c r="JJG2495" s="207"/>
      <c r="JJH2495" s="238"/>
      <c r="JJI2495" s="207"/>
      <c r="JJJ2495" s="207"/>
      <c r="JJK2495" s="187"/>
      <c r="JJL2495" s="187"/>
      <c r="JJM2495" s="204"/>
      <c r="JJN2495" s="272"/>
      <c r="JJO2495" s="207"/>
      <c r="JJP2495" s="238"/>
      <c r="JJQ2495" s="207"/>
      <c r="JJR2495" s="207"/>
      <c r="JJS2495" s="187"/>
      <c r="JJT2495" s="187"/>
      <c r="JJU2495" s="204"/>
      <c r="JJV2495" s="272"/>
      <c r="JJW2495" s="207"/>
      <c r="JJX2495" s="238"/>
      <c r="JJY2495" s="207"/>
      <c r="JJZ2495" s="207"/>
      <c r="JKA2495" s="187"/>
      <c r="JKB2495" s="187"/>
      <c r="JKC2495" s="204"/>
      <c r="JKD2495" s="272"/>
      <c r="JKE2495" s="207"/>
      <c r="JKF2495" s="238"/>
      <c r="JKG2495" s="207"/>
      <c r="JKH2495" s="207"/>
      <c r="JKI2495" s="187"/>
      <c r="JKJ2495" s="187"/>
      <c r="JKK2495" s="204"/>
      <c r="JKL2495" s="272"/>
      <c r="JKM2495" s="207"/>
      <c r="JKN2495" s="238"/>
      <c r="JKO2495" s="207"/>
      <c r="JKP2495" s="207"/>
      <c r="JKQ2495" s="187"/>
      <c r="JKR2495" s="187"/>
      <c r="JKS2495" s="204"/>
      <c r="JKT2495" s="272"/>
      <c r="JKU2495" s="207"/>
      <c r="JKV2495" s="238"/>
      <c r="JKW2495" s="207"/>
      <c r="JKX2495" s="207"/>
      <c r="JKY2495" s="187"/>
      <c r="JKZ2495" s="187"/>
      <c r="JLA2495" s="204"/>
      <c r="JLB2495" s="272"/>
      <c r="JLC2495" s="207"/>
      <c r="JLD2495" s="238"/>
      <c r="JLE2495" s="207"/>
      <c r="JLF2495" s="207"/>
      <c r="JLG2495" s="187"/>
      <c r="JLH2495" s="187"/>
      <c r="JLI2495" s="204"/>
      <c r="JLJ2495" s="272"/>
      <c r="JLK2495" s="207"/>
      <c r="JLL2495" s="238"/>
      <c r="JLM2495" s="207"/>
      <c r="JLN2495" s="207"/>
      <c r="JLO2495" s="187"/>
      <c r="JLP2495" s="187"/>
      <c r="JLQ2495" s="204"/>
      <c r="JLR2495" s="272"/>
      <c r="JLS2495" s="207"/>
      <c r="JLT2495" s="238"/>
      <c r="JLU2495" s="207"/>
      <c r="JLV2495" s="207"/>
      <c r="JLW2495" s="187"/>
      <c r="JLX2495" s="187"/>
      <c r="JLY2495" s="204"/>
      <c r="JLZ2495" s="272"/>
      <c r="JMA2495" s="207"/>
      <c r="JMB2495" s="238"/>
      <c r="JMC2495" s="207"/>
      <c r="JMD2495" s="207"/>
      <c r="JME2495" s="187"/>
      <c r="JMF2495" s="187"/>
      <c r="JMG2495" s="204"/>
      <c r="JMH2495" s="272"/>
      <c r="JMI2495" s="207"/>
      <c r="JMJ2495" s="238"/>
      <c r="JMK2495" s="207"/>
      <c r="JML2495" s="207"/>
      <c r="JMM2495" s="187"/>
      <c r="JMN2495" s="187"/>
      <c r="JMO2495" s="204"/>
      <c r="JMP2495" s="272"/>
      <c r="JMQ2495" s="207"/>
      <c r="JMR2495" s="238"/>
      <c r="JMS2495" s="207"/>
      <c r="JMT2495" s="207"/>
      <c r="JMU2495" s="187"/>
      <c r="JMV2495" s="187"/>
      <c r="JMW2495" s="204"/>
      <c r="JMX2495" s="272"/>
      <c r="JMY2495" s="207"/>
      <c r="JMZ2495" s="238"/>
      <c r="JNA2495" s="207"/>
      <c r="JNB2495" s="207"/>
      <c r="JNC2495" s="187"/>
      <c r="JND2495" s="187"/>
      <c r="JNE2495" s="204"/>
      <c r="JNF2495" s="272"/>
      <c r="JNG2495" s="207"/>
      <c r="JNH2495" s="238"/>
      <c r="JNI2495" s="207"/>
      <c r="JNJ2495" s="207"/>
      <c r="JNK2495" s="187"/>
      <c r="JNL2495" s="187"/>
      <c r="JNM2495" s="204"/>
      <c r="JNN2495" s="272"/>
      <c r="JNO2495" s="207"/>
      <c r="JNP2495" s="238"/>
      <c r="JNQ2495" s="207"/>
      <c r="JNR2495" s="207"/>
      <c r="JNS2495" s="187"/>
      <c r="JNT2495" s="187"/>
      <c r="JNU2495" s="204"/>
      <c r="JNV2495" s="272"/>
      <c r="JNW2495" s="207"/>
      <c r="JNX2495" s="238"/>
      <c r="JNY2495" s="207"/>
      <c r="JNZ2495" s="207"/>
      <c r="JOA2495" s="187"/>
      <c r="JOB2495" s="187"/>
      <c r="JOC2495" s="204"/>
      <c r="JOD2495" s="272"/>
      <c r="JOE2495" s="207"/>
      <c r="JOF2495" s="238"/>
      <c r="JOG2495" s="207"/>
      <c r="JOH2495" s="207"/>
      <c r="JOI2495" s="187"/>
      <c r="JOJ2495" s="187"/>
      <c r="JOK2495" s="204"/>
      <c r="JOL2495" s="272"/>
      <c r="JOM2495" s="207"/>
      <c r="JON2495" s="238"/>
      <c r="JOO2495" s="207"/>
      <c r="JOP2495" s="207"/>
      <c r="JOQ2495" s="187"/>
      <c r="JOR2495" s="187"/>
      <c r="JOS2495" s="204"/>
      <c r="JOT2495" s="272"/>
      <c r="JOU2495" s="207"/>
      <c r="JOV2495" s="238"/>
      <c r="JOW2495" s="207"/>
      <c r="JOX2495" s="207"/>
      <c r="JOY2495" s="187"/>
      <c r="JOZ2495" s="187"/>
      <c r="JPA2495" s="204"/>
      <c r="JPB2495" s="272"/>
      <c r="JPC2495" s="207"/>
      <c r="JPD2495" s="238"/>
      <c r="JPE2495" s="207"/>
      <c r="JPF2495" s="207"/>
      <c r="JPG2495" s="187"/>
      <c r="JPH2495" s="187"/>
      <c r="JPI2495" s="204"/>
      <c r="JPJ2495" s="272"/>
      <c r="JPK2495" s="207"/>
      <c r="JPL2495" s="238"/>
      <c r="JPM2495" s="207"/>
      <c r="JPN2495" s="207"/>
      <c r="JPO2495" s="187"/>
      <c r="JPP2495" s="187"/>
      <c r="JPQ2495" s="204"/>
      <c r="JPR2495" s="272"/>
      <c r="JPS2495" s="207"/>
      <c r="JPT2495" s="238"/>
      <c r="JPU2495" s="207"/>
      <c r="JPV2495" s="207"/>
      <c r="JPW2495" s="187"/>
      <c r="JPX2495" s="187"/>
      <c r="JPY2495" s="204"/>
      <c r="JPZ2495" s="272"/>
      <c r="JQA2495" s="207"/>
      <c r="JQB2495" s="238"/>
      <c r="JQC2495" s="207"/>
      <c r="JQD2495" s="207"/>
      <c r="JQE2495" s="187"/>
      <c r="JQF2495" s="187"/>
      <c r="JQG2495" s="204"/>
      <c r="JQH2495" s="272"/>
      <c r="JQI2495" s="207"/>
      <c r="JQJ2495" s="238"/>
      <c r="JQK2495" s="207"/>
      <c r="JQL2495" s="207"/>
      <c r="JQM2495" s="187"/>
      <c r="JQN2495" s="187"/>
      <c r="JQO2495" s="204"/>
      <c r="JQP2495" s="272"/>
      <c r="JQQ2495" s="207"/>
      <c r="JQR2495" s="238"/>
      <c r="JQS2495" s="207"/>
      <c r="JQT2495" s="207"/>
      <c r="JQU2495" s="187"/>
      <c r="JQV2495" s="187"/>
      <c r="JQW2495" s="204"/>
      <c r="JQX2495" s="272"/>
      <c r="JQY2495" s="207"/>
      <c r="JQZ2495" s="238"/>
      <c r="JRA2495" s="207"/>
      <c r="JRB2495" s="207"/>
      <c r="JRC2495" s="187"/>
      <c r="JRD2495" s="187"/>
      <c r="JRE2495" s="204"/>
      <c r="JRF2495" s="272"/>
      <c r="JRG2495" s="207"/>
      <c r="JRH2495" s="238"/>
      <c r="JRI2495" s="207"/>
      <c r="JRJ2495" s="207"/>
      <c r="JRK2495" s="187"/>
      <c r="JRL2495" s="187"/>
      <c r="JRM2495" s="204"/>
      <c r="JRN2495" s="272"/>
      <c r="JRO2495" s="207"/>
      <c r="JRP2495" s="238"/>
      <c r="JRQ2495" s="207"/>
      <c r="JRR2495" s="207"/>
      <c r="JRS2495" s="187"/>
      <c r="JRT2495" s="187"/>
      <c r="JRU2495" s="204"/>
      <c r="JRV2495" s="272"/>
      <c r="JRW2495" s="207"/>
      <c r="JRX2495" s="238"/>
      <c r="JRY2495" s="207"/>
      <c r="JRZ2495" s="207"/>
      <c r="JSA2495" s="187"/>
      <c r="JSB2495" s="187"/>
      <c r="JSC2495" s="204"/>
      <c r="JSD2495" s="272"/>
      <c r="JSE2495" s="207"/>
      <c r="JSF2495" s="238"/>
      <c r="JSG2495" s="207"/>
      <c r="JSH2495" s="207"/>
      <c r="JSI2495" s="187"/>
      <c r="JSJ2495" s="187"/>
      <c r="JSK2495" s="204"/>
      <c r="JSL2495" s="272"/>
      <c r="JSM2495" s="207"/>
      <c r="JSN2495" s="238"/>
      <c r="JSO2495" s="207"/>
      <c r="JSP2495" s="207"/>
      <c r="JSQ2495" s="187"/>
      <c r="JSR2495" s="187"/>
      <c r="JSS2495" s="204"/>
      <c r="JST2495" s="272"/>
      <c r="JSU2495" s="207"/>
      <c r="JSV2495" s="238"/>
      <c r="JSW2495" s="207"/>
      <c r="JSX2495" s="207"/>
      <c r="JSY2495" s="187"/>
      <c r="JSZ2495" s="187"/>
      <c r="JTA2495" s="204"/>
      <c r="JTB2495" s="272"/>
      <c r="JTC2495" s="207"/>
      <c r="JTD2495" s="238"/>
      <c r="JTE2495" s="207"/>
      <c r="JTF2495" s="207"/>
      <c r="JTG2495" s="187"/>
      <c r="JTH2495" s="187"/>
      <c r="JTI2495" s="204"/>
      <c r="JTJ2495" s="272"/>
      <c r="JTK2495" s="207"/>
      <c r="JTL2495" s="238"/>
      <c r="JTM2495" s="207"/>
      <c r="JTN2495" s="207"/>
      <c r="JTO2495" s="187"/>
      <c r="JTP2495" s="187"/>
      <c r="JTQ2495" s="204"/>
      <c r="JTR2495" s="272"/>
      <c r="JTS2495" s="207"/>
      <c r="JTT2495" s="238"/>
      <c r="JTU2495" s="207"/>
      <c r="JTV2495" s="207"/>
      <c r="JTW2495" s="187"/>
      <c r="JTX2495" s="187"/>
      <c r="JTY2495" s="204"/>
      <c r="JTZ2495" s="272"/>
      <c r="JUA2495" s="207"/>
      <c r="JUB2495" s="238"/>
      <c r="JUC2495" s="207"/>
      <c r="JUD2495" s="207"/>
      <c r="JUE2495" s="187"/>
      <c r="JUF2495" s="187"/>
      <c r="JUG2495" s="204"/>
      <c r="JUH2495" s="272"/>
      <c r="JUI2495" s="207"/>
      <c r="JUJ2495" s="238"/>
      <c r="JUK2495" s="207"/>
      <c r="JUL2495" s="207"/>
      <c r="JUM2495" s="187"/>
      <c r="JUN2495" s="187"/>
      <c r="JUO2495" s="204"/>
      <c r="JUP2495" s="272"/>
      <c r="JUQ2495" s="207"/>
      <c r="JUR2495" s="238"/>
      <c r="JUS2495" s="207"/>
      <c r="JUT2495" s="207"/>
      <c r="JUU2495" s="187"/>
      <c r="JUV2495" s="187"/>
      <c r="JUW2495" s="204"/>
      <c r="JUX2495" s="272"/>
      <c r="JUY2495" s="207"/>
      <c r="JUZ2495" s="238"/>
      <c r="JVA2495" s="207"/>
      <c r="JVB2495" s="207"/>
      <c r="JVC2495" s="187"/>
      <c r="JVD2495" s="187"/>
      <c r="JVE2495" s="204"/>
      <c r="JVF2495" s="272"/>
      <c r="JVG2495" s="207"/>
      <c r="JVH2495" s="238"/>
      <c r="JVI2495" s="207"/>
      <c r="JVJ2495" s="207"/>
      <c r="JVK2495" s="187"/>
      <c r="JVL2495" s="187"/>
      <c r="JVM2495" s="204"/>
      <c r="JVN2495" s="272"/>
      <c r="JVO2495" s="207"/>
      <c r="JVP2495" s="238"/>
      <c r="JVQ2495" s="207"/>
      <c r="JVR2495" s="207"/>
      <c r="JVS2495" s="187"/>
      <c r="JVT2495" s="187"/>
      <c r="JVU2495" s="204"/>
      <c r="JVV2495" s="272"/>
      <c r="JVW2495" s="207"/>
      <c r="JVX2495" s="238"/>
      <c r="JVY2495" s="207"/>
      <c r="JVZ2495" s="207"/>
      <c r="JWA2495" s="187"/>
      <c r="JWB2495" s="187"/>
      <c r="JWC2495" s="204"/>
      <c r="JWD2495" s="272"/>
      <c r="JWE2495" s="207"/>
      <c r="JWF2495" s="238"/>
      <c r="JWG2495" s="207"/>
      <c r="JWH2495" s="207"/>
      <c r="JWI2495" s="187"/>
      <c r="JWJ2495" s="187"/>
      <c r="JWK2495" s="204"/>
      <c r="JWL2495" s="272"/>
      <c r="JWM2495" s="207"/>
      <c r="JWN2495" s="238"/>
      <c r="JWO2495" s="207"/>
      <c r="JWP2495" s="207"/>
      <c r="JWQ2495" s="187"/>
      <c r="JWR2495" s="187"/>
      <c r="JWS2495" s="204"/>
      <c r="JWT2495" s="272"/>
      <c r="JWU2495" s="207"/>
      <c r="JWV2495" s="238"/>
      <c r="JWW2495" s="207"/>
      <c r="JWX2495" s="207"/>
      <c r="JWY2495" s="187"/>
      <c r="JWZ2495" s="187"/>
      <c r="JXA2495" s="204"/>
      <c r="JXB2495" s="272"/>
      <c r="JXC2495" s="207"/>
      <c r="JXD2495" s="238"/>
      <c r="JXE2495" s="207"/>
      <c r="JXF2495" s="207"/>
      <c r="JXG2495" s="187"/>
      <c r="JXH2495" s="187"/>
      <c r="JXI2495" s="204"/>
      <c r="JXJ2495" s="272"/>
      <c r="JXK2495" s="207"/>
      <c r="JXL2495" s="238"/>
      <c r="JXM2495" s="207"/>
      <c r="JXN2495" s="207"/>
      <c r="JXO2495" s="187"/>
      <c r="JXP2495" s="187"/>
      <c r="JXQ2495" s="204"/>
      <c r="JXR2495" s="272"/>
      <c r="JXS2495" s="207"/>
      <c r="JXT2495" s="238"/>
      <c r="JXU2495" s="207"/>
      <c r="JXV2495" s="207"/>
      <c r="JXW2495" s="187"/>
      <c r="JXX2495" s="187"/>
      <c r="JXY2495" s="204"/>
      <c r="JXZ2495" s="272"/>
      <c r="JYA2495" s="207"/>
      <c r="JYB2495" s="238"/>
      <c r="JYC2495" s="207"/>
      <c r="JYD2495" s="207"/>
      <c r="JYE2495" s="187"/>
      <c r="JYF2495" s="187"/>
      <c r="JYG2495" s="204"/>
      <c r="JYH2495" s="272"/>
      <c r="JYI2495" s="207"/>
      <c r="JYJ2495" s="238"/>
      <c r="JYK2495" s="207"/>
      <c r="JYL2495" s="207"/>
      <c r="JYM2495" s="187"/>
      <c r="JYN2495" s="187"/>
      <c r="JYO2495" s="204"/>
      <c r="JYP2495" s="272"/>
      <c r="JYQ2495" s="207"/>
      <c r="JYR2495" s="238"/>
      <c r="JYS2495" s="207"/>
      <c r="JYT2495" s="207"/>
      <c r="JYU2495" s="187"/>
      <c r="JYV2495" s="187"/>
      <c r="JYW2495" s="204"/>
      <c r="JYX2495" s="272"/>
      <c r="JYY2495" s="207"/>
      <c r="JYZ2495" s="238"/>
      <c r="JZA2495" s="207"/>
      <c r="JZB2495" s="207"/>
      <c r="JZC2495" s="187"/>
      <c r="JZD2495" s="187"/>
      <c r="JZE2495" s="204"/>
      <c r="JZF2495" s="272"/>
      <c r="JZG2495" s="207"/>
      <c r="JZH2495" s="238"/>
      <c r="JZI2495" s="207"/>
      <c r="JZJ2495" s="207"/>
      <c r="JZK2495" s="187"/>
      <c r="JZL2495" s="187"/>
      <c r="JZM2495" s="204"/>
      <c r="JZN2495" s="272"/>
      <c r="JZO2495" s="207"/>
      <c r="JZP2495" s="238"/>
      <c r="JZQ2495" s="207"/>
      <c r="JZR2495" s="207"/>
      <c r="JZS2495" s="187"/>
      <c r="JZT2495" s="187"/>
      <c r="JZU2495" s="204"/>
      <c r="JZV2495" s="272"/>
      <c r="JZW2495" s="207"/>
      <c r="JZX2495" s="238"/>
      <c r="JZY2495" s="207"/>
      <c r="JZZ2495" s="207"/>
      <c r="KAA2495" s="187"/>
      <c r="KAB2495" s="187"/>
      <c r="KAC2495" s="204"/>
      <c r="KAD2495" s="272"/>
      <c r="KAE2495" s="207"/>
      <c r="KAF2495" s="238"/>
      <c r="KAG2495" s="207"/>
      <c r="KAH2495" s="207"/>
      <c r="KAI2495" s="187"/>
      <c r="KAJ2495" s="187"/>
      <c r="KAK2495" s="204"/>
      <c r="KAL2495" s="272"/>
      <c r="KAM2495" s="207"/>
      <c r="KAN2495" s="238"/>
      <c r="KAO2495" s="207"/>
      <c r="KAP2495" s="207"/>
      <c r="KAQ2495" s="187"/>
      <c r="KAR2495" s="187"/>
      <c r="KAS2495" s="204"/>
      <c r="KAT2495" s="272"/>
      <c r="KAU2495" s="207"/>
      <c r="KAV2495" s="238"/>
      <c r="KAW2495" s="207"/>
      <c r="KAX2495" s="207"/>
      <c r="KAY2495" s="187"/>
      <c r="KAZ2495" s="187"/>
      <c r="KBA2495" s="204"/>
      <c r="KBB2495" s="272"/>
      <c r="KBC2495" s="207"/>
      <c r="KBD2495" s="238"/>
      <c r="KBE2495" s="207"/>
      <c r="KBF2495" s="207"/>
      <c r="KBG2495" s="187"/>
      <c r="KBH2495" s="187"/>
      <c r="KBI2495" s="204"/>
      <c r="KBJ2495" s="272"/>
      <c r="KBK2495" s="207"/>
      <c r="KBL2495" s="238"/>
      <c r="KBM2495" s="207"/>
      <c r="KBN2495" s="207"/>
      <c r="KBO2495" s="187"/>
      <c r="KBP2495" s="187"/>
      <c r="KBQ2495" s="204"/>
      <c r="KBR2495" s="272"/>
      <c r="KBS2495" s="207"/>
      <c r="KBT2495" s="238"/>
      <c r="KBU2495" s="207"/>
      <c r="KBV2495" s="207"/>
      <c r="KBW2495" s="187"/>
      <c r="KBX2495" s="187"/>
      <c r="KBY2495" s="204"/>
      <c r="KBZ2495" s="272"/>
      <c r="KCA2495" s="207"/>
      <c r="KCB2495" s="238"/>
      <c r="KCC2495" s="207"/>
      <c r="KCD2495" s="207"/>
      <c r="KCE2495" s="187"/>
      <c r="KCF2495" s="187"/>
      <c r="KCG2495" s="204"/>
      <c r="KCH2495" s="272"/>
      <c r="KCI2495" s="207"/>
      <c r="KCJ2495" s="238"/>
      <c r="KCK2495" s="207"/>
      <c r="KCL2495" s="207"/>
      <c r="KCM2495" s="187"/>
      <c r="KCN2495" s="187"/>
      <c r="KCO2495" s="204"/>
      <c r="KCP2495" s="272"/>
      <c r="KCQ2495" s="207"/>
      <c r="KCR2495" s="238"/>
      <c r="KCS2495" s="207"/>
      <c r="KCT2495" s="207"/>
      <c r="KCU2495" s="187"/>
      <c r="KCV2495" s="187"/>
      <c r="KCW2495" s="204"/>
      <c r="KCX2495" s="272"/>
      <c r="KCY2495" s="207"/>
      <c r="KCZ2495" s="238"/>
      <c r="KDA2495" s="207"/>
      <c r="KDB2495" s="207"/>
      <c r="KDC2495" s="187"/>
      <c r="KDD2495" s="187"/>
      <c r="KDE2495" s="204"/>
      <c r="KDF2495" s="272"/>
      <c r="KDG2495" s="207"/>
      <c r="KDH2495" s="238"/>
      <c r="KDI2495" s="207"/>
      <c r="KDJ2495" s="207"/>
      <c r="KDK2495" s="187"/>
      <c r="KDL2495" s="187"/>
      <c r="KDM2495" s="204"/>
      <c r="KDN2495" s="272"/>
      <c r="KDO2495" s="207"/>
      <c r="KDP2495" s="238"/>
      <c r="KDQ2495" s="207"/>
      <c r="KDR2495" s="207"/>
      <c r="KDS2495" s="187"/>
      <c r="KDT2495" s="187"/>
      <c r="KDU2495" s="204"/>
      <c r="KDV2495" s="272"/>
      <c r="KDW2495" s="207"/>
      <c r="KDX2495" s="238"/>
      <c r="KDY2495" s="207"/>
      <c r="KDZ2495" s="207"/>
      <c r="KEA2495" s="187"/>
      <c r="KEB2495" s="187"/>
      <c r="KEC2495" s="204"/>
      <c r="KED2495" s="272"/>
      <c r="KEE2495" s="207"/>
      <c r="KEF2495" s="238"/>
      <c r="KEG2495" s="207"/>
      <c r="KEH2495" s="207"/>
      <c r="KEI2495" s="187"/>
      <c r="KEJ2495" s="187"/>
      <c r="KEK2495" s="204"/>
      <c r="KEL2495" s="272"/>
      <c r="KEM2495" s="207"/>
      <c r="KEN2495" s="238"/>
      <c r="KEO2495" s="207"/>
      <c r="KEP2495" s="207"/>
      <c r="KEQ2495" s="187"/>
      <c r="KER2495" s="187"/>
      <c r="KES2495" s="204"/>
      <c r="KET2495" s="272"/>
      <c r="KEU2495" s="207"/>
      <c r="KEV2495" s="238"/>
      <c r="KEW2495" s="207"/>
      <c r="KEX2495" s="207"/>
      <c r="KEY2495" s="187"/>
      <c r="KEZ2495" s="187"/>
      <c r="KFA2495" s="204"/>
      <c r="KFB2495" s="272"/>
      <c r="KFC2495" s="207"/>
      <c r="KFD2495" s="238"/>
      <c r="KFE2495" s="207"/>
      <c r="KFF2495" s="207"/>
      <c r="KFG2495" s="187"/>
      <c r="KFH2495" s="187"/>
      <c r="KFI2495" s="204"/>
      <c r="KFJ2495" s="272"/>
      <c r="KFK2495" s="207"/>
      <c r="KFL2495" s="238"/>
      <c r="KFM2495" s="207"/>
      <c r="KFN2495" s="207"/>
      <c r="KFO2495" s="187"/>
      <c r="KFP2495" s="187"/>
      <c r="KFQ2495" s="204"/>
      <c r="KFR2495" s="272"/>
      <c r="KFS2495" s="207"/>
      <c r="KFT2495" s="238"/>
      <c r="KFU2495" s="207"/>
      <c r="KFV2495" s="207"/>
      <c r="KFW2495" s="187"/>
      <c r="KFX2495" s="187"/>
      <c r="KFY2495" s="204"/>
      <c r="KFZ2495" s="272"/>
      <c r="KGA2495" s="207"/>
      <c r="KGB2495" s="238"/>
      <c r="KGC2495" s="207"/>
      <c r="KGD2495" s="207"/>
      <c r="KGE2495" s="187"/>
      <c r="KGF2495" s="187"/>
      <c r="KGG2495" s="204"/>
      <c r="KGH2495" s="272"/>
      <c r="KGI2495" s="207"/>
      <c r="KGJ2495" s="238"/>
      <c r="KGK2495" s="207"/>
      <c r="KGL2495" s="207"/>
      <c r="KGM2495" s="187"/>
      <c r="KGN2495" s="187"/>
      <c r="KGO2495" s="204"/>
      <c r="KGP2495" s="272"/>
      <c r="KGQ2495" s="207"/>
      <c r="KGR2495" s="238"/>
      <c r="KGS2495" s="207"/>
      <c r="KGT2495" s="207"/>
      <c r="KGU2495" s="187"/>
      <c r="KGV2495" s="187"/>
      <c r="KGW2495" s="204"/>
      <c r="KGX2495" s="272"/>
      <c r="KGY2495" s="207"/>
      <c r="KGZ2495" s="238"/>
      <c r="KHA2495" s="207"/>
      <c r="KHB2495" s="207"/>
      <c r="KHC2495" s="187"/>
      <c r="KHD2495" s="187"/>
      <c r="KHE2495" s="204"/>
      <c r="KHF2495" s="272"/>
      <c r="KHG2495" s="207"/>
      <c r="KHH2495" s="238"/>
      <c r="KHI2495" s="207"/>
      <c r="KHJ2495" s="207"/>
      <c r="KHK2495" s="187"/>
      <c r="KHL2495" s="187"/>
      <c r="KHM2495" s="204"/>
      <c r="KHN2495" s="272"/>
      <c r="KHO2495" s="207"/>
      <c r="KHP2495" s="238"/>
      <c r="KHQ2495" s="207"/>
      <c r="KHR2495" s="207"/>
      <c r="KHS2495" s="187"/>
      <c r="KHT2495" s="187"/>
      <c r="KHU2495" s="204"/>
      <c r="KHV2495" s="272"/>
      <c r="KHW2495" s="207"/>
      <c r="KHX2495" s="238"/>
      <c r="KHY2495" s="207"/>
      <c r="KHZ2495" s="207"/>
      <c r="KIA2495" s="187"/>
      <c r="KIB2495" s="187"/>
      <c r="KIC2495" s="204"/>
      <c r="KID2495" s="272"/>
      <c r="KIE2495" s="207"/>
      <c r="KIF2495" s="238"/>
      <c r="KIG2495" s="207"/>
      <c r="KIH2495" s="207"/>
      <c r="KII2495" s="187"/>
      <c r="KIJ2495" s="187"/>
      <c r="KIK2495" s="204"/>
      <c r="KIL2495" s="272"/>
      <c r="KIM2495" s="207"/>
      <c r="KIN2495" s="238"/>
      <c r="KIO2495" s="207"/>
      <c r="KIP2495" s="207"/>
      <c r="KIQ2495" s="187"/>
      <c r="KIR2495" s="187"/>
      <c r="KIS2495" s="204"/>
      <c r="KIT2495" s="272"/>
      <c r="KIU2495" s="207"/>
      <c r="KIV2495" s="238"/>
      <c r="KIW2495" s="207"/>
      <c r="KIX2495" s="207"/>
      <c r="KIY2495" s="187"/>
      <c r="KIZ2495" s="187"/>
      <c r="KJA2495" s="204"/>
      <c r="KJB2495" s="272"/>
      <c r="KJC2495" s="207"/>
      <c r="KJD2495" s="238"/>
      <c r="KJE2495" s="207"/>
      <c r="KJF2495" s="207"/>
      <c r="KJG2495" s="187"/>
      <c r="KJH2495" s="187"/>
      <c r="KJI2495" s="204"/>
      <c r="KJJ2495" s="272"/>
      <c r="KJK2495" s="207"/>
      <c r="KJL2495" s="238"/>
      <c r="KJM2495" s="207"/>
      <c r="KJN2495" s="207"/>
      <c r="KJO2495" s="187"/>
      <c r="KJP2495" s="187"/>
      <c r="KJQ2495" s="204"/>
      <c r="KJR2495" s="272"/>
      <c r="KJS2495" s="207"/>
      <c r="KJT2495" s="238"/>
      <c r="KJU2495" s="207"/>
      <c r="KJV2495" s="207"/>
      <c r="KJW2495" s="187"/>
      <c r="KJX2495" s="187"/>
      <c r="KJY2495" s="204"/>
      <c r="KJZ2495" s="272"/>
      <c r="KKA2495" s="207"/>
      <c r="KKB2495" s="238"/>
      <c r="KKC2495" s="207"/>
      <c r="KKD2495" s="207"/>
      <c r="KKE2495" s="187"/>
      <c r="KKF2495" s="187"/>
      <c r="KKG2495" s="204"/>
      <c r="KKH2495" s="272"/>
      <c r="KKI2495" s="207"/>
      <c r="KKJ2495" s="238"/>
      <c r="KKK2495" s="207"/>
      <c r="KKL2495" s="207"/>
      <c r="KKM2495" s="187"/>
      <c r="KKN2495" s="187"/>
      <c r="KKO2495" s="204"/>
      <c r="KKP2495" s="272"/>
      <c r="KKQ2495" s="207"/>
      <c r="KKR2495" s="238"/>
      <c r="KKS2495" s="207"/>
      <c r="KKT2495" s="207"/>
      <c r="KKU2495" s="187"/>
      <c r="KKV2495" s="187"/>
      <c r="KKW2495" s="204"/>
      <c r="KKX2495" s="272"/>
      <c r="KKY2495" s="207"/>
      <c r="KKZ2495" s="238"/>
      <c r="KLA2495" s="207"/>
      <c r="KLB2495" s="207"/>
      <c r="KLC2495" s="187"/>
      <c r="KLD2495" s="187"/>
      <c r="KLE2495" s="204"/>
      <c r="KLF2495" s="272"/>
      <c r="KLG2495" s="207"/>
      <c r="KLH2495" s="238"/>
      <c r="KLI2495" s="207"/>
      <c r="KLJ2495" s="207"/>
      <c r="KLK2495" s="187"/>
      <c r="KLL2495" s="187"/>
      <c r="KLM2495" s="204"/>
      <c r="KLN2495" s="272"/>
      <c r="KLO2495" s="207"/>
      <c r="KLP2495" s="238"/>
      <c r="KLQ2495" s="207"/>
      <c r="KLR2495" s="207"/>
      <c r="KLS2495" s="187"/>
      <c r="KLT2495" s="187"/>
      <c r="KLU2495" s="204"/>
      <c r="KLV2495" s="272"/>
      <c r="KLW2495" s="207"/>
      <c r="KLX2495" s="238"/>
      <c r="KLY2495" s="207"/>
      <c r="KLZ2495" s="207"/>
      <c r="KMA2495" s="187"/>
      <c r="KMB2495" s="187"/>
      <c r="KMC2495" s="204"/>
      <c r="KMD2495" s="272"/>
      <c r="KME2495" s="207"/>
      <c r="KMF2495" s="238"/>
      <c r="KMG2495" s="207"/>
      <c r="KMH2495" s="207"/>
      <c r="KMI2495" s="187"/>
      <c r="KMJ2495" s="187"/>
      <c r="KMK2495" s="204"/>
      <c r="KML2495" s="272"/>
      <c r="KMM2495" s="207"/>
      <c r="KMN2495" s="238"/>
      <c r="KMO2495" s="207"/>
      <c r="KMP2495" s="207"/>
      <c r="KMQ2495" s="187"/>
      <c r="KMR2495" s="187"/>
      <c r="KMS2495" s="204"/>
      <c r="KMT2495" s="272"/>
      <c r="KMU2495" s="207"/>
      <c r="KMV2495" s="238"/>
      <c r="KMW2495" s="207"/>
      <c r="KMX2495" s="207"/>
      <c r="KMY2495" s="187"/>
      <c r="KMZ2495" s="187"/>
      <c r="KNA2495" s="204"/>
      <c r="KNB2495" s="272"/>
      <c r="KNC2495" s="207"/>
      <c r="KND2495" s="238"/>
      <c r="KNE2495" s="207"/>
      <c r="KNF2495" s="207"/>
      <c r="KNG2495" s="187"/>
      <c r="KNH2495" s="187"/>
      <c r="KNI2495" s="204"/>
      <c r="KNJ2495" s="272"/>
      <c r="KNK2495" s="207"/>
      <c r="KNL2495" s="238"/>
      <c r="KNM2495" s="207"/>
      <c r="KNN2495" s="207"/>
      <c r="KNO2495" s="187"/>
      <c r="KNP2495" s="187"/>
      <c r="KNQ2495" s="204"/>
      <c r="KNR2495" s="272"/>
      <c r="KNS2495" s="207"/>
      <c r="KNT2495" s="238"/>
      <c r="KNU2495" s="207"/>
      <c r="KNV2495" s="207"/>
      <c r="KNW2495" s="187"/>
      <c r="KNX2495" s="187"/>
      <c r="KNY2495" s="204"/>
      <c r="KNZ2495" s="272"/>
      <c r="KOA2495" s="207"/>
      <c r="KOB2495" s="238"/>
      <c r="KOC2495" s="207"/>
      <c r="KOD2495" s="207"/>
      <c r="KOE2495" s="187"/>
      <c r="KOF2495" s="187"/>
      <c r="KOG2495" s="204"/>
      <c r="KOH2495" s="272"/>
      <c r="KOI2495" s="207"/>
      <c r="KOJ2495" s="238"/>
      <c r="KOK2495" s="207"/>
      <c r="KOL2495" s="207"/>
      <c r="KOM2495" s="187"/>
      <c r="KON2495" s="187"/>
      <c r="KOO2495" s="204"/>
      <c r="KOP2495" s="272"/>
      <c r="KOQ2495" s="207"/>
      <c r="KOR2495" s="238"/>
      <c r="KOS2495" s="207"/>
      <c r="KOT2495" s="207"/>
      <c r="KOU2495" s="187"/>
      <c r="KOV2495" s="187"/>
      <c r="KOW2495" s="204"/>
      <c r="KOX2495" s="272"/>
      <c r="KOY2495" s="207"/>
      <c r="KOZ2495" s="238"/>
      <c r="KPA2495" s="207"/>
      <c r="KPB2495" s="207"/>
      <c r="KPC2495" s="187"/>
      <c r="KPD2495" s="187"/>
      <c r="KPE2495" s="204"/>
      <c r="KPF2495" s="272"/>
      <c r="KPG2495" s="207"/>
      <c r="KPH2495" s="238"/>
      <c r="KPI2495" s="207"/>
      <c r="KPJ2495" s="207"/>
      <c r="KPK2495" s="187"/>
      <c r="KPL2495" s="187"/>
      <c r="KPM2495" s="204"/>
      <c r="KPN2495" s="272"/>
      <c r="KPO2495" s="207"/>
      <c r="KPP2495" s="238"/>
      <c r="KPQ2495" s="207"/>
      <c r="KPR2495" s="207"/>
      <c r="KPS2495" s="187"/>
      <c r="KPT2495" s="187"/>
      <c r="KPU2495" s="204"/>
      <c r="KPV2495" s="272"/>
      <c r="KPW2495" s="207"/>
      <c r="KPX2495" s="238"/>
      <c r="KPY2495" s="207"/>
      <c r="KPZ2495" s="207"/>
      <c r="KQA2495" s="187"/>
      <c r="KQB2495" s="187"/>
      <c r="KQC2495" s="204"/>
      <c r="KQD2495" s="272"/>
      <c r="KQE2495" s="207"/>
      <c r="KQF2495" s="238"/>
      <c r="KQG2495" s="207"/>
      <c r="KQH2495" s="207"/>
      <c r="KQI2495" s="187"/>
      <c r="KQJ2495" s="187"/>
      <c r="KQK2495" s="204"/>
      <c r="KQL2495" s="272"/>
      <c r="KQM2495" s="207"/>
      <c r="KQN2495" s="238"/>
      <c r="KQO2495" s="207"/>
      <c r="KQP2495" s="207"/>
      <c r="KQQ2495" s="187"/>
      <c r="KQR2495" s="187"/>
      <c r="KQS2495" s="204"/>
      <c r="KQT2495" s="272"/>
      <c r="KQU2495" s="207"/>
      <c r="KQV2495" s="238"/>
      <c r="KQW2495" s="207"/>
      <c r="KQX2495" s="207"/>
      <c r="KQY2495" s="187"/>
      <c r="KQZ2495" s="187"/>
      <c r="KRA2495" s="204"/>
      <c r="KRB2495" s="272"/>
      <c r="KRC2495" s="207"/>
      <c r="KRD2495" s="238"/>
      <c r="KRE2495" s="207"/>
      <c r="KRF2495" s="207"/>
      <c r="KRG2495" s="187"/>
      <c r="KRH2495" s="187"/>
      <c r="KRI2495" s="204"/>
      <c r="KRJ2495" s="272"/>
      <c r="KRK2495" s="207"/>
      <c r="KRL2495" s="238"/>
      <c r="KRM2495" s="207"/>
      <c r="KRN2495" s="207"/>
      <c r="KRO2495" s="187"/>
      <c r="KRP2495" s="187"/>
      <c r="KRQ2495" s="204"/>
      <c r="KRR2495" s="272"/>
      <c r="KRS2495" s="207"/>
      <c r="KRT2495" s="238"/>
      <c r="KRU2495" s="207"/>
      <c r="KRV2495" s="207"/>
      <c r="KRW2495" s="187"/>
      <c r="KRX2495" s="187"/>
      <c r="KRY2495" s="204"/>
      <c r="KRZ2495" s="272"/>
      <c r="KSA2495" s="207"/>
      <c r="KSB2495" s="238"/>
      <c r="KSC2495" s="207"/>
      <c r="KSD2495" s="207"/>
      <c r="KSE2495" s="187"/>
      <c r="KSF2495" s="187"/>
      <c r="KSG2495" s="204"/>
      <c r="KSH2495" s="272"/>
      <c r="KSI2495" s="207"/>
      <c r="KSJ2495" s="238"/>
      <c r="KSK2495" s="207"/>
      <c r="KSL2495" s="207"/>
      <c r="KSM2495" s="187"/>
      <c r="KSN2495" s="187"/>
      <c r="KSO2495" s="204"/>
      <c r="KSP2495" s="272"/>
      <c r="KSQ2495" s="207"/>
      <c r="KSR2495" s="238"/>
      <c r="KSS2495" s="207"/>
      <c r="KST2495" s="207"/>
      <c r="KSU2495" s="187"/>
      <c r="KSV2495" s="187"/>
      <c r="KSW2495" s="204"/>
      <c r="KSX2495" s="272"/>
      <c r="KSY2495" s="207"/>
      <c r="KSZ2495" s="238"/>
      <c r="KTA2495" s="207"/>
      <c r="KTB2495" s="207"/>
      <c r="KTC2495" s="187"/>
      <c r="KTD2495" s="187"/>
      <c r="KTE2495" s="204"/>
      <c r="KTF2495" s="272"/>
      <c r="KTG2495" s="207"/>
      <c r="KTH2495" s="238"/>
      <c r="KTI2495" s="207"/>
      <c r="KTJ2495" s="207"/>
      <c r="KTK2495" s="187"/>
      <c r="KTL2495" s="187"/>
      <c r="KTM2495" s="204"/>
      <c r="KTN2495" s="272"/>
      <c r="KTO2495" s="207"/>
      <c r="KTP2495" s="238"/>
      <c r="KTQ2495" s="207"/>
      <c r="KTR2495" s="207"/>
      <c r="KTS2495" s="187"/>
      <c r="KTT2495" s="187"/>
      <c r="KTU2495" s="204"/>
      <c r="KTV2495" s="272"/>
      <c r="KTW2495" s="207"/>
      <c r="KTX2495" s="238"/>
      <c r="KTY2495" s="207"/>
      <c r="KTZ2495" s="207"/>
      <c r="KUA2495" s="187"/>
      <c r="KUB2495" s="187"/>
      <c r="KUC2495" s="204"/>
      <c r="KUD2495" s="272"/>
      <c r="KUE2495" s="207"/>
      <c r="KUF2495" s="238"/>
      <c r="KUG2495" s="207"/>
      <c r="KUH2495" s="207"/>
      <c r="KUI2495" s="187"/>
      <c r="KUJ2495" s="187"/>
      <c r="KUK2495" s="204"/>
      <c r="KUL2495" s="272"/>
      <c r="KUM2495" s="207"/>
      <c r="KUN2495" s="238"/>
      <c r="KUO2495" s="207"/>
      <c r="KUP2495" s="207"/>
      <c r="KUQ2495" s="187"/>
      <c r="KUR2495" s="187"/>
      <c r="KUS2495" s="204"/>
      <c r="KUT2495" s="272"/>
      <c r="KUU2495" s="207"/>
      <c r="KUV2495" s="238"/>
      <c r="KUW2495" s="207"/>
      <c r="KUX2495" s="207"/>
      <c r="KUY2495" s="187"/>
      <c r="KUZ2495" s="187"/>
      <c r="KVA2495" s="204"/>
      <c r="KVB2495" s="272"/>
      <c r="KVC2495" s="207"/>
      <c r="KVD2495" s="238"/>
      <c r="KVE2495" s="207"/>
      <c r="KVF2495" s="207"/>
      <c r="KVG2495" s="187"/>
      <c r="KVH2495" s="187"/>
      <c r="KVI2495" s="204"/>
      <c r="KVJ2495" s="272"/>
      <c r="KVK2495" s="207"/>
      <c r="KVL2495" s="238"/>
      <c r="KVM2495" s="207"/>
      <c r="KVN2495" s="207"/>
      <c r="KVO2495" s="187"/>
      <c r="KVP2495" s="187"/>
      <c r="KVQ2495" s="204"/>
      <c r="KVR2495" s="272"/>
      <c r="KVS2495" s="207"/>
      <c r="KVT2495" s="238"/>
      <c r="KVU2495" s="207"/>
      <c r="KVV2495" s="207"/>
      <c r="KVW2495" s="187"/>
      <c r="KVX2495" s="187"/>
      <c r="KVY2495" s="204"/>
      <c r="KVZ2495" s="272"/>
      <c r="KWA2495" s="207"/>
      <c r="KWB2495" s="238"/>
      <c r="KWC2495" s="207"/>
      <c r="KWD2495" s="207"/>
      <c r="KWE2495" s="187"/>
      <c r="KWF2495" s="187"/>
      <c r="KWG2495" s="204"/>
      <c r="KWH2495" s="272"/>
      <c r="KWI2495" s="207"/>
      <c r="KWJ2495" s="238"/>
      <c r="KWK2495" s="207"/>
      <c r="KWL2495" s="207"/>
      <c r="KWM2495" s="187"/>
      <c r="KWN2495" s="187"/>
      <c r="KWO2495" s="204"/>
      <c r="KWP2495" s="272"/>
      <c r="KWQ2495" s="207"/>
      <c r="KWR2495" s="238"/>
      <c r="KWS2495" s="207"/>
      <c r="KWT2495" s="207"/>
      <c r="KWU2495" s="187"/>
      <c r="KWV2495" s="187"/>
      <c r="KWW2495" s="204"/>
      <c r="KWX2495" s="272"/>
      <c r="KWY2495" s="207"/>
      <c r="KWZ2495" s="238"/>
      <c r="KXA2495" s="207"/>
      <c r="KXB2495" s="207"/>
      <c r="KXC2495" s="187"/>
      <c r="KXD2495" s="187"/>
      <c r="KXE2495" s="204"/>
      <c r="KXF2495" s="272"/>
      <c r="KXG2495" s="207"/>
      <c r="KXH2495" s="238"/>
      <c r="KXI2495" s="207"/>
      <c r="KXJ2495" s="207"/>
      <c r="KXK2495" s="187"/>
      <c r="KXL2495" s="187"/>
      <c r="KXM2495" s="204"/>
      <c r="KXN2495" s="272"/>
      <c r="KXO2495" s="207"/>
      <c r="KXP2495" s="238"/>
      <c r="KXQ2495" s="207"/>
      <c r="KXR2495" s="207"/>
      <c r="KXS2495" s="187"/>
      <c r="KXT2495" s="187"/>
      <c r="KXU2495" s="204"/>
      <c r="KXV2495" s="272"/>
      <c r="KXW2495" s="207"/>
      <c r="KXX2495" s="238"/>
      <c r="KXY2495" s="207"/>
      <c r="KXZ2495" s="207"/>
      <c r="KYA2495" s="187"/>
      <c r="KYB2495" s="187"/>
      <c r="KYC2495" s="204"/>
      <c r="KYD2495" s="272"/>
      <c r="KYE2495" s="207"/>
      <c r="KYF2495" s="238"/>
      <c r="KYG2495" s="207"/>
      <c r="KYH2495" s="207"/>
      <c r="KYI2495" s="187"/>
      <c r="KYJ2495" s="187"/>
      <c r="KYK2495" s="204"/>
      <c r="KYL2495" s="272"/>
      <c r="KYM2495" s="207"/>
      <c r="KYN2495" s="238"/>
      <c r="KYO2495" s="207"/>
      <c r="KYP2495" s="207"/>
      <c r="KYQ2495" s="187"/>
      <c r="KYR2495" s="187"/>
      <c r="KYS2495" s="204"/>
      <c r="KYT2495" s="272"/>
      <c r="KYU2495" s="207"/>
      <c r="KYV2495" s="238"/>
      <c r="KYW2495" s="207"/>
      <c r="KYX2495" s="207"/>
      <c r="KYY2495" s="187"/>
      <c r="KYZ2495" s="187"/>
      <c r="KZA2495" s="204"/>
      <c r="KZB2495" s="272"/>
      <c r="KZC2495" s="207"/>
      <c r="KZD2495" s="238"/>
      <c r="KZE2495" s="207"/>
      <c r="KZF2495" s="207"/>
      <c r="KZG2495" s="187"/>
      <c r="KZH2495" s="187"/>
      <c r="KZI2495" s="204"/>
      <c r="KZJ2495" s="272"/>
      <c r="KZK2495" s="207"/>
      <c r="KZL2495" s="238"/>
      <c r="KZM2495" s="207"/>
      <c r="KZN2495" s="207"/>
      <c r="KZO2495" s="187"/>
      <c r="KZP2495" s="187"/>
      <c r="KZQ2495" s="204"/>
      <c r="KZR2495" s="272"/>
      <c r="KZS2495" s="207"/>
      <c r="KZT2495" s="238"/>
      <c r="KZU2495" s="207"/>
      <c r="KZV2495" s="207"/>
      <c r="KZW2495" s="187"/>
      <c r="KZX2495" s="187"/>
      <c r="KZY2495" s="204"/>
      <c r="KZZ2495" s="272"/>
      <c r="LAA2495" s="207"/>
      <c r="LAB2495" s="238"/>
      <c r="LAC2495" s="207"/>
      <c r="LAD2495" s="207"/>
      <c r="LAE2495" s="187"/>
      <c r="LAF2495" s="187"/>
      <c r="LAG2495" s="204"/>
      <c r="LAH2495" s="272"/>
      <c r="LAI2495" s="207"/>
      <c r="LAJ2495" s="238"/>
      <c r="LAK2495" s="207"/>
      <c r="LAL2495" s="207"/>
      <c r="LAM2495" s="187"/>
      <c r="LAN2495" s="187"/>
      <c r="LAO2495" s="204"/>
      <c r="LAP2495" s="272"/>
      <c r="LAQ2495" s="207"/>
      <c r="LAR2495" s="238"/>
      <c r="LAS2495" s="207"/>
      <c r="LAT2495" s="207"/>
      <c r="LAU2495" s="187"/>
      <c r="LAV2495" s="187"/>
      <c r="LAW2495" s="204"/>
      <c r="LAX2495" s="272"/>
      <c r="LAY2495" s="207"/>
      <c r="LAZ2495" s="238"/>
      <c r="LBA2495" s="207"/>
      <c r="LBB2495" s="207"/>
      <c r="LBC2495" s="187"/>
      <c r="LBD2495" s="187"/>
      <c r="LBE2495" s="204"/>
      <c r="LBF2495" s="272"/>
      <c r="LBG2495" s="207"/>
      <c r="LBH2495" s="238"/>
      <c r="LBI2495" s="207"/>
      <c r="LBJ2495" s="207"/>
      <c r="LBK2495" s="187"/>
      <c r="LBL2495" s="187"/>
      <c r="LBM2495" s="204"/>
      <c r="LBN2495" s="272"/>
      <c r="LBO2495" s="207"/>
      <c r="LBP2495" s="238"/>
      <c r="LBQ2495" s="207"/>
      <c r="LBR2495" s="207"/>
      <c r="LBS2495" s="187"/>
      <c r="LBT2495" s="187"/>
      <c r="LBU2495" s="204"/>
      <c r="LBV2495" s="272"/>
      <c r="LBW2495" s="207"/>
      <c r="LBX2495" s="238"/>
      <c r="LBY2495" s="207"/>
      <c r="LBZ2495" s="207"/>
      <c r="LCA2495" s="187"/>
      <c r="LCB2495" s="187"/>
      <c r="LCC2495" s="204"/>
      <c r="LCD2495" s="272"/>
      <c r="LCE2495" s="207"/>
      <c r="LCF2495" s="238"/>
      <c r="LCG2495" s="207"/>
      <c r="LCH2495" s="207"/>
      <c r="LCI2495" s="187"/>
      <c r="LCJ2495" s="187"/>
      <c r="LCK2495" s="204"/>
      <c r="LCL2495" s="272"/>
      <c r="LCM2495" s="207"/>
      <c r="LCN2495" s="238"/>
      <c r="LCO2495" s="207"/>
      <c r="LCP2495" s="207"/>
      <c r="LCQ2495" s="187"/>
      <c r="LCR2495" s="187"/>
      <c r="LCS2495" s="204"/>
      <c r="LCT2495" s="272"/>
      <c r="LCU2495" s="207"/>
      <c r="LCV2495" s="238"/>
      <c r="LCW2495" s="207"/>
      <c r="LCX2495" s="207"/>
      <c r="LCY2495" s="187"/>
      <c r="LCZ2495" s="187"/>
      <c r="LDA2495" s="204"/>
      <c r="LDB2495" s="272"/>
      <c r="LDC2495" s="207"/>
      <c r="LDD2495" s="238"/>
      <c r="LDE2495" s="207"/>
      <c r="LDF2495" s="207"/>
      <c r="LDG2495" s="187"/>
      <c r="LDH2495" s="187"/>
      <c r="LDI2495" s="204"/>
      <c r="LDJ2495" s="272"/>
      <c r="LDK2495" s="207"/>
      <c r="LDL2495" s="238"/>
      <c r="LDM2495" s="207"/>
      <c r="LDN2495" s="207"/>
      <c r="LDO2495" s="187"/>
      <c r="LDP2495" s="187"/>
      <c r="LDQ2495" s="204"/>
      <c r="LDR2495" s="272"/>
      <c r="LDS2495" s="207"/>
      <c r="LDT2495" s="238"/>
      <c r="LDU2495" s="207"/>
      <c r="LDV2495" s="207"/>
      <c r="LDW2495" s="187"/>
      <c r="LDX2495" s="187"/>
      <c r="LDY2495" s="204"/>
      <c r="LDZ2495" s="272"/>
      <c r="LEA2495" s="207"/>
      <c r="LEB2495" s="238"/>
      <c r="LEC2495" s="207"/>
      <c r="LED2495" s="207"/>
      <c r="LEE2495" s="187"/>
      <c r="LEF2495" s="187"/>
      <c r="LEG2495" s="204"/>
      <c r="LEH2495" s="272"/>
      <c r="LEI2495" s="207"/>
      <c r="LEJ2495" s="238"/>
      <c r="LEK2495" s="207"/>
      <c r="LEL2495" s="207"/>
      <c r="LEM2495" s="187"/>
      <c r="LEN2495" s="187"/>
      <c r="LEO2495" s="204"/>
      <c r="LEP2495" s="272"/>
      <c r="LEQ2495" s="207"/>
      <c r="LER2495" s="238"/>
      <c r="LES2495" s="207"/>
      <c r="LET2495" s="207"/>
      <c r="LEU2495" s="187"/>
      <c r="LEV2495" s="187"/>
      <c r="LEW2495" s="204"/>
      <c r="LEX2495" s="272"/>
      <c r="LEY2495" s="207"/>
      <c r="LEZ2495" s="238"/>
      <c r="LFA2495" s="207"/>
      <c r="LFB2495" s="207"/>
      <c r="LFC2495" s="187"/>
      <c r="LFD2495" s="187"/>
      <c r="LFE2495" s="204"/>
      <c r="LFF2495" s="272"/>
      <c r="LFG2495" s="207"/>
      <c r="LFH2495" s="238"/>
      <c r="LFI2495" s="207"/>
      <c r="LFJ2495" s="207"/>
      <c r="LFK2495" s="187"/>
      <c r="LFL2495" s="187"/>
      <c r="LFM2495" s="204"/>
      <c r="LFN2495" s="272"/>
      <c r="LFO2495" s="207"/>
      <c r="LFP2495" s="238"/>
      <c r="LFQ2495" s="207"/>
      <c r="LFR2495" s="207"/>
      <c r="LFS2495" s="187"/>
      <c r="LFT2495" s="187"/>
      <c r="LFU2495" s="204"/>
      <c r="LFV2495" s="272"/>
      <c r="LFW2495" s="207"/>
      <c r="LFX2495" s="238"/>
      <c r="LFY2495" s="207"/>
      <c r="LFZ2495" s="207"/>
      <c r="LGA2495" s="187"/>
      <c r="LGB2495" s="187"/>
      <c r="LGC2495" s="204"/>
      <c r="LGD2495" s="272"/>
      <c r="LGE2495" s="207"/>
      <c r="LGF2495" s="238"/>
      <c r="LGG2495" s="207"/>
      <c r="LGH2495" s="207"/>
      <c r="LGI2495" s="187"/>
      <c r="LGJ2495" s="187"/>
      <c r="LGK2495" s="204"/>
      <c r="LGL2495" s="272"/>
      <c r="LGM2495" s="207"/>
      <c r="LGN2495" s="238"/>
      <c r="LGO2495" s="207"/>
      <c r="LGP2495" s="207"/>
      <c r="LGQ2495" s="187"/>
      <c r="LGR2495" s="187"/>
      <c r="LGS2495" s="204"/>
      <c r="LGT2495" s="272"/>
      <c r="LGU2495" s="207"/>
      <c r="LGV2495" s="238"/>
      <c r="LGW2495" s="207"/>
      <c r="LGX2495" s="207"/>
      <c r="LGY2495" s="187"/>
      <c r="LGZ2495" s="187"/>
      <c r="LHA2495" s="204"/>
      <c r="LHB2495" s="272"/>
      <c r="LHC2495" s="207"/>
      <c r="LHD2495" s="238"/>
      <c r="LHE2495" s="207"/>
      <c r="LHF2495" s="207"/>
      <c r="LHG2495" s="187"/>
      <c r="LHH2495" s="187"/>
      <c r="LHI2495" s="204"/>
      <c r="LHJ2495" s="272"/>
      <c r="LHK2495" s="207"/>
      <c r="LHL2495" s="238"/>
      <c r="LHM2495" s="207"/>
      <c r="LHN2495" s="207"/>
      <c r="LHO2495" s="187"/>
      <c r="LHP2495" s="187"/>
      <c r="LHQ2495" s="204"/>
      <c r="LHR2495" s="272"/>
      <c r="LHS2495" s="207"/>
      <c r="LHT2495" s="238"/>
      <c r="LHU2495" s="207"/>
      <c r="LHV2495" s="207"/>
      <c r="LHW2495" s="187"/>
      <c r="LHX2495" s="187"/>
      <c r="LHY2495" s="204"/>
      <c r="LHZ2495" s="272"/>
      <c r="LIA2495" s="207"/>
      <c r="LIB2495" s="238"/>
      <c r="LIC2495" s="207"/>
      <c r="LID2495" s="207"/>
      <c r="LIE2495" s="187"/>
      <c r="LIF2495" s="187"/>
      <c r="LIG2495" s="204"/>
      <c r="LIH2495" s="272"/>
      <c r="LII2495" s="207"/>
      <c r="LIJ2495" s="238"/>
      <c r="LIK2495" s="207"/>
      <c r="LIL2495" s="207"/>
      <c r="LIM2495" s="187"/>
      <c r="LIN2495" s="187"/>
      <c r="LIO2495" s="204"/>
      <c r="LIP2495" s="272"/>
      <c r="LIQ2495" s="207"/>
      <c r="LIR2495" s="238"/>
      <c r="LIS2495" s="207"/>
      <c r="LIT2495" s="207"/>
      <c r="LIU2495" s="187"/>
      <c r="LIV2495" s="187"/>
      <c r="LIW2495" s="204"/>
      <c r="LIX2495" s="272"/>
      <c r="LIY2495" s="207"/>
      <c r="LIZ2495" s="238"/>
      <c r="LJA2495" s="207"/>
      <c r="LJB2495" s="207"/>
      <c r="LJC2495" s="187"/>
      <c r="LJD2495" s="187"/>
      <c r="LJE2495" s="204"/>
      <c r="LJF2495" s="272"/>
      <c r="LJG2495" s="207"/>
      <c r="LJH2495" s="238"/>
      <c r="LJI2495" s="207"/>
      <c r="LJJ2495" s="207"/>
      <c r="LJK2495" s="187"/>
      <c r="LJL2495" s="187"/>
      <c r="LJM2495" s="204"/>
      <c r="LJN2495" s="272"/>
      <c r="LJO2495" s="207"/>
      <c r="LJP2495" s="238"/>
      <c r="LJQ2495" s="207"/>
      <c r="LJR2495" s="207"/>
      <c r="LJS2495" s="187"/>
      <c r="LJT2495" s="187"/>
      <c r="LJU2495" s="204"/>
      <c r="LJV2495" s="272"/>
      <c r="LJW2495" s="207"/>
      <c r="LJX2495" s="238"/>
      <c r="LJY2495" s="207"/>
      <c r="LJZ2495" s="207"/>
      <c r="LKA2495" s="187"/>
      <c r="LKB2495" s="187"/>
      <c r="LKC2495" s="204"/>
      <c r="LKD2495" s="272"/>
      <c r="LKE2495" s="207"/>
      <c r="LKF2495" s="238"/>
      <c r="LKG2495" s="207"/>
      <c r="LKH2495" s="207"/>
      <c r="LKI2495" s="187"/>
      <c r="LKJ2495" s="187"/>
      <c r="LKK2495" s="204"/>
      <c r="LKL2495" s="272"/>
      <c r="LKM2495" s="207"/>
      <c r="LKN2495" s="238"/>
      <c r="LKO2495" s="207"/>
      <c r="LKP2495" s="207"/>
      <c r="LKQ2495" s="187"/>
      <c r="LKR2495" s="187"/>
      <c r="LKS2495" s="204"/>
      <c r="LKT2495" s="272"/>
      <c r="LKU2495" s="207"/>
      <c r="LKV2495" s="238"/>
      <c r="LKW2495" s="207"/>
      <c r="LKX2495" s="207"/>
      <c r="LKY2495" s="187"/>
      <c r="LKZ2495" s="187"/>
      <c r="LLA2495" s="204"/>
      <c r="LLB2495" s="272"/>
      <c r="LLC2495" s="207"/>
      <c r="LLD2495" s="238"/>
      <c r="LLE2495" s="207"/>
      <c r="LLF2495" s="207"/>
      <c r="LLG2495" s="187"/>
      <c r="LLH2495" s="187"/>
      <c r="LLI2495" s="204"/>
      <c r="LLJ2495" s="272"/>
      <c r="LLK2495" s="207"/>
      <c r="LLL2495" s="238"/>
      <c r="LLM2495" s="207"/>
      <c r="LLN2495" s="207"/>
      <c r="LLO2495" s="187"/>
      <c r="LLP2495" s="187"/>
      <c r="LLQ2495" s="204"/>
      <c r="LLR2495" s="272"/>
      <c r="LLS2495" s="207"/>
      <c r="LLT2495" s="238"/>
      <c r="LLU2495" s="207"/>
      <c r="LLV2495" s="207"/>
      <c r="LLW2495" s="187"/>
      <c r="LLX2495" s="187"/>
      <c r="LLY2495" s="204"/>
      <c r="LLZ2495" s="272"/>
      <c r="LMA2495" s="207"/>
      <c r="LMB2495" s="238"/>
      <c r="LMC2495" s="207"/>
      <c r="LMD2495" s="207"/>
      <c r="LME2495" s="187"/>
      <c r="LMF2495" s="187"/>
      <c r="LMG2495" s="204"/>
      <c r="LMH2495" s="272"/>
      <c r="LMI2495" s="207"/>
      <c r="LMJ2495" s="238"/>
      <c r="LMK2495" s="207"/>
      <c r="LML2495" s="207"/>
      <c r="LMM2495" s="187"/>
      <c r="LMN2495" s="187"/>
      <c r="LMO2495" s="204"/>
      <c r="LMP2495" s="272"/>
      <c r="LMQ2495" s="207"/>
      <c r="LMR2495" s="238"/>
      <c r="LMS2495" s="207"/>
      <c r="LMT2495" s="207"/>
      <c r="LMU2495" s="187"/>
      <c r="LMV2495" s="187"/>
      <c r="LMW2495" s="204"/>
      <c r="LMX2495" s="272"/>
      <c r="LMY2495" s="207"/>
      <c r="LMZ2495" s="238"/>
      <c r="LNA2495" s="207"/>
      <c r="LNB2495" s="207"/>
      <c r="LNC2495" s="187"/>
      <c r="LND2495" s="187"/>
      <c r="LNE2495" s="204"/>
      <c r="LNF2495" s="272"/>
      <c r="LNG2495" s="207"/>
      <c r="LNH2495" s="238"/>
      <c r="LNI2495" s="207"/>
      <c r="LNJ2495" s="207"/>
      <c r="LNK2495" s="187"/>
      <c r="LNL2495" s="187"/>
      <c r="LNM2495" s="204"/>
      <c r="LNN2495" s="272"/>
      <c r="LNO2495" s="207"/>
      <c r="LNP2495" s="238"/>
      <c r="LNQ2495" s="207"/>
      <c r="LNR2495" s="207"/>
      <c r="LNS2495" s="187"/>
      <c r="LNT2495" s="187"/>
      <c r="LNU2495" s="204"/>
      <c r="LNV2495" s="272"/>
      <c r="LNW2495" s="207"/>
      <c r="LNX2495" s="238"/>
      <c r="LNY2495" s="207"/>
      <c r="LNZ2495" s="207"/>
      <c r="LOA2495" s="187"/>
      <c r="LOB2495" s="187"/>
      <c r="LOC2495" s="204"/>
      <c r="LOD2495" s="272"/>
      <c r="LOE2495" s="207"/>
      <c r="LOF2495" s="238"/>
      <c r="LOG2495" s="207"/>
      <c r="LOH2495" s="207"/>
      <c r="LOI2495" s="187"/>
      <c r="LOJ2495" s="187"/>
      <c r="LOK2495" s="204"/>
      <c r="LOL2495" s="272"/>
      <c r="LOM2495" s="207"/>
      <c r="LON2495" s="238"/>
      <c r="LOO2495" s="207"/>
      <c r="LOP2495" s="207"/>
      <c r="LOQ2495" s="187"/>
      <c r="LOR2495" s="187"/>
      <c r="LOS2495" s="204"/>
      <c r="LOT2495" s="272"/>
      <c r="LOU2495" s="207"/>
      <c r="LOV2495" s="238"/>
      <c r="LOW2495" s="207"/>
      <c r="LOX2495" s="207"/>
      <c r="LOY2495" s="187"/>
      <c r="LOZ2495" s="187"/>
      <c r="LPA2495" s="204"/>
      <c r="LPB2495" s="272"/>
      <c r="LPC2495" s="207"/>
      <c r="LPD2495" s="238"/>
      <c r="LPE2495" s="207"/>
      <c r="LPF2495" s="207"/>
      <c r="LPG2495" s="187"/>
      <c r="LPH2495" s="187"/>
      <c r="LPI2495" s="204"/>
      <c r="LPJ2495" s="272"/>
      <c r="LPK2495" s="207"/>
      <c r="LPL2495" s="238"/>
      <c r="LPM2495" s="207"/>
      <c r="LPN2495" s="207"/>
      <c r="LPO2495" s="187"/>
      <c r="LPP2495" s="187"/>
      <c r="LPQ2495" s="204"/>
      <c r="LPR2495" s="272"/>
      <c r="LPS2495" s="207"/>
      <c r="LPT2495" s="238"/>
      <c r="LPU2495" s="207"/>
      <c r="LPV2495" s="207"/>
      <c r="LPW2495" s="187"/>
      <c r="LPX2495" s="187"/>
      <c r="LPY2495" s="204"/>
      <c r="LPZ2495" s="272"/>
      <c r="LQA2495" s="207"/>
      <c r="LQB2495" s="238"/>
      <c r="LQC2495" s="207"/>
      <c r="LQD2495" s="207"/>
      <c r="LQE2495" s="187"/>
      <c r="LQF2495" s="187"/>
      <c r="LQG2495" s="204"/>
      <c r="LQH2495" s="272"/>
      <c r="LQI2495" s="207"/>
      <c r="LQJ2495" s="238"/>
      <c r="LQK2495" s="207"/>
      <c r="LQL2495" s="207"/>
      <c r="LQM2495" s="187"/>
      <c r="LQN2495" s="187"/>
      <c r="LQO2495" s="204"/>
      <c r="LQP2495" s="272"/>
      <c r="LQQ2495" s="207"/>
      <c r="LQR2495" s="238"/>
      <c r="LQS2495" s="207"/>
      <c r="LQT2495" s="207"/>
      <c r="LQU2495" s="187"/>
      <c r="LQV2495" s="187"/>
      <c r="LQW2495" s="204"/>
      <c r="LQX2495" s="272"/>
      <c r="LQY2495" s="207"/>
      <c r="LQZ2495" s="238"/>
      <c r="LRA2495" s="207"/>
      <c r="LRB2495" s="207"/>
      <c r="LRC2495" s="187"/>
      <c r="LRD2495" s="187"/>
      <c r="LRE2495" s="204"/>
      <c r="LRF2495" s="272"/>
      <c r="LRG2495" s="207"/>
      <c r="LRH2495" s="238"/>
      <c r="LRI2495" s="207"/>
      <c r="LRJ2495" s="207"/>
      <c r="LRK2495" s="187"/>
      <c r="LRL2495" s="187"/>
      <c r="LRM2495" s="204"/>
      <c r="LRN2495" s="272"/>
      <c r="LRO2495" s="207"/>
      <c r="LRP2495" s="238"/>
      <c r="LRQ2495" s="207"/>
      <c r="LRR2495" s="207"/>
      <c r="LRS2495" s="187"/>
      <c r="LRT2495" s="187"/>
      <c r="LRU2495" s="204"/>
      <c r="LRV2495" s="272"/>
      <c r="LRW2495" s="207"/>
      <c r="LRX2495" s="238"/>
      <c r="LRY2495" s="207"/>
      <c r="LRZ2495" s="207"/>
      <c r="LSA2495" s="187"/>
      <c r="LSB2495" s="187"/>
      <c r="LSC2495" s="204"/>
      <c r="LSD2495" s="272"/>
      <c r="LSE2495" s="207"/>
      <c r="LSF2495" s="238"/>
      <c r="LSG2495" s="207"/>
      <c r="LSH2495" s="207"/>
      <c r="LSI2495" s="187"/>
      <c r="LSJ2495" s="187"/>
      <c r="LSK2495" s="204"/>
      <c r="LSL2495" s="272"/>
      <c r="LSM2495" s="207"/>
      <c r="LSN2495" s="238"/>
      <c r="LSO2495" s="207"/>
      <c r="LSP2495" s="207"/>
      <c r="LSQ2495" s="187"/>
      <c r="LSR2495" s="187"/>
      <c r="LSS2495" s="204"/>
      <c r="LST2495" s="272"/>
      <c r="LSU2495" s="207"/>
      <c r="LSV2495" s="238"/>
      <c r="LSW2495" s="207"/>
      <c r="LSX2495" s="207"/>
      <c r="LSY2495" s="187"/>
      <c r="LSZ2495" s="187"/>
      <c r="LTA2495" s="204"/>
      <c r="LTB2495" s="272"/>
      <c r="LTC2495" s="207"/>
      <c r="LTD2495" s="238"/>
      <c r="LTE2495" s="207"/>
      <c r="LTF2495" s="207"/>
      <c r="LTG2495" s="187"/>
      <c r="LTH2495" s="187"/>
      <c r="LTI2495" s="204"/>
      <c r="LTJ2495" s="272"/>
      <c r="LTK2495" s="207"/>
      <c r="LTL2495" s="238"/>
      <c r="LTM2495" s="207"/>
      <c r="LTN2495" s="207"/>
      <c r="LTO2495" s="187"/>
      <c r="LTP2495" s="187"/>
      <c r="LTQ2495" s="204"/>
      <c r="LTR2495" s="272"/>
      <c r="LTS2495" s="207"/>
      <c r="LTT2495" s="238"/>
      <c r="LTU2495" s="207"/>
      <c r="LTV2495" s="207"/>
      <c r="LTW2495" s="187"/>
      <c r="LTX2495" s="187"/>
      <c r="LTY2495" s="204"/>
      <c r="LTZ2495" s="272"/>
      <c r="LUA2495" s="207"/>
      <c r="LUB2495" s="238"/>
      <c r="LUC2495" s="207"/>
      <c r="LUD2495" s="207"/>
      <c r="LUE2495" s="187"/>
      <c r="LUF2495" s="187"/>
      <c r="LUG2495" s="204"/>
      <c r="LUH2495" s="272"/>
      <c r="LUI2495" s="207"/>
      <c r="LUJ2495" s="238"/>
      <c r="LUK2495" s="207"/>
      <c r="LUL2495" s="207"/>
      <c r="LUM2495" s="187"/>
      <c r="LUN2495" s="187"/>
      <c r="LUO2495" s="204"/>
      <c r="LUP2495" s="272"/>
      <c r="LUQ2495" s="207"/>
      <c r="LUR2495" s="238"/>
      <c r="LUS2495" s="207"/>
      <c r="LUT2495" s="207"/>
      <c r="LUU2495" s="187"/>
      <c r="LUV2495" s="187"/>
      <c r="LUW2495" s="204"/>
      <c r="LUX2495" s="272"/>
      <c r="LUY2495" s="207"/>
      <c r="LUZ2495" s="238"/>
      <c r="LVA2495" s="207"/>
      <c r="LVB2495" s="207"/>
      <c r="LVC2495" s="187"/>
      <c r="LVD2495" s="187"/>
      <c r="LVE2495" s="204"/>
      <c r="LVF2495" s="272"/>
      <c r="LVG2495" s="207"/>
      <c r="LVH2495" s="238"/>
      <c r="LVI2495" s="207"/>
      <c r="LVJ2495" s="207"/>
      <c r="LVK2495" s="187"/>
      <c r="LVL2495" s="187"/>
      <c r="LVM2495" s="204"/>
      <c r="LVN2495" s="272"/>
      <c r="LVO2495" s="207"/>
      <c r="LVP2495" s="238"/>
      <c r="LVQ2495" s="207"/>
      <c r="LVR2495" s="207"/>
      <c r="LVS2495" s="187"/>
      <c r="LVT2495" s="187"/>
      <c r="LVU2495" s="204"/>
      <c r="LVV2495" s="272"/>
      <c r="LVW2495" s="207"/>
      <c r="LVX2495" s="238"/>
      <c r="LVY2495" s="207"/>
      <c r="LVZ2495" s="207"/>
      <c r="LWA2495" s="187"/>
      <c r="LWB2495" s="187"/>
      <c r="LWC2495" s="204"/>
      <c r="LWD2495" s="272"/>
      <c r="LWE2495" s="207"/>
      <c r="LWF2495" s="238"/>
      <c r="LWG2495" s="207"/>
      <c r="LWH2495" s="207"/>
      <c r="LWI2495" s="187"/>
      <c r="LWJ2495" s="187"/>
      <c r="LWK2495" s="204"/>
      <c r="LWL2495" s="272"/>
      <c r="LWM2495" s="207"/>
      <c r="LWN2495" s="238"/>
      <c r="LWO2495" s="207"/>
      <c r="LWP2495" s="207"/>
      <c r="LWQ2495" s="187"/>
      <c r="LWR2495" s="187"/>
      <c r="LWS2495" s="204"/>
      <c r="LWT2495" s="272"/>
      <c r="LWU2495" s="207"/>
      <c r="LWV2495" s="238"/>
      <c r="LWW2495" s="207"/>
      <c r="LWX2495" s="207"/>
      <c r="LWY2495" s="187"/>
      <c r="LWZ2495" s="187"/>
      <c r="LXA2495" s="204"/>
      <c r="LXB2495" s="272"/>
      <c r="LXC2495" s="207"/>
      <c r="LXD2495" s="238"/>
      <c r="LXE2495" s="207"/>
      <c r="LXF2495" s="207"/>
      <c r="LXG2495" s="187"/>
      <c r="LXH2495" s="187"/>
      <c r="LXI2495" s="204"/>
      <c r="LXJ2495" s="272"/>
      <c r="LXK2495" s="207"/>
      <c r="LXL2495" s="238"/>
      <c r="LXM2495" s="207"/>
      <c r="LXN2495" s="207"/>
      <c r="LXO2495" s="187"/>
      <c r="LXP2495" s="187"/>
      <c r="LXQ2495" s="204"/>
      <c r="LXR2495" s="272"/>
      <c r="LXS2495" s="207"/>
      <c r="LXT2495" s="238"/>
      <c r="LXU2495" s="207"/>
      <c r="LXV2495" s="207"/>
      <c r="LXW2495" s="187"/>
      <c r="LXX2495" s="187"/>
      <c r="LXY2495" s="204"/>
      <c r="LXZ2495" s="272"/>
      <c r="LYA2495" s="207"/>
      <c r="LYB2495" s="238"/>
      <c r="LYC2495" s="207"/>
      <c r="LYD2495" s="207"/>
      <c r="LYE2495" s="187"/>
      <c r="LYF2495" s="187"/>
      <c r="LYG2495" s="204"/>
      <c r="LYH2495" s="272"/>
      <c r="LYI2495" s="207"/>
      <c r="LYJ2495" s="238"/>
      <c r="LYK2495" s="207"/>
      <c r="LYL2495" s="207"/>
      <c r="LYM2495" s="187"/>
      <c r="LYN2495" s="187"/>
      <c r="LYO2495" s="204"/>
      <c r="LYP2495" s="272"/>
      <c r="LYQ2495" s="207"/>
      <c r="LYR2495" s="238"/>
      <c r="LYS2495" s="207"/>
      <c r="LYT2495" s="207"/>
      <c r="LYU2495" s="187"/>
      <c r="LYV2495" s="187"/>
      <c r="LYW2495" s="204"/>
      <c r="LYX2495" s="272"/>
      <c r="LYY2495" s="207"/>
      <c r="LYZ2495" s="238"/>
      <c r="LZA2495" s="207"/>
      <c r="LZB2495" s="207"/>
      <c r="LZC2495" s="187"/>
      <c r="LZD2495" s="187"/>
      <c r="LZE2495" s="204"/>
      <c r="LZF2495" s="272"/>
      <c r="LZG2495" s="207"/>
      <c r="LZH2495" s="238"/>
      <c r="LZI2495" s="207"/>
      <c r="LZJ2495" s="207"/>
      <c r="LZK2495" s="187"/>
      <c r="LZL2495" s="187"/>
      <c r="LZM2495" s="204"/>
      <c r="LZN2495" s="272"/>
      <c r="LZO2495" s="207"/>
      <c r="LZP2495" s="238"/>
      <c r="LZQ2495" s="207"/>
      <c r="LZR2495" s="207"/>
      <c r="LZS2495" s="187"/>
      <c r="LZT2495" s="187"/>
      <c r="LZU2495" s="204"/>
      <c r="LZV2495" s="272"/>
      <c r="LZW2495" s="207"/>
      <c r="LZX2495" s="238"/>
      <c r="LZY2495" s="207"/>
      <c r="LZZ2495" s="207"/>
      <c r="MAA2495" s="187"/>
      <c r="MAB2495" s="187"/>
      <c r="MAC2495" s="204"/>
      <c r="MAD2495" s="272"/>
      <c r="MAE2495" s="207"/>
      <c r="MAF2495" s="238"/>
      <c r="MAG2495" s="207"/>
      <c r="MAH2495" s="207"/>
      <c r="MAI2495" s="187"/>
      <c r="MAJ2495" s="187"/>
      <c r="MAK2495" s="204"/>
      <c r="MAL2495" s="272"/>
      <c r="MAM2495" s="207"/>
      <c r="MAN2495" s="238"/>
      <c r="MAO2495" s="207"/>
      <c r="MAP2495" s="207"/>
      <c r="MAQ2495" s="187"/>
      <c r="MAR2495" s="187"/>
      <c r="MAS2495" s="204"/>
      <c r="MAT2495" s="272"/>
      <c r="MAU2495" s="207"/>
      <c r="MAV2495" s="238"/>
      <c r="MAW2495" s="207"/>
      <c r="MAX2495" s="207"/>
      <c r="MAY2495" s="187"/>
      <c r="MAZ2495" s="187"/>
      <c r="MBA2495" s="204"/>
      <c r="MBB2495" s="272"/>
      <c r="MBC2495" s="207"/>
      <c r="MBD2495" s="238"/>
      <c r="MBE2495" s="207"/>
      <c r="MBF2495" s="207"/>
      <c r="MBG2495" s="187"/>
      <c r="MBH2495" s="187"/>
      <c r="MBI2495" s="204"/>
      <c r="MBJ2495" s="272"/>
      <c r="MBK2495" s="207"/>
      <c r="MBL2495" s="238"/>
      <c r="MBM2495" s="207"/>
      <c r="MBN2495" s="207"/>
      <c r="MBO2495" s="187"/>
      <c r="MBP2495" s="187"/>
      <c r="MBQ2495" s="204"/>
      <c r="MBR2495" s="272"/>
      <c r="MBS2495" s="207"/>
      <c r="MBT2495" s="238"/>
      <c r="MBU2495" s="207"/>
      <c r="MBV2495" s="207"/>
      <c r="MBW2495" s="187"/>
      <c r="MBX2495" s="187"/>
      <c r="MBY2495" s="204"/>
      <c r="MBZ2495" s="272"/>
      <c r="MCA2495" s="207"/>
      <c r="MCB2495" s="238"/>
      <c r="MCC2495" s="207"/>
      <c r="MCD2495" s="207"/>
      <c r="MCE2495" s="187"/>
      <c r="MCF2495" s="187"/>
      <c r="MCG2495" s="204"/>
      <c r="MCH2495" s="272"/>
      <c r="MCI2495" s="207"/>
      <c r="MCJ2495" s="238"/>
      <c r="MCK2495" s="207"/>
      <c r="MCL2495" s="207"/>
      <c r="MCM2495" s="187"/>
      <c r="MCN2495" s="187"/>
      <c r="MCO2495" s="204"/>
      <c r="MCP2495" s="272"/>
      <c r="MCQ2495" s="207"/>
      <c r="MCR2495" s="238"/>
      <c r="MCS2495" s="207"/>
      <c r="MCT2495" s="207"/>
      <c r="MCU2495" s="187"/>
      <c r="MCV2495" s="187"/>
      <c r="MCW2495" s="204"/>
      <c r="MCX2495" s="272"/>
      <c r="MCY2495" s="207"/>
      <c r="MCZ2495" s="238"/>
      <c r="MDA2495" s="207"/>
      <c r="MDB2495" s="207"/>
      <c r="MDC2495" s="187"/>
      <c r="MDD2495" s="187"/>
      <c r="MDE2495" s="204"/>
      <c r="MDF2495" s="272"/>
      <c r="MDG2495" s="207"/>
      <c r="MDH2495" s="238"/>
      <c r="MDI2495" s="207"/>
      <c r="MDJ2495" s="207"/>
      <c r="MDK2495" s="187"/>
      <c r="MDL2495" s="187"/>
      <c r="MDM2495" s="204"/>
      <c r="MDN2495" s="272"/>
      <c r="MDO2495" s="207"/>
      <c r="MDP2495" s="238"/>
      <c r="MDQ2495" s="207"/>
      <c r="MDR2495" s="207"/>
      <c r="MDS2495" s="187"/>
      <c r="MDT2495" s="187"/>
      <c r="MDU2495" s="204"/>
      <c r="MDV2495" s="272"/>
      <c r="MDW2495" s="207"/>
      <c r="MDX2495" s="238"/>
      <c r="MDY2495" s="207"/>
      <c r="MDZ2495" s="207"/>
      <c r="MEA2495" s="187"/>
      <c r="MEB2495" s="187"/>
      <c r="MEC2495" s="204"/>
      <c r="MED2495" s="272"/>
      <c r="MEE2495" s="207"/>
      <c r="MEF2495" s="238"/>
      <c r="MEG2495" s="207"/>
      <c r="MEH2495" s="207"/>
      <c r="MEI2495" s="187"/>
      <c r="MEJ2495" s="187"/>
      <c r="MEK2495" s="204"/>
      <c r="MEL2495" s="272"/>
      <c r="MEM2495" s="207"/>
      <c r="MEN2495" s="238"/>
      <c r="MEO2495" s="207"/>
      <c r="MEP2495" s="207"/>
      <c r="MEQ2495" s="187"/>
      <c r="MER2495" s="187"/>
      <c r="MES2495" s="204"/>
      <c r="MET2495" s="272"/>
      <c r="MEU2495" s="207"/>
      <c r="MEV2495" s="238"/>
      <c r="MEW2495" s="207"/>
      <c r="MEX2495" s="207"/>
      <c r="MEY2495" s="187"/>
      <c r="MEZ2495" s="187"/>
      <c r="MFA2495" s="204"/>
      <c r="MFB2495" s="272"/>
      <c r="MFC2495" s="207"/>
      <c r="MFD2495" s="238"/>
      <c r="MFE2495" s="207"/>
      <c r="MFF2495" s="207"/>
      <c r="MFG2495" s="187"/>
      <c r="MFH2495" s="187"/>
      <c r="MFI2495" s="204"/>
      <c r="MFJ2495" s="272"/>
      <c r="MFK2495" s="207"/>
      <c r="MFL2495" s="238"/>
      <c r="MFM2495" s="207"/>
      <c r="MFN2495" s="207"/>
      <c r="MFO2495" s="187"/>
      <c r="MFP2495" s="187"/>
      <c r="MFQ2495" s="204"/>
      <c r="MFR2495" s="272"/>
      <c r="MFS2495" s="207"/>
      <c r="MFT2495" s="238"/>
      <c r="MFU2495" s="207"/>
      <c r="MFV2495" s="207"/>
      <c r="MFW2495" s="187"/>
      <c r="MFX2495" s="187"/>
      <c r="MFY2495" s="204"/>
      <c r="MFZ2495" s="272"/>
      <c r="MGA2495" s="207"/>
      <c r="MGB2495" s="238"/>
      <c r="MGC2495" s="207"/>
      <c r="MGD2495" s="207"/>
      <c r="MGE2495" s="187"/>
      <c r="MGF2495" s="187"/>
      <c r="MGG2495" s="204"/>
      <c r="MGH2495" s="272"/>
      <c r="MGI2495" s="207"/>
      <c r="MGJ2495" s="238"/>
      <c r="MGK2495" s="207"/>
      <c r="MGL2495" s="207"/>
      <c r="MGM2495" s="187"/>
      <c r="MGN2495" s="187"/>
      <c r="MGO2495" s="204"/>
      <c r="MGP2495" s="272"/>
      <c r="MGQ2495" s="207"/>
      <c r="MGR2495" s="238"/>
      <c r="MGS2495" s="207"/>
      <c r="MGT2495" s="207"/>
      <c r="MGU2495" s="187"/>
      <c r="MGV2495" s="187"/>
      <c r="MGW2495" s="204"/>
      <c r="MGX2495" s="272"/>
      <c r="MGY2495" s="207"/>
      <c r="MGZ2495" s="238"/>
      <c r="MHA2495" s="207"/>
      <c r="MHB2495" s="207"/>
      <c r="MHC2495" s="187"/>
      <c r="MHD2495" s="187"/>
      <c r="MHE2495" s="204"/>
      <c r="MHF2495" s="272"/>
      <c r="MHG2495" s="207"/>
      <c r="MHH2495" s="238"/>
      <c r="MHI2495" s="207"/>
      <c r="MHJ2495" s="207"/>
      <c r="MHK2495" s="187"/>
      <c r="MHL2495" s="187"/>
      <c r="MHM2495" s="204"/>
      <c r="MHN2495" s="272"/>
      <c r="MHO2495" s="207"/>
      <c r="MHP2495" s="238"/>
      <c r="MHQ2495" s="207"/>
      <c r="MHR2495" s="207"/>
      <c r="MHS2495" s="187"/>
      <c r="MHT2495" s="187"/>
      <c r="MHU2495" s="204"/>
      <c r="MHV2495" s="272"/>
      <c r="MHW2495" s="207"/>
      <c r="MHX2495" s="238"/>
      <c r="MHY2495" s="207"/>
      <c r="MHZ2495" s="207"/>
      <c r="MIA2495" s="187"/>
      <c r="MIB2495" s="187"/>
      <c r="MIC2495" s="204"/>
      <c r="MID2495" s="272"/>
      <c r="MIE2495" s="207"/>
      <c r="MIF2495" s="238"/>
      <c r="MIG2495" s="207"/>
      <c r="MIH2495" s="207"/>
      <c r="MII2495" s="187"/>
      <c r="MIJ2495" s="187"/>
      <c r="MIK2495" s="204"/>
      <c r="MIL2495" s="272"/>
      <c r="MIM2495" s="207"/>
      <c r="MIN2495" s="238"/>
      <c r="MIO2495" s="207"/>
      <c r="MIP2495" s="207"/>
      <c r="MIQ2495" s="187"/>
      <c r="MIR2495" s="187"/>
      <c r="MIS2495" s="204"/>
      <c r="MIT2495" s="272"/>
      <c r="MIU2495" s="207"/>
      <c r="MIV2495" s="238"/>
      <c r="MIW2495" s="207"/>
      <c r="MIX2495" s="207"/>
      <c r="MIY2495" s="187"/>
      <c r="MIZ2495" s="187"/>
      <c r="MJA2495" s="204"/>
      <c r="MJB2495" s="272"/>
      <c r="MJC2495" s="207"/>
      <c r="MJD2495" s="238"/>
      <c r="MJE2495" s="207"/>
      <c r="MJF2495" s="207"/>
      <c r="MJG2495" s="187"/>
      <c r="MJH2495" s="187"/>
      <c r="MJI2495" s="204"/>
      <c r="MJJ2495" s="272"/>
      <c r="MJK2495" s="207"/>
      <c r="MJL2495" s="238"/>
      <c r="MJM2495" s="207"/>
      <c r="MJN2495" s="207"/>
      <c r="MJO2495" s="187"/>
      <c r="MJP2495" s="187"/>
      <c r="MJQ2495" s="204"/>
      <c r="MJR2495" s="272"/>
      <c r="MJS2495" s="207"/>
      <c r="MJT2495" s="238"/>
      <c r="MJU2495" s="207"/>
      <c r="MJV2495" s="207"/>
      <c r="MJW2495" s="187"/>
      <c r="MJX2495" s="187"/>
      <c r="MJY2495" s="204"/>
      <c r="MJZ2495" s="272"/>
      <c r="MKA2495" s="207"/>
      <c r="MKB2495" s="238"/>
      <c r="MKC2495" s="207"/>
      <c r="MKD2495" s="207"/>
      <c r="MKE2495" s="187"/>
      <c r="MKF2495" s="187"/>
      <c r="MKG2495" s="204"/>
      <c r="MKH2495" s="272"/>
      <c r="MKI2495" s="207"/>
      <c r="MKJ2495" s="238"/>
      <c r="MKK2495" s="207"/>
      <c r="MKL2495" s="207"/>
      <c r="MKM2495" s="187"/>
      <c r="MKN2495" s="187"/>
      <c r="MKO2495" s="204"/>
      <c r="MKP2495" s="272"/>
      <c r="MKQ2495" s="207"/>
      <c r="MKR2495" s="238"/>
      <c r="MKS2495" s="207"/>
      <c r="MKT2495" s="207"/>
      <c r="MKU2495" s="187"/>
      <c r="MKV2495" s="187"/>
      <c r="MKW2495" s="204"/>
      <c r="MKX2495" s="272"/>
      <c r="MKY2495" s="207"/>
      <c r="MKZ2495" s="238"/>
      <c r="MLA2495" s="207"/>
      <c r="MLB2495" s="207"/>
      <c r="MLC2495" s="187"/>
      <c r="MLD2495" s="187"/>
      <c r="MLE2495" s="204"/>
      <c r="MLF2495" s="272"/>
      <c r="MLG2495" s="207"/>
      <c r="MLH2495" s="238"/>
      <c r="MLI2495" s="207"/>
      <c r="MLJ2495" s="207"/>
      <c r="MLK2495" s="187"/>
      <c r="MLL2495" s="187"/>
      <c r="MLM2495" s="204"/>
      <c r="MLN2495" s="272"/>
      <c r="MLO2495" s="207"/>
      <c r="MLP2495" s="238"/>
      <c r="MLQ2495" s="207"/>
      <c r="MLR2495" s="207"/>
      <c r="MLS2495" s="187"/>
      <c r="MLT2495" s="187"/>
      <c r="MLU2495" s="204"/>
      <c r="MLV2495" s="272"/>
      <c r="MLW2495" s="207"/>
      <c r="MLX2495" s="238"/>
      <c r="MLY2495" s="207"/>
      <c r="MLZ2495" s="207"/>
      <c r="MMA2495" s="187"/>
      <c r="MMB2495" s="187"/>
      <c r="MMC2495" s="204"/>
      <c r="MMD2495" s="272"/>
      <c r="MME2495" s="207"/>
      <c r="MMF2495" s="238"/>
      <c r="MMG2495" s="207"/>
      <c r="MMH2495" s="207"/>
      <c r="MMI2495" s="187"/>
      <c r="MMJ2495" s="187"/>
      <c r="MMK2495" s="204"/>
      <c r="MML2495" s="272"/>
      <c r="MMM2495" s="207"/>
      <c r="MMN2495" s="238"/>
      <c r="MMO2495" s="207"/>
      <c r="MMP2495" s="207"/>
      <c r="MMQ2495" s="187"/>
      <c r="MMR2495" s="187"/>
      <c r="MMS2495" s="204"/>
      <c r="MMT2495" s="272"/>
      <c r="MMU2495" s="207"/>
      <c r="MMV2495" s="238"/>
      <c r="MMW2495" s="207"/>
      <c r="MMX2495" s="207"/>
      <c r="MMY2495" s="187"/>
      <c r="MMZ2495" s="187"/>
      <c r="MNA2495" s="204"/>
      <c r="MNB2495" s="272"/>
      <c r="MNC2495" s="207"/>
      <c r="MND2495" s="238"/>
      <c r="MNE2495" s="207"/>
      <c r="MNF2495" s="207"/>
      <c r="MNG2495" s="187"/>
      <c r="MNH2495" s="187"/>
      <c r="MNI2495" s="204"/>
      <c r="MNJ2495" s="272"/>
      <c r="MNK2495" s="207"/>
      <c r="MNL2495" s="238"/>
      <c r="MNM2495" s="207"/>
      <c r="MNN2495" s="207"/>
      <c r="MNO2495" s="187"/>
      <c r="MNP2495" s="187"/>
      <c r="MNQ2495" s="204"/>
      <c r="MNR2495" s="272"/>
      <c r="MNS2495" s="207"/>
      <c r="MNT2495" s="238"/>
      <c r="MNU2495" s="207"/>
      <c r="MNV2495" s="207"/>
      <c r="MNW2495" s="187"/>
      <c r="MNX2495" s="187"/>
      <c r="MNY2495" s="204"/>
      <c r="MNZ2495" s="272"/>
      <c r="MOA2495" s="207"/>
      <c r="MOB2495" s="238"/>
      <c r="MOC2495" s="207"/>
      <c r="MOD2495" s="207"/>
      <c r="MOE2495" s="187"/>
      <c r="MOF2495" s="187"/>
      <c r="MOG2495" s="204"/>
      <c r="MOH2495" s="272"/>
      <c r="MOI2495" s="207"/>
      <c r="MOJ2495" s="238"/>
      <c r="MOK2495" s="207"/>
      <c r="MOL2495" s="207"/>
      <c r="MOM2495" s="187"/>
      <c r="MON2495" s="187"/>
      <c r="MOO2495" s="204"/>
      <c r="MOP2495" s="272"/>
      <c r="MOQ2495" s="207"/>
      <c r="MOR2495" s="238"/>
      <c r="MOS2495" s="207"/>
      <c r="MOT2495" s="207"/>
      <c r="MOU2495" s="187"/>
      <c r="MOV2495" s="187"/>
      <c r="MOW2495" s="204"/>
      <c r="MOX2495" s="272"/>
      <c r="MOY2495" s="207"/>
      <c r="MOZ2495" s="238"/>
      <c r="MPA2495" s="207"/>
      <c r="MPB2495" s="207"/>
      <c r="MPC2495" s="187"/>
      <c r="MPD2495" s="187"/>
      <c r="MPE2495" s="204"/>
      <c r="MPF2495" s="272"/>
      <c r="MPG2495" s="207"/>
      <c r="MPH2495" s="238"/>
      <c r="MPI2495" s="207"/>
      <c r="MPJ2495" s="207"/>
      <c r="MPK2495" s="187"/>
      <c r="MPL2495" s="187"/>
      <c r="MPM2495" s="204"/>
      <c r="MPN2495" s="272"/>
      <c r="MPO2495" s="207"/>
      <c r="MPP2495" s="238"/>
      <c r="MPQ2495" s="207"/>
      <c r="MPR2495" s="207"/>
      <c r="MPS2495" s="187"/>
      <c r="MPT2495" s="187"/>
      <c r="MPU2495" s="204"/>
      <c r="MPV2495" s="272"/>
      <c r="MPW2495" s="207"/>
      <c r="MPX2495" s="238"/>
      <c r="MPY2495" s="207"/>
      <c r="MPZ2495" s="207"/>
      <c r="MQA2495" s="187"/>
      <c r="MQB2495" s="187"/>
      <c r="MQC2495" s="204"/>
      <c r="MQD2495" s="272"/>
      <c r="MQE2495" s="207"/>
      <c r="MQF2495" s="238"/>
      <c r="MQG2495" s="207"/>
      <c r="MQH2495" s="207"/>
      <c r="MQI2495" s="187"/>
      <c r="MQJ2495" s="187"/>
      <c r="MQK2495" s="204"/>
      <c r="MQL2495" s="272"/>
      <c r="MQM2495" s="207"/>
      <c r="MQN2495" s="238"/>
      <c r="MQO2495" s="207"/>
      <c r="MQP2495" s="207"/>
      <c r="MQQ2495" s="187"/>
      <c r="MQR2495" s="187"/>
      <c r="MQS2495" s="204"/>
      <c r="MQT2495" s="272"/>
      <c r="MQU2495" s="207"/>
      <c r="MQV2495" s="238"/>
      <c r="MQW2495" s="207"/>
      <c r="MQX2495" s="207"/>
      <c r="MQY2495" s="187"/>
      <c r="MQZ2495" s="187"/>
      <c r="MRA2495" s="204"/>
      <c r="MRB2495" s="272"/>
      <c r="MRC2495" s="207"/>
      <c r="MRD2495" s="238"/>
      <c r="MRE2495" s="207"/>
      <c r="MRF2495" s="207"/>
      <c r="MRG2495" s="187"/>
      <c r="MRH2495" s="187"/>
      <c r="MRI2495" s="204"/>
      <c r="MRJ2495" s="272"/>
      <c r="MRK2495" s="207"/>
      <c r="MRL2495" s="238"/>
      <c r="MRM2495" s="207"/>
      <c r="MRN2495" s="207"/>
      <c r="MRO2495" s="187"/>
      <c r="MRP2495" s="187"/>
      <c r="MRQ2495" s="204"/>
      <c r="MRR2495" s="272"/>
      <c r="MRS2495" s="207"/>
      <c r="MRT2495" s="238"/>
      <c r="MRU2495" s="207"/>
      <c r="MRV2495" s="207"/>
      <c r="MRW2495" s="187"/>
      <c r="MRX2495" s="187"/>
      <c r="MRY2495" s="204"/>
      <c r="MRZ2495" s="272"/>
      <c r="MSA2495" s="207"/>
      <c r="MSB2495" s="238"/>
      <c r="MSC2495" s="207"/>
      <c r="MSD2495" s="207"/>
      <c r="MSE2495" s="187"/>
      <c r="MSF2495" s="187"/>
      <c r="MSG2495" s="204"/>
      <c r="MSH2495" s="272"/>
      <c r="MSI2495" s="207"/>
      <c r="MSJ2495" s="238"/>
      <c r="MSK2495" s="207"/>
      <c r="MSL2495" s="207"/>
      <c r="MSM2495" s="187"/>
      <c r="MSN2495" s="187"/>
      <c r="MSO2495" s="204"/>
      <c r="MSP2495" s="272"/>
      <c r="MSQ2495" s="207"/>
      <c r="MSR2495" s="238"/>
      <c r="MSS2495" s="207"/>
      <c r="MST2495" s="207"/>
      <c r="MSU2495" s="187"/>
      <c r="MSV2495" s="187"/>
      <c r="MSW2495" s="204"/>
      <c r="MSX2495" s="272"/>
      <c r="MSY2495" s="207"/>
      <c r="MSZ2495" s="238"/>
      <c r="MTA2495" s="207"/>
      <c r="MTB2495" s="207"/>
      <c r="MTC2495" s="187"/>
      <c r="MTD2495" s="187"/>
      <c r="MTE2495" s="204"/>
      <c r="MTF2495" s="272"/>
      <c r="MTG2495" s="207"/>
      <c r="MTH2495" s="238"/>
      <c r="MTI2495" s="207"/>
      <c r="MTJ2495" s="207"/>
      <c r="MTK2495" s="187"/>
      <c r="MTL2495" s="187"/>
      <c r="MTM2495" s="204"/>
      <c r="MTN2495" s="272"/>
      <c r="MTO2495" s="207"/>
      <c r="MTP2495" s="238"/>
      <c r="MTQ2495" s="207"/>
      <c r="MTR2495" s="207"/>
      <c r="MTS2495" s="187"/>
      <c r="MTT2495" s="187"/>
      <c r="MTU2495" s="204"/>
      <c r="MTV2495" s="272"/>
      <c r="MTW2495" s="207"/>
      <c r="MTX2495" s="238"/>
      <c r="MTY2495" s="207"/>
      <c r="MTZ2495" s="207"/>
      <c r="MUA2495" s="187"/>
      <c r="MUB2495" s="187"/>
      <c r="MUC2495" s="204"/>
      <c r="MUD2495" s="272"/>
      <c r="MUE2495" s="207"/>
      <c r="MUF2495" s="238"/>
      <c r="MUG2495" s="207"/>
      <c r="MUH2495" s="207"/>
      <c r="MUI2495" s="187"/>
      <c r="MUJ2495" s="187"/>
      <c r="MUK2495" s="204"/>
      <c r="MUL2495" s="272"/>
      <c r="MUM2495" s="207"/>
      <c r="MUN2495" s="238"/>
      <c r="MUO2495" s="207"/>
      <c r="MUP2495" s="207"/>
      <c r="MUQ2495" s="187"/>
      <c r="MUR2495" s="187"/>
      <c r="MUS2495" s="204"/>
      <c r="MUT2495" s="272"/>
      <c r="MUU2495" s="207"/>
      <c r="MUV2495" s="238"/>
      <c r="MUW2495" s="207"/>
      <c r="MUX2495" s="207"/>
      <c r="MUY2495" s="187"/>
      <c r="MUZ2495" s="187"/>
      <c r="MVA2495" s="204"/>
      <c r="MVB2495" s="272"/>
      <c r="MVC2495" s="207"/>
      <c r="MVD2495" s="238"/>
      <c r="MVE2495" s="207"/>
      <c r="MVF2495" s="207"/>
      <c r="MVG2495" s="187"/>
      <c r="MVH2495" s="187"/>
      <c r="MVI2495" s="204"/>
      <c r="MVJ2495" s="272"/>
      <c r="MVK2495" s="207"/>
      <c r="MVL2495" s="238"/>
      <c r="MVM2495" s="207"/>
      <c r="MVN2495" s="207"/>
      <c r="MVO2495" s="187"/>
      <c r="MVP2495" s="187"/>
      <c r="MVQ2495" s="204"/>
      <c r="MVR2495" s="272"/>
      <c r="MVS2495" s="207"/>
      <c r="MVT2495" s="238"/>
      <c r="MVU2495" s="207"/>
      <c r="MVV2495" s="207"/>
      <c r="MVW2495" s="187"/>
      <c r="MVX2495" s="187"/>
      <c r="MVY2495" s="204"/>
      <c r="MVZ2495" s="272"/>
      <c r="MWA2495" s="207"/>
      <c r="MWB2495" s="238"/>
      <c r="MWC2495" s="207"/>
      <c r="MWD2495" s="207"/>
      <c r="MWE2495" s="187"/>
      <c r="MWF2495" s="187"/>
      <c r="MWG2495" s="204"/>
      <c r="MWH2495" s="272"/>
      <c r="MWI2495" s="207"/>
      <c r="MWJ2495" s="238"/>
      <c r="MWK2495" s="207"/>
      <c r="MWL2495" s="207"/>
      <c r="MWM2495" s="187"/>
      <c r="MWN2495" s="187"/>
      <c r="MWO2495" s="204"/>
      <c r="MWP2495" s="272"/>
      <c r="MWQ2495" s="207"/>
      <c r="MWR2495" s="238"/>
      <c r="MWS2495" s="207"/>
      <c r="MWT2495" s="207"/>
      <c r="MWU2495" s="187"/>
      <c r="MWV2495" s="187"/>
      <c r="MWW2495" s="204"/>
      <c r="MWX2495" s="272"/>
      <c r="MWY2495" s="207"/>
      <c r="MWZ2495" s="238"/>
      <c r="MXA2495" s="207"/>
      <c r="MXB2495" s="207"/>
      <c r="MXC2495" s="187"/>
      <c r="MXD2495" s="187"/>
      <c r="MXE2495" s="204"/>
      <c r="MXF2495" s="272"/>
      <c r="MXG2495" s="207"/>
      <c r="MXH2495" s="238"/>
      <c r="MXI2495" s="207"/>
      <c r="MXJ2495" s="207"/>
      <c r="MXK2495" s="187"/>
      <c r="MXL2495" s="187"/>
      <c r="MXM2495" s="204"/>
      <c r="MXN2495" s="272"/>
      <c r="MXO2495" s="207"/>
      <c r="MXP2495" s="238"/>
      <c r="MXQ2495" s="207"/>
      <c r="MXR2495" s="207"/>
      <c r="MXS2495" s="187"/>
      <c r="MXT2495" s="187"/>
      <c r="MXU2495" s="204"/>
      <c r="MXV2495" s="272"/>
      <c r="MXW2495" s="207"/>
      <c r="MXX2495" s="238"/>
      <c r="MXY2495" s="207"/>
      <c r="MXZ2495" s="207"/>
      <c r="MYA2495" s="187"/>
      <c r="MYB2495" s="187"/>
      <c r="MYC2495" s="204"/>
      <c r="MYD2495" s="272"/>
      <c r="MYE2495" s="207"/>
      <c r="MYF2495" s="238"/>
      <c r="MYG2495" s="207"/>
      <c r="MYH2495" s="207"/>
      <c r="MYI2495" s="187"/>
      <c r="MYJ2495" s="187"/>
      <c r="MYK2495" s="204"/>
      <c r="MYL2495" s="272"/>
      <c r="MYM2495" s="207"/>
      <c r="MYN2495" s="238"/>
      <c r="MYO2495" s="207"/>
      <c r="MYP2495" s="207"/>
      <c r="MYQ2495" s="187"/>
      <c r="MYR2495" s="187"/>
      <c r="MYS2495" s="204"/>
      <c r="MYT2495" s="272"/>
      <c r="MYU2495" s="207"/>
      <c r="MYV2495" s="238"/>
      <c r="MYW2495" s="207"/>
      <c r="MYX2495" s="207"/>
      <c r="MYY2495" s="187"/>
      <c r="MYZ2495" s="187"/>
      <c r="MZA2495" s="204"/>
      <c r="MZB2495" s="272"/>
      <c r="MZC2495" s="207"/>
      <c r="MZD2495" s="238"/>
      <c r="MZE2495" s="207"/>
      <c r="MZF2495" s="207"/>
      <c r="MZG2495" s="187"/>
      <c r="MZH2495" s="187"/>
      <c r="MZI2495" s="204"/>
      <c r="MZJ2495" s="272"/>
      <c r="MZK2495" s="207"/>
      <c r="MZL2495" s="238"/>
      <c r="MZM2495" s="207"/>
      <c r="MZN2495" s="207"/>
      <c r="MZO2495" s="187"/>
      <c r="MZP2495" s="187"/>
      <c r="MZQ2495" s="204"/>
      <c r="MZR2495" s="272"/>
      <c r="MZS2495" s="207"/>
      <c r="MZT2495" s="238"/>
      <c r="MZU2495" s="207"/>
      <c r="MZV2495" s="207"/>
      <c r="MZW2495" s="187"/>
      <c r="MZX2495" s="187"/>
      <c r="MZY2495" s="204"/>
      <c r="MZZ2495" s="272"/>
      <c r="NAA2495" s="207"/>
      <c r="NAB2495" s="238"/>
      <c r="NAC2495" s="207"/>
      <c r="NAD2495" s="207"/>
      <c r="NAE2495" s="187"/>
      <c r="NAF2495" s="187"/>
      <c r="NAG2495" s="204"/>
      <c r="NAH2495" s="272"/>
      <c r="NAI2495" s="207"/>
      <c r="NAJ2495" s="238"/>
      <c r="NAK2495" s="207"/>
      <c r="NAL2495" s="207"/>
      <c r="NAM2495" s="187"/>
      <c r="NAN2495" s="187"/>
      <c r="NAO2495" s="204"/>
      <c r="NAP2495" s="272"/>
      <c r="NAQ2495" s="207"/>
      <c r="NAR2495" s="238"/>
      <c r="NAS2495" s="207"/>
      <c r="NAT2495" s="207"/>
      <c r="NAU2495" s="187"/>
      <c r="NAV2495" s="187"/>
      <c r="NAW2495" s="204"/>
      <c r="NAX2495" s="272"/>
      <c r="NAY2495" s="207"/>
      <c r="NAZ2495" s="238"/>
      <c r="NBA2495" s="207"/>
      <c r="NBB2495" s="207"/>
      <c r="NBC2495" s="187"/>
      <c r="NBD2495" s="187"/>
      <c r="NBE2495" s="204"/>
      <c r="NBF2495" s="272"/>
      <c r="NBG2495" s="207"/>
      <c r="NBH2495" s="238"/>
      <c r="NBI2495" s="207"/>
      <c r="NBJ2495" s="207"/>
      <c r="NBK2495" s="187"/>
      <c r="NBL2495" s="187"/>
      <c r="NBM2495" s="204"/>
      <c r="NBN2495" s="272"/>
      <c r="NBO2495" s="207"/>
      <c r="NBP2495" s="238"/>
      <c r="NBQ2495" s="207"/>
      <c r="NBR2495" s="207"/>
      <c r="NBS2495" s="187"/>
      <c r="NBT2495" s="187"/>
      <c r="NBU2495" s="204"/>
      <c r="NBV2495" s="272"/>
      <c r="NBW2495" s="207"/>
      <c r="NBX2495" s="238"/>
      <c r="NBY2495" s="207"/>
      <c r="NBZ2495" s="207"/>
      <c r="NCA2495" s="187"/>
      <c r="NCB2495" s="187"/>
      <c r="NCC2495" s="204"/>
      <c r="NCD2495" s="272"/>
      <c r="NCE2495" s="207"/>
      <c r="NCF2495" s="238"/>
      <c r="NCG2495" s="207"/>
      <c r="NCH2495" s="207"/>
      <c r="NCI2495" s="187"/>
      <c r="NCJ2495" s="187"/>
      <c r="NCK2495" s="204"/>
      <c r="NCL2495" s="272"/>
      <c r="NCM2495" s="207"/>
      <c r="NCN2495" s="238"/>
      <c r="NCO2495" s="207"/>
      <c r="NCP2495" s="207"/>
      <c r="NCQ2495" s="187"/>
      <c r="NCR2495" s="187"/>
      <c r="NCS2495" s="204"/>
      <c r="NCT2495" s="272"/>
      <c r="NCU2495" s="207"/>
      <c r="NCV2495" s="238"/>
      <c r="NCW2495" s="207"/>
      <c r="NCX2495" s="207"/>
      <c r="NCY2495" s="187"/>
      <c r="NCZ2495" s="187"/>
      <c r="NDA2495" s="204"/>
      <c r="NDB2495" s="272"/>
      <c r="NDC2495" s="207"/>
      <c r="NDD2495" s="238"/>
      <c r="NDE2495" s="207"/>
      <c r="NDF2495" s="207"/>
      <c r="NDG2495" s="187"/>
      <c r="NDH2495" s="187"/>
      <c r="NDI2495" s="204"/>
      <c r="NDJ2495" s="272"/>
      <c r="NDK2495" s="207"/>
      <c r="NDL2495" s="238"/>
      <c r="NDM2495" s="207"/>
      <c r="NDN2495" s="207"/>
      <c r="NDO2495" s="187"/>
      <c r="NDP2495" s="187"/>
      <c r="NDQ2495" s="204"/>
      <c r="NDR2495" s="272"/>
      <c r="NDS2495" s="207"/>
      <c r="NDT2495" s="238"/>
      <c r="NDU2495" s="207"/>
      <c r="NDV2495" s="207"/>
      <c r="NDW2495" s="187"/>
      <c r="NDX2495" s="187"/>
      <c r="NDY2495" s="204"/>
      <c r="NDZ2495" s="272"/>
      <c r="NEA2495" s="207"/>
      <c r="NEB2495" s="238"/>
      <c r="NEC2495" s="207"/>
      <c r="NED2495" s="207"/>
      <c r="NEE2495" s="187"/>
      <c r="NEF2495" s="187"/>
      <c r="NEG2495" s="204"/>
      <c r="NEH2495" s="272"/>
      <c r="NEI2495" s="207"/>
      <c r="NEJ2495" s="238"/>
      <c r="NEK2495" s="207"/>
      <c r="NEL2495" s="207"/>
      <c r="NEM2495" s="187"/>
      <c r="NEN2495" s="187"/>
      <c r="NEO2495" s="204"/>
      <c r="NEP2495" s="272"/>
      <c r="NEQ2495" s="207"/>
      <c r="NER2495" s="238"/>
      <c r="NES2495" s="207"/>
      <c r="NET2495" s="207"/>
      <c r="NEU2495" s="187"/>
      <c r="NEV2495" s="187"/>
      <c r="NEW2495" s="204"/>
      <c r="NEX2495" s="272"/>
      <c r="NEY2495" s="207"/>
      <c r="NEZ2495" s="238"/>
      <c r="NFA2495" s="207"/>
      <c r="NFB2495" s="207"/>
      <c r="NFC2495" s="187"/>
      <c r="NFD2495" s="187"/>
      <c r="NFE2495" s="204"/>
      <c r="NFF2495" s="272"/>
      <c r="NFG2495" s="207"/>
      <c r="NFH2495" s="238"/>
      <c r="NFI2495" s="207"/>
      <c r="NFJ2495" s="207"/>
      <c r="NFK2495" s="187"/>
      <c r="NFL2495" s="187"/>
      <c r="NFM2495" s="204"/>
      <c r="NFN2495" s="272"/>
      <c r="NFO2495" s="207"/>
      <c r="NFP2495" s="238"/>
      <c r="NFQ2495" s="207"/>
      <c r="NFR2495" s="207"/>
      <c r="NFS2495" s="187"/>
      <c r="NFT2495" s="187"/>
      <c r="NFU2495" s="204"/>
      <c r="NFV2495" s="272"/>
      <c r="NFW2495" s="207"/>
      <c r="NFX2495" s="238"/>
      <c r="NFY2495" s="207"/>
      <c r="NFZ2495" s="207"/>
      <c r="NGA2495" s="187"/>
      <c r="NGB2495" s="187"/>
      <c r="NGC2495" s="204"/>
      <c r="NGD2495" s="272"/>
      <c r="NGE2495" s="207"/>
      <c r="NGF2495" s="238"/>
      <c r="NGG2495" s="207"/>
      <c r="NGH2495" s="207"/>
      <c r="NGI2495" s="187"/>
      <c r="NGJ2495" s="187"/>
      <c r="NGK2495" s="204"/>
      <c r="NGL2495" s="272"/>
      <c r="NGM2495" s="207"/>
      <c r="NGN2495" s="238"/>
      <c r="NGO2495" s="207"/>
      <c r="NGP2495" s="207"/>
      <c r="NGQ2495" s="187"/>
      <c r="NGR2495" s="187"/>
      <c r="NGS2495" s="204"/>
      <c r="NGT2495" s="272"/>
      <c r="NGU2495" s="207"/>
      <c r="NGV2495" s="238"/>
      <c r="NGW2495" s="207"/>
      <c r="NGX2495" s="207"/>
      <c r="NGY2495" s="187"/>
      <c r="NGZ2495" s="187"/>
      <c r="NHA2495" s="204"/>
      <c r="NHB2495" s="272"/>
      <c r="NHC2495" s="207"/>
      <c r="NHD2495" s="238"/>
      <c r="NHE2495" s="207"/>
      <c r="NHF2495" s="207"/>
      <c r="NHG2495" s="187"/>
      <c r="NHH2495" s="187"/>
      <c r="NHI2495" s="204"/>
      <c r="NHJ2495" s="272"/>
      <c r="NHK2495" s="207"/>
      <c r="NHL2495" s="238"/>
      <c r="NHM2495" s="207"/>
      <c r="NHN2495" s="207"/>
      <c r="NHO2495" s="187"/>
      <c r="NHP2495" s="187"/>
      <c r="NHQ2495" s="204"/>
      <c r="NHR2495" s="272"/>
      <c r="NHS2495" s="207"/>
      <c r="NHT2495" s="238"/>
      <c r="NHU2495" s="207"/>
      <c r="NHV2495" s="207"/>
      <c r="NHW2495" s="187"/>
      <c r="NHX2495" s="187"/>
      <c r="NHY2495" s="204"/>
      <c r="NHZ2495" s="272"/>
      <c r="NIA2495" s="207"/>
      <c r="NIB2495" s="238"/>
      <c r="NIC2495" s="207"/>
      <c r="NID2495" s="207"/>
      <c r="NIE2495" s="187"/>
      <c r="NIF2495" s="187"/>
      <c r="NIG2495" s="204"/>
      <c r="NIH2495" s="272"/>
      <c r="NII2495" s="207"/>
      <c r="NIJ2495" s="238"/>
      <c r="NIK2495" s="207"/>
      <c r="NIL2495" s="207"/>
      <c r="NIM2495" s="187"/>
      <c r="NIN2495" s="187"/>
      <c r="NIO2495" s="204"/>
      <c r="NIP2495" s="272"/>
      <c r="NIQ2495" s="207"/>
      <c r="NIR2495" s="238"/>
      <c r="NIS2495" s="207"/>
      <c r="NIT2495" s="207"/>
      <c r="NIU2495" s="187"/>
      <c r="NIV2495" s="187"/>
      <c r="NIW2495" s="204"/>
      <c r="NIX2495" s="272"/>
      <c r="NIY2495" s="207"/>
      <c r="NIZ2495" s="238"/>
      <c r="NJA2495" s="207"/>
      <c r="NJB2495" s="207"/>
      <c r="NJC2495" s="187"/>
      <c r="NJD2495" s="187"/>
      <c r="NJE2495" s="204"/>
      <c r="NJF2495" s="272"/>
      <c r="NJG2495" s="207"/>
      <c r="NJH2495" s="238"/>
      <c r="NJI2495" s="207"/>
      <c r="NJJ2495" s="207"/>
      <c r="NJK2495" s="187"/>
      <c r="NJL2495" s="187"/>
      <c r="NJM2495" s="204"/>
      <c r="NJN2495" s="272"/>
      <c r="NJO2495" s="207"/>
      <c r="NJP2495" s="238"/>
      <c r="NJQ2495" s="207"/>
      <c r="NJR2495" s="207"/>
      <c r="NJS2495" s="187"/>
      <c r="NJT2495" s="187"/>
      <c r="NJU2495" s="204"/>
      <c r="NJV2495" s="272"/>
      <c r="NJW2495" s="207"/>
      <c r="NJX2495" s="238"/>
      <c r="NJY2495" s="207"/>
      <c r="NJZ2495" s="207"/>
      <c r="NKA2495" s="187"/>
      <c r="NKB2495" s="187"/>
      <c r="NKC2495" s="204"/>
      <c r="NKD2495" s="272"/>
      <c r="NKE2495" s="207"/>
      <c r="NKF2495" s="238"/>
      <c r="NKG2495" s="207"/>
      <c r="NKH2495" s="207"/>
      <c r="NKI2495" s="187"/>
      <c r="NKJ2495" s="187"/>
      <c r="NKK2495" s="204"/>
      <c r="NKL2495" s="272"/>
      <c r="NKM2495" s="207"/>
      <c r="NKN2495" s="238"/>
      <c r="NKO2495" s="207"/>
      <c r="NKP2495" s="207"/>
      <c r="NKQ2495" s="187"/>
      <c r="NKR2495" s="187"/>
      <c r="NKS2495" s="204"/>
      <c r="NKT2495" s="272"/>
      <c r="NKU2495" s="207"/>
      <c r="NKV2495" s="238"/>
      <c r="NKW2495" s="207"/>
      <c r="NKX2495" s="207"/>
      <c r="NKY2495" s="187"/>
      <c r="NKZ2495" s="187"/>
      <c r="NLA2495" s="204"/>
      <c r="NLB2495" s="272"/>
      <c r="NLC2495" s="207"/>
      <c r="NLD2495" s="238"/>
      <c r="NLE2495" s="207"/>
      <c r="NLF2495" s="207"/>
      <c r="NLG2495" s="187"/>
      <c r="NLH2495" s="187"/>
      <c r="NLI2495" s="204"/>
      <c r="NLJ2495" s="272"/>
      <c r="NLK2495" s="207"/>
      <c r="NLL2495" s="238"/>
      <c r="NLM2495" s="207"/>
      <c r="NLN2495" s="207"/>
      <c r="NLO2495" s="187"/>
      <c r="NLP2495" s="187"/>
      <c r="NLQ2495" s="204"/>
      <c r="NLR2495" s="272"/>
      <c r="NLS2495" s="207"/>
      <c r="NLT2495" s="238"/>
      <c r="NLU2495" s="207"/>
      <c r="NLV2495" s="207"/>
      <c r="NLW2495" s="187"/>
      <c r="NLX2495" s="187"/>
      <c r="NLY2495" s="204"/>
      <c r="NLZ2495" s="272"/>
      <c r="NMA2495" s="207"/>
      <c r="NMB2495" s="238"/>
      <c r="NMC2495" s="207"/>
      <c r="NMD2495" s="207"/>
      <c r="NME2495" s="187"/>
      <c r="NMF2495" s="187"/>
      <c r="NMG2495" s="204"/>
      <c r="NMH2495" s="272"/>
      <c r="NMI2495" s="207"/>
      <c r="NMJ2495" s="238"/>
      <c r="NMK2495" s="207"/>
      <c r="NML2495" s="207"/>
      <c r="NMM2495" s="187"/>
      <c r="NMN2495" s="187"/>
      <c r="NMO2495" s="204"/>
      <c r="NMP2495" s="272"/>
      <c r="NMQ2495" s="207"/>
      <c r="NMR2495" s="238"/>
      <c r="NMS2495" s="207"/>
      <c r="NMT2495" s="207"/>
      <c r="NMU2495" s="187"/>
      <c r="NMV2495" s="187"/>
      <c r="NMW2495" s="204"/>
      <c r="NMX2495" s="272"/>
      <c r="NMY2495" s="207"/>
      <c r="NMZ2495" s="238"/>
      <c r="NNA2495" s="207"/>
      <c r="NNB2495" s="207"/>
      <c r="NNC2495" s="187"/>
      <c r="NND2495" s="187"/>
      <c r="NNE2495" s="204"/>
      <c r="NNF2495" s="272"/>
      <c r="NNG2495" s="207"/>
      <c r="NNH2495" s="238"/>
      <c r="NNI2495" s="207"/>
      <c r="NNJ2495" s="207"/>
      <c r="NNK2495" s="187"/>
      <c r="NNL2495" s="187"/>
      <c r="NNM2495" s="204"/>
      <c r="NNN2495" s="272"/>
      <c r="NNO2495" s="207"/>
      <c r="NNP2495" s="238"/>
      <c r="NNQ2495" s="207"/>
      <c r="NNR2495" s="207"/>
      <c r="NNS2495" s="187"/>
      <c r="NNT2495" s="187"/>
      <c r="NNU2495" s="204"/>
      <c r="NNV2495" s="272"/>
      <c r="NNW2495" s="207"/>
      <c r="NNX2495" s="238"/>
      <c r="NNY2495" s="207"/>
      <c r="NNZ2495" s="207"/>
      <c r="NOA2495" s="187"/>
      <c r="NOB2495" s="187"/>
      <c r="NOC2495" s="204"/>
      <c r="NOD2495" s="272"/>
      <c r="NOE2495" s="207"/>
      <c r="NOF2495" s="238"/>
      <c r="NOG2495" s="207"/>
      <c r="NOH2495" s="207"/>
      <c r="NOI2495" s="187"/>
      <c r="NOJ2495" s="187"/>
      <c r="NOK2495" s="204"/>
      <c r="NOL2495" s="272"/>
      <c r="NOM2495" s="207"/>
      <c r="NON2495" s="238"/>
      <c r="NOO2495" s="207"/>
      <c r="NOP2495" s="207"/>
      <c r="NOQ2495" s="187"/>
      <c r="NOR2495" s="187"/>
      <c r="NOS2495" s="204"/>
      <c r="NOT2495" s="272"/>
      <c r="NOU2495" s="207"/>
      <c r="NOV2495" s="238"/>
      <c r="NOW2495" s="207"/>
      <c r="NOX2495" s="207"/>
      <c r="NOY2495" s="187"/>
      <c r="NOZ2495" s="187"/>
      <c r="NPA2495" s="204"/>
      <c r="NPB2495" s="272"/>
      <c r="NPC2495" s="207"/>
      <c r="NPD2495" s="238"/>
      <c r="NPE2495" s="207"/>
      <c r="NPF2495" s="207"/>
      <c r="NPG2495" s="187"/>
      <c r="NPH2495" s="187"/>
      <c r="NPI2495" s="204"/>
      <c r="NPJ2495" s="272"/>
      <c r="NPK2495" s="207"/>
      <c r="NPL2495" s="238"/>
      <c r="NPM2495" s="207"/>
      <c r="NPN2495" s="207"/>
      <c r="NPO2495" s="187"/>
      <c r="NPP2495" s="187"/>
      <c r="NPQ2495" s="204"/>
      <c r="NPR2495" s="272"/>
      <c r="NPS2495" s="207"/>
      <c r="NPT2495" s="238"/>
      <c r="NPU2495" s="207"/>
      <c r="NPV2495" s="207"/>
      <c r="NPW2495" s="187"/>
      <c r="NPX2495" s="187"/>
      <c r="NPY2495" s="204"/>
      <c r="NPZ2495" s="272"/>
      <c r="NQA2495" s="207"/>
      <c r="NQB2495" s="238"/>
      <c r="NQC2495" s="207"/>
      <c r="NQD2495" s="207"/>
      <c r="NQE2495" s="187"/>
      <c r="NQF2495" s="187"/>
      <c r="NQG2495" s="204"/>
      <c r="NQH2495" s="272"/>
      <c r="NQI2495" s="207"/>
      <c r="NQJ2495" s="238"/>
      <c r="NQK2495" s="207"/>
      <c r="NQL2495" s="207"/>
      <c r="NQM2495" s="187"/>
      <c r="NQN2495" s="187"/>
      <c r="NQO2495" s="204"/>
      <c r="NQP2495" s="272"/>
      <c r="NQQ2495" s="207"/>
      <c r="NQR2495" s="238"/>
      <c r="NQS2495" s="207"/>
      <c r="NQT2495" s="207"/>
      <c r="NQU2495" s="187"/>
      <c r="NQV2495" s="187"/>
      <c r="NQW2495" s="204"/>
      <c r="NQX2495" s="272"/>
      <c r="NQY2495" s="207"/>
      <c r="NQZ2495" s="238"/>
      <c r="NRA2495" s="207"/>
      <c r="NRB2495" s="207"/>
      <c r="NRC2495" s="187"/>
      <c r="NRD2495" s="187"/>
      <c r="NRE2495" s="204"/>
      <c r="NRF2495" s="272"/>
      <c r="NRG2495" s="207"/>
      <c r="NRH2495" s="238"/>
      <c r="NRI2495" s="207"/>
      <c r="NRJ2495" s="207"/>
      <c r="NRK2495" s="187"/>
      <c r="NRL2495" s="187"/>
      <c r="NRM2495" s="204"/>
      <c r="NRN2495" s="272"/>
      <c r="NRO2495" s="207"/>
      <c r="NRP2495" s="238"/>
      <c r="NRQ2495" s="207"/>
      <c r="NRR2495" s="207"/>
      <c r="NRS2495" s="187"/>
      <c r="NRT2495" s="187"/>
      <c r="NRU2495" s="204"/>
      <c r="NRV2495" s="272"/>
      <c r="NRW2495" s="207"/>
      <c r="NRX2495" s="238"/>
      <c r="NRY2495" s="207"/>
      <c r="NRZ2495" s="207"/>
      <c r="NSA2495" s="187"/>
      <c r="NSB2495" s="187"/>
      <c r="NSC2495" s="204"/>
      <c r="NSD2495" s="272"/>
      <c r="NSE2495" s="207"/>
      <c r="NSF2495" s="238"/>
      <c r="NSG2495" s="207"/>
      <c r="NSH2495" s="207"/>
      <c r="NSI2495" s="187"/>
      <c r="NSJ2495" s="187"/>
      <c r="NSK2495" s="204"/>
      <c r="NSL2495" s="272"/>
      <c r="NSM2495" s="207"/>
      <c r="NSN2495" s="238"/>
      <c r="NSO2495" s="207"/>
      <c r="NSP2495" s="207"/>
      <c r="NSQ2495" s="187"/>
      <c r="NSR2495" s="187"/>
      <c r="NSS2495" s="204"/>
      <c r="NST2495" s="272"/>
      <c r="NSU2495" s="207"/>
      <c r="NSV2495" s="238"/>
      <c r="NSW2495" s="207"/>
      <c r="NSX2495" s="207"/>
      <c r="NSY2495" s="187"/>
      <c r="NSZ2495" s="187"/>
      <c r="NTA2495" s="204"/>
      <c r="NTB2495" s="272"/>
      <c r="NTC2495" s="207"/>
      <c r="NTD2495" s="238"/>
      <c r="NTE2495" s="207"/>
      <c r="NTF2495" s="207"/>
      <c r="NTG2495" s="187"/>
      <c r="NTH2495" s="187"/>
      <c r="NTI2495" s="204"/>
      <c r="NTJ2495" s="272"/>
      <c r="NTK2495" s="207"/>
      <c r="NTL2495" s="238"/>
      <c r="NTM2495" s="207"/>
      <c r="NTN2495" s="207"/>
      <c r="NTO2495" s="187"/>
      <c r="NTP2495" s="187"/>
      <c r="NTQ2495" s="204"/>
      <c r="NTR2495" s="272"/>
      <c r="NTS2495" s="207"/>
      <c r="NTT2495" s="238"/>
      <c r="NTU2495" s="207"/>
      <c r="NTV2495" s="207"/>
      <c r="NTW2495" s="187"/>
      <c r="NTX2495" s="187"/>
      <c r="NTY2495" s="204"/>
      <c r="NTZ2495" s="272"/>
      <c r="NUA2495" s="207"/>
      <c r="NUB2495" s="238"/>
      <c r="NUC2495" s="207"/>
      <c r="NUD2495" s="207"/>
      <c r="NUE2495" s="187"/>
      <c r="NUF2495" s="187"/>
      <c r="NUG2495" s="204"/>
      <c r="NUH2495" s="272"/>
      <c r="NUI2495" s="207"/>
      <c r="NUJ2495" s="238"/>
      <c r="NUK2495" s="207"/>
      <c r="NUL2495" s="207"/>
      <c r="NUM2495" s="187"/>
      <c r="NUN2495" s="187"/>
      <c r="NUO2495" s="204"/>
      <c r="NUP2495" s="272"/>
      <c r="NUQ2495" s="207"/>
      <c r="NUR2495" s="238"/>
      <c r="NUS2495" s="207"/>
      <c r="NUT2495" s="207"/>
      <c r="NUU2495" s="187"/>
      <c r="NUV2495" s="187"/>
      <c r="NUW2495" s="204"/>
      <c r="NUX2495" s="272"/>
      <c r="NUY2495" s="207"/>
      <c r="NUZ2495" s="238"/>
      <c r="NVA2495" s="207"/>
      <c r="NVB2495" s="207"/>
      <c r="NVC2495" s="187"/>
      <c r="NVD2495" s="187"/>
      <c r="NVE2495" s="204"/>
      <c r="NVF2495" s="272"/>
      <c r="NVG2495" s="207"/>
      <c r="NVH2495" s="238"/>
      <c r="NVI2495" s="207"/>
      <c r="NVJ2495" s="207"/>
      <c r="NVK2495" s="187"/>
      <c r="NVL2495" s="187"/>
      <c r="NVM2495" s="204"/>
      <c r="NVN2495" s="272"/>
      <c r="NVO2495" s="207"/>
      <c r="NVP2495" s="238"/>
      <c r="NVQ2495" s="207"/>
      <c r="NVR2495" s="207"/>
      <c r="NVS2495" s="187"/>
      <c r="NVT2495" s="187"/>
      <c r="NVU2495" s="204"/>
      <c r="NVV2495" s="272"/>
      <c r="NVW2495" s="207"/>
      <c r="NVX2495" s="238"/>
      <c r="NVY2495" s="207"/>
      <c r="NVZ2495" s="207"/>
      <c r="NWA2495" s="187"/>
      <c r="NWB2495" s="187"/>
      <c r="NWC2495" s="204"/>
      <c r="NWD2495" s="272"/>
      <c r="NWE2495" s="207"/>
      <c r="NWF2495" s="238"/>
      <c r="NWG2495" s="207"/>
      <c r="NWH2495" s="207"/>
      <c r="NWI2495" s="187"/>
      <c r="NWJ2495" s="187"/>
      <c r="NWK2495" s="204"/>
      <c r="NWL2495" s="272"/>
      <c r="NWM2495" s="207"/>
      <c r="NWN2495" s="238"/>
      <c r="NWO2495" s="207"/>
      <c r="NWP2495" s="207"/>
      <c r="NWQ2495" s="187"/>
      <c r="NWR2495" s="187"/>
      <c r="NWS2495" s="204"/>
      <c r="NWT2495" s="272"/>
      <c r="NWU2495" s="207"/>
      <c r="NWV2495" s="238"/>
      <c r="NWW2495" s="207"/>
      <c r="NWX2495" s="207"/>
      <c r="NWY2495" s="187"/>
      <c r="NWZ2495" s="187"/>
      <c r="NXA2495" s="204"/>
      <c r="NXB2495" s="272"/>
      <c r="NXC2495" s="207"/>
      <c r="NXD2495" s="238"/>
      <c r="NXE2495" s="207"/>
      <c r="NXF2495" s="207"/>
      <c r="NXG2495" s="187"/>
      <c r="NXH2495" s="187"/>
      <c r="NXI2495" s="204"/>
      <c r="NXJ2495" s="272"/>
      <c r="NXK2495" s="207"/>
      <c r="NXL2495" s="238"/>
      <c r="NXM2495" s="207"/>
      <c r="NXN2495" s="207"/>
      <c r="NXO2495" s="187"/>
      <c r="NXP2495" s="187"/>
      <c r="NXQ2495" s="204"/>
      <c r="NXR2495" s="272"/>
      <c r="NXS2495" s="207"/>
      <c r="NXT2495" s="238"/>
      <c r="NXU2495" s="207"/>
      <c r="NXV2495" s="207"/>
      <c r="NXW2495" s="187"/>
      <c r="NXX2495" s="187"/>
      <c r="NXY2495" s="204"/>
      <c r="NXZ2495" s="272"/>
      <c r="NYA2495" s="207"/>
      <c r="NYB2495" s="238"/>
      <c r="NYC2495" s="207"/>
      <c r="NYD2495" s="207"/>
      <c r="NYE2495" s="187"/>
      <c r="NYF2495" s="187"/>
      <c r="NYG2495" s="204"/>
      <c r="NYH2495" s="272"/>
      <c r="NYI2495" s="207"/>
      <c r="NYJ2495" s="238"/>
      <c r="NYK2495" s="207"/>
      <c r="NYL2495" s="207"/>
      <c r="NYM2495" s="187"/>
      <c r="NYN2495" s="187"/>
      <c r="NYO2495" s="204"/>
      <c r="NYP2495" s="272"/>
      <c r="NYQ2495" s="207"/>
      <c r="NYR2495" s="238"/>
      <c r="NYS2495" s="207"/>
      <c r="NYT2495" s="207"/>
      <c r="NYU2495" s="187"/>
      <c r="NYV2495" s="187"/>
      <c r="NYW2495" s="204"/>
      <c r="NYX2495" s="272"/>
      <c r="NYY2495" s="207"/>
      <c r="NYZ2495" s="238"/>
      <c r="NZA2495" s="207"/>
      <c r="NZB2495" s="207"/>
      <c r="NZC2495" s="187"/>
      <c r="NZD2495" s="187"/>
      <c r="NZE2495" s="204"/>
      <c r="NZF2495" s="272"/>
      <c r="NZG2495" s="207"/>
      <c r="NZH2495" s="238"/>
      <c r="NZI2495" s="207"/>
      <c r="NZJ2495" s="207"/>
      <c r="NZK2495" s="187"/>
      <c r="NZL2495" s="187"/>
      <c r="NZM2495" s="204"/>
      <c r="NZN2495" s="272"/>
      <c r="NZO2495" s="207"/>
      <c r="NZP2495" s="238"/>
      <c r="NZQ2495" s="207"/>
      <c r="NZR2495" s="207"/>
      <c r="NZS2495" s="187"/>
      <c r="NZT2495" s="187"/>
      <c r="NZU2495" s="204"/>
      <c r="NZV2495" s="272"/>
      <c r="NZW2495" s="207"/>
      <c r="NZX2495" s="238"/>
      <c r="NZY2495" s="207"/>
      <c r="NZZ2495" s="207"/>
      <c r="OAA2495" s="187"/>
      <c r="OAB2495" s="187"/>
      <c r="OAC2495" s="204"/>
      <c r="OAD2495" s="272"/>
      <c r="OAE2495" s="207"/>
      <c r="OAF2495" s="238"/>
      <c r="OAG2495" s="207"/>
      <c r="OAH2495" s="207"/>
      <c r="OAI2495" s="187"/>
      <c r="OAJ2495" s="187"/>
      <c r="OAK2495" s="204"/>
      <c r="OAL2495" s="272"/>
      <c r="OAM2495" s="207"/>
      <c r="OAN2495" s="238"/>
      <c r="OAO2495" s="207"/>
      <c r="OAP2495" s="207"/>
      <c r="OAQ2495" s="187"/>
      <c r="OAR2495" s="187"/>
      <c r="OAS2495" s="204"/>
      <c r="OAT2495" s="272"/>
      <c r="OAU2495" s="207"/>
      <c r="OAV2495" s="238"/>
      <c r="OAW2495" s="207"/>
      <c r="OAX2495" s="207"/>
      <c r="OAY2495" s="187"/>
      <c r="OAZ2495" s="187"/>
      <c r="OBA2495" s="204"/>
      <c r="OBB2495" s="272"/>
      <c r="OBC2495" s="207"/>
      <c r="OBD2495" s="238"/>
      <c r="OBE2495" s="207"/>
      <c r="OBF2495" s="207"/>
      <c r="OBG2495" s="187"/>
      <c r="OBH2495" s="187"/>
      <c r="OBI2495" s="204"/>
      <c r="OBJ2495" s="272"/>
      <c r="OBK2495" s="207"/>
      <c r="OBL2495" s="238"/>
      <c r="OBM2495" s="207"/>
      <c r="OBN2495" s="207"/>
      <c r="OBO2495" s="187"/>
      <c r="OBP2495" s="187"/>
      <c r="OBQ2495" s="204"/>
      <c r="OBR2495" s="272"/>
      <c r="OBS2495" s="207"/>
      <c r="OBT2495" s="238"/>
      <c r="OBU2495" s="207"/>
      <c r="OBV2495" s="207"/>
      <c r="OBW2495" s="187"/>
      <c r="OBX2495" s="187"/>
      <c r="OBY2495" s="204"/>
      <c r="OBZ2495" s="272"/>
      <c r="OCA2495" s="207"/>
      <c r="OCB2495" s="238"/>
      <c r="OCC2495" s="207"/>
      <c r="OCD2495" s="207"/>
      <c r="OCE2495" s="187"/>
      <c r="OCF2495" s="187"/>
      <c r="OCG2495" s="204"/>
      <c r="OCH2495" s="272"/>
      <c r="OCI2495" s="207"/>
      <c r="OCJ2495" s="238"/>
      <c r="OCK2495" s="207"/>
      <c r="OCL2495" s="207"/>
      <c r="OCM2495" s="187"/>
      <c r="OCN2495" s="187"/>
      <c r="OCO2495" s="204"/>
      <c r="OCP2495" s="272"/>
      <c r="OCQ2495" s="207"/>
      <c r="OCR2495" s="238"/>
      <c r="OCS2495" s="207"/>
      <c r="OCT2495" s="207"/>
      <c r="OCU2495" s="187"/>
      <c r="OCV2495" s="187"/>
      <c r="OCW2495" s="204"/>
      <c r="OCX2495" s="272"/>
      <c r="OCY2495" s="207"/>
      <c r="OCZ2495" s="238"/>
      <c r="ODA2495" s="207"/>
      <c r="ODB2495" s="207"/>
      <c r="ODC2495" s="187"/>
      <c r="ODD2495" s="187"/>
      <c r="ODE2495" s="204"/>
      <c r="ODF2495" s="272"/>
      <c r="ODG2495" s="207"/>
      <c r="ODH2495" s="238"/>
      <c r="ODI2495" s="207"/>
      <c r="ODJ2495" s="207"/>
      <c r="ODK2495" s="187"/>
      <c r="ODL2495" s="187"/>
      <c r="ODM2495" s="204"/>
      <c r="ODN2495" s="272"/>
      <c r="ODO2495" s="207"/>
      <c r="ODP2495" s="238"/>
      <c r="ODQ2495" s="207"/>
      <c r="ODR2495" s="207"/>
      <c r="ODS2495" s="187"/>
      <c r="ODT2495" s="187"/>
      <c r="ODU2495" s="204"/>
      <c r="ODV2495" s="272"/>
      <c r="ODW2495" s="207"/>
      <c r="ODX2495" s="238"/>
      <c r="ODY2495" s="207"/>
      <c r="ODZ2495" s="207"/>
      <c r="OEA2495" s="187"/>
      <c r="OEB2495" s="187"/>
      <c r="OEC2495" s="204"/>
      <c r="OED2495" s="272"/>
      <c r="OEE2495" s="207"/>
      <c r="OEF2495" s="238"/>
      <c r="OEG2495" s="207"/>
      <c r="OEH2495" s="207"/>
      <c r="OEI2495" s="187"/>
      <c r="OEJ2495" s="187"/>
      <c r="OEK2495" s="204"/>
      <c r="OEL2495" s="272"/>
      <c r="OEM2495" s="207"/>
      <c r="OEN2495" s="238"/>
      <c r="OEO2495" s="207"/>
      <c r="OEP2495" s="207"/>
      <c r="OEQ2495" s="187"/>
      <c r="OER2495" s="187"/>
      <c r="OES2495" s="204"/>
      <c r="OET2495" s="272"/>
      <c r="OEU2495" s="207"/>
      <c r="OEV2495" s="238"/>
      <c r="OEW2495" s="207"/>
      <c r="OEX2495" s="207"/>
      <c r="OEY2495" s="187"/>
      <c r="OEZ2495" s="187"/>
      <c r="OFA2495" s="204"/>
      <c r="OFB2495" s="272"/>
      <c r="OFC2495" s="207"/>
      <c r="OFD2495" s="238"/>
      <c r="OFE2495" s="207"/>
      <c r="OFF2495" s="207"/>
      <c r="OFG2495" s="187"/>
      <c r="OFH2495" s="187"/>
      <c r="OFI2495" s="204"/>
      <c r="OFJ2495" s="272"/>
      <c r="OFK2495" s="207"/>
      <c r="OFL2495" s="238"/>
      <c r="OFM2495" s="207"/>
      <c r="OFN2495" s="207"/>
      <c r="OFO2495" s="187"/>
      <c r="OFP2495" s="187"/>
      <c r="OFQ2495" s="204"/>
      <c r="OFR2495" s="272"/>
      <c r="OFS2495" s="207"/>
      <c r="OFT2495" s="238"/>
      <c r="OFU2495" s="207"/>
      <c r="OFV2495" s="207"/>
      <c r="OFW2495" s="187"/>
      <c r="OFX2495" s="187"/>
      <c r="OFY2495" s="204"/>
      <c r="OFZ2495" s="272"/>
      <c r="OGA2495" s="207"/>
      <c r="OGB2495" s="238"/>
      <c r="OGC2495" s="207"/>
      <c r="OGD2495" s="207"/>
      <c r="OGE2495" s="187"/>
      <c r="OGF2495" s="187"/>
      <c r="OGG2495" s="204"/>
      <c r="OGH2495" s="272"/>
      <c r="OGI2495" s="207"/>
      <c r="OGJ2495" s="238"/>
      <c r="OGK2495" s="207"/>
      <c r="OGL2495" s="207"/>
      <c r="OGM2495" s="187"/>
      <c r="OGN2495" s="187"/>
      <c r="OGO2495" s="204"/>
      <c r="OGP2495" s="272"/>
      <c r="OGQ2495" s="207"/>
      <c r="OGR2495" s="238"/>
      <c r="OGS2495" s="207"/>
      <c r="OGT2495" s="207"/>
      <c r="OGU2495" s="187"/>
      <c r="OGV2495" s="187"/>
      <c r="OGW2495" s="204"/>
      <c r="OGX2495" s="272"/>
      <c r="OGY2495" s="207"/>
      <c r="OGZ2495" s="238"/>
      <c r="OHA2495" s="207"/>
      <c r="OHB2495" s="207"/>
      <c r="OHC2495" s="187"/>
      <c r="OHD2495" s="187"/>
      <c r="OHE2495" s="204"/>
      <c r="OHF2495" s="272"/>
      <c r="OHG2495" s="207"/>
      <c r="OHH2495" s="238"/>
      <c r="OHI2495" s="207"/>
      <c r="OHJ2495" s="207"/>
      <c r="OHK2495" s="187"/>
      <c r="OHL2495" s="187"/>
      <c r="OHM2495" s="204"/>
      <c r="OHN2495" s="272"/>
      <c r="OHO2495" s="207"/>
      <c r="OHP2495" s="238"/>
      <c r="OHQ2495" s="207"/>
      <c r="OHR2495" s="207"/>
      <c r="OHS2495" s="187"/>
      <c r="OHT2495" s="187"/>
      <c r="OHU2495" s="204"/>
      <c r="OHV2495" s="272"/>
      <c r="OHW2495" s="207"/>
      <c r="OHX2495" s="238"/>
      <c r="OHY2495" s="207"/>
      <c r="OHZ2495" s="207"/>
      <c r="OIA2495" s="187"/>
      <c r="OIB2495" s="187"/>
      <c r="OIC2495" s="204"/>
      <c r="OID2495" s="272"/>
      <c r="OIE2495" s="207"/>
      <c r="OIF2495" s="238"/>
      <c r="OIG2495" s="207"/>
      <c r="OIH2495" s="207"/>
      <c r="OII2495" s="187"/>
      <c r="OIJ2495" s="187"/>
      <c r="OIK2495" s="204"/>
      <c r="OIL2495" s="272"/>
      <c r="OIM2495" s="207"/>
      <c r="OIN2495" s="238"/>
      <c r="OIO2495" s="207"/>
      <c r="OIP2495" s="207"/>
      <c r="OIQ2495" s="187"/>
      <c r="OIR2495" s="187"/>
      <c r="OIS2495" s="204"/>
      <c r="OIT2495" s="272"/>
      <c r="OIU2495" s="207"/>
      <c r="OIV2495" s="238"/>
      <c r="OIW2495" s="207"/>
      <c r="OIX2495" s="207"/>
      <c r="OIY2495" s="187"/>
      <c r="OIZ2495" s="187"/>
      <c r="OJA2495" s="204"/>
      <c r="OJB2495" s="272"/>
      <c r="OJC2495" s="207"/>
      <c r="OJD2495" s="238"/>
      <c r="OJE2495" s="207"/>
      <c r="OJF2495" s="207"/>
      <c r="OJG2495" s="187"/>
      <c r="OJH2495" s="187"/>
      <c r="OJI2495" s="204"/>
      <c r="OJJ2495" s="272"/>
      <c r="OJK2495" s="207"/>
      <c r="OJL2495" s="238"/>
      <c r="OJM2495" s="207"/>
      <c r="OJN2495" s="207"/>
      <c r="OJO2495" s="187"/>
      <c r="OJP2495" s="187"/>
      <c r="OJQ2495" s="204"/>
      <c r="OJR2495" s="272"/>
      <c r="OJS2495" s="207"/>
      <c r="OJT2495" s="238"/>
      <c r="OJU2495" s="207"/>
      <c r="OJV2495" s="207"/>
      <c r="OJW2495" s="187"/>
      <c r="OJX2495" s="187"/>
      <c r="OJY2495" s="204"/>
      <c r="OJZ2495" s="272"/>
      <c r="OKA2495" s="207"/>
      <c r="OKB2495" s="238"/>
      <c r="OKC2495" s="207"/>
      <c r="OKD2495" s="207"/>
      <c r="OKE2495" s="187"/>
      <c r="OKF2495" s="187"/>
      <c r="OKG2495" s="204"/>
      <c r="OKH2495" s="272"/>
      <c r="OKI2495" s="207"/>
      <c r="OKJ2495" s="238"/>
      <c r="OKK2495" s="207"/>
      <c r="OKL2495" s="207"/>
      <c r="OKM2495" s="187"/>
      <c r="OKN2495" s="187"/>
      <c r="OKO2495" s="204"/>
      <c r="OKP2495" s="272"/>
      <c r="OKQ2495" s="207"/>
      <c r="OKR2495" s="238"/>
      <c r="OKS2495" s="207"/>
      <c r="OKT2495" s="207"/>
      <c r="OKU2495" s="187"/>
      <c r="OKV2495" s="187"/>
      <c r="OKW2495" s="204"/>
      <c r="OKX2495" s="272"/>
      <c r="OKY2495" s="207"/>
      <c r="OKZ2495" s="238"/>
      <c r="OLA2495" s="207"/>
      <c r="OLB2495" s="207"/>
      <c r="OLC2495" s="187"/>
      <c r="OLD2495" s="187"/>
      <c r="OLE2495" s="204"/>
      <c r="OLF2495" s="272"/>
      <c r="OLG2495" s="207"/>
      <c r="OLH2495" s="238"/>
      <c r="OLI2495" s="207"/>
      <c r="OLJ2495" s="207"/>
      <c r="OLK2495" s="187"/>
      <c r="OLL2495" s="187"/>
      <c r="OLM2495" s="204"/>
      <c r="OLN2495" s="272"/>
      <c r="OLO2495" s="207"/>
      <c r="OLP2495" s="238"/>
      <c r="OLQ2495" s="207"/>
      <c r="OLR2495" s="207"/>
      <c r="OLS2495" s="187"/>
      <c r="OLT2495" s="187"/>
      <c r="OLU2495" s="204"/>
      <c r="OLV2495" s="272"/>
      <c r="OLW2495" s="207"/>
      <c r="OLX2495" s="238"/>
      <c r="OLY2495" s="207"/>
      <c r="OLZ2495" s="207"/>
      <c r="OMA2495" s="187"/>
      <c r="OMB2495" s="187"/>
      <c r="OMC2495" s="204"/>
      <c r="OMD2495" s="272"/>
      <c r="OME2495" s="207"/>
      <c r="OMF2495" s="238"/>
      <c r="OMG2495" s="207"/>
      <c r="OMH2495" s="207"/>
      <c r="OMI2495" s="187"/>
      <c r="OMJ2495" s="187"/>
      <c r="OMK2495" s="204"/>
      <c r="OML2495" s="272"/>
      <c r="OMM2495" s="207"/>
      <c r="OMN2495" s="238"/>
      <c r="OMO2495" s="207"/>
      <c r="OMP2495" s="207"/>
      <c r="OMQ2495" s="187"/>
      <c r="OMR2495" s="187"/>
      <c r="OMS2495" s="204"/>
      <c r="OMT2495" s="272"/>
      <c r="OMU2495" s="207"/>
      <c r="OMV2495" s="238"/>
      <c r="OMW2495" s="207"/>
      <c r="OMX2495" s="207"/>
      <c r="OMY2495" s="187"/>
      <c r="OMZ2495" s="187"/>
      <c r="ONA2495" s="204"/>
      <c r="ONB2495" s="272"/>
      <c r="ONC2495" s="207"/>
      <c r="OND2495" s="238"/>
      <c r="ONE2495" s="207"/>
      <c r="ONF2495" s="207"/>
      <c r="ONG2495" s="187"/>
      <c r="ONH2495" s="187"/>
      <c r="ONI2495" s="204"/>
      <c r="ONJ2495" s="272"/>
      <c r="ONK2495" s="207"/>
      <c r="ONL2495" s="238"/>
      <c r="ONM2495" s="207"/>
      <c r="ONN2495" s="207"/>
      <c r="ONO2495" s="187"/>
      <c r="ONP2495" s="187"/>
      <c r="ONQ2495" s="204"/>
      <c r="ONR2495" s="272"/>
      <c r="ONS2495" s="207"/>
      <c r="ONT2495" s="238"/>
      <c r="ONU2495" s="207"/>
      <c r="ONV2495" s="207"/>
      <c r="ONW2495" s="187"/>
      <c r="ONX2495" s="187"/>
      <c r="ONY2495" s="204"/>
      <c r="ONZ2495" s="272"/>
      <c r="OOA2495" s="207"/>
      <c r="OOB2495" s="238"/>
      <c r="OOC2495" s="207"/>
      <c r="OOD2495" s="207"/>
      <c r="OOE2495" s="187"/>
      <c r="OOF2495" s="187"/>
      <c r="OOG2495" s="204"/>
      <c r="OOH2495" s="272"/>
      <c r="OOI2495" s="207"/>
      <c r="OOJ2495" s="238"/>
      <c r="OOK2495" s="207"/>
      <c r="OOL2495" s="207"/>
      <c r="OOM2495" s="187"/>
      <c r="OON2495" s="187"/>
      <c r="OOO2495" s="204"/>
      <c r="OOP2495" s="272"/>
      <c r="OOQ2495" s="207"/>
      <c r="OOR2495" s="238"/>
      <c r="OOS2495" s="207"/>
      <c r="OOT2495" s="207"/>
      <c r="OOU2495" s="187"/>
      <c r="OOV2495" s="187"/>
      <c r="OOW2495" s="204"/>
      <c r="OOX2495" s="272"/>
      <c r="OOY2495" s="207"/>
      <c r="OOZ2495" s="238"/>
      <c r="OPA2495" s="207"/>
      <c r="OPB2495" s="207"/>
      <c r="OPC2495" s="187"/>
      <c r="OPD2495" s="187"/>
      <c r="OPE2495" s="204"/>
      <c r="OPF2495" s="272"/>
      <c r="OPG2495" s="207"/>
      <c r="OPH2495" s="238"/>
      <c r="OPI2495" s="207"/>
      <c r="OPJ2495" s="207"/>
      <c r="OPK2495" s="187"/>
      <c r="OPL2495" s="187"/>
      <c r="OPM2495" s="204"/>
      <c r="OPN2495" s="272"/>
      <c r="OPO2495" s="207"/>
      <c r="OPP2495" s="238"/>
      <c r="OPQ2495" s="207"/>
      <c r="OPR2495" s="207"/>
      <c r="OPS2495" s="187"/>
      <c r="OPT2495" s="187"/>
      <c r="OPU2495" s="204"/>
      <c r="OPV2495" s="272"/>
      <c r="OPW2495" s="207"/>
      <c r="OPX2495" s="238"/>
      <c r="OPY2495" s="207"/>
      <c r="OPZ2495" s="207"/>
      <c r="OQA2495" s="187"/>
      <c r="OQB2495" s="187"/>
      <c r="OQC2495" s="204"/>
      <c r="OQD2495" s="272"/>
      <c r="OQE2495" s="207"/>
      <c r="OQF2495" s="238"/>
      <c r="OQG2495" s="207"/>
      <c r="OQH2495" s="207"/>
      <c r="OQI2495" s="187"/>
      <c r="OQJ2495" s="187"/>
      <c r="OQK2495" s="204"/>
      <c r="OQL2495" s="272"/>
      <c r="OQM2495" s="207"/>
      <c r="OQN2495" s="238"/>
      <c r="OQO2495" s="207"/>
      <c r="OQP2495" s="207"/>
      <c r="OQQ2495" s="187"/>
      <c r="OQR2495" s="187"/>
      <c r="OQS2495" s="204"/>
      <c r="OQT2495" s="272"/>
      <c r="OQU2495" s="207"/>
      <c r="OQV2495" s="238"/>
      <c r="OQW2495" s="207"/>
      <c r="OQX2495" s="207"/>
      <c r="OQY2495" s="187"/>
      <c r="OQZ2495" s="187"/>
      <c r="ORA2495" s="204"/>
      <c r="ORB2495" s="272"/>
      <c r="ORC2495" s="207"/>
      <c r="ORD2495" s="238"/>
      <c r="ORE2495" s="207"/>
      <c r="ORF2495" s="207"/>
      <c r="ORG2495" s="187"/>
      <c r="ORH2495" s="187"/>
      <c r="ORI2495" s="204"/>
      <c r="ORJ2495" s="272"/>
      <c r="ORK2495" s="207"/>
      <c r="ORL2495" s="238"/>
      <c r="ORM2495" s="207"/>
      <c r="ORN2495" s="207"/>
      <c r="ORO2495" s="187"/>
      <c r="ORP2495" s="187"/>
      <c r="ORQ2495" s="204"/>
      <c r="ORR2495" s="272"/>
      <c r="ORS2495" s="207"/>
      <c r="ORT2495" s="238"/>
      <c r="ORU2495" s="207"/>
      <c r="ORV2495" s="207"/>
      <c r="ORW2495" s="187"/>
      <c r="ORX2495" s="187"/>
      <c r="ORY2495" s="204"/>
      <c r="ORZ2495" s="272"/>
      <c r="OSA2495" s="207"/>
      <c r="OSB2495" s="238"/>
      <c r="OSC2495" s="207"/>
      <c r="OSD2495" s="207"/>
      <c r="OSE2495" s="187"/>
      <c r="OSF2495" s="187"/>
      <c r="OSG2495" s="204"/>
      <c r="OSH2495" s="272"/>
      <c r="OSI2495" s="207"/>
      <c r="OSJ2495" s="238"/>
      <c r="OSK2495" s="207"/>
      <c r="OSL2495" s="207"/>
      <c r="OSM2495" s="187"/>
      <c r="OSN2495" s="187"/>
      <c r="OSO2495" s="204"/>
      <c r="OSP2495" s="272"/>
      <c r="OSQ2495" s="207"/>
      <c r="OSR2495" s="238"/>
      <c r="OSS2495" s="207"/>
      <c r="OST2495" s="207"/>
      <c r="OSU2495" s="187"/>
      <c r="OSV2495" s="187"/>
      <c r="OSW2495" s="204"/>
      <c r="OSX2495" s="272"/>
      <c r="OSY2495" s="207"/>
      <c r="OSZ2495" s="238"/>
      <c r="OTA2495" s="207"/>
      <c r="OTB2495" s="207"/>
      <c r="OTC2495" s="187"/>
      <c r="OTD2495" s="187"/>
      <c r="OTE2495" s="204"/>
      <c r="OTF2495" s="272"/>
      <c r="OTG2495" s="207"/>
      <c r="OTH2495" s="238"/>
      <c r="OTI2495" s="207"/>
      <c r="OTJ2495" s="207"/>
      <c r="OTK2495" s="187"/>
      <c r="OTL2495" s="187"/>
      <c r="OTM2495" s="204"/>
      <c r="OTN2495" s="272"/>
      <c r="OTO2495" s="207"/>
      <c r="OTP2495" s="238"/>
      <c r="OTQ2495" s="207"/>
      <c r="OTR2495" s="207"/>
      <c r="OTS2495" s="187"/>
      <c r="OTT2495" s="187"/>
      <c r="OTU2495" s="204"/>
      <c r="OTV2495" s="272"/>
      <c r="OTW2495" s="207"/>
      <c r="OTX2495" s="238"/>
      <c r="OTY2495" s="207"/>
      <c r="OTZ2495" s="207"/>
      <c r="OUA2495" s="187"/>
      <c r="OUB2495" s="187"/>
      <c r="OUC2495" s="204"/>
      <c r="OUD2495" s="272"/>
      <c r="OUE2495" s="207"/>
      <c r="OUF2495" s="238"/>
      <c r="OUG2495" s="207"/>
      <c r="OUH2495" s="207"/>
      <c r="OUI2495" s="187"/>
      <c r="OUJ2495" s="187"/>
      <c r="OUK2495" s="204"/>
      <c r="OUL2495" s="272"/>
      <c r="OUM2495" s="207"/>
      <c r="OUN2495" s="238"/>
      <c r="OUO2495" s="207"/>
      <c r="OUP2495" s="207"/>
      <c r="OUQ2495" s="187"/>
      <c r="OUR2495" s="187"/>
      <c r="OUS2495" s="204"/>
      <c r="OUT2495" s="272"/>
      <c r="OUU2495" s="207"/>
      <c r="OUV2495" s="238"/>
      <c r="OUW2495" s="207"/>
      <c r="OUX2495" s="207"/>
      <c r="OUY2495" s="187"/>
      <c r="OUZ2495" s="187"/>
      <c r="OVA2495" s="204"/>
      <c r="OVB2495" s="272"/>
      <c r="OVC2495" s="207"/>
      <c r="OVD2495" s="238"/>
      <c r="OVE2495" s="207"/>
      <c r="OVF2495" s="207"/>
      <c r="OVG2495" s="187"/>
      <c r="OVH2495" s="187"/>
      <c r="OVI2495" s="204"/>
      <c r="OVJ2495" s="272"/>
      <c r="OVK2495" s="207"/>
      <c r="OVL2495" s="238"/>
      <c r="OVM2495" s="207"/>
      <c r="OVN2495" s="207"/>
      <c r="OVO2495" s="187"/>
      <c r="OVP2495" s="187"/>
      <c r="OVQ2495" s="204"/>
      <c r="OVR2495" s="272"/>
      <c r="OVS2495" s="207"/>
      <c r="OVT2495" s="238"/>
      <c r="OVU2495" s="207"/>
      <c r="OVV2495" s="207"/>
      <c r="OVW2495" s="187"/>
      <c r="OVX2495" s="187"/>
      <c r="OVY2495" s="204"/>
      <c r="OVZ2495" s="272"/>
      <c r="OWA2495" s="207"/>
      <c r="OWB2495" s="238"/>
      <c r="OWC2495" s="207"/>
      <c r="OWD2495" s="207"/>
      <c r="OWE2495" s="187"/>
      <c r="OWF2495" s="187"/>
      <c r="OWG2495" s="204"/>
      <c r="OWH2495" s="272"/>
      <c r="OWI2495" s="207"/>
      <c r="OWJ2495" s="238"/>
      <c r="OWK2495" s="207"/>
      <c r="OWL2495" s="207"/>
      <c r="OWM2495" s="187"/>
      <c r="OWN2495" s="187"/>
      <c r="OWO2495" s="204"/>
      <c r="OWP2495" s="272"/>
      <c r="OWQ2495" s="207"/>
      <c r="OWR2495" s="238"/>
      <c r="OWS2495" s="207"/>
      <c r="OWT2495" s="207"/>
      <c r="OWU2495" s="187"/>
      <c r="OWV2495" s="187"/>
      <c r="OWW2495" s="204"/>
      <c r="OWX2495" s="272"/>
      <c r="OWY2495" s="207"/>
      <c r="OWZ2495" s="238"/>
      <c r="OXA2495" s="207"/>
      <c r="OXB2495" s="207"/>
      <c r="OXC2495" s="187"/>
      <c r="OXD2495" s="187"/>
      <c r="OXE2495" s="204"/>
      <c r="OXF2495" s="272"/>
      <c r="OXG2495" s="207"/>
      <c r="OXH2495" s="238"/>
      <c r="OXI2495" s="207"/>
      <c r="OXJ2495" s="207"/>
      <c r="OXK2495" s="187"/>
      <c r="OXL2495" s="187"/>
      <c r="OXM2495" s="204"/>
      <c r="OXN2495" s="272"/>
      <c r="OXO2495" s="207"/>
      <c r="OXP2495" s="238"/>
      <c r="OXQ2495" s="207"/>
      <c r="OXR2495" s="207"/>
      <c r="OXS2495" s="187"/>
      <c r="OXT2495" s="187"/>
      <c r="OXU2495" s="204"/>
      <c r="OXV2495" s="272"/>
      <c r="OXW2495" s="207"/>
      <c r="OXX2495" s="238"/>
      <c r="OXY2495" s="207"/>
      <c r="OXZ2495" s="207"/>
      <c r="OYA2495" s="187"/>
      <c r="OYB2495" s="187"/>
      <c r="OYC2495" s="204"/>
      <c r="OYD2495" s="272"/>
      <c r="OYE2495" s="207"/>
      <c r="OYF2495" s="238"/>
      <c r="OYG2495" s="207"/>
      <c r="OYH2495" s="207"/>
      <c r="OYI2495" s="187"/>
      <c r="OYJ2495" s="187"/>
      <c r="OYK2495" s="204"/>
      <c r="OYL2495" s="272"/>
      <c r="OYM2495" s="207"/>
      <c r="OYN2495" s="238"/>
      <c r="OYO2495" s="207"/>
      <c r="OYP2495" s="207"/>
      <c r="OYQ2495" s="187"/>
      <c r="OYR2495" s="187"/>
      <c r="OYS2495" s="204"/>
      <c r="OYT2495" s="272"/>
      <c r="OYU2495" s="207"/>
      <c r="OYV2495" s="238"/>
      <c r="OYW2495" s="207"/>
      <c r="OYX2495" s="207"/>
      <c r="OYY2495" s="187"/>
      <c r="OYZ2495" s="187"/>
      <c r="OZA2495" s="204"/>
      <c r="OZB2495" s="272"/>
      <c r="OZC2495" s="207"/>
      <c r="OZD2495" s="238"/>
      <c r="OZE2495" s="207"/>
      <c r="OZF2495" s="207"/>
      <c r="OZG2495" s="187"/>
      <c r="OZH2495" s="187"/>
      <c r="OZI2495" s="204"/>
      <c r="OZJ2495" s="272"/>
      <c r="OZK2495" s="207"/>
      <c r="OZL2495" s="238"/>
      <c r="OZM2495" s="207"/>
      <c r="OZN2495" s="207"/>
      <c r="OZO2495" s="187"/>
      <c r="OZP2495" s="187"/>
      <c r="OZQ2495" s="204"/>
      <c r="OZR2495" s="272"/>
      <c r="OZS2495" s="207"/>
      <c r="OZT2495" s="238"/>
      <c r="OZU2495" s="207"/>
      <c r="OZV2495" s="207"/>
      <c r="OZW2495" s="187"/>
      <c r="OZX2495" s="187"/>
      <c r="OZY2495" s="204"/>
      <c r="OZZ2495" s="272"/>
      <c r="PAA2495" s="207"/>
      <c r="PAB2495" s="238"/>
      <c r="PAC2495" s="207"/>
      <c r="PAD2495" s="207"/>
      <c r="PAE2495" s="187"/>
      <c r="PAF2495" s="187"/>
      <c r="PAG2495" s="204"/>
      <c r="PAH2495" s="272"/>
      <c r="PAI2495" s="207"/>
      <c r="PAJ2495" s="238"/>
      <c r="PAK2495" s="207"/>
      <c r="PAL2495" s="207"/>
      <c r="PAM2495" s="187"/>
      <c r="PAN2495" s="187"/>
      <c r="PAO2495" s="204"/>
      <c r="PAP2495" s="272"/>
      <c r="PAQ2495" s="207"/>
      <c r="PAR2495" s="238"/>
      <c r="PAS2495" s="207"/>
      <c r="PAT2495" s="207"/>
      <c r="PAU2495" s="187"/>
      <c r="PAV2495" s="187"/>
      <c r="PAW2495" s="204"/>
      <c r="PAX2495" s="272"/>
      <c r="PAY2495" s="207"/>
      <c r="PAZ2495" s="238"/>
      <c r="PBA2495" s="207"/>
      <c r="PBB2495" s="207"/>
      <c r="PBC2495" s="187"/>
      <c r="PBD2495" s="187"/>
      <c r="PBE2495" s="204"/>
      <c r="PBF2495" s="272"/>
      <c r="PBG2495" s="207"/>
      <c r="PBH2495" s="238"/>
      <c r="PBI2495" s="207"/>
      <c r="PBJ2495" s="207"/>
      <c r="PBK2495" s="187"/>
      <c r="PBL2495" s="187"/>
      <c r="PBM2495" s="204"/>
      <c r="PBN2495" s="272"/>
      <c r="PBO2495" s="207"/>
      <c r="PBP2495" s="238"/>
      <c r="PBQ2495" s="207"/>
      <c r="PBR2495" s="207"/>
      <c r="PBS2495" s="187"/>
      <c r="PBT2495" s="187"/>
      <c r="PBU2495" s="204"/>
      <c r="PBV2495" s="272"/>
      <c r="PBW2495" s="207"/>
      <c r="PBX2495" s="238"/>
      <c r="PBY2495" s="207"/>
      <c r="PBZ2495" s="207"/>
      <c r="PCA2495" s="187"/>
      <c r="PCB2495" s="187"/>
      <c r="PCC2495" s="204"/>
      <c r="PCD2495" s="272"/>
      <c r="PCE2495" s="207"/>
      <c r="PCF2495" s="238"/>
      <c r="PCG2495" s="207"/>
      <c r="PCH2495" s="207"/>
      <c r="PCI2495" s="187"/>
      <c r="PCJ2495" s="187"/>
      <c r="PCK2495" s="204"/>
      <c r="PCL2495" s="272"/>
      <c r="PCM2495" s="207"/>
      <c r="PCN2495" s="238"/>
      <c r="PCO2495" s="207"/>
      <c r="PCP2495" s="207"/>
      <c r="PCQ2495" s="187"/>
      <c r="PCR2495" s="187"/>
      <c r="PCS2495" s="204"/>
      <c r="PCT2495" s="272"/>
      <c r="PCU2495" s="207"/>
      <c r="PCV2495" s="238"/>
      <c r="PCW2495" s="207"/>
      <c r="PCX2495" s="207"/>
      <c r="PCY2495" s="187"/>
      <c r="PCZ2495" s="187"/>
      <c r="PDA2495" s="204"/>
      <c r="PDB2495" s="272"/>
      <c r="PDC2495" s="207"/>
      <c r="PDD2495" s="238"/>
      <c r="PDE2495" s="207"/>
      <c r="PDF2495" s="207"/>
      <c r="PDG2495" s="187"/>
      <c r="PDH2495" s="187"/>
      <c r="PDI2495" s="204"/>
      <c r="PDJ2495" s="272"/>
      <c r="PDK2495" s="207"/>
      <c r="PDL2495" s="238"/>
      <c r="PDM2495" s="207"/>
      <c r="PDN2495" s="207"/>
      <c r="PDO2495" s="187"/>
      <c r="PDP2495" s="187"/>
      <c r="PDQ2495" s="204"/>
      <c r="PDR2495" s="272"/>
      <c r="PDS2495" s="207"/>
      <c r="PDT2495" s="238"/>
      <c r="PDU2495" s="207"/>
      <c r="PDV2495" s="207"/>
      <c r="PDW2495" s="187"/>
      <c r="PDX2495" s="187"/>
      <c r="PDY2495" s="204"/>
      <c r="PDZ2495" s="272"/>
      <c r="PEA2495" s="207"/>
      <c r="PEB2495" s="238"/>
      <c r="PEC2495" s="207"/>
      <c r="PED2495" s="207"/>
      <c r="PEE2495" s="187"/>
      <c r="PEF2495" s="187"/>
      <c r="PEG2495" s="204"/>
      <c r="PEH2495" s="272"/>
      <c r="PEI2495" s="207"/>
      <c r="PEJ2495" s="238"/>
      <c r="PEK2495" s="207"/>
      <c r="PEL2495" s="207"/>
      <c r="PEM2495" s="187"/>
      <c r="PEN2495" s="187"/>
      <c r="PEO2495" s="204"/>
      <c r="PEP2495" s="272"/>
      <c r="PEQ2495" s="207"/>
      <c r="PER2495" s="238"/>
      <c r="PES2495" s="207"/>
      <c r="PET2495" s="207"/>
      <c r="PEU2495" s="187"/>
      <c r="PEV2495" s="187"/>
      <c r="PEW2495" s="204"/>
      <c r="PEX2495" s="272"/>
      <c r="PEY2495" s="207"/>
      <c r="PEZ2495" s="238"/>
      <c r="PFA2495" s="207"/>
      <c r="PFB2495" s="207"/>
      <c r="PFC2495" s="187"/>
      <c r="PFD2495" s="187"/>
      <c r="PFE2495" s="204"/>
      <c r="PFF2495" s="272"/>
      <c r="PFG2495" s="207"/>
      <c r="PFH2495" s="238"/>
      <c r="PFI2495" s="207"/>
      <c r="PFJ2495" s="207"/>
      <c r="PFK2495" s="187"/>
      <c r="PFL2495" s="187"/>
      <c r="PFM2495" s="204"/>
      <c r="PFN2495" s="272"/>
      <c r="PFO2495" s="207"/>
      <c r="PFP2495" s="238"/>
      <c r="PFQ2495" s="207"/>
      <c r="PFR2495" s="207"/>
      <c r="PFS2495" s="187"/>
      <c r="PFT2495" s="187"/>
      <c r="PFU2495" s="204"/>
      <c r="PFV2495" s="272"/>
      <c r="PFW2495" s="207"/>
      <c r="PFX2495" s="238"/>
      <c r="PFY2495" s="207"/>
      <c r="PFZ2495" s="207"/>
      <c r="PGA2495" s="187"/>
      <c r="PGB2495" s="187"/>
      <c r="PGC2495" s="204"/>
      <c r="PGD2495" s="272"/>
      <c r="PGE2495" s="207"/>
      <c r="PGF2495" s="238"/>
      <c r="PGG2495" s="207"/>
      <c r="PGH2495" s="207"/>
      <c r="PGI2495" s="187"/>
      <c r="PGJ2495" s="187"/>
      <c r="PGK2495" s="204"/>
      <c r="PGL2495" s="272"/>
      <c r="PGM2495" s="207"/>
      <c r="PGN2495" s="238"/>
      <c r="PGO2495" s="207"/>
      <c r="PGP2495" s="207"/>
      <c r="PGQ2495" s="187"/>
      <c r="PGR2495" s="187"/>
      <c r="PGS2495" s="204"/>
      <c r="PGT2495" s="272"/>
      <c r="PGU2495" s="207"/>
      <c r="PGV2495" s="238"/>
      <c r="PGW2495" s="207"/>
      <c r="PGX2495" s="207"/>
      <c r="PGY2495" s="187"/>
      <c r="PGZ2495" s="187"/>
      <c r="PHA2495" s="204"/>
      <c r="PHB2495" s="272"/>
      <c r="PHC2495" s="207"/>
      <c r="PHD2495" s="238"/>
      <c r="PHE2495" s="207"/>
      <c r="PHF2495" s="207"/>
      <c r="PHG2495" s="187"/>
      <c r="PHH2495" s="187"/>
      <c r="PHI2495" s="204"/>
      <c r="PHJ2495" s="272"/>
      <c r="PHK2495" s="207"/>
      <c r="PHL2495" s="238"/>
      <c r="PHM2495" s="207"/>
      <c r="PHN2495" s="207"/>
      <c r="PHO2495" s="187"/>
      <c r="PHP2495" s="187"/>
      <c r="PHQ2495" s="204"/>
      <c r="PHR2495" s="272"/>
      <c r="PHS2495" s="207"/>
      <c r="PHT2495" s="238"/>
      <c r="PHU2495" s="207"/>
      <c r="PHV2495" s="207"/>
      <c r="PHW2495" s="187"/>
      <c r="PHX2495" s="187"/>
      <c r="PHY2495" s="204"/>
      <c r="PHZ2495" s="272"/>
      <c r="PIA2495" s="207"/>
      <c r="PIB2495" s="238"/>
      <c r="PIC2495" s="207"/>
      <c r="PID2495" s="207"/>
      <c r="PIE2495" s="187"/>
      <c r="PIF2495" s="187"/>
      <c r="PIG2495" s="204"/>
      <c r="PIH2495" s="272"/>
      <c r="PII2495" s="207"/>
      <c r="PIJ2495" s="238"/>
      <c r="PIK2495" s="207"/>
      <c r="PIL2495" s="207"/>
      <c r="PIM2495" s="187"/>
      <c r="PIN2495" s="187"/>
      <c r="PIO2495" s="204"/>
      <c r="PIP2495" s="272"/>
      <c r="PIQ2495" s="207"/>
      <c r="PIR2495" s="238"/>
      <c r="PIS2495" s="207"/>
      <c r="PIT2495" s="207"/>
      <c r="PIU2495" s="187"/>
      <c r="PIV2495" s="187"/>
      <c r="PIW2495" s="204"/>
      <c r="PIX2495" s="272"/>
      <c r="PIY2495" s="207"/>
      <c r="PIZ2495" s="238"/>
      <c r="PJA2495" s="207"/>
      <c r="PJB2495" s="207"/>
      <c r="PJC2495" s="187"/>
      <c r="PJD2495" s="187"/>
      <c r="PJE2495" s="204"/>
      <c r="PJF2495" s="272"/>
      <c r="PJG2495" s="207"/>
      <c r="PJH2495" s="238"/>
      <c r="PJI2495" s="207"/>
      <c r="PJJ2495" s="207"/>
      <c r="PJK2495" s="187"/>
      <c r="PJL2495" s="187"/>
      <c r="PJM2495" s="204"/>
      <c r="PJN2495" s="272"/>
      <c r="PJO2495" s="207"/>
      <c r="PJP2495" s="238"/>
      <c r="PJQ2495" s="207"/>
      <c r="PJR2495" s="207"/>
      <c r="PJS2495" s="187"/>
      <c r="PJT2495" s="187"/>
      <c r="PJU2495" s="204"/>
      <c r="PJV2495" s="272"/>
      <c r="PJW2495" s="207"/>
      <c r="PJX2495" s="238"/>
      <c r="PJY2495" s="207"/>
      <c r="PJZ2495" s="207"/>
      <c r="PKA2495" s="187"/>
      <c r="PKB2495" s="187"/>
      <c r="PKC2495" s="204"/>
      <c r="PKD2495" s="272"/>
      <c r="PKE2495" s="207"/>
      <c r="PKF2495" s="238"/>
      <c r="PKG2495" s="207"/>
      <c r="PKH2495" s="207"/>
      <c r="PKI2495" s="187"/>
      <c r="PKJ2495" s="187"/>
      <c r="PKK2495" s="204"/>
      <c r="PKL2495" s="272"/>
      <c r="PKM2495" s="207"/>
      <c r="PKN2495" s="238"/>
      <c r="PKO2495" s="207"/>
      <c r="PKP2495" s="207"/>
      <c r="PKQ2495" s="187"/>
      <c r="PKR2495" s="187"/>
      <c r="PKS2495" s="204"/>
      <c r="PKT2495" s="272"/>
      <c r="PKU2495" s="207"/>
      <c r="PKV2495" s="238"/>
      <c r="PKW2495" s="207"/>
      <c r="PKX2495" s="207"/>
      <c r="PKY2495" s="187"/>
      <c r="PKZ2495" s="187"/>
      <c r="PLA2495" s="204"/>
      <c r="PLB2495" s="272"/>
      <c r="PLC2495" s="207"/>
      <c r="PLD2495" s="238"/>
      <c r="PLE2495" s="207"/>
      <c r="PLF2495" s="207"/>
      <c r="PLG2495" s="187"/>
      <c r="PLH2495" s="187"/>
      <c r="PLI2495" s="204"/>
      <c r="PLJ2495" s="272"/>
      <c r="PLK2495" s="207"/>
      <c r="PLL2495" s="238"/>
      <c r="PLM2495" s="207"/>
      <c r="PLN2495" s="207"/>
      <c r="PLO2495" s="187"/>
      <c r="PLP2495" s="187"/>
      <c r="PLQ2495" s="204"/>
      <c r="PLR2495" s="272"/>
      <c r="PLS2495" s="207"/>
      <c r="PLT2495" s="238"/>
      <c r="PLU2495" s="207"/>
      <c r="PLV2495" s="207"/>
      <c r="PLW2495" s="187"/>
      <c r="PLX2495" s="187"/>
      <c r="PLY2495" s="204"/>
      <c r="PLZ2495" s="272"/>
      <c r="PMA2495" s="207"/>
      <c r="PMB2495" s="238"/>
      <c r="PMC2495" s="207"/>
      <c r="PMD2495" s="207"/>
      <c r="PME2495" s="187"/>
      <c r="PMF2495" s="187"/>
      <c r="PMG2495" s="204"/>
      <c r="PMH2495" s="272"/>
      <c r="PMI2495" s="207"/>
      <c r="PMJ2495" s="238"/>
      <c r="PMK2495" s="207"/>
      <c r="PML2495" s="207"/>
      <c r="PMM2495" s="187"/>
      <c r="PMN2495" s="187"/>
      <c r="PMO2495" s="204"/>
      <c r="PMP2495" s="272"/>
      <c r="PMQ2495" s="207"/>
      <c r="PMR2495" s="238"/>
      <c r="PMS2495" s="207"/>
      <c r="PMT2495" s="207"/>
      <c r="PMU2495" s="187"/>
      <c r="PMV2495" s="187"/>
      <c r="PMW2495" s="204"/>
      <c r="PMX2495" s="272"/>
      <c r="PMY2495" s="207"/>
      <c r="PMZ2495" s="238"/>
      <c r="PNA2495" s="207"/>
      <c r="PNB2495" s="207"/>
      <c r="PNC2495" s="187"/>
      <c r="PND2495" s="187"/>
      <c r="PNE2495" s="204"/>
      <c r="PNF2495" s="272"/>
      <c r="PNG2495" s="207"/>
      <c r="PNH2495" s="238"/>
      <c r="PNI2495" s="207"/>
      <c r="PNJ2495" s="207"/>
      <c r="PNK2495" s="187"/>
      <c r="PNL2495" s="187"/>
      <c r="PNM2495" s="204"/>
      <c r="PNN2495" s="272"/>
      <c r="PNO2495" s="207"/>
      <c r="PNP2495" s="238"/>
      <c r="PNQ2495" s="207"/>
      <c r="PNR2495" s="207"/>
      <c r="PNS2495" s="187"/>
      <c r="PNT2495" s="187"/>
      <c r="PNU2495" s="204"/>
      <c r="PNV2495" s="272"/>
      <c r="PNW2495" s="207"/>
      <c r="PNX2495" s="238"/>
      <c r="PNY2495" s="207"/>
      <c r="PNZ2495" s="207"/>
      <c r="POA2495" s="187"/>
      <c r="POB2495" s="187"/>
      <c r="POC2495" s="204"/>
      <c r="POD2495" s="272"/>
      <c r="POE2495" s="207"/>
      <c r="POF2495" s="238"/>
      <c r="POG2495" s="207"/>
      <c r="POH2495" s="207"/>
      <c r="POI2495" s="187"/>
      <c r="POJ2495" s="187"/>
      <c r="POK2495" s="204"/>
      <c r="POL2495" s="272"/>
      <c r="POM2495" s="207"/>
      <c r="PON2495" s="238"/>
      <c r="POO2495" s="207"/>
      <c r="POP2495" s="207"/>
      <c r="POQ2495" s="187"/>
      <c r="POR2495" s="187"/>
      <c r="POS2495" s="204"/>
      <c r="POT2495" s="272"/>
      <c r="POU2495" s="207"/>
      <c r="POV2495" s="238"/>
      <c r="POW2495" s="207"/>
      <c r="POX2495" s="207"/>
      <c r="POY2495" s="187"/>
      <c r="POZ2495" s="187"/>
      <c r="PPA2495" s="204"/>
      <c r="PPB2495" s="272"/>
      <c r="PPC2495" s="207"/>
      <c r="PPD2495" s="238"/>
      <c r="PPE2495" s="207"/>
      <c r="PPF2495" s="207"/>
      <c r="PPG2495" s="187"/>
      <c r="PPH2495" s="187"/>
      <c r="PPI2495" s="204"/>
      <c r="PPJ2495" s="272"/>
      <c r="PPK2495" s="207"/>
      <c r="PPL2495" s="238"/>
      <c r="PPM2495" s="207"/>
      <c r="PPN2495" s="207"/>
      <c r="PPO2495" s="187"/>
      <c r="PPP2495" s="187"/>
      <c r="PPQ2495" s="204"/>
      <c r="PPR2495" s="272"/>
      <c r="PPS2495" s="207"/>
      <c r="PPT2495" s="238"/>
      <c r="PPU2495" s="207"/>
      <c r="PPV2495" s="207"/>
      <c r="PPW2495" s="187"/>
      <c r="PPX2495" s="187"/>
      <c r="PPY2495" s="204"/>
      <c r="PPZ2495" s="272"/>
      <c r="PQA2495" s="207"/>
      <c r="PQB2495" s="238"/>
      <c r="PQC2495" s="207"/>
      <c r="PQD2495" s="207"/>
      <c r="PQE2495" s="187"/>
      <c r="PQF2495" s="187"/>
      <c r="PQG2495" s="204"/>
      <c r="PQH2495" s="272"/>
      <c r="PQI2495" s="207"/>
      <c r="PQJ2495" s="238"/>
      <c r="PQK2495" s="207"/>
      <c r="PQL2495" s="207"/>
      <c r="PQM2495" s="187"/>
      <c r="PQN2495" s="187"/>
      <c r="PQO2495" s="204"/>
      <c r="PQP2495" s="272"/>
      <c r="PQQ2495" s="207"/>
      <c r="PQR2495" s="238"/>
      <c r="PQS2495" s="207"/>
      <c r="PQT2495" s="207"/>
      <c r="PQU2495" s="187"/>
      <c r="PQV2495" s="187"/>
      <c r="PQW2495" s="204"/>
      <c r="PQX2495" s="272"/>
      <c r="PQY2495" s="207"/>
      <c r="PQZ2495" s="238"/>
      <c r="PRA2495" s="207"/>
      <c r="PRB2495" s="207"/>
      <c r="PRC2495" s="187"/>
      <c r="PRD2495" s="187"/>
      <c r="PRE2495" s="204"/>
      <c r="PRF2495" s="272"/>
      <c r="PRG2495" s="207"/>
      <c r="PRH2495" s="238"/>
      <c r="PRI2495" s="207"/>
      <c r="PRJ2495" s="207"/>
      <c r="PRK2495" s="187"/>
      <c r="PRL2495" s="187"/>
      <c r="PRM2495" s="204"/>
      <c r="PRN2495" s="272"/>
      <c r="PRO2495" s="207"/>
      <c r="PRP2495" s="238"/>
      <c r="PRQ2495" s="207"/>
      <c r="PRR2495" s="207"/>
      <c r="PRS2495" s="187"/>
      <c r="PRT2495" s="187"/>
      <c r="PRU2495" s="204"/>
      <c r="PRV2495" s="272"/>
      <c r="PRW2495" s="207"/>
      <c r="PRX2495" s="238"/>
      <c r="PRY2495" s="207"/>
      <c r="PRZ2495" s="207"/>
      <c r="PSA2495" s="187"/>
      <c r="PSB2495" s="187"/>
      <c r="PSC2495" s="204"/>
      <c r="PSD2495" s="272"/>
      <c r="PSE2495" s="207"/>
      <c r="PSF2495" s="238"/>
      <c r="PSG2495" s="207"/>
      <c r="PSH2495" s="207"/>
      <c r="PSI2495" s="187"/>
      <c r="PSJ2495" s="187"/>
      <c r="PSK2495" s="204"/>
      <c r="PSL2495" s="272"/>
      <c r="PSM2495" s="207"/>
      <c r="PSN2495" s="238"/>
      <c r="PSO2495" s="207"/>
      <c r="PSP2495" s="207"/>
      <c r="PSQ2495" s="187"/>
      <c r="PSR2495" s="187"/>
      <c r="PSS2495" s="204"/>
      <c r="PST2495" s="272"/>
      <c r="PSU2495" s="207"/>
      <c r="PSV2495" s="238"/>
      <c r="PSW2495" s="207"/>
      <c r="PSX2495" s="207"/>
      <c r="PSY2495" s="187"/>
      <c r="PSZ2495" s="187"/>
      <c r="PTA2495" s="204"/>
      <c r="PTB2495" s="272"/>
      <c r="PTC2495" s="207"/>
      <c r="PTD2495" s="238"/>
      <c r="PTE2495" s="207"/>
      <c r="PTF2495" s="207"/>
      <c r="PTG2495" s="187"/>
      <c r="PTH2495" s="187"/>
      <c r="PTI2495" s="204"/>
      <c r="PTJ2495" s="272"/>
      <c r="PTK2495" s="207"/>
      <c r="PTL2495" s="238"/>
      <c r="PTM2495" s="207"/>
      <c r="PTN2495" s="207"/>
      <c r="PTO2495" s="187"/>
      <c r="PTP2495" s="187"/>
      <c r="PTQ2495" s="204"/>
      <c r="PTR2495" s="272"/>
      <c r="PTS2495" s="207"/>
      <c r="PTT2495" s="238"/>
      <c r="PTU2495" s="207"/>
      <c r="PTV2495" s="207"/>
      <c r="PTW2495" s="187"/>
      <c r="PTX2495" s="187"/>
      <c r="PTY2495" s="204"/>
      <c r="PTZ2495" s="272"/>
      <c r="PUA2495" s="207"/>
      <c r="PUB2495" s="238"/>
      <c r="PUC2495" s="207"/>
      <c r="PUD2495" s="207"/>
      <c r="PUE2495" s="187"/>
      <c r="PUF2495" s="187"/>
      <c r="PUG2495" s="204"/>
      <c r="PUH2495" s="272"/>
      <c r="PUI2495" s="207"/>
      <c r="PUJ2495" s="238"/>
      <c r="PUK2495" s="207"/>
      <c r="PUL2495" s="207"/>
      <c r="PUM2495" s="187"/>
      <c r="PUN2495" s="187"/>
      <c r="PUO2495" s="204"/>
      <c r="PUP2495" s="272"/>
      <c r="PUQ2495" s="207"/>
      <c r="PUR2495" s="238"/>
      <c r="PUS2495" s="207"/>
      <c r="PUT2495" s="207"/>
      <c r="PUU2495" s="187"/>
      <c r="PUV2495" s="187"/>
      <c r="PUW2495" s="204"/>
      <c r="PUX2495" s="272"/>
      <c r="PUY2495" s="207"/>
      <c r="PUZ2495" s="238"/>
      <c r="PVA2495" s="207"/>
      <c r="PVB2495" s="207"/>
      <c r="PVC2495" s="187"/>
      <c r="PVD2495" s="187"/>
      <c r="PVE2495" s="204"/>
      <c r="PVF2495" s="272"/>
      <c r="PVG2495" s="207"/>
      <c r="PVH2495" s="238"/>
      <c r="PVI2495" s="207"/>
      <c r="PVJ2495" s="207"/>
      <c r="PVK2495" s="187"/>
      <c r="PVL2495" s="187"/>
      <c r="PVM2495" s="204"/>
      <c r="PVN2495" s="272"/>
      <c r="PVO2495" s="207"/>
      <c r="PVP2495" s="238"/>
      <c r="PVQ2495" s="207"/>
      <c r="PVR2495" s="207"/>
      <c r="PVS2495" s="187"/>
      <c r="PVT2495" s="187"/>
      <c r="PVU2495" s="204"/>
      <c r="PVV2495" s="272"/>
      <c r="PVW2495" s="207"/>
      <c r="PVX2495" s="238"/>
      <c r="PVY2495" s="207"/>
      <c r="PVZ2495" s="207"/>
      <c r="PWA2495" s="187"/>
      <c r="PWB2495" s="187"/>
      <c r="PWC2495" s="204"/>
      <c r="PWD2495" s="272"/>
      <c r="PWE2495" s="207"/>
      <c r="PWF2495" s="238"/>
      <c r="PWG2495" s="207"/>
      <c r="PWH2495" s="207"/>
      <c r="PWI2495" s="187"/>
      <c r="PWJ2495" s="187"/>
      <c r="PWK2495" s="204"/>
      <c r="PWL2495" s="272"/>
      <c r="PWM2495" s="207"/>
      <c r="PWN2495" s="238"/>
      <c r="PWO2495" s="207"/>
      <c r="PWP2495" s="207"/>
      <c r="PWQ2495" s="187"/>
      <c r="PWR2495" s="187"/>
      <c r="PWS2495" s="204"/>
      <c r="PWT2495" s="272"/>
      <c r="PWU2495" s="207"/>
      <c r="PWV2495" s="238"/>
      <c r="PWW2495" s="207"/>
      <c r="PWX2495" s="207"/>
      <c r="PWY2495" s="187"/>
      <c r="PWZ2495" s="187"/>
      <c r="PXA2495" s="204"/>
      <c r="PXB2495" s="272"/>
      <c r="PXC2495" s="207"/>
      <c r="PXD2495" s="238"/>
      <c r="PXE2495" s="207"/>
      <c r="PXF2495" s="207"/>
      <c r="PXG2495" s="187"/>
      <c r="PXH2495" s="187"/>
      <c r="PXI2495" s="204"/>
      <c r="PXJ2495" s="272"/>
      <c r="PXK2495" s="207"/>
      <c r="PXL2495" s="238"/>
      <c r="PXM2495" s="207"/>
      <c r="PXN2495" s="207"/>
      <c r="PXO2495" s="187"/>
      <c r="PXP2495" s="187"/>
      <c r="PXQ2495" s="204"/>
      <c r="PXR2495" s="272"/>
      <c r="PXS2495" s="207"/>
      <c r="PXT2495" s="238"/>
      <c r="PXU2495" s="207"/>
      <c r="PXV2495" s="207"/>
      <c r="PXW2495" s="187"/>
      <c r="PXX2495" s="187"/>
      <c r="PXY2495" s="204"/>
      <c r="PXZ2495" s="272"/>
      <c r="PYA2495" s="207"/>
      <c r="PYB2495" s="238"/>
      <c r="PYC2495" s="207"/>
      <c r="PYD2495" s="207"/>
      <c r="PYE2495" s="187"/>
      <c r="PYF2495" s="187"/>
      <c r="PYG2495" s="204"/>
      <c r="PYH2495" s="272"/>
      <c r="PYI2495" s="207"/>
      <c r="PYJ2495" s="238"/>
      <c r="PYK2495" s="207"/>
      <c r="PYL2495" s="207"/>
      <c r="PYM2495" s="187"/>
      <c r="PYN2495" s="187"/>
      <c r="PYO2495" s="204"/>
      <c r="PYP2495" s="272"/>
      <c r="PYQ2495" s="207"/>
      <c r="PYR2495" s="238"/>
      <c r="PYS2495" s="207"/>
      <c r="PYT2495" s="207"/>
      <c r="PYU2495" s="187"/>
      <c r="PYV2495" s="187"/>
      <c r="PYW2495" s="204"/>
      <c r="PYX2495" s="272"/>
      <c r="PYY2495" s="207"/>
      <c r="PYZ2495" s="238"/>
      <c r="PZA2495" s="207"/>
      <c r="PZB2495" s="207"/>
      <c r="PZC2495" s="187"/>
      <c r="PZD2495" s="187"/>
      <c r="PZE2495" s="204"/>
      <c r="PZF2495" s="272"/>
      <c r="PZG2495" s="207"/>
      <c r="PZH2495" s="238"/>
      <c r="PZI2495" s="207"/>
      <c r="PZJ2495" s="207"/>
      <c r="PZK2495" s="187"/>
      <c r="PZL2495" s="187"/>
      <c r="PZM2495" s="204"/>
      <c r="PZN2495" s="272"/>
      <c r="PZO2495" s="207"/>
      <c r="PZP2495" s="238"/>
      <c r="PZQ2495" s="207"/>
      <c r="PZR2495" s="207"/>
      <c r="PZS2495" s="187"/>
      <c r="PZT2495" s="187"/>
      <c r="PZU2495" s="204"/>
      <c r="PZV2495" s="272"/>
      <c r="PZW2495" s="207"/>
      <c r="PZX2495" s="238"/>
      <c r="PZY2495" s="207"/>
      <c r="PZZ2495" s="207"/>
      <c r="QAA2495" s="187"/>
      <c r="QAB2495" s="187"/>
      <c r="QAC2495" s="204"/>
      <c r="QAD2495" s="272"/>
      <c r="QAE2495" s="207"/>
      <c r="QAF2495" s="238"/>
      <c r="QAG2495" s="207"/>
      <c r="QAH2495" s="207"/>
      <c r="QAI2495" s="187"/>
      <c r="QAJ2495" s="187"/>
      <c r="QAK2495" s="204"/>
      <c r="QAL2495" s="272"/>
      <c r="QAM2495" s="207"/>
      <c r="QAN2495" s="238"/>
      <c r="QAO2495" s="207"/>
      <c r="QAP2495" s="207"/>
      <c r="QAQ2495" s="187"/>
      <c r="QAR2495" s="187"/>
      <c r="QAS2495" s="204"/>
      <c r="QAT2495" s="272"/>
      <c r="QAU2495" s="207"/>
      <c r="QAV2495" s="238"/>
      <c r="QAW2495" s="207"/>
      <c r="QAX2495" s="207"/>
      <c r="QAY2495" s="187"/>
      <c r="QAZ2495" s="187"/>
      <c r="QBA2495" s="204"/>
      <c r="QBB2495" s="272"/>
      <c r="QBC2495" s="207"/>
      <c r="QBD2495" s="238"/>
      <c r="QBE2495" s="207"/>
      <c r="QBF2495" s="207"/>
      <c r="QBG2495" s="187"/>
      <c r="QBH2495" s="187"/>
      <c r="QBI2495" s="204"/>
      <c r="QBJ2495" s="272"/>
      <c r="QBK2495" s="207"/>
      <c r="QBL2495" s="238"/>
      <c r="QBM2495" s="207"/>
      <c r="QBN2495" s="207"/>
      <c r="QBO2495" s="187"/>
      <c r="QBP2495" s="187"/>
      <c r="QBQ2495" s="204"/>
      <c r="QBR2495" s="272"/>
      <c r="QBS2495" s="207"/>
      <c r="QBT2495" s="238"/>
      <c r="QBU2495" s="207"/>
      <c r="QBV2495" s="207"/>
      <c r="QBW2495" s="187"/>
      <c r="QBX2495" s="187"/>
      <c r="QBY2495" s="204"/>
      <c r="QBZ2495" s="272"/>
      <c r="QCA2495" s="207"/>
      <c r="QCB2495" s="238"/>
      <c r="QCC2495" s="207"/>
      <c r="QCD2495" s="207"/>
      <c r="QCE2495" s="187"/>
      <c r="QCF2495" s="187"/>
      <c r="QCG2495" s="204"/>
      <c r="QCH2495" s="272"/>
      <c r="QCI2495" s="207"/>
      <c r="QCJ2495" s="238"/>
      <c r="QCK2495" s="207"/>
      <c r="QCL2495" s="207"/>
      <c r="QCM2495" s="187"/>
      <c r="QCN2495" s="187"/>
      <c r="QCO2495" s="204"/>
      <c r="QCP2495" s="272"/>
      <c r="QCQ2495" s="207"/>
      <c r="QCR2495" s="238"/>
      <c r="QCS2495" s="207"/>
      <c r="QCT2495" s="207"/>
      <c r="QCU2495" s="187"/>
      <c r="QCV2495" s="187"/>
      <c r="QCW2495" s="204"/>
      <c r="QCX2495" s="272"/>
      <c r="QCY2495" s="207"/>
      <c r="QCZ2495" s="238"/>
      <c r="QDA2495" s="207"/>
      <c r="QDB2495" s="207"/>
      <c r="QDC2495" s="187"/>
      <c r="QDD2495" s="187"/>
      <c r="QDE2495" s="204"/>
      <c r="QDF2495" s="272"/>
      <c r="QDG2495" s="207"/>
      <c r="QDH2495" s="238"/>
      <c r="QDI2495" s="207"/>
      <c r="QDJ2495" s="207"/>
      <c r="QDK2495" s="187"/>
      <c r="QDL2495" s="187"/>
      <c r="QDM2495" s="204"/>
      <c r="QDN2495" s="272"/>
      <c r="QDO2495" s="207"/>
      <c r="QDP2495" s="238"/>
      <c r="QDQ2495" s="207"/>
      <c r="QDR2495" s="207"/>
      <c r="QDS2495" s="187"/>
      <c r="QDT2495" s="187"/>
      <c r="QDU2495" s="204"/>
      <c r="QDV2495" s="272"/>
      <c r="QDW2495" s="207"/>
      <c r="QDX2495" s="238"/>
      <c r="QDY2495" s="207"/>
      <c r="QDZ2495" s="207"/>
      <c r="QEA2495" s="187"/>
      <c r="QEB2495" s="187"/>
      <c r="QEC2495" s="204"/>
      <c r="QED2495" s="272"/>
      <c r="QEE2495" s="207"/>
      <c r="QEF2495" s="238"/>
      <c r="QEG2495" s="207"/>
      <c r="QEH2495" s="207"/>
      <c r="QEI2495" s="187"/>
      <c r="QEJ2495" s="187"/>
      <c r="QEK2495" s="204"/>
      <c r="QEL2495" s="272"/>
      <c r="QEM2495" s="207"/>
      <c r="QEN2495" s="238"/>
      <c r="QEO2495" s="207"/>
      <c r="QEP2495" s="207"/>
      <c r="QEQ2495" s="187"/>
      <c r="QER2495" s="187"/>
      <c r="QES2495" s="204"/>
      <c r="QET2495" s="272"/>
      <c r="QEU2495" s="207"/>
      <c r="QEV2495" s="238"/>
      <c r="QEW2495" s="207"/>
      <c r="QEX2495" s="207"/>
      <c r="QEY2495" s="187"/>
      <c r="QEZ2495" s="187"/>
      <c r="QFA2495" s="204"/>
      <c r="QFB2495" s="272"/>
      <c r="QFC2495" s="207"/>
      <c r="QFD2495" s="238"/>
      <c r="QFE2495" s="207"/>
      <c r="QFF2495" s="207"/>
      <c r="QFG2495" s="187"/>
      <c r="QFH2495" s="187"/>
      <c r="QFI2495" s="204"/>
      <c r="QFJ2495" s="272"/>
      <c r="QFK2495" s="207"/>
      <c r="QFL2495" s="238"/>
      <c r="QFM2495" s="207"/>
      <c r="QFN2495" s="207"/>
      <c r="QFO2495" s="187"/>
      <c r="QFP2495" s="187"/>
      <c r="QFQ2495" s="204"/>
      <c r="QFR2495" s="272"/>
      <c r="QFS2495" s="207"/>
      <c r="QFT2495" s="238"/>
      <c r="QFU2495" s="207"/>
      <c r="QFV2495" s="207"/>
      <c r="QFW2495" s="187"/>
      <c r="QFX2495" s="187"/>
      <c r="QFY2495" s="204"/>
      <c r="QFZ2495" s="272"/>
      <c r="QGA2495" s="207"/>
      <c r="QGB2495" s="238"/>
      <c r="QGC2495" s="207"/>
      <c r="QGD2495" s="207"/>
      <c r="QGE2495" s="187"/>
      <c r="QGF2495" s="187"/>
      <c r="QGG2495" s="204"/>
      <c r="QGH2495" s="272"/>
      <c r="QGI2495" s="207"/>
      <c r="QGJ2495" s="238"/>
      <c r="QGK2495" s="207"/>
      <c r="QGL2495" s="207"/>
      <c r="QGM2495" s="187"/>
      <c r="QGN2495" s="187"/>
      <c r="QGO2495" s="204"/>
      <c r="QGP2495" s="272"/>
      <c r="QGQ2495" s="207"/>
      <c r="QGR2495" s="238"/>
      <c r="QGS2495" s="207"/>
      <c r="QGT2495" s="207"/>
      <c r="QGU2495" s="187"/>
      <c r="QGV2495" s="187"/>
      <c r="QGW2495" s="204"/>
      <c r="QGX2495" s="272"/>
      <c r="QGY2495" s="207"/>
      <c r="QGZ2495" s="238"/>
      <c r="QHA2495" s="207"/>
      <c r="QHB2495" s="207"/>
      <c r="QHC2495" s="187"/>
      <c r="QHD2495" s="187"/>
      <c r="QHE2495" s="204"/>
      <c r="QHF2495" s="272"/>
      <c r="QHG2495" s="207"/>
      <c r="QHH2495" s="238"/>
      <c r="QHI2495" s="207"/>
      <c r="QHJ2495" s="207"/>
      <c r="QHK2495" s="187"/>
      <c r="QHL2495" s="187"/>
      <c r="QHM2495" s="204"/>
      <c r="QHN2495" s="272"/>
      <c r="QHO2495" s="207"/>
      <c r="QHP2495" s="238"/>
      <c r="QHQ2495" s="207"/>
      <c r="QHR2495" s="207"/>
      <c r="QHS2495" s="187"/>
      <c r="QHT2495" s="187"/>
      <c r="QHU2495" s="204"/>
      <c r="QHV2495" s="272"/>
      <c r="QHW2495" s="207"/>
      <c r="QHX2495" s="238"/>
      <c r="QHY2495" s="207"/>
      <c r="QHZ2495" s="207"/>
      <c r="QIA2495" s="187"/>
      <c r="QIB2495" s="187"/>
      <c r="QIC2495" s="204"/>
      <c r="QID2495" s="272"/>
      <c r="QIE2495" s="207"/>
      <c r="QIF2495" s="238"/>
      <c r="QIG2495" s="207"/>
      <c r="QIH2495" s="207"/>
      <c r="QII2495" s="187"/>
      <c r="QIJ2495" s="187"/>
      <c r="QIK2495" s="204"/>
      <c r="QIL2495" s="272"/>
      <c r="QIM2495" s="207"/>
      <c r="QIN2495" s="238"/>
      <c r="QIO2495" s="207"/>
      <c r="QIP2495" s="207"/>
      <c r="QIQ2495" s="187"/>
      <c r="QIR2495" s="187"/>
      <c r="QIS2495" s="204"/>
      <c r="QIT2495" s="272"/>
      <c r="QIU2495" s="207"/>
      <c r="QIV2495" s="238"/>
      <c r="QIW2495" s="207"/>
      <c r="QIX2495" s="207"/>
      <c r="QIY2495" s="187"/>
      <c r="QIZ2495" s="187"/>
      <c r="QJA2495" s="204"/>
      <c r="QJB2495" s="272"/>
      <c r="QJC2495" s="207"/>
      <c r="QJD2495" s="238"/>
      <c r="QJE2495" s="207"/>
      <c r="QJF2495" s="207"/>
      <c r="QJG2495" s="187"/>
      <c r="QJH2495" s="187"/>
      <c r="QJI2495" s="204"/>
      <c r="QJJ2495" s="272"/>
      <c r="QJK2495" s="207"/>
      <c r="QJL2495" s="238"/>
      <c r="QJM2495" s="207"/>
      <c r="QJN2495" s="207"/>
      <c r="QJO2495" s="187"/>
      <c r="QJP2495" s="187"/>
      <c r="QJQ2495" s="204"/>
      <c r="QJR2495" s="272"/>
      <c r="QJS2495" s="207"/>
      <c r="QJT2495" s="238"/>
      <c r="QJU2495" s="207"/>
      <c r="QJV2495" s="207"/>
      <c r="QJW2495" s="187"/>
      <c r="QJX2495" s="187"/>
      <c r="QJY2495" s="204"/>
      <c r="QJZ2495" s="272"/>
      <c r="QKA2495" s="207"/>
      <c r="QKB2495" s="238"/>
      <c r="QKC2495" s="207"/>
      <c r="QKD2495" s="207"/>
      <c r="QKE2495" s="187"/>
      <c r="QKF2495" s="187"/>
      <c r="QKG2495" s="204"/>
      <c r="QKH2495" s="272"/>
      <c r="QKI2495" s="207"/>
      <c r="QKJ2495" s="238"/>
      <c r="QKK2495" s="207"/>
      <c r="QKL2495" s="207"/>
      <c r="QKM2495" s="187"/>
      <c r="QKN2495" s="187"/>
      <c r="QKO2495" s="204"/>
      <c r="QKP2495" s="272"/>
      <c r="QKQ2495" s="207"/>
      <c r="QKR2495" s="238"/>
      <c r="QKS2495" s="207"/>
      <c r="QKT2495" s="207"/>
      <c r="QKU2495" s="187"/>
      <c r="QKV2495" s="187"/>
      <c r="QKW2495" s="204"/>
      <c r="QKX2495" s="272"/>
      <c r="QKY2495" s="207"/>
      <c r="QKZ2495" s="238"/>
      <c r="QLA2495" s="207"/>
      <c r="QLB2495" s="207"/>
      <c r="QLC2495" s="187"/>
      <c r="QLD2495" s="187"/>
      <c r="QLE2495" s="204"/>
      <c r="QLF2495" s="272"/>
      <c r="QLG2495" s="207"/>
      <c r="QLH2495" s="238"/>
      <c r="QLI2495" s="207"/>
      <c r="QLJ2495" s="207"/>
      <c r="QLK2495" s="187"/>
      <c r="QLL2495" s="187"/>
      <c r="QLM2495" s="204"/>
      <c r="QLN2495" s="272"/>
      <c r="QLO2495" s="207"/>
      <c r="QLP2495" s="238"/>
      <c r="QLQ2495" s="207"/>
      <c r="QLR2495" s="207"/>
      <c r="QLS2495" s="187"/>
      <c r="QLT2495" s="187"/>
      <c r="QLU2495" s="204"/>
      <c r="QLV2495" s="272"/>
      <c r="QLW2495" s="207"/>
      <c r="QLX2495" s="238"/>
      <c r="QLY2495" s="207"/>
      <c r="QLZ2495" s="207"/>
      <c r="QMA2495" s="187"/>
      <c r="QMB2495" s="187"/>
      <c r="QMC2495" s="204"/>
      <c r="QMD2495" s="272"/>
      <c r="QME2495" s="207"/>
      <c r="QMF2495" s="238"/>
      <c r="QMG2495" s="207"/>
      <c r="QMH2495" s="207"/>
      <c r="QMI2495" s="187"/>
      <c r="QMJ2495" s="187"/>
      <c r="QMK2495" s="204"/>
      <c r="QML2495" s="272"/>
      <c r="QMM2495" s="207"/>
      <c r="QMN2495" s="238"/>
      <c r="QMO2495" s="207"/>
      <c r="QMP2495" s="207"/>
      <c r="QMQ2495" s="187"/>
      <c r="QMR2495" s="187"/>
      <c r="QMS2495" s="204"/>
      <c r="QMT2495" s="272"/>
      <c r="QMU2495" s="207"/>
      <c r="QMV2495" s="238"/>
      <c r="QMW2495" s="207"/>
      <c r="QMX2495" s="207"/>
      <c r="QMY2495" s="187"/>
      <c r="QMZ2495" s="187"/>
      <c r="QNA2495" s="204"/>
      <c r="QNB2495" s="272"/>
      <c r="QNC2495" s="207"/>
      <c r="QND2495" s="238"/>
      <c r="QNE2495" s="207"/>
      <c r="QNF2495" s="207"/>
      <c r="QNG2495" s="187"/>
      <c r="QNH2495" s="187"/>
      <c r="QNI2495" s="204"/>
      <c r="QNJ2495" s="272"/>
      <c r="QNK2495" s="207"/>
      <c r="QNL2495" s="238"/>
      <c r="QNM2495" s="207"/>
      <c r="QNN2495" s="207"/>
      <c r="QNO2495" s="187"/>
      <c r="QNP2495" s="187"/>
      <c r="QNQ2495" s="204"/>
      <c r="QNR2495" s="272"/>
      <c r="QNS2495" s="207"/>
      <c r="QNT2495" s="238"/>
      <c r="QNU2495" s="207"/>
      <c r="QNV2495" s="207"/>
      <c r="QNW2495" s="187"/>
      <c r="QNX2495" s="187"/>
      <c r="QNY2495" s="204"/>
      <c r="QNZ2495" s="272"/>
      <c r="QOA2495" s="207"/>
      <c r="QOB2495" s="238"/>
      <c r="QOC2495" s="207"/>
      <c r="QOD2495" s="207"/>
      <c r="QOE2495" s="187"/>
      <c r="QOF2495" s="187"/>
      <c r="QOG2495" s="204"/>
      <c r="QOH2495" s="272"/>
      <c r="QOI2495" s="207"/>
      <c r="QOJ2495" s="238"/>
      <c r="QOK2495" s="207"/>
      <c r="QOL2495" s="207"/>
      <c r="QOM2495" s="187"/>
      <c r="QON2495" s="187"/>
      <c r="QOO2495" s="204"/>
      <c r="QOP2495" s="272"/>
      <c r="QOQ2495" s="207"/>
      <c r="QOR2495" s="238"/>
      <c r="QOS2495" s="207"/>
      <c r="QOT2495" s="207"/>
      <c r="QOU2495" s="187"/>
      <c r="QOV2495" s="187"/>
      <c r="QOW2495" s="204"/>
      <c r="QOX2495" s="272"/>
      <c r="QOY2495" s="207"/>
      <c r="QOZ2495" s="238"/>
      <c r="QPA2495" s="207"/>
      <c r="QPB2495" s="207"/>
      <c r="QPC2495" s="187"/>
      <c r="QPD2495" s="187"/>
      <c r="QPE2495" s="204"/>
      <c r="QPF2495" s="272"/>
      <c r="QPG2495" s="207"/>
      <c r="QPH2495" s="238"/>
      <c r="QPI2495" s="207"/>
      <c r="QPJ2495" s="207"/>
      <c r="QPK2495" s="187"/>
      <c r="QPL2495" s="187"/>
      <c r="QPM2495" s="204"/>
      <c r="QPN2495" s="272"/>
      <c r="QPO2495" s="207"/>
      <c r="QPP2495" s="238"/>
      <c r="QPQ2495" s="207"/>
      <c r="QPR2495" s="207"/>
      <c r="QPS2495" s="187"/>
      <c r="QPT2495" s="187"/>
      <c r="QPU2495" s="204"/>
      <c r="QPV2495" s="272"/>
      <c r="QPW2495" s="207"/>
      <c r="QPX2495" s="238"/>
      <c r="QPY2495" s="207"/>
      <c r="QPZ2495" s="207"/>
      <c r="QQA2495" s="187"/>
      <c r="QQB2495" s="187"/>
      <c r="QQC2495" s="204"/>
      <c r="QQD2495" s="272"/>
      <c r="QQE2495" s="207"/>
      <c r="QQF2495" s="238"/>
      <c r="QQG2495" s="207"/>
      <c r="QQH2495" s="207"/>
      <c r="QQI2495" s="187"/>
      <c r="QQJ2495" s="187"/>
      <c r="QQK2495" s="204"/>
      <c r="QQL2495" s="272"/>
      <c r="QQM2495" s="207"/>
      <c r="QQN2495" s="238"/>
      <c r="QQO2495" s="207"/>
      <c r="QQP2495" s="207"/>
      <c r="QQQ2495" s="187"/>
      <c r="QQR2495" s="187"/>
      <c r="QQS2495" s="204"/>
      <c r="QQT2495" s="272"/>
      <c r="QQU2495" s="207"/>
      <c r="QQV2495" s="238"/>
      <c r="QQW2495" s="207"/>
      <c r="QQX2495" s="207"/>
      <c r="QQY2495" s="187"/>
      <c r="QQZ2495" s="187"/>
      <c r="QRA2495" s="204"/>
      <c r="QRB2495" s="272"/>
      <c r="QRC2495" s="207"/>
      <c r="QRD2495" s="238"/>
      <c r="QRE2495" s="207"/>
      <c r="QRF2495" s="207"/>
      <c r="QRG2495" s="187"/>
      <c r="QRH2495" s="187"/>
      <c r="QRI2495" s="204"/>
      <c r="QRJ2495" s="272"/>
      <c r="QRK2495" s="207"/>
      <c r="QRL2495" s="238"/>
      <c r="QRM2495" s="207"/>
      <c r="QRN2495" s="207"/>
      <c r="QRO2495" s="187"/>
      <c r="QRP2495" s="187"/>
      <c r="QRQ2495" s="204"/>
      <c r="QRR2495" s="272"/>
      <c r="QRS2495" s="207"/>
      <c r="QRT2495" s="238"/>
      <c r="QRU2495" s="207"/>
      <c r="QRV2495" s="207"/>
      <c r="QRW2495" s="187"/>
      <c r="QRX2495" s="187"/>
      <c r="QRY2495" s="204"/>
      <c r="QRZ2495" s="272"/>
      <c r="QSA2495" s="207"/>
      <c r="QSB2495" s="238"/>
      <c r="QSC2495" s="207"/>
      <c r="QSD2495" s="207"/>
      <c r="QSE2495" s="187"/>
      <c r="QSF2495" s="187"/>
      <c r="QSG2495" s="204"/>
      <c r="QSH2495" s="272"/>
      <c r="QSI2495" s="207"/>
      <c r="QSJ2495" s="238"/>
      <c r="QSK2495" s="207"/>
      <c r="QSL2495" s="207"/>
      <c r="QSM2495" s="187"/>
      <c r="QSN2495" s="187"/>
      <c r="QSO2495" s="204"/>
      <c r="QSP2495" s="272"/>
      <c r="QSQ2495" s="207"/>
      <c r="QSR2495" s="238"/>
      <c r="QSS2495" s="207"/>
      <c r="QST2495" s="207"/>
      <c r="QSU2495" s="187"/>
      <c r="QSV2495" s="187"/>
      <c r="QSW2495" s="204"/>
      <c r="QSX2495" s="272"/>
      <c r="QSY2495" s="207"/>
      <c r="QSZ2495" s="238"/>
      <c r="QTA2495" s="207"/>
      <c r="QTB2495" s="207"/>
      <c r="QTC2495" s="187"/>
      <c r="QTD2495" s="187"/>
      <c r="QTE2495" s="204"/>
      <c r="QTF2495" s="272"/>
      <c r="QTG2495" s="207"/>
      <c r="QTH2495" s="238"/>
      <c r="QTI2495" s="207"/>
      <c r="QTJ2495" s="207"/>
      <c r="QTK2495" s="187"/>
      <c r="QTL2495" s="187"/>
      <c r="QTM2495" s="204"/>
      <c r="QTN2495" s="272"/>
      <c r="QTO2495" s="207"/>
      <c r="QTP2495" s="238"/>
      <c r="QTQ2495" s="207"/>
      <c r="QTR2495" s="207"/>
      <c r="QTS2495" s="187"/>
      <c r="QTT2495" s="187"/>
      <c r="QTU2495" s="204"/>
      <c r="QTV2495" s="272"/>
      <c r="QTW2495" s="207"/>
      <c r="QTX2495" s="238"/>
      <c r="QTY2495" s="207"/>
      <c r="QTZ2495" s="207"/>
      <c r="QUA2495" s="187"/>
      <c r="QUB2495" s="187"/>
      <c r="QUC2495" s="204"/>
      <c r="QUD2495" s="272"/>
      <c r="QUE2495" s="207"/>
      <c r="QUF2495" s="238"/>
      <c r="QUG2495" s="207"/>
      <c r="QUH2495" s="207"/>
      <c r="QUI2495" s="187"/>
      <c r="QUJ2495" s="187"/>
      <c r="QUK2495" s="204"/>
      <c r="QUL2495" s="272"/>
      <c r="QUM2495" s="207"/>
      <c r="QUN2495" s="238"/>
      <c r="QUO2495" s="207"/>
      <c r="QUP2495" s="207"/>
      <c r="QUQ2495" s="187"/>
      <c r="QUR2495" s="187"/>
      <c r="QUS2495" s="204"/>
      <c r="QUT2495" s="272"/>
      <c r="QUU2495" s="207"/>
      <c r="QUV2495" s="238"/>
      <c r="QUW2495" s="207"/>
      <c r="QUX2495" s="207"/>
      <c r="QUY2495" s="187"/>
      <c r="QUZ2495" s="187"/>
      <c r="QVA2495" s="204"/>
      <c r="QVB2495" s="272"/>
      <c r="QVC2495" s="207"/>
      <c r="QVD2495" s="238"/>
      <c r="QVE2495" s="207"/>
      <c r="QVF2495" s="207"/>
      <c r="QVG2495" s="187"/>
      <c r="QVH2495" s="187"/>
      <c r="QVI2495" s="204"/>
      <c r="QVJ2495" s="272"/>
      <c r="QVK2495" s="207"/>
      <c r="QVL2495" s="238"/>
      <c r="QVM2495" s="207"/>
      <c r="QVN2495" s="207"/>
      <c r="QVO2495" s="187"/>
      <c r="QVP2495" s="187"/>
      <c r="QVQ2495" s="204"/>
      <c r="QVR2495" s="272"/>
      <c r="QVS2495" s="207"/>
      <c r="QVT2495" s="238"/>
      <c r="QVU2495" s="207"/>
      <c r="QVV2495" s="207"/>
      <c r="QVW2495" s="187"/>
      <c r="QVX2495" s="187"/>
      <c r="QVY2495" s="204"/>
      <c r="QVZ2495" s="272"/>
      <c r="QWA2495" s="207"/>
      <c r="QWB2495" s="238"/>
      <c r="QWC2495" s="207"/>
      <c r="QWD2495" s="207"/>
      <c r="QWE2495" s="187"/>
      <c r="QWF2495" s="187"/>
      <c r="QWG2495" s="204"/>
      <c r="QWH2495" s="272"/>
      <c r="QWI2495" s="207"/>
      <c r="QWJ2495" s="238"/>
      <c r="QWK2495" s="207"/>
      <c r="QWL2495" s="207"/>
      <c r="QWM2495" s="187"/>
      <c r="QWN2495" s="187"/>
      <c r="QWO2495" s="204"/>
      <c r="QWP2495" s="272"/>
      <c r="QWQ2495" s="207"/>
      <c r="QWR2495" s="238"/>
      <c r="QWS2495" s="207"/>
      <c r="QWT2495" s="207"/>
      <c r="QWU2495" s="187"/>
      <c r="QWV2495" s="187"/>
      <c r="QWW2495" s="204"/>
      <c r="QWX2495" s="272"/>
      <c r="QWY2495" s="207"/>
      <c r="QWZ2495" s="238"/>
      <c r="QXA2495" s="207"/>
      <c r="QXB2495" s="207"/>
      <c r="QXC2495" s="187"/>
      <c r="QXD2495" s="187"/>
      <c r="QXE2495" s="204"/>
      <c r="QXF2495" s="272"/>
      <c r="QXG2495" s="207"/>
      <c r="QXH2495" s="238"/>
      <c r="QXI2495" s="207"/>
      <c r="QXJ2495" s="207"/>
      <c r="QXK2495" s="187"/>
      <c r="QXL2495" s="187"/>
      <c r="QXM2495" s="204"/>
      <c r="QXN2495" s="272"/>
      <c r="QXO2495" s="207"/>
      <c r="QXP2495" s="238"/>
      <c r="QXQ2495" s="207"/>
      <c r="QXR2495" s="207"/>
      <c r="QXS2495" s="187"/>
      <c r="QXT2495" s="187"/>
      <c r="QXU2495" s="204"/>
      <c r="QXV2495" s="272"/>
      <c r="QXW2495" s="207"/>
      <c r="QXX2495" s="238"/>
      <c r="QXY2495" s="207"/>
      <c r="QXZ2495" s="207"/>
      <c r="QYA2495" s="187"/>
      <c r="QYB2495" s="187"/>
      <c r="QYC2495" s="204"/>
      <c r="QYD2495" s="272"/>
      <c r="QYE2495" s="207"/>
      <c r="QYF2495" s="238"/>
      <c r="QYG2495" s="207"/>
      <c r="QYH2495" s="207"/>
      <c r="QYI2495" s="187"/>
      <c r="QYJ2495" s="187"/>
      <c r="QYK2495" s="204"/>
      <c r="QYL2495" s="272"/>
      <c r="QYM2495" s="207"/>
      <c r="QYN2495" s="238"/>
      <c r="QYO2495" s="207"/>
      <c r="QYP2495" s="207"/>
      <c r="QYQ2495" s="187"/>
      <c r="QYR2495" s="187"/>
      <c r="QYS2495" s="204"/>
      <c r="QYT2495" s="272"/>
      <c r="QYU2495" s="207"/>
      <c r="QYV2495" s="238"/>
      <c r="QYW2495" s="207"/>
      <c r="QYX2495" s="207"/>
      <c r="QYY2495" s="187"/>
      <c r="QYZ2495" s="187"/>
      <c r="QZA2495" s="204"/>
      <c r="QZB2495" s="272"/>
      <c r="QZC2495" s="207"/>
      <c r="QZD2495" s="238"/>
      <c r="QZE2495" s="207"/>
      <c r="QZF2495" s="207"/>
      <c r="QZG2495" s="187"/>
      <c r="QZH2495" s="187"/>
      <c r="QZI2495" s="204"/>
      <c r="QZJ2495" s="272"/>
      <c r="QZK2495" s="207"/>
      <c r="QZL2495" s="238"/>
      <c r="QZM2495" s="207"/>
      <c r="QZN2495" s="207"/>
      <c r="QZO2495" s="187"/>
      <c r="QZP2495" s="187"/>
      <c r="QZQ2495" s="204"/>
      <c r="QZR2495" s="272"/>
      <c r="QZS2495" s="207"/>
      <c r="QZT2495" s="238"/>
      <c r="QZU2495" s="207"/>
      <c r="QZV2495" s="207"/>
      <c r="QZW2495" s="187"/>
      <c r="QZX2495" s="187"/>
      <c r="QZY2495" s="204"/>
      <c r="QZZ2495" s="272"/>
      <c r="RAA2495" s="207"/>
      <c r="RAB2495" s="238"/>
      <c r="RAC2495" s="207"/>
      <c r="RAD2495" s="207"/>
      <c r="RAE2495" s="187"/>
      <c r="RAF2495" s="187"/>
      <c r="RAG2495" s="204"/>
      <c r="RAH2495" s="272"/>
      <c r="RAI2495" s="207"/>
      <c r="RAJ2495" s="238"/>
      <c r="RAK2495" s="207"/>
      <c r="RAL2495" s="207"/>
      <c r="RAM2495" s="187"/>
      <c r="RAN2495" s="187"/>
      <c r="RAO2495" s="204"/>
      <c r="RAP2495" s="272"/>
      <c r="RAQ2495" s="207"/>
      <c r="RAR2495" s="238"/>
      <c r="RAS2495" s="207"/>
      <c r="RAT2495" s="207"/>
      <c r="RAU2495" s="187"/>
      <c r="RAV2495" s="187"/>
      <c r="RAW2495" s="204"/>
      <c r="RAX2495" s="272"/>
      <c r="RAY2495" s="207"/>
      <c r="RAZ2495" s="238"/>
      <c r="RBA2495" s="207"/>
      <c r="RBB2495" s="207"/>
      <c r="RBC2495" s="187"/>
      <c r="RBD2495" s="187"/>
      <c r="RBE2495" s="204"/>
      <c r="RBF2495" s="272"/>
      <c r="RBG2495" s="207"/>
      <c r="RBH2495" s="238"/>
      <c r="RBI2495" s="207"/>
      <c r="RBJ2495" s="207"/>
      <c r="RBK2495" s="187"/>
      <c r="RBL2495" s="187"/>
      <c r="RBM2495" s="204"/>
      <c r="RBN2495" s="272"/>
      <c r="RBO2495" s="207"/>
      <c r="RBP2495" s="238"/>
      <c r="RBQ2495" s="207"/>
      <c r="RBR2495" s="207"/>
      <c r="RBS2495" s="187"/>
      <c r="RBT2495" s="187"/>
      <c r="RBU2495" s="204"/>
      <c r="RBV2495" s="272"/>
      <c r="RBW2495" s="207"/>
      <c r="RBX2495" s="238"/>
      <c r="RBY2495" s="207"/>
      <c r="RBZ2495" s="207"/>
      <c r="RCA2495" s="187"/>
      <c r="RCB2495" s="187"/>
      <c r="RCC2495" s="204"/>
      <c r="RCD2495" s="272"/>
      <c r="RCE2495" s="207"/>
      <c r="RCF2495" s="238"/>
      <c r="RCG2495" s="207"/>
      <c r="RCH2495" s="207"/>
      <c r="RCI2495" s="187"/>
      <c r="RCJ2495" s="187"/>
      <c r="RCK2495" s="204"/>
      <c r="RCL2495" s="272"/>
      <c r="RCM2495" s="207"/>
      <c r="RCN2495" s="238"/>
      <c r="RCO2495" s="207"/>
      <c r="RCP2495" s="207"/>
      <c r="RCQ2495" s="187"/>
      <c r="RCR2495" s="187"/>
      <c r="RCS2495" s="204"/>
      <c r="RCT2495" s="272"/>
      <c r="RCU2495" s="207"/>
      <c r="RCV2495" s="238"/>
      <c r="RCW2495" s="207"/>
      <c r="RCX2495" s="207"/>
      <c r="RCY2495" s="187"/>
      <c r="RCZ2495" s="187"/>
      <c r="RDA2495" s="204"/>
      <c r="RDB2495" s="272"/>
      <c r="RDC2495" s="207"/>
      <c r="RDD2495" s="238"/>
      <c r="RDE2495" s="207"/>
      <c r="RDF2495" s="207"/>
      <c r="RDG2495" s="187"/>
      <c r="RDH2495" s="187"/>
      <c r="RDI2495" s="204"/>
      <c r="RDJ2495" s="272"/>
      <c r="RDK2495" s="207"/>
      <c r="RDL2495" s="238"/>
      <c r="RDM2495" s="207"/>
      <c r="RDN2495" s="207"/>
      <c r="RDO2495" s="187"/>
      <c r="RDP2495" s="187"/>
      <c r="RDQ2495" s="204"/>
      <c r="RDR2495" s="272"/>
      <c r="RDS2495" s="207"/>
      <c r="RDT2495" s="238"/>
      <c r="RDU2495" s="207"/>
      <c r="RDV2495" s="207"/>
      <c r="RDW2495" s="187"/>
      <c r="RDX2495" s="187"/>
      <c r="RDY2495" s="204"/>
      <c r="RDZ2495" s="272"/>
      <c r="REA2495" s="207"/>
      <c r="REB2495" s="238"/>
      <c r="REC2495" s="207"/>
      <c r="RED2495" s="207"/>
      <c r="REE2495" s="187"/>
      <c r="REF2495" s="187"/>
      <c r="REG2495" s="204"/>
      <c r="REH2495" s="272"/>
      <c r="REI2495" s="207"/>
      <c r="REJ2495" s="238"/>
      <c r="REK2495" s="207"/>
      <c r="REL2495" s="207"/>
      <c r="REM2495" s="187"/>
      <c r="REN2495" s="187"/>
      <c r="REO2495" s="204"/>
      <c r="REP2495" s="272"/>
      <c r="REQ2495" s="207"/>
      <c r="RER2495" s="238"/>
      <c r="RES2495" s="207"/>
      <c r="RET2495" s="207"/>
      <c r="REU2495" s="187"/>
      <c r="REV2495" s="187"/>
      <c r="REW2495" s="204"/>
      <c r="REX2495" s="272"/>
      <c r="REY2495" s="207"/>
      <c r="REZ2495" s="238"/>
      <c r="RFA2495" s="207"/>
      <c r="RFB2495" s="207"/>
      <c r="RFC2495" s="187"/>
      <c r="RFD2495" s="187"/>
      <c r="RFE2495" s="204"/>
      <c r="RFF2495" s="272"/>
      <c r="RFG2495" s="207"/>
      <c r="RFH2495" s="238"/>
      <c r="RFI2495" s="207"/>
      <c r="RFJ2495" s="207"/>
      <c r="RFK2495" s="187"/>
      <c r="RFL2495" s="187"/>
      <c r="RFM2495" s="204"/>
      <c r="RFN2495" s="272"/>
      <c r="RFO2495" s="207"/>
      <c r="RFP2495" s="238"/>
      <c r="RFQ2495" s="207"/>
      <c r="RFR2495" s="207"/>
      <c r="RFS2495" s="187"/>
      <c r="RFT2495" s="187"/>
      <c r="RFU2495" s="204"/>
      <c r="RFV2495" s="272"/>
      <c r="RFW2495" s="207"/>
      <c r="RFX2495" s="238"/>
      <c r="RFY2495" s="207"/>
      <c r="RFZ2495" s="207"/>
      <c r="RGA2495" s="187"/>
      <c r="RGB2495" s="187"/>
      <c r="RGC2495" s="204"/>
      <c r="RGD2495" s="272"/>
      <c r="RGE2495" s="207"/>
      <c r="RGF2495" s="238"/>
      <c r="RGG2495" s="207"/>
      <c r="RGH2495" s="207"/>
      <c r="RGI2495" s="187"/>
      <c r="RGJ2495" s="187"/>
      <c r="RGK2495" s="204"/>
      <c r="RGL2495" s="272"/>
      <c r="RGM2495" s="207"/>
      <c r="RGN2495" s="238"/>
      <c r="RGO2495" s="207"/>
      <c r="RGP2495" s="207"/>
      <c r="RGQ2495" s="187"/>
      <c r="RGR2495" s="187"/>
      <c r="RGS2495" s="204"/>
      <c r="RGT2495" s="272"/>
      <c r="RGU2495" s="207"/>
      <c r="RGV2495" s="238"/>
      <c r="RGW2495" s="207"/>
      <c r="RGX2495" s="207"/>
      <c r="RGY2495" s="187"/>
      <c r="RGZ2495" s="187"/>
      <c r="RHA2495" s="204"/>
      <c r="RHB2495" s="272"/>
      <c r="RHC2495" s="207"/>
      <c r="RHD2495" s="238"/>
      <c r="RHE2495" s="207"/>
      <c r="RHF2495" s="207"/>
      <c r="RHG2495" s="187"/>
      <c r="RHH2495" s="187"/>
      <c r="RHI2495" s="204"/>
      <c r="RHJ2495" s="272"/>
      <c r="RHK2495" s="207"/>
      <c r="RHL2495" s="238"/>
      <c r="RHM2495" s="207"/>
      <c r="RHN2495" s="207"/>
      <c r="RHO2495" s="187"/>
      <c r="RHP2495" s="187"/>
      <c r="RHQ2495" s="204"/>
      <c r="RHR2495" s="272"/>
      <c r="RHS2495" s="207"/>
      <c r="RHT2495" s="238"/>
      <c r="RHU2495" s="207"/>
      <c r="RHV2495" s="207"/>
      <c r="RHW2495" s="187"/>
      <c r="RHX2495" s="187"/>
      <c r="RHY2495" s="204"/>
      <c r="RHZ2495" s="272"/>
      <c r="RIA2495" s="207"/>
      <c r="RIB2495" s="238"/>
      <c r="RIC2495" s="207"/>
      <c r="RID2495" s="207"/>
      <c r="RIE2495" s="187"/>
      <c r="RIF2495" s="187"/>
      <c r="RIG2495" s="204"/>
      <c r="RIH2495" s="272"/>
      <c r="RII2495" s="207"/>
      <c r="RIJ2495" s="238"/>
      <c r="RIK2495" s="207"/>
      <c r="RIL2495" s="207"/>
      <c r="RIM2495" s="187"/>
      <c r="RIN2495" s="187"/>
      <c r="RIO2495" s="204"/>
      <c r="RIP2495" s="272"/>
      <c r="RIQ2495" s="207"/>
      <c r="RIR2495" s="238"/>
      <c r="RIS2495" s="207"/>
      <c r="RIT2495" s="207"/>
      <c r="RIU2495" s="187"/>
      <c r="RIV2495" s="187"/>
      <c r="RIW2495" s="204"/>
      <c r="RIX2495" s="272"/>
      <c r="RIY2495" s="207"/>
      <c r="RIZ2495" s="238"/>
      <c r="RJA2495" s="207"/>
      <c r="RJB2495" s="207"/>
      <c r="RJC2495" s="187"/>
      <c r="RJD2495" s="187"/>
      <c r="RJE2495" s="204"/>
      <c r="RJF2495" s="272"/>
      <c r="RJG2495" s="207"/>
      <c r="RJH2495" s="238"/>
      <c r="RJI2495" s="207"/>
      <c r="RJJ2495" s="207"/>
      <c r="RJK2495" s="187"/>
      <c r="RJL2495" s="187"/>
      <c r="RJM2495" s="204"/>
      <c r="RJN2495" s="272"/>
      <c r="RJO2495" s="207"/>
      <c r="RJP2495" s="238"/>
      <c r="RJQ2495" s="207"/>
      <c r="RJR2495" s="207"/>
      <c r="RJS2495" s="187"/>
      <c r="RJT2495" s="187"/>
      <c r="RJU2495" s="204"/>
      <c r="RJV2495" s="272"/>
      <c r="RJW2495" s="207"/>
      <c r="RJX2495" s="238"/>
      <c r="RJY2495" s="207"/>
      <c r="RJZ2495" s="207"/>
      <c r="RKA2495" s="187"/>
      <c r="RKB2495" s="187"/>
      <c r="RKC2495" s="204"/>
      <c r="RKD2495" s="272"/>
      <c r="RKE2495" s="207"/>
      <c r="RKF2495" s="238"/>
      <c r="RKG2495" s="207"/>
      <c r="RKH2495" s="207"/>
      <c r="RKI2495" s="187"/>
      <c r="RKJ2495" s="187"/>
      <c r="RKK2495" s="204"/>
      <c r="RKL2495" s="272"/>
      <c r="RKM2495" s="207"/>
      <c r="RKN2495" s="238"/>
      <c r="RKO2495" s="207"/>
      <c r="RKP2495" s="207"/>
      <c r="RKQ2495" s="187"/>
      <c r="RKR2495" s="187"/>
      <c r="RKS2495" s="204"/>
      <c r="RKT2495" s="272"/>
      <c r="RKU2495" s="207"/>
      <c r="RKV2495" s="238"/>
      <c r="RKW2495" s="207"/>
      <c r="RKX2495" s="207"/>
      <c r="RKY2495" s="187"/>
      <c r="RKZ2495" s="187"/>
      <c r="RLA2495" s="204"/>
      <c r="RLB2495" s="272"/>
      <c r="RLC2495" s="207"/>
      <c r="RLD2495" s="238"/>
      <c r="RLE2495" s="207"/>
      <c r="RLF2495" s="207"/>
      <c r="RLG2495" s="187"/>
      <c r="RLH2495" s="187"/>
      <c r="RLI2495" s="204"/>
      <c r="RLJ2495" s="272"/>
      <c r="RLK2495" s="207"/>
      <c r="RLL2495" s="238"/>
      <c r="RLM2495" s="207"/>
      <c r="RLN2495" s="207"/>
      <c r="RLO2495" s="187"/>
      <c r="RLP2495" s="187"/>
      <c r="RLQ2495" s="204"/>
      <c r="RLR2495" s="272"/>
      <c r="RLS2495" s="207"/>
      <c r="RLT2495" s="238"/>
      <c r="RLU2495" s="207"/>
      <c r="RLV2495" s="207"/>
      <c r="RLW2495" s="187"/>
      <c r="RLX2495" s="187"/>
      <c r="RLY2495" s="204"/>
      <c r="RLZ2495" s="272"/>
      <c r="RMA2495" s="207"/>
      <c r="RMB2495" s="238"/>
      <c r="RMC2495" s="207"/>
      <c r="RMD2495" s="207"/>
      <c r="RME2495" s="187"/>
      <c r="RMF2495" s="187"/>
      <c r="RMG2495" s="204"/>
      <c r="RMH2495" s="272"/>
      <c r="RMI2495" s="207"/>
      <c r="RMJ2495" s="238"/>
      <c r="RMK2495" s="207"/>
      <c r="RML2495" s="207"/>
      <c r="RMM2495" s="187"/>
      <c r="RMN2495" s="187"/>
      <c r="RMO2495" s="204"/>
      <c r="RMP2495" s="272"/>
      <c r="RMQ2495" s="207"/>
      <c r="RMR2495" s="238"/>
      <c r="RMS2495" s="207"/>
      <c r="RMT2495" s="207"/>
      <c r="RMU2495" s="187"/>
      <c r="RMV2495" s="187"/>
      <c r="RMW2495" s="204"/>
      <c r="RMX2495" s="272"/>
      <c r="RMY2495" s="207"/>
      <c r="RMZ2495" s="238"/>
      <c r="RNA2495" s="207"/>
      <c r="RNB2495" s="207"/>
      <c r="RNC2495" s="187"/>
      <c r="RND2495" s="187"/>
      <c r="RNE2495" s="204"/>
      <c r="RNF2495" s="272"/>
      <c r="RNG2495" s="207"/>
      <c r="RNH2495" s="238"/>
      <c r="RNI2495" s="207"/>
      <c r="RNJ2495" s="207"/>
      <c r="RNK2495" s="187"/>
      <c r="RNL2495" s="187"/>
      <c r="RNM2495" s="204"/>
      <c r="RNN2495" s="272"/>
      <c r="RNO2495" s="207"/>
      <c r="RNP2495" s="238"/>
      <c r="RNQ2495" s="207"/>
      <c r="RNR2495" s="207"/>
      <c r="RNS2495" s="187"/>
      <c r="RNT2495" s="187"/>
      <c r="RNU2495" s="204"/>
      <c r="RNV2495" s="272"/>
      <c r="RNW2495" s="207"/>
      <c r="RNX2495" s="238"/>
      <c r="RNY2495" s="207"/>
      <c r="RNZ2495" s="207"/>
      <c r="ROA2495" s="187"/>
      <c r="ROB2495" s="187"/>
      <c r="ROC2495" s="204"/>
      <c r="ROD2495" s="272"/>
      <c r="ROE2495" s="207"/>
      <c r="ROF2495" s="238"/>
      <c r="ROG2495" s="207"/>
      <c r="ROH2495" s="207"/>
      <c r="ROI2495" s="187"/>
      <c r="ROJ2495" s="187"/>
      <c r="ROK2495" s="204"/>
      <c r="ROL2495" s="272"/>
      <c r="ROM2495" s="207"/>
      <c r="RON2495" s="238"/>
      <c r="ROO2495" s="207"/>
      <c r="ROP2495" s="207"/>
      <c r="ROQ2495" s="187"/>
      <c r="ROR2495" s="187"/>
      <c r="ROS2495" s="204"/>
      <c r="ROT2495" s="272"/>
      <c r="ROU2495" s="207"/>
      <c r="ROV2495" s="238"/>
      <c r="ROW2495" s="207"/>
      <c r="ROX2495" s="207"/>
      <c r="ROY2495" s="187"/>
      <c r="ROZ2495" s="187"/>
      <c r="RPA2495" s="204"/>
      <c r="RPB2495" s="272"/>
      <c r="RPC2495" s="207"/>
      <c r="RPD2495" s="238"/>
      <c r="RPE2495" s="207"/>
      <c r="RPF2495" s="207"/>
      <c r="RPG2495" s="187"/>
      <c r="RPH2495" s="187"/>
      <c r="RPI2495" s="204"/>
      <c r="RPJ2495" s="272"/>
      <c r="RPK2495" s="207"/>
      <c r="RPL2495" s="238"/>
      <c r="RPM2495" s="207"/>
      <c r="RPN2495" s="207"/>
      <c r="RPO2495" s="187"/>
      <c r="RPP2495" s="187"/>
      <c r="RPQ2495" s="204"/>
      <c r="RPR2495" s="272"/>
      <c r="RPS2495" s="207"/>
      <c r="RPT2495" s="238"/>
      <c r="RPU2495" s="207"/>
      <c r="RPV2495" s="207"/>
      <c r="RPW2495" s="187"/>
      <c r="RPX2495" s="187"/>
      <c r="RPY2495" s="204"/>
      <c r="RPZ2495" s="272"/>
      <c r="RQA2495" s="207"/>
      <c r="RQB2495" s="238"/>
      <c r="RQC2495" s="207"/>
      <c r="RQD2495" s="207"/>
      <c r="RQE2495" s="187"/>
      <c r="RQF2495" s="187"/>
      <c r="RQG2495" s="204"/>
      <c r="RQH2495" s="272"/>
      <c r="RQI2495" s="207"/>
      <c r="RQJ2495" s="238"/>
      <c r="RQK2495" s="207"/>
      <c r="RQL2495" s="207"/>
      <c r="RQM2495" s="187"/>
      <c r="RQN2495" s="187"/>
      <c r="RQO2495" s="204"/>
      <c r="RQP2495" s="272"/>
      <c r="RQQ2495" s="207"/>
      <c r="RQR2495" s="238"/>
      <c r="RQS2495" s="207"/>
      <c r="RQT2495" s="207"/>
      <c r="RQU2495" s="187"/>
      <c r="RQV2495" s="187"/>
      <c r="RQW2495" s="204"/>
      <c r="RQX2495" s="272"/>
      <c r="RQY2495" s="207"/>
      <c r="RQZ2495" s="238"/>
      <c r="RRA2495" s="207"/>
      <c r="RRB2495" s="207"/>
      <c r="RRC2495" s="187"/>
      <c r="RRD2495" s="187"/>
      <c r="RRE2495" s="204"/>
      <c r="RRF2495" s="272"/>
      <c r="RRG2495" s="207"/>
      <c r="RRH2495" s="238"/>
      <c r="RRI2495" s="207"/>
      <c r="RRJ2495" s="207"/>
      <c r="RRK2495" s="187"/>
      <c r="RRL2495" s="187"/>
      <c r="RRM2495" s="204"/>
      <c r="RRN2495" s="272"/>
      <c r="RRO2495" s="207"/>
      <c r="RRP2495" s="238"/>
      <c r="RRQ2495" s="207"/>
      <c r="RRR2495" s="207"/>
      <c r="RRS2495" s="187"/>
      <c r="RRT2495" s="187"/>
      <c r="RRU2495" s="204"/>
      <c r="RRV2495" s="272"/>
      <c r="RRW2495" s="207"/>
      <c r="RRX2495" s="238"/>
      <c r="RRY2495" s="207"/>
      <c r="RRZ2495" s="207"/>
      <c r="RSA2495" s="187"/>
      <c r="RSB2495" s="187"/>
      <c r="RSC2495" s="204"/>
      <c r="RSD2495" s="272"/>
      <c r="RSE2495" s="207"/>
      <c r="RSF2495" s="238"/>
      <c r="RSG2495" s="207"/>
      <c r="RSH2495" s="207"/>
      <c r="RSI2495" s="187"/>
      <c r="RSJ2495" s="187"/>
      <c r="RSK2495" s="204"/>
      <c r="RSL2495" s="272"/>
      <c r="RSM2495" s="207"/>
      <c r="RSN2495" s="238"/>
      <c r="RSO2495" s="207"/>
      <c r="RSP2495" s="207"/>
      <c r="RSQ2495" s="187"/>
      <c r="RSR2495" s="187"/>
      <c r="RSS2495" s="204"/>
      <c r="RST2495" s="272"/>
      <c r="RSU2495" s="207"/>
      <c r="RSV2495" s="238"/>
      <c r="RSW2495" s="207"/>
      <c r="RSX2495" s="207"/>
      <c r="RSY2495" s="187"/>
      <c r="RSZ2495" s="187"/>
      <c r="RTA2495" s="204"/>
      <c r="RTB2495" s="272"/>
      <c r="RTC2495" s="207"/>
      <c r="RTD2495" s="238"/>
      <c r="RTE2495" s="207"/>
      <c r="RTF2495" s="207"/>
      <c r="RTG2495" s="187"/>
      <c r="RTH2495" s="187"/>
      <c r="RTI2495" s="204"/>
      <c r="RTJ2495" s="272"/>
      <c r="RTK2495" s="207"/>
      <c r="RTL2495" s="238"/>
      <c r="RTM2495" s="207"/>
      <c r="RTN2495" s="207"/>
      <c r="RTO2495" s="187"/>
      <c r="RTP2495" s="187"/>
      <c r="RTQ2495" s="204"/>
      <c r="RTR2495" s="272"/>
      <c r="RTS2495" s="207"/>
      <c r="RTT2495" s="238"/>
      <c r="RTU2495" s="207"/>
      <c r="RTV2495" s="207"/>
      <c r="RTW2495" s="187"/>
      <c r="RTX2495" s="187"/>
      <c r="RTY2495" s="204"/>
      <c r="RTZ2495" s="272"/>
      <c r="RUA2495" s="207"/>
      <c r="RUB2495" s="238"/>
      <c r="RUC2495" s="207"/>
      <c r="RUD2495" s="207"/>
      <c r="RUE2495" s="187"/>
      <c r="RUF2495" s="187"/>
      <c r="RUG2495" s="204"/>
      <c r="RUH2495" s="272"/>
      <c r="RUI2495" s="207"/>
      <c r="RUJ2495" s="238"/>
      <c r="RUK2495" s="207"/>
      <c r="RUL2495" s="207"/>
      <c r="RUM2495" s="187"/>
      <c r="RUN2495" s="187"/>
      <c r="RUO2495" s="204"/>
      <c r="RUP2495" s="272"/>
      <c r="RUQ2495" s="207"/>
      <c r="RUR2495" s="238"/>
      <c r="RUS2495" s="207"/>
      <c r="RUT2495" s="207"/>
      <c r="RUU2495" s="187"/>
      <c r="RUV2495" s="187"/>
      <c r="RUW2495" s="204"/>
      <c r="RUX2495" s="272"/>
      <c r="RUY2495" s="207"/>
      <c r="RUZ2495" s="238"/>
      <c r="RVA2495" s="207"/>
      <c r="RVB2495" s="207"/>
      <c r="RVC2495" s="187"/>
      <c r="RVD2495" s="187"/>
      <c r="RVE2495" s="204"/>
      <c r="RVF2495" s="272"/>
      <c r="RVG2495" s="207"/>
      <c r="RVH2495" s="238"/>
      <c r="RVI2495" s="207"/>
      <c r="RVJ2495" s="207"/>
      <c r="RVK2495" s="187"/>
      <c r="RVL2495" s="187"/>
      <c r="RVM2495" s="204"/>
      <c r="RVN2495" s="272"/>
      <c r="RVO2495" s="207"/>
      <c r="RVP2495" s="238"/>
      <c r="RVQ2495" s="207"/>
      <c r="RVR2495" s="207"/>
      <c r="RVS2495" s="187"/>
      <c r="RVT2495" s="187"/>
      <c r="RVU2495" s="204"/>
      <c r="RVV2495" s="272"/>
      <c r="RVW2495" s="207"/>
      <c r="RVX2495" s="238"/>
      <c r="RVY2495" s="207"/>
      <c r="RVZ2495" s="207"/>
      <c r="RWA2495" s="187"/>
      <c r="RWB2495" s="187"/>
      <c r="RWC2495" s="204"/>
      <c r="RWD2495" s="272"/>
      <c r="RWE2495" s="207"/>
      <c r="RWF2495" s="238"/>
      <c r="RWG2495" s="207"/>
      <c r="RWH2495" s="207"/>
      <c r="RWI2495" s="187"/>
      <c r="RWJ2495" s="187"/>
      <c r="RWK2495" s="204"/>
      <c r="RWL2495" s="272"/>
      <c r="RWM2495" s="207"/>
      <c r="RWN2495" s="238"/>
      <c r="RWO2495" s="207"/>
      <c r="RWP2495" s="207"/>
      <c r="RWQ2495" s="187"/>
      <c r="RWR2495" s="187"/>
      <c r="RWS2495" s="204"/>
      <c r="RWT2495" s="272"/>
      <c r="RWU2495" s="207"/>
      <c r="RWV2495" s="238"/>
      <c r="RWW2495" s="207"/>
      <c r="RWX2495" s="207"/>
      <c r="RWY2495" s="187"/>
      <c r="RWZ2495" s="187"/>
      <c r="RXA2495" s="204"/>
      <c r="RXB2495" s="272"/>
      <c r="RXC2495" s="207"/>
      <c r="RXD2495" s="238"/>
      <c r="RXE2495" s="207"/>
      <c r="RXF2495" s="207"/>
      <c r="RXG2495" s="187"/>
      <c r="RXH2495" s="187"/>
      <c r="RXI2495" s="204"/>
      <c r="RXJ2495" s="272"/>
      <c r="RXK2495" s="207"/>
      <c r="RXL2495" s="238"/>
      <c r="RXM2495" s="207"/>
      <c r="RXN2495" s="207"/>
      <c r="RXO2495" s="187"/>
      <c r="RXP2495" s="187"/>
      <c r="RXQ2495" s="204"/>
      <c r="RXR2495" s="272"/>
      <c r="RXS2495" s="207"/>
      <c r="RXT2495" s="238"/>
      <c r="RXU2495" s="207"/>
      <c r="RXV2495" s="207"/>
      <c r="RXW2495" s="187"/>
      <c r="RXX2495" s="187"/>
      <c r="RXY2495" s="204"/>
      <c r="RXZ2495" s="272"/>
      <c r="RYA2495" s="207"/>
      <c r="RYB2495" s="238"/>
      <c r="RYC2495" s="207"/>
      <c r="RYD2495" s="207"/>
      <c r="RYE2495" s="187"/>
      <c r="RYF2495" s="187"/>
      <c r="RYG2495" s="204"/>
      <c r="RYH2495" s="272"/>
      <c r="RYI2495" s="207"/>
      <c r="RYJ2495" s="238"/>
      <c r="RYK2495" s="207"/>
      <c r="RYL2495" s="207"/>
      <c r="RYM2495" s="187"/>
      <c r="RYN2495" s="187"/>
      <c r="RYO2495" s="204"/>
      <c r="RYP2495" s="272"/>
      <c r="RYQ2495" s="207"/>
      <c r="RYR2495" s="238"/>
      <c r="RYS2495" s="207"/>
      <c r="RYT2495" s="207"/>
      <c r="RYU2495" s="187"/>
      <c r="RYV2495" s="187"/>
      <c r="RYW2495" s="204"/>
      <c r="RYX2495" s="272"/>
      <c r="RYY2495" s="207"/>
      <c r="RYZ2495" s="238"/>
      <c r="RZA2495" s="207"/>
      <c r="RZB2495" s="207"/>
      <c r="RZC2495" s="187"/>
      <c r="RZD2495" s="187"/>
      <c r="RZE2495" s="204"/>
      <c r="RZF2495" s="272"/>
      <c r="RZG2495" s="207"/>
      <c r="RZH2495" s="238"/>
      <c r="RZI2495" s="207"/>
      <c r="RZJ2495" s="207"/>
      <c r="RZK2495" s="187"/>
      <c r="RZL2495" s="187"/>
      <c r="RZM2495" s="204"/>
      <c r="RZN2495" s="272"/>
      <c r="RZO2495" s="207"/>
      <c r="RZP2495" s="238"/>
      <c r="RZQ2495" s="207"/>
      <c r="RZR2495" s="207"/>
      <c r="RZS2495" s="187"/>
      <c r="RZT2495" s="187"/>
      <c r="RZU2495" s="204"/>
      <c r="RZV2495" s="272"/>
      <c r="RZW2495" s="207"/>
      <c r="RZX2495" s="238"/>
      <c r="RZY2495" s="207"/>
      <c r="RZZ2495" s="207"/>
      <c r="SAA2495" s="187"/>
      <c r="SAB2495" s="187"/>
      <c r="SAC2495" s="204"/>
      <c r="SAD2495" s="272"/>
      <c r="SAE2495" s="207"/>
      <c r="SAF2495" s="238"/>
      <c r="SAG2495" s="207"/>
      <c r="SAH2495" s="207"/>
      <c r="SAI2495" s="187"/>
      <c r="SAJ2495" s="187"/>
      <c r="SAK2495" s="204"/>
      <c r="SAL2495" s="272"/>
      <c r="SAM2495" s="207"/>
      <c r="SAN2495" s="238"/>
      <c r="SAO2495" s="207"/>
      <c r="SAP2495" s="207"/>
      <c r="SAQ2495" s="187"/>
      <c r="SAR2495" s="187"/>
      <c r="SAS2495" s="204"/>
      <c r="SAT2495" s="272"/>
      <c r="SAU2495" s="207"/>
      <c r="SAV2495" s="238"/>
      <c r="SAW2495" s="207"/>
      <c r="SAX2495" s="207"/>
      <c r="SAY2495" s="187"/>
      <c r="SAZ2495" s="187"/>
      <c r="SBA2495" s="204"/>
      <c r="SBB2495" s="272"/>
      <c r="SBC2495" s="207"/>
      <c r="SBD2495" s="238"/>
      <c r="SBE2495" s="207"/>
      <c r="SBF2495" s="207"/>
      <c r="SBG2495" s="187"/>
      <c r="SBH2495" s="187"/>
      <c r="SBI2495" s="204"/>
      <c r="SBJ2495" s="272"/>
      <c r="SBK2495" s="207"/>
      <c r="SBL2495" s="238"/>
      <c r="SBM2495" s="207"/>
      <c r="SBN2495" s="207"/>
      <c r="SBO2495" s="187"/>
      <c r="SBP2495" s="187"/>
      <c r="SBQ2495" s="204"/>
      <c r="SBR2495" s="272"/>
      <c r="SBS2495" s="207"/>
      <c r="SBT2495" s="238"/>
      <c r="SBU2495" s="207"/>
      <c r="SBV2495" s="207"/>
      <c r="SBW2495" s="187"/>
      <c r="SBX2495" s="187"/>
      <c r="SBY2495" s="204"/>
      <c r="SBZ2495" s="272"/>
      <c r="SCA2495" s="207"/>
      <c r="SCB2495" s="238"/>
      <c r="SCC2495" s="207"/>
      <c r="SCD2495" s="207"/>
      <c r="SCE2495" s="187"/>
      <c r="SCF2495" s="187"/>
      <c r="SCG2495" s="204"/>
      <c r="SCH2495" s="272"/>
      <c r="SCI2495" s="207"/>
      <c r="SCJ2495" s="238"/>
      <c r="SCK2495" s="207"/>
      <c r="SCL2495" s="207"/>
      <c r="SCM2495" s="187"/>
      <c r="SCN2495" s="187"/>
      <c r="SCO2495" s="204"/>
      <c r="SCP2495" s="272"/>
      <c r="SCQ2495" s="207"/>
      <c r="SCR2495" s="238"/>
      <c r="SCS2495" s="207"/>
      <c r="SCT2495" s="207"/>
      <c r="SCU2495" s="187"/>
      <c r="SCV2495" s="187"/>
      <c r="SCW2495" s="204"/>
      <c r="SCX2495" s="272"/>
      <c r="SCY2495" s="207"/>
      <c r="SCZ2495" s="238"/>
      <c r="SDA2495" s="207"/>
      <c r="SDB2495" s="207"/>
      <c r="SDC2495" s="187"/>
      <c r="SDD2495" s="187"/>
      <c r="SDE2495" s="204"/>
      <c r="SDF2495" s="272"/>
      <c r="SDG2495" s="207"/>
      <c r="SDH2495" s="238"/>
      <c r="SDI2495" s="207"/>
      <c r="SDJ2495" s="207"/>
      <c r="SDK2495" s="187"/>
      <c r="SDL2495" s="187"/>
      <c r="SDM2495" s="204"/>
      <c r="SDN2495" s="272"/>
      <c r="SDO2495" s="207"/>
      <c r="SDP2495" s="238"/>
      <c r="SDQ2495" s="207"/>
      <c r="SDR2495" s="207"/>
      <c r="SDS2495" s="187"/>
      <c r="SDT2495" s="187"/>
      <c r="SDU2495" s="204"/>
      <c r="SDV2495" s="272"/>
      <c r="SDW2495" s="207"/>
      <c r="SDX2495" s="238"/>
      <c r="SDY2495" s="207"/>
      <c r="SDZ2495" s="207"/>
      <c r="SEA2495" s="187"/>
      <c r="SEB2495" s="187"/>
      <c r="SEC2495" s="204"/>
      <c r="SED2495" s="272"/>
      <c r="SEE2495" s="207"/>
      <c r="SEF2495" s="238"/>
      <c r="SEG2495" s="207"/>
      <c r="SEH2495" s="207"/>
      <c r="SEI2495" s="187"/>
      <c r="SEJ2495" s="187"/>
      <c r="SEK2495" s="204"/>
      <c r="SEL2495" s="272"/>
      <c r="SEM2495" s="207"/>
      <c r="SEN2495" s="238"/>
      <c r="SEO2495" s="207"/>
      <c r="SEP2495" s="207"/>
      <c r="SEQ2495" s="187"/>
      <c r="SER2495" s="187"/>
      <c r="SES2495" s="204"/>
      <c r="SET2495" s="272"/>
      <c r="SEU2495" s="207"/>
      <c r="SEV2495" s="238"/>
      <c r="SEW2495" s="207"/>
      <c r="SEX2495" s="207"/>
      <c r="SEY2495" s="187"/>
      <c r="SEZ2495" s="187"/>
      <c r="SFA2495" s="204"/>
      <c r="SFB2495" s="272"/>
      <c r="SFC2495" s="207"/>
      <c r="SFD2495" s="238"/>
      <c r="SFE2495" s="207"/>
      <c r="SFF2495" s="207"/>
      <c r="SFG2495" s="187"/>
      <c r="SFH2495" s="187"/>
      <c r="SFI2495" s="204"/>
      <c r="SFJ2495" s="272"/>
      <c r="SFK2495" s="207"/>
      <c r="SFL2495" s="238"/>
      <c r="SFM2495" s="207"/>
      <c r="SFN2495" s="207"/>
      <c r="SFO2495" s="187"/>
      <c r="SFP2495" s="187"/>
      <c r="SFQ2495" s="204"/>
      <c r="SFR2495" s="272"/>
      <c r="SFS2495" s="207"/>
      <c r="SFT2495" s="238"/>
      <c r="SFU2495" s="207"/>
      <c r="SFV2495" s="207"/>
      <c r="SFW2495" s="187"/>
      <c r="SFX2495" s="187"/>
      <c r="SFY2495" s="204"/>
      <c r="SFZ2495" s="272"/>
      <c r="SGA2495" s="207"/>
      <c r="SGB2495" s="238"/>
      <c r="SGC2495" s="207"/>
      <c r="SGD2495" s="207"/>
      <c r="SGE2495" s="187"/>
      <c r="SGF2495" s="187"/>
      <c r="SGG2495" s="204"/>
      <c r="SGH2495" s="272"/>
      <c r="SGI2495" s="207"/>
      <c r="SGJ2495" s="238"/>
      <c r="SGK2495" s="207"/>
      <c r="SGL2495" s="207"/>
      <c r="SGM2495" s="187"/>
      <c r="SGN2495" s="187"/>
      <c r="SGO2495" s="204"/>
      <c r="SGP2495" s="272"/>
      <c r="SGQ2495" s="207"/>
      <c r="SGR2495" s="238"/>
      <c r="SGS2495" s="207"/>
      <c r="SGT2495" s="207"/>
      <c r="SGU2495" s="187"/>
      <c r="SGV2495" s="187"/>
      <c r="SGW2495" s="204"/>
      <c r="SGX2495" s="272"/>
      <c r="SGY2495" s="207"/>
      <c r="SGZ2495" s="238"/>
      <c r="SHA2495" s="207"/>
      <c r="SHB2495" s="207"/>
      <c r="SHC2495" s="187"/>
      <c r="SHD2495" s="187"/>
      <c r="SHE2495" s="204"/>
      <c r="SHF2495" s="272"/>
      <c r="SHG2495" s="207"/>
      <c r="SHH2495" s="238"/>
      <c r="SHI2495" s="207"/>
      <c r="SHJ2495" s="207"/>
      <c r="SHK2495" s="187"/>
      <c r="SHL2495" s="187"/>
      <c r="SHM2495" s="204"/>
      <c r="SHN2495" s="272"/>
      <c r="SHO2495" s="207"/>
      <c r="SHP2495" s="238"/>
      <c r="SHQ2495" s="207"/>
      <c r="SHR2495" s="207"/>
      <c r="SHS2495" s="187"/>
      <c r="SHT2495" s="187"/>
      <c r="SHU2495" s="204"/>
      <c r="SHV2495" s="272"/>
      <c r="SHW2495" s="207"/>
      <c r="SHX2495" s="238"/>
      <c r="SHY2495" s="207"/>
      <c r="SHZ2495" s="207"/>
      <c r="SIA2495" s="187"/>
      <c r="SIB2495" s="187"/>
      <c r="SIC2495" s="204"/>
      <c r="SID2495" s="272"/>
      <c r="SIE2495" s="207"/>
      <c r="SIF2495" s="238"/>
      <c r="SIG2495" s="207"/>
      <c r="SIH2495" s="207"/>
      <c r="SII2495" s="187"/>
      <c r="SIJ2495" s="187"/>
      <c r="SIK2495" s="204"/>
      <c r="SIL2495" s="272"/>
      <c r="SIM2495" s="207"/>
      <c r="SIN2495" s="238"/>
      <c r="SIO2495" s="207"/>
      <c r="SIP2495" s="207"/>
      <c r="SIQ2495" s="187"/>
      <c r="SIR2495" s="187"/>
      <c r="SIS2495" s="204"/>
      <c r="SIT2495" s="272"/>
      <c r="SIU2495" s="207"/>
      <c r="SIV2495" s="238"/>
      <c r="SIW2495" s="207"/>
      <c r="SIX2495" s="207"/>
      <c r="SIY2495" s="187"/>
      <c r="SIZ2495" s="187"/>
      <c r="SJA2495" s="204"/>
      <c r="SJB2495" s="272"/>
      <c r="SJC2495" s="207"/>
      <c r="SJD2495" s="238"/>
      <c r="SJE2495" s="207"/>
      <c r="SJF2495" s="207"/>
      <c r="SJG2495" s="187"/>
      <c r="SJH2495" s="187"/>
      <c r="SJI2495" s="204"/>
      <c r="SJJ2495" s="272"/>
      <c r="SJK2495" s="207"/>
      <c r="SJL2495" s="238"/>
      <c r="SJM2495" s="207"/>
      <c r="SJN2495" s="207"/>
      <c r="SJO2495" s="187"/>
      <c r="SJP2495" s="187"/>
      <c r="SJQ2495" s="204"/>
      <c r="SJR2495" s="272"/>
      <c r="SJS2495" s="207"/>
      <c r="SJT2495" s="238"/>
      <c r="SJU2495" s="207"/>
      <c r="SJV2495" s="207"/>
      <c r="SJW2495" s="187"/>
      <c r="SJX2495" s="187"/>
      <c r="SJY2495" s="204"/>
      <c r="SJZ2495" s="272"/>
      <c r="SKA2495" s="207"/>
      <c r="SKB2495" s="238"/>
      <c r="SKC2495" s="207"/>
      <c r="SKD2495" s="207"/>
      <c r="SKE2495" s="187"/>
      <c r="SKF2495" s="187"/>
      <c r="SKG2495" s="204"/>
      <c r="SKH2495" s="272"/>
      <c r="SKI2495" s="207"/>
      <c r="SKJ2495" s="238"/>
      <c r="SKK2495" s="207"/>
      <c r="SKL2495" s="207"/>
      <c r="SKM2495" s="187"/>
      <c r="SKN2495" s="187"/>
      <c r="SKO2495" s="204"/>
      <c r="SKP2495" s="272"/>
      <c r="SKQ2495" s="207"/>
      <c r="SKR2495" s="238"/>
      <c r="SKS2495" s="207"/>
      <c r="SKT2495" s="207"/>
      <c r="SKU2495" s="187"/>
      <c r="SKV2495" s="187"/>
      <c r="SKW2495" s="204"/>
      <c r="SKX2495" s="272"/>
      <c r="SKY2495" s="207"/>
      <c r="SKZ2495" s="238"/>
      <c r="SLA2495" s="207"/>
      <c r="SLB2495" s="207"/>
      <c r="SLC2495" s="187"/>
      <c r="SLD2495" s="187"/>
      <c r="SLE2495" s="204"/>
      <c r="SLF2495" s="272"/>
      <c r="SLG2495" s="207"/>
      <c r="SLH2495" s="238"/>
      <c r="SLI2495" s="207"/>
      <c r="SLJ2495" s="207"/>
      <c r="SLK2495" s="187"/>
      <c r="SLL2495" s="187"/>
      <c r="SLM2495" s="204"/>
      <c r="SLN2495" s="272"/>
      <c r="SLO2495" s="207"/>
      <c r="SLP2495" s="238"/>
      <c r="SLQ2495" s="207"/>
      <c r="SLR2495" s="207"/>
      <c r="SLS2495" s="187"/>
      <c r="SLT2495" s="187"/>
      <c r="SLU2495" s="204"/>
      <c r="SLV2495" s="272"/>
      <c r="SLW2495" s="207"/>
      <c r="SLX2495" s="238"/>
      <c r="SLY2495" s="207"/>
      <c r="SLZ2495" s="207"/>
      <c r="SMA2495" s="187"/>
      <c r="SMB2495" s="187"/>
      <c r="SMC2495" s="204"/>
      <c r="SMD2495" s="272"/>
      <c r="SME2495" s="207"/>
      <c r="SMF2495" s="238"/>
      <c r="SMG2495" s="207"/>
      <c r="SMH2495" s="207"/>
      <c r="SMI2495" s="187"/>
      <c r="SMJ2495" s="187"/>
      <c r="SMK2495" s="204"/>
      <c r="SML2495" s="272"/>
      <c r="SMM2495" s="207"/>
      <c r="SMN2495" s="238"/>
      <c r="SMO2495" s="207"/>
      <c r="SMP2495" s="207"/>
      <c r="SMQ2495" s="187"/>
      <c r="SMR2495" s="187"/>
      <c r="SMS2495" s="204"/>
      <c r="SMT2495" s="272"/>
      <c r="SMU2495" s="207"/>
      <c r="SMV2495" s="238"/>
      <c r="SMW2495" s="207"/>
      <c r="SMX2495" s="207"/>
      <c r="SMY2495" s="187"/>
      <c r="SMZ2495" s="187"/>
      <c r="SNA2495" s="204"/>
      <c r="SNB2495" s="272"/>
      <c r="SNC2495" s="207"/>
      <c r="SND2495" s="238"/>
      <c r="SNE2495" s="207"/>
      <c r="SNF2495" s="207"/>
      <c r="SNG2495" s="187"/>
      <c r="SNH2495" s="187"/>
      <c r="SNI2495" s="204"/>
      <c r="SNJ2495" s="272"/>
      <c r="SNK2495" s="207"/>
      <c r="SNL2495" s="238"/>
      <c r="SNM2495" s="207"/>
      <c r="SNN2495" s="207"/>
      <c r="SNO2495" s="187"/>
      <c r="SNP2495" s="187"/>
      <c r="SNQ2495" s="204"/>
      <c r="SNR2495" s="272"/>
      <c r="SNS2495" s="207"/>
      <c r="SNT2495" s="238"/>
      <c r="SNU2495" s="207"/>
      <c r="SNV2495" s="207"/>
      <c r="SNW2495" s="187"/>
      <c r="SNX2495" s="187"/>
      <c r="SNY2495" s="204"/>
      <c r="SNZ2495" s="272"/>
      <c r="SOA2495" s="207"/>
      <c r="SOB2495" s="238"/>
      <c r="SOC2495" s="207"/>
      <c r="SOD2495" s="207"/>
      <c r="SOE2495" s="187"/>
      <c r="SOF2495" s="187"/>
      <c r="SOG2495" s="204"/>
      <c r="SOH2495" s="272"/>
      <c r="SOI2495" s="207"/>
      <c r="SOJ2495" s="238"/>
      <c r="SOK2495" s="207"/>
      <c r="SOL2495" s="207"/>
      <c r="SOM2495" s="187"/>
      <c r="SON2495" s="187"/>
      <c r="SOO2495" s="204"/>
      <c r="SOP2495" s="272"/>
      <c r="SOQ2495" s="207"/>
      <c r="SOR2495" s="238"/>
      <c r="SOS2495" s="207"/>
      <c r="SOT2495" s="207"/>
      <c r="SOU2495" s="187"/>
      <c r="SOV2495" s="187"/>
      <c r="SOW2495" s="204"/>
      <c r="SOX2495" s="272"/>
      <c r="SOY2495" s="207"/>
      <c r="SOZ2495" s="238"/>
      <c r="SPA2495" s="207"/>
      <c r="SPB2495" s="207"/>
      <c r="SPC2495" s="187"/>
      <c r="SPD2495" s="187"/>
      <c r="SPE2495" s="204"/>
      <c r="SPF2495" s="272"/>
      <c r="SPG2495" s="207"/>
      <c r="SPH2495" s="238"/>
      <c r="SPI2495" s="207"/>
      <c r="SPJ2495" s="207"/>
      <c r="SPK2495" s="187"/>
      <c r="SPL2495" s="187"/>
      <c r="SPM2495" s="204"/>
      <c r="SPN2495" s="272"/>
      <c r="SPO2495" s="207"/>
      <c r="SPP2495" s="238"/>
      <c r="SPQ2495" s="207"/>
      <c r="SPR2495" s="207"/>
      <c r="SPS2495" s="187"/>
      <c r="SPT2495" s="187"/>
      <c r="SPU2495" s="204"/>
      <c r="SPV2495" s="272"/>
      <c r="SPW2495" s="207"/>
      <c r="SPX2495" s="238"/>
      <c r="SPY2495" s="207"/>
      <c r="SPZ2495" s="207"/>
      <c r="SQA2495" s="187"/>
      <c r="SQB2495" s="187"/>
      <c r="SQC2495" s="204"/>
      <c r="SQD2495" s="272"/>
      <c r="SQE2495" s="207"/>
      <c r="SQF2495" s="238"/>
      <c r="SQG2495" s="207"/>
      <c r="SQH2495" s="207"/>
      <c r="SQI2495" s="187"/>
      <c r="SQJ2495" s="187"/>
      <c r="SQK2495" s="204"/>
      <c r="SQL2495" s="272"/>
      <c r="SQM2495" s="207"/>
      <c r="SQN2495" s="238"/>
      <c r="SQO2495" s="207"/>
      <c r="SQP2495" s="207"/>
      <c r="SQQ2495" s="187"/>
      <c r="SQR2495" s="187"/>
      <c r="SQS2495" s="204"/>
      <c r="SQT2495" s="272"/>
      <c r="SQU2495" s="207"/>
      <c r="SQV2495" s="238"/>
      <c r="SQW2495" s="207"/>
      <c r="SQX2495" s="207"/>
      <c r="SQY2495" s="187"/>
      <c r="SQZ2495" s="187"/>
      <c r="SRA2495" s="204"/>
      <c r="SRB2495" s="272"/>
      <c r="SRC2495" s="207"/>
      <c r="SRD2495" s="238"/>
      <c r="SRE2495" s="207"/>
      <c r="SRF2495" s="207"/>
      <c r="SRG2495" s="187"/>
      <c r="SRH2495" s="187"/>
      <c r="SRI2495" s="204"/>
      <c r="SRJ2495" s="272"/>
      <c r="SRK2495" s="207"/>
      <c r="SRL2495" s="238"/>
      <c r="SRM2495" s="207"/>
      <c r="SRN2495" s="207"/>
      <c r="SRO2495" s="187"/>
      <c r="SRP2495" s="187"/>
      <c r="SRQ2495" s="204"/>
      <c r="SRR2495" s="272"/>
      <c r="SRS2495" s="207"/>
      <c r="SRT2495" s="238"/>
      <c r="SRU2495" s="207"/>
      <c r="SRV2495" s="207"/>
      <c r="SRW2495" s="187"/>
      <c r="SRX2495" s="187"/>
      <c r="SRY2495" s="204"/>
      <c r="SRZ2495" s="272"/>
      <c r="SSA2495" s="207"/>
      <c r="SSB2495" s="238"/>
      <c r="SSC2495" s="207"/>
      <c r="SSD2495" s="207"/>
      <c r="SSE2495" s="187"/>
      <c r="SSF2495" s="187"/>
      <c r="SSG2495" s="204"/>
      <c r="SSH2495" s="272"/>
      <c r="SSI2495" s="207"/>
      <c r="SSJ2495" s="238"/>
      <c r="SSK2495" s="207"/>
      <c r="SSL2495" s="207"/>
      <c r="SSM2495" s="187"/>
      <c r="SSN2495" s="187"/>
      <c r="SSO2495" s="204"/>
      <c r="SSP2495" s="272"/>
      <c r="SSQ2495" s="207"/>
      <c r="SSR2495" s="238"/>
      <c r="SSS2495" s="207"/>
      <c r="SST2495" s="207"/>
      <c r="SSU2495" s="187"/>
      <c r="SSV2495" s="187"/>
      <c r="SSW2495" s="204"/>
      <c r="SSX2495" s="272"/>
      <c r="SSY2495" s="207"/>
      <c r="SSZ2495" s="238"/>
      <c r="STA2495" s="207"/>
      <c r="STB2495" s="207"/>
      <c r="STC2495" s="187"/>
      <c r="STD2495" s="187"/>
      <c r="STE2495" s="204"/>
      <c r="STF2495" s="272"/>
      <c r="STG2495" s="207"/>
      <c r="STH2495" s="238"/>
      <c r="STI2495" s="207"/>
      <c r="STJ2495" s="207"/>
      <c r="STK2495" s="187"/>
      <c r="STL2495" s="187"/>
      <c r="STM2495" s="204"/>
      <c r="STN2495" s="272"/>
      <c r="STO2495" s="207"/>
      <c r="STP2495" s="238"/>
      <c r="STQ2495" s="207"/>
      <c r="STR2495" s="207"/>
      <c r="STS2495" s="187"/>
      <c r="STT2495" s="187"/>
      <c r="STU2495" s="204"/>
      <c r="STV2495" s="272"/>
      <c r="STW2495" s="207"/>
      <c r="STX2495" s="238"/>
      <c r="STY2495" s="207"/>
      <c r="STZ2495" s="207"/>
      <c r="SUA2495" s="187"/>
      <c r="SUB2495" s="187"/>
      <c r="SUC2495" s="204"/>
      <c r="SUD2495" s="272"/>
      <c r="SUE2495" s="207"/>
      <c r="SUF2495" s="238"/>
      <c r="SUG2495" s="207"/>
      <c r="SUH2495" s="207"/>
      <c r="SUI2495" s="187"/>
      <c r="SUJ2495" s="187"/>
      <c r="SUK2495" s="204"/>
      <c r="SUL2495" s="272"/>
      <c r="SUM2495" s="207"/>
      <c r="SUN2495" s="238"/>
      <c r="SUO2495" s="207"/>
      <c r="SUP2495" s="207"/>
      <c r="SUQ2495" s="187"/>
      <c r="SUR2495" s="187"/>
      <c r="SUS2495" s="204"/>
      <c r="SUT2495" s="272"/>
      <c r="SUU2495" s="207"/>
      <c r="SUV2495" s="238"/>
      <c r="SUW2495" s="207"/>
      <c r="SUX2495" s="207"/>
      <c r="SUY2495" s="187"/>
      <c r="SUZ2495" s="187"/>
      <c r="SVA2495" s="204"/>
      <c r="SVB2495" s="272"/>
      <c r="SVC2495" s="207"/>
      <c r="SVD2495" s="238"/>
      <c r="SVE2495" s="207"/>
      <c r="SVF2495" s="207"/>
      <c r="SVG2495" s="187"/>
      <c r="SVH2495" s="187"/>
      <c r="SVI2495" s="204"/>
      <c r="SVJ2495" s="272"/>
      <c r="SVK2495" s="207"/>
      <c r="SVL2495" s="238"/>
      <c r="SVM2495" s="207"/>
      <c r="SVN2495" s="207"/>
      <c r="SVO2495" s="187"/>
      <c r="SVP2495" s="187"/>
      <c r="SVQ2495" s="204"/>
      <c r="SVR2495" s="272"/>
      <c r="SVS2495" s="207"/>
      <c r="SVT2495" s="238"/>
      <c r="SVU2495" s="207"/>
      <c r="SVV2495" s="207"/>
      <c r="SVW2495" s="187"/>
      <c r="SVX2495" s="187"/>
      <c r="SVY2495" s="204"/>
      <c r="SVZ2495" s="272"/>
      <c r="SWA2495" s="207"/>
      <c r="SWB2495" s="238"/>
      <c r="SWC2495" s="207"/>
      <c r="SWD2495" s="207"/>
      <c r="SWE2495" s="187"/>
      <c r="SWF2495" s="187"/>
      <c r="SWG2495" s="204"/>
      <c r="SWH2495" s="272"/>
      <c r="SWI2495" s="207"/>
      <c r="SWJ2495" s="238"/>
      <c r="SWK2495" s="207"/>
      <c r="SWL2495" s="207"/>
      <c r="SWM2495" s="187"/>
      <c r="SWN2495" s="187"/>
      <c r="SWO2495" s="204"/>
      <c r="SWP2495" s="272"/>
      <c r="SWQ2495" s="207"/>
      <c r="SWR2495" s="238"/>
      <c r="SWS2495" s="207"/>
      <c r="SWT2495" s="207"/>
      <c r="SWU2495" s="187"/>
      <c r="SWV2495" s="187"/>
      <c r="SWW2495" s="204"/>
      <c r="SWX2495" s="272"/>
      <c r="SWY2495" s="207"/>
      <c r="SWZ2495" s="238"/>
      <c r="SXA2495" s="207"/>
      <c r="SXB2495" s="207"/>
      <c r="SXC2495" s="187"/>
      <c r="SXD2495" s="187"/>
      <c r="SXE2495" s="204"/>
      <c r="SXF2495" s="272"/>
      <c r="SXG2495" s="207"/>
      <c r="SXH2495" s="238"/>
      <c r="SXI2495" s="207"/>
      <c r="SXJ2495" s="207"/>
      <c r="SXK2495" s="187"/>
      <c r="SXL2495" s="187"/>
      <c r="SXM2495" s="204"/>
      <c r="SXN2495" s="272"/>
      <c r="SXO2495" s="207"/>
      <c r="SXP2495" s="238"/>
      <c r="SXQ2495" s="207"/>
      <c r="SXR2495" s="207"/>
      <c r="SXS2495" s="187"/>
      <c r="SXT2495" s="187"/>
      <c r="SXU2495" s="204"/>
      <c r="SXV2495" s="272"/>
      <c r="SXW2495" s="207"/>
      <c r="SXX2495" s="238"/>
      <c r="SXY2495" s="207"/>
      <c r="SXZ2495" s="207"/>
      <c r="SYA2495" s="187"/>
      <c r="SYB2495" s="187"/>
      <c r="SYC2495" s="204"/>
      <c r="SYD2495" s="272"/>
      <c r="SYE2495" s="207"/>
      <c r="SYF2495" s="238"/>
      <c r="SYG2495" s="207"/>
      <c r="SYH2495" s="207"/>
      <c r="SYI2495" s="187"/>
      <c r="SYJ2495" s="187"/>
      <c r="SYK2495" s="204"/>
      <c r="SYL2495" s="272"/>
      <c r="SYM2495" s="207"/>
      <c r="SYN2495" s="238"/>
      <c r="SYO2495" s="207"/>
      <c r="SYP2495" s="207"/>
      <c r="SYQ2495" s="187"/>
      <c r="SYR2495" s="187"/>
      <c r="SYS2495" s="204"/>
      <c r="SYT2495" s="272"/>
      <c r="SYU2495" s="207"/>
      <c r="SYV2495" s="238"/>
      <c r="SYW2495" s="207"/>
      <c r="SYX2495" s="207"/>
      <c r="SYY2495" s="187"/>
      <c r="SYZ2495" s="187"/>
      <c r="SZA2495" s="204"/>
      <c r="SZB2495" s="272"/>
      <c r="SZC2495" s="207"/>
      <c r="SZD2495" s="238"/>
      <c r="SZE2495" s="207"/>
      <c r="SZF2495" s="207"/>
      <c r="SZG2495" s="187"/>
      <c r="SZH2495" s="187"/>
      <c r="SZI2495" s="204"/>
      <c r="SZJ2495" s="272"/>
      <c r="SZK2495" s="207"/>
      <c r="SZL2495" s="238"/>
      <c r="SZM2495" s="207"/>
      <c r="SZN2495" s="207"/>
      <c r="SZO2495" s="187"/>
      <c r="SZP2495" s="187"/>
      <c r="SZQ2495" s="204"/>
      <c r="SZR2495" s="272"/>
      <c r="SZS2495" s="207"/>
      <c r="SZT2495" s="238"/>
      <c r="SZU2495" s="207"/>
      <c r="SZV2495" s="207"/>
      <c r="SZW2495" s="187"/>
      <c r="SZX2495" s="187"/>
      <c r="SZY2495" s="204"/>
      <c r="SZZ2495" s="272"/>
      <c r="TAA2495" s="207"/>
      <c r="TAB2495" s="238"/>
      <c r="TAC2495" s="207"/>
      <c r="TAD2495" s="207"/>
      <c r="TAE2495" s="187"/>
      <c r="TAF2495" s="187"/>
      <c r="TAG2495" s="204"/>
      <c r="TAH2495" s="272"/>
      <c r="TAI2495" s="207"/>
      <c r="TAJ2495" s="238"/>
      <c r="TAK2495" s="207"/>
      <c r="TAL2495" s="207"/>
      <c r="TAM2495" s="187"/>
      <c r="TAN2495" s="187"/>
      <c r="TAO2495" s="204"/>
      <c r="TAP2495" s="272"/>
      <c r="TAQ2495" s="207"/>
      <c r="TAR2495" s="238"/>
      <c r="TAS2495" s="207"/>
      <c r="TAT2495" s="207"/>
      <c r="TAU2495" s="187"/>
      <c r="TAV2495" s="187"/>
      <c r="TAW2495" s="204"/>
      <c r="TAX2495" s="272"/>
      <c r="TAY2495" s="207"/>
      <c r="TAZ2495" s="238"/>
      <c r="TBA2495" s="207"/>
      <c r="TBB2495" s="207"/>
      <c r="TBC2495" s="187"/>
      <c r="TBD2495" s="187"/>
      <c r="TBE2495" s="204"/>
      <c r="TBF2495" s="272"/>
      <c r="TBG2495" s="207"/>
      <c r="TBH2495" s="238"/>
      <c r="TBI2495" s="207"/>
      <c r="TBJ2495" s="207"/>
      <c r="TBK2495" s="187"/>
      <c r="TBL2495" s="187"/>
      <c r="TBM2495" s="204"/>
      <c r="TBN2495" s="272"/>
      <c r="TBO2495" s="207"/>
      <c r="TBP2495" s="238"/>
      <c r="TBQ2495" s="207"/>
      <c r="TBR2495" s="207"/>
      <c r="TBS2495" s="187"/>
      <c r="TBT2495" s="187"/>
      <c r="TBU2495" s="204"/>
      <c r="TBV2495" s="272"/>
      <c r="TBW2495" s="207"/>
      <c r="TBX2495" s="238"/>
      <c r="TBY2495" s="207"/>
      <c r="TBZ2495" s="207"/>
      <c r="TCA2495" s="187"/>
      <c r="TCB2495" s="187"/>
      <c r="TCC2495" s="204"/>
      <c r="TCD2495" s="272"/>
      <c r="TCE2495" s="207"/>
      <c r="TCF2495" s="238"/>
      <c r="TCG2495" s="207"/>
      <c r="TCH2495" s="207"/>
      <c r="TCI2495" s="187"/>
      <c r="TCJ2495" s="187"/>
      <c r="TCK2495" s="204"/>
      <c r="TCL2495" s="272"/>
      <c r="TCM2495" s="207"/>
      <c r="TCN2495" s="238"/>
      <c r="TCO2495" s="207"/>
      <c r="TCP2495" s="207"/>
      <c r="TCQ2495" s="187"/>
      <c r="TCR2495" s="187"/>
      <c r="TCS2495" s="204"/>
      <c r="TCT2495" s="272"/>
      <c r="TCU2495" s="207"/>
      <c r="TCV2495" s="238"/>
      <c r="TCW2495" s="207"/>
      <c r="TCX2495" s="207"/>
      <c r="TCY2495" s="187"/>
      <c r="TCZ2495" s="187"/>
      <c r="TDA2495" s="204"/>
      <c r="TDB2495" s="272"/>
      <c r="TDC2495" s="207"/>
      <c r="TDD2495" s="238"/>
      <c r="TDE2495" s="207"/>
      <c r="TDF2495" s="207"/>
      <c r="TDG2495" s="187"/>
      <c r="TDH2495" s="187"/>
      <c r="TDI2495" s="204"/>
      <c r="TDJ2495" s="272"/>
      <c r="TDK2495" s="207"/>
      <c r="TDL2495" s="238"/>
      <c r="TDM2495" s="207"/>
      <c r="TDN2495" s="207"/>
      <c r="TDO2495" s="187"/>
      <c r="TDP2495" s="187"/>
      <c r="TDQ2495" s="204"/>
      <c r="TDR2495" s="272"/>
      <c r="TDS2495" s="207"/>
      <c r="TDT2495" s="238"/>
      <c r="TDU2495" s="207"/>
      <c r="TDV2495" s="207"/>
      <c r="TDW2495" s="187"/>
      <c r="TDX2495" s="187"/>
      <c r="TDY2495" s="204"/>
      <c r="TDZ2495" s="272"/>
      <c r="TEA2495" s="207"/>
      <c r="TEB2495" s="238"/>
      <c r="TEC2495" s="207"/>
      <c r="TED2495" s="207"/>
      <c r="TEE2495" s="187"/>
      <c r="TEF2495" s="187"/>
      <c r="TEG2495" s="204"/>
      <c r="TEH2495" s="272"/>
      <c r="TEI2495" s="207"/>
      <c r="TEJ2495" s="238"/>
      <c r="TEK2495" s="207"/>
      <c r="TEL2495" s="207"/>
      <c r="TEM2495" s="187"/>
      <c r="TEN2495" s="187"/>
      <c r="TEO2495" s="204"/>
      <c r="TEP2495" s="272"/>
      <c r="TEQ2495" s="207"/>
      <c r="TER2495" s="238"/>
      <c r="TES2495" s="207"/>
      <c r="TET2495" s="207"/>
      <c r="TEU2495" s="187"/>
      <c r="TEV2495" s="187"/>
      <c r="TEW2495" s="204"/>
      <c r="TEX2495" s="272"/>
      <c r="TEY2495" s="207"/>
      <c r="TEZ2495" s="238"/>
      <c r="TFA2495" s="207"/>
      <c r="TFB2495" s="207"/>
      <c r="TFC2495" s="187"/>
      <c r="TFD2495" s="187"/>
      <c r="TFE2495" s="204"/>
      <c r="TFF2495" s="272"/>
      <c r="TFG2495" s="207"/>
      <c r="TFH2495" s="238"/>
      <c r="TFI2495" s="207"/>
      <c r="TFJ2495" s="207"/>
      <c r="TFK2495" s="187"/>
      <c r="TFL2495" s="187"/>
      <c r="TFM2495" s="204"/>
      <c r="TFN2495" s="272"/>
      <c r="TFO2495" s="207"/>
      <c r="TFP2495" s="238"/>
      <c r="TFQ2495" s="207"/>
      <c r="TFR2495" s="207"/>
      <c r="TFS2495" s="187"/>
      <c r="TFT2495" s="187"/>
      <c r="TFU2495" s="204"/>
      <c r="TFV2495" s="272"/>
      <c r="TFW2495" s="207"/>
      <c r="TFX2495" s="238"/>
      <c r="TFY2495" s="207"/>
      <c r="TFZ2495" s="207"/>
      <c r="TGA2495" s="187"/>
      <c r="TGB2495" s="187"/>
      <c r="TGC2495" s="204"/>
      <c r="TGD2495" s="272"/>
      <c r="TGE2495" s="207"/>
      <c r="TGF2495" s="238"/>
      <c r="TGG2495" s="207"/>
      <c r="TGH2495" s="207"/>
      <c r="TGI2495" s="187"/>
      <c r="TGJ2495" s="187"/>
      <c r="TGK2495" s="204"/>
      <c r="TGL2495" s="272"/>
      <c r="TGM2495" s="207"/>
      <c r="TGN2495" s="238"/>
      <c r="TGO2495" s="207"/>
      <c r="TGP2495" s="207"/>
      <c r="TGQ2495" s="187"/>
      <c r="TGR2495" s="187"/>
      <c r="TGS2495" s="204"/>
      <c r="TGT2495" s="272"/>
      <c r="TGU2495" s="207"/>
      <c r="TGV2495" s="238"/>
      <c r="TGW2495" s="207"/>
      <c r="TGX2495" s="207"/>
      <c r="TGY2495" s="187"/>
      <c r="TGZ2495" s="187"/>
      <c r="THA2495" s="204"/>
      <c r="THB2495" s="272"/>
      <c r="THC2495" s="207"/>
      <c r="THD2495" s="238"/>
      <c r="THE2495" s="207"/>
      <c r="THF2495" s="207"/>
      <c r="THG2495" s="187"/>
      <c r="THH2495" s="187"/>
      <c r="THI2495" s="204"/>
      <c r="THJ2495" s="272"/>
      <c r="THK2495" s="207"/>
      <c r="THL2495" s="238"/>
      <c r="THM2495" s="207"/>
      <c r="THN2495" s="207"/>
      <c r="THO2495" s="187"/>
      <c r="THP2495" s="187"/>
      <c r="THQ2495" s="204"/>
      <c r="THR2495" s="272"/>
      <c r="THS2495" s="207"/>
      <c r="THT2495" s="238"/>
      <c r="THU2495" s="207"/>
      <c r="THV2495" s="207"/>
      <c r="THW2495" s="187"/>
      <c r="THX2495" s="187"/>
      <c r="THY2495" s="204"/>
      <c r="THZ2495" s="272"/>
      <c r="TIA2495" s="207"/>
      <c r="TIB2495" s="238"/>
      <c r="TIC2495" s="207"/>
      <c r="TID2495" s="207"/>
      <c r="TIE2495" s="187"/>
      <c r="TIF2495" s="187"/>
      <c r="TIG2495" s="204"/>
      <c r="TIH2495" s="272"/>
      <c r="TII2495" s="207"/>
      <c r="TIJ2495" s="238"/>
      <c r="TIK2495" s="207"/>
      <c r="TIL2495" s="207"/>
      <c r="TIM2495" s="187"/>
      <c r="TIN2495" s="187"/>
      <c r="TIO2495" s="204"/>
      <c r="TIP2495" s="272"/>
      <c r="TIQ2495" s="207"/>
      <c r="TIR2495" s="238"/>
      <c r="TIS2495" s="207"/>
      <c r="TIT2495" s="207"/>
      <c r="TIU2495" s="187"/>
      <c r="TIV2495" s="187"/>
      <c r="TIW2495" s="204"/>
      <c r="TIX2495" s="272"/>
      <c r="TIY2495" s="207"/>
      <c r="TIZ2495" s="238"/>
      <c r="TJA2495" s="207"/>
      <c r="TJB2495" s="207"/>
      <c r="TJC2495" s="187"/>
      <c r="TJD2495" s="187"/>
      <c r="TJE2495" s="204"/>
      <c r="TJF2495" s="272"/>
      <c r="TJG2495" s="207"/>
      <c r="TJH2495" s="238"/>
      <c r="TJI2495" s="207"/>
      <c r="TJJ2495" s="207"/>
      <c r="TJK2495" s="187"/>
      <c r="TJL2495" s="187"/>
      <c r="TJM2495" s="204"/>
      <c r="TJN2495" s="272"/>
      <c r="TJO2495" s="207"/>
      <c r="TJP2495" s="238"/>
      <c r="TJQ2495" s="207"/>
      <c r="TJR2495" s="207"/>
      <c r="TJS2495" s="187"/>
      <c r="TJT2495" s="187"/>
      <c r="TJU2495" s="204"/>
      <c r="TJV2495" s="272"/>
      <c r="TJW2495" s="207"/>
      <c r="TJX2495" s="238"/>
      <c r="TJY2495" s="207"/>
      <c r="TJZ2495" s="207"/>
      <c r="TKA2495" s="187"/>
      <c r="TKB2495" s="187"/>
      <c r="TKC2495" s="204"/>
      <c r="TKD2495" s="272"/>
      <c r="TKE2495" s="207"/>
      <c r="TKF2495" s="238"/>
      <c r="TKG2495" s="207"/>
      <c r="TKH2495" s="207"/>
      <c r="TKI2495" s="187"/>
      <c r="TKJ2495" s="187"/>
      <c r="TKK2495" s="204"/>
      <c r="TKL2495" s="272"/>
      <c r="TKM2495" s="207"/>
      <c r="TKN2495" s="238"/>
      <c r="TKO2495" s="207"/>
      <c r="TKP2495" s="207"/>
      <c r="TKQ2495" s="187"/>
      <c r="TKR2495" s="187"/>
      <c r="TKS2495" s="204"/>
      <c r="TKT2495" s="272"/>
      <c r="TKU2495" s="207"/>
      <c r="TKV2495" s="238"/>
      <c r="TKW2495" s="207"/>
      <c r="TKX2495" s="207"/>
      <c r="TKY2495" s="187"/>
      <c r="TKZ2495" s="187"/>
      <c r="TLA2495" s="204"/>
      <c r="TLB2495" s="272"/>
      <c r="TLC2495" s="207"/>
      <c r="TLD2495" s="238"/>
      <c r="TLE2495" s="207"/>
      <c r="TLF2495" s="207"/>
      <c r="TLG2495" s="187"/>
      <c r="TLH2495" s="187"/>
      <c r="TLI2495" s="204"/>
      <c r="TLJ2495" s="272"/>
      <c r="TLK2495" s="207"/>
      <c r="TLL2495" s="238"/>
      <c r="TLM2495" s="207"/>
      <c r="TLN2495" s="207"/>
      <c r="TLO2495" s="187"/>
      <c r="TLP2495" s="187"/>
      <c r="TLQ2495" s="204"/>
      <c r="TLR2495" s="272"/>
      <c r="TLS2495" s="207"/>
      <c r="TLT2495" s="238"/>
      <c r="TLU2495" s="207"/>
      <c r="TLV2495" s="207"/>
      <c r="TLW2495" s="187"/>
      <c r="TLX2495" s="187"/>
      <c r="TLY2495" s="204"/>
      <c r="TLZ2495" s="272"/>
      <c r="TMA2495" s="207"/>
      <c r="TMB2495" s="238"/>
      <c r="TMC2495" s="207"/>
      <c r="TMD2495" s="207"/>
      <c r="TME2495" s="187"/>
      <c r="TMF2495" s="187"/>
      <c r="TMG2495" s="204"/>
      <c r="TMH2495" s="272"/>
      <c r="TMI2495" s="207"/>
      <c r="TMJ2495" s="238"/>
      <c r="TMK2495" s="207"/>
      <c r="TML2495" s="207"/>
      <c r="TMM2495" s="187"/>
      <c r="TMN2495" s="187"/>
      <c r="TMO2495" s="204"/>
      <c r="TMP2495" s="272"/>
      <c r="TMQ2495" s="207"/>
      <c r="TMR2495" s="238"/>
      <c r="TMS2495" s="207"/>
      <c r="TMT2495" s="207"/>
      <c r="TMU2495" s="187"/>
      <c r="TMV2495" s="187"/>
      <c r="TMW2495" s="204"/>
      <c r="TMX2495" s="272"/>
      <c r="TMY2495" s="207"/>
      <c r="TMZ2495" s="238"/>
      <c r="TNA2495" s="207"/>
      <c r="TNB2495" s="207"/>
      <c r="TNC2495" s="187"/>
      <c r="TND2495" s="187"/>
      <c r="TNE2495" s="204"/>
      <c r="TNF2495" s="272"/>
      <c r="TNG2495" s="207"/>
      <c r="TNH2495" s="238"/>
      <c r="TNI2495" s="207"/>
      <c r="TNJ2495" s="207"/>
      <c r="TNK2495" s="187"/>
      <c r="TNL2495" s="187"/>
      <c r="TNM2495" s="204"/>
      <c r="TNN2495" s="272"/>
      <c r="TNO2495" s="207"/>
      <c r="TNP2495" s="238"/>
      <c r="TNQ2495" s="207"/>
      <c r="TNR2495" s="207"/>
      <c r="TNS2495" s="187"/>
      <c r="TNT2495" s="187"/>
      <c r="TNU2495" s="204"/>
      <c r="TNV2495" s="272"/>
      <c r="TNW2495" s="207"/>
      <c r="TNX2495" s="238"/>
      <c r="TNY2495" s="207"/>
      <c r="TNZ2495" s="207"/>
      <c r="TOA2495" s="187"/>
      <c r="TOB2495" s="187"/>
      <c r="TOC2495" s="204"/>
      <c r="TOD2495" s="272"/>
      <c r="TOE2495" s="207"/>
      <c r="TOF2495" s="238"/>
      <c r="TOG2495" s="207"/>
      <c r="TOH2495" s="207"/>
      <c r="TOI2495" s="187"/>
      <c r="TOJ2495" s="187"/>
      <c r="TOK2495" s="204"/>
      <c r="TOL2495" s="272"/>
      <c r="TOM2495" s="207"/>
      <c r="TON2495" s="238"/>
      <c r="TOO2495" s="207"/>
      <c r="TOP2495" s="207"/>
      <c r="TOQ2495" s="187"/>
      <c r="TOR2495" s="187"/>
      <c r="TOS2495" s="204"/>
      <c r="TOT2495" s="272"/>
      <c r="TOU2495" s="207"/>
      <c r="TOV2495" s="238"/>
      <c r="TOW2495" s="207"/>
      <c r="TOX2495" s="207"/>
      <c r="TOY2495" s="187"/>
      <c r="TOZ2495" s="187"/>
      <c r="TPA2495" s="204"/>
      <c r="TPB2495" s="272"/>
      <c r="TPC2495" s="207"/>
      <c r="TPD2495" s="238"/>
      <c r="TPE2495" s="207"/>
      <c r="TPF2495" s="207"/>
      <c r="TPG2495" s="187"/>
      <c r="TPH2495" s="187"/>
      <c r="TPI2495" s="204"/>
      <c r="TPJ2495" s="272"/>
      <c r="TPK2495" s="207"/>
      <c r="TPL2495" s="238"/>
      <c r="TPM2495" s="207"/>
      <c r="TPN2495" s="207"/>
      <c r="TPO2495" s="187"/>
      <c r="TPP2495" s="187"/>
      <c r="TPQ2495" s="204"/>
      <c r="TPR2495" s="272"/>
      <c r="TPS2495" s="207"/>
      <c r="TPT2495" s="238"/>
      <c r="TPU2495" s="207"/>
      <c r="TPV2495" s="207"/>
      <c r="TPW2495" s="187"/>
      <c r="TPX2495" s="187"/>
      <c r="TPY2495" s="204"/>
      <c r="TPZ2495" s="272"/>
      <c r="TQA2495" s="207"/>
      <c r="TQB2495" s="238"/>
      <c r="TQC2495" s="207"/>
      <c r="TQD2495" s="207"/>
      <c r="TQE2495" s="187"/>
      <c r="TQF2495" s="187"/>
      <c r="TQG2495" s="204"/>
      <c r="TQH2495" s="272"/>
      <c r="TQI2495" s="207"/>
      <c r="TQJ2495" s="238"/>
      <c r="TQK2495" s="207"/>
      <c r="TQL2495" s="207"/>
      <c r="TQM2495" s="187"/>
      <c r="TQN2495" s="187"/>
      <c r="TQO2495" s="204"/>
      <c r="TQP2495" s="272"/>
      <c r="TQQ2495" s="207"/>
      <c r="TQR2495" s="238"/>
      <c r="TQS2495" s="207"/>
      <c r="TQT2495" s="207"/>
      <c r="TQU2495" s="187"/>
      <c r="TQV2495" s="187"/>
      <c r="TQW2495" s="204"/>
      <c r="TQX2495" s="272"/>
      <c r="TQY2495" s="207"/>
      <c r="TQZ2495" s="238"/>
      <c r="TRA2495" s="207"/>
      <c r="TRB2495" s="207"/>
      <c r="TRC2495" s="187"/>
      <c r="TRD2495" s="187"/>
      <c r="TRE2495" s="204"/>
      <c r="TRF2495" s="272"/>
      <c r="TRG2495" s="207"/>
      <c r="TRH2495" s="238"/>
      <c r="TRI2495" s="207"/>
      <c r="TRJ2495" s="207"/>
      <c r="TRK2495" s="187"/>
      <c r="TRL2495" s="187"/>
      <c r="TRM2495" s="204"/>
      <c r="TRN2495" s="272"/>
      <c r="TRO2495" s="207"/>
      <c r="TRP2495" s="238"/>
      <c r="TRQ2495" s="207"/>
      <c r="TRR2495" s="207"/>
      <c r="TRS2495" s="187"/>
      <c r="TRT2495" s="187"/>
      <c r="TRU2495" s="204"/>
      <c r="TRV2495" s="272"/>
      <c r="TRW2495" s="207"/>
      <c r="TRX2495" s="238"/>
      <c r="TRY2495" s="207"/>
      <c r="TRZ2495" s="207"/>
      <c r="TSA2495" s="187"/>
      <c r="TSB2495" s="187"/>
      <c r="TSC2495" s="204"/>
      <c r="TSD2495" s="272"/>
      <c r="TSE2495" s="207"/>
      <c r="TSF2495" s="238"/>
      <c r="TSG2495" s="207"/>
      <c r="TSH2495" s="207"/>
      <c r="TSI2495" s="187"/>
      <c r="TSJ2495" s="187"/>
      <c r="TSK2495" s="204"/>
      <c r="TSL2495" s="272"/>
      <c r="TSM2495" s="207"/>
      <c r="TSN2495" s="238"/>
      <c r="TSO2495" s="207"/>
      <c r="TSP2495" s="207"/>
      <c r="TSQ2495" s="187"/>
      <c r="TSR2495" s="187"/>
      <c r="TSS2495" s="204"/>
      <c r="TST2495" s="272"/>
      <c r="TSU2495" s="207"/>
      <c r="TSV2495" s="238"/>
      <c r="TSW2495" s="207"/>
      <c r="TSX2495" s="207"/>
      <c r="TSY2495" s="187"/>
      <c r="TSZ2495" s="187"/>
      <c r="TTA2495" s="204"/>
      <c r="TTB2495" s="272"/>
      <c r="TTC2495" s="207"/>
      <c r="TTD2495" s="238"/>
      <c r="TTE2495" s="207"/>
      <c r="TTF2495" s="207"/>
      <c r="TTG2495" s="187"/>
      <c r="TTH2495" s="187"/>
      <c r="TTI2495" s="204"/>
      <c r="TTJ2495" s="272"/>
      <c r="TTK2495" s="207"/>
      <c r="TTL2495" s="238"/>
      <c r="TTM2495" s="207"/>
      <c r="TTN2495" s="207"/>
      <c r="TTO2495" s="187"/>
      <c r="TTP2495" s="187"/>
      <c r="TTQ2495" s="204"/>
      <c r="TTR2495" s="272"/>
      <c r="TTS2495" s="207"/>
      <c r="TTT2495" s="238"/>
      <c r="TTU2495" s="207"/>
      <c r="TTV2495" s="207"/>
      <c r="TTW2495" s="187"/>
      <c r="TTX2495" s="187"/>
      <c r="TTY2495" s="204"/>
      <c r="TTZ2495" s="272"/>
      <c r="TUA2495" s="207"/>
      <c r="TUB2495" s="238"/>
      <c r="TUC2495" s="207"/>
      <c r="TUD2495" s="207"/>
      <c r="TUE2495" s="187"/>
      <c r="TUF2495" s="187"/>
      <c r="TUG2495" s="204"/>
      <c r="TUH2495" s="272"/>
      <c r="TUI2495" s="207"/>
      <c r="TUJ2495" s="238"/>
      <c r="TUK2495" s="207"/>
      <c r="TUL2495" s="207"/>
      <c r="TUM2495" s="187"/>
      <c r="TUN2495" s="187"/>
      <c r="TUO2495" s="204"/>
      <c r="TUP2495" s="272"/>
      <c r="TUQ2495" s="207"/>
      <c r="TUR2495" s="238"/>
      <c r="TUS2495" s="207"/>
      <c r="TUT2495" s="207"/>
      <c r="TUU2495" s="187"/>
      <c r="TUV2495" s="187"/>
      <c r="TUW2495" s="204"/>
      <c r="TUX2495" s="272"/>
      <c r="TUY2495" s="207"/>
      <c r="TUZ2495" s="238"/>
      <c r="TVA2495" s="207"/>
      <c r="TVB2495" s="207"/>
      <c r="TVC2495" s="187"/>
      <c r="TVD2495" s="187"/>
      <c r="TVE2495" s="204"/>
      <c r="TVF2495" s="272"/>
      <c r="TVG2495" s="207"/>
      <c r="TVH2495" s="238"/>
      <c r="TVI2495" s="207"/>
      <c r="TVJ2495" s="207"/>
      <c r="TVK2495" s="187"/>
      <c r="TVL2495" s="187"/>
      <c r="TVM2495" s="204"/>
      <c r="TVN2495" s="272"/>
      <c r="TVO2495" s="207"/>
      <c r="TVP2495" s="238"/>
      <c r="TVQ2495" s="207"/>
      <c r="TVR2495" s="207"/>
      <c r="TVS2495" s="187"/>
      <c r="TVT2495" s="187"/>
      <c r="TVU2495" s="204"/>
      <c r="TVV2495" s="272"/>
      <c r="TVW2495" s="207"/>
      <c r="TVX2495" s="238"/>
      <c r="TVY2495" s="207"/>
      <c r="TVZ2495" s="207"/>
      <c r="TWA2495" s="187"/>
      <c r="TWB2495" s="187"/>
      <c r="TWC2495" s="204"/>
      <c r="TWD2495" s="272"/>
      <c r="TWE2495" s="207"/>
      <c r="TWF2495" s="238"/>
      <c r="TWG2495" s="207"/>
      <c r="TWH2495" s="207"/>
      <c r="TWI2495" s="187"/>
      <c r="TWJ2495" s="187"/>
      <c r="TWK2495" s="204"/>
      <c r="TWL2495" s="272"/>
      <c r="TWM2495" s="207"/>
      <c r="TWN2495" s="238"/>
      <c r="TWO2495" s="207"/>
      <c r="TWP2495" s="207"/>
      <c r="TWQ2495" s="187"/>
      <c r="TWR2495" s="187"/>
      <c r="TWS2495" s="204"/>
      <c r="TWT2495" s="272"/>
      <c r="TWU2495" s="207"/>
      <c r="TWV2495" s="238"/>
      <c r="TWW2495" s="207"/>
      <c r="TWX2495" s="207"/>
      <c r="TWY2495" s="187"/>
      <c r="TWZ2495" s="187"/>
      <c r="TXA2495" s="204"/>
      <c r="TXB2495" s="272"/>
      <c r="TXC2495" s="207"/>
      <c r="TXD2495" s="238"/>
      <c r="TXE2495" s="207"/>
      <c r="TXF2495" s="207"/>
      <c r="TXG2495" s="187"/>
      <c r="TXH2495" s="187"/>
      <c r="TXI2495" s="204"/>
      <c r="TXJ2495" s="272"/>
      <c r="TXK2495" s="207"/>
      <c r="TXL2495" s="238"/>
      <c r="TXM2495" s="207"/>
      <c r="TXN2495" s="207"/>
      <c r="TXO2495" s="187"/>
      <c r="TXP2495" s="187"/>
      <c r="TXQ2495" s="204"/>
      <c r="TXR2495" s="272"/>
      <c r="TXS2495" s="207"/>
      <c r="TXT2495" s="238"/>
      <c r="TXU2495" s="207"/>
      <c r="TXV2495" s="207"/>
      <c r="TXW2495" s="187"/>
      <c r="TXX2495" s="187"/>
      <c r="TXY2495" s="204"/>
      <c r="TXZ2495" s="272"/>
      <c r="TYA2495" s="207"/>
      <c r="TYB2495" s="238"/>
      <c r="TYC2495" s="207"/>
      <c r="TYD2495" s="207"/>
      <c r="TYE2495" s="187"/>
      <c r="TYF2495" s="187"/>
      <c r="TYG2495" s="204"/>
      <c r="TYH2495" s="272"/>
      <c r="TYI2495" s="207"/>
      <c r="TYJ2495" s="238"/>
      <c r="TYK2495" s="207"/>
      <c r="TYL2495" s="207"/>
      <c r="TYM2495" s="187"/>
      <c r="TYN2495" s="187"/>
      <c r="TYO2495" s="204"/>
      <c r="TYP2495" s="272"/>
      <c r="TYQ2495" s="207"/>
      <c r="TYR2495" s="238"/>
      <c r="TYS2495" s="207"/>
      <c r="TYT2495" s="207"/>
      <c r="TYU2495" s="187"/>
      <c r="TYV2495" s="187"/>
      <c r="TYW2495" s="204"/>
      <c r="TYX2495" s="272"/>
      <c r="TYY2495" s="207"/>
      <c r="TYZ2495" s="238"/>
      <c r="TZA2495" s="207"/>
      <c r="TZB2495" s="207"/>
      <c r="TZC2495" s="187"/>
      <c r="TZD2495" s="187"/>
      <c r="TZE2495" s="204"/>
      <c r="TZF2495" s="272"/>
      <c r="TZG2495" s="207"/>
      <c r="TZH2495" s="238"/>
      <c r="TZI2495" s="207"/>
      <c r="TZJ2495" s="207"/>
      <c r="TZK2495" s="187"/>
      <c r="TZL2495" s="187"/>
      <c r="TZM2495" s="204"/>
      <c r="TZN2495" s="272"/>
      <c r="TZO2495" s="207"/>
      <c r="TZP2495" s="238"/>
      <c r="TZQ2495" s="207"/>
      <c r="TZR2495" s="207"/>
      <c r="TZS2495" s="187"/>
      <c r="TZT2495" s="187"/>
      <c r="TZU2495" s="204"/>
      <c r="TZV2495" s="272"/>
      <c r="TZW2495" s="207"/>
      <c r="TZX2495" s="238"/>
      <c r="TZY2495" s="207"/>
      <c r="TZZ2495" s="207"/>
      <c r="UAA2495" s="187"/>
      <c r="UAB2495" s="187"/>
      <c r="UAC2495" s="204"/>
      <c r="UAD2495" s="272"/>
      <c r="UAE2495" s="207"/>
      <c r="UAF2495" s="238"/>
      <c r="UAG2495" s="207"/>
      <c r="UAH2495" s="207"/>
      <c r="UAI2495" s="187"/>
      <c r="UAJ2495" s="187"/>
      <c r="UAK2495" s="204"/>
      <c r="UAL2495" s="272"/>
      <c r="UAM2495" s="207"/>
      <c r="UAN2495" s="238"/>
      <c r="UAO2495" s="207"/>
      <c r="UAP2495" s="207"/>
      <c r="UAQ2495" s="187"/>
      <c r="UAR2495" s="187"/>
      <c r="UAS2495" s="204"/>
      <c r="UAT2495" s="272"/>
      <c r="UAU2495" s="207"/>
      <c r="UAV2495" s="238"/>
      <c r="UAW2495" s="207"/>
      <c r="UAX2495" s="207"/>
      <c r="UAY2495" s="187"/>
      <c r="UAZ2495" s="187"/>
      <c r="UBA2495" s="204"/>
      <c r="UBB2495" s="272"/>
      <c r="UBC2495" s="207"/>
      <c r="UBD2495" s="238"/>
      <c r="UBE2495" s="207"/>
      <c r="UBF2495" s="207"/>
      <c r="UBG2495" s="187"/>
      <c r="UBH2495" s="187"/>
      <c r="UBI2495" s="204"/>
      <c r="UBJ2495" s="272"/>
      <c r="UBK2495" s="207"/>
      <c r="UBL2495" s="238"/>
      <c r="UBM2495" s="207"/>
      <c r="UBN2495" s="207"/>
      <c r="UBO2495" s="187"/>
      <c r="UBP2495" s="187"/>
      <c r="UBQ2495" s="204"/>
      <c r="UBR2495" s="272"/>
      <c r="UBS2495" s="207"/>
      <c r="UBT2495" s="238"/>
      <c r="UBU2495" s="207"/>
      <c r="UBV2495" s="207"/>
      <c r="UBW2495" s="187"/>
      <c r="UBX2495" s="187"/>
      <c r="UBY2495" s="204"/>
      <c r="UBZ2495" s="272"/>
      <c r="UCA2495" s="207"/>
      <c r="UCB2495" s="238"/>
      <c r="UCC2495" s="207"/>
      <c r="UCD2495" s="207"/>
      <c r="UCE2495" s="187"/>
      <c r="UCF2495" s="187"/>
      <c r="UCG2495" s="204"/>
      <c r="UCH2495" s="272"/>
      <c r="UCI2495" s="207"/>
      <c r="UCJ2495" s="238"/>
      <c r="UCK2495" s="207"/>
      <c r="UCL2495" s="207"/>
      <c r="UCM2495" s="187"/>
      <c r="UCN2495" s="187"/>
      <c r="UCO2495" s="204"/>
      <c r="UCP2495" s="272"/>
      <c r="UCQ2495" s="207"/>
      <c r="UCR2495" s="238"/>
      <c r="UCS2495" s="207"/>
      <c r="UCT2495" s="207"/>
      <c r="UCU2495" s="187"/>
      <c r="UCV2495" s="187"/>
      <c r="UCW2495" s="204"/>
      <c r="UCX2495" s="272"/>
      <c r="UCY2495" s="207"/>
      <c r="UCZ2495" s="238"/>
      <c r="UDA2495" s="207"/>
      <c r="UDB2495" s="207"/>
      <c r="UDC2495" s="187"/>
      <c r="UDD2495" s="187"/>
      <c r="UDE2495" s="204"/>
      <c r="UDF2495" s="272"/>
      <c r="UDG2495" s="207"/>
      <c r="UDH2495" s="238"/>
      <c r="UDI2495" s="207"/>
      <c r="UDJ2495" s="207"/>
      <c r="UDK2495" s="187"/>
      <c r="UDL2495" s="187"/>
      <c r="UDM2495" s="204"/>
      <c r="UDN2495" s="272"/>
      <c r="UDO2495" s="207"/>
      <c r="UDP2495" s="238"/>
      <c r="UDQ2495" s="207"/>
      <c r="UDR2495" s="207"/>
      <c r="UDS2495" s="187"/>
      <c r="UDT2495" s="187"/>
      <c r="UDU2495" s="204"/>
      <c r="UDV2495" s="272"/>
      <c r="UDW2495" s="207"/>
      <c r="UDX2495" s="238"/>
      <c r="UDY2495" s="207"/>
      <c r="UDZ2495" s="207"/>
      <c r="UEA2495" s="187"/>
      <c r="UEB2495" s="187"/>
      <c r="UEC2495" s="204"/>
      <c r="UED2495" s="272"/>
      <c r="UEE2495" s="207"/>
      <c r="UEF2495" s="238"/>
      <c r="UEG2495" s="207"/>
      <c r="UEH2495" s="207"/>
      <c r="UEI2495" s="187"/>
      <c r="UEJ2495" s="187"/>
      <c r="UEK2495" s="204"/>
      <c r="UEL2495" s="272"/>
      <c r="UEM2495" s="207"/>
      <c r="UEN2495" s="238"/>
      <c r="UEO2495" s="207"/>
      <c r="UEP2495" s="207"/>
      <c r="UEQ2495" s="187"/>
      <c r="UER2495" s="187"/>
      <c r="UES2495" s="204"/>
      <c r="UET2495" s="272"/>
      <c r="UEU2495" s="207"/>
      <c r="UEV2495" s="238"/>
      <c r="UEW2495" s="207"/>
      <c r="UEX2495" s="207"/>
      <c r="UEY2495" s="187"/>
      <c r="UEZ2495" s="187"/>
      <c r="UFA2495" s="204"/>
      <c r="UFB2495" s="272"/>
      <c r="UFC2495" s="207"/>
      <c r="UFD2495" s="238"/>
      <c r="UFE2495" s="207"/>
      <c r="UFF2495" s="207"/>
      <c r="UFG2495" s="187"/>
      <c r="UFH2495" s="187"/>
      <c r="UFI2495" s="204"/>
      <c r="UFJ2495" s="272"/>
      <c r="UFK2495" s="207"/>
      <c r="UFL2495" s="238"/>
      <c r="UFM2495" s="207"/>
      <c r="UFN2495" s="207"/>
      <c r="UFO2495" s="187"/>
      <c r="UFP2495" s="187"/>
      <c r="UFQ2495" s="204"/>
      <c r="UFR2495" s="272"/>
      <c r="UFS2495" s="207"/>
      <c r="UFT2495" s="238"/>
      <c r="UFU2495" s="207"/>
      <c r="UFV2495" s="207"/>
      <c r="UFW2495" s="187"/>
      <c r="UFX2495" s="187"/>
      <c r="UFY2495" s="204"/>
      <c r="UFZ2495" s="272"/>
      <c r="UGA2495" s="207"/>
      <c r="UGB2495" s="238"/>
      <c r="UGC2495" s="207"/>
      <c r="UGD2495" s="207"/>
      <c r="UGE2495" s="187"/>
      <c r="UGF2495" s="187"/>
      <c r="UGG2495" s="204"/>
      <c r="UGH2495" s="272"/>
      <c r="UGI2495" s="207"/>
      <c r="UGJ2495" s="238"/>
      <c r="UGK2495" s="207"/>
      <c r="UGL2495" s="207"/>
      <c r="UGM2495" s="187"/>
      <c r="UGN2495" s="187"/>
      <c r="UGO2495" s="204"/>
      <c r="UGP2495" s="272"/>
      <c r="UGQ2495" s="207"/>
      <c r="UGR2495" s="238"/>
      <c r="UGS2495" s="207"/>
      <c r="UGT2495" s="207"/>
      <c r="UGU2495" s="187"/>
      <c r="UGV2495" s="187"/>
      <c r="UGW2495" s="204"/>
      <c r="UGX2495" s="272"/>
      <c r="UGY2495" s="207"/>
      <c r="UGZ2495" s="238"/>
      <c r="UHA2495" s="207"/>
      <c r="UHB2495" s="207"/>
      <c r="UHC2495" s="187"/>
      <c r="UHD2495" s="187"/>
      <c r="UHE2495" s="204"/>
      <c r="UHF2495" s="272"/>
      <c r="UHG2495" s="207"/>
      <c r="UHH2495" s="238"/>
      <c r="UHI2495" s="207"/>
      <c r="UHJ2495" s="207"/>
      <c r="UHK2495" s="187"/>
      <c r="UHL2495" s="187"/>
      <c r="UHM2495" s="204"/>
      <c r="UHN2495" s="272"/>
      <c r="UHO2495" s="207"/>
      <c r="UHP2495" s="238"/>
      <c r="UHQ2495" s="207"/>
      <c r="UHR2495" s="207"/>
      <c r="UHS2495" s="187"/>
      <c r="UHT2495" s="187"/>
      <c r="UHU2495" s="204"/>
      <c r="UHV2495" s="272"/>
      <c r="UHW2495" s="207"/>
      <c r="UHX2495" s="238"/>
      <c r="UHY2495" s="207"/>
      <c r="UHZ2495" s="207"/>
      <c r="UIA2495" s="187"/>
      <c r="UIB2495" s="187"/>
      <c r="UIC2495" s="204"/>
      <c r="UID2495" s="272"/>
      <c r="UIE2495" s="207"/>
      <c r="UIF2495" s="238"/>
      <c r="UIG2495" s="207"/>
      <c r="UIH2495" s="207"/>
      <c r="UII2495" s="187"/>
      <c r="UIJ2495" s="187"/>
      <c r="UIK2495" s="204"/>
      <c r="UIL2495" s="272"/>
      <c r="UIM2495" s="207"/>
      <c r="UIN2495" s="238"/>
      <c r="UIO2495" s="207"/>
      <c r="UIP2495" s="207"/>
      <c r="UIQ2495" s="187"/>
      <c r="UIR2495" s="187"/>
      <c r="UIS2495" s="204"/>
      <c r="UIT2495" s="272"/>
      <c r="UIU2495" s="207"/>
      <c r="UIV2495" s="238"/>
      <c r="UIW2495" s="207"/>
      <c r="UIX2495" s="207"/>
      <c r="UIY2495" s="187"/>
      <c r="UIZ2495" s="187"/>
      <c r="UJA2495" s="204"/>
      <c r="UJB2495" s="272"/>
      <c r="UJC2495" s="207"/>
      <c r="UJD2495" s="238"/>
      <c r="UJE2495" s="207"/>
      <c r="UJF2495" s="207"/>
      <c r="UJG2495" s="187"/>
      <c r="UJH2495" s="187"/>
      <c r="UJI2495" s="204"/>
      <c r="UJJ2495" s="272"/>
      <c r="UJK2495" s="207"/>
      <c r="UJL2495" s="238"/>
      <c r="UJM2495" s="207"/>
      <c r="UJN2495" s="207"/>
      <c r="UJO2495" s="187"/>
      <c r="UJP2495" s="187"/>
      <c r="UJQ2495" s="204"/>
      <c r="UJR2495" s="272"/>
      <c r="UJS2495" s="207"/>
      <c r="UJT2495" s="238"/>
      <c r="UJU2495" s="207"/>
      <c r="UJV2495" s="207"/>
      <c r="UJW2495" s="187"/>
      <c r="UJX2495" s="187"/>
      <c r="UJY2495" s="204"/>
      <c r="UJZ2495" s="272"/>
      <c r="UKA2495" s="207"/>
      <c r="UKB2495" s="238"/>
      <c r="UKC2495" s="207"/>
      <c r="UKD2495" s="207"/>
      <c r="UKE2495" s="187"/>
      <c r="UKF2495" s="187"/>
      <c r="UKG2495" s="204"/>
      <c r="UKH2495" s="272"/>
      <c r="UKI2495" s="207"/>
      <c r="UKJ2495" s="238"/>
      <c r="UKK2495" s="207"/>
      <c r="UKL2495" s="207"/>
      <c r="UKM2495" s="187"/>
      <c r="UKN2495" s="187"/>
      <c r="UKO2495" s="204"/>
      <c r="UKP2495" s="272"/>
      <c r="UKQ2495" s="207"/>
      <c r="UKR2495" s="238"/>
      <c r="UKS2495" s="207"/>
      <c r="UKT2495" s="207"/>
      <c r="UKU2495" s="187"/>
      <c r="UKV2495" s="187"/>
      <c r="UKW2495" s="204"/>
      <c r="UKX2495" s="272"/>
      <c r="UKY2495" s="207"/>
      <c r="UKZ2495" s="238"/>
      <c r="ULA2495" s="207"/>
      <c r="ULB2495" s="207"/>
      <c r="ULC2495" s="187"/>
      <c r="ULD2495" s="187"/>
      <c r="ULE2495" s="204"/>
      <c r="ULF2495" s="272"/>
      <c r="ULG2495" s="207"/>
      <c r="ULH2495" s="238"/>
      <c r="ULI2495" s="207"/>
      <c r="ULJ2495" s="207"/>
      <c r="ULK2495" s="187"/>
      <c r="ULL2495" s="187"/>
      <c r="ULM2495" s="204"/>
      <c r="ULN2495" s="272"/>
      <c r="ULO2495" s="207"/>
      <c r="ULP2495" s="238"/>
      <c r="ULQ2495" s="207"/>
      <c r="ULR2495" s="207"/>
      <c r="ULS2495" s="187"/>
      <c r="ULT2495" s="187"/>
      <c r="ULU2495" s="204"/>
      <c r="ULV2495" s="272"/>
      <c r="ULW2495" s="207"/>
      <c r="ULX2495" s="238"/>
      <c r="ULY2495" s="207"/>
      <c r="ULZ2495" s="207"/>
      <c r="UMA2495" s="187"/>
      <c r="UMB2495" s="187"/>
      <c r="UMC2495" s="204"/>
      <c r="UMD2495" s="272"/>
      <c r="UME2495" s="207"/>
      <c r="UMF2495" s="238"/>
      <c r="UMG2495" s="207"/>
      <c r="UMH2495" s="207"/>
      <c r="UMI2495" s="187"/>
      <c r="UMJ2495" s="187"/>
      <c r="UMK2495" s="204"/>
      <c r="UML2495" s="272"/>
      <c r="UMM2495" s="207"/>
      <c r="UMN2495" s="238"/>
      <c r="UMO2495" s="207"/>
      <c r="UMP2495" s="207"/>
      <c r="UMQ2495" s="187"/>
      <c r="UMR2495" s="187"/>
      <c r="UMS2495" s="204"/>
      <c r="UMT2495" s="272"/>
      <c r="UMU2495" s="207"/>
      <c r="UMV2495" s="238"/>
      <c r="UMW2495" s="207"/>
      <c r="UMX2495" s="207"/>
      <c r="UMY2495" s="187"/>
      <c r="UMZ2495" s="187"/>
      <c r="UNA2495" s="204"/>
      <c r="UNB2495" s="272"/>
      <c r="UNC2495" s="207"/>
      <c r="UND2495" s="238"/>
      <c r="UNE2495" s="207"/>
      <c r="UNF2495" s="207"/>
      <c r="UNG2495" s="187"/>
      <c r="UNH2495" s="187"/>
      <c r="UNI2495" s="204"/>
      <c r="UNJ2495" s="272"/>
      <c r="UNK2495" s="207"/>
      <c r="UNL2495" s="238"/>
      <c r="UNM2495" s="207"/>
      <c r="UNN2495" s="207"/>
      <c r="UNO2495" s="187"/>
      <c r="UNP2495" s="187"/>
      <c r="UNQ2495" s="204"/>
      <c r="UNR2495" s="272"/>
      <c r="UNS2495" s="207"/>
      <c r="UNT2495" s="238"/>
      <c r="UNU2495" s="207"/>
      <c r="UNV2495" s="207"/>
      <c r="UNW2495" s="187"/>
      <c r="UNX2495" s="187"/>
      <c r="UNY2495" s="204"/>
      <c r="UNZ2495" s="272"/>
      <c r="UOA2495" s="207"/>
      <c r="UOB2495" s="238"/>
      <c r="UOC2495" s="207"/>
      <c r="UOD2495" s="207"/>
      <c r="UOE2495" s="187"/>
      <c r="UOF2495" s="187"/>
      <c r="UOG2495" s="204"/>
      <c r="UOH2495" s="272"/>
      <c r="UOI2495" s="207"/>
      <c r="UOJ2495" s="238"/>
      <c r="UOK2495" s="207"/>
      <c r="UOL2495" s="207"/>
      <c r="UOM2495" s="187"/>
      <c r="UON2495" s="187"/>
      <c r="UOO2495" s="204"/>
      <c r="UOP2495" s="272"/>
      <c r="UOQ2495" s="207"/>
      <c r="UOR2495" s="238"/>
      <c r="UOS2495" s="207"/>
      <c r="UOT2495" s="207"/>
      <c r="UOU2495" s="187"/>
      <c r="UOV2495" s="187"/>
      <c r="UOW2495" s="204"/>
      <c r="UOX2495" s="272"/>
      <c r="UOY2495" s="207"/>
      <c r="UOZ2495" s="238"/>
      <c r="UPA2495" s="207"/>
      <c r="UPB2495" s="207"/>
      <c r="UPC2495" s="187"/>
      <c r="UPD2495" s="187"/>
      <c r="UPE2495" s="204"/>
      <c r="UPF2495" s="272"/>
      <c r="UPG2495" s="207"/>
      <c r="UPH2495" s="238"/>
      <c r="UPI2495" s="207"/>
      <c r="UPJ2495" s="207"/>
      <c r="UPK2495" s="187"/>
      <c r="UPL2495" s="187"/>
      <c r="UPM2495" s="204"/>
      <c r="UPN2495" s="272"/>
      <c r="UPO2495" s="207"/>
      <c r="UPP2495" s="238"/>
      <c r="UPQ2495" s="207"/>
      <c r="UPR2495" s="207"/>
      <c r="UPS2495" s="187"/>
      <c r="UPT2495" s="187"/>
      <c r="UPU2495" s="204"/>
      <c r="UPV2495" s="272"/>
      <c r="UPW2495" s="207"/>
      <c r="UPX2495" s="238"/>
      <c r="UPY2495" s="207"/>
      <c r="UPZ2495" s="207"/>
      <c r="UQA2495" s="187"/>
      <c r="UQB2495" s="187"/>
      <c r="UQC2495" s="204"/>
      <c r="UQD2495" s="272"/>
      <c r="UQE2495" s="207"/>
      <c r="UQF2495" s="238"/>
      <c r="UQG2495" s="207"/>
      <c r="UQH2495" s="207"/>
      <c r="UQI2495" s="187"/>
      <c r="UQJ2495" s="187"/>
      <c r="UQK2495" s="204"/>
      <c r="UQL2495" s="272"/>
      <c r="UQM2495" s="207"/>
      <c r="UQN2495" s="238"/>
      <c r="UQO2495" s="207"/>
      <c r="UQP2495" s="207"/>
      <c r="UQQ2495" s="187"/>
      <c r="UQR2495" s="187"/>
      <c r="UQS2495" s="204"/>
      <c r="UQT2495" s="272"/>
      <c r="UQU2495" s="207"/>
      <c r="UQV2495" s="238"/>
      <c r="UQW2495" s="207"/>
      <c r="UQX2495" s="207"/>
      <c r="UQY2495" s="187"/>
      <c r="UQZ2495" s="187"/>
      <c r="URA2495" s="204"/>
      <c r="URB2495" s="272"/>
      <c r="URC2495" s="207"/>
      <c r="URD2495" s="238"/>
      <c r="URE2495" s="207"/>
      <c r="URF2495" s="207"/>
      <c r="URG2495" s="187"/>
      <c r="URH2495" s="187"/>
      <c r="URI2495" s="204"/>
      <c r="URJ2495" s="272"/>
      <c r="URK2495" s="207"/>
      <c r="URL2495" s="238"/>
      <c r="URM2495" s="207"/>
      <c r="URN2495" s="207"/>
      <c r="URO2495" s="187"/>
      <c r="URP2495" s="187"/>
      <c r="URQ2495" s="204"/>
      <c r="URR2495" s="272"/>
      <c r="URS2495" s="207"/>
      <c r="URT2495" s="238"/>
      <c r="URU2495" s="207"/>
      <c r="URV2495" s="207"/>
      <c r="URW2495" s="187"/>
      <c r="URX2495" s="187"/>
      <c r="URY2495" s="204"/>
      <c r="URZ2495" s="272"/>
      <c r="USA2495" s="207"/>
      <c r="USB2495" s="238"/>
      <c r="USC2495" s="207"/>
      <c r="USD2495" s="207"/>
      <c r="USE2495" s="187"/>
      <c r="USF2495" s="187"/>
      <c r="USG2495" s="204"/>
      <c r="USH2495" s="272"/>
      <c r="USI2495" s="207"/>
      <c r="USJ2495" s="238"/>
      <c r="USK2495" s="207"/>
      <c r="USL2495" s="207"/>
      <c r="USM2495" s="187"/>
      <c r="USN2495" s="187"/>
      <c r="USO2495" s="204"/>
      <c r="USP2495" s="272"/>
      <c r="USQ2495" s="207"/>
      <c r="USR2495" s="238"/>
      <c r="USS2495" s="207"/>
      <c r="UST2495" s="207"/>
      <c r="USU2495" s="187"/>
      <c r="USV2495" s="187"/>
      <c r="USW2495" s="204"/>
      <c r="USX2495" s="272"/>
      <c r="USY2495" s="207"/>
      <c r="USZ2495" s="238"/>
      <c r="UTA2495" s="207"/>
      <c r="UTB2495" s="207"/>
      <c r="UTC2495" s="187"/>
      <c r="UTD2495" s="187"/>
      <c r="UTE2495" s="204"/>
      <c r="UTF2495" s="272"/>
      <c r="UTG2495" s="207"/>
      <c r="UTH2495" s="238"/>
      <c r="UTI2495" s="207"/>
      <c r="UTJ2495" s="207"/>
      <c r="UTK2495" s="187"/>
      <c r="UTL2495" s="187"/>
      <c r="UTM2495" s="204"/>
      <c r="UTN2495" s="272"/>
      <c r="UTO2495" s="207"/>
      <c r="UTP2495" s="238"/>
      <c r="UTQ2495" s="207"/>
      <c r="UTR2495" s="207"/>
      <c r="UTS2495" s="187"/>
      <c r="UTT2495" s="187"/>
      <c r="UTU2495" s="204"/>
      <c r="UTV2495" s="272"/>
      <c r="UTW2495" s="207"/>
      <c r="UTX2495" s="238"/>
      <c r="UTY2495" s="207"/>
      <c r="UTZ2495" s="207"/>
      <c r="UUA2495" s="187"/>
      <c r="UUB2495" s="187"/>
      <c r="UUC2495" s="204"/>
      <c r="UUD2495" s="272"/>
      <c r="UUE2495" s="207"/>
      <c r="UUF2495" s="238"/>
      <c r="UUG2495" s="207"/>
      <c r="UUH2495" s="207"/>
      <c r="UUI2495" s="187"/>
      <c r="UUJ2495" s="187"/>
      <c r="UUK2495" s="204"/>
      <c r="UUL2495" s="272"/>
      <c r="UUM2495" s="207"/>
      <c r="UUN2495" s="238"/>
      <c r="UUO2495" s="207"/>
      <c r="UUP2495" s="207"/>
      <c r="UUQ2495" s="187"/>
      <c r="UUR2495" s="187"/>
      <c r="UUS2495" s="204"/>
      <c r="UUT2495" s="272"/>
      <c r="UUU2495" s="207"/>
      <c r="UUV2495" s="238"/>
      <c r="UUW2495" s="207"/>
      <c r="UUX2495" s="207"/>
      <c r="UUY2495" s="187"/>
      <c r="UUZ2495" s="187"/>
      <c r="UVA2495" s="204"/>
      <c r="UVB2495" s="272"/>
      <c r="UVC2495" s="207"/>
      <c r="UVD2495" s="238"/>
      <c r="UVE2495" s="207"/>
      <c r="UVF2495" s="207"/>
      <c r="UVG2495" s="187"/>
      <c r="UVH2495" s="187"/>
      <c r="UVI2495" s="204"/>
      <c r="UVJ2495" s="272"/>
      <c r="UVK2495" s="207"/>
      <c r="UVL2495" s="238"/>
      <c r="UVM2495" s="207"/>
      <c r="UVN2495" s="207"/>
      <c r="UVO2495" s="187"/>
      <c r="UVP2495" s="187"/>
      <c r="UVQ2495" s="204"/>
      <c r="UVR2495" s="272"/>
      <c r="UVS2495" s="207"/>
      <c r="UVT2495" s="238"/>
      <c r="UVU2495" s="207"/>
      <c r="UVV2495" s="207"/>
      <c r="UVW2495" s="187"/>
      <c r="UVX2495" s="187"/>
      <c r="UVY2495" s="204"/>
      <c r="UVZ2495" s="272"/>
      <c r="UWA2495" s="207"/>
      <c r="UWB2495" s="238"/>
      <c r="UWC2495" s="207"/>
      <c r="UWD2495" s="207"/>
      <c r="UWE2495" s="187"/>
      <c r="UWF2495" s="187"/>
      <c r="UWG2495" s="204"/>
      <c r="UWH2495" s="272"/>
      <c r="UWI2495" s="207"/>
      <c r="UWJ2495" s="238"/>
      <c r="UWK2495" s="207"/>
      <c r="UWL2495" s="207"/>
      <c r="UWM2495" s="187"/>
      <c r="UWN2495" s="187"/>
      <c r="UWO2495" s="204"/>
      <c r="UWP2495" s="272"/>
      <c r="UWQ2495" s="207"/>
      <c r="UWR2495" s="238"/>
      <c r="UWS2495" s="207"/>
      <c r="UWT2495" s="207"/>
      <c r="UWU2495" s="187"/>
      <c r="UWV2495" s="187"/>
      <c r="UWW2495" s="204"/>
      <c r="UWX2495" s="272"/>
      <c r="UWY2495" s="207"/>
      <c r="UWZ2495" s="238"/>
      <c r="UXA2495" s="207"/>
      <c r="UXB2495" s="207"/>
      <c r="UXC2495" s="187"/>
      <c r="UXD2495" s="187"/>
      <c r="UXE2495" s="204"/>
      <c r="UXF2495" s="272"/>
      <c r="UXG2495" s="207"/>
      <c r="UXH2495" s="238"/>
      <c r="UXI2495" s="207"/>
      <c r="UXJ2495" s="207"/>
      <c r="UXK2495" s="187"/>
      <c r="UXL2495" s="187"/>
      <c r="UXM2495" s="204"/>
      <c r="UXN2495" s="272"/>
      <c r="UXO2495" s="207"/>
      <c r="UXP2495" s="238"/>
      <c r="UXQ2495" s="207"/>
      <c r="UXR2495" s="207"/>
      <c r="UXS2495" s="187"/>
      <c r="UXT2495" s="187"/>
      <c r="UXU2495" s="204"/>
      <c r="UXV2495" s="272"/>
      <c r="UXW2495" s="207"/>
      <c r="UXX2495" s="238"/>
      <c r="UXY2495" s="207"/>
      <c r="UXZ2495" s="207"/>
      <c r="UYA2495" s="187"/>
      <c r="UYB2495" s="187"/>
      <c r="UYC2495" s="204"/>
      <c r="UYD2495" s="272"/>
      <c r="UYE2495" s="207"/>
      <c r="UYF2495" s="238"/>
      <c r="UYG2495" s="207"/>
      <c r="UYH2495" s="207"/>
      <c r="UYI2495" s="187"/>
      <c r="UYJ2495" s="187"/>
      <c r="UYK2495" s="204"/>
      <c r="UYL2495" s="272"/>
      <c r="UYM2495" s="207"/>
      <c r="UYN2495" s="238"/>
      <c r="UYO2495" s="207"/>
      <c r="UYP2495" s="207"/>
      <c r="UYQ2495" s="187"/>
      <c r="UYR2495" s="187"/>
      <c r="UYS2495" s="204"/>
      <c r="UYT2495" s="272"/>
      <c r="UYU2495" s="207"/>
      <c r="UYV2495" s="238"/>
      <c r="UYW2495" s="207"/>
      <c r="UYX2495" s="207"/>
      <c r="UYY2495" s="187"/>
      <c r="UYZ2495" s="187"/>
      <c r="UZA2495" s="204"/>
      <c r="UZB2495" s="272"/>
      <c r="UZC2495" s="207"/>
      <c r="UZD2495" s="238"/>
      <c r="UZE2495" s="207"/>
      <c r="UZF2495" s="207"/>
      <c r="UZG2495" s="187"/>
      <c r="UZH2495" s="187"/>
      <c r="UZI2495" s="204"/>
      <c r="UZJ2495" s="272"/>
      <c r="UZK2495" s="207"/>
      <c r="UZL2495" s="238"/>
      <c r="UZM2495" s="207"/>
      <c r="UZN2495" s="207"/>
      <c r="UZO2495" s="187"/>
      <c r="UZP2495" s="187"/>
      <c r="UZQ2495" s="204"/>
      <c r="UZR2495" s="272"/>
      <c r="UZS2495" s="207"/>
      <c r="UZT2495" s="238"/>
      <c r="UZU2495" s="207"/>
      <c r="UZV2495" s="207"/>
      <c r="UZW2495" s="187"/>
      <c r="UZX2495" s="187"/>
      <c r="UZY2495" s="204"/>
      <c r="UZZ2495" s="272"/>
      <c r="VAA2495" s="207"/>
      <c r="VAB2495" s="238"/>
      <c r="VAC2495" s="207"/>
      <c r="VAD2495" s="207"/>
      <c r="VAE2495" s="187"/>
      <c r="VAF2495" s="187"/>
      <c r="VAG2495" s="204"/>
      <c r="VAH2495" s="272"/>
      <c r="VAI2495" s="207"/>
      <c r="VAJ2495" s="238"/>
      <c r="VAK2495" s="207"/>
      <c r="VAL2495" s="207"/>
      <c r="VAM2495" s="187"/>
      <c r="VAN2495" s="187"/>
      <c r="VAO2495" s="204"/>
      <c r="VAP2495" s="272"/>
      <c r="VAQ2495" s="207"/>
      <c r="VAR2495" s="238"/>
      <c r="VAS2495" s="207"/>
      <c r="VAT2495" s="207"/>
      <c r="VAU2495" s="187"/>
      <c r="VAV2495" s="187"/>
      <c r="VAW2495" s="204"/>
      <c r="VAX2495" s="272"/>
      <c r="VAY2495" s="207"/>
      <c r="VAZ2495" s="238"/>
      <c r="VBA2495" s="207"/>
      <c r="VBB2495" s="207"/>
      <c r="VBC2495" s="187"/>
      <c r="VBD2495" s="187"/>
      <c r="VBE2495" s="204"/>
      <c r="VBF2495" s="272"/>
      <c r="VBG2495" s="207"/>
      <c r="VBH2495" s="238"/>
      <c r="VBI2495" s="207"/>
      <c r="VBJ2495" s="207"/>
      <c r="VBK2495" s="187"/>
      <c r="VBL2495" s="187"/>
      <c r="VBM2495" s="204"/>
      <c r="VBN2495" s="272"/>
      <c r="VBO2495" s="207"/>
      <c r="VBP2495" s="238"/>
      <c r="VBQ2495" s="207"/>
      <c r="VBR2495" s="207"/>
      <c r="VBS2495" s="187"/>
      <c r="VBT2495" s="187"/>
      <c r="VBU2495" s="204"/>
      <c r="VBV2495" s="272"/>
      <c r="VBW2495" s="207"/>
      <c r="VBX2495" s="238"/>
      <c r="VBY2495" s="207"/>
      <c r="VBZ2495" s="207"/>
      <c r="VCA2495" s="187"/>
      <c r="VCB2495" s="187"/>
      <c r="VCC2495" s="204"/>
      <c r="VCD2495" s="272"/>
      <c r="VCE2495" s="207"/>
      <c r="VCF2495" s="238"/>
      <c r="VCG2495" s="207"/>
      <c r="VCH2495" s="207"/>
      <c r="VCI2495" s="187"/>
      <c r="VCJ2495" s="187"/>
      <c r="VCK2495" s="204"/>
      <c r="VCL2495" s="272"/>
      <c r="VCM2495" s="207"/>
      <c r="VCN2495" s="238"/>
      <c r="VCO2495" s="207"/>
      <c r="VCP2495" s="207"/>
      <c r="VCQ2495" s="187"/>
      <c r="VCR2495" s="187"/>
      <c r="VCS2495" s="204"/>
      <c r="VCT2495" s="272"/>
      <c r="VCU2495" s="207"/>
      <c r="VCV2495" s="238"/>
      <c r="VCW2495" s="207"/>
      <c r="VCX2495" s="207"/>
      <c r="VCY2495" s="187"/>
      <c r="VCZ2495" s="187"/>
      <c r="VDA2495" s="204"/>
      <c r="VDB2495" s="272"/>
      <c r="VDC2495" s="207"/>
      <c r="VDD2495" s="238"/>
      <c r="VDE2495" s="207"/>
      <c r="VDF2495" s="207"/>
      <c r="VDG2495" s="187"/>
      <c r="VDH2495" s="187"/>
      <c r="VDI2495" s="204"/>
      <c r="VDJ2495" s="272"/>
      <c r="VDK2495" s="207"/>
      <c r="VDL2495" s="238"/>
      <c r="VDM2495" s="207"/>
      <c r="VDN2495" s="207"/>
      <c r="VDO2495" s="187"/>
      <c r="VDP2495" s="187"/>
      <c r="VDQ2495" s="204"/>
      <c r="VDR2495" s="272"/>
      <c r="VDS2495" s="207"/>
      <c r="VDT2495" s="238"/>
      <c r="VDU2495" s="207"/>
      <c r="VDV2495" s="207"/>
      <c r="VDW2495" s="187"/>
      <c r="VDX2495" s="187"/>
      <c r="VDY2495" s="204"/>
      <c r="VDZ2495" s="272"/>
      <c r="VEA2495" s="207"/>
      <c r="VEB2495" s="238"/>
      <c r="VEC2495" s="207"/>
      <c r="VED2495" s="207"/>
      <c r="VEE2495" s="187"/>
      <c r="VEF2495" s="187"/>
      <c r="VEG2495" s="204"/>
      <c r="VEH2495" s="272"/>
      <c r="VEI2495" s="207"/>
      <c r="VEJ2495" s="238"/>
      <c r="VEK2495" s="207"/>
      <c r="VEL2495" s="207"/>
      <c r="VEM2495" s="187"/>
      <c r="VEN2495" s="187"/>
      <c r="VEO2495" s="204"/>
      <c r="VEP2495" s="272"/>
      <c r="VEQ2495" s="207"/>
      <c r="VER2495" s="238"/>
      <c r="VES2495" s="207"/>
      <c r="VET2495" s="207"/>
      <c r="VEU2495" s="187"/>
      <c r="VEV2495" s="187"/>
      <c r="VEW2495" s="204"/>
      <c r="VEX2495" s="272"/>
      <c r="VEY2495" s="207"/>
      <c r="VEZ2495" s="238"/>
      <c r="VFA2495" s="207"/>
      <c r="VFB2495" s="207"/>
      <c r="VFC2495" s="187"/>
      <c r="VFD2495" s="187"/>
      <c r="VFE2495" s="204"/>
      <c r="VFF2495" s="272"/>
      <c r="VFG2495" s="207"/>
      <c r="VFH2495" s="238"/>
      <c r="VFI2495" s="207"/>
      <c r="VFJ2495" s="207"/>
      <c r="VFK2495" s="187"/>
      <c r="VFL2495" s="187"/>
      <c r="VFM2495" s="204"/>
      <c r="VFN2495" s="272"/>
      <c r="VFO2495" s="207"/>
      <c r="VFP2495" s="238"/>
      <c r="VFQ2495" s="207"/>
      <c r="VFR2495" s="207"/>
      <c r="VFS2495" s="187"/>
      <c r="VFT2495" s="187"/>
      <c r="VFU2495" s="204"/>
      <c r="VFV2495" s="272"/>
      <c r="VFW2495" s="207"/>
      <c r="VFX2495" s="238"/>
      <c r="VFY2495" s="207"/>
      <c r="VFZ2495" s="207"/>
      <c r="VGA2495" s="187"/>
      <c r="VGB2495" s="187"/>
      <c r="VGC2495" s="204"/>
      <c r="VGD2495" s="272"/>
      <c r="VGE2495" s="207"/>
      <c r="VGF2495" s="238"/>
      <c r="VGG2495" s="207"/>
      <c r="VGH2495" s="207"/>
      <c r="VGI2495" s="187"/>
      <c r="VGJ2495" s="187"/>
      <c r="VGK2495" s="204"/>
      <c r="VGL2495" s="272"/>
      <c r="VGM2495" s="207"/>
      <c r="VGN2495" s="238"/>
      <c r="VGO2495" s="207"/>
      <c r="VGP2495" s="207"/>
      <c r="VGQ2495" s="187"/>
      <c r="VGR2495" s="187"/>
      <c r="VGS2495" s="204"/>
      <c r="VGT2495" s="272"/>
      <c r="VGU2495" s="207"/>
      <c r="VGV2495" s="238"/>
      <c r="VGW2495" s="207"/>
      <c r="VGX2495" s="207"/>
      <c r="VGY2495" s="187"/>
      <c r="VGZ2495" s="187"/>
      <c r="VHA2495" s="204"/>
      <c r="VHB2495" s="272"/>
      <c r="VHC2495" s="207"/>
      <c r="VHD2495" s="238"/>
      <c r="VHE2495" s="207"/>
      <c r="VHF2495" s="207"/>
      <c r="VHG2495" s="187"/>
      <c r="VHH2495" s="187"/>
      <c r="VHI2495" s="204"/>
      <c r="VHJ2495" s="272"/>
      <c r="VHK2495" s="207"/>
      <c r="VHL2495" s="238"/>
      <c r="VHM2495" s="207"/>
      <c r="VHN2495" s="207"/>
      <c r="VHO2495" s="187"/>
      <c r="VHP2495" s="187"/>
      <c r="VHQ2495" s="204"/>
      <c r="VHR2495" s="272"/>
      <c r="VHS2495" s="207"/>
      <c r="VHT2495" s="238"/>
      <c r="VHU2495" s="207"/>
      <c r="VHV2495" s="207"/>
      <c r="VHW2495" s="187"/>
      <c r="VHX2495" s="187"/>
      <c r="VHY2495" s="204"/>
      <c r="VHZ2495" s="272"/>
      <c r="VIA2495" s="207"/>
      <c r="VIB2495" s="238"/>
      <c r="VIC2495" s="207"/>
      <c r="VID2495" s="207"/>
      <c r="VIE2495" s="187"/>
      <c r="VIF2495" s="187"/>
      <c r="VIG2495" s="204"/>
      <c r="VIH2495" s="272"/>
      <c r="VII2495" s="207"/>
      <c r="VIJ2495" s="238"/>
      <c r="VIK2495" s="207"/>
      <c r="VIL2495" s="207"/>
      <c r="VIM2495" s="187"/>
      <c r="VIN2495" s="187"/>
      <c r="VIO2495" s="204"/>
      <c r="VIP2495" s="272"/>
      <c r="VIQ2495" s="207"/>
      <c r="VIR2495" s="238"/>
      <c r="VIS2495" s="207"/>
      <c r="VIT2495" s="207"/>
      <c r="VIU2495" s="187"/>
      <c r="VIV2495" s="187"/>
      <c r="VIW2495" s="204"/>
      <c r="VIX2495" s="272"/>
      <c r="VIY2495" s="207"/>
      <c r="VIZ2495" s="238"/>
      <c r="VJA2495" s="207"/>
      <c r="VJB2495" s="207"/>
      <c r="VJC2495" s="187"/>
      <c r="VJD2495" s="187"/>
      <c r="VJE2495" s="204"/>
      <c r="VJF2495" s="272"/>
      <c r="VJG2495" s="207"/>
      <c r="VJH2495" s="238"/>
      <c r="VJI2495" s="207"/>
      <c r="VJJ2495" s="207"/>
      <c r="VJK2495" s="187"/>
      <c r="VJL2495" s="187"/>
      <c r="VJM2495" s="204"/>
      <c r="VJN2495" s="272"/>
      <c r="VJO2495" s="207"/>
      <c r="VJP2495" s="238"/>
      <c r="VJQ2495" s="207"/>
      <c r="VJR2495" s="207"/>
      <c r="VJS2495" s="187"/>
      <c r="VJT2495" s="187"/>
      <c r="VJU2495" s="204"/>
      <c r="VJV2495" s="272"/>
      <c r="VJW2495" s="207"/>
      <c r="VJX2495" s="238"/>
      <c r="VJY2495" s="207"/>
      <c r="VJZ2495" s="207"/>
      <c r="VKA2495" s="187"/>
      <c r="VKB2495" s="187"/>
      <c r="VKC2495" s="204"/>
      <c r="VKD2495" s="272"/>
      <c r="VKE2495" s="207"/>
      <c r="VKF2495" s="238"/>
      <c r="VKG2495" s="207"/>
      <c r="VKH2495" s="207"/>
      <c r="VKI2495" s="187"/>
      <c r="VKJ2495" s="187"/>
      <c r="VKK2495" s="204"/>
      <c r="VKL2495" s="272"/>
      <c r="VKM2495" s="207"/>
      <c r="VKN2495" s="238"/>
      <c r="VKO2495" s="207"/>
      <c r="VKP2495" s="207"/>
      <c r="VKQ2495" s="187"/>
      <c r="VKR2495" s="187"/>
      <c r="VKS2495" s="204"/>
      <c r="VKT2495" s="272"/>
      <c r="VKU2495" s="207"/>
      <c r="VKV2495" s="238"/>
      <c r="VKW2495" s="207"/>
      <c r="VKX2495" s="207"/>
      <c r="VKY2495" s="187"/>
      <c r="VKZ2495" s="187"/>
      <c r="VLA2495" s="204"/>
      <c r="VLB2495" s="272"/>
      <c r="VLC2495" s="207"/>
      <c r="VLD2495" s="238"/>
      <c r="VLE2495" s="207"/>
      <c r="VLF2495" s="207"/>
      <c r="VLG2495" s="187"/>
      <c r="VLH2495" s="187"/>
      <c r="VLI2495" s="204"/>
      <c r="VLJ2495" s="272"/>
      <c r="VLK2495" s="207"/>
      <c r="VLL2495" s="238"/>
      <c r="VLM2495" s="207"/>
      <c r="VLN2495" s="207"/>
      <c r="VLO2495" s="187"/>
      <c r="VLP2495" s="187"/>
      <c r="VLQ2495" s="204"/>
      <c r="VLR2495" s="272"/>
      <c r="VLS2495" s="207"/>
      <c r="VLT2495" s="238"/>
      <c r="VLU2495" s="207"/>
      <c r="VLV2495" s="207"/>
      <c r="VLW2495" s="187"/>
      <c r="VLX2495" s="187"/>
      <c r="VLY2495" s="204"/>
      <c r="VLZ2495" s="272"/>
      <c r="VMA2495" s="207"/>
      <c r="VMB2495" s="238"/>
      <c r="VMC2495" s="207"/>
      <c r="VMD2495" s="207"/>
      <c r="VME2495" s="187"/>
      <c r="VMF2495" s="187"/>
      <c r="VMG2495" s="204"/>
      <c r="VMH2495" s="272"/>
      <c r="VMI2495" s="207"/>
      <c r="VMJ2495" s="238"/>
      <c r="VMK2495" s="207"/>
      <c r="VML2495" s="207"/>
      <c r="VMM2495" s="187"/>
      <c r="VMN2495" s="187"/>
      <c r="VMO2495" s="204"/>
      <c r="VMP2495" s="272"/>
      <c r="VMQ2495" s="207"/>
      <c r="VMR2495" s="238"/>
      <c r="VMS2495" s="207"/>
      <c r="VMT2495" s="207"/>
      <c r="VMU2495" s="187"/>
      <c r="VMV2495" s="187"/>
      <c r="VMW2495" s="204"/>
      <c r="VMX2495" s="272"/>
      <c r="VMY2495" s="207"/>
      <c r="VMZ2495" s="238"/>
      <c r="VNA2495" s="207"/>
      <c r="VNB2495" s="207"/>
      <c r="VNC2495" s="187"/>
      <c r="VND2495" s="187"/>
      <c r="VNE2495" s="204"/>
      <c r="VNF2495" s="272"/>
      <c r="VNG2495" s="207"/>
      <c r="VNH2495" s="238"/>
      <c r="VNI2495" s="207"/>
      <c r="VNJ2495" s="207"/>
      <c r="VNK2495" s="187"/>
      <c r="VNL2495" s="187"/>
      <c r="VNM2495" s="204"/>
      <c r="VNN2495" s="272"/>
      <c r="VNO2495" s="207"/>
      <c r="VNP2495" s="238"/>
      <c r="VNQ2495" s="207"/>
      <c r="VNR2495" s="207"/>
      <c r="VNS2495" s="187"/>
      <c r="VNT2495" s="187"/>
      <c r="VNU2495" s="204"/>
      <c r="VNV2495" s="272"/>
      <c r="VNW2495" s="207"/>
      <c r="VNX2495" s="238"/>
      <c r="VNY2495" s="207"/>
      <c r="VNZ2495" s="207"/>
      <c r="VOA2495" s="187"/>
      <c r="VOB2495" s="187"/>
      <c r="VOC2495" s="204"/>
      <c r="VOD2495" s="272"/>
      <c r="VOE2495" s="207"/>
      <c r="VOF2495" s="238"/>
      <c r="VOG2495" s="207"/>
      <c r="VOH2495" s="207"/>
      <c r="VOI2495" s="187"/>
      <c r="VOJ2495" s="187"/>
      <c r="VOK2495" s="204"/>
      <c r="VOL2495" s="272"/>
      <c r="VOM2495" s="207"/>
      <c r="VON2495" s="238"/>
      <c r="VOO2495" s="207"/>
      <c r="VOP2495" s="207"/>
      <c r="VOQ2495" s="187"/>
      <c r="VOR2495" s="187"/>
      <c r="VOS2495" s="204"/>
      <c r="VOT2495" s="272"/>
      <c r="VOU2495" s="207"/>
      <c r="VOV2495" s="238"/>
      <c r="VOW2495" s="207"/>
      <c r="VOX2495" s="207"/>
      <c r="VOY2495" s="187"/>
      <c r="VOZ2495" s="187"/>
      <c r="VPA2495" s="204"/>
      <c r="VPB2495" s="272"/>
      <c r="VPC2495" s="207"/>
      <c r="VPD2495" s="238"/>
      <c r="VPE2495" s="207"/>
      <c r="VPF2495" s="207"/>
      <c r="VPG2495" s="187"/>
      <c r="VPH2495" s="187"/>
      <c r="VPI2495" s="204"/>
      <c r="VPJ2495" s="272"/>
      <c r="VPK2495" s="207"/>
      <c r="VPL2495" s="238"/>
      <c r="VPM2495" s="207"/>
      <c r="VPN2495" s="207"/>
      <c r="VPO2495" s="187"/>
      <c r="VPP2495" s="187"/>
      <c r="VPQ2495" s="204"/>
      <c r="VPR2495" s="272"/>
      <c r="VPS2495" s="207"/>
      <c r="VPT2495" s="238"/>
      <c r="VPU2495" s="207"/>
      <c r="VPV2495" s="207"/>
      <c r="VPW2495" s="187"/>
      <c r="VPX2495" s="187"/>
      <c r="VPY2495" s="204"/>
      <c r="VPZ2495" s="272"/>
      <c r="VQA2495" s="207"/>
      <c r="VQB2495" s="238"/>
      <c r="VQC2495" s="207"/>
      <c r="VQD2495" s="207"/>
      <c r="VQE2495" s="187"/>
      <c r="VQF2495" s="187"/>
      <c r="VQG2495" s="204"/>
      <c r="VQH2495" s="272"/>
      <c r="VQI2495" s="207"/>
      <c r="VQJ2495" s="238"/>
      <c r="VQK2495" s="207"/>
      <c r="VQL2495" s="207"/>
      <c r="VQM2495" s="187"/>
      <c r="VQN2495" s="187"/>
      <c r="VQO2495" s="204"/>
      <c r="VQP2495" s="272"/>
      <c r="VQQ2495" s="207"/>
      <c r="VQR2495" s="238"/>
      <c r="VQS2495" s="207"/>
      <c r="VQT2495" s="207"/>
      <c r="VQU2495" s="187"/>
      <c r="VQV2495" s="187"/>
      <c r="VQW2495" s="204"/>
      <c r="VQX2495" s="272"/>
      <c r="VQY2495" s="207"/>
      <c r="VQZ2495" s="238"/>
      <c r="VRA2495" s="207"/>
      <c r="VRB2495" s="207"/>
      <c r="VRC2495" s="187"/>
      <c r="VRD2495" s="187"/>
      <c r="VRE2495" s="204"/>
      <c r="VRF2495" s="272"/>
      <c r="VRG2495" s="207"/>
      <c r="VRH2495" s="238"/>
      <c r="VRI2495" s="207"/>
      <c r="VRJ2495" s="207"/>
      <c r="VRK2495" s="187"/>
      <c r="VRL2495" s="187"/>
      <c r="VRM2495" s="204"/>
      <c r="VRN2495" s="272"/>
      <c r="VRO2495" s="207"/>
      <c r="VRP2495" s="238"/>
      <c r="VRQ2495" s="207"/>
      <c r="VRR2495" s="207"/>
      <c r="VRS2495" s="187"/>
      <c r="VRT2495" s="187"/>
      <c r="VRU2495" s="204"/>
      <c r="VRV2495" s="272"/>
      <c r="VRW2495" s="207"/>
      <c r="VRX2495" s="238"/>
      <c r="VRY2495" s="207"/>
      <c r="VRZ2495" s="207"/>
      <c r="VSA2495" s="187"/>
      <c r="VSB2495" s="187"/>
      <c r="VSC2495" s="204"/>
      <c r="VSD2495" s="272"/>
      <c r="VSE2495" s="207"/>
      <c r="VSF2495" s="238"/>
      <c r="VSG2495" s="207"/>
      <c r="VSH2495" s="207"/>
      <c r="VSI2495" s="187"/>
      <c r="VSJ2495" s="187"/>
      <c r="VSK2495" s="204"/>
      <c r="VSL2495" s="272"/>
      <c r="VSM2495" s="207"/>
      <c r="VSN2495" s="238"/>
      <c r="VSO2495" s="207"/>
      <c r="VSP2495" s="207"/>
      <c r="VSQ2495" s="187"/>
      <c r="VSR2495" s="187"/>
      <c r="VSS2495" s="204"/>
      <c r="VST2495" s="272"/>
      <c r="VSU2495" s="207"/>
      <c r="VSV2495" s="238"/>
      <c r="VSW2495" s="207"/>
      <c r="VSX2495" s="207"/>
      <c r="VSY2495" s="187"/>
      <c r="VSZ2495" s="187"/>
      <c r="VTA2495" s="204"/>
      <c r="VTB2495" s="272"/>
      <c r="VTC2495" s="207"/>
      <c r="VTD2495" s="238"/>
      <c r="VTE2495" s="207"/>
      <c r="VTF2495" s="207"/>
      <c r="VTG2495" s="187"/>
      <c r="VTH2495" s="187"/>
      <c r="VTI2495" s="204"/>
      <c r="VTJ2495" s="272"/>
      <c r="VTK2495" s="207"/>
      <c r="VTL2495" s="238"/>
      <c r="VTM2495" s="207"/>
      <c r="VTN2495" s="207"/>
      <c r="VTO2495" s="187"/>
      <c r="VTP2495" s="187"/>
      <c r="VTQ2495" s="204"/>
      <c r="VTR2495" s="272"/>
      <c r="VTS2495" s="207"/>
      <c r="VTT2495" s="238"/>
      <c r="VTU2495" s="207"/>
      <c r="VTV2495" s="207"/>
      <c r="VTW2495" s="187"/>
      <c r="VTX2495" s="187"/>
      <c r="VTY2495" s="204"/>
      <c r="VTZ2495" s="272"/>
      <c r="VUA2495" s="207"/>
      <c r="VUB2495" s="238"/>
      <c r="VUC2495" s="207"/>
      <c r="VUD2495" s="207"/>
      <c r="VUE2495" s="187"/>
      <c r="VUF2495" s="187"/>
      <c r="VUG2495" s="204"/>
      <c r="VUH2495" s="272"/>
      <c r="VUI2495" s="207"/>
      <c r="VUJ2495" s="238"/>
      <c r="VUK2495" s="207"/>
      <c r="VUL2495" s="207"/>
      <c r="VUM2495" s="187"/>
      <c r="VUN2495" s="187"/>
      <c r="VUO2495" s="204"/>
      <c r="VUP2495" s="272"/>
      <c r="VUQ2495" s="207"/>
      <c r="VUR2495" s="238"/>
      <c r="VUS2495" s="207"/>
      <c r="VUT2495" s="207"/>
      <c r="VUU2495" s="187"/>
      <c r="VUV2495" s="187"/>
      <c r="VUW2495" s="204"/>
      <c r="VUX2495" s="272"/>
      <c r="VUY2495" s="207"/>
      <c r="VUZ2495" s="238"/>
      <c r="VVA2495" s="207"/>
      <c r="VVB2495" s="207"/>
      <c r="VVC2495" s="187"/>
      <c r="VVD2495" s="187"/>
      <c r="VVE2495" s="204"/>
      <c r="VVF2495" s="272"/>
      <c r="VVG2495" s="207"/>
      <c r="VVH2495" s="238"/>
      <c r="VVI2495" s="207"/>
      <c r="VVJ2495" s="207"/>
      <c r="VVK2495" s="187"/>
      <c r="VVL2495" s="187"/>
      <c r="VVM2495" s="204"/>
      <c r="VVN2495" s="272"/>
      <c r="VVO2495" s="207"/>
      <c r="VVP2495" s="238"/>
      <c r="VVQ2495" s="207"/>
      <c r="VVR2495" s="207"/>
      <c r="VVS2495" s="187"/>
      <c r="VVT2495" s="187"/>
      <c r="VVU2495" s="204"/>
      <c r="VVV2495" s="272"/>
      <c r="VVW2495" s="207"/>
      <c r="VVX2495" s="238"/>
      <c r="VVY2495" s="207"/>
      <c r="VVZ2495" s="207"/>
      <c r="VWA2495" s="187"/>
      <c r="VWB2495" s="187"/>
      <c r="VWC2495" s="204"/>
      <c r="VWD2495" s="272"/>
      <c r="VWE2495" s="207"/>
      <c r="VWF2495" s="238"/>
      <c r="VWG2495" s="207"/>
      <c r="VWH2495" s="207"/>
      <c r="VWI2495" s="187"/>
      <c r="VWJ2495" s="187"/>
      <c r="VWK2495" s="204"/>
      <c r="VWL2495" s="272"/>
      <c r="VWM2495" s="207"/>
      <c r="VWN2495" s="238"/>
      <c r="VWO2495" s="207"/>
      <c r="VWP2495" s="207"/>
      <c r="VWQ2495" s="187"/>
      <c r="VWR2495" s="187"/>
      <c r="VWS2495" s="204"/>
      <c r="VWT2495" s="272"/>
      <c r="VWU2495" s="207"/>
      <c r="VWV2495" s="238"/>
      <c r="VWW2495" s="207"/>
      <c r="VWX2495" s="207"/>
      <c r="VWY2495" s="187"/>
      <c r="VWZ2495" s="187"/>
      <c r="VXA2495" s="204"/>
      <c r="VXB2495" s="272"/>
      <c r="VXC2495" s="207"/>
      <c r="VXD2495" s="238"/>
      <c r="VXE2495" s="207"/>
      <c r="VXF2495" s="207"/>
      <c r="VXG2495" s="187"/>
      <c r="VXH2495" s="187"/>
      <c r="VXI2495" s="204"/>
      <c r="VXJ2495" s="272"/>
      <c r="VXK2495" s="207"/>
      <c r="VXL2495" s="238"/>
      <c r="VXM2495" s="207"/>
      <c r="VXN2495" s="207"/>
      <c r="VXO2495" s="187"/>
      <c r="VXP2495" s="187"/>
      <c r="VXQ2495" s="204"/>
      <c r="VXR2495" s="272"/>
      <c r="VXS2495" s="207"/>
      <c r="VXT2495" s="238"/>
      <c r="VXU2495" s="207"/>
      <c r="VXV2495" s="207"/>
      <c r="VXW2495" s="187"/>
      <c r="VXX2495" s="187"/>
      <c r="VXY2495" s="204"/>
      <c r="VXZ2495" s="272"/>
      <c r="VYA2495" s="207"/>
      <c r="VYB2495" s="238"/>
      <c r="VYC2495" s="207"/>
      <c r="VYD2495" s="207"/>
      <c r="VYE2495" s="187"/>
      <c r="VYF2495" s="187"/>
      <c r="VYG2495" s="204"/>
      <c r="VYH2495" s="272"/>
      <c r="VYI2495" s="207"/>
      <c r="VYJ2495" s="238"/>
      <c r="VYK2495" s="207"/>
      <c r="VYL2495" s="207"/>
      <c r="VYM2495" s="187"/>
      <c r="VYN2495" s="187"/>
      <c r="VYO2495" s="204"/>
      <c r="VYP2495" s="272"/>
      <c r="VYQ2495" s="207"/>
      <c r="VYR2495" s="238"/>
      <c r="VYS2495" s="207"/>
      <c r="VYT2495" s="207"/>
      <c r="VYU2495" s="187"/>
      <c r="VYV2495" s="187"/>
      <c r="VYW2495" s="204"/>
      <c r="VYX2495" s="272"/>
      <c r="VYY2495" s="207"/>
      <c r="VYZ2495" s="238"/>
      <c r="VZA2495" s="207"/>
      <c r="VZB2495" s="207"/>
      <c r="VZC2495" s="187"/>
      <c r="VZD2495" s="187"/>
      <c r="VZE2495" s="204"/>
      <c r="VZF2495" s="272"/>
      <c r="VZG2495" s="207"/>
      <c r="VZH2495" s="238"/>
      <c r="VZI2495" s="207"/>
      <c r="VZJ2495" s="207"/>
      <c r="VZK2495" s="187"/>
      <c r="VZL2495" s="187"/>
      <c r="VZM2495" s="204"/>
      <c r="VZN2495" s="272"/>
      <c r="VZO2495" s="207"/>
      <c r="VZP2495" s="238"/>
      <c r="VZQ2495" s="207"/>
      <c r="VZR2495" s="207"/>
      <c r="VZS2495" s="187"/>
      <c r="VZT2495" s="187"/>
      <c r="VZU2495" s="204"/>
      <c r="VZV2495" s="272"/>
      <c r="VZW2495" s="207"/>
      <c r="VZX2495" s="238"/>
      <c r="VZY2495" s="207"/>
      <c r="VZZ2495" s="207"/>
      <c r="WAA2495" s="187"/>
      <c r="WAB2495" s="187"/>
      <c r="WAC2495" s="204"/>
      <c r="WAD2495" s="272"/>
      <c r="WAE2495" s="207"/>
      <c r="WAF2495" s="238"/>
      <c r="WAG2495" s="207"/>
      <c r="WAH2495" s="207"/>
      <c r="WAI2495" s="187"/>
      <c r="WAJ2495" s="187"/>
      <c r="WAK2495" s="204"/>
      <c r="WAL2495" s="272"/>
      <c r="WAM2495" s="207"/>
      <c r="WAN2495" s="238"/>
      <c r="WAO2495" s="207"/>
      <c r="WAP2495" s="207"/>
      <c r="WAQ2495" s="187"/>
      <c r="WAR2495" s="187"/>
      <c r="WAS2495" s="204"/>
      <c r="WAT2495" s="272"/>
      <c r="WAU2495" s="207"/>
      <c r="WAV2495" s="238"/>
      <c r="WAW2495" s="207"/>
      <c r="WAX2495" s="207"/>
      <c r="WAY2495" s="187"/>
      <c r="WAZ2495" s="187"/>
      <c r="WBA2495" s="204"/>
      <c r="WBB2495" s="272"/>
      <c r="WBC2495" s="207"/>
      <c r="WBD2495" s="238"/>
      <c r="WBE2495" s="207"/>
      <c r="WBF2495" s="207"/>
      <c r="WBG2495" s="187"/>
      <c r="WBH2495" s="187"/>
      <c r="WBI2495" s="204"/>
      <c r="WBJ2495" s="272"/>
      <c r="WBK2495" s="207"/>
      <c r="WBL2495" s="238"/>
      <c r="WBM2495" s="207"/>
      <c r="WBN2495" s="207"/>
      <c r="WBO2495" s="187"/>
      <c r="WBP2495" s="187"/>
      <c r="WBQ2495" s="204"/>
      <c r="WBR2495" s="272"/>
      <c r="WBS2495" s="207"/>
      <c r="WBT2495" s="238"/>
      <c r="WBU2495" s="207"/>
      <c r="WBV2495" s="207"/>
      <c r="WBW2495" s="187"/>
      <c r="WBX2495" s="187"/>
      <c r="WBY2495" s="204"/>
      <c r="WBZ2495" s="272"/>
      <c r="WCA2495" s="207"/>
      <c r="WCB2495" s="238"/>
      <c r="WCC2495" s="207"/>
      <c r="WCD2495" s="207"/>
      <c r="WCE2495" s="187"/>
      <c r="WCF2495" s="187"/>
      <c r="WCG2495" s="204"/>
      <c r="WCH2495" s="272"/>
      <c r="WCI2495" s="207"/>
      <c r="WCJ2495" s="238"/>
      <c r="WCK2495" s="207"/>
      <c r="WCL2495" s="207"/>
      <c r="WCM2495" s="187"/>
      <c r="WCN2495" s="187"/>
      <c r="WCO2495" s="204"/>
      <c r="WCP2495" s="272"/>
      <c r="WCQ2495" s="207"/>
      <c r="WCR2495" s="238"/>
      <c r="WCS2495" s="207"/>
      <c r="WCT2495" s="207"/>
      <c r="WCU2495" s="187"/>
      <c r="WCV2495" s="187"/>
      <c r="WCW2495" s="204"/>
      <c r="WCX2495" s="272"/>
      <c r="WCY2495" s="207"/>
      <c r="WCZ2495" s="238"/>
      <c r="WDA2495" s="207"/>
      <c r="WDB2495" s="207"/>
      <c r="WDC2495" s="187"/>
      <c r="WDD2495" s="187"/>
      <c r="WDE2495" s="204"/>
      <c r="WDF2495" s="272"/>
      <c r="WDG2495" s="207"/>
      <c r="WDH2495" s="238"/>
      <c r="WDI2495" s="207"/>
      <c r="WDJ2495" s="207"/>
      <c r="WDK2495" s="187"/>
      <c r="WDL2495" s="187"/>
      <c r="WDM2495" s="204"/>
      <c r="WDN2495" s="272"/>
      <c r="WDO2495" s="207"/>
      <c r="WDP2495" s="238"/>
      <c r="WDQ2495" s="207"/>
      <c r="WDR2495" s="207"/>
      <c r="WDS2495" s="187"/>
      <c r="WDT2495" s="187"/>
      <c r="WDU2495" s="204"/>
      <c r="WDV2495" s="272"/>
      <c r="WDW2495" s="207"/>
      <c r="WDX2495" s="238"/>
      <c r="WDY2495" s="207"/>
      <c r="WDZ2495" s="207"/>
      <c r="WEA2495" s="187"/>
      <c r="WEB2495" s="187"/>
      <c r="WEC2495" s="204"/>
      <c r="WED2495" s="272"/>
      <c r="WEE2495" s="207"/>
      <c r="WEF2495" s="238"/>
      <c r="WEG2495" s="207"/>
      <c r="WEH2495" s="207"/>
      <c r="WEI2495" s="187"/>
      <c r="WEJ2495" s="187"/>
      <c r="WEK2495" s="204"/>
      <c r="WEL2495" s="272"/>
      <c r="WEM2495" s="207"/>
      <c r="WEN2495" s="238"/>
      <c r="WEO2495" s="207"/>
      <c r="WEP2495" s="207"/>
      <c r="WEQ2495" s="187"/>
      <c r="WER2495" s="187"/>
      <c r="WES2495" s="204"/>
      <c r="WET2495" s="272"/>
      <c r="WEU2495" s="207"/>
      <c r="WEV2495" s="238"/>
      <c r="WEW2495" s="207"/>
      <c r="WEX2495" s="207"/>
      <c r="WEY2495" s="187"/>
      <c r="WEZ2495" s="187"/>
      <c r="WFA2495" s="204"/>
      <c r="WFB2495" s="272"/>
      <c r="WFC2495" s="207"/>
      <c r="WFD2495" s="238"/>
      <c r="WFE2495" s="207"/>
      <c r="WFF2495" s="207"/>
      <c r="WFG2495" s="187"/>
      <c r="WFH2495" s="187"/>
      <c r="WFI2495" s="204"/>
      <c r="WFJ2495" s="272"/>
      <c r="WFK2495" s="207"/>
      <c r="WFL2495" s="238"/>
      <c r="WFM2495" s="207"/>
      <c r="WFN2495" s="207"/>
      <c r="WFO2495" s="187"/>
      <c r="WFP2495" s="187"/>
      <c r="WFQ2495" s="204"/>
      <c r="WFR2495" s="272"/>
      <c r="WFS2495" s="207"/>
      <c r="WFT2495" s="238"/>
      <c r="WFU2495" s="207"/>
      <c r="WFV2495" s="207"/>
      <c r="WFW2495" s="187"/>
      <c r="WFX2495" s="187"/>
      <c r="WFY2495" s="204"/>
      <c r="WFZ2495" s="272"/>
      <c r="WGA2495" s="207"/>
      <c r="WGB2495" s="238"/>
      <c r="WGC2495" s="207"/>
      <c r="WGD2495" s="207"/>
      <c r="WGE2495" s="187"/>
      <c r="WGF2495" s="187"/>
      <c r="WGG2495" s="204"/>
      <c r="WGH2495" s="272"/>
      <c r="WGI2495" s="207"/>
      <c r="WGJ2495" s="238"/>
      <c r="WGK2495" s="207"/>
      <c r="WGL2495" s="207"/>
      <c r="WGM2495" s="187"/>
      <c r="WGN2495" s="187"/>
      <c r="WGO2495" s="204"/>
      <c r="WGP2495" s="272"/>
      <c r="WGQ2495" s="207"/>
      <c r="WGR2495" s="238"/>
      <c r="WGS2495" s="207"/>
      <c r="WGT2495" s="207"/>
      <c r="WGU2495" s="187"/>
      <c r="WGV2495" s="187"/>
      <c r="WGW2495" s="204"/>
      <c r="WGX2495" s="272"/>
      <c r="WGY2495" s="207"/>
      <c r="WGZ2495" s="238"/>
      <c r="WHA2495" s="207"/>
      <c r="WHB2495" s="207"/>
      <c r="WHC2495" s="187"/>
      <c r="WHD2495" s="187"/>
      <c r="WHE2495" s="204"/>
      <c r="WHF2495" s="272"/>
      <c r="WHG2495" s="207"/>
      <c r="WHH2495" s="238"/>
      <c r="WHI2495" s="207"/>
      <c r="WHJ2495" s="207"/>
      <c r="WHK2495" s="187"/>
      <c r="WHL2495" s="187"/>
      <c r="WHM2495" s="204"/>
      <c r="WHN2495" s="272"/>
      <c r="WHO2495" s="207"/>
      <c r="WHP2495" s="238"/>
      <c r="WHQ2495" s="207"/>
      <c r="WHR2495" s="207"/>
      <c r="WHS2495" s="187"/>
      <c r="WHT2495" s="187"/>
      <c r="WHU2495" s="204"/>
      <c r="WHV2495" s="272"/>
      <c r="WHW2495" s="207"/>
      <c r="WHX2495" s="238"/>
      <c r="WHY2495" s="207"/>
      <c r="WHZ2495" s="207"/>
      <c r="WIA2495" s="187"/>
      <c r="WIB2495" s="187"/>
      <c r="WIC2495" s="204"/>
      <c r="WID2495" s="272"/>
      <c r="WIE2495" s="207"/>
      <c r="WIF2495" s="238"/>
      <c r="WIG2495" s="207"/>
      <c r="WIH2495" s="207"/>
      <c r="WII2495" s="187"/>
      <c r="WIJ2495" s="187"/>
      <c r="WIK2495" s="204"/>
      <c r="WIL2495" s="272"/>
      <c r="WIM2495" s="207"/>
      <c r="WIN2495" s="238"/>
      <c r="WIO2495" s="207"/>
      <c r="WIP2495" s="207"/>
      <c r="WIQ2495" s="187"/>
      <c r="WIR2495" s="187"/>
      <c r="WIS2495" s="204"/>
      <c r="WIT2495" s="272"/>
      <c r="WIU2495" s="207"/>
      <c r="WIV2495" s="238"/>
      <c r="WIW2495" s="207"/>
      <c r="WIX2495" s="207"/>
      <c r="WIY2495" s="187"/>
      <c r="WIZ2495" s="187"/>
      <c r="WJA2495" s="204"/>
      <c r="WJB2495" s="272"/>
      <c r="WJC2495" s="207"/>
      <c r="WJD2495" s="238"/>
      <c r="WJE2495" s="207"/>
      <c r="WJF2495" s="207"/>
      <c r="WJG2495" s="187"/>
      <c r="WJH2495" s="187"/>
      <c r="WJI2495" s="204"/>
      <c r="WJJ2495" s="272"/>
      <c r="WJK2495" s="207"/>
      <c r="WJL2495" s="238"/>
      <c r="WJM2495" s="207"/>
      <c r="WJN2495" s="207"/>
      <c r="WJO2495" s="187"/>
      <c r="WJP2495" s="187"/>
      <c r="WJQ2495" s="204"/>
      <c r="WJR2495" s="272"/>
      <c r="WJS2495" s="207"/>
      <c r="WJT2495" s="238"/>
      <c r="WJU2495" s="207"/>
      <c r="WJV2495" s="207"/>
      <c r="WJW2495" s="187"/>
      <c r="WJX2495" s="187"/>
      <c r="WJY2495" s="204"/>
      <c r="WJZ2495" s="272"/>
      <c r="WKA2495" s="207"/>
      <c r="WKB2495" s="238"/>
      <c r="WKC2495" s="207"/>
      <c r="WKD2495" s="207"/>
      <c r="WKE2495" s="187"/>
      <c r="WKF2495" s="187"/>
      <c r="WKG2495" s="204"/>
      <c r="WKH2495" s="272"/>
      <c r="WKI2495" s="207"/>
      <c r="WKJ2495" s="238"/>
      <c r="WKK2495" s="207"/>
      <c r="WKL2495" s="207"/>
      <c r="WKM2495" s="187"/>
      <c r="WKN2495" s="187"/>
      <c r="WKO2495" s="204"/>
      <c r="WKP2495" s="272"/>
      <c r="WKQ2495" s="207"/>
      <c r="WKR2495" s="238"/>
      <c r="WKS2495" s="207"/>
      <c r="WKT2495" s="207"/>
      <c r="WKU2495" s="187"/>
      <c r="WKV2495" s="187"/>
      <c r="WKW2495" s="204"/>
      <c r="WKX2495" s="272"/>
      <c r="WKY2495" s="207"/>
      <c r="WKZ2495" s="238"/>
      <c r="WLA2495" s="207"/>
      <c r="WLB2495" s="207"/>
      <c r="WLC2495" s="187"/>
      <c r="WLD2495" s="187"/>
      <c r="WLE2495" s="204"/>
      <c r="WLF2495" s="272"/>
      <c r="WLG2495" s="207"/>
      <c r="WLH2495" s="238"/>
      <c r="WLI2495" s="207"/>
      <c r="WLJ2495" s="207"/>
      <c r="WLK2495" s="187"/>
      <c r="WLL2495" s="187"/>
      <c r="WLM2495" s="204"/>
      <c r="WLN2495" s="272"/>
      <c r="WLO2495" s="207"/>
      <c r="WLP2495" s="238"/>
      <c r="WLQ2495" s="207"/>
      <c r="WLR2495" s="207"/>
      <c r="WLS2495" s="187"/>
      <c r="WLT2495" s="187"/>
      <c r="WLU2495" s="204"/>
      <c r="WLV2495" s="272"/>
      <c r="WLW2495" s="207"/>
      <c r="WLX2495" s="238"/>
      <c r="WLY2495" s="207"/>
      <c r="WLZ2495" s="207"/>
      <c r="WMA2495" s="187"/>
      <c r="WMB2495" s="187"/>
      <c r="WMC2495" s="204"/>
      <c r="WMD2495" s="272"/>
      <c r="WME2495" s="207"/>
      <c r="WMF2495" s="238"/>
      <c r="WMG2495" s="207"/>
      <c r="WMH2495" s="207"/>
      <c r="WMI2495" s="187"/>
      <c r="WMJ2495" s="187"/>
      <c r="WMK2495" s="204"/>
      <c r="WML2495" s="272"/>
      <c r="WMM2495" s="207"/>
      <c r="WMN2495" s="238"/>
      <c r="WMO2495" s="207"/>
      <c r="WMP2495" s="207"/>
      <c r="WMQ2495" s="187"/>
      <c r="WMR2495" s="187"/>
      <c r="WMS2495" s="204"/>
      <c r="WMT2495" s="272"/>
      <c r="WMU2495" s="207"/>
      <c r="WMV2495" s="238"/>
      <c r="WMW2495" s="207"/>
      <c r="WMX2495" s="207"/>
      <c r="WMY2495" s="187"/>
      <c r="WMZ2495" s="187"/>
      <c r="WNA2495" s="204"/>
      <c r="WNB2495" s="272"/>
      <c r="WNC2495" s="207"/>
      <c r="WND2495" s="238"/>
      <c r="WNE2495" s="207"/>
      <c r="WNF2495" s="207"/>
      <c r="WNG2495" s="187"/>
      <c r="WNH2495" s="187"/>
      <c r="WNI2495" s="204"/>
      <c r="WNJ2495" s="272"/>
      <c r="WNK2495" s="207"/>
      <c r="WNL2495" s="238"/>
      <c r="WNM2495" s="207"/>
      <c r="WNN2495" s="207"/>
      <c r="WNO2495" s="187"/>
      <c r="WNP2495" s="187"/>
      <c r="WNQ2495" s="204"/>
      <c r="WNR2495" s="272"/>
      <c r="WNS2495" s="207"/>
      <c r="WNT2495" s="238"/>
      <c r="WNU2495" s="207"/>
      <c r="WNV2495" s="207"/>
      <c r="WNW2495" s="187"/>
      <c r="WNX2495" s="187"/>
      <c r="WNY2495" s="204"/>
      <c r="WNZ2495" s="272"/>
      <c r="WOA2495" s="207"/>
      <c r="WOB2495" s="238"/>
      <c r="WOC2495" s="207"/>
      <c r="WOD2495" s="207"/>
      <c r="WOE2495" s="187"/>
      <c r="WOF2495" s="187"/>
      <c r="WOG2495" s="204"/>
      <c r="WOH2495" s="272"/>
      <c r="WOI2495" s="207"/>
      <c r="WOJ2495" s="238"/>
      <c r="WOK2495" s="207"/>
      <c r="WOL2495" s="207"/>
      <c r="WOM2495" s="187"/>
      <c r="WON2495" s="187"/>
      <c r="WOO2495" s="204"/>
      <c r="WOP2495" s="272"/>
      <c r="WOQ2495" s="207"/>
      <c r="WOR2495" s="238"/>
      <c r="WOS2495" s="207"/>
      <c r="WOT2495" s="207"/>
      <c r="WOU2495" s="187"/>
      <c r="WOV2495" s="187"/>
      <c r="WOW2495" s="204"/>
      <c r="WOX2495" s="272"/>
      <c r="WOY2495" s="207"/>
      <c r="WOZ2495" s="238"/>
      <c r="WPA2495" s="207"/>
      <c r="WPB2495" s="207"/>
      <c r="WPC2495" s="187"/>
      <c r="WPD2495" s="187"/>
      <c r="WPE2495" s="204"/>
      <c r="WPF2495" s="272"/>
      <c r="WPG2495" s="207"/>
      <c r="WPH2495" s="238"/>
      <c r="WPI2495" s="207"/>
      <c r="WPJ2495" s="207"/>
      <c r="WPK2495" s="187"/>
      <c r="WPL2495" s="187"/>
      <c r="WPM2495" s="204"/>
      <c r="WPN2495" s="272"/>
      <c r="WPO2495" s="207"/>
      <c r="WPP2495" s="238"/>
      <c r="WPQ2495" s="207"/>
      <c r="WPR2495" s="207"/>
      <c r="WPS2495" s="187"/>
      <c r="WPT2495" s="187"/>
      <c r="WPU2495" s="204"/>
      <c r="WPV2495" s="272"/>
      <c r="WPW2495" s="207"/>
      <c r="WPX2495" s="238"/>
      <c r="WPY2495" s="207"/>
      <c r="WPZ2495" s="207"/>
      <c r="WQA2495" s="187"/>
      <c r="WQB2495" s="187"/>
      <c r="WQC2495" s="204"/>
      <c r="WQD2495" s="272"/>
      <c r="WQE2495" s="207"/>
      <c r="WQF2495" s="238"/>
      <c r="WQG2495" s="207"/>
      <c r="WQH2495" s="207"/>
      <c r="WQI2495" s="187"/>
      <c r="WQJ2495" s="187"/>
      <c r="WQK2495" s="204"/>
      <c r="WQL2495" s="272"/>
      <c r="WQM2495" s="207"/>
      <c r="WQN2495" s="238"/>
      <c r="WQO2495" s="207"/>
      <c r="WQP2495" s="207"/>
      <c r="WQQ2495" s="187"/>
      <c r="WQR2495" s="187"/>
      <c r="WQS2495" s="204"/>
      <c r="WQT2495" s="272"/>
      <c r="WQU2495" s="207"/>
      <c r="WQV2495" s="238"/>
      <c r="WQW2495" s="207"/>
      <c r="WQX2495" s="207"/>
      <c r="WQY2495" s="187"/>
      <c r="WQZ2495" s="187"/>
      <c r="WRA2495" s="204"/>
      <c r="WRB2495" s="272"/>
      <c r="WRC2495" s="207"/>
      <c r="WRD2495" s="238"/>
      <c r="WRE2495" s="207"/>
      <c r="WRF2495" s="207"/>
      <c r="WRG2495" s="187"/>
      <c r="WRH2495" s="187"/>
      <c r="WRI2495" s="204"/>
      <c r="WRJ2495" s="272"/>
      <c r="WRK2495" s="207"/>
      <c r="WRL2495" s="238"/>
      <c r="WRM2495" s="207"/>
      <c r="WRN2495" s="207"/>
      <c r="WRO2495" s="187"/>
      <c r="WRP2495" s="187"/>
      <c r="WRQ2495" s="204"/>
      <c r="WRR2495" s="272"/>
      <c r="WRS2495" s="207"/>
      <c r="WRT2495" s="238"/>
      <c r="WRU2495" s="207"/>
      <c r="WRV2495" s="207"/>
      <c r="WRW2495" s="187"/>
      <c r="WRX2495" s="187"/>
      <c r="WRY2495" s="204"/>
      <c r="WRZ2495" s="272"/>
      <c r="WSA2495" s="207"/>
      <c r="WSB2495" s="238"/>
      <c r="WSC2495" s="207"/>
      <c r="WSD2495" s="207"/>
      <c r="WSE2495" s="187"/>
      <c r="WSF2495" s="187"/>
      <c r="WSG2495" s="204"/>
      <c r="WSH2495" s="272"/>
      <c r="WSI2495" s="207"/>
      <c r="WSJ2495" s="238"/>
      <c r="WSK2495" s="207"/>
      <c r="WSL2495" s="207"/>
      <c r="WSM2495" s="187"/>
      <c r="WSN2495" s="187"/>
      <c r="WSO2495" s="204"/>
      <c r="WSP2495" s="272"/>
      <c r="WSQ2495" s="207"/>
      <c r="WSR2495" s="238"/>
      <c r="WSS2495" s="207"/>
      <c r="WST2495" s="207"/>
      <c r="WSU2495" s="187"/>
      <c r="WSV2495" s="187"/>
      <c r="WSW2495" s="204"/>
      <c r="WSX2495" s="272"/>
      <c r="WSY2495" s="207"/>
      <c r="WSZ2495" s="238"/>
      <c r="WTA2495" s="207"/>
      <c r="WTB2495" s="207"/>
      <c r="WTC2495" s="187"/>
      <c r="WTD2495" s="187"/>
      <c r="WTE2495" s="204"/>
      <c r="WTF2495" s="272"/>
      <c r="WTG2495" s="207"/>
      <c r="WTH2495" s="238"/>
      <c r="WTI2495" s="207"/>
      <c r="WTJ2495" s="207"/>
      <c r="WTK2495" s="187"/>
      <c r="WTL2495" s="187"/>
      <c r="WTM2495" s="204"/>
      <c r="WTN2495" s="272"/>
      <c r="WTO2495" s="207"/>
      <c r="WTP2495" s="238"/>
      <c r="WTQ2495" s="207"/>
      <c r="WTR2495" s="207"/>
      <c r="WTS2495" s="187"/>
      <c r="WTT2495" s="187"/>
      <c r="WTU2495" s="204"/>
      <c r="WTV2495" s="272"/>
      <c r="WTW2495" s="207"/>
      <c r="WTX2495" s="238"/>
      <c r="WTY2495" s="207"/>
      <c r="WTZ2495" s="207"/>
      <c r="WUA2495" s="187"/>
      <c r="WUB2495" s="187"/>
      <c r="WUC2495" s="204"/>
      <c r="WUD2495" s="272"/>
      <c r="WUE2495" s="207"/>
      <c r="WUF2495" s="238"/>
      <c r="WUG2495" s="207"/>
      <c r="WUH2495" s="207"/>
      <c r="WUI2495" s="187"/>
      <c r="WUJ2495" s="187"/>
      <c r="WUK2495" s="204"/>
      <c r="WUL2495" s="272"/>
      <c r="WUM2495" s="207"/>
      <c r="WUN2495" s="238"/>
      <c r="WUO2495" s="207"/>
      <c r="WUP2495" s="207"/>
      <c r="WUQ2495" s="187"/>
      <c r="WUR2495" s="187"/>
      <c r="WUS2495" s="204"/>
      <c r="WUT2495" s="272"/>
      <c r="WUU2495" s="207"/>
      <c r="WUV2495" s="238"/>
      <c r="WUW2495" s="207"/>
      <c r="WUX2495" s="207"/>
      <c r="WUY2495" s="187"/>
      <c r="WUZ2495" s="187"/>
      <c r="WVA2495" s="204"/>
      <c r="WVB2495" s="272"/>
      <c r="WVC2495" s="207"/>
      <c r="WVD2495" s="238"/>
      <c r="WVE2495" s="207"/>
      <c r="WVF2495" s="207"/>
      <c r="WVG2495" s="187"/>
      <c r="WVH2495" s="187"/>
      <c r="WVI2495" s="204"/>
      <c r="WVJ2495" s="272"/>
      <c r="WVK2495" s="207"/>
      <c r="WVL2495" s="238"/>
      <c r="WVM2495" s="207"/>
      <c r="WVN2495" s="207"/>
      <c r="WVO2495" s="187"/>
      <c r="WVP2495" s="187"/>
      <c r="WVQ2495" s="204"/>
      <c r="WVR2495" s="272"/>
      <c r="WVS2495" s="207"/>
      <c r="WVT2495" s="238"/>
      <c r="WVU2495" s="207"/>
      <c r="WVV2495" s="207"/>
      <c r="WVW2495" s="187"/>
      <c r="WVX2495" s="187"/>
      <c r="WVY2495" s="204"/>
      <c r="WVZ2495" s="272"/>
      <c r="WWA2495" s="207"/>
      <c r="WWB2495" s="238"/>
      <c r="WWC2495" s="207"/>
      <c r="WWD2495" s="207"/>
      <c r="WWE2495" s="187"/>
      <c r="WWF2495" s="187"/>
      <c r="WWG2495" s="204"/>
      <c r="WWH2495" s="272"/>
      <c r="WWI2495" s="207"/>
      <c r="WWJ2495" s="238"/>
      <c r="WWK2495" s="207"/>
      <c r="WWL2495" s="207"/>
      <c r="WWM2495" s="187"/>
      <c r="WWN2495" s="187"/>
      <c r="WWO2495" s="204"/>
      <c r="WWP2495" s="272"/>
      <c r="WWQ2495" s="207"/>
      <c r="WWR2495" s="238"/>
      <c r="WWS2495" s="207"/>
      <c r="WWT2495" s="207"/>
      <c r="WWU2495" s="187"/>
      <c r="WWV2495" s="187"/>
      <c r="WWW2495" s="204"/>
      <c r="WWX2495" s="272"/>
      <c r="WWY2495" s="207"/>
      <c r="WWZ2495" s="238"/>
      <c r="WXA2495" s="207"/>
      <c r="WXB2495" s="207"/>
      <c r="WXC2495" s="187"/>
      <c r="WXD2495" s="187"/>
      <c r="WXE2495" s="204"/>
      <c r="WXF2495" s="272"/>
      <c r="WXG2495" s="207"/>
      <c r="WXH2495" s="238"/>
      <c r="WXI2495" s="207"/>
      <c r="WXJ2495" s="207"/>
      <c r="WXK2495" s="187"/>
      <c r="WXL2495" s="187"/>
      <c r="WXM2495" s="204"/>
      <c r="WXN2495" s="272"/>
      <c r="WXO2495" s="207"/>
      <c r="WXP2495" s="238"/>
      <c r="WXQ2495" s="207"/>
      <c r="WXR2495" s="207"/>
      <c r="WXS2495" s="187"/>
      <c r="WXT2495" s="187"/>
      <c r="WXU2495" s="204"/>
      <c r="WXV2495" s="272"/>
      <c r="WXW2495" s="207"/>
      <c r="WXX2495" s="238"/>
      <c r="WXY2495" s="207"/>
      <c r="WXZ2495" s="207"/>
      <c r="WYA2495" s="187"/>
      <c r="WYB2495" s="187"/>
      <c r="WYC2495" s="204"/>
      <c r="WYD2495" s="272"/>
      <c r="WYE2495" s="207"/>
      <c r="WYF2495" s="238"/>
      <c r="WYG2495" s="207"/>
      <c r="WYH2495" s="207"/>
      <c r="WYI2495" s="187"/>
      <c r="WYJ2495" s="187"/>
      <c r="WYK2495" s="204"/>
      <c r="WYL2495" s="272"/>
      <c r="WYM2495" s="207"/>
      <c r="WYN2495" s="238"/>
      <c r="WYO2495" s="207"/>
      <c r="WYP2495" s="207"/>
      <c r="WYQ2495" s="187"/>
      <c r="WYR2495" s="187"/>
      <c r="WYS2495" s="204"/>
      <c r="WYT2495" s="272"/>
      <c r="WYU2495" s="207"/>
      <c r="WYV2495" s="238"/>
      <c r="WYW2495" s="207"/>
      <c r="WYX2495" s="207"/>
      <c r="WYY2495" s="187"/>
      <c r="WYZ2495" s="187"/>
      <c r="WZA2495" s="204"/>
      <c r="WZB2495" s="272"/>
      <c r="WZC2495" s="207"/>
      <c r="WZD2495" s="238"/>
      <c r="WZE2495" s="207"/>
      <c r="WZF2495" s="207"/>
      <c r="WZG2495" s="187"/>
      <c r="WZH2495" s="187"/>
      <c r="WZI2495" s="204"/>
      <c r="WZJ2495" s="272"/>
      <c r="WZK2495" s="207"/>
      <c r="WZL2495" s="238"/>
      <c r="WZM2495" s="207"/>
      <c r="WZN2495" s="207"/>
      <c r="WZO2495" s="187"/>
      <c r="WZP2495" s="187"/>
      <c r="WZQ2495" s="204"/>
      <c r="WZR2495" s="272"/>
      <c r="WZS2495" s="207"/>
      <c r="WZT2495" s="238"/>
      <c r="WZU2495" s="207"/>
      <c r="WZV2495" s="207"/>
      <c r="WZW2495" s="187"/>
      <c r="WZX2495" s="187"/>
      <c r="WZY2495" s="204"/>
      <c r="WZZ2495" s="272"/>
      <c r="XAA2495" s="207"/>
      <c r="XAB2495" s="238"/>
      <c r="XAC2495" s="207"/>
      <c r="XAD2495" s="207"/>
      <c r="XAE2495" s="187"/>
      <c r="XAF2495" s="187"/>
      <c r="XAG2495" s="204"/>
      <c r="XAH2495" s="272"/>
      <c r="XAI2495" s="207"/>
      <c r="XAJ2495" s="238"/>
      <c r="XAK2495" s="207"/>
      <c r="XAL2495" s="207"/>
      <c r="XAM2495" s="187"/>
      <c r="XAN2495" s="187"/>
      <c r="XAO2495" s="204"/>
      <c r="XAP2495" s="272"/>
      <c r="XAQ2495" s="207"/>
      <c r="XAR2495" s="238"/>
      <c r="XAS2495" s="207"/>
      <c r="XAT2495" s="207"/>
      <c r="XAU2495" s="187"/>
      <c r="XAV2495" s="187"/>
      <c r="XAW2495" s="204"/>
      <c r="XAX2495" s="272"/>
      <c r="XAY2495" s="207"/>
      <c r="XAZ2495" s="238"/>
      <c r="XBA2495" s="207"/>
      <c r="XBB2495" s="207"/>
      <c r="XBC2495" s="187"/>
      <c r="XBD2495" s="187"/>
      <c r="XBE2495" s="204"/>
      <c r="XBF2495" s="272"/>
      <c r="XBG2495" s="207"/>
      <c r="XBH2495" s="238"/>
      <c r="XBI2495" s="207"/>
      <c r="XBJ2495" s="207"/>
      <c r="XBK2495" s="187"/>
      <c r="XBL2495" s="187"/>
      <c r="XBM2495" s="204"/>
      <c r="XBN2495" s="272"/>
      <c r="XBO2495" s="207"/>
      <c r="XBP2495" s="238"/>
      <c r="XBQ2495" s="207"/>
      <c r="XBR2495" s="207"/>
      <c r="XBS2495" s="187"/>
      <c r="XBT2495" s="187"/>
      <c r="XBU2495" s="204"/>
      <c r="XBV2495" s="272"/>
      <c r="XBW2495" s="207"/>
      <c r="XBX2495" s="238"/>
      <c r="XBY2495" s="207"/>
      <c r="XBZ2495" s="207"/>
      <c r="XCA2495" s="187"/>
      <c r="XCB2495" s="187"/>
      <c r="XCC2495" s="204"/>
      <c r="XCD2495" s="272"/>
      <c r="XCE2495" s="207"/>
      <c r="XCF2495" s="238"/>
      <c r="XCG2495" s="207"/>
      <c r="XCH2495" s="207"/>
      <c r="XCI2495" s="187"/>
      <c r="XCJ2495" s="187"/>
      <c r="XCK2495" s="204"/>
      <c r="XCL2495" s="272"/>
      <c r="XCM2495" s="207"/>
      <c r="XCN2495" s="238"/>
      <c r="XCO2495" s="207"/>
      <c r="XCP2495" s="207"/>
      <c r="XCQ2495" s="187"/>
      <c r="XCR2495" s="187"/>
      <c r="XCS2495" s="204"/>
      <c r="XCT2495" s="272"/>
      <c r="XCU2495" s="207"/>
      <c r="XCV2495" s="238"/>
      <c r="XCW2495" s="207"/>
      <c r="XCX2495" s="207"/>
      <c r="XCY2495" s="187"/>
      <c r="XCZ2495" s="187"/>
      <c r="XDA2495" s="204"/>
      <c r="XDB2495" s="272"/>
      <c r="XDC2495" s="207"/>
      <c r="XDD2495" s="238"/>
      <c r="XDE2495" s="207"/>
      <c r="XDF2495" s="207"/>
      <c r="XDG2495" s="187"/>
      <c r="XDH2495" s="187"/>
      <c r="XDI2495" s="204"/>
      <c r="XDJ2495" s="272"/>
      <c r="XDK2495" s="207"/>
      <c r="XDL2495" s="238"/>
      <c r="XDM2495" s="207"/>
      <c r="XDN2495" s="207"/>
      <c r="XDO2495" s="187"/>
      <c r="XDP2495" s="187"/>
      <c r="XDQ2495" s="204"/>
      <c r="XDR2495" s="272"/>
      <c r="XDS2495" s="207"/>
      <c r="XDT2495" s="238"/>
      <c r="XDU2495" s="207"/>
      <c r="XDV2495" s="207"/>
      <c r="XDW2495" s="187"/>
      <c r="XDX2495" s="187"/>
      <c r="XDY2495" s="204"/>
      <c r="XDZ2495" s="272"/>
      <c r="XEA2495" s="207"/>
      <c r="XEB2495" s="238"/>
      <c r="XEC2495" s="207"/>
      <c r="XED2495" s="207"/>
      <c r="XEE2495" s="187"/>
      <c r="XEF2495" s="187"/>
      <c r="XEG2495" s="204"/>
      <c r="XEH2495" s="272"/>
      <c r="XEI2495" s="207"/>
      <c r="XEJ2495" s="238"/>
      <c r="XEK2495" s="207"/>
      <c r="XEL2495" s="207"/>
      <c r="XEM2495" s="187"/>
      <c r="XEN2495" s="187"/>
      <c r="XEO2495" s="204"/>
      <c r="XEP2495" s="272"/>
      <c r="XEQ2495" s="207"/>
      <c r="XER2495" s="238"/>
      <c r="XES2495" s="207"/>
      <c r="XET2495" s="207"/>
      <c r="XEU2495" s="187"/>
      <c r="XEV2495" s="187"/>
      <c r="XEW2495" s="204"/>
      <c r="XEX2495" s="272"/>
      <c r="XEY2495" s="207"/>
      <c r="XEZ2495" s="238"/>
      <c r="XFA2495" s="207"/>
      <c r="XFB2495" s="207"/>
      <c r="XFC2495" s="187"/>
      <c r="XFD2495" s="187"/>
    </row>
    <row r="2496" spans="1:16384" x14ac:dyDescent="0.35">
      <c r="A2496" s="204">
        <f>A2495+1</f>
        <v>43277</v>
      </c>
      <c r="B2496" s="205">
        <v>50892.921032580904</v>
      </c>
      <c r="C2496" s="207">
        <f t="shared" si="141"/>
        <v>0.06</v>
      </c>
      <c r="D2496" s="238">
        <v>65.794700000000006</v>
      </c>
      <c r="E2496" s="207">
        <f t="shared" si="142"/>
        <v>0.05</v>
      </c>
      <c r="F2496" s="207">
        <f t="shared" si="140"/>
        <v>-9.999999999999995E-3</v>
      </c>
      <c r="G2496" s="187">
        <f t="shared" si="144"/>
        <v>1.4669238312273136E-2</v>
      </c>
      <c r="H2496" s="187">
        <f t="shared" si="143"/>
        <v>0.23194102303293718</v>
      </c>
      <c r="I2496" s="271"/>
      <c r="J2496" s="272"/>
      <c r="K2496" s="207"/>
      <c r="L2496" s="238"/>
      <c r="M2496" s="207"/>
      <c r="N2496" s="207"/>
      <c r="O2496" s="187"/>
      <c r="P2496" s="187"/>
      <c r="Z2496" s="272"/>
      <c r="AA2496" s="207"/>
      <c r="AB2496" s="238"/>
      <c r="AC2496" s="207"/>
      <c r="AD2496" s="207"/>
      <c r="AE2496" s="187"/>
      <c r="AF2496" s="187"/>
      <c r="AG2496" s="204"/>
      <c r="AH2496" s="272"/>
      <c r="AI2496" s="207"/>
      <c r="AJ2496" s="238"/>
      <c r="AK2496" s="207"/>
      <c r="AL2496" s="207"/>
      <c r="AM2496" s="187"/>
      <c r="AN2496" s="187"/>
      <c r="AO2496" s="204"/>
      <c r="AP2496" s="272"/>
      <c r="AQ2496" s="207"/>
      <c r="AR2496" s="238"/>
      <c r="AS2496" s="207"/>
      <c r="AT2496" s="207"/>
      <c r="AU2496" s="187"/>
      <c r="AV2496" s="187"/>
      <c r="AW2496" s="204"/>
      <c r="AX2496" s="272"/>
      <c r="AY2496" s="207"/>
      <c r="AZ2496" s="238"/>
      <c r="BA2496" s="207"/>
      <c r="BB2496" s="207"/>
      <c r="BC2496" s="187"/>
      <c r="BD2496" s="187"/>
      <c r="BE2496" s="204"/>
      <c r="BF2496" s="272"/>
      <c r="BG2496" s="207"/>
      <c r="BH2496" s="238"/>
      <c r="BI2496" s="207"/>
      <c r="BJ2496" s="207"/>
      <c r="BK2496" s="187"/>
      <c r="BL2496" s="187"/>
      <c r="BM2496" s="204"/>
      <c r="BN2496" s="272"/>
      <c r="BO2496" s="207"/>
      <c r="BP2496" s="238"/>
      <c r="BQ2496" s="207"/>
      <c r="BR2496" s="207"/>
      <c r="BS2496" s="187"/>
      <c r="BT2496" s="187"/>
      <c r="BU2496" s="204"/>
      <c r="BV2496" s="272"/>
      <c r="BW2496" s="207"/>
      <c r="BX2496" s="238"/>
      <c r="BY2496" s="207"/>
      <c r="BZ2496" s="207"/>
      <c r="CA2496" s="187"/>
      <c r="CB2496" s="187"/>
      <c r="CC2496" s="204"/>
      <c r="CD2496" s="272"/>
      <c r="CE2496" s="207"/>
      <c r="CF2496" s="238"/>
      <c r="CG2496" s="207"/>
      <c r="CH2496" s="207"/>
      <c r="CI2496" s="187"/>
      <c r="CJ2496" s="187"/>
      <c r="CK2496" s="204"/>
      <c r="CL2496" s="272"/>
      <c r="CM2496" s="207"/>
      <c r="CN2496" s="238"/>
      <c r="CO2496" s="207"/>
      <c r="CP2496" s="207"/>
      <c r="CQ2496" s="187"/>
      <c r="CR2496" s="187"/>
      <c r="CS2496" s="204"/>
      <c r="CT2496" s="272"/>
      <c r="CU2496" s="207"/>
      <c r="CV2496" s="238"/>
      <c r="CW2496" s="207"/>
      <c r="CX2496" s="207"/>
      <c r="CY2496" s="187"/>
      <c r="CZ2496" s="187"/>
      <c r="DA2496" s="204"/>
      <c r="DB2496" s="272"/>
      <c r="DC2496" s="207"/>
      <c r="DD2496" s="238"/>
      <c r="DE2496" s="207"/>
      <c r="DF2496" s="207"/>
      <c r="DG2496" s="187"/>
      <c r="DH2496" s="187"/>
      <c r="DI2496" s="204"/>
      <c r="DJ2496" s="272"/>
      <c r="DK2496" s="207"/>
      <c r="DL2496" s="238"/>
      <c r="DM2496" s="207"/>
      <c r="DN2496" s="207"/>
      <c r="DO2496" s="187"/>
      <c r="DP2496" s="187"/>
      <c r="DQ2496" s="204"/>
      <c r="DR2496" s="272"/>
      <c r="DS2496" s="207"/>
      <c r="DT2496" s="238"/>
      <c r="DU2496" s="207"/>
      <c r="DV2496" s="207"/>
      <c r="DW2496" s="187"/>
      <c r="DX2496" s="187"/>
      <c r="DY2496" s="204"/>
      <c r="DZ2496" s="272"/>
      <c r="EA2496" s="207"/>
      <c r="EB2496" s="238"/>
      <c r="EC2496" s="207"/>
      <c r="ED2496" s="207"/>
      <c r="EE2496" s="187"/>
      <c r="EF2496" s="187"/>
      <c r="EG2496" s="204"/>
      <c r="EH2496" s="272"/>
      <c r="EI2496" s="207"/>
      <c r="EJ2496" s="238"/>
      <c r="EK2496" s="207"/>
      <c r="EL2496" s="207"/>
      <c r="EM2496" s="187"/>
      <c r="EN2496" s="187"/>
      <c r="EO2496" s="204"/>
      <c r="EP2496" s="272"/>
      <c r="EQ2496" s="207"/>
      <c r="ER2496" s="238"/>
      <c r="ES2496" s="207"/>
      <c r="ET2496" s="207"/>
      <c r="EU2496" s="187"/>
      <c r="EV2496" s="187"/>
      <c r="EW2496" s="204"/>
      <c r="EX2496" s="272"/>
      <c r="EY2496" s="207"/>
      <c r="EZ2496" s="238"/>
      <c r="FA2496" s="207"/>
      <c r="FB2496" s="207"/>
      <c r="FC2496" s="187"/>
      <c r="FD2496" s="187"/>
      <c r="FE2496" s="204"/>
      <c r="FF2496" s="272"/>
      <c r="FG2496" s="207"/>
      <c r="FH2496" s="238"/>
      <c r="FI2496" s="207"/>
      <c r="FJ2496" s="207"/>
      <c r="FK2496" s="187"/>
      <c r="FL2496" s="187"/>
      <c r="FM2496" s="204"/>
      <c r="FN2496" s="272"/>
      <c r="FO2496" s="207"/>
      <c r="FP2496" s="238"/>
      <c r="FQ2496" s="207"/>
      <c r="FR2496" s="207"/>
      <c r="FS2496" s="187"/>
      <c r="FT2496" s="187"/>
      <c r="FU2496" s="204"/>
      <c r="FV2496" s="272"/>
      <c r="FW2496" s="207"/>
      <c r="FX2496" s="238"/>
      <c r="FY2496" s="207"/>
      <c r="FZ2496" s="207"/>
      <c r="GA2496" s="187"/>
      <c r="GB2496" s="187"/>
      <c r="GC2496" s="204"/>
      <c r="GD2496" s="272"/>
      <c r="GE2496" s="207"/>
      <c r="GF2496" s="238"/>
      <c r="GG2496" s="207"/>
      <c r="GH2496" s="207"/>
      <c r="GI2496" s="187"/>
      <c r="GJ2496" s="187"/>
      <c r="GK2496" s="204"/>
      <c r="GL2496" s="272"/>
      <c r="GM2496" s="207"/>
      <c r="GN2496" s="238"/>
      <c r="GO2496" s="207"/>
      <c r="GP2496" s="207"/>
      <c r="GQ2496" s="187"/>
      <c r="GR2496" s="187"/>
      <c r="GS2496" s="204"/>
      <c r="GT2496" s="272"/>
      <c r="GU2496" s="207"/>
      <c r="GV2496" s="238"/>
      <c r="GW2496" s="207"/>
      <c r="GX2496" s="207"/>
      <c r="GY2496" s="187"/>
      <c r="GZ2496" s="187"/>
      <c r="HA2496" s="204"/>
      <c r="HB2496" s="272"/>
      <c r="HC2496" s="207"/>
      <c r="HD2496" s="238"/>
      <c r="HE2496" s="207"/>
      <c r="HF2496" s="207"/>
      <c r="HG2496" s="187"/>
      <c r="HH2496" s="187"/>
      <c r="HI2496" s="204"/>
      <c r="HJ2496" s="272"/>
      <c r="HK2496" s="207"/>
      <c r="HL2496" s="238"/>
      <c r="HM2496" s="207"/>
      <c r="HN2496" s="207"/>
      <c r="HO2496" s="187"/>
      <c r="HP2496" s="187"/>
      <c r="HQ2496" s="204"/>
      <c r="HR2496" s="272"/>
      <c r="HS2496" s="207"/>
      <c r="HT2496" s="238"/>
      <c r="HU2496" s="207"/>
      <c r="HV2496" s="207"/>
      <c r="HW2496" s="187"/>
      <c r="HX2496" s="187"/>
      <c r="HY2496" s="204"/>
      <c r="HZ2496" s="272"/>
      <c r="IA2496" s="207"/>
      <c r="IB2496" s="238"/>
      <c r="IC2496" s="207"/>
      <c r="ID2496" s="207"/>
      <c r="IE2496" s="187"/>
      <c r="IF2496" s="187"/>
      <c r="IG2496" s="204"/>
      <c r="IH2496" s="272"/>
      <c r="II2496" s="207"/>
      <c r="IJ2496" s="238"/>
      <c r="IK2496" s="207"/>
      <c r="IL2496" s="207"/>
      <c r="IM2496" s="187"/>
      <c r="IN2496" s="187"/>
      <c r="IO2496" s="204"/>
      <c r="IP2496" s="272"/>
      <c r="IQ2496" s="207"/>
      <c r="IR2496" s="238"/>
      <c r="IS2496" s="207"/>
      <c r="IT2496" s="207"/>
      <c r="IU2496" s="187"/>
      <c r="IV2496" s="187"/>
      <c r="IW2496" s="204"/>
      <c r="IX2496" s="272"/>
      <c r="IY2496" s="207"/>
      <c r="IZ2496" s="238"/>
      <c r="JA2496" s="207"/>
      <c r="JB2496" s="207"/>
      <c r="JC2496" s="187"/>
      <c r="JD2496" s="187"/>
      <c r="JE2496" s="204"/>
      <c r="JF2496" s="272"/>
      <c r="JG2496" s="207"/>
      <c r="JH2496" s="238"/>
      <c r="JI2496" s="207"/>
      <c r="JJ2496" s="207"/>
      <c r="JK2496" s="187"/>
      <c r="JL2496" s="187"/>
      <c r="JM2496" s="204"/>
      <c r="JN2496" s="272"/>
      <c r="JO2496" s="207"/>
      <c r="JP2496" s="238"/>
      <c r="JQ2496" s="207"/>
      <c r="JR2496" s="207"/>
      <c r="JS2496" s="187"/>
      <c r="JT2496" s="187"/>
      <c r="JU2496" s="204"/>
      <c r="JV2496" s="272"/>
      <c r="JW2496" s="207"/>
      <c r="JX2496" s="238"/>
      <c r="JY2496" s="207"/>
      <c r="JZ2496" s="207"/>
      <c r="KA2496" s="187"/>
      <c r="KB2496" s="187"/>
      <c r="KC2496" s="204"/>
      <c r="KD2496" s="272"/>
      <c r="KE2496" s="207"/>
      <c r="KF2496" s="238"/>
      <c r="KG2496" s="207"/>
      <c r="KH2496" s="207"/>
      <c r="KI2496" s="187"/>
      <c r="KJ2496" s="187"/>
      <c r="KK2496" s="204"/>
      <c r="KL2496" s="272"/>
      <c r="KM2496" s="207"/>
      <c r="KN2496" s="238"/>
      <c r="KO2496" s="207"/>
      <c r="KP2496" s="207"/>
      <c r="KQ2496" s="187"/>
      <c r="KR2496" s="187"/>
      <c r="KS2496" s="204"/>
      <c r="KT2496" s="272"/>
      <c r="KU2496" s="207"/>
      <c r="KV2496" s="238"/>
      <c r="KW2496" s="207"/>
      <c r="KX2496" s="207"/>
      <c r="KY2496" s="187"/>
      <c r="KZ2496" s="187"/>
      <c r="LA2496" s="204"/>
      <c r="LB2496" s="272"/>
      <c r="LC2496" s="207"/>
      <c r="LD2496" s="238"/>
      <c r="LE2496" s="207"/>
      <c r="LF2496" s="207"/>
      <c r="LG2496" s="187"/>
      <c r="LH2496" s="187"/>
      <c r="LI2496" s="204"/>
      <c r="LJ2496" s="272"/>
      <c r="LK2496" s="207"/>
      <c r="LL2496" s="238"/>
      <c r="LM2496" s="207"/>
      <c r="LN2496" s="207"/>
      <c r="LO2496" s="187"/>
      <c r="LP2496" s="187"/>
      <c r="LQ2496" s="204"/>
      <c r="LR2496" s="272"/>
      <c r="LS2496" s="207"/>
      <c r="LT2496" s="238"/>
      <c r="LU2496" s="207"/>
      <c r="LV2496" s="207"/>
      <c r="LW2496" s="187"/>
      <c r="LX2496" s="187"/>
      <c r="LY2496" s="204"/>
      <c r="LZ2496" s="272"/>
      <c r="MA2496" s="207"/>
      <c r="MB2496" s="238"/>
      <c r="MC2496" s="207"/>
      <c r="MD2496" s="207"/>
      <c r="ME2496" s="187"/>
      <c r="MF2496" s="187"/>
      <c r="MG2496" s="204"/>
      <c r="MH2496" s="272"/>
      <c r="MI2496" s="207"/>
      <c r="MJ2496" s="238"/>
      <c r="MK2496" s="207"/>
      <c r="ML2496" s="207"/>
      <c r="MM2496" s="187"/>
      <c r="MN2496" s="187"/>
      <c r="MO2496" s="204"/>
      <c r="MP2496" s="272"/>
      <c r="MQ2496" s="207"/>
      <c r="MR2496" s="238"/>
      <c r="MS2496" s="207"/>
      <c r="MT2496" s="207"/>
      <c r="MU2496" s="187"/>
      <c r="MV2496" s="187"/>
      <c r="MW2496" s="204"/>
      <c r="MX2496" s="272"/>
      <c r="MY2496" s="207"/>
      <c r="MZ2496" s="238"/>
      <c r="NA2496" s="207"/>
      <c r="NB2496" s="207"/>
      <c r="NC2496" s="187"/>
      <c r="ND2496" s="187"/>
      <c r="NE2496" s="204"/>
      <c r="NF2496" s="272"/>
      <c r="NG2496" s="207"/>
      <c r="NH2496" s="238"/>
      <c r="NI2496" s="207"/>
      <c r="NJ2496" s="207"/>
      <c r="NK2496" s="187"/>
      <c r="NL2496" s="187"/>
      <c r="NM2496" s="204"/>
      <c r="NN2496" s="272"/>
      <c r="NO2496" s="207"/>
      <c r="NP2496" s="238"/>
      <c r="NQ2496" s="207"/>
      <c r="NR2496" s="207"/>
      <c r="NS2496" s="187"/>
      <c r="NT2496" s="187"/>
      <c r="NU2496" s="204"/>
      <c r="NV2496" s="272"/>
      <c r="NW2496" s="207"/>
      <c r="NX2496" s="238"/>
      <c r="NY2496" s="207"/>
      <c r="NZ2496" s="207"/>
      <c r="OA2496" s="187"/>
      <c r="OB2496" s="187"/>
      <c r="OC2496" s="204"/>
      <c r="OD2496" s="272"/>
      <c r="OE2496" s="207"/>
      <c r="OF2496" s="238"/>
      <c r="OG2496" s="207"/>
      <c r="OH2496" s="207"/>
      <c r="OI2496" s="187"/>
      <c r="OJ2496" s="187"/>
      <c r="OK2496" s="204"/>
      <c r="OL2496" s="272"/>
      <c r="OM2496" s="207"/>
      <c r="ON2496" s="238"/>
      <c r="OO2496" s="207"/>
      <c r="OP2496" s="207"/>
      <c r="OQ2496" s="187"/>
      <c r="OR2496" s="187"/>
      <c r="OS2496" s="204"/>
      <c r="OT2496" s="272"/>
      <c r="OU2496" s="207"/>
      <c r="OV2496" s="238"/>
      <c r="OW2496" s="207"/>
      <c r="OX2496" s="207"/>
      <c r="OY2496" s="187"/>
      <c r="OZ2496" s="187"/>
      <c r="PA2496" s="204"/>
      <c r="PB2496" s="272"/>
      <c r="PC2496" s="207"/>
      <c r="PD2496" s="238"/>
      <c r="PE2496" s="207"/>
      <c r="PF2496" s="207"/>
      <c r="PG2496" s="187"/>
      <c r="PH2496" s="187"/>
      <c r="PI2496" s="204"/>
      <c r="PJ2496" s="272"/>
      <c r="PK2496" s="207"/>
      <c r="PL2496" s="238"/>
      <c r="PM2496" s="207"/>
      <c r="PN2496" s="207"/>
      <c r="PO2496" s="187"/>
      <c r="PP2496" s="187"/>
      <c r="PQ2496" s="204"/>
      <c r="PR2496" s="272"/>
      <c r="PS2496" s="207"/>
      <c r="PT2496" s="238"/>
      <c r="PU2496" s="207"/>
      <c r="PV2496" s="207"/>
      <c r="PW2496" s="187"/>
      <c r="PX2496" s="187"/>
      <c r="PY2496" s="204"/>
      <c r="PZ2496" s="272"/>
      <c r="QA2496" s="207"/>
      <c r="QB2496" s="238"/>
      <c r="QC2496" s="207"/>
      <c r="QD2496" s="207"/>
      <c r="QE2496" s="187"/>
      <c r="QF2496" s="187"/>
      <c r="QG2496" s="204"/>
      <c r="QH2496" s="272"/>
      <c r="QI2496" s="207"/>
      <c r="QJ2496" s="238"/>
      <c r="QK2496" s="207"/>
      <c r="QL2496" s="207"/>
      <c r="QM2496" s="187"/>
      <c r="QN2496" s="187"/>
      <c r="QO2496" s="204"/>
      <c r="QP2496" s="272"/>
      <c r="QQ2496" s="207"/>
      <c r="QR2496" s="238"/>
      <c r="QS2496" s="207"/>
      <c r="QT2496" s="207"/>
      <c r="QU2496" s="187"/>
      <c r="QV2496" s="187"/>
      <c r="QW2496" s="204"/>
      <c r="QX2496" s="272"/>
      <c r="QY2496" s="207"/>
      <c r="QZ2496" s="238"/>
      <c r="RA2496" s="207"/>
      <c r="RB2496" s="207"/>
      <c r="RC2496" s="187"/>
      <c r="RD2496" s="187"/>
      <c r="RE2496" s="204"/>
      <c r="RF2496" s="272"/>
      <c r="RG2496" s="207"/>
      <c r="RH2496" s="238"/>
      <c r="RI2496" s="207"/>
      <c r="RJ2496" s="207"/>
      <c r="RK2496" s="187"/>
      <c r="RL2496" s="187"/>
      <c r="RM2496" s="204"/>
      <c r="RN2496" s="272"/>
      <c r="RO2496" s="207"/>
      <c r="RP2496" s="238"/>
      <c r="RQ2496" s="207"/>
      <c r="RR2496" s="207"/>
      <c r="RS2496" s="187"/>
      <c r="RT2496" s="187"/>
      <c r="RU2496" s="204"/>
      <c r="RV2496" s="272"/>
      <c r="RW2496" s="207"/>
      <c r="RX2496" s="238"/>
      <c r="RY2496" s="207"/>
      <c r="RZ2496" s="207"/>
      <c r="SA2496" s="187"/>
      <c r="SB2496" s="187"/>
      <c r="SC2496" s="204"/>
      <c r="SD2496" s="272"/>
      <c r="SE2496" s="207"/>
      <c r="SF2496" s="238"/>
      <c r="SG2496" s="207"/>
      <c r="SH2496" s="207"/>
      <c r="SI2496" s="187"/>
      <c r="SJ2496" s="187"/>
      <c r="SK2496" s="204"/>
      <c r="SL2496" s="272"/>
      <c r="SM2496" s="207"/>
      <c r="SN2496" s="238"/>
      <c r="SO2496" s="207"/>
      <c r="SP2496" s="207"/>
      <c r="SQ2496" s="187"/>
      <c r="SR2496" s="187"/>
      <c r="SS2496" s="204"/>
      <c r="ST2496" s="272"/>
      <c r="SU2496" s="207"/>
      <c r="SV2496" s="238"/>
      <c r="SW2496" s="207"/>
      <c r="SX2496" s="207"/>
      <c r="SY2496" s="187"/>
      <c r="SZ2496" s="187"/>
      <c r="TA2496" s="204"/>
      <c r="TB2496" s="272"/>
      <c r="TC2496" s="207"/>
      <c r="TD2496" s="238"/>
      <c r="TE2496" s="207"/>
      <c r="TF2496" s="207"/>
      <c r="TG2496" s="187"/>
      <c r="TH2496" s="187"/>
      <c r="TI2496" s="204"/>
      <c r="TJ2496" s="272"/>
      <c r="TK2496" s="207"/>
      <c r="TL2496" s="238"/>
      <c r="TM2496" s="207"/>
      <c r="TN2496" s="207"/>
      <c r="TO2496" s="187"/>
      <c r="TP2496" s="187"/>
      <c r="TQ2496" s="204"/>
      <c r="TR2496" s="272"/>
      <c r="TS2496" s="207"/>
      <c r="TT2496" s="238"/>
      <c r="TU2496" s="207"/>
      <c r="TV2496" s="207"/>
      <c r="TW2496" s="187"/>
      <c r="TX2496" s="187"/>
      <c r="TY2496" s="204"/>
      <c r="TZ2496" s="272"/>
      <c r="UA2496" s="207"/>
      <c r="UB2496" s="238"/>
      <c r="UC2496" s="207"/>
      <c r="UD2496" s="207"/>
      <c r="UE2496" s="187"/>
      <c r="UF2496" s="187"/>
      <c r="UG2496" s="204"/>
      <c r="UH2496" s="272"/>
      <c r="UI2496" s="207"/>
      <c r="UJ2496" s="238"/>
      <c r="UK2496" s="207"/>
      <c r="UL2496" s="207"/>
      <c r="UM2496" s="187"/>
      <c r="UN2496" s="187"/>
      <c r="UO2496" s="204"/>
      <c r="UP2496" s="272"/>
      <c r="UQ2496" s="207"/>
      <c r="UR2496" s="238"/>
      <c r="US2496" s="207"/>
      <c r="UT2496" s="207"/>
      <c r="UU2496" s="187"/>
      <c r="UV2496" s="187"/>
      <c r="UW2496" s="204"/>
      <c r="UX2496" s="272"/>
      <c r="UY2496" s="207"/>
      <c r="UZ2496" s="238"/>
      <c r="VA2496" s="207"/>
      <c r="VB2496" s="207"/>
      <c r="VC2496" s="187"/>
      <c r="VD2496" s="187"/>
      <c r="VE2496" s="204"/>
      <c r="VF2496" s="272"/>
      <c r="VG2496" s="207"/>
      <c r="VH2496" s="238"/>
      <c r="VI2496" s="207"/>
      <c r="VJ2496" s="207"/>
      <c r="VK2496" s="187"/>
      <c r="VL2496" s="187"/>
      <c r="VM2496" s="204"/>
      <c r="VN2496" s="272"/>
      <c r="VO2496" s="207"/>
      <c r="VP2496" s="238"/>
      <c r="VQ2496" s="207"/>
      <c r="VR2496" s="207"/>
      <c r="VS2496" s="187"/>
      <c r="VT2496" s="187"/>
      <c r="VU2496" s="204"/>
      <c r="VV2496" s="272"/>
      <c r="VW2496" s="207"/>
      <c r="VX2496" s="238"/>
      <c r="VY2496" s="207"/>
      <c r="VZ2496" s="207"/>
      <c r="WA2496" s="187"/>
      <c r="WB2496" s="187"/>
      <c r="WC2496" s="204"/>
      <c r="WD2496" s="272"/>
      <c r="WE2496" s="207"/>
      <c r="WF2496" s="238"/>
      <c r="WG2496" s="207"/>
      <c r="WH2496" s="207"/>
      <c r="WI2496" s="187"/>
      <c r="WJ2496" s="187"/>
      <c r="WK2496" s="204"/>
      <c r="WL2496" s="272"/>
      <c r="WM2496" s="207"/>
      <c r="WN2496" s="238"/>
      <c r="WO2496" s="207"/>
      <c r="WP2496" s="207"/>
      <c r="WQ2496" s="187"/>
      <c r="WR2496" s="187"/>
      <c r="WS2496" s="204"/>
      <c r="WT2496" s="272"/>
      <c r="WU2496" s="207"/>
      <c r="WV2496" s="238"/>
      <c r="WW2496" s="207"/>
      <c r="WX2496" s="207"/>
      <c r="WY2496" s="187"/>
      <c r="WZ2496" s="187"/>
      <c r="XA2496" s="204"/>
      <c r="XB2496" s="272"/>
      <c r="XC2496" s="207"/>
      <c r="XD2496" s="238"/>
      <c r="XE2496" s="207"/>
      <c r="XF2496" s="207"/>
      <c r="XG2496" s="187"/>
      <c r="XH2496" s="187"/>
      <c r="XI2496" s="204"/>
      <c r="XJ2496" s="272"/>
      <c r="XK2496" s="207"/>
      <c r="XL2496" s="238"/>
      <c r="XM2496" s="207"/>
      <c r="XN2496" s="207"/>
      <c r="XO2496" s="187"/>
      <c r="XP2496" s="187"/>
      <c r="XQ2496" s="204"/>
      <c r="XR2496" s="272"/>
      <c r="XS2496" s="207"/>
      <c r="XT2496" s="238"/>
      <c r="XU2496" s="207"/>
      <c r="XV2496" s="207"/>
      <c r="XW2496" s="187"/>
      <c r="XX2496" s="187"/>
      <c r="XY2496" s="204"/>
      <c r="XZ2496" s="272"/>
      <c r="YA2496" s="207"/>
      <c r="YB2496" s="238"/>
      <c r="YC2496" s="207"/>
      <c r="YD2496" s="207"/>
      <c r="YE2496" s="187"/>
      <c r="YF2496" s="187"/>
      <c r="YG2496" s="204"/>
      <c r="YH2496" s="272"/>
      <c r="YI2496" s="207"/>
      <c r="YJ2496" s="238"/>
      <c r="YK2496" s="207"/>
      <c r="YL2496" s="207"/>
      <c r="YM2496" s="187"/>
      <c r="YN2496" s="187"/>
      <c r="YO2496" s="204"/>
      <c r="YP2496" s="272"/>
      <c r="YQ2496" s="207"/>
      <c r="YR2496" s="238"/>
      <c r="YS2496" s="207"/>
      <c r="YT2496" s="207"/>
      <c r="YU2496" s="187"/>
      <c r="YV2496" s="187"/>
      <c r="YW2496" s="204"/>
      <c r="YX2496" s="272"/>
      <c r="YY2496" s="207"/>
      <c r="YZ2496" s="238"/>
      <c r="ZA2496" s="207"/>
      <c r="ZB2496" s="207"/>
      <c r="ZC2496" s="187"/>
      <c r="ZD2496" s="187"/>
      <c r="ZE2496" s="204"/>
      <c r="ZF2496" s="272"/>
      <c r="ZG2496" s="207"/>
      <c r="ZH2496" s="238"/>
      <c r="ZI2496" s="207"/>
      <c r="ZJ2496" s="207"/>
      <c r="ZK2496" s="187"/>
      <c r="ZL2496" s="187"/>
      <c r="ZM2496" s="204"/>
      <c r="ZN2496" s="272"/>
      <c r="ZO2496" s="207"/>
      <c r="ZP2496" s="238"/>
      <c r="ZQ2496" s="207"/>
      <c r="ZR2496" s="207"/>
      <c r="ZS2496" s="187"/>
      <c r="ZT2496" s="187"/>
      <c r="ZU2496" s="204"/>
      <c r="ZV2496" s="272"/>
      <c r="ZW2496" s="207"/>
      <c r="ZX2496" s="238"/>
      <c r="ZY2496" s="207"/>
      <c r="ZZ2496" s="207"/>
      <c r="AAA2496" s="187"/>
      <c r="AAB2496" s="187"/>
      <c r="AAC2496" s="204"/>
      <c r="AAD2496" s="272"/>
      <c r="AAE2496" s="207"/>
      <c r="AAF2496" s="238"/>
      <c r="AAG2496" s="207"/>
      <c r="AAH2496" s="207"/>
      <c r="AAI2496" s="187"/>
      <c r="AAJ2496" s="187"/>
      <c r="AAK2496" s="204"/>
      <c r="AAL2496" s="272"/>
      <c r="AAM2496" s="207"/>
      <c r="AAN2496" s="238"/>
      <c r="AAO2496" s="207"/>
      <c r="AAP2496" s="207"/>
      <c r="AAQ2496" s="187"/>
      <c r="AAR2496" s="187"/>
      <c r="AAS2496" s="204"/>
      <c r="AAT2496" s="272"/>
      <c r="AAU2496" s="207"/>
      <c r="AAV2496" s="238"/>
      <c r="AAW2496" s="207"/>
      <c r="AAX2496" s="207"/>
      <c r="AAY2496" s="187"/>
      <c r="AAZ2496" s="187"/>
      <c r="ABA2496" s="204"/>
      <c r="ABB2496" s="272"/>
      <c r="ABC2496" s="207"/>
      <c r="ABD2496" s="238"/>
      <c r="ABE2496" s="207"/>
      <c r="ABF2496" s="207"/>
      <c r="ABG2496" s="187"/>
      <c r="ABH2496" s="187"/>
      <c r="ABI2496" s="204"/>
      <c r="ABJ2496" s="272"/>
      <c r="ABK2496" s="207"/>
      <c r="ABL2496" s="238"/>
      <c r="ABM2496" s="207"/>
      <c r="ABN2496" s="207"/>
      <c r="ABO2496" s="187"/>
      <c r="ABP2496" s="187"/>
      <c r="ABQ2496" s="204"/>
      <c r="ABR2496" s="272"/>
      <c r="ABS2496" s="207"/>
      <c r="ABT2496" s="238"/>
      <c r="ABU2496" s="207"/>
      <c r="ABV2496" s="207"/>
      <c r="ABW2496" s="187"/>
      <c r="ABX2496" s="187"/>
      <c r="ABY2496" s="204"/>
      <c r="ABZ2496" s="272"/>
      <c r="ACA2496" s="207"/>
      <c r="ACB2496" s="238"/>
      <c r="ACC2496" s="207"/>
      <c r="ACD2496" s="207"/>
      <c r="ACE2496" s="187"/>
      <c r="ACF2496" s="187"/>
      <c r="ACG2496" s="204"/>
      <c r="ACH2496" s="272"/>
      <c r="ACI2496" s="207"/>
      <c r="ACJ2496" s="238"/>
      <c r="ACK2496" s="207"/>
      <c r="ACL2496" s="207"/>
      <c r="ACM2496" s="187"/>
      <c r="ACN2496" s="187"/>
      <c r="ACO2496" s="204"/>
      <c r="ACP2496" s="272"/>
      <c r="ACQ2496" s="207"/>
      <c r="ACR2496" s="238"/>
      <c r="ACS2496" s="207"/>
      <c r="ACT2496" s="207"/>
      <c r="ACU2496" s="187"/>
      <c r="ACV2496" s="187"/>
      <c r="ACW2496" s="204"/>
      <c r="ACX2496" s="272"/>
      <c r="ACY2496" s="207"/>
      <c r="ACZ2496" s="238"/>
      <c r="ADA2496" s="207"/>
      <c r="ADB2496" s="207"/>
      <c r="ADC2496" s="187"/>
      <c r="ADD2496" s="187"/>
      <c r="ADE2496" s="204"/>
      <c r="ADF2496" s="272"/>
      <c r="ADG2496" s="207"/>
      <c r="ADH2496" s="238"/>
      <c r="ADI2496" s="207"/>
      <c r="ADJ2496" s="207"/>
      <c r="ADK2496" s="187"/>
      <c r="ADL2496" s="187"/>
      <c r="ADM2496" s="204"/>
      <c r="ADN2496" s="272"/>
      <c r="ADO2496" s="207"/>
      <c r="ADP2496" s="238"/>
      <c r="ADQ2496" s="207"/>
      <c r="ADR2496" s="207"/>
      <c r="ADS2496" s="187"/>
      <c r="ADT2496" s="187"/>
      <c r="ADU2496" s="204"/>
      <c r="ADV2496" s="272"/>
      <c r="ADW2496" s="207"/>
      <c r="ADX2496" s="238"/>
      <c r="ADY2496" s="207"/>
      <c r="ADZ2496" s="207"/>
      <c r="AEA2496" s="187"/>
      <c r="AEB2496" s="187"/>
      <c r="AEC2496" s="204"/>
      <c r="AED2496" s="272"/>
      <c r="AEE2496" s="207"/>
      <c r="AEF2496" s="238"/>
      <c r="AEG2496" s="207"/>
      <c r="AEH2496" s="207"/>
      <c r="AEI2496" s="187"/>
      <c r="AEJ2496" s="187"/>
      <c r="AEK2496" s="204"/>
      <c r="AEL2496" s="272"/>
      <c r="AEM2496" s="207"/>
      <c r="AEN2496" s="238"/>
      <c r="AEO2496" s="207"/>
      <c r="AEP2496" s="207"/>
      <c r="AEQ2496" s="187"/>
      <c r="AER2496" s="187"/>
      <c r="AES2496" s="204"/>
      <c r="AET2496" s="272"/>
      <c r="AEU2496" s="207"/>
      <c r="AEV2496" s="238"/>
      <c r="AEW2496" s="207"/>
      <c r="AEX2496" s="207"/>
      <c r="AEY2496" s="187"/>
      <c r="AEZ2496" s="187"/>
      <c r="AFA2496" s="204"/>
      <c r="AFB2496" s="272"/>
      <c r="AFC2496" s="207"/>
      <c r="AFD2496" s="238"/>
      <c r="AFE2496" s="207"/>
      <c r="AFF2496" s="207"/>
      <c r="AFG2496" s="187"/>
      <c r="AFH2496" s="187"/>
      <c r="AFI2496" s="204"/>
      <c r="AFJ2496" s="272"/>
      <c r="AFK2496" s="207"/>
      <c r="AFL2496" s="238"/>
      <c r="AFM2496" s="207"/>
      <c r="AFN2496" s="207"/>
      <c r="AFO2496" s="187"/>
      <c r="AFP2496" s="187"/>
      <c r="AFQ2496" s="204"/>
      <c r="AFR2496" s="272"/>
      <c r="AFS2496" s="207"/>
      <c r="AFT2496" s="238"/>
      <c r="AFU2496" s="207"/>
      <c r="AFV2496" s="207"/>
      <c r="AFW2496" s="187"/>
      <c r="AFX2496" s="187"/>
      <c r="AFY2496" s="204"/>
      <c r="AFZ2496" s="272"/>
      <c r="AGA2496" s="207"/>
      <c r="AGB2496" s="238"/>
      <c r="AGC2496" s="207"/>
      <c r="AGD2496" s="207"/>
      <c r="AGE2496" s="187"/>
      <c r="AGF2496" s="187"/>
      <c r="AGG2496" s="204"/>
      <c r="AGH2496" s="272"/>
      <c r="AGI2496" s="207"/>
      <c r="AGJ2496" s="238"/>
      <c r="AGK2496" s="207"/>
      <c r="AGL2496" s="207"/>
      <c r="AGM2496" s="187"/>
      <c r="AGN2496" s="187"/>
      <c r="AGO2496" s="204"/>
      <c r="AGP2496" s="272"/>
      <c r="AGQ2496" s="207"/>
      <c r="AGR2496" s="238"/>
      <c r="AGS2496" s="207"/>
      <c r="AGT2496" s="207"/>
      <c r="AGU2496" s="187"/>
      <c r="AGV2496" s="187"/>
      <c r="AGW2496" s="204"/>
      <c r="AGX2496" s="272"/>
      <c r="AGY2496" s="207"/>
      <c r="AGZ2496" s="238"/>
      <c r="AHA2496" s="207"/>
      <c r="AHB2496" s="207"/>
      <c r="AHC2496" s="187"/>
      <c r="AHD2496" s="187"/>
      <c r="AHE2496" s="204"/>
      <c r="AHF2496" s="272"/>
      <c r="AHG2496" s="207"/>
      <c r="AHH2496" s="238"/>
      <c r="AHI2496" s="207"/>
      <c r="AHJ2496" s="207"/>
      <c r="AHK2496" s="187"/>
      <c r="AHL2496" s="187"/>
      <c r="AHM2496" s="204"/>
      <c r="AHN2496" s="272"/>
      <c r="AHO2496" s="207"/>
      <c r="AHP2496" s="238"/>
      <c r="AHQ2496" s="207"/>
      <c r="AHR2496" s="207"/>
      <c r="AHS2496" s="187"/>
      <c r="AHT2496" s="187"/>
      <c r="AHU2496" s="204"/>
      <c r="AHV2496" s="272"/>
      <c r="AHW2496" s="207"/>
      <c r="AHX2496" s="238"/>
      <c r="AHY2496" s="207"/>
      <c r="AHZ2496" s="207"/>
      <c r="AIA2496" s="187"/>
      <c r="AIB2496" s="187"/>
      <c r="AIC2496" s="204"/>
      <c r="AID2496" s="272"/>
      <c r="AIE2496" s="207"/>
      <c r="AIF2496" s="238"/>
      <c r="AIG2496" s="207"/>
      <c r="AIH2496" s="207"/>
      <c r="AII2496" s="187"/>
      <c r="AIJ2496" s="187"/>
      <c r="AIK2496" s="204"/>
      <c r="AIL2496" s="272"/>
      <c r="AIM2496" s="207"/>
      <c r="AIN2496" s="238"/>
      <c r="AIO2496" s="207"/>
      <c r="AIP2496" s="207"/>
      <c r="AIQ2496" s="187"/>
      <c r="AIR2496" s="187"/>
      <c r="AIS2496" s="204"/>
      <c r="AIT2496" s="272"/>
      <c r="AIU2496" s="207"/>
      <c r="AIV2496" s="238"/>
      <c r="AIW2496" s="207"/>
      <c r="AIX2496" s="207"/>
      <c r="AIY2496" s="187"/>
      <c r="AIZ2496" s="187"/>
      <c r="AJA2496" s="204"/>
      <c r="AJB2496" s="272"/>
      <c r="AJC2496" s="207"/>
      <c r="AJD2496" s="238"/>
      <c r="AJE2496" s="207"/>
      <c r="AJF2496" s="207"/>
      <c r="AJG2496" s="187"/>
      <c r="AJH2496" s="187"/>
      <c r="AJI2496" s="204"/>
      <c r="AJJ2496" s="272"/>
      <c r="AJK2496" s="207"/>
      <c r="AJL2496" s="238"/>
      <c r="AJM2496" s="207"/>
      <c r="AJN2496" s="207"/>
      <c r="AJO2496" s="187"/>
      <c r="AJP2496" s="187"/>
      <c r="AJQ2496" s="204"/>
      <c r="AJR2496" s="272"/>
      <c r="AJS2496" s="207"/>
      <c r="AJT2496" s="238"/>
      <c r="AJU2496" s="207"/>
      <c r="AJV2496" s="207"/>
      <c r="AJW2496" s="187"/>
      <c r="AJX2496" s="187"/>
      <c r="AJY2496" s="204"/>
      <c r="AJZ2496" s="272"/>
      <c r="AKA2496" s="207"/>
      <c r="AKB2496" s="238"/>
      <c r="AKC2496" s="207"/>
      <c r="AKD2496" s="207"/>
      <c r="AKE2496" s="187"/>
      <c r="AKF2496" s="187"/>
      <c r="AKG2496" s="204"/>
      <c r="AKH2496" s="272"/>
      <c r="AKI2496" s="207"/>
      <c r="AKJ2496" s="238"/>
      <c r="AKK2496" s="207"/>
      <c r="AKL2496" s="207"/>
      <c r="AKM2496" s="187"/>
      <c r="AKN2496" s="187"/>
      <c r="AKO2496" s="204"/>
      <c r="AKP2496" s="272"/>
      <c r="AKQ2496" s="207"/>
      <c r="AKR2496" s="238"/>
      <c r="AKS2496" s="207"/>
      <c r="AKT2496" s="207"/>
      <c r="AKU2496" s="187"/>
      <c r="AKV2496" s="187"/>
      <c r="AKW2496" s="204"/>
      <c r="AKX2496" s="272"/>
      <c r="AKY2496" s="207"/>
      <c r="AKZ2496" s="238"/>
      <c r="ALA2496" s="207"/>
      <c r="ALB2496" s="207"/>
      <c r="ALC2496" s="187"/>
      <c r="ALD2496" s="187"/>
      <c r="ALE2496" s="204"/>
      <c r="ALF2496" s="272"/>
      <c r="ALG2496" s="207"/>
      <c r="ALH2496" s="238"/>
      <c r="ALI2496" s="207"/>
      <c r="ALJ2496" s="207"/>
      <c r="ALK2496" s="187"/>
      <c r="ALL2496" s="187"/>
      <c r="ALM2496" s="204"/>
      <c r="ALN2496" s="272"/>
      <c r="ALO2496" s="207"/>
      <c r="ALP2496" s="238"/>
      <c r="ALQ2496" s="207"/>
      <c r="ALR2496" s="207"/>
      <c r="ALS2496" s="187"/>
      <c r="ALT2496" s="187"/>
      <c r="ALU2496" s="204"/>
      <c r="ALV2496" s="272"/>
      <c r="ALW2496" s="207"/>
      <c r="ALX2496" s="238"/>
      <c r="ALY2496" s="207"/>
      <c r="ALZ2496" s="207"/>
      <c r="AMA2496" s="187"/>
      <c r="AMB2496" s="187"/>
      <c r="AMC2496" s="204"/>
      <c r="AMD2496" s="272"/>
      <c r="AME2496" s="207"/>
      <c r="AMF2496" s="238"/>
      <c r="AMG2496" s="207"/>
      <c r="AMH2496" s="207"/>
      <c r="AMI2496" s="187"/>
      <c r="AMJ2496" s="187"/>
      <c r="AMK2496" s="204"/>
      <c r="AML2496" s="272"/>
      <c r="AMM2496" s="207"/>
      <c r="AMN2496" s="238"/>
      <c r="AMO2496" s="207"/>
      <c r="AMP2496" s="207"/>
      <c r="AMQ2496" s="187"/>
      <c r="AMR2496" s="187"/>
      <c r="AMS2496" s="204"/>
      <c r="AMT2496" s="272"/>
      <c r="AMU2496" s="207"/>
      <c r="AMV2496" s="238"/>
      <c r="AMW2496" s="207"/>
      <c r="AMX2496" s="207"/>
      <c r="AMY2496" s="187"/>
      <c r="AMZ2496" s="187"/>
      <c r="ANA2496" s="204"/>
      <c r="ANB2496" s="272"/>
      <c r="ANC2496" s="207"/>
      <c r="AND2496" s="238"/>
      <c r="ANE2496" s="207"/>
      <c r="ANF2496" s="207"/>
      <c r="ANG2496" s="187"/>
      <c r="ANH2496" s="187"/>
      <c r="ANI2496" s="204"/>
      <c r="ANJ2496" s="272"/>
      <c r="ANK2496" s="207"/>
      <c r="ANL2496" s="238"/>
      <c r="ANM2496" s="207"/>
      <c r="ANN2496" s="207"/>
      <c r="ANO2496" s="187"/>
      <c r="ANP2496" s="187"/>
      <c r="ANQ2496" s="204"/>
      <c r="ANR2496" s="272"/>
      <c r="ANS2496" s="207"/>
      <c r="ANT2496" s="238"/>
      <c r="ANU2496" s="207"/>
      <c r="ANV2496" s="207"/>
      <c r="ANW2496" s="187"/>
      <c r="ANX2496" s="187"/>
      <c r="ANY2496" s="204"/>
      <c r="ANZ2496" s="272"/>
      <c r="AOA2496" s="207"/>
      <c r="AOB2496" s="238"/>
      <c r="AOC2496" s="207"/>
      <c r="AOD2496" s="207"/>
      <c r="AOE2496" s="187"/>
      <c r="AOF2496" s="187"/>
      <c r="AOG2496" s="204"/>
      <c r="AOH2496" s="272"/>
      <c r="AOI2496" s="207"/>
      <c r="AOJ2496" s="238"/>
      <c r="AOK2496" s="207"/>
      <c r="AOL2496" s="207"/>
      <c r="AOM2496" s="187"/>
      <c r="AON2496" s="187"/>
      <c r="AOO2496" s="204"/>
      <c r="AOP2496" s="272"/>
      <c r="AOQ2496" s="207"/>
      <c r="AOR2496" s="238"/>
      <c r="AOS2496" s="207"/>
      <c r="AOT2496" s="207"/>
      <c r="AOU2496" s="187"/>
      <c r="AOV2496" s="187"/>
      <c r="AOW2496" s="204"/>
      <c r="AOX2496" s="272"/>
      <c r="AOY2496" s="207"/>
      <c r="AOZ2496" s="238"/>
      <c r="APA2496" s="207"/>
      <c r="APB2496" s="207"/>
      <c r="APC2496" s="187"/>
      <c r="APD2496" s="187"/>
      <c r="APE2496" s="204"/>
      <c r="APF2496" s="272"/>
      <c r="APG2496" s="207"/>
      <c r="APH2496" s="238"/>
      <c r="API2496" s="207"/>
      <c r="APJ2496" s="207"/>
      <c r="APK2496" s="187"/>
      <c r="APL2496" s="187"/>
      <c r="APM2496" s="204"/>
      <c r="APN2496" s="272"/>
      <c r="APO2496" s="207"/>
      <c r="APP2496" s="238"/>
      <c r="APQ2496" s="207"/>
      <c r="APR2496" s="207"/>
      <c r="APS2496" s="187"/>
      <c r="APT2496" s="187"/>
      <c r="APU2496" s="204"/>
      <c r="APV2496" s="272"/>
      <c r="APW2496" s="207"/>
      <c r="APX2496" s="238"/>
      <c r="APY2496" s="207"/>
      <c r="APZ2496" s="207"/>
      <c r="AQA2496" s="187"/>
      <c r="AQB2496" s="187"/>
      <c r="AQC2496" s="204"/>
      <c r="AQD2496" s="272"/>
      <c r="AQE2496" s="207"/>
      <c r="AQF2496" s="238"/>
      <c r="AQG2496" s="207"/>
      <c r="AQH2496" s="207"/>
      <c r="AQI2496" s="187"/>
      <c r="AQJ2496" s="187"/>
      <c r="AQK2496" s="204"/>
      <c r="AQL2496" s="272"/>
      <c r="AQM2496" s="207"/>
      <c r="AQN2496" s="238"/>
      <c r="AQO2496" s="207"/>
      <c r="AQP2496" s="207"/>
      <c r="AQQ2496" s="187"/>
      <c r="AQR2496" s="187"/>
      <c r="AQS2496" s="204"/>
      <c r="AQT2496" s="272"/>
      <c r="AQU2496" s="207"/>
      <c r="AQV2496" s="238"/>
      <c r="AQW2496" s="207"/>
      <c r="AQX2496" s="207"/>
      <c r="AQY2496" s="187"/>
      <c r="AQZ2496" s="187"/>
      <c r="ARA2496" s="204"/>
      <c r="ARB2496" s="272"/>
      <c r="ARC2496" s="207"/>
      <c r="ARD2496" s="238"/>
      <c r="ARE2496" s="207"/>
      <c r="ARF2496" s="207"/>
      <c r="ARG2496" s="187"/>
      <c r="ARH2496" s="187"/>
      <c r="ARI2496" s="204"/>
      <c r="ARJ2496" s="272"/>
      <c r="ARK2496" s="207"/>
      <c r="ARL2496" s="238"/>
      <c r="ARM2496" s="207"/>
      <c r="ARN2496" s="207"/>
      <c r="ARO2496" s="187"/>
      <c r="ARP2496" s="187"/>
      <c r="ARQ2496" s="204"/>
      <c r="ARR2496" s="272"/>
      <c r="ARS2496" s="207"/>
      <c r="ART2496" s="238"/>
      <c r="ARU2496" s="207"/>
      <c r="ARV2496" s="207"/>
      <c r="ARW2496" s="187"/>
      <c r="ARX2496" s="187"/>
      <c r="ARY2496" s="204"/>
      <c r="ARZ2496" s="272"/>
      <c r="ASA2496" s="207"/>
      <c r="ASB2496" s="238"/>
      <c r="ASC2496" s="207"/>
      <c r="ASD2496" s="207"/>
      <c r="ASE2496" s="187"/>
      <c r="ASF2496" s="187"/>
      <c r="ASG2496" s="204"/>
      <c r="ASH2496" s="272"/>
      <c r="ASI2496" s="207"/>
      <c r="ASJ2496" s="238"/>
      <c r="ASK2496" s="207"/>
      <c r="ASL2496" s="207"/>
      <c r="ASM2496" s="187"/>
      <c r="ASN2496" s="187"/>
      <c r="ASO2496" s="204"/>
      <c r="ASP2496" s="272"/>
      <c r="ASQ2496" s="207"/>
      <c r="ASR2496" s="238"/>
      <c r="ASS2496" s="207"/>
      <c r="AST2496" s="207"/>
      <c r="ASU2496" s="187"/>
      <c r="ASV2496" s="187"/>
      <c r="ASW2496" s="204"/>
      <c r="ASX2496" s="272"/>
      <c r="ASY2496" s="207"/>
      <c r="ASZ2496" s="238"/>
      <c r="ATA2496" s="207"/>
      <c r="ATB2496" s="207"/>
      <c r="ATC2496" s="187"/>
      <c r="ATD2496" s="187"/>
      <c r="ATE2496" s="204"/>
      <c r="ATF2496" s="272"/>
      <c r="ATG2496" s="207"/>
      <c r="ATH2496" s="238"/>
      <c r="ATI2496" s="207"/>
      <c r="ATJ2496" s="207"/>
      <c r="ATK2496" s="187"/>
      <c r="ATL2496" s="187"/>
      <c r="ATM2496" s="204"/>
      <c r="ATN2496" s="272"/>
      <c r="ATO2496" s="207"/>
      <c r="ATP2496" s="238"/>
      <c r="ATQ2496" s="207"/>
      <c r="ATR2496" s="207"/>
      <c r="ATS2496" s="187"/>
      <c r="ATT2496" s="187"/>
      <c r="ATU2496" s="204"/>
      <c r="ATV2496" s="272"/>
      <c r="ATW2496" s="207"/>
      <c r="ATX2496" s="238"/>
      <c r="ATY2496" s="207"/>
      <c r="ATZ2496" s="207"/>
      <c r="AUA2496" s="187"/>
      <c r="AUB2496" s="187"/>
      <c r="AUC2496" s="204"/>
      <c r="AUD2496" s="272"/>
      <c r="AUE2496" s="207"/>
      <c r="AUF2496" s="238"/>
      <c r="AUG2496" s="207"/>
      <c r="AUH2496" s="207"/>
      <c r="AUI2496" s="187"/>
      <c r="AUJ2496" s="187"/>
      <c r="AUK2496" s="204"/>
      <c r="AUL2496" s="272"/>
      <c r="AUM2496" s="207"/>
      <c r="AUN2496" s="238"/>
      <c r="AUO2496" s="207"/>
      <c r="AUP2496" s="207"/>
      <c r="AUQ2496" s="187"/>
      <c r="AUR2496" s="187"/>
      <c r="AUS2496" s="204"/>
      <c r="AUT2496" s="272"/>
      <c r="AUU2496" s="207"/>
      <c r="AUV2496" s="238"/>
      <c r="AUW2496" s="207"/>
      <c r="AUX2496" s="207"/>
      <c r="AUY2496" s="187"/>
      <c r="AUZ2496" s="187"/>
      <c r="AVA2496" s="204"/>
      <c r="AVB2496" s="272"/>
      <c r="AVC2496" s="207"/>
      <c r="AVD2496" s="238"/>
      <c r="AVE2496" s="207"/>
      <c r="AVF2496" s="207"/>
      <c r="AVG2496" s="187"/>
      <c r="AVH2496" s="187"/>
      <c r="AVI2496" s="204"/>
      <c r="AVJ2496" s="272"/>
      <c r="AVK2496" s="207"/>
      <c r="AVL2496" s="238"/>
      <c r="AVM2496" s="207"/>
      <c r="AVN2496" s="207"/>
      <c r="AVO2496" s="187"/>
      <c r="AVP2496" s="187"/>
      <c r="AVQ2496" s="204"/>
      <c r="AVR2496" s="272"/>
      <c r="AVS2496" s="207"/>
      <c r="AVT2496" s="238"/>
      <c r="AVU2496" s="207"/>
      <c r="AVV2496" s="207"/>
      <c r="AVW2496" s="187"/>
      <c r="AVX2496" s="187"/>
      <c r="AVY2496" s="204"/>
      <c r="AVZ2496" s="272"/>
      <c r="AWA2496" s="207"/>
      <c r="AWB2496" s="238"/>
      <c r="AWC2496" s="207"/>
      <c r="AWD2496" s="207"/>
      <c r="AWE2496" s="187"/>
      <c r="AWF2496" s="187"/>
      <c r="AWG2496" s="204"/>
      <c r="AWH2496" s="272"/>
      <c r="AWI2496" s="207"/>
      <c r="AWJ2496" s="238"/>
      <c r="AWK2496" s="207"/>
      <c r="AWL2496" s="207"/>
      <c r="AWM2496" s="187"/>
      <c r="AWN2496" s="187"/>
      <c r="AWO2496" s="204"/>
      <c r="AWP2496" s="272"/>
      <c r="AWQ2496" s="207"/>
      <c r="AWR2496" s="238"/>
      <c r="AWS2496" s="207"/>
      <c r="AWT2496" s="207"/>
      <c r="AWU2496" s="187"/>
      <c r="AWV2496" s="187"/>
      <c r="AWW2496" s="204"/>
      <c r="AWX2496" s="272"/>
      <c r="AWY2496" s="207"/>
      <c r="AWZ2496" s="238"/>
      <c r="AXA2496" s="207"/>
      <c r="AXB2496" s="207"/>
      <c r="AXC2496" s="187"/>
      <c r="AXD2496" s="187"/>
      <c r="AXE2496" s="204"/>
      <c r="AXF2496" s="272"/>
      <c r="AXG2496" s="207"/>
      <c r="AXH2496" s="238"/>
      <c r="AXI2496" s="207"/>
      <c r="AXJ2496" s="207"/>
      <c r="AXK2496" s="187"/>
      <c r="AXL2496" s="187"/>
      <c r="AXM2496" s="204"/>
      <c r="AXN2496" s="272"/>
      <c r="AXO2496" s="207"/>
      <c r="AXP2496" s="238"/>
      <c r="AXQ2496" s="207"/>
      <c r="AXR2496" s="207"/>
      <c r="AXS2496" s="187"/>
      <c r="AXT2496" s="187"/>
      <c r="AXU2496" s="204"/>
      <c r="AXV2496" s="272"/>
      <c r="AXW2496" s="207"/>
      <c r="AXX2496" s="238"/>
      <c r="AXY2496" s="207"/>
      <c r="AXZ2496" s="207"/>
      <c r="AYA2496" s="187"/>
      <c r="AYB2496" s="187"/>
      <c r="AYC2496" s="204"/>
      <c r="AYD2496" s="272"/>
      <c r="AYE2496" s="207"/>
      <c r="AYF2496" s="238"/>
      <c r="AYG2496" s="207"/>
      <c r="AYH2496" s="207"/>
      <c r="AYI2496" s="187"/>
      <c r="AYJ2496" s="187"/>
      <c r="AYK2496" s="204"/>
      <c r="AYL2496" s="272"/>
      <c r="AYM2496" s="207"/>
      <c r="AYN2496" s="238"/>
      <c r="AYO2496" s="207"/>
      <c r="AYP2496" s="207"/>
      <c r="AYQ2496" s="187"/>
      <c r="AYR2496" s="187"/>
      <c r="AYS2496" s="204"/>
      <c r="AYT2496" s="272"/>
      <c r="AYU2496" s="207"/>
      <c r="AYV2496" s="238"/>
      <c r="AYW2496" s="207"/>
      <c r="AYX2496" s="207"/>
      <c r="AYY2496" s="187"/>
      <c r="AYZ2496" s="187"/>
      <c r="AZA2496" s="204"/>
      <c r="AZB2496" s="272"/>
      <c r="AZC2496" s="207"/>
      <c r="AZD2496" s="238"/>
      <c r="AZE2496" s="207"/>
      <c r="AZF2496" s="207"/>
      <c r="AZG2496" s="187"/>
      <c r="AZH2496" s="187"/>
      <c r="AZI2496" s="204"/>
      <c r="AZJ2496" s="272"/>
      <c r="AZK2496" s="207"/>
      <c r="AZL2496" s="238"/>
      <c r="AZM2496" s="207"/>
      <c r="AZN2496" s="207"/>
      <c r="AZO2496" s="187"/>
      <c r="AZP2496" s="187"/>
      <c r="AZQ2496" s="204"/>
      <c r="AZR2496" s="272"/>
      <c r="AZS2496" s="207"/>
      <c r="AZT2496" s="238"/>
      <c r="AZU2496" s="207"/>
      <c r="AZV2496" s="207"/>
      <c r="AZW2496" s="187"/>
      <c r="AZX2496" s="187"/>
      <c r="AZY2496" s="204"/>
      <c r="AZZ2496" s="272"/>
      <c r="BAA2496" s="207"/>
      <c r="BAB2496" s="238"/>
      <c r="BAC2496" s="207"/>
      <c r="BAD2496" s="207"/>
      <c r="BAE2496" s="187"/>
      <c r="BAF2496" s="187"/>
      <c r="BAG2496" s="204"/>
      <c r="BAH2496" s="272"/>
      <c r="BAI2496" s="207"/>
      <c r="BAJ2496" s="238"/>
      <c r="BAK2496" s="207"/>
      <c r="BAL2496" s="207"/>
      <c r="BAM2496" s="187"/>
      <c r="BAN2496" s="187"/>
      <c r="BAO2496" s="204"/>
      <c r="BAP2496" s="272"/>
      <c r="BAQ2496" s="207"/>
      <c r="BAR2496" s="238"/>
      <c r="BAS2496" s="207"/>
      <c r="BAT2496" s="207"/>
      <c r="BAU2496" s="187"/>
      <c r="BAV2496" s="187"/>
      <c r="BAW2496" s="204"/>
      <c r="BAX2496" s="272"/>
      <c r="BAY2496" s="207"/>
      <c r="BAZ2496" s="238"/>
      <c r="BBA2496" s="207"/>
      <c r="BBB2496" s="207"/>
      <c r="BBC2496" s="187"/>
      <c r="BBD2496" s="187"/>
      <c r="BBE2496" s="204"/>
      <c r="BBF2496" s="272"/>
      <c r="BBG2496" s="207"/>
      <c r="BBH2496" s="238"/>
      <c r="BBI2496" s="207"/>
      <c r="BBJ2496" s="207"/>
      <c r="BBK2496" s="187"/>
      <c r="BBL2496" s="187"/>
      <c r="BBM2496" s="204"/>
      <c r="BBN2496" s="272"/>
      <c r="BBO2496" s="207"/>
      <c r="BBP2496" s="238"/>
      <c r="BBQ2496" s="207"/>
      <c r="BBR2496" s="207"/>
      <c r="BBS2496" s="187"/>
      <c r="BBT2496" s="187"/>
      <c r="BBU2496" s="204"/>
      <c r="BBV2496" s="272"/>
      <c r="BBW2496" s="207"/>
      <c r="BBX2496" s="238"/>
      <c r="BBY2496" s="207"/>
      <c r="BBZ2496" s="207"/>
      <c r="BCA2496" s="187"/>
      <c r="BCB2496" s="187"/>
      <c r="BCC2496" s="204"/>
      <c r="BCD2496" s="272"/>
      <c r="BCE2496" s="207"/>
      <c r="BCF2496" s="238"/>
      <c r="BCG2496" s="207"/>
      <c r="BCH2496" s="207"/>
      <c r="BCI2496" s="187"/>
      <c r="BCJ2496" s="187"/>
      <c r="BCK2496" s="204"/>
      <c r="BCL2496" s="272"/>
      <c r="BCM2496" s="207"/>
      <c r="BCN2496" s="238"/>
      <c r="BCO2496" s="207"/>
      <c r="BCP2496" s="207"/>
      <c r="BCQ2496" s="187"/>
      <c r="BCR2496" s="187"/>
      <c r="BCS2496" s="204"/>
      <c r="BCT2496" s="272"/>
      <c r="BCU2496" s="207"/>
      <c r="BCV2496" s="238"/>
      <c r="BCW2496" s="207"/>
      <c r="BCX2496" s="207"/>
      <c r="BCY2496" s="187"/>
      <c r="BCZ2496" s="187"/>
      <c r="BDA2496" s="204"/>
      <c r="BDB2496" s="272"/>
      <c r="BDC2496" s="207"/>
      <c r="BDD2496" s="238"/>
      <c r="BDE2496" s="207"/>
      <c r="BDF2496" s="207"/>
      <c r="BDG2496" s="187"/>
      <c r="BDH2496" s="187"/>
      <c r="BDI2496" s="204"/>
      <c r="BDJ2496" s="272"/>
      <c r="BDK2496" s="207"/>
      <c r="BDL2496" s="238"/>
      <c r="BDM2496" s="207"/>
      <c r="BDN2496" s="207"/>
      <c r="BDO2496" s="187"/>
      <c r="BDP2496" s="187"/>
      <c r="BDQ2496" s="204"/>
      <c r="BDR2496" s="272"/>
      <c r="BDS2496" s="207"/>
      <c r="BDT2496" s="238"/>
      <c r="BDU2496" s="207"/>
      <c r="BDV2496" s="207"/>
      <c r="BDW2496" s="187"/>
      <c r="BDX2496" s="187"/>
      <c r="BDY2496" s="204"/>
      <c r="BDZ2496" s="272"/>
      <c r="BEA2496" s="207"/>
      <c r="BEB2496" s="238"/>
      <c r="BEC2496" s="207"/>
      <c r="BED2496" s="207"/>
      <c r="BEE2496" s="187"/>
      <c r="BEF2496" s="187"/>
      <c r="BEG2496" s="204"/>
      <c r="BEH2496" s="272"/>
      <c r="BEI2496" s="207"/>
      <c r="BEJ2496" s="238"/>
      <c r="BEK2496" s="207"/>
      <c r="BEL2496" s="207"/>
      <c r="BEM2496" s="187"/>
      <c r="BEN2496" s="187"/>
      <c r="BEO2496" s="204"/>
      <c r="BEP2496" s="272"/>
      <c r="BEQ2496" s="207"/>
      <c r="BER2496" s="238"/>
      <c r="BES2496" s="207"/>
      <c r="BET2496" s="207"/>
      <c r="BEU2496" s="187"/>
      <c r="BEV2496" s="187"/>
      <c r="BEW2496" s="204"/>
      <c r="BEX2496" s="272"/>
      <c r="BEY2496" s="207"/>
      <c r="BEZ2496" s="238"/>
      <c r="BFA2496" s="207"/>
      <c r="BFB2496" s="207"/>
      <c r="BFC2496" s="187"/>
      <c r="BFD2496" s="187"/>
      <c r="BFE2496" s="204"/>
      <c r="BFF2496" s="272"/>
      <c r="BFG2496" s="207"/>
      <c r="BFH2496" s="238"/>
      <c r="BFI2496" s="207"/>
      <c r="BFJ2496" s="207"/>
      <c r="BFK2496" s="187"/>
      <c r="BFL2496" s="187"/>
      <c r="BFM2496" s="204"/>
      <c r="BFN2496" s="272"/>
      <c r="BFO2496" s="207"/>
      <c r="BFP2496" s="238"/>
      <c r="BFQ2496" s="207"/>
      <c r="BFR2496" s="207"/>
      <c r="BFS2496" s="187"/>
      <c r="BFT2496" s="187"/>
      <c r="BFU2496" s="204"/>
      <c r="BFV2496" s="272"/>
      <c r="BFW2496" s="207"/>
      <c r="BFX2496" s="238"/>
      <c r="BFY2496" s="207"/>
      <c r="BFZ2496" s="207"/>
      <c r="BGA2496" s="187"/>
      <c r="BGB2496" s="187"/>
      <c r="BGC2496" s="204"/>
      <c r="BGD2496" s="272"/>
      <c r="BGE2496" s="207"/>
      <c r="BGF2496" s="238"/>
      <c r="BGG2496" s="207"/>
      <c r="BGH2496" s="207"/>
      <c r="BGI2496" s="187"/>
      <c r="BGJ2496" s="187"/>
      <c r="BGK2496" s="204"/>
      <c r="BGL2496" s="272"/>
      <c r="BGM2496" s="207"/>
      <c r="BGN2496" s="238"/>
      <c r="BGO2496" s="207"/>
      <c r="BGP2496" s="207"/>
      <c r="BGQ2496" s="187"/>
      <c r="BGR2496" s="187"/>
      <c r="BGS2496" s="204"/>
      <c r="BGT2496" s="272"/>
      <c r="BGU2496" s="207"/>
      <c r="BGV2496" s="238"/>
      <c r="BGW2496" s="207"/>
      <c r="BGX2496" s="207"/>
      <c r="BGY2496" s="187"/>
      <c r="BGZ2496" s="187"/>
      <c r="BHA2496" s="204"/>
      <c r="BHB2496" s="272"/>
      <c r="BHC2496" s="207"/>
      <c r="BHD2496" s="238"/>
      <c r="BHE2496" s="207"/>
      <c r="BHF2496" s="207"/>
      <c r="BHG2496" s="187"/>
      <c r="BHH2496" s="187"/>
      <c r="BHI2496" s="204"/>
      <c r="BHJ2496" s="272"/>
      <c r="BHK2496" s="207"/>
      <c r="BHL2496" s="238"/>
      <c r="BHM2496" s="207"/>
      <c r="BHN2496" s="207"/>
      <c r="BHO2496" s="187"/>
      <c r="BHP2496" s="187"/>
      <c r="BHQ2496" s="204"/>
      <c r="BHR2496" s="272"/>
      <c r="BHS2496" s="207"/>
      <c r="BHT2496" s="238"/>
      <c r="BHU2496" s="207"/>
      <c r="BHV2496" s="207"/>
      <c r="BHW2496" s="187"/>
      <c r="BHX2496" s="187"/>
      <c r="BHY2496" s="204"/>
      <c r="BHZ2496" s="272"/>
      <c r="BIA2496" s="207"/>
      <c r="BIB2496" s="238"/>
      <c r="BIC2496" s="207"/>
      <c r="BID2496" s="207"/>
      <c r="BIE2496" s="187"/>
      <c r="BIF2496" s="187"/>
      <c r="BIG2496" s="204"/>
      <c r="BIH2496" s="272"/>
      <c r="BII2496" s="207"/>
      <c r="BIJ2496" s="238"/>
      <c r="BIK2496" s="207"/>
      <c r="BIL2496" s="207"/>
      <c r="BIM2496" s="187"/>
      <c r="BIN2496" s="187"/>
      <c r="BIO2496" s="204"/>
      <c r="BIP2496" s="272"/>
      <c r="BIQ2496" s="207"/>
      <c r="BIR2496" s="238"/>
      <c r="BIS2496" s="207"/>
      <c r="BIT2496" s="207"/>
      <c r="BIU2496" s="187"/>
      <c r="BIV2496" s="187"/>
      <c r="BIW2496" s="204"/>
      <c r="BIX2496" s="272"/>
      <c r="BIY2496" s="207"/>
      <c r="BIZ2496" s="238"/>
      <c r="BJA2496" s="207"/>
      <c r="BJB2496" s="207"/>
      <c r="BJC2496" s="187"/>
      <c r="BJD2496" s="187"/>
      <c r="BJE2496" s="204"/>
      <c r="BJF2496" s="272"/>
      <c r="BJG2496" s="207"/>
      <c r="BJH2496" s="238"/>
      <c r="BJI2496" s="207"/>
      <c r="BJJ2496" s="207"/>
      <c r="BJK2496" s="187"/>
      <c r="BJL2496" s="187"/>
      <c r="BJM2496" s="204"/>
      <c r="BJN2496" s="272"/>
      <c r="BJO2496" s="207"/>
      <c r="BJP2496" s="238"/>
      <c r="BJQ2496" s="207"/>
      <c r="BJR2496" s="207"/>
      <c r="BJS2496" s="187"/>
      <c r="BJT2496" s="187"/>
      <c r="BJU2496" s="204"/>
      <c r="BJV2496" s="272"/>
      <c r="BJW2496" s="207"/>
      <c r="BJX2496" s="238"/>
      <c r="BJY2496" s="207"/>
      <c r="BJZ2496" s="207"/>
      <c r="BKA2496" s="187"/>
      <c r="BKB2496" s="187"/>
      <c r="BKC2496" s="204"/>
      <c r="BKD2496" s="272"/>
      <c r="BKE2496" s="207"/>
      <c r="BKF2496" s="238"/>
      <c r="BKG2496" s="207"/>
      <c r="BKH2496" s="207"/>
      <c r="BKI2496" s="187"/>
      <c r="BKJ2496" s="187"/>
      <c r="BKK2496" s="204"/>
      <c r="BKL2496" s="272"/>
      <c r="BKM2496" s="207"/>
      <c r="BKN2496" s="238"/>
      <c r="BKO2496" s="207"/>
      <c r="BKP2496" s="207"/>
      <c r="BKQ2496" s="187"/>
      <c r="BKR2496" s="187"/>
      <c r="BKS2496" s="204"/>
      <c r="BKT2496" s="272"/>
      <c r="BKU2496" s="207"/>
      <c r="BKV2496" s="238"/>
      <c r="BKW2496" s="207"/>
      <c r="BKX2496" s="207"/>
      <c r="BKY2496" s="187"/>
      <c r="BKZ2496" s="187"/>
      <c r="BLA2496" s="204"/>
      <c r="BLB2496" s="272"/>
      <c r="BLC2496" s="207"/>
      <c r="BLD2496" s="238"/>
      <c r="BLE2496" s="207"/>
      <c r="BLF2496" s="207"/>
      <c r="BLG2496" s="187"/>
      <c r="BLH2496" s="187"/>
      <c r="BLI2496" s="204"/>
      <c r="BLJ2496" s="272"/>
      <c r="BLK2496" s="207"/>
      <c r="BLL2496" s="238"/>
      <c r="BLM2496" s="207"/>
      <c r="BLN2496" s="207"/>
      <c r="BLO2496" s="187"/>
      <c r="BLP2496" s="187"/>
      <c r="BLQ2496" s="204"/>
      <c r="BLR2496" s="272"/>
      <c r="BLS2496" s="207"/>
      <c r="BLT2496" s="238"/>
      <c r="BLU2496" s="207"/>
      <c r="BLV2496" s="207"/>
      <c r="BLW2496" s="187"/>
      <c r="BLX2496" s="187"/>
      <c r="BLY2496" s="204"/>
      <c r="BLZ2496" s="272"/>
      <c r="BMA2496" s="207"/>
      <c r="BMB2496" s="238"/>
      <c r="BMC2496" s="207"/>
      <c r="BMD2496" s="207"/>
      <c r="BME2496" s="187"/>
      <c r="BMF2496" s="187"/>
      <c r="BMG2496" s="204"/>
      <c r="BMH2496" s="272"/>
      <c r="BMI2496" s="207"/>
      <c r="BMJ2496" s="238"/>
      <c r="BMK2496" s="207"/>
      <c r="BML2496" s="207"/>
      <c r="BMM2496" s="187"/>
      <c r="BMN2496" s="187"/>
      <c r="BMO2496" s="204"/>
      <c r="BMP2496" s="272"/>
      <c r="BMQ2496" s="207"/>
      <c r="BMR2496" s="238"/>
      <c r="BMS2496" s="207"/>
      <c r="BMT2496" s="207"/>
      <c r="BMU2496" s="187"/>
      <c r="BMV2496" s="187"/>
      <c r="BMW2496" s="204"/>
      <c r="BMX2496" s="272"/>
      <c r="BMY2496" s="207"/>
      <c r="BMZ2496" s="238"/>
      <c r="BNA2496" s="207"/>
      <c r="BNB2496" s="207"/>
      <c r="BNC2496" s="187"/>
      <c r="BND2496" s="187"/>
      <c r="BNE2496" s="204"/>
      <c r="BNF2496" s="272"/>
      <c r="BNG2496" s="207"/>
      <c r="BNH2496" s="238"/>
      <c r="BNI2496" s="207"/>
      <c r="BNJ2496" s="207"/>
      <c r="BNK2496" s="187"/>
      <c r="BNL2496" s="187"/>
      <c r="BNM2496" s="204"/>
      <c r="BNN2496" s="272"/>
      <c r="BNO2496" s="207"/>
      <c r="BNP2496" s="238"/>
      <c r="BNQ2496" s="207"/>
      <c r="BNR2496" s="207"/>
      <c r="BNS2496" s="187"/>
      <c r="BNT2496" s="187"/>
      <c r="BNU2496" s="204"/>
      <c r="BNV2496" s="272"/>
      <c r="BNW2496" s="207"/>
      <c r="BNX2496" s="238"/>
      <c r="BNY2496" s="207"/>
      <c r="BNZ2496" s="207"/>
      <c r="BOA2496" s="187"/>
      <c r="BOB2496" s="187"/>
      <c r="BOC2496" s="204"/>
      <c r="BOD2496" s="272"/>
      <c r="BOE2496" s="207"/>
      <c r="BOF2496" s="238"/>
      <c r="BOG2496" s="207"/>
      <c r="BOH2496" s="207"/>
      <c r="BOI2496" s="187"/>
      <c r="BOJ2496" s="187"/>
      <c r="BOK2496" s="204"/>
      <c r="BOL2496" s="272"/>
      <c r="BOM2496" s="207"/>
      <c r="BON2496" s="238"/>
      <c r="BOO2496" s="207"/>
      <c r="BOP2496" s="207"/>
      <c r="BOQ2496" s="187"/>
      <c r="BOR2496" s="187"/>
      <c r="BOS2496" s="204"/>
      <c r="BOT2496" s="272"/>
      <c r="BOU2496" s="207"/>
      <c r="BOV2496" s="238"/>
      <c r="BOW2496" s="207"/>
      <c r="BOX2496" s="207"/>
      <c r="BOY2496" s="187"/>
      <c r="BOZ2496" s="187"/>
      <c r="BPA2496" s="204"/>
      <c r="BPB2496" s="272"/>
      <c r="BPC2496" s="207"/>
      <c r="BPD2496" s="238"/>
      <c r="BPE2496" s="207"/>
      <c r="BPF2496" s="207"/>
      <c r="BPG2496" s="187"/>
      <c r="BPH2496" s="187"/>
      <c r="BPI2496" s="204"/>
      <c r="BPJ2496" s="272"/>
      <c r="BPK2496" s="207"/>
      <c r="BPL2496" s="238"/>
      <c r="BPM2496" s="207"/>
      <c r="BPN2496" s="207"/>
      <c r="BPO2496" s="187"/>
      <c r="BPP2496" s="187"/>
      <c r="BPQ2496" s="204"/>
      <c r="BPR2496" s="272"/>
      <c r="BPS2496" s="207"/>
      <c r="BPT2496" s="238"/>
      <c r="BPU2496" s="207"/>
      <c r="BPV2496" s="207"/>
      <c r="BPW2496" s="187"/>
      <c r="BPX2496" s="187"/>
      <c r="BPY2496" s="204"/>
      <c r="BPZ2496" s="272"/>
      <c r="BQA2496" s="207"/>
      <c r="BQB2496" s="238"/>
      <c r="BQC2496" s="207"/>
      <c r="BQD2496" s="207"/>
      <c r="BQE2496" s="187"/>
      <c r="BQF2496" s="187"/>
      <c r="BQG2496" s="204"/>
      <c r="BQH2496" s="272"/>
      <c r="BQI2496" s="207"/>
      <c r="BQJ2496" s="238"/>
      <c r="BQK2496" s="207"/>
      <c r="BQL2496" s="207"/>
      <c r="BQM2496" s="187"/>
      <c r="BQN2496" s="187"/>
      <c r="BQO2496" s="204"/>
      <c r="BQP2496" s="272"/>
      <c r="BQQ2496" s="207"/>
      <c r="BQR2496" s="238"/>
      <c r="BQS2496" s="207"/>
      <c r="BQT2496" s="207"/>
      <c r="BQU2496" s="187"/>
      <c r="BQV2496" s="187"/>
      <c r="BQW2496" s="204"/>
      <c r="BQX2496" s="272"/>
      <c r="BQY2496" s="207"/>
      <c r="BQZ2496" s="238"/>
      <c r="BRA2496" s="207"/>
      <c r="BRB2496" s="207"/>
      <c r="BRC2496" s="187"/>
      <c r="BRD2496" s="187"/>
      <c r="BRE2496" s="204"/>
      <c r="BRF2496" s="272"/>
      <c r="BRG2496" s="207"/>
      <c r="BRH2496" s="238"/>
      <c r="BRI2496" s="207"/>
      <c r="BRJ2496" s="207"/>
      <c r="BRK2496" s="187"/>
      <c r="BRL2496" s="187"/>
      <c r="BRM2496" s="204"/>
      <c r="BRN2496" s="272"/>
      <c r="BRO2496" s="207"/>
      <c r="BRP2496" s="238"/>
      <c r="BRQ2496" s="207"/>
      <c r="BRR2496" s="207"/>
      <c r="BRS2496" s="187"/>
      <c r="BRT2496" s="187"/>
      <c r="BRU2496" s="204"/>
      <c r="BRV2496" s="272"/>
      <c r="BRW2496" s="207"/>
      <c r="BRX2496" s="238"/>
      <c r="BRY2496" s="207"/>
      <c r="BRZ2496" s="207"/>
      <c r="BSA2496" s="187"/>
      <c r="BSB2496" s="187"/>
      <c r="BSC2496" s="204"/>
      <c r="BSD2496" s="272"/>
      <c r="BSE2496" s="207"/>
      <c r="BSF2496" s="238"/>
      <c r="BSG2496" s="207"/>
      <c r="BSH2496" s="207"/>
      <c r="BSI2496" s="187"/>
      <c r="BSJ2496" s="187"/>
      <c r="BSK2496" s="204"/>
      <c r="BSL2496" s="272"/>
      <c r="BSM2496" s="207"/>
      <c r="BSN2496" s="238"/>
      <c r="BSO2496" s="207"/>
      <c r="BSP2496" s="207"/>
      <c r="BSQ2496" s="187"/>
      <c r="BSR2496" s="187"/>
      <c r="BSS2496" s="204"/>
      <c r="BST2496" s="272"/>
      <c r="BSU2496" s="207"/>
      <c r="BSV2496" s="238"/>
      <c r="BSW2496" s="207"/>
      <c r="BSX2496" s="207"/>
      <c r="BSY2496" s="187"/>
      <c r="BSZ2496" s="187"/>
      <c r="BTA2496" s="204"/>
      <c r="BTB2496" s="272"/>
      <c r="BTC2496" s="207"/>
      <c r="BTD2496" s="238"/>
      <c r="BTE2496" s="207"/>
      <c r="BTF2496" s="207"/>
      <c r="BTG2496" s="187"/>
      <c r="BTH2496" s="187"/>
      <c r="BTI2496" s="204"/>
      <c r="BTJ2496" s="272"/>
      <c r="BTK2496" s="207"/>
      <c r="BTL2496" s="238"/>
      <c r="BTM2496" s="207"/>
      <c r="BTN2496" s="207"/>
      <c r="BTO2496" s="187"/>
      <c r="BTP2496" s="187"/>
      <c r="BTQ2496" s="204"/>
      <c r="BTR2496" s="272"/>
      <c r="BTS2496" s="207"/>
      <c r="BTT2496" s="238"/>
      <c r="BTU2496" s="207"/>
      <c r="BTV2496" s="207"/>
      <c r="BTW2496" s="187"/>
      <c r="BTX2496" s="187"/>
      <c r="BTY2496" s="204"/>
      <c r="BTZ2496" s="272"/>
      <c r="BUA2496" s="207"/>
      <c r="BUB2496" s="238"/>
      <c r="BUC2496" s="207"/>
      <c r="BUD2496" s="207"/>
      <c r="BUE2496" s="187"/>
      <c r="BUF2496" s="187"/>
      <c r="BUG2496" s="204"/>
      <c r="BUH2496" s="272"/>
      <c r="BUI2496" s="207"/>
      <c r="BUJ2496" s="238"/>
      <c r="BUK2496" s="207"/>
      <c r="BUL2496" s="207"/>
      <c r="BUM2496" s="187"/>
      <c r="BUN2496" s="187"/>
      <c r="BUO2496" s="204"/>
      <c r="BUP2496" s="272"/>
      <c r="BUQ2496" s="207"/>
      <c r="BUR2496" s="238"/>
      <c r="BUS2496" s="207"/>
      <c r="BUT2496" s="207"/>
      <c r="BUU2496" s="187"/>
      <c r="BUV2496" s="187"/>
      <c r="BUW2496" s="204"/>
      <c r="BUX2496" s="272"/>
      <c r="BUY2496" s="207"/>
      <c r="BUZ2496" s="238"/>
      <c r="BVA2496" s="207"/>
      <c r="BVB2496" s="207"/>
      <c r="BVC2496" s="187"/>
      <c r="BVD2496" s="187"/>
      <c r="BVE2496" s="204"/>
      <c r="BVF2496" s="272"/>
      <c r="BVG2496" s="207"/>
      <c r="BVH2496" s="238"/>
      <c r="BVI2496" s="207"/>
      <c r="BVJ2496" s="207"/>
      <c r="BVK2496" s="187"/>
      <c r="BVL2496" s="187"/>
      <c r="BVM2496" s="204"/>
      <c r="BVN2496" s="272"/>
      <c r="BVO2496" s="207"/>
      <c r="BVP2496" s="238"/>
      <c r="BVQ2496" s="207"/>
      <c r="BVR2496" s="207"/>
      <c r="BVS2496" s="187"/>
      <c r="BVT2496" s="187"/>
      <c r="BVU2496" s="204"/>
      <c r="BVV2496" s="272"/>
      <c r="BVW2496" s="207"/>
      <c r="BVX2496" s="238"/>
      <c r="BVY2496" s="207"/>
      <c r="BVZ2496" s="207"/>
      <c r="BWA2496" s="187"/>
      <c r="BWB2496" s="187"/>
      <c r="BWC2496" s="204"/>
      <c r="BWD2496" s="272"/>
      <c r="BWE2496" s="207"/>
      <c r="BWF2496" s="238"/>
      <c r="BWG2496" s="207"/>
      <c r="BWH2496" s="207"/>
      <c r="BWI2496" s="187"/>
      <c r="BWJ2496" s="187"/>
      <c r="BWK2496" s="204"/>
      <c r="BWL2496" s="272"/>
      <c r="BWM2496" s="207"/>
      <c r="BWN2496" s="238"/>
      <c r="BWO2496" s="207"/>
      <c r="BWP2496" s="207"/>
      <c r="BWQ2496" s="187"/>
      <c r="BWR2496" s="187"/>
      <c r="BWS2496" s="204"/>
      <c r="BWT2496" s="272"/>
      <c r="BWU2496" s="207"/>
      <c r="BWV2496" s="238"/>
      <c r="BWW2496" s="207"/>
      <c r="BWX2496" s="207"/>
      <c r="BWY2496" s="187"/>
      <c r="BWZ2496" s="187"/>
      <c r="BXA2496" s="204"/>
      <c r="BXB2496" s="272"/>
      <c r="BXC2496" s="207"/>
      <c r="BXD2496" s="238"/>
      <c r="BXE2496" s="207"/>
      <c r="BXF2496" s="207"/>
      <c r="BXG2496" s="187"/>
      <c r="BXH2496" s="187"/>
      <c r="BXI2496" s="204"/>
      <c r="BXJ2496" s="272"/>
      <c r="BXK2496" s="207"/>
      <c r="BXL2496" s="238"/>
      <c r="BXM2496" s="207"/>
      <c r="BXN2496" s="207"/>
      <c r="BXO2496" s="187"/>
      <c r="BXP2496" s="187"/>
      <c r="BXQ2496" s="204"/>
      <c r="BXR2496" s="272"/>
      <c r="BXS2496" s="207"/>
      <c r="BXT2496" s="238"/>
      <c r="BXU2496" s="207"/>
      <c r="BXV2496" s="207"/>
      <c r="BXW2496" s="187"/>
      <c r="BXX2496" s="187"/>
      <c r="BXY2496" s="204"/>
      <c r="BXZ2496" s="272"/>
      <c r="BYA2496" s="207"/>
      <c r="BYB2496" s="238"/>
      <c r="BYC2496" s="207"/>
      <c r="BYD2496" s="207"/>
      <c r="BYE2496" s="187"/>
      <c r="BYF2496" s="187"/>
      <c r="BYG2496" s="204"/>
      <c r="BYH2496" s="272"/>
      <c r="BYI2496" s="207"/>
      <c r="BYJ2496" s="238"/>
      <c r="BYK2496" s="207"/>
      <c r="BYL2496" s="207"/>
      <c r="BYM2496" s="187"/>
      <c r="BYN2496" s="187"/>
      <c r="BYO2496" s="204"/>
      <c r="BYP2496" s="272"/>
      <c r="BYQ2496" s="207"/>
      <c r="BYR2496" s="238"/>
      <c r="BYS2496" s="207"/>
      <c r="BYT2496" s="207"/>
      <c r="BYU2496" s="187"/>
      <c r="BYV2496" s="187"/>
      <c r="BYW2496" s="204"/>
      <c r="BYX2496" s="272"/>
      <c r="BYY2496" s="207"/>
      <c r="BYZ2496" s="238"/>
      <c r="BZA2496" s="207"/>
      <c r="BZB2496" s="207"/>
      <c r="BZC2496" s="187"/>
      <c r="BZD2496" s="187"/>
      <c r="BZE2496" s="204"/>
      <c r="BZF2496" s="272"/>
      <c r="BZG2496" s="207"/>
      <c r="BZH2496" s="238"/>
      <c r="BZI2496" s="207"/>
      <c r="BZJ2496" s="207"/>
      <c r="BZK2496" s="187"/>
      <c r="BZL2496" s="187"/>
      <c r="BZM2496" s="204"/>
      <c r="BZN2496" s="272"/>
      <c r="BZO2496" s="207"/>
      <c r="BZP2496" s="238"/>
      <c r="BZQ2496" s="207"/>
      <c r="BZR2496" s="207"/>
      <c r="BZS2496" s="187"/>
      <c r="BZT2496" s="187"/>
      <c r="BZU2496" s="204"/>
      <c r="BZV2496" s="272"/>
      <c r="BZW2496" s="207"/>
      <c r="BZX2496" s="238"/>
      <c r="BZY2496" s="207"/>
      <c r="BZZ2496" s="207"/>
      <c r="CAA2496" s="187"/>
      <c r="CAB2496" s="187"/>
      <c r="CAC2496" s="204"/>
      <c r="CAD2496" s="272"/>
      <c r="CAE2496" s="207"/>
      <c r="CAF2496" s="238"/>
      <c r="CAG2496" s="207"/>
      <c r="CAH2496" s="207"/>
      <c r="CAI2496" s="187"/>
      <c r="CAJ2496" s="187"/>
      <c r="CAK2496" s="204"/>
      <c r="CAL2496" s="272"/>
      <c r="CAM2496" s="207"/>
      <c r="CAN2496" s="238"/>
      <c r="CAO2496" s="207"/>
      <c r="CAP2496" s="207"/>
      <c r="CAQ2496" s="187"/>
      <c r="CAR2496" s="187"/>
      <c r="CAS2496" s="204"/>
      <c r="CAT2496" s="272"/>
      <c r="CAU2496" s="207"/>
      <c r="CAV2496" s="238"/>
      <c r="CAW2496" s="207"/>
      <c r="CAX2496" s="207"/>
      <c r="CAY2496" s="187"/>
      <c r="CAZ2496" s="187"/>
      <c r="CBA2496" s="204"/>
      <c r="CBB2496" s="272"/>
      <c r="CBC2496" s="207"/>
      <c r="CBD2496" s="238"/>
      <c r="CBE2496" s="207"/>
      <c r="CBF2496" s="207"/>
      <c r="CBG2496" s="187"/>
      <c r="CBH2496" s="187"/>
      <c r="CBI2496" s="204"/>
      <c r="CBJ2496" s="272"/>
      <c r="CBK2496" s="207"/>
      <c r="CBL2496" s="238"/>
      <c r="CBM2496" s="207"/>
      <c r="CBN2496" s="207"/>
      <c r="CBO2496" s="187"/>
      <c r="CBP2496" s="187"/>
      <c r="CBQ2496" s="204"/>
      <c r="CBR2496" s="272"/>
      <c r="CBS2496" s="207"/>
      <c r="CBT2496" s="238"/>
      <c r="CBU2496" s="207"/>
      <c r="CBV2496" s="207"/>
      <c r="CBW2496" s="187"/>
      <c r="CBX2496" s="187"/>
      <c r="CBY2496" s="204"/>
      <c r="CBZ2496" s="272"/>
      <c r="CCA2496" s="207"/>
      <c r="CCB2496" s="238"/>
      <c r="CCC2496" s="207"/>
      <c r="CCD2496" s="207"/>
      <c r="CCE2496" s="187"/>
      <c r="CCF2496" s="187"/>
      <c r="CCG2496" s="204"/>
      <c r="CCH2496" s="272"/>
      <c r="CCI2496" s="207"/>
      <c r="CCJ2496" s="238"/>
      <c r="CCK2496" s="207"/>
      <c r="CCL2496" s="207"/>
      <c r="CCM2496" s="187"/>
      <c r="CCN2496" s="187"/>
      <c r="CCO2496" s="204"/>
      <c r="CCP2496" s="272"/>
      <c r="CCQ2496" s="207"/>
      <c r="CCR2496" s="238"/>
      <c r="CCS2496" s="207"/>
      <c r="CCT2496" s="207"/>
      <c r="CCU2496" s="187"/>
      <c r="CCV2496" s="187"/>
      <c r="CCW2496" s="204"/>
      <c r="CCX2496" s="272"/>
      <c r="CCY2496" s="207"/>
      <c r="CCZ2496" s="238"/>
      <c r="CDA2496" s="207"/>
      <c r="CDB2496" s="207"/>
      <c r="CDC2496" s="187"/>
      <c r="CDD2496" s="187"/>
      <c r="CDE2496" s="204"/>
      <c r="CDF2496" s="272"/>
      <c r="CDG2496" s="207"/>
      <c r="CDH2496" s="238"/>
      <c r="CDI2496" s="207"/>
      <c r="CDJ2496" s="207"/>
      <c r="CDK2496" s="187"/>
      <c r="CDL2496" s="187"/>
      <c r="CDM2496" s="204"/>
      <c r="CDN2496" s="272"/>
      <c r="CDO2496" s="207"/>
      <c r="CDP2496" s="238"/>
      <c r="CDQ2496" s="207"/>
      <c r="CDR2496" s="207"/>
      <c r="CDS2496" s="187"/>
      <c r="CDT2496" s="187"/>
      <c r="CDU2496" s="204"/>
      <c r="CDV2496" s="272"/>
      <c r="CDW2496" s="207"/>
      <c r="CDX2496" s="238"/>
      <c r="CDY2496" s="207"/>
      <c r="CDZ2496" s="207"/>
      <c r="CEA2496" s="187"/>
      <c r="CEB2496" s="187"/>
      <c r="CEC2496" s="204"/>
      <c r="CED2496" s="272"/>
      <c r="CEE2496" s="207"/>
      <c r="CEF2496" s="238"/>
      <c r="CEG2496" s="207"/>
      <c r="CEH2496" s="207"/>
      <c r="CEI2496" s="187"/>
      <c r="CEJ2496" s="187"/>
      <c r="CEK2496" s="204"/>
      <c r="CEL2496" s="272"/>
      <c r="CEM2496" s="207"/>
      <c r="CEN2496" s="238"/>
      <c r="CEO2496" s="207"/>
      <c r="CEP2496" s="207"/>
      <c r="CEQ2496" s="187"/>
      <c r="CER2496" s="187"/>
      <c r="CES2496" s="204"/>
      <c r="CET2496" s="272"/>
      <c r="CEU2496" s="207"/>
      <c r="CEV2496" s="238"/>
      <c r="CEW2496" s="207"/>
      <c r="CEX2496" s="207"/>
      <c r="CEY2496" s="187"/>
      <c r="CEZ2496" s="187"/>
      <c r="CFA2496" s="204"/>
      <c r="CFB2496" s="272"/>
      <c r="CFC2496" s="207"/>
      <c r="CFD2496" s="238"/>
      <c r="CFE2496" s="207"/>
      <c r="CFF2496" s="207"/>
      <c r="CFG2496" s="187"/>
      <c r="CFH2496" s="187"/>
      <c r="CFI2496" s="204"/>
      <c r="CFJ2496" s="272"/>
      <c r="CFK2496" s="207"/>
      <c r="CFL2496" s="238"/>
      <c r="CFM2496" s="207"/>
      <c r="CFN2496" s="207"/>
      <c r="CFO2496" s="187"/>
      <c r="CFP2496" s="187"/>
      <c r="CFQ2496" s="204"/>
      <c r="CFR2496" s="272"/>
      <c r="CFS2496" s="207"/>
      <c r="CFT2496" s="238"/>
      <c r="CFU2496" s="207"/>
      <c r="CFV2496" s="207"/>
      <c r="CFW2496" s="187"/>
      <c r="CFX2496" s="187"/>
      <c r="CFY2496" s="204"/>
      <c r="CFZ2496" s="272"/>
      <c r="CGA2496" s="207"/>
      <c r="CGB2496" s="238"/>
      <c r="CGC2496" s="207"/>
      <c r="CGD2496" s="207"/>
      <c r="CGE2496" s="187"/>
      <c r="CGF2496" s="187"/>
      <c r="CGG2496" s="204"/>
      <c r="CGH2496" s="272"/>
      <c r="CGI2496" s="207"/>
      <c r="CGJ2496" s="238"/>
      <c r="CGK2496" s="207"/>
      <c r="CGL2496" s="207"/>
      <c r="CGM2496" s="187"/>
      <c r="CGN2496" s="187"/>
      <c r="CGO2496" s="204"/>
      <c r="CGP2496" s="272"/>
      <c r="CGQ2496" s="207"/>
      <c r="CGR2496" s="238"/>
      <c r="CGS2496" s="207"/>
      <c r="CGT2496" s="207"/>
      <c r="CGU2496" s="187"/>
      <c r="CGV2496" s="187"/>
      <c r="CGW2496" s="204"/>
      <c r="CGX2496" s="272"/>
      <c r="CGY2496" s="207"/>
      <c r="CGZ2496" s="238"/>
      <c r="CHA2496" s="207"/>
      <c r="CHB2496" s="207"/>
      <c r="CHC2496" s="187"/>
      <c r="CHD2496" s="187"/>
      <c r="CHE2496" s="204"/>
      <c r="CHF2496" s="272"/>
      <c r="CHG2496" s="207"/>
      <c r="CHH2496" s="238"/>
      <c r="CHI2496" s="207"/>
      <c r="CHJ2496" s="207"/>
      <c r="CHK2496" s="187"/>
      <c r="CHL2496" s="187"/>
      <c r="CHM2496" s="204"/>
      <c r="CHN2496" s="272"/>
      <c r="CHO2496" s="207"/>
      <c r="CHP2496" s="238"/>
      <c r="CHQ2496" s="207"/>
      <c r="CHR2496" s="207"/>
      <c r="CHS2496" s="187"/>
      <c r="CHT2496" s="187"/>
      <c r="CHU2496" s="204"/>
      <c r="CHV2496" s="272"/>
      <c r="CHW2496" s="207"/>
      <c r="CHX2496" s="238"/>
      <c r="CHY2496" s="207"/>
      <c r="CHZ2496" s="207"/>
      <c r="CIA2496" s="187"/>
      <c r="CIB2496" s="187"/>
      <c r="CIC2496" s="204"/>
      <c r="CID2496" s="272"/>
      <c r="CIE2496" s="207"/>
      <c r="CIF2496" s="238"/>
      <c r="CIG2496" s="207"/>
      <c r="CIH2496" s="207"/>
      <c r="CII2496" s="187"/>
      <c r="CIJ2496" s="187"/>
      <c r="CIK2496" s="204"/>
      <c r="CIL2496" s="272"/>
      <c r="CIM2496" s="207"/>
      <c r="CIN2496" s="238"/>
      <c r="CIO2496" s="207"/>
      <c r="CIP2496" s="207"/>
      <c r="CIQ2496" s="187"/>
      <c r="CIR2496" s="187"/>
      <c r="CIS2496" s="204"/>
      <c r="CIT2496" s="272"/>
      <c r="CIU2496" s="207"/>
      <c r="CIV2496" s="238"/>
      <c r="CIW2496" s="207"/>
      <c r="CIX2496" s="207"/>
      <c r="CIY2496" s="187"/>
      <c r="CIZ2496" s="187"/>
      <c r="CJA2496" s="204"/>
      <c r="CJB2496" s="272"/>
      <c r="CJC2496" s="207"/>
      <c r="CJD2496" s="238"/>
      <c r="CJE2496" s="207"/>
      <c r="CJF2496" s="207"/>
      <c r="CJG2496" s="187"/>
      <c r="CJH2496" s="187"/>
      <c r="CJI2496" s="204"/>
      <c r="CJJ2496" s="272"/>
      <c r="CJK2496" s="207"/>
      <c r="CJL2496" s="238"/>
      <c r="CJM2496" s="207"/>
      <c r="CJN2496" s="207"/>
      <c r="CJO2496" s="187"/>
      <c r="CJP2496" s="187"/>
      <c r="CJQ2496" s="204"/>
      <c r="CJR2496" s="272"/>
      <c r="CJS2496" s="207"/>
      <c r="CJT2496" s="238"/>
      <c r="CJU2496" s="207"/>
      <c r="CJV2496" s="207"/>
      <c r="CJW2496" s="187"/>
      <c r="CJX2496" s="187"/>
      <c r="CJY2496" s="204"/>
      <c r="CJZ2496" s="272"/>
      <c r="CKA2496" s="207"/>
      <c r="CKB2496" s="238"/>
      <c r="CKC2496" s="207"/>
      <c r="CKD2496" s="207"/>
      <c r="CKE2496" s="187"/>
      <c r="CKF2496" s="187"/>
      <c r="CKG2496" s="204"/>
      <c r="CKH2496" s="272"/>
      <c r="CKI2496" s="207"/>
      <c r="CKJ2496" s="238"/>
      <c r="CKK2496" s="207"/>
      <c r="CKL2496" s="207"/>
      <c r="CKM2496" s="187"/>
      <c r="CKN2496" s="187"/>
      <c r="CKO2496" s="204"/>
      <c r="CKP2496" s="272"/>
      <c r="CKQ2496" s="207"/>
      <c r="CKR2496" s="238"/>
      <c r="CKS2496" s="207"/>
      <c r="CKT2496" s="207"/>
      <c r="CKU2496" s="187"/>
      <c r="CKV2496" s="187"/>
      <c r="CKW2496" s="204"/>
      <c r="CKX2496" s="272"/>
      <c r="CKY2496" s="207"/>
      <c r="CKZ2496" s="238"/>
      <c r="CLA2496" s="207"/>
      <c r="CLB2496" s="207"/>
      <c r="CLC2496" s="187"/>
      <c r="CLD2496" s="187"/>
      <c r="CLE2496" s="204"/>
      <c r="CLF2496" s="272"/>
      <c r="CLG2496" s="207"/>
      <c r="CLH2496" s="238"/>
      <c r="CLI2496" s="207"/>
      <c r="CLJ2496" s="207"/>
      <c r="CLK2496" s="187"/>
      <c r="CLL2496" s="187"/>
      <c r="CLM2496" s="204"/>
      <c r="CLN2496" s="272"/>
      <c r="CLO2496" s="207"/>
      <c r="CLP2496" s="238"/>
      <c r="CLQ2496" s="207"/>
      <c r="CLR2496" s="207"/>
      <c r="CLS2496" s="187"/>
      <c r="CLT2496" s="187"/>
      <c r="CLU2496" s="204"/>
      <c r="CLV2496" s="272"/>
      <c r="CLW2496" s="207"/>
      <c r="CLX2496" s="238"/>
      <c r="CLY2496" s="207"/>
      <c r="CLZ2496" s="207"/>
      <c r="CMA2496" s="187"/>
      <c r="CMB2496" s="187"/>
      <c r="CMC2496" s="204"/>
      <c r="CMD2496" s="272"/>
      <c r="CME2496" s="207"/>
      <c r="CMF2496" s="238"/>
      <c r="CMG2496" s="207"/>
      <c r="CMH2496" s="207"/>
      <c r="CMI2496" s="187"/>
      <c r="CMJ2496" s="187"/>
      <c r="CMK2496" s="204"/>
      <c r="CML2496" s="272"/>
      <c r="CMM2496" s="207"/>
      <c r="CMN2496" s="238"/>
      <c r="CMO2496" s="207"/>
      <c r="CMP2496" s="207"/>
      <c r="CMQ2496" s="187"/>
      <c r="CMR2496" s="187"/>
      <c r="CMS2496" s="204"/>
      <c r="CMT2496" s="272"/>
      <c r="CMU2496" s="207"/>
      <c r="CMV2496" s="238"/>
      <c r="CMW2496" s="207"/>
      <c r="CMX2496" s="207"/>
      <c r="CMY2496" s="187"/>
      <c r="CMZ2496" s="187"/>
      <c r="CNA2496" s="204"/>
      <c r="CNB2496" s="272"/>
      <c r="CNC2496" s="207"/>
      <c r="CND2496" s="238"/>
      <c r="CNE2496" s="207"/>
      <c r="CNF2496" s="207"/>
      <c r="CNG2496" s="187"/>
      <c r="CNH2496" s="187"/>
      <c r="CNI2496" s="204"/>
      <c r="CNJ2496" s="272"/>
      <c r="CNK2496" s="207"/>
      <c r="CNL2496" s="238"/>
      <c r="CNM2496" s="207"/>
      <c r="CNN2496" s="207"/>
      <c r="CNO2496" s="187"/>
      <c r="CNP2496" s="187"/>
      <c r="CNQ2496" s="204"/>
      <c r="CNR2496" s="272"/>
      <c r="CNS2496" s="207"/>
      <c r="CNT2496" s="238"/>
      <c r="CNU2496" s="207"/>
      <c r="CNV2496" s="207"/>
      <c r="CNW2496" s="187"/>
      <c r="CNX2496" s="187"/>
      <c r="CNY2496" s="204"/>
      <c r="CNZ2496" s="272"/>
      <c r="COA2496" s="207"/>
      <c r="COB2496" s="238"/>
      <c r="COC2496" s="207"/>
      <c r="COD2496" s="207"/>
      <c r="COE2496" s="187"/>
      <c r="COF2496" s="187"/>
      <c r="COG2496" s="204"/>
      <c r="COH2496" s="272"/>
      <c r="COI2496" s="207"/>
      <c r="COJ2496" s="238"/>
      <c r="COK2496" s="207"/>
      <c r="COL2496" s="207"/>
      <c r="COM2496" s="187"/>
      <c r="CON2496" s="187"/>
      <c r="COO2496" s="204"/>
      <c r="COP2496" s="272"/>
      <c r="COQ2496" s="207"/>
      <c r="COR2496" s="238"/>
      <c r="COS2496" s="207"/>
      <c r="COT2496" s="207"/>
      <c r="COU2496" s="187"/>
      <c r="COV2496" s="187"/>
      <c r="COW2496" s="204"/>
      <c r="COX2496" s="272"/>
      <c r="COY2496" s="207"/>
      <c r="COZ2496" s="238"/>
      <c r="CPA2496" s="207"/>
      <c r="CPB2496" s="207"/>
      <c r="CPC2496" s="187"/>
      <c r="CPD2496" s="187"/>
      <c r="CPE2496" s="204"/>
      <c r="CPF2496" s="272"/>
      <c r="CPG2496" s="207"/>
      <c r="CPH2496" s="238"/>
      <c r="CPI2496" s="207"/>
      <c r="CPJ2496" s="207"/>
      <c r="CPK2496" s="187"/>
      <c r="CPL2496" s="187"/>
      <c r="CPM2496" s="204"/>
      <c r="CPN2496" s="272"/>
      <c r="CPO2496" s="207"/>
      <c r="CPP2496" s="238"/>
      <c r="CPQ2496" s="207"/>
      <c r="CPR2496" s="207"/>
      <c r="CPS2496" s="187"/>
      <c r="CPT2496" s="187"/>
      <c r="CPU2496" s="204"/>
      <c r="CPV2496" s="272"/>
      <c r="CPW2496" s="207"/>
      <c r="CPX2496" s="238"/>
      <c r="CPY2496" s="207"/>
      <c r="CPZ2496" s="207"/>
      <c r="CQA2496" s="187"/>
      <c r="CQB2496" s="187"/>
      <c r="CQC2496" s="204"/>
      <c r="CQD2496" s="272"/>
      <c r="CQE2496" s="207"/>
      <c r="CQF2496" s="238"/>
      <c r="CQG2496" s="207"/>
      <c r="CQH2496" s="207"/>
      <c r="CQI2496" s="187"/>
      <c r="CQJ2496" s="187"/>
      <c r="CQK2496" s="204"/>
      <c r="CQL2496" s="272"/>
      <c r="CQM2496" s="207"/>
      <c r="CQN2496" s="238"/>
      <c r="CQO2496" s="207"/>
      <c r="CQP2496" s="207"/>
      <c r="CQQ2496" s="187"/>
      <c r="CQR2496" s="187"/>
      <c r="CQS2496" s="204"/>
      <c r="CQT2496" s="272"/>
      <c r="CQU2496" s="207"/>
      <c r="CQV2496" s="238"/>
      <c r="CQW2496" s="207"/>
      <c r="CQX2496" s="207"/>
      <c r="CQY2496" s="187"/>
      <c r="CQZ2496" s="187"/>
      <c r="CRA2496" s="204"/>
      <c r="CRB2496" s="272"/>
      <c r="CRC2496" s="207"/>
      <c r="CRD2496" s="238"/>
      <c r="CRE2496" s="207"/>
      <c r="CRF2496" s="207"/>
      <c r="CRG2496" s="187"/>
      <c r="CRH2496" s="187"/>
      <c r="CRI2496" s="204"/>
      <c r="CRJ2496" s="272"/>
      <c r="CRK2496" s="207"/>
      <c r="CRL2496" s="238"/>
      <c r="CRM2496" s="207"/>
      <c r="CRN2496" s="207"/>
      <c r="CRO2496" s="187"/>
      <c r="CRP2496" s="187"/>
      <c r="CRQ2496" s="204"/>
      <c r="CRR2496" s="272"/>
      <c r="CRS2496" s="207"/>
      <c r="CRT2496" s="238"/>
      <c r="CRU2496" s="207"/>
      <c r="CRV2496" s="207"/>
      <c r="CRW2496" s="187"/>
      <c r="CRX2496" s="187"/>
      <c r="CRY2496" s="204"/>
      <c r="CRZ2496" s="272"/>
      <c r="CSA2496" s="207"/>
      <c r="CSB2496" s="238"/>
      <c r="CSC2496" s="207"/>
      <c r="CSD2496" s="207"/>
      <c r="CSE2496" s="187"/>
      <c r="CSF2496" s="187"/>
      <c r="CSG2496" s="204"/>
      <c r="CSH2496" s="272"/>
      <c r="CSI2496" s="207"/>
      <c r="CSJ2496" s="238"/>
      <c r="CSK2496" s="207"/>
      <c r="CSL2496" s="207"/>
      <c r="CSM2496" s="187"/>
      <c r="CSN2496" s="187"/>
      <c r="CSO2496" s="204"/>
      <c r="CSP2496" s="272"/>
      <c r="CSQ2496" s="207"/>
      <c r="CSR2496" s="238"/>
      <c r="CSS2496" s="207"/>
      <c r="CST2496" s="207"/>
      <c r="CSU2496" s="187"/>
      <c r="CSV2496" s="187"/>
      <c r="CSW2496" s="204"/>
      <c r="CSX2496" s="272"/>
      <c r="CSY2496" s="207"/>
      <c r="CSZ2496" s="238"/>
      <c r="CTA2496" s="207"/>
      <c r="CTB2496" s="207"/>
      <c r="CTC2496" s="187"/>
      <c r="CTD2496" s="187"/>
      <c r="CTE2496" s="204"/>
      <c r="CTF2496" s="272"/>
      <c r="CTG2496" s="207"/>
      <c r="CTH2496" s="238"/>
      <c r="CTI2496" s="207"/>
      <c r="CTJ2496" s="207"/>
      <c r="CTK2496" s="187"/>
      <c r="CTL2496" s="187"/>
      <c r="CTM2496" s="204"/>
      <c r="CTN2496" s="272"/>
      <c r="CTO2496" s="207"/>
      <c r="CTP2496" s="238"/>
      <c r="CTQ2496" s="207"/>
      <c r="CTR2496" s="207"/>
      <c r="CTS2496" s="187"/>
      <c r="CTT2496" s="187"/>
      <c r="CTU2496" s="204"/>
      <c r="CTV2496" s="272"/>
      <c r="CTW2496" s="207"/>
      <c r="CTX2496" s="238"/>
      <c r="CTY2496" s="207"/>
      <c r="CTZ2496" s="207"/>
      <c r="CUA2496" s="187"/>
      <c r="CUB2496" s="187"/>
      <c r="CUC2496" s="204"/>
      <c r="CUD2496" s="272"/>
      <c r="CUE2496" s="207"/>
      <c r="CUF2496" s="238"/>
      <c r="CUG2496" s="207"/>
      <c r="CUH2496" s="207"/>
      <c r="CUI2496" s="187"/>
      <c r="CUJ2496" s="187"/>
      <c r="CUK2496" s="204"/>
      <c r="CUL2496" s="272"/>
      <c r="CUM2496" s="207"/>
      <c r="CUN2496" s="238"/>
      <c r="CUO2496" s="207"/>
      <c r="CUP2496" s="207"/>
      <c r="CUQ2496" s="187"/>
      <c r="CUR2496" s="187"/>
      <c r="CUS2496" s="204"/>
      <c r="CUT2496" s="272"/>
      <c r="CUU2496" s="207"/>
      <c r="CUV2496" s="238"/>
      <c r="CUW2496" s="207"/>
      <c r="CUX2496" s="207"/>
      <c r="CUY2496" s="187"/>
      <c r="CUZ2496" s="187"/>
      <c r="CVA2496" s="204"/>
      <c r="CVB2496" s="272"/>
      <c r="CVC2496" s="207"/>
      <c r="CVD2496" s="238"/>
      <c r="CVE2496" s="207"/>
      <c r="CVF2496" s="207"/>
      <c r="CVG2496" s="187"/>
      <c r="CVH2496" s="187"/>
      <c r="CVI2496" s="204"/>
      <c r="CVJ2496" s="272"/>
      <c r="CVK2496" s="207"/>
      <c r="CVL2496" s="238"/>
      <c r="CVM2496" s="207"/>
      <c r="CVN2496" s="207"/>
      <c r="CVO2496" s="187"/>
      <c r="CVP2496" s="187"/>
      <c r="CVQ2496" s="204"/>
      <c r="CVR2496" s="272"/>
      <c r="CVS2496" s="207"/>
      <c r="CVT2496" s="238"/>
      <c r="CVU2496" s="207"/>
      <c r="CVV2496" s="207"/>
      <c r="CVW2496" s="187"/>
      <c r="CVX2496" s="187"/>
      <c r="CVY2496" s="204"/>
      <c r="CVZ2496" s="272"/>
      <c r="CWA2496" s="207"/>
      <c r="CWB2496" s="238"/>
      <c r="CWC2496" s="207"/>
      <c r="CWD2496" s="207"/>
      <c r="CWE2496" s="187"/>
      <c r="CWF2496" s="187"/>
      <c r="CWG2496" s="204"/>
      <c r="CWH2496" s="272"/>
      <c r="CWI2496" s="207"/>
      <c r="CWJ2496" s="238"/>
      <c r="CWK2496" s="207"/>
      <c r="CWL2496" s="207"/>
      <c r="CWM2496" s="187"/>
      <c r="CWN2496" s="187"/>
      <c r="CWO2496" s="204"/>
      <c r="CWP2496" s="272"/>
      <c r="CWQ2496" s="207"/>
      <c r="CWR2496" s="238"/>
      <c r="CWS2496" s="207"/>
      <c r="CWT2496" s="207"/>
      <c r="CWU2496" s="187"/>
      <c r="CWV2496" s="187"/>
      <c r="CWW2496" s="204"/>
      <c r="CWX2496" s="272"/>
      <c r="CWY2496" s="207"/>
      <c r="CWZ2496" s="238"/>
      <c r="CXA2496" s="207"/>
      <c r="CXB2496" s="207"/>
      <c r="CXC2496" s="187"/>
      <c r="CXD2496" s="187"/>
      <c r="CXE2496" s="204"/>
      <c r="CXF2496" s="272"/>
      <c r="CXG2496" s="207"/>
      <c r="CXH2496" s="238"/>
      <c r="CXI2496" s="207"/>
      <c r="CXJ2496" s="207"/>
      <c r="CXK2496" s="187"/>
      <c r="CXL2496" s="187"/>
      <c r="CXM2496" s="204"/>
      <c r="CXN2496" s="272"/>
      <c r="CXO2496" s="207"/>
      <c r="CXP2496" s="238"/>
      <c r="CXQ2496" s="207"/>
      <c r="CXR2496" s="207"/>
      <c r="CXS2496" s="187"/>
      <c r="CXT2496" s="187"/>
      <c r="CXU2496" s="204"/>
      <c r="CXV2496" s="272"/>
      <c r="CXW2496" s="207"/>
      <c r="CXX2496" s="238"/>
      <c r="CXY2496" s="207"/>
      <c r="CXZ2496" s="207"/>
      <c r="CYA2496" s="187"/>
      <c r="CYB2496" s="187"/>
      <c r="CYC2496" s="204"/>
      <c r="CYD2496" s="272"/>
      <c r="CYE2496" s="207"/>
      <c r="CYF2496" s="238"/>
      <c r="CYG2496" s="207"/>
      <c r="CYH2496" s="207"/>
      <c r="CYI2496" s="187"/>
      <c r="CYJ2496" s="187"/>
      <c r="CYK2496" s="204"/>
      <c r="CYL2496" s="272"/>
      <c r="CYM2496" s="207"/>
      <c r="CYN2496" s="238"/>
      <c r="CYO2496" s="207"/>
      <c r="CYP2496" s="207"/>
      <c r="CYQ2496" s="187"/>
      <c r="CYR2496" s="187"/>
      <c r="CYS2496" s="204"/>
      <c r="CYT2496" s="272"/>
      <c r="CYU2496" s="207"/>
      <c r="CYV2496" s="238"/>
      <c r="CYW2496" s="207"/>
      <c r="CYX2496" s="207"/>
      <c r="CYY2496" s="187"/>
      <c r="CYZ2496" s="187"/>
      <c r="CZA2496" s="204"/>
      <c r="CZB2496" s="272"/>
      <c r="CZC2496" s="207"/>
      <c r="CZD2496" s="238"/>
      <c r="CZE2496" s="207"/>
      <c r="CZF2496" s="207"/>
      <c r="CZG2496" s="187"/>
      <c r="CZH2496" s="187"/>
      <c r="CZI2496" s="204"/>
      <c r="CZJ2496" s="272"/>
      <c r="CZK2496" s="207"/>
      <c r="CZL2496" s="238"/>
      <c r="CZM2496" s="207"/>
      <c r="CZN2496" s="207"/>
      <c r="CZO2496" s="187"/>
      <c r="CZP2496" s="187"/>
      <c r="CZQ2496" s="204"/>
      <c r="CZR2496" s="272"/>
      <c r="CZS2496" s="207"/>
      <c r="CZT2496" s="238"/>
      <c r="CZU2496" s="207"/>
      <c r="CZV2496" s="207"/>
      <c r="CZW2496" s="187"/>
      <c r="CZX2496" s="187"/>
      <c r="CZY2496" s="204"/>
      <c r="CZZ2496" s="272"/>
      <c r="DAA2496" s="207"/>
      <c r="DAB2496" s="238"/>
      <c r="DAC2496" s="207"/>
      <c r="DAD2496" s="207"/>
      <c r="DAE2496" s="187"/>
      <c r="DAF2496" s="187"/>
      <c r="DAG2496" s="204"/>
      <c r="DAH2496" s="272"/>
      <c r="DAI2496" s="207"/>
      <c r="DAJ2496" s="238"/>
      <c r="DAK2496" s="207"/>
      <c r="DAL2496" s="207"/>
      <c r="DAM2496" s="187"/>
      <c r="DAN2496" s="187"/>
      <c r="DAO2496" s="204"/>
      <c r="DAP2496" s="272"/>
      <c r="DAQ2496" s="207"/>
      <c r="DAR2496" s="238"/>
      <c r="DAS2496" s="207"/>
      <c r="DAT2496" s="207"/>
      <c r="DAU2496" s="187"/>
      <c r="DAV2496" s="187"/>
      <c r="DAW2496" s="204"/>
      <c r="DAX2496" s="272"/>
      <c r="DAY2496" s="207"/>
      <c r="DAZ2496" s="238"/>
      <c r="DBA2496" s="207"/>
      <c r="DBB2496" s="207"/>
      <c r="DBC2496" s="187"/>
      <c r="DBD2496" s="187"/>
      <c r="DBE2496" s="204"/>
      <c r="DBF2496" s="272"/>
      <c r="DBG2496" s="207"/>
      <c r="DBH2496" s="238"/>
      <c r="DBI2496" s="207"/>
      <c r="DBJ2496" s="207"/>
      <c r="DBK2496" s="187"/>
      <c r="DBL2496" s="187"/>
      <c r="DBM2496" s="204"/>
      <c r="DBN2496" s="272"/>
      <c r="DBO2496" s="207"/>
      <c r="DBP2496" s="238"/>
      <c r="DBQ2496" s="207"/>
      <c r="DBR2496" s="207"/>
      <c r="DBS2496" s="187"/>
      <c r="DBT2496" s="187"/>
      <c r="DBU2496" s="204"/>
      <c r="DBV2496" s="272"/>
      <c r="DBW2496" s="207"/>
      <c r="DBX2496" s="238"/>
      <c r="DBY2496" s="207"/>
      <c r="DBZ2496" s="207"/>
      <c r="DCA2496" s="187"/>
      <c r="DCB2496" s="187"/>
      <c r="DCC2496" s="204"/>
      <c r="DCD2496" s="272"/>
      <c r="DCE2496" s="207"/>
      <c r="DCF2496" s="238"/>
      <c r="DCG2496" s="207"/>
      <c r="DCH2496" s="207"/>
      <c r="DCI2496" s="187"/>
      <c r="DCJ2496" s="187"/>
      <c r="DCK2496" s="204"/>
      <c r="DCL2496" s="272"/>
      <c r="DCM2496" s="207"/>
      <c r="DCN2496" s="238"/>
      <c r="DCO2496" s="207"/>
      <c r="DCP2496" s="207"/>
      <c r="DCQ2496" s="187"/>
      <c r="DCR2496" s="187"/>
      <c r="DCS2496" s="204"/>
      <c r="DCT2496" s="272"/>
      <c r="DCU2496" s="207"/>
      <c r="DCV2496" s="238"/>
      <c r="DCW2496" s="207"/>
      <c r="DCX2496" s="207"/>
      <c r="DCY2496" s="187"/>
      <c r="DCZ2496" s="187"/>
      <c r="DDA2496" s="204"/>
      <c r="DDB2496" s="272"/>
      <c r="DDC2496" s="207"/>
      <c r="DDD2496" s="238"/>
      <c r="DDE2496" s="207"/>
      <c r="DDF2496" s="207"/>
      <c r="DDG2496" s="187"/>
      <c r="DDH2496" s="187"/>
      <c r="DDI2496" s="204"/>
      <c r="DDJ2496" s="272"/>
      <c r="DDK2496" s="207"/>
      <c r="DDL2496" s="238"/>
      <c r="DDM2496" s="207"/>
      <c r="DDN2496" s="207"/>
      <c r="DDO2496" s="187"/>
      <c r="DDP2496" s="187"/>
      <c r="DDQ2496" s="204"/>
      <c r="DDR2496" s="272"/>
      <c r="DDS2496" s="207"/>
      <c r="DDT2496" s="238"/>
      <c r="DDU2496" s="207"/>
      <c r="DDV2496" s="207"/>
      <c r="DDW2496" s="187"/>
      <c r="DDX2496" s="187"/>
      <c r="DDY2496" s="204"/>
      <c r="DDZ2496" s="272"/>
      <c r="DEA2496" s="207"/>
      <c r="DEB2496" s="238"/>
      <c r="DEC2496" s="207"/>
      <c r="DED2496" s="207"/>
      <c r="DEE2496" s="187"/>
      <c r="DEF2496" s="187"/>
      <c r="DEG2496" s="204"/>
      <c r="DEH2496" s="272"/>
      <c r="DEI2496" s="207"/>
      <c r="DEJ2496" s="238"/>
      <c r="DEK2496" s="207"/>
      <c r="DEL2496" s="207"/>
      <c r="DEM2496" s="187"/>
      <c r="DEN2496" s="187"/>
      <c r="DEO2496" s="204"/>
      <c r="DEP2496" s="272"/>
      <c r="DEQ2496" s="207"/>
      <c r="DER2496" s="238"/>
      <c r="DES2496" s="207"/>
      <c r="DET2496" s="207"/>
      <c r="DEU2496" s="187"/>
      <c r="DEV2496" s="187"/>
      <c r="DEW2496" s="204"/>
      <c r="DEX2496" s="272"/>
      <c r="DEY2496" s="207"/>
      <c r="DEZ2496" s="238"/>
      <c r="DFA2496" s="207"/>
      <c r="DFB2496" s="207"/>
      <c r="DFC2496" s="187"/>
      <c r="DFD2496" s="187"/>
      <c r="DFE2496" s="204"/>
      <c r="DFF2496" s="272"/>
      <c r="DFG2496" s="207"/>
      <c r="DFH2496" s="238"/>
      <c r="DFI2496" s="207"/>
      <c r="DFJ2496" s="207"/>
      <c r="DFK2496" s="187"/>
      <c r="DFL2496" s="187"/>
      <c r="DFM2496" s="204"/>
      <c r="DFN2496" s="272"/>
      <c r="DFO2496" s="207"/>
      <c r="DFP2496" s="238"/>
      <c r="DFQ2496" s="207"/>
      <c r="DFR2496" s="207"/>
      <c r="DFS2496" s="187"/>
      <c r="DFT2496" s="187"/>
      <c r="DFU2496" s="204"/>
      <c r="DFV2496" s="272"/>
      <c r="DFW2496" s="207"/>
      <c r="DFX2496" s="238"/>
      <c r="DFY2496" s="207"/>
      <c r="DFZ2496" s="207"/>
      <c r="DGA2496" s="187"/>
      <c r="DGB2496" s="187"/>
      <c r="DGC2496" s="204"/>
      <c r="DGD2496" s="272"/>
      <c r="DGE2496" s="207"/>
      <c r="DGF2496" s="238"/>
      <c r="DGG2496" s="207"/>
      <c r="DGH2496" s="207"/>
      <c r="DGI2496" s="187"/>
      <c r="DGJ2496" s="187"/>
      <c r="DGK2496" s="204"/>
      <c r="DGL2496" s="272"/>
      <c r="DGM2496" s="207"/>
      <c r="DGN2496" s="238"/>
      <c r="DGO2496" s="207"/>
      <c r="DGP2496" s="207"/>
      <c r="DGQ2496" s="187"/>
      <c r="DGR2496" s="187"/>
      <c r="DGS2496" s="204"/>
      <c r="DGT2496" s="272"/>
      <c r="DGU2496" s="207"/>
      <c r="DGV2496" s="238"/>
      <c r="DGW2496" s="207"/>
      <c r="DGX2496" s="207"/>
      <c r="DGY2496" s="187"/>
      <c r="DGZ2496" s="187"/>
      <c r="DHA2496" s="204"/>
      <c r="DHB2496" s="272"/>
      <c r="DHC2496" s="207"/>
      <c r="DHD2496" s="238"/>
      <c r="DHE2496" s="207"/>
      <c r="DHF2496" s="207"/>
      <c r="DHG2496" s="187"/>
      <c r="DHH2496" s="187"/>
      <c r="DHI2496" s="204"/>
      <c r="DHJ2496" s="272"/>
      <c r="DHK2496" s="207"/>
      <c r="DHL2496" s="238"/>
      <c r="DHM2496" s="207"/>
      <c r="DHN2496" s="207"/>
      <c r="DHO2496" s="187"/>
      <c r="DHP2496" s="187"/>
      <c r="DHQ2496" s="204"/>
      <c r="DHR2496" s="272"/>
      <c r="DHS2496" s="207"/>
      <c r="DHT2496" s="238"/>
      <c r="DHU2496" s="207"/>
      <c r="DHV2496" s="207"/>
      <c r="DHW2496" s="187"/>
      <c r="DHX2496" s="187"/>
      <c r="DHY2496" s="204"/>
      <c r="DHZ2496" s="272"/>
      <c r="DIA2496" s="207"/>
      <c r="DIB2496" s="238"/>
      <c r="DIC2496" s="207"/>
      <c r="DID2496" s="207"/>
      <c r="DIE2496" s="187"/>
      <c r="DIF2496" s="187"/>
      <c r="DIG2496" s="204"/>
      <c r="DIH2496" s="272"/>
      <c r="DII2496" s="207"/>
      <c r="DIJ2496" s="238"/>
      <c r="DIK2496" s="207"/>
      <c r="DIL2496" s="207"/>
      <c r="DIM2496" s="187"/>
      <c r="DIN2496" s="187"/>
      <c r="DIO2496" s="204"/>
      <c r="DIP2496" s="272"/>
      <c r="DIQ2496" s="207"/>
      <c r="DIR2496" s="238"/>
      <c r="DIS2496" s="207"/>
      <c r="DIT2496" s="207"/>
      <c r="DIU2496" s="187"/>
      <c r="DIV2496" s="187"/>
      <c r="DIW2496" s="204"/>
      <c r="DIX2496" s="272"/>
      <c r="DIY2496" s="207"/>
      <c r="DIZ2496" s="238"/>
      <c r="DJA2496" s="207"/>
      <c r="DJB2496" s="207"/>
      <c r="DJC2496" s="187"/>
      <c r="DJD2496" s="187"/>
      <c r="DJE2496" s="204"/>
      <c r="DJF2496" s="272"/>
      <c r="DJG2496" s="207"/>
      <c r="DJH2496" s="238"/>
      <c r="DJI2496" s="207"/>
      <c r="DJJ2496" s="207"/>
      <c r="DJK2496" s="187"/>
      <c r="DJL2496" s="187"/>
      <c r="DJM2496" s="204"/>
      <c r="DJN2496" s="272"/>
      <c r="DJO2496" s="207"/>
      <c r="DJP2496" s="238"/>
      <c r="DJQ2496" s="207"/>
      <c r="DJR2496" s="207"/>
      <c r="DJS2496" s="187"/>
      <c r="DJT2496" s="187"/>
      <c r="DJU2496" s="204"/>
      <c r="DJV2496" s="272"/>
      <c r="DJW2496" s="207"/>
      <c r="DJX2496" s="238"/>
      <c r="DJY2496" s="207"/>
      <c r="DJZ2496" s="207"/>
      <c r="DKA2496" s="187"/>
      <c r="DKB2496" s="187"/>
      <c r="DKC2496" s="204"/>
      <c r="DKD2496" s="272"/>
      <c r="DKE2496" s="207"/>
      <c r="DKF2496" s="238"/>
      <c r="DKG2496" s="207"/>
      <c r="DKH2496" s="207"/>
      <c r="DKI2496" s="187"/>
      <c r="DKJ2496" s="187"/>
      <c r="DKK2496" s="204"/>
      <c r="DKL2496" s="272"/>
      <c r="DKM2496" s="207"/>
      <c r="DKN2496" s="238"/>
      <c r="DKO2496" s="207"/>
      <c r="DKP2496" s="207"/>
      <c r="DKQ2496" s="187"/>
      <c r="DKR2496" s="187"/>
      <c r="DKS2496" s="204"/>
      <c r="DKT2496" s="272"/>
      <c r="DKU2496" s="207"/>
      <c r="DKV2496" s="238"/>
      <c r="DKW2496" s="207"/>
      <c r="DKX2496" s="207"/>
      <c r="DKY2496" s="187"/>
      <c r="DKZ2496" s="187"/>
      <c r="DLA2496" s="204"/>
      <c r="DLB2496" s="272"/>
      <c r="DLC2496" s="207"/>
      <c r="DLD2496" s="238"/>
      <c r="DLE2496" s="207"/>
      <c r="DLF2496" s="207"/>
      <c r="DLG2496" s="187"/>
      <c r="DLH2496" s="187"/>
      <c r="DLI2496" s="204"/>
      <c r="DLJ2496" s="272"/>
      <c r="DLK2496" s="207"/>
      <c r="DLL2496" s="238"/>
      <c r="DLM2496" s="207"/>
      <c r="DLN2496" s="207"/>
      <c r="DLO2496" s="187"/>
      <c r="DLP2496" s="187"/>
      <c r="DLQ2496" s="204"/>
      <c r="DLR2496" s="272"/>
      <c r="DLS2496" s="207"/>
      <c r="DLT2496" s="238"/>
      <c r="DLU2496" s="207"/>
      <c r="DLV2496" s="207"/>
      <c r="DLW2496" s="187"/>
      <c r="DLX2496" s="187"/>
      <c r="DLY2496" s="204"/>
      <c r="DLZ2496" s="272"/>
      <c r="DMA2496" s="207"/>
      <c r="DMB2496" s="238"/>
      <c r="DMC2496" s="207"/>
      <c r="DMD2496" s="207"/>
      <c r="DME2496" s="187"/>
      <c r="DMF2496" s="187"/>
      <c r="DMG2496" s="204"/>
      <c r="DMH2496" s="272"/>
      <c r="DMI2496" s="207"/>
      <c r="DMJ2496" s="238"/>
      <c r="DMK2496" s="207"/>
      <c r="DML2496" s="207"/>
      <c r="DMM2496" s="187"/>
      <c r="DMN2496" s="187"/>
      <c r="DMO2496" s="204"/>
      <c r="DMP2496" s="272"/>
      <c r="DMQ2496" s="207"/>
      <c r="DMR2496" s="238"/>
      <c r="DMS2496" s="207"/>
      <c r="DMT2496" s="207"/>
      <c r="DMU2496" s="187"/>
      <c r="DMV2496" s="187"/>
      <c r="DMW2496" s="204"/>
      <c r="DMX2496" s="272"/>
      <c r="DMY2496" s="207"/>
      <c r="DMZ2496" s="238"/>
      <c r="DNA2496" s="207"/>
      <c r="DNB2496" s="207"/>
      <c r="DNC2496" s="187"/>
      <c r="DND2496" s="187"/>
      <c r="DNE2496" s="204"/>
      <c r="DNF2496" s="272"/>
      <c r="DNG2496" s="207"/>
      <c r="DNH2496" s="238"/>
      <c r="DNI2496" s="207"/>
      <c r="DNJ2496" s="207"/>
      <c r="DNK2496" s="187"/>
      <c r="DNL2496" s="187"/>
      <c r="DNM2496" s="204"/>
      <c r="DNN2496" s="272"/>
      <c r="DNO2496" s="207"/>
      <c r="DNP2496" s="238"/>
      <c r="DNQ2496" s="207"/>
      <c r="DNR2496" s="207"/>
      <c r="DNS2496" s="187"/>
      <c r="DNT2496" s="187"/>
      <c r="DNU2496" s="204"/>
      <c r="DNV2496" s="272"/>
      <c r="DNW2496" s="207"/>
      <c r="DNX2496" s="238"/>
      <c r="DNY2496" s="207"/>
      <c r="DNZ2496" s="207"/>
      <c r="DOA2496" s="187"/>
      <c r="DOB2496" s="187"/>
      <c r="DOC2496" s="204"/>
      <c r="DOD2496" s="272"/>
      <c r="DOE2496" s="207"/>
      <c r="DOF2496" s="238"/>
      <c r="DOG2496" s="207"/>
      <c r="DOH2496" s="207"/>
      <c r="DOI2496" s="187"/>
      <c r="DOJ2496" s="187"/>
      <c r="DOK2496" s="204"/>
      <c r="DOL2496" s="272"/>
      <c r="DOM2496" s="207"/>
      <c r="DON2496" s="238"/>
      <c r="DOO2496" s="207"/>
      <c r="DOP2496" s="207"/>
      <c r="DOQ2496" s="187"/>
      <c r="DOR2496" s="187"/>
      <c r="DOS2496" s="204"/>
      <c r="DOT2496" s="272"/>
      <c r="DOU2496" s="207"/>
      <c r="DOV2496" s="238"/>
      <c r="DOW2496" s="207"/>
      <c r="DOX2496" s="207"/>
      <c r="DOY2496" s="187"/>
      <c r="DOZ2496" s="187"/>
      <c r="DPA2496" s="204"/>
      <c r="DPB2496" s="272"/>
      <c r="DPC2496" s="207"/>
      <c r="DPD2496" s="238"/>
      <c r="DPE2496" s="207"/>
      <c r="DPF2496" s="207"/>
      <c r="DPG2496" s="187"/>
      <c r="DPH2496" s="187"/>
      <c r="DPI2496" s="204"/>
      <c r="DPJ2496" s="272"/>
      <c r="DPK2496" s="207"/>
      <c r="DPL2496" s="238"/>
      <c r="DPM2496" s="207"/>
      <c r="DPN2496" s="207"/>
      <c r="DPO2496" s="187"/>
      <c r="DPP2496" s="187"/>
      <c r="DPQ2496" s="204"/>
      <c r="DPR2496" s="272"/>
      <c r="DPS2496" s="207"/>
      <c r="DPT2496" s="238"/>
      <c r="DPU2496" s="207"/>
      <c r="DPV2496" s="207"/>
      <c r="DPW2496" s="187"/>
      <c r="DPX2496" s="187"/>
      <c r="DPY2496" s="204"/>
      <c r="DPZ2496" s="272"/>
      <c r="DQA2496" s="207"/>
      <c r="DQB2496" s="238"/>
      <c r="DQC2496" s="207"/>
      <c r="DQD2496" s="207"/>
      <c r="DQE2496" s="187"/>
      <c r="DQF2496" s="187"/>
      <c r="DQG2496" s="204"/>
      <c r="DQH2496" s="272"/>
      <c r="DQI2496" s="207"/>
      <c r="DQJ2496" s="238"/>
      <c r="DQK2496" s="207"/>
      <c r="DQL2496" s="207"/>
      <c r="DQM2496" s="187"/>
      <c r="DQN2496" s="187"/>
      <c r="DQO2496" s="204"/>
      <c r="DQP2496" s="272"/>
      <c r="DQQ2496" s="207"/>
      <c r="DQR2496" s="238"/>
      <c r="DQS2496" s="207"/>
      <c r="DQT2496" s="207"/>
      <c r="DQU2496" s="187"/>
      <c r="DQV2496" s="187"/>
      <c r="DQW2496" s="204"/>
      <c r="DQX2496" s="272"/>
      <c r="DQY2496" s="207"/>
      <c r="DQZ2496" s="238"/>
      <c r="DRA2496" s="207"/>
      <c r="DRB2496" s="207"/>
      <c r="DRC2496" s="187"/>
      <c r="DRD2496" s="187"/>
      <c r="DRE2496" s="204"/>
      <c r="DRF2496" s="272"/>
      <c r="DRG2496" s="207"/>
      <c r="DRH2496" s="238"/>
      <c r="DRI2496" s="207"/>
      <c r="DRJ2496" s="207"/>
      <c r="DRK2496" s="187"/>
      <c r="DRL2496" s="187"/>
      <c r="DRM2496" s="204"/>
      <c r="DRN2496" s="272"/>
      <c r="DRO2496" s="207"/>
      <c r="DRP2496" s="238"/>
      <c r="DRQ2496" s="207"/>
      <c r="DRR2496" s="207"/>
      <c r="DRS2496" s="187"/>
      <c r="DRT2496" s="187"/>
      <c r="DRU2496" s="204"/>
      <c r="DRV2496" s="272"/>
      <c r="DRW2496" s="207"/>
      <c r="DRX2496" s="238"/>
      <c r="DRY2496" s="207"/>
      <c r="DRZ2496" s="207"/>
      <c r="DSA2496" s="187"/>
      <c r="DSB2496" s="187"/>
      <c r="DSC2496" s="204"/>
      <c r="DSD2496" s="272"/>
      <c r="DSE2496" s="207"/>
      <c r="DSF2496" s="238"/>
      <c r="DSG2496" s="207"/>
      <c r="DSH2496" s="207"/>
      <c r="DSI2496" s="187"/>
      <c r="DSJ2496" s="187"/>
      <c r="DSK2496" s="204"/>
      <c r="DSL2496" s="272"/>
      <c r="DSM2496" s="207"/>
      <c r="DSN2496" s="238"/>
      <c r="DSO2496" s="207"/>
      <c r="DSP2496" s="207"/>
      <c r="DSQ2496" s="187"/>
      <c r="DSR2496" s="187"/>
      <c r="DSS2496" s="204"/>
      <c r="DST2496" s="272"/>
      <c r="DSU2496" s="207"/>
      <c r="DSV2496" s="238"/>
      <c r="DSW2496" s="207"/>
      <c r="DSX2496" s="207"/>
      <c r="DSY2496" s="187"/>
      <c r="DSZ2496" s="187"/>
      <c r="DTA2496" s="204"/>
      <c r="DTB2496" s="272"/>
      <c r="DTC2496" s="207"/>
      <c r="DTD2496" s="238"/>
      <c r="DTE2496" s="207"/>
      <c r="DTF2496" s="207"/>
      <c r="DTG2496" s="187"/>
      <c r="DTH2496" s="187"/>
      <c r="DTI2496" s="204"/>
      <c r="DTJ2496" s="272"/>
      <c r="DTK2496" s="207"/>
      <c r="DTL2496" s="238"/>
      <c r="DTM2496" s="207"/>
      <c r="DTN2496" s="207"/>
      <c r="DTO2496" s="187"/>
      <c r="DTP2496" s="187"/>
      <c r="DTQ2496" s="204"/>
      <c r="DTR2496" s="272"/>
      <c r="DTS2496" s="207"/>
      <c r="DTT2496" s="238"/>
      <c r="DTU2496" s="207"/>
      <c r="DTV2496" s="207"/>
      <c r="DTW2496" s="187"/>
      <c r="DTX2496" s="187"/>
      <c r="DTY2496" s="204"/>
      <c r="DTZ2496" s="272"/>
      <c r="DUA2496" s="207"/>
      <c r="DUB2496" s="238"/>
      <c r="DUC2496" s="207"/>
      <c r="DUD2496" s="207"/>
      <c r="DUE2496" s="187"/>
      <c r="DUF2496" s="187"/>
      <c r="DUG2496" s="204"/>
      <c r="DUH2496" s="272"/>
      <c r="DUI2496" s="207"/>
      <c r="DUJ2496" s="238"/>
      <c r="DUK2496" s="207"/>
      <c r="DUL2496" s="207"/>
      <c r="DUM2496" s="187"/>
      <c r="DUN2496" s="187"/>
      <c r="DUO2496" s="204"/>
      <c r="DUP2496" s="272"/>
      <c r="DUQ2496" s="207"/>
      <c r="DUR2496" s="238"/>
      <c r="DUS2496" s="207"/>
      <c r="DUT2496" s="207"/>
      <c r="DUU2496" s="187"/>
      <c r="DUV2496" s="187"/>
      <c r="DUW2496" s="204"/>
      <c r="DUX2496" s="272"/>
      <c r="DUY2496" s="207"/>
      <c r="DUZ2496" s="238"/>
      <c r="DVA2496" s="207"/>
      <c r="DVB2496" s="207"/>
      <c r="DVC2496" s="187"/>
      <c r="DVD2496" s="187"/>
      <c r="DVE2496" s="204"/>
      <c r="DVF2496" s="272"/>
      <c r="DVG2496" s="207"/>
      <c r="DVH2496" s="238"/>
      <c r="DVI2496" s="207"/>
      <c r="DVJ2496" s="207"/>
      <c r="DVK2496" s="187"/>
      <c r="DVL2496" s="187"/>
      <c r="DVM2496" s="204"/>
      <c r="DVN2496" s="272"/>
      <c r="DVO2496" s="207"/>
      <c r="DVP2496" s="238"/>
      <c r="DVQ2496" s="207"/>
      <c r="DVR2496" s="207"/>
      <c r="DVS2496" s="187"/>
      <c r="DVT2496" s="187"/>
      <c r="DVU2496" s="204"/>
      <c r="DVV2496" s="272"/>
      <c r="DVW2496" s="207"/>
      <c r="DVX2496" s="238"/>
      <c r="DVY2496" s="207"/>
      <c r="DVZ2496" s="207"/>
      <c r="DWA2496" s="187"/>
      <c r="DWB2496" s="187"/>
      <c r="DWC2496" s="204"/>
      <c r="DWD2496" s="272"/>
      <c r="DWE2496" s="207"/>
      <c r="DWF2496" s="238"/>
      <c r="DWG2496" s="207"/>
      <c r="DWH2496" s="207"/>
      <c r="DWI2496" s="187"/>
      <c r="DWJ2496" s="187"/>
      <c r="DWK2496" s="204"/>
      <c r="DWL2496" s="272"/>
      <c r="DWM2496" s="207"/>
      <c r="DWN2496" s="238"/>
      <c r="DWO2496" s="207"/>
      <c r="DWP2496" s="207"/>
      <c r="DWQ2496" s="187"/>
      <c r="DWR2496" s="187"/>
      <c r="DWS2496" s="204"/>
      <c r="DWT2496" s="272"/>
      <c r="DWU2496" s="207"/>
      <c r="DWV2496" s="238"/>
      <c r="DWW2496" s="207"/>
      <c r="DWX2496" s="207"/>
      <c r="DWY2496" s="187"/>
      <c r="DWZ2496" s="187"/>
      <c r="DXA2496" s="204"/>
      <c r="DXB2496" s="272"/>
      <c r="DXC2496" s="207"/>
      <c r="DXD2496" s="238"/>
      <c r="DXE2496" s="207"/>
      <c r="DXF2496" s="207"/>
      <c r="DXG2496" s="187"/>
      <c r="DXH2496" s="187"/>
      <c r="DXI2496" s="204"/>
      <c r="DXJ2496" s="272"/>
      <c r="DXK2496" s="207"/>
      <c r="DXL2496" s="238"/>
      <c r="DXM2496" s="207"/>
      <c r="DXN2496" s="207"/>
      <c r="DXO2496" s="187"/>
      <c r="DXP2496" s="187"/>
      <c r="DXQ2496" s="204"/>
      <c r="DXR2496" s="272"/>
      <c r="DXS2496" s="207"/>
      <c r="DXT2496" s="238"/>
      <c r="DXU2496" s="207"/>
      <c r="DXV2496" s="207"/>
      <c r="DXW2496" s="187"/>
      <c r="DXX2496" s="187"/>
      <c r="DXY2496" s="204"/>
      <c r="DXZ2496" s="272"/>
      <c r="DYA2496" s="207"/>
      <c r="DYB2496" s="238"/>
      <c r="DYC2496" s="207"/>
      <c r="DYD2496" s="207"/>
      <c r="DYE2496" s="187"/>
      <c r="DYF2496" s="187"/>
      <c r="DYG2496" s="204"/>
      <c r="DYH2496" s="272"/>
      <c r="DYI2496" s="207"/>
      <c r="DYJ2496" s="238"/>
      <c r="DYK2496" s="207"/>
      <c r="DYL2496" s="207"/>
      <c r="DYM2496" s="187"/>
      <c r="DYN2496" s="187"/>
      <c r="DYO2496" s="204"/>
      <c r="DYP2496" s="272"/>
      <c r="DYQ2496" s="207"/>
      <c r="DYR2496" s="238"/>
      <c r="DYS2496" s="207"/>
      <c r="DYT2496" s="207"/>
      <c r="DYU2496" s="187"/>
      <c r="DYV2496" s="187"/>
      <c r="DYW2496" s="204"/>
      <c r="DYX2496" s="272"/>
      <c r="DYY2496" s="207"/>
      <c r="DYZ2496" s="238"/>
      <c r="DZA2496" s="207"/>
      <c r="DZB2496" s="207"/>
      <c r="DZC2496" s="187"/>
      <c r="DZD2496" s="187"/>
      <c r="DZE2496" s="204"/>
      <c r="DZF2496" s="272"/>
      <c r="DZG2496" s="207"/>
      <c r="DZH2496" s="238"/>
      <c r="DZI2496" s="207"/>
      <c r="DZJ2496" s="207"/>
      <c r="DZK2496" s="187"/>
      <c r="DZL2496" s="187"/>
      <c r="DZM2496" s="204"/>
      <c r="DZN2496" s="272"/>
      <c r="DZO2496" s="207"/>
      <c r="DZP2496" s="238"/>
      <c r="DZQ2496" s="207"/>
      <c r="DZR2496" s="207"/>
      <c r="DZS2496" s="187"/>
      <c r="DZT2496" s="187"/>
      <c r="DZU2496" s="204"/>
      <c r="DZV2496" s="272"/>
      <c r="DZW2496" s="207"/>
      <c r="DZX2496" s="238"/>
      <c r="DZY2496" s="207"/>
      <c r="DZZ2496" s="207"/>
      <c r="EAA2496" s="187"/>
      <c r="EAB2496" s="187"/>
      <c r="EAC2496" s="204"/>
      <c r="EAD2496" s="272"/>
      <c r="EAE2496" s="207"/>
      <c r="EAF2496" s="238"/>
      <c r="EAG2496" s="207"/>
      <c r="EAH2496" s="207"/>
      <c r="EAI2496" s="187"/>
      <c r="EAJ2496" s="187"/>
      <c r="EAK2496" s="204"/>
      <c r="EAL2496" s="272"/>
      <c r="EAM2496" s="207"/>
      <c r="EAN2496" s="238"/>
      <c r="EAO2496" s="207"/>
      <c r="EAP2496" s="207"/>
      <c r="EAQ2496" s="187"/>
      <c r="EAR2496" s="187"/>
      <c r="EAS2496" s="204"/>
      <c r="EAT2496" s="272"/>
      <c r="EAU2496" s="207"/>
      <c r="EAV2496" s="238"/>
      <c r="EAW2496" s="207"/>
      <c r="EAX2496" s="207"/>
      <c r="EAY2496" s="187"/>
      <c r="EAZ2496" s="187"/>
      <c r="EBA2496" s="204"/>
      <c r="EBB2496" s="272"/>
      <c r="EBC2496" s="207"/>
      <c r="EBD2496" s="238"/>
      <c r="EBE2496" s="207"/>
      <c r="EBF2496" s="207"/>
      <c r="EBG2496" s="187"/>
      <c r="EBH2496" s="187"/>
      <c r="EBI2496" s="204"/>
      <c r="EBJ2496" s="272"/>
      <c r="EBK2496" s="207"/>
      <c r="EBL2496" s="238"/>
      <c r="EBM2496" s="207"/>
      <c r="EBN2496" s="207"/>
      <c r="EBO2496" s="187"/>
      <c r="EBP2496" s="187"/>
      <c r="EBQ2496" s="204"/>
      <c r="EBR2496" s="272"/>
      <c r="EBS2496" s="207"/>
      <c r="EBT2496" s="238"/>
      <c r="EBU2496" s="207"/>
      <c r="EBV2496" s="207"/>
      <c r="EBW2496" s="187"/>
      <c r="EBX2496" s="187"/>
      <c r="EBY2496" s="204"/>
      <c r="EBZ2496" s="272"/>
      <c r="ECA2496" s="207"/>
      <c r="ECB2496" s="238"/>
      <c r="ECC2496" s="207"/>
      <c r="ECD2496" s="207"/>
      <c r="ECE2496" s="187"/>
      <c r="ECF2496" s="187"/>
      <c r="ECG2496" s="204"/>
      <c r="ECH2496" s="272"/>
      <c r="ECI2496" s="207"/>
      <c r="ECJ2496" s="238"/>
      <c r="ECK2496" s="207"/>
      <c r="ECL2496" s="207"/>
      <c r="ECM2496" s="187"/>
      <c r="ECN2496" s="187"/>
      <c r="ECO2496" s="204"/>
      <c r="ECP2496" s="272"/>
      <c r="ECQ2496" s="207"/>
      <c r="ECR2496" s="238"/>
      <c r="ECS2496" s="207"/>
      <c r="ECT2496" s="207"/>
      <c r="ECU2496" s="187"/>
      <c r="ECV2496" s="187"/>
      <c r="ECW2496" s="204"/>
      <c r="ECX2496" s="272"/>
      <c r="ECY2496" s="207"/>
      <c r="ECZ2496" s="238"/>
      <c r="EDA2496" s="207"/>
      <c r="EDB2496" s="207"/>
      <c r="EDC2496" s="187"/>
      <c r="EDD2496" s="187"/>
      <c r="EDE2496" s="204"/>
      <c r="EDF2496" s="272"/>
      <c r="EDG2496" s="207"/>
      <c r="EDH2496" s="238"/>
      <c r="EDI2496" s="207"/>
      <c r="EDJ2496" s="207"/>
      <c r="EDK2496" s="187"/>
      <c r="EDL2496" s="187"/>
      <c r="EDM2496" s="204"/>
      <c r="EDN2496" s="272"/>
      <c r="EDO2496" s="207"/>
      <c r="EDP2496" s="238"/>
      <c r="EDQ2496" s="207"/>
      <c r="EDR2496" s="207"/>
      <c r="EDS2496" s="187"/>
      <c r="EDT2496" s="187"/>
      <c r="EDU2496" s="204"/>
      <c r="EDV2496" s="272"/>
      <c r="EDW2496" s="207"/>
      <c r="EDX2496" s="238"/>
      <c r="EDY2496" s="207"/>
      <c r="EDZ2496" s="207"/>
      <c r="EEA2496" s="187"/>
      <c r="EEB2496" s="187"/>
      <c r="EEC2496" s="204"/>
      <c r="EED2496" s="272"/>
      <c r="EEE2496" s="207"/>
      <c r="EEF2496" s="238"/>
      <c r="EEG2496" s="207"/>
      <c r="EEH2496" s="207"/>
      <c r="EEI2496" s="187"/>
      <c r="EEJ2496" s="187"/>
      <c r="EEK2496" s="204"/>
      <c r="EEL2496" s="272"/>
      <c r="EEM2496" s="207"/>
      <c r="EEN2496" s="238"/>
      <c r="EEO2496" s="207"/>
      <c r="EEP2496" s="207"/>
      <c r="EEQ2496" s="187"/>
      <c r="EER2496" s="187"/>
      <c r="EES2496" s="204"/>
      <c r="EET2496" s="272"/>
      <c r="EEU2496" s="207"/>
      <c r="EEV2496" s="238"/>
      <c r="EEW2496" s="207"/>
      <c r="EEX2496" s="207"/>
      <c r="EEY2496" s="187"/>
      <c r="EEZ2496" s="187"/>
      <c r="EFA2496" s="204"/>
      <c r="EFB2496" s="272"/>
      <c r="EFC2496" s="207"/>
      <c r="EFD2496" s="238"/>
      <c r="EFE2496" s="207"/>
      <c r="EFF2496" s="207"/>
      <c r="EFG2496" s="187"/>
      <c r="EFH2496" s="187"/>
      <c r="EFI2496" s="204"/>
      <c r="EFJ2496" s="272"/>
      <c r="EFK2496" s="207"/>
      <c r="EFL2496" s="238"/>
      <c r="EFM2496" s="207"/>
      <c r="EFN2496" s="207"/>
      <c r="EFO2496" s="187"/>
      <c r="EFP2496" s="187"/>
      <c r="EFQ2496" s="204"/>
      <c r="EFR2496" s="272"/>
      <c r="EFS2496" s="207"/>
      <c r="EFT2496" s="238"/>
      <c r="EFU2496" s="207"/>
      <c r="EFV2496" s="207"/>
      <c r="EFW2496" s="187"/>
      <c r="EFX2496" s="187"/>
      <c r="EFY2496" s="204"/>
      <c r="EFZ2496" s="272"/>
      <c r="EGA2496" s="207"/>
      <c r="EGB2496" s="238"/>
      <c r="EGC2496" s="207"/>
      <c r="EGD2496" s="207"/>
      <c r="EGE2496" s="187"/>
      <c r="EGF2496" s="187"/>
      <c r="EGG2496" s="204"/>
      <c r="EGH2496" s="272"/>
      <c r="EGI2496" s="207"/>
      <c r="EGJ2496" s="238"/>
      <c r="EGK2496" s="207"/>
      <c r="EGL2496" s="207"/>
      <c r="EGM2496" s="187"/>
      <c r="EGN2496" s="187"/>
      <c r="EGO2496" s="204"/>
      <c r="EGP2496" s="272"/>
      <c r="EGQ2496" s="207"/>
      <c r="EGR2496" s="238"/>
      <c r="EGS2496" s="207"/>
      <c r="EGT2496" s="207"/>
      <c r="EGU2496" s="187"/>
      <c r="EGV2496" s="187"/>
      <c r="EGW2496" s="204"/>
      <c r="EGX2496" s="272"/>
      <c r="EGY2496" s="207"/>
      <c r="EGZ2496" s="238"/>
      <c r="EHA2496" s="207"/>
      <c r="EHB2496" s="207"/>
      <c r="EHC2496" s="187"/>
      <c r="EHD2496" s="187"/>
      <c r="EHE2496" s="204"/>
      <c r="EHF2496" s="272"/>
      <c r="EHG2496" s="207"/>
      <c r="EHH2496" s="238"/>
      <c r="EHI2496" s="207"/>
      <c r="EHJ2496" s="207"/>
      <c r="EHK2496" s="187"/>
      <c r="EHL2496" s="187"/>
      <c r="EHM2496" s="204"/>
      <c r="EHN2496" s="272"/>
      <c r="EHO2496" s="207"/>
      <c r="EHP2496" s="238"/>
      <c r="EHQ2496" s="207"/>
      <c r="EHR2496" s="207"/>
      <c r="EHS2496" s="187"/>
      <c r="EHT2496" s="187"/>
      <c r="EHU2496" s="204"/>
      <c r="EHV2496" s="272"/>
      <c r="EHW2496" s="207"/>
      <c r="EHX2496" s="238"/>
      <c r="EHY2496" s="207"/>
      <c r="EHZ2496" s="207"/>
      <c r="EIA2496" s="187"/>
      <c r="EIB2496" s="187"/>
      <c r="EIC2496" s="204"/>
      <c r="EID2496" s="272"/>
      <c r="EIE2496" s="207"/>
      <c r="EIF2496" s="238"/>
      <c r="EIG2496" s="207"/>
      <c r="EIH2496" s="207"/>
      <c r="EII2496" s="187"/>
      <c r="EIJ2496" s="187"/>
      <c r="EIK2496" s="204"/>
      <c r="EIL2496" s="272"/>
      <c r="EIM2496" s="207"/>
      <c r="EIN2496" s="238"/>
      <c r="EIO2496" s="207"/>
      <c r="EIP2496" s="207"/>
      <c r="EIQ2496" s="187"/>
      <c r="EIR2496" s="187"/>
      <c r="EIS2496" s="204"/>
      <c r="EIT2496" s="272"/>
      <c r="EIU2496" s="207"/>
      <c r="EIV2496" s="238"/>
      <c r="EIW2496" s="207"/>
      <c r="EIX2496" s="207"/>
      <c r="EIY2496" s="187"/>
      <c r="EIZ2496" s="187"/>
      <c r="EJA2496" s="204"/>
      <c r="EJB2496" s="272"/>
      <c r="EJC2496" s="207"/>
      <c r="EJD2496" s="238"/>
      <c r="EJE2496" s="207"/>
      <c r="EJF2496" s="207"/>
      <c r="EJG2496" s="187"/>
      <c r="EJH2496" s="187"/>
      <c r="EJI2496" s="204"/>
      <c r="EJJ2496" s="272"/>
      <c r="EJK2496" s="207"/>
      <c r="EJL2496" s="238"/>
      <c r="EJM2496" s="207"/>
      <c r="EJN2496" s="207"/>
      <c r="EJO2496" s="187"/>
      <c r="EJP2496" s="187"/>
      <c r="EJQ2496" s="204"/>
      <c r="EJR2496" s="272"/>
      <c r="EJS2496" s="207"/>
      <c r="EJT2496" s="238"/>
      <c r="EJU2496" s="207"/>
      <c r="EJV2496" s="207"/>
      <c r="EJW2496" s="187"/>
      <c r="EJX2496" s="187"/>
      <c r="EJY2496" s="204"/>
      <c r="EJZ2496" s="272"/>
      <c r="EKA2496" s="207"/>
      <c r="EKB2496" s="238"/>
      <c r="EKC2496" s="207"/>
      <c r="EKD2496" s="207"/>
      <c r="EKE2496" s="187"/>
      <c r="EKF2496" s="187"/>
      <c r="EKG2496" s="204"/>
      <c r="EKH2496" s="272"/>
      <c r="EKI2496" s="207"/>
      <c r="EKJ2496" s="238"/>
      <c r="EKK2496" s="207"/>
      <c r="EKL2496" s="207"/>
      <c r="EKM2496" s="187"/>
      <c r="EKN2496" s="187"/>
      <c r="EKO2496" s="204"/>
      <c r="EKP2496" s="272"/>
      <c r="EKQ2496" s="207"/>
      <c r="EKR2496" s="238"/>
      <c r="EKS2496" s="207"/>
      <c r="EKT2496" s="207"/>
      <c r="EKU2496" s="187"/>
      <c r="EKV2496" s="187"/>
      <c r="EKW2496" s="204"/>
      <c r="EKX2496" s="272"/>
      <c r="EKY2496" s="207"/>
      <c r="EKZ2496" s="238"/>
      <c r="ELA2496" s="207"/>
      <c r="ELB2496" s="207"/>
      <c r="ELC2496" s="187"/>
      <c r="ELD2496" s="187"/>
      <c r="ELE2496" s="204"/>
      <c r="ELF2496" s="272"/>
      <c r="ELG2496" s="207"/>
      <c r="ELH2496" s="238"/>
      <c r="ELI2496" s="207"/>
      <c r="ELJ2496" s="207"/>
      <c r="ELK2496" s="187"/>
      <c r="ELL2496" s="187"/>
      <c r="ELM2496" s="204"/>
      <c r="ELN2496" s="272"/>
      <c r="ELO2496" s="207"/>
      <c r="ELP2496" s="238"/>
      <c r="ELQ2496" s="207"/>
      <c r="ELR2496" s="207"/>
      <c r="ELS2496" s="187"/>
      <c r="ELT2496" s="187"/>
      <c r="ELU2496" s="204"/>
      <c r="ELV2496" s="272"/>
      <c r="ELW2496" s="207"/>
      <c r="ELX2496" s="238"/>
      <c r="ELY2496" s="207"/>
      <c r="ELZ2496" s="207"/>
      <c r="EMA2496" s="187"/>
      <c r="EMB2496" s="187"/>
      <c r="EMC2496" s="204"/>
      <c r="EMD2496" s="272"/>
      <c r="EME2496" s="207"/>
      <c r="EMF2496" s="238"/>
      <c r="EMG2496" s="207"/>
      <c r="EMH2496" s="207"/>
      <c r="EMI2496" s="187"/>
      <c r="EMJ2496" s="187"/>
      <c r="EMK2496" s="204"/>
      <c r="EML2496" s="272"/>
      <c r="EMM2496" s="207"/>
      <c r="EMN2496" s="238"/>
      <c r="EMO2496" s="207"/>
      <c r="EMP2496" s="207"/>
      <c r="EMQ2496" s="187"/>
      <c r="EMR2496" s="187"/>
      <c r="EMS2496" s="204"/>
      <c r="EMT2496" s="272"/>
      <c r="EMU2496" s="207"/>
      <c r="EMV2496" s="238"/>
      <c r="EMW2496" s="207"/>
      <c r="EMX2496" s="207"/>
      <c r="EMY2496" s="187"/>
      <c r="EMZ2496" s="187"/>
      <c r="ENA2496" s="204"/>
      <c r="ENB2496" s="272"/>
      <c r="ENC2496" s="207"/>
      <c r="END2496" s="238"/>
      <c r="ENE2496" s="207"/>
      <c r="ENF2496" s="207"/>
      <c r="ENG2496" s="187"/>
      <c r="ENH2496" s="187"/>
      <c r="ENI2496" s="204"/>
      <c r="ENJ2496" s="272"/>
      <c r="ENK2496" s="207"/>
      <c r="ENL2496" s="238"/>
      <c r="ENM2496" s="207"/>
      <c r="ENN2496" s="207"/>
      <c r="ENO2496" s="187"/>
      <c r="ENP2496" s="187"/>
      <c r="ENQ2496" s="204"/>
      <c r="ENR2496" s="272"/>
      <c r="ENS2496" s="207"/>
      <c r="ENT2496" s="238"/>
      <c r="ENU2496" s="207"/>
      <c r="ENV2496" s="207"/>
      <c r="ENW2496" s="187"/>
      <c r="ENX2496" s="187"/>
      <c r="ENY2496" s="204"/>
      <c r="ENZ2496" s="272"/>
      <c r="EOA2496" s="207"/>
      <c r="EOB2496" s="238"/>
      <c r="EOC2496" s="207"/>
      <c r="EOD2496" s="207"/>
      <c r="EOE2496" s="187"/>
      <c r="EOF2496" s="187"/>
      <c r="EOG2496" s="204"/>
      <c r="EOH2496" s="272"/>
      <c r="EOI2496" s="207"/>
      <c r="EOJ2496" s="238"/>
      <c r="EOK2496" s="207"/>
      <c r="EOL2496" s="207"/>
      <c r="EOM2496" s="187"/>
      <c r="EON2496" s="187"/>
      <c r="EOO2496" s="204"/>
      <c r="EOP2496" s="272"/>
      <c r="EOQ2496" s="207"/>
      <c r="EOR2496" s="238"/>
      <c r="EOS2496" s="207"/>
      <c r="EOT2496" s="207"/>
      <c r="EOU2496" s="187"/>
      <c r="EOV2496" s="187"/>
      <c r="EOW2496" s="204"/>
      <c r="EOX2496" s="272"/>
      <c r="EOY2496" s="207"/>
      <c r="EOZ2496" s="238"/>
      <c r="EPA2496" s="207"/>
      <c r="EPB2496" s="207"/>
      <c r="EPC2496" s="187"/>
      <c r="EPD2496" s="187"/>
      <c r="EPE2496" s="204"/>
      <c r="EPF2496" s="272"/>
      <c r="EPG2496" s="207"/>
      <c r="EPH2496" s="238"/>
      <c r="EPI2496" s="207"/>
      <c r="EPJ2496" s="207"/>
      <c r="EPK2496" s="187"/>
      <c r="EPL2496" s="187"/>
      <c r="EPM2496" s="204"/>
      <c r="EPN2496" s="272"/>
      <c r="EPO2496" s="207"/>
      <c r="EPP2496" s="238"/>
      <c r="EPQ2496" s="207"/>
      <c r="EPR2496" s="207"/>
      <c r="EPS2496" s="187"/>
      <c r="EPT2496" s="187"/>
      <c r="EPU2496" s="204"/>
      <c r="EPV2496" s="272"/>
      <c r="EPW2496" s="207"/>
      <c r="EPX2496" s="238"/>
      <c r="EPY2496" s="207"/>
      <c r="EPZ2496" s="207"/>
      <c r="EQA2496" s="187"/>
      <c r="EQB2496" s="187"/>
      <c r="EQC2496" s="204"/>
      <c r="EQD2496" s="272"/>
      <c r="EQE2496" s="207"/>
      <c r="EQF2496" s="238"/>
      <c r="EQG2496" s="207"/>
      <c r="EQH2496" s="207"/>
      <c r="EQI2496" s="187"/>
      <c r="EQJ2496" s="187"/>
      <c r="EQK2496" s="204"/>
      <c r="EQL2496" s="272"/>
      <c r="EQM2496" s="207"/>
      <c r="EQN2496" s="238"/>
      <c r="EQO2496" s="207"/>
      <c r="EQP2496" s="207"/>
      <c r="EQQ2496" s="187"/>
      <c r="EQR2496" s="187"/>
      <c r="EQS2496" s="204"/>
      <c r="EQT2496" s="272"/>
      <c r="EQU2496" s="207"/>
      <c r="EQV2496" s="238"/>
      <c r="EQW2496" s="207"/>
      <c r="EQX2496" s="207"/>
      <c r="EQY2496" s="187"/>
      <c r="EQZ2496" s="187"/>
      <c r="ERA2496" s="204"/>
      <c r="ERB2496" s="272"/>
      <c r="ERC2496" s="207"/>
      <c r="ERD2496" s="238"/>
      <c r="ERE2496" s="207"/>
      <c r="ERF2496" s="207"/>
      <c r="ERG2496" s="187"/>
      <c r="ERH2496" s="187"/>
      <c r="ERI2496" s="204"/>
      <c r="ERJ2496" s="272"/>
      <c r="ERK2496" s="207"/>
      <c r="ERL2496" s="238"/>
      <c r="ERM2496" s="207"/>
      <c r="ERN2496" s="207"/>
      <c r="ERO2496" s="187"/>
      <c r="ERP2496" s="187"/>
      <c r="ERQ2496" s="204"/>
      <c r="ERR2496" s="272"/>
      <c r="ERS2496" s="207"/>
      <c r="ERT2496" s="238"/>
      <c r="ERU2496" s="207"/>
      <c r="ERV2496" s="207"/>
      <c r="ERW2496" s="187"/>
      <c r="ERX2496" s="187"/>
      <c r="ERY2496" s="204"/>
      <c r="ERZ2496" s="272"/>
      <c r="ESA2496" s="207"/>
      <c r="ESB2496" s="238"/>
      <c r="ESC2496" s="207"/>
      <c r="ESD2496" s="207"/>
      <c r="ESE2496" s="187"/>
      <c r="ESF2496" s="187"/>
      <c r="ESG2496" s="204"/>
      <c r="ESH2496" s="272"/>
      <c r="ESI2496" s="207"/>
      <c r="ESJ2496" s="238"/>
      <c r="ESK2496" s="207"/>
      <c r="ESL2496" s="207"/>
      <c r="ESM2496" s="187"/>
      <c r="ESN2496" s="187"/>
      <c r="ESO2496" s="204"/>
      <c r="ESP2496" s="272"/>
      <c r="ESQ2496" s="207"/>
      <c r="ESR2496" s="238"/>
      <c r="ESS2496" s="207"/>
      <c r="EST2496" s="207"/>
      <c r="ESU2496" s="187"/>
      <c r="ESV2496" s="187"/>
      <c r="ESW2496" s="204"/>
      <c r="ESX2496" s="272"/>
      <c r="ESY2496" s="207"/>
      <c r="ESZ2496" s="238"/>
      <c r="ETA2496" s="207"/>
      <c r="ETB2496" s="207"/>
      <c r="ETC2496" s="187"/>
      <c r="ETD2496" s="187"/>
      <c r="ETE2496" s="204"/>
      <c r="ETF2496" s="272"/>
      <c r="ETG2496" s="207"/>
      <c r="ETH2496" s="238"/>
      <c r="ETI2496" s="207"/>
      <c r="ETJ2496" s="207"/>
      <c r="ETK2496" s="187"/>
      <c r="ETL2496" s="187"/>
      <c r="ETM2496" s="204"/>
      <c r="ETN2496" s="272"/>
      <c r="ETO2496" s="207"/>
      <c r="ETP2496" s="238"/>
      <c r="ETQ2496" s="207"/>
      <c r="ETR2496" s="207"/>
      <c r="ETS2496" s="187"/>
      <c r="ETT2496" s="187"/>
      <c r="ETU2496" s="204"/>
      <c r="ETV2496" s="272"/>
      <c r="ETW2496" s="207"/>
      <c r="ETX2496" s="238"/>
      <c r="ETY2496" s="207"/>
      <c r="ETZ2496" s="207"/>
      <c r="EUA2496" s="187"/>
      <c r="EUB2496" s="187"/>
      <c r="EUC2496" s="204"/>
      <c r="EUD2496" s="272"/>
      <c r="EUE2496" s="207"/>
      <c r="EUF2496" s="238"/>
      <c r="EUG2496" s="207"/>
      <c r="EUH2496" s="207"/>
      <c r="EUI2496" s="187"/>
      <c r="EUJ2496" s="187"/>
      <c r="EUK2496" s="204"/>
      <c r="EUL2496" s="272"/>
      <c r="EUM2496" s="207"/>
      <c r="EUN2496" s="238"/>
      <c r="EUO2496" s="207"/>
      <c r="EUP2496" s="207"/>
      <c r="EUQ2496" s="187"/>
      <c r="EUR2496" s="187"/>
      <c r="EUS2496" s="204"/>
      <c r="EUT2496" s="272"/>
      <c r="EUU2496" s="207"/>
      <c r="EUV2496" s="238"/>
      <c r="EUW2496" s="207"/>
      <c r="EUX2496" s="207"/>
      <c r="EUY2496" s="187"/>
      <c r="EUZ2496" s="187"/>
      <c r="EVA2496" s="204"/>
      <c r="EVB2496" s="272"/>
      <c r="EVC2496" s="207"/>
      <c r="EVD2496" s="238"/>
      <c r="EVE2496" s="207"/>
      <c r="EVF2496" s="207"/>
      <c r="EVG2496" s="187"/>
      <c r="EVH2496" s="187"/>
      <c r="EVI2496" s="204"/>
      <c r="EVJ2496" s="272"/>
      <c r="EVK2496" s="207"/>
      <c r="EVL2496" s="238"/>
      <c r="EVM2496" s="207"/>
      <c r="EVN2496" s="207"/>
      <c r="EVO2496" s="187"/>
      <c r="EVP2496" s="187"/>
      <c r="EVQ2496" s="204"/>
      <c r="EVR2496" s="272"/>
      <c r="EVS2496" s="207"/>
      <c r="EVT2496" s="238"/>
      <c r="EVU2496" s="207"/>
      <c r="EVV2496" s="207"/>
      <c r="EVW2496" s="187"/>
      <c r="EVX2496" s="187"/>
      <c r="EVY2496" s="204"/>
      <c r="EVZ2496" s="272"/>
      <c r="EWA2496" s="207"/>
      <c r="EWB2496" s="238"/>
      <c r="EWC2496" s="207"/>
      <c r="EWD2496" s="207"/>
      <c r="EWE2496" s="187"/>
      <c r="EWF2496" s="187"/>
      <c r="EWG2496" s="204"/>
      <c r="EWH2496" s="272"/>
      <c r="EWI2496" s="207"/>
      <c r="EWJ2496" s="238"/>
      <c r="EWK2496" s="207"/>
      <c r="EWL2496" s="207"/>
      <c r="EWM2496" s="187"/>
      <c r="EWN2496" s="187"/>
      <c r="EWO2496" s="204"/>
      <c r="EWP2496" s="272"/>
      <c r="EWQ2496" s="207"/>
      <c r="EWR2496" s="238"/>
      <c r="EWS2496" s="207"/>
      <c r="EWT2496" s="207"/>
      <c r="EWU2496" s="187"/>
      <c r="EWV2496" s="187"/>
      <c r="EWW2496" s="204"/>
      <c r="EWX2496" s="272"/>
      <c r="EWY2496" s="207"/>
      <c r="EWZ2496" s="238"/>
      <c r="EXA2496" s="207"/>
      <c r="EXB2496" s="207"/>
      <c r="EXC2496" s="187"/>
      <c r="EXD2496" s="187"/>
      <c r="EXE2496" s="204"/>
      <c r="EXF2496" s="272"/>
      <c r="EXG2496" s="207"/>
      <c r="EXH2496" s="238"/>
      <c r="EXI2496" s="207"/>
      <c r="EXJ2496" s="207"/>
      <c r="EXK2496" s="187"/>
      <c r="EXL2496" s="187"/>
      <c r="EXM2496" s="204"/>
      <c r="EXN2496" s="272"/>
      <c r="EXO2496" s="207"/>
      <c r="EXP2496" s="238"/>
      <c r="EXQ2496" s="207"/>
      <c r="EXR2496" s="207"/>
      <c r="EXS2496" s="187"/>
      <c r="EXT2496" s="187"/>
      <c r="EXU2496" s="204"/>
      <c r="EXV2496" s="272"/>
      <c r="EXW2496" s="207"/>
      <c r="EXX2496" s="238"/>
      <c r="EXY2496" s="207"/>
      <c r="EXZ2496" s="207"/>
      <c r="EYA2496" s="187"/>
      <c r="EYB2496" s="187"/>
      <c r="EYC2496" s="204"/>
      <c r="EYD2496" s="272"/>
      <c r="EYE2496" s="207"/>
      <c r="EYF2496" s="238"/>
      <c r="EYG2496" s="207"/>
      <c r="EYH2496" s="207"/>
      <c r="EYI2496" s="187"/>
      <c r="EYJ2496" s="187"/>
      <c r="EYK2496" s="204"/>
      <c r="EYL2496" s="272"/>
      <c r="EYM2496" s="207"/>
      <c r="EYN2496" s="238"/>
      <c r="EYO2496" s="207"/>
      <c r="EYP2496" s="207"/>
      <c r="EYQ2496" s="187"/>
      <c r="EYR2496" s="187"/>
      <c r="EYS2496" s="204"/>
      <c r="EYT2496" s="272"/>
      <c r="EYU2496" s="207"/>
      <c r="EYV2496" s="238"/>
      <c r="EYW2496" s="207"/>
      <c r="EYX2496" s="207"/>
      <c r="EYY2496" s="187"/>
      <c r="EYZ2496" s="187"/>
      <c r="EZA2496" s="204"/>
      <c r="EZB2496" s="272"/>
      <c r="EZC2496" s="207"/>
      <c r="EZD2496" s="238"/>
      <c r="EZE2496" s="207"/>
      <c r="EZF2496" s="207"/>
      <c r="EZG2496" s="187"/>
      <c r="EZH2496" s="187"/>
      <c r="EZI2496" s="204"/>
      <c r="EZJ2496" s="272"/>
      <c r="EZK2496" s="207"/>
      <c r="EZL2496" s="238"/>
      <c r="EZM2496" s="207"/>
      <c r="EZN2496" s="207"/>
      <c r="EZO2496" s="187"/>
      <c r="EZP2496" s="187"/>
      <c r="EZQ2496" s="204"/>
      <c r="EZR2496" s="272"/>
      <c r="EZS2496" s="207"/>
      <c r="EZT2496" s="238"/>
      <c r="EZU2496" s="207"/>
      <c r="EZV2496" s="207"/>
      <c r="EZW2496" s="187"/>
      <c r="EZX2496" s="187"/>
      <c r="EZY2496" s="204"/>
      <c r="EZZ2496" s="272"/>
      <c r="FAA2496" s="207"/>
      <c r="FAB2496" s="238"/>
      <c r="FAC2496" s="207"/>
      <c r="FAD2496" s="207"/>
      <c r="FAE2496" s="187"/>
      <c r="FAF2496" s="187"/>
      <c r="FAG2496" s="204"/>
      <c r="FAH2496" s="272"/>
      <c r="FAI2496" s="207"/>
      <c r="FAJ2496" s="238"/>
      <c r="FAK2496" s="207"/>
      <c r="FAL2496" s="207"/>
      <c r="FAM2496" s="187"/>
      <c r="FAN2496" s="187"/>
      <c r="FAO2496" s="204"/>
      <c r="FAP2496" s="272"/>
      <c r="FAQ2496" s="207"/>
      <c r="FAR2496" s="238"/>
      <c r="FAS2496" s="207"/>
      <c r="FAT2496" s="207"/>
      <c r="FAU2496" s="187"/>
      <c r="FAV2496" s="187"/>
      <c r="FAW2496" s="204"/>
      <c r="FAX2496" s="272"/>
      <c r="FAY2496" s="207"/>
      <c r="FAZ2496" s="238"/>
      <c r="FBA2496" s="207"/>
      <c r="FBB2496" s="207"/>
      <c r="FBC2496" s="187"/>
      <c r="FBD2496" s="187"/>
      <c r="FBE2496" s="204"/>
      <c r="FBF2496" s="272"/>
      <c r="FBG2496" s="207"/>
      <c r="FBH2496" s="238"/>
      <c r="FBI2496" s="207"/>
      <c r="FBJ2496" s="207"/>
      <c r="FBK2496" s="187"/>
      <c r="FBL2496" s="187"/>
      <c r="FBM2496" s="204"/>
      <c r="FBN2496" s="272"/>
      <c r="FBO2496" s="207"/>
      <c r="FBP2496" s="238"/>
      <c r="FBQ2496" s="207"/>
      <c r="FBR2496" s="207"/>
      <c r="FBS2496" s="187"/>
      <c r="FBT2496" s="187"/>
      <c r="FBU2496" s="204"/>
      <c r="FBV2496" s="272"/>
      <c r="FBW2496" s="207"/>
      <c r="FBX2496" s="238"/>
      <c r="FBY2496" s="207"/>
      <c r="FBZ2496" s="207"/>
      <c r="FCA2496" s="187"/>
      <c r="FCB2496" s="187"/>
      <c r="FCC2496" s="204"/>
      <c r="FCD2496" s="272"/>
      <c r="FCE2496" s="207"/>
      <c r="FCF2496" s="238"/>
      <c r="FCG2496" s="207"/>
      <c r="FCH2496" s="207"/>
      <c r="FCI2496" s="187"/>
      <c r="FCJ2496" s="187"/>
      <c r="FCK2496" s="204"/>
      <c r="FCL2496" s="272"/>
      <c r="FCM2496" s="207"/>
      <c r="FCN2496" s="238"/>
      <c r="FCO2496" s="207"/>
      <c r="FCP2496" s="207"/>
      <c r="FCQ2496" s="187"/>
      <c r="FCR2496" s="187"/>
      <c r="FCS2496" s="204"/>
      <c r="FCT2496" s="272"/>
      <c r="FCU2496" s="207"/>
      <c r="FCV2496" s="238"/>
      <c r="FCW2496" s="207"/>
      <c r="FCX2496" s="207"/>
      <c r="FCY2496" s="187"/>
      <c r="FCZ2496" s="187"/>
      <c r="FDA2496" s="204"/>
      <c r="FDB2496" s="272"/>
      <c r="FDC2496" s="207"/>
      <c r="FDD2496" s="238"/>
      <c r="FDE2496" s="207"/>
      <c r="FDF2496" s="207"/>
      <c r="FDG2496" s="187"/>
      <c r="FDH2496" s="187"/>
      <c r="FDI2496" s="204"/>
      <c r="FDJ2496" s="272"/>
      <c r="FDK2496" s="207"/>
      <c r="FDL2496" s="238"/>
      <c r="FDM2496" s="207"/>
      <c r="FDN2496" s="207"/>
      <c r="FDO2496" s="187"/>
      <c r="FDP2496" s="187"/>
      <c r="FDQ2496" s="204"/>
      <c r="FDR2496" s="272"/>
      <c r="FDS2496" s="207"/>
      <c r="FDT2496" s="238"/>
      <c r="FDU2496" s="207"/>
      <c r="FDV2496" s="207"/>
      <c r="FDW2496" s="187"/>
      <c r="FDX2496" s="187"/>
      <c r="FDY2496" s="204"/>
      <c r="FDZ2496" s="272"/>
      <c r="FEA2496" s="207"/>
      <c r="FEB2496" s="238"/>
      <c r="FEC2496" s="207"/>
      <c r="FED2496" s="207"/>
      <c r="FEE2496" s="187"/>
      <c r="FEF2496" s="187"/>
      <c r="FEG2496" s="204"/>
      <c r="FEH2496" s="272"/>
      <c r="FEI2496" s="207"/>
      <c r="FEJ2496" s="238"/>
      <c r="FEK2496" s="207"/>
      <c r="FEL2496" s="207"/>
      <c r="FEM2496" s="187"/>
      <c r="FEN2496" s="187"/>
      <c r="FEO2496" s="204"/>
      <c r="FEP2496" s="272"/>
      <c r="FEQ2496" s="207"/>
      <c r="FER2496" s="238"/>
      <c r="FES2496" s="207"/>
      <c r="FET2496" s="207"/>
      <c r="FEU2496" s="187"/>
      <c r="FEV2496" s="187"/>
      <c r="FEW2496" s="204"/>
      <c r="FEX2496" s="272"/>
      <c r="FEY2496" s="207"/>
      <c r="FEZ2496" s="238"/>
      <c r="FFA2496" s="207"/>
      <c r="FFB2496" s="207"/>
      <c r="FFC2496" s="187"/>
      <c r="FFD2496" s="187"/>
      <c r="FFE2496" s="204"/>
      <c r="FFF2496" s="272"/>
      <c r="FFG2496" s="207"/>
      <c r="FFH2496" s="238"/>
      <c r="FFI2496" s="207"/>
      <c r="FFJ2496" s="207"/>
      <c r="FFK2496" s="187"/>
      <c r="FFL2496" s="187"/>
      <c r="FFM2496" s="204"/>
      <c r="FFN2496" s="272"/>
      <c r="FFO2496" s="207"/>
      <c r="FFP2496" s="238"/>
      <c r="FFQ2496" s="207"/>
      <c r="FFR2496" s="207"/>
      <c r="FFS2496" s="187"/>
      <c r="FFT2496" s="187"/>
      <c r="FFU2496" s="204"/>
      <c r="FFV2496" s="272"/>
      <c r="FFW2496" s="207"/>
      <c r="FFX2496" s="238"/>
      <c r="FFY2496" s="207"/>
      <c r="FFZ2496" s="207"/>
      <c r="FGA2496" s="187"/>
      <c r="FGB2496" s="187"/>
      <c r="FGC2496" s="204"/>
      <c r="FGD2496" s="272"/>
      <c r="FGE2496" s="207"/>
      <c r="FGF2496" s="238"/>
      <c r="FGG2496" s="207"/>
      <c r="FGH2496" s="207"/>
      <c r="FGI2496" s="187"/>
      <c r="FGJ2496" s="187"/>
      <c r="FGK2496" s="204"/>
      <c r="FGL2496" s="272"/>
      <c r="FGM2496" s="207"/>
      <c r="FGN2496" s="238"/>
      <c r="FGO2496" s="207"/>
      <c r="FGP2496" s="207"/>
      <c r="FGQ2496" s="187"/>
      <c r="FGR2496" s="187"/>
      <c r="FGS2496" s="204"/>
      <c r="FGT2496" s="272"/>
      <c r="FGU2496" s="207"/>
      <c r="FGV2496" s="238"/>
      <c r="FGW2496" s="207"/>
      <c r="FGX2496" s="207"/>
      <c r="FGY2496" s="187"/>
      <c r="FGZ2496" s="187"/>
      <c r="FHA2496" s="204"/>
      <c r="FHB2496" s="272"/>
      <c r="FHC2496" s="207"/>
      <c r="FHD2496" s="238"/>
      <c r="FHE2496" s="207"/>
      <c r="FHF2496" s="207"/>
      <c r="FHG2496" s="187"/>
      <c r="FHH2496" s="187"/>
      <c r="FHI2496" s="204"/>
      <c r="FHJ2496" s="272"/>
      <c r="FHK2496" s="207"/>
      <c r="FHL2496" s="238"/>
      <c r="FHM2496" s="207"/>
      <c r="FHN2496" s="207"/>
      <c r="FHO2496" s="187"/>
      <c r="FHP2496" s="187"/>
      <c r="FHQ2496" s="204"/>
      <c r="FHR2496" s="272"/>
      <c r="FHS2496" s="207"/>
      <c r="FHT2496" s="238"/>
      <c r="FHU2496" s="207"/>
      <c r="FHV2496" s="207"/>
      <c r="FHW2496" s="187"/>
      <c r="FHX2496" s="187"/>
      <c r="FHY2496" s="204"/>
      <c r="FHZ2496" s="272"/>
      <c r="FIA2496" s="207"/>
      <c r="FIB2496" s="238"/>
      <c r="FIC2496" s="207"/>
      <c r="FID2496" s="207"/>
      <c r="FIE2496" s="187"/>
      <c r="FIF2496" s="187"/>
      <c r="FIG2496" s="204"/>
      <c r="FIH2496" s="272"/>
      <c r="FII2496" s="207"/>
      <c r="FIJ2496" s="238"/>
      <c r="FIK2496" s="207"/>
      <c r="FIL2496" s="207"/>
      <c r="FIM2496" s="187"/>
      <c r="FIN2496" s="187"/>
      <c r="FIO2496" s="204"/>
      <c r="FIP2496" s="272"/>
      <c r="FIQ2496" s="207"/>
      <c r="FIR2496" s="238"/>
      <c r="FIS2496" s="207"/>
      <c r="FIT2496" s="207"/>
      <c r="FIU2496" s="187"/>
      <c r="FIV2496" s="187"/>
      <c r="FIW2496" s="204"/>
      <c r="FIX2496" s="272"/>
      <c r="FIY2496" s="207"/>
      <c r="FIZ2496" s="238"/>
      <c r="FJA2496" s="207"/>
      <c r="FJB2496" s="207"/>
      <c r="FJC2496" s="187"/>
      <c r="FJD2496" s="187"/>
      <c r="FJE2496" s="204"/>
      <c r="FJF2496" s="272"/>
      <c r="FJG2496" s="207"/>
      <c r="FJH2496" s="238"/>
      <c r="FJI2496" s="207"/>
      <c r="FJJ2496" s="207"/>
      <c r="FJK2496" s="187"/>
      <c r="FJL2496" s="187"/>
      <c r="FJM2496" s="204"/>
      <c r="FJN2496" s="272"/>
      <c r="FJO2496" s="207"/>
      <c r="FJP2496" s="238"/>
      <c r="FJQ2496" s="207"/>
      <c r="FJR2496" s="207"/>
      <c r="FJS2496" s="187"/>
      <c r="FJT2496" s="187"/>
      <c r="FJU2496" s="204"/>
      <c r="FJV2496" s="272"/>
      <c r="FJW2496" s="207"/>
      <c r="FJX2496" s="238"/>
      <c r="FJY2496" s="207"/>
      <c r="FJZ2496" s="207"/>
      <c r="FKA2496" s="187"/>
      <c r="FKB2496" s="187"/>
      <c r="FKC2496" s="204"/>
      <c r="FKD2496" s="272"/>
      <c r="FKE2496" s="207"/>
      <c r="FKF2496" s="238"/>
      <c r="FKG2496" s="207"/>
      <c r="FKH2496" s="207"/>
      <c r="FKI2496" s="187"/>
      <c r="FKJ2496" s="187"/>
      <c r="FKK2496" s="204"/>
      <c r="FKL2496" s="272"/>
      <c r="FKM2496" s="207"/>
      <c r="FKN2496" s="238"/>
      <c r="FKO2496" s="207"/>
      <c r="FKP2496" s="207"/>
      <c r="FKQ2496" s="187"/>
      <c r="FKR2496" s="187"/>
      <c r="FKS2496" s="204"/>
      <c r="FKT2496" s="272"/>
      <c r="FKU2496" s="207"/>
      <c r="FKV2496" s="238"/>
      <c r="FKW2496" s="207"/>
      <c r="FKX2496" s="207"/>
      <c r="FKY2496" s="187"/>
      <c r="FKZ2496" s="187"/>
      <c r="FLA2496" s="204"/>
      <c r="FLB2496" s="272"/>
      <c r="FLC2496" s="207"/>
      <c r="FLD2496" s="238"/>
      <c r="FLE2496" s="207"/>
      <c r="FLF2496" s="207"/>
      <c r="FLG2496" s="187"/>
      <c r="FLH2496" s="187"/>
      <c r="FLI2496" s="204"/>
      <c r="FLJ2496" s="272"/>
      <c r="FLK2496" s="207"/>
      <c r="FLL2496" s="238"/>
      <c r="FLM2496" s="207"/>
      <c r="FLN2496" s="207"/>
      <c r="FLO2496" s="187"/>
      <c r="FLP2496" s="187"/>
      <c r="FLQ2496" s="204"/>
      <c r="FLR2496" s="272"/>
      <c r="FLS2496" s="207"/>
      <c r="FLT2496" s="238"/>
      <c r="FLU2496" s="207"/>
      <c r="FLV2496" s="207"/>
      <c r="FLW2496" s="187"/>
      <c r="FLX2496" s="187"/>
      <c r="FLY2496" s="204"/>
      <c r="FLZ2496" s="272"/>
      <c r="FMA2496" s="207"/>
      <c r="FMB2496" s="238"/>
      <c r="FMC2496" s="207"/>
      <c r="FMD2496" s="207"/>
      <c r="FME2496" s="187"/>
      <c r="FMF2496" s="187"/>
      <c r="FMG2496" s="204"/>
      <c r="FMH2496" s="272"/>
      <c r="FMI2496" s="207"/>
      <c r="FMJ2496" s="238"/>
      <c r="FMK2496" s="207"/>
      <c r="FML2496" s="207"/>
      <c r="FMM2496" s="187"/>
      <c r="FMN2496" s="187"/>
      <c r="FMO2496" s="204"/>
      <c r="FMP2496" s="272"/>
      <c r="FMQ2496" s="207"/>
      <c r="FMR2496" s="238"/>
      <c r="FMS2496" s="207"/>
      <c r="FMT2496" s="207"/>
      <c r="FMU2496" s="187"/>
      <c r="FMV2496" s="187"/>
      <c r="FMW2496" s="204"/>
      <c r="FMX2496" s="272"/>
      <c r="FMY2496" s="207"/>
      <c r="FMZ2496" s="238"/>
      <c r="FNA2496" s="207"/>
      <c r="FNB2496" s="207"/>
      <c r="FNC2496" s="187"/>
      <c r="FND2496" s="187"/>
      <c r="FNE2496" s="204"/>
      <c r="FNF2496" s="272"/>
      <c r="FNG2496" s="207"/>
      <c r="FNH2496" s="238"/>
      <c r="FNI2496" s="207"/>
      <c r="FNJ2496" s="207"/>
      <c r="FNK2496" s="187"/>
      <c r="FNL2496" s="187"/>
      <c r="FNM2496" s="204"/>
      <c r="FNN2496" s="272"/>
      <c r="FNO2496" s="207"/>
      <c r="FNP2496" s="238"/>
      <c r="FNQ2496" s="207"/>
      <c r="FNR2496" s="207"/>
      <c r="FNS2496" s="187"/>
      <c r="FNT2496" s="187"/>
      <c r="FNU2496" s="204"/>
      <c r="FNV2496" s="272"/>
      <c r="FNW2496" s="207"/>
      <c r="FNX2496" s="238"/>
      <c r="FNY2496" s="207"/>
      <c r="FNZ2496" s="207"/>
      <c r="FOA2496" s="187"/>
      <c r="FOB2496" s="187"/>
      <c r="FOC2496" s="204"/>
      <c r="FOD2496" s="272"/>
      <c r="FOE2496" s="207"/>
      <c r="FOF2496" s="238"/>
      <c r="FOG2496" s="207"/>
      <c r="FOH2496" s="207"/>
      <c r="FOI2496" s="187"/>
      <c r="FOJ2496" s="187"/>
      <c r="FOK2496" s="204"/>
      <c r="FOL2496" s="272"/>
      <c r="FOM2496" s="207"/>
      <c r="FON2496" s="238"/>
      <c r="FOO2496" s="207"/>
      <c r="FOP2496" s="207"/>
      <c r="FOQ2496" s="187"/>
      <c r="FOR2496" s="187"/>
      <c r="FOS2496" s="204"/>
      <c r="FOT2496" s="272"/>
      <c r="FOU2496" s="207"/>
      <c r="FOV2496" s="238"/>
      <c r="FOW2496" s="207"/>
      <c r="FOX2496" s="207"/>
      <c r="FOY2496" s="187"/>
      <c r="FOZ2496" s="187"/>
      <c r="FPA2496" s="204"/>
      <c r="FPB2496" s="272"/>
      <c r="FPC2496" s="207"/>
      <c r="FPD2496" s="238"/>
      <c r="FPE2496" s="207"/>
      <c r="FPF2496" s="207"/>
      <c r="FPG2496" s="187"/>
      <c r="FPH2496" s="187"/>
      <c r="FPI2496" s="204"/>
      <c r="FPJ2496" s="272"/>
      <c r="FPK2496" s="207"/>
      <c r="FPL2496" s="238"/>
      <c r="FPM2496" s="207"/>
      <c r="FPN2496" s="207"/>
      <c r="FPO2496" s="187"/>
      <c r="FPP2496" s="187"/>
      <c r="FPQ2496" s="204"/>
      <c r="FPR2496" s="272"/>
      <c r="FPS2496" s="207"/>
      <c r="FPT2496" s="238"/>
      <c r="FPU2496" s="207"/>
      <c r="FPV2496" s="207"/>
      <c r="FPW2496" s="187"/>
      <c r="FPX2496" s="187"/>
      <c r="FPY2496" s="204"/>
      <c r="FPZ2496" s="272"/>
      <c r="FQA2496" s="207"/>
      <c r="FQB2496" s="238"/>
      <c r="FQC2496" s="207"/>
      <c r="FQD2496" s="207"/>
      <c r="FQE2496" s="187"/>
      <c r="FQF2496" s="187"/>
      <c r="FQG2496" s="204"/>
      <c r="FQH2496" s="272"/>
      <c r="FQI2496" s="207"/>
      <c r="FQJ2496" s="238"/>
      <c r="FQK2496" s="207"/>
      <c r="FQL2496" s="207"/>
      <c r="FQM2496" s="187"/>
      <c r="FQN2496" s="187"/>
      <c r="FQO2496" s="204"/>
      <c r="FQP2496" s="272"/>
      <c r="FQQ2496" s="207"/>
      <c r="FQR2496" s="238"/>
      <c r="FQS2496" s="207"/>
      <c r="FQT2496" s="207"/>
      <c r="FQU2496" s="187"/>
      <c r="FQV2496" s="187"/>
      <c r="FQW2496" s="204"/>
      <c r="FQX2496" s="272"/>
      <c r="FQY2496" s="207"/>
      <c r="FQZ2496" s="238"/>
      <c r="FRA2496" s="207"/>
      <c r="FRB2496" s="207"/>
      <c r="FRC2496" s="187"/>
      <c r="FRD2496" s="187"/>
      <c r="FRE2496" s="204"/>
      <c r="FRF2496" s="272"/>
      <c r="FRG2496" s="207"/>
      <c r="FRH2496" s="238"/>
      <c r="FRI2496" s="207"/>
      <c r="FRJ2496" s="207"/>
      <c r="FRK2496" s="187"/>
      <c r="FRL2496" s="187"/>
      <c r="FRM2496" s="204"/>
      <c r="FRN2496" s="272"/>
      <c r="FRO2496" s="207"/>
      <c r="FRP2496" s="238"/>
      <c r="FRQ2496" s="207"/>
      <c r="FRR2496" s="207"/>
      <c r="FRS2496" s="187"/>
      <c r="FRT2496" s="187"/>
      <c r="FRU2496" s="204"/>
      <c r="FRV2496" s="272"/>
      <c r="FRW2496" s="207"/>
      <c r="FRX2496" s="238"/>
      <c r="FRY2496" s="207"/>
      <c r="FRZ2496" s="207"/>
      <c r="FSA2496" s="187"/>
      <c r="FSB2496" s="187"/>
      <c r="FSC2496" s="204"/>
      <c r="FSD2496" s="272"/>
      <c r="FSE2496" s="207"/>
      <c r="FSF2496" s="238"/>
      <c r="FSG2496" s="207"/>
      <c r="FSH2496" s="207"/>
      <c r="FSI2496" s="187"/>
      <c r="FSJ2496" s="187"/>
      <c r="FSK2496" s="204"/>
      <c r="FSL2496" s="272"/>
      <c r="FSM2496" s="207"/>
      <c r="FSN2496" s="238"/>
      <c r="FSO2496" s="207"/>
      <c r="FSP2496" s="207"/>
      <c r="FSQ2496" s="187"/>
      <c r="FSR2496" s="187"/>
      <c r="FSS2496" s="204"/>
      <c r="FST2496" s="272"/>
      <c r="FSU2496" s="207"/>
      <c r="FSV2496" s="238"/>
      <c r="FSW2496" s="207"/>
      <c r="FSX2496" s="207"/>
      <c r="FSY2496" s="187"/>
      <c r="FSZ2496" s="187"/>
      <c r="FTA2496" s="204"/>
      <c r="FTB2496" s="272"/>
      <c r="FTC2496" s="207"/>
      <c r="FTD2496" s="238"/>
      <c r="FTE2496" s="207"/>
      <c r="FTF2496" s="207"/>
      <c r="FTG2496" s="187"/>
      <c r="FTH2496" s="187"/>
      <c r="FTI2496" s="204"/>
      <c r="FTJ2496" s="272"/>
      <c r="FTK2496" s="207"/>
      <c r="FTL2496" s="238"/>
      <c r="FTM2496" s="207"/>
      <c r="FTN2496" s="207"/>
      <c r="FTO2496" s="187"/>
      <c r="FTP2496" s="187"/>
      <c r="FTQ2496" s="204"/>
      <c r="FTR2496" s="272"/>
      <c r="FTS2496" s="207"/>
      <c r="FTT2496" s="238"/>
      <c r="FTU2496" s="207"/>
      <c r="FTV2496" s="207"/>
      <c r="FTW2496" s="187"/>
      <c r="FTX2496" s="187"/>
      <c r="FTY2496" s="204"/>
      <c r="FTZ2496" s="272"/>
      <c r="FUA2496" s="207"/>
      <c r="FUB2496" s="238"/>
      <c r="FUC2496" s="207"/>
      <c r="FUD2496" s="207"/>
      <c r="FUE2496" s="187"/>
      <c r="FUF2496" s="187"/>
      <c r="FUG2496" s="204"/>
      <c r="FUH2496" s="272"/>
      <c r="FUI2496" s="207"/>
      <c r="FUJ2496" s="238"/>
      <c r="FUK2496" s="207"/>
      <c r="FUL2496" s="207"/>
      <c r="FUM2496" s="187"/>
      <c r="FUN2496" s="187"/>
      <c r="FUO2496" s="204"/>
      <c r="FUP2496" s="272"/>
      <c r="FUQ2496" s="207"/>
      <c r="FUR2496" s="238"/>
      <c r="FUS2496" s="207"/>
      <c r="FUT2496" s="207"/>
      <c r="FUU2496" s="187"/>
      <c r="FUV2496" s="187"/>
      <c r="FUW2496" s="204"/>
      <c r="FUX2496" s="272"/>
      <c r="FUY2496" s="207"/>
      <c r="FUZ2496" s="238"/>
      <c r="FVA2496" s="207"/>
      <c r="FVB2496" s="207"/>
      <c r="FVC2496" s="187"/>
      <c r="FVD2496" s="187"/>
      <c r="FVE2496" s="204"/>
      <c r="FVF2496" s="272"/>
      <c r="FVG2496" s="207"/>
      <c r="FVH2496" s="238"/>
      <c r="FVI2496" s="207"/>
      <c r="FVJ2496" s="207"/>
      <c r="FVK2496" s="187"/>
      <c r="FVL2496" s="187"/>
      <c r="FVM2496" s="204"/>
      <c r="FVN2496" s="272"/>
      <c r="FVO2496" s="207"/>
      <c r="FVP2496" s="238"/>
      <c r="FVQ2496" s="207"/>
      <c r="FVR2496" s="207"/>
      <c r="FVS2496" s="187"/>
      <c r="FVT2496" s="187"/>
      <c r="FVU2496" s="204"/>
      <c r="FVV2496" s="272"/>
      <c r="FVW2496" s="207"/>
      <c r="FVX2496" s="238"/>
      <c r="FVY2496" s="207"/>
      <c r="FVZ2496" s="207"/>
      <c r="FWA2496" s="187"/>
      <c r="FWB2496" s="187"/>
      <c r="FWC2496" s="204"/>
      <c r="FWD2496" s="272"/>
      <c r="FWE2496" s="207"/>
      <c r="FWF2496" s="238"/>
      <c r="FWG2496" s="207"/>
      <c r="FWH2496" s="207"/>
      <c r="FWI2496" s="187"/>
      <c r="FWJ2496" s="187"/>
      <c r="FWK2496" s="204"/>
      <c r="FWL2496" s="272"/>
      <c r="FWM2496" s="207"/>
      <c r="FWN2496" s="238"/>
      <c r="FWO2496" s="207"/>
      <c r="FWP2496" s="207"/>
      <c r="FWQ2496" s="187"/>
      <c r="FWR2496" s="187"/>
      <c r="FWS2496" s="204"/>
      <c r="FWT2496" s="272"/>
      <c r="FWU2496" s="207"/>
      <c r="FWV2496" s="238"/>
      <c r="FWW2496" s="207"/>
      <c r="FWX2496" s="207"/>
      <c r="FWY2496" s="187"/>
      <c r="FWZ2496" s="187"/>
      <c r="FXA2496" s="204"/>
      <c r="FXB2496" s="272"/>
      <c r="FXC2496" s="207"/>
      <c r="FXD2496" s="238"/>
      <c r="FXE2496" s="207"/>
      <c r="FXF2496" s="207"/>
      <c r="FXG2496" s="187"/>
      <c r="FXH2496" s="187"/>
      <c r="FXI2496" s="204"/>
      <c r="FXJ2496" s="272"/>
      <c r="FXK2496" s="207"/>
      <c r="FXL2496" s="238"/>
      <c r="FXM2496" s="207"/>
      <c r="FXN2496" s="207"/>
      <c r="FXO2496" s="187"/>
      <c r="FXP2496" s="187"/>
      <c r="FXQ2496" s="204"/>
      <c r="FXR2496" s="272"/>
      <c r="FXS2496" s="207"/>
      <c r="FXT2496" s="238"/>
      <c r="FXU2496" s="207"/>
      <c r="FXV2496" s="207"/>
      <c r="FXW2496" s="187"/>
      <c r="FXX2496" s="187"/>
      <c r="FXY2496" s="204"/>
      <c r="FXZ2496" s="272"/>
      <c r="FYA2496" s="207"/>
      <c r="FYB2496" s="238"/>
      <c r="FYC2496" s="207"/>
      <c r="FYD2496" s="207"/>
      <c r="FYE2496" s="187"/>
      <c r="FYF2496" s="187"/>
      <c r="FYG2496" s="204"/>
      <c r="FYH2496" s="272"/>
      <c r="FYI2496" s="207"/>
      <c r="FYJ2496" s="238"/>
      <c r="FYK2496" s="207"/>
      <c r="FYL2496" s="207"/>
      <c r="FYM2496" s="187"/>
      <c r="FYN2496" s="187"/>
      <c r="FYO2496" s="204"/>
      <c r="FYP2496" s="272"/>
      <c r="FYQ2496" s="207"/>
      <c r="FYR2496" s="238"/>
      <c r="FYS2496" s="207"/>
      <c r="FYT2496" s="207"/>
      <c r="FYU2496" s="187"/>
      <c r="FYV2496" s="187"/>
      <c r="FYW2496" s="204"/>
      <c r="FYX2496" s="272"/>
      <c r="FYY2496" s="207"/>
      <c r="FYZ2496" s="238"/>
      <c r="FZA2496" s="207"/>
      <c r="FZB2496" s="207"/>
      <c r="FZC2496" s="187"/>
      <c r="FZD2496" s="187"/>
      <c r="FZE2496" s="204"/>
      <c r="FZF2496" s="272"/>
      <c r="FZG2496" s="207"/>
      <c r="FZH2496" s="238"/>
      <c r="FZI2496" s="207"/>
      <c r="FZJ2496" s="207"/>
      <c r="FZK2496" s="187"/>
      <c r="FZL2496" s="187"/>
      <c r="FZM2496" s="204"/>
      <c r="FZN2496" s="272"/>
      <c r="FZO2496" s="207"/>
      <c r="FZP2496" s="238"/>
      <c r="FZQ2496" s="207"/>
      <c r="FZR2496" s="207"/>
      <c r="FZS2496" s="187"/>
      <c r="FZT2496" s="187"/>
      <c r="FZU2496" s="204"/>
      <c r="FZV2496" s="272"/>
      <c r="FZW2496" s="207"/>
      <c r="FZX2496" s="238"/>
      <c r="FZY2496" s="207"/>
      <c r="FZZ2496" s="207"/>
      <c r="GAA2496" s="187"/>
      <c r="GAB2496" s="187"/>
      <c r="GAC2496" s="204"/>
      <c r="GAD2496" s="272"/>
      <c r="GAE2496" s="207"/>
      <c r="GAF2496" s="238"/>
      <c r="GAG2496" s="207"/>
      <c r="GAH2496" s="207"/>
      <c r="GAI2496" s="187"/>
      <c r="GAJ2496" s="187"/>
      <c r="GAK2496" s="204"/>
      <c r="GAL2496" s="272"/>
      <c r="GAM2496" s="207"/>
      <c r="GAN2496" s="238"/>
      <c r="GAO2496" s="207"/>
      <c r="GAP2496" s="207"/>
      <c r="GAQ2496" s="187"/>
      <c r="GAR2496" s="187"/>
      <c r="GAS2496" s="204"/>
      <c r="GAT2496" s="272"/>
      <c r="GAU2496" s="207"/>
      <c r="GAV2496" s="238"/>
      <c r="GAW2496" s="207"/>
      <c r="GAX2496" s="207"/>
      <c r="GAY2496" s="187"/>
      <c r="GAZ2496" s="187"/>
      <c r="GBA2496" s="204"/>
      <c r="GBB2496" s="272"/>
      <c r="GBC2496" s="207"/>
      <c r="GBD2496" s="238"/>
      <c r="GBE2496" s="207"/>
      <c r="GBF2496" s="207"/>
      <c r="GBG2496" s="187"/>
      <c r="GBH2496" s="187"/>
      <c r="GBI2496" s="204"/>
      <c r="GBJ2496" s="272"/>
      <c r="GBK2496" s="207"/>
      <c r="GBL2496" s="238"/>
      <c r="GBM2496" s="207"/>
      <c r="GBN2496" s="207"/>
      <c r="GBO2496" s="187"/>
      <c r="GBP2496" s="187"/>
      <c r="GBQ2496" s="204"/>
      <c r="GBR2496" s="272"/>
      <c r="GBS2496" s="207"/>
      <c r="GBT2496" s="238"/>
      <c r="GBU2496" s="207"/>
      <c r="GBV2496" s="207"/>
      <c r="GBW2496" s="187"/>
      <c r="GBX2496" s="187"/>
      <c r="GBY2496" s="204"/>
      <c r="GBZ2496" s="272"/>
      <c r="GCA2496" s="207"/>
      <c r="GCB2496" s="238"/>
      <c r="GCC2496" s="207"/>
      <c r="GCD2496" s="207"/>
      <c r="GCE2496" s="187"/>
      <c r="GCF2496" s="187"/>
      <c r="GCG2496" s="204"/>
      <c r="GCH2496" s="272"/>
      <c r="GCI2496" s="207"/>
      <c r="GCJ2496" s="238"/>
      <c r="GCK2496" s="207"/>
      <c r="GCL2496" s="207"/>
      <c r="GCM2496" s="187"/>
      <c r="GCN2496" s="187"/>
      <c r="GCO2496" s="204"/>
      <c r="GCP2496" s="272"/>
      <c r="GCQ2496" s="207"/>
      <c r="GCR2496" s="238"/>
      <c r="GCS2496" s="207"/>
      <c r="GCT2496" s="207"/>
      <c r="GCU2496" s="187"/>
      <c r="GCV2496" s="187"/>
      <c r="GCW2496" s="204"/>
      <c r="GCX2496" s="272"/>
      <c r="GCY2496" s="207"/>
      <c r="GCZ2496" s="238"/>
      <c r="GDA2496" s="207"/>
      <c r="GDB2496" s="207"/>
      <c r="GDC2496" s="187"/>
      <c r="GDD2496" s="187"/>
      <c r="GDE2496" s="204"/>
      <c r="GDF2496" s="272"/>
      <c r="GDG2496" s="207"/>
      <c r="GDH2496" s="238"/>
      <c r="GDI2496" s="207"/>
      <c r="GDJ2496" s="207"/>
      <c r="GDK2496" s="187"/>
      <c r="GDL2496" s="187"/>
      <c r="GDM2496" s="204"/>
      <c r="GDN2496" s="272"/>
      <c r="GDO2496" s="207"/>
      <c r="GDP2496" s="238"/>
      <c r="GDQ2496" s="207"/>
      <c r="GDR2496" s="207"/>
      <c r="GDS2496" s="187"/>
      <c r="GDT2496" s="187"/>
      <c r="GDU2496" s="204"/>
      <c r="GDV2496" s="272"/>
      <c r="GDW2496" s="207"/>
      <c r="GDX2496" s="238"/>
      <c r="GDY2496" s="207"/>
      <c r="GDZ2496" s="207"/>
      <c r="GEA2496" s="187"/>
      <c r="GEB2496" s="187"/>
      <c r="GEC2496" s="204"/>
      <c r="GED2496" s="272"/>
      <c r="GEE2496" s="207"/>
      <c r="GEF2496" s="238"/>
      <c r="GEG2496" s="207"/>
      <c r="GEH2496" s="207"/>
      <c r="GEI2496" s="187"/>
      <c r="GEJ2496" s="187"/>
      <c r="GEK2496" s="204"/>
      <c r="GEL2496" s="272"/>
      <c r="GEM2496" s="207"/>
      <c r="GEN2496" s="238"/>
      <c r="GEO2496" s="207"/>
      <c r="GEP2496" s="207"/>
      <c r="GEQ2496" s="187"/>
      <c r="GER2496" s="187"/>
      <c r="GES2496" s="204"/>
      <c r="GET2496" s="272"/>
      <c r="GEU2496" s="207"/>
      <c r="GEV2496" s="238"/>
      <c r="GEW2496" s="207"/>
      <c r="GEX2496" s="207"/>
      <c r="GEY2496" s="187"/>
      <c r="GEZ2496" s="187"/>
      <c r="GFA2496" s="204"/>
      <c r="GFB2496" s="272"/>
      <c r="GFC2496" s="207"/>
      <c r="GFD2496" s="238"/>
      <c r="GFE2496" s="207"/>
      <c r="GFF2496" s="207"/>
      <c r="GFG2496" s="187"/>
      <c r="GFH2496" s="187"/>
      <c r="GFI2496" s="204"/>
      <c r="GFJ2496" s="272"/>
      <c r="GFK2496" s="207"/>
      <c r="GFL2496" s="238"/>
      <c r="GFM2496" s="207"/>
      <c r="GFN2496" s="207"/>
      <c r="GFO2496" s="187"/>
      <c r="GFP2496" s="187"/>
      <c r="GFQ2496" s="204"/>
      <c r="GFR2496" s="272"/>
      <c r="GFS2496" s="207"/>
      <c r="GFT2496" s="238"/>
      <c r="GFU2496" s="207"/>
      <c r="GFV2496" s="207"/>
      <c r="GFW2496" s="187"/>
      <c r="GFX2496" s="187"/>
      <c r="GFY2496" s="204"/>
      <c r="GFZ2496" s="272"/>
      <c r="GGA2496" s="207"/>
      <c r="GGB2496" s="238"/>
      <c r="GGC2496" s="207"/>
      <c r="GGD2496" s="207"/>
      <c r="GGE2496" s="187"/>
      <c r="GGF2496" s="187"/>
      <c r="GGG2496" s="204"/>
      <c r="GGH2496" s="272"/>
      <c r="GGI2496" s="207"/>
      <c r="GGJ2496" s="238"/>
      <c r="GGK2496" s="207"/>
      <c r="GGL2496" s="207"/>
      <c r="GGM2496" s="187"/>
      <c r="GGN2496" s="187"/>
      <c r="GGO2496" s="204"/>
      <c r="GGP2496" s="272"/>
      <c r="GGQ2496" s="207"/>
      <c r="GGR2496" s="238"/>
      <c r="GGS2496" s="207"/>
      <c r="GGT2496" s="207"/>
      <c r="GGU2496" s="187"/>
      <c r="GGV2496" s="187"/>
      <c r="GGW2496" s="204"/>
      <c r="GGX2496" s="272"/>
      <c r="GGY2496" s="207"/>
      <c r="GGZ2496" s="238"/>
      <c r="GHA2496" s="207"/>
      <c r="GHB2496" s="207"/>
      <c r="GHC2496" s="187"/>
      <c r="GHD2496" s="187"/>
      <c r="GHE2496" s="204"/>
      <c r="GHF2496" s="272"/>
      <c r="GHG2496" s="207"/>
      <c r="GHH2496" s="238"/>
      <c r="GHI2496" s="207"/>
      <c r="GHJ2496" s="207"/>
      <c r="GHK2496" s="187"/>
      <c r="GHL2496" s="187"/>
      <c r="GHM2496" s="204"/>
      <c r="GHN2496" s="272"/>
      <c r="GHO2496" s="207"/>
      <c r="GHP2496" s="238"/>
      <c r="GHQ2496" s="207"/>
      <c r="GHR2496" s="207"/>
      <c r="GHS2496" s="187"/>
      <c r="GHT2496" s="187"/>
      <c r="GHU2496" s="204"/>
      <c r="GHV2496" s="272"/>
      <c r="GHW2496" s="207"/>
      <c r="GHX2496" s="238"/>
      <c r="GHY2496" s="207"/>
      <c r="GHZ2496" s="207"/>
      <c r="GIA2496" s="187"/>
      <c r="GIB2496" s="187"/>
      <c r="GIC2496" s="204"/>
      <c r="GID2496" s="272"/>
      <c r="GIE2496" s="207"/>
      <c r="GIF2496" s="238"/>
      <c r="GIG2496" s="207"/>
      <c r="GIH2496" s="207"/>
      <c r="GII2496" s="187"/>
      <c r="GIJ2496" s="187"/>
      <c r="GIK2496" s="204"/>
      <c r="GIL2496" s="272"/>
      <c r="GIM2496" s="207"/>
      <c r="GIN2496" s="238"/>
      <c r="GIO2496" s="207"/>
      <c r="GIP2496" s="207"/>
      <c r="GIQ2496" s="187"/>
      <c r="GIR2496" s="187"/>
      <c r="GIS2496" s="204"/>
      <c r="GIT2496" s="272"/>
      <c r="GIU2496" s="207"/>
      <c r="GIV2496" s="238"/>
      <c r="GIW2496" s="207"/>
      <c r="GIX2496" s="207"/>
      <c r="GIY2496" s="187"/>
      <c r="GIZ2496" s="187"/>
      <c r="GJA2496" s="204"/>
      <c r="GJB2496" s="272"/>
      <c r="GJC2496" s="207"/>
      <c r="GJD2496" s="238"/>
      <c r="GJE2496" s="207"/>
      <c r="GJF2496" s="207"/>
      <c r="GJG2496" s="187"/>
      <c r="GJH2496" s="187"/>
      <c r="GJI2496" s="204"/>
      <c r="GJJ2496" s="272"/>
      <c r="GJK2496" s="207"/>
      <c r="GJL2496" s="238"/>
      <c r="GJM2496" s="207"/>
      <c r="GJN2496" s="207"/>
      <c r="GJO2496" s="187"/>
      <c r="GJP2496" s="187"/>
      <c r="GJQ2496" s="204"/>
      <c r="GJR2496" s="272"/>
      <c r="GJS2496" s="207"/>
      <c r="GJT2496" s="238"/>
      <c r="GJU2496" s="207"/>
      <c r="GJV2496" s="207"/>
      <c r="GJW2496" s="187"/>
      <c r="GJX2496" s="187"/>
      <c r="GJY2496" s="204"/>
      <c r="GJZ2496" s="272"/>
      <c r="GKA2496" s="207"/>
      <c r="GKB2496" s="238"/>
      <c r="GKC2496" s="207"/>
      <c r="GKD2496" s="207"/>
      <c r="GKE2496" s="187"/>
      <c r="GKF2496" s="187"/>
      <c r="GKG2496" s="204"/>
      <c r="GKH2496" s="272"/>
      <c r="GKI2496" s="207"/>
      <c r="GKJ2496" s="238"/>
      <c r="GKK2496" s="207"/>
      <c r="GKL2496" s="207"/>
      <c r="GKM2496" s="187"/>
      <c r="GKN2496" s="187"/>
      <c r="GKO2496" s="204"/>
      <c r="GKP2496" s="272"/>
      <c r="GKQ2496" s="207"/>
      <c r="GKR2496" s="238"/>
      <c r="GKS2496" s="207"/>
      <c r="GKT2496" s="207"/>
      <c r="GKU2496" s="187"/>
      <c r="GKV2496" s="187"/>
      <c r="GKW2496" s="204"/>
      <c r="GKX2496" s="272"/>
      <c r="GKY2496" s="207"/>
      <c r="GKZ2496" s="238"/>
      <c r="GLA2496" s="207"/>
      <c r="GLB2496" s="207"/>
      <c r="GLC2496" s="187"/>
      <c r="GLD2496" s="187"/>
      <c r="GLE2496" s="204"/>
      <c r="GLF2496" s="272"/>
      <c r="GLG2496" s="207"/>
      <c r="GLH2496" s="238"/>
      <c r="GLI2496" s="207"/>
      <c r="GLJ2496" s="207"/>
      <c r="GLK2496" s="187"/>
      <c r="GLL2496" s="187"/>
      <c r="GLM2496" s="204"/>
      <c r="GLN2496" s="272"/>
      <c r="GLO2496" s="207"/>
      <c r="GLP2496" s="238"/>
      <c r="GLQ2496" s="207"/>
      <c r="GLR2496" s="207"/>
      <c r="GLS2496" s="187"/>
      <c r="GLT2496" s="187"/>
      <c r="GLU2496" s="204"/>
      <c r="GLV2496" s="272"/>
      <c r="GLW2496" s="207"/>
      <c r="GLX2496" s="238"/>
      <c r="GLY2496" s="207"/>
      <c r="GLZ2496" s="207"/>
      <c r="GMA2496" s="187"/>
      <c r="GMB2496" s="187"/>
      <c r="GMC2496" s="204"/>
      <c r="GMD2496" s="272"/>
      <c r="GME2496" s="207"/>
      <c r="GMF2496" s="238"/>
      <c r="GMG2496" s="207"/>
      <c r="GMH2496" s="207"/>
      <c r="GMI2496" s="187"/>
      <c r="GMJ2496" s="187"/>
      <c r="GMK2496" s="204"/>
      <c r="GML2496" s="272"/>
      <c r="GMM2496" s="207"/>
      <c r="GMN2496" s="238"/>
      <c r="GMO2496" s="207"/>
      <c r="GMP2496" s="207"/>
      <c r="GMQ2496" s="187"/>
      <c r="GMR2496" s="187"/>
      <c r="GMS2496" s="204"/>
      <c r="GMT2496" s="272"/>
      <c r="GMU2496" s="207"/>
      <c r="GMV2496" s="238"/>
      <c r="GMW2496" s="207"/>
      <c r="GMX2496" s="207"/>
      <c r="GMY2496" s="187"/>
      <c r="GMZ2496" s="187"/>
      <c r="GNA2496" s="204"/>
      <c r="GNB2496" s="272"/>
      <c r="GNC2496" s="207"/>
      <c r="GND2496" s="238"/>
      <c r="GNE2496" s="207"/>
      <c r="GNF2496" s="207"/>
      <c r="GNG2496" s="187"/>
      <c r="GNH2496" s="187"/>
      <c r="GNI2496" s="204"/>
      <c r="GNJ2496" s="272"/>
      <c r="GNK2496" s="207"/>
      <c r="GNL2496" s="238"/>
      <c r="GNM2496" s="207"/>
      <c r="GNN2496" s="207"/>
      <c r="GNO2496" s="187"/>
      <c r="GNP2496" s="187"/>
      <c r="GNQ2496" s="204"/>
      <c r="GNR2496" s="272"/>
      <c r="GNS2496" s="207"/>
      <c r="GNT2496" s="238"/>
      <c r="GNU2496" s="207"/>
      <c r="GNV2496" s="207"/>
      <c r="GNW2496" s="187"/>
      <c r="GNX2496" s="187"/>
      <c r="GNY2496" s="204"/>
      <c r="GNZ2496" s="272"/>
      <c r="GOA2496" s="207"/>
      <c r="GOB2496" s="238"/>
      <c r="GOC2496" s="207"/>
      <c r="GOD2496" s="207"/>
      <c r="GOE2496" s="187"/>
      <c r="GOF2496" s="187"/>
      <c r="GOG2496" s="204"/>
      <c r="GOH2496" s="272"/>
      <c r="GOI2496" s="207"/>
      <c r="GOJ2496" s="238"/>
      <c r="GOK2496" s="207"/>
      <c r="GOL2496" s="207"/>
      <c r="GOM2496" s="187"/>
      <c r="GON2496" s="187"/>
      <c r="GOO2496" s="204"/>
      <c r="GOP2496" s="272"/>
      <c r="GOQ2496" s="207"/>
      <c r="GOR2496" s="238"/>
      <c r="GOS2496" s="207"/>
      <c r="GOT2496" s="207"/>
      <c r="GOU2496" s="187"/>
      <c r="GOV2496" s="187"/>
      <c r="GOW2496" s="204"/>
      <c r="GOX2496" s="272"/>
      <c r="GOY2496" s="207"/>
      <c r="GOZ2496" s="238"/>
      <c r="GPA2496" s="207"/>
      <c r="GPB2496" s="207"/>
      <c r="GPC2496" s="187"/>
      <c r="GPD2496" s="187"/>
      <c r="GPE2496" s="204"/>
      <c r="GPF2496" s="272"/>
      <c r="GPG2496" s="207"/>
      <c r="GPH2496" s="238"/>
      <c r="GPI2496" s="207"/>
      <c r="GPJ2496" s="207"/>
      <c r="GPK2496" s="187"/>
      <c r="GPL2496" s="187"/>
      <c r="GPM2496" s="204"/>
      <c r="GPN2496" s="272"/>
      <c r="GPO2496" s="207"/>
      <c r="GPP2496" s="238"/>
      <c r="GPQ2496" s="207"/>
      <c r="GPR2496" s="207"/>
      <c r="GPS2496" s="187"/>
      <c r="GPT2496" s="187"/>
      <c r="GPU2496" s="204"/>
      <c r="GPV2496" s="272"/>
      <c r="GPW2496" s="207"/>
      <c r="GPX2496" s="238"/>
      <c r="GPY2496" s="207"/>
      <c r="GPZ2496" s="207"/>
      <c r="GQA2496" s="187"/>
      <c r="GQB2496" s="187"/>
      <c r="GQC2496" s="204"/>
      <c r="GQD2496" s="272"/>
      <c r="GQE2496" s="207"/>
      <c r="GQF2496" s="238"/>
      <c r="GQG2496" s="207"/>
      <c r="GQH2496" s="207"/>
      <c r="GQI2496" s="187"/>
      <c r="GQJ2496" s="187"/>
      <c r="GQK2496" s="204"/>
      <c r="GQL2496" s="272"/>
      <c r="GQM2496" s="207"/>
      <c r="GQN2496" s="238"/>
      <c r="GQO2496" s="207"/>
      <c r="GQP2496" s="207"/>
      <c r="GQQ2496" s="187"/>
      <c r="GQR2496" s="187"/>
      <c r="GQS2496" s="204"/>
      <c r="GQT2496" s="272"/>
      <c r="GQU2496" s="207"/>
      <c r="GQV2496" s="238"/>
      <c r="GQW2496" s="207"/>
      <c r="GQX2496" s="207"/>
      <c r="GQY2496" s="187"/>
      <c r="GQZ2496" s="187"/>
      <c r="GRA2496" s="204"/>
      <c r="GRB2496" s="272"/>
      <c r="GRC2496" s="207"/>
      <c r="GRD2496" s="238"/>
      <c r="GRE2496" s="207"/>
      <c r="GRF2496" s="207"/>
      <c r="GRG2496" s="187"/>
      <c r="GRH2496" s="187"/>
      <c r="GRI2496" s="204"/>
      <c r="GRJ2496" s="272"/>
      <c r="GRK2496" s="207"/>
      <c r="GRL2496" s="238"/>
      <c r="GRM2496" s="207"/>
      <c r="GRN2496" s="207"/>
      <c r="GRO2496" s="187"/>
      <c r="GRP2496" s="187"/>
      <c r="GRQ2496" s="204"/>
      <c r="GRR2496" s="272"/>
      <c r="GRS2496" s="207"/>
      <c r="GRT2496" s="238"/>
      <c r="GRU2496" s="207"/>
      <c r="GRV2496" s="207"/>
      <c r="GRW2496" s="187"/>
      <c r="GRX2496" s="187"/>
      <c r="GRY2496" s="204"/>
      <c r="GRZ2496" s="272"/>
      <c r="GSA2496" s="207"/>
      <c r="GSB2496" s="238"/>
      <c r="GSC2496" s="207"/>
      <c r="GSD2496" s="207"/>
      <c r="GSE2496" s="187"/>
      <c r="GSF2496" s="187"/>
      <c r="GSG2496" s="204"/>
      <c r="GSH2496" s="272"/>
      <c r="GSI2496" s="207"/>
      <c r="GSJ2496" s="238"/>
      <c r="GSK2496" s="207"/>
      <c r="GSL2496" s="207"/>
      <c r="GSM2496" s="187"/>
      <c r="GSN2496" s="187"/>
      <c r="GSO2496" s="204"/>
      <c r="GSP2496" s="272"/>
      <c r="GSQ2496" s="207"/>
      <c r="GSR2496" s="238"/>
      <c r="GSS2496" s="207"/>
      <c r="GST2496" s="207"/>
      <c r="GSU2496" s="187"/>
      <c r="GSV2496" s="187"/>
      <c r="GSW2496" s="204"/>
      <c r="GSX2496" s="272"/>
      <c r="GSY2496" s="207"/>
      <c r="GSZ2496" s="238"/>
      <c r="GTA2496" s="207"/>
      <c r="GTB2496" s="207"/>
      <c r="GTC2496" s="187"/>
      <c r="GTD2496" s="187"/>
      <c r="GTE2496" s="204"/>
      <c r="GTF2496" s="272"/>
      <c r="GTG2496" s="207"/>
      <c r="GTH2496" s="238"/>
      <c r="GTI2496" s="207"/>
      <c r="GTJ2496" s="207"/>
      <c r="GTK2496" s="187"/>
      <c r="GTL2496" s="187"/>
      <c r="GTM2496" s="204"/>
      <c r="GTN2496" s="272"/>
      <c r="GTO2496" s="207"/>
      <c r="GTP2496" s="238"/>
      <c r="GTQ2496" s="207"/>
      <c r="GTR2496" s="207"/>
      <c r="GTS2496" s="187"/>
      <c r="GTT2496" s="187"/>
      <c r="GTU2496" s="204"/>
      <c r="GTV2496" s="272"/>
      <c r="GTW2496" s="207"/>
      <c r="GTX2496" s="238"/>
      <c r="GTY2496" s="207"/>
      <c r="GTZ2496" s="207"/>
      <c r="GUA2496" s="187"/>
      <c r="GUB2496" s="187"/>
      <c r="GUC2496" s="204"/>
      <c r="GUD2496" s="272"/>
      <c r="GUE2496" s="207"/>
      <c r="GUF2496" s="238"/>
      <c r="GUG2496" s="207"/>
      <c r="GUH2496" s="207"/>
      <c r="GUI2496" s="187"/>
      <c r="GUJ2496" s="187"/>
      <c r="GUK2496" s="204"/>
      <c r="GUL2496" s="272"/>
      <c r="GUM2496" s="207"/>
      <c r="GUN2496" s="238"/>
      <c r="GUO2496" s="207"/>
      <c r="GUP2496" s="207"/>
      <c r="GUQ2496" s="187"/>
      <c r="GUR2496" s="187"/>
      <c r="GUS2496" s="204"/>
      <c r="GUT2496" s="272"/>
      <c r="GUU2496" s="207"/>
      <c r="GUV2496" s="238"/>
      <c r="GUW2496" s="207"/>
      <c r="GUX2496" s="207"/>
      <c r="GUY2496" s="187"/>
      <c r="GUZ2496" s="187"/>
      <c r="GVA2496" s="204"/>
      <c r="GVB2496" s="272"/>
      <c r="GVC2496" s="207"/>
      <c r="GVD2496" s="238"/>
      <c r="GVE2496" s="207"/>
      <c r="GVF2496" s="207"/>
      <c r="GVG2496" s="187"/>
      <c r="GVH2496" s="187"/>
      <c r="GVI2496" s="204"/>
      <c r="GVJ2496" s="272"/>
      <c r="GVK2496" s="207"/>
      <c r="GVL2496" s="238"/>
      <c r="GVM2496" s="207"/>
      <c r="GVN2496" s="207"/>
      <c r="GVO2496" s="187"/>
      <c r="GVP2496" s="187"/>
      <c r="GVQ2496" s="204"/>
      <c r="GVR2496" s="272"/>
      <c r="GVS2496" s="207"/>
      <c r="GVT2496" s="238"/>
      <c r="GVU2496" s="207"/>
      <c r="GVV2496" s="207"/>
      <c r="GVW2496" s="187"/>
      <c r="GVX2496" s="187"/>
      <c r="GVY2496" s="204"/>
      <c r="GVZ2496" s="272"/>
      <c r="GWA2496" s="207"/>
      <c r="GWB2496" s="238"/>
      <c r="GWC2496" s="207"/>
      <c r="GWD2496" s="207"/>
      <c r="GWE2496" s="187"/>
      <c r="GWF2496" s="187"/>
      <c r="GWG2496" s="204"/>
      <c r="GWH2496" s="272"/>
      <c r="GWI2496" s="207"/>
      <c r="GWJ2496" s="238"/>
      <c r="GWK2496" s="207"/>
      <c r="GWL2496" s="207"/>
      <c r="GWM2496" s="187"/>
      <c r="GWN2496" s="187"/>
      <c r="GWO2496" s="204"/>
      <c r="GWP2496" s="272"/>
      <c r="GWQ2496" s="207"/>
      <c r="GWR2496" s="238"/>
      <c r="GWS2496" s="207"/>
      <c r="GWT2496" s="207"/>
      <c r="GWU2496" s="187"/>
      <c r="GWV2496" s="187"/>
      <c r="GWW2496" s="204"/>
      <c r="GWX2496" s="272"/>
      <c r="GWY2496" s="207"/>
      <c r="GWZ2496" s="238"/>
      <c r="GXA2496" s="207"/>
      <c r="GXB2496" s="207"/>
      <c r="GXC2496" s="187"/>
      <c r="GXD2496" s="187"/>
      <c r="GXE2496" s="204"/>
      <c r="GXF2496" s="272"/>
      <c r="GXG2496" s="207"/>
      <c r="GXH2496" s="238"/>
      <c r="GXI2496" s="207"/>
      <c r="GXJ2496" s="207"/>
      <c r="GXK2496" s="187"/>
      <c r="GXL2496" s="187"/>
      <c r="GXM2496" s="204"/>
      <c r="GXN2496" s="272"/>
      <c r="GXO2496" s="207"/>
      <c r="GXP2496" s="238"/>
      <c r="GXQ2496" s="207"/>
      <c r="GXR2496" s="207"/>
      <c r="GXS2496" s="187"/>
      <c r="GXT2496" s="187"/>
      <c r="GXU2496" s="204"/>
      <c r="GXV2496" s="272"/>
      <c r="GXW2496" s="207"/>
      <c r="GXX2496" s="238"/>
      <c r="GXY2496" s="207"/>
      <c r="GXZ2496" s="207"/>
      <c r="GYA2496" s="187"/>
      <c r="GYB2496" s="187"/>
      <c r="GYC2496" s="204"/>
      <c r="GYD2496" s="272"/>
      <c r="GYE2496" s="207"/>
      <c r="GYF2496" s="238"/>
      <c r="GYG2496" s="207"/>
      <c r="GYH2496" s="207"/>
      <c r="GYI2496" s="187"/>
      <c r="GYJ2496" s="187"/>
      <c r="GYK2496" s="204"/>
      <c r="GYL2496" s="272"/>
      <c r="GYM2496" s="207"/>
      <c r="GYN2496" s="238"/>
      <c r="GYO2496" s="207"/>
      <c r="GYP2496" s="207"/>
      <c r="GYQ2496" s="187"/>
      <c r="GYR2496" s="187"/>
      <c r="GYS2496" s="204"/>
      <c r="GYT2496" s="272"/>
      <c r="GYU2496" s="207"/>
      <c r="GYV2496" s="238"/>
      <c r="GYW2496" s="207"/>
      <c r="GYX2496" s="207"/>
      <c r="GYY2496" s="187"/>
      <c r="GYZ2496" s="187"/>
      <c r="GZA2496" s="204"/>
      <c r="GZB2496" s="272"/>
      <c r="GZC2496" s="207"/>
      <c r="GZD2496" s="238"/>
      <c r="GZE2496" s="207"/>
      <c r="GZF2496" s="207"/>
      <c r="GZG2496" s="187"/>
      <c r="GZH2496" s="187"/>
      <c r="GZI2496" s="204"/>
      <c r="GZJ2496" s="272"/>
      <c r="GZK2496" s="207"/>
      <c r="GZL2496" s="238"/>
      <c r="GZM2496" s="207"/>
      <c r="GZN2496" s="207"/>
      <c r="GZO2496" s="187"/>
      <c r="GZP2496" s="187"/>
      <c r="GZQ2496" s="204"/>
      <c r="GZR2496" s="272"/>
      <c r="GZS2496" s="207"/>
      <c r="GZT2496" s="238"/>
      <c r="GZU2496" s="207"/>
      <c r="GZV2496" s="207"/>
      <c r="GZW2496" s="187"/>
      <c r="GZX2496" s="187"/>
      <c r="GZY2496" s="204"/>
      <c r="GZZ2496" s="272"/>
      <c r="HAA2496" s="207"/>
      <c r="HAB2496" s="238"/>
      <c r="HAC2496" s="207"/>
      <c r="HAD2496" s="207"/>
      <c r="HAE2496" s="187"/>
      <c r="HAF2496" s="187"/>
      <c r="HAG2496" s="204"/>
      <c r="HAH2496" s="272"/>
      <c r="HAI2496" s="207"/>
      <c r="HAJ2496" s="238"/>
      <c r="HAK2496" s="207"/>
      <c r="HAL2496" s="207"/>
      <c r="HAM2496" s="187"/>
      <c r="HAN2496" s="187"/>
      <c r="HAO2496" s="204"/>
      <c r="HAP2496" s="272"/>
      <c r="HAQ2496" s="207"/>
      <c r="HAR2496" s="238"/>
      <c r="HAS2496" s="207"/>
      <c r="HAT2496" s="207"/>
      <c r="HAU2496" s="187"/>
      <c r="HAV2496" s="187"/>
      <c r="HAW2496" s="204"/>
      <c r="HAX2496" s="272"/>
      <c r="HAY2496" s="207"/>
      <c r="HAZ2496" s="238"/>
      <c r="HBA2496" s="207"/>
      <c r="HBB2496" s="207"/>
      <c r="HBC2496" s="187"/>
      <c r="HBD2496" s="187"/>
      <c r="HBE2496" s="204"/>
      <c r="HBF2496" s="272"/>
      <c r="HBG2496" s="207"/>
      <c r="HBH2496" s="238"/>
      <c r="HBI2496" s="207"/>
      <c r="HBJ2496" s="207"/>
      <c r="HBK2496" s="187"/>
      <c r="HBL2496" s="187"/>
      <c r="HBM2496" s="204"/>
      <c r="HBN2496" s="272"/>
      <c r="HBO2496" s="207"/>
      <c r="HBP2496" s="238"/>
      <c r="HBQ2496" s="207"/>
      <c r="HBR2496" s="207"/>
      <c r="HBS2496" s="187"/>
      <c r="HBT2496" s="187"/>
      <c r="HBU2496" s="204"/>
      <c r="HBV2496" s="272"/>
      <c r="HBW2496" s="207"/>
      <c r="HBX2496" s="238"/>
      <c r="HBY2496" s="207"/>
      <c r="HBZ2496" s="207"/>
      <c r="HCA2496" s="187"/>
      <c r="HCB2496" s="187"/>
      <c r="HCC2496" s="204"/>
      <c r="HCD2496" s="272"/>
      <c r="HCE2496" s="207"/>
      <c r="HCF2496" s="238"/>
      <c r="HCG2496" s="207"/>
      <c r="HCH2496" s="207"/>
      <c r="HCI2496" s="187"/>
      <c r="HCJ2496" s="187"/>
      <c r="HCK2496" s="204"/>
      <c r="HCL2496" s="272"/>
      <c r="HCM2496" s="207"/>
      <c r="HCN2496" s="238"/>
      <c r="HCO2496" s="207"/>
      <c r="HCP2496" s="207"/>
      <c r="HCQ2496" s="187"/>
      <c r="HCR2496" s="187"/>
      <c r="HCS2496" s="204"/>
      <c r="HCT2496" s="272"/>
      <c r="HCU2496" s="207"/>
      <c r="HCV2496" s="238"/>
      <c r="HCW2496" s="207"/>
      <c r="HCX2496" s="207"/>
      <c r="HCY2496" s="187"/>
      <c r="HCZ2496" s="187"/>
      <c r="HDA2496" s="204"/>
      <c r="HDB2496" s="272"/>
      <c r="HDC2496" s="207"/>
      <c r="HDD2496" s="238"/>
      <c r="HDE2496" s="207"/>
      <c r="HDF2496" s="207"/>
      <c r="HDG2496" s="187"/>
      <c r="HDH2496" s="187"/>
      <c r="HDI2496" s="204"/>
      <c r="HDJ2496" s="272"/>
      <c r="HDK2496" s="207"/>
      <c r="HDL2496" s="238"/>
      <c r="HDM2496" s="207"/>
      <c r="HDN2496" s="207"/>
      <c r="HDO2496" s="187"/>
      <c r="HDP2496" s="187"/>
      <c r="HDQ2496" s="204"/>
      <c r="HDR2496" s="272"/>
      <c r="HDS2496" s="207"/>
      <c r="HDT2496" s="238"/>
      <c r="HDU2496" s="207"/>
      <c r="HDV2496" s="207"/>
      <c r="HDW2496" s="187"/>
      <c r="HDX2496" s="187"/>
      <c r="HDY2496" s="204"/>
      <c r="HDZ2496" s="272"/>
      <c r="HEA2496" s="207"/>
      <c r="HEB2496" s="238"/>
      <c r="HEC2496" s="207"/>
      <c r="HED2496" s="207"/>
      <c r="HEE2496" s="187"/>
      <c r="HEF2496" s="187"/>
      <c r="HEG2496" s="204"/>
      <c r="HEH2496" s="272"/>
      <c r="HEI2496" s="207"/>
      <c r="HEJ2496" s="238"/>
      <c r="HEK2496" s="207"/>
      <c r="HEL2496" s="207"/>
      <c r="HEM2496" s="187"/>
      <c r="HEN2496" s="187"/>
      <c r="HEO2496" s="204"/>
      <c r="HEP2496" s="272"/>
      <c r="HEQ2496" s="207"/>
      <c r="HER2496" s="238"/>
      <c r="HES2496" s="207"/>
      <c r="HET2496" s="207"/>
      <c r="HEU2496" s="187"/>
      <c r="HEV2496" s="187"/>
      <c r="HEW2496" s="204"/>
      <c r="HEX2496" s="272"/>
      <c r="HEY2496" s="207"/>
      <c r="HEZ2496" s="238"/>
      <c r="HFA2496" s="207"/>
      <c r="HFB2496" s="207"/>
      <c r="HFC2496" s="187"/>
      <c r="HFD2496" s="187"/>
      <c r="HFE2496" s="204"/>
      <c r="HFF2496" s="272"/>
      <c r="HFG2496" s="207"/>
      <c r="HFH2496" s="238"/>
      <c r="HFI2496" s="207"/>
      <c r="HFJ2496" s="207"/>
      <c r="HFK2496" s="187"/>
      <c r="HFL2496" s="187"/>
      <c r="HFM2496" s="204"/>
      <c r="HFN2496" s="272"/>
      <c r="HFO2496" s="207"/>
      <c r="HFP2496" s="238"/>
      <c r="HFQ2496" s="207"/>
      <c r="HFR2496" s="207"/>
      <c r="HFS2496" s="187"/>
      <c r="HFT2496" s="187"/>
      <c r="HFU2496" s="204"/>
      <c r="HFV2496" s="272"/>
      <c r="HFW2496" s="207"/>
      <c r="HFX2496" s="238"/>
      <c r="HFY2496" s="207"/>
      <c r="HFZ2496" s="207"/>
      <c r="HGA2496" s="187"/>
      <c r="HGB2496" s="187"/>
      <c r="HGC2496" s="204"/>
      <c r="HGD2496" s="272"/>
      <c r="HGE2496" s="207"/>
      <c r="HGF2496" s="238"/>
      <c r="HGG2496" s="207"/>
      <c r="HGH2496" s="207"/>
      <c r="HGI2496" s="187"/>
      <c r="HGJ2496" s="187"/>
      <c r="HGK2496" s="204"/>
      <c r="HGL2496" s="272"/>
      <c r="HGM2496" s="207"/>
      <c r="HGN2496" s="238"/>
      <c r="HGO2496" s="207"/>
      <c r="HGP2496" s="207"/>
      <c r="HGQ2496" s="187"/>
      <c r="HGR2496" s="187"/>
      <c r="HGS2496" s="204"/>
      <c r="HGT2496" s="272"/>
      <c r="HGU2496" s="207"/>
      <c r="HGV2496" s="238"/>
      <c r="HGW2496" s="207"/>
      <c r="HGX2496" s="207"/>
      <c r="HGY2496" s="187"/>
      <c r="HGZ2496" s="187"/>
      <c r="HHA2496" s="204"/>
      <c r="HHB2496" s="272"/>
      <c r="HHC2496" s="207"/>
      <c r="HHD2496" s="238"/>
      <c r="HHE2496" s="207"/>
      <c r="HHF2496" s="207"/>
      <c r="HHG2496" s="187"/>
      <c r="HHH2496" s="187"/>
      <c r="HHI2496" s="204"/>
      <c r="HHJ2496" s="272"/>
      <c r="HHK2496" s="207"/>
      <c r="HHL2496" s="238"/>
      <c r="HHM2496" s="207"/>
      <c r="HHN2496" s="207"/>
      <c r="HHO2496" s="187"/>
      <c r="HHP2496" s="187"/>
      <c r="HHQ2496" s="204"/>
      <c r="HHR2496" s="272"/>
      <c r="HHS2496" s="207"/>
      <c r="HHT2496" s="238"/>
      <c r="HHU2496" s="207"/>
      <c r="HHV2496" s="207"/>
      <c r="HHW2496" s="187"/>
      <c r="HHX2496" s="187"/>
      <c r="HHY2496" s="204"/>
      <c r="HHZ2496" s="272"/>
      <c r="HIA2496" s="207"/>
      <c r="HIB2496" s="238"/>
      <c r="HIC2496" s="207"/>
      <c r="HID2496" s="207"/>
      <c r="HIE2496" s="187"/>
      <c r="HIF2496" s="187"/>
      <c r="HIG2496" s="204"/>
      <c r="HIH2496" s="272"/>
      <c r="HII2496" s="207"/>
      <c r="HIJ2496" s="238"/>
      <c r="HIK2496" s="207"/>
      <c r="HIL2496" s="207"/>
      <c r="HIM2496" s="187"/>
      <c r="HIN2496" s="187"/>
      <c r="HIO2496" s="204"/>
      <c r="HIP2496" s="272"/>
      <c r="HIQ2496" s="207"/>
      <c r="HIR2496" s="238"/>
      <c r="HIS2496" s="207"/>
      <c r="HIT2496" s="207"/>
      <c r="HIU2496" s="187"/>
      <c r="HIV2496" s="187"/>
      <c r="HIW2496" s="204"/>
      <c r="HIX2496" s="272"/>
      <c r="HIY2496" s="207"/>
      <c r="HIZ2496" s="238"/>
      <c r="HJA2496" s="207"/>
      <c r="HJB2496" s="207"/>
      <c r="HJC2496" s="187"/>
      <c r="HJD2496" s="187"/>
      <c r="HJE2496" s="204"/>
      <c r="HJF2496" s="272"/>
      <c r="HJG2496" s="207"/>
      <c r="HJH2496" s="238"/>
      <c r="HJI2496" s="207"/>
      <c r="HJJ2496" s="207"/>
      <c r="HJK2496" s="187"/>
      <c r="HJL2496" s="187"/>
      <c r="HJM2496" s="204"/>
      <c r="HJN2496" s="272"/>
      <c r="HJO2496" s="207"/>
      <c r="HJP2496" s="238"/>
      <c r="HJQ2496" s="207"/>
      <c r="HJR2496" s="207"/>
      <c r="HJS2496" s="187"/>
      <c r="HJT2496" s="187"/>
      <c r="HJU2496" s="204"/>
      <c r="HJV2496" s="272"/>
      <c r="HJW2496" s="207"/>
      <c r="HJX2496" s="238"/>
      <c r="HJY2496" s="207"/>
      <c r="HJZ2496" s="207"/>
      <c r="HKA2496" s="187"/>
      <c r="HKB2496" s="187"/>
      <c r="HKC2496" s="204"/>
      <c r="HKD2496" s="272"/>
      <c r="HKE2496" s="207"/>
      <c r="HKF2496" s="238"/>
      <c r="HKG2496" s="207"/>
      <c r="HKH2496" s="207"/>
      <c r="HKI2496" s="187"/>
      <c r="HKJ2496" s="187"/>
      <c r="HKK2496" s="204"/>
      <c r="HKL2496" s="272"/>
      <c r="HKM2496" s="207"/>
      <c r="HKN2496" s="238"/>
      <c r="HKO2496" s="207"/>
      <c r="HKP2496" s="207"/>
      <c r="HKQ2496" s="187"/>
      <c r="HKR2496" s="187"/>
      <c r="HKS2496" s="204"/>
      <c r="HKT2496" s="272"/>
      <c r="HKU2496" s="207"/>
      <c r="HKV2496" s="238"/>
      <c r="HKW2496" s="207"/>
      <c r="HKX2496" s="207"/>
      <c r="HKY2496" s="187"/>
      <c r="HKZ2496" s="187"/>
      <c r="HLA2496" s="204"/>
      <c r="HLB2496" s="272"/>
      <c r="HLC2496" s="207"/>
      <c r="HLD2496" s="238"/>
      <c r="HLE2496" s="207"/>
      <c r="HLF2496" s="207"/>
      <c r="HLG2496" s="187"/>
      <c r="HLH2496" s="187"/>
      <c r="HLI2496" s="204"/>
      <c r="HLJ2496" s="272"/>
      <c r="HLK2496" s="207"/>
      <c r="HLL2496" s="238"/>
      <c r="HLM2496" s="207"/>
      <c r="HLN2496" s="207"/>
      <c r="HLO2496" s="187"/>
      <c r="HLP2496" s="187"/>
      <c r="HLQ2496" s="204"/>
      <c r="HLR2496" s="272"/>
      <c r="HLS2496" s="207"/>
      <c r="HLT2496" s="238"/>
      <c r="HLU2496" s="207"/>
      <c r="HLV2496" s="207"/>
      <c r="HLW2496" s="187"/>
      <c r="HLX2496" s="187"/>
      <c r="HLY2496" s="204"/>
      <c r="HLZ2496" s="272"/>
      <c r="HMA2496" s="207"/>
      <c r="HMB2496" s="238"/>
      <c r="HMC2496" s="207"/>
      <c r="HMD2496" s="207"/>
      <c r="HME2496" s="187"/>
      <c r="HMF2496" s="187"/>
      <c r="HMG2496" s="204"/>
      <c r="HMH2496" s="272"/>
      <c r="HMI2496" s="207"/>
      <c r="HMJ2496" s="238"/>
      <c r="HMK2496" s="207"/>
      <c r="HML2496" s="207"/>
      <c r="HMM2496" s="187"/>
      <c r="HMN2496" s="187"/>
      <c r="HMO2496" s="204"/>
      <c r="HMP2496" s="272"/>
      <c r="HMQ2496" s="207"/>
      <c r="HMR2496" s="238"/>
      <c r="HMS2496" s="207"/>
      <c r="HMT2496" s="207"/>
      <c r="HMU2496" s="187"/>
      <c r="HMV2496" s="187"/>
      <c r="HMW2496" s="204"/>
      <c r="HMX2496" s="272"/>
      <c r="HMY2496" s="207"/>
      <c r="HMZ2496" s="238"/>
      <c r="HNA2496" s="207"/>
      <c r="HNB2496" s="207"/>
      <c r="HNC2496" s="187"/>
      <c r="HND2496" s="187"/>
      <c r="HNE2496" s="204"/>
      <c r="HNF2496" s="272"/>
      <c r="HNG2496" s="207"/>
      <c r="HNH2496" s="238"/>
      <c r="HNI2496" s="207"/>
      <c r="HNJ2496" s="207"/>
      <c r="HNK2496" s="187"/>
      <c r="HNL2496" s="187"/>
      <c r="HNM2496" s="204"/>
      <c r="HNN2496" s="272"/>
      <c r="HNO2496" s="207"/>
      <c r="HNP2496" s="238"/>
      <c r="HNQ2496" s="207"/>
      <c r="HNR2496" s="207"/>
      <c r="HNS2496" s="187"/>
      <c r="HNT2496" s="187"/>
      <c r="HNU2496" s="204"/>
      <c r="HNV2496" s="272"/>
      <c r="HNW2496" s="207"/>
      <c r="HNX2496" s="238"/>
      <c r="HNY2496" s="207"/>
      <c r="HNZ2496" s="207"/>
      <c r="HOA2496" s="187"/>
      <c r="HOB2496" s="187"/>
      <c r="HOC2496" s="204"/>
      <c r="HOD2496" s="272"/>
      <c r="HOE2496" s="207"/>
      <c r="HOF2496" s="238"/>
      <c r="HOG2496" s="207"/>
      <c r="HOH2496" s="207"/>
      <c r="HOI2496" s="187"/>
      <c r="HOJ2496" s="187"/>
      <c r="HOK2496" s="204"/>
      <c r="HOL2496" s="272"/>
      <c r="HOM2496" s="207"/>
      <c r="HON2496" s="238"/>
      <c r="HOO2496" s="207"/>
      <c r="HOP2496" s="207"/>
      <c r="HOQ2496" s="187"/>
      <c r="HOR2496" s="187"/>
      <c r="HOS2496" s="204"/>
      <c r="HOT2496" s="272"/>
      <c r="HOU2496" s="207"/>
      <c r="HOV2496" s="238"/>
      <c r="HOW2496" s="207"/>
      <c r="HOX2496" s="207"/>
      <c r="HOY2496" s="187"/>
      <c r="HOZ2496" s="187"/>
      <c r="HPA2496" s="204"/>
      <c r="HPB2496" s="272"/>
      <c r="HPC2496" s="207"/>
      <c r="HPD2496" s="238"/>
      <c r="HPE2496" s="207"/>
      <c r="HPF2496" s="207"/>
      <c r="HPG2496" s="187"/>
      <c r="HPH2496" s="187"/>
      <c r="HPI2496" s="204"/>
      <c r="HPJ2496" s="272"/>
      <c r="HPK2496" s="207"/>
      <c r="HPL2496" s="238"/>
      <c r="HPM2496" s="207"/>
      <c r="HPN2496" s="207"/>
      <c r="HPO2496" s="187"/>
      <c r="HPP2496" s="187"/>
      <c r="HPQ2496" s="204"/>
      <c r="HPR2496" s="272"/>
      <c r="HPS2496" s="207"/>
      <c r="HPT2496" s="238"/>
      <c r="HPU2496" s="207"/>
      <c r="HPV2496" s="207"/>
      <c r="HPW2496" s="187"/>
      <c r="HPX2496" s="187"/>
      <c r="HPY2496" s="204"/>
      <c r="HPZ2496" s="272"/>
      <c r="HQA2496" s="207"/>
      <c r="HQB2496" s="238"/>
      <c r="HQC2496" s="207"/>
      <c r="HQD2496" s="207"/>
      <c r="HQE2496" s="187"/>
      <c r="HQF2496" s="187"/>
      <c r="HQG2496" s="204"/>
      <c r="HQH2496" s="272"/>
      <c r="HQI2496" s="207"/>
      <c r="HQJ2496" s="238"/>
      <c r="HQK2496" s="207"/>
      <c r="HQL2496" s="207"/>
      <c r="HQM2496" s="187"/>
      <c r="HQN2496" s="187"/>
      <c r="HQO2496" s="204"/>
      <c r="HQP2496" s="272"/>
      <c r="HQQ2496" s="207"/>
      <c r="HQR2496" s="238"/>
      <c r="HQS2496" s="207"/>
      <c r="HQT2496" s="207"/>
      <c r="HQU2496" s="187"/>
      <c r="HQV2496" s="187"/>
      <c r="HQW2496" s="204"/>
      <c r="HQX2496" s="272"/>
      <c r="HQY2496" s="207"/>
      <c r="HQZ2496" s="238"/>
      <c r="HRA2496" s="207"/>
      <c r="HRB2496" s="207"/>
      <c r="HRC2496" s="187"/>
      <c r="HRD2496" s="187"/>
      <c r="HRE2496" s="204"/>
      <c r="HRF2496" s="272"/>
      <c r="HRG2496" s="207"/>
      <c r="HRH2496" s="238"/>
      <c r="HRI2496" s="207"/>
      <c r="HRJ2496" s="207"/>
      <c r="HRK2496" s="187"/>
      <c r="HRL2496" s="187"/>
      <c r="HRM2496" s="204"/>
      <c r="HRN2496" s="272"/>
      <c r="HRO2496" s="207"/>
      <c r="HRP2496" s="238"/>
      <c r="HRQ2496" s="207"/>
      <c r="HRR2496" s="207"/>
      <c r="HRS2496" s="187"/>
      <c r="HRT2496" s="187"/>
      <c r="HRU2496" s="204"/>
      <c r="HRV2496" s="272"/>
      <c r="HRW2496" s="207"/>
      <c r="HRX2496" s="238"/>
      <c r="HRY2496" s="207"/>
      <c r="HRZ2496" s="207"/>
      <c r="HSA2496" s="187"/>
      <c r="HSB2496" s="187"/>
      <c r="HSC2496" s="204"/>
      <c r="HSD2496" s="272"/>
      <c r="HSE2496" s="207"/>
      <c r="HSF2496" s="238"/>
      <c r="HSG2496" s="207"/>
      <c r="HSH2496" s="207"/>
      <c r="HSI2496" s="187"/>
      <c r="HSJ2496" s="187"/>
      <c r="HSK2496" s="204"/>
      <c r="HSL2496" s="272"/>
      <c r="HSM2496" s="207"/>
      <c r="HSN2496" s="238"/>
      <c r="HSO2496" s="207"/>
      <c r="HSP2496" s="207"/>
      <c r="HSQ2496" s="187"/>
      <c r="HSR2496" s="187"/>
      <c r="HSS2496" s="204"/>
      <c r="HST2496" s="272"/>
      <c r="HSU2496" s="207"/>
      <c r="HSV2496" s="238"/>
      <c r="HSW2496" s="207"/>
      <c r="HSX2496" s="207"/>
      <c r="HSY2496" s="187"/>
      <c r="HSZ2496" s="187"/>
      <c r="HTA2496" s="204"/>
      <c r="HTB2496" s="272"/>
      <c r="HTC2496" s="207"/>
      <c r="HTD2496" s="238"/>
      <c r="HTE2496" s="207"/>
      <c r="HTF2496" s="207"/>
      <c r="HTG2496" s="187"/>
      <c r="HTH2496" s="187"/>
      <c r="HTI2496" s="204"/>
      <c r="HTJ2496" s="272"/>
      <c r="HTK2496" s="207"/>
      <c r="HTL2496" s="238"/>
      <c r="HTM2496" s="207"/>
      <c r="HTN2496" s="207"/>
      <c r="HTO2496" s="187"/>
      <c r="HTP2496" s="187"/>
      <c r="HTQ2496" s="204"/>
      <c r="HTR2496" s="272"/>
      <c r="HTS2496" s="207"/>
      <c r="HTT2496" s="238"/>
      <c r="HTU2496" s="207"/>
      <c r="HTV2496" s="207"/>
      <c r="HTW2496" s="187"/>
      <c r="HTX2496" s="187"/>
      <c r="HTY2496" s="204"/>
      <c r="HTZ2496" s="272"/>
      <c r="HUA2496" s="207"/>
      <c r="HUB2496" s="238"/>
      <c r="HUC2496" s="207"/>
      <c r="HUD2496" s="207"/>
      <c r="HUE2496" s="187"/>
      <c r="HUF2496" s="187"/>
      <c r="HUG2496" s="204"/>
      <c r="HUH2496" s="272"/>
      <c r="HUI2496" s="207"/>
      <c r="HUJ2496" s="238"/>
      <c r="HUK2496" s="207"/>
      <c r="HUL2496" s="207"/>
      <c r="HUM2496" s="187"/>
      <c r="HUN2496" s="187"/>
      <c r="HUO2496" s="204"/>
      <c r="HUP2496" s="272"/>
      <c r="HUQ2496" s="207"/>
      <c r="HUR2496" s="238"/>
      <c r="HUS2496" s="207"/>
      <c r="HUT2496" s="207"/>
      <c r="HUU2496" s="187"/>
      <c r="HUV2496" s="187"/>
      <c r="HUW2496" s="204"/>
      <c r="HUX2496" s="272"/>
      <c r="HUY2496" s="207"/>
      <c r="HUZ2496" s="238"/>
      <c r="HVA2496" s="207"/>
      <c r="HVB2496" s="207"/>
      <c r="HVC2496" s="187"/>
      <c r="HVD2496" s="187"/>
      <c r="HVE2496" s="204"/>
      <c r="HVF2496" s="272"/>
      <c r="HVG2496" s="207"/>
      <c r="HVH2496" s="238"/>
      <c r="HVI2496" s="207"/>
      <c r="HVJ2496" s="207"/>
      <c r="HVK2496" s="187"/>
      <c r="HVL2496" s="187"/>
      <c r="HVM2496" s="204"/>
      <c r="HVN2496" s="272"/>
      <c r="HVO2496" s="207"/>
      <c r="HVP2496" s="238"/>
      <c r="HVQ2496" s="207"/>
      <c r="HVR2496" s="207"/>
      <c r="HVS2496" s="187"/>
      <c r="HVT2496" s="187"/>
      <c r="HVU2496" s="204"/>
      <c r="HVV2496" s="272"/>
      <c r="HVW2496" s="207"/>
      <c r="HVX2496" s="238"/>
      <c r="HVY2496" s="207"/>
      <c r="HVZ2496" s="207"/>
      <c r="HWA2496" s="187"/>
      <c r="HWB2496" s="187"/>
      <c r="HWC2496" s="204"/>
      <c r="HWD2496" s="272"/>
      <c r="HWE2496" s="207"/>
      <c r="HWF2496" s="238"/>
      <c r="HWG2496" s="207"/>
      <c r="HWH2496" s="207"/>
      <c r="HWI2496" s="187"/>
      <c r="HWJ2496" s="187"/>
      <c r="HWK2496" s="204"/>
      <c r="HWL2496" s="272"/>
      <c r="HWM2496" s="207"/>
      <c r="HWN2496" s="238"/>
      <c r="HWO2496" s="207"/>
      <c r="HWP2496" s="207"/>
      <c r="HWQ2496" s="187"/>
      <c r="HWR2496" s="187"/>
      <c r="HWS2496" s="204"/>
      <c r="HWT2496" s="272"/>
      <c r="HWU2496" s="207"/>
      <c r="HWV2496" s="238"/>
      <c r="HWW2496" s="207"/>
      <c r="HWX2496" s="207"/>
      <c r="HWY2496" s="187"/>
      <c r="HWZ2496" s="187"/>
      <c r="HXA2496" s="204"/>
      <c r="HXB2496" s="272"/>
      <c r="HXC2496" s="207"/>
      <c r="HXD2496" s="238"/>
      <c r="HXE2496" s="207"/>
      <c r="HXF2496" s="207"/>
      <c r="HXG2496" s="187"/>
      <c r="HXH2496" s="187"/>
      <c r="HXI2496" s="204"/>
      <c r="HXJ2496" s="272"/>
      <c r="HXK2496" s="207"/>
      <c r="HXL2496" s="238"/>
      <c r="HXM2496" s="207"/>
      <c r="HXN2496" s="207"/>
      <c r="HXO2496" s="187"/>
      <c r="HXP2496" s="187"/>
      <c r="HXQ2496" s="204"/>
      <c r="HXR2496" s="272"/>
      <c r="HXS2496" s="207"/>
      <c r="HXT2496" s="238"/>
      <c r="HXU2496" s="207"/>
      <c r="HXV2496" s="207"/>
      <c r="HXW2496" s="187"/>
      <c r="HXX2496" s="187"/>
      <c r="HXY2496" s="204"/>
      <c r="HXZ2496" s="272"/>
      <c r="HYA2496" s="207"/>
      <c r="HYB2496" s="238"/>
      <c r="HYC2496" s="207"/>
      <c r="HYD2496" s="207"/>
      <c r="HYE2496" s="187"/>
      <c r="HYF2496" s="187"/>
      <c r="HYG2496" s="204"/>
      <c r="HYH2496" s="272"/>
      <c r="HYI2496" s="207"/>
      <c r="HYJ2496" s="238"/>
      <c r="HYK2496" s="207"/>
      <c r="HYL2496" s="207"/>
      <c r="HYM2496" s="187"/>
      <c r="HYN2496" s="187"/>
      <c r="HYO2496" s="204"/>
      <c r="HYP2496" s="272"/>
      <c r="HYQ2496" s="207"/>
      <c r="HYR2496" s="238"/>
      <c r="HYS2496" s="207"/>
      <c r="HYT2496" s="207"/>
      <c r="HYU2496" s="187"/>
      <c r="HYV2496" s="187"/>
      <c r="HYW2496" s="204"/>
      <c r="HYX2496" s="272"/>
      <c r="HYY2496" s="207"/>
      <c r="HYZ2496" s="238"/>
      <c r="HZA2496" s="207"/>
      <c r="HZB2496" s="207"/>
      <c r="HZC2496" s="187"/>
      <c r="HZD2496" s="187"/>
      <c r="HZE2496" s="204"/>
      <c r="HZF2496" s="272"/>
      <c r="HZG2496" s="207"/>
      <c r="HZH2496" s="238"/>
      <c r="HZI2496" s="207"/>
      <c r="HZJ2496" s="207"/>
      <c r="HZK2496" s="187"/>
      <c r="HZL2496" s="187"/>
      <c r="HZM2496" s="204"/>
      <c r="HZN2496" s="272"/>
      <c r="HZO2496" s="207"/>
      <c r="HZP2496" s="238"/>
      <c r="HZQ2496" s="207"/>
      <c r="HZR2496" s="207"/>
      <c r="HZS2496" s="187"/>
      <c r="HZT2496" s="187"/>
      <c r="HZU2496" s="204"/>
      <c r="HZV2496" s="272"/>
      <c r="HZW2496" s="207"/>
      <c r="HZX2496" s="238"/>
      <c r="HZY2496" s="207"/>
      <c r="HZZ2496" s="207"/>
      <c r="IAA2496" s="187"/>
      <c r="IAB2496" s="187"/>
      <c r="IAC2496" s="204"/>
      <c r="IAD2496" s="272"/>
      <c r="IAE2496" s="207"/>
      <c r="IAF2496" s="238"/>
      <c r="IAG2496" s="207"/>
      <c r="IAH2496" s="207"/>
      <c r="IAI2496" s="187"/>
      <c r="IAJ2496" s="187"/>
      <c r="IAK2496" s="204"/>
      <c r="IAL2496" s="272"/>
      <c r="IAM2496" s="207"/>
      <c r="IAN2496" s="238"/>
      <c r="IAO2496" s="207"/>
      <c r="IAP2496" s="207"/>
      <c r="IAQ2496" s="187"/>
      <c r="IAR2496" s="187"/>
      <c r="IAS2496" s="204"/>
      <c r="IAT2496" s="272"/>
      <c r="IAU2496" s="207"/>
      <c r="IAV2496" s="238"/>
      <c r="IAW2496" s="207"/>
      <c r="IAX2496" s="207"/>
      <c r="IAY2496" s="187"/>
      <c r="IAZ2496" s="187"/>
      <c r="IBA2496" s="204"/>
      <c r="IBB2496" s="272"/>
      <c r="IBC2496" s="207"/>
      <c r="IBD2496" s="238"/>
      <c r="IBE2496" s="207"/>
      <c r="IBF2496" s="207"/>
      <c r="IBG2496" s="187"/>
      <c r="IBH2496" s="187"/>
      <c r="IBI2496" s="204"/>
      <c r="IBJ2496" s="272"/>
      <c r="IBK2496" s="207"/>
      <c r="IBL2496" s="238"/>
      <c r="IBM2496" s="207"/>
      <c r="IBN2496" s="207"/>
      <c r="IBO2496" s="187"/>
      <c r="IBP2496" s="187"/>
      <c r="IBQ2496" s="204"/>
      <c r="IBR2496" s="272"/>
      <c r="IBS2496" s="207"/>
      <c r="IBT2496" s="238"/>
      <c r="IBU2496" s="207"/>
      <c r="IBV2496" s="207"/>
      <c r="IBW2496" s="187"/>
      <c r="IBX2496" s="187"/>
      <c r="IBY2496" s="204"/>
      <c r="IBZ2496" s="272"/>
      <c r="ICA2496" s="207"/>
      <c r="ICB2496" s="238"/>
      <c r="ICC2496" s="207"/>
      <c r="ICD2496" s="207"/>
      <c r="ICE2496" s="187"/>
      <c r="ICF2496" s="187"/>
      <c r="ICG2496" s="204"/>
      <c r="ICH2496" s="272"/>
      <c r="ICI2496" s="207"/>
      <c r="ICJ2496" s="238"/>
      <c r="ICK2496" s="207"/>
      <c r="ICL2496" s="207"/>
      <c r="ICM2496" s="187"/>
      <c r="ICN2496" s="187"/>
      <c r="ICO2496" s="204"/>
      <c r="ICP2496" s="272"/>
      <c r="ICQ2496" s="207"/>
      <c r="ICR2496" s="238"/>
      <c r="ICS2496" s="207"/>
      <c r="ICT2496" s="207"/>
      <c r="ICU2496" s="187"/>
      <c r="ICV2496" s="187"/>
      <c r="ICW2496" s="204"/>
      <c r="ICX2496" s="272"/>
      <c r="ICY2496" s="207"/>
      <c r="ICZ2496" s="238"/>
      <c r="IDA2496" s="207"/>
      <c r="IDB2496" s="207"/>
      <c r="IDC2496" s="187"/>
      <c r="IDD2496" s="187"/>
      <c r="IDE2496" s="204"/>
      <c r="IDF2496" s="272"/>
      <c r="IDG2496" s="207"/>
      <c r="IDH2496" s="238"/>
      <c r="IDI2496" s="207"/>
      <c r="IDJ2496" s="207"/>
      <c r="IDK2496" s="187"/>
      <c r="IDL2496" s="187"/>
      <c r="IDM2496" s="204"/>
      <c r="IDN2496" s="272"/>
      <c r="IDO2496" s="207"/>
      <c r="IDP2496" s="238"/>
      <c r="IDQ2496" s="207"/>
      <c r="IDR2496" s="207"/>
      <c r="IDS2496" s="187"/>
      <c r="IDT2496" s="187"/>
      <c r="IDU2496" s="204"/>
      <c r="IDV2496" s="272"/>
      <c r="IDW2496" s="207"/>
      <c r="IDX2496" s="238"/>
      <c r="IDY2496" s="207"/>
      <c r="IDZ2496" s="207"/>
      <c r="IEA2496" s="187"/>
      <c r="IEB2496" s="187"/>
      <c r="IEC2496" s="204"/>
      <c r="IED2496" s="272"/>
      <c r="IEE2496" s="207"/>
      <c r="IEF2496" s="238"/>
      <c r="IEG2496" s="207"/>
      <c r="IEH2496" s="207"/>
      <c r="IEI2496" s="187"/>
      <c r="IEJ2496" s="187"/>
      <c r="IEK2496" s="204"/>
      <c r="IEL2496" s="272"/>
      <c r="IEM2496" s="207"/>
      <c r="IEN2496" s="238"/>
      <c r="IEO2496" s="207"/>
      <c r="IEP2496" s="207"/>
      <c r="IEQ2496" s="187"/>
      <c r="IER2496" s="187"/>
      <c r="IES2496" s="204"/>
      <c r="IET2496" s="272"/>
      <c r="IEU2496" s="207"/>
      <c r="IEV2496" s="238"/>
      <c r="IEW2496" s="207"/>
      <c r="IEX2496" s="207"/>
      <c r="IEY2496" s="187"/>
      <c r="IEZ2496" s="187"/>
      <c r="IFA2496" s="204"/>
      <c r="IFB2496" s="272"/>
      <c r="IFC2496" s="207"/>
      <c r="IFD2496" s="238"/>
      <c r="IFE2496" s="207"/>
      <c r="IFF2496" s="207"/>
      <c r="IFG2496" s="187"/>
      <c r="IFH2496" s="187"/>
      <c r="IFI2496" s="204"/>
      <c r="IFJ2496" s="272"/>
      <c r="IFK2496" s="207"/>
      <c r="IFL2496" s="238"/>
      <c r="IFM2496" s="207"/>
      <c r="IFN2496" s="207"/>
      <c r="IFO2496" s="187"/>
      <c r="IFP2496" s="187"/>
      <c r="IFQ2496" s="204"/>
      <c r="IFR2496" s="272"/>
      <c r="IFS2496" s="207"/>
      <c r="IFT2496" s="238"/>
      <c r="IFU2496" s="207"/>
      <c r="IFV2496" s="207"/>
      <c r="IFW2496" s="187"/>
      <c r="IFX2496" s="187"/>
      <c r="IFY2496" s="204"/>
      <c r="IFZ2496" s="272"/>
      <c r="IGA2496" s="207"/>
      <c r="IGB2496" s="238"/>
      <c r="IGC2496" s="207"/>
      <c r="IGD2496" s="207"/>
      <c r="IGE2496" s="187"/>
      <c r="IGF2496" s="187"/>
      <c r="IGG2496" s="204"/>
      <c r="IGH2496" s="272"/>
      <c r="IGI2496" s="207"/>
      <c r="IGJ2496" s="238"/>
      <c r="IGK2496" s="207"/>
      <c r="IGL2496" s="207"/>
      <c r="IGM2496" s="187"/>
      <c r="IGN2496" s="187"/>
      <c r="IGO2496" s="204"/>
      <c r="IGP2496" s="272"/>
      <c r="IGQ2496" s="207"/>
      <c r="IGR2496" s="238"/>
      <c r="IGS2496" s="207"/>
      <c r="IGT2496" s="207"/>
      <c r="IGU2496" s="187"/>
      <c r="IGV2496" s="187"/>
      <c r="IGW2496" s="204"/>
      <c r="IGX2496" s="272"/>
      <c r="IGY2496" s="207"/>
      <c r="IGZ2496" s="238"/>
      <c r="IHA2496" s="207"/>
      <c r="IHB2496" s="207"/>
      <c r="IHC2496" s="187"/>
      <c r="IHD2496" s="187"/>
      <c r="IHE2496" s="204"/>
      <c r="IHF2496" s="272"/>
      <c r="IHG2496" s="207"/>
      <c r="IHH2496" s="238"/>
      <c r="IHI2496" s="207"/>
      <c r="IHJ2496" s="207"/>
      <c r="IHK2496" s="187"/>
      <c r="IHL2496" s="187"/>
      <c r="IHM2496" s="204"/>
      <c r="IHN2496" s="272"/>
      <c r="IHO2496" s="207"/>
      <c r="IHP2496" s="238"/>
      <c r="IHQ2496" s="207"/>
      <c r="IHR2496" s="207"/>
      <c r="IHS2496" s="187"/>
      <c r="IHT2496" s="187"/>
      <c r="IHU2496" s="204"/>
      <c r="IHV2496" s="272"/>
      <c r="IHW2496" s="207"/>
      <c r="IHX2496" s="238"/>
      <c r="IHY2496" s="207"/>
      <c r="IHZ2496" s="207"/>
      <c r="IIA2496" s="187"/>
      <c r="IIB2496" s="187"/>
      <c r="IIC2496" s="204"/>
      <c r="IID2496" s="272"/>
      <c r="IIE2496" s="207"/>
      <c r="IIF2496" s="238"/>
      <c r="IIG2496" s="207"/>
      <c r="IIH2496" s="207"/>
      <c r="III2496" s="187"/>
      <c r="IIJ2496" s="187"/>
      <c r="IIK2496" s="204"/>
      <c r="IIL2496" s="272"/>
      <c r="IIM2496" s="207"/>
      <c r="IIN2496" s="238"/>
      <c r="IIO2496" s="207"/>
      <c r="IIP2496" s="207"/>
      <c r="IIQ2496" s="187"/>
      <c r="IIR2496" s="187"/>
      <c r="IIS2496" s="204"/>
      <c r="IIT2496" s="272"/>
      <c r="IIU2496" s="207"/>
      <c r="IIV2496" s="238"/>
      <c r="IIW2496" s="207"/>
      <c r="IIX2496" s="207"/>
      <c r="IIY2496" s="187"/>
      <c r="IIZ2496" s="187"/>
      <c r="IJA2496" s="204"/>
      <c r="IJB2496" s="272"/>
      <c r="IJC2496" s="207"/>
      <c r="IJD2496" s="238"/>
      <c r="IJE2496" s="207"/>
      <c r="IJF2496" s="207"/>
      <c r="IJG2496" s="187"/>
      <c r="IJH2496" s="187"/>
      <c r="IJI2496" s="204"/>
      <c r="IJJ2496" s="272"/>
      <c r="IJK2496" s="207"/>
      <c r="IJL2496" s="238"/>
      <c r="IJM2496" s="207"/>
      <c r="IJN2496" s="207"/>
      <c r="IJO2496" s="187"/>
      <c r="IJP2496" s="187"/>
      <c r="IJQ2496" s="204"/>
      <c r="IJR2496" s="272"/>
      <c r="IJS2496" s="207"/>
      <c r="IJT2496" s="238"/>
      <c r="IJU2496" s="207"/>
      <c r="IJV2496" s="207"/>
      <c r="IJW2496" s="187"/>
      <c r="IJX2496" s="187"/>
      <c r="IJY2496" s="204"/>
      <c r="IJZ2496" s="272"/>
      <c r="IKA2496" s="207"/>
      <c r="IKB2496" s="238"/>
      <c r="IKC2496" s="207"/>
      <c r="IKD2496" s="207"/>
      <c r="IKE2496" s="187"/>
      <c r="IKF2496" s="187"/>
      <c r="IKG2496" s="204"/>
      <c r="IKH2496" s="272"/>
      <c r="IKI2496" s="207"/>
      <c r="IKJ2496" s="238"/>
      <c r="IKK2496" s="207"/>
      <c r="IKL2496" s="207"/>
      <c r="IKM2496" s="187"/>
      <c r="IKN2496" s="187"/>
      <c r="IKO2496" s="204"/>
      <c r="IKP2496" s="272"/>
      <c r="IKQ2496" s="207"/>
      <c r="IKR2496" s="238"/>
      <c r="IKS2496" s="207"/>
      <c r="IKT2496" s="207"/>
      <c r="IKU2496" s="187"/>
      <c r="IKV2496" s="187"/>
      <c r="IKW2496" s="204"/>
      <c r="IKX2496" s="272"/>
      <c r="IKY2496" s="207"/>
      <c r="IKZ2496" s="238"/>
      <c r="ILA2496" s="207"/>
      <c r="ILB2496" s="207"/>
      <c r="ILC2496" s="187"/>
      <c r="ILD2496" s="187"/>
      <c r="ILE2496" s="204"/>
      <c r="ILF2496" s="272"/>
      <c r="ILG2496" s="207"/>
      <c r="ILH2496" s="238"/>
      <c r="ILI2496" s="207"/>
      <c r="ILJ2496" s="207"/>
      <c r="ILK2496" s="187"/>
      <c r="ILL2496" s="187"/>
      <c r="ILM2496" s="204"/>
      <c r="ILN2496" s="272"/>
      <c r="ILO2496" s="207"/>
      <c r="ILP2496" s="238"/>
      <c r="ILQ2496" s="207"/>
      <c r="ILR2496" s="207"/>
      <c r="ILS2496" s="187"/>
      <c r="ILT2496" s="187"/>
      <c r="ILU2496" s="204"/>
      <c r="ILV2496" s="272"/>
      <c r="ILW2496" s="207"/>
      <c r="ILX2496" s="238"/>
      <c r="ILY2496" s="207"/>
      <c r="ILZ2496" s="207"/>
      <c r="IMA2496" s="187"/>
      <c r="IMB2496" s="187"/>
      <c r="IMC2496" s="204"/>
      <c r="IMD2496" s="272"/>
      <c r="IME2496" s="207"/>
      <c r="IMF2496" s="238"/>
      <c r="IMG2496" s="207"/>
      <c r="IMH2496" s="207"/>
      <c r="IMI2496" s="187"/>
      <c r="IMJ2496" s="187"/>
      <c r="IMK2496" s="204"/>
      <c r="IML2496" s="272"/>
      <c r="IMM2496" s="207"/>
      <c r="IMN2496" s="238"/>
      <c r="IMO2496" s="207"/>
      <c r="IMP2496" s="207"/>
      <c r="IMQ2496" s="187"/>
      <c r="IMR2496" s="187"/>
      <c r="IMS2496" s="204"/>
      <c r="IMT2496" s="272"/>
      <c r="IMU2496" s="207"/>
      <c r="IMV2496" s="238"/>
      <c r="IMW2496" s="207"/>
      <c r="IMX2496" s="207"/>
      <c r="IMY2496" s="187"/>
      <c r="IMZ2496" s="187"/>
      <c r="INA2496" s="204"/>
      <c r="INB2496" s="272"/>
      <c r="INC2496" s="207"/>
      <c r="IND2496" s="238"/>
      <c r="INE2496" s="207"/>
      <c r="INF2496" s="207"/>
      <c r="ING2496" s="187"/>
      <c r="INH2496" s="187"/>
      <c r="INI2496" s="204"/>
      <c r="INJ2496" s="272"/>
      <c r="INK2496" s="207"/>
      <c r="INL2496" s="238"/>
      <c r="INM2496" s="207"/>
      <c r="INN2496" s="207"/>
      <c r="INO2496" s="187"/>
      <c r="INP2496" s="187"/>
      <c r="INQ2496" s="204"/>
      <c r="INR2496" s="272"/>
      <c r="INS2496" s="207"/>
      <c r="INT2496" s="238"/>
      <c r="INU2496" s="207"/>
      <c r="INV2496" s="207"/>
      <c r="INW2496" s="187"/>
      <c r="INX2496" s="187"/>
      <c r="INY2496" s="204"/>
      <c r="INZ2496" s="272"/>
      <c r="IOA2496" s="207"/>
      <c r="IOB2496" s="238"/>
      <c r="IOC2496" s="207"/>
      <c r="IOD2496" s="207"/>
      <c r="IOE2496" s="187"/>
      <c r="IOF2496" s="187"/>
      <c r="IOG2496" s="204"/>
      <c r="IOH2496" s="272"/>
      <c r="IOI2496" s="207"/>
      <c r="IOJ2496" s="238"/>
      <c r="IOK2496" s="207"/>
      <c r="IOL2496" s="207"/>
      <c r="IOM2496" s="187"/>
      <c r="ION2496" s="187"/>
      <c r="IOO2496" s="204"/>
      <c r="IOP2496" s="272"/>
      <c r="IOQ2496" s="207"/>
      <c r="IOR2496" s="238"/>
      <c r="IOS2496" s="207"/>
      <c r="IOT2496" s="207"/>
      <c r="IOU2496" s="187"/>
      <c r="IOV2496" s="187"/>
      <c r="IOW2496" s="204"/>
      <c r="IOX2496" s="272"/>
      <c r="IOY2496" s="207"/>
      <c r="IOZ2496" s="238"/>
      <c r="IPA2496" s="207"/>
      <c r="IPB2496" s="207"/>
      <c r="IPC2496" s="187"/>
      <c r="IPD2496" s="187"/>
      <c r="IPE2496" s="204"/>
      <c r="IPF2496" s="272"/>
      <c r="IPG2496" s="207"/>
      <c r="IPH2496" s="238"/>
      <c r="IPI2496" s="207"/>
      <c r="IPJ2496" s="207"/>
      <c r="IPK2496" s="187"/>
      <c r="IPL2496" s="187"/>
      <c r="IPM2496" s="204"/>
      <c r="IPN2496" s="272"/>
      <c r="IPO2496" s="207"/>
      <c r="IPP2496" s="238"/>
      <c r="IPQ2496" s="207"/>
      <c r="IPR2496" s="207"/>
      <c r="IPS2496" s="187"/>
      <c r="IPT2496" s="187"/>
      <c r="IPU2496" s="204"/>
      <c r="IPV2496" s="272"/>
      <c r="IPW2496" s="207"/>
      <c r="IPX2496" s="238"/>
      <c r="IPY2496" s="207"/>
      <c r="IPZ2496" s="207"/>
      <c r="IQA2496" s="187"/>
      <c r="IQB2496" s="187"/>
      <c r="IQC2496" s="204"/>
      <c r="IQD2496" s="272"/>
      <c r="IQE2496" s="207"/>
      <c r="IQF2496" s="238"/>
      <c r="IQG2496" s="207"/>
      <c r="IQH2496" s="207"/>
      <c r="IQI2496" s="187"/>
      <c r="IQJ2496" s="187"/>
      <c r="IQK2496" s="204"/>
      <c r="IQL2496" s="272"/>
      <c r="IQM2496" s="207"/>
      <c r="IQN2496" s="238"/>
      <c r="IQO2496" s="207"/>
      <c r="IQP2496" s="207"/>
      <c r="IQQ2496" s="187"/>
      <c r="IQR2496" s="187"/>
      <c r="IQS2496" s="204"/>
      <c r="IQT2496" s="272"/>
      <c r="IQU2496" s="207"/>
      <c r="IQV2496" s="238"/>
      <c r="IQW2496" s="207"/>
      <c r="IQX2496" s="207"/>
      <c r="IQY2496" s="187"/>
      <c r="IQZ2496" s="187"/>
      <c r="IRA2496" s="204"/>
      <c r="IRB2496" s="272"/>
      <c r="IRC2496" s="207"/>
      <c r="IRD2496" s="238"/>
      <c r="IRE2496" s="207"/>
      <c r="IRF2496" s="207"/>
      <c r="IRG2496" s="187"/>
      <c r="IRH2496" s="187"/>
      <c r="IRI2496" s="204"/>
      <c r="IRJ2496" s="272"/>
      <c r="IRK2496" s="207"/>
      <c r="IRL2496" s="238"/>
      <c r="IRM2496" s="207"/>
      <c r="IRN2496" s="207"/>
      <c r="IRO2496" s="187"/>
      <c r="IRP2496" s="187"/>
      <c r="IRQ2496" s="204"/>
      <c r="IRR2496" s="272"/>
      <c r="IRS2496" s="207"/>
      <c r="IRT2496" s="238"/>
      <c r="IRU2496" s="207"/>
      <c r="IRV2496" s="207"/>
      <c r="IRW2496" s="187"/>
      <c r="IRX2496" s="187"/>
      <c r="IRY2496" s="204"/>
      <c r="IRZ2496" s="272"/>
      <c r="ISA2496" s="207"/>
      <c r="ISB2496" s="238"/>
      <c r="ISC2496" s="207"/>
      <c r="ISD2496" s="207"/>
      <c r="ISE2496" s="187"/>
      <c r="ISF2496" s="187"/>
      <c r="ISG2496" s="204"/>
      <c r="ISH2496" s="272"/>
      <c r="ISI2496" s="207"/>
      <c r="ISJ2496" s="238"/>
      <c r="ISK2496" s="207"/>
      <c r="ISL2496" s="207"/>
      <c r="ISM2496" s="187"/>
      <c r="ISN2496" s="187"/>
      <c r="ISO2496" s="204"/>
      <c r="ISP2496" s="272"/>
      <c r="ISQ2496" s="207"/>
      <c r="ISR2496" s="238"/>
      <c r="ISS2496" s="207"/>
      <c r="IST2496" s="207"/>
      <c r="ISU2496" s="187"/>
      <c r="ISV2496" s="187"/>
      <c r="ISW2496" s="204"/>
      <c r="ISX2496" s="272"/>
      <c r="ISY2496" s="207"/>
      <c r="ISZ2496" s="238"/>
      <c r="ITA2496" s="207"/>
      <c r="ITB2496" s="207"/>
      <c r="ITC2496" s="187"/>
      <c r="ITD2496" s="187"/>
      <c r="ITE2496" s="204"/>
      <c r="ITF2496" s="272"/>
      <c r="ITG2496" s="207"/>
      <c r="ITH2496" s="238"/>
      <c r="ITI2496" s="207"/>
      <c r="ITJ2496" s="207"/>
      <c r="ITK2496" s="187"/>
      <c r="ITL2496" s="187"/>
      <c r="ITM2496" s="204"/>
      <c r="ITN2496" s="272"/>
      <c r="ITO2496" s="207"/>
      <c r="ITP2496" s="238"/>
      <c r="ITQ2496" s="207"/>
      <c r="ITR2496" s="207"/>
      <c r="ITS2496" s="187"/>
      <c r="ITT2496" s="187"/>
      <c r="ITU2496" s="204"/>
      <c r="ITV2496" s="272"/>
      <c r="ITW2496" s="207"/>
      <c r="ITX2496" s="238"/>
      <c r="ITY2496" s="207"/>
      <c r="ITZ2496" s="207"/>
      <c r="IUA2496" s="187"/>
      <c r="IUB2496" s="187"/>
      <c r="IUC2496" s="204"/>
      <c r="IUD2496" s="272"/>
      <c r="IUE2496" s="207"/>
      <c r="IUF2496" s="238"/>
      <c r="IUG2496" s="207"/>
      <c r="IUH2496" s="207"/>
      <c r="IUI2496" s="187"/>
      <c r="IUJ2496" s="187"/>
      <c r="IUK2496" s="204"/>
      <c r="IUL2496" s="272"/>
      <c r="IUM2496" s="207"/>
      <c r="IUN2496" s="238"/>
      <c r="IUO2496" s="207"/>
      <c r="IUP2496" s="207"/>
      <c r="IUQ2496" s="187"/>
      <c r="IUR2496" s="187"/>
      <c r="IUS2496" s="204"/>
      <c r="IUT2496" s="272"/>
      <c r="IUU2496" s="207"/>
      <c r="IUV2496" s="238"/>
      <c r="IUW2496" s="207"/>
      <c r="IUX2496" s="207"/>
      <c r="IUY2496" s="187"/>
      <c r="IUZ2496" s="187"/>
      <c r="IVA2496" s="204"/>
      <c r="IVB2496" s="272"/>
      <c r="IVC2496" s="207"/>
      <c r="IVD2496" s="238"/>
      <c r="IVE2496" s="207"/>
      <c r="IVF2496" s="207"/>
      <c r="IVG2496" s="187"/>
      <c r="IVH2496" s="187"/>
      <c r="IVI2496" s="204"/>
      <c r="IVJ2496" s="272"/>
      <c r="IVK2496" s="207"/>
      <c r="IVL2496" s="238"/>
      <c r="IVM2496" s="207"/>
      <c r="IVN2496" s="207"/>
      <c r="IVO2496" s="187"/>
      <c r="IVP2496" s="187"/>
      <c r="IVQ2496" s="204"/>
      <c r="IVR2496" s="272"/>
      <c r="IVS2496" s="207"/>
      <c r="IVT2496" s="238"/>
      <c r="IVU2496" s="207"/>
      <c r="IVV2496" s="207"/>
      <c r="IVW2496" s="187"/>
      <c r="IVX2496" s="187"/>
      <c r="IVY2496" s="204"/>
      <c r="IVZ2496" s="272"/>
      <c r="IWA2496" s="207"/>
      <c r="IWB2496" s="238"/>
      <c r="IWC2496" s="207"/>
      <c r="IWD2496" s="207"/>
      <c r="IWE2496" s="187"/>
      <c r="IWF2496" s="187"/>
      <c r="IWG2496" s="204"/>
      <c r="IWH2496" s="272"/>
      <c r="IWI2496" s="207"/>
      <c r="IWJ2496" s="238"/>
      <c r="IWK2496" s="207"/>
      <c r="IWL2496" s="207"/>
      <c r="IWM2496" s="187"/>
      <c r="IWN2496" s="187"/>
      <c r="IWO2496" s="204"/>
      <c r="IWP2496" s="272"/>
      <c r="IWQ2496" s="207"/>
      <c r="IWR2496" s="238"/>
      <c r="IWS2496" s="207"/>
      <c r="IWT2496" s="207"/>
      <c r="IWU2496" s="187"/>
      <c r="IWV2496" s="187"/>
      <c r="IWW2496" s="204"/>
      <c r="IWX2496" s="272"/>
      <c r="IWY2496" s="207"/>
      <c r="IWZ2496" s="238"/>
      <c r="IXA2496" s="207"/>
      <c r="IXB2496" s="207"/>
      <c r="IXC2496" s="187"/>
      <c r="IXD2496" s="187"/>
      <c r="IXE2496" s="204"/>
      <c r="IXF2496" s="272"/>
      <c r="IXG2496" s="207"/>
      <c r="IXH2496" s="238"/>
      <c r="IXI2496" s="207"/>
      <c r="IXJ2496" s="207"/>
      <c r="IXK2496" s="187"/>
      <c r="IXL2496" s="187"/>
      <c r="IXM2496" s="204"/>
      <c r="IXN2496" s="272"/>
      <c r="IXO2496" s="207"/>
      <c r="IXP2496" s="238"/>
      <c r="IXQ2496" s="207"/>
      <c r="IXR2496" s="207"/>
      <c r="IXS2496" s="187"/>
      <c r="IXT2496" s="187"/>
      <c r="IXU2496" s="204"/>
      <c r="IXV2496" s="272"/>
      <c r="IXW2496" s="207"/>
      <c r="IXX2496" s="238"/>
      <c r="IXY2496" s="207"/>
      <c r="IXZ2496" s="207"/>
      <c r="IYA2496" s="187"/>
      <c r="IYB2496" s="187"/>
      <c r="IYC2496" s="204"/>
      <c r="IYD2496" s="272"/>
      <c r="IYE2496" s="207"/>
      <c r="IYF2496" s="238"/>
      <c r="IYG2496" s="207"/>
      <c r="IYH2496" s="207"/>
      <c r="IYI2496" s="187"/>
      <c r="IYJ2496" s="187"/>
      <c r="IYK2496" s="204"/>
      <c r="IYL2496" s="272"/>
      <c r="IYM2496" s="207"/>
      <c r="IYN2496" s="238"/>
      <c r="IYO2496" s="207"/>
      <c r="IYP2496" s="207"/>
      <c r="IYQ2496" s="187"/>
      <c r="IYR2496" s="187"/>
      <c r="IYS2496" s="204"/>
      <c r="IYT2496" s="272"/>
      <c r="IYU2496" s="207"/>
      <c r="IYV2496" s="238"/>
      <c r="IYW2496" s="207"/>
      <c r="IYX2496" s="207"/>
      <c r="IYY2496" s="187"/>
      <c r="IYZ2496" s="187"/>
      <c r="IZA2496" s="204"/>
      <c r="IZB2496" s="272"/>
      <c r="IZC2496" s="207"/>
      <c r="IZD2496" s="238"/>
      <c r="IZE2496" s="207"/>
      <c r="IZF2496" s="207"/>
      <c r="IZG2496" s="187"/>
      <c r="IZH2496" s="187"/>
      <c r="IZI2496" s="204"/>
      <c r="IZJ2496" s="272"/>
      <c r="IZK2496" s="207"/>
      <c r="IZL2496" s="238"/>
      <c r="IZM2496" s="207"/>
      <c r="IZN2496" s="207"/>
      <c r="IZO2496" s="187"/>
      <c r="IZP2496" s="187"/>
      <c r="IZQ2496" s="204"/>
      <c r="IZR2496" s="272"/>
      <c r="IZS2496" s="207"/>
      <c r="IZT2496" s="238"/>
      <c r="IZU2496" s="207"/>
      <c r="IZV2496" s="207"/>
      <c r="IZW2496" s="187"/>
      <c r="IZX2496" s="187"/>
      <c r="IZY2496" s="204"/>
      <c r="IZZ2496" s="272"/>
      <c r="JAA2496" s="207"/>
      <c r="JAB2496" s="238"/>
      <c r="JAC2496" s="207"/>
      <c r="JAD2496" s="207"/>
      <c r="JAE2496" s="187"/>
      <c r="JAF2496" s="187"/>
      <c r="JAG2496" s="204"/>
      <c r="JAH2496" s="272"/>
      <c r="JAI2496" s="207"/>
      <c r="JAJ2496" s="238"/>
      <c r="JAK2496" s="207"/>
      <c r="JAL2496" s="207"/>
      <c r="JAM2496" s="187"/>
      <c r="JAN2496" s="187"/>
      <c r="JAO2496" s="204"/>
      <c r="JAP2496" s="272"/>
      <c r="JAQ2496" s="207"/>
      <c r="JAR2496" s="238"/>
      <c r="JAS2496" s="207"/>
      <c r="JAT2496" s="207"/>
      <c r="JAU2496" s="187"/>
      <c r="JAV2496" s="187"/>
      <c r="JAW2496" s="204"/>
      <c r="JAX2496" s="272"/>
      <c r="JAY2496" s="207"/>
      <c r="JAZ2496" s="238"/>
      <c r="JBA2496" s="207"/>
      <c r="JBB2496" s="207"/>
      <c r="JBC2496" s="187"/>
      <c r="JBD2496" s="187"/>
      <c r="JBE2496" s="204"/>
      <c r="JBF2496" s="272"/>
      <c r="JBG2496" s="207"/>
      <c r="JBH2496" s="238"/>
      <c r="JBI2496" s="207"/>
      <c r="JBJ2496" s="207"/>
      <c r="JBK2496" s="187"/>
      <c r="JBL2496" s="187"/>
      <c r="JBM2496" s="204"/>
      <c r="JBN2496" s="272"/>
      <c r="JBO2496" s="207"/>
      <c r="JBP2496" s="238"/>
      <c r="JBQ2496" s="207"/>
      <c r="JBR2496" s="207"/>
      <c r="JBS2496" s="187"/>
      <c r="JBT2496" s="187"/>
      <c r="JBU2496" s="204"/>
      <c r="JBV2496" s="272"/>
      <c r="JBW2496" s="207"/>
      <c r="JBX2496" s="238"/>
      <c r="JBY2496" s="207"/>
      <c r="JBZ2496" s="207"/>
      <c r="JCA2496" s="187"/>
      <c r="JCB2496" s="187"/>
      <c r="JCC2496" s="204"/>
      <c r="JCD2496" s="272"/>
      <c r="JCE2496" s="207"/>
      <c r="JCF2496" s="238"/>
      <c r="JCG2496" s="207"/>
      <c r="JCH2496" s="207"/>
      <c r="JCI2496" s="187"/>
      <c r="JCJ2496" s="187"/>
      <c r="JCK2496" s="204"/>
      <c r="JCL2496" s="272"/>
      <c r="JCM2496" s="207"/>
      <c r="JCN2496" s="238"/>
      <c r="JCO2496" s="207"/>
      <c r="JCP2496" s="207"/>
      <c r="JCQ2496" s="187"/>
      <c r="JCR2496" s="187"/>
      <c r="JCS2496" s="204"/>
      <c r="JCT2496" s="272"/>
      <c r="JCU2496" s="207"/>
      <c r="JCV2496" s="238"/>
      <c r="JCW2496" s="207"/>
      <c r="JCX2496" s="207"/>
      <c r="JCY2496" s="187"/>
      <c r="JCZ2496" s="187"/>
      <c r="JDA2496" s="204"/>
      <c r="JDB2496" s="272"/>
      <c r="JDC2496" s="207"/>
      <c r="JDD2496" s="238"/>
      <c r="JDE2496" s="207"/>
      <c r="JDF2496" s="207"/>
      <c r="JDG2496" s="187"/>
      <c r="JDH2496" s="187"/>
      <c r="JDI2496" s="204"/>
      <c r="JDJ2496" s="272"/>
      <c r="JDK2496" s="207"/>
      <c r="JDL2496" s="238"/>
      <c r="JDM2496" s="207"/>
      <c r="JDN2496" s="207"/>
      <c r="JDO2496" s="187"/>
      <c r="JDP2496" s="187"/>
      <c r="JDQ2496" s="204"/>
      <c r="JDR2496" s="272"/>
      <c r="JDS2496" s="207"/>
      <c r="JDT2496" s="238"/>
      <c r="JDU2496" s="207"/>
      <c r="JDV2496" s="207"/>
      <c r="JDW2496" s="187"/>
      <c r="JDX2496" s="187"/>
      <c r="JDY2496" s="204"/>
      <c r="JDZ2496" s="272"/>
      <c r="JEA2496" s="207"/>
      <c r="JEB2496" s="238"/>
      <c r="JEC2496" s="207"/>
      <c r="JED2496" s="207"/>
      <c r="JEE2496" s="187"/>
      <c r="JEF2496" s="187"/>
      <c r="JEG2496" s="204"/>
      <c r="JEH2496" s="272"/>
      <c r="JEI2496" s="207"/>
      <c r="JEJ2496" s="238"/>
      <c r="JEK2496" s="207"/>
      <c r="JEL2496" s="207"/>
      <c r="JEM2496" s="187"/>
      <c r="JEN2496" s="187"/>
      <c r="JEO2496" s="204"/>
      <c r="JEP2496" s="272"/>
      <c r="JEQ2496" s="207"/>
      <c r="JER2496" s="238"/>
      <c r="JES2496" s="207"/>
      <c r="JET2496" s="207"/>
      <c r="JEU2496" s="187"/>
      <c r="JEV2496" s="187"/>
      <c r="JEW2496" s="204"/>
      <c r="JEX2496" s="272"/>
      <c r="JEY2496" s="207"/>
      <c r="JEZ2496" s="238"/>
      <c r="JFA2496" s="207"/>
      <c r="JFB2496" s="207"/>
      <c r="JFC2496" s="187"/>
      <c r="JFD2496" s="187"/>
      <c r="JFE2496" s="204"/>
      <c r="JFF2496" s="272"/>
      <c r="JFG2496" s="207"/>
      <c r="JFH2496" s="238"/>
      <c r="JFI2496" s="207"/>
      <c r="JFJ2496" s="207"/>
      <c r="JFK2496" s="187"/>
      <c r="JFL2496" s="187"/>
      <c r="JFM2496" s="204"/>
      <c r="JFN2496" s="272"/>
      <c r="JFO2496" s="207"/>
      <c r="JFP2496" s="238"/>
      <c r="JFQ2496" s="207"/>
      <c r="JFR2496" s="207"/>
      <c r="JFS2496" s="187"/>
      <c r="JFT2496" s="187"/>
      <c r="JFU2496" s="204"/>
      <c r="JFV2496" s="272"/>
      <c r="JFW2496" s="207"/>
      <c r="JFX2496" s="238"/>
      <c r="JFY2496" s="207"/>
      <c r="JFZ2496" s="207"/>
      <c r="JGA2496" s="187"/>
      <c r="JGB2496" s="187"/>
      <c r="JGC2496" s="204"/>
      <c r="JGD2496" s="272"/>
      <c r="JGE2496" s="207"/>
      <c r="JGF2496" s="238"/>
      <c r="JGG2496" s="207"/>
      <c r="JGH2496" s="207"/>
      <c r="JGI2496" s="187"/>
      <c r="JGJ2496" s="187"/>
      <c r="JGK2496" s="204"/>
      <c r="JGL2496" s="272"/>
      <c r="JGM2496" s="207"/>
      <c r="JGN2496" s="238"/>
      <c r="JGO2496" s="207"/>
      <c r="JGP2496" s="207"/>
      <c r="JGQ2496" s="187"/>
      <c r="JGR2496" s="187"/>
      <c r="JGS2496" s="204"/>
      <c r="JGT2496" s="272"/>
      <c r="JGU2496" s="207"/>
      <c r="JGV2496" s="238"/>
      <c r="JGW2496" s="207"/>
      <c r="JGX2496" s="207"/>
      <c r="JGY2496" s="187"/>
      <c r="JGZ2496" s="187"/>
      <c r="JHA2496" s="204"/>
      <c r="JHB2496" s="272"/>
      <c r="JHC2496" s="207"/>
      <c r="JHD2496" s="238"/>
      <c r="JHE2496" s="207"/>
      <c r="JHF2496" s="207"/>
      <c r="JHG2496" s="187"/>
      <c r="JHH2496" s="187"/>
      <c r="JHI2496" s="204"/>
      <c r="JHJ2496" s="272"/>
      <c r="JHK2496" s="207"/>
      <c r="JHL2496" s="238"/>
      <c r="JHM2496" s="207"/>
      <c r="JHN2496" s="207"/>
      <c r="JHO2496" s="187"/>
      <c r="JHP2496" s="187"/>
      <c r="JHQ2496" s="204"/>
      <c r="JHR2496" s="272"/>
      <c r="JHS2496" s="207"/>
      <c r="JHT2496" s="238"/>
      <c r="JHU2496" s="207"/>
      <c r="JHV2496" s="207"/>
      <c r="JHW2496" s="187"/>
      <c r="JHX2496" s="187"/>
      <c r="JHY2496" s="204"/>
      <c r="JHZ2496" s="272"/>
      <c r="JIA2496" s="207"/>
      <c r="JIB2496" s="238"/>
      <c r="JIC2496" s="207"/>
      <c r="JID2496" s="207"/>
      <c r="JIE2496" s="187"/>
      <c r="JIF2496" s="187"/>
      <c r="JIG2496" s="204"/>
      <c r="JIH2496" s="272"/>
      <c r="JII2496" s="207"/>
      <c r="JIJ2496" s="238"/>
      <c r="JIK2496" s="207"/>
      <c r="JIL2496" s="207"/>
      <c r="JIM2496" s="187"/>
      <c r="JIN2496" s="187"/>
      <c r="JIO2496" s="204"/>
      <c r="JIP2496" s="272"/>
      <c r="JIQ2496" s="207"/>
      <c r="JIR2496" s="238"/>
      <c r="JIS2496" s="207"/>
      <c r="JIT2496" s="207"/>
      <c r="JIU2496" s="187"/>
      <c r="JIV2496" s="187"/>
      <c r="JIW2496" s="204"/>
      <c r="JIX2496" s="272"/>
      <c r="JIY2496" s="207"/>
      <c r="JIZ2496" s="238"/>
      <c r="JJA2496" s="207"/>
      <c r="JJB2496" s="207"/>
      <c r="JJC2496" s="187"/>
      <c r="JJD2496" s="187"/>
      <c r="JJE2496" s="204"/>
      <c r="JJF2496" s="272"/>
      <c r="JJG2496" s="207"/>
      <c r="JJH2496" s="238"/>
      <c r="JJI2496" s="207"/>
      <c r="JJJ2496" s="207"/>
      <c r="JJK2496" s="187"/>
      <c r="JJL2496" s="187"/>
      <c r="JJM2496" s="204"/>
      <c r="JJN2496" s="272"/>
      <c r="JJO2496" s="207"/>
      <c r="JJP2496" s="238"/>
      <c r="JJQ2496" s="207"/>
      <c r="JJR2496" s="207"/>
      <c r="JJS2496" s="187"/>
      <c r="JJT2496" s="187"/>
      <c r="JJU2496" s="204"/>
      <c r="JJV2496" s="272"/>
      <c r="JJW2496" s="207"/>
      <c r="JJX2496" s="238"/>
      <c r="JJY2496" s="207"/>
      <c r="JJZ2496" s="207"/>
      <c r="JKA2496" s="187"/>
      <c r="JKB2496" s="187"/>
      <c r="JKC2496" s="204"/>
      <c r="JKD2496" s="272"/>
      <c r="JKE2496" s="207"/>
      <c r="JKF2496" s="238"/>
      <c r="JKG2496" s="207"/>
      <c r="JKH2496" s="207"/>
      <c r="JKI2496" s="187"/>
      <c r="JKJ2496" s="187"/>
      <c r="JKK2496" s="204"/>
      <c r="JKL2496" s="272"/>
      <c r="JKM2496" s="207"/>
      <c r="JKN2496" s="238"/>
      <c r="JKO2496" s="207"/>
      <c r="JKP2496" s="207"/>
      <c r="JKQ2496" s="187"/>
      <c r="JKR2496" s="187"/>
      <c r="JKS2496" s="204"/>
      <c r="JKT2496" s="272"/>
      <c r="JKU2496" s="207"/>
      <c r="JKV2496" s="238"/>
      <c r="JKW2496" s="207"/>
      <c r="JKX2496" s="207"/>
      <c r="JKY2496" s="187"/>
      <c r="JKZ2496" s="187"/>
      <c r="JLA2496" s="204"/>
      <c r="JLB2496" s="272"/>
      <c r="JLC2496" s="207"/>
      <c r="JLD2496" s="238"/>
      <c r="JLE2496" s="207"/>
      <c r="JLF2496" s="207"/>
      <c r="JLG2496" s="187"/>
      <c r="JLH2496" s="187"/>
      <c r="JLI2496" s="204"/>
      <c r="JLJ2496" s="272"/>
      <c r="JLK2496" s="207"/>
      <c r="JLL2496" s="238"/>
      <c r="JLM2496" s="207"/>
      <c r="JLN2496" s="207"/>
      <c r="JLO2496" s="187"/>
      <c r="JLP2496" s="187"/>
      <c r="JLQ2496" s="204"/>
      <c r="JLR2496" s="272"/>
      <c r="JLS2496" s="207"/>
      <c r="JLT2496" s="238"/>
      <c r="JLU2496" s="207"/>
      <c r="JLV2496" s="207"/>
      <c r="JLW2496" s="187"/>
      <c r="JLX2496" s="187"/>
      <c r="JLY2496" s="204"/>
      <c r="JLZ2496" s="272"/>
      <c r="JMA2496" s="207"/>
      <c r="JMB2496" s="238"/>
      <c r="JMC2496" s="207"/>
      <c r="JMD2496" s="207"/>
      <c r="JME2496" s="187"/>
      <c r="JMF2496" s="187"/>
      <c r="JMG2496" s="204"/>
      <c r="JMH2496" s="272"/>
      <c r="JMI2496" s="207"/>
      <c r="JMJ2496" s="238"/>
      <c r="JMK2496" s="207"/>
      <c r="JML2496" s="207"/>
      <c r="JMM2496" s="187"/>
      <c r="JMN2496" s="187"/>
      <c r="JMO2496" s="204"/>
      <c r="JMP2496" s="272"/>
      <c r="JMQ2496" s="207"/>
      <c r="JMR2496" s="238"/>
      <c r="JMS2496" s="207"/>
      <c r="JMT2496" s="207"/>
      <c r="JMU2496" s="187"/>
      <c r="JMV2496" s="187"/>
      <c r="JMW2496" s="204"/>
      <c r="JMX2496" s="272"/>
      <c r="JMY2496" s="207"/>
      <c r="JMZ2496" s="238"/>
      <c r="JNA2496" s="207"/>
      <c r="JNB2496" s="207"/>
      <c r="JNC2496" s="187"/>
      <c r="JND2496" s="187"/>
      <c r="JNE2496" s="204"/>
      <c r="JNF2496" s="272"/>
      <c r="JNG2496" s="207"/>
      <c r="JNH2496" s="238"/>
      <c r="JNI2496" s="207"/>
      <c r="JNJ2496" s="207"/>
      <c r="JNK2496" s="187"/>
      <c r="JNL2496" s="187"/>
      <c r="JNM2496" s="204"/>
      <c r="JNN2496" s="272"/>
      <c r="JNO2496" s="207"/>
      <c r="JNP2496" s="238"/>
      <c r="JNQ2496" s="207"/>
      <c r="JNR2496" s="207"/>
      <c r="JNS2496" s="187"/>
      <c r="JNT2496" s="187"/>
      <c r="JNU2496" s="204"/>
      <c r="JNV2496" s="272"/>
      <c r="JNW2496" s="207"/>
      <c r="JNX2496" s="238"/>
      <c r="JNY2496" s="207"/>
      <c r="JNZ2496" s="207"/>
      <c r="JOA2496" s="187"/>
      <c r="JOB2496" s="187"/>
      <c r="JOC2496" s="204"/>
      <c r="JOD2496" s="272"/>
      <c r="JOE2496" s="207"/>
      <c r="JOF2496" s="238"/>
      <c r="JOG2496" s="207"/>
      <c r="JOH2496" s="207"/>
      <c r="JOI2496" s="187"/>
      <c r="JOJ2496" s="187"/>
      <c r="JOK2496" s="204"/>
      <c r="JOL2496" s="272"/>
      <c r="JOM2496" s="207"/>
      <c r="JON2496" s="238"/>
      <c r="JOO2496" s="207"/>
      <c r="JOP2496" s="207"/>
      <c r="JOQ2496" s="187"/>
      <c r="JOR2496" s="187"/>
      <c r="JOS2496" s="204"/>
      <c r="JOT2496" s="272"/>
      <c r="JOU2496" s="207"/>
      <c r="JOV2496" s="238"/>
      <c r="JOW2496" s="207"/>
      <c r="JOX2496" s="207"/>
      <c r="JOY2496" s="187"/>
      <c r="JOZ2496" s="187"/>
      <c r="JPA2496" s="204"/>
      <c r="JPB2496" s="272"/>
      <c r="JPC2496" s="207"/>
      <c r="JPD2496" s="238"/>
      <c r="JPE2496" s="207"/>
      <c r="JPF2496" s="207"/>
      <c r="JPG2496" s="187"/>
      <c r="JPH2496" s="187"/>
      <c r="JPI2496" s="204"/>
      <c r="JPJ2496" s="272"/>
      <c r="JPK2496" s="207"/>
      <c r="JPL2496" s="238"/>
      <c r="JPM2496" s="207"/>
      <c r="JPN2496" s="207"/>
      <c r="JPO2496" s="187"/>
      <c r="JPP2496" s="187"/>
      <c r="JPQ2496" s="204"/>
      <c r="JPR2496" s="272"/>
      <c r="JPS2496" s="207"/>
      <c r="JPT2496" s="238"/>
      <c r="JPU2496" s="207"/>
      <c r="JPV2496" s="207"/>
      <c r="JPW2496" s="187"/>
      <c r="JPX2496" s="187"/>
      <c r="JPY2496" s="204"/>
      <c r="JPZ2496" s="272"/>
      <c r="JQA2496" s="207"/>
      <c r="JQB2496" s="238"/>
      <c r="JQC2496" s="207"/>
      <c r="JQD2496" s="207"/>
      <c r="JQE2496" s="187"/>
      <c r="JQF2496" s="187"/>
      <c r="JQG2496" s="204"/>
      <c r="JQH2496" s="272"/>
      <c r="JQI2496" s="207"/>
      <c r="JQJ2496" s="238"/>
      <c r="JQK2496" s="207"/>
      <c r="JQL2496" s="207"/>
      <c r="JQM2496" s="187"/>
      <c r="JQN2496" s="187"/>
      <c r="JQO2496" s="204"/>
      <c r="JQP2496" s="272"/>
      <c r="JQQ2496" s="207"/>
      <c r="JQR2496" s="238"/>
      <c r="JQS2496" s="207"/>
      <c r="JQT2496" s="207"/>
      <c r="JQU2496" s="187"/>
      <c r="JQV2496" s="187"/>
      <c r="JQW2496" s="204"/>
      <c r="JQX2496" s="272"/>
      <c r="JQY2496" s="207"/>
      <c r="JQZ2496" s="238"/>
      <c r="JRA2496" s="207"/>
      <c r="JRB2496" s="207"/>
      <c r="JRC2496" s="187"/>
      <c r="JRD2496" s="187"/>
      <c r="JRE2496" s="204"/>
      <c r="JRF2496" s="272"/>
      <c r="JRG2496" s="207"/>
      <c r="JRH2496" s="238"/>
      <c r="JRI2496" s="207"/>
      <c r="JRJ2496" s="207"/>
      <c r="JRK2496" s="187"/>
      <c r="JRL2496" s="187"/>
      <c r="JRM2496" s="204"/>
      <c r="JRN2496" s="272"/>
      <c r="JRO2496" s="207"/>
      <c r="JRP2496" s="238"/>
      <c r="JRQ2496" s="207"/>
      <c r="JRR2496" s="207"/>
      <c r="JRS2496" s="187"/>
      <c r="JRT2496" s="187"/>
      <c r="JRU2496" s="204"/>
      <c r="JRV2496" s="272"/>
      <c r="JRW2496" s="207"/>
      <c r="JRX2496" s="238"/>
      <c r="JRY2496" s="207"/>
      <c r="JRZ2496" s="207"/>
      <c r="JSA2496" s="187"/>
      <c r="JSB2496" s="187"/>
      <c r="JSC2496" s="204"/>
      <c r="JSD2496" s="272"/>
      <c r="JSE2496" s="207"/>
      <c r="JSF2496" s="238"/>
      <c r="JSG2496" s="207"/>
      <c r="JSH2496" s="207"/>
      <c r="JSI2496" s="187"/>
      <c r="JSJ2496" s="187"/>
      <c r="JSK2496" s="204"/>
      <c r="JSL2496" s="272"/>
      <c r="JSM2496" s="207"/>
      <c r="JSN2496" s="238"/>
      <c r="JSO2496" s="207"/>
      <c r="JSP2496" s="207"/>
      <c r="JSQ2496" s="187"/>
      <c r="JSR2496" s="187"/>
      <c r="JSS2496" s="204"/>
      <c r="JST2496" s="272"/>
      <c r="JSU2496" s="207"/>
      <c r="JSV2496" s="238"/>
      <c r="JSW2496" s="207"/>
      <c r="JSX2496" s="207"/>
      <c r="JSY2496" s="187"/>
      <c r="JSZ2496" s="187"/>
      <c r="JTA2496" s="204"/>
      <c r="JTB2496" s="272"/>
      <c r="JTC2496" s="207"/>
      <c r="JTD2496" s="238"/>
      <c r="JTE2496" s="207"/>
      <c r="JTF2496" s="207"/>
      <c r="JTG2496" s="187"/>
      <c r="JTH2496" s="187"/>
      <c r="JTI2496" s="204"/>
      <c r="JTJ2496" s="272"/>
      <c r="JTK2496" s="207"/>
      <c r="JTL2496" s="238"/>
      <c r="JTM2496" s="207"/>
      <c r="JTN2496" s="207"/>
      <c r="JTO2496" s="187"/>
      <c r="JTP2496" s="187"/>
      <c r="JTQ2496" s="204"/>
      <c r="JTR2496" s="272"/>
      <c r="JTS2496" s="207"/>
      <c r="JTT2496" s="238"/>
      <c r="JTU2496" s="207"/>
      <c r="JTV2496" s="207"/>
      <c r="JTW2496" s="187"/>
      <c r="JTX2496" s="187"/>
      <c r="JTY2496" s="204"/>
      <c r="JTZ2496" s="272"/>
      <c r="JUA2496" s="207"/>
      <c r="JUB2496" s="238"/>
      <c r="JUC2496" s="207"/>
      <c r="JUD2496" s="207"/>
      <c r="JUE2496" s="187"/>
      <c r="JUF2496" s="187"/>
      <c r="JUG2496" s="204"/>
      <c r="JUH2496" s="272"/>
      <c r="JUI2496" s="207"/>
      <c r="JUJ2496" s="238"/>
      <c r="JUK2496" s="207"/>
      <c r="JUL2496" s="207"/>
      <c r="JUM2496" s="187"/>
      <c r="JUN2496" s="187"/>
      <c r="JUO2496" s="204"/>
      <c r="JUP2496" s="272"/>
      <c r="JUQ2496" s="207"/>
      <c r="JUR2496" s="238"/>
      <c r="JUS2496" s="207"/>
      <c r="JUT2496" s="207"/>
      <c r="JUU2496" s="187"/>
      <c r="JUV2496" s="187"/>
      <c r="JUW2496" s="204"/>
      <c r="JUX2496" s="272"/>
      <c r="JUY2496" s="207"/>
      <c r="JUZ2496" s="238"/>
      <c r="JVA2496" s="207"/>
      <c r="JVB2496" s="207"/>
      <c r="JVC2496" s="187"/>
      <c r="JVD2496" s="187"/>
      <c r="JVE2496" s="204"/>
      <c r="JVF2496" s="272"/>
      <c r="JVG2496" s="207"/>
      <c r="JVH2496" s="238"/>
      <c r="JVI2496" s="207"/>
      <c r="JVJ2496" s="207"/>
      <c r="JVK2496" s="187"/>
      <c r="JVL2496" s="187"/>
      <c r="JVM2496" s="204"/>
      <c r="JVN2496" s="272"/>
      <c r="JVO2496" s="207"/>
      <c r="JVP2496" s="238"/>
      <c r="JVQ2496" s="207"/>
      <c r="JVR2496" s="207"/>
      <c r="JVS2496" s="187"/>
      <c r="JVT2496" s="187"/>
      <c r="JVU2496" s="204"/>
      <c r="JVV2496" s="272"/>
      <c r="JVW2496" s="207"/>
      <c r="JVX2496" s="238"/>
      <c r="JVY2496" s="207"/>
      <c r="JVZ2496" s="207"/>
      <c r="JWA2496" s="187"/>
      <c r="JWB2496" s="187"/>
      <c r="JWC2496" s="204"/>
      <c r="JWD2496" s="272"/>
      <c r="JWE2496" s="207"/>
      <c r="JWF2496" s="238"/>
      <c r="JWG2496" s="207"/>
      <c r="JWH2496" s="207"/>
      <c r="JWI2496" s="187"/>
      <c r="JWJ2496" s="187"/>
      <c r="JWK2496" s="204"/>
      <c r="JWL2496" s="272"/>
      <c r="JWM2496" s="207"/>
      <c r="JWN2496" s="238"/>
      <c r="JWO2496" s="207"/>
      <c r="JWP2496" s="207"/>
      <c r="JWQ2496" s="187"/>
      <c r="JWR2496" s="187"/>
      <c r="JWS2496" s="204"/>
      <c r="JWT2496" s="272"/>
      <c r="JWU2496" s="207"/>
      <c r="JWV2496" s="238"/>
      <c r="JWW2496" s="207"/>
      <c r="JWX2496" s="207"/>
      <c r="JWY2496" s="187"/>
      <c r="JWZ2496" s="187"/>
      <c r="JXA2496" s="204"/>
      <c r="JXB2496" s="272"/>
      <c r="JXC2496" s="207"/>
      <c r="JXD2496" s="238"/>
      <c r="JXE2496" s="207"/>
      <c r="JXF2496" s="207"/>
      <c r="JXG2496" s="187"/>
      <c r="JXH2496" s="187"/>
      <c r="JXI2496" s="204"/>
      <c r="JXJ2496" s="272"/>
      <c r="JXK2496" s="207"/>
      <c r="JXL2496" s="238"/>
      <c r="JXM2496" s="207"/>
      <c r="JXN2496" s="207"/>
      <c r="JXO2496" s="187"/>
      <c r="JXP2496" s="187"/>
      <c r="JXQ2496" s="204"/>
      <c r="JXR2496" s="272"/>
      <c r="JXS2496" s="207"/>
      <c r="JXT2496" s="238"/>
      <c r="JXU2496" s="207"/>
      <c r="JXV2496" s="207"/>
      <c r="JXW2496" s="187"/>
      <c r="JXX2496" s="187"/>
      <c r="JXY2496" s="204"/>
      <c r="JXZ2496" s="272"/>
      <c r="JYA2496" s="207"/>
      <c r="JYB2496" s="238"/>
      <c r="JYC2496" s="207"/>
      <c r="JYD2496" s="207"/>
      <c r="JYE2496" s="187"/>
      <c r="JYF2496" s="187"/>
      <c r="JYG2496" s="204"/>
      <c r="JYH2496" s="272"/>
      <c r="JYI2496" s="207"/>
      <c r="JYJ2496" s="238"/>
      <c r="JYK2496" s="207"/>
      <c r="JYL2496" s="207"/>
      <c r="JYM2496" s="187"/>
      <c r="JYN2496" s="187"/>
      <c r="JYO2496" s="204"/>
      <c r="JYP2496" s="272"/>
      <c r="JYQ2496" s="207"/>
      <c r="JYR2496" s="238"/>
      <c r="JYS2496" s="207"/>
      <c r="JYT2496" s="207"/>
      <c r="JYU2496" s="187"/>
      <c r="JYV2496" s="187"/>
      <c r="JYW2496" s="204"/>
      <c r="JYX2496" s="272"/>
      <c r="JYY2496" s="207"/>
      <c r="JYZ2496" s="238"/>
      <c r="JZA2496" s="207"/>
      <c r="JZB2496" s="207"/>
      <c r="JZC2496" s="187"/>
      <c r="JZD2496" s="187"/>
      <c r="JZE2496" s="204"/>
      <c r="JZF2496" s="272"/>
      <c r="JZG2496" s="207"/>
      <c r="JZH2496" s="238"/>
      <c r="JZI2496" s="207"/>
      <c r="JZJ2496" s="207"/>
      <c r="JZK2496" s="187"/>
      <c r="JZL2496" s="187"/>
      <c r="JZM2496" s="204"/>
      <c r="JZN2496" s="272"/>
      <c r="JZO2496" s="207"/>
      <c r="JZP2496" s="238"/>
      <c r="JZQ2496" s="207"/>
      <c r="JZR2496" s="207"/>
      <c r="JZS2496" s="187"/>
      <c r="JZT2496" s="187"/>
      <c r="JZU2496" s="204"/>
      <c r="JZV2496" s="272"/>
      <c r="JZW2496" s="207"/>
      <c r="JZX2496" s="238"/>
      <c r="JZY2496" s="207"/>
      <c r="JZZ2496" s="207"/>
      <c r="KAA2496" s="187"/>
      <c r="KAB2496" s="187"/>
      <c r="KAC2496" s="204"/>
      <c r="KAD2496" s="272"/>
      <c r="KAE2496" s="207"/>
      <c r="KAF2496" s="238"/>
      <c r="KAG2496" s="207"/>
      <c r="KAH2496" s="207"/>
      <c r="KAI2496" s="187"/>
      <c r="KAJ2496" s="187"/>
      <c r="KAK2496" s="204"/>
      <c r="KAL2496" s="272"/>
      <c r="KAM2496" s="207"/>
      <c r="KAN2496" s="238"/>
      <c r="KAO2496" s="207"/>
      <c r="KAP2496" s="207"/>
      <c r="KAQ2496" s="187"/>
      <c r="KAR2496" s="187"/>
      <c r="KAS2496" s="204"/>
      <c r="KAT2496" s="272"/>
      <c r="KAU2496" s="207"/>
      <c r="KAV2496" s="238"/>
      <c r="KAW2496" s="207"/>
      <c r="KAX2496" s="207"/>
      <c r="KAY2496" s="187"/>
      <c r="KAZ2496" s="187"/>
      <c r="KBA2496" s="204"/>
      <c r="KBB2496" s="272"/>
      <c r="KBC2496" s="207"/>
      <c r="KBD2496" s="238"/>
      <c r="KBE2496" s="207"/>
      <c r="KBF2496" s="207"/>
      <c r="KBG2496" s="187"/>
      <c r="KBH2496" s="187"/>
      <c r="KBI2496" s="204"/>
      <c r="KBJ2496" s="272"/>
      <c r="KBK2496" s="207"/>
      <c r="KBL2496" s="238"/>
      <c r="KBM2496" s="207"/>
      <c r="KBN2496" s="207"/>
      <c r="KBO2496" s="187"/>
      <c r="KBP2496" s="187"/>
      <c r="KBQ2496" s="204"/>
      <c r="KBR2496" s="272"/>
      <c r="KBS2496" s="207"/>
      <c r="KBT2496" s="238"/>
      <c r="KBU2496" s="207"/>
      <c r="KBV2496" s="207"/>
      <c r="KBW2496" s="187"/>
      <c r="KBX2496" s="187"/>
      <c r="KBY2496" s="204"/>
      <c r="KBZ2496" s="272"/>
      <c r="KCA2496" s="207"/>
      <c r="KCB2496" s="238"/>
      <c r="KCC2496" s="207"/>
      <c r="KCD2496" s="207"/>
      <c r="KCE2496" s="187"/>
      <c r="KCF2496" s="187"/>
      <c r="KCG2496" s="204"/>
      <c r="KCH2496" s="272"/>
      <c r="KCI2496" s="207"/>
      <c r="KCJ2496" s="238"/>
      <c r="KCK2496" s="207"/>
      <c r="KCL2496" s="207"/>
      <c r="KCM2496" s="187"/>
      <c r="KCN2496" s="187"/>
      <c r="KCO2496" s="204"/>
      <c r="KCP2496" s="272"/>
      <c r="KCQ2496" s="207"/>
      <c r="KCR2496" s="238"/>
      <c r="KCS2496" s="207"/>
      <c r="KCT2496" s="207"/>
      <c r="KCU2496" s="187"/>
      <c r="KCV2496" s="187"/>
      <c r="KCW2496" s="204"/>
      <c r="KCX2496" s="272"/>
      <c r="KCY2496" s="207"/>
      <c r="KCZ2496" s="238"/>
      <c r="KDA2496" s="207"/>
      <c r="KDB2496" s="207"/>
      <c r="KDC2496" s="187"/>
      <c r="KDD2496" s="187"/>
      <c r="KDE2496" s="204"/>
      <c r="KDF2496" s="272"/>
      <c r="KDG2496" s="207"/>
      <c r="KDH2496" s="238"/>
      <c r="KDI2496" s="207"/>
      <c r="KDJ2496" s="207"/>
      <c r="KDK2496" s="187"/>
      <c r="KDL2496" s="187"/>
      <c r="KDM2496" s="204"/>
      <c r="KDN2496" s="272"/>
      <c r="KDO2496" s="207"/>
      <c r="KDP2496" s="238"/>
      <c r="KDQ2496" s="207"/>
      <c r="KDR2496" s="207"/>
      <c r="KDS2496" s="187"/>
      <c r="KDT2496" s="187"/>
      <c r="KDU2496" s="204"/>
      <c r="KDV2496" s="272"/>
      <c r="KDW2496" s="207"/>
      <c r="KDX2496" s="238"/>
      <c r="KDY2496" s="207"/>
      <c r="KDZ2496" s="207"/>
      <c r="KEA2496" s="187"/>
      <c r="KEB2496" s="187"/>
      <c r="KEC2496" s="204"/>
      <c r="KED2496" s="272"/>
      <c r="KEE2496" s="207"/>
      <c r="KEF2496" s="238"/>
      <c r="KEG2496" s="207"/>
      <c r="KEH2496" s="207"/>
      <c r="KEI2496" s="187"/>
      <c r="KEJ2496" s="187"/>
      <c r="KEK2496" s="204"/>
      <c r="KEL2496" s="272"/>
      <c r="KEM2496" s="207"/>
      <c r="KEN2496" s="238"/>
      <c r="KEO2496" s="207"/>
      <c r="KEP2496" s="207"/>
      <c r="KEQ2496" s="187"/>
      <c r="KER2496" s="187"/>
      <c r="KES2496" s="204"/>
      <c r="KET2496" s="272"/>
      <c r="KEU2496" s="207"/>
      <c r="KEV2496" s="238"/>
      <c r="KEW2496" s="207"/>
      <c r="KEX2496" s="207"/>
      <c r="KEY2496" s="187"/>
      <c r="KEZ2496" s="187"/>
      <c r="KFA2496" s="204"/>
      <c r="KFB2496" s="272"/>
      <c r="KFC2496" s="207"/>
      <c r="KFD2496" s="238"/>
      <c r="KFE2496" s="207"/>
      <c r="KFF2496" s="207"/>
      <c r="KFG2496" s="187"/>
      <c r="KFH2496" s="187"/>
      <c r="KFI2496" s="204"/>
      <c r="KFJ2496" s="272"/>
      <c r="KFK2496" s="207"/>
      <c r="KFL2496" s="238"/>
      <c r="KFM2496" s="207"/>
      <c r="KFN2496" s="207"/>
      <c r="KFO2496" s="187"/>
      <c r="KFP2496" s="187"/>
      <c r="KFQ2496" s="204"/>
      <c r="KFR2496" s="272"/>
      <c r="KFS2496" s="207"/>
      <c r="KFT2496" s="238"/>
      <c r="KFU2496" s="207"/>
      <c r="KFV2496" s="207"/>
      <c r="KFW2496" s="187"/>
      <c r="KFX2496" s="187"/>
      <c r="KFY2496" s="204"/>
      <c r="KFZ2496" s="272"/>
      <c r="KGA2496" s="207"/>
      <c r="KGB2496" s="238"/>
      <c r="KGC2496" s="207"/>
      <c r="KGD2496" s="207"/>
      <c r="KGE2496" s="187"/>
      <c r="KGF2496" s="187"/>
      <c r="KGG2496" s="204"/>
      <c r="KGH2496" s="272"/>
      <c r="KGI2496" s="207"/>
      <c r="KGJ2496" s="238"/>
      <c r="KGK2496" s="207"/>
      <c r="KGL2496" s="207"/>
      <c r="KGM2496" s="187"/>
      <c r="KGN2496" s="187"/>
      <c r="KGO2496" s="204"/>
      <c r="KGP2496" s="272"/>
      <c r="KGQ2496" s="207"/>
      <c r="KGR2496" s="238"/>
      <c r="KGS2496" s="207"/>
      <c r="KGT2496" s="207"/>
      <c r="KGU2496" s="187"/>
      <c r="KGV2496" s="187"/>
      <c r="KGW2496" s="204"/>
      <c r="KGX2496" s="272"/>
      <c r="KGY2496" s="207"/>
      <c r="KGZ2496" s="238"/>
      <c r="KHA2496" s="207"/>
      <c r="KHB2496" s="207"/>
      <c r="KHC2496" s="187"/>
      <c r="KHD2496" s="187"/>
      <c r="KHE2496" s="204"/>
      <c r="KHF2496" s="272"/>
      <c r="KHG2496" s="207"/>
      <c r="KHH2496" s="238"/>
      <c r="KHI2496" s="207"/>
      <c r="KHJ2496" s="207"/>
      <c r="KHK2496" s="187"/>
      <c r="KHL2496" s="187"/>
      <c r="KHM2496" s="204"/>
      <c r="KHN2496" s="272"/>
      <c r="KHO2496" s="207"/>
      <c r="KHP2496" s="238"/>
      <c r="KHQ2496" s="207"/>
      <c r="KHR2496" s="207"/>
      <c r="KHS2496" s="187"/>
      <c r="KHT2496" s="187"/>
      <c r="KHU2496" s="204"/>
      <c r="KHV2496" s="272"/>
      <c r="KHW2496" s="207"/>
      <c r="KHX2496" s="238"/>
      <c r="KHY2496" s="207"/>
      <c r="KHZ2496" s="207"/>
      <c r="KIA2496" s="187"/>
      <c r="KIB2496" s="187"/>
      <c r="KIC2496" s="204"/>
      <c r="KID2496" s="272"/>
      <c r="KIE2496" s="207"/>
      <c r="KIF2496" s="238"/>
      <c r="KIG2496" s="207"/>
      <c r="KIH2496" s="207"/>
      <c r="KII2496" s="187"/>
      <c r="KIJ2496" s="187"/>
      <c r="KIK2496" s="204"/>
      <c r="KIL2496" s="272"/>
      <c r="KIM2496" s="207"/>
      <c r="KIN2496" s="238"/>
      <c r="KIO2496" s="207"/>
      <c r="KIP2496" s="207"/>
      <c r="KIQ2496" s="187"/>
      <c r="KIR2496" s="187"/>
      <c r="KIS2496" s="204"/>
      <c r="KIT2496" s="272"/>
      <c r="KIU2496" s="207"/>
      <c r="KIV2496" s="238"/>
      <c r="KIW2496" s="207"/>
      <c r="KIX2496" s="207"/>
      <c r="KIY2496" s="187"/>
      <c r="KIZ2496" s="187"/>
      <c r="KJA2496" s="204"/>
      <c r="KJB2496" s="272"/>
      <c r="KJC2496" s="207"/>
      <c r="KJD2496" s="238"/>
      <c r="KJE2496" s="207"/>
      <c r="KJF2496" s="207"/>
      <c r="KJG2496" s="187"/>
      <c r="KJH2496" s="187"/>
      <c r="KJI2496" s="204"/>
      <c r="KJJ2496" s="272"/>
      <c r="KJK2496" s="207"/>
      <c r="KJL2496" s="238"/>
      <c r="KJM2496" s="207"/>
      <c r="KJN2496" s="207"/>
      <c r="KJO2496" s="187"/>
      <c r="KJP2496" s="187"/>
      <c r="KJQ2496" s="204"/>
      <c r="KJR2496" s="272"/>
      <c r="KJS2496" s="207"/>
      <c r="KJT2496" s="238"/>
      <c r="KJU2496" s="207"/>
      <c r="KJV2496" s="207"/>
      <c r="KJW2496" s="187"/>
      <c r="KJX2496" s="187"/>
      <c r="KJY2496" s="204"/>
      <c r="KJZ2496" s="272"/>
      <c r="KKA2496" s="207"/>
      <c r="KKB2496" s="238"/>
      <c r="KKC2496" s="207"/>
      <c r="KKD2496" s="207"/>
      <c r="KKE2496" s="187"/>
      <c r="KKF2496" s="187"/>
      <c r="KKG2496" s="204"/>
      <c r="KKH2496" s="272"/>
      <c r="KKI2496" s="207"/>
      <c r="KKJ2496" s="238"/>
      <c r="KKK2496" s="207"/>
      <c r="KKL2496" s="207"/>
      <c r="KKM2496" s="187"/>
      <c r="KKN2496" s="187"/>
      <c r="KKO2496" s="204"/>
      <c r="KKP2496" s="272"/>
      <c r="KKQ2496" s="207"/>
      <c r="KKR2496" s="238"/>
      <c r="KKS2496" s="207"/>
      <c r="KKT2496" s="207"/>
      <c r="KKU2496" s="187"/>
      <c r="KKV2496" s="187"/>
      <c r="KKW2496" s="204"/>
      <c r="KKX2496" s="272"/>
      <c r="KKY2496" s="207"/>
      <c r="KKZ2496" s="238"/>
      <c r="KLA2496" s="207"/>
      <c r="KLB2496" s="207"/>
      <c r="KLC2496" s="187"/>
      <c r="KLD2496" s="187"/>
      <c r="KLE2496" s="204"/>
      <c r="KLF2496" s="272"/>
      <c r="KLG2496" s="207"/>
      <c r="KLH2496" s="238"/>
      <c r="KLI2496" s="207"/>
      <c r="KLJ2496" s="207"/>
      <c r="KLK2496" s="187"/>
      <c r="KLL2496" s="187"/>
      <c r="KLM2496" s="204"/>
      <c r="KLN2496" s="272"/>
      <c r="KLO2496" s="207"/>
      <c r="KLP2496" s="238"/>
      <c r="KLQ2496" s="207"/>
      <c r="KLR2496" s="207"/>
      <c r="KLS2496" s="187"/>
      <c r="KLT2496" s="187"/>
      <c r="KLU2496" s="204"/>
      <c r="KLV2496" s="272"/>
      <c r="KLW2496" s="207"/>
      <c r="KLX2496" s="238"/>
      <c r="KLY2496" s="207"/>
      <c r="KLZ2496" s="207"/>
      <c r="KMA2496" s="187"/>
      <c r="KMB2496" s="187"/>
      <c r="KMC2496" s="204"/>
      <c r="KMD2496" s="272"/>
      <c r="KME2496" s="207"/>
      <c r="KMF2496" s="238"/>
      <c r="KMG2496" s="207"/>
      <c r="KMH2496" s="207"/>
      <c r="KMI2496" s="187"/>
      <c r="KMJ2496" s="187"/>
      <c r="KMK2496" s="204"/>
      <c r="KML2496" s="272"/>
      <c r="KMM2496" s="207"/>
      <c r="KMN2496" s="238"/>
      <c r="KMO2496" s="207"/>
      <c r="KMP2496" s="207"/>
      <c r="KMQ2496" s="187"/>
      <c r="KMR2496" s="187"/>
      <c r="KMS2496" s="204"/>
      <c r="KMT2496" s="272"/>
      <c r="KMU2496" s="207"/>
      <c r="KMV2496" s="238"/>
      <c r="KMW2496" s="207"/>
      <c r="KMX2496" s="207"/>
      <c r="KMY2496" s="187"/>
      <c r="KMZ2496" s="187"/>
      <c r="KNA2496" s="204"/>
      <c r="KNB2496" s="272"/>
      <c r="KNC2496" s="207"/>
      <c r="KND2496" s="238"/>
      <c r="KNE2496" s="207"/>
      <c r="KNF2496" s="207"/>
      <c r="KNG2496" s="187"/>
      <c r="KNH2496" s="187"/>
      <c r="KNI2496" s="204"/>
      <c r="KNJ2496" s="272"/>
      <c r="KNK2496" s="207"/>
      <c r="KNL2496" s="238"/>
      <c r="KNM2496" s="207"/>
      <c r="KNN2496" s="207"/>
      <c r="KNO2496" s="187"/>
      <c r="KNP2496" s="187"/>
      <c r="KNQ2496" s="204"/>
      <c r="KNR2496" s="272"/>
      <c r="KNS2496" s="207"/>
      <c r="KNT2496" s="238"/>
      <c r="KNU2496" s="207"/>
      <c r="KNV2496" s="207"/>
      <c r="KNW2496" s="187"/>
      <c r="KNX2496" s="187"/>
      <c r="KNY2496" s="204"/>
      <c r="KNZ2496" s="272"/>
      <c r="KOA2496" s="207"/>
      <c r="KOB2496" s="238"/>
      <c r="KOC2496" s="207"/>
      <c r="KOD2496" s="207"/>
      <c r="KOE2496" s="187"/>
      <c r="KOF2496" s="187"/>
      <c r="KOG2496" s="204"/>
      <c r="KOH2496" s="272"/>
      <c r="KOI2496" s="207"/>
      <c r="KOJ2496" s="238"/>
      <c r="KOK2496" s="207"/>
      <c r="KOL2496" s="207"/>
      <c r="KOM2496" s="187"/>
      <c r="KON2496" s="187"/>
      <c r="KOO2496" s="204"/>
      <c r="KOP2496" s="272"/>
      <c r="KOQ2496" s="207"/>
      <c r="KOR2496" s="238"/>
      <c r="KOS2496" s="207"/>
      <c r="KOT2496" s="207"/>
      <c r="KOU2496" s="187"/>
      <c r="KOV2496" s="187"/>
      <c r="KOW2496" s="204"/>
      <c r="KOX2496" s="272"/>
      <c r="KOY2496" s="207"/>
      <c r="KOZ2496" s="238"/>
      <c r="KPA2496" s="207"/>
      <c r="KPB2496" s="207"/>
      <c r="KPC2496" s="187"/>
      <c r="KPD2496" s="187"/>
      <c r="KPE2496" s="204"/>
      <c r="KPF2496" s="272"/>
      <c r="KPG2496" s="207"/>
      <c r="KPH2496" s="238"/>
      <c r="KPI2496" s="207"/>
      <c r="KPJ2496" s="207"/>
      <c r="KPK2496" s="187"/>
      <c r="KPL2496" s="187"/>
      <c r="KPM2496" s="204"/>
      <c r="KPN2496" s="272"/>
      <c r="KPO2496" s="207"/>
      <c r="KPP2496" s="238"/>
      <c r="KPQ2496" s="207"/>
      <c r="KPR2496" s="207"/>
      <c r="KPS2496" s="187"/>
      <c r="KPT2496" s="187"/>
      <c r="KPU2496" s="204"/>
      <c r="KPV2496" s="272"/>
      <c r="KPW2496" s="207"/>
      <c r="KPX2496" s="238"/>
      <c r="KPY2496" s="207"/>
      <c r="KPZ2496" s="207"/>
      <c r="KQA2496" s="187"/>
      <c r="KQB2496" s="187"/>
      <c r="KQC2496" s="204"/>
      <c r="KQD2496" s="272"/>
      <c r="KQE2496" s="207"/>
      <c r="KQF2496" s="238"/>
      <c r="KQG2496" s="207"/>
      <c r="KQH2496" s="207"/>
      <c r="KQI2496" s="187"/>
      <c r="KQJ2496" s="187"/>
      <c r="KQK2496" s="204"/>
      <c r="KQL2496" s="272"/>
      <c r="KQM2496" s="207"/>
      <c r="KQN2496" s="238"/>
      <c r="KQO2496" s="207"/>
      <c r="KQP2496" s="207"/>
      <c r="KQQ2496" s="187"/>
      <c r="KQR2496" s="187"/>
      <c r="KQS2496" s="204"/>
      <c r="KQT2496" s="272"/>
      <c r="KQU2496" s="207"/>
      <c r="KQV2496" s="238"/>
      <c r="KQW2496" s="207"/>
      <c r="KQX2496" s="207"/>
      <c r="KQY2496" s="187"/>
      <c r="KQZ2496" s="187"/>
      <c r="KRA2496" s="204"/>
      <c r="KRB2496" s="272"/>
      <c r="KRC2496" s="207"/>
      <c r="KRD2496" s="238"/>
      <c r="KRE2496" s="207"/>
      <c r="KRF2496" s="207"/>
      <c r="KRG2496" s="187"/>
      <c r="KRH2496" s="187"/>
      <c r="KRI2496" s="204"/>
      <c r="KRJ2496" s="272"/>
      <c r="KRK2496" s="207"/>
      <c r="KRL2496" s="238"/>
      <c r="KRM2496" s="207"/>
      <c r="KRN2496" s="207"/>
      <c r="KRO2496" s="187"/>
      <c r="KRP2496" s="187"/>
      <c r="KRQ2496" s="204"/>
      <c r="KRR2496" s="272"/>
      <c r="KRS2496" s="207"/>
      <c r="KRT2496" s="238"/>
      <c r="KRU2496" s="207"/>
      <c r="KRV2496" s="207"/>
      <c r="KRW2496" s="187"/>
      <c r="KRX2496" s="187"/>
      <c r="KRY2496" s="204"/>
      <c r="KRZ2496" s="272"/>
      <c r="KSA2496" s="207"/>
      <c r="KSB2496" s="238"/>
      <c r="KSC2496" s="207"/>
      <c r="KSD2496" s="207"/>
      <c r="KSE2496" s="187"/>
      <c r="KSF2496" s="187"/>
      <c r="KSG2496" s="204"/>
      <c r="KSH2496" s="272"/>
      <c r="KSI2496" s="207"/>
      <c r="KSJ2496" s="238"/>
      <c r="KSK2496" s="207"/>
      <c r="KSL2496" s="207"/>
      <c r="KSM2496" s="187"/>
      <c r="KSN2496" s="187"/>
      <c r="KSO2496" s="204"/>
      <c r="KSP2496" s="272"/>
      <c r="KSQ2496" s="207"/>
      <c r="KSR2496" s="238"/>
      <c r="KSS2496" s="207"/>
      <c r="KST2496" s="207"/>
      <c r="KSU2496" s="187"/>
      <c r="KSV2496" s="187"/>
      <c r="KSW2496" s="204"/>
      <c r="KSX2496" s="272"/>
      <c r="KSY2496" s="207"/>
      <c r="KSZ2496" s="238"/>
      <c r="KTA2496" s="207"/>
      <c r="KTB2496" s="207"/>
      <c r="KTC2496" s="187"/>
      <c r="KTD2496" s="187"/>
      <c r="KTE2496" s="204"/>
      <c r="KTF2496" s="272"/>
      <c r="KTG2496" s="207"/>
      <c r="KTH2496" s="238"/>
      <c r="KTI2496" s="207"/>
      <c r="KTJ2496" s="207"/>
      <c r="KTK2496" s="187"/>
      <c r="KTL2496" s="187"/>
      <c r="KTM2496" s="204"/>
      <c r="KTN2496" s="272"/>
      <c r="KTO2496" s="207"/>
      <c r="KTP2496" s="238"/>
      <c r="KTQ2496" s="207"/>
      <c r="KTR2496" s="207"/>
      <c r="KTS2496" s="187"/>
      <c r="KTT2496" s="187"/>
      <c r="KTU2496" s="204"/>
      <c r="KTV2496" s="272"/>
      <c r="KTW2496" s="207"/>
      <c r="KTX2496" s="238"/>
      <c r="KTY2496" s="207"/>
      <c r="KTZ2496" s="207"/>
      <c r="KUA2496" s="187"/>
      <c r="KUB2496" s="187"/>
      <c r="KUC2496" s="204"/>
      <c r="KUD2496" s="272"/>
      <c r="KUE2496" s="207"/>
      <c r="KUF2496" s="238"/>
      <c r="KUG2496" s="207"/>
      <c r="KUH2496" s="207"/>
      <c r="KUI2496" s="187"/>
      <c r="KUJ2496" s="187"/>
      <c r="KUK2496" s="204"/>
      <c r="KUL2496" s="272"/>
      <c r="KUM2496" s="207"/>
      <c r="KUN2496" s="238"/>
      <c r="KUO2496" s="207"/>
      <c r="KUP2496" s="207"/>
      <c r="KUQ2496" s="187"/>
      <c r="KUR2496" s="187"/>
      <c r="KUS2496" s="204"/>
      <c r="KUT2496" s="272"/>
      <c r="KUU2496" s="207"/>
      <c r="KUV2496" s="238"/>
      <c r="KUW2496" s="207"/>
      <c r="KUX2496" s="207"/>
      <c r="KUY2496" s="187"/>
      <c r="KUZ2496" s="187"/>
      <c r="KVA2496" s="204"/>
      <c r="KVB2496" s="272"/>
      <c r="KVC2496" s="207"/>
      <c r="KVD2496" s="238"/>
      <c r="KVE2496" s="207"/>
      <c r="KVF2496" s="207"/>
      <c r="KVG2496" s="187"/>
      <c r="KVH2496" s="187"/>
      <c r="KVI2496" s="204"/>
      <c r="KVJ2496" s="272"/>
      <c r="KVK2496" s="207"/>
      <c r="KVL2496" s="238"/>
      <c r="KVM2496" s="207"/>
      <c r="KVN2496" s="207"/>
      <c r="KVO2496" s="187"/>
      <c r="KVP2496" s="187"/>
      <c r="KVQ2496" s="204"/>
      <c r="KVR2496" s="272"/>
      <c r="KVS2496" s="207"/>
      <c r="KVT2496" s="238"/>
      <c r="KVU2496" s="207"/>
      <c r="KVV2496" s="207"/>
      <c r="KVW2496" s="187"/>
      <c r="KVX2496" s="187"/>
      <c r="KVY2496" s="204"/>
      <c r="KVZ2496" s="272"/>
      <c r="KWA2496" s="207"/>
      <c r="KWB2496" s="238"/>
      <c r="KWC2496" s="207"/>
      <c r="KWD2496" s="207"/>
      <c r="KWE2496" s="187"/>
      <c r="KWF2496" s="187"/>
      <c r="KWG2496" s="204"/>
      <c r="KWH2496" s="272"/>
      <c r="KWI2496" s="207"/>
      <c r="KWJ2496" s="238"/>
      <c r="KWK2496" s="207"/>
      <c r="KWL2496" s="207"/>
      <c r="KWM2496" s="187"/>
      <c r="KWN2496" s="187"/>
      <c r="KWO2496" s="204"/>
      <c r="KWP2496" s="272"/>
      <c r="KWQ2496" s="207"/>
      <c r="KWR2496" s="238"/>
      <c r="KWS2496" s="207"/>
      <c r="KWT2496" s="207"/>
      <c r="KWU2496" s="187"/>
      <c r="KWV2496" s="187"/>
      <c r="KWW2496" s="204"/>
      <c r="KWX2496" s="272"/>
      <c r="KWY2496" s="207"/>
      <c r="KWZ2496" s="238"/>
      <c r="KXA2496" s="207"/>
      <c r="KXB2496" s="207"/>
      <c r="KXC2496" s="187"/>
      <c r="KXD2496" s="187"/>
      <c r="KXE2496" s="204"/>
      <c r="KXF2496" s="272"/>
      <c r="KXG2496" s="207"/>
      <c r="KXH2496" s="238"/>
      <c r="KXI2496" s="207"/>
      <c r="KXJ2496" s="207"/>
      <c r="KXK2496" s="187"/>
      <c r="KXL2496" s="187"/>
      <c r="KXM2496" s="204"/>
      <c r="KXN2496" s="272"/>
      <c r="KXO2496" s="207"/>
      <c r="KXP2496" s="238"/>
      <c r="KXQ2496" s="207"/>
      <c r="KXR2496" s="207"/>
      <c r="KXS2496" s="187"/>
      <c r="KXT2496" s="187"/>
      <c r="KXU2496" s="204"/>
      <c r="KXV2496" s="272"/>
      <c r="KXW2496" s="207"/>
      <c r="KXX2496" s="238"/>
      <c r="KXY2496" s="207"/>
      <c r="KXZ2496" s="207"/>
      <c r="KYA2496" s="187"/>
      <c r="KYB2496" s="187"/>
      <c r="KYC2496" s="204"/>
      <c r="KYD2496" s="272"/>
      <c r="KYE2496" s="207"/>
      <c r="KYF2496" s="238"/>
      <c r="KYG2496" s="207"/>
      <c r="KYH2496" s="207"/>
      <c r="KYI2496" s="187"/>
      <c r="KYJ2496" s="187"/>
      <c r="KYK2496" s="204"/>
      <c r="KYL2496" s="272"/>
      <c r="KYM2496" s="207"/>
      <c r="KYN2496" s="238"/>
      <c r="KYO2496" s="207"/>
      <c r="KYP2496" s="207"/>
      <c r="KYQ2496" s="187"/>
      <c r="KYR2496" s="187"/>
      <c r="KYS2496" s="204"/>
      <c r="KYT2496" s="272"/>
      <c r="KYU2496" s="207"/>
      <c r="KYV2496" s="238"/>
      <c r="KYW2496" s="207"/>
      <c r="KYX2496" s="207"/>
      <c r="KYY2496" s="187"/>
      <c r="KYZ2496" s="187"/>
      <c r="KZA2496" s="204"/>
      <c r="KZB2496" s="272"/>
      <c r="KZC2496" s="207"/>
      <c r="KZD2496" s="238"/>
      <c r="KZE2496" s="207"/>
      <c r="KZF2496" s="207"/>
      <c r="KZG2496" s="187"/>
      <c r="KZH2496" s="187"/>
      <c r="KZI2496" s="204"/>
      <c r="KZJ2496" s="272"/>
      <c r="KZK2496" s="207"/>
      <c r="KZL2496" s="238"/>
      <c r="KZM2496" s="207"/>
      <c r="KZN2496" s="207"/>
      <c r="KZO2496" s="187"/>
      <c r="KZP2496" s="187"/>
      <c r="KZQ2496" s="204"/>
      <c r="KZR2496" s="272"/>
      <c r="KZS2496" s="207"/>
      <c r="KZT2496" s="238"/>
      <c r="KZU2496" s="207"/>
      <c r="KZV2496" s="207"/>
      <c r="KZW2496" s="187"/>
      <c r="KZX2496" s="187"/>
      <c r="KZY2496" s="204"/>
      <c r="KZZ2496" s="272"/>
      <c r="LAA2496" s="207"/>
      <c r="LAB2496" s="238"/>
      <c r="LAC2496" s="207"/>
      <c r="LAD2496" s="207"/>
      <c r="LAE2496" s="187"/>
      <c r="LAF2496" s="187"/>
      <c r="LAG2496" s="204"/>
      <c r="LAH2496" s="272"/>
      <c r="LAI2496" s="207"/>
      <c r="LAJ2496" s="238"/>
      <c r="LAK2496" s="207"/>
      <c r="LAL2496" s="207"/>
      <c r="LAM2496" s="187"/>
      <c r="LAN2496" s="187"/>
      <c r="LAO2496" s="204"/>
      <c r="LAP2496" s="272"/>
      <c r="LAQ2496" s="207"/>
      <c r="LAR2496" s="238"/>
      <c r="LAS2496" s="207"/>
      <c r="LAT2496" s="207"/>
      <c r="LAU2496" s="187"/>
      <c r="LAV2496" s="187"/>
      <c r="LAW2496" s="204"/>
      <c r="LAX2496" s="272"/>
      <c r="LAY2496" s="207"/>
      <c r="LAZ2496" s="238"/>
      <c r="LBA2496" s="207"/>
      <c r="LBB2496" s="207"/>
      <c r="LBC2496" s="187"/>
      <c r="LBD2496" s="187"/>
      <c r="LBE2496" s="204"/>
      <c r="LBF2496" s="272"/>
      <c r="LBG2496" s="207"/>
      <c r="LBH2496" s="238"/>
      <c r="LBI2496" s="207"/>
      <c r="LBJ2496" s="207"/>
      <c r="LBK2496" s="187"/>
      <c r="LBL2496" s="187"/>
      <c r="LBM2496" s="204"/>
      <c r="LBN2496" s="272"/>
      <c r="LBO2496" s="207"/>
      <c r="LBP2496" s="238"/>
      <c r="LBQ2496" s="207"/>
      <c r="LBR2496" s="207"/>
      <c r="LBS2496" s="187"/>
      <c r="LBT2496" s="187"/>
      <c r="LBU2496" s="204"/>
      <c r="LBV2496" s="272"/>
      <c r="LBW2496" s="207"/>
      <c r="LBX2496" s="238"/>
      <c r="LBY2496" s="207"/>
      <c r="LBZ2496" s="207"/>
      <c r="LCA2496" s="187"/>
      <c r="LCB2496" s="187"/>
      <c r="LCC2496" s="204"/>
      <c r="LCD2496" s="272"/>
      <c r="LCE2496" s="207"/>
      <c r="LCF2496" s="238"/>
      <c r="LCG2496" s="207"/>
      <c r="LCH2496" s="207"/>
      <c r="LCI2496" s="187"/>
      <c r="LCJ2496" s="187"/>
      <c r="LCK2496" s="204"/>
      <c r="LCL2496" s="272"/>
      <c r="LCM2496" s="207"/>
      <c r="LCN2496" s="238"/>
      <c r="LCO2496" s="207"/>
      <c r="LCP2496" s="207"/>
      <c r="LCQ2496" s="187"/>
      <c r="LCR2496" s="187"/>
      <c r="LCS2496" s="204"/>
      <c r="LCT2496" s="272"/>
      <c r="LCU2496" s="207"/>
      <c r="LCV2496" s="238"/>
      <c r="LCW2496" s="207"/>
      <c r="LCX2496" s="207"/>
      <c r="LCY2496" s="187"/>
      <c r="LCZ2496" s="187"/>
      <c r="LDA2496" s="204"/>
      <c r="LDB2496" s="272"/>
      <c r="LDC2496" s="207"/>
      <c r="LDD2496" s="238"/>
      <c r="LDE2496" s="207"/>
      <c r="LDF2496" s="207"/>
      <c r="LDG2496" s="187"/>
      <c r="LDH2496" s="187"/>
      <c r="LDI2496" s="204"/>
      <c r="LDJ2496" s="272"/>
      <c r="LDK2496" s="207"/>
      <c r="LDL2496" s="238"/>
      <c r="LDM2496" s="207"/>
      <c r="LDN2496" s="207"/>
      <c r="LDO2496" s="187"/>
      <c r="LDP2496" s="187"/>
      <c r="LDQ2496" s="204"/>
      <c r="LDR2496" s="272"/>
      <c r="LDS2496" s="207"/>
      <c r="LDT2496" s="238"/>
      <c r="LDU2496" s="207"/>
      <c r="LDV2496" s="207"/>
      <c r="LDW2496" s="187"/>
      <c r="LDX2496" s="187"/>
      <c r="LDY2496" s="204"/>
      <c r="LDZ2496" s="272"/>
      <c r="LEA2496" s="207"/>
      <c r="LEB2496" s="238"/>
      <c r="LEC2496" s="207"/>
      <c r="LED2496" s="207"/>
      <c r="LEE2496" s="187"/>
      <c r="LEF2496" s="187"/>
      <c r="LEG2496" s="204"/>
      <c r="LEH2496" s="272"/>
      <c r="LEI2496" s="207"/>
      <c r="LEJ2496" s="238"/>
      <c r="LEK2496" s="207"/>
      <c r="LEL2496" s="207"/>
      <c r="LEM2496" s="187"/>
      <c r="LEN2496" s="187"/>
      <c r="LEO2496" s="204"/>
      <c r="LEP2496" s="272"/>
      <c r="LEQ2496" s="207"/>
      <c r="LER2496" s="238"/>
      <c r="LES2496" s="207"/>
      <c r="LET2496" s="207"/>
      <c r="LEU2496" s="187"/>
      <c r="LEV2496" s="187"/>
      <c r="LEW2496" s="204"/>
      <c r="LEX2496" s="272"/>
      <c r="LEY2496" s="207"/>
      <c r="LEZ2496" s="238"/>
      <c r="LFA2496" s="207"/>
      <c r="LFB2496" s="207"/>
      <c r="LFC2496" s="187"/>
      <c r="LFD2496" s="187"/>
      <c r="LFE2496" s="204"/>
      <c r="LFF2496" s="272"/>
      <c r="LFG2496" s="207"/>
      <c r="LFH2496" s="238"/>
      <c r="LFI2496" s="207"/>
      <c r="LFJ2496" s="207"/>
      <c r="LFK2496" s="187"/>
      <c r="LFL2496" s="187"/>
      <c r="LFM2496" s="204"/>
      <c r="LFN2496" s="272"/>
      <c r="LFO2496" s="207"/>
      <c r="LFP2496" s="238"/>
      <c r="LFQ2496" s="207"/>
      <c r="LFR2496" s="207"/>
      <c r="LFS2496" s="187"/>
      <c r="LFT2496" s="187"/>
      <c r="LFU2496" s="204"/>
      <c r="LFV2496" s="272"/>
      <c r="LFW2496" s="207"/>
      <c r="LFX2496" s="238"/>
      <c r="LFY2496" s="207"/>
      <c r="LFZ2496" s="207"/>
      <c r="LGA2496" s="187"/>
      <c r="LGB2496" s="187"/>
      <c r="LGC2496" s="204"/>
      <c r="LGD2496" s="272"/>
      <c r="LGE2496" s="207"/>
      <c r="LGF2496" s="238"/>
      <c r="LGG2496" s="207"/>
      <c r="LGH2496" s="207"/>
      <c r="LGI2496" s="187"/>
      <c r="LGJ2496" s="187"/>
      <c r="LGK2496" s="204"/>
      <c r="LGL2496" s="272"/>
      <c r="LGM2496" s="207"/>
      <c r="LGN2496" s="238"/>
      <c r="LGO2496" s="207"/>
      <c r="LGP2496" s="207"/>
      <c r="LGQ2496" s="187"/>
      <c r="LGR2496" s="187"/>
      <c r="LGS2496" s="204"/>
      <c r="LGT2496" s="272"/>
      <c r="LGU2496" s="207"/>
      <c r="LGV2496" s="238"/>
      <c r="LGW2496" s="207"/>
      <c r="LGX2496" s="207"/>
      <c r="LGY2496" s="187"/>
      <c r="LGZ2496" s="187"/>
      <c r="LHA2496" s="204"/>
      <c r="LHB2496" s="272"/>
      <c r="LHC2496" s="207"/>
      <c r="LHD2496" s="238"/>
      <c r="LHE2496" s="207"/>
      <c r="LHF2496" s="207"/>
      <c r="LHG2496" s="187"/>
      <c r="LHH2496" s="187"/>
      <c r="LHI2496" s="204"/>
      <c r="LHJ2496" s="272"/>
      <c r="LHK2496" s="207"/>
      <c r="LHL2496" s="238"/>
      <c r="LHM2496" s="207"/>
      <c r="LHN2496" s="207"/>
      <c r="LHO2496" s="187"/>
      <c r="LHP2496" s="187"/>
      <c r="LHQ2496" s="204"/>
      <c r="LHR2496" s="272"/>
      <c r="LHS2496" s="207"/>
      <c r="LHT2496" s="238"/>
      <c r="LHU2496" s="207"/>
      <c r="LHV2496" s="207"/>
      <c r="LHW2496" s="187"/>
      <c r="LHX2496" s="187"/>
      <c r="LHY2496" s="204"/>
      <c r="LHZ2496" s="272"/>
      <c r="LIA2496" s="207"/>
      <c r="LIB2496" s="238"/>
      <c r="LIC2496" s="207"/>
      <c r="LID2496" s="207"/>
      <c r="LIE2496" s="187"/>
      <c r="LIF2496" s="187"/>
      <c r="LIG2496" s="204"/>
      <c r="LIH2496" s="272"/>
      <c r="LII2496" s="207"/>
      <c r="LIJ2496" s="238"/>
      <c r="LIK2496" s="207"/>
      <c r="LIL2496" s="207"/>
      <c r="LIM2496" s="187"/>
      <c r="LIN2496" s="187"/>
      <c r="LIO2496" s="204"/>
      <c r="LIP2496" s="272"/>
      <c r="LIQ2496" s="207"/>
      <c r="LIR2496" s="238"/>
      <c r="LIS2496" s="207"/>
      <c r="LIT2496" s="207"/>
      <c r="LIU2496" s="187"/>
      <c r="LIV2496" s="187"/>
      <c r="LIW2496" s="204"/>
      <c r="LIX2496" s="272"/>
      <c r="LIY2496" s="207"/>
      <c r="LIZ2496" s="238"/>
      <c r="LJA2496" s="207"/>
      <c r="LJB2496" s="207"/>
      <c r="LJC2496" s="187"/>
      <c r="LJD2496" s="187"/>
      <c r="LJE2496" s="204"/>
      <c r="LJF2496" s="272"/>
      <c r="LJG2496" s="207"/>
      <c r="LJH2496" s="238"/>
      <c r="LJI2496" s="207"/>
      <c r="LJJ2496" s="207"/>
      <c r="LJK2496" s="187"/>
      <c r="LJL2496" s="187"/>
      <c r="LJM2496" s="204"/>
      <c r="LJN2496" s="272"/>
      <c r="LJO2496" s="207"/>
      <c r="LJP2496" s="238"/>
      <c r="LJQ2496" s="207"/>
      <c r="LJR2496" s="207"/>
      <c r="LJS2496" s="187"/>
      <c r="LJT2496" s="187"/>
      <c r="LJU2496" s="204"/>
      <c r="LJV2496" s="272"/>
      <c r="LJW2496" s="207"/>
      <c r="LJX2496" s="238"/>
      <c r="LJY2496" s="207"/>
      <c r="LJZ2496" s="207"/>
      <c r="LKA2496" s="187"/>
      <c r="LKB2496" s="187"/>
      <c r="LKC2496" s="204"/>
      <c r="LKD2496" s="272"/>
      <c r="LKE2496" s="207"/>
      <c r="LKF2496" s="238"/>
      <c r="LKG2496" s="207"/>
      <c r="LKH2496" s="207"/>
      <c r="LKI2496" s="187"/>
      <c r="LKJ2496" s="187"/>
      <c r="LKK2496" s="204"/>
      <c r="LKL2496" s="272"/>
      <c r="LKM2496" s="207"/>
      <c r="LKN2496" s="238"/>
      <c r="LKO2496" s="207"/>
      <c r="LKP2496" s="207"/>
      <c r="LKQ2496" s="187"/>
      <c r="LKR2496" s="187"/>
      <c r="LKS2496" s="204"/>
      <c r="LKT2496" s="272"/>
      <c r="LKU2496" s="207"/>
      <c r="LKV2496" s="238"/>
      <c r="LKW2496" s="207"/>
      <c r="LKX2496" s="207"/>
      <c r="LKY2496" s="187"/>
      <c r="LKZ2496" s="187"/>
      <c r="LLA2496" s="204"/>
      <c r="LLB2496" s="272"/>
      <c r="LLC2496" s="207"/>
      <c r="LLD2496" s="238"/>
      <c r="LLE2496" s="207"/>
      <c r="LLF2496" s="207"/>
      <c r="LLG2496" s="187"/>
      <c r="LLH2496" s="187"/>
      <c r="LLI2496" s="204"/>
      <c r="LLJ2496" s="272"/>
      <c r="LLK2496" s="207"/>
      <c r="LLL2496" s="238"/>
      <c r="LLM2496" s="207"/>
      <c r="LLN2496" s="207"/>
      <c r="LLO2496" s="187"/>
      <c r="LLP2496" s="187"/>
      <c r="LLQ2496" s="204"/>
      <c r="LLR2496" s="272"/>
      <c r="LLS2496" s="207"/>
      <c r="LLT2496" s="238"/>
      <c r="LLU2496" s="207"/>
      <c r="LLV2496" s="207"/>
      <c r="LLW2496" s="187"/>
      <c r="LLX2496" s="187"/>
      <c r="LLY2496" s="204"/>
      <c r="LLZ2496" s="272"/>
      <c r="LMA2496" s="207"/>
      <c r="LMB2496" s="238"/>
      <c r="LMC2496" s="207"/>
      <c r="LMD2496" s="207"/>
      <c r="LME2496" s="187"/>
      <c r="LMF2496" s="187"/>
      <c r="LMG2496" s="204"/>
      <c r="LMH2496" s="272"/>
      <c r="LMI2496" s="207"/>
      <c r="LMJ2496" s="238"/>
      <c r="LMK2496" s="207"/>
      <c r="LML2496" s="207"/>
      <c r="LMM2496" s="187"/>
      <c r="LMN2496" s="187"/>
      <c r="LMO2496" s="204"/>
      <c r="LMP2496" s="272"/>
      <c r="LMQ2496" s="207"/>
      <c r="LMR2496" s="238"/>
      <c r="LMS2496" s="207"/>
      <c r="LMT2496" s="207"/>
      <c r="LMU2496" s="187"/>
      <c r="LMV2496" s="187"/>
      <c r="LMW2496" s="204"/>
      <c r="LMX2496" s="272"/>
      <c r="LMY2496" s="207"/>
      <c r="LMZ2496" s="238"/>
      <c r="LNA2496" s="207"/>
      <c r="LNB2496" s="207"/>
      <c r="LNC2496" s="187"/>
      <c r="LND2496" s="187"/>
      <c r="LNE2496" s="204"/>
      <c r="LNF2496" s="272"/>
      <c r="LNG2496" s="207"/>
      <c r="LNH2496" s="238"/>
      <c r="LNI2496" s="207"/>
      <c r="LNJ2496" s="207"/>
      <c r="LNK2496" s="187"/>
      <c r="LNL2496" s="187"/>
      <c r="LNM2496" s="204"/>
      <c r="LNN2496" s="272"/>
      <c r="LNO2496" s="207"/>
      <c r="LNP2496" s="238"/>
      <c r="LNQ2496" s="207"/>
      <c r="LNR2496" s="207"/>
      <c r="LNS2496" s="187"/>
      <c r="LNT2496" s="187"/>
      <c r="LNU2496" s="204"/>
      <c r="LNV2496" s="272"/>
      <c r="LNW2496" s="207"/>
      <c r="LNX2496" s="238"/>
      <c r="LNY2496" s="207"/>
      <c r="LNZ2496" s="207"/>
      <c r="LOA2496" s="187"/>
      <c r="LOB2496" s="187"/>
      <c r="LOC2496" s="204"/>
      <c r="LOD2496" s="272"/>
      <c r="LOE2496" s="207"/>
      <c r="LOF2496" s="238"/>
      <c r="LOG2496" s="207"/>
      <c r="LOH2496" s="207"/>
      <c r="LOI2496" s="187"/>
      <c r="LOJ2496" s="187"/>
      <c r="LOK2496" s="204"/>
      <c r="LOL2496" s="272"/>
      <c r="LOM2496" s="207"/>
      <c r="LON2496" s="238"/>
      <c r="LOO2496" s="207"/>
      <c r="LOP2496" s="207"/>
      <c r="LOQ2496" s="187"/>
      <c r="LOR2496" s="187"/>
      <c r="LOS2496" s="204"/>
      <c r="LOT2496" s="272"/>
      <c r="LOU2496" s="207"/>
      <c r="LOV2496" s="238"/>
      <c r="LOW2496" s="207"/>
      <c r="LOX2496" s="207"/>
      <c r="LOY2496" s="187"/>
      <c r="LOZ2496" s="187"/>
      <c r="LPA2496" s="204"/>
      <c r="LPB2496" s="272"/>
      <c r="LPC2496" s="207"/>
      <c r="LPD2496" s="238"/>
      <c r="LPE2496" s="207"/>
      <c r="LPF2496" s="207"/>
      <c r="LPG2496" s="187"/>
      <c r="LPH2496" s="187"/>
      <c r="LPI2496" s="204"/>
      <c r="LPJ2496" s="272"/>
      <c r="LPK2496" s="207"/>
      <c r="LPL2496" s="238"/>
      <c r="LPM2496" s="207"/>
      <c r="LPN2496" s="207"/>
      <c r="LPO2496" s="187"/>
      <c r="LPP2496" s="187"/>
      <c r="LPQ2496" s="204"/>
      <c r="LPR2496" s="272"/>
      <c r="LPS2496" s="207"/>
      <c r="LPT2496" s="238"/>
      <c r="LPU2496" s="207"/>
      <c r="LPV2496" s="207"/>
      <c r="LPW2496" s="187"/>
      <c r="LPX2496" s="187"/>
      <c r="LPY2496" s="204"/>
      <c r="LPZ2496" s="272"/>
      <c r="LQA2496" s="207"/>
      <c r="LQB2496" s="238"/>
      <c r="LQC2496" s="207"/>
      <c r="LQD2496" s="207"/>
      <c r="LQE2496" s="187"/>
      <c r="LQF2496" s="187"/>
      <c r="LQG2496" s="204"/>
      <c r="LQH2496" s="272"/>
      <c r="LQI2496" s="207"/>
      <c r="LQJ2496" s="238"/>
      <c r="LQK2496" s="207"/>
      <c r="LQL2496" s="207"/>
      <c r="LQM2496" s="187"/>
      <c r="LQN2496" s="187"/>
      <c r="LQO2496" s="204"/>
      <c r="LQP2496" s="272"/>
      <c r="LQQ2496" s="207"/>
      <c r="LQR2496" s="238"/>
      <c r="LQS2496" s="207"/>
      <c r="LQT2496" s="207"/>
      <c r="LQU2496" s="187"/>
      <c r="LQV2496" s="187"/>
      <c r="LQW2496" s="204"/>
      <c r="LQX2496" s="272"/>
      <c r="LQY2496" s="207"/>
      <c r="LQZ2496" s="238"/>
      <c r="LRA2496" s="207"/>
      <c r="LRB2496" s="207"/>
      <c r="LRC2496" s="187"/>
      <c r="LRD2496" s="187"/>
      <c r="LRE2496" s="204"/>
      <c r="LRF2496" s="272"/>
      <c r="LRG2496" s="207"/>
      <c r="LRH2496" s="238"/>
      <c r="LRI2496" s="207"/>
      <c r="LRJ2496" s="207"/>
      <c r="LRK2496" s="187"/>
      <c r="LRL2496" s="187"/>
      <c r="LRM2496" s="204"/>
      <c r="LRN2496" s="272"/>
      <c r="LRO2496" s="207"/>
      <c r="LRP2496" s="238"/>
      <c r="LRQ2496" s="207"/>
      <c r="LRR2496" s="207"/>
      <c r="LRS2496" s="187"/>
      <c r="LRT2496" s="187"/>
      <c r="LRU2496" s="204"/>
      <c r="LRV2496" s="272"/>
      <c r="LRW2496" s="207"/>
      <c r="LRX2496" s="238"/>
      <c r="LRY2496" s="207"/>
      <c r="LRZ2496" s="207"/>
      <c r="LSA2496" s="187"/>
      <c r="LSB2496" s="187"/>
      <c r="LSC2496" s="204"/>
      <c r="LSD2496" s="272"/>
      <c r="LSE2496" s="207"/>
      <c r="LSF2496" s="238"/>
      <c r="LSG2496" s="207"/>
      <c r="LSH2496" s="207"/>
      <c r="LSI2496" s="187"/>
      <c r="LSJ2496" s="187"/>
      <c r="LSK2496" s="204"/>
      <c r="LSL2496" s="272"/>
      <c r="LSM2496" s="207"/>
      <c r="LSN2496" s="238"/>
      <c r="LSO2496" s="207"/>
      <c r="LSP2496" s="207"/>
      <c r="LSQ2496" s="187"/>
      <c r="LSR2496" s="187"/>
      <c r="LSS2496" s="204"/>
      <c r="LST2496" s="272"/>
      <c r="LSU2496" s="207"/>
      <c r="LSV2496" s="238"/>
      <c r="LSW2496" s="207"/>
      <c r="LSX2496" s="207"/>
      <c r="LSY2496" s="187"/>
      <c r="LSZ2496" s="187"/>
      <c r="LTA2496" s="204"/>
      <c r="LTB2496" s="272"/>
      <c r="LTC2496" s="207"/>
      <c r="LTD2496" s="238"/>
      <c r="LTE2496" s="207"/>
      <c r="LTF2496" s="207"/>
      <c r="LTG2496" s="187"/>
      <c r="LTH2496" s="187"/>
      <c r="LTI2496" s="204"/>
      <c r="LTJ2496" s="272"/>
      <c r="LTK2496" s="207"/>
      <c r="LTL2496" s="238"/>
      <c r="LTM2496" s="207"/>
      <c r="LTN2496" s="207"/>
      <c r="LTO2496" s="187"/>
      <c r="LTP2496" s="187"/>
      <c r="LTQ2496" s="204"/>
      <c r="LTR2496" s="272"/>
      <c r="LTS2496" s="207"/>
      <c r="LTT2496" s="238"/>
      <c r="LTU2496" s="207"/>
      <c r="LTV2496" s="207"/>
      <c r="LTW2496" s="187"/>
      <c r="LTX2496" s="187"/>
      <c r="LTY2496" s="204"/>
      <c r="LTZ2496" s="272"/>
      <c r="LUA2496" s="207"/>
      <c r="LUB2496" s="238"/>
      <c r="LUC2496" s="207"/>
      <c r="LUD2496" s="207"/>
      <c r="LUE2496" s="187"/>
      <c r="LUF2496" s="187"/>
      <c r="LUG2496" s="204"/>
      <c r="LUH2496" s="272"/>
      <c r="LUI2496" s="207"/>
      <c r="LUJ2496" s="238"/>
      <c r="LUK2496" s="207"/>
      <c r="LUL2496" s="207"/>
      <c r="LUM2496" s="187"/>
      <c r="LUN2496" s="187"/>
      <c r="LUO2496" s="204"/>
      <c r="LUP2496" s="272"/>
      <c r="LUQ2496" s="207"/>
      <c r="LUR2496" s="238"/>
      <c r="LUS2496" s="207"/>
      <c r="LUT2496" s="207"/>
      <c r="LUU2496" s="187"/>
      <c r="LUV2496" s="187"/>
      <c r="LUW2496" s="204"/>
      <c r="LUX2496" s="272"/>
      <c r="LUY2496" s="207"/>
      <c r="LUZ2496" s="238"/>
      <c r="LVA2496" s="207"/>
      <c r="LVB2496" s="207"/>
      <c r="LVC2496" s="187"/>
      <c r="LVD2496" s="187"/>
      <c r="LVE2496" s="204"/>
      <c r="LVF2496" s="272"/>
      <c r="LVG2496" s="207"/>
      <c r="LVH2496" s="238"/>
      <c r="LVI2496" s="207"/>
      <c r="LVJ2496" s="207"/>
      <c r="LVK2496" s="187"/>
      <c r="LVL2496" s="187"/>
      <c r="LVM2496" s="204"/>
      <c r="LVN2496" s="272"/>
      <c r="LVO2496" s="207"/>
      <c r="LVP2496" s="238"/>
      <c r="LVQ2496" s="207"/>
      <c r="LVR2496" s="207"/>
      <c r="LVS2496" s="187"/>
      <c r="LVT2496" s="187"/>
      <c r="LVU2496" s="204"/>
      <c r="LVV2496" s="272"/>
      <c r="LVW2496" s="207"/>
      <c r="LVX2496" s="238"/>
      <c r="LVY2496" s="207"/>
      <c r="LVZ2496" s="207"/>
      <c r="LWA2496" s="187"/>
      <c r="LWB2496" s="187"/>
      <c r="LWC2496" s="204"/>
      <c r="LWD2496" s="272"/>
      <c r="LWE2496" s="207"/>
      <c r="LWF2496" s="238"/>
      <c r="LWG2496" s="207"/>
      <c r="LWH2496" s="207"/>
      <c r="LWI2496" s="187"/>
      <c r="LWJ2496" s="187"/>
      <c r="LWK2496" s="204"/>
      <c r="LWL2496" s="272"/>
      <c r="LWM2496" s="207"/>
      <c r="LWN2496" s="238"/>
      <c r="LWO2496" s="207"/>
      <c r="LWP2496" s="207"/>
      <c r="LWQ2496" s="187"/>
      <c r="LWR2496" s="187"/>
      <c r="LWS2496" s="204"/>
      <c r="LWT2496" s="272"/>
      <c r="LWU2496" s="207"/>
      <c r="LWV2496" s="238"/>
      <c r="LWW2496" s="207"/>
      <c r="LWX2496" s="207"/>
      <c r="LWY2496" s="187"/>
      <c r="LWZ2496" s="187"/>
      <c r="LXA2496" s="204"/>
      <c r="LXB2496" s="272"/>
      <c r="LXC2496" s="207"/>
      <c r="LXD2496" s="238"/>
      <c r="LXE2496" s="207"/>
      <c r="LXF2496" s="207"/>
      <c r="LXG2496" s="187"/>
      <c r="LXH2496" s="187"/>
      <c r="LXI2496" s="204"/>
      <c r="LXJ2496" s="272"/>
      <c r="LXK2496" s="207"/>
      <c r="LXL2496" s="238"/>
      <c r="LXM2496" s="207"/>
      <c r="LXN2496" s="207"/>
      <c r="LXO2496" s="187"/>
      <c r="LXP2496" s="187"/>
      <c r="LXQ2496" s="204"/>
      <c r="LXR2496" s="272"/>
      <c r="LXS2496" s="207"/>
      <c r="LXT2496" s="238"/>
      <c r="LXU2496" s="207"/>
      <c r="LXV2496" s="207"/>
      <c r="LXW2496" s="187"/>
      <c r="LXX2496" s="187"/>
      <c r="LXY2496" s="204"/>
      <c r="LXZ2496" s="272"/>
      <c r="LYA2496" s="207"/>
      <c r="LYB2496" s="238"/>
      <c r="LYC2496" s="207"/>
      <c r="LYD2496" s="207"/>
      <c r="LYE2496" s="187"/>
      <c r="LYF2496" s="187"/>
      <c r="LYG2496" s="204"/>
      <c r="LYH2496" s="272"/>
      <c r="LYI2496" s="207"/>
      <c r="LYJ2496" s="238"/>
      <c r="LYK2496" s="207"/>
      <c r="LYL2496" s="207"/>
      <c r="LYM2496" s="187"/>
      <c r="LYN2496" s="187"/>
      <c r="LYO2496" s="204"/>
      <c r="LYP2496" s="272"/>
      <c r="LYQ2496" s="207"/>
      <c r="LYR2496" s="238"/>
      <c r="LYS2496" s="207"/>
      <c r="LYT2496" s="207"/>
      <c r="LYU2496" s="187"/>
      <c r="LYV2496" s="187"/>
      <c r="LYW2496" s="204"/>
      <c r="LYX2496" s="272"/>
      <c r="LYY2496" s="207"/>
      <c r="LYZ2496" s="238"/>
      <c r="LZA2496" s="207"/>
      <c r="LZB2496" s="207"/>
      <c r="LZC2496" s="187"/>
      <c r="LZD2496" s="187"/>
      <c r="LZE2496" s="204"/>
      <c r="LZF2496" s="272"/>
      <c r="LZG2496" s="207"/>
      <c r="LZH2496" s="238"/>
      <c r="LZI2496" s="207"/>
      <c r="LZJ2496" s="207"/>
      <c r="LZK2496" s="187"/>
      <c r="LZL2496" s="187"/>
      <c r="LZM2496" s="204"/>
      <c r="LZN2496" s="272"/>
      <c r="LZO2496" s="207"/>
      <c r="LZP2496" s="238"/>
      <c r="LZQ2496" s="207"/>
      <c r="LZR2496" s="207"/>
      <c r="LZS2496" s="187"/>
      <c r="LZT2496" s="187"/>
      <c r="LZU2496" s="204"/>
      <c r="LZV2496" s="272"/>
      <c r="LZW2496" s="207"/>
      <c r="LZX2496" s="238"/>
      <c r="LZY2496" s="207"/>
      <c r="LZZ2496" s="207"/>
      <c r="MAA2496" s="187"/>
      <c r="MAB2496" s="187"/>
      <c r="MAC2496" s="204"/>
      <c r="MAD2496" s="272"/>
      <c r="MAE2496" s="207"/>
      <c r="MAF2496" s="238"/>
      <c r="MAG2496" s="207"/>
      <c r="MAH2496" s="207"/>
      <c r="MAI2496" s="187"/>
      <c r="MAJ2496" s="187"/>
      <c r="MAK2496" s="204"/>
      <c r="MAL2496" s="272"/>
      <c r="MAM2496" s="207"/>
      <c r="MAN2496" s="238"/>
      <c r="MAO2496" s="207"/>
      <c r="MAP2496" s="207"/>
      <c r="MAQ2496" s="187"/>
      <c r="MAR2496" s="187"/>
      <c r="MAS2496" s="204"/>
      <c r="MAT2496" s="272"/>
      <c r="MAU2496" s="207"/>
      <c r="MAV2496" s="238"/>
      <c r="MAW2496" s="207"/>
      <c r="MAX2496" s="207"/>
      <c r="MAY2496" s="187"/>
      <c r="MAZ2496" s="187"/>
      <c r="MBA2496" s="204"/>
      <c r="MBB2496" s="272"/>
      <c r="MBC2496" s="207"/>
      <c r="MBD2496" s="238"/>
      <c r="MBE2496" s="207"/>
      <c r="MBF2496" s="207"/>
      <c r="MBG2496" s="187"/>
      <c r="MBH2496" s="187"/>
      <c r="MBI2496" s="204"/>
      <c r="MBJ2496" s="272"/>
      <c r="MBK2496" s="207"/>
      <c r="MBL2496" s="238"/>
      <c r="MBM2496" s="207"/>
      <c r="MBN2496" s="207"/>
      <c r="MBO2496" s="187"/>
      <c r="MBP2496" s="187"/>
      <c r="MBQ2496" s="204"/>
      <c r="MBR2496" s="272"/>
      <c r="MBS2496" s="207"/>
      <c r="MBT2496" s="238"/>
      <c r="MBU2496" s="207"/>
      <c r="MBV2496" s="207"/>
      <c r="MBW2496" s="187"/>
      <c r="MBX2496" s="187"/>
      <c r="MBY2496" s="204"/>
      <c r="MBZ2496" s="272"/>
      <c r="MCA2496" s="207"/>
      <c r="MCB2496" s="238"/>
      <c r="MCC2496" s="207"/>
      <c r="MCD2496" s="207"/>
      <c r="MCE2496" s="187"/>
      <c r="MCF2496" s="187"/>
      <c r="MCG2496" s="204"/>
      <c r="MCH2496" s="272"/>
      <c r="MCI2496" s="207"/>
      <c r="MCJ2496" s="238"/>
      <c r="MCK2496" s="207"/>
      <c r="MCL2496" s="207"/>
      <c r="MCM2496" s="187"/>
      <c r="MCN2496" s="187"/>
      <c r="MCO2496" s="204"/>
      <c r="MCP2496" s="272"/>
      <c r="MCQ2496" s="207"/>
      <c r="MCR2496" s="238"/>
      <c r="MCS2496" s="207"/>
      <c r="MCT2496" s="207"/>
      <c r="MCU2496" s="187"/>
      <c r="MCV2496" s="187"/>
      <c r="MCW2496" s="204"/>
      <c r="MCX2496" s="272"/>
      <c r="MCY2496" s="207"/>
      <c r="MCZ2496" s="238"/>
      <c r="MDA2496" s="207"/>
      <c r="MDB2496" s="207"/>
      <c r="MDC2496" s="187"/>
      <c r="MDD2496" s="187"/>
      <c r="MDE2496" s="204"/>
      <c r="MDF2496" s="272"/>
      <c r="MDG2496" s="207"/>
      <c r="MDH2496" s="238"/>
      <c r="MDI2496" s="207"/>
      <c r="MDJ2496" s="207"/>
      <c r="MDK2496" s="187"/>
      <c r="MDL2496" s="187"/>
      <c r="MDM2496" s="204"/>
      <c r="MDN2496" s="272"/>
      <c r="MDO2496" s="207"/>
      <c r="MDP2496" s="238"/>
      <c r="MDQ2496" s="207"/>
      <c r="MDR2496" s="207"/>
      <c r="MDS2496" s="187"/>
      <c r="MDT2496" s="187"/>
      <c r="MDU2496" s="204"/>
      <c r="MDV2496" s="272"/>
      <c r="MDW2496" s="207"/>
      <c r="MDX2496" s="238"/>
      <c r="MDY2496" s="207"/>
      <c r="MDZ2496" s="207"/>
      <c r="MEA2496" s="187"/>
      <c r="MEB2496" s="187"/>
      <c r="MEC2496" s="204"/>
      <c r="MED2496" s="272"/>
      <c r="MEE2496" s="207"/>
      <c r="MEF2496" s="238"/>
      <c r="MEG2496" s="207"/>
      <c r="MEH2496" s="207"/>
      <c r="MEI2496" s="187"/>
      <c r="MEJ2496" s="187"/>
      <c r="MEK2496" s="204"/>
      <c r="MEL2496" s="272"/>
      <c r="MEM2496" s="207"/>
      <c r="MEN2496" s="238"/>
      <c r="MEO2496" s="207"/>
      <c r="MEP2496" s="207"/>
      <c r="MEQ2496" s="187"/>
      <c r="MER2496" s="187"/>
      <c r="MES2496" s="204"/>
      <c r="MET2496" s="272"/>
      <c r="MEU2496" s="207"/>
      <c r="MEV2496" s="238"/>
      <c r="MEW2496" s="207"/>
      <c r="MEX2496" s="207"/>
      <c r="MEY2496" s="187"/>
      <c r="MEZ2496" s="187"/>
      <c r="MFA2496" s="204"/>
      <c r="MFB2496" s="272"/>
      <c r="MFC2496" s="207"/>
      <c r="MFD2496" s="238"/>
      <c r="MFE2496" s="207"/>
      <c r="MFF2496" s="207"/>
      <c r="MFG2496" s="187"/>
      <c r="MFH2496" s="187"/>
      <c r="MFI2496" s="204"/>
      <c r="MFJ2496" s="272"/>
      <c r="MFK2496" s="207"/>
      <c r="MFL2496" s="238"/>
      <c r="MFM2496" s="207"/>
      <c r="MFN2496" s="207"/>
      <c r="MFO2496" s="187"/>
      <c r="MFP2496" s="187"/>
      <c r="MFQ2496" s="204"/>
      <c r="MFR2496" s="272"/>
      <c r="MFS2496" s="207"/>
      <c r="MFT2496" s="238"/>
      <c r="MFU2496" s="207"/>
      <c r="MFV2496" s="207"/>
      <c r="MFW2496" s="187"/>
      <c r="MFX2496" s="187"/>
      <c r="MFY2496" s="204"/>
      <c r="MFZ2496" s="272"/>
      <c r="MGA2496" s="207"/>
      <c r="MGB2496" s="238"/>
      <c r="MGC2496" s="207"/>
      <c r="MGD2496" s="207"/>
      <c r="MGE2496" s="187"/>
      <c r="MGF2496" s="187"/>
      <c r="MGG2496" s="204"/>
      <c r="MGH2496" s="272"/>
      <c r="MGI2496" s="207"/>
      <c r="MGJ2496" s="238"/>
      <c r="MGK2496" s="207"/>
      <c r="MGL2496" s="207"/>
      <c r="MGM2496" s="187"/>
      <c r="MGN2496" s="187"/>
      <c r="MGO2496" s="204"/>
      <c r="MGP2496" s="272"/>
      <c r="MGQ2496" s="207"/>
      <c r="MGR2496" s="238"/>
      <c r="MGS2496" s="207"/>
      <c r="MGT2496" s="207"/>
      <c r="MGU2496" s="187"/>
      <c r="MGV2496" s="187"/>
      <c r="MGW2496" s="204"/>
      <c r="MGX2496" s="272"/>
      <c r="MGY2496" s="207"/>
      <c r="MGZ2496" s="238"/>
      <c r="MHA2496" s="207"/>
      <c r="MHB2496" s="207"/>
      <c r="MHC2496" s="187"/>
      <c r="MHD2496" s="187"/>
      <c r="MHE2496" s="204"/>
      <c r="MHF2496" s="272"/>
      <c r="MHG2496" s="207"/>
      <c r="MHH2496" s="238"/>
      <c r="MHI2496" s="207"/>
      <c r="MHJ2496" s="207"/>
      <c r="MHK2496" s="187"/>
      <c r="MHL2496" s="187"/>
      <c r="MHM2496" s="204"/>
      <c r="MHN2496" s="272"/>
      <c r="MHO2496" s="207"/>
      <c r="MHP2496" s="238"/>
      <c r="MHQ2496" s="207"/>
      <c r="MHR2496" s="207"/>
      <c r="MHS2496" s="187"/>
      <c r="MHT2496" s="187"/>
      <c r="MHU2496" s="204"/>
      <c r="MHV2496" s="272"/>
      <c r="MHW2496" s="207"/>
      <c r="MHX2496" s="238"/>
      <c r="MHY2496" s="207"/>
      <c r="MHZ2496" s="207"/>
      <c r="MIA2496" s="187"/>
      <c r="MIB2496" s="187"/>
      <c r="MIC2496" s="204"/>
      <c r="MID2496" s="272"/>
      <c r="MIE2496" s="207"/>
      <c r="MIF2496" s="238"/>
      <c r="MIG2496" s="207"/>
      <c r="MIH2496" s="207"/>
      <c r="MII2496" s="187"/>
      <c r="MIJ2496" s="187"/>
      <c r="MIK2496" s="204"/>
      <c r="MIL2496" s="272"/>
      <c r="MIM2496" s="207"/>
      <c r="MIN2496" s="238"/>
      <c r="MIO2496" s="207"/>
      <c r="MIP2496" s="207"/>
      <c r="MIQ2496" s="187"/>
      <c r="MIR2496" s="187"/>
      <c r="MIS2496" s="204"/>
      <c r="MIT2496" s="272"/>
      <c r="MIU2496" s="207"/>
      <c r="MIV2496" s="238"/>
      <c r="MIW2496" s="207"/>
      <c r="MIX2496" s="207"/>
      <c r="MIY2496" s="187"/>
      <c r="MIZ2496" s="187"/>
      <c r="MJA2496" s="204"/>
      <c r="MJB2496" s="272"/>
      <c r="MJC2496" s="207"/>
      <c r="MJD2496" s="238"/>
      <c r="MJE2496" s="207"/>
      <c r="MJF2496" s="207"/>
      <c r="MJG2496" s="187"/>
      <c r="MJH2496" s="187"/>
      <c r="MJI2496" s="204"/>
      <c r="MJJ2496" s="272"/>
      <c r="MJK2496" s="207"/>
      <c r="MJL2496" s="238"/>
      <c r="MJM2496" s="207"/>
      <c r="MJN2496" s="207"/>
      <c r="MJO2496" s="187"/>
      <c r="MJP2496" s="187"/>
      <c r="MJQ2496" s="204"/>
      <c r="MJR2496" s="272"/>
      <c r="MJS2496" s="207"/>
      <c r="MJT2496" s="238"/>
      <c r="MJU2496" s="207"/>
      <c r="MJV2496" s="207"/>
      <c r="MJW2496" s="187"/>
      <c r="MJX2496" s="187"/>
      <c r="MJY2496" s="204"/>
      <c r="MJZ2496" s="272"/>
      <c r="MKA2496" s="207"/>
      <c r="MKB2496" s="238"/>
      <c r="MKC2496" s="207"/>
      <c r="MKD2496" s="207"/>
      <c r="MKE2496" s="187"/>
      <c r="MKF2496" s="187"/>
      <c r="MKG2496" s="204"/>
      <c r="MKH2496" s="272"/>
      <c r="MKI2496" s="207"/>
      <c r="MKJ2496" s="238"/>
      <c r="MKK2496" s="207"/>
      <c r="MKL2496" s="207"/>
      <c r="MKM2496" s="187"/>
      <c r="MKN2496" s="187"/>
      <c r="MKO2496" s="204"/>
      <c r="MKP2496" s="272"/>
      <c r="MKQ2496" s="207"/>
      <c r="MKR2496" s="238"/>
      <c r="MKS2496" s="207"/>
      <c r="MKT2496" s="207"/>
      <c r="MKU2496" s="187"/>
      <c r="MKV2496" s="187"/>
      <c r="MKW2496" s="204"/>
      <c r="MKX2496" s="272"/>
      <c r="MKY2496" s="207"/>
      <c r="MKZ2496" s="238"/>
      <c r="MLA2496" s="207"/>
      <c r="MLB2496" s="207"/>
      <c r="MLC2496" s="187"/>
      <c r="MLD2496" s="187"/>
      <c r="MLE2496" s="204"/>
      <c r="MLF2496" s="272"/>
      <c r="MLG2496" s="207"/>
      <c r="MLH2496" s="238"/>
      <c r="MLI2496" s="207"/>
      <c r="MLJ2496" s="207"/>
      <c r="MLK2496" s="187"/>
      <c r="MLL2496" s="187"/>
      <c r="MLM2496" s="204"/>
      <c r="MLN2496" s="272"/>
      <c r="MLO2496" s="207"/>
      <c r="MLP2496" s="238"/>
      <c r="MLQ2496" s="207"/>
      <c r="MLR2496" s="207"/>
      <c r="MLS2496" s="187"/>
      <c r="MLT2496" s="187"/>
      <c r="MLU2496" s="204"/>
      <c r="MLV2496" s="272"/>
      <c r="MLW2496" s="207"/>
      <c r="MLX2496" s="238"/>
      <c r="MLY2496" s="207"/>
      <c r="MLZ2496" s="207"/>
      <c r="MMA2496" s="187"/>
      <c r="MMB2496" s="187"/>
      <c r="MMC2496" s="204"/>
      <c r="MMD2496" s="272"/>
      <c r="MME2496" s="207"/>
      <c r="MMF2496" s="238"/>
      <c r="MMG2496" s="207"/>
      <c r="MMH2496" s="207"/>
      <c r="MMI2496" s="187"/>
      <c r="MMJ2496" s="187"/>
      <c r="MMK2496" s="204"/>
      <c r="MML2496" s="272"/>
      <c r="MMM2496" s="207"/>
      <c r="MMN2496" s="238"/>
      <c r="MMO2496" s="207"/>
      <c r="MMP2496" s="207"/>
      <c r="MMQ2496" s="187"/>
      <c r="MMR2496" s="187"/>
      <c r="MMS2496" s="204"/>
      <c r="MMT2496" s="272"/>
      <c r="MMU2496" s="207"/>
      <c r="MMV2496" s="238"/>
      <c r="MMW2496" s="207"/>
      <c r="MMX2496" s="207"/>
      <c r="MMY2496" s="187"/>
      <c r="MMZ2496" s="187"/>
      <c r="MNA2496" s="204"/>
      <c r="MNB2496" s="272"/>
      <c r="MNC2496" s="207"/>
      <c r="MND2496" s="238"/>
      <c r="MNE2496" s="207"/>
      <c r="MNF2496" s="207"/>
      <c r="MNG2496" s="187"/>
      <c r="MNH2496" s="187"/>
      <c r="MNI2496" s="204"/>
      <c r="MNJ2496" s="272"/>
      <c r="MNK2496" s="207"/>
      <c r="MNL2496" s="238"/>
      <c r="MNM2496" s="207"/>
      <c r="MNN2496" s="207"/>
      <c r="MNO2496" s="187"/>
      <c r="MNP2496" s="187"/>
      <c r="MNQ2496" s="204"/>
      <c r="MNR2496" s="272"/>
      <c r="MNS2496" s="207"/>
      <c r="MNT2496" s="238"/>
      <c r="MNU2496" s="207"/>
      <c r="MNV2496" s="207"/>
      <c r="MNW2496" s="187"/>
      <c r="MNX2496" s="187"/>
      <c r="MNY2496" s="204"/>
      <c r="MNZ2496" s="272"/>
      <c r="MOA2496" s="207"/>
      <c r="MOB2496" s="238"/>
      <c r="MOC2496" s="207"/>
      <c r="MOD2496" s="207"/>
      <c r="MOE2496" s="187"/>
      <c r="MOF2496" s="187"/>
      <c r="MOG2496" s="204"/>
      <c r="MOH2496" s="272"/>
      <c r="MOI2496" s="207"/>
      <c r="MOJ2496" s="238"/>
      <c r="MOK2496" s="207"/>
      <c r="MOL2496" s="207"/>
      <c r="MOM2496" s="187"/>
      <c r="MON2496" s="187"/>
      <c r="MOO2496" s="204"/>
      <c r="MOP2496" s="272"/>
      <c r="MOQ2496" s="207"/>
      <c r="MOR2496" s="238"/>
      <c r="MOS2496" s="207"/>
      <c r="MOT2496" s="207"/>
      <c r="MOU2496" s="187"/>
      <c r="MOV2496" s="187"/>
      <c r="MOW2496" s="204"/>
      <c r="MOX2496" s="272"/>
      <c r="MOY2496" s="207"/>
      <c r="MOZ2496" s="238"/>
      <c r="MPA2496" s="207"/>
      <c r="MPB2496" s="207"/>
      <c r="MPC2496" s="187"/>
      <c r="MPD2496" s="187"/>
      <c r="MPE2496" s="204"/>
      <c r="MPF2496" s="272"/>
      <c r="MPG2496" s="207"/>
      <c r="MPH2496" s="238"/>
      <c r="MPI2496" s="207"/>
      <c r="MPJ2496" s="207"/>
      <c r="MPK2496" s="187"/>
      <c r="MPL2496" s="187"/>
      <c r="MPM2496" s="204"/>
      <c r="MPN2496" s="272"/>
      <c r="MPO2496" s="207"/>
      <c r="MPP2496" s="238"/>
      <c r="MPQ2496" s="207"/>
      <c r="MPR2496" s="207"/>
      <c r="MPS2496" s="187"/>
      <c r="MPT2496" s="187"/>
      <c r="MPU2496" s="204"/>
      <c r="MPV2496" s="272"/>
      <c r="MPW2496" s="207"/>
      <c r="MPX2496" s="238"/>
      <c r="MPY2496" s="207"/>
      <c r="MPZ2496" s="207"/>
      <c r="MQA2496" s="187"/>
      <c r="MQB2496" s="187"/>
      <c r="MQC2496" s="204"/>
      <c r="MQD2496" s="272"/>
      <c r="MQE2496" s="207"/>
      <c r="MQF2496" s="238"/>
      <c r="MQG2496" s="207"/>
      <c r="MQH2496" s="207"/>
      <c r="MQI2496" s="187"/>
      <c r="MQJ2496" s="187"/>
      <c r="MQK2496" s="204"/>
      <c r="MQL2496" s="272"/>
      <c r="MQM2496" s="207"/>
      <c r="MQN2496" s="238"/>
      <c r="MQO2496" s="207"/>
      <c r="MQP2496" s="207"/>
      <c r="MQQ2496" s="187"/>
      <c r="MQR2496" s="187"/>
      <c r="MQS2496" s="204"/>
      <c r="MQT2496" s="272"/>
      <c r="MQU2496" s="207"/>
      <c r="MQV2496" s="238"/>
      <c r="MQW2496" s="207"/>
      <c r="MQX2496" s="207"/>
      <c r="MQY2496" s="187"/>
      <c r="MQZ2496" s="187"/>
      <c r="MRA2496" s="204"/>
      <c r="MRB2496" s="272"/>
      <c r="MRC2496" s="207"/>
      <c r="MRD2496" s="238"/>
      <c r="MRE2496" s="207"/>
      <c r="MRF2496" s="207"/>
      <c r="MRG2496" s="187"/>
      <c r="MRH2496" s="187"/>
      <c r="MRI2496" s="204"/>
      <c r="MRJ2496" s="272"/>
      <c r="MRK2496" s="207"/>
      <c r="MRL2496" s="238"/>
      <c r="MRM2496" s="207"/>
      <c r="MRN2496" s="207"/>
      <c r="MRO2496" s="187"/>
      <c r="MRP2496" s="187"/>
      <c r="MRQ2496" s="204"/>
      <c r="MRR2496" s="272"/>
      <c r="MRS2496" s="207"/>
      <c r="MRT2496" s="238"/>
      <c r="MRU2496" s="207"/>
      <c r="MRV2496" s="207"/>
      <c r="MRW2496" s="187"/>
      <c r="MRX2496" s="187"/>
      <c r="MRY2496" s="204"/>
      <c r="MRZ2496" s="272"/>
      <c r="MSA2496" s="207"/>
      <c r="MSB2496" s="238"/>
      <c r="MSC2496" s="207"/>
      <c r="MSD2496" s="207"/>
      <c r="MSE2496" s="187"/>
      <c r="MSF2496" s="187"/>
      <c r="MSG2496" s="204"/>
      <c r="MSH2496" s="272"/>
      <c r="MSI2496" s="207"/>
      <c r="MSJ2496" s="238"/>
      <c r="MSK2496" s="207"/>
      <c r="MSL2496" s="207"/>
      <c r="MSM2496" s="187"/>
      <c r="MSN2496" s="187"/>
      <c r="MSO2496" s="204"/>
      <c r="MSP2496" s="272"/>
      <c r="MSQ2496" s="207"/>
      <c r="MSR2496" s="238"/>
      <c r="MSS2496" s="207"/>
      <c r="MST2496" s="207"/>
      <c r="MSU2496" s="187"/>
      <c r="MSV2496" s="187"/>
      <c r="MSW2496" s="204"/>
      <c r="MSX2496" s="272"/>
      <c r="MSY2496" s="207"/>
      <c r="MSZ2496" s="238"/>
      <c r="MTA2496" s="207"/>
      <c r="MTB2496" s="207"/>
      <c r="MTC2496" s="187"/>
      <c r="MTD2496" s="187"/>
      <c r="MTE2496" s="204"/>
      <c r="MTF2496" s="272"/>
      <c r="MTG2496" s="207"/>
      <c r="MTH2496" s="238"/>
      <c r="MTI2496" s="207"/>
      <c r="MTJ2496" s="207"/>
      <c r="MTK2496" s="187"/>
      <c r="MTL2496" s="187"/>
      <c r="MTM2496" s="204"/>
      <c r="MTN2496" s="272"/>
      <c r="MTO2496" s="207"/>
      <c r="MTP2496" s="238"/>
      <c r="MTQ2496" s="207"/>
      <c r="MTR2496" s="207"/>
      <c r="MTS2496" s="187"/>
      <c r="MTT2496" s="187"/>
      <c r="MTU2496" s="204"/>
      <c r="MTV2496" s="272"/>
      <c r="MTW2496" s="207"/>
      <c r="MTX2496" s="238"/>
      <c r="MTY2496" s="207"/>
      <c r="MTZ2496" s="207"/>
      <c r="MUA2496" s="187"/>
      <c r="MUB2496" s="187"/>
      <c r="MUC2496" s="204"/>
      <c r="MUD2496" s="272"/>
      <c r="MUE2496" s="207"/>
      <c r="MUF2496" s="238"/>
      <c r="MUG2496" s="207"/>
      <c r="MUH2496" s="207"/>
      <c r="MUI2496" s="187"/>
      <c r="MUJ2496" s="187"/>
      <c r="MUK2496" s="204"/>
      <c r="MUL2496" s="272"/>
      <c r="MUM2496" s="207"/>
      <c r="MUN2496" s="238"/>
      <c r="MUO2496" s="207"/>
      <c r="MUP2496" s="207"/>
      <c r="MUQ2496" s="187"/>
      <c r="MUR2496" s="187"/>
      <c r="MUS2496" s="204"/>
      <c r="MUT2496" s="272"/>
      <c r="MUU2496" s="207"/>
      <c r="MUV2496" s="238"/>
      <c r="MUW2496" s="207"/>
      <c r="MUX2496" s="207"/>
      <c r="MUY2496" s="187"/>
      <c r="MUZ2496" s="187"/>
      <c r="MVA2496" s="204"/>
      <c r="MVB2496" s="272"/>
      <c r="MVC2496" s="207"/>
      <c r="MVD2496" s="238"/>
      <c r="MVE2496" s="207"/>
      <c r="MVF2496" s="207"/>
      <c r="MVG2496" s="187"/>
      <c r="MVH2496" s="187"/>
      <c r="MVI2496" s="204"/>
      <c r="MVJ2496" s="272"/>
      <c r="MVK2496" s="207"/>
      <c r="MVL2496" s="238"/>
      <c r="MVM2496" s="207"/>
      <c r="MVN2496" s="207"/>
      <c r="MVO2496" s="187"/>
      <c r="MVP2496" s="187"/>
      <c r="MVQ2496" s="204"/>
      <c r="MVR2496" s="272"/>
      <c r="MVS2496" s="207"/>
      <c r="MVT2496" s="238"/>
      <c r="MVU2496" s="207"/>
      <c r="MVV2496" s="207"/>
      <c r="MVW2496" s="187"/>
      <c r="MVX2496" s="187"/>
      <c r="MVY2496" s="204"/>
      <c r="MVZ2496" s="272"/>
      <c r="MWA2496" s="207"/>
      <c r="MWB2496" s="238"/>
      <c r="MWC2496" s="207"/>
      <c r="MWD2496" s="207"/>
      <c r="MWE2496" s="187"/>
      <c r="MWF2496" s="187"/>
      <c r="MWG2496" s="204"/>
      <c r="MWH2496" s="272"/>
      <c r="MWI2496" s="207"/>
      <c r="MWJ2496" s="238"/>
      <c r="MWK2496" s="207"/>
      <c r="MWL2496" s="207"/>
      <c r="MWM2496" s="187"/>
      <c r="MWN2496" s="187"/>
      <c r="MWO2496" s="204"/>
      <c r="MWP2496" s="272"/>
      <c r="MWQ2496" s="207"/>
      <c r="MWR2496" s="238"/>
      <c r="MWS2496" s="207"/>
      <c r="MWT2496" s="207"/>
      <c r="MWU2496" s="187"/>
      <c r="MWV2496" s="187"/>
      <c r="MWW2496" s="204"/>
      <c r="MWX2496" s="272"/>
      <c r="MWY2496" s="207"/>
      <c r="MWZ2496" s="238"/>
      <c r="MXA2496" s="207"/>
      <c r="MXB2496" s="207"/>
      <c r="MXC2496" s="187"/>
      <c r="MXD2496" s="187"/>
      <c r="MXE2496" s="204"/>
      <c r="MXF2496" s="272"/>
      <c r="MXG2496" s="207"/>
      <c r="MXH2496" s="238"/>
      <c r="MXI2496" s="207"/>
      <c r="MXJ2496" s="207"/>
      <c r="MXK2496" s="187"/>
      <c r="MXL2496" s="187"/>
      <c r="MXM2496" s="204"/>
      <c r="MXN2496" s="272"/>
      <c r="MXO2496" s="207"/>
      <c r="MXP2496" s="238"/>
      <c r="MXQ2496" s="207"/>
      <c r="MXR2496" s="207"/>
      <c r="MXS2496" s="187"/>
      <c r="MXT2496" s="187"/>
      <c r="MXU2496" s="204"/>
      <c r="MXV2496" s="272"/>
      <c r="MXW2496" s="207"/>
      <c r="MXX2496" s="238"/>
      <c r="MXY2496" s="207"/>
      <c r="MXZ2496" s="207"/>
      <c r="MYA2496" s="187"/>
      <c r="MYB2496" s="187"/>
      <c r="MYC2496" s="204"/>
      <c r="MYD2496" s="272"/>
      <c r="MYE2496" s="207"/>
      <c r="MYF2496" s="238"/>
      <c r="MYG2496" s="207"/>
      <c r="MYH2496" s="207"/>
      <c r="MYI2496" s="187"/>
      <c r="MYJ2496" s="187"/>
      <c r="MYK2496" s="204"/>
      <c r="MYL2496" s="272"/>
      <c r="MYM2496" s="207"/>
      <c r="MYN2496" s="238"/>
      <c r="MYO2496" s="207"/>
      <c r="MYP2496" s="207"/>
      <c r="MYQ2496" s="187"/>
      <c r="MYR2496" s="187"/>
      <c r="MYS2496" s="204"/>
      <c r="MYT2496" s="272"/>
      <c r="MYU2496" s="207"/>
      <c r="MYV2496" s="238"/>
      <c r="MYW2496" s="207"/>
      <c r="MYX2496" s="207"/>
      <c r="MYY2496" s="187"/>
      <c r="MYZ2496" s="187"/>
      <c r="MZA2496" s="204"/>
      <c r="MZB2496" s="272"/>
      <c r="MZC2496" s="207"/>
      <c r="MZD2496" s="238"/>
      <c r="MZE2496" s="207"/>
      <c r="MZF2496" s="207"/>
      <c r="MZG2496" s="187"/>
      <c r="MZH2496" s="187"/>
      <c r="MZI2496" s="204"/>
      <c r="MZJ2496" s="272"/>
      <c r="MZK2496" s="207"/>
      <c r="MZL2496" s="238"/>
      <c r="MZM2496" s="207"/>
      <c r="MZN2496" s="207"/>
      <c r="MZO2496" s="187"/>
      <c r="MZP2496" s="187"/>
      <c r="MZQ2496" s="204"/>
      <c r="MZR2496" s="272"/>
      <c r="MZS2496" s="207"/>
      <c r="MZT2496" s="238"/>
      <c r="MZU2496" s="207"/>
      <c r="MZV2496" s="207"/>
      <c r="MZW2496" s="187"/>
      <c r="MZX2496" s="187"/>
      <c r="MZY2496" s="204"/>
      <c r="MZZ2496" s="272"/>
      <c r="NAA2496" s="207"/>
      <c r="NAB2496" s="238"/>
      <c r="NAC2496" s="207"/>
      <c r="NAD2496" s="207"/>
      <c r="NAE2496" s="187"/>
      <c r="NAF2496" s="187"/>
      <c r="NAG2496" s="204"/>
      <c r="NAH2496" s="272"/>
      <c r="NAI2496" s="207"/>
      <c r="NAJ2496" s="238"/>
      <c r="NAK2496" s="207"/>
      <c r="NAL2496" s="207"/>
      <c r="NAM2496" s="187"/>
      <c r="NAN2496" s="187"/>
      <c r="NAO2496" s="204"/>
      <c r="NAP2496" s="272"/>
      <c r="NAQ2496" s="207"/>
      <c r="NAR2496" s="238"/>
      <c r="NAS2496" s="207"/>
      <c r="NAT2496" s="207"/>
      <c r="NAU2496" s="187"/>
      <c r="NAV2496" s="187"/>
      <c r="NAW2496" s="204"/>
      <c r="NAX2496" s="272"/>
      <c r="NAY2496" s="207"/>
      <c r="NAZ2496" s="238"/>
      <c r="NBA2496" s="207"/>
      <c r="NBB2496" s="207"/>
      <c r="NBC2496" s="187"/>
      <c r="NBD2496" s="187"/>
      <c r="NBE2496" s="204"/>
      <c r="NBF2496" s="272"/>
      <c r="NBG2496" s="207"/>
      <c r="NBH2496" s="238"/>
      <c r="NBI2496" s="207"/>
      <c r="NBJ2496" s="207"/>
      <c r="NBK2496" s="187"/>
      <c r="NBL2496" s="187"/>
      <c r="NBM2496" s="204"/>
      <c r="NBN2496" s="272"/>
      <c r="NBO2496" s="207"/>
      <c r="NBP2496" s="238"/>
      <c r="NBQ2496" s="207"/>
      <c r="NBR2496" s="207"/>
      <c r="NBS2496" s="187"/>
      <c r="NBT2496" s="187"/>
      <c r="NBU2496" s="204"/>
      <c r="NBV2496" s="272"/>
      <c r="NBW2496" s="207"/>
      <c r="NBX2496" s="238"/>
      <c r="NBY2496" s="207"/>
      <c r="NBZ2496" s="207"/>
      <c r="NCA2496" s="187"/>
      <c r="NCB2496" s="187"/>
      <c r="NCC2496" s="204"/>
      <c r="NCD2496" s="272"/>
      <c r="NCE2496" s="207"/>
      <c r="NCF2496" s="238"/>
      <c r="NCG2496" s="207"/>
      <c r="NCH2496" s="207"/>
      <c r="NCI2496" s="187"/>
      <c r="NCJ2496" s="187"/>
      <c r="NCK2496" s="204"/>
      <c r="NCL2496" s="272"/>
      <c r="NCM2496" s="207"/>
      <c r="NCN2496" s="238"/>
      <c r="NCO2496" s="207"/>
      <c r="NCP2496" s="207"/>
      <c r="NCQ2496" s="187"/>
      <c r="NCR2496" s="187"/>
      <c r="NCS2496" s="204"/>
      <c r="NCT2496" s="272"/>
      <c r="NCU2496" s="207"/>
      <c r="NCV2496" s="238"/>
      <c r="NCW2496" s="207"/>
      <c r="NCX2496" s="207"/>
      <c r="NCY2496" s="187"/>
      <c r="NCZ2496" s="187"/>
      <c r="NDA2496" s="204"/>
      <c r="NDB2496" s="272"/>
      <c r="NDC2496" s="207"/>
      <c r="NDD2496" s="238"/>
      <c r="NDE2496" s="207"/>
      <c r="NDF2496" s="207"/>
      <c r="NDG2496" s="187"/>
      <c r="NDH2496" s="187"/>
      <c r="NDI2496" s="204"/>
      <c r="NDJ2496" s="272"/>
      <c r="NDK2496" s="207"/>
      <c r="NDL2496" s="238"/>
      <c r="NDM2496" s="207"/>
      <c r="NDN2496" s="207"/>
      <c r="NDO2496" s="187"/>
      <c r="NDP2496" s="187"/>
      <c r="NDQ2496" s="204"/>
      <c r="NDR2496" s="272"/>
      <c r="NDS2496" s="207"/>
      <c r="NDT2496" s="238"/>
      <c r="NDU2496" s="207"/>
      <c r="NDV2496" s="207"/>
      <c r="NDW2496" s="187"/>
      <c r="NDX2496" s="187"/>
      <c r="NDY2496" s="204"/>
      <c r="NDZ2496" s="272"/>
      <c r="NEA2496" s="207"/>
      <c r="NEB2496" s="238"/>
      <c r="NEC2496" s="207"/>
      <c r="NED2496" s="207"/>
      <c r="NEE2496" s="187"/>
      <c r="NEF2496" s="187"/>
      <c r="NEG2496" s="204"/>
      <c r="NEH2496" s="272"/>
      <c r="NEI2496" s="207"/>
      <c r="NEJ2496" s="238"/>
      <c r="NEK2496" s="207"/>
      <c r="NEL2496" s="207"/>
      <c r="NEM2496" s="187"/>
      <c r="NEN2496" s="187"/>
      <c r="NEO2496" s="204"/>
      <c r="NEP2496" s="272"/>
      <c r="NEQ2496" s="207"/>
      <c r="NER2496" s="238"/>
      <c r="NES2496" s="207"/>
      <c r="NET2496" s="207"/>
      <c r="NEU2496" s="187"/>
      <c r="NEV2496" s="187"/>
      <c r="NEW2496" s="204"/>
      <c r="NEX2496" s="272"/>
      <c r="NEY2496" s="207"/>
      <c r="NEZ2496" s="238"/>
      <c r="NFA2496" s="207"/>
      <c r="NFB2496" s="207"/>
      <c r="NFC2496" s="187"/>
      <c r="NFD2496" s="187"/>
      <c r="NFE2496" s="204"/>
      <c r="NFF2496" s="272"/>
      <c r="NFG2496" s="207"/>
      <c r="NFH2496" s="238"/>
      <c r="NFI2496" s="207"/>
      <c r="NFJ2496" s="207"/>
      <c r="NFK2496" s="187"/>
      <c r="NFL2496" s="187"/>
      <c r="NFM2496" s="204"/>
      <c r="NFN2496" s="272"/>
      <c r="NFO2496" s="207"/>
      <c r="NFP2496" s="238"/>
      <c r="NFQ2496" s="207"/>
      <c r="NFR2496" s="207"/>
      <c r="NFS2496" s="187"/>
      <c r="NFT2496" s="187"/>
      <c r="NFU2496" s="204"/>
      <c r="NFV2496" s="272"/>
      <c r="NFW2496" s="207"/>
      <c r="NFX2496" s="238"/>
      <c r="NFY2496" s="207"/>
      <c r="NFZ2496" s="207"/>
      <c r="NGA2496" s="187"/>
      <c r="NGB2496" s="187"/>
      <c r="NGC2496" s="204"/>
      <c r="NGD2496" s="272"/>
      <c r="NGE2496" s="207"/>
      <c r="NGF2496" s="238"/>
      <c r="NGG2496" s="207"/>
      <c r="NGH2496" s="207"/>
      <c r="NGI2496" s="187"/>
      <c r="NGJ2496" s="187"/>
      <c r="NGK2496" s="204"/>
      <c r="NGL2496" s="272"/>
      <c r="NGM2496" s="207"/>
      <c r="NGN2496" s="238"/>
      <c r="NGO2496" s="207"/>
      <c r="NGP2496" s="207"/>
      <c r="NGQ2496" s="187"/>
      <c r="NGR2496" s="187"/>
      <c r="NGS2496" s="204"/>
      <c r="NGT2496" s="272"/>
      <c r="NGU2496" s="207"/>
      <c r="NGV2496" s="238"/>
      <c r="NGW2496" s="207"/>
      <c r="NGX2496" s="207"/>
      <c r="NGY2496" s="187"/>
      <c r="NGZ2496" s="187"/>
      <c r="NHA2496" s="204"/>
      <c r="NHB2496" s="272"/>
      <c r="NHC2496" s="207"/>
      <c r="NHD2496" s="238"/>
      <c r="NHE2496" s="207"/>
      <c r="NHF2496" s="207"/>
      <c r="NHG2496" s="187"/>
      <c r="NHH2496" s="187"/>
      <c r="NHI2496" s="204"/>
      <c r="NHJ2496" s="272"/>
      <c r="NHK2496" s="207"/>
      <c r="NHL2496" s="238"/>
      <c r="NHM2496" s="207"/>
      <c r="NHN2496" s="207"/>
      <c r="NHO2496" s="187"/>
      <c r="NHP2496" s="187"/>
      <c r="NHQ2496" s="204"/>
      <c r="NHR2496" s="272"/>
      <c r="NHS2496" s="207"/>
      <c r="NHT2496" s="238"/>
      <c r="NHU2496" s="207"/>
      <c r="NHV2496" s="207"/>
      <c r="NHW2496" s="187"/>
      <c r="NHX2496" s="187"/>
      <c r="NHY2496" s="204"/>
      <c r="NHZ2496" s="272"/>
      <c r="NIA2496" s="207"/>
      <c r="NIB2496" s="238"/>
      <c r="NIC2496" s="207"/>
      <c r="NID2496" s="207"/>
      <c r="NIE2496" s="187"/>
      <c r="NIF2496" s="187"/>
      <c r="NIG2496" s="204"/>
      <c r="NIH2496" s="272"/>
      <c r="NII2496" s="207"/>
      <c r="NIJ2496" s="238"/>
      <c r="NIK2496" s="207"/>
      <c r="NIL2496" s="207"/>
      <c r="NIM2496" s="187"/>
      <c r="NIN2496" s="187"/>
      <c r="NIO2496" s="204"/>
      <c r="NIP2496" s="272"/>
      <c r="NIQ2496" s="207"/>
      <c r="NIR2496" s="238"/>
      <c r="NIS2496" s="207"/>
      <c r="NIT2496" s="207"/>
      <c r="NIU2496" s="187"/>
      <c r="NIV2496" s="187"/>
      <c r="NIW2496" s="204"/>
      <c r="NIX2496" s="272"/>
      <c r="NIY2496" s="207"/>
      <c r="NIZ2496" s="238"/>
      <c r="NJA2496" s="207"/>
      <c r="NJB2496" s="207"/>
      <c r="NJC2496" s="187"/>
      <c r="NJD2496" s="187"/>
      <c r="NJE2496" s="204"/>
      <c r="NJF2496" s="272"/>
      <c r="NJG2496" s="207"/>
      <c r="NJH2496" s="238"/>
      <c r="NJI2496" s="207"/>
      <c r="NJJ2496" s="207"/>
      <c r="NJK2496" s="187"/>
      <c r="NJL2496" s="187"/>
      <c r="NJM2496" s="204"/>
      <c r="NJN2496" s="272"/>
      <c r="NJO2496" s="207"/>
      <c r="NJP2496" s="238"/>
      <c r="NJQ2496" s="207"/>
      <c r="NJR2496" s="207"/>
      <c r="NJS2496" s="187"/>
      <c r="NJT2496" s="187"/>
      <c r="NJU2496" s="204"/>
      <c r="NJV2496" s="272"/>
      <c r="NJW2496" s="207"/>
      <c r="NJX2496" s="238"/>
      <c r="NJY2496" s="207"/>
      <c r="NJZ2496" s="207"/>
      <c r="NKA2496" s="187"/>
      <c r="NKB2496" s="187"/>
      <c r="NKC2496" s="204"/>
      <c r="NKD2496" s="272"/>
      <c r="NKE2496" s="207"/>
      <c r="NKF2496" s="238"/>
      <c r="NKG2496" s="207"/>
      <c r="NKH2496" s="207"/>
      <c r="NKI2496" s="187"/>
      <c r="NKJ2496" s="187"/>
      <c r="NKK2496" s="204"/>
      <c r="NKL2496" s="272"/>
      <c r="NKM2496" s="207"/>
      <c r="NKN2496" s="238"/>
      <c r="NKO2496" s="207"/>
      <c r="NKP2496" s="207"/>
      <c r="NKQ2496" s="187"/>
      <c r="NKR2496" s="187"/>
      <c r="NKS2496" s="204"/>
      <c r="NKT2496" s="272"/>
      <c r="NKU2496" s="207"/>
      <c r="NKV2496" s="238"/>
      <c r="NKW2496" s="207"/>
      <c r="NKX2496" s="207"/>
      <c r="NKY2496" s="187"/>
      <c r="NKZ2496" s="187"/>
      <c r="NLA2496" s="204"/>
      <c r="NLB2496" s="272"/>
      <c r="NLC2496" s="207"/>
      <c r="NLD2496" s="238"/>
      <c r="NLE2496" s="207"/>
      <c r="NLF2496" s="207"/>
      <c r="NLG2496" s="187"/>
      <c r="NLH2496" s="187"/>
      <c r="NLI2496" s="204"/>
      <c r="NLJ2496" s="272"/>
      <c r="NLK2496" s="207"/>
      <c r="NLL2496" s="238"/>
      <c r="NLM2496" s="207"/>
      <c r="NLN2496" s="207"/>
      <c r="NLO2496" s="187"/>
      <c r="NLP2496" s="187"/>
      <c r="NLQ2496" s="204"/>
      <c r="NLR2496" s="272"/>
      <c r="NLS2496" s="207"/>
      <c r="NLT2496" s="238"/>
      <c r="NLU2496" s="207"/>
      <c r="NLV2496" s="207"/>
      <c r="NLW2496" s="187"/>
      <c r="NLX2496" s="187"/>
      <c r="NLY2496" s="204"/>
      <c r="NLZ2496" s="272"/>
      <c r="NMA2496" s="207"/>
      <c r="NMB2496" s="238"/>
      <c r="NMC2496" s="207"/>
      <c r="NMD2496" s="207"/>
      <c r="NME2496" s="187"/>
      <c r="NMF2496" s="187"/>
      <c r="NMG2496" s="204"/>
      <c r="NMH2496" s="272"/>
      <c r="NMI2496" s="207"/>
      <c r="NMJ2496" s="238"/>
      <c r="NMK2496" s="207"/>
      <c r="NML2496" s="207"/>
      <c r="NMM2496" s="187"/>
      <c r="NMN2496" s="187"/>
      <c r="NMO2496" s="204"/>
      <c r="NMP2496" s="272"/>
      <c r="NMQ2496" s="207"/>
      <c r="NMR2496" s="238"/>
      <c r="NMS2496" s="207"/>
      <c r="NMT2496" s="207"/>
      <c r="NMU2496" s="187"/>
      <c r="NMV2496" s="187"/>
      <c r="NMW2496" s="204"/>
      <c r="NMX2496" s="272"/>
      <c r="NMY2496" s="207"/>
      <c r="NMZ2496" s="238"/>
      <c r="NNA2496" s="207"/>
      <c r="NNB2496" s="207"/>
      <c r="NNC2496" s="187"/>
      <c r="NND2496" s="187"/>
      <c r="NNE2496" s="204"/>
      <c r="NNF2496" s="272"/>
      <c r="NNG2496" s="207"/>
      <c r="NNH2496" s="238"/>
      <c r="NNI2496" s="207"/>
      <c r="NNJ2496" s="207"/>
      <c r="NNK2496" s="187"/>
      <c r="NNL2496" s="187"/>
      <c r="NNM2496" s="204"/>
      <c r="NNN2496" s="272"/>
      <c r="NNO2496" s="207"/>
      <c r="NNP2496" s="238"/>
      <c r="NNQ2496" s="207"/>
      <c r="NNR2496" s="207"/>
      <c r="NNS2496" s="187"/>
      <c r="NNT2496" s="187"/>
      <c r="NNU2496" s="204"/>
      <c r="NNV2496" s="272"/>
      <c r="NNW2496" s="207"/>
      <c r="NNX2496" s="238"/>
      <c r="NNY2496" s="207"/>
      <c r="NNZ2496" s="207"/>
      <c r="NOA2496" s="187"/>
      <c r="NOB2496" s="187"/>
      <c r="NOC2496" s="204"/>
      <c r="NOD2496" s="272"/>
      <c r="NOE2496" s="207"/>
      <c r="NOF2496" s="238"/>
      <c r="NOG2496" s="207"/>
      <c r="NOH2496" s="207"/>
      <c r="NOI2496" s="187"/>
      <c r="NOJ2496" s="187"/>
      <c r="NOK2496" s="204"/>
      <c r="NOL2496" s="272"/>
      <c r="NOM2496" s="207"/>
      <c r="NON2496" s="238"/>
      <c r="NOO2496" s="207"/>
      <c r="NOP2496" s="207"/>
      <c r="NOQ2496" s="187"/>
      <c r="NOR2496" s="187"/>
      <c r="NOS2496" s="204"/>
      <c r="NOT2496" s="272"/>
      <c r="NOU2496" s="207"/>
      <c r="NOV2496" s="238"/>
      <c r="NOW2496" s="207"/>
      <c r="NOX2496" s="207"/>
      <c r="NOY2496" s="187"/>
      <c r="NOZ2496" s="187"/>
      <c r="NPA2496" s="204"/>
      <c r="NPB2496" s="272"/>
      <c r="NPC2496" s="207"/>
      <c r="NPD2496" s="238"/>
      <c r="NPE2496" s="207"/>
      <c r="NPF2496" s="207"/>
      <c r="NPG2496" s="187"/>
      <c r="NPH2496" s="187"/>
      <c r="NPI2496" s="204"/>
      <c r="NPJ2496" s="272"/>
      <c r="NPK2496" s="207"/>
      <c r="NPL2496" s="238"/>
      <c r="NPM2496" s="207"/>
      <c r="NPN2496" s="207"/>
      <c r="NPO2496" s="187"/>
      <c r="NPP2496" s="187"/>
      <c r="NPQ2496" s="204"/>
      <c r="NPR2496" s="272"/>
      <c r="NPS2496" s="207"/>
      <c r="NPT2496" s="238"/>
      <c r="NPU2496" s="207"/>
      <c r="NPV2496" s="207"/>
      <c r="NPW2496" s="187"/>
      <c r="NPX2496" s="187"/>
      <c r="NPY2496" s="204"/>
      <c r="NPZ2496" s="272"/>
      <c r="NQA2496" s="207"/>
      <c r="NQB2496" s="238"/>
      <c r="NQC2496" s="207"/>
      <c r="NQD2496" s="207"/>
      <c r="NQE2496" s="187"/>
      <c r="NQF2496" s="187"/>
      <c r="NQG2496" s="204"/>
      <c r="NQH2496" s="272"/>
      <c r="NQI2496" s="207"/>
      <c r="NQJ2496" s="238"/>
      <c r="NQK2496" s="207"/>
      <c r="NQL2496" s="207"/>
      <c r="NQM2496" s="187"/>
      <c r="NQN2496" s="187"/>
      <c r="NQO2496" s="204"/>
      <c r="NQP2496" s="272"/>
      <c r="NQQ2496" s="207"/>
      <c r="NQR2496" s="238"/>
      <c r="NQS2496" s="207"/>
      <c r="NQT2496" s="207"/>
      <c r="NQU2496" s="187"/>
      <c r="NQV2496" s="187"/>
      <c r="NQW2496" s="204"/>
      <c r="NQX2496" s="272"/>
      <c r="NQY2496" s="207"/>
      <c r="NQZ2496" s="238"/>
      <c r="NRA2496" s="207"/>
      <c r="NRB2496" s="207"/>
      <c r="NRC2496" s="187"/>
      <c r="NRD2496" s="187"/>
      <c r="NRE2496" s="204"/>
      <c r="NRF2496" s="272"/>
      <c r="NRG2496" s="207"/>
      <c r="NRH2496" s="238"/>
      <c r="NRI2496" s="207"/>
      <c r="NRJ2496" s="207"/>
      <c r="NRK2496" s="187"/>
      <c r="NRL2496" s="187"/>
      <c r="NRM2496" s="204"/>
      <c r="NRN2496" s="272"/>
      <c r="NRO2496" s="207"/>
      <c r="NRP2496" s="238"/>
      <c r="NRQ2496" s="207"/>
      <c r="NRR2496" s="207"/>
      <c r="NRS2496" s="187"/>
      <c r="NRT2496" s="187"/>
      <c r="NRU2496" s="204"/>
      <c r="NRV2496" s="272"/>
      <c r="NRW2496" s="207"/>
      <c r="NRX2496" s="238"/>
      <c r="NRY2496" s="207"/>
      <c r="NRZ2496" s="207"/>
      <c r="NSA2496" s="187"/>
      <c r="NSB2496" s="187"/>
      <c r="NSC2496" s="204"/>
      <c r="NSD2496" s="272"/>
      <c r="NSE2496" s="207"/>
      <c r="NSF2496" s="238"/>
      <c r="NSG2496" s="207"/>
      <c r="NSH2496" s="207"/>
      <c r="NSI2496" s="187"/>
      <c r="NSJ2496" s="187"/>
      <c r="NSK2496" s="204"/>
      <c r="NSL2496" s="272"/>
      <c r="NSM2496" s="207"/>
      <c r="NSN2496" s="238"/>
      <c r="NSO2496" s="207"/>
      <c r="NSP2496" s="207"/>
      <c r="NSQ2496" s="187"/>
      <c r="NSR2496" s="187"/>
      <c r="NSS2496" s="204"/>
      <c r="NST2496" s="272"/>
      <c r="NSU2496" s="207"/>
      <c r="NSV2496" s="238"/>
      <c r="NSW2496" s="207"/>
      <c r="NSX2496" s="207"/>
      <c r="NSY2496" s="187"/>
      <c r="NSZ2496" s="187"/>
      <c r="NTA2496" s="204"/>
      <c r="NTB2496" s="272"/>
      <c r="NTC2496" s="207"/>
      <c r="NTD2496" s="238"/>
      <c r="NTE2496" s="207"/>
      <c r="NTF2496" s="207"/>
      <c r="NTG2496" s="187"/>
      <c r="NTH2496" s="187"/>
      <c r="NTI2496" s="204"/>
      <c r="NTJ2496" s="272"/>
      <c r="NTK2496" s="207"/>
      <c r="NTL2496" s="238"/>
      <c r="NTM2496" s="207"/>
      <c r="NTN2496" s="207"/>
      <c r="NTO2496" s="187"/>
      <c r="NTP2496" s="187"/>
      <c r="NTQ2496" s="204"/>
      <c r="NTR2496" s="272"/>
      <c r="NTS2496" s="207"/>
      <c r="NTT2496" s="238"/>
      <c r="NTU2496" s="207"/>
      <c r="NTV2496" s="207"/>
      <c r="NTW2496" s="187"/>
      <c r="NTX2496" s="187"/>
      <c r="NTY2496" s="204"/>
      <c r="NTZ2496" s="272"/>
      <c r="NUA2496" s="207"/>
      <c r="NUB2496" s="238"/>
      <c r="NUC2496" s="207"/>
      <c r="NUD2496" s="207"/>
      <c r="NUE2496" s="187"/>
      <c r="NUF2496" s="187"/>
      <c r="NUG2496" s="204"/>
      <c r="NUH2496" s="272"/>
      <c r="NUI2496" s="207"/>
      <c r="NUJ2496" s="238"/>
      <c r="NUK2496" s="207"/>
      <c r="NUL2496" s="207"/>
      <c r="NUM2496" s="187"/>
      <c r="NUN2496" s="187"/>
      <c r="NUO2496" s="204"/>
      <c r="NUP2496" s="272"/>
      <c r="NUQ2496" s="207"/>
      <c r="NUR2496" s="238"/>
      <c r="NUS2496" s="207"/>
      <c r="NUT2496" s="207"/>
      <c r="NUU2496" s="187"/>
      <c r="NUV2496" s="187"/>
      <c r="NUW2496" s="204"/>
      <c r="NUX2496" s="272"/>
      <c r="NUY2496" s="207"/>
      <c r="NUZ2496" s="238"/>
      <c r="NVA2496" s="207"/>
      <c r="NVB2496" s="207"/>
      <c r="NVC2496" s="187"/>
      <c r="NVD2496" s="187"/>
      <c r="NVE2496" s="204"/>
      <c r="NVF2496" s="272"/>
      <c r="NVG2496" s="207"/>
      <c r="NVH2496" s="238"/>
      <c r="NVI2496" s="207"/>
      <c r="NVJ2496" s="207"/>
      <c r="NVK2496" s="187"/>
      <c r="NVL2496" s="187"/>
      <c r="NVM2496" s="204"/>
      <c r="NVN2496" s="272"/>
      <c r="NVO2496" s="207"/>
      <c r="NVP2496" s="238"/>
      <c r="NVQ2496" s="207"/>
      <c r="NVR2496" s="207"/>
      <c r="NVS2496" s="187"/>
      <c r="NVT2496" s="187"/>
      <c r="NVU2496" s="204"/>
      <c r="NVV2496" s="272"/>
      <c r="NVW2496" s="207"/>
      <c r="NVX2496" s="238"/>
      <c r="NVY2496" s="207"/>
      <c r="NVZ2496" s="207"/>
      <c r="NWA2496" s="187"/>
      <c r="NWB2496" s="187"/>
      <c r="NWC2496" s="204"/>
      <c r="NWD2496" s="272"/>
      <c r="NWE2496" s="207"/>
      <c r="NWF2496" s="238"/>
      <c r="NWG2496" s="207"/>
      <c r="NWH2496" s="207"/>
      <c r="NWI2496" s="187"/>
      <c r="NWJ2496" s="187"/>
      <c r="NWK2496" s="204"/>
      <c r="NWL2496" s="272"/>
      <c r="NWM2496" s="207"/>
      <c r="NWN2496" s="238"/>
      <c r="NWO2496" s="207"/>
      <c r="NWP2496" s="207"/>
      <c r="NWQ2496" s="187"/>
      <c r="NWR2496" s="187"/>
      <c r="NWS2496" s="204"/>
      <c r="NWT2496" s="272"/>
      <c r="NWU2496" s="207"/>
      <c r="NWV2496" s="238"/>
      <c r="NWW2496" s="207"/>
      <c r="NWX2496" s="207"/>
      <c r="NWY2496" s="187"/>
      <c r="NWZ2496" s="187"/>
      <c r="NXA2496" s="204"/>
      <c r="NXB2496" s="272"/>
      <c r="NXC2496" s="207"/>
      <c r="NXD2496" s="238"/>
      <c r="NXE2496" s="207"/>
      <c r="NXF2496" s="207"/>
      <c r="NXG2496" s="187"/>
      <c r="NXH2496" s="187"/>
      <c r="NXI2496" s="204"/>
      <c r="NXJ2496" s="272"/>
      <c r="NXK2496" s="207"/>
      <c r="NXL2496" s="238"/>
      <c r="NXM2496" s="207"/>
      <c r="NXN2496" s="207"/>
      <c r="NXO2496" s="187"/>
      <c r="NXP2496" s="187"/>
      <c r="NXQ2496" s="204"/>
      <c r="NXR2496" s="272"/>
      <c r="NXS2496" s="207"/>
      <c r="NXT2496" s="238"/>
      <c r="NXU2496" s="207"/>
      <c r="NXV2496" s="207"/>
      <c r="NXW2496" s="187"/>
      <c r="NXX2496" s="187"/>
      <c r="NXY2496" s="204"/>
      <c r="NXZ2496" s="272"/>
      <c r="NYA2496" s="207"/>
      <c r="NYB2496" s="238"/>
      <c r="NYC2496" s="207"/>
      <c r="NYD2496" s="207"/>
      <c r="NYE2496" s="187"/>
      <c r="NYF2496" s="187"/>
      <c r="NYG2496" s="204"/>
      <c r="NYH2496" s="272"/>
      <c r="NYI2496" s="207"/>
      <c r="NYJ2496" s="238"/>
      <c r="NYK2496" s="207"/>
      <c r="NYL2496" s="207"/>
      <c r="NYM2496" s="187"/>
      <c r="NYN2496" s="187"/>
      <c r="NYO2496" s="204"/>
      <c r="NYP2496" s="272"/>
      <c r="NYQ2496" s="207"/>
      <c r="NYR2496" s="238"/>
      <c r="NYS2496" s="207"/>
      <c r="NYT2496" s="207"/>
      <c r="NYU2496" s="187"/>
      <c r="NYV2496" s="187"/>
      <c r="NYW2496" s="204"/>
      <c r="NYX2496" s="272"/>
      <c r="NYY2496" s="207"/>
      <c r="NYZ2496" s="238"/>
      <c r="NZA2496" s="207"/>
      <c r="NZB2496" s="207"/>
      <c r="NZC2496" s="187"/>
      <c r="NZD2496" s="187"/>
      <c r="NZE2496" s="204"/>
      <c r="NZF2496" s="272"/>
      <c r="NZG2496" s="207"/>
      <c r="NZH2496" s="238"/>
      <c r="NZI2496" s="207"/>
      <c r="NZJ2496" s="207"/>
      <c r="NZK2496" s="187"/>
      <c r="NZL2496" s="187"/>
      <c r="NZM2496" s="204"/>
      <c r="NZN2496" s="272"/>
      <c r="NZO2496" s="207"/>
      <c r="NZP2496" s="238"/>
      <c r="NZQ2496" s="207"/>
      <c r="NZR2496" s="207"/>
      <c r="NZS2496" s="187"/>
      <c r="NZT2496" s="187"/>
      <c r="NZU2496" s="204"/>
      <c r="NZV2496" s="272"/>
      <c r="NZW2496" s="207"/>
      <c r="NZX2496" s="238"/>
      <c r="NZY2496" s="207"/>
      <c r="NZZ2496" s="207"/>
      <c r="OAA2496" s="187"/>
      <c r="OAB2496" s="187"/>
      <c r="OAC2496" s="204"/>
      <c r="OAD2496" s="272"/>
      <c r="OAE2496" s="207"/>
      <c r="OAF2496" s="238"/>
      <c r="OAG2496" s="207"/>
      <c r="OAH2496" s="207"/>
      <c r="OAI2496" s="187"/>
      <c r="OAJ2496" s="187"/>
      <c r="OAK2496" s="204"/>
      <c r="OAL2496" s="272"/>
      <c r="OAM2496" s="207"/>
      <c r="OAN2496" s="238"/>
      <c r="OAO2496" s="207"/>
      <c r="OAP2496" s="207"/>
      <c r="OAQ2496" s="187"/>
      <c r="OAR2496" s="187"/>
      <c r="OAS2496" s="204"/>
      <c r="OAT2496" s="272"/>
      <c r="OAU2496" s="207"/>
      <c r="OAV2496" s="238"/>
      <c r="OAW2496" s="207"/>
      <c r="OAX2496" s="207"/>
      <c r="OAY2496" s="187"/>
      <c r="OAZ2496" s="187"/>
      <c r="OBA2496" s="204"/>
      <c r="OBB2496" s="272"/>
      <c r="OBC2496" s="207"/>
      <c r="OBD2496" s="238"/>
      <c r="OBE2496" s="207"/>
      <c r="OBF2496" s="207"/>
      <c r="OBG2496" s="187"/>
      <c r="OBH2496" s="187"/>
      <c r="OBI2496" s="204"/>
      <c r="OBJ2496" s="272"/>
      <c r="OBK2496" s="207"/>
      <c r="OBL2496" s="238"/>
      <c r="OBM2496" s="207"/>
      <c r="OBN2496" s="207"/>
      <c r="OBO2496" s="187"/>
      <c r="OBP2496" s="187"/>
      <c r="OBQ2496" s="204"/>
      <c r="OBR2496" s="272"/>
      <c r="OBS2496" s="207"/>
      <c r="OBT2496" s="238"/>
      <c r="OBU2496" s="207"/>
      <c r="OBV2496" s="207"/>
      <c r="OBW2496" s="187"/>
      <c r="OBX2496" s="187"/>
      <c r="OBY2496" s="204"/>
      <c r="OBZ2496" s="272"/>
      <c r="OCA2496" s="207"/>
      <c r="OCB2496" s="238"/>
      <c r="OCC2496" s="207"/>
      <c r="OCD2496" s="207"/>
      <c r="OCE2496" s="187"/>
      <c r="OCF2496" s="187"/>
      <c r="OCG2496" s="204"/>
      <c r="OCH2496" s="272"/>
      <c r="OCI2496" s="207"/>
      <c r="OCJ2496" s="238"/>
      <c r="OCK2496" s="207"/>
      <c r="OCL2496" s="207"/>
      <c r="OCM2496" s="187"/>
      <c r="OCN2496" s="187"/>
      <c r="OCO2496" s="204"/>
      <c r="OCP2496" s="272"/>
      <c r="OCQ2496" s="207"/>
      <c r="OCR2496" s="238"/>
      <c r="OCS2496" s="207"/>
      <c r="OCT2496" s="207"/>
      <c r="OCU2496" s="187"/>
      <c r="OCV2496" s="187"/>
      <c r="OCW2496" s="204"/>
      <c r="OCX2496" s="272"/>
      <c r="OCY2496" s="207"/>
      <c r="OCZ2496" s="238"/>
      <c r="ODA2496" s="207"/>
      <c r="ODB2496" s="207"/>
      <c r="ODC2496" s="187"/>
      <c r="ODD2496" s="187"/>
      <c r="ODE2496" s="204"/>
      <c r="ODF2496" s="272"/>
      <c r="ODG2496" s="207"/>
      <c r="ODH2496" s="238"/>
      <c r="ODI2496" s="207"/>
      <c r="ODJ2496" s="207"/>
      <c r="ODK2496" s="187"/>
      <c r="ODL2496" s="187"/>
      <c r="ODM2496" s="204"/>
      <c r="ODN2496" s="272"/>
      <c r="ODO2496" s="207"/>
      <c r="ODP2496" s="238"/>
      <c r="ODQ2496" s="207"/>
      <c r="ODR2496" s="207"/>
      <c r="ODS2496" s="187"/>
      <c r="ODT2496" s="187"/>
      <c r="ODU2496" s="204"/>
      <c r="ODV2496" s="272"/>
      <c r="ODW2496" s="207"/>
      <c r="ODX2496" s="238"/>
      <c r="ODY2496" s="207"/>
      <c r="ODZ2496" s="207"/>
      <c r="OEA2496" s="187"/>
      <c r="OEB2496" s="187"/>
      <c r="OEC2496" s="204"/>
      <c r="OED2496" s="272"/>
      <c r="OEE2496" s="207"/>
      <c r="OEF2496" s="238"/>
      <c r="OEG2496" s="207"/>
      <c r="OEH2496" s="207"/>
      <c r="OEI2496" s="187"/>
      <c r="OEJ2496" s="187"/>
      <c r="OEK2496" s="204"/>
      <c r="OEL2496" s="272"/>
      <c r="OEM2496" s="207"/>
      <c r="OEN2496" s="238"/>
      <c r="OEO2496" s="207"/>
      <c r="OEP2496" s="207"/>
      <c r="OEQ2496" s="187"/>
      <c r="OER2496" s="187"/>
      <c r="OES2496" s="204"/>
      <c r="OET2496" s="272"/>
      <c r="OEU2496" s="207"/>
      <c r="OEV2496" s="238"/>
      <c r="OEW2496" s="207"/>
      <c r="OEX2496" s="207"/>
      <c r="OEY2496" s="187"/>
      <c r="OEZ2496" s="187"/>
      <c r="OFA2496" s="204"/>
      <c r="OFB2496" s="272"/>
      <c r="OFC2496" s="207"/>
      <c r="OFD2496" s="238"/>
      <c r="OFE2496" s="207"/>
      <c r="OFF2496" s="207"/>
      <c r="OFG2496" s="187"/>
      <c r="OFH2496" s="187"/>
      <c r="OFI2496" s="204"/>
      <c r="OFJ2496" s="272"/>
      <c r="OFK2496" s="207"/>
      <c r="OFL2496" s="238"/>
      <c r="OFM2496" s="207"/>
      <c r="OFN2496" s="207"/>
      <c r="OFO2496" s="187"/>
      <c r="OFP2496" s="187"/>
      <c r="OFQ2496" s="204"/>
      <c r="OFR2496" s="272"/>
      <c r="OFS2496" s="207"/>
      <c r="OFT2496" s="238"/>
      <c r="OFU2496" s="207"/>
      <c r="OFV2496" s="207"/>
      <c r="OFW2496" s="187"/>
      <c r="OFX2496" s="187"/>
      <c r="OFY2496" s="204"/>
      <c r="OFZ2496" s="272"/>
      <c r="OGA2496" s="207"/>
      <c r="OGB2496" s="238"/>
      <c r="OGC2496" s="207"/>
      <c r="OGD2496" s="207"/>
      <c r="OGE2496" s="187"/>
      <c r="OGF2496" s="187"/>
      <c r="OGG2496" s="204"/>
      <c r="OGH2496" s="272"/>
      <c r="OGI2496" s="207"/>
      <c r="OGJ2496" s="238"/>
      <c r="OGK2496" s="207"/>
      <c r="OGL2496" s="207"/>
      <c r="OGM2496" s="187"/>
      <c r="OGN2496" s="187"/>
      <c r="OGO2496" s="204"/>
      <c r="OGP2496" s="272"/>
      <c r="OGQ2496" s="207"/>
      <c r="OGR2496" s="238"/>
      <c r="OGS2496" s="207"/>
      <c r="OGT2496" s="207"/>
      <c r="OGU2496" s="187"/>
      <c r="OGV2496" s="187"/>
      <c r="OGW2496" s="204"/>
      <c r="OGX2496" s="272"/>
      <c r="OGY2496" s="207"/>
      <c r="OGZ2496" s="238"/>
      <c r="OHA2496" s="207"/>
      <c r="OHB2496" s="207"/>
      <c r="OHC2496" s="187"/>
      <c r="OHD2496" s="187"/>
      <c r="OHE2496" s="204"/>
      <c r="OHF2496" s="272"/>
      <c r="OHG2496" s="207"/>
      <c r="OHH2496" s="238"/>
      <c r="OHI2496" s="207"/>
      <c r="OHJ2496" s="207"/>
      <c r="OHK2496" s="187"/>
      <c r="OHL2496" s="187"/>
      <c r="OHM2496" s="204"/>
      <c r="OHN2496" s="272"/>
      <c r="OHO2496" s="207"/>
      <c r="OHP2496" s="238"/>
      <c r="OHQ2496" s="207"/>
      <c r="OHR2496" s="207"/>
      <c r="OHS2496" s="187"/>
      <c r="OHT2496" s="187"/>
      <c r="OHU2496" s="204"/>
      <c r="OHV2496" s="272"/>
      <c r="OHW2496" s="207"/>
      <c r="OHX2496" s="238"/>
      <c r="OHY2496" s="207"/>
      <c r="OHZ2496" s="207"/>
      <c r="OIA2496" s="187"/>
      <c r="OIB2496" s="187"/>
      <c r="OIC2496" s="204"/>
      <c r="OID2496" s="272"/>
      <c r="OIE2496" s="207"/>
      <c r="OIF2496" s="238"/>
      <c r="OIG2496" s="207"/>
      <c r="OIH2496" s="207"/>
      <c r="OII2496" s="187"/>
      <c r="OIJ2496" s="187"/>
      <c r="OIK2496" s="204"/>
      <c r="OIL2496" s="272"/>
      <c r="OIM2496" s="207"/>
      <c r="OIN2496" s="238"/>
      <c r="OIO2496" s="207"/>
      <c r="OIP2496" s="207"/>
      <c r="OIQ2496" s="187"/>
      <c r="OIR2496" s="187"/>
      <c r="OIS2496" s="204"/>
      <c r="OIT2496" s="272"/>
      <c r="OIU2496" s="207"/>
      <c r="OIV2496" s="238"/>
      <c r="OIW2496" s="207"/>
      <c r="OIX2496" s="207"/>
      <c r="OIY2496" s="187"/>
      <c r="OIZ2496" s="187"/>
      <c r="OJA2496" s="204"/>
      <c r="OJB2496" s="272"/>
      <c r="OJC2496" s="207"/>
      <c r="OJD2496" s="238"/>
      <c r="OJE2496" s="207"/>
      <c r="OJF2496" s="207"/>
      <c r="OJG2496" s="187"/>
      <c r="OJH2496" s="187"/>
      <c r="OJI2496" s="204"/>
      <c r="OJJ2496" s="272"/>
      <c r="OJK2496" s="207"/>
      <c r="OJL2496" s="238"/>
      <c r="OJM2496" s="207"/>
      <c r="OJN2496" s="207"/>
      <c r="OJO2496" s="187"/>
      <c r="OJP2496" s="187"/>
      <c r="OJQ2496" s="204"/>
      <c r="OJR2496" s="272"/>
      <c r="OJS2496" s="207"/>
      <c r="OJT2496" s="238"/>
      <c r="OJU2496" s="207"/>
      <c r="OJV2496" s="207"/>
      <c r="OJW2496" s="187"/>
      <c r="OJX2496" s="187"/>
      <c r="OJY2496" s="204"/>
      <c r="OJZ2496" s="272"/>
      <c r="OKA2496" s="207"/>
      <c r="OKB2496" s="238"/>
      <c r="OKC2496" s="207"/>
      <c r="OKD2496" s="207"/>
      <c r="OKE2496" s="187"/>
      <c r="OKF2496" s="187"/>
      <c r="OKG2496" s="204"/>
      <c r="OKH2496" s="272"/>
      <c r="OKI2496" s="207"/>
      <c r="OKJ2496" s="238"/>
      <c r="OKK2496" s="207"/>
      <c r="OKL2496" s="207"/>
      <c r="OKM2496" s="187"/>
      <c r="OKN2496" s="187"/>
      <c r="OKO2496" s="204"/>
      <c r="OKP2496" s="272"/>
      <c r="OKQ2496" s="207"/>
      <c r="OKR2496" s="238"/>
      <c r="OKS2496" s="207"/>
      <c r="OKT2496" s="207"/>
      <c r="OKU2496" s="187"/>
      <c r="OKV2496" s="187"/>
      <c r="OKW2496" s="204"/>
      <c r="OKX2496" s="272"/>
      <c r="OKY2496" s="207"/>
      <c r="OKZ2496" s="238"/>
      <c r="OLA2496" s="207"/>
      <c r="OLB2496" s="207"/>
      <c r="OLC2496" s="187"/>
      <c r="OLD2496" s="187"/>
      <c r="OLE2496" s="204"/>
      <c r="OLF2496" s="272"/>
      <c r="OLG2496" s="207"/>
      <c r="OLH2496" s="238"/>
      <c r="OLI2496" s="207"/>
      <c r="OLJ2496" s="207"/>
      <c r="OLK2496" s="187"/>
      <c r="OLL2496" s="187"/>
      <c r="OLM2496" s="204"/>
      <c r="OLN2496" s="272"/>
      <c r="OLO2496" s="207"/>
      <c r="OLP2496" s="238"/>
      <c r="OLQ2496" s="207"/>
      <c r="OLR2496" s="207"/>
      <c r="OLS2496" s="187"/>
      <c r="OLT2496" s="187"/>
      <c r="OLU2496" s="204"/>
      <c r="OLV2496" s="272"/>
      <c r="OLW2496" s="207"/>
      <c r="OLX2496" s="238"/>
      <c r="OLY2496" s="207"/>
      <c r="OLZ2496" s="207"/>
      <c r="OMA2496" s="187"/>
      <c r="OMB2496" s="187"/>
      <c r="OMC2496" s="204"/>
      <c r="OMD2496" s="272"/>
      <c r="OME2496" s="207"/>
      <c r="OMF2496" s="238"/>
      <c r="OMG2496" s="207"/>
      <c r="OMH2496" s="207"/>
      <c r="OMI2496" s="187"/>
      <c r="OMJ2496" s="187"/>
      <c r="OMK2496" s="204"/>
      <c r="OML2496" s="272"/>
      <c r="OMM2496" s="207"/>
      <c r="OMN2496" s="238"/>
      <c r="OMO2496" s="207"/>
      <c r="OMP2496" s="207"/>
      <c r="OMQ2496" s="187"/>
      <c r="OMR2496" s="187"/>
      <c r="OMS2496" s="204"/>
      <c r="OMT2496" s="272"/>
      <c r="OMU2496" s="207"/>
      <c r="OMV2496" s="238"/>
      <c r="OMW2496" s="207"/>
      <c r="OMX2496" s="207"/>
      <c r="OMY2496" s="187"/>
      <c r="OMZ2496" s="187"/>
      <c r="ONA2496" s="204"/>
      <c r="ONB2496" s="272"/>
      <c r="ONC2496" s="207"/>
      <c r="OND2496" s="238"/>
      <c r="ONE2496" s="207"/>
      <c r="ONF2496" s="207"/>
      <c r="ONG2496" s="187"/>
      <c r="ONH2496" s="187"/>
      <c r="ONI2496" s="204"/>
      <c r="ONJ2496" s="272"/>
      <c r="ONK2496" s="207"/>
      <c r="ONL2496" s="238"/>
      <c r="ONM2496" s="207"/>
      <c r="ONN2496" s="207"/>
      <c r="ONO2496" s="187"/>
      <c r="ONP2496" s="187"/>
      <c r="ONQ2496" s="204"/>
      <c r="ONR2496" s="272"/>
      <c r="ONS2496" s="207"/>
      <c r="ONT2496" s="238"/>
      <c r="ONU2496" s="207"/>
      <c r="ONV2496" s="207"/>
      <c r="ONW2496" s="187"/>
      <c r="ONX2496" s="187"/>
      <c r="ONY2496" s="204"/>
      <c r="ONZ2496" s="272"/>
      <c r="OOA2496" s="207"/>
      <c r="OOB2496" s="238"/>
      <c r="OOC2496" s="207"/>
      <c r="OOD2496" s="207"/>
      <c r="OOE2496" s="187"/>
      <c r="OOF2496" s="187"/>
      <c r="OOG2496" s="204"/>
      <c r="OOH2496" s="272"/>
      <c r="OOI2496" s="207"/>
      <c r="OOJ2496" s="238"/>
      <c r="OOK2496" s="207"/>
      <c r="OOL2496" s="207"/>
      <c r="OOM2496" s="187"/>
      <c r="OON2496" s="187"/>
      <c r="OOO2496" s="204"/>
      <c r="OOP2496" s="272"/>
      <c r="OOQ2496" s="207"/>
      <c r="OOR2496" s="238"/>
      <c r="OOS2496" s="207"/>
      <c r="OOT2496" s="207"/>
      <c r="OOU2496" s="187"/>
      <c r="OOV2496" s="187"/>
      <c r="OOW2496" s="204"/>
      <c r="OOX2496" s="272"/>
      <c r="OOY2496" s="207"/>
      <c r="OOZ2496" s="238"/>
      <c r="OPA2496" s="207"/>
      <c r="OPB2496" s="207"/>
      <c r="OPC2496" s="187"/>
      <c r="OPD2496" s="187"/>
      <c r="OPE2496" s="204"/>
      <c r="OPF2496" s="272"/>
      <c r="OPG2496" s="207"/>
      <c r="OPH2496" s="238"/>
      <c r="OPI2496" s="207"/>
      <c r="OPJ2496" s="207"/>
      <c r="OPK2496" s="187"/>
      <c r="OPL2496" s="187"/>
      <c r="OPM2496" s="204"/>
      <c r="OPN2496" s="272"/>
      <c r="OPO2496" s="207"/>
      <c r="OPP2496" s="238"/>
      <c r="OPQ2496" s="207"/>
      <c r="OPR2496" s="207"/>
      <c r="OPS2496" s="187"/>
      <c r="OPT2496" s="187"/>
      <c r="OPU2496" s="204"/>
      <c r="OPV2496" s="272"/>
      <c r="OPW2496" s="207"/>
      <c r="OPX2496" s="238"/>
      <c r="OPY2496" s="207"/>
      <c r="OPZ2496" s="207"/>
      <c r="OQA2496" s="187"/>
      <c r="OQB2496" s="187"/>
      <c r="OQC2496" s="204"/>
      <c r="OQD2496" s="272"/>
      <c r="OQE2496" s="207"/>
      <c r="OQF2496" s="238"/>
      <c r="OQG2496" s="207"/>
      <c r="OQH2496" s="207"/>
      <c r="OQI2496" s="187"/>
      <c r="OQJ2496" s="187"/>
      <c r="OQK2496" s="204"/>
      <c r="OQL2496" s="272"/>
      <c r="OQM2496" s="207"/>
      <c r="OQN2496" s="238"/>
      <c r="OQO2496" s="207"/>
      <c r="OQP2496" s="207"/>
      <c r="OQQ2496" s="187"/>
      <c r="OQR2496" s="187"/>
      <c r="OQS2496" s="204"/>
      <c r="OQT2496" s="272"/>
      <c r="OQU2496" s="207"/>
      <c r="OQV2496" s="238"/>
      <c r="OQW2496" s="207"/>
      <c r="OQX2496" s="207"/>
      <c r="OQY2496" s="187"/>
      <c r="OQZ2496" s="187"/>
      <c r="ORA2496" s="204"/>
      <c r="ORB2496" s="272"/>
      <c r="ORC2496" s="207"/>
      <c r="ORD2496" s="238"/>
      <c r="ORE2496" s="207"/>
      <c r="ORF2496" s="207"/>
      <c r="ORG2496" s="187"/>
      <c r="ORH2496" s="187"/>
      <c r="ORI2496" s="204"/>
      <c r="ORJ2496" s="272"/>
      <c r="ORK2496" s="207"/>
      <c r="ORL2496" s="238"/>
      <c r="ORM2496" s="207"/>
      <c r="ORN2496" s="207"/>
      <c r="ORO2496" s="187"/>
      <c r="ORP2496" s="187"/>
      <c r="ORQ2496" s="204"/>
      <c r="ORR2496" s="272"/>
      <c r="ORS2496" s="207"/>
      <c r="ORT2496" s="238"/>
      <c r="ORU2496" s="207"/>
      <c r="ORV2496" s="207"/>
      <c r="ORW2496" s="187"/>
      <c r="ORX2496" s="187"/>
      <c r="ORY2496" s="204"/>
      <c r="ORZ2496" s="272"/>
      <c r="OSA2496" s="207"/>
      <c r="OSB2496" s="238"/>
      <c r="OSC2496" s="207"/>
      <c r="OSD2496" s="207"/>
      <c r="OSE2496" s="187"/>
      <c r="OSF2496" s="187"/>
      <c r="OSG2496" s="204"/>
      <c r="OSH2496" s="272"/>
      <c r="OSI2496" s="207"/>
      <c r="OSJ2496" s="238"/>
      <c r="OSK2496" s="207"/>
      <c r="OSL2496" s="207"/>
      <c r="OSM2496" s="187"/>
      <c r="OSN2496" s="187"/>
      <c r="OSO2496" s="204"/>
      <c r="OSP2496" s="272"/>
      <c r="OSQ2496" s="207"/>
      <c r="OSR2496" s="238"/>
      <c r="OSS2496" s="207"/>
      <c r="OST2496" s="207"/>
      <c r="OSU2496" s="187"/>
      <c r="OSV2496" s="187"/>
      <c r="OSW2496" s="204"/>
      <c r="OSX2496" s="272"/>
      <c r="OSY2496" s="207"/>
      <c r="OSZ2496" s="238"/>
      <c r="OTA2496" s="207"/>
      <c r="OTB2496" s="207"/>
      <c r="OTC2496" s="187"/>
      <c r="OTD2496" s="187"/>
      <c r="OTE2496" s="204"/>
      <c r="OTF2496" s="272"/>
      <c r="OTG2496" s="207"/>
      <c r="OTH2496" s="238"/>
      <c r="OTI2496" s="207"/>
      <c r="OTJ2496" s="207"/>
      <c r="OTK2496" s="187"/>
      <c r="OTL2496" s="187"/>
      <c r="OTM2496" s="204"/>
      <c r="OTN2496" s="272"/>
      <c r="OTO2496" s="207"/>
      <c r="OTP2496" s="238"/>
      <c r="OTQ2496" s="207"/>
      <c r="OTR2496" s="207"/>
      <c r="OTS2496" s="187"/>
      <c r="OTT2496" s="187"/>
      <c r="OTU2496" s="204"/>
      <c r="OTV2496" s="272"/>
      <c r="OTW2496" s="207"/>
      <c r="OTX2496" s="238"/>
      <c r="OTY2496" s="207"/>
      <c r="OTZ2496" s="207"/>
      <c r="OUA2496" s="187"/>
      <c r="OUB2496" s="187"/>
      <c r="OUC2496" s="204"/>
      <c r="OUD2496" s="272"/>
      <c r="OUE2496" s="207"/>
      <c r="OUF2496" s="238"/>
      <c r="OUG2496" s="207"/>
      <c r="OUH2496" s="207"/>
      <c r="OUI2496" s="187"/>
      <c r="OUJ2496" s="187"/>
      <c r="OUK2496" s="204"/>
      <c r="OUL2496" s="272"/>
      <c r="OUM2496" s="207"/>
      <c r="OUN2496" s="238"/>
      <c r="OUO2496" s="207"/>
      <c r="OUP2496" s="207"/>
      <c r="OUQ2496" s="187"/>
      <c r="OUR2496" s="187"/>
      <c r="OUS2496" s="204"/>
      <c r="OUT2496" s="272"/>
      <c r="OUU2496" s="207"/>
      <c r="OUV2496" s="238"/>
      <c r="OUW2496" s="207"/>
      <c r="OUX2496" s="207"/>
      <c r="OUY2496" s="187"/>
      <c r="OUZ2496" s="187"/>
      <c r="OVA2496" s="204"/>
      <c r="OVB2496" s="272"/>
      <c r="OVC2496" s="207"/>
      <c r="OVD2496" s="238"/>
      <c r="OVE2496" s="207"/>
      <c r="OVF2496" s="207"/>
      <c r="OVG2496" s="187"/>
      <c r="OVH2496" s="187"/>
      <c r="OVI2496" s="204"/>
      <c r="OVJ2496" s="272"/>
      <c r="OVK2496" s="207"/>
      <c r="OVL2496" s="238"/>
      <c r="OVM2496" s="207"/>
      <c r="OVN2496" s="207"/>
      <c r="OVO2496" s="187"/>
      <c r="OVP2496" s="187"/>
      <c r="OVQ2496" s="204"/>
      <c r="OVR2496" s="272"/>
      <c r="OVS2496" s="207"/>
      <c r="OVT2496" s="238"/>
      <c r="OVU2496" s="207"/>
      <c r="OVV2496" s="207"/>
      <c r="OVW2496" s="187"/>
      <c r="OVX2496" s="187"/>
      <c r="OVY2496" s="204"/>
      <c r="OVZ2496" s="272"/>
      <c r="OWA2496" s="207"/>
      <c r="OWB2496" s="238"/>
      <c r="OWC2496" s="207"/>
      <c r="OWD2496" s="207"/>
      <c r="OWE2496" s="187"/>
      <c r="OWF2496" s="187"/>
      <c r="OWG2496" s="204"/>
      <c r="OWH2496" s="272"/>
      <c r="OWI2496" s="207"/>
      <c r="OWJ2496" s="238"/>
      <c r="OWK2496" s="207"/>
      <c r="OWL2496" s="207"/>
      <c r="OWM2496" s="187"/>
      <c r="OWN2496" s="187"/>
      <c r="OWO2496" s="204"/>
      <c r="OWP2496" s="272"/>
      <c r="OWQ2496" s="207"/>
      <c r="OWR2496" s="238"/>
      <c r="OWS2496" s="207"/>
      <c r="OWT2496" s="207"/>
      <c r="OWU2496" s="187"/>
      <c r="OWV2496" s="187"/>
      <c r="OWW2496" s="204"/>
      <c r="OWX2496" s="272"/>
      <c r="OWY2496" s="207"/>
      <c r="OWZ2496" s="238"/>
      <c r="OXA2496" s="207"/>
      <c r="OXB2496" s="207"/>
      <c r="OXC2496" s="187"/>
      <c r="OXD2496" s="187"/>
      <c r="OXE2496" s="204"/>
      <c r="OXF2496" s="272"/>
      <c r="OXG2496" s="207"/>
      <c r="OXH2496" s="238"/>
      <c r="OXI2496" s="207"/>
      <c r="OXJ2496" s="207"/>
      <c r="OXK2496" s="187"/>
      <c r="OXL2496" s="187"/>
      <c r="OXM2496" s="204"/>
      <c r="OXN2496" s="272"/>
      <c r="OXO2496" s="207"/>
      <c r="OXP2496" s="238"/>
      <c r="OXQ2496" s="207"/>
      <c r="OXR2496" s="207"/>
      <c r="OXS2496" s="187"/>
      <c r="OXT2496" s="187"/>
      <c r="OXU2496" s="204"/>
      <c r="OXV2496" s="272"/>
      <c r="OXW2496" s="207"/>
      <c r="OXX2496" s="238"/>
      <c r="OXY2496" s="207"/>
      <c r="OXZ2496" s="207"/>
      <c r="OYA2496" s="187"/>
      <c r="OYB2496" s="187"/>
      <c r="OYC2496" s="204"/>
      <c r="OYD2496" s="272"/>
      <c r="OYE2496" s="207"/>
      <c r="OYF2496" s="238"/>
      <c r="OYG2496" s="207"/>
      <c r="OYH2496" s="207"/>
      <c r="OYI2496" s="187"/>
      <c r="OYJ2496" s="187"/>
      <c r="OYK2496" s="204"/>
      <c r="OYL2496" s="272"/>
      <c r="OYM2496" s="207"/>
      <c r="OYN2496" s="238"/>
      <c r="OYO2496" s="207"/>
      <c r="OYP2496" s="207"/>
      <c r="OYQ2496" s="187"/>
      <c r="OYR2496" s="187"/>
      <c r="OYS2496" s="204"/>
      <c r="OYT2496" s="272"/>
      <c r="OYU2496" s="207"/>
      <c r="OYV2496" s="238"/>
      <c r="OYW2496" s="207"/>
      <c r="OYX2496" s="207"/>
      <c r="OYY2496" s="187"/>
      <c r="OYZ2496" s="187"/>
      <c r="OZA2496" s="204"/>
      <c r="OZB2496" s="272"/>
      <c r="OZC2496" s="207"/>
      <c r="OZD2496" s="238"/>
      <c r="OZE2496" s="207"/>
      <c r="OZF2496" s="207"/>
      <c r="OZG2496" s="187"/>
      <c r="OZH2496" s="187"/>
      <c r="OZI2496" s="204"/>
      <c r="OZJ2496" s="272"/>
      <c r="OZK2496" s="207"/>
      <c r="OZL2496" s="238"/>
      <c r="OZM2496" s="207"/>
      <c r="OZN2496" s="207"/>
      <c r="OZO2496" s="187"/>
      <c r="OZP2496" s="187"/>
      <c r="OZQ2496" s="204"/>
      <c r="OZR2496" s="272"/>
      <c r="OZS2496" s="207"/>
      <c r="OZT2496" s="238"/>
      <c r="OZU2496" s="207"/>
      <c r="OZV2496" s="207"/>
      <c r="OZW2496" s="187"/>
      <c r="OZX2496" s="187"/>
      <c r="OZY2496" s="204"/>
      <c r="OZZ2496" s="272"/>
      <c r="PAA2496" s="207"/>
      <c r="PAB2496" s="238"/>
      <c r="PAC2496" s="207"/>
      <c r="PAD2496" s="207"/>
      <c r="PAE2496" s="187"/>
      <c r="PAF2496" s="187"/>
      <c r="PAG2496" s="204"/>
      <c r="PAH2496" s="272"/>
      <c r="PAI2496" s="207"/>
      <c r="PAJ2496" s="238"/>
      <c r="PAK2496" s="207"/>
      <c r="PAL2496" s="207"/>
      <c r="PAM2496" s="187"/>
      <c r="PAN2496" s="187"/>
      <c r="PAO2496" s="204"/>
      <c r="PAP2496" s="272"/>
      <c r="PAQ2496" s="207"/>
      <c r="PAR2496" s="238"/>
      <c r="PAS2496" s="207"/>
      <c r="PAT2496" s="207"/>
      <c r="PAU2496" s="187"/>
      <c r="PAV2496" s="187"/>
      <c r="PAW2496" s="204"/>
      <c r="PAX2496" s="272"/>
      <c r="PAY2496" s="207"/>
      <c r="PAZ2496" s="238"/>
      <c r="PBA2496" s="207"/>
      <c r="PBB2496" s="207"/>
      <c r="PBC2496" s="187"/>
      <c r="PBD2496" s="187"/>
      <c r="PBE2496" s="204"/>
      <c r="PBF2496" s="272"/>
      <c r="PBG2496" s="207"/>
      <c r="PBH2496" s="238"/>
      <c r="PBI2496" s="207"/>
      <c r="PBJ2496" s="207"/>
      <c r="PBK2496" s="187"/>
      <c r="PBL2496" s="187"/>
      <c r="PBM2496" s="204"/>
      <c r="PBN2496" s="272"/>
      <c r="PBO2496" s="207"/>
      <c r="PBP2496" s="238"/>
      <c r="PBQ2496" s="207"/>
      <c r="PBR2496" s="207"/>
      <c r="PBS2496" s="187"/>
      <c r="PBT2496" s="187"/>
      <c r="PBU2496" s="204"/>
      <c r="PBV2496" s="272"/>
      <c r="PBW2496" s="207"/>
      <c r="PBX2496" s="238"/>
      <c r="PBY2496" s="207"/>
      <c r="PBZ2496" s="207"/>
      <c r="PCA2496" s="187"/>
      <c r="PCB2496" s="187"/>
      <c r="PCC2496" s="204"/>
      <c r="PCD2496" s="272"/>
      <c r="PCE2496" s="207"/>
      <c r="PCF2496" s="238"/>
      <c r="PCG2496" s="207"/>
      <c r="PCH2496" s="207"/>
      <c r="PCI2496" s="187"/>
      <c r="PCJ2496" s="187"/>
      <c r="PCK2496" s="204"/>
      <c r="PCL2496" s="272"/>
      <c r="PCM2496" s="207"/>
      <c r="PCN2496" s="238"/>
      <c r="PCO2496" s="207"/>
      <c r="PCP2496" s="207"/>
      <c r="PCQ2496" s="187"/>
      <c r="PCR2496" s="187"/>
      <c r="PCS2496" s="204"/>
      <c r="PCT2496" s="272"/>
      <c r="PCU2496" s="207"/>
      <c r="PCV2496" s="238"/>
      <c r="PCW2496" s="207"/>
      <c r="PCX2496" s="207"/>
      <c r="PCY2496" s="187"/>
      <c r="PCZ2496" s="187"/>
      <c r="PDA2496" s="204"/>
      <c r="PDB2496" s="272"/>
      <c r="PDC2496" s="207"/>
      <c r="PDD2496" s="238"/>
      <c r="PDE2496" s="207"/>
      <c r="PDF2496" s="207"/>
      <c r="PDG2496" s="187"/>
      <c r="PDH2496" s="187"/>
      <c r="PDI2496" s="204"/>
      <c r="PDJ2496" s="272"/>
      <c r="PDK2496" s="207"/>
      <c r="PDL2496" s="238"/>
      <c r="PDM2496" s="207"/>
      <c r="PDN2496" s="207"/>
      <c r="PDO2496" s="187"/>
      <c r="PDP2496" s="187"/>
      <c r="PDQ2496" s="204"/>
      <c r="PDR2496" s="272"/>
      <c r="PDS2496" s="207"/>
      <c r="PDT2496" s="238"/>
      <c r="PDU2496" s="207"/>
      <c r="PDV2496" s="207"/>
      <c r="PDW2496" s="187"/>
      <c r="PDX2496" s="187"/>
      <c r="PDY2496" s="204"/>
      <c r="PDZ2496" s="272"/>
      <c r="PEA2496" s="207"/>
      <c r="PEB2496" s="238"/>
      <c r="PEC2496" s="207"/>
      <c r="PED2496" s="207"/>
      <c r="PEE2496" s="187"/>
      <c r="PEF2496" s="187"/>
      <c r="PEG2496" s="204"/>
      <c r="PEH2496" s="272"/>
      <c r="PEI2496" s="207"/>
      <c r="PEJ2496" s="238"/>
      <c r="PEK2496" s="207"/>
      <c r="PEL2496" s="207"/>
      <c r="PEM2496" s="187"/>
      <c r="PEN2496" s="187"/>
      <c r="PEO2496" s="204"/>
      <c r="PEP2496" s="272"/>
      <c r="PEQ2496" s="207"/>
      <c r="PER2496" s="238"/>
      <c r="PES2496" s="207"/>
      <c r="PET2496" s="207"/>
      <c r="PEU2496" s="187"/>
      <c r="PEV2496" s="187"/>
      <c r="PEW2496" s="204"/>
      <c r="PEX2496" s="272"/>
      <c r="PEY2496" s="207"/>
      <c r="PEZ2496" s="238"/>
      <c r="PFA2496" s="207"/>
      <c r="PFB2496" s="207"/>
      <c r="PFC2496" s="187"/>
      <c r="PFD2496" s="187"/>
      <c r="PFE2496" s="204"/>
      <c r="PFF2496" s="272"/>
      <c r="PFG2496" s="207"/>
      <c r="PFH2496" s="238"/>
      <c r="PFI2496" s="207"/>
      <c r="PFJ2496" s="207"/>
      <c r="PFK2496" s="187"/>
      <c r="PFL2496" s="187"/>
      <c r="PFM2496" s="204"/>
      <c r="PFN2496" s="272"/>
      <c r="PFO2496" s="207"/>
      <c r="PFP2496" s="238"/>
      <c r="PFQ2496" s="207"/>
      <c r="PFR2496" s="207"/>
      <c r="PFS2496" s="187"/>
      <c r="PFT2496" s="187"/>
      <c r="PFU2496" s="204"/>
      <c r="PFV2496" s="272"/>
      <c r="PFW2496" s="207"/>
      <c r="PFX2496" s="238"/>
      <c r="PFY2496" s="207"/>
      <c r="PFZ2496" s="207"/>
      <c r="PGA2496" s="187"/>
      <c r="PGB2496" s="187"/>
      <c r="PGC2496" s="204"/>
      <c r="PGD2496" s="272"/>
      <c r="PGE2496" s="207"/>
      <c r="PGF2496" s="238"/>
      <c r="PGG2496" s="207"/>
      <c r="PGH2496" s="207"/>
      <c r="PGI2496" s="187"/>
      <c r="PGJ2496" s="187"/>
      <c r="PGK2496" s="204"/>
      <c r="PGL2496" s="272"/>
      <c r="PGM2496" s="207"/>
      <c r="PGN2496" s="238"/>
      <c r="PGO2496" s="207"/>
      <c r="PGP2496" s="207"/>
      <c r="PGQ2496" s="187"/>
      <c r="PGR2496" s="187"/>
      <c r="PGS2496" s="204"/>
      <c r="PGT2496" s="272"/>
      <c r="PGU2496" s="207"/>
      <c r="PGV2496" s="238"/>
      <c r="PGW2496" s="207"/>
      <c r="PGX2496" s="207"/>
      <c r="PGY2496" s="187"/>
      <c r="PGZ2496" s="187"/>
      <c r="PHA2496" s="204"/>
      <c r="PHB2496" s="272"/>
      <c r="PHC2496" s="207"/>
      <c r="PHD2496" s="238"/>
      <c r="PHE2496" s="207"/>
      <c r="PHF2496" s="207"/>
      <c r="PHG2496" s="187"/>
      <c r="PHH2496" s="187"/>
      <c r="PHI2496" s="204"/>
      <c r="PHJ2496" s="272"/>
      <c r="PHK2496" s="207"/>
      <c r="PHL2496" s="238"/>
      <c r="PHM2496" s="207"/>
      <c r="PHN2496" s="207"/>
      <c r="PHO2496" s="187"/>
      <c r="PHP2496" s="187"/>
      <c r="PHQ2496" s="204"/>
      <c r="PHR2496" s="272"/>
      <c r="PHS2496" s="207"/>
      <c r="PHT2496" s="238"/>
      <c r="PHU2496" s="207"/>
      <c r="PHV2496" s="207"/>
      <c r="PHW2496" s="187"/>
      <c r="PHX2496" s="187"/>
      <c r="PHY2496" s="204"/>
      <c r="PHZ2496" s="272"/>
      <c r="PIA2496" s="207"/>
      <c r="PIB2496" s="238"/>
      <c r="PIC2496" s="207"/>
      <c r="PID2496" s="207"/>
      <c r="PIE2496" s="187"/>
      <c r="PIF2496" s="187"/>
      <c r="PIG2496" s="204"/>
      <c r="PIH2496" s="272"/>
      <c r="PII2496" s="207"/>
      <c r="PIJ2496" s="238"/>
      <c r="PIK2496" s="207"/>
      <c r="PIL2496" s="207"/>
      <c r="PIM2496" s="187"/>
      <c r="PIN2496" s="187"/>
      <c r="PIO2496" s="204"/>
      <c r="PIP2496" s="272"/>
      <c r="PIQ2496" s="207"/>
      <c r="PIR2496" s="238"/>
      <c r="PIS2496" s="207"/>
      <c r="PIT2496" s="207"/>
      <c r="PIU2496" s="187"/>
      <c r="PIV2496" s="187"/>
      <c r="PIW2496" s="204"/>
      <c r="PIX2496" s="272"/>
      <c r="PIY2496" s="207"/>
      <c r="PIZ2496" s="238"/>
      <c r="PJA2496" s="207"/>
      <c r="PJB2496" s="207"/>
      <c r="PJC2496" s="187"/>
      <c r="PJD2496" s="187"/>
      <c r="PJE2496" s="204"/>
      <c r="PJF2496" s="272"/>
      <c r="PJG2496" s="207"/>
      <c r="PJH2496" s="238"/>
      <c r="PJI2496" s="207"/>
      <c r="PJJ2496" s="207"/>
      <c r="PJK2496" s="187"/>
      <c r="PJL2496" s="187"/>
      <c r="PJM2496" s="204"/>
      <c r="PJN2496" s="272"/>
      <c r="PJO2496" s="207"/>
      <c r="PJP2496" s="238"/>
      <c r="PJQ2496" s="207"/>
      <c r="PJR2496" s="207"/>
      <c r="PJS2496" s="187"/>
      <c r="PJT2496" s="187"/>
      <c r="PJU2496" s="204"/>
      <c r="PJV2496" s="272"/>
      <c r="PJW2496" s="207"/>
      <c r="PJX2496" s="238"/>
      <c r="PJY2496" s="207"/>
      <c r="PJZ2496" s="207"/>
      <c r="PKA2496" s="187"/>
      <c r="PKB2496" s="187"/>
      <c r="PKC2496" s="204"/>
      <c r="PKD2496" s="272"/>
      <c r="PKE2496" s="207"/>
      <c r="PKF2496" s="238"/>
      <c r="PKG2496" s="207"/>
      <c r="PKH2496" s="207"/>
      <c r="PKI2496" s="187"/>
      <c r="PKJ2496" s="187"/>
      <c r="PKK2496" s="204"/>
      <c r="PKL2496" s="272"/>
      <c r="PKM2496" s="207"/>
      <c r="PKN2496" s="238"/>
      <c r="PKO2496" s="207"/>
      <c r="PKP2496" s="207"/>
      <c r="PKQ2496" s="187"/>
      <c r="PKR2496" s="187"/>
      <c r="PKS2496" s="204"/>
      <c r="PKT2496" s="272"/>
      <c r="PKU2496" s="207"/>
      <c r="PKV2496" s="238"/>
      <c r="PKW2496" s="207"/>
      <c r="PKX2496" s="207"/>
      <c r="PKY2496" s="187"/>
      <c r="PKZ2496" s="187"/>
      <c r="PLA2496" s="204"/>
      <c r="PLB2496" s="272"/>
      <c r="PLC2496" s="207"/>
      <c r="PLD2496" s="238"/>
      <c r="PLE2496" s="207"/>
      <c r="PLF2496" s="207"/>
      <c r="PLG2496" s="187"/>
      <c r="PLH2496" s="187"/>
      <c r="PLI2496" s="204"/>
      <c r="PLJ2496" s="272"/>
      <c r="PLK2496" s="207"/>
      <c r="PLL2496" s="238"/>
      <c r="PLM2496" s="207"/>
      <c r="PLN2496" s="207"/>
      <c r="PLO2496" s="187"/>
      <c r="PLP2496" s="187"/>
      <c r="PLQ2496" s="204"/>
      <c r="PLR2496" s="272"/>
      <c r="PLS2496" s="207"/>
      <c r="PLT2496" s="238"/>
      <c r="PLU2496" s="207"/>
      <c r="PLV2496" s="207"/>
      <c r="PLW2496" s="187"/>
      <c r="PLX2496" s="187"/>
      <c r="PLY2496" s="204"/>
      <c r="PLZ2496" s="272"/>
      <c r="PMA2496" s="207"/>
      <c r="PMB2496" s="238"/>
      <c r="PMC2496" s="207"/>
      <c r="PMD2496" s="207"/>
      <c r="PME2496" s="187"/>
      <c r="PMF2496" s="187"/>
      <c r="PMG2496" s="204"/>
      <c r="PMH2496" s="272"/>
      <c r="PMI2496" s="207"/>
      <c r="PMJ2496" s="238"/>
      <c r="PMK2496" s="207"/>
      <c r="PML2496" s="207"/>
      <c r="PMM2496" s="187"/>
      <c r="PMN2496" s="187"/>
      <c r="PMO2496" s="204"/>
      <c r="PMP2496" s="272"/>
      <c r="PMQ2496" s="207"/>
      <c r="PMR2496" s="238"/>
      <c r="PMS2496" s="207"/>
      <c r="PMT2496" s="207"/>
      <c r="PMU2496" s="187"/>
      <c r="PMV2496" s="187"/>
      <c r="PMW2496" s="204"/>
      <c r="PMX2496" s="272"/>
      <c r="PMY2496" s="207"/>
      <c r="PMZ2496" s="238"/>
      <c r="PNA2496" s="207"/>
      <c r="PNB2496" s="207"/>
      <c r="PNC2496" s="187"/>
      <c r="PND2496" s="187"/>
      <c r="PNE2496" s="204"/>
      <c r="PNF2496" s="272"/>
      <c r="PNG2496" s="207"/>
      <c r="PNH2496" s="238"/>
      <c r="PNI2496" s="207"/>
      <c r="PNJ2496" s="207"/>
      <c r="PNK2496" s="187"/>
      <c r="PNL2496" s="187"/>
      <c r="PNM2496" s="204"/>
      <c r="PNN2496" s="272"/>
      <c r="PNO2496" s="207"/>
      <c r="PNP2496" s="238"/>
      <c r="PNQ2496" s="207"/>
      <c r="PNR2496" s="207"/>
      <c r="PNS2496" s="187"/>
      <c r="PNT2496" s="187"/>
      <c r="PNU2496" s="204"/>
      <c r="PNV2496" s="272"/>
      <c r="PNW2496" s="207"/>
      <c r="PNX2496" s="238"/>
      <c r="PNY2496" s="207"/>
      <c r="PNZ2496" s="207"/>
      <c r="POA2496" s="187"/>
      <c r="POB2496" s="187"/>
      <c r="POC2496" s="204"/>
      <c r="POD2496" s="272"/>
      <c r="POE2496" s="207"/>
      <c r="POF2496" s="238"/>
      <c r="POG2496" s="207"/>
      <c r="POH2496" s="207"/>
      <c r="POI2496" s="187"/>
      <c r="POJ2496" s="187"/>
      <c r="POK2496" s="204"/>
      <c r="POL2496" s="272"/>
      <c r="POM2496" s="207"/>
      <c r="PON2496" s="238"/>
      <c r="POO2496" s="207"/>
      <c r="POP2496" s="207"/>
      <c r="POQ2496" s="187"/>
      <c r="POR2496" s="187"/>
      <c r="POS2496" s="204"/>
      <c r="POT2496" s="272"/>
      <c r="POU2496" s="207"/>
      <c r="POV2496" s="238"/>
      <c r="POW2496" s="207"/>
      <c r="POX2496" s="207"/>
      <c r="POY2496" s="187"/>
      <c r="POZ2496" s="187"/>
      <c r="PPA2496" s="204"/>
      <c r="PPB2496" s="272"/>
      <c r="PPC2496" s="207"/>
      <c r="PPD2496" s="238"/>
      <c r="PPE2496" s="207"/>
      <c r="PPF2496" s="207"/>
      <c r="PPG2496" s="187"/>
      <c r="PPH2496" s="187"/>
      <c r="PPI2496" s="204"/>
      <c r="PPJ2496" s="272"/>
      <c r="PPK2496" s="207"/>
      <c r="PPL2496" s="238"/>
      <c r="PPM2496" s="207"/>
      <c r="PPN2496" s="207"/>
      <c r="PPO2496" s="187"/>
      <c r="PPP2496" s="187"/>
      <c r="PPQ2496" s="204"/>
      <c r="PPR2496" s="272"/>
      <c r="PPS2496" s="207"/>
      <c r="PPT2496" s="238"/>
      <c r="PPU2496" s="207"/>
      <c r="PPV2496" s="207"/>
      <c r="PPW2496" s="187"/>
      <c r="PPX2496" s="187"/>
      <c r="PPY2496" s="204"/>
      <c r="PPZ2496" s="272"/>
      <c r="PQA2496" s="207"/>
      <c r="PQB2496" s="238"/>
      <c r="PQC2496" s="207"/>
      <c r="PQD2496" s="207"/>
      <c r="PQE2496" s="187"/>
      <c r="PQF2496" s="187"/>
      <c r="PQG2496" s="204"/>
      <c r="PQH2496" s="272"/>
      <c r="PQI2496" s="207"/>
      <c r="PQJ2496" s="238"/>
      <c r="PQK2496" s="207"/>
      <c r="PQL2496" s="207"/>
      <c r="PQM2496" s="187"/>
      <c r="PQN2496" s="187"/>
      <c r="PQO2496" s="204"/>
      <c r="PQP2496" s="272"/>
      <c r="PQQ2496" s="207"/>
      <c r="PQR2496" s="238"/>
      <c r="PQS2496" s="207"/>
      <c r="PQT2496" s="207"/>
      <c r="PQU2496" s="187"/>
      <c r="PQV2496" s="187"/>
      <c r="PQW2496" s="204"/>
      <c r="PQX2496" s="272"/>
      <c r="PQY2496" s="207"/>
      <c r="PQZ2496" s="238"/>
      <c r="PRA2496" s="207"/>
      <c r="PRB2496" s="207"/>
      <c r="PRC2496" s="187"/>
      <c r="PRD2496" s="187"/>
      <c r="PRE2496" s="204"/>
      <c r="PRF2496" s="272"/>
      <c r="PRG2496" s="207"/>
      <c r="PRH2496" s="238"/>
      <c r="PRI2496" s="207"/>
      <c r="PRJ2496" s="207"/>
      <c r="PRK2496" s="187"/>
      <c r="PRL2496" s="187"/>
      <c r="PRM2496" s="204"/>
      <c r="PRN2496" s="272"/>
      <c r="PRO2496" s="207"/>
      <c r="PRP2496" s="238"/>
      <c r="PRQ2496" s="207"/>
      <c r="PRR2496" s="207"/>
      <c r="PRS2496" s="187"/>
      <c r="PRT2496" s="187"/>
      <c r="PRU2496" s="204"/>
      <c r="PRV2496" s="272"/>
      <c r="PRW2496" s="207"/>
      <c r="PRX2496" s="238"/>
      <c r="PRY2496" s="207"/>
      <c r="PRZ2496" s="207"/>
      <c r="PSA2496" s="187"/>
      <c r="PSB2496" s="187"/>
      <c r="PSC2496" s="204"/>
      <c r="PSD2496" s="272"/>
      <c r="PSE2496" s="207"/>
      <c r="PSF2496" s="238"/>
      <c r="PSG2496" s="207"/>
      <c r="PSH2496" s="207"/>
      <c r="PSI2496" s="187"/>
      <c r="PSJ2496" s="187"/>
      <c r="PSK2496" s="204"/>
      <c r="PSL2496" s="272"/>
      <c r="PSM2496" s="207"/>
      <c r="PSN2496" s="238"/>
      <c r="PSO2496" s="207"/>
      <c r="PSP2496" s="207"/>
      <c r="PSQ2496" s="187"/>
      <c r="PSR2496" s="187"/>
      <c r="PSS2496" s="204"/>
      <c r="PST2496" s="272"/>
      <c r="PSU2496" s="207"/>
      <c r="PSV2496" s="238"/>
      <c r="PSW2496" s="207"/>
      <c r="PSX2496" s="207"/>
      <c r="PSY2496" s="187"/>
      <c r="PSZ2496" s="187"/>
      <c r="PTA2496" s="204"/>
      <c r="PTB2496" s="272"/>
      <c r="PTC2496" s="207"/>
      <c r="PTD2496" s="238"/>
      <c r="PTE2496" s="207"/>
      <c r="PTF2496" s="207"/>
      <c r="PTG2496" s="187"/>
      <c r="PTH2496" s="187"/>
      <c r="PTI2496" s="204"/>
      <c r="PTJ2496" s="272"/>
      <c r="PTK2496" s="207"/>
      <c r="PTL2496" s="238"/>
      <c r="PTM2496" s="207"/>
      <c r="PTN2496" s="207"/>
      <c r="PTO2496" s="187"/>
      <c r="PTP2496" s="187"/>
      <c r="PTQ2496" s="204"/>
      <c r="PTR2496" s="272"/>
      <c r="PTS2496" s="207"/>
      <c r="PTT2496" s="238"/>
      <c r="PTU2496" s="207"/>
      <c r="PTV2496" s="207"/>
      <c r="PTW2496" s="187"/>
      <c r="PTX2496" s="187"/>
      <c r="PTY2496" s="204"/>
      <c r="PTZ2496" s="272"/>
      <c r="PUA2496" s="207"/>
      <c r="PUB2496" s="238"/>
      <c r="PUC2496" s="207"/>
      <c r="PUD2496" s="207"/>
      <c r="PUE2496" s="187"/>
      <c r="PUF2496" s="187"/>
      <c r="PUG2496" s="204"/>
      <c r="PUH2496" s="272"/>
      <c r="PUI2496" s="207"/>
      <c r="PUJ2496" s="238"/>
      <c r="PUK2496" s="207"/>
      <c r="PUL2496" s="207"/>
      <c r="PUM2496" s="187"/>
      <c r="PUN2496" s="187"/>
      <c r="PUO2496" s="204"/>
      <c r="PUP2496" s="272"/>
      <c r="PUQ2496" s="207"/>
      <c r="PUR2496" s="238"/>
      <c r="PUS2496" s="207"/>
      <c r="PUT2496" s="207"/>
      <c r="PUU2496" s="187"/>
      <c r="PUV2496" s="187"/>
      <c r="PUW2496" s="204"/>
      <c r="PUX2496" s="272"/>
      <c r="PUY2496" s="207"/>
      <c r="PUZ2496" s="238"/>
      <c r="PVA2496" s="207"/>
      <c r="PVB2496" s="207"/>
      <c r="PVC2496" s="187"/>
      <c r="PVD2496" s="187"/>
      <c r="PVE2496" s="204"/>
      <c r="PVF2496" s="272"/>
      <c r="PVG2496" s="207"/>
      <c r="PVH2496" s="238"/>
      <c r="PVI2496" s="207"/>
      <c r="PVJ2496" s="207"/>
      <c r="PVK2496" s="187"/>
      <c r="PVL2496" s="187"/>
      <c r="PVM2496" s="204"/>
      <c r="PVN2496" s="272"/>
      <c r="PVO2496" s="207"/>
      <c r="PVP2496" s="238"/>
      <c r="PVQ2496" s="207"/>
      <c r="PVR2496" s="207"/>
      <c r="PVS2496" s="187"/>
      <c r="PVT2496" s="187"/>
      <c r="PVU2496" s="204"/>
      <c r="PVV2496" s="272"/>
      <c r="PVW2496" s="207"/>
      <c r="PVX2496" s="238"/>
      <c r="PVY2496" s="207"/>
      <c r="PVZ2496" s="207"/>
      <c r="PWA2496" s="187"/>
      <c r="PWB2496" s="187"/>
      <c r="PWC2496" s="204"/>
      <c r="PWD2496" s="272"/>
      <c r="PWE2496" s="207"/>
      <c r="PWF2496" s="238"/>
      <c r="PWG2496" s="207"/>
      <c r="PWH2496" s="207"/>
      <c r="PWI2496" s="187"/>
      <c r="PWJ2496" s="187"/>
      <c r="PWK2496" s="204"/>
      <c r="PWL2496" s="272"/>
      <c r="PWM2496" s="207"/>
      <c r="PWN2496" s="238"/>
      <c r="PWO2496" s="207"/>
      <c r="PWP2496" s="207"/>
      <c r="PWQ2496" s="187"/>
      <c r="PWR2496" s="187"/>
      <c r="PWS2496" s="204"/>
      <c r="PWT2496" s="272"/>
      <c r="PWU2496" s="207"/>
      <c r="PWV2496" s="238"/>
      <c r="PWW2496" s="207"/>
      <c r="PWX2496" s="207"/>
      <c r="PWY2496" s="187"/>
      <c r="PWZ2496" s="187"/>
      <c r="PXA2496" s="204"/>
      <c r="PXB2496" s="272"/>
      <c r="PXC2496" s="207"/>
      <c r="PXD2496" s="238"/>
      <c r="PXE2496" s="207"/>
      <c r="PXF2496" s="207"/>
      <c r="PXG2496" s="187"/>
      <c r="PXH2496" s="187"/>
      <c r="PXI2496" s="204"/>
      <c r="PXJ2496" s="272"/>
      <c r="PXK2496" s="207"/>
      <c r="PXL2496" s="238"/>
      <c r="PXM2496" s="207"/>
      <c r="PXN2496" s="207"/>
      <c r="PXO2496" s="187"/>
      <c r="PXP2496" s="187"/>
      <c r="PXQ2496" s="204"/>
      <c r="PXR2496" s="272"/>
      <c r="PXS2496" s="207"/>
      <c r="PXT2496" s="238"/>
      <c r="PXU2496" s="207"/>
      <c r="PXV2496" s="207"/>
      <c r="PXW2496" s="187"/>
      <c r="PXX2496" s="187"/>
      <c r="PXY2496" s="204"/>
      <c r="PXZ2496" s="272"/>
      <c r="PYA2496" s="207"/>
      <c r="PYB2496" s="238"/>
      <c r="PYC2496" s="207"/>
      <c r="PYD2496" s="207"/>
      <c r="PYE2496" s="187"/>
      <c r="PYF2496" s="187"/>
      <c r="PYG2496" s="204"/>
      <c r="PYH2496" s="272"/>
      <c r="PYI2496" s="207"/>
      <c r="PYJ2496" s="238"/>
      <c r="PYK2496" s="207"/>
      <c r="PYL2496" s="207"/>
      <c r="PYM2496" s="187"/>
      <c r="PYN2496" s="187"/>
      <c r="PYO2496" s="204"/>
      <c r="PYP2496" s="272"/>
      <c r="PYQ2496" s="207"/>
      <c r="PYR2496" s="238"/>
      <c r="PYS2496" s="207"/>
      <c r="PYT2496" s="207"/>
      <c r="PYU2496" s="187"/>
      <c r="PYV2496" s="187"/>
      <c r="PYW2496" s="204"/>
      <c r="PYX2496" s="272"/>
      <c r="PYY2496" s="207"/>
      <c r="PYZ2496" s="238"/>
      <c r="PZA2496" s="207"/>
      <c r="PZB2496" s="207"/>
      <c r="PZC2496" s="187"/>
      <c r="PZD2496" s="187"/>
      <c r="PZE2496" s="204"/>
      <c r="PZF2496" s="272"/>
      <c r="PZG2496" s="207"/>
      <c r="PZH2496" s="238"/>
      <c r="PZI2496" s="207"/>
      <c r="PZJ2496" s="207"/>
      <c r="PZK2496" s="187"/>
      <c r="PZL2496" s="187"/>
      <c r="PZM2496" s="204"/>
      <c r="PZN2496" s="272"/>
      <c r="PZO2496" s="207"/>
      <c r="PZP2496" s="238"/>
      <c r="PZQ2496" s="207"/>
      <c r="PZR2496" s="207"/>
      <c r="PZS2496" s="187"/>
      <c r="PZT2496" s="187"/>
      <c r="PZU2496" s="204"/>
      <c r="PZV2496" s="272"/>
      <c r="PZW2496" s="207"/>
      <c r="PZX2496" s="238"/>
      <c r="PZY2496" s="207"/>
      <c r="PZZ2496" s="207"/>
      <c r="QAA2496" s="187"/>
      <c r="QAB2496" s="187"/>
      <c r="QAC2496" s="204"/>
      <c r="QAD2496" s="272"/>
      <c r="QAE2496" s="207"/>
      <c r="QAF2496" s="238"/>
      <c r="QAG2496" s="207"/>
      <c r="QAH2496" s="207"/>
      <c r="QAI2496" s="187"/>
      <c r="QAJ2496" s="187"/>
      <c r="QAK2496" s="204"/>
      <c r="QAL2496" s="272"/>
      <c r="QAM2496" s="207"/>
      <c r="QAN2496" s="238"/>
      <c r="QAO2496" s="207"/>
      <c r="QAP2496" s="207"/>
      <c r="QAQ2496" s="187"/>
      <c r="QAR2496" s="187"/>
      <c r="QAS2496" s="204"/>
      <c r="QAT2496" s="272"/>
      <c r="QAU2496" s="207"/>
      <c r="QAV2496" s="238"/>
      <c r="QAW2496" s="207"/>
      <c r="QAX2496" s="207"/>
      <c r="QAY2496" s="187"/>
      <c r="QAZ2496" s="187"/>
      <c r="QBA2496" s="204"/>
      <c r="QBB2496" s="272"/>
      <c r="QBC2496" s="207"/>
      <c r="QBD2496" s="238"/>
      <c r="QBE2496" s="207"/>
      <c r="QBF2496" s="207"/>
      <c r="QBG2496" s="187"/>
      <c r="QBH2496" s="187"/>
      <c r="QBI2496" s="204"/>
      <c r="QBJ2496" s="272"/>
      <c r="QBK2496" s="207"/>
      <c r="QBL2496" s="238"/>
      <c r="QBM2496" s="207"/>
      <c r="QBN2496" s="207"/>
      <c r="QBO2496" s="187"/>
      <c r="QBP2496" s="187"/>
      <c r="QBQ2496" s="204"/>
      <c r="QBR2496" s="272"/>
      <c r="QBS2496" s="207"/>
      <c r="QBT2496" s="238"/>
      <c r="QBU2496" s="207"/>
      <c r="QBV2496" s="207"/>
      <c r="QBW2496" s="187"/>
      <c r="QBX2496" s="187"/>
      <c r="QBY2496" s="204"/>
      <c r="QBZ2496" s="272"/>
      <c r="QCA2496" s="207"/>
      <c r="QCB2496" s="238"/>
      <c r="QCC2496" s="207"/>
      <c r="QCD2496" s="207"/>
      <c r="QCE2496" s="187"/>
      <c r="QCF2496" s="187"/>
      <c r="QCG2496" s="204"/>
      <c r="QCH2496" s="272"/>
      <c r="QCI2496" s="207"/>
      <c r="QCJ2496" s="238"/>
      <c r="QCK2496" s="207"/>
      <c r="QCL2496" s="207"/>
      <c r="QCM2496" s="187"/>
      <c r="QCN2496" s="187"/>
      <c r="QCO2496" s="204"/>
      <c r="QCP2496" s="272"/>
      <c r="QCQ2496" s="207"/>
      <c r="QCR2496" s="238"/>
      <c r="QCS2496" s="207"/>
      <c r="QCT2496" s="207"/>
      <c r="QCU2496" s="187"/>
      <c r="QCV2496" s="187"/>
      <c r="QCW2496" s="204"/>
      <c r="QCX2496" s="272"/>
      <c r="QCY2496" s="207"/>
      <c r="QCZ2496" s="238"/>
      <c r="QDA2496" s="207"/>
      <c r="QDB2496" s="207"/>
      <c r="QDC2496" s="187"/>
      <c r="QDD2496" s="187"/>
      <c r="QDE2496" s="204"/>
      <c r="QDF2496" s="272"/>
      <c r="QDG2496" s="207"/>
      <c r="QDH2496" s="238"/>
      <c r="QDI2496" s="207"/>
      <c r="QDJ2496" s="207"/>
      <c r="QDK2496" s="187"/>
      <c r="QDL2496" s="187"/>
      <c r="QDM2496" s="204"/>
      <c r="QDN2496" s="272"/>
      <c r="QDO2496" s="207"/>
      <c r="QDP2496" s="238"/>
      <c r="QDQ2496" s="207"/>
      <c r="QDR2496" s="207"/>
      <c r="QDS2496" s="187"/>
      <c r="QDT2496" s="187"/>
      <c r="QDU2496" s="204"/>
      <c r="QDV2496" s="272"/>
      <c r="QDW2496" s="207"/>
      <c r="QDX2496" s="238"/>
      <c r="QDY2496" s="207"/>
      <c r="QDZ2496" s="207"/>
      <c r="QEA2496" s="187"/>
      <c r="QEB2496" s="187"/>
      <c r="QEC2496" s="204"/>
      <c r="QED2496" s="272"/>
      <c r="QEE2496" s="207"/>
      <c r="QEF2496" s="238"/>
      <c r="QEG2496" s="207"/>
      <c r="QEH2496" s="207"/>
      <c r="QEI2496" s="187"/>
      <c r="QEJ2496" s="187"/>
      <c r="QEK2496" s="204"/>
      <c r="QEL2496" s="272"/>
      <c r="QEM2496" s="207"/>
      <c r="QEN2496" s="238"/>
      <c r="QEO2496" s="207"/>
      <c r="QEP2496" s="207"/>
      <c r="QEQ2496" s="187"/>
      <c r="QER2496" s="187"/>
      <c r="QES2496" s="204"/>
      <c r="QET2496" s="272"/>
      <c r="QEU2496" s="207"/>
      <c r="QEV2496" s="238"/>
      <c r="QEW2496" s="207"/>
      <c r="QEX2496" s="207"/>
      <c r="QEY2496" s="187"/>
      <c r="QEZ2496" s="187"/>
      <c r="QFA2496" s="204"/>
      <c r="QFB2496" s="272"/>
      <c r="QFC2496" s="207"/>
      <c r="QFD2496" s="238"/>
      <c r="QFE2496" s="207"/>
      <c r="QFF2496" s="207"/>
      <c r="QFG2496" s="187"/>
      <c r="QFH2496" s="187"/>
      <c r="QFI2496" s="204"/>
      <c r="QFJ2496" s="272"/>
      <c r="QFK2496" s="207"/>
      <c r="QFL2496" s="238"/>
      <c r="QFM2496" s="207"/>
      <c r="QFN2496" s="207"/>
      <c r="QFO2496" s="187"/>
      <c r="QFP2496" s="187"/>
      <c r="QFQ2496" s="204"/>
      <c r="QFR2496" s="272"/>
      <c r="QFS2496" s="207"/>
      <c r="QFT2496" s="238"/>
      <c r="QFU2496" s="207"/>
      <c r="QFV2496" s="207"/>
      <c r="QFW2496" s="187"/>
      <c r="QFX2496" s="187"/>
      <c r="QFY2496" s="204"/>
      <c r="QFZ2496" s="272"/>
      <c r="QGA2496" s="207"/>
      <c r="QGB2496" s="238"/>
      <c r="QGC2496" s="207"/>
      <c r="QGD2496" s="207"/>
      <c r="QGE2496" s="187"/>
      <c r="QGF2496" s="187"/>
      <c r="QGG2496" s="204"/>
      <c r="QGH2496" s="272"/>
      <c r="QGI2496" s="207"/>
      <c r="QGJ2496" s="238"/>
      <c r="QGK2496" s="207"/>
      <c r="QGL2496" s="207"/>
      <c r="QGM2496" s="187"/>
      <c r="QGN2496" s="187"/>
      <c r="QGO2496" s="204"/>
      <c r="QGP2496" s="272"/>
      <c r="QGQ2496" s="207"/>
      <c r="QGR2496" s="238"/>
      <c r="QGS2496" s="207"/>
      <c r="QGT2496" s="207"/>
      <c r="QGU2496" s="187"/>
      <c r="QGV2496" s="187"/>
      <c r="QGW2496" s="204"/>
      <c r="QGX2496" s="272"/>
      <c r="QGY2496" s="207"/>
      <c r="QGZ2496" s="238"/>
      <c r="QHA2496" s="207"/>
      <c r="QHB2496" s="207"/>
      <c r="QHC2496" s="187"/>
      <c r="QHD2496" s="187"/>
      <c r="QHE2496" s="204"/>
      <c r="QHF2496" s="272"/>
      <c r="QHG2496" s="207"/>
      <c r="QHH2496" s="238"/>
      <c r="QHI2496" s="207"/>
      <c r="QHJ2496" s="207"/>
      <c r="QHK2496" s="187"/>
      <c r="QHL2496" s="187"/>
      <c r="QHM2496" s="204"/>
      <c r="QHN2496" s="272"/>
      <c r="QHO2496" s="207"/>
      <c r="QHP2496" s="238"/>
      <c r="QHQ2496" s="207"/>
      <c r="QHR2496" s="207"/>
      <c r="QHS2496" s="187"/>
      <c r="QHT2496" s="187"/>
      <c r="QHU2496" s="204"/>
      <c r="QHV2496" s="272"/>
      <c r="QHW2496" s="207"/>
      <c r="QHX2496" s="238"/>
      <c r="QHY2496" s="207"/>
      <c r="QHZ2496" s="207"/>
      <c r="QIA2496" s="187"/>
      <c r="QIB2496" s="187"/>
      <c r="QIC2496" s="204"/>
      <c r="QID2496" s="272"/>
      <c r="QIE2496" s="207"/>
      <c r="QIF2496" s="238"/>
      <c r="QIG2496" s="207"/>
      <c r="QIH2496" s="207"/>
      <c r="QII2496" s="187"/>
      <c r="QIJ2496" s="187"/>
      <c r="QIK2496" s="204"/>
      <c r="QIL2496" s="272"/>
      <c r="QIM2496" s="207"/>
      <c r="QIN2496" s="238"/>
      <c r="QIO2496" s="207"/>
      <c r="QIP2496" s="207"/>
      <c r="QIQ2496" s="187"/>
      <c r="QIR2496" s="187"/>
      <c r="QIS2496" s="204"/>
      <c r="QIT2496" s="272"/>
      <c r="QIU2496" s="207"/>
      <c r="QIV2496" s="238"/>
      <c r="QIW2496" s="207"/>
      <c r="QIX2496" s="207"/>
      <c r="QIY2496" s="187"/>
      <c r="QIZ2496" s="187"/>
      <c r="QJA2496" s="204"/>
      <c r="QJB2496" s="272"/>
      <c r="QJC2496" s="207"/>
      <c r="QJD2496" s="238"/>
      <c r="QJE2496" s="207"/>
      <c r="QJF2496" s="207"/>
      <c r="QJG2496" s="187"/>
      <c r="QJH2496" s="187"/>
      <c r="QJI2496" s="204"/>
      <c r="QJJ2496" s="272"/>
      <c r="QJK2496" s="207"/>
      <c r="QJL2496" s="238"/>
      <c r="QJM2496" s="207"/>
      <c r="QJN2496" s="207"/>
      <c r="QJO2496" s="187"/>
      <c r="QJP2496" s="187"/>
      <c r="QJQ2496" s="204"/>
      <c r="QJR2496" s="272"/>
      <c r="QJS2496" s="207"/>
      <c r="QJT2496" s="238"/>
      <c r="QJU2496" s="207"/>
      <c r="QJV2496" s="207"/>
      <c r="QJW2496" s="187"/>
      <c r="QJX2496" s="187"/>
      <c r="QJY2496" s="204"/>
      <c r="QJZ2496" s="272"/>
      <c r="QKA2496" s="207"/>
      <c r="QKB2496" s="238"/>
      <c r="QKC2496" s="207"/>
      <c r="QKD2496" s="207"/>
      <c r="QKE2496" s="187"/>
      <c r="QKF2496" s="187"/>
      <c r="QKG2496" s="204"/>
      <c r="QKH2496" s="272"/>
      <c r="QKI2496" s="207"/>
      <c r="QKJ2496" s="238"/>
      <c r="QKK2496" s="207"/>
      <c r="QKL2496" s="207"/>
      <c r="QKM2496" s="187"/>
      <c r="QKN2496" s="187"/>
      <c r="QKO2496" s="204"/>
      <c r="QKP2496" s="272"/>
      <c r="QKQ2496" s="207"/>
      <c r="QKR2496" s="238"/>
      <c r="QKS2496" s="207"/>
      <c r="QKT2496" s="207"/>
      <c r="QKU2496" s="187"/>
      <c r="QKV2496" s="187"/>
      <c r="QKW2496" s="204"/>
      <c r="QKX2496" s="272"/>
      <c r="QKY2496" s="207"/>
      <c r="QKZ2496" s="238"/>
      <c r="QLA2496" s="207"/>
      <c r="QLB2496" s="207"/>
      <c r="QLC2496" s="187"/>
      <c r="QLD2496" s="187"/>
      <c r="QLE2496" s="204"/>
      <c r="QLF2496" s="272"/>
      <c r="QLG2496" s="207"/>
      <c r="QLH2496" s="238"/>
      <c r="QLI2496" s="207"/>
      <c r="QLJ2496" s="207"/>
      <c r="QLK2496" s="187"/>
      <c r="QLL2496" s="187"/>
      <c r="QLM2496" s="204"/>
      <c r="QLN2496" s="272"/>
      <c r="QLO2496" s="207"/>
      <c r="QLP2496" s="238"/>
      <c r="QLQ2496" s="207"/>
      <c r="QLR2496" s="207"/>
      <c r="QLS2496" s="187"/>
      <c r="QLT2496" s="187"/>
      <c r="QLU2496" s="204"/>
      <c r="QLV2496" s="272"/>
      <c r="QLW2496" s="207"/>
      <c r="QLX2496" s="238"/>
      <c r="QLY2496" s="207"/>
      <c r="QLZ2496" s="207"/>
      <c r="QMA2496" s="187"/>
      <c r="QMB2496" s="187"/>
      <c r="QMC2496" s="204"/>
      <c r="QMD2496" s="272"/>
      <c r="QME2496" s="207"/>
      <c r="QMF2496" s="238"/>
      <c r="QMG2496" s="207"/>
      <c r="QMH2496" s="207"/>
      <c r="QMI2496" s="187"/>
      <c r="QMJ2496" s="187"/>
      <c r="QMK2496" s="204"/>
      <c r="QML2496" s="272"/>
      <c r="QMM2496" s="207"/>
      <c r="QMN2496" s="238"/>
      <c r="QMO2496" s="207"/>
      <c r="QMP2496" s="207"/>
      <c r="QMQ2496" s="187"/>
      <c r="QMR2496" s="187"/>
      <c r="QMS2496" s="204"/>
      <c r="QMT2496" s="272"/>
      <c r="QMU2496" s="207"/>
      <c r="QMV2496" s="238"/>
      <c r="QMW2496" s="207"/>
      <c r="QMX2496" s="207"/>
      <c r="QMY2496" s="187"/>
      <c r="QMZ2496" s="187"/>
      <c r="QNA2496" s="204"/>
      <c r="QNB2496" s="272"/>
      <c r="QNC2496" s="207"/>
      <c r="QND2496" s="238"/>
      <c r="QNE2496" s="207"/>
      <c r="QNF2496" s="207"/>
      <c r="QNG2496" s="187"/>
      <c r="QNH2496" s="187"/>
      <c r="QNI2496" s="204"/>
      <c r="QNJ2496" s="272"/>
      <c r="QNK2496" s="207"/>
      <c r="QNL2496" s="238"/>
      <c r="QNM2496" s="207"/>
      <c r="QNN2496" s="207"/>
      <c r="QNO2496" s="187"/>
      <c r="QNP2496" s="187"/>
      <c r="QNQ2496" s="204"/>
      <c r="QNR2496" s="272"/>
      <c r="QNS2496" s="207"/>
      <c r="QNT2496" s="238"/>
      <c r="QNU2496" s="207"/>
      <c r="QNV2496" s="207"/>
      <c r="QNW2496" s="187"/>
      <c r="QNX2496" s="187"/>
      <c r="QNY2496" s="204"/>
      <c r="QNZ2496" s="272"/>
      <c r="QOA2496" s="207"/>
      <c r="QOB2496" s="238"/>
      <c r="QOC2496" s="207"/>
      <c r="QOD2496" s="207"/>
      <c r="QOE2496" s="187"/>
      <c r="QOF2496" s="187"/>
      <c r="QOG2496" s="204"/>
      <c r="QOH2496" s="272"/>
      <c r="QOI2496" s="207"/>
      <c r="QOJ2496" s="238"/>
      <c r="QOK2496" s="207"/>
      <c r="QOL2496" s="207"/>
      <c r="QOM2496" s="187"/>
      <c r="QON2496" s="187"/>
      <c r="QOO2496" s="204"/>
      <c r="QOP2496" s="272"/>
      <c r="QOQ2496" s="207"/>
      <c r="QOR2496" s="238"/>
      <c r="QOS2496" s="207"/>
      <c r="QOT2496" s="207"/>
      <c r="QOU2496" s="187"/>
      <c r="QOV2496" s="187"/>
      <c r="QOW2496" s="204"/>
      <c r="QOX2496" s="272"/>
      <c r="QOY2496" s="207"/>
      <c r="QOZ2496" s="238"/>
      <c r="QPA2496" s="207"/>
      <c r="QPB2496" s="207"/>
      <c r="QPC2496" s="187"/>
      <c r="QPD2496" s="187"/>
      <c r="QPE2496" s="204"/>
      <c r="QPF2496" s="272"/>
      <c r="QPG2496" s="207"/>
      <c r="QPH2496" s="238"/>
      <c r="QPI2496" s="207"/>
      <c r="QPJ2496" s="207"/>
      <c r="QPK2496" s="187"/>
      <c r="QPL2496" s="187"/>
      <c r="QPM2496" s="204"/>
      <c r="QPN2496" s="272"/>
      <c r="QPO2496" s="207"/>
      <c r="QPP2496" s="238"/>
      <c r="QPQ2496" s="207"/>
      <c r="QPR2496" s="207"/>
      <c r="QPS2496" s="187"/>
      <c r="QPT2496" s="187"/>
      <c r="QPU2496" s="204"/>
      <c r="QPV2496" s="272"/>
      <c r="QPW2496" s="207"/>
      <c r="QPX2496" s="238"/>
      <c r="QPY2496" s="207"/>
      <c r="QPZ2496" s="207"/>
      <c r="QQA2496" s="187"/>
      <c r="QQB2496" s="187"/>
      <c r="QQC2496" s="204"/>
      <c r="QQD2496" s="272"/>
      <c r="QQE2496" s="207"/>
      <c r="QQF2496" s="238"/>
      <c r="QQG2496" s="207"/>
      <c r="QQH2496" s="207"/>
      <c r="QQI2496" s="187"/>
      <c r="QQJ2496" s="187"/>
      <c r="QQK2496" s="204"/>
      <c r="QQL2496" s="272"/>
      <c r="QQM2496" s="207"/>
      <c r="QQN2496" s="238"/>
      <c r="QQO2496" s="207"/>
      <c r="QQP2496" s="207"/>
      <c r="QQQ2496" s="187"/>
      <c r="QQR2496" s="187"/>
      <c r="QQS2496" s="204"/>
      <c r="QQT2496" s="272"/>
      <c r="QQU2496" s="207"/>
      <c r="QQV2496" s="238"/>
      <c r="QQW2496" s="207"/>
      <c r="QQX2496" s="207"/>
      <c r="QQY2496" s="187"/>
      <c r="QQZ2496" s="187"/>
      <c r="QRA2496" s="204"/>
      <c r="QRB2496" s="272"/>
      <c r="QRC2496" s="207"/>
      <c r="QRD2496" s="238"/>
      <c r="QRE2496" s="207"/>
      <c r="QRF2496" s="207"/>
      <c r="QRG2496" s="187"/>
      <c r="QRH2496" s="187"/>
      <c r="QRI2496" s="204"/>
      <c r="QRJ2496" s="272"/>
      <c r="QRK2496" s="207"/>
      <c r="QRL2496" s="238"/>
      <c r="QRM2496" s="207"/>
      <c r="QRN2496" s="207"/>
      <c r="QRO2496" s="187"/>
      <c r="QRP2496" s="187"/>
      <c r="QRQ2496" s="204"/>
      <c r="QRR2496" s="272"/>
      <c r="QRS2496" s="207"/>
      <c r="QRT2496" s="238"/>
      <c r="QRU2496" s="207"/>
      <c r="QRV2496" s="207"/>
      <c r="QRW2496" s="187"/>
      <c r="QRX2496" s="187"/>
      <c r="QRY2496" s="204"/>
      <c r="QRZ2496" s="272"/>
      <c r="QSA2496" s="207"/>
      <c r="QSB2496" s="238"/>
      <c r="QSC2496" s="207"/>
      <c r="QSD2496" s="207"/>
      <c r="QSE2496" s="187"/>
      <c r="QSF2496" s="187"/>
      <c r="QSG2496" s="204"/>
      <c r="QSH2496" s="272"/>
      <c r="QSI2496" s="207"/>
      <c r="QSJ2496" s="238"/>
      <c r="QSK2496" s="207"/>
      <c r="QSL2496" s="207"/>
      <c r="QSM2496" s="187"/>
      <c r="QSN2496" s="187"/>
      <c r="QSO2496" s="204"/>
      <c r="QSP2496" s="272"/>
      <c r="QSQ2496" s="207"/>
      <c r="QSR2496" s="238"/>
      <c r="QSS2496" s="207"/>
      <c r="QST2496" s="207"/>
      <c r="QSU2496" s="187"/>
      <c r="QSV2496" s="187"/>
      <c r="QSW2496" s="204"/>
      <c r="QSX2496" s="272"/>
      <c r="QSY2496" s="207"/>
      <c r="QSZ2496" s="238"/>
      <c r="QTA2496" s="207"/>
      <c r="QTB2496" s="207"/>
      <c r="QTC2496" s="187"/>
      <c r="QTD2496" s="187"/>
      <c r="QTE2496" s="204"/>
      <c r="QTF2496" s="272"/>
      <c r="QTG2496" s="207"/>
      <c r="QTH2496" s="238"/>
      <c r="QTI2496" s="207"/>
      <c r="QTJ2496" s="207"/>
      <c r="QTK2496" s="187"/>
      <c r="QTL2496" s="187"/>
      <c r="QTM2496" s="204"/>
      <c r="QTN2496" s="272"/>
      <c r="QTO2496" s="207"/>
      <c r="QTP2496" s="238"/>
      <c r="QTQ2496" s="207"/>
      <c r="QTR2496" s="207"/>
      <c r="QTS2496" s="187"/>
      <c r="QTT2496" s="187"/>
      <c r="QTU2496" s="204"/>
      <c r="QTV2496" s="272"/>
      <c r="QTW2496" s="207"/>
      <c r="QTX2496" s="238"/>
      <c r="QTY2496" s="207"/>
      <c r="QTZ2496" s="207"/>
      <c r="QUA2496" s="187"/>
      <c r="QUB2496" s="187"/>
      <c r="QUC2496" s="204"/>
      <c r="QUD2496" s="272"/>
      <c r="QUE2496" s="207"/>
      <c r="QUF2496" s="238"/>
      <c r="QUG2496" s="207"/>
      <c r="QUH2496" s="207"/>
      <c r="QUI2496" s="187"/>
      <c r="QUJ2496" s="187"/>
      <c r="QUK2496" s="204"/>
      <c r="QUL2496" s="272"/>
      <c r="QUM2496" s="207"/>
      <c r="QUN2496" s="238"/>
      <c r="QUO2496" s="207"/>
      <c r="QUP2496" s="207"/>
      <c r="QUQ2496" s="187"/>
      <c r="QUR2496" s="187"/>
      <c r="QUS2496" s="204"/>
      <c r="QUT2496" s="272"/>
      <c r="QUU2496" s="207"/>
      <c r="QUV2496" s="238"/>
      <c r="QUW2496" s="207"/>
      <c r="QUX2496" s="207"/>
      <c r="QUY2496" s="187"/>
      <c r="QUZ2496" s="187"/>
      <c r="QVA2496" s="204"/>
      <c r="QVB2496" s="272"/>
      <c r="QVC2496" s="207"/>
      <c r="QVD2496" s="238"/>
      <c r="QVE2496" s="207"/>
      <c r="QVF2496" s="207"/>
      <c r="QVG2496" s="187"/>
      <c r="QVH2496" s="187"/>
      <c r="QVI2496" s="204"/>
      <c r="QVJ2496" s="272"/>
      <c r="QVK2496" s="207"/>
      <c r="QVL2496" s="238"/>
      <c r="QVM2496" s="207"/>
      <c r="QVN2496" s="207"/>
      <c r="QVO2496" s="187"/>
      <c r="QVP2496" s="187"/>
      <c r="QVQ2496" s="204"/>
      <c r="QVR2496" s="272"/>
      <c r="QVS2496" s="207"/>
      <c r="QVT2496" s="238"/>
      <c r="QVU2496" s="207"/>
      <c r="QVV2496" s="207"/>
      <c r="QVW2496" s="187"/>
      <c r="QVX2496" s="187"/>
      <c r="QVY2496" s="204"/>
      <c r="QVZ2496" s="272"/>
      <c r="QWA2496" s="207"/>
      <c r="QWB2496" s="238"/>
      <c r="QWC2496" s="207"/>
      <c r="QWD2496" s="207"/>
      <c r="QWE2496" s="187"/>
      <c r="QWF2496" s="187"/>
      <c r="QWG2496" s="204"/>
      <c r="QWH2496" s="272"/>
      <c r="QWI2496" s="207"/>
      <c r="QWJ2496" s="238"/>
      <c r="QWK2496" s="207"/>
      <c r="QWL2496" s="207"/>
      <c r="QWM2496" s="187"/>
      <c r="QWN2496" s="187"/>
      <c r="QWO2496" s="204"/>
      <c r="QWP2496" s="272"/>
      <c r="QWQ2496" s="207"/>
      <c r="QWR2496" s="238"/>
      <c r="QWS2496" s="207"/>
      <c r="QWT2496" s="207"/>
      <c r="QWU2496" s="187"/>
      <c r="QWV2496" s="187"/>
      <c r="QWW2496" s="204"/>
      <c r="QWX2496" s="272"/>
      <c r="QWY2496" s="207"/>
      <c r="QWZ2496" s="238"/>
      <c r="QXA2496" s="207"/>
      <c r="QXB2496" s="207"/>
      <c r="QXC2496" s="187"/>
      <c r="QXD2496" s="187"/>
      <c r="QXE2496" s="204"/>
      <c r="QXF2496" s="272"/>
      <c r="QXG2496" s="207"/>
      <c r="QXH2496" s="238"/>
      <c r="QXI2496" s="207"/>
      <c r="QXJ2496" s="207"/>
      <c r="QXK2496" s="187"/>
      <c r="QXL2496" s="187"/>
      <c r="QXM2496" s="204"/>
      <c r="QXN2496" s="272"/>
      <c r="QXO2496" s="207"/>
      <c r="QXP2496" s="238"/>
      <c r="QXQ2496" s="207"/>
      <c r="QXR2496" s="207"/>
      <c r="QXS2496" s="187"/>
      <c r="QXT2496" s="187"/>
      <c r="QXU2496" s="204"/>
      <c r="QXV2496" s="272"/>
      <c r="QXW2496" s="207"/>
      <c r="QXX2496" s="238"/>
      <c r="QXY2496" s="207"/>
      <c r="QXZ2496" s="207"/>
      <c r="QYA2496" s="187"/>
      <c r="QYB2496" s="187"/>
      <c r="QYC2496" s="204"/>
      <c r="QYD2496" s="272"/>
      <c r="QYE2496" s="207"/>
      <c r="QYF2496" s="238"/>
      <c r="QYG2496" s="207"/>
      <c r="QYH2496" s="207"/>
      <c r="QYI2496" s="187"/>
      <c r="QYJ2496" s="187"/>
      <c r="QYK2496" s="204"/>
      <c r="QYL2496" s="272"/>
      <c r="QYM2496" s="207"/>
      <c r="QYN2496" s="238"/>
      <c r="QYO2496" s="207"/>
      <c r="QYP2496" s="207"/>
      <c r="QYQ2496" s="187"/>
      <c r="QYR2496" s="187"/>
      <c r="QYS2496" s="204"/>
      <c r="QYT2496" s="272"/>
      <c r="QYU2496" s="207"/>
      <c r="QYV2496" s="238"/>
      <c r="QYW2496" s="207"/>
      <c r="QYX2496" s="207"/>
      <c r="QYY2496" s="187"/>
      <c r="QYZ2496" s="187"/>
      <c r="QZA2496" s="204"/>
      <c r="QZB2496" s="272"/>
      <c r="QZC2496" s="207"/>
      <c r="QZD2496" s="238"/>
      <c r="QZE2496" s="207"/>
      <c r="QZF2496" s="207"/>
      <c r="QZG2496" s="187"/>
      <c r="QZH2496" s="187"/>
      <c r="QZI2496" s="204"/>
      <c r="QZJ2496" s="272"/>
      <c r="QZK2496" s="207"/>
      <c r="QZL2496" s="238"/>
      <c r="QZM2496" s="207"/>
      <c r="QZN2496" s="207"/>
      <c r="QZO2496" s="187"/>
      <c r="QZP2496" s="187"/>
      <c r="QZQ2496" s="204"/>
      <c r="QZR2496" s="272"/>
      <c r="QZS2496" s="207"/>
      <c r="QZT2496" s="238"/>
      <c r="QZU2496" s="207"/>
      <c r="QZV2496" s="207"/>
      <c r="QZW2496" s="187"/>
      <c r="QZX2496" s="187"/>
      <c r="QZY2496" s="204"/>
      <c r="QZZ2496" s="272"/>
      <c r="RAA2496" s="207"/>
      <c r="RAB2496" s="238"/>
      <c r="RAC2496" s="207"/>
      <c r="RAD2496" s="207"/>
      <c r="RAE2496" s="187"/>
      <c r="RAF2496" s="187"/>
      <c r="RAG2496" s="204"/>
      <c r="RAH2496" s="272"/>
      <c r="RAI2496" s="207"/>
      <c r="RAJ2496" s="238"/>
      <c r="RAK2496" s="207"/>
      <c r="RAL2496" s="207"/>
      <c r="RAM2496" s="187"/>
      <c r="RAN2496" s="187"/>
      <c r="RAO2496" s="204"/>
      <c r="RAP2496" s="272"/>
      <c r="RAQ2496" s="207"/>
      <c r="RAR2496" s="238"/>
      <c r="RAS2496" s="207"/>
      <c r="RAT2496" s="207"/>
      <c r="RAU2496" s="187"/>
      <c r="RAV2496" s="187"/>
      <c r="RAW2496" s="204"/>
      <c r="RAX2496" s="272"/>
      <c r="RAY2496" s="207"/>
      <c r="RAZ2496" s="238"/>
      <c r="RBA2496" s="207"/>
      <c r="RBB2496" s="207"/>
      <c r="RBC2496" s="187"/>
      <c r="RBD2496" s="187"/>
      <c r="RBE2496" s="204"/>
      <c r="RBF2496" s="272"/>
      <c r="RBG2496" s="207"/>
      <c r="RBH2496" s="238"/>
      <c r="RBI2496" s="207"/>
      <c r="RBJ2496" s="207"/>
      <c r="RBK2496" s="187"/>
      <c r="RBL2496" s="187"/>
      <c r="RBM2496" s="204"/>
      <c r="RBN2496" s="272"/>
      <c r="RBO2496" s="207"/>
      <c r="RBP2496" s="238"/>
      <c r="RBQ2496" s="207"/>
      <c r="RBR2496" s="207"/>
      <c r="RBS2496" s="187"/>
      <c r="RBT2496" s="187"/>
      <c r="RBU2496" s="204"/>
      <c r="RBV2496" s="272"/>
      <c r="RBW2496" s="207"/>
      <c r="RBX2496" s="238"/>
      <c r="RBY2496" s="207"/>
      <c r="RBZ2496" s="207"/>
      <c r="RCA2496" s="187"/>
      <c r="RCB2496" s="187"/>
      <c r="RCC2496" s="204"/>
      <c r="RCD2496" s="272"/>
      <c r="RCE2496" s="207"/>
      <c r="RCF2496" s="238"/>
      <c r="RCG2496" s="207"/>
      <c r="RCH2496" s="207"/>
      <c r="RCI2496" s="187"/>
      <c r="RCJ2496" s="187"/>
      <c r="RCK2496" s="204"/>
      <c r="RCL2496" s="272"/>
      <c r="RCM2496" s="207"/>
      <c r="RCN2496" s="238"/>
      <c r="RCO2496" s="207"/>
      <c r="RCP2496" s="207"/>
      <c r="RCQ2496" s="187"/>
      <c r="RCR2496" s="187"/>
      <c r="RCS2496" s="204"/>
      <c r="RCT2496" s="272"/>
      <c r="RCU2496" s="207"/>
      <c r="RCV2496" s="238"/>
      <c r="RCW2496" s="207"/>
      <c r="RCX2496" s="207"/>
      <c r="RCY2496" s="187"/>
      <c r="RCZ2496" s="187"/>
      <c r="RDA2496" s="204"/>
      <c r="RDB2496" s="272"/>
      <c r="RDC2496" s="207"/>
      <c r="RDD2496" s="238"/>
      <c r="RDE2496" s="207"/>
      <c r="RDF2496" s="207"/>
      <c r="RDG2496" s="187"/>
      <c r="RDH2496" s="187"/>
      <c r="RDI2496" s="204"/>
      <c r="RDJ2496" s="272"/>
      <c r="RDK2496" s="207"/>
      <c r="RDL2496" s="238"/>
      <c r="RDM2496" s="207"/>
      <c r="RDN2496" s="207"/>
      <c r="RDO2496" s="187"/>
      <c r="RDP2496" s="187"/>
      <c r="RDQ2496" s="204"/>
      <c r="RDR2496" s="272"/>
      <c r="RDS2496" s="207"/>
      <c r="RDT2496" s="238"/>
      <c r="RDU2496" s="207"/>
      <c r="RDV2496" s="207"/>
      <c r="RDW2496" s="187"/>
      <c r="RDX2496" s="187"/>
      <c r="RDY2496" s="204"/>
      <c r="RDZ2496" s="272"/>
      <c r="REA2496" s="207"/>
      <c r="REB2496" s="238"/>
      <c r="REC2496" s="207"/>
      <c r="RED2496" s="207"/>
      <c r="REE2496" s="187"/>
      <c r="REF2496" s="187"/>
      <c r="REG2496" s="204"/>
      <c r="REH2496" s="272"/>
      <c r="REI2496" s="207"/>
      <c r="REJ2496" s="238"/>
      <c r="REK2496" s="207"/>
      <c r="REL2496" s="207"/>
      <c r="REM2496" s="187"/>
      <c r="REN2496" s="187"/>
      <c r="REO2496" s="204"/>
      <c r="REP2496" s="272"/>
      <c r="REQ2496" s="207"/>
      <c r="RER2496" s="238"/>
      <c r="RES2496" s="207"/>
      <c r="RET2496" s="207"/>
      <c r="REU2496" s="187"/>
      <c r="REV2496" s="187"/>
      <c r="REW2496" s="204"/>
      <c r="REX2496" s="272"/>
      <c r="REY2496" s="207"/>
      <c r="REZ2496" s="238"/>
      <c r="RFA2496" s="207"/>
      <c r="RFB2496" s="207"/>
      <c r="RFC2496" s="187"/>
      <c r="RFD2496" s="187"/>
      <c r="RFE2496" s="204"/>
      <c r="RFF2496" s="272"/>
      <c r="RFG2496" s="207"/>
      <c r="RFH2496" s="238"/>
      <c r="RFI2496" s="207"/>
      <c r="RFJ2496" s="207"/>
      <c r="RFK2496" s="187"/>
      <c r="RFL2496" s="187"/>
      <c r="RFM2496" s="204"/>
      <c r="RFN2496" s="272"/>
      <c r="RFO2496" s="207"/>
      <c r="RFP2496" s="238"/>
      <c r="RFQ2496" s="207"/>
      <c r="RFR2496" s="207"/>
      <c r="RFS2496" s="187"/>
      <c r="RFT2496" s="187"/>
      <c r="RFU2496" s="204"/>
      <c r="RFV2496" s="272"/>
      <c r="RFW2496" s="207"/>
      <c r="RFX2496" s="238"/>
      <c r="RFY2496" s="207"/>
      <c r="RFZ2496" s="207"/>
      <c r="RGA2496" s="187"/>
      <c r="RGB2496" s="187"/>
      <c r="RGC2496" s="204"/>
      <c r="RGD2496" s="272"/>
      <c r="RGE2496" s="207"/>
      <c r="RGF2496" s="238"/>
      <c r="RGG2496" s="207"/>
      <c r="RGH2496" s="207"/>
      <c r="RGI2496" s="187"/>
      <c r="RGJ2496" s="187"/>
      <c r="RGK2496" s="204"/>
      <c r="RGL2496" s="272"/>
      <c r="RGM2496" s="207"/>
      <c r="RGN2496" s="238"/>
      <c r="RGO2496" s="207"/>
      <c r="RGP2496" s="207"/>
      <c r="RGQ2496" s="187"/>
      <c r="RGR2496" s="187"/>
      <c r="RGS2496" s="204"/>
      <c r="RGT2496" s="272"/>
      <c r="RGU2496" s="207"/>
      <c r="RGV2496" s="238"/>
      <c r="RGW2496" s="207"/>
      <c r="RGX2496" s="207"/>
      <c r="RGY2496" s="187"/>
      <c r="RGZ2496" s="187"/>
      <c r="RHA2496" s="204"/>
      <c r="RHB2496" s="272"/>
      <c r="RHC2496" s="207"/>
      <c r="RHD2496" s="238"/>
      <c r="RHE2496" s="207"/>
      <c r="RHF2496" s="207"/>
      <c r="RHG2496" s="187"/>
      <c r="RHH2496" s="187"/>
      <c r="RHI2496" s="204"/>
      <c r="RHJ2496" s="272"/>
      <c r="RHK2496" s="207"/>
      <c r="RHL2496" s="238"/>
      <c r="RHM2496" s="207"/>
      <c r="RHN2496" s="207"/>
      <c r="RHO2496" s="187"/>
      <c r="RHP2496" s="187"/>
      <c r="RHQ2496" s="204"/>
      <c r="RHR2496" s="272"/>
      <c r="RHS2496" s="207"/>
      <c r="RHT2496" s="238"/>
      <c r="RHU2496" s="207"/>
      <c r="RHV2496" s="207"/>
      <c r="RHW2496" s="187"/>
      <c r="RHX2496" s="187"/>
      <c r="RHY2496" s="204"/>
      <c r="RHZ2496" s="272"/>
      <c r="RIA2496" s="207"/>
      <c r="RIB2496" s="238"/>
      <c r="RIC2496" s="207"/>
      <c r="RID2496" s="207"/>
      <c r="RIE2496" s="187"/>
      <c r="RIF2496" s="187"/>
      <c r="RIG2496" s="204"/>
      <c r="RIH2496" s="272"/>
      <c r="RII2496" s="207"/>
      <c r="RIJ2496" s="238"/>
      <c r="RIK2496" s="207"/>
      <c r="RIL2496" s="207"/>
      <c r="RIM2496" s="187"/>
      <c r="RIN2496" s="187"/>
      <c r="RIO2496" s="204"/>
      <c r="RIP2496" s="272"/>
      <c r="RIQ2496" s="207"/>
      <c r="RIR2496" s="238"/>
      <c r="RIS2496" s="207"/>
      <c r="RIT2496" s="207"/>
      <c r="RIU2496" s="187"/>
      <c r="RIV2496" s="187"/>
      <c r="RIW2496" s="204"/>
      <c r="RIX2496" s="272"/>
      <c r="RIY2496" s="207"/>
      <c r="RIZ2496" s="238"/>
      <c r="RJA2496" s="207"/>
      <c r="RJB2496" s="207"/>
      <c r="RJC2496" s="187"/>
      <c r="RJD2496" s="187"/>
      <c r="RJE2496" s="204"/>
      <c r="RJF2496" s="272"/>
      <c r="RJG2496" s="207"/>
      <c r="RJH2496" s="238"/>
      <c r="RJI2496" s="207"/>
      <c r="RJJ2496" s="207"/>
      <c r="RJK2496" s="187"/>
      <c r="RJL2496" s="187"/>
      <c r="RJM2496" s="204"/>
      <c r="RJN2496" s="272"/>
      <c r="RJO2496" s="207"/>
      <c r="RJP2496" s="238"/>
      <c r="RJQ2496" s="207"/>
      <c r="RJR2496" s="207"/>
      <c r="RJS2496" s="187"/>
      <c r="RJT2496" s="187"/>
      <c r="RJU2496" s="204"/>
      <c r="RJV2496" s="272"/>
      <c r="RJW2496" s="207"/>
      <c r="RJX2496" s="238"/>
      <c r="RJY2496" s="207"/>
      <c r="RJZ2496" s="207"/>
      <c r="RKA2496" s="187"/>
      <c r="RKB2496" s="187"/>
      <c r="RKC2496" s="204"/>
      <c r="RKD2496" s="272"/>
      <c r="RKE2496" s="207"/>
      <c r="RKF2496" s="238"/>
      <c r="RKG2496" s="207"/>
      <c r="RKH2496" s="207"/>
      <c r="RKI2496" s="187"/>
      <c r="RKJ2496" s="187"/>
      <c r="RKK2496" s="204"/>
      <c r="RKL2496" s="272"/>
      <c r="RKM2496" s="207"/>
      <c r="RKN2496" s="238"/>
      <c r="RKO2496" s="207"/>
      <c r="RKP2496" s="207"/>
      <c r="RKQ2496" s="187"/>
      <c r="RKR2496" s="187"/>
      <c r="RKS2496" s="204"/>
      <c r="RKT2496" s="272"/>
      <c r="RKU2496" s="207"/>
      <c r="RKV2496" s="238"/>
      <c r="RKW2496" s="207"/>
      <c r="RKX2496" s="207"/>
      <c r="RKY2496" s="187"/>
      <c r="RKZ2496" s="187"/>
      <c r="RLA2496" s="204"/>
      <c r="RLB2496" s="272"/>
      <c r="RLC2496" s="207"/>
      <c r="RLD2496" s="238"/>
      <c r="RLE2496" s="207"/>
      <c r="RLF2496" s="207"/>
      <c r="RLG2496" s="187"/>
      <c r="RLH2496" s="187"/>
      <c r="RLI2496" s="204"/>
      <c r="RLJ2496" s="272"/>
      <c r="RLK2496" s="207"/>
      <c r="RLL2496" s="238"/>
      <c r="RLM2496" s="207"/>
      <c r="RLN2496" s="207"/>
      <c r="RLO2496" s="187"/>
      <c r="RLP2496" s="187"/>
      <c r="RLQ2496" s="204"/>
      <c r="RLR2496" s="272"/>
      <c r="RLS2496" s="207"/>
      <c r="RLT2496" s="238"/>
      <c r="RLU2496" s="207"/>
      <c r="RLV2496" s="207"/>
      <c r="RLW2496" s="187"/>
      <c r="RLX2496" s="187"/>
      <c r="RLY2496" s="204"/>
      <c r="RLZ2496" s="272"/>
      <c r="RMA2496" s="207"/>
      <c r="RMB2496" s="238"/>
      <c r="RMC2496" s="207"/>
      <c r="RMD2496" s="207"/>
      <c r="RME2496" s="187"/>
      <c r="RMF2496" s="187"/>
      <c r="RMG2496" s="204"/>
      <c r="RMH2496" s="272"/>
      <c r="RMI2496" s="207"/>
      <c r="RMJ2496" s="238"/>
      <c r="RMK2496" s="207"/>
      <c r="RML2496" s="207"/>
      <c r="RMM2496" s="187"/>
      <c r="RMN2496" s="187"/>
      <c r="RMO2496" s="204"/>
      <c r="RMP2496" s="272"/>
      <c r="RMQ2496" s="207"/>
      <c r="RMR2496" s="238"/>
      <c r="RMS2496" s="207"/>
      <c r="RMT2496" s="207"/>
      <c r="RMU2496" s="187"/>
      <c r="RMV2496" s="187"/>
      <c r="RMW2496" s="204"/>
      <c r="RMX2496" s="272"/>
      <c r="RMY2496" s="207"/>
      <c r="RMZ2496" s="238"/>
      <c r="RNA2496" s="207"/>
      <c r="RNB2496" s="207"/>
      <c r="RNC2496" s="187"/>
      <c r="RND2496" s="187"/>
      <c r="RNE2496" s="204"/>
      <c r="RNF2496" s="272"/>
      <c r="RNG2496" s="207"/>
      <c r="RNH2496" s="238"/>
      <c r="RNI2496" s="207"/>
      <c r="RNJ2496" s="207"/>
      <c r="RNK2496" s="187"/>
      <c r="RNL2496" s="187"/>
      <c r="RNM2496" s="204"/>
      <c r="RNN2496" s="272"/>
      <c r="RNO2496" s="207"/>
      <c r="RNP2496" s="238"/>
      <c r="RNQ2496" s="207"/>
      <c r="RNR2496" s="207"/>
      <c r="RNS2496" s="187"/>
      <c r="RNT2496" s="187"/>
      <c r="RNU2496" s="204"/>
      <c r="RNV2496" s="272"/>
      <c r="RNW2496" s="207"/>
      <c r="RNX2496" s="238"/>
      <c r="RNY2496" s="207"/>
      <c r="RNZ2496" s="207"/>
      <c r="ROA2496" s="187"/>
      <c r="ROB2496" s="187"/>
      <c r="ROC2496" s="204"/>
      <c r="ROD2496" s="272"/>
      <c r="ROE2496" s="207"/>
      <c r="ROF2496" s="238"/>
      <c r="ROG2496" s="207"/>
      <c r="ROH2496" s="207"/>
      <c r="ROI2496" s="187"/>
      <c r="ROJ2496" s="187"/>
      <c r="ROK2496" s="204"/>
      <c r="ROL2496" s="272"/>
      <c r="ROM2496" s="207"/>
      <c r="RON2496" s="238"/>
      <c r="ROO2496" s="207"/>
      <c r="ROP2496" s="207"/>
      <c r="ROQ2496" s="187"/>
      <c r="ROR2496" s="187"/>
      <c r="ROS2496" s="204"/>
      <c r="ROT2496" s="272"/>
      <c r="ROU2496" s="207"/>
      <c r="ROV2496" s="238"/>
      <c r="ROW2496" s="207"/>
      <c r="ROX2496" s="207"/>
      <c r="ROY2496" s="187"/>
      <c r="ROZ2496" s="187"/>
      <c r="RPA2496" s="204"/>
      <c r="RPB2496" s="272"/>
      <c r="RPC2496" s="207"/>
      <c r="RPD2496" s="238"/>
      <c r="RPE2496" s="207"/>
      <c r="RPF2496" s="207"/>
      <c r="RPG2496" s="187"/>
      <c r="RPH2496" s="187"/>
      <c r="RPI2496" s="204"/>
      <c r="RPJ2496" s="272"/>
      <c r="RPK2496" s="207"/>
      <c r="RPL2496" s="238"/>
      <c r="RPM2496" s="207"/>
      <c r="RPN2496" s="207"/>
      <c r="RPO2496" s="187"/>
      <c r="RPP2496" s="187"/>
      <c r="RPQ2496" s="204"/>
      <c r="RPR2496" s="272"/>
      <c r="RPS2496" s="207"/>
      <c r="RPT2496" s="238"/>
      <c r="RPU2496" s="207"/>
      <c r="RPV2496" s="207"/>
      <c r="RPW2496" s="187"/>
      <c r="RPX2496" s="187"/>
      <c r="RPY2496" s="204"/>
      <c r="RPZ2496" s="272"/>
      <c r="RQA2496" s="207"/>
      <c r="RQB2496" s="238"/>
      <c r="RQC2496" s="207"/>
      <c r="RQD2496" s="207"/>
      <c r="RQE2496" s="187"/>
      <c r="RQF2496" s="187"/>
      <c r="RQG2496" s="204"/>
      <c r="RQH2496" s="272"/>
      <c r="RQI2496" s="207"/>
      <c r="RQJ2496" s="238"/>
      <c r="RQK2496" s="207"/>
      <c r="RQL2496" s="207"/>
      <c r="RQM2496" s="187"/>
      <c r="RQN2496" s="187"/>
      <c r="RQO2496" s="204"/>
      <c r="RQP2496" s="272"/>
      <c r="RQQ2496" s="207"/>
      <c r="RQR2496" s="238"/>
      <c r="RQS2496" s="207"/>
      <c r="RQT2496" s="207"/>
      <c r="RQU2496" s="187"/>
      <c r="RQV2496" s="187"/>
      <c r="RQW2496" s="204"/>
      <c r="RQX2496" s="272"/>
      <c r="RQY2496" s="207"/>
      <c r="RQZ2496" s="238"/>
      <c r="RRA2496" s="207"/>
      <c r="RRB2496" s="207"/>
      <c r="RRC2496" s="187"/>
      <c r="RRD2496" s="187"/>
      <c r="RRE2496" s="204"/>
      <c r="RRF2496" s="272"/>
      <c r="RRG2496" s="207"/>
      <c r="RRH2496" s="238"/>
      <c r="RRI2496" s="207"/>
      <c r="RRJ2496" s="207"/>
      <c r="RRK2496" s="187"/>
      <c r="RRL2496" s="187"/>
      <c r="RRM2496" s="204"/>
      <c r="RRN2496" s="272"/>
      <c r="RRO2496" s="207"/>
      <c r="RRP2496" s="238"/>
      <c r="RRQ2496" s="207"/>
      <c r="RRR2496" s="207"/>
      <c r="RRS2496" s="187"/>
      <c r="RRT2496" s="187"/>
      <c r="RRU2496" s="204"/>
      <c r="RRV2496" s="272"/>
      <c r="RRW2496" s="207"/>
      <c r="RRX2496" s="238"/>
      <c r="RRY2496" s="207"/>
      <c r="RRZ2496" s="207"/>
      <c r="RSA2496" s="187"/>
      <c r="RSB2496" s="187"/>
      <c r="RSC2496" s="204"/>
      <c r="RSD2496" s="272"/>
      <c r="RSE2496" s="207"/>
      <c r="RSF2496" s="238"/>
      <c r="RSG2496" s="207"/>
      <c r="RSH2496" s="207"/>
      <c r="RSI2496" s="187"/>
      <c r="RSJ2496" s="187"/>
      <c r="RSK2496" s="204"/>
      <c r="RSL2496" s="272"/>
      <c r="RSM2496" s="207"/>
      <c r="RSN2496" s="238"/>
      <c r="RSO2496" s="207"/>
      <c r="RSP2496" s="207"/>
      <c r="RSQ2496" s="187"/>
      <c r="RSR2496" s="187"/>
      <c r="RSS2496" s="204"/>
      <c r="RST2496" s="272"/>
      <c r="RSU2496" s="207"/>
      <c r="RSV2496" s="238"/>
      <c r="RSW2496" s="207"/>
      <c r="RSX2496" s="207"/>
      <c r="RSY2496" s="187"/>
      <c r="RSZ2496" s="187"/>
      <c r="RTA2496" s="204"/>
      <c r="RTB2496" s="272"/>
      <c r="RTC2496" s="207"/>
      <c r="RTD2496" s="238"/>
      <c r="RTE2496" s="207"/>
      <c r="RTF2496" s="207"/>
      <c r="RTG2496" s="187"/>
      <c r="RTH2496" s="187"/>
      <c r="RTI2496" s="204"/>
      <c r="RTJ2496" s="272"/>
      <c r="RTK2496" s="207"/>
      <c r="RTL2496" s="238"/>
      <c r="RTM2496" s="207"/>
      <c r="RTN2496" s="207"/>
      <c r="RTO2496" s="187"/>
      <c r="RTP2496" s="187"/>
      <c r="RTQ2496" s="204"/>
      <c r="RTR2496" s="272"/>
      <c r="RTS2496" s="207"/>
      <c r="RTT2496" s="238"/>
      <c r="RTU2496" s="207"/>
      <c r="RTV2496" s="207"/>
      <c r="RTW2496" s="187"/>
      <c r="RTX2496" s="187"/>
      <c r="RTY2496" s="204"/>
      <c r="RTZ2496" s="272"/>
      <c r="RUA2496" s="207"/>
      <c r="RUB2496" s="238"/>
      <c r="RUC2496" s="207"/>
      <c r="RUD2496" s="207"/>
      <c r="RUE2496" s="187"/>
      <c r="RUF2496" s="187"/>
      <c r="RUG2496" s="204"/>
      <c r="RUH2496" s="272"/>
      <c r="RUI2496" s="207"/>
      <c r="RUJ2496" s="238"/>
      <c r="RUK2496" s="207"/>
      <c r="RUL2496" s="207"/>
      <c r="RUM2496" s="187"/>
      <c r="RUN2496" s="187"/>
      <c r="RUO2496" s="204"/>
      <c r="RUP2496" s="272"/>
      <c r="RUQ2496" s="207"/>
      <c r="RUR2496" s="238"/>
      <c r="RUS2496" s="207"/>
      <c r="RUT2496" s="207"/>
      <c r="RUU2496" s="187"/>
      <c r="RUV2496" s="187"/>
      <c r="RUW2496" s="204"/>
      <c r="RUX2496" s="272"/>
      <c r="RUY2496" s="207"/>
      <c r="RUZ2496" s="238"/>
      <c r="RVA2496" s="207"/>
      <c r="RVB2496" s="207"/>
      <c r="RVC2496" s="187"/>
      <c r="RVD2496" s="187"/>
      <c r="RVE2496" s="204"/>
      <c r="RVF2496" s="272"/>
      <c r="RVG2496" s="207"/>
      <c r="RVH2496" s="238"/>
      <c r="RVI2496" s="207"/>
      <c r="RVJ2496" s="207"/>
      <c r="RVK2496" s="187"/>
      <c r="RVL2496" s="187"/>
      <c r="RVM2496" s="204"/>
      <c r="RVN2496" s="272"/>
      <c r="RVO2496" s="207"/>
      <c r="RVP2496" s="238"/>
      <c r="RVQ2496" s="207"/>
      <c r="RVR2496" s="207"/>
      <c r="RVS2496" s="187"/>
      <c r="RVT2496" s="187"/>
      <c r="RVU2496" s="204"/>
      <c r="RVV2496" s="272"/>
      <c r="RVW2496" s="207"/>
      <c r="RVX2496" s="238"/>
      <c r="RVY2496" s="207"/>
      <c r="RVZ2496" s="207"/>
      <c r="RWA2496" s="187"/>
      <c r="RWB2496" s="187"/>
      <c r="RWC2496" s="204"/>
      <c r="RWD2496" s="272"/>
      <c r="RWE2496" s="207"/>
      <c r="RWF2496" s="238"/>
      <c r="RWG2496" s="207"/>
      <c r="RWH2496" s="207"/>
      <c r="RWI2496" s="187"/>
      <c r="RWJ2496" s="187"/>
      <c r="RWK2496" s="204"/>
      <c r="RWL2496" s="272"/>
      <c r="RWM2496" s="207"/>
      <c r="RWN2496" s="238"/>
      <c r="RWO2496" s="207"/>
      <c r="RWP2496" s="207"/>
      <c r="RWQ2496" s="187"/>
      <c r="RWR2496" s="187"/>
      <c r="RWS2496" s="204"/>
      <c r="RWT2496" s="272"/>
      <c r="RWU2496" s="207"/>
      <c r="RWV2496" s="238"/>
      <c r="RWW2496" s="207"/>
      <c r="RWX2496" s="207"/>
      <c r="RWY2496" s="187"/>
      <c r="RWZ2496" s="187"/>
      <c r="RXA2496" s="204"/>
      <c r="RXB2496" s="272"/>
      <c r="RXC2496" s="207"/>
      <c r="RXD2496" s="238"/>
      <c r="RXE2496" s="207"/>
      <c r="RXF2496" s="207"/>
      <c r="RXG2496" s="187"/>
      <c r="RXH2496" s="187"/>
      <c r="RXI2496" s="204"/>
      <c r="RXJ2496" s="272"/>
      <c r="RXK2496" s="207"/>
      <c r="RXL2496" s="238"/>
      <c r="RXM2496" s="207"/>
      <c r="RXN2496" s="207"/>
      <c r="RXO2496" s="187"/>
      <c r="RXP2496" s="187"/>
      <c r="RXQ2496" s="204"/>
      <c r="RXR2496" s="272"/>
      <c r="RXS2496" s="207"/>
      <c r="RXT2496" s="238"/>
      <c r="RXU2496" s="207"/>
      <c r="RXV2496" s="207"/>
      <c r="RXW2496" s="187"/>
      <c r="RXX2496" s="187"/>
      <c r="RXY2496" s="204"/>
      <c r="RXZ2496" s="272"/>
      <c r="RYA2496" s="207"/>
      <c r="RYB2496" s="238"/>
      <c r="RYC2496" s="207"/>
      <c r="RYD2496" s="207"/>
      <c r="RYE2496" s="187"/>
      <c r="RYF2496" s="187"/>
      <c r="RYG2496" s="204"/>
      <c r="RYH2496" s="272"/>
      <c r="RYI2496" s="207"/>
      <c r="RYJ2496" s="238"/>
      <c r="RYK2496" s="207"/>
      <c r="RYL2496" s="207"/>
      <c r="RYM2496" s="187"/>
      <c r="RYN2496" s="187"/>
      <c r="RYO2496" s="204"/>
      <c r="RYP2496" s="272"/>
      <c r="RYQ2496" s="207"/>
      <c r="RYR2496" s="238"/>
      <c r="RYS2496" s="207"/>
      <c r="RYT2496" s="207"/>
      <c r="RYU2496" s="187"/>
      <c r="RYV2496" s="187"/>
      <c r="RYW2496" s="204"/>
      <c r="RYX2496" s="272"/>
      <c r="RYY2496" s="207"/>
      <c r="RYZ2496" s="238"/>
      <c r="RZA2496" s="207"/>
      <c r="RZB2496" s="207"/>
      <c r="RZC2496" s="187"/>
      <c r="RZD2496" s="187"/>
      <c r="RZE2496" s="204"/>
      <c r="RZF2496" s="272"/>
      <c r="RZG2496" s="207"/>
      <c r="RZH2496" s="238"/>
      <c r="RZI2496" s="207"/>
      <c r="RZJ2496" s="207"/>
      <c r="RZK2496" s="187"/>
      <c r="RZL2496" s="187"/>
      <c r="RZM2496" s="204"/>
      <c r="RZN2496" s="272"/>
      <c r="RZO2496" s="207"/>
      <c r="RZP2496" s="238"/>
      <c r="RZQ2496" s="207"/>
      <c r="RZR2496" s="207"/>
      <c r="RZS2496" s="187"/>
      <c r="RZT2496" s="187"/>
      <c r="RZU2496" s="204"/>
      <c r="RZV2496" s="272"/>
      <c r="RZW2496" s="207"/>
      <c r="RZX2496" s="238"/>
      <c r="RZY2496" s="207"/>
      <c r="RZZ2496" s="207"/>
      <c r="SAA2496" s="187"/>
      <c r="SAB2496" s="187"/>
      <c r="SAC2496" s="204"/>
      <c r="SAD2496" s="272"/>
      <c r="SAE2496" s="207"/>
      <c r="SAF2496" s="238"/>
      <c r="SAG2496" s="207"/>
      <c r="SAH2496" s="207"/>
      <c r="SAI2496" s="187"/>
      <c r="SAJ2496" s="187"/>
      <c r="SAK2496" s="204"/>
      <c r="SAL2496" s="272"/>
      <c r="SAM2496" s="207"/>
      <c r="SAN2496" s="238"/>
      <c r="SAO2496" s="207"/>
      <c r="SAP2496" s="207"/>
      <c r="SAQ2496" s="187"/>
      <c r="SAR2496" s="187"/>
      <c r="SAS2496" s="204"/>
      <c r="SAT2496" s="272"/>
      <c r="SAU2496" s="207"/>
      <c r="SAV2496" s="238"/>
      <c r="SAW2496" s="207"/>
      <c r="SAX2496" s="207"/>
      <c r="SAY2496" s="187"/>
      <c r="SAZ2496" s="187"/>
      <c r="SBA2496" s="204"/>
      <c r="SBB2496" s="272"/>
      <c r="SBC2496" s="207"/>
      <c r="SBD2496" s="238"/>
      <c r="SBE2496" s="207"/>
      <c r="SBF2496" s="207"/>
      <c r="SBG2496" s="187"/>
      <c r="SBH2496" s="187"/>
      <c r="SBI2496" s="204"/>
      <c r="SBJ2496" s="272"/>
      <c r="SBK2496" s="207"/>
      <c r="SBL2496" s="238"/>
      <c r="SBM2496" s="207"/>
      <c r="SBN2496" s="207"/>
      <c r="SBO2496" s="187"/>
      <c r="SBP2496" s="187"/>
      <c r="SBQ2496" s="204"/>
      <c r="SBR2496" s="272"/>
      <c r="SBS2496" s="207"/>
      <c r="SBT2496" s="238"/>
      <c r="SBU2496" s="207"/>
      <c r="SBV2496" s="207"/>
      <c r="SBW2496" s="187"/>
      <c r="SBX2496" s="187"/>
      <c r="SBY2496" s="204"/>
      <c r="SBZ2496" s="272"/>
      <c r="SCA2496" s="207"/>
      <c r="SCB2496" s="238"/>
      <c r="SCC2496" s="207"/>
      <c r="SCD2496" s="207"/>
      <c r="SCE2496" s="187"/>
      <c r="SCF2496" s="187"/>
      <c r="SCG2496" s="204"/>
      <c r="SCH2496" s="272"/>
      <c r="SCI2496" s="207"/>
      <c r="SCJ2496" s="238"/>
      <c r="SCK2496" s="207"/>
      <c r="SCL2496" s="207"/>
      <c r="SCM2496" s="187"/>
      <c r="SCN2496" s="187"/>
      <c r="SCO2496" s="204"/>
      <c r="SCP2496" s="272"/>
      <c r="SCQ2496" s="207"/>
      <c r="SCR2496" s="238"/>
      <c r="SCS2496" s="207"/>
      <c r="SCT2496" s="207"/>
      <c r="SCU2496" s="187"/>
      <c r="SCV2496" s="187"/>
      <c r="SCW2496" s="204"/>
      <c r="SCX2496" s="272"/>
      <c r="SCY2496" s="207"/>
      <c r="SCZ2496" s="238"/>
      <c r="SDA2496" s="207"/>
      <c r="SDB2496" s="207"/>
      <c r="SDC2496" s="187"/>
      <c r="SDD2496" s="187"/>
      <c r="SDE2496" s="204"/>
      <c r="SDF2496" s="272"/>
      <c r="SDG2496" s="207"/>
      <c r="SDH2496" s="238"/>
      <c r="SDI2496" s="207"/>
      <c r="SDJ2496" s="207"/>
      <c r="SDK2496" s="187"/>
      <c r="SDL2496" s="187"/>
      <c r="SDM2496" s="204"/>
      <c r="SDN2496" s="272"/>
      <c r="SDO2496" s="207"/>
      <c r="SDP2496" s="238"/>
      <c r="SDQ2496" s="207"/>
      <c r="SDR2496" s="207"/>
      <c r="SDS2496" s="187"/>
      <c r="SDT2496" s="187"/>
      <c r="SDU2496" s="204"/>
      <c r="SDV2496" s="272"/>
      <c r="SDW2496" s="207"/>
      <c r="SDX2496" s="238"/>
      <c r="SDY2496" s="207"/>
      <c r="SDZ2496" s="207"/>
      <c r="SEA2496" s="187"/>
      <c r="SEB2496" s="187"/>
      <c r="SEC2496" s="204"/>
      <c r="SED2496" s="272"/>
      <c r="SEE2496" s="207"/>
      <c r="SEF2496" s="238"/>
      <c r="SEG2496" s="207"/>
      <c r="SEH2496" s="207"/>
      <c r="SEI2496" s="187"/>
      <c r="SEJ2496" s="187"/>
      <c r="SEK2496" s="204"/>
      <c r="SEL2496" s="272"/>
      <c r="SEM2496" s="207"/>
      <c r="SEN2496" s="238"/>
      <c r="SEO2496" s="207"/>
      <c r="SEP2496" s="207"/>
      <c r="SEQ2496" s="187"/>
      <c r="SER2496" s="187"/>
      <c r="SES2496" s="204"/>
      <c r="SET2496" s="272"/>
      <c r="SEU2496" s="207"/>
      <c r="SEV2496" s="238"/>
      <c r="SEW2496" s="207"/>
      <c r="SEX2496" s="207"/>
      <c r="SEY2496" s="187"/>
      <c r="SEZ2496" s="187"/>
      <c r="SFA2496" s="204"/>
      <c r="SFB2496" s="272"/>
      <c r="SFC2496" s="207"/>
      <c r="SFD2496" s="238"/>
      <c r="SFE2496" s="207"/>
      <c r="SFF2496" s="207"/>
      <c r="SFG2496" s="187"/>
      <c r="SFH2496" s="187"/>
      <c r="SFI2496" s="204"/>
      <c r="SFJ2496" s="272"/>
      <c r="SFK2496" s="207"/>
      <c r="SFL2496" s="238"/>
      <c r="SFM2496" s="207"/>
      <c r="SFN2496" s="207"/>
      <c r="SFO2496" s="187"/>
      <c r="SFP2496" s="187"/>
      <c r="SFQ2496" s="204"/>
      <c r="SFR2496" s="272"/>
      <c r="SFS2496" s="207"/>
      <c r="SFT2496" s="238"/>
      <c r="SFU2496" s="207"/>
      <c r="SFV2496" s="207"/>
      <c r="SFW2496" s="187"/>
      <c r="SFX2496" s="187"/>
      <c r="SFY2496" s="204"/>
      <c r="SFZ2496" s="272"/>
      <c r="SGA2496" s="207"/>
      <c r="SGB2496" s="238"/>
      <c r="SGC2496" s="207"/>
      <c r="SGD2496" s="207"/>
      <c r="SGE2496" s="187"/>
      <c r="SGF2496" s="187"/>
      <c r="SGG2496" s="204"/>
      <c r="SGH2496" s="272"/>
      <c r="SGI2496" s="207"/>
      <c r="SGJ2496" s="238"/>
      <c r="SGK2496" s="207"/>
      <c r="SGL2496" s="207"/>
      <c r="SGM2496" s="187"/>
      <c r="SGN2496" s="187"/>
      <c r="SGO2496" s="204"/>
      <c r="SGP2496" s="272"/>
      <c r="SGQ2496" s="207"/>
      <c r="SGR2496" s="238"/>
      <c r="SGS2496" s="207"/>
      <c r="SGT2496" s="207"/>
      <c r="SGU2496" s="187"/>
      <c r="SGV2496" s="187"/>
      <c r="SGW2496" s="204"/>
      <c r="SGX2496" s="272"/>
      <c r="SGY2496" s="207"/>
      <c r="SGZ2496" s="238"/>
      <c r="SHA2496" s="207"/>
      <c r="SHB2496" s="207"/>
      <c r="SHC2496" s="187"/>
      <c r="SHD2496" s="187"/>
      <c r="SHE2496" s="204"/>
      <c r="SHF2496" s="272"/>
      <c r="SHG2496" s="207"/>
      <c r="SHH2496" s="238"/>
      <c r="SHI2496" s="207"/>
      <c r="SHJ2496" s="207"/>
      <c r="SHK2496" s="187"/>
      <c r="SHL2496" s="187"/>
      <c r="SHM2496" s="204"/>
      <c r="SHN2496" s="272"/>
      <c r="SHO2496" s="207"/>
      <c r="SHP2496" s="238"/>
      <c r="SHQ2496" s="207"/>
      <c r="SHR2496" s="207"/>
      <c r="SHS2496" s="187"/>
      <c r="SHT2496" s="187"/>
      <c r="SHU2496" s="204"/>
      <c r="SHV2496" s="272"/>
      <c r="SHW2496" s="207"/>
      <c r="SHX2496" s="238"/>
      <c r="SHY2496" s="207"/>
      <c r="SHZ2496" s="207"/>
      <c r="SIA2496" s="187"/>
      <c r="SIB2496" s="187"/>
      <c r="SIC2496" s="204"/>
      <c r="SID2496" s="272"/>
      <c r="SIE2496" s="207"/>
      <c r="SIF2496" s="238"/>
      <c r="SIG2496" s="207"/>
      <c r="SIH2496" s="207"/>
      <c r="SII2496" s="187"/>
      <c r="SIJ2496" s="187"/>
      <c r="SIK2496" s="204"/>
      <c r="SIL2496" s="272"/>
      <c r="SIM2496" s="207"/>
      <c r="SIN2496" s="238"/>
      <c r="SIO2496" s="207"/>
      <c r="SIP2496" s="207"/>
      <c r="SIQ2496" s="187"/>
      <c r="SIR2496" s="187"/>
      <c r="SIS2496" s="204"/>
      <c r="SIT2496" s="272"/>
      <c r="SIU2496" s="207"/>
      <c r="SIV2496" s="238"/>
      <c r="SIW2496" s="207"/>
      <c r="SIX2496" s="207"/>
      <c r="SIY2496" s="187"/>
      <c r="SIZ2496" s="187"/>
      <c r="SJA2496" s="204"/>
      <c r="SJB2496" s="272"/>
      <c r="SJC2496" s="207"/>
      <c r="SJD2496" s="238"/>
      <c r="SJE2496" s="207"/>
      <c r="SJF2496" s="207"/>
      <c r="SJG2496" s="187"/>
      <c r="SJH2496" s="187"/>
      <c r="SJI2496" s="204"/>
      <c r="SJJ2496" s="272"/>
      <c r="SJK2496" s="207"/>
      <c r="SJL2496" s="238"/>
      <c r="SJM2496" s="207"/>
      <c r="SJN2496" s="207"/>
      <c r="SJO2496" s="187"/>
      <c r="SJP2496" s="187"/>
      <c r="SJQ2496" s="204"/>
      <c r="SJR2496" s="272"/>
      <c r="SJS2496" s="207"/>
      <c r="SJT2496" s="238"/>
      <c r="SJU2496" s="207"/>
      <c r="SJV2496" s="207"/>
      <c r="SJW2496" s="187"/>
      <c r="SJX2496" s="187"/>
      <c r="SJY2496" s="204"/>
      <c r="SJZ2496" s="272"/>
      <c r="SKA2496" s="207"/>
      <c r="SKB2496" s="238"/>
      <c r="SKC2496" s="207"/>
      <c r="SKD2496" s="207"/>
      <c r="SKE2496" s="187"/>
      <c r="SKF2496" s="187"/>
      <c r="SKG2496" s="204"/>
      <c r="SKH2496" s="272"/>
      <c r="SKI2496" s="207"/>
      <c r="SKJ2496" s="238"/>
      <c r="SKK2496" s="207"/>
      <c r="SKL2496" s="207"/>
      <c r="SKM2496" s="187"/>
      <c r="SKN2496" s="187"/>
      <c r="SKO2496" s="204"/>
      <c r="SKP2496" s="272"/>
      <c r="SKQ2496" s="207"/>
      <c r="SKR2496" s="238"/>
      <c r="SKS2496" s="207"/>
      <c r="SKT2496" s="207"/>
      <c r="SKU2496" s="187"/>
      <c r="SKV2496" s="187"/>
      <c r="SKW2496" s="204"/>
      <c r="SKX2496" s="272"/>
      <c r="SKY2496" s="207"/>
      <c r="SKZ2496" s="238"/>
      <c r="SLA2496" s="207"/>
      <c r="SLB2496" s="207"/>
      <c r="SLC2496" s="187"/>
      <c r="SLD2496" s="187"/>
      <c r="SLE2496" s="204"/>
      <c r="SLF2496" s="272"/>
      <c r="SLG2496" s="207"/>
      <c r="SLH2496" s="238"/>
      <c r="SLI2496" s="207"/>
      <c r="SLJ2496" s="207"/>
      <c r="SLK2496" s="187"/>
      <c r="SLL2496" s="187"/>
      <c r="SLM2496" s="204"/>
      <c r="SLN2496" s="272"/>
      <c r="SLO2496" s="207"/>
      <c r="SLP2496" s="238"/>
      <c r="SLQ2496" s="207"/>
      <c r="SLR2496" s="207"/>
      <c r="SLS2496" s="187"/>
      <c r="SLT2496" s="187"/>
      <c r="SLU2496" s="204"/>
      <c r="SLV2496" s="272"/>
      <c r="SLW2496" s="207"/>
      <c r="SLX2496" s="238"/>
      <c r="SLY2496" s="207"/>
      <c r="SLZ2496" s="207"/>
      <c r="SMA2496" s="187"/>
      <c r="SMB2496" s="187"/>
      <c r="SMC2496" s="204"/>
      <c r="SMD2496" s="272"/>
      <c r="SME2496" s="207"/>
      <c r="SMF2496" s="238"/>
      <c r="SMG2496" s="207"/>
      <c r="SMH2496" s="207"/>
      <c r="SMI2496" s="187"/>
      <c r="SMJ2496" s="187"/>
      <c r="SMK2496" s="204"/>
      <c r="SML2496" s="272"/>
      <c r="SMM2496" s="207"/>
      <c r="SMN2496" s="238"/>
      <c r="SMO2496" s="207"/>
      <c r="SMP2496" s="207"/>
      <c r="SMQ2496" s="187"/>
      <c r="SMR2496" s="187"/>
      <c r="SMS2496" s="204"/>
      <c r="SMT2496" s="272"/>
      <c r="SMU2496" s="207"/>
      <c r="SMV2496" s="238"/>
      <c r="SMW2496" s="207"/>
      <c r="SMX2496" s="207"/>
      <c r="SMY2496" s="187"/>
      <c r="SMZ2496" s="187"/>
      <c r="SNA2496" s="204"/>
      <c r="SNB2496" s="272"/>
      <c r="SNC2496" s="207"/>
      <c r="SND2496" s="238"/>
      <c r="SNE2496" s="207"/>
      <c r="SNF2496" s="207"/>
      <c r="SNG2496" s="187"/>
      <c r="SNH2496" s="187"/>
      <c r="SNI2496" s="204"/>
      <c r="SNJ2496" s="272"/>
      <c r="SNK2496" s="207"/>
      <c r="SNL2496" s="238"/>
      <c r="SNM2496" s="207"/>
      <c r="SNN2496" s="207"/>
      <c r="SNO2496" s="187"/>
      <c r="SNP2496" s="187"/>
      <c r="SNQ2496" s="204"/>
      <c r="SNR2496" s="272"/>
      <c r="SNS2496" s="207"/>
      <c r="SNT2496" s="238"/>
      <c r="SNU2496" s="207"/>
      <c r="SNV2496" s="207"/>
      <c r="SNW2496" s="187"/>
      <c r="SNX2496" s="187"/>
      <c r="SNY2496" s="204"/>
      <c r="SNZ2496" s="272"/>
      <c r="SOA2496" s="207"/>
      <c r="SOB2496" s="238"/>
      <c r="SOC2496" s="207"/>
      <c r="SOD2496" s="207"/>
      <c r="SOE2496" s="187"/>
      <c r="SOF2496" s="187"/>
      <c r="SOG2496" s="204"/>
      <c r="SOH2496" s="272"/>
      <c r="SOI2496" s="207"/>
      <c r="SOJ2496" s="238"/>
      <c r="SOK2496" s="207"/>
      <c r="SOL2496" s="207"/>
      <c r="SOM2496" s="187"/>
      <c r="SON2496" s="187"/>
      <c r="SOO2496" s="204"/>
      <c r="SOP2496" s="272"/>
      <c r="SOQ2496" s="207"/>
      <c r="SOR2496" s="238"/>
      <c r="SOS2496" s="207"/>
      <c r="SOT2496" s="207"/>
      <c r="SOU2496" s="187"/>
      <c r="SOV2496" s="187"/>
      <c r="SOW2496" s="204"/>
      <c r="SOX2496" s="272"/>
      <c r="SOY2496" s="207"/>
      <c r="SOZ2496" s="238"/>
      <c r="SPA2496" s="207"/>
      <c r="SPB2496" s="207"/>
      <c r="SPC2496" s="187"/>
      <c r="SPD2496" s="187"/>
      <c r="SPE2496" s="204"/>
      <c r="SPF2496" s="272"/>
      <c r="SPG2496" s="207"/>
      <c r="SPH2496" s="238"/>
      <c r="SPI2496" s="207"/>
      <c r="SPJ2496" s="207"/>
      <c r="SPK2496" s="187"/>
      <c r="SPL2496" s="187"/>
      <c r="SPM2496" s="204"/>
      <c r="SPN2496" s="272"/>
      <c r="SPO2496" s="207"/>
      <c r="SPP2496" s="238"/>
      <c r="SPQ2496" s="207"/>
      <c r="SPR2496" s="207"/>
      <c r="SPS2496" s="187"/>
      <c r="SPT2496" s="187"/>
      <c r="SPU2496" s="204"/>
      <c r="SPV2496" s="272"/>
      <c r="SPW2496" s="207"/>
      <c r="SPX2496" s="238"/>
      <c r="SPY2496" s="207"/>
      <c r="SPZ2496" s="207"/>
      <c r="SQA2496" s="187"/>
      <c r="SQB2496" s="187"/>
      <c r="SQC2496" s="204"/>
      <c r="SQD2496" s="272"/>
      <c r="SQE2496" s="207"/>
      <c r="SQF2496" s="238"/>
      <c r="SQG2496" s="207"/>
      <c r="SQH2496" s="207"/>
      <c r="SQI2496" s="187"/>
      <c r="SQJ2496" s="187"/>
      <c r="SQK2496" s="204"/>
      <c r="SQL2496" s="272"/>
      <c r="SQM2496" s="207"/>
      <c r="SQN2496" s="238"/>
      <c r="SQO2496" s="207"/>
      <c r="SQP2496" s="207"/>
      <c r="SQQ2496" s="187"/>
      <c r="SQR2496" s="187"/>
      <c r="SQS2496" s="204"/>
      <c r="SQT2496" s="272"/>
      <c r="SQU2496" s="207"/>
      <c r="SQV2496" s="238"/>
      <c r="SQW2496" s="207"/>
      <c r="SQX2496" s="207"/>
      <c r="SQY2496" s="187"/>
      <c r="SQZ2496" s="187"/>
      <c r="SRA2496" s="204"/>
      <c r="SRB2496" s="272"/>
      <c r="SRC2496" s="207"/>
      <c r="SRD2496" s="238"/>
      <c r="SRE2496" s="207"/>
      <c r="SRF2496" s="207"/>
      <c r="SRG2496" s="187"/>
      <c r="SRH2496" s="187"/>
      <c r="SRI2496" s="204"/>
      <c r="SRJ2496" s="272"/>
      <c r="SRK2496" s="207"/>
      <c r="SRL2496" s="238"/>
      <c r="SRM2496" s="207"/>
      <c r="SRN2496" s="207"/>
      <c r="SRO2496" s="187"/>
      <c r="SRP2496" s="187"/>
      <c r="SRQ2496" s="204"/>
      <c r="SRR2496" s="272"/>
      <c r="SRS2496" s="207"/>
      <c r="SRT2496" s="238"/>
      <c r="SRU2496" s="207"/>
      <c r="SRV2496" s="207"/>
      <c r="SRW2496" s="187"/>
      <c r="SRX2496" s="187"/>
      <c r="SRY2496" s="204"/>
      <c r="SRZ2496" s="272"/>
      <c r="SSA2496" s="207"/>
      <c r="SSB2496" s="238"/>
      <c r="SSC2496" s="207"/>
      <c r="SSD2496" s="207"/>
      <c r="SSE2496" s="187"/>
      <c r="SSF2496" s="187"/>
      <c r="SSG2496" s="204"/>
      <c r="SSH2496" s="272"/>
      <c r="SSI2496" s="207"/>
      <c r="SSJ2496" s="238"/>
      <c r="SSK2496" s="207"/>
      <c r="SSL2496" s="207"/>
      <c r="SSM2496" s="187"/>
      <c r="SSN2496" s="187"/>
      <c r="SSO2496" s="204"/>
      <c r="SSP2496" s="272"/>
      <c r="SSQ2496" s="207"/>
      <c r="SSR2496" s="238"/>
      <c r="SSS2496" s="207"/>
      <c r="SST2496" s="207"/>
      <c r="SSU2496" s="187"/>
      <c r="SSV2496" s="187"/>
      <c r="SSW2496" s="204"/>
      <c r="SSX2496" s="272"/>
      <c r="SSY2496" s="207"/>
      <c r="SSZ2496" s="238"/>
      <c r="STA2496" s="207"/>
      <c r="STB2496" s="207"/>
      <c r="STC2496" s="187"/>
      <c r="STD2496" s="187"/>
      <c r="STE2496" s="204"/>
      <c r="STF2496" s="272"/>
      <c r="STG2496" s="207"/>
      <c r="STH2496" s="238"/>
      <c r="STI2496" s="207"/>
      <c r="STJ2496" s="207"/>
      <c r="STK2496" s="187"/>
      <c r="STL2496" s="187"/>
      <c r="STM2496" s="204"/>
      <c r="STN2496" s="272"/>
      <c r="STO2496" s="207"/>
      <c r="STP2496" s="238"/>
      <c r="STQ2496" s="207"/>
      <c r="STR2496" s="207"/>
      <c r="STS2496" s="187"/>
      <c r="STT2496" s="187"/>
      <c r="STU2496" s="204"/>
      <c r="STV2496" s="272"/>
      <c r="STW2496" s="207"/>
      <c r="STX2496" s="238"/>
      <c r="STY2496" s="207"/>
      <c r="STZ2496" s="207"/>
      <c r="SUA2496" s="187"/>
      <c r="SUB2496" s="187"/>
      <c r="SUC2496" s="204"/>
      <c r="SUD2496" s="272"/>
      <c r="SUE2496" s="207"/>
      <c r="SUF2496" s="238"/>
      <c r="SUG2496" s="207"/>
      <c r="SUH2496" s="207"/>
      <c r="SUI2496" s="187"/>
      <c r="SUJ2496" s="187"/>
      <c r="SUK2496" s="204"/>
      <c r="SUL2496" s="272"/>
      <c r="SUM2496" s="207"/>
      <c r="SUN2496" s="238"/>
      <c r="SUO2496" s="207"/>
      <c r="SUP2496" s="207"/>
      <c r="SUQ2496" s="187"/>
      <c r="SUR2496" s="187"/>
      <c r="SUS2496" s="204"/>
      <c r="SUT2496" s="272"/>
      <c r="SUU2496" s="207"/>
      <c r="SUV2496" s="238"/>
      <c r="SUW2496" s="207"/>
      <c r="SUX2496" s="207"/>
      <c r="SUY2496" s="187"/>
      <c r="SUZ2496" s="187"/>
      <c r="SVA2496" s="204"/>
      <c r="SVB2496" s="272"/>
      <c r="SVC2496" s="207"/>
      <c r="SVD2496" s="238"/>
      <c r="SVE2496" s="207"/>
      <c r="SVF2496" s="207"/>
      <c r="SVG2496" s="187"/>
      <c r="SVH2496" s="187"/>
      <c r="SVI2496" s="204"/>
      <c r="SVJ2496" s="272"/>
      <c r="SVK2496" s="207"/>
      <c r="SVL2496" s="238"/>
      <c r="SVM2496" s="207"/>
      <c r="SVN2496" s="207"/>
      <c r="SVO2496" s="187"/>
      <c r="SVP2496" s="187"/>
      <c r="SVQ2496" s="204"/>
      <c r="SVR2496" s="272"/>
      <c r="SVS2496" s="207"/>
      <c r="SVT2496" s="238"/>
      <c r="SVU2496" s="207"/>
      <c r="SVV2496" s="207"/>
      <c r="SVW2496" s="187"/>
      <c r="SVX2496" s="187"/>
      <c r="SVY2496" s="204"/>
      <c r="SVZ2496" s="272"/>
      <c r="SWA2496" s="207"/>
      <c r="SWB2496" s="238"/>
      <c r="SWC2496" s="207"/>
      <c r="SWD2496" s="207"/>
      <c r="SWE2496" s="187"/>
      <c r="SWF2496" s="187"/>
      <c r="SWG2496" s="204"/>
      <c r="SWH2496" s="272"/>
      <c r="SWI2496" s="207"/>
      <c r="SWJ2496" s="238"/>
      <c r="SWK2496" s="207"/>
      <c r="SWL2496" s="207"/>
      <c r="SWM2496" s="187"/>
      <c r="SWN2496" s="187"/>
      <c r="SWO2496" s="204"/>
      <c r="SWP2496" s="272"/>
      <c r="SWQ2496" s="207"/>
      <c r="SWR2496" s="238"/>
      <c r="SWS2496" s="207"/>
      <c r="SWT2496" s="207"/>
      <c r="SWU2496" s="187"/>
      <c r="SWV2496" s="187"/>
      <c r="SWW2496" s="204"/>
      <c r="SWX2496" s="272"/>
      <c r="SWY2496" s="207"/>
      <c r="SWZ2496" s="238"/>
      <c r="SXA2496" s="207"/>
      <c r="SXB2496" s="207"/>
      <c r="SXC2496" s="187"/>
      <c r="SXD2496" s="187"/>
      <c r="SXE2496" s="204"/>
      <c r="SXF2496" s="272"/>
      <c r="SXG2496" s="207"/>
      <c r="SXH2496" s="238"/>
      <c r="SXI2496" s="207"/>
      <c r="SXJ2496" s="207"/>
      <c r="SXK2496" s="187"/>
      <c r="SXL2496" s="187"/>
      <c r="SXM2496" s="204"/>
      <c r="SXN2496" s="272"/>
      <c r="SXO2496" s="207"/>
      <c r="SXP2496" s="238"/>
      <c r="SXQ2496" s="207"/>
      <c r="SXR2496" s="207"/>
      <c r="SXS2496" s="187"/>
      <c r="SXT2496" s="187"/>
      <c r="SXU2496" s="204"/>
      <c r="SXV2496" s="272"/>
      <c r="SXW2496" s="207"/>
      <c r="SXX2496" s="238"/>
      <c r="SXY2496" s="207"/>
      <c r="SXZ2496" s="207"/>
      <c r="SYA2496" s="187"/>
      <c r="SYB2496" s="187"/>
      <c r="SYC2496" s="204"/>
      <c r="SYD2496" s="272"/>
      <c r="SYE2496" s="207"/>
      <c r="SYF2496" s="238"/>
      <c r="SYG2496" s="207"/>
      <c r="SYH2496" s="207"/>
      <c r="SYI2496" s="187"/>
      <c r="SYJ2496" s="187"/>
      <c r="SYK2496" s="204"/>
      <c r="SYL2496" s="272"/>
      <c r="SYM2496" s="207"/>
      <c r="SYN2496" s="238"/>
      <c r="SYO2496" s="207"/>
      <c r="SYP2496" s="207"/>
      <c r="SYQ2496" s="187"/>
      <c r="SYR2496" s="187"/>
      <c r="SYS2496" s="204"/>
      <c r="SYT2496" s="272"/>
      <c r="SYU2496" s="207"/>
      <c r="SYV2496" s="238"/>
      <c r="SYW2496" s="207"/>
      <c r="SYX2496" s="207"/>
      <c r="SYY2496" s="187"/>
      <c r="SYZ2496" s="187"/>
      <c r="SZA2496" s="204"/>
      <c r="SZB2496" s="272"/>
      <c r="SZC2496" s="207"/>
      <c r="SZD2496" s="238"/>
      <c r="SZE2496" s="207"/>
      <c r="SZF2496" s="207"/>
      <c r="SZG2496" s="187"/>
      <c r="SZH2496" s="187"/>
      <c r="SZI2496" s="204"/>
      <c r="SZJ2496" s="272"/>
      <c r="SZK2496" s="207"/>
      <c r="SZL2496" s="238"/>
      <c r="SZM2496" s="207"/>
      <c r="SZN2496" s="207"/>
      <c r="SZO2496" s="187"/>
      <c r="SZP2496" s="187"/>
      <c r="SZQ2496" s="204"/>
      <c r="SZR2496" s="272"/>
      <c r="SZS2496" s="207"/>
      <c r="SZT2496" s="238"/>
      <c r="SZU2496" s="207"/>
      <c r="SZV2496" s="207"/>
      <c r="SZW2496" s="187"/>
      <c r="SZX2496" s="187"/>
      <c r="SZY2496" s="204"/>
      <c r="SZZ2496" s="272"/>
      <c r="TAA2496" s="207"/>
      <c r="TAB2496" s="238"/>
      <c r="TAC2496" s="207"/>
      <c r="TAD2496" s="207"/>
      <c r="TAE2496" s="187"/>
      <c r="TAF2496" s="187"/>
      <c r="TAG2496" s="204"/>
      <c r="TAH2496" s="272"/>
      <c r="TAI2496" s="207"/>
      <c r="TAJ2496" s="238"/>
      <c r="TAK2496" s="207"/>
      <c r="TAL2496" s="207"/>
      <c r="TAM2496" s="187"/>
      <c r="TAN2496" s="187"/>
      <c r="TAO2496" s="204"/>
      <c r="TAP2496" s="272"/>
      <c r="TAQ2496" s="207"/>
      <c r="TAR2496" s="238"/>
      <c r="TAS2496" s="207"/>
      <c r="TAT2496" s="207"/>
      <c r="TAU2496" s="187"/>
      <c r="TAV2496" s="187"/>
      <c r="TAW2496" s="204"/>
      <c r="TAX2496" s="272"/>
      <c r="TAY2496" s="207"/>
      <c r="TAZ2496" s="238"/>
      <c r="TBA2496" s="207"/>
      <c r="TBB2496" s="207"/>
      <c r="TBC2496" s="187"/>
      <c r="TBD2496" s="187"/>
      <c r="TBE2496" s="204"/>
      <c r="TBF2496" s="272"/>
      <c r="TBG2496" s="207"/>
      <c r="TBH2496" s="238"/>
      <c r="TBI2496" s="207"/>
      <c r="TBJ2496" s="207"/>
      <c r="TBK2496" s="187"/>
      <c r="TBL2496" s="187"/>
      <c r="TBM2496" s="204"/>
      <c r="TBN2496" s="272"/>
      <c r="TBO2496" s="207"/>
      <c r="TBP2496" s="238"/>
      <c r="TBQ2496" s="207"/>
      <c r="TBR2496" s="207"/>
      <c r="TBS2496" s="187"/>
      <c r="TBT2496" s="187"/>
      <c r="TBU2496" s="204"/>
      <c r="TBV2496" s="272"/>
      <c r="TBW2496" s="207"/>
      <c r="TBX2496" s="238"/>
      <c r="TBY2496" s="207"/>
      <c r="TBZ2496" s="207"/>
      <c r="TCA2496" s="187"/>
      <c r="TCB2496" s="187"/>
      <c r="TCC2496" s="204"/>
      <c r="TCD2496" s="272"/>
      <c r="TCE2496" s="207"/>
      <c r="TCF2496" s="238"/>
      <c r="TCG2496" s="207"/>
      <c r="TCH2496" s="207"/>
      <c r="TCI2496" s="187"/>
      <c r="TCJ2496" s="187"/>
      <c r="TCK2496" s="204"/>
      <c r="TCL2496" s="272"/>
      <c r="TCM2496" s="207"/>
      <c r="TCN2496" s="238"/>
      <c r="TCO2496" s="207"/>
      <c r="TCP2496" s="207"/>
      <c r="TCQ2496" s="187"/>
      <c r="TCR2496" s="187"/>
      <c r="TCS2496" s="204"/>
      <c r="TCT2496" s="272"/>
      <c r="TCU2496" s="207"/>
      <c r="TCV2496" s="238"/>
      <c r="TCW2496" s="207"/>
      <c r="TCX2496" s="207"/>
      <c r="TCY2496" s="187"/>
      <c r="TCZ2496" s="187"/>
      <c r="TDA2496" s="204"/>
      <c r="TDB2496" s="272"/>
      <c r="TDC2496" s="207"/>
      <c r="TDD2496" s="238"/>
      <c r="TDE2496" s="207"/>
      <c r="TDF2496" s="207"/>
      <c r="TDG2496" s="187"/>
      <c r="TDH2496" s="187"/>
      <c r="TDI2496" s="204"/>
      <c r="TDJ2496" s="272"/>
      <c r="TDK2496" s="207"/>
      <c r="TDL2496" s="238"/>
      <c r="TDM2496" s="207"/>
      <c r="TDN2496" s="207"/>
      <c r="TDO2496" s="187"/>
      <c r="TDP2496" s="187"/>
      <c r="TDQ2496" s="204"/>
      <c r="TDR2496" s="272"/>
      <c r="TDS2496" s="207"/>
      <c r="TDT2496" s="238"/>
      <c r="TDU2496" s="207"/>
      <c r="TDV2496" s="207"/>
      <c r="TDW2496" s="187"/>
      <c r="TDX2496" s="187"/>
      <c r="TDY2496" s="204"/>
      <c r="TDZ2496" s="272"/>
      <c r="TEA2496" s="207"/>
      <c r="TEB2496" s="238"/>
      <c r="TEC2496" s="207"/>
      <c r="TED2496" s="207"/>
      <c r="TEE2496" s="187"/>
      <c r="TEF2496" s="187"/>
      <c r="TEG2496" s="204"/>
      <c r="TEH2496" s="272"/>
      <c r="TEI2496" s="207"/>
      <c r="TEJ2496" s="238"/>
      <c r="TEK2496" s="207"/>
      <c r="TEL2496" s="207"/>
      <c r="TEM2496" s="187"/>
      <c r="TEN2496" s="187"/>
      <c r="TEO2496" s="204"/>
      <c r="TEP2496" s="272"/>
      <c r="TEQ2496" s="207"/>
      <c r="TER2496" s="238"/>
      <c r="TES2496" s="207"/>
      <c r="TET2496" s="207"/>
      <c r="TEU2496" s="187"/>
      <c r="TEV2496" s="187"/>
      <c r="TEW2496" s="204"/>
      <c r="TEX2496" s="272"/>
      <c r="TEY2496" s="207"/>
      <c r="TEZ2496" s="238"/>
      <c r="TFA2496" s="207"/>
      <c r="TFB2496" s="207"/>
      <c r="TFC2496" s="187"/>
      <c r="TFD2496" s="187"/>
      <c r="TFE2496" s="204"/>
      <c r="TFF2496" s="272"/>
      <c r="TFG2496" s="207"/>
      <c r="TFH2496" s="238"/>
      <c r="TFI2496" s="207"/>
      <c r="TFJ2496" s="207"/>
      <c r="TFK2496" s="187"/>
      <c r="TFL2496" s="187"/>
      <c r="TFM2496" s="204"/>
      <c r="TFN2496" s="272"/>
      <c r="TFO2496" s="207"/>
      <c r="TFP2496" s="238"/>
      <c r="TFQ2496" s="207"/>
      <c r="TFR2496" s="207"/>
      <c r="TFS2496" s="187"/>
      <c r="TFT2496" s="187"/>
      <c r="TFU2496" s="204"/>
      <c r="TFV2496" s="272"/>
      <c r="TFW2496" s="207"/>
      <c r="TFX2496" s="238"/>
      <c r="TFY2496" s="207"/>
      <c r="TFZ2496" s="207"/>
      <c r="TGA2496" s="187"/>
      <c r="TGB2496" s="187"/>
      <c r="TGC2496" s="204"/>
      <c r="TGD2496" s="272"/>
      <c r="TGE2496" s="207"/>
      <c r="TGF2496" s="238"/>
      <c r="TGG2496" s="207"/>
      <c r="TGH2496" s="207"/>
      <c r="TGI2496" s="187"/>
      <c r="TGJ2496" s="187"/>
      <c r="TGK2496" s="204"/>
      <c r="TGL2496" s="272"/>
      <c r="TGM2496" s="207"/>
      <c r="TGN2496" s="238"/>
      <c r="TGO2496" s="207"/>
      <c r="TGP2496" s="207"/>
      <c r="TGQ2496" s="187"/>
      <c r="TGR2496" s="187"/>
      <c r="TGS2496" s="204"/>
      <c r="TGT2496" s="272"/>
      <c r="TGU2496" s="207"/>
      <c r="TGV2496" s="238"/>
      <c r="TGW2496" s="207"/>
      <c r="TGX2496" s="207"/>
      <c r="TGY2496" s="187"/>
      <c r="TGZ2496" s="187"/>
      <c r="THA2496" s="204"/>
      <c r="THB2496" s="272"/>
      <c r="THC2496" s="207"/>
      <c r="THD2496" s="238"/>
      <c r="THE2496" s="207"/>
      <c r="THF2496" s="207"/>
      <c r="THG2496" s="187"/>
      <c r="THH2496" s="187"/>
      <c r="THI2496" s="204"/>
      <c r="THJ2496" s="272"/>
      <c r="THK2496" s="207"/>
      <c r="THL2496" s="238"/>
      <c r="THM2496" s="207"/>
      <c r="THN2496" s="207"/>
      <c r="THO2496" s="187"/>
      <c r="THP2496" s="187"/>
      <c r="THQ2496" s="204"/>
      <c r="THR2496" s="272"/>
      <c r="THS2496" s="207"/>
      <c r="THT2496" s="238"/>
      <c r="THU2496" s="207"/>
      <c r="THV2496" s="207"/>
      <c r="THW2496" s="187"/>
      <c r="THX2496" s="187"/>
      <c r="THY2496" s="204"/>
      <c r="THZ2496" s="272"/>
      <c r="TIA2496" s="207"/>
      <c r="TIB2496" s="238"/>
      <c r="TIC2496" s="207"/>
      <c r="TID2496" s="207"/>
      <c r="TIE2496" s="187"/>
      <c r="TIF2496" s="187"/>
      <c r="TIG2496" s="204"/>
      <c r="TIH2496" s="272"/>
      <c r="TII2496" s="207"/>
      <c r="TIJ2496" s="238"/>
      <c r="TIK2496" s="207"/>
      <c r="TIL2496" s="207"/>
      <c r="TIM2496" s="187"/>
      <c r="TIN2496" s="187"/>
      <c r="TIO2496" s="204"/>
      <c r="TIP2496" s="272"/>
      <c r="TIQ2496" s="207"/>
      <c r="TIR2496" s="238"/>
      <c r="TIS2496" s="207"/>
      <c r="TIT2496" s="207"/>
      <c r="TIU2496" s="187"/>
      <c r="TIV2496" s="187"/>
      <c r="TIW2496" s="204"/>
      <c r="TIX2496" s="272"/>
      <c r="TIY2496" s="207"/>
      <c r="TIZ2496" s="238"/>
      <c r="TJA2496" s="207"/>
      <c r="TJB2496" s="207"/>
      <c r="TJC2496" s="187"/>
      <c r="TJD2496" s="187"/>
      <c r="TJE2496" s="204"/>
      <c r="TJF2496" s="272"/>
      <c r="TJG2496" s="207"/>
      <c r="TJH2496" s="238"/>
      <c r="TJI2496" s="207"/>
      <c r="TJJ2496" s="207"/>
      <c r="TJK2496" s="187"/>
      <c r="TJL2496" s="187"/>
      <c r="TJM2496" s="204"/>
      <c r="TJN2496" s="272"/>
      <c r="TJO2496" s="207"/>
      <c r="TJP2496" s="238"/>
      <c r="TJQ2496" s="207"/>
      <c r="TJR2496" s="207"/>
      <c r="TJS2496" s="187"/>
      <c r="TJT2496" s="187"/>
      <c r="TJU2496" s="204"/>
      <c r="TJV2496" s="272"/>
      <c r="TJW2496" s="207"/>
      <c r="TJX2496" s="238"/>
      <c r="TJY2496" s="207"/>
      <c r="TJZ2496" s="207"/>
      <c r="TKA2496" s="187"/>
      <c r="TKB2496" s="187"/>
      <c r="TKC2496" s="204"/>
      <c r="TKD2496" s="272"/>
      <c r="TKE2496" s="207"/>
      <c r="TKF2496" s="238"/>
      <c r="TKG2496" s="207"/>
      <c r="TKH2496" s="207"/>
      <c r="TKI2496" s="187"/>
      <c r="TKJ2496" s="187"/>
      <c r="TKK2496" s="204"/>
      <c r="TKL2496" s="272"/>
      <c r="TKM2496" s="207"/>
      <c r="TKN2496" s="238"/>
      <c r="TKO2496" s="207"/>
      <c r="TKP2496" s="207"/>
      <c r="TKQ2496" s="187"/>
      <c r="TKR2496" s="187"/>
      <c r="TKS2496" s="204"/>
      <c r="TKT2496" s="272"/>
      <c r="TKU2496" s="207"/>
      <c r="TKV2496" s="238"/>
      <c r="TKW2496" s="207"/>
      <c r="TKX2496" s="207"/>
      <c r="TKY2496" s="187"/>
      <c r="TKZ2496" s="187"/>
      <c r="TLA2496" s="204"/>
      <c r="TLB2496" s="272"/>
      <c r="TLC2496" s="207"/>
      <c r="TLD2496" s="238"/>
      <c r="TLE2496" s="207"/>
      <c r="TLF2496" s="207"/>
      <c r="TLG2496" s="187"/>
      <c r="TLH2496" s="187"/>
      <c r="TLI2496" s="204"/>
      <c r="TLJ2496" s="272"/>
      <c r="TLK2496" s="207"/>
      <c r="TLL2496" s="238"/>
      <c r="TLM2496" s="207"/>
      <c r="TLN2496" s="207"/>
      <c r="TLO2496" s="187"/>
      <c r="TLP2496" s="187"/>
      <c r="TLQ2496" s="204"/>
      <c r="TLR2496" s="272"/>
      <c r="TLS2496" s="207"/>
      <c r="TLT2496" s="238"/>
      <c r="TLU2496" s="207"/>
      <c r="TLV2496" s="207"/>
      <c r="TLW2496" s="187"/>
      <c r="TLX2496" s="187"/>
      <c r="TLY2496" s="204"/>
      <c r="TLZ2496" s="272"/>
      <c r="TMA2496" s="207"/>
      <c r="TMB2496" s="238"/>
      <c r="TMC2496" s="207"/>
      <c r="TMD2496" s="207"/>
      <c r="TME2496" s="187"/>
      <c r="TMF2496" s="187"/>
      <c r="TMG2496" s="204"/>
      <c r="TMH2496" s="272"/>
      <c r="TMI2496" s="207"/>
      <c r="TMJ2496" s="238"/>
      <c r="TMK2496" s="207"/>
      <c r="TML2496" s="207"/>
      <c r="TMM2496" s="187"/>
      <c r="TMN2496" s="187"/>
      <c r="TMO2496" s="204"/>
      <c r="TMP2496" s="272"/>
      <c r="TMQ2496" s="207"/>
      <c r="TMR2496" s="238"/>
      <c r="TMS2496" s="207"/>
      <c r="TMT2496" s="207"/>
      <c r="TMU2496" s="187"/>
      <c r="TMV2496" s="187"/>
      <c r="TMW2496" s="204"/>
      <c r="TMX2496" s="272"/>
      <c r="TMY2496" s="207"/>
      <c r="TMZ2496" s="238"/>
      <c r="TNA2496" s="207"/>
      <c r="TNB2496" s="207"/>
      <c r="TNC2496" s="187"/>
      <c r="TND2496" s="187"/>
      <c r="TNE2496" s="204"/>
      <c r="TNF2496" s="272"/>
      <c r="TNG2496" s="207"/>
      <c r="TNH2496" s="238"/>
      <c r="TNI2496" s="207"/>
      <c r="TNJ2496" s="207"/>
      <c r="TNK2496" s="187"/>
      <c r="TNL2496" s="187"/>
      <c r="TNM2496" s="204"/>
      <c r="TNN2496" s="272"/>
      <c r="TNO2496" s="207"/>
      <c r="TNP2496" s="238"/>
      <c r="TNQ2496" s="207"/>
      <c r="TNR2496" s="207"/>
      <c r="TNS2496" s="187"/>
      <c r="TNT2496" s="187"/>
      <c r="TNU2496" s="204"/>
      <c r="TNV2496" s="272"/>
      <c r="TNW2496" s="207"/>
      <c r="TNX2496" s="238"/>
      <c r="TNY2496" s="207"/>
      <c r="TNZ2496" s="207"/>
      <c r="TOA2496" s="187"/>
      <c r="TOB2496" s="187"/>
      <c r="TOC2496" s="204"/>
      <c r="TOD2496" s="272"/>
      <c r="TOE2496" s="207"/>
      <c r="TOF2496" s="238"/>
      <c r="TOG2496" s="207"/>
      <c r="TOH2496" s="207"/>
      <c r="TOI2496" s="187"/>
      <c r="TOJ2496" s="187"/>
      <c r="TOK2496" s="204"/>
      <c r="TOL2496" s="272"/>
      <c r="TOM2496" s="207"/>
      <c r="TON2496" s="238"/>
      <c r="TOO2496" s="207"/>
      <c r="TOP2496" s="207"/>
      <c r="TOQ2496" s="187"/>
      <c r="TOR2496" s="187"/>
      <c r="TOS2496" s="204"/>
      <c r="TOT2496" s="272"/>
      <c r="TOU2496" s="207"/>
      <c r="TOV2496" s="238"/>
      <c r="TOW2496" s="207"/>
      <c r="TOX2496" s="207"/>
      <c r="TOY2496" s="187"/>
      <c r="TOZ2496" s="187"/>
      <c r="TPA2496" s="204"/>
      <c r="TPB2496" s="272"/>
      <c r="TPC2496" s="207"/>
      <c r="TPD2496" s="238"/>
      <c r="TPE2496" s="207"/>
      <c r="TPF2496" s="207"/>
      <c r="TPG2496" s="187"/>
      <c r="TPH2496" s="187"/>
      <c r="TPI2496" s="204"/>
      <c r="TPJ2496" s="272"/>
      <c r="TPK2496" s="207"/>
      <c r="TPL2496" s="238"/>
      <c r="TPM2496" s="207"/>
      <c r="TPN2496" s="207"/>
      <c r="TPO2496" s="187"/>
      <c r="TPP2496" s="187"/>
      <c r="TPQ2496" s="204"/>
      <c r="TPR2496" s="272"/>
      <c r="TPS2496" s="207"/>
      <c r="TPT2496" s="238"/>
      <c r="TPU2496" s="207"/>
      <c r="TPV2496" s="207"/>
      <c r="TPW2496" s="187"/>
      <c r="TPX2496" s="187"/>
      <c r="TPY2496" s="204"/>
      <c r="TPZ2496" s="272"/>
      <c r="TQA2496" s="207"/>
      <c r="TQB2496" s="238"/>
      <c r="TQC2496" s="207"/>
      <c r="TQD2496" s="207"/>
      <c r="TQE2496" s="187"/>
      <c r="TQF2496" s="187"/>
      <c r="TQG2496" s="204"/>
      <c r="TQH2496" s="272"/>
      <c r="TQI2496" s="207"/>
      <c r="TQJ2496" s="238"/>
      <c r="TQK2496" s="207"/>
      <c r="TQL2496" s="207"/>
      <c r="TQM2496" s="187"/>
      <c r="TQN2496" s="187"/>
      <c r="TQO2496" s="204"/>
      <c r="TQP2496" s="272"/>
      <c r="TQQ2496" s="207"/>
      <c r="TQR2496" s="238"/>
      <c r="TQS2496" s="207"/>
      <c r="TQT2496" s="207"/>
      <c r="TQU2496" s="187"/>
      <c r="TQV2496" s="187"/>
      <c r="TQW2496" s="204"/>
      <c r="TQX2496" s="272"/>
      <c r="TQY2496" s="207"/>
      <c r="TQZ2496" s="238"/>
      <c r="TRA2496" s="207"/>
      <c r="TRB2496" s="207"/>
      <c r="TRC2496" s="187"/>
      <c r="TRD2496" s="187"/>
      <c r="TRE2496" s="204"/>
      <c r="TRF2496" s="272"/>
      <c r="TRG2496" s="207"/>
      <c r="TRH2496" s="238"/>
      <c r="TRI2496" s="207"/>
      <c r="TRJ2496" s="207"/>
      <c r="TRK2496" s="187"/>
      <c r="TRL2496" s="187"/>
      <c r="TRM2496" s="204"/>
      <c r="TRN2496" s="272"/>
      <c r="TRO2496" s="207"/>
      <c r="TRP2496" s="238"/>
      <c r="TRQ2496" s="207"/>
      <c r="TRR2496" s="207"/>
      <c r="TRS2496" s="187"/>
      <c r="TRT2496" s="187"/>
      <c r="TRU2496" s="204"/>
      <c r="TRV2496" s="272"/>
      <c r="TRW2496" s="207"/>
      <c r="TRX2496" s="238"/>
      <c r="TRY2496" s="207"/>
      <c r="TRZ2496" s="207"/>
      <c r="TSA2496" s="187"/>
      <c r="TSB2496" s="187"/>
      <c r="TSC2496" s="204"/>
      <c r="TSD2496" s="272"/>
      <c r="TSE2496" s="207"/>
      <c r="TSF2496" s="238"/>
      <c r="TSG2496" s="207"/>
      <c r="TSH2496" s="207"/>
      <c r="TSI2496" s="187"/>
      <c r="TSJ2496" s="187"/>
      <c r="TSK2496" s="204"/>
      <c r="TSL2496" s="272"/>
      <c r="TSM2496" s="207"/>
      <c r="TSN2496" s="238"/>
      <c r="TSO2496" s="207"/>
      <c r="TSP2496" s="207"/>
      <c r="TSQ2496" s="187"/>
      <c r="TSR2496" s="187"/>
      <c r="TSS2496" s="204"/>
      <c r="TST2496" s="272"/>
      <c r="TSU2496" s="207"/>
      <c r="TSV2496" s="238"/>
      <c r="TSW2496" s="207"/>
      <c r="TSX2496" s="207"/>
      <c r="TSY2496" s="187"/>
      <c r="TSZ2496" s="187"/>
      <c r="TTA2496" s="204"/>
      <c r="TTB2496" s="272"/>
      <c r="TTC2496" s="207"/>
      <c r="TTD2496" s="238"/>
      <c r="TTE2496" s="207"/>
      <c r="TTF2496" s="207"/>
      <c r="TTG2496" s="187"/>
      <c r="TTH2496" s="187"/>
      <c r="TTI2496" s="204"/>
      <c r="TTJ2496" s="272"/>
      <c r="TTK2496" s="207"/>
      <c r="TTL2496" s="238"/>
      <c r="TTM2496" s="207"/>
      <c r="TTN2496" s="207"/>
      <c r="TTO2496" s="187"/>
      <c r="TTP2496" s="187"/>
      <c r="TTQ2496" s="204"/>
      <c r="TTR2496" s="272"/>
      <c r="TTS2496" s="207"/>
      <c r="TTT2496" s="238"/>
      <c r="TTU2496" s="207"/>
      <c r="TTV2496" s="207"/>
      <c r="TTW2496" s="187"/>
      <c r="TTX2496" s="187"/>
      <c r="TTY2496" s="204"/>
      <c r="TTZ2496" s="272"/>
      <c r="TUA2496" s="207"/>
      <c r="TUB2496" s="238"/>
      <c r="TUC2496" s="207"/>
      <c r="TUD2496" s="207"/>
      <c r="TUE2496" s="187"/>
      <c r="TUF2496" s="187"/>
      <c r="TUG2496" s="204"/>
      <c r="TUH2496" s="272"/>
      <c r="TUI2496" s="207"/>
      <c r="TUJ2496" s="238"/>
      <c r="TUK2496" s="207"/>
      <c r="TUL2496" s="207"/>
      <c r="TUM2496" s="187"/>
      <c r="TUN2496" s="187"/>
      <c r="TUO2496" s="204"/>
      <c r="TUP2496" s="272"/>
      <c r="TUQ2496" s="207"/>
      <c r="TUR2496" s="238"/>
      <c r="TUS2496" s="207"/>
      <c r="TUT2496" s="207"/>
      <c r="TUU2496" s="187"/>
      <c r="TUV2496" s="187"/>
      <c r="TUW2496" s="204"/>
      <c r="TUX2496" s="272"/>
      <c r="TUY2496" s="207"/>
      <c r="TUZ2496" s="238"/>
      <c r="TVA2496" s="207"/>
      <c r="TVB2496" s="207"/>
      <c r="TVC2496" s="187"/>
      <c r="TVD2496" s="187"/>
      <c r="TVE2496" s="204"/>
      <c r="TVF2496" s="272"/>
      <c r="TVG2496" s="207"/>
      <c r="TVH2496" s="238"/>
      <c r="TVI2496" s="207"/>
      <c r="TVJ2496" s="207"/>
      <c r="TVK2496" s="187"/>
      <c r="TVL2496" s="187"/>
      <c r="TVM2496" s="204"/>
      <c r="TVN2496" s="272"/>
      <c r="TVO2496" s="207"/>
      <c r="TVP2496" s="238"/>
      <c r="TVQ2496" s="207"/>
      <c r="TVR2496" s="207"/>
      <c r="TVS2496" s="187"/>
      <c r="TVT2496" s="187"/>
      <c r="TVU2496" s="204"/>
      <c r="TVV2496" s="272"/>
      <c r="TVW2496" s="207"/>
      <c r="TVX2496" s="238"/>
      <c r="TVY2496" s="207"/>
      <c r="TVZ2496" s="207"/>
      <c r="TWA2496" s="187"/>
      <c r="TWB2496" s="187"/>
      <c r="TWC2496" s="204"/>
      <c r="TWD2496" s="272"/>
      <c r="TWE2496" s="207"/>
      <c r="TWF2496" s="238"/>
      <c r="TWG2496" s="207"/>
      <c r="TWH2496" s="207"/>
      <c r="TWI2496" s="187"/>
      <c r="TWJ2496" s="187"/>
      <c r="TWK2496" s="204"/>
      <c r="TWL2496" s="272"/>
      <c r="TWM2496" s="207"/>
      <c r="TWN2496" s="238"/>
      <c r="TWO2496" s="207"/>
      <c r="TWP2496" s="207"/>
      <c r="TWQ2496" s="187"/>
      <c r="TWR2496" s="187"/>
      <c r="TWS2496" s="204"/>
      <c r="TWT2496" s="272"/>
      <c r="TWU2496" s="207"/>
      <c r="TWV2496" s="238"/>
      <c r="TWW2496" s="207"/>
      <c r="TWX2496" s="207"/>
      <c r="TWY2496" s="187"/>
      <c r="TWZ2496" s="187"/>
      <c r="TXA2496" s="204"/>
      <c r="TXB2496" s="272"/>
      <c r="TXC2496" s="207"/>
      <c r="TXD2496" s="238"/>
      <c r="TXE2496" s="207"/>
      <c r="TXF2496" s="207"/>
      <c r="TXG2496" s="187"/>
      <c r="TXH2496" s="187"/>
      <c r="TXI2496" s="204"/>
      <c r="TXJ2496" s="272"/>
      <c r="TXK2496" s="207"/>
      <c r="TXL2496" s="238"/>
      <c r="TXM2496" s="207"/>
      <c r="TXN2496" s="207"/>
      <c r="TXO2496" s="187"/>
      <c r="TXP2496" s="187"/>
      <c r="TXQ2496" s="204"/>
      <c r="TXR2496" s="272"/>
      <c r="TXS2496" s="207"/>
      <c r="TXT2496" s="238"/>
      <c r="TXU2496" s="207"/>
      <c r="TXV2496" s="207"/>
      <c r="TXW2496" s="187"/>
      <c r="TXX2496" s="187"/>
      <c r="TXY2496" s="204"/>
      <c r="TXZ2496" s="272"/>
      <c r="TYA2496" s="207"/>
      <c r="TYB2496" s="238"/>
      <c r="TYC2496" s="207"/>
      <c r="TYD2496" s="207"/>
      <c r="TYE2496" s="187"/>
      <c r="TYF2496" s="187"/>
      <c r="TYG2496" s="204"/>
      <c r="TYH2496" s="272"/>
      <c r="TYI2496" s="207"/>
      <c r="TYJ2496" s="238"/>
      <c r="TYK2496" s="207"/>
      <c r="TYL2496" s="207"/>
      <c r="TYM2496" s="187"/>
      <c r="TYN2496" s="187"/>
      <c r="TYO2496" s="204"/>
      <c r="TYP2496" s="272"/>
      <c r="TYQ2496" s="207"/>
      <c r="TYR2496" s="238"/>
      <c r="TYS2496" s="207"/>
      <c r="TYT2496" s="207"/>
      <c r="TYU2496" s="187"/>
      <c r="TYV2496" s="187"/>
      <c r="TYW2496" s="204"/>
      <c r="TYX2496" s="272"/>
      <c r="TYY2496" s="207"/>
      <c r="TYZ2496" s="238"/>
      <c r="TZA2496" s="207"/>
      <c r="TZB2496" s="207"/>
      <c r="TZC2496" s="187"/>
      <c r="TZD2496" s="187"/>
      <c r="TZE2496" s="204"/>
      <c r="TZF2496" s="272"/>
      <c r="TZG2496" s="207"/>
      <c r="TZH2496" s="238"/>
      <c r="TZI2496" s="207"/>
      <c r="TZJ2496" s="207"/>
      <c r="TZK2496" s="187"/>
      <c r="TZL2496" s="187"/>
      <c r="TZM2496" s="204"/>
      <c r="TZN2496" s="272"/>
      <c r="TZO2496" s="207"/>
      <c r="TZP2496" s="238"/>
      <c r="TZQ2496" s="207"/>
      <c r="TZR2496" s="207"/>
      <c r="TZS2496" s="187"/>
      <c r="TZT2496" s="187"/>
      <c r="TZU2496" s="204"/>
      <c r="TZV2496" s="272"/>
      <c r="TZW2496" s="207"/>
      <c r="TZX2496" s="238"/>
      <c r="TZY2496" s="207"/>
      <c r="TZZ2496" s="207"/>
      <c r="UAA2496" s="187"/>
      <c r="UAB2496" s="187"/>
      <c r="UAC2496" s="204"/>
      <c r="UAD2496" s="272"/>
      <c r="UAE2496" s="207"/>
      <c r="UAF2496" s="238"/>
      <c r="UAG2496" s="207"/>
      <c r="UAH2496" s="207"/>
      <c r="UAI2496" s="187"/>
      <c r="UAJ2496" s="187"/>
      <c r="UAK2496" s="204"/>
      <c r="UAL2496" s="272"/>
      <c r="UAM2496" s="207"/>
      <c r="UAN2496" s="238"/>
      <c r="UAO2496" s="207"/>
      <c r="UAP2496" s="207"/>
      <c r="UAQ2496" s="187"/>
      <c r="UAR2496" s="187"/>
      <c r="UAS2496" s="204"/>
      <c r="UAT2496" s="272"/>
      <c r="UAU2496" s="207"/>
      <c r="UAV2496" s="238"/>
      <c r="UAW2496" s="207"/>
      <c r="UAX2496" s="207"/>
      <c r="UAY2496" s="187"/>
      <c r="UAZ2496" s="187"/>
      <c r="UBA2496" s="204"/>
      <c r="UBB2496" s="272"/>
      <c r="UBC2496" s="207"/>
      <c r="UBD2496" s="238"/>
      <c r="UBE2496" s="207"/>
      <c r="UBF2496" s="207"/>
      <c r="UBG2496" s="187"/>
      <c r="UBH2496" s="187"/>
      <c r="UBI2496" s="204"/>
      <c r="UBJ2496" s="272"/>
      <c r="UBK2496" s="207"/>
      <c r="UBL2496" s="238"/>
      <c r="UBM2496" s="207"/>
      <c r="UBN2496" s="207"/>
      <c r="UBO2496" s="187"/>
      <c r="UBP2496" s="187"/>
      <c r="UBQ2496" s="204"/>
      <c r="UBR2496" s="272"/>
      <c r="UBS2496" s="207"/>
      <c r="UBT2496" s="238"/>
      <c r="UBU2496" s="207"/>
      <c r="UBV2496" s="207"/>
      <c r="UBW2496" s="187"/>
      <c r="UBX2496" s="187"/>
      <c r="UBY2496" s="204"/>
      <c r="UBZ2496" s="272"/>
      <c r="UCA2496" s="207"/>
      <c r="UCB2496" s="238"/>
      <c r="UCC2496" s="207"/>
      <c r="UCD2496" s="207"/>
      <c r="UCE2496" s="187"/>
      <c r="UCF2496" s="187"/>
      <c r="UCG2496" s="204"/>
      <c r="UCH2496" s="272"/>
      <c r="UCI2496" s="207"/>
      <c r="UCJ2496" s="238"/>
      <c r="UCK2496" s="207"/>
      <c r="UCL2496" s="207"/>
      <c r="UCM2496" s="187"/>
      <c r="UCN2496" s="187"/>
      <c r="UCO2496" s="204"/>
      <c r="UCP2496" s="272"/>
      <c r="UCQ2496" s="207"/>
      <c r="UCR2496" s="238"/>
      <c r="UCS2496" s="207"/>
      <c r="UCT2496" s="207"/>
      <c r="UCU2496" s="187"/>
      <c r="UCV2496" s="187"/>
      <c r="UCW2496" s="204"/>
      <c r="UCX2496" s="272"/>
      <c r="UCY2496" s="207"/>
      <c r="UCZ2496" s="238"/>
      <c r="UDA2496" s="207"/>
      <c r="UDB2496" s="207"/>
      <c r="UDC2496" s="187"/>
      <c r="UDD2496" s="187"/>
      <c r="UDE2496" s="204"/>
      <c r="UDF2496" s="272"/>
      <c r="UDG2496" s="207"/>
      <c r="UDH2496" s="238"/>
      <c r="UDI2496" s="207"/>
      <c r="UDJ2496" s="207"/>
      <c r="UDK2496" s="187"/>
      <c r="UDL2496" s="187"/>
      <c r="UDM2496" s="204"/>
      <c r="UDN2496" s="272"/>
      <c r="UDO2496" s="207"/>
      <c r="UDP2496" s="238"/>
      <c r="UDQ2496" s="207"/>
      <c r="UDR2496" s="207"/>
      <c r="UDS2496" s="187"/>
      <c r="UDT2496" s="187"/>
      <c r="UDU2496" s="204"/>
      <c r="UDV2496" s="272"/>
      <c r="UDW2496" s="207"/>
      <c r="UDX2496" s="238"/>
      <c r="UDY2496" s="207"/>
      <c r="UDZ2496" s="207"/>
      <c r="UEA2496" s="187"/>
      <c r="UEB2496" s="187"/>
      <c r="UEC2496" s="204"/>
      <c r="UED2496" s="272"/>
      <c r="UEE2496" s="207"/>
      <c r="UEF2496" s="238"/>
      <c r="UEG2496" s="207"/>
      <c r="UEH2496" s="207"/>
      <c r="UEI2496" s="187"/>
      <c r="UEJ2496" s="187"/>
      <c r="UEK2496" s="204"/>
      <c r="UEL2496" s="272"/>
      <c r="UEM2496" s="207"/>
      <c r="UEN2496" s="238"/>
      <c r="UEO2496" s="207"/>
      <c r="UEP2496" s="207"/>
      <c r="UEQ2496" s="187"/>
      <c r="UER2496" s="187"/>
      <c r="UES2496" s="204"/>
      <c r="UET2496" s="272"/>
      <c r="UEU2496" s="207"/>
      <c r="UEV2496" s="238"/>
      <c r="UEW2496" s="207"/>
      <c r="UEX2496" s="207"/>
      <c r="UEY2496" s="187"/>
      <c r="UEZ2496" s="187"/>
      <c r="UFA2496" s="204"/>
      <c r="UFB2496" s="272"/>
      <c r="UFC2496" s="207"/>
      <c r="UFD2496" s="238"/>
      <c r="UFE2496" s="207"/>
      <c r="UFF2496" s="207"/>
      <c r="UFG2496" s="187"/>
      <c r="UFH2496" s="187"/>
      <c r="UFI2496" s="204"/>
      <c r="UFJ2496" s="272"/>
      <c r="UFK2496" s="207"/>
      <c r="UFL2496" s="238"/>
      <c r="UFM2496" s="207"/>
      <c r="UFN2496" s="207"/>
      <c r="UFO2496" s="187"/>
      <c r="UFP2496" s="187"/>
      <c r="UFQ2496" s="204"/>
      <c r="UFR2496" s="272"/>
      <c r="UFS2496" s="207"/>
      <c r="UFT2496" s="238"/>
      <c r="UFU2496" s="207"/>
      <c r="UFV2496" s="207"/>
      <c r="UFW2496" s="187"/>
      <c r="UFX2496" s="187"/>
      <c r="UFY2496" s="204"/>
      <c r="UFZ2496" s="272"/>
      <c r="UGA2496" s="207"/>
      <c r="UGB2496" s="238"/>
      <c r="UGC2496" s="207"/>
      <c r="UGD2496" s="207"/>
      <c r="UGE2496" s="187"/>
      <c r="UGF2496" s="187"/>
      <c r="UGG2496" s="204"/>
      <c r="UGH2496" s="272"/>
      <c r="UGI2496" s="207"/>
      <c r="UGJ2496" s="238"/>
      <c r="UGK2496" s="207"/>
      <c r="UGL2496" s="207"/>
      <c r="UGM2496" s="187"/>
      <c r="UGN2496" s="187"/>
      <c r="UGO2496" s="204"/>
      <c r="UGP2496" s="272"/>
      <c r="UGQ2496" s="207"/>
      <c r="UGR2496" s="238"/>
      <c r="UGS2496" s="207"/>
      <c r="UGT2496" s="207"/>
      <c r="UGU2496" s="187"/>
      <c r="UGV2496" s="187"/>
      <c r="UGW2496" s="204"/>
      <c r="UGX2496" s="272"/>
      <c r="UGY2496" s="207"/>
      <c r="UGZ2496" s="238"/>
      <c r="UHA2496" s="207"/>
      <c r="UHB2496" s="207"/>
      <c r="UHC2496" s="187"/>
      <c r="UHD2496" s="187"/>
      <c r="UHE2496" s="204"/>
      <c r="UHF2496" s="272"/>
      <c r="UHG2496" s="207"/>
      <c r="UHH2496" s="238"/>
      <c r="UHI2496" s="207"/>
      <c r="UHJ2496" s="207"/>
      <c r="UHK2496" s="187"/>
      <c r="UHL2496" s="187"/>
      <c r="UHM2496" s="204"/>
      <c r="UHN2496" s="272"/>
      <c r="UHO2496" s="207"/>
      <c r="UHP2496" s="238"/>
      <c r="UHQ2496" s="207"/>
      <c r="UHR2496" s="207"/>
      <c r="UHS2496" s="187"/>
      <c r="UHT2496" s="187"/>
      <c r="UHU2496" s="204"/>
      <c r="UHV2496" s="272"/>
      <c r="UHW2496" s="207"/>
      <c r="UHX2496" s="238"/>
      <c r="UHY2496" s="207"/>
      <c r="UHZ2496" s="207"/>
      <c r="UIA2496" s="187"/>
      <c r="UIB2496" s="187"/>
      <c r="UIC2496" s="204"/>
      <c r="UID2496" s="272"/>
      <c r="UIE2496" s="207"/>
      <c r="UIF2496" s="238"/>
      <c r="UIG2496" s="207"/>
      <c r="UIH2496" s="207"/>
      <c r="UII2496" s="187"/>
      <c r="UIJ2496" s="187"/>
      <c r="UIK2496" s="204"/>
      <c r="UIL2496" s="272"/>
      <c r="UIM2496" s="207"/>
      <c r="UIN2496" s="238"/>
      <c r="UIO2496" s="207"/>
      <c r="UIP2496" s="207"/>
      <c r="UIQ2496" s="187"/>
      <c r="UIR2496" s="187"/>
      <c r="UIS2496" s="204"/>
      <c r="UIT2496" s="272"/>
      <c r="UIU2496" s="207"/>
      <c r="UIV2496" s="238"/>
      <c r="UIW2496" s="207"/>
      <c r="UIX2496" s="207"/>
      <c r="UIY2496" s="187"/>
      <c r="UIZ2496" s="187"/>
      <c r="UJA2496" s="204"/>
      <c r="UJB2496" s="272"/>
      <c r="UJC2496" s="207"/>
      <c r="UJD2496" s="238"/>
      <c r="UJE2496" s="207"/>
      <c r="UJF2496" s="207"/>
      <c r="UJG2496" s="187"/>
      <c r="UJH2496" s="187"/>
      <c r="UJI2496" s="204"/>
      <c r="UJJ2496" s="272"/>
      <c r="UJK2496" s="207"/>
      <c r="UJL2496" s="238"/>
      <c r="UJM2496" s="207"/>
      <c r="UJN2496" s="207"/>
      <c r="UJO2496" s="187"/>
      <c r="UJP2496" s="187"/>
      <c r="UJQ2496" s="204"/>
      <c r="UJR2496" s="272"/>
      <c r="UJS2496" s="207"/>
      <c r="UJT2496" s="238"/>
      <c r="UJU2496" s="207"/>
      <c r="UJV2496" s="207"/>
      <c r="UJW2496" s="187"/>
      <c r="UJX2496" s="187"/>
      <c r="UJY2496" s="204"/>
      <c r="UJZ2496" s="272"/>
      <c r="UKA2496" s="207"/>
      <c r="UKB2496" s="238"/>
      <c r="UKC2496" s="207"/>
      <c r="UKD2496" s="207"/>
      <c r="UKE2496" s="187"/>
      <c r="UKF2496" s="187"/>
      <c r="UKG2496" s="204"/>
      <c r="UKH2496" s="272"/>
      <c r="UKI2496" s="207"/>
      <c r="UKJ2496" s="238"/>
      <c r="UKK2496" s="207"/>
      <c r="UKL2496" s="207"/>
      <c r="UKM2496" s="187"/>
      <c r="UKN2496" s="187"/>
      <c r="UKO2496" s="204"/>
      <c r="UKP2496" s="272"/>
      <c r="UKQ2496" s="207"/>
      <c r="UKR2496" s="238"/>
      <c r="UKS2496" s="207"/>
      <c r="UKT2496" s="207"/>
      <c r="UKU2496" s="187"/>
      <c r="UKV2496" s="187"/>
      <c r="UKW2496" s="204"/>
      <c r="UKX2496" s="272"/>
      <c r="UKY2496" s="207"/>
      <c r="UKZ2496" s="238"/>
      <c r="ULA2496" s="207"/>
      <c r="ULB2496" s="207"/>
      <c r="ULC2496" s="187"/>
      <c r="ULD2496" s="187"/>
      <c r="ULE2496" s="204"/>
      <c r="ULF2496" s="272"/>
      <c r="ULG2496" s="207"/>
      <c r="ULH2496" s="238"/>
      <c r="ULI2496" s="207"/>
      <c r="ULJ2496" s="207"/>
      <c r="ULK2496" s="187"/>
      <c r="ULL2496" s="187"/>
      <c r="ULM2496" s="204"/>
      <c r="ULN2496" s="272"/>
      <c r="ULO2496" s="207"/>
      <c r="ULP2496" s="238"/>
      <c r="ULQ2496" s="207"/>
      <c r="ULR2496" s="207"/>
      <c r="ULS2496" s="187"/>
      <c r="ULT2496" s="187"/>
      <c r="ULU2496" s="204"/>
      <c r="ULV2496" s="272"/>
      <c r="ULW2496" s="207"/>
      <c r="ULX2496" s="238"/>
      <c r="ULY2496" s="207"/>
      <c r="ULZ2496" s="207"/>
      <c r="UMA2496" s="187"/>
      <c r="UMB2496" s="187"/>
      <c r="UMC2496" s="204"/>
      <c r="UMD2496" s="272"/>
      <c r="UME2496" s="207"/>
      <c r="UMF2496" s="238"/>
      <c r="UMG2496" s="207"/>
      <c r="UMH2496" s="207"/>
      <c r="UMI2496" s="187"/>
      <c r="UMJ2496" s="187"/>
      <c r="UMK2496" s="204"/>
      <c r="UML2496" s="272"/>
      <c r="UMM2496" s="207"/>
      <c r="UMN2496" s="238"/>
      <c r="UMO2496" s="207"/>
      <c r="UMP2496" s="207"/>
      <c r="UMQ2496" s="187"/>
      <c r="UMR2496" s="187"/>
      <c r="UMS2496" s="204"/>
      <c r="UMT2496" s="272"/>
      <c r="UMU2496" s="207"/>
      <c r="UMV2496" s="238"/>
      <c r="UMW2496" s="207"/>
      <c r="UMX2496" s="207"/>
      <c r="UMY2496" s="187"/>
      <c r="UMZ2496" s="187"/>
      <c r="UNA2496" s="204"/>
      <c r="UNB2496" s="272"/>
      <c r="UNC2496" s="207"/>
      <c r="UND2496" s="238"/>
      <c r="UNE2496" s="207"/>
      <c r="UNF2496" s="207"/>
      <c r="UNG2496" s="187"/>
      <c r="UNH2496" s="187"/>
      <c r="UNI2496" s="204"/>
      <c r="UNJ2496" s="272"/>
      <c r="UNK2496" s="207"/>
      <c r="UNL2496" s="238"/>
      <c r="UNM2496" s="207"/>
      <c r="UNN2496" s="207"/>
      <c r="UNO2496" s="187"/>
      <c r="UNP2496" s="187"/>
      <c r="UNQ2496" s="204"/>
      <c r="UNR2496" s="272"/>
      <c r="UNS2496" s="207"/>
      <c r="UNT2496" s="238"/>
      <c r="UNU2496" s="207"/>
      <c r="UNV2496" s="207"/>
      <c r="UNW2496" s="187"/>
      <c r="UNX2496" s="187"/>
      <c r="UNY2496" s="204"/>
      <c r="UNZ2496" s="272"/>
      <c r="UOA2496" s="207"/>
      <c r="UOB2496" s="238"/>
      <c r="UOC2496" s="207"/>
      <c r="UOD2496" s="207"/>
      <c r="UOE2496" s="187"/>
      <c r="UOF2496" s="187"/>
      <c r="UOG2496" s="204"/>
      <c r="UOH2496" s="272"/>
      <c r="UOI2496" s="207"/>
      <c r="UOJ2496" s="238"/>
      <c r="UOK2496" s="207"/>
      <c r="UOL2496" s="207"/>
      <c r="UOM2496" s="187"/>
      <c r="UON2496" s="187"/>
      <c r="UOO2496" s="204"/>
      <c r="UOP2496" s="272"/>
      <c r="UOQ2496" s="207"/>
      <c r="UOR2496" s="238"/>
      <c r="UOS2496" s="207"/>
      <c r="UOT2496" s="207"/>
      <c r="UOU2496" s="187"/>
      <c r="UOV2496" s="187"/>
      <c r="UOW2496" s="204"/>
      <c r="UOX2496" s="272"/>
      <c r="UOY2496" s="207"/>
      <c r="UOZ2496" s="238"/>
      <c r="UPA2496" s="207"/>
      <c r="UPB2496" s="207"/>
      <c r="UPC2496" s="187"/>
      <c r="UPD2496" s="187"/>
      <c r="UPE2496" s="204"/>
      <c r="UPF2496" s="272"/>
      <c r="UPG2496" s="207"/>
      <c r="UPH2496" s="238"/>
      <c r="UPI2496" s="207"/>
      <c r="UPJ2496" s="207"/>
      <c r="UPK2496" s="187"/>
      <c r="UPL2496" s="187"/>
      <c r="UPM2496" s="204"/>
      <c r="UPN2496" s="272"/>
      <c r="UPO2496" s="207"/>
      <c r="UPP2496" s="238"/>
      <c r="UPQ2496" s="207"/>
      <c r="UPR2496" s="207"/>
      <c r="UPS2496" s="187"/>
      <c r="UPT2496" s="187"/>
      <c r="UPU2496" s="204"/>
      <c r="UPV2496" s="272"/>
      <c r="UPW2496" s="207"/>
      <c r="UPX2496" s="238"/>
      <c r="UPY2496" s="207"/>
      <c r="UPZ2496" s="207"/>
      <c r="UQA2496" s="187"/>
      <c r="UQB2496" s="187"/>
      <c r="UQC2496" s="204"/>
      <c r="UQD2496" s="272"/>
      <c r="UQE2496" s="207"/>
      <c r="UQF2496" s="238"/>
      <c r="UQG2496" s="207"/>
      <c r="UQH2496" s="207"/>
      <c r="UQI2496" s="187"/>
      <c r="UQJ2496" s="187"/>
      <c r="UQK2496" s="204"/>
      <c r="UQL2496" s="272"/>
      <c r="UQM2496" s="207"/>
      <c r="UQN2496" s="238"/>
      <c r="UQO2496" s="207"/>
      <c r="UQP2496" s="207"/>
      <c r="UQQ2496" s="187"/>
      <c r="UQR2496" s="187"/>
      <c r="UQS2496" s="204"/>
      <c r="UQT2496" s="272"/>
      <c r="UQU2496" s="207"/>
      <c r="UQV2496" s="238"/>
      <c r="UQW2496" s="207"/>
      <c r="UQX2496" s="207"/>
      <c r="UQY2496" s="187"/>
      <c r="UQZ2496" s="187"/>
      <c r="URA2496" s="204"/>
      <c r="URB2496" s="272"/>
      <c r="URC2496" s="207"/>
      <c r="URD2496" s="238"/>
      <c r="URE2496" s="207"/>
      <c r="URF2496" s="207"/>
      <c r="URG2496" s="187"/>
      <c r="URH2496" s="187"/>
      <c r="URI2496" s="204"/>
      <c r="URJ2496" s="272"/>
      <c r="URK2496" s="207"/>
      <c r="URL2496" s="238"/>
      <c r="URM2496" s="207"/>
      <c r="URN2496" s="207"/>
      <c r="URO2496" s="187"/>
      <c r="URP2496" s="187"/>
      <c r="URQ2496" s="204"/>
      <c r="URR2496" s="272"/>
      <c r="URS2496" s="207"/>
      <c r="URT2496" s="238"/>
      <c r="URU2496" s="207"/>
      <c r="URV2496" s="207"/>
      <c r="URW2496" s="187"/>
      <c r="URX2496" s="187"/>
      <c r="URY2496" s="204"/>
      <c r="URZ2496" s="272"/>
      <c r="USA2496" s="207"/>
      <c r="USB2496" s="238"/>
      <c r="USC2496" s="207"/>
      <c r="USD2496" s="207"/>
      <c r="USE2496" s="187"/>
      <c r="USF2496" s="187"/>
      <c r="USG2496" s="204"/>
      <c r="USH2496" s="272"/>
      <c r="USI2496" s="207"/>
      <c r="USJ2496" s="238"/>
      <c r="USK2496" s="207"/>
      <c r="USL2496" s="207"/>
      <c r="USM2496" s="187"/>
      <c r="USN2496" s="187"/>
      <c r="USO2496" s="204"/>
      <c r="USP2496" s="272"/>
      <c r="USQ2496" s="207"/>
      <c r="USR2496" s="238"/>
      <c r="USS2496" s="207"/>
      <c r="UST2496" s="207"/>
      <c r="USU2496" s="187"/>
      <c r="USV2496" s="187"/>
      <c r="USW2496" s="204"/>
      <c r="USX2496" s="272"/>
      <c r="USY2496" s="207"/>
      <c r="USZ2496" s="238"/>
      <c r="UTA2496" s="207"/>
      <c r="UTB2496" s="207"/>
      <c r="UTC2496" s="187"/>
      <c r="UTD2496" s="187"/>
      <c r="UTE2496" s="204"/>
      <c r="UTF2496" s="272"/>
      <c r="UTG2496" s="207"/>
      <c r="UTH2496" s="238"/>
      <c r="UTI2496" s="207"/>
      <c r="UTJ2496" s="207"/>
      <c r="UTK2496" s="187"/>
      <c r="UTL2496" s="187"/>
      <c r="UTM2496" s="204"/>
      <c r="UTN2496" s="272"/>
      <c r="UTO2496" s="207"/>
      <c r="UTP2496" s="238"/>
      <c r="UTQ2496" s="207"/>
      <c r="UTR2496" s="207"/>
      <c r="UTS2496" s="187"/>
      <c r="UTT2496" s="187"/>
      <c r="UTU2496" s="204"/>
      <c r="UTV2496" s="272"/>
      <c r="UTW2496" s="207"/>
      <c r="UTX2496" s="238"/>
      <c r="UTY2496" s="207"/>
      <c r="UTZ2496" s="207"/>
      <c r="UUA2496" s="187"/>
      <c r="UUB2496" s="187"/>
      <c r="UUC2496" s="204"/>
      <c r="UUD2496" s="272"/>
      <c r="UUE2496" s="207"/>
      <c r="UUF2496" s="238"/>
      <c r="UUG2496" s="207"/>
      <c r="UUH2496" s="207"/>
      <c r="UUI2496" s="187"/>
      <c r="UUJ2496" s="187"/>
      <c r="UUK2496" s="204"/>
      <c r="UUL2496" s="272"/>
      <c r="UUM2496" s="207"/>
      <c r="UUN2496" s="238"/>
      <c r="UUO2496" s="207"/>
      <c r="UUP2496" s="207"/>
      <c r="UUQ2496" s="187"/>
      <c r="UUR2496" s="187"/>
      <c r="UUS2496" s="204"/>
      <c r="UUT2496" s="272"/>
      <c r="UUU2496" s="207"/>
      <c r="UUV2496" s="238"/>
      <c r="UUW2496" s="207"/>
      <c r="UUX2496" s="207"/>
      <c r="UUY2496" s="187"/>
      <c r="UUZ2496" s="187"/>
      <c r="UVA2496" s="204"/>
      <c r="UVB2496" s="272"/>
      <c r="UVC2496" s="207"/>
      <c r="UVD2496" s="238"/>
      <c r="UVE2496" s="207"/>
      <c r="UVF2496" s="207"/>
      <c r="UVG2496" s="187"/>
      <c r="UVH2496" s="187"/>
      <c r="UVI2496" s="204"/>
      <c r="UVJ2496" s="272"/>
      <c r="UVK2496" s="207"/>
      <c r="UVL2496" s="238"/>
      <c r="UVM2496" s="207"/>
      <c r="UVN2496" s="207"/>
      <c r="UVO2496" s="187"/>
      <c r="UVP2496" s="187"/>
      <c r="UVQ2496" s="204"/>
      <c r="UVR2496" s="272"/>
      <c r="UVS2496" s="207"/>
      <c r="UVT2496" s="238"/>
      <c r="UVU2496" s="207"/>
      <c r="UVV2496" s="207"/>
      <c r="UVW2496" s="187"/>
      <c r="UVX2496" s="187"/>
      <c r="UVY2496" s="204"/>
      <c r="UVZ2496" s="272"/>
      <c r="UWA2496" s="207"/>
      <c r="UWB2496" s="238"/>
      <c r="UWC2496" s="207"/>
      <c r="UWD2496" s="207"/>
      <c r="UWE2496" s="187"/>
      <c r="UWF2496" s="187"/>
      <c r="UWG2496" s="204"/>
      <c r="UWH2496" s="272"/>
      <c r="UWI2496" s="207"/>
      <c r="UWJ2496" s="238"/>
      <c r="UWK2496" s="207"/>
      <c r="UWL2496" s="207"/>
      <c r="UWM2496" s="187"/>
      <c r="UWN2496" s="187"/>
      <c r="UWO2496" s="204"/>
      <c r="UWP2496" s="272"/>
      <c r="UWQ2496" s="207"/>
      <c r="UWR2496" s="238"/>
      <c r="UWS2496" s="207"/>
      <c r="UWT2496" s="207"/>
      <c r="UWU2496" s="187"/>
      <c r="UWV2496" s="187"/>
      <c r="UWW2496" s="204"/>
      <c r="UWX2496" s="272"/>
      <c r="UWY2496" s="207"/>
      <c r="UWZ2496" s="238"/>
      <c r="UXA2496" s="207"/>
      <c r="UXB2496" s="207"/>
      <c r="UXC2496" s="187"/>
      <c r="UXD2496" s="187"/>
      <c r="UXE2496" s="204"/>
      <c r="UXF2496" s="272"/>
      <c r="UXG2496" s="207"/>
      <c r="UXH2496" s="238"/>
      <c r="UXI2496" s="207"/>
      <c r="UXJ2496" s="207"/>
      <c r="UXK2496" s="187"/>
      <c r="UXL2496" s="187"/>
      <c r="UXM2496" s="204"/>
      <c r="UXN2496" s="272"/>
      <c r="UXO2496" s="207"/>
      <c r="UXP2496" s="238"/>
      <c r="UXQ2496" s="207"/>
      <c r="UXR2496" s="207"/>
      <c r="UXS2496" s="187"/>
      <c r="UXT2496" s="187"/>
      <c r="UXU2496" s="204"/>
      <c r="UXV2496" s="272"/>
      <c r="UXW2496" s="207"/>
      <c r="UXX2496" s="238"/>
      <c r="UXY2496" s="207"/>
      <c r="UXZ2496" s="207"/>
      <c r="UYA2496" s="187"/>
      <c r="UYB2496" s="187"/>
      <c r="UYC2496" s="204"/>
      <c r="UYD2496" s="272"/>
      <c r="UYE2496" s="207"/>
      <c r="UYF2496" s="238"/>
      <c r="UYG2496" s="207"/>
      <c r="UYH2496" s="207"/>
      <c r="UYI2496" s="187"/>
      <c r="UYJ2496" s="187"/>
      <c r="UYK2496" s="204"/>
      <c r="UYL2496" s="272"/>
      <c r="UYM2496" s="207"/>
      <c r="UYN2496" s="238"/>
      <c r="UYO2496" s="207"/>
      <c r="UYP2496" s="207"/>
      <c r="UYQ2496" s="187"/>
      <c r="UYR2496" s="187"/>
      <c r="UYS2496" s="204"/>
      <c r="UYT2496" s="272"/>
      <c r="UYU2496" s="207"/>
      <c r="UYV2496" s="238"/>
      <c r="UYW2496" s="207"/>
      <c r="UYX2496" s="207"/>
      <c r="UYY2496" s="187"/>
      <c r="UYZ2496" s="187"/>
      <c r="UZA2496" s="204"/>
      <c r="UZB2496" s="272"/>
      <c r="UZC2496" s="207"/>
      <c r="UZD2496" s="238"/>
      <c r="UZE2496" s="207"/>
      <c r="UZF2496" s="207"/>
      <c r="UZG2496" s="187"/>
      <c r="UZH2496" s="187"/>
      <c r="UZI2496" s="204"/>
      <c r="UZJ2496" s="272"/>
      <c r="UZK2496" s="207"/>
      <c r="UZL2496" s="238"/>
      <c r="UZM2496" s="207"/>
      <c r="UZN2496" s="207"/>
      <c r="UZO2496" s="187"/>
      <c r="UZP2496" s="187"/>
      <c r="UZQ2496" s="204"/>
      <c r="UZR2496" s="272"/>
      <c r="UZS2496" s="207"/>
      <c r="UZT2496" s="238"/>
      <c r="UZU2496" s="207"/>
      <c r="UZV2496" s="207"/>
      <c r="UZW2496" s="187"/>
      <c r="UZX2496" s="187"/>
      <c r="UZY2496" s="204"/>
      <c r="UZZ2496" s="272"/>
      <c r="VAA2496" s="207"/>
      <c r="VAB2496" s="238"/>
      <c r="VAC2496" s="207"/>
      <c r="VAD2496" s="207"/>
      <c r="VAE2496" s="187"/>
      <c r="VAF2496" s="187"/>
      <c r="VAG2496" s="204"/>
      <c r="VAH2496" s="272"/>
      <c r="VAI2496" s="207"/>
      <c r="VAJ2496" s="238"/>
      <c r="VAK2496" s="207"/>
      <c r="VAL2496" s="207"/>
      <c r="VAM2496" s="187"/>
      <c r="VAN2496" s="187"/>
      <c r="VAO2496" s="204"/>
      <c r="VAP2496" s="272"/>
      <c r="VAQ2496" s="207"/>
      <c r="VAR2496" s="238"/>
      <c r="VAS2496" s="207"/>
      <c r="VAT2496" s="207"/>
      <c r="VAU2496" s="187"/>
      <c r="VAV2496" s="187"/>
      <c r="VAW2496" s="204"/>
      <c r="VAX2496" s="272"/>
      <c r="VAY2496" s="207"/>
      <c r="VAZ2496" s="238"/>
      <c r="VBA2496" s="207"/>
      <c r="VBB2496" s="207"/>
      <c r="VBC2496" s="187"/>
      <c r="VBD2496" s="187"/>
      <c r="VBE2496" s="204"/>
      <c r="VBF2496" s="272"/>
      <c r="VBG2496" s="207"/>
      <c r="VBH2496" s="238"/>
      <c r="VBI2496" s="207"/>
      <c r="VBJ2496" s="207"/>
      <c r="VBK2496" s="187"/>
      <c r="VBL2496" s="187"/>
      <c r="VBM2496" s="204"/>
      <c r="VBN2496" s="272"/>
      <c r="VBO2496" s="207"/>
      <c r="VBP2496" s="238"/>
      <c r="VBQ2496" s="207"/>
      <c r="VBR2496" s="207"/>
      <c r="VBS2496" s="187"/>
      <c r="VBT2496" s="187"/>
      <c r="VBU2496" s="204"/>
      <c r="VBV2496" s="272"/>
      <c r="VBW2496" s="207"/>
      <c r="VBX2496" s="238"/>
      <c r="VBY2496" s="207"/>
      <c r="VBZ2496" s="207"/>
      <c r="VCA2496" s="187"/>
      <c r="VCB2496" s="187"/>
      <c r="VCC2496" s="204"/>
      <c r="VCD2496" s="272"/>
      <c r="VCE2496" s="207"/>
      <c r="VCF2496" s="238"/>
      <c r="VCG2496" s="207"/>
      <c r="VCH2496" s="207"/>
      <c r="VCI2496" s="187"/>
      <c r="VCJ2496" s="187"/>
      <c r="VCK2496" s="204"/>
      <c r="VCL2496" s="272"/>
      <c r="VCM2496" s="207"/>
      <c r="VCN2496" s="238"/>
      <c r="VCO2496" s="207"/>
      <c r="VCP2496" s="207"/>
      <c r="VCQ2496" s="187"/>
      <c r="VCR2496" s="187"/>
      <c r="VCS2496" s="204"/>
      <c r="VCT2496" s="272"/>
      <c r="VCU2496" s="207"/>
      <c r="VCV2496" s="238"/>
      <c r="VCW2496" s="207"/>
      <c r="VCX2496" s="207"/>
      <c r="VCY2496" s="187"/>
      <c r="VCZ2496" s="187"/>
      <c r="VDA2496" s="204"/>
      <c r="VDB2496" s="272"/>
      <c r="VDC2496" s="207"/>
      <c r="VDD2496" s="238"/>
      <c r="VDE2496" s="207"/>
      <c r="VDF2496" s="207"/>
      <c r="VDG2496" s="187"/>
      <c r="VDH2496" s="187"/>
      <c r="VDI2496" s="204"/>
      <c r="VDJ2496" s="272"/>
      <c r="VDK2496" s="207"/>
      <c r="VDL2496" s="238"/>
      <c r="VDM2496" s="207"/>
      <c r="VDN2496" s="207"/>
      <c r="VDO2496" s="187"/>
      <c r="VDP2496" s="187"/>
      <c r="VDQ2496" s="204"/>
      <c r="VDR2496" s="272"/>
      <c r="VDS2496" s="207"/>
      <c r="VDT2496" s="238"/>
      <c r="VDU2496" s="207"/>
      <c r="VDV2496" s="207"/>
      <c r="VDW2496" s="187"/>
      <c r="VDX2496" s="187"/>
      <c r="VDY2496" s="204"/>
      <c r="VDZ2496" s="272"/>
      <c r="VEA2496" s="207"/>
      <c r="VEB2496" s="238"/>
      <c r="VEC2496" s="207"/>
      <c r="VED2496" s="207"/>
      <c r="VEE2496" s="187"/>
      <c r="VEF2496" s="187"/>
      <c r="VEG2496" s="204"/>
      <c r="VEH2496" s="272"/>
      <c r="VEI2496" s="207"/>
      <c r="VEJ2496" s="238"/>
      <c r="VEK2496" s="207"/>
      <c r="VEL2496" s="207"/>
      <c r="VEM2496" s="187"/>
      <c r="VEN2496" s="187"/>
      <c r="VEO2496" s="204"/>
      <c r="VEP2496" s="272"/>
      <c r="VEQ2496" s="207"/>
      <c r="VER2496" s="238"/>
      <c r="VES2496" s="207"/>
      <c r="VET2496" s="207"/>
      <c r="VEU2496" s="187"/>
      <c r="VEV2496" s="187"/>
      <c r="VEW2496" s="204"/>
      <c r="VEX2496" s="272"/>
      <c r="VEY2496" s="207"/>
      <c r="VEZ2496" s="238"/>
      <c r="VFA2496" s="207"/>
      <c r="VFB2496" s="207"/>
      <c r="VFC2496" s="187"/>
      <c r="VFD2496" s="187"/>
      <c r="VFE2496" s="204"/>
      <c r="VFF2496" s="272"/>
      <c r="VFG2496" s="207"/>
      <c r="VFH2496" s="238"/>
      <c r="VFI2496" s="207"/>
      <c r="VFJ2496" s="207"/>
      <c r="VFK2496" s="187"/>
      <c r="VFL2496" s="187"/>
      <c r="VFM2496" s="204"/>
      <c r="VFN2496" s="272"/>
      <c r="VFO2496" s="207"/>
      <c r="VFP2496" s="238"/>
      <c r="VFQ2496" s="207"/>
      <c r="VFR2496" s="207"/>
      <c r="VFS2496" s="187"/>
      <c r="VFT2496" s="187"/>
      <c r="VFU2496" s="204"/>
      <c r="VFV2496" s="272"/>
      <c r="VFW2496" s="207"/>
      <c r="VFX2496" s="238"/>
      <c r="VFY2496" s="207"/>
      <c r="VFZ2496" s="207"/>
      <c r="VGA2496" s="187"/>
      <c r="VGB2496" s="187"/>
      <c r="VGC2496" s="204"/>
      <c r="VGD2496" s="272"/>
      <c r="VGE2496" s="207"/>
      <c r="VGF2496" s="238"/>
      <c r="VGG2496" s="207"/>
      <c r="VGH2496" s="207"/>
      <c r="VGI2496" s="187"/>
      <c r="VGJ2496" s="187"/>
      <c r="VGK2496" s="204"/>
      <c r="VGL2496" s="272"/>
      <c r="VGM2496" s="207"/>
      <c r="VGN2496" s="238"/>
      <c r="VGO2496" s="207"/>
      <c r="VGP2496" s="207"/>
      <c r="VGQ2496" s="187"/>
      <c r="VGR2496" s="187"/>
      <c r="VGS2496" s="204"/>
      <c r="VGT2496" s="272"/>
      <c r="VGU2496" s="207"/>
      <c r="VGV2496" s="238"/>
      <c r="VGW2496" s="207"/>
      <c r="VGX2496" s="207"/>
      <c r="VGY2496" s="187"/>
      <c r="VGZ2496" s="187"/>
      <c r="VHA2496" s="204"/>
      <c r="VHB2496" s="272"/>
      <c r="VHC2496" s="207"/>
      <c r="VHD2496" s="238"/>
      <c r="VHE2496" s="207"/>
      <c r="VHF2496" s="207"/>
      <c r="VHG2496" s="187"/>
      <c r="VHH2496" s="187"/>
      <c r="VHI2496" s="204"/>
      <c r="VHJ2496" s="272"/>
      <c r="VHK2496" s="207"/>
      <c r="VHL2496" s="238"/>
      <c r="VHM2496" s="207"/>
      <c r="VHN2496" s="207"/>
      <c r="VHO2496" s="187"/>
      <c r="VHP2496" s="187"/>
      <c r="VHQ2496" s="204"/>
      <c r="VHR2496" s="272"/>
      <c r="VHS2496" s="207"/>
      <c r="VHT2496" s="238"/>
      <c r="VHU2496" s="207"/>
      <c r="VHV2496" s="207"/>
      <c r="VHW2496" s="187"/>
      <c r="VHX2496" s="187"/>
      <c r="VHY2496" s="204"/>
      <c r="VHZ2496" s="272"/>
      <c r="VIA2496" s="207"/>
      <c r="VIB2496" s="238"/>
      <c r="VIC2496" s="207"/>
      <c r="VID2496" s="207"/>
      <c r="VIE2496" s="187"/>
      <c r="VIF2496" s="187"/>
      <c r="VIG2496" s="204"/>
      <c r="VIH2496" s="272"/>
      <c r="VII2496" s="207"/>
      <c r="VIJ2496" s="238"/>
      <c r="VIK2496" s="207"/>
      <c r="VIL2496" s="207"/>
      <c r="VIM2496" s="187"/>
      <c r="VIN2496" s="187"/>
      <c r="VIO2496" s="204"/>
      <c r="VIP2496" s="272"/>
      <c r="VIQ2496" s="207"/>
      <c r="VIR2496" s="238"/>
      <c r="VIS2496" s="207"/>
      <c r="VIT2496" s="207"/>
      <c r="VIU2496" s="187"/>
      <c r="VIV2496" s="187"/>
      <c r="VIW2496" s="204"/>
      <c r="VIX2496" s="272"/>
      <c r="VIY2496" s="207"/>
      <c r="VIZ2496" s="238"/>
      <c r="VJA2496" s="207"/>
      <c r="VJB2496" s="207"/>
      <c r="VJC2496" s="187"/>
      <c r="VJD2496" s="187"/>
      <c r="VJE2496" s="204"/>
      <c r="VJF2496" s="272"/>
      <c r="VJG2496" s="207"/>
      <c r="VJH2496" s="238"/>
      <c r="VJI2496" s="207"/>
      <c r="VJJ2496" s="207"/>
      <c r="VJK2496" s="187"/>
      <c r="VJL2496" s="187"/>
      <c r="VJM2496" s="204"/>
      <c r="VJN2496" s="272"/>
      <c r="VJO2496" s="207"/>
      <c r="VJP2496" s="238"/>
      <c r="VJQ2496" s="207"/>
      <c r="VJR2496" s="207"/>
      <c r="VJS2496" s="187"/>
      <c r="VJT2496" s="187"/>
      <c r="VJU2496" s="204"/>
      <c r="VJV2496" s="272"/>
      <c r="VJW2496" s="207"/>
      <c r="VJX2496" s="238"/>
      <c r="VJY2496" s="207"/>
      <c r="VJZ2496" s="207"/>
      <c r="VKA2496" s="187"/>
      <c r="VKB2496" s="187"/>
      <c r="VKC2496" s="204"/>
      <c r="VKD2496" s="272"/>
      <c r="VKE2496" s="207"/>
      <c r="VKF2496" s="238"/>
      <c r="VKG2496" s="207"/>
      <c r="VKH2496" s="207"/>
      <c r="VKI2496" s="187"/>
      <c r="VKJ2496" s="187"/>
      <c r="VKK2496" s="204"/>
      <c r="VKL2496" s="272"/>
      <c r="VKM2496" s="207"/>
      <c r="VKN2496" s="238"/>
      <c r="VKO2496" s="207"/>
      <c r="VKP2496" s="207"/>
      <c r="VKQ2496" s="187"/>
      <c r="VKR2496" s="187"/>
      <c r="VKS2496" s="204"/>
      <c r="VKT2496" s="272"/>
      <c r="VKU2496" s="207"/>
      <c r="VKV2496" s="238"/>
      <c r="VKW2496" s="207"/>
      <c r="VKX2496" s="207"/>
      <c r="VKY2496" s="187"/>
      <c r="VKZ2496" s="187"/>
      <c r="VLA2496" s="204"/>
      <c r="VLB2496" s="272"/>
      <c r="VLC2496" s="207"/>
      <c r="VLD2496" s="238"/>
      <c r="VLE2496" s="207"/>
      <c r="VLF2496" s="207"/>
      <c r="VLG2496" s="187"/>
      <c r="VLH2496" s="187"/>
      <c r="VLI2496" s="204"/>
      <c r="VLJ2496" s="272"/>
      <c r="VLK2496" s="207"/>
      <c r="VLL2496" s="238"/>
      <c r="VLM2496" s="207"/>
      <c r="VLN2496" s="207"/>
      <c r="VLO2496" s="187"/>
      <c r="VLP2496" s="187"/>
      <c r="VLQ2496" s="204"/>
      <c r="VLR2496" s="272"/>
      <c r="VLS2496" s="207"/>
      <c r="VLT2496" s="238"/>
      <c r="VLU2496" s="207"/>
      <c r="VLV2496" s="207"/>
      <c r="VLW2496" s="187"/>
      <c r="VLX2496" s="187"/>
      <c r="VLY2496" s="204"/>
      <c r="VLZ2496" s="272"/>
      <c r="VMA2496" s="207"/>
      <c r="VMB2496" s="238"/>
      <c r="VMC2496" s="207"/>
      <c r="VMD2496" s="207"/>
      <c r="VME2496" s="187"/>
      <c r="VMF2496" s="187"/>
      <c r="VMG2496" s="204"/>
      <c r="VMH2496" s="272"/>
      <c r="VMI2496" s="207"/>
      <c r="VMJ2496" s="238"/>
      <c r="VMK2496" s="207"/>
      <c r="VML2496" s="207"/>
      <c r="VMM2496" s="187"/>
      <c r="VMN2496" s="187"/>
      <c r="VMO2496" s="204"/>
      <c r="VMP2496" s="272"/>
      <c r="VMQ2496" s="207"/>
      <c r="VMR2496" s="238"/>
      <c r="VMS2496" s="207"/>
      <c r="VMT2496" s="207"/>
      <c r="VMU2496" s="187"/>
      <c r="VMV2496" s="187"/>
      <c r="VMW2496" s="204"/>
      <c r="VMX2496" s="272"/>
      <c r="VMY2496" s="207"/>
      <c r="VMZ2496" s="238"/>
      <c r="VNA2496" s="207"/>
      <c r="VNB2496" s="207"/>
      <c r="VNC2496" s="187"/>
      <c r="VND2496" s="187"/>
      <c r="VNE2496" s="204"/>
      <c r="VNF2496" s="272"/>
      <c r="VNG2496" s="207"/>
      <c r="VNH2496" s="238"/>
      <c r="VNI2496" s="207"/>
      <c r="VNJ2496" s="207"/>
      <c r="VNK2496" s="187"/>
      <c r="VNL2496" s="187"/>
      <c r="VNM2496" s="204"/>
      <c r="VNN2496" s="272"/>
      <c r="VNO2496" s="207"/>
      <c r="VNP2496" s="238"/>
      <c r="VNQ2496" s="207"/>
      <c r="VNR2496" s="207"/>
      <c r="VNS2496" s="187"/>
      <c r="VNT2496" s="187"/>
      <c r="VNU2496" s="204"/>
      <c r="VNV2496" s="272"/>
      <c r="VNW2496" s="207"/>
      <c r="VNX2496" s="238"/>
      <c r="VNY2496" s="207"/>
      <c r="VNZ2496" s="207"/>
      <c r="VOA2496" s="187"/>
      <c r="VOB2496" s="187"/>
      <c r="VOC2496" s="204"/>
      <c r="VOD2496" s="272"/>
      <c r="VOE2496" s="207"/>
      <c r="VOF2496" s="238"/>
      <c r="VOG2496" s="207"/>
      <c r="VOH2496" s="207"/>
      <c r="VOI2496" s="187"/>
      <c r="VOJ2496" s="187"/>
      <c r="VOK2496" s="204"/>
      <c r="VOL2496" s="272"/>
      <c r="VOM2496" s="207"/>
      <c r="VON2496" s="238"/>
      <c r="VOO2496" s="207"/>
      <c r="VOP2496" s="207"/>
      <c r="VOQ2496" s="187"/>
      <c r="VOR2496" s="187"/>
      <c r="VOS2496" s="204"/>
      <c r="VOT2496" s="272"/>
      <c r="VOU2496" s="207"/>
      <c r="VOV2496" s="238"/>
      <c r="VOW2496" s="207"/>
      <c r="VOX2496" s="207"/>
      <c r="VOY2496" s="187"/>
      <c r="VOZ2496" s="187"/>
      <c r="VPA2496" s="204"/>
      <c r="VPB2496" s="272"/>
      <c r="VPC2496" s="207"/>
      <c r="VPD2496" s="238"/>
      <c r="VPE2496" s="207"/>
      <c r="VPF2496" s="207"/>
      <c r="VPG2496" s="187"/>
      <c r="VPH2496" s="187"/>
      <c r="VPI2496" s="204"/>
      <c r="VPJ2496" s="272"/>
      <c r="VPK2496" s="207"/>
      <c r="VPL2496" s="238"/>
      <c r="VPM2496" s="207"/>
      <c r="VPN2496" s="207"/>
      <c r="VPO2496" s="187"/>
      <c r="VPP2496" s="187"/>
      <c r="VPQ2496" s="204"/>
      <c r="VPR2496" s="272"/>
      <c r="VPS2496" s="207"/>
      <c r="VPT2496" s="238"/>
      <c r="VPU2496" s="207"/>
      <c r="VPV2496" s="207"/>
      <c r="VPW2496" s="187"/>
      <c r="VPX2496" s="187"/>
      <c r="VPY2496" s="204"/>
      <c r="VPZ2496" s="272"/>
      <c r="VQA2496" s="207"/>
      <c r="VQB2496" s="238"/>
      <c r="VQC2496" s="207"/>
      <c r="VQD2496" s="207"/>
      <c r="VQE2496" s="187"/>
      <c r="VQF2496" s="187"/>
      <c r="VQG2496" s="204"/>
      <c r="VQH2496" s="272"/>
      <c r="VQI2496" s="207"/>
      <c r="VQJ2496" s="238"/>
      <c r="VQK2496" s="207"/>
      <c r="VQL2496" s="207"/>
      <c r="VQM2496" s="187"/>
      <c r="VQN2496" s="187"/>
      <c r="VQO2496" s="204"/>
      <c r="VQP2496" s="272"/>
      <c r="VQQ2496" s="207"/>
      <c r="VQR2496" s="238"/>
      <c r="VQS2496" s="207"/>
      <c r="VQT2496" s="207"/>
      <c r="VQU2496" s="187"/>
      <c r="VQV2496" s="187"/>
      <c r="VQW2496" s="204"/>
      <c r="VQX2496" s="272"/>
      <c r="VQY2496" s="207"/>
      <c r="VQZ2496" s="238"/>
      <c r="VRA2496" s="207"/>
      <c r="VRB2496" s="207"/>
      <c r="VRC2496" s="187"/>
      <c r="VRD2496" s="187"/>
      <c r="VRE2496" s="204"/>
      <c r="VRF2496" s="272"/>
      <c r="VRG2496" s="207"/>
      <c r="VRH2496" s="238"/>
      <c r="VRI2496" s="207"/>
      <c r="VRJ2496" s="207"/>
      <c r="VRK2496" s="187"/>
      <c r="VRL2496" s="187"/>
      <c r="VRM2496" s="204"/>
      <c r="VRN2496" s="272"/>
      <c r="VRO2496" s="207"/>
      <c r="VRP2496" s="238"/>
      <c r="VRQ2496" s="207"/>
      <c r="VRR2496" s="207"/>
      <c r="VRS2496" s="187"/>
      <c r="VRT2496" s="187"/>
      <c r="VRU2496" s="204"/>
      <c r="VRV2496" s="272"/>
      <c r="VRW2496" s="207"/>
      <c r="VRX2496" s="238"/>
      <c r="VRY2496" s="207"/>
      <c r="VRZ2496" s="207"/>
      <c r="VSA2496" s="187"/>
      <c r="VSB2496" s="187"/>
      <c r="VSC2496" s="204"/>
      <c r="VSD2496" s="272"/>
      <c r="VSE2496" s="207"/>
      <c r="VSF2496" s="238"/>
      <c r="VSG2496" s="207"/>
      <c r="VSH2496" s="207"/>
      <c r="VSI2496" s="187"/>
      <c r="VSJ2496" s="187"/>
      <c r="VSK2496" s="204"/>
      <c r="VSL2496" s="272"/>
      <c r="VSM2496" s="207"/>
      <c r="VSN2496" s="238"/>
      <c r="VSO2496" s="207"/>
      <c r="VSP2496" s="207"/>
      <c r="VSQ2496" s="187"/>
      <c r="VSR2496" s="187"/>
      <c r="VSS2496" s="204"/>
      <c r="VST2496" s="272"/>
      <c r="VSU2496" s="207"/>
      <c r="VSV2496" s="238"/>
      <c r="VSW2496" s="207"/>
      <c r="VSX2496" s="207"/>
      <c r="VSY2496" s="187"/>
      <c r="VSZ2496" s="187"/>
      <c r="VTA2496" s="204"/>
      <c r="VTB2496" s="272"/>
      <c r="VTC2496" s="207"/>
      <c r="VTD2496" s="238"/>
      <c r="VTE2496" s="207"/>
      <c r="VTF2496" s="207"/>
      <c r="VTG2496" s="187"/>
      <c r="VTH2496" s="187"/>
      <c r="VTI2496" s="204"/>
      <c r="VTJ2496" s="272"/>
      <c r="VTK2496" s="207"/>
      <c r="VTL2496" s="238"/>
      <c r="VTM2496" s="207"/>
      <c r="VTN2496" s="207"/>
      <c r="VTO2496" s="187"/>
      <c r="VTP2496" s="187"/>
      <c r="VTQ2496" s="204"/>
      <c r="VTR2496" s="272"/>
      <c r="VTS2496" s="207"/>
      <c r="VTT2496" s="238"/>
      <c r="VTU2496" s="207"/>
      <c r="VTV2496" s="207"/>
      <c r="VTW2496" s="187"/>
      <c r="VTX2496" s="187"/>
      <c r="VTY2496" s="204"/>
      <c r="VTZ2496" s="272"/>
      <c r="VUA2496" s="207"/>
      <c r="VUB2496" s="238"/>
      <c r="VUC2496" s="207"/>
      <c r="VUD2496" s="207"/>
      <c r="VUE2496" s="187"/>
      <c r="VUF2496" s="187"/>
      <c r="VUG2496" s="204"/>
      <c r="VUH2496" s="272"/>
      <c r="VUI2496" s="207"/>
      <c r="VUJ2496" s="238"/>
      <c r="VUK2496" s="207"/>
      <c r="VUL2496" s="207"/>
      <c r="VUM2496" s="187"/>
      <c r="VUN2496" s="187"/>
      <c r="VUO2496" s="204"/>
      <c r="VUP2496" s="272"/>
      <c r="VUQ2496" s="207"/>
      <c r="VUR2496" s="238"/>
      <c r="VUS2496" s="207"/>
      <c r="VUT2496" s="207"/>
      <c r="VUU2496" s="187"/>
      <c r="VUV2496" s="187"/>
      <c r="VUW2496" s="204"/>
      <c r="VUX2496" s="272"/>
      <c r="VUY2496" s="207"/>
      <c r="VUZ2496" s="238"/>
      <c r="VVA2496" s="207"/>
      <c r="VVB2496" s="207"/>
      <c r="VVC2496" s="187"/>
      <c r="VVD2496" s="187"/>
      <c r="VVE2496" s="204"/>
      <c r="VVF2496" s="272"/>
      <c r="VVG2496" s="207"/>
      <c r="VVH2496" s="238"/>
      <c r="VVI2496" s="207"/>
      <c r="VVJ2496" s="207"/>
      <c r="VVK2496" s="187"/>
      <c r="VVL2496" s="187"/>
      <c r="VVM2496" s="204"/>
      <c r="VVN2496" s="272"/>
      <c r="VVO2496" s="207"/>
      <c r="VVP2496" s="238"/>
      <c r="VVQ2496" s="207"/>
      <c r="VVR2496" s="207"/>
      <c r="VVS2496" s="187"/>
      <c r="VVT2496" s="187"/>
      <c r="VVU2496" s="204"/>
      <c r="VVV2496" s="272"/>
      <c r="VVW2496" s="207"/>
      <c r="VVX2496" s="238"/>
      <c r="VVY2496" s="207"/>
      <c r="VVZ2496" s="207"/>
      <c r="VWA2496" s="187"/>
      <c r="VWB2496" s="187"/>
      <c r="VWC2496" s="204"/>
      <c r="VWD2496" s="272"/>
      <c r="VWE2496" s="207"/>
      <c r="VWF2496" s="238"/>
      <c r="VWG2496" s="207"/>
      <c r="VWH2496" s="207"/>
      <c r="VWI2496" s="187"/>
      <c r="VWJ2496" s="187"/>
      <c r="VWK2496" s="204"/>
      <c r="VWL2496" s="272"/>
      <c r="VWM2496" s="207"/>
      <c r="VWN2496" s="238"/>
      <c r="VWO2496" s="207"/>
      <c r="VWP2496" s="207"/>
      <c r="VWQ2496" s="187"/>
      <c r="VWR2496" s="187"/>
      <c r="VWS2496" s="204"/>
      <c r="VWT2496" s="272"/>
      <c r="VWU2496" s="207"/>
      <c r="VWV2496" s="238"/>
      <c r="VWW2496" s="207"/>
      <c r="VWX2496" s="207"/>
      <c r="VWY2496" s="187"/>
      <c r="VWZ2496" s="187"/>
      <c r="VXA2496" s="204"/>
      <c r="VXB2496" s="272"/>
      <c r="VXC2496" s="207"/>
      <c r="VXD2496" s="238"/>
      <c r="VXE2496" s="207"/>
      <c r="VXF2496" s="207"/>
      <c r="VXG2496" s="187"/>
      <c r="VXH2496" s="187"/>
      <c r="VXI2496" s="204"/>
      <c r="VXJ2496" s="272"/>
      <c r="VXK2496" s="207"/>
      <c r="VXL2496" s="238"/>
      <c r="VXM2496" s="207"/>
      <c r="VXN2496" s="207"/>
      <c r="VXO2496" s="187"/>
      <c r="VXP2496" s="187"/>
      <c r="VXQ2496" s="204"/>
      <c r="VXR2496" s="272"/>
      <c r="VXS2496" s="207"/>
      <c r="VXT2496" s="238"/>
      <c r="VXU2496" s="207"/>
      <c r="VXV2496" s="207"/>
      <c r="VXW2496" s="187"/>
      <c r="VXX2496" s="187"/>
      <c r="VXY2496" s="204"/>
      <c r="VXZ2496" s="272"/>
      <c r="VYA2496" s="207"/>
      <c r="VYB2496" s="238"/>
      <c r="VYC2496" s="207"/>
      <c r="VYD2496" s="207"/>
      <c r="VYE2496" s="187"/>
      <c r="VYF2496" s="187"/>
      <c r="VYG2496" s="204"/>
      <c r="VYH2496" s="272"/>
      <c r="VYI2496" s="207"/>
      <c r="VYJ2496" s="238"/>
      <c r="VYK2496" s="207"/>
      <c r="VYL2496" s="207"/>
      <c r="VYM2496" s="187"/>
      <c r="VYN2496" s="187"/>
      <c r="VYO2496" s="204"/>
      <c r="VYP2496" s="272"/>
      <c r="VYQ2496" s="207"/>
      <c r="VYR2496" s="238"/>
      <c r="VYS2496" s="207"/>
      <c r="VYT2496" s="207"/>
      <c r="VYU2496" s="187"/>
      <c r="VYV2496" s="187"/>
      <c r="VYW2496" s="204"/>
      <c r="VYX2496" s="272"/>
      <c r="VYY2496" s="207"/>
      <c r="VYZ2496" s="238"/>
      <c r="VZA2496" s="207"/>
      <c r="VZB2496" s="207"/>
      <c r="VZC2496" s="187"/>
      <c r="VZD2496" s="187"/>
      <c r="VZE2496" s="204"/>
      <c r="VZF2496" s="272"/>
      <c r="VZG2496" s="207"/>
      <c r="VZH2496" s="238"/>
      <c r="VZI2496" s="207"/>
      <c r="VZJ2496" s="207"/>
      <c r="VZK2496" s="187"/>
      <c r="VZL2496" s="187"/>
      <c r="VZM2496" s="204"/>
      <c r="VZN2496" s="272"/>
      <c r="VZO2496" s="207"/>
      <c r="VZP2496" s="238"/>
      <c r="VZQ2496" s="207"/>
      <c r="VZR2496" s="207"/>
      <c r="VZS2496" s="187"/>
      <c r="VZT2496" s="187"/>
      <c r="VZU2496" s="204"/>
      <c r="VZV2496" s="272"/>
      <c r="VZW2496" s="207"/>
      <c r="VZX2496" s="238"/>
      <c r="VZY2496" s="207"/>
      <c r="VZZ2496" s="207"/>
      <c r="WAA2496" s="187"/>
      <c r="WAB2496" s="187"/>
      <c r="WAC2496" s="204"/>
      <c r="WAD2496" s="272"/>
      <c r="WAE2496" s="207"/>
      <c r="WAF2496" s="238"/>
      <c r="WAG2496" s="207"/>
      <c r="WAH2496" s="207"/>
      <c r="WAI2496" s="187"/>
      <c r="WAJ2496" s="187"/>
      <c r="WAK2496" s="204"/>
      <c r="WAL2496" s="272"/>
      <c r="WAM2496" s="207"/>
      <c r="WAN2496" s="238"/>
      <c r="WAO2496" s="207"/>
      <c r="WAP2496" s="207"/>
      <c r="WAQ2496" s="187"/>
      <c r="WAR2496" s="187"/>
      <c r="WAS2496" s="204"/>
      <c r="WAT2496" s="272"/>
      <c r="WAU2496" s="207"/>
      <c r="WAV2496" s="238"/>
      <c r="WAW2496" s="207"/>
      <c r="WAX2496" s="207"/>
      <c r="WAY2496" s="187"/>
      <c r="WAZ2496" s="187"/>
      <c r="WBA2496" s="204"/>
      <c r="WBB2496" s="272"/>
      <c r="WBC2496" s="207"/>
      <c r="WBD2496" s="238"/>
      <c r="WBE2496" s="207"/>
      <c r="WBF2496" s="207"/>
      <c r="WBG2496" s="187"/>
      <c r="WBH2496" s="187"/>
      <c r="WBI2496" s="204"/>
      <c r="WBJ2496" s="272"/>
      <c r="WBK2496" s="207"/>
      <c r="WBL2496" s="238"/>
      <c r="WBM2496" s="207"/>
      <c r="WBN2496" s="207"/>
      <c r="WBO2496" s="187"/>
      <c r="WBP2496" s="187"/>
      <c r="WBQ2496" s="204"/>
      <c r="WBR2496" s="272"/>
      <c r="WBS2496" s="207"/>
      <c r="WBT2496" s="238"/>
      <c r="WBU2496" s="207"/>
      <c r="WBV2496" s="207"/>
      <c r="WBW2496" s="187"/>
      <c r="WBX2496" s="187"/>
      <c r="WBY2496" s="204"/>
      <c r="WBZ2496" s="272"/>
      <c r="WCA2496" s="207"/>
      <c r="WCB2496" s="238"/>
      <c r="WCC2496" s="207"/>
      <c r="WCD2496" s="207"/>
      <c r="WCE2496" s="187"/>
      <c r="WCF2496" s="187"/>
      <c r="WCG2496" s="204"/>
      <c r="WCH2496" s="272"/>
      <c r="WCI2496" s="207"/>
      <c r="WCJ2496" s="238"/>
      <c r="WCK2496" s="207"/>
      <c r="WCL2496" s="207"/>
      <c r="WCM2496" s="187"/>
      <c r="WCN2496" s="187"/>
      <c r="WCO2496" s="204"/>
      <c r="WCP2496" s="272"/>
      <c r="WCQ2496" s="207"/>
      <c r="WCR2496" s="238"/>
      <c r="WCS2496" s="207"/>
      <c r="WCT2496" s="207"/>
      <c r="WCU2496" s="187"/>
      <c r="WCV2496" s="187"/>
      <c r="WCW2496" s="204"/>
      <c r="WCX2496" s="272"/>
      <c r="WCY2496" s="207"/>
      <c r="WCZ2496" s="238"/>
      <c r="WDA2496" s="207"/>
      <c r="WDB2496" s="207"/>
      <c r="WDC2496" s="187"/>
      <c r="WDD2496" s="187"/>
      <c r="WDE2496" s="204"/>
      <c r="WDF2496" s="272"/>
      <c r="WDG2496" s="207"/>
      <c r="WDH2496" s="238"/>
      <c r="WDI2496" s="207"/>
      <c r="WDJ2496" s="207"/>
      <c r="WDK2496" s="187"/>
      <c r="WDL2496" s="187"/>
      <c r="WDM2496" s="204"/>
      <c r="WDN2496" s="272"/>
      <c r="WDO2496" s="207"/>
      <c r="WDP2496" s="238"/>
      <c r="WDQ2496" s="207"/>
      <c r="WDR2496" s="207"/>
      <c r="WDS2496" s="187"/>
      <c r="WDT2496" s="187"/>
      <c r="WDU2496" s="204"/>
      <c r="WDV2496" s="272"/>
      <c r="WDW2496" s="207"/>
      <c r="WDX2496" s="238"/>
      <c r="WDY2496" s="207"/>
      <c r="WDZ2496" s="207"/>
      <c r="WEA2496" s="187"/>
      <c r="WEB2496" s="187"/>
      <c r="WEC2496" s="204"/>
      <c r="WED2496" s="272"/>
      <c r="WEE2496" s="207"/>
      <c r="WEF2496" s="238"/>
      <c r="WEG2496" s="207"/>
      <c r="WEH2496" s="207"/>
      <c r="WEI2496" s="187"/>
      <c r="WEJ2496" s="187"/>
      <c r="WEK2496" s="204"/>
      <c r="WEL2496" s="272"/>
      <c r="WEM2496" s="207"/>
      <c r="WEN2496" s="238"/>
      <c r="WEO2496" s="207"/>
      <c r="WEP2496" s="207"/>
      <c r="WEQ2496" s="187"/>
      <c r="WER2496" s="187"/>
      <c r="WES2496" s="204"/>
      <c r="WET2496" s="272"/>
      <c r="WEU2496" s="207"/>
      <c r="WEV2496" s="238"/>
      <c r="WEW2496" s="207"/>
      <c r="WEX2496" s="207"/>
      <c r="WEY2496" s="187"/>
      <c r="WEZ2496" s="187"/>
      <c r="WFA2496" s="204"/>
      <c r="WFB2496" s="272"/>
      <c r="WFC2496" s="207"/>
      <c r="WFD2496" s="238"/>
      <c r="WFE2496" s="207"/>
      <c r="WFF2496" s="207"/>
      <c r="WFG2496" s="187"/>
      <c r="WFH2496" s="187"/>
      <c r="WFI2496" s="204"/>
      <c r="WFJ2496" s="272"/>
      <c r="WFK2496" s="207"/>
      <c r="WFL2496" s="238"/>
      <c r="WFM2496" s="207"/>
      <c r="WFN2496" s="207"/>
      <c r="WFO2496" s="187"/>
      <c r="WFP2496" s="187"/>
      <c r="WFQ2496" s="204"/>
      <c r="WFR2496" s="272"/>
      <c r="WFS2496" s="207"/>
      <c r="WFT2496" s="238"/>
      <c r="WFU2496" s="207"/>
      <c r="WFV2496" s="207"/>
      <c r="WFW2496" s="187"/>
      <c r="WFX2496" s="187"/>
      <c r="WFY2496" s="204"/>
      <c r="WFZ2496" s="272"/>
      <c r="WGA2496" s="207"/>
      <c r="WGB2496" s="238"/>
      <c r="WGC2496" s="207"/>
      <c r="WGD2496" s="207"/>
      <c r="WGE2496" s="187"/>
      <c r="WGF2496" s="187"/>
      <c r="WGG2496" s="204"/>
      <c r="WGH2496" s="272"/>
      <c r="WGI2496" s="207"/>
      <c r="WGJ2496" s="238"/>
      <c r="WGK2496" s="207"/>
      <c r="WGL2496" s="207"/>
      <c r="WGM2496" s="187"/>
      <c r="WGN2496" s="187"/>
      <c r="WGO2496" s="204"/>
      <c r="WGP2496" s="272"/>
      <c r="WGQ2496" s="207"/>
      <c r="WGR2496" s="238"/>
      <c r="WGS2496" s="207"/>
      <c r="WGT2496" s="207"/>
      <c r="WGU2496" s="187"/>
      <c r="WGV2496" s="187"/>
      <c r="WGW2496" s="204"/>
      <c r="WGX2496" s="272"/>
      <c r="WGY2496" s="207"/>
      <c r="WGZ2496" s="238"/>
      <c r="WHA2496" s="207"/>
      <c r="WHB2496" s="207"/>
      <c r="WHC2496" s="187"/>
      <c r="WHD2496" s="187"/>
      <c r="WHE2496" s="204"/>
      <c r="WHF2496" s="272"/>
      <c r="WHG2496" s="207"/>
      <c r="WHH2496" s="238"/>
      <c r="WHI2496" s="207"/>
      <c r="WHJ2496" s="207"/>
      <c r="WHK2496" s="187"/>
      <c r="WHL2496" s="187"/>
      <c r="WHM2496" s="204"/>
      <c r="WHN2496" s="272"/>
      <c r="WHO2496" s="207"/>
      <c r="WHP2496" s="238"/>
      <c r="WHQ2496" s="207"/>
      <c r="WHR2496" s="207"/>
      <c r="WHS2496" s="187"/>
      <c r="WHT2496" s="187"/>
      <c r="WHU2496" s="204"/>
      <c r="WHV2496" s="272"/>
      <c r="WHW2496" s="207"/>
      <c r="WHX2496" s="238"/>
      <c r="WHY2496" s="207"/>
      <c r="WHZ2496" s="207"/>
      <c r="WIA2496" s="187"/>
      <c r="WIB2496" s="187"/>
      <c r="WIC2496" s="204"/>
      <c r="WID2496" s="272"/>
      <c r="WIE2496" s="207"/>
      <c r="WIF2496" s="238"/>
      <c r="WIG2496" s="207"/>
      <c r="WIH2496" s="207"/>
      <c r="WII2496" s="187"/>
      <c r="WIJ2496" s="187"/>
      <c r="WIK2496" s="204"/>
      <c r="WIL2496" s="272"/>
      <c r="WIM2496" s="207"/>
      <c r="WIN2496" s="238"/>
      <c r="WIO2496" s="207"/>
      <c r="WIP2496" s="207"/>
      <c r="WIQ2496" s="187"/>
      <c r="WIR2496" s="187"/>
      <c r="WIS2496" s="204"/>
      <c r="WIT2496" s="272"/>
      <c r="WIU2496" s="207"/>
      <c r="WIV2496" s="238"/>
      <c r="WIW2496" s="207"/>
      <c r="WIX2496" s="207"/>
      <c r="WIY2496" s="187"/>
      <c r="WIZ2496" s="187"/>
      <c r="WJA2496" s="204"/>
      <c r="WJB2496" s="272"/>
      <c r="WJC2496" s="207"/>
      <c r="WJD2496" s="238"/>
      <c r="WJE2496" s="207"/>
      <c r="WJF2496" s="207"/>
      <c r="WJG2496" s="187"/>
      <c r="WJH2496" s="187"/>
      <c r="WJI2496" s="204"/>
      <c r="WJJ2496" s="272"/>
      <c r="WJK2496" s="207"/>
      <c r="WJL2496" s="238"/>
      <c r="WJM2496" s="207"/>
      <c r="WJN2496" s="207"/>
      <c r="WJO2496" s="187"/>
      <c r="WJP2496" s="187"/>
      <c r="WJQ2496" s="204"/>
      <c r="WJR2496" s="272"/>
      <c r="WJS2496" s="207"/>
      <c r="WJT2496" s="238"/>
      <c r="WJU2496" s="207"/>
      <c r="WJV2496" s="207"/>
      <c r="WJW2496" s="187"/>
      <c r="WJX2496" s="187"/>
      <c r="WJY2496" s="204"/>
      <c r="WJZ2496" s="272"/>
      <c r="WKA2496" s="207"/>
      <c r="WKB2496" s="238"/>
      <c r="WKC2496" s="207"/>
      <c r="WKD2496" s="207"/>
      <c r="WKE2496" s="187"/>
      <c r="WKF2496" s="187"/>
      <c r="WKG2496" s="204"/>
      <c r="WKH2496" s="272"/>
      <c r="WKI2496" s="207"/>
      <c r="WKJ2496" s="238"/>
      <c r="WKK2496" s="207"/>
      <c r="WKL2496" s="207"/>
      <c r="WKM2496" s="187"/>
      <c r="WKN2496" s="187"/>
      <c r="WKO2496" s="204"/>
      <c r="WKP2496" s="272"/>
      <c r="WKQ2496" s="207"/>
      <c r="WKR2496" s="238"/>
      <c r="WKS2496" s="207"/>
      <c r="WKT2496" s="207"/>
      <c r="WKU2496" s="187"/>
      <c r="WKV2496" s="187"/>
      <c r="WKW2496" s="204"/>
      <c r="WKX2496" s="272"/>
      <c r="WKY2496" s="207"/>
      <c r="WKZ2496" s="238"/>
      <c r="WLA2496" s="207"/>
      <c r="WLB2496" s="207"/>
      <c r="WLC2496" s="187"/>
      <c r="WLD2496" s="187"/>
      <c r="WLE2496" s="204"/>
      <c r="WLF2496" s="272"/>
      <c r="WLG2496" s="207"/>
      <c r="WLH2496" s="238"/>
      <c r="WLI2496" s="207"/>
      <c r="WLJ2496" s="207"/>
      <c r="WLK2496" s="187"/>
      <c r="WLL2496" s="187"/>
      <c r="WLM2496" s="204"/>
      <c r="WLN2496" s="272"/>
      <c r="WLO2496" s="207"/>
      <c r="WLP2496" s="238"/>
      <c r="WLQ2496" s="207"/>
      <c r="WLR2496" s="207"/>
      <c r="WLS2496" s="187"/>
      <c r="WLT2496" s="187"/>
      <c r="WLU2496" s="204"/>
      <c r="WLV2496" s="272"/>
      <c r="WLW2496" s="207"/>
      <c r="WLX2496" s="238"/>
      <c r="WLY2496" s="207"/>
      <c r="WLZ2496" s="207"/>
      <c r="WMA2496" s="187"/>
      <c r="WMB2496" s="187"/>
      <c r="WMC2496" s="204"/>
      <c r="WMD2496" s="272"/>
      <c r="WME2496" s="207"/>
      <c r="WMF2496" s="238"/>
      <c r="WMG2496" s="207"/>
      <c r="WMH2496" s="207"/>
      <c r="WMI2496" s="187"/>
      <c r="WMJ2496" s="187"/>
      <c r="WMK2496" s="204"/>
      <c r="WML2496" s="272"/>
      <c r="WMM2496" s="207"/>
      <c r="WMN2496" s="238"/>
      <c r="WMO2496" s="207"/>
      <c r="WMP2496" s="207"/>
      <c r="WMQ2496" s="187"/>
      <c r="WMR2496" s="187"/>
      <c r="WMS2496" s="204"/>
      <c r="WMT2496" s="272"/>
      <c r="WMU2496" s="207"/>
      <c r="WMV2496" s="238"/>
      <c r="WMW2496" s="207"/>
      <c r="WMX2496" s="207"/>
      <c r="WMY2496" s="187"/>
      <c r="WMZ2496" s="187"/>
      <c r="WNA2496" s="204"/>
      <c r="WNB2496" s="272"/>
      <c r="WNC2496" s="207"/>
      <c r="WND2496" s="238"/>
      <c r="WNE2496" s="207"/>
      <c r="WNF2496" s="207"/>
      <c r="WNG2496" s="187"/>
      <c r="WNH2496" s="187"/>
      <c r="WNI2496" s="204"/>
      <c r="WNJ2496" s="272"/>
      <c r="WNK2496" s="207"/>
      <c r="WNL2496" s="238"/>
      <c r="WNM2496" s="207"/>
      <c r="WNN2496" s="207"/>
      <c r="WNO2496" s="187"/>
      <c r="WNP2496" s="187"/>
      <c r="WNQ2496" s="204"/>
      <c r="WNR2496" s="272"/>
      <c r="WNS2496" s="207"/>
      <c r="WNT2496" s="238"/>
      <c r="WNU2496" s="207"/>
      <c r="WNV2496" s="207"/>
      <c r="WNW2496" s="187"/>
      <c r="WNX2496" s="187"/>
      <c r="WNY2496" s="204"/>
      <c r="WNZ2496" s="272"/>
      <c r="WOA2496" s="207"/>
      <c r="WOB2496" s="238"/>
      <c r="WOC2496" s="207"/>
      <c r="WOD2496" s="207"/>
      <c r="WOE2496" s="187"/>
      <c r="WOF2496" s="187"/>
      <c r="WOG2496" s="204"/>
      <c r="WOH2496" s="272"/>
      <c r="WOI2496" s="207"/>
      <c r="WOJ2496" s="238"/>
      <c r="WOK2496" s="207"/>
      <c r="WOL2496" s="207"/>
      <c r="WOM2496" s="187"/>
      <c r="WON2496" s="187"/>
      <c r="WOO2496" s="204"/>
      <c r="WOP2496" s="272"/>
      <c r="WOQ2496" s="207"/>
      <c r="WOR2496" s="238"/>
      <c r="WOS2496" s="207"/>
      <c r="WOT2496" s="207"/>
      <c r="WOU2496" s="187"/>
      <c r="WOV2496" s="187"/>
      <c r="WOW2496" s="204"/>
      <c r="WOX2496" s="272"/>
      <c r="WOY2496" s="207"/>
      <c r="WOZ2496" s="238"/>
      <c r="WPA2496" s="207"/>
      <c r="WPB2496" s="207"/>
      <c r="WPC2496" s="187"/>
      <c r="WPD2496" s="187"/>
      <c r="WPE2496" s="204"/>
      <c r="WPF2496" s="272"/>
      <c r="WPG2496" s="207"/>
      <c r="WPH2496" s="238"/>
      <c r="WPI2496" s="207"/>
      <c r="WPJ2496" s="207"/>
      <c r="WPK2496" s="187"/>
      <c r="WPL2496" s="187"/>
      <c r="WPM2496" s="204"/>
      <c r="WPN2496" s="272"/>
      <c r="WPO2496" s="207"/>
      <c r="WPP2496" s="238"/>
      <c r="WPQ2496" s="207"/>
      <c r="WPR2496" s="207"/>
      <c r="WPS2496" s="187"/>
      <c r="WPT2496" s="187"/>
      <c r="WPU2496" s="204"/>
      <c r="WPV2496" s="272"/>
      <c r="WPW2496" s="207"/>
      <c r="WPX2496" s="238"/>
      <c r="WPY2496" s="207"/>
      <c r="WPZ2496" s="207"/>
      <c r="WQA2496" s="187"/>
      <c r="WQB2496" s="187"/>
      <c r="WQC2496" s="204"/>
      <c r="WQD2496" s="272"/>
      <c r="WQE2496" s="207"/>
      <c r="WQF2496" s="238"/>
      <c r="WQG2496" s="207"/>
      <c r="WQH2496" s="207"/>
      <c r="WQI2496" s="187"/>
      <c r="WQJ2496" s="187"/>
      <c r="WQK2496" s="204"/>
      <c r="WQL2496" s="272"/>
      <c r="WQM2496" s="207"/>
      <c r="WQN2496" s="238"/>
      <c r="WQO2496" s="207"/>
      <c r="WQP2496" s="207"/>
      <c r="WQQ2496" s="187"/>
      <c r="WQR2496" s="187"/>
      <c r="WQS2496" s="204"/>
      <c r="WQT2496" s="272"/>
      <c r="WQU2496" s="207"/>
      <c r="WQV2496" s="238"/>
      <c r="WQW2496" s="207"/>
      <c r="WQX2496" s="207"/>
      <c r="WQY2496" s="187"/>
      <c r="WQZ2496" s="187"/>
      <c r="WRA2496" s="204"/>
      <c r="WRB2496" s="272"/>
      <c r="WRC2496" s="207"/>
      <c r="WRD2496" s="238"/>
      <c r="WRE2496" s="207"/>
      <c r="WRF2496" s="207"/>
      <c r="WRG2496" s="187"/>
      <c r="WRH2496" s="187"/>
      <c r="WRI2496" s="204"/>
      <c r="WRJ2496" s="272"/>
      <c r="WRK2496" s="207"/>
      <c r="WRL2496" s="238"/>
      <c r="WRM2496" s="207"/>
      <c r="WRN2496" s="207"/>
      <c r="WRO2496" s="187"/>
      <c r="WRP2496" s="187"/>
      <c r="WRQ2496" s="204"/>
      <c r="WRR2496" s="272"/>
      <c r="WRS2496" s="207"/>
      <c r="WRT2496" s="238"/>
      <c r="WRU2496" s="207"/>
      <c r="WRV2496" s="207"/>
      <c r="WRW2496" s="187"/>
      <c r="WRX2496" s="187"/>
      <c r="WRY2496" s="204"/>
      <c r="WRZ2496" s="272"/>
      <c r="WSA2496" s="207"/>
      <c r="WSB2496" s="238"/>
      <c r="WSC2496" s="207"/>
      <c r="WSD2496" s="207"/>
      <c r="WSE2496" s="187"/>
      <c r="WSF2496" s="187"/>
      <c r="WSG2496" s="204"/>
      <c r="WSH2496" s="272"/>
      <c r="WSI2496" s="207"/>
      <c r="WSJ2496" s="238"/>
      <c r="WSK2496" s="207"/>
      <c r="WSL2496" s="207"/>
      <c r="WSM2496" s="187"/>
      <c r="WSN2496" s="187"/>
      <c r="WSO2496" s="204"/>
      <c r="WSP2496" s="272"/>
      <c r="WSQ2496" s="207"/>
      <c r="WSR2496" s="238"/>
      <c r="WSS2496" s="207"/>
      <c r="WST2496" s="207"/>
      <c r="WSU2496" s="187"/>
      <c r="WSV2496" s="187"/>
      <c r="WSW2496" s="204"/>
      <c r="WSX2496" s="272"/>
      <c r="WSY2496" s="207"/>
      <c r="WSZ2496" s="238"/>
      <c r="WTA2496" s="207"/>
      <c r="WTB2496" s="207"/>
      <c r="WTC2496" s="187"/>
      <c r="WTD2496" s="187"/>
      <c r="WTE2496" s="204"/>
      <c r="WTF2496" s="272"/>
      <c r="WTG2496" s="207"/>
      <c r="WTH2496" s="238"/>
      <c r="WTI2496" s="207"/>
      <c r="WTJ2496" s="207"/>
      <c r="WTK2496" s="187"/>
      <c r="WTL2496" s="187"/>
      <c r="WTM2496" s="204"/>
      <c r="WTN2496" s="272"/>
      <c r="WTO2496" s="207"/>
      <c r="WTP2496" s="238"/>
      <c r="WTQ2496" s="207"/>
      <c r="WTR2496" s="207"/>
      <c r="WTS2496" s="187"/>
      <c r="WTT2496" s="187"/>
      <c r="WTU2496" s="204"/>
      <c r="WTV2496" s="272"/>
      <c r="WTW2496" s="207"/>
      <c r="WTX2496" s="238"/>
      <c r="WTY2496" s="207"/>
      <c r="WTZ2496" s="207"/>
      <c r="WUA2496" s="187"/>
      <c r="WUB2496" s="187"/>
      <c r="WUC2496" s="204"/>
      <c r="WUD2496" s="272"/>
      <c r="WUE2496" s="207"/>
      <c r="WUF2496" s="238"/>
      <c r="WUG2496" s="207"/>
      <c r="WUH2496" s="207"/>
      <c r="WUI2496" s="187"/>
      <c r="WUJ2496" s="187"/>
      <c r="WUK2496" s="204"/>
      <c r="WUL2496" s="272"/>
      <c r="WUM2496" s="207"/>
      <c r="WUN2496" s="238"/>
      <c r="WUO2496" s="207"/>
      <c r="WUP2496" s="207"/>
      <c r="WUQ2496" s="187"/>
      <c r="WUR2496" s="187"/>
      <c r="WUS2496" s="204"/>
      <c r="WUT2496" s="272"/>
      <c r="WUU2496" s="207"/>
      <c r="WUV2496" s="238"/>
      <c r="WUW2496" s="207"/>
      <c r="WUX2496" s="207"/>
      <c r="WUY2496" s="187"/>
      <c r="WUZ2496" s="187"/>
      <c r="WVA2496" s="204"/>
      <c r="WVB2496" s="272"/>
      <c r="WVC2496" s="207"/>
      <c r="WVD2496" s="238"/>
      <c r="WVE2496" s="207"/>
      <c r="WVF2496" s="207"/>
      <c r="WVG2496" s="187"/>
      <c r="WVH2496" s="187"/>
      <c r="WVI2496" s="204"/>
      <c r="WVJ2496" s="272"/>
      <c r="WVK2496" s="207"/>
      <c r="WVL2496" s="238"/>
      <c r="WVM2496" s="207"/>
      <c r="WVN2496" s="207"/>
      <c r="WVO2496" s="187"/>
      <c r="WVP2496" s="187"/>
      <c r="WVQ2496" s="204"/>
      <c r="WVR2496" s="272"/>
      <c r="WVS2496" s="207"/>
      <c r="WVT2496" s="238"/>
      <c r="WVU2496" s="207"/>
      <c r="WVV2496" s="207"/>
      <c r="WVW2496" s="187"/>
      <c r="WVX2496" s="187"/>
      <c r="WVY2496" s="204"/>
      <c r="WVZ2496" s="272"/>
      <c r="WWA2496" s="207"/>
      <c r="WWB2496" s="238"/>
      <c r="WWC2496" s="207"/>
      <c r="WWD2496" s="207"/>
      <c r="WWE2496" s="187"/>
      <c r="WWF2496" s="187"/>
      <c r="WWG2496" s="204"/>
      <c r="WWH2496" s="272"/>
      <c r="WWI2496" s="207"/>
      <c r="WWJ2496" s="238"/>
      <c r="WWK2496" s="207"/>
      <c r="WWL2496" s="207"/>
      <c r="WWM2496" s="187"/>
      <c r="WWN2496" s="187"/>
      <c r="WWO2496" s="204"/>
      <c r="WWP2496" s="272"/>
      <c r="WWQ2496" s="207"/>
      <c r="WWR2496" s="238"/>
      <c r="WWS2496" s="207"/>
      <c r="WWT2496" s="207"/>
      <c r="WWU2496" s="187"/>
      <c r="WWV2496" s="187"/>
      <c r="WWW2496" s="204"/>
      <c r="WWX2496" s="272"/>
      <c r="WWY2496" s="207"/>
      <c r="WWZ2496" s="238"/>
      <c r="WXA2496" s="207"/>
      <c r="WXB2496" s="207"/>
      <c r="WXC2496" s="187"/>
      <c r="WXD2496" s="187"/>
      <c r="WXE2496" s="204"/>
      <c r="WXF2496" s="272"/>
      <c r="WXG2496" s="207"/>
      <c r="WXH2496" s="238"/>
      <c r="WXI2496" s="207"/>
      <c r="WXJ2496" s="207"/>
      <c r="WXK2496" s="187"/>
      <c r="WXL2496" s="187"/>
      <c r="WXM2496" s="204"/>
      <c r="WXN2496" s="272"/>
      <c r="WXO2496" s="207"/>
      <c r="WXP2496" s="238"/>
      <c r="WXQ2496" s="207"/>
      <c r="WXR2496" s="207"/>
      <c r="WXS2496" s="187"/>
      <c r="WXT2496" s="187"/>
      <c r="WXU2496" s="204"/>
      <c r="WXV2496" s="272"/>
      <c r="WXW2496" s="207"/>
      <c r="WXX2496" s="238"/>
      <c r="WXY2496" s="207"/>
      <c r="WXZ2496" s="207"/>
      <c r="WYA2496" s="187"/>
      <c r="WYB2496" s="187"/>
      <c r="WYC2496" s="204"/>
      <c r="WYD2496" s="272"/>
      <c r="WYE2496" s="207"/>
      <c r="WYF2496" s="238"/>
      <c r="WYG2496" s="207"/>
      <c r="WYH2496" s="207"/>
      <c r="WYI2496" s="187"/>
      <c r="WYJ2496" s="187"/>
      <c r="WYK2496" s="204"/>
      <c r="WYL2496" s="272"/>
      <c r="WYM2496" s="207"/>
      <c r="WYN2496" s="238"/>
      <c r="WYO2496" s="207"/>
      <c r="WYP2496" s="207"/>
      <c r="WYQ2496" s="187"/>
      <c r="WYR2496" s="187"/>
      <c r="WYS2496" s="204"/>
      <c r="WYT2496" s="272"/>
      <c r="WYU2496" s="207"/>
      <c r="WYV2496" s="238"/>
      <c r="WYW2496" s="207"/>
      <c r="WYX2496" s="207"/>
      <c r="WYY2496" s="187"/>
      <c r="WYZ2496" s="187"/>
      <c r="WZA2496" s="204"/>
      <c r="WZB2496" s="272"/>
      <c r="WZC2496" s="207"/>
      <c r="WZD2496" s="238"/>
      <c r="WZE2496" s="207"/>
      <c r="WZF2496" s="207"/>
      <c r="WZG2496" s="187"/>
      <c r="WZH2496" s="187"/>
      <c r="WZI2496" s="204"/>
      <c r="WZJ2496" s="272"/>
      <c r="WZK2496" s="207"/>
      <c r="WZL2496" s="238"/>
      <c r="WZM2496" s="207"/>
      <c r="WZN2496" s="207"/>
      <c r="WZO2496" s="187"/>
      <c r="WZP2496" s="187"/>
      <c r="WZQ2496" s="204"/>
      <c r="WZR2496" s="272"/>
      <c r="WZS2496" s="207"/>
      <c r="WZT2496" s="238"/>
      <c r="WZU2496" s="207"/>
      <c r="WZV2496" s="207"/>
      <c r="WZW2496" s="187"/>
      <c r="WZX2496" s="187"/>
      <c r="WZY2496" s="204"/>
      <c r="WZZ2496" s="272"/>
      <c r="XAA2496" s="207"/>
      <c r="XAB2496" s="238"/>
      <c r="XAC2496" s="207"/>
      <c r="XAD2496" s="207"/>
      <c r="XAE2496" s="187"/>
      <c r="XAF2496" s="187"/>
      <c r="XAG2496" s="204"/>
      <c r="XAH2496" s="272"/>
      <c r="XAI2496" s="207"/>
      <c r="XAJ2496" s="238"/>
      <c r="XAK2496" s="207"/>
      <c r="XAL2496" s="207"/>
      <c r="XAM2496" s="187"/>
      <c r="XAN2496" s="187"/>
      <c r="XAO2496" s="204"/>
      <c r="XAP2496" s="272"/>
      <c r="XAQ2496" s="207"/>
      <c r="XAR2496" s="238"/>
      <c r="XAS2496" s="207"/>
      <c r="XAT2496" s="207"/>
      <c r="XAU2496" s="187"/>
      <c r="XAV2496" s="187"/>
      <c r="XAW2496" s="204"/>
      <c r="XAX2496" s="272"/>
      <c r="XAY2496" s="207"/>
      <c r="XAZ2496" s="238"/>
      <c r="XBA2496" s="207"/>
      <c r="XBB2496" s="207"/>
      <c r="XBC2496" s="187"/>
      <c r="XBD2496" s="187"/>
      <c r="XBE2496" s="204"/>
      <c r="XBF2496" s="272"/>
      <c r="XBG2496" s="207"/>
      <c r="XBH2496" s="238"/>
      <c r="XBI2496" s="207"/>
      <c r="XBJ2496" s="207"/>
      <c r="XBK2496" s="187"/>
      <c r="XBL2496" s="187"/>
      <c r="XBM2496" s="204"/>
      <c r="XBN2496" s="272"/>
      <c r="XBO2496" s="207"/>
      <c r="XBP2496" s="238"/>
      <c r="XBQ2496" s="207"/>
      <c r="XBR2496" s="207"/>
      <c r="XBS2496" s="187"/>
      <c r="XBT2496" s="187"/>
      <c r="XBU2496" s="204"/>
      <c r="XBV2496" s="272"/>
      <c r="XBW2496" s="207"/>
      <c r="XBX2496" s="238"/>
      <c r="XBY2496" s="207"/>
      <c r="XBZ2496" s="207"/>
      <c r="XCA2496" s="187"/>
      <c r="XCB2496" s="187"/>
      <c r="XCC2496" s="204"/>
      <c r="XCD2496" s="272"/>
      <c r="XCE2496" s="207"/>
      <c r="XCF2496" s="238"/>
      <c r="XCG2496" s="207"/>
      <c r="XCH2496" s="207"/>
      <c r="XCI2496" s="187"/>
      <c r="XCJ2496" s="187"/>
      <c r="XCK2496" s="204"/>
      <c r="XCL2496" s="272"/>
      <c r="XCM2496" s="207"/>
      <c r="XCN2496" s="238"/>
      <c r="XCO2496" s="207"/>
      <c r="XCP2496" s="207"/>
      <c r="XCQ2496" s="187"/>
      <c r="XCR2496" s="187"/>
      <c r="XCS2496" s="204"/>
      <c r="XCT2496" s="272"/>
      <c r="XCU2496" s="207"/>
      <c r="XCV2496" s="238"/>
      <c r="XCW2496" s="207"/>
      <c r="XCX2496" s="207"/>
      <c r="XCY2496" s="187"/>
      <c r="XCZ2496" s="187"/>
      <c r="XDA2496" s="204"/>
      <c r="XDB2496" s="272"/>
      <c r="XDC2496" s="207"/>
      <c r="XDD2496" s="238"/>
      <c r="XDE2496" s="207"/>
      <c r="XDF2496" s="207"/>
      <c r="XDG2496" s="187"/>
      <c r="XDH2496" s="187"/>
      <c r="XDI2496" s="204"/>
      <c r="XDJ2496" s="272"/>
      <c r="XDK2496" s="207"/>
      <c r="XDL2496" s="238"/>
      <c r="XDM2496" s="207"/>
      <c r="XDN2496" s="207"/>
      <c r="XDO2496" s="187"/>
      <c r="XDP2496" s="187"/>
      <c r="XDQ2496" s="204"/>
      <c r="XDR2496" s="272"/>
      <c r="XDS2496" s="207"/>
      <c r="XDT2496" s="238"/>
      <c r="XDU2496" s="207"/>
      <c r="XDV2496" s="207"/>
      <c r="XDW2496" s="187"/>
      <c r="XDX2496" s="187"/>
      <c r="XDY2496" s="204"/>
      <c r="XDZ2496" s="272"/>
      <c r="XEA2496" s="207"/>
      <c r="XEB2496" s="238"/>
      <c r="XEC2496" s="207"/>
      <c r="XED2496" s="207"/>
      <c r="XEE2496" s="187"/>
      <c r="XEF2496" s="187"/>
      <c r="XEG2496" s="204"/>
      <c r="XEH2496" s="272"/>
      <c r="XEI2496" s="207"/>
      <c r="XEJ2496" s="238"/>
      <c r="XEK2496" s="207"/>
      <c r="XEL2496" s="207"/>
      <c r="XEM2496" s="187"/>
      <c r="XEN2496" s="187"/>
      <c r="XEO2496" s="204"/>
      <c r="XEP2496" s="272"/>
      <c r="XEQ2496" s="207"/>
      <c r="XER2496" s="238"/>
      <c r="XES2496" s="207"/>
      <c r="XET2496" s="207"/>
      <c r="XEU2496" s="187"/>
      <c r="XEV2496" s="187"/>
      <c r="XEW2496" s="204"/>
      <c r="XEX2496" s="272"/>
      <c r="XEY2496" s="207"/>
      <c r="XEZ2496" s="238"/>
      <c r="XFA2496" s="207"/>
      <c r="XFB2496" s="207"/>
      <c r="XFC2496" s="187"/>
      <c r="XFD2496" s="187"/>
    </row>
    <row r="2497" spans="1:16384" x14ac:dyDescent="0.35">
      <c r="A2497" s="204">
        <f>A2496+1</f>
        <v>43278</v>
      </c>
      <c r="B2497" s="205">
        <v>50529.650085571702</v>
      </c>
      <c r="C2497" s="207">
        <f t="shared" si="141"/>
        <v>-0.71</v>
      </c>
      <c r="D2497" s="238">
        <v>65.324799999999996</v>
      </c>
      <c r="E2497" s="207">
        <f t="shared" si="142"/>
        <v>-0.71</v>
      </c>
      <c r="F2497" s="207">
        <f t="shared" si="140"/>
        <v>0</v>
      </c>
      <c r="G2497" s="187">
        <f t="shared" si="144"/>
        <v>1.4673653366567103E-2</v>
      </c>
      <c r="H2497" s="187">
        <f t="shared" si="143"/>
        <v>0.23201083117074839</v>
      </c>
      <c r="I2497" s="271"/>
      <c r="J2497" s="272"/>
      <c r="K2497" s="207"/>
      <c r="L2497" s="238"/>
      <c r="M2497" s="207"/>
      <c r="N2497" s="207"/>
      <c r="O2497" s="187"/>
      <c r="P2497" s="187"/>
      <c r="Z2497" s="272"/>
      <c r="AA2497" s="207"/>
      <c r="AB2497" s="238"/>
      <c r="AC2497" s="207"/>
      <c r="AD2497" s="207"/>
      <c r="AE2497" s="187"/>
      <c r="AF2497" s="187"/>
      <c r="AG2497" s="204"/>
      <c r="AH2497" s="272"/>
      <c r="AI2497" s="207"/>
      <c r="AJ2497" s="238"/>
      <c r="AK2497" s="207"/>
      <c r="AL2497" s="207"/>
      <c r="AM2497" s="187"/>
      <c r="AN2497" s="187"/>
      <c r="AO2497" s="204"/>
      <c r="AP2497" s="272"/>
      <c r="AQ2497" s="207"/>
      <c r="AR2497" s="238"/>
      <c r="AS2497" s="207"/>
      <c r="AT2497" s="207"/>
      <c r="AU2497" s="187"/>
      <c r="AV2497" s="187"/>
      <c r="AW2497" s="204"/>
      <c r="AX2497" s="272"/>
      <c r="AY2497" s="207"/>
      <c r="AZ2497" s="238"/>
      <c r="BA2497" s="207"/>
      <c r="BB2497" s="207"/>
      <c r="BC2497" s="187"/>
      <c r="BD2497" s="187"/>
      <c r="BE2497" s="204"/>
      <c r="BF2497" s="272"/>
      <c r="BG2497" s="207"/>
      <c r="BH2497" s="238"/>
      <c r="BI2497" s="207"/>
      <c r="BJ2497" s="207"/>
      <c r="BK2497" s="187"/>
      <c r="BL2497" s="187"/>
      <c r="BM2497" s="204"/>
      <c r="BN2497" s="272"/>
      <c r="BO2497" s="207"/>
      <c r="BP2497" s="238"/>
      <c r="BQ2497" s="207"/>
      <c r="BR2497" s="207"/>
      <c r="BS2497" s="187"/>
      <c r="BT2497" s="187"/>
      <c r="BU2497" s="204"/>
      <c r="BV2497" s="272"/>
      <c r="BW2497" s="207"/>
      <c r="BX2497" s="238"/>
      <c r="BY2497" s="207"/>
      <c r="BZ2497" s="207"/>
      <c r="CA2497" s="187"/>
      <c r="CB2497" s="187"/>
      <c r="CC2497" s="204"/>
      <c r="CD2497" s="272"/>
      <c r="CE2497" s="207"/>
      <c r="CF2497" s="238"/>
      <c r="CG2497" s="207"/>
      <c r="CH2497" s="207"/>
      <c r="CI2497" s="187"/>
      <c r="CJ2497" s="187"/>
      <c r="CK2497" s="204"/>
      <c r="CL2497" s="272"/>
      <c r="CM2497" s="207"/>
      <c r="CN2497" s="238"/>
      <c r="CO2497" s="207"/>
      <c r="CP2497" s="207"/>
      <c r="CQ2497" s="187"/>
      <c r="CR2497" s="187"/>
      <c r="CS2497" s="204"/>
      <c r="CT2497" s="272"/>
      <c r="CU2497" s="207"/>
      <c r="CV2497" s="238"/>
      <c r="CW2497" s="207"/>
      <c r="CX2497" s="207"/>
      <c r="CY2497" s="187"/>
      <c r="CZ2497" s="187"/>
      <c r="DA2497" s="204"/>
      <c r="DB2497" s="272"/>
      <c r="DC2497" s="207"/>
      <c r="DD2497" s="238"/>
      <c r="DE2497" s="207"/>
      <c r="DF2497" s="207"/>
      <c r="DG2497" s="187"/>
      <c r="DH2497" s="187"/>
      <c r="DI2497" s="204"/>
      <c r="DJ2497" s="272"/>
      <c r="DK2497" s="207"/>
      <c r="DL2497" s="238"/>
      <c r="DM2497" s="207"/>
      <c r="DN2497" s="207"/>
      <c r="DO2497" s="187"/>
      <c r="DP2497" s="187"/>
      <c r="DQ2497" s="204"/>
      <c r="DR2497" s="272"/>
      <c r="DS2497" s="207"/>
      <c r="DT2497" s="238"/>
      <c r="DU2497" s="207"/>
      <c r="DV2497" s="207"/>
      <c r="DW2497" s="187"/>
      <c r="DX2497" s="187"/>
      <c r="DY2497" s="204"/>
      <c r="DZ2497" s="272"/>
      <c r="EA2497" s="207"/>
      <c r="EB2497" s="238"/>
      <c r="EC2497" s="207"/>
      <c r="ED2497" s="207"/>
      <c r="EE2497" s="187"/>
      <c r="EF2497" s="187"/>
      <c r="EG2497" s="204"/>
      <c r="EH2497" s="272"/>
      <c r="EI2497" s="207"/>
      <c r="EJ2497" s="238"/>
      <c r="EK2497" s="207"/>
      <c r="EL2497" s="207"/>
      <c r="EM2497" s="187"/>
      <c r="EN2497" s="187"/>
      <c r="EO2497" s="204"/>
      <c r="EP2497" s="272"/>
      <c r="EQ2497" s="207"/>
      <c r="ER2497" s="238"/>
      <c r="ES2497" s="207"/>
      <c r="ET2497" s="207"/>
      <c r="EU2497" s="187"/>
      <c r="EV2497" s="187"/>
      <c r="EW2497" s="204"/>
      <c r="EX2497" s="272"/>
      <c r="EY2497" s="207"/>
      <c r="EZ2497" s="238"/>
      <c r="FA2497" s="207"/>
      <c r="FB2497" s="207"/>
      <c r="FC2497" s="187"/>
      <c r="FD2497" s="187"/>
      <c r="FE2497" s="204"/>
      <c r="FF2497" s="272"/>
      <c r="FG2497" s="207"/>
      <c r="FH2497" s="238"/>
      <c r="FI2497" s="207"/>
      <c r="FJ2497" s="207"/>
      <c r="FK2497" s="187"/>
      <c r="FL2497" s="187"/>
      <c r="FM2497" s="204"/>
      <c r="FN2497" s="272"/>
      <c r="FO2497" s="207"/>
      <c r="FP2497" s="238"/>
      <c r="FQ2497" s="207"/>
      <c r="FR2497" s="207"/>
      <c r="FS2497" s="187"/>
      <c r="FT2497" s="187"/>
      <c r="FU2497" s="204"/>
      <c r="FV2497" s="272"/>
      <c r="FW2497" s="207"/>
      <c r="FX2497" s="238"/>
      <c r="FY2497" s="207"/>
      <c r="FZ2497" s="207"/>
      <c r="GA2497" s="187"/>
      <c r="GB2497" s="187"/>
      <c r="GC2497" s="204"/>
      <c r="GD2497" s="272"/>
      <c r="GE2497" s="207"/>
      <c r="GF2497" s="238"/>
      <c r="GG2497" s="207"/>
      <c r="GH2497" s="207"/>
      <c r="GI2497" s="187"/>
      <c r="GJ2497" s="187"/>
      <c r="GK2497" s="204"/>
      <c r="GL2497" s="272"/>
      <c r="GM2497" s="207"/>
      <c r="GN2497" s="238"/>
      <c r="GO2497" s="207"/>
      <c r="GP2497" s="207"/>
      <c r="GQ2497" s="187"/>
      <c r="GR2497" s="187"/>
      <c r="GS2497" s="204"/>
      <c r="GT2497" s="272"/>
      <c r="GU2497" s="207"/>
      <c r="GV2497" s="238"/>
      <c r="GW2497" s="207"/>
      <c r="GX2497" s="207"/>
      <c r="GY2497" s="187"/>
      <c r="GZ2497" s="187"/>
      <c r="HA2497" s="204"/>
      <c r="HB2497" s="272"/>
      <c r="HC2497" s="207"/>
      <c r="HD2497" s="238"/>
      <c r="HE2497" s="207"/>
      <c r="HF2497" s="207"/>
      <c r="HG2497" s="187"/>
      <c r="HH2497" s="187"/>
      <c r="HI2497" s="204"/>
      <c r="HJ2497" s="272"/>
      <c r="HK2497" s="207"/>
      <c r="HL2497" s="238"/>
      <c r="HM2497" s="207"/>
      <c r="HN2497" s="207"/>
      <c r="HO2497" s="187"/>
      <c r="HP2497" s="187"/>
      <c r="HQ2497" s="204"/>
      <c r="HR2497" s="272"/>
      <c r="HS2497" s="207"/>
      <c r="HT2497" s="238"/>
      <c r="HU2497" s="207"/>
      <c r="HV2497" s="207"/>
      <c r="HW2497" s="187"/>
      <c r="HX2497" s="187"/>
      <c r="HY2497" s="204"/>
      <c r="HZ2497" s="272"/>
      <c r="IA2497" s="207"/>
      <c r="IB2497" s="238"/>
      <c r="IC2497" s="207"/>
      <c r="ID2497" s="207"/>
      <c r="IE2497" s="187"/>
      <c r="IF2497" s="187"/>
      <c r="IG2497" s="204"/>
      <c r="IH2497" s="272"/>
      <c r="II2497" s="207"/>
      <c r="IJ2497" s="238"/>
      <c r="IK2497" s="207"/>
      <c r="IL2497" s="207"/>
      <c r="IM2497" s="187"/>
      <c r="IN2497" s="187"/>
      <c r="IO2497" s="204"/>
      <c r="IP2497" s="272"/>
      <c r="IQ2497" s="207"/>
      <c r="IR2497" s="238"/>
      <c r="IS2497" s="207"/>
      <c r="IT2497" s="207"/>
      <c r="IU2497" s="187"/>
      <c r="IV2497" s="187"/>
      <c r="IW2497" s="204"/>
      <c r="IX2497" s="272"/>
      <c r="IY2497" s="207"/>
      <c r="IZ2497" s="238"/>
      <c r="JA2497" s="207"/>
      <c r="JB2497" s="207"/>
      <c r="JC2497" s="187"/>
      <c r="JD2497" s="187"/>
      <c r="JE2497" s="204"/>
      <c r="JF2497" s="272"/>
      <c r="JG2497" s="207"/>
      <c r="JH2497" s="238"/>
      <c r="JI2497" s="207"/>
      <c r="JJ2497" s="207"/>
      <c r="JK2497" s="187"/>
      <c r="JL2497" s="187"/>
      <c r="JM2497" s="204"/>
      <c r="JN2497" s="272"/>
      <c r="JO2497" s="207"/>
      <c r="JP2497" s="238"/>
      <c r="JQ2497" s="207"/>
      <c r="JR2497" s="207"/>
      <c r="JS2497" s="187"/>
      <c r="JT2497" s="187"/>
      <c r="JU2497" s="204"/>
      <c r="JV2497" s="272"/>
      <c r="JW2497" s="207"/>
      <c r="JX2497" s="238"/>
      <c r="JY2497" s="207"/>
      <c r="JZ2497" s="207"/>
      <c r="KA2497" s="187"/>
      <c r="KB2497" s="187"/>
      <c r="KC2497" s="204"/>
      <c r="KD2497" s="272"/>
      <c r="KE2497" s="207"/>
      <c r="KF2497" s="238"/>
      <c r="KG2497" s="207"/>
      <c r="KH2497" s="207"/>
      <c r="KI2497" s="187"/>
      <c r="KJ2497" s="187"/>
      <c r="KK2497" s="204"/>
      <c r="KL2497" s="272"/>
      <c r="KM2497" s="207"/>
      <c r="KN2497" s="238"/>
      <c r="KO2497" s="207"/>
      <c r="KP2497" s="207"/>
      <c r="KQ2497" s="187"/>
      <c r="KR2497" s="187"/>
      <c r="KS2497" s="204"/>
      <c r="KT2497" s="272"/>
      <c r="KU2497" s="207"/>
      <c r="KV2497" s="238"/>
      <c r="KW2497" s="207"/>
      <c r="KX2497" s="207"/>
      <c r="KY2497" s="187"/>
      <c r="KZ2497" s="187"/>
      <c r="LA2497" s="204"/>
      <c r="LB2497" s="272"/>
      <c r="LC2497" s="207"/>
      <c r="LD2497" s="238"/>
      <c r="LE2497" s="207"/>
      <c r="LF2497" s="207"/>
      <c r="LG2497" s="187"/>
      <c r="LH2497" s="187"/>
      <c r="LI2497" s="204"/>
      <c r="LJ2497" s="272"/>
      <c r="LK2497" s="207"/>
      <c r="LL2497" s="238"/>
      <c r="LM2497" s="207"/>
      <c r="LN2497" s="207"/>
      <c r="LO2497" s="187"/>
      <c r="LP2497" s="187"/>
      <c r="LQ2497" s="204"/>
      <c r="LR2497" s="272"/>
      <c r="LS2497" s="207"/>
      <c r="LT2497" s="238"/>
      <c r="LU2497" s="207"/>
      <c r="LV2497" s="207"/>
      <c r="LW2497" s="187"/>
      <c r="LX2497" s="187"/>
      <c r="LY2497" s="204"/>
      <c r="LZ2497" s="272"/>
      <c r="MA2497" s="207"/>
      <c r="MB2497" s="238"/>
      <c r="MC2497" s="207"/>
      <c r="MD2497" s="207"/>
      <c r="ME2497" s="187"/>
      <c r="MF2497" s="187"/>
      <c r="MG2497" s="204"/>
      <c r="MH2497" s="272"/>
      <c r="MI2497" s="207"/>
      <c r="MJ2497" s="238"/>
      <c r="MK2497" s="207"/>
      <c r="ML2497" s="207"/>
      <c r="MM2497" s="187"/>
      <c r="MN2497" s="187"/>
      <c r="MO2497" s="204"/>
      <c r="MP2497" s="272"/>
      <c r="MQ2497" s="207"/>
      <c r="MR2497" s="238"/>
      <c r="MS2497" s="207"/>
      <c r="MT2497" s="207"/>
      <c r="MU2497" s="187"/>
      <c r="MV2497" s="187"/>
      <c r="MW2497" s="204"/>
      <c r="MX2497" s="272"/>
      <c r="MY2497" s="207"/>
      <c r="MZ2497" s="238"/>
      <c r="NA2497" s="207"/>
      <c r="NB2497" s="207"/>
      <c r="NC2497" s="187"/>
      <c r="ND2497" s="187"/>
      <c r="NE2497" s="204"/>
      <c r="NF2497" s="272"/>
      <c r="NG2497" s="207"/>
      <c r="NH2497" s="238"/>
      <c r="NI2497" s="207"/>
      <c r="NJ2497" s="207"/>
      <c r="NK2497" s="187"/>
      <c r="NL2497" s="187"/>
      <c r="NM2497" s="204"/>
      <c r="NN2497" s="272"/>
      <c r="NO2497" s="207"/>
      <c r="NP2497" s="238"/>
      <c r="NQ2497" s="207"/>
      <c r="NR2497" s="207"/>
      <c r="NS2497" s="187"/>
      <c r="NT2497" s="187"/>
      <c r="NU2497" s="204"/>
      <c r="NV2497" s="272"/>
      <c r="NW2497" s="207"/>
      <c r="NX2497" s="238"/>
      <c r="NY2497" s="207"/>
      <c r="NZ2497" s="207"/>
      <c r="OA2497" s="187"/>
      <c r="OB2497" s="187"/>
      <c r="OC2497" s="204"/>
      <c r="OD2497" s="272"/>
      <c r="OE2497" s="207"/>
      <c r="OF2497" s="238"/>
      <c r="OG2497" s="207"/>
      <c r="OH2497" s="207"/>
      <c r="OI2497" s="187"/>
      <c r="OJ2497" s="187"/>
      <c r="OK2497" s="204"/>
      <c r="OL2497" s="272"/>
      <c r="OM2497" s="207"/>
      <c r="ON2497" s="238"/>
      <c r="OO2497" s="207"/>
      <c r="OP2497" s="207"/>
      <c r="OQ2497" s="187"/>
      <c r="OR2497" s="187"/>
      <c r="OS2497" s="204"/>
      <c r="OT2497" s="272"/>
      <c r="OU2497" s="207"/>
      <c r="OV2497" s="238"/>
      <c r="OW2497" s="207"/>
      <c r="OX2497" s="207"/>
      <c r="OY2497" s="187"/>
      <c r="OZ2497" s="187"/>
      <c r="PA2497" s="204"/>
      <c r="PB2497" s="272"/>
      <c r="PC2497" s="207"/>
      <c r="PD2497" s="238"/>
      <c r="PE2497" s="207"/>
      <c r="PF2497" s="207"/>
      <c r="PG2497" s="187"/>
      <c r="PH2497" s="187"/>
      <c r="PI2497" s="204"/>
      <c r="PJ2497" s="272"/>
      <c r="PK2497" s="207"/>
      <c r="PL2497" s="238"/>
      <c r="PM2497" s="207"/>
      <c r="PN2497" s="207"/>
      <c r="PO2497" s="187"/>
      <c r="PP2497" s="187"/>
      <c r="PQ2497" s="204"/>
      <c r="PR2497" s="272"/>
      <c r="PS2497" s="207"/>
      <c r="PT2497" s="238"/>
      <c r="PU2497" s="207"/>
      <c r="PV2497" s="207"/>
      <c r="PW2497" s="187"/>
      <c r="PX2497" s="187"/>
      <c r="PY2497" s="204"/>
      <c r="PZ2497" s="272"/>
      <c r="QA2497" s="207"/>
      <c r="QB2497" s="238"/>
      <c r="QC2497" s="207"/>
      <c r="QD2497" s="207"/>
      <c r="QE2497" s="187"/>
      <c r="QF2497" s="187"/>
      <c r="QG2497" s="204"/>
      <c r="QH2497" s="272"/>
      <c r="QI2497" s="207"/>
      <c r="QJ2497" s="238"/>
      <c r="QK2497" s="207"/>
      <c r="QL2497" s="207"/>
      <c r="QM2497" s="187"/>
      <c r="QN2497" s="187"/>
      <c r="QO2497" s="204"/>
      <c r="QP2497" s="272"/>
      <c r="QQ2497" s="207"/>
      <c r="QR2497" s="238"/>
      <c r="QS2497" s="207"/>
      <c r="QT2497" s="207"/>
      <c r="QU2497" s="187"/>
      <c r="QV2497" s="187"/>
      <c r="QW2497" s="204"/>
      <c r="QX2497" s="272"/>
      <c r="QY2497" s="207"/>
      <c r="QZ2497" s="238"/>
      <c r="RA2497" s="207"/>
      <c r="RB2497" s="207"/>
      <c r="RC2497" s="187"/>
      <c r="RD2497" s="187"/>
      <c r="RE2497" s="204"/>
      <c r="RF2497" s="272"/>
      <c r="RG2497" s="207"/>
      <c r="RH2497" s="238"/>
      <c r="RI2497" s="207"/>
      <c r="RJ2497" s="207"/>
      <c r="RK2497" s="187"/>
      <c r="RL2497" s="187"/>
      <c r="RM2497" s="204"/>
      <c r="RN2497" s="272"/>
      <c r="RO2497" s="207"/>
      <c r="RP2497" s="238"/>
      <c r="RQ2497" s="207"/>
      <c r="RR2497" s="207"/>
      <c r="RS2497" s="187"/>
      <c r="RT2497" s="187"/>
      <c r="RU2497" s="204"/>
      <c r="RV2497" s="272"/>
      <c r="RW2497" s="207"/>
      <c r="RX2497" s="238"/>
      <c r="RY2497" s="207"/>
      <c r="RZ2497" s="207"/>
      <c r="SA2497" s="187"/>
      <c r="SB2497" s="187"/>
      <c r="SC2497" s="204"/>
      <c r="SD2497" s="272"/>
      <c r="SE2497" s="207"/>
      <c r="SF2497" s="238"/>
      <c r="SG2497" s="207"/>
      <c r="SH2497" s="207"/>
      <c r="SI2497" s="187"/>
      <c r="SJ2497" s="187"/>
      <c r="SK2497" s="204"/>
      <c r="SL2497" s="272"/>
      <c r="SM2497" s="207"/>
      <c r="SN2497" s="238"/>
      <c r="SO2497" s="207"/>
      <c r="SP2497" s="207"/>
      <c r="SQ2497" s="187"/>
      <c r="SR2497" s="187"/>
      <c r="SS2497" s="204"/>
      <c r="ST2497" s="272"/>
      <c r="SU2497" s="207"/>
      <c r="SV2497" s="238"/>
      <c r="SW2497" s="207"/>
      <c r="SX2497" s="207"/>
      <c r="SY2497" s="187"/>
      <c r="SZ2497" s="187"/>
      <c r="TA2497" s="204"/>
      <c r="TB2497" s="272"/>
      <c r="TC2497" s="207"/>
      <c r="TD2497" s="238"/>
      <c r="TE2497" s="207"/>
      <c r="TF2497" s="207"/>
      <c r="TG2497" s="187"/>
      <c r="TH2497" s="187"/>
      <c r="TI2497" s="204"/>
      <c r="TJ2497" s="272"/>
      <c r="TK2497" s="207"/>
      <c r="TL2497" s="238"/>
      <c r="TM2497" s="207"/>
      <c r="TN2497" s="207"/>
      <c r="TO2497" s="187"/>
      <c r="TP2497" s="187"/>
      <c r="TQ2497" s="204"/>
      <c r="TR2497" s="272"/>
      <c r="TS2497" s="207"/>
      <c r="TT2497" s="238"/>
      <c r="TU2497" s="207"/>
      <c r="TV2497" s="207"/>
      <c r="TW2497" s="187"/>
      <c r="TX2497" s="187"/>
      <c r="TY2497" s="204"/>
      <c r="TZ2497" s="272"/>
      <c r="UA2497" s="207"/>
      <c r="UB2497" s="238"/>
      <c r="UC2497" s="207"/>
      <c r="UD2497" s="207"/>
      <c r="UE2497" s="187"/>
      <c r="UF2497" s="187"/>
      <c r="UG2497" s="204"/>
      <c r="UH2497" s="272"/>
      <c r="UI2497" s="207"/>
      <c r="UJ2497" s="238"/>
      <c r="UK2497" s="207"/>
      <c r="UL2497" s="207"/>
      <c r="UM2497" s="187"/>
      <c r="UN2497" s="187"/>
      <c r="UO2497" s="204"/>
      <c r="UP2497" s="272"/>
      <c r="UQ2497" s="207"/>
      <c r="UR2497" s="238"/>
      <c r="US2497" s="207"/>
      <c r="UT2497" s="207"/>
      <c r="UU2497" s="187"/>
      <c r="UV2497" s="187"/>
      <c r="UW2497" s="204"/>
      <c r="UX2497" s="272"/>
      <c r="UY2497" s="207"/>
      <c r="UZ2497" s="238"/>
      <c r="VA2497" s="207"/>
      <c r="VB2497" s="207"/>
      <c r="VC2497" s="187"/>
      <c r="VD2497" s="187"/>
      <c r="VE2497" s="204"/>
      <c r="VF2497" s="272"/>
      <c r="VG2497" s="207"/>
      <c r="VH2497" s="238"/>
      <c r="VI2497" s="207"/>
      <c r="VJ2497" s="207"/>
      <c r="VK2497" s="187"/>
      <c r="VL2497" s="187"/>
      <c r="VM2497" s="204"/>
      <c r="VN2497" s="272"/>
      <c r="VO2497" s="207"/>
      <c r="VP2497" s="238"/>
      <c r="VQ2497" s="207"/>
      <c r="VR2497" s="207"/>
      <c r="VS2497" s="187"/>
      <c r="VT2497" s="187"/>
      <c r="VU2497" s="204"/>
      <c r="VV2497" s="272"/>
      <c r="VW2497" s="207"/>
      <c r="VX2497" s="238"/>
      <c r="VY2497" s="207"/>
      <c r="VZ2497" s="207"/>
      <c r="WA2497" s="187"/>
      <c r="WB2497" s="187"/>
      <c r="WC2497" s="204"/>
      <c r="WD2497" s="272"/>
      <c r="WE2497" s="207"/>
      <c r="WF2497" s="238"/>
      <c r="WG2497" s="207"/>
      <c r="WH2497" s="207"/>
      <c r="WI2497" s="187"/>
      <c r="WJ2497" s="187"/>
      <c r="WK2497" s="204"/>
      <c r="WL2497" s="272"/>
      <c r="WM2497" s="207"/>
      <c r="WN2497" s="238"/>
      <c r="WO2497" s="207"/>
      <c r="WP2497" s="207"/>
      <c r="WQ2497" s="187"/>
      <c r="WR2497" s="187"/>
      <c r="WS2497" s="204"/>
      <c r="WT2497" s="272"/>
      <c r="WU2497" s="207"/>
      <c r="WV2497" s="238"/>
      <c r="WW2497" s="207"/>
      <c r="WX2497" s="207"/>
      <c r="WY2497" s="187"/>
      <c r="WZ2497" s="187"/>
      <c r="XA2497" s="204"/>
      <c r="XB2497" s="272"/>
      <c r="XC2497" s="207"/>
      <c r="XD2497" s="238"/>
      <c r="XE2497" s="207"/>
      <c r="XF2497" s="207"/>
      <c r="XG2497" s="187"/>
      <c r="XH2497" s="187"/>
      <c r="XI2497" s="204"/>
      <c r="XJ2497" s="272"/>
      <c r="XK2497" s="207"/>
      <c r="XL2497" s="238"/>
      <c r="XM2497" s="207"/>
      <c r="XN2497" s="207"/>
      <c r="XO2497" s="187"/>
      <c r="XP2497" s="187"/>
      <c r="XQ2497" s="204"/>
      <c r="XR2497" s="272"/>
      <c r="XS2497" s="207"/>
      <c r="XT2497" s="238"/>
      <c r="XU2497" s="207"/>
      <c r="XV2497" s="207"/>
      <c r="XW2497" s="187"/>
      <c r="XX2497" s="187"/>
      <c r="XY2497" s="204"/>
      <c r="XZ2497" s="272"/>
      <c r="YA2497" s="207"/>
      <c r="YB2497" s="238"/>
      <c r="YC2497" s="207"/>
      <c r="YD2497" s="207"/>
      <c r="YE2497" s="187"/>
      <c r="YF2497" s="187"/>
      <c r="YG2497" s="204"/>
      <c r="YH2497" s="272"/>
      <c r="YI2497" s="207"/>
      <c r="YJ2497" s="238"/>
      <c r="YK2497" s="207"/>
      <c r="YL2497" s="207"/>
      <c r="YM2497" s="187"/>
      <c r="YN2497" s="187"/>
      <c r="YO2497" s="204"/>
      <c r="YP2497" s="272"/>
      <c r="YQ2497" s="207"/>
      <c r="YR2497" s="238"/>
      <c r="YS2497" s="207"/>
      <c r="YT2497" s="207"/>
      <c r="YU2497" s="187"/>
      <c r="YV2497" s="187"/>
      <c r="YW2497" s="204"/>
      <c r="YX2497" s="272"/>
      <c r="YY2497" s="207"/>
      <c r="YZ2497" s="238"/>
      <c r="ZA2497" s="207"/>
      <c r="ZB2497" s="207"/>
      <c r="ZC2497" s="187"/>
      <c r="ZD2497" s="187"/>
      <c r="ZE2497" s="204"/>
      <c r="ZF2497" s="272"/>
      <c r="ZG2497" s="207"/>
      <c r="ZH2497" s="238"/>
      <c r="ZI2497" s="207"/>
      <c r="ZJ2497" s="207"/>
      <c r="ZK2497" s="187"/>
      <c r="ZL2497" s="187"/>
      <c r="ZM2497" s="204"/>
      <c r="ZN2497" s="272"/>
      <c r="ZO2497" s="207"/>
      <c r="ZP2497" s="238"/>
      <c r="ZQ2497" s="207"/>
      <c r="ZR2497" s="207"/>
      <c r="ZS2497" s="187"/>
      <c r="ZT2497" s="187"/>
      <c r="ZU2497" s="204"/>
      <c r="ZV2497" s="272"/>
      <c r="ZW2497" s="207"/>
      <c r="ZX2497" s="238"/>
      <c r="ZY2497" s="207"/>
      <c r="ZZ2497" s="207"/>
      <c r="AAA2497" s="187"/>
      <c r="AAB2497" s="187"/>
      <c r="AAC2497" s="204"/>
      <c r="AAD2497" s="272"/>
      <c r="AAE2497" s="207"/>
      <c r="AAF2497" s="238"/>
      <c r="AAG2497" s="207"/>
      <c r="AAH2497" s="207"/>
      <c r="AAI2497" s="187"/>
      <c r="AAJ2497" s="187"/>
      <c r="AAK2497" s="204"/>
      <c r="AAL2497" s="272"/>
      <c r="AAM2497" s="207"/>
      <c r="AAN2497" s="238"/>
      <c r="AAO2497" s="207"/>
      <c r="AAP2497" s="207"/>
      <c r="AAQ2497" s="187"/>
      <c r="AAR2497" s="187"/>
      <c r="AAS2497" s="204"/>
      <c r="AAT2497" s="272"/>
      <c r="AAU2497" s="207"/>
      <c r="AAV2497" s="238"/>
      <c r="AAW2497" s="207"/>
      <c r="AAX2497" s="207"/>
      <c r="AAY2497" s="187"/>
      <c r="AAZ2497" s="187"/>
      <c r="ABA2497" s="204"/>
      <c r="ABB2497" s="272"/>
      <c r="ABC2497" s="207"/>
      <c r="ABD2497" s="238"/>
      <c r="ABE2497" s="207"/>
      <c r="ABF2497" s="207"/>
      <c r="ABG2497" s="187"/>
      <c r="ABH2497" s="187"/>
      <c r="ABI2497" s="204"/>
      <c r="ABJ2497" s="272"/>
      <c r="ABK2497" s="207"/>
      <c r="ABL2497" s="238"/>
      <c r="ABM2497" s="207"/>
      <c r="ABN2497" s="207"/>
      <c r="ABO2497" s="187"/>
      <c r="ABP2497" s="187"/>
      <c r="ABQ2497" s="204"/>
      <c r="ABR2497" s="272"/>
      <c r="ABS2497" s="207"/>
      <c r="ABT2497" s="238"/>
      <c r="ABU2497" s="207"/>
      <c r="ABV2497" s="207"/>
      <c r="ABW2497" s="187"/>
      <c r="ABX2497" s="187"/>
      <c r="ABY2497" s="204"/>
      <c r="ABZ2497" s="272"/>
      <c r="ACA2497" s="207"/>
      <c r="ACB2497" s="238"/>
      <c r="ACC2497" s="207"/>
      <c r="ACD2497" s="207"/>
      <c r="ACE2497" s="187"/>
      <c r="ACF2497" s="187"/>
      <c r="ACG2497" s="204"/>
      <c r="ACH2497" s="272"/>
      <c r="ACI2497" s="207"/>
      <c r="ACJ2497" s="238"/>
      <c r="ACK2497" s="207"/>
      <c r="ACL2497" s="207"/>
      <c r="ACM2497" s="187"/>
      <c r="ACN2497" s="187"/>
      <c r="ACO2497" s="204"/>
      <c r="ACP2497" s="272"/>
      <c r="ACQ2497" s="207"/>
      <c r="ACR2497" s="238"/>
      <c r="ACS2497" s="207"/>
      <c r="ACT2497" s="207"/>
      <c r="ACU2497" s="187"/>
      <c r="ACV2497" s="187"/>
      <c r="ACW2497" s="204"/>
      <c r="ACX2497" s="272"/>
      <c r="ACY2497" s="207"/>
      <c r="ACZ2497" s="238"/>
      <c r="ADA2497" s="207"/>
      <c r="ADB2497" s="207"/>
      <c r="ADC2497" s="187"/>
      <c r="ADD2497" s="187"/>
      <c r="ADE2497" s="204"/>
      <c r="ADF2497" s="272"/>
      <c r="ADG2497" s="207"/>
      <c r="ADH2497" s="238"/>
      <c r="ADI2497" s="207"/>
      <c r="ADJ2497" s="207"/>
      <c r="ADK2497" s="187"/>
      <c r="ADL2497" s="187"/>
      <c r="ADM2497" s="204"/>
      <c r="ADN2497" s="272"/>
      <c r="ADO2497" s="207"/>
      <c r="ADP2497" s="238"/>
      <c r="ADQ2497" s="207"/>
      <c r="ADR2497" s="207"/>
      <c r="ADS2497" s="187"/>
      <c r="ADT2497" s="187"/>
      <c r="ADU2497" s="204"/>
      <c r="ADV2497" s="272"/>
      <c r="ADW2497" s="207"/>
      <c r="ADX2497" s="238"/>
      <c r="ADY2497" s="207"/>
      <c r="ADZ2497" s="207"/>
      <c r="AEA2497" s="187"/>
      <c r="AEB2497" s="187"/>
      <c r="AEC2497" s="204"/>
      <c r="AED2497" s="272"/>
      <c r="AEE2497" s="207"/>
      <c r="AEF2497" s="238"/>
      <c r="AEG2497" s="207"/>
      <c r="AEH2497" s="207"/>
      <c r="AEI2497" s="187"/>
      <c r="AEJ2497" s="187"/>
      <c r="AEK2497" s="204"/>
      <c r="AEL2497" s="272"/>
      <c r="AEM2497" s="207"/>
      <c r="AEN2497" s="238"/>
      <c r="AEO2497" s="207"/>
      <c r="AEP2497" s="207"/>
      <c r="AEQ2497" s="187"/>
      <c r="AER2497" s="187"/>
      <c r="AES2497" s="204"/>
      <c r="AET2497" s="272"/>
      <c r="AEU2497" s="207"/>
      <c r="AEV2497" s="238"/>
      <c r="AEW2497" s="207"/>
      <c r="AEX2497" s="207"/>
      <c r="AEY2497" s="187"/>
      <c r="AEZ2497" s="187"/>
      <c r="AFA2497" s="204"/>
      <c r="AFB2497" s="272"/>
      <c r="AFC2497" s="207"/>
      <c r="AFD2497" s="238"/>
      <c r="AFE2497" s="207"/>
      <c r="AFF2497" s="207"/>
      <c r="AFG2497" s="187"/>
      <c r="AFH2497" s="187"/>
      <c r="AFI2497" s="204"/>
      <c r="AFJ2497" s="272"/>
      <c r="AFK2497" s="207"/>
      <c r="AFL2497" s="238"/>
      <c r="AFM2497" s="207"/>
      <c r="AFN2497" s="207"/>
      <c r="AFO2497" s="187"/>
      <c r="AFP2497" s="187"/>
      <c r="AFQ2497" s="204"/>
      <c r="AFR2497" s="272"/>
      <c r="AFS2497" s="207"/>
      <c r="AFT2497" s="238"/>
      <c r="AFU2497" s="207"/>
      <c r="AFV2497" s="207"/>
      <c r="AFW2497" s="187"/>
      <c r="AFX2497" s="187"/>
      <c r="AFY2497" s="204"/>
      <c r="AFZ2497" s="272"/>
      <c r="AGA2497" s="207"/>
      <c r="AGB2497" s="238"/>
      <c r="AGC2497" s="207"/>
      <c r="AGD2497" s="207"/>
      <c r="AGE2497" s="187"/>
      <c r="AGF2497" s="187"/>
      <c r="AGG2497" s="204"/>
      <c r="AGH2497" s="272"/>
      <c r="AGI2497" s="207"/>
      <c r="AGJ2497" s="238"/>
      <c r="AGK2497" s="207"/>
      <c r="AGL2497" s="207"/>
      <c r="AGM2497" s="187"/>
      <c r="AGN2497" s="187"/>
      <c r="AGO2497" s="204"/>
      <c r="AGP2497" s="272"/>
      <c r="AGQ2497" s="207"/>
      <c r="AGR2497" s="238"/>
      <c r="AGS2497" s="207"/>
      <c r="AGT2497" s="207"/>
      <c r="AGU2497" s="187"/>
      <c r="AGV2497" s="187"/>
      <c r="AGW2497" s="204"/>
      <c r="AGX2497" s="272"/>
      <c r="AGY2497" s="207"/>
      <c r="AGZ2497" s="238"/>
      <c r="AHA2497" s="207"/>
      <c r="AHB2497" s="207"/>
      <c r="AHC2497" s="187"/>
      <c r="AHD2497" s="187"/>
      <c r="AHE2497" s="204"/>
      <c r="AHF2497" s="272"/>
      <c r="AHG2497" s="207"/>
      <c r="AHH2497" s="238"/>
      <c r="AHI2497" s="207"/>
      <c r="AHJ2497" s="207"/>
      <c r="AHK2497" s="187"/>
      <c r="AHL2497" s="187"/>
      <c r="AHM2497" s="204"/>
      <c r="AHN2497" s="272"/>
      <c r="AHO2497" s="207"/>
      <c r="AHP2497" s="238"/>
      <c r="AHQ2497" s="207"/>
      <c r="AHR2497" s="207"/>
      <c r="AHS2497" s="187"/>
      <c r="AHT2497" s="187"/>
      <c r="AHU2497" s="204"/>
      <c r="AHV2497" s="272"/>
      <c r="AHW2497" s="207"/>
      <c r="AHX2497" s="238"/>
      <c r="AHY2497" s="207"/>
      <c r="AHZ2497" s="207"/>
      <c r="AIA2497" s="187"/>
      <c r="AIB2497" s="187"/>
      <c r="AIC2497" s="204"/>
      <c r="AID2497" s="272"/>
      <c r="AIE2497" s="207"/>
      <c r="AIF2497" s="238"/>
      <c r="AIG2497" s="207"/>
      <c r="AIH2497" s="207"/>
      <c r="AII2497" s="187"/>
      <c r="AIJ2497" s="187"/>
      <c r="AIK2497" s="204"/>
      <c r="AIL2497" s="272"/>
      <c r="AIM2497" s="207"/>
      <c r="AIN2497" s="238"/>
      <c r="AIO2497" s="207"/>
      <c r="AIP2497" s="207"/>
      <c r="AIQ2497" s="187"/>
      <c r="AIR2497" s="187"/>
      <c r="AIS2497" s="204"/>
      <c r="AIT2497" s="272"/>
      <c r="AIU2497" s="207"/>
      <c r="AIV2497" s="238"/>
      <c r="AIW2497" s="207"/>
      <c r="AIX2497" s="207"/>
      <c r="AIY2497" s="187"/>
      <c r="AIZ2497" s="187"/>
      <c r="AJA2497" s="204"/>
      <c r="AJB2497" s="272"/>
      <c r="AJC2497" s="207"/>
      <c r="AJD2497" s="238"/>
      <c r="AJE2497" s="207"/>
      <c r="AJF2497" s="207"/>
      <c r="AJG2497" s="187"/>
      <c r="AJH2497" s="187"/>
      <c r="AJI2497" s="204"/>
      <c r="AJJ2497" s="272"/>
      <c r="AJK2497" s="207"/>
      <c r="AJL2497" s="238"/>
      <c r="AJM2497" s="207"/>
      <c r="AJN2497" s="207"/>
      <c r="AJO2497" s="187"/>
      <c r="AJP2497" s="187"/>
      <c r="AJQ2497" s="204"/>
      <c r="AJR2497" s="272"/>
      <c r="AJS2497" s="207"/>
      <c r="AJT2497" s="238"/>
      <c r="AJU2497" s="207"/>
      <c r="AJV2497" s="207"/>
      <c r="AJW2497" s="187"/>
      <c r="AJX2497" s="187"/>
      <c r="AJY2497" s="204"/>
      <c r="AJZ2497" s="272"/>
      <c r="AKA2497" s="207"/>
      <c r="AKB2497" s="238"/>
      <c r="AKC2497" s="207"/>
      <c r="AKD2497" s="207"/>
      <c r="AKE2497" s="187"/>
      <c r="AKF2497" s="187"/>
      <c r="AKG2497" s="204"/>
      <c r="AKH2497" s="272"/>
      <c r="AKI2497" s="207"/>
      <c r="AKJ2497" s="238"/>
      <c r="AKK2497" s="207"/>
      <c r="AKL2497" s="207"/>
      <c r="AKM2497" s="187"/>
      <c r="AKN2497" s="187"/>
      <c r="AKO2497" s="204"/>
      <c r="AKP2497" s="272"/>
      <c r="AKQ2497" s="207"/>
      <c r="AKR2497" s="238"/>
      <c r="AKS2497" s="207"/>
      <c r="AKT2497" s="207"/>
      <c r="AKU2497" s="187"/>
      <c r="AKV2497" s="187"/>
      <c r="AKW2497" s="204"/>
      <c r="AKX2497" s="272"/>
      <c r="AKY2497" s="207"/>
      <c r="AKZ2497" s="238"/>
      <c r="ALA2497" s="207"/>
      <c r="ALB2497" s="207"/>
      <c r="ALC2497" s="187"/>
      <c r="ALD2497" s="187"/>
      <c r="ALE2497" s="204"/>
      <c r="ALF2497" s="272"/>
      <c r="ALG2497" s="207"/>
      <c r="ALH2497" s="238"/>
      <c r="ALI2497" s="207"/>
      <c r="ALJ2497" s="207"/>
      <c r="ALK2497" s="187"/>
      <c r="ALL2497" s="187"/>
      <c r="ALM2497" s="204"/>
      <c r="ALN2497" s="272"/>
      <c r="ALO2497" s="207"/>
      <c r="ALP2497" s="238"/>
      <c r="ALQ2497" s="207"/>
      <c r="ALR2497" s="207"/>
      <c r="ALS2497" s="187"/>
      <c r="ALT2497" s="187"/>
      <c r="ALU2497" s="204"/>
      <c r="ALV2497" s="272"/>
      <c r="ALW2497" s="207"/>
      <c r="ALX2497" s="238"/>
      <c r="ALY2497" s="207"/>
      <c r="ALZ2497" s="207"/>
      <c r="AMA2497" s="187"/>
      <c r="AMB2497" s="187"/>
      <c r="AMC2497" s="204"/>
      <c r="AMD2497" s="272"/>
      <c r="AME2497" s="207"/>
      <c r="AMF2497" s="238"/>
      <c r="AMG2497" s="207"/>
      <c r="AMH2497" s="207"/>
      <c r="AMI2497" s="187"/>
      <c r="AMJ2497" s="187"/>
      <c r="AMK2497" s="204"/>
      <c r="AML2497" s="272"/>
      <c r="AMM2497" s="207"/>
      <c r="AMN2497" s="238"/>
      <c r="AMO2497" s="207"/>
      <c r="AMP2497" s="207"/>
      <c r="AMQ2497" s="187"/>
      <c r="AMR2497" s="187"/>
      <c r="AMS2497" s="204"/>
      <c r="AMT2497" s="272"/>
      <c r="AMU2497" s="207"/>
      <c r="AMV2497" s="238"/>
      <c r="AMW2497" s="207"/>
      <c r="AMX2497" s="207"/>
      <c r="AMY2497" s="187"/>
      <c r="AMZ2497" s="187"/>
      <c r="ANA2497" s="204"/>
      <c r="ANB2497" s="272"/>
      <c r="ANC2497" s="207"/>
      <c r="AND2497" s="238"/>
      <c r="ANE2497" s="207"/>
      <c r="ANF2497" s="207"/>
      <c r="ANG2497" s="187"/>
      <c r="ANH2497" s="187"/>
      <c r="ANI2497" s="204"/>
      <c r="ANJ2497" s="272"/>
      <c r="ANK2497" s="207"/>
      <c r="ANL2497" s="238"/>
      <c r="ANM2497" s="207"/>
      <c r="ANN2497" s="207"/>
      <c r="ANO2497" s="187"/>
      <c r="ANP2497" s="187"/>
      <c r="ANQ2497" s="204"/>
      <c r="ANR2497" s="272"/>
      <c r="ANS2497" s="207"/>
      <c r="ANT2497" s="238"/>
      <c r="ANU2497" s="207"/>
      <c r="ANV2497" s="207"/>
      <c r="ANW2497" s="187"/>
      <c r="ANX2497" s="187"/>
      <c r="ANY2497" s="204"/>
      <c r="ANZ2497" s="272"/>
      <c r="AOA2497" s="207"/>
      <c r="AOB2497" s="238"/>
      <c r="AOC2497" s="207"/>
      <c r="AOD2497" s="207"/>
      <c r="AOE2497" s="187"/>
      <c r="AOF2497" s="187"/>
      <c r="AOG2497" s="204"/>
      <c r="AOH2497" s="272"/>
      <c r="AOI2497" s="207"/>
      <c r="AOJ2497" s="238"/>
      <c r="AOK2497" s="207"/>
      <c r="AOL2497" s="207"/>
      <c r="AOM2497" s="187"/>
      <c r="AON2497" s="187"/>
      <c r="AOO2497" s="204"/>
      <c r="AOP2497" s="272"/>
      <c r="AOQ2497" s="207"/>
      <c r="AOR2497" s="238"/>
      <c r="AOS2497" s="207"/>
      <c r="AOT2497" s="207"/>
      <c r="AOU2497" s="187"/>
      <c r="AOV2497" s="187"/>
      <c r="AOW2497" s="204"/>
      <c r="AOX2497" s="272"/>
      <c r="AOY2497" s="207"/>
      <c r="AOZ2497" s="238"/>
      <c r="APA2497" s="207"/>
      <c r="APB2497" s="207"/>
      <c r="APC2497" s="187"/>
      <c r="APD2497" s="187"/>
      <c r="APE2497" s="204"/>
      <c r="APF2497" s="272"/>
      <c r="APG2497" s="207"/>
      <c r="APH2497" s="238"/>
      <c r="API2497" s="207"/>
      <c r="APJ2497" s="207"/>
      <c r="APK2497" s="187"/>
      <c r="APL2497" s="187"/>
      <c r="APM2497" s="204"/>
      <c r="APN2497" s="272"/>
      <c r="APO2497" s="207"/>
      <c r="APP2497" s="238"/>
      <c r="APQ2497" s="207"/>
      <c r="APR2497" s="207"/>
      <c r="APS2497" s="187"/>
      <c r="APT2497" s="187"/>
      <c r="APU2497" s="204"/>
      <c r="APV2497" s="272"/>
      <c r="APW2497" s="207"/>
      <c r="APX2497" s="238"/>
      <c r="APY2497" s="207"/>
      <c r="APZ2497" s="207"/>
      <c r="AQA2497" s="187"/>
      <c r="AQB2497" s="187"/>
      <c r="AQC2497" s="204"/>
      <c r="AQD2497" s="272"/>
      <c r="AQE2497" s="207"/>
      <c r="AQF2497" s="238"/>
      <c r="AQG2497" s="207"/>
      <c r="AQH2497" s="207"/>
      <c r="AQI2497" s="187"/>
      <c r="AQJ2497" s="187"/>
      <c r="AQK2497" s="204"/>
      <c r="AQL2497" s="272"/>
      <c r="AQM2497" s="207"/>
      <c r="AQN2497" s="238"/>
      <c r="AQO2497" s="207"/>
      <c r="AQP2497" s="207"/>
      <c r="AQQ2497" s="187"/>
      <c r="AQR2497" s="187"/>
      <c r="AQS2497" s="204"/>
      <c r="AQT2497" s="272"/>
      <c r="AQU2497" s="207"/>
      <c r="AQV2497" s="238"/>
      <c r="AQW2497" s="207"/>
      <c r="AQX2497" s="207"/>
      <c r="AQY2497" s="187"/>
      <c r="AQZ2497" s="187"/>
      <c r="ARA2497" s="204"/>
      <c r="ARB2497" s="272"/>
      <c r="ARC2497" s="207"/>
      <c r="ARD2497" s="238"/>
      <c r="ARE2497" s="207"/>
      <c r="ARF2497" s="207"/>
      <c r="ARG2497" s="187"/>
      <c r="ARH2497" s="187"/>
      <c r="ARI2497" s="204"/>
      <c r="ARJ2497" s="272"/>
      <c r="ARK2497" s="207"/>
      <c r="ARL2497" s="238"/>
      <c r="ARM2497" s="207"/>
      <c r="ARN2497" s="207"/>
      <c r="ARO2497" s="187"/>
      <c r="ARP2497" s="187"/>
      <c r="ARQ2497" s="204"/>
      <c r="ARR2497" s="272"/>
      <c r="ARS2497" s="207"/>
      <c r="ART2497" s="238"/>
      <c r="ARU2497" s="207"/>
      <c r="ARV2497" s="207"/>
      <c r="ARW2497" s="187"/>
      <c r="ARX2497" s="187"/>
      <c r="ARY2497" s="204"/>
      <c r="ARZ2497" s="272"/>
      <c r="ASA2497" s="207"/>
      <c r="ASB2497" s="238"/>
      <c r="ASC2497" s="207"/>
      <c r="ASD2497" s="207"/>
      <c r="ASE2497" s="187"/>
      <c r="ASF2497" s="187"/>
      <c r="ASG2497" s="204"/>
      <c r="ASH2497" s="272"/>
      <c r="ASI2497" s="207"/>
      <c r="ASJ2497" s="238"/>
      <c r="ASK2497" s="207"/>
      <c r="ASL2497" s="207"/>
      <c r="ASM2497" s="187"/>
      <c r="ASN2497" s="187"/>
      <c r="ASO2497" s="204"/>
      <c r="ASP2497" s="272"/>
      <c r="ASQ2497" s="207"/>
      <c r="ASR2497" s="238"/>
      <c r="ASS2497" s="207"/>
      <c r="AST2497" s="207"/>
      <c r="ASU2497" s="187"/>
      <c r="ASV2497" s="187"/>
      <c r="ASW2497" s="204"/>
      <c r="ASX2497" s="272"/>
      <c r="ASY2497" s="207"/>
      <c r="ASZ2497" s="238"/>
      <c r="ATA2497" s="207"/>
      <c r="ATB2497" s="207"/>
      <c r="ATC2497" s="187"/>
      <c r="ATD2497" s="187"/>
      <c r="ATE2497" s="204"/>
      <c r="ATF2497" s="272"/>
      <c r="ATG2497" s="207"/>
      <c r="ATH2497" s="238"/>
      <c r="ATI2497" s="207"/>
      <c r="ATJ2497" s="207"/>
      <c r="ATK2497" s="187"/>
      <c r="ATL2497" s="187"/>
      <c r="ATM2497" s="204"/>
      <c r="ATN2497" s="272"/>
      <c r="ATO2497" s="207"/>
      <c r="ATP2497" s="238"/>
      <c r="ATQ2497" s="207"/>
      <c r="ATR2497" s="207"/>
      <c r="ATS2497" s="187"/>
      <c r="ATT2497" s="187"/>
      <c r="ATU2497" s="204"/>
      <c r="ATV2497" s="272"/>
      <c r="ATW2497" s="207"/>
      <c r="ATX2497" s="238"/>
      <c r="ATY2497" s="207"/>
      <c r="ATZ2497" s="207"/>
      <c r="AUA2497" s="187"/>
      <c r="AUB2497" s="187"/>
      <c r="AUC2497" s="204"/>
      <c r="AUD2497" s="272"/>
      <c r="AUE2497" s="207"/>
      <c r="AUF2497" s="238"/>
      <c r="AUG2497" s="207"/>
      <c r="AUH2497" s="207"/>
      <c r="AUI2497" s="187"/>
      <c r="AUJ2497" s="187"/>
      <c r="AUK2497" s="204"/>
      <c r="AUL2497" s="272"/>
      <c r="AUM2497" s="207"/>
      <c r="AUN2497" s="238"/>
      <c r="AUO2497" s="207"/>
      <c r="AUP2497" s="207"/>
      <c r="AUQ2497" s="187"/>
      <c r="AUR2497" s="187"/>
      <c r="AUS2497" s="204"/>
      <c r="AUT2497" s="272"/>
      <c r="AUU2497" s="207"/>
      <c r="AUV2497" s="238"/>
      <c r="AUW2497" s="207"/>
      <c r="AUX2497" s="207"/>
      <c r="AUY2497" s="187"/>
      <c r="AUZ2497" s="187"/>
      <c r="AVA2497" s="204"/>
      <c r="AVB2497" s="272"/>
      <c r="AVC2497" s="207"/>
      <c r="AVD2497" s="238"/>
      <c r="AVE2497" s="207"/>
      <c r="AVF2497" s="207"/>
      <c r="AVG2497" s="187"/>
      <c r="AVH2497" s="187"/>
      <c r="AVI2497" s="204"/>
      <c r="AVJ2497" s="272"/>
      <c r="AVK2497" s="207"/>
      <c r="AVL2497" s="238"/>
      <c r="AVM2497" s="207"/>
      <c r="AVN2497" s="207"/>
      <c r="AVO2497" s="187"/>
      <c r="AVP2497" s="187"/>
      <c r="AVQ2497" s="204"/>
      <c r="AVR2497" s="272"/>
      <c r="AVS2497" s="207"/>
      <c r="AVT2497" s="238"/>
      <c r="AVU2497" s="207"/>
      <c r="AVV2497" s="207"/>
      <c r="AVW2497" s="187"/>
      <c r="AVX2497" s="187"/>
      <c r="AVY2497" s="204"/>
      <c r="AVZ2497" s="272"/>
      <c r="AWA2497" s="207"/>
      <c r="AWB2497" s="238"/>
      <c r="AWC2497" s="207"/>
      <c r="AWD2497" s="207"/>
      <c r="AWE2497" s="187"/>
      <c r="AWF2497" s="187"/>
      <c r="AWG2497" s="204"/>
      <c r="AWH2497" s="272"/>
      <c r="AWI2497" s="207"/>
      <c r="AWJ2497" s="238"/>
      <c r="AWK2497" s="207"/>
      <c r="AWL2497" s="207"/>
      <c r="AWM2497" s="187"/>
      <c r="AWN2497" s="187"/>
      <c r="AWO2497" s="204"/>
      <c r="AWP2497" s="272"/>
      <c r="AWQ2497" s="207"/>
      <c r="AWR2497" s="238"/>
      <c r="AWS2497" s="207"/>
      <c r="AWT2497" s="207"/>
      <c r="AWU2497" s="187"/>
      <c r="AWV2497" s="187"/>
      <c r="AWW2497" s="204"/>
      <c r="AWX2497" s="272"/>
      <c r="AWY2497" s="207"/>
      <c r="AWZ2497" s="238"/>
      <c r="AXA2497" s="207"/>
      <c r="AXB2497" s="207"/>
      <c r="AXC2497" s="187"/>
      <c r="AXD2497" s="187"/>
      <c r="AXE2497" s="204"/>
      <c r="AXF2497" s="272"/>
      <c r="AXG2497" s="207"/>
      <c r="AXH2497" s="238"/>
      <c r="AXI2497" s="207"/>
      <c r="AXJ2497" s="207"/>
      <c r="AXK2497" s="187"/>
      <c r="AXL2497" s="187"/>
      <c r="AXM2497" s="204"/>
      <c r="AXN2497" s="272"/>
      <c r="AXO2497" s="207"/>
      <c r="AXP2497" s="238"/>
      <c r="AXQ2497" s="207"/>
      <c r="AXR2497" s="207"/>
      <c r="AXS2497" s="187"/>
      <c r="AXT2497" s="187"/>
      <c r="AXU2497" s="204"/>
      <c r="AXV2497" s="272"/>
      <c r="AXW2497" s="207"/>
      <c r="AXX2497" s="238"/>
      <c r="AXY2497" s="207"/>
      <c r="AXZ2497" s="207"/>
      <c r="AYA2497" s="187"/>
      <c r="AYB2497" s="187"/>
      <c r="AYC2497" s="204"/>
      <c r="AYD2497" s="272"/>
      <c r="AYE2497" s="207"/>
      <c r="AYF2497" s="238"/>
      <c r="AYG2497" s="207"/>
      <c r="AYH2497" s="207"/>
      <c r="AYI2497" s="187"/>
      <c r="AYJ2497" s="187"/>
      <c r="AYK2497" s="204"/>
      <c r="AYL2497" s="272"/>
      <c r="AYM2497" s="207"/>
      <c r="AYN2497" s="238"/>
      <c r="AYO2497" s="207"/>
      <c r="AYP2497" s="207"/>
      <c r="AYQ2497" s="187"/>
      <c r="AYR2497" s="187"/>
      <c r="AYS2497" s="204"/>
      <c r="AYT2497" s="272"/>
      <c r="AYU2497" s="207"/>
      <c r="AYV2497" s="238"/>
      <c r="AYW2497" s="207"/>
      <c r="AYX2497" s="207"/>
      <c r="AYY2497" s="187"/>
      <c r="AYZ2497" s="187"/>
      <c r="AZA2497" s="204"/>
      <c r="AZB2497" s="272"/>
      <c r="AZC2497" s="207"/>
      <c r="AZD2497" s="238"/>
      <c r="AZE2497" s="207"/>
      <c r="AZF2497" s="207"/>
      <c r="AZG2497" s="187"/>
      <c r="AZH2497" s="187"/>
      <c r="AZI2497" s="204"/>
      <c r="AZJ2497" s="272"/>
      <c r="AZK2497" s="207"/>
      <c r="AZL2497" s="238"/>
      <c r="AZM2497" s="207"/>
      <c r="AZN2497" s="207"/>
      <c r="AZO2497" s="187"/>
      <c r="AZP2497" s="187"/>
      <c r="AZQ2497" s="204"/>
      <c r="AZR2497" s="272"/>
      <c r="AZS2497" s="207"/>
      <c r="AZT2497" s="238"/>
      <c r="AZU2497" s="207"/>
      <c r="AZV2497" s="207"/>
      <c r="AZW2497" s="187"/>
      <c r="AZX2497" s="187"/>
      <c r="AZY2497" s="204"/>
      <c r="AZZ2497" s="272"/>
      <c r="BAA2497" s="207"/>
      <c r="BAB2497" s="238"/>
      <c r="BAC2497" s="207"/>
      <c r="BAD2497" s="207"/>
      <c r="BAE2497" s="187"/>
      <c r="BAF2497" s="187"/>
      <c r="BAG2497" s="204"/>
      <c r="BAH2497" s="272"/>
      <c r="BAI2497" s="207"/>
      <c r="BAJ2497" s="238"/>
      <c r="BAK2497" s="207"/>
      <c r="BAL2497" s="207"/>
      <c r="BAM2497" s="187"/>
      <c r="BAN2497" s="187"/>
      <c r="BAO2497" s="204"/>
      <c r="BAP2497" s="272"/>
      <c r="BAQ2497" s="207"/>
      <c r="BAR2497" s="238"/>
      <c r="BAS2497" s="207"/>
      <c r="BAT2497" s="207"/>
      <c r="BAU2497" s="187"/>
      <c r="BAV2497" s="187"/>
      <c r="BAW2497" s="204"/>
      <c r="BAX2497" s="272"/>
      <c r="BAY2497" s="207"/>
      <c r="BAZ2497" s="238"/>
      <c r="BBA2497" s="207"/>
      <c r="BBB2497" s="207"/>
      <c r="BBC2497" s="187"/>
      <c r="BBD2497" s="187"/>
      <c r="BBE2497" s="204"/>
      <c r="BBF2497" s="272"/>
      <c r="BBG2497" s="207"/>
      <c r="BBH2497" s="238"/>
      <c r="BBI2497" s="207"/>
      <c r="BBJ2497" s="207"/>
      <c r="BBK2497" s="187"/>
      <c r="BBL2497" s="187"/>
      <c r="BBM2497" s="204"/>
      <c r="BBN2497" s="272"/>
      <c r="BBO2497" s="207"/>
      <c r="BBP2497" s="238"/>
      <c r="BBQ2497" s="207"/>
      <c r="BBR2497" s="207"/>
      <c r="BBS2497" s="187"/>
      <c r="BBT2497" s="187"/>
      <c r="BBU2497" s="204"/>
      <c r="BBV2497" s="272"/>
      <c r="BBW2497" s="207"/>
      <c r="BBX2497" s="238"/>
      <c r="BBY2497" s="207"/>
      <c r="BBZ2497" s="207"/>
      <c r="BCA2497" s="187"/>
      <c r="BCB2497" s="187"/>
      <c r="BCC2497" s="204"/>
      <c r="BCD2497" s="272"/>
      <c r="BCE2497" s="207"/>
      <c r="BCF2497" s="238"/>
      <c r="BCG2497" s="207"/>
      <c r="BCH2497" s="207"/>
      <c r="BCI2497" s="187"/>
      <c r="BCJ2497" s="187"/>
      <c r="BCK2497" s="204"/>
      <c r="BCL2497" s="272"/>
      <c r="BCM2497" s="207"/>
      <c r="BCN2497" s="238"/>
      <c r="BCO2497" s="207"/>
      <c r="BCP2497" s="207"/>
      <c r="BCQ2497" s="187"/>
      <c r="BCR2497" s="187"/>
      <c r="BCS2497" s="204"/>
      <c r="BCT2497" s="272"/>
      <c r="BCU2497" s="207"/>
      <c r="BCV2497" s="238"/>
      <c r="BCW2497" s="207"/>
      <c r="BCX2497" s="207"/>
      <c r="BCY2497" s="187"/>
      <c r="BCZ2497" s="187"/>
      <c r="BDA2497" s="204"/>
      <c r="BDB2497" s="272"/>
      <c r="BDC2497" s="207"/>
      <c r="BDD2497" s="238"/>
      <c r="BDE2497" s="207"/>
      <c r="BDF2497" s="207"/>
      <c r="BDG2497" s="187"/>
      <c r="BDH2497" s="187"/>
      <c r="BDI2497" s="204"/>
      <c r="BDJ2497" s="272"/>
      <c r="BDK2497" s="207"/>
      <c r="BDL2497" s="238"/>
      <c r="BDM2497" s="207"/>
      <c r="BDN2497" s="207"/>
      <c r="BDO2497" s="187"/>
      <c r="BDP2497" s="187"/>
      <c r="BDQ2497" s="204"/>
      <c r="BDR2497" s="272"/>
      <c r="BDS2497" s="207"/>
      <c r="BDT2497" s="238"/>
      <c r="BDU2497" s="207"/>
      <c r="BDV2497" s="207"/>
      <c r="BDW2497" s="187"/>
      <c r="BDX2497" s="187"/>
      <c r="BDY2497" s="204"/>
      <c r="BDZ2497" s="272"/>
      <c r="BEA2497" s="207"/>
      <c r="BEB2497" s="238"/>
      <c r="BEC2497" s="207"/>
      <c r="BED2497" s="207"/>
      <c r="BEE2497" s="187"/>
      <c r="BEF2497" s="187"/>
      <c r="BEG2497" s="204"/>
      <c r="BEH2497" s="272"/>
      <c r="BEI2497" s="207"/>
      <c r="BEJ2497" s="238"/>
      <c r="BEK2497" s="207"/>
      <c r="BEL2497" s="207"/>
      <c r="BEM2497" s="187"/>
      <c r="BEN2497" s="187"/>
      <c r="BEO2497" s="204"/>
      <c r="BEP2497" s="272"/>
      <c r="BEQ2497" s="207"/>
      <c r="BER2497" s="238"/>
      <c r="BES2497" s="207"/>
      <c r="BET2497" s="207"/>
      <c r="BEU2497" s="187"/>
      <c r="BEV2497" s="187"/>
      <c r="BEW2497" s="204"/>
      <c r="BEX2497" s="272"/>
      <c r="BEY2497" s="207"/>
      <c r="BEZ2497" s="238"/>
      <c r="BFA2497" s="207"/>
      <c r="BFB2497" s="207"/>
      <c r="BFC2497" s="187"/>
      <c r="BFD2497" s="187"/>
      <c r="BFE2497" s="204"/>
      <c r="BFF2497" s="272"/>
      <c r="BFG2497" s="207"/>
      <c r="BFH2497" s="238"/>
      <c r="BFI2497" s="207"/>
      <c r="BFJ2497" s="207"/>
      <c r="BFK2497" s="187"/>
      <c r="BFL2497" s="187"/>
      <c r="BFM2497" s="204"/>
      <c r="BFN2497" s="272"/>
      <c r="BFO2497" s="207"/>
      <c r="BFP2497" s="238"/>
      <c r="BFQ2497" s="207"/>
      <c r="BFR2497" s="207"/>
      <c r="BFS2497" s="187"/>
      <c r="BFT2497" s="187"/>
      <c r="BFU2497" s="204"/>
      <c r="BFV2497" s="272"/>
      <c r="BFW2497" s="207"/>
      <c r="BFX2497" s="238"/>
      <c r="BFY2497" s="207"/>
      <c r="BFZ2497" s="207"/>
      <c r="BGA2497" s="187"/>
      <c r="BGB2497" s="187"/>
      <c r="BGC2497" s="204"/>
      <c r="BGD2497" s="272"/>
      <c r="BGE2497" s="207"/>
      <c r="BGF2497" s="238"/>
      <c r="BGG2497" s="207"/>
      <c r="BGH2497" s="207"/>
      <c r="BGI2497" s="187"/>
      <c r="BGJ2497" s="187"/>
      <c r="BGK2497" s="204"/>
      <c r="BGL2497" s="272"/>
      <c r="BGM2497" s="207"/>
      <c r="BGN2497" s="238"/>
      <c r="BGO2497" s="207"/>
      <c r="BGP2497" s="207"/>
      <c r="BGQ2497" s="187"/>
      <c r="BGR2497" s="187"/>
      <c r="BGS2497" s="204"/>
      <c r="BGT2497" s="272"/>
      <c r="BGU2497" s="207"/>
      <c r="BGV2497" s="238"/>
      <c r="BGW2497" s="207"/>
      <c r="BGX2497" s="207"/>
      <c r="BGY2497" s="187"/>
      <c r="BGZ2497" s="187"/>
      <c r="BHA2497" s="204"/>
      <c r="BHB2497" s="272"/>
      <c r="BHC2497" s="207"/>
      <c r="BHD2497" s="238"/>
      <c r="BHE2497" s="207"/>
      <c r="BHF2497" s="207"/>
      <c r="BHG2497" s="187"/>
      <c r="BHH2497" s="187"/>
      <c r="BHI2497" s="204"/>
      <c r="BHJ2497" s="272"/>
      <c r="BHK2497" s="207"/>
      <c r="BHL2497" s="238"/>
      <c r="BHM2497" s="207"/>
      <c r="BHN2497" s="207"/>
      <c r="BHO2497" s="187"/>
      <c r="BHP2497" s="187"/>
      <c r="BHQ2497" s="204"/>
      <c r="BHR2497" s="272"/>
      <c r="BHS2497" s="207"/>
      <c r="BHT2497" s="238"/>
      <c r="BHU2497" s="207"/>
      <c r="BHV2497" s="207"/>
      <c r="BHW2497" s="187"/>
      <c r="BHX2497" s="187"/>
      <c r="BHY2497" s="204"/>
      <c r="BHZ2497" s="272"/>
      <c r="BIA2497" s="207"/>
      <c r="BIB2497" s="238"/>
      <c r="BIC2497" s="207"/>
      <c r="BID2497" s="207"/>
      <c r="BIE2497" s="187"/>
      <c r="BIF2497" s="187"/>
      <c r="BIG2497" s="204"/>
      <c r="BIH2497" s="272"/>
      <c r="BII2497" s="207"/>
      <c r="BIJ2497" s="238"/>
      <c r="BIK2497" s="207"/>
      <c r="BIL2497" s="207"/>
      <c r="BIM2497" s="187"/>
      <c r="BIN2497" s="187"/>
      <c r="BIO2497" s="204"/>
      <c r="BIP2497" s="272"/>
      <c r="BIQ2497" s="207"/>
      <c r="BIR2497" s="238"/>
      <c r="BIS2497" s="207"/>
      <c r="BIT2497" s="207"/>
      <c r="BIU2497" s="187"/>
      <c r="BIV2497" s="187"/>
      <c r="BIW2497" s="204"/>
      <c r="BIX2497" s="272"/>
      <c r="BIY2497" s="207"/>
      <c r="BIZ2497" s="238"/>
      <c r="BJA2497" s="207"/>
      <c r="BJB2497" s="207"/>
      <c r="BJC2497" s="187"/>
      <c r="BJD2497" s="187"/>
      <c r="BJE2497" s="204"/>
      <c r="BJF2497" s="272"/>
      <c r="BJG2497" s="207"/>
      <c r="BJH2497" s="238"/>
      <c r="BJI2497" s="207"/>
      <c r="BJJ2497" s="207"/>
      <c r="BJK2497" s="187"/>
      <c r="BJL2497" s="187"/>
      <c r="BJM2497" s="204"/>
      <c r="BJN2497" s="272"/>
      <c r="BJO2497" s="207"/>
      <c r="BJP2497" s="238"/>
      <c r="BJQ2497" s="207"/>
      <c r="BJR2497" s="207"/>
      <c r="BJS2497" s="187"/>
      <c r="BJT2497" s="187"/>
      <c r="BJU2497" s="204"/>
      <c r="BJV2497" s="272"/>
      <c r="BJW2497" s="207"/>
      <c r="BJX2497" s="238"/>
      <c r="BJY2497" s="207"/>
      <c r="BJZ2497" s="207"/>
      <c r="BKA2497" s="187"/>
      <c r="BKB2497" s="187"/>
      <c r="BKC2497" s="204"/>
      <c r="BKD2497" s="272"/>
      <c r="BKE2497" s="207"/>
      <c r="BKF2497" s="238"/>
      <c r="BKG2497" s="207"/>
      <c r="BKH2497" s="207"/>
      <c r="BKI2497" s="187"/>
      <c r="BKJ2497" s="187"/>
      <c r="BKK2497" s="204"/>
      <c r="BKL2497" s="272"/>
      <c r="BKM2497" s="207"/>
      <c r="BKN2497" s="238"/>
      <c r="BKO2497" s="207"/>
      <c r="BKP2497" s="207"/>
      <c r="BKQ2497" s="187"/>
      <c r="BKR2497" s="187"/>
      <c r="BKS2497" s="204"/>
      <c r="BKT2497" s="272"/>
      <c r="BKU2497" s="207"/>
      <c r="BKV2497" s="238"/>
      <c r="BKW2497" s="207"/>
      <c r="BKX2497" s="207"/>
      <c r="BKY2497" s="187"/>
      <c r="BKZ2497" s="187"/>
      <c r="BLA2497" s="204"/>
      <c r="BLB2497" s="272"/>
      <c r="BLC2497" s="207"/>
      <c r="BLD2497" s="238"/>
      <c r="BLE2497" s="207"/>
      <c r="BLF2497" s="207"/>
      <c r="BLG2497" s="187"/>
      <c r="BLH2497" s="187"/>
      <c r="BLI2497" s="204"/>
      <c r="BLJ2497" s="272"/>
      <c r="BLK2497" s="207"/>
      <c r="BLL2497" s="238"/>
      <c r="BLM2497" s="207"/>
      <c r="BLN2497" s="207"/>
      <c r="BLO2497" s="187"/>
      <c r="BLP2497" s="187"/>
      <c r="BLQ2497" s="204"/>
      <c r="BLR2497" s="272"/>
      <c r="BLS2497" s="207"/>
      <c r="BLT2497" s="238"/>
      <c r="BLU2497" s="207"/>
      <c r="BLV2497" s="207"/>
      <c r="BLW2497" s="187"/>
      <c r="BLX2497" s="187"/>
      <c r="BLY2497" s="204"/>
      <c r="BLZ2497" s="272"/>
      <c r="BMA2497" s="207"/>
      <c r="BMB2497" s="238"/>
      <c r="BMC2497" s="207"/>
      <c r="BMD2497" s="207"/>
      <c r="BME2497" s="187"/>
      <c r="BMF2497" s="187"/>
      <c r="BMG2497" s="204"/>
      <c r="BMH2497" s="272"/>
      <c r="BMI2497" s="207"/>
      <c r="BMJ2497" s="238"/>
      <c r="BMK2497" s="207"/>
      <c r="BML2497" s="207"/>
      <c r="BMM2497" s="187"/>
      <c r="BMN2497" s="187"/>
      <c r="BMO2497" s="204"/>
      <c r="BMP2497" s="272"/>
      <c r="BMQ2497" s="207"/>
      <c r="BMR2497" s="238"/>
      <c r="BMS2497" s="207"/>
      <c r="BMT2497" s="207"/>
      <c r="BMU2497" s="187"/>
      <c r="BMV2497" s="187"/>
      <c r="BMW2497" s="204"/>
      <c r="BMX2497" s="272"/>
      <c r="BMY2497" s="207"/>
      <c r="BMZ2497" s="238"/>
      <c r="BNA2497" s="207"/>
      <c r="BNB2497" s="207"/>
      <c r="BNC2497" s="187"/>
      <c r="BND2497" s="187"/>
      <c r="BNE2497" s="204"/>
      <c r="BNF2497" s="272"/>
      <c r="BNG2497" s="207"/>
      <c r="BNH2497" s="238"/>
      <c r="BNI2497" s="207"/>
      <c r="BNJ2497" s="207"/>
      <c r="BNK2497" s="187"/>
      <c r="BNL2497" s="187"/>
      <c r="BNM2497" s="204"/>
      <c r="BNN2497" s="272"/>
      <c r="BNO2497" s="207"/>
      <c r="BNP2497" s="238"/>
      <c r="BNQ2497" s="207"/>
      <c r="BNR2497" s="207"/>
      <c r="BNS2497" s="187"/>
      <c r="BNT2497" s="187"/>
      <c r="BNU2497" s="204"/>
      <c r="BNV2497" s="272"/>
      <c r="BNW2497" s="207"/>
      <c r="BNX2497" s="238"/>
      <c r="BNY2497" s="207"/>
      <c r="BNZ2497" s="207"/>
      <c r="BOA2497" s="187"/>
      <c r="BOB2497" s="187"/>
      <c r="BOC2497" s="204"/>
      <c r="BOD2497" s="272"/>
      <c r="BOE2497" s="207"/>
      <c r="BOF2497" s="238"/>
      <c r="BOG2497" s="207"/>
      <c r="BOH2497" s="207"/>
      <c r="BOI2497" s="187"/>
      <c r="BOJ2497" s="187"/>
      <c r="BOK2497" s="204"/>
      <c r="BOL2497" s="272"/>
      <c r="BOM2497" s="207"/>
      <c r="BON2497" s="238"/>
      <c r="BOO2497" s="207"/>
      <c r="BOP2497" s="207"/>
      <c r="BOQ2497" s="187"/>
      <c r="BOR2497" s="187"/>
      <c r="BOS2497" s="204"/>
      <c r="BOT2497" s="272"/>
      <c r="BOU2497" s="207"/>
      <c r="BOV2497" s="238"/>
      <c r="BOW2497" s="207"/>
      <c r="BOX2497" s="207"/>
      <c r="BOY2497" s="187"/>
      <c r="BOZ2497" s="187"/>
      <c r="BPA2497" s="204"/>
      <c r="BPB2497" s="272"/>
      <c r="BPC2497" s="207"/>
      <c r="BPD2497" s="238"/>
      <c r="BPE2497" s="207"/>
      <c r="BPF2497" s="207"/>
      <c r="BPG2497" s="187"/>
      <c r="BPH2497" s="187"/>
      <c r="BPI2497" s="204"/>
      <c r="BPJ2497" s="272"/>
      <c r="BPK2497" s="207"/>
      <c r="BPL2497" s="238"/>
      <c r="BPM2497" s="207"/>
      <c r="BPN2497" s="207"/>
      <c r="BPO2497" s="187"/>
      <c r="BPP2497" s="187"/>
      <c r="BPQ2497" s="204"/>
      <c r="BPR2497" s="272"/>
      <c r="BPS2497" s="207"/>
      <c r="BPT2497" s="238"/>
      <c r="BPU2497" s="207"/>
      <c r="BPV2497" s="207"/>
      <c r="BPW2497" s="187"/>
      <c r="BPX2497" s="187"/>
      <c r="BPY2497" s="204"/>
      <c r="BPZ2497" s="272"/>
      <c r="BQA2497" s="207"/>
      <c r="BQB2497" s="238"/>
      <c r="BQC2497" s="207"/>
      <c r="BQD2497" s="207"/>
      <c r="BQE2497" s="187"/>
      <c r="BQF2497" s="187"/>
      <c r="BQG2497" s="204"/>
      <c r="BQH2497" s="272"/>
      <c r="BQI2497" s="207"/>
      <c r="BQJ2497" s="238"/>
      <c r="BQK2497" s="207"/>
      <c r="BQL2497" s="207"/>
      <c r="BQM2497" s="187"/>
      <c r="BQN2497" s="187"/>
      <c r="BQO2497" s="204"/>
      <c r="BQP2497" s="272"/>
      <c r="BQQ2497" s="207"/>
      <c r="BQR2497" s="238"/>
      <c r="BQS2497" s="207"/>
      <c r="BQT2497" s="207"/>
      <c r="BQU2497" s="187"/>
      <c r="BQV2497" s="187"/>
      <c r="BQW2497" s="204"/>
      <c r="BQX2497" s="272"/>
      <c r="BQY2497" s="207"/>
      <c r="BQZ2497" s="238"/>
      <c r="BRA2497" s="207"/>
      <c r="BRB2497" s="207"/>
      <c r="BRC2497" s="187"/>
      <c r="BRD2497" s="187"/>
      <c r="BRE2497" s="204"/>
      <c r="BRF2497" s="272"/>
      <c r="BRG2497" s="207"/>
      <c r="BRH2497" s="238"/>
      <c r="BRI2497" s="207"/>
      <c r="BRJ2497" s="207"/>
      <c r="BRK2497" s="187"/>
      <c r="BRL2497" s="187"/>
      <c r="BRM2497" s="204"/>
      <c r="BRN2497" s="272"/>
      <c r="BRO2497" s="207"/>
      <c r="BRP2497" s="238"/>
      <c r="BRQ2497" s="207"/>
      <c r="BRR2497" s="207"/>
      <c r="BRS2497" s="187"/>
      <c r="BRT2497" s="187"/>
      <c r="BRU2497" s="204"/>
      <c r="BRV2497" s="272"/>
      <c r="BRW2497" s="207"/>
      <c r="BRX2497" s="238"/>
      <c r="BRY2497" s="207"/>
      <c r="BRZ2497" s="207"/>
      <c r="BSA2497" s="187"/>
      <c r="BSB2497" s="187"/>
      <c r="BSC2497" s="204"/>
      <c r="BSD2497" s="272"/>
      <c r="BSE2497" s="207"/>
      <c r="BSF2497" s="238"/>
      <c r="BSG2497" s="207"/>
      <c r="BSH2497" s="207"/>
      <c r="BSI2497" s="187"/>
      <c r="BSJ2497" s="187"/>
      <c r="BSK2497" s="204"/>
      <c r="BSL2497" s="272"/>
      <c r="BSM2497" s="207"/>
      <c r="BSN2497" s="238"/>
      <c r="BSO2497" s="207"/>
      <c r="BSP2497" s="207"/>
      <c r="BSQ2497" s="187"/>
      <c r="BSR2497" s="187"/>
      <c r="BSS2497" s="204"/>
      <c r="BST2497" s="272"/>
      <c r="BSU2497" s="207"/>
      <c r="BSV2497" s="238"/>
      <c r="BSW2497" s="207"/>
      <c r="BSX2497" s="207"/>
      <c r="BSY2497" s="187"/>
      <c r="BSZ2497" s="187"/>
      <c r="BTA2497" s="204"/>
      <c r="BTB2497" s="272"/>
      <c r="BTC2497" s="207"/>
      <c r="BTD2497" s="238"/>
      <c r="BTE2497" s="207"/>
      <c r="BTF2497" s="207"/>
      <c r="BTG2497" s="187"/>
      <c r="BTH2497" s="187"/>
      <c r="BTI2497" s="204"/>
      <c r="BTJ2497" s="272"/>
      <c r="BTK2497" s="207"/>
      <c r="BTL2497" s="238"/>
      <c r="BTM2497" s="207"/>
      <c r="BTN2497" s="207"/>
      <c r="BTO2497" s="187"/>
      <c r="BTP2497" s="187"/>
      <c r="BTQ2497" s="204"/>
      <c r="BTR2497" s="272"/>
      <c r="BTS2497" s="207"/>
      <c r="BTT2497" s="238"/>
      <c r="BTU2497" s="207"/>
      <c r="BTV2497" s="207"/>
      <c r="BTW2497" s="187"/>
      <c r="BTX2497" s="187"/>
      <c r="BTY2497" s="204"/>
      <c r="BTZ2497" s="272"/>
      <c r="BUA2497" s="207"/>
      <c r="BUB2497" s="238"/>
      <c r="BUC2497" s="207"/>
      <c r="BUD2497" s="207"/>
      <c r="BUE2497" s="187"/>
      <c r="BUF2497" s="187"/>
      <c r="BUG2497" s="204"/>
      <c r="BUH2497" s="272"/>
      <c r="BUI2497" s="207"/>
      <c r="BUJ2497" s="238"/>
      <c r="BUK2497" s="207"/>
      <c r="BUL2497" s="207"/>
      <c r="BUM2497" s="187"/>
      <c r="BUN2497" s="187"/>
      <c r="BUO2497" s="204"/>
      <c r="BUP2497" s="272"/>
      <c r="BUQ2497" s="207"/>
      <c r="BUR2497" s="238"/>
      <c r="BUS2497" s="207"/>
      <c r="BUT2497" s="207"/>
      <c r="BUU2497" s="187"/>
      <c r="BUV2497" s="187"/>
      <c r="BUW2497" s="204"/>
      <c r="BUX2497" s="272"/>
      <c r="BUY2497" s="207"/>
      <c r="BUZ2497" s="238"/>
      <c r="BVA2497" s="207"/>
      <c r="BVB2497" s="207"/>
      <c r="BVC2497" s="187"/>
      <c r="BVD2497" s="187"/>
      <c r="BVE2497" s="204"/>
      <c r="BVF2497" s="272"/>
      <c r="BVG2497" s="207"/>
      <c r="BVH2497" s="238"/>
      <c r="BVI2497" s="207"/>
      <c r="BVJ2497" s="207"/>
      <c r="BVK2497" s="187"/>
      <c r="BVL2497" s="187"/>
      <c r="BVM2497" s="204"/>
      <c r="BVN2497" s="272"/>
      <c r="BVO2497" s="207"/>
      <c r="BVP2497" s="238"/>
      <c r="BVQ2497" s="207"/>
      <c r="BVR2497" s="207"/>
      <c r="BVS2497" s="187"/>
      <c r="BVT2497" s="187"/>
      <c r="BVU2497" s="204"/>
      <c r="BVV2497" s="272"/>
      <c r="BVW2497" s="207"/>
      <c r="BVX2497" s="238"/>
      <c r="BVY2497" s="207"/>
      <c r="BVZ2497" s="207"/>
      <c r="BWA2497" s="187"/>
      <c r="BWB2497" s="187"/>
      <c r="BWC2497" s="204"/>
      <c r="BWD2497" s="272"/>
      <c r="BWE2497" s="207"/>
      <c r="BWF2497" s="238"/>
      <c r="BWG2497" s="207"/>
      <c r="BWH2497" s="207"/>
      <c r="BWI2497" s="187"/>
      <c r="BWJ2497" s="187"/>
      <c r="BWK2497" s="204"/>
      <c r="BWL2497" s="272"/>
      <c r="BWM2497" s="207"/>
      <c r="BWN2497" s="238"/>
      <c r="BWO2497" s="207"/>
      <c r="BWP2497" s="207"/>
      <c r="BWQ2497" s="187"/>
      <c r="BWR2497" s="187"/>
      <c r="BWS2497" s="204"/>
      <c r="BWT2497" s="272"/>
      <c r="BWU2497" s="207"/>
      <c r="BWV2497" s="238"/>
      <c r="BWW2497" s="207"/>
      <c r="BWX2497" s="207"/>
      <c r="BWY2497" s="187"/>
      <c r="BWZ2497" s="187"/>
      <c r="BXA2497" s="204"/>
      <c r="BXB2497" s="272"/>
      <c r="BXC2497" s="207"/>
      <c r="BXD2497" s="238"/>
      <c r="BXE2497" s="207"/>
      <c r="BXF2497" s="207"/>
      <c r="BXG2497" s="187"/>
      <c r="BXH2497" s="187"/>
      <c r="BXI2497" s="204"/>
      <c r="BXJ2497" s="272"/>
      <c r="BXK2497" s="207"/>
      <c r="BXL2497" s="238"/>
      <c r="BXM2497" s="207"/>
      <c r="BXN2497" s="207"/>
      <c r="BXO2497" s="187"/>
      <c r="BXP2497" s="187"/>
      <c r="BXQ2497" s="204"/>
      <c r="BXR2497" s="272"/>
      <c r="BXS2497" s="207"/>
      <c r="BXT2497" s="238"/>
      <c r="BXU2497" s="207"/>
      <c r="BXV2497" s="207"/>
      <c r="BXW2497" s="187"/>
      <c r="BXX2497" s="187"/>
      <c r="BXY2497" s="204"/>
      <c r="BXZ2497" s="272"/>
      <c r="BYA2497" s="207"/>
      <c r="BYB2497" s="238"/>
      <c r="BYC2497" s="207"/>
      <c r="BYD2497" s="207"/>
      <c r="BYE2497" s="187"/>
      <c r="BYF2497" s="187"/>
      <c r="BYG2497" s="204"/>
      <c r="BYH2497" s="272"/>
      <c r="BYI2497" s="207"/>
      <c r="BYJ2497" s="238"/>
      <c r="BYK2497" s="207"/>
      <c r="BYL2497" s="207"/>
      <c r="BYM2497" s="187"/>
      <c r="BYN2497" s="187"/>
      <c r="BYO2497" s="204"/>
      <c r="BYP2497" s="272"/>
      <c r="BYQ2497" s="207"/>
      <c r="BYR2497" s="238"/>
      <c r="BYS2497" s="207"/>
      <c r="BYT2497" s="207"/>
      <c r="BYU2497" s="187"/>
      <c r="BYV2497" s="187"/>
      <c r="BYW2497" s="204"/>
      <c r="BYX2497" s="272"/>
      <c r="BYY2497" s="207"/>
      <c r="BYZ2497" s="238"/>
      <c r="BZA2497" s="207"/>
      <c r="BZB2497" s="207"/>
      <c r="BZC2497" s="187"/>
      <c r="BZD2497" s="187"/>
      <c r="BZE2497" s="204"/>
      <c r="BZF2497" s="272"/>
      <c r="BZG2497" s="207"/>
      <c r="BZH2497" s="238"/>
      <c r="BZI2497" s="207"/>
      <c r="BZJ2497" s="207"/>
      <c r="BZK2497" s="187"/>
      <c r="BZL2497" s="187"/>
      <c r="BZM2497" s="204"/>
      <c r="BZN2497" s="272"/>
      <c r="BZO2497" s="207"/>
      <c r="BZP2497" s="238"/>
      <c r="BZQ2497" s="207"/>
      <c r="BZR2497" s="207"/>
      <c r="BZS2497" s="187"/>
      <c r="BZT2497" s="187"/>
      <c r="BZU2497" s="204"/>
      <c r="BZV2497" s="272"/>
      <c r="BZW2497" s="207"/>
      <c r="BZX2497" s="238"/>
      <c r="BZY2497" s="207"/>
      <c r="BZZ2497" s="207"/>
      <c r="CAA2497" s="187"/>
      <c r="CAB2497" s="187"/>
      <c r="CAC2497" s="204"/>
      <c r="CAD2497" s="272"/>
      <c r="CAE2497" s="207"/>
      <c r="CAF2497" s="238"/>
      <c r="CAG2497" s="207"/>
      <c r="CAH2497" s="207"/>
      <c r="CAI2497" s="187"/>
      <c r="CAJ2497" s="187"/>
      <c r="CAK2497" s="204"/>
      <c r="CAL2497" s="272"/>
      <c r="CAM2497" s="207"/>
      <c r="CAN2497" s="238"/>
      <c r="CAO2497" s="207"/>
      <c r="CAP2497" s="207"/>
      <c r="CAQ2497" s="187"/>
      <c r="CAR2497" s="187"/>
      <c r="CAS2497" s="204"/>
      <c r="CAT2497" s="272"/>
      <c r="CAU2497" s="207"/>
      <c r="CAV2497" s="238"/>
      <c r="CAW2497" s="207"/>
      <c r="CAX2497" s="207"/>
      <c r="CAY2497" s="187"/>
      <c r="CAZ2497" s="187"/>
      <c r="CBA2497" s="204"/>
      <c r="CBB2497" s="272"/>
      <c r="CBC2497" s="207"/>
      <c r="CBD2497" s="238"/>
      <c r="CBE2497" s="207"/>
      <c r="CBF2497" s="207"/>
      <c r="CBG2497" s="187"/>
      <c r="CBH2497" s="187"/>
      <c r="CBI2497" s="204"/>
      <c r="CBJ2497" s="272"/>
      <c r="CBK2497" s="207"/>
      <c r="CBL2497" s="238"/>
      <c r="CBM2497" s="207"/>
      <c r="CBN2497" s="207"/>
      <c r="CBO2497" s="187"/>
      <c r="CBP2497" s="187"/>
      <c r="CBQ2497" s="204"/>
      <c r="CBR2497" s="272"/>
      <c r="CBS2497" s="207"/>
      <c r="CBT2497" s="238"/>
      <c r="CBU2497" s="207"/>
      <c r="CBV2497" s="207"/>
      <c r="CBW2497" s="187"/>
      <c r="CBX2497" s="187"/>
      <c r="CBY2497" s="204"/>
      <c r="CBZ2497" s="272"/>
      <c r="CCA2497" s="207"/>
      <c r="CCB2497" s="238"/>
      <c r="CCC2497" s="207"/>
      <c r="CCD2497" s="207"/>
      <c r="CCE2497" s="187"/>
      <c r="CCF2497" s="187"/>
      <c r="CCG2497" s="204"/>
      <c r="CCH2497" s="272"/>
      <c r="CCI2497" s="207"/>
      <c r="CCJ2497" s="238"/>
      <c r="CCK2497" s="207"/>
      <c r="CCL2497" s="207"/>
      <c r="CCM2497" s="187"/>
      <c r="CCN2497" s="187"/>
      <c r="CCO2497" s="204"/>
      <c r="CCP2497" s="272"/>
      <c r="CCQ2497" s="207"/>
      <c r="CCR2497" s="238"/>
      <c r="CCS2497" s="207"/>
      <c r="CCT2497" s="207"/>
      <c r="CCU2497" s="187"/>
      <c r="CCV2497" s="187"/>
      <c r="CCW2497" s="204"/>
      <c r="CCX2497" s="272"/>
      <c r="CCY2497" s="207"/>
      <c r="CCZ2497" s="238"/>
      <c r="CDA2497" s="207"/>
      <c r="CDB2497" s="207"/>
      <c r="CDC2497" s="187"/>
      <c r="CDD2497" s="187"/>
      <c r="CDE2497" s="204"/>
      <c r="CDF2497" s="272"/>
      <c r="CDG2497" s="207"/>
      <c r="CDH2497" s="238"/>
      <c r="CDI2497" s="207"/>
      <c r="CDJ2497" s="207"/>
      <c r="CDK2497" s="187"/>
      <c r="CDL2497" s="187"/>
      <c r="CDM2497" s="204"/>
      <c r="CDN2497" s="272"/>
      <c r="CDO2497" s="207"/>
      <c r="CDP2497" s="238"/>
      <c r="CDQ2497" s="207"/>
      <c r="CDR2497" s="207"/>
      <c r="CDS2497" s="187"/>
      <c r="CDT2497" s="187"/>
      <c r="CDU2497" s="204"/>
      <c r="CDV2497" s="272"/>
      <c r="CDW2497" s="207"/>
      <c r="CDX2497" s="238"/>
      <c r="CDY2497" s="207"/>
      <c r="CDZ2497" s="207"/>
      <c r="CEA2497" s="187"/>
      <c r="CEB2497" s="187"/>
      <c r="CEC2497" s="204"/>
      <c r="CED2497" s="272"/>
      <c r="CEE2497" s="207"/>
      <c r="CEF2497" s="238"/>
      <c r="CEG2497" s="207"/>
      <c r="CEH2497" s="207"/>
      <c r="CEI2497" s="187"/>
      <c r="CEJ2497" s="187"/>
      <c r="CEK2497" s="204"/>
      <c r="CEL2497" s="272"/>
      <c r="CEM2497" s="207"/>
      <c r="CEN2497" s="238"/>
      <c r="CEO2497" s="207"/>
      <c r="CEP2497" s="207"/>
      <c r="CEQ2497" s="187"/>
      <c r="CER2497" s="187"/>
      <c r="CES2497" s="204"/>
      <c r="CET2497" s="272"/>
      <c r="CEU2497" s="207"/>
      <c r="CEV2497" s="238"/>
      <c r="CEW2497" s="207"/>
      <c r="CEX2497" s="207"/>
      <c r="CEY2497" s="187"/>
      <c r="CEZ2497" s="187"/>
      <c r="CFA2497" s="204"/>
      <c r="CFB2497" s="272"/>
      <c r="CFC2497" s="207"/>
      <c r="CFD2497" s="238"/>
      <c r="CFE2497" s="207"/>
      <c r="CFF2497" s="207"/>
      <c r="CFG2497" s="187"/>
      <c r="CFH2497" s="187"/>
      <c r="CFI2497" s="204"/>
      <c r="CFJ2497" s="272"/>
      <c r="CFK2497" s="207"/>
      <c r="CFL2497" s="238"/>
      <c r="CFM2497" s="207"/>
      <c r="CFN2497" s="207"/>
      <c r="CFO2497" s="187"/>
      <c r="CFP2497" s="187"/>
      <c r="CFQ2497" s="204"/>
      <c r="CFR2497" s="272"/>
      <c r="CFS2497" s="207"/>
      <c r="CFT2497" s="238"/>
      <c r="CFU2497" s="207"/>
      <c r="CFV2497" s="207"/>
      <c r="CFW2497" s="187"/>
      <c r="CFX2497" s="187"/>
      <c r="CFY2497" s="204"/>
      <c r="CFZ2497" s="272"/>
      <c r="CGA2497" s="207"/>
      <c r="CGB2497" s="238"/>
      <c r="CGC2497" s="207"/>
      <c r="CGD2497" s="207"/>
      <c r="CGE2497" s="187"/>
      <c r="CGF2497" s="187"/>
      <c r="CGG2497" s="204"/>
      <c r="CGH2497" s="272"/>
      <c r="CGI2497" s="207"/>
      <c r="CGJ2497" s="238"/>
      <c r="CGK2497" s="207"/>
      <c r="CGL2497" s="207"/>
      <c r="CGM2497" s="187"/>
      <c r="CGN2497" s="187"/>
      <c r="CGO2497" s="204"/>
      <c r="CGP2497" s="272"/>
      <c r="CGQ2497" s="207"/>
      <c r="CGR2497" s="238"/>
      <c r="CGS2497" s="207"/>
      <c r="CGT2497" s="207"/>
      <c r="CGU2497" s="187"/>
      <c r="CGV2497" s="187"/>
      <c r="CGW2497" s="204"/>
      <c r="CGX2497" s="272"/>
      <c r="CGY2497" s="207"/>
      <c r="CGZ2497" s="238"/>
      <c r="CHA2497" s="207"/>
      <c r="CHB2497" s="207"/>
      <c r="CHC2497" s="187"/>
      <c r="CHD2497" s="187"/>
      <c r="CHE2497" s="204"/>
      <c r="CHF2497" s="272"/>
      <c r="CHG2497" s="207"/>
      <c r="CHH2497" s="238"/>
      <c r="CHI2497" s="207"/>
      <c r="CHJ2497" s="207"/>
      <c r="CHK2497" s="187"/>
      <c r="CHL2497" s="187"/>
      <c r="CHM2497" s="204"/>
      <c r="CHN2497" s="272"/>
      <c r="CHO2497" s="207"/>
      <c r="CHP2497" s="238"/>
      <c r="CHQ2497" s="207"/>
      <c r="CHR2497" s="207"/>
      <c r="CHS2497" s="187"/>
      <c r="CHT2497" s="187"/>
      <c r="CHU2497" s="204"/>
      <c r="CHV2497" s="272"/>
      <c r="CHW2497" s="207"/>
      <c r="CHX2497" s="238"/>
      <c r="CHY2497" s="207"/>
      <c r="CHZ2497" s="207"/>
      <c r="CIA2497" s="187"/>
      <c r="CIB2497" s="187"/>
      <c r="CIC2497" s="204"/>
      <c r="CID2497" s="272"/>
      <c r="CIE2497" s="207"/>
      <c r="CIF2497" s="238"/>
      <c r="CIG2497" s="207"/>
      <c r="CIH2497" s="207"/>
      <c r="CII2497" s="187"/>
      <c r="CIJ2497" s="187"/>
      <c r="CIK2497" s="204"/>
      <c r="CIL2497" s="272"/>
      <c r="CIM2497" s="207"/>
      <c r="CIN2497" s="238"/>
      <c r="CIO2497" s="207"/>
      <c r="CIP2497" s="207"/>
      <c r="CIQ2497" s="187"/>
      <c r="CIR2497" s="187"/>
      <c r="CIS2497" s="204"/>
      <c r="CIT2497" s="272"/>
      <c r="CIU2497" s="207"/>
      <c r="CIV2497" s="238"/>
      <c r="CIW2497" s="207"/>
      <c r="CIX2497" s="207"/>
      <c r="CIY2497" s="187"/>
      <c r="CIZ2497" s="187"/>
      <c r="CJA2497" s="204"/>
      <c r="CJB2497" s="272"/>
      <c r="CJC2497" s="207"/>
      <c r="CJD2497" s="238"/>
      <c r="CJE2497" s="207"/>
      <c r="CJF2497" s="207"/>
      <c r="CJG2497" s="187"/>
      <c r="CJH2497" s="187"/>
      <c r="CJI2497" s="204"/>
      <c r="CJJ2497" s="272"/>
      <c r="CJK2497" s="207"/>
      <c r="CJL2497" s="238"/>
      <c r="CJM2497" s="207"/>
      <c r="CJN2497" s="207"/>
      <c r="CJO2497" s="187"/>
      <c r="CJP2497" s="187"/>
      <c r="CJQ2497" s="204"/>
      <c r="CJR2497" s="272"/>
      <c r="CJS2497" s="207"/>
      <c r="CJT2497" s="238"/>
      <c r="CJU2497" s="207"/>
      <c r="CJV2497" s="207"/>
      <c r="CJW2497" s="187"/>
      <c r="CJX2497" s="187"/>
      <c r="CJY2497" s="204"/>
      <c r="CJZ2497" s="272"/>
      <c r="CKA2497" s="207"/>
      <c r="CKB2497" s="238"/>
      <c r="CKC2497" s="207"/>
      <c r="CKD2497" s="207"/>
      <c r="CKE2497" s="187"/>
      <c r="CKF2497" s="187"/>
      <c r="CKG2497" s="204"/>
      <c r="CKH2497" s="272"/>
      <c r="CKI2497" s="207"/>
      <c r="CKJ2497" s="238"/>
      <c r="CKK2497" s="207"/>
      <c r="CKL2497" s="207"/>
      <c r="CKM2497" s="187"/>
      <c r="CKN2497" s="187"/>
      <c r="CKO2497" s="204"/>
      <c r="CKP2497" s="272"/>
      <c r="CKQ2497" s="207"/>
      <c r="CKR2497" s="238"/>
      <c r="CKS2497" s="207"/>
      <c r="CKT2497" s="207"/>
      <c r="CKU2497" s="187"/>
      <c r="CKV2497" s="187"/>
      <c r="CKW2497" s="204"/>
      <c r="CKX2497" s="272"/>
      <c r="CKY2497" s="207"/>
      <c r="CKZ2497" s="238"/>
      <c r="CLA2497" s="207"/>
      <c r="CLB2497" s="207"/>
      <c r="CLC2497" s="187"/>
      <c r="CLD2497" s="187"/>
      <c r="CLE2497" s="204"/>
      <c r="CLF2497" s="272"/>
      <c r="CLG2497" s="207"/>
      <c r="CLH2497" s="238"/>
      <c r="CLI2497" s="207"/>
      <c r="CLJ2497" s="207"/>
      <c r="CLK2497" s="187"/>
      <c r="CLL2497" s="187"/>
      <c r="CLM2497" s="204"/>
      <c r="CLN2497" s="272"/>
      <c r="CLO2497" s="207"/>
      <c r="CLP2497" s="238"/>
      <c r="CLQ2497" s="207"/>
      <c r="CLR2497" s="207"/>
      <c r="CLS2497" s="187"/>
      <c r="CLT2497" s="187"/>
      <c r="CLU2497" s="204"/>
      <c r="CLV2497" s="272"/>
      <c r="CLW2497" s="207"/>
      <c r="CLX2497" s="238"/>
      <c r="CLY2497" s="207"/>
      <c r="CLZ2497" s="207"/>
      <c r="CMA2497" s="187"/>
      <c r="CMB2497" s="187"/>
      <c r="CMC2497" s="204"/>
      <c r="CMD2497" s="272"/>
      <c r="CME2497" s="207"/>
      <c r="CMF2497" s="238"/>
      <c r="CMG2497" s="207"/>
      <c r="CMH2497" s="207"/>
      <c r="CMI2497" s="187"/>
      <c r="CMJ2497" s="187"/>
      <c r="CMK2497" s="204"/>
      <c r="CML2497" s="272"/>
      <c r="CMM2497" s="207"/>
      <c r="CMN2497" s="238"/>
      <c r="CMO2497" s="207"/>
      <c r="CMP2497" s="207"/>
      <c r="CMQ2497" s="187"/>
      <c r="CMR2497" s="187"/>
      <c r="CMS2497" s="204"/>
      <c r="CMT2497" s="272"/>
      <c r="CMU2497" s="207"/>
      <c r="CMV2497" s="238"/>
      <c r="CMW2497" s="207"/>
      <c r="CMX2497" s="207"/>
      <c r="CMY2497" s="187"/>
      <c r="CMZ2497" s="187"/>
      <c r="CNA2497" s="204"/>
      <c r="CNB2497" s="272"/>
      <c r="CNC2497" s="207"/>
      <c r="CND2497" s="238"/>
      <c r="CNE2497" s="207"/>
      <c r="CNF2497" s="207"/>
      <c r="CNG2497" s="187"/>
      <c r="CNH2497" s="187"/>
      <c r="CNI2497" s="204"/>
      <c r="CNJ2497" s="272"/>
      <c r="CNK2497" s="207"/>
      <c r="CNL2497" s="238"/>
      <c r="CNM2497" s="207"/>
      <c r="CNN2497" s="207"/>
      <c r="CNO2497" s="187"/>
      <c r="CNP2497" s="187"/>
      <c r="CNQ2497" s="204"/>
      <c r="CNR2497" s="272"/>
      <c r="CNS2497" s="207"/>
      <c r="CNT2497" s="238"/>
      <c r="CNU2497" s="207"/>
      <c r="CNV2497" s="207"/>
      <c r="CNW2497" s="187"/>
      <c r="CNX2497" s="187"/>
      <c r="CNY2497" s="204"/>
      <c r="CNZ2497" s="272"/>
      <c r="COA2497" s="207"/>
      <c r="COB2497" s="238"/>
      <c r="COC2497" s="207"/>
      <c r="COD2497" s="207"/>
      <c r="COE2497" s="187"/>
      <c r="COF2497" s="187"/>
      <c r="COG2497" s="204"/>
      <c r="COH2497" s="272"/>
      <c r="COI2497" s="207"/>
      <c r="COJ2497" s="238"/>
      <c r="COK2497" s="207"/>
      <c r="COL2497" s="207"/>
      <c r="COM2497" s="187"/>
      <c r="CON2497" s="187"/>
      <c r="COO2497" s="204"/>
      <c r="COP2497" s="272"/>
      <c r="COQ2497" s="207"/>
      <c r="COR2497" s="238"/>
      <c r="COS2497" s="207"/>
      <c r="COT2497" s="207"/>
      <c r="COU2497" s="187"/>
      <c r="COV2497" s="187"/>
      <c r="COW2497" s="204"/>
      <c r="COX2497" s="272"/>
      <c r="COY2497" s="207"/>
      <c r="COZ2497" s="238"/>
      <c r="CPA2497" s="207"/>
      <c r="CPB2497" s="207"/>
      <c r="CPC2497" s="187"/>
      <c r="CPD2497" s="187"/>
      <c r="CPE2497" s="204"/>
      <c r="CPF2497" s="272"/>
      <c r="CPG2497" s="207"/>
      <c r="CPH2497" s="238"/>
      <c r="CPI2497" s="207"/>
      <c r="CPJ2497" s="207"/>
      <c r="CPK2497" s="187"/>
      <c r="CPL2497" s="187"/>
      <c r="CPM2497" s="204"/>
      <c r="CPN2497" s="272"/>
      <c r="CPO2497" s="207"/>
      <c r="CPP2497" s="238"/>
      <c r="CPQ2497" s="207"/>
      <c r="CPR2497" s="207"/>
      <c r="CPS2497" s="187"/>
      <c r="CPT2497" s="187"/>
      <c r="CPU2497" s="204"/>
      <c r="CPV2497" s="272"/>
      <c r="CPW2497" s="207"/>
      <c r="CPX2497" s="238"/>
      <c r="CPY2497" s="207"/>
      <c r="CPZ2497" s="207"/>
      <c r="CQA2497" s="187"/>
      <c r="CQB2497" s="187"/>
      <c r="CQC2497" s="204"/>
      <c r="CQD2497" s="272"/>
      <c r="CQE2497" s="207"/>
      <c r="CQF2497" s="238"/>
      <c r="CQG2497" s="207"/>
      <c r="CQH2497" s="207"/>
      <c r="CQI2497" s="187"/>
      <c r="CQJ2497" s="187"/>
      <c r="CQK2497" s="204"/>
      <c r="CQL2497" s="272"/>
      <c r="CQM2497" s="207"/>
      <c r="CQN2497" s="238"/>
      <c r="CQO2497" s="207"/>
      <c r="CQP2497" s="207"/>
      <c r="CQQ2497" s="187"/>
      <c r="CQR2497" s="187"/>
      <c r="CQS2497" s="204"/>
      <c r="CQT2497" s="272"/>
      <c r="CQU2497" s="207"/>
      <c r="CQV2497" s="238"/>
      <c r="CQW2497" s="207"/>
      <c r="CQX2497" s="207"/>
      <c r="CQY2497" s="187"/>
      <c r="CQZ2497" s="187"/>
      <c r="CRA2497" s="204"/>
      <c r="CRB2497" s="272"/>
      <c r="CRC2497" s="207"/>
      <c r="CRD2497" s="238"/>
      <c r="CRE2497" s="207"/>
      <c r="CRF2497" s="207"/>
      <c r="CRG2497" s="187"/>
      <c r="CRH2497" s="187"/>
      <c r="CRI2497" s="204"/>
      <c r="CRJ2497" s="272"/>
      <c r="CRK2497" s="207"/>
      <c r="CRL2497" s="238"/>
      <c r="CRM2497" s="207"/>
      <c r="CRN2497" s="207"/>
      <c r="CRO2497" s="187"/>
      <c r="CRP2497" s="187"/>
      <c r="CRQ2497" s="204"/>
      <c r="CRR2497" s="272"/>
      <c r="CRS2497" s="207"/>
      <c r="CRT2497" s="238"/>
      <c r="CRU2497" s="207"/>
      <c r="CRV2497" s="207"/>
      <c r="CRW2497" s="187"/>
      <c r="CRX2497" s="187"/>
      <c r="CRY2497" s="204"/>
      <c r="CRZ2497" s="272"/>
      <c r="CSA2497" s="207"/>
      <c r="CSB2497" s="238"/>
      <c r="CSC2497" s="207"/>
      <c r="CSD2497" s="207"/>
      <c r="CSE2497" s="187"/>
      <c r="CSF2497" s="187"/>
      <c r="CSG2497" s="204"/>
      <c r="CSH2497" s="272"/>
      <c r="CSI2497" s="207"/>
      <c r="CSJ2497" s="238"/>
      <c r="CSK2497" s="207"/>
      <c r="CSL2497" s="207"/>
      <c r="CSM2497" s="187"/>
      <c r="CSN2497" s="187"/>
      <c r="CSO2497" s="204"/>
      <c r="CSP2497" s="272"/>
      <c r="CSQ2497" s="207"/>
      <c r="CSR2497" s="238"/>
      <c r="CSS2497" s="207"/>
      <c r="CST2497" s="207"/>
      <c r="CSU2497" s="187"/>
      <c r="CSV2497" s="187"/>
      <c r="CSW2497" s="204"/>
      <c r="CSX2497" s="272"/>
      <c r="CSY2497" s="207"/>
      <c r="CSZ2497" s="238"/>
      <c r="CTA2497" s="207"/>
      <c r="CTB2497" s="207"/>
      <c r="CTC2497" s="187"/>
      <c r="CTD2497" s="187"/>
      <c r="CTE2497" s="204"/>
      <c r="CTF2497" s="272"/>
      <c r="CTG2497" s="207"/>
      <c r="CTH2497" s="238"/>
      <c r="CTI2497" s="207"/>
      <c r="CTJ2497" s="207"/>
      <c r="CTK2497" s="187"/>
      <c r="CTL2497" s="187"/>
      <c r="CTM2497" s="204"/>
      <c r="CTN2497" s="272"/>
      <c r="CTO2497" s="207"/>
      <c r="CTP2497" s="238"/>
      <c r="CTQ2497" s="207"/>
      <c r="CTR2497" s="207"/>
      <c r="CTS2497" s="187"/>
      <c r="CTT2497" s="187"/>
      <c r="CTU2497" s="204"/>
      <c r="CTV2497" s="272"/>
      <c r="CTW2497" s="207"/>
      <c r="CTX2497" s="238"/>
      <c r="CTY2497" s="207"/>
      <c r="CTZ2497" s="207"/>
      <c r="CUA2497" s="187"/>
      <c r="CUB2497" s="187"/>
      <c r="CUC2497" s="204"/>
      <c r="CUD2497" s="272"/>
      <c r="CUE2497" s="207"/>
      <c r="CUF2497" s="238"/>
      <c r="CUG2497" s="207"/>
      <c r="CUH2497" s="207"/>
      <c r="CUI2497" s="187"/>
      <c r="CUJ2497" s="187"/>
      <c r="CUK2497" s="204"/>
      <c r="CUL2497" s="272"/>
      <c r="CUM2497" s="207"/>
      <c r="CUN2497" s="238"/>
      <c r="CUO2497" s="207"/>
      <c r="CUP2497" s="207"/>
      <c r="CUQ2497" s="187"/>
      <c r="CUR2497" s="187"/>
      <c r="CUS2497" s="204"/>
      <c r="CUT2497" s="272"/>
      <c r="CUU2497" s="207"/>
      <c r="CUV2497" s="238"/>
      <c r="CUW2497" s="207"/>
      <c r="CUX2497" s="207"/>
      <c r="CUY2497" s="187"/>
      <c r="CUZ2497" s="187"/>
      <c r="CVA2497" s="204"/>
      <c r="CVB2497" s="272"/>
      <c r="CVC2497" s="207"/>
      <c r="CVD2497" s="238"/>
      <c r="CVE2497" s="207"/>
      <c r="CVF2497" s="207"/>
      <c r="CVG2497" s="187"/>
      <c r="CVH2497" s="187"/>
      <c r="CVI2497" s="204"/>
      <c r="CVJ2497" s="272"/>
      <c r="CVK2497" s="207"/>
      <c r="CVL2497" s="238"/>
      <c r="CVM2497" s="207"/>
      <c r="CVN2497" s="207"/>
      <c r="CVO2497" s="187"/>
      <c r="CVP2497" s="187"/>
      <c r="CVQ2497" s="204"/>
      <c r="CVR2497" s="272"/>
      <c r="CVS2497" s="207"/>
      <c r="CVT2497" s="238"/>
      <c r="CVU2497" s="207"/>
      <c r="CVV2497" s="207"/>
      <c r="CVW2497" s="187"/>
      <c r="CVX2497" s="187"/>
      <c r="CVY2497" s="204"/>
      <c r="CVZ2497" s="272"/>
      <c r="CWA2497" s="207"/>
      <c r="CWB2497" s="238"/>
      <c r="CWC2497" s="207"/>
      <c r="CWD2497" s="207"/>
      <c r="CWE2497" s="187"/>
      <c r="CWF2497" s="187"/>
      <c r="CWG2497" s="204"/>
      <c r="CWH2497" s="272"/>
      <c r="CWI2497" s="207"/>
      <c r="CWJ2497" s="238"/>
      <c r="CWK2497" s="207"/>
      <c r="CWL2497" s="207"/>
      <c r="CWM2497" s="187"/>
      <c r="CWN2497" s="187"/>
      <c r="CWO2497" s="204"/>
      <c r="CWP2497" s="272"/>
      <c r="CWQ2497" s="207"/>
      <c r="CWR2497" s="238"/>
      <c r="CWS2497" s="207"/>
      <c r="CWT2497" s="207"/>
      <c r="CWU2497" s="187"/>
      <c r="CWV2497" s="187"/>
      <c r="CWW2497" s="204"/>
      <c r="CWX2497" s="272"/>
      <c r="CWY2497" s="207"/>
      <c r="CWZ2497" s="238"/>
      <c r="CXA2497" s="207"/>
      <c r="CXB2497" s="207"/>
      <c r="CXC2497" s="187"/>
      <c r="CXD2497" s="187"/>
      <c r="CXE2497" s="204"/>
      <c r="CXF2497" s="272"/>
      <c r="CXG2497" s="207"/>
      <c r="CXH2497" s="238"/>
      <c r="CXI2497" s="207"/>
      <c r="CXJ2497" s="207"/>
      <c r="CXK2497" s="187"/>
      <c r="CXL2497" s="187"/>
      <c r="CXM2497" s="204"/>
      <c r="CXN2497" s="272"/>
      <c r="CXO2497" s="207"/>
      <c r="CXP2497" s="238"/>
      <c r="CXQ2497" s="207"/>
      <c r="CXR2497" s="207"/>
      <c r="CXS2497" s="187"/>
      <c r="CXT2497" s="187"/>
      <c r="CXU2497" s="204"/>
      <c r="CXV2497" s="272"/>
      <c r="CXW2497" s="207"/>
      <c r="CXX2497" s="238"/>
      <c r="CXY2497" s="207"/>
      <c r="CXZ2497" s="207"/>
      <c r="CYA2497" s="187"/>
      <c r="CYB2497" s="187"/>
      <c r="CYC2497" s="204"/>
      <c r="CYD2497" s="272"/>
      <c r="CYE2497" s="207"/>
      <c r="CYF2497" s="238"/>
      <c r="CYG2497" s="207"/>
      <c r="CYH2497" s="207"/>
      <c r="CYI2497" s="187"/>
      <c r="CYJ2497" s="187"/>
      <c r="CYK2497" s="204"/>
      <c r="CYL2497" s="272"/>
      <c r="CYM2497" s="207"/>
      <c r="CYN2497" s="238"/>
      <c r="CYO2497" s="207"/>
      <c r="CYP2497" s="207"/>
      <c r="CYQ2497" s="187"/>
      <c r="CYR2497" s="187"/>
      <c r="CYS2497" s="204"/>
      <c r="CYT2497" s="272"/>
      <c r="CYU2497" s="207"/>
      <c r="CYV2497" s="238"/>
      <c r="CYW2497" s="207"/>
      <c r="CYX2497" s="207"/>
      <c r="CYY2497" s="187"/>
      <c r="CYZ2497" s="187"/>
      <c r="CZA2497" s="204"/>
      <c r="CZB2497" s="272"/>
      <c r="CZC2497" s="207"/>
      <c r="CZD2497" s="238"/>
      <c r="CZE2497" s="207"/>
      <c r="CZF2497" s="207"/>
      <c r="CZG2497" s="187"/>
      <c r="CZH2497" s="187"/>
      <c r="CZI2497" s="204"/>
      <c r="CZJ2497" s="272"/>
      <c r="CZK2497" s="207"/>
      <c r="CZL2497" s="238"/>
      <c r="CZM2497" s="207"/>
      <c r="CZN2497" s="207"/>
      <c r="CZO2497" s="187"/>
      <c r="CZP2497" s="187"/>
      <c r="CZQ2497" s="204"/>
      <c r="CZR2497" s="272"/>
      <c r="CZS2497" s="207"/>
      <c r="CZT2497" s="238"/>
      <c r="CZU2497" s="207"/>
      <c r="CZV2497" s="207"/>
      <c r="CZW2497" s="187"/>
      <c r="CZX2497" s="187"/>
      <c r="CZY2497" s="204"/>
      <c r="CZZ2497" s="272"/>
      <c r="DAA2497" s="207"/>
      <c r="DAB2497" s="238"/>
      <c r="DAC2497" s="207"/>
      <c r="DAD2497" s="207"/>
      <c r="DAE2497" s="187"/>
      <c r="DAF2497" s="187"/>
      <c r="DAG2497" s="204"/>
      <c r="DAH2497" s="272"/>
      <c r="DAI2497" s="207"/>
      <c r="DAJ2497" s="238"/>
      <c r="DAK2497" s="207"/>
      <c r="DAL2497" s="207"/>
      <c r="DAM2497" s="187"/>
      <c r="DAN2497" s="187"/>
      <c r="DAO2497" s="204"/>
      <c r="DAP2497" s="272"/>
      <c r="DAQ2497" s="207"/>
      <c r="DAR2497" s="238"/>
      <c r="DAS2497" s="207"/>
      <c r="DAT2497" s="207"/>
      <c r="DAU2497" s="187"/>
      <c r="DAV2497" s="187"/>
      <c r="DAW2497" s="204"/>
      <c r="DAX2497" s="272"/>
      <c r="DAY2497" s="207"/>
      <c r="DAZ2497" s="238"/>
      <c r="DBA2497" s="207"/>
      <c r="DBB2497" s="207"/>
      <c r="DBC2497" s="187"/>
      <c r="DBD2497" s="187"/>
      <c r="DBE2497" s="204"/>
      <c r="DBF2497" s="272"/>
      <c r="DBG2497" s="207"/>
      <c r="DBH2497" s="238"/>
      <c r="DBI2497" s="207"/>
      <c r="DBJ2497" s="207"/>
      <c r="DBK2497" s="187"/>
      <c r="DBL2497" s="187"/>
      <c r="DBM2497" s="204"/>
      <c r="DBN2497" s="272"/>
      <c r="DBO2497" s="207"/>
      <c r="DBP2497" s="238"/>
      <c r="DBQ2497" s="207"/>
      <c r="DBR2497" s="207"/>
      <c r="DBS2497" s="187"/>
      <c r="DBT2497" s="187"/>
      <c r="DBU2497" s="204"/>
      <c r="DBV2497" s="272"/>
      <c r="DBW2497" s="207"/>
      <c r="DBX2497" s="238"/>
      <c r="DBY2497" s="207"/>
      <c r="DBZ2497" s="207"/>
      <c r="DCA2497" s="187"/>
      <c r="DCB2497" s="187"/>
      <c r="DCC2497" s="204"/>
      <c r="DCD2497" s="272"/>
      <c r="DCE2497" s="207"/>
      <c r="DCF2497" s="238"/>
      <c r="DCG2497" s="207"/>
      <c r="DCH2497" s="207"/>
      <c r="DCI2497" s="187"/>
      <c r="DCJ2497" s="187"/>
      <c r="DCK2497" s="204"/>
      <c r="DCL2497" s="272"/>
      <c r="DCM2497" s="207"/>
      <c r="DCN2497" s="238"/>
      <c r="DCO2497" s="207"/>
      <c r="DCP2497" s="207"/>
      <c r="DCQ2497" s="187"/>
      <c r="DCR2497" s="187"/>
      <c r="DCS2497" s="204"/>
      <c r="DCT2497" s="272"/>
      <c r="DCU2497" s="207"/>
      <c r="DCV2497" s="238"/>
      <c r="DCW2497" s="207"/>
      <c r="DCX2497" s="207"/>
      <c r="DCY2497" s="187"/>
      <c r="DCZ2497" s="187"/>
      <c r="DDA2497" s="204"/>
      <c r="DDB2497" s="272"/>
      <c r="DDC2497" s="207"/>
      <c r="DDD2497" s="238"/>
      <c r="DDE2497" s="207"/>
      <c r="DDF2497" s="207"/>
      <c r="DDG2497" s="187"/>
      <c r="DDH2497" s="187"/>
      <c r="DDI2497" s="204"/>
      <c r="DDJ2497" s="272"/>
      <c r="DDK2497" s="207"/>
      <c r="DDL2497" s="238"/>
      <c r="DDM2497" s="207"/>
      <c r="DDN2497" s="207"/>
      <c r="DDO2497" s="187"/>
      <c r="DDP2497" s="187"/>
      <c r="DDQ2497" s="204"/>
      <c r="DDR2497" s="272"/>
      <c r="DDS2497" s="207"/>
      <c r="DDT2497" s="238"/>
      <c r="DDU2497" s="207"/>
      <c r="DDV2497" s="207"/>
      <c r="DDW2497" s="187"/>
      <c r="DDX2497" s="187"/>
      <c r="DDY2497" s="204"/>
      <c r="DDZ2497" s="272"/>
      <c r="DEA2497" s="207"/>
      <c r="DEB2497" s="238"/>
      <c r="DEC2497" s="207"/>
      <c r="DED2497" s="207"/>
      <c r="DEE2497" s="187"/>
      <c r="DEF2497" s="187"/>
      <c r="DEG2497" s="204"/>
      <c r="DEH2497" s="272"/>
      <c r="DEI2497" s="207"/>
      <c r="DEJ2497" s="238"/>
      <c r="DEK2497" s="207"/>
      <c r="DEL2497" s="207"/>
      <c r="DEM2497" s="187"/>
      <c r="DEN2497" s="187"/>
      <c r="DEO2497" s="204"/>
      <c r="DEP2497" s="272"/>
      <c r="DEQ2497" s="207"/>
      <c r="DER2497" s="238"/>
      <c r="DES2497" s="207"/>
      <c r="DET2497" s="207"/>
      <c r="DEU2497" s="187"/>
      <c r="DEV2497" s="187"/>
      <c r="DEW2497" s="204"/>
      <c r="DEX2497" s="272"/>
      <c r="DEY2497" s="207"/>
      <c r="DEZ2497" s="238"/>
      <c r="DFA2497" s="207"/>
      <c r="DFB2497" s="207"/>
      <c r="DFC2497" s="187"/>
      <c r="DFD2497" s="187"/>
      <c r="DFE2497" s="204"/>
      <c r="DFF2497" s="272"/>
      <c r="DFG2497" s="207"/>
      <c r="DFH2497" s="238"/>
      <c r="DFI2497" s="207"/>
      <c r="DFJ2497" s="207"/>
      <c r="DFK2497" s="187"/>
      <c r="DFL2497" s="187"/>
      <c r="DFM2497" s="204"/>
      <c r="DFN2497" s="272"/>
      <c r="DFO2497" s="207"/>
      <c r="DFP2497" s="238"/>
      <c r="DFQ2497" s="207"/>
      <c r="DFR2497" s="207"/>
      <c r="DFS2497" s="187"/>
      <c r="DFT2497" s="187"/>
      <c r="DFU2497" s="204"/>
      <c r="DFV2497" s="272"/>
      <c r="DFW2497" s="207"/>
      <c r="DFX2497" s="238"/>
      <c r="DFY2497" s="207"/>
      <c r="DFZ2497" s="207"/>
      <c r="DGA2497" s="187"/>
      <c r="DGB2497" s="187"/>
      <c r="DGC2497" s="204"/>
      <c r="DGD2497" s="272"/>
      <c r="DGE2497" s="207"/>
      <c r="DGF2497" s="238"/>
      <c r="DGG2497" s="207"/>
      <c r="DGH2497" s="207"/>
      <c r="DGI2497" s="187"/>
      <c r="DGJ2497" s="187"/>
      <c r="DGK2497" s="204"/>
      <c r="DGL2497" s="272"/>
      <c r="DGM2497" s="207"/>
      <c r="DGN2497" s="238"/>
      <c r="DGO2497" s="207"/>
      <c r="DGP2497" s="207"/>
      <c r="DGQ2497" s="187"/>
      <c r="DGR2497" s="187"/>
      <c r="DGS2497" s="204"/>
      <c r="DGT2497" s="272"/>
      <c r="DGU2497" s="207"/>
      <c r="DGV2497" s="238"/>
      <c r="DGW2497" s="207"/>
      <c r="DGX2497" s="207"/>
      <c r="DGY2497" s="187"/>
      <c r="DGZ2497" s="187"/>
      <c r="DHA2497" s="204"/>
      <c r="DHB2497" s="272"/>
      <c r="DHC2497" s="207"/>
      <c r="DHD2497" s="238"/>
      <c r="DHE2497" s="207"/>
      <c r="DHF2497" s="207"/>
      <c r="DHG2497" s="187"/>
      <c r="DHH2497" s="187"/>
      <c r="DHI2497" s="204"/>
      <c r="DHJ2497" s="272"/>
      <c r="DHK2497" s="207"/>
      <c r="DHL2497" s="238"/>
      <c r="DHM2497" s="207"/>
      <c r="DHN2497" s="207"/>
      <c r="DHO2497" s="187"/>
      <c r="DHP2497" s="187"/>
      <c r="DHQ2497" s="204"/>
      <c r="DHR2497" s="272"/>
      <c r="DHS2497" s="207"/>
      <c r="DHT2497" s="238"/>
      <c r="DHU2497" s="207"/>
      <c r="DHV2497" s="207"/>
      <c r="DHW2497" s="187"/>
      <c r="DHX2497" s="187"/>
      <c r="DHY2497" s="204"/>
      <c r="DHZ2497" s="272"/>
      <c r="DIA2497" s="207"/>
      <c r="DIB2497" s="238"/>
      <c r="DIC2497" s="207"/>
      <c r="DID2497" s="207"/>
      <c r="DIE2497" s="187"/>
      <c r="DIF2497" s="187"/>
      <c r="DIG2497" s="204"/>
      <c r="DIH2497" s="272"/>
      <c r="DII2497" s="207"/>
      <c r="DIJ2497" s="238"/>
      <c r="DIK2497" s="207"/>
      <c r="DIL2497" s="207"/>
      <c r="DIM2497" s="187"/>
      <c r="DIN2497" s="187"/>
      <c r="DIO2497" s="204"/>
      <c r="DIP2497" s="272"/>
      <c r="DIQ2497" s="207"/>
      <c r="DIR2497" s="238"/>
      <c r="DIS2497" s="207"/>
      <c r="DIT2497" s="207"/>
      <c r="DIU2497" s="187"/>
      <c r="DIV2497" s="187"/>
      <c r="DIW2497" s="204"/>
      <c r="DIX2497" s="272"/>
      <c r="DIY2497" s="207"/>
      <c r="DIZ2497" s="238"/>
      <c r="DJA2497" s="207"/>
      <c r="DJB2497" s="207"/>
      <c r="DJC2497" s="187"/>
      <c r="DJD2497" s="187"/>
      <c r="DJE2497" s="204"/>
      <c r="DJF2497" s="272"/>
      <c r="DJG2497" s="207"/>
      <c r="DJH2497" s="238"/>
      <c r="DJI2497" s="207"/>
      <c r="DJJ2497" s="207"/>
      <c r="DJK2497" s="187"/>
      <c r="DJL2497" s="187"/>
      <c r="DJM2497" s="204"/>
      <c r="DJN2497" s="272"/>
      <c r="DJO2497" s="207"/>
      <c r="DJP2497" s="238"/>
      <c r="DJQ2497" s="207"/>
      <c r="DJR2497" s="207"/>
      <c r="DJS2497" s="187"/>
      <c r="DJT2497" s="187"/>
      <c r="DJU2497" s="204"/>
      <c r="DJV2497" s="272"/>
      <c r="DJW2497" s="207"/>
      <c r="DJX2497" s="238"/>
      <c r="DJY2497" s="207"/>
      <c r="DJZ2497" s="207"/>
      <c r="DKA2497" s="187"/>
      <c r="DKB2497" s="187"/>
      <c r="DKC2497" s="204"/>
      <c r="DKD2497" s="272"/>
      <c r="DKE2497" s="207"/>
      <c r="DKF2497" s="238"/>
      <c r="DKG2497" s="207"/>
      <c r="DKH2497" s="207"/>
      <c r="DKI2497" s="187"/>
      <c r="DKJ2497" s="187"/>
      <c r="DKK2497" s="204"/>
      <c r="DKL2497" s="272"/>
      <c r="DKM2497" s="207"/>
      <c r="DKN2497" s="238"/>
      <c r="DKO2497" s="207"/>
      <c r="DKP2497" s="207"/>
      <c r="DKQ2497" s="187"/>
      <c r="DKR2497" s="187"/>
      <c r="DKS2497" s="204"/>
      <c r="DKT2497" s="272"/>
      <c r="DKU2497" s="207"/>
      <c r="DKV2497" s="238"/>
      <c r="DKW2497" s="207"/>
      <c r="DKX2497" s="207"/>
      <c r="DKY2497" s="187"/>
      <c r="DKZ2497" s="187"/>
      <c r="DLA2497" s="204"/>
      <c r="DLB2497" s="272"/>
      <c r="DLC2497" s="207"/>
      <c r="DLD2497" s="238"/>
      <c r="DLE2497" s="207"/>
      <c r="DLF2497" s="207"/>
      <c r="DLG2497" s="187"/>
      <c r="DLH2497" s="187"/>
      <c r="DLI2497" s="204"/>
      <c r="DLJ2497" s="272"/>
      <c r="DLK2497" s="207"/>
      <c r="DLL2497" s="238"/>
      <c r="DLM2497" s="207"/>
      <c r="DLN2497" s="207"/>
      <c r="DLO2497" s="187"/>
      <c r="DLP2497" s="187"/>
      <c r="DLQ2497" s="204"/>
      <c r="DLR2497" s="272"/>
      <c r="DLS2497" s="207"/>
      <c r="DLT2497" s="238"/>
      <c r="DLU2497" s="207"/>
      <c r="DLV2497" s="207"/>
      <c r="DLW2497" s="187"/>
      <c r="DLX2497" s="187"/>
      <c r="DLY2497" s="204"/>
      <c r="DLZ2497" s="272"/>
      <c r="DMA2497" s="207"/>
      <c r="DMB2497" s="238"/>
      <c r="DMC2497" s="207"/>
      <c r="DMD2497" s="207"/>
      <c r="DME2497" s="187"/>
      <c r="DMF2497" s="187"/>
      <c r="DMG2497" s="204"/>
      <c r="DMH2497" s="272"/>
      <c r="DMI2497" s="207"/>
      <c r="DMJ2497" s="238"/>
      <c r="DMK2497" s="207"/>
      <c r="DML2497" s="207"/>
      <c r="DMM2497" s="187"/>
      <c r="DMN2497" s="187"/>
      <c r="DMO2497" s="204"/>
      <c r="DMP2497" s="272"/>
      <c r="DMQ2497" s="207"/>
      <c r="DMR2497" s="238"/>
      <c r="DMS2497" s="207"/>
      <c r="DMT2497" s="207"/>
      <c r="DMU2497" s="187"/>
      <c r="DMV2497" s="187"/>
      <c r="DMW2497" s="204"/>
      <c r="DMX2497" s="272"/>
      <c r="DMY2497" s="207"/>
      <c r="DMZ2497" s="238"/>
      <c r="DNA2497" s="207"/>
      <c r="DNB2497" s="207"/>
      <c r="DNC2497" s="187"/>
      <c r="DND2497" s="187"/>
      <c r="DNE2497" s="204"/>
      <c r="DNF2497" s="272"/>
      <c r="DNG2497" s="207"/>
      <c r="DNH2497" s="238"/>
      <c r="DNI2497" s="207"/>
      <c r="DNJ2497" s="207"/>
      <c r="DNK2497" s="187"/>
      <c r="DNL2497" s="187"/>
      <c r="DNM2497" s="204"/>
      <c r="DNN2497" s="272"/>
      <c r="DNO2497" s="207"/>
      <c r="DNP2497" s="238"/>
      <c r="DNQ2497" s="207"/>
      <c r="DNR2497" s="207"/>
      <c r="DNS2497" s="187"/>
      <c r="DNT2497" s="187"/>
      <c r="DNU2497" s="204"/>
      <c r="DNV2497" s="272"/>
      <c r="DNW2497" s="207"/>
      <c r="DNX2497" s="238"/>
      <c r="DNY2497" s="207"/>
      <c r="DNZ2497" s="207"/>
      <c r="DOA2497" s="187"/>
      <c r="DOB2497" s="187"/>
      <c r="DOC2497" s="204"/>
      <c r="DOD2497" s="272"/>
      <c r="DOE2497" s="207"/>
      <c r="DOF2497" s="238"/>
      <c r="DOG2497" s="207"/>
      <c r="DOH2497" s="207"/>
      <c r="DOI2497" s="187"/>
      <c r="DOJ2497" s="187"/>
      <c r="DOK2497" s="204"/>
      <c r="DOL2497" s="272"/>
      <c r="DOM2497" s="207"/>
      <c r="DON2497" s="238"/>
      <c r="DOO2497" s="207"/>
      <c r="DOP2497" s="207"/>
      <c r="DOQ2497" s="187"/>
      <c r="DOR2497" s="187"/>
      <c r="DOS2497" s="204"/>
      <c r="DOT2497" s="272"/>
      <c r="DOU2497" s="207"/>
      <c r="DOV2497" s="238"/>
      <c r="DOW2497" s="207"/>
      <c r="DOX2497" s="207"/>
      <c r="DOY2497" s="187"/>
      <c r="DOZ2497" s="187"/>
      <c r="DPA2497" s="204"/>
      <c r="DPB2497" s="272"/>
      <c r="DPC2497" s="207"/>
      <c r="DPD2497" s="238"/>
      <c r="DPE2497" s="207"/>
      <c r="DPF2497" s="207"/>
      <c r="DPG2497" s="187"/>
      <c r="DPH2497" s="187"/>
      <c r="DPI2497" s="204"/>
      <c r="DPJ2497" s="272"/>
      <c r="DPK2497" s="207"/>
      <c r="DPL2497" s="238"/>
      <c r="DPM2497" s="207"/>
      <c r="DPN2497" s="207"/>
      <c r="DPO2497" s="187"/>
      <c r="DPP2497" s="187"/>
      <c r="DPQ2497" s="204"/>
      <c r="DPR2497" s="272"/>
      <c r="DPS2497" s="207"/>
      <c r="DPT2497" s="238"/>
      <c r="DPU2497" s="207"/>
      <c r="DPV2497" s="207"/>
      <c r="DPW2497" s="187"/>
      <c r="DPX2497" s="187"/>
      <c r="DPY2497" s="204"/>
      <c r="DPZ2497" s="272"/>
      <c r="DQA2497" s="207"/>
      <c r="DQB2497" s="238"/>
      <c r="DQC2497" s="207"/>
      <c r="DQD2497" s="207"/>
      <c r="DQE2497" s="187"/>
      <c r="DQF2497" s="187"/>
      <c r="DQG2497" s="204"/>
      <c r="DQH2497" s="272"/>
      <c r="DQI2497" s="207"/>
      <c r="DQJ2497" s="238"/>
      <c r="DQK2497" s="207"/>
      <c r="DQL2497" s="207"/>
      <c r="DQM2497" s="187"/>
      <c r="DQN2497" s="187"/>
      <c r="DQO2497" s="204"/>
      <c r="DQP2497" s="272"/>
      <c r="DQQ2497" s="207"/>
      <c r="DQR2497" s="238"/>
      <c r="DQS2497" s="207"/>
      <c r="DQT2497" s="207"/>
      <c r="DQU2497" s="187"/>
      <c r="DQV2497" s="187"/>
      <c r="DQW2497" s="204"/>
      <c r="DQX2497" s="272"/>
      <c r="DQY2497" s="207"/>
      <c r="DQZ2497" s="238"/>
      <c r="DRA2497" s="207"/>
      <c r="DRB2497" s="207"/>
      <c r="DRC2497" s="187"/>
      <c r="DRD2497" s="187"/>
      <c r="DRE2497" s="204"/>
      <c r="DRF2497" s="272"/>
      <c r="DRG2497" s="207"/>
      <c r="DRH2497" s="238"/>
      <c r="DRI2497" s="207"/>
      <c r="DRJ2497" s="207"/>
      <c r="DRK2497" s="187"/>
      <c r="DRL2497" s="187"/>
      <c r="DRM2497" s="204"/>
      <c r="DRN2497" s="272"/>
      <c r="DRO2497" s="207"/>
      <c r="DRP2497" s="238"/>
      <c r="DRQ2497" s="207"/>
      <c r="DRR2497" s="207"/>
      <c r="DRS2497" s="187"/>
      <c r="DRT2497" s="187"/>
      <c r="DRU2497" s="204"/>
      <c r="DRV2497" s="272"/>
      <c r="DRW2497" s="207"/>
      <c r="DRX2497" s="238"/>
      <c r="DRY2497" s="207"/>
      <c r="DRZ2497" s="207"/>
      <c r="DSA2497" s="187"/>
      <c r="DSB2497" s="187"/>
      <c r="DSC2497" s="204"/>
      <c r="DSD2497" s="272"/>
      <c r="DSE2497" s="207"/>
      <c r="DSF2497" s="238"/>
      <c r="DSG2497" s="207"/>
      <c r="DSH2497" s="207"/>
      <c r="DSI2497" s="187"/>
      <c r="DSJ2497" s="187"/>
      <c r="DSK2497" s="204"/>
      <c r="DSL2497" s="272"/>
      <c r="DSM2497" s="207"/>
      <c r="DSN2497" s="238"/>
      <c r="DSO2497" s="207"/>
      <c r="DSP2497" s="207"/>
      <c r="DSQ2497" s="187"/>
      <c r="DSR2497" s="187"/>
      <c r="DSS2497" s="204"/>
      <c r="DST2497" s="272"/>
      <c r="DSU2497" s="207"/>
      <c r="DSV2497" s="238"/>
      <c r="DSW2497" s="207"/>
      <c r="DSX2497" s="207"/>
      <c r="DSY2497" s="187"/>
      <c r="DSZ2497" s="187"/>
      <c r="DTA2497" s="204"/>
      <c r="DTB2497" s="272"/>
      <c r="DTC2497" s="207"/>
      <c r="DTD2497" s="238"/>
      <c r="DTE2497" s="207"/>
      <c r="DTF2497" s="207"/>
      <c r="DTG2497" s="187"/>
      <c r="DTH2497" s="187"/>
      <c r="DTI2497" s="204"/>
      <c r="DTJ2497" s="272"/>
      <c r="DTK2497" s="207"/>
      <c r="DTL2497" s="238"/>
      <c r="DTM2497" s="207"/>
      <c r="DTN2497" s="207"/>
      <c r="DTO2497" s="187"/>
      <c r="DTP2497" s="187"/>
      <c r="DTQ2497" s="204"/>
      <c r="DTR2497" s="272"/>
      <c r="DTS2497" s="207"/>
      <c r="DTT2497" s="238"/>
      <c r="DTU2497" s="207"/>
      <c r="DTV2497" s="207"/>
      <c r="DTW2497" s="187"/>
      <c r="DTX2497" s="187"/>
      <c r="DTY2497" s="204"/>
      <c r="DTZ2497" s="272"/>
      <c r="DUA2497" s="207"/>
      <c r="DUB2497" s="238"/>
      <c r="DUC2497" s="207"/>
      <c r="DUD2497" s="207"/>
      <c r="DUE2497" s="187"/>
      <c r="DUF2497" s="187"/>
      <c r="DUG2497" s="204"/>
      <c r="DUH2497" s="272"/>
      <c r="DUI2497" s="207"/>
      <c r="DUJ2497" s="238"/>
      <c r="DUK2497" s="207"/>
      <c r="DUL2497" s="207"/>
      <c r="DUM2497" s="187"/>
      <c r="DUN2497" s="187"/>
      <c r="DUO2497" s="204"/>
      <c r="DUP2497" s="272"/>
      <c r="DUQ2497" s="207"/>
      <c r="DUR2497" s="238"/>
      <c r="DUS2497" s="207"/>
      <c r="DUT2497" s="207"/>
      <c r="DUU2497" s="187"/>
      <c r="DUV2497" s="187"/>
      <c r="DUW2497" s="204"/>
      <c r="DUX2497" s="272"/>
      <c r="DUY2497" s="207"/>
      <c r="DUZ2497" s="238"/>
      <c r="DVA2497" s="207"/>
      <c r="DVB2497" s="207"/>
      <c r="DVC2497" s="187"/>
      <c r="DVD2497" s="187"/>
      <c r="DVE2497" s="204"/>
      <c r="DVF2497" s="272"/>
      <c r="DVG2497" s="207"/>
      <c r="DVH2497" s="238"/>
      <c r="DVI2497" s="207"/>
      <c r="DVJ2497" s="207"/>
      <c r="DVK2497" s="187"/>
      <c r="DVL2497" s="187"/>
      <c r="DVM2497" s="204"/>
      <c r="DVN2497" s="272"/>
      <c r="DVO2497" s="207"/>
      <c r="DVP2497" s="238"/>
      <c r="DVQ2497" s="207"/>
      <c r="DVR2497" s="207"/>
      <c r="DVS2497" s="187"/>
      <c r="DVT2497" s="187"/>
      <c r="DVU2497" s="204"/>
      <c r="DVV2497" s="272"/>
      <c r="DVW2497" s="207"/>
      <c r="DVX2497" s="238"/>
      <c r="DVY2497" s="207"/>
      <c r="DVZ2497" s="207"/>
      <c r="DWA2497" s="187"/>
      <c r="DWB2497" s="187"/>
      <c r="DWC2497" s="204"/>
      <c r="DWD2497" s="272"/>
      <c r="DWE2497" s="207"/>
      <c r="DWF2497" s="238"/>
      <c r="DWG2497" s="207"/>
      <c r="DWH2497" s="207"/>
      <c r="DWI2497" s="187"/>
      <c r="DWJ2497" s="187"/>
      <c r="DWK2497" s="204"/>
      <c r="DWL2497" s="272"/>
      <c r="DWM2497" s="207"/>
      <c r="DWN2497" s="238"/>
      <c r="DWO2497" s="207"/>
      <c r="DWP2497" s="207"/>
      <c r="DWQ2497" s="187"/>
      <c r="DWR2497" s="187"/>
      <c r="DWS2497" s="204"/>
      <c r="DWT2497" s="272"/>
      <c r="DWU2497" s="207"/>
      <c r="DWV2497" s="238"/>
      <c r="DWW2497" s="207"/>
      <c r="DWX2497" s="207"/>
      <c r="DWY2497" s="187"/>
      <c r="DWZ2497" s="187"/>
      <c r="DXA2497" s="204"/>
      <c r="DXB2497" s="272"/>
      <c r="DXC2497" s="207"/>
      <c r="DXD2497" s="238"/>
      <c r="DXE2497" s="207"/>
      <c r="DXF2497" s="207"/>
      <c r="DXG2497" s="187"/>
      <c r="DXH2497" s="187"/>
      <c r="DXI2497" s="204"/>
      <c r="DXJ2497" s="272"/>
      <c r="DXK2497" s="207"/>
      <c r="DXL2497" s="238"/>
      <c r="DXM2497" s="207"/>
      <c r="DXN2497" s="207"/>
      <c r="DXO2497" s="187"/>
      <c r="DXP2497" s="187"/>
      <c r="DXQ2497" s="204"/>
      <c r="DXR2497" s="272"/>
      <c r="DXS2497" s="207"/>
      <c r="DXT2497" s="238"/>
      <c r="DXU2497" s="207"/>
      <c r="DXV2497" s="207"/>
      <c r="DXW2497" s="187"/>
      <c r="DXX2497" s="187"/>
      <c r="DXY2497" s="204"/>
      <c r="DXZ2497" s="272"/>
      <c r="DYA2497" s="207"/>
      <c r="DYB2497" s="238"/>
      <c r="DYC2497" s="207"/>
      <c r="DYD2497" s="207"/>
      <c r="DYE2497" s="187"/>
      <c r="DYF2497" s="187"/>
      <c r="DYG2497" s="204"/>
      <c r="DYH2497" s="272"/>
      <c r="DYI2497" s="207"/>
      <c r="DYJ2497" s="238"/>
      <c r="DYK2497" s="207"/>
      <c r="DYL2497" s="207"/>
      <c r="DYM2497" s="187"/>
      <c r="DYN2497" s="187"/>
      <c r="DYO2497" s="204"/>
      <c r="DYP2497" s="272"/>
      <c r="DYQ2497" s="207"/>
      <c r="DYR2497" s="238"/>
      <c r="DYS2497" s="207"/>
      <c r="DYT2497" s="207"/>
      <c r="DYU2497" s="187"/>
      <c r="DYV2497" s="187"/>
      <c r="DYW2497" s="204"/>
      <c r="DYX2497" s="272"/>
      <c r="DYY2497" s="207"/>
      <c r="DYZ2497" s="238"/>
      <c r="DZA2497" s="207"/>
      <c r="DZB2497" s="207"/>
      <c r="DZC2497" s="187"/>
      <c r="DZD2497" s="187"/>
      <c r="DZE2497" s="204"/>
      <c r="DZF2497" s="272"/>
      <c r="DZG2497" s="207"/>
      <c r="DZH2497" s="238"/>
      <c r="DZI2497" s="207"/>
      <c r="DZJ2497" s="207"/>
      <c r="DZK2497" s="187"/>
      <c r="DZL2497" s="187"/>
      <c r="DZM2497" s="204"/>
      <c r="DZN2497" s="272"/>
      <c r="DZO2497" s="207"/>
      <c r="DZP2497" s="238"/>
      <c r="DZQ2497" s="207"/>
      <c r="DZR2497" s="207"/>
      <c r="DZS2497" s="187"/>
      <c r="DZT2497" s="187"/>
      <c r="DZU2497" s="204"/>
      <c r="DZV2497" s="272"/>
      <c r="DZW2497" s="207"/>
      <c r="DZX2497" s="238"/>
      <c r="DZY2497" s="207"/>
      <c r="DZZ2497" s="207"/>
      <c r="EAA2497" s="187"/>
      <c r="EAB2497" s="187"/>
      <c r="EAC2497" s="204"/>
      <c r="EAD2497" s="272"/>
      <c r="EAE2497" s="207"/>
      <c r="EAF2497" s="238"/>
      <c r="EAG2497" s="207"/>
      <c r="EAH2497" s="207"/>
      <c r="EAI2497" s="187"/>
      <c r="EAJ2497" s="187"/>
      <c r="EAK2497" s="204"/>
      <c r="EAL2497" s="272"/>
      <c r="EAM2497" s="207"/>
      <c r="EAN2497" s="238"/>
      <c r="EAO2497" s="207"/>
      <c r="EAP2497" s="207"/>
      <c r="EAQ2497" s="187"/>
      <c r="EAR2497" s="187"/>
      <c r="EAS2497" s="204"/>
      <c r="EAT2497" s="272"/>
      <c r="EAU2497" s="207"/>
      <c r="EAV2497" s="238"/>
      <c r="EAW2497" s="207"/>
      <c r="EAX2497" s="207"/>
      <c r="EAY2497" s="187"/>
      <c r="EAZ2497" s="187"/>
      <c r="EBA2497" s="204"/>
      <c r="EBB2497" s="272"/>
      <c r="EBC2497" s="207"/>
      <c r="EBD2497" s="238"/>
      <c r="EBE2497" s="207"/>
      <c r="EBF2497" s="207"/>
      <c r="EBG2497" s="187"/>
      <c r="EBH2497" s="187"/>
      <c r="EBI2497" s="204"/>
      <c r="EBJ2497" s="272"/>
      <c r="EBK2497" s="207"/>
      <c r="EBL2497" s="238"/>
      <c r="EBM2497" s="207"/>
      <c r="EBN2497" s="207"/>
      <c r="EBO2497" s="187"/>
      <c r="EBP2497" s="187"/>
      <c r="EBQ2497" s="204"/>
      <c r="EBR2497" s="272"/>
      <c r="EBS2497" s="207"/>
      <c r="EBT2497" s="238"/>
      <c r="EBU2497" s="207"/>
      <c r="EBV2497" s="207"/>
      <c r="EBW2497" s="187"/>
      <c r="EBX2497" s="187"/>
      <c r="EBY2497" s="204"/>
      <c r="EBZ2497" s="272"/>
      <c r="ECA2497" s="207"/>
      <c r="ECB2497" s="238"/>
      <c r="ECC2497" s="207"/>
      <c r="ECD2497" s="207"/>
      <c r="ECE2497" s="187"/>
      <c r="ECF2497" s="187"/>
      <c r="ECG2497" s="204"/>
      <c r="ECH2497" s="272"/>
      <c r="ECI2497" s="207"/>
      <c r="ECJ2497" s="238"/>
      <c r="ECK2497" s="207"/>
      <c r="ECL2497" s="207"/>
      <c r="ECM2497" s="187"/>
      <c r="ECN2497" s="187"/>
      <c r="ECO2497" s="204"/>
      <c r="ECP2497" s="272"/>
      <c r="ECQ2497" s="207"/>
      <c r="ECR2497" s="238"/>
      <c r="ECS2497" s="207"/>
      <c r="ECT2497" s="207"/>
      <c r="ECU2497" s="187"/>
      <c r="ECV2497" s="187"/>
      <c r="ECW2497" s="204"/>
      <c r="ECX2497" s="272"/>
      <c r="ECY2497" s="207"/>
      <c r="ECZ2497" s="238"/>
      <c r="EDA2497" s="207"/>
      <c r="EDB2497" s="207"/>
      <c r="EDC2497" s="187"/>
      <c r="EDD2497" s="187"/>
      <c r="EDE2497" s="204"/>
      <c r="EDF2497" s="272"/>
      <c r="EDG2497" s="207"/>
      <c r="EDH2497" s="238"/>
      <c r="EDI2497" s="207"/>
      <c r="EDJ2497" s="207"/>
      <c r="EDK2497" s="187"/>
      <c r="EDL2497" s="187"/>
      <c r="EDM2497" s="204"/>
      <c r="EDN2497" s="272"/>
      <c r="EDO2497" s="207"/>
      <c r="EDP2497" s="238"/>
      <c r="EDQ2497" s="207"/>
      <c r="EDR2497" s="207"/>
      <c r="EDS2497" s="187"/>
      <c r="EDT2497" s="187"/>
      <c r="EDU2497" s="204"/>
      <c r="EDV2497" s="272"/>
      <c r="EDW2497" s="207"/>
      <c r="EDX2497" s="238"/>
      <c r="EDY2497" s="207"/>
      <c r="EDZ2497" s="207"/>
      <c r="EEA2497" s="187"/>
      <c r="EEB2497" s="187"/>
      <c r="EEC2497" s="204"/>
      <c r="EED2497" s="272"/>
      <c r="EEE2497" s="207"/>
      <c r="EEF2497" s="238"/>
      <c r="EEG2497" s="207"/>
      <c r="EEH2497" s="207"/>
      <c r="EEI2497" s="187"/>
      <c r="EEJ2497" s="187"/>
      <c r="EEK2497" s="204"/>
      <c r="EEL2497" s="272"/>
      <c r="EEM2497" s="207"/>
      <c r="EEN2497" s="238"/>
      <c r="EEO2497" s="207"/>
      <c r="EEP2497" s="207"/>
      <c r="EEQ2497" s="187"/>
      <c r="EER2497" s="187"/>
      <c r="EES2497" s="204"/>
      <c r="EET2497" s="272"/>
      <c r="EEU2497" s="207"/>
      <c r="EEV2497" s="238"/>
      <c r="EEW2497" s="207"/>
      <c r="EEX2497" s="207"/>
      <c r="EEY2497" s="187"/>
      <c r="EEZ2497" s="187"/>
      <c r="EFA2497" s="204"/>
      <c r="EFB2497" s="272"/>
      <c r="EFC2497" s="207"/>
      <c r="EFD2497" s="238"/>
      <c r="EFE2497" s="207"/>
      <c r="EFF2497" s="207"/>
      <c r="EFG2497" s="187"/>
      <c r="EFH2497" s="187"/>
      <c r="EFI2497" s="204"/>
      <c r="EFJ2497" s="272"/>
      <c r="EFK2497" s="207"/>
      <c r="EFL2497" s="238"/>
      <c r="EFM2497" s="207"/>
      <c r="EFN2497" s="207"/>
      <c r="EFO2497" s="187"/>
      <c r="EFP2497" s="187"/>
      <c r="EFQ2497" s="204"/>
      <c r="EFR2497" s="272"/>
      <c r="EFS2497" s="207"/>
      <c r="EFT2497" s="238"/>
      <c r="EFU2497" s="207"/>
      <c r="EFV2497" s="207"/>
      <c r="EFW2497" s="187"/>
      <c r="EFX2497" s="187"/>
      <c r="EFY2497" s="204"/>
      <c r="EFZ2497" s="272"/>
      <c r="EGA2497" s="207"/>
      <c r="EGB2497" s="238"/>
      <c r="EGC2497" s="207"/>
      <c r="EGD2497" s="207"/>
      <c r="EGE2497" s="187"/>
      <c r="EGF2497" s="187"/>
      <c r="EGG2497" s="204"/>
      <c r="EGH2497" s="272"/>
      <c r="EGI2497" s="207"/>
      <c r="EGJ2497" s="238"/>
      <c r="EGK2497" s="207"/>
      <c r="EGL2497" s="207"/>
      <c r="EGM2497" s="187"/>
      <c r="EGN2497" s="187"/>
      <c r="EGO2497" s="204"/>
      <c r="EGP2497" s="272"/>
      <c r="EGQ2497" s="207"/>
      <c r="EGR2497" s="238"/>
      <c r="EGS2497" s="207"/>
      <c r="EGT2497" s="207"/>
      <c r="EGU2497" s="187"/>
      <c r="EGV2497" s="187"/>
      <c r="EGW2497" s="204"/>
      <c r="EGX2497" s="272"/>
      <c r="EGY2497" s="207"/>
      <c r="EGZ2497" s="238"/>
      <c r="EHA2497" s="207"/>
      <c r="EHB2497" s="207"/>
      <c r="EHC2497" s="187"/>
      <c r="EHD2497" s="187"/>
      <c r="EHE2497" s="204"/>
      <c r="EHF2497" s="272"/>
      <c r="EHG2497" s="207"/>
      <c r="EHH2497" s="238"/>
      <c r="EHI2497" s="207"/>
      <c r="EHJ2497" s="207"/>
      <c r="EHK2497" s="187"/>
      <c r="EHL2497" s="187"/>
      <c r="EHM2497" s="204"/>
      <c r="EHN2497" s="272"/>
      <c r="EHO2497" s="207"/>
      <c r="EHP2497" s="238"/>
      <c r="EHQ2497" s="207"/>
      <c r="EHR2497" s="207"/>
      <c r="EHS2497" s="187"/>
      <c r="EHT2497" s="187"/>
      <c r="EHU2497" s="204"/>
      <c r="EHV2497" s="272"/>
      <c r="EHW2497" s="207"/>
      <c r="EHX2497" s="238"/>
      <c r="EHY2497" s="207"/>
      <c r="EHZ2497" s="207"/>
      <c r="EIA2497" s="187"/>
      <c r="EIB2497" s="187"/>
      <c r="EIC2497" s="204"/>
      <c r="EID2497" s="272"/>
      <c r="EIE2497" s="207"/>
      <c r="EIF2497" s="238"/>
      <c r="EIG2497" s="207"/>
      <c r="EIH2497" s="207"/>
      <c r="EII2497" s="187"/>
      <c r="EIJ2497" s="187"/>
      <c r="EIK2497" s="204"/>
      <c r="EIL2497" s="272"/>
      <c r="EIM2497" s="207"/>
      <c r="EIN2497" s="238"/>
      <c r="EIO2497" s="207"/>
      <c r="EIP2497" s="207"/>
      <c r="EIQ2497" s="187"/>
      <c r="EIR2497" s="187"/>
      <c r="EIS2497" s="204"/>
      <c r="EIT2497" s="272"/>
      <c r="EIU2497" s="207"/>
      <c r="EIV2497" s="238"/>
      <c r="EIW2497" s="207"/>
      <c r="EIX2497" s="207"/>
      <c r="EIY2497" s="187"/>
      <c r="EIZ2497" s="187"/>
      <c r="EJA2497" s="204"/>
      <c r="EJB2497" s="272"/>
      <c r="EJC2497" s="207"/>
      <c r="EJD2497" s="238"/>
      <c r="EJE2497" s="207"/>
      <c r="EJF2497" s="207"/>
      <c r="EJG2497" s="187"/>
      <c r="EJH2497" s="187"/>
      <c r="EJI2497" s="204"/>
      <c r="EJJ2497" s="272"/>
      <c r="EJK2497" s="207"/>
      <c r="EJL2497" s="238"/>
      <c r="EJM2497" s="207"/>
      <c r="EJN2497" s="207"/>
      <c r="EJO2497" s="187"/>
      <c r="EJP2497" s="187"/>
      <c r="EJQ2497" s="204"/>
      <c r="EJR2497" s="272"/>
      <c r="EJS2497" s="207"/>
      <c r="EJT2497" s="238"/>
      <c r="EJU2497" s="207"/>
      <c r="EJV2497" s="207"/>
      <c r="EJW2497" s="187"/>
      <c r="EJX2497" s="187"/>
      <c r="EJY2497" s="204"/>
      <c r="EJZ2497" s="272"/>
      <c r="EKA2497" s="207"/>
      <c r="EKB2497" s="238"/>
      <c r="EKC2497" s="207"/>
      <c r="EKD2497" s="207"/>
      <c r="EKE2497" s="187"/>
      <c r="EKF2497" s="187"/>
      <c r="EKG2497" s="204"/>
      <c r="EKH2497" s="272"/>
      <c r="EKI2497" s="207"/>
      <c r="EKJ2497" s="238"/>
      <c r="EKK2497" s="207"/>
      <c r="EKL2497" s="207"/>
      <c r="EKM2497" s="187"/>
      <c r="EKN2497" s="187"/>
      <c r="EKO2497" s="204"/>
      <c r="EKP2497" s="272"/>
      <c r="EKQ2497" s="207"/>
      <c r="EKR2497" s="238"/>
      <c r="EKS2497" s="207"/>
      <c r="EKT2497" s="207"/>
      <c r="EKU2497" s="187"/>
      <c r="EKV2497" s="187"/>
      <c r="EKW2497" s="204"/>
      <c r="EKX2497" s="272"/>
      <c r="EKY2497" s="207"/>
      <c r="EKZ2497" s="238"/>
      <c r="ELA2497" s="207"/>
      <c r="ELB2497" s="207"/>
      <c r="ELC2497" s="187"/>
      <c r="ELD2497" s="187"/>
      <c r="ELE2497" s="204"/>
      <c r="ELF2497" s="272"/>
      <c r="ELG2497" s="207"/>
      <c r="ELH2497" s="238"/>
      <c r="ELI2497" s="207"/>
      <c r="ELJ2497" s="207"/>
      <c r="ELK2497" s="187"/>
      <c r="ELL2497" s="187"/>
      <c r="ELM2497" s="204"/>
      <c r="ELN2497" s="272"/>
      <c r="ELO2497" s="207"/>
      <c r="ELP2497" s="238"/>
      <c r="ELQ2497" s="207"/>
      <c r="ELR2497" s="207"/>
      <c r="ELS2497" s="187"/>
      <c r="ELT2497" s="187"/>
      <c r="ELU2497" s="204"/>
      <c r="ELV2497" s="272"/>
      <c r="ELW2497" s="207"/>
      <c r="ELX2497" s="238"/>
      <c r="ELY2497" s="207"/>
      <c r="ELZ2497" s="207"/>
      <c r="EMA2497" s="187"/>
      <c r="EMB2497" s="187"/>
      <c r="EMC2497" s="204"/>
      <c r="EMD2497" s="272"/>
      <c r="EME2497" s="207"/>
      <c r="EMF2497" s="238"/>
      <c r="EMG2497" s="207"/>
      <c r="EMH2497" s="207"/>
      <c r="EMI2497" s="187"/>
      <c r="EMJ2497" s="187"/>
      <c r="EMK2497" s="204"/>
      <c r="EML2497" s="272"/>
      <c r="EMM2497" s="207"/>
      <c r="EMN2497" s="238"/>
      <c r="EMO2497" s="207"/>
      <c r="EMP2497" s="207"/>
      <c r="EMQ2497" s="187"/>
      <c r="EMR2497" s="187"/>
      <c r="EMS2497" s="204"/>
      <c r="EMT2497" s="272"/>
      <c r="EMU2497" s="207"/>
      <c r="EMV2497" s="238"/>
      <c r="EMW2497" s="207"/>
      <c r="EMX2497" s="207"/>
      <c r="EMY2497" s="187"/>
      <c r="EMZ2497" s="187"/>
      <c r="ENA2497" s="204"/>
      <c r="ENB2497" s="272"/>
      <c r="ENC2497" s="207"/>
      <c r="END2497" s="238"/>
      <c r="ENE2497" s="207"/>
      <c r="ENF2497" s="207"/>
      <c r="ENG2497" s="187"/>
      <c r="ENH2497" s="187"/>
      <c r="ENI2497" s="204"/>
      <c r="ENJ2497" s="272"/>
      <c r="ENK2497" s="207"/>
      <c r="ENL2497" s="238"/>
      <c r="ENM2497" s="207"/>
      <c r="ENN2497" s="207"/>
      <c r="ENO2497" s="187"/>
      <c r="ENP2497" s="187"/>
      <c r="ENQ2497" s="204"/>
      <c r="ENR2497" s="272"/>
      <c r="ENS2497" s="207"/>
      <c r="ENT2497" s="238"/>
      <c r="ENU2497" s="207"/>
      <c r="ENV2497" s="207"/>
      <c r="ENW2497" s="187"/>
      <c r="ENX2497" s="187"/>
      <c r="ENY2497" s="204"/>
      <c r="ENZ2497" s="272"/>
      <c r="EOA2497" s="207"/>
      <c r="EOB2497" s="238"/>
      <c r="EOC2497" s="207"/>
      <c r="EOD2497" s="207"/>
      <c r="EOE2497" s="187"/>
      <c r="EOF2497" s="187"/>
      <c r="EOG2497" s="204"/>
      <c r="EOH2497" s="272"/>
      <c r="EOI2497" s="207"/>
      <c r="EOJ2497" s="238"/>
      <c r="EOK2497" s="207"/>
      <c r="EOL2497" s="207"/>
      <c r="EOM2497" s="187"/>
      <c r="EON2497" s="187"/>
      <c r="EOO2497" s="204"/>
      <c r="EOP2497" s="272"/>
      <c r="EOQ2497" s="207"/>
      <c r="EOR2497" s="238"/>
      <c r="EOS2497" s="207"/>
      <c r="EOT2497" s="207"/>
      <c r="EOU2497" s="187"/>
      <c r="EOV2497" s="187"/>
      <c r="EOW2497" s="204"/>
      <c r="EOX2497" s="272"/>
      <c r="EOY2497" s="207"/>
      <c r="EOZ2497" s="238"/>
      <c r="EPA2497" s="207"/>
      <c r="EPB2497" s="207"/>
      <c r="EPC2497" s="187"/>
      <c r="EPD2497" s="187"/>
      <c r="EPE2497" s="204"/>
      <c r="EPF2497" s="272"/>
      <c r="EPG2497" s="207"/>
      <c r="EPH2497" s="238"/>
      <c r="EPI2497" s="207"/>
      <c r="EPJ2497" s="207"/>
      <c r="EPK2497" s="187"/>
      <c r="EPL2497" s="187"/>
      <c r="EPM2497" s="204"/>
      <c r="EPN2497" s="272"/>
      <c r="EPO2497" s="207"/>
      <c r="EPP2497" s="238"/>
      <c r="EPQ2497" s="207"/>
      <c r="EPR2497" s="207"/>
      <c r="EPS2497" s="187"/>
      <c r="EPT2497" s="187"/>
      <c r="EPU2497" s="204"/>
      <c r="EPV2497" s="272"/>
      <c r="EPW2497" s="207"/>
      <c r="EPX2497" s="238"/>
      <c r="EPY2497" s="207"/>
      <c r="EPZ2497" s="207"/>
      <c r="EQA2497" s="187"/>
      <c r="EQB2497" s="187"/>
      <c r="EQC2497" s="204"/>
      <c r="EQD2497" s="272"/>
      <c r="EQE2497" s="207"/>
      <c r="EQF2497" s="238"/>
      <c r="EQG2497" s="207"/>
      <c r="EQH2497" s="207"/>
      <c r="EQI2497" s="187"/>
      <c r="EQJ2497" s="187"/>
      <c r="EQK2497" s="204"/>
      <c r="EQL2497" s="272"/>
      <c r="EQM2497" s="207"/>
      <c r="EQN2497" s="238"/>
      <c r="EQO2497" s="207"/>
      <c r="EQP2497" s="207"/>
      <c r="EQQ2497" s="187"/>
      <c r="EQR2497" s="187"/>
      <c r="EQS2497" s="204"/>
      <c r="EQT2497" s="272"/>
      <c r="EQU2497" s="207"/>
      <c r="EQV2497" s="238"/>
      <c r="EQW2497" s="207"/>
      <c r="EQX2497" s="207"/>
      <c r="EQY2497" s="187"/>
      <c r="EQZ2497" s="187"/>
      <c r="ERA2497" s="204"/>
      <c r="ERB2497" s="272"/>
      <c r="ERC2497" s="207"/>
      <c r="ERD2497" s="238"/>
      <c r="ERE2497" s="207"/>
      <c r="ERF2497" s="207"/>
      <c r="ERG2497" s="187"/>
      <c r="ERH2497" s="187"/>
      <c r="ERI2497" s="204"/>
      <c r="ERJ2497" s="272"/>
      <c r="ERK2497" s="207"/>
      <c r="ERL2497" s="238"/>
      <c r="ERM2497" s="207"/>
      <c r="ERN2497" s="207"/>
      <c r="ERO2497" s="187"/>
      <c r="ERP2497" s="187"/>
      <c r="ERQ2497" s="204"/>
      <c r="ERR2497" s="272"/>
      <c r="ERS2497" s="207"/>
      <c r="ERT2497" s="238"/>
      <c r="ERU2497" s="207"/>
      <c r="ERV2497" s="207"/>
      <c r="ERW2497" s="187"/>
      <c r="ERX2497" s="187"/>
      <c r="ERY2497" s="204"/>
      <c r="ERZ2497" s="272"/>
      <c r="ESA2497" s="207"/>
      <c r="ESB2497" s="238"/>
      <c r="ESC2497" s="207"/>
      <c r="ESD2497" s="207"/>
      <c r="ESE2497" s="187"/>
      <c r="ESF2497" s="187"/>
      <c r="ESG2497" s="204"/>
      <c r="ESH2497" s="272"/>
      <c r="ESI2497" s="207"/>
      <c r="ESJ2497" s="238"/>
      <c r="ESK2497" s="207"/>
      <c r="ESL2497" s="207"/>
      <c r="ESM2497" s="187"/>
      <c r="ESN2497" s="187"/>
      <c r="ESO2497" s="204"/>
      <c r="ESP2497" s="272"/>
      <c r="ESQ2497" s="207"/>
      <c r="ESR2497" s="238"/>
      <c r="ESS2497" s="207"/>
      <c r="EST2497" s="207"/>
      <c r="ESU2497" s="187"/>
      <c r="ESV2497" s="187"/>
      <c r="ESW2497" s="204"/>
      <c r="ESX2497" s="272"/>
      <c r="ESY2497" s="207"/>
      <c r="ESZ2497" s="238"/>
      <c r="ETA2497" s="207"/>
      <c r="ETB2497" s="207"/>
      <c r="ETC2497" s="187"/>
      <c r="ETD2497" s="187"/>
      <c r="ETE2497" s="204"/>
      <c r="ETF2497" s="272"/>
      <c r="ETG2497" s="207"/>
      <c r="ETH2497" s="238"/>
      <c r="ETI2497" s="207"/>
      <c r="ETJ2497" s="207"/>
      <c r="ETK2497" s="187"/>
      <c r="ETL2497" s="187"/>
      <c r="ETM2497" s="204"/>
      <c r="ETN2497" s="272"/>
      <c r="ETO2497" s="207"/>
      <c r="ETP2497" s="238"/>
      <c r="ETQ2497" s="207"/>
      <c r="ETR2497" s="207"/>
      <c r="ETS2497" s="187"/>
      <c r="ETT2497" s="187"/>
      <c r="ETU2497" s="204"/>
      <c r="ETV2497" s="272"/>
      <c r="ETW2497" s="207"/>
      <c r="ETX2497" s="238"/>
      <c r="ETY2497" s="207"/>
      <c r="ETZ2497" s="207"/>
      <c r="EUA2497" s="187"/>
      <c r="EUB2497" s="187"/>
      <c r="EUC2497" s="204"/>
      <c r="EUD2497" s="272"/>
      <c r="EUE2497" s="207"/>
      <c r="EUF2497" s="238"/>
      <c r="EUG2497" s="207"/>
      <c r="EUH2497" s="207"/>
      <c r="EUI2497" s="187"/>
      <c r="EUJ2497" s="187"/>
      <c r="EUK2497" s="204"/>
      <c r="EUL2497" s="272"/>
      <c r="EUM2497" s="207"/>
      <c r="EUN2497" s="238"/>
      <c r="EUO2497" s="207"/>
      <c r="EUP2497" s="207"/>
      <c r="EUQ2497" s="187"/>
      <c r="EUR2497" s="187"/>
      <c r="EUS2497" s="204"/>
      <c r="EUT2497" s="272"/>
      <c r="EUU2497" s="207"/>
      <c r="EUV2497" s="238"/>
      <c r="EUW2497" s="207"/>
      <c r="EUX2497" s="207"/>
      <c r="EUY2497" s="187"/>
      <c r="EUZ2497" s="187"/>
      <c r="EVA2497" s="204"/>
      <c r="EVB2497" s="272"/>
      <c r="EVC2497" s="207"/>
      <c r="EVD2497" s="238"/>
      <c r="EVE2497" s="207"/>
      <c r="EVF2497" s="207"/>
      <c r="EVG2497" s="187"/>
      <c r="EVH2497" s="187"/>
      <c r="EVI2497" s="204"/>
      <c r="EVJ2497" s="272"/>
      <c r="EVK2497" s="207"/>
      <c r="EVL2497" s="238"/>
      <c r="EVM2497" s="207"/>
      <c r="EVN2497" s="207"/>
      <c r="EVO2497" s="187"/>
      <c r="EVP2497" s="187"/>
      <c r="EVQ2497" s="204"/>
      <c r="EVR2497" s="272"/>
      <c r="EVS2497" s="207"/>
      <c r="EVT2497" s="238"/>
      <c r="EVU2497" s="207"/>
      <c r="EVV2497" s="207"/>
      <c r="EVW2497" s="187"/>
      <c r="EVX2497" s="187"/>
      <c r="EVY2497" s="204"/>
      <c r="EVZ2497" s="272"/>
      <c r="EWA2497" s="207"/>
      <c r="EWB2497" s="238"/>
      <c r="EWC2497" s="207"/>
      <c r="EWD2497" s="207"/>
      <c r="EWE2497" s="187"/>
      <c r="EWF2497" s="187"/>
      <c r="EWG2497" s="204"/>
      <c r="EWH2497" s="272"/>
      <c r="EWI2497" s="207"/>
      <c r="EWJ2497" s="238"/>
      <c r="EWK2497" s="207"/>
      <c r="EWL2497" s="207"/>
      <c r="EWM2497" s="187"/>
      <c r="EWN2497" s="187"/>
      <c r="EWO2497" s="204"/>
      <c r="EWP2497" s="272"/>
      <c r="EWQ2497" s="207"/>
      <c r="EWR2497" s="238"/>
      <c r="EWS2497" s="207"/>
      <c r="EWT2497" s="207"/>
      <c r="EWU2497" s="187"/>
      <c r="EWV2497" s="187"/>
      <c r="EWW2497" s="204"/>
      <c r="EWX2497" s="272"/>
      <c r="EWY2497" s="207"/>
      <c r="EWZ2497" s="238"/>
      <c r="EXA2497" s="207"/>
      <c r="EXB2497" s="207"/>
      <c r="EXC2497" s="187"/>
      <c r="EXD2497" s="187"/>
      <c r="EXE2497" s="204"/>
      <c r="EXF2497" s="272"/>
      <c r="EXG2497" s="207"/>
      <c r="EXH2497" s="238"/>
      <c r="EXI2497" s="207"/>
      <c r="EXJ2497" s="207"/>
      <c r="EXK2497" s="187"/>
      <c r="EXL2497" s="187"/>
      <c r="EXM2497" s="204"/>
      <c r="EXN2497" s="272"/>
      <c r="EXO2497" s="207"/>
      <c r="EXP2497" s="238"/>
      <c r="EXQ2497" s="207"/>
      <c r="EXR2497" s="207"/>
      <c r="EXS2497" s="187"/>
      <c r="EXT2497" s="187"/>
      <c r="EXU2497" s="204"/>
      <c r="EXV2497" s="272"/>
      <c r="EXW2497" s="207"/>
      <c r="EXX2497" s="238"/>
      <c r="EXY2497" s="207"/>
      <c r="EXZ2497" s="207"/>
      <c r="EYA2497" s="187"/>
      <c r="EYB2497" s="187"/>
      <c r="EYC2497" s="204"/>
      <c r="EYD2497" s="272"/>
      <c r="EYE2497" s="207"/>
      <c r="EYF2497" s="238"/>
      <c r="EYG2497" s="207"/>
      <c r="EYH2497" s="207"/>
      <c r="EYI2497" s="187"/>
      <c r="EYJ2497" s="187"/>
      <c r="EYK2497" s="204"/>
      <c r="EYL2497" s="272"/>
      <c r="EYM2497" s="207"/>
      <c r="EYN2497" s="238"/>
      <c r="EYO2497" s="207"/>
      <c r="EYP2497" s="207"/>
      <c r="EYQ2497" s="187"/>
      <c r="EYR2497" s="187"/>
      <c r="EYS2497" s="204"/>
      <c r="EYT2497" s="272"/>
      <c r="EYU2497" s="207"/>
      <c r="EYV2497" s="238"/>
      <c r="EYW2497" s="207"/>
      <c r="EYX2497" s="207"/>
      <c r="EYY2497" s="187"/>
      <c r="EYZ2497" s="187"/>
      <c r="EZA2497" s="204"/>
      <c r="EZB2497" s="272"/>
      <c r="EZC2497" s="207"/>
      <c r="EZD2497" s="238"/>
      <c r="EZE2497" s="207"/>
      <c r="EZF2497" s="207"/>
      <c r="EZG2497" s="187"/>
      <c r="EZH2497" s="187"/>
      <c r="EZI2497" s="204"/>
      <c r="EZJ2497" s="272"/>
      <c r="EZK2497" s="207"/>
      <c r="EZL2497" s="238"/>
      <c r="EZM2497" s="207"/>
      <c r="EZN2497" s="207"/>
      <c r="EZO2497" s="187"/>
      <c r="EZP2497" s="187"/>
      <c r="EZQ2497" s="204"/>
      <c r="EZR2497" s="272"/>
      <c r="EZS2497" s="207"/>
      <c r="EZT2497" s="238"/>
      <c r="EZU2497" s="207"/>
      <c r="EZV2497" s="207"/>
      <c r="EZW2497" s="187"/>
      <c r="EZX2497" s="187"/>
      <c r="EZY2497" s="204"/>
      <c r="EZZ2497" s="272"/>
      <c r="FAA2497" s="207"/>
      <c r="FAB2497" s="238"/>
      <c r="FAC2497" s="207"/>
      <c r="FAD2497" s="207"/>
      <c r="FAE2497" s="187"/>
      <c r="FAF2497" s="187"/>
      <c r="FAG2497" s="204"/>
      <c r="FAH2497" s="272"/>
      <c r="FAI2497" s="207"/>
      <c r="FAJ2497" s="238"/>
      <c r="FAK2497" s="207"/>
      <c r="FAL2497" s="207"/>
      <c r="FAM2497" s="187"/>
      <c r="FAN2497" s="187"/>
      <c r="FAO2497" s="204"/>
      <c r="FAP2497" s="272"/>
      <c r="FAQ2497" s="207"/>
      <c r="FAR2497" s="238"/>
      <c r="FAS2497" s="207"/>
      <c r="FAT2497" s="207"/>
      <c r="FAU2497" s="187"/>
      <c r="FAV2497" s="187"/>
      <c r="FAW2497" s="204"/>
      <c r="FAX2497" s="272"/>
      <c r="FAY2497" s="207"/>
      <c r="FAZ2497" s="238"/>
      <c r="FBA2497" s="207"/>
      <c r="FBB2497" s="207"/>
      <c r="FBC2497" s="187"/>
      <c r="FBD2497" s="187"/>
      <c r="FBE2497" s="204"/>
      <c r="FBF2497" s="272"/>
      <c r="FBG2497" s="207"/>
      <c r="FBH2497" s="238"/>
      <c r="FBI2497" s="207"/>
      <c r="FBJ2497" s="207"/>
      <c r="FBK2497" s="187"/>
      <c r="FBL2497" s="187"/>
      <c r="FBM2497" s="204"/>
      <c r="FBN2497" s="272"/>
      <c r="FBO2497" s="207"/>
      <c r="FBP2497" s="238"/>
      <c r="FBQ2497" s="207"/>
      <c r="FBR2497" s="207"/>
      <c r="FBS2497" s="187"/>
      <c r="FBT2497" s="187"/>
      <c r="FBU2497" s="204"/>
      <c r="FBV2497" s="272"/>
      <c r="FBW2497" s="207"/>
      <c r="FBX2497" s="238"/>
      <c r="FBY2497" s="207"/>
      <c r="FBZ2497" s="207"/>
      <c r="FCA2497" s="187"/>
      <c r="FCB2497" s="187"/>
      <c r="FCC2497" s="204"/>
      <c r="FCD2497" s="272"/>
      <c r="FCE2497" s="207"/>
      <c r="FCF2497" s="238"/>
      <c r="FCG2497" s="207"/>
      <c r="FCH2497" s="207"/>
      <c r="FCI2497" s="187"/>
      <c r="FCJ2497" s="187"/>
      <c r="FCK2497" s="204"/>
      <c r="FCL2497" s="272"/>
      <c r="FCM2497" s="207"/>
      <c r="FCN2497" s="238"/>
      <c r="FCO2497" s="207"/>
      <c r="FCP2497" s="207"/>
      <c r="FCQ2497" s="187"/>
      <c r="FCR2497" s="187"/>
      <c r="FCS2497" s="204"/>
      <c r="FCT2497" s="272"/>
      <c r="FCU2497" s="207"/>
      <c r="FCV2497" s="238"/>
      <c r="FCW2497" s="207"/>
      <c r="FCX2497" s="207"/>
      <c r="FCY2497" s="187"/>
      <c r="FCZ2497" s="187"/>
      <c r="FDA2497" s="204"/>
      <c r="FDB2497" s="272"/>
      <c r="FDC2497" s="207"/>
      <c r="FDD2497" s="238"/>
      <c r="FDE2497" s="207"/>
      <c r="FDF2497" s="207"/>
      <c r="FDG2497" s="187"/>
      <c r="FDH2497" s="187"/>
      <c r="FDI2497" s="204"/>
      <c r="FDJ2497" s="272"/>
      <c r="FDK2497" s="207"/>
      <c r="FDL2497" s="238"/>
      <c r="FDM2497" s="207"/>
      <c r="FDN2497" s="207"/>
      <c r="FDO2497" s="187"/>
      <c r="FDP2497" s="187"/>
      <c r="FDQ2497" s="204"/>
      <c r="FDR2497" s="272"/>
      <c r="FDS2497" s="207"/>
      <c r="FDT2497" s="238"/>
      <c r="FDU2497" s="207"/>
      <c r="FDV2497" s="207"/>
      <c r="FDW2497" s="187"/>
      <c r="FDX2497" s="187"/>
      <c r="FDY2497" s="204"/>
      <c r="FDZ2497" s="272"/>
      <c r="FEA2497" s="207"/>
      <c r="FEB2497" s="238"/>
      <c r="FEC2497" s="207"/>
      <c r="FED2497" s="207"/>
      <c r="FEE2497" s="187"/>
      <c r="FEF2497" s="187"/>
      <c r="FEG2497" s="204"/>
      <c r="FEH2497" s="272"/>
      <c r="FEI2497" s="207"/>
      <c r="FEJ2497" s="238"/>
      <c r="FEK2497" s="207"/>
      <c r="FEL2497" s="207"/>
      <c r="FEM2497" s="187"/>
      <c r="FEN2497" s="187"/>
      <c r="FEO2497" s="204"/>
      <c r="FEP2497" s="272"/>
      <c r="FEQ2497" s="207"/>
      <c r="FER2497" s="238"/>
      <c r="FES2497" s="207"/>
      <c r="FET2497" s="207"/>
      <c r="FEU2497" s="187"/>
      <c r="FEV2497" s="187"/>
      <c r="FEW2497" s="204"/>
      <c r="FEX2497" s="272"/>
      <c r="FEY2497" s="207"/>
      <c r="FEZ2497" s="238"/>
      <c r="FFA2497" s="207"/>
      <c r="FFB2497" s="207"/>
      <c r="FFC2497" s="187"/>
      <c r="FFD2497" s="187"/>
      <c r="FFE2497" s="204"/>
      <c r="FFF2497" s="272"/>
      <c r="FFG2497" s="207"/>
      <c r="FFH2497" s="238"/>
      <c r="FFI2497" s="207"/>
      <c r="FFJ2497" s="207"/>
      <c r="FFK2497" s="187"/>
      <c r="FFL2497" s="187"/>
      <c r="FFM2497" s="204"/>
      <c r="FFN2497" s="272"/>
      <c r="FFO2497" s="207"/>
      <c r="FFP2497" s="238"/>
      <c r="FFQ2497" s="207"/>
      <c r="FFR2497" s="207"/>
      <c r="FFS2497" s="187"/>
      <c r="FFT2497" s="187"/>
      <c r="FFU2497" s="204"/>
      <c r="FFV2497" s="272"/>
      <c r="FFW2497" s="207"/>
      <c r="FFX2497" s="238"/>
      <c r="FFY2497" s="207"/>
      <c r="FFZ2497" s="207"/>
      <c r="FGA2497" s="187"/>
      <c r="FGB2497" s="187"/>
      <c r="FGC2497" s="204"/>
      <c r="FGD2497" s="272"/>
      <c r="FGE2497" s="207"/>
      <c r="FGF2497" s="238"/>
      <c r="FGG2497" s="207"/>
      <c r="FGH2497" s="207"/>
      <c r="FGI2497" s="187"/>
      <c r="FGJ2497" s="187"/>
      <c r="FGK2497" s="204"/>
      <c r="FGL2497" s="272"/>
      <c r="FGM2497" s="207"/>
      <c r="FGN2497" s="238"/>
      <c r="FGO2497" s="207"/>
      <c r="FGP2497" s="207"/>
      <c r="FGQ2497" s="187"/>
      <c r="FGR2497" s="187"/>
      <c r="FGS2497" s="204"/>
      <c r="FGT2497" s="272"/>
      <c r="FGU2497" s="207"/>
      <c r="FGV2497" s="238"/>
      <c r="FGW2497" s="207"/>
      <c r="FGX2497" s="207"/>
      <c r="FGY2497" s="187"/>
      <c r="FGZ2497" s="187"/>
      <c r="FHA2497" s="204"/>
      <c r="FHB2497" s="272"/>
      <c r="FHC2497" s="207"/>
      <c r="FHD2497" s="238"/>
      <c r="FHE2497" s="207"/>
      <c r="FHF2497" s="207"/>
      <c r="FHG2497" s="187"/>
      <c r="FHH2497" s="187"/>
      <c r="FHI2497" s="204"/>
      <c r="FHJ2497" s="272"/>
      <c r="FHK2497" s="207"/>
      <c r="FHL2497" s="238"/>
      <c r="FHM2497" s="207"/>
      <c r="FHN2497" s="207"/>
      <c r="FHO2497" s="187"/>
      <c r="FHP2497" s="187"/>
      <c r="FHQ2497" s="204"/>
      <c r="FHR2497" s="272"/>
      <c r="FHS2497" s="207"/>
      <c r="FHT2497" s="238"/>
      <c r="FHU2497" s="207"/>
      <c r="FHV2497" s="207"/>
      <c r="FHW2497" s="187"/>
      <c r="FHX2497" s="187"/>
      <c r="FHY2497" s="204"/>
      <c r="FHZ2497" s="272"/>
      <c r="FIA2497" s="207"/>
      <c r="FIB2497" s="238"/>
      <c r="FIC2497" s="207"/>
      <c r="FID2497" s="207"/>
      <c r="FIE2497" s="187"/>
      <c r="FIF2497" s="187"/>
      <c r="FIG2497" s="204"/>
      <c r="FIH2497" s="272"/>
      <c r="FII2497" s="207"/>
      <c r="FIJ2497" s="238"/>
      <c r="FIK2497" s="207"/>
      <c r="FIL2497" s="207"/>
      <c r="FIM2497" s="187"/>
      <c r="FIN2497" s="187"/>
      <c r="FIO2497" s="204"/>
      <c r="FIP2497" s="272"/>
      <c r="FIQ2497" s="207"/>
      <c r="FIR2497" s="238"/>
      <c r="FIS2497" s="207"/>
      <c r="FIT2497" s="207"/>
      <c r="FIU2497" s="187"/>
      <c r="FIV2497" s="187"/>
      <c r="FIW2497" s="204"/>
      <c r="FIX2497" s="272"/>
      <c r="FIY2497" s="207"/>
      <c r="FIZ2497" s="238"/>
      <c r="FJA2497" s="207"/>
      <c r="FJB2497" s="207"/>
      <c r="FJC2497" s="187"/>
      <c r="FJD2497" s="187"/>
      <c r="FJE2497" s="204"/>
      <c r="FJF2497" s="272"/>
      <c r="FJG2497" s="207"/>
      <c r="FJH2497" s="238"/>
      <c r="FJI2497" s="207"/>
      <c r="FJJ2497" s="207"/>
      <c r="FJK2497" s="187"/>
      <c r="FJL2497" s="187"/>
      <c r="FJM2497" s="204"/>
      <c r="FJN2497" s="272"/>
      <c r="FJO2497" s="207"/>
      <c r="FJP2497" s="238"/>
      <c r="FJQ2497" s="207"/>
      <c r="FJR2497" s="207"/>
      <c r="FJS2497" s="187"/>
      <c r="FJT2497" s="187"/>
      <c r="FJU2497" s="204"/>
      <c r="FJV2497" s="272"/>
      <c r="FJW2497" s="207"/>
      <c r="FJX2497" s="238"/>
      <c r="FJY2497" s="207"/>
      <c r="FJZ2497" s="207"/>
      <c r="FKA2497" s="187"/>
      <c r="FKB2497" s="187"/>
      <c r="FKC2497" s="204"/>
      <c r="FKD2497" s="272"/>
      <c r="FKE2497" s="207"/>
      <c r="FKF2497" s="238"/>
      <c r="FKG2497" s="207"/>
      <c r="FKH2497" s="207"/>
      <c r="FKI2497" s="187"/>
      <c r="FKJ2497" s="187"/>
      <c r="FKK2497" s="204"/>
      <c r="FKL2497" s="272"/>
      <c r="FKM2497" s="207"/>
      <c r="FKN2497" s="238"/>
      <c r="FKO2497" s="207"/>
      <c r="FKP2497" s="207"/>
      <c r="FKQ2497" s="187"/>
      <c r="FKR2497" s="187"/>
      <c r="FKS2497" s="204"/>
      <c r="FKT2497" s="272"/>
      <c r="FKU2497" s="207"/>
      <c r="FKV2497" s="238"/>
      <c r="FKW2497" s="207"/>
      <c r="FKX2497" s="207"/>
      <c r="FKY2497" s="187"/>
      <c r="FKZ2497" s="187"/>
      <c r="FLA2497" s="204"/>
      <c r="FLB2497" s="272"/>
      <c r="FLC2497" s="207"/>
      <c r="FLD2497" s="238"/>
      <c r="FLE2497" s="207"/>
      <c r="FLF2497" s="207"/>
      <c r="FLG2497" s="187"/>
      <c r="FLH2497" s="187"/>
      <c r="FLI2497" s="204"/>
      <c r="FLJ2497" s="272"/>
      <c r="FLK2497" s="207"/>
      <c r="FLL2497" s="238"/>
      <c r="FLM2497" s="207"/>
      <c r="FLN2497" s="207"/>
      <c r="FLO2497" s="187"/>
      <c r="FLP2497" s="187"/>
      <c r="FLQ2497" s="204"/>
      <c r="FLR2497" s="272"/>
      <c r="FLS2497" s="207"/>
      <c r="FLT2497" s="238"/>
      <c r="FLU2497" s="207"/>
      <c r="FLV2497" s="207"/>
      <c r="FLW2497" s="187"/>
      <c r="FLX2497" s="187"/>
      <c r="FLY2497" s="204"/>
      <c r="FLZ2497" s="272"/>
      <c r="FMA2497" s="207"/>
      <c r="FMB2497" s="238"/>
      <c r="FMC2497" s="207"/>
      <c r="FMD2497" s="207"/>
      <c r="FME2497" s="187"/>
      <c r="FMF2497" s="187"/>
      <c r="FMG2497" s="204"/>
      <c r="FMH2497" s="272"/>
      <c r="FMI2497" s="207"/>
      <c r="FMJ2497" s="238"/>
      <c r="FMK2497" s="207"/>
      <c r="FML2497" s="207"/>
      <c r="FMM2497" s="187"/>
      <c r="FMN2497" s="187"/>
      <c r="FMO2497" s="204"/>
      <c r="FMP2497" s="272"/>
      <c r="FMQ2497" s="207"/>
      <c r="FMR2497" s="238"/>
      <c r="FMS2497" s="207"/>
      <c r="FMT2497" s="207"/>
      <c r="FMU2497" s="187"/>
      <c r="FMV2497" s="187"/>
      <c r="FMW2497" s="204"/>
      <c r="FMX2497" s="272"/>
      <c r="FMY2497" s="207"/>
      <c r="FMZ2497" s="238"/>
      <c r="FNA2497" s="207"/>
      <c r="FNB2497" s="207"/>
      <c r="FNC2497" s="187"/>
      <c r="FND2497" s="187"/>
      <c r="FNE2497" s="204"/>
      <c r="FNF2497" s="272"/>
      <c r="FNG2497" s="207"/>
      <c r="FNH2497" s="238"/>
      <c r="FNI2497" s="207"/>
      <c r="FNJ2497" s="207"/>
      <c r="FNK2497" s="187"/>
      <c r="FNL2497" s="187"/>
      <c r="FNM2497" s="204"/>
      <c r="FNN2497" s="272"/>
      <c r="FNO2497" s="207"/>
      <c r="FNP2497" s="238"/>
      <c r="FNQ2497" s="207"/>
      <c r="FNR2497" s="207"/>
      <c r="FNS2497" s="187"/>
      <c r="FNT2497" s="187"/>
      <c r="FNU2497" s="204"/>
      <c r="FNV2497" s="272"/>
      <c r="FNW2497" s="207"/>
      <c r="FNX2497" s="238"/>
      <c r="FNY2497" s="207"/>
      <c r="FNZ2497" s="207"/>
      <c r="FOA2497" s="187"/>
      <c r="FOB2497" s="187"/>
      <c r="FOC2497" s="204"/>
      <c r="FOD2497" s="272"/>
      <c r="FOE2497" s="207"/>
      <c r="FOF2497" s="238"/>
      <c r="FOG2497" s="207"/>
      <c r="FOH2497" s="207"/>
      <c r="FOI2497" s="187"/>
      <c r="FOJ2497" s="187"/>
      <c r="FOK2497" s="204"/>
      <c r="FOL2497" s="272"/>
      <c r="FOM2497" s="207"/>
      <c r="FON2497" s="238"/>
      <c r="FOO2497" s="207"/>
      <c r="FOP2497" s="207"/>
      <c r="FOQ2497" s="187"/>
      <c r="FOR2497" s="187"/>
      <c r="FOS2497" s="204"/>
      <c r="FOT2497" s="272"/>
      <c r="FOU2497" s="207"/>
      <c r="FOV2497" s="238"/>
      <c r="FOW2497" s="207"/>
      <c r="FOX2497" s="207"/>
      <c r="FOY2497" s="187"/>
      <c r="FOZ2497" s="187"/>
      <c r="FPA2497" s="204"/>
      <c r="FPB2497" s="272"/>
      <c r="FPC2497" s="207"/>
      <c r="FPD2497" s="238"/>
      <c r="FPE2497" s="207"/>
      <c r="FPF2497" s="207"/>
      <c r="FPG2497" s="187"/>
      <c r="FPH2497" s="187"/>
      <c r="FPI2497" s="204"/>
      <c r="FPJ2497" s="272"/>
      <c r="FPK2497" s="207"/>
      <c r="FPL2497" s="238"/>
      <c r="FPM2497" s="207"/>
      <c r="FPN2497" s="207"/>
      <c r="FPO2497" s="187"/>
      <c r="FPP2497" s="187"/>
      <c r="FPQ2497" s="204"/>
      <c r="FPR2497" s="272"/>
      <c r="FPS2497" s="207"/>
      <c r="FPT2497" s="238"/>
      <c r="FPU2497" s="207"/>
      <c r="FPV2497" s="207"/>
      <c r="FPW2497" s="187"/>
      <c r="FPX2497" s="187"/>
      <c r="FPY2497" s="204"/>
      <c r="FPZ2497" s="272"/>
      <c r="FQA2497" s="207"/>
      <c r="FQB2497" s="238"/>
      <c r="FQC2497" s="207"/>
      <c r="FQD2497" s="207"/>
      <c r="FQE2497" s="187"/>
      <c r="FQF2497" s="187"/>
      <c r="FQG2497" s="204"/>
      <c r="FQH2497" s="272"/>
      <c r="FQI2497" s="207"/>
      <c r="FQJ2497" s="238"/>
      <c r="FQK2497" s="207"/>
      <c r="FQL2497" s="207"/>
      <c r="FQM2497" s="187"/>
      <c r="FQN2497" s="187"/>
      <c r="FQO2497" s="204"/>
      <c r="FQP2497" s="272"/>
      <c r="FQQ2497" s="207"/>
      <c r="FQR2497" s="238"/>
      <c r="FQS2497" s="207"/>
      <c r="FQT2497" s="207"/>
      <c r="FQU2497" s="187"/>
      <c r="FQV2497" s="187"/>
      <c r="FQW2497" s="204"/>
      <c r="FQX2497" s="272"/>
      <c r="FQY2497" s="207"/>
      <c r="FQZ2497" s="238"/>
      <c r="FRA2497" s="207"/>
      <c r="FRB2497" s="207"/>
      <c r="FRC2497" s="187"/>
      <c r="FRD2497" s="187"/>
      <c r="FRE2497" s="204"/>
      <c r="FRF2497" s="272"/>
      <c r="FRG2497" s="207"/>
      <c r="FRH2497" s="238"/>
      <c r="FRI2497" s="207"/>
      <c r="FRJ2497" s="207"/>
      <c r="FRK2497" s="187"/>
      <c r="FRL2497" s="187"/>
      <c r="FRM2497" s="204"/>
      <c r="FRN2497" s="272"/>
      <c r="FRO2497" s="207"/>
      <c r="FRP2497" s="238"/>
      <c r="FRQ2497" s="207"/>
      <c r="FRR2497" s="207"/>
      <c r="FRS2497" s="187"/>
      <c r="FRT2497" s="187"/>
      <c r="FRU2497" s="204"/>
      <c r="FRV2497" s="272"/>
      <c r="FRW2497" s="207"/>
      <c r="FRX2497" s="238"/>
      <c r="FRY2497" s="207"/>
      <c r="FRZ2497" s="207"/>
      <c r="FSA2497" s="187"/>
      <c r="FSB2497" s="187"/>
      <c r="FSC2497" s="204"/>
      <c r="FSD2497" s="272"/>
      <c r="FSE2497" s="207"/>
      <c r="FSF2497" s="238"/>
      <c r="FSG2497" s="207"/>
      <c r="FSH2497" s="207"/>
      <c r="FSI2497" s="187"/>
      <c r="FSJ2497" s="187"/>
      <c r="FSK2497" s="204"/>
      <c r="FSL2497" s="272"/>
      <c r="FSM2497" s="207"/>
      <c r="FSN2497" s="238"/>
      <c r="FSO2497" s="207"/>
      <c r="FSP2497" s="207"/>
      <c r="FSQ2497" s="187"/>
      <c r="FSR2497" s="187"/>
      <c r="FSS2497" s="204"/>
      <c r="FST2497" s="272"/>
      <c r="FSU2497" s="207"/>
      <c r="FSV2497" s="238"/>
      <c r="FSW2497" s="207"/>
      <c r="FSX2497" s="207"/>
      <c r="FSY2497" s="187"/>
      <c r="FSZ2497" s="187"/>
      <c r="FTA2497" s="204"/>
      <c r="FTB2497" s="272"/>
      <c r="FTC2497" s="207"/>
      <c r="FTD2497" s="238"/>
      <c r="FTE2497" s="207"/>
      <c r="FTF2497" s="207"/>
      <c r="FTG2497" s="187"/>
      <c r="FTH2497" s="187"/>
      <c r="FTI2497" s="204"/>
      <c r="FTJ2497" s="272"/>
      <c r="FTK2497" s="207"/>
      <c r="FTL2497" s="238"/>
      <c r="FTM2497" s="207"/>
      <c r="FTN2497" s="207"/>
      <c r="FTO2497" s="187"/>
      <c r="FTP2497" s="187"/>
      <c r="FTQ2497" s="204"/>
      <c r="FTR2497" s="272"/>
      <c r="FTS2497" s="207"/>
      <c r="FTT2497" s="238"/>
      <c r="FTU2497" s="207"/>
      <c r="FTV2497" s="207"/>
      <c r="FTW2497" s="187"/>
      <c r="FTX2497" s="187"/>
      <c r="FTY2497" s="204"/>
      <c r="FTZ2497" s="272"/>
      <c r="FUA2497" s="207"/>
      <c r="FUB2497" s="238"/>
      <c r="FUC2497" s="207"/>
      <c r="FUD2497" s="207"/>
      <c r="FUE2497" s="187"/>
      <c r="FUF2497" s="187"/>
      <c r="FUG2497" s="204"/>
      <c r="FUH2497" s="272"/>
      <c r="FUI2497" s="207"/>
      <c r="FUJ2497" s="238"/>
      <c r="FUK2497" s="207"/>
      <c r="FUL2497" s="207"/>
      <c r="FUM2497" s="187"/>
      <c r="FUN2497" s="187"/>
      <c r="FUO2497" s="204"/>
      <c r="FUP2497" s="272"/>
      <c r="FUQ2497" s="207"/>
      <c r="FUR2497" s="238"/>
      <c r="FUS2497" s="207"/>
      <c r="FUT2497" s="207"/>
      <c r="FUU2497" s="187"/>
      <c r="FUV2497" s="187"/>
      <c r="FUW2497" s="204"/>
      <c r="FUX2497" s="272"/>
      <c r="FUY2497" s="207"/>
      <c r="FUZ2497" s="238"/>
      <c r="FVA2497" s="207"/>
      <c r="FVB2497" s="207"/>
      <c r="FVC2497" s="187"/>
      <c r="FVD2497" s="187"/>
      <c r="FVE2497" s="204"/>
      <c r="FVF2497" s="272"/>
      <c r="FVG2497" s="207"/>
      <c r="FVH2497" s="238"/>
      <c r="FVI2497" s="207"/>
      <c r="FVJ2497" s="207"/>
      <c r="FVK2497" s="187"/>
      <c r="FVL2497" s="187"/>
      <c r="FVM2497" s="204"/>
      <c r="FVN2497" s="272"/>
      <c r="FVO2497" s="207"/>
      <c r="FVP2497" s="238"/>
      <c r="FVQ2497" s="207"/>
      <c r="FVR2497" s="207"/>
      <c r="FVS2497" s="187"/>
      <c r="FVT2497" s="187"/>
      <c r="FVU2497" s="204"/>
      <c r="FVV2497" s="272"/>
      <c r="FVW2497" s="207"/>
      <c r="FVX2497" s="238"/>
      <c r="FVY2497" s="207"/>
      <c r="FVZ2497" s="207"/>
      <c r="FWA2497" s="187"/>
      <c r="FWB2497" s="187"/>
      <c r="FWC2497" s="204"/>
      <c r="FWD2497" s="272"/>
      <c r="FWE2497" s="207"/>
      <c r="FWF2497" s="238"/>
      <c r="FWG2497" s="207"/>
      <c r="FWH2497" s="207"/>
      <c r="FWI2497" s="187"/>
      <c r="FWJ2497" s="187"/>
      <c r="FWK2497" s="204"/>
      <c r="FWL2497" s="272"/>
      <c r="FWM2497" s="207"/>
      <c r="FWN2497" s="238"/>
      <c r="FWO2497" s="207"/>
      <c r="FWP2497" s="207"/>
      <c r="FWQ2497" s="187"/>
      <c r="FWR2497" s="187"/>
      <c r="FWS2497" s="204"/>
      <c r="FWT2497" s="272"/>
      <c r="FWU2497" s="207"/>
      <c r="FWV2497" s="238"/>
      <c r="FWW2497" s="207"/>
      <c r="FWX2497" s="207"/>
      <c r="FWY2497" s="187"/>
      <c r="FWZ2497" s="187"/>
      <c r="FXA2497" s="204"/>
      <c r="FXB2497" s="272"/>
      <c r="FXC2497" s="207"/>
      <c r="FXD2497" s="238"/>
      <c r="FXE2497" s="207"/>
      <c r="FXF2497" s="207"/>
      <c r="FXG2497" s="187"/>
      <c r="FXH2497" s="187"/>
      <c r="FXI2497" s="204"/>
      <c r="FXJ2497" s="272"/>
      <c r="FXK2497" s="207"/>
      <c r="FXL2497" s="238"/>
      <c r="FXM2497" s="207"/>
      <c r="FXN2497" s="207"/>
      <c r="FXO2497" s="187"/>
      <c r="FXP2497" s="187"/>
      <c r="FXQ2497" s="204"/>
      <c r="FXR2497" s="272"/>
      <c r="FXS2497" s="207"/>
      <c r="FXT2497" s="238"/>
      <c r="FXU2497" s="207"/>
      <c r="FXV2497" s="207"/>
      <c r="FXW2497" s="187"/>
      <c r="FXX2497" s="187"/>
      <c r="FXY2497" s="204"/>
      <c r="FXZ2497" s="272"/>
      <c r="FYA2497" s="207"/>
      <c r="FYB2497" s="238"/>
      <c r="FYC2497" s="207"/>
      <c r="FYD2497" s="207"/>
      <c r="FYE2497" s="187"/>
      <c r="FYF2497" s="187"/>
      <c r="FYG2497" s="204"/>
      <c r="FYH2497" s="272"/>
      <c r="FYI2497" s="207"/>
      <c r="FYJ2497" s="238"/>
      <c r="FYK2497" s="207"/>
      <c r="FYL2497" s="207"/>
      <c r="FYM2497" s="187"/>
      <c r="FYN2497" s="187"/>
      <c r="FYO2497" s="204"/>
      <c r="FYP2497" s="272"/>
      <c r="FYQ2497" s="207"/>
      <c r="FYR2497" s="238"/>
      <c r="FYS2497" s="207"/>
      <c r="FYT2497" s="207"/>
      <c r="FYU2497" s="187"/>
      <c r="FYV2497" s="187"/>
      <c r="FYW2497" s="204"/>
      <c r="FYX2497" s="272"/>
      <c r="FYY2497" s="207"/>
      <c r="FYZ2497" s="238"/>
      <c r="FZA2497" s="207"/>
      <c r="FZB2497" s="207"/>
      <c r="FZC2497" s="187"/>
      <c r="FZD2497" s="187"/>
      <c r="FZE2497" s="204"/>
      <c r="FZF2497" s="272"/>
      <c r="FZG2497" s="207"/>
      <c r="FZH2497" s="238"/>
      <c r="FZI2497" s="207"/>
      <c r="FZJ2497" s="207"/>
      <c r="FZK2497" s="187"/>
      <c r="FZL2497" s="187"/>
      <c r="FZM2497" s="204"/>
      <c r="FZN2497" s="272"/>
      <c r="FZO2497" s="207"/>
      <c r="FZP2497" s="238"/>
      <c r="FZQ2497" s="207"/>
      <c r="FZR2497" s="207"/>
      <c r="FZS2497" s="187"/>
      <c r="FZT2497" s="187"/>
      <c r="FZU2497" s="204"/>
      <c r="FZV2497" s="272"/>
      <c r="FZW2497" s="207"/>
      <c r="FZX2497" s="238"/>
      <c r="FZY2497" s="207"/>
      <c r="FZZ2497" s="207"/>
      <c r="GAA2497" s="187"/>
      <c r="GAB2497" s="187"/>
      <c r="GAC2497" s="204"/>
      <c r="GAD2497" s="272"/>
      <c r="GAE2497" s="207"/>
      <c r="GAF2497" s="238"/>
      <c r="GAG2497" s="207"/>
      <c r="GAH2497" s="207"/>
      <c r="GAI2497" s="187"/>
      <c r="GAJ2497" s="187"/>
      <c r="GAK2497" s="204"/>
      <c r="GAL2497" s="272"/>
      <c r="GAM2497" s="207"/>
      <c r="GAN2497" s="238"/>
      <c r="GAO2497" s="207"/>
      <c r="GAP2497" s="207"/>
      <c r="GAQ2497" s="187"/>
      <c r="GAR2497" s="187"/>
      <c r="GAS2497" s="204"/>
      <c r="GAT2497" s="272"/>
      <c r="GAU2497" s="207"/>
      <c r="GAV2497" s="238"/>
      <c r="GAW2497" s="207"/>
      <c r="GAX2497" s="207"/>
      <c r="GAY2497" s="187"/>
      <c r="GAZ2497" s="187"/>
      <c r="GBA2497" s="204"/>
      <c r="GBB2497" s="272"/>
      <c r="GBC2497" s="207"/>
      <c r="GBD2497" s="238"/>
      <c r="GBE2497" s="207"/>
      <c r="GBF2497" s="207"/>
      <c r="GBG2497" s="187"/>
      <c r="GBH2497" s="187"/>
      <c r="GBI2497" s="204"/>
      <c r="GBJ2497" s="272"/>
      <c r="GBK2497" s="207"/>
      <c r="GBL2497" s="238"/>
      <c r="GBM2497" s="207"/>
      <c r="GBN2497" s="207"/>
      <c r="GBO2497" s="187"/>
      <c r="GBP2497" s="187"/>
      <c r="GBQ2497" s="204"/>
      <c r="GBR2497" s="272"/>
      <c r="GBS2497" s="207"/>
      <c r="GBT2497" s="238"/>
      <c r="GBU2497" s="207"/>
      <c r="GBV2497" s="207"/>
      <c r="GBW2497" s="187"/>
      <c r="GBX2497" s="187"/>
      <c r="GBY2497" s="204"/>
      <c r="GBZ2497" s="272"/>
      <c r="GCA2497" s="207"/>
      <c r="GCB2497" s="238"/>
      <c r="GCC2497" s="207"/>
      <c r="GCD2497" s="207"/>
      <c r="GCE2497" s="187"/>
      <c r="GCF2497" s="187"/>
      <c r="GCG2497" s="204"/>
      <c r="GCH2497" s="272"/>
      <c r="GCI2497" s="207"/>
      <c r="GCJ2497" s="238"/>
      <c r="GCK2497" s="207"/>
      <c r="GCL2497" s="207"/>
      <c r="GCM2497" s="187"/>
      <c r="GCN2497" s="187"/>
      <c r="GCO2497" s="204"/>
      <c r="GCP2497" s="272"/>
      <c r="GCQ2497" s="207"/>
      <c r="GCR2497" s="238"/>
      <c r="GCS2497" s="207"/>
      <c r="GCT2497" s="207"/>
      <c r="GCU2497" s="187"/>
      <c r="GCV2497" s="187"/>
      <c r="GCW2497" s="204"/>
      <c r="GCX2497" s="272"/>
      <c r="GCY2497" s="207"/>
      <c r="GCZ2497" s="238"/>
      <c r="GDA2497" s="207"/>
      <c r="GDB2497" s="207"/>
      <c r="GDC2497" s="187"/>
      <c r="GDD2497" s="187"/>
      <c r="GDE2497" s="204"/>
      <c r="GDF2497" s="272"/>
      <c r="GDG2497" s="207"/>
      <c r="GDH2497" s="238"/>
      <c r="GDI2497" s="207"/>
      <c r="GDJ2497" s="207"/>
      <c r="GDK2497" s="187"/>
      <c r="GDL2497" s="187"/>
      <c r="GDM2497" s="204"/>
      <c r="GDN2497" s="272"/>
      <c r="GDO2497" s="207"/>
      <c r="GDP2497" s="238"/>
      <c r="GDQ2497" s="207"/>
      <c r="GDR2497" s="207"/>
      <c r="GDS2497" s="187"/>
      <c r="GDT2497" s="187"/>
      <c r="GDU2497" s="204"/>
      <c r="GDV2497" s="272"/>
      <c r="GDW2497" s="207"/>
      <c r="GDX2497" s="238"/>
      <c r="GDY2497" s="207"/>
      <c r="GDZ2497" s="207"/>
      <c r="GEA2497" s="187"/>
      <c r="GEB2497" s="187"/>
      <c r="GEC2497" s="204"/>
      <c r="GED2497" s="272"/>
      <c r="GEE2497" s="207"/>
      <c r="GEF2497" s="238"/>
      <c r="GEG2497" s="207"/>
      <c r="GEH2497" s="207"/>
      <c r="GEI2497" s="187"/>
      <c r="GEJ2497" s="187"/>
      <c r="GEK2497" s="204"/>
      <c r="GEL2497" s="272"/>
      <c r="GEM2497" s="207"/>
      <c r="GEN2497" s="238"/>
      <c r="GEO2497" s="207"/>
      <c r="GEP2497" s="207"/>
      <c r="GEQ2497" s="187"/>
      <c r="GER2497" s="187"/>
      <c r="GES2497" s="204"/>
      <c r="GET2497" s="272"/>
      <c r="GEU2497" s="207"/>
      <c r="GEV2497" s="238"/>
      <c r="GEW2497" s="207"/>
      <c r="GEX2497" s="207"/>
      <c r="GEY2497" s="187"/>
      <c r="GEZ2497" s="187"/>
      <c r="GFA2497" s="204"/>
      <c r="GFB2497" s="272"/>
      <c r="GFC2497" s="207"/>
      <c r="GFD2497" s="238"/>
      <c r="GFE2497" s="207"/>
      <c r="GFF2497" s="207"/>
      <c r="GFG2497" s="187"/>
      <c r="GFH2497" s="187"/>
      <c r="GFI2497" s="204"/>
      <c r="GFJ2497" s="272"/>
      <c r="GFK2497" s="207"/>
      <c r="GFL2497" s="238"/>
      <c r="GFM2497" s="207"/>
      <c r="GFN2497" s="207"/>
      <c r="GFO2497" s="187"/>
      <c r="GFP2497" s="187"/>
      <c r="GFQ2497" s="204"/>
      <c r="GFR2497" s="272"/>
      <c r="GFS2497" s="207"/>
      <c r="GFT2497" s="238"/>
      <c r="GFU2497" s="207"/>
      <c r="GFV2497" s="207"/>
      <c r="GFW2497" s="187"/>
      <c r="GFX2497" s="187"/>
      <c r="GFY2497" s="204"/>
      <c r="GFZ2497" s="272"/>
      <c r="GGA2497" s="207"/>
      <c r="GGB2497" s="238"/>
      <c r="GGC2497" s="207"/>
      <c r="GGD2497" s="207"/>
      <c r="GGE2497" s="187"/>
      <c r="GGF2497" s="187"/>
      <c r="GGG2497" s="204"/>
      <c r="GGH2497" s="272"/>
      <c r="GGI2497" s="207"/>
      <c r="GGJ2497" s="238"/>
      <c r="GGK2497" s="207"/>
      <c r="GGL2497" s="207"/>
      <c r="GGM2497" s="187"/>
      <c r="GGN2497" s="187"/>
      <c r="GGO2497" s="204"/>
      <c r="GGP2497" s="272"/>
      <c r="GGQ2497" s="207"/>
      <c r="GGR2497" s="238"/>
      <c r="GGS2497" s="207"/>
      <c r="GGT2497" s="207"/>
      <c r="GGU2497" s="187"/>
      <c r="GGV2497" s="187"/>
      <c r="GGW2497" s="204"/>
      <c r="GGX2497" s="272"/>
      <c r="GGY2497" s="207"/>
      <c r="GGZ2497" s="238"/>
      <c r="GHA2497" s="207"/>
      <c r="GHB2497" s="207"/>
      <c r="GHC2497" s="187"/>
      <c r="GHD2497" s="187"/>
      <c r="GHE2497" s="204"/>
      <c r="GHF2497" s="272"/>
      <c r="GHG2497" s="207"/>
      <c r="GHH2497" s="238"/>
      <c r="GHI2497" s="207"/>
      <c r="GHJ2497" s="207"/>
      <c r="GHK2497" s="187"/>
      <c r="GHL2497" s="187"/>
      <c r="GHM2497" s="204"/>
      <c r="GHN2497" s="272"/>
      <c r="GHO2497" s="207"/>
      <c r="GHP2497" s="238"/>
      <c r="GHQ2497" s="207"/>
      <c r="GHR2497" s="207"/>
      <c r="GHS2497" s="187"/>
      <c r="GHT2497" s="187"/>
      <c r="GHU2497" s="204"/>
      <c r="GHV2497" s="272"/>
      <c r="GHW2497" s="207"/>
      <c r="GHX2497" s="238"/>
      <c r="GHY2497" s="207"/>
      <c r="GHZ2497" s="207"/>
      <c r="GIA2497" s="187"/>
      <c r="GIB2497" s="187"/>
      <c r="GIC2497" s="204"/>
      <c r="GID2497" s="272"/>
      <c r="GIE2497" s="207"/>
      <c r="GIF2497" s="238"/>
      <c r="GIG2497" s="207"/>
      <c r="GIH2497" s="207"/>
      <c r="GII2497" s="187"/>
      <c r="GIJ2497" s="187"/>
      <c r="GIK2497" s="204"/>
      <c r="GIL2497" s="272"/>
      <c r="GIM2497" s="207"/>
      <c r="GIN2497" s="238"/>
      <c r="GIO2497" s="207"/>
      <c r="GIP2497" s="207"/>
      <c r="GIQ2497" s="187"/>
      <c r="GIR2497" s="187"/>
      <c r="GIS2497" s="204"/>
      <c r="GIT2497" s="272"/>
      <c r="GIU2497" s="207"/>
      <c r="GIV2497" s="238"/>
      <c r="GIW2497" s="207"/>
      <c r="GIX2497" s="207"/>
      <c r="GIY2497" s="187"/>
      <c r="GIZ2497" s="187"/>
      <c r="GJA2497" s="204"/>
      <c r="GJB2497" s="272"/>
      <c r="GJC2497" s="207"/>
      <c r="GJD2497" s="238"/>
      <c r="GJE2497" s="207"/>
      <c r="GJF2497" s="207"/>
      <c r="GJG2497" s="187"/>
      <c r="GJH2497" s="187"/>
      <c r="GJI2497" s="204"/>
      <c r="GJJ2497" s="272"/>
      <c r="GJK2497" s="207"/>
      <c r="GJL2497" s="238"/>
      <c r="GJM2497" s="207"/>
      <c r="GJN2497" s="207"/>
      <c r="GJO2497" s="187"/>
      <c r="GJP2497" s="187"/>
      <c r="GJQ2497" s="204"/>
      <c r="GJR2497" s="272"/>
      <c r="GJS2497" s="207"/>
      <c r="GJT2497" s="238"/>
      <c r="GJU2497" s="207"/>
      <c r="GJV2497" s="207"/>
      <c r="GJW2497" s="187"/>
      <c r="GJX2497" s="187"/>
      <c r="GJY2497" s="204"/>
      <c r="GJZ2497" s="272"/>
      <c r="GKA2497" s="207"/>
      <c r="GKB2497" s="238"/>
      <c r="GKC2497" s="207"/>
      <c r="GKD2497" s="207"/>
      <c r="GKE2497" s="187"/>
      <c r="GKF2497" s="187"/>
      <c r="GKG2497" s="204"/>
      <c r="GKH2497" s="272"/>
      <c r="GKI2497" s="207"/>
      <c r="GKJ2497" s="238"/>
      <c r="GKK2497" s="207"/>
      <c r="GKL2497" s="207"/>
      <c r="GKM2497" s="187"/>
      <c r="GKN2497" s="187"/>
      <c r="GKO2497" s="204"/>
      <c r="GKP2497" s="272"/>
      <c r="GKQ2497" s="207"/>
      <c r="GKR2497" s="238"/>
      <c r="GKS2497" s="207"/>
      <c r="GKT2497" s="207"/>
      <c r="GKU2497" s="187"/>
      <c r="GKV2497" s="187"/>
      <c r="GKW2497" s="204"/>
      <c r="GKX2497" s="272"/>
      <c r="GKY2497" s="207"/>
      <c r="GKZ2497" s="238"/>
      <c r="GLA2497" s="207"/>
      <c r="GLB2497" s="207"/>
      <c r="GLC2497" s="187"/>
      <c r="GLD2497" s="187"/>
      <c r="GLE2497" s="204"/>
      <c r="GLF2497" s="272"/>
      <c r="GLG2497" s="207"/>
      <c r="GLH2497" s="238"/>
      <c r="GLI2497" s="207"/>
      <c r="GLJ2497" s="207"/>
      <c r="GLK2497" s="187"/>
      <c r="GLL2497" s="187"/>
      <c r="GLM2497" s="204"/>
      <c r="GLN2497" s="272"/>
      <c r="GLO2497" s="207"/>
      <c r="GLP2497" s="238"/>
      <c r="GLQ2497" s="207"/>
      <c r="GLR2497" s="207"/>
      <c r="GLS2497" s="187"/>
      <c r="GLT2497" s="187"/>
      <c r="GLU2497" s="204"/>
      <c r="GLV2497" s="272"/>
      <c r="GLW2497" s="207"/>
      <c r="GLX2497" s="238"/>
      <c r="GLY2497" s="207"/>
      <c r="GLZ2497" s="207"/>
      <c r="GMA2497" s="187"/>
      <c r="GMB2497" s="187"/>
      <c r="GMC2497" s="204"/>
      <c r="GMD2497" s="272"/>
      <c r="GME2497" s="207"/>
      <c r="GMF2497" s="238"/>
      <c r="GMG2497" s="207"/>
      <c r="GMH2497" s="207"/>
      <c r="GMI2497" s="187"/>
      <c r="GMJ2497" s="187"/>
      <c r="GMK2497" s="204"/>
      <c r="GML2497" s="272"/>
      <c r="GMM2497" s="207"/>
      <c r="GMN2497" s="238"/>
      <c r="GMO2497" s="207"/>
      <c r="GMP2497" s="207"/>
      <c r="GMQ2497" s="187"/>
      <c r="GMR2497" s="187"/>
      <c r="GMS2497" s="204"/>
      <c r="GMT2497" s="272"/>
      <c r="GMU2497" s="207"/>
      <c r="GMV2497" s="238"/>
      <c r="GMW2497" s="207"/>
      <c r="GMX2497" s="207"/>
      <c r="GMY2497" s="187"/>
      <c r="GMZ2497" s="187"/>
      <c r="GNA2497" s="204"/>
      <c r="GNB2497" s="272"/>
      <c r="GNC2497" s="207"/>
      <c r="GND2497" s="238"/>
      <c r="GNE2497" s="207"/>
      <c r="GNF2497" s="207"/>
      <c r="GNG2497" s="187"/>
      <c r="GNH2497" s="187"/>
      <c r="GNI2497" s="204"/>
      <c r="GNJ2497" s="272"/>
      <c r="GNK2497" s="207"/>
      <c r="GNL2497" s="238"/>
      <c r="GNM2497" s="207"/>
      <c r="GNN2497" s="207"/>
      <c r="GNO2497" s="187"/>
      <c r="GNP2497" s="187"/>
      <c r="GNQ2497" s="204"/>
      <c r="GNR2497" s="272"/>
      <c r="GNS2497" s="207"/>
      <c r="GNT2497" s="238"/>
      <c r="GNU2497" s="207"/>
      <c r="GNV2497" s="207"/>
      <c r="GNW2497" s="187"/>
      <c r="GNX2497" s="187"/>
      <c r="GNY2497" s="204"/>
      <c r="GNZ2497" s="272"/>
      <c r="GOA2497" s="207"/>
      <c r="GOB2497" s="238"/>
      <c r="GOC2497" s="207"/>
      <c r="GOD2497" s="207"/>
      <c r="GOE2497" s="187"/>
      <c r="GOF2497" s="187"/>
      <c r="GOG2497" s="204"/>
      <c r="GOH2497" s="272"/>
      <c r="GOI2497" s="207"/>
      <c r="GOJ2497" s="238"/>
      <c r="GOK2497" s="207"/>
      <c r="GOL2497" s="207"/>
      <c r="GOM2497" s="187"/>
      <c r="GON2497" s="187"/>
      <c r="GOO2497" s="204"/>
      <c r="GOP2497" s="272"/>
      <c r="GOQ2497" s="207"/>
      <c r="GOR2497" s="238"/>
      <c r="GOS2497" s="207"/>
      <c r="GOT2497" s="207"/>
      <c r="GOU2497" s="187"/>
      <c r="GOV2497" s="187"/>
      <c r="GOW2497" s="204"/>
      <c r="GOX2497" s="272"/>
      <c r="GOY2497" s="207"/>
      <c r="GOZ2497" s="238"/>
      <c r="GPA2497" s="207"/>
      <c r="GPB2497" s="207"/>
      <c r="GPC2497" s="187"/>
      <c r="GPD2497" s="187"/>
      <c r="GPE2497" s="204"/>
      <c r="GPF2497" s="272"/>
      <c r="GPG2497" s="207"/>
      <c r="GPH2497" s="238"/>
      <c r="GPI2497" s="207"/>
      <c r="GPJ2497" s="207"/>
      <c r="GPK2497" s="187"/>
      <c r="GPL2497" s="187"/>
      <c r="GPM2497" s="204"/>
      <c r="GPN2497" s="272"/>
      <c r="GPO2497" s="207"/>
      <c r="GPP2497" s="238"/>
      <c r="GPQ2497" s="207"/>
      <c r="GPR2497" s="207"/>
      <c r="GPS2497" s="187"/>
      <c r="GPT2497" s="187"/>
      <c r="GPU2497" s="204"/>
      <c r="GPV2497" s="272"/>
      <c r="GPW2497" s="207"/>
      <c r="GPX2497" s="238"/>
      <c r="GPY2497" s="207"/>
      <c r="GPZ2497" s="207"/>
      <c r="GQA2497" s="187"/>
      <c r="GQB2497" s="187"/>
      <c r="GQC2497" s="204"/>
      <c r="GQD2497" s="272"/>
      <c r="GQE2497" s="207"/>
      <c r="GQF2497" s="238"/>
      <c r="GQG2497" s="207"/>
      <c r="GQH2497" s="207"/>
      <c r="GQI2497" s="187"/>
      <c r="GQJ2497" s="187"/>
      <c r="GQK2497" s="204"/>
      <c r="GQL2497" s="272"/>
      <c r="GQM2497" s="207"/>
      <c r="GQN2497" s="238"/>
      <c r="GQO2497" s="207"/>
      <c r="GQP2497" s="207"/>
      <c r="GQQ2497" s="187"/>
      <c r="GQR2497" s="187"/>
      <c r="GQS2497" s="204"/>
      <c r="GQT2497" s="272"/>
      <c r="GQU2497" s="207"/>
      <c r="GQV2497" s="238"/>
      <c r="GQW2497" s="207"/>
      <c r="GQX2497" s="207"/>
      <c r="GQY2497" s="187"/>
      <c r="GQZ2497" s="187"/>
      <c r="GRA2497" s="204"/>
      <c r="GRB2497" s="272"/>
      <c r="GRC2497" s="207"/>
      <c r="GRD2497" s="238"/>
      <c r="GRE2497" s="207"/>
      <c r="GRF2497" s="207"/>
      <c r="GRG2497" s="187"/>
      <c r="GRH2497" s="187"/>
      <c r="GRI2497" s="204"/>
      <c r="GRJ2497" s="272"/>
      <c r="GRK2497" s="207"/>
      <c r="GRL2497" s="238"/>
      <c r="GRM2497" s="207"/>
      <c r="GRN2497" s="207"/>
      <c r="GRO2497" s="187"/>
      <c r="GRP2497" s="187"/>
      <c r="GRQ2497" s="204"/>
      <c r="GRR2497" s="272"/>
      <c r="GRS2497" s="207"/>
      <c r="GRT2497" s="238"/>
      <c r="GRU2497" s="207"/>
      <c r="GRV2497" s="207"/>
      <c r="GRW2497" s="187"/>
      <c r="GRX2497" s="187"/>
      <c r="GRY2497" s="204"/>
      <c r="GRZ2497" s="272"/>
      <c r="GSA2497" s="207"/>
      <c r="GSB2497" s="238"/>
      <c r="GSC2497" s="207"/>
      <c r="GSD2497" s="207"/>
      <c r="GSE2497" s="187"/>
      <c r="GSF2497" s="187"/>
      <c r="GSG2497" s="204"/>
      <c r="GSH2497" s="272"/>
      <c r="GSI2497" s="207"/>
      <c r="GSJ2497" s="238"/>
      <c r="GSK2497" s="207"/>
      <c r="GSL2497" s="207"/>
      <c r="GSM2497" s="187"/>
      <c r="GSN2497" s="187"/>
      <c r="GSO2497" s="204"/>
      <c r="GSP2497" s="272"/>
      <c r="GSQ2497" s="207"/>
      <c r="GSR2497" s="238"/>
      <c r="GSS2497" s="207"/>
      <c r="GST2497" s="207"/>
      <c r="GSU2497" s="187"/>
      <c r="GSV2497" s="187"/>
      <c r="GSW2497" s="204"/>
      <c r="GSX2497" s="272"/>
      <c r="GSY2497" s="207"/>
      <c r="GSZ2497" s="238"/>
      <c r="GTA2497" s="207"/>
      <c r="GTB2497" s="207"/>
      <c r="GTC2497" s="187"/>
      <c r="GTD2497" s="187"/>
      <c r="GTE2497" s="204"/>
      <c r="GTF2497" s="272"/>
      <c r="GTG2497" s="207"/>
      <c r="GTH2497" s="238"/>
      <c r="GTI2497" s="207"/>
      <c r="GTJ2497" s="207"/>
      <c r="GTK2497" s="187"/>
      <c r="GTL2497" s="187"/>
      <c r="GTM2497" s="204"/>
      <c r="GTN2497" s="272"/>
      <c r="GTO2497" s="207"/>
      <c r="GTP2497" s="238"/>
      <c r="GTQ2497" s="207"/>
      <c r="GTR2497" s="207"/>
      <c r="GTS2497" s="187"/>
      <c r="GTT2497" s="187"/>
      <c r="GTU2497" s="204"/>
      <c r="GTV2497" s="272"/>
      <c r="GTW2497" s="207"/>
      <c r="GTX2497" s="238"/>
      <c r="GTY2497" s="207"/>
      <c r="GTZ2497" s="207"/>
      <c r="GUA2497" s="187"/>
      <c r="GUB2497" s="187"/>
      <c r="GUC2497" s="204"/>
      <c r="GUD2497" s="272"/>
      <c r="GUE2497" s="207"/>
      <c r="GUF2497" s="238"/>
      <c r="GUG2497" s="207"/>
      <c r="GUH2497" s="207"/>
      <c r="GUI2497" s="187"/>
      <c r="GUJ2497" s="187"/>
      <c r="GUK2497" s="204"/>
      <c r="GUL2497" s="272"/>
      <c r="GUM2497" s="207"/>
      <c r="GUN2497" s="238"/>
      <c r="GUO2497" s="207"/>
      <c r="GUP2497" s="207"/>
      <c r="GUQ2497" s="187"/>
      <c r="GUR2497" s="187"/>
      <c r="GUS2497" s="204"/>
      <c r="GUT2497" s="272"/>
      <c r="GUU2497" s="207"/>
      <c r="GUV2497" s="238"/>
      <c r="GUW2497" s="207"/>
      <c r="GUX2497" s="207"/>
      <c r="GUY2497" s="187"/>
      <c r="GUZ2497" s="187"/>
      <c r="GVA2497" s="204"/>
      <c r="GVB2497" s="272"/>
      <c r="GVC2497" s="207"/>
      <c r="GVD2497" s="238"/>
      <c r="GVE2497" s="207"/>
      <c r="GVF2497" s="207"/>
      <c r="GVG2497" s="187"/>
      <c r="GVH2497" s="187"/>
      <c r="GVI2497" s="204"/>
      <c r="GVJ2497" s="272"/>
      <c r="GVK2497" s="207"/>
      <c r="GVL2497" s="238"/>
      <c r="GVM2497" s="207"/>
      <c r="GVN2497" s="207"/>
      <c r="GVO2497" s="187"/>
      <c r="GVP2497" s="187"/>
      <c r="GVQ2497" s="204"/>
      <c r="GVR2497" s="272"/>
      <c r="GVS2497" s="207"/>
      <c r="GVT2497" s="238"/>
      <c r="GVU2497" s="207"/>
      <c r="GVV2497" s="207"/>
      <c r="GVW2497" s="187"/>
      <c r="GVX2497" s="187"/>
      <c r="GVY2497" s="204"/>
      <c r="GVZ2497" s="272"/>
      <c r="GWA2497" s="207"/>
      <c r="GWB2497" s="238"/>
      <c r="GWC2497" s="207"/>
      <c r="GWD2497" s="207"/>
      <c r="GWE2497" s="187"/>
      <c r="GWF2497" s="187"/>
      <c r="GWG2497" s="204"/>
      <c r="GWH2497" s="272"/>
      <c r="GWI2497" s="207"/>
      <c r="GWJ2497" s="238"/>
      <c r="GWK2497" s="207"/>
      <c r="GWL2497" s="207"/>
      <c r="GWM2497" s="187"/>
      <c r="GWN2497" s="187"/>
      <c r="GWO2497" s="204"/>
      <c r="GWP2497" s="272"/>
      <c r="GWQ2497" s="207"/>
      <c r="GWR2497" s="238"/>
      <c r="GWS2497" s="207"/>
      <c r="GWT2497" s="207"/>
      <c r="GWU2497" s="187"/>
      <c r="GWV2497" s="187"/>
      <c r="GWW2497" s="204"/>
      <c r="GWX2497" s="272"/>
      <c r="GWY2497" s="207"/>
      <c r="GWZ2497" s="238"/>
      <c r="GXA2497" s="207"/>
      <c r="GXB2497" s="207"/>
      <c r="GXC2497" s="187"/>
      <c r="GXD2497" s="187"/>
      <c r="GXE2497" s="204"/>
      <c r="GXF2497" s="272"/>
      <c r="GXG2497" s="207"/>
      <c r="GXH2497" s="238"/>
      <c r="GXI2497" s="207"/>
      <c r="GXJ2497" s="207"/>
      <c r="GXK2497" s="187"/>
      <c r="GXL2497" s="187"/>
      <c r="GXM2497" s="204"/>
      <c r="GXN2497" s="272"/>
      <c r="GXO2497" s="207"/>
      <c r="GXP2497" s="238"/>
      <c r="GXQ2497" s="207"/>
      <c r="GXR2497" s="207"/>
      <c r="GXS2497" s="187"/>
      <c r="GXT2497" s="187"/>
      <c r="GXU2497" s="204"/>
      <c r="GXV2497" s="272"/>
      <c r="GXW2497" s="207"/>
      <c r="GXX2497" s="238"/>
      <c r="GXY2497" s="207"/>
      <c r="GXZ2497" s="207"/>
      <c r="GYA2497" s="187"/>
      <c r="GYB2497" s="187"/>
      <c r="GYC2497" s="204"/>
      <c r="GYD2497" s="272"/>
      <c r="GYE2497" s="207"/>
      <c r="GYF2497" s="238"/>
      <c r="GYG2497" s="207"/>
      <c r="GYH2497" s="207"/>
      <c r="GYI2497" s="187"/>
      <c r="GYJ2497" s="187"/>
      <c r="GYK2497" s="204"/>
      <c r="GYL2497" s="272"/>
      <c r="GYM2497" s="207"/>
      <c r="GYN2497" s="238"/>
      <c r="GYO2497" s="207"/>
      <c r="GYP2497" s="207"/>
      <c r="GYQ2497" s="187"/>
      <c r="GYR2497" s="187"/>
      <c r="GYS2497" s="204"/>
      <c r="GYT2497" s="272"/>
      <c r="GYU2497" s="207"/>
      <c r="GYV2497" s="238"/>
      <c r="GYW2497" s="207"/>
      <c r="GYX2497" s="207"/>
      <c r="GYY2497" s="187"/>
      <c r="GYZ2497" s="187"/>
      <c r="GZA2497" s="204"/>
      <c r="GZB2497" s="272"/>
      <c r="GZC2497" s="207"/>
      <c r="GZD2497" s="238"/>
      <c r="GZE2497" s="207"/>
      <c r="GZF2497" s="207"/>
      <c r="GZG2497" s="187"/>
      <c r="GZH2497" s="187"/>
      <c r="GZI2497" s="204"/>
      <c r="GZJ2497" s="272"/>
      <c r="GZK2497" s="207"/>
      <c r="GZL2497" s="238"/>
      <c r="GZM2497" s="207"/>
      <c r="GZN2497" s="207"/>
      <c r="GZO2497" s="187"/>
      <c r="GZP2497" s="187"/>
      <c r="GZQ2497" s="204"/>
      <c r="GZR2497" s="272"/>
      <c r="GZS2497" s="207"/>
      <c r="GZT2497" s="238"/>
      <c r="GZU2497" s="207"/>
      <c r="GZV2497" s="207"/>
      <c r="GZW2497" s="187"/>
      <c r="GZX2497" s="187"/>
      <c r="GZY2497" s="204"/>
      <c r="GZZ2497" s="272"/>
      <c r="HAA2497" s="207"/>
      <c r="HAB2497" s="238"/>
      <c r="HAC2497" s="207"/>
      <c r="HAD2497" s="207"/>
      <c r="HAE2497" s="187"/>
      <c r="HAF2497" s="187"/>
      <c r="HAG2497" s="204"/>
      <c r="HAH2497" s="272"/>
      <c r="HAI2497" s="207"/>
      <c r="HAJ2497" s="238"/>
      <c r="HAK2497" s="207"/>
      <c r="HAL2497" s="207"/>
      <c r="HAM2497" s="187"/>
      <c r="HAN2497" s="187"/>
      <c r="HAO2497" s="204"/>
      <c r="HAP2497" s="272"/>
      <c r="HAQ2497" s="207"/>
      <c r="HAR2497" s="238"/>
      <c r="HAS2497" s="207"/>
      <c r="HAT2497" s="207"/>
      <c r="HAU2497" s="187"/>
      <c r="HAV2497" s="187"/>
      <c r="HAW2497" s="204"/>
      <c r="HAX2497" s="272"/>
      <c r="HAY2497" s="207"/>
      <c r="HAZ2497" s="238"/>
      <c r="HBA2497" s="207"/>
      <c r="HBB2497" s="207"/>
      <c r="HBC2497" s="187"/>
      <c r="HBD2497" s="187"/>
      <c r="HBE2497" s="204"/>
      <c r="HBF2497" s="272"/>
      <c r="HBG2497" s="207"/>
      <c r="HBH2497" s="238"/>
      <c r="HBI2497" s="207"/>
      <c r="HBJ2497" s="207"/>
      <c r="HBK2497" s="187"/>
      <c r="HBL2497" s="187"/>
      <c r="HBM2497" s="204"/>
      <c r="HBN2497" s="272"/>
      <c r="HBO2497" s="207"/>
      <c r="HBP2497" s="238"/>
      <c r="HBQ2497" s="207"/>
      <c r="HBR2497" s="207"/>
      <c r="HBS2497" s="187"/>
      <c r="HBT2497" s="187"/>
      <c r="HBU2497" s="204"/>
      <c r="HBV2497" s="272"/>
      <c r="HBW2497" s="207"/>
      <c r="HBX2497" s="238"/>
      <c r="HBY2497" s="207"/>
      <c r="HBZ2497" s="207"/>
      <c r="HCA2497" s="187"/>
      <c r="HCB2497" s="187"/>
      <c r="HCC2497" s="204"/>
      <c r="HCD2497" s="272"/>
      <c r="HCE2497" s="207"/>
      <c r="HCF2497" s="238"/>
      <c r="HCG2497" s="207"/>
      <c r="HCH2497" s="207"/>
      <c r="HCI2497" s="187"/>
      <c r="HCJ2497" s="187"/>
      <c r="HCK2497" s="204"/>
      <c r="HCL2497" s="272"/>
      <c r="HCM2497" s="207"/>
      <c r="HCN2497" s="238"/>
      <c r="HCO2497" s="207"/>
      <c r="HCP2497" s="207"/>
      <c r="HCQ2497" s="187"/>
      <c r="HCR2497" s="187"/>
      <c r="HCS2497" s="204"/>
      <c r="HCT2497" s="272"/>
      <c r="HCU2497" s="207"/>
      <c r="HCV2497" s="238"/>
      <c r="HCW2497" s="207"/>
      <c r="HCX2497" s="207"/>
      <c r="HCY2497" s="187"/>
      <c r="HCZ2497" s="187"/>
      <c r="HDA2497" s="204"/>
      <c r="HDB2497" s="272"/>
      <c r="HDC2497" s="207"/>
      <c r="HDD2497" s="238"/>
      <c r="HDE2497" s="207"/>
      <c r="HDF2497" s="207"/>
      <c r="HDG2497" s="187"/>
      <c r="HDH2497" s="187"/>
      <c r="HDI2497" s="204"/>
      <c r="HDJ2497" s="272"/>
      <c r="HDK2497" s="207"/>
      <c r="HDL2497" s="238"/>
      <c r="HDM2497" s="207"/>
      <c r="HDN2497" s="207"/>
      <c r="HDO2497" s="187"/>
      <c r="HDP2497" s="187"/>
      <c r="HDQ2497" s="204"/>
      <c r="HDR2497" s="272"/>
      <c r="HDS2497" s="207"/>
      <c r="HDT2497" s="238"/>
      <c r="HDU2497" s="207"/>
      <c r="HDV2497" s="207"/>
      <c r="HDW2497" s="187"/>
      <c r="HDX2497" s="187"/>
      <c r="HDY2497" s="204"/>
      <c r="HDZ2497" s="272"/>
      <c r="HEA2497" s="207"/>
      <c r="HEB2497" s="238"/>
      <c r="HEC2497" s="207"/>
      <c r="HED2497" s="207"/>
      <c r="HEE2497" s="187"/>
      <c r="HEF2497" s="187"/>
      <c r="HEG2497" s="204"/>
      <c r="HEH2497" s="272"/>
      <c r="HEI2497" s="207"/>
      <c r="HEJ2497" s="238"/>
      <c r="HEK2497" s="207"/>
      <c r="HEL2497" s="207"/>
      <c r="HEM2497" s="187"/>
      <c r="HEN2497" s="187"/>
      <c r="HEO2497" s="204"/>
      <c r="HEP2497" s="272"/>
      <c r="HEQ2497" s="207"/>
      <c r="HER2497" s="238"/>
      <c r="HES2497" s="207"/>
      <c r="HET2497" s="207"/>
      <c r="HEU2497" s="187"/>
      <c r="HEV2497" s="187"/>
      <c r="HEW2497" s="204"/>
      <c r="HEX2497" s="272"/>
      <c r="HEY2497" s="207"/>
      <c r="HEZ2497" s="238"/>
      <c r="HFA2497" s="207"/>
      <c r="HFB2497" s="207"/>
      <c r="HFC2497" s="187"/>
      <c r="HFD2497" s="187"/>
      <c r="HFE2497" s="204"/>
      <c r="HFF2497" s="272"/>
      <c r="HFG2497" s="207"/>
      <c r="HFH2497" s="238"/>
      <c r="HFI2497" s="207"/>
      <c r="HFJ2497" s="207"/>
      <c r="HFK2497" s="187"/>
      <c r="HFL2497" s="187"/>
      <c r="HFM2497" s="204"/>
      <c r="HFN2497" s="272"/>
      <c r="HFO2497" s="207"/>
      <c r="HFP2497" s="238"/>
      <c r="HFQ2497" s="207"/>
      <c r="HFR2497" s="207"/>
      <c r="HFS2497" s="187"/>
      <c r="HFT2497" s="187"/>
      <c r="HFU2497" s="204"/>
      <c r="HFV2497" s="272"/>
      <c r="HFW2497" s="207"/>
      <c r="HFX2497" s="238"/>
      <c r="HFY2497" s="207"/>
      <c r="HFZ2497" s="207"/>
      <c r="HGA2497" s="187"/>
      <c r="HGB2497" s="187"/>
      <c r="HGC2497" s="204"/>
      <c r="HGD2497" s="272"/>
      <c r="HGE2497" s="207"/>
      <c r="HGF2497" s="238"/>
      <c r="HGG2497" s="207"/>
      <c r="HGH2497" s="207"/>
      <c r="HGI2497" s="187"/>
      <c r="HGJ2497" s="187"/>
      <c r="HGK2497" s="204"/>
      <c r="HGL2497" s="272"/>
      <c r="HGM2497" s="207"/>
      <c r="HGN2497" s="238"/>
      <c r="HGO2497" s="207"/>
      <c r="HGP2497" s="207"/>
      <c r="HGQ2497" s="187"/>
      <c r="HGR2497" s="187"/>
      <c r="HGS2497" s="204"/>
      <c r="HGT2497" s="272"/>
      <c r="HGU2497" s="207"/>
      <c r="HGV2497" s="238"/>
      <c r="HGW2497" s="207"/>
      <c r="HGX2497" s="207"/>
      <c r="HGY2497" s="187"/>
      <c r="HGZ2497" s="187"/>
      <c r="HHA2497" s="204"/>
      <c r="HHB2497" s="272"/>
      <c r="HHC2497" s="207"/>
      <c r="HHD2497" s="238"/>
      <c r="HHE2497" s="207"/>
      <c r="HHF2497" s="207"/>
      <c r="HHG2497" s="187"/>
      <c r="HHH2497" s="187"/>
      <c r="HHI2497" s="204"/>
      <c r="HHJ2497" s="272"/>
      <c r="HHK2497" s="207"/>
      <c r="HHL2497" s="238"/>
      <c r="HHM2497" s="207"/>
      <c r="HHN2497" s="207"/>
      <c r="HHO2497" s="187"/>
      <c r="HHP2497" s="187"/>
      <c r="HHQ2497" s="204"/>
      <c r="HHR2497" s="272"/>
      <c r="HHS2497" s="207"/>
      <c r="HHT2497" s="238"/>
      <c r="HHU2497" s="207"/>
      <c r="HHV2497" s="207"/>
      <c r="HHW2497" s="187"/>
      <c r="HHX2497" s="187"/>
      <c r="HHY2497" s="204"/>
      <c r="HHZ2497" s="272"/>
      <c r="HIA2497" s="207"/>
      <c r="HIB2497" s="238"/>
      <c r="HIC2497" s="207"/>
      <c r="HID2497" s="207"/>
      <c r="HIE2497" s="187"/>
      <c r="HIF2497" s="187"/>
      <c r="HIG2497" s="204"/>
      <c r="HIH2497" s="272"/>
      <c r="HII2497" s="207"/>
      <c r="HIJ2497" s="238"/>
      <c r="HIK2497" s="207"/>
      <c r="HIL2497" s="207"/>
      <c r="HIM2497" s="187"/>
      <c r="HIN2497" s="187"/>
      <c r="HIO2497" s="204"/>
      <c r="HIP2497" s="272"/>
      <c r="HIQ2497" s="207"/>
      <c r="HIR2497" s="238"/>
      <c r="HIS2497" s="207"/>
      <c r="HIT2497" s="207"/>
      <c r="HIU2497" s="187"/>
      <c r="HIV2497" s="187"/>
      <c r="HIW2497" s="204"/>
      <c r="HIX2497" s="272"/>
      <c r="HIY2497" s="207"/>
      <c r="HIZ2497" s="238"/>
      <c r="HJA2497" s="207"/>
      <c r="HJB2497" s="207"/>
      <c r="HJC2497" s="187"/>
      <c r="HJD2497" s="187"/>
      <c r="HJE2497" s="204"/>
      <c r="HJF2497" s="272"/>
      <c r="HJG2497" s="207"/>
      <c r="HJH2497" s="238"/>
      <c r="HJI2497" s="207"/>
      <c r="HJJ2497" s="207"/>
      <c r="HJK2497" s="187"/>
      <c r="HJL2497" s="187"/>
      <c r="HJM2497" s="204"/>
      <c r="HJN2497" s="272"/>
      <c r="HJO2497" s="207"/>
      <c r="HJP2497" s="238"/>
      <c r="HJQ2497" s="207"/>
      <c r="HJR2497" s="207"/>
      <c r="HJS2497" s="187"/>
      <c r="HJT2497" s="187"/>
      <c r="HJU2497" s="204"/>
      <c r="HJV2497" s="272"/>
      <c r="HJW2497" s="207"/>
      <c r="HJX2497" s="238"/>
      <c r="HJY2497" s="207"/>
      <c r="HJZ2497" s="207"/>
      <c r="HKA2497" s="187"/>
      <c r="HKB2497" s="187"/>
      <c r="HKC2497" s="204"/>
      <c r="HKD2497" s="272"/>
      <c r="HKE2497" s="207"/>
      <c r="HKF2497" s="238"/>
      <c r="HKG2497" s="207"/>
      <c r="HKH2497" s="207"/>
      <c r="HKI2497" s="187"/>
      <c r="HKJ2497" s="187"/>
      <c r="HKK2497" s="204"/>
      <c r="HKL2497" s="272"/>
      <c r="HKM2497" s="207"/>
      <c r="HKN2497" s="238"/>
      <c r="HKO2497" s="207"/>
      <c r="HKP2497" s="207"/>
      <c r="HKQ2497" s="187"/>
      <c r="HKR2497" s="187"/>
      <c r="HKS2497" s="204"/>
      <c r="HKT2497" s="272"/>
      <c r="HKU2497" s="207"/>
      <c r="HKV2497" s="238"/>
      <c r="HKW2497" s="207"/>
      <c r="HKX2497" s="207"/>
      <c r="HKY2497" s="187"/>
      <c r="HKZ2497" s="187"/>
      <c r="HLA2497" s="204"/>
      <c r="HLB2497" s="272"/>
      <c r="HLC2497" s="207"/>
      <c r="HLD2497" s="238"/>
      <c r="HLE2497" s="207"/>
      <c r="HLF2497" s="207"/>
      <c r="HLG2497" s="187"/>
      <c r="HLH2497" s="187"/>
      <c r="HLI2497" s="204"/>
      <c r="HLJ2497" s="272"/>
      <c r="HLK2497" s="207"/>
      <c r="HLL2497" s="238"/>
      <c r="HLM2497" s="207"/>
      <c r="HLN2497" s="207"/>
      <c r="HLO2497" s="187"/>
      <c r="HLP2497" s="187"/>
      <c r="HLQ2497" s="204"/>
      <c r="HLR2497" s="272"/>
      <c r="HLS2497" s="207"/>
      <c r="HLT2497" s="238"/>
      <c r="HLU2497" s="207"/>
      <c r="HLV2497" s="207"/>
      <c r="HLW2497" s="187"/>
      <c r="HLX2497" s="187"/>
      <c r="HLY2497" s="204"/>
      <c r="HLZ2497" s="272"/>
      <c r="HMA2497" s="207"/>
      <c r="HMB2497" s="238"/>
      <c r="HMC2497" s="207"/>
      <c r="HMD2497" s="207"/>
      <c r="HME2497" s="187"/>
      <c r="HMF2497" s="187"/>
      <c r="HMG2497" s="204"/>
      <c r="HMH2497" s="272"/>
      <c r="HMI2497" s="207"/>
      <c r="HMJ2497" s="238"/>
      <c r="HMK2497" s="207"/>
      <c r="HML2497" s="207"/>
      <c r="HMM2497" s="187"/>
      <c r="HMN2497" s="187"/>
      <c r="HMO2497" s="204"/>
      <c r="HMP2497" s="272"/>
      <c r="HMQ2497" s="207"/>
      <c r="HMR2497" s="238"/>
      <c r="HMS2497" s="207"/>
      <c r="HMT2497" s="207"/>
      <c r="HMU2497" s="187"/>
      <c r="HMV2497" s="187"/>
      <c r="HMW2497" s="204"/>
      <c r="HMX2497" s="272"/>
      <c r="HMY2497" s="207"/>
      <c r="HMZ2497" s="238"/>
      <c r="HNA2497" s="207"/>
      <c r="HNB2497" s="207"/>
      <c r="HNC2497" s="187"/>
      <c r="HND2497" s="187"/>
      <c r="HNE2497" s="204"/>
      <c r="HNF2497" s="272"/>
      <c r="HNG2497" s="207"/>
      <c r="HNH2497" s="238"/>
      <c r="HNI2497" s="207"/>
      <c r="HNJ2497" s="207"/>
      <c r="HNK2497" s="187"/>
      <c r="HNL2497" s="187"/>
      <c r="HNM2497" s="204"/>
      <c r="HNN2497" s="272"/>
      <c r="HNO2497" s="207"/>
      <c r="HNP2497" s="238"/>
      <c r="HNQ2497" s="207"/>
      <c r="HNR2497" s="207"/>
      <c r="HNS2497" s="187"/>
      <c r="HNT2497" s="187"/>
      <c r="HNU2497" s="204"/>
      <c r="HNV2497" s="272"/>
      <c r="HNW2497" s="207"/>
      <c r="HNX2497" s="238"/>
      <c r="HNY2497" s="207"/>
      <c r="HNZ2497" s="207"/>
      <c r="HOA2497" s="187"/>
      <c r="HOB2497" s="187"/>
      <c r="HOC2497" s="204"/>
      <c r="HOD2497" s="272"/>
      <c r="HOE2497" s="207"/>
      <c r="HOF2497" s="238"/>
      <c r="HOG2497" s="207"/>
      <c r="HOH2497" s="207"/>
      <c r="HOI2497" s="187"/>
      <c r="HOJ2497" s="187"/>
      <c r="HOK2497" s="204"/>
      <c r="HOL2497" s="272"/>
      <c r="HOM2497" s="207"/>
      <c r="HON2497" s="238"/>
      <c r="HOO2497" s="207"/>
      <c r="HOP2497" s="207"/>
      <c r="HOQ2497" s="187"/>
      <c r="HOR2497" s="187"/>
      <c r="HOS2497" s="204"/>
      <c r="HOT2497" s="272"/>
      <c r="HOU2497" s="207"/>
      <c r="HOV2497" s="238"/>
      <c r="HOW2497" s="207"/>
      <c r="HOX2497" s="207"/>
      <c r="HOY2497" s="187"/>
      <c r="HOZ2497" s="187"/>
      <c r="HPA2497" s="204"/>
      <c r="HPB2497" s="272"/>
      <c r="HPC2497" s="207"/>
      <c r="HPD2497" s="238"/>
      <c r="HPE2497" s="207"/>
      <c r="HPF2497" s="207"/>
      <c r="HPG2497" s="187"/>
      <c r="HPH2497" s="187"/>
      <c r="HPI2497" s="204"/>
      <c r="HPJ2497" s="272"/>
      <c r="HPK2497" s="207"/>
      <c r="HPL2497" s="238"/>
      <c r="HPM2497" s="207"/>
      <c r="HPN2497" s="207"/>
      <c r="HPO2497" s="187"/>
      <c r="HPP2497" s="187"/>
      <c r="HPQ2497" s="204"/>
      <c r="HPR2497" s="272"/>
      <c r="HPS2497" s="207"/>
      <c r="HPT2497" s="238"/>
      <c r="HPU2497" s="207"/>
      <c r="HPV2497" s="207"/>
      <c r="HPW2497" s="187"/>
      <c r="HPX2497" s="187"/>
      <c r="HPY2497" s="204"/>
      <c r="HPZ2497" s="272"/>
      <c r="HQA2497" s="207"/>
      <c r="HQB2497" s="238"/>
      <c r="HQC2497" s="207"/>
      <c r="HQD2497" s="207"/>
      <c r="HQE2497" s="187"/>
      <c r="HQF2497" s="187"/>
      <c r="HQG2497" s="204"/>
      <c r="HQH2497" s="272"/>
      <c r="HQI2497" s="207"/>
      <c r="HQJ2497" s="238"/>
      <c r="HQK2497" s="207"/>
      <c r="HQL2497" s="207"/>
      <c r="HQM2497" s="187"/>
      <c r="HQN2497" s="187"/>
      <c r="HQO2497" s="204"/>
      <c r="HQP2497" s="272"/>
      <c r="HQQ2497" s="207"/>
      <c r="HQR2497" s="238"/>
      <c r="HQS2497" s="207"/>
      <c r="HQT2497" s="207"/>
      <c r="HQU2497" s="187"/>
      <c r="HQV2497" s="187"/>
      <c r="HQW2497" s="204"/>
      <c r="HQX2497" s="272"/>
      <c r="HQY2497" s="207"/>
      <c r="HQZ2497" s="238"/>
      <c r="HRA2497" s="207"/>
      <c r="HRB2497" s="207"/>
      <c r="HRC2497" s="187"/>
      <c r="HRD2497" s="187"/>
      <c r="HRE2497" s="204"/>
      <c r="HRF2497" s="272"/>
      <c r="HRG2497" s="207"/>
      <c r="HRH2497" s="238"/>
      <c r="HRI2497" s="207"/>
      <c r="HRJ2497" s="207"/>
      <c r="HRK2497" s="187"/>
      <c r="HRL2497" s="187"/>
      <c r="HRM2497" s="204"/>
      <c r="HRN2497" s="272"/>
      <c r="HRO2497" s="207"/>
      <c r="HRP2497" s="238"/>
      <c r="HRQ2497" s="207"/>
      <c r="HRR2497" s="207"/>
      <c r="HRS2497" s="187"/>
      <c r="HRT2497" s="187"/>
      <c r="HRU2497" s="204"/>
      <c r="HRV2497" s="272"/>
      <c r="HRW2497" s="207"/>
      <c r="HRX2497" s="238"/>
      <c r="HRY2497" s="207"/>
      <c r="HRZ2497" s="207"/>
      <c r="HSA2497" s="187"/>
      <c r="HSB2497" s="187"/>
      <c r="HSC2497" s="204"/>
      <c r="HSD2497" s="272"/>
      <c r="HSE2497" s="207"/>
      <c r="HSF2497" s="238"/>
      <c r="HSG2497" s="207"/>
      <c r="HSH2497" s="207"/>
      <c r="HSI2497" s="187"/>
      <c r="HSJ2497" s="187"/>
      <c r="HSK2497" s="204"/>
      <c r="HSL2497" s="272"/>
      <c r="HSM2497" s="207"/>
      <c r="HSN2497" s="238"/>
      <c r="HSO2497" s="207"/>
      <c r="HSP2497" s="207"/>
      <c r="HSQ2497" s="187"/>
      <c r="HSR2497" s="187"/>
      <c r="HSS2497" s="204"/>
      <c r="HST2497" s="272"/>
      <c r="HSU2497" s="207"/>
      <c r="HSV2497" s="238"/>
      <c r="HSW2497" s="207"/>
      <c r="HSX2497" s="207"/>
      <c r="HSY2497" s="187"/>
      <c r="HSZ2497" s="187"/>
      <c r="HTA2497" s="204"/>
      <c r="HTB2497" s="272"/>
      <c r="HTC2497" s="207"/>
      <c r="HTD2497" s="238"/>
      <c r="HTE2497" s="207"/>
      <c r="HTF2497" s="207"/>
      <c r="HTG2497" s="187"/>
      <c r="HTH2497" s="187"/>
      <c r="HTI2497" s="204"/>
      <c r="HTJ2497" s="272"/>
      <c r="HTK2497" s="207"/>
      <c r="HTL2497" s="238"/>
      <c r="HTM2497" s="207"/>
      <c r="HTN2497" s="207"/>
      <c r="HTO2497" s="187"/>
      <c r="HTP2497" s="187"/>
      <c r="HTQ2497" s="204"/>
      <c r="HTR2497" s="272"/>
      <c r="HTS2497" s="207"/>
      <c r="HTT2497" s="238"/>
      <c r="HTU2497" s="207"/>
      <c r="HTV2497" s="207"/>
      <c r="HTW2497" s="187"/>
      <c r="HTX2497" s="187"/>
      <c r="HTY2497" s="204"/>
      <c r="HTZ2497" s="272"/>
      <c r="HUA2497" s="207"/>
      <c r="HUB2497" s="238"/>
      <c r="HUC2497" s="207"/>
      <c r="HUD2497" s="207"/>
      <c r="HUE2497" s="187"/>
      <c r="HUF2497" s="187"/>
      <c r="HUG2497" s="204"/>
      <c r="HUH2497" s="272"/>
      <c r="HUI2497" s="207"/>
      <c r="HUJ2497" s="238"/>
      <c r="HUK2497" s="207"/>
      <c r="HUL2497" s="207"/>
      <c r="HUM2497" s="187"/>
      <c r="HUN2497" s="187"/>
      <c r="HUO2497" s="204"/>
      <c r="HUP2497" s="272"/>
      <c r="HUQ2497" s="207"/>
      <c r="HUR2497" s="238"/>
      <c r="HUS2497" s="207"/>
      <c r="HUT2497" s="207"/>
      <c r="HUU2497" s="187"/>
      <c r="HUV2497" s="187"/>
      <c r="HUW2497" s="204"/>
      <c r="HUX2497" s="272"/>
      <c r="HUY2497" s="207"/>
      <c r="HUZ2497" s="238"/>
      <c r="HVA2497" s="207"/>
      <c r="HVB2497" s="207"/>
      <c r="HVC2497" s="187"/>
      <c r="HVD2497" s="187"/>
      <c r="HVE2497" s="204"/>
      <c r="HVF2497" s="272"/>
      <c r="HVG2497" s="207"/>
      <c r="HVH2497" s="238"/>
      <c r="HVI2497" s="207"/>
      <c r="HVJ2497" s="207"/>
      <c r="HVK2497" s="187"/>
      <c r="HVL2497" s="187"/>
      <c r="HVM2497" s="204"/>
      <c r="HVN2497" s="272"/>
      <c r="HVO2497" s="207"/>
      <c r="HVP2497" s="238"/>
      <c r="HVQ2497" s="207"/>
      <c r="HVR2497" s="207"/>
      <c r="HVS2497" s="187"/>
      <c r="HVT2497" s="187"/>
      <c r="HVU2497" s="204"/>
      <c r="HVV2497" s="272"/>
      <c r="HVW2497" s="207"/>
      <c r="HVX2497" s="238"/>
      <c r="HVY2497" s="207"/>
      <c r="HVZ2497" s="207"/>
      <c r="HWA2497" s="187"/>
      <c r="HWB2497" s="187"/>
      <c r="HWC2497" s="204"/>
      <c r="HWD2497" s="272"/>
      <c r="HWE2497" s="207"/>
      <c r="HWF2497" s="238"/>
      <c r="HWG2497" s="207"/>
      <c r="HWH2497" s="207"/>
      <c r="HWI2497" s="187"/>
      <c r="HWJ2497" s="187"/>
      <c r="HWK2497" s="204"/>
      <c r="HWL2497" s="272"/>
      <c r="HWM2497" s="207"/>
      <c r="HWN2497" s="238"/>
      <c r="HWO2497" s="207"/>
      <c r="HWP2497" s="207"/>
      <c r="HWQ2497" s="187"/>
      <c r="HWR2497" s="187"/>
      <c r="HWS2497" s="204"/>
      <c r="HWT2497" s="272"/>
      <c r="HWU2497" s="207"/>
      <c r="HWV2497" s="238"/>
      <c r="HWW2497" s="207"/>
      <c r="HWX2497" s="207"/>
      <c r="HWY2497" s="187"/>
      <c r="HWZ2497" s="187"/>
      <c r="HXA2497" s="204"/>
      <c r="HXB2497" s="272"/>
      <c r="HXC2497" s="207"/>
      <c r="HXD2497" s="238"/>
      <c r="HXE2497" s="207"/>
      <c r="HXF2497" s="207"/>
      <c r="HXG2497" s="187"/>
      <c r="HXH2497" s="187"/>
      <c r="HXI2497" s="204"/>
      <c r="HXJ2497" s="272"/>
      <c r="HXK2497" s="207"/>
      <c r="HXL2497" s="238"/>
      <c r="HXM2497" s="207"/>
      <c r="HXN2497" s="207"/>
      <c r="HXO2497" s="187"/>
      <c r="HXP2497" s="187"/>
      <c r="HXQ2497" s="204"/>
      <c r="HXR2497" s="272"/>
      <c r="HXS2497" s="207"/>
      <c r="HXT2497" s="238"/>
      <c r="HXU2497" s="207"/>
      <c r="HXV2497" s="207"/>
      <c r="HXW2497" s="187"/>
      <c r="HXX2497" s="187"/>
      <c r="HXY2497" s="204"/>
      <c r="HXZ2497" s="272"/>
      <c r="HYA2497" s="207"/>
      <c r="HYB2497" s="238"/>
      <c r="HYC2497" s="207"/>
      <c r="HYD2497" s="207"/>
      <c r="HYE2497" s="187"/>
      <c r="HYF2497" s="187"/>
      <c r="HYG2497" s="204"/>
      <c r="HYH2497" s="272"/>
      <c r="HYI2497" s="207"/>
      <c r="HYJ2497" s="238"/>
      <c r="HYK2497" s="207"/>
      <c r="HYL2497" s="207"/>
      <c r="HYM2497" s="187"/>
      <c r="HYN2497" s="187"/>
      <c r="HYO2497" s="204"/>
      <c r="HYP2497" s="272"/>
      <c r="HYQ2497" s="207"/>
      <c r="HYR2497" s="238"/>
      <c r="HYS2497" s="207"/>
      <c r="HYT2497" s="207"/>
      <c r="HYU2497" s="187"/>
      <c r="HYV2497" s="187"/>
      <c r="HYW2497" s="204"/>
      <c r="HYX2497" s="272"/>
      <c r="HYY2497" s="207"/>
      <c r="HYZ2497" s="238"/>
      <c r="HZA2497" s="207"/>
      <c r="HZB2497" s="207"/>
      <c r="HZC2497" s="187"/>
      <c r="HZD2497" s="187"/>
      <c r="HZE2497" s="204"/>
      <c r="HZF2497" s="272"/>
      <c r="HZG2497" s="207"/>
      <c r="HZH2497" s="238"/>
      <c r="HZI2497" s="207"/>
      <c r="HZJ2497" s="207"/>
      <c r="HZK2497" s="187"/>
      <c r="HZL2497" s="187"/>
      <c r="HZM2497" s="204"/>
      <c r="HZN2497" s="272"/>
      <c r="HZO2497" s="207"/>
      <c r="HZP2497" s="238"/>
      <c r="HZQ2497" s="207"/>
      <c r="HZR2497" s="207"/>
      <c r="HZS2497" s="187"/>
      <c r="HZT2497" s="187"/>
      <c r="HZU2497" s="204"/>
      <c r="HZV2497" s="272"/>
      <c r="HZW2497" s="207"/>
      <c r="HZX2497" s="238"/>
      <c r="HZY2497" s="207"/>
      <c r="HZZ2497" s="207"/>
      <c r="IAA2497" s="187"/>
      <c r="IAB2497" s="187"/>
      <c r="IAC2497" s="204"/>
      <c r="IAD2497" s="272"/>
      <c r="IAE2497" s="207"/>
      <c r="IAF2497" s="238"/>
      <c r="IAG2497" s="207"/>
      <c r="IAH2497" s="207"/>
      <c r="IAI2497" s="187"/>
      <c r="IAJ2497" s="187"/>
      <c r="IAK2497" s="204"/>
      <c r="IAL2497" s="272"/>
      <c r="IAM2497" s="207"/>
      <c r="IAN2497" s="238"/>
      <c r="IAO2497" s="207"/>
      <c r="IAP2497" s="207"/>
      <c r="IAQ2497" s="187"/>
      <c r="IAR2497" s="187"/>
      <c r="IAS2497" s="204"/>
      <c r="IAT2497" s="272"/>
      <c r="IAU2497" s="207"/>
      <c r="IAV2497" s="238"/>
      <c r="IAW2497" s="207"/>
      <c r="IAX2497" s="207"/>
      <c r="IAY2497" s="187"/>
      <c r="IAZ2497" s="187"/>
      <c r="IBA2497" s="204"/>
      <c r="IBB2497" s="272"/>
      <c r="IBC2497" s="207"/>
      <c r="IBD2497" s="238"/>
      <c r="IBE2497" s="207"/>
      <c r="IBF2497" s="207"/>
      <c r="IBG2497" s="187"/>
      <c r="IBH2497" s="187"/>
      <c r="IBI2497" s="204"/>
      <c r="IBJ2497" s="272"/>
      <c r="IBK2497" s="207"/>
      <c r="IBL2497" s="238"/>
      <c r="IBM2497" s="207"/>
      <c r="IBN2497" s="207"/>
      <c r="IBO2497" s="187"/>
      <c r="IBP2497" s="187"/>
      <c r="IBQ2497" s="204"/>
      <c r="IBR2497" s="272"/>
      <c r="IBS2497" s="207"/>
      <c r="IBT2497" s="238"/>
      <c r="IBU2497" s="207"/>
      <c r="IBV2497" s="207"/>
      <c r="IBW2497" s="187"/>
      <c r="IBX2497" s="187"/>
      <c r="IBY2497" s="204"/>
      <c r="IBZ2497" s="272"/>
      <c r="ICA2497" s="207"/>
      <c r="ICB2497" s="238"/>
      <c r="ICC2497" s="207"/>
      <c r="ICD2497" s="207"/>
      <c r="ICE2497" s="187"/>
      <c r="ICF2497" s="187"/>
      <c r="ICG2497" s="204"/>
      <c r="ICH2497" s="272"/>
      <c r="ICI2497" s="207"/>
      <c r="ICJ2497" s="238"/>
      <c r="ICK2497" s="207"/>
      <c r="ICL2497" s="207"/>
      <c r="ICM2497" s="187"/>
      <c r="ICN2497" s="187"/>
      <c r="ICO2497" s="204"/>
      <c r="ICP2497" s="272"/>
      <c r="ICQ2497" s="207"/>
      <c r="ICR2497" s="238"/>
      <c r="ICS2497" s="207"/>
      <c r="ICT2497" s="207"/>
      <c r="ICU2497" s="187"/>
      <c r="ICV2497" s="187"/>
      <c r="ICW2497" s="204"/>
      <c r="ICX2497" s="272"/>
      <c r="ICY2497" s="207"/>
      <c r="ICZ2497" s="238"/>
      <c r="IDA2497" s="207"/>
      <c r="IDB2497" s="207"/>
      <c r="IDC2497" s="187"/>
      <c r="IDD2497" s="187"/>
      <c r="IDE2497" s="204"/>
      <c r="IDF2497" s="272"/>
      <c r="IDG2497" s="207"/>
      <c r="IDH2497" s="238"/>
      <c r="IDI2497" s="207"/>
      <c r="IDJ2497" s="207"/>
      <c r="IDK2497" s="187"/>
      <c r="IDL2497" s="187"/>
      <c r="IDM2497" s="204"/>
      <c r="IDN2497" s="272"/>
      <c r="IDO2497" s="207"/>
      <c r="IDP2497" s="238"/>
      <c r="IDQ2497" s="207"/>
      <c r="IDR2497" s="207"/>
      <c r="IDS2497" s="187"/>
      <c r="IDT2497" s="187"/>
      <c r="IDU2497" s="204"/>
      <c r="IDV2497" s="272"/>
      <c r="IDW2497" s="207"/>
      <c r="IDX2497" s="238"/>
      <c r="IDY2497" s="207"/>
      <c r="IDZ2497" s="207"/>
      <c r="IEA2497" s="187"/>
      <c r="IEB2497" s="187"/>
      <c r="IEC2497" s="204"/>
      <c r="IED2497" s="272"/>
      <c r="IEE2497" s="207"/>
      <c r="IEF2497" s="238"/>
      <c r="IEG2497" s="207"/>
      <c r="IEH2497" s="207"/>
      <c r="IEI2497" s="187"/>
      <c r="IEJ2497" s="187"/>
      <c r="IEK2497" s="204"/>
      <c r="IEL2497" s="272"/>
      <c r="IEM2497" s="207"/>
      <c r="IEN2497" s="238"/>
      <c r="IEO2497" s="207"/>
      <c r="IEP2497" s="207"/>
      <c r="IEQ2497" s="187"/>
      <c r="IER2497" s="187"/>
      <c r="IES2497" s="204"/>
      <c r="IET2497" s="272"/>
      <c r="IEU2497" s="207"/>
      <c r="IEV2497" s="238"/>
      <c r="IEW2497" s="207"/>
      <c r="IEX2497" s="207"/>
      <c r="IEY2497" s="187"/>
      <c r="IEZ2497" s="187"/>
      <c r="IFA2497" s="204"/>
      <c r="IFB2497" s="272"/>
      <c r="IFC2497" s="207"/>
      <c r="IFD2497" s="238"/>
      <c r="IFE2497" s="207"/>
      <c r="IFF2497" s="207"/>
      <c r="IFG2497" s="187"/>
      <c r="IFH2497" s="187"/>
      <c r="IFI2497" s="204"/>
      <c r="IFJ2497" s="272"/>
      <c r="IFK2497" s="207"/>
      <c r="IFL2497" s="238"/>
      <c r="IFM2497" s="207"/>
      <c r="IFN2497" s="207"/>
      <c r="IFO2497" s="187"/>
      <c r="IFP2497" s="187"/>
      <c r="IFQ2497" s="204"/>
      <c r="IFR2497" s="272"/>
      <c r="IFS2497" s="207"/>
      <c r="IFT2497" s="238"/>
      <c r="IFU2497" s="207"/>
      <c r="IFV2497" s="207"/>
      <c r="IFW2497" s="187"/>
      <c r="IFX2497" s="187"/>
      <c r="IFY2497" s="204"/>
      <c r="IFZ2497" s="272"/>
      <c r="IGA2497" s="207"/>
      <c r="IGB2497" s="238"/>
      <c r="IGC2497" s="207"/>
      <c r="IGD2497" s="207"/>
      <c r="IGE2497" s="187"/>
      <c r="IGF2497" s="187"/>
      <c r="IGG2497" s="204"/>
      <c r="IGH2497" s="272"/>
      <c r="IGI2497" s="207"/>
      <c r="IGJ2497" s="238"/>
      <c r="IGK2497" s="207"/>
      <c r="IGL2497" s="207"/>
      <c r="IGM2497" s="187"/>
      <c r="IGN2497" s="187"/>
      <c r="IGO2497" s="204"/>
      <c r="IGP2497" s="272"/>
      <c r="IGQ2497" s="207"/>
      <c r="IGR2497" s="238"/>
      <c r="IGS2497" s="207"/>
      <c r="IGT2497" s="207"/>
      <c r="IGU2497" s="187"/>
      <c r="IGV2497" s="187"/>
      <c r="IGW2497" s="204"/>
      <c r="IGX2497" s="272"/>
      <c r="IGY2497" s="207"/>
      <c r="IGZ2497" s="238"/>
      <c r="IHA2497" s="207"/>
      <c r="IHB2497" s="207"/>
      <c r="IHC2497" s="187"/>
      <c r="IHD2497" s="187"/>
      <c r="IHE2497" s="204"/>
      <c r="IHF2497" s="272"/>
      <c r="IHG2497" s="207"/>
      <c r="IHH2497" s="238"/>
      <c r="IHI2497" s="207"/>
      <c r="IHJ2497" s="207"/>
      <c r="IHK2497" s="187"/>
      <c r="IHL2497" s="187"/>
      <c r="IHM2497" s="204"/>
      <c r="IHN2497" s="272"/>
      <c r="IHO2497" s="207"/>
      <c r="IHP2497" s="238"/>
      <c r="IHQ2497" s="207"/>
      <c r="IHR2497" s="207"/>
      <c r="IHS2497" s="187"/>
      <c r="IHT2497" s="187"/>
      <c r="IHU2497" s="204"/>
      <c r="IHV2497" s="272"/>
      <c r="IHW2497" s="207"/>
      <c r="IHX2497" s="238"/>
      <c r="IHY2497" s="207"/>
      <c r="IHZ2497" s="207"/>
      <c r="IIA2497" s="187"/>
      <c r="IIB2497" s="187"/>
      <c r="IIC2497" s="204"/>
      <c r="IID2497" s="272"/>
      <c r="IIE2497" s="207"/>
      <c r="IIF2497" s="238"/>
      <c r="IIG2497" s="207"/>
      <c r="IIH2497" s="207"/>
      <c r="III2497" s="187"/>
      <c r="IIJ2497" s="187"/>
      <c r="IIK2497" s="204"/>
      <c r="IIL2497" s="272"/>
      <c r="IIM2497" s="207"/>
      <c r="IIN2497" s="238"/>
      <c r="IIO2497" s="207"/>
      <c r="IIP2497" s="207"/>
      <c r="IIQ2497" s="187"/>
      <c r="IIR2497" s="187"/>
      <c r="IIS2497" s="204"/>
      <c r="IIT2497" s="272"/>
      <c r="IIU2497" s="207"/>
      <c r="IIV2497" s="238"/>
      <c r="IIW2497" s="207"/>
      <c r="IIX2497" s="207"/>
      <c r="IIY2497" s="187"/>
      <c r="IIZ2497" s="187"/>
      <c r="IJA2497" s="204"/>
      <c r="IJB2497" s="272"/>
      <c r="IJC2497" s="207"/>
      <c r="IJD2497" s="238"/>
      <c r="IJE2497" s="207"/>
      <c r="IJF2497" s="207"/>
      <c r="IJG2497" s="187"/>
      <c r="IJH2497" s="187"/>
      <c r="IJI2497" s="204"/>
      <c r="IJJ2497" s="272"/>
      <c r="IJK2497" s="207"/>
      <c r="IJL2497" s="238"/>
      <c r="IJM2497" s="207"/>
      <c r="IJN2497" s="207"/>
      <c r="IJO2497" s="187"/>
      <c r="IJP2497" s="187"/>
      <c r="IJQ2497" s="204"/>
      <c r="IJR2497" s="272"/>
      <c r="IJS2497" s="207"/>
      <c r="IJT2497" s="238"/>
      <c r="IJU2497" s="207"/>
      <c r="IJV2497" s="207"/>
      <c r="IJW2497" s="187"/>
      <c r="IJX2497" s="187"/>
      <c r="IJY2497" s="204"/>
      <c r="IJZ2497" s="272"/>
      <c r="IKA2497" s="207"/>
      <c r="IKB2497" s="238"/>
      <c r="IKC2497" s="207"/>
      <c r="IKD2497" s="207"/>
      <c r="IKE2497" s="187"/>
      <c r="IKF2497" s="187"/>
      <c r="IKG2497" s="204"/>
      <c r="IKH2497" s="272"/>
      <c r="IKI2497" s="207"/>
      <c r="IKJ2497" s="238"/>
      <c r="IKK2497" s="207"/>
      <c r="IKL2497" s="207"/>
      <c r="IKM2497" s="187"/>
      <c r="IKN2497" s="187"/>
      <c r="IKO2497" s="204"/>
      <c r="IKP2497" s="272"/>
      <c r="IKQ2497" s="207"/>
      <c r="IKR2497" s="238"/>
      <c r="IKS2497" s="207"/>
      <c r="IKT2497" s="207"/>
      <c r="IKU2497" s="187"/>
      <c r="IKV2497" s="187"/>
      <c r="IKW2497" s="204"/>
      <c r="IKX2497" s="272"/>
      <c r="IKY2497" s="207"/>
      <c r="IKZ2497" s="238"/>
      <c r="ILA2497" s="207"/>
      <c r="ILB2497" s="207"/>
      <c r="ILC2497" s="187"/>
      <c r="ILD2497" s="187"/>
      <c r="ILE2497" s="204"/>
      <c r="ILF2497" s="272"/>
      <c r="ILG2497" s="207"/>
      <c r="ILH2497" s="238"/>
      <c r="ILI2497" s="207"/>
      <c r="ILJ2497" s="207"/>
      <c r="ILK2497" s="187"/>
      <c r="ILL2497" s="187"/>
      <c r="ILM2497" s="204"/>
      <c r="ILN2497" s="272"/>
      <c r="ILO2497" s="207"/>
      <c r="ILP2497" s="238"/>
      <c r="ILQ2497" s="207"/>
      <c r="ILR2497" s="207"/>
      <c r="ILS2497" s="187"/>
      <c r="ILT2497" s="187"/>
      <c r="ILU2497" s="204"/>
      <c r="ILV2497" s="272"/>
      <c r="ILW2497" s="207"/>
      <c r="ILX2497" s="238"/>
      <c r="ILY2497" s="207"/>
      <c r="ILZ2497" s="207"/>
      <c r="IMA2497" s="187"/>
      <c r="IMB2497" s="187"/>
      <c r="IMC2497" s="204"/>
      <c r="IMD2497" s="272"/>
      <c r="IME2497" s="207"/>
      <c r="IMF2497" s="238"/>
      <c r="IMG2497" s="207"/>
      <c r="IMH2497" s="207"/>
      <c r="IMI2497" s="187"/>
      <c r="IMJ2497" s="187"/>
      <c r="IMK2497" s="204"/>
      <c r="IML2497" s="272"/>
      <c r="IMM2497" s="207"/>
      <c r="IMN2497" s="238"/>
      <c r="IMO2497" s="207"/>
      <c r="IMP2497" s="207"/>
      <c r="IMQ2497" s="187"/>
      <c r="IMR2497" s="187"/>
      <c r="IMS2497" s="204"/>
      <c r="IMT2497" s="272"/>
      <c r="IMU2497" s="207"/>
      <c r="IMV2497" s="238"/>
      <c r="IMW2497" s="207"/>
      <c r="IMX2497" s="207"/>
      <c r="IMY2497" s="187"/>
      <c r="IMZ2497" s="187"/>
      <c r="INA2497" s="204"/>
      <c r="INB2497" s="272"/>
      <c r="INC2497" s="207"/>
      <c r="IND2497" s="238"/>
      <c r="INE2497" s="207"/>
      <c r="INF2497" s="207"/>
      <c r="ING2497" s="187"/>
      <c r="INH2497" s="187"/>
      <c r="INI2497" s="204"/>
      <c r="INJ2497" s="272"/>
      <c r="INK2497" s="207"/>
      <c r="INL2497" s="238"/>
      <c r="INM2497" s="207"/>
      <c r="INN2497" s="207"/>
      <c r="INO2497" s="187"/>
      <c r="INP2497" s="187"/>
      <c r="INQ2497" s="204"/>
      <c r="INR2497" s="272"/>
      <c r="INS2497" s="207"/>
      <c r="INT2497" s="238"/>
      <c r="INU2497" s="207"/>
      <c r="INV2497" s="207"/>
      <c r="INW2497" s="187"/>
      <c r="INX2497" s="187"/>
      <c r="INY2497" s="204"/>
      <c r="INZ2497" s="272"/>
      <c r="IOA2497" s="207"/>
      <c r="IOB2497" s="238"/>
      <c r="IOC2497" s="207"/>
      <c r="IOD2497" s="207"/>
      <c r="IOE2497" s="187"/>
      <c r="IOF2497" s="187"/>
      <c r="IOG2497" s="204"/>
      <c r="IOH2497" s="272"/>
      <c r="IOI2497" s="207"/>
      <c r="IOJ2497" s="238"/>
      <c r="IOK2497" s="207"/>
      <c r="IOL2497" s="207"/>
      <c r="IOM2497" s="187"/>
      <c r="ION2497" s="187"/>
      <c r="IOO2497" s="204"/>
      <c r="IOP2497" s="272"/>
      <c r="IOQ2497" s="207"/>
      <c r="IOR2497" s="238"/>
      <c r="IOS2497" s="207"/>
      <c r="IOT2497" s="207"/>
      <c r="IOU2497" s="187"/>
      <c r="IOV2497" s="187"/>
      <c r="IOW2497" s="204"/>
      <c r="IOX2497" s="272"/>
      <c r="IOY2497" s="207"/>
      <c r="IOZ2497" s="238"/>
      <c r="IPA2497" s="207"/>
      <c r="IPB2497" s="207"/>
      <c r="IPC2497" s="187"/>
      <c r="IPD2497" s="187"/>
      <c r="IPE2497" s="204"/>
      <c r="IPF2497" s="272"/>
      <c r="IPG2497" s="207"/>
      <c r="IPH2497" s="238"/>
      <c r="IPI2497" s="207"/>
      <c r="IPJ2497" s="207"/>
      <c r="IPK2497" s="187"/>
      <c r="IPL2497" s="187"/>
      <c r="IPM2497" s="204"/>
      <c r="IPN2497" s="272"/>
      <c r="IPO2497" s="207"/>
      <c r="IPP2497" s="238"/>
      <c r="IPQ2497" s="207"/>
      <c r="IPR2497" s="207"/>
      <c r="IPS2497" s="187"/>
      <c r="IPT2497" s="187"/>
      <c r="IPU2497" s="204"/>
      <c r="IPV2497" s="272"/>
      <c r="IPW2497" s="207"/>
      <c r="IPX2497" s="238"/>
      <c r="IPY2497" s="207"/>
      <c r="IPZ2497" s="207"/>
      <c r="IQA2497" s="187"/>
      <c r="IQB2497" s="187"/>
      <c r="IQC2497" s="204"/>
      <c r="IQD2497" s="272"/>
      <c r="IQE2497" s="207"/>
      <c r="IQF2497" s="238"/>
      <c r="IQG2497" s="207"/>
      <c r="IQH2497" s="207"/>
      <c r="IQI2497" s="187"/>
      <c r="IQJ2497" s="187"/>
      <c r="IQK2497" s="204"/>
      <c r="IQL2497" s="272"/>
      <c r="IQM2497" s="207"/>
      <c r="IQN2497" s="238"/>
      <c r="IQO2497" s="207"/>
      <c r="IQP2497" s="207"/>
      <c r="IQQ2497" s="187"/>
      <c r="IQR2497" s="187"/>
      <c r="IQS2497" s="204"/>
      <c r="IQT2497" s="272"/>
      <c r="IQU2497" s="207"/>
      <c r="IQV2497" s="238"/>
      <c r="IQW2497" s="207"/>
      <c r="IQX2497" s="207"/>
      <c r="IQY2497" s="187"/>
      <c r="IQZ2497" s="187"/>
      <c r="IRA2497" s="204"/>
      <c r="IRB2497" s="272"/>
      <c r="IRC2497" s="207"/>
      <c r="IRD2497" s="238"/>
      <c r="IRE2497" s="207"/>
      <c r="IRF2497" s="207"/>
      <c r="IRG2497" s="187"/>
      <c r="IRH2497" s="187"/>
      <c r="IRI2497" s="204"/>
      <c r="IRJ2497" s="272"/>
      <c r="IRK2497" s="207"/>
      <c r="IRL2497" s="238"/>
      <c r="IRM2497" s="207"/>
      <c r="IRN2497" s="207"/>
      <c r="IRO2497" s="187"/>
      <c r="IRP2497" s="187"/>
      <c r="IRQ2497" s="204"/>
      <c r="IRR2497" s="272"/>
      <c r="IRS2497" s="207"/>
      <c r="IRT2497" s="238"/>
      <c r="IRU2497" s="207"/>
      <c r="IRV2497" s="207"/>
      <c r="IRW2497" s="187"/>
      <c r="IRX2497" s="187"/>
      <c r="IRY2497" s="204"/>
      <c r="IRZ2497" s="272"/>
      <c r="ISA2497" s="207"/>
      <c r="ISB2497" s="238"/>
      <c r="ISC2497" s="207"/>
      <c r="ISD2497" s="207"/>
      <c r="ISE2497" s="187"/>
      <c r="ISF2497" s="187"/>
      <c r="ISG2497" s="204"/>
      <c r="ISH2497" s="272"/>
      <c r="ISI2497" s="207"/>
      <c r="ISJ2497" s="238"/>
      <c r="ISK2497" s="207"/>
      <c r="ISL2497" s="207"/>
      <c r="ISM2497" s="187"/>
      <c r="ISN2497" s="187"/>
      <c r="ISO2497" s="204"/>
      <c r="ISP2497" s="272"/>
      <c r="ISQ2497" s="207"/>
      <c r="ISR2497" s="238"/>
      <c r="ISS2497" s="207"/>
      <c r="IST2497" s="207"/>
      <c r="ISU2497" s="187"/>
      <c r="ISV2497" s="187"/>
      <c r="ISW2497" s="204"/>
      <c r="ISX2497" s="272"/>
      <c r="ISY2497" s="207"/>
      <c r="ISZ2497" s="238"/>
      <c r="ITA2497" s="207"/>
      <c r="ITB2497" s="207"/>
      <c r="ITC2497" s="187"/>
      <c r="ITD2497" s="187"/>
      <c r="ITE2497" s="204"/>
      <c r="ITF2497" s="272"/>
      <c r="ITG2497" s="207"/>
      <c r="ITH2497" s="238"/>
      <c r="ITI2497" s="207"/>
      <c r="ITJ2497" s="207"/>
      <c r="ITK2497" s="187"/>
      <c r="ITL2497" s="187"/>
      <c r="ITM2497" s="204"/>
      <c r="ITN2497" s="272"/>
      <c r="ITO2497" s="207"/>
      <c r="ITP2497" s="238"/>
      <c r="ITQ2497" s="207"/>
      <c r="ITR2497" s="207"/>
      <c r="ITS2497" s="187"/>
      <c r="ITT2497" s="187"/>
      <c r="ITU2497" s="204"/>
      <c r="ITV2497" s="272"/>
      <c r="ITW2497" s="207"/>
      <c r="ITX2497" s="238"/>
      <c r="ITY2497" s="207"/>
      <c r="ITZ2497" s="207"/>
      <c r="IUA2497" s="187"/>
      <c r="IUB2497" s="187"/>
      <c r="IUC2497" s="204"/>
      <c r="IUD2497" s="272"/>
      <c r="IUE2497" s="207"/>
      <c r="IUF2497" s="238"/>
      <c r="IUG2497" s="207"/>
      <c r="IUH2497" s="207"/>
      <c r="IUI2497" s="187"/>
      <c r="IUJ2497" s="187"/>
      <c r="IUK2497" s="204"/>
      <c r="IUL2497" s="272"/>
      <c r="IUM2497" s="207"/>
      <c r="IUN2497" s="238"/>
      <c r="IUO2497" s="207"/>
      <c r="IUP2497" s="207"/>
      <c r="IUQ2497" s="187"/>
      <c r="IUR2497" s="187"/>
      <c r="IUS2497" s="204"/>
      <c r="IUT2497" s="272"/>
      <c r="IUU2497" s="207"/>
      <c r="IUV2497" s="238"/>
      <c r="IUW2497" s="207"/>
      <c r="IUX2497" s="207"/>
      <c r="IUY2497" s="187"/>
      <c r="IUZ2497" s="187"/>
      <c r="IVA2497" s="204"/>
      <c r="IVB2497" s="272"/>
      <c r="IVC2497" s="207"/>
      <c r="IVD2497" s="238"/>
      <c r="IVE2497" s="207"/>
      <c r="IVF2497" s="207"/>
      <c r="IVG2497" s="187"/>
      <c r="IVH2497" s="187"/>
      <c r="IVI2497" s="204"/>
      <c r="IVJ2497" s="272"/>
      <c r="IVK2497" s="207"/>
      <c r="IVL2497" s="238"/>
      <c r="IVM2497" s="207"/>
      <c r="IVN2497" s="207"/>
      <c r="IVO2497" s="187"/>
      <c r="IVP2497" s="187"/>
      <c r="IVQ2497" s="204"/>
      <c r="IVR2497" s="272"/>
      <c r="IVS2497" s="207"/>
      <c r="IVT2497" s="238"/>
      <c r="IVU2497" s="207"/>
      <c r="IVV2497" s="207"/>
      <c r="IVW2497" s="187"/>
      <c r="IVX2497" s="187"/>
      <c r="IVY2497" s="204"/>
      <c r="IVZ2497" s="272"/>
      <c r="IWA2497" s="207"/>
      <c r="IWB2497" s="238"/>
      <c r="IWC2497" s="207"/>
      <c r="IWD2497" s="207"/>
      <c r="IWE2497" s="187"/>
      <c r="IWF2497" s="187"/>
      <c r="IWG2497" s="204"/>
      <c r="IWH2497" s="272"/>
      <c r="IWI2497" s="207"/>
      <c r="IWJ2497" s="238"/>
      <c r="IWK2497" s="207"/>
      <c r="IWL2497" s="207"/>
      <c r="IWM2497" s="187"/>
      <c r="IWN2497" s="187"/>
      <c r="IWO2497" s="204"/>
      <c r="IWP2497" s="272"/>
      <c r="IWQ2497" s="207"/>
      <c r="IWR2497" s="238"/>
      <c r="IWS2497" s="207"/>
      <c r="IWT2497" s="207"/>
      <c r="IWU2497" s="187"/>
      <c r="IWV2497" s="187"/>
      <c r="IWW2497" s="204"/>
      <c r="IWX2497" s="272"/>
      <c r="IWY2497" s="207"/>
      <c r="IWZ2497" s="238"/>
      <c r="IXA2497" s="207"/>
      <c r="IXB2497" s="207"/>
      <c r="IXC2497" s="187"/>
      <c r="IXD2497" s="187"/>
      <c r="IXE2497" s="204"/>
      <c r="IXF2497" s="272"/>
      <c r="IXG2497" s="207"/>
      <c r="IXH2497" s="238"/>
      <c r="IXI2497" s="207"/>
      <c r="IXJ2497" s="207"/>
      <c r="IXK2497" s="187"/>
      <c r="IXL2497" s="187"/>
      <c r="IXM2497" s="204"/>
      <c r="IXN2497" s="272"/>
      <c r="IXO2497" s="207"/>
      <c r="IXP2497" s="238"/>
      <c r="IXQ2497" s="207"/>
      <c r="IXR2497" s="207"/>
      <c r="IXS2497" s="187"/>
      <c r="IXT2497" s="187"/>
      <c r="IXU2497" s="204"/>
      <c r="IXV2497" s="272"/>
      <c r="IXW2497" s="207"/>
      <c r="IXX2497" s="238"/>
      <c r="IXY2497" s="207"/>
      <c r="IXZ2497" s="207"/>
      <c r="IYA2497" s="187"/>
      <c r="IYB2497" s="187"/>
      <c r="IYC2497" s="204"/>
      <c r="IYD2497" s="272"/>
      <c r="IYE2497" s="207"/>
      <c r="IYF2497" s="238"/>
      <c r="IYG2497" s="207"/>
      <c r="IYH2497" s="207"/>
      <c r="IYI2497" s="187"/>
      <c r="IYJ2497" s="187"/>
      <c r="IYK2497" s="204"/>
      <c r="IYL2497" s="272"/>
      <c r="IYM2497" s="207"/>
      <c r="IYN2497" s="238"/>
      <c r="IYO2497" s="207"/>
      <c r="IYP2497" s="207"/>
      <c r="IYQ2497" s="187"/>
      <c r="IYR2497" s="187"/>
      <c r="IYS2497" s="204"/>
      <c r="IYT2497" s="272"/>
      <c r="IYU2497" s="207"/>
      <c r="IYV2497" s="238"/>
      <c r="IYW2497" s="207"/>
      <c r="IYX2497" s="207"/>
      <c r="IYY2497" s="187"/>
      <c r="IYZ2497" s="187"/>
      <c r="IZA2497" s="204"/>
      <c r="IZB2497" s="272"/>
      <c r="IZC2497" s="207"/>
      <c r="IZD2497" s="238"/>
      <c r="IZE2497" s="207"/>
      <c r="IZF2497" s="207"/>
      <c r="IZG2497" s="187"/>
      <c r="IZH2497" s="187"/>
      <c r="IZI2497" s="204"/>
      <c r="IZJ2497" s="272"/>
      <c r="IZK2497" s="207"/>
      <c r="IZL2497" s="238"/>
      <c r="IZM2497" s="207"/>
      <c r="IZN2497" s="207"/>
      <c r="IZO2497" s="187"/>
      <c r="IZP2497" s="187"/>
      <c r="IZQ2497" s="204"/>
      <c r="IZR2497" s="272"/>
      <c r="IZS2497" s="207"/>
      <c r="IZT2497" s="238"/>
      <c r="IZU2497" s="207"/>
      <c r="IZV2497" s="207"/>
      <c r="IZW2497" s="187"/>
      <c r="IZX2497" s="187"/>
      <c r="IZY2497" s="204"/>
      <c r="IZZ2497" s="272"/>
      <c r="JAA2497" s="207"/>
      <c r="JAB2497" s="238"/>
      <c r="JAC2497" s="207"/>
      <c r="JAD2497" s="207"/>
      <c r="JAE2497" s="187"/>
      <c r="JAF2497" s="187"/>
      <c r="JAG2497" s="204"/>
      <c r="JAH2497" s="272"/>
      <c r="JAI2497" s="207"/>
      <c r="JAJ2497" s="238"/>
      <c r="JAK2497" s="207"/>
      <c r="JAL2497" s="207"/>
      <c r="JAM2497" s="187"/>
      <c r="JAN2497" s="187"/>
      <c r="JAO2497" s="204"/>
      <c r="JAP2497" s="272"/>
      <c r="JAQ2497" s="207"/>
      <c r="JAR2497" s="238"/>
      <c r="JAS2497" s="207"/>
      <c r="JAT2497" s="207"/>
      <c r="JAU2497" s="187"/>
      <c r="JAV2497" s="187"/>
      <c r="JAW2497" s="204"/>
      <c r="JAX2497" s="272"/>
      <c r="JAY2497" s="207"/>
      <c r="JAZ2497" s="238"/>
      <c r="JBA2497" s="207"/>
      <c r="JBB2497" s="207"/>
      <c r="JBC2497" s="187"/>
      <c r="JBD2497" s="187"/>
      <c r="JBE2497" s="204"/>
      <c r="JBF2497" s="272"/>
      <c r="JBG2497" s="207"/>
      <c r="JBH2497" s="238"/>
      <c r="JBI2497" s="207"/>
      <c r="JBJ2497" s="207"/>
      <c r="JBK2497" s="187"/>
      <c r="JBL2497" s="187"/>
      <c r="JBM2497" s="204"/>
      <c r="JBN2497" s="272"/>
      <c r="JBO2497" s="207"/>
      <c r="JBP2497" s="238"/>
      <c r="JBQ2497" s="207"/>
      <c r="JBR2497" s="207"/>
      <c r="JBS2497" s="187"/>
      <c r="JBT2497" s="187"/>
      <c r="JBU2497" s="204"/>
      <c r="JBV2497" s="272"/>
      <c r="JBW2497" s="207"/>
      <c r="JBX2497" s="238"/>
      <c r="JBY2497" s="207"/>
      <c r="JBZ2497" s="207"/>
      <c r="JCA2497" s="187"/>
      <c r="JCB2497" s="187"/>
      <c r="JCC2497" s="204"/>
      <c r="JCD2497" s="272"/>
      <c r="JCE2497" s="207"/>
      <c r="JCF2497" s="238"/>
      <c r="JCG2497" s="207"/>
      <c r="JCH2497" s="207"/>
      <c r="JCI2497" s="187"/>
      <c r="JCJ2497" s="187"/>
      <c r="JCK2497" s="204"/>
      <c r="JCL2497" s="272"/>
      <c r="JCM2497" s="207"/>
      <c r="JCN2497" s="238"/>
      <c r="JCO2497" s="207"/>
      <c r="JCP2497" s="207"/>
      <c r="JCQ2497" s="187"/>
      <c r="JCR2497" s="187"/>
      <c r="JCS2497" s="204"/>
      <c r="JCT2497" s="272"/>
      <c r="JCU2497" s="207"/>
      <c r="JCV2497" s="238"/>
      <c r="JCW2497" s="207"/>
      <c r="JCX2497" s="207"/>
      <c r="JCY2497" s="187"/>
      <c r="JCZ2497" s="187"/>
      <c r="JDA2497" s="204"/>
      <c r="JDB2497" s="272"/>
      <c r="JDC2497" s="207"/>
      <c r="JDD2497" s="238"/>
      <c r="JDE2497" s="207"/>
      <c r="JDF2497" s="207"/>
      <c r="JDG2497" s="187"/>
      <c r="JDH2497" s="187"/>
      <c r="JDI2497" s="204"/>
      <c r="JDJ2497" s="272"/>
      <c r="JDK2497" s="207"/>
      <c r="JDL2497" s="238"/>
      <c r="JDM2497" s="207"/>
      <c r="JDN2497" s="207"/>
      <c r="JDO2497" s="187"/>
      <c r="JDP2497" s="187"/>
      <c r="JDQ2497" s="204"/>
      <c r="JDR2497" s="272"/>
      <c r="JDS2497" s="207"/>
      <c r="JDT2497" s="238"/>
      <c r="JDU2497" s="207"/>
      <c r="JDV2497" s="207"/>
      <c r="JDW2497" s="187"/>
      <c r="JDX2497" s="187"/>
      <c r="JDY2497" s="204"/>
      <c r="JDZ2497" s="272"/>
      <c r="JEA2497" s="207"/>
      <c r="JEB2497" s="238"/>
      <c r="JEC2497" s="207"/>
      <c r="JED2497" s="207"/>
      <c r="JEE2497" s="187"/>
      <c r="JEF2497" s="187"/>
      <c r="JEG2497" s="204"/>
      <c r="JEH2497" s="272"/>
      <c r="JEI2497" s="207"/>
      <c r="JEJ2497" s="238"/>
      <c r="JEK2497" s="207"/>
      <c r="JEL2497" s="207"/>
      <c r="JEM2497" s="187"/>
      <c r="JEN2497" s="187"/>
      <c r="JEO2497" s="204"/>
      <c r="JEP2497" s="272"/>
      <c r="JEQ2497" s="207"/>
      <c r="JER2497" s="238"/>
      <c r="JES2497" s="207"/>
      <c r="JET2497" s="207"/>
      <c r="JEU2497" s="187"/>
      <c r="JEV2497" s="187"/>
      <c r="JEW2497" s="204"/>
      <c r="JEX2497" s="272"/>
      <c r="JEY2497" s="207"/>
      <c r="JEZ2497" s="238"/>
      <c r="JFA2497" s="207"/>
      <c r="JFB2497" s="207"/>
      <c r="JFC2497" s="187"/>
      <c r="JFD2497" s="187"/>
      <c r="JFE2497" s="204"/>
      <c r="JFF2497" s="272"/>
      <c r="JFG2497" s="207"/>
      <c r="JFH2497" s="238"/>
      <c r="JFI2497" s="207"/>
      <c r="JFJ2497" s="207"/>
      <c r="JFK2497" s="187"/>
      <c r="JFL2497" s="187"/>
      <c r="JFM2497" s="204"/>
      <c r="JFN2497" s="272"/>
      <c r="JFO2497" s="207"/>
      <c r="JFP2497" s="238"/>
      <c r="JFQ2497" s="207"/>
      <c r="JFR2497" s="207"/>
      <c r="JFS2497" s="187"/>
      <c r="JFT2497" s="187"/>
      <c r="JFU2497" s="204"/>
      <c r="JFV2497" s="272"/>
      <c r="JFW2497" s="207"/>
      <c r="JFX2497" s="238"/>
      <c r="JFY2497" s="207"/>
      <c r="JFZ2497" s="207"/>
      <c r="JGA2497" s="187"/>
      <c r="JGB2497" s="187"/>
      <c r="JGC2497" s="204"/>
      <c r="JGD2497" s="272"/>
      <c r="JGE2497" s="207"/>
      <c r="JGF2497" s="238"/>
      <c r="JGG2497" s="207"/>
      <c r="JGH2497" s="207"/>
      <c r="JGI2497" s="187"/>
      <c r="JGJ2497" s="187"/>
      <c r="JGK2497" s="204"/>
      <c r="JGL2497" s="272"/>
      <c r="JGM2497" s="207"/>
      <c r="JGN2497" s="238"/>
      <c r="JGO2497" s="207"/>
      <c r="JGP2497" s="207"/>
      <c r="JGQ2497" s="187"/>
      <c r="JGR2497" s="187"/>
      <c r="JGS2497" s="204"/>
      <c r="JGT2497" s="272"/>
      <c r="JGU2497" s="207"/>
      <c r="JGV2497" s="238"/>
      <c r="JGW2497" s="207"/>
      <c r="JGX2497" s="207"/>
      <c r="JGY2497" s="187"/>
      <c r="JGZ2497" s="187"/>
      <c r="JHA2497" s="204"/>
      <c r="JHB2497" s="272"/>
      <c r="JHC2497" s="207"/>
      <c r="JHD2497" s="238"/>
      <c r="JHE2497" s="207"/>
      <c r="JHF2497" s="207"/>
      <c r="JHG2497" s="187"/>
      <c r="JHH2497" s="187"/>
      <c r="JHI2497" s="204"/>
      <c r="JHJ2497" s="272"/>
      <c r="JHK2497" s="207"/>
      <c r="JHL2497" s="238"/>
      <c r="JHM2497" s="207"/>
      <c r="JHN2497" s="207"/>
      <c r="JHO2497" s="187"/>
      <c r="JHP2497" s="187"/>
      <c r="JHQ2497" s="204"/>
      <c r="JHR2497" s="272"/>
      <c r="JHS2497" s="207"/>
      <c r="JHT2497" s="238"/>
      <c r="JHU2497" s="207"/>
      <c r="JHV2497" s="207"/>
      <c r="JHW2497" s="187"/>
      <c r="JHX2497" s="187"/>
      <c r="JHY2497" s="204"/>
      <c r="JHZ2497" s="272"/>
      <c r="JIA2497" s="207"/>
      <c r="JIB2497" s="238"/>
      <c r="JIC2497" s="207"/>
      <c r="JID2497" s="207"/>
      <c r="JIE2497" s="187"/>
      <c r="JIF2497" s="187"/>
      <c r="JIG2497" s="204"/>
      <c r="JIH2497" s="272"/>
      <c r="JII2497" s="207"/>
      <c r="JIJ2497" s="238"/>
      <c r="JIK2497" s="207"/>
      <c r="JIL2497" s="207"/>
      <c r="JIM2497" s="187"/>
      <c r="JIN2497" s="187"/>
      <c r="JIO2497" s="204"/>
      <c r="JIP2497" s="272"/>
      <c r="JIQ2497" s="207"/>
      <c r="JIR2497" s="238"/>
      <c r="JIS2497" s="207"/>
      <c r="JIT2497" s="207"/>
      <c r="JIU2497" s="187"/>
      <c r="JIV2497" s="187"/>
      <c r="JIW2497" s="204"/>
      <c r="JIX2497" s="272"/>
      <c r="JIY2497" s="207"/>
      <c r="JIZ2497" s="238"/>
      <c r="JJA2497" s="207"/>
      <c r="JJB2497" s="207"/>
      <c r="JJC2497" s="187"/>
      <c r="JJD2497" s="187"/>
      <c r="JJE2497" s="204"/>
      <c r="JJF2497" s="272"/>
      <c r="JJG2497" s="207"/>
      <c r="JJH2497" s="238"/>
      <c r="JJI2497" s="207"/>
      <c r="JJJ2497" s="207"/>
      <c r="JJK2497" s="187"/>
      <c r="JJL2497" s="187"/>
      <c r="JJM2497" s="204"/>
      <c r="JJN2497" s="272"/>
      <c r="JJO2497" s="207"/>
      <c r="JJP2497" s="238"/>
      <c r="JJQ2497" s="207"/>
      <c r="JJR2497" s="207"/>
      <c r="JJS2497" s="187"/>
      <c r="JJT2497" s="187"/>
      <c r="JJU2497" s="204"/>
      <c r="JJV2497" s="272"/>
      <c r="JJW2497" s="207"/>
      <c r="JJX2497" s="238"/>
      <c r="JJY2497" s="207"/>
      <c r="JJZ2497" s="207"/>
      <c r="JKA2497" s="187"/>
      <c r="JKB2497" s="187"/>
      <c r="JKC2497" s="204"/>
      <c r="JKD2497" s="272"/>
      <c r="JKE2497" s="207"/>
      <c r="JKF2497" s="238"/>
      <c r="JKG2497" s="207"/>
      <c r="JKH2497" s="207"/>
      <c r="JKI2497" s="187"/>
      <c r="JKJ2497" s="187"/>
      <c r="JKK2497" s="204"/>
      <c r="JKL2497" s="272"/>
      <c r="JKM2497" s="207"/>
      <c r="JKN2497" s="238"/>
      <c r="JKO2497" s="207"/>
      <c r="JKP2497" s="207"/>
      <c r="JKQ2497" s="187"/>
      <c r="JKR2497" s="187"/>
      <c r="JKS2497" s="204"/>
      <c r="JKT2497" s="272"/>
      <c r="JKU2497" s="207"/>
      <c r="JKV2497" s="238"/>
      <c r="JKW2497" s="207"/>
      <c r="JKX2497" s="207"/>
      <c r="JKY2497" s="187"/>
      <c r="JKZ2497" s="187"/>
      <c r="JLA2497" s="204"/>
      <c r="JLB2497" s="272"/>
      <c r="JLC2497" s="207"/>
      <c r="JLD2497" s="238"/>
      <c r="JLE2497" s="207"/>
      <c r="JLF2497" s="207"/>
      <c r="JLG2497" s="187"/>
      <c r="JLH2497" s="187"/>
      <c r="JLI2497" s="204"/>
      <c r="JLJ2497" s="272"/>
      <c r="JLK2497" s="207"/>
      <c r="JLL2497" s="238"/>
      <c r="JLM2497" s="207"/>
      <c r="JLN2497" s="207"/>
      <c r="JLO2497" s="187"/>
      <c r="JLP2497" s="187"/>
      <c r="JLQ2497" s="204"/>
      <c r="JLR2497" s="272"/>
      <c r="JLS2497" s="207"/>
      <c r="JLT2497" s="238"/>
      <c r="JLU2497" s="207"/>
      <c r="JLV2497" s="207"/>
      <c r="JLW2497" s="187"/>
      <c r="JLX2497" s="187"/>
      <c r="JLY2497" s="204"/>
      <c r="JLZ2497" s="272"/>
      <c r="JMA2497" s="207"/>
      <c r="JMB2497" s="238"/>
      <c r="JMC2497" s="207"/>
      <c r="JMD2497" s="207"/>
      <c r="JME2497" s="187"/>
      <c r="JMF2497" s="187"/>
      <c r="JMG2497" s="204"/>
      <c r="JMH2497" s="272"/>
      <c r="JMI2497" s="207"/>
      <c r="JMJ2497" s="238"/>
      <c r="JMK2497" s="207"/>
      <c r="JML2497" s="207"/>
      <c r="JMM2497" s="187"/>
      <c r="JMN2497" s="187"/>
      <c r="JMO2497" s="204"/>
      <c r="JMP2497" s="272"/>
      <c r="JMQ2497" s="207"/>
      <c r="JMR2497" s="238"/>
      <c r="JMS2497" s="207"/>
      <c r="JMT2497" s="207"/>
      <c r="JMU2497" s="187"/>
      <c r="JMV2497" s="187"/>
      <c r="JMW2497" s="204"/>
      <c r="JMX2497" s="272"/>
      <c r="JMY2497" s="207"/>
      <c r="JMZ2497" s="238"/>
      <c r="JNA2497" s="207"/>
      <c r="JNB2497" s="207"/>
      <c r="JNC2497" s="187"/>
      <c r="JND2497" s="187"/>
      <c r="JNE2497" s="204"/>
      <c r="JNF2497" s="272"/>
      <c r="JNG2497" s="207"/>
      <c r="JNH2497" s="238"/>
      <c r="JNI2497" s="207"/>
      <c r="JNJ2497" s="207"/>
      <c r="JNK2497" s="187"/>
      <c r="JNL2497" s="187"/>
      <c r="JNM2497" s="204"/>
      <c r="JNN2497" s="272"/>
      <c r="JNO2497" s="207"/>
      <c r="JNP2497" s="238"/>
      <c r="JNQ2497" s="207"/>
      <c r="JNR2497" s="207"/>
      <c r="JNS2497" s="187"/>
      <c r="JNT2497" s="187"/>
      <c r="JNU2497" s="204"/>
      <c r="JNV2497" s="272"/>
      <c r="JNW2497" s="207"/>
      <c r="JNX2497" s="238"/>
      <c r="JNY2497" s="207"/>
      <c r="JNZ2497" s="207"/>
      <c r="JOA2497" s="187"/>
      <c r="JOB2497" s="187"/>
      <c r="JOC2497" s="204"/>
      <c r="JOD2497" s="272"/>
      <c r="JOE2497" s="207"/>
      <c r="JOF2497" s="238"/>
      <c r="JOG2497" s="207"/>
      <c r="JOH2497" s="207"/>
      <c r="JOI2497" s="187"/>
      <c r="JOJ2497" s="187"/>
      <c r="JOK2497" s="204"/>
      <c r="JOL2497" s="272"/>
      <c r="JOM2497" s="207"/>
      <c r="JON2497" s="238"/>
      <c r="JOO2497" s="207"/>
      <c r="JOP2497" s="207"/>
      <c r="JOQ2497" s="187"/>
      <c r="JOR2497" s="187"/>
      <c r="JOS2497" s="204"/>
      <c r="JOT2497" s="272"/>
      <c r="JOU2497" s="207"/>
      <c r="JOV2497" s="238"/>
      <c r="JOW2497" s="207"/>
      <c r="JOX2497" s="207"/>
      <c r="JOY2497" s="187"/>
      <c r="JOZ2497" s="187"/>
      <c r="JPA2497" s="204"/>
      <c r="JPB2497" s="272"/>
      <c r="JPC2497" s="207"/>
      <c r="JPD2497" s="238"/>
      <c r="JPE2497" s="207"/>
      <c r="JPF2497" s="207"/>
      <c r="JPG2497" s="187"/>
      <c r="JPH2497" s="187"/>
      <c r="JPI2497" s="204"/>
      <c r="JPJ2497" s="272"/>
      <c r="JPK2497" s="207"/>
      <c r="JPL2497" s="238"/>
      <c r="JPM2497" s="207"/>
      <c r="JPN2497" s="207"/>
      <c r="JPO2497" s="187"/>
      <c r="JPP2497" s="187"/>
      <c r="JPQ2497" s="204"/>
      <c r="JPR2497" s="272"/>
      <c r="JPS2497" s="207"/>
      <c r="JPT2497" s="238"/>
      <c r="JPU2497" s="207"/>
      <c r="JPV2497" s="207"/>
      <c r="JPW2497" s="187"/>
      <c r="JPX2497" s="187"/>
      <c r="JPY2497" s="204"/>
      <c r="JPZ2497" s="272"/>
      <c r="JQA2497" s="207"/>
      <c r="JQB2497" s="238"/>
      <c r="JQC2497" s="207"/>
      <c r="JQD2497" s="207"/>
      <c r="JQE2497" s="187"/>
      <c r="JQF2497" s="187"/>
      <c r="JQG2497" s="204"/>
      <c r="JQH2497" s="272"/>
      <c r="JQI2497" s="207"/>
      <c r="JQJ2497" s="238"/>
      <c r="JQK2497" s="207"/>
      <c r="JQL2497" s="207"/>
      <c r="JQM2497" s="187"/>
      <c r="JQN2497" s="187"/>
      <c r="JQO2497" s="204"/>
      <c r="JQP2497" s="272"/>
      <c r="JQQ2497" s="207"/>
      <c r="JQR2497" s="238"/>
      <c r="JQS2497" s="207"/>
      <c r="JQT2497" s="207"/>
      <c r="JQU2497" s="187"/>
      <c r="JQV2497" s="187"/>
      <c r="JQW2497" s="204"/>
      <c r="JQX2497" s="272"/>
      <c r="JQY2497" s="207"/>
      <c r="JQZ2497" s="238"/>
      <c r="JRA2497" s="207"/>
      <c r="JRB2497" s="207"/>
      <c r="JRC2497" s="187"/>
      <c r="JRD2497" s="187"/>
      <c r="JRE2497" s="204"/>
      <c r="JRF2497" s="272"/>
      <c r="JRG2497" s="207"/>
      <c r="JRH2497" s="238"/>
      <c r="JRI2497" s="207"/>
      <c r="JRJ2497" s="207"/>
      <c r="JRK2497" s="187"/>
      <c r="JRL2497" s="187"/>
      <c r="JRM2497" s="204"/>
      <c r="JRN2497" s="272"/>
      <c r="JRO2497" s="207"/>
      <c r="JRP2497" s="238"/>
      <c r="JRQ2497" s="207"/>
      <c r="JRR2497" s="207"/>
      <c r="JRS2497" s="187"/>
      <c r="JRT2497" s="187"/>
      <c r="JRU2497" s="204"/>
      <c r="JRV2497" s="272"/>
      <c r="JRW2497" s="207"/>
      <c r="JRX2497" s="238"/>
      <c r="JRY2497" s="207"/>
      <c r="JRZ2497" s="207"/>
      <c r="JSA2497" s="187"/>
      <c r="JSB2497" s="187"/>
      <c r="JSC2497" s="204"/>
      <c r="JSD2497" s="272"/>
      <c r="JSE2497" s="207"/>
      <c r="JSF2497" s="238"/>
      <c r="JSG2497" s="207"/>
      <c r="JSH2497" s="207"/>
      <c r="JSI2497" s="187"/>
      <c r="JSJ2497" s="187"/>
      <c r="JSK2497" s="204"/>
      <c r="JSL2497" s="272"/>
      <c r="JSM2497" s="207"/>
      <c r="JSN2497" s="238"/>
      <c r="JSO2497" s="207"/>
      <c r="JSP2497" s="207"/>
      <c r="JSQ2497" s="187"/>
      <c r="JSR2497" s="187"/>
      <c r="JSS2497" s="204"/>
      <c r="JST2497" s="272"/>
      <c r="JSU2497" s="207"/>
      <c r="JSV2497" s="238"/>
      <c r="JSW2497" s="207"/>
      <c r="JSX2497" s="207"/>
      <c r="JSY2497" s="187"/>
      <c r="JSZ2497" s="187"/>
      <c r="JTA2497" s="204"/>
      <c r="JTB2497" s="272"/>
      <c r="JTC2497" s="207"/>
      <c r="JTD2497" s="238"/>
      <c r="JTE2497" s="207"/>
      <c r="JTF2497" s="207"/>
      <c r="JTG2497" s="187"/>
      <c r="JTH2497" s="187"/>
      <c r="JTI2497" s="204"/>
      <c r="JTJ2497" s="272"/>
      <c r="JTK2497" s="207"/>
      <c r="JTL2497" s="238"/>
      <c r="JTM2497" s="207"/>
      <c r="JTN2497" s="207"/>
      <c r="JTO2497" s="187"/>
      <c r="JTP2497" s="187"/>
      <c r="JTQ2497" s="204"/>
      <c r="JTR2497" s="272"/>
      <c r="JTS2497" s="207"/>
      <c r="JTT2497" s="238"/>
      <c r="JTU2497" s="207"/>
      <c r="JTV2497" s="207"/>
      <c r="JTW2497" s="187"/>
      <c r="JTX2497" s="187"/>
      <c r="JTY2497" s="204"/>
      <c r="JTZ2497" s="272"/>
      <c r="JUA2497" s="207"/>
      <c r="JUB2497" s="238"/>
      <c r="JUC2497" s="207"/>
      <c r="JUD2497" s="207"/>
      <c r="JUE2497" s="187"/>
      <c r="JUF2497" s="187"/>
      <c r="JUG2497" s="204"/>
      <c r="JUH2497" s="272"/>
      <c r="JUI2497" s="207"/>
      <c r="JUJ2497" s="238"/>
      <c r="JUK2497" s="207"/>
      <c r="JUL2497" s="207"/>
      <c r="JUM2497" s="187"/>
      <c r="JUN2497" s="187"/>
      <c r="JUO2497" s="204"/>
      <c r="JUP2497" s="272"/>
      <c r="JUQ2497" s="207"/>
      <c r="JUR2497" s="238"/>
      <c r="JUS2497" s="207"/>
      <c r="JUT2497" s="207"/>
      <c r="JUU2497" s="187"/>
      <c r="JUV2497" s="187"/>
      <c r="JUW2497" s="204"/>
      <c r="JUX2497" s="272"/>
      <c r="JUY2497" s="207"/>
      <c r="JUZ2497" s="238"/>
      <c r="JVA2497" s="207"/>
      <c r="JVB2497" s="207"/>
      <c r="JVC2497" s="187"/>
      <c r="JVD2497" s="187"/>
      <c r="JVE2497" s="204"/>
      <c r="JVF2497" s="272"/>
      <c r="JVG2497" s="207"/>
      <c r="JVH2497" s="238"/>
      <c r="JVI2497" s="207"/>
      <c r="JVJ2497" s="207"/>
      <c r="JVK2497" s="187"/>
      <c r="JVL2497" s="187"/>
      <c r="JVM2497" s="204"/>
      <c r="JVN2497" s="272"/>
      <c r="JVO2497" s="207"/>
      <c r="JVP2497" s="238"/>
      <c r="JVQ2497" s="207"/>
      <c r="JVR2497" s="207"/>
      <c r="JVS2497" s="187"/>
      <c r="JVT2497" s="187"/>
      <c r="JVU2497" s="204"/>
      <c r="JVV2497" s="272"/>
      <c r="JVW2497" s="207"/>
      <c r="JVX2497" s="238"/>
      <c r="JVY2497" s="207"/>
      <c r="JVZ2497" s="207"/>
      <c r="JWA2497" s="187"/>
      <c r="JWB2497" s="187"/>
      <c r="JWC2497" s="204"/>
      <c r="JWD2497" s="272"/>
      <c r="JWE2497" s="207"/>
      <c r="JWF2497" s="238"/>
      <c r="JWG2497" s="207"/>
      <c r="JWH2497" s="207"/>
      <c r="JWI2497" s="187"/>
      <c r="JWJ2497" s="187"/>
      <c r="JWK2497" s="204"/>
      <c r="JWL2497" s="272"/>
      <c r="JWM2497" s="207"/>
      <c r="JWN2497" s="238"/>
      <c r="JWO2497" s="207"/>
      <c r="JWP2497" s="207"/>
      <c r="JWQ2497" s="187"/>
      <c r="JWR2497" s="187"/>
      <c r="JWS2497" s="204"/>
      <c r="JWT2497" s="272"/>
      <c r="JWU2497" s="207"/>
      <c r="JWV2497" s="238"/>
      <c r="JWW2497" s="207"/>
      <c r="JWX2497" s="207"/>
      <c r="JWY2497" s="187"/>
      <c r="JWZ2497" s="187"/>
      <c r="JXA2497" s="204"/>
      <c r="JXB2497" s="272"/>
      <c r="JXC2497" s="207"/>
      <c r="JXD2497" s="238"/>
      <c r="JXE2497" s="207"/>
      <c r="JXF2497" s="207"/>
      <c r="JXG2497" s="187"/>
      <c r="JXH2497" s="187"/>
      <c r="JXI2497" s="204"/>
      <c r="JXJ2497" s="272"/>
      <c r="JXK2497" s="207"/>
      <c r="JXL2497" s="238"/>
      <c r="JXM2497" s="207"/>
      <c r="JXN2497" s="207"/>
      <c r="JXO2497" s="187"/>
      <c r="JXP2497" s="187"/>
      <c r="JXQ2497" s="204"/>
      <c r="JXR2497" s="272"/>
      <c r="JXS2497" s="207"/>
      <c r="JXT2497" s="238"/>
      <c r="JXU2497" s="207"/>
      <c r="JXV2497" s="207"/>
      <c r="JXW2497" s="187"/>
      <c r="JXX2497" s="187"/>
      <c r="JXY2497" s="204"/>
      <c r="JXZ2497" s="272"/>
      <c r="JYA2497" s="207"/>
      <c r="JYB2497" s="238"/>
      <c r="JYC2497" s="207"/>
      <c r="JYD2497" s="207"/>
      <c r="JYE2497" s="187"/>
      <c r="JYF2497" s="187"/>
      <c r="JYG2497" s="204"/>
      <c r="JYH2497" s="272"/>
      <c r="JYI2497" s="207"/>
      <c r="JYJ2497" s="238"/>
      <c r="JYK2497" s="207"/>
      <c r="JYL2497" s="207"/>
      <c r="JYM2497" s="187"/>
      <c r="JYN2497" s="187"/>
      <c r="JYO2497" s="204"/>
      <c r="JYP2497" s="272"/>
      <c r="JYQ2497" s="207"/>
      <c r="JYR2497" s="238"/>
      <c r="JYS2497" s="207"/>
      <c r="JYT2497" s="207"/>
      <c r="JYU2497" s="187"/>
      <c r="JYV2497" s="187"/>
      <c r="JYW2497" s="204"/>
      <c r="JYX2497" s="272"/>
      <c r="JYY2497" s="207"/>
      <c r="JYZ2497" s="238"/>
      <c r="JZA2497" s="207"/>
      <c r="JZB2497" s="207"/>
      <c r="JZC2497" s="187"/>
      <c r="JZD2497" s="187"/>
      <c r="JZE2497" s="204"/>
      <c r="JZF2497" s="272"/>
      <c r="JZG2497" s="207"/>
      <c r="JZH2497" s="238"/>
      <c r="JZI2497" s="207"/>
      <c r="JZJ2497" s="207"/>
      <c r="JZK2497" s="187"/>
      <c r="JZL2497" s="187"/>
      <c r="JZM2497" s="204"/>
      <c r="JZN2497" s="272"/>
      <c r="JZO2497" s="207"/>
      <c r="JZP2497" s="238"/>
      <c r="JZQ2497" s="207"/>
      <c r="JZR2497" s="207"/>
      <c r="JZS2497" s="187"/>
      <c r="JZT2497" s="187"/>
      <c r="JZU2497" s="204"/>
      <c r="JZV2497" s="272"/>
      <c r="JZW2497" s="207"/>
      <c r="JZX2497" s="238"/>
      <c r="JZY2497" s="207"/>
      <c r="JZZ2497" s="207"/>
      <c r="KAA2497" s="187"/>
      <c r="KAB2497" s="187"/>
      <c r="KAC2497" s="204"/>
      <c r="KAD2497" s="272"/>
      <c r="KAE2497" s="207"/>
      <c r="KAF2497" s="238"/>
      <c r="KAG2497" s="207"/>
      <c r="KAH2497" s="207"/>
      <c r="KAI2497" s="187"/>
      <c r="KAJ2497" s="187"/>
      <c r="KAK2497" s="204"/>
      <c r="KAL2497" s="272"/>
      <c r="KAM2497" s="207"/>
      <c r="KAN2497" s="238"/>
      <c r="KAO2497" s="207"/>
      <c r="KAP2497" s="207"/>
      <c r="KAQ2497" s="187"/>
      <c r="KAR2497" s="187"/>
      <c r="KAS2497" s="204"/>
      <c r="KAT2497" s="272"/>
      <c r="KAU2497" s="207"/>
      <c r="KAV2497" s="238"/>
      <c r="KAW2497" s="207"/>
      <c r="KAX2497" s="207"/>
      <c r="KAY2497" s="187"/>
      <c r="KAZ2497" s="187"/>
      <c r="KBA2497" s="204"/>
      <c r="KBB2497" s="272"/>
      <c r="KBC2497" s="207"/>
      <c r="KBD2497" s="238"/>
      <c r="KBE2497" s="207"/>
      <c r="KBF2497" s="207"/>
      <c r="KBG2497" s="187"/>
      <c r="KBH2497" s="187"/>
      <c r="KBI2497" s="204"/>
      <c r="KBJ2497" s="272"/>
      <c r="KBK2497" s="207"/>
      <c r="KBL2497" s="238"/>
      <c r="KBM2497" s="207"/>
      <c r="KBN2497" s="207"/>
      <c r="KBO2497" s="187"/>
      <c r="KBP2497" s="187"/>
      <c r="KBQ2497" s="204"/>
      <c r="KBR2497" s="272"/>
      <c r="KBS2497" s="207"/>
      <c r="KBT2497" s="238"/>
      <c r="KBU2497" s="207"/>
      <c r="KBV2497" s="207"/>
      <c r="KBW2497" s="187"/>
      <c r="KBX2497" s="187"/>
      <c r="KBY2497" s="204"/>
      <c r="KBZ2497" s="272"/>
      <c r="KCA2497" s="207"/>
      <c r="KCB2497" s="238"/>
      <c r="KCC2497" s="207"/>
      <c r="KCD2497" s="207"/>
      <c r="KCE2497" s="187"/>
      <c r="KCF2497" s="187"/>
      <c r="KCG2497" s="204"/>
      <c r="KCH2497" s="272"/>
      <c r="KCI2497" s="207"/>
      <c r="KCJ2497" s="238"/>
      <c r="KCK2497" s="207"/>
      <c r="KCL2497" s="207"/>
      <c r="KCM2497" s="187"/>
      <c r="KCN2497" s="187"/>
      <c r="KCO2497" s="204"/>
      <c r="KCP2497" s="272"/>
      <c r="KCQ2497" s="207"/>
      <c r="KCR2497" s="238"/>
      <c r="KCS2497" s="207"/>
      <c r="KCT2497" s="207"/>
      <c r="KCU2497" s="187"/>
      <c r="KCV2497" s="187"/>
      <c r="KCW2497" s="204"/>
      <c r="KCX2497" s="272"/>
      <c r="KCY2497" s="207"/>
      <c r="KCZ2497" s="238"/>
      <c r="KDA2497" s="207"/>
      <c r="KDB2497" s="207"/>
      <c r="KDC2497" s="187"/>
      <c r="KDD2497" s="187"/>
      <c r="KDE2497" s="204"/>
      <c r="KDF2497" s="272"/>
      <c r="KDG2497" s="207"/>
      <c r="KDH2497" s="238"/>
      <c r="KDI2497" s="207"/>
      <c r="KDJ2497" s="207"/>
      <c r="KDK2497" s="187"/>
      <c r="KDL2497" s="187"/>
      <c r="KDM2497" s="204"/>
      <c r="KDN2497" s="272"/>
      <c r="KDO2497" s="207"/>
      <c r="KDP2497" s="238"/>
      <c r="KDQ2497" s="207"/>
      <c r="KDR2497" s="207"/>
      <c r="KDS2497" s="187"/>
      <c r="KDT2497" s="187"/>
      <c r="KDU2497" s="204"/>
      <c r="KDV2497" s="272"/>
      <c r="KDW2497" s="207"/>
      <c r="KDX2497" s="238"/>
      <c r="KDY2497" s="207"/>
      <c r="KDZ2497" s="207"/>
      <c r="KEA2497" s="187"/>
      <c r="KEB2497" s="187"/>
      <c r="KEC2497" s="204"/>
      <c r="KED2497" s="272"/>
      <c r="KEE2497" s="207"/>
      <c r="KEF2497" s="238"/>
      <c r="KEG2497" s="207"/>
      <c r="KEH2497" s="207"/>
      <c r="KEI2497" s="187"/>
      <c r="KEJ2497" s="187"/>
      <c r="KEK2497" s="204"/>
      <c r="KEL2497" s="272"/>
      <c r="KEM2497" s="207"/>
      <c r="KEN2497" s="238"/>
      <c r="KEO2497" s="207"/>
      <c r="KEP2497" s="207"/>
      <c r="KEQ2497" s="187"/>
      <c r="KER2497" s="187"/>
      <c r="KES2497" s="204"/>
      <c r="KET2497" s="272"/>
      <c r="KEU2497" s="207"/>
      <c r="KEV2497" s="238"/>
      <c r="KEW2497" s="207"/>
      <c r="KEX2497" s="207"/>
      <c r="KEY2497" s="187"/>
      <c r="KEZ2497" s="187"/>
      <c r="KFA2497" s="204"/>
      <c r="KFB2497" s="272"/>
      <c r="KFC2497" s="207"/>
      <c r="KFD2497" s="238"/>
      <c r="KFE2497" s="207"/>
      <c r="KFF2497" s="207"/>
      <c r="KFG2497" s="187"/>
      <c r="KFH2497" s="187"/>
      <c r="KFI2497" s="204"/>
      <c r="KFJ2497" s="272"/>
      <c r="KFK2497" s="207"/>
      <c r="KFL2497" s="238"/>
      <c r="KFM2497" s="207"/>
      <c r="KFN2497" s="207"/>
      <c r="KFO2497" s="187"/>
      <c r="KFP2497" s="187"/>
      <c r="KFQ2497" s="204"/>
      <c r="KFR2497" s="272"/>
      <c r="KFS2497" s="207"/>
      <c r="KFT2497" s="238"/>
      <c r="KFU2497" s="207"/>
      <c r="KFV2497" s="207"/>
      <c r="KFW2497" s="187"/>
      <c r="KFX2497" s="187"/>
      <c r="KFY2497" s="204"/>
      <c r="KFZ2497" s="272"/>
      <c r="KGA2497" s="207"/>
      <c r="KGB2497" s="238"/>
      <c r="KGC2497" s="207"/>
      <c r="KGD2497" s="207"/>
      <c r="KGE2497" s="187"/>
      <c r="KGF2497" s="187"/>
      <c r="KGG2497" s="204"/>
      <c r="KGH2497" s="272"/>
      <c r="KGI2497" s="207"/>
      <c r="KGJ2497" s="238"/>
      <c r="KGK2497" s="207"/>
      <c r="KGL2497" s="207"/>
      <c r="KGM2497" s="187"/>
      <c r="KGN2497" s="187"/>
      <c r="KGO2497" s="204"/>
      <c r="KGP2497" s="272"/>
      <c r="KGQ2497" s="207"/>
      <c r="KGR2497" s="238"/>
      <c r="KGS2497" s="207"/>
      <c r="KGT2497" s="207"/>
      <c r="KGU2497" s="187"/>
      <c r="KGV2497" s="187"/>
      <c r="KGW2497" s="204"/>
      <c r="KGX2497" s="272"/>
      <c r="KGY2497" s="207"/>
      <c r="KGZ2497" s="238"/>
      <c r="KHA2497" s="207"/>
      <c r="KHB2497" s="207"/>
      <c r="KHC2497" s="187"/>
      <c r="KHD2497" s="187"/>
      <c r="KHE2497" s="204"/>
      <c r="KHF2497" s="272"/>
      <c r="KHG2497" s="207"/>
      <c r="KHH2497" s="238"/>
      <c r="KHI2497" s="207"/>
      <c r="KHJ2497" s="207"/>
      <c r="KHK2497" s="187"/>
      <c r="KHL2497" s="187"/>
      <c r="KHM2497" s="204"/>
      <c r="KHN2497" s="272"/>
      <c r="KHO2497" s="207"/>
      <c r="KHP2497" s="238"/>
      <c r="KHQ2497" s="207"/>
      <c r="KHR2497" s="207"/>
      <c r="KHS2497" s="187"/>
      <c r="KHT2497" s="187"/>
      <c r="KHU2497" s="204"/>
      <c r="KHV2497" s="272"/>
      <c r="KHW2497" s="207"/>
      <c r="KHX2497" s="238"/>
      <c r="KHY2497" s="207"/>
      <c r="KHZ2497" s="207"/>
      <c r="KIA2497" s="187"/>
      <c r="KIB2497" s="187"/>
      <c r="KIC2497" s="204"/>
      <c r="KID2497" s="272"/>
      <c r="KIE2497" s="207"/>
      <c r="KIF2497" s="238"/>
      <c r="KIG2497" s="207"/>
      <c r="KIH2497" s="207"/>
      <c r="KII2497" s="187"/>
      <c r="KIJ2497" s="187"/>
      <c r="KIK2497" s="204"/>
      <c r="KIL2497" s="272"/>
      <c r="KIM2497" s="207"/>
      <c r="KIN2497" s="238"/>
      <c r="KIO2497" s="207"/>
      <c r="KIP2497" s="207"/>
      <c r="KIQ2497" s="187"/>
      <c r="KIR2497" s="187"/>
      <c r="KIS2497" s="204"/>
      <c r="KIT2497" s="272"/>
      <c r="KIU2497" s="207"/>
      <c r="KIV2497" s="238"/>
      <c r="KIW2497" s="207"/>
      <c r="KIX2497" s="207"/>
      <c r="KIY2497" s="187"/>
      <c r="KIZ2497" s="187"/>
      <c r="KJA2497" s="204"/>
      <c r="KJB2497" s="272"/>
      <c r="KJC2497" s="207"/>
      <c r="KJD2497" s="238"/>
      <c r="KJE2497" s="207"/>
      <c r="KJF2497" s="207"/>
      <c r="KJG2497" s="187"/>
      <c r="KJH2497" s="187"/>
      <c r="KJI2497" s="204"/>
      <c r="KJJ2497" s="272"/>
      <c r="KJK2497" s="207"/>
      <c r="KJL2497" s="238"/>
      <c r="KJM2497" s="207"/>
      <c r="KJN2497" s="207"/>
      <c r="KJO2497" s="187"/>
      <c r="KJP2497" s="187"/>
      <c r="KJQ2497" s="204"/>
      <c r="KJR2497" s="272"/>
      <c r="KJS2497" s="207"/>
      <c r="KJT2497" s="238"/>
      <c r="KJU2497" s="207"/>
      <c r="KJV2497" s="207"/>
      <c r="KJW2497" s="187"/>
      <c r="KJX2497" s="187"/>
      <c r="KJY2497" s="204"/>
      <c r="KJZ2497" s="272"/>
      <c r="KKA2497" s="207"/>
      <c r="KKB2497" s="238"/>
      <c r="KKC2497" s="207"/>
      <c r="KKD2497" s="207"/>
      <c r="KKE2497" s="187"/>
      <c r="KKF2497" s="187"/>
      <c r="KKG2497" s="204"/>
      <c r="KKH2497" s="272"/>
      <c r="KKI2497" s="207"/>
      <c r="KKJ2497" s="238"/>
      <c r="KKK2497" s="207"/>
      <c r="KKL2497" s="207"/>
      <c r="KKM2497" s="187"/>
      <c r="KKN2497" s="187"/>
      <c r="KKO2497" s="204"/>
      <c r="KKP2497" s="272"/>
      <c r="KKQ2497" s="207"/>
      <c r="KKR2497" s="238"/>
      <c r="KKS2497" s="207"/>
      <c r="KKT2497" s="207"/>
      <c r="KKU2497" s="187"/>
      <c r="KKV2497" s="187"/>
      <c r="KKW2497" s="204"/>
      <c r="KKX2497" s="272"/>
      <c r="KKY2497" s="207"/>
      <c r="KKZ2497" s="238"/>
      <c r="KLA2497" s="207"/>
      <c r="KLB2497" s="207"/>
      <c r="KLC2497" s="187"/>
      <c r="KLD2497" s="187"/>
      <c r="KLE2497" s="204"/>
      <c r="KLF2497" s="272"/>
      <c r="KLG2497" s="207"/>
      <c r="KLH2497" s="238"/>
      <c r="KLI2497" s="207"/>
      <c r="KLJ2497" s="207"/>
      <c r="KLK2497" s="187"/>
      <c r="KLL2497" s="187"/>
      <c r="KLM2497" s="204"/>
      <c r="KLN2497" s="272"/>
      <c r="KLO2497" s="207"/>
      <c r="KLP2497" s="238"/>
      <c r="KLQ2497" s="207"/>
      <c r="KLR2497" s="207"/>
      <c r="KLS2497" s="187"/>
      <c r="KLT2497" s="187"/>
      <c r="KLU2497" s="204"/>
      <c r="KLV2497" s="272"/>
      <c r="KLW2497" s="207"/>
      <c r="KLX2497" s="238"/>
      <c r="KLY2497" s="207"/>
      <c r="KLZ2497" s="207"/>
      <c r="KMA2497" s="187"/>
      <c r="KMB2497" s="187"/>
      <c r="KMC2497" s="204"/>
      <c r="KMD2497" s="272"/>
      <c r="KME2497" s="207"/>
      <c r="KMF2497" s="238"/>
      <c r="KMG2497" s="207"/>
      <c r="KMH2497" s="207"/>
      <c r="KMI2497" s="187"/>
      <c r="KMJ2497" s="187"/>
      <c r="KMK2497" s="204"/>
      <c r="KML2497" s="272"/>
      <c r="KMM2497" s="207"/>
      <c r="KMN2497" s="238"/>
      <c r="KMO2497" s="207"/>
      <c r="KMP2497" s="207"/>
      <c r="KMQ2497" s="187"/>
      <c r="KMR2497" s="187"/>
      <c r="KMS2497" s="204"/>
      <c r="KMT2497" s="272"/>
      <c r="KMU2497" s="207"/>
      <c r="KMV2497" s="238"/>
      <c r="KMW2497" s="207"/>
      <c r="KMX2497" s="207"/>
      <c r="KMY2497" s="187"/>
      <c r="KMZ2497" s="187"/>
      <c r="KNA2497" s="204"/>
      <c r="KNB2497" s="272"/>
      <c r="KNC2497" s="207"/>
      <c r="KND2497" s="238"/>
      <c r="KNE2497" s="207"/>
      <c r="KNF2497" s="207"/>
      <c r="KNG2497" s="187"/>
      <c r="KNH2497" s="187"/>
      <c r="KNI2497" s="204"/>
      <c r="KNJ2497" s="272"/>
      <c r="KNK2497" s="207"/>
      <c r="KNL2497" s="238"/>
      <c r="KNM2497" s="207"/>
      <c r="KNN2497" s="207"/>
      <c r="KNO2497" s="187"/>
      <c r="KNP2497" s="187"/>
      <c r="KNQ2497" s="204"/>
      <c r="KNR2497" s="272"/>
      <c r="KNS2497" s="207"/>
      <c r="KNT2497" s="238"/>
      <c r="KNU2497" s="207"/>
      <c r="KNV2497" s="207"/>
      <c r="KNW2497" s="187"/>
      <c r="KNX2497" s="187"/>
      <c r="KNY2497" s="204"/>
      <c r="KNZ2497" s="272"/>
      <c r="KOA2497" s="207"/>
      <c r="KOB2497" s="238"/>
      <c r="KOC2497" s="207"/>
      <c r="KOD2497" s="207"/>
      <c r="KOE2497" s="187"/>
      <c r="KOF2497" s="187"/>
      <c r="KOG2497" s="204"/>
      <c r="KOH2497" s="272"/>
      <c r="KOI2497" s="207"/>
      <c r="KOJ2497" s="238"/>
      <c r="KOK2497" s="207"/>
      <c r="KOL2497" s="207"/>
      <c r="KOM2497" s="187"/>
      <c r="KON2497" s="187"/>
      <c r="KOO2497" s="204"/>
      <c r="KOP2497" s="272"/>
      <c r="KOQ2497" s="207"/>
      <c r="KOR2497" s="238"/>
      <c r="KOS2497" s="207"/>
      <c r="KOT2497" s="207"/>
      <c r="KOU2497" s="187"/>
      <c r="KOV2497" s="187"/>
      <c r="KOW2497" s="204"/>
      <c r="KOX2497" s="272"/>
      <c r="KOY2497" s="207"/>
      <c r="KOZ2497" s="238"/>
      <c r="KPA2497" s="207"/>
      <c r="KPB2497" s="207"/>
      <c r="KPC2497" s="187"/>
      <c r="KPD2497" s="187"/>
      <c r="KPE2497" s="204"/>
      <c r="KPF2497" s="272"/>
      <c r="KPG2497" s="207"/>
      <c r="KPH2497" s="238"/>
      <c r="KPI2497" s="207"/>
      <c r="KPJ2497" s="207"/>
      <c r="KPK2497" s="187"/>
      <c r="KPL2497" s="187"/>
      <c r="KPM2497" s="204"/>
      <c r="KPN2497" s="272"/>
      <c r="KPO2497" s="207"/>
      <c r="KPP2497" s="238"/>
      <c r="KPQ2497" s="207"/>
      <c r="KPR2497" s="207"/>
      <c r="KPS2497" s="187"/>
      <c r="KPT2497" s="187"/>
      <c r="KPU2497" s="204"/>
      <c r="KPV2497" s="272"/>
      <c r="KPW2497" s="207"/>
      <c r="KPX2497" s="238"/>
      <c r="KPY2497" s="207"/>
      <c r="KPZ2497" s="207"/>
      <c r="KQA2497" s="187"/>
      <c r="KQB2497" s="187"/>
      <c r="KQC2497" s="204"/>
      <c r="KQD2497" s="272"/>
      <c r="KQE2497" s="207"/>
      <c r="KQF2497" s="238"/>
      <c r="KQG2497" s="207"/>
      <c r="KQH2497" s="207"/>
      <c r="KQI2497" s="187"/>
      <c r="KQJ2497" s="187"/>
      <c r="KQK2497" s="204"/>
      <c r="KQL2497" s="272"/>
      <c r="KQM2497" s="207"/>
      <c r="KQN2497" s="238"/>
      <c r="KQO2497" s="207"/>
      <c r="KQP2497" s="207"/>
      <c r="KQQ2497" s="187"/>
      <c r="KQR2497" s="187"/>
      <c r="KQS2497" s="204"/>
      <c r="KQT2497" s="272"/>
      <c r="KQU2497" s="207"/>
      <c r="KQV2497" s="238"/>
      <c r="KQW2497" s="207"/>
      <c r="KQX2497" s="207"/>
      <c r="KQY2497" s="187"/>
      <c r="KQZ2497" s="187"/>
      <c r="KRA2497" s="204"/>
      <c r="KRB2497" s="272"/>
      <c r="KRC2497" s="207"/>
      <c r="KRD2497" s="238"/>
      <c r="KRE2497" s="207"/>
      <c r="KRF2497" s="207"/>
      <c r="KRG2497" s="187"/>
      <c r="KRH2497" s="187"/>
      <c r="KRI2497" s="204"/>
      <c r="KRJ2497" s="272"/>
      <c r="KRK2497" s="207"/>
      <c r="KRL2497" s="238"/>
      <c r="KRM2497" s="207"/>
      <c r="KRN2497" s="207"/>
      <c r="KRO2497" s="187"/>
      <c r="KRP2497" s="187"/>
      <c r="KRQ2497" s="204"/>
      <c r="KRR2497" s="272"/>
      <c r="KRS2497" s="207"/>
      <c r="KRT2497" s="238"/>
      <c r="KRU2497" s="207"/>
      <c r="KRV2497" s="207"/>
      <c r="KRW2497" s="187"/>
      <c r="KRX2497" s="187"/>
      <c r="KRY2497" s="204"/>
      <c r="KRZ2497" s="272"/>
      <c r="KSA2497" s="207"/>
      <c r="KSB2497" s="238"/>
      <c r="KSC2497" s="207"/>
      <c r="KSD2497" s="207"/>
      <c r="KSE2497" s="187"/>
      <c r="KSF2497" s="187"/>
      <c r="KSG2497" s="204"/>
      <c r="KSH2497" s="272"/>
      <c r="KSI2497" s="207"/>
      <c r="KSJ2497" s="238"/>
      <c r="KSK2497" s="207"/>
      <c r="KSL2497" s="207"/>
      <c r="KSM2497" s="187"/>
      <c r="KSN2497" s="187"/>
      <c r="KSO2497" s="204"/>
      <c r="KSP2497" s="272"/>
      <c r="KSQ2497" s="207"/>
      <c r="KSR2497" s="238"/>
      <c r="KSS2497" s="207"/>
      <c r="KST2497" s="207"/>
      <c r="KSU2497" s="187"/>
      <c r="KSV2497" s="187"/>
      <c r="KSW2497" s="204"/>
      <c r="KSX2497" s="272"/>
      <c r="KSY2497" s="207"/>
      <c r="KSZ2497" s="238"/>
      <c r="KTA2497" s="207"/>
      <c r="KTB2497" s="207"/>
      <c r="KTC2497" s="187"/>
      <c r="KTD2497" s="187"/>
      <c r="KTE2497" s="204"/>
      <c r="KTF2497" s="272"/>
      <c r="KTG2497" s="207"/>
      <c r="KTH2497" s="238"/>
      <c r="KTI2497" s="207"/>
      <c r="KTJ2497" s="207"/>
      <c r="KTK2497" s="187"/>
      <c r="KTL2497" s="187"/>
      <c r="KTM2497" s="204"/>
      <c r="KTN2497" s="272"/>
      <c r="KTO2497" s="207"/>
      <c r="KTP2497" s="238"/>
      <c r="KTQ2497" s="207"/>
      <c r="KTR2497" s="207"/>
      <c r="KTS2497" s="187"/>
      <c r="KTT2497" s="187"/>
      <c r="KTU2497" s="204"/>
      <c r="KTV2497" s="272"/>
      <c r="KTW2497" s="207"/>
      <c r="KTX2497" s="238"/>
      <c r="KTY2497" s="207"/>
      <c r="KTZ2497" s="207"/>
      <c r="KUA2497" s="187"/>
      <c r="KUB2497" s="187"/>
      <c r="KUC2497" s="204"/>
      <c r="KUD2497" s="272"/>
      <c r="KUE2497" s="207"/>
      <c r="KUF2497" s="238"/>
      <c r="KUG2497" s="207"/>
      <c r="KUH2497" s="207"/>
      <c r="KUI2497" s="187"/>
      <c r="KUJ2497" s="187"/>
      <c r="KUK2497" s="204"/>
      <c r="KUL2497" s="272"/>
      <c r="KUM2497" s="207"/>
      <c r="KUN2497" s="238"/>
      <c r="KUO2497" s="207"/>
      <c r="KUP2497" s="207"/>
      <c r="KUQ2497" s="187"/>
      <c r="KUR2497" s="187"/>
      <c r="KUS2497" s="204"/>
      <c r="KUT2497" s="272"/>
      <c r="KUU2497" s="207"/>
      <c r="KUV2497" s="238"/>
      <c r="KUW2497" s="207"/>
      <c r="KUX2497" s="207"/>
      <c r="KUY2497" s="187"/>
      <c r="KUZ2497" s="187"/>
      <c r="KVA2497" s="204"/>
      <c r="KVB2497" s="272"/>
      <c r="KVC2497" s="207"/>
      <c r="KVD2497" s="238"/>
      <c r="KVE2497" s="207"/>
      <c r="KVF2497" s="207"/>
      <c r="KVG2497" s="187"/>
      <c r="KVH2497" s="187"/>
      <c r="KVI2497" s="204"/>
      <c r="KVJ2497" s="272"/>
      <c r="KVK2497" s="207"/>
      <c r="KVL2497" s="238"/>
      <c r="KVM2497" s="207"/>
      <c r="KVN2497" s="207"/>
      <c r="KVO2497" s="187"/>
      <c r="KVP2497" s="187"/>
      <c r="KVQ2497" s="204"/>
      <c r="KVR2497" s="272"/>
      <c r="KVS2497" s="207"/>
      <c r="KVT2497" s="238"/>
      <c r="KVU2497" s="207"/>
      <c r="KVV2497" s="207"/>
      <c r="KVW2497" s="187"/>
      <c r="KVX2497" s="187"/>
      <c r="KVY2497" s="204"/>
      <c r="KVZ2497" s="272"/>
      <c r="KWA2497" s="207"/>
      <c r="KWB2497" s="238"/>
      <c r="KWC2497" s="207"/>
      <c r="KWD2497" s="207"/>
      <c r="KWE2497" s="187"/>
      <c r="KWF2497" s="187"/>
      <c r="KWG2497" s="204"/>
      <c r="KWH2497" s="272"/>
      <c r="KWI2497" s="207"/>
      <c r="KWJ2497" s="238"/>
      <c r="KWK2497" s="207"/>
      <c r="KWL2497" s="207"/>
      <c r="KWM2497" s="187"/>
      <c r="KWN2497" s="187"/>
      <c r="KWO2497" s="204"/>
      <c r="KWP2497" s="272"/>
      <c r="KWQ2497" s="207"/>
      <c r="KWR2497" s="238"/>
      <c r="KWS2497" s="207"/>
      <c r="KWT2497" s="207"/>
      <c r="KWU2497" s="187"/>
      <c r="KWV2497" s="187"/>
      <c r="KWW2497" s="204"/>
      <c r="KWX2497" s="272"/>
      <c r="KWY2497" s="207"/>
      <c r="KWZ2497" s="238"/>
      <c r="KXA2497" s="207"/>
      <c r="KXB2497" s="207"/>
      <c r="KXC2497" s="187"/>
      <c r="KXD2497" s="187"/>
      <c r="KXE2497" s="204"/>
      <c r="KXF2497" s="272"/>
      <c r="KXG2497" s="207"/>
      <c r="KXH2497" s="238"/>
      <c r="KXI2497" s="207"/>
      <c r="KXJ2497" s="207"/>
      <c r="KXK2497" s="187"/>
      <c r="KXL2497" s="187"/>
      <c r="KXM2497" s="204"/>
      <c r="KXN2497" s="272"/>
      <c r="KXO2497" s="207"/>
      <c r="KXP2497" s="238"/>
      <c r="KXQ2497" s="207"/>
      <c r="KXR2497" s="207"/>
      <c r="KXS2497" s="187"/>
      <c r="KXT2497" s="187"/>
      <c r="KXU2497" s="204"/>
      <c r="KXV2497" s="272"/>
      <c r="KXW2497" s="207"/>
      <c r="KXX2497" s="238"/>
      <c r="KXY2497" s="207"/>
      <c r="KXZ2497" s="207"/>
      <c r="KYA2497" s="187"/>
      <c r="KYB2497" s="187"/>
      <c r="KYC2497" s="204"/>
      <c r="KYD2497" s="272"/>
      <c r="KYE2497" s="207"/>
      <c r="KYF2497" s="238"/>
      <c r="KYG2497" s="207"/>
      <c r="KYH2497" s="207"/>
      <c r="KYI2497" s="187"/>
      <c r="KYJ2497" s="187"/>
      <c r="KYK2497" s="204"/>
      <c r="KYL2497" s="272"/>
      <c r="KYM2497" s="207"/>
      <c r="KYN2497" s="238"/>
      <c r="KYO2497" s="207"/>
      <c r="KYP2497" s="207"/>
      <c r="KYQ2497" s="187"/>
      <c r="KYR2497" s="187"/>
      <c r="KYS2497" s="204"/>
      <c r="KYT2497" s="272"/>
      <c r="KYU2497" s="207"/>
      <c r="KYV2497" s="238"/>
      <c r="KYW2497" s="207"/>
      <c r="KYX2497" s="207"/>
      <c r="KYY2497" s="187"/>
      <c r="KYZ2497" s="187"/>
      <c r="KZA2497" s="204"/>
      <c r="KZB2497" s="272"/>
      <c r="KZC2497" s="207"/>
      <c r="KZD2497" s="238"/>
      <c r="KZE2497" s="207"/>
      <c r="KZF2497" s="207"/>
      <c r="KZG2497" s="187"/>
      <c r="KZH2497" s="187"/>
      <c r="KZI2497" s="204"/>
      <c r="KZJ2497" s="272"/>
      <c r="KZK2497" s="207"/>
      <c r="KZL2497" s="238"/>
      <c r="KZM2497" s="207"/>
      <c r="KZN2497" s="207"/>
      <c r="KZO2497" s="187"/>
      <c r="KZP2497" s="187"/>
      <c r="KZQ2497" s="204"/>
      <c r="KZR2497" s="272"/>
      <c r="KZS2497" s="207"/>
      <c r="KZT2497" s="238"/>
      <c r="KZU2497" s="207"/>
      <c r="KZV2497" s="207"/>
      <c r="KZW2497" s="187"/>
      <c r="KZX2497" s="187"/>
      <c r="KZY2497" s="204"/>
      <c r="KZZ2497" s="272"/>
      <c r="LAA2497" s="207"/>
      <c r="LAB2497" s="238"/>
      <c r="LAC2497" s="207"/>
      <c r="LAD2497" s="207"/>
      <c r="LAE2497" s="187"/>
      <c r="LAF2497" s="187"/>
      <c r="LAG2497" s="204"/>
      <c r="LAH2497" s="272"/>
      <c r="LAI2497" s="207"/>
      <c r="LAJ2497" s="238"/>
      <c r="LAK2497" s="207"/>
      <c r="LAL2497" s="207"/>
      <c r="LAM2497" s="187"/>
      <c r="LAN2497" s="187"/>
      <c r="LAO2497" s="204"/>
      <c r="LAP2497" s="272"/>
      <c r="LAQ2497" s="207"/>
      <c r="LAR2497" s="238"/>
      <c r="LAS2497" s="207"/>
      <c r="LAT2497" s="207"/>
      <c r="LAU2497" s="187"/>
      <c r="LAV2497" s="187"/>
      <c r="LAW2497" s="204"/>
      <c r="LAX2497" s="272"/>
      <c r="LAY2497" s="207"/>
      <c r="LAZ2497" s="238"/>
      <c r="LBA2497" s="207"/>
      <c r="LBB2497" s="207"/>
      <c r="LBC2497" s="187"/>
      <c r="LBD2497" s="187"/>
      <c r="LBE2497" s="204"/>
      <c r="LBF2497" s="272"/>
      <c r="LBG2497" s="207"/>
      <c r="LBH2497" s="238"/>
      <c r="LBI2497" s="207"/>
      <c r="LBJ2497" s="207"/>
      <c r="LBK2497" s="187"/>
      <c r="LBL2497" s="187"/>
      <c r="LBM2497" s="204"/>
      <c r="LBN2497" s="272"/>
      <c r="LBO2497" s="207"/>
      <c r="LBP2497" s="238"/>
      <c r="LBQ2497" s="207"/>
      <c r="LBR2497" s="207"/>
      <c r="LBS2497" s="187"/>
      <c r="LBT2497" s="187"/>
      <c r="LBU2497" s="204"/>
      <c r="LBV2497" s="272"/>
      <c r="LBW2497" s="207"/>
      <c r="LBX2497" s="238"/>
      <c r="LBY2497" s="207"/>
      <c r="LBZ2497" s="207"/>
      <c r="LCA2497" s="187"/>
      <c r="LCB2497" s="187"/>
      <c r="LCC2497" s="204"/>
      <c r="LCD2497" s="272"/>
      <c r="LCE2497" s="207"/>
      <c r="LCF2497" s="238"/>
      <c r="LCG2497" s="207"/>
      <c r="LCH2497" s="207"/>
      <c r="LCI2497" s="187"/>
      <c r="LCJ2497" s="187"/>
      <c r="LCK2497" s="204"/>
      <c r="LCL2497" s="272"/>
      <c r="LCM2497" s="207"/>
      <c r="LCN2497" s="238"/>
      <c r="LCO2497" s="207"/>
      <c r="LCP2497" s="207"/>
      <c r="LCQ2497" s="187"/>
      <c r="LCR2497" s="187"/>
      <c r="LCS2497" s="204"/>
      <c r="LCT2497" s="272"/>
      <c r="LCU2497" s="207"/>
      <c r="LCV2497" s="238"/>
      <c r="LCW2497" s="207"/>
      <c r="LCX2497" s="207"/>
      <c r="LCY2497" s="187"/>
      <c r="LCZ2497" s="187"/>
      <c r="LDA2497" s="204"/>
      <c r="LDB2497" s="272"/>
      <c r="LDC2497" s="207"/>
      <c r="LDD2497" s="238"/>
      <c r="LDE2497" s="207"/>
      <c r="LDF2497" s="207"/>
      <c r="LDG2497" s="187"/>
      <c r="LDH2497" s="187"/>
      <c r="LDI2497" s="204"/>
      <c r="LDJ2497" s="272"/>
      <c r="LDK2497" s="207"/>
      <c r="LDL2497" s="238"/>
      <c r="LDM2497" s="207"/>
      <c r="LDN2497" s="207"/>
      <c r="LDO2497" s="187"/>
      <c r="LDP2497" s="187"/>
      <c r="LDQ2497" s="204"/>
      <c r="LDR2497" s="272"/>
      <c r="LDS2497" s="207"/>
      <c r="LDT2497" s="238"/>
      <c r="LDU2497" s="207"/>
      <c r="LDV2497" s="207"/>
      <c r="LDW2497" s="187"/>
      <c r="LDX2497" s="187"/>
      <c r="LDY2497" s="204"/>
      <c r="LDZ2497" s="272"/>
      <c r="LEA2497" s="207"/>
      <c r="LEB2497" s="238"/>
      <c r="LEC2497" s="207"/>
      <c r="LED2497" s="207"/>
      <c r="LEE2497" s="187"/>
      <c r="LEF2497" s="187"/>
      <c r="LEG2497" s="204"/>
      <c r="LEH2497" s="272"/>
      <c r="LEI2497" s="207"/>
      <c r="LEJ2497" s="238"/>
      <c r="LEK2497" s="207"/>
      <c r="LEL2497" s="207"/>
      <c r="LEM2497" s="187"/>
      <c r="LEN2497" s="187"/>
      <c r="LEO2497" s="204"/>
      <c r="LEP2497" s="272"/>
      <c r="LEQ2497" s="207"/>
      <c r="LER2497" s="238"/>
      <c r="LES2497" s="207"/>
      <c r="LET2497" s="207"/>
      <c r="LEU2497" s="187"/>
      <c r="LEV2497" s="187"/>
      <c r="LEW2497" s="204"/>
      <c r="LEX2497" s="272"/>
      <c r="LEY2497" s="207"/>
      <c r="LEZ2497" s="238"/>
      <c r="LFA2497" s="207"/>
      <c r="LFB2497" s="207"/>
      <c r="LFC2497" s="187"/>
      <c r="LFD2497" s="187"/>
      <c r="LFE2497" s="204"/>
      <c r="LFF2497" s="272"/>
      <c r="LFG2497" s="207"/>
      <c r="LFH2497" s="238"/>
      <c r="LFI2497" s="207"/>
      <c r="LFJ2497" s="207"/>
      <c r="LFK2497" s="187"/>
      <c r="LFL2497" s="187"/>
      <c r="LFM2497" s="204"/>
      <c r="LFN2497" s="272"/>
      <c r="LFO2497" s="207"/>
      <c r="LFP2497" s="238"/>
      <c r="LFQ2497" s="207"/>
      <c r="LFR2497" s="207"/>
      <c r="LFS2497" s="187"/>
      <c r="LFT2497" s="187"/>
      <c r="LFU2497" s="204"/>
      <c r="LFV2497" s="272"/>
      <c r="LFW2497" s="207"/>
      <c r="LFX2497" s="238"/>
      <c r="LFY2497" s="207"/>
      <c r="LFZ2497" s="207"/>
      <c r="LGA2497" s="187"/>
      <c r="LGB2497" s="187"/>
      <c r="LGC2497" s="204"/>
      <c r="LGD2497" s="272"/>
      <c r="LGE2497" s="207"/>
      <c r="LGF2497" s="238"/>
      <c r="LGG2497" s="207"/>
      <c r="LGH2497" s="207"/>
      <c r="LGI2497" s="187"/>
      <c r="LGJ2497" s="187"/>
      <c r="LGK2497" s="204"/>
      <c r="LGL2497" s="272"/>
      <c r="LGM2497" s="207"/>
      <c r="LGN2497" s="238"/>
      <c r="LGO2497" s="207"/>
      <c r="LGP2497" s="207"/>
      <c r="LGQ2497" s="187"/>
      <c r="LGR2497" s="187"/>
      <c r="LGS2497" s="204"/>
      <c r="LGT2497" s="272"/>
      <c r="LGU2497" s="207"/>
      <c r="LGV2497" s="238"/>
      <c r="LGW2497" s="207"/>
      <c r="LGX2497" s="207"/>
      <c r="LGY2497" s="187"/>
      <c r="LGZ2497" s="187"/>
      <c r="LHA2497" s="204"/>
      <c r="LHB2497" s="272"/>
      <c r="LHC2497" s="207"/>
      <c r="LHD2497" s="238"/>
      <c r="LHE2497" s="207"/>
      <c r="LHF2497" s="207"/>
      <c r="LHG2497" s="187"/>
      <c r="LHH2497" s="187"/>
      <c r="LHI2497" s="204"/>
      <c r="LHJ2497" s="272"/>
      <c r="LHK2497" s="207"/>
      <c r="LHL2497" s="238"/>
      <c r="LHM2497" s="207"/>
      <c r="LHN2497" s="207"/>
      <c r="LHO2497" s="187"/>
      <c r="LHP2497" s="187"/>
      <c r="LHQ2497" s="204"/>
      <c r="LHR2497" s="272"/>
      <c r="LHS2497" s="207"/>
      <c r="LHT2497" s="238"/>
      <c r="LHU2497" s="207"/>
      <c r="LHV2497" s="207"/>
      <c r="LHW2497" s="187"/>
      <c r="LHX2497" s="187"/>
      <c r="LHY2497" s="204"/>
      <c r="LHZ2497" s="272"/>
      <c r="LIA2497" s="207"/>
      <c r="LIB2497" s="238"/>
      <c r="LIC2497" s="207"/>
      <c r="LID2497" s="207"/>
      <c r="LIE2497" s="187"/>
      <c r="LIF2497" s="187"/>
      <c r="LIG2497" s="204"/>
      <c r="LIH2497" s="272"/>
      <c r="LII2497" s="207"/>
      <c r="LIJ2497" s="238"/>
      <c r="LIK2497" s="207"/>
      <c r="LIL2497" s="207"/>
      <c r="LIM2497" s="187"/>
      <c r="LIN2497" s="187"/>
      <c r="LIO2497" s="204"/>
      <c r="LIP2497" s="272"/>
      <c r="LIQ2497" s="207"/>
      <c r="LIR2497" s="238"/>
      <c r="LIS2497" s="207"/>
      <c r="LIT2497" s="207"/>
      <c r="LIU2497" s="187"/>
      <c r="LIV2497" s="187"/>
      <c r="LIW2497" s="204"/>
      <c r="LIX2497" s="272"/>
      <c r="LIY2497" s="207"/>
      <c r="LIZ2497" s="238"/>
      <c r="LJA2497" s="207"/>
      <c r="LJB2497" s="207"/>
      <c r="LJC2497" s="187"/>
      <c r="LJD2497" s="187"/>
      <c r="LJE2497" s="204"/>
      <c r="LJF2497" s="272"/>
      <c r="LJG2497" s="207"/>
      <c r="LJH2497" s="238"/>
      <c r="LJI2497" s="207"/>
      <c r="LJJ2497" s="207"/>
      <c r="LJK2497" s="187"/>
      <c r="LJL2497" s="187"/>
      <c r="LJM2497" s="204"/>
      <c r="LJN2497" s="272"/>
      <c r="LJO2497" s="207"/>
      <c r="LJP2497" s="238"/>
      <c r="LJQ2497" s="207"/>
      <c r="LJR2497" s="207"/>
      <c r="LJS2497" s="187"/>
      <c r="LJT2497" s="187"/>
      <c r="LJU2497" s="204"/>
      <c r="LJV2497" s="272"/>
      <c r="LJW2497" s="207"/>
      <c r="LJX2497" s="238"/>
      <c r="LJY2497" s="207"/>
      <c r="LJZ2497" s="207"/>
      <c r="LKA2497" s="187"/>
      <c r="LKB2497" s="187"/>
      <c r="LKC2497" s="204"/>
      <c r="LKD2497" s="272"/>
      <c r="LKE2497" s="207"/>
      <c r="LKF2497" s="238"/>
      <c r="LKG2497" s="207"/>
      <c r="LKH2497" s="207"/>
      <c r="LKI2497" s="187"/>
      <c r="LKJ2497" s="187"/>
      <c r="LKK2497" s="204"/>
      <c r="LKL2497" s="272"/>
      <c r="LKM2497" s="207"/>
      <c r="LKN2497" s="238"/>
      <c r="LKO2497" s="207"/>
      <c r="LKP2497" s="207"/>
      <c r="LKQ2497" s="187"/>
      <c r="LKR2497" s="187"/>
      <c r="LKS2497" s="204"/>
      <c r="LKT2497" s="272"/>
      <c r="LKU2497" s="207"/>
      <c r="LKV2497" s="238"/>
      <c r="LKW2497" s="207"/>
      <c r="LKX2497" s="207"/>
      <c r="LKY2497" s="187"/>
      <c r="LKZ2497" s="187"/>
      <c r="LLA2497" s="204"/>
      <c r="LLB2497" s="272"/>
      <c r="LLC2497" s="207"/>
      <c r="LLD2497" s="238"/>
      <c r="LLE2497" s="207"/>
      <c r="LLF2497" s="207"/>
      <c r="LLG2497" s="187"/>
      <c r="LLH2497" s="187"/>
      <c r="LLI2497" s="204"/>
      <c r="LLJ2497" s="272"/>
      <c r="LLK2497" s="207"/>
      <c r="LLL2497" s="238"/>
      <c r="LLM2497" s="207"/>
      <c r="LLN2497" s="207"/>
      <c r="LLO2497" s="187"/>
      <c r="LLP2497" s="187"/>
      <c r="LLQ2497" s="204"/>
      <c r="LLR2497" s="272"/>
      <c r="LLS2497" s="207"/>
      <c r="LLT2497" s="238"/>
      <c r="LLU2497" s="207"/>
      <c r="LLV2497" s="207"/>
      <c r="LLW2497" s="187"/>
      <c r="LLX2497" s="187"/>
      <c r="LLY2497" s="204"/>
      <c r="LLZ2497" s="272"/>
      <c r="LMA2497" s="207"/>
      <c r="LMB2497" s="238"/>
      <c r="LMC2497" s="207"/>
      <c r="LMD2497" s="207"/>
      <c r="LME2497" s="187"/>
      <c r="LMF2497" s="187"/>
      <c r="LMG2497" s="204"/>
      <c r="LMH2497" s="272"/>
      <c r="LMI2497" s="207"/>
      <c r="LMJ2497" s="238"/>
      <c r="LMK2497" s="207"/>
      <c r="LML2497" s="207"/>
      <c r="LMM2497" s="187"/>
      <c r="LMN2497" s="187"/>
      <c r="LMO2497" s="204"/>
      <c r="LMP2497" s="272"/>
      <c r="LMQ2497" s="207"/>
      <c r="LMR2497" s="238"/>
      <c r="LMS2497" s="207"/>
      <c r="LMT2497" s="207"/>
      <c r="LMU2497" s="187"/>
      <c r="LMV2497" s="187"/>
      <c r="LMW2497" s="204"/>
      <c r="LMX2497" s="272"/>
      <c r="LMY2497" s="207"/>
      <c r="LMZ2497" s="238"/>
      <c r="LNA2497" s="207"/>
      <c r="LNB2497" s="207"/>
      <c r="LNC2497" s="187"/>
      <c r="LND2497" s="187"/>
      <c r="LNE2497" s="204"/>
      <c r="LNF2497" s="272"/>
      <c r="LNG2497" s="207"/>
      <c r="LNH2497" s="238"/>
      <c r="LNI2497" s="207"/>
      <c r="LNJ2497" s="207"/>
      <c r="LNK2497" s="187"/>
      <c r="LNL2497" s="187"/>
      <c r="LNM2497" s="204"/>
      <c r="LNN2497" s="272"/>
      <c r="LNO2497" s="207"/>
      <c r="LNP2497" s="238"/>
      <c r="LNQ2497" s="207"/>
      <c r="LNR2497" s="207"/>
      <c r="LNS2497" s="187"/>
      <c r="LNT2497" s="187"/>
      <c r="LNU2497" s="204"/>
      <c r="LNV2497" s="272"/>
      <c r="LNW2497" s="207"/>
      <c r="LNX2497" s="238"/>
      <c r="LNY2497" s="207"/>
      <c r="LNZ2497" s="207"/>
      <c r="LOA2497" s="187"/>
      <c r="LOB2497" s="187"/>
      <c r="LOC2497" s="204"/>
      <c r="LOD2497" s="272"/>
      <c r="LOE2497" s="207"/>
      <c r="LOF2497" s="238"/>
      <c r="LOG2497" s="207"/>
      <c r="LOH2497" s="207"/>
      <c r="LOI2497" s="187"/>
      <c r="LOJ2497" s="187"/>
      <c r="LOK2497" s="204"/>
      <c r="LOL2497" s="272"/>
      <c r="LOM2497" s="207"/>
      <c r="LON2497" s="238"/>
      <c r="LOO2497" s="207"/>
      <c r="LOP2497" s="207"/>
      <c r="LOQ2497" s="187"/>
      <c r="LOR2497" s="187"/>
      <c r="LOS2497" s="204"/>
      <c r="LOT2497" s="272"/>
      <c r="LOU2497" s="207"/>
      <c r="LOV2497" s="238"/>
      <c r="LOW2497" s="207"/>
      <c r="LOX2497" s="207"/>
      <c r="LOY2497" s="187"/>
      <c r="LOZ2497" s="187"/>
      <c r="LPA2497" s="204"/>
      <c r="LPB2497" s="272"/>
      <c r="LPC2497" s="207"/>
      <c r="LPD2497" s="238"/>
      <c r="LPE2497" s="207"/>
      <c r="LPF2497" s="207"/>
      <c r="LPG2497" s="187"/>
      <c r="LPH2497" s="187"/>
      <c r="LPI2497" s="204"/>
      <c r="LPJ2497" s="272"/>
      <c r="LPK2497" s="207"/>
      <c r="LPL2497" s="238"/>
      <c r="LPM2497" s="207"/>
      <c r="LPN2497" s="207"/>
      <c r="LPO2497" s="187"/>
      <c r="LPP2497" s="187"/>
      <c r="LPQ2497" s="204"/>
      <c r="LPR2497" s="272"/>
      <c r="LPS2497" s="207"/>
      <c r="LPT2497" s="238"/>
      <c r="LPU2497" s="207"/>
      <c r="LPV2497" s="207"/>
      <c r="LPW2497" s="187"/>
      <c r="LPX2497" s="187"/>
      <c r="LPY2497" s="204"/>
      <c r="LPZ2497" s="272"/>
      <c r="LQA2497" s="207"/>
      <c r="LQB2497" s="238"/>
      <c r="LQC2497" s="207"/>
      <c r="LQD2497" s="207"/>
      <c r="LQE2497" s="187"/>
      <c r="LQF2497" s="187"/>
      <c r="LQG2497" s="204"/>
      <c r="LQH2497" s="272"/>
      <c r="LQI2497" s="207"/>
      <c r="LQJ2497" s="238"/>
      <c r="LQK2497" s="207"/>
      <c r="LQL2497" s="207"/>
      <c r="LQM2497" s="187"/>
      <c r="LQN2497" s="187"/>
      <c r="LQO2497" s="204"/>
      <c r="LQP2497" s="272"/>
      <c r="LQQ2497" s="207"/>
      <c r="LQR2497" s="238"/>
      <c r="LQS2497" s="207"/>
      <c r="LQT2497" s="207"/>
      <c r="LQU2497" s="187"/>
      <c r="LQV2497" s="187"/>
      <c r="LQW2497" s="204"/>
      <c r="LQX2497" s="272"/>
      <c r="LQY2497" s="207"/>
      <c r="LQZ2497" s="238"/>
      <c r="LRA2497" s="207"/>
      <c r="LRB2497" s="207"/>
      <c r="LRC2497" s="187"/>
      <c r="LRD2497" s="187"/>
      <c r="LRE2497" s="204"/>
      <c r="LRF2497" s="272"/>
      <c r="LRG2497" s="207"/>
      <c r="LRH2497" s="238"/>
      <c r="LRI2497" s="207"/>
      <c r="LRJ2497" s="207"/>
      <c r="LRK2497" s="187"/>
      <c r="LRL2497" s="187"/>
      <c r="LRM2497" s="204"/>
      <c r="LRN2497" s="272"/>
      <c r="LRO2497" s="207"/>
      <c r="LRP2497" s="238"/>
      <c r="LRQ2497" s="207"/>
      <c r="LRR2497" s="207"/>
      <c r="LRS2497" s="187"/>
      <c r="LRT2497" s="187"/>
      <c r="LRU2497" s="204"/>
      <c r="LRV2497" s="272"/>
      <c r="LRW2497" s="207"/>
      <c r="LRX2497" s="238"/>
      <c r="LRY2497" s="207"/>
      <c r="LRZ2497" s="207"/>
      <c r="LSA2497" s="187"/>
      <c r="LSB2497" s="187"/>
      <c r="LSC2497" s="204"/>
      <c r="LSD2497" s="272"/>
      <c r="LSE2497" s="207"/>
      <c r="LSF2497" s="238"/>
      <c r="LSG2497" s="207"/>
      <c r="LSH2497" s="207"/>
      <c r="LSI2497" s="187"/>
      <c r="LSJ2497" s="187"/>
      <c r="LSK2497" s="204"/>
      <c r="LSL2497" s="272"/>
      <c r="LSM2497" s="207"/>
      <c r="LSN2497" s="238"/>
      <c r="LSO2497" s="207"/>
      <c r="LSP2497" s="207"/>
      <c r="LSQ2497" s="187"/>
      <c r="LSR2497" s="187"/>
      <c r="LSS2497" s="204"/>
      <c r="LST2497" s="272"/>
      <c r="LSU2497" s="207"/>
      <c r="LSV2497" s="238"/>
      <c r="LSW2497" s="207"/>
      <c r="LSX2497" s="207"/>
      <c r="LSY2497" s="187"/>
      <c r="LSZ2497" s="187"/>
      <c r="LTA2497" s="204"/>
      <c r="LTB2497" s="272"/>
      <c r="LTC2497" s="207"/>
      <c r="LTD2497" s="238"/>
      <c r="LTE2497" s="207"/>
      <c r="LTF2497" s="207"/>
      <c r="LTG2497" s="187"/>
      <c r="LTH2497" s="187"/>
      <c r="LTI2497" s="204"/>
      <c r="LTJ2497" s="272"/>
      <c r="LTK2497" s="207"/>
      <c r="LTL2497" s="238"/>
      <c r="LTM2497" s="207"/>
      <c r="LTN2497" s="207"/>
      <c r="LTO2497" s="187"/>
      <c r="LTP2497" s="187"/>
      <c r="LTQ2497" s="204"/>
      <c r="LTR2497" s="272"/>
      <c r="LTS2497" s="207"/>
      <c r="LTT2497" s="238"/>
      <c r="LTU2497" s="207"/>
      <c r="LTV2497" s="207"/>
      <c r="LTW2497" s="187"/>
      <c r="LTX2497" s="187"/>
      <c r="LTY2497" s="204"/>
      <c r="LTZ2497" s="272"/>
      <c r="LUA2497" s="207"/>
      <c r="LUB2497" s="238"/>
      <c r="LUC2497" s="207"/>
      <c r="LUD2497" s="207"/>
      <c r="LUE2497" s="187"/>
      <c r="LUF2497" s="187"/>
      <c r="LUG2497" s="204"/>
      <c r="LUH2497" s="272"/>
      <c r="LUI2497" s="207"/>
      <c r="LUJ2497" s="238"/>
      <c r="LUK2497" s="207"/>
      <c r="LUL2497" s="207"/>
      <c r="LUM2497" s="187"/>
      <c r="LUN2497" s="187"/>
      <c r="LUO2497" s="204"/>
      <c r="LUP2497" s="272"/>
      <c r="LUQ2497" s="207"/>
      <c r="LUR2497" s="238"/>
      <c r="LUS2497" s="207"/>
      <c r="LUT2497" s="207"/>
      <c r="LUU2497" s="187"/>
      <c r="LUV2497" s="187"/>
      <c r="LUW2497" s="204"/>
      <c r="LUX2497" s="272"/>
      <c r="LUY2497" s="207"/>
      <c r="LUZ2497" s="238"/>
      <c r="LVA2497" s="207"/>
      <c r="LVB2497" s="207"/>
      <c r="LVC2497" s="187"/>
      <c r="LVD2497" s="187"/>
      <c r="LVE2497" s="204"/>
      <c r="LVF2497" s="272"/>
      <c r="LVG2497" s="207"/>
      <c r="LVH2497" s="238"/>
      <c r="LVI2497" s="207"/>
      <c r="LVJ2497" s="207"/>
      <c r="LVK2497" s="187"/>
      <c r="LVL2497" s="187"/>
      <c r="LVM2497" s="204"/>
      <c r="LVN2497" s="272"/>
      <c r="LVO2497" s="207"/>
      <c r="LVP2497" s="238"/>
      <c r="LVQ2497" s="207"/>
      <c r="LVR2497" s="207"/>
      <c r="LVS2497" s="187"/>
      <c r="LVT2497" s="187"/>
      <c r="LVU2497" s="204"/>
      <c r="LVV2497" s="272"/>
      <c r="LVW2497" s="207"/>
      <c r="LVX2497" s="238"/>
      <c r="LVY2497" s="207"/>
      <c r="LVZ2497" s="207"/>
      <c r="LWA2497" s="187"/>
      <c r="LWB2497" s="187"/>
      <c r="LWC2497" s="204"/>
      <c r="LWD2497" s="272"/>
      <c r="LWE2497" s="207"/>
      <c r="LWF2497" s="238"/>
      <c r="LWG2497" s="207"/>
      <c r="LWH2497" s="207"/>
      <c r="LWI2497" s="187"/>
      <c r="LWJ2497" s="187"/>
      <c r="LWK2497" s="204"/>
      <c r="LWL2497" s="272"/>
      <c r="LWM2497" s="207"/>
      <c r="LWN2497" s="238"/>
      <c r="LWO2497" s="207"/>
      <c r="LWP2497" s="207"/>
      <c r="LWQ2497" s="187"/>
      <c r="LWR2497" s="187"/>
      <c r="LWS2497" s="204"/>
      <c r="LWT2497" s="272"/>
      <c r="LWU2497" s="207"/>
      <c r="LWV2497" s="238"/>
      <c r="LWW2497" s="207"/>
      <c r="LWX2497" s="207"/>
      <c r="LWY2497" s="187"/>
      <c r="LWZ2497" s="187"/>
      <c r="LXA2497" s="204"/>
      <c r="LXB2497" s="272"/>
      <c r="LXC2497" s="207"/>
      <c r="LXD2497" s="238"/>
      <c r="LXE2497" s="207"/>
      <c r="LXF2497" s="207"/>
      <c r="LXG2497" s="187"/>
      <c r="LXH2497" s="187"/>
      <c r="LXI2497" s="204"/>
      <c r="LXJ2497" s="272"/>
      <c r="LXK2497" s="207"/>
      <c r="LXL2497" s="238"/>
      <c r="LXM2497" s="207"/>
      <c r="LXN2497" s="207"/>
      <c r="LXO2497" s="187"/>
      <c r="LXP2497" s="187"/>
      <c r="LXQ2497" s="204"/>
      <c r="LXR2497" s="272"/>
      <c r="LXS2497" s="207"/>
      <c r="LXT2497" s="238"/>
      <c r="LXU2497" s="207"/>
      <c r="LXV2497" s="207"/>
      <c r="LXW2497" s="187"/>
      <c r="LXX2497" s="187"/>
      <c r="LXY2497" s="204"/>
      <c r="LXZ2497" s="272"/>
      <c r="LYA2497" s="207"/>
      <c r="LYB2497" s="238"/>
      <c r="LYC2497" s="207"/>
      <c r="LYD2497" s="207"/>
      <c r="LYE2497" s="187"/>
      <c r="LYF2497" s="187"/>
      <c r="LYG2497" s="204"/>
      <c r="LYH2497" s="272"/>
      <c r="LYI2497" s="207"/>
      <c r="LYJ2497" s="238"/>
      <c r="LYK2497" s="207"/>
      <c r="LYL2497" s="207"/>
      <c r="LYM2497" s="187"/>
      <c r="LYN2497" s="187"/>
      <c r="LYO2497" s="204"/>
      <c r="LYP2497" s="272"/>
      <c r="LYQ2497" s="207"/>
      <c r="LYR2497" s="238"/>
      <c r="LYS2497" s="207"/>
      <c r="LYT2497" s="207"/>
      <c r="LYU2497" s="187"/>
      <c r="LYV2497" s="187"/>
      <c r="LYW2497" s="204"/>
      <c r="LYX2497" s="272"/>
      <c r="LYY2497" s="207"/>
      <c r="LYZ2497" s="238"/>
      <c r="LZA2497" s="207"/>
      <c r="LZB2497" s="207"/>
      <c r="LZC2497" s="187"/>
      <c r="LZD2497" s="187"/>
      <c r="LZE2497" s="204"/>
      <c r="LZF2497" s="272"/>
      <c r="LZG2497" s="207"/>
      <c r="LZH2497" s="238"/>
      <c r="LZI2497" s="207"/>
      <c r="LZJ2497" s="207"/>
      <c r="LZK2497" s="187"/>
      <c r="LZL2497" s="187"/>
      <c r="LZM2497" s="204"/>
      <c r="LZN2497" s="272"/>
      <c r="LZO2497" s="207"/>
      <c r="LZP2497" s="238"/>
      <c r="LZQ2497" s="207"/>
      <c r="LZR2497" s="207"/>
      <c r="LZS2497" s="187"/>
      <c r="LZT2497" s="187"/>
      <c r="LZU2497" s="204"/>
      <c r="LZV2497" s="272"/>
      <c r="LZW2497" s="207"/>
      <c r="LZX2497" s="238"/>
      <c r="LZY2497" s="207"/>
      <c r="LZZ2497" s="207"/>
      <c r="MAA2497" s="187"/>
      <c r="MAB2497" s="187"/>
      <c r="MAC2497" s="204"/>
      <c r="MAD2497" s="272"/>
      <c r="MAE2497" s="207"/>
      <c r="MAF2497" s="238"/>
      <c r="MAG2497" s="207"/>
      <c r="MAH2497" s="207"/>
      <c r="MAI2497" s="187"/>
      <c r="MAJ2497" s="187"/>
      <c r="MAK2497" s="204"/>
      <c r="MAL2497" s="272"/>
      <c r="MAM2497" s="207"/>
      <c r="MAN2497" s="238"/>
      <c r="MAO2497" s="207"/>
      <c r="MAP2497" s="207"/>
      <c r="MAQ2497" s="187"/>
      <c r="MAR2497" s="187"/>
      <c r="MAS2497" s="204"/>
      <c r="MAT2497" s="272"/>
      <c r="MAU2497" s="207"/>
      <c r="MAV2497" s="238"/>
      <c r="MAW2497" s="207"/>
      <c r="MAX2497" s="207"/>
      <c r="MAY2497" s="187"/>
      <c r="MAZ2497" s="187"/>
      <c r="MBA2497" s="204"/>
      <c r="MBB2497" s="272"/>
      <c r="MBC2497" s="207"/>
      <c r="MBD2497" s="238"/>
      <c r="MBE2497" s="207"/>
      <c r="MBF2497" s="207"/>
      <c r="MBG2497" s="187"/>
      <c r="MBH2497" s="187"/>
      <c r="MBI2497" s="204"/>
      <c r="MBJ2497" s="272"/>
      <c r="MBK2497" s="207"/>
      <c r="MBL2497" s="238"/>
      <c r="MBM2497" s="207"/>
      <c r="MBN2497" s="207"/>
      <c r="MBO2497" s="187"/>
      <c r="MBP2497" s="187"/>
      <c r="MBQ2497" s="204"/>
      <c r="MBR2497" s="272"/>
      <c r="MBS2497" s="207"/>
      <c r="MBT2497" s="238"/>
      <c r="MBU2497" s="207"/>
      <c r="MBV2497" s="207"/>
      <c r="MBW2497" s="187"/>
      <c r="MBX2497" s="187"/>
      <c r="MBY2497" s="204"/>
      <c r="MBZ2497" s="272"/>
      <c r="MCA2497" s="207"/>
      <c r="MCB2497" s="238"/>
      <c r="MCC2497" s="207"/>
      <c r="MCD2497" s="207"/>
      <c r="MCE2497" s="187"/>
      <c r="MCF2497" s="187"/>
      <c r="MCG2497" s="204"/>
      <c r="MCH2497" s="272"/>
      <c r="MCI2497" s="207"/>
      <c r="MCJ2497" s="238"/>
      <c r="MCK2497" s="207"/>
      <c r="MCL2497" s="207"/>
      <c r="MCM2497" s="187"/>
      <c r="MCN2497" s="187"/>
      <c r="MCO2497" s="204"/>
      <c r="MCP2497" s="272"/>
      <c r="MCQ2497" s="207"/>
      <c r="MCR2497" s="238"/>
      <c r="MCS2497" s="207"/>
      <c r="MCT2497" s="207"/>
      <c r="MCU2497" s="187"/>
      <c r="MCV2497" s="187"/>
      <c r="MCW2497" s="204"/>
      <c r="MCX2497" s="272"/>
      <c r="MCY2497" s="207"/>
      <c r="MCZ2497" s="238"/>
      <c r="MDA2497" s="207"/>
      <c r="MDB2497" s="207"/>
      <c r="MDC2497" s="187"/>
      <c r="MDD2497" s="187"/>
      <c r="MDE2497" s="204"/>
      <c r="MDF2497" s="272"/>
      <c r="MDG2497" s="207"/>
      <c r="MDH2497" s="238"/>
      <c r="MDI2497" s="207"/>
      <c r="MDJ2497" s="207"/>
      <c r="MDK2497" s="187"/>
      <c r="MDL2497" s="187"/>
      <c r="MDM2497" s="204"/>
      <c r="MDN2497" s="272"/>
      <c r="MDO2497" s="207"/>
      <c r="MDP2497" s="238"/>
      <c r="MDQ2497" s="207"/>
      <c r="MDR2497" s="207"/>
      <c r="MDS2497" s="187"/>
      <c r="MDT2497" s="187"/>
      <c r="MDU2497" s="204"/>
      <c r="MDV2497" s="272"/>
      <c r="MDW2497" s="207"/>
      <c r="MDX2497" s="238"/>
      <c r="MDY2497" s="207"/>
      <c r="MDZ2497" s="207"/>
      <c r="MEA2497" s="187"/>
      <c r="MEB2497" s="187"/>
      <c r="MEC2497" s="204"/>
      <c r="MED2497" s="272"/>
      <c r="MEE2497" s="207"/>
      <c r="MEF2497" s="238"/>
      <c r="MEG2497" s="207"/>
      <c r="MEH2497" s="207"/>
      <c r="MEI2497" s="187"/>
      <c r="MEJ2497" s="187"/>
      <c r="MEK2497" s="204"/>
      <c r="MEL2497" s="272"/>
      <c r="MEM2497" s="207"/>
      <c r="MEN2497" s="238"/>
      <c r="MEO2497" s="207"/>
      <c r="MEP2497" s="207"/>
      <c r="MEQ2497" s="187"/>
      <c r="MER2497" s="187"/>
      <c r="MES2497" s="204"/>
      <c r="MET2497" s="272"/>
      <c r="MEU2497" s="207"/>
      <c r="MEV2497" s="238"/>
      <c r="MEW2497" s="207"/>
      <c r="MEX2497" s="207"/>
      <c r="MEY2497" s="187"/>
      <c r="MEZ2497" s="187"/>
      <c r="MFA2497" s="204"/>
      <c r="MFB2497" s="272"/>
      <c r="MFC2497" s="207"/>
      <c r="MFD2497" s="238"/>
      <c r="MFE2497" s="207"/>
      <c r="MFF2497" s="207"/>
      <c r="MFG2497" s="187"/>
      <c r="MFH2497" s="187"/>
      <c r="MFI2497" s="204"/>
      <c r="MFJ2497" s="272"/>
      <c r="MFK2497" s="207"/>
      <c r="MFL2497" s="238"/>
      <c r="MFM2497" s="207"/>
      <c r="MFN2497" s="207"/>
      <c r="MFO2497" s="187"/>
      <c r="MFP2497" s="187"/>
      <c r="MFQ2497" s="204"/>
      <c r="MFR2497" s="272"/>
      <c r="MFS2497" s="207"/>
      <c r="MFT2497" s="238"/>
      <c r="MFU2497" s="207"/>
      <c r="MFV2497" s="207"/>
      <c r="MFW2497" s="187"/>
      <c r="MFX2497" s="187"/>
      <c r="MFY2497" s="204"/>
      <c r="MFZ2497" s="272"/>
      <c r="MGA2497" s="207"/>
      <c r="MGB2497" s="238"/>
      <c r="MGC2497" s="207"/>
      <c r="MGD2497" s="207"/>
      <c r="MGE2497" s="187"/>
      <c r="MGF2497" s="187"/>
      <c r="MGG2497" s="204"/>
      <c r="MGH2497" s="272"/>
      <c r="MGI2497" s="207"/>
      <c r="MGJ2497" s="238"/>
      <c r="MGK2497" s="207"/>
      <c r="MGL2497" s="207"/>
      <c r="MGM2497" s="187"/>
      <c r="MGN2497" s="187"/>
      <c r="MGO2497" s="204"/>
      <c r="MGP2497" s="272"/>
      <c r="MGQ2497" s="207"/>
      <c r="MGR2497" s="238"/>
      <c r="MGS2497" s="207"/>
      <c r="MGT2497" s="207"/>
      <c r="MGU2497" s="187"/>
      <c r="MGV2497" s="187"/>
      <c r="MGW2497" s="204"/>
      <c r="MGX2497" s="272"/>
      <c r="MGY2497" s="207"/>
      <c r="MGZ2497" s="238"/>
      <c r="MHA2497" s="207"/>
      <c r="MHB2497" s="207"/>
      <c r="MHC2497" s="187"/>
      <c r="MHD2497" s="187"/>
      <c r="MHE2497" s="204"/>
      <c r="MHF2497" s="272"/>
      <c r="MHG2497" s="207"/>
      <c r="MHH2497" s="238"/>
      <c r="MHI2497" s="207"/>
      <c r="MHJ2497" s="207"/>
      <c r="MHK2497" s="187"/>
      <c r="MHL2497" s="187"/>
      <c r="MHM2497" s="204"/>
      <c r="MHN2497" s="272"/>
      <c r="MHO2497" s="207"/>
      <c r="MHP2497" s="238"/>
      <c r="MHQ2497" s="207"/>
      <c r="MHR2497" s="207"/>
      <c r="MHS2497" s="187"/>
      <c r="MHT2497" s="187"/>
      <c r="MHU2497" s="204"/>
      <c r="MHV2497" s="272"/>
      <c r="MHW2497" s="207"/>
      <c r="MHX2497" s="238"/>
      <c r="MHY2497" s="207"/>
      <c r="MHZ2497" s="207"/>
      <c r="MIA2497" s="187"/>
      <c r="MIB2497" s="187"/>
      <c r="MIC2497" s="204"/>
      <c r="MID2497" s="272"/>
      <c r="MIE2497" s="207"/>
      <c r="MIF2497" s="238"/>
      <c r="MIG2497" s="207"/>
      <c r="MIH2497" s="207"/>
      <c r="MII2497" s="187"/>
      <c r="MIJ2497" s="187"/>
      <c r="MIK2497" s="204"/>
      <c r="MIL2497" s="272"/>
      <c r="MIM2497" s="207"/>
      <c r="MIN2497" s="238"/>
      <c r="MIO2497" s="207"/>
      <c r="MIP2497" s="207"/>
      <c r="MIQ2497" s="187"/>
      <c r="MIR2497" s="187"/>
      <c r="MIS2497" s="204"/>
      <c r="MIT2497" s="272"/>
      <c r="MIU2497" s="207"/>
      <c r="MIV2497" s="238"/>
      <c r="MIW2497" s="207"/>
      <c r="MIX2497" s="207"/>
      <c r="MIY2497" s="187"/>
      <c r="MIZ2497" s="187"/>
      <c r="MJA2497" s="204"/>
      <c r="MJB2497" s="272"/>
      <c r="MJC2497" s="207"/>
      <c r="MJD2497" s="238"/>
      <c r="MJE2497" s="207"/>
      <c r="MJF2497" s="207"/>
      <c r="MJG2497" s="187"/>
      <c r="MJH2497" s="187"/>
      <c r="MJI2497" s="204"/>
      <c r="MJJ2497" s="272"/>
      <c r="MJK2497" s="207"/>
      <c r="MJL2497" s="238"/>
      <c r="MJM2497" s="207"/>
      <c r="MJN2497" s="207"/>
      <c r="MJO2497" s="187"/>
      <c r="MJP2497" s="187"/>
      <c r="MJQ2497" s="204"/>
      <c r="MJR2497" s="272"/>
      <c r="MJS2497" s="207"/>
      <c r="MJT2497" s="238"/>
      <c r="MJU2497" s="207"/>
      <c r="MJV2497" s="207"/>
      <c r="MJW2497" s="187"/>
      <c r="MJX2497" s="187"/>
      <c r="MJY2497" s="204"/>
      <c r="MJZ2497" s="272"/>
      <c r="MKA2497" s="207"/>
      <c r="MKB2497" s="238"/>
      <c r="MKC2497" s="207"/>
      <c r="MKD2497" s="207"/>
      <c r="MKE2497" s="187"/>
      <c r="MKF2497" s="187"/>
      <c r="MKG2497" s="204"/>
      <c r="MKH2497" s="272"/>
      <c r="MKI2497" s="207"/>
      <c r="MKJ2497" s="238"/>
      <c r="MKK2497" s="207"/>
      <c r="MKL2497" s="207"/>
      <c r="MKM2497" s="187"/>
      <c r="MKN2497" s="187"/>
      <c r="MKO2497" s="204"/>
      <c r="MKP2497" s="272"/>
      <c r="MKQ2497" s="207"/>
      <c r="MKR2497" s="238"/>
      <c r="MKS2497" s="207"/>
      <c r="MKT2497" s="207"/>
      <c r="MKU2497" s="187"/>
      <c r="MKV2497" s="187"/>
      <c r="MKW2497" s="204"/>
      <c r="MKX2497" s="272"/>
      <c r="MKY2497" s="207"/>
      <c r="MKZ2497" s="238"/>
      <c r="MLA2497" s="207"/>
      <c r="MLB2497" s="207"/>
      <c r="MLC2497" s="187"/>
      <c r="MLD2497" s="187"/>
      <c r="MLE2497" s="204"/>
      <c r="MLF2497" s="272"/>
      <c r="MLG2497" s="207"/>
      <c r="MLH2497" s="238"/>
      <c r="MLI2497" s="207"/>
      <c r="MLJ2497" s="207"/>
      <c r="MLK2497" s="187"/>
      <c r="MLL2497" s="187"/>
      <c r="MLM2497" s="204"/>
      <c r="MLN2497" s="272"/>
      <c r="MLO2497" s="207"/>
      <c r="MLP2497" s="238"/>
      <c r="MLQ2497" s="207"/>
      <c r="MLR2497" s="207"/>
      <c r="MLS2497" s="187"/>
      <c r="MLT2497" s="187"/>
      <c r="MLU2497" s="204"/>
      <c r="MLV2497" s="272"/>
      <c r="MLW2497" s="207"/>
      <c r="MLX2497" s="238"/>
      <c r="MLY2497" s="207"/>
      <c r="MLZ2497" s="207"/>
      <c r="MMA2497" s="187"/>
      <c r="MMB2497" s="187"/>
      <c r="MMC2497" s="204"/>
      <c r="MMD2497" s="272"/>
      <c r="MME2497" s="207"/>
      <c r="MMF2497" s="238"/>
      <c r="MMG2497" s="207"/>
      <c r="MMH2497" s="207"/>
      <c r="MMI2497" s="187"/>
      <c r="MMJ2497" s="187"/>
      <c r="MMK2497" s="204"/>
      <c r="MML2497" s="272"/>
      <c r="MMM2497" s="207"/>
      <c r="MMN2497" s="238"/>
      <c r="MMO2497" s="207"/>
      <c r="MMP2497" s="207"/>
      <c r="MMQ2497" s="187"/>
      <c r="MMR2497" s="187"/>
      <c r="MMS2497" s="204"/>
      <c r="MMT2497" s="272"/>
      <c r="MMU2497" s="207"/>
      <c r="MMV2497" s="238"/>
      <c r="MMW2497" s="207"/>
      <c r="MMX2497" s="207"/>
      <c r="MMY2497" s="187"/>
      <c r="MMZ2497" s="187"/>
      <c r="MNA2497" s="204"/>
      <c r="MNB2497" s="272"/>
      <c r="MNC2497" s="207"/>
      <c r="MND2497" s="238"/>
      <c r="MNE2497" s="207"/>
      <c r="MNF2497" s="207"/>
      <c r="MNG2497" s="187"/>
      <c r="MNH2497" s="187"/>
      <c r="MNI2497" s="204"/>
      <c r="MNJ2497" s="272"/>
      <c r="MNK2497" s="207"/>
      <c r="MNL2497" s="238"/>
      <c r="MNM2497" s="207"/>
      <c r="MNN2497" s="207"/>
      <c r="MNO2497" s="187"/>
      <c r="MNP2497" s="187"/>
      <c r="MNQ2497" s="204"/>
      <c r="MNR2497" s="272"/>
      <c r="MNS2497" s="207"/>
      <c r="MNT2497" s="238"/>
      <c r="MNU2497" s="207"/>
      <c r="MNV2497" s="207"/>
      <c r="MNW2497" s="187"/>
      <c r="MNX2497" s="187"/>
      <c r="MNY2497" s="204"/>
      <c r="MNZ2497" s="272"/>
      <c r="MOA2497" s="207"/>
      <c r="MOB2497" s="238"/>
      <c r="MOC2497" s="207"/>
      <c r="MOD2497" s="207"/>
      <c r="MOE2497" s="187"/>
      <c r="MOF2497" s="187"/>
      <c r="MOG2497" s="204"/>
      <c r="MOH2497" s="272"/>
      <c r="MOI2497" s="207"/>
      <c r="MOJ2497" s="238"/>
      <c r="MOK2497" s="207"/>
      <c r="MOL2497" s="207"/>
      <c r="MOM2497" s="187"/>
      <c r="MON2497" s="187"/>
      <c r="MOO2497" s="204"/>
      <c r="MOP2497" s="272"/>
      <c r="MOQ2497" s="207"/>
      <c r="MOR2497" s="238"/>
      <c r="MOS2497" s="207"/>
      <c r="MOT2497" s="207"/>
      <c r="MOU2497" s="187"/>
      <c r="MOV2497" s="187"/>
      <c r="MOW2497" s="204"/>
      <c r="MOX2497" s="272"/>
      <c r="MOY2497" s="207"/>
      <c r="MOZ2497" s="238"/>
      <c r="MPA2497" s="207"/>
      <c r="MPB2497" s="207"/>
      <c r="MPC2497" s="187"/>
      <c r="MPD2497" s="187"/>
      <c r="MPE2497" s="204"/>
      <c r="MPF2497" s="272"/>
      <c r="MPG2497" s="207"/>
      <c r="MPH2497" s="238"/>
      <c r="MPI2497" s="207"/>
      <c r="MPJ2497" s="207"/>
      <c r="MPK2497" s="187"/>
      <c r="MPL2497" s="187"/>
      <c r="MPM2497" s="204"/>
      <c r="MPN2497" s="272"/>
      <c r="MPO2497" s="207"/>
      <c r="MPP2497" s="238"/>
      <c r="MPQ2497" s="207"/>
      <c r="MPR2497" s="207"/>
      <c r="MPS2497" s="187"/>
      <c r="MPT2497" s="187"/>
      <c r="MPU2497" s="204"/>
      <c r="MPV2497" s="272"/>
      <c r="MPW2497" s="207"/>
      <c r="MPX2497" s="238"/>
      <c r="MPY2497" s="207"/>
      <c r="MPZ2497" s="207"/>
      <c r="MQA2497" s="187"/>
      <c r="MQB2497" s="187"/>
      <c r="MQC2497" s="204"/>
      <c r="MQD2497" s="272"/>
      <c r="MQE2497" s="207"/>
      <c r="MQF2497" s="238"/>
      <c r="MQG2497" s="207"/>
      <c r="MQH2497" s="207"/>
      <c r="MQI2497" s="187"/>
      <c r="MQJ2497" s="187"/>
      <c r="MQK2497" s="204"/>
      <c r="MQL2497" s="272"/>
      <c r="MQM2497" s="207"/>
      <c r="MQN2497" s="238"/>
      <c r="MQO2497" s="207"/>
      <c r="MQP2497" s="207"/>
      <c r="MQQ2497" s="187"/>
      <c r="MQR2497" s="187"/>
      <c r="MQS2497" s="204"/>
      <c r="MQT2497" s="272"/>
      <c r="MQU2497" s="207"/>
      <c r="MQV2497" s="238"/>
      <c r="MQW2497" s="207"/>
      <c r="MQX2497" s="207"/>
      <c r="MQY2497" s="187"/>
      <c r="MQZ2497" s="187"/>
      <c r="MRA2497" s="204"/>
      <c r="MRB2497" s="272"/>
      <c r="MRC2497" s="207"/>
      <c r="MRD2497" s="238"/>
      <c r="MRE2497" s="207"/>
      <c r="MRF2497" s="207"/>
      <c r="MRG2497" s="187"/>
      <c r="MRH2497" s="187"/>
      <c r="MRI2497" s="204"/>
      <c r="MRJ2497" s="272"/>
      <c r="MRK2497" s="207"/>
      <c r="MRL2497" s="238"/>
      <c r="MRM2497" s="207"/>
      <c r="MRN2497" s="207"/>
      <c r="MRO2497" s="187"/>
      <c r="MRP2497" s="187"/>
      <c r="MRQ2497" s="204"/>
      <c r="MRR2497" s="272"/>
      <c r="MRS2497" s="207"/>
      <c r="MRT2497" s="238"/>
      <c r="MRU2497" s="207"/>
      <c r="MRV2497" s="207"/>
      <c r="MRW2497" s="187"/>
      <c r="MRX2497" s="187"/>
      <c r="MRY2497" s="204"/>
      <c r="MRZ2497" s="272"/>
      <c r="MSA2497" s="207"/>
      <c r="MSB2497" s="238"/>
      <c r="MSC2497" s="207"/>
      <c r="MSD2497" s="207"/>
      <c r="MSE2497" s="187"/>
      <c r="MSF2497" s="187"/>
      <c r="MSG2497" s="204"/>
      <c r="MSH2497" s="272"/>
      <c r="MSI2497" s="207"/>
      <c r="MSJ2497" s="238"/>
      <c r="MSK2497" s="207"/>
      <c r="MSL2497" s="207"/>
      <c r="MSM2497" s="187"/>
      <c r="MSN2497" s="187"/>
      <c r="MSO2497" s="204"/>
      <c r="MSP2497" s="272"/>
      <c r="MSQ2497" s="207"/>
      <c r="MSR2497" s="238"/>
      <c r="MSS2497" s="207"/>
      <c r="MST2497" s="207"/>
      <c r="MSU2497" s="187"/>
      <c r="MSV2497" s="187"/>
      <c r="MSW2497" s="204"/>
      <c r="MSX2497" s="272"/>
      <c r="MSY2497" s="207"/>
      <c r="MSZ2497" s="238"/>
      <c r="MTA2497" s="207"/>
      <c r="MTB2497" s="207"/>
      <c r="MTC2497" s="187"/>
      <c r="MTD2497" s="187"/>
      <c r="MTE2497" s="204"/>
      <c r="MTF2497" s="272"/>
      <c r="MTG2497" s="207"/>
      <c r="MTH2497" s="238"/>
      <c r="MTI2497" s="207"/>
      <c r="MTJ2497" s="207"/>
      <c r="MTK2497" s="187"/>
      <c r="MTL2497" s="187"/>
      <c r="MTM2497" s="204"/>
      <c r="MTN2497" s="272"/>
      <c r="MTO2497" s="207"/>
      <c r="MTP2497" s="238"/>
      <c r="MTQ2497" s="207"/>
      <c r="MTR2497" s="207"/>
      <c r="MTS2497" s="187"/>
      <c r="MTT2497" s="187"/>
      <c r="MTU2497" s="204"/>
      <c r="MTV2497" s="272"/>
      <c r="MTW2497" s="207"/>
      <c r="MTX2497" s="238"/>
      <c r="MTY2497" s="207"/>
      <c r="MTZ2497" s="207"/>
      <c r="MUA2497" s="187"/>
      <c r="MUB2497" s="187"/>
      <c r="MUC2497" s="204"/>
      <c r="MUD2497" s="272"/>
      <c r="MUE2497" s="207"/>
      <c r="MUF2497" s="238"/>
      <c r="MUG2497" s="207"/>
      <c r="MUH2497" s="207"/>
      <c r="MUI2497" s="187"/>
      <c r="MUJ2497" s="187"/>
      <c r="MUK2497" s="204"/>
      <c r="MUL2497" s="272"/>
      <c r="MUM2497" s="207"/>
      <c r="MUN2497" s="238"/>
      <c r="MUO2497" s="207"/>
      <c r="MUP2497" s="207"/>
      <c r="MUQ2497" s="187"/>
      <c r="MUR2497" s="187"/>
      <c r="MUS2497" s="204"/>
      <c r="MUT2497" s="272"/>
      <c r="MUU2497" s="207"/>
      <c r="MUV2497" s="238"/>
      <c r="MUW2497" s="207"/>
      <c r="MUX2497" s="207"/>
      <c r="MUY2497" s="187"/>
      <c r="MUZ2497" s="187"/>
      <c r="MVA2497" s="204"/>
      <c r="MVB2497" s="272"/>
      <c r="MVC2497" s="207"/>
      <c r="MVD2497" s="238"/>
      <c r="MVE2497" s="207"/>
      <c r="MVF2497" s="207"/>
      <c r="MVG2497" s="187"/>
      <c r="MVH2497" s="187"/>
      <c r="MVI2497" s="204"/>
      <c r="MVJ2497" s="272"/>
      <c r="MVK2497" s="207"/>
      <c r="MVL2497" s="238"/>
      <c r="MVM2497" s="207"/>
      <c r="MVN2497" s="207"/>
      <c r="MVO2497" s="187"/>
      <c r="MVP2497" s="187"/>
      <c r="MVQ2497" s="204"/>
      <c r="MVR2497" s="272"/>
      <c r="MVS2497" s="207"/>
      <c r="MVT2497" s="238"/>
      <c r="MVU2497" s="207"/>
      <c r="MVV2497" s="207"/>
      <c r="MVW2497" s="187"/>
      <c r="MVX2497" s="187"/>
      <c r="MVY2497" s="204"/>
      <c r="MVZ2497" s="272"/>
      <c r="MWA2497" s="207"/>
      <c r="MWB2497" s="238"/>
      <c r="MWC2497" s="207"/>
      <c r="MWD2497" s="207"/>
      <c r="MWE2497" s="187"/>
      <c r="MWF2497" s="187"/>
      <c r="MWG2497" s="204"/>
      <c r="MWH2497" s="272"/>
      <c r="MWI2497" s="207"/>
      <c r="MWJ2497" s="238"/>
      <c r="MWK2497" s="207"/>
      <c r="MWL2497" s="207"/>
      <c r="MWM2497" s="187"/>
      <c r="MWN2497" s="187"/>
      <c r="MWO2497" s="204"/>
      <c r="MWP2497" s="272"/>
      <c r="MWQ2497" s="207"/>
      <c r="MWR2497" s="238"/>
      <c r="MWS2497" s="207"/>
      <c r="MWT2497" s="207"/>
      <c r="MWU2497" s="187"/>
      <c r="MWV2497" s="187"/>
      <c r="MWW2497" s="204"/>
      <c r="MWX2497" s="272"/>
      <c r="MWY2497" s="207"/>
      <c r="MWZ2497" s="238"/>
      <c r="MXA2497" s="207"/>
      <c r="MXB2497" s="207"/>
      <c r="MXC2497" s="187"/>
      <c r="MXD2497" s="187"/>
      <c r="MXE2497" s="204"/>
      <c r="MXF2497" s="272"/>
      <c r="MXG2497" s="207"/>
      <c r="MXH2497" s="238"/>
      <c r="MXI2497" s="207"/>
      <c r="MXJ2497" s="207"/>
      <c r="MXK2497" s="187"/>
      <c r="MXL2497" s="187"/>
      <c r="MXM2497" s="204"/>
      <c r="MXN2497" s="272"/>
      <c r="MXO2497" s="207"/>
      <c r="MXP2497" s="238"/>
      <c r="MXQ2497" s="207"/>
      <c r="MXR2497" s="207"/>
      <c r="MXS2497" s="187"/>
      <c r="MXT2497" s="187"/>
      <c r="MXU2497" s="204"/>
      <c r="MXV2497" s="272"/>
      <c r="MXW2497" s="207"/>
      <c r="MXX2497" s="238"/>
      <c r="MXY2497" s="207"/>
      <c r="MXZ2497" s="207"/>
      <c r="MYA2497" s="187"/>
      <c r="MYB2497" s="187"/>
      <c r="MYC2497" s="204"/>
      <c r="MYD2497" s="272"/>
      <c r="MYE2497" s="207"/>
      <c r="MYF2497" s="238"/>
      <c r="MYG2497" s="207"/>
      <c r="MYH2497" s="207"/>
      <c r="MYI2497" s="187"/>
      <c r="MYJ2497" s="187"/>
      <c r="MYK2497" s="204"/>
      <c r="MYL2497" s="272"/>
      <c r="MYM2497" s="207"/>
      <c r="MYN2497" s="238"/>
      <c r="MYO2497" s="207"/>
      <c r="MYP2497" s="207"/>
      <c r="MYQ2497" s="187"/>
      <c r="MYR2497" s="187"/>
      <c r="MYS2497" s="204"/>
      <c r="MYT2497" s="272"/>
      <c r="MYU2497" s="207"/>
      <c r="MYV2497" s="238"/>
      <c r="MYW2497" s="207"/>
      <c r="MYX2497" s="207"/>
      <c r="MYY2497" s="187"/>
      <c r="MYZ2497" s="187"/>
      <c r="MZA2497" s="204"/>
      <c r="MZB2497" s="272"/>
      <c r="MZC2497" s="207"/>
      <c r="MZD2497" s="238"/>
      <c r="MZE2497" s="207"/>
      <c r="MZF2497" s="207"/>
      <c r="MZG2497" s="187"/>
      <c r="MZH2497" s="187"/>
      <c r="MZI2497" s="204"/>
      <c r="MZJ2497" s="272"/>
      <c r="MZK2497" s="207"/>
      <c r="MZL2497" s="238"/>
      <c r="MZM2497" s="207"/>
      <c r="MZN2497" s="207"/>
      <c r="MZO2497" s="187"/>
      <c r="MZP2497" s="187"/>
      <c r="MZQ2497" s="204"/>
      <c r="MZR2497" s="272"/>
      <c r="MZS2497" s="207"/>
      <c r="MZT2497" s="238"/>
      <c r="MZU2497" s="207"/>
      <c r="MZV2497" s="207"/>
      <c r="MZW2497" s="187"/>
      <c r="MZX2497" s="187"/>
      <c r="MZY2497" s="204"/>
      <c r="MZZ2497" s="272"/>
      <c r="NAA2497" s="207"/>
      <c r="NAB2497" s="238"/>
      <c r="NAC2497" s="207"/>
      <c r="NAD2497" s="207"/>
      <c r="NAE2497" s="187"/>
      <c r="NAF2497" s="187"/>
      <c r="NAG2497" s="204"/>
      <c r="NAH2497" s="272"/>
      <c r="NAI2497" s="207"/>
      <c r="NAJ2497" s="238"/>
      <c r="NAK2497" s="207"/>
      <c r="NAL2497" s="207"/>
      <c r="NAM2497" s="187"/>
      <c r="NAN2497" s="187"/>
      <c r="NAO2497" s="204"/>
      <c r="NAP2497" s="272"/>
      <c r="NAQ2497" s="207"/>
      <c r="NAR2497" s="238"/>
      <c r="NAS2497" s="207"/>
      <c r="NAT2497" s="207"/>
      <c r="NAU2497" s="187"/>
      <c r="NAV2497" s="187"/>
      <c r="NAW2497" s="204"/>
      <c r="NAX2497" s="272"/>
      <c r="NAY2497" s="207"/>
      <c r="NAZ2497" s="238"/>
      <c r="NBA2497" s="207"/>
      <c r="NBB2497" s="207"/>
      <c r="NBC2497" s="187"/>
      <c r="NBD2497" s="187"/>
      <c r="NBE2497" s="204"/>
      <c r="NBF2497" s="272"/>
      <c r="NBG2497" s="207"/>
      <c r="NBH2497" s="238"/>
      <c r="NBI2497" s="207"/>
      <c r="NBJ2497" s="207"/>
      <c r="NBK2497" s="187"/>
      <c r="NBL2497" s="187"/>
      <c r="NBM2497" s="204"/>
      <c r="NBN2497" s="272"/>
      <c r="NBO2497" s="207"/>
      <c r="NBP2497" s="238"/>
      <c r="NBQ2497" s="207"/>
      <c r="NBR2497" s="207"/>
      <c r="NBS2497" s="187"/>
      <c r="NBT2497" s="187"/>
      <c r="NBU2497" s="204"/>
      <c r="NBV2497" s="272"/>
      <c r="NBW2497" s="207"/>
      <c r="NBX2497" s="238"/>
      <c r="NBY2497" s="207"/>
      <c r="NBZ2497" s="207"/>
      <c r="NCA2497" s="187"/>
      <c r="NCB2497" s="187"/>
      <c r="NCC2497" s="204"/>
      <c r="NCD2497" s="272"/>
      <c r="NCE2497" s="207"/>
      <c r="NCF2497" s="238"/>
      <c r="NCG2497" s="207"/>
      <c r="NCH2497" s="207"/>
      <c r="NCI2497" s="187"/>
      <c r="NCJ2497" s="187"/>
      <c r="NCK2497" s="204"/>
      <c r="NCL2497" s="272"/>
      <c r="NCM2497" s="207"/>
      <c r="NCN2497" s="238"/>
      <c r="NCO2497" s="207"/>
      <c r="NCP2497" s="207"/>
      <c r="NCQ2497" s="187"/>
      <c r="NCR2497" s="187"/>
      <c r="NCS2497" s="204"/>
      <c r="NCT2497" s="272"/>
      <c r="NCU2497" s="207"/>
      <c r="NCV2497" s="238"/>
      <c r="NCW2497" s="207"/>
      <c r="NCX2497" s="207"/>
      <c r="NCY2497" s="187"/>
      <c r="NCZ2497" s="187"/>
      <c r="NDA2497" s="204"/>
      <c r="NDB2497" s="272"/>
      <c r="NDC2497" s="207"/>
      <c r="NDD2497" s="238"/>
      <c r="NDE2497" s="207"/>
      <c r="NDF2497" s="207"/>
      <c r="NDG2497" s="187"/>
      <c r="NDH2497" s="187"/>
      <c r="NDI2497" s="204"/>
      <c r="NDJ2497" s="272"/>
      <c r="NDK2497" s="207"/>
      <c r="NDL2497" s="238"/>
      <c r="NDM2497" s="207"/>
      <c r="NDN2497" s="207"/>
      <c r="NDO2497" s="187"/>
      <c r="NDP2497" s="187"/>
      <c r="NDQ2497" s="204"/>
      <c r="NDR2497" s="272"/>
      <c r="NDS2497" s="207"/>
      <c r="NDT2497" s="238"/>
      <c r="NDU2497" s="207"/>
      <c r="NDV2497" s="207"/>
      <c r="NDW2497" s="187"/>
      <c r="NDX2497" s="187"/>
      <c r="NDY2497" s="204"/>
      <c r="NDZ2497" s="272"/>
      <c r="NEA2497" s="207"/>
      <c r="NEB2497" s="238"/>
      <c r="NEC2497" s="207"/>
      <c r="NED2497" s="207"/>
      <c r="NEE2497" s="187"/>
      <c r="NEF2497" s="187"/>
      <c r="NEG2497" s="204"/>
      <c r="NEH2497" s="272"/>
      <c r="NEI2497" s="207"/>
      <c r="NEJ2497" s="238"/>
      <c r="NEK2497" s="207"/>
      <c r="NEL2497" s="207"/>
      <c r="NEM2497" s="187"/>
      <c r="NEN2497" s="187"/>
      <c r="NEO2497" s="204"/>
      <c r="NEP2497" s="272"/>
      <c r="NEQ2497" s="207"/>
      <c r="NER2497" s="238"/>
      <c r="NES2497" s="207"/>
      <c r="NET2497" s="207"/>
      <c r="NEU2497" s="187"/>
      <c r="NEV2497" s="187"/>
      <c r="NEW2497" s="204"/>
      <c r="NEX2497" s="272"/>
      <c r="NEY2497" s="207"/>
      <c r="NEZ2497" s="238"/>
      <c r="NFA2497" s="207"/>
      <c r="NFB2497" s="207"/>
      <c r="NFC2497" s="187"/>
      <c r="NFD2497" s="187"/>
      <c r="NFE2497" s="204"/>
      <c r="NFF2497" s="272"/>
      <c r="NFG2497" s="207"/>
      <c r="NFH2497" s="238"/>
      <c r="NFI2497" s="207"/>
      <c r="NFJ2497" s="207"/>
      <c r="NFK2497" s="187"/>
      <c r="NFL2497" s="187"/>
      <c r="NFM2497" s="204"/>
      <c r="NFN2497" s="272"/>
      <c r="NFO2497" s="207"/>
      <c r="NFP2497" s="238"/>
      <c r="NFQ2497" s="207"/>
      <c r="NFR2497" s="207"/>
      <c r="NFS2497" s="187"/>
      <c r="NFT2497" s="187"/>
      <c r="NFU2497" s="204"/>
      <c r="NFV2497" s="272"/>
      <c r="NFW2497" s="207"/>
      <c r="NFX2497" s="238"/>
      <c r="NFY2497" s="207"/>
      <c r="NFZ2497" s="207"/>
      <c r="NGA2497" s="187"/>
      <c r="NGB2497" s="187"/>
      <c r="NGC2497" s="204"/>
      <c r="NGD2497" s="272"/>
      <c r="NGE2497" s="207"/>
      <c r="NGF2497" s="238"/>
      <c r="NGG2497" s="207"/>
      <c r="NGH2497" s="207"/>
      <c r="NGI2497" s="187"/>
      <c r="NGJ2497" s="187"/>
      <c r="NGK2497" s="204"/>
      <c r="NGL2497" s="272"/>
      <c r="NGM2497" s="207"/>
      <c r="NGN2497" s="238"/>
      <c r="NGO2497" s="207"/>
      <c r="NGP2497" s="207"/>
      <c r="NGQ2497" s="187"/>
      <c r="NGR2497" s="187"/>
      <c r="NGS2497" s="204"/>
      <c r="NGT2497" s="272"/>
      <c r="NGU2497" s="207"/>
      <c r="NGV2497" s="238"/>
      <c r="NGW2497" s="207"/>
      <c r="NGX2497" s="207"/>
      <c r="NGY2497" s="187"/>
      <c r="NGZ2497" s="187"/>
      <c r="NHA2497" s="204"/>
      <c r="NHB2497" s="272"/>
      <c r="NHC2497" s="207"/>
      <c r="NHD2497" s="238"/>
      <c r="NHE2497" s="207"/>
      <c r="NHF2497" s="207"/>
      <c r="NHG2497" s="187"/>
      <c r="NHH2497" s="187"/>
      <c r="NHI2497" s="204"/>
      <c r="NHJ2497" s="272"/>
      <c r="NHK2497" s="207"/>
      <c r="NHL2497" s="238"/>
      <c r="NHM2497" s="207"/>
      <c r="NHN2497" s="207"/>
      <c r="NHO2497" s="187"/>
      <c r="NHP2497" s="187"/>
      <c r="NHQ2497" s="204"/>
      <c r="NHR2497" s="272"/>
      <c r="NHS2497" s="207"/>
      <c r="NHT2497" s="238"/>
      <c r="NHU2497" s="207"/>
      <c r="NHV2497" s="207"/>
      <c r="NHW2497" s="187"/>
      <c r="NHX2497" s="187"/>
      <c r="NHY2497" s="204"/>
      <c r="NHZ2497" s="272"/>
      <c r="NIA2497" s="207"/>
      <c r="NIB2497" s="238"/>
      <c r="NIC2497" s="207"/>
      <c r="NID2497" s="207"/>
      <c r="NIE2497" s="187"/>
      <c r="NIF2497" s="187"/>
      <c r="NIG2497" s="204"/>
      <c r="NIH2497" s="272"/>
      <c r="NII2497" s="207"/>
      <c r="NIJ2497" s="238"/>
      <c r="NIK2497" s="207"/>
      <c r="NIL2497" s="207"/>
      <c r="NIM2497" s="187"/>
      <c r="NIN2497" s="187"/>
      <c r="NIO2497" s="204"/>
      <c r="NIP2497" s="272"/>
      <c r="NIQ2497" s="207"/>
      <c r="NIR2497" s="238"/>
      <c r="NIS2497" s="207"/>
      <c r="NIT2497" s="207"/>
      <c r="NIU2497" s="187"/>
      <c r="NIV2497" s="187"/>
      <c r="NIW2497" s="204"/>
      <c r="NIX2497" s="272"/>
      <c r="NIY2497" s="207"/>
      <c r="NIZ2497" s="238"/>
      <c r="NJA2497" s="207"/>
      <c r="NJB2497" s="207"/>
      <c r="NJC2497" s="187"/>
      <c r="NJD2497" s="187"/>
      <c r="NJE2497" s="204"/>
      <c r="NJF2497" s="272"/>
      <c r="NJG2497" s="207"/>
      <c r="NJH2497" s="238"/>
      <c r="NJI2497" s="207"/>
      <c r="NJJ2497" s="207"/>
      <c r="NJK2497" s="187"/>
      <c r="NJL2497" s="187"/>
      <c r="NJM2497" s="204"/>
      <c r="NJN2497" s="272"/>
      <c r="NJO2497" s="207"/>
      <c r="NJP2497" s="238"/>
      <c r="NJQ2497" s="207"/>
      <c r="NJR2497" s="207"/>
      <c r="NJS2497" s="187"/>
      <c r="NJT2497" s="187"/>
      <c r="NJU2497" s="204"/>
      <c r="NJV2497" s="272"/>
      <c r="NJW2497" s="207"/>
      <c r="NJX2497" s="238"/>
      <c r="NJY2497" s="207"/>
      <c r="NJZ2497" s="207"/>
      <c r="NKA2497" s="187"/>
      <c r="NKB2497" s="187"/>
      <c r="NKC2497" s="204"/>
      <c r="NKD2497" s="272"/>
      <c r="NKE2497" s="207"/>
      <c r="NKF2497" s="238"/>
      <c r="NKG2497" s="207"/>
      <c r="NKH2497" s="207"/>
      <c r="NKI2497" s="187"/>
      <c r="NKJ2497" s="187"/>
      <c r="NKK2497" s="204"/>
      <c r="NKL2497" s="272"/>
      <c r="NKM2497" s="207"/>
      <c r="NKN2497" s="238"/>
      <c r="NKO2497" s="207"/>
      <c r="NKP2497" s="207"/>
      <c r="NKQ2497" s="187"/>
      <c r="NKR2497" s="187"/>
      <c r="NKS2497" s="204"/>
      <c r="NKT2497" s="272"/>
      <c r="NKU2497" s="207"/>
      <c r="NKV2497" s="238"/>
      <c r="NKW2497" s="207"/>
      <c r="NKX2497" s="207"/>
      <c r="NKY2497" s="187"/>
      <c r="NKZ2497" s="187"/>
      <c r="NLA2497" s="204"/>
      <c r="NLB2497" s="272"/>
      <c r="NLC2497" s="207"/>
      <c r="NLD2497" s="238"/>
      <c r="NLE2497" s="207"/>
      <c r="NLF2497" s="207"/>
      <c r="NLG2497" s="187"/>
      <c r="NLH2497" s="187"/>
      <c r="NLI2497" s="204"/>
      <c r="NLJ2497" s="272"/>
      <c r="NLK2497" s="207"/>
      <c r="NLL2497" s="238"/>
      <c r="NLM2497" s="207"/>
      <c r="NLN2497" s="207"/>
      <c r="NLO2497" s="187"/>
      <c r="NLP2497" s="187"/>
      <c r="NLQ2497" s="204"/>
      <c r="NLR2497" s="272"/>
      <c r="NLS2497" s="207"/>
      <c r="NLT2497" s="238"/>
      <c r="NLU2497" s="207"/>
      <c r="NLV2497" s="207"/>
      <c r="NLW2497" s="187"/>
      <c r="NLX2497" s="187"/>
      <c r="NLY2497" s="204"/>
      <c r="NLZ2497" s="272"/>
      <c r="NMA2497" s="207"/>
      <c r="NMB2497" s="238"/>
      <c r="NMC2497" s="207"/>
      <c r="NMD2497" s="207"/>
      <c r="NME2497" s="187"/>
      <c r="NMF2497" s="187"/>
      <c r="NMG2497" s="204"/>
      <c r="NMH2497" s="272"/>
      <c r="NMI2497" s="207"/>
      <c r="NMJ2497" s="238"/>
      <c r="NMK2497" s="207"/>
      <c r="NML2497" s="207"/>
      <c r="NMM2497" s="187"/>
      <c r="NMN2497" s="187"/>
      <c r="NMO2497" s="204"/>
      <c r="NMP2497" s="272"/>
      <c r="NMQ2497" s="207"/>
      <c r="NMR2497" s="238"/>
      <c r="NMS2497" s="207"/>
      <c r="NMT2497" s="207"/>
      <c r="NMU2497" s="187"/>
      <c r="NMV2497" s="187"/>
      <c r="NMW2497" s="204"/>
      <c r="NMX2497" s="272"/>
      <c r="NMY2497" s="207"/>
      <c r="NMZ2497" s="238"/>
      <c r="NNA2497" s="207"/>
      <c r="NNB2497" s="207"/>
      <c r="NNC2497" s="187"/>
      <c r="NND2497" s="187"/>
      <c r="NNE2497" s="204"/>
      <c r="NNF2497" s="272"/>
      <c r="NNG2497" s="207"/>
      <c r="NNH2497" s="238"/>
      <c r="NNI2497" s="207"/>
      <c r="NNJ2497" s="207"/>
      <c r="NNK2497" s="187"/>
      <c r="NNL2497" s="187"/>
      <c r="NNM2497" s="204"/>
      <c r="NNN2497" s="272"/>
      <c r="NNO2497" s="207"/>
      <c r="NNP2497" s="238"/>
      <c r="NNQ2497" s="207"/>
      <c r="NNR2497" s="207"/>
      <c r="NNS2497" s="187"/>
      <c r="NNT2497" s="187"/>
      <c r="NNU2497" s="204"/>
      <c r="NNV2497" s="272"/>
      <c r="NNW2497" s="207"/>
      <c r="NNX2497" s="238"/>
      <c r="NNY2497" s="207"/>
      <c r="NNZ2497" s="207"/>
      <c r="NOA2497" s="187"/>
      <c r="NOB2497" s="187"/>
      <c r="NOC2497" s="204"/>
      <c r="NOD2497" s="272"/>
      <c r="NOE2497" s="207"/>
      <c r="NOF2497" s="238"/>
      <c r="NOG2497" s="207"/>
      <c r="NOH2497" s="207"/>
      <c r="NOI2497" s="187"/>
      <c r="NOJ2497" s="187"/>
      <c r="NOK2497" s="204"/>
      <c r="NOL2497" s="272"/>
      <c r="NOM2497" s="207"/>
      <c r="NON2497" s="238"/>
      <c r="NOO2497" s="207"/>
      <c r="NOP2497" s="207"/>
      <c r="NOQ2497" s="187"/>
      <c r="NOR2497" s="187"/>
      <c r="NOS2497" s="204"/>
      <c r="NOT2497" s="272"/>
      <c r="NOU2497" s="207"/>
      <c r="NOV2497" s="238"/>
      <c r="NOW2497" s="207"/>
      <c r="NOX2497" s="207"/>
      <c r="NOY2497" s="187"/>
      <c r="NOZ2497" s="187"/>
      <c r="NPA2497" s="204"/>
      <c r="NPB2497" s="272"/>
      <c r="NPC2497" s="207"/>
      <c r="NPD2497" s="238"/>
      <c r="NPE2497" s="207"/>
      <c r="NPF2497" s="207"/>
      <c r="NPG2497" s="187"/>
      <c r="NPH2497" s="187"/>
      <c r="NPI2497" s="204"/>
      <c r="NPJ2497" s="272"/>
      <c r="NPK2497" s="207"/>
      <c r="NPL2497" s="238"/>
      <c r="NPM2497" s="207"/>
      <c r="NPN2497" s="207"/>
      <c r="NPO2497" s="187"/>
      <c r="NPP2497" s="187"/>
      <c r="NPQ2497" s="204"/>
      <c r="NPR2497" s="272"/>
      <c r="NPS2497" s="207"/>
      <c r="NPT2497" s="238"/>
      <c r="NPU2497" s="207"/>
      <c r="NPV2497" s="207"/>
      <c r="NPW2497" s="187"/>
      <c r="NPX2497" s="187"/>
      <c r="NPY2497" s="204"/>
      <c r="NPZ2497" s="272"/>
      <c r="NQA2497" s="207"/>
      <c r="NQB2497" s="238"/>
      <c r="NQC2497" s="207"/>
      <c r="NQD2497" s="207"/>
      <c r="NQE2497" s="187"/>
      <c r="NQF2497" s="187"/>
      <c r="NQG2497" s="204"/>
      <c r="NQH2497" s="272"/>
      <c r="NQI2497" s="207"/>
      <c r="NQJ2497" s="238"/>
      <c r="NQK2497" s="207"/>
      <c r="NQL2497" s="207"/>
      <c r="NQM2497" s="187"/>
      <c r="NQN2497" s="187"/>
      <c r="NQO2497" s="204"/>
      <c r="NQP2497" s="272"/>
      <c r="NQQ2497" s="207"/>
      <c r="NQR2497" s="238"/>
      <c r="NQS2497" s="207"/>
      <c r="NQT2497" s="207"/>
      <c r="NQU2497" s="187"/>
      <c r="NQV2497" s="187"/>
      <c r="NQW2497" s="204"/>
      <c r="NQX2497" s="272"/>
      <c r="NQY2497" s="207"/>
      <c r="NQZ2497" s="238"/>
      <c r="NRA2497" s="207"/>
      <c r="NRB2497" s="207"/>
      <c r="NRC2497" s="187"/>
      <c r="NRD2497" s="187"/>
      <c r="NRE2497" s="204"/>
      <c r="NRF2497" s="272"/>
      <c r="NRG2497" s="207"/>
      <c r="NRH2497" s="238"/>
      <c r="NRI2497" s="207"/>
      <c r="NRJ2497" s="207"/>
      <c r="NRK2497" s="187"/>
      <c r="NRL2497" s="187"/>
      <c r="NRM2497" s="204"/>
      <c r="NRN2497" s="272"/>
      <c r="NRO2497" s="207"/>
      <c r="NRP2497" s="238"/>
      <c r="NRQ2497" s="207"/>
      <c r="NRR2497" s="207"/>
      <c r="NRS2497" s="187"/>
      <c r="NRT2497" s="187"/>
      <c r="NRU2497" s="204"/>
      <c r="NRV2497" s="272"/>
      <c r="NRW2497" s="207"/>
      <c r="NRX2497" s="238"/>
      <c r="NRY2497" s="207"/>
      <c r="NRZ2497" s="207"/>
      <c r="NSA2497" s="187"/>
      <c r="NSB2497" s="187"/>
      <c r="NSC2497" s="204"/>
      <c r="NSD2497" s="272"/>
      <c r="NSE2497" s="207"/>
      <c r="NSF2497" s="238"/>
      <c r="NSG2497" s="207"/>
      <c r="NSH2497" s="207"/>
      <c r="NSI2497" s="187"/>
      <c r="NSJ2497" s="187"/>
      <c r="NSK2497" s="204"/>
      <c r="NSL2497" s="272"/>
      <c r="NSM2497" s="207"/>
      <c r="NSN2497" s="238"/>
      <c r="NSO2497" s="207"/>
      <c r="NSP2497" s="207"/>
      <c r="NSQ2497" s="187"/>
      <c r="NSR2497" s="187"/>
      <c r="NSS2497" s="204"/>
      <c r="NST2497" s="272"/>
      <c r="NSU2497" s="207"/>
      <c r="NSV2497" s="238"/>
      <c r="NSW2497" s="207"/>
      <c r="NSX2497" s="207"/>
      <c r="NSY2497" s="187"/>
      <c r="NSZ2497" s="187"/>
      <c r="NTA2497" s="204"/>
      <c r="NTB2497" s="272"/>
      <c r="NTC2497" s="207"/>
      <c r="NTD2497" s="238"/>
      <c r="NTE2497" s="207"/>
      <c r="NTF2497" s="207"/>
      <c r="NTG2497" s="187"/>
      <c r="NTH2497" s="187"/>
      <c r="NTI2497" s="204"/>
      <c r="NTJ2497" s="272"/>
      <c r="NTK2497" s="207"/>
      <c r="NTL2497" s="238"/>
      <c r="NTM2497" s="207"/>
      <c r="NTN2497" s="207"/>
      <c r="NTO2497" s="187"/>
      <c r="NTP2497" s="187"/>
      <c r="NTQ2497" s="204"/>
      <c r="NTR2497" s="272"/>
      <c r="NTS2497" s="207"/>
      <c r="NTT2497" s="238"/>
      <c r="NTU2497" s="207"/>
      <c r="NTV2497" s="207"/>
      <c r="NTW2497" s="187"/>
      <c r="NTX2497" s="187"/>
      <c r="NTY2497" s="204"/>
      <c r="NTZ2497" s="272"/>
      <c r="NUA2497" s="207"/>
      <c r="NUB2497" s="238"/>
      <c r="NUC2497" s="207"/>
      <c r="NUD2497" s="207"/>
      <c r="NUE2497" s="187"/>
      <c r="NUF2497" s="187"/>
      <c r="NUG2497" s="204"/>
      <c r="NUH2497" s="272"/>
      <c r="NUI2497" s="207"/>
      <c r="NUJ2497" s="238"/>
      <c r="NUK2497" s="207"/>
      <c r="NUL2497" s="207"/>
      <c r="NUM2497" s="187"/>
      <c r="NUN2497" s="187"/>
      <c r="NUO2497" s="204"/>
      <c r="NUP2497" s="272"/>
      <c r="NUQ2497" s="207"/>
      <c r="NUR2497" s="238"/>
      <c r="NUS2497" s="207"/>
      <c r="NUT2497" s="207"/>
      <c r="NUU2497" s="187"/>
      <c r="NUV2497" s="187"/>
      <c r="NUW2497" s="204"/>
      <c r="NUX2497" s="272"/>
      <c r="NUY2497" s="207"/>
      <c r="NUZ2497" s="238"/>
      <c r="NVA2497" s="207"/>
      <c r="NVB2497" s="207"/>
      <c r="NVC2497" s="187"/>
      <c r="NVD2497" s="187"/>
      <c r="NVE2497" s="204"/>
      <c r="NVF2497" s="272"/>
      <c r="NVG2497" s="207"/>
      <c r="NVH2497" s="238"/>
      <c r="NVI2497" s="207"/>
      <c r="NVJ2497" s="207"/>
      <c r="NVK2497" s="187"/>
      <c r="NVL2497" s="187"/>
      <c r="NVM2497" s="204"/>
      <c r="NVN2497" s="272"/>
      <c r="NVO2497" s="207"/>
      <c r="NVP2497" s="238"/>
      <c r="NVQ2497" s="207"/>
      <c r="NVR2497" s="207"/>
      <c r="NVS2497" s="187"/>
      <c r="NVT2497" s="187"/>
      <c r="NVU2497" s="204"/>
      <c r="NVV2497" s="272"/>
      <c r="NVW2497" s="207"/>
      <c r="NVX2497" s="238"/>
      <c r="NVY2497" s="207"/>
      <c r="NVZ2497" s="207"/>
      <c r="NWA2497" s="187"/>
      <c r="NWB2497" s="187"/>
      <c r="NWC2497" s="204"/>
      <c r="NWD2497" s="272"/>
      <c r="NWE2497" s="207"/>
      <c r="NWF2497" s="238"/>
      <c r="NWG2497" s="207"/>
      <c r="NWH2497" s="207"/>
      <c r="NWI2497" s="187"/>
      <c r="NWJ2497" s="187"/>
      <c r="NWK2497" s="204"/>
      <c r="NWL2497" s="272"/>
      <c r="NWM2497" s="207"/>
      <c r="NWN2497" s="238"/>
      <c r="NWO2497" s="207"/>
      <c r="NWP2497" s="207"/>
      <c r="NWQ2497" s="187"/>
      <c r="NWR2497" s="187"/>
      <c r="NWS2497" s="204"/>
      <c r="NWT2497" s="272"/>
      <c r="NWU2497" s="207"/>
      <c r="NWV2497" s="238"/>
      <c r="NWW2497" s="207"/>
      <c r="NWX2497" s="207"/>
      <c r="NWY2497" s="187"/>
      <c r="NWZ2497" s="187"/>
      <c r="NXA2497" s="204"/>
      <c r="NXB2497" s="272"/>
      <c r="NXC2497" s="207"/>
      <c r="NXD2497" s="238"/>
      <c r="NXE2497" s="207"/>
      <c r="NXF2497" s="207"/>
      <c r="NXG2497" s="187"/>
      <c r="NXH2497" s="187"/>
      <c r="NXI2497" s="204"/>
      <c r="NXJ2497" s="272"/>
      <c r="NXK2497" s="207"/>
      <c r="NXL2497" s="238"/>
      <c r="NXM2497" s="207"/>
      <c r="NXN2497" s="207"/>
      <c r="NXO2497" s="187"/>
      <c r="NXP2497" s="187"/>
      <c r="NXQ2497" s="204"/>
      <c r="NXR2497" s="272"/>
      <c r="NXS2497" s="207"/>
      <c r="NXT2497" s="238"/>
      <c r="NXU2497" s="207"/>
      <c r="NXV2497" s="207"/>
      <c r="NXW2497" s="187"/>
      <c r="NXX2497" s="187"/>
      <c r="NXY2497" s="204"/>
      <c r="NXZ2497" s="272"/>
      <c r="NYA2497" s="207"/>
      <c r="NYB2497" s="238"/>
      <c r="NYC2497" s="207"/>
      <c r="NYD2497" s="207"/>
      <c r="NYE2497" s="187"/>
      <c r="NYF2497" s="187"/>
      <c r="NYG2497" s="204"/>
      <c r="NYH2497" s="272"/>
      <c r="NYI2497" s="207"/>
      <c r="NYJ2497" s="238"/>
      <c r="NYK2497" s="207"/>
      <c r="NYL2497" s="207"/>
      <c r="NYM2497" s="187"/>
      <c r="NYN2497" s="187"/>
      <c r="NYO2497" s="204"/>
      <c r="NYP2497" s="272"/>
      <c r="NYQ2497" s="207"/>
      <c r="NYR2497" s="238"/>
      <c r="NYS2497" s="207"/>
      <c r="NYT2497" s="207"/>
      <c r="NYU2497" s="187"/>
      <c r="NYV2497" s="187"/>
      <c r="NYW2497" s="204"/>
      <c r="NYX2497" s="272"/>
      <c r="NYY2497" s="207"/>
      <c r="NYZ2497" s="238"/>
      <c r="NZA2497" s="207"/>
      <c r="NZB2497" s="207"/>
      <c r="NZC2497" s="187"/>
      <c r="NZD2497" s="187"/>
      <c r="NZE2497" s="204"/>
      <c r="NZF2497" s="272"/>
      <c r="NZG2497" s="207"/>
      <c r="NZH2497" s="238"/>
      <c r="NZI2497" s="207"/>
      <c r="NZJ2497" s="207"/>
      <c r="NZK2497" s="187"/>
      <c r="NZL2497" s="187"/>
      <c r="NZM2497" s="204"/>
      <c r="NZN2497" s="272"/>
      <c r="NZO2497" s="207"/>
      <c r="NZP2497" s="238"/>
      <c r="NZQ2497" s="207"/>
      <c r="NZR2497" s="207"/>
      <c r="NZS2497" s="187"/>
      <c r="NZT2497" s="187"/>
      <c r="NZU2497" s="204"/>
      <c r="NZV2497" s="272"/>
      <c r="NZW2497" s="207"/>
      <c r="NZX2497" s="238"/>
      <c r="NZY2497" s="207"/>
      <c r="NZZ2497" s="207"/>
      <c r="OAA2497" s="187"/>
      <c r="OAB2497" s="187"/>
      <c r="OAC2497" s="204"/>
      <c r="OAD2497" s="272"/>
      <c r="OAE2497" s="207"/>
      <c r="OAF2497" s="238"/>
      <c r="OAG2497" s="207"/>
      <c r="OAH2497" s="207"/>
      <c r="OAI2497" s="187"/>
      <c r="OAJ2497" s="187"/>
      <c r="OAK2497" s="204"/>
      <c r="OAL2497" s="272"/>
      <c r="OAM2497" s="207"/>
      <c r="OAN2497" s="238"/>
      <c r="OAO2497" s="207"/>
      <c r="OAP2497" s="207"/>
      <c r="OAQ2497" s="187"/>
      <c r="OAR2497" s="187"/>
      <c r="OAS2497" s="204"/>
      <c r="OAT2497" s="272"/>
      <c r="OAU2497" s="207"/>
      <c r="OAV2497" s="238"/>
      <c r="OAW2497" s="207"/>
      <c r="OAX2497" s="207"/>
      <c r="OAY2497" s="187"/>
      <c r="OAZ2497" s="187"/>
      <c r="OBA2497" s="204"/>
      <c r="OBB2497" s="272"/>
      <c r="OBC2497" s="207"/>
      <c r="OBD2497" s="238"/>
      <c r="OBE2497" s="207"/>
      <c r="OBF2497" s="207"/>
      <c r="OBG2497" s="187"/>
      <c r="OBH2497" s="187"/>
      <c r="OBI2497" s="204"/>
      <c r="OBJ2497" s="272"/>
      <c r="OBK2497" s="207"/>
      <c r="OBL2497" s="238"/>
      <c r="OBM2497" s="207"/>
      <c r="OBN2497" s="207"/>
      <c r="OBO2497" s="187"/>
      <c r="OBP2497" s="187"/>
      <c r="OBQ2497" s="204"/>
      <c r="OBR2497" s="272"/>
      <c r="OBS2497" s="207"/>
      <c r="OBT2497" s="238"/>
      <c r="OBU2497" s="207"/>
      <c r="OBV2497" s="207"/>
      <c r="OBW2497" s="187"/>
      <c r="OBX2497" s="187"/>
      <c r="OBY2497" s="204"/>
      <c r="OBZ2497" s="272"/>
      <c r="OCA2497" s="207"/>
      <c r="OCB2497" s="238"/>
      <c r="OCC2497" s="207"/>
      <c r="OCD2497" s="207"/>
      <c r="OCE2497" s="187"/>
      <c r="OCF2497" s="187"/>
      <c r="OCG2497" s="204"/>
      <c r="OCH2497" s="272"/>
      <c r="OCI2497" s="207"/>
      <c r="OCJ2497" s="238"/>
      <c r="OCK2497" s="207"/>
      <c r="OCL2497" s="207"/>
      <c r="OCM2497" s="187"/>
      <c r="OCN2497" s="187"/>
      <c r="OCO2497" s="204"/>
      <c r="OCP2497" s="272"/>
      <c r="OCQ2497" s="207"/>
      <c r="OCR2497" s="238"/>
      <c r="OCS2497" s="207"/>
      <c r="OCT2497" s="207"/>
      <c r="OCU2497" s="187"/>
      <c r="OCV2497" s="187"/>
      <c r="OCW2497" s="204"/>
      <c r="OCX2497" s="272"/>
      <c r="OCY2497" s="207"/>
      <c r="OCZ2497" s="238"/>
      <c r="ODA2497" s="207"/>
      <c r="ODB2497" s="207"/>
      <c r="ODC2497" s="187"/>
      <c r="ODD2497" s="187"/>
      <c r="ODE2497" s="204"/>
      <c r="ODF2497" s="272"/>
      <c r="ODG2497" s="207"/>
      <c r="ODH2497" s="238"/>
      <c r="ODI2497" s="207"/>
      <c r="ODJ2497" s="207"/>
      <c r="ODK2497" s="187"/>
      <c r="ODL2497" s="187"/>
      <c r="ODM2497" s="204"/>
      <c r="ODN2497" s="272"/>
      <c r="ODO2497" s="207"/>
      <c r="ODP2497" s="238"/>
      <c r="ODQ2497" s="207"/>
      <c r="ODR2497" s="207"/>
      <c r="ODS2497" s="187"/>
      <c r="ODT2497" s="187"/>
      <c r="ODU2497" s="204"/>
      <c r="ODV2497" s="272"/>
      <c r="ODW2497" s="207"/>
      <c r="ODX2497" s="238"/>
      <c r="ODY2497" s="207"/>
      <c r="ODZ2497" s="207"/>
      <c r="OEA2497" s="187"/>
      <c r="OEB2497" s="187"/>
      <c r="OEC2497" s="204"/>
      <c r="OED2497" s="272"/>
      <c r="OEE2497" s="207"/>
      <c r="OEF2497" s="238"/>
      <c r="OEG2497" s="207"/>
      <c r="OEH2497" s="207"/>
      <c r="OEI2497" s="187"/>
      <c r="OEJ2497" s="187"/>
      <c r="OEK2497" s="204"/>
      <c r="OEL2497" s="272"/>
      <c r="OEM2497" s="207"/>
      <c r="OEN2497" s="238"/>
      <c r="OEO2497" s="207"/>
      <c r="OEP2497" s="207"/>
      <c r="OEQ2497" s="187"/>
      <c r="OER2497" s="187"/>
      <c r="OES2497" s="204"/>
      <c r="OET2497" s="272"/>
      <c r="OEU2497" s="207"/>
      <c r="OEV2497" s="238"/>
      <c r="OEW2497" s="207"/>
      <c r="OEX2497" s="207"/>
      <c r="OEY2497" s="187"/>
      <c r="OEZ2497" s="187"/>
      <c r="OFA2497" s="204"/>
      <c r="OFB2497" s="272"/>
      <c r="OFC2497" s="207"/>
      <c r="OFD2497" s="238"/>
      <c r="OFE2497" s="207"/>
      <c r="OFF2497" s="207"/>
      <c r="OFG2497" s="187"/>
      <c r="OFH2497" s="187"/>
      <c r="OFI2497" s="204"/>
      <c r="OFJ2497" s="272"/>
      <c r="OFK2497" s="207"/>
      <c r="OFL2497" s="238"/>
      <c r="OFM2497" s="207"/>
      <c r="OFN2497" s="207"/>
      <c r="OFO2497" s="187"/>
      <c r="OFP2497" s="187"/>
      <c r="OFQ2497" s="204"/>
      <c r="OFR2497" s="272"/>
      <c r="OFS2497" s="207"/>
      <c r="OFT2497" s="238"/>
      <c r="OFU2497" s="207"/>
      <c r="OFV2497" s="207"/>
      <c r="OFW2497" s="187"/>
      <c r="OFX2497" s="187"/>
      <c r="OFY2497" s="204"/>
      <c r="OFZ2497" s="272"/>
      <c r="OGA2497" s="207"/>
      <c r="OGB2497" s="238"/>
      <c r="OGC2497" s="207"/>
      <c r="OGD2497" s="207"/>
      <c r="OGE2497" s="187"/>
      <c r="OGF2497" s="187"/>
      <c r="OGG2497" s="204"/>
      <c r="OGH2497" s="272"/>
      <c r="OGI2497" s="207"/>
      <c r="OGJ2497" s="238"/>
      <c r="OGK2497" s="207"/>
      <c r="OGL2497" s="207"/>
      <c r="OGM2497" s="187"/>
      <c r="OGN2497" s="187"/>
      <c r="OGO2497" s="204"/>
      <c r="OGP2497" s="272"/>
      <c r="OGQ2497" s="207"/>
      <c r="OGR2497" s="238"/>
      <c r="OGS2497" s="207"/>
      <c r="OGT2497" s="207"/>
      <c r="OGU2497" s="187"/>
      <c r="OGV2497" s="187"/>
      <c r="OGW2497" s="204"/>
      <c r="OGX2497" s="272"/>
      <c r="OGY2497" s="207"/>
      <c r="OGZ2497" s="238"/>
      <c r="OHA2497" s="207"/>
      <c r="OHB2497" s="207"/>
      <c r="OHC2497" s="187"/>
      <c r="OHD2497" s="187"/>
      <c r="OHE2497" s="204"/>
      <c r="OHF2497" s="272"/>
      <c r="OHG2497" s="207"/>
      <c r="OHH2497" s="238"/>
      <c r="OHI2497" s="207"/>
      <c r="OHJ2497" s="207"/>
      <c r="OHK2497" s="187"/>
      <c r="OHL2497" s="187"/>
      <c r="OHM2497" s="204"/>
      <c r="OHN2497" s="272"/>
      <c r="OHO2497" s="207"/>
      <c r="OHP2497" s="238"/>
      <c r="OHQ2497" s="207"/>
      <c r="OHR2497" s="207"/>
      <c r="OHS2497" s="187"/>
      <c r="OHT2497" s="187"/>
      <c r="OHU2497" s="204"/>
      <c r="OHV2497" s="272"/>
      <c r="OHW2497" s="207"/>
      <c r="OHX2497" s="238"/>
      <c r="OHY2497" s="207"/>
      <c r="OHZ2497" s="207"/>
      <c r="OIA2497" s="187"/>
      <c r="OIB2497" s="187"/>
      <c r="OIC2497" s="204"/>
      <c r="OID2497" s="272"/>
      <c r="OIE2497" s="207"/>
      <c r="OIF2497" s="238"/>
      <c r="OIG2497" s="207"/>
      <c r="OIH2497" s="207"/>
      <c r="OII2497" s="187"/>
      <c r="OIJ2497" s="187"/>
      <c r="OIK2497" s="204"/>
      <c r="OIL2497" s="272"/>
      <c r="OIM2497" s="207"/>
      <c r="OIN2497" s="238"/>
      <c r="OIO2497" s="207"/>
      <c r="OIP2497" s="207"/>
      <c r="OIQ2497" s="187"/>
      <c r="OIR2497" s="187"/>
      <c r="OIS2497" s="204"/>
      <c r="OIT2497" s="272"/>
      <c r="OIU2497" s="207"/>
      <c r="OIV2497" s="238"/>
      <c r="OIW2497" s="207"/>
      <c r="OIX2497" s="207"/>
      <c r="OIY2497" s="187"/>
      <c r="OIZ2497" s="187"/>
      <c r="OJA2497" s="204"/>
      <c r="OJB2497" s="272"/>
      <c r="OJC2497" s="207"/>
      <c r="OJD2497" s="238"/>
      <c r="OJE2497" s="207"/>
      <c r="OJF2497" s="207"/>
      <c r="OJG2497" s="187"/>
      <c r="OJH2497" s="187"/>
      <c r="OJI2497" s="204"/>
      <c r="OJJ2497" s="272"/>
      <c r="OJK2497" s="207"/>
      <c r="OJL2497" s="238"/>
      <c r="OJM2497" s="207"/>
      <c r="OJN2497" s="207"/>
      <c r="OJO2497" s="187"/>
      <c r="OJP2497" s="187"/>
      <c r="OJQ2497" s="204"/>
      <c r="OJR2497" s="272"/>
      <c r="OJS2497" s="207"/>
      <c r="OJT2497" s="238"/>
      <c r="OJU2497" s="207"/>
      <c r="OJV2497" s="207"/>
      <c r="OJW2497" s="187"/>
      <c r="OJX2497" s="187"/>
      <c r="OJY2497" s="204"/>
      <c r="OJZ2497" s="272"/>
      <c r="OKA2497" s="207"/>
      <c r="OKB2497" s="238"/>
      <c r="OKC2497" s="207"/>
      <c r="OKD2497" s="207"/>
      <c r="OKE2497" s="187"/>
      <c r="OKF2497" s="187"/>
      <c r="OKG2497" s="204"/>
      <c r="OKH2497" s="272"/>
      <c r="OKI2497" s="207"/>
      <c r="OKJ2497" s="238"/>
      <c r="OKK2497" s="207"/>
      <c r="OKL2497" s="207"/>
      <c r="OKM2497" s="187"/>
      <c r="OKN2497" s="187"/>
      <c r="OKO2497" s="204"/>
      <c r="OKP2497" s="272"/>
      <c r="OKQ2497" s="207"/>
      <c r="OKR2497" s="238"/>
      <c r="OKS2497" s="207"/>
      <c r="OKT2497" s="207"/>
      <c r="OKU2497" s="187"/>
      <c r="OKV2497" s="187"/>
      <c r="OKW2497" s="204"/>
      <c r="OKX2497" s="272"/>
      <c r="OKY2497" s="207"/>
      <c r="OKZ2497" s="238"/>
      <c r="OLA2497" s="207"/>
      <c r="OLB2497" s="207"/>
      <c r="OLC2497" s="187"/>
      <c r="OLD2497" s="187"/>
      <c r="OLE2497" s="204"/>
      <c r="OLF2497" s="272"/>
      <c r="OLG2497" s="207"/>
      <c r="OLH2497" s="238"/>
      <c r="OLI2497" s="207"/>
      <c r="OLJ2497" s="207"/>
      <c r="OLK2497" s="187"/>
      <c r="OLL2497" s="187"/>
      <c r="OLM2497" s="204"/>
      <c r="OLN2497" s="272"/>
      <c r="OLO2497" s="207"/>
      <c r="OLP2497" s="238"/>
      <c r="OLQ2497" s="207"/>
      <c r="OLR2497" s="207"/>
      <c r="OLS2497" s="187"/>
      <c r="OLT2497" s="187"/>
      <c r="OLU2497" s="204"/>
      <c r="OLV2497" s="272"/>
      <c r="OLW2497" s="207"/>
      <c r="OLX2497" s="238"/>
      <c r="OLY2497" s="207"/>
      <c r="OLZ2497" s="207"/>
      <c r="OMA2497" s="187"/>
      <c r="OMB2497" s="187"/>
      <c r="OMC2497" s="204"/>
      <c r="OMD2497" s="272"/>
      <c r="OME2497" s="207"/>
      <c r="OMF2497" s="238"/>
      <c r="OMG2497" s="207"/>
      <c r="OMH2497" s="207"/>
      <c r="OMI2497" s="187"/>
      <c r="OMJ2497" s="187"/>
      <c r="OMK2497" s="204"/>
      <c r="OML2497" s="272"/>
      <c r="OMM2497" s="207"/>
      <c r="OMN2497" s="238"/>
      <c r="OMO2497" s="207"/>
      <c r="OMP2497" s="207"/>
      <c r="OMQ2497" s="187"/>
      <c r="OMR2497" s="187"/>
      <c r="OMS2497" s="204"/>
      <c r="OMT2497" s="272"/>
      <c r="OMU2497" s="207"/>
      <c r="OMV2497" s="238"/>
      <c r="OMW2497" s="207"/>
      <c r="OMX2497" s="207"/>
      <c r="OMY2497" s="187"/>
      <c r="OMZ2497" s="187"/>
      <c r="ONA2497" s="204"/>
      <c r="ONB2497" s="272"/>
      <c r="ONC2497" s="207"/>
      <c r="OND2497" s="238"/>
      <c r="ONE2497" s="207"/>
      <c r="ONF2497" s="207"/>
      <c r="ONG2497" s="187"/>
      <c r="ONH2497" s="187"/>
      <c r="ONI2497" s="204"/>
      <c r="ONJ2497" s="272"/>
      <c r="ONK2497" s="207"/>
      <c r="ONL2497" s="238"/>
      <c r="ONM2497" s="207"/>
      <c r="ONN2497" s="207"/>
      <c r="ONO2497" s="187"/>
      <c r="ONP2497" s="187"/>
      <c r="ONQ2497" s="204"/>
      <c r="ONR2497" s="272"/>
      <c r="ONS2497" s="207"/>
      <c r="ONT2497" s="238"/>
      <c r="ONU2497" s="207"/>
      <c r="ONV2497" s="207"/>
      <c r="ONW2497" s="187"/>
      <c r="ONX2497" s="187"/>
      <c r="ONY2497" s="204"/>
      <c r="ONZ2497" s="272"/>
      <c r="OOA2497" s="207"/>
      <c r="OOB2497" s="238"/>
      <c r="OOC2497" s="207"/>
      <c r="OOD2497" s="207"/>
      <c r="OOE2497" s="187"/>
      <c r="OOF2497" s="187"/>
      <c r="OOG2497" s="204"/>
      <c r="OOH2497" s="272"/>
      <c r="OOI2497" s="207"/>
      <c r="OOJ2497" s="238"/>
      <c r="OOK2497" s="207"/>
      <c r="OOL2497" s="207"/>
      <c r="OOM2497" s="187"/>
      <c r="OON2497" s="187"/>
      <c r="OOO2497" s="204"/>
      <c r="OOP2497" s="272"/>
      <c r="OOQ2497" s="207"/>
      <c r="OOR2497" s="238"/>
      <c r="OOS2497" s="207"/>
      <c r="OOT2497" s="207"/>
      <c r="OOU2497" s="187"/>
      <c r="OOV2497" s="187"/>
      <c r="OOW2497" s="204"/>
      <c r="OOX2497" s="272"/>
      <c r="OOY2497" s="207"/>
      <c r="OOZ2497" s="238"/>
      <c r="OPA2497" s="207"/>
      <c r="OPB2497" s="207"/>
      <c r="OPC2497" s="187"/>
      <c r="OPD2497" s="187"/>
      <c r="OPE2497" s="204"/>
      <c r="OPF2497" s="272"/>
      <c r="OPG2497" s="207"/>
      <c r="OPH2497" s="238"/>
      <c r="OPI2497" s="207"/>
      <c r="OPJ2497" s="207"/>
      <c r="OPK2497" s="187"/>
      <c r="OPL2497" s="187"/>
      <c r="OPM2497" s="204"/>
      <c r="OPN2497" s="272"/>
      <c r="OPO2497" s="207"/>
      <c r="OPP2497" s="238"/>
      <c r="OPQ2497" s="207"/>
      <c r="OPR2497" s="207"/>
      <c r="OPS2497" s="187"/>
      <c r="OPT2497" s="187"/>
      <c r="OPU2497" s="204"/>
      <c r="OPV2497" s="272"/>
      <c r="OPW2497" s="207"/>
      <c r="OPX2497" s="238"/>
      <c r="OPY2497" s="207"/>
      <c r="OPZ2497" s="207"/>
      <c r="OQA2497" s="187"/>
      <c r="OQB2497" s="187"/>
      <c r="OQC2497" s="204"/>
      <c r="OQD2497" s="272"/>
      <c r="OQE2497" s="207"/>
      <c r="OQF2497" s="238"/>
      <c r="OQG2497" s="207"/>
      <c r="OQH2497" s="207"/>
      <c r="OQI2497" s="187"/>
      <c r="OQJ2497" s="187"/>
      <c r="OQK2497" s="204"/>
      <c r="OQL2497" s="272"/>
      <c r="OQM2497" s="207"/>
      <c r="OQN2497" s="238"/>
      <c r="OQO2497" s="207"/>
      <c r="OQP2497" s="207"/>
      <c r="OQQ2497" s="187"/>
      <c r="OQR2497" s="187"/>
      <c r="OQS2497" s="204"/>
      <c r="OQT2497" s="272"/>
      <c r="OQU2497" s="207"/>
      <c r="OQV2497" s="238"/>
      <c r="OQW2497" s="207"/>
      <c r="OQX2497" s="207"/>
      <c r="OQY2497" s="187"/>
      <c r="OQZ2497" s="187"/>
      <c r="ORA2497" s="204"/>
      <c r="ORB2497" s="272"/>
      <c r="ORC2497" s="207"/>
      <c r="ORD2497" s="238"/>
      <c r="ORE2497" s="207"/>
      <c r="ORF2497" s="207"/>
      <c r="ORG2497" s="187"/>
      <c r="ORH2497" s="187"/>
      <c r="ORI2497" s="204"/>
      <c r="ORJ2497" s="272"/>
      <c r="ORK2497" s="207"/>
      <c r="ORL2497" s="238"/>
      <c r="ORM2497" s="207"/>
      <c r="ORN2497" s="207"/>
      <c r="ORO2497" s="187"/>
      <c r="ORP2497" s="187"/>
      <c r="ORQ2497" s="204"/>
      <c r="ORR2497" s="272"/>
      <c r="ORS2497" s="207"/>
      <c r="ORT2497" s="238"/>
      <c r="ORU2497" s="207"/>
      <c r="ORV2497" s="207"/>
      <c r="ORW2497" s="187"/>
      <c r="ORX2497" s="187"/>
      <c r="ORY2497" s="204"/>
      <c r="ORZ2497" s="272"/>
      <c r="OSA2497" s="207"/>
      <c r="OSB2497" s="238"/>
      <c r="OSC2497" s="207"/>
      <c r="OSD2497" s="207"/>
      <c r="OSE2497" s="187"/>
      <c r="OSF2497" s="187"/>
      <c r="OSG2497" s="204"/>
      <c r="OSH2497" s="272"/>
      <c r="OSI2497" s="207"/>
      <c r="OSJ2497" s="238"/>
      <c r="OSK2497" s="207"/>
      <c r="OSL2497" s="207"/>
      <c r="OSM2497" s="187"/>
      <c r="OSN2497" s="187"/>
      <c r="OSO2497" s="204"/>
      <c r="OSP2497" s="272"/>
      <c r="OSQ2497" s="207"/>
      <c r="OSR2497" s="238"/>
      <c r="OSS2497" s="207"/>
      <c r="OST2497" s="207"/>
      <c r="OSU2497" s="187"/>
      <c r="OSV2497" s="187"/>
      <c r="OSW2497" s="204"/>
      <c r="OSX2497" s="272"/>
      <c r="OSY2497" s="207"/>
      <c r="OSZ2497" s="238"/>
      <c r="OTA2497" s="207"/>
      <c r="OTB2497" s="207"/>
      <c r="OTC2497" s="187"/>
      <c r="OTD2497" s="187"/>
      <c r="OTE2497" s="204"/>
      <c r="OTF2497" s="272"/>
      <c r="OTG2497" s="207"/>
      <c r="OTH2497" s="238"/>
      <c r="OTI2497" s="207"/>
      <c r="OTJ2497" s="207"/>
      <c r="OTK2497" s="187"/>
      <c r="OTL2497" s="187"/>
      <c r="OTM2497" s="204"/>
      <c r="OTN2497" s="272"/>
      <c r="OTO2497" s="207"/>
      <c r="OTP2497" s="238"/>
      <c r="OTQ2497" s="207"/>
      <c r="OTR2497" s="207"/>
      <c r="OTS2497" s="187"/>
      <c r="OTT2497" s="187"/>
      <c r="OTU2497" s="204"/>
      <c r="OTV2497" s="272"/>
      <c r="OTW2497" s="207"/>
      <c r="OTX2497" s="238"/>
      <c r="OTY2497" s="207"/>
      <c r="OTZ2497" s="207"/>
      <c r="OUA2497" s="187"/>
      <c r="OUB2497" s="187"/>
      <c r="OUC2497" s="204"/>
      <c r="OUD2497" s="272"/>
      <c r="OUE2497" s="207"/>
      <c r="OUF2497" s="238"/>
      <c r="OUG2497" s="207"/>
      <c r="OUH2497" s="207"/>
      <c r="OUI2497" s="187"/>
      <c r="OUJ2497" s="187"/>
      <c r="OUK2497" s="204"/>
      <c r="OUL2497" s="272"/>
      <c r="OUM2497" s="207"/>
      <c r="OUN2497" s="238"/>
      <c r="OUO2497" s="207"/>
      <c r="OUP2497" s="207"/>
      <c r="OUQ2497" s="187"/>
      <c r="OUR2497" s="187"/>
      <c r="OUS2497" s="204"/>
      <c r="OUT2497" s="272"/>
      <c r="OUU2497" s="207"/>
      <c r="OUV2497" s="238"/>
      <c r="OUW2497" s="207"/>
      <c r="OUX2497" s="207"/>
      <c r="OUY2497" s="187"/>
      <c r="OUZ2497" s="187"/>
      <c r="OVA2497" s="204"/>
      <c r="OVB2497" s="272"/>
      <c r="OVC2497" s="207"/>
      <c r="OVD2497" s="238"/>
      <c r="OVE2497" s="207"/>
      <c r="OVF2497" s="207"/>
      <c r="OVG2497" s="187"/>
      <c r="OVH2497" s="187"/>
      <c r="OVI2497" s="204"/>
      <c r="OVJ2497" s="272"/>
      <c r="OVK2497" s="207"/>
      <c r="OVL2497" s="238"/>
      <c r="OVM2497" s="207"/>
      <c r="OVN2497" s="207"/>
      <c r="OVO2497" s="187"/>
      <c r="OVP2497" s="187"/>
      <c r="OVQ2497" s="204"/>
      <c r="OVR2497" s="272"/>
      <c r="OVS2497" s="207"/>
      <c r="OVT2497" s="238"/>
      <c r="OVU2497" s="207"/>
      <c r="OVV2497" s="207"/>
      <c r="OVW2497" s="187"/>
      <c r="OVX2497" s="187"/>
      <c r="OVY2497" s="204"/>
      <c r="OVZ2497" s="272"/>
      <c r="OWA2497" s="207"/>
      <c r="OWB2497" s="238"/>
      <c r="OWC2497" s="207"/>
      <c r="OWD2497" s="207"/>
      <c r="OWE2497" s="187"/>
      <c r="OWF2497" s="187"/>
      <c r="OWG2497" s="204"/>
      <c r="OWH2497" s="272"/>
      <c r="OWI2497" s="207"/>
      <c r="OWJ2497" s="238"/>
      <c r="OWK2497" s="207"/>
      <c r="OWL2497" s="207"/>
      <c r="OWM2497" s="187"/>
      <c r="OWN2497" s="187"/>
      <c r="OWO2497" s="204"/>
      <c r="OWP2497" s="272"/>
      <c r="OWQ2497" s="207"/>
      <c r="OWR2497" s="238"/>
      <c r="OWS2497" s="207"/>
      <c r="OWT2497" s="207"/>
      <c r="OWU2497" s="187"/>
      <c r="OWV2497" s="187"/>
      <c r="OWW2497" s="204"/>
      <c r="OWX2497" s="272"/>
      <c r="OWY2497" s="207"/>
      <c r="OWZ2497" s="238"/>
      <c r="OXA2497" s="207"/>
      <c r="OXB2497" s="207"/>
      <c r="OXC2497" s="187"/>
      <c r="OXD2497" s="187"/>
      <c r="OXE2497" s="204"/>
      <c r="OXF2497" s="272"/>
      <c r="OXG2497" s="207"/>
      <c r="OXH2497" s="238"/>
      <c r="OXI2497" s="207"/>
      <c r="OXJ2497" s="207"/>
      <c r="OXK2497" s="187"/>
      <c r="OXL2497" s="187"/>
      <c r="OXM2497" s="204"/>
      <c r="OXN2497" s="272"/>
      <c r="OXO2497" s="207"/>
      <c r="OXP2497" s="238"/>
      <c r="OXQ2497" s="207"/>
      <c r="OXR2497" s="207"/>
      <c r="OXS2497" s="187"/>
      <c r="OXT2497" s="187"/>
      <c r="OXU2497" s="204"/>
      <c r="OXV2497" s="272"/>
      <c r="OXW2497" s="207"/>
      <c r="OXX2497" s="238"/>
      <c r="OXY2497" s="207"/>
      <c r="OXZ2497" s="207"/>
      <c r="OYA2497" s="187"/>
      <c r="OYB2497" s="187"/>
      <c r="OYC2497" s="204"/>
      <c r="OYD2497" s="272"/>
      <c r="OYE2497" s="207"/>
      <c r="OYF2497" s="238"/>
      <c r="OYG2497" s="207"/>
      <c r="OYH2497" s="207"/>
      <c r="OYI2497" s="187"/>
      <c r="OYJ2497" s="187"/>
      <c r="OYK2497" s="204"/>
      <c r="OYL2497" s="272"/>
      <c r="OYM2497" s="207"/>
      <c r="OYN2497" s="238"/>
      <c r="OYO2497" s="207"/>
      <c r="OYP2497" s="207"/>
      <c r="OYQ2497" s="187"/>
      <c r="OYR2497" s="187"/>
      <c r="OYS2497" s="204"/>
      <c r="OYT2497" s="272"/>
      <c r="OYU2497" s="207"/>
      <c r="OYV2497" s="238"/>
      <c r="OYW2497" s="207"/>
      <c r="OYX2497" s="207"/>
      <c r="OYY2497" s="187"/>
      <c r="OYZ2497" s="187"/>
      <c r="OZA2497" s="204"/>
      <c r="OZB2497" s="272"/>
      <c r="OZC2497" s="207"/>
      <c r="OZD2497" s="238"/>
      <c r="OZE2497" s="207"/>
      <c r="OZF2497" s="207"/>
      <c r="OZG2497" s="187"/>
      <c r="OZH2497" s="187"/>
      <c r="OZI2497" s="204"/>
      <c r="OZJ2497" s="272"/>
      <c r="OZK2497" s="207"/>
      <c r="OZL2497" s="238"/>
      <c r="OZM2497" s="207"/>
      <c r="OZN2497" s="207"/>
      <c r="OZO2497" s="187"/>
      <c r="OZP2497" s="187"/>
      <c r="OZQ2497" s="204"/>
      <c r="OZR2497" s="272"/>
      <c r="OZS2497" s="207"/>
      <c r="OZT2497" s="238"/>
      <c r="OZU2497" s="207"/>
      <c r="OZV2497" s="207"/>
      <c r="OZW2497" s="187"/>
      <c r="OZX2497" s="187"/>
      <c r="OZY2497" s="204"/>
      <c r="OZZ2497" s="272"/>
      <c r="PAA2497" s="207"/>
      <c r="PAB2497" s="238"/>
      <c r="PAC2497" s="207"/>
      <c r="PAD2497" s="207"/>
      <c r="PAE2497" s="187"/>
      <c r="PAF2497" s="187"/>
      <c r="PAG2497" s="204"/>
      <c r="PAH2497" s="272"/>
      <c r="PAI2497" s="207"/>
      <c r="PAJ2497" s="238"/>
      <c r="PAK2497" s="207"/>
      <c r="PAL2497" s="207"/>
      <c r="PAM2497" s="187"/>
      <c r="PAN2497" s="187"/>
      <c r="PAO2497" s="204"/>
      <c r="PAP2497" s="272"/>
      <c r="PAQ2497" s="207"/>
      <c r="PAR2497" s="238"/>
      <c r="PAS2497" s="207"/>
      <c r="PAT2497" s="207"/>
      <c r="PAU2497" s="187"/>
      <c r="PAV2497" s="187"/>
      <c r="PAW2497" s="204"/>
      <c r="PAX2497" s="272"/>
      <c r="PAY2497" s="207"/>
      <c r="PAZ2497" s="238"/>
      <c r="PBA2497" s="207"/>
      <c r="PBB2497" s="207"/>
      <c r="PBC2497" s="187"/>
      <c r="PBD2497" s="187"/>
      <c r="PBE2497" s="204"/>
      <c r="PBF2497" s="272"/>
      <c r="PBG2497" s="207"/>
      <c r="PBH2497" s="238"/>
      <c r="PBI2497" s="207"/>
      <c r="PBJ2497" s="207"/>
      <c r="PBK2497" s="187"/>
      <c r="PBL2497" s="187"/>
      <c r="PBM2497" s="204"/>
      <c r="PBN2497" s="272"/>
      <c r="PBO2497" s="207"/>
      <c r="PBP2497" s="238"/>
      <c r="PBQ2497" s="207"/>
      <c r="PBR2497" s="207"/>
      <c r="PBS2497" s="187"/>
      <c r="PBT2497" s="187"/>
      <c r="PBU2497" s="204"/>
      <c r="PBV2497" s="272"/>
      <c r="PBW2497" s="207"/>
      <c r="PBX2497" s="238"/>
      <c r="PBY2497" s="207"/>
      <c r="PBZ2497" s="207"/>
      <c r="PCA2497" s="187"/>
      <c r="PCB2497" s="187"/>
      <c r="PCC2497" s="204"/>
      <c r="PCD2497" s="272"/>
      <c r="PCE2497" s="207"/>
      <c r="PCF2497" s="238"/>
      <c r="PCG2497" s="207"/>
      <c r="PCH2497" s="207"/>
      <c r="PCI2497" s="187"/>
      <c r="PCJ2497" s="187"/>
      <c r="PCK2497" s="204"/>
      <c r="PCL2497" s="272"/>
      <c r="PCM2497" s="207"/>
      <c r="PCN2497" s="238"/>
      <c r="PCO2497" s="207"/>
      <c r="PCP2497" s="207"/>
      <c r="PCQ2497" s="187"/>
      <c r="PCR2497" s="187"/>
      <c r="PCS2497" s="204"/>
      <c r="PCT2497" s="272"/>
      <c r="PCU2497" s="207"/>
      <c r="PCV2497" s="238"/>
      <c r="PCW2497" s="207"/>
      <c r="PCX2497" s="207"/>
      <c r="PCY2497" s="187"/>
      <c r="PCZ2497" s="187"/>
      <c r="PDA2497" s="204"/>
      <c r="PDB2497" s="272"/>
      <c r="PDC2497" s="207"/>
      <c r="PDD2497" s="238"/>
      <c r="PDE2497" s="207"/>
      <c r="PDF2497" s="207"/>
      <c r="PDG2497" s="187"/>
      <c r="PDH2497" s="187"/>
      <c r="PDI2497" s="204"/>
      <c r="PDJ2497" s="272"/>
      <c r="PDK2497" s="207"/>
      <c r="PDL2497" s="238"/>
      <c r="PDM2497" s="207"/>
      <c r="PDN2497" s="207"/>
      <c r="PDO2497" s="187"/>
      <c r="PDP2497" s="187"/>
      <c r="PDQ2497" s="204"/>
      <c r="PDR2497" s="272"/>
      <c r="PDS2497" s="207"/>
      <c r="PDT2497" s="238"/>
      <c r="PDU2497" s="207"/>
      <c r="PDV2497" s="207"/>
      <c r="PDW2497" s="187"/>
      <c r="PDX2497" s="187"/>
      <c r="PDY2497" s="204"/>
      <c r="PDZ2497" s="272"/>
      <c r="PEA2497" s="207"/>
      <c r="PEB2497" s="238"/>
      <c r="PEC2497" s="207"/>
      <c r="PED2497" s="207"/>
      <c r="PEE2497" s="187"/>
      <c r="PEF2497" s="187"/>
      <c r="PEG2497" s="204"/>
      <c r="PEH2497" s="272"/>
      <c r="PEI2497" s="207"/>
      <c r="PEJ2497" s="238"/>
      <c r="PEK2497" s="207"/>
      <c r="PEL2497" s="207"/>
      <c r="PEM2497" s="187"/>
      <c r="PEN2497" s="187"/>
      <c r="PEO2497" s="204"/>
      <c r="PEP2497" s="272"/>
      <c r="PEQ2497" s="207"/>
      <c r="PER2497" s="238"/>
      <c r="PES2497" s="207"/>
      <c r="PET2497" s="207"/>
      <c r="PEU2497" s="187"/>
      <c r="PEV2497" s="187"/>
      <c r="PEW2497" s="204"/>
      <c r="PEX2497" s="272"/>
      <c r="PEY2497" s="207"/>
      <c r="PEZ2497" s="238"/>
      <c r="PFA2497" s="207"/>
      <c r="PFB2497" s="207"/>
      <c r="PFC2497" s="187"/>
      <c r="PFD2497" s="187"/>
      <c r="PFE2497" s="204"/>
      <c r="PFF2497" s="272"/>
      <c r="PFG2497" s="207"/>
      <c r="PFH2497" s="238"/>
      <c r="PFI2497" s="207"/>
      <c r="PFJ2497" s="207"/>
      <c r="PFK2497" s="187"/>
      <c r="PFL2497" s="187"/>
      <c r="PFM2497" s="204"/>
      <c r="PFN2497" s="272"/>
      <c r="PFO2497" s="207"/>
      <c r="PFP2497" s="238"/>
      <c r="PFQ2497" s="207"/>
      <c r="PFR2497" s="207"/>
      <c r="PFS2497" s="187"/>
      <c r="PFT2497" s="187"/>
      <c r="PFU2497" s="204"/>
      <c r="PFV2497" s="272"/>
      <c r="PFW2497" s="207"/>
      <c r="PFX2497" s="238"/>
      <c r="PFY2497" s="207"/>
      <c r="PFZ2497" s="207"/>
      <c r="PGA2497" s="187"/>
      <c r="PGB2497" s="187"/>
      <c r="PGC2497" s="204"/>
      <c r="PGD2497" s="272"/>
      <c r="PGE2497" s="207"/>
      <c r="PGF2497" s="238"/>
      <c r="PGG2497" s="207"/>
      <c r="PGH2497" s="207"/>
      <c r="PGI2497" s="187"/>
      <c r="PGJ2497" s="187"/>
      <c r="PGK2497" s="204"/>
      <c r="PGL2497" s="272"/>
      <c r="PGM2497" s="207"/>
      <c r="PGN2497" s="238"/>
      <c r="PGO2497" s="207"/>
      <c r="PGP2497" s="207"/>
      <c r="PGQ2497" s="187"/>
      <c r="PGR2497" s="187"/>
      <c r="PGS2497" s="204"/>
      <c r="PGT2497" s="272"/>
      <c r="PGU2497" s="207"/>
      <c r="PGV2497" s="238"/>
      <c r="PGW2497" s="207"/>
      <c r="PGX2497" s="207"/>
      <c r="PGY2497" s="187"/>
      <c r="PGZ2497" s="187"/>
      <c r="PHA2497" s="204"/>
      <c r="PHB2497" s="272"/>
      <c r="PHC2497" s="207"/>
      <c r="PHD2497" s="238"/>
      <c r="PHE2497" s="207"/>
      <c r="PHF2497" s="207"/>
      <c r="PHG2497" s="187"/>
      <c r="PHH2497" s="187"/>
      <c r="PHI2497" s="204"/>
      <c r="PHJ2497" s="272"/>
      <c r="PHK2497" s="207"/>
      <c r="PHL2497" s="238"/>
      <c r="PHM2497" s="207"/>
      <c r="PHN2497" s="207"/>
      <c r="PHO2497" s="187"/>
      <c r="PHP2497" s="187"/>
      <c r="PHQ2497" s="204"/>
      <c r="PHR2497" s="272"/>
      <c r="PHS2497" s="207"/>
      <c r="PHT2497" s="238"/>
      <c r="PHU2497" s="207"/>
      <c r="PHV2497" s="207"/>
      <c r="PHW2497" s="187"/>
      <c r="PHX2497" s="187"/>
      <c r="PHY2497" s="204"/>
      <c r="PHZ2497" s="272"/>
      <c r="PIA2497" s="207"/>
      <c r="PIB2497" s="238"/>
      <c r="PIC2497" s="207"/>
      <c r="PID2497" s="207"/>
      <c r="PIE2497" s="187"/>
      <c r="PIF2497" s="187"/>
      <c r="PIG2497" s="204"/>
      <c r="PIH2497" s="272"/>
      <c r="PII2497" s="207"/>
      <c r="PIJ2497" s="238"/>
      <c r="PIK2497" s="207"/>
      <c r="PIL2497" s="207"/>
      <c r="PIM2497" s="187"/>
      <c r="PIN2497" s="187"/>
      <c r="PIO2497" s="204"/>
      <c r="PIP2497" s="272"/>
      <c r="PIQ2497" s="207"/>
      <c r="PIR2497" s="238"/>
      <c r="PIS2497" s="207"/>
      <c r="PIT2497" s="207"/>
      <c r="PIU2497" s="187"/>
      <c r="PIV2497" s="187"/>
      <c r="PIW2497" s="204"/>
      <c r="PIX2497" s="272"/>
      <c r="PIY2497" s="207"/>
      <c r="PIZ2497" s="238"/>
      <c r="PJA2497" s="207"/>
      <c r="PJB2497" s="207"/>
      <c r="PJC2497" s="187"/>
      <c r="PJD2497" s="187"/>
      <c r="PJE2497" s="204"/>
      <c r="PJF2497" s="272"/>
      <c r="PJG2497" s="207"/>
      <c r="PJH2497" s="238"/>
      <c r="PJI2497" s="207"/>
      <c r="PJJ2497" s="207"/>
      <c r="PJK2497" s="187"/>
      <c r="PJL2497" s="187"/>
      <c r="PJM2497" s="204"/>
      <c r="PJN2497" s="272"/>
      <c r="PJO2497" s="207"/>
      <c r="PJP2497" s="238"/>
      <c r="PJQ2497" s="207"/>
      <c r="PJR2497" s="207"/>
      <c r="PJS2497" s="187"/>
      <c r="PJT2497" s="187"/>
      <c r="PJU2497" s="204"/>
      <c r="PJV2497" s="272"/>
      <c r="PJW2497" s="207"/>
      <c r="PJX2497" s="238"/>
      <c r="PJY2497" s="207"/>
      <c r="PJZ2497" s="207"/>
      <c r="PKA2497" s="187"/>
      <c r="PKB2497" s="187"/>
      <c r="PKC2497" s="204"/>
      <c r="PKD2497" s="272"/>
      <c r="PKE2497" s="207"/>
      <c r="PKF2497" s="238"/>
      <c r="PKG2497" s="207"/>
      <c r="PKH2497" s="207"/>
      <c r="PKI2497" s="187"/>
      <c r="PKJ2497" s="187"/>
      <c r="PKK2497" s="204"/>
      <c r="PKL2497" s="272"/>
      <c r="PKM2497" s="207"/>
      <c r="PKN2497" s="238"/>
      <c r="PKO2497" s="207"/>
      <c r="PKP2497" s="207"/>
      <c r="PKQ2497" s="187"/>
      <c r="PKR2497" s="187"/>
      <c r="PKS2497" s="204"/>
      <c r="PKT2497" s="272"/>
      <c r="PKU2497" s="207"/>
      <c r="PKV2497" s="238"/>
      <c r="PKW2497" s="207"/>
      <c r="PKX2497" s="207"/>
      <c r="PKY2497" s="187"/>
      <c r="PKZ2497" s="187"/>
      <c r="PLA2497" s="204"/>
      <c r="PLB2497" s="272"/>
      <c r="PLC2497" s="207"/>
      <c r="PLD2497" s="238"/>
      <c r="PLE2497" s="207"/>
      <c r="PLF2497" s="207"/>
      <c r="PLG2497" s="187"/>
      <c r="PLH2497" s="187"/>
      <c r="PLI2497" s="204"/>
      <c r="PLJ2497" s="272"/>
      <c r="PLK2497" s="207"/>
      <c r="PLL2497" s="238"/>
      <c r="PLM2497" s="207"/>
      <c r="PLN2497" s="207"/>
      <c r="PLO2497" s="187"/>
      <c r="PLP2497" s="187"/>
      <c r="PLQ2497" s="204"/>
      <c r="PLR2497" s="272"/>
      <c r="PLS2497" s="207"/>
      <c r="PLT2497" s="238"/>
      <c r="PLU2497" s="207"/>
      <c r="PLV2497" s="207"/>
      <c r="PLW2497" s="187"/>
      <c r="PLX2497" s="187"/>
      <c r="PLY2497" s="204"/>
      <c r="PLZ2497" s="272"/>
      <c r="PMA2497" s="207"/>
      <c r="PMB2497" s="238"/>
      <c r="PMC2497" s="207"/>
      <c r="PMD2497" s="207"/>
      <c r="PME2497" s="187"/>
      <c r="PMF2497" s="187"/>
      <c r="PMG2497" s="204"/>
      <c r="PMH2497" s="272"/>
      <c r="PMI2497" s="207"/>
      <c r="PMJ2497" s="238"/>
      <c r="PMK2497" s="207"/>
      <c r="PML2497" s="207"/>
      <c r="PMM2497" s="187"/>
      <c r="PMN2497" s="187"/>
      <c r="PMO2497" s="204"/>
      <c r="PMP2497" s="272"/>
      <c r="PMQ2497" s="207"/>
      <c r="PMR2497" s="238"/>
      <c r="PMS2497" s="207"/>
      <c r="PMT2497" s="207"/>
      <c r="PMU2497" s="187"/>
      <c r="PMV2497" s="187"/>
      <c r="PMW2497" s="204"/>
      <c r="PMX2497" s="272"/>
      <c r="PMY2497" s="207"/>
      <c r="PMZ2497" s="238"/>
      <c r="PNA2497" s="207"/>
      <c r="PNB2497" s="207"/>
      <c r="PNC2497" s="187"/>
      <c r="PND2497" s="187"/>
      <c r="PNE2497" s="204"/>
      <c r="PNF2497" s="272"/>
      <c r="PNG2497" s="207"/>
      <c r="PNH2497" s="238"/>
      <c r="PNI2497" s="207"/>
      <c r="PNJ2497" s="207"/>
      <c r="PNK2497" s="187"/>
      <c r="PNL2497" s="187"/>
      <c r="PNM2497" s="204"/>
      <c r="PNN2497" s="272"/>
      <c r="PNO2497" s="207"/>
      <c r="PNP2497" s="238"/>
      <c r="PNQ2497" s="207"/>
      <c r="PNR2497" s="207"/>
      <c r="PNS2497" s="187"/>
      <c r="PNT2497" s="187"/>
      <c r="PNU2497" s="204"/>
      <c r="PNV2497" s="272"/>
      <c r="PNW2497" s="207"/>
      <c r="PNX2497" s="238"/>
      <c r="PNY2497" s="207"/>
      <c r="PNZ2497" s="207"/>
      <c r="POA2497" s="187"/>
      <c r="POB2497" s="187"/>
      <c r="POC2497" s="204"/>
      <c r="POD2497" s="272"/>
      <c r="POE2497" s="207"/>
      <c r="POF2497" s="238"/>
      <c r="POG2497" s="207"/>
      <c r="POH2497" s="207"/>
      <c r="POI2497" s="187"/>
      <c r="POJ2497" s="187"/>
      <c r="POK2497" s="204"/>
      <c r="POL2497" s="272"/>
      <c r="POM2497" s="207"/>
      <c r="PON2497" s="238"/>
      <c r="POO2497" s="207"/>
      <c r="POP2497" s="207"/>
      <c r="POQ2497" s="187"/>
      <c r="POR2497" s="187"/>
      <c r="POS2497" s="204"/>
      <c r="POT2497" s="272"/>
      <c r="POU2497" s="207"/>
      <c r="POV2497" s="238"/>
      <c r="POW2497" s="207"/>
      <c r="POX2497" s="207"/>
      <c r="POY2497" s="187"/>
      <c r="POZ2497" s="187"/>
      <c r="PPA2497" s="204"/>
      <c r="PPB2497" s="272"/>
      <c r="PPC2497" s="207"/>
      <c r="PPD2497" s="238"/>
      <c r="PPE2497" s="207"/>
      <c r="PPF2497" s="207"/>
      <c r="PPG2497" s="187"/>
      <c r="PPH2497" s="187"/>
      <c r="PPI2497" s="204"/>
      <c r="PPJ2497" s="272"/>
      <c r="PPK2497" s="207"/>
      <c r="PPL2497" s="238"/>
      <c r="PPM2497" s="207"/>
      <c r="PPN2497" s="207"/>
      <c r="PPO2497" s="187"/>
      <c r="PPP2497" s="187"/>
      <c r="PPQ2497" s="204"/>
      <c r="PPR2497" s="272"/>
      <c r="PPS2497" s="207"/>
      <c r="PPT2497" s="238"/>
      <c r="PPU2497" s="207"/>
      <c r="PPV2497" s="207"/>
      <c r="PPW2497" s="187"/>
      <c r="PPX2497" s="187"/>
      <c r="PPY2497" s="204"/>
      <c r="PPZ2497" s="272"/>
      <c r="PQA2497" s="207"/>
      <c r="PQB2497" s="238"/>
      <c r="PQC2497" s="207"/>
      <c r="PQD2497" s="207"/>
      <c r="PQE2497" s="187"/>
      <c r="PQF2497" s="187"/>
      <c r="PQG2497" s="204"/>
      <c r="PQH2497" s="272"/>
      <c r="PQI2497" s="207"/>
      <c r="PQJ2497" s="238"/>
      <c r="PQK2497" s="207"/>
      <c r="PQL2497" s="207"/>
      <c r="PQM2497" s="187"/>
      <c r="PQN2497" s="187"/>
      <c r="PQO2497" s="204"/>
      <c r="PQP2497" s="272"/>
      <c r="PQQ2497" s="207"/>
      <c r="PQR2497" s="238"/>
      <c r="PQS2497" s="207"/>
      <c r="PQT2497" s="207"/>
      <c r="PQU2497" s="187"/>
      <c r="PQV2497" s="187"/>
      <c r="PQW2497" s="204"/>
      <c r="PQX2497" s="272"/>
      <c r="PQY2497" s="207"/>
      <c r="PQZ2497" s="238"/>
      <c r="PRA2497" s="207"/>
      <c r="PRB2497" s="207"/>
      <c r="PRC2497" s="187"/>
      <c r="PRD2497" s="187"/>
      <c r="PRE2497" s="204"/>
      <c r="PRF2497" s="272"/>
      <c r="PRG2497" s="207"/>
      <c r="PRH2497" s="238"/>
      <c r="PRI2497" s="207"/>
      <c r="PRJ2497" s="207"/>
      <c r="PRK2497" s="187"/>
      <c r="PRL2497" s="187"/>
      <c r="PRM2497" s="204"/>
      <c r="PRN2497" s="272"/>
      <c r="PRO2497" s="207"/>
      <c r="PRP2497" s="238"/>
      <c r="PRQ2497" s="207"/>
      <c r="PRR2497" s="207"/>
      <c r="PRS2497" s="187"/>
      <c r="PRT2497" s="187"/>
      <c r="PRU2497" s="204"/>
      <c r="PRV2497" s="272"/>
      <c r="PRW2497" s="207"/>
      <c r="PRX2497" s="238"/>
      <c r="PRY2497" s="207"/>
      <c r="PRZ2497" s="207"/>
      <c r="PSA2497" s="187"/>
      <c r="PSB2497" s="187"/>
      <c r="PSC2497" s="204"/>
      <c r="PSD2497" s="272"/>
      <c r="PSE2497" s="207"/>
      <c r="PSF2497" s="238"/>
      <c r="PSG2497" s="207"/>
      <c r="PSH2497" s="207"/>
      <c r="PSI2497" s="187"/>
      <c r="PSJ2497" s="187"/>
      <c r="PSK2497" s="204"/>
      <c r="PSL2497" s="272"/>
      <c r="PSM2497" s="207"/>
      <c r="PSN2497" s="238"/>
      <c r="PSO2497" s="207"/>
      <c r="PSP2497" s="207"/>
      <c r="PSQ2497" s="187"/>
      <c r="PSR2497" s="187"/>
      <c r="PSS2497" s="204"/>
      <c r="PST2497" s="272"/>
      <c r="PSU2497" s="207"/>
      <c r="PSV2497" s="238"/>
      <c r="PSW2497" s="207"/>
      <c r="PSX2497" s="207"/>
      <c r="PSY2497" s="187"/>
      <c r="PSZ2497" s="187"/>
      <c r="PTA2497" s="204"/>
      <c r="PTB2497" s="272"/>
      <c r="PTC2497" s="207"/>
      <c r="PTD2497" s="238"/>
      <c r="PTE2497" s="207"/>
      <c r="PTF2497" s="207"/>
      <c r="PTG2497" s="187"/>
      <c r="PTH2497" s="187"/>
      <c r="PTI2497" s="204"/>
      <c r="PTJ2497" s="272"/>
      <c r="PTK2497" s="207"/>
      <c r="PTL2497" s="238"/>
      <c r="PTM2497" s="207"/>
      <c r="PTN2497" s="207"/>
      <c r="PTO2497" s="187"/>
      <c r="PTP2497" s="187"/>
      <c r="PTQ2497" s="204"/>
      <c r="PTR2497" s="272"/>
      <c r="PTS2497" s="207"/>
      <c r="PTT2497" s="238"/>
      <c r="PTU2497" s="207"/>
      <c r="PTV2497" s="207"/>
      <c r="PTW2497" s="187"/>
      <c r="PTX2497" s="187"/>
      <c r="PTY2497" s="204"/>
      <c r="PTZ2497" s="272"/>
      <c r="PUA2497" s="207"/>
      <c r="PUB2497" s="238"/>
      <c r="PUC2497" s="207"/>
      <c r="PUD2497" s="207"/>
      <c r="PUE2497" s="187"/>
      <c r="PUF2497" s="187"/>
      <c r="PUG2497" s="204"/>
      <c r="PUH2497" s="272"/>
      <c r="PUI2497" s="207"/>
      <c r="PUJ2497" s="238"/>
      <c r="PUK2497" s="207"/>
      <c r="PUL2497" s="207"/>
      <c r="PUM2497" s="187"/>
      <c r="PUN2497" s="187"/>
      <c r="PUO2497" s="204"/>
      <c r="PUP2497" s="272"/>
      <c r="PUQ2497" s="207"/>
      <c r="PUR2497" s="238"/>
      <c r="PUS2497" s="207"/>
      <c r="PUT2497" s="207"/>
      <c r="PUU2497" s="187"/>
      <c r="PUV2497" s="187"/>
      <c r="PUW2497" s="204"/>
      <c r="PUX2497" s="272"/>
      <c r="PUY2497" s="207"/>
      <c r="PUZ2497" s="238"/>
      <c r="PVA2497" s="207"/>
      <c r="PVB2497" s="207"/>
      <c r="PVC2497" s="187"/>
      <c r="PVD2497" s="187"/>
      <c r="PVE2497" s="204"/>
      <c r="PVF2497" s="272"/>
      <c r="PVG2497" s="207"/>
      <c r="PVH2497" s="238"/>
      <c r="PVI2497" s="207"/>
      <c r="PVJ2497" s="207"/>
      <c r="PVK2497" s="187"/>
      <c r="PVL2497" s="187"/>
      <c r="PVM2497" s="204"/>
      <c r="PVN2497" s="272"/>
      <c r="PVO2497" s="207"/>
      <c r="PVP2497" s="238"/>
      <c r="PVQ2497" s="207"/>
      <c r="PVR2497" s="207"/>
      <c r="PVS2497" s="187"/>
      <c r="PVT2497" s="187"/>
      <c r="PVU2497" s="204"/>
      <c r="PVV2497" s="272"/>
      <c r="PVW2497" s="207"/>
      <c r="PVX2497" s="238"/>
      <c r="PVY2497" s="207"/>
      <c r="PVZ2497" s="207"/>
      <c r="PWA2497" s="187"/>
      <c r="PWB2497" s="187"/>
      <c r="PWC2497" s="204"/>
      <c r="PWD2497" s="272"/>
      <c r="PWE2497" s="207"/>
      <c r="PWF2497" s="238"/>
      <c r="PWG2497" s="207"/>
      <c r="PWH2497" s="207"/>
      <c r="PWI2497" s="187"/>
      <c r="PWJ2497" s="187"/>
      <c r="PWK2497" s="204"/>
      <c r="PWL2497" s="272"/>
      <c r="PWM2497" s="207"/>
      <c r="PWN2497" s="238"/>
      <c r="PWO2497" s="207"/>
      <c r="PWP2497" s="207"/>
      <c r="PWQ2497" s="187"/>
      <c r="PWR2497" s="187"/>
      <c r="PWS2497" s="204"/>
      <c r="PWT2497" s="272"/>
      <c r="PWU2497" s="207"/>
      <c r="PWV2497" s="238"/>
      <c r="PWW2497" s="207"/>
      <c r="PWX2497" s="207"/>
      <c r="PWY2497" s="187"/>
      <c r="PWZ2497" s="187"/>
      <c r="PXA2497" s="204"/>
      <c r="PXB2497" s="272"/>
      <c r="PXC2497" s="207"/>
      <c r="PXD2497" s="238"/>
      <c r="PXE2497" s="207"/>
      <c r="PXF2497" s="207"/>
      <c r="PXG2497" s="187"/>
      <c r="PXH2497" s="187"/>
      <c r="PXI2497" s="204"/>
      <c r="PXJ2497" s="272"/>
      <c r="PXK2497" s="207"/>
      <c r="PXL2497" s="238"/>
      <c r="PXM2497" s="207"/>
      <c r="PXN2497" s="207"/>
      <c r="PXO2497" s="187"/>
      <c r="PXP2497" s="187"/>
      <c r="PXQ2497" s="204"/>
      <c r="PXR2497" s="272"/>
      <c r="PXS2497" s="207"/>
      <c r="PXT2497" s="238"/>
      <c r="PXU2497" s="207"/>
      <c r="PXV2497" s="207"/>
      <c r="PXW2497" s="187"/>
      <c r="PXX2497" s="187"/>
      <c r="PXY2497" s="204"/>
      <c r="PXZ2497" s="272"/>
      <c r="PYA2497" s="207"/>
      <c r="PYB2497" s="238"/>
      <c r="PYC2497" s="207"/>
      <c r="PYD2497" s="207"/>
      <c r="PYE2497" s="187"/>
      <c r="PYF2497" s="187"/>
      <c r="PYG2497" s="204"/>
      <c r="PYH2497" s="272"/>
      <c r="PYI2497" s="207"/>
      <c r="PYJ2497" s="238"/>
      <c r="PYK2497" s="207"/>
      <c r="PYL2497" s="207"/>
      <c r="PYM2497" s="187"/>
      <c r="PYN2497" s="187"/>
      <c r="PYO2497" s="204"/>
      <c r="PYP2497" s="272"/>
      <c r="PYQ2497" s="207"/>
      <c r="PYR2497" s="238"/>
      <c r="PYS2497" s="207"/>
      <c r="PYT2497" s="207"/>
      <c r="PYU2497" s="187"/>
      <c r="PYV2497" s="187"/>
      <c r="PYW2497" s="204"/>
      <c r="PYX2497" s="272"/>
      <c r="PYY2497" s="207"/>
      <c r="PYZ2497" s="238"/>
      <c r="PZA2497" s="207"/>
      <c r="PZB2497" s="207"/>
      <c r="PZC2497" s="187"/>
      <c r="PZD2497" s="187"/>
      <c r="PZE2497" s="204"/>
      <c r="PZF2497" s="272"/>
      <c r="PZG2497" s="207"/>
      <c r="PZH2497" s="238"/>
      <c r="PZI2497" s="207"/>
      <c r="PZJ2497" s="207"/>
      <c r="PZK2497" s="187"/>
      <c r="PZL2497" s="187"/>
      <c r="PZM2497" s="204"/>
      <c r="PZN2497" s="272"/>
      <c r="PZO2497" s="207"/>
      <c r="PZP2497" s="238"/>
      <c r="PZQ2497" s="207"/>
      <c r="PZR2497" s="207"/>
      <c r="PZS2497" s="187"/>
      <c r="PZT2497" s="187"/>
      <c r="PZU2497" s="204"/>
      <c r="PZV2497" s="272"/>
      <c r="PZW2497" s="207"/>
      <c r="PZX2497" s="238"/>
      <c r="PZY2497" s="207"/>
      <c r="PZZ2497" s="207"/>
      <c r="QAA2497" s="187"/>
      <c r="QAB2497" s="187"/>
      <c r="QAC2497" s="204"/>
      <c r="QAD2497" s="272"/>
      <c r="QAE2497" s="207"/>
      <c r="QAF2497" s="238"/>
      <c r="QAG2497" s="207"/>
      <c r="QAH2497" s="207"/>
      <c r="QAI2497" s="187"/>
      <c r="QAJ2497" s="187"/>
      <c r="QAK2497" s="204"/>
      <c r="QAL2497" s="272"/>
      <c r="QAM2497" s="207"/>
      <c r="QAN2497" s="238"/>
      <c r="QAO2497" s="207"/>
      <c r="QAP2497" s="207"/>
      <c r="QAQ2497" s="187"/>
      <c r="QAR2497" s="187"/>
      <c r="QAS2497" s="204"/>
      <c r="QAT2497" s="272"/>
      <c r="QAU2497" s="207"/>
      <c r="QAV2497" s="238"/>
      <c r="QAW2497" s="207"/>
      <c r="QAX2497" s="207"/>
      <c r="QAY2497" s="187"/>
      <c r="QAZ2497" s="187"/>
      <c r="QBA2497" s="204"/>
      <c r="QBB2497" s="272"/>
      <c r="QBC2497" s="207"/>
      <c r="QBD2497" s="238"/>
      <c r="QBE2497" s="207"/>
      <c r="QBF2497" s="207"/>
      <c r="QBG2497" s="187"/>
      <c r="QBH2497" s="187"/>
      <c r="QBI2497" s="204"/>
      <c r="QBJ2497" s="272"/>
      <c r="QBK2497" s="207"/>
      <c r="QBL2497" s="238"/>
      <c r="QBM2497" s="207"/>
      <c r="QBN2497" s="207"/>
      <c r="QBO2497" s="187"/>
      <c r="QBP2497" s="187"/>
      <c r="QBQ2497" s="204"/>
      <c r="QBR2497" s="272"/>
      <c r="QBS2497" s="207"/>
      <c r="QBT2497" s="238"/>
      <c r="QBU2497" s="207"/>
      <c r="QBV2497" s="207"/>
      <c r="QBW2497" s="187"/>
      <c r="QBX2497" s="187"/>
      <c r="QBY2497" s="204"/>
      <c r="QBZ2497" s="272"/>
      <c r="QCA2497" s="207"/>
      <c r="QCB2497" s="238"/>
      <c r="QCC2497" s="207"/>
      <c r="QCD2497" s="207"/>
      <c r="QCE2497" s="187"/>
      <c r="QCF2497" s="187"/>
      <c r="QCG2497" s="204"/>
      <c r="QCH2497" s="272"/>
      <c r="QCI2497" s="207"/>
      <c r="QCJ2497" s="238"/>
      <c r="QCK2497" s="207"/>
      <c r="QCL2497" s="207"/>
      <c r="QCM2497" s="187"/>
      <c r="QCN2497" s="187"/>
      <c r="QCO2497" s="204"/>
      <c r="QCP2497" s="272"/>
      <c r="QCQ2497" s="207"/>
      <c r="QCR2497" s="238"/>
      <c r="QCS2497" s="207"/>
      <c r="QCT2497" s="207"/>
      <c r="QCU2497" s="187"/>
      <c r="QCV2497" s="187"/>
      <c r="QCW2497" s="204"/>
      <c r="QCX2497" s="272"/>
      <c r="QCY2497" s="207"/>
      <c r="QCZ2497" s="238"/>
      <c r="QDA2497" s="207"/>
      <c r="QDB2497" s="207"/>
      <c r="QDC2497" s="187"/>
      <c r="QDD2497" s="187"/>
      <c r="QDE2497" s="204"/>
      <c r="QDF2497" s="272"/>
      <c r="QDG2497" s="207"/>
      <c r="QDH2497" s="238"/>
      <c r="QDI2497" s="207"/>
      <c r="QDJ2497" s="207"/>
      <c r="QDK2497" s="187"/>
      <c r="QDL2497" s="187"/>
      <c r="QDM2497" s="204"/>
      <c r="QDN2497" s="272"/>
      <c r="QDO2497" s="207"/>
      <c r="QDP2497" s="238"/>
      <c r="QDQ2497" s="207"/>
      <c r="QDR2497" s="207"/>
      <c r="QDS2497" s="187"/>
      <c r="QDT2497" s="187"/>
      <c r="QDU2497" s="204"/>
      <c r="QDV2497" s="272"/>
      <c r="QDW2497" s="207"/>
      <c r="QDX2497" s="238"/>
      <c r="QDY2497" s="207"/>
      <c r="QDZ2497" s="207"/>
      <c r="QEA2497" s="187"/>
      <c r="QEB2497" s="187"/>
      <c r="QEC2497" s="204"/>
      <c r="QED2497" s="272"/>
      <c r="QEE2497" s="207"/>
      <c r="QEF2497" s="238"/>
      <c r="QEG2497" s="207"/>
      <c r="QEH2497" s="207"/>
      <c r="QEI2497" s="187"/>
      <c r="QEJ2497" s="187"/>
      <c r="QEK2497" s="204"/>
      <c r="QEL2497" s="272"/>
      <c r="QEM2497" s="207"/>
      <c r="QEN2497" s="238"/>
      <c r="QEO2497" s="207"/>
      <c r="QEP2497" s="207"/>
      <c r="QEQ2497" s="187"/>
      <c r="QER2497" s="187"/>
      <c r="QES2497" s="204"/>
      <c r="QET2497" s="272"/>
      <c r="QEU2497" s="207"/>
      <c r="QEV2497" s="238"/>
      <c r="QEW2497" s="207"/>
      <c r="QEX2497" s="207"/>
      <c r="QEY2497" s="187"/>
      <c r="QEZ2497" s="187"/>
      <c r="QFA2497" s="204"/>
      <c r="QFB2497" s="272"/>
      <c r="QFC2497" s="207"/>
      <c r="QFD2497" s="238"/>
      <c r="QFE2497" s="207"/>
      <c r="QFF2497" s="207"/>
      <c r="QFG2497" s="187"/>
      <c r="QFH2497" s="187"/>
      <c r="QFI2497" s="204"/>
      <c r="QFJ2497" s="272"/>
      <c r="QFK2497" s="207"/>
      <c r="QFL2497" s="238"/>
      <c r="QFM2497" s="207"/>
      <c r="QFN2497" s="207"/>
      <c r="QFO2497" s="187"/>
      <c r="QFP2497" s="187"/>
      <c r="QFQ2497" s="204"/>
      <c r="QFR2497" s="272"/>
      <c r="QFS2497" s="207"/>
      <c r="QFT2497" s="238"/>
      <c r="QFU2497" s="207"/>
      <c r="QFV2497" s="207"/>
      <c r="QFW2497" s="187"/>
      <c r="QFX2497" s="187"/>
      <c r="QFY2497" s="204"/>
      <c r="QFZ2497" s="272"/>
      <c r="QGA2497" s="207"/>
      <c r="QGB2497" s="238"/>
      <c r="QGC2497" s="207"/>
      <c r="QGD2497" s="207"/>
      <c r="QGE2497" s="187"/>
      <c r="QGF2497" s="187"/>
      <c r="QGG2497" s="204"/>
      <c r="QGH2497" s="272"/>
      <c r="QGI2497" s="207"/>
      <c r="QGJ2497" s="238"/>
      <c r="QGK2497" s="207"/>
      <c r="QGL2497" s="207"/>
      <c r="QGM2497" s="187"/>
      <c r="QGN2497" s="187"/>
      <c r="QGO2497" s="204"/>
      <c r="QGP2497" s="272"/>
      <c r="QGQ2497" s="207"/>
      <c r="QGR2497" s="238"/>
      <c r="QGS2497" s="207"/>
      <c r="QGT2497" s="207"/>
      <c r="QGU2497" s="187"/>
      <c r="QGV2497" s="187"/>
      <c r="QGW2497" s="204"/>
      <c r="QGX2497" s="272"/>
      <c r="QGY2497" s="207"/>
      <c r="QGZ2497" s="238"/>
      <c r="QHA2497" s="207"/>
      <c r="QHB2497" s="207"/>
      <c r="QHC2497" s="187"/>
      <c r="QHD2497" s="187"/>
      <c r="QHE2497" s="204"/>
      <c r="QHF2497" s="272"/>
      <c r="QHG2497" s="207"/>
      <c r="QHH2497" s="238"/>
      <c r="QHI2497" s="207"/>
      <c r="QHJ2497" s="207"/>
      <c r="QHK2497" s="187"/>
      <c r="QHL2497" s="187"/>
      <c r="QHM2497" s="204"/>
      <c r="QHN2497" s="272"/>
      <c r="QHO2497" s="207"/>
      <c r="QHP2497" s="238"/>
      <c r="QHQ2497" s="207"/>
      <c r="QHR2497" s="207"/>
      <c r="QHS2497" s="187"/>
      <c r="QHT2497" s="187"/>
      <c r="QHU2497" s="204"/>
      <c r="QHV2497" s="272"/>
      <c r="QHW2497" s="207"/>
      <c r="QHX2497" s="238"/>
      <c r="QHY2497" s="207"/>
      <c r="QHZ2497" s="207"/>
      <c r="QIA2497" s="187"/>
      <c r="QIB2497" s="187"/>
      <c r="QIC2497" s="204"/>
      <c r="QID2497" s="272"/>
      <c r="QIE2497" s="207"/>
      <c r="QIF2497" s="238"/>
      <c r="QIG2497" s="207"/>
      <c r="QIH2497" s="207"/>
      <c r="QII2497" s="187"/>
      <c r="QIJ2497" s="187"/>
      <c r="QIK2497" s="204"/>
      <c r="QIL2497" s="272"/>
      <c r="QIM2497" s="207"/>
      <c r="QIN2497" s="238"/>
      <c r="QIO2497" s="207"/>
      <c r="QIP2497" s="207"/>
      <c r="QIQ2497" s="187"/>
      <c r="QIR2497" s="187"/>
      <c r="QIS2497" s="204"/>
      <c r="QIT2497" s="272"/>
      <c r="QIU2497" s="207"/>
      <c r="QIV2497" s="238"/>
      <c r="QIW2497" s="207"/>
      <c r="QIX2497" s="207"/>
      <c r="QIY2497" s="187"/>
      <c r="QIZ2497" s="187"/>
      <c r="QJA2497" s="204"/>
      <c r="QJB2497" s="272"/>
      <c r="QJC2497" s="207"/>
      <c r="QJD2497" s="238"/>
      <c r="QJE2497" s="207"/>
      <c r="QJF2497" s="207"/>
      <c r="QJG2497" s="187"/>
      <c r="QJH2497" s="187"/>
      <c r="QJI2497" s="204"/>
      <c r="QJJ2497" s="272"/>
      <c r="QJK2497" s="207"/>
      <c r="QJL2497" s="238"/>
      <c r="QJM2497" s="207"/>
      <c r="QJN2497" s="207"/>
      <c r="QJO2497" s="187"/>
      <c r="QJP2497" s="187"/>
      <c r="QJQ2497" s="204"/>
      <c r="QJR2497" s="272"/>
      <c r="QJS2497" s="207"/>
      <c r="QJT2497" s="238"/>
      <c r="QJU2497" s="207"/>
      <c r="QJV2497" s="207"/>
      <c r="QJW2497" s="187"/>
      <c r="QJX2497" s="187"/>
      <c r="QJY2497" s="204"/>
      <c r="QJZ2497" s="272"/>
      <c r="QKA2497" s="207"/>
      <c r="QKB2497" s="238"/>
      <c r="QKC2497" s="207"/>
      <c r="QKD2497" s="207"/>
      <c r="QKE2497" s="187"/>
      <c r="QKF2497" s="187"/>
      <c r="QKG2497" s="204"/>
      <c r="QKH2497" s="272"/>
      <c r="QKI2497" s="207"/>
      <c r="QKJ2497" s="238"/>
      <c r="QKK2497" s="207"/>
      <c r="QKL2497" s="207"/>
      <c r="QKM2497" s="187"/>
      <c r="QKN2497" s="187"/>
      <c r="QKO2497" s="204"/>
      <c r="QKP2497" s="272"/>
      <c r="QKQ2497" s="207"/>
      <c r="QKR2497" s="238"/>
      <c r="QKS2497" s="207"/>
      <c r="QKT2497" s="207"/>
      <c r="QKU2497" s="187"/>
      <c r="QKV2497" s="187"/>
      <c r="QKW2497" s="204"/>
      <c r="QKX2497" s="272"/>
      <c r="QKY2497" s="207"/>
      <c r="QKZ2497" s="238"/>
      <c r="QLA2497" s="207"/>
      <c r="QLB2497" s="207"/>
      <c r="QLC2497" s="187"/>
      <c r="QLD2497" s="187"/>
      <c r="QLE2497" s="204"/>
      <c r="QLF2497" s="272"/>
      <c r="QLG2497" s="207"/>
      <c r="QLH2497" s="238"/>
      <c r="QLI2497" s="207"/>
      <c r="QLJ2497" s="207"/>
      <c r="QLK2497" s="187"/>
      <c r="QLL2497" s="187"/>
      <c r="QLM2497" s="204"/>
      <c r="QLN2497" s="272"/>
      <c r="QLO2497" s="207"/>
      <c r="QLP2497" s="238"/>
      <c r="QLQ2497" s="207"/>
      <c r="QLR2497" s="207"/>
      <c r="QLS2497" s="187"/>
      <c r="QLT2497" s="187"/>
      <c r="QLU2497" s="204"/>
      <c r="QLV2497" s="272"/>
      <c r="QLW2497" s="207"/>
      <c r="QLX2497" s="238"/>
      <c r="QLY2497" s="207"/>
      <c r="QLZ2497" s="207"/>
      <c r="QMA2497" s="187"/>
      <c r="QMB2497" s="187"/>
      <c r="QMC2497" s="204"/>
      <c r="QMD2497" s="272"/>
      <c r="QME2497" s="207"/>
      <c r="QMF2497" s="238"/>
      <c r="QMG2497" s="207"/>
      <c r="QMH2497" s="207"/>
      <c r="QMI2497" s="187"/>
      <c r="QMJ2497" s="187"/>
      <c r="QMK2497" s="204"/>
      <c r="QML2497" s="272"/>
      <c r="QMM2497" s="207"/>
      <c r="QMN2497" s="238"/>
      <c r="QMO2497" s="207"/>
      <c r="QMP2497" s="207"/>
      <c r="QMQ2497" s="187"/>
      <c r="QMR2497" s="187"/>
      <c r="QMS2497" s="204"/>
      <c r="QMT2497" s="272"/>
      <c r="QMU2497" s="207"/>
      <c r="QMV2497" s="238"/>
      <c r="QMW2497" s="207"/>
      <c r="QMX2497" s="207"/>
      <c r="QMY2497" s="187"/>
      <c r="QMZ2497" s="187"/>
      <c r="QNA2497" s="204"/>
      <c r="QNB2497" s="272"/>
      <c r="QNC2497" s="207"/>
      <c r="QND2497" s="238"/>
      <c r="QNE2497" s="207"/>
      <c r="QNF2497" s="207"/>
      <c r="QNG2497" s="187"/>
      <c r="QNH2497" s="187"/>
      <c r="QNI2497" s="204"/>
      <c r="QNJ2497" s="272"/>
      <c r="QNK2497" s="207"/>
      <c r="QNL2497" s="238"/>
      <c r="QNM2497" s="207"/>
      <c r="QNN2497" s="207"/>
      <c r="QNO2497" s="187"/>
      <c r="QNP2497" s="187"/>
      <c r="QNQ2497" s="204"/>
      <c r="QNR2497" s="272"/>
      <c r="QNS2497" s="207"/>
      <c r="QNT2497" s="238"/>
      <c r="QNU2497" s="207"/>
      <c r="QNV2497" s="207"/>
      <c r="QNW2497" s="187"/>
      <c r="QNX2497" s="187"/>
      <c r="QNY2497" s="204"/>
      <c r="QNZ2497" s="272"/>
      <c r="QOA2497" s="207"/>
      <c r="QOB2497" s="238"/>
      <c r="QOC2497" s="207"/>
      <c r="QOD2497" s="207"/>
      <c r="QOE2497" s="187"/>
      <c r="QOF2497" s="187"/>
      <c r="QOG2497" s="204"/>
      <c r="QOH2497" s="272"/>
      <c r="QOI2497" s="207"/>
      <c r="QOJ2497" s="238"/>
      <c r="QOK2497" s="207"/>
      <c r="QOL2497" s="207"/>
      <c r="QOM2497" s="187"/>
      <c r="QON2497" s="187"/>
      <c r="QOO2497" s="204"/>
      <c r="QOP2497" s="272"/>
      <c r="QOQ2497" s="207"/>
      <c r="QOR2497" s="238"/>
      <c r="QOS2497" s="207"/>
      <c r="QOT2497" s="207"/>
      <c r="QOU2497" s="187"/>
      <c r="QOV2497" s="187"/>
      <c r="QOW2497" s="204"/>
      <c r="QOX2497" s="272"/>
      <c r="QOY2497" s="207"/>
      <c r="QOZ2497" s="238"/>
      <c r="QPA2497" s="207"/>
      <c r="QPB2497" s="207"/>
      <c r="QPC2497" s="187"/>
      <c r="QPD2497" s="187"/>
      <c r="QPE2497" s="204"/>
      <c r="QPF2497" s="272"/>
      <c r="QPG2497" s="207"/>
      <c r="QPH2497" s="238"/>
      <c r="QPI2497" s="207"/>
      <c r="QPJ2497" s="207"/>
      <c r="QPK2497" s="187"/>
      <c r="QPL2497" s="187"/>
      <c r="QPM2497" s="204"/>
      <c r="QPN2497" s="272"/>
      <c r="QPO2497" s="207"/>
      <c r="QPP2497" s="238"/>
      <c r="QPQ2497" s="207"/>
      <c r="QPR2497" s="207"/>
      <c r="QPS2497" s="187"/>
      <c r="QPT2497" s="187"/>
      <c r="QPU2497" s="204"/>
      <c r="QPV2497" s="272"/>
      <c r="QPW2497" s="207"/>
      <c r="QPX2497" s="238"/>
      <c r="QPY2497" s="207"/>
      <c r="QPZ2497" s="207"/>
      <c r="QQA2497" s="187"/>
      <c r="QQB2497" s="187"/>
      <c r="QQC2497" s="204"/>
      <c r="QQD2497" s="272"/>
      <c r="QQE2497" s="207"/>
      <c r="QQF2497" s="238"/>
      <c r="QQG2497" s="207"/>
      <c r="QQH2497" s="207"/>
      <c r="QQI2497" s="187"/>
      <c r="QQJ2497" s="187"/>
      <c r="QQK2497" s="204"/>
      <c r="QQL2497" s="272"/>
      <c r="QQM2497" s="207"/>
      <c r="QQN2497" s="238"/>
      <c r="QQO2497" s="207"/>
      <c r="QQP2497" s="207"/>
      <c r="QQQ2497" s="187"/>
      <c r="QQR2497" s="187"/>
      <c r="QQS2497" s="204"/>
      <c r="QQT2497" s="272"/>
      <c r="QQU2497" s="207"/>
      <c r="QQV2497" s="238"/>
      <c r="QQW2497" s="207"/>
      <c r="QQX2497" s="207"/>
      <c r="QQY2497" s="187"/>
      <c r="QQZ2497" s="187"/>
      <c r="QRA2497" s="204"/>
      <c r="QRB2497" s="272"/>
      <c r="QRC2497" s="207"/>
      <c r="QRD2497" s="238"/>
      <c r="QRE2497" s="207"/>
      <c r="QRF2497" s="207"/>
      <c r="QRG2497" s="187"/>
      <c r="QRH2497" s="187"/>
      <c r="QRI2497" s="204"/>
      <c r="QRJ2497" s="272"/>
      <c r="QRK2497" s="207"/>
      <c r="QRL2497" s="238"/>
      <c r="QRM2497" s="207"/>
      <c r="QRN2497" s="207"/>
      <c r="QRO2497" s="187"/>
      <c r="QRP2497" s="187"/>
      <c r="QRQ2497" s="204"/>
      <c r="QRR2497" s="272"/>
      <c r="QRS2497" s="207"/>
      <c r="QRT2497" s="238"/>
      <c r="QRU2497" s="207"/>
      <c r="QRV2497" s="207"/>
      <c r="QRW2497" s="187"/>
      <c r="QRX2497" s="187"/>
      <c r="QRY2497" s="204"/>
      <c r="QRZ2497" s="272"/>
      <c r="QSA2497" s="207"/>
      <c r="QSB2497" s="238"/>
      <c r="QSC2497" s="207"/>
      <c r="QSD2497" s="207"/>
      <c r="QSE2497" s="187"/>
      <c r="QSF2497" s="187"/>
      <c r="QSG2497" s="204"/>
      <c r="QSH2497" s="272"/>
      <c r="QSI2497" s="207"/>
      <c r="QSJ2497" s="238"/>
      <c r="QSK2497" s="207"/>
      <c r="QSL2497" s="207"/>
      <c r="QSM2497" s="187"/>
      <c r="QSN2497" s="187"/>
      <c r="QSO2497" s="204"/>
      <c r="QSP2497" s="272"/>
      <c r="QSQ2497" s="207"/>
      <c r="QSR2497" s="238"/>
      <c r="QSS2497" s="207"/>
      <c r="QST2497" s="207"/>
      <c r="QSU2497" s="187"/>
      <c r="QSV2497" s="187"/>
      <c r="QSW2497" s="204"/>
      <c r="QSX2497" s="272"/>
      <c r="QSY2497" s="207"/>
      <c r="QSZ2497" s="238"/>
      <c r="QTA2497" s="207"/>
      <c r="QTB2497" s="207"/>
      <c r="QTC2497" s="187"/>
      <c r="QTD2497" s="187"/>
      <c r="QTE2497" s="204"/>
      <c r="QTF2497" s="272"/>
      <c r="QTG2497" s="207"/>
      <c r="QTH2497" s="238"/>
      <c r="QTI2497" s="207"/>
      <c r="QTJ2497" s="207"/>
      <c r="QTK2497" s="187"/>
      <c r="QTL2497" s="187"/>
      <c r="QTM2497" s="204"/>
      <c r="QTN2497" s="272"/>
      <c r="QTO2497" s="207"/>
      <c r="QTP2497" s="238"/>
      <c r="QTQ2497" s="207"/>
      <c r="QTR2497" s="207"/>
      <c r="QTS2497" s="187"/>
      <c r="QTT2497" s="187"/>
      <c r="QTU2497" s="204"/>
      <c r="QTV2497" s="272"/>
      <c r="QTW2497" s="207"/>
      <c r="QTX2497" s="238"/>
      <c r="QTY2497" s="207"/>
      <c r="QTZ2497" s="207"/>
      <c r="QUA2497" s="187"/>
      <c r="QUB2497" s="187"/>
      <c r="QUC2497" s="204"/>
      <c r="QUD2497" s="272"/>
      <c r="QUE2497" s="207"/>
      <c r="QUF2497" s="238"/>
      <c r="QUG2497" s="207"/>
      <c r="QUH2497" s="207"/>
      <c r="QUI2497" s="187"/>
      <c r="QUJ2497" s="187"/>
      <c r="QUK2497" s="204"/>
      <c r="QUL2497" s="272"/>
      <c r="QUM2497" s="207"/>
      <c r="QUN2497" s="238"/>
      <c r="QUO2497" s="207"/>
      <c r="QUP2497" s="207"/>
      <c r="QUQ2497" s="187"/>
      <c r="QUR2497" s="187"/>
      <c r="QUS2497" s="204"/>
      <c r="QUT2497" s="272"/>
      <c r="QUU2497" s="207"/>
      <c r="QUV2497" s="238"/>
      <c r="QUW2497" s="207"/>
      <c r="QUX2497" s="207"/>
      <c r="QUY2497" s="187"/>
      <c r="QUZ2497" s="187"/>
      <c r="QVA2497" s="204"/>
      <c r="QVB2497" s="272"/>
      <c r="QVC2497" s="207"/>
      <c r="QVD2497" s="238"/>
      <c r="QVE2497" s="207"/>
      <c r="QVF2497" s="207"/>
      <c r="QVG2497" s="187"/>
      <c r="QVH2497" s="187"/>
      <c r="QVI2497" s="204"/>
      <c r="QVJ2497" s="272"/>
      <c r="QVK2497" s="207"/>
      <c r="QVL2497" s="238"/>
      <c r="QVM2497" s="207"/>
      <c r="QVN2497" s="207"/>
      <c r="QVO2497" s="187"/>
      <c r="QVP2497" s="187"/>
      <c r="QVQ2497" s="204"/>
      <c r="QVR2497" s="272"/>
      <c r="QVS2497" s="207"/>
      <c r="QVT2497" s="238"/>
      <c r="QVU2497" s="207"/>
      <c r="QVV2497" s="207"/>
      <c r="QVW2497" s="187"/>
      <c r="QVX2497" s="187"/>
      <c r="QVY2497" s="204"/>
      <c r="QVZ2497" s="272"/>
      <c r="QWA2497" s="207"/>
      <c r="QWB2497" s="238"/>
      <c r="QWC2497" s="207"/>
      <c r="QWD2497" s="207"/>
      <c r="QWE2497" s="187"/>
      <c r="QWF2497" s="187"/>
      <c r="QWG2497" s="204"/>
      <c r="QWH2497" s="272"/>
      <c r="QWI2497" s="207"/>
      <c r="QWJ2497" s="238"/>
      <c r="QWK2497" s="207"/>
      <c r="QWL2497" s="207"/>
      <c r="QWM2497" s="187"/>
      <c r="QWN2497" s="187"/>
      <c r="QWO2497" s="204"/>
      <c r="QWP2497" s="272"/>
      <c r="QWQ2497" s="207"/>
      <c r="QWR2497" s="238"/>
      <c r="QWS2497" s="207"/>
      <c r="QWT2497" s="207"/>
      <c r="QWU2497" s="187"/>
      <c r="QWV2497" s="187"/>
      <c r="QWW2497" s="204"/>
      <c r="QWX2497" s="272"/>
      <c r="QWY2497" s="207"/>
      <c r="QWZ2497" s="238"/>
      <c r="QXA2497" s="207"/>
      <c r="QXB2497" s="207"/>
      <c r="QXC2497" s="187"/>
      <c r="QXD2497" s="187"/>
      <c r="QXE2497" s="204"/>
      <c r="QXF2497" s="272"/>
      <c r="QXG2497" s="207"/>
      <c r="QXH2497" s="238"/>
      <c r="QXI2497" s="207"/>
      <c r="QXJ2497" s="207"/>
      <c r="QXK2497" s="187"/>
      <c r="QXL2497" s="187"/>
      <c r="QXM2497" s="204"/>
      <c r="QXN2497" s="272"/>
      <c r="QXO2497" s="207"/>
      <c r="QXP2497" s="238"/>
      <c r="QXQ2497" s="207"/>
      <c r="QXR2497" s="207"/>
      <c r="QXS2497" s="187"/>
      <c r="QXT2497" s="187"/>
      <c r="QXU2497" s="204"/>
      <c r="QXV2497" s="272"/>
      <c r="QXW2497" s="207"/>
      <c r="QXX2497" s="238"/>
      <c r="QXY2497" s="207"/>
      <c r="QXZ2497" s="207"/>
      <c r="QYA2497" s="187"/>
      <c r="QYB2497" s="187"/>
      <c r="QYC2497" s="204"/>
      <c r="QYD2497" s="272"/>
      <c r="QYE2497" s="207"/>
      <c r="QYF2497" s="238"/>
      <c r="QYG2497" s="207"/>
      <c r="QYH2497" s="207"/>
      <c r="QYI2497" s="187"/>
      <c r="QYJ2497" s="187"/>
      <c r="QYK2497" s="204"/>
      <c r="QYL2497" s="272"/>
      <c r="QYM2497" s="207"/>
      <c r="QYN2497" s="238"/>
      <c r="QYO2497" s="207"/>
      <c r="QYP2497" s="207"/>
      <c r="QYQ2497" s="187"/>
      <c r="QYR2497" s="187"/>
      <c r="QYS2497" s="204"/>
      <c r="QYT2497" s="272"/>
      <c r="QYU2497" s="207"/>
      <c r="QYV2497" s="238"/>
      <c r="QYW2497" s="207"/>
      <c r="QYX2497" s="207"/>
      <c r="QYY2497" s="187"/>
      <c r="QYZ2497" s="187"/>
      <c r="QZA2497" s="204"/>
      <c r="QZB2497" s="272"/>
      <c r="QZC2497" s="207"/>
      <c r="QZD2497" s="238"/>
      <c r="QZE2497" s="207"/>
      <c r="QZF2497" s="207"/>
      <c r="QZG2497" s="187"/>
      <c r="QZH2497" s="187"/>
      <c r="QZI2497" s="204"/>
      <c r="QZJ2497" s="272"/>
      <c r="QZK2497" s="207"/>
      <c r="QZL2497" s="238"/>
      <c r="QZM2497" s="207"/>
      <c r="QZN2497" s="207"/>
      <c r="QZO2497" s="187"/>
      <c r="QZP2497" s="187"/>
      <c r="QZQ2497" s="204"/>
      <c r="QZR2497" s="272"/>
      <c r="QZS2497" s="207"/>
      <c r="QZT2497" s="238"/>
      <c r="QZU2497" s="207"/>
      <c r="QZV2497" s="207"/>
      <c r="QZW2497" s="187"/>
      <c r="QZX2497" s="187"/>
      <c r="QZY2497" s="204"/>
      <c r="QZZ2497" s="272"/>
      <c r="RAA2497" s="207"/>
      <c r="RAB2497" s="238"/>
      <c r="RAC2497" s="207"/>
      <c r="RAD2497" s="207"/>
      <c r="RAE2497" s="187"/>
      <c r="RAF2497" s="187"/>
      <c r="RAG2497" s="204"/>
      <c r="RAH2497" s="272"/>
      <c r="RAI2497" s="207"/>
      <c r="RAJ2497" s="238"/>
      <c r="RAK2497" s="207"/>
      <c r="RAL2497" s="207"/>
      <c r="RAM2497" s="187"/>
      <c r="RAN2497" s="187"/>
      <c r="RAO2497" s="204"/>
      <c r="RAP2497" s="272"/>
      <c r="RAQ2497" s="207"/>
      <c r="RAR2497" s="238"/>
      <c r="RAS2497" s="207"/>
      <c r="RAT2497" s="207"/>
      <c r="RAU2497" s="187"/>
      <c r="RAV2497" s="187"/>
      <c r="RAW2497" s="204"/>
      <c r="RAX2497" s="272"/>
      <c r="RAY2497" s="207"/>
      <c r="RAZ2497" s="238"/>
      <c r="RBA2497" s="207"/>
      <c r="RBB2497" s="207"/>
      <c r="RBC2497" s="187"/>
      <c r="RBD2497" s="187"/>
      <c r="RBE2497" s="204"/>
      <c r="RBF2497" s="272"/>
      <c r="RBG2497" s="207"/>
      <c r="RBH2497" s="238"/>
      <c r="RBI2497" s="207"/>
      <c r="RBJ2497" s="207"/>
      <c r="RBK2497" s="187"/>
      <c r="RBL2497" s="187"/>
      <c r="RBM2497" s="204"/>
      <c r="RBN2497" s="272"/>
      <c r="RBO2497" s="207"/>
      <c r="RBP2497" s="238"/>
      <c r="RBQ2497" s="207"/>
      <c r="RBR2497" s="207"/>
      <c r="RBS2497" s="187"/>
      <c r="RBT2497" s="187"/>
      <c r="RBU2497" s="204"/>
      <c r="RBV2497" s="272"/>
      <c r="RBW2497" s="207"/>
      <c r="RBX2497" s="238"/>
      <c r="RBY2497" s="207"/>
      <c r="RBZ2497" s="207"/>
      <c r="RCA2497" s="187"/>
      <c r="RCB2497" s="187"/>
      <c r="RCC2497" s="204"/>
      <c r="RCD2497" s="272"/>
      <c r="RCE2497" s="207"/>
      <c r="RCF2497" s="238"/>
      <c r="RCG2497" s="207"/>
      <c r="RCH2497" s="207"/>
      <c r="RCI2497" s="187"/>
      <c r="RCJ2497" s="187"/>
      <c r="RCK2497" s="204"/>
      <c r="RCL2497" s="272"/>
      <c r="RCM2497" s="207"/>
      <c r="RCN2497" s="238"/>
      <c r="RCO2497" s="207"/>
      <c r="RCP2497" s="207"/>
      <c r="RCQ2497" s="187"/>
      <c r="RCR2497" s="187"/>
      <c r="RCS2497" s="204"/>
      <c r="RCT2497" s="272"/>
      <c r="RCU2497" s="207"/>
      <c r="RCV2497" s="238"/>
      <c r="RCW2497" s="207"/>
      <c r="RCX2497" s="207"/>
      <c r="RCY2497" s="187"/>
      <c r="RCZ2497" s="187"/>
      <c r="RDA2497" s="204"/>
      <c r="RDB2497" s="272"/>
      <c r="RDC2497" s="207"/>
      <c r="RDD2497" s="238"/>
      <c r="RDE2497" s="207"/>
      <c r="RDF2497" s="207"/>
      <c r="RDG2497" s="187"/>
      <c r="RDH2497" s="187"/>
      <c r="RDI2497" s="204"/>
      <c r="RDJ2497" s="272"/>
      <c r="RDK2497" s="207"/>
      <c r="RDL2497" s="238"/>
      <c r="RDM2497" s="207"/>
      <c r="RDN2497" s="207"/>
      <c r="RDO2497" s="187"/>
      <c r="RDP2497" s="187"/>
      <c r="RDQ2497" s="204"/>
      <c r="RDR2497" s="272"/>
      <c r="RDS2497" s="207"/>
      <c r="RDT2497" s="238"/>
      <c r="RDU2497" s="207"/>
      <c r="RDV2497" s="207"/>
      <c r="RDW2497" s="187"/>
      <c r="RDX2497" s="187"/>
      <c r="RDY2497" s="204"/>
      <c r="RDZ2497" s="272"/>
      <c r="REA2497" s="207"/>
      <c r="REB2497" s="238"/>
      <c r="REC2497" s="207"/>
      <c r="RED2497" s="207"/>
      <c r="REE2497" s="187"/>
      <c r="REF2497" s="187"/>
      <c r="REG2497" s="204"/>
      <c r="REH2497" s="272"/>
      <c r="REI2497" s="207"/>
      <c r="REJ2497" s="238"/>
      <c r="REK2497" s="207"/>
      <c r="REL2497" s="207"/>
      <c r="REM2497" s="187"/>
      <c r="REN2497" s="187"/>
      <c r="REO2497" s="204"/>
      <c r="REP2497" s="272"/>
      <c r="REQ2497" s="207"/>
      <c r="RER2497" s="238"/>
      <c r="RES2497" s="207"/>
      <c r="RET2497" s="207"/>
      <c r="REU2497" s="187"/>
      <c r="REV2497" s="187"/>
      <c r="REW2497" s="204"/>
      <c r="REX2497" s="272"/>
      <c r="REY2497" s="207"/>
      <c r="REZ2497" s="238"/>
      <c r="RFA2497" s="207"/>
      <c r="RFB2497" s="207"/>
      <c r="RFC2497" s="187"/>
      <c r="RFD2497" s="187"/>
      <c r="RFE2497" s="204"/>
      <c r="RFF2497" s="272"/>
      <c r="RFG2497" s="207"/>
      <c r="RFH2497" s="238"/>
      <c r="RFI2497" s="207"/>
      <c r="RFJ2497" s="207"/>
      <c r="RFK2497" s="187"/>
      <c r="RFL2497" s="187"/>
      <c r="RFM2497" s="204"/>
      <c r="RFN2497" s="272"/>
      <c r="RFO2497" s="207"/>
      <c r="RFP2497" s="238"/>
      <c r="RFQ2497" s="207"/>
      <c r="RFR2497" s="207"/>
      <c r="RFS2497" s="187"/>
      <c r="RFT2497" s="187"/>
      <c r="RFU2497" s="204"/>
      <c r="RFV2497" s="272"/>
      <c r="RFW2497" s="207"/>
      <c r="RFX2497" s="238"/>
      <c r="RFY2497" s="207"/>
      <c r="RFZ2497" s="207"/>
      <c r="RGA2497" s="187"/>
      <c r="RGB2497" s="187"/>
      <c r="RGC2497" s="204"/>
      <c r="RGD2497" s="272"/>
      <c r="RGE2497" s="207"/>
      <c r="RGF2497" s="238"/>
      <c r="RGG2497" s="207"/>
      <c r="RGH2497" s="207"/>
      <c r="RGI2497" s="187"/>
      <c r="RGJ2497" s="187"/>
      <c r="RGK2497" s="204"/>
      <c r="RGL2497" s="272"/>
      <c r="RGM2497" s="207"/>
      <c r="RGN2497" s="238"/>
      <c r="RGO2497" s="207"/>
      <c r="RGP2497" s="207"/>
      <c r="RGQ2497" s="187"/>
      <c r="RGR2497" s="187"/>
      <c r="RGS2497" s="204"/>
      <c r="RGT2497" s="272"/>
      <c r="RGU2497" s="207"/>
      <c r="RGV2497" s="238"/>
      <c r="RGW2497" s="207"/>
      <c r="RGX2497" s="207"/>
      <c r="RGY2497" s="187"/>
      <c r="RGZ2497" s="187"/>
      <c r="RHA2497" s="204"/>
      <c r="RHB2497" s="272"/>
      <c r="RHC2497" s="207"/>
      <c r="RHD2497" s="238"/>
      <c r="RHE2497" s="207"/>
      <c r="RHF2497" s="207"/>
      <c r="RHG2497" s="187"/>
      <c r="RHH2497" s="187"/>
      <c r="RHI2497" s="204"/>
      <c r="RHJ2497" s="272"/>
      <c r="RHK2497" s="207"/>
      <c r="RHL2497" s="238"/>
      <c r="RHM2497" s="207"/>
      <c r="RHN2497" s="207"/>
      <c r="RHO2497" s="187"/>
      <c r="RHP2497" s="187"/>
      <c r="RHQ2497" s="204"/>
      <c r="RHR2497" s="272"/>
      <c r="RHS2497" s="207"/>
      <c r="RHT2497" s="238"/>
      <c r="RHU2497" s="207"/>
      <c r="RHV2497" s="207"/>
      <c r="RHW2497" s="187"/>
      <c r="RHX2497" s="187"/>
      <c r="RHY2497" s="204"/>
      <c r="RHZ2497" s="272"/>
      <c r="RIA2497" s="207"/>
      <c r="RIB2497" s="238"/>
      <c r="RIC2497" s="207"/>
      <c r="RID2497" s="207"/>
      <c r="RIE2497" s="187"/>
      <c r="RIF2497" s="187"/>
      <c r="RIG2497" s="204"/>
      <c r="RIH2497" s="272"/>
      <c r="RII2497" s="207"/>
      <c r="RIJ2497" s="238"/>
      <c r="RIK2497" s="207"/>
      <c r="RIL2497" s="207"/>
      <c r="RIM2497" s="187"/>
      <c r="RIN2497" s="187"/>
      <c r="RIO2497" s="204"/>
      <c r="RIP2497" s="272"/>
      <c r="RIQ2497" s="207"/>
      <c r="RIR2497" s="238"/>
      <c r="RIS2497" s="207"/>
      <c r="RIT2497" s="207"/>
      <c r="RIU2497" s="187"/>
      <c r="RIV2497" s="187"/>
      <c r="RIW2497" s="204"/>
      <c r="RIX2497" s="272"/>
      <c r="RIY2497" s="207"/>
      <c r="RIZ2497" s="238"/>
      <c r="RJA2497" s="207"/>
      <c r="RJB2497" s="207"/>
      <c r="RJC2497" s="187"/>
      <c r="RJD2497" s="187"/>
      <c r="RJE2497" s="204"/>
      <c r="RJF2497" s="272"/>
      <c r="RJG2497" s="207"/>
      <c r="RJH2497" s="238"/>
      <c r="RJI2497" s="207"/>
      <c r="RJJ2497" s="207"/>
      <c r="RJK2497" s="187"/>
      <c r="RJL2497" s="187"/>
      <c r="RJM2497" s="204"/>
      <c r="RJN2497" s="272"/>
      <c r="RJO2497" s="207"/>
      <c r="RJP2497" s="238"/>
      <c r="RJQ2497" s="207"/>
      <c r="RJR2497" s="207"/>
      <c r="RJS2497" s="187"/>
      <c r="RJT2497" s="187"/>
      <c r="RJU2497" s="204"/>
      <c r="RJV2497" s="272"/>
      <c r="RJW2497" s="207"/>
      <c r="RJX2497" s="238"/>
      <c r="RJY2497" s="207"/>
      <c r="RJZ2497" s="207"/>
      <c r="RKA2497" s="187"/>
      <c r="RKB2497" s="187"/>
      <c r="RKC2497" s="204"/>
      <c r="RKD2497" s="272"/>
      <c r="RKE2497" s="207"/>
      <c r="RKF2497" s="238"/>
      <c r="RKG2497" s="207"/>
      <c r="RKH2497" s="207"/>
      <c r="RKI2497" s="187"/>
      <c r="RKJ2497" s="187"/>
      <c r="RKK2497" s="204"/>
      <c r="RKL2497" s="272"/>
      <c r="RKM2497" s="207"/>
      <c r="RKN2497" s="238"/>
      <c r="RKO2497" s="207"/>
      <c r="RKP2497" s="207"/>
      <c r="RKQ2497" s="187"/>
      <c r="RKR2497" s="187"/>
      <c r="RKS2497" s="204"/>
      <c r="RKT2497" s="272"/>
      <c r="RKU2497" s="207"/>
      <c r="RKV2497" s="238"/>
      <c r="RKW2497" s="207"/>
      <c r="RKX2497" s="207"/>
      <c r="RKY2497" s="187"/>
      <c r="RKZ2497" s="187"/>
      <c r="RLA2497" s="204"/>
      <c r="RLB2497" s="272"/>
      <c r="RLC2497" s="207"/>
      <c r="RLD2497" s="238"/>
      <c r="RLE2497" s="207"/>
      <c r="RLF2497" s="207"/>
      <c r="RLG2497" s="187"/>
      <c r="RLH2497" s="187"/>
      <c r="RLI2497" s="204"/>
      <c r="RLJ2497" s="272"/>
      <c r="RLK2497" s="207"/>
      <c r="RLL2497" s="238"/>
      <c r="RLM2497" s="207"/>
      <c r="RLN2497" s="207"/>
      <c r="RLO2497" s="187"/>
      <c r="RLP2497" s="187"/>
      <c r="RLQ2497" s="204"/>
      <c r="RLR2497" s="272"/>
      <c r="RLS2497" s="207"/>
      <c r="RLT2497" s="238"/>
      <c r="RLU2497" s="207"/>
      <c r="RLV2497" s="207"/>
      <c r="RLW2497" s="187"/>
      <c r="RLX2497" s="187"/>
      <c r="RLY2497" s="204"/>
      <c r="RLZ2497" s="272"/>
      <c r="RMA2497" s="207"/>
      <c r="RMB2497" s="238"/>
      <c r="RMC2497" s="207"/>
      <c r="RMD2497" s="207"/>
      <c r="RME2497" s="187"/>
      <c r="RMF2497" s="187"/>
      <c r="RMG2497" s="204"/>
      <c r="RMH2497" s="272"/>
      <c r="RMI2497" s="207"/>
      <c r="RMJ2497" s="238"/>
      <c r="RMK2497" s="207"/>
      <c r="RML2497" s="207"/>
      <c r="RMM2497" s="187"/>
      <c r="RMN2497" s="187"/>
      <c r="RMO2497" s="204"/>
      <c r="RMP2497" s="272"/>
      <c r="RMQ2497" s="207"/>
      <c r="RMR2497" s="238"/>
      <c r="RMS2497" s="207"/>
      <c r="RMT2497" s="207"/>
      <c r="RMU2497" s="187"/>
      <c r="RMV2497" s="187"/>
      <c r="RMW2497" s="204"/>
      <c r="RMX2497" s="272"/>
      <c r="RMY2497" s="207"/>
      <c r="RMZ2497" s="238"/>
      <c r="RNA2497" s="207"/>
      <c r="RNB2497" s="207"/>
      <c r="RNC2497" s="187"/>
      <c r="RND2497" s="187"/>
      <c r="RNE2497" s="204"/>
      <c r="RNF2497" s="272"/>
      <c r="RNG2497" s="207"/>
      <c r="RNH2497" s="238"/>
      <c r="RNI2497" s="207"/>
      <c r="RNJ2497" s="207"/>
      <c r="RNK2497" s="187"/>
      <c r="RNL2497" s="187"/>
      <c r="RNM2497" s="204"/>
      <c r="RNN2497" s="272"/>
      <c r="RNO2497" s="207"/>
      <c r="RNP2497" s="238"/>
      <c r="RNQ2497" s="207"/>
      <c r="RNR2497" s="207"/>
      <c r="RNS2497" s="187"/>
      <c r="RNT2497" s="187"/>
      <c r="RNU2497" s="204"/>
      <c r="RNV2497" s="272"/>
      <c r="RNW2497" s="207"/>
      <c r="RNX2497" s="238"/>
      <c r="RNY2497" s="207"/>
      <c r="RNZ2497" s="207"/>
      <c r="ROA2497" s="187"/>
      <c r="ROB2497" s="187"/>
      <c r="ROC2497" s="204"/>
      <c r="ROD2497" s="272"/>
      <c r="ROE2497" s="207"/>
      <c r="ROF2497" s="238"/>
      <c r="ROG2497" s="207"/>
      <c r="ROH2497" s="207"/>
      <c r="ROI2497" s="187"/>
      <c r="ROJ2497" s="187"/>
      <c r="ROK2497" s="204"/>
      <c r="ROL2497" s="272"/>
      <c r="ROM2497" s="207"/>
      <c r="RON2497" s="238"/>
      <c r="ROO2497" s="207"/>
      <c r="ROP2497" s="207"/>
      <c r="ROQ2497" s="187"/>
      <c r="ROR2497" s="187"/>
      <c r="ROS2497" s="204"/>
      <c r="ROT2497" s="272"/>
      <c r="ROU2497" s="207"/>
      <c r="ROV2497" s="238"/>
      <c r="ROW2497" s="207"/>
      <c r="ROX2497" s="207"/>
      <c r="ROY2497" s="187"/>
      <c r="ROZ2497" s="187"/>
      <c r="RPA2497" s="204"/>
      <c r="RPB2497" s="272"/>
      <c r="RPC2497" s="207"/>
      <c r="RPD2497" s="238"/>
      <c r="RPE2497" s="207"/>
      <c r="RPF2497" s="207"/>
      <c r="RPG2497" s="187"/>
      <c r="RPH2497" s="187"/>
      <c r="RPI2497" s="204"/>
      <c r="RPJ2497" s="272"/>
      <c r="RPK2497" s="207"/>
      <c r="RPL2497" s="238"/>
      <c r="RPM2497" s="207"/>
      <c r="RPN2497" s="207"/>
      <c r="RPO2497" s="187"/>
      <c r="RPP2497" s="187"/>
      <c r="RPQ2497" s="204"/>
      <c r="RPR2497" s="272"/>
      <c r="RPS2497" s="207"/>
      <c r="RPT2497" s="238"/>
      <c r="RPU2497" s="207"/>
      <c r="RPV2497" s="207"/>
      <c r="RPW2497" s="187"/>
      <c r="RPX2497" s="187"/>
      <c r="RPY2497" s="204"/>
      <c r="RPZ2497" s="272"/>
      <c r="RQA2497" s="207"/>
      <c r="RQB2497" s="238"/>
      <c r="RQC2497" s="207"/>
      <c r="RQD2497" s="207"/>
      <c r="RQE2497" s="187"/>
      <c r="RQF2497" s="187"/>
      <c r="RQG2497" s="204"/>
      <c r="RQH2497" s="272"/>
      <c r="RQI2497" s="207"/>
      <c r="RQJ2497" s="238"/>
      <c r="RQK2497" s="207"/>
      <c r="RQL2497" s="207"/>
      <c r="RQM2497" s="187"/>
      <c r="RQN2497" s="187"/>
      <c r="RQO2497" s="204"/>
      <c r="RQP2497" s="272"/>
      <c r="RQQ2497" s="207"/>
      <c r="RQR2497" s="238"/>
      <c r="RQS2497" s="207"/>
      <c r="RQT2497" s="207"/>
      <c r="RQU2497" s="187"/>
      <c r="RQV2497" s="187"/>
      <c r="RQW2497" s="204"/>
      <c r="RQX2497" s="272"/>
      <c r="RQY2497" s="207"/>
      <c r="RQZ2497" s="238"/>
      <c r="RRA2497" s="207"/>
      <c r="RRB2497" s="207"/>
      <c r="RRC2497" s="187"/>
      <c r="RRD2497" s="187"/>
      <c r="RRE2497" s="204"/>
      <c r="RRF2497" s="272"/>
      <c r="RRG2497" s="207"/>
      <c r="RRH2497" s="238"/>
      <c r="RRI2497" s="207"/>
      <c r="RRJ2497" s="207"/>
      <c r="RRK2497" s="187"/>
      <c r="RRL2497" s="187"/>
      <c r="RRM2497" s="204"/>
      <c r="RRN2497" s="272"/>
      <c r="RRO2497" s="207"/>
      <c r="RRP2497" s="238"/>
      <c r="RRQ2497" s="207"/>
      <c r="RRR2497" s="207"/>
      <c r="RRS2497" s="187"/>
      <c r="RRT2497" s="187"/>
      <c r="RRU2497" s="204"/>
      <c r="RRV2497" s="272"/>
      <c r="RRW2497" s="207"/>
      <c r="RRX2497" s="238"/>
      <c r="RRY2497" s="207"/>
      <c r="RRZ2497" s="207"/>
      <c r="RSA2497" s="187"/>
      <c r="RSB2497" s="187"/>
      <c r="RSC2497" s="204"/>
      <c r="RSD2497" s="272"/>
      <c r="RSE2497" s="207"/>
      <c r="RSF2497" s="238"/>
      <c r="RSG2497" s="207"/>
      <c r="RSH2497" s="207"/>
      <c r="RSI2497" s="187"/>
      <c r="RSJ2497" s="187"/>
      <c r="RSK2497" s="204"/>
      <c r="RSL2497" s="272"/>
      <c r="RSM2497" s="207"/>
      <c r="RSN2497" s="238"/>
      <c r="RSO2497" s="207"/>
      <c r="RSP2497" s="207"/>
      <c r="RSQ2497" s="187"/>
      <c r="RSR2497" s="187"/>
      <c r="RSS2497" s="204"/>
      <c r="RST2497" s="272"/>
      <c r="RSU2497" s="207"/>
      <c r="RSV2497" s="238"/>
      <c r="RSW2497" s="207"/>
      <c r="RSX2497" s="207"/>
      <c r="RSY2497" s="187"/>
      <c r="RSZ2497" s="187"/>
      <c r="RTA2497" s="204"/>
      <c r="RTB2497" s="272"/>
      <c r="RTC2497" s="207"/>
      <c r="RTD2497" s="238"/>
      <c r="RTE2497" s="207"/>
      <c r="RTF2497" s="207"/>
      <c r="RTG2497" s="187"/>
      <c r="RTH2497" s="187"/>
      <c r="RTI2497" s="204"/>
      <c r="RTJ2497" s="272"/>
      <c r="RTK2497" s="207"/>
      <c r="RTL2497" s="238"/>
      <c r="RTM2497" s="207"/>
      <c r="RTN2497" s="207"/>
      <c r="RTO2497" s="187"/>
      <c r="RTP2497" s="187"/>
      <c r="RTQ2497" s="204"/>
      <c r="RTR2497" s="272"/>
      <c r="RTS2497" s="207"/>
      <c r="RTT2497" s="238"/>
      <c r="RTU2497" s="207"/>
      <c r="RTV2497" s="207"/>
      <c r="RTW2497" s="187"/>
      <c r="RTX2497" s="187"/>
      <c r="RTY2497" s="204"/>
      <c r="RTZ2497" s="272"/>
      <c r="RUA2497" s="207"/>
      <c r="RUB2497" s="238"/>
      <c r="RUC2497" s="207"/>
      <c r="RUD2497" s="207"/>
      <c r="RUE2497" s="187"/>
      <c r="RUF2497" s="187"/>
      <c r="RUG2497" s="204"/>
      <c r="RUH2497" s="272"/>
      <c r="RUI2497" s="207"/>
      <c r="RUJ2497" s="238"/>
      <c r="RUK2497" s="207"/>
      <c r="RUL2497" s="207"/>
      <c r="RUM2497" s="187"/>
      <c r="RUN2497" s="187"/>
      <c r="RUO2497" s="204"/>
      <c r="RUP2497" s="272"/>
      <c r="RUQ2497" s="207"/>
      <c r="RUR2497" s="238"/>
      <c r="RUS2497" s="207"/>
      <c r="RUT2497" s="207"/>
      <c r="RUU2497" s="187"/>
      <c r="RUV2497" s="187"/>
      <c r="RUW2497" s="204"/>
      <c r="RUX2497" s="272"/>
      <c r="RUY2497" s="207"/>
      <c r="RUZ2497" s="238"/>
      <c r="RVA2497" s="207"/>
      <c r="RVB2497" s="207"/>
      <c r="RVC2497" s="187"/>
      <c r="RVD2497" s="187"/>
      <c r="RVE2497" s="204"/>
      <c r="RVF2497" s="272"/>
      <c r="RVG2497" s="207"/>
      <c r="RVH2497" s="238"/>
      <c r="RVI2497" s="207"/>
      <c r="RVJ2497" s="207"/>
      <c r="RVK2497" s="187"/>
      <c r="RVL2497" s="187"/>
      <c r="RVM2497" s="204"/>
      <c r="RVN2497" s="272"/>
      <c r="RVO2497" s="207"/>
      <c r="RVP2497" s="238"/>
      <c r="RVQ2497" s="207"/>
      <c r="RVR2497" s="207"/>
      <c r="RVS2497" s="187"/>
      <c r="RVT2497" s="187"/>
      <c r="RVU2497" s="204"/>
      <c r="RVV2497" s="272"/>
      <c r="RVW2497" s="207"/>
      <c r="RVX2497" s="238"/>
      <c r="RVY2497" s="207"/>
      <c r="RVZ2497" s="207"/>
      <c r="RWA2497" s="187"/>
      <c r="RWB2497" s="187"/>
      <c r="RWC2497" s="204"/>
      <c r="RWD2497" s="272"/>
      <c r="RWE2497" s="207"/>
      <c r="RWF2497" s="238"/>
      <c r="RWG2497" s="207"/>
      <c r="RWH2497" s="207"/>
      <c r="RWI2497" s="187"/>
      <c r="RWJ2497" s="187"/>
      <c r="RWK2497" s="204"/>
      <c r="RWL2497" s="272"/>
      <c r="RWM2497" s="207"/>
      <c r="RWN2497" s="238"/>
      <c r="RWO2497" s="207"/>
      <c r="RWP2497" s="207"/>
      <c r="RWQ2497" s="187"/>
      <c r="RWR2497" s="187"/>
      <c r="RWS2497" s="204"/>
      <c r="RWT2497" s="272"/>
      <c r="RWU2497" s="207"/>
      <c r="RWV2497" s="238"/>
      <c r="RWW2497" s="207"/>
      <c r="RWX2497" s="207"/>
      <c r="RWY2497" s="187"/>
      <c r="RWZ2497" s="187"/>
      <c r="RXA2497" s="204"/>
      <c r="RXB2497" s="272"/>
      <c r="RXC2497" s="207"/>
      <c r="RXD2497" s="238"/>
      <c r="RXE2497" s="207"/>
      <c r="RXF2497" s="207"/>
      <c r="RXG2497" s="187"/>
      <c r="RXH2497" s="187"/>
      <c r="RXI2497" s="204"/>
      <c r="RXJ2497" s="272"/>
      <c r="RXK2497" s="207"/>
      <c r="RXL2497" s="238"/>
      <c r="RXM2497" s="207"/>
      <c r="RXN2497" s="207"/>
      <c r="RXO2497" s="187"/>
      <c r="RXP2497" s="187"/>
      <c r="RXQ2497" s="204"/>
      <c r="RXR2497" s="272"/>
      <c r="RXS2497" s="207"/>
      <c r="RXT2497" s="238"/>
      <c r="RXU2497" s="207"/>
      <c r="RXV2497" s="207"/>
      <c r="RXW2497" s="187"/>
      <c r="RXX2497" s="187"/>
      <c r="RXY2497" s="204"/>
      <c r="RXZ2497" s="272"/>
      <c r="RYA2497" s="207"/>
      <c r="RYB2497" s="238"/>
      <c r="RYC2497" s="207"/>
      <c r="RYD2497" s="207"/>
      <c r="RYE2497" s="187"/>
      <c r="RYF2497" s="187"/>
      <c r="RYG2497" s="204"/>
      <c r="RYH2497" s="272"/>
      <c r="RYI2497" s="207"/>
      <c r="RYJ2497" s="238"/>
      <c r="RYK2497" s="207"/>
      <c r="RYL2497" s="207"/>
      <c r="RYM2497" s="187"/>
      <c r="RYN2497" s="187"/>
      <c r="RYO2497" s="204"/>
      <c r="RYP2497" s="272"/>
      <c r="RYQ2497" s="207"/>
      <c r="RYR2497" s="238"/>
      <c r="RYS2497" s="207"/>
      <c r="RYT2497" s="207"/>
      <c r="RYU2497" s="187"/>
      <c r="RYV2497" s="187"/>
      <c r="RYW2497" s="204"/>
      <c r="RYX2497" s="272"/>
      <c r="RYY2497" s="207"/>
      <c r="RYZ2497" s="238"/>
      <c r="RZA2497" s="207"/>
      <c r="RZB2497" s="207"/>
      <c r="RZC2497" s="187"/>
      <c r="RZD2497" s="187"/>
      <c r="RZE2497" s="204"/>
      <c r="RZF2497" s="272"/>
      <c r="RZG2497" s="207"/>
      <c r="RZH2497" s="238"/>
      <c r="RZI2497" s="207"/>
      <c r="RZJ2497" s="207"/>
      <c r="RZK2497" s="187"/>
      <c r="RZL2497" s="187"/>
      <c r="RZM2497" s="204"/>
      <c r="RZN2497" s="272"/>
      <c r="RZO2497" s="207"/>
      <c r="RZP2497" s="238"/>
      <c r="RZQ2497" s="207"/>
      <c r="RZR2497" s="207"/>
      <c r="RZS2497" s="187"/>
      <c r="RZT2497" s="187"/>
      <c r="RZU2497" s="204"/>
      <c r="RZV2497" s="272"/>
      <c r="RZW2497" s="207"/>
      <c r="RZX2497" s="238"/>
      <c r="RZY2497" s="207"/>
      <c r="RZZ2497" s="207"/>
      <c r="SAA2497" s="187"/>
      <c r="SAB2497" s="187"/>
      <c r="SAC2497" s="204"/>
      <c r="SAD2497" s="272"/>
      <c r="SAE2497" s="207"/>
      <c r="SAF2497" s="238"/>
      <c r="SAG2497" s="207"/>
      <c r="SAH2497" s="207"/>
      <c r="SAI2497" s="187"/>
      <c r="SAJ2497" s="187"/>
      <c r="SAK2497" s="204"/>
      <c r="SAL2497" s="272"/>
      <c r="SAM2497" s="207"/>
      <c r="SAN2497" s="238"/>
      <c r="SAO2497" s="207"/>
      <c r="SAP2497" s="207"/>
      <c r="SAQ2497" s="187"/>
      <c r="SAR2497" s="187"/>
      <c r="SAS2497" s="204"/>
      <c r="SAT2497" s="272"/>
      <c r="SAU2497" s="207"/>
      <c r="SAV2497" s="238"/>
      <c r="SAW2497" s="207"/>
      <c r="SAX2497" s="207"/>
      <c r="SAY2497" s="187"/>
      <c r="SAZ2497" s="187"/>
      <c r="SBA2497" s="204"/>
      <c r="SBB2497" s="272"/>
      <c r="SBC2497" s="207"/>
      <c r="SBD2497" s="238"/>
      <c r="SBE2497" s="207"/>
      <c r="SBF2497" s="207"/>
      <c r="SBG2497" s="187"/>
      <c r="SBH2497" s="187"/>
      <c r="SBI2497" s="204"/>
      <c r="SBJ2497" s="272"/>
      <c r="SBK2497" s="207"/>
      <c r="SBL2497" s="238"/>
      <c r="SBM2497" s="207"/>
      <c r="SBN2497" s="207"/>
      <c r="SBO2497" s="187"/>
      <c r="SBP2497" s="187"/>
      <c r="SBQ2497" s="204"/>
      <c r="SBR2497" s="272"/>
      <c r="SBS2497" s="207"/>
      <c r="SBT2497" s="238"/>
      <c r="SBU2497" s="207"/>
      <c r="SBV2497" s="207"/>
      <c r="SBW2497" s="187"/>
      <c r="SBX2497" s="187"/>
      <c r="SBY2497" s="204"/>
      <c r="SBZ2497" s="272"/>
      <c r="SCA2497" s="207"/>
      <c r="SCB2497" s="238"/>
      <c r="SCC2497" s="207"/>
      <c r="SCD2497" s="207"/>
      <c r="SCE2497" s="187"/>
      <c r="SCF2497" s="187"/>
      <c r="SCG2497" s="204"/>
      <c r="SCH2497" s="272"/>
      <c r="SCI2497" s="207"/>
      <c r="SCJ2497" s="238"/>
      <c r="SCK2497" s="207"/>
      <c r="SCL2497" s="207"/>
      <c r="SCM2497" s="187"/>
      <c r="SCN2497" s="187"/>
      <c r="SCO2497" s="204"/>
      <c r="SCP2497" s="272"/>
      <c r="SCQ2497" s="207"/>
      <c r="SCR2497" s="238"/>
      <c r="SCS2497" s="207"/>
      <c r="SCT2497" s="207"/>
      <c r="SCU2497" s="187"/>
      <c r="SCV2497" s="187"/>
      <c r="SCW2497" s="204"/>
      <c r="SCX2497" s="272"/>
      <c r="SCY2497" s="207"/>
      <c r="SCZ2497" s="238"/>
      <c r="SDA2497" s="207"/>
      <c r="SDB2497" s="207"/>
      <c r="SDC2497" s="187"/>
      <c r="SDD2497" s="187"/>
      <c r="SDE2497" s="204"/>
      <c r="SDF2497" s="272"/>
      <c r="SDG2497" s="207"/>
      <c r="SDH2497" s="238"/>
      <c r="SDI2497" s="207"/>
      <c r="SDJ2497" s="207"/>
      <c r="SDK2497" s="187"/>
      <c r="SDL2497" s="187"/>
      <c r="SDM2497" s="204"/>
      <c r="SDN2497" s="272"/>
      <c r="SDO2497" s="207"/>
      <c r="SDP2497" s="238"/>
      <c r="SDQ2497" s="207"/>
      <c r="SDR2497" s="207"/>
      <c r="SDS2497" s="187"/>
      <c r="SDT2497" s="187"/>
      <c r="SDU2497" s="204"/>
      <c r="SDV2497" s="272"/>
      <c r="SDW2497" s="207"/>
      <c r="SDX2497" s="238"/>
      <c r="SDY2497" s="207"/>
      <c r="SDZ2497" s="207"/>
      <c r="SEA2497" s="187"/>
      <c r="SEB2497" s="187"/>
      <c r="SEC2497" s="204"/>
      <c r="SED2497" s="272"/>
      <c r="SEE2497" s="207"/>
      <c r="SEF2497" s="238"/>
      <c r="SEG2497" s="207"/>
      <c r="SEH2497" s="207"/>
      <c r="SEI2497" s="187"/>
      <c r="SEJ2497" s="187"/>
      <c r="SEK2497" s="204"/>
      <c r="SEL2497" s="272"/>
      <c r="SEM2497" s="207"/>
      <c r="SEN2497" s="238"/>
      <c r="SEO2497" s="207"/>
      <c r="SEP2497" s="207"/>
      <c r="SEQ2497" s="187"/>
      <c r="SER2497" s="187"/>
      <c r="SES2497" s="204"/>
      <c r="SET2497" s="272"/>
      <c r="SEU2497" s="207"/>
      <c r="SEV2497" s="238"/>
      <c r="SEW2497" s="207"/>
      <c r="SEX2497" s="207"/>
      <c r="SEY2497" s="187"/>
      <c r="SEZ2497" s="187"/>
      <c r="SFA2497" s="204"/>
      <c r="SFB2497" s="272"/>
      <c r="SFC2497" s="207"/>
      <c r="SFD2497" s="238"/>
      <c r="SFE2497" s="207"/>
      <c r="SFF2497" s="207"/>
      <c r="SFG2497" s="187"/>
      <c r="SFH2497" s="187"/>
      <c r="SFI2497" s="204"/>
      <c r="SFJ2497" s="272"/>
      <c r="SFK2497" s="207"/>
      <c r="SFL2497" s="238"/>
      <c r="SFM2497" s="207"/>
      <c r="SFN2497" s="207"/>
      <c r="SFO2497" s="187"/>
      <c r="SFP2497" s="187"/>
      <c r="SFQ2497" s="204"/>
      <c r="SFR2497" s="272"/>
      <c r="SFS2497" s="207"/>
      <c r="SFT2497" s="238"/>
      <c r="SFU2497" s="207"/>
      <c r="SFV2497" s="207"/>
      <c r="SFW2497" s="187"/>
      <c r="SFX2497" s="187"/>
      <c r="SFY2497" s="204"/>
      <c r="SFZ2497" s="272"/>
      <c r="SGA2497" s="207"/>
      <c r="SGB2497" s="238"/>
      <c r="SGC2497" s="207"/>
      <c r="SGD2497" s="207"/>
      <c r="SGE2497" s="187"/>
      <c r="SGF2497" s="187"/>
      <c r="SGG2497" s="204"/>
      <c r="SGH2497" s="272"/>
      <c r="SGI2497" s="207"/>
      <c r="SGJ2497" s="238"/>
      <c r="SGK2497" s="207"/>
      <c r="SGL2497" s="207"/>
      <c r="SGM2497" s="187"/>
      <c r="SGN2497" s="187"/>
      <c r="SGO2497" s="204"/>
      <c r="SGP2497" s="272"/>
      <c r="SGQ2497" s="207"/>
      <c r="SGR2497" s="238"/>
      <c r="SGS2497" s="207"/>
      <c r="SGT2497" s="207"/>
      <c r="SGU2497" s="187"/>
      <c r="SGV2497" s="187"/>
      <c r="SGW2497" s="204"/>
      <c r="SGX2497" s="272"/>
      <c r="SGY2497" s="207"/>
      <c r="SGZ2497" s="238"/>
      <c r="SHA2497" s="207"/>
      <c r="SHB2497" s="207"/>
      <c r="SHC2497" s="187"/>
      <c r="SHD2497" s="187"/>
      <c r="SHE2497" s="204"/>
      <c r="SHF2497" s="272"/>
      <c r="SHG2497" s="207"/>
      <c r="SHH2497" s="238"/>
      <c r="SHI2497" s="207"/>
      <c r="SHJ2497" s="207"/>
      <c r="SHK2497" s="187"/>
      <c r="SHL2497" s="187"/>
      <c r="SHM2497" s="204"/>
      <c r="SHN2497" s="272"/>
      <c r="SHO2497" s="207"/>
      <c r="SHP2497" s="238"/>
      <c r="SHQ2497" s="207"/>
      <c r="SHR2497" s="207"/>
      <c r="SHS2497" s="187"/>
      <c r="SHT2497" s="187"/>
      <c r="SHU2497" s="204"/>
      <c r="SHV2497" s="272"/>
      <c r="SHW2497" s="207"/>
      <c r="SHX2497" s="238"/>
      <c r="SHY2497" s="207"/>
      <c r="SHZ2497" s="207"/>
      <c r="SIA2497" s="187"/>
      <c r="SIB2497" s="187"/>
      <c r="SIC2497" s="204"/>
      <c r="SID2497" s="272"/>
      <c r="SIE2497" s="207"/>
      <c r="SIF2497" s="238"/>
      <c r="SIG2497" s="207"/>
      <c r="SIH2497" s="207"/>
      <c r="SII2497" s="187"/>
      <c r="SIJ2497" s="187"/>
      <c r="SIK2497" s="204"/>
      <c r="SIL2497" s="272"/>
      <c r="SIM2497" s="207"/>
      <c r="SIN2497" s="238"/>
      <c r="SIO2497" s="207"/>
      <c r="SIP2497" s="207"/>
      <c r="SIQ2497" s="187"/>
      <c r="SIR2497" s="187"/>
      <c r="SIS2497" s="204"/>
      <c r="SIT2497" s="272"/>
      <c r="SIU2497" s="207"/>
      <c r="SIV2497" s="238"/>
      <c r="SIW2497" s="207"/>
      <c r="SIX2497" s="207"/>
      <c r="SIY2497" s="187"/>
      <c r="SIZ2497" s="187"/>
      <c r="SJA2497" s="204"/>
      <c r="SJB2497" s="272"/>
      <c r="SJC2497" s="207"/>
      <c r="SJD2497" s="238"/>
      <c r="SJE2497" s="207"/>
      <c r="SJF2497" s="207"/>
      <c r="SJG2497" s="187"/>
      <c r="SJH2497" s="187"/>
      <c r="SJI2497" s="204"/>
      <c r="SJJ2497" s="272"/>
      <c r="SJK2497" s="207"/>
      <c r="SJL2497" s="238"/>
      <c r="SJM2497" s="207"/>
      <c r="SJN2497" s="207"/>
      <c r="SJO2497" s="187"/>
      <c r="SJP2497" s="187"/>
      <c r="SJQ2497" s="204"/>
      <c r="SJR2497" s="272"/>
      <c r="SJS2497" s="207"/>
      <c r="SJT2497" s="238"/>
      <c r="SJU2497" s="207"/>
      <c r="SJV2497" s="207"/>
      <c r="SJW2497" s="187"/>
      <c r="SJX2497" s="187"/>
      <c r="SJY2497" s="204"/>
      <c r="SJZ2497" s="272"/>
      <c r="SKA2497" s="207"/>
      <c r="SKB2497" s="238"/>
      <c r="SKC2497" s="207"/>
      <c r="SKD2497" s="207"/>
      <c r="SKE2497" s="187"/>
      <c r="SKF2497" s="187"/>
      <c r="SKG2497" s="204"/>
      <c r="SKH2497" s="272"/>
      <c r="SKI2497" s="207"/>
      <c r="SKJ2497" s="238"/>
      <c r="SKK2497" s="207"/>
      <c r="SKL2497" s="207"/>
      <c r="SKM2497" s="187"/>
      <c r="SKN2497" s="187"/>
      <c r="SKO2497" s="204"/>
      <c r="SKP2497" s="272"/>
      <c r="SKQ2497" s="207"/>
      <c r="SKR2497" s="238"/>
      <c r="SKS2497" s="207"/>
      <c r="SKT2497" s="207"/>
      <c r="SKU2497" s="187"/>
      <c r="SKV2497" s="187"/>
      <c r="SKW2497" s="204"/>
      <c r="SKX2497" s="272"/>
      <c r="SKY2497" s="207"/>
      <c r="SKZ2497" s="238"/>
      <c r="SLA2497" s="207"/>
      <c r="SLB2497" s="207"/>
      <c r="SLC2497" s="187"/>
      <c r="SLD2497" s="187"/>
      <c r="SLE2497" s="204"/>
      <c r="SLF2497" s="272"/>
      <c r="SLG2497" s="207"/>
      <c r="SLH2497" s="238"/>
      <c r="SLI2497" s="207"/>
      <c r="SLJ2497" s="207"/>
      <c r="SLK2497" s="187"/>
      <c r="SLL2497" s="187"/>
      <c r="SLM2497" s="204"/>
      <c r="SLN2497" s="272"/>
      <c r="SLO2497" s="207"/>
      <c r="SLP2497" s="238"/>
      <c r="SLQ2497" s="207"/>
      <c r="SLR2497" s="207"/>
      <c r="SLS2497" s="187"/>
      <c r="SLT2497" s="187"/>
      <c r="SLU2497" s="204"/>
      <c r="SLV2497" s="272"/>
      <c r="SLW2497" s="207"/>
      <c r="SLX2497" s="238"/>
      <c r="SLY2497" s="207"/>
      <c r="SLZ2497" s="207"/>
      <c r="SMA2497" s="187"/>
      <c r="SMB2497" s="187"/>
      <c r="SMC2497" s="204"/>
      <c r="SMD2497" s="272"/>
      <c r="SME2497" s="207"/>
      <c r="SMF2497" s="238"/>
      <c r="SMG2497" s="207"/>
      <c r="SMH2497" s="207"/>
      <c r="SMI2497" s="187"/>
      <c r="SMJ2497" s="187"/>
      <c r="SMK2497" s="204"/>
      <c r="SML2497" s="272"/>
      <c r="SMM2497" s="207"/>
      <c r="SMN2497" s="238"/>
      <c r="SMO2497" s="207"/>
      <c r="SMP2497" s="207"/>
      <c r="SMQ2497" s="187"/>
      <c r="SMR2497" s="187"/>
      <c r="SMS2497" s="204"/>
      <c r="SMT2497" s="272"/>
      <c r="SMU2497" s="207"/>
      <c r="SMV2497" s="238"/>
      <c r="SMW2497" s="207"/>
      <c r="SMX2497" s="207"/>
      <c r="SMY2497" s="187"/>
      <c r="SMZ2497" s="187"/>
      <c r="SNA2497" s="204"/>
      <c r="SNB2497" s="272"/>
      <c r="SNC2497" s="207"/>
      <c r="SND2497" s="238"/>
      <c r="SNE2497" s="207"/>
      <c r="SNF2497" s="207"/>
      <c r="SNG2497" s="187"/>
      <c r="SNH2497" s="187"/>
      <c r="SNI2497" s="204"/>
      <c r="SNJ2497" s="272"/>
      <c r="SNK2497" s="207"/>
      <c r="SNL2497" s="238"/>
      <c r="SNM2497" s="207"/>
      <c r="SNN2497" s="207"/>
      <c r="SNO2497" s="187"/>
      <c r="SNP2497" s="187"/>
      <c r="SNQ2497" s="204"/>
      <c r="SNR2497" s="272"/>
      <c r="SNS2497" s="207"/>
      <c r="SNT2497" s="238"/>
      <c r="SNU2497" s="207"/>
      <c r="SNV2497" s="207"/>
      <c r="SNW2497" s="187"/>
      <c r="SNX2497" s="187"/>
      <c r="SNY2497" s="204"/>
      <c r="SNZ2497" s="272"/>
      <c r="SOA2497" s="207"/>
      <c r="SOB2497" s="238"/>
      <c r="SOC2497" s="207"/>
      <c r="SOD2497" s="207"/>
      <c r="SOE2497" s="187"/>
      <c r="SOF2497" s="187"/>
      <c r="SOG2497" s="204"/>
      <c r="SOH2497" s="272"/>
      <c r="SOI2497" s="207"/>
      <c r="SOJ2497" s="238"/>
      <c r="SOK2497" s="207"/>
      <c r="SOL2497" s="207"/>
      <c r="SOM2497" s="187"/>
      <c r="SON2497" s="187"/>
      <c r="SOO2497" s="204"/>
      <c r="SOP2497" s="272"/>
      <c r="SOQ2497" s="207"/>
      <c r="SOR2497" s="238"/>
      <c r="SOS2497" s="207"/>
      <c r="SOT2497" s="207"/>
      <c r="SOU2497" s="187"/>
      <c r="SOV2497" s="187"/>
      <c r="SOW2497" s="204"/>
      <c r="SOX2497" s="272"/>
      <c r="SOY2497" s="207"/>
      <c r="SOZ2497" s="238"/>
      <c r="SPA2497" s="207"/>
      <c r="SPB2497" s="207"/>
      <c r="SPC2497" s="187"/>
      <c r="SPD2497" s="187"/>
      <c r="SPE2497" s="204"/>
      <c r="SPF2497" s="272"/>
      <c r="SPG2497" s="207"/>
      <c r="SPH2497" s="238"/>
      <c r="SPI2497" s="207"/>
      <c r="SPJ2497" s="207"/>
      <c r="SPK2497" s="187"/>
      <c r="SPL2497" s="187"/>
      <c r="SPM2497" s="204"/>
      <c r="SPN2497" s="272"/>
      <c r="SPO2497" s="207"/>
      <c r="SPP2497" s="238"/>
      <c r="SPQ2497" s="207"/>
      <c r="SPR2497" s="207"/>
      <c r="SPS2497" s="187"/>
      <c r="SPT2497" s="187"/>
      <c r="SPU2497" s="204"/>
      <c r="SPV2497" s="272"/>
      <c r="SPW2497" s="207"/>
      <c r="SPX2497" s="238"/>
      <c r="SPY2497" s="207"/>
      <c r="SPZ2497" s="207"/>
      <c r="SQA2497" s="187"/>
      <c r="SQB2497" s="187"/>
      <c r="SQC2497" s="204"/>
      <c r="SQD2497" s="272"/>
      <c r="SQE2497" s="207"/>
      <c r="SQF2497" s="238"/>
      <c r="SQG2497" s="207"/>
      <c r="SQH2497" s="207"/>
      <c r="SQI2497" s="187"/>
      <c r="SQJ2497" s="187"/>
      <c r="SQK2497" s="204"/>
      <c r="SQL2497" s="272"/>
      <c r="SQM2497" s="207"/>
      <c r="SQN2497" s="238"/>
      <c r="SQO2497" s="207"/>
      <c r="SQP2497" s="207"/>
      <c r="SQQ2497" s="187"/>
      <c r="SQR2497" s="187"/>
      <c r="SQS2497" s="204"/>
      <c r="SQT2497" s="272"/>
      <c r="SQU2497" s="207"/>
      <c r="SQV2497" s="238"/>
      <c r="SQW2497" s="207"/>
      <c r="SQX2497" s="207"/>
      <c r="SQY2497" s="187"/>
      <c r="SQZ2497" s="187"/>
      <c r="SRA2497" s="204"/>
      <c r="SRB2497" s="272"/>
      <c r="SRC2497" s="207"/>
      <c r="SRD2497" s="238"/>
      <c r="SRE2497" s="207"/>
      <c r="SRF2497" s="207"/>
      <c r="SRG2497" s="187"/>
      <c r="SRH2497" s="187"/>
      <c r="SRI2497" s="204"/>
      <c r="SRJ2497" s="272"/>
      <c r="SRK2497" s="207"/>
      <c r="SRL2497" s="238"/>
      <c r="SRM2497" s="207"/>
      <c r="SRN2497" s="207"/>
      <c r="SRO2497" s="187"/>
      <c r="SRP2497" s="187"/>
      <c r="SRQ2497" s="204"/>
      <c r="SRR2497" s="272"/>
      <c r="SRS2497" s="207"/>
      <c r="SRT2497" s="238"/>
      <c r="SRU2497" s="207"/>
      <c r="SRV2497" s="207"/>
      <c r="SRW2497" s="187"/>
      <c r="SRX2497" s="187"/>
      <c r="SRY2497" s="204"/>
      <c r="SRZ2497" s="272"/>
      <c r="SSA2497" s="207"/>
      <c r="SSB2497" s="238"/>
      <c r="SSC2497" s="207"/>
      <c r="SSD2497" s="207"/>
      <c r="SSE2497" s="187"/>
      <c r="SSF2497" s="187"/>
      <c r="SSG2497" s="204"/>
      <c r="SSH2497" s="272"/>
      <c r="SSI2497" s="207"/>
      <c r="SSJ2497" s="238"/>
      <c r="SSK2497" s="207"/>
      <c r="SSL2497" s="207"/>
      <c r="SSM2497" s="187"/>
      <c r="SSN2497" s="187"/>
      <c r="SSO2497" s="204"/>
      <c r="SSP2497" s="272"/>
      <c r="SSQ2497" s="207"/>
      <c r="SSR2497" s="238"/>
      <c r="SSS2497" s="207"/>
      <c r="SST2497" s="207"/>
      <c r="SSU2497" s="187"/>
      <c r="SSV2497" s="187"/>
      <c r="SSW2497" s="204"/>
      <c r="SSX2497" s="272"/>
      <c r="SSY2497" s="207"/>
      <c r="SSZ2497" s="238"/>
      <c r="STA2497" s="207"/>
      <c r="STB2497" s="207"/>
      <c r="STC2497" s="187"/>
      <c r="STD2497" s="187"/>
      <c r="STE2497" s="204"/>
      <c r="STF2497" s="272"/>
      <c r="STG2497" s="207"/>
      <c r="STH2497" s="238"/>
      <c r="STI2497" s="207"/>
      <c r="STJ2497" s="207"/>
      <c r="STK2497" s="187"/>
      <c r="STL2497" s="187"/>
      <c r="STM2497" s="204"/>
      <c r="STN2497" s="272"/>
      <c r="STO2497" s="207"/>
      <c r="STP2497" s="238"/>
      <c r="STQ2497" s="207"/>
      <c r="STR2497" s="207"/>
      <c r="STS2497" s="187"/>
      <c r="STT2497" s="187"/>
      <c r="STU2497" s="204"/>
      <c r="STV2497" s="272"/>
      <c r="STW2497" s="207"/>
      <c r="STX2497" s="238"/>
      <c r="STY2497" s="207"/>
      <c r="STZ2497" s="207"/>
      <c r="SUA2497" s="187"/>
      <c r="SUB2497" s="187"/>
      <c r="SUC2497" s="204"/>
      <c r="SUD2497" s="272"/>
      <c r="SUE2497" s="207"/>
      <c r="SUF2497" s="238"/>
      <c r="SUG2497" s="207"/>
      <c r="SUH2497" s="207"/>
      <c r="SUI2497" s="187"/>
      <c r="SUJ2497" s="187"/>
      <c r="SUK2497" s="204"/>
      <c r="SUL2497" s="272"/>
      <c r="SUM2497" s="207"/>
      <c r="SUN2497" s="238"/>
      <c r="SUO2497" s="207"/>
      <c r="SUP2497" s="207"/>
      <c r="SUQ2497" s="187"/>
      <c r="SUR2497" s="187"/>
      <c r="SUS2497" s="204"/>
      <c r="SUT2497" s="272"/>
      <c r="SUU2497" s="207"/>
      <c r="SUV2497" s="238"/>
      <c r="SUW2497" s="207"/>
      <c r="SUX2497" s="207"/>
      <c r="SUY2497" s="187"/>
      <c r="SUZ2497" s="187"/>
      <c r="SVA2497" s="204"/>
      <c r="SVB2497" s="272"/>
      <c r="SVC2497" s="207"/>
      <c r="SVD2497" s="238"/>
      <c r="SVE2497" s="207"/>
      <c r="SVF2497" s="207"/>
      <c r="SVG2497" s="187"/>
      <c r="SVH2497" s="187"/>
      <c r="SVI2497" s="204"/>
      <c r="SVJ2497" s="272"/>
      <c r="SVK2497" s="207"/>
      <c r="SVL2497" s="238"/>
      <c r="SVM2497" s="207"/>
      <c r="SVN2497" s="207"/>
      <c r="SVO2497" s="187"/>
      <c r="SVP2497" s="187"/>
      <c r="SVQ2497" s="204"/>
      <c r="SVR2497" s="272"/>
      <c r="SVS2497" s="207"/>
      <c r="SVT2497" s="238"/>
      <c r="SVU2497" s="207"/>
      <c r="SVV2497" s="207"/>
      <c r="SVW2497" s="187"/>
      <c r="SVX2497" s="187"/>
      <c r="SVY2497" s="204"/>
      <c r="SVZ2497" s="272"/>
      <c r="SWA2497" s="207"/>
      <c r="SWB2497" s="238"/>
      <c r="SWC2497" s="207"/>
      <c r="SWD2497" s="207"/>
      <c r="SWE2497" s="187"/>
      <c r="SWF2497" s="187"/>
      <c r="SWG2497" s="204"/>
      <c r="SWH2497" s="272"/>
      <c r="SWI2497" s="207"/>
      <c r="SWJ2497" s="238"/>
      <c r="SWK2497" s="207"/>
      <c r="SWL2497" s="207"/>
      <c r="SWM2497" s="187"/>
      <c r="SWN2497" s="187"/>
      <c r="SWO2497" s="204"/>
      <c r="SWP2497" s="272"/>
      <c r="SWQ2497" s="207"/>
      <c r="SWR2497" s="238"/>
      <c r="SWS2497" s="207"/>
      <c r="SWT2497" s="207"/>
      <c r="SWU2497" s="187"/>
      <c r="SWV2497" s="187"/>
      <c r="SWW2497" s="204"/>
      <c r="SWX2497" s="272"/>
      <c r="SWY2497" s="207"/>
      <c r="SWZ2497" s="238"/>
      <c r="SXA2497" s="207"/>
      <c r="SXB2497" s="207"/>
      <c r="SXC2497" s="187"/>
      <c r="SXD2497" s="187"/>
      <c r="SXE2497" s="204"/>
      <c r="SXF2497" s="272"/>
      <c r="SXG2497" s="207"/>
      <c r="SXH2497" s="238"/>
      <c r="SXI2497" s="207"/>
      <c r="SXJ2497" s="207"/>
      <c r="SXK2497" s="187"/>
      <c r="SXL2497" s="187"/>
      <c r="SXM2497" s="204"/>
      <c r="SXN2497" s="272"/>
      <c r="SXO2497" s="207"/>
      <c r="SXP2497" s="238"/>
      <c r="SXQ2497" s="207"/>
      <c r="SXR2497" s="207"/>
      <c r="SXS2497" s="187"/>
      <c r="SXT2497" s="187"/>
      <c r="SXU2497" s="204"/>
      <c r="SXV2497" s="272"/>
      <c r="SXW2497" s="207"/>
      <c r="SXX2497" s="238"/>
      <c r="SXY2497" s="207"/>
      <c r="SXZ2497" s="207"/>
      <c r="SYA2497" s="187"/>
      <c r="SYB2497" s="187"/>
      <c r="SYC2497" s="204"/>
      <c r="SYD2497" s="272"/>
      <c r="SYE2497" s="207"/>
      <c r="SYF2497" s="238"/>
      <c r="SYG2497" s="207"/>
      <c r="SYH2497" s="207"/>
      <c r="SYI2497" s="187"/>
      <c r="SYJ2497" s="187"/>
      <c r="SYK2497" s="204"/>
      <c r="SYL2497" s="272"/>
      <c r="SYM2497" s="207"/>
      <c r="SYN2497" s="238"/>
      <c r="SYO2497" s="207"/>
      <c r="SYP2497" s="207"/>
      <c r="SYQ2497" s="187"/>
      <c r="SYR2497" s="187"/>
      <c r="SYS2497" s="204"/>
      <c r="SYT2497" s="272"/>
      <c r="SYU2497" s="207"/>
      <c r="SYV2497" s="238"/>
      <c r="SYW2497" s="207"/>
      <c r="SYX2497" s="207"/>
      <c r="SYY2497" s="187"/>
      <c r="SYZ2497" s="187"/>
      <c r="SZA2497" s="204"/>
      <c r="SZB2497" s="272"/>
      <c r="SZC2497" s="207"/>
      <c r="SZD2497" s="238"/>
      <c r="SZE2497" s="207"/>
      <c r="SZF2497" s="207"/>
      <c r="SZG2497" s="187"/>
      <c r="SZH2497" s="187"/>
      <c r="SZI2497" s="204"/>
      <c r="SZJ2497" s="272"/>
      <c r="SZK2497" s="207"/>
      <c r="SZL2497" s="238"/>
      <c r="SZM2497" s="207"/>
      <c r="SZN2497" s="207"/>
      <c r="SZO2497" s="187"/>
      <c r="SZP2497" s="187"/>
      <c r="SZQ2497" s="204"/>
      <c r="SZR2497" s="272"/>
      <c r="SZS2497" s="207"/>
      <c r="SZT2497" s="238"/>
      <c r="SZU2497" s="207"/>
      <c r="SZV2497" s="207"/>
      <c r="SZW2497" s="187"/>
      <c r="SZX2497" s="187"/>
      <c r="SZY2497" s="204"/>
      <c r="SZZ2497" s="272"/>
      <c r="TAA2497" s="207"/>
      <c r="TAB2497" s="238"/>
      <c r="TAC2497" s="207"/>
      <c r="TAD2497" s="207"/>
      <c r="TAE2497" s="187"/>
      <c r="TAF2497" s="187"/>
      <c r="TAG2497" s="204"/>
      <c r="TAH2497" s="272"/>
      <c r="TAI2497" s="207"/>
      <c r="TAJ2497" s="238"/>
      <c r="TAK2497" s="207"/>
      <c r="TAL2497" s="207"/>
      <c r="TAM2497" s="187"/>
      <c r="TAN2497" s="187"/>
      <c r="TAO2497" s="204"/>
      <c r="TAP2497" s="272"/>
      <c r="TAQ2497" s="207"/>
      <c r="TAR2497" s="238"/>
      <c r="TAS2497" s="207"/>
      <c r="TAT2497" s="207"/>
      <c r="TAU2497" s="187"/>
      <c r="TAV2497" s="187"/>
      <c r="TAW2497" s="204"/>
      <c r="TAX2497" s="272"/>
      <c r="TAY2497" s="207"/>
      <c r="TAZ2497" s="238"/>
      <c r="TBA2497" s="207"/>
      <c r="TBB2497" s="207"/>
      <c r="TBC2497" s="187"/>
      <c r="TBD2497" s="187"/>
      <c r="TBE2497" s="204"/>
      <c r="TBF2497" s="272"/>
      <c r="TBG2497" s="207"/>
      <c r="TBH2497" s="238"/>
      <c r="TBI2497" s="207"/>
      <c r="TBJ2497" s="207"/>
      <c r="TBK2497" s="187"/>
      <c r="TBL2497" s="187"/>
      <c r="TBM2497" s="204"/>
      <c r="TBN2497" s="272"/>
      <c r="TBO2497" s="207"/>
      <c r="TBP2497" s="238"/>
      <c r="TBQ2497" s="207"/>
      <c r="TBR2497" s="207"/>
      <c r="TBS2497" s="187"/>
      <c r="TBT2497" s="187"/>
      <c r="TBU2497" s="204"/>
      <c r="TBV2497" s="272"/>
      <c r="TBW2497" s="207"/>
      <c r="TBX2497" s="238"/>
      <c r="TBY2497" s="207"/>
      <c r="TBZ2497" s="207"/>
      <c r="TCA2497" s="187"/>
      <c r="TCB2497" s="187"/>
      <c r="TCC2497" s="204"/>
      <c r="TCD2497" s="272"/>
      <c r="TCE2497" s="207"/>
      <c r="TCF2497" s="238"/>
      <c r="TCG2497" s="207"/>
      <c r="TCH2497" s="207"/>
      <c r="TCI2497" s="187"/>
      <c r="TCJ2497" s="187"/>
      <c r="TCK2497" s="204"/>
      <c r="TCL2497" s="272"/>
      <c r="TCM2497" s="207"/>
      <c r="TCN2497" s="238"/>
      <c r="TCO2497" s="207"/>
      <c r="TCP2497" s="207"/>
      <c r="TCQ2497" s="187"/>
      <c r="TCR2497" s="187"/>
      <c r="TCS2497" s="204"/>
      <c r="TCT2497" s="272"/>
      <c r="TCU2497" s="207"/>
      <c r="TCV2497" s="238"/>
      <c r="TCW2497" s="207"/>
      <c r="TCX2497" s="207"/>
      <c r="TCY2497" s="187"/>
      <c r="TCZ2497" s="187"/>
      <c r="TDA2497" s="204"/>
      <c r="TDB2497" s="272"/>
      <c r="TDC2497" s="207"/>
      <c r="TDD2497" s="238"/>
      <c r="TDE2497" s="207"/>
      <c r="TDF2497" s="207"/>
      <c r="TDG2497" s="187"/>
      <c r="TDH2497" s="187"/>
      <c r="TDI2497" s="204"/>
      <c r="TDJ2497" s="272"/>
      <c r="TDK2497" s="207"/>
      <c r="TDL2497" s="238"/>
      <c r="TDM2497" s="207"/>
      <c r="TDN2497" s="207"/>
      <c r="TDO2497" s="187"/>
      <c r="TDP2497" s="187"/>
      <c r="TDQ2497" s="204"/>
      <c r="TDR2497" s="272"/>
      <c r="TDS2497" s="207"/>
      <c r="TDT2497" s="238"/>
      <c r="TDU2497" s="207"/>
      <c r="TDV2497" s="207"/>
      <c r="TDW2497" s="187"/>
      <c r="TDX2497" s="187"/>
      <c r="TDY2497" s="204"/>
      <c r="TDZ2497" s="272"/>
      <c r="TEA2497" s="207"/>
      <c r="TEB2497" s="238"/>
      <c r="TEC2497" s="207"/>
      <c r="TED2497" s="207"/>
      <c r="TEE2497" s="187"/>
      <c r="TEF2497" s="187"/>
      <c r="TEG2497" s="204"/>
      <c r="TEH2497" s="272"/>
      <c r="TEI2497" s="207"/>
      <c r="TEJ2497" s="238"/>
      <c r="TEK2497" s="207"/>
      <c r="TEL2497" s="207"/>
      <c r="TEM2497" s="187"/>
      <c r="TEN2497" s="187"/>
      <c r="TEO2497" s="204"/>
      <c r="TEP2497" s="272"/>
      <c r="TEQ2497" s="207"/>
      <c r="TER2497" s="238"/>
      <c r="TES2497" s="207"/>
      <c r="TET2497" s="207"/>
      <c r="TEU2497" s="187"/>
      <c r="TEV2497" s="187"/>
      <c r="TEW2497" s="204"/>
      <c r="TEX2497" s="272"/>
      <c r="TEY2497" s="207"/>
      <c r="TEZ2497" s="238"/>
      <c r="TFA2497" s="207"/>
      <c r="TFB2497" s="207"/>
      <c r="TFC2497" s="187"/>
      <c r="TFD2497" s="187"/>
      <c r="TFE2497" s="204"/>
      <c r="TFF2497" s="272"/>
      <c r="TFG2497" s="207"/>
      <c r="TFH2497" s="238"/>
      <c r="TFI2497" s="207"/>
      <c r="TFJ2497" s="207"/>
      <c r="TFK2497" s="187"/>
      <c r="TFL2497" s="187"/>
      <c r="TFM2497" s="204"/>
      <c r="TFN2497" s="272"/>
      <c r="TFO2497" s="207"/>
      <c r="TFP2497" s="238"/>
      <c r="TFQ2497" s="207"/>
      <c r="TFR2497" s="207"/>
      <c r="TFS2497" s="187"/>
      <c r="TFT2497" s="187"/>
      <c r="TFU2497" s="204"/>
      <c r="TFV2497" s="272"/>
      <c r="TFW2497" s="207"/>
      <c r="TFX2497" s="238"/>
      <c r="TFY2497" s="207"/>
      <c r="TFZ2497" s="207"/>
      <c r="TGA2497" s="187"/>
      <c r="TGB2497" s="187"/>
      <c r="TGC2497" s="204"/>
      <c r="TGD2497" s="272"/>
      <c r="TGE2497" s="207"/>
      <c r="TGF2497" s="238"/>
      <c r="TGG2497" s="207"/>
      <c r="TGH2497" s="207"/>
      <c r="TGI2497" s="187"/>
      <c r="TGJ2497" s="187"/>
      <c r="TGK2497" s="204"/>
      <c r="TGL2497" s="272"/>
      <c r="TGM2497" s="207"/>
      <c r="TGN2497" s="238"/>
      <c r="TGO2497" s="207"/>
      <c r="TGP2497" s="207"/>
      <c r="TGQ2497" s="187"/>
      <c r="TGR2497" s="187"/>
      <c r="TGS2497" s="204"/>
      <c r="TGT2497" s="272"/>
      <c r="TGU2497" s="207"/>
      <c r="TGV2497" s="238"/>
      <c r="TGW2497" s="207"/>
      <c r="TGX2497" s="207"/>
      <c r="TGY2497" s="187"/>
      <c r="TGZ2497" s="187"/>
      <c r="THA2497" s="204"/>
      <c r="THB2497" s="272"/>
      <c r="THC2497" s="207"/>
      <c r="THD2497" s="238"/>
      <c r="THE2497" s="207"/>
      <c r="THF2497" s="207"/>
      <c r="THG2497" s="187"/>
      <c r="THH2497" s="187"/>
      <c r="THI2497" s="204"/>
      <c r="THJ2497" s="272"/>
      <c r="THK2497" s="207"/>
      <c r="THL2497" s="238"/>
      <c r="THM2497" s="207"/>
      <c r="THN2497" s="207"/>
      <c r="THO2497" s="187"/>
      <c r="THP2497" s="187"/>
      <c r="THQ2497" s="204"/>
      <c r="THR2497" s="272"/>
      <c r="THS2497" s="207"/>
      <c r="THT2497" s="238"/>
      <c r="THU2497" s="207"/>
      <c r="THV2497" s="207"/>
      <c r="THW2497" s="187"/>
      <c r="THX2497" s="187"/>
      <c r="THY2497" s="204"/>
      <c r="THZ2497" s="272"/>
      <c r="TIA2497" s="207"/>
      <c r="TIB2497" s="238"/>
      <c r="TIC2497" s="207"/>
      <c r="TID2497" s="207"/>
      <c r="TIE2497" s="187"/>
      <c r="TIF2497" s="187"/>
      <c r="TIG2497" s="204"/>
      <c r="TIH2497" s="272"/>
      <c r="TII2497" s="207"/>
      <c r="TIJ2497" s="238"/>
      <c r="TIK2497" s="207"/>
      <c r="TIL2497" s="207"/>
      <c r="TIM2497" s="187"/>
      <c r="TIN2497" s="187"/>
      <c r="TIO2497" s="204"/>
      <c r="TIP2497" s="272"/>
      <c r="TIQ2497" s="207"/>
      <c r="TIR2497" s="238"/>
      <c r="TIS2497" s="207"/>
      <c r="TIT2497" s="207"/>
      <c r="TIU2497" s="187"/>
      <c r="TIV2497" s="187"/>
      <c r="TIW2497" s="204"/>
      <c r="TIX2497" s="272"/>
      <c r="TIY2497" s="207"/>
      <c r="TIZ2497" s="238"/>
      <c r="TJA2497" s="207"/>
      <c r="TJB2497" s="207"/>
      <c r="TJC2497" s="187"/>
      <c r="TJD2497" s="187"/>
      <c r="TJE2497" s="204"/>
      <c r="TJF2497" s="272"/>
      <c r="TJG2497" s="207"/>
      <c r="TJH2497" s="238"/>
      <c r="TJI2497" s="207"/>
      <c r="TJJ2497" s="207"/>
      <c r="TJK2497" s="187"/>
      <c r="TJL2497" s="187"/>
      <c r="TJM2497" s="204"/>
      <c r="TJN2497" s="272"/>
      <c r="TJO2497" s="207"/>
      <c r="TJP2497" s="238"/>
      <c r="TJQ2497" s="207"/>
      <c r="TJR2497" s="207"/>
      <c r="TJS2497" s="187"/>
      <c r="TJT2497" s="187"/>
      <c r="TJU2497" s="204"/>
      <c r="TJV2497" s="272"/>
      <c r="TJW2497" s="207"/>
      <c r="TJX2497" s="238"/>
      <c r="TJY2497" s="207"/>
      <c r="TJZ2497" s="207"/>
      <c r="TKA2497" s="187"/>
      <c r="TKB2497" s="187"/>
      <c r="TKC2497" s="204"/>
      <c r="TKD2497" s="272"/>
      <c r="TKE2497" s="207"/>
      <c r="TKF2497" s="238"/>
      <c r="TKG2497" s="207"/>
      <c r="TKH2497" s="207"/>
      <c r="TKI2497" s="187"/>
      <c r="TKJ2497" s="187"/>
      <c r="TKK2497" s="204"/>
      <c r="TKL2497" s="272"/>
      <c r="TKM2497" s="207"/>
      <c r="TKN2497" s="238"/>
      <c r="TKO2497" s="207"/>
      <c r="TKP2497" s="207"/>
      <c r="TKQ2497" s="187"/>
      <c r="TKR2497" s="187"/>
      <c r="TKS2497" s="204"/>
      <c r="TKT2497" s="272"/>
      <c r="TKU2497" s="207"/>
      <c r="TKV2497" s="238"/>
      <c r="TKW2497" s="207"/>
      <c r="TKX2497" s="207"/>
      <c r="TKY2497" s="187"/>
      <c r="TKZ2497" s="187"/>
      <c r="TLA2497" s="204"/>
      <c r="TLB2497" s="272"/>
      <c r="TLC2497" s="207"/>
      <c r="TLD2497" s="238"/>
      <c r="TLE2497" s="207"/>
      <c r="TLF2497" s="207"/>
      <c r="TLG2497" s="187"/>
      <c r="TLH2497" s="187"/>
      <c r="TLI2497" s="204"/>
      <c r="TLJ2497" s="272"/>
      <c r="TLK2497" s="207"/>
      <c r="TLL2497" s="238"/>
      <c r="TLM2497" s="207"/>
      <c r="TLN2497" s="207"/>
      <c r="TLO2497" s="187"/>
      <c r="TLP2497" s="187"/>
      <c r="TLQ2497" s="204"/>
      <c r="TLR2497" s="272"/>
      <c r="TLS2497" s="207"/>
      <c r="TLT2497" s="238"/>
      <c r="TLU2497" s="207"/>
      <c r="TLV2497" s="207"/>
      <c r="TLW2497" s="187"/>
      <c r="TLX2497" s="187"/>
      <c r="TLY2497" s="204"/>
      <c r="TLZ2497" s="272"/>
      <c r="TMA2497" s="207"/>
      <c r="TMB2497" s="238"/>
      <c r="TMC2497" s="207"/>
      <c r="TMD2497" s="207"/>
      <c r="TME2497" s="187"/>
      <c r="TMF2497" s="187"/>
      <c r="TMG2497" s="204"/>
      <c r="TMH2497" s="272"/>
      <c r="TMI2497" s="207"/>
      <c r="TMJ2497" s="238"/>
      <c r="TMK2497" s="207"/>
      <c r="TML2497" s="207"/>
      <c r="TMM2497" s="187"/>
      <c r="TMN2497" s="187"/>
      <c r="TMO2497" s="204"/>
      <c r="TMP2497" s="272"/>
      <c r="TMQ2497" s="207"/>
      <c r="TMR2497" s="238"/>
      <c r="TMS2497" s="207"/>
      <c r="TMT2497" s="207"/>
      <c r="TMU2497" s="187"/>
      <c r="TMV2497" s="187"/>
      <c r="TMW2497" s="204"/>
      <c r="TMX2497" s="272"/>
      <c r="TMY2497" s="207"/>
      <c r="TMZ2497" s="238"/>
      <c r="TNA2497" s="207"/>
      <c r="TNB2497" s="207"/>
      <c r="TNC2497" s="187"/>
      <c r="TND2497" s="187"/>
      <c r="TNE2497" s="204"/>
      <c r="TNF2497" s="272"/>
      <c r="TNG2497" s="207"/>
      <c r="TNH2497" s="238"/>
      <c r="TNI2497" s="207"/>
      <c r="TNJ2497" s="207"/>
      <c r="TNK2497" s="187"/>
      <c r="TNL2497" s="187"/>
      <c r="TNM2497" s="204"/>
      <c r="TNN2497" s="272"/>
      <c r="TNO2497" s="207"/>
      <c r="TNP2497" s="238"/>
      <c r="TNQ2497" s="207"/>
      <c r="TNR2497" s="207"/>
      <c r="TNS2497" s="187"/>
      <c r="TNT2497" s="187"/>
      <c r="TNU2497" s="204"/>
      <c r="TNV2497" s="272"/>
      <c r="TNW2497" s="207"/>
      <c r="TNX2497" s="238"/>
      <c r="TNY2497" s="207"/>
      <c r="TNZ2497" s="207"/>
      <c r="TOA2497" s="187"/>
      <c r="TOB2497" s="187"/>
      <c r="TOC2497" s="204"/>
      <c r="TOD2497" s="272"/>
      <c r="TOE2497" s="207"/>
      <c r="TOF2497" s="238"/>
      <c r="TOG2497" s="207"/>
      <c r="TOH2497" s="207"/>
      <c r="TOI2497" s="187"/>
      <c r="TOJ2497" s="187"/>
      <c r="TOK2497" s="204"/>
      <c r="TOL2497" s="272"/>
      <c r="TOM2497" s="207"/>
      <c r="TON2497" s="238"/>
      <c r="TOO2497" s="207"/>
      <c r="TOP2497" s="207"/>
      <c r="TOQ2497" s="187"/>
      <c r="TOR2497" s="187"/>
      <c r="TOS2497" s="204"/>
      <c r="TOT2497" s="272"/>
      <c r="TOU2497" s="207"/>
      <c r="TOV2497" s="238"/>
      <c r="TOW2497" s="207"/>
      <c r="TOX2497" s="207"/>
      <c r="TOY2497" s="187"/>
      <c r="TOZ2497" s="187"/>
      <c r="TPA2497" s="204"/>
      <c r="TPB2497" s="272"/>
      <c r="TPC2497" s="207"/>
      <c r="TPD2497" s="238"/>
      <c r="TPE2497" s="207"/>
      <c r="TPF2497" s="207"/>
      <c r="TPG2497" s="187"/>
      <c r="TPH2497" s="187"/>
      <c r="TPI2497" s="204"/>
      <c r="TPJ2497" s="272"/>
      <c r="TPK2497" s="207"/>
      <c r="TPL2497" s="238"/>
      <c r="TPM2497" s="207"/>
      <c r="TPN2497" s="207"/>
      <c r="TPO2497" s="187"/>
      <c r="TPP2497" s="187"/>
      <c r="TPQ2497" s="204"/>
      <c r="TPR2497" s="272"/>
      <c r="TPS2497" s="207"/>
      <c r="TPT2497" s="238"/>
      <c r="TPU2497" s="207"/>
      <c r="TPV2497" s="207"/>
      <c r="TPW2497" s="187"/>
      <c r="TPX2497" s="187"/>
      <c r="TPY2497" s="204"/>
      <c r="TPZ2497" s="272"/>
      <c r="TQA2497" s="207"/>
      <c r="TQB2497" s="238"/>
      <c r="TQC2497" s="207"/>
      <c r="TQD2497" s="207"/>
      <c r="TQE2497" s="187"/>
      <c r="TQF2497" s="187"/>
      <c r="TQG2497" s="204"/>
      <c r="TQH2497" s="272"/>
      <c r="TQI2497" s="207"/>
      <c r="TQJ2497" s="238"/>
      <c r="TQK2497" s="207"/>
      <c r="TQL2497" s="207"/>
      <c r="TQM2497" s="187"/>
      <c r="TQN2497" s="187"/>
      <c r="TQO2497" s="204"/>
      <c r="TQP2497" s="272"/>
      <c r="TQQ2497" s="207"/>
      <c r="TQR2497" s="238"/>
      <c r="TQS2497" s="207"/>
      <c r="TQT2497" s="207"/>
      <c r="TQU2497" s="187"/>
      <c r="TQV2497" s="187"/>
      <c r="TQW2497" s="204"/>
      <c r="TQX2497" s="272"/>
      <c r="TQY2497" s="207"/>
      <c r="TQZ2497" s="238"/>
      <c r="TRA2497" s="207"/>
      <c r="TRB2497" s="207"/>
      <c r="TRC2497" s="187"/>
      <c r="TRD2497" s="187"/>
      <c r="TRE2497" s="204"/>
      <c r="TRF2497" s="272"/>
      <c r="TRG2497" s="207"/>
      <c r="TRH2497" s="238"/>
      <c r="TRI2497" s="207"/>
      <c r="TRJ2497" s="207"/>
      <c r="TRK2497" s="187"/>
      <c r="TRL2497" s="187"/>
      <c r="TRM2497" s="204"/>
      <c r="TRN2497" s="272"/>
      <c r="TRO2497" s="207"/>
      <c r="TRP2497" s="238"/>
      <c r="TRQ2497" s="207"/>
      <c r="TRR2497" s="207"/>
      <c r="TRS2497" s="187"/>
      <c r="TRT2497" s="187"/>
      <c r="TRU2497" s="204"/>
      <c r="TRV2497" s="272"/>
      <c r="TRW2497" s="207"/>
      <c r="TRX2497" s="238"/>
      <c r="TRY2497" s="207"/>
      <c r="TRZ2497" s="207"/>
      <c r="TSA2497" s="187"/>
      <c r="TSB2497" s="187"/>
      <c r="TSC2497" s="204"/>
      <c r="TSD2497" s="272"/>
      <c r="TSE2497" s="207"/>
      <c r="TSF2497" s="238"/>
      <c r="TSG2497" s="207"/>
      <c r="TSH2497" s="207"/>
      <c r="TSI2497" s="187"/>
      <c r="TSJ2497" s="187"/>
      <c r="TSK2497" s="204"/>
      <c r="TSL2497" s="272"/>
      <c r="TSM2497" s="207"/>
      <c r="TSN2497" s="238"/>
      <c r="TSO2497" s="207"/>
      <c r="TSP2497" s="207"/>
      <c r="TSQ2497" s="187"/>
      <c r="TSR2497" s="187"/>
      <c r="TSS2497" s="204"/>
      <c r="TST2497" s="272"/>
      <c r="TSU2497" s="207"/>
      <c r="TSV2497" s="238"/>
      <c r="TSW2497" s="207"/>
      <c r="TSX2497" s="207"/>
      <c r="TSY2497" s="187"/>
      <c r="TSZ2497" s="187"/>
      <c r="TTA2497" s="204"/>
      <c r="TTB2497" s="272"/>
      <c r="TTC2497" s="207"/>
      <c r="TTD2497" s="238"/>
      <c r="TTE2497" s="207"/>
      <c r="TTF2497" s="207"/>
      <c r="TTG2497" s="187"/>
      <c r="TTH2497" s="187"/>
      <c r="TTI2497" s="204"/>
      <c r="TTJ2497" s="272"/>
      <c r="TTK2497" s="207"/>
      <c r="TTL2497" s="238"/>
      <c r="TTM2497" s="207"/>
      <c r="TTN2497" s="207"/>
      <c r="TTO2497" s="187"/>
      <c r="TTP2497" s="187"/>
      <c r="TTQ2497" s="204"/>
      <c r="TTR2497" s="272"/>
      <c r="TTS2497" s="207"/>
      <c r="TTT2497" s="238"/>
      <c r="TTU2497" s="207"/>
      <c r="TTV2497" s="207"/>
      <c r="TTW2497" s="187"/>
      <c r="TTX2497" s="187"/>
      <c r="TTY2497" s="204"/>
      <c r="TTZ2497" s="272"/>
      <c r="TUA2497" s="207"/>
      <c r="TUB2497" s="238"/>
      <c r="TUC2497" s="207"/>
      <c r="TUD2497" s="207"/>
      <c r="TUE2497" s="187"/>
      <c r="TUF2497" s="187"/>
      <c r="TUG2497" s="204"/>
      <c r="TUH2497" s="272"/>
      <c r="TUI2497" s="207"/>
      <c r="TUJ2497" s="238"/>
      <c r="TUK2497" s="207"/>
      <c r="TUL2497" s="207"/>
      <c r="TUM2497" s="187"/>
      <c r="TUN2497" s="187"/>
      <c r="TUO2497" s="204"/>
      <c r="TUP2497" s="272"/>
      <c r="TUQ2497" s="207"/>
      <c r="TUR2497" s="238"/>
      <c r="TUS2497" s="207"/>
      <c r="TUT2497" s="207"/>
      <c r="TUU2497" s="187"/>
      <c r="TUV2497" s="187"/>
      <c r="TUW2497" s="204"/>
      <c r="TUX2497" s="272"/>
      <c r="TUY2497" s="207"/>
      <c r="TUZ2497" s="238"/>
      <c r="TVA2497" s="207"/>
      <c r="TVB2497" s="207"/>
      <c r="TVC2497" s="187"/>
      <c r="TVD2497" s="187"/>
      <c r="TVE2497" s="204"/>
      <c r="TVF2497" s="272"/>
      <c r="TVG2497" s="207"/>
      <c r="TVH2497" s="238"/>
      <c r="TVI2497" s="207"/>
      <c r="TVJ2497" s="207"/>
      <c r="TVK2497" s="187"/>
      <c r="TVL2497" s="187"/>
      <c r="TVM2497" s="204"/>
      <c r="TVN2497" s="272"/>
      <c r="TVO2497" s="207"/>
      <c r="TVP2497" s="238"/>
      <c r="TVQ2497" s="207"/>
      <c r="TVR2497" s="207"/>
      <c r="TVS2497" s="187"/>
      <c r="TVT2497" s="187"/>
      <c r="TVU2497" s="204"/>
      <c r="TVV2497" s="272"/>
      <c r="TVW2497" s="207"/>
      <c r="TVX2497" s="238"/>
      <c r="TVY2497" s="207"/>
      <c r="TVZ2497" s="207"/>
      <c r="TWA2497" s="187"/>
      <c r="TWB2497" s="187"/>
      <c r="TWC2497" s="204"/>
      <c r="TWD2497" s="272"/>
      <c r="TWE2497" s="207"/>
      <c r="TWF2497" s="238"/>
      <c r="TWG2497" s="207"/>
      <c r="TWH2497" s="207"/>
      <c r="TWI2497" s="187"/>
      <c r="TWJ2497" s="187"/>
      <c r="TWK2497" s="204"/>
      <c r="TWL2497" s="272"/>
      <c r="TWM2497" s="207"/>
      <c r="TWN2497" s="238"/>
      <c r="TWO2497" s="207"/>
      <c r="TWP2497" s="207"/>
      <c r="TWQ2497" s="187"/>
      <c r="TWR2497" s="187"/>
      <c r="TWS2497" s="204"/>
      <c r="TWT2497" s="272"/>
      <c r="TWU2497" s="207"/>
      <c r="TWV2497" s="238"/>
      <c r="TWW2497" s="207"/>
      <c r="TWX2497" s="207"/>
      <c r="TWY2497" s="187"/>
      <c r="TWZ2497" s="187"/>
      <c r="TXA2497" s="204"/>
      <c r="TXB2497" s="272"/>
      <c r="TXC2497" s="207"/>
      <c r="TXD2497" s="238"/>
      <c r="TXE2497" s="207"/>
      <c r="TXF2497" s="207"/>
      <c r="TXG2497" s="187"/>
      <c r="TXH2497" s="187"/>
      <c r="TXI2497" s="204"/>
      <c r="TXJ2497" s="272"/>
      <c r="TXK2497" s="207"/>
      <c r="TXL2497" s="238"/>
      <c r="TXM2497" s="207"/>
      <c r="TXN2497" s="207"/>
      <c r="TXO2497" s="187"/>
      <c r="TXP2497" s="187"/>
      <c r="TXQ2497" s="204"/>
      <c r="TXR2497" s="272"/>
      <c r="TXS2497" s="207"/>
      <c r="TXT2497" s="238"/>
      <c r="TXU2497" s="207"/>
      <c r="TXV2497" s="207"/>
      <c r="TXW2497" s="187"/>
      <c r="TXX2497" s="187"/>
      <c r="TXY2497" s="204"/>
      <c r="TXZ2497" s="272"/>
      <c r="TYA2497" s="207"/>
      <c r="TYB2497" s="238"/>
      <c r="TYC2497" s="207"/>
      <c r="TYD2497" s="207"/>
      <c r="TYE2497" s="187"/>
      <c r="TYF2497" s="187"/>
      <c r="TYG2497" s="204"/>
      <c r="TYH2497" s="272"/>
      <c r="TYI2497" s="207"/>
      <c r="TYJ2497" s="238"/>
      <c r="TYK2497" s="207"/>
      <c r="TYL2497" s="207"/>
      <c r="TYM2497" s="187"/>
      <c r="TYN2497" s="187"/>
      <c r="TYO2497" s="204"/>
      <c r="TYP2497" s="272"/>
      <c r="TYQ2497" s="207"/>
      <c r="TYR2497" s="238"/>
      <c r="TYS2497" s="207"/>
      <c r="TYT2497" s="207"/>
      <c r="TYU2497" s="187"/>
      <c r="TYV2497" s="187"/>
      <c r="TYW2497" s="204"/>
      <c r="TYX2497" s="272"/>
      <c r="TYY2497" s="207"/>
      <c r="TYZ2497" s="238"/>
      <c r="TZA2497" s="207"/>
      <c r="TZB2497" s="207"/>
      <c r="TZC2497" s="187"/>
      <c r="TZD2497" s="187"/>
      <c r="TZE2497" s="204"/>
      <c r="TZF2497" s="272"/>
      <c r="TZG2497" s="207"/>
      <c r="TZH2497" s="238"/>
      <c r="TZI2497" s="207"/>
      <c r="TZJ2497" s="207"/>
      <c r="TZK2497" s="187"/>
      <c r="TZL2497" s="187"/>
      <c r="TZM2497" s="204"/>
      <c r="TZN2497" s="272"/>
      <c r="TZO2497" s="207"/>
      <c r="TZP2497" s="238"/>
      <c r="TZQ2497" s="207"/>
      <c r="TZR2497" s="207"/>
      <c r="TZS2497" s="187"/>
      <c r="TZT2497" s="187"/>
      <c r="TZU2497" s="204"/>
      <c r="TZV2497" s="272"/>
      <c r="TZW2497" s="207"/>
      <c r="TZX2497" s="238"/>
      <c r="TZY2497" s="207"/>
      <c r="TZZ2497" s="207"/>
      <c r="UAA2497" s="187"/>
      <c r="UAB2497" s="187"/>
      <c r="UAC2497" s="204"/>
      <c r="UAD2497" s="272"/>
      <c r="UAE2497" s="207"/>
      <c r="UAF2497" s="238"/>
      <c r="UAG2497" s="207"/>
      <c r="UAH2497" s="207"/>
      <c r="UAI2497" s="187"/>
      <c r="UAJ2497" s="187"/>
      <c r="UAK2497" s="204"/>
      <c r="UAL2497" s="272"/>
      <c r="UAM2497" s="207"/>
      <c r="UAN2497" s="238"/>
      <c r="UAO2497" s="207"/>
      <c r="UAP2497" s="207"/>
      <c r="UAQ2497" s="187"/>
      <c r="UAR2497" s="187"/>
      <c r="UAS2497" s="204"/>
      <c r="UAT2497" s="272"/>
      <c r="UAU2497" s="207"/>
      <c r="UAV2497" s="238"/>
      <c r="UAW2497" s="207"/>
      <c r="UAX2497" s="207"/>
      <c r="UAY2497" s="187"/>
      <c r="UAZ2497" s="187"/>
      <c r="UBA2497" s="204"/>
      <c r="UBB2497" s="272"/>
      <c r="UBC2497" s="207"/>
      <c r="UBD2497" s="238"/>
      <c r="UBE2497" s="207"/>
      <c r="UBF2497" s="207"/>
      <c r="UBG2497" s="187"/>
      <c r="UBH2497" s="187"/>
      <c r="UBI2497" s="204"/>
      <c r="UBJ2497" s="272"/>
      <c r="UBK2497" s="207"/>
      <c r="UBL2497" s="238"/>
      <c r="UBM2497" s="207"/>
      <c r="UBN2497" s="207"/>
      <c r="UBO2497" s="187"/>
      <c r="UBP2497" s="187"/>
      <c r="UBQ2497" s="204"/>
      <c r="UBR2497" s="272"/>
      <c r="UBS2497" s="207"/>
      <c r="UBT2497" s="238"/>
      <c r="UBU2497" s="207"/>
      <c r="UBV2497" s="207"/>
      <c r="UBW2497" s="187"/>
      <c r="UBX2497" s="187"/>
      <c r="UBY2497" s="204"/>
      <c r="UBZ2497" s="272"/>
      <c r="UCA2497" s="207"/>
      <c r="UCB2497" s="238"/>
      <c r="UCC2497" s="207"/>
      <c r="UCD2497" s="207"/>
      <c r="UCE2497" s="187"/>
      <c r="UCF2497" s="187"/>
      <c r="UCG2497" s="204"/>
      <c r="UCH2497" s="272"/>
      <c r="UCI2497" s="207"/>
      <c r="UCJ2497" s="238"/>
      <c r="UCK2497" s="207"/>
      <c r="UCL2497" s="207"/>
      <c r="UCM2497" s="187"/>
      <c r="UCN2497" s="187"/>
      <c r="UCO2497" s="204"/>
      <c r="UCP2497" s="272"/>
      <c r="UCQ2497" s="207"/>
      <c r="UCR2497" s="238"/>
      <c r="UCS2497" s="207"/>
      <c r="UCT2497" s="207"/>
      <c r="UCU2497" s="187"/>
      <c r="UCV2497" s="187"/>
      <c r="UCW2497" s="204"/>
      <c r="UCX2497" s="272"/>
      <c r="UCY2497" s="207"/>
      <c r="UCZ2497" s="238"/>
      <c r="UDA2497" s="207"/>
      <c r="UDB2497" s="207"/>
      <c r="UDC2497" s="187"/>
      <c r="UDD2497" s="187"/>
      <c r="UDE2497" s="204"/>
      <c r="UDF2497" s="272"/>
      <c r="UDG2497" s="207"/>
      <c r="UDH2497" s="238"/>
      <c r="UDI2497" s="207"/>
      <c r="UDJ2497" s="207"/>
      <c r="UDK2497" s="187"/>
      <c r="UDL2497" s="187"/>
      <c r="UDM2497" s="204"/>
      <c r="UDN2497" s="272"/>
      <c r="UDO2497" s="207"/>
      <c r="UDP2497" s="238"/>
      <c r="UDQ2497" s="207"/>
      <c r="UDR2497" s="207"/>
      <c r="UDS2497" s="187"/>
      <c r="UDT2497" s="187"/>
      <c r="UDU2497" s="204"/>
      <c r="UDV2497" s="272"/>
      <c r="UDW2497" s="207"/>
      <c r="UDX2497" s="238"/>
      <c r="UDY2497" s="207"/>
      <c r="UDZ2497" s="207"/>
      <c r="UEA2497" s="187"/>
      <c r="UEB2497" s="187"/>
      <c r="UEC2497" s="204"/>
      <c r="UED2497" s="272"/>
      <c r="UEE2497" s="207"/>
      <c r="UEF2497" s="238"/>
      <c r="UEG2497" s="207"/>
      <c r="UEH2497" s="207"/>
      <c r="UEI2497" s="187"/>
      <c r="UEJ2497" s="187"/>
      <c r="UEK2497" s="204"/>
      <c r="UEL2497" s="272"/>
      <c r="UEM2497" s="207"/>
      <c r="UEN2497" s="238"/>
      <c r="UEO2497" s="207"/>
      <c r="UEP2497" s="207"/>
      <c r="UEQ2497" s="187"/>
      <c r="UER2497" s="187"/>
      <c r="UES2497" s="204"/>
      <c r="UET2497" s="272"/>
      <c r="UEU2497" s="207"/>
      <c r="UEV2497" s="238"/>
      <c r="UEW2497" s="207"/>
      <c r="UEX2497" s="207"/>
      <c r="UEY2497" s="187"/>
      <c r="UEZ2497" s="187"/>
      <c r="UFA2497" s="204"/>
      <c r="UFB2497" s="272"/>
      <c r="UFC2497" s="207"/>
      <c r="UFD2497" s="238"/>
      <c r="UFE2497" s="207"/>
      <c r="UFF2497" s="207"/>
      <c r="UFG2497" s="187"/>
      <c r="UFH2497" s="187"/>
      <c r="UFI2497" s="204"/>
      <c r="UFJ2497" s="272"/>
      <c r="UFK2497" s="207"/>
      <c r="UFL2497" s="238"/>
      <c r="UFM2497" s="207"/>
      <c r="UFN2497" s="207"/>
      <c r="UFO2497" s="187"/>
      <c r="UFP2497" s="187"/>
      <c r="UFQ2497" s="204"/>
      <c r="UFR2497" s="272"/>
      <c r="UFS2497" s="207"/>
      <c r="UFT2497" s="238"/>
      <c r="UFU2497" s="207"/>
      <c r="UFV2497" s="207"/>
      <c r="UFW2497" s="187"/>
      <c r="UFX2497" s="187"/>
      <c r="UFY2497" s="204"/>
      <c r="UFZ2497" s="272"/>
      <c r="UGA2497" s="207"/>
      <c r="UGB2497" s="238"/>
      <c r="UGC2497" s="207"/>
      <c r="UGD2497" s="207"/>
      <c r="UGE2497" s="187"/>
      <c r="UGF2497" s="187"/>
      <c r="UGG2497" s="204"/>
      <c r="UGH2497" s="272"/>
      <c r="UGI2497" s="207"/>
      <c r="UGJ2497" s="238"/>
      <c r="UGK2497" s="207"/>
      <c r="UGL2497" s="207"/>
      <c r="UGM2497" s="187"/>
      <c r="UGN2497" s="187"/>
      <c r="UGO2497" s="204"/>
      <c r="UGP2497" s="272"/>
      <c r="UGQ2497" s="207"/>
      <c r="UGR2497" s="238"/>
      <c r="UGS2497" s="207"/>
      <c r="UGT2497" s="207"/>
      <c r="UGU2497" s="187"/>
      <c r="UGV2497" s="187"/>
      <c r="UGW2497" s="204"/>
      <c r="UGX2497" s="272"/>
      <c r="UGY2497" s="207"/>
      <c r="UGZ2497" s="238"/>
      <c r="UHA2497" s="207"/>
      <c r="UHB2497" s="207"/>
      <c r="UHC2497" s="187"/>
      <c r="UHD2497" s="187"/>
      <c r="UHE2497" s="204"/>
      <c r="UHF2497" s="272"/>
      <c r="UHG2497" s="207"/>
      <c r="UHH2497" s="238"/>
      <c r="UHI2497" s="207"/>
      <c r="UHJ2497" s="207"/>
      <c r="UHK2497" s="187"/>
      <c r="UHL2497" s="187"/>
      <c r="UHM2497" s="204"/>
      <c r="UHN2497" s="272"/>
      <c r="UHO2497" s="207"/>
      <c r="UHP2497" s="238"/>
      <c r="UHQ2497" s="207"/>
      <c r="UHR2497" s="207"/>
      <c r="UHS2497" s="187"/>
      <c r="UHT2497" s="187"/>
      <c r="UHU2497" s="204"/>
      <c r="UHV2497" s="272"/>
      <c r="UHW2497" s="207"/>
      <c r="UHX2497" s="238"/>
      <c r="UHY2497" s="207"/>
      <c r="UHZ2497" s="207"/>
      <c r="UIA2497" s="187"/>
      <c r="UIB2497" s="187"/>
      <c r="UIC2497" s="204"/>
      <c r="UID2497" s="272"/>
      <c r="UIE2497" s="207"/>
      <c r="UIF2497" s="238"/>
      <c r="UIG2497" s="207"/>
      <c r="UIH2497" s="207"/>
      <c r="UII2497" s="187"/>
      <c r="UIJ2497" s="187"/>
      <c r="UIK2497" s="204"/>
      <c r="UIL2497" s="272"/>
      <c r="UIM2497" s="207"/>
      <c r="UIN2497" s="238"/>
      <c r="UIO2497" s="207"/>
      <c r="UIP2497" s="207"/>
      <c r="UIQ2497" s="187"/>
      <c r="UIR2497" s="187"/>
      <c r="UIS2497" s="204"/>
      <c r="UIT2497" s="272"/>
      <c r="UIU2497" s="207"/>
      <c r="UIV2497" s="238"/>
      <c r="UIW2497" s="207"/>
      <c r="UIX2497" s="207"/>
      <c r="UIY2497" s="187"/>
      <c r="UIZ2497" s="187"/>
      <c r="UJA2497" s="204"/>
      <c r="UJB2497" s="272"/>
      <c r="UJC2497" s="207"/>
      <c r="UJD2497" s="238"/>
      <c r="UJE2497" s="207"/>
      <c r="UJF2497" s="207"/>
      <c r="UJG2497" s="187"/>
      <c r="UJH2497" s="187"/>
      <c r="UJI2497" s="204"/>
      <c r="UJJ2497" s="272"/>
      <c r="UJK2497" s="207"/>
      <c r="UJL2497" s="238"/>
      <c r="UJM2497" s="207"/>
      <c r="UJN2497" s="207"/>
      <c r="UJO2497" s="187"/>
      <c r="UJP2497" s="187"/>
      <c r="UJQ2497" s="204"/>
      <c r="UJR2497" s="272"/>
      <c r="UJS2497" s="207"/>
      <c r="UJT2497" s="238"/>
      <c r="UJU2497" s="207"/>
      <c r="UJV2497" s="207"/>
      <c r="UJW2497" s="187"/>
      <c r="UJX2497" s="187"/>
      <c r="UJY2497" s="204"/>
      <c r="UJZ2497" s="272"/>
      <c r="UKA2497" s="207"/>
      <c r="UKB2497" s="238"/>
      <c r="UKC2497" s="207"/>
      <c r="UKD2497" s="207"/>
      <c r="UKE2497" s="187"/>
      <c r="UKF2497" s="187"/>
      <c r="UKG2497" s="204"/>
      <c r="UKH2497" s="272"/>
      <c r="UKI2497" s="207"/>
      <c r="UKJ2497" s="238"/>
      <c r="UKK2497" s="207"/>
      <c r="UKL2497" s="207"/>
      <c r="UKM2497" s="187"/>
      <c r="UKN2497" s="187"/>
      <c r="UKO2497" s="204"/>
      <c r="UKP2497" s="272"/>
      <c r="UKQ2497" s="207"/>
      <c r="UKR2497" s="238"/>
      <c r="UKS2497" s="207"/>
      <c r="UKT2497" s="207"/>
      <c r="UKU2497" s="187"/>
      <c r="UKV2497" s="187"/>
      <c r="UKW2497" s="204"/>
      <c r="UKX2497" s="272"/>
      <c r="UKY2497" s="207"/>
      <c r="UKZ2497" s="238"/>
      <c r="ULA2497" s="207"/>
      <c r="ULB2497" s="207"/>
      <c r="ULC2497" s="187"/>
      <c r="ULD2497" s="187"/>
      <c r="ULE2497" s="204"/>
      <c r="ULF2497" s="272"/>
      <c r="ULG2497" s="207"/>
      <c r="ULH2497" s="238"/>
      <c r="ULI2497" s="207"/>
      <c r="ULJ2497" s="207"/>
      <c r="ULK2497" s="187"/>
      <c r="ULL2497" s="187"/>
      <c r="ULM2497" s="204"/>
      <c r="ULN2497" s="272"/>
      <c r="ULO2497" s="207"/>
      <c r="ULP2497" s="238"/>
      <c r="ULQ2497" s="207"/>
      <c r="ULR2497" s="207"/>
      <c r="ULS2497" s="187"/>
      <c r="ULT2497" s="187"/>
      <c r="ULU2497" s="204"/>
      <c r="ULV2497" s="272"/>
      <c r="ULW2497" s="207"/>
      <c r="ULX2497" s="238"/>
      <c r="ULY2497" s="207"/>
      <c r="ULZ2497" s="207"/>
      <c r="UMA2497" s="187"/>
      <c r="UMB2497" s="187"/>
      <c r="UMC2497" s="204"/>
      <c r="UMD2497" s="272"/>
      <c r="UME2497" s="207"/>
      <c r="UMF2497" s="238"/>
      <c r="UMG2497" s="207"/>
      <c r="UMH2497" s="207"/>
      <c r="UMI2497" s="187"/>
      <c r="UMJ2497" s="187"/>
      <c r="UMK2497" s="204"/>
      <c r="UML2497" s="272"/>
      <c r="UMM2497" s="207"/>
      <c r="UMN2497" s="238"/>
      <c r="UMO2497" s="207"/>
      <c r="UMP2497" s="207"/>
      <c r="UMQ2497" s="187"/>
      <c r="UMR2497" s="187"/>
      <c r="UMS2497" s="204"/>
      <c r="UMT2497" s="272"/>
      <c r="UMU2497" s="207"/>
      <c r="UMV2497" s="238"/>
      <c r="UMW2497" s="207"/>
      <c r="UMX2497" s="207"/>
      <c r="UMY2497" s="187"/>
      <c r="UMZ2497" s="187"/>
      <c r="UNA2497" s="204"/>
      <c r="UNB2497" s="272"/>
      <c r="UNC2497" s="207"/>
      <c r="UND2497" s="238"/>
      <c r="UNE2497" s="207"/>
      <c r="UNF2497" s="207"/>
      <c r="UNG2497" s="187"/>
      <c r="UNH2497" s="187"/>
      <c r="UNI2497" s="204"/>
      <c r="UNJ2497" s="272"/>
      <c r="UNK2497" s="207"/>
      <c r="UNL2497" s="238"/>
      <c r="UNM2497" s="207"/>
      <c r="UNN2497" s="207"/>
      <c r="UNO2497" s="187"/>
      <c r="UNP2497" s="187"/>
      <c r="UNQ2497" s="204"/>
      <c r="UNR2497" s="272"/>
      <c r="UNS2497" s="207"/>
      <c r="UNT2497" s="238"/>
      <c r="UNU2497" s="207"/>
      <c r="UNV2497" s="207"/>
      <c r="UNW2497" s="187"/>
      <c r="UNX2497" s="187"/>
      <c r="UNY2497" s="204"/>
      <c r="UNZ2497" s="272"/>
      <c r="UOA2497" s="207"/>
      <c r="UOB2497" s="238"/>
      <c r="UOC2497" s="207"/>
      <c r="UOD2497" s="207"/>
      <c r="UOE2497" s="187"/>
      <c r="UOF2497" s="187"/>
      <c r="UOG2497" s="204"/>
      <c r="UOH2497" s="272"/>
      <c r="UOI2497" s="207"/>
      <c r="UOJ2497" s="238"/>
      <c r="UOK2497" s="207"/>
      <c r="UOL2497" s="207"/>
      <c r="UOM2497" s="187"/>
      <c r="UON2497" s="187"/>
      <c r="UOO2497" s="204"/>
      <c r="UOP2497" s="272"/>
      <c r="UOQ2497" s="207"/>
      <c r="UOR2497" s="238"/>
      <c r="UOS2497" s="207"/>
      <c r="UOT2497" s="207"/>
      <c r="UOU2497" s="187"/>
      <c r="UOV2497" s="187"/>
      <c r="UOW2497" s="204"/>
      <c r="UOX2497" s="272"/>
      <c r="UOY2497" s="207"/>
      <c r="UOZ2497" s="238"/>
      <c r="UPA2497" s="207"/>
      <c r="UPB2497" s="207"/>
      <c r="UPC2497" s="187"/>
      <c r="UPD2497" s="187"/>
      <c r="UPE2497" s="204"/>
      <c r="UPF2497" s="272"/>
      <c r="UPG2497" s="207"/>
      <c r="UPH2497" s="238"/>
      <c r="UPI2497" s="207"/>
      <c r="UPJ2497" s="207"/>
      <c r="UPK2497" s="187"/>
      <c r="UPL2497" s="187"/>
      <c r="UPM2497" s="204"/>
      <c r="UPN2497" s="272"/>
      <c r="UPO2497" s="207"/>
      <c r="UPP2497" s="238"/>
      <c r="UPQ2497" s="207"/>
      <c r="UPR2497" s="207"/>
      <c r="UPS2497" s="187"/>
      <c r="UPT2497" s="187"/>
      <c r="UPU2497" s="204"/>
      <c r="UPV2497" s="272"/>
      <c r="UPW2497" s="207"/>
      <c r="UPX2497" s="238"/>
      <c r="UPY2497" s="207"/>
      <c r="UPZ2497" s="207"/>
      <c r="UQA2497" s="187"/>
      <c r="UQB2497" s="187"/>
      <c r="UQC2497" s="204"/>
      <c r="UQD2497" s="272"/>
      <c r="UQE2497" s="207"/>
      <c r="UQF2497" s="238"/>
      <c r="UQG2497" s="207"/>
      <c r="UQH2497" s="207"/>
      <c r="UQI2497" s="187"/>
      <c r="UQJ2497" s="187"/>
      <c r="UQK2497" s="204"/>
      <c r="UQL2497" s="272"/>
      <c r="UQM2497" s="207"/>
      <c r="UQN2497" s="238"/>
      <c r="UQO2497" s="207"/>
      <c r="UQP2497" s="207"/>
      <c r="UQQ2497" s="187"/>
      <c r="UQR2497" s="187"/>
      <c r="UQS2497" s="204"/>
      <c r="UQT2497" s="272"/>
      <c r="UQU2497" s="207"/>
      <c r="UQV2497" s="238"/>
      <c r="UQW2497" s="207"/>
      <c r="UQX2497" s="207"/>
      <c r="UQY2497" s="187"/>
      <c r="UQZ2497" s="187"/>
      <c r="URA2497" s="204"/>
      <c r="URB2497" s="272"/>
      <c r="URC2497" s="207"/>
      <c r="URD2497" s="238"/>
      <c r="URE2497" s="207"/>
      <c r="URF2497" s="207"/>
      <c r="URG2497" s="187"/>
      <c r="URH2497" s="187"/>
      <c r="URI2497" s="204"/>
      <c r="URJ2497" s="272"/>
      <c r="URK2497" s="207"/>
      <c r="URL2497" s="238"/>
      <c r="URM2497" s="207"/>
      <c r="URN2497" s="207"/>
      <c r="URO2497" s="187"/>
      <c r="URP2497" s="187"/>
      <c r="URQ2497" s="204"/>
      <c r="URR2497" s="272"/>
      <c r="URS2497" s="207"/>
      <c r="URT2497" s="238"/>
      <c r="URU2497" s="207"/>
      <c r="URV2497" s="207"/>
      <c r="URW2497" s="187"/>
      <c r="URX2497" s="187"/>
      <c r="URY2497" s="204"/>
      <c r="URZ2497" s="272"/>
      <c r="USA2497" s="207"/>
      <c r="USB2497" s="238"/>
      <c r="USC2497" s="207"/>
      <c r="USD2497" s="207"/>
      <c r="USE2497" s="187"/>
      <c r="USF2497" s="187"/>
      <c r="USG2497" s="204"/>
      <c r="USH2497" s="272"/>
      <c r="USI2497" s="207"/>
      <c r="USJ2497" s="238"/>
      <c r="USK2497" s="207"/>
      <c r="USL2497" s="207"/>
      <c r="USM2497" s="187"/>
      <c r="USN2497" s="187"/>
      <c r="USO2497" s="204"/>
      <c r="USP2497" s="272"/>
      <c r="USQ2497" s="207"/>
      <c r="USR2497" s="238"/>
      <c r="USS2497" s="207"/>
      <c r="UST2497" s="207"/>
      <c r="USU2497" s="187"/>
      <c r="USV2497" s="187"/>
      <c r="USW2497" s="204"/>
      <c r="USX2497" s="272"/>
      <c r="USY2497" s="207"/>
      <c r="USZ2497" s="238"/>
      <c r="UTA2497" s="207"/>
      <c r="UTB2497" s="207"/>
      <c r="UTC2497" s="187"/>
      <c r="UTD2497" s="187"/>
      <c r="UTE2497" s="204"/>
      <c r="UTF2497" s="272"/>
      <c r="UTG2497" s="207"/>
      <c r="UTH2497" s="238"/>
      <c r="UTI2497" s="207"/>
      <c r="UTJ2497" s="207"/>
      <c r="UTK2497" s="187"/>
      <c r="UTL2497" s="187"/>
      <c r="UTM2497" s="204"/>
      <c r="UTN2497" s="272"/>
      <c r="UTO2497" s="207"/>
      <c r="UTP2497" s="238"/>
      <c r="UTQ2497" s="207"/>
      <c r="UTR2497" s="207"/>
      <c r="UTS2497" s="187"/>
      <c r="UTT2497" s="187"/>
      <c r="UTU2497" s="204"/>
      <c r="UTV2497" s="272"/>
      <c r="UTW2497" s="207"/>
      <c r="UTX2497" s="238"/>
      <c r="UTY2497" s="207"/>
      <c r="UTZ2497" s="207"/>
      <c r="UUA2497" s="187"/>
      <c r="UUB2497" s="187"/>
      <c r="UUC2497" s="204"/>
      <c r="UUD2497" s="272"/>
      <c r="UUE2497" s="207"/>
      <c r="UUF2497" s="238"/>
      <c r="UUG2497" s="207"/>
      <c r="UUH2497" s="207"/>
      <c r="UUI2497" s="187"/>
      <c r="UUJ2497" s="187"/>
      <c r="UUK2497" s="204"/>
      <c r="UUL2497" s="272"/>
      <c r="UUM2497" s="207"/>
      <c r="UUN2497" s="238"/>
      <c r="UUO2497" s="207"/>
      <c r="UUP2497" s="207"/>
      <c r="UUQ2497" s="187"/>
      <c r="UUR2497" s="187"/>
      <c r="UUS2497" s="204"/>
      <c r="UUT2497" s="272"/>
      <c r="UUU2497" s="207"/>
      <c r="UUV2497" s="238"/>
      <c r="UUW2497" s="207"/>
      <c r="UUX2497" s="207"/>
      <c r="UUY2497" s="187"/>
      <c r="UUZ2497" s="187"/>
      <c r="UVA2497" s="204"/>
      <c r="UVB2497" s="272"/>
      <c r="UVC2497" s="207"/>
      <c r="UVD2497" s="238"/>
      <c r="UVE2497" s="207"/>
      <c r="UVF2497" s="207"/>
      <c r="UVG2497" s="187"/>
      <c r="UVH2497" s="187"/>
      <c r="UVI2497" s="204"/>
      <c r="UVJ2497" s="272"/>
      <c r="UVK2497" s="207"/>
      <c r="UVL2497" s="238"/>
      <c r="UVM2497" s="207"/>
      <c r="UVN2497" s="207"/>
      <c r="UVO2497" s="187"/>
      <c r="UVP2497" s="187"/>
      <c r="UVQ2497" s="204"/>
      <c r="UVR2497" s="272"/>
      <c r="UVS2497" s="207"/>
      <c r="UVT2497" s="238"/>
      <c r="UVU2497" s="207"/>
      <c r="UVV2497" s="207"/>
      <c r="UVW2497" s="187"/>
      <c r="UVX2497" s="187"/>
      <c r="UVY2497" s="204"/>
      <c r="UVZ2497" s="272"/>
      <c r="UWA2497" s="207"/>
      <c r="UWB2497" s="238"/>
      <c r="UWC2497" s="207"/>
      <c r="UWD2497" s="207"/>
      <c r="UWE2497" s="187"/>
      <c r="UWF2497" s="187"/>
      <c r="UWG2497" s="204"/>
      <c r="UWH2497" s="272"/>
      <c r="UWI2497" s="207"/>
      <c r="UWJ2497" s="238"/>
      <c r="UWK2497" s="207"/>
      <c r="UWL2497" s="207"/>
      <c r="UWM2497" s="187"/>
      <c r="UWN2497" s="187"/>
      <c r="UWO2497" s="204"/>
      <c r="UWP2497" s="272"/>
      <c r="UWQ2497" s="207"/>
      <c r="UWR2497" s="238"/>
      <c r="UWS2497" s="207"/>
      <c r="UWT2497" s="207"/>
      <c r="UWU2497" s="187"/>
      <c r="UWV2497" s="187"/>
      <c r="UWW2497" s="204"/>
      <c r="UWX2497" s="272"/>
      <c r="UWY2497" s="207"/>
      <c r="UWZ2497" s="238"/>
      <c r="UXA2497" s="207"/>
      <c r="UXB2497" s="207"/>
      <c r="UXC2497" s="187"/>
      <c r="UXD2497" s="187"/>
      <c r="UXE2497" s="204"/>
      <c r="UXF2497" s="272"/>
      <c r="UXG2497" s="207"/>
      <c r="UXH2497" s="238"/>
      <c r="UXI2497" s="207"/>
      <c r="UXJ2497" s="207"/>
      <c r="UXK2497" s="187"/>
      <c r="UXL2497" s="187"/>
      <c r="UXM2497" s="204"/>
      <c r="UXN2497" s="272"/>
      <c r="UXO2497" s="207"/>
      <c r="UXP2497" s="238"/>
      <c r="UXQ2497" s="207"/>
      <c r="UXR2497" s="207"/>
      <c r="UXS2497" s="187"/>
      <c r="UXT2497" s="187"/>
      <c r="UXU2497" s="204"/>
      <c r="UXV2497" s="272"/>
      <c r="UXW2497" s="207"/>
      <c r="UXX2497" s="238"/>
      <c r="UXY2497" s="207"/>
      <c r="UXZ2497" s="207"/>
      <c r="UYA2497" s="187"/>
      <c r="UYB2497" s="187"/>
      <c r="UYC2497" s="204"/>
      <c r="UYD2497" s="272"/>
      <c r="UYE2497" s="207"/>
      <c r="UYF2497" s="238"/>
      <c r="UYG2497" s="207"/>
      <c r="UYH2497" s="207"/>
      <c r="UYI2497" s="187"/>
      <c r="UYJ2497" s="187"/>
      <c r="UYK2497" s="204"/>
      <c r="UYL2497" s="272"/>
      <c r="UYM2497" s="207"/>
      <c r="UYN2497" s="238"/>
      <c r="UYO2497" s="207"/>
      <c r="UYP2497" s="207"/>
      <c r="UYQ2497" s="187"/>
      <c r="UYR2497" s="187"/>
      <c r="UYS2497" s="204"/>
      <c r="UYT2497" s="272"/>
      <c r="UYU2497" s="207"/>
      <c r="UYV2497" s="238"/>
      <c r="UYW2497" s="207"/>
      <c r="UYX2497" s="207"/>
      <c r="UYY2497" s="187"/>
      <c r="UYZ2497" s="187"/>
      <c r="UZA2497" s="204"/>
      <c r="UZB2497" s="272"/>
      <c r="UZC2497" s="207"/>
      <c r="UZD2497" s="238"/>
      <c r="UZE2497" s="207"/>
      <c r="UZF2497" s="207"/>
      <c r="UZG2497" s="187"/>
      <c r="UZH2497" s="187"/>
      <c r="UZI2497" s="204"/>
      <c r="UZJ2497" s="272"/>
      <c r="UZK2497" s="207"/>
      <c r="UZL2497" s="238"/>
      <c r="UZM2497" s="207"/>
      <c r="UZN2497" s="207"/>
      <c r="UZO2497" s="187"/>
      <c r="UZP2497" s="187"/>
      <c r="UZQ2497" s="204"/>
      <c r="UZR2497" s="272"/>
      <c r="UZS2497" s="207"/>
      <c r="UZT2497" s="238"/>
      <c r="UZU2497" s="207"/>
      <c r="UZV2497" s="207"/>
      <c r="UZW2497" s="187"/>
      <c r="UZX2497" s="187"/>
      <c r="UZY2497" s="204"/>
      <c r="UZZ2497" s="272"/>
      <c r="VAA2497" s="207"/>
      <c r="VAB2497" s="238"/>
      <c r="VAC2497" s="207"/>
      <c r="VAD2497" s="207"/>
      <c r="VAE2497" s="187"/>
      <c r="VAF2497" s="187"/>
      <c r="VAG2497" s="204"/>
      <c r="VAH2497" s="272"/>
      <c r="VAI2497" s="207"/>
      <c r="VAJ2497" s="238"/>
      <c r="VAK2497" s="207"/>
      <c r="VAL2497" s="207"/>
      <c r="VAM2497" s="187"/>
      <c r="VAN2497" s="187"/>
      <c r="VAO2497" s="204"/>
      <c r="VAP2497" s="272"/>
      <c r="VAQ2497" s="207"/>
      <c r="VAR2497" s="238"/>
      <c r="VAS2497" s="207"/>
      <c r="VAT2497" s="207"/>
      <c r="VAU2497" s="187"/>
      <c r="VAV2497" s="187"/>
      <c r="VAW2497" s="204"/>
      <c r="VAX2497" s="272"/>
      <c r="VAY2497" s="207"/>
      <c r="VAZ2497" s="238"/>
      <c r="VBA2497" s="207"/>
      <c r="VBB2497" s="207"/>
      <c r="VBC2497" s="187"/>
      <c r="VBD2497" s="187"/>
      <c r="VBE2497" s="204"/>
      <c r="VBF2497" s="272"/>
      <c r="VBG2497" s="207"/>
      <c r="VBH2497" s="238"/>
      <c r="VBI2497" s="207"/>
      <c r="VBJ2497" s="207"/>
      <c r="VBK2497" s="187"/>
      <c r="VBL2497" s="187"/>
      <c r="VBM2497" s="204"/>
      <c r="VBN2497" s="272"/>
      <c r="VBO2497" s="207"/>
      <c r="VBP2497" s="238"/>
      <c r="VBQ2497" s="207"/>
      <c r="VBR2497" s="207"/>
      <c r="VBS2497" s="187"/>
      <c r="VBT2497" s="187"/>
      <c r="VBU2497" s="204"/>
      <c r="VBV2497" s="272"/>
      <c r="VBW2497" s="207"/>
      <c r="VBX2497" s="238"/>
      <c r="VBY2497" s="207"/>
      <c r="VBZ2497" s="207"/>
      <c r="VCA2497" s="187"/>
      <c r="VCB2497" s="187"/>
      <c r="VCC2497" s="204"/>
      <c r="VCD2497" s="272"/>
      <c r="VCE2497" s="207"/>
      <c r="VCF2497" s="238"/>
      <c r="VCG2497" s="207"/>
      <c r="VCH2497" s="207"/>
      <c r="VCI2497" s="187"/>
      <c r="VCJ2497" s="187"/>
      <c r="VCK2497" s="204"/>
      <c r="VCL2497" s="272"/>
      <c r="VCM2497" s="207"/>
      <c r="VCN2497" s="238"/>
      <c r="VCO2497" s="207"/>
      <c r="VCP2497" s="207"/>
      <c r="VCQ2497" s="187"/>
      <c r="VCR2497" s="187"/>
      <c r="VCS2497" s="204"/>
      <c r="VCT2497" s="272"/>
      <c r="VCU2497" s="207"/>
      <c r="VCV2497" s="238"/>
      <c r="VCW2497" s="207"/>
      <c r="VCX2497" s="207"/>
      <c r="VCY2497" s="187"/>
      <c r="VCZ2497" s="187"/>
      <c r="VDA2497" s="204"/>
      <c r="VDB2497" s="272"/>
      <c r="VDC2497" s="207"/>
      <c r="VDD2497" s="238"/>
      <c r="VDE2497" s="207"/>
      <c r="VDF2497" s="207"/>
      <c r="VDG2497" s="187"/>
      <c r="VDH2497" s="187"/>
      <c r="VDI2497" s="204"/>
      <c r="VDJ2497" s="272"/>
      <c r="VDK2497" s="207"/>
      <c r="VDL2497" s="238"/>
      <c r="VDM2497" s="207"/>
      <c r="VDN2497" s="207"/>
      <c r="VDO2497" s="187"/>
      <c r="VDP2497" s="187"/>
      <c r="VDQ2497" s="204"/>
      <c r="VDR2497" s="272"/>
      <c r="VDS2497" s="207"/>
      <c r="VDT2497" s="238"/>
      <c r="VDU2497" s="207"/>
      <c r="VDV2497" s="207"/>
      <c r="VDW2497" s="187"/>
      <c r="VDX2497" s="187"/>
      <c r="VDY2497" s="204"/>
      <c r="VDZ2497" s="272"/>
      <c r="VEA2497" s="207"/>
      <c r="VEB2497" s="238"/>
      <c r="VEC2497" s="207"/>
      <c r="VED2497" s="207"/>
      <c r="VEE2497" s="187"/>
      <c r="VEF2497" s="187"/>
      <c r="VEG2497" s="204"/>
      <c r="VEH2497" s="272"/>
      <c r="VEI2497" s="207"/>
      <c r="VEJ2497" s="238"/>
      <c r="VEK2497" s="207"/>
      <c r="VEL2497" s="207"/>
      <c r="VEM2497" s="187"/>
      <c r="VEN2497" s="187"/>
      <c r="VEO2497" s="204"/>
      <c r="VEP2497" s="272"/>
      <c r="VEQ2497" s="207"/>
      <c r="VER2497" s="238"/>
      <c r="VES2497" s="207"/>
      <c r="VET2497" s="207"/>
      <c r="VEU2497" s="187"/>
      <c r="VEV2497" s="187"/>
      <c r="VEW2497" s="204"/>
      <c r="VEX2497" s="272"/>
      <c r="VEY2497" s="207"/>
      <c r="VEZ2497" s="238"/>
      <c r="VFA2497" s="207"/>
      <c r="VFB2497" s="207"/>
      <c r="VFC2497" s="187"/>
      <c r="VFD2497" s="187"/>
      <c r="VFE2497" s="204"/>
      <c r="VFF2497" s="272"/>
      <c r="VFG2497" s="207"/>
      <c r="VFH2497" s="238"/>
      <c r="VFI2497" s="207"/>
      <c r="VFJ2497" s="207"/>
      <c r="VFK2497" s="187"/>
      <c r="VFL2497" s="187"/>
      <c r="VFM2497" s="204"/>
      <c r="VFN2497" s="272"/>
      <c r="VFO2497" s="207"/>
      <c r="VFP2497" s="238"/>
      <c r="VFQ2497" s="207"/>
      <c r="VFR2497" s="207"/>
      <c r="VFS2497" s="187"/>
      <c r="VFT2497" s="187"/>
      <c r="VFU2497" s="204"/>
      <c r="VFV2497" s="272"/>
      <c r="VFW2497" s="207"/>
      <c r="VFX2497" s="238"/>
      <c r="VFY2497" s="207"/>
      <c r="VFZ2497" s="207"/>
      <c r="VGA2497" s="187"/>
      <c r="VGB2497" s="187"/>
      <c r="VGC2497" s="204"/>
      <c r="VGD2497" s="272"/>
      <c r="VGE2497" s="207"/>
      <c r="VGF2497" s="238"/>
      <c r="VGG2497" s="207"/>
      <c r="VGH2497" s="207"/>
      <c r="VGI2497" s="187"/>
      <c r="VGJ2497" s="187"/>
      <c r="VGK2497" s="204"/>
      <c r="VGL2497" s="272"/>
      <c r="VGM2497" s="207"/>
      <c r="VGN2497" s="238"/>
      <c r="VGO2497" s="207"/>
      <c r="VGP2497" s="207"/>
      <c r="VGQ2497" s="187"/>
      <c r="VGR2497" s="187"/>
      <c r="VGS2497" s="204"/>
      <c r="VGT2497" s="272"/>
      <c r="VGU2497" s="207"/>
      <c r="VGV2497" s="238"/>
      <c r="VGW2497" s="207"/>
      <c r="VGX2497" s="207"/>
      <c r="VGY2497" s="187"/>
      <c r="VGZ2497" s="187"/>
      <c r="VHA2497" s="204"/>
      <c r="VHB2497" s="272"/>
      <c r="VHC2497" s="207"/>
      <c r="VHD2497" s="238"/>
      <c r="VHE2497" s="207"/>
      <c r="VHF2497" s="207"/>
      <c r="VHG2497" s="187"/>
      <c r="VHH2497" s="187"/>
      <c r="VHI2497" s="204"/>
      <c r="VHJ2497" s="272"/>
      <c r="VHK2497" s="207"/>
      <c r="VHL2497" s="238"/>
      <c r="VHM2497" s="207"/>
      <c r="VHN2497" s="207"/>
      <c r="VHO2497" s="187"/>
      <c r="VHP2497" s="187"/>
      <c r="VHQ2497" s="204"/>
      <c r="VHR2497" s="272"/>
      <c r="VHS2497" s="207"/>
      <c r="VHT2497" s="238"/>
      <c r="VHU2497" s="207"/>
      <c r="VHV2497" s="207"/>
      <c r="VHW2497" s="187"/>
      <c r="VHX2497" s="187"/>
      <c r="VHY2497" s="204"/>
      <c r="VHZ2497" s="272"/>
      <c r="VIA2497" s="207"/>
      <c r="VIB2497" s="238"/>
      <c r="VIC2497" s="207"/>
      <c r="VID2497" s="207"/>
      <c r="VIE2497" s="187"/>
      <c r="VIF2497" s="187"/>
      <c r="VIG2497" s="204"/>
      <c r="VIH2497" s="272"/>
      <c r="VII2497" s="207"/>
      <c r="VIJ2497" s="238"/>
      <c r="VIK2497" s="207"/>
      <c r="VIL2497" s="207"/>
      <c r="VIM2497" s="187"/>
      <c r="VIN2497" s="187"/>
      <c r="VIO2497" s="204"/>
      <c r="VIP2497" s="272"/>
      <c r="VIQ2497" s="207"/>
      <c r="VIR2497" s="238"/>
      <c r="VIS2497" s="207"/>
      <c r="VIT2497" s="207"/>
      <c r="VIU2497" s="187"/>
      <c r="VIV2497" s="187"/>
      <c r="VIW2497" s="204"/>
      <c r="VIX2497" s="272"/>
      <c r="VIY2497" s="207"/>
      <c r="VIZ2497" s="238"/>
      <c r="VJA2497" s="207"/>
      <c r="VJB2497" s="207"/>
      <c r="VJC2497" s="187"/>
      <c r="VJD2497" s="187"/>
      <c r="VJE2497" s="204"/>
      <c r="VJF2497" s="272"/>
      <c r="VJG2497" s="207"/>
      <c r="VJH2497" s="238"/>
      <c r="VJI2497" s="207"/>
      <c r="VJJ2497" s="207"/>
      <c r="VJK2497" s="187"/>
      <c r="VJL2497" s="187"/>
      <c r="VJM2497" s="204"/>
      <c r="VJN2497" s="272"/>
      <c r="VJO2497" s="207"/>
      <c r="VJP2497" s="238"/>
      <c r="VJQ2497" s="207"/>
      <c r="VJR2497" s="207"/>
      <c r="VJS2497" s="187"/>
      <c r="VJT2497" s="187"/>
      <c r="VJU2497" s="204"/>
      <c r="VJV2497" s="272"/>
      <c r="VJW2497" s="207"/>
      <c r="VJX2497" s="238"/>
      <c r="VJY2497" s="207"/>
      <c r="VJZ2497" s="207"/>
      <c r="VKA2497" s="187"/>
      <c r="VKB2497" s="187"/>
      <c r="VKC2497" s="204"/>
      <c r="VKD2497" s="272"/>
      <c r="VKE2497" s="207"/>
      <c r="VKF2497" s="238"/>
      <c r="VKG2497" s="207"/>
      <c r="VKH2497" s="207"/>
      <c r="VKI2497" s="187"/>
      <c r="VKJ2497" s="187"/>
      <c r="VKK2497" s="204"/>
      <c r="VKL2497" s="272"/>
      <c r="VKM2497" s="207"/>
      <c r="VKN2497" s="238"/>
      <c r="VKO2497" s="207"/>
      <c r="VKP2497" s="207"/>
      <c r="VKQ2497" s="187"/>
      <c r="VKR2497" s="187"/>
      <c r="VKS2497" s="204"/>
      <c r="VKT2497" s="272"/>
      <c r="VKU2497" s="207"/>
      <c r="VKV2497" s="238"/>
      <c r="VKW2497" s="207"/>
      <c r="VKX2497" s="207"/>
      <c r="VKY2497" s="187"/>
      <c r="VKZ2497" s="187"/>
      <c r="VLA2497" s="204"/>
      <c r="VLB2497" s="272"/>
      <c r="VLC2497" s="207"/>
      <c r="VLD2497" s="238"/>
      <c r="VLE2497" s="207"/>
      <c r="VLF2497" s="207"/>
      <c r="VLG2497" s="187"/>
      <c r="VLH2497" s="187"/>
      <c r="VLI2497" s="204"/>
      <c r="VLJ2497" s="272"/>
      <c r="VLK2497" s="207"/>
      <c r="VLL2497" s="238"/>
      <c r="VLM2497" s="207"/>
      <c r="VLN2497" s="207"/>
      <c r="VLO2497" s="187"/>
      <c r="VLP2497" s="187"/>
      <c r="VLQ2497" s="204"/>
      <c r="VLR2497" s="272"/>
      <c r="VLS2497" s="207"/>
      <c r="VLT2497" s="238"/>
      <c r="VLU2497" s="207"/>
      <c r="VLV2497" s="207"/>
      <c r="VLW2497" s="187"/>
      <c r="VLX2497" s="187"/>
      <c r="VLY2497" s="204"/>
      <c r="VLZ2497" s="272"/>
      <c r="VMA2497" s="207"/>
      <c r="VMB2497" s="238"/>
      <c r="VMC2497" s="207"/>
      <c r="VMD2497" s="207"/>
      <c r="VME2497" s="187"/>
      <c r="VMF2497" s="187"/>
      <c r="VMG2497" s="204"/>
      <c r="VMH2497" s="272"/>
      <c r="VMI2497" s="207"/>
      <c r="VMJ2497" s="238"/>
      <c r="VMK2497" s="207"/>
      <c r="VML2497" s="207"/>
      <c r="VMM2497" s="187"/>
      <c r="VMN2497" s="187"/>
      <c r="VMO2497" s="204"/>
      <c r="VMP2497" s="272"/>
      <c r="VMQ2497" s="207"/>
      <c r="VMR2497" s="238"/>
      <c r="VMS2497" s="207"/>
      <c r="VMT2497" s="207"/>
      <c r="VMU2497" s="187"/>
      <c r="VMV2497" s="187"/>
      <c r="VMW2497" s="204"/>
      <c r="VMX2497" s="272"/>
      <c r="VMY2497" s="207"/>
      <c r="VMZ2497" s="238"/>
      <c r="VNA2497" s="207"/>
      <c r="VNB2497" s="207"/>
      <c r="VNC2497" s="187"/>
      <c r="VND2497" s="187"/>
      <c r="VNE2497" s="204"/>
      <c r="VNF2497" s="272"/>
      <c r="VNG2497" s="207"/>
      <c r="VNH2497" s="238"/>
      <c r="VNI2497" s="207"/>
      <c r="VNJ2497" s="207"/>
      <c r="VNK2497" s="187"/>
      <c r="VNL2497" s="187"/>
      <c r="VNM2497" s="204"/>
      <c r="VNN2497" s="272"/>
      <c r="VNO2497" s="207"/>
      <c r="VNP2497" s="238"/>
      <c r="VNQ2497" s="207"/>
      <c r="VNR2497" s="207"/>
      <c r="VNS2497" s="187"/>
      <c r="VNT2497" s="187"/>
      <c r="VNU2497" s="204"/>
      <c r="VNV2497" s="272"/>
      <c r="VNW2497" s="207"/>
      <c r="VNX2497" s="238"/>
      <c r="VNY2497" s="207"/>
      <c r="VNZ2497" s="207"/>
      <c r="VOA2497" s="187"/>
      <c r="VOB2497" s="187"/>
      <c r="VOC2497" s="204"/>
      <c r="VOD2497" s="272"/>
      <c r="VOE2497" s="207"/>
      <c r="VOF2497" s="238"/>
      <c r="VOG2497" s="207"/>
      <c r="VOH2497" s="207"/>
      <c r="VOI2497" s="187"/>
      <c r="VOJ2497" s="187"/>
      <c r="VOK2497" s="204"/>
      <c r="VOL2497" s="272"/>
      <c r="VOM2497" s="207"/>
      <c r="VON2497" s="238"/>
      <c r="VOO2497" s="207"/>
      <c r="VOP2497" s="207"/>
      <c r="VOQ2497" s="187"/>
      <c r="VOR2497" s="187"/>
      <c r="VOS2497" s="204"/>
      <c r="VOT2497" s="272"/>
      <c r="VOU2497" s="207"/>
      <c r="VOV2497" s="238"/>
      <c r="VOW2497" s="207"/>
      <c r="VOX2497" s="207"/>
      <c r="VOY2497" s="187"/>
      <c r="VOZ2497" s="187"/>
      <c r="VPA2497" s="204"/>
      <c r="VPB2497" s="272"/>
      <c r="VPC2497" s="207"/>
      <c r="VPD2497" s="238"/>
      <c r="VPE2497" s="207"/>
      <c r="VPF2497" s="207"/>
      <c r="VPG2497" s="187"/>
      <c r="VPH2497" s="187"/>
      <c r="VPI2497" s="204"/>
      <c r="VPJ2497" s="272"/>
      <c r="VPK2497" s="207"/>
      <c r="VPL2497" s="238"/>
      <c r="VPM2497" s="207"/>
      <c r="VPN2497" s="207"/>
      <c r="VPO2497" s="187"/>
      <c r="VPP2497" s="187"/>
      <c r="VPQ2497" s="204"/>
      <c r="VPR2497" s="272"/>
      <c r="VPS2497" s="207"/>
      <c r="VPT2497" s="238"/>
      <c r="VPU2497" s="207"/>
      <c r="VPV2497" s="207"/>
      <c r="VPW2497" s="187"/>
      <c r="VPX2497" s="187"/>
      <c r="VPY2497" s="204"/>
      <c r="VPZ2497" s="272"/>
      <c r="VQA2497" s="207"/>
      <c r="VQB2497" s="238"/>
      <c r="VQC2497" s="207"/>
      <c r="VQD2497" s="207"/>
      <c r="VQE2497" s="187"/>
      <c r="VQF2497" s="187"/>
      <c r="VQG2497" s="204"/>
      <c r="VQH2497" s="272"/>
      <c r="VQI2497" s="207"/>
      <c r="VQJ2497" s="238"/>
      <c r="VQK2497" s="207"/>
      <c r="VQL2497" s="207"/>
      <c r="VQM2497" s="187"/>
      <c r="VQN2497" s="187"/>
      <c r="VQO2497" s="204"/>
      <c r="VQP2497" s="272"/>
      <c r="VQQ2497" s="207"/>
      <c r="VQR2497" s="238"/>
      <c r="VQS2497" s="207"/>
      <c r="VQT2497" s="207"/>
      <c r="VQU2497" s="187"/>
      <c r="VQV2497" s="187"/>
      <c r="VQW2497" s="204"/>
      <c r="VQX2497" s="272"/>
      <c r="VQY2497" s="207"/>
      <c r="VQZ2497" s="238"/>
      <c r="VRA2497" s="207"/>
      <c r="VRB2497" s="207"/>
      <c r="VRC2497" s="187"/>
      <c r="VRD2497" s="187"/>
      <c r="VRE2497" s="204"/>
      <c r="VRF2497" s="272"/>
      <c r="VRG2497" s="207"/>
      <c r="VRH2497" s="238"/>
      <c r="VRI2497" s="207"/>
      <c r="VRJ2497" s="207"/>
      <c r="VRK2497" s="187"/>
      <c r="VRL2497" s="187"/>
      <c r="VRM2497" s="204"/>
      <c r="VRN2497" s="272"/>
      <c r="VRO2497" s="207"/>
      <c r="VRP2497" s="238"/>
      <c r="VRQ2497" s="207"/>
      <c r="VRR2497" s="207"/>
      <c r="VRS2497" s="187"/>
      <c r="VRT2497" s="187"/>
      <c r="VRU2497" s="204"/>
      <c r="VRV2497" s="272"/>
      <c r="VRW2497" s="207"/>
      <c r="VRX2497" s="238"/>
      <c r="VRY2497" s="207"/>
      <c r="VRZ2497" s="207"/>
      <c r="VSA2497" s="187"/>
      <c r="VSB2497" s="187"/>
      <c r="VSC2497" s="204"/>
      <c r="VSD2497" s="272"/>
      <c r="VSE2497" s="207"/>
      <c r="VSF2497" s="238"/>
      <c r="VSG2497" s="207"/>
      <c r="VSH2497" s="207"/>
      <c r="VSI2497" s="187"/>
      <c r="VSJ2497" s="187"/>
      <c r="VSK2497" s="204"/>
      <c r="VSL2497" s="272"/>
      <c r="VSM2497" s="207"/>
      <c r="VSN2497" s="238"/>
      <c r="VSO2497" s="207"/>
      <c r="VSP2497" s="207"/>
      <c r="VSQ2497" s="187"/>
      <c r="VSR2497" s="187"/>
      <c r="VSS2497" s="204"/>
      <c r="VST2497" s="272"/>
      <c r="VSU2497" s="207"/>
      <c r="VSV2497" s="238"/>
      <c r="VSW2497" s="207"/>
      <c r="VSX2497" s="207"/>
      <c r="VSY2497" s="187"/>
      <c r="VSZ2497" s="187"/>
      <c r="VTA2497" s="204"/>
      <c r="VTB2497" s="272"/>
      <c r="VTC2497" s="207"/>
      <c r="VTD2497" s="238"/>
      <c r="VTE2497" s="207"/>
      <c r="VTF2497" s="207"/>
      <c r="VTG2497" s="187"/>
      <c r="VTH2497" s="187"/>
      <c r="VTI2497" s="204"/>
      <c r="VTJ2497" s="272"/>
      <c r="VTK2497" s="207"/>
      <c r="VTL2497" s="238"/>
      <c r="VTM2497" s="207"/>
      <c r="VTN2497" s="207"/>
      <c r="VTO2497" s="187"/>
      <c r="VTP2497" s="187"/>
      <c r="VTQ2497" s="204"/>
      <c r="VTR2497" s="272"/>
      <c r="VTS2497" s="207"/>
      <c r="VTT2497" s="238"/>
      <c r="VTU2497" s="207"/>
      <c r="VTV2497" s="207"/>
      <c r="VTW2497" s="187"/>
      <c r="VTX2497" s="187"/>
      <c r="VTY2497" s="204"/>
      <c r="VTZ2497" s="272"/>
      <c r="VUA2497" s="207"/>
      <c r="VUB2497" s="238"/>
      <c r="VUC2497" s="207"/>
      <c r="VUD2497" s="207"/>
      <c r="VUE2497" s="187"/>
      <c r="VUF2497" s="187"/>
      <c r="VUG2497" s="204"/>
      <c r="VUH2497" s="272"/>
      <c r="VUI2497" s="207"/>
      <c r="VUJ2497" s="238"/>
      <c r="VUK2497" s="207"/>
      <c r="VUL2497" s="207"/>
      <c r="VUM2497" s="187"/>
      <c r="VUN2497" s="187"/>
      <c r="VUO2497" s="204"/>
      <c r="VUP2497" s="272"/>
      <c r="VUQ2497" s="207"/>
      <c r="VUR2497" s="238"/>
      <c r="VUS2497" s="207"/>
      <c r="VUT2497" s="207"/>
      <c r="VUU2497" s="187"/>
      <c r="VUV2497" s="187"/>
      <c r="VUW2497" s="204"/>
      <c r="VUX2497" s="272"/>
      <c r="VUY2497" s="207"/>
      <c r="VUZ2497" s="238"/>
      <c r="VVA2497" s="207"/>
      <c r="VVB2497" s="207"/>
      <c r="VVC2497" s="187"/>
      <c r="VVD2497" s="187"/>
      <c r="VVE2497" s="204"/>
      <c r="VVF2497" s="272"/>
      <c r="VVG2497" s="207"/>
      <c r="VVH2497" s="238"/>
      <c r="VVI2497" s="207"/>
      <c r="VVJ2497" s="207"/>
      <c r="VVK2497" s="187"/>
      <c r="VVL2497" s="187"/>
      <c r="VVM2497" s="204"/>
      <c r="VVN2497" s="272"/>
      <c r="VVO2497" s="207"/>
      <c r="VVP2497" s="238"/>
      <c r="VVQ2497" s="207"/>
      <c r="VVR2497" s="207"/>
      <c r="VVS2497" s="187"/>
      <c r="VVT2497" s="187"/>
      <c r="VVU2497" s="204"/>
      <c r="VVV2497" s="272"/>
      <c r="VVW2497" s="207"/>
      <c r="VVX2497" s="238"/>
      <c r="VVY2497" s="207"/>
      <c r="VVZ2497" s="207"/>
      <c r="VWA2497" s="187"/>
      <c r="VWB2497" s="187"/>
      <c r="VWC2497" s="204"/>
      <c r="VWD2497" s="272"/>
      <c r="VWE2497" s="207"/>
      <c r="VWF2497" s="238"/>
      <c r="VWG2497" s="207"/>
      <c r="VWH2497" s="207"/>
      <c r="VWI2497" s="187"/>
      <c r="VWJ2497" s="187"/>
      <c r="VWK2497" s="204"/>
      <c r="VWL2497" s="272"/>
      <c r="VWM2497" s="207"/>
      <c r="VWN2497" s="238"/>
      <c r="VWO2497" s="207"/>
      <c r="VWP2497" s="207"/>
      <c r="VWQ2497" s="187"/>
      <c r="VWR2497" s="187"/>
      <c r="VWS2497" s="204"/>
      <c r="VWT2497" s="272"/>
      <c r="VWU2497" s="207"/>
      <c r="VWV2497" s="238"/>
      <c r="VWW2497" s="207"/>
      <c r="VWX2497" s="207"/>
      <c r="VWY2497" s="187"/>
      <c r="VWZ2497" s="187"/>
      <c r="VXA2497" s="204"/>
      <c r="VXB2497" s="272"/>
      <c r="VXC2497" s="207"/>
      <c r="VXD2497" s="238"/>
      <c r="VXE2497" s="207"/>
      <c r="VXF2497" s="207"/>
      <c r="VXG2497" s="187"/>
      <c r="VXH2497" s="187"/>
      <c r="VXI2497" s="204"/>
      <c r="VXJ2497" s="272"/>
      <c r="VXK2497" s="207"/>
      <c r="VXL2497" s="238"/>
      <c r="VXM2497" s="207"/>
      <c r="VXN2497" s="207"/>
      <c r="VXO2497" s="187"/>
      <c r="VXP2497" s="187"/>
      <c r="VXQ2497" s="204"/>
      <c r="VXR2497" s="272"/>
      <c r="VXS2497" s="207"/>
      <c r="VXT2497" s="238"/>
      <c r="VXU2497" s="207"/>
      <c r="VXV2497" s="207"/>
      <c r="VXW2497" s="187"/>
      <c r="VXX2497" s="187"/>
      <c r="VXY2497" s="204"/>
      <c r="VXZ2497" s="272"/>
      <c r="VYA2497" s="207"/>
      <c r="VYB2497" s="238"/>
      <c r="VYC2497" s="207"/>
      <c r="VYD2497" s="207"/>
      <c r="VYE2497" s="187"/>
      <c r="VYF2497" s="187"/>
      <c r="VYG2497" s="204"/>
      <c r="VYH2497" s="272"/>
      <c r="VYI2497" s="207"/>
      <c r="VYJ2497" s="238"/>
      <c r="VYK2497" s="207"/>
      <c r="VYL2497" s="207"/>
      <c r="VYM2497" s="187"/>
      <c r="VYN2497" s="187"/>
      <c r="VYO2497" s="204"/>
      <c r="VYP2497" s="272"/>
      <c r="VYQ2497" s="207"/>
      <c r="VYR2497" s="238"/>
      <c r="VYS2497" s="207"/>
      <c r="VYT2497" s="207"/>
      <c r="VYU2497" s="187"/>
      <c r="VYV2497" s="187"/>
      <c r="VYW2497" s="204"/>
      <c r="VYX2497" s="272"/>
      <c r="VYY2497" s="207"/>
      <c r="VYZ2497" s="238"/>
      <c r="VZA2497" s="207"/>
      <c r="VZB2497" s="207"/>
      <c r="VZC2497" s="187"/>
      <c r="VZD2497" s="187"/>
      <c r="VZE2497" s="204"/>
      <c r="VZF2497" s="272"/>
      <c r="VZG2497" s="207"/>
      <c r="VZH2497" s="238"/>
      <c r="VZI2497" s="207"/>
      <c r="VZJ2497" s="207"/>
      <c r="VZK2497" s="187"/>
      <c r="VZL2497" s="187"/>
      <c r="VZM2497" s="204"/>
      <c r="VZN2497" s="272"/>
      <c r="VZO2497" s="207"/>
      <c r="VZP2497" s="238"/>
      <c r="VZQ2497" s="207"/>
      <c r="VZR2497" s="207"/>
      <c r="VZS2497" s="187"/>
      <c r="VZT2497" s="187"/>
      <c r="VZU2497" s="204"/>
      <c r="VZV2497" s="272"/>
      <c r="VZW2497" s="207"/>
      <c r="VZX2497" s="238"/>
      <c r="VZY2497" s="207"/>
      <c r="VZZ2497" s="207"/>
      <c r="WAA2497" s="187"/>
      <c r="WAB2497" s="187"/>
      <c r="WAC2497" s="204"/>
      <c r="WAD2497" s="272"/>
      <c r="WAE2497" s="207"/>
      <c r="WAF2497" s="238"/>
      <c r="WAG2497" s="207"/>
      <c r="WAH2497" s="207"/>
      <c r="WAI2497" s="187"/>
      <c r="WAJ2497" s="187"/>
      <c r="WAK2497" s="204"/>
      <c r="WAL2497" s="272"/>
      <c r="WAM2497" s="207"/>
      <c r="WAN2497" s="238"/>
      <c r="WAO2497" s="207"/>
      <c r="WAP2497" s="207"/>
      <c r="WAQ2497" s="187"/>
      <c r="WAR2497" s="187"/>
      <c r="WAS2497" s="204"/>
      <c r="WAT2497" s="272"/>
      <c r="WAU2497" s="207"/>
      <c r="WAV2497" s="238"/>
      <c r="WAW2497" s="207"/>
      <c r="WAX2497" s="207"/>
      <c r="WAY2497" s="187"/>
      <c r="WAZ2497" s="187"/>
      <c r="WBA2497" s="204"/>
      <c r="WBB2497" s="272"/>
      <c r="WBC2497" s="207"/>
      <c r="WBD2497" s="238"/>
      <c r="WBE2497" s="207"/>
      <c r="WBF2497" s="207"/>
      <c r="WBG2497" s="187"/>
      <c r="WBH2497" s="187"/>
      <c r="WBI2497" s="204"/>
      <c r="WBJ2497" s="272"/>
      <c r="WBK2497" s="207"/>
      <c r="WBL2497" s="238"/>
      <c r="WBM2497" s="207"/>
      <c r="WBN2497" s="207"/>
      <c r="WBO2497" s="187"/>
      <c r="WBP2497" s="187"/>
      <c r="WBQ2497" s="204"/>
      <c r="WBR2497" s="272"/>
      <c r="WBS2497" s="207"/>
      <c r="WBT2497" s="238"/>
      <c r="WBU2497" s="207"/>
      <c r="WBV2497" s="207"/>
      <c r="WBW2497" s="187"/>
      <c r="WBX2497" s="187"/>
      <c r="WBY2497" s="204"/>
      <c r="WBZ2497" s="272"/>
      <c r="WCA2497" s="207"/>
      <c r="WCB2497" s="238"/>
      <c r="WCC2497" s="207"/>
      <c r="WCD2497" s="207"/>
      <c r="WCE2497" s="187"/>
      <c r="WCF2497" s="187"/>
      <c r="WCG2497" s="204"/>
      <c r="WCH2497" s="272"/>
      <c r="WCI2497" s="207"/>
      <c r="WCJ2497" s="238"/>
      <c r="WCK2497" s="207"/>
      <c r="WCL2497" s="207"/>
      <c r="WCM2497" s="187"/>
      <c r="WCN2497" s="187"/>
      <c r="WCO2497" s="204"/>
      <c r="WCP2497" s="272"/>
      <c r="WCQ2497" s="207"/>
      <c r="WCR2497" s="238"/>
      <c r="WCS2497" s="207"/>
      <c r="WCT2497" s="207"/>
      <c r="WCU2497" s="187"/>
      <c r="WCV2497" s="187"/>
      <c r="WCW2497" s="204"/>
      <c r="WCX2497" s="272"/>
      <c r="WCY2497" s="207"/>
      <c r="WCZ2497" s="238"/>
      <c r="WDA2497" s="207"/>
      <c r="WDB2497" s="207"/>
      <c r="WDC2497" s="187"/>
      <c r="WDD2497" s="187"/>
      <c r="WDE2497" s="204"/>
      <c r="WDF2497" s="272"/>
      <c r="WDG2497" s="207"/>
      <c r="WDH2497" s="238"/>
      <c r="WDI2497" s="207"/>
      <c r="WDJ2497" s="207"/>
      <c r="WDK2497" s="187"/>
      <c r="WDL2497" s="187"/>
      <c r="WDM2497" s="204"/>
      <c r="WDN2497" s="272"/>
      <c r="WDO2497" s="207"/>
      <c r="WDP2497" s="238"/>
      <c r="WDQ2497" s="207"/>
      <c r="WDR2497" s="207"/>
      <c r="WDS2497" s="187"/>
      <c r="WDT2497" s="187"/>
      <c r="WDU2497" s="204"/>
      <c r="WDV2497" s="272"/>
      <c r="WDW2497" s="207"/>
      <c r="WDX2497" s="238"/>
      <c r="WDY2497" s="207"/>
      <c r="WDZ2497" s="207"/>
      <c r="WEA2497" s="187"/>
      <c r="WEB2497" s="187"/>
      <c r="WEC2497" s="204"/>
      <c r="WED2497" s="272"/>
      <c r="WEE2497" s="207"/>
      <c r="WEF2497" s="238"/>
      <c r="WEG2497" s="207"/>
      <c r="WEH2497" s="207"/>
      <c r="WEI2497" s="187"/>
      <c r="WEJ2497" s="187"/>
      <c r="WEK2497" s="204"/>
      <c r="WEL2497" s="272"/>
      <c r="WEM2497" s="207"/>
      <c r="WEN2497" s="238"/>
      <c r="WEO2497" s="207"/>
      <c r="WEP2497" s="207"/>
      <c r="WEQ2497" s="187"/>
      <c r="WER2497" s="187"/>
      <c r="WES2497" s="204"/>
      <c r="WET2497" s="272"/>
      <c r="WEU2497" s="207"/>
      <c r="WEV2497" s="238"/>
      <c r="WEW2497" s="207"/>
      <c r="WEX2497" s="207"/>
      <c r="WEY2497" s="187"/>
      <c r="WEZ2497" s="187"/>
      <c r="WFA2497" s="204"/>
      <c r="WFB2497" s="272"/>
      <c r="WFC2497" s="207"/>
      <c r="WFD2497" s="238"/>
      <c r="WFE2497" s="207"/>
      <c r="WFF2497" s="207"/>
      <c r="WFG2497" s="187"/>
      <c r="WFH2497" s="187"/>
      <c r="WFI2497" s="204"/>
      <c r="WFJ2497" s="272"/>
      <c r="WFK2497" s="207"/>
      <c r="WFL2497" s="238"/>
      <c r="WFM2497" s="207"/>
      <c r="WFN2497" s="207"/>
      <c r="WFO2497" s="187"/>
      <c r="WFP2497" s="187"/>
      <c r="WFQ2497" s="204"/>
      <c r="WFR2497" s="272"/>
      <c r="WFS2497" s="207"/>
      <c r="WFT2497" s="238"/>
      <c r="WFU2497" s="207"/>
      <c r="WFV2497" s="207"/>
      <c r="WFW2497" s="187"/>
      <c r="WFX2497" s="187"/>
      <c r="WFY2497" s="204"/>
      <c r="WFZ2497" s="272"/>
      <c r="WGA2497" s="207"/>
      <c r="WGB2497" s="238"/>
      <c r="WGC2497" s="207"/>
      <c r="WGD2497" s="207"/>
      <c r="WGE2497" s="187"/>
      <c r="WGF2497" s="187"/>
      <c r="WGG2497" s="204"/>
      <c r="WGH2497" s="272"/>
      <c r="WGI2497" s="207"/>
      <c r="WGJ2497" s="238"/>
      <c r="WGK2497" s="207"/>
      <c r="WGL2497" s="207"/>
      <c r="WGM2497" s="187"/>
      <c r="WGN2497" s="187"/>
      <c r="WGO2497" s="204"/>
      <c r="WGP2497" s="272"/>
      <c r="WGQ2497" s="207"/>
      <c r="WGR2497" s="238"/>
      <c r="WGS2497" s="207"/>
      <c r="WGT2497" s="207"/>
      <c r="WGU2497" s="187"/>
      <c r="WGV2497" s="187"/>
      <c r="WGW2497" s="204"/>
      <c r="WGX2497" s="272"/>
      <c r="WGY2497" s="207"/>
      <c r="WGZ2497" s="238"/>
      <c r="WHA2497" s="207"/>
      <c r="WHB2497" s="207"/>
      <c r="WHC2497" s="187"/>
      <c r="WHD2497" s="187"/>
      <c r="WHE2497" s="204"/>
      <c r="WHF2497" s="272"/>
      <c r="WHG2497" s="207"/>
      <c r="WHH2497" s="238"/>
      <c r="WHI2497" s="207"/>
      <c r="WHJ2497" s="207"/>
      <c r="WHK2497" s="187"/>
      <c r="WHL2497" s="187"/>
      <c r="WHM2497" s="204"/>
      <c r="WHN2497" s="272"/>
      <c r="WHO2497" s="207"/>
      <c r="WHP2497" s="238"/>
      <c r="WHQ2497" s="207"/>
      <c r="WHR2497" s="207"/>
      <c r="WHS2497" s="187"/>
      <c r="WHT2497" s="187"/>
      <c r="WHU2497" s="204"/>
      <c r="WHV2497" s="272"/>
      <c r="WHW2497" s="207"/>
      <c r="WHX2497" s="238"/>
      <c r="WHY2497" s="207"/>
      <c r="WHZ2497" s="207"/>
      <c r="WIA2497" s="187"/>
      <c r="WIB2497" s="187"/>
      <c r="WIC2497" s="204"/>
      <c r="WID2497" s="272"/>
      <c r="WIE2497" s="207"/>
      <c r="WIF2497" s="238"/>
      <c r="WIG2497" s="207"/>
      <c r="WIH2497" s="207"/>
      <c r="WII2497" s="187"/>
      <c r="WIJ2497" s="187"/>
      <c r="WIK2497" s="204"/>
      <c r="WIL2497" s="272"/>
      <c r="WIM2497" s="207"/>
      <c r="WIN2497" s="238"/>
      <c r="WIO2497" s="207"/>
      <c r="WIP2497" s="207"/>
      <c r="WIQ2497" s="187"/>
      <c r="WIR2497" s="187"/>
      <c r="WIS2497" s="204"/>
      <c r="WIT2497" s="272"/>
      <c r="WIU2497" s="207"/>
      <c r="WIV2497" s="238"/>
      <c r="WIW2497" s="207"/>
      <c r="WIX2497" s="207"/>
      <c r="WIY2497" s="187"/>
      <c r="WIZ2497" s="187"/>
      <c r="WJA2497" s="204"/>
      <c r="WJB2497" s="272"/>
      <c r="WJC2497" s="207"/>
      <c r="WJD2497" s="238"/>
      <c r="WJE2497" s="207"/>
      <c r="WJF2497" s="207"/>
      <c r="WJG2497" s="187"/>
      <c r="WJH2497" s="187"/>
      <c r="WJI2497" s="204"/>
      <c r="WJJ2497" s="272"/>
      <c r="WJK2497" s="207"/>
      <c r="WJL2497" s="238"/>
      <c r="WJM2497" s="207"/>
      <c r="WJN2497" s="207"/>
      <c r="WJO2497" s="187"/>
      <c r="WJP2497" s="187"/>
      <c r="WJQ2497" s="204"/>
      <c r="WJR2497" s="272"/>
      <c r="WJS2497" s="207"/>
      <c r="WJT2497" s="238"/>
      <c r="WJU2497" s="207"/>
      <c r="WJV2497" s="207"/>
      <c r="WJW2497" s="187"/>
      <c r="WJX2497" s="187"/>
      <c r="WJY2497" s="204"/>
      <c r="WJZ2497" s="272"/>
      <c r="WKA2497" s="207"/>
      <c r="WKB2497" s="238"/>
      <c r="WKC2497" s="207"/>
      <c r="WKD2497" s="207"/>
      <c r="WKE2497" s="187"/>
      <c r="WKF2497" s="187"/>
      <c r="WKG2497" s="204"/>
      <c r="WKH2497" s="272"/>
      <c r="WKI2497" s="207"/>
      <c r="WKJ2497" s="238"/>
      <c r="WKK2497" s="207"/>
      <c r="WKL2497" s="207"/>
      <c r="WKM2497" s="187"/>
      <c r="WKN2497" s="187"/>
      <c r="WKO2497" s="204"/>
      <c r="WKP2497" s="272"/>
      <c r="WKQ2497" s="207"/>
      <c r="WKR2497" s="238"/>
      <c r="WKS2497" s="207"/>
      <c r="WKT2497" s="207"/>
      <c r="WKU2497" s="187"/>
      <c r="WKV2497" s="187"/>
      <c r="WKW2497" s="204"/>
      <c r="WKX2497" s="272"/>
      <c r="WKY2497" s="207"/>
      <c r="WKZ2497" s="238"/>
      <c r="WLA2497" s="207"/>
      <c r="WLB2497" s="207"/>
      <c r="WLC2497" s="187"/>
      <c r="WLD2497" s="187"/>
      <c r="WLE2497" s="204"/>
      <c r="WLF2497" s="272"/>
      <c r="WLG2497" s="207"/>
      <c r="WLH2497" s="238"/>
      <c r="WLI2497" s="207"/>
      <c r="WLJ2497" s="207"/>
      <c r="WLK2497" s="187"/>
      <c r="WLL2497" s="187"/>
      <c r="WLM2497" s="204"/>
      <c r="WLN2497" s="272"/>
      <c r="WLO2497" s="207"/>
      <c r="WLP2497" s="238"/>
      <c r="WLQ2497" s="207"/>
      <c r="WLR2497" s="207"/>
      <c r="WLS2497" s="187"/>
      <c r="WLT2497" s="187"/>
      <c r="WLU2497" s="204"/>
      <c r="WLV2497" s="272"/>
      <c r="WLW2497" s="207"/>
      <c r="WLX2497" s="238"/>
      <c r="WLY2497" s="207"/>
      <c r="WLZ2497" s="207"/>
      <c r="WMA2497" s="187"/>
      <c r="WMB2497" s="187"/>
      <c r="WMC2497" s="204"/>
      <c r="WMD2497" s="272"/>
      <c r="WME2497" s="207"/>
      <c r="WMF2497" s="238"/>
      <c r="WMG2497" s="207"/>
      <c r="WMH2497" s="207"/>
      <c r="WMI2497" s="187"/>
      <c r="WMJ2497" s="187"/>
      <c r="WMK2497" s="204"/>
      <c r="WML2497" s="272"/>
      <c r="WMM2497" s="207"/>
      <c r="WMN2497" s="238"/>
      <c r="WMO2497" s="207"/>
      <c r="WMP2497" s="207"/>
      <c r="WMQ2497" s="187"/>
      <c r="WMR2497" s="187"/>
      <c r="WMS2497" s="204"/>
      <c r="WMT2497" s="272"/>
      <c r="WMU2497" s="207"/>
      <c r="WMV2497" s="238"/>
      <c r="WMW2497" s="207"/>
      <c r="WMX2497" s="207"/>
      <c r="WMY2497" s="187"/>
      <c r="WMZ2497" s="187"/>
      <c r="WNA2497" s="204"/>
      <c r="WNB2497" s="272"/>
      <c r="WNC2497" s="207"/>
      <c r="WND2497" s="238"/>
      <c r="WNE2497" s="207"/>
      <c r="WNF2497" s="207"/>
      <c r="WNG2497" s="187"/>
      <c r="WNH2497" s="187"/>
      <c r="WNI2497" s="204"/>
      <c r="WNJ2497" s="272"/>
      <c r="WNK2497" s="207"/>
      <c r="WNL2497" s="238"/>
      <c r="WNM2497" s="207"/>
      <c r="WNN2497" s="207"/>
      <c r="WNO2497" s="187"/>
      <c r="WNP2497" s="187"/>
      <c r="WNQ2497" s="204"/>
      <c r="WNR2497" s="272"/>
      <c r="WNS2497" s="207"/>
      <c r="WNT2497" s="238"/>
      <c r="WNU2497" s="207"/>
      <c r="WNV2497" s="207"/>
      <c r="WNW2497" s="187"/>
      <c r="WNX2497" s="187"/>
      <c r="WNY2497" s="204"/>
      <c r="WNZ2497" s="272"/>
      <c r="WOA2497" s="207"/>
      <c r="WOB2497" s="238"/>
      <c r="WOC2497" s="207"/>
      <c r="WOD2497" s="207"/>
      <c r="WOE2497" s="187"/>
      <c r="WOF2497" s="187"/>
      <c r="WOG2497" s="204"/>
      <c r="WOH2497" s="272"/>
      <c r="WOI2497" s="207"/>
      <c r="WOJ2497" s="238"/>
      <c r="WOK2497" s="207"/>
      <c r="WOL2497" s="207"/>
      <c r="WOM2497" s="187"/>
      <c r="WON2497" s="187"/>
      <c r="WOO2497" s="204"/>
      <c r="WOP2497" s="272"/>
      <c r="WOQ2497" s="207"/>
      <c r="WOR2497" s="238"/>
      <c r="WOS2497" s="207"/>
      <c r="WOT2497" s="207"/>
      <c r="WOU2497" s="187"/>
      <c r="WOV2497" s="187"/>
      <c r="WOW2497" s="204"/>
      <c r="WOX2497" s="272"/>
      <c r="WOY2497" s="207"/>
      <c r="WOZ2497" s="238"/>
      <c r="WPA2497" s="207"/>
      <c r="WPB2497" s="207"/>
      <c r="WPC2497" s="187"/>
      <c r="WPD2497" s="187"/>
      <c r="WPE2497" s="204"/>
      <c r="WPF2497" s="272"/>
      <c r="WPG2497" s="207"/>
      <c r="WPH2497" s="238"/>
      <c r="WPI2497" s="207"/>
      <c r="WPJ2497" s="207"/>
      <c r="WPK2497" s="187"/>
      <c r="WPL2497" s="187"/>
      <c r="WPM2497" s="204"/>
      <c r="WPN2497" s="272"/>
      <c r="WPO2497" s="207"/>
      <c r="WPP2497" s="238"/>
      <c r="WPQ2497" s="207"/>
      <c r="WPR2497" s="207"/>
      <c r="WPS2497" s="187"/>
      <c r="WPT2497" s="187"/>
      <c r="WPU2497" s="204"/>
      <c r="WPV2497" s="272"/>
      <c r="WPW2497" s="207"/>
      <c r="WPX2497" s="238"/>
      <c r="WPY2497" s="207"/>
      <c r="WPZ2497" s="207"/>
      <c r="WQA2497" s="187"/>
      <c r="WQB2497" s="187"/>
      <c r="WQC2497" s="204"/>
      <c r="WQD2497" s="272"/>
      <c r="WQE2497" s="207"/>
      <c r="WQF2497" s="238"/>
      <c r="WQG2497" s="207"/>
      <c r="WQH2497" s="207"/>
      <c r="WQI2497" s="187"/>
      <c r="WQJ2497" s="187"/>
      <c r="WQK2497" s="204"/>
      <c r="WQL2497" s="272"/>
      <c r="WQM2497" s="207"/>
      <c r="WQN2497" s="238"/>
      <c r="WQO2497" s="207"/>
      <c r="WQP2497" s="207"/>
      <c r="WQQ2497" s="187"/>
      <c r="WQR2497" s="187"/>
      <c r="WQS2497" s="204"/>
      <c r="WQT2497" s="272"/>
      <c r="WQU2497" s="207"/>
      <c r="WQV2497" s="238"/>
      <c r="WQW2497" s="207"/>
      <c r="WQX2497" s="207"/>
      <c r="WQY2497" s="187"/>
      <c r="WQZ2497" s="187"/>
      <c r="WRA2497" s="204"/>
      <c r="WRB2497" s="272"/>
      <c r="WRC2497" s="207"/>
      <c r="WRD2497" s="238"/>
      <c r="WRE2497" s="207"/>
      <c r="WRF2497" s="207"/>
      <c r="WRG2497" s="187"/>
      <c r="WRH2497" s="187"/>
      <c r="WRI2497" s="204"/>
      <c r="WRJ2497" s="272"/>
      <c r="WRK2497" s="207"/>
      <c r="WRL2497" s="238"/>
      <c r="WRM2497" s="207"/>
      <c r="WRN2497" s="207"/>
      <c r="WRO2497" s="187"/>
      <c r="WRP2497" s="187"/>
      <c r="WRQ2497" s="204"/>
      <c r="WRR2497" s="272"/>
      <c r="WRS2497" s="207"/>
      <c r="WRT2497" s="238"/>
      <c r="WRU2497" s="207"/>
      <c r="WRV2497" s="207"/>
      <c r="WRW2497" s="187"/>
      <c r="WRX2497" s="187"/>
      <c r="WRY2497" s="204"/>
      <c r="WRZ2497" s="272"/>
      <c r="WSA2497" s="207"/>
      <c r="WSB2497" s="238"/>
      <c r="WSC2497" s="207"/>
      <c r="WSD2497" s="207"/>
      <c r="WSE2497" s="187"/>
      <c r="WSF2497" s="187"/>
      <c r="WSG2497" s="204"/>
      <c r="WSH2497" s="272"/>
      <c r="WSI2497" s="207"/>
      <c r="WSJ2497" s="238"/>
      <c r="WSK2497" s="207"/>
      <c r="WSL2497" s="207"/>
      <c r="WSM2497" s="187"/>
      <c r="WSN2497" s="187"/>
      <c r="WSO2497" s="204"/>
      <c r="WSP2497" s="272"/>
      <c r="WSQ2497" s="207"/>
      <c r="WSR2497" s="238"/>
      <c r="WSS2497" s="207"/>
      <c r="WST2497" s="207"/>
      <c r="WSU2497" s="187"/>
      <c r="WSV2497" s="187"/>
      <c r="WSW2497" s="204"/>
      <c r="WSX2497" s="272"/>
      <c r="WSY2497" s="207"/>
      <c r="WSZ2497" s="238"/>
      <c r="WTA2497" s="207"/>
      <c r="WTB2497" s="207"/>
      <c r="WTC2497" s="187"/>
      <c r="WTD2497" s="187"/>
      <c r="WTE2497" s="204"/>
      <c r="WTF2497" s="272"/>
      <c r="WTG2497" s="207"/>
      <c r="WTH2497" s="238"/>
      <c r="WTI2497" s="207"/>
      <c r="WTJ2497" s="207"/>
      <c r="WTK2497" s="187"/>
      <c r="WTL2497" s="187"/>
      <c r="WTM2497" s="204"/>
      <c r="WTN2497" s="272"/>
      <c r="WTO2497" s="207"/>
      <c r="WTP2497" s="238"/>
      <c r="WTQ2497" s="207"/>
      <c r="WTR2497" s="207"/>
      <c r="WTS2497" s="187"/>
      <c r="WTT2497" s="187"/>
      <c r="WTU2497" s="204"/>
      <c r="WTV2497" s="272"/>
      <c r="WTW2497" s="207"/>
      <c r="WTX2497" s="238"/>
      <c r="WTY2497" s="207"/>
      <c r="WTZ2497" s="207"/>
      <c r="WUA2497" s="187"/>
      <c r="WUB2497" s="187"/>
      <c r="WUC2497" s="204"/>
      <c r="WUD2497" s="272"/>
      <c r="WUE2497" s="207"/>
      <c r="WUF2497" s="238"/>
      <c r="WUG2497" s="207"/>
      <c r="WUH2497" s="207"/>
      <c r="WUI2497" s="187"/>
      <c r="WUJ2497" s="187"/>
      <c r="WUK2497" s="204"/>
      <c r="WUL2497" s="272"/>
      <c r="WUM2497" s="207"/>
      <c r="WUN2497" s="238"/>
      <c r="WUO2497" s="207"/>
      <c r="WUP2497" s="207"/>
      <c r="WUQ2497" s="187"/>
      <c r="WUR2497" s="187"/>
      <c r="WUS2497" s="204"/>
      <c r="WUT2497" s="272"/>
      <c r="WUU2497" s="207"/>
      <c r="WUV2497" s="238"/>
      <c r="WUW2497" s="207"/>
      <c r="WUX2497" s="207"/>
      <c r="WUY2497" s="187"/>
      <c r="WUZ2497" s="187"/>
      <c r="WVA2497" s="204"/>
      <c r="WVB2497" s="272"/>
      <c r="WVC2497" s="207"/>
      <c r="WVD2497" s="238"/>
      <c r="WVE2497" s="207"/>
      <c r="WVF2497" s="207"/>
      <c r="WVG2497" s="187"/>
      <c r="WVH2497" s="187"/>
      <c r="WVI2497" s="204"/>
      <c r="WVJ2497" s="272"/>
      <c r="WVK2497" s="207"/>
      <c r="WVL2497" s="238"/>
      <c r="WVM2497" s="207"/>
      <c r="WVN2497" s="207"/>
      <c r="WVO2497" s="187"/>
      <c r="WVP2497" s="187"/>
      <c r="WVQ2497" s="204"/>
      <c r="WVR2497" s="272"/>
      <c r="WVS2497" s="207"/>
      <c r="WVT2497" s="238"/>
      <c r="WVU2497" s="207"/>
      <c r="WVV2497" s="207"/>
      <c r="WVW2497" s="187"/>
      <c r="WVX2497" s="187"/>
      <c r="WVY2497" s="204"/>
      <c r="WVZ2497" s="272"/>
      <c r="WWA2497" s="207"/>
      <c r="WWB2497" s="238"/>
      <c r="WWC2497" s="207"/>
      <c r="WWD2497" s="207"/>
      <c r="WWE2497" s="187"/>
      <c r="WWF2497" s="187"/>
      <c r="WWG2497" s="204"/>
      <c r="WWH2497" s="272"/>
      <c r="WWI2497" s="207"/>
      <c r="WWJ2497" s="238"/>
      <c r="WWK2497" s="207"/>
      <c r="WWL2497" s="207"/>
      <c r="WWM2497" s="187"/>
      <c r="WWN2497" s="187"/>
      <c r="WWO2497" s="204"/>
      <c r="WWP2497" s="272"/>
      <c r="WWQ2497" s="207"/>
      <c r="WWR2497" s="238"/>
      <c r="WWS2497" s="207"/>
      <c r="WWT2497" s="207"/>
      <c r="WWU2497" s="187"/>
      <c r="WWV2497" s="187"/>
      <c r="WWW2497" s="204"/>
      <c r="WWX2497" s="272"/>
      <c r="WWY2497" s="207"/>
      <c r="WWZ2497" s="238"/>
      <c r="WXA2497" s="207"/>
      <c r="WXB2497" s="207"/>
      <c r="WXC2497" s="187"/>
      <c r="WXD2497" s="187"/>
      <c r="WXE2497" s="204"/>
      <c r="WXF2497" s="272"/>
      <c r="WXG2497" s="207"/>
      <c r="WXH2497" s="238"/>
      <c r="WXI2497" s="207"/>
      <c r="WXJ2497" s="207"/>
      <c r="WXK2497" s="187"/>
      <c r="WXL2497" s="187"/>
      <c r="WXM2497" s="204"/>
      <c r="WXN2497" s="272"/>
      <c r="WXO2497" s="207"/>
      <c r="WXP2497" s="238"/>
      <c r="WXQ2497" s="207"/>
      <c r="WXR2497" s="207"/>
      <c r="WXS2497" s="187"/>
      <c r="WXT2497" s="187"/>
      <c r="WXU2497" s="204"/>
      <c r="WXV2497" s="272"/>
      <c r="WXW2497" s="207"/>
      <c r="WXX2497" s="238"/>
      <c r="WXY2497" s="207"/>
      <c r="WXZ2497" s="207"/>
      <c r="WYA2497" s="187"/>
      <c r="WYB2497" s="187"/>
      <c r="WYC2497" s="204"/>
      <c r="WYD2497" s="272"/>
      <c r="WYE2497" s="207"/>
      <c r="WYF2497" s="238"/>
      <c r="WYG2497" s="207"/>
      <c r="WYH2497" s="207"/>
      <c r="WYI2497" s="187"/>
      <c r="WYJ2497" s="187"/>
      <c r="WYK2497" s="204"/>
      <c r="WYL2497" s="272"/>
      <c r="WYM2497" s="207"/>
      <c r="WYN2497" s="238"/>
      <c r="WYO2497" s="207"/>
      <c r="WYP2497" s="207"/>
      <c r="WYQ2497" s="187"/>
      <c r="WYR2497" s="187"/>
      <c r="WYS2497" s="204"/>
      <c r="WYT2497" s="272"/>
      <c r="WYU2497" s="207"/>
      <c r="WYV2497" s="238"/>
      <c r="WYW2497" s="207"/>
      <c r="WYX2497" s="207"/>
      <c r="WYY2497" s="187"/>
      <c r="WYZ2497" s="187"/>
      <c r="WZA2497" s="204"/>
      <c r="WZB2497" s="272"/>
      <c r="WZC2497" s="207"/>
      <c r="WZD2497" s="238"/>
      <c r="WZE2497" s="207"/>
      <c r="WZF2497" s="207"/>
      <c r="WZG2497" s="187"/>
      <c r="WZH2497" s="187"/>
      <c r="WZI2497" s="204"/>
      <c r="WZJ2497" s="272"/>
      <c r="WZK2497" s="207"/>
      <c r="WZL2497" s="238"/>
      <c r="WZM2497" s="207"/>
      <c r="WZN2497" s="207"/>
      <c r="WZO2497" s="187"/>
      <c r="WZP2497" s="187"/>
      <c r="WZQ2497" s="204"/>
      <c r="WZR2497" s="272"/>
      <c r="WZS2497" s="207"/>
      <c r="WZT2497" s="238"/>
      <c r="WZU2497" s="207"/>
      <c r="WZV2497" s="207"/>
      <c r="WZW2497" s="187"/>
      <c r="WZX2497" s="187"/>
      <c r="WZY2497" s="204"/>
      <c r="WZZ2497" s="272"/>
      <c r="XAA2497" s="207"/>
      <c r="XAB2497" s="238"/>
      <c r="XAC2497" s="207"/>
      <c r="XAD2497" s="207"/>
      <c r="XAE2497" s="187"/>
      <c r="XAF2497" s="187"/>
      <c r="XAG2497" s="204"/>
      <c r="XAH2497" s="272"/>
      <c r="XAI2497" s="207"/>
      <c r="XAJ2497" s="238"/>
      <c r="XAK2497" s="207"/>
      <c r="XAL2497" s="207"/>
      <c r="XAM2497" s="187"/>
      <c r="XAN2497" s="187"/>
      <c r="XAO2497" s="204"/>
      <c r="XAP2497" s="272"/>
      <c r="XAQ2497" s="207"/>
      <c r="XAR2497" s="238"/>
      <c r="XAS2497" s="207"/>
      <c r="XAT2497" s="207"/>
      <c r="XAU2497" s="187"/>
      <c r="XAV2497" s="187"/>
      <c r="XAW2497" s="204"/>
      <c r="XAX2497" s="272"/>
      <c r="XAY2497" s="207"/>
      <c r="XAZ2497" s="238"/>
      <c r="XBA2497" s="207"/>
      <c r="XBB2497" s="207"/>
      <c r="XBC2497" s="187"/>
      <c r="XBD2497" s="187"/>
      <c r="XBE2497" s="204"/>
      <c r="XBF2497" s="272"/>
      <c r="XBG2497" s="207"/>
      <c r="XBH2497" s="238"/>
      <c r="XBI2497" s="207"/>
      <c r="XBJ2497" s="207"/>
      <c r="XBK2497" s="187"/>
      <c r="XBL2497" s="187"/>
      <c r="XBM2497" s="204"/>
      <c r="XBN2497" s="272"/>
      <c r="XBO2497" s="207"/>
      <c r="XBP2497" s="238"/>
      <c r="XBQ2497" s="207"/>
      <c r="XBR2497" s="207"/>
      <c r="XBS2497" s="187"/>
      <c r="XBT2497" s="187"/>
      <c r="XBU2497" s="204"/>
      <c r="XBV2497" s="272"/>
      <c r="XBW2497" s="207"/>
      <c r="XBX2497" s="238"/>
      <c r="XBY2497" s="207"/>
      <c r="XBZ2497" s="207"/>
      <c r="XCA2497" s="187"/>
      <c r="XCB2497" s="187"/>
      <c r="XCC2497" s="204"/>
      <c r="XCD2497" s="272"/>
      <c r="XCE2497" s="207"/>
      <c r="XCF2497" s="238"/>
      <c r="XCG2497" s="207"/>
      <c r="XCH2497" s="207"/>
      <c r="XCI2497" s="187"/>
      <c r="XCJ2497" s="187"/>
      <c r="XCK2497" s="204"/>
      <c r="XCL2497" s="272"/>
      <c r="XCM2497" s="207"/>
      <c r="XCN2497" s="238"/>
      <c r="XCO2497" s="207"/>
      <c r="XCP2497" s="207"/>
      <c r="XCQ2497" s="187"/>
      <c r="XCR2497" s="187"/>
      <c r="XCS2497" s="204"/>
      <c r="XCT2497" s="272"/>
      <c r="XCU2497" s="207"/>
      <c r="XCV2497" s="238"/>
      <c r="XCW2497" s="207"/>
      <c r="XCX2497" s="207"/>
      <c r="XCY2497" s="187"/>
      <c r="XCZ2497" s="187"/>
      <c r="XDA2497" s="204"/>
      <c r="XDB2497" s="272"/>
      <c r="XDC2497" s="207"/>
      <c r="XDD2497" s="238"/>
      <c r="XDE2497" s="207"/>
      <c r="XDF2497" s="207"/>
      <c r="XDG2497" s="187"/>
      <c r="XDH2497" s="187"/>
      <c r="XDI2497" s="204"/>
      <c r="XDJ2497" s="272"/>
      <c r="XDK2497" s="207"/>
      <c r="XDL2497" s="238"/>
      <c r="XDM2497" s="207"/>
      <c r="XDN2497" s="207"/>
      <c r="XDO2497" s="187"/>
      <c r="XDP2497" s="187"/>
      <c r="XDQ2497" s="204"/>
      <c r="XDR2497" s="272"/>
      <c r="XDS2497" s="207"/>
      <c r="XDT2497" s="238"/>
      <c r="XDU2497" s="207"/>
      <c r="XDV2497" s="207"/>
      <c r="XDW2497" s="187"/>
      <c r="XDX2497" s="187"/>
      <c r="XDY2497" s="204"/>
      <c r="XDZ2497" s="272"/>
      <c r="XEA2497" s="207"/>
      <c r="XEB2497" s="238"/>
      <c r="XEC2497" s="207"/>
      <c r="XED2497" s="207"/>
      <c r="XEE2497" s="187"/>
      <c r="XEF2497" s="187"/>
      <c r="XEG2497" s="204"/>
      <c r="XEH2497" s="272"/>
      <c r="XEI2497" s="207"/>
      <c r="XEJ2497" s="238"/>
      <c r="XEK2497" s="207"/>
      <c r="XEL2497" s="207"/>
      <c r="XEM2497" s="187"/>
      <c r="XEN2497" s="187"/>
      <c r="XEO2497" s="204"/>
      <c r="XEP2497" s="272"/>
      <c r="XEQ2497" s="207"/>
      <c r="XER2497" s="238"/>
      <c r="XES2497" s="207"/>
      <c r="XET2497" s="207"/>
      <c r="XEU2497" s="187"/>
      <c r="XEV2497" s="187"/>
      <c r="XEW2497" s="204"/>
      <c r="XEX2497" s="272"/>
      <c r="XEY2497" s="207"/>
      <c r="XEZ2497" s="238"/>
      <c r="XFA2497" s="207"/>
      <c r="XFB2497" s="207"/>
      <c r="XFC2497" s="187"/>
      <c r="XFD2497" s="187"/>
    </row>
    <row r="2498" spans="1:16384" x14ac:dyDescent="0.35">
      <c r="A2498" s="204">
        <f>A2497+1</f>
        <v>43279</v>
      </c>
      <c r="B2498" s="205">
        <v>50272.148322521003</v>
      </c>
      <c r="C2498" s="207">
        <f t="shared" si="141"/>
        <v>-0.51</v>
      </c>
      <c r="D2498" s="238">
        <v>64.990700000000004</v>
      </c>
      <c r="E2498" s="207">
        <f t="shared" si="142"/>
        <v>-0.51</v>
      </c>
      <c r="F2498" s="207">
        <f t="shared" si="140"/>
        <v>0</v>
      </c>
      <c r="G2498" s="187">
        <f t="shared" si="144"/>
        <v>1.4673653366567103E-2</v>
      </c>
      <c r="H2498" s="187">
        <f t="shared" si="143"/>
        <v>0.23201083117074839</v>
      </c>
      <c r="I2498" s="271"/>
      <c r="J2498" s="272"/>
      <c r="K2498" s="207"/>
      <c r="L2498" s="238"/>
      <c r="M2498" s="207"/>
      <c r="N2498" s="207"/>
      <c r="O2498" s="187"/>
      <c r="P2498" s="187"/>
      <c r="Z2498" s="272"/>
      <c r="AA2498" s="207"/>
      <c r="AB2498" s="238"/>
      <c r="AC2498" s="207"/>
      <c r="AD2498" s="207"/>
      <c r="AE2498" s="187"/>
      <c r="AF2498" s="187"/>
      <c r="AG2498" s="204"/>
      <c r="AH2498" s="272"/>
      <c r="AI2498" s="207"/>
      <c r="AJ2498" s="238"/>
      <c r="AK2498" s="207"/>
      <c r="AL2498" s="207"/>
      <c r="AM2498" s="187"/>
      <c r="AN2498" s="187"/>
      <c r="AO2498" s="204"/>
      <c r="AP2498" s="272"/>
      <c r="AQ2498" s="207"/>
      <c r="AR2498" s="238"/>
      <c r="AS2498" s="207"/>
      <c r="AT2498" s="207"/>
      <c r="AU2498" s="187"/>
      <c r="AV2498" s="187"/>
      <c r="AW2498" s="204"/>
      <c r="AX2498" s="272"/>
      <c r="AY2498" s="207"/>
      <c r="AZ2498" s="238"/>
      <c r="BA2498" s="207"/>
      <c r="BB2498" s="207"/>
      <c r="BC2498" s="187"/>
      <c r="BD2498" s="187"/>
      <c r="BE2498" s="204"/>
      <c r="BF2498" s="272"/>
      <c r="BG2498" s="207"/>
      <c r="BH2498" s="238"/>
      <c r="BI2498" s="207"/>
      <c r="BJ2498" s="207"/>
      <c r="BK2498" s="187"/>
      <c r="BL2498" s="187"/>
      <c r="BM2498" s="204"/>
      <c r="BN2498" s="272"/>
      <c r="BO2498" s="207"/>
      <c r="BP2498" s="238"/>
      <c r="BQ2498" s="207"/>
      <c r="BR2498" s="207"/>
      <c r="BS2498" s="187"/>
      <c r="BT2498" s="187"/>
      <c r="BU2498" s="204"/>
      <c r="BV2498" s="272"/>
      <c r="BW2498" s="207"/>
      <c r="BX2498" s="238"/>
      <c r="BY2498" s="207"/>
      <c r="BZ2498" s="207"/>
      <c r="CA2498" s="187"/>
      <c r="CB2498" s="187"/>
      <c r="CC2498" s="204"/>
      <c r="CD2498" s="272"/>
      <c r="CE2498" s="207"/>
      <c r="CF2498" s="238"/>
      <c r="CG2498" s="207"/>
      <c r="CH2498" s="207"/>
      <c r="CI2498" s="187"/>
      <c r="CJ2498" s="187"/>
      <c r="CK2498" s="204"/>
      <c r="CL2498" s="272"/>
      <c r="CM2498" s="207"/>
      <c r="CN2498" s="238"/>
      <c r="CO2498" s="207"/>
      <c r="CP2498" s="207"/>
      <c r="CQ2498" s="187"/>
      <c r="CR2498" s="187"/>
      <c r="CS2498" s="204"/>
      <c r="CT2498" s="272"/>
      <c r="CU2498" s="207"/>
      <c r="CV2498" s="238"/>
      <c r="CW2498" s="207"/>
      <c r="CX2498" s="207"/>
      <c r="CY2498" s="187"/>
      <c r="CZ2498" s="187"/>
      <c r="DA2498" s="204"/>
      <c r="DB2498" s="272"/>
      <c r="DC2498" s="207"/>
      <c r="DD2498" s="238"/>
      <c r="DE2498" s="207"/>
      <c r="DF2498" s="207"/>
      <c r="DG2498" s="187"/>
      <c r="DH2498" s="187"/>
      <c r="DI2498" s="204"/>
      <c r="DJ2498" s="272"/>
      <c r="DK2498" s="207"/>
      <c r="DL2498" s="238"/>
      <c r="DM2498" s="207"/>
      <c r="DN2498" s="207"/>
      <c r="DO2498" s="187"/>
      <c r="DP2498" s="187"/>
      <c r="DQ2498" s="204"/>
      <c r="DR2498" s="272"/>
      <c r="DS2498" s="207"/>
      <c r="DT2498" s="238"/>
      <c r="DU2498" s="207"/>
      <c r="DV2498" s="207"/>
      <c r="DW2498" s="187"/>
      <c r="DX2498" s="187"/>
      <c r="DY2498" s="204"/>
      <c r="DZ2498" s="272"/>
      <c r="EA2498" s="207"/>
      <c r="EB2498" s="238"/>
      <c r="EC2498" s="207"/>
      <c r="ED2498" s="207"/>
      <c r="EE2498" s="187"/>
      <c r="EF2498" s="187"/>
      <c r="EG2498" s="204"/>
      <c r="EH2498" s="272"/>
      <c r="EI2498" s="207"/>
      <c r="EJ2498" s="238"/>
      <c r="EK2498" s="207"/>
      <c r="EL2498" s="207"/>
      <c r="EM2498" s="187"/>
      <c r="EN2498" s="187"/>
      <c r="EO2498" s="204"/>
      <c r="EP2498" s="272"/>
      <c r="EQ2498" s="207"/>
      <c r="ER2498" s="238"/>
      <c r="ES2498" s="207"/>
      <c r="ET2498" s="207"/>
      <c r="EU2498" s="187"/>
      <c r="EV2498" s="187"/>
      <c r="EW2498" s="204"/>
      <c r="EX2498" s="272"/>
      <c r="EY2498" s="207"/>
      <c r="EZ2498" s="238"/>
      <c r="FA2498" s="207"/>
      <c r="FB2498" s="207"/>
      <c r="FC2498" s="187"/>
      <c r="FD2498" s="187"/>
      <c r="FE2498" s="204"/>
      <c r="FF2498" s="272"/>
      <c r="FG2498" s="207"/>
      <c r="FH2498" s="238"/>
      <c r="FI2498" s="207"/>
      <c r="FJ2498" s="207"/>
      <c r="FK2498" s="187"/>
      <c r="FL2498" s="187"/>
      <c r="FM2498" s="204"/>
      <c r="FN2498" s="272"/>
      <c r="FO2498" s="207"/>
      <c r="FP2498" s="238"/>
      <c r="FQ2498" s="207"/>
      <c r="FR2498" s="207"/>
      <c r="FS2498" s="187"/>
      <c r="FT2498" s="187"/>
      <c r="FU2498" s="204"/>
      <c r="FV2498" s="272"/>
      <c r="FW2498" s="207"/>
      <c r="FX2498" s="238"/>
      <c r="FY2498" s="207"/>
      <c r="FZ2498" s="207"/>
      <c r="GA2498" s="187"/>
      <c r="GB2498" s="187"/>
      <c r="GC2498" s="204"/>
      <c r="GD2498" s="272"/>
      <c r="GE2498" s="207"/>
      <c r="GF2498" s="238"/>
      <c r="GG2498" s="207"/>
      <c r="GH2498" s="207"/>
      <c r="GI2498" s="187"/>
      <c r="GJ2498" s="187"/>
      <c r="GK2498" s="204"/>
      <c r="GL2498" s="272"/>
      <c r="GM2498" s="207"/>
      <c r="GN2498" s="238"/>
      <c r="GO2498" s="207"/>
      <c r="GP2498" s="207"/>
      <c r="GQ2498" s="187"/>
      <c r="GR2498" s="187"/>
      <c r="GS2498" s="204"/>
      <c r="GT2498" s="272"/>
      <c r="GU2498" s="207"/>
      <c r="GV2498" s="238"/>
      <c r="GW2498" s="207"/>
      <c r="GX2498" s="207"/>
      <c r="GY2498" s="187"/>
      <c r="GZ2498" s="187"/>
      <c r="HA2498" s="204"/>
      <c r="HB2498" s="272"/>
      <c r="HC2498" s="207"/>
      <c r="HD2498" s="238"/>
      <c r="HE2498" s="207"/>
      <c r="HF2498" s="207"/>
      <c r="HG2498" s="187"/>
      <c r="HH2498" s="187"/>
      <c r="HI2498" s="204"/>
      <c r="HJ2498" s="272"/>
      <c r="HK2498" s="207"/>
      <c r="HL2498" s="238"/>
      <c r="HM2498" s="207"/>
      <c r="HN2498" s="207"/>
      <c r="HO2498" s="187"/>
      <c r="HP2498" s="187"/>
      <c r="HQ2498" s="204"/>
      <c r="HR2498" s="272"/>
      <c r="HS2498" s="207"/>
      <c r="HT2498" s="238"/>
      <c r="HU2498" s="207"/>
      <c r="HV2498" s="207"/>
      <c r="HW2498" s="187"/>
      <c r="HX2498" s="187"/>
      <c r="HY2498" s="204"/>
      <c r="HZ2498" s="272"/>
      <c r="IA2498" s="207"/>
      <c r="IB2498" s="238"/>
      <c r="IC2498" s="207"/>
      <c r="ID2498" s="207"/>
      <c r="IE2498" s="187"/>
      <c r="IF2498" s="187"/>
      <c r="IG2498" s="204"/>
      <c r="IH2498" s="272"/>
      <c r="II2498" s="207"/>
      <c r="IJ2498" s="238"/>
      <c r="IK2498" s="207"/>
      <c r="IL2498" s="207"/>
      <c r="IM2498" s="187"/>
      <c r="IN2498" s="187"/>
      <c r="IO2498" s="204"/>
      <c r="IP2498" s="272"/>
      <c r="IQ2498" s="207"/>
      <c r="IR2498" s="238"/>
      <c r="IS2498" s="207"/>
      <c r="IT2498" s="207"/>
      <c r="IU2498" s="187"/>
      <c r="IV2498" s="187"/>
      <c r="IW2498" s="204"/>
      <c r="IX2498" s="272"/>
      <c r="IY2498" s="207"/>
      <c r="IZ2498" s="238"/>
      <c r="JA2498" s="207"/>
      <c r="JB2498" s="207"/>
      <c r="JC2498" s="187"/>
      <c r="JD2498" s="187"/>
      <c r="JE2498" s="204"/>
      <c r="JF2498" s="272"/>
      <c r="JG2498" s="207"/>
      <c r="JH2498" s="238"/>
      <c r="JI2498" s="207"/>
      <c r="JJ2498" s="207"/>
      <c r="JK2498" s="187"/>
      <c r="JL2498" s="187"/>
      <c r="JM2498" s="204"/>
      <c r="JN2498" s="272"/>
      <c r="JO2498" s="207"/>
      <c r="JP2498" s="238"/>
      <c r="JQ2498" s="207"/>
      <c r="JR2498" s="207"/>
      <c r="JS2498" s="187"/>
      <c r="JT2498" s="187"/>
      <c r="JU2498" s="204"/>
      <c r="JV2498" s="272"/>
      <c r="JW2498" s="207"/>
      <c r="JX2498" s="238"/>
      <c r="JY2498" s="207"/>
      <c r="JZ2498" s="207"/>
      <c r="KA2498" s="187"/>
      <c r="KB2498" s="187"/>
      <c r="KC2498" s="204"/>
      <c r="KD2498" s="272"/>
      <c r="KE2498" s="207"/>
      <c r="KF2498" s="238"/>
      <c r="KG2498" s="207"/>
      <c r="KH2498" s="207"/>
      <c r="KI2498" s="187"/>
      <c r="KJ2498" s="187"/>
      <c r="KK2498" s="204"/>
      <c r="KL2498" s="272"/>
      <c r="KM2498" s="207"/>
      <c r="KN2498" s="238"/>
      <c r="KO2498" s="207"/>
      <c r="KP2498" s="207"/>
      <c r="KQ2498" s="187"/>
      <c r="KR2498" s="187"/>
      <c r="KS2498" s="204"/>
      <c r="KT2498" s="272"/>
      <c r="KU2498" s="207"/>
      <c r="KV2498" s="238"/>
      <c r="KW2498" s="207"/>
      <c r="KX2498" s="207"/>
      <c r="KY2498" s="187"/>
      <c r="KZ2498" s="187"/>
      <c r="LA2498" s="204"/>
      <c r="LB2498" s="272"/>
      <c r="LC2498" s="207"/>
      <c r="LD2498" s="238"/>
      <c r="LE2498" s="207"/>
      <c r="LF2498" s="207"/>
      <c r="LG2498" s="187"/>
      <c r="LH2498" s="187"/>
      <c r="LI2498" s="204"/>
      <c r="LJ2498" s="272"/>
      <c r="LK2498" s="207"/>
      <c r="LL2498" s="238"/>
      <c r="LM2498" s="207"/>
      <c r="LN2498" s="207"/>
      <c r="LO2498" s="187"/>
      <c r="LP2498" s="187"/>
      <c r="LQ2498" s="204"/>
      <c r="LR2498" s="272"/>
      <c r="LS2498" s="207"/>
      <c r="LT2498" s="238"/>
      <c r="LU2498" s="207"/>
      <c r="LV2498" s="207"/>
      <c r="LW2498" s="187"/>
      <c r="LX2498" s="187"/>
      <c r="LY2498" s="204"/>
      <c r="LZ2498" s="272"/>
      <c r="MA2498" s="207"/>
      <c r="MB2498" s="238"/>
      <c r="MC2498" s="207"/>
      <c r="MD2498" s="207"/>
      <c r="ME2498" s="187"/>
      <c r="MF2498" s="187"/>
      <c r="MG2498" s="204"/>
      <c r="MH2498" s="272"/>
      <c r="MI2498" s="207"/>
      <c r="MJ2498" s="238"/>
      <c r="MK2498" s="207"/>
      <c r="ML2498" s="207"/>
      <c r="MM2498" s="187"/>
      <c r="MN2498" s="187"/>
      <c r="MO2498" s="204"/>
      <c r="MP2498" s="272"/>
      <c r="MQ2498" s="207"/>
      <c r="MR2498" s="238"/>
      <c r="MS2498" s="207"/>
      <c r="MT2498" s="207"/>
      <c r="MU2498" s="187"/>
      <c r="MV2498" s="187"/>
      <c r="MW2498" s="204"/>
      <c r="MX2498" s="272"/>
      <c r="MY2498" s="207"/>
      <c r="MZ2498" s="238"/>
      <c r="NA2498" s="207"/>
      <c r="NB2498" s="207"/>
      <c r="NC2498" s="187"/>
      <c r="ND2498" s="187"/>
      <c r="NE2498" s="204"/>
      <c r="NF2498" s="272"/>
      <c r="NG2498" s="207"/>
      <c r="NH2498" s="238"/>
      <c r="NI2498" s="207"/>
      <c r="NJ2498" s="207"/>
      <c r="NK2498" s="187"/>
      <c r="NL2498" s="187"/>
      <c r="NM2498" s="204"/>
      <c r="NN2498" s="272"/>
      <c r="NO2498" s="207"/>
      <c r="NP2498" s="238"/>
      <c r="NQ2498" s="207"/>
      <c r="NR2498" s="207"/>
      <c r="NS2498" s="187"/>
      <c r="NT2498" s="187"/>
      <c r="NU2498" s="204"/>
      <c r="NV2498" s="272"/>
      <c r="NW2498" s="207"/>
      <c r="NX2498" s="238"/>
      <c r="NY2498" s="207"/>
      <c r="NZ2498" s="207"/>
      <c r="OA2498" s="187"/>
      <c r="OB2498" s="187"/>
      <c r="OC2498" s="204"/>
      <c r="OD2498" s="272"/>
      <c r="OE2498" s="207"/>
      <c r="OF2498" s="238"/>
      <c r="OG2498" s="207"/>
      <c r="OH2498" s="207"/>
      <c r="OI2498" s="187"/>
      <c r="OJ2498" s="187"/>
      <c r="OK2498" s="204"/>
      <c r="OL2498" s="272"/>
      <c r="OM2498" s="207"/>
      <c r="ON2498" s="238"/>
      <c r="OO2498" s="207"/>
      <c r="OP2498" s="207"/>
      <c r="OQ2498" s="187"/>
      <c r="OR2498" s="187"/>
      <c r="OS2498" s="204"/>
      <c r="OT2498" s="272"/>
      <c r="OU2498" s="207"/>
      <c r="OV2498" s="238"/>
      <c r="OW2498" s="207"/>
      <c r="OX2498" s="207"/>
      <c r="OY2498" s="187"/>
      <c r="OZ2498" s="187"/>
      <c r="PA2498" s="204"/>
      <c r="PB2498" s="272"/>
      <c r="PC2498" s="207"/>
      <c r="PD2498" s="238"/>
      <c r="PE2498" s="207"/>
      <c r="PF2498" s="207"/>
      <c r="PG2498" s="187"/>
      <c r="PH2498" s="187"/>
      <c r="PI2498" s="204"/>
      <c r="PJ2498" s="272"/>
      <c r="PK2498" s="207"/>
      <c r="PL2498" s="238"/>
      <c r="PM2498" s="207"/>
      <c r="PN2498" s="207"/>
      <c r="PO2498" s="187"/>
      <c r="PP2498" s="187"/>
      <c r="PQ2498" s="204"/>
      <c r="PR2498" s="272"/>
      <c r="PS2498" s="207"/>
      <c r="PT2498" s="238"/>
      <c r="PU2498" s="207"/>
      <c r="PV2498" s="207"/>
      <c r="PW2498" s="187"/>
      <c r="PX2498" s="187"/>
      <c r="PY2498" s="204"/>
      <c r="PZ2498" s="272"/>
      <c r="QA2498" s="207"/>
      <c r="QB2498" s="238"/>
      <c r="QC2498" s="207"/>
      <c r="QD2498" s="207"/>
      <c r="QE2498" s="187"/>
      <c r="QF2498" s="187"/>
      <c r="QG2498" s="204"/>
      <c r="QH2498" s="272"/>
      <c r="QI2498" s="207"/>
      <c r="QJ2498" s="238"/>
      <c r="QK2498" s="207"/>
      <c r="QL2498" s="207"/>
      <c r="QM2498" s="187"/>
      <c r="QN2498" s="187"/>
      <c r="QO2498" s="204"/>
      <c r="QP2498" s="272"/>
      <c r="QQ2498" s="207"/>
      <c r="QR2498" s="238"/>
      <c r="QS2498" s="207"/>
      <c r="QT2498" s="207"/>
      <c r="QU2498" s="187"/>
      <c r="QV2498" s="187"/>
      <c r="QW2498" s="204"/>
      <c r="QX2498" s="272"/>
      <c r="QY2498" s="207"/>
      <c r="QZ2498" s="238"/>
      <c r="RA2498" s="207"/>
      <c r="RB2498" s="207"/>
      <c r="RC2498" s="187"/>
      <c r="RD2498" s="187"/>
      <c r="RE2498" s="204"/>
      <c r="RF2498" s="272"/>
      <c r="RG2498" s="207"/>
      <c r="RH2498" s="238"/>
      <c r="RI2498" s="207"/>
      <c r="RJ2498" s="207"/>
      <c r="RK2498" s="187"/>
      <c r="RL2498" s="187"/>
      <c r="RM2498" s="204"/>
      <c r="RN2498" s="272"/>
      <c r="RO2498" s="207"/>
      <c r="RP2498" s="238"/>
      <c r="RQ2498" s="207"/>
      <c r="RR2498" s="207"/>
      <c r="RS2498" s="187"/>
      <c r="RT2498" s="187"/>
      <c r="RU2498" s="204"/>
      <c r="RV2498" s="272"/>
      <c r="RW2498" s="207"/>
      <c r="RX2498" s="238"/>
      <c r="RY2498" s="207"/>
      <c r="RZ2498" s="207"/>
      <c r="SA2498" s="187"/>
      <c r="SB2498" s="187"/>
      <c r="SC2498" s="204"/>
      <c r="SD2498" s="272"/>
      <c r="SE2498" s="207"/>
      <c r="SF2498" s="238"/>
      <c r="SG2498" s="207"/>
      <c r="SH2498" s="207"/>
      <c r="SI2498" s="187"/>
      <c r="SJ2498" s="187"/>
      <c r="SK2498" s="204"/>
      <c r="SL2498" s="272"/>
      <c r="SM2498" s="207"/>
      <c r="SN2498" s="238"/>
      <c r="SO2498" s="207"/>
      <c r="SP2498" s="207"/>
      <c r="SQ2498" s="187"/>
      <c r="SR2498" s="187"/>
      <c r="SS2498" s="204"/>
      <c r="ST2498" s="272"/>
      <c r="SU2498" s="207"/>
      <c r="SV2498" s="238"/>
      <c r="SW2498" s="207"/>
      <c r="SX2498" s="207"/>
      <c r="SY2498" s="187"/>
      <c r="SZ2498" s="187"/>
      <c r="TA2498" s="204"/>
      <c r="TB2498" s="272"/>
      <c r="TC2498" s="207"/>
      <c r="TD2498" s="238"/>
      <c r="TE2498" s="207"/>
      <c r="TF2498" s="207"/>
      <c r="TG2498" s="187"/>
      <c r="TH2498" s="187"/>
      <c r="TI2498" s="204"/>
      <c r="TJ2498" s="272"/>
      <c r="TK2498" s="207"/>
      <c r="TL2498" s="238"/>
      <c r="TM2498" s="207"/>
      <c r="TN2498" s="207"/>
      <c r="TO2498" s="187"/>
      <c r="TP2498" s="187"/>
      <c r="TQ2498" s="204"/>
      <c r="TR2498" s="272"/>
      <c r="TS2498" s="207"/>
      <c r="TT2498" s="238"/>
      <c r="TU2498" s="207"/>
      <c r="TV2498" s="207"/>
      <c r="TW2498" s="187"/>
      <c r="TX2498" s="187"/>
      <c r="TY2498" s="204"/>
      <c r="TZ2498" s="272"/>
      <c r="UA2498" s="207"/>
      <c r="UB2498" s="238"/>
      <c r="UC2498" s="207"/>
      <c r="UD2498" s="207"/>
      <c r="UE2498" s="187"/>
      <c r="UF2498" s="187"/>
      <c r="UG2498" s="204"/>
      <c r="UH2498" s="272"/>
      <c r="UI2498" s="207"/>
      <c r="UJ2498" s="238"/>
      <c r="UK2498" s="207"/>
      <c r="UL2498" s="207"/>
      <c r="UM2498" s="187"/>
      <c r="UN2498" s="187"/>
      <c r="UO2498" s="204"/>
      <c r="UP2498" s="272"/>
      <c r="UQ2498" s="207"/>
      <c r="UR2498" s="238"/>
      <c r="US2498" s="207"/>
      <c r="UT2498" s="207"/>
      <c r="UU2498" s="187"/>
      <c r="UV2498" s="187"/>
      <c r="UW2498" s="204"/>
      <c r="UX2498" s="272"/>
      <c r="UY2498" s="207"/>
      <c r="UZ2498" s="238"/>
      <c r="VA2498" s="207"/>
      <c r="VB2498" s="207"/>
      <c r="VC2498" s="187"/>
      <c r="VD2498" s="187"/>
      <c r="VE2498" s="204"/>
      <c r="VF2498" s="272"/>
      <c r="VG2498" s="207"/>
      <c r="VH2498" s="238"/>
      <c r="VI2498" s="207"/>
      <c r="VJ2498" s="207"/>
      <c r="VK2498" s="187"/>
      <c r="VL2498" s="187"/>
      <c r="VM2498" s="204"/>
      <c r="VN2498" s="272"/>
      <c r="VO2498" s="207"/>
      <c r="VP2498" s="238"/>
      <c r="VQ2498" s="207"/>
      <c r="VR2498" s="207"/>
      <c r="VS2498" s="187"/>
      <c r="VT2498" s="187"/>
      <c r="VU2498" s="204"/>
      <c r="VV2498" s="272"/>
      <c r="VW2498" s="207"/>
      <c r="VX2498" s="238"/>
      <c r="VY2498" s="207"/>
      <c r="VZ2498" s="207"/>
      <c r="WA2498" s="187"/>
      <c r="WB2498" s="187"/>
      <c r="WC2498" s="204"/>
      <c r="WD2498" s="272"/>
      <c r="WE2498" s="207"/>
      <c r="WF2498" s="238"/>
      <c r="WG2498" s="207"/>
      <c r="WH2498" s="207"/>
      <c r="WI2498" s="187"/>
      <c r="WJ2498" s="187"/>
      <c r="WK2498" s="204"/>
      <c r="WL2498" s="272"/>
      <c r="WM2498" s="207"/>
      <c r="WN2498" s="238"/>
      <c r="WO2498" s="207"/>
      <c r="WP2498" s="207"/>
      <c r="WQ2498" s="187"/>
      <c r="WR2498" s="187"/>
      <c r="WS2498" s="204"/>
      <c r="WT2498" s="272"/>
      <c r="WU2498" s="207"/>
      <c r="WV2498" s="238"/>
      <c r="WW2498" s="207"/>
      <c r="WX2498" s="207"/>
      <c r="WY2498" s="187"/>
      <c r="WZ2498" s="187"/>
      <c r="XA2498" s="204"/>
      <c r="XB2498" s="272"/>
      <c r="XC2498" s="207"/>
      <c r="XD2498" s="238"/>
      <c r="XE2498" s="207"/>
      <c r="XF2498" s="207"/>
      <c r="XG2498" s="187"/>
      <c r="XH2498" s="187"/>
      <c r="XI2498" s="204"/>
      <c r="XJ2498" s="272"/>
      <c r="XK2498" s="207"/>
      <c r="XL2498" s="238"/>
      <c r="XM2498" s="207"/>
      <c r="XN2498" s="207"/>
      <c r="XO2498" s="187"/>
      <c r="XP2498" s="187"/>
      <c r="XQ2498" s="204"/>
      <c r="XR2498" s="272"/>
      <c r="XS2498" s="207"/>
      <c r="XT2498" s="238"/>
      <c r="XU2498" s="207"/>
      <c r="XV2498" s="207"/>
      <c r="XW2498" s="187"/>
      <c r="XX2498" s="187"/>
      <c r="XY2498" s="204"/>
      <c r="XZ2498" s="272"/>
      <c r="YA2498" s="207"/>
      <c r="YB2498" s="238"/>
      <c r="YC2498" s="207"/>
      <c r="YD2498" s="207"/>
      <c r="YE2498" s="187"/>
      <c r="YF2498" s="187"/>
      <c r="YG2498" s="204"/>
      <c r="YH2498" s="272"/>
      <c r="YI2498" s="207"/>
      <c r="YJ2498" s="238"/>
      <c r="YK2498" s="207"/>
      <c r="YL2498" s="207"/>
      <c r="YM2498" s="187"/>
      <c r="YN2498" s="187"/>
      <c r="YO2498" s="204"/>
      <c r="YP2498" s="272"/>
      <c r="YQ2498" s="207"/>
      <c r="YR2498" s="238"/>
      <c r="YS2498" s="207"/>
      <c r="YT2498" s="207"/>
      <c r="YU2498" s="187"/>
      <c r="YV2498" s="187"/>
      <c r="YW2498" s="204"/>
      <c r="YX2498" s="272"/>
      <c r="YY2498" s="207"/>
      <c r="YZ2498" s="238"/>
      <c r="ZA2498" s="207"/>
      <c r="ZB2498" s="207"/>
      <c r="ZC2498" s="187"/>
      <c r="ZD2498" s="187"/>
      <c r="ZE2498" s="204"/>
      <c r="ZF2498" s="272"/>
      <c r="ZG2498" s="207"/>
      <c r="ZH2498" s="238"/>
      <c r="ZI2498" s="207"/>
      <c r="ZJ2498" s="207"/>
      <c r="ZK2498" s="187"/>
      <c r="ZL2498" s="187"/>
      <c r="ZM2498" s="204"/>
      <c r="ZN2498" s="272"/>
      <c r="ZO2498" s="207"/>
      <c r="ZP2498" s="238"/>
      <c r="ZQ2498" s="207"/>
      <c r="ZR2498" s="207"/>
      <c r="ZS2498" s="187"/>
      <c r="ZT2498" s="187"/>
      <c r="ZU2498" s="204"/>
      <c r="ZV2498" s="272"/>
      <c r="ZW2498" s="207"/>
      <c r="ZX2498" s="238"/>
      <c r="ZY2498" s="207"/>
      <c r="ZZ2498" s="207"/>
      <c r="AAA2498" s="187"/>
      <c r="AAB2498" s="187"/>
      <c r="AAC2498" s="204"/>
      <c r="AAD2498" s="272"/>
      <c r="AAE2498" s="207"/>
      <c r="AAF2498" s="238"/>
      <c r="AAG2498" s="207"/>
      <c r="AAH2498" s="207"/>
      <c r="AAI2498" s="187"/>
      <c r="AAJ2498" s="187"/>
      <c r="AAK2498" s="204"/>
      <c r="AAL2498" s="272"/>
      <c r="AAM2498" s="207"/>
      <c r="AAN2498" s="238"/>
      <c r="AAO2498" s="207"/>
      <c r="AAP2498" s="207"/>
      <c r="AAQ2498" s="187"/>
      <c r="AAR2498" s="187"/>
      <c r="AAS2498" s="204"/>
      <c r="AAT2498" s="272"/>
      <c r="AAU2498" s="207"/>
      <c r="AAV2498" s="238"/>
      <c r="AAW2498" s="207"/>
      <c r="AAX2498" s="207"/>
      <c r="AAY2498" s="187"/>
      <c r="AAZ2498" s="187"/>
      <c r="ABA2498" s="204"/>
      <c r="ABB2498" s="272"/>
      <c r="ABC2498" s="207"/>
      <c r="ABD2498" s="238"/>
      <c r="ABE2498" s="207"/>
      <c r="ABF2498" s="207"/>
      <c r="ABG2498" s="187"/>
      <c r="ABH2498" s="187"/>
      <c r="ABI2498" s="204"/>
      <c r="ABJ2498" s="272"/>
      <c r="ABK2498" s="207"/>
      <c r="ABL2498" s="238"/>
      <c r="ABM2498" s="207"/>
      <c r="ABN2498" s="207"/>
      <c r="ABO2498" s="187"/>
      <c r="ABP2498" s="187"/>
      <c r="ABQ2498" s="204"/>
      <c r="ABR2498" s="272"/>
      <c r="ABS2498" s="207"/>
      <c r="ABT2498" s="238"/>
      <c r="ABU2498" s="207"/>
      <c r="ABV2498" s="207"/>
      <c r="ABW2498" s="187"/>
      <c r="ABX2498" s="187"/>
      <c r="ABY2498" s="204"/>
      <c r="ABZ2498" s="272"/>
      <c r="ACA2498" s="207"/>
      <c r="ACB2498" s="238"/>
      <c r="ACC2498" s="207"/>
      <c r="ACD2498" s="207"/>
      <c r="ACE2498" s="187"/>
      <c r="ACF2498" s="187"/>
      <c r="ACG2498" s="204"/>
      <c r="ACH2498" s="272"/>
      <c r="ACI2498" s="207"/>
      <c r="ACJ2498" s="238"/>
      <c r="ACK2498" s="207"/>
      <c r="ACL2498" s="207"/>
      <c r="ACM2498" s="187"/>
      <c r="ACN2498" s="187"/>
      <c r="ACO2498" s="204"/>
      <c r="ACP2498" s="272"/>
      <c r="ACQ2498" s="207"/>
      <c r="ACR2498" s="238"/>
      <c r="ACS2498" s="207"/>
      <c r="ACT2498" s="207"/>
      <c r="ACU2498" s="187"/>
      <c r="ACV2498" s="187"/>
      <c r="ACW2498" s="204"/>
      <c r="ACX2498" s="272"/>
      <c r="ACY2498" s="207"/>
      <c r="ACZ2498" s="238"/>
      <c r="ADA2498" s="207"/>
      <c r="ADB2498" s="207"/>
      <c r="ADC2498" s="187"/>
      <c r="ADD2498" s="187"/>
      <c r="ADE2498" s="204"/>
      <c r="ADF2498" s="272"/>
      <c r="ADG2498" s="207"/>
      <c r="ADH2498" s="238"/>
      <c r="ADI2498" s="207"/>
      <c r="ADJ2498" s="207"/>
      <c r="ADK2498" s="187"/>
      <c r="ADL2498" s="187"/>
      <c r="ADM2498" s="204"/>
      <c r="ADN2498" s="272"/>
      <c r="ADO2498" s="207"/>
      <c r="ADP2498" s="238"/>
      <c r="ADQ2498" s="207"/>
      <c r="ADR2498" s="207"/>
      <c r="ADS2498" s="187"/>
      <c r="ADT2498" s="187"/>
      <c r="ADU2498" s="204"/>
      <c r="ADV2498" s="272"/>
      <c r="ADW2498" s="207"/>
      <c r="ADX2498" s="238"/>
      <c r="ADY2498" s="207"/>
      <c r="ADZ2498" s="207"/>
      <c r="AEA2498" s="187"/>
      <c r="AEB2498" s="187"/>
      <c r="AEC2498" s="204"/>
      <c r="AED2498" s="272"/>
      <c r="AEE2498" s="207"/>
      <c r="AEF2498" s="238"/>
      <c r="AEG2498" s="207"/>
      <c r="AEH2498" s="207"/>
      <c r="AEI2498" s="187"/>
      <c r="AEJ2498" s="187"/>
      <c r="AEK2498" s="204"/>
      <c r="AEL2498" s="272"/>
      <c r="AEM2498" s="207"/>
      <c r="AEN2498" s="238"/>
      <c r="AEO2498" s="207"/>
      <c r="AEP2498" s="207"/>
      <c r="AEQ2498" s="187"/>
      <c r="AER2498" s="187"/>
      <c r="AES2498" s="204"/>
      <c r="AET2498" s="272"/>
      <c r="AEU2498" s="207"/>
      <c r="AEV2498" s="238"/>
      <c r="AEW2498" s="207"/>
      <c r="AEX2498" s="207"/>
      <c r="AEY2498" s="187"/>
      <c r="AEZ2498" s="187"/>
      <c r="AFA2498" s="204"/>
      <c r="AFB2498" s="272"/>
      <c r="AFC2498" s="207"/>
      <c r="AFD2498" s="238"/>
      <c r="AFE2498" s="207"/>
      <c r="AFF2498" s="207"/>
      <c r="AFG2498" s="187"/>
      <c r="AFH2498" s="187"/>
      <c r="AFI2498" s="204"/>
      <c r="AFJ2498" s="272"/>
      <c r="AFK2498" s="207"/>
      <c r="AFL2498" s="238"/>
      <c r="AFM2498" s="207"/>
      <c r="AFN2498" s="207"/>
      <c r="AFO2498" s="187"/>
      <c r="AFP2498" s="187"/>
      <c r="AFQ2498" s="204"/>
      <c r="AFR2498" s="272"/>
      <c r="AFS2498" s="207"/>
      <c r="AFT2498" s="238"/>
      <c r="AFU2498" s="207"/>
      <c r="AFV2498" s="207"/>
      <c r="AFW2498" s="187"/>
      <c r="AFX2498" s="187"/>
      <c r="AFY2498" s="204"/>
      <c r="AFZ2498" s="272"/>
      <c r="AGA2498" s="207"/>
      <c r="AGB2498" s="238"/>
      <c r="AGC2498" s="207"/>
      <c r="AGD2498" s="207"/>
      <c r="AGE2498" s="187"/>
      <c r="AGF2498" s="187"/>
      <c r="AGG2498" s="204"/>
      <c r="AGH2498" s="272"/>
      <c r="AGI2498" s="207"/>
      <c r="AGJ2498" s="238"/>
      <c r="AGK2498" s="207"/>
      <c r="AGL2498" s="207"/>
      <c r="AGM2498" s="187"/>
      <c r="AGN2498" s="187"/>
      <c r="AGO2498" s="204"/>
      <c r="AGP2498" s="272"/>
      <c r="AGQ2498" s="207"/>
      <c r="AGR2498" s="238"/>
      <c r="AGS2498" s="207"/>
      <c r="AGT2498" s="207"/>
      <c r="AGU2498" s="187"/>
      <c r="AGV2498" s="187"/>
      <c r="AGW2498" s="204"/>
      <c r="AGX2498" s="272"/>
      <c r="AGY2498" s="207"/>
      <c r="AGZ2498" s="238"/>
      <c r="AHA2498" s="207"/>
      <c r="AHB2498" s="207"/>
      <c r="AHC2498" s="187"/>
      <c r="AHD2498" s="187"/>
      <c r="AHE2498" s="204"/>
      <c r="AHF2498" s="272"/>
      <c r="AHG2498" s="207"/>
      <c r="AHH2498" s="238"/>
      <c r="AHI2498" s="207"/>
      <c r="AHJ2498" s="207"/>
      <c r="AHK2498" s="187"/>
      <c r="AHL2498" s="187"/>
      <c r="AHM2498" s="204"/>
      <c r="AHN2498" s="272"/>
      <c r="AHO2498" s="207"/>
      <c r="AHP2498" s="238"/>
      <c r="AHQ2498" s="207"/>
      <c r="AHR2498" s="207"/>
      <c r="AHS2498" s="187"/>
      <c r="AHT2498" s="187"/>
      <c r="AHU2498" s="204"/>
      <c r="AHV2498" s="272"/>
      <c r="AHW2498" s="207"/>
      <c r="AHX2498" s="238"/>
      <c r="AHY2498" s="207"/>
      <c r="AHZ2498" s="207"/>
      <c r="AIA2498" s="187"/>
      <c r="AIB2498" s="187"/>
      <c r="AIC2498" s="204"/>
      <c r="AID2498" s="272"/>
      <c r="AIE2498" s="207"/>
      <c r="AIF2498" s="238"/>
      <c r="AIG2498" s="207"/>
      <c r="AIH2498" s="207"/>
      <c r="AII2498" s="187"/>
      <c r="AIJ2498" s="187"/>
      <c r="AIK2498" s="204"/>
      <c r="AIL2498" s="272"/>
      <c r="AIM2498" s="207"/>
      <c r="AIN2498" s="238"/>
      <c r="AIO2498" s="207"/>
      <c r="AIP2498" s="207"/>
      <c r="AIQ2498" s="187"/>
      <c r="AIR2498" s="187"/>
      <c r="AIS2498" s="204"/>
      <c r="AIT2498" s="272"/>
      <c r="AIU2498" s="207"/>
      <c r="AIV2498" s="238"/>
      <c r="AIW2498" s="207"/>
      <c r="AIX2498" s="207"/>
      <c r="AIY2498" s="187"/>
      <c r="AIZ2498" s="187"/>
      <c r="AJA2498" s="204"/>
      <c r="AJB2498" s="272"/>
      <c r="AJC2498" s="207"/>
      <c r="AJD2498" s="238"/>
      <c r="AJE2498" s="207"/>
      <c r="AJF2498" s="207"/>
      <c r="AJG2498" s="187"/>
      <c r="AJH2498" s="187"/>
      <c r="AJI2498" s="204"/>
      <c r="AJJ2498" s="272"/>
      <c r="AJK2498" s="207"/>
      <c r="AJL2498" s="238"/>
      <c r="AJM2498" s="207"/>
      <c r="AJN2498" s="207"/>
      <c r="AJO2498" s="187"/>
      <c r="AJP2498" s="187"/>
      <c r="AJQ2498" s="204"/>
      <c r="AJR2498" s="272"/>
      <c r="AJS2498" s="207"/>
      <c r="AJT2498" s="238"/>
      <c r="AJU2498" s="207"/>
      <c r="AJV2498" s="207"/>
      <c r="AJW2498" s="187"/>
      <c r="AJX2498" s="187"/>
      <c r="AJY2498" s="204"/>
      <c r="AJZ2498" s="272"/>
      <c r="AKA2498" s="207"/>
      <c r="AKB2498" s="238"/>
      <c r="AKC2498" s="207"/>
      <c r="AKD2498" s="207"/>
      <c r="AKE2498" s="187"/>
      <c r="AKF2498" s="187"/>
      <c r="AKG2498" s="204"/>
      <c r="AKH2498" s="272"/>
      <c r="AKI2498" s="207"/>
      <c r="AKJ2498" s="238"/>
      <c r="AKK2498" s="207"/>
      <c r="AKL2498" s="207"/>
      <c r="AKM2498" s="187"/>
      <c r="AKN2498" s="187"/>
      <c r="AKO2498" s="204"/>
      <c r="AKP2498" s="272"/>
      <c r="AKQ2498" s="207"/>
      <c r="AKR2498" s="238"/>
      <c r="AKS2498" s="207"/>
      <c r="AKT2498" s="207"/>
      <c r="AKU2498" s="187"/>
      <c r="AKV2498" s="187"/>
      <c r="AKW2498" s="204"/>
      <c r="AKX2498" s="272"/>
      <c r="AKY2498" s="207"/>
      <c r="AKZ2498" s="238"/>
      <c r="ALA2498" s="207"/>
      <c r="ALB2498" s="207"/>
      <c r="ALC2498" s="187"/>
      <c r="ALD2498" s="187"/>
      <c r="ALE2498" s="204"/>
      <c r="ALF2498" s="272"/>
      <c r="ALG2498" s="207"/>
      <c r="ALH2498" s="238"/>
      <c r="ALI2498" s="207"/>
      <c r="ALJ2498" s="207"/>
      <c r="ALK2498" s="187"/>
      <c r="ALL2498" s="187"/>
      <c r="ALM2498" s="204"/>
      <c r="ALN2498" s="272"/>
      <c r="ALO2498" s="207"/>
      <c r="ALP2498" s="238"/>
      <c r="ALQ2498" s="207"/>
      <c r="ALR2498" s="207"/>
      <c r="ALS2498" s="187"/>
      <c r="ALT2498" s="187"/>
      <c r="ALU2498" s="204"/>
      <c r="ALV2498" s="272"/>
      <c r="ALW2498" s="207"/>
      <c r="ALX2498" s="238"/>
      <c r="ALY2498" s="207"/>
      <c r="ALZ2498" s="207"/>
      <c r="AMA2498" s="187"/>
      <c r="AMB2498" s="187"/>
      <c r="AMC2498" s="204"/>
      <c r="AMD2498" s="272"/>
      <c r="AME2498" s="207"/>
      <c r="AMF2498" s="238"/>
      <c r="AMG2498" s="207"/>
      <c r="AMH2498" s="207"/>
      <c r="AMI2498" s="187"/>
      <c r="AMJ2498" s="187"/>
      <c r="AMK2498" s="204"/>
      <c r="AML2498" s="272"/>
      <c r="AMM2498" s="207"/>
      <c r="AMN2498" s="238"/>
      <c r="AMO2498" s="207"/>
      <c r="AMP2498" s="207"/>
      <c r="AMQ2498" s="187"/>
      <c r="AMR2498" s="187"/>
      <c r="AMS2498" s="204"/>
      <c r="AMT2498" s="272"/>
      <c r="AMU2498" s="207"/>
      <c r="AMV2498" s="238"/>
      <c r="AMW2498" s="207"/>
      <c r="AMX2498" s="207"/>
      <c r="AMY2498" s="187"/>
      <c r="AMZ2498" s="187"/>
      <c r="ANA2498" s="204"/>
      <c r="ANB2498" s="272"/>
      <c r="ANC2498" s="207"/>
      <c r="AND2498" s="238"/>
      <c r="ANE2498" s="207"/>
      <c r="ANF2498" s="207"/>
      <c r="ANG2498" s="187"/>
      <c r="ANH2498" s="187"/>
      <c r="ANI2498" s="204"/>
      <c r="ANJ2498" s="272"/>
      <c r="ANK2498" s="207"/>
      <c r="ANL2498" s="238"/>
      <c r="ANM2498" s="207"/>
      <c r="ANN2498" s="207"/>
      <c r="ANO2498" s="187"/>
      <c r="ANP2498" s="187"/>
      <c r="ANQ2498" s="204"/>
      <c r="ANR2498" s="272"/>
      <c r="ANS2498" s="207"/>
      <c r="ANT2498" s="238"/>
      <c r="ANU2498" s="207"/>
      <c r="ANV2498" s="207"/>
      <c r="ANW2498" s="187"/>
      <c r="ANX2498" s="187"/>
      <c r="ANY2498" s="204"/>
      <c r="ANZ2498" s="272"/>
      <c r="AOA2498" s="207"/>
      <c r="AOB2498" s="238"/>
      <c r="AOC2498" s="207"/>
      <c r="AOD2498" s="207"/>
      <c r="AOE2498" s="187"/>
      <c r="AOF2498" s="187"/>
      <c r="AOG2498" s="204"/>
      <c r="AOH2498" s="272"/>
      <c r="AOI2498" s="207"/>
      <c r="AOJ2498" s="238"/>
      <c r="AOK2498" s="207"/>
      <c r="AOL2498" s="207"/>
      <c r="AOM2498" s="187"/>
      <c r="AON2498" s="187"/>
      <c r="AOO2498" s="204"/>
      <c r="AOP2498" s="272"/>
      <c r="AOQ2498" s="207"/>
      <c r="AOR2498" s="238"/>
      <c r="AOS2498" s="207"/>
      <c r="AOT2498" s="207"/>
      <c r="AOU2498" s="187"/>
      <c r="AOV2498" s="187"/>
      <c r="AOW2498" s="204"/>
      <c r="AOX2498" s="272"/>
      <c r="AOY2498" s="207"/>
      <c r="AOZ2498" s="238"/>
      <c r="APA2498" s="207"/>
      <c r="APB2498" s="207"/>
      <c r="APC2498" s="187"/>
      <c r="APD2498" s="187"/>
      <c r="APE2498" s="204"/>
      <c r="APF2498" s="272"/>
      <c r="APG2498" s="207"/>
      <c r="APH2498" s="238"/>
      <c r="API2498" s="207"/>
      <c r="APJ2498" s="207"/>
      <c r="APK2498" s="187"/>
      <c r="APL2498" s="187"/>
      <c r="APM2498" s="204"/>
      <c r="APN2498" s="272"/>
      <c r="APO2498" s="207"/>
      <c r="APP2498" s="238"/>
      <c r="APQ2498" s="207"/>
      <c r="APR2498" s="207"/>
      <c r="APS2498" s="187"/>
      <c r="APT2498" s="187"/>
      <c r="APU2498" s="204"/>
      <c r="APV2498" s="272"/>
      <c r="APW2498" s="207"/>
      <c r="APX2498" s="238"/>
      <c r="APY2498" s="207"/>
      <c r="APZ2498" s="207"/>
      <c r="AQA2498" s="187"/>
      <c r="AQB2498" s="187"/>
      <c r="AQC2498" s="204"/>
      <c r="AQD2498" s="272"/>
      <c r="AQE2498" s="207"/>
      <c r="AQF2498" s="238"/>
      <c r="AQG2498" s="207"/>
      <c r="AQH2498" s="207"/>
      <c r="AQI2498" s="187"/>
      <c r="AQJ2498" s="187"/>
      <c r="AQK2498" s="204"/>
      <c r="AQL2498" s="272"/>
      <c r="AQM2498" s="207"/>
      <c r="AQN2498" s="238"/>
      <c r="AQO2498" s="207"/>
      <c r="AQP2498" s="207"/>
      <c r="AQQ2498" s="187"/>
      <c r="AQR2498" s="187"/>
      <c r="AQS2498" s="204"/>
      <c r="AQT2498" s="272"/>
      <c r="AQU2498" s="207"/>
      <c r="AQV2498" s="238"/>
      <c r="AQW2498" s="207"/>
      <c r="AQX2498" s="207"/>
      <c r="AQY2498" s="187"/>
      <c r="AQZ2498" s="187"/>
      <c r="ARA2498" s="204"/>
      <c r="ARB2498" s="272"/>
      <c r="ARC2498" s="207"/>
      <c r="ARD2498" s="238"/>
      <c r="ARE2498" s="207"/>
      <c r="ARF2498" s="207"/>
      <c r="ARG2498" s="187"/>
      <c r="ARH2498" s="187"/>
      <c r="ARI2498" s="204"/>
      <c r="ARJ2498" s="272"/>
      <c r="ARK2498" s="207"/>
      <c r="ARL2498" s="238"/>
      <c r="ARM2498" s="207"/>
      <c r="ARN2498" s="207"/>
      <c r="ARO2498" s="187"/>
      <c r="ARP2498" s="187"/>
      <c r="ARQ2498" s="204"/>
      <c r="ARR2498" s="272"/>
      <c r="ARS2498" s="207"/>
      <c r="ART2498" s="238"/>
      <c r="ARU2498" s="207"/>
      <c r="ARV2498" s="207"/>
      <c r="ARW2498" s="187"/>
      <c r="ARX2498" s="187"/>
      <c r="ARY2498" s="204"/>
      <c r="ARZ2498" s="272"/>
      <c r="ASA2498" s="207"/>
      <c r="ASB2498" s="238"/>
      <c r="ASC2498" s="207"/>
      <c r="ASD2498" s="207"/>
      <c r="ASE2498" s="187"/>
      <c r="ASF2498" s="187"/>
      <c r="ASG2498" s="204"/>
      <c r="ASH2498" s="272"/>
      <c r="ASI2498" s="207"/>
      <c r="ASJ2498" s="238"/>
      <c r="ASK2498" s="207"/>
      <c r="ASL2498" s="207"/>
      <c r="ASM2498" s="187"/>
      <c r="ASN2498" s="187"/>
      <c r="ASO2498" s="204"/>
      <c r="ASP2498" s="272"/>
      <c r="ASQ2498" s="207"/>
      <c r="ASR2498" s="238"/>
      <c r="ASS2498" s="207"/>
      <c r="AST2498" s="207"/>
      <c r="ASU2498" s="187"/>
      <c r="ASV2498" s="187"/>
      <c r="ASW2498" s="204"/>
      <c r="ASX2498" s="272"/>
      <c r="ASY2498" s="207"/>
      <c r="ASZ2498" s="238"/>
      <c r="ATA2498" s="207"/>
      <c r="ATB2498" s="207"/>
      <c r="ATC2498" s="187"/>
      <c r="ATD2498" s="187"/>
      <c r="ATE2498" s="204"/>
      <c r="ATF2498" s="272"/>
      <c r="ATG2498" s="207"/>
      <c r="ATH2498" s="238"/>
      <c r="ATI2498" s="207"/>
      <c r="ATJ2498" s="207"/>
      <c r="ATK2498" s="187"/>
      <c r="ATL2498" s="187"/>
      <c r="ATM2498" s="204"/>
      <c r="ATN2498" s="272"/>
      <c r="ATO2498" s="207"/>
      <c r="ATP2498" s="238"/>
      <c r="ATQ2498" s="207"/>
      <c r="ATR2498" s="207"/>
      <c r="ATS2498" s="187"/>
      <c r="ATT2498" s="187"/>
      <c r="ATU2498" s="204"/>
      <c r="ATV2498" s="272"/>
      <c r="ATW2498" s="207"/>
      <c r="ATX2498" s="238"/>
      <c r="ATY2498" s="207"/>
      <c r="ATZ2498" s="207"/>
      <c r="AUA2498" s="187"/>
      <c r="AUB2498" s="187"/>
      <c r="AUC2498" s="204"/>
      <c r="AUD2498" s="272"/>
      <c r="AUE2498" s="207"/>
      <c r="AUF2498" s="238"/>
      <c r="AUG2498" s="207"/>
      <c r="AUH2498" s="207"/>
      <c r="AUI2498" s="187"/>
      <c r="AUJ2498" s="187"/>
      <c r="AUK2498" s="204"/>
      <c r="AUL2498" s="272"/>
      <c r="AUM2498" s="207"/>
      <c r="AUN2498" s="238"/>
      <c r="AUO2498" s="207"/>
      <c r="AUP2498" s="207"/>
      <c r="AUQ2498" s="187"/>
      <c r="AUR2498" s="187"/>
      <c r="AUS2498" s="204"/>
      <c r="AUT2498" s="272"/>
      <c r="AUU2498" s="207"/>
      <c r="AUV2498" s="238"/>
      <c r="AUW2498" s="207"/>
      <c r="AUX2498" s="207"/>
      <c r="AUY2498" s="187"/>
      <c r="AUZ2498" s="187"/>
      <c r="AVA2498" s="204"/>
      <c r="AVB2498" s="272"/>
      <c r="AVC2498" s="207"/>
      <c r="AVD2498" s="238"/>
      <c r="AVE2498" s="207"/>
      <c r="AVF2498" s="207"/>
      <c r="AVG2498" s="187"/>
      <c r="AVH2498" s="187"/>
      <c r="AVI2498" s="204"/>
      <c r="AVJ2498" s="272"/>
      <c r="AVK2498" s="207"/>
      <c r="AVL2498" s="238"/>
      <c r="AVM2498" s="207"/>
      <c r="AVN2498" s="207"/>
      <c r="AVO2498" s="187"/>
      <c r="AVP2498" s="187"/>
      <c r="AVQ2498" s="204"/>
      <c r="AVR2498" s="272"/>
      <c r="AVS2498" s="207"/>
      <c r="AVT2498" s="238"/>
      <c r="AVU2498" s="207"/>
      <c r="AVV2498" s="207"/>
      <c r="AVW2498" s="187"/>
      <c r="AVX2498" s="187"/>
      <c r="AVY2498" s="204"/>
      <c r="AVZ2498" s="272"/>
      <c r="AWA2498" s="207"/>
      <c r="AWB2498" s="238"/>
      <c r="AWC2498" s="207"/>
      <c r="AWD2498" s="207"/>
      <c r="AWE2498" s="187"/>
      <c r="AWF2498" s="187"/>
      <c r="AWG2498" s="204"/>
      <c r="AWH2498" s="272"/>
      <c r="AWI2498" s="207"/>
      <c r="AWJ2498" s="238"/>
      <c r="AWK2498" s="207"/>
      <c r="AWL2498" s="207"/>
      <c r="AWM2498" s="187"/>
      <c r="AWN2498" s="187"/>
      <c r="AWO2498" s="204"/>
      <c r="AWP2498" s="272"/>
      <c r="AWQ2498" s="207"/>
      <c r="AWR2498" s="238"/>
      <c r="AWS2498" s="207"/>
      <c r="AWT2498" s="207"/>
      <c r="AWU2498" s="187"/>
      <c r="AWV2498" s="187"/>
      <c r="AWW2498" s="204"/>
      <c r="AWX2498" s="272"/>
      <c r="AWY2498" s="207"/>
      <c r="AWZ2498" s="238"/>
      <c r="AXA2498" s="207"/>
      <c r="AXB2498" s="207"/>
      <c r="AXC2498" s="187"/>
      <c r="AXD2498" s="187"/>
      <c r="AXE2498" s="204"/>
      <c r="AXF2498" s="272"/>
      <c r="AXG2498" s="207"/>
      <c r="AXH2498" s="238"/>
      <c r="AXI2498" s="207"/>
      <c r="AXJ2498" s="207"/>
      <c r="AXK2498" s="187"/>
      <c r="AXL2498" s="187"/>
      <c r="AXM2498" s="204"/>
      <c r="AXN2498" s="272"/>
      <c r="AXO2498" s="207"/>
      <c r="AXP2498" s="238"/>
      <c r="AXQ2498" s="207"/>
      <c r="AXR2498" s="207"/>
      <c r="AXS2498" s="187"/>
      <c r="AXT2498" s="187"/>
      <c r="AXU2498" s="204"/>
      <c r="AXV2498" s="272"/>
      <c r="AXW2498" s="207"/>
      <c r="AXX2498" s="238"/>
      <c r="AXY2498" s="207"/>
      <c r="AXZ2498" s="207"/>
      <c r="AYA2498" s="187"/>
      <c r="AYB2498" s="187"/>
      <c r="AYC2498" s="204"/>
      <c r="AYD2498" s="272"/>
      <c r="AYE2498" s="207"/>
      <c r="AYF2498" s="238"/>
      <c r="AYG2498" s="207"/>
      <c r="AYH2498" s="207"/>
      <c r="AYI2498" s="187"/>
      <c r="AYJ2498" s="187"/>
      <c r="AYK2498" s="204"/>
      <c r="AYL2498" s="272"/>
      <c r="AYM2498" s="207"/>
      <c r="AYN2498" s="238"/>
      <c r="AYO2498" s="207"/>
      <c r="AYP2498" s="207"/>
      <c r="AYQ2498" s="187"/>
      <c r="AYR2498" s="187"/>
      <c r="AYS2498" s="204"/>
      <c r="AYT2498" s="272"/>
      <c r="AYU2498" s="207"/>
      <c r="AYV2498" s="238"/>
      <c r="AYW2498" s="207"/>
      <c r="AYX2498" s="207"/>
      <c r="AYY2498" s="187"/>
      <c r="AYZ2498" s="187"/>
      <c r="AZA2498" s="204"/>
      <c r="AZB2498" s="272"/>
      <c r="AZC2498" s="207"/>
      <c r="AZD2498" s="238"/>
      <c r="AZE2498" s="207"/>
      <c r="AZF2498" s="207"/>
      <c r="AZG2498" s="187"/>
      <c r="AZH2498" s="187"/>
      <c r="AZI2498" s="204"/>
      <c r="AZJ2498" s="272"/>
      <c r="AZK2498" s="207"/>
      <c r="AZL2498" s="238"/>
      <c r="AZM2498" s="207"/>
      <c r="AZN2498" s="207"/>
      <c r="AZO2498" s="187"/>
      <c r="AZP2498" s="187"/>
      <c r="AZQ2498" s="204"/>
      <c r="AZR2498" s="272"/>
      <c r="AZS2498" s="207"/>
      <c r="AZT2498" s="238"/>
      <c r="AZU2498" s="207"/>
      <c r="AZV2498" s="207"/>
      <c r="AZW2498" s="187"/>
      <c r="AZX2498" s="187"/>
      <c r="AZY2498" s="204"/>
      <c r="AZZ2498" s="272"/>
      <c r="BAA2498" s="207"/>
      <c r="BAB2498" s="238"/>
      <c r="BAC2498" s="207"/>
      <c r="BAD2498" s="207"/>
      <c r="BAE2498" s="187"/>
      <c r="BAF2498" s="187"/>
      <c r="BAG2498" s="204"/>
      <c r="BAH2498" s="272"/>
      <c r="BAI2498" s="207"/>
      <c r="BAJ2498" s="238"/>
      <c r="BAK2498" s="207"/>
      <c r="BAL2498" s="207"/>
      <c r="BAM2498" s="187"/>
      <c r="BAN2498" s="187"/>
      <c r="BAO2498" s="204"/>
      <c r="BAP2498" s="272"/>
      <c r="BAQ2498" s="207"/>
      <c r="BAR2498" s="238"/>
      <c r="BAS2498" s="207"/>
      <c r="BAT2498" s="207"/>
      <c r="BAU2498" s="187"/>
      <c r="BAV2498" s="187"/>
      <c r="BAW2498" s="204"/>
      <c r="BAX2498" s="272"/>
      <c r="BAY2498" s="207"/>
      <c r="BAZ2498" s="238"/>
      <c r="BBA2498" s="207"/>
      <c r="BBB2498" s="207"/>
      <c r="BBC2498" s="187"/>
      <c r="BBD2498" s="187"/>
      <c r="BBE2498" s="204"/>
      <c r="BBF2498" s="272"/>
      <c r="BBG2498" s="207"/>
      <c r="BBH2498" s="238"/>
      <c r="BBI2498" s="207"/>
      <c r="BBJ2498" s="207"/>
      <c r="BBK2498" s="187"/>
      <c r="BBL2498" s="187"/>
      <c r="BBM2498" s="204"/>
      <c r="BBN2498" s="272"/>
      <c r="BBO2498" s="207"/>
      <c r="BBP2498" s="238"/>
      <c r="BBQ2498" s="207"/>
      <c r="BBR2498" s="207"/>
      <c r="BBS2498" s="187"/>
      <c r="BBT2498" s="187"/>
      <c r="BBU2498" s="204"/>
      <c r="BBV2498" s="272"/>
      <c r="BBW2498" s="207"/>
      <c r="BBX2498" s="238"/>
      <c r="BBY2498" s="207"/>
      <c r="BBZ2498" s="207"/>
      <c r="BCA2498" s="187"/>
      <c r="BCB2498" s="187"/>
      <c r="BCC2498" s="204"/>
      <c r="BCD2498" s="272"/>
      <c r="BCE2498" s="207"/>
      <c r="BCF2498" s="238"/>
      <c r="BCG2498" s="207"/>
      <c r="BCH2498" s="207"/>
      <c r="BCI2498" s="187"/>
      <c r="BCJ2498" s="187"/>
      <c r="BCK2498" s="204"/>
      <c r="BCL2498" s="272"/>
      <c r="BCM2498" s="207"/>
      <c r="BCN2498" s="238"/>
      <c r="BCO2498" s="207"/>
      <c r="BCP2498" s="207"/>
      <c r="BCQ2498" s="187"/>
      <c r="BCR2498" s="187"/>
      <c r="BCS2498" s="204"/>
      <c r="BCT2498" s="272"/>
      <c r="BCU2498" s="207"/>
      <c r="BCV2498" s="238"/>
      <c r="BCW2498" s="207"/>
      <c r="BCX2498" s="207"/>
      <c r="BCY2498" s="187"/>
      <c r="BCZ2498" s="187"/>
      <c r="BDA2498" s="204"/>
      <c r="BDB2498" s="272"/>
      <c r="BDC2498" s="207"/>
      <c r="BDD2498" s="238"/>
      <c r="BDE2498" s="207"/>
      <c r="BDF2498" s="207"/>
      <c r="BDG2498" s="187"/>
      <c r="BDH2498" s="187"/>
      <c r="BDI2498" s="204"/>
      <c r="BDJ2498" s="272"/>
      <c r="BDK2498" s="207"/>
      <c r="BDL2498" s="238"/>
      <c r="BDM2498" s="207"/>
      <c r="BDN2498" s="207"/>
      <c r="BDO2498" s="187"/>
      <c r="BDP2498" s="187"/>
      <c r="BDQ2498" s="204"/>
      <c r="BDR2498" s="272"/>
      <c r="BDS2498" s="207"/>
      <c r="BDT2498" s="238"/>
      <c r="BDU2498" s="207"/>
      <c r="BDV2498" s="207"/>
      <c r="BDW2498" s="187"/>
      <c r="BDX2498" s="187"/>
      <c r="BDY2498" s="204"/>
      <c r="BDZ2498" s="272"/>
      <c r="BEA2498" s="207"/>
      <c r="BEB2498" s="238"/>
      <c r="BEC2498" s="207"/>
      <c r="BED2498" s="207"/>
      <c r="BEE2498" s="187"/>
      <c r="BEF2498" s="187"/>
      <c r="BEG2498" s="204"/>
      <c r="BEH2498" s="272"/>
      <c r="BEI2498" s="207"/>
      <c r="BEJ2498" s="238"/>
      <c r="BEK2498" s="207"/>
      <c r="BEL2498" s="207"/>
      <c r="BEM2498" s="187"/>
      <c r="BEN2498" s="187"/>
      <c r="BEO2498" s="204"/>
      <c r="BEP2498" s="272"/>
      <c r="BEQ2498" s="207"/>
      <c r="BER2498" s="238"/>
      <c r="BES2498" s="207"/>
      <c r="BET2498" s="207"/>
      <c r="BEU2498" s="187"/>
      <c r="BEV2498" s="187"/>
      <c r="BEW2498" s="204"/>
      <c r="BEX2498" s="272"/>
      <c r="BEY2498" s="207"/>
      <c r="BEZ2498" s="238"/>
      <c r="BFA2498" s="207"/>
      <c r="BFB2498" s="207"/>
      <c r="BFC2498" s="187"/>
      <c r="BFD2498" s="187"/>
      <c r="BFE2498" s="204"/>
      <c r="BFF2498" s="272"/>
      <c r="BFG2498" s="207"/>
      <c r="BFH2498" s="238"/>
      <c r="BFI2498" s="207"/>
      <c r="BFJ2498" s="207"/>
      <c r="BFK2498" s="187"/>
      <c r="BFL2498" s="187"/>
      <c r="BFM2498" s="204"/>
      <c r="BFN2498" s="272"/>
      <c r="BFO2498" s="207"/>
      <c r="BFP2498" s="238"/>
      <c r="BFQ2498" s="207"/>
      <c r="BFR2498" s="207"/>
      <c r="BFS2498" s="187"/>
      <c r="BFT2498" s="187"/>
      <c r="BFU2498" s="204"/>
      <c r="BFV2498" s="272"/>
      <c r="BFW2498" s="207"/>
      <c r="BFX2498" s="238"/>
      <c r="BFY2498" s="207"/>
      <c r="BFZ2498" s="207"/>
      <c r="BGA2498" s="187"/>
      <c r="BGB2498" s="187"/>
      <c r="BGC2498" s="204"/>
      <c r="BGD2498" s="272"/>
      <c r="BGE2498" s="207"/>
      <c r="BGF2498" s="238"/>
      <c r="BGG2498" s="207"/>
      <c r="BGH2498" s="207"/>
      <c r="BGI2498" s="187"/>
      <c r="BGJ2498" s="187"/>
      <c r="BGK2498" s="204"/>
      <c r="BGL2498" s="272"/>
      <c r="BGM2498" s="207"/>
      <c r="BGN2498" s="238"/>
      <c r="BGO2498" s="207"/>
      <c r="BGP2498" s="207"/>
      <c r="BGQ2498" s="187"/>
      <c r="BGR2498" s="187"/>
      <c r="BGS2498" s="204"/>
      <c r="BGT2498" s="272"/>
      <c r="BGU2498" s="207"/>
      <c r="BGV2498" s="238"/>
      <c r="BGW2498" s="207"/>
      <c r="BGX2498" s="207"/>
      <c r="BGY2498" s="187"/>
      <c r="BGZ2498" s="187"/>
      <c r="BHA2498" s="204"/>
      <c r="BHB2498" s="272"/>
      <c r="BHC2498" s="207"/>
      <c r="BHD2498" s="238"/>
      <c r="BHE2498" s="207"/>
      <c r="BHF2498" s="207"/>
      <c r="BHG2498" s="187"/>
      <c r="BHH2498" s="187"/>
      <c r="BHI2498" s="204"/>
      <c r="BHJ2498" s="272"/>
      <c r="BHK2498" s="207"/>
      <c r="BHL2498" s="238"/>
      <c r="BHM2498" s="207"/>
      <c r="BHN2498" s="207"/>
      <c r="BHO2498" s="187"/>
      <c r="BHP2498" s="187"/>
      <c r="BHQ2498" s="204"/>
      <c r="BHR2498" s="272"/>
      <c r="BHS2498" s="207"/>
      <c r="BHT2498" s="238"/>
      <c r="BHU2498" s="207"/>
      <c r="BHV2498" s="207"/>
      <c r="BHW2498" s="187"/>
      <c r="BHX2498" s="187"/>
      <c r="BHY2498" s="204"/>
      <c r="BHZ2498" s="272"/>
      <c r="BIA2498" s="207"/>
      <c r="BIB2498" s="238"/>
      <c r="BIC2498" s="207"/>
      <c r="BID2498" s="207"/>
      <c r="BIE2498" s="187"/>
      <c r="BIF2498" s="187"/>
      <c r="BIG2498" s="204"/>
      <c r="BIH2498" s="272"/>
      <c r="BII2498" s="207"/>
      <c r="BIJ2498" s="238"/>
      <c r="BIK2498" s="207"/>
      <c r="BIL2498" s="207"/>
      <c r="BIM2498" s="187"/>
      <c r="BIN2498" s="187"/>
      <c r="BIO2498" s="204"/>
      <c r="BIP2498" s="272"/>
      <c r="BIQ2498" s="207"/>
      <c r="BIR2498" s="238"/>
      <c r="BIS2498" s="207"/>
      <c r="BIT2498" s="207"/>
      <c r="BIU2498" s="187"/>
      <c r="BIV2498" s="187"/>
      <c r="BIW2498" s="204"/>
      <c r="BIX2498" s="272"/>
      <c r="BIY2498" s="207"/>
      <c r="BIZ2498" s="238"/>
      <c r="BJA2498" s="207"/>
      <c r="BJB2498" s="207"/>
      <c r="BJC2498" s="187"/>
      <c r="BJD2498" s="187"/>
      <c r="BJE2498" s="204"/>
      <c r="BJF2498" s="272"/>
      <c r="BJG2498" s="207"/>
      <c r="BJH2498" s="238"/>
      <c r="BJI2498" s="207"/>
      <c r="BJJ2498" s="207"/>
      <c r="BJK2498" s="187"/>
      <c r="BJL2498" s="187"/>
      <c r="BJM2498" s="204"/>
      <c r="BJN2498" s="272"/>
      <c r="BJO2498" s="207"/>
      <c r="BJP2498" s="238"/>
      <c r="BJQ2498" s="207"/>
      <c r="BJR2498" s="207"/>
      <c r="BJS2498" s="187"/>
      <c r="BJT2498" s="187"/>
      <c r="BJU2498" s="204"/>
      <c r="BJV2498" s="272"/>
      <c r="BJW2498" s="207"/>
      <c r="BJX2498" s="238"/>
      <c r="BJY2498" s="207"/>
      <c r="BJZ2498" s="207"/>
      <c r="BKA2498" s="187"/>
      <c r="BKB2498" s="187"/>
      <c r="BKC2498" s="204"/>
      <c r="BKD2498" s="272"/>
      <c r="BKE2498" s="207"/>
      <c r="BKF2498" s="238"/>
      <c r="BKG2498" s="207"/>
      <c r="BKH2498" s="207"/>
      <c r="BKI2498" s="187"/>
      <c r="BKJ2498" s="187"/>
      <c r="BKK2498" s="204"/>
      <c r="BKL2498" s="272"/>
      <c r="BKM2498" s="207"/>
      <c r="BKN2498" s="238"/>
      <c r="BKO2498" s="207"/>
      <c r="BKP2498" s="207"/>
      <c r="BKQ2498" s="187"/>
      <c r="BKR2498" s="187"/>
      <c r="BKS2498" s="204"/>
      <c r="BKT2498" s="272"/>
      <c r="BKU2498" s="207"/>
      <c r="BKV2498" s="238"/>
      <c r="BKW2498" s="207"/>
      <c r="BKX2498" s="207"/>
      <c r="BKY2498" s="187"/>
      <c r="BKZ2498" s="187"/>
      <c r="BLA2498" s="204"/>
      <c r="BLB2498" s="272"/>
      <c r="BLC2498" s="207"/>
      <c r="BLD2498" s="238"/>
      <c r="BLE2498" s="207"/>
      <c r="BLF2498" s="207"/>
      <c r="BLG2498" s="187"/>
      <c r="BLH2498" s="187"/>
      <c r="BLI2498" s="204"/>
      <c r="BLJ2498" s="272"/>
      <c r="BLK2498" s="207"/>
      <c r="BLL2498" s="238"/>
      <c r="BLM2498" s="207"/>
      <c r="BLN2498" s="207"/>
      <c r="BLO2498" s="187"/>
      <c r="BLP2498" s="187"/>
      <c r="BLQ2498" s="204"/>
      <c r="BLR2498" s="272"/>
      <c r="BLS2498" s="207"/>
      <c r="BLT2498" s="238"/>
      <c r="BLU2498" s="207"/>
      <c r="BLV2498" s="207"/>
      <c r="BLW2498" s="187"/>
      <c r="BLX2498" s="187"/>
      <c r="BLY2498" s="204"/>
      <c r="BLZ2498" s="272"/>
      <c r="BMA2498" s="207"/>
      <c r="BMB2498" s="238"/>
      <c r="BMC2498" s="207"/>
      <c r="BMD2498" s="207"/>
      <c r="BME2498" s="187"/>
      <c r="BMF2498" s="187"/>
      <c r="BMG2498" s="204"/>
      <c r="BMH2498" s="272"/>
      <c r="BMI2498" s="207"/>
      <c r="BMJ2498" s="238"/>
      <c r="BMK2498" s="207"/>
      <c r="BML2498" s="207"/>
      <c r="BMM2498" s="187"/>
      <c r="BMN2498" s="187"/>
      <c r="BMO2498" s="204"/>
      <c r="BMP2498" s="272"/>
      <c r="BMQ2498" s="207"/>
      <c r="BMR2498" s="238"/>
      <c r="BMS2498" s="207"/>
      <c r="BMT2498" s="207"/>
      <c r="BMU2498" s="187"/>
      <c r="BMV2498" s="187"/>
      <c r="BMW2498" s="204"/>
      <c r="BMX2498" s="272"/>
      <c r="BMY2498" s="207"/>
      <c r="BMZ2498" s="238"/>
      <c r="BNA2498" s="207"/>
      <c r="BNB2498" s="207"/>
      <c r="BNC2498" s="187"/>
      <c r="BND2498" s="187"/>
      <c r="BNE2498" s="204"/>
      <c r="BNF2498" s="272"/>
      <c r="BNG2498" s="207"/>
      <c r="BNH2498" s="238"/>
      <c r="BNI2498" s="207"/>
      <c r="BNJ2498" s="207"/>
      <c r="BNK2498" s="187"/>
      <c r="BNL2498" s="187"/>
      <c r="BNM2498" s="204"/>
      <c r="BNN2498" s="272"/>
      <c r="BNO2498" s="207"/>
      <c r="BNP2498" s="238"/>
      <c r="BNQ2498" s="207"/>
      <c r="BNR2498" s="207"/>
      <c r="BNS2498" s="187"/>
      <c r="BNT2498" s="187"/>
      <c r="BNU2498" s="204"/>
      <c r="BNV2498" s="272"/>
      <c r="BNW2498" s="207"/>
      <c r="BNX2498" s="238"/>
      <c r="BNY2498" s="207"/>
      <c r="BNZ2498" s="207"/>
      <c r="BOA2498" s="187"/>
      <c r="BOB2498" s="187"/>
      <c r="BOC2498" s="204"/>
      <c r="BOD2498" s="272"/>
      <c r="BOE2498" s="207"/>
      <c r="BOF2498" s="238"/>
      <c r="BOG2498" s="207"/>
      <c r="BOH2498" s="207"/>
      <c r="BOI2498" s="187"/>
      <c r="BOJ2498" s="187"/>
      <c r="BOK2498" s="204"/>
      <c r="BOL2498" s="272"/>
      <c r="BOM2498" s="207"/>
      <c r="BON2498" s="238"/>
      <c r="BOO2498" s="207"/>
      <c r="BOP2498" s="207"/>
      <c r="BOQ2498" s="187"/>
      <c r="BOR2498" s="187"/>
      <c r="BOS2498" s="204"/>
      <c r="BOT2498" s="272"/>
      <c r="BOU2498" s="207"/>
      <c r="BOV2498" s="238"/>
      <c r="BOW2498" s="207"/>
      <c r="BOX2498" s="207"/>
      <c r="BOY2498" s="187"/>
      <c r="BOZ2498" s="187"/>
      <c r="BPA2498" s="204"/>
      <c r="BPB2498" s="272"/>
      <c r="BPC2498" s="207"/>
      <c r="BPD2498" s="238"/>
      <c r="BPE2498" s="207"/>
      <c r="BPF2498" s="207"/>
      <c r="BPG2498" s="187"/>
      <c r="BPH2498" s="187"/>
      <c r="BPI2498" s="204"/>
      <c r="BPJ2498" s="272"/>
      <c r="BPK2498" s="207"/>
      <c r="BPL2498" s="238"/>
      <c r="BPM2498" s="207"/>
      <c r="BPN2498" s="207"/>
      <c r="BPO2498" s="187"/>
      <c r="BPP2498" s="187"/>
      <c r="BPQ2498" s="204"/>
      <c r="BPR2498" s="272"/>
      <c r="BPS2498" s="207"/>
      <c r="BPT2498" s="238"/>
      <c r="BPU2498" s="207"/>
      <c r="BPV2498" s="207"/>
      <c r="BPW2498" s="187"/>
      <c r="BPX2498" s="187"/>
      <c r="BPY2498" s="204"/>
      <c r="BPZ2498" s="272"/>
      <c r="BQA2498" s="207"/>
      <c r="BQB2498" s="238"/>
      <c r="BQC2498" s="207"/>
      <c r="BQD2498" s="207"/>
      <c r="BQE2498" s="187"/>
      <c r="BQF2498" s="187"/>
      <c r="BQG2498" s="204"/>
      <c r="BQH2498" s="272"/>
      <c r="BQI2498" s="207"/>
      <c r="BQJ2498" s="238"/>
      <c r="BQK2498" s="207"/>
      <c r="BQL2498" s="207"/>
      <c r="BQM2498" s="187"/>
      <c r="BQN2498" s="187"/>
      <c r="BQO2498" s="204"/>
      <c r="BQP2498" s="272"/>
      <c r="BQQ2498" s="207"/>
      <c r="BQR2498" s="238"/>
      <c r="BQS2498" s="207"/>
      <c r="BQT2498" s="207"/>
      <c r="BQU2498" s="187"/>
      <c r="BQV2498" s="187"/>
      <c r="BQW2498" s="204"/>
      <c r="BQX2498" s="272"/>
      <c r="BQY2498" s="207"/>
      <c r="BQZ2498" s="238"/>
      <c r="BRA2498" s="207"/>
      <c r="BRB2498" s="207"/>
      <c r="BRC2498" s="187"/>
      <c r="BRD2498" s="187"/>
      <c r="BRE2498" s="204"/>
      <c r="BRF2498" s="272"/>
      <c r="BRG2498" s="207"/>
      <c r="BRH2498" s="238"/>
      <c r="BRI2498" s="207"/>
      <c r="BRJ2498" s="207"/>
      <c r="BRK2498" s="187"/>
      <c r="BRL2498" s="187"/>
      <c r="BRM2498" s="204"/>
      <c r="BRN2498" s="272"/>
      <c r="BRO2498" s="207"/>
      <c r="BRP2498" s="238"/>
      <c r="BRQ2498" s="207"/>
      <c r="BRR2498" s="207"/>
      <c r="BRS2498" s="187"/>
      <c r="BRT2498" s="187"/>
      <c r="BRU2498" s="204"/>
      <c r="BRV2498" s="272"/>
      <c r="BRW2498" s="207"/>
      <c r="BRX2498" s="238"/>
      <c r="BRY2498" s="207"/>
      <c r="BRZ2498" s="207"/>
      <c r="BSA2498" s="187"/>
      <c r="BSB2498" s="187"/>
      <c r="BSC2498" s="204"/>
      <c r="BSD2498" s="272"/>
      <c r="BSE2498" s="207"/>
      <c r="BSF2498" s="238"/>
      <c r="BSG2498" s="207"/>
      <c r="BSH2498" s="207"/>
      <c r="BSI2498" s="187"/>
      <c r="BSJ2498" s="187"/>
      <c r="BSK2498" s="204"/>
      <c r="BSL2498" s="272"/>
      <c r="BSM2498" s="207"/>
      <c r="BSN2498" s="238"/>
      <c r="BSO2498" s="207"/>
      <c r="BSP2498" s="207"/>
      <c r="BSQ2498" s="187"/>
      <c r="BSR2498" s="187"/>
      <c r="BSS2498" s="204"/>
      <c r="BST2498" s="272"/>
      <c r="BSU2498" s="207"/>
      <c r="BSV2498" s="238"/>
      <c r="BSW2498" s="207"/>
      <c r="BSX2498" s="207"/>
      <c r="BSY2498" s="187"/>
      <c r="BSZ2498" s="187"/>
      <c r="BTA2498" s="204"/>
      <c r="BTB2498" s="272"/>
      <c r="BTC2498" s="207"/>
      <c r="BTD2498" s="238"/>
      <c r="BTE2498" s="207"/>
      <c r="BTF2498" s="207"/>
      <c r="BTG2498" s="187"/>
      <c r="BTH2498" s="187"/>
      <c r="BTI2498" s="204"/>
      <c r="BTJ2498" s="272"/>
      <c r="BTK2498" s="207"/>
      <c r="BTL2498" s="238"/>
      <c r="BTM2498" s="207"/>
      <c r="BTN2498" s="207"/>
      <c r="BTO2498" s="187"/>
      <c r="BTP2498" s="187"/>
      <c r="BTQ2498" s="204"/>
      <c r="BTR2498" s="272"/>
      <c r="BTS2498" s="207"/>
      <c r="BTT2498" s="238"/>
      <c r="BTU2498" s="207"/>
      <c r="BTV2498" s="207"/>
      <c r="BTW2498" s="187"/>
      <c r="BTX2498" s="187"/>
      <c r="BTY2498" s="204"/>
      <c r="BTZ2498" s="272"/>
      <c r="BUA2498" s="207"/>
      <c r="BUB2498" s="238"/>
      <c r="BUC2498" s="207"/>
      <c r="BUD2498" s="207"/>
      <c r="BUE2498" s="187"/>
      <c r="BUF2498" s="187"/>
      <c r="BUG2498" s="204"/>
      <c r="BUH2498" s="272"/>
      <c r="BUI2498" s="207"/>
      <c r="BUJ2498" s="238"/>
      <c r="BUK2498" s="207"/>
      <c r="BUL2498" s="207"/>
      <c r="BUM2498" s="187"/>
      <c r="BUN2498" s="187"/>
      <c r="BUO2498" s="204"/>
      <c r="BUP2498" s="272"/>
      <c r="BUQ2498" s="207"/>
      <c r="BUR2498" s="238"/>
      <c r="BUS2498" s="207"/>
      <c r="BUT2498" s="207"/>
      <c r="BUU2498" s="187"/>
      <c r="BUV2498" s="187"/>
      <c r="BUW2498" s="204"/>
      <c r="BUX2498" s="272"/>
      <c r="BUY2498" s="207"/>
      <c r="BUZ2498" s="238"/>
      <c r="BVA2498" s="207"/>
      <c r="BVB2498" s="207"/>
      <c r="BVC2498" s="187"/>
      <c r="BVD2498" s="187"/>
      <c r="BVE2498" s="204"/>
      <c r="BVF2498" s="272"/>
      <c r="BVG2498" s="207"/>
      <c r="BVH2498" s="238"/>
      <c r="BVI2498" s="207"/>
      <c r="BVJ2498" s="207"/>
      <c r="BVK2498" s="187"/>
      <c r="BVL2498" s="187"/>
      <c r="BVM2498" s="204"/>
      <c r="BVN2498" s="272"/>
      <c r="BVO2498" s="207"/>
      <c r="BVP2498" s="238"/>
      <c r="BVQ2498" s="207"/>
      <c r="BVR2498" s="207"/>
      <c r="BVS2498" s="187"/>
      <c r="BVT2498" s="187"/>
      <c r="BVU2498" s="204"/>
      <c r="BVV2498" s="272"/>
      <c r="BVW2498" s="207"/>
      <c r="BVX2498" s="238"/>
      <c r="BVY2498" s="207"/>
      <c r="BVZ2498" s="207"/>
      <c r="BWA2498" s="187"/>
      <c r="BWB2498" s="187"/>
      <c r="BWC2498" s="204"/>
      <c r="BWD2498" s="272"/>
      <c r="BWE2498" s="207"/>
      <c r="BWF2498" s="238"/>
      <c r="BWG2498" s="207"/>
      <c r="BWH2498" s="207"/>
      <c r="BWI2498" s="187"/>
      <c r="BWJ2498" s="187"/>
      <c r="BWK2498" s="204"/>
      <c r="BWL2498" s="272"/>
      <c r="BWM2498" s="207"/>
      <c r="BWN2498" s="238"/>
      <c r="BWO2498" s="207"/>
      <c r="BWP2498" s="207"/>
      <c r="BWQ2498" s="187"/>
      <c r="BWR2498" s="187"/>
      <c r="BWS2498" s="204"/>
      <c r="BWT2498" s="272"/>
      <c r="BWU2498" s="207"/>
      <c r="BWV2498" s="238"/>
      <c r="BWW2498" s="207"/>
      <c r="BWX2498" s="207"/>
      <c r="BWY2498" s="187"/>
      <c r="BWZ2498" s="187"/>
      <c r="BXA2498" s="204"/>
      <c r="BXB2498" s="272"/>
      <c r="BXC2498" s="207"/>
      <c r="BXD2498" s="238"/>
      <c r="BXE2498" s="207"/>
      <c r="BXF2498" s="207"/>
      <c r="BXG2498" s="187"/>
      <c r="BXH2498" s="187"/>
      <c r="BXI2498" s="204"/>
      <c r="BXJ2498" s="272"/>
      <c r="BXK2498" s="207"/>
      <c r="BXL2498" s="238"/>
      <c r="BXM2498" s="207"/>
      <c r="BXN2498" s="207"/>
      <c r="BXO2498" s="187"/>
      <c r="BXP2498" s="187"/>
      <c r="BXQ2498" s="204"/>
      <c r="BXR2498" s="272"/>
      <c r="BXS2498" s="207"/>
      <c r="BXT2498" s="238"/>
      <c r="BXU2498" s="207"/>
      <c r="BXV2498" s="207"/>
      <c r="BXW2498" s="187"/>
      <c r="BXX2498" s="187"/>
      <c r="BXY2498" s="204"/>
      <c r="BXZ2498" s="272"/>
      <c r="BYA2498" s="207"/>
      <c r="BYB2498" s="238"/>
      <c r="BYC2498" s="207"/>
      <c r="BYD2498" s="207"/>
      <c r="BYE2498" s="187"/>
      <c r="BYF2498" s="187"/>
      <c r="BYG2498" s="204"/>
      <c r="BYH2498" s="272"/>
      <c r="BYI2498" s="207"/>
      <c r="BYJ2498" s="238"/>
      <c r="BYK2498" s="207"/>
      <c r="BYL2498" s="207"/>
      <c r="BYM2498" s="187"/>
      <c r="BYN2498" s="187"/>
      <c r="BYO2498" s="204"/>
      <c r="BYP2498" s="272"/>
      <c r="BYQ2498" s="207"/>
      <c r="BYR2498" s="238"/>
      <c r="BYS2498" s="207"/>
      <c r="BYT2498" s="207"/>
      <c r="BYU2498" s="187"/>
      <c r="BYV2498" s="187"/>
      <c r="BYW2498" s="204"/>
      <c r="BYX2498" s="272"/>
      <c r="BYY2498" s="207"/>
      <c r="BYZ2498" s="238"/>
      <c r="BZA2498" s="207"/>
      <c r="BZB2498" s="207"/>
      <c r="BZC2498" s="187"/>
      <c r="BZD2498" s="187"/>
      <c r="BZE2498" s="204"/>
      <c r="BZF2498" s="272"/>
      <c r="BZG2498" s="207"/>
      <c r="BZH2498" s="238"/>
      <c r="BZI2498" s="207"/>
      <c r="BZJ2498" s="207"/>
      <c r="BZK2498" s="187"/>
      <c r="BZL2498" s="187"/>
      <c r="BZM2498" s="204"/>
      <c r="BZN2498" s="272"/>
      <c r="BZO2498" s="207"/>
      <c r="BZP2498" s="238"/>
      <c r="BZQ2498" s="207"/>
      <c r="BZR2498" s="207"/>
      <c r="BZS2498" s="187"/>
      <c r="BZT2498" s="187"/>
      <c r="BZU2498" s="204"/>
      <c r="BZV2498" s="272"/>
      <c r="BZW2498" s="207"/>
      <c r="BZX2498" s="238"/>
      <c r="BZY2498" s="207"/>
      <c r="BZZ2498" s="207"/>
      <c r="CAA2498" s="187"/>
      <c r="CAB2498" s="187"/>
      <c r="CAC2498" s="204"/>
      <c r="CAD2498" s="272"/>
      <c r="CAE2498" s="207"/>
      <c r="CAF2498" s="238"/>
      <c r="CAG2498" s="207"/>
      <c r="CAH2498" s="207"/>
      <c r="CAI2498" s="187"/>
      <c r="CAJ2498" s="187"/>
      <c r="CAK2498" s="204"/>
      <c r="CAL2498" s="272"/>
      <c r="CAM2498" s="207"/>
      <c r="CAN2498" s="238"/>
      <c r="CAO2498" s="207"/>
      <c r="CAP2498" s="207"/>
      <c r="CAQ2498" s="187"/>
      <c r="CAR2498" s="187"/>
      <c r="CAS2498" s="204"/>
      <c r="CAT2498" s="272"/>
      <c r="CAU2498" s="207"/>
      <c r="CAV2498" s="238"/>
      <c r="CAW2498" s="207"/>
      <c r="CAX2498" s="207"/>
      <c r="CAY2498" s="187"/>
      <c r="CAZ2498" s="187"/>
      <c r="CBA2498" s="204"/>
      <c r="CBB2498" s="272"/>
      <c r="CBC2498" s="207"/>
      <c r="CBD2498" s="238"/>
      <c r="CBE2498" s="207"/>
      <c r="CBF2498" s="207"/>
      <c r="CBG2498" s="187"/>
      <c r="CBH2498" s="187"/>
      <c r="CBI2498" s="204"/>
      <c r="CBJ2498" s="272"/>
      <c r="CBK2498" s="207"/>
      <c r="CBL2498" s="238"/>
      <c r="CBM2498" s="207"/>
      <c r="CBN2498" s="207"/>
      <c r="CBO2498" s="187"/>
      <c r="CBP2498" s="187"/>
      <c r="CBQ2498" s="204"/>
      <c r="CBR2498" s="272"/>
      <c r="CBS2498" s="207"/>
      <c r="CBT2498" s="238"/>
      <c r="CBU2498" s="207"/>
      <c r="CBV2498" s="207"/>
      <c r="CBW2498" s="187"/>
      <c r="CBX2498" s="187"/>
      <c r="CBY2498" s="204"/>
      <c r="CBZ2498" s="272"/>
      <c r="CCA2498" s="207"/>
      <c r="CCB2498" s="238"/>
      <c r="CCC2498" s="207"/>
      <c r="CCD2498" s="207"/>
      <c r="CCE2498" s="187"/>
      <c r="CCF2498" s="187"/>
      <c r="CCG2498" s="204"/>
      <c r="CCH2498" s="272"/>
      <c r="CCI2498" s="207"/>
      <c r="CCJ2498" s="238"/>
      <c r="CCK2498" s="207"/>
      <c r="CCL2498" s="207"/>
      <c r="CCM2498" s="187"/>
      <c r="CCN2498" s="187"/>
      <c r="CCO2498" s="204"/>
      <c r="CCP2498" s="272"/>
      <c r="CCQ2498" s="207"/>
      <c r="CCR2498" s="238"/>
      <c r="CCS2498" s="207"/>
      <c r="CCT2498" s="207"/>
      <c r="CCU2498" s="187"/>
      <c r="CCV2498" s="187"/>
      <c r="CCW2498" s="204"/>
      <c r="CCX2498" s="272"/>
      <c r="CCY2498" s="207"/>
      <c r="CCZ2498" s="238"/>
      <c r="CDA2498" s="207"/>
      <c r="CDB2498" s="207"/>
      <c r="CDC2498" s="187"/>
      <c r="CDD2498" s="187"/>
      <c r="CDE2498" s="204"/>
      <c r="CDF2498" s="272"/>
      <c r="CDG2498" s="207"/>
      <c r="CDH2498" s="238"/>
      <c r="CDI2498" s="207"/>
      <c r="CDJ2498" s="207"/>
      <c r="CDK2498" s="187"/>
      <c r="CDL2498" s="187"/>
      <c r="CDM2498" s="204"/>
      <c r="CDN2498" s="272"/>
      <c r="CDO2498" s="207"/>
      <c r="CDP2498" s="238"/>
      <c r="CDQ2498" s="207"/>
      <c r="CDR2498" s="207"/>
      <c r="CDS2498" s="187"/>
      <c r="CDT2498" s="187"/>
      <c r="CDU2498" s="204"/>
      <c r="CDV2498" s="272"/>
      <c r="CDW2498" s="207"/>
      <c r="CDX2498" s="238"/>
      <c r="CDY2498" s="207"/>
      <c r="CDZ2498" s="207"/>
      <c r="CEA2498" s="187"/>
      <c r="CEB2498" s="187"/>
      <c r="CEC2498" s="204"/>
      <c r="CED2498" s="272"/>
      <c r="CEE2498" s="207"/>
      <c r="CEF2498" s="238"/>
      <c r="CEG2498" s="207"/>
      <c r="CEH2498" s="207"/>
      <c r="CEI2498" s="187"/>
      <c r="CEJ2498" s="187"/>
      <c r="CEK2498" s="204"/>
      <c r="CEL2498" s="272"/>
      <c r="CEM2498" s="207"/>
      <c r="CEN2498" s="238"/>
      <c r="CEO2498" s="207"/>
      <c r="CEP2498" s="207"/>
      <c r="CEQ2498" s="187"/>
      <c r="CER2498" s="187"/>
      <c r="CES2498" s="204"/>
      <c r="CET2498" s="272"/>
      <c r="CEU2498" s="207"/>
      <c r="CEV2498" s="238"/>
      <c r="CEW2498" s="207"/>
      <c r="CEX2498" s="207"/>
      <c r="CEY2498" s="187"/>
      <c r="CEZ2498" s="187"/>
      <c r="CFA2498" s="204"/>
      <c r="CFB2498" s="272"/>
      <c r="CFC2498" s="207"/>
      <c r="CFD2498" s="238"/>
      <c r="CFE2498" s="207"/>
      <c r="CFF2498" s="207"/>
      <c r="CFG2498" s="187"/>
      <c r="CFH2498" s="187"/>
      <c r="CFI2498" s="204"/>
      <c r="CFJ2498" s="272"/>
      <c r="CFK2498" s="207"/>
      <c r="CFL2498" s="238"/>
      <c r="CFM2498" s="207"/>
      <c r="CFN2498" s="207"/>
      <c r="CFO2498" s="187"/>
      <c r="CFP2498" s="187"/>
      <c r="CFQ2498" s="204"/>
      <c r="CFR2498" s="272"/>
      <c r="CFS2498" s="207"/>
      <c r="CFT2498" s="238"/>
      <c r="CFU2498" s="207"/>
      <c r="CFV2498" s="207"/>
      <c r="CFW2498" s="187"/>
      <c r="CFX2498" s="187"/>
      <c r="CFY2498" s="204"/>
      <c r="CFZ2498" s="272"/>
      <c r="CGA2498" s="207"/>
      <c r="CGB2498" s="238"/>
      <c r="CGC2498" s="207"/>
      <c r="CGD2498" s="207"/>
      <c r="CGE2498" s="187"/>
      <c r="CGF2498" s="187"/>
      <c r="CGG2498" s="204"/>
      <c r="CGH2498" s="272"/>
      <c r="CGI2498" s="207"/>
      <c r="CGJ2498" s="238"/>
      <c r="CGK2498" s="207"/>
      <c r="CGL2498" s="207"/>
      <c r="CGM2498" s="187"/>
      <c r="CGN2498" s="187"/>
      <c r="CGO2498" s="204"/>
      <c r="CGP2498" s="272"/>
      <c r="CGQ2498" s="207"/>
      <c r="CGR2498" s="238"/>
      <c r="CGS2498" s="207"/>
      <c r="CGT2498" s="207"/>
      <c r="CGU2498" s="187"/>
      <c r="CGV2498" s="187"/>
      <c r="CGW2498" s="204"/>
      <c r="CGX2498" s="272"/>
      <c r="CGY2498" s="207"/>
      <c r="CGZ2498" s="238"/>
      <c r="CHA2498" s="207"/>
      <c r="CHB2498" s="207"/>
      <c r="CHC2498" s="187"/>
      <c r="CHD2498" s="187"/>
      <c r="CHE2498" s="204"/>
      <c r="CHF2498" s="272"/>
      <c r="CHG2498" s="207"/>
      <c r="CHH2498" s="238"/>
      <c r="CHI2498" s="207"/>
      <c r="CHJ2498" s="207"/>
      <c r="CHK2498" s="187"/>
      <c r="CHL2498" s="187"/>
      <c r="CHM2498" s="204"/>
      <c r="CHN2498" s="272"/>
      <c r="CHO2498" s="207"/>
      <c r="CHP2498" s="238"/>
      <c r="CHQ2498" s="207"/>
      <c r="CHR2498" s="207"/>
      <c r="CHS2498" s="187"/>
      <c r="CHT2498" s="187"/>
      <c r="CHU2498" s="204"/>
      <c r="CHV2498" s="272"/>
      <c r="CHW2498" s="207"/>
      <c r="CHX2498" s="238"/>
      <c r="CHY2498" s="207"/>
      <c r="CHZ2498" s="207"/>
      <c r="CIA2498" s="187"/>
      <c r="CIB2498" s="187"/>
      <c r="CIC2498" s="204"/>
      <c r="CID2498" s="272"/>
      <c r="CIE2498" s="207"/>
      <c r="CIF2498" s="238"/>
      <c r="CIG2498" s="207"/>
      <c r="CIH2498" s="207"/>
      <c r="CII2498" s="187"/>
      <c r="CIJ2498" s="187"/>
      <c r="CIK2498" s="204"/>
      <c r="CIL2498" s="272"/>
      <c r="CIM2498" s="207"/>
      <c r="CIN2498" s="238"/>
      <c r="CIO2498" s="207"/>
      <c r="CIP2498" s="207"/>
      <c r="CIQ2498" s="187"/>
      <c r="CIR2498" s="187"/>
      <c r="CIS2498" s="204"/>
      <c r="CIT2498" s="272"/>
      <c r="CIU2498" s="207"/>
      <c r="CIV2498" s="238"/>
      <c r="CIW2498" s="207"/>
      <c r="CIX2498" s="207"/>
      <c r="CIY2498" s="187"/>
      <c r="CIZ2498" s="187"/>
      <c r="CJA2498" s="204"/>
      <c r="CJB2498" s="272"/>
      <c r="CJC2498" s="207"/>
      <c r="CJD2498" s="238"/>
      <c r="CJE2498" s="207"/>
      <c r="CJF2498" s="207"/>
      <c r="CJG2498" s="187"/>
      <c r="CJH2498" s="187"/>
      <c r="CJI2498" s="204"/>
      <c r="CJJ2498" s="272"/>
      <c r="CJK2498" s="207"/>
      <c r="CJL2498" s="238"/>
      <c r="CJM2498" s="207"/>
      <c r="CJN2498" s="207"/>
      <c r="CJO2498" s="187"/>
      <c r="CJP2498" s="187"/>
      <c r="CJQ2498" s="204"/>
      <c r="CJR2498" s="272"/>
      <c r="CJS2498" s="207"/>
      <c r="CJT2498" s="238"/>
      <c r="CJU2498" s="207"/>
      <c r="CJV2498" s="207"/>
      <c r="CJW2498" s="187"/>
      <c r="CJX2498" s="187"/>
      <c r="CJY2498" s="204"/>
      <c r="CJZ2498" s="272"/>
      <c r="CKA2498" s="207"/>
      <c r="CKB2498" s="238"/>
      <c r="CKC2498" s="207"/>
      <c r="CKD2498" s="207"/>
      <c r="CKE2498" s="187"/>
      <c r="CKF2498" s="187"/>
      <c r="CKG2498" s="204"/>
      <c r="CKH2498" s="272"/>
      <c r="CKI2498" s="207"/>
      <c r="CKJ2498" s="238"/>
      <c r="CKK2498" s="207"/>
      <c r="CKL2498" s="207"/>
      <c r="CKM2498" s="187"/>
      <c r="CKN2498" s="187"/>
      <c r="CKO2498" s="204"/>
      <c r="CKP2498" s="272"/>
      <c r="CKQ2498" s="207"/>
      <c r="CKR2498" s="238"/>
      <c r="CKS2498" s="207"/>
      <c r="CKT2498" s="207"/>
      <c r="CKU2498" s="187"/>
      <c r="CKV2498" s="187"/>
      <c r="CKW2498" s="204"/>
      <c r="CKX2498" s="272"/>
      <c r="CKY2498" s="207"/>
      <c r="CKZ2498" s="238"/>
      <c r="CLA2498" s="207"/>
      <c r="CLB2498" s="207"/>
      <c r="CLC2498" s="187"/>
      <c r="CLD2498" s="187"/>
      <c r="CLE2498" s="204"/>
      <c r="CLF2498" s="272"/>
      <c r="CLG2498" s="207"/>
      <c r="CLH2498" s="238"/>
      <c r="CLI2498" s="207"/>
      <c r="CLJ2498" s="207"/>
      <c r="CLK2498" s="187"/>
      <c r="CLL2498" s="187"/>
      <c r="CLM2498" s="204"/>
      <c r="CLN2498" s="272"/>
      <c r="CLO2498" s="207"/>
      <c r="CLP2498" s="238"/>
      <c r="CLQ2498" s="207"/>
      <c r="CLR2498" s="207"/>
      <c r="CLS2498" s="187"/>
      <c r="CLT2498" s="187"/>
      <c r="CLU2498" s="204"/>
      <c r="CLV2498" s="272"/>
      <c r="CLW2498" s="207"/>
      <c r="CLX2498" s="238"/>
      <c r="CLY2498" s="207"/>
      <c r="CLZ2498" s="207"/>
      <c r="CMA2498" s="187"/>
      <c r="CMB2498" s="187"/>
      <c r="CMC2498" s="204"/>
      <c r="CMD2498" s="272"/>
      <c r="CME2498" s="207"/>
      <c r="CMF2498" s="238"/>
      <c r="CMG2498" s="207"/>
      <c r="CMH2498" s="207"/>
      <c r="CMI2498" s="187"/>
      <c r="CMJ2498" s="187"/>
      <c r="CMK2498" s="204"/>
      <c r="CML2498" s="272"/>
      <c r="CMM2498" s="207"/>
      <c r="CMN2498" s="238"/>
      <c r="CMO2498" s="207"/>
      <c r="CMP2498" s="207"/>
      <c r="CMQ2498" s="187"/>
      <c r="CMR2498" s="187"/>
      <c r="CMS2498" s="204"/>
      <c r="CMT2498" s="272"/>
      <c r="CMU2498" s="207"/>
      <c r="CMV2498" s="238"/>
      <c r="CMW2498" s="207"/>
      <c r="CMX2498" s="207"/>
      <c r="CMY2498" s="187"/>
      <c r="CMZ2498" s="187"/>
      <c r="CNA2498" s="204"/>
      <c r="CNB2498" s="272"/>
      <c r="CNC2498" s="207"/>
      <c r="CND2498" s="238"/>
      <c r="CNE2498" s="207"/>
      <c r="CNF2498" s="207"/>
      <c r="CNG2498" s="187"/>
      <c r="CNH2498" s="187"/>
      <c r="CNI2498" s="204"/>
      <c r="CNJ2498" s="272"/>
      <c r="CNK2498" s="207"/>
      <c r="CNL2498" s="238"/>
      <c r="CNM2498" s="207"/>
      <c r="CNN2498" s="207"/>
      <c r="CNO2498" s="187"/>
      <c r="CNP2498" s="187"/>
      <c r="CNQ2498" s="204"/>
      <c r="CNR2498" s="272"/>
      <c r="CNS2498" s="207"/>
      <c r="CNT2498" s="238"/>
      <c r="CNU2498" s="207"/>
      <c r="CNV2498" s="207"/>
      <c r="CNW2498" s="187"/>
      <c r="CNX2498" s="187"/>
      <c r="CNY2498" s="204"/>
      <c r="CNZ2498" s="272"/>
      <c r="COA2498" s="207"/>
      <c r="COB2498" s="238"/>
      <c r="COC2498" s="207"/>
      <c r="COD2498" s="207"/>
      <c r="COE2498" s="187"/>
      <c r="COF2498" s="187"/>
      <c r="COG2498" s="204"/>
      <c r="COH2498" s="272"/>
      <c r="COI2498" s="207"/>
      <c r="COJ2498" s="238"/>
      <c r="COK2498" s="207"/>
      <c r="COL2498" s="207"/>
      <c r="COM2498" s="187"/>
      <c r="CON2498" s="187"/>
      <c r="COO2498" s="204"/>
      <c r="COP2498" s="272"/>
      <c r="COQ2498" s="207"/>
      <c r="COR2498" s="238"/>
      <c r="COS2498" s="207"/>
      <c r="COT2498" s="207"/>
      <c r="COU2498" s="187"/>
      <c r="COV2498" s="187"/>
      <c r="COW2498" s="204"/>
      <c r="COX2498" s="272"/>
      <c r="COY2498" s="207"/>
      <c r="COZ2498" s="238"/>
      <c r="CPA2498" s="207"/>
      <c r="CPB2498" s="207"/>
      <c r="CPC2498" s="187"/>
      <c r="CPD2498" s="187"/>
      <c r="CPE2498" s="204"/>
      <c r="CPF2498" s="272"/>
      <c r="CPG2498" s="207"/>
      <c r="CPH2498" s="238"/>
      <c r="CPI2498" s="207"/>
      <c r="CPJ2498" s="207"/>
      <c r="CPK2498" s="187"/>
      <c r="CPL2498" s="187"/>
      <c r="CPM2498" s="204"/>
      <c r="CPN2498" s="272"/>
      <c r="CPO2498" s="207"/>
      <c r="CPP2498" s="238"/>
      <c r="CPQ2498" s="207"/>
      <c r="CPR2498" s="207"/>
      <c r="CPS2498" s="187"/>
      <c r="CPT2498" s="187"/>
      <c r="CPU2498" s="204"/>
      <c r="CPV2498" s="272"/>
      <c r="CPW2498" s="207"/>
      <c r="CPX2498" s="238"/>
      <c r="CPY2498" s="207"/>
      <c r="CPZ2498" s="207"/>
      <c r="CQA2498" s="187"/>
      <c r="CQB2498" s="187"/>
      <c r="CQC2498" s="204"/>
      <c r="CQD2498" s="272"/>
      <c r="CQE2498" s="207"/>
      <c r="CQF2498" s="238"/>
      <c r="CQG2498" s="207"/>
      <c r="CQH2498" s="207"/>
      <c r="CQI2498" s="187"/>
      <c r="CQJ2498" s="187"/>
      <c r="CQK2498" s="204"/>
      <c r="CQL2498" s="272"/>
      <c r="CQM2498" s="207"/>
      <c r="CQN2498" s="238"/>
      <c r="CQO2498" s="207"/>
      <c r="CQP2498" s="207"/>
      <c r="CQQ2498" s="187"/>
      <c r="CQR2498" s="187"/>
      <c r="CQS2498" s="204"/>
      <c r="CQT2498" s="272"/>
      <c r="CQU2498" s="207"/>
      <c r="CQV2498" s="238"/>
      <c r="CQW2498" s="207"/>
      <c r="CQX2498" s="207"/>
      <c r="CQY2498" s="187"/>
      <c r="CQZ2498" s="187"/>
      <c r="CRA2498" s="204"/>
      <c r="CRB2498" s="272"/>
      <c r="CRC2498" s="207"/>
      <c r="CRD2498" s="238"/>
      <c r="CRE2498" s="207"/>
      <c r="CRF2498" s="207"/>
      <c r="CRG2498" s="187"/>
      <c r="CRH2498" s="187"/>
      <c r="CRI2498" s="204"/>
      <c r="CRJ2498" s="272"/>
      <c r="CRK2498" s="207"/>
      <c r="CRL2498" s="238"/>
      <c r="CRM2498" s="207"/>
      <c r="CRN2498" s="207"/>
      <c r="CRO2498" s="187"/>
      <c r="CRP2498" s="187"/>
      <c r="CRQ2498" s="204"/>
      <c r="CRR2498" s="272"/>
      <c r="CRS2498" s="207"/>
      <c r="CRT2498" s="238"/>
      <c r="CRU2498" s="207"/>
      <c r="CRV2498" s="207"/>
      <c r="CRW2498" s="187"/>
      <c r="CRX2498" s="187"/>
      <c r="CRY2498" s="204"/>
      <c r="CRZ2498" s="272"/>
      <c r="CSA2498" s="207"/>
      <c r="CSB2498" s="238"/>
      <c r="CSC2498" s="207"/>
      <c r="CSD2498" s="207"/>
      <c r="CSE2498" s="187"/>
      <c r="CSF2498" s="187"/>
      <c r="CSG2498" s="204"/>
      <c r="CSH2498" s="272"/>
      <c r="CSI2498" s="207"/>
      <c r="CSJ2498" s="238"/>
      <c r="CSK2498" s="207"/>
      <c r="CSL2498" s="207"/>
      <c r="CSM2498" s="187"/>
      <c r="CSN2498" s="187"/>
      <c r="CSO2498" s="204"/>
      <c r="CSP2498" s="272"/>
      <c r="CSQ2498" s="207"/>
      <c r="CSR2498" s="238"/>
      <c r="CSS2498" s="207"/>
      <c r="CST2498" s="207"/>
      <c r="CSU2498" s="187"/>
      <c r="CSV2498" s="187"/>
      <c r="CSW2498" s="204"/>
      <c r="CSX2498" s="272"/>
      <c r="CSY2498" s="207"/>
      <c r="CSZ2498" s="238"/>
      <c r="CTA2498" s="207"/>
      <c r="CTB2498" s="207"/>
      <c r="CTC2498" s="187"/>
      <c r="CTD2498" s="187"/>
      <c r="CTE2498" s="204"/>
      <c r="CTF2498" s="272"/>
      <c r="CTG2498" s="207"/>
      <c r="CTH2498" s="238"/>
      <c r="CTI2498" s="207"/>
      <c r="CTJ2498" s="207"/>
      <c r="CTK2498" s="187"/>
      <c r="CTL2498" s="187"/>
      <c r="CTM2498" s="204"/>
      <c r="CTN2498" s="272"/>
      <c r="CTO2498" s="207"/>
      <c r="CTP2498" s="238"/>
      <c r="CTQ2498" s="207"/>
      <c r="CTR2498" s="207"/>
      <c r="CTS2498" s="187"/>
      <c r="CTT2498" s="187"/>
      <c r="CTU2498" s="204"/>
      <c r="CTV2498" s="272"/>
      <c r="CTW2498" s="207"/>
      <c r="CTX2498" s="238"/>
      <c r="CTY2498" s="207"/>
      <c r="CTZ2498" s="207"/>
      <c r="CUA2498" s="187"/>
      <c r="CUB2498" s="187"/>
      <c r="CUC2498" s="204"/>
      <c r="CUD2498" s="272"/>
      <c r="CUE2498" s="207"/>
      <c r="CUF2498" s="238"/>
      <c r="CUG2498" s="207"/>
      <c r="CUH2498" s="207"/>
      <c r="CUI2498" s="187"/>
      <c r="CUJ2498" s="187"/>
      <c r="CUK2498" s="204"/>
      <c r="CUL2498" s="272"/>
      <c r="CUM2498" s="207"/>
      <c r="CUN2498" s="238"/>
      <c r="CUO2498" s="207"/>
      <c r="CUP2498" s="207"/>
      <c r="CUQ2498" s="187"/>
      <c r="CUR2498" s="187"/>
      <c r="CUS2498" s="204"/>
      <c r="CUT2498" s="272"/>
      <c r="CUU2498" s="207"/>
      <c r="CUV2498" s="238"/>
      <c r="CUW2498" s="207"/>
      <c r="CUX2498" s="207"/>
      <c r="CUY2498" s="187"/>
      <c r="CUZ2498" s="187"/>
      <c r="CVA2498" s="204"/>
      <c r="CVB2498" s="272"/>
      <c r="CVC2498" s="207"/>
      <c r="CVD2498" s="238"/>
      <c r="CVE2498" s="207"/>
      <c r="CVF2498" s="207"/>
      <c r="CVG2498" s="187"/>
      <c r="CVH2498" s="187"/>
      <c r="CVI2498" s="204"/>
      <c r="CVJ2498" s="272"/>
      <c r="CVK2498" s="207"/>
      <c r="CVL2498" s="238"/>
      <c r="CVM2498" s="207"/>
      <c r="CVN2498" s="207"/>
      <c r="CVO2498" s="187"/>
      <c r="CVP2498" s="187"/>
      <c r="CVQ2498" s="204"/>
      <c r="CVR2498" s="272"/>
      <c r="CVS2498" s="207"/>
      <c r="CVT2498" s="238"/>
      <c r="CVU2498" s="207"/>
      <c r="CVV2498" s="207"/>
      <c r="CVW2498" s="187"/>
      <c r="CVX2498" s="187"/>
      <c r="CVY2498" s="204"/>
      <c r="CVZ2498" s="272"/>
      <c r="CWA2498" s="207"/>
      <c r="CWB2498" s="238"/>
      <c r="CWC2498" s="207"/>
      <c r="CWD2498" s="207"/>
      <c r="CWE2498" s="187"/>
      <c r="CWF2498" s="187"/>
      <c r="CWG2498" s="204"/>
      <c r="CWH2498" s="272"/>
      <c r="CWI2498" s="207"/>
      <c r="CWJ2498" s="238"/>
      <c r="CWK2498" s="207"/>
      <c r="CWL2498" s="207"/>
      <c r="CWM2498" s="187"/>
      <c r="CWN2498" s="187"/>
      <c r="CWO2498" s="204"/>
      <c r="CWP2498" s="272"/>
      <c r="CWQ2498" s="207"/>
      <c r="CWR2498" s="238"/>
      <c r="CWS2498" s="207"/>
      <c r="CWT2498" s="207"/>
      <c r="CWU2498" s="187"/>
      <c r="CWV2498" s="187"/>
      <c r="CWW2498" s="204"/>
      <c r="CWX2498" s="272"/>
      <c r="CWY2498" s="207"/>
      <c r="CWZ2498" s="238"/>
      <c r="CXA2498" s="207"/>
      <c r="CXB2498" s="207"/>
      <c r="CXC2498" s="187"/>
      <c r="CXD2498" s="187"/>
      <c r="CXE2498" s="204"/>
      <c r="CXF2498" s="272"/>
      <c r="CXG2498" s="207"/>
      <c r="CXH2498" s="238"/>
      <c r="CXI2498" s="207"/>
      <c r="CXJ2498" s="207"/>
      <c r="CXK2498" s="187"/>
      <c r="CXL2498" s="187"/>
      <c r="CXM2498" s="204"/>
      <c r="CXN2498" s="272"/>
      <c r="CXO2498" s="207"/>
      <c r="CXP2498" s="238"/>
      <c r="CXQ2498" s="207"/>
      <c r="CXR2498" s="207"/>
      <c r="CXS2498" s="187"/>
      <c r="CXT2498" s="187"/>
      <c r="CXU2498" s="204"/>
      <c r="CXV2498" s="272"/>
      <c r="CXW2498" s="207"/>
      <c r="CXX2498" s="238"/>
      <c r="CXY2498" s="207"/>
      <c r="CXZ2498" s="207"/>
      <c r="CYA2498" s="187"/>
      <c r="CYB2498" s="187"/>
      <c r="CYC2498" s="204"/>
      <c r="CYD2498" s="272"/>
      <c r="CYE2498" s="207"/>
      <c r="CYF2498" s="238"/>
      <c r="CYG2498" s="207"/>
      <c r="CYH2498" s="207"/>
      <c r="CYI2498" s="187"/>
      <c r="CYJ2498" s="187"/>
      <c r="CYK2498" s="204"/>
      <c r="CYL2498" s="272"/>
      <c r="CYM2498" s="207"/>
      <c r="CYN2498" s="238"/>
      <c r="CYO2498" s="207"/>
      <c r="CYP2498" s="207"/>
      <c r="CYQ2498" s="187"/>
      <c r="CYR2498" s="187"/>
      <c r="CYS2498" s="204"/>
      <c r="CYT2498" s="272"/>
      <c r="CYU2498" s="207"/>
      <c r="CYV2498" s="238"/>
      <c r="CYW2498" s="207"/>
      <c r="CYX2498" s="207"/>
      <c r="CYY2498" s="187"/>
      <c r="CYZ2498" s="187"/>
      <c r="CZA2498" s="204"/>
      <c r="CZB2498" s="272"/>
      <c r="CZC2498" s="207"/>
      <c r="CZD2498" s="238"/>
      <c r="CZE2498" s="207"/>
      <c r="CZF2498" s="207"/>
      <c r="CZG2498" s="187"/>
      <c r="CZH2498" s="187"/>
      <c r="CZI2498" s="204"/>
      <c r="CZJ2498" s="272"/>
      <c r="CZK2498" s="207"/>
      <c r="CZL2498" s="238"/>
      <c r="CZM2498" s="207"/>
      <c r="CZN2498" s="207"/>
      <c r="CZO2498" s="187"/>
      <c r="CZP2498" s="187"/>
      <c r="CZQ2498" s="204"/>
      <c r="CZR2498" s="272"/>
      <c r="CZS2498" s="207"/>
      <c r="CZT2498" s="238"/>
      <c r="CZU2498" s="207"/>
      <c r="CZV2498" s="207"/>
      <c r="CZW2498" s="187"/>
      <c r="CZX2498" s="187"/>
      <c r="CZY2498" s="204"/>
      <c r="CZZ2498" s="272"/>
      <c r="DAA2498" s="207"/>
      <c r="DAB2498" s="238"/>
      <c r="DAC2498" s="207"/>
      <c r="DAD2498" s="207"/>
      <c r="DAE2498" s="187"/>
      <c r="DAF2498" s="187"/>
      <c r="DAG2498" s="204"/>
      <c r="DAH2498" s="272"/>
      <c r="DAI2498" s="207"/>
      <c r="DAJ2498" s="238"/>
      <c r="DAK2498" s="207"/>
      <c r="DAL2498" s="207"/>
      <c r="DAM2498" s="187"/>
      <c r="DAN2498" s="187"/>
      <c r="DAO2498" s="204"/>
      <c r="DAP2498" s="272"/>
      <c r="DAQ2498" s="207"/>
      <c r="DAR2498" s="238"/>
      <c r="DAS2498" s="207"/>
      <c r="DAT2498" s="207"/>
      <c r="DAU2498" s="187"/>
      <c r="DAV2498" s="187"/>
      <c r="DAW2498" s="204"/>
      <c r="DAX2498" s="272"/>
      <c r="DAY2498" s="207"/>
      <c r="DAZ2498" s="238"/>
      <c r="DBA2498" s="207"/>
      <c r="DBB2498" s="207"/>
      <c r="DBC2498" s="187"/>
      <c r="DBD2498" s="187"/>
      <c r="DBE2498" s="204"/>
      <c r="DBF2498" s="272"/>
      <c r="DBG2498" s="207"/>
      <c r="DBH2498" s="238"/>
      <c r="DBI2498" s="207"/>
      <c r="DBJ2498" s="207"/>
      <c r="DBK2498" s="187"/>
      <c r="DBL2498" s="187"/>
      <c r="DBM2498" s="204"/>
      <c r="DBN2498" s="272"/>
      <c r="DBO2498" s="207"/>
      <c r="DBP2498" s="238"/>
      <c r="DBQ2498" s="207"/>
      <c r="DBR2498" s="207"/>
      <c r="DBS2498" s="187"/>
      <c r="DBT2498" s="187"/>
      <c r="DBU2498" s="204"/>
      <c r="DBV2498" s="272"/>
      <c r="DBW2498" s="207"/>
      <c r="DBX2498" s="238"/>
      <c r="DBY2498" s="207"/>
      <c r="DBZ2498" s="207"/>
      <c r="DCA2498" s="187"/>
      <c r="DCB2498" s="187"/>
      <c r="DCC2498" s="204"/>
      <c r="DCD2498" s="272"/>
      <c r="DCE2498" s="207"/>
      <c r="DCF2498" s="238"/>
      <c r="DCG2498" s="207"/>
      <c r="DCH2498" s="207"/>
      <c r="DCI2498" s="187"/>
      <c r="DCJ2498" s="187"/>
      <c r="DCK2498" s="204"/>
      <c r="DCL2498" s="272"/>
      <c r="DCM2498" s="207"/>
      <c r="DCN2498" s="238"/>
      <c r="DCO2498" s="207"/>
      <c r="DCP2498" s="207"/>
      <c r="DCQ2498" s="187"/>
      <c r="DCR2498" s="187"/>
      <c r="DCS2498" s="204"/>
      <c r="DCT2498" s="272"/>
      <c r="DCU2498" s="207"/>
      <c r="DCV2498" s="238"/>
      <c r="DCW2498" s="207"/>
      <c r="DCX2498" s="207"/>
      <c r="DCY2498" s="187"/>
      <c r="DCZ2498" s="187"/>
      <c r="DDA2498" s="204"/>
      <c r="DDB2498" s="272"/>
      <c r="DDC2498" s="207"/>
      <c r="DDD2498" s="238"/>
      <c r="DDE2498" s="207"/>
      <c r="DDF2498" s="207"/>
      <c r="DDG2498" s="187"/>
      <c r="DDH2498" s="187"/>
      <c r="DDI2498" s="204"/>
      <c r="DDJ2498" s="272"/>
      <c r="DDK2498" s="207"/>
      <c r="DDL2498" s="238"/>
      <c r="DDM2498" s="207"/>
      <c r="DDN2498" s="207"/>
      <c r="DDO2498" s="187"/>
      <c r="DDP2498" s="187"/>
      <c r="DDQ2498" s="204"/>
      <c r="DDR2498" s="272"/>
      <c r="DDS2498" s="207"/>
      <c r="DDT2498" s="238"/>
      <c r="DDU2498" s="207"/>
      <c r="DDV2498" s="207"/>
      <c r="DDW2498" s="187"/>
      <c r="DDX2498" s="187"/>
      <c r="DDY2498" s="204"/>
      <c r="DDZ2498" s="272"/>
      <c r="DEA2498" s="207"/>
      <c r="DEB2498" s="238"/>
      <c r="DEC2498" s="207"/>
      <c r="DED2498" s="207"/>
      <c r="DEE2498" s="187"/>
      <c r="DEF2498" s="187"/>
      <c r="DEG2498" s="204"/>
      <c r="DEH2498" s="272"/>
      <c r="DEI2498" s="207"/>
      <c r="DEJ2498" s="238"/>
      <c r="DEK2498" s="207"/>
      <c r="DEL2498" s="207"/>
      <c r="DEM2498" s="187"/>
      <c r="DEN2498" s="187"/>
      <c r="DEO2498" s="204"/>
      <c r="DEP2498" s="272"/>
      <c r="DEQ2498" s="207"/>
      <c r="DER2498" s="238"/>
      <c r="DES2498" s="207"/>
      <c r="DET2498" s="207"/>
      <c r="DEU2498" s="187"/>
      <c r="DEV2498" s="187"/>
      <c r="DEW2498" s="204"/>
      <c r="DEX2498" s="272"/>
      <c r="DEY2498" s="207"/>
      <c r="DEZ2498" s="238"/>
      <c r="DFA2498" s="207"/>
      <c r="DFB2498" s="207"/>
      <c r="DFC2498" s="187"/>
      <c r="DFD2498" s="187"/>
      <c r="DFE2498" s="204"/>
      <c r="DFF2498" s="272"/>
      <c r="DFG2498" s="207"/>
      <c r="DFH2498" s="238"/>
      <c r="DFI2498" s="207"/>
      <c r="DFJ2498" s="207"/>
      <c r="DFK2498" s="187"/>
      <c r="DFL2498" s="187"/>
      <c r="DFM2498" s="204"/>
      <c r="DFN2498" s="272"/>
      <c r="DFO2498" s="207"/>
      <c r="DFP2498" s="238"/>
      <c r="DFQ2498" s="207"/>
      <c r="DFR2498" s="207"/>
      <c r="DFS2498" s="187"/>
      <c r="DFT2498" s="187"/>
      <c r="DFU2498" s="204"/>
      <c r="DFV2498" s="272"/>
      <c r="DFW2498" s="207"/>
      <c r="DFX2498" s="238"/>
      <c r="DFY2498" s="207"/>
      <c r="DFZ2498" s="207"/>
      <c r="DGA2498" s="187"/>
      <c r="DGB2498" s="187"/>
      <c r="DGC2498" s="204"/>
      <c r="DGD2498" s="272"/>
      <c r="DGE2498" s="207"/>
      <c r="DGF2498" s="238"/>
      <c r="DGG2498" s="207"/>
      <c r="DGH2498" s="207"/>
      <c r="DGI2498" s="187"/>
      <c r="DGJ2498" s="187"/>
      <c r="DGK2498" s="204"/>
      <c r="DGL2498" s="272"/>
      <c r="DGM2498" s="207"/>
      <c r="DGN2498" s="238"/>
      <c r="DGO2498" s="207"/>
      <c r="DGP2498" s="207"/>
      <c r="DGQ2498" s="187"/>
      <c r="DGR2498" s="187"/>
      <c r="DGS2498" s="204"/>
      <c r="DGT2498" s="272"/>
      <c r="DGU2498" s="207"/>
      <c r="DGV2498" s="238"/>
      <c r="DGW2498" s="207"/>
      <c r="DGX2498" s="207"/>
      <c r="DGY2498" s="187"/>
      <c r="DGZ2498" s="187"/>
      <c r="DHA2498" s="204"/>
      <c r="DHB2498" s="272"/>
      <c r="DHC2498" s="207"/>
      <c r="DHD2498" s="238"/>
      <c r="DHE2498" s="207"/>
      <c r="DHF2498" s="207"/>
      <c r="DHG2498" s="187"/>
      <c r="DHH2498" s="187"/>
      <c r="DHI2498" s="204"/>
      <c r="DHJ2498" s="272"/>
      <c r="DHK2498" s="207"/>
      <c r="DHL2498" s="238"/>
      <c r="DHM2498" s="207"/>
      <c r="DHN2498" s="207"/>
      <c r="DHO2498" s="187"/>
      <c r="DHP2498" s="187"/>
      <c r="DHQ2498" s="204"/>
      <c r="DHR2498" s="272"/>
      <c r="DHS2498" s="207"/>
      <c r="DHT2498" s="238"/>
      <c r="DHU2498" s="207"/>
      <c r="DHV2498" s="207"/>
      <c r="DHW2498" s="187"/>
      <c r="DHX2498" s="187"/>
      <c r="DHY2498" s="204"/>
      <c r="DHZ2498" s="272"/>
      <c r="DIA2498" s="207"/>
      <c r="DIB2498" s="238"/>
      <c r="DIC2498" s="207"/>
      <c r="DID2498" s="207"/>
      <c r="DIE2498" s="187"/>
      <c r="DIF2498" s="187"/>
      <c r="DIG2498" s="204"/>
      <c r="DIH2498" s="272"/>
      <c r="DII2498" s="207"/>
      <c r="DIJ2498" s="238"/>
      <c r="DIK2498" s="207"/>
      <c r="DIL2498" s="207"/>
      <c r="DIM2498" s="187"/>
      <c r="DIN2498" s="187"/>
      <c r="DIO2498" s="204"/>
      <c r="DIP2498" s="272"/>
      <c r="DIQ2498" s="207"/>
      <c r="DIR2498" s="238"/>
      <c r="DIS2498" s="207"/>
      <c r="DIT2498" s="207"/>
      <c r="DIU2498" s="187"/>
      <c r="DIV2498" s="187"/>
      <c r="DIW2498" s="204"/>
      <c r="DIX2498" s="272"/>
      <c r="DIY2498" s="207"/>
      <c r="DIZ2498" s="238"/>
      <c r="DJA2498" s="207"/>
      <c r="DJB2498" s="207"/>
      <c r="DJC2498" s="187"/>
      <c r="DJD2498" s="187"/>
      <c r="DJE2498" s="204"/>
      <c r="DJF2498" s="272"/>
      <c r="DJG2498" s="207"/>
      <c r="DJH2498" s="238"/>
      <c r="DJI2498" s="207"/>
      <c r="DJJ2498" s="207"/>
      <c r="DJK2498" s="187"/>
      <c r="DJL2498" s="187"/>
      <c r="DJM2498" s="204"/>
      <c r="DJN2498" s="272"/>
      <c r="DJO2498" s="207"/>
      <c r="DJP2498" s="238"/>
      <c r="DJQ2498" s="207"/>
      <c r="DJR2498" s="207"/>
      <c r="DJS2498" s="187"/>
      <c r="DJT2498" s="187"/>
      <c r="DJU2498" s="204"/>
      <c r="DJV2498" s="272"/>
      <c r="DJW2498" s="207"/>
      <c r="DJX2498" s="238"/>
      <c r="DJY2498" s="207"/>
      <c r="DJZ2498" s="207"/>
      <c r="DKA2498" s="187"/>
      <c r="DKB2498" s="187"/>
      <c r="DKC2498" s="204"/>
      <c r="DKD2498" s="272"/>
      <c r="DKE2498" s="207"/>
      <c r="DKF2498" s="238"/>
      <c r="DKG2498" s="207"/>
      <c r="DKH2498" s="207"/>
      <c r="DKI2498" s="187"/>
      <c r="DKJ2498" s="187"/>
      <c r="DKK2498" s="204"/>
      <c r="DKL2498" s="272"/>
      <c r="DKM2498" s="207"/>
      <c r="DKN2498" s="238"/>
      <c r="DKO2498" s="207"/>
      <c r="DKP2498" s="207"/>
      <c r="DKQ2498" s="187"/>
      <c r="DKR2498" s="187"/>
      <c r="DKS2498" s="204"/>
      <c r="DKT2498" s="272"/>
      <c r="DKU2498" s="207"/>
      <c r="DKV2498" s="238"/>
      <c r="DKW2498" s="207"/>
      <c r="DKX2498" s="207"/>
      <c r="DKY2498" s="187"/>
      <c r="DKZ2498" s="187"/>
      <c r="DLA2498" s="204"/>
      <c r="DLB2498" s="272"/>
      <c r="DLC2498" s="207"/>
      <c r="DLD2498" s="238"/>
      <c r="DLE2498" s="207"/>
      <c r="DLF2498" s="207"/>
      <c r="DLG2498" s="187"/>
      <c r="DLH2498" s="187"/>
      <c r="DLI2498" s="204"/>
      <c r="DLJ2498" s="272"/>
      <c r="DLK2498" s="207"/>
      <c r="DLL2498" s="238"/>
      <c r="DLM2498" s="207"/>
      <c r="DLN2498" s="207"/>
      <c r="DLO2498" s="187"/>
      <c r="DLP2498" s="187"/>
      <c r="DLQ2498" s="204"/>
      <c r="DLR2498" s="272"/>
      <c r="DLS2498" s="207"/>
      <c r="DLT2498" s="238"/>
      <c r="DLU2498" s="207"/>
      <c r="DLV2498" s="207"/>
      <c r="DLW2498" s="187"/>
      <c r="DLX2498" s="187"/>
      <c r="DLY2498" s="204"/>
      <c r="DLZ2498" s="272"/>
      <c r="DMA2498" s="207"/>
      <c r="DMB2498" s="238"/>
      <c r="DMC2498" s="207"/>
      <c r="DMD2498" s="207"/>
      <c r="DME2498" s="187"/>
      <c r="DMF2498" s="187"/>
      <c r="DMG2498" s="204"/>
      <c r="DMH2498" s="272"/>
      <c r="DMI2498" s="207"/>
      <c r="DMJ2498" s="238"/>
      <c r="DMK2498" s="207"/>
      <c r="DML2498" s="207"/>
      <c r="DMM2498" s="187"/>
      <c r="DMN2498" s="187"/>
      <c r="DMO2498" s="204"/>
      <c r="DMP2498" s="272"/>
      <c r="DMQ2498" s="207"/>
      <c r="DMR2498" s="238"/>
      <c r="DMS2498" s="207"/>
      <c r="DMT2498" s="207"/>
      <c r="DMU2498" s="187"/>
      <c r="DMV2498" s="187"/>
      <c r="DMW2498" s="204"/>
      <c r="DMX2498" s="272"/>
      <c r="DMY2498" s="207"/>
      <c r="DMZ2498" s="238"/>
      <c r="DNA2498" s="207"/>
      <c r="DNB2498" s="207"/>
      <c r="DNC2498" s="187"/>
      <c r="DND2498" s="187"/>
      <c r="DNE2498" s="204"/>
      <c r="DNF2498" s="272"/>
      <c r="DNG2498" s="207"/>
      <c r="DNH2498" s="238"/>
      <c r="DNI2498" s="207"/>
      <c r="DNJ2498" s="207"/>
      <c r="DNK2498" s="187"/>
      <c r="DNL2498" s="187"/>
      <c r="DNM2498" s="204"/>
      <c r="DNN2498" s="272"/>
      <c r="DNO2498" s="207"/>
      <c r="DNP2498" s="238"/>
      <c r="DNQ2498" s="207"/>
      <c r="DNR2498" s="207"/>
      <c r="DNS2498" s="187"/>
      <c r="DNT2498" s="187"/>
      <c r="DNU2498" s="204"/>
      <c r="DNV2498" s="272"/>
      <c r="DNW2498" s="207"/>
      <c r="DNX2498" s="238"/>
      <c r="DNY2498" s="207"/>
      <c r="DNZ2498" s="207"/>
      <c r="DOA2498" s="187"/>
      <c r="DOB2498" s="187"/>
      <c r="DOC2498" s="204"/>
      <c r="DOD2498" s="272"/>
      <c r="DOE2498" s="207"/>
      <c r="DOF2498" s="238"/>
      <c r="DOG2498" s="207"/>
      <c r="DOH2498" s="207"/>
      <c r="DOI2498" s="187"/>
      <c r="DOJ2498" s="187"/>
      <c r="DOK2498" s="204"/>
      <c r="DOL2498" s="272"/>
      <c r="DOM2498" s="207"/>
      <c r="DON2498" s="238"/>
      <c r="DOO2498" s="207"/>
      <c r="DOP2498" s="207"/>
      <c r="DOQ2498" s="187"/>
      <c r="DOR2498" s="187"/>
      <c r="DOS2498" s="204"/>
      <c r="DOT2498" s="272"/>
      <c r="DOU2498" s="207"/>
      <c r="DOV2498" s="238"/>
      <c r="DOW2498" s="207"/>
      <c r="DOX2498" s="207"/>
      <c r="DOY2498" s="187"/>
      <c r="DOZ2498" s="187"/>
      <c r="DPA2498" s="204"/>
      <c r="DPB2498" s="272"/>
      <c r="DPC2498" s="207"/>
      <c r="DPD2498" s="238"/>
      <c r="DPE2498" s="207"/>
      <c r="DPF2498" s="207"/>
      <c r="DPG2498" s="187"/>
      <c r="DPH2498" s="187"/>
      <c r="DPI2498" s="204"/>
      <c r="DPJ2498" s="272"/>
      <c r="DPK2498" s="207"/>
      <c r="DPL2498" s="238"/>
      <c r="DPM2498" s="207"/>
      <c r="DPN2498" s="207"/>
      <c r="DPO2498" s="187"/>
      <c r="DPP2498" s="187"/>
      <c r="DPQ2498" s="204"/>
      <c r="DPR2498" s="272"/>
      <c r="DPS2498" s="207"/>
      <c r="DPT2498" s="238"/>
      <c r="DPU2498" s="207"/>
      <c r="DPV2498" s="207"/>
      <c r="DPW2498" s="187"/>
      <c r="DPX2498" s="187"/>
      <c r="DPY2498" s="204"/>
      <c r="DPZ2498" s="272"/>
      <c r="DQA2498" s="207"/>
      <c r="DQB2498" s="238"/>
      <c r="DQC2498" s="207"/>
      <c r="DQD2498" s="207"/>
      <c r="DQE2498" s="187"/>
      <c r="DQF2498" s="187"/>
      <c r="DQG2498" s="204"/>
      <c r="DQH2498" s="272"/>
      <c r="DQI2498" s="207"/>
      <c r="DQJ2498" s="238"/>
      <c r="DQK2498" s="207"/>
      <c r="DQL2498" s="207"/>
      <c r="DQM2498" s="187"/>
      <c r="DQN2498" s="187"/>
      <c r="DQO2498" s="204"/>
      <c r="DQP2498" s="272"/>
      <c r="DQQ2498" s="207"/>
      <c r="DQR2498" s="238"/>
      <c r="DQS2498" s="207"/>
      <c r="DQT2498" s="207"/>
      <c r="DQU2498" s="187"/>
      <c r="DQV2498" s="187"/>
      <c r="DQW2498" s="204"/>
      <c r="DQX2498" s="272"/>
      <c r="DQY2498" s="207"/>
      <c r="DQZ2498" s="238"/>
      <c r="DRA2498" s="207"/>
      <c r="DRB2498" s="207"/>
      <c r="DRC2498" s="187"/>
      <c r="DRD2498" s="187"/>
      <c r="DRE2498" s="204"/>
      <c r="DRF2498" s="272"/>
      <c r="DRG2498" s="207"/>
      <c r="DRH2498" s="238"/>
      <c r="DRI2498" s="207"/>
      <c r="DRJ2498" s="207"/>
      <c r="DRK2498" s="187"/>
      <c r="DRL2498" s="187"/>
      <c r="DRM2498" s="204"/>
      <c r="DRN2498" s="272"/>
      <c r="DRO2498" s="207"/>
      <c r="DRP2498" s="238"/>
      <c r="DRQ2498" s="207"/>
      <c r="DRR2498" s="207"/>
      <c r="DRS2498" s="187"/>
      <c r="DRT2498" s="187"/>
      <c r="DRU2498" s="204"/>
      <c r="DRV2498" s="272"/>
      <c r="DRW2498" s="207"/>
      <c r="DRX2498" s="238"/>
      <c r="DRY2498" s="207"/>
      <c r="DRZ2498" s="207"/>
      <c r="DSA2498" s="187"/>
      <c r="DSB2498" s="187"/>
      <c r="DSC2498" s="204"/>
      <c r="DSD2498" s="272"/>
      <c r="DSE2498" s="207"/>
      <c r="DSF2498" s="238"/>
      <c r="DSG2498" s="207"/>
      <c r="DSH2498" s="207"/>
      <c r="DSI2498" s="187"/>
      <c r="DSJ2498" s="187"/>
      <c r="DSK2498" s="204"/>
      <c r="DSL2498" s="272"/>
      <c r="DSM2498" s="207"/>
      <c r="DSN2498" s="238"/>
      <c r="DSO2498" s="207"/>
      <c r="DSP2498" s="207"/>
      <c r="DSQ2498" s="187"/>
      <c r="DSR2498" s="187"/>
      <c r="DSS2498" s="204"/>
      <c r="DST2498" s="272"/>
      <c r="DSU2498" s="207"/>
      <c r="DSV2498" s="238"/>
      <c r="DSW2498" s="207"/>
      <c r="DSX2498" s="207"/>
      <c r="DSY2498" s="187"/>
      <c r="DSZ2498" s="187"/>
      <c r="DTA2498" s="204"/>
      <c r="DTB2498" s="272"/>
      <c r="DTC2498" s="207"/>
      <c r="DTD2498" s="238"/>
      <c r="DTE2498" s="207"/>
      <c r="DTF2498" s="207"/>
      <c r="DTG2498" s="187"/>
      <c r="DTH2498" s="187"/>
      <c r="DTI2498" s="204"/>
      <c r="DTJ2498" s="272"/>
      <c r="DTK2498" s="207"/>
      <c r="DTL2498" s="238"/>
      <c r="DTM2498" s="207"/>
      <c r="DTN2498" s="207"/>
      <c r="DTO2498" s="187"/>
      <c r="DTP2498" s="187"/>
      <c r="DTQ2498" s="204"/>
      <c r="DTR2498" s="272"/>
      <c r="DTS2498" s="207"/>
      <c r="DTT2498" s="238"/>
      <c r="DTU2498" s="207"/>
      <c r="DTV2498" s="207"/>
      <c r="DTW2498" s="187"/>
      <c r="DTX2498" s="187"/>
      <c r="DTY2498" s="204"/>
      <c r="DTZ2498" s="272"/>
      <c r="DUA2498" s="207"/>
      <c r="DUB2498" s="238"/>
      <c r="DUC2498" s="207"/>
      <c r="DUD2498" s="207"/>
      <c r="DUE2498" s="187"/>
      <c r="DUF2498" s="187"/>
      <c r="DUG2498" s="204"/>
      <c r="DUH2498" s="272"/>
      <c r="DUI2498" s="207"/>
      <c r="DUJ2498" s="238"/>
      <c r="DUK2498" s="207"/>
      <c r="DUL2498" s="207"/>
      <c r="DUM2498" s="187"/>
      <c r="DUN2498" s="187"/>
      <c r="DUO2498" s="204"/>
      <c r="DUP2498" s="272"/>
      <c r="DUQ2498" s="207"/>
      <c r="DUR2498" s="238"/>
      <c r="DUS2498" s="207"/>
      <c r="DUT2498" s="207"/>
      <c r="DUU2498" s="187"/>
      <c r="DUV2498" s="187"/>
      <c r="DUW2498" s="204"/>
      <c r="DUX2498" s="272"/>
      <c r="DUY2498" s="207"/>
      <c r="DUZ2498" s="238"/>
      <c r="DVA2498" s="207"/>
      <c r="DVB2498" s="207"/>
      <c r="DVC2498" s="187"/>
      <c r="DVD2498" s="187"/>
      <c r="DVE2498" s="204"/>
      <c r="DVF2498" s="272"/>
      <c r="DVG2498" s="207"/>
      <c r="DVH2498" s="238"/>
      <c r="DVI2498" s="207"/>
      <c r="DVJ2498" s="207"/>
      <c r="DVK2498" s="187"/>
      <c r="DVL2498" s="187"/>
      <c r="DVM2498" s="204"/>
      <c r="DVN2498" s="272"/>
      <c r="DVO2498" s="207"/>
      <c r="DVP2498" s="238"/>
      <c r="DVQ2498" s="207"/>
      <c r="DVR2498" s="207"/>
      <c r="DVS2498" s="187"/>
      <c r="DVT2498" s="187"/>
      <c r="DVU2498" s="204"/>
      <c r="DVV2498" s="272"/>
      <c r="DVW2498" s="207"/>
      <c r="DVX2498" s="238"/>
      <c r="DVY2498" s="207"/>
      <c r="DVZ2498" s="207"/>
      <c r="DWA2498" s="187"/>
      <c r="DWB2498" s="187"/>
      <c r="DWC2498" s="204"/>
      <c r="DWD2498" s="272"/>
      <c r="DWE2498" s="207"/>
      <c r="DWF2498" s="238"/>
      <c r="DWG2498" s="207"/>
      <c r="DWH2498" s="207"/>
      <c r="DWI2498" s="187"/>
      <c r="DWJ2498" s="187"/>
      <c r="DWK2498" s="204"/>
      <c r="DWL2498" s="272"/>
      <c r="DWM2498" s="207"/>
      <c r="DWN2498" s="238"/>
      <c r="DWO2498" s="207"/>
      <c r="DWP2498" s="207"/>
      <c r="DWQ2498" s="187"/>
      <c r="DWR2498" s="187"/>
      <c r="DWS2498" s="204"/>
      <c r="DWT2498" s="272"/>
      <c r="DWU2498" s="207"/>
      <c r="DWV2498" s="238"/>
      <c r="DWW2498" s="207"/>
      <c r="DWX2498" s="207"/>
      <c r="DWY2498" s="187"/>
      <c r="DWZ2498" s="187"/>
      <c r="DXA2498" s="204"/>
      <c r="DXB2498" s="272"/>
      <c r="DXC2498" s="207"/>
      <c r="DXD2498" s="238"/>
      <c r="DXE2498" s="207"/>
      <c r="DXF2498" s="207"/>
      <c r="DXG2498" s="187"/>
      <c r="DXH2498" s="187"/>
      <c r="DXI2498" s="204"/>
      <c r="DXJ2498" s="272"/>
      <c r="DXK2498" s="207"/>
      <c r="DXL2498" s="238"/>
      <c r="DXM2498" s="207"/>
      <c r="DXN2498" s="207"/>
      <c r="DXO2498" s="187"/>
      <c r="DXP2498" s="187"/>
      <c r="DXQ2498" s="204"/>
      <c r="DXR2498" s="272"/>
      <c r="DXS2498" s="207"/>
      <c r="DXT2498" s="238"/>
      <c r="DXU2498" s="207"/>
      <c r="DXV2498" s="207"/>
      <c r="DXW2498" s="187"/>
      <c r="DXX2498" s="187"/>
      <c r="DXY2498" s="204"/>
      <c r="DXZ2498" s="272"/>
      <c r="DYA2498" s="207"/>
      <c r="DYB2498" s="238"/>
      <c r="DYC2498" s="207"/>
      <c r="DYD2498" s="207"/>
      <c r="DYE2498" s="187"/>
      <c r="DYF2498" s="187"/>
      <c r="DYG2498" s="204"/>
      <c r="DYH2498" s="272"/>
      <c r="DYI2498" s="207"/>
      <c r="DYJ2498" s="238"/>
      <c r="DYK2498" s="207"/>
      <c r="DYL2498" s="207"/>
      <c r="DYM2498" s="187"/>
      <c r="DYN2498" s="187"/>
      <c r="DYO2498" s="204"/>
      <c r="DYP2498" s="272"/>
      <c r="DYQ2498" s="207"/>
      <c r="DYR2498" s="238"/>
      <c r="DYS2498" s="207"/>
      <c r="DYT2498" s="207"/>
      <c r="DYU2498" s="187"/>
      <c r="DYV2498" s="187"/>
      <c r="DYW2498" s="204"/>
      <c r="DYX2498" s="272"/>
      <c r="DYY2498" s="207"/>
      <c r="DYZ2498" s="238"/>
      <c r="DZA2498" s="207"/>
      <c r="DZB2498" s="207"/>
      <c r="DZC2498" s="187"/>
      <c r="DZD2498" s="187"/>
      <c r="DZE2498" s="204"/>
      <c r="DZF2498" s="272"/>
      <c r="DZG2498" s="207"/>
      <c r="DZH2498" s="238"/>
      <c r="DZI2498" s="207"/>
      <c r="DZJ2498" s="207"/>
      <c r="DZK2498" s="187"/>
      <c r="DZL2498" s="187"/>
      <c r="DZM2498" s="204"/>
      <c r="DZN2498" s="272"/>
      <c r="DZO2498" s="207"/>
      <c r="DZP2498" s="238"/>
      <c r="DZQ2498" s="207"/>
      <c r="DZR2498" s="207"/>
      <c r="DZS2498" s="187"/>
      <c r="DZT2498" s="187"/>
      <c r="DZU2498" s="204"/>
      <c r="DZV2498" s="272"/>
      <c r="DZW2498" s="207"/>
      <c r="DZX2498" s="238"/>
      <c r="DZY2498" s="207"/>
      <c r="DZZ2498" s="207"/>
      <c r="EAA2498" s="187"/>
      <c r="EAB2498" s="187"/>
      <c r="EAC2498" s="204"/>
      <c r="EAD2498" s="272"/>
      <c r="EAE2498" s="207"/>
      <c r="EAF2498" s="238"/>
      <c r="EAG2498" s="207"/>
      <c r="EAH2498" s="207"/>
      <c r="EAI2498" s="187"/>
      <c r="EAJ2498" s="187"/>
      <c r="EAK2498" s="204"/>
      <c r="EAL2498" s="272"/>
      <c r="EAM2498" s="207"/>
      <c r="EAN2498" s="238"/>
      <c r="EAO2498" s="207"/>
      <c r="EAP2498" s="207"/>
      <c r="EAQ2498" s="187"/>
      <c r="EAR2498" s="187"/>
      <c r="EAS2498" s="204"/>
      <c r="EAT2498" s="272"/>
      <c r="EAU2498" s="207"/>
      <c r="EAV2498" s="238"/>
      <c r="EAW2498" s="207"/>
      <c r="EAX2498" s="207"/>
      <c r="EAY2498" s="187"/>
      <c r="EAZ2498" s="187"/>
      <c r="EBA2498" s="204"/>
      <c r="EBB2498" s="272"/>
      <c r="EBC2498" s="207"/>
      <c r="EBD2498" s="238"/>
      <c r="EBE2498" s="207"/>
      <c r="EBF2498" s="207"/>
      <c r="EBG2498" s="187"/>
      <c r="EBH2498" s="187"/>
      <c r="EBI2498" s="204"/>
      <c r="EBJ2498" s="272"/>
      <c r="EBK2498" s="207"/>
      <c r="EBL2498" s="238"/>
      <c r="EBM2498" s="207"/>
      <c r="EBN2498" s="207"/>
      <c r="EBO2498" s="187"/>
      <c r="EBP2498" s="187"/>
      <c r="EBQ2498" s="204"/>
      <c r="EBR2498" s="272"/>
      <c r="EBS2498" s="207"/>
      <c r="EBT2498" s="238"/>
      <c r="EBU2498" s="207"/>
      <c r="EBV2498" s="207"/>
      <c r="EBW2498" s="187"/>
      <c r="EBX2498" s="187"/>
      <c r="EBY2498" s="204"/>
      <c r="EBZ2498" s="272"/>
      <c r="ECA2498" s="207"/>
      <c r="ECB2498" s="238"/>
      <c r="ECC2498" s="207"/>
      <c r="ECD2498" s="207"/>
      <c r="ECE2498" s="187"/>
      <c r="ECF2498" s="187"/>
      <c r="ECG2498" s="204"/>
      <c r="ECH2498" s="272"/>
      <c r="ECI2498" s="207"/>
      <c r="ECJ2498" s="238"/>
      <c r="ECK2498" s="207"/>
      <c r="ECL2498" s="207"/>
      <c r="ECM2498" s="187"/>
      <c r="ECN2498" s="187"/>
      <c r="ECO2498" s="204"/>
      <c r="ECP2498" s="272"/>
      <c r="ECQ2498" s="207"/>
      <c r="ECR2498" s="238"/>
      <c r="ECS2498" s="207"/>
      <c r="ECT2498" s="207"/>
      <c r="ECU2498" s="187"/>
      <c r="ECV2498" s="187"/>
      <c r="ECW2498" s="204"/>
      <c r="ECX2498" s="272"/>
      <c r="ECY2498" s="207"/>
      <c r="ECZ2498" s="238"/>
      <c r="EDA2498" s="207"/>
      <c r="EDB2498" s="207"/>
      <c r="EDC2498" s="187"/>
      <c r="EDD2498" s="187"/>
      <c r="EDE2498" s="204"/>
      <c r="EDF2498" s="272"/>
      <c r="EDG2498" s="207"/>
      <c r="EDH2498" s="238"/>
      <c r="EDI2498" s="207"/>
      <c r="EDJ2498" s="207"/>
      <c r="EDK2498" s="187"/>
      <c r="EDL2498" s="187"/>
      <c r="EDM2498" s="204"/>
      <c r="EDN2498" s="272"/>
      <c r="EDO2498" s="207"/>
      <c r="EDP2498" s="238"/>
      <c r="EDQ2498" s="207"/>
      <c r="EDR2498" s="207"/>
      <c r="EDS2498" s="187"/>
      <c r="EDT2498" s="187"/>
      <c r="EDU2498" s="204"/>
      <c r="EDV2498" s="272"/>
      <c r="EDW2498" s="207"/>
      <c r="EDX2498" s="238"/>
      <c r="EDY2498" s="207"/>
      <c r="EDZ2498" s="207"/>
      <c r="EEA2498" s="187"/>
      <c r="EEB2498" s="187"/>
      <c r="EEC2498" s="204"/>
      <c r="EED2498" s="272"/>
      <c r="EEE2498" s="207"/>
      <c r="EEF2498" s="238"/>
      <c r="EEG2498" s="207"/>
      <c r="EEH2498" s="207"/>
      <c r="EEI2498" s="187"/>
      <c r="EEJ2498" s="187"/>
      <c r="EEK2498" s="204"/>
      <c r="EEL2498" s="272"/>
      <c r="EEM2498" s="207"/>
      <c r="EEN2498" s="238"/>
      <c r="EEO2498" s="207"/>
      <c r="EEP2498" s="207"/>
      <c r="EEQ2498" s="187"/>
      <c r="EER2498" s="187"/>
      <c r="EES2498" s="204"/>
      <c r="EET2498" s="272"/>
      <c r="EEU2498" s="207"/>
      <c r="EEV2498" s="238"/>
      <c r="EEW2498" s="207"/>
      <c r="EEX2498" s="207"/>
      <c r="EEY2498" s="187"/>
      <c r="EEZ2498" s="187"/>
      <c r="EFA2498" s="204"/>
      <c r="EFB2498" s="272"/>
      <c r="EFC2498" s="207"/>
      <c r="EFD2498" s="238"/>
      <c r="EFE2498" s="207"/>
      <c r="EFF2498" s="207"/>
      <c r="EFG2498" s="187"/>
      <c r="EFH2498" s="187"/>
      <c r="EFI2498" s="204"/>
      <c r="EFJ2498" s="272"/>
      <c r="EFK2498" s="207"/>
      <c r="EFL2498" s="238"/>
      <c r="EFM2498" s="207"/>
      <c r="EFN2498" s="207"/>
      <c r="EFO2498" s="187"/>
      <c r="EFP2498" s="187"/>
      <c r="EFQ2498" s="204"/>
      <c r="EFR2498" s="272"/>
      <c r="EFS2498" s="207"/>
      <c r="EFT2498" s="238"/>
      <c r="EFU2498" s="207"/>
      <c r="EFV2498" s="207"/>
      <c r="EFW2498" s="187"/>
      <c r="EFX2498" s="187"/>
      <c r="EFY2498" s="204"/>
      <c r="EFZ2498" s="272"/>
      <c r="EGA2498" s="207"/>
      <c r="EGB2498" s="238"/>
      <c r="EGC2498" s="207"/>
      <c r="EGD2498" s="207"/>
      <c r="EGE2498" s="187"/>
      <c r="EGF2498" s="187"/>
      <c r="EGG2498" s="204"/>
      <c r="EGH2498" s="272"/>
      <c r="EGI2498" s="207"/>
      <c r="EGJ2498" s="238"/>
      <c r="EGK2498" s="207"/>
      <c r="EGL2498" s="207"/>
      <c r="EGM2498" s="187"/>
      <c r="EGN2498" s="187"/>
      <c r="EGO2498" s="204"/>
      <c r="EGP2498" s="272"/>
      <c r="EGQ2498" s="207"/>
      <c r="EGR2498" s="238"/>
      <c r="EGS2498" s="207"/>
      <c r="EGT2498" s="207"/>
      <c r="EGU2498" s="187"/>
      <c r="EGV2498" s="187"/>
      <c r="EGW2498" s="204"/>
      <c r="EGX2498" s="272"/>
      <c r="EGY2498" s="207"/>
      <c r="EGZ2498" s="238"/>
      <c r="EHA2498" s="207"/>
      <c r="EHB2498" s="207"/>
      <c r="EHC2498" s="187"/>
      <c r="EHD2498" s="187"/>
      <c r="EHE2498" s="204"/>
      <c r="EHF2498" s="272"/>
      <c r="EHG2498" s="207"/>
      <c r="EHH2498" s="238"/>
      <c r="EHI2498" s="207"/>
      <c r="EHJ2498" s="207"/>
      <c r="EHK2498" s="187"/>
      <c r="EHL2498" s="187"/>
      <c r="EHM2498" s="204"/>
      <c r="EHN2498" s="272"/>
      <c r="EHO2498" s="207"/>
      <c r="EHP2498" s="238"/>
      <c r="EHQ2498" s="207"/>
      <c r="EHR2498" s="207"/>
      <c r="EHS2498" s="187"/>
      <c r="EHT2498" s="187"/>
      <c r="EHU2498" s="204"/>
      <c r="EHV2498" s="272"/>
      <c r="EHW2498" s="207"/>
      <c r="EHX2498" s="238"/>
      <c r="EHY2498" s="207"/>
      <c r="EHZ2498" s="207"/>
      <c r="EIA2498" s="187"/>
      <c r="EIB2498" s="187"/>
      <c r="EIC2498" s="204"/>
      <c r="EID2498" s="272"/>
      <c r="EIE2498" s="207"/>
      <c r="EIF2498" s="238"/>
      <c r="EIG2498" s="207"/>
      <c r="EIH2498" s="207"/>
      <c r="EII2498" s="187"/>
      <c r="EIJ2498" s="187"/>
      <c r="EIK2498" s="204"/>
      <c r="EIL2498" s="272"/>
      <c r="EIM2498" s="207"/>
      <c r="EIN2498" s="238"/>
      <c r="EIO2498" s="207"/>
      <c r="EIP2498" s="207"/>
      <c r="EIQ2498" s="187"/>
      <c r="EIR2498" s="187"/>
      <c r="EIS2498" s="204"/>
      <c r="EIT2498" s="272"/>
      <c r="EIU2498" s="207"/>
      <c r="EIV2498" s="238"/>
      <c r="EIW2498" s="207"/>
      <c r="EIX2498" s="207"/>
      <c r="EIY2498" s="187"/>
      <c r="EIZ2498" s="187"/>
      <c r="EJA2498" s="204"/>
      <c r="EJB2498" s="272"/>
      <c r="EJC2498" s="207"/>
      <c r="EJD2498" s="238"/>
      <c r="EJE2498" s="207"/>
      <c r="EJF2498" s="207"/>
      <c r="EJG2498" s="187"/>
      <c r="EJH2498" s="187"/>
      <c r="EJI2498" s="204"/>
      <c r="EJJ2498" s="272"/>
      <c r="EJK2498" s="207"/>
      <c r="EJL2498" s="238"/>
      <c r="EJM2498" s="207"/>
      <c r="EJN2498" s="207"/>
      <c r="EJO2498" s="187"/>
      <c r="EJP2498" s="187"/>
      <c r="EJQ2498" s="204"/>
      <c r="EJR2498" s="272"/>
      <c r="EJS2498" s="207"/>
      <c r="EJT2498" s="238"/>
      <c r="EJU2498" s="207"/>
      <c r="EJV2498" s="207"/>
      <c r="EJW2498" s="187"/>
      <c r="EJX2498" s="187"/>
      <c r="EJY2498" s="204"/>
      <c r="EJZ2498" s="272"/>
      <c r="EKA2498" s="207"/>
      <c r="EKB2498" s="238"/>
      <c r="EKC2498" s="207"/>
      <c r="EKD2498" s="207"/>
      <c r="EKE2498" s="187"/>
      <c r="EKF2498" s="187"/>
      <c r="EKG2498" s="204"/>
      <c r="EKH2498" s="272"/>
      <c r="EKI2498" s="207"/>
      <c r="EKJ2498" s="238"/>
      <c r="EKK2498" s="207"/>
      <c r="EKL2498" s="207"/>
      <c r="EKM2498" s="187"/>
      <c r="EKN2498" s="187"/>
      <c r="EKO2498" s="204"/>
      <c r="EKP2498" s="272"/>
      <c r="EKQ2498" s="207"/>
      <c r="EKR2498" s="238"/>
      <c r="EKS2498" s="207"/>
      <c r="EKT2498" s="207"/>
      <c r="EKU2498" s="187"/>
      <c r="EKV2498" s="187"/>
      <c r="EKW2498" s="204"/>
      <c r="EKX2498" s="272"/>
      <c r="EKY2498" s="207"/>
      <c r="EKZ2498" s="238"/>
      <c r="ELA2498" s="207"/>
      <c r="ELB2498" s="207"/>
      <c r="ELC2498" s="187"/>
      <c r="ELD2498" s="187"/>
      <c r="ELE2498" s="204"/>
      <c r="ELF2498" s="272"/>
      <c r="ELG2498" s="207"/>
      <c r="ELH2498" s="238"/>
      <c r="ELI2498" s="207"/>
      <c r="ELJ2498" s="207"/>
      <c r="ELK2498" s="187"/>
      <c r="ELL2498" s="187"/>
      <c r="ELM2498" s="204"/>
      <c r="ELN2498" s="272"/>
      <c r="ELO2498" s="207"/>
      <c r="ELP2498" s="238"/>
      <c r="ELQ2498" s="207"/>
      <c r="ELR2498" s="207"/>
      <c r="ELS2498" s="187"/>
      <c r="ELT2498" s="187"/>
      <c r="ELU2498" s="204"/>
      <c r="ELV2498" s="272"/>
      <c r="ELW2498" s="207"/>
      <c r="ELX2498" s="238"/>
      <c r="ELY2498" s="207"/>
      <c r="ELZ2498" s="207"/>
      <c r="EMA2498" s="187"/>
      <c r="EMB2498" s="187"/>
      <c r="EMC2498" s="204"/>
      <c r="EMD2498" s="272"/>
      <c r="EME2498" s="207"/>
      <c r="EMF2498" s="238"/>
      <c r="EMG2498" s="207"/>
      <c r="EMH2498" s="207"/>
      <c r="EMI2498" s="187"/>
      <c r="EMJ2498" s="187"/>
      <c r="EMK2498" s="204"/>
      <c r="EML2498" s="272"/>
      <c r="EMM2498" s="207"/>
      <c r="EMN2498" s="238"/>
      <c r="EMO2498" s="207"/>
      <c r="EMP2498" s="207"/>
      <c r="EMQ2498" s="187"/>
      <c r="EMR2498" s="187"/>
      <c r="EMS2498" s="204"/>
      <c r="EMT2498" s="272"/>
      <c r="EMU2498" s="207"/>
      <c r="EMV2498" s="238"/>
      <c r="EMW2498" s="207"/>
      <c r="EMX2498" s="207"/>
      <c r="EMY2498" s="187"/>
      <c r="EMZ2498" s="187"/>
      <c r="ENA2498" s="204"/>
      <c r="ENB2498" s="272"/>
      <c r="ENC2498" s="207"/>
      <c r="END2498" s="238"/>
      <c r="ENE2498" s="207"/>
      <c r="ENF2498" s="207"/>
      <c r="ENG2498" s="187"/>
      <c r="ENH2498" s="187"/>
      <c r="ENI2498" s="204"/>
      <c r="ENJ2498" s="272"/>
      <c r="ENK2498" s="207"/>
      <c r="ENL2498" s="238"/>
      <c r="ENM2498" s="207"/>
      <c r="ENN2498" s="207"/>
      <c r="ENO2498" s="187"/>
      <c r="ENP2498" s="187"/>
      <c r="ENQ2498" s="204"/>
      <c r="ENR2498" s="272"/>
      <c r="ENS2498" s="207"/>
      <c r="ENT2498" s="238"/>
      <c r="ENU2498" s="207"/>
      <c r="ENV2498" s="207"/>
      <c r="ENW2498" s="187"/>
      <c r="ENX2498" s="187"/>
      <c r="ENY2498" s="204"/>
      <c r="ENZ2498" s="272"/>
      <c r="EOA2498" s="207"/>
      <c r="EOB2498" s="238"/>
      <c r="EOC2498" s="207"/>
      <c r="EOD2498" s="207"/>
      <c r="EOE2498" s="187"/>
      <c r="EOF2498" s="187"/>
      <c r="EOG2498" s="204"/>
      <c r="EOH2498" s="272"/>
      <c r="EOI2498" s="207"/>
      <c r="EOJ2498" s="238"/>
      <c r="EOK2498" s="207"/>
      <c r="EOL2498" s="207"/>
      <c r="EOM2498" s="187"/>
      <c r="EON2498" s="187"/>
      <c r="EOO2498" s="204"/>
      <c r="EOP2498" s="272"/>
      <c r="EOQ2498" s="207"/>
      <c r="EOR2498" s="238"/>
      <c r="EOS2498" s="207"/>
      <c r="EOT2498" s="207"/>
      <c r="EOU2498" s="187"/>
      <c r="EOV2498" s="187"/>
      <c r="EOW2498" s="204"/>
      <c r="EOX2498" s="272"/>
      <c r="EOY2498" s="207"/>
      <c r="EOZ2498" s="238"/>
      <c r="EPA2498" s="207"/>
      <c r="EPB2498" s="207"/>
      <c r="EPC2498" s="187"/>
      <c r="EPD2498" s="187"/>
      <c r="EPE2498" s="204"/>
      <c r="EPF2498" s="272"/>
      <c r="EPG2498" s="207"/>
      <c r="EPH2498" s="238"/>
      <c r="EPI2498" s="207"/>
      <c r="EPJ2498" s="207"/>
      <c r="EPK2498" s="187"/>
      <c r="EPL2498" s="187"/>
      <c r="EPM2498" s="204"/>
      <c r="EPN2498" s="272"/>
      <c r="EPO2498" s="207"/>
      <c r="EPP2498" s="238"/>
      <c r="EPQ2498" s="207"/>
      <c r="EPR2498" s="207"/>
      <c r="EPS2498" s="187"/>
      <c r="EPT2498" s="187"/>
      <c r="EPU2498" s="204"/>
      <c r="EPV2498" s="272"/>
      <c r="EPW2498" s="207"/>
      <c r="EPX2498" s="238"/>
      <c r="EPY2498" s="207"/>
      <c r="EPZ2498" s="207"/>
      <c r="EQA2498" s="187"/>
      <c r="EQB2498" s="187"/>
      <c r="EQC2498" s="204"/>
      <c r="EQD2498" s="272"/>
      <c r="EQE2498" s="207"/>
      <c r="EQF2498" s="238"/>
      <c r="EQG2498" s="207"/>
      <c r="EQH2498" s="207"/>
      <c r="EQI2498" s="187"/>
      <c r="EQJ2498" s="187"/>
      <c r="EQK2498" s="204"/>
      <c r="EQL2498" s="272"/>
      <c r="EQM2498" s="207"/>
      <c r="EQN2498" s="238"/>
      <c r="EQO2498" s="207"/>
      <c r="EQP2498" s="207"/>
      <c r="EQQ2498" s="187"/>
      <c r="EQR2498" s="187"/>
      <c r="EQS2498" s="204"/>
      <c r="EQT2498" s="272"/>
      <c r="EQU2498" s="207"/>
      <c r="EQV2498" s="238"/>
      <c r="EQW2498" s="207"/>
      <c r="EQX2498" s="207"/>
      <c r="EQY2498" s="187"/>
      <c r="EQZ2498" s="187"/>
      <c r="ERA2498" s="204"/>
      <c r="ERB2498" s="272"/>
      <c r="ERC2498" s="207"/>
      <c r="ERD2498" s="238"/>
      <c r="ERE2498" s="207"/>
      <c r="ERF2498" s="207"/>
      <c r="ERG2498" s="187"/>
      <c r="ERH2498" s="187"/>
      <c r="ERI2498" s="204"/>
      <c r="ERJ2498" s="272"/>
      <c r="ERK2498" s="207"/>
      <c r="ERL2498" s="238"/>
      <c r="ERM2498" s="207"/>
      <c r="ERN2498" s="207"/>
      <c r="ERO2498" s="187"/>
      <c r="ERP2498" s="187"/>
      <c r="ERQ2498" s="204"/>
      <c r="ERR2498" s="272"/>
      <c r="ERS2498" s="207"/>
      <c r="ERT2498" s="238"/>
      <c r="ERU2498" s="207"/>
      <c r="ERV2498" s="207"/>
      <c r="ERW2498" s="187"/>
      <c r="ERX2498" s="187"/>
      <c r="ERY2498" s="204"/>
      <c r="ERZ2498" s="272"/>
      <c r="ESA2498" s="207"/>
      <c r="ESB2498" s="238"/>
      <c r="ESC2498" s="207"/>
      <c r="ESD2498" s="207"/>
      <c r="ESE2498" s="187"/>
      <c r="ESF2498" s="187"/>
      <c r="ESG2498" s="204"/>
      <c r="ESH2498" s="272"/>
      <c r="ESI2498" s="207"/>
      <c r="ESJ2498" s="238"/>
      <c r="ESK2498" s="207"/>
      <c r="ESL2498" s="207"/>
      <c r="ESM2498" s="187"/>
      <c r="ESN2498" s="187"/>
      <c r="ESO2498" s="204"/>
      <c r="ESP2498" s="272"/>
      <c r="ESQ2498" s="207"/>
      <c r="ESR2498" s="238"/>
      <c r="ESS2498" s="207"/>
      <c r="EST2498" s="207"/>
      <c r="ESU2498" s="187"/>
      <c r="ESV2498" s="187"/>
      <c r="ESW2498" s="204"/>
      <c r="ESX2498" s="272"/>
      <c r="ESY2498" s="207"/>
      <c r="ESZ2498" s="238"/>
      <c r="ETA2498" s="207"/>
      <c r="ETB2498" s="207"/>
      <c r="ETC2498" s="187"/>
      <c r="ETD2498" s="187"/>
      <c r="ETE2498" s="204"/>
      <c r="ETF2498" s="272"/>
      <c r="ETG2498" s="207"/>
      <c r="ETH2498" s="238"/>
      <c r="ETI2498" s="207"/>
      <c r="ETJ2498" s="207"/>
      <c r="ETK2498" s="187"/>
      <c r="ETL2498" s="187"/>
      <c r="ETM2498" s="204"/>
      <c r="ETN2498" s="272"/>
      <c r="ETO2498" s="207"/>
      <c r="ETP2498" s="238"/>
      <c r="ETQ2498" s="207"/>
      <c r="ETR2498" s="207"/>
      <c r="ETS2498" s="187"/>
      <c r="ETT2498" s="187"/>
      <c r="ETU2498" s="204"/>
      <c r="ETV2498" s="272"/>
      <c r="ETW2498" s="207"/>
      <c r="ETX2498" s="238"/>
      <c r="ETY2498" s="207"/>
      <c r="ETZ2498" s="207"/>
      <c r="EUA2498" s="187"/>
      <c r="EUB2498" s="187"/>
      <c r="EUC2498" s="204"/>
      <c r="EUD2498" s="272"/>
      <c r="EUE2498" s="207"/>
      <c r="EUF2498" s="238"/>
      <c r="EUG2498" s="207"/>
      <c r="EUH2498" s="207"/>
      <c r="EUI2498" s="187"/>
      <c r="EUJ2498" s="187"/>
      <c r="EUK2498" s="204"/>
      <c r="EUL2498" s="272"/>
      <c r="EUM2498" s="207"/>
      <c r="EUN2498" s="238"/>
      <c r="EUO2498" s="207"/>
      <c r="EUP2498" s="207"/>
      <c r="EUQ2498" s="187"/>
      <c r="EUR2498" s="187"/>
      <c r="EUS2498" s="204"/>
      <c r="EUT2498" s="272"/>
      <c r="EUU2498" s="207"/>
      <c r="EUV2498" s="238"/>
      <c r="EUW2498" s="207"/>
      <c r="EUX2498" s="207"/>
      <c r="EUY2498" s="187"/>
      <c r="EUZ2498" s="187"/>
      <c r="EVA2498" s="204"/>
      <c r="EVB2498" s="272"/>
      <c r="EVC2498" s="207"/>
      <c r="EVD2498" s="238"/>
      <c r="EVE2498" s="207"/>
      <c r="EVF2498" s="207"/>
      <c r="EVG2498" s="187"/>
      <c r="EVH2498" s="187"/>
      <c r="EVI2498" s="204"/>
      <c r="EVJ2498" s="272"/>
      <c r="EVK2498" s="207"/>
      <c r="EVL2498" s="238"/>
      <c r="EVM2498" s="207"/>
      <c r="EVN2498" s="207"/>
      <c r="EVO2498" s="187"/>
      <c r="EVP2498" s="187"/>
      <c r="EVQ2498" s="204"/>
      <c r="EVR2498" s="272"/>
      <c r="EVS2498" s="207"/>
      <c r="EVT2498" s="238"/>
      <c r="EVU2498" s="207"/>
      <c r="EVV2498" s="207"/>
      <c r="EVW2498" s="187"/>
      <c r="EVX2498" s="187"/>
      <c r="EVY2498" s="204"/>
      <c r="EVZ2498" s="272"/>
      <c r="EWA2498" s="207"/>
      <c r="EWB2498" s="238"/>
      <c r="EWC2498" s="207"/>
      <c r="EWD2498" s="207"/>
      <c r="EWE2498" s="187"/>
      <c r="EWF2498" s="187"/>
      <c r="EWG2498" s="204"/>
      <c r="EWH2498" s="272"/>
      <c r="EWI2498" s="207"/>
      <c r="EWJ2498" s="238"/>
      <c r="EWK2498" s="207"/>
      <c r="EWL2498" s="207"/>
      <c r="EWM2498" s="187"/>
      <c r="EWN2498" s="187"/>
      <c r="EWO2498" s="204"/>
      <c r="EWP2498" s="272"/>
      <c r="EWQ2498" s="207"/>
      <c r="EWR2498" s="238"/>
      <c r="EWS2498" s="207"/>
      <c r="EWT2498" s="207"/>
      <c r="EWU2498" s="187"/>
      <c r="EWV2498" s="187"/>
      <c r="EWW2498" s="204"/>
      <c r="EWX2498" s="272"/>
      <c r="EWY2498" s="207"/>
      <c r="EWZ2498" s="238"/>
      <c r="EXA2498" s="207"/>
      <c r="EXB2498" s="207"/>
      <c r="EXC2498" s="187"/>
      <c r="EXD2498" s="187"/>
      <c r="EXE2498" s="204"/>
      <c r="EXF2498" s="272"/>
      <c r="EXG2498" s="207"/>
      <c r="EXH2498" s="238"/>
      <c r="EXI2498" s="207"/>
      <c r="EXJ2498" s="207"/>
      <c r="EXK2498" s="187"/>
      <c r="EXL2498" s="187"/>
      <c r="EXM2498" s="204"/>
      <c r="EXN2498" s="272"/>
      <c r="EXO2498" s="207"/>
      <c r="EXP2498" s="238"/>
      <c r="EXQ2498" s="207"/>
      <c r="EXR2498" s="207"/>
      <c r="EXS2498" s="187"/>
      <c r="EXT2498" s="187"/>
      <c r="EXU2498" s="204"/>
      <c r="EXV2498" s="272"/>
      <c r="EXW2498" s="207"/>
      <c r="EXX2498" s="238"/>
      <c r="EXY2498" s="207"/>
      <c r="EXZ2498" s="207"/>
      <c r="EYA2498" s="187"/>
      <c r="EYB2498" s="187"/>
      <c r="EYC2498" s="204"/>
      <c r="EYD2498" s="272"/>
      <c r="EYE2498" s="207"/>
      <c r="EYF2498" s="238"/>
      <c r="EYG2498" s="207"/>
      <c r="EYH2498" s="207"/>
      <c r="EYI2498" s="187"/>
      <c r="EYJ2498" s="187"/>
      <c r="EYK2498" s="204"/>
      <c r="EYL2498" s="272"/>
      <c r="EYM2498" s="207"/>
      <c r="EYN2498" s="238"/>
      <c r="EYO2498" s="207"/>
      <c r="EYP2498" s="207"/>
      <c r="EYQ2498" s="187"/>
      <c r="EYR2498" s="187"/>
      <c r="EYS2498" s="204"/>
      <c r="EYT2498" s="272"/>
      <c r="EYU2498" s="207"/>
      <c r="EYV2498" s="238"/>
      <c r="EYW2498" s="207"/>
      <c r="EYX2498" s="207"/>
      <c r="EYY2498" s="187"/>
      <c r="EYZ2498" s="187"/>
      <c r="EZA2498" s="204"/>
      <c r="EZB2498" s="272"/>
      <c r="EZC2498" s="207"/>
      <c r="EZD2498" s="238"/>
      <c r="EZE2498" s="207"/>
      <c r="EZF2498" s="207"/>
      <c r="EZG2498" s="187"/>
      <c r="EZH2498" s="187"/>
      <c r="EZI2498" s="204"/>
      <c r="EZJ2498" s="272"/>
      <c r="EZK2498" s="207"/>
      <c r="EZL2498" s="238"/>
      <c r="EZM2498" s="207"/>
      <c r="EZN2498" s="207"/>
      <c r="EZO2498" s="187"/>
      <c r="EZP2498" s="187"/>
      <c r="EZQ2498" s="204"/>
      <c r="EZR2498" s="272"/>
      <c r="EZS2498" s="207"/>
      <c r="EZT2498" s="238"/>
      <c r="EZU2498" s="207"/>
      <c r="EZV2498" s="207"/>
      <c r="EZW2498" s="187"/>
      <c r="EZX2498" s="187"/>
      <c r="EZY2498" s="204"/>
      <c r="EZZ2498" s="272"/>
      <c r="FAA2498" s="207"/>
      <c r="FAB2498" s="238"/>
      <c r="FAC2498" s="207"/>
      <c r="FAD2498" s="207"/>
      <c r="FAE2498" s="187"/>
      <c r="FAF2498" s="187"/>
      <c r="FAG2498" s="204"/>
      <c r="FAH2498" s="272"/>
      <c r="FAI2498" s="207"/>
      <c r="FAJ2498" s="238"/>
      <c r="FAK2498" s="207"/>
      <c r="FAL2498" s="207"/>
      <c r="FAM2498" s="187"/>
      <c r="FAN2498" s="187"/>
      <c r="FAO2498" s="204"/>
      <c r="FAP2498" s="272"/>
      <c r="FAQ2498" s="207"/>
      <c r="FAR2498" s="238"/>
      <c r="FAS2498" s="207"/>
      <c r="FAT2498" s="207"/>
      <c r="FAU2498" s="187"/>
      <c r="FAV2498" s="187"/>
      <c r="FAW2498" s="204"/>
      <c r="FAX2498" s="272"/>
      <c r="FAY2498" s="207"/>
      <c r="FAZ2498" s="238"/>
      <c r="FBA2498" s="207"/>
      <c r="FBB2498" s="207"/>
      <c r="FBC2498" s="187"/>
      <c r="FBD2498" s="187"/>
      <c r="FBE2498" s="204"/>
      <c r="FBF2498" s="272"/>
      <c r="FBG2498" s="207"/>
      <c r="FBH2498" s="238"/>
      <c r="FBI2498" s="207"/>
      <c r="FBJ2498" s="207"/>
      <c r="FBK2498" s="187"/>
      <c r="FBL2498" s="187"/>
      <c r="FBM2498" s="204"/>
      <c r="FBN2498" s="272"/>
      <c r="FBO2498" s="207"/>
      <c r="FBP2498" s="238"/>
      <c r="FBQ2498" s="207"/>
      <c r="FBR2498" s="207"/>
      <c r="FBS2498" s="187"/>
      <c r="FBT2498" s="187"/>
      <c r="FBU2498" s="204"/>
      <c r="FBV2498" s="272"/>
      <c r="FBW2498" s="207"/>
      <c r="FBX2498" s="238"/>
      <c r="FBY2498" s="207"/>
      <c r="FBZ2498" s="207"/>
      <c r="FCA2498" s="187"/>
      <c r="FCB2498" s="187"/>
      <c r="FCC2498" s="204"/>
      <c r="FCD2498" s="272"/>
      <c r="FCE2498" s="207"/>
      <c r="FCF2498" s="238"/>
      <c r="FCG2498" s="207"/>
      <c r="FCH2498" s="207"/>
      <c r="FCI2498" s="187"/>
      <c r="FCJ2498" s="187"/>
      <c r="FCK2498" s="204"/>
      <c r="FCL2498" s="272"/>
      <c r="FCM2498" s="207"/>
      <c r="FCN2498" s="238"/>
      <c r="FCO2498" s="207"/>
      <c r="FCP2498" s="207"/>
      <c r="FCQ2498" s="187"/>
      <c r="FCR2498" s="187"/>
      <c r="FCS2498" s="204"/>
      <c r="FCT2498" s="272"/>
      <c r="FCU2498" s="207"/>
      <c r="FCV2498" s="238"/>
      <c r="FCW2498" s="207"/>
      <c r="FCX2498" s="207"/>
      <c r="FCY2498" s="187"/>
      <c r="FCZ2498" s="187"/>
      <c r="FDA2498" s="204"/>
      <c r="FDB2498" s="272"/>
      <c r="FDC2498" s="207"/>
      <c r="FDD2498" s="238"/>
      <c r="FDE2498" s="207"/>
      <c r="FDF2498" s="207"/>
      <c r="FDG2498" s="187"/>
      <c r="FDH2498" s="187"/>
      <c r="FDI2498" s="204"/>
      <c r="FDJ2498" s="272"/>
      <c r="FDK2498" s="207"/>
      <c r="FDL2498" s="238"/>
      <c r="FDM2498" s="207"/>
      <c r="FDN2498" s="207"/>
      <c r="FDO2498" s="187"/>
      <c r="FDP2498" s="187"/>
      <c r="FDQ2498" s="204"/>
      <c r="FDR2498" s="272"/>
      <c r="FDS2498" s="207"/>
      <c r="FDT2498" s="238"/>
      <c r="FDU2498" s="207"/>
      <c r="FDV2498" s="207"/>
      <c r="FDW2498" s="187"/>
      <c r="FDX2498" s="187"/>
      <c r="FDY2498" s="204"/>
      <c r="FDZ2498" s="272"/>
      <c r="FEA2498" s="207"/>
      <c r="FEB2498" s="238"/>
      <c r="FEC2498" s="207"/>
      <c r="FED2498" s="207"/>
      <c r="FEE2498" s="187"/>
      <c r="FEF2498" s="187"/>
      <c r="FEG2498" s="204"/>
      <c r="FEH2498" s="272"/>
      <c r="FEI2498" s="207"/>
      <c r="FEJ2498" s="238"/>
      <c r="FEK2498" s="207"/>
      <c r="FEL2498" s="207"/>
      <c r="FEM2498" s="187"/>
      <c r="FEN2498" s="187"/>
      <c r="FEO2498" s="204"/>
      <c r="FEP2498" s="272"/>
      <c r="FEQ2498" s="207"/>
      <c r="FER2498" s="238"/>
      <c r="FES2498" s="207"/>
      <c r="FET2498" s="207"/>
      <c r="FEU2498" s="187"/>
      <c r="FEV2498" s="187"/>
      <c r="FEW2498" s="204"/>
      <c r="FEX2498" s="272"/>
      <c r="FEY2498" s="207"/>
      <c r="FEZ2498" s="238"/>
      <c r="FFA2498" s="207"/>
      <c r="FFB2498" s="207"/>
      <c r="FFC2498" s="187"/>
      <c r="FFD2498" s="187"/>
      <c r="FFE2498" s="204"/>
      <c r="FFF2498" s="272"/>
      <c r="FFG2498" s="207"/>
      <c r="FFH2498" s="238"/>
      <c r="FFI2498" s="207"/>
      <c r="FFJ2498" s="207"/>
      <c r="FFK2498" s="187"/>
      <c r="FFL2498" s="187"/>
      <c r="FFM2498" s="204"/>
      <c r="FFN2498" s="272"/>
      <c r="FFO2498" s="207"/>
      <c r="FFP2498" s="238"/>
      <c r="FFQ2498" s="207"/>
      <c r="FFR2498" s="207"/>
      <c r="FFS2498" s="187"/>
      <c r="FFT2498" s="187"/>
      <c r="FFU2498" s="204"/>
      <c r="FFV2498" s="272"/>
      <c r="FFW2498" s="207"/>
      <c r="FFX2498" s="238"/>
      <c r="FFY2498" s="207"/>
      <c r="FFZ2498" s="207"/>
      <c r="FGA2498" s="187"/>
      <c r="FGB2498" s="187"/>
      <c r="FGC2498" s="204"/>
      <c r="FGD2498" s="272"/>
      <c r="FGE2498" s="207"/>
      <c r="FGF2498" s="238"/>
      <c r="FGG2498" s="207"/>
      <c r="FGH2498" s="207"/>
      <c r="FGI2498" s="187"/>
      <c r="FGJ2498" s="187"/>
      <c r="FGK2498" s="204"/>
      <c r="FGL2498" s="272"/>
      <c r="FGM2498" s="207"/>
      <c r="FGN2498" s="238"/>
      <c r="FGO2498" s="207"/>
      <c r="FGP2498" s="207"/>
      <c r="FGQ2498" s="187"/>
      <c r="FGR2498" s="187"/>
      <c r="FGS2498" s="204"/>
      <c r="FGT2498" s="272"/>
      <c r="FGU2498" s="207"/>
      <c r="FGV2498" s="238"/>
      <c r="FGW2498" s="207"/>
      <c r="FGX2498" s="207"/>
      <c r="FGY2498" s="187"/>
      <c r="FGZ2498" s="187"/>
      <c r="FHA2498" s="204"/>
      <c r="FHB2498" s="272"/>
      <c r="FHC2498" s="207"/>
      <c r="FHD2498" s="238"/>
      <c r="FHE2498" s="207"/>
      <c r="FHF2498" s="207"/>
      <c r="FHG2498" s="187"/>
      <c r="FHH2498" s="187"/>
      <c r="FHI2498" s="204"/>
      <c r="FHJ2498" s="272"/>
      <c r="FHK2498" s="207"/>
      <c r="FHL2498" s="238"/>
      <c r="FHM2498" s="207"/>
      <c r="FHN2498" s="207"/>
      <c r="FHO2498" s="187"/>
      <c r="FHP2498" s="187"/>
      <c r="FHQ2498" s="204"/>
      <c r="FHR2498" s="272"/>
      <c r="FHS2498" s="207"/>
      <c r="FHT2498" s="238"/>
      <c r="FHU2498" s="207"/>
      <c r="FHV2498" s="207"/>
      <c r="FHW2498" s="187"/>
      <c r="FHX2498" s="187"/>
      <c r="FHY2498" s="204"/>
      <c r="FHZ2498" s="272"/>
      <c r="FIA2498" s="207"/>
      <c r="FIB2498" s="238"/>
      <c r="FIC2498" s="207"/>
      <c r="FID2498" s="207"/>
      <c r="FIE2498" s="187"/>
      <c r="FIF2498" s="187"/>
      <c r="FIG2498" s="204"/>
      <c r="FIH2498" s="272"/>
      <c r="FII2498" s="207"/>
      <c r="FIJ2498" s="238"/>
      <c r="FIK2498" s="207"/>
      <c r="FIL2498" s="207"/>
      <c r="FIM2498" s="187"/>
      <c r="FIN2498" s="187"/>
      <c r="FIO2498" s="204"/>
      <c r="FIP2498" s="272"/>
      <c r="FIQ2498" s="207"/>
      <c r="FIR2498" s="238"/>
      <c r="FIS2498" s="207"/>
      <c r="FIT2498" s="207"/>
      <c r="FIU2498" s="187"/>
      <c r="FIV2498" s="187"/>
      <c r="FIW2498" s="204"/>
      <c r="FIX2498" s="272"/>
      <c r="FIY2498" s="207"/>
      <c r="FIZ2498" s="238"/>
      <c r="FJA2498" s="207"/>
      <c r="FJB2498" s="207"/>
      <c r="FJC2498" s="187"/>
      <c r="FJD2498" s="187"/>
      <c r="FJE2498" s="204"/>
      <c r="FJF2498" s="272"/>
      <c r="FJG2498" s="207"/>
      <c r="FJH2498" s="238"/>
      <c r="FJI2498" s="207"/>
      <c r="FJJ2498" s="207"/>
      <c r="FJK2498" s="187"/>
      <c r="FJL2498" s="187"/>
      <c r="FJM2498" s="204"/>
      <c r="FJN2498" s="272"/>
      <c r="FJO2498" s="207"/>
      <c r="FJP2498" s="238"/>
      <c r="FJQ2498" s="207"/>
      <c r="FJR2498" s="207"/>
      <c r="FJS2498" s="187"/>
      <c r="FJT2498" s="187"/>
      <c r="FJU2498" s="204"/>
      <c r="FJV2498" s="272"/>
      <c r="FJW2498" s="207"/>
      <c r="FJX2498" s="238"/>
      <c r="FJY2498" s="207"/>
      <c r="FJZ2498" s="207"/>
      <c r="FKA2498" s="187"/>
      <c r="FKB2498" s="187"/>
      <c r="FKC2498" s="204"/>
      <c r="FKD2498" s="272"/>
      <c r="FKE2498" s="207"/>
      <c r="FKF2498" s="238"/>
      <c r="FKG2498" s="207"/>
      <c r="FKH2498" s="207"/>
      <c r="FKI2498" s="187"/>
      <c r="FKJ2498" s="187"/>
      <c r="FKK2498" s="204"/>
      <c r="FKL2498" s="272"/>
      <c r="FKM2498" s="207"/>
      <c r="FKN2498" s="238"/>
      <c r="FKO2498" s="207"/>
      <c r="FKP2498" s="207"/>
      <c r="FKQ2498" s="187"/>
      <c r="FKR2498" s="187"/>
      <c r="FKS2498" s="204"/>
      <c r="FKT2498" s="272"/>
      <c r="FKU2498" s="207"/>
      <c r="FKV2498" s="238"/>
      <c r="FKW2498" s="207"/>
      <c r="FKX2498" s="207"/>
      <c r="FKY2498" s="187"/>
      <c r="FKZ2498" s="187"/>
      <c r="FLA2498" s="204"/>
      <c r="FLB2498" s="272"/>
      <c r="FLC2498" s="207"/>
      <c r="FLD2498" s="238"/>
      <c r="FLE2498" s="207"/>
      <c r="FLF2498" s="207"/>
      <c r="FLG2498" s="187"/>
      <c r="FLH2498" s="187"/>
      <c r="FLI2498" s="204"/>
      <c r="FLJ2498" s="272"/>
      <c r="FLK2498" s="207"/>
      <c r="FLL2498" s="238"/>
      <c r="FLM2498" s="207"/>
      <c r="FLN2498" s="207"/>
      <c r="FLO2498" s="187"/>
      <c r="FLP2498" s="187"/>
      <c r="FLQ2498" s="204"/>
      <c r="FLR2498" s="272"/>
      <c r="FLS2498" s="207"/>
      <c r="FLT2498" s="238"/>
      <c r="FLU2498" s="207"/>
      <c r="FLV2498" s="207"/>
      <c r="FLW2498" s="187"/>
      <c r="FLX2498" s="187"/>
      <c r="FLY2498" s="204"/>
      <c r="FLZ2498" s="272"/>
      <c r="FMA2498" s="207"/>
      <c r="FMB2498" s="238"/>
      <c r="FMC2498" s="207"/>
      <c r="FMD2498" s="207"/>
      <c r="FME2498" s="187"/>
      <c r="FMF2498" s="187"/>
      <c r="FMG2498" s="204"/>
      <c r="FMH2498" s="272"/>
      <c r="FMI2498" s="207"/>
      <c r="FMJ2498" s="238"/>
      <c r="FMK2498" s="207"/>
      <c r="FML2498" s="207"/>
      <c r="FMM2498" s="187"/>
      <c r="FMN2498" s="187"/>
      <c r="FMO2498" s="204"/>
      <c r="FMP2498" s="272"/>
      <c r="FMQ2498" s="207"/>
      <c r="FMR2498" s="238"/>
      <c r="FMS2498" s="207"/>
      <c r="FMT2498" s="207"/>
      <c r="FMU2498" s="187"/>
      <c r="FMV2498" s="187"/>
      <c r="FMW2498" s="204"/>
      <c r="FMX2498" s="272"/>
      <c r="FMY2498" s="207"/>
      <c r="FMZ2498" s="238"/>
      <c r="FNA2498" s="207"/>
      <c r="FNB2498" s="207"/>
      <c r="FNC2498" s="187"/>
      <c r="FND2498" s="187"/>
      <c r="FNE2498" s="204"/>
      <c r="FNF2498" s="272"/>
      <c r="FNG2498" s="207"/>
      <c r="FNH2498" s="238"/>
      <c r="FNI2498" s="207"/>
      <c r="FNJ2498" s="207"/>
      <c r="FNK2498" s="187"/>
      <c r="FNL2498" s="187"/>
      <c r="FNM2498" s="204"/>
      <c r="FNN2498" s="272"/>
      <c r="FNO2498" s="207"/>
      <c r="FNP2498" s="238"/>
      <c r="FNQ2498" s="207"/>
      <c r="FNR2498" s="207"/>
      <c r="FNS2498" s="187"/>
      <c r="FNT2498" s="187"/>
      <c r="FNU2498" s="204"/>
      <c r="FNV2498" s="272"/>
      <c r="FNW2498" s="207"/>
      <c r="FNX2498" s="238"/>
      <c r="FNY2498" s="207"/>
      <c r="FNZ2498" s="207"/>
      <c r="FOA2498" s="187"/>
      <c r="FOB2498" s="187"/>
      <c r="FOC2498" s="204"/>
      <c r="FOD2498" s="272"/>
      <c r="FOE2498" s="207"/>
      <c r="FOF2498" s="238"/>
      <c r="FOG2498" s="207"/>
      <c r="FOH2498" s="207"/>
      <c r="FOI2498" s="187"/>
      <c r="FOJ2498" s="187"/>
      <c r="FOK2498" s="204"/>
      <c r="FOL2498" s="272"/>
      <c r="FOM2498" s="207"/>
      <c r="FON2498" s="238"/>
      <c r="FOO2498" s="207"/>
      <c r="FOP2498" s="207"/>
      <c r="FOQ2498" s="187"/>
      <c r="FOR2498" s="187"/>
      <c r="FOS2498" s="204"/>
      <c r="FOT2498" s="272"/>
      <c r="FOU2498" s="207"/>
      <c r="FOV2498" s="238"/>
      <c r="FOW2498" s="207"/>
      <c r="FOX2498" s="207"/>
      <c r="FOY2498" s="187"/>
      <c r="FOZ2498" s="187"/>
      <c r="FPA2498" s="204"/>
      <c r="FPB2498" s="272"/>
      <c r="FPC2498" s="207"/>
      <c r="FPD2498" s="238"/>
      <c r="FPE2498" s="207"/>
      <c r="FPF2498" s="207"/>
      <c r="FPG2498" s="187"/>
      <c r="FPH2498" s="187"/>
      <c r="FPI2498" s="204"/>
      <c r="FPJ2498" s="272"/>
      <c r="FPK2498" s="207"/>
      <c r="FPL2498" s="238"/>
      <c r="FPM2498" s="207"/>
      <c r="FPN2498" s="207"/>
      <c r="FPO2498" s="187"/>
      <c r="FPP2498" s="187"/>
      <c r="FPQ2498" s="204"/>
      <c r="FPR2498" s="272"/>
      <c r="FPS2498" s="207"/>
      <c r="FPT2498" s="238"/>
      <c r="FPU2498" s="207"/>
      <c r="FPV2498" s="207"/>
      <c r="FPW2498" s="187"/>
      <c r="FPX2498" s="187"/>
      <c r="FPY2498" s="204"/>
      <c r="FPZ2498" s="272"/>
      <c r="FQA2498" s="207"/>
      <c r="FQB2498" s="238"/>
      <c r="FQC2498" s="207"/>
      <c r="FQD2498" s="207"/>
      <c r="FQE2498" s="187"/>
      <c r="FQF2498" s="187"/>
      <c r="FQG2498" s="204"/>
      <c r="FQH2498" s="272"/>
      <c r="FQI2498" s="207"/>
      <c r="FQJ2498" s="238"/>
      <c r="FQK2498" s="207"/>
      <c r="FQL2498" s="207"/>
      <c r="FQM2498" s="187"/>
      <c r="FQN2498" s="187"/>
      <c r="FQO2498" s="204"/>
      <c r="FQP2498" s="272"/>
      <c r="FQQ2498" s="207"/>
      <c r="FQR2498" s="238"/>
      <c r="FQS2498" s="207"/>
      <c r="FQT2498" s="207"/>
      <c r="FQU2498" s="187"/>
      <c r="FQV2498" s="187"/>
      <c r="FQW2498" s="204"/>
      <c r="FQX2498" s="272"/>
      <c r="FQY2498" s="207"/>
      <c r="FQZ2498" s="238"/>
      <c r="FRA2498" s="207"/>
      <c r="FRB2498" s="207"/>
      <c r="FRC2498" s="187"/>
      <c r="FRD2498" s="187"/>
      <c r="FRE2498" s="204"/>
      <c r="FRF2498" s="272"/>
      <c r="FRG2498" s="207"/>
      <c r="FRH2498" s="238"/>
      <c r="FRI2498" s="207"/>
      <c r="FRJ2498" s="207"/>
      <c r="FRK2498" s="187"/>
      <c r="FRL2498" s="187"/>
      <c r="FRM2498" s="204"/>
      <c r="FRN2498" s="272"/>
      <c r="FRO2498" s="207"/>
      <c r="FRP2498" s="238"/>
      <c r="FRQ2498" s="207"/>
      <c r="FRR2498" s="207"/>
      <c r="FRS2498" s="187"/>
      <c r="FRT2498" s="187"/>
      <c r="FRU2498" s="204"/>
      <c r="FRV2498" s="272"/>
      <c r="FRW2498" s="207"/>
      <c r="FRX2498" s="238"/>
      <c r="FRY2498" s="207"/>
      <c r="FRZ2498" s="207"/>
      <c r="FSA2498" s="187"/>
      <c r="FSB2498" s="187"/>
      <c r="FSC2498" s="204"/>
      <c r="FSD2498" s="272"/>
      <c r="FSE2498" s="207"/>
      <c r="FSF2498" s="238"/>
      <c r="FSG2498" s="207"/>
      <c r="FSH2498" s="207"/>
      <c r="FSI2498" s="187"/>
      <c r="FSJ2498" s="187"/>
      <c r="FSK2498" s="204"/>
      <c r="FSL2498" s="272"/>
      <c r="FSM2498" s="207"/>
      <c r="FSN2498" s="238"/>
      <c r="FSO2498" s="207"/>
      <c r="FSP2498" s="207"/>
      <c r="FSQ2498" s="187"/>
      <c r="FSR2498" s="187"/>
      <c r="FSS2498" s="204"/>
      <c r="FST2498" s="272"/>
      <c r="FSU2498" s="207"/>
      <c r="FSV2498" s="238"/>
      <c r="FSW2498" s="207"/>
      <c r="FSX2498" s="207"/>
      <c r="FSY2498" s="187"/>
      <c r="FSZ2498" s="187"/>
      <c r="FTA2498" s="204"/>
      <c r="FTB2498" s="272"/>
      <c r="FTC2498" s="207"/>
      <c r="FTD2498" s="238"/>
      <c r="FTE2498" s="207"/>
      <c r="FTF2498" s="207"/>
      <c r="FTG2498" s="187"/>
      <c r="FTH2498" s="187"/>
      <c r="FTI2498" s="204"/>
      <c r="FTJ2498" s="272"/>
      <c r="FTK2498" s="207"/>
      <c r="FTL2498" s="238"/>
      <c r="FTM2498" s="207"/>
      <c r="FTN2498" s="207"/>
      <c r="FTO2498" s="187"/>
      <c r="FTP2498" s="187"/>
      <c r="FTQ2498" s="204"/>
      <c r="FTR2498" s="272"/>
      <c r="FTS2498" s="207"/>
      <c r="FTT2498" s="238"/>
      <c r="FTU2498" s="207"/>
      <c r="FTV2498" s="207"/>
      <c r="FTW2498" s="187"/>
      <c r="FTX2498" s="187"/>
      <c r="FTY2498" s="204"/>
      <c r="FTZ2498" s="272"/>
      <c r="FUA2498" s="207"/>
      <c r="FUB2498" s="238"/>
      <c r="FUC2498" s="207"/>
      <c r="FUD2498" s="207"/>
      <c r="FUE2498" s="187"/>
      <c r="FUF2498" s="187"/>
      <c r="FUG2498" s="204"/>
      <c r="FUH2498" s="272"/>
      <c r="FUI2498" s="207"/>
      <c r="FUJ2498" s="238"/>
      <c r="FUK2498" s="207"/>
      <c r="FUL2498" s="207"/>
      <c r="FUM2498" s="187"/>
      <c r="FUN2498" s="187"/>
      <c r="FUO2498" s="204"/>
      <c r="FUP2498" s="272"/>
      <c r="FUQ2498" s="207"/>
      <c r="FUR2498" s="238"/>
      <c r="FUS2498" s="207"/>
      <c r="FUT2498" s="207"/>
      <c r="FUU2498" s="187"/>
      <c r="FUV2498" s="187"/>
      <c r="FUW2498" s="204"/>
      <c r="FUX2498" s="272"/>
      <c r="FUY2498" s="207"/>
      <c r="FUZ2498" s="238"/>
      <c r="FVA2498" s="207"/>
      <c r="FVB2498" s="207"/>
      <c r="FVC2498" s="187"/>
      <c r="FVD2498" s="187"/>
      <c r="FVE2498" s="204"/>
      <c r="FVF2498" s="272"/>
      <c r="FVG2498" s="207"/>
      <c r="FVH2498" s="238"/>
      <c r="FVI2498" s="207"/>
      <c r="FVJ2498" s="207"/>
      <c r="FVK2498" s="187"/>
      <c r="FVL2498" s="187"/>
      <c r="FVM2498" s="204"/>
      <c r="FVN2498" s="272"/>
      <c r="FVO2498" s="207"/>
      <c r="FVP2498" s="238"/>
      <c r="FVQ2498" s="207"/>
      <c r="FVR2498" s="207"/>
      <c r="FVS2498" s="187"/>
      <c r="FVT2498" s="187"/>
      <c r="FVU2498" s="204"/>
      <c r="FVV2498" s="272"/>
      <c r="FVW2498" s="207"/>
      <c r="FVX2498" s="238"/>
      <c r="FVY2498" s="207"/>
      <c r="FVZ2498" s="207"/>
      <c r="FWA2498" s="187"/>
      <c r="FWB2498" s="187"/>
      <c r="FWC2498" s="204"/>
      <c r="FWD2498" s="272"/>
      <c r="FWE2498" s="207"/>
      <c r="FWF2498" s="238"/>
      <c r="FWG2498" s="207"/>
      <c r="FWH2498" s="207"/>
      <c r="FWI2498" s="187"/>
      <c r="FWJ2498" s="187"/>
      <c r="FWK2498" s="204"/>
      <c r="FWL2498" s="272"/>
      <c r="FWM2498" s="207"/>
      <c r="FWN2498" s="238"/>
      <c r="FWO2498" s="207"/>
      <c r="FWP2498" s="207"/>
      <c r="FWQ2498" s="187"/>
      <c r="FWR2498" s="187"/>
      <c r="FWS2498" s="204"/>
      <c r="FWT2498" s="272"/>
      <c r="FWU2498" s="207"/>
      <c r="FWV2498" s="238"/>
      <c r="FWW2498" s="207"/>
      <c r="FWX2498" s="207"/>
      <c r="FWY2498" s="187"/>
      <c r="FWZ2498" s="187"/>
      <c r="FXA2498" s="204"/>
      <c r="FXB2498" s="272"/>
      <c r="FXC2498" s="207"/>
      <c r="FXD2498" s="238"/>
      <c r="FXE2498" s="207"/>
      <c r="FXF2498" s="207"/>
      <c r="FXG2498" s="187"/>
      <c r="FXH2498" s="187"/>
      <c r="FXI2498" s="204"/>
      <c r="FXJ2498" s="272"/>
      <c r="FXK2498" s="207"/>
      <c r="FXL2498" s="238"/>
      <c r="FXM2498" s="207"/>
      <c r="FXN2498" s="207"/>
      <c r="FXO2498" s="187"/>
      <c r="FXP2498" s="187"/>
      <c r="FXQ2498" s="204"/>
      <c r="FXR2498" s="272"/>
      <c r="FXS2498" s="207"/>
      <c r="FXT2498" s="238"/>
      <c r="FXU2498" s="207"/>
      <c r="FXV2498" s="207"/>
      <c r="FXW2498" s="187"/>
      <c r="FXX2498" s="187"/>
      <c r="FXY2498" s="204"/>
      <c r="FXZ2498" s="272"/>
      <c r="FYA2498" s="207"/>
      <c r="FYB2498" s="238"/>
      <c r="FYC2498" s="207"/>
      <c r="FYD2498" s="207"/>
      <c r="FYE2498" s="187"/>
      <c r="FYF2498" s="187"/>
      <c r="FYG2498" s="204"/>
      <c r="FYH2498" s="272"/>
      <c r="FYI2498" s="207"/>
      <c r="FYJ2498" s="238"/>
      <c r="FYK2498" s="207"/>
      <c r="FYL2498" s="207"/>
      <c r="FYM2498" s="187"/>
      <c r="FYN2498" s="187"/>
      <c r="FYO2498" s="204"/>
      <c r="FYP2498" s="272"/>
      <c r="FYQ2498" s="207"/>
      <c r="FYR2498" s="238"/>
      <c r="FYS2498" s="207"/>
      <c r="FYT2498" s="207"/>
      <c r="FYU2498" s="187"/>
      <c r="FYV2498" s="187"/>
      <c r="FYW2498" s="204"/>
      <c r="FYX2498" s="272"/>
      <c r="FYY2498" s="207"/>
      <c r="FYZ2498" s="238"/>
      <c r="FZA2498" s="207"/>
      <c r="FZB2498" s="207"/>
      <c r="FZC2498" s="187"/>
      <c r="FZD2498" s="187"/>
      <c r="FZE2498" s="204"/>
      <c r="FZF2498" s="272"/>
      <c r="FZG2498" s="207"/>
      <c r="FZH2498" s="238"/>
      <c r="FZI2498" s="207"/>
      <c r="FZJ2498" s="207"/>
      <c r="FZK2498" s="187"/>
      <c r="FZL2498" s="187"/>
      <c r="FZM2498" s="204"/>
      <c r="FZN2498" s="272"/>
      <c r="FZO2498" s="207"/>
      <c r="FZP2498" s="238"/>
      <c r="FZQ2498" s="207"/>
      <c r="FZR2498" s="207"/>
      <c r="FZS2498" s="187"/>
      <c r="FZT2498" s="187"/>
      <c r="FZU2498" s="204"/>
      <c r="FZV2498" s="272"/>
      <c r="FZW2498" s="207"/>
      <c r="FZX2498" s="238"/>
      <c r="FZY2498" s="207"/>
      <c r="FZZ2498" s="207"/>
      <c r="GAA2498" s="187"/>
      <c r="GAB2498" s="187"/>
      <c r="GAC2498" s="204"/>
      <c r="GAD2498" s="272"/>
      <c r="GAE2498" s="207"/>
      <c r="GAF2498" s="238"/>
      <c r="GAG2498" s="207"/>
      <c r="GAH2498" s="207"/>
      <c r="GAI2498" s="187"/>
      <c r="GAJ2498" s="187"/>
      <c r="GAK2498" s="204"/>
      <c r="GAL2498" s="272"/>
      <c r="GAM2498" s="207"/>
      <c r="GAN2498" s="238"/>
      <c r="GAO2498" s="207"/>
      <c r="GAP2498" s="207"/>
      <c r="GAQ2498" s="187"/>
      <c r="GAR2498" s="187"/>
      <c r="GAS2498" s="204"/>
      <c r="GAT2498" s="272"/>
      <c r="GAU2498" s="207"/>
      <c r="GAV2498" s="238"/>
      <c r="GAW2498" s="207"/>
      <c r="GAX2498" s="207"/>
      <c r="GAY2498" s="187"/>
      <c r="GAZ2498" s="187"/>
      <c r="GBA2498" s="204"/>
      <c r="GBB2498" s="272"/>
      <c r="GBC2498" s="207"/>
      <c r="GBD2498" s="238"/>
      <c r="GBE2498" s="207"/>
      <c r="GBF2498" s="207"/>
      <c r="GBG2498" s="187"/>
      <c r="GBH2498" s="187"/>
      <c r="GBI2498" s="204"/>
      <c r="GBJ2498" s="272"/>
      <c r="GBK2498" s="207"/>
      <c r="GBL2498" s="238"/>
      <c r="GBM2498" s="207"/>
      <c r="GBN2498" s="207"/>
      <c r="GBO2498" s="187"/>
      <c r="GBP2498" s="187"/>
      <c r="GBQ2498" s="204"/>
      <c r="GBR2498" s="272"/>
      <c r="GBS2498" s="207"/>
      <c r="GBT2498" s="238"/>
      <c r="GBU2498" s="207"/>
      <c r="GBV2498" s="207"/>
      <c r="GBW2498" s="187"/>
      <c r="GBX2498" s="187"/>
      <c r="GBY2498" s="204"/>
      <c r="GBZ2498" s="272"/>
      <c r="GCA2498" s="207"/>
      <c r="GCB2498" s="238"/>
      <c r="GCC2498" s="207"/>
      <c r="GCD2498" s="207"/>
      <c r="GCE2498" s="187"/>
      <c r="GCF2498" s="187"/>
      <c r="GCG2498" s="204"/>
      <c r="GCH2498" s="272"/>
      <c r="GCI2498" s="207"/>
      <c r="GCJ2498" s="238"/>
      <c r="GCK2498" s="207"/>
      <c r="GCL2498" s="207"/>
      <c r="GCM2498" s="187"/>
      <c r="GCN2498" s="187"/>
      <c r="GCO2498" s="204"/>
      <c r="GCP2498" s="272"/>
      <c r="GCQ2498" s="207"/>
      <c r="GCR2498" s="238"/>
      <c r="GCS2498" s="207"/>
      <c r="GCT2498" s="207"/>
      <c r="GCU2498" s="187"/>
      <c r="GCV2498" s="187"/>
      <c r="GCW2498" s="204"/>
      <c r="GCX2498" s="272"/>
      <c r="GCY2498" s="207"/>
      <c r="GCZ2498" s="238"/>
      <c r="GDA2498" s="207"/>
      <c r="GDB2498" s="207"/>
      <c r="GDC2498" s="187"/>
      <c r="GDD2498" s="187"/>
      <c r="GDE2498" s="204"/>
      <c r="GDF2498" s="272"/>
      <c r="GDG2498" s="207"/>
      <c r="GDH2498" s="238"/>
      <c r="GDI2498" s="207"/>
      <c r="GDJ2498" s="207"/>
      <c r="GDK2498" s="187"/>
      <c r="GDL2498" s="187"/>
      <c r="GDM2498" s="204"/>
      <c r="GDN2498" s="272"/>
      <c r="GDO2498" s="207"/>
      <c r="GDP2498" s="238"/>
      <c r="GDQ2498" s="207"/>
      <c r="GDR2498" s="207"/>
      <c r="GDS2498" s="187"/>
      <c r="GDT2498" s="187"/>
      <c r="GDU2498" s="204"/>
      <c r="GDV2498" s="272"/>
      <c r="GDW2498" s="207"/>
      <c r="GDX2498" s="238"/>
      <c r="GDY2498" s="207"/>
      <c r="GDZ2498" s="207"/>
      <c r="GEA2498" s="187"/>
      <c r="GEB2498" s="187"/>
      <c r="GEC2498" s="204"/>
      <c r="GED2498" s="272"/>
      <c r="GEE2498" s="207"/>
      <c r="GEF2498" s="238"/>
      <c r="GEG2498" s="207"/>
      <c r="GEH2498" s="207"/>
      <c r="GEI2498" s="187"/>
      <c r="GEJ2498" s="187"/>
      <c r="GEK2498" s="204"/>
      <c r="GEL2498" s="272"/>
      <c r="GEM2498" s="207"/>
      <c r="GEN2498" s="238"/>
      <c r="GEO2498" s="207"/>
      <c r="GEP2498" s="207"/>
      <c r="GEQ2498" s="187"/>
      <c r="GER2498" s="187"/>
      <c r="GES2498" s="204"/>
      <c r="GET2498" s="272"/>
      <c r="GEU2498" s="207"/>
      <c r="GEV2498" s="238"/>
      <c r="GEW2498" s="207"/>
      <c r="GEX2498" s="207"/>
      <c r="GEY2498" s="187"/>
      <c r="GEZ2498" s="187"/>
      <c r="GFA2498" s="204"/>
      <c r="GFB2498" s="272"/>
      <c r="GFC2498" s="207"/>
      <c r="GFD2498" s="238"/>
      <c r="GFE2498" s="207"/>
      <c r="GFF2498" s="207"/>
      <c r="GFG2498" s="187"/>
      <c r="GFH2498" s="187"/>
      <c r="GFI2498" s="204"/>
      <c r="GFJ2498" s="272"/>
      <c r="GFK2498" s="207"/>
      <c r="GFL2498" s="238"/>
      <c r="GFM2498" s="207"/>
      <c r="GFN2498" s="207"/>
      <c r="GFO2498" s="187"/>
      <c r="GFP2498" s="187"/>
      <c r="GFQ2498" s="204"/>
      <c r="GFR2498" s="272"/>
      <c r="GFS2498" s="207"/>
      <c r="GFT2498" s="238"/>
      <c r="GFU2498" s="207"/>
      <c r="GFV2498" s="207"/>
      <c r="GFW2498" s="187"/>
      <c r="GFX2498" s="187"/>
      <c r="GFY2498" s="204"/>
      <c r="GFZ2498" s="272"/>
      <c r="GGA2498" s="207"/>
      <c r="GGB2498" s="238"/>
      <c r="GGC2498" s="207"/>
      <c r="GGD2498" s="207"/>
      <c r="GGE2498" s="187"/>
      <c r="GGF2498" s="187"/>
      <c r="GGG2498" s="204"/>
      <c r="GGH2498" s="272"/>
      <c r="GGI2498" s="207"/>
      <c r="GGJ2498" s="238"/>
      <c r="GGK2498" s="207"/>
      <c r="GGL2498" s="207"/>
      <c r="GGM2498" s="187"/>
      <c r="GGN2498" s="187"/>
      <c r="GGO2498" s="204"/>
      <c r="GGP2498" s="272"/>
      <c r="GGQ2498" s="207"/>
      <c r="GGR2498" s="238"/>
      <c r="GGS2498" s="207"/>
      <c r="GGT2498" s="207"/>
      <c r="GGU2498" s="187"/>
      <c r="GGV2498" s="187"/>
      <c r="GGW2498" s="204"/>
      <c r="GGX2498" s="272"/>
      <c r="GGY2498" s="207"/>
      <c r="GGZ2498" s="238"/>
      <c r="GHA2498" s="207"/>
      <c r="GHB2498" s="207"/>
      <c r="GHC2498" s="187"/>
      <c r="GHD2498" s="187"/>
      <c r="GHE2498" s="204"/>
      <c r="GHF2498" s="272"/>
      <c r="GHG2498" s="207"/>
      <c r="GHH2498" s="238"/>
      <c r="GHI2498" s="207"/>
      <c r="GHJ2498" s="207"/>
      <c r="GHK2498" s="187"/>
      <c r="GHL2498" s="187"/>
      <c r="GHM2498" s="204"/>
      <c r="GHN2498" s="272"/>
      <c r="GHO2498" s="207"/>
      <c r="GHP2498" s="238"/>
      <c r="GHQ2498" s="207"/>
      <c r="GHR2498" s="207"/>
      <c r="GHS2498" s="187"/>
      <c r="GHT2498" s="187"/>
      <c r="GHU2498" s="204"/>
      <c r="GHV2498" s="272"/>
      <c r="GHW2498" s="207"/>
      <c r="GHX2498" s="238"/>
      <c r="GHY2498" s="207"/>
      <c r="GHZ2498" s="207"/>
      <c r="GIA2498" s="187"/>
      <c r="GIB2498" s="187"/>
      <c r="GIC2498" s="204"/>
      <c r="GID2498" s="272"/>
      <c r="GIE2498" s="207"/>
      <c r="GIF2498" s="238"/>
      <c r="GIG2498" s="207"/>
      <c r="GIH2498" s="207"/>
      <c r="GII2498" s="187"/>
      <c r="GIJ2498" s="187"/>
      <c r="GIK2498" s="204"/>
      <c r="GIL2498" s="272"/>
      <c r="GIM2498" s="207"/>
      <c r="GIN2498" s="238"/>
      <c r="GIO2498" s="207"/>
      <c r="GIP2498" s="207"/>
      <c r="GIQ2498" s="187"/>
      <c r="GIR2498" s="187"/>
      <c r="GIS2498" s="204"/>
      <c r="GIT2498" s="272"/>
      <c r="GIU2498" s="207"/>
      <c r="GIV2498" s="238"/>
      <c r="GIW2498" s="207"/>
      <c r="GIX2498" s="207"/>
      <c r="GIY2498" s="187"/>
      <c r="GIZ2498" s="187"/>
      <c r="GJA2498" s="204"/>
      <c r="GJB2498" s="272"/>
      <c r="GJC2498" s="207"/>
      <c r="GJD2498" s="238"/>
      <c r="GJE2498" s="207"/>
      <c r="GJF2498" s="207"/>
      <c r="GJG2498" s="187"/>
      <c r="GJH2498" s="187"/>
      <c r="GJI2498" s="204"/>
      <c r="GJJ2498" s="272"/>
      <c r="GJK2498" s="207"/>
      <c r="GJL2498" s="238"/>
      <c r="GJM2498" s="207"/>
      <c r="GJN2498" s="207"/>
      <c r="GJO2498" s="187"/>
      <c r="GJP2498" s="187"/>
      <c r="GJQ2498" s="204"/>
      <c r="GJR2498" s="272"/>
      <c r="GJS2498" s="207"/>
      <c r="GJT2498" s="238"/>
      <c r="GJU2498" s="207"/>
      <c r="GJV2498" s="207"/>
      <c r="GJW2498" s="187"/>
      <c r="GJX2498" s="187"/>
      <c r="GJY2498" s="204"/>
      <c r="GJZ2498" s="272"/>
      <c r="GKA2498" s="207"/>
      <c r="GKB2498" s="238"/>
      <c r="GKC2498" s="207"/>
      <c r="GKD2498" s="207"/>
      <c r="GKE2498" s="187"/>
      <c r="GKF2498" s="187"/>
      <c r="GKG2498" s="204"/>
      <c r="GKH2498" s="272"/>
      <c r="GKI2498" s="207"/>
      <c r="GKJ2498" s="238"/>
      <c r="GKK2498" s="207"/>
      <c r="GKL2498" s="207"/>
      <c r="GKM2498" s="187"/>
      <c r="GKN2498" s="187"/>
      <c r="GKO2498" s="204"/>
      <c r="GKP2498" s="272"/>
      <c r="GKQ2498" s="207"/>
      <c r="GKR2498" s="238"/>
      <c r="GKS2498" s="207"/>
      <c r="GKT2498" s="207"/>
      <c r="GKU2498" s="187"/>
      <c r="GKV2498" s="187"/>
      <c r="GKW2498" s="204"/>
      <c r="GKX2498" s="272"/>
      <c r="GKY2498" s="207"/>
      <c r="GKZ2498" s="238"/>
      <c r="GLA2498" s="207"/>
      <c r="GLB2498" s="207"/>
      <c r="GLC2498" s="187"/>
      <c r="GLD2498" s="187"/>
      <c r="GLE2498" s="204"/>
      <c r="GLF2498" s="272"/>
      <c r="GLG2498" s="207"/>
      <c r="GLH2498" s="238"/>
      <c r="GLI2498" s="207"/>
      <c r="GLJ2498" s="207"/>
      <c r="GLK2498" s="187"/>
      <c r="GLL2498" s="187"/>
      <c r="GLM2498" s="204"/>
      <c r="GLN2498" s="272"/>
      <c r="GLO2498" s="207"/>
      <c r="GLP2498" s="238"/>
      <c r="GLQ2498" s="207"/>
      <c r="GLR2498" s="207"/>
      <c r="GLS2498" s="187"/>
      <c r="GLT2498" s="187"/>
      <c r="GLU2498" s="204"/>
      <c r="GLV2498" s="272"/>
      <c r="GLW2498" s="207"/>
      <c r="GLX2498" s="238"/>
      <c r="GLY2498" s="207"/>
      <c r="GLZ2498" s="207"/>
      <c r="GMA2498" s="187"/>
      <c r="GMB2498" s="187"/>
      <c r="GMC2498" s="204"/>
      <c r="GMD2498" s="272"/>
      <c r="GME2498" s="207"/>
      <c r="GMF2498" s="238"/>
      <c r="GMG2498" s="207"/>
      <c r="GMH2498" s="207"/>
      <c r="GMI2498" s="187"/>
      <c r="GMJ2498" s="187"/>
      <c r="GMK2498" s="204"/>
      <c r="GML2498" s="272"/>
      <c r="GMM2498" s="207"/>
      <c r="GMN2498" s="238"/>
      <c r="GMO2498" s="207"/>
      <c r="GMP2498" s="207"/>
      <c r="GMQ2498" s="187"/>
      <c r="GMR2498" s="187"/>
      <c r="GMS2498" s="204"/>
      <c r="GMT2498" s="272"/>
      <c r="GMU2498" s="207"/>
      <c r="GMV2498" s="238"/>
      <c r="GMW2498" s="207"/>
      <c r="GMX2498" s="207"/>
      <c r="GMY2498" s="187"/>
      <c r="GMZ2498" s="187"/>
      <c r="GNA2498" s="204"/>
      <c r="GNB2498" s="272"/>
      <c r="GNC2498" s="207"/>
      <c r="GND2498" s="238"/>
      <c r="GNE2498" s="207"/>
      <c r="GNF2498" s="207"/>
      <c r="GNG2498" s="187"/>
      <c r="GNH2498" s="187"/>
      <c r="GNI2498" s="204"/>
      <c r="GNJ2498" s="272"/>
      <c r="GNK2498" s="207"/>
      <c r="GNL2498" s="238"/>
      <c r="GNM2498" s="207"/>
      <c r="GNN2498" s="207"/>
      <c r="GNO2498" s="187"/>
      <c r="GNP2498" s="187"/>
      <c r="GNQ2498" s="204"/>
      <c r="GNR2498" s="272"/>
      <c r="GNS2498" s="207"/>
      <c r="GNT2498" s="238"/>
      <c r="GNU2498" s="207"/>
      <c r="GNV2498" s="207"/>
      <c r="GNW2498" s="187"/>
      <c r="GNX2498" s="187"/>
      <c r="GNY2498" s="204"/>
      <c r="GNZ2498" s="272"/>
      <c r="GOA2498" s="207"/>
      <c r="GOB2498" s="238"/>
      <c r="GOC2498" s="207"/>
      <c r="GOD2498" s="207"/>
      <c r="GOE2498" s="187"/>
      <c r="GOF2498" s="187"/>
      <c r="GOG2498" s="204"/>
      <c r="GOH2498" s="272"/>
      <c r="GOI2498" s="207"/>
      <c r="GOJ2498" s="238"/>
      <c r="GOK2498" s="207"/>
      <c r="GOL2498" s="207"/>
      <c r="GOM2498" s="187"/>
      <c r="GON2498" s="187"/>
      <c r="GOO2498" s="204"/>
      <c r="GOP2498" s="272"/>
      <c r="GOQ2498" s="207"/>
      <c r="GOR2498" s="238"/>
      <c r="GOS2498" s="207"/>
      <c r="GOT2498" s="207"/>
      <c r="GOU2498" s="187"/>
      <c r="GOV2498" s="187"/>
      <c r="GOW2498" s="204"/>
      <c r="GOX2498" s="272"/>
      <c r="GOY2498" s="207"/>
      <c r="GOZ2498" s="238"/>
      <c r="GPA2498" s="207"/>
      <c r="GPB2498" s="207"/>
      <c r="GPC2498" s="187"/>
      <c r="GPD2498" s="187"/>
      <c r="GPE2498" s="204"/>
      <c r="GPF2498" s="272"/>
      <c r="GPG2498" s="207"/>
      <c r="GPH2498" s="238"/>
      <c r="GPI2498" s="207"/>
      <c r="GPJ2498" s="207"/>
      <c r="GPK2498" s="187"/>
      <c r="GPL2498" s="187"/>
      <c r="GPM2498" s="204"/>
      <c r="GPN2498" s="272"/>
      <c r="GPO2498" s="207"/>
      <c r="GPP2498" s="238"/>
      <c r="GPQ2498" s="207"/>
      <c r="GPR2498" s="207"/>
      <c r="GPS2498" s="187"/>
      <c r="GPT2498" s="187"/>
      <c r="GPU2498" s="204"/>
      <c r="GPV2498" s="272"/>
      <c r="GPW2498" s="207"/>
      <c r="GPX2498" s="238"/>
      <c r="GPY2498" s="207"/>
      <c r="GPZ2498" s="207"/>
      <c r="GQA2498" s="187"/>
      <c r="GQB2498" s="187"/>
      <c r="GQC2498" s="204"/>
      <c r="GQD2498" s="272"/>
      <c r="GQE2498" s="207"/>
      <c r="GQF2498" s="238"/>
      <c r="GQG2498" s="207"/>
      <c r="GQH2498" s="207"/>
      <c r="GQI2498" s="187"/>
      <c r="GQJ2498" s="187"/>
      <c r="GQK2498" s="204"/>
      <c r="GQL2498" s="272"/>
      <c r="GQM2498" s="207"/>
      <c r="GQN2498" s="238"/>
      <c r="GQO2498" s="207"/>
      <c r="GQP2498" s="207"/>
      <c r="GQQ2498" s="187"/>
      <c r="GQR2498" s="187"/>
      <c r="GQS2498" s="204"/>
      <c r="GQT2498" s="272"/>
      <c r="GQU2498" s="207"/>
      <c r="GQV2498" s="238"/>
      <c r="GQW2498" s="207"/>
      <c r="GQX2498" s="207"/>
      <c r="GQY2498" s="187"/>
      <c r="GQZ2498" s="187"/>
      <c r="GRA2498" s="204"/>
      <c r="GRB2498" s="272"/>
      <c r="GRC2498" s="207"/>
      <c r="GRD2498" s="238"/>
      <c r="GRE2498" s="207"/>
      <c r="GRF2498" s="207"/>
      <c r="GRG2498" s="187"/>
      <c r="GRH2498" s="187"/>
      <c r="GRI2498" s="204"/>
      <c r="GRJ2498" s="272"/>
      <c r="GRK2498" s="207"/>
      <c r="GRL2498" s="238"/>
      <c r="GRM2498" s="207"/>
      <c r="GRN2498" s="207"/>
      <c r="GRO2498" s="187"/>
      <c r="GRP2498" s="187"/>
      <c r="GRQ2498" s="204"/>
      <c r="GRR2498" s="272"/>
      <c r="GRS2498" s="207"/>
      <c r="GRT2498" s="238"/>
      <c r="GRU2498" s="207"/>
      <c r="GRV2498" s="207"/>
      <c r="GRW2498" s="187"/>
      <c r="GRX2498" s="187"/>
      <c r="GRY2498" s="204"/>
      <c r="GRZ2498" s="272"/>
      <c r="GSA2498" s="207"/>
      <c r="GSB2498" s="238"/>
      <c r="GSC2498" s="207"/>
      <c r="GSD2498" s="207"/>
      <c r="GSE2498" s="187"/>
      <c r="GSF2498" s="187"/>
      <c r="GSG2498" s="204"/>
      <c r="GSH2498" s="272"/>
      <c r="GSI2498" s="207"/>
      <c r="GSJ2498" s="238"/>
      <c r="GSK2498" s="207"/>
      <c r="GSL2498" s="207"/>
      <c r="GSM2498" s="187"/>
      <c r="GSN2498" s="187"/>
      <c r="GSO2498" s="204"/>
      <c r="GSP2498" s="272"/>
      <c r="GSQ2498" s="207"/>
      <c r="GSR2498" s="238"/>
      <c r="GSS2498" s="207"/>
      <c r="GST2498" s="207"/>
      <c r="GSU2498" s="187"/>
      <c r="GSV2498" s="187"/>
      <c r="GSW2498" s="204"/>
      <c r="GSX2498" s="272"/>
      <c r="GSY2498" s="207"/>
      <c r="GSZ2498" s="238"/>
      <c r="GTA2498" s="207"/>
      <c r="GTB2498" s="207"/>
      <c r="GTC2498" s="187"/>
      <c r="GTD2498" s="187"/>
      <c r="GTE2498" s="204"/>
      <c r="GTF2498" s="272"/>
      <c r="GTG2498" s="207"/>
      <c r="GTH2498" s="238"/>
      <c r="GTI2498" s="207"/>
      <c r="GTJ2498" s="207"/>
      <c r="GTK2498" s="187"/>
      <c r="GTL2498" s="187"/>
      <c r="GTM2498" s="204"/>
      <c r="GTN2498" s="272"/>
      <c r="GTO2498" s="207"/>
      <c r="GTP2498" s="238"/>
      <c r="GTQ2498" s="207"/>
      <c r="GTR2498" s="207"/>
      <c r="GTS2498" s="187"/>
      <c r="GTT2498" s="187"/>
      <c r="GTU2498" s="204"/>
      <c r="GTV2498" s="272"/>
      <c r="GTW2498" s="207"/>
      <c r="GTX2498" s="238"/>
      <c r="GTY2498" s="207"/>
      <c r="GTZ2498" s="207"/>
      <c r="GUA2498" s="187"/>
      <c r="GUB2498" s="187"/>
      <c r="GUC2498" s="204"/>
      <c r="GUD2498" s="272"/>
      <c r="GUE2498" s="207"/>
      <c r="GUF2498" s="238"/>
      <c r="GUG2498" s="207"/>
      <c r="GUH2498" s="207"/>
      <c r="GUI2498" s="187"/>
      <c r="GUJ2498" s="187"/>
      <c r="GUK2498" s="204"/>
      <c r="GUL2498" s="272"/>
      <c r="GUM2498" s="207"/>
      <c r="GUN2498" s="238"/>
      <c r="GUO2498" s="207"/>
      <c r="GUP2498" s="207"/>
      <c r="GUQ2498" s="187"/>
      <c r="GUR2498" s="187"/>
      <c r="GUS2498" s="204"/>
      <c r="GUT2498" s="272"/>
      <c r="GUU2498" s="207"/>
      <c r="GUV2498" s="238"/>
      <c r="GUW2498" s="207"/>
      <c r="GUX2498" s="207"/>
      <c r="GUY2498" s="187"/>
      <c r="GUZ2498" s="187"/>
      <c r="GVA2498" s="204"/>
      <c r="GVB2498" s="272"/>
      <c r="GVC2498" s="207"/>
      <c r="GVD2498" s="238"/>
      <c r="GVE2498" s="207"/>
      <c r="GVF2498" s="207"/>
      <c r="GVG2498" s="187"/>
      <c r="GVH2498" s="187"/>
      <c r="GVI2498" s="204"/>
      <c r="GVJ2498" s="272"/>
      <c r="GVK2498" s="207"/>
      <c r="GVL2498" s="238"/>
      <c r="GVM2498" s="207"/>
      <c r="GVN2498" s="207"/>
      <c r="GVO2498" s="187"/>
      <c r="GVP2498" s="187"/>
      <c r="GVQ2498" s="204"/>
      <c r="GVR2498" s="272"/>
      <c r="GVS2498" s="207"/>
      <c r="GVT2498" s="238"/>
      <c r="GVU2498" s="207"/>
      <c r="GVV2498" s="207"/>
      <c r="GVW2498" s="187"/>
      <c r="GVX2498" s="187"/>
      <c r="GVY2498" s="204"/>
      <c r="GVZ2498" s="272"/>
      <c r="GWA2498" s="207"/>
      <c r="GWB2498" s="238"/>
      <c r="GWC2498" s="207"/>
      <c r="GWD2498" s="207"/>
      <c r="GWE2498" s="187"/>
      <c r="GWF2498" s="187"/>
      <c r="GWG2498" s="204"/>
      <c r="GWH2498" s="272"/>
      <c r="GWI2498" s="207"/>
      <c r="GWJ2498" s="238"/>
      <c r="GWK2498" s="207"/>
      <c r="GWL2498" s="207"/>
      <c r="GWM2498" s="187"/>
      <c r="GWN2498" s="187"/>
      <c r="GWO2498" s="204"/>
      <c r="GWP2498" s="272"/>
      <c r="GWQ2498" s="207"/>
      <c r="GWR2498" s="238"/>
      <c r="GWS2498" s="207"/>
      <c r="GWT2498" s="207"/>
      <c r="GWU2498" s="187"/>
      <c r="GWV2498" s="187"/>
      <c r="GWW2498" s="204"/>
      <c r="GWX2498" s="272"/>
      <c r="GWY2498" s="207"/>
      <c r="GWZ2498" s="238"/>
      <c r="GXA2498" s="207"/>
      <c r="GXB2498" s="207"/>
      <c r="GXC2498" s="187"/>
      <c r="GXD2498" s="187"/>
      <c r="GXE2498" s="204"/>
      <c r="GXF2498" s="272"/>
      <c r="GXG2498" s="207"/>
      <c r="GXH2498" s="238"/>
      <c r="GXI2498" s="207"/>
      <c r="GXJ2498" s="207"/>
      <c r="GXK2498" s="187"/>
      <c r="GXL2498" s="187"/>
      <c r="GXM2498" s="204"/>
      <c r="GXN2498" s="272"/>
      <c r="GXO2498" s="207"/>
      <c r="GXP2498" s="238"/>
      <c r="GXQ2498" s="207"/>
      <c r="GXR2498" s="207"/>
      <c r="GXS2498" s="187"/>
      <c r="GXT2498" s="187"/>
      <c r="GXU2498" s="204"/>
      <c r="GXV2498" s="272"/>
      <c r="GXW2498" s="207"/>
      <c r="GXX2498" s="238"/>
      <c r="GXY2498" s="207"/>
      <c r="GXZ2498" s="207"/>
      <c r="GYA2498" s="187"/>
      <c r="GYB2498" s="187"/>
      <c r="GYC2498" s="204"/>
      <c r="GYD2498" s="272"/>
      <c r="GYE2498" s="207"/>
      <c r="GYF2498" s="238"/>
      <c r="GYG2498" s="207"/>
      <c r="GYH2498" s="207"/>
      <c r="GYI2498" s="187"/>
      <c r="GYJ2498" s="187"/>
      <c r="GYK2498" s="204"/>
      <c r="GYL2498" s="272"/>
      <c r="GYM2498" s="207"/>
      <c r="GYN2498" s="238"/>
      <c r="GYO2498" s="207"/>
      <c r="GYP2498" s="207"/>
      <c r="GYQ2498" s="187"/>
      <c r="GYR2498" s="187"/>
      <c r="GYS2498" s="204"/>
      <c r="GYT2498" s="272"/>
      <c r="GYU2498" s="207"/>
      <c r="GYV2498" s="238"/>
      <c r="GYW2498" s="207"/>
      <c r="GYX2498" s="207"/>
      <c r="GYY2498" s="187"/>
      <c r="GYZ2498" s="187"/>
      <c r="GZA2498" s="204"/>
      <c r="GZB2498" s="272"/>
      <c r="GZC2498" s="207"/>
      <c r="GZD2498" s="238"/>
      <c r="GZE2498" s="207"/>
      <c r="GZF2498" s="207"/>
      <c r="GZG2498" s="187"/>
      <c r="GZH2498" s="187"/>
      <c r="GZI2498" s="204"/>
      <c r="GZJ2498" s="272"/>
      <c r="GZK2498" s="207"/>
      <c r="GZL2498" s="238"/>
      <c r="GZM2498" s="207"/>
      <c r="GZN2498" s="207"/>
      <c r="GZO2498" s="187"/>
      <c r="GZP2498" s="187"/>
      <c r="GZQ2498" s="204"/>
      <c r="GZR2498" s="272"/>
      <c r="GZS2498" s="207"/>
      <c r="GZT2498" s="238"/>
      <c r="GZU2498" s="207"/>
      <c r="GZV2498" s="207"/>
      <c r="GZW2498" s="187"/>
      <c r="GZX2498" s="187"/>
      <c r="GZY2498" s="204"/>
      <c r="GZZ2498" s="272"/>
      <c r="HAA2498" s="207"/>
      <c r="HAB2498" s="238"/>
      <c r="HAC2498" s="207"/>
      <c r="HAD2498" s="207"/>
      <c r="HAE2498" s="187"/>
      <c r="HAF2498" s="187"/>
      <c r="HAG2498" s="204"/>
      <c r="HAH2498" s="272"/>
      <c r="HAI2498" s="207"/>
      <c r="HAJ2498" s="238"/>
      <c r="HAK2498" s="207"/>
      <c r="HAL2498" s="207"/>
      <c r="HAM2498" s="187"/>
      <c r="HAN2498" s="187"/>
      <c r="HAO2498" s="204"/>
      <c r="HAP2498" s="272"/>
      <c r="HAQ2498" s="207"/>
      <c r="HAR2498" s="238"/>
      <c r="HAS2498" s="207"/>
      <c r="HAT2498" s="207"/>
      <c r="HAU2498" s="187"/>
      <c r="HAV2498" s="187"/>
      <c r="HAW2498" s="204"/>
      <c r="HAX2498" s="272"/>
      <c r="HAY2498" s="207"/>
      <c r="HAZ2498" s="238"/>
      <c r="HBA2498" s="207"/>
      <c r="HBB2498" s="207"/>
      <c r="HBC2498" s="187"/>
      <c r="HBD2498" s="187"/>
      <c r="HBE2498" s="204"/>
      <c r="HBF2498" s="272"/>
      <c r="HBG2498" s="207"/>
      <c r="HBH2498" s="238"/>
      <c r="HBI2498" s="207"/>
      <c r="HBJ2498" s="207"/>
      <c r="HBK2498" s="187"/>
      <c r="HBL2498" s="187"/>
      <c r="HBM2498" s="204"/>
      <c r="HBN2498" s="272"/>
      <c r="HBO2498" s="207"/>
      <c r="HBP2498" s="238"/>
      <c r="HBQ2498" s="207"/>
      <c r="HBR2498" s="207"/>
      <c r="HBS2498" s="187"/>
      <c r="HBT2498" s="187"/>
      <c r="HBU2498" s="204"/>
      <c r="HBV2498" s="272"/>
      <c r="HBW2498" s="207"/>
      <c r="HBX2498" s="238"/>
      <c r="HBY2498" s="207"/>
      <c r="HBZ2498" s="207"/>
      <c r="HCA2498" s="187"/>
      <c r="HCB2498" s="187"/>
      <c r="HCC2498" s="204"/>
      <c r="HCD2498" s="272"/>
      <c r="HCE2498" s="207"/>
      <c r="HCF2498" s="238"/>
      <c r="HCG2498" s="207"/>
      <c r="HCH2498" s="207"/>
      <c r="HCI2498" s="187"/>
      <c r="HCJ2498" s="187"/>
      <c r="HCK2498" s="204"/>
      <c r="HCL2498" s="272"/>
      <c r="HCM2498" s="207"/>
      <c r="HCN2498" s="238"/>
      <c r="HCO2498" s="207"/>
      <c r="HCP2498" s="207"/>
      <c r="HCQ2498" s="187"/>
      <c r="HCR2498" s="187"/>
      <c r="HCS2498" s="204"/>
      <c r="HCT2498" s="272"/>
      <c r="HCU2498" s="207"/>
      <c r="HCV2498" s="238"/>
      <c r="HCW2498" s="207"/>
      <c r="HCX2498" s="207"/>
      <c r="HCY2498" s="187"/>
      <c r="HCZ2498" s="187"/>
      <c r="HDA2498" s="204"/>
      <c r="HDB2498" s="272"/>
      <c r="HDC2498" s="207"/>
      <c r="HDD2498" s="238"/>
      <c r="HDE2498" s="207"/>
      <c r="HDF2498" s="207"/>
      <c r="HDG2498" s="187"/>
      <c r="HDH2498" s="187"/>
      <c r="HDI2498" s="204"/>
      <c r="HDJ2498" s="272"/>
      <c r="HDK2498" s="207"/>
      <c r="HDL2498" s="238"/>
      <c r="HDM2498" s="207"/>
      <c r="HDN2498" s="207"/>
      <c r="HDO2498" s="187"/>
      <c r="HDP2498" s="187"/>
      <c r="HDQ2498" s="204"/>
      <c r="HDR2498" s="272"/>
      <c r="HDS2498" s="207"/>
      <c r="HDT2498" s="238"/>
      <c r="HDU2498" s="207"/>
      <c r="HDV2498" s="207"/>
      <c r="HDW2498" s="187"/>
      <c r="HDX2498" s="187"/>
      <c r="HDY2498" s="204"/>
      <c r="HDZ2498" s="272"/>
      <c r="HEA2498" s="207"/>
      <c r="HEB2498" s="238"/>
      <c r="HEC2498" s="207"/>
      <c r="HED2498" s="207"/>
      <c r="HEE2498" s="187"/>
      <c r="HEF2498" s="187"/>
      <c r="HEG2498" s="204"/>
      <c r="HEH2498" s="272"/>
      <c r="HEI2498" s="207"/>
      <c r="HEJ2498" s="238"/>
      <c r="HEK2498" s="207"/>
      <c r="HEL2498" s="207"/>
      <c r="HEM2498" s="187"/>
      <c r="HEN2498" s="187"/>
      <c r="HEO2498" s="204"/>
      <c r="HEP2498" s="272"/>
      <c r="HEQ2498" s="207"/>
      <c r="HER2498" s="238"/>
      <c r="HES2498" s="207"/>
      <c r="HET2498" s="207"/>
      <c r="HEU2498" s="187"/>
      <c r="HEV2498" s="187"/>
      <c r="HEW2498" s="204"/>
      <c r="HEX2498" s="272"/>
      <c r="HEY2498" s="207"/>
      <c r="HEZ2498" s="238"/>
      <c r="HFA2498" s="207"/>
      <c r="HFB2498" s="207"/>
      <c r="HFC2498" s="187"/>
      <c r="HFD2498" s="187"/>
      <c r="HFE2498" s="204"/>
      <c r="HFF2498" s="272"/>
      <c r="HFG2498" s="207"/>
      <c r="HFH2498" s="238"/>
      <c r="HFI2498" s="207"/>
      <c r="HFJ2498" s="207"/>
      <c r="HFK2498" s="187"/>
      <c r="HFL2498" s="187"/>
      <c r="HFM2498" s="204"/>
      <c r="HFN2498" s="272"/>
      <c r="HFO2498" s="207"/>
      <c r="HFP2498" s="238"/>
      <c r="HFQ2498" s="207"/>
      <c r="HFR2498" s="207"/>
      <c r="HFS2498" s="187"/>
      <c r="HFT2498" s="187"/>
      <c r="HFU2498" s="204"/>
      <c r="HFV2498" s="272"/>
      <c r="HFW2498" s="207"/>
      <c r="HFX2498" s="238"/>
      <c r="HFY2498" s="207"/>
      <c r="HFZ2498" s="207"/>
      <c r="HGA2498" s="187"/>
      <c r="HGB2498" s="187"/>
      <c r="HGC2498" s="204"/>
      <c r="HGD2498" s="272"/>
      <c r="HGE2498" s="207"/>
      <c r="HGF2498" s="238"/>
      <c r="HGG2498" s="207"/>
      <c r="HGH2498" s="207"/>
      <c r="HGI2498" s="187"/>
      <c r="HGJ2498" s="187"/>
      <c r="HGK2498" s="204"/>
      <c r="HGL2498" s="272"/>
      <c r="HGM2498" s="207"/>
      <c r="HGN2498" s="238"/>
      <c r="HGO2498" s="207"/>
      <c r="HGP2498" s="207"/>
      <c r="HGQ2498" s="187"/>
      <c r="HGR2498" s="187"/>
      <c r="HGS2498" s="204"/>
      <c r="HGT2498" s="272"/>
      <c r="HGU2498" s="207"/>
      <c r="HGV2498" s="238"/>
      <c r="HGW2498" s="207"/>
      <c r="HGX2498" s="207"/>
      <c r="HGY2498" s="187"/>
      <c r="HGZ2498" s="187"/>
      <c r="HHA2498" s="204"/>
      <c r="HHB2498" s="272"/>
      <c r="HHC2498" s="207"/>
      <c r="HHD2498" s="238"/>
      <c r="HHE2498" s="207"/>
      <c r="HHF2498" s="207"/>
      <c r="HHG2498" s="187"/>
      <c r="HHH2498" s="187"/>
      <c r="HHI2498" s="204"/>
      <c r="HHJ2498" s="272"/>
      <c r="HHK2498" s="207"/>
      <c r="HHL2498" s="238"/>
      <c r="HHM2498" s="207"/>
      <c r="HHN2498" s="207"/>
      <c r="HHO2498" s="187"/>
      <c r="HHP2498" s="187"/>
      <c r="HHQ2498" s="204"/>
      <c r="HHR2498" s="272"/>
      <c r="HHS2498" s="207"/>
      <c r="HHT2498" s="238"/>
      <c r="HHU2498" s="207"/>
      <c r="HHV2498" s="207"/>
      <c r="HHW2498" s="187"/>
      <c r="HHX2498" s="187"/>
      <c r="HHY2498" s="204"/>
      <c r="HHZ2498" s="272"/>
      <c r="HIA2498" s="207"/>
      <c r="HIB2498" s="238"/>
      <c r="HIC2498" s="207"/>
      <c r="HID2498" s="207"/>
      <c r="HIE2498" s="187"/>
      <c r="HIF2498" s="187"/>
      <c r="HIG2498" s="204"/>
      <c r="HIH2498" s="272"/>
      <c r="HII2498" s="207"/>
      <c r="HIJ2498" s="238"/>
      <c r="HIK2498" s="207"/>
      <c r="HIL2498" s="207"/>
      <c r="HIM2498" s="187"/>
      <c r="HIN2498" s="187"/>
      <c r="HIO2498" s="204"/>
      <c r="HIP2498" s="272"/>
      <c r="HIQ2498" s="207"/>
      <c r="HIR2498" s="238"/>
      <c r="HIS2498" s="207"/>
      <c r="HIT2498" s="207"/>
      <c r="HIU2498" s="187"/>
      <c r="HIV2498" s="187"/>
      <c r="HIW2498" s="204"/>
      <c r="HIX2498" s="272"/>
      <c r="HIY2498" s="207"/>
      <c r="HIZ2498" s="238"/>
      <c r="HJA2498" s="207"/>
      <c r="HJB2498" s="207"/>
      <c r="HJC2498" s="187"/>
      <c r="HJD2498" s="187"/>
      <c r="HJE2498" s="204"/>
      <c r="HJF2498" s="272"/>
      <c r="HJG2498" s="207"/>
      <c r="HJH2498" s="238"/>
      <c r="HJI2498" s="207"/>
      <c r="HJJ2498" s="207"/>
      <c r="HJK2498" s="187"/>
      <c r="HJL2498" s="187"/>
      <c r="HJM2498" s="204"/>
      <c r="HJN2498" s="272"/>
      <c r="HJO2498" s="207"/>
      <c r="HJP2498" s="238"/>
      <c r="HJQ2498" s="207"/>
      <c r="HJR2498" s="207"/>
      <c r="HJS2498" s="187"/>
      <c r="HJT2498" s="187"/>
      <c r="HJU2498" s="204"/>
      <c r="HJV2498" s="272"/>
      <c r="HJW2498" s="207"/>
      <c r="HJX2498" s="238"/>
      <c r="HJY2498" s="207"/>
      <c r="HJZ2498" s="207"/>
      <c r="HKA2498" s="187"/>
      <c r="HKB2498" s="187"/>
      <c r="HKC2498" s="204"/>
      <c r="HKD2498" s="272"/>
      <c r="HKE2498" s="207"/>
      <c r="HKF2498" s="238"/>
      <c r="HKG2498" s="207"/>
      <c r="HKH2498" s="207"/>
      <c r="HKI2498" s="187"/>
      <c r="HKJ2498" s="187"/>
      <c r="HKK2498" s="204"/>
      <c r="HKL2498" s="272"/>
      <c r="HKM2498" s="207"/>
      <c r="HKN2498" s="238"/>
      <c r="HKO2498" s="207"/>
      <c r="HKP2498" s="207"/>
      <c r="HKQ2498" s="187"/>
      <c r="HKR2498" s="187"/>
      <c r="HKS2498" s="204"/>
      <c r="HKT2498" s="272"/>
      <c r="HKU2498" s="207"/>
      <c r="HKV2498" s="238"/>
      <c r="HKW2498" s="207"/>
      <c r="HKX2498" s="207"/>
      <c r="HKY2498" s="187"/>
      <c r="HKZ2498" s="187"/>
      <c r="HLA2498" s="204"/>
      <c r="HLB2498" s="272"/>
      <c r="HLC2498" s="207"/>
      <c r="HLD2498" s="238"/>
      <c r="HLE2498" s="207"/>
      <c r="HLF2498" s="207"/>
      <c r="HLG2498" s="187"/>
      <c r="HLH2498" s="187"/>
      <c r="HLI2498" s="204"/>
      <c r="HLJ2498" s="272"/>
      <c r="HLK2498" s="207"/>
      <c r="HLL2498" s="238"/>
      <c r="HLM2498" s="207"/>
      <c r="HLN2498" s="207"/>
      <c r="HLO2498" s="187"/>
      <c r="HLP2498" s="187"/>
      <c r="HLQ2498" s="204"/>
      <c r="HLR2498" s="272"/>
      <c r="HLS2498" s="207"/>
      <c r="HLT2498" s="238"/>
      <c r="HLU2498" s="207"/>
      <c r="HLV2498" s="207"/>
      <c r="HLW2498" s="187"/>
      <c r="HLX2498" s="187"/>
      <c r="HLY2498" s="204"/>
      <c r="HLZ2498" s="272"/>
      <c r="HMA2498" s="207"/>
      <c r="HMB2498" s="238"/>
      <c r="HMC2498" s="207"/>
      <c r="HMD2498" s="207"/>
      <c r="HME2498" s="187"/>
      <c r="HMF2498" s="187"/>
      <c r="HMG2498" s="204"/>
      <c r="HMH2498" s="272"/>
      <c r="HMI2498" s="207"/>
      <c r="HMJ2498" s="238"/>
      <c r="HMK2498" s="207"/>
      <c r="HML2498" s="207"/>
      <c r="HMM2498" s="187"/>
      <c r="HMN2498" s="187"/>
      <c r="HMO2498" s="204"/>
      <c r="HMP2498" s="272"/>
      <c r="HMQ2498" s="207"/>
      <c r="HMR2498" s="238"/>
      <c r="HMS2498" s="207"/>
      <c r="HMT2498" s="207"/>
      <c r="HMU2498" s="187"/>
      <c r="HMV2498" s="187"/>
      <c r="HMW2498" s="204"/>
      <c r="HMX2498" s="272"/>
      <c r="HMY2498" s="207"/>
      <c r="HMZ2498" s="238"/>
      <c r="HNA2498" s="207"/>
      <c r="HNB2498" s="207"/>
      <c r="HNC2498" s="187"/>
      <c r="HND2498" s="187"/>
      <c r="HNE2498" s="204"/>
      <c r="HNF2498" s="272"/>
      <c r="HNG2498" s="207"/>
      <c r="HNH2498" s="238"/>
      <c r="HNI2498" s="207"/>
      <c r="HNJ2498" s="207"/>
      <c r="HNK2498" s="187"/>
      <c r="HNL2498" s="187"/>
      <c r="HNM2498" s="204"/>
      <c r="HNN2498" s="272"/>
      <c r="HNO2498" s="207"/>
      <c r="HNP2498" s="238"/>
      <c r="HNQ2498" s="207"/>
      <c r="HNR2498" s="207"/>
      <c r="HNS2498" s="187"/>
      <c r="HNT2498" s="187"/>
      <c r="HNU2498" s="204"/>
      <c r="HNV2498" s="272"/>
      <c r="HNW2498" s="207"/>
      <c r="HNX2498" s="238"/>
      <c r="HNY2498" s="207"/>
      <c r="HNZ2498" s="207"/>
      <c r="HOA2498" s="187"/>
      <c r="HOB2498" s="187"/>
      <c r="HOC2498" s="204"/>
      <c r="HOD2498" s="272"/>
      <c r="HOE2498" s="207"/>
      <c r="HOF2498" s="238"/>
      <c r="HOG2498" s="207"/>
      <c r="HOH2498" s="207"/>
      <c r="HOI2498" s="187"/>
      <c r="HOJ2498" s="187"/>
      <c r="HOK2498" s="204"/>
      <c r="HOL2498" s="272"/>
      <c r="HOM2498" s="207"/>
      <c r="HON2498" s="238"/>
      <c r="HOO2498" s="207"/>
      <c r="HOP2498" s="207"/>
      <c r="HOQ2498" s="187"/>
      <c r="HOR2498" s="187"/>
      <c r="HOS2498" s="204"/>
      <c r="HOT2498" s="272"/>
      <c r="HOU2498" s="207"/>
      <c r="HOV2498" s="238"/>
      <c r="HOW2498" s="207"/>
      <c r="HOX2498" s="207"/>
      <c r="HOY2498" s="187"/>
      <c r="HOZ2498" s="187"/>
      <c r="HPA2498" s="204"/>
      <c r="HPB2498" s="272"/>
      <c r="HPC2498" s="207"/>
      <c r="HPD2498" s="238"/>
      <c r="HPE2498" s="207"/>
      <c r="HPF2498" s="207"/>
      <c r="HPG2498" s="187"/>
      <c r="HPH2498" s="187"/>
      <c r="HPI2498" s="204"/>
      <c r="HPJ2498" s="272"/>
      <c r="HPK2498" s="207"/>
      <c r="HPL2498" s="238"/>
      <c r="HPM2498" s="207"/>
      <c r="HPN2498" s="207"/>
      <c r="HPO2498" s="187"/>
      <c r="HPP2498" s="187"/>
      <c r="HPQ2498" s="204"/>
      <c r="HPR2498" s="272"/>
      <c r="HPS2498" s="207"/>
      <c r="HPT2498" s="238"/>
      <c r="HPU2498" s="207"/>
      <c r="HPV2498" s="207"/>
      <c r="HPW2498" s="187"/>
      <c r="HPX2498" s="187"/>
      <c r="HPY2498" s="204"/>
      <c r="HPZ2498" s="272"/>
      <c r="HQA2498" s="207"/>
      <c r="HQB2498" s="238"/>
      <c r="HQC2498" s="207"/>
      <c r="HQD2498" s="207"/>
      <c r="HQE2498" s="187"/>
      <c r="HQF2498" s="187"/>
      <c r="HQG2498" s="204"/>
      <c r="HQH2498" s="272"/>
      <c r="HQI2498" s="207"/>
      <c r="HQJ2498" s="238"/>
      <c r="HQK2498" s="207"/>
      <c r="HQL2498" s="207"/>
      <c r="HQM2498" s="187"/>
      <c r="HQN2498" s="187"/>
      <c r="HQO2498" s="204"/>
      <c r="HQP2498" s="272"/>
      <c r="HQQ2498" s="207"/>
      <c r="HQR2498" s="238"/>
      <c r="HQS2498" s="207"/>
      <c r="HQT2498" s="207"/>
      <c r="HQU2498" s="187"/>
      <c r="HQV2498" s="187"/>
      <c r="HQW2498" s="204"/>
      <c r="HQX2498" s="272"/>
      <c r="HQY2498" s="207"/>
      <c r="HQZ2498" s="238"/>
      <c r="HRA2498" s="207"/>
      <c r="HRB2498" s="207"/>
      <c r="HRC2498" s="187"/>
      <c r="HRD2498" s="187"/>
      <c r="HRE2498" s="204"/>
      <c r="HRF2498" s="272"/>
      <c r="HRG2498" s="207"/>
      <c r="HRH2498" s="238"/>
      <c r="HRI2498" s="207"/>
      <c r="HRJ2498" s="207"/>
      <c r="HRK2498" s="187"/>
      <c r="HRL2498" s="187"/>
      <c r="HRM2498" s="204"/>
      <c r="HRN2498" s="272"/>
      <c r="HRO2498" s="207"/>
      <c r="HRP2498" s="238"/>
      <c r="HRQ2498" s="207"/>
      <c r="HRR2498" s="207"/>
      <c r="HRS2498" s="187"/>
      <c r="HRT2498" s="187"/>
      <c r="HRU2498" s="204"/>
      <c r="HRV2498" s="272"/>
      <c r="HRW2498" s="207"/>
      <c r="HRX2498" s="238"/>
      <c r="HRY2498" s="207"/>
      <c r="HRZ2498" s="207"/>
      <c r="HSA2498" s="187"/>
      <c r="HSB2498" s="187"/>
      <c r="HSC2498" s="204"/>
      <c r="HSD2498" s="272"/>
      <c r="HSE2498" s="207"/>
      <c r="HSF2498" s="238"/>
      <c r="HSG2498" s="207"/>
      <c r="HSH2498" s="207"/>
      <c r="HSI2498" s="187"/>
      <c r="HSJ2498" s="187"/>
      <c r="HSK2498" s="204"/>
      <c r="HSL2498" s="272"/>
      <c r="HSM2498" s="207"/>
      <c r="HSN2498" s="238"/>
      <c r="HSO2498" s="207"/>
      <c r="HSP2498" s="207"/>
      <c r="HSQ2498" s="187"/>
      <c r="HSR2498" s="187"/>
      <c r="HSS2498" s="204"/>
      <c r="HST2498" s="272"/>
      <c r="HSU2498" s="207"/>
      <c r="HSV2498" s="238"/>
      <c r="HSW2498" s="207"/>
      <c r="HSX2498" s="207"/>
      <c r="HSY2498" s="187"/>
      <c r="HSZ2498" s="187"/>
      <c r="HTA2498" s="204"/>
      <c r="HTB2498" s="272"/>
      <c r="HTC2498" s="207"/>
      <c r="HTD2498" s="238"/>
      <c r="HTE2498" s="207"/>
      <c r="HTF2498" s="207"/>
      <c r="HTG2498" s="187"/>
      <c r="HTH2498" s="187"/>
      <c r="HTI2498" s="204"/>
      <c r="HTJ2498" s="272"/>
      <c r="HTK2498" s="207"/>
      <c r="HTL2498" s="238"/>
      <c r="HTM2498" s="207"/>
      <c r="HTN2498" s="207"/>
      <c r="HTO2498" s="187"/>
      <c r="HTP2498" s="187"/>
      <c r="HTQ2498" s="204"/>
      <c r="HTR2498" s="272"/>
      <c r="HTS2498" s="207"/>
      <c r="HTT2498" s="238"/>
      <c r="HTU2498" s="207"/>
      <c r="HTV2498" s="207"/>
      <c r="HTW2498" s="187"/>
      <c r="HTX2498" s="187"/>
      <c r="HTY2498" s="204"/>
      <c r="HTZ2498" s="272"/>
      <c r="HUA2498" s="207"/>
      <c r="HUB2498" s="238"/>
      <c r="HUC2498" s="207"/>
      <c r="HUD2498" s="207"/>
      <c r="HUE2498" s="187"/>
      <c r="HUF2498" s="187"/>
      <c r="HUG2498" s="204"/>
      <c r="HUH2498" s="272"/>
      <c r="HUI2498" s="207"/>
      <c r="HUJ2498" s="238"/>
      <c r="HUK2498" s="207"/>
      <c r="HUL2498" s="207"/>
      <c r="HUM2498" s="187"/>
      <c r="HUN2498" s="187"/>
      <c r="HUO2498" s="204"/>
      <c r="HUP2498" s="272"/>
      <c r="HUQ2498" s="207"/>
      <c r="HUR2498" s="238"/>
      <c r="HUS2498" s="207"/>
      <c r="HUT2498" s="207"/>
      <c r="HUU2498" s="187"/>
      <c r="HUV2498" s="187"/>
      <c r="HUW2498" s="204"/>
      <c r="HUX2498" s="272"/>
      <c r="HUY2498" s="207"/>
      <c r="HUZ2498" s="238"/>
      <c r="HVA2498" s="207"/>
      <c r="HVB2498" s="207"/>
      <c r="HVC2498" s="187"/>
      <c r="HVD2498" s="187"/>
      <c r="HVE2498" s="204"/>
      <c r="HVF2498" s="272"/>
      <c r="HVG2498" s="207"/>
      <c r="HVH2498" s="238"/>
      <c r="HVI2498" s="207"/>
      <c r="HVJ2498" s="207"/>
      <c r="HVK2498" s="187"/>
      <c r="HVL2498" s="187"/>
      <c r="HVM2498" s="204"/>
      <c r="HVN2498" s="272"/>
      <c r="HVO2498" s="207"/>
      <c r="HVP2498" s="238"/>
      <c r="HVQ2498" s="207"/>
      <c r="HVR2498" s="207"/>
      <c r="HVS2498" s="187"/>
      <c r="HVT2498" s="187"/>
      <c r="HVU2498" s="204"/>
      <c r="HVV2498" s="272"/>
      <c r="HVW2498" s="207"/>
      <c r="HVX2498" s="238"/>
      <c r="HVY2498" s="207"/>
      <c r="HVZ2498" s="207"/>
      <c r="HWA2498" s="187"/>
      <c r="HWB2498" s="187"/>
      <c r="HWC2498" s="204"/>
      <c r="HWD2498" s="272"/>
      <c r="HWE2498" s="207"/>
      <c r="HWF2498" s="238"/>
      <c r="HWG2498" s="207"/>
      <c r="HWH2498" s="207"/>
      <c r="HWI2498" s="187"/>
      <c r="HWJ2498" s="187"/>
      <c r="HWK2498" s="204"/>
      <c r="HWL2498" s="272"/>
      <c r="HWM2498" s="207"/>
      <c r="HWN2498" s="238"/>
      <c r="HWO2498" s="207"/>
      <c r="HWP2498" s="207"/>
      <c r="HWQ2498" s="187"/>
      <c r="HWR2498" s="187"/>
      <c r="HWS2498" s="204"/>
      <c r="HWT2498" s="272"/>
      <c r="HWU2498" s="207"/>
      <c r="HWV2498" s="238"/>
      <c r="HWW2498" s="207"/>
      <c r="HWX2498" s="207"/>
      <c r="HWY2498" s="187"/>
      <c r="HWZ2498" s="187"/>
      <c r="HXA2498" s="204"/>
      <c r="HXB2498" s="272"/>
      <c r="HXC2498" s="207"/>
      <c r="HXD2498" s="238"/>
      <c r="HXE2498" s="207"/>
      <c r="HXF2498" s="207"/>
      <c r="HXG2498" s="187"/>
      <c r="HXH2498" s="187"/>
      <c r="HXI2498" s="204"/>
      <c r="HXJ2498" s="272"/>
      <c r="HXK2498" s="207"/>
      <c r="HXL2498" s="238"/>
      <c r="HXM2498" s="207"/>
      <c r="HXN2498" s="207"/>
      <c r="HXO2498" s="187"/>
      <c r="HXP2498" s="187"/>
      <c r="HXQ2498" s="204"/>
      <c r="HXR2498" s="272"/>
      <c r="HXS2498" s="207"/>
      <c r="HXT2498" s="238"/>
      <c r="HXU2498" s="207"/>
      <c r="HXV2498" s="207"/>
      <c r="HXW2498" s="187"/>
      <c r="HXX2498" s="187"/>
      <c r="HXY2498" s="204"/>
      <c r="HXZ2498" s="272"/>
      <c r="HYA2498" s="207"/>
      <c r="HYB2498" s="238"/>
      <c r="HYC2498" s="207"/>
      <c r="HYD2498" s="207"/>
      <c r="HYE2498" s="187"/>
      <c r="HYF2498" s="187"/>
      <c r="HYG2498" s="204"/>
      <c r="HYH2498" s="272"/>
      <c r="HYI2498" s="207"/>
      <c r="HYJ2498" s="238"/>
      <c r="HYK2498" s="207"/>
      <c r="HYL2498" s="207"/>
      <c r="HYM2498" s="187"/>
      <c r="HYN2498" s="187"/>
      <c r="HYO2498" s="204"/>
      <c r="HYP2498" s="272"/>
      <c r="HYQ2498" s="207"/>
      <c r="HYR2498" s="238"/>
      <c r="HYS2498" s="207"/>
      <c r="HYT2498" s="207"/>
      <c r="HYU2498" s="187"/>
      <c r="HYV2498" s="187"/>
      <c r="HYW2498" s="204"/>
      <c r="HYX2498" s="272"/>
      <c r="HYY2498" s="207"/>
      <c r="HYZ2498" s="238"/>
      <c r="HZA2498" s="207"/>
      <c r="HZB2498" s="207"/>
      <c r="HZC2498" s="187"/>
      <c r="HZD2498" s="187"/>
      <c r="HZE2498" s="204"/>
      <c r="HZF2498" s="272"/>
      <c r="HZG2498" s="207"/>
      <c r="HZH2498" s="238"/>
      <c r="HZI2498" s="207"/>
      <c r="HZJ2498" s="207"/>
      <c r="HZK2498" s="187"/>
      <c r="HZL2498" s="187"/>
      <c r="HZM2498" s="204"/>
      <c r="HZN2498" s="272"/>
      <c r="HZO2498" s="207"/>
      <c r="HZP2498" s="238"/>
      <c r="HZQ2498" s="207"/>
      <c r="HZR2498" s="207"/>
      <c r="HZS2498" s="187"/>
      <c r="HZT2498" s="187"/>
      <c r="HZU2498" s="204"/>
      <c r="HZV2498" s="272"/>
      <c r="HZW2498" s="207"/>
      <c r="HZX2498" s="238"/>
      <c r="HZY2498" s="207"/>
      <c r="HZZ2498" s="207"/>
      <c r="IAA2498" s="187"/>
      <c r="IAB2498" s="187"/>
      <c r="IAC2498" s="204"/>
      <c r="IAD2498" s="272"/>
      <c r="IAE2498" s="207"/>
      <c r="IAF2498" s="238"/>
      <c r="IAG2498" s="207"/>
      <c r="IAH2498" s="207"/>
      <c r="IAI2498" s="187"/>
      <c r="IAJ2498" s="187"/>
      <c r="IAK2498" s="204"/>
      <c r="IAL2498" s="272"/>
      <c r="IAM2498" s="207"/>
      <c r="IAN2498" s="238"/>
      <c r="IAO2498" s="207"/>
      <c r="IAP2498" s="207"/>
      <c r="IAQ2498" s="187"/>
      <c r="IAR2498" s="187"/>
      <c r="IAS2498" s="204"/>
      <c r="IAT2498" s="272"/>
      <c r="IAU2498" s="207"/>
      <c r="IAV2498" s="238"/>
      <c r="IAW2498" s="207"/>
      <c r="IAX2498" s="207"/>
      <c r="IAY2498" s="187"/>
      <c r="IAZ2498" s="187"/>
      <c r="IBA2498" s="204"/>
      <c r="IBB2498" s="272"/>
      <c r="IBC2498" s="207"/>
      <c r="IBD2498" s="238"/>
      <c r="IBE2498" s="207"/>
      <c r="IBF2498" s="207"/>
      <c r="IBG2498" s="187"/>
      <c r="IBH2498" s="187"/>
      <c r="IBI2498" s="204"/>
      <c r="IBJ2498" s="272"/>
      <c r="IBK2498" s="207"/>
      <c r="IBL2498" s="238"/>
      <c r="IBM2498" s="207"/>
      <c r="IBN2498" s="207"/>
      <c r="IBO2498" s="187"/>
      <c r="IBP2498" s="187"/>
      <c r="IBQ2498" s="204"/>
      <c r="IBR2498" s="272"/>
      <c r="IBS2498" s="207"/>
      <c r="IBT2498" s="238"/>
      <c r="IBU2498" s="207"/>
      <c r="IBV2498" s="207"/>
      <c r="IBW2498" s="187"/>
      <c r="IBX2498" s="187"/>
      <c r="IBY2498" s="204"/>
      <c r="IBZ2498" s="272"/>
      <c r="ICA2498" s="207"/>
      <c r="ICB2498" s="238"/>
      <c r="ICC2498" s="207"/>
      <c r="ICD2498" s="207"/>
      <c r="ICE2498" s="187"/>
      <c r="ICF2498" s="187"/>
      <c r="ICG2498" s="204"/>
      <c r="ICH2498" s="272"/>
      <c r="ICI2498" s="207"/>
      <c r="ICJ2498" s="238"/>
      <c r="ICK2498" s="207"/>
      <c r="ICL2498" s="207"/>
      <c r="ICM2498" s="187"/>
      <c r="ICN2498" s="187"/>
      <c r="ICO2498" s="204"/>
      <c r="ICP2498" s="272"/>
      <c r="ICQ2498" s="207"/>
      <c r="ICR2498" s="238"/>
      <c r="ICS2498" s="207"/>
      <c r="ICT2498" s="207"/>
      <c r="ICU2498" s="187"/>
      <c r="ICV2498" s="187"/>
      <c r="ICW2498" s="204"/>
      <c r="ICX2498" s="272"/>
      <c r="ICY2498" s="207"/>
      <c r="ICZ2498" s="238"/>
      <c r="IDA2498" s="207"/>
      <c r="IDB2498" s="207"/>
      <c r="IDC2498" s="187"/>
      <c r="IDD2498" s="187"/>
      <c r="IDE2498" s="204"/>
      <c r="IDF2498" s="272"/>
      <c r="IDG2498" s="207"/>
      <c r="IDH2498" s="238"/>
      <c r="IDI2498" s="207"/>
      <c r="IDJ2498" s="207"/>
      <c r="IDK2498" s="187"/>
      <c r="IDL2498" s="187"/>
      <c r="IDM2498" s="204"/>
      <c r="IDN2498" s="272"/>
      <c r="IDO2498" s="207"/>
      <c r="IDP2498" s="238"/>
      <c r="IDQ2498" s="207"/>
      <c r="IDR2498" s="207"/>
      <c r="IDS2498" s="187"/>
      <c r="IDT2498" s="187"/>
      <c r="IDU2498" s="204"/>
      <c r="IDV2498" s="272"/>
      <c r="IDW2498" s="207"/>
      <c r="IDX2498" s="238"/>
      <c r="IDY2498" s="207"/>
      <c r="IDZ2498" s="207"/>
      <c r="IEA2498" s="187"/>
      <c r="IEB2498" s="187"/>
      <c r="IEC2498" s="204"/>
      <c r="IED2498" s="272"/>
      <c r="IEE2498" s="207"/>
      <c r="IEF2498" s="238"/>
      <c r="IEG2498" s="207"/>
      <c r="IEH2498" s="207"/>
      <c r="IEI2498" s="187"/>
      <c r="IEJ2498" s="187"/>
      <c r="IEK2498" s="204"/>
      <c r="IEL2498" s="272"/>
      <c r="IEM2498" s="207"/>
      <c r="IEN2498" s="238"/>
      <c r="IEO2498" s="207"/>
      <c r="IEP2498" s="207"/>
      <c r="IEQ2498" s="187"/>
      <c r="IER2498" s="187"/>
      <c r="IES2498" s="204"/>
      <c r="IET2498" s="272"/>
      <c r="IEU2498" s="207"/>
      <c r="IEV2498" s="238"/>
      <c r="IEW2498" s="207"/>
      <c r="IEX2498" s="207"/>
      <c r="IEY2498" s="187"/>
      <c r="IEZ2498" s="187"/>
      <c r="IFA2498" s="204"/>
      <c r="IFB2498" s="272"/>
      <c r="IFC2498" s="207"/>
      <c r="IFD2498" s="238"/>
      <c r="IFE2498" s="207"/>
      <c r="IFF2498" s="207"/>
      <c r="IFG2498" s="187"/>
      <c r="IFH2498" s="187"/>
      <c r="IFI2498" s="204"/>
      <c r="IFJ2498" s="272"/>
      <c r="IFK2498" s="207"/>
      <c r="IFL2498" s="238"/>
      <c r="IFM2498" s="207"/>
      <c r="IFN2498" s="207"/>
      <c r="IFO2498" s="187"/>
      <c r="IFP2498" s="187"/>
      <c r="IFQ2498" s="204"/>
      <c r="IFR2498" s="272"/>
      <c r="IFS2498" s="207"/>
      <c r="IFT2498" s="238"/>
      <c r="IFU2498" s="207"/>
      <c r="IFV2498" s="207"/>
      <c r="IFW2498" s="187"/>
      <c r="IFX2498" s="187"/>
      <c r="IFY2498" s="204"/>
      <c r="IFZ2498" s="272"/>
      <c r="IGA2498" s="207"/>
      <c r="IGB2498" s="238"/>
      <c r="IGC2498" s="207"/>
      <c r="IGD2498" s="207"/>
      <c r="IGE2498" s="187"/>
      <c r="IGF2498" s="187"/>
      <c r="IGG2498" s="204"/>
      <c r="IGH2498" s="272"/>
      <c r="IGI2498" s="207"/>
      <c r="IGJ2498" s="238"/>
      <c r="IGK2498" s="207"/>
      <c r="IGL2498" s="207"/>
      <c r="IGM2498" s="187"/>
      <c r="IGN2498" s="187"/>
      <c r="IGO2498" s="204"/>
      <c r="IGP2498" s="272"/>
      <c r="IGQ2498" s="207"/>
      <c r="IGR2498" s="238"/>
      <c r="IGS2498" s="207"/>
      <c r="IGT2498" s="207"/>
      <c r="IGU2498" s="187"/>
      <c r="IGV2498" s="187"/>
      <c r="IGW2498" s="204"/>
      <c r="IGX2498" s="272"/>
      <c r="IGY2498" s="207"/>
      <c r="IGZ2498" s="238"/>
      <c r="IHA2498" s="207"/>
      <c r="IHB2498" s="207"/>
      <c r="IHC2498" s="187"/>
      <c r="IHD2498" s="187"/>
      <c r="IHE2498" s="204"/>
      <c r="IHF2498" s="272"/>
      <c r="IHG2498" s="207"/>
      <c r="IHH2498" s="238"/>
      <c r="IHI2498" s="207"/>
      <c r="IHJ2498" s="207"/>
      <c r="IHK2498" s="187"/>
      <c r="IHL2498" s="187"/>
      <c r="IHM2498" s="204"/>
      <c r="IHN2498" s="272"/>
      <c r="IHO2498" s="207"/>
      <c r="IHP2498" s="238"/>
      <c r="IHQ2498" s="207"/>
      <c r="IHR2498" s="207"/>
      <c r="IHS2498" s="187"/>
      <c r="IHT2498" s="187"/>
      <c r="IHU2498" s="204"/>
      <c r="IHV2498" s="272"/>
      <c r="IHW2498" s="207"/>
      <c r="IHX2498" s="238"/>
      <c r="IHY2498" s="207"/>
      <c r="IHZ2498" s="207"/>
      <c r="IIA2498" s="187"/>
      <c r="IIB2498" s="187"/>
      <c r="IIC2498" s="204"/>
      <c r="IID2498" s="272"/>
      <c r="IIE2498" s="207"/>
      <c r="IIF2498" s="238"/>
      <c r="IIG2498" s="207"/>
      <c r="IIH2498" s="207"/>
      <c r="III2498" s="187"/>
      <c r="IIJ2498" s="187"/>
      <c r="IIK2498" s="204"/>
      <c r="IIL2498" s="272"/>
      <c r="IIM2498" s="207"/>
      <c r="IIN2498" s="238"/>
      <c r="IIO2498" s="207"/>
      <c r="IIP2498" s="207"/>
      <c r="IIQ2498" s="187"/>
      <c r="IIR2498" s="187"/>
      <c r="IIS2498" s="204"/>
      <c r="IIT2498" s="272"/>
      <c r="IIU2498" s="207"/>
      <c r="IIV2498" s="238"/>
      <c r="IIW2498" s="207"/>
      <c r="IIX2498" s="207"/>
      <c r="IIY2498" s="187"/>
      <c r="IIZ2498" s="187"/>
      <c r="IJA2498" s="204"/>
      <c r="IJB2498" s="272"/>
      <c r="IJC2498" s="207"/>
      <c r="IJD2498" s="238"/>
      <c r="IJE2498" s="207"/>
      <c r="IJF2498" s="207"/>
      <c r="IJG2498" s="187"/>
      <c r="IJH2498" s="187"/>
      <c r="IJI2498" s="204"/>
      <c r="IJJ2498" s="272"/>
      <c r="IJK2498" s="207"/>
      <c r="IJL2498" s="238"/>
      <c r="IJM2498" s="207"/>
      <c r="IJN2498" s="207"/>
      <c r="IJO2498" s="187"/>
      <c r="IJP2498" s="187"/>
      <c r="IJQ2498" s="204"/>
      <c r="IJR2498" s="272"/>
      <c r="IJS2498" s="207"/>
      <c r="IJT2498" s="238"/>
      <c r="IJU2498" s="207"/>
      <c r="IJV2498" s="207"/>
      <c r="IJW2498" s="187"/>
      <c r="IJX2498" s="187"/>
      <c r="IJY2498" s="204"/>
      <c r="IJZ2498" s="272"/>
      <c r="IKA2498" s="207"/>
      <c r="IKB2498" s="238"/>
      <c r="IKC2498" s="207"/>
      <c r="IKD2498" s="207"/>
      <c r="IKE2498" s="187"/>
      <c r="IKF2498" s="187"/>
      <c r="IKG2498" s="204"/>
      <c r="IKH2498" s="272"/>
      <c r="IKI2498" s="207"/>
      <c r="IKJ2498" s="238"/>
      <c r="IKK2498" s="207"/>
      <c r="IKL2498" s="207"/>
      <c r="IKM2498" s="187"/>
      <c r="IKN2498" s="187"/>
      <c r="IKO2498" s="204"/>
      <c r="IKP2498" s="272"/>
      <c r="IKQ2498" s="207"/>
      <c r="IKR2498" s="238"/>
      <c r="IKS2498" s="207"/>
      <c r="IKT2498" s="207"/>
      <c r="IKU2498" s="187"/>
      <c r="IKV2498" s="187"/>
      <c r="IKW2498" s="204"/>
      <c r="IKX2498" s="272"/>
      <c r="IKY2498" s="207"/>
      <c r="IKZ2498" s="238"/>
      <c r="ILA2498" s="207"/>
      <c r="ILB2498" s="207"/>
      <c r="ILC2498" s="187"/>
      <c r="ILD2498" s="187"/>
      <c r="ILE2498" s="204"/>
      <c r="ILF2498" s="272"/>
      <c r="ILG2498" s="207"/>
      <c r="ILH2498" s="238"/>
      <c r="ILI2498" s="207"/>
      <c r="ILJ2498" s="207"/>
      <c r="ILK2498" s="187"/>
      <c r="ILL2498" s="187"/>
      <c r="ILM2498" s="204"/>
      <c r="ILN2498" s="272"/>
      <c r="ILO2498" s="207"/>
      <c r="ILP2498" s="238"/>
      <c r="ILQ2498" s="207"/>
      <c r="ILR2498" s="207"/>
      <c r="ILS2498" s="187"/>
      <c r="ILT2498" s="187"/>
      <c r="ILU2498" s="204"/>
      <c r="ILV2498" s="272"/>
      <c r="ILW2498" s="207"/>
      <c r="ILX2498" s="238"/>
      <c r="ILY2498" s="207"/>
      <c r="ILZ2498" s="207"/>
      <c r="IMA2498" s="187"/>
      <c r="IMB2498" s="187"/>
      <c r="IMC2498" s="204"/>
      <c r="IMD2498" s="272"/>
      <c r="IME2498" s="207"/>
      <c r="IMF2498" s="238"/>
      <c r="IMG2498" s="207"/>
      <c r="IMH2498" s="207"/>
      <c r="IMI2498" s="187"/>
      <c r="IMJ2498" s="187"/>
      <c r="IMK2498" s="204"/>
      <c r="IML2498" s="272"/>
      <c r="IMM2498" s="207"/>
      <c r="IMN2498" s="238"/>
      <c r="IMO2498" s="207"/>
      <c r="IMP2498" s="207"/>
      <c r="IMQ2498" s="187"/>
      <c r="IMR2498" s="187"/>
      <c r="IMS2498" s="204"/>
      <c r="IMT2498" s="272"/>
      <c r="IMU2498" s="207"/>
      <c r="IMV2498" s="238"/>
      <c r="IMW2498" s="207"/>
      <c r="IMX2498" s="207"/>
      <c r="IMY2498" s="187"/>
      <c r="IMZ2498" s="187"/>
      <c r="INA2498" s="204"/>
      <c r="INB2498" s="272"/>
      <c r="INC2498" s="207"/>
      <c r="IND2498" s="238"/>
      <c r="INE2498" s="207"/>
      <c r="INF2498" s="207"/>
      <c r="ING2498" s="187"/>
      <c r="INH2498" s="187"/>
      <c r="INI2498" s="204"/>
      <c r="INJ2498" s="272"/>
      <c r="INK2498" s="207"/>
      <c r="INL2498" s="238"/>
      <c r="INM2498" s="207"/>
      <c r="INN2498" s="207"/>
      <c r="INO2498" s="187"/>
      <c r="INP2498" s="187"/>
      <c r="INQ2498" s="204"/>
      <c r="INR2498" s="272"/>
      <c r="INS2498" s="207"/>
      <c r="INT2498" s="238"/>
      <c r="INU2498" s="207"/>
      <c r="INV2498" s="207"/>
      <c r="INW2498" s="187"/>
      <c r="INX2498" s="187"/>
      <c r="INY2498" s="204"/>
      <c r="INZ2498" s="272"/>
      <c r="IOA2498" s="207"/>
      <c r="IOB2498" s="238"/>
      <c r="IOC2498" s="207"/>
      <c r="IOD2498" s="207"/>
      <c r="IOE2498" s="187"/>
      <c r="IOF2498" s="187"/>
      <c r="IOG2498" s="204"/>
      <c r="IOH2498" s="272"/>
      <c r="IOI2498" s="207"/>
      <c r="IOJ2498" s="238"/>
      <c r="IOK2498" s="207"/>
      <c r="IOL2498" s="207"/>
      <c r="IOM2498" s="187"/>
      <c r="ION2498" s="187"/>
      <c r="IOO2498" s="204"/>
      <c r="IOP2498" s="272"/>
      <c r="IOQ2498" s="207"/>
      <c r="IOR2498" s="238"/>
      <c r="IOS2498" s="207"/>
      <c r="IOT2498" s="207"/>
      <c r="IOU2498" s="187"/>
      <c r="IOV2498" s="187"/>
      <c r="IOW2498" s="204"/>
      <c r="IOX2498" s="272"/>
      <c r="IOY2498" s="207"/>
      <c r="IOZ2498" s="238"/>
      <c r="IPA2498" s="207"/>
      <c r="IPB2498" s="207"/>
      <c r="IPC2498" s="187"/>
      <c r="IPD2498" s="187"/>
      <c r="IPE2498" s="204"/>
      <c r="IPF2498" s="272"/>
      <c r="IPG2498" s="207"/>
      <c r="IPH2498" s="238"/>
      <c r="IPI2498" s="207"/>
      <c r="IPJ2498" s="207"/>
      <c r="IPK2498" s="187"/>
      <c r="IPL2498" s="187"/>
      <c r="IPM2498" s="204"/>
      <c r="IPN2498" s="272"/>
      <c r="IPO2498" s="207"/>
      <c r="IPP2498" s="238"/>
      <c r="IPQ2498" s="207"/>
      <c r="IPR2498" s="207"/>
      <c r="IPS2498" s="187"/>
      <c r="IPT2498" s="187"/>
      <c r="IPU2498" s="204"/>
      <c r="IPV2498" s="272"/>
      <c r="IPW2498" s="207"/>
      <c r="IPX2498" s="238"/>
      <c r="IPY2498" s="207"/>
      <c r="IPZ2498" s="207"/>
      <c r="IQA2498" s="187"/>
      <c r="IQB2498" s="187"/>
      <c r="IQC2498" s="204"/>
      <c r="IQD2498" s="272"/>
      <c r="IQE2498" s="207"/>
      <c r="IQF2498" s="238"/>
      <c r="IQG2498" s="207"/>
      <c r="IQH2498" s="207"/>
      <c r="IQI2498" s="187"/>
      <c r="IQJ2498" s="187"/>
      <c r="IQK2498" s="204"/>
      <c r="IQL2498" s="272"/>
      <c r="IQM2498" s="207"/>
      <c r="IQN2498" s="238"/>
      <c r="IQO2498" s="207"/>
      <c r="IQP2498" s="207"/>
      <c r="IQQ2498" s="187"/>
      <c r="IQR2498" s="187"/>
      <c r="IQS2498" s="204"/>
      <c r="IQT2498" s="272"/>
      <c r="IQU2498" s="207"/>
      <c r="IQV2498" s="238"/>
      <c r="IQW2498" s="207"/>
      <c r="IQX2498" s="207"/>
      <c r="IQY2498" s="187"/>
      <c r="IQZ2498" s="187"/>
      <c r="IRA2498" s="204"/>
      <c r="IRB2498" s="272"/>
      <c r="IRC2498" s="207"/>
      <c r="IRD2498" s="238"/>
      <c r="IRE2498" s="207"/>
      <c r="IRF2498" s="207"/>
      <c r="IRG2498" s="187"/>
      <c r="IRH2498" s="187"/>
      <c r="IRI2498" s="204"/>
      <c r="IRJ2498" s="272"/>
      <c r="IRK2498" s="207"/>
      <c r="IRL2498" s="238"/>
      <c r="IRM2498" s="207"/>
      <c r="IRN2498" s="207"/>
      <c r="IRO2498" s="187"/>
      <c r="IRP2498" s="187"/>
      <c r="IRQ2498" s="204"/>
      <c r="IRR2498" s="272"/>
      <c r="IRS2498" s="207"/>
      <c r="IRT2498" s="238"/>
      <c r="IRU2498" s="207"/>
      <c r="IRV2498" s="207"/>
      <c r="IRW2498" s="187"/>
      <c r="IRX2498" s="187"/>
      <c r="IRY2498" s="204"/>
      <c r="IRZ2498" s="272"/>
      <c r="ISA2498" s="207"/>
      <c r="ISB2498" s="238"/>
      <c r="ISC2498" s="207"/>
      <c r="ISD2498" s="207"/>
      <c r="ISE2498" s="187"/>
      <c r="ISF2498" s="187"/>
      <c r="ISG2498" s="204"/>
      <c r="ISH2498" s="272"/>
      <c r="ISI2498" s="207"/>
      <c r="ISJ2498" s="238"/>
      <c r="ISK2498" s="207"/>
      <c r="ISL2498" s="207"/>
      <c r="ISM2498" s="187"/>
      <c r="ISN2498" s="187"/>
      <c r="ISO2498" s="204"/>
      <c r="ISP2498" s="272"/>
      <c r="ISQ2498" s="207"/>
      <c r="ISR2498" s="238"/>
      <c r="ISS2498" s="207"/>
      <c r="IST2498" s="207"/>
      <c r="ISU2498" s="187"/>
      <c r="ISV2498" s="187"/>
      <c r="ISW2498" s="204"/>
      <c r="ISX2498" s="272"/>
      <c r="ISY2498" s="207"/>
      <c r="ISZ2498" s="238"/>
      <c r="ITA2498" s="207"/>
      <c r="ITB2498" s="207"/>
      <c r="ITC2498" s="187"/>
      <c r="ITD2498" s="187"/>
      <c r="ITE2498" s="204"/>
      <c r="ITF2498" s="272"/>
      <c r="ITG2498" s="207"/>
      <c r="ITH2498" s="238"/>
      <c r="ITI2498" s="207"/>
      <c r="ITJ2498" s="207"/>
      <c r="ITK2498" s="187"/>
      <c r="ITL2498" s="187"/>
      <c r="ITM2498" s="204"/>
      <c r="ITN2498" s="272"/>
      <c r="ITO2498" s="207"/>
      <c r="ITP2498" s="238"/>
      <c r="ITQ2498" s="207"/>
      <c r="ITR2498" s="207"/>
      <c r="ITS2498" s="187"/>
      <c r="ITT2498" s="187"/>
      <c r="ITU2498" s="204"/>
      <c r="ITV2498" s="272"/>
      <c r="ITW2498" s="207"/>
      <c r="ITX2498" s="238"/>
      <c r="ITY2498" s="207"/>
      <c r="ITZ2498" s="207"/>
      <c r="IUA2498" s="187"/>
      <c r="IUB2498" s="187"/>
      <c r="IUC2498" s="204"/>
      <c r="IUD2498" s="272"/>
      <c r="IUE2498" s="207"/>
      <c r="IUF2498" s="238"/>
      <c r="IUG2498" s="207"/>
      <c r="IUH2498" s="207"/>
      <c r="IUI2498" s="187"/>
      <c r="IUJ2498" s="187"/>
      <c r="IUK2498" s="204"/>
      <c r="IUL2498" s="272"/>
      <c r="IUM2498" s="207"/>
      <c r="IUN2498" s="238"/>
      <c r="IUO2498" s="207"/>
      <c r="IUP2498" s="207"/>
      <c r="IUQ2498" s="187"/>
      <c r="IUR2498" s="187"/>
      <c r="IUS2498" s="204"/>
      <c r="IUT2498" s="272"/>
      <c r="IUU2498" s="207"/>
      <c r="IUV2498" s="238"/>
      <c r="IUW2498" s="207"/>
      <c r="IUX2498" s="207"/>
      <c r="IUY2498" s="187"/>
      <c r="IUZ2498" s="187"/>
      <c r="IVA2498" s="204"/>
      <c r="IVB2498" s="272"/>
      <c r="IVC2498" s="207"/>
      <c r="IVD2498" s="238"/>
      <c r="IVE2498" s="207"/>
      <c r="IVF2498" s="207"/>
      <c r="IVG2498" s="187"/>
      <c r="IVH2498" s="187"/>
      <c r="IVI2498" s="204"/>
      <c r="IVJ2498" s="272"/>
      <c r="IVK2498" s="207"/>
      <c r="IVL2498" s="238"/>
      <c r="IVM2498" s="207"/>
      <c r="IVN2498" s="207"/>
      <c r="IVO2498" s="187"/>
      <c r="IVP2498" s="187"/>
      <c r="IVQ2498" s="204"/>
      <c r="IVR2498" s="272"/>
      <c r="IVS2498" s="207"/>
      <c r="IVT2498" s="238"/>
      <c r="IVU2498" s="207"/>
      <c r="IVV2498" s="207"/>
      <c r="IVW2498" s="187"/>
      <c r="IVX2498" s="187"/>
      <c r="IVY2498" s="204"/>
      <c r="IVZ2498" s="272"/>
      <c r="IWA2498" s="207"/>
      <c r="IWB2498" s="238"/>
      <c r="IWC2498" s="207"/>
      <c r="IWD2498" s="207"/>
      <c r="IWE2498" s="187"/>
      <c r="IWF2498" s="187"/>
      <c r="IWG2498" s="204"/>
      <c r="IWH2498" s="272"/>
      <c r="IWI2498" s="207"/>
      <c r="IWJ2498" s="238"/>
      <c r="IWK2498" s="207"/>
      <c r="IWL2498" s="207"/>
      <c r="IWM2498" s="187"/>
      <c r="IWN2498" s="187"/>
      <c r="IWO2498" s="204"/>
      <c r="IWP2498" s="272"/>
      <c r="IWQ2498" s="207"/>
      <c r="IWR2498" s="238"/>
      <c r="IWS2498" s="207"/>
      <c r="IWT2498" s="207"/>
      <c r="IWU2498" s="187"/>
      <c r="IWV2498" s="187"/>
      <c r="IWW2498" s="204"/>
      <c r="IWX2498" s="272"/>
      <c r="IWY2498" s="207"/>
      <c r="IWZ2498" s="238"/>
      <c r="IXA2498" s="207"/>
      <c r="IXB2498" s="207"/>
      <c r="IXC2498" s="187"/>
      <c r="IXD2498" s="187"/>
      <c r="IXE2498" s="204"/>
      <c r="IXF2498" s="272"/>
      <c r="IXG2498" s="207"/>
      <c r="IXH2498" s="238"/>
      <c r="IXI2498" s="207"/>
      <c r="IXJ2498" s="207"/>
      <c r="IXK2498" s="187"/>
      <c r="IXL2498" s="187"/>
      <c r="IXM2498" s="204"/>
      <c r="IXN2498" s="272"/>
      <c r="IXO2498" s="207"/>
      <c r="IXP2498" s="238"/>
      <c r="IXQ2498" s="207"/>
      <c r="IXR2498" s="207"/>
      <c r="IXS2498" s="187"/>
      <c r="IXT2498" s="187"/>
      <c r="IXU2498" s="204"/>
      <c r="IXV2498" s="272"/>
      <c r="IXW2498" s="207"/>
      <c r="IXX2498" s="238"/>
      <c r="IXY2498" s="207"/>
      <c r="IXZ2498" s="207"/>
      <c r="IYA2498" s="187"/>
      <c r="IYB2498" s="187"/>
      <c r="IYC2498" s="204"/>
      <c r="IYD2498" s="272"/>
      <c r="IYE2498" s="207"/>
      <c r="IYF2498" s="238"/>
      <c r="IYG2498" s="207"/>
      <c r="IYH2498" s="207"/>
      <c r="IYI2498" s="187"/>
      <c r="IYJ2498" s="187"/>
      <c r="IYK2498" s="204"/>
      <c r="IYL2498" s="272"/>
      <c r="IYM2498" s="207"/>
      <c r="IYN2498" s="238"/>
      <c r="IYO2498" s="207"/>
      <c r="IYP2498" s="207"/>
      <c r="IYQ2498" s="187"/>
      <c r="IYR2498" s="187"/>
      <c r="IYS2498" s="204"/>
      <c r="IYT2498" s="272"/>
      <c r="IYU2498" s="207"/>
      <c r="IYV2498" s="238"/>
      <c r="IYW2498" s="207"/>
      <c r="IYX2498" s="207"/>
      <c r="IYY2498" s="187"/>
      <c r="IYZ2498" s="187"/>
      <c r="IZA2498" s="204"/>
      <c r="IZB2498" s="272"/>
      <c r="IZC2498" s="207"/>
      <c r="IZD2498" s="238"/>
      <c r="IZE2498" s="207"/>
      <c r="IZF2498" s="207"/>
      <c r="IZG2498" s="187"/>
      <c r="IZH2498" s="187"/>
      <c r="IZI2498" s="204"/>
      <c r="IZJ2498" s="272"/>
      <c r="IZK2498" s="207"/>
      <c r="IZL2498" s="238"/>
      <c r="IZM2498" s="207"/>
      <c r="IZN2498" s="207"/>
      <c r="IZO2498" s="187"/>
      <c r="IZP2498" s="187"/>
      <c r="IZQ2498" s="204"/>
      <c r="IZR2498" s="272"/>
      <c r="IZS2498" s="207"/>
      <c r="IZT2498" s="238"/>
      <c r="IZU2498" s="207"/>
      <c r="IZV2498" s="207"/>
      <c r="IZW2498" s="187"/>
      <c r="IZX2498" s="187"/>
      <c r="IZY2498" s="204"/>
      <c r="IZZ2498" s="272"/>
      <c r="JAA2498" s="207"/>
      <c r="JAB2498" s="238"/>
      <c r="JAC2498" s="207"/>
      <c r="JAD2498" s="207"/>
      <c r="JAE2498" s="187"/>
      <c r="JAF2498" s="187"/>
      <c r="JAG2498" s="204"/>
      <c r="JAH2498" s="272"/>
      <c r="JAI2498" s="207"/>
      <c r="JAJ2498" s="238"/>
      <c r="JAK2498" s="207"/>
      <c r="JAL2498" s="207"/>
      <c r="JAM2498" s="187"/>
      <c r="JAN2498" s="187"/>
      <c r="JAO2498" s="204"/>
      <c r="JAP2498" s="272"/>
      <c r="JAQ2498" s="207"/>
      <c r="JAR2498" s="238"/>
      <c r="JAS2498" s="207"/>
      <c r="JAT2498" s="207"/>
      <c r="JAU2498" s="187"/>
      <c r="JAV2498" s="187"/>
      <c r="JAW2498" s="204"/>
      <c r="JAX2498" s="272"/>
      <c r="JAY2498" s="207"/>
      <c r="JAZ2498" s="238"/>
      <c r="JBA2498" s="207"/>
      <c r="JBB2498" s="207"/>
      <c r="JBC2498" s="187"/>
      <c r="JBD2498" s="187"/>
      <c r="JBE2498" s="204"/>
      <c r="JBF2498" s="272"/>
      <c r="JBG2498" s="207"/>
      <c r="JBH2498" s="238"/>
      <c r="JBI2498" s="207"/>
      <c r="JBJ2498" s="207"/>
      <c r="JBK2498" s="187"/>
      <c r="JBL2498" s="187"/>
      <c r="JBM2498" s="204"/>
      <c r="JBN2498" s="272"/>
      <c r="JBO2498" s="207"/>
      <c r="JBP2498" s="238"/>
      <c r="JBQ2498" s="207"/>
      <c r="JBR2498" s="207"/>
      <c r="JBS2498" s="187"/>
      <c r="JBT2498" s="187"/>
      <c r="JBU2498" s="204"/>
      <c r="JBV2498" s="272"/>
      <c r="JBW2498" s="207"/>
      <c r="JBX2498" s="238"/>
      <c r="JBY2498" s="207"/>
      <c r="JBZ2498" s="207"/>
      <c r="JCA2498" s="187"/>
      <c r="JCB2498" s="187"/>
      <c r="JCC2498" s="204"/>
      <c r="JCD2498" s="272"/>
      <c r="JCE2498" s="207"/>
      <c r="JCF2498" s="238"/>
      <c r="JCG2498" s="207"/>
      <c r="JCH2498" s="207"/>
      <c r="JCI2498" s="187"/>
      <c r="JCJ2498" s="187"/>
      <c r="JCK2498" s="204"/>
      <c r="JCL2498" s="272"/>
      <c r="JCM2498" s="207"/>
      <c r="JCN2498" s="238"/>
      <c r="JCO2498" s="207"/>
      <c r="JCP2498" s="207"/>
      <c r="JCQ2498" s="187"/>
      <c r="JCR2498" s="187"/>
      <c r="JCS2498" s="204"/>
      <c r="JCT2498" s="272"/>
      <c r="JCU2498" s="207"/>
      <c r="JCV2498" s="238"/>
      <c r="JCW2498" s="207"/>
      <c r="JCX2498" s="207"/>
      <c r="JCY2498" s="187"/>
      <c r="JCZ2498" s="187"/>
      <c r="JDA2498" s="204"/>
      <c r="JDB2498" s="272"/>
      <c r="JDC2498" s="207"/>
      <c r="JDD2498" s="238"/>
      <c r="JDE2498" s="207"/>
      <c r="JDF2498" s="207"/>
      <c r="JDG2498" s="187"/>
      <c r="JDH2498" s="187"/>
      <c r="JDI2498" s="204"/>
      <c r="JDJ2498" s="272"/>
      <c r="JDK2498" s="207"/>
      <c r="JDL2498" s="238"/>
      <c r="JDM2498" s="207"/>
      <c r="JDN2498" s="207"/>
      <c r="JDO2498" s="187"/>
      <c r="JDP2498" s="187"/>
      <c r="JDQ2498" s="204"/>
      <c r="JDR2498" s="272"/>
      <c r="JDS2498" s="207"/>
      <c r="JDT2498" s="238"/>
      <c r="JDU2498" s="207"/>
      <c r="JDV2498" s="207"/>
      <c r="JDW2498" s="187"/>
      <c r="JDX2498" s="187"/>
      <c r="JDY2498" s="204"/>
      <c r="JDZ2498" s="272"/>
      <c r="JEA2498" s="207"/>
      <c r="JEB2498" s="238"/>
      <c r="JEC2498" s="207"/>
      <c r="JED2498" s="207"/>
      <c r="JEE2498" s="187"/>
      <c r="JEF2498" s="187"/>
      <c r="JEG2498" s="204"/>
      <c r="JEH2498" s="272"/>
      <c r="JEI2498" s="207"/>
      <c r="JEJ2498" s="238"/>
      <c r="JEK2498" s="207"/>
      <c r="JEL2498" s="207"/>
      <c r="JEM2498" s="187"/>
      <c r="JEN2498" s="187"/>
      <c r="JEO2498" s="204"/>
      <c r="JEP2498" s="272"/>
      <c r="JEQ2498" s="207"/>
      <c r="JER2498" s="238"/>
      <c r="JES2498" s="207"/>
      <c r="JET2498" s="207"/>
      <c r="JEU2498" s="187"/>
      <c r="JEV2498" s="187"/>
      <c r="JEW2498" s="204"/>
      <c r="JEX2498" s="272"/>
      <c r="JEY2498" s="207"/>
      <c r="JEZ2498" s="238"/>
      <c r="JFA2498" s="207"/>
      <c r="JFB2498" s="207"/>
      <c r="JFC2498" s="187"/>
      <c r="JFD2498" s="187"/>
      <c r="JFE2498" s="204"/>
      <c r="JFF2498" s="272"/>
      <c r="JFG2498" s="207"/>
      <c r="JFH2498" s="238"/>
      <c r="JFI2498" s="207"/>
      <c r="JFJ2498" s="207"/>
      <c r="JFK2498" s="187"/>
      <c r="JFL2498" s="187"/>
      <c r="JFM2498" s="204"/>
      <c r="JFN2498" s="272"/>
      <c r="JFO2498" s="207"/>
      <c r="JFP2498" s="238"/>
      <c r="JFQ2498" s="207"/>
      <c r="JFR2498" s="207"/>
      <c r="JFS2498" s="187"/>
      <c r="JFT2498" s="187"/>
      <c r="JFU2498" s="204"/>
      <c r="JFV2498" s="272"/>
      <c r="JFW2498" s="207"/>
      <c r="JFX2498" s="238"/>
      <c r="JFY2498" s="207"/>
      <c r="JFZ2498" s="207"/>
      <c r="JGA2498" s="187"/>
      <c r="JGB2498" s="187"/>
      <c r="JGC2498" s="204"/>
      <c r="JGD2498" s="272"/>
      <c r="JGE2498" s="207"/>
      <c r="JGF2498" s="238"/>
      <c r="JGG2498" s="207"/>
      <c r="JGH2498" s="207"/>
      <c r="JGI2498" s="187"/>
      <c r="JGJ2498" s="187"/>
      <c r="JGK2498" s="204"/>
      <c r="JGL2498" s="272"/>
      <c r="JGM2498" s="207"/>
      <c r="JGN2498" s="238"/>
      <c r="JGO2498" s="207"/>
      <c r="JGP2498" s="207"/>
      <c r="JGQ2498" s="187"/>
      <c r="JGR2498" s="187"/>
      <c r="JGS2498" s="204"/>
      <c r="JGT2498" s="272"/>
      <c r="JGU2498" s="207"/>
      <c r="JGV2498" s="238"/>
      <c r="JGW2498" s="207"/>
      <c r="JGX2498" s="207"/>
      <c r="JGY2498" s="187"/>
      <c r="JGZ2498" s="187"/>
      <c r="JHA2498" s="204"/>
      <c r="JHB2498" s="272"/>
      <c r="JHC2498" s="207"/>
      <c r="JHD2498" s="238"/>
      <c r="JHE2498" s="207"/>
      <c r="JHF2498" s="207"/>
      <c r="JHG2498" s="187"/>
      <c r="JHH2498" s="187"/>
      <c r="JHI2498" s="204"/>
      <c r="JHJ2498" s="272"/>
      <c r="JHK2498" s="207"/>
      <c r="JHL2498" s="238"/>
      <c r="JHM2498" s="207"/>
      <c r="JHN2498" s="207"/>
      <c r="JHO2498" s="187"/>
      <c r="JHP2498" s="187"/>
      <c r="JHQ2498" s="204"/>
      <c r="JHR2498" s="272"/>
      <c r="JHS2498" s="207"/>
      <c r="JHT2498" s="238"/>
      <c r="JHU2498" s="207"/>
      <c r="JHV2498" s="207"/>
      <c r="JHW2498" s="187"/>
      <c r="JHX2498" s="187"/>
      <c r="JHY2498" s="204"/>
      <c r="JHZ2498" s="272"/>
      <c r="JIA2498" s="207"/>
      <c r="JIB2498" s="238"/>
      <c r="JIC2498" s="207"/>
      <c r="JID2498" s="207"/>
      <c r="JIE2498" s="187"/>
      <c r="JIF2498" s="187"/>
      <c r="JIG2498" s="204"/>
      <c r="JIH2498" s="272"/>
      <c r="JII2498" s="207"/>
      <c r="JIJ2498" s="238"/>
      <c r="JIK2498" s="207"/>
      <c r="JIL2498" s="207"/>
      <c r="JIM2498" s="187"/>
      <c r="JIN2498" s="187"/>
      <c r="JIO2498" s="204"/>
      <c r="JIP2498" s="272"/>
      <c r="JIQ2498" s="207"/>
      <c r="JIR2498" s="238"/>
      <c r="JIS2498" s="207"/>
      <c r="JIT2498" s="207"/>
      <c r="JIU2498" s="187"/>
      <c r="JIV2498" s="187"/>
      <c r="JIW2498" s="204"/>
      <c r="JIX2498" s="272"/>
      <c r="JIY2498" s="207"/>
      <c r="JIZ2498" s="238"/>
      <c r="JJA2498" s="207"/>
      <c r="JJB2498" s="207"/>
      <c r="JJC2498" s="187"/>
      <c r="JJD2498" s="187"/>
      <c r="JJE2498" s="204"/>
      <c r="JJF2498" s="272"/>
      <c r="JJG2498" s="207"/>
      <c r="JJH2498" s="238"/>
      <c r="JJI2498" s="207"/>
      <c r="JJJ2498" s="207"/>
      <c r="JJK2498" s="187"/>
      <c r="JJL2498" s="187"/>
      <c r="JJM2498" s="204"/>
      <c r="JJN2498" s="272"/>
      <c r="JJO2498" s="207"/>
      <c r="JJP2498" s="238"/>
      <c r="JJQ2498" s="207"/>
      <c r="JJR2498" s="207"/>
      <c r="JJS2498" s="187"/>
      <c r="JJT2498" s="187"/>
      <c r="JJU2498" s="204"/>
      <c r="JJV2498" s="272"/>
      <c r="JJW2498" s="207"/>
      <c r="JJX2498" s="238"/>
      <c r="JJY2498" s="207"/>
      <c r="JJZ2498" s="207"/>
      <c r="JKA2498" s="187"/>
      <c r="JKB2498" s="187"/>
      <c r="JKC2498" s="204"/>
      <c r="JKD2498" s="272"/>
      <c r="JKE2498" s="207"/>
      <c r="JKF2498" s="238"/>
      <c r="JKG2498" s="207"/>
      <c r="JKH2498" s="207"/>
      <c r="JKI2498" s="187"/>
      <c r="JKJ2498" s="187"/>
      <c r="JKK2498" s="204"/>
      <c r="JKL2498" s="272"/>
      <c r="JKM2498" s="207"/>
      <c r="JKN2498" s="238"/>
      <c r="JKO2498" s="207"/>
      <c r="JKP2498" s="207"/>
      <c r="JKQ2498" s="187"/>
      <c r="JKR2498" s="187"/>
      <c r="JKS2498" s="204"/>
      <c r="JKT2498" s="272"/>
      <c r="JKU2498" s="207"/>
      <c r="JKV2498" s="238"/>
      <c r="JKW2498" s="207"/>
      <c r="JKX2498" s="207"/>
      <c r="JKY2498" s="187"/>
      <c r="JKZ2498" s="187"/>
      <c r="JLA2498" s="204"/>
      <c r="JLB2498" s="272"/>
      <c r="JLC2498" s="207"/>
      <c r="JLD2498" s="238"/>
      <c r="JLE2498" s="207"/>
      <c r="JLF2498" s="207"/>
      <c r="JLG2498" s="187"/>
      <c r="JLH2498" s="187"/>
      <c r="JLI2498" s="204"/>
      <c r="JLJ2498" s="272"/>
      <c r="JLK2498" s="207"/>
      <c r="JLL2498" s="238"/>
      <c r="JLM2498" s="207"/>
      <c r="JLN2498" s="207"/>
      <c r="JLO2498" s="187"/>
      <c r="JLP2498" s="187"/>
      <c r="JLQ2498" s="204"/>
      <c r="JLR2498" s="272"/>
      <c r="JLS2498" s="207"/>
      <c r="JLT2498" s="238"/>
      <c r="JLU2498" s="207"/>
      <c r="JLV2498" s="207"/>
      <c r="JLW2498" s="187"/>
      <c r="JLX2498" s="187"/>
      <c r="JLY2498" s="204"/>
      <c r="JLZ2498" s="272"/>
      <c r="JMA2498" s="207"/>
      <c r="JMB2498" s="238"/>
      <c r="JMC2498" s="207"/>
      <c r="JMD2498" s="207"/>
      <c r="JME2498" s="187"/>
      <c r="JMF2498" s="187"/>
      <c r="JMG2498" s="204"/>
      <c r="JMH2498" s="272"/>
      <c r="JMI2498" s="207"/>
      <c r="JMJ2498" s="238"/>
      <c r="JMK2498" s="207"/>
      <c r="JML2498" s="207"/>
      <c r="JMM2498" s="187"/>
      <c r="JMN2498" s="187"/>
      <c r="JMO2498" s="204"/>
      <c r="JMP2498" s="272"/>
      <c r="JMQ2498" s="207"/>
      <c r="JMR2498" s="238"/>
      <c r="JMS2498" s="207"/>
      <c r="JMT2498" s="207"/>
      <c r="JMU2498" s="187"/>
      <c r="JMV2498" s="187"/>
      <c r="JMW2498" s="204"/>
      <c r="JMX2498" s="272"/>
      <c r="JMY2498" s="207"/>
      <c r="JMZ2498" s="238"/>
      <c r="JNA2498" s="207"/>
      <c r="JNB2498" s="207"/>
      <c r="JNC2498" s="187"/>
      <c r="JND2498" s="187"/>
      <c r="JNE2498" s="204"/>
      <c r="JNF2498" s="272"/>
      <c r="JNG2498" s="207"/>
      <c r="JNH2498" s="238"/>
      <c r="JNI2498" s="207"/>
      <c r="JNJ2498" s="207"/>
      <c r="JNK2498" s="187"/>
      <c r="JNL2498" s="187"/>
      <c r="JNM2498" s="204"/>
      <c r="JNN2498" s="272"/>
      <c r="JNO2498" s="207"/>
      <c r="JNP2498" s="238"/>
      <c r="JNQ2498" s="207"/>
      <c r="JNR2498" s="207"/>
      <c r="JNS2498" s="187"/>
      <c r="JNT2498" s="187"/>
      <c r="JNU2498" s="204"/>
      <c r="JNV2498" s="272"/>
      <c r="JNW2498" s="207"/>
      <c r="JNX2498" s="238"/>
      <c r="JNY2498" s="207"/>
      <c r="JNZ2498" s="207"/>
      <c r="JOA2498" s="187"/>
      <c r="JOB2498" s="187"/>
      <c r="JOC2498" s="204"/>
      <c r="JOD2498" s="272"/>
      <c r="JOE2498" s="207"/>
      <c r="JOF2498" s="238"/>
      <c r="JOG2498" s="207"/>
      <c r="JOH2498" s="207"/>
      <c r="JOI2498" s="187"/>
      <c r="JOJ2498" s="187"/>
      <c r="JOK2498" s="204"/>
      <c r="JOL2498" s="272"/>
      <c r="JOM2498" s="207"/>
      <c r="JON2498" s="238"/>
      <c r="JOO2498" s="207"/>
      <c r="JOP2498" s="207"/>
      <c r="JOQ2498" s="187"/>
      <c r="JOR2498" s="187"/>
      <c r="JOS2498" s="204"/>
      <c r="JOT2498" s="272"/>
      <c r="JOU2498" s="207"/>
      <c r="JOV2498" s="238"/>
      <c r="JOW2498" s="207"/>
      <c r="JOX2498" s="207"/>
      <c r="JOY2498" s="187"/>
      <c r="JOZ2498" s="187"/>
      <c r="JPA2498" s="204"/>
      <c r="JPB2498" s="272"/>
      <c r="JPC2498" s="207"/>
      <c r="JPD2498" s="238"/>
      <c r="JPE2498" s="207"/>
      <c r="JPF2498" s="207"/>
      <c r="JPG2498" s="187"/>
      <c r="JPH2498" s="187"/>
      <c r="JPI2498" s="204"/>
      <c r="JPJ2498" s="272"/>
      <c r="JPK2498" s="207"/>
      <c r="JPL2498" s="238"/>
      <c r="JPM2498" s="207"/>
      <c r="JPN2498" s="207"/>
      <c r="JPO2498" s="187"/>
      <c r="JPP2498" s="187"/>
      <c r="JPQ2498" s="204"/>
      <c r="JPR2498" s="272"/>
      <c r="JPS2498" s="207"/>
      <c r="JPT2498" s="238"/>
      <c r="JPU2498" s="207"/>
      <c r="JPV2498" s="207"/>
      <c r="JPW2498" s="187"/>
      <c r="JPX2498" s="187"/>
      <c r="JPY2498" s="204"/>
      <c r="JPZ2498" s="272"/>
      <c r="JQA2498" s="207"/>
      <c r="JQB2498" s="238"/>
      <c r="JQC2498" s="207"/>
      <c r="JQD2498" s="207"/>
      <c r="JQE2498" s="187"/>
      <c r="JQF2498" s="187"/>
      <c r="JQG2498" s="204"/>
      <c r="JQH2498" s="272"/>
      <c r="JQI2498" s="207"/>
      <c r="JQJ2498" s="238"/>
      <c r="JQK2498" s="207"/>
      <c r="JQL2498" s="207"/>
      <c r="JQM2498" s="187"/>
      <c r="JQN2498" s="187"/>
      <c r="JQO2498" s="204"/>
      <c r="JQP2498" s="272"/>
      <c r="JQQ2498" s="207"/>
      <c r="JQR2498" s="238"/>
      <c r="JQS2498" s="207"/>
      <c r="JQT2498" s="207"/>
      <c r="JQU2498" s="187"/>
      <c r="JQV2498" s="187"/>
      <c r="JQW2498" s="204"/>
      <c r="JQX2498" s="272"/>
      <c r="JQY2498" s="207"/>
      <c r="JQZ2498" s="238"/>
      <c r="JRA2498" s="207"/>
      <c r="JRB2498" s="207"/>
      <c r="JRC2498" s="187"/>
      <c r="JRD2498" s="187"/>
      <c r="JRE2498" s="204"/>
      <c r="JRF2498" s="272"/>
      <c r="JRG2498" s="207"/>
      <c r="JRH2498" s="238"/>
      <c r="JRI2498" s="207"/>
      <c r="JRJ2498" s="207"/>
      <c r="JRK2498" s="187"/>
      <c r="JRL2498" s="187"/>
      <c r="JRM2498" s="204"/>
      <c r="JRN2498" s="272"/>
      <c r="JRO2498" s="207"/>
      <c r="JRP2498" s="238"/>
      <c r="JRQ2498" s="207"/>
      <c r="JRR2498" s="207"/>
      <c r="JRS2498" s="187"/>
      <c r="JRT2498" s="187"/>
      <c r="JRU2498" s="204"/>
      <c r="JRV2498" s="272"/>
      <c r="JRW2498" s="207"/>
      <c r="JRX2498" s="238"/>
      <c r="JRY2498" s="207"/>
      <c r="JRZ2498" s="207"/>
      <c r="JSA2498" s="187"/>
      <c r="JSB2498" s="187"/>
      <c r="JSC2498" s="204"/>
      <c r="JSD2498" s="272"/>
      <c r="JSE2498" s="207"/>
      <c r="JSF2498" s="238"/>
      <c r="JSG2498" s="207"/>
      <c r="JSH2498" s="207"/>
      <c r="JSI2498" s="187"/>
      <c r="JSJ2498" s="187"/>
      <c r="JSK2498" s="204"/>
      <c r="JSL2498" s="272"/>
      <c r="JSM2498" s="207"/>
      <c r="JSN2498" s="238"/>
      <c r="JSO2498" s="207"/>
      <c r="JSP2498" s="207"/>
      <c r="JSQ2498" s="187"/>
      <c r="JSR2498" s="187"/>
      <c r="JSS2498" s="204"/>
      <c r="JST2498" s="272"/>
      <c r="JSU2498" s="207"/>
      <c r="JSV2498" s="238"/>
      <c r="JSW2498" s="207"/>
      <c r="JSX2498" s="207"/>
      <c r="JSY2498" s="187"/>
      <c r="JSZ2498" s="187"/>
      <c r="JTA2498" s="204"/>
      <c r="JTB2498" s="272"/>
      <c r="JTC2498" s="207"/>
      <c r="JTD2498" s="238"/>
      <c r="JTE2498" s="207"/>
      <c r="JTF2498" s="207"/>
      <c r="JTG2498" s="187"/>
      <c r="JTH2498" s="187"/>
      <c r="JTI2498" s="204"/>
      <c r="JTJ2498" s="272"/>
      <c r="JTK2498" s="207"/>
      <c r="JTL2498" s="238"/>
      <c r="JTM2498" s="207"/>
      <c r="JTN2498" s="207"/>
      <c r="JTO2498" s="187"/>
      <c r="JTP2498" s="187"/>
      <c r="JTQ2498" s="204"/>
      <c r="JTR2498" s="272"/>
      <c r="JTS2498" s="207"/>
      <c r="JTT2498" s="238"/>
      <c r="JTU2498" s="207"/>
      <c r="JTV2498" s="207"/>
      <c r="JTW2498" s="187"/>
      <c r="JTX2498" s="187"/>
      <c r="JTY2498" s="204"/>
      <c r="JTZ2498" s="272"/>
      <c r="JUA2498" s="207"/>
      <c r="JUB2498" s="238"/>
      <c r="JUC2498" s="207"/>
      <c r="JUD2498" s="207"/>
      <c r="JUE2498" s="187"/>
      <c r="JUF2498" s="187"/>
      <c r="JUG2498" s="204"/>
      <c r="JUH2498" s="272"/>
      <c r="JUI2498" s="207"/>
      <c r="JUJ2498" s="238"/>
      <c r="JUK2498" s="207"/>
      <c r="JUL2498" s="207"/>
      <c r="JUM2498" s="187"/>
      <c r="JUN2498" s="187"/>
      <c r="JUO2498" s="204"/>
      <c r="JUP2498" s="272"/>
      <c r="JUQ2498" s="207"/>
      <c r="JUR2498" s="238"/>
      <c r="JUS2498" s="207"/>
      <c r="JUT2498" s="207"/>
      <c r="JUU2498" s="187"/>
      <c r="JUV2498" s="187"/>
      <c r="JUW2498" s="204"/>
      <c r="JUX2498" s="272"/>
      <c r="JUY2498" s="207"/>
      <c r="JUZ2498" s="238"/>
      <c r="JVA2498" s="207"/>
      <c r="JVB2498" s="207"/>
      <c r="JVC2498" s="187"/>
      <c r="JVD2498" s="187"/>
      <c r="JVE2498" s="204"/>
      <c r="JVF2498" s="272"/>
      <c r="JVG2498" s="207"/>
      <c r="JVH2498" s="238"/>
      <c r="JVI2498" s="207"/>
      <c r="JVJ2498" s="207"/>
      <c r="JVK2498" s="187"/>
      <c r="JVL2498" s="187"/>
      <c r="JVM2498" s="204"/>
      <c r="JVN2498" s="272"/>
      <c r="JVO2498" s="207"/>
      <c r="JVP2498" s="238"/>
      <c r="JVQ2498" s="207"/>
      <c r="JVR2498" s="207"/>
      <c r="JVS2498" s="187"/>
      <c r="JVT2498" s="187"/>
      <c r="JVU2498" s="204"/>
      <c r="JVV2498" s="272"/>
      <c r="JVW2498" s="207"/>
      <c r="JVX2498" s="238"/>
      <c r="JVY2498" s="207"/>
      <c r="JVZ2498" s="207"/>
      <c r="JWA2498" s="187"/>
      <c r="JWB2498" s="187"/>
      <c r="JWC2498" s="204"/>
      <c r="JWD2498" s="272"/>
      <c r="JWE2498" s="207"/>
      <c r="JWF2498" s="238"/>
      <c r="JWG2498" s="207"/>
      <c r="JWH2498" s="207"/>
      <c r="JWI2498" s="187"/>
      <c r="JWJ2498" s="187"/>
      <c r="JWK2498" s="204"/>
      <c r="JWL2498" s="272"/>
      <c r="JWM2498" s="207"/>
      <c r="JWN2498" s="238"/>
      <c r="JWO2498" s="207"/>
      <c r="JWP2498" s="207"/>
      <c r="JWQ2498" s="187"/>
      <c r="JWR2498" s="187"/>
      <c r="JWS2498" s="204"/>
      <c r="JWT2498" s="272"/>
      <c r="JWU2498" s="207"/>
      <c r="JWV2498" s="238"/>
      <c r="JWW2498" s="207"/>
      <c r="JWX2498" s="207"/>
      <c r="JWY2498" s="187"/>
      <c r="JWZ2498" s="187"/>
      <c r="JXA2498" s="204"/>
      <c r="JXB2498" s="272"/>
      <c r="JXC2498" s="207"/>
      <c r="JXD2498" s="238"/>
      <c r="JXE2498" s="207"/>
      <c r="JXF2498" s="207"/>
      <c r="JXG2498" s="187"/>
      <c r="JXH2498" s="187"/>
      <c r="JXI2498" s="204"/>
      <c r="JXJ2498" s="272"/>
      <c r="JXK2498" s="207"/>
      <c r="JXL2498" s="238"/>
      <c r="JXM2498" s="207"/>
      <c r="JXN2498" s="207"/>
      <c r="JXO2498" s="187"/>
      <c r="JXP2498" s="187"/>
      <c r="JXQ2498" s="204"/>
      <c r="JXR2498" s="272"/>
      <c r="JXS2498" s="207"/>
      <c r="JXT2498" s="238"/>
      <c r="JXU2498" s="207"/>
      <c r="JXV2498" s="207"/>
      <c r="JXW2498" s="187"/>
      <c r="JXX2498" s="187"/>
      <c r="JXY2498" s="204"/>
      <c r="JXZ2498" s="272"/>
      <c r="JYA2498" s="207"/>
      <c r="JYB2498" s="238"/>
      <c r="JYC2498" s="207"/>
      <c r="JYD2498" s="207"/>
      <c r="JYE2498" s="187"/>
      <c r="JYF2498" s="187"/>
      <c r="JYG2498" s="204"/>
      <c r="JYH2498" s="272"/>
      <c r="JYI2498" s="207"/>
      <c r="JYJ2498" s="238"/>
      <c r="JYK2498" s="207"/>
      <c r="JYL2498" s="207"/>
      <c r="JYM2498" s="187"/>
      <c r="JYN2498" s="187"/>
      <c r="JYO2498" s="204"/>
      <c r="JYP2498" s="272"/>
      <c r="JYQ2498" s="207"/>
      <c r="JYR2498" s="238"/>
      <c r="JYS2498" s="207"/>
      <c r="JYT2498" s="207"/>
      <c r="JYU2498" s="187"/>
      <c r="JYV2498" s="187"/>
      <c r="JYW2498" s="204"/>
      <c r="JYX2498" s="272"/>
      <c r="JYY2498" s="207"/>
      <c r="JYZ2498" s="238"/>
      <c r="JZA2498" s="207"/>
      <c r="JZB2498" s="207"/>
      <c r="JZC2498" s="187"/>
      <c r="JZD2498" s="187"/>
      <c r="JZE2498" s="204"/>
      <c r="JZF2498" s="272"/>
      <c r="JZG2498" s="207"/>
      <c r="JZH2498" s="238"/>
      <c r="JZI2498" s="207"/>
      <c r="JZJ2498" s="207"/>
      <c r="JZK2498" s="187"/>
      <c r="JZL2498" s="187"/>
      <c r="JZM2498" s="204"/>
      <c r="JZN2498" s="272"/>
      <c r="JZO2498" s="207"/>
      <c r="JZP2498" s="238"/>
      <c r="JZQ2498" s="207"/>
      <c r="JZR2498" s="207"/>
      <c r="JZS2498" s="187"/>
      <c r="JZT2498" s="187"/>
      <c r="JZU2498" s="204"/>
      <c r="JZV2498" s="272"/>
      <c r="JZW2498" s="207"/>
      <c r="JZX2498" s="238"/>
      <c r="JZY2498" s="207"/>
      <c r="JZZ2498" s="207"/>
      <c r="KAA2498" s="187"/>
      <c r="KAB2498" s="187"/>
      <c r="KAC2498" s="204"/>
      <c r="KAD2498" s="272"/>
      <c r="KAE2498" s="207"/>
      <c r="KAF2498" s="238"/>
      <c r="KAG2498" s="207"/>
      <c r="KAH2498" s="207"/>
      <c r="KAI2498" s="187"/>
      <c r="KAJ2498" s="187"/>
      <c r="KAK2498" s="204"/>
      <c r="KAL2498" s="272"/>
      <c r="KAM2498" s="207"/>
      <c r="KAN2498" s="238"/>
      <c r="KAO2498" s="207"/>
      <c r="KAP2498" s="207"/>
      <c r="KAQ2498" s="187"/>
      <c r="KAR2498" s="187"/>
      <c r="KAS2498" s="204"/>
      <c r="KAT2498" s="272"/>
      <c r="KAU2498" s="207"/>
      <c r="KAV2498" s="238"/>
      <c r="KAW2498" s="207"/>
      <c r="KAX2498" s="207"/>
      <c r="KAY2498" s="187"/>
      <c r="KAZ2498" s="187"/>
      <c r="KBA2498" s="204"/>
      <c r="KBB2498" s="272"/>
      <c r="KBC2498" s="207"/>
      <c r="KBD2498" s="238"/>
      <c r="KBE2498" s="207"/>
      <c r="KBF2498" s="207"/>
      <c r="KBG2498" s="187"/>
      <c r="KBH2498" s="187"/>
      <c r="KBI2498" s="204"/>
      <c r="KBJ2498" s="272"/>
      <c r="KBK2498" s="207"/>
      <c r="KBL2498" s="238"/>
      <c r="KBM2498" s="207"/>
      <c r="KBN2498" s="207"/>
      <c r="KBO2498" s="187"/>
      <c r="KBP2498" s="187"/>
      <c r="KBQ2498" s="204"/>
      <c r="KBR2498" s="272"/>
      <c r="KBS2498" s="207"/>
      <c r="KBT2498" s="238"/>
      <c r="KBU2498" s="207"/>
      <c r="KBV2498" s="207"/>
      <c r="KBW2498" s="187"/>
      <c r="KBX2498" s="187"/>
      <c r="KBY2498" s="204"/>
      <c r="KBZ2498" s="272"/>
      <c r="KCA2498" s="207"/>
      <c r="KCB2498" s="238"/>
      <c r="KCC2498" s="207"/>
      <c r="KCD2498" s="207"/>
      <c r="KCE2498" s="187"/>
      <c r="KCF2498" s="187"/>
      <c r="KCG2498" s="204"/>
      <c r="KCH2498" s="272"/>
      <c r="KCI2498" s="207"/>
      <c r="KCJ2498" s="238"/>
      <c r="KCK2498" s="207"/>
      <c r="KCL2498" s="207"/>
      <c r="KCM2498" s="187"/>
      <c r="KCN2498" s="187"/>
      <c r="KCO2498" s="204"/>
      <c r="KCP2498" s="272"/>
      <c r="KCQ2498" s="207"/>
      <c r="KCR2498" s="238"/>
      <c r="KCS2498" s="207"/>
      <c r="KCT2498" s="207"/>
      <c r="KCU2498" s="187"/>
      <c r="KCV2498" s="187"/>
      <c r="KCW2498" s="204"/>
      <c r="KCX2498" s="272"/>
      <c r="KCY2498" s="207"/>
      <c r="KCZ2498" s="238"/>
      <c r="KDA2498" s="207"/>
      <c r="KDB2498" s="207"/>
      <c r="KDC2498" s="187"/>
      <c r="KDD2498" s="187"/>
      <c r="KDE2498" s="204"/>
      <c r="KDF2498" s="272"/>
      <c r="KDG2498" s="207"/>
      <c r="KDH2498" s="238"/>
      <c r="KDI2498" s="207"/>
      <c r="KDJ2498" s="207"/>
      <c r="KDK2498" s="187"/>
      <c r="KDL2498" s="187"/>
      <c r="KDM2498" s="204"/>
      <c r="KDN2498" s="272"/>
      <c r="KDO2498" s="207"/>
      <c r="KDP2498" s="238"/>
      <c r="KDQ2498" s="207"/>
      <c r="KDR2498" s="207"/>
      <c r="KDS2498" s="187"/>
      <c r="KDT2498" s="187"/>
      <c r="KDU2498" s="204"/>
      <c r="KDV2498" s="272"/>
      <c r="KDW2498" s="207"/>
      <c r="KDX2498" s="238"/>
      <c r="KDY2498" s="207"/>
      <c r="KDZ2498" s="207"/>
      <c r="KEA2498" s="187"/>
      <c r="KEB2498" s="187"/>
      <c r="KEC2498" s="204"/>
      <c r="KED2498" s="272"/>
      <c r="KEE2498" s="207"/>
      <c r="KEF2498" s="238"/>
      <c r="KEG2498" s="207"/>
      <c r="KEH2498" s="207"/>
      <c r="KEI2498" s="187"/>
      <c r="KEJ2498" s="187"/>
      <c r="KEK2498" s="204"/>
      <c r="KEL2498" s="272"/>
      <c r="KEM2498" s="207"/>
      <c r="KEN2498" s="238"/>
      <c r="KEO2498" s="207"/>
      <c r="KEP2498" s="207"/>
      <c r="KEQ2498" s="187"/>
      <c r="KER2498" s="187"/>
      <c r="KES2498" s="204"/>
      <c r="KET2498" s="272"/>
      <c r="KEU2498" s="207"/>
      <c r="KEV2498" s="238"/>
      <c r="KEW2498" s="207"/>
      <c r="KEX2498" s="207"/>
      <c r="KEY2498" s="187"/>
      <c r="KEZ2498" s="187"/>
      <c r="KFA2498" s="204"/>
      <c r="KFB2498" s="272"/>
      <c r="KFC2498" s="207"/>
      <c r="KFD2498" s="238"/>
      <c r="KFE2498" s="207"/>
      <c r="KFF2498" s="207"/>
      <c r="KFG2498" s="187"/>
      <c r="KFH2498" s="187"/>
      <c r="KFI2498" s="204"/>
      <c r="KFJ2498" s="272"/>
      <c r="KFK2498" s="207"/>
      <c r="KFL2498" s="238"/>
      <c r="KFM2498" s="207"/>
      <c r="KFN2498" s="207"/>
      <c r="KFO2498" s="187"/>
      <c r="KFP2498" s="187"/>
      <c r="KFQ2498" s="204"/>
      <c r="KFR2498" s="272"/>
      <c r="KFS2498" s="207"/>
      <c r="KFT2498" s="238"/>
      <c r="KFU2498" s="207"/>
      <c r="KFV2498" s="207"/>
      <c r="KFW2498" s="187"/>
      <c r="KFX2498" s="187"/>
      <c r="KFY2498" s="204"/>
      <c r="KFZ2498" s="272"/>
      <c r="KGA2498" s="207"/>
      <c r="KGB2498" s="238"/>
      <c r="KGC2498" s="207"/>
      <c r="KGD2498" s="207"/>
      <c r="KGE2498" s="187"/>
      <c r="KGF2498" s="187"/>
      <c r="KGG2498" s="204"/>
      <c r="KGH2498" s="272"/>
      <c r="KGI2498" s="207"/>
      <c r="KGJ2498" s="238"/>
      <c r="KGK2498" s="207"/>
      <c r="KGL2498" s="207"/>
      <c r="KGM2498" s="187"/>
      <c r="KGN2498" s="187"/>
      <c r="KGO2498" s="204"/>
      <c r="KGP2498" s="272"/>
      <c r="KGQ2498" s="207"/>
      <c r="KGR2498" s="238"/>
      <c r="KGS2498" s="207"/>
      <c r="KGT2498" s="207"/>
      <c r="KGU2498" s="187"/>
      <c r="KGV2498" s="187"/>
      <c r="KGW2498" s="204"/>
      <c r="KGX2498" s="272"/>
      <c r="KGY2498" s="207"/>
      <c r="KGZ2498" s="238"/>
      <c r="KHA2498" s="207"/>
      <c r="KHB2498" s="207"/>
      <c r="KHC2498" s="187"/>
      <c r="KHD2498" s="187"/>
      <c r="KHE2498" s="204"/>
      <c r="KHF2498" s="272"/>
      <c r="KHG2498" s="207"/>
      <c r="KHH2498" s="238"/>
      <c r="KHI2498" s="207"/>
      <c r="KHJ2498" s="207"/>
      <c r="KHK2498" s="187"/>
      <c r="KHL2498" s="187"/>
      <c r="KHM2498" s="204"/>
      <c r="KHN2498" s="272"/>
      <c r="KHO2498" s="207"/>
      <c r="KHP2498" s="238"/>
      <c r="KHQ2498" s="207"/>
      <c r="KHR2498" s="207"/>
      <c r="KHS2498" s="187"/>
      <c r="KHT2498" s="187"/>
      <c r="KHU2498" s="204"/>
      <c r="KHV2498" s="272"/>
      <c r="KHW2498" s="207"/>
      <c r="KHX2498" s="238"/>
      <c r="KHY2498" s="207"/>
      <c r="KHZ2498" s="207"/>
      <c r="KIA2498" s="187"/>
      <c r="KIB2498" s="187"/>
      <c r="KIC2498" s="204"/>
      <c r="KID2498" s="272"/>
      <c r="KIE2498" s="207"/>
      <c r="KIF2498" s="238"/>
      <c r="KIG2498" s="207"/>
      <c r="KIH2498" s="207"/>
      <c r="KII2498" s="187"/>
      <c r="KIJ2498" s="187"/>
      <c r="KIK2498" s="204"/>
      <c r="KIL2498" s="272"/>
      <c r="KIM2498" s="207"/>
      <c r="KIN2498" s="238"/>
      <c r="KIO2498" s="207"/>
      <c r="KIP2498" s="207"/>
      <c r="KIQ2498" s="187"/>
      <c r="KIR2498" s="187"/>
      <c r="KIS2498" s="204"/>
      <c r="KIT2498" s="272"/>
      <c r="KIU2498" s="207"/>
      <c r="KIV2498" s="238"/>
      <c r="KIW2498" s="207"/>
      <c r="KIX2498" s="207"/>
      <c r="KIY2498" s="187"/>
      <c r="KIZ2498" s="187"/>
      <c r="KJA2498" s="204"/>
      <c r="KJB2498" s="272"/>
      <c r="KJC2498" s="207"/>
      <c r="KJD2498" s="238"/>
      <c r="KJE2498" s="207"/>
      <c r="KJF2498" s="207"/>
      <c r="KJG2498" s="187"/>
      <c r="KJH2498" s="187"/>
      <c r="KJI2498" s="204"/>
      <c r="KJJ2498" s="272"/>
      <c r="KJK2498" s="207"/>
      <c r="KJL2498" s="238"/>
      <c r="KJM2498" s="207"/>
      <c r="KJN2498" s="207"/>
      <c r="KJO2498" s="187"/>
      <c r="KJP2498" s="187"/>
      <c r="KJQ2498" s="204"/>
      <c r="KJR2498" s="272"/>
      <c r="KJS2498" s="207"/>
      <c r="KJT2498" s="238"/>
      <c r="KJU2498" s="207"/>
      <c r="KJV2498" s="207"/>
      <c r="KJW2498" s="187"/>
      <c r="KJX2498" s="187"/>
      <c r="KJY2498" s="204"/>
      <c r="KJZ2498" s="272"/>
      <c r="KKA2498" s="207"/>
      <c r="KKB2498" s="238"/>
      <c r="KKC2498" s="207"/>
      <c r="KKD2498" s="207"/>
      <c r="KKE2498" s="187"/>
      <c r="KKF2498" s="187"/>
      <c r="KKG2498" s="204"/>
      <c r="KKH2498" s="272"/>
      <c r="KKI2498" s="207"/>
      <c r="KKJ2498" s="238"/>
      <c r="KKK2498" s="207"/>
      <c r="KKL2498" s="207"/>
      <c r="KKM2498" s="187"/>
      <c r="KKN2498" s="187"/>
      <c r="KKO2498" s="204"/>
      <c r="KKP2498" s="272"/>
      <c r="KKQ2498" s="207"/>
      <c r="KKR2498" s="238"/>
      <c r="KKS2498" s="207"/>
      <c r="KKT2498" s="207"/>
      <c r="KKU2498" s="187"/>
      <c r="KKV2498" s="187"/>
      <c r="KKW2498" s="204"/>
      <c r="KKX2498" s="272"/>
      <c r="KKY2498" s="207"/>
      <c r="KKZ2498" s="238"/>
      <c r="KLA2498" s="207"/>
      <c r="KLB2498" s="207"/>
      <c r="KLC2498" s="187"/>
      <c r="KLD2498" s="187"/>
      <c r="KLE2498" s="204"/>
      <c r="KLF2498" s="272"/>
      <c r="KLG2498" s="207"/>
      <c r="KLH2498" s="238"/>
      <c r="KLI2498" s="207"/>
      <c r="KLJ2498" s="207"/>
      <c r="KLK2498" s="187"/>
      <c r="KLL2498" s="187"/>
      <c r="KLM2498" s="204"/>
      <c r="KLN2498" s="272"/>
      <c r="KLO2498" s="207"/>
      <c r="KLP2498" s="238"/>
      <c r="KLQ2498" s="207"/>
      <c r="KLR2498" s="207"/>
      <c r="KLS2498" s="187"/>
      <c r="KLT2498" s="187"/>
      <c r="KLU2498" s="204"/>
      <c r="KLV2498" s="272"/>
      <c r="KLW2498" s="207"/>
      <c r="KLX2498" s="238"/>
      <c r="KLY2498" s="207"/>
      <c r="KLZ2498" s="207"/>
      <c r="KMA2498" s="187"/>
      <c r="KMB2498" s="187"/>
      <c r="KMC2498" s="204"/>
      <c r="KMD2498" s="272"/>
      <c r="KME2498" s="207"/>
      <c r="KMF2498" s="238"/>
      <c r="KMG2498" s="207"/>
      <c r="KMH2498" s="207"/>
      <c r="KMI2498" s="187"/>
      <c r="KMJ2498" s="187"/>
      <c r="KMK2498" s="204"/>
      <c r="KML2498" s="272"/>
      <c r="KMM2498" s="207"/>
      <c r="KMN2498" s="238"/>
      <c r="KMO2498" s="207"/>
      <c r="KMP2498" s="207"/>
      <c r="KMQ2498" s="187"/>
      <c r="KMR2498" s="187"/>
      <c r="KMS2498" s="204"/>
      <c r="KMT2498" s="272"/>
      <c r="KMU2498" s="207"/>
      <c r="KMV2498" s="238"/>
      <c r="KMW2498" s="207"/>
      <c r="KMX2498" s="207"/>
      <c r="KMY2498" s="187"/>
      <c r="KMZ2498" s="187"/>
      <c r="KNA2498" s="204"/>
      <c r="KNB2498" s="272"/>
      <c r="KNC2498" s="207"/>
      <c r="KND2498" s="238"/>
      <c r="KNE2498" s="207"/>
      <c r="KNF2498" s="207"/>
      <c r="KNG2498" s="187"/>
      <c r="KNH2498" s="187"/>
      <c r="KNI2498" s="204"/>
      <c r="KNJ2498" s="272"/>
      <c r="KNK2498" s="207"/>
      <c r="KNL2498" s="238"/>
      <c r="KNM2498" s="207"/>
      <c r="KNN2498" s="207"/>
      <c r="KNO2498" s="187"/>
      <c r="KNP2498" s="187"/>
      <c r="KNQ2498" s="204"/>
      <c r="KNR2498" s="272"/>
      <c r="KNS2498" s="207"/>
      <c r="KNT2498" s="238"/>
      <c r="KNU2498" s="207"/>
      <c r="KNV2498" s="207"/>
      <c r="KNW2498" s="187"/>
      <c r="KNX2498" s="187"/>
      <c r="KNY2498" s="204"/>
      <c r="KNZ2498" s="272"/>
      <c r="KOA2498" s="207"/>
      <c r="KOB2498" s="238"/>
      <c r="KOC2498" s="207"/>
      <c r="KOD2498" s="207"/>
      <c r="KOE2498" s="187"/>
      <c r="KOF2498" s="187"/>
      <c r="KOG2498" s="204"/>
      <c r="KOH2498" s="272"/>
      <c r="KOI2498" s="207"/>
      <c r="KOJ2498" s="238"/>
      <c r="KOK2498" s="207"/>
      <c r="KOL2498" s="207"/>
      <c r="KOM2498" s="187"/>
      <c r="KON2498" s="187"/>
      <c r="KOO2498" s="204"/>
      <c r="KOP2498" s="272"/>
      <c r="KOQ2498" s="207"/>
      <c r="KOR2498" s="238"/>
      <c r="KOS2498" s="207"/>
      <c r="KOT2498" s="207"/>
      <c r="KOU2498" s="187"/>
      <c r="KOV2498" s="187"/>
      <c r="KOW2498" s="204"/>
      <c r="KOX2498" s="272"/>
      <c r="KOY2498" s="207"/>
      <c r="KOZ2498" s="238"/>
      <c r="KPA2498" s="207"/>
      <c r="KPB2498" s="207"/>
      <c r="KPC2498" s="187"/>
      <c r="KPD2498" s="187"/>
      <c r="KPE2498" s="204"/>
      <c r="KPF2498" s="272"/>
      <c r="KPG2498" s="207"/>
      <c r="KPH2498" s="238"/>
      <c r="KPI2498" s="207"/>
      <c r="KPJ2498" s="207"/>
      <c r="KPK2498" s="187"/>
      <c r="KPL2498" s="187"/>
      <c r="KPM2498" s="204"/>
      <c r="KPN2498" s="272"/>
      <c r="KPO2498" s="207"/>
      <c r="KPP2498" s="238"/>
      <c r="KPQ2498" s="207"/>
      <c r="KPR2498" s="207"/>
      <c r="KPS2498" s="187"/>
      <c r="KPT2498" s="187"/>
      <c r="KPU2498" s="204"/>
      <c r="KPV2498" s="272"/>
      <c r="KPW2498" s="207"/>
      <c r="KPX2498" s="238"/>
      <c r="KPY2498" s="207"/>
      <c r="KPZ2498" s="207"/>
      <c r="KQA2498" s="187"/>
      <c r="KQB2498" s="187"/>
      <c r="KQC2498" s="204"/>
      <c r="KQD2498" s="272"/>
      <c r="KQE2498" s="207"/>
      <c r="KQF2498" s="238"/>
      <c r="KQG2498" s="207"/>
      <c r="KQH2498" s="207"/>
      <c r="KQI2498" s="187"/>
      <c r="KQJ2498" s="187"/>
      <c r="KQK2498" s="204"/>
      <c r="KQL2498" s="272"/>
      <c r="KQM2498" s="207"/>
      <c r="KQN2498" s="238"/>
      <c r="KQO2498" s="207"/>
      <c r="KQP2498" s="207"/>
      <c r="KQQ2498" s="187"/>
      <c r="KQR2498" s="187"/>
      <c r="KQS2498" s="204"/>
      <c r="KQT2498" s="272"/>
      <c r="KQU2498" s="207"/>
      <c r="KQV2498" s="238"/>
      <c r="KQW2498" s="207"/>
      <c r="KQX2498" s="207"/>
      <c r="KQY2498" s="187"/>
      <c r="KQZ2498" s="187"/>
      <c r="KRA2498" s="204"/>
      <c r="KRB2498" s="272"/>
      <c r="KRC2498" s="207"/>
      <c r="KRD2498" s="238"/>
      <c r="KRE2498" s="207"/>
      <c r="KRF2498" s="207"/>
      <c r="KRG2498" s="187"/>
      <c r="KRH2498" s="187"/>
      <c r="KRI2498" s="204"/>
      <c r="KRJ2498" s="272"/>
      <c r="KRK2498" s="207"/>
      <c r="KRL2498" s="238"/>
      <c r="KRM2498" s="207"/>
      <c r="KRN2498" s="207"/>
      <c r="KRO2498" s="187"/>
      <c r="KRP2498" s="187"/>
      <c r="KRQ2498" s="204"/>
      <c r="KRR2498" s="272"/>
      <c r="KRS2498" s="207"/>
      <c r="KRT2498" s="238"/>
      <c r="KRU2498" s="207"/>
      <c r="KRV2498" s="207"/>
      <c r="KRW2498" s="187"/>
      <c r="KRX2498" s="187"/>
      <c r="KRY2498" s="204"/>
      <c r="KRZ2498" s="272"/>
      <c r="KSA2498" s="207"/>
      <c r="KSB2498" s="238"/>
      <c r="KSC2498" s="207"/>
      <c r="KSD2498" s="207"/>
      <c r="KSE2498" s="187"/>
      <c r="KSF2498" s="187"/>
      <c r="KSG2498" s="204"/>
      <c r="KSH2498" s="272"/>
      <c r="KSI2498" s="207"/>
      <c r="KSJ2498" s="238"/>
      <c r="KSK2498" s="207"/>
      <c r="KSL2498" s="207"/>
      <c r="KSM2498" s="187"/>
      <c r="KSN2498" s="187"/>
      <c r="KSO2498" s="204"/>
      <c r="KSP2498" s="272"/>
      <c r="KSQ2498" s="207"/>
      <c r="KSR2498" s="238"/>
      <c r="KSS2498" s="207"/>
      <c r="KST2498" s="207"/>
      <c r="KSU2498" s="187"/>
      <c r="KSV2498" s="187"/>
      <c r="KSW2498" s="204"/>
      <c r="KSX2498" s="272"/>
      <c r="KSY2498" s="207"/>
      <c r="KSZ2498" s="238"/>
      <c r="KTA2498" s="207"/>
      <c r="KTB2498" s="207"/>
      <c r="KTC2498" s="187"/>
      <c r="KTD2498" s="187"/>
      <c r="KTE2498" s="204"/>
      <c r="KTF2498" s="272"/>
      <c r="KTG2498" s="207"/>
      <c r="KTH2498" s="238"/>
      <c r="KTI2498" s="207"/>
      <c r="KTJ2498" s="207"/>
      <c r="KTK2498" s="187"/>
      <c r="KTL2498" s="187"/>
      <c r="KTM2498" s="204"/>
      <c r="KTN2498" s="272"/>
      <c r="KTO2498" s="207"/>
      <c r="KTP2498" s="238"/>
      <c r="KTQ2498" s="207"/>
      <c r="KTR2498" s="207"/>
      <c r="KTS2498" s="187"/>
      <c r="KTT2498" s="187"/>
      <c r="KTU2498" s="204"/>
      <c r="KTV2498" s="272"/>
      <c r="KTW2498" s="207"/>
      <c r="KTX2498" s="238"/>
      <c r="KTY2498" s="207"/>
      <c r="KTZ2498" s="207"/>
      <c r="KUA2498" s="187"/>
      <c r="KUB2498" s="187"/>
      <c r="KUC2498" s="204"/>
      <c r="KUD2498" s="272"/>
      <c r="KUE2498" s="207"/>
      <c r="KUF2498" s="238"/>
      <c r="KUG2498" s="207"/>
      <c r="KUH2498" s="207"/>
      <c r="KUI2498" s="187"/>
      <c r="KUJ2498" s="187"/>
      <c r="KUK2498" s="204"/>
      <c r="KUL2498" s="272"/>
      <c r="KUM2498" s="207"/>
      <c r="KUN2498" s="238"/>
      <c r="KUO2498" s="207"/>
      <c r="KUP2498" s="207"/>
      <c r="KUQ2498" s="187"/>
      <c r="KUR2498" s="187"/>
      <c r="KUS2498" s="204"/>
      <c r="KUT2498" s="272"/>
      <c r="KUU2498" s="207"/>
      <c r="KUV2498" s="238"/>
      <c r="KUW2498" s="207"/>
      <c r="KUX2498" s="207"/>
      <c r="KUY2498" s="187"/>
      <c r="KUZ2498" s="187"/>
      <c r="KVA2498" s="204"/>
      <c r="KVB2498" s="272"/>
      <c r="KVC2498" s="207"/>
      <c r="KVD2498" s="238"/>
      <c r="KVE2498" s="207"/>
      <c r="KVF2498" s="207"/>
      <c r="KVG2498" s="187"/>
      <c r="KVH2498" s="187"/>
      <c r="KVI2498" s="204"/>
      <c r="KVJ2498" s="272"/>
      <c r="KVK2498" s="207"/>
      <c r="KVL2498" s="238"/>
      <c r="KVM2498" s="207"/>
      <c r="KVN2498" s="207"/>
      <c r="KVO2498" s="187"/>
      <c r="KVP2498" s="187"/>
      <c r="KVQ2498" s="204"/>
      <c r="KVR2498" s="272"/>
      <c r="KVS2498" s="207"/>
      <c r="KVT2498" s="238"/>
      <c r="KVU2498" s="207"/>
      <c r="KVV2498" s="207"/>
      <c r="KVW2498" s="187"/>
      <c r="KVX2498" s="187"/>
      <c r="KVY2498" s="204"/>
      <c r="KVZ2498" s="272"/>
      <c r="KWA2498" s="207"/>
      <c r="KWB2498" s="238"/>
      <c r="KWC2498" s="207"/>
      <c r="KWD2498" s="207"/>
      <c r="KWE2498" s="187"/>
      <c r="KWF2498" s="187"/>
      <c r="KWG2498" s="204"/>
      <c r="KWH2498" s="272"/>
      <c r="KWI2498" s="207"/>
      <c r="KWJ2498" s="238"/>
      <c r="KWK2498" s="207"/>
      <c r="KWL2498" s="207"/>
      <c r="KWM2498" s="187"/>
      <c r="KWN2498" s="187"/>
      <c r="KWO2498" s="204"/>
      <c r="KWP2498" s="272"/>
      <c r="KWQ2498" s="207"/>
      <c r="KWR2498" s="238"/>
      <c r="KWS2498" s="207"/>
      <c r="KWT2498" s="207"/>
      <c r="KWU2498" s="187"/>
      <c r="KWV2498" s="187"/>
      <c r="KWW2498" s="204"/>
      <c r="KWX2498" s="272"/>
      <c r="KWY2498" s="207"/>
      <c r="KWZ2498" s="238"/>
      <c r="KXA2498" s="207"/>
      <c r="KXB2498" s="207"/>
      <c r="KXC2498" s="187"/>
      <c r="KXD2498" s="187"/>
      <c r="KXE2498" s="204"/>
      <c r="KXF2498" s="272"/>
      <c r="KXG2498" s="207"/>
      <c r="KXH2498" s="238"/>
      <c r="KXI2498" s="207"/>
      <c r="KXJ2498" s="207"/>
      <c r="KXK2498" s="187"/>
      <c r="KXL2498" s="187"/>
      <c r="KXM2498" s="204"/>
      <c r="KXN2498" s="272"/>
      <c r="KXO2498" s="207"/>
      <c r="KXP2498" s="238"/>
      <c r="KXQ2498" s="207"/>
      <c r="KXR2498" s="207"/>
      <c r="KXS2498" s="187"/>
      <c r="KXT2498" s="187"/>
      <c r="KXU2498" s="204"/>
      <c r="KXV2498" s="272"/>
      <c r="KXW2498" s="207"/>
      <c r="KXX2498" s="238"/>
      <c r="KXY2498" s="207"/>
      <c r="KXZ2498" s="207"/>
      <c r="KYA2498" s="187"/>
      <c r="KYB2498" s="187"/>
      <c r="KYC2498" s="204"/>
      <c r="KYD2498" s="272"/>
      <c r="KYE2498" s="207"/>
      <c r="KYF2498" s="238"/>
      <c r="KYG2498" s="207"/>
      <c r="KYH2498" s="207"/>
      <c r="KYI2498" s="187"/>
      <c r="KYJ2498" s="187"/>
      <c r="KYK2498" s="204"/>
      <c r="KYL2498" s="272"/>
      <c r="KYM2498" s="207"/>
      <c r="KYN2498" s="238"/>
      <c r="KYO2498" s="207"/>
      <c r="KYP2498" s="207"/>
      <c r="KYQ2498" s="187"/>
      <c r="KYR2498" s="187"/>
      <c r="KYS2498" s="204"/>
      <c r="KYT2498" s="272"/>
      <c r="KYU2498" s="207"/>
      <c r="KYV2498" s="238"/>
      <c r="KYW2498" s="207"/>
      <c r="KYX2498" s="207"/>
      <c r="KYY2498" s="187"/>
      <c r="KYZ2498" s="187"/>
      <c r="KZA2498" s="204"/>
      <c r="KZB2498" s="272"/>
      <c r="KZC2498" s="207"/>
      <c r="KZD2498" s="238"/>
      <c r="KZE2498" s="207"/>
      <c r="KZF2498" s="207"/>
      <c r="KZG2498" s="187"/>
      <c r="KZH2498" s="187"/>
      <c r="KZI2498" s="204"/>
      <c r="KZJ2498" s="272"/>
      <c r="KZK2498" s="207"/>
      <c r="KZL2498" s="238"/>
      <c r="KZM2498" s="207"/>
      <c r="KZN2498" s="207"/>
      <c r="KZO2498" s="187"/>
      <c r="KZP2498" s="187"/>
      <c r="KZQ2498" s="204"/>
      <c r="KZR2498" s="272"/>
      <c r="KZS2498" s="207"/>
      <c r="KZT2498" s="238"/>
      <c r="KZU2498" s="207"/>
      <c r="KZV2498" s="207"/>
      <c r="KZW2498" s="187"/>
      <c r="KZX2498" s="187"/>
      <c r="KZY2498" s="204"/>
      <c r="KZZ2498" s="272"/>
      <c r="LAA2498" s="207"/>
      <c r="LAB2498" s="238"/>
      <c r="LAC2498" s="207"/>
      <c r="LAD2498" s="207"/>
      <c r="LAE2498" s="187"/>
      <c r="LAF2498" s="187"/>
      <c r="LAG2498" s="204"/>
      <c r="LAH2498" s="272"/>
      <c r="LAI2498" s="207"/>
      <c r="LAJ2498" s="238"/>
      <c r="LAK2498" s="207"/>
      <c r="LAL2498" s="207"/>
      <c r="LAM2498" s="187"/>
      <c r="LAN2498" s="187"/>
      <c r="LAO2498" s="204"/>
      <c r="LAP2498" s="272"/>
      <c r="LAQ2498" s="207"/>
      <c r="LAR2498" s="238"/>
      <c r="LAS2498" s="207"/>
      <c r="LAT2498" s="207"/>
      <c r="LAU2498" s="187"/>
      <c r="LAV2498" s="187"/>
      <c r="LAW2498" s="204"/>
      <c r="LAX2498" s="272"/>
      <c r="LAY2498" s="207"/>
      <c r="LAZ2498" s="238"/>
      <c r="LBA2498" s="207"/>
      <c r="LBB2498" s="207"/>
      <c r="LBC2498" s="187"/>
      <c r="LBD2498" s="187"/>
      <c r="LBE2498" s="204"/>
      <c r="LBF2498" s="272"/>
      <c r="LBG2498" s="207"/>
      <c r="LBH2498" s="238"/>
      <c r="LBI2498" s="207"/>
      <c r="LBJ2498" s="207"/>
      <c r="LBK2498" s="187"/>
      <c r="LBL2498" s="187"/>
      <c r="LBM2498" s="204"/>
      <c r="LBN2498" s="272"/>
      <c r="LBO2498" s="207"/>
      <c r="LBP2498" s="238"/>
      <c r="LBQ2498" s="207"/>
      <c r="LBR2498" s="207"/>
      <c r="LBS2498" s="187"/>
      <c r="LBT2498" s="187"/>
      <c r="LBU2498" s="204"/>
      <c r="LBV2498" s="272"/>
      <c r="LBW2498" s="207"/>
      <c r="LBX2498" s="238"/>
      <c r="LBY2498" s="207"/>
      <c r="LBZ2498" s="207"/>
      <c r="LCA2498" s="187"/>
      <c r="LCB2498" s="187"/>
      <c r="LCC2498" s="204"/>
      <c r="LCD2498" s="272"/>
      <c r="LCE2498" s="207"/>
      <c r="LCF2498" s="238"/>
      <c r="LCG2498" s="207"/>
      <c r="LCH2498" s="207"/>
      <c r="LCI2498" s="187"/>
      <c r="LCJ2498" s="187"/>
      <c r="LCK2498" s="204"/>
      <c r="LCL2498" s="272"/>
      <c r="LCM2498" s="207"/>
      <c r="LCN2498" s="238"/>
      <c r="LCO2498" s="207"/>
      <c r="LCP2498" s="207"/>
      <c r="LCQ2498" s="187"/>
      <c r="LCR2498" s="187"/>
      <c r="LCS2498" s="204"/>
      <c r="LCT2498" s="272"/>
      <c r="LCU2498" s="207"/>
      <c r="LCV2498" s="238"/>
      <c r="LCW2498" s="207"/>
      <c r="LCX2498" s="207"/>
      <c r="LCY2498" s="187"/>
      <c r="LCZ2498" s="187"/>
      <c r="LDA2498" s="204"/>
      <c r="LDB2498" s="272"/>
      <c r="LDC2498" s="207"/>
      <c r="LDD2498" s="238"/>
      <c r="LDE2498" s="207"/>
      <c r="LDF2498" s="207"/>
      <c r="LDG2498" s="187"/>
      <c r="LDH2498" s="187"/>
      <c r="LDI2498" s="204"/>
      <c r="LDJ2498" s="272"/>
      <c r="LDK2498" s="207"/>
      <c r="LDL2498" s="238"/>
      <c r="LDM2498" s="207"/>
      <c r="LDN2498" s="207"/>
      <c r="LDO2498" s="187"/>
      <c r="LDP2498" s="187"/>
      <c r="LDQ2498" s="204"/>
      <c r="LDR2498" s="272"/>
      <c r="LDS2498" s="207"/>
      <c r="LDT2498" s="238"/>
      <c r="LDU2498" s="207"/>
      <c r="LDV2498" s="207"/>
      <c r="LDW2498" s="187"/>
      <c r="LDX2498" s="187"/>
      <c r="LDY2498" s="204"/>
      <c r="LDZ2498" s="272"/>
      <c r="LEA2498" s="207"/>
      <c r="LEB2498" s="238"/>
      <c r="LEC2498" s="207"/>
      <c r="LED2498" s="207"/>
      <c r="LEE2498" s="187"/>
      <c r="LEF2498" s="187"/>
      <c r="LEG2498" s="204"/>
      <c r="LEH2498" s="272"/>
      <c r="LEI2498" s="207"/>
      <c r="LEJ2498" s="238"/>
      <c r="LEK2498" s="207"/>
      <c r="LEL2498" s="207"/>
      <c r="LEM2498" s="187"/>
      <c r="LEN2498" s="187"/>
      <c r="LEO2498" s="204"/>
      <c r="LEP2498" s="272"/>
      <c r="LEQ2498" s="207"/>
      <c r="LER2498" s="238"/>
      <c r="LES2498" s="207"/>
      <c r="LET2498" s="207"/>
      <c r="LEU2498" s="187"/>
      <c r="LEV2498" s="187"/>
      <c r="LEW2498" s="204"/>
      <c r="LEX2498" s="272"/>
      <c r="LEY2498" s="207"/>
      <c r="LEZ2498" s="238"/>
      <c r="LFA2498" s="207"/>
      <c r="LFB2498" s="207"/>
      <c r="LFC2498" s="187"/>
      <c r="LFD2498" s="187"/>
      <c r="LFE2498" s="204"/>
      <c r="LFF2498" s="272"/>
      <c r="LFG2498" s="207"/>
      <c r="LFH2498" s="238"/>
      <c r="LFI2498" s="207"/>
      <c r="LFJ2498" s="207"/>
      <c r="LFK2498" s="187"/>
      <c r="LFL2498" s="187"/>
      <c r="LFM2498" s="204"/>
      <c r="LFN2498" s="272"/>
      <c r="LFO2498" s="207"/>
      <c r="LFP2498" s="238"/>
      <c r="LFQ2498" s="207"/>
      <c r="LFR2498" s="207"/>
      <c r="LFS2498" s="187"/>
      <c r="LFT2498" s="187"/>
      <c r="LFU2498" s="204"/>
      <c r="LFV2498" s="272"/>
      <c r="LFW2498" s="207"/>
      <c r="LFX2498" s="238"/>
      <c r="LFY2498" s="207"/>
      <c r="LFZ2498" s="207"/>
      <c r="LGA2498" s="187"/>
      <c r="LGB2498" s="187"/>
      <c r="LGC2498" s="204"/>
      <c r="LGD2498" s="272"/>
      <c r="LGE2498" s="207"/>
      <c r="LGF2498" s="238"/>
      <c r="LGG2498" s="207"/>
      <c r="LGH2498" s="207"/>
      <c r="LGI2498" s="187"/>
      <c r="LGJ2498" s="187"/>
      <c r="LGK2498" s="204"/>
      <c r="LGL2498" s="272"/>
      <c r="LGM2498" s="207"/>
      <c r="LGN2498" s="238"/>
      <c r="LGO2498" s="207"/>
      <c r="LGP2498" s="207"/>
      <c r="LGQ2498" s="187"/>
      <c r="LGR2498" s="187"/>
      <c r="LGS2498" s="204"/>
      <c r="LGT2498" s="272"/>
      <c r="LGU2498" s="207"/>
      <c r="LGV2498" s="238"/>
      <c r="LGW2498" s="207"/>
      <c r="LGX2498" s="207"/>
      <c r="LGY2498" s="187"/>
      <c r="LGZ2498" s="187"/>
      <c r="LHA2498" s="204"/>
      <c r="LHB2498" s="272"/>
      <c r="LHC2498" s="207"/>
      <c r="LHD2498" s="238"/>
      <c r="LHE2498" s="207"/>
      <c r="LHF2498" s="207"/>
      <c r="LHG2498" s="187"/>
      <c r="LHH2498" s="187"/>
      <c r="LHI2498" s="204"/>
      <c r="LHJ2498" s="272"/>
      <c r="LHK2498" s="207"/>
      <c r="LHL2498" s="238"/>
      <c r="LHM2498" s="207"/>
      <c r="LHN2498" s="207"/>
      <c r="LHO2498" s="187"/>
      <c r="LHP2498" s="187"/>
      <c r="LHQ2498" s="204"/>
      <c r="LHR2498" s="272"/>
      <c r="LHS2498" s="207"/>
      <c r="LHT2498" s="238"/>
      <c r="LHU2498" s="207"/>
      <c r="LHV2498" s="207"/>
      <c r="LHW2498" s="187"/>
      <c r="LHX2498" s="187"/>
      <c r="LHY2498" s="204"/>
      <c r="LHZ2498" s="272"/>
      <c r="LIA2498" s="207"/>
      <c r="LIB2498" s="238"/>
      <c r="LIC2498" s="207"/>
      <c r="LID2498" s="207"/>
      <c r="LIE2498" s="187"/>
      <c r="LIF2498" s="187"/>
      <c r="LIG2498" s="204"/>
      <c r="LIH2498" s="272"/>
      <c r="LII2498" s="207"/>
      <c r="LIJ2498" s="238"/>
      <c r="LIK2498" s="207"/>
      <c r="LIL2498" s="207"/>
      <c r="LIM2498" s="187"/>
      <c r="LIN2498" s="187"/>
      <c r="LIO2498" s="204"/>
      <c r="LIP2498" s="272"/>
      <c r="LIQ2498" s="207"/>
      <c r="LIR2498" s="238"/>
      <c r="LIS2498" s="207"/>
      <c r="LIT2498" s="207"/>
      <c r="LIU2498" s="187"/>
      <c r="LIV2498" s="187"/>
      <c r="LIW2498" s="204"/>
      <c r="LIX2498" s="272"/>
      <c r="LIY2498" s="207"/>
      <c r="LIZ2498" s="238"/>
      <c r="LJA2498" s="207"/>
      <c r="LJB2498" s="207"/>
      <c r="LJC2498" s="187"/>
      <c r="LJD2498" s="187"/>
      <c r="LJE2498" s="204"/>
      <c r="LJF2498" s="272"/>
      <c r="LJG2498" s="207"/>
      <c r="LJH2498" s="238"/>
      <c r="LJI2498" s="207"/>
      <c r="LJJ2498" s="207"/>
      <c r="LJK2498" s="187"/>
      <c r="LJL2498" s="187"/>
      <c r="LJM2498" s="204"/>
      <c r="LJN2498" s="272"/>
      <c r="LJO2498" s="207"/>
      <c r="LJP2498" s="238"/>
      <c r="LJQ2498" s="207"/>
      <c r="LJR2498" s="207"/>
      <c r="LJS2498" s="187"/>
      <c r="LJT2498" s="187"/>
      <c r="LJU2498" s="204"/>
      <c r="LJV2498" s="272"/>
      <c r="LJW2498" s="207"/>
      <c r="LJX2498" s="238"/>
      <c r="LJY2498" s="207"/>
      <c r="LJZ2498" s="207"/>
      <c r="LKA2498" s="187"/>
      <c r="LKB2498" s="187"/>
      <c r="LKC2498" s="204"/>
      <c r="LKD2498" s="272"/>
      <c r="LKE2498" s="207"/>
      <c r="LKF2498" s="238"/>
      <c r="LKG2498" s="207"/>
      <c r="LKH2498" s="207"/>
      <c r="LKI2498" s="187"/>
      <c r="LKJ2498" s="187"/>
      <c r="LKK2498" s="204"/>
      <c r="LKL2498" s="272"/>
      <c r="LKM2498" s="207"/>
      <c r="LKN2498" s="238"/>
      <c r="LKO2498" s="207"/>
      <c r="LKP2498" s="207"/>
      <c r="LKQ2498" s="187"/>
      <c r="LKR2498" s="187"/>
      <c r="LKS2498" s="204"/>
      <c r="LKT2498" s="272"/>
      <c r="LKU2498" s="207"/>
      <c r="LKV2498" s="238"/>
      <c r="LKW2498" s="207"/>
      <c r="LKX2498" s="207"/>
      <c r="LKY2498" s="187"/>
      <c r="LKZ2498" s="187"/>
      <c r="LLA2498" s="204"/>
      <c r="LLB2498" s="272"/>
      <c r="LLC2498" s="207"/>
      <c r="LLD2498" s="238"/>
      <c r="LLE2498" s="207"/>
      <c r="LLF2498" s="207"/>
      <c r="LLG2498" s="187"/>
      <c r="LLH2498" s="187"/>
      <c r="LLI2498" s="204"/>
      <c r="LLJ2498" s="272"/>
      <c r="LLK2498" s="207"/>
      <c r="LLL2498" s="238"/>
      <c r="LLM2498" s="207"/>
      <c r="LLN2498" s="207"/>
      <c r="LLO2498" s="187"/>
      <c r="LLP2498" s="187"/>
      <c r="LLQ2498" s="204"/>
      <c r="LLR2498" s="272"/>
      <c r="LLS2498" s="207"/>
      <c r="LLT2498" s="238"/>
      <c r="LLU2498" s="207"/>
      <c r="LLV2498" s="207"/>
      <c r="LLW2498" s="187"/>
      <c r="LLX2498" s="187"/>
      <c r="LLY2498" s="204"/>
      <c r="LLZ2498" s="272"/>
      <c r="LMA2498" s="207"/>
      <c r="LMB2498" s="238"/>
      <c r="LMC2498" s="207"/>
      <c r="LMD2498" s="207"/>
      <c r="LME2498" s="187"/>
      <c r="LMF2498" s="187"/>
      <c r="LMG2498" s="204"/>
      <c r="LMH2498" s="272"/>
      <c r="LMI2498" s="207"/>
      <c r="LMJ2498" s="238"/>
      <c r="LMK2498" s="207"/>
      <c r="LML2498" s="207"/>
      <c r="LMM2498" s="187"/>
      <c r="LMN2498" s="187"/>
      <c r="LMO2498" s="204"/>
      <c r="LMP2498" s="272"/>
      <c r="LMQ2498" s="207"/>
      <c r="LMR2498" s="238"/>
      <c r="LMS2498" s="207"/>
      <c r="LMT2498" s="207"/>
      <c r="LMU2498" s="187"/>
      <c r="LMV2498" s="187"/>
      <c r="LMW2498" s="204"/>
      <c r="LMX2498" s="272"/>
      <c r="LMY2498" s="207"/>
      <c r="LMZ2498" s="238"/>
      <c r="LNA2498" s="207"/>
      <c r="LNB2498" s="207"/>
      <c r="LNC2498" s="187"/>
      <c r="LND2498" s="187"/>
      <c r="LNE2498" s="204"/>
      <c r="LNF2498" s="272"/>
      <c r="LNG2498" s="207"/>
      <c r="LNH2498" s="238"/>
      <c r="LNI2498" s="207"/>
      <c r="LNJ2498" s="207"/>
      <c r="LNK2498" s="187"/>
      <c r="LNL2498" s="187"/>
      <c r="LNM2498" s="204"/>
      <c r="LNN2498" s="272"/>
      <c r="LNO2498" s="207"/>
      <c r="LNP2498" s="238"/>
      <c r="LNQ2498" s="207"/>
      <c r="LNR2498" s="207"/>
      <c r="LNS2498" s="187"/>
      <c r="LNT2498" s="187"/>
      <c r="LNU2498" s="204"/>
      <c r="LNV2498" s="272"/>
      <c r="LNW2498" s="207"/>
      <c r="LNX2498" s="238"/>
      <c r="LNY2498" s="207"/>
      <c r="LNZ2498" s="207"/>
      <c r="LOA2498" s="187"/>
      <c r="LOB2498" s="187"/>
      <c r="LOC2498" s="204"/>
      <c r="LOD2498" s="272"/>
      <c r="LOE2498" s="207"/>
      <c r="LOF2498" s="238"/>
      <c r="LOG2498" s="207"/>
      <c r="LOH2498" s="207"/>
      <c r="LOI2498" s="187"/>
      <c r="LOJ2498" s="187"/>
      <c r="LOK2498" s="204"/>
      <c r="LOL2498" s="272"/>
      <c r="LOM2498" s="207"/>
      <c r="LON2498" s="238"/>
      <c r="LOO2498" s="207"/>
      <c r="LOP2498" s="207"/>
      <c r="LOQ2498" s="187"/>
      <c r="LOR2498" s="187"/>
      <c r="LOS2498" s="204"/>
      <c r="LOT2498" s="272"/>
      <c r="LOU2498" s="207"/>
      <c r="LOV2498" s="238"/>
      <c r="LOW2498" s="207"/>
      <c r="LOX2498" s="207"/>
      <c r="LOY2498" s="187"/>
      <c r="LOZ2498" s="187"/>
      <c r="LPA2498" s="204"/>
      <c r="LPB2498" s="272"/>
      <c r="LPC2498" s="207"/>
      <c r="LPD2498" s="238"/>
      <c r="LPE2498" s="207"/>
      <c r="LPF2498" s="207"/>
      <c r="LPG2498" s="187"/>
      <c r="LPH2498" s="187"/>
      <c r="LPI2498" s="204"/>
      <c r="LPJ2498" s="272"/>
      <c r="LPK2498" s="207"/>
      <c r="LPL2498" s="238"/>
      <c r="LPM2498" s="207"/>
      <c r="LPN2498" s="207"/>
      <c r="LPO2498" s="187"/>
      <c r="LPP2498" s="187"/>
      <c r="LPQ2498" s="204"/>
      <c r="LPR2498" s="272"/>
      <c r="LPS2498" s="207"/>
      <c r="LPT2498" s="238"/>
      <c r="LPU2498" s="207"/>
      <c r="LPV2498" s="207"/>
      <c r="LPW2498" s="187"/>
      <c r="LPX2498" s="187"/>
      <c r="LPY2498" s="204"/>
      <c r="LPZ2498" s="272"/>
      <c r="LQA2498" s="207"/>
      <c r="LQB2498" s="238"/>
      <c r="LQC2498" s="207"/>
      <c r="LQD2498" s="207"/>
      <c r="LQE2498" s="187"/>
      <c r="LQF2498" s="187"/>
      <c r="LQG2498" s="204"/>
      <c r="LQH2498" s="272"/>
      <c r="LQI2498" s="207"/>
      <c r="LQJ2498" s="238"/>
      <c r="LQK2498" s="207"/>
      <c r="LQL2498" s="207"/>
      <c r="LQM2498" s="187"/>
      <c r="LQN2498" s="187"/>
      <c r="LQO2498" s="204"/>
      <c r="LQP2498" s="272"/>
      <c r="LQQ2498" s="207"/>
      <c r="LQR2498" s="238"/>
      <c r="LQS2498" s="207"/>
      <c r="LQT2498" s="207"/>
      <c r="LQU2498" s="187"/>
      <c r="LQV2498" s="187"/>
      <c r="LQW2498" s="204"/>
      <c r="LQX2498" s="272"/>
      <c r="LQY2498" s="207"/>
      <c r="LQZ2498" s="238"/>
      <c r="LRA2498" s="207"/>
      <c r="LRB2498" s="207"/>
      <c r="LRC2498" s="187"/>
      <c r="LRD2498" s="187"/>
      <c r="LRE2498" s="204"/>
      <c r="LRF2498" s="272"/>
      <c r="LRG2498" s="207"/>
      <c r="LRH2498" s="238"/>
      <c r="LRI2498" s="207"/>
      <c r="LRJ2498" s="207"/>
      <c r="LRK2498" s="187"/>
      <c r="LRL2498" s="187"/>
      <c r="LRM2498" s="204"/>
      <c r="LRN2498" s="272"/>
      <c r="LRO2498" s="207"/>
      <c r="LRP2498" s="238"/>
      <c r="LRQ2498" s="207"/>
      <c r="LRR2498" s="207"/>
      <c r="LRS2498" s="187"/>
      <c r="LRT2498" s="187"/>
      <c r="LRU2498" s="204"/>
      <c r="LRV2498" s="272"/>
      <c r="LRW2498" s="207"/>
      <c r="LRX2498" s="238"/>
      <c r="LRY2498" s="207"/>
      <c r="LRZ2498" s="207"/>
      <c r="LSA2498" s="187"/>
      <c r="LSB2498" s="187"/>
      <c r="LSC2498" s="204"/>
      <c r="LSD2498" s="272"/>
      <c r="LSE2498" s="207"/>
      <c r="LSF2498" s="238"/>
      <c r="LSG2498" s="207"/>
      <c r="LSH2498" s="207"/>
      <c r="LSI2498" s="187"/>
      <c r="LSJ2498" s="187"/>
      <c r="LSK2498" s="204"/>
      <c r="LSL2498" s="272"/>
      <c r="LSM2498" s="207"/>
      <c r="LSN2498" s="238"/>
      <c r="LSO2498" s="207"/>
      <c r="LSP2498" s="207"/>
      <c r="LSQ2498" s="187"/>
      <c r="LSR2498" s="187"/>
      <c r="LSS2498" s="204"/>
      <c r="LST2498" s="272"/>
      <c r="LSU2498" s="207"/>
      <c r="LSV2498" s="238"/>
      <c r="LSW2498" s="207"/>
      <c r="LSX2498" s="207"/>
      <c r="LSY2498" s="187"/>
      <c r="LSZ2498" s="187"/>
      <c r="LTA2498" s="204"/>
      <c r="LTB2498" s="272"/>
      <c r="LTC2498" s="207"/>
      <c r="LTD2498" s="238"/>
      <c r="LTE2498" s="207"/>
      <c r="LTF2498" s="207"/>
      <c r="LTG2498" s="187"/>
      <c r="LTH2498" s="187"/>
      <c r="LTI2498" s="204"/>
      <c r="LTJ2498" s="272"/>
      <c r="LTK2498" s="207"/>
      <c r="LTL2498" s="238"/>
      <c r="LTM2498" s="207"/>
      <c r="LTN2498" s="207"/>
      <c r="LTO2498" s="187"/>
      <c r="LTP2498" s="187"/>
      <c r="LTQ2498" s="204"/>
      <c r="LTR2498" s="272"/>
      <c r="LTS2498" s="207"/>
      <c r="LTT2498" s="238"/>
      <c r="LTU2498" s="207"/>
      <c r="LTV2498" s="207"/>
      <c r="LTW2498" s="187"/>
      <c r="LTX2498" s="187"/>
      <c r="LTY2498" s="204"/>
      <c r="LTZ2498" s="272"/>
      <c r="LUA2498" s="207"/>
      <c r="LUB2498" s="238"/>
      <c r="LUC2498" s="207"/>
      <c r="LUD2498" s="207"/>
      <c r="LUE2498" s="187"/>
      <c r="LUF2498" s="187"/>
      <c r="LUG2498" s="204"/>
      <c r="LUH2498" s="272"/>
      <c r="LUI2498" s="207"/>
      <c r="LUJ2498" s="238"/>
      <c r="LUK2498" s="207"/>
      <c r="LUL2498" s="207"/>
      <c r="LUM2498" s="187"/>
      <c r="LUN2498" s="187"/>
      <c r="LUO2498" s="204"/>
      <c r="LUP2498" s="272"/>
      <c r="LUQ2498" s="207"/>
      <c r="LUR2498" s="238"/>
      <c r="LUS2498" s="207"/>
      <c r="LUT2498" s="207"/>
      <c r="LUU2498" s="187"/>
      <c r="LUV2498" s="187"/>
      <c r="LUW2498" s="204"/>
      <c r="LUX2498" s="272"/>
      <c r="LUY2498" s="207"/>
      <c r="LUZ2498" s="238"/>
      <c r="LVA2498" s="207"/>
      <c r="LVB2498" s="207"/>
      <c r="LVC2498" s="187"/>
      <c r="LVD2498" s="187"/>
      <c r="LVE2498" s="204"/>
      <c r="LVF2498" s="272"/>
      <c r="LVG2498" s="207"/>
      <c r="LVH2498" s="238"/>
      <c r="LVI2498" s="207"/>
      <c r="LVJ2498" s="207"/>
      <c r="LVK2498" s="187"/>
      <c r="LVL2498" s="187"/>
      <c r="LVM2498" s="204"/>
      <c r="LVN2498" s="272"/>
      <c r="LVO2498" s="207"/>
      <c r="LVP2498" s="238"/>
      <c r="LVQ2498" s="207"/>
      <c r="LVR2498" s="207"/>
      <c r="LVS2498" s="187"/>
      <c r="LVT2498" s="187"/>
      <c r="LVU2498" s="204"/>
      <c r="LVV2498" s="272"/>
      <c r="LVW2498" s="207"/>
      <c r="LVX2498" s="238"/>
      <c r="LVY2498" s="207"/>
      <c r="LVZ2498" s="207"/>
      <c r="LWA2498" s="187"/>
      <c r="LWB2498" s="187"/>
      <c r="LWC2498" s="204"/>
      <c r="LWD2498" s="272"/>
      <c r="LWE2498" s="207"/>
      <c r="LWF2498" s="238"/>
      <c r="LWG2498" s="207"/>
      <c r="LWH2498" s="207"/>
      <c r="LWI2498" s="187"/>
      <c r="LWJ2498" s="187"/>
      <c r="LWK2498" s="204"/>
      <c r="LWL2498" s="272"/>
      <c r="LWM2498" s="207"/>
      <c r="LWN2498" s="238"/>
      <c r="LWO2498" s="207"/>
      <c r="LWP2498" s="207"/>
      <c r="LWQ2498" s="187"/>
      <c r="LWR2498" s="187"/>
      <c r="LWS2498" s="204"/>
      <c r="LWT2498" s="272"/>
      <c r="LWU2498" s="207"/>
      <c r="LWV2498" s="238"/>
      <c r="LWW2498" s="207"/>
      <c r="LWX2498" s="207"/>
      <c r="LWY2498" s="187"/>
      <c r="LWZ2498" s="187"/>
      <c r="LXA2498" s="204"/>
      <c r="LXB2498" s="272"/>
      <c r="LXC2498" s="207"/>
      <c r="LXD2498" s="238"/>
      <c r="LXE2498" s="207"/>
      <c r="LXF2498" s="207"/>
      <c r="LXG2498" s="187"/>
      <c r="LXH2498" s="187"/>
      <c r="LXI2498" s="204"/>
      <c r="LXJ2498" s="272"/>
      <c r="LXK2498" s="207"/>
      <c r="LXL2498" s="238"/>
      <c r="LXM2498" s="207"/>
      <c r="LXN2498" s="207"/>
      <c r="LXO2498" s="187"/>
      <c r="LXP2498" s="187"/>
      <c r="LXQ2498" s="204"/>
      <c r="LXR2498" s="272"/>
      <c r="LXS2498" s="207"/>
      <c r="LXT2498" s="238"/>
      <c r="LXU2498" s="207"/>
      <c r="LXV2498" s="207"/>
      <c r="LXW2498" s="187"/>
      <c r="LXX2498" s="187"/>
      <c r="LXY2498" s="204"/>
      <c r="LXZ2498" s="272"/>
      <c r="LYA2498" s="207"/>
      <c r="LYB2498" s="238"/>
      <c r="LYC2498" s="207"/>
      <c r="LYD2498" s="207"/>
      <c r="LYE2498" s="187"/>
      <c r="LYF2498" s="187"/>
      <c r="LYG2498" s="204"/>
      <c r="LYH2498" s="272"/>
      <c r="LYI2498" s="207"/>
      <c r="LYJ2498" s="238"/>
      <c r="LYK2498" s="207"/>
      <c r="LYL2498" s="207"/>
      <c r="LYM2498" s="187"/>
      <c r="LYN2498" s="187"/>
      <c r="LYO2498" s="204"/>
      <c r="LYP2498" s="272"/>
      <c r="LYQ2498" s="207"/>
      <c r="LYR2498" s="238"/>
      <c r="LYS2498" s="207"/>
      <c r="LYT2498" s="207"/>
      <c r="LYU2498" s="187"/>
      <c r="LYV2498" s="187"/>
      <c r="LYW2498" s="204"/>
      <c r="LYX2498" s="272"/>
      <c r="LYY2498" s="207"/>
      <c r="LYZ2498" s="238"/>
      <c r="LZA2498" s="207"/>
      <c r="LZB2498" s="207"/>
      <c r="LZC2498" s="187"/>
      <c r="LZD2498" s="187"/>
      <c r="LZE2498" s="204"/>
      <c r="LZF2498" s="272"/>
      <c r="LZG2498" s="207"/>
      <c r="LZH2498" s="238"/>
      <c r="LZI2498" s="207"/>
      <c r="LZJ2498" s="207"/>
      <c r="LZK2498" s="187"/>
      <c r="LZL2498" s="187"/>
      <c r="LZM2498" s="204"/>
      <c r="LZN2498" s="272"/>
      <c r="LZO2498" s="207"/>
      <c r="LZP2498" s="238"/>
      <c r="LZQ2498" s="207"/>
      <c r="LZR2498" s="207"/>
      <c r="LZS2498" s="187"/>
      <c r="LZT2498" s="187"/>
      <c r="LZU2498" s="204"/>
      <c r="LZV2498" s="272"/>
      <c r="LZW2498" s="207"/>
      <c r="LZX2498" s="238"/>
      <c r="LZY2498" s="207"/>
      <c r="LZZ2498" s="207"/>
      <c r="MAA2498" s="187"/>
      <c r="MAB2498" s="187"/>
      <c r="MAC2498" s="204"/>
      <c r="MAD2498" s="272"/>
      <c r="MAE2498" s="207"/>
      <c r="MAF2498" s="238"/>
      <c r="MAG2498" s="207"/>
      <c r="MAH2498" s="207"/>
      <c r="MAI2498" s="187"/>
      <c r="MAJ2498" s="187"/>
      <c r="MAK2498" s="204"/>
      <c r="MAL2498" s="272"/>
      <c r="MAM2498" s="207"/>
      <c r="MAN2498" s="238"/>
      <c r="MAO2498" s="207"/>
      <c r="MAP2498" s="207"/>
      <c r="MAQ2498" s="187"/>
      <c r="MAR2498" s="187"/>
      <c r="MAS2498" s="204"/>
      <c r="MAT2498" s="272"/>
      <c r="MAU2498" s="207"/>
      <c r="MAV2498" s="238"/>
      <c r="MAW2498" s="207"/>
      <c r="MAX2498" s="207"/>
      <c r="MAY2498" s="187"/>
      <c r="MAZ2498" s="187"/>
      <c r="MBA2498" s="204"/>
      <c r="MBB2498" s="272"/>
      <c r="MBC2498" s="207"/>
      <c r="MBD2498" s="238"/>
      <c r="MBE2498" s="207"/>
      <c r="MBF2498" s="207"/>
      <c r="MBG2498" s="187"/>
      <c r="MBH2498" s="187"/>
      <c r="MBI2498" s="204"/>
      <c r="MBJ2498" s="272"/>
      <c r="MBK2498" s="207"/>
      <c r="MBL2498" s="238"/>
      <c r="MBM2498" s="207"/>
      <c r="MBN2498" s="207"/>
      <c r="MBO2498" s="187"/>
      <c r="MBP2498" s="187"/>
      <c r="MBQ2498" s="204"/>
      <c r="MBR2498" s="272"/>
      <c r="MBS2498" s="207"/>
      <c r="MBT2498" s="238"/>
      <c r="MBU2498" s="207"/>
      <c r="MBV2498" s="207"/>
      <c r="MBW2498" s="187"/>
      <c r="MBX2498" s="187"/>
      <c r="MBY2498" s="204"/>
      <c r="MBZ2498" s="272"/>
      <c r="MCA2498" s="207"/>
      <c r="MCB2498" s="238"/>
      <c r="MCC2498" s="207"/>
      <c r="MCD2498" s="207"/>
      <c r="MCE2498" s="187"/>
      <c r="MCF2498" s="187"/>
      <c r="MCG2498" s="204"/>
      <c r="MCH2498" s="272"/>
      <c r="MCI2498" s="207"/>
      <c r="MCJ2498" s="238"/>
      <c r="MCK2498" s="207"/>
      <c r="MCL2498" s="207"/>
      <c r="MCM2498" s="187"/>
      <c r="MCN2498" s="187"/>
      <c r="MCO2498" s="204"/>
      <c r="MCP2498" s="272"/>
      <c r="MCQ2498" s="207"/>
      <c r="MCR2498" s="238"/>
      <c r="MCS2498" s="207"/>
      <c r="MCT2498" s="207"/>
      <c r="MCU2498" s="187"/>
      <c r="MCV2498" s="187"/>
      <c r="MCW2498" s="204"/>
      <c r="MCX2498" s="272"/>
      <c r="MCY2498" s="207"/>
      <c r="MCZ2498" s="238"/>
      <c r="MDA2498" s="207"/>
      <c r="MDB2498" s="207"/>
      <c r="MDC2498" s="187"/>
      <c r="MDD2498" s="187"/>
      <c r="MDE2498" s="204"/>
      <c r="MDF2498" s="272"/>
      <c r="MDG2498" s="207"/>
      <c r="MDH2498" s="238"/>
      <c r="MDI2498" s="207"/>
      <c r="MDJ2498" s="207"/>
      <c r="MDK2498" s="187"/>
      <c r="MDL2498" s="187"/>
      <c r="MDM2498" s="204"/>
      <c r="MDN2498" s="272"/>
      <c r="MDO2498" s="207"/>
      <c r="MDP2498" s="238"/>
      <c r="MDQ2498" s="207"/>
      <c r="MDR2498" s="207"/>
      <c r="MDS2498" s="187"/>
      <c r="MDT2498" s="187"/>
      <c r="MDU2498" s="204"/>
      <c r="MDV2498" s="272"/>
      <c r="MDW2498" s="207"/>
      <c r="MDX2498" s="238"/>
      <c r="MDY2498" s="207"/>
      <c r="MDZ2498" s="207"/>
      <c r="MEA2498" s="187"/>
      <c r="MEB2498" s="187"/>
      <c r="MEC2498" s="204"/>
      <c r="MED2498" s="272"/>
      <c r="MEE2498" s="207"/>
      <c r="MEF2498" s="238"/>
      <c r="MEG2498" s="207"/>
      <c r="MEH2498" s="207"/>
      <c r="MEI2498" s="187"/>
      <c r="MEJ2498" s="187"/>
      <c r="MEK2498" s="204"/>
      <c r="MEL2498" s="272"/>
      <c r="MEM2498" s="207"/>
      <c r="MEN2498" s="238"/>
      <c r="MEO2498" s="207"/>
      <c r="MEP2498" s="207"/>
      <c r="MEQ2498" s="187"/>
      <c r="MER2498" s="187"/>
      <c r="MES2498" s="204"/>
      <c r="MET2498" s="272"/>
      <c r="MEU2498" s="207"/>
      <c r="MEV2498" s="238"/>
      <c r="MEW2498" s="207"/>
      <c r="MEX2498" s="207"/>
      <c r="MEY2498" s="187"/>
      <c r="MEZ2498" s="187"/>
      <c r="MFA2498" s="204"/>
      <c r="MFB2498" s="272"/>
      <c r="MFC2498" s="207"/>
      <c r="MFD2498" s="238"/>
      <c r="MFE2498" s="207"/>
      <c r="MFF2498" s="207"/>
      <c r="MFG2498" s="187"/>
      <c r="MFH2498" s="187"/>
      <c r="MFI2498" s="204"/>
      <c r="MFJ2498" s="272"/>
      <c r="MFK2498" s="207"/>
      <c r="MFL2498" s="238"/>
      <c r="MFM2498" s="207"/>
      <c r="MFN2498" s="207"/>
      <c r="MFO2498" s="187"/>
      <c r="MFP2498" s="187"/>
      <c r="MFQ2498" s="204"/>
      <c r="MFR2498" s="272"/>
      <c r="MFS2498" s="207"/>
      <c r="MFT2498" s="238"/>
      <c r="MFU2498" s="207"/>
      <c r="MFV2498" s="207"/>
      <c r="MFW2498" s="187"/>
      <c r="MFX2498" s="187"/>
      <c r="MFY2498" s="204"/>
      <c r="MFZ2498" s="272"/>
      <c r="MGA2498" s="207"/>
      <c r="MGB2498" s="238"/>
      <c r="MGC2498" s="207"/>
      <c r="MGD2498" s="207"/>
      <c r="MGE2498" s="187"/>
      <c r="MGF2498" s="187"/>
      <c r="MGG2498" s="204"/>
      <c r="MGH2498" s="272"/>
      <c r="MGI2498" s="207"/>
      <c r="MGJ2498" s="238"/>
      <c r="MGK2498" s="207"/>
      <c r="MGL2498" s="207"/>
      <c r="MGM2498" s="187"/>
      <c r="MGN2498" s="187"/>
      <c r="MGO2498" s="204"/>
      <c r="MGP2498" s="272"/>
      <c r="MGQ2498" s="207"/>
      <c r="MGR2498" s="238"/>
      <c r="MGS2498" s="207"/>
      <c r="MGT2498" s="207"/>
      <c r="MGU2498" s="187"/>
      <c r="MGV2498" s="187"/>
      <c r="MGW2498" s="204"/>
      <c r="MGX2498" s="272"/>
      <c r="MGY2498" s="207"/>
      <c r="MGZ2498" s="238"/>
      <c r="MHA2498" s="207"/>
      <c r="MHB2498" s="207"/>
      <c r="MHC2498" s="187"/>
      <c r="MHD2498" s="187"/>
      <c r="MHE2498" s="204"/>
      <c r="MHF2498" s="272"/>
      <c r="MHG2498" s="207"/>
      <c r="MHH2498" s="238"/>
      <c r="MHI2498" s="207"/>
      <c r="MHJ2498" s="207"/>
      <c r="MHK2498" s="187"/>
      <c r="MHL2498" s="187"/>
      <c r="MHM2498" s="204"/>
      <c r="MHN2498" s="272"/>
      <c r="MHO2498" s="207"/>
      <c r="MHP2498" s="238"/>
      <c r="MHQ2498" s="207"/>
      <c r="MHR2498" s="207"/>
      <c r="MHS2498" s="187"/>
      <c r="MHT2498" s="187"/>
      <c r="MHU2498" s="204"/>
      <c r="MHV2498" s="272"/>
      <c r="MHW2498" s="207"/>
      <c r="MHX2498" s="238"/>
      <c r="MHY2498" s="207"/>
      <c r="MHZ2498" s="207"/>
      <c r="MIA2498" s="187"/>
      <c r="MIB2498" s="187"/>
      <c r="MIC2498" s="204"/>
      <c r="MID2498" s="272"/>
      <c r="MIE2498" s="207"/>
      <c r="MIF2498" s="238"/>
      <c r="MIG2498" s="207"/>
      <c r="MIH2498" s="207"/>
      <c r="MII2498" s="187"/>
      <c r="MIJ2498" s="187"/>
      <c r="MIK2498" s="204"/>
      <c r="MIL2498" s="272"/>
      <c r="MIM2498" s="207"/>
      <c r="MIN2498" s="238"/>
      <c r="MIO2498" s="207"/>
      <c r="MIP2498" s="207"/>
      <c r="MIQ2498" s="187"/>
      <c r="MIR2498" s="187"/>
      <c r="MIS2498" s="204"/>
      <c r="MIT2498" s="272"/>
      <c r="MIU2498" s="207"/>
      <c r="MIV2498" s="238"/>
      <c r="MIW2498" s="207"/>
      <c r="MIX2498" s="207"/>
      <c r="MIY2498" s="187"/>
      <c r="MIZ2498" s="187"/>
      <c r="MJA2498" s="204"/>
      <c r="MJB2498" s="272"/>
      <c r="MJC2498" s="207"/>
      <c r="MJD2498" s="238"/>
      <c r="MJE2498" s="207"/>
      <c r="MJF2498" s="207"/>
      <c r="MJG2498" s="187"/>
      <c r="MJH2498" s="187"/>
      <c r="MJI2498" s="204"/>
      <c r="MJJ2498" s="272"/>
      <c r="MJK2498" s="207"/>
      <c r="MJL2498" s="238"/>
      <c r="MJM2498" s="207"/>
      <c r="MJN2498" s="207"/>
      <c r="MJO2498" s="187"/>
      <c r="MJP2498" s="187"/>
      <c r="MJQ2498" s="204"/>
      <c r="MJR2498" s="272"/>
      <c r="MJS2498" s="207"/>
      <c r="MJT2498" s="238"/>
      <c r="MJU2498" s="207"/>
      <c r="MJV2498" s="207"/>
      <c r="MJW2498" s="187"/>
      <c r="MJX2498" s="187"/>
      <c r="MJY2498" s="204"/>
      <c r="MJZ2498" s="272"/>
      <c r="MKA2498" s="207"/>
      <c r="MKB2498" s="238"/>
      <c r="MKC2498" s="207"/>
      <c r="MKD2498" s="207"/>
      <c r="MKE2498" s="187"/>
      <c r="MKF2498" s="187"/>
      <c r="MKG2498" s="204"/>
      <c r="MKH2498" s="272"/>
      <c r="MKI2498" s="207"/>
      <c r="MKJ2498" s="238"/>
      <c r="MKK2498" s="207"/>
      <c r="MKL2498" s="207"/>
      <c r="MKM2498" s="187"/>
      <c r="MKN2498" s="187"/>
      <c r="MKO2498" s="204"/>
      <c r="MKP2498" s="272"/>
      <c r="MKQ2498" s="207"/>
      <c r="MKR2498" s="238"/>
      <c r="MKS2498" s="207"/>
      <c r="MKT2498" s="207"/>
      <c r="MKU2498" s="187"/>
      <c r="MKV2498" s="187"/>
      <c r="MKW2498" s="204"/>
      <c r="MKX2498" s="272"/>
      <c r="MKY2498" s="207"/>
      <c r="MKZ2498" s="238"/>
      <c r="MLA2498" s="207"/>
      <c r="MLB2498" s="207"/>
      <c r="MLC2498" s="187"/>
      <c r="MLD2498" s="187"/>
      <c r="MLE2498" s="204"/>
      <c r="MLF2498" s="272"/>
      <c r="MLG2498" s="207"/>
      <c r="MLH2498" s="238"/>
      <c r="MLI2498" s="207"/>
      <c r="MLJ2498" s="207"/>
      <c r="MLK2498" s="187"/>
      <c r="MLL2498" s="187"/>
      <c r="MLM2498" s="204"/>
      <c r="MLN2498" s="272"/>
      <c r="MLO2498" s="207"/>
      <c r="MLP2498" s="238"/>
      <c r="MLQ2498" s="207"/>
      <c r="MLR2498" s="207"/>
      <c r="MLS2498" s="187"/>
      <c r="MLT2498" s="187"/>
      <c r="MLU2498" s="204"/>
      <c r="MLV2498" s="272"/>
      <c r="MLW2498" s="207"/>
      <c r="MLX2498" s="238"/>
      <c r="MLY2498" s="207"/>
      <c r="MLZ2498" s="207"/>
      <c r="MMA2498" s="187"/>
      <c r="MMB2498" s="187"/>
      <c r="MMC2498" s="204"/>
      <c r="MMD2498" s="272"/>
      <c r="MME2498" s="207"/>
      <c r="MMF2498" s="238"/>
      <c r="MMG2498" s="207"/>
      <c r="MMH2498" s="207"/>
      <c r="MMI2498" s="187"/>
      <c r="MMJ2498" s="187"/>
      <c r="MMK2498" s="204"/>
      <c r="MML2498" s="272"/>
      <c r="MMM2498" s="207"/>
      <c r="MMN2498" s="238"/>
      <c r="MMO2498" s="207"/>
      <c r="MMP2498" s="207"/>
      <c r="MMQ2498" s="187"/>
      <c r="MMR2498" s="187"/>
      <c r="MMS2498" s="204"/>
      <c r="MMT2498" s="272"/>
      <c r="MMU2498" s="207"/>
      <c r="MMV2498" s="238"/>
      <c r="MMW2498" s="207"/>
      <c r="MMX2498" s="207"/>
      <c r="MMY2498" s="187"/>
      <c r="MMZ2498" s="187"/>
      <c r="MNA2498" s="204"/>
      <c r="MNB2498" s="272"/>
      <c r="MNC2498" s="207"/>
      <c r="MND2498" s="238"/>
      <c r="MNE2498" s="207"/>
      <c r="MNF2498" s="207"/>
      <c r="MNG2498" s="187"/>
      <c r="MNH2498" s="187"/>
      <c r="MNI2498" s="204"/>
      <c r="MNJ2498" s="272"/>
      <c r="MNK2498" s="207"/>
      <c r="MNL2498" s="238"/>
      <c r="MNM2498" s="207"/>
      <c r="MNN2498" s="207"/>
      <c r="MNO2498" s="187"/>
      <c r="MNP2498" s="187"/>
      <c r="MNQ2498" s="204"/>
      <c r="MNR2498" s="272"/>
      <c r="MNS2498" s="207"/>
      <c r="MNT2498" s="238"/>
      <c r="MNU2498" s="207"/>
      <c r="MNV2498" s="207"/>
      <c r="MNW2498" s="187"/>
      <c r="MNX2498" s="187"/>
      <c r="MNY2498" s="204"/>
      <c r="MNZ2498" s="272"/>
      <c r="MOA2498" s="207"/>
      <c r="MOB2498" s="238"/>
      <c r="MOC2498" s="207"/>
      <c r="MOD2498" s="207"/>
      <c r="MOE2498" s="187"/>
      <c r="MOF2498" s="187"/>
      <c r="MOG2498" s="204"/>
      <c r="MOH2498" s="272"/>
      <c r="MOI2498" s="207"/>
      <c r="MOJ2498" s="238"/>
      <c r="MOK2498" s="207"/>
      <c r="MOL2498" s="207"/>
      <c r="MOM2498" s="187"/>
      <c r="MON2498" s="187"/>
      <c r="MOO2498" s="204"/>
      <c r="MOP2498" s="272"/>
      <c r="MOQ2498" s="207"/>
      <c r="MOR2498" s="238"/>
      <c r="MOS2498" s="207"/>
      <c r="MOT2498" s="207"/>
      <c r="MOU2498" s="187"/>
      <c r="MOV2498" s="187"/>
      <c r="MOW2498" s="204"/>
      <c r="MOX2498" s="272"/>
      <c r="MOY2498" s="207"/>
      <c r="MOZ2498" s="238"/>
      <c r="MPA2498" s="207"/>
      <c r="MPB2498" s="207"/>
      <c r="MPC2498" s="187"/>
      <c r="MPD2498" s="187"/>
      <c r="MPE2498" s="204"/>
      <c r="MPF2498" s="272"/>
      <c r="MPG2498" s="207"/>
      <c r="MPH2498" s="238"/>
      <c r="MPI2498" s="207"/>
      <c r="MPJ2498" s="207"/>
      <c r="MPK2498" s="187"/>
      <c r="MPL2498" s="187"/>
      <c r="MPM2498" s="204"/>
      <c r="MPN2498" s="272"/>
      <c r="MPO2498" s="207"/>
      <c r="MPP2498" s="238"/>
      <c r="MPQ2498" s="207"/>
      <c r="MPR2498" s="207"/>
      <c r="MPS2498" s="187"/>
      <c r="MPT2498" s="187"/>
      <c r="MPU2498" s="204"/>
      <c r="MPV2498" s="272"/>
      <c r="MPW2498" s="207"/>
      <c r="MPX2498" s="238"/>
      <c r="MPY2498" s="207"/>
      <c r="MPZ2498" s="207"/>
      <c r="MQA2498" s="187"/>
      <c r="MQB2498" s="187"/>
      <c r="MQC2498" s="204"/>
      <c r="MQD2498" s="272"/>
      <c r="MQE2498" s="207"/>
      <c r="MQF2498" s="238"/>
      <c r="MQG2498" s="207"/>
      <c r="MQH2498" s="207"/>
      <c r="MQI2498" s="187"/>
      <c r="MQJ2498" s="187"/>
      <c r="MQK2498" s="204"/>
      <c r="MQL2498" s="272"/>
      <c r="MQM2498" s="207"/>
      <c r="MQN2498" s="238"/>
      <c r="MQO2498" s="207"/>
      <c r="MQP2498" s="207"/>
      <c r="MQQ2498" s="187"/>
      <c r="MQR2498" s="187"/>
      <c r="MQS2498" s="204"/>
      <c r="MQT2498" s="272"/>
      <c r="MQU2498" s="207"/>
      <c r="MQV2498" s="238"/>
      <c r="MQW2498" s="207"/>
      <c r="MQX2498" s="207"/>
      <c r="MQY2498" s="187"/>
      <c r="MQZ2498" s="187"/>
      <c r="MRA2498" s="204"/>
      <c r="MRB2498" s="272"/>
      <c r="MRC2498" s="207"/>
      <c r="MRD2498" s="238"/>
      <c r="MRE2498" s="207"/>
      <c r="MRF2498" s="207"/>
      <c r="MRG2498" s="187"/>
      <c r="MRH2498" s="187"/>
      <c r="MRI2498" s="204"/>
      <c r="MRJ2498" s="272"/>
      <c r="MRK2498" s="207"/>
      <c r="MRL2498" s="238"/>
      <c r="MRM2498" s="207"/>
      <c r="MRN2498" s="207"/>
      <c r="MRO2498" s="187"/>
      <c r="MRP2498" s="187"/>
      <c r="MRQ2498" s="204"/>
      <c r="MRR2498" s="272"/>
      <c r="MRS2498" s="207"/>
      <c r="MRT2498" s="238"/>
      <c r="MRU2498" s="207"/>
      <c r="MRV2498" s="207"/>
      <c r="MRW2498" s="187"/>
      <c r="MRX2498" s="187"/>
      <c r="MRY2498" s="204"/>
      <c r="MRZ2498" s="272"/>
      <c r="MSA2498" s="207"/>
      <c r="MSB2498" s="238"/>
      <c r="MSC2498" s="207"/>
      <c r="MSD2498" s="207"/>
      <c r="MSE2498" s="187"/>
      <c r="MSF2498" s="187"/>
      <c r="MSG2498" s="204"/>
      <c r="MSH2498" s="272"/>
      <c r="MSI2498" s="207"/>
      <c r="MSJ2498" s="238"/>
      <c r="MSK2498" s="207"/>
      <c r="MSL2498" s="207"/>
      <c r="MSM2498" s="187"/>
      <c r="MSN2498" s="187"/>
      <c r="MSO2498" s="204"/>
      <c r="MSP2498" s="272"/>
      <c r="MSQ2498" s="207"/>
      <c r="MSR2498" s="238"/>
      <c r="MSS2498" s="207"/>
      <c r="MST2498" s="207"/>
      <c r="MSU2498" s="187"/>
      <c r="MSV2498" s="187"/>
      <c r="MSW2498" s="204"/>
      <c r="MSX2498" s="272"/>
      <c r="MSY2498" s="207"/>
      <c r="MSZ2498" s="238"/>
      <c r="MTA2498" s="207"/>
      <c r="MTB2498" s="207"/>
      <c r="MTC2498" s="187"/>
      <c r="MTD2498" s="187"/>
      <c r="MTE2498" s="204"/>
      <c r="MTF2498" s="272"/>
      <c r="MTG2498" s="207"/>
      <c r="MTH2498" s="238"/>
      <c r="MTI2498" s="207"/>
      <c r="MTJ2498" s="207"/>
      <c r="MTK2498" s="187"/>
      <c r="MTL2498" s="187"/>
      <c r="MTM2498" s="204"/>
      <c r="MTN2498" s="272"/>
      <c r="MTO2498" s="207"/>
      <c r="MTP2498" s="238"/>
      <c r="MTQ2498" s="207"/>
      <c r="MTR2498" s="207"/>
      <c r="MTS2498" s="187"/>
      <c r="MTT2498" s="187"/>
      <c r="MTU2498" s="204"/>
      <c r="MTV2498" s="272"/>
      <c r="MTW2498" s="207"/>
      <c r="MTX2498" s="238"/>
      <c r="MTY2498" s="207"/>
      <c r="MTZ2498" s="207"/>
      <c r="MUA2498" s="187"/>
      <c r="MUB2498" s="187"/>
      <c r="MUC2498" s="204"/>
      <c r="MUD2498" s="272"/>
      <c r="MUE2498" s="207"/>
      <c r="MUF2498" s="238"/>
      <c r="MUG2498" s="207"/>
      <c r="MUH2498" s="207"/>
      <c r="MUI2498" s="187"/>
      <c r="MUJ2498" s="187"/>
      <c r="MUK2498" s="204"/>
      <c r="MUL2498" s="272"/>
      <c r="MUM2498" s="207"/>
      <c r="MUN2498" s="238"/>
      <c r="MUO2498" s="207"/>
      <c r="MUP2498" s="207"/>
      <c r="MUQ2498" s="187"/>
      <c r="MUR2498" s="187"/>
      <c r="MUS2498" s="204"/>
      <c r="MUT2498" s="272"/>
      <c r="MUU2498" s="207"/>
      <c r="MUV2498" s="238"/>
      <c r="MUW2498" s="207"/>
      <c r="MUX2498" s="207"/>
      <c r="MUY2498" s="187"/>
      <c r="MUZ2498" s="187"/>
      <c r="MVA2498" s="204"/>
      <c r="MVB2498" s="272"/>
      <c r="MVC2498" s="207"/>
      <c r="MVD2498" s="238"/>
      <c r="MVE2498" s="207"/>
      <c r="MVF2498" s="207"/>
      <c r="MVG2498" s="187"/>
      <c r="MVH2498" s="187"/>
      <c r="MVI2498" s="204"/>
      <c r="MVJ2498" s="272"/>
      <c r="MVK2498" s="207"/>
      <c r="MVL2498" s="238"/>
      <c r="MVM2498" s="207"/>
      <c r="MVN2498" s="207"/>
      <c r="MVO2498" s="187"/>
      <c r="MVP2498" s="187"/>
      <c r="MVQ2498" s="204"/>
      <c r="MVR2498" s="272"/>
      <c r="MVS2498" s="207"/>
      <c r="MVT2498" s="238"/>
      <c r="MVU2498" s="207"/>
      <c r="MVV2498" s="207"/>
      <c r="MVW2498" s="187"/>
      <c r="MVX2498" s="187"/>
      <c r="MVY2498" s="204"/>
      <c r="MVZ2498" s="272"/>
      <c r="MWA2498" s="207"/>
      <c r="MWB2498" s="238"/>
      <c r="MWC2498" s="207"/>
      <c r="MWD2498" s="207"/>
      <c r="MWE2498" s="187"/>
      <c r="MWF2498" s="187"/>
      <c r="MWG2498" s="204"/>
      <c r="MWH2498" s="272"/>
      <c r="MWI2498" s="207"/>
      <c r="MWJ2498" s="238"/>
      <c r="MWK2498" s="207"/>
      <c r="MWL2498" s="207"/>
      <c r="MWM2498" s="187"/>
      <c r="MWN2498" s="187"/>
      <c r="MWO2498" s="204"/>
      <c r="MWP2498" s="272"/>
      <c r="MWQ2498" s="207"/>
      <c r="MWR2498" s="238"/>
      <c r="MWS2498" s="207"/>
      <c r="MWT2498" s="207"/>
      <c r="MWU2498" s="187"/>
      <c r="MWV2498" s="187"/>
      <c r="MWW2498" s="204"/>
      <c r="MWX2498" s="272"/>
      <c r="MWY2498" s="207"/>
      <c r="MWZ2498" s="238"/>
      <c r="MXA2498" s="207"/>
      <c r="MXB2498" s="207"/>
      <c r="MXC2498" s="187"/>
      <c r="MXD2498" s="187"/>
      <c r="MXE2498" s="204"/>
      <c r="MXF2498" s="272"/>
      <c r="MXG2498" s="207"/>
      <c r="MXH2498" s="238"/>
      <c r="MXI2498" s="207"/>
      <c r="MXJ2498" s="207"/>
      <c r="MXK2498" s="187"/>
      <c r="MXL2498" s="187"/>
      <c r="MXM2498" s="204"/>
      <c r="MXN2498" s="272"/>
      <c r="MXO2498" s="207"/>
      <c r="MXP2498" s="238"/>
      <c r="MXQ2498" s="207"/>
      <c r="MXR2498" s="207"/>
      <c r="MXS2498" s="187"/>
      <c r="MXT2498" s="187"/>
      <c r="MXU2498" s="204"/>
      <c r="MXV2498" s="272"/>
      <c r="MXW2498" s="207"/>
      <c r="MXX2498" s="238"/>
      <c r="MXY2498" s="207"/>
      <c r="MXZ2498" s="207"/>
      <c r="MYA2498" s="187"/>
      <c r="MYB2498" s="187"/>
      <c r="MYC2498" s="204"/>
      <c r="MYD2498" s="272"/>
      <c r="MYE2498" s="207"/>
      <c r="MYF2498" s="238"/>
      <c r="MYG2498" s="207"/>
      <c r="MYH2498" s="207"/>
      <c r="MYI2498" s="187"/>
      <c r="MYJ2498" s="187"/>
      <c r="MYK2498" s="204"/>
      <c r="MYL2498" s="272"/>
      <c r="MYM2498" s="207"/>
      <c r="MYN2498" s="238"/>
      <c r="MYO2498" s="207"/>
      <c r="MYP2498" s="207"/>
      <c r="MYQ2498" s="187"/>
      <c r="MYR2498" s="187"/>
      <c r="MYS2498" s="204"/>
      <c r="MYT2498" s="272"/>
      <c r="MYU2498" s="207"/>
      <c r="MYV2498" s="238"/>
      <c r="MYW2498" s="207"/>
      <c r="MYX2498" s="207"/>
      <c r="MYY2498" s="187"/>
      <c r="MYZ2498" s="187"/>
      <c r="MZA2498" s="204"/>
      <c r="MZB2498" s="272"/>
      <c r="MZC2498" s="207"/>
      <c r="MZD2498" s="238"/>
      <c r="MZE2498" s="207"/>
      <c r="MZF2498" s="207"/>
      <c r="MZG2498" s="187"/>
      <c r="MZH2498" s="187"/>
      <c r="MZI2498" s="204"/>
      <c r="MZJ2498" s="272"/>
      <c r="MZK2498" s="207"/>
      <c r="MZL2498" s="238"/>
      <c r="MZM2498" s="207"/>
      <c r="MZN2498" s="207"/>
      <c r="MZO2498" s="187"/>
      <c r="MZP2498" s="187"/>
      <c r="MZQ2498" s="204"/>
      <c r="MZR2498" s="272"/>
      <c r="MZS2498" s="207"/>
      <c r="MZT2498" s="238"/>
      <c r="MZU2498" s="207"/>
      <c r="MZV2498" s="207"/>
      <c r="MZW2498" s="187"/>
      <c r="MZX2498" s="187"/>
      <c r="MZY2498" s="204"/>
      <c r="MZZ2498" s="272"/>
      <c r="NAA2498" s="207"/>
      <c r="NAB2498" s="238"/>
      <c r="NAC2498" s="207"/>
      <c r="NAD2498" s="207"/>
      <c r="NAE2498" s="187"/>
      <c r="NAF2498" s="187"/>
      <c r="NAG2498" s="204"/>
      <c r="NAH2498" s="272"/>
      <c r="NAI2498" s="207"/>
      <c r="NAJ2498" s="238"/>
      <c r="NAK2498" s="207"/>
      <c r="NAL2498" s="207"/>
      <c r="NAM2498" s="187"/>
      <c r="NAN2498" s="187"/>
      <c r="NAO2498" s="204"/>
      <c r="NAP2498" s="272"/>
      <c r="NAQ2498" s="207"/>
      <c r="NAR2498" s="238"/>
      <c r="NAS2498" s="207"/>
      <c r="NAT2498" s="207"/>
      <c r="NAU2498" s="187"/>
      <c r="NAV2498" s="187"/>
      <c r="NAW2498" s="204"/>
      <c r="NAX2498" s="272"/>
      <c r="NAY2498" s="207"/>
      <c r="NAZ2498" s="238"/>
      <c r="NBA2498" s="207"/>
      <c r="NBB2498" s="207"/>
      <c r="NBC2498" s="187"/>
      <c r="NBD2498" s="187"/>
      <c r="NBE2498" s="204"/>
      <c r="NBF2498" s="272"/>
      <c r="NBG2498" s="207"/>
      <c r="NBH2498" s="238"/>
      <c r="NBI2498" s="207"/>
      <c r="NBJ2498" s="207"/>
      <c r="NBK2498" s="187"/>
      <c r="NBL2498" s="187"/>
      <c r="NBM2498" s="204"/>
      <c r="NBN2498" s="272"/>
      <c r="NBO2498" s="207"/>
      <c r="NBP2498" s="238"/>
      <c r="NBQ2498" s="207"/>
      <c r="NBR2498" s="207"/>
      <c r="NBS2498" s="187"/>
      <c r="NBT2498" s="187"/>
      <c r="NBU2498" s="204"/>
      <c r="NBV2498" s="272"/>
      <c r="NBW2498" s="207"/>
      <c r="NBX2498" s="238"/>
      <c r="NBY2498" s="207"/>
      <c r="NBZ2498" s="207"/>
      <c r="NCA2498" s="187"/>
      <c r="NCB2498" s="187"/>
      <c r="NCC2498" s="204"/>
      <c r="NCD2498" s="272"/>
      <c r="NCE2498" s="207"/>
      <c r="NCF2498" s="238"/>
      <c r="NCG2498" s="207"/>
      <c r="NCH2498" s="207"/>
      <c r="NCI2498" s="187"/>
      <c r="NCJ2498" s="187"/>
      <c r="NCK2498" s="204"/>
      <c r="NCL2498" s="272"/>
      <c r="NCM2498" s="207"/>
      <c r="NCN2498" s="238"/>
      <c r="NCO2498" s="207"/>
      <c r="NCP2498" s="207"/>
      <c r="NCQ2498" s="187"/>
      <c r="NCR2498" s="187"/>
      <c r="NCS2498" s="204"/>
      <c r="NCT2498" s="272"/>
      <c r="NCU2498" s="207"/>
      <c r="NCV2498" s="238"/>
      <c r="NCW2498" s="207"/>
      <c r="NCX2498" s="207"/>
      <c r="NCY2498" s="187"/>
      <c r="NCZ2498" s="187"/>
      <c r="NDA2498" s="204"/>
      <c r="NDB2498" s="272"/>
      <c r="NDC2498" s="207"/>
      <c r="NDD2498" s="238"/>
      <c r="NDE2498" s="207"/>
      <c r="NDF2498" s="207"/>
      <c r="NDG2498" s="187"/>
      <c r="NDH2498" s="187"/>
      <c r="NDI2498" s="204"/>
      <c r="NDJ2498" s="272"/>
      <c r="NDK2498" s="207"/>
      <c r="NDL2498" s="238"/>
      <c r="NDM2498" s="207"/>
      <c r="NDN2498" s="207"/>
      <c r="NDO2498" s="187"/>
      <c r="NDP2498" s="187"/>
      <c r="NDQ2498" s="204"/>
      <c r="NDR2498" s="272"/>
      <c r="NDS2498" s="207"/>
      <c r="NDT2498" s="238"/>
      <c r="NDU2498" s="207"/>
      <c r="NDV2498" s="207"/>
      <c r="NDW2498" s="187"/>
      <c r="NDX2498" s="187"/>
      <c r="NDY2498" s="204"/>
      <c r="NDZ2498" s="272"/>
      <c r="NEA2498" s="207"/>
      <c r="NEB2498" s="238"/>
      <c r="NEC2498" s="207"/>
      <c r="NED2498" s="207"/>
      <c r="NEE2498" s="187"/>
      <c r="NEF2498" s="187"/>
      <c r="NEG2498" s="204"/>
      <c r="NEH2498" s="272"/>
      <c r="NEI2498" s="207"/>
      <c r="NEJ2498" s="238"/>
      <c r="NEK2498" s="207"/>
      <c r="NEL2498" s="207"/>
      <c r="NEM2498" s="187"/>
      <c r="NEN2498" s="187"/>
      <c r="NEO2498" s="204"/>
      <c r="NEP2498" s="272"/>
      <c r="NEQ2498" s="207"/>
      <c r="NER2498" s="238"/>
      <c r="NES2498" s="207"/>
      <c r="NET2498" s="207"/>
      <c r="NEU2498" s="187"/>
      <c r="NEV2498" s="187"/>
      <c r="NEW2498" s="204"/>
      <c r="NEX2498" s="272"/>
      <c r="NEY2498" s="207"/>
      <c r="NEZ2498" s="238"/>
      <c r="NFA2498" s="207"/>
      <c r="NFB2498" s="207"/>
      <c r="NFC2498" s="187"/>
      <c r="NFD2498" s="187"/>
      <c r="NFE2498" s="204"/>
      <c r="NFF2498" s="272"/>
      <c r="NFG2498" s="207"/>
      <c r="NFH2498" s="238"/>
      <c r="NFI2498" s="207"/>
      <c r="NFJ2498" s="207"/>
      <c r="NFK2498" s="187"/>
      <c r="NFL2498" s="187"/>
      <c r="NFM2498" s="204"/>
      <c r="NFN2498" s="272"/>
      <c r="NFO2498" s="207"/>
      <c r="NFP2498" s="238"/>
      <c r="NFQ2498" s="207"/>
      <c r="NFR2498" s="207"/>
      <c r="NFS2498" s="187"/>
      <c r="NFT2498" s="187"/>
      <c r="NFU2498" s="204"/>
      <c r="NFV2498" s="272"/>
      <c r="NFW2498" s="207"/>
      <c r="NFX2498" s="238"/>
      <c r="NFY2498" s="207"/>
      <c r="NFZ2498" s="207"/>
      <c r="NGA2498" s="187"/>
      <c r="NGB2498" s="187"/>
      <c r="NGC2498" s="204"/>
      <c r="NGD2498" s="272"/>
      <c r="NGE2498" s="207"/>
      <c r="NGF2498" s="238"/>
      <c r="NGG2498" s="207"/>
      <c r="NGH2498" s="207"/>
      <c r="NGI2498" s="187"/>
      <c r="NGJ2498" s="187"/>
      <c r="NGK2498" s="204"/>
      <c r="NGL2498" s="272"/>
      <c r="NGM2498" s="207"/>
      <c r="NGN2498" s="238"/>
      <c r="NGO2498" s="207"/>
      <c r="NGP2498" s="207"/>
      <c r="NGQ2498" s="187"/>
      <c r="NGR2498" s="187"/>
      <c r="NGS2498" s="204"/>
      <c r="NGT2498" s="272"/>
      <c r="NGU2498" s="207"/>
      <c r="NGV2498" s="238"/>
      <c r="NGW2498" s="207"/>
      <c r="NGX2498" s="207"/>
      <c r="NGY2498" s="187"/>
      <c r="NGZ2498" s="187"/>
      <c r="NHA2498" s="204"/>
      <c r="NHB2498" s="272"/>
      <c r="NHC2498" s="207"/>
      <c r="NHD2498" s="238"/>
      <c r="NHE2498" s="207"/>
      <c r="NHF2498" s="207"/>
      <c r="NHG2498" s="187"/>
      <c r="NHH2498" s="187"/>
      <c r="NHI2498" s="204"/>
      <c r="NHJ2498" s="272"/>
      <c r="NHK2498" s="207"/>
      <c r="NHL2498" s="238"/>
      <c r="NHM2498" s="207"/>
      <c r="NHN2498" s="207"/>
      <c r="NHO2498" s="187"/>
      <c r="NHP2498" s="187"/>
      <c r="NHQ2498" s="204"/>
      <c r="NHR2498" s="272"/>
      <c r="NHS2498" s="207"/>
      <c r="NHT2498" s="238"/>
      <c r="NHU2498" s="207"/>
      <c r="NHV2498" s="207"/>
      <c r="NHW2498" s="187"/>
      <c r="NHX2498" s="187"/>
      <c r="NHY2498" s="204"/>
      <c r="NHZ2498" s="272"/>
      <c r="NIA2498" s="207"/>
      <c r="NIB2498" s="238"/>
      <c r="NIC2498" s="207"/>
      <c r="NID2498" s="207"/>
      <c r="NIE2498" s="187"/>
      <c r="NIF2498" s="187"/>
      <c r="NIG2498" s="204"/>
      <c r="NIH2498" s="272"/>
      <c r="NII2498" s="207"/>
      <c r="NIJ2498" s="238"/>
      <c r="NIK2498" s="207"/>
      <c r="NIL2498" s="207"/>
      <c r="NIM2498" s="187"/>
      <c r="NIN2498" s="187"/>
      <c r="NIO2498" s="204"/>
      <c r="NIP2498" s="272"/>
      <c r="NIQ2498" s="207"/>
      <c r="NIR2498" s="238"/>
      <c r="NIS2498" s="207"/>
      <c r="NIT2498" s="207"/>
      <c r="NIU2498" s="187"/>
      <c r="NIV2498" s="187"/>
      <c r="NIW2498" s="204"/>
      <c r="NIX2498" s="272"/>
      <c r="NIY2498" s="207"/>
      <c r="NIZ2498" s="238"/>
      <c r="NJA2498" s="207"/>
      <c r="NJB2498" s="207"/>
      <c r="NJC2498" s="187"/>
      <c r="NJD2498" s="187"/>
      <c r="NJE2498" s="204"/>
      <c r="NJF2498" s="272"/>
      <c r="NJG2498" s="207"/>
      <c r="NJH2498" s="238"/>
      <c r="NJI2498" s="207"/>
      <c r="NJJ2498" s="207"/>
      <c r="NJK2498" s="187"/>
      <c r="NJL2498" s="187"/>
      <c r="NJM2498" s="204"/>
      <c r="NJN2498" s="272"/>
      <c r="NJO2498" s="207"/>
      <c r="NJP2498" s="238"/>
      <c r="NJQ2498" s="207"/>
      <c r="NJR2498" s="207"/>
      <c r="NJS2498" s="187"/>
      <c r="NJT2498" s="187"/>
      <c r="NJU2498" s="204"/>
      <c r="NJV2498" s="272"/>
      <c r="NJW2498" s="207"/>
      <c r="NJX2498" s="238"/>
      <c r="NJY2498" s="207"/>
      <c r="NJZ2498" s="207"/>
      <c r="NKA2498" s="187"/>
      <c r="NKB2498" s="187"/>
      <c r="NKC2498" s="204"/>
      <c r="NKD2498" s="272"/>
      <c r="NKE2498" s="207"/>
      <c r="NKF2498" s="238"/>
      <c r="NKG2498" s="207"/>
      <c r="NKH2498" s="207"/>
      <c r="NKI2498" s="187"/>
      <c r="NKJ2498" s="187"/>
      <c r="NKK2498" s="204"/>
      <c r="NKL2498" s="272"/>
      <c r="NKM2498" s="207"/>
      <c r="NKN2498" s="238"/>
      <c r="NKO2498" s="207"/>
      <c r="NKP2498" s="207"/>
      <c r="NKQ2498" s="187"/>
      <c r="NKR2498" s="187"/>
      <c r="NKS2498" s="204"/>
      <c r="NKT2498" s="272"/>
      <c r="NKU2498" s="207"/>
      <c r="NKV2498" s="238"/>
      <c r="NKW2498" s="207"/>
      <c r="NKX2498" s="207"/>
      <c r="NKY2498" s="187"/>
      <c r="NKZ2498" s="187"/>
      <c r="NLA2498" s="204"/>
      <c r="NLB2498" s="272"/>
      <c r="NLC2498" s="207"/>
      <c r="NLD2498" s="238"/>
      <c r="NLE2498" s="207"/>
      <c r="NLF2498" s="207"/>
      <c r="NLG2498" s="187"/>
      <c r="NLH2498" s="187"/>
      <c r="NLI2498" s="204"/>
      <c r="NLJ2498" s="272"/>
      <c r="NLK2498" s="207"/>
      <c r="NLL2498" s="238"/>
      <c r="NLM2498" s="207"/>
      <c r="NLN2498" s="207"/>
      <c r="NLO2498" s="187"/>
      <c r="NLP2498" s="187"/>
      <c r="NLQ2498" s="204"/>
      <c r="NLR2498" s="272"/>
      <c r="NLS2498" s="207"/>
      <c r="NLT2498" s="238"/>
      <c r="NLU2498" s="207"/>
      <c r="NLV2498" s="207"/>
      <c r="NLW2498" s="187"/>
      <c r="NLX2498" s="187"/>
      <c r="NLY2498" s="204"/>
      <c r="NLZ2498" s="272"/>
      <c r="NMA2498" s="207"/>
      <c r="NMB2498" s="238"/>
      <c r="NMC2498" s="207"/>
      <c r="NMD2498" s="207"/>
      <c r="NME2498" s="187"/>
      <c r="NMF2498" s="187"/>
      <c r="NMG2498" s="204"/>
      <c r="NMH2498" s="272"/>
      <c r="NMI2498" s="207"/>
      <c r="NMJ2498" s="238"/>
      <c r="NMK2498" s="207"/>
      <c r="NML2498" s="207"/>
      <c r="NMM2498" s="187"/>
      <c r="NMN2498" s="187"/>
      <c r="NMO2498" s="204"/>
      <c r="NMP2498" s="272"/>
      <c r="NMQ2498" s="207"/>
      <c r="NMR2498" s="238"/>
      <c r="NMS2498" s="207"/>
      <c r="NMT2498" s="207"/>
      <c r="NMU2498" s="187"/>
      <c r="NMV2498" s="187"/>
      <c r="NMW2498" s="204"/>
      <c r="NMX2498" s="272"/>
      <c r="NMY2498" s="207"/>
      <c r="NMZ2498" s="238"/>
      <c r="NNA2498" s="207"/>
      <c r="NNB2498" s="207"/>
      <c r="NNC2498" s="187"/>
      <c r="NND2498" s="187"/>
      <c r="NNE2498" s="204"/>
      <c r="NNF2498" s="272"/>
      <c r="NNG2498" s="207"/>
      <c r="NNH2498" s="238"/>
      <c r="NNI2498" s="207"/>
      <c r="NNJ2498" s="207"/>
      <c r="NNK2498" s="187"/>
      <c r="NNL2498" s="187"/>
      <c r="NNM2498" s="204"/>
      <c r="NNN2498" s="272"/>
      <c r="NNO2498" s="207"/>
      <c r="NNP2498" s="238"/>
      <c r="NNQ2498" s="207"/>
      <c r="NNR2498" s="207"/>
      <c r="NNS2498" s="187"/>
      <c r="NNT2498" s="187"/>
      <c r="NNU2498" s="204"/>
      <c r="NNV2498" s="272"/>
      <c r="NNW2498" s="207"/>
      <c r="NNX2498" s="238"/>
      <c r="NNY2498" s="207"/>
      <c r="NNZ2498" s="207"/>
      <c r="NOA2498" s="187"/>
      <c r="NOB2498" s="187"/>
      <c r="NOC2498" s="204"/>
      <c r="NOD2498" s="272"/>
      <c r="NOE2498" s="207"/>
      <c r="NOF2498" s="238"/>
      <c r="NOG2498" s="207"/>
      <c r="NOH2498" s="207"/>
      <c r="NOI2498" s="187"/>
      <c r="NOJ2498" s="187"/>
      <c r="NOK2498" s="204"/>
      <c r="NOL2498" s="272"/>
      <c r="NOM2498" s="207"/>
      <c r="NON2498" s="238"/>
      <c r="NOO2498" s="207"/>
      <c r="NOP2498" s="207"/>
      <c r="NOQ2498" s="187"/>
      <c r="NOR2498" s="187"/>
      <c r="NOS2498" s="204"/>
      <c r="NOT2498" s="272"/>
      <c r="NOU2498" s="207"/>
      <c r="NOV2498" s="238"/>
      <c r="NOW2498" s="207"/>
      <c r="NOX2498" s="207"/>
      <c r="NOY2498" s="187"/>
      <c r="NOZ2498" s="187"/>
      <c r="NPA2498" s="204"/>
      <c r="NPB2498" s="272"/>
      <c r="NPC2498" s="207"/>
      <c r="NPD2498" s="238"/>
      <c r="NPE2498" s="207"/>
      <c r="NPF2498" s="207"/>
      <c r="NPG2498" s="187"/>
      <c r="NPH2498" s="187"/>
      <c r="NPI2498" s="204"/>
      <c r="NPJ2498" s="272"/>
      <c r="NPK2498" s="207"/>
      <c r="NPL2498" s="238"/>
      <c r="NPM2498" s="207"/>
      <c r="NPN2498" s="207"/>
      <c r="NPO2498" s="187"/>
      <c r="NPP2498" s="187"/>
      <c r="NPQ2498" s="204"/>
      <c r="NPR2498" s="272"/>
      <c r="NPS2498" s="207"/>
      <c r="NPT2498" s="238"/>
      <c r="NPU2498" s="207"/>
      <c r="NPV2498" s="207"/>
      <c r="NPW2498" s="187"/>
      <c r="NPX2498" s="187"/>
      <c r="NPY2498" s="204"/>
      <c r="NPZ2498" s="272"/>
      <c r="NQA2498" s="207"/>
      <c r="NQB2498" s="238"/>
      <c r="NQC2498" s="207"/>
      <c r="NQD2498" s="207"/>
      <c r="NQE2498" s="187"/>
      <c r="NQF2498" s="187"/>
      <c r="NQG2498" s="204"/>
      <c r="NQH2498" s="272"/>
      <c r="NQI2498" s="207"/>
      <c r="NQJ2498" s="238"/>
      <c r="NQK2498" s="207"/>
      <c r="NQL2498" s="207"/>
      <c r="NQM2498" s="187"/>
      <c r="NQN2498" s="187"/>
      <c r="NQO2498" s="204"/>
      <c r="NQP2498" s="272"/>
      <c r="NQQ2498" s="207"/>
      <c r="NQR2498" s="238"/>
      <c r="NQS2498" s="207"/>
      <c r="NQT2498" s="207"/>
      <c r="NQU2498" s="187"/>
      <c r="NQV2498" s="187"/>
      <c r="NQW2498" s="204"/>
      <c r="NQX2498" s="272"/>
      <c r="NQY2498" s="207"/>
      <c r="NQZ2498" s="238"/>
      <c r="NRA2498" s="207"/>
      <c r="NRB2498" s="207"/>
      <c r="NRC2498" s="187"/>
      <c r="NRD2498" s="187"/>
      <c r="NRE2498" s="204"/>
      <c r="NRF2498" s="272"/>
      <c r="NRG2498" s="207"/>
      <c r="NRH2498" s="238"/>
      <c r="NRI2498" s="207"/>
      <c r="NRJ2498" s="207"/>
      <c r="NRK2498" s="187"/>
      <c r="NRL2498" s="187"/>
      <c r="NRM2498" s="204"/>
      <c r="NRN2498" s="272"/>
      <c r="NRO2498" s="207"/>
      <c r="NRP2498" s="238"/>
      <c r="NRQ2498" s="207"/>
      <c r="NRR2498" s="207"/>
      <c r="NRS2498" s="187"/>
      <c r="NRT2498" s="187"/>
      <c r="NRU2498" s="204"/>
      <c r="NRV2498" s="272"/>
      <c r="NRW2498" s="207"/>
      <c r="NRX2498" s="238"/>
      <c r="NRY2498" s="207"/>
      <c r="NRZ2498" s="207"/>
      <c r="NSA2498" s="187"/>
      <c r="NSB2498" s="187"/>
      <c r="NSC2498" s="204"/>
      <c r="NSD2498" s="272"/>
      <c r="NSE2498" s="207"/>
      <c r="NSF2498" s="238"/>
      <c r="NSG2498" s="207"/>
      <c r="NSH2498" s="207"/>
      <c r="NSI2498" s="187"/>
      <c r="NSJ2498" s="187"/>
      <c r="NSK2498" s="204"/>
      <c r="NSL2498" s="272"/>
      <c r="NSM2498" s="207"/>
      <c r="NSN2498" s="238"/>
      <c r="NSO2498" s="207"/>
      <c r="NSP2498" s="207"/>
      <c r="NSQ2498" s="187"/>
      <c r="NSR2498" s="187"/>
      <c r="NSS2498" s="204"/>
      <c r="NST2498" s="272"/>
      <c r="NSU2498" s="207"/>
      <c r="NSV2498" s="238"/>
      <c r="NSW2498" s="207"/>
      <c r="NSX2498" s="207"/>
      <c r="NSY2498" s="187"/>
      <c r="NSZ2498" s="187"/>
      <c r="NTA2498" s="204"/>
      <c r="NTB2498" s="272"/>
      <c r="NTC2498" s="207"/>
      <c r="NTD2498" s="238"/>
      <c r="NTE2498" s="207"/>
      <c r="NTF2498" s="207"/>
      <c r="NTG2498" s="187"/>
      <c r="NTH2498" s="187"/>
      <c r="NTI2498" s="204"/>
      <c r="NTJ2498" s="272"/>
      <c r="NTK2498" s="207"/>
      <c r="NTL2498" s="238"/>
      <c r="NTM2498" s="207"/>
      <c r="NTN2498" s="207"/>
      <c r="NTO2498" s="187"/>
      <c r="NTP2498" s="187"/>
      <c r="NTQ2498" s="204"/>
      <c r="NTR2498" s="272"/>
      <c r="NTS2498" s="207"/>
      <c r="NTT2498" s="238"/>
      <c r="NTU2498" s="207"/>
      <c r="NTV2498" s="207"/>
      <c r="NTW2498" s="187"/>
      <c r="NTX2498" s="187"/>
      <c r="NTY2498" s="204"/>
      <c r="NTZ2498" s="272"/>
      <c r="NUA2498" s="207"/>
      <c r="NUB2498" s="238"/>
      <c r="NUC2498" s="207"/>
      <c r="NUD2498" s="207"/>
      <c r="NUE2498" s="187"/>
      <c r="NUF2498" s="187"/>
      <c r="NUG2498" s="204"/>
      <c r="NUH2498" s="272"/>
      <c r="NUI2498" s="207"/>
      <c r="NUJ2498" s="238"/>
      <c r="NUK2498" s="207"/>
      <c r="NUL2498" s="207"/>
      <c r="NUM2498" s="187"/>
      <c r="NUN2498" s="187"/>
      <c r="NUO2498" s="204"/>
      <c r="NUP2498" s="272"/>
      <c r="NUQ2498" s="207"/>
      <c r="NUR2498" s="238"/>
      <c r="NUS2498" s="207"/>
      <c r="NUT2498" s="207"/>
      <c r="NUU2498" s="187"/>
      <c r="NUV2498" s="187"/>
      <c r="NUW2498" s="204"/>
      <c r="NUX2498" s="272"/>
      <c r="NUY2498" s="207"/>
      <c r="NUZ2498" s="238"/>
      <c r="NVA2498" s="207"/>
      <c r="NVB2498" s="207"/>
      <c r="NVC2498" s="187"/>
      <c r="NVD2498" s="187"/>
      <c r="NVE2498" s="204"/>
      <c r="NVF2498" s="272"/>
      <c r="NVG2498" s="207"/>
      <c r="NVH2498" s="238"/>
      <c r="NVI2498" s="207"/>
      <c r="NVJ2498" s="207"/>
      <c r="NVK2498" s="187"/>
      <c r="NVL2498" s="187"/>
      <c r="NVM2498" s="204"/>
      <c r="NVN2498" s="272"/>
      <c r="NVO2498" s="207"/>
      <c r="NVP2498" s="238"/>
      <c r="NVQ2498" s="207"/>
      <c r="NVR2498" s="207"/>
      <c r="NVS2498" s="187"/>
      <c r="NVT2498" s="187"/>
      <c r="NVU2498" s="204"/>
      <c r="NVV2498" s="272"/>
      <c r="NVW2498" s="207"/>
      <c r="NVX2498" s="238"/>
      <c r="NVY2498" s="207"/>
      <c r="NVZ2498" s="207"/>
      <c r="NWA2498" s="187"/>
      <c r="NWB2498" s="187"/>
      <c r="NWC2498" s="204"/>
      <c r="NWD2498" s="272"/>
      <c r="NWE2498" s="207"/>
      <c r="NWF2498" s="238"/>
      <c r="NWG2498" s="207"/>
      <c r="NWH2498" s="207"/>
      <c r="NWI2498" s="187"/>
      <c r="NWJ2498" s="187"/>
      <c r="NWK2498" s="204"/>
      <c r="NWL2498" s="272"/>
      <c r="NWM2498" s="207"/>
      <c r="NWN2498" s="238"/>
      <c r="NWO2498" s="207"/>
      <c r="NWP2498" s="207"/>
      <c r="NWQ2498" s="187"/>
      <c r="NWR2498" s="187"/>
      <c r="NWS2498" s="204"/>
      <c r="NWT2498" s="272"/>
      <c r="NWU2498" s="207"/>
      <c r="NWV2498" s="238"/>
      <c r="NWW2498" s="207"/>
      <c r="NWX2498" s="207"/>
      <c r="NWY2498" s="187"/>
      <c r="NWZ2498" s="187"/>
      <c r="NXA2498" s="204"/>
      <c r="NXB2498" s="272"/>
      <c r="NXC2498" s="207"/>
      <c r="NXD2498" s="238"/>
      <c r="NXE2498" s="207"/>
      <c r="NXF2498" s="207"/>
      <c r="NXG2498" s="187"/>
      <c r="NXH2498" s="187"/>
      <c r="NXI2498" s="204"/>
      <c r="NXJ2498" s="272"/>
      <c r="NXK2498" s="207"/>
      <c r="NXL2498" s="238"/>
      <c r="NXM2498" s="207"/>
      <c r="NXN2498" s="207"/>
      <c r="NXO2498" s="187"/>
      <c r="NXP2498" s="187"/>
      <c r="NXQ2498" s="204"/>
      <c r="NXR2498" s="272"/>
      <c r="NXS2498" s="207"/>
      <c r="NXT2498" s="238"/>
      <c r="NXU2498" s="207"/>
      <c r="NXV2498" s="207"/>
      <c r="NXW2498" s="187"/>
      <c r="NXX2498" s="187"/>
      <c r="NXY2498" s="204"/>
      <c r="NXZ2498" s="272"/>
      <c r="NYA2498" s="207"/>
      <c r="NYB2498" s="238"/>
      <c r="NYC2498" s="207"/>
      <c r="NYD2498" s="207"/>
      <c r="NYE2498" s="187"/>
      <c r="NYF2498" s="187"/>
      <c r="NYG2498" s="204"/>
      <c r="NYH2498" s="272"/>
      <c r="NYI2498" s="207"/>
      <c r="NYJ2498" s="238"/>
      <c r="NYK2498" s="207"/>
      <c r="NYL2498" s="207"/>
      <c r="NYM2498" s="187"/>
      <c r="NYN2498" s="187"/>
      <c r="NYO2498" s="204"/>
      <c r="NYP2498" s="272"/>
      <c r="NYQ2498" s="207"/>
      <c r="NYR2498" s="238"/>
      <c r="NYS2498" s="207"/>
      <c r="NYT2498" s="207"/>
      <c r="NYU2498" s="187"/>
      <c r="NYV2498" s="187"/>
      <c r="NYW2498" s="204"/>
      <c r="NYX2498" s="272"/>
      <c r="NYY2498" s="207"/>
      <c r="NYZ2498" s="238"/>
      <c r="NZA2498" s="207"/>
      <c r="NZB2498" s="207"/>
      <c r="NZC2498" s="187"/>
      <c r="NZD2498" s="187"/>
      <c r="NZE2498" s="204"/>
      <c r="NZF2498" s="272"/>
      <c r="NZG2498" s="207"/>
      <c r="NZH2498" s="238"/>
      <c r="NZI2498" s="207"/>
      <c r="NZJ2498" s="207"/>
      <c r="NZK2498" s="187"/>
      <c r="NZL2498" s="187"/>
      <c r="NZM2498" s="204"/>
      <c r="NZN2498" s="272"/>
      <c r="NZO2498" s="207"/>
      <c r="NZP2498" s="238"/>
      <c r="NZQ2498" s="207"/>
      <c r="NZR2498" s="207"/>
      <c r="NZS2498" s="187"/>
      <c r="NZT2498" s="187"/>
      <c r="NZU2498" s="204"/>
      <c r="NZV2498" s="272"/>
      <c r="NZW2498" s="207"/>
      <c r="NZX2498" s="238"/>
      <c r="NZY2498" s="207"/>
      <c r="NZZ2498" s="207"/>
      <c r="OAA2498" s="187"/>
      <c r="OAB2498" s="187"/>
      <c r="OAC2498" s="204"/>
      <c r="OAD2498" s="272"/>
      <c r="OAE2498" s="207"/>
      <c r="OAF2498" s="238"/>
      <c r="OAG2498" s="207"/>
      <c r="OAH2498" s="207"/>
      <c r="OAI2498" s="187"/>
      <c r="OAJ2498" s="187"/>
      <c r="OAK2498" s="204"/>
      <c r="OAL2498" s="272"/>
      <c r="OAM2498" s="207"/>
      <c r="OAN2498" s="238"/>
      <c r="OAO2498" s="207"/>
      <c r="OAP2498" s="207"/>
      <c r="OAQ2498" s="187"/>
      <c r="OAR2498" s="187"/>
      <c r="OAS2498" s="204"/>
      <c r="OAT2498" s="272"/>
      <c r="OAU2498" s="207"/>
      <c r="OAV2498" s="238"/>
      <c r="OAW2498" s="207"/>
      <c r="OAX2498" s="207"/>
      <c r="OAY2498" s="187"/>
      <c r="OAZ2498" s="187"/>
      <c r="OBA2498" s="204"/>
      <c r="OBB2498" s="272"/>
      <c r="OBC2498" s="207"/>
      <c r="OBD2498" s="238"/>
      <c r="OBE2498" s="207"/>
      <c r="OBF2498" s="207"/>
      <c r="OBG2498" s="187"/>
      <c r="OBH2498" s="187"/>
      <c r="OBI2498" s="204"/>
      <c r="OBJ2498" s="272"/>
      <c r="OBK2498" s="207"/>
      <c r="OBL2498" s="238"/>
      <c r="OBM2498" s="207"/>
      <c r="OBN2498" s="207"/>
      <c r="OBO2498" s="187"/>
      <c r="OBP2498" s="187"/>
      <c r="OBQ2498" s="204"/>
      <c r="OBR2498" s="272"/>
      <c r="OBS2498" s="207"/>
      <c r="OBT2498" s="238"/>
      <c r="OBU2498" s="207"/>
      <c r="OBV2498" s="207"/>
      <c r="OBW2498" s="187"/>
      <c r="OBX2498" s="187"/>
      <c r="OBY2498" s="204"/>
      <c r="OBZ2498" s="272"/>
      <c r="OCA2498" s="207"/>
      <c r="OCB2498" s="238"/>
      <c r="OCC2498" s="207"/>
      <c r="OCD2498" s="207"/>
      <c r="OCE2498" s="187"/>
      <c r="OCF2498" s="187"/>
      <c r="OCG2498" s="204"/>
      <c r="OCH2498" s="272"/>
      <c r="OCI2498" s="207"/>
      <c r="OCJ2498" s="238"/>
      <c r="OCK2498" s="207"/>
      <c r="OCL2498" s="207"/>
      <c r="OCM2498" s="187"/>
      <c r="OCN2498" s="187"/>
      <c r="OCO2498" s="204"/>
      <c r="OCP2498" s="272"/>
      <c r="OCQ2498" s="207"/>
      <c r="OCR2498" s="238"/>
      <c r="OCS2498" s="207"/>
      <c r="OCT2498" s="207"/>
      <c r="OCU2498" s="187"/>
      <c r="OCV2498" s="187"/>
      <c r="OCW2498" s="204"/>
      <c r="OCX2498" s="272"/>
      <c r="OCY2498" s="207"/>
      <c r="OCZ2498" s="238"/>
      <c r="ODA2498" s="207"/>
      <c r="ODB2498" s="207"/>
      <c r="ODC2498" s="187"/>
      <c r="ODD2498" s="187"/>
      <c r="ODE2498" s="204"/>
      <c r="ODF2498" s="272"/>
      <c r="ODG2498" s="207"/>
      <c r="ODH2498" s="238"/>
      <c r="ODI2498" s="207"/>
      <c r="ODJ2498" s="207"/>
      <c r="ODK2498" s="187"/>
      <c r="ODL2498" s="187"/>
      <c r="ODM2498" s="204"/>
      <c r="ODN2498" s="272"/>
      <c r="ODO2498" s="207"/>
      <c r="ODP2498" s="238"/>
      <c r="ODQ2498" s="207"/>
      <c r="ODR2498" s="207"/>
      <c r="ODS2498" s="187"/>
      <c r="ODT2498" s="187"/>
      <c r="ODU2498" s="204"/>
      <c r="ODV2498" s="272"/>
      <c r="ODW2498" s="207"/>
      <c r="ODX2498" s="238"/>
      <c r="ODY2498" s="207"/>
      <c r="ODZ2498" s="207"/>
      <c r="OEA2498" s="187"/>
      <c r="OEB2498" s="187"/>
      <c r="OEC2498" s="204"/>
      <c r="OED2498" s="272"/>
      <c r="OEE2498" s="207"/>
      <c r="OEF2498" s="238"/>
      <c r="OEG2498" s="207"/>
      <c r="OEH2498" s="207"/>
      <c r="OEI2498" s="187"/>
      <c r="OEJ2498" s="187"/>
      <c r="OEK2498" s="204"/>
      <c r="OEL2498" s="272"/>
      <c r="OEM2498" s="207"/>
      <c r="OEN2498" s="238"/>
      <c r="OEO2498" s="207"/>
      <c r="OEP2498" s="207"/>
      <c r="OEQ2498" s="187"/>
      <c r="OER2498" s="187"/>
      <c r="OES2498" s="204"/>
      <c r="OET2498" s="272"/>
      <c r="OEU2498" s="207"/>
      <c r="OEV2498" s="238"/>
      <c r="OEW2498" s="207"/>
      <c r="OEX2498" s="207"/>
      <c r="OEY2498" s="187"/>
      <c r="OEZ2498" s="187"/>
      <c r="OFA2498" s="204"/>
      <c r="OFB2498" s="272"/>
      <c r="OFC2498" s="207"/>
      <c r="OFD2498" s="238"/>
      <c r="OFE2498" s="207"/>
      <c r="OFF2498" s="207"/>
      <c r="OFG2498" s="187"/>
      <c r="OFH2498" s="187"/>
      <c r="OFI2498" s="204"/>
      <c r="OFJ2498" s="272"/>
      <c r="OFK2498" s="207"/>
      <c r="OFL2498" s="238"/>
      <c r="OFM2498" s="207"/>
      <c r="OFN2498" s="207"/>
      <c r="OFO2498" s="187"/>
      <c r="OFP2498" s="187"/>
      <c r="OFQ2498" s="204"/>
      <c r="OFR2498" s="272"/>
      <c r="OFS2498" s="207"/>
      <c r="OFT2498" s="238"/>
      <c r="OFU2498" s="207"/>
      <c r="OFV2498" s="207"/>
      <c r="OFW2498" s="187"/>
      <c r="OFX2498" s="187"/>
      <c r="OFY2498" s="204"/>
      <c r="OFZ2498" s="272"/>
      <c r="OGA2498" s="207"/>
      <c r="OGB2498" s="238"/>
      <c r="OGC2498" s="207"/>
      <c r="OGD2498" s="207"/>
      <c r="OGE2498" s="187"/>
      <c r="OGF2498" s="187"/>
      <c r="OGG2498" s="204"/>
      <c r="OGH2498" s="272"/>
      <c r="OGI2498" s="207"/>
      <c r="OGJ2498" s="238"/>
      <c r="OGK2498" s="207"/>
      <c r="OGL2498" s="207"/>
      <c r="OGM2498" s="187"/>
      <c r="OGN2498" s="187"/>
      <c r="OGO2498" s="204"/>
      <c r="OGP2498" s="272"/>
      <c r="OGQ2498" s="207"/>
      <c r="OGR2498" s="238"/>
      <c r="OGS2498" s="207"/>
      <c r="OGT2498" s="207"/>
      <c r="OGU2498" s="187"/>
      <c r="OGV2498" s="187"/>
      <c r="OGW2498" s="204"/>
      <c r="OGX2498" s="272"/>
      <c r="OGY2498" s="207"/>
      <c r="OGZ2498" s="238"/>
      <c r="OHA2498" s="207"/>
      <c r="OHB2498" s="207"/>
      <c r="OHC2498" s="187"/>
      <c r="OHD2498" s="187"/>
      <c r="OHE2498" s="204"/>
      <c r="OHF2498" s="272"/>
      <c r="OHG2498" s="207"/>
      <c r="OHH2498" s="238"/>
      <c r="OHI2498" s="207"/>
      <c r="OHJ2498" s="207"/>
      <c r="OHK2498" s="187"/>
      <c r="OHL2498" s="187"/>
      <c r="OHM2498" s="204"/>
      <c r="OHN2498" s="272"/>
      <c r="OHO2498" s="207"/>
      <c r="OHP2498" s="238"/>
      <c r="OHQ2498" s="207"/>
      <c r="OHR2498" s="207"/>
      <c r="OHS2498" s="187"/>
      <c r="OHT2498" s="187"/>
      <c r="OHU2498" s="204"/>
      <c r="OHV2498" s="272"/>
      <c r="OHW2498" s="207"/>
      <c r="OHX2498" s="238"/>
      <c r="OHY2498" s="207"/>
      <c r="OHZ2498" s="207"/>
      <c r="OIA2498" s="187"/>
      <c r="OIB2498" s="187"/>
      <c r="OIC2498" s="204"/>
      <c r="OID2498" s="272"/>
      <c r="OIE2498" s="207"/>
      <c r="OIF2498" s="238"/>
      <c r="OIG2498" s="207"/>
      <c r="OIH2498" s="207"/>
      <c r="OII2498" s="187"/>
      <c r="OIJ2498" s="187"/>
      <c r="OIK2498" s="204"/>
      <c r="OIL2498" s="272"/>
      <c r="OIM2498" s="207"/>
      <c r="OIN2498" s="238"/>
      <c r="OIO2498" s="207"/>
      <c r="OIP2498" s="207"/>
      <c r="OIQ2498" s="187"/>
      <c r="OIR2498" s="187"/>
      <c r="OIS2498" s="204"/>
      <c r="OIT2498" s="272"/>
      <c r="OIU2498" s="207"/>
      <c r="OIV2498" s="238"/>
      <c r="OIW2498" s="207"/>
      <c r="OIX2498" s="207"/>
      <c r="OIY2498" s="187"/>
      <c r="OIZ2498" s="187"/>
      <c r="OJA2498" s="204"/>
      <c r="OJB2498" s="272"/>
      <c r="OJC2498" s="207"/>
      <c r="OJD2498" s="238"/>
      <c r="OJE2498" s="207"/>
      <c r="OJF2498" s="207"/>
      <c r="OJG2498" s="187"/>
      <c r="OJH2498" s="187"/>
      <c r="OJI2498" s="204"/>
      <c r="OJJ2498" s="272"/>
      <c r="OJK2498" s="207"/>
      <c r="OJL2498" s="238"/>
      <c r="OJM2498" s="207"/>
      <c r="OJN2498" s="207"/>
      <c r="OJO2498" s="187"/>
      <c r="OJP2498" s="187"/>
      <c r="OJQ2498" s="204"/>
      <c r="OJR2498" s="272"/>
      <c r="OJS2498" s="207"/>
      <c r="OJT2498" s="238"/>
      <c r="OJU2498" s="207"/>
      <c r="OJV2498" s="207"/>
      <c r="OJW2498" s="187"/>
      <c r="OJX2498" s="187"/>
      <c r="OJY2498" s="204"/>
      <c r="OJZ2498" s="272"/>
      <c r="OKA2498" s="207"/>
      <c r="OKB2498" s="238"/>
      <c r="OKC2498" s="207"/>
      <c r="OKD2498" s="207"/>
      <c r="OKE2498" s="187"/>
      <c r="OKF2498" s="187"/>
      <c r="OKG2498" s="204"/>
      <c r="OKH2498" s="272"/>
      <c r="OKI2498" s="207"/>
      <c r="OKJ2498" s="238"/>
      <c r="OKK2498" s="207"/>
      <c r="OKL2498" s="207"/>
      <c r="OKM2498" s="187"/>
      <c r="OKN2498" s="187"/>
      <c r="OKO2498" s="204"/>
      <c r="OKP2498" s="272"/>
      <c r="OKQ2498" s="207"/>
      <c r="OKR2498" s="238"/>
      <c r="OKS2498" s="207"/>
      <c r="OKT2498" s="207"/>
      <c r="OKU2498" s="187"/>
      <c r="OKV2498" s="187"/>
      <c r="OKW2498" s="204"/>
      <c r="OKX2498" s="272"/>
      <c r="OKY2498" s="207"/>
      <c r="OKZ2498" s="238"/>
      <c r="OLA2498" s="207"/>
      <c r="OLB2498" s="207"/>
      <c r="OLC2498" s="187"/>
      <c r="OLD2498" s="187"/>
      <c r="OLE2498" s="204"/>
      <c r="OLF2498" s="272"/>
      <c r="OLG2498" s="207"/>
      <c r="OLH2498" s="238"/>
      <c r="OLI2498" s="207"/>
      <c r="OLJ2498" s="207"/>
      <c r="OLK2498" s="187"/>
      <c r="OLL2498" s="187"/>
      <c r="OLM2498" s="204"/>
      <c r="OLN2498" s="272"/>
      <c r="OLO2498" s="207"/>
      <c r="OLP2498" s="238"/>
      <c r="OLQ2498" s="207"/>
      <c r="OLR2498" s="207"/>
      <c r="OLS2498" s="187"/>
      <c r="OLT2498" s="187"/>
      <c r="OLU2498" s="204"/>
      <c r="OLV2498" s="272"/>
      <c r="OLW2498" s="207"/>
      <c r="OLX2498" s="238"/>
      <c r="OLY2498" s="207"/>
      <c r="OLZ2498" s="207"/>
      <c r="OMA2498" s="187"/>
      <c r="OMB2498" s="187"/>
      <c r="OMC2498" s="204"/>
      <c r="OMD2498" s="272"/>
      <c r="OME2498" s="207"/>
      <c r="OMF2498" s="238"/>
      <c r="OMG2498" s="207"/>
      <c r="OMH2498" s="207"/>
      <c r="OMI2498" s="187"/>
      <c r="OMJ2498" s="187"/>
      <c r="OMK2498" s="204"/>
      <c r="OML2498" s="272"/>
      <c r="OMM2498" s="207"/>
      <c r="OMN2498" s="238"/>
      <c r="OMO2498" s="207"/>
      <c r="OMP2498" s="207"/>
      <c r="OMQ2498" s="187"/>
      <c r="OMR2498" s="187"/>
      <c r="OMS2498" s="204"/>
      <c r="OMT2498" s="272"/>
      <c r="OMU2498" s="207"/>
      <c r="OMV2498" s="238"/>
      <c r="OMW2498" s="207"/>
      <c r="OMX2498" s="207"/>
      <c r="OMY2498" s="187"/>
      <c r="OMZ2498" s="187"/>
      <c r="ONA2498" s="204"/>
      <c r="ONB2498" s="272"/>
      <c r="ONC2498" s="207"/>
      <c r="OND2498" s="238"/>
      <c r="ONE2498" s="207"/>
      <c r="ONF2498" s="207"/>
      <c r="ONG2498" s="187"/>
      <c r="ONH2498" s="187"/>
      <c r="ONI2498" s="204"/>
      <c r="ONJ2498" s="272"/>
      <c r="ONK2498" s="207"/>
      <c r="ONL2498" s="238"/>
      <c r="ONM2498" s="207"/>
      <c r="ONN2498" s="207"/>
      <c r="ONO2498" s="187"/>
      <c r="ONP2498" s="187"/>
      <c r="ONQ2498" s="204"/>
      <c r="ONR2498" s="272"/>
      <c r="ONS2498" s="207"/>
      <c r="ONT2498" s="238"/>
      <c r="ONU2498" s="207"/>
      <c r="ONV2498" s="207"/>
      <c r="ONW2498" s="187"/>
      <c r="ONX2498" s="187"/>
      <c r="ONY2498" s="204"/>
      <c r="ONZ2498" s="272"/>
      <c r="OOA2498" s="207"/>
      <c r="OOB2498" s="238"/>
      <c r="OOC2498" s="207"/>
      <c r="OOD2498" s="207"/>
      <c r="OOE2498" s="187"/>
      <c r="OOF2498" s="187"/>
      <c r="OOG2498" s="204"/>
      <c r="OOH2498" s="272"/>
      <c r="OOI2498" s="207"/>
      <c r="OOJ2498" s="238"/>
      <c r="OOK2498" s="207"/>
      <c r="OOL2498" s="207"/>
      <c r="OOM2498" s="187"/>
      <c r="OON2498" s="187"/>
      <c r="OOO2498" s="204"/>
      <c r="OOP2498" s="272"/>
      <c r="OOQ2498" s="207"/>
      <c r="OOR2498" s="238"/>
      <c r="OOS2498" s="207"/>
      <c r="OOT2498" s="207"/>
      <c r="OOU2498" s="187"/>
      <c r="OOV2498" s="187"/>
      <c r="OOW2498" s="204"/>
      <c r="OOX2498" s="272"/>
      <c r="OOY2498" s="207"/>
      <c r="OOZ2498" s="238"/>
      <c r="OPA2498" s="207"/>
      <c r="OPB2498" s="207"/>
      <c r="OPC2498" s="187"/>
      <c r="OPD2498" s="187"/>
      <c r="OPE2498" s="204"/>
      <c r="OPF2498" s="272"/>
      <c r="OPG2498" s="207"/>
      <c r="OPH2498" s="238"/>
      <c r="OPI2498" s="207"/>
      <c r="OPJ2498" s="207"/>
      <c r="OPK2498" s="187"/>
      <c r="OPL2498" s="187"/>
      <c r="OPM2498" s="204"/>
      <c r="OPN2498" s="272"/>
      <c r="OPO2498" s="207"/>
      <c r="OPP2498" s="238"/>
      <c r="OPQ2498" s="207"/>
      <c r="OPR2498" s="207"/>
      <c r="OPS2498" s="187"/>
      <c r="OPT2498" s="187"/>
      <c r="OPU2498" s="204"/>
      <c r="OPV2498" s="272"/>
      <c r="OPW2498" s="207"/>
      <c r="OPX2498" s="238"/>
      <c r="OPY2498" s="207"/>
      <c r="OPZ2498" s="207"/>
      <c r="OQA2498" s="187"/>
      <c r="OQB2498" s="187"/>
      <c r="OQC2498" s="204"/>
      <c r="OQD2498" s="272"/>
      <c r="OQE2498" s="207"/>
      <c r="OQF2498" s="238"/>
      <c r="OQG2498" s="207"/>
      <c r="OQH2498" s="207"/>
      <c r="OQI2498" s="187"/>
      <c r="OQJ2498" s="187"/>
      <c r="OQK2498" s="204"/>
      <c r="OQL2498" s="272"/>
      <c r="OQM2498" s="207"/>
      <c r="OQN2498" s="238"/>
      <c r="OQO2498" s="207"/>
      <c r="OQP2498" s="207"/>
      <c r="OQQ2498" s="187"/>
      <c r="OQR2498" s="187"/>
      <c r="OQS2498" s="204"/>
      <c r="OQT2498" s="272"/>
      <c r="OQU2498" s="207"/>
      <c r="OQV2498" s="238"/>
      <c r="OQW2498" s="207"/>
      <c r="OQX2498" s="207"/>
      <c r="OQY2498" s="187"/>
      <c r="OQZ2498" s="187"/>
      <c r="ORA2498" s="204"/>
      <c r="ORB2498" s="272"/>
      <c r="ORC2498" s="207"/>
      <c r="ORD2498" s="238"/>
      <c r="ORE2498" s="207"/>
      <c r="ORF2498" s="207"/>
      <c r="ORG2498" s="187"/>
      <c r="ORH2498" s="187"/>
      <c r="ORI2498" s="204"/>
      <c r="ORJ2498" s="272"/>
      <c r="ORK2498" s="207"/>
      <c r="ORL2498" s="238"/>
      <c r="ORM2498" s="207"/>
      <c r="ORN2498" s="207"/>
      <c r="ORO2498" s="187"/>
      <c r="ORP2498" s="187"/>
      <c r="ORQ2498" s="204"/>
      <c r="ORR2498" s="272"/>
      <c r="ORS2498" s="207"/>
      <c r="ORT2498" s="238"/>
      <c r="ORU2498" s="207"/>
      <c r="ORV2498" s="207"/>
      <c r="ORW2498" s="187"/>
      <c r="ORX2498" s="187"/>
      <c r="ORY2498" s="204"/>
      <c r="ORZ2498" s="272"/>
      <c r="OSA2498" s="207"/>
      <c r="OSB2498" s="238"/>
      <c r="OSC2498" s="207"/>
      <c r="OSD2498" s="207"/>
      <c r="OSE2498" s="187"/>
      <c r="OSF2498" s="187"/>
      <c r="OSG2498" s="204"/>
      <c r="OSH2498" s="272"/>
      <c r="OSI2498" s="207"/>
      <c r="OSJ2498" s="238"/>
      <c r="OSK2498" s="207"/>
      <c r="OSL2498" s="207"/>
      <c r="OSM2498" s="187"/>
      <c r="OSN2498" s="187"/>
      <c r="OSO2498" s="204"/>
      <c r="OSP2498" s="272"/>
      <c r="OSQ2498" s="207"/>
      <c r="OSR2498" s="238"/>
      <c r="OSS2498" s="207"/>
      <c r="OST2498" s="207"/>
      <c r="OSU2498" s="187"/>
      <c r="OSV2498" s="187"/>
      <c r="OSW2498" s="204"/>
      <c r="OSX2498" s="272"/>
      <c r="OSY2498" s="207"/>
      <c r="OSZ2498" s="238"/>
      <c r="OTA2498" s="207"/>
      <c r="OTB2498" s="207"/>
      <c r="OTC2498" s="187"/>
      <c r="OTD2498" s="187"/>
      <c r="OTE2498" s="204"/>
      <c r="OTF2498" s="272"/>
      <c r="OTG2498" s="207"/>
      <c r="OTH2498" s="238"/>
      <c r="OTI2498" s="207"/>
      <c r="OTJ2498" s="207"/>
      <c r="OTK2498" s="187"/>
      <c r="OTL2498" s="187"/>
      <c r="OTM2498" s="204"/>
      <c r="OTN2498" s="272"/>
      <c r="OTO2498" s="207"/>
      <c r="OTP2498" s="238"/>
      <c r="OTQ2498" s="207"/>
      <c r="OTR2498" s="207"/>
      <c r="OTS2498" s="187"/>
      <c r="OTT2498" s="187"/>
      <c r="OTU2498" s="204"/>
      <c r="OTV2498" s="272"/>
      <c r="OTW2498" s="207"/>
      <c r="OTX2498" s="238"/>
      <c r="OTY2498" s="207"/>
      <c r="OTZ2498" s="207"/>
      <c r="OUA2498" s="187"/>
      <c r="OUB2498" s="187"/>
      <c r="OUC2498" s="204"/>
      <c r="OUD2498" s="272"/>
      <c r="OUE2498" s="207"/>
      <c r="OUF2498" s="238"/>
      <c r="OUG2498" s="207"/>
      <c r="OUH2498" s="207"/>
      <c r="OUI2498" s="187"/>
      <c r="OUJ2498" s="187"/>
      <c r="OUK2498" s="204"/>
      <c r="OUL2498" s="272"/>
      <c r="OUM2498" s="207"/>
      <c r="OUN2498" s="238"/>
      <c r="OUO2498" s="207"/>
      <c r="OUP2498" s="207"/>
      <c r="OUQ2498" s="187"/>
      <c r="OUR2498" s="187"/>
      <c r="OUS2498" s="204"/>
      <c r="OUT2498" s="272"/>
      <c r="OUU2498" s="207"/>
      <c r="OUV2498" s="238"/>
      <c r="OUW2498" s="207"/>
      <c r="OUX2498" s="207"/>
      <c r="OUY2498" s="187"/>
      <c r="OUZ2498" s="187"/>
      <c r="OVA2498" s="204"/>
      <c r="OVB2498" s="272"/>
      <c r="OVC2498" s="207"/>
      <c r="OVD2498" s="238"/>
      <c r="OVE2498" s="207"/>
      <c r="OVF2498" s="207"/>
      <c r="OVG2498" s="187"/>
      <c r="OVH2498" s="187"/>
      <c r="OVI2498" s="204"/>
      <c r="OVJ2498" s="272"/>
      <c r="OVK2498" s="207"/>
      <c r="OVL2498" s="238"/>
      <c r="OVM2498" s="207"/>
      <c r="OVN2498" s="207"/>
      <c r="OVO2498" s="187"/>
      <c r="OVP2498" s="187"/>
      <c r="OVQ2498" s="204"/>
      <c r="OVR2498" s="272"/>
      <c r="OVS2498" s="207"/>
      <c r="OVT2498" s="238"/>
      <c r="OVU2498" s="207"/>
      <c r="OVV2498" s="207"/>
      <c r="OVW2498" s="187"/>
      <c r="OVX2498" s="187"/>
      <c r="OVY2498" s="204"/>
      <c r="OVZ2498" s="272"/>
      <c r="OWA2498" s="207"/>
      <c r="OWB2498" s="238"/>
      <c r="OWC2498" s="207"/>
      <c r="OWD2498" s="207"/>
      <c r="OWE2498" s="187"/>
      <c r="OWF2498" s="187"/>
      <c r="OWG2498" s="204"/>
      <c r="OWH2498" s="272"/>
      <c r="OWI2498" s="207"/>
      <c r="OWJ2498" s="238"/>
      <c r="OWK2498" s="207"/>
      <c r="OWL2498" s="207"/>
      <c r="OWM2498" s="187"/>
      <c r="OWN2498" s="187"/>
      <c r="OWO2498" s="204"/>
      <c r="OWP2498" s="272"/>
      <c r="OWQ2498" s="207"/>
      <c r="OWR2498" s="238"/>
      <c r="OWS2498" s="207"/>
      <c r="OWT2498" s="207"/>
      <c r="OWU2498" s="187"/>
      <c r="OWV2498" s="187"/>
      <c r="OWW2498" s="204"/>
      <c r="OWX2498" s="272"/>
      <c r="OWY2498" s="207"/>
      <c r="OWZ2498" s="238"/>
      <c r="OXA2498" s="207"/>
      <c r="OXB2498" s="207"/>
      <c r="OXC2498" s="187"/>
      <c r="OXD2498" s="187"/>
      <c r="OXE2498" s="204"/>
      <c r="OXF2498" s="272"/>
      <c r="OXG2498" s="207"/>
      <c r="OXH2498" s="238"/>
      <c r="OXI2498" s="207"/>
      <c r="OXJ2498" s="207"/>
      <c r="OXK2498" s="187"/>
      <c r="OXL2498" s="187"/>
      <c r="OXM2498" s="204"/>
      <c r="OXN2498" s="272"/>
      <c r="OXO2498" s="207"/>
      <c r="OXP2498" s="238"/>
      <c r="OXQ2498" s="207"/>
      <c r="OXR2498" s="207"/>
      <c r="OXS2498" s="187"/>
      <c r="OXT2498" s="187"/>
      <c r="OXU2498" s="204"/>
      <c r="OXV2498" s="272"/>
      <c r="OXW2498" s="207"/>
      <c r="OXX2498" s="238"/>
      <c r="OXY2498" s="207"/>
      <c r="OXZ2498" s="207"/>
      <c r="OYA2498" s="187"/>
      <c r="OYB2498" s="187"/>
      <c r="OYC2498" s="204"/>
      <c r="OYD2498" s="272"/>
      <c r="OYE2498" s="207"/>
      <c r="OYF2498" s="238"/>
      <c r="OYG2498" s="207"/>
      <c r="OYH2498" s="207"/>
      <c r="OYI2498" s="187"/>
      <c r="OYJ2498" s="187"/>
      <c r="OYK2498" s="204"/>
      <c r="OYL2498" s="272"/>
      <c r="OYM2498" s="207"/>
      <c r="OYN2498" s="238"/>
      <c r="OYO2498" s="207"/>
      <c r="OYP2498" s="207"/>
      <c r="OYQ2498" s="187"/>
      <c r="OYR2498" s="187"/>
      <c r="OYS2498" s="204"/>
      <c r="OYT2498" s="272"/>
      <c r="OYU2498" s="207"/>
      <c r="OYV2498" s="238"/>
      <c r="OYW2498" s="207"/>
      <c r="OYX2498" s="207"/>
      <c r="OYY2498" s="187"/>
      <c r="OYZ2498" s="187"/>
      <c r="OZA2498" s="204"/>
      <c r="OZB2498" s="272"/>
      <c r="OZC2498" s="207"/>
      <c r="OZD2498" s="238"/>
      <c r="OZE2498" s="207"/>
      <c r="OZF2498" s="207"/>
      <c r="OZG2498" s="187"/>
      <c r="OZH2498" s="187"/>
      <c r="OZI2498" s="204"/>
      <c r="OZJ2498" s="272"/>
      <c r="OZK2498" s="207"/>
      <c r="OZL2498" s="238"/>
      <c r="OZM2498" s="207"/>
      <c r="OZN2498" s="207"/>
      <c r="OZO2498" s="187"/>
      <c r="OZP2498" s="187"/>
      <c r="OZQ2498" s="204"/>
      <c r="OZR2498" s="272"/>
      <c r="OZS2498" s="207"/>
      <c r="OZT2498" s="238"/>
      <c r="OZU2498" s="207"/>
      <c r="OZV2498" s="207"/>
      <c r="OZW2498" s="187"/>
      <c r="OZX2498" s="187"/>
      <c r="OZY2498" s="204"/>
      <c r="OZZ2498" s="272"/>
      <c r="PAA2498" s="207"/>
      <c r="PAB2498" s="238"/>
      <c r="PAC2498" s="207"/>
      <c r="PAD2498" s="207"/>
      <c r="PAE2498" s="187"/>
      <c r="PAF2498" s="187"/>
      <c r="PAG2498" s="204"/>
      <c r="PAH2498" s="272"/>
      <c r="PAI2498" s="207"/>
      <c r="PAJ2498" s="238"/>
      <c r="PAK2498" s="207"/>
      <c r="PAL2498" s="207"/>
      <c r="PAM2498" s="187"/>
      <c r="PAN2498" s="187"/>
      <c r="PAO2498" s="204"/>
      <c r="PAP2498" s="272"/>
      <c r="PAQ2498" s="207"/>
      <c r="PAR2498" s="238"/>
      <c r="PAS2498" s="207"/>
      <c r="PAT2498" s="207"/>
      <c r="PAU2498" s="187"/>
      <c r="PAV2498" s="187"/>
      <c r="PAW2498" s="204"/>
      <c r="PAX2498" s="272"/>
      <c r="PAY2498" s="207"/>
      <c r="PAZ2498" s="238"/>
      <c r="PBA2498" s="207"/>
      <c r="PBB2498" s="207"/>
      <c r="PBC2498" s="187"/>
      <c r="PBD2498" s="187"/>
      <c r="PBE2498" s="204"/>
      <c r="PBF2498" s="272"/>
      <c r="PBG2498" s="207"/>
      <c r="PBH2498" s="238"/>
      <c r="PBI2498" s="207"/>
      <c r="PBJ2498" s="207"/>
      <c r="PBK2498" s="187"/>
      <c r="PBL2498" s="187"/>
      <c r="PBM2498" s="204"/>
      <c r="PBN2498" s="272"/>
      <c r="PBO2498" s="207"/>
      <c r="PBP2498" s="238"/>
      <c r="PBQ2498" s="207"/>
      <c r="PBR2498" s="207"/>
      <c r="PBS2498" s="187"/>
      <c r="PBT2498" s="187"/>
      <c r="PBU2498" s="204"/>
      <c r="PBV2498" s="272"/>
      <c r="PBW2498" s="207"/>
      <c r="PBX2498" s="238"/>
      <c r="PBY2498" s="207"/>
      <c r="PBZ2498" s="207"/>
      <c r="PCA2498" s="187"/>
      <c r="PCB2498" s="187"/>
      <c r="PCC2498" s="204"/>
      <c r="PCD2498" s="272"/>
      <c r="PCE2498" s="207"/>
      <c r="PCF2498" s="238"/>
      <c r="PCG2498" s="207"/>
      <c r="PCH2498" s="207"/>
      <c r="PCI2498" s="187"/>
      <c r="PCJ2498" s="187"/>
      <c r="PCK2498" s="204"/>
      <c r="PCL2498" s="272"/>
      <c r="PCM2498" s="207"/>
      <c r="PCN2498" s="238"/>
      <c r="PCO2498" s="207"/>
      <c r="PCP2498" s="207"/>
      <c r="PCQ2498" s="187"/>
      <c r="PCR2498" s="187"/>
      <c r="PCS2498" s="204"/>
      <c r="PCT2498" s="272"/>
      <c r="PCU2498" s="207"/>
      <c r="PCV2498" s="238"/>
      <c r="PCW2498" s="207"/>
      <c r="PCX2498" s="207"/>
      <c r="PCY2498" s="187"/>
      <c r="PCZ2498" s="187"/>
      <c r="PDA2498" s="204"/>
      <c r="PDB2498" s="272"/>
      <c r="PDC2498" s="207"/>
      <c r="PDD2498" s="238"/>
      <c r="PDE2498" s="207"/>
      <c r="PDF2498" s="207"/>
      <c r="PDG2498" s="187"/>
      <c r="PDH2498" s="187"/>
      <c r="PDI2498" s="204"/>
      <c r="PDJ2498" s="272"/>
      <c r="PDK2498" s="207"/>
      <c r="PDL2498" s="238"/>
      <c r="PDM2498" s="207"/>
      <c r="PDN2498" s="207"/>
      <c r="PDO2498" s="187"/>
      <c r="PDP2498" s="187"/>
      <c r="PDQ2498" s="204"/>
      <c r="PDR2498" s="272"/>
      <c r="PDS2498" s="207"/>
      <c r="PDT2498" s="238"/>
      <c r="PDU2498" s="207"/>
      <c r="PDV2498" s="207"/>
      <c r="PDW2498" s="187"/>
      <c r="PDX2498" s="187"/>
      <c r="PDY2498" s="204"/>
      <c r="PDZ2498" s="272"/>
      <c r="PEA2498" s="207"/>
      <c r="PEB2498" s="238"/>
      <c r="PEC2498" s="207"/>
      <c r="PED2498" s="207"/>
      <c r="PEE2498" s="187"/>
      <c r="PEF2498" s="187"/>
      <c r="PEG2498" s="204"/>
      <c r="PEH2498" s="272"/>
      <c r="PEI2498" s="207"/>
      <c r="PEJ2498" s="238"/>
      <c r="PEK2498" s="207"/>
      <c r="PEL2498" s="207"/>
      <c r="PEM2498" s="187"/>
      <c r="PEN2498" s="187"/>
      <c r="PEO2498" s="204"/>
      <c r="PEP2498" s="272"/>
      <c r="PEQ2498" s="207"/>
      <c r="PER2498" s="238"/>
      <c r="PES2498" s="207"/>
      <c r="PET2498" s="207"/>
      <c r="PEU2498" s="187"/>
      <c r="PEV2498" s="187"/>
      <c r="PEW2498" s="204"/>
      <c r="PEX2498" s="272"/>
      <c r="PEY2498" s="207"/>
      <c r="PEZ2498" s="238"/>
      <c r="PFA2498" s="207"/>
      <c r="PFB2498" s="207"/>
      <c r="PFC2498" s="187"/>
      <c r="PFD2498" s="187"/>
      <c r="PFE2498" s="204"/>
      <c r="PFF2498" s="272"/>
      <c r="PFG2498" s="207"/>
      <c r="PFH2498" s="238"/>
      <c r="PFI2498" s="207"/>
      <c r="PFJ2498" s="207"/>
      <c r="PFK2498" s="187"/>
      <c r="PFL2498" s="187"/>
      <c r="PFM2498" s="204"/>
      <c r="PFN2498" s="272"/>
      <c r="PFO2498" s="207"/>
      <c r="PFP2498" s="238"/>
      <c r="PFQ2498" s="207"/>
      <c r="PFR2498" s="207"/>
      <c r="PFS2498" s="187"/>
      <c r="PFT2498" s="187"/>
      <c r="PFU2498" s="204"/>
      <c r="PFV2498" s="272"/>
      <c r="PFW2498" s="207"/>
      <c r="PFX2498" s="238"/>
      <c r="PFY2498" s="207"/>
      <c r="PFZ2498" s="207"/>
      <c r="PGA2498" s="187"/>
      <c r="PGB2498" s="187"/>
      <c r="PGC2498" s="204"/>
      <c r="PGD2498" s="272"/>
      <c r="PGE2498" s="207"/>
      <c r="PGF2498" s="238"/>
      <c r="PGG2498" s="207"/>
      <c r="PGH2498" s="207"/>
      <c r="PGI2498" s="187"/>
      <c r="PGJ2498" s="187"/>
      <c r="PGK2498" s="204"/>
      <c r="PGL2498" s="272"/>
      <c r="PGM2498" s="207"/>
      <c r="PGN2498" s="238"/>
      <c r="PGO2498" s="207"/>
      <c r="PGP2498" s="207"/>
      <c r="PGQ2498" s="187"/>
      <c r="PGR2498" s="187"/>
      <c r="PGS2498" s="204"/>
      <c r="PGT2498" s="272"/>
      <c r="PGU2498" s="207"/>
      <c r="PGV2498" s="238"/>
      <c r="PGW2498" s="207"/>
      <c r="PGX2498" s="207"/>
      <c r="PGY2498" s="187"/>
      <c r="PGZ2498" s="187"/>
      <c r="PHA2498" s="204"/>
      <c r="PHB2498" s="272"/>
      <c r="PHC2498" s="207"/>
      <c r="PHD2498" s="238"/>
      <c r="PHE2498" s="207"/>
      <c r="PHF2498" s="207"/>
      <c r="PHG2498" s="187"/>
      <c r="PHH2498" s="187"/>
      <c r="PHI2498" s="204"/>
      <c r="PHJ2498" s="272"/>
      <c r="PHK2498" s="207"/>
      <c r="PHL2498" s="238"/>
      <c r="PHM2498" s="207"/>
      <c r="PHN2498" s="207"/>
      <c r="PHO2498" s="187"/>
      <c r="PHP2498" s="187"/>
      <c r="PHQ2498" s="204"/>
      <c r="PHR2498" s="272"/>
      <c r="PHS2498" s="207"/>
      <c r="PHT2498" s="238"/>
      <c r="PHU2498" s="207"/>
      <c r="PHV2498" s="207"/>
      <c r="PHW2498" s="187"/>
      <c r="PHX2498" s="187"/>
      <c r="PHY2498" s="204"/>
      <c r="PHZ2498" s="272"/>
      <c r="PIA2498" s="207"/>
      <c r="PIB2498" s="238"/>
      <c r="PIC2498" s="207"/>
      <c r="PID2498" s="207"/>
      <c r="PIE2498" s="187"/>
      <c r="PIF2498" s="187"/>
      <c r="PIG2498" s="204"/>
      <c r="PIH2498" s="272"/>
      <c r="PII2498" s="207"/>
      <c r="PIJ2498" s="238"/>
      <c r="PIK2498" s="207"/>
      <c r="PIL2498" s="207"/>
      <c r="PIM2498" s="187"/>
      <c r="PIN2498" s="187"/>
      <c r="PIO2498" s="204"/>
      <c r="PIP2498" s="272"/>
      <c r="PIQ2498" s="207"/>
      <c r="PIR2498" s="238"/>
      <c r="PIS2498" s="207"/>
      <c r="PIT2498" s="207"/>
      <c r="PIU2498" s="187"/>
      <c r="PIV2498" s="187"/>
      <c r="PIW2498" s="204"/>
      <c r="PIX2498" s="272"/>
      <c r="PIY2498" s="207"/>
      <c r="PIZ2498" s="238"/>
      <c r="PJA2498" s="207"/>
      <c r="PJB2498" s="207"/>
      <c r="PJC2498" s="187"/>
      <c r="PJD2498" s="187"/>
      <c r="PJE2498" s="204"/>
      <c r="PJF2498" s="272"/>
      <c r="PJG2498" s="207"/>
      <c r="PJH2498" s="238"/>
      <c r="PJI2498" s="207"/>
      <c r="PJJ2498" s="207"/>
      <c r="PJK2498" s="187"/>
      <c r="PJL2498" s="187"/>
      <c r="PJM2498" s="204"/>
      <c r="PJN2498" s="272"/>
      <c r="PJO2498" s="207"/>
      <c r="PJP2498" s="238"/>
      <c r="PJQ2498" s="207"/>
      <c r="PJR2498" s="207"/>
      <c r="PJS2498" s="187"/>
      <c r="PJT2498" s="187"/>
      <c r="PJU2498" s="204"/>
      <c r="PJV2498" s="272"/>
      <c r="PJW2498" s="207"/>
      <c r="PJX2498" s="238"/>
      <c r="PJY2498" s="207"/>
      <c r="PJZ2498" s="207"/>
      <c r="PKA2498" s="187"/>
      <c r="PKB2498" s="187"/>
      <c r="PKC2498" s="204"/>
      <c r="PKD2498" s="272"/>
      <c r="PKE2498" s="207"/>
      <c r="PKF2498" s="238"/>
      <c r="PKG2498" s="207"/>
      <c r="PKH2498" s="207"/>
      <c r="PKI2498" s="187"/>
      <c r="PKJ2498" s="187"/>
      <c r="PKK2498" s="204"/>
      <c r="PKL2498" s="272"/>
      <c r="PKM2498" s="207"/>
      <c r="PKN2498" s="238"/>
      <c r="PKO2498" s="207"/>
      <c r="PKP2498" s="207"/>
      <c r="PKQ2498" s="187"/>
      <c r="PKR2498" s="187"/>
      <c r="PKS2498" s="204"/>
      <c r="PKT2498" s="272"/>
      <c r="PKU2498" s="207"/>
      <c r="PKV2498" s="238"/>
      <c r="PKW2498" s="207"/>
      <c r="PKX2498" s="207"/>
      <c r="PKY2498" s="187"/>
      <c r="PKZ2498" s="187"/>
      <c r="PLA2498" s="204"/>
      <c r="PLB2498" s="272"/>
      <c r="PLC2498" s="207"/>
      <c r="PLD2498" s="238"/>
      <c r="PLE2498" s="207"/>
      <c r="PLF2498" s="207"/>
      <c r="PLG2498" s="187"/>
      <c r="PLH2498" s="187"/>
      <c r="PLI2498" s="204"/>
      <c r="PLJ2498" s="272"/>
      <c r="PLK2498" s="207"/>
      <c r="PLL2498" s="238"/>
      <c r="PLM2498" s="207"/>
      <c r="PLN2498" s="207"/>
      <c r="PLO2498" s="187"/>
      <c r="PLP2498" s="187"/>
      <c r="PLQ2498" s="204"/>
      <c r="PLR2498" s="272"/>
      <c r="PLS2498" s="207"/>
      <c r="PLT2498" s="238"/>
      <c r="PLU2498" s="207"/>
      <c r="PLV2498" s="207"/>
      <c r="PLW2498" s="187"/>
      <c r="PLX2498" s="187"/>
      <c r="PLY2498" s="204"/>
      <c r="PLZ2498" s="272"/>
      <c r="PMA2498" s="207"/>
      <c r="PMB2498" s="238"/>
      <c r="PMC2498" s="207"/>
      <c r="PMD2498" s="207"/>
      <c r="PME2498" s="187"/>
      <c r="PMF2498" s="187"/>
      <c r="PMG2498" s="204"/>
      <c r="PMH2498" s="272"/>
      <c r="PMI2498" s="207"/>
      <c r="PMJ2498" s="238"/>
      <c r="PMK2498" s="207"/>
      <c r="PML2498" s="207"/>
      <c r="PMM2498" s="187"/>
      <c r="PMN2498" s="187"/>
      <c r="PMO2498" s="204"/>
      <c r="PMP2498" s="272"/>
      <c r="PMQ2498" s="207"/>
      <c r="PMR2498" s="238"/>
      <c r="PMS2498" s="207"/>
      <c r="PMT2498" s="207"/>
      <c r="PMU2498" s="187"/>
      <c r="PMV2498" s="187"/>
      <c r="PMW2498" s="204"/>
      <c r="PMX2498" s="272"/>
      <c r="PMY2498" s="207"/>
      <c r="PMZ2498" s="238"/>
      <c r="PNA2498" s="207"/>
      <c r="PNB2498" s="207"/>
      <c r="PNC2498" s="187"/>
      <c r="PND2498" s="187"/>
      <c r="PNE2498" s="204"/>
      <c r="PNF2498" s="272"/>
      <c r="PNG2498" s="207"/>
      <c r="PNH2498" s="238"/>
      <c r="PNI2498" s="207"/>
      <c r="PNJ2498" s="207"/>
      <c r="PNK2498" s="187"/>
      <c r="PNL2498" s="187"/>
      <c r="PNM2498" s="204"/>
      <c r="PNN2498" s="272"/>
      <c r="PNO2498" s="207"/>
      <c r="PNP2498" s="238"/>
      <c r="PNQ2498" s="207"/>
      <c r="PNR2498" s="207"/>
      <c r="PNS2498" s="187"/>
      <c r="PNT2498" s="187"/>
      <c r="PNU2498" s="204"/>
      <c r="PNV2498" s="272"/>
      <c r="PNW2498" s="207"/>
      <c r="PNX2498" s="238"/>
      <c r="PNY2498" s="207"/>
      <c r="PNZ2498" s="207"/>
      <c r="POA2498" s="187"/>
      <c r="POB2498" s="187"/>
      <c r="POC2498" s="204"/>
      <c r="POD2498" s="272"/>
      <c r="POE2498" s="207"/>
      <c r="POF2498" s="238"/>
      <c r="POG2498" s="207"/>
      <c r="POH2498" s="207"/>
      <c r="POI2498" s="187"/>
      <c r="POJ2498" s="187"/>
      <c r="POK2498" s="204"/>
      <c r="POL2498" s="272"/>
      <c r="POM2498" s="207"/>
      <c r="PON2498" s="238"/>
      <c r="POO2498" s="207"/>
      <c r="POP2498" s="207"/>
      <c r="POQ2498" s="187"/>
      <c r="POR2498" s="187"/>
      <c r="POS2498" s="204"/>
      <c r="POT2498" s="272"/>
      <c r="POU2498" s="207"/>
      <c r="POV2498" s="238"/>
      <c r="POW2498" s="207"/>
      <c r="POX2498" s="207"/>
      <c r="POY2498" s="187"/>
      <c r="POZ2498" s="187"/>
      <c r="PPA2498" s="204"/>
      <c r="PPB2498" s="272"/>
      <c r="PPC2498" s="207"/>
      <c r="PPD2498" s="238"/>
      <c r="PPE2498" s="207"/>
      <c r="PPF2498" s="207"/>
      <c r="PPG2498" s="187"/>
      <c r="PPH2498" s="187"/>
      <c r="PPI2498" s="204"/>
      <c r="PPJ2498" s="272"/>
      <c r="PPK2498" s="207"/>
      <c r="PPL2498" s="238"/>
      <c r="PPM2498" s="207"/>
      <c r="PPN2498" s="207"/>
      <c r="PPO2498" s="187"/>
      <c r="PPP2498" s="187"/>
      <c r="PPQ2498" s="204"/>
      <c r="PPR2498" s="272"/>
      <c r="PPS2498" s="207"/>
      <c r="PPT2498" s="238"/>
      <c r="PPU2498" s="207"/>
      <c r="PPV2498" s="207"/>
      <c r="PPW2498" s="187"/>
      <c r="PPX2498" s="187"/>
      <c r="PPY2498" s="204"/>
      <c r="PPZ2498" s="272"/>
      <c r="PQA2498" s="207"/>
      <c r="PQB2498" s="238"/>
      <c r="PQC2498" s="207"/>
      <c r="PQD2498" s="207"/>
      <c r="PQE2498" s="187"/>
      <c r="PQF2498" s="187"/>
      <c r="PQG2498" s="204"/>
      <c r="PQH2498" s="272"/>
      <c r="PQI2498" s="207"/>
      <c r="PQJ2498" s="238"/>
      <c r="PQK2498" s="207"/>
      <c r="PQL2498" s="207"/>
      <c r="PQM2498" s="187"/>
      <c r="PQN2498" s="187"/>
      <c r="PQO2498" s="204"/>
      <c r="PQP2498" s="272"/>
      <c r="PQQ2498" s="207"/>
      <c r="PQR2498" s="238"/>
      <c r="PQS2498" s="207"/>
      <c r="PQT2498" s="207"/>
      <c r="PQU2498" s="187"/>
      <c r="PQV2498" s="187"/>
      <c r="PQW2498" s="204"/>
      <c r="PQX2498" s="272"/>
      <c r="PQY2498" s="207"/>
      <c r="PQZ2498" s="238"/>
      <c r="PRA2498" s="207"/>
      <c r="PRB2498" s="207"/>
      <c r="PRC2498" s="187"/>
      <c r="PRD2498" s="187"/>
      <c r="PRE2498" s="204"/>
      <c r="PRF2498" s="272"/>
      <c r="PRG2498" s="207"/>
      <c r="PRH2498" s="238"/>
      <c r="PRI2498" s="207"/>
      <c r="PRJ2498" s="207"/>
      <c r="PRK2498" s="187"/>
      <c r="PRL2498" s="187"/>
      <c r="PRM2498" s="204"/>
      <c r="PRN2498" s="272"/>
      <c r="PRO2498" s="207"/>
      <c r="PRP2498" s="238"/>
      <c r="PRQ2498" s="207"/>
      <c r="PRR2498" s="207"/>
      <c r="PRS2498" s="187"/>
      <c r="PRT2498" s="187"/>
      <c r="PRU2498" s="204"/>
      <c r="PRV2498" s="272"/>
      <c r="PRW2498" s="207"/>
      <c r="PRX2498" s="238"/>
      <c r="PRY2498" s="207"/>
      <c r="PRZ2498" s="207"/>
      <c r="PSA2498" s="187"/>
      <c r="PSB2498" s="187"/>
      <c r="PSC2498" s="204"/>
      <c r="PSD2498" s="272"/>
      <c r="PSE2498" s="207"/>
      <c r="PSF2498" s="238"/>
      <c r="PSG2498" s="207"/>
      <c r="PSH2498" s="207"/>
      <c r="PSI2498" s="187"/>
      <c r="PSJ2498" s="187"/>
      <c r="PSK2498" s="204"/>
      <c r="PSL2498" s="272"/>
      <c r="PSM2498" s="207"/>
      <c r="PSN2498" s="238"/>
      <c r="PSO2498" s="207"/>
      <c r="PSP2498" s="207"/>
      <c r="PSQ2498" s="187"/>
      <c r="PSR2498" s="187"/>
      <c r="PSS2498" s="204"/>
      <c r="PST2498" s="272"/>
      <c r="PSU2498" s="207"/>
      <c r="PSV2498" s="238"/>
      <c r="PSW2498" s="207"/>
      <c r="PSX2498" s="207"/>
      <c r="PSY2498" s="187"/>
      <c r="PSZ2498" s="187"/>
      <c r="PTA2498" s="204"/>
      <c r="PTB2498" s="272"/>
      <c r="PTC2498" s="207"/>
      <c r="PTD2498" s="238"/>
      <c r="PTE2498" s="207"/>
      <c r="PTF2498" s="207"/>
      <c r="PTG2498" s="187"/>
      <c r="PTH2498" s="187"/>
      <c r="PTI2498" s="204"/>
      <c r="PTJ2498" s="272"/>
      <c r="PTK2498" s="207"/>
      <c r="PTL2498" s="238"/>
      <c r="PTM2498" s="207"/>
      <c r="PTN2498" s="207"/>
      <c r="PTO2498" s="187"/>
      <c r="PTP2498" s="187"/>
      <c r="PTQ2498" s="204"/>
      <c r="PTR2498" s="272"/>
      <c r="PTS2498" s="207"/>
      <c r="PTT2498" s="238"/>
      <c r="PTU2498" s="207"/>
      <c r="PTV2498" s="207"/>
      <c r="PTW2498" s="187"/>
      <c r="PTX2498" s="187"/>
      <c r="PTY2498" s="204"/>
      <c r="PTZ2498" s="272"/>
      <c r="PUA2498" s="207"/>
      <c r="PUB2498" s="238"/>
      <c r="PUC2498" s="207"/>
      <c r="PUD2498" s="207"/>
      <c r="PUE2498" s="187"/>
      <c r="PUF2498" s="187"/>
      <c r="PUG2498" s="204"/>
      <c r="PUH2498" s="272"/>
      <c r="PUI2498" s="207"/>
      <c r="PUJ2498" s="238"/>
      <c r="PUK2498" s="207"/>
      <c r="PUL2498" s="207"/>
      <c r="PUM2498" s="187"/>
      <c r="PUN2498" s="187"/>
      <c r="PUO2498" s="204"/>
      <c r="PUP2498" s="272"/>
      <c r="PUQ2498" s="207"/>
      <c r="PUR2498" s="238"/>
      <c r="PUS2498" s="207"/>
      <c r="PUT2498" s="207"/>
      <c r="PUU2498" s="187"/>
      <c r="PUV2498" s="187"/>
      <c r="PUW2498" s="204"/>
      <c r="PUX2498" s="272"/>
      <c r="PUY2498" s="207"/>
      <c r="PUZ2498" s="238"/>
      <c r="PVA2498" s="207"/>
      <c r="PVB2498" s="207"/>
      <c r="PVC2498" s="187"/>
      <c r="PVD2498" s="187"/>
      <c r="PVE2498" s="204"/>
      <c r="PVF2498" s="272"/>
      <c r="PVG2498" s="207"/>
      <c r="PVH2498" s="238"/>
      <c r="PVI2498" s="207"/>
      <c r="PVJ2498" s="207"/>
      <c r="PVK2498" s="187"/>
      <c r="PVL2498" s="187"/>
      <c r="PVM2498" s="204"/>
      <c r="PVN2498" s="272"/>
      <c r="PVO2498" s="207"/>
      <c r="PVP2498" s="238"/>
      <c r="PVQ2498" s="207"/>
      <c r="PVR2498" s="207"/>
      <c r="PVS2498" s="187"/>
      <c r="PVT2498" s="187"/>
      <c r="PVU2498" s="204"/>
      <c r="PVV2498" s="272"/>
      <c r="PVW2498" s="207"/>
      <c r="PVX2498" s="238"/>
      <c r="PVY2498" s="207"/>
      <c r="PVZ2498" s="207"/>
      <c r="PWA2498" s="187"/>
      <c r="PWB2498" s="187"/>
      <c r="PWC2498" s="204"/>
      <c r="PWD2498" s="272"/>
      <c r="PWE2498" s="207"/>
      <c r="PWF2498" s="238"/>
      <c r="PWG2498" s="207"/>
      <c r="PWH2498" s="207"/>
      <c r="PWI2498" s="187"/>
      <c r="PWJ2498" s="187"/>
      <c r="PWK2498" s="204"/>
      <c r="PWL2498" s="272"/>
      <c r="PWM2498" s="207"/>
      <c r="PWN2498" s="238"/>
      <c r="PWO2498" s="207"/>
      <c r="PWP2498" s="207"/>
      <c r="PWQ2498" s="187"/>
      <c r="PWR2498" s="187"/>
      <c r="PWS2498" s="204"/>
      <c r="PWT2498" s="272"/>
      <c r="PWU2498" s="207"/>
      <c r="PWV2498" s="238"/>
      <c r="PWW2498" s="207"/>
      <c r="PWX2498" s="207"/>
      <c r="PWY2498" s="187"/>
      <c r="PWZ2498" s="187"/>
      <c r="PXA2498" s="204"/>
      <c r="PXB2498" s="272"/>
      <c r="PXC2498" s="207"/>
      <c r="PXD2498" s="238"/>
      <c r="PXE2498" s="207"/>
      <c r="PXF2498" s="207"/>
      <c r="PXG2498" s="187"/>
      <c r="PXH2498" s="187"/>
      <c r="PXI2498" s="204"/>
      <c r="PXJ2498" s="272"/>
      <c r="PXK2498" s="207"/>
      <c r="PXL2498" s="238"/>
      <c r="PXM2498" s="207"/>
      <c r="PXN2498" s="207"/>
      <c r="PXO2498" s="187"/>
      <c r="PXP2498" s="187"/>
      <c r="PXQ2498" s="204"/>
      <c r="PXR2498" s="272"/>
      <c r="PXS2498" s="207"/>
      <c r="PXT2498" s="238"/>
      <c r="PXU2498" s="207"/>
      <c r="PXV2498" s="207"/>
      <c r="PXW2498" s="187"/>
      <c r="PXX2498" s="187"/>
      <c r="PXY2498" s="204"/>
      <c r="PXZ2498" s="272"/>
      <c r="PYA2498" s="207"/>
      <c r="PYB2498" s="238"/>
      <c r="PYC2498" s="207"/>
      <c r="PYD2498" s="207"/>
      <c r="PYE2498" s="187"/>
      <c r="PYF2498" s="187"/>
      <c r="PYG2498" s="204"/>
      <c r="PYH2498" s="272"/>
      <c r="PYI2498" s="207"/>
      <c r="PYJ2498" s="238"/>
      <c r="PYK2498" s="207"/>
      <c r="PYL2498" s="207"/>
      <c r="PYM2498" s="187"/>
      <c r="PYN2498" s="187"/>
      <c r="PYO2498" s="204"/>
      <c r="PYP2498" s="272"/>
      <c r="PYQ2498" s="207"/>
      <c r="PYR2498" s="238"/>
      <c r="PYS2498" s="207"/>
      <c r="PYT2498" s="207"/>
      <c r="PYU2498" s="187"/>
      <c r="PYV2498" s="187"/>
      <c r="PYW2498" s="204"/>
      <c r="PYX2498" s="272"/>
      <c r="PYY2498" s="207"/>
      <c r="PYZ2498" s="238"/>
      <c r="PZA2498" s="207"/>
      <c r="PZB2498" s="207"/>
      <c r="PZC2498" s="187"/>
      <c r="PZD2498" s="187"/>
      <c r="PZE2498" s="204"/>
      <c r="PZF2498" s="272"/>
      <c r="PZG2498" s="207"/>
      <c r="PZH2498" s="238"/>
      <c r="PZI2498" s="207"/>
      <c r="PZJ2498" s="207"/>
      <c r="PZK2498" s="187"/>
      <c r="PZL2498" s="187"/>
      <c r="PZM2498" s="204"/>
      <c r="PZN2498" s="272"/>
      <c r="PZO2498" s="207"/>
      <c r="PZP2498" s="238"/>
      <c r="PZQ2498" s="207"/>
      <c r="PZR2498" s="207"/>
      <c r="PZS2498" s="187"/>
      <c r="PZT2498" s="187"/>
      <c r="PZU2498" s="204"/>
      <c r="PZV2498" s="272"/>
      <c r="PZW2498" s="207"/>
      <c r="PZX2498" s="238"/>
      <c r="PZY2498" s="207"/>
      <c r="PZZ2498" s="207"/>
      <c r="QAA2498" s="187"/>
      <c r="QAB2498" s="187"/>
      <c r="QAC2498" s="204"/>
      <c r="QAD2498" s="272"/>
      <c r="QAE2498" s="207"/>
      <c r="QAF2498" s="238"/>
      <c r="QAG2498" s="207"/>
      <c r="QAH2498" s="207"/>
      <c r="QAI2498" s="187"/>
      <c r="QAJ2498" s="187"/>
      <c r="QAK2498" s="204"/>
      <c r="QAL2498" s="272"/>
      <c r="QAM2498" s="207"/>
      <c r="QAN2498" s="238"/>
      <c r="QAO2498" s="207"/>
      <c r="QAP2498" s="207"/>
      <c r="QAQ2498" s="187"/>
      <c r="QAR2498" s="187"/>
      <c r="QAS2498" s="204"/>
      <c r="QAT2498" s="272"/>
      <c r="QAU2498" s="207"/>
      <c r="QAV2498" s="238"/>
      <c r="QAW2498" s="207"/>
      <c r="QAX2498" s="207"/>
      <c r="QAY2498" s="187"/>
      <c r="QAZ2498" s="187"/>
      <c r="QBA2498" s="204"/>
      <c r="QBB2498" s="272"/>
      <c r="QBC2498" s="207"/>
      <c r="QBD2498" s="238"/>
      <c r="QBE2498" s="207"/>
      <c r="QBF2498" s="207"/>
      <c r="QBG2498" s="187"/>
      <c r="QBH2498" s="187"/>
      <c r="QBI2498" s="204"/>
      <c r="QBJ2498" s="272"/>
      <c r="QBK2498" s="207"/>
      <c r="QBL2498" s="238"/>
      <c r="QBM2498" s="207"/>
      <c r="QBN2498" s="207"/>
      <c r="QBO2498" s="187"/>
      <c r="QBP2498" s="187"/>
      <c r="QBQ2498" s="204"/>
      <c r="QBR2498" s="272"/>
      <c r="QBS2498" s="207"/>
      <c r="QBT2498" s="238"/>
      <c r="QBU2498" s="207"/>
      <c r="QBV2498" s="207"/>
      <c r="QBW2498" s="187"/>
      <c r="QBX2498" s="187"/>
      <c r="QBY2498" s="204"/>
      <c r="QBZ2498" s="272"/>
      <c r="QCA2498" s="207"/>
      <c r="QCB2498" s="238"/>
      <c r="QCC2498" s="207"/>
      <c r="QCD2498" s="207"/>
      <c r="QCE2498" s="187"/>
      <c r="QCF2498" s="187"/>
      <c r="QCG2498" s="204"/>
      <c r="QCH2498" s="272"/>
      <c r="QCI2498" s="207"/>
      <c r="QCJ2498" s="238"/>
      <c r="QCK2498" s="207"/>
      <c r="QCL2498" s="207"/>
      <c r="QCM2498" s="187"/>
      <c r="QCN2498" s="187"/>
      <c r="QCO2498" s="204"/>
      <c r="QCP2498" s="272"/>
      <c r="QCQ2498" s="207"/>
      <c r="QCR2498" s="238"/>
      <c r="QCS2498" s="207"/>
      <c r="QCT2498" s="207"/>
      <c r="QCU2498" s="187"/>
      <c r="QCV2498" s="187"/>
      <c r="QCW2498" s="204"/>
      <c r="QCX2498" s="272"/>
      <c r="QCY2498" s="207"/>
      <c r="QCZ2498" s="238"/>
      <c r="QDA2498" s="207"/>
      <c r="QDB2498" s="207"/>
      <c r="QDC2498" s="187"/>
      <c r="QDD2498" s="187"/>
      <c r="QDE2498" s="204"/>
      <c r="QDF2498" s="272"/>
      <c r="QDG2498" s="207"/>
      <c r="QDH2498" s="238"/>
      <c r="QDI2498" s="207"/>
      <c r="QDJ2498" s="207"/>
      <c r="QDK2498" s="187"/>
      <c r="QDL2498" s="187"/>
      <c r="QDM2498" s="204"/>
      <c r="QDN2498" s="272"/>
      <c r="QDO2498" s="207"/>
      <c r="QDP2498" s="238"/>
      <c r="QDQ2498" s="207"/>
      <c r="QDR2498" s="207"/>
      <c r="QDS2498" s="187"/>
      <c r="QDT2498" s="187"/>
      <c r="QDU2498" s="204"/>
      <c r="QDV2498" s="272"/>
      <c r="QDW2498" s="207"/>
      <c r="QDX2498" s="238"/>
      <c r="QDY2498" s="207"/>
      <c r="QDZ2498" s="207"/>
      <c r="QEA2498" s="187"/>
      <c r="QEB2498" s="187"/>
      <c r="QEC2498" s="204"/>
      <c r="QED2498" s="272"/>
      <c r="QEE2498" s="207"/>
      <c r="QEF2498" s="238"/>
      <c r="QEG2498" s="207"/>
      <c r="QEH2498" s="207"/>
      <c r="QEI2498" s="187"/>
      <c r="QEJ2498" s="187"/>
      <c r="QEK2498" s="204"/>
      <c r="QEL2498" s="272"/>
      <c r="QEM2498" s="207"/>
      <c r="QEN2498" s="238"/>
      <c r="QEO2498" s="207"/>
      <c r="QEP2498" s="207"/>
      <c r="QEQ2498" s="187"/>
      <c r="QER2498" s="187"/>
      <c r="QES2498" s="204"/>
      <c r="QET2498" s="272"/>
      <c r="QEU2498" s="207"/>
      <c r="QEV2498" s="238"/>
      <c r="QEW2498" s="207"/>
      <c r="QEX2498" s="207"/>
      <c r="QEY2498" s="187"/>
      <c r="QEZ2498" s="187"/>
      <c r="QFA2498" s="204"/>
      <c r="QFB2498" s="272"/>
      <c r="QFC2498" s="207"/>
      <c r="QFD2498" s="238"/>
      <c r="QFE2498" s="207"/>
      <c r="QFF2498" s="207"/>
      <c r="QFG2498" s="187"/>
      <c r="QFH2498" s="187"/>
      <c r="QFI2498" s="204"/>
      <c r="QFJ2498" s="272"/>
      <c r="QFK2498" s="207"/>
      <c r="QFL2498" s="238"/>
      <c r="QFM2498" s="207"/>
      <c r="QFN2498" s="207"/>
      <c r="QFO2498" s="187"/>
      <c r="QFP2498" s="187"/>
      <c r="QFQ2498" s="204"/>
      <c r="QFR2498" s="272"/>
      <c r="QFS2498" s="207"/>
      <c r="QFT2498" s="238"/>
      <c r="QFU2498" s="207"/>
      <c r="QFV2498" s="207"/>
      <c r="QFW2498" s="187"/>
      <c r="QFX2498" s="187"/>
      <c r="QFY2498" s="204"/>
      <c r="QFZ2498" s="272"/>
      <c r="QGA2498" s="207"/>
      <c r="QGB2498" s="238"/>
      <c r="QGC2498" s="207"/>
      <c r="QGD2498" s="207"/>
      <c r="QGE2498" s="187"/>
      <c r="QGF2498" s="187"/>
      <c r="QGG2498" s="204"/>
      <c r="QGH2498" s="272"/>
      <c r="QGI2498" s="207"/>
      <c r="QGJ2498" s="238"/>
      <c r="QGK2498" s="207"/>
      <c r="QGL2498" s="207"/>
      <c r="QGM2498" s="187"/>
      <c r="QGN2498" s="187"/>
      <c r="QGO2498" s="204"/>
      <c r="QGP2498" s="272"/>
      <c r="QGQ2498" s="207"/>
      <c r="QGR2498" s="238"/>
      <c r="QGS2498" s="207"/>
      <c r="QGT2498" s="207"/>
      <c r="QGU2498" s="187"/>
      <c r="QGV2498" s="187"/>
      <c r="QGW2498" s="204"/>
      <c r="QGX2498" s="272"/>
      <c r="QGY2498" s="207"/>
      <c r="QGZ2498" s="238"/>
      <c r="QHA2498" s="207"/>
      <c r="QHB2498" s="207"/>
      <c r="QHC2498" s="187"/>
      <c r="QHD2498" s="187"/>
      <c r="QHE2498" s="204"/>
      <c r="QHF2498" s="272"/>
      <c r="QHG2498" s="207"/>
      <c r="QHH2498" s="238"/>
      <c r="QHI2498" s="207"/>
      <c r="QHJ2498" s="207"/>
      <c r="QHK2498" s="187"/>
      <c r="QHL2498" s="187"/>
      <c r="QHM2498" s="204"/>
      <c r="QHN2498" s="272"/>
      <c r="QHO2498" s="207"/>
      <c r="QHP2498" s="238"/>
      <c r="QHQ2498" s="207"/>
      <c r="QHR2498" s="207"/>
      <c r="QHS2498" s="187"/>
      <c r="QHT2498" s="187"/>
      <c r="QHU2498" s="204"/>
      <c r="QHV2498" s="272"/>
      <c r="QHW2498" s="207"/>
      <c r="QHX2498" s="238"/>
      <c r="QHY2498" s="207"/>
      <c r="QHZ2498" s="207"/>
      <c r="QIA2498" s="187"/>
      <c r="QIB2498" s="187"/>
      <c r="QIC2498" s="204"/>
      <c r="QID2498" s="272"/>
      <c r="QIE2498" s="207"/>
      <c r="QIF2498" s="238"/>
      <c r="QIG2498" s="207"/>
      <c r="QIH2498" s="207"/>
      <c r="QII2498" s="187"/>
      <c r="QIJ2498" s="187"/>
      <c r="QIK2498" s="204"/>
      <c r="QIL2498" s="272"/>
      <c r="QIM2498" s="207"/>
      <c r="QIN2498" s="238"/>
      <c r="QIO2498" s="207"/>
      <c r="QIP2498" s="207"/>
      <c r="QIQ2498" s="187"/>
      <c r="QIR2498" s="187"/>
      <c r="QIS2498" s="204"/>
      <c r="QIT2498" s="272"/>
      <c r="QIU2498" s="207"/>
      <c r="QIV2498" s="238"/>
      <c r="QIW2498" s="207"/>
      <c r="QIX2498" s="207"/>
      <c r="QIY2498" s="187"/>
      <c r="QIZ2498" s="187"/>
      <c r="QJA2498" s="204"/>
      <c r="QJB2498" s="272"/>
      <c r="QJC2498" s="207"/>
      <c r="QJD2498" s="238"/>
      <c r="QJE2498" s="207"/>
      <c r="QJF2498" s="207"/>
      <c r="QJG2498" s="187"/>
      <c r="QJH2498" s="187"/>
      <c r="QJI2498" s="204"/>
      <c r="QJJ2498" s="272"/>
      <c r="QJK2498" s="207"/>
      <c r="QJL2498" s="238"/>
      <c r="QJM2498" s="207"/>
      <c r="QJN2498" s="207"/>
      <c r="QJO2498" s="187"/>
      <c r="QJP2498" s="187"/>
      <c r="QJQ2498" s="204"/>
      <c r="QJR2498" s="272"/>
      <c r="QJS2498" s="207"/>
      <c r="QJT2498" s="238"/>
      <c r="QJU2498" s="207"/>
      <c r="QJV2498" s="207"/>
      <c r="QJW2498" s="187"/>
      <c r="QJX2498" s="187"/>
      <c r="QJY2498" s="204"/>
      <c r="QJZ2498" s="272"/>
      <c r="QKA2498" s="207"/>
      <c r="QKB2498" s="238"/>
      <c r="QKC2498" s="207"/>
      <c r="QKD2498" s="207"/>
      <c r="QKE2498" s="187"/>
      <c r="QKF2498" s="187"/>
      <c r="QKG2498" s="204"/>
      <c r="QKH2498" s="272"/>
      <c r="QKI2498" s="207"/>
      <c r="QKJ2498" s="238"/>
      <c r="QKK2498" s="207"/>
      <c r="QKL2498" s="207"/>
      <c r="QKM2498" s="187"/>
      <c r="QKN2498" s="187"/>
      <c r="QKO2498" s="204"/>
      <c r="QKP2498" s="272"/>
      <c r="QKQ2498" s="207"/>
      <c r="QKR2498" s="238"/>
      <c r="QKS2498" s="207"/>
      <c r="QKT2498" s="207"/>
      <c r="QKU2498" s="187"/>
      <c r="QKV2498" s="187"/>
      <c r="QKW2498" s="204"/>
      <c r="QKX2498" s="272"/>
      <c r="QKY2498" s="207"/>
      <c r="QKZ2498" s="238"/>
      <c r="QLA2498" s="207"/>
      <c r="QLB2498" s="207"/>
      <c r="QLC2498" s="187"/>
      <c r="QLD2498" s="187"/>
      <c r="QLE2498" s="204"/>
      <c r="QLF2498" s="272"/>
      <c r="QLG2498" s="207"/>
      <c r="QLH2498" s="238"/>
      <c r="QLI2498" s="207"/>
      <c r="QLJ2498" s="207"/>
      <c r="QLK2498" s="187"/>
      <c r="QLL2498" s="187"/>
      <c r="QLM2498" s="204"/>
      <c r="QLN2498" s="272"/>
      <c r="QLO2498" s="207"/>
      <c r="QLP2498" s="238"/>
      <c r="QLQ2498" s="207"/>
      <c r="QLR2498" s="207"/>
      <c r="QLS2498" s="187"/>
      <c r="QLT2498" s="187"/>
      <c r="QLU2498" s="204"/>
      <c r="QLV2498" s="272"/>
      <c r="QLW2498" s="207"/>
      <c r="QLX2498" s="238"/>
      <c r="QLY2498" s="207"/>
      <c r="QLZ2498" s="207"/>
      <c r="QMA2498" s="187"/>
      <c r="QMB2498" s="187"/>
      <c r="QMC2498" s="204"/>
      <c r="QMD2498" s="272"/>
      <c r="QME2498" s="207"/>
      <c r="QMF2498" s="238"/>
      <c r="QMG2498" s="207"/>
      <c r="QMH2498" s="207"/>
      <c r="QMI2498" s="187"/>
      <c r="QMJ2498" s="187"/>
      <c r="QMK2498" s="204"/>
      <c r="QML2498" s="272"/>
      <c r="QMM2498" s="207"/>
      <c r="QMN2498" s="238"/>
      <c r="QMO2498" s="207"/>
      <c r="QMP2498" s="207"/>
      <c r="QMQ2498" s="187"/>
      <c r="QMR2498" s="187"/>
      <c r="QMS2498" s="204"/>
      <c r="QMT2498" s="272"/>
      <c r="QMU2498" s="207"/>
      <c r="QMV2498" s="238"/>
      <c r="QMW2498" s="207"/>
      <c r="QMX2498" s="207"/>
      <c r="QMY2498" s="187"/>
      <c r="QMZ2498" s="187"/>
      <c r="QNA2498" s="204"/>
      <c r="QNB2498" s="272"/>
      <c r="QNC2498" s="207"/>
      <c r="QND2498" s="238"/>
      <c r="QNE2498" s="207"/>
      <c r="QNF2498" s="207"/>
      <c r="QNG2498" s="187"/>
      <c r="QNH2498" s="187"/>
      <c r="QNI2498" s="204"/>
      <c r="QNJ2498" s="272"/>
      <c r="QNK2498" s="207"/>
      <c r="QNL2498" s="238"/>
      <c r="QNM2498" s="207"/>
      <c r="QNN2498" s="207"/>
      <c r="QNO2498" s="187"/>
      <c r="QNP2498" s="187"/>
      <c r="QNQ2498" s="204"/>
      <c r="QNR2498" s="272"/>
      <c r="QNS2498" s="207"/>
      <c r="QNT2498" s="238"/>
      <c r="QNU2498" s="207"/>
      <c r="QNV2498" s="207"/>
      <c r="QNW2498" s="187"/>
      <c r="QNX2498" s="187"/>
      <c r="QNY2498" s="204"/>
      <c r="QNZ2498" s="272"/>
      <c r="QOA2498" s="207"/>
      <c r="QOB2498" s="238"/>
      <c r="QOC2498" s="207"/>
      <c r="QOD2498" s="207"/>
      <c r="QOE2498" s="187"/>
      <c r="QOF2498" s="187"/>
      <c r="QOG2498" s="204"/>
      <c r="QOH2498" s="272"/>
      <c r="QOI2498" s="207"/>
      <c r="QOJ2498" s="238"/>
      <c r="QOK2498" s="207"/>
      <c r="QOL2498" s="207"/>
      <c r="QOM2498" s="187"/>
      <c r="QON2498" s="187"/>
      <c r="QOO2498" s="204"/>
      <c r="QOP2498" s="272"/>
      <c r="QOQ2498" s="207"/>
      <c r="QOR2498" s="238"/>
      <c r="QOS2498" s="207"/>
      <c r="QOT2498" s="207"/>
      <c r="QOU2498" s="187"/>
      <c r="QOV2498" s="187"/>
      <c r="QOW2498" s="204"/>
      <c r="QOX2498" s="272"/>
      <c r="QOY2498" s="207"/>
      <c r="QOZ2498" s="238"/>
      <c r="QPA2498" s="207"/>
      <c r="QPB2498" s="207"/>
      <c r="QPC2498" s="187"/>
      <c r="QPD2498" s="187"/>
      <c r="QPE2498" s="204"/>
      <c r="QPF2498" s="272"/>
      <c r="QPG2498" s="207"/>
      <c r="QPH2498" s="238"/>
      <c r="QPI2498" s="207"/>
      <c r="QPJ2498" s="207"/>
      <c r="QPK2498" s="187"/>
      <c r="QPL2498" s="187"/>
      <c r="QPM2498" s="204"/>
      <c r="QPN2498" s="272"/>
      <c r="QPO2498" s="207"/>
      <c r="QPP2498" s="238"/>
      <c r="QPQ2498" s="207"/>
      <c r="QPR2498" s="207"/>
      <c r="QPS2498" s="187"/>
      <c r="QPT2498" s="187"/>
      <c r="QPU2498" s="204"/>
      <c r="QPV2498" s="272"/>
      <c r="QPW2498" s="207"/>
      <c r="QPX2498" s="238"/>
      <c r="QPY2498" s="207"/>
      <c r="QPZ2498" s="207"/>
      <c r="QQA2498" s="187"/>
      <c r="QQB2498" s="187"/>
      <c r="QQC2498" s="204"/>
      <c r="QQD2498" s="272"/>
      <c r="QQE2498" s="207"/>
      <c r="QQF2498" s="238"/>
      <c r="QQG2498" s="207"/>
      <c r="QQH2498" s="207"/>
      <c r="QQI2498" s="187"/>
      <c r="QQJ2498" s="187"/>
      <c r="QQK2498" s="204"/>
      <c r="QQL2498" s="272"/>
      <c r="QQM2498" s="207"/>
      <c r="QQN2498" s="238"/>
      <c r="QQO2498" s="207"/>
      <c r="QQP2498" s="207"/>
      <c r="QQQ2498" s="187"/>
      <c r="QQR2498" s="187"/>
      <c r="QQS2498" s="204"/>
      <c r="QQT2498" s="272"/>
      <c r="QQU2498" s="207"/>
      <c r="QQV2498" s="238"/>
      <c r="QQW2498" s="207"/>
      <c r="QQX2498" s="207"/>
      <c r="QQY2498" s="187"/>
      <c r="QQZ2498" s="187"/>
      <c r="QRA2498" s="204"/>
      <c r="QRB2498" s="272"/>
      <c r="QRC2498" s="207"/>
      <c r="QRD2498" s="238"/>
      <c r="QRE2498" s="207"/>
      <c r="QRF2498" s="207"/>
      <c r="QRG2498" s="187"/>
      <c r="QRH2498" s="187"/>
      <c r="QRI2498" s="204"/>
      <c r="QRJ2498" s="272"/>
      <c r="QRK2498" s="207"/>
      <c r="QRL2498" s="238"/>
      <c r="QRM2498" s="207"/>
      <c r="QRN2498" s="207"/>
      <c r="QRO2498" s="187"/>
      <c r="QRP2498" s="187"/>
      <c r="QRQ2498" s="204"/>
      <c r="QRR2498" s="272"/>
      <c r="QRS2498" s="207"/>
      <c r="QRT2498" s="238"/>
      <c r="QRU2498" s="207"/>
      <c r="QRV2498" s="207"/>
      <c r="QRW2498" s="187"/>
      <c r="QRX2498" s="187"/>
      <c r="QRY2498" s="204"/>
      <c r="QRZ2498" s="272"/>
      <c r="QSA2498" s="207"/>
      <c r="QSB2498" s="238"/>
      <c r="QSC2498" s="207"/>
      <c r="QSD2498" s="207"/>
      <c r="QSE2498" s="187"/>
      <c r="QSF2498" s="187"/>
      <c r="QSG2498" s="204"/>
      <c r="QSH2498" s="272"/>
      <c r="QSI2498" s="207"/>
      <c r="QSJ2498" s="238"/>
      <c r="QSK2498" s="207"/>
      <c r="QSL2498" s="207"/>
      <c r="QSM2498" s="187"/>
      <c r="QSN2498" s="187"/>
      <c r="QSO2498" s="204"/>
      <c r="QSP2498" s="272"/>
      <c r="QSQ2498" s="207"/>
      <c r="QSR2498" s="238"/>
      <c r="QSS2498" s="207"/>
      <c r="QST2498" s="207"/>
      <c r="QSU2498" s="187"/>
      <c r="QSV2498" s="187"/>
      <c r="QSW2498" s="204"/>
      <c r="QSX2498" s="272"/>
      <c r="QSY2498" s="207"/>
      <c r="QSZ2498" s="238"/>
      <c r="QTA2498" s="207"/>
      <c r="QTB2498" s="207"/>
      <c r="QTC2498" s="187"/>
      <c r="QTD2498" s="187"/>
      <c r="QTE2498" s="204"/>
      <c r="QTF2498" s="272"/>
      <c r="QTG2498" s="207"/>
      <c r="QTH2498" s="238"/>
      <c r="QTI2498" s="207"/>
      <c r="QTJ2498" s="207"/>
      <c r="QTK2498" s="187"/>
      <c r="QTL2498" s="187"/>
      <c r="QTM2498" s="204"/>
      <c r="QTN2498" s="272"/>
      <c r="QTO2498" s="207"/>
      <c r="QTP2498" s="238"/>
      <c r="QTQ2498" s="207"/>
      <c r="QTR2498" s="207"/>
      <c r="QTS2498" s="187"/>
      <c r="QTT2498" s="187"/>
      <c r="QTU2498" s="204"/>
      <c r="QTV2498" s="272"/>
      <c r="QTW2498" s="207"/>
      <c r="QTX2498" s="238"/>
      <c r="QTY2498" s="207"/>
      <c r="QTZ2498" s="207"/>
      <c r="QUA2498" s="187"/>
      <c r="QUB2498" s="187"/>
      <c r="QUC2498" s="204"/>
      <c r="QUD2498" s="272"/>
      <c r="QUE2498" s="207"/>
      <c r="QUF2498" s="238"/>
      <c r="QUG2498" s="207"/>
      <c r="QUH2498" s="207"/>
      <c r="QUI2498" s="187"/>
      <c r="QUJ2498" s="187"/>
      <c r="QUK2498" s="204"/>
      <c r="QUL2498" s="272"/>
      <c r="QUM2498" s="207"/>
      <c r="QUN2498" s="238"/>
      <c r="QUO2498" s="207"/>
      <c r="QUP2498" s="207"/>
      <c r="QUQ2498" s="187"/>
      <c r="QUR2498" s="187"/>
      <c r="QUS2498" s="204"/>
      <c r="QUT2498" s="272"/>
      <c r="QUU2498" s="207"/>
      <c r="QUV2498" s="238"/>
      <c r="QUW2498" s="207"/>
      <c r="QUX2498" s="207"/>
      <c r="QUY2498" s="187"/>
      <c r="QUZ2498" s="187"/>
      <c r="QVA2498" s="204"/>
      <c r="QVB2498" s="272"/>
      <c r="QVC2498" s="207"/>
      <c r="QVD2498" s="238"/>
      <c r="QVE2498" s="207"/>
      <c r="QVF2498" s="207"/>
      <c r="QVG2498" s="187"/>
      <c r="QVH2498" s="187"/>
      <c r="QVI2498" s="204"/>
      <c r="QVJ2498" s="272"/>
      <c r="QVK2498" s="207"/>
      <c r="QVL2498" s="238"/>
      <c r="QVM2498" s="207"/>
      <c r="QVN2498" s="207"/>
      <c r="QVO2498" s="187"/>
      <c r="QVP2498" s="187"/>
      <c r="QVQ2498" s="204"/>
      <c r="QVR2498" s="272"/>
      <c r="QVS2498" s="207"/>
      <c r="QVT2498" s="238"/>
      <c r="QVU2498" s="207"/>
      <c r="QVV2498" s="207"/>
      <c r="QVW2498" s="187"/>
      <c r="QVX2498" s="187"/>
      <c r="QVY2498" s="204"/>
      <c r="QVZ2498" s="272"/>
      <c r="QWA2498" s="207"/>
      <c r="QWB2498" s="238"/>
      <c r="QWC2498" s="207"/>
      <c r="QWD2498" s="207"/>
      <c r="QWE2498" s="187"/>
      <c r="QWF2498" s="187"/>
      <c r="QWG2498" s="204"/>
      <c r="QWH2498" s="272"/>
      <c r="QWI2498" s="207"/>
      <c r="QWJ2498" s="238"/>
      <c r="QWK2498" s="207"/>
      <c r="QWL2498" s="207"/>
      <c r="QWM2498" s="187"/>
      <c r="QWN2498" s="187"/>
      <c r="QWO2498" s="204"/>
      <c r="QWP2498" s="272"/>
      <c r="QWQ2498" s="207"/>
      <c r="QWR2498" s="238"/>
      <c r="QWS2498" s="207"/>
      <c r="QWT2498" s="207"/>
      <c r="QWU2498" s="187"/>
      <c r="QWV2498" s="187"/>
      <c r="QWW2498" s="204"/>
      <c r="QWX2498" s="272"/>
      <c r="QWY2498" s="207"/>
      <c r="QWZ2498" s="238"/>
      <c r="QXA2498" s="207"/>
      <c r="QXB2498" s="207"/>
      <c r="QXC2498" s="187"/>
      <c r="QXD2498" s="187"/>
      <c r="QXE2498" s="204"/>
      <c r="QXF2498" s="272"/>
      <c r="QXG2498" s="207"/>
      <c r="QXH2498" s="238"/>
      <c r="QXI2498" s="207"/>
      <c r="QXJ2498" s="207"/>
      <c r="QXK2498" s="187"/>
      <c r="QXL2498" s="187"/>
      <c r="QXM2498" s="204"/>
      <c r="QXN2498" s="272"/>
      <c r="QXO2498" s="207"/>
      <c r="QXP2498" s="238"/>
      <c r="QXQ2498" s="207"/>
      <c r="QXR2498" s="207"/>
      <c r="QXS2498" s="187"/>
      <c r="QXT2498" s="187"/>
      <c r="QXU2498" s="204"/>
      <c r="QXV2498" s="272"/>
      <c r="QXW2498" s="207"/>
      <c r="QXX2498" s="238"/>
      <c r="QXY2498" s="207"/>
      <c r="QXZ2498" s="207"/>
      <c r="QYA2498" s="187"/>
      <c r="QYB2498" s="187"/>
      <c r="QYC2498" s="204"/>
      <c r="QYD2498" s="272"/>
      <c r="QYE2498" s="207"/>
      <c r="QYF2498" s="238"/>
      <c r="QYG2498" s="207"/>
      <c r="QYH2498" s="207"/>
      <c r="QYI2498" s="187"/>
      <c r="QYJ2498" s="187"/>
      <c r="QYK2498" s="204"/>
      <c r="QYL2498" s="272"/>
      <c r="QYM2498" s="207"/>
      <c r="QYN2498" s="238"/>
      <c r="QYO2498" s="207"/>
      <c r="QYP2498" s="207"/>
      <c r="QYQ2498" s="187"/>
      <c r="QYR2498" s="187"/>
      <c r="QYS2498" s="204"/>
      <c r="QYT2498" s="272"/>
      <c r="QYU2498" s="207"/>
      <c r="QYV2498" s="238"/>
      <c r="QYW2498" s="207"/>
      <c r="QYX2498" s="207"/>
      <c r="QYY2498" s="187"/>
      <c r="QYZ2498" s="187"/>
      <c r="QZA2498" s="204"/>
      <c r="QZB2498" s="272"/>
      <c r="QZC2498" s="207"/>
      <c r="QZD2498" s="238"/>
      <c r="QZE2498" s="207"/>
      <c r="QZF2498" s="207"/>
      <c r="QZG2498" s="187"/>
      <c r="QZH2498" s="187"/>
      <c r="QZI2498" s="204"/>
      <c r="QZJ2498" s="272"/>
      <c r="QZK2498" s="207"/>
      <c r="QZL2498" s="238"/>
      <c r="QZM2498" s="207"/>
      <c r="QZN2498" s="207"/>
      <c r="QZO2498" s="187"/>
      <c r="QZP2498" s="187"/>
      <c r="QZQ2498" s="204"/>
      <c r="QZR2498" s="272"/>
      <c r="QZS2498" s="207"/>
      <c r="QZT2498" s="238"/>
      <c r="QZU2498" s="207"/>
      <c r="QZV2498" s="207"/>
      <c r="QZW2498" s="187"/>
      <c r="QZX2498" s="187"/>
      <c r="QZY2498" s="204"/>
      <c r="QZZ2498" s="272"/>
      <c r="RAA2498" s="207"/>
      <c r="RAB2498" s="238"/>
      <c r="RAC2498" s="207"/>
      <c r="RAD2498" s="207"/>
      <c r="RAE2498" s="187"/>
      <c r="RAF2498" s="187"/>
      <c r="RAG2498" s="204"/>
      <c r="RAH2498" s="272"/>
      <c r="RAI2498" s="207"/>
      <c r="RAJ2498" s="238"/>
      <c r="RAK2498" s="207"/>
      <c r="RAL2498" s="207"/>
      <c r="RAM2498" s="187"/>
      <c r="RAN2498" s="187"/>
      <c r="RAO2498" s="204"/>
      <c r="RAP2498" s="272"/>
      <c r="RAQ2498" s="207"/>
      <c r="RAR2498" s="238"/>
      <c r="RAS2498" s="207"/>
      <c r="RAT2498" s="207"/>
      <c r="RAU2498" s="187"/>
      <c r="RAV2498" s="187"/>
      <c r="RAW2498" s="204"/>
      <c r="RAX2498" s="272"/>
      <c r="RAY2498" s="207"/>
      <c r="RAZ2498" s="238"/>
      <c r="RBA2498" s="207"/>
      <c r="RBB2498" s="207"/>
      <c r="RBC2498" s="187"/>
      <c r="RBD2498" s="187"/>
      <c r="RBE2498" s="204"/>
      <c r="RBF2498" s="272"/>
      <c r="RBG2498" s="207"/>
      <c r="RBH2498" s="238"/>
      <c r="RBI2498" s="207"/>
      <c r="RBJ2498" s="207"/>
      <c r="RBK2498" s="187"/>
      <c r="RBL2498" s="187"/>
      <c r="RBM2498" s="204"/>
      <c r="RBN2498" s="272"/>
      <c r="RBO2498" s="207"/>
      <c r="RBP2498" s="238"/>
      <c r="RBQ2498" s="207"/>
      <c r="RBR2498" s="207"/>
      <c r="RBS2498" s="187"/>
      <c r="RBT2498" s="187"/>
      <c r="RBU2498" s="204"/>
      <c r="RBV2498" s="272"/>
      <c r="RBW2498" s="207"/>
      <c r="RBX2498" s="238"/>
      <c r="RBY2498" s="207"/>
      <c r="RBZ2498" s="207"/>
      <c r="RCA2498" s="187"/>
      <c r="RCB2498" s="187"/>
      <c r="RCC2498" s="204"/>
      <c r="RCD2498" s="272"/>
      <c r="RCE2498" s="207"/>
      <c r="RCF2498" s="238"/>
      <c r="RCG2498" s="207"/>
      <c r="RCH2498" s="207"/>
      <c r="RCI2498" s="187"/>
      <c r="RCJ2498" s="187"/>
      <c r="RCK2498" s="204"/>
      <c r="RCL2498" s="272"/>
      <c r="RCM2498" s="207"/>
      <c r="RCN2498" s="238"/>
      <c r="RCO2498" s="207"/>
      <c r="RCP2498" s="207"/>
      <c r="RCQ2498" s="187"/>
      <c r="RCR2498" s="187"/>
      <c r="RCS2498" s="204"/>
      <c r="RCT2498" s="272"/>
      <c r="RCU2498" s="207"/>
      <c r="RCV2498" s="238"/>
      <c r="RCW2498" s="207"/>
      <c r="RCX2498" s="207"/>
      <c r="RCY2498" s="187"/>
      <c r="RCZ2498" s="187"/>
      <c r="RDA2498" s="204"/>
      <c r="RDB2498" s="272"/>
      <c r="RDC2498" s="207"/>
      <c r="RDD2498" s="238"/>
      <c r="RDE2498" s="207"/>
      <c r="RDF2498" s="207"/>
      <c r="RDG2498" s="187"/>
      <c r="RDH2498" s="187"/>
      <c r="RDI2498" s="204"/>
      <c r="RDJ2498" s="272"/>
      <c r="RDK2498" s="207"/>
      <c r="RDL2498" s="238"/>
      <c r="RDM2498" s="207"/>
      <c r="RDN2498" s="207"/>
      <c r="RDO2498" s="187"/>
      <c r="RDP2498" s="187"/>
      <c r="RDQ2498" s="204"/>
      <c r="RDR2498" s="272"/>
      <c r="RDS2498" s="207"/>
      <c r="RDT2498" s="238"/>
      <c r="RDU2498" s="207"/>
      <c r="RDV2498" s="207"/>
      <c r="RDW2498" s="187"/>
      <c r="RDX2498" s="187"/>
      <c r="RDY2498" s="204"/>
      <c r="RDZ2498" s="272"/>
      <c r="REA2498" s="207"/>
      <c r="REB2498" s="238"/>
      <c r="REC2498" s="207"/>
      <c r="RED2498" s="207"/>
      <c r="REE2498" s="187"/>
      <c r="REF2498" s="187"/>
      <c r="REG2498" s="204"/>
      <c r="REH2498" s="272"/>
      <c r="REI2498" s="207"/>
      <c r="REJ2498" s="238"/>
      <c r="REK2498" s="207"/>
      <c r="REL2498" s="207"/>
      <c r="REM2498" s="187"/>
      <c r="REN2498" s="187"/>
      <c r="REO2498" s="204"/>
      <c r="REP2498" s="272"/>
      <c r="REQ2498" s="207"/>
      <c r="RER2498" s="238"/>
      <c r="RES2498" s="207"/>
      <c r="RET2498" s="207"/>
      <c r="REU2498" s="187"/>
      <c r="REV2498" s="187"/>
      <c r="REW2498" s="204"/>
      <c r="REX2498" s="272"/>
      <c r="REY2498" s="207"/>
      <c r="REZ2498" s="238"/>
      <c r="RFA2498" s="207"/>
      <c r="RFB2498" s="207"/>
      <c r="RFC2498" s="187"/>
      <c r="RFD2498" s="187"/>
      <c r="RFE2498" s="204"/>
      <c r="RFF2498" s="272"/>
      <c r="RFG2498" s="207"/>
      <c r="RFH2498" s="238"/>
      <c r="RFI2498" s="207"/>
      <c r="RFJ2498" s="207"/>
      <c r="RFK2498" s="187"/>
      <c r="RFL2498" s="187"/>
      <c r="RFM2498" s="204"/>
      <c r="RFN2498" s="272"/>
      <c r="RFO2498" s="207"/>
      <c r="RFP2498" s="238"/>
      <c r="RFQ2498" s="207"/>
      <c r="RFR2498" s="207"/>
      <c r="RFS2498" s="187"/>
      <c r="RFT2498" s="187"/>
      <c r="RFU2498" s="204"/>
      <c r="RFV2498" s="272"/>
      <c r="RFW2498" s="207"/>
      <c r="RFX2498" s="238"/>
      <c r="RFY2498" s="207"/>
      <c r="RFZ2498" s="207"/>
      <c r="RGA2498" s="187"/>
      <c r="RGB2498" s="187"/>
      <c r="RGC2498" s="204"/>
      <c r="RGD2498" s="272"/>
      <c r="RGE2498" s="207"/>
      <c r="RGF2498" s="238"/>
      <c r="RGG2498" s="207"/>
      <c r="RGH2498" s="207"/>
      <c r="RGI2498" s="187"/>
      <c r="RGJ2498" s="187"/>
      <c r="RGK2498" s="204"/>
      <c r="RGL2498" s="272"/>
      <c r="RGM2498" s="207"/>
      <c r="RGN2498" s="238"/>
      <c r="RGO2498" s="207"/>
      <c r="RGP2498" s="207"/>
      <c r="RGQ2498" s="187"/>
      <c r="RGR2498" s="187"/>
      <c r="RGS2498" s="204"/>
      <c r="RGT2498" s="272"/>
      <c r="RGU2498" s="207"/>
      <c r="RGV2498" s="238"/>
      <c r="RGW2498" s="207"/>
      <c r="RGX2498" s="207"/>
      <c r="RGY2498" s="187"/>
      <c r="RGZ2498" s="187"/>
      <c r="RHA2498" s="204"/>
      <c r="RHB2498" s="272"/>
      <c r="RHC2498" s="207"/>
      <c r="RHD2498" s="238"/>
      <c r="RHE2498" s="207"/>
      <c r="RHF2498" s="207"/>
      <c r="RHG2498" s="187"/>
      <c r="RHH2498" s="187"/>
      <c r="RHI2498" s="204"/>
      <c r="RHJ2498" s="272"/>
      <c r="RHK2498" s="207"/>
      <c r="RHL2498" s="238"/>
      <c r="RHM2498" s="207"/>
      <c r="RHN2498" s="207"/>
      <c r="RHO2498" s="187"/>
      <c r="RHP2498" s="187"/>
      <c r="RHQ2498" s="204"/>
      <c r="RHR2498" s="272"/>
      <c r="RHS2498" s="207"/>
      <c r="RHT2498" s="238"/>
      <c r="RHU2498" s="207"/>
      <c r="RHV2498" s="207"/>
      <c r="RHW2498" s="187"/>
      <c r="RHX2498" s="187"/>
      <c r="RHY2498" s="204"/>
      <c r="RHZ2498" s="272"/>
      <c r="RIA2498" s="207"/>
      <c r="RIB2498" s="238"/>
      <c r="RIC2498" s="207"/>
      <c r="RID2498" s="207"/>
      <c r="RIE2498" s="187"/>
      <c r="RIF2498" s="187"/>
      <c r="RIG2498" s="204"/>
      <c r="RIH2498" s="272"/>
      <c r="RII2498" s="207"/>
      <c r="RIJ2498" s="238"/>
      <c r="RIK2498" s="207"/>
      <c r="RIL2498" s="207"/>
      <c r="RIM2498" s="187"/>
      <c r="RIN2498" s="187"/>
      <c r="RIO2498" s="204"/>
      <c r="RIP2498" s="272"/>
      <c r="RIQ2498" s="207"/>
      <c r="RIR2498" s="238"/>
      <c r="RIS2498" s="207"/>
      <c r="RIT2498" s="207"/>
      <c r="RIU2498" s="187"/>
      <c r="RIV2498" s="187"/>
      <c r="RIW2498" s="204"/>
      <c r="RIX2498" s="272"/>
      <c r="RIY2498" s="207"/>
      <c r="RIZ2498" s="238"/>
      <c r="RJA2498" s="207"/>
      <c r="RJB2498" s="207"/>
      <c r="RJC2498" s="187"/>
      <c r="RJD2498" s="187"/>
      <c r="RJE2498" s="204"/>
      <c r="RJF2498" s="272"/>
      <c r="RJG2498" s="207"/>
      <c r="RJH2498" s="238"/>
      <c r="RJI2498" s="207"/>
      <c r="RJJ2498" s="207"/>
      <c r="RJK2498" s="187"/>
      <c r="RJL2498" s="187"/>
      <c r="RJM2498" s="204"/>
      <c r="RJN2498" s="272"/>
      <c r="RJO2498" s="207"/>
      <c r="RJP2498" s="238"/>
      <c r="RJQ2498" s="207"/>
      <c r="RJR2498" s="207"/>
      <c r="RJS2498" s="187"/>
      <c r="RJT2498" s="187"/>
      <c r="RJU2498" s="204"/>
      <c r="RJV2498" s="272"/>
      <c r="RJW2498" s="207"/>
      <c r="RJX2498" s="238"/>
      <c r="RJY2498" s="207"/>
      <c r="RJZ2498" s="207"/>
      <c r="RKA2498" s="187"/>
      <c r="RKB2498" s="187"/>
      <c r="RKC2498" s="204"/>
      <c r="RKD2498" s="272"/>
      <c r="RKE2498" s="207"/>
      <c r="RKF2498" s="238"/>
      <c r="RKG2498" s="207"/>
      <c r="RKH2498" s="207"/>
      <c r="RKI2498" s="187"/>
      <c r="RKJ2498" s="187"/>
      <c r="RKK2498" s="204"/>
      <c r="RKL2498" s="272"/>
      <c r="RKM2498" s="207"/>
      <c r="RKN2498" s="238"/>
      <c r="RKO2498" s="207"/>
      <c r="RKP2498" s="207"/>
      <c r="RKQ2498" s="187"/>
      <c r="RKR2498" s="187"/>
      <c r="RKS2498" s="204"/>
      <c r="RKT2498" s="272"/>
      <c r="RKU2498" s="207"/>
      <c r="RKV2498" s="238"/>
      <c r="RKW2498" s="207"/>
      <c r="RKX2498" s="207"/>
      <c r="RKY2498" s="187"/>
      <c r="RKZ2498" s="187"/>
      <c r="RLA2498" s="204"/>
      <c r="RLB2498" s="272"/>
      <c r="RLC2498" s="207"/>
      <c r="RLD2498" s="238"/>
      <c r="RLE2498" s="207"/>
      <c r="RLF2498" s="207"/>
      <c r="RLG2498" s="187"/>
      <c r="RLH2498" s="187"/>
      <c r="RLI2498" s="204"/>
      <c r="RLJ2498" s="272"/>
      <c r="RLK2498" s="207"/>
      <c r="RLL2498" s="238"/>
      <c r="RLM2498" s="207"/>
      <c r="RLN2498" s="207"/>
      <c r="RLO2498" s="187"/>
      <c r="RLP2498" s="187"/>
      <c r="RLQ2498" s="204"/>
      <c r="RLR2498" s="272"/>
      <c r="RLS2498" s="207"/>
      <c r="RLT2498" s="238"/>
      <c r="RLU2498" s="207"/>
      <c r="RLV2498" s="207"/>
      <c r="RLW2498" s="187"/>
      <c r="RLX2498" s="187"/>
      <c r="RLY2498" s="204"/>
      <c r="RLZ2498" s="272"/>
      <c r="RMA2498" s="207"/>
      <c r="RMB2498" s="238"/>
      <c r="RMC2498" s="207"/>
      <c r="RMD2498" s="207"/>
      <c r="RME2498" s="187"/>
      <c r="RMF2498" s="187"/>
      <c r="RMG2498" s="204"/>
      <c r="RMH2498" s="272"/>
      <c r="RMI2498" s="207"/>
      <c r="RMJ2498" s="238"/>
      <c r="RMK2498" s="207"/>
      <c r="RML2498" s="207"/>
      <c r="RMM2498" s="187"/>
      <c r="RMN2498" s="187"/>
      <c r="RMO2498" s="204"/>
      <c r="RMP2498" s="272"/>
      <c r="RMQ2498" s="207"/>
      <c r="RMR2498" s="238"/>
      <c r="RMS2498" s="207"/>
      <c r="RMT2498" s="207"/>
      <c r="RMU2498" s="187"/>
      <c r="RMV2498" s="187"/>
      <c r="RMW2498" s="204"/>
      <c r="RMX2498" s="272"/>
      <c r="RMY2498" s="207"/>
      <c r="RMZ2498" s="238"/>
      <c r="RNA2498" s="207"/>
      <c r="RNB2498" s="207"/>
      <c r="RNC2498" s="187"/>
      <c r="RND2498" s="187"/>
      <c r="RNE2498" s="204"/>
      <c r="RNF2498" s="272"/>
      <c r="RNG2498" s="207"/>
      <c r="RNH2498" s="238"/>
      <c r="RNI2498" s="207"/>
      <c r="RNJ2498" s="207"/>
      <c r="RNK2498" s="187"/>
      <c r="RNL2498" s="187"/>
      <c r="RNM2498" s="204"/>
      <c r="RNN2498" s="272"/>
      <c r="RNO2498" s="207"/>
      <c r="RNP2498" s="238"/>
      <c r="RNQ2498" s="207"/>
      <c r="RNR2498" s="207"/>
      <c r="RNS2498" s="187"/>
      <c r="RNT2498" s="187"/>
      <c r="RNU2498" s="204"/>
      <c r="RNV2498" s="272"/>
      <c r="RNW2498" s="207"/>
      <c r="RNX2498" s="238"/>
      <c r="RNY2498" s="207"/>
      <c r="RNZ2498" s="207"/>
      <c r="ROA2498" s="187"/>
      <c r="ROB2498" s="187"/>
      <c r="ROC2498" s="204"/>
      <c r="ROD2498" s="272"/>
      <c r="ROE2498" s="207"/>
      <c r="ROF2498" s="238"/>
      <c r="ROG2498" s="207"/>
      <c r="ROH2498" s="207"/>
      <c r="ROI2498" s="187"/>
      <c r="ROJ2498" s="187"/>
      <c r="ROK2498" s="204"/>
      <c r="ROL2498" s="272"/>
      <c r="ROM2498" s="207"/>
      <c r="RON2498" s="238"/>
      <c r="ROO2498" s="207"/>
      <c r="ROP2498" s="207"/>
      <c r="ROQ2498" s="187"/>
      <c r="ROR2498" s="187"/>
      <c r="ROS2498" s="204"/>
      <c r="ROT2498" s="272"/>
      <c r="ROU2498" s="207"/>
      <c r="ROV2498" s="238"/>
      <c r="ROW2498" s="207"/>
      <c r="ROX2498" s="207"/>
      <c r="ROY2498" s="187"/>
      <c r="ROZ2498" s="187"/>
      <c r="RPA2498" s="204"/>
      <c r="RPB2498" s="272"/>
      <c r="RPC2498" s="207"/>
      <c r="RPD2498" s="238"/>
      <c r="RPE2498" s="207"/>
      <c r="RPF2498" s="207"/>
      <c r="RPG2498" s="187"/>
      <c r="RPH2498" s="187"/>
      <c r="RPI2498" s="204"/>
      <c r="RPJ2498" s="272"/>
      <c r="RPK2498" s="207"/>
      <c r="RPL2498" s="238"/>
      <c r="RPM2498" s="207"/>
      <c r="RPN2498" s="207"/>
      <c r="RPO2498" s="187"/>
      <c r="RPP2498" s="187"/>
      <c r="RPQ2498" s="204"/>
      <c r="RPR2498" s="272"/>
      <c r="RPS2498" s="207"/>
      <c r="RPT2498" s="238"/>
      <c r="RPU2498" s="207"/>
      <c r="RPV2498" s="207"/>
      <c r="RPW2498" s="187"/>
      <c r="RPX2498" s="187"/>
      <c r="RPY2498" s="204"/>
      <c r="RPZ2498" s="272"/>
      <c r="RQA2498" s="207"/>
      <c r="RQB2498" s="238"/>
      <c r="RQC2498" s="207"/>
      <c r="RQD2498" s="207"/>
      <c r="RQE2498" s="187"/>
      <c r="RQF2498" s="187"/>
      <c r="RQG2498" s="204"/>
      <c r="RQH2498" s="272"/>
      <c r="RQI2498" s="207"/>
      <c r="RQJ2498" s="238"/>
      <c r="RQK2498" s="207"/>
      <c r="RQL2498" s="207"/>
      <c r="RQM2498" s="187"/>
      <c r="RQN2498" s="187"/>
      <c r="RQO2498" s="204"/>
      <c r="RQP2498" s="272"/>
      <c r="RQQ2498" s="207"/>
      <c r="RQR2498" s="238"/>
      <c r="RQS2498" s="207"/>
      <c r="RQT2498" s="207"/>
      <c r="RQU2498" s="187"/>
      <c r="RQV2498" s="187"/>
      <c r="RQW2498" s="204"/>
      <c r="RQX2498" s="272"/>
      <c r="RQY2498" s="207"/>
      <c r="RQZ2498" s="238"/>
      <c r="RRA2498" s="207"/>
      <c r="RRB2498" s="207"/>
      <c r="RRC2498" s="187"/>
      <c r="RRD2498" s="187"/>
      <c r="RRE2498" s="204"/>
      <c r="RRF2498" s="272"/>
      <c r="RRG2498" s="207"/>
      <c r="RRH2498" s="238"/>
      <c r="RRI2498" s="207"/>
      <c r="RRJ2498" s="207"/>
      <c r="RRK2498" s="187"/>
      <c r="RRL2498" s="187"/>
      <c r="RRM2498" s="204"/>
      <c r="RRN2498" s="272"/>
      <c r="RRO2498" s="207"/>
      <c r="RRP2498" s="238"/>
      <c r="RRQ2498" s="207"/>
      <c r="RRR2498" s="207"/>
      <c r="RRS2498" s="187"/>
      <c r="RRT2498" s="187"/>
      <c r="RRU2498" s="204"/>
      <c r="RRV2498" s="272"/>
      <c r="RRW2498" s="207"/>
      <c r="RRX2498" s="238"/>
      <c r="RRY2498" s="207"/>
      <c r="RRZ2498" s="207"/>
      <c r="RSA2498" s="187"/>
      <c r="RSB2498" s="187"/>
      <c r="RSC2498" s="204"/>
      <c r="RSD2498" s="272"/>
      <c r="RSE2498" s="207"/>
      <c r="RSF2498" s="238"/>
      <c r="RSG2498" s="207"/>
      <c r="RSH2498" s="207"/>
      <c r="RSI2498" s="187"/>
      <c r="RSJ2498" s="187"/>
      <c r="RSK2498" s="204"/>
      <c r="RSL2498" s="272"/>
      <c r="RSM2498" s="207"/>
      <c r="RSN2498" s="238"/>
      <c r="RSO2498" s="207"/>
      <c r="RSP2498" s="207"/>
      <c r="RSQ2498" s="187"/>
      <c r="RSR2498" s="187"/>
      <c r="RSS2498" s="204"/>
      <c r="RST2498" s="272"/>
      <c r="RSU2498" s="207"/>
      <c r="RSV2498" s="238"/>
      <c r="RSW2498" s="207"/>
      <c r="RSX2498" s="207"/>
      <c r="RSY2498" s="187"/>
      <c r="RSZ2498" s="187"/>
      <c r="RTA2498" s="204"/>
      <c r="RTB2498" s="272"/>
      <c r="RTC2498" s="207"/>
      <c r="RTD2498" s="238"/>
      <c r="RTE2498" s="207"/>
      <c r="RTF2498" s="207"/>
      <c r="RTG2498" s="187"/>
      <c r="RTH2498" s="187"/>
      <c r="RTI2498" s="204"/>
      <c r="RTJ2498" s="272"/>
      <c r="RTK2498" s="207"/>
      <c r="RTL2498" s="238"/>
      <c r="RTM2498" s="207"/>
      <c r="RTN2498" s="207"/>
      <c r="RTO2498" s="187"/>
      <c r="RTP2498" s="187"/>
      <c r="RTQ2498" s="204"/>
      <c r="RTR2498" s="272"/>
      <c r="RTS2498" s="207"/>
      <c r="RTT2498" s="238"/>
      <c r="RTU2498" s="207"/>
      <c r="RTV2498" s="207"/>
      <c r="RTW2498" s="187"/>
      <c r="RTX2498" s="187"/>
      <c r="RTY2498" s="204"/>
      <c r="RTZ2498" s="272"/>
      <c r="RUA2498" s="207"/>
      <c r="RUB2498" s="238"/>
      <c r="RUC2498" s="207"/>
      <c r="RUD2498" s="207"/>
      <c r="RUE2498" s="187"/>
      <c r="RUF2498" s="187"/>
      <c r="RUG2498" s="204"/>
      <c r="RUH2498" s="272"/>
      <c r="RUI2498" s="207"/>
      <c r="RUJ2498" s="238"/>
      <c r="RUK2498" s="207"/>
      <c r="RUL2498" s="207"/>
      <c r="RUM2498" s="187"/>
      <c r="RUN2498" s="187"/>
      <c r="RUO2498" s="204"/>
      <c r="RUP2498" s="272"/>
      <c r="RUQ2498" s="207"/>
      <c r="RUR2498" s="238"/>
      <c r="RUS2498" s="207"/>
      <c r="RUT2498" s="207"/>
      <c r="RUU2498" s="187"/>
      <c r="RUV2498" s="187"/>
      <c r="RUW2498" s="204"/>
      <c r="RUX2498" s="272"/>
      <c r="RUY2498" s="207"/>
      <c r="RUZ2498" s="238"/>
      <c r="RVA2498" s="207"/>
      <c r="RVB2498" s="207"/>
      <c r="RVC2498" s="187"/>
      <c r="RVD2498" s="187"/>
      <c r="RVE2498" s="204"/>
      <c r="RVF2498" s="272"/>
      <c r="RVG2498" s="207"/>
      <c r="RVH2498" s="238"/>
      <c r="RVI2498" s="207"/>
      <c r="RVJ2498" s="207"/>
      <c r="RVK2498" s="187"/>
      <c r="RVL2498" s="187"/>
      <c r="RVM2498" s="204"/>
      <c r="RVN2498" s="272"/>
      <c r="RVO2498" s="207"/>
      <c r="RVP2498" s="238"/>
      <c r="RVQ2498" s="207"/>
      <c r="RVR2498" s="207"/>
      <c r="RVS2498" s="187"/>
      <c r="RVT2498" s="187"/>
      <c r="RVU2498" s="204"/>
      <c r="RVV2498" s="272"/>
      <c r="RVW2498" s="207"/>
      <c r="RVX2498" s="238"/>
      <c r="RVY2498" s="207"/>
      <c r="RVZ2498" s="207"/>
      <c r="RWA2498" s="187"/>
      <c r="RWB2498" s="187"/>
      <c r="RWC2498" s="204"/>
      <c r="RWD2498" s="272"/>
      <c r="RWE2498" s="207"/>
      <c r="RWF2498" s="238"/>
      <c r="RWG2498" s="207"/>
      <c r="RWH2498" s="207"/>
      <c r="RWI2498" s="187"/>
      <c r="RWJ2498" s="187"/>
      <c r="RWK2498" s="204"/>
      <c r="RWL2498" s="272"/>
      <c r="RWM2498" s="207"/>
      <c r="RWN2498" s="238"/>
      <c r="RWO2498" s="207"/>
      <c r="RWP2498" s="207"/>
      <c r="RWQ2498" s="187"/>
      <c r="RWR2498" s="187"/>
      <c r="RWS2498" s="204"/>
      <c r="RWT2498" s="272"/>
      <c r="RWU2498" s="207"/>
      <c r="RWV2498" s="238"/>
      <c r="RWW2498" s="207"/>
      <c r="RWX2498" s="207"/>
      <c r="RWY2498" s="187"/>
      <c r="RWZ2498" s="187"/>
      <c r="RXA2498" s="204"/>
      <c r="RXB2498" s="272"/>
      <c r="RXC2498" s="207"/>
      <c r="RXD2498" s="238"/>
      <c r="RXE2498" s="207"/>
      <c r="RXF2498" s="207"/>
      <c r="RXG2498" s="187"/>
      <c r="RXH2498" s="187"/>
      <c r="RXI2498" s="204"/>
      <c r="RXJ2498" s="272"/>
      <c r="RXK2498" s="207"/>
      <c r="RXL2498" s="238"/>
      <c r="RXM2498" s="207"/>
      <c r="RXN2498" s="207"/>
      <c r="RXO2498" s="187"/>
      <c r="RXP2498" s="187"/>
      <c r="RXQ2498" s="204"/>
      <c r="RXR2498" s="272"/>
      <c r="RXS2498" s="207"/>
      <c r="RXT2498" s="238"/>
      <c r="RXU2498" s="207"/>
      <c r="RXV2498" s="207"/>
      <c r="RXW2498" s="187"/>
      <c r="RXX2498" s="187"/>
      <c r="RXY2498" s="204"/>
      <c r="RXZ2498" s="272"/>
      <c r="RYA2498" s="207"/>
      <c r="RYB2498" s="238"/>
      <c r="RYC2498" s="207"/>
      <c r="RYD2498" s="207"/>
      <c r="RYE2498" s="187"/>
      <c r="RYF2498" s="187"/>
      <c r="RYG2498" s="204"/>
      <c r="RYH2498" s="272"/>
      <c r="RYI2498" s="207"/>
      <c r="RYJ2498" s="238"/>
      <c r="RYK2498" s="207"/>
      <c r="RYL2498" s="207"/>
      <c r="RYM2498" s="187"/>
      <c r="RYN2498" s="187"/>
      <c r="RYO2498" s="204"/>
      <c r="RYP2498" s="272"/>
      <c r="RYQ2498" s="207"/>
      <c r="RYR2498" s="238"/>
      <c r="RYS2498" s="207"/>
      <c r="RYT2498" s="207"/>
      <c r="RYU2498" s="187"/>
      <c r="RYV2498" s="187"/>
      <c r="RYW2498" s="204"/>
      <c r="RYX2498" s="272"/>
      <c r="RYY2498" s="207"/>
      <c r="RYZ2498" s="238"/>
      <c r="RZA2498" s="207"/>
      <c r="RZB2498" s="207"/>
      <c r="RZC2498" s="187"/>
      <c r="RZD2498" s="187"/>
      <c r="RZE2498" s="204"/>
      <c r="RZF2498" s="272"/>
      <c r="RZG2498" s="207"/>
      <c r="RZH2498" s="238"/>
      <c r="RZI2498" s="207"/>
      <c r="RZJ2498" s="207"/>
      <c r="RZK2498" s="187"/>
      <c r="RZL2498" s="187"/>
      <c r="RZM2498" s="204"/>
      <c r="RZN2498" s="272"/>
      <c r="RZO2498" s="207"/>
      <c r="RZP2498" s="238"/>
      <c r="RZQ2498" s="207"/>
      <c r="RZR2498" s="207"/>
      <c r="RZS2498" s="187"/>
      <c r="RZT2498" s="187"/>
      <c r="RZU2498" s="204"/>
      <c r="RZV2498" s="272"/>
      <c r="RZW2498" s="207"/>
      <c r="RZX2498" s="238"/>
      <c r="RZY2498" s="207"/>
      <c r="RZZ2498" s="207"/>
      <c r="SAA2498" s="187"/>
      <c r="SAB2498" s="187"/>
      <c r="SAC2498" s="204"/>
      <c r="SAD2498" s="272"/>
      <c r="SAE2498" s="207"/>
      <c r="SAF2498" s="238"/>
      <c r="SAG2498" s="207"/>
      <c r="SAH2498" s="207"/>
      <c r="SAI2498" s="187"/>
      <c r="SAJ2498" s="187"/>
      <c r="SAK2498" s="204"/>
      <c r="SAL2498" s="272"/>
      <c r="SAM2498" s="207"/>
      <c r="SAN2498" s="238"/>
      <c r="SAO2498" s="207"/>
      <c r="SAP2498" s="207"/>
      <c r="SAQ2498" s="187"/>
      <c r="SAR2498" s="187"/>
      <c r="SAS2498" s="204"/>
      <c r="SAT2498" s="272"/>
      <c r="SAU2498" s="207"/>
      <c r="SAV2498" s="238"/>
      <c r="SAW2498" s="207"/>
      <c r="SAX2498" s="207"/>
      <c r="SAY2498" s="187"/>
      <c r="SAZ2498" s="187"/>
      <c r="SBA2498" s="204"/>
      <c r="SBB2498" s="272"/>
      <c r="SBC2498" s="207"/>
      <c r="SBD2498" s="238"/>
      <c r="SBE2498" s="207"/>
      <c r="SBF2498" s="207"/>
      <c r="SBG2498" s="187"/>
      <c r="SBH2498" s="187"/>
      <c r="SBI2498" s="204"/>
      <c r="SBJ2498" s="272"/>
      <c r="SBK2498" s="207"/>
      <c r="SBL2498" s="238"/>
      <c r="SBM2498" s="207"/>
      <c r="SBN2498" s="207"/>
      <c r="SBO2498" s="187"/>
      <c r="SBP2498" s="187"/>
      <c r="SBQ2498" s="204"/>
      <c r="SBR2498" s="272"/>
      <c r="SBS2498" s="207"/>
      <c r="SBT2498" s="238"/>
      <c r="SBU2498" s="207"/>
      <c r="SBV2498" s="207"/>
      <c r="SBW2498" s="187"/>
      <c r="SBX2498" s="187"/>
      <c r="SBY2498" s="204"/>
      <c r="SBZ2498" s="272"/>
      <c r="SCA2498" s="207"/>
      <c r="SCB2498" s="238"/>
      <c r="SCC2498" s="207"/>
      <c r="SCD2498" s="207"/>
      <c r="SCE2498" s="187"/>
      <c r="SCF2498" s="187"/>
      <c r="SCG2498" s="204"/>
      <c r="SCH2498" s="272"/>
      <c r="SCI2498" s="207"/>
      <c r="SCJ2498" s="238"/>
      <c r="SCK2498" s="207"/>
      <c r="SCL2498" s="207"/>
      <c r="SCM2498" s="187"/>
      <c r="SCN2498" s="187"/>
      <c r="SCO2498" s="204"/>
      <c r="SCP2498" s="272"/>
      <c r="SCQ2498" s="207"/>
      <c r="SCR2498" s="238"/>
      <c r="SCS2498" s="207"/>
      <c r="SCT2498" s="207"/>
      <c r="SCU2498" s="187"/>
      <c r="SCV2498" s="187"/>
      <c r="SCW2498" s="204"/>
      <c r="SCX2498" s="272"/>
      <c r="SCY2498" s="207"/>
      <c r="SCZ2498" s="238"/>
      <c r="SDA2498" s="207"/>
      <c r="SDB2498" s="207"/>
      <c r="SDC2498" s="187"/>
      <c r="SDD2498" s="187"/>
      <c r="SDE2498" s="204"/>
      <c r="SDF2498" s="272"/>
      <c r="SDG2498" s="207"/>
      <c r="SDH2498" s="238"/>
      <c r="SDI2498" s="207"/>
      <c r="SDJ2498" s="207"/>
      <c r="SDK2498" s="187"/>
      <c r="SDL2498" s="187"/>
      <c r="SDM2498" s="204"/>
      <c r="SDN2498" s="272"/>
      <c r="SDO2498" s="207"/>
      <c r="SDP2498" s="238"/>
      <c r="SDQ2498" s="207"/>
      <c r="SDR2498" s="207"/>
      <c r="SDS2498" s="187"/>
      <c r="SDT2498" s="187"/>
      <c r="SDU2498" s="204"/>
      <c r="SDV2498" s="272"/>
      <c r="SDW2498" s="207"/>
      <c r="SDX2498" s="238"/>
      <c r="SDY2498" s="207"/>
      <c r="SDZ2498" s="207"/>
      <c r="SEA2498" s="187"/>
      <c r="SEB2498" s="187"/>
      <c r="SEC2498" s="204"/>
      <c r="SED2498" s="272"/>
      <c r="SEE2498" s="207"/>
      <c r="SEF2498" s="238"/>
      <c r="SEG2498" s="207"/>
      <c r="SEH2498" s="207"/>
      <c r="SEI2498" s="187"/>
      <c r="SEJ2498" s="187"/>
      <c r="SEK2498" s="204"/>
      <c r="SEL2498" s="272"/>
      <c r="SEM2498" s="207"/>
      <c r="SEN2498" s="238"/>
      <c r="SEO2498" s="207"/>
      <c r="SEP2498" s="207"/>
      <c r="SEQ2498" s="187"/>
      <c r="SER2498" s="187"/>
      <c r="SES2498" s="204"/>
      <c r="SET2498" s="272"/>
      <c r="SEU2498" s="207"/>
      <c r="SEV2498" s="238"/>
      <c r="SEW2498" s="207"/>
      <c r="SEX2498" s="207"/>
      <c r="SEY2498" s="187"/>
      <c r="SEZ2498" s="187"/>
      <c r="SFA2498" s="204"/>
      <c r="SFB2498" s="272"/>
      <c r="SFC2498" s="207"/>
      <c r="SFD2498" s="238"/>
      <c r="SFE2498" s="207"/>
      <c r="SFF2498" s="207"/>
      <c r="SFG2498" s="187"/>
      <c r="SFH2498" s="187"/>
      <c r="SFI2498" s="204"/>
      <c r="SFJ2498" s="272"/>
      <c r="SFK2498" s="207"/>
      <c r="SFL2498" s="238"/>
      <c r="SFM2498" s="207"/>
      <c r="SFN2498" s="207"/>
      <c r="SFO2498" s="187"/>
      <c r="SFP2498" s="187"/>
      <c r="SFQ2498" s="204"/>
      <c r="SFR2498" s="272"/>
      <c r="SFS2498" s="207"/>
      <c r="SFT2498" s="238"/>
      <c r="SFU2498" s="207"/>
      <c r="SFV2498" s="207"/>
      <c r="SFW2498" s="187"/>
      <c r="SFX2498" s="187"/>
      <c r="SFY2498" s="204"/>
      <c r="SFZ2498" s="272"/>
      <c r="SGA2498" s="207"/>
      <c r="SGB2498" s="238"/>
      <c r="SGC2498" s="207"/>
      <c r="SGD2498" s="207"/>
      <c r="SGE2498" s="187"/>
      <c r="SGF2498" s="187"/>
      <c r="SGG2498" s="204"/>
      <c r="SGH2498" s="272"/>
      <c r="SGI2498" s="207"/>
      <c r="SGJ2498" s="238"/>
      <c r="SGK2498" s="207"/>
      <c r="SGL2498" s="207"/>
      <c r="SGM2498" s="187"/>
      <c r="SGN2498" s="187"/>
      <c r="SGO2498" s="204"/>
      <c r="SGP2498" s="272"/>
      <c r="SGQ2498" s="207"/>
      <c r="SGR2498" s="238"/>
      <c r="SGS2498" s="207"/>
      <c r="SGT2498" s="207"/>
      <c r="SGU2498" s="187"/>
      <c r="SGV2498" s="187"/>
      <c r="SGW2498" s="204"/>
      <c r="SGX2498" s="272"/>
      <c r="SGY2498" s="207"/>
      <c r="SGZ2498" s="238"/>
      <c r="SHA2498" s="207"/>
      <c r="SHB2498" s="207"/>
      <c r="SHC2498" s="187"/>
      <c r="SHD2498" s="187"/>
      <c r="SHE2498" s="204"/>
      <c r="SHF2498" s="272"/>
      <c r="SHG2498" s="207"/>
      <c r="SHH2498" s="238"/>
      <c r="SHI2498" s="207"/>
      <c r="SHJ2498" s="207"/>
      <c r="SHK2498" s="187"/>
      <c r="SHL2498" s="187"/>
      <c r="SHM2498" s="204"/>
      <c r="SHN2498" s="272"/>
      <c r="SHO2498" s="207"/>
      <c r="SHP2498" s="238"/>
      <c r="SHQ2498" s="207"/>
      <c r="SHR2498" s="207"/>
      <c r="SHS2498" s="187"/>
      <c r="SHT2498" s="187"/>
      <c r="SHU2498" s="204"/>
      <c r="SHV2498" s="272"/>
      <c r="SHW2498" s="207"/>
      <c r="SHX2498" s="238"/>
      <c r="SHY2498" s="207"/>
      <c r="SHZ2498" s="207"/>
      <c r="SIA2498" s="187"/>
      <c r="SIB2498" s="187"/>
      <c r="SIC2498" s="204"/>
      <c r="SID2498" s="272"/>
      <c r="SIE2498" s="207"/>
      <c r="SIF2498" s="238"/>
      <c r="SIG2498" s="207"/>
      <c r="SIH2498" s="207"/>
      <c r="SII2498" s="187"/>
      <c r="SIJ2498" s="187"/>
      <c r="SIK2498" s="204"/>
      <c r="SIL2498" s="272"/>
      <c r="SIM2498" s="207"/>
      <c r="SIN2498" s="238"/>
      <c r="SIO2498" s="207"/>
      <c r="SIP2498" s="207"/>
      <c r="SIQ2498" s="187"/>
      <c r="SIR2498" s="187"/>
      <c r="SIS2498" s="204"/>
      <c r="SIT2498" s="272"/>
      <c r="SIU2498" s="207"/>
      <c r="SIV2498" s="238"/>
      <c r="SIW2498" s="207"/>
      <c r="SIX2498" s="207"/>
      <c r="SIY2498" s="187"/>
      <c r="SIZ2498" s="187"/>
      <c r="SJA2498" s="204"/>
      <c r="SJB2498" s="272"/>
      <c r="SJC2498" s="207"/>
      <c r="SJD2498" s="238"/>
      <c r="SJE2498" s="207"/>
      <c r="SJF2498" s="207"/>
      <c r="SJG2498" s="187"/>
      <c r="SJH2498" s="187"/>
      <c r="SJI2498" s="204"/>
      <c r="SJJ2498" s="272"/>
      <c r="SJK2498" s="207"/>
      <c r="SJL2498" s="238"/>
      <c r="SJM2498" s="207"/>
      <c r="SJN2498" s="207"/>
      <c r="SJO2498" s="187"/>
      <c r="SJP2498" s="187"/>
      <c r="SJQ2498" s="204"/>
      <c r="SJR2498" s="272"/>
      <c r="SJS2498" s="207"/>
      <c r="SJT2498" s="238"/>
      <c r="SJU2498" s="207"/>
      <c r="SJV2498" s="207"/>
      <c r="SJW2498" s="187"/>
      <c r="SJX2498" s="187"/>
      <c r="SJY2498" s="204"/>
      <c r="SJZ2498" s="272"/>
      <c r="SKA2498" s="207"/>
      <c r="SKB2498" s="238"/>
      <c r="SKC2498" s="207"/>
      <c r="SKD2498" s="207"/>
      <c r="SKE2498" s="187"/>
      <c r="SKF2498" s="187"/>
      <c r="SKG2498" s="204"/>
      <c r="SKH2498" s="272"/>
      <c r="SKI2498" s="207"/>
      <c r="SKJ2498" s="238"/>
      <c r="SKK2498" s="207"/>
      <c r="SKL2498" s="207"/>
      <c r="SKM2498" s="187"/>
      <c r="SKN2498" s="187"/>
      <c r="SKO2498" s="204"/>
      <c r="SKP2498" s="272"/>
      <c r="SKQ2498" s="207"/>
      <c r="SKR2498" s="238"/>
      <c r="SKS2498" s="207"/>
      <c r="SKT2498" s="207"/>
      <c r="SKU2498" s="187"/>
      <c r="SKV2498" s="187"/>
      <c r="SKW2498" s="204"/>
      <c r="SKX2498" s="272"/>
      <c r="SKY2498" s="207"/>
      <c r="SKZ2498" s="238"/>
      <c r="SLA2498" s="207"/>
      <c r="SLB2498" s="207"/>
      <c r="SLC2498" s="187"/>
      <c r="SLD2498" s="187"/>
      <c r="SLE2498" s="204"/>
      <c r="SLF2498" s="272"/>
      <c r="SLG2498" s="207"/>
      <c r="SLH2498" s="238"/>
      <c r="SLI2498" s="207"/>
      <c r="SLJ2498" s="207"/>
      <c r="SLK2498" s="187"/>
      <c r="SLL2498" s="187"/>
      <c r="SLM2498" s="204"/>
      <c r="SLN2498" s="272"/>
      <c r="SLO2498" s="207"/>
      <c r="SLP2498" s="238"/>
      <c r="SLQ2498" s="207"/>
      <c r="SLR2498" s="207"/>
      <c r="SLS2498" s="187"/>
      <c r="SLT2498" s="187"/>
      <c r="SLU2498" s="204"/>
      <c r="SLV2498" s="272"/>
      <c r="SLW2498" s="207"/>
      <c r="SLX2498" s="238"/>
      <c r="SLY2498" s="207"/>
      <c r="SLZ2498" s="207"/>
      <c r="SMA2498" s="187"/>
      <c r="SMB2498" s="187"/>
      <c r="SMC2498" s="204"/>
      <c r="SMD2498" s="272"/>
      <c r="SME2498" s="207"/>
      <c r="SMF2498" s="238"/>
      <c r="SMG2498" s="207"/>
      <c r="SMH2498" s="207"/>
      <c r="SMI2498" s="187"/>
      <c r="SMJ2498" s="187"/>
      <c r="SMK2498" s="204"/>
      <c r="SML2498" s="272"/>
      <c r="SMM2498" s="207"/>
      <c r="SMN2498" s="238"/>
      <c r="SMO2498" s="207"/>
      <c r="SMP2498" s="207"/>
      <c r="SMQ2498" s="187"/>
      <c r="SMR2498" s="187"/>
      <c r="SMS2498" s="204"/>
      <c r="SMT2498" s="272"/>
      <c r="SMU2498" s="207"/>
      <c r="SMV2498" s="238"/>
      <c r="SMW2498" s="207"/>
      <c r="SMX2498" s="207"/>
      <c r="SMY2498" s="187"/>
      <c r="SMZ2498" s="187"/>
      <c r="SNA2498" s="204"/>
      <c r="SNB2498" s="272"/>
      <c r="SNC2498" s="207"/>
      <c r="SND2498" s="238"/>
      <c r="SNE2498" s="207"/>
      <c r="SNF2498" s="207"/>
      <c r="SNG2498" s="187"/>
      <c r="SNH2498" s="187"/>
      <c r="SNI2498" s="204"/>
      <c r="SNJ2498" s="272"/>
      <c r="SNK2498" s="207"/>
      <c r="SNL2498" s="238"/>
      <c r="SNM2498" s="207"/>
      <c r="SNN2498" s="207"/>
      <c r="SNO2498" s="187"/>
      <c r="SNP2498" s="187"/>
      <c r="SNQ2498" s="204"/>
      <c r="SNR2498" s="272"/>
      <c r="SNS2498" s="207"/>
      <c r="SNT2498" s="238"/>
      <c r="SNU2498" s="207"/>
      <c r="SNV2498" s="207"/>
      <c r="SNW2498" s="187"/>
      <c r="SNX2498" s="187"/>
      <c r="SNY2498" s="204"/>
      <c r="SNZ2498" s="272"/>
      <c r="SOA2498" s="207"/>
      <c r="SOB2498" s="238"/>
      <c r="SOC2498" s="207"/>
      <c r="SOD2498" s="207"/>
      <c r="SOE2498" s="187"/>
      <c r="SOF2498" s="187"/>
      <c r="SOG2498" s="204"/>
      <c r="SOH2498" s="272"/>
      <c r="SOI2498" s="207"/>
      <c r="SOJ2498" s="238"/>
      <c r="SOK2498" s="207"/>
      <c r="SOL2498" s="207"/>
      <c r="SOM2498" s="187"/>
      <c r="SON2498" s="187"/>
      <c r="SOO2498" s="204"/>
      <c r="SOP2498" s="272"/>
      <c r="SOQ2498" s="207"/>
      <c r="SOR2498" s="238"/>
      <c r="SOS2498" s="207"/>
      <c r="SOT2498" s="207"/>
      <c r="SOU2498" s="187"/>
      <c r="SOV2498" s="187"/>
      <c r="SOW2498" s="204"/>
      <c r="SOX2498" s="272"/>
      <c r="SOY2498" s="207"/>
      <c r="SOZ2498" s="238"/>
      <c r="SPA2498" s="207"/>
      <c r="SPB2498" s="207"/>
      <c r="SPC2498" s="187"/>
      <c r="SPD2498" s="187"/>
      <c r="SPE2498" s="204"/>
      <c r="SPF2498" s="272"/>
      <c r="SPG2498" s="207"/>
      <c r="SPH2498" s="238"/>
      <c r="SPI2498" s="207"/>
      <c r="SPJ2498" s="207"/>
      <c r="SPK2498" s="187"/>
      <c r="SPL2498" s="187"/>
      <c r="SPM2498" s="204"/>
      <c r="SPN2498" s="272"/>
      <c r="SPO2498" s="207"/>
      <c r="SPP2498" s="238"/>
      <c r="SPQ2498" s="207"/>
      <c r="SPR2498" s="207"/>
      <c r="SPS2498" s="187"/>
      <c r="SPT2498" s="187"/>
      <c r="SPU2498" s="204"/>
      <c r="SPV2498" s="272"/>
      <c r="SPW2498" s="207"/>
      <c r="SPX2498" s="238"/>
      <c r="SPY2498" s="207"/>
      <c r="SPZ2498" s="207"/>
      <c r="SQA2498" s="187"/>
      <c r="SQB2498" s="187"/>
      <c r="SQC2498" s="204"/>
      <c r="SQD2498" s="272"/>
      <c r="SQE2498" s="207"/>
      <c r="SQF2498" s="238"/>
      <c r="SQG2498" s="207"/>
      <c r="SQH2498" s="207"/>
      <c r="SQI2498" s="187"/>
      <c r="SQJ2498" s="187"/>
      <c r="SQK2498" s="204"/>
      <c r="SQL2498" s="272"/>
      <c r="SQM2498" s="207"/>
      <c r="SQN2498" s="238"/>
      <c r="SQO2498" s="207"/>
      <c r="SQP2498" s="207"/>
      <c r="SQQ2498" s="187"/>
      <c r="SQR2498" s="187"/>
      <c r="SQS2498" s="204"/>
      <c r="SQT2498" s="272"/>
      <c r="SQU2498" s="207"/>
      <c r="SQV2498" s="238"/>
      <c r="SQW2498" s="207"/>
      <c r="SQX2498" s="207"/>
      <c r="SQY2498" s="187"/>
      <c r="SQZ2498" s="187"/>
      <c r="SRA2498" s="204"/>
      <c r="SRB2498" s="272"/>
      <c r="SRC2498" s="207"/>
      <c r="SRD2498" s="238"/>
      <c r="SRE2498" s="207"/>
      <c r="SRF2498" s="207"/>
      <c r="SRG2498" s="187"/>
      <c r="SRH2498" s="187"/>
      <c r="SRI2498" s="204"/>
      <c r="SRJ2498" s="272"/>
      <c r="SRK2498" s="207"/>
      <c r="SRL2498" s="238"/>
      <c r="SRM2498" s="207"/>
      <c r="SRN2498" s="207"/>
      <c r="SRO2498" s="187"/>
      <c r="SRP2498" s="187"/>
      <c r="SRQ2498" s="204"/>
      <c r="SRR2498" s="272"/>
      <c r="SRS2498" s="207"/>
      <c r="SRT2498" s="238"/>
      <c r="SRU2498" s="207"/>
      <c r="SRV2498" s="207"/>
      <c r="SRW2498" s="187"/>
      <c r="SRX2498" s="187"/>
      <c r="SRY2498" s="204"/>
      <c r="SRZ2498" s="272"/>
      <c r="SSA2498" s="207"/>
      <c r="SSB2498" s="238"/>
      <c r="SSC2498" s="207"/>
      <c r="SSD2498" s="207"/>
      <c r="SSE2498" s="187"/>
      <c r="SSF2498" s="187"/>
      <c r="SSG2498" s="204"/>
      <c r="SSH2498" s="272"/>
      <c r="SSI2498" s="207"/>
      <c r="SSJ2498" s="238"/>
      <c r="SSK2498" s="207"/>
      <c r="SSL2498" s="207"/>
      <c r="SSM2498" s="187"/>
      <c r="SSN2498" s="187"/>
      <c r="SSO2498" s="204"/>
      <c r="SSP2498" s="272"/>
      <c r="SSQ2498" s="207"/>
      <c r="SSR2498" s="238"/>
      <c r="SSS2498" s="207"/>
      <c r="SST2498" s="207"/>
      <c r="SSU2498" s="187"/>
      <c r="SSV2498" s="187"/>
      <c r="SSW2498" s="204"/>
      <c r="SSX2498" s="272"/>
      <c r="SSY2498" s="207"/>
      <c r="SSZ2498" s="238"/>
      <c r="STA2498" s="207"/>
      <c r="STB2498" s="207"/>
      <c r="STC2498" s="187"/>
      <c r="STD2498" s="187"/>
      <c r="STE2498" s="204"/>
      <c r="STF2498" s="272"/>
      <c r="STG2498" s="207"/>
      <c r="STH2498" s="238"/>
      <c r="STI2498" s="207"/>
      <c r="STJ2498" s="207"/>
      <c r="STK2498" s="187"/>
      <c r="STL2498" s="187"/>
      <c r="STM2498" s="204"/>
      <c r="STN2498" s="272"/>
      <c r="STO2498" s="207"/>
      <c r="STP2498" s="238"/>
      <c r="STQ2498" s="207"/>
      <c r="STR2498" s="207"/>
      <c r="STS2498" s="187"/>
      <c r="STT2498" s="187"/>
      <c r="STU2498" s="204"/>
      <c r="STV2498" s="272"/>
      <c r="STW2498" s="207"/>
      <c r="STX2498" s="238"/>
      <c r="STY2498" s="207"/>
      <c r="STZ2498" s="207"/>
      <c r="SUA2498" s="187"/>
      <c r="SUB2498" s="187"/>
      <c r="SUC2498" s="204"/>
      <c r="SUD2498" s="272"/>
      <c r="SUE2498" s="207"/>
      <c r="SUF2498" s="238"/>
      <c r="SUG2498" s="207"/>
      <c r="SUH2498" s="207"/>
      <c r="SUI2498" s="187"/>
      <c r="SUJ2498" s="187"/>
      <c r="SUK2498" s="204"/>
      <c r="SUL2498" s="272"/>
      <c r="SUM2498" s="207"/>
      <c r="SUN2498" s="238"/>
      <c r="SUO2498" s="207"/>
      <c r="SUP2498" s="207"/>
      <c r="SUQ2498" s="187"/>
      <c r="SUR2498" s="187"/>
      <c r="SUS2498" s="204"/>
      <c r="SUT2498" s="272"/>
      <c r="SUU2498" s="207"/>
      <c r="SUV2498" s="238"/>
      <c r="SUW2498" s="207"/>
      <c r="SUX2498" s="207"/>
      <c r="SUY2498" s="187"/>
      <c r="SUZ2498" s="187"/>
      <c r="SVA2498" s="204"/>
      <c r="SVB2498" s="272"/>
      <c r="SVC2498" s="207"/>
      <c r="SVD2498" s="238"/>
      <c r="SVE2498" s="207"/>
      <c r="SVF2498" s="207"/>
      <c r="SVG2498" s="187"/>
      <c r="SVH2498" s="187"/>
      <c r="SVI2498" s="204"/>
      <c r="SVJ2498" s="272"/>
      <c r="SVK2498" s="207"/>
      <c r="SVL2498" s="238"/>
      <c r="SVM2498" s="207"/>
      <c r="SVN2498" s="207"/>
      <c r="SVO2498" s="187"/>
      <c r="SVP2498" s="187"/>
      <c r="SVQ2498" s="204"/>
      <c r="SVR2498" s="272"/>
      <c r="SVS2498" s="207"/>
      <c r="SVT2498" s="238"/>
      <c r="SVU2498" s="207"/>
      <c r="SVV2498" s="207"/>
      <c r="SVW2498" s="187"/>
      <c r="SVX2498" s="187"/>
      <c r="SVY2498" s="204"/>
      <c r="SVZ2498" s="272"/>
      <c r="SWA2498" s="207"/>
      <c r="SWB2498" s="238"/>
      <c r="SWC2498" s="207"/>
      <c r="SWD2498" s="207"/>
      <c r="SWE2498" s="187"/>
      <c r="SWF2498" s="187"/>
      <c r="SWG2498" s="204"/>
      <c r="SWH2498" s="272"/>
      <c r="SWI2498" s="207"/>
      <c r="SWJ2498" s="238"/>
      <c r="SWK2498" s="207"/>
      <c r="SWL2498" s="207"/>
      <c r="SWM2498" s="187"/>
      <c r="SWN2498" s="187"/>
      <c r="SWO2498" s="204"/>
      <c r="SWP2498" s="272"/>
      <c r="SWQ2498" s="207"/>
      <c r="SWR2498" s="238"/>
      <c r="SWS2498" s="207"/>
      <c r="SWT2498" s="207"/>
      <c r="SWU2498" s="187"/>
      <c r="SWV2498" s="187"/>
      <c r="SWW2498" s="204"/>
      <c r="SWX2498" s="272"/>
      <c r="SWY2498" s="207"/>
      <c r="SWZ2498" s="238"/>
      <c r="SXA2498" s="207"/>
      <c r="SXB2498" s="207"/>
      <c r="SXC2498" s="187"/>
      <c r="SXD2498" s="187"/>
      <c r="SXE2498" s="204"/>
      <c r="SXF2498" s="272"/>
      <c r="SXG2498" s="207"/>
      <c r="SXH2498" s="238"/>
      <c r="SXI2498" s="207"/>
      <c r="SXJ2498" s="207"/>
      <c r="SXK2498" s="187"/>
      <c r="SXL2498" s="187"/>
      <c r="SXM2498" s="204"/>
      <c r="SXN2498" s="272"/>
      <c r="SXO2498" s="207"/>
      <c r="SXP2498" s="238"/>
      <c r="SXQ2498" s="207"/>
      <c r="SXR2498" s="207"/>
      <c r="SXS2498" s="187"/>
      <c r="SXT2498" s="187"/>
      <c r="SXU2498" s="204"/>
      <c r="SXV2498" s="272"/>
      <c r="SXW2498" s="207"/>
      <c r="SXX2498" s="238"/>
      <c r="SXY2498" s="207"/>
      <c r="SXZ2498" s="207"/>
      <c r="SYA2498" s="187"/>
      <c r="SYB2498" s="187"/>
      <c r="SYC2498" s="204"/>
      <c r="SYD2498" s="272"/>
      <c r="SYE2498" s="207"/>
      <c r="SYF2498" s="238"/>
      <c r="SYG2498" s="207"/>
      <c r="SYH2498" s="207"/>
      <c r="SYI2498" s="187"/>
      <c r="SYJ2498" s="187"/>
      <c r="SYK2498" s="204"/>
      <c r="SYL2498" s="272"/>
      <c r="SYM2498" s="207"/>
      <c r="SYN2498" s="238"/>
      <c r="SYO2498" s="207"/>
      <c r="SYP2498" s="207"/>
      <c r="SYQ2498" s="187"/>
      <c r="SYR2498" s="187"/>
      <c r="SYS2498" s="204"/>
      <c r="SYT2498" s="272"/>
      <c r="SYU2498" s="207"/>
      <c r="SYV2498" s="238"/>
      <c r="SYW2498" s="207"/>
      <c r="SYX2498" s="207"/>
      <c r="SYY2498" s="187"/>
      <c r="SYZ2498" s="187"/>
      <c r="SZA2498" s="204"/>
      <c r="SZB2498" s="272"/>
      <c r="SZC2498" s="207"/>
      <c r="SZD2498" s="238"/>
      <c r="SZE2498" s="207"/>
      <c r="SZF2498" s="207"/>
      <c r="SZG2498" s="187"/>
      <c r="SZH2498" s="187"/>
      <c r="SZI2498" s="204"/>
      <c r="SZJ2498" s="272"/>
      <c r="SZK2498" s="207"/>
      <c r="SZL2498" s="238"/>
      <c r="SZM2498" s="207"/>
      <c r="SZN2498" s="207"/>
      <c r="SZO2498" s="187"/>
      <c r="SZP2498" s="187"/>
      <c r="SZQ2498" s="204"/>
      <c r="SZR2498" s="272"/>
      <c r="SZS2498" s="207"/>
      <c r="SZT2498" s="238"/>
      <c r="SZU2498" s="207"/>
      <c r="SZV2498" s="207"/>
      <c r="SZW2498" s="187"/>
      <c r="SZX2498" s="187"/>
      <c r="SZY2498" s="204"/>
      <c r="SZZ2498" s="272"/>
      <c r="TAA2498" s="207"/>
      <c r="TAB2498" s="238"/>
      <c r="TAC2498" s="207"/>
      <c r="TAD2498" s="207"/>
      <c r="TAE2498" s="187"/>
      <c r="TAF2498" s="187"/>
      <c r="TAG2498" s="204"/>
      <c r="TAH2498" s="272"/>
      <c r="TAI2498" s="207"/>
      <c r="TAJ2498" s="238"/>
      <c r="TAK2498" s="207"/>
      <c r="TAL2498" s="207"/>
      <c r="TAM2498" s="187"/>
      <c r="TAN2498" s="187"/>
      <c r="TAO2498" s="204"/>
      <c r="TAP2498" s="272"/>
      <c r="TAQ2498" s="207"/>
      <c r="TAR2498" s="238"/>
      <c r="TAS2498" s="207"/>
      <c r="TAT2498" s="207"/>
      <c r="TAU2498" s="187"/>
      <c r="TAV2498" s="187"/>
      <c r="TAW2498" s="204"/>
      <c r="TAX2498" s="272"/>
      <c r="TAY2498" s="207"/>
      <c r="TAZ2498" s="238"/>
      <c r="TBA2498" s="207"/>
      <c r="TBB2498" s="207"/>
      <c r="TBC2498" s="187"/>
      <c r="TBD2498" s="187"/>
      <c r="TBE2498" s="204"/>
      <c r="TBF2498" s="272"/>
      <c r="TBG2498" s="207"/>
      <c r="TBH2498" s="238"/>
      <c r="TBI2498" s="207"/>
      <c r="TBJ2498" s="207"/>
      <c r="TBK2498" s="187"/>
      <c r="TBL2498" s="187"/>
      <c r="TBM2498" s="204"/>
      <c r="TBN2498" s="272"/>
      <c r="TBO2498" s="207"/>
      <c r="TBP2498" s="238"/>
      <c r="TBQ2498" s="207"/>
      <c r="TBR2498" s="207"/>
      <c r="TBS2498" s="187"/>
      <c r="TBT2498" s="187"/>
      <c r="TBU2498" s="204"/>
      <c r="TBV2498" s="272"/>
      <c r="TBW2498" s="207"/>
      <c r="TBX2498" s="238"/>
      <c r="TBY2498" s="207"/>
      <c r="TBZ2498" s="207"/>
      <c r="TCA2498" s="187"/>
      <c r="TCB2498" s="187"/>
      <c r="TCC2498" s="204"/>
      <c r="TCD2498" s="272"/>
      <c r="TCE2498" s="207"/>
      <c r="TCF2498" s="238"/>
      <c r="TCG2498" s="207"/>
      <c r="TCH2498" s="207"/>
      <c r="TCI2498" s="187"/>
      <c r="TCJ2498" s="187"/>
      <c r="TCK2498" s="204"/>
      <c r="TCL2498" s="272"/>
      <c r="TCM2498" s="207"/>
      <c r="TCN2498" s="238"/>
      <c r="TCO2498" s="207"/>
      <c r="TCP2498" s="207"/>
      <c r="TCQ2498" s="187"/>
      <c r="TCR2498" s="187"/>
      <c r="TCS2498" s="204"/>
      <c r="TCT2498" s="272"/>
      <c r="TCU2498" s="207"/>
      <c r="TCV2498" s="238"/>
      <c r="TCW2498" s="207"/>
      <c r="TCX2498" s="207"/>
      <c r="TCY2498" s="187"/>
      <c r="TCZ2498" s="187"/>
      <c r="TDA2498" s="204"/>
      <c r="TDB2498" s="272"/>
      <c r="TDC2498" s="207"/>
      <c r="TDD2498" s="238"/>
      <c r="TDE2498" s="207"/>
      <c r="TDF2498" s="207"/>
      <c r="TDG2498" s="187"/>
      <c r="TDH2498" s="187"/>
      <c r="TDI2498" s="204"/>
      <c r="TDJ2498" s="272"/>
      <c r="TDK2498" s="207"/>
      <c r="TDL2498" s="238"/>
      <c r="TDM2498" s="207"/>
      <c r="TDN2498" s="207"/>
      <c r="TDO2498" s="187"/>
      <c r="TDP2498" s="187"/>
      <c r="TDQ2498" s="204"/>
      <c r="TDR2498" s="272"/>
      <c r="TDS2498" s="207"/>
      <c r="TDT2498" s="238"/>
      <c r="TDU2498" s="207"/>
      <c r="TDV2498" s="207"/>
      <c r="TDW2498" s="187"/>
      <c r="TDX2498" s="187"/>
      <c r="TDY2498" s="204"/>
      <c r="TDZ2498" s="272"/>
      <c r="TEA2498" s="207"/>
      <c r="TEB2498" s="238"/>
      <c r="TEC2498" s="207"/>
      <c r="TED2498" s="207"/>
      <c r="TEE2498" s="187"/>
      <c r="TEF2498" s="187"/>
      <c r="TEG2498" s="204"/>
      <c r="TEH2498" s="272"/>
      <c r="TEI2498" s="207"/>
      <c r="TEJ2498" s="238"/>
      <c r="TEK2498" s="207"/>
      <c r="TEL2498" s="207"/>
      <c r="TEM2498" s="187"/>
      <c r="TEN2498" s="187"/>
      <c r="TEO2498" s="204"/>
      <c r="TEP2498" s="272"/>
      <c r="TEQ2498" s="207"/>
      <c r="TER2498" s="238"/>
      <c r="TES2498" s="207"/>
      <c r="TET2498" s="207"/>
      <c r="TEU2498" s="187"/>
      <c r="TEV2498" s="187"/>
      <c r="TEW2498" s="204"/>
      <c r="TEX2498" s="272"/>
      <c r="TEY2498" s="207"/>
      <c r="TEZ2498" s="238"/>
      <c r="TFA2498" s="207"/>
      <c r="TFB2498" s="207"/>
      <c r="TFC2498" s="187"/>
      <c r="TFD2498" s="187"/>
      <c r="TFE2498" s="204"/>
      <c r="TFF2498" s="272"/>
      <c r="TFG2498" s="207"/>
      <c r="TFH2498" s="238"/>
      <c r="TFI2498" s="207"/>
      <c r="TFJ2498" s="207"/>
      <c r="TFK2498" s="187"/>
      <c r="TFL2498" s="187"/>
      <c r="TFM2498" s="204"/>
      <c r="TFN2498" s="272"/>
      <c r="TFO2498" s="207"/>
      <c r="TFP2498" s="238"/>
      <c r="TFQ2498" s="207"/>
      <c r="TFR2498" s="207"/>
      <c r="TFS2498" s="187"/>
      <c r="TFT2498" s="187"/>
      <c r="TFU2498" s="204"/>
      <c r="TFV2498" s="272"/>
      <c r="TFW2498" s="207"/>
      <c r="TFX2498" s="238"/>
      <c r="TFY2498" s="207"/>
      <c r="TFZ2498" s="207"/>
      <c r="TGA2498" s="187"/>
      <c r="TGB2498" s="187"/>
      <c r="TGC2498" s="204"/>
      <c r="TGD2498" s="272"/>
      <c r="TGE2498" s="207"/>
      <c r="TGF2498" s="238"/>
      <c r="TGG2498" s="207"/>
      <c r="TGH2498" s="207"/>
      <c r="TGI2498" s="187"/>
      <c r="TGJ2498" s="187"/>
      <c r="TGK2498" s="204"/>
      <c r="TGL2498" s="272"/>
      <c r="TGM2498" s="207"/>
      <c r="TGN2498" s="238"/>
      <c r="TGO2498" s="207"/>
      <c r="TGP2498" s="207"/>
      <c r="TGQ2498" s="187"/>
      <c r="TGR2498" s="187"/>
      <c r="TGS2498" s="204"/>
      <c r="TGT2498" s="272"/>
      <c r="TGU2498" s="207"/>
      <c r="TGV2498" s="238"/>
      <c r="TGW2498" s="207"/>
      <c r="TGX2498" s="207"/>
      <c r="TGY2498" s="187"/>
      <c r="TGZ2498" s="187"/>
      <c r="THA2498" s="204"/>
      <c r="THB2498" s="272"/>
      <c r="THC2498" s="207"/>
      <c r="THD2498" s="238"/>
      <c r="THE2498" s="207"/>
      <c r="THF2498" s="207"/>
      <c r="THG2498" s="187"/>
      <c r="THH2498" s="187"/>
      <c r="THI2498" s="204"/>
      <c r="THJ2498" s="272"/>
      <c r="THK2498" s="207"/>
      <c r="THL2498" s="238"/>
      <c r="THM2498" s="207"/>
      <c r="THN2498" s="207"/>
      <c r="THO2498" s="187"/>
      <c r="THP2498" s="187"/>
      <c r="THQ2498" s="204"/>
      <c r="THR2498" s="272"/>
      <c r="THS2498" s="207"/>
      <c r="THT2498" s="238"/>
      <c r="THU2498" s="207"/>
      <c r="THV2498" s="207"/>
      <c r="THW2498" s="187"/>
      <c r="THX2498" s="187"/>
      <c r="THY2498" s="204"/>
      <c r="THZ2498" s="272"/>
      <c r="TIA2498" s="207"/>
      <c r="TIB2498" s="238"/>
      <c r="TIC2498" s="207"/>
      <c r="TID2498" s="207"/>
      <c r="TIE2498" s="187"/>
      <c r="TIF2498" s="187"/>
      <c r="TIG2498" s="204"/>
      <c r="TIH2498" s="272"/>
      <c r="TII2498" s="207"/>
      <c r="TIJ2498" s="238"/>
      <c r="TIK2498" s="207"/>
      <c r="TIL2498" s="207"/>
      <c r="TIM2498" s="187"/>
      <c r="TIN2498" s="187"/>
      <c r="TIO2498" s="204"/>
      <c r="TIP2498" s="272"/>
      <c r="TIQ2498" s="207"/>
      <c r="TIR2498" s="238"/>
      <c r="TIS2498" s="207"/>
      <c r="TIT2498" s="207"/>
      <c r="TIU2498" s="187"/>
      <c r="TIV2498" s="187"/>
      <c r="TIW2498" s="204"/>
      <c r="TIX2498" s="272"/>
      <c r="TIY2498" s="207"/>
      <c r="TIZ2498" s="238"/>
      <c r="TJA2498" s="207"/>
      <c r="TJB2498" s="207"/>
      <c r="TJC2498" s="187"/>
      <c r="TJD2498" s="187"/>
      <c r="TJE2498" s="204"/>
      <c r="TJF2498" s="272"/>
      <c r="TJG2498" s="207"/>
      <c r="TJH2498" s="238"/>
      <c r="TJI2498" s="207"/>
      <c r="TJJ2498" s="207"/>
      <c r="TJK2498" s="187"/>
      <c r="TJL2498" s="187"/>
      <c r="TJM2498" s="204"/>
      <c r="TJN2498" s="272"/>
      <c r="TJO2498" s="207"/>
      <c r="TJP2498" s="238"/>
      <c r="TJQ2498" s="207"/>
      <c r="TJR2498" s="207"/>
      <c r="TJS2498" s="187"/>
      <c r="TJT2498" s="187"/>
      <c r="TJU2498" s="204"/>
      <c r="TJV2498" s="272"/>
      <c r="TJW2498" s="207"/>
      <c r="TJX2498" s="238"/>
      <c r="TJY2498" s="207"/>
      <c r="TJZ2498" s="207"/>
      <c r="TKA2498" s="187"/>
      <c r="TKB2498" s="187"/>
      <c r="TKC2498" s="204"/>
      <c r="TKD2498" s="272"/>
      <c r="TKE2498" s="207"/>
      <c r="TKF2498" s="238"/>
      <c r="TKG2498" s="207"/>
      <c r="TKH2498" s="207"/>
      <c r="TKI2498" s="187"/>
      <c r="TKJ2498" s="187"/>
      <c r="TKK2498" s="204"/>
      <c r="TKL2498" s="272"/>
      <c r="TKM2498" s="207"/>
      <c r="TKN2498" s="238"/>
      <c r="TKO2498" s="207"/>
      <c r="TKP2498" s="207"/>
      <c r="TKQ2498" s="187"/>
      <c r="TKR2498" s="187"/>
      <c r="TKS2498" s="204"/>
      <c r="TKT2498" s="272"/>
      <c r="TKU2498" s="207"/>
      <c r="TKV2498" s="238"/>
      <c r="TKW2498" s="207"/>
      <c r="TKX2498" s="207"/>
      <c r="TKY2498" s="187"/>
      <c r="TKZ2498" s="187"/>
      <c r="TLA2498" s="204"/>
      <c r="TLB2498" s="272"/>
      <c r="TLC2498" s="207"/>
      <c r="TLD2498" s="238"/>
      <c r="TLE2498" s="207"/>
      <c r="TLF2498" s="207"/>
      <c r="TLG2498" s="187"/>
      <c r="TLH2498" s="187"/>
      <c r="TLI2498" s="204"/>
      <c r="TLJ2498" s="272"/>
      <c r="TLK2498" s="207"/>
      <c r="TLL2498" s="238"/>
      <c r="TLM2498" s="207"/>
      <c r="TLN2498" s="207"/>
      <c r="TLO2498" s="187"/>
      <c r="TLP2498" s="187"/>
      <c r="TLQ2498" s="204"/>
      <c r="TLR2498" s="272"/>
      <c r="TLS2498" s="207"/>
      <c r="TLT2498" s="238"/>
      <c r="TLU2498" s="207"/>
      <c r="TLV2498" s="207"/>
      <c r="TLW2498" s="187"/>
      <c r="TLX2498" s="187"/>
      <c r="TLY2498" s="204"/>
      <c r="TLZ2498" s="272"/>
      <c r="TMA2498" s="207"/>
      <c r="TMB2498" s="238"/>
      <c r="TMC2498" s="207"/>
      <c r="TMD2498" s="207"/>
      <c r="TME2498" s="187"/>
      <c r="TMF2498" s="187"/>
      <c r="TMG2498" s="204"/>
      <c r="TMH2498" s="272"/>
      <c r="TMI2498" s="207"/>
      <c r="TMJ2498" s="238"/>
      <c r="TMK2498" s="207"/>
      <c r="TML2498" s="207"/>
      <c r="TMM2498" s="187"/>
      <c r="TMN2498" s="187"/>
      <c r="TMO2498" s="204"/>
      <c r="TMP2498" s="272"/>
      <c r="TMQ2498" s="207"/>
      <c r="TMR2498" s="238"/>
      <c r="TMS2498" s="207"/>
      <c r="TMT2498" s="207"/>
      <c r="TMU2498" s="187"/>
      <c r="TMV2498" s="187"/>
      <c r="TMW2498" s="204"/>
      <c r="TMX2498" s="272"/>
      <c r="TMY2498" s="207"/>
      <c r="TMZ2498" s="238"/>
      <c r="TNA2498" s="207"/>
      <c r="TNB2498" s="207"/>
      <c r="TNC2498" s="187"/>
      <c r="TND2498" s="187"/>
      <c r="TNE2498" s="204"/>
      <c r="TNF2498" s="272"/>
      <c r="TNG2498" s="207"/>
      <c r="TNH2498" s="238"/>
      <c r="TNI2498" s="207"/>
      <c r="TNJ2498" s="207"/>
      <c r="TNK2498" s="187"/>
      <c r="TNL2498" s="187"/>
      <c r="TNM2498" s="204"/>
      <c r="TNN2498" s="272"/>
      <c r="TNO2498" s="207"/>
      <c r="TNP2498" s="238"/>
      <c r="TNQ2498" s="207"/>
      <c r="TNR2498" s="207"/>
      <c r="TNS2498" s="187"/>
      <c r="TNT2498" s="187"/>
      <c r="TNU2498" s="204"/>
      <c r="TNV2498" s="272"/>
      <c r="TNW2498" s="207"/>
      <c r="TNX2498" s="238"/>
      <c r="TNY2498" s="207"/>
      <c r="TNZ2498" s="207"/>
      <c r="TOA2498" s="187"/>
      <c r="TOB2498" s="187"/>
      <c r="TOC2498" s="204"/>
      <c r="TOD2498" s="272"/>
      <c r="TOE2498" s="207"/>
      <c r="TOF2498" s="238"/>
      <c r="TOG2498" s="207"/>
      <c r="TOH2498" s="207"/>
      <c r="TOI2498" s="187"/>
      <c r="TOJ2498" s="187"/>
      <c r="TOK2498" s="204"/>
      <c r="TOL2498" s="272"/>
      <c r="TOM2498" s="207"/>
      <c r="TON2498" s="238"/>
      <c r="TOO2498" s="207"/>
      <c r="TOP2498" s="207"/>
      <c r="TOQ2498" s="187"/>
      <c r="TOR2498" s="187"/>
      <c r="TOS2498" s="204"/>
      <c r="TOT2498" s="272"/>
      <c r="TOU2498" s="207"/>
      <c r="TOV2498" s="238"/>
      <c r="TOW2498" s="207"/>
      <c r="TOX2498" s="207"/>
      <c r="TOY2498" s="187"/>
      <c r="TOZ2498" s="187"/>
      <c r="TPA2498" s="204"/>
      <c r="TPB2498" s="272"/>
      <c r="TPC2498" s="207"/>
      <c r="TPD2498" s="238"/>
      <c r="TPE2498" s="207"/>
      <c r="TPF2498" s="207"/>
      <c r="TPG2498" s="187"/>
      <c r="TPH2498" s="187"/>
      <c r="TPI2498" s="204"/>
      <c r="TPJ2498" s="272"/>
      <c r="TPK2498" s="207"/>
      <c r="TPL2498" s="238"/>
      <c r="TPM2498" s="207"/>
      <c r="TPN2498" s="207"/>
      <c r="TPO2498" s="187"/>
      <c r="TPP2498" s="187"/>
      <c r="TPQ2498" s="204"/>
      <c r="TPR2498" s="272"/>
      <c r="TPS2498" s="207"/>
      <c r="TPT2498" s="238"/>
      <c r="TPU2498" s="207"/>
      <c r="TPV2498" s="207"/>
      <c r="TPW2498" s="187"/>
      <c r="TPX2498" s="187"/>
      <c r="TPY2498" s="204"/>
      <c r="TPZ2498" s="272"/>
      <c r="TQA2498" s="207"/>
      <c r="TQB2498" s="238"/>
      <c r="TQC2498" s="207"/>
      <c r="TQD2498" s="207"/>
      <c r="TQE2498" s="187"/>
      <c r="TQF2498" s="187"/>
      <c r="TQG2498" s="204"/>
      <c r="TQH2498" s="272"/>
      <c r="TQI2498" s="207"/>
      <c r="TQJ2498" s="238"/>
      <c r="TQK2498" s="207"/>
      <c r="TQL2498" s="207"/>
      <c r="TQM2498" s="187"/>
      <c r="TQN2498" s="187"/>
      <c r="TQO2498" s="204"/>
      <c r="TQP2498" s="272"/>
      <c r="TQQ2498" s="207"/>
      <c r="TQR2498" s="238"/>
      <c r="TQS2498" s="207"/>
      <c r="TQT2498" s="207"/>
      <c r="TQU2498" s="187"/>
      <c r="TQV2498" s="187"/>
      <c r="TQW2498" s="204"/>
      <c r="TQX2498" s="272"/>
      <c r="TQY2498" s="207"/>
      <c r="TQZ2498" s="238"/>
      <c r="TRA2498" s="207"/>
      <c r="TRB2498" s="207"/>
      <c r="TRC2498" s="187"/>
      <c r="TRD2498" s="187"/>
      <c r="TRE2498" s="204"/>
      <c r="TRF2498" s="272"/>
      <c r="TRG2498" s="207"/>
      <c r="TRH2498" s="238"/>
      <c r="TRI2498" s="207"/>
      <c r="TRJ2498" s="207"/>
      <c r="TRK2498" s="187"/>
      <c r="TRL2498" s="187"/>
      <c r="TRM2498" s="204"/>
      <c r="TRN2498" s="272"/>
      <c r="TRO2498" s="207"/>
      <c r="TRP2498" s="238"/>
      <c r="TRQ2498" s="207"/>
      <c r="TRR2498" s="207"/>
      <c r="TRS2498" s="187"/>
      <c r="TRT2498" s="187"/>
      <c r="TRU2498" s="204"/>
      <c r="TRV2498" s="272"/>
      <c r="TRW2498" s="207"/>
      <c r="TRX2498" s="238"/>
      <c r="TRY2498" s="207"/>
      <c r="TRZ2498" s="207"/>
      <c r="TSA2498" s="187"/>
      <c r="TSB2498" s="187"/>
      <c r="TSC2498" s="204"/>
      <c r="TSD2498" s="272"/>
      <c r="TSE2498" s="207"/>
      <c r="TSF2498" s="238"/>
      <c r="TSG2498" s="207"/>
      <c r="TSH2498" s="207"/>
      <c r="TSI2498" s="187"/>
      <c r="TSJ2498" s="187"/>
      <c r="TSK2498" s="204"/>
      <c r="TSL2498" s="272"/>
      <c r="TSM2498" s="207"/>
      <c r="TSN2498" s="238"/>
      <c r="TSO2498" s="207"/>
      <c r="TSP2498" s="207"/>
      <c r="TSQ2498" s="187"/>
      <c r="TSR2498" s="187"/>
      <c r="TSS2498" s="204"/>
      <c r="TST2498" s="272"/>
      <c r="TSU2498" s="207"/>
      <c r="TSV2498" s="238"/>
      <c r="TSW2498" s="207"/>
      <c r="TSX2498" s="207"/>
      <c r="TSY2498" s="187"/>
      <c r="TSZ2498" s="187"/>
      <c r="TTA2498" s="204"/>
      <c r="TTB2498" s="272"/>
      <c r="TTC2498" s="207"/>
      <c r="TTD2498" s="238"/>
      <c r="TTE2498" s="207"/>
      <c r="TTF2498" s="207"/>
      <c r="TTG2498" s="187"/>
      <c r="TTH2498" s="187"/>
      <c r="TTI2498" s="204"/>
      <c r="TTJ2498" s="272"/>
      <c r="TTK2498" s="207"/>
      <c r="TTL2498" s="238"/>
      <c r="TTM2498" s="207"/>
      <c r="TTN2498" s="207"/>
      <c r="TTO2498" s="187"/>
      <c r="TTP2498" s="187"/>
      <c r="TTQ2498" s="204"/>
      <c r="TTR2498" s="272"/>
      <c r="TTS2498" s="207"/>
      <c r="TTT2498" s="238"/>
      <c r="TTU2498" s="207"/>
      <c r="TTV2498" s="207"/>
      <c r="TTW2498" s="187"/>
      <c r="TTX2498" s="187"/>
      <c r="TTY2498" s="204"/>
      <c r="TTZ2498" s="272"/>
      <c r="TUA2498" s="207"/>
      <c r="TUB2498" s="238"/>
      <c r="TUC2498" s="207"/>
      <c r="TUD2498" s="207"/>
      <c r="TUE2498" s="187"/>
      <c r="TUF2498" s="187"/>
      <c r="TUG2498" s="204"/>
      <c r="TUH2498" s="272"/>
      <c r="TUI2498" s="207"/>
      <c r="TUJ2498" s="238"/>
      <c r="TUK2498" s="207"/>
      <c r="TUL2498" s="207"/>
      <c r="TUM2498" s="187"/>
      <c r="TUN2498" s="187"/>
      <c r="TUO2498" s="204"/>
      <c r="TUP2498" s="272"/>
      <c r="TUQ2498" s="207"/>
      <c r="TUR2498" s="238"/>
      <c r="TUS2498" s="207"/>
      <c r="TUT2498" s="207"/>
      <c r="TUU2498" s="187"/>
      <c r="TUV2498" s="187"/>
      <c r="TUW2498" s="204"/>
      <c r="TUX2498" s="272"/>
      <c r="TUY2498" s="207"/>
      <c r="TUZ2498" s="238"/>
      <c r="TVA2498" s="207"/>
      <c r="TVB2498" s="207"/>
      <c r="TVC2498" s="187"/>
      <c r="TVD2498" s="187"/>
      <c r="TVE2498" s="204"/>
      <c r="TVF2498" s="272"/>
      <c r="TVG2498" s="207"/>
      <c r="TVH2498" s="238"/>
      <c r="TVI2498" s="207"/>
      <c r="TVJ2498" s="207"/>
      <c r="TVK2498" s="187"/>
      <c r="TVL2498" s="187"/>
      <c r="TVM2498" s="204"/>
      <c r="TVN2498" s="272"/>
      <c r="TVO2498" s="207"/>
      <c r="TVP2498" s="238"/>
      <c r="TVQ2498" s="207"/>
      <c r="TVR2498" s="207"/>
      <c r="TVS2498" s="187"/>
      <c r="TVT2498" s="187"/>
      <c r="TVU2498" s="204"/>
      <c r="TVV2498" s="272"/>
      <c r="TVW2498" s="207"/>
      <c r="TVX2498" s="238"/>
      <c r="TVY2498" s="207"/>
      <c r="TVZ2498" s="207"/>
      <c r="TWA2498" s="187"/>
      <c r="TWB2498" s="187"/>
      <c r="TWC2498" s="204"/>
      <c r="TWD2498" s="272"/>
      <c r="TWE2498" s="207"/>
      <c r="TWF2498" s="238"/>
      <c r="TWG2498" s="207"/>
      <c r="TWH2498" s="207"/>
      <c r="TWI2498" s="187"/>
      <c r="TWJ2498" s="187"/>
      <c r="TWK2498" s="204"/>
      <c r="TWL2498" s="272"/>
      <c r="TWM2498" s="207"/>
      <c r="TWN2498" s="238"/>
      <c r="TWO2498" s="207"/>
      <c r="TWP2498" s="207"/>
      <c r="TWQ2498" s="187"/>
      <c r="TWR2498" s="187"/>
      <c r="TWS2498" s="204"/>
      <c r="TWT2498" s="272"/>
      <c r="TWU2498" s="207"/>
      <c r="TWV2498" s="238"/>
      <c r="TWW2498" s="207"/>
      <c r="TWX2498" s="207"/>
      <c r="TWY2498" s="187"/>
      <c r="TWZ2498" s="187"/>
      <c r="TXA2498" s="204"/>
      <c r="TXB2498" s="272"/>
      <c r="TXC2498" s="207"/>
      <c r="TXD2498" s="238"/>
      <c r="TXE2498" s="207"/>
      <c r="TXF2498" s="207"/>
      <c r="TXG2498" s="187"/>
      <c r="TXH2498" s="187"/>
      <c r="TXI2498" s="204"/>
      <c r="TXJ2498" s="272"/>
      <c r="TXK2498" s="207"/>
      <c r="TXL2498" s="238"/>
      <c r="TXM2498" s="207"/>
      <c r="TXN2498" s="207"/>
      <c r="TXO2498" s="187"/>
      <c r="TXP2498" s="187"/>
      <c r="TXQ2498" s="204"/>
      <c r="TXR2498" s="272"/>
      <c r="TXS2498" s="207"/>
      <c r="TXT2498" s="238"/>
      <c r="TXU2498" s="207"/>
      <c r="TXV2498" s="207"/>
      <c r="TXW2498" s="187"/>
      <c r="TXX2498" s="187"/>
      <c r="TXY2498" s="204"/>
      <c r="TXZ2498" s="272"/>
      <c r="TYA2498" s="207"/>
      <c r="TYB2498" s="238"/>
      <c r="TYC2498" s="207"/>
      <c r="TYD2498" s="207"/>
      <c r="TYE2498" s="187"/>
      <c r="TYF2498" s="187"/>
      <c r="TYG2498" s="204"/>
      <c r="TYH2498" s="272"/>
      <c r="TYI2498" s="207"/>
      <c r="TYJ2498" s="238"/>
      <c r="TYK2498" s="207"/>
      <c r="TYL2498" s="207"/>
      <c r="TYM2498" s="187"/>
      <c r="TYN2498" s="187"/>
      <c r="TYO2498" s="204"/>
      <c r="TYP2498" s="272"/>
      <c r="TYQ2498" s="207"/>
      <c r="TYR2498" s="238"/>
      <c r="TYS2498" s="207"/>
      <c r="TYT2498" s="207"/>
      <c r="TYU2498" s="187"/>
      <c r="TYV2498" s="187"/>
      <c r="TYW2498" s="204"/>
      <c r="TYX2498" s="272"/>
      <c r="TYY2498" s="207"/>
      <c r="TYZ2498" s="238"/>
      <c r="TZA2498" s="207"/>
      <c r="TZB2498" s="207"/>
      <c r="TZC2498" s="187"/>
      <c r="TZD2498" s="187"/>
      <c r="TZE2498" s="204"/>
      <c r="TZF2498" s="272"/>
      <c r="TZG2498" s="207"/>
      <c r="TZH2498" s="238"/>
      <c r="TZI2498" s="207"/>
      <c r="TZJ2498" s="207"/>
      <c r="TZK2498" s="187"/>
      <c r="TZL2498" s="187"/>
      <c r="TZM2498" s="204"/>
      <c r="TZN2498" s="272"/>
      <c r="TZO2498" s="207"/>
      <c r="TZP2498" s="238"/>
      <c r="TZQ2498" s="207"/>
      <c r="TZR2498" s="207"/>
      <c r="TZS2498" s="187"/>
      <c r="TZT2498" s="187"/>
      <c r="TZU2498" s="204"/>
      <c r="TZV2498" s="272"/>
      <c r="TZW2498" s="207"/>
      <c r="TZX2498" s="238"/>
      <c r="TZY2498" s="207"/>
      <c r="TZZ2498" s="207"/>
      <c r="UAA2498" s="187"/>
      <c r="UAB2498" s="187"/>
      <c r="UAC2498" s="204"/>
      <c r="UAD2498" s="272"/>
      <c r="UAE2498" s="207"/>
      <c r="UAF2498" s="238"/>
      <c r="UAG2498" s="207"/>
      <c r="UAH2498" s="207"/>
      <c r="UAI2498" s="187"/>
      <c r="UAJ2498" s="187"/>
      <c r="UAK2498" s="204"/>
      <c r="UAL2498" s="272"/>
      <c r="UAM2498" s="207"/>
      <c r="UAN2498" s="238"/>
      <c r="UAO2498" s="207"/>
      <c r="UAP2498" s="207"/>
      <c r="UAQ2498" s="187"/>
      <c r="UAR2498" s="187"/>
      <c r="UAS2498" s="204"/>
      <c r="UAT2498" s="272"/>
      <c r="UAU2498" s="207"/>
      <c r="UAV2498" s="238"/>
      <c r="UAW2498" s="207"/>
      <c r="UAX2498" s="207"/>
      <c r="UAY2498" s="187"/>
      <c r="UAZ2498" s="187"/>
      <c r="UBA2498" s="204"/>
      <c r="UBB2498" s="272"/>
      <c r="UBC2498" s="207"/>
      <c r="UBD2498" s="238"/>
      <c r="UBE2498" s="207"/>
      <c r="UBF2498" s="207"/>
      <c r="UBG2498" s="187"/>
      <c r="UBH2498" s="187"/>
      <c r="UBI2498" s="204"/>
      <c r="UBJ2498" s="272"/>
      <c r="UBK2498" s="207"/>
      <c r="UBL2498" s="238"/>
      <c r="UBM2498" s="207"/>
      <c r="UBN2498" s="207"/>
      <c r="UBO2498" s="187"/>
      <c r="UBP2498" s="187"/>
      <c r="UBQ2498" s="204"/>
      <c r="UBR2498" s="272"/>
      <c r="UBS2498" s="207"/>
      <c r="UBT2498" s="238"/>
      <c r="UBU2498" s="207"/>
      <c r="UBV2498" s="207"/>
      <c r="UBW2498" s="187"/>
      <c r="UBX2498" s="187"/>
      <c r="UBY2498" s="204"/>
      <c r="UBZ2498" s="272"/>
      <c r="UCA2498" s="207"/>
      <c r="UCB2498" s="238"/>
      <c r="UCC2498" s="207"/>
      <c r="UCD2498" s="207"/>
      <c r="UCE2498" s="187"/>
      <c r="UCF2498" s="187"/>
      <c r="UCG2498" s="204"/>
      <c r="UCH2498" s="272"/>
      <c r="UCI2498" s="207"/>
      <c r="UCJ2498" s="238"/>
      <c r="UCK2498" s="207"/>
      <c r="UCL2498" s="207"/>
      <c r="UCM2498" s="187"/>
      <c r="UCN2498" s="187"/>
      <c r="UCO2498" s="204"/>
      <c r="UCP2498" s="272"/>
      <c r="UCQ2498" s="207"/>
      <c r="UCR2498" s="238"/>
      <c r="UCS2498" s="207"/>
      <c r="UCT2498" s="207"/>
      <c r="UCU2498" s="187"/>
      <c r="UCV2498" s="187"/>
      <c r="UCW2498" s="204"/>
      <c r="UCX2498" s="272"/>
      <c r="UCY2498" s="207"/>
      <c r="UCZ2498" s="238"/>
      <c r="UDA2498" s="207"/>
      <c r="UDB2498" s="207"/>
      <c r="UDC2498" s="187"/>
      <c r="UDD2498" s="187"/>
      <c r="UDE2498" s="204"/>
      <c r="UDF2498" s="272"/>
      <c r="UDG2498" s="207"/>
      <c r="UDH2498" s="238"/>
      <c r="UDI2498" s="207"/>
      <c r="UDJ2498" s="207"/>
      <c r="UDK2498" s="187"/>
      <c r="UDL2498" s="187"/>
      <c r="UDM2498" s="204"/>
      <c r="UDN2498" s="272"/>
      <c r="UDO2498" s="207"/>
      <c r="UDP2498" s="238"/>
      <c r="UDQ2498" s="207"/>
      <c r="UDR2498" s="207"/>
      <c r="UDS2498" s="187"/>
      <c r="UDT2498" s="187"/>
      <c r="UDU2498" s="204"/>
      <c r="UDV2498" s="272"/>
      <c r="UDW2498" s="207"/>
      <c r="UDX2498" s="238"/>
      <c r="UDY2498" s="207"/>
      <c r="UDZ2498" s="207"/>
      <c r="UEA2498" s="187"/>
      <c r="UEB2498" s="187"/>
      <c r="UEC2498" s="204"/>
      <c r="UED2498" s="272"/>
      <c r="UEE2498" s="207"/>
      <c r="UEF2498" s="238"/>
      <c r="UEG2498" s="207"/>
      <c r="UEH2498" s="207"/>
      <c r="UEI2498" s="187"/>
      <c r="UEJ2498" s="187"/>
      <c r="UEK2498" s="204"/>
      <c r="UEL2498" s="272"/>
      <c r="UEM2498" s="207"/>
      <c r="UEN2498" s="238"/>
      <c r="UEO2498" s="207"/>
      <c r="UEP2498" s="207"/>
      <c r="UEQ2498" s="187"/>
      <c r="UER2498" s="187"/>
      <c r="UES2498" s="204"/>
      <c r="UET2498" s="272"/>
      <c r="UEU2498" s="207"/>
      <c r="UEV2498" s="238"/>
      <c r="UEW2498" s="207"/>
      <c r="UEX2498" s="207"/>
      <c r="UEY2498" s="187"/>
      <c r="UEZ2498" s="187"/>
      <c r="UFA2498" s="204"/>
      <c r="UFB2498" s="272"/>
      <c r="UFC2498" s="207"/>
      <c r="UFD2498" s="238"/>
      <c r="UFE2498" s="207"/>
      <c r="UFF2498" s="207"/>
      <c r="UFG2498" s="187"/>
      <c r="UFH2498" s="187"/>
      <c r="UFI2498" s="204"/>
      <c r="UFJ2498" s="272"/>
      <c r="UFK2498" s="207"/>
      <c r="UFL2498" s="238"/>
      <c r="UFM2498" s="207"/>
      <c r="UFN2498" s="207"/>
      <c r="UFO2498" s="187"/>
      <c r="UFP2498" s="187"/>
      <c r="UFQ2498" s="204"/>
      <c r="UFR2498" s="272"/>
      <c r="UFS2498" s="207"/>
      <c r="UFT2498" s="238"/>
      <c r="UFU2498" s="207"/>
      <c r="UFV2498" s="207"/>
      <c r="UFW2498" s="187"/>
      <c r="UFX2498" s="187"/>
      <c r="UFY2498" s="204"/>
      <c r="UFZ2498" s="272"/>
      <c r="UGA2498" s="207"/>
      <c r="UGB2498" s="238"/>
      <c r="UGC2498" s="207"/>
      <c r="UGD2498" s="207"/>
      <c r="UGE2498" s="187"/>
      <c r="UGF2498" s="187"/>
      <c r="UGG2498" s="204"/>
      <c r="UGH2498" s="272"/>
      <c r="UGI2498" s="207"/>
      <c r="UGJ2498" s="238"/>
      <c r="UGK2498" s="207"/>
      <c r="UGL2498" s="207"/>
      <c r="UGM2498" s="187"/>
      <c r="UGN2498" s="187"/>
      <c r="UGO2498" s="204"/>
      <c r="UGP2498" s="272"/>
      <c r="UGQ2498" s="207"/>
      <c r="UGR2498" s="238"/>
      <c r="UGS2498" s="207"/>
      <c r="UGT2498" s="207"/>
      <c r="UGU2498" s="187"/>
      <c r="UGV2498" s="187"/>
      <c r="UGW2498" s="204"/>
      <c r="UGX2498" s="272"/>
      <c r="UGY2498" s="207"/>
      <c r="UGZ2498" s="238"/>
      <c r="UHA2498" s="207"/>
      <c r="UHB2498" s="207"/>
      <c r="UHC2498" s="187"/>
      <c r="UHD2498" s="187"/>
      <c r="UHE2498" s="204"/>
      <c r="UHF2498" s="272"/>
      <c r="UHG2498" s="207"/>
      <c r="UHH2498" s="238"/>
      <c r="UHI2498" s="207"/>
      <c r="UHJ2498" s="207"/>
      <c r="UHK2498" s="187"/>
      <c r="UHL2498" s="187"/>
      <c r="UHM2498" s="204"/>
      <c r="UHN2498" s="272"/>
      <c r="UHO2498" s="207"/>
      <c r="UHP2498" s="238"/>
      <c r="UHQ2498" s="207"/>
      <c r="UHR2498" s="207"/>
      <c r="UHS2498" s="187"/>
      <c r="UHT2498" s="187"/>
      <c r="UHU2498" s="204"/>
      <c r="UHV2498" s="272"/>
      <c r="UHW2498" s="207"/>
      <c r="UHX2498" s="238"/>
      <c r="UHY2498" s="207"/>
      <c r="UHZ2498" s="207"/>
      <c r="UIA2498" s="187"/>
      <c r="UIB2498" s="187"/>
      <c r="UIC2498" s="204"/>
      <c r="UID2498" s="272"/>
      <c r="UIE2498" s="207"/>
      <c r="UIF2498" s="238"/>
      <c r="UIG2498" s="207"/>
      <c r="UIH2498" s="207"/>
      <c r="UII2498" s="187"/>
      <c r="UIJ2498" s="187"/>
      <c r="UIK2498" s="204"/>
      <c r="UIL2498" s="272"/>
      <c r="UIM2498" s="207"/>
      <c r="UIN2498" s="238"/>
      <c r="UIO2498" s="207"/>
      <c r="UIP2498" s="207"/>
      <c r="UIQ2498" s="187"/>
      <c r="UIR2498" s="187"/>
      <c r="UIS2498" s="204"/>
      <c r="UIT2498" s="272"/>
      <c r="UIU2498" s="207"/>
      <c r="UIV2498" s="238"/>
      <c r="UIW2498" s="207"/>
      <c r="UIX2498" s="207"/>
      <c r="UIY2498" s="187"/>
      <c r="UIZ2498" s="187"/>
      <c r="UJA2498" s="204"/>
      <c r="UJB2498" s="272"/>
      <c r="UJC2498" s="207"/>
      <c r="UJD2498" s="238"/>
      <c r="UJE2498" s="207"/>
      <c r="UJF2498" s="207"/>
      <c r="UJG2498" s="187"/>
      <c r="UJH2498" s="187"/>
      <c r="UJI2498" s="204"/>
      <c r="UJJ2498" s="272"/>
      <c r="UJK2498" s="207"/>
      <c r="UJL2498" s="238"/>
      <c r="UJM2498" s="207"/>
      <c r="UJN2498" s="207"/>
      <c r="UJO2498" s="187"/>
      <c r="UJP2498" s="187"/>
      <c r="UJQ2498" s="204"/>
      <c r="UJR2498" s="272"/>
      <c r="UJS2498" s="207"/>
      <c r="UJT2498" s="238"/>
      <c r="UJU2498" s="207"/>
      <c r="UJV2498" s="207"/>
      <c r="UJW2498" s="187"/>
      <c r="UJX2498" s="187"/>
      <c r="UJY2498" s="204"/>
      <c r="UJZ2498" s="272"/>
      <c r="UKA2498" s="207"/>
      <c r="UKB2498" s="238"/>
      <c r="UKC2498" s="207"/>
      <c r="UKD2498" s="207"/>
      <c r="UKE2498" s="187"/>
      <c r="UKF2498" s="187"/>
      <c r="UKG2498" s="204"/>
      <c r="UKH2498" s="272"/>
      <c r="UKI2498" s="207"/>
      <c r="UKJ2498" s="238"/>
      <c r="UKK2498" s="207"/>
      <c r="UKL2498" s="207"/>
      <c r="UKM2498" s="187"/>
      <c r="UKN2498" s="187"/>
      <c r="UKO2498" s="204"/>
      <c r="UKP2498" s="272"/>
      <c r="UKQ2498" s="207"/>
      <c r="UKR2498" s="238"/>
      <c r="UKS2498" s="207"/>
      <c r="UKT2498" s="207"/>
      <c r="UKU2498" s="187"/>
      <c r="UKV2498" s="187"/>
      <c r="UKW2498" s="204"/>
      <c r="UKX2498" s="272"/>
      <c r="UKY2498" s="207"/>
      <c r="UKZ2498" s="238"/>
      <c r="ULA2498" s="207"/>
      <c r="ULB2498" s="207"/>
      <c r="ULC2498" s="187"/>
      <c r="ULD2498" s="187"/>
      <c r="ULE2498" s="204"/>
      <c r="ULF2498" s="272"/>
      <c r="ULG2498" s="207"/>
      <c r="ULH2498" s="238"/>
      <c r="ULI2498" s="207"/>
      <c r="ULJ2498" s="207"/>
      <c r="ULK2498" s="187"/>
      <c r="ULL2498" s="187"/>
      <c r="ULM2498" s="204"/>
      <c r="ULN2498" s="272"/>
      <c r="ULO2498" s="207"/>
      <c r="ULP2498" s="238"/>
      <c r="ULQ2498" s="207"/>
      <c r="ULR2498" s="207"/>
      <c r="ULS2498" s="187"/>
      <c r="ULT2498" s="187"/>
      <c r="ULU2498" s="204"/>
      <c r="ULV2498" s="272"/>
      <c r="ULW2498" s="207"/>
      <c r="ULX2498" s="238"/>
      <c r="ULY2498" s="207"/>
      <c r="ULZ2498" s="207"/>
      <c r="UMA2498" s="187"/>
      <c r="UMB2498" s="187"/>
      <c r="UMC2498" s="204"/>
      <c r="UMD2498" s="272"/>
      <c r="UME2498" s="207"/>
      <c r="UMF2498" s="238"/>
      <c r="UMG2498" s="207"/>
      <c r="UMH2498" s="207"/>
      <c r="UMI2498" s="187"/>
      <c r="UMJ2498" s="187"/>
      <c r="UMK2498" s="204"/>
      <c r="UML2498" s="272"/>
      <c r="UMM2498" s="207"/>
      <c r="UMN2498" s="238"/>
      <c r="UMO2498" s="207"/>
      <c r="UMP2498" s="207"/>
      <c r="UMQ2498" s="187"/>
      <c r="UMR2498" s="187"/>
      <c r="UMS2498" s="204"/>
      <c r="UMT2498" s="272"/>
      <c r="UMU2498" s="207"/>
      <c r="UMV2498" s="238"/>
      <c r="UMW2498" s="207"/>
      <c r="UMX2498" s="207"/>
      <c r="UMY2498" s="187"/>
      <c r="UMZ2498" s="187"/>
      <c r="UNA2498" s="204"/>
      <c r="UNB2498" s="272"/>
      <c r="UNC2498" s="207"/>
      <c r="UND2498" s="238"/>
      <c r="UNE2498" s="207"/>
      <c r="UNF2498" s="207"/>
      <c r="UNG2498" s="187"/>
      <c r="UNH2498" s="187"/>
      <c r="UNI2498" s="204"/>
      <c r="UNJ2498" s="272"/>
      <c r="UNK2498" s="207"/>
      <c r="UNL2498" s="238"/>
      <c r="UNM2498" s="207"/>
      <c r="UNN2498" s="207"/>
      <c r="UNO2498" s="187"/>
      <c r="UNP2498" s="187"/>
      <c r="UNQ2498" s="204"/>
      <c r="UNR2498" s="272"/>
      <c r="UNS2498" s="207"/>
      <c r="UNT2498" s="238"/>
      <c r="UNU2498" s="207"/>
      <c r="UNV2498" s="207"/>
      <c r="UNW2498" s="187"/>
      <c r="UNX2498" s="187"/>
      <c r="UNY2498" s="204"/>
      <c r="UNZ2498" s="272"/>
      <c r="UOA2498" s="207"/>
      <c r="UOB2498" s="238"/>
      <c r="UOC2498" s="207"/>
      <c r="UOD2498" s="207"/>
      <c r="UOE2498" s="187"/>
      <c r="UOF2498" s="187"/>
      <c r="UOG2498" s="204"/>
      <c r="UOH2498" s="272"/>
      <c r="UOI2498" s="207"/>
      <c r="UOJ2498" s="238"/>
      <c r="UOK2498" s="207"/>
      <c r="UOL2498" s="207"/>
      <c r="UOM2498" s="187"/>
      <c r="UON2498" s="187"/>
      <c r="UOO2498" s="204"/>
      <c r="UOP2498" s="272"/>
      <c r="UOQ2498" s="207"/>
      <c r="UOR2498" s="238"/>
      <c r="UOS2498" s="207"/>
      <c r="UOT2498" s="207"/>
      <c r="UOU2498" s="187"/>
      <c r="UOV2498" s="187"/>
      <c r="UOW2498" s="204"/>
      <c r="UOX2498" s="272"/>
      <c r="UOY2498" s="207"/>
      <c r="UOZ2498" s="238"/>
      <c r="UPA2498" s="207"/>
      <c r="UPB2498" s="207"/>
      <c r="UPC2498" s="187"/>
      <c r="UPD2498" s="187"/>
      <c r="UPE2498" s="204"/>
      <c r="UPF2498" s="272"/>
      <c r="UPG2498" s="207"/>
      <c r="UPH2498" s="238"/>
      <c r="UPI2498" s="207"/>
      <c r="UPJ2498" s="207"/>
      <c r="UPK2498" s="187"/>
      <c r="UPL2498" s="187"/>
      <c r="UPM2498" s="204"/>
      <c r="UPN2498" s="272"/>
      <c r="UPO2498" s="207"/>
      <c r="UPP2498" s="238"/>
      <c r="UPQ2498" s="207"/>
      <c r="UPR2498" s="207"/>
      <c r="UPS2498" s="187"/>
      <c r="UPT2498" s="187"/>
      <c r="UPU2498" s="204"/>
      <c r="UPV2498" s="272"/>
      <c r="UPW2498" s="207"/>
      <c r="UPX2498" s="238"/>
      <c r="UPY2498" s="207"/>
      <c r="UPZ2498" s="207"/>
      <c r="UQA2498" s="187"/>
      <c r="UQB2498" s="187"/>
      <c r="UQC2498" s="204"/>
      <c r="UQD2498" s="272"/>
      <c r="UQE2498" s="207"/>
      <c r="UQF2498" s="238"/>
      <c r="UQG2498" s="207"/>
      <c r="UQH2498" s="207"/>
      <c r="UQI2498" s="187"/>
      <c r="UQJ2498" s="187"/>
      <c r="UQK2498" s="204"/>
      <c r="UQL2498" s="272"/>
      <c r="UQM2498" s="207"/>
      <c r="UQN2498" s="238"/>
      <c r="UQO2498" s="207"/>
      <c r="UQP2498" s="207"/>
      <c r="UQQ2498" s="187"/>
      <c r="UQR2498" s="187"/>
      <c r="UQS2498" s="204"/>
      <c r="UQT2498" s="272"/>
      <c r="UQU2498" s="207"/>
      <c r="UQV2498" s="238"/>
      <c r="UQW2498" s="207"/>
      <c r="UQX2498" s="207"/>
      <c r="UQY2498" s="187"/>
      <c r="UQZ2498" s="187"/>
      <c r="URA2498" s="204"/>
      <c r="URB2498" s="272"/>
      <c r="URC2498" s="207"/>
      <c r="URD2498" s="238"/>
      <c r="URE2498" s="207"/>
      <c r="URF2498" s="207"/>
      <c r="URG2498" s="187"/>
      <c r="URH2498" s="187"/>
      <c r="URI2498" s="204"/>
      <c r="URJ2498" s="272"/>
      <c r="URK2498" s="207"/>
      <c r="URL2498" s="238"/>
      <c r="URM2498" s="207"/>
      <c r="URN2498" s="207"/>
      <c r="URO2498" s="187"/>
      <c r="URP2498" s="187"/>
      <c r="URQ2498" s="204"/>
      <c r="URR2498" s="272"/>
      <c r="URS2498" s="207"/>
      <c r="URT2498" s="238"/>
      <c r="URU2498" s="207"/>
      <c r="URV2498" s="207"/>
      <c r="URW2498" s="187"/>
      <c r="URX2498" s="187"/>
      <c r="URY2498" s="204"/>
      <c r="URZ2498" s="272"/>
      <c r="USA2498" s="207"/>
      <c r="USB2498" s="238"/>
      <c r="USC2498" s="207"/>
      <c r="USD2498" s="207"/>
      <c r="USE2498" s="187"/>
      <c r="USF2498" s="187"/>
      <c r="USG2498" s="204"/>
      <c r="USH2498" s="272"/>
      <c r="USI2498" s="207"/>
      <c r="USJ2498" s="238"/>
      <c r="USK2498" s="207"/>
      <c r="USL2498" s="207"/>
      <c r="USM2498" s="187"/>
      <c r="USN2498" s="187"/>
      <c r="USO2498" s="204"/>
      <c r="USP2498" s="272"/>
      <c r="USQ2498" s="207"/>
      <c r="USR2498" s="238"/>
      <c r="USS2498" s="207"/>
      <c r="UST2498" s="207"/>
      <c r="USU2498" s="187"/>
      <c r="USV2498" s="187"/>
      <c r="USW2498" s="204"/>
      <c r="USX2498" s="272"/>
      <c r="USY2498" s="207"/>
      <c r="USZ2498" s="238"/>
      <c r="UTA2498" s="207"/>
      <c r="UTB2498" s="207"/>
      <c r="UTC2498" s="187"/>
      <c r="UTD2498" s="187"/>
      <c r="UTE2498" s="204"/>
      <c r="UTF2498" s="272"/>
      <c r="UTG2498" s="207"/>
      <c r="UTH2498" s="238"/>
      <c r="UTI2498" s="207"/>
      <c r="UTJ2498" s="207"/>
      <c r="UTK2498" s="187"/>
      <c r="UTL2498" s="187"/>
      <c r="UTM2498" s="204"/>
      <c r="UTN2498" s="272"/>
      <c r="UTO2498" s="207"/>
      <c r="UTP2498" s="238"/>
      <c r="UTQ2498" s="207"/>
      <c r="UTR2498" s="207"/>
      <c r="UTS2498" s="187"/>
      <c r="UTT2498" s="187"/>
      <c r="UTU2498" s="204"/>
      <c r="UTV2498" s="272"/>
      <c r="UTW2498" s="207"/>
      <c r="UTX2498" s="238"/>
      <c r="UTY2498" s="207"/>
      <c r="UTZ2498" s="207"/>
      <c r="UUA2498" s="187"/>
      <c r="UUB2498" s="187"/>
      <c r="UUC2498" s="204"/>
      <c r="UUD2498" s="272"/>
      <c r="UUE2498" s="207"/>
      <c r="UUF2498" s="238"/>
      <c r="UUG2498" s="207"/>
      <c r="UUH2498" s="207"/>
      <c r="UUI2498" s="187"/>
      <c r="UUJ2498" s="187"/>
      <c r="UUK2498" s="204"/>
      <c r="UUL2498" s="272"/>
      <c r="UUM2498" s="207"/>
      <c r="UUN2498" s="238"/>
      <c r="UUO2498" s="207"/>
      <c r="UUP2498" s="207"/>
      <c r="UUQ2498" s="187"/>
      <c r="UUR2498" s="187"/>
      <c r="UUS2498" s="204"/>
      <c r="UUT2498" s="272"/>
      <c r="UUU2498" s="207"/>
      <c r="UUV2498" s="238"/>
      <c r="UUW2498" s="207"/>
      <c r="UUX2498" s="207"/>
      <c r="UUY2498" s="187"/>
      <c r="UUZ2498" s="187"/>
      <c r="UVA2498" s="204"/>
      <c r="UVB2498" s="272"/>
      <c r="UVC2498" s="207"/>
      <c r="UVD2498" s="238"/>
      <c r="UVE2498" s="207"/>
      <c r="UVF2498" s="207"/>
      <c r="UVG2498" s="187"/>
      <c r="UVH2498" s="187"/>
      <c r="UVI2498" s="204"/>
      <c r="UVJ2498" s="272"/>
      <c r="UVK2498" s="207"/>
      <c r="UVL2498" s="238"/>
      <c r="UVM2498" s="207"/>
      <c r="UVN2498" s="207"/>
      <c r="UVO2498" s="187"/>
      <c r="UVP2498" s="187"/>
      <c r="UVQ2498" s="204"/>
      <c r="UVR2498" s="272"/>
      <c r="UVS2498" s="207"/>
      <c r="UVT2498" s="238"/>
      <c r="UVU2498" s="207"/>
      <c r="UVV2498" s="207"/>
      <c r="UVW2498" s="187"/>
      <c r="UVX2498" s="187"/>
      <c r="UVY2498" s="204"/>
      <c r="UVZ2498" s="272"/>
      <c r="UWA2498" s="207"/>
      <c r="UWB2498" s="238"/>
      <c r="UWC2498" s="207"/>
      <c r="UWD2498" s="207"/>
      <c r="UWE2498" s="187"/>
      <c r="UWF2498" s="187"/>
      <c r="UWG2498" s="204"/>
      <c r="UWH2498" s="272"/>
      <c r="UWI2498" s="207"/>
      <c r="UWJ2498" s="238"/>
      <c r="UWK2498" s="207"/>
      <c r="UWL2498" s="207"/>
      <c r="UWM2498" s="187"/>
      <c r="UWN2498" s="187"/>
      <c r="UWO2498" s="204"/>
      <c r="UWP2498" s="272"/>
      <c r="UWQ2498" s="207"/>
      <c r="UWR2498" s="238"/>
      <c r="UWS2498" s="207"/>
      <c r="UWT2498" s="207"/>
      <c r="UWU2498" s="187"/>
      <c r="UWV2498" s="187"/>
      <c r="UWW2498" s="204"/>
      <c r="UWX2498" s="272"/>
      <c r="UWY2498" s="207"/>
      <c r="UWZ2498" s="238"/>
      <c r="UXA2498" s="207"/>
      <c r="UXB2498" s="207"/>
      <c r="UXC2498" s="187"/>
      <c r="UXD2498" s="187"/>
      <c r="UXE2498" s="204"/>
      <c r="UXF2498" s="272"/>
      <c r="UXG2498" s="207"/>
      <c r="UXH2498" s="238"/>
      <c r="UXI2498" s="207"/>
      <c r="UXJ2498" s="207"/>
      <c r="UXK2498" s="187"/>
      <c r="UXL2498" s="187"/>
      <c r="UXM2498" s="204"/>
      <c r="UXN2498" s="272"/>
      <c r="UXO2498" s="207"/>
      <c r="UXP2498" s="238"/>
      <c r="UXQ2498" s="207"/>
      <c r="UXR2498" s="207"/>
      <c r="UXS2498" s="187"/>
      <c r="UXT2498" s="187"/>
      <c r="UXU2498" s="204"/>
      <c r="UXV2498" s="272"/>
      <c r="UXW2498" s="207"/>
      <c r="UXX2498" s="238"/>
      <c r="UXY2498" s="207"/>
      <c r="UXZ2498" s="207"/>
      <c r="UYA2498" s="187"/>
      <c r="UYB2498" s="187"/>
      <c r="UYC2498" s="204"/>
      <c r="UYD2498" s="272"/>
      <c r="UYE2498" s="207"/>
      <c r="UYF2498" s="238"/>
      <c r="UYG2498" s="207"/>
      <c r="UYH2498" s="207"/>
      <c r="UYI2498" s="187"/>
      <c r="UYJ2498" s="187"/>
      <c r="UYK2498" s="204"/>
      <c r="UYL2498" s="272"/>
      <c r="UYM2498" s="207"/>
      <c r="UYN2498" s="238"/>
      <c r="UYO2498" s="207"/>
      <c r="UYP2498" s="207"/>
      <c r="UYQ2498" s="187"/>
      <c r="UYR2498" s="187"/>
      <c r="UYS2498" s="204"/>
      <c r="UYT2498" s="272"/>
      <c r="UYU2498" s="207"/>
      <c r="UYV2498" s="238"/>
      <c r="UYW2498" s="207"/>
      <c r="UYX2498" s="207"/>
      <c r="UYY2498" s="187"/>
      <c r="UYZ2498" s="187"/>
      <c r="UZA2498" s="204"/>
      <c r="UZB2498" s="272"/>
      <c r="UZC2498" s="207"/>
      <c r="UZD2498" s="238"/>
      <c r="UZE2498" s="207"/>
      <c r="UZF2498" s="207"/>
      <c r="UZG2498" s="187"/>
      <c r="UZH2498" s="187"/>
      <c r="UZI2498" s="204"/>
      <c r="UZJ2498" s="272"/>
      <c r="UZK2498" s="207"/>
      <c r="UZL2498" s="238"/>
      <c r="UZM2498" s="207"/>
      <c r="UZN2498" s="207"/>
      <c r="UZO2498" s="187"/>
      <c r="UZP2498" s="187"/>
      <c r="UZQ2498" s="204"/>
      <c r="UZR2498" s="272"/>
      <c r="UZS2498" s="207"/>
      <c r="UZT2498" s="238"/>
      <c r="UZU2498" s="207"/>
      <c r="UZV2498" s="207"/>
      <c r="UZW2498" s="187"/>
      <c r="UZX2498" s="187"/>
      <c r="UZY2498" s="204"/>
      <c r="UZZ2498" s="272"/>
      <c r="VAA2498" s="207"/>
      <c r="VAB2498" s="238"/>
      <c r="VAC2498" s="207"/>
      <c r="VAD2498" s="207"/>
      <c r="VAE2498" s="187"/>
      <c r="VAF2498" s="187"/>
      <c r="VAG2498" s="204"/>
      <c r="VAH2498" s="272"/>
      <c r="VAI2498" s="207"/>
      <c r="VAJ2498" s="238"/>
      <c r="VAK2498" s="207"/>
      <c r="VAL2498" s="207"/>
      <c r="VAM2498" s="187"/>
      <c r="VAN2498" s="187"/>
      <c r="VAO2498" s="204"/>
      <c r="VAP2498" s="272"/>
      <c r="VAQ2498" s="207"/>
      <c r="VAR2498" s="238"/>
      <c r="VAS2498" s="207"/>
      <c r="VAT2498" s="207"/>
      <c r="VAU2498" s="187"/>
      <c r="VAV2498" s="187"/>
      <c r="VAW2498" s="204"/>
      <c r="VAX2498" s="272"/>
      <c r="VAY2498" s="207"/>
      <c r="VAZ2498" s="238"/>
      <c r="VBA2498" s="207"/>
      <c r="VBB2498" s="207"/>
      <c r="VBC2498" s="187"/>
      <c r="VBD2498" s="187"/>
      <c r="VBE2498" s="204"/>
      <c r="VBF2498" s="272"/>
      <c r="VBG2498" s="207"/>
      <c r="VBH2498" s="238"/>
      <c r="VBI2498" s="207"/>
      <c r="VBJ2498" s="207"/>
      <c r="VBK2498" s="187"/>
      <c r="VBL2498" s="187"/>
      <c r="VBM2498" s="204"/>
      <c r="VBN2498" s="272"/>
      <c r="VBO2498" s="207"/>
      <c r="VBP2498" s="238"/>
      <c r="VBQ2498" s="207"/>
      <c r="VBR2498" s="207"/>
      <c r="VBS2498" s="187"/>
      <c r="VBT2498" s="187"/>
      <c r="VBU2498" s="204"/>
      <c r="VBV2498" s="272"/>
      <c r="VBW2498" s="207"/>
      <c r="VBX2498" s="238"/>
      <c r="VBY2498" s="207"/>
      <c r="VBZ2498" s="207"/>
      <c r="VCA2498" s="187"/>
      <c r="VCB2498" s="187"/>
      <c r="VCC2498" s="204"/>
      <c r="VCD2498" s="272"/>
      <c r="VCE2498" s="207"/>
      <c r="VCF2498" s="238"/>
      <c r="VCG2498" s="207"/>
      <c r="VCH2498" s="207"/>
      <c r="VCI2498" s="187"/>
      <c r="VCJ2498" s="187"/>
      <c r="VCK2498" s="204"/>
      <c r="VCL2498" s="272"/>
      <c r="VCM2498" s="207"/>
      <c r="VCN2498" s="238"/>
      <c r="VCO2498" s="207"/>
      <c r="VCP2498" s="207"/>
      <c r="VCQ2498" s="187"/>
      <c r="VCR2498" s="187"/>
      <c r="VCS2498" s="204"/>
      <c r="VCT2498" s="272"/>
      <c r="VCU2498" s="207"/>
      <c r="VCV2498" s="238"/>
      <c r="VCW2498" s="207"/>
      <c r="VCX2498" s="207"/>
      <c r="VCY2498" s="187"/>
      <c r="VCZ2498" s="187"/>
      <c r="VDA2498" s="204"/>
      <c r="VDB2498" s="272"/>
      <c r="VDC2498" s="207"/>
      <c r="VDD2498" s="238"/>
      <c r="VDE2498" s="207"/>
      <c r="VDF2498" s="207"/>
      <c r="VDG2498" s="187"/>
      <c r="VDH2498" s="187"/>
      <c r="VDI2498" s="204"/>
      <c r="VDJ2498" s="272"/>
      <c r="VDK2498" s="207"/>
      <c r="VDL2498" s="238"/>
      <c r="VDM2498" s="207"/>
      <c r="VDN2498" s="207"/>
      <c r="VDO2498" s="187"/>
      <c r="VDP2498" s="187"/>
      <c r="VDQ2498" s="204"/>
      <c r="VDR2498" s="272"/>
      <c r="VDS2498" s="207"/>
      <c r="VDT2498" s="238"/>
      <c r="VDU2498" s="207"/>
      <c r="VDV2498" s="207"/>
      <c r="VDW2498" s="187"/>
      <c r="VDX2498" s="187"/>
      <c r="VDY2498" s="204"/>
      <c r="VDZ2498" s="272"/>
      <c r="VEA2498" s="207"/>
      <c r="VEB2498" s="238"/>
      <c r="VEC2498" s="207"/>
      <c r="VED2498" s="207"/>
      <c r="VEE2498" s="187"/>
      <c r="VEF2498" s="187"/>
      <c r="VEG2498" s="204"/>
      <c r="VEH2498" s="272"/>
      <c r="VEI2498" s="207"/>
      <c r="VEJ2498" s="238"/>
      <c r="VEK2498" s="207"/>
      <c r="VEL2498" s="207"/>
      <c r="VEM2498" s="187"/>
      <c r="VEN2498" s="187"/>
      <c r="VEO2498" s="204"/>
      <c r="VEP2498" s="272"/>
      <c r="VEQ2498" s="207"/>
      <c r="VER2498" s="238"/>
      <c r="VES2498" s="207"/>
      <c r="VET2498" s="207"/>
      <c r="VEU2498" s="187"/>
      <c r="VEV2498" s="187"/>
      <c r="VEW2498" s="204"/>
      <c r="VEX2498" s="272"/>
      <c r="VEY2498" s="207"/>
      <c r="VEZ2498" s="238"/>
      <c r="VFA2498" s="207"/>
      <c r="VFB2498" s="207"/>
      <c r="VFC2498" s="187"/>
      <c r="VFD2498" s="187"/>
      <c r="VFE2498" s="204"/>
      <c r="VFF2498" s="272"/>
      <c r="VFG2498" s="207"/>
      <c r="VFH2498" s="238"/>
      <c r="VFI2498" s="207"/>
      <c r="VFJ2498" s="207"/>
      <c r="VFK2498" s="187"/>
      <c r="VFL2498" s="187"/>
      <c r="VFM2498" s="204"/>
      <c r="VFN2498" s="272"/>
      <c r="VFO2498" s="207"/>
      <c r="VFP2498" s="238"/>
      <c r="VFQ2498" s="207"/>
      <c r="VFR2498" s="207"/>
      <c r="VFS2498" s="187"/>
      <c r="VFT2498" s="187"/>
      <c r="VFU2498" s="204"/>
      <c r="VFV2498" s="272"/>
      <c r="VFW2498" s="207"/>
      <c r="VFX2498" s="238"/>
      <c r="VFY2498" s="207"/>
      <c r="VFZ2498" s="207"/>
      <c r="VGA2498" s="187"/>
      <c r="VGB2498" s="187"/>
      <c r="VGC2498" s="204"/>
      <c r="VGD2498" s="272"/>
      <c r="VGE2498" s="207"/>
      <c r="VGF2498" s="238"/>
      <c r="VGG2498" s="207"/>
      <c r="VGH2498" s="207"/>
      <c r="VGI2498" s="187"/>
      <c r="VGJ2498" s="187"/>
      <c r="VGK2498" s="204"/>
      <c r="VGL2498" s="272"/>
      <c r="VGM2498" s="207"/>
      <c r="VGN2498" s="238"/>
      <c r="VGO2498" s="207"/>
      <c r="VGP2498" s="207"/>
      <c r="VGQ2498" s="187"/>
      <c r="VGR2498" s="187"/>
      <c r="VGS2498" s="204"/>
      <c r="VGT2498" s="272"/>
      <c r="VGU2498" s="207"/>
      <c r="VGV2498" s="238"/>
      <c r="VGW2498" s="207"/>
      <c r="VGX2498" s="207"/>
      <c r="VGY2498" s="187"/>
      <c r="VGZ2498" s="187"/>
      <c r="VHA2498" s="204"/>
      <c r="VHB2498" s="272"/>
      <c r="VHC2498" s="207"/>
      <c r="VHD2498" s="238"/>
      <c r="VHE2498" s="207"/>
      <c r="VHF2498" s="207"/>
      <c r="VHG2498" s="187"/>
      <c r="VHH2498" s="187"/>
      <c r="VHI2498" s="204"/>
      <c r="VHJ2498" s="272"/>
      <c r="VHK2498" s="207"/>
      <c r="VHL2498" s="238"/>
      <c r="VHM2498" s="207"/>
      <c r="VHN2498" s="207"/>
      <c r="VHO2498" s="187"/>
      <c r="VHP2498" s="187"/>
      <c r="VHQ2498" s="204"/>
      <c r="VHR2498" s="272"/>
      <c r="VHS2498" s="207"/>
      <c r="VHT2498" s="238"/>
      <c r="VHU2498" s="207"/>
      <c r="VHV2498" s="207"/>
      <c r="VHW2498" s="187"/>
      <c r="VHX2498" s="187"/>
      <c r="VHY2498" s="204"/>
      <c r="VHZ2498" s="272"/>
      <c r="VIA2498" s="207"/>
      <c r="VIB2498" s="238"/>
      <c r="VIC2498" s="207"/>
      <c r="VID2498" s="207"/>
      <c r="VIE2498" s="187"/>
      <c r="VIF2498" s="187"/>
      <c r="VIG2498" s="204"/>
      <c r="VIH2498" s="272"/>
      <c r="VII2498" s="207"/>
      <c r="VIJ2498" s="238"/>
      <c r="VIK2498" s="207"/>
      <c r="VIL2498" s="207"/>
      <c r="VIM2498" s="187"/>
      <c r="VIN2498" s="187"/>
      <c r="VIO2498" s="204"/>
      <c r="VIP2498" s="272"/>
      <c r="VIQ2498" s="207"/>
      <c r="VIR2498" s="238"/>
      <c r="VIS2498" s="207"/>
      <c r="VIT2498" s="207"/>
      <c r="VIU2498" s="187"/>
      <c r="VIV2498" s="187"/>
      <c r="VIW2498" s="204"/>
      <c r="VIX2498" s="272"/>
      <c r="VIY2498" s="207"/>
      <c r="VIZ2498" s="238"/>
      <c r="VJA2498" s="207"/>
      <c r="VJB2498" s="207"/>
      <c r="VJC2498" s="187"/>
      <c r="VJD2498" s="187"/>
      <c r="VJE2498" s="204"/>
      <c r="VJF2498" s="272"/>
      <c r="VJG2498" s="207"/>
      <c r="VJH2498" s="238"/>
      <c r="VJI2498" s="207"/>
      <c r="VJJ2498" s="207"/>
      <c r="VJK2498" s="187"/>
      <c r="VJL2498" s="187"/>
      <c r="VJM2498" s="204"/>
      <c r="VJN2498" s="272"/>
      <c r="VJO2498" s="207"/>
      <c r="VJP2498" s="238"/>
      <c r="VJQ2498" s="207"/>
      <c r="VJR2498" s="207"/>
      <c r="VJS2498" s="187"/>
      <c r="VJT2498" s="187"/>
      <c r="VJU2498" s="204"/>
      <c r="VJV2498" s="272"/>
      <c r="VJW2498" s="207"/>
      <c r="VJX2498" s="238"/>
      <c r="VJY2498" s="207"/>
      <c r="VJZ2498" s="207"/>
      <c r="VKA2498" s="187"/>
      <c r="VKB2498" s="187"/>
      <c r="VKC2498" s="204"/>
      <c r="VKD2498" s="272"/>
      <c r="VKE2498" s="207"/>
      <c r="VKF2498" s="238"/>
      <c r="VKG2498" s="207"/>
      <c r="VKH2498" s="207"/>
      <c r="VKI2498" s="187"/>
      <c r="VKJ2498" s="187"/>
      <c r="VKK2498" s="204"/>
      <c r="VKL2498" s="272"/>
      <c r="VKM2498" s="207"/>
      <c r="VKN2498" s="238"/>
      <c r="VKO2498" s="207"/>
      <c r="VKP2498" s="207"/>
      <c r="VKQ2498" s="187"/>
      <c r="VKR2498" s="187"/>
      <c r="VKS2498" s="204"/>
      <c r="VKT2498" s="272"/>
      <c r="VKU2498" s="207"/>
      <c r="VKV2498" s="238"/>
      <c r="VKW2498" s="207"/>
      <c r="VKX2498" s="207"/>
      <c r="VKY2498" s="187"/>
      <c r="VKZ2498" s="187"/>
      <c r="VLA2498" s="204"/>
      <c r="VLB2498" s="272"/>
      <c r="VLC2498" s="207"/>
      <c r="VLD2498" s="238"/>
      <c r="VLE2498" s="207"/>
      <c r="VLF2498" s="207"/>
      <c r="VLG2498" s="187"/>
      <c r="VLH2498" s="187"/>
      <c r="VLI2498" s="204"/>
      <c r="VLJ2498" s="272"/>
      <c r="VLK2498" s="207"/>
      <c r="VLL2498" s="238"/>
      <c r="VLM2498" s="207"/>
      <c r="VLN2498" s="207"/>
      <c r="VLO2498" s="187"/>
      <c r="VLP2498" s="187"/>
      <c r="VLQ2498" s="204"/>
      <c r="VLR2498" s="272"/>
      <c r="VLS2498" s="207"/>
      <c r="VLT2498" s="238"/>
      <c r="VLU2498" s="207"/>
      <c r="VLV2498" s="207"/>
      <c r="VLW2498" s="187"/>
      <c r="VLX2498" s="187"/>
      <c r="VLY2498" s="204"/>
      <c r="VLZ2498" s="272"/>
      <c r="VMA2498" s="207"/>
      <c r="VMB2498" s="238"/>
      <c r="VMC2498" s="207"/>
      <c r="VMD2498" s="207"/>
      <c r="VME2498" s="187"/>
      <c r="VMF2498" s="187"/>
      <c r="VMG2498" s="204"/>
      <c r="VMH2498" s="272"/>
      <c r="VMI2498" s="207"/>
      <c r="VMJ2498" s="238"/>
      <c r="VMK2498" s="207"/>
      <c r="VML2498" s="207"/>
      <c r="VMM2498" s="187"/>
      <c r="VMN2498" s="187"/>
      <c r="VMO2498" s="204"/>
      <c r="VMP2498" s="272"/>
      <c r="VMQ2498" s="207"/>
      <c r="VMR2498" s="238"/>
      <c r="VMS2498" s="207"/>
      <c r="VMT2498" s="207"/>
      <c r="VMU2498" s="187"/>
      <c r="VMV2498" s="187"/>
      <c r="VMW2498" s="204"/>
      <c r="VMX2498" s="272"/>
      <c r="VMY2498" s="207"/>
      <c r="VMZ2498" s="238"/>
      <c r="VNA2498" s="207"/>
      <c r="VNB2498" s="207"/>
      <c r="VNC2498" s="187"/>
      <c r="VND2498" s="187"/>
      <c r="VNE2498" s="204"/>
      <c r="VNF2498" s="272"/>
      <c r="VNG2498" s="207"/>
      <c r="VNH2498" s="238"/>
      <c r="VNI2498" s="207"/>
      <c r="VNJ2498" s="207"/>
      <c r="VNK2498" s="187"/>
      <c r="VNL2498" s="187"/>
      <c r="VNM2498" s="204"/>
      <c r="VNN2498" s="272"/>
      <c r="VNO2498" s="207"/>
      <c r="VNP2498" s="238"/>
      <c r="VNQ2498" s="207"/>
      <c r="VNR2498" s="207"/>
      <c r="VNS2498" s="187"/>
      <c r="VNT2498" s="187"/>
      <c r="VNU2498" s="204"/>
      <c r="VNV2498" s="272"/>
      <c r="VNW2498" s="207"/>
      <c r="VNX2498" s="238"/>
      <c r="VNY2498" s="207"/>
      <c r="VNZ2498" s="207"/>
      <c r="VOA2498" s="187"/>
      <c r="VOB2498" s="187"/>
      <c r="VOC2498" s="204"/>
      <c r="VOD2498" s="272"/>
      <c r="VOE2498" s="207"/>
      <c r="VOF2498" s="238"/>
      <c r="VOG2498" s="207"/>
      <c r="VOH2498" s="207"/>
      <c r="VOI2498" s="187"/>
      <c r="VOJ2498" s="187"/>
      <c r="VOK2498" s="204"/>
      <c r="VOL2498" s="272"/>
      <c r="VOM2498" s="207"/>
      <c r="VON2498" s="238"/>
      <c r="VOO2498" s="207"/>
      <c r="VOP2498" s="207"/>
      <c r="VOQ2498" s="187"/>
      <c r="VOR2498" s="187"/>
      <c r="VOS2498" s="204"/>
      <c r="VOT2498" s="272"/>
      <c r="VOU2498" s="207"/>
      <c r="VOV2498" s="238"/>
      <c r="VOW2498" s="207"/>
      <c r="VOX2498" s="207"/>
      <c r="VOY2498" s="187"/>
      <c r="VOZ2498" s="187"/>
      <c r="VPA2498" s="204"/>
      <c r="VPB2498" s="272"/>
      <c r="VPC2498" s="207"/>
      <c r="VPD2498" s="238"/>
      <c r="VPE2498" s="207"/>
      <c r="VPF2498" s="207"/>
      <c r="VPG2498" s="187"/>
      <c r="VPH2498" s="187"/>
      <c r="VPI2498" s="204"/>
      <c r="VPJ2498" s="272"/>
      <c r="VPK2498" s="207"/>
      <c r="VPL2498" s="238"/>
      <c r="VPM2498" s="207"/>
      <c r="VPN2498" s="207"/>
      <c r="VPO2498" s="187"/>
      <c r="VPP2498" s="187"/>
      <c r="VPQ2498" s="204"/>
      <c r="VPR2498" s="272"/>
      <c r="VPS2498" s="207"/>
      <c r="VPT2498" s="238"/>
      <c r="VPU2498" s="207"/>
      <c r="VPV2498" s="207"/>
      <c r="VPW2498" s="187"/>
      <c r="VPX2498" s="187"/>
      <c r="VPY2498" s="204"/>
      <c r="VPZ2498" s="272"/>
      <c r="VQA2498" s="207"/>
      <c r="VQB2498" s="238"/>
      <c r="VQC2498" s="207"/>
      <c r="VQD2498" s="207"/>
      <c r="VQE2498" s="187"/>
      <c r="VQF2498" s="187"/>
      <c r="VQG2498" s="204"/>
      <c r="VQH2498" s="272"/>
      <c r="VQI2498" s="207"/>
      <c r="VQJ2498" s="238"/>
      <c r="VQK2498" s="207"/>
      <c r="VQL2498" s="207"/>
      <c r="VQM2498" s="187"/>
      <c r="VQN2498" s="187"/>
      <c r="VQO2498" s="204"/>
      <c r="VQP2498" s="272"/>
      <c r="VQQ2498" s="207"/>
      <c r="VQR2498" s="238"/>
      <c r="VQS2498" s="207"/>
      <c r="VQT2498" s="207"/>
      <c r="VQU2498" s="187"/>
      <c r="VQV2498" s="187"/>
      <c r="VQW2498" s="204"/>
      <c r="VQX2498" s="272"/>
      <c r="VQY2498" s="207"/>
      <c r="VQZ2498" s="238"/>
      <c r="VRA2498" s="207"/>
      <c r="VRB2498" s="207"/>
      <c r="VRC2498" s="187"/>
      <c r="VRD2498" s="187"/>
      <c r="VRE2498" s="204"/>
      <c r="VRF2498" s="272"/>
      <c r="VRG2498" s="207"/>
      <c r="VRH2498" s="238"/>
      <c r="VRI2498" s="207"/>
      <c r="VRJ2498" s="207"/>
      <c r="VRK2498" s="187"/>
      <c r="VRL2498" s="187"/>
      <c r="VRM2498" s="204"/>
      <c r="VRN2498" s="272"/>
      <c r="VRO2498" s="207"/>
      <c r="VRP2498" s="238"/>
      <c r="VRQ2498" s="207"/>
      <c r="VRR2498" s="207"/>
      <c r="VRS2498" s="187"/>
      <c r="VRT2498" s="187"/>
      <c r="VRU2498" s="204"/>
      <c r="VRV2498" s="272"/>
      <c r="VRW2498" s="207"/>
      <c r="VRX2498" s="238"/>
      <c r="VRY2498" s="207"/>
      <c r="VRZ2498" s="207"/>
      <c r="VSA2498" s="187"/>
      <c r="VSB2498" s="187"/>
      <c r="VSC2498" s="204"/>
      <c r="VSD2498" s="272"/>
      <c r="VSE2498" s="207"/>
      <c r="VSF2498" s="238"/>
      <c r="VSG2498" s="207"/>
      <c r="VSH2498" s="207"/>
      <c r="VSI2498" s="187"/>
      <c r="VSJ2498" s="187"/>
      <c r="VSK2498" s="204"/>
      <c r="VSL2498" s="272"/>
      <c r="VSM2498" s="207"/>
      <c r="VSN2498" s="238"/>
      <c r="VSO2498" s="207"/>
      <c r="VSP2498" s="207"/>
      <c r="VSQ2498" s="187"/>
      <c r="VSR2498" s="187"/>
      <c r="VSS2498" s="204"/>
      <c r="VST2498" s="272"/>
      <c r="VSU2498" s="207"/>
      <c r="VSV2498" s="238"/>
      <c r="VSW2498" s="207"/>
      <c r="VSX2498" s="207"/>
      <c r="VSY2498" s="187"/>
      <c r="VSZ2498" s="187"/>
      <c r="VTA2498" s="204"/>
      <c r="VTB2498" s="272"/>
      <c r="VTC2498" s="207"/>
      <c r="VTD2498" s="238"/>
      <c r="VTE2498" s="207"/>
      <c r="VTF2498" s="207"/>
      <c r="VTG2498" s="187"/>
      <c r="VTH2498" s="187"/>
      <c r="VTI2498" s="204"/>
      <c r="VTJ2498" s="272"/>
      <c r="VTK2498" s="207"/>
      <c r="VTL2498" s="238"/>
      <c r="VTM2498" s="207"/>
      <c r="VTN2498" s="207"/>
      <c r="VTO2498" s="187"/>
      <c r="VTP2498" s="187"/>
      <c r="VTQ2498" s="204"/>
      <c r="VTR2498" s="272"/>
      <c r="VTS2498" s="207"/>
      <c r="VTT2498" s="238"/>
      <c r="VTU2498" s="207"/>
      <c r="VTV2498" s="207"/>
      <c r="VTW2498" s="187"/>
      <c r="VTX2498" s="187"/>
      <c r="VTY2498" s="204"/>
      <c r="VTZ2498" s="272"/>
      <c r="VUA2498" s="207"/>
      <c r="VUB2498" s="238"/>
      <c r="VUC2498" s="207"/>
      <c r="VUD2498" s="207"/>
      <c r="VUE2498" s="187"/>
      <c r="VUF2498" s="187"/>
      <c r="VUG2498" s="204"/>
      <c r="VUH2498" s="272"/>
      <c r="VUI2498" s="207"/>
      <c r="VUJ2498" s="238"/>
      <c r="VUK2498" s="207"/>
      <c r="VUL2498" s="207"/>
      <c r="VUM2498" s="187"/>
      <c r="VUN2498" s="187"/>
      <c r="VUO2498" s="204"/>
      <c r="VUP2498" s="272"/>
      <c r="VUQ2498" s="207"/>
      <c r="VUR2498" s="238"/>
      <c r="VUS2498" s="207"/>
      <c r="VUT2498" s="207"/>
      <c r="VUU2498" s="187"/>
      <c r="VUV2498" s="187"/>
      <c r="VUW2498" s="204"/>
      <c r="VUX2498" s="272"/>
      <c r="VUY2498" s="207"/>
      <c r="VUZ2498" s="238"/>
      <c r="VVA2498" s="207"/>
      <c r="VVB2498" s="207"/>
      <c r="VVC2498" s="187"/>
      <c r="VVD2498" s="187"/>
      <c r="VVE2498" s="204"/>
      <c r="VVF2498" s="272"/>
      <c r="VVG2498" s="207"/>
      <c r="VVH2498" s="238"/>
      <c r="VVI2498" s="207"/>
      <c r="VVJ2498" s="207"/>
      <c r="VVK2498" s="187"/>
      <c r="VVL2498" s="187"/>
      <c r="VVM2498" s="204"/>
      <c r="VVN2498" s="272"/>
      <c r="VVO2498" s="207"/>
      <c r="VVP2498" s="238"/>
      <c r="VVQ2498" s="207"/>
      <c r="VVR2498" s="207"/>
      <c r="VVS2498" s="187"/>
      <c r="VVT2498" s="187"/>
      <c r="VVU2498" s="204"/>
      <c r="VVV2498" s="272"/>
      <c r="VVW2498" s="207"/>
      <c r="VVX2498" s="238"/>
      <c r="VVY2498" s="207"/>
      <c r="VVZ2498" s="207"/>
      <c r="VWA2498" s="187"/>
      <c r="VWB2498" s="187"/>
      <c r="VWC2498" s="204"/>
      <c r="VWD2498" s="272"/>
      <c r="VWE2498" s="207"/>
      <c r="VWF2498" s="238"/>
      <c r="VWG2498" s="207"/>
      <c r="VWH2498" s="207"/>
      <c r="VWI2498" s="187"/>
      <c r="VWJ2498" s="187"/>
      <c r="VWK2498" s="204"/>
      <c r="VWL2498" s="272"/>
      <c r="VWM2498" s="207"/>
      <c r="VWN2498" s="238"/>
      <c r="VWO2498" s="207"/>
      <c r="VWP2498" s="207"/>
      <c r="VWQ2498" s="187"/>
      <c r="VWR2498" s="187"/>
      <c r="VWS2498" s="204"/>
      <c r="VWT2498" s="272"/>
      <c r="VWU2498" s="207"/>
      <c r="VWV2498" s="238"/>
      <c r="VWW2498" s="207"/>
      <c r="VWX2498" s="207"/>
      <c r="VWY2498" s="187"/>
      <c r="VWZ2498" s="187"/>
      <c r="VXA2498" s="204"/>
      <c r="VXB2498" s="272"/>
      <c r="VXC2498" s="207"/>
      <c r="VXD2498" s="238"/>
      <c r="VXE2498" s="207"/>
      <c r="VXF2498" s="207"/>
      <c r="VXG2498" s="187"/>
      <c r="VXH2498" s="187"/>
      <c r="VXI2498" s="204"/>
      <c r="VXJ2498" s="272"/>
      <c r="VXK2498" s="207"/>
      <c r="VXL2498" s="238"/>
      <c r="VXM2498" s="207"/>
      <c r="VXN2498" s="207"/>
      <c r="VXO2498" s="187"/>
      <c r="VXP2498" s="187"/>
      <c r="VXQ2498" s="204"/>
      <c r="VXR2498" s="272"/>
      <c r="VXS2498" s="207"/>
      <c r="VXT2498" s="238"/>
      <c r="VXU2498" s="207"/>
      <c r="VXV2498" s="207"/>
      <c r="VXW2498" s="187"/>
      <c r="VXX2498" s="187"/>
      <c r="VXY2498" s="204"/>
      <c r="VXZ2498" s="272"/>
      <c r="VYA2498" s="207"/>
      <c r="VYB2498" s="238"/>
      <c r="VYC2498" s="207"/>
      <c r="VYD2498" s="207"/>
      <c r="VYE2498" s="187"/>
      <c r="VYF2498" s="187"/>
      <c r="VYG2498" s="204"/>
      <c r="VYH2498" s="272"/>
      <c r="VYI2498" s="207"/>
      <c r="VYJ2498" s="238"/>
      <c r="VYK2498" s="207"/>
      <c r="VYL2498" s="207"/>
      <c r="VYM2498" s="187"/>
      <c r="VYN2498" s="187"/>
      <c r="VYO2498" s="204"/>
      <c r="VYP2498" s="272"/>
      <c r="VYQ2498" s="207"/>
      <c r="VYR2498" s="238"/>
      <c r="VYS2498" s="207"/>
      <c r="VYT2498" s="207"/>
      <c r="VYU2498" s="187"/>
      <c r="VYV2498" s="187"/>
      <c r="VYW2498" s="204"/>
      <c r="VYX2498" s="272"/>
      <c r="VYY2498" s="207"/>
      <c r="VYZ2498" s="238"/>
      <c r="VZA2498" s="207"/>
      <c r="VZB2498" s="207"/>
      <c r="VZC2498" s="187"/>
      <c r="VZD2498" s="187"/>
      <c r="VZE2498" s="204"/>
      <c r="VZF2498" s="272"/>
      <c r="VZG2498" s="207"/>
      <c r="VZH2498" s="238"/>
      <c r="VZI2498" s="207"/>
      <c r="VZJ2498" s="207"/>
      <c r="VZK2498" s="187"/>
      <c r="VZL2498" s="187"/>
      <c r="VZM2498" s="204"/>
      <c r="VZN2498" s="272"/>
      <c r="VZO2498" s="207"/>
      <c r="VZP2498" s="238"/>
      <c r="VZQ2498" s="207"/>
      <c r="VZR2498" s="207"/>
      <c r="VZS2498" s="187"/>
      <c r="VZT2498" s="187"/>
      <c r="VZU2498" s="204"/>
      <c r="VZV2498" s="272"/>
      <c r="VZW2498" s="207"/>
      <c r="VZX2498" s="238"/>
      <c r="VZY2498" s="207"/>
      <c r="VZZ2498" s="207"/>
      <c r="WAA2498" s="187"/>
      <c r="WAB2498" s="187"/>
      <c r="WAC2498" s="204"/>
      <c r="WAD2498" s="272"/>
      <c r="WAE2498" s="207"/>
      <c r="WAF2498" s="238"/>
      <c r="WAG2498" s="207"/>
      <c r="WAH2498" s="207"/>
      <c r="WAI2498" s="187"/>
      <c r="WAJ2498" s="187"/>
      <c r="WAK2498" s="204"/>
      <c r="WAL2498" s="272"/>
      <c r="WAM2498" s="207"/>
      <c r="WAN2498" s="238"/>
      <c r="WAO2498" s="207"/>
      <c r="WAP2498" s="207"/>
      <c r="WAQ2498" s="187"/>
      <c r="WAR2498" s="187"/>
      <c r="WAS2498" s="204"/>
      <c r="WAT2498" s="272"/>
      <c r="WAU2498" s="207"/>
      <c r="WAV2498" s="238"/>
      <c r="WAW2498" s="207"/>
      <c r="WAX2498" s="207"/>
      <c r="WAY2498" s="187"/>
      <c r="WAZ2498" s="187"/>
      <c r="WBA2498" s="204"/>
      <c r="WBB2498" s="272"/>
      <c r="WBC2498" s="207"/>
      <c r="WBD2498" s="238"/>
      <c r="WBE2498" s="207"/>
      <c r="WBF2498" s="207"/>
      <c r="WBG2498" s="187"/>
      <c r="WBH2498" s="187"/>
      <c r="WBI2498" s="204"/>
      <c r="WBJ2498" s="272"/>
      <c r="WBK2498" s="207"/>
      <c r="WBL2498" s="238"/>
      <c r="WBM2498" s="207"/>
      <c r="WBN2498" s="207"/>
      <c r="WBO2498" s="187"/>
      <c r="WBP2498" s="187"/>
      <c r="WBQ2498" s="204"/>
      <c r="WBR2498" s="272"/>
      <c r="WBS2498" s="207"/>
      <c r="WBT2498" s="238"/>
      <c r="WBU2498" s="207"/>
      <c r="WBV2498" s="207"/>
      <c r="WBW2498" s="187"/>
      <c r="WBX2498" s="187"/>
      <c r="WBY2498" s="204"/>
      <c r="WBZ2498" s="272"/>
      <c r="WCA2498" s="207"/>
      <c r="WCB2498" s="238"/>
      <c r="WCC2498" s="207"/>
      <c r="WCD2498" s="207"/>
      <c r="WCE2498" s="187"/>
      <c r="WCF2498" s="187"/>
      <c r="WCG2498" s="204"/>
      <c r="WCH2498" s="272"/>
      <c r="WCI2498" s="207"/>
      <c r="WCJ2498" s="238"/>
      <c r="WCK2498" s="207"/>
      <c r="WCL2498" s="207"/>
      <c r="WCM2498" s="187"/>
      <c r="WCN2498" s="187"/>
      <c r="WCO2498" s="204"/>
      <c r="WCP2498" s="272"/>
      <c r="WCQ2498" s="207"/>
      <c r="WCR2498" s="238"/>
      <c r="WCS2498" s="207"/>
      <c r="WCT2498" s="207"/>
      <c r="WCU2498" s="187"/>
      <c r="WCV2498" s="187"/>
      <c r="WCW2498" s="204"/>
      <c r="WCX2498" s="272"/>
      <c r="WCY2498" s="207"/>
      <c r="WCZ2498" s="238"/>
      <c r="WDA2498" s="207"/>
      <c r="WDB2498" s="207"/>
      <c r="WDC2498" s="187"/>
      <c r="WDD2498" s="187"/>
      <c r="WDE2498" s="204"/>
      <c r="WDF2498" s="272"/>
      <c r="WDG2498" s="207"/>
      <c r="WDH2498" s="238"/>
      <c r="WDI2498" s="207"/>
      <c r="WDJ2498" s="207"/>
      <c r="WDK2498" s="187"/>
      <c r="WDL2498" s="187"/>
      <c r="WDM2498" s="204"/>
      <c r="WDN2498" s="272"/>
      <c r="WDO2498" s="207"/>
      <c r="WDP2498" s="238"/>
      <c r="WDQ2498" s="207"/>
      <c r="WDR2498" s="207"/>
      <c r="WDS2498" s="187"/>
      <c r="WDT2498" s="187"/>
      <c r="WDU2498" s="204"/>
      <c r="WDV2498" s="272"/>
      <c r="WDW2498" s="207"/>
      <c r="WDX2498" s="238"/>
      <c r="WDY2498" s="207"/>
      <c r="WDZ2498" s="207"/>
      <c r="WEA2498" s="187"/>
      <c r="WEB2498" s="187"/>
      <c r="WEC2498" s="204"/>
      <c r="WED2498" s="272"/>
      <c r="WEE2498" s="207"/>
      <c r="WEF2498" s="238"/>
      <c r="WEG2498" s="207"/>
      <c r="WEH2498" s="207"/>
      <c r="WEI2498" s="187"/>
      <c r="WEJ2498" s="187"/>
      <c r="WEK2498" s="204"/>
      <c r="WEL2498" s="272"/>
      <c r="WEM2498" s="207"/>
      <c r="WEN2498" s="238"/>
      <c r="WEO2498" s="207"/>
      <c r="WEP2498" s="207"/>
      <c r="WEQ2498" s="187"/>
      <c r="WER2498" s="187"/>
      <c r="WES2498" s="204"/>
      <c r="WET2498" s="272"/>
      <c r="WEU2498" s="207"/>
      <c r="WEV2498" s="238"/>
      <c r="WEW2498" s="207"/>
      <c r="WEX2498" s="207"/>
      <c r="WEY2498" s="187"/>
      <c r="WEZ2498" s="187"/>
      <c r="WFA2498" s="204"/>
      <c r="WFB2498" s="272"/>
      <c r="WFC2498" s="207"/>
      <c r="WFD2498" s="238"/>
      <c r="WFE2498" s="207"/>
      <c r="WFF2498" s="207"/>
      <c r="WFG2498" s="187"/>
      <c r="WFH2498" s="187"/>
      <c r="WFI2498" s="204"/>
      <c r="WFJ2498" s="272"/>
      <c r="WFK2498" s="207"/>
      <c r="WFL2498" s="238"/>
      <c r="WFM2498" s="207"/>
      <c r="WFN2498" s="207"/>
      <c r="WFO2498" s="187"/>
      <c r="WFP2498" s="187"/>
      <c r="WFQ2498" s="204"/>
      <c r="WFR2498" s="272"/>
      <c r="WFS2498" s="207"/>
      <c r="WFT2498" s="238"/>
      <c r="WFU2498" s="207"/>
      <c r="WFV2498" s="207"/>
      <c r="WFW2498" s="187"/>
      <c r="WFX2498" s="187"/>
      <c r="WFY2498" s="204"/>
      <c r="WFZ2498" s="272"/>
      <c r="WGA2498" s="207"/>
      <c r="WGB2498" s="238"/>
      <c r="WGC2498" s="207"/>
      <c r="WGD2498" s="207"/>
      <c r="WGE2498" s="187"/>
      <c r="WGF2498" s="187"/>
      <c r="WGG2498" s="204"/>
      <c r="WGH2498" s="272"/>
      <c r="WGI2498" s="207"/>
      <c r="WGJ2498" s="238"/>
      <c r="WGK2498" s="207"/>
      <c r="WGL2498" s="207"/>
      <c r="WGM2498" s="187"/>
      <c r="WGN2498" s="187"/>
      <c r="WGO2498" s="204"/>
      <c r="WGP2498" s="272"/>
      <c r="WGQ2498" s="207"/>
      <c r="WGR2498" s="238"/>
      <c r="WGS2498" s="207"/>
      <c r="WGT2498" s="207"/>
      <c r="WGU2498" s="187"/>
      <c r="WGV2498" s="187"/>
      <c r="WGW2498" s="204"/>
      <c r="WGX2498" s="272"/>
      <c r="WGY2498" s="207"/>
      <c r="WGZ2498" s="238"/>
      <c r="WHA2498" s="207"/>
      <c r="WHB2498" s="207"/>
      <c r="WHC2498" s="187"/>
      <c r="WHD2498" s="187"/>
      <c r="WHE2498" s="204"/>
      <c r="WHF2498" s="272"/>
      <c r="WHG2498" s="207"/>
      <c r="WHH2498" s="238"/>
      <c r="WHI2498" s="207"/>
      <c r="WHJ2498" s="207"/>
      <c r="WHK2498" s="187"/>
      <c r="WHL2498" s="187"/>
      <c r="WHM2498" s="204"/>
      <c r="WHN2498" s="272"/>
      <c r="WHO2498" s="207"/>
      <c r="WHP2498" s="238"/>
      <c r="WHQ2498" s="207"/>
      <c r="WHR2498" s="207"/>
      <c r="WHS2498" s="187"/>
      <c r="WHT2498" s="187"/>
      <c r="WHU2498" s="204"/>
      <c r="WHV2498" s="272"/>
      <c r="WHW2498" s="207"/>
      <c r="WHX2498" s="238"/>
      <c r="WHY2498" s="207"/>
      <c r="WHZ2498" s="207"/>
      <c r="WIA2498" s="187"/>
      <c r="WIB2498" s="187"/>
      <c r="WIC2498" s="204"/>
      <c r="WID2498" s="272"/>
      <c r="WIE2498" s="207"/>
      <c r="WIF2498" s="238"/>
      <c r="WIG2498" s="207"/>
      <c r="WIH2498" s="207"/>
      <c r="WII2498" s="187"/>
      <c r="WIJ2498" s="187"/>
      <c r="WIK2498" s="204"/>
      <c r="WIL2498" s="272"/>
      <c r="WIM2498" s="207"/>
      <c r="WIN2498" s="238"/>
      <c r="WIO2498" s="207"/>
      <c r="WIP2498" s="207"/>
      <c r="WIQ2498" s="187"/>
      <c r="WIR2498" s="187"/>
      <c r="WIS2498" s="204"/>
      <c r="WIT2498" s="272"/>
      <c r="WIU2498" s="207"/>
      <c r="WIV2498" s="238"/>
      <c r="WIW2498" s="207"/>
      <c r="WIX2498" s="207"/>
      <c r="WIY2498" s="187"/>
      <c r="WIZ2498" s="187"/>
      <c r="WJA2498" s="204"/>
      <c r="WJB2498" s="272"/>
      <c r="WJC2498" s="207"/>
      <c r="WJD2498" s="238"/>
      <c r="WJE2498" s="207"/>
      <c r="WJF2498" s="207"/>
      <c r="WJG2498" s="187"/>
      <c r="WJH2498" s="187"/>
      <c r="WJI2498" s="204"/>
      <c r="WJJ2498" s="272"/>
      <c r="WJK2498" s="207"/>
      <c r="WJL2498" s="238"/>
      <c r="WJM2498" s="207"/>
      <c r="WJN2498" s="207"/>
      <c r="WJO2498" s="187"/>
      <c r="WJP2498" s="187"/>
      <c r="WJQ2498" s="204"/>
      <c r="WJR2498" s="272"/>
      <c r="WJS2498" s="207"/>
      <c r="WJT2498" s="238"/>
      <c r="WJU2498" s="207"/>
      <c r="WJV2498" s="207"/>
      <c r="WJW2498" s="187"/>
      <c r="WJX2498" s="187"/>
      <c r="WJY2498" s="204"/>
      <c r="WJZ2498" s="272"/>
      <c r="WKA2498" s="207"/>
      <c r="WKB2498" s="238"/>
      <c r="WKC2498" s="207"/>
      <c r="WKD2498" s="207"/>
      <c r="WKE2498" s="187"/>
      <c r="WKF2498" s="187"/>
      <c r="WKG2498" s="204"/>
      <c r="WKH2498" s="272"/>
      <c r="WKI2498" s="207"/>
      <c r="WKJ2498" s="238"/>
      <c r="WKK2498" s="207"/>
      <c r="WKL2498" s="207"/>
      <c r="WKM2498" s="187"/>
      <c r="WKN2498" s="187"/>
      <c r="WKO2498" s="204"/>
      <c r="WKP2498" s="272"/>
      <c r="WKQ2498" s="207"/>
      <c r="WKR2498" s="238"/>
      <c r="WKS2498" s="207"/>
      <c r="WKT2498" s="207"/>
      <c r="WKU2498" s="187"/>
      <c r="WKV2498" s="187"/>
      <c r="WKW2498" s="204"/>
      <c r="WKX2498" s="272"/>
      <c r="WKY2498" s="207"/>
      <c r="WKZ2498" s="238"/>
      <c r="WLA2498" s="207"/>
      <c r="WLB2498" s="207"/>
      <c r="WLC2498" s="187"/>
      <c r="WLD2498" s="187"/>
      <c r="WLE2498" s="204"/>
      <c r="WLF2498" s="272"/>
      <c r="WLG2498" s="207"/>
      <c r="WLH2498" s="238"/>
      <c r="WLI2498" s="207"/>
      <c r="WLJ2498" s="207"/>
      <c r="WLK2498" s="187"/>
      <c r="WLL2498" s="187"/>
      <c r="WLM2498" s="204"/>
      <c r="WLN2498" s="272"/>
      <c r="WLO2498" s="207"/>
      <c r="WLP2498" s="238"/>
      <c r="WLQ2498" s="207"/>
      <c r="WLR2498" s="207"/>
      <c r="WLS2498" s="187"/>
      <c r="WLT2498" s="187"/>
      <c r="WLU2498" s="204"/>
      <c r="WLV2498" s="272"/>
      <c r="WLW2498" s="207"/>
      <c r="WLX2498" s="238"/>
      <c r="WLY2498" s="207"/>
      <c r="WLZ2498" s="207"/>
      <c r="WMA2498" s="187"/>
      <c r="WMB2498" s="187"/>
      <c r="WMC2498" s="204"/>
      <c r="WMD2498" s="272"/>
      <c r="WME2498" s="207"/>
      <c r="WMF2498" s="238"/>
      <c r="WMG2498" s="207"/>
      <c r="WMH2498" s="207"/>
      <c r="WMI2498" s="187"/>
      <c r="WMJ2498" s="187"/>
      <c r="WMK2498" s="204"/>
      <c r="WML2498" s="272"/>
      <c r="WMM2498" s="207"/>
      <c r="WMN2498" s="238"/>
      <c r="WMO2498" s="207"/>
      <c r="WMP2498" s="207"/>
      <c r="WMQ2498" s="187"/>
      <c r="WMR2498" s="187"/>
      <c r="WMS2498" s="204"/>
      <c r="WMT2498" s="272"/>
      <c r="WMU2498" s="207"/>
      <c r="WMV2498" s="238"/>
      <c r="WMW2498" s="207"/>
      <c r="WMX2498" s="207"/>
      <c r="WMY2498" s="187"/>
      <c r="WMZ2498" s="187"/>
      <c r="WNA2498" s="204"/>
      <c r="WNB2498" s="272"/>
      <c r="WNC2498" s="207"/>
      <c r="WND2498" s="238"/>
      <c r="WNE2498" s="207"/>
      <c r="WNF2498" s="207"/>
      <c r="WNG2498" s="187"/>
      <c r="WNH2498" s="187"/>
      <c r="WNI2498" s="204"/>
      <c r="WNJ2498" s="272"/>
      <c r="WNK2498" s="207"/>
      <c r="WNL2498" s="238"/>
      <c r="WNM2498" s="207"/>
      <c r="WNN2498" s="207"/>
      <c r="WNO2498" s="187"/>
      <c r="WNP2498" s="187"/>
      <c r="WNQ2498" s="204"/>
      <c r="WNR2498" s="272"/>
      <c r="WNS2498" s="207"/>
      <c r="WNT2498" s="238"/>
      <c r="WNU2498" s="207"/>
      <c r="WNV2498" s="207"/>
      <c r="WNW2498" s="187"/>
      <c r="WNX2498" s="187"/>
      <c r="WNY2498" s="204"/>
      <c r="WNZ2498" s="272"/>
      <c r="WOA2498" s="207"/>
      <c r="WOB2498" s="238"/>
      <c r="WOC2498" s="207"/>
      <c r="WOD2498" s="207"/>
      <c r="WOE2498" s="187"/>
      <c r="WOF2498" s="187"/>
      <c r="WOG2498" s="204"/>
      <c r="WOH2498" s="272"/>
      <c r="WOI2498" s="207"/>
      <c r="WOJ2498" s="238"/>
      <c r="WOK2498" s="207"/>
      <c r="WOL2498" s="207"/>
      <c r="WOM2498" s="187"/>
      <c r="WON2498" s="187"/>
      <c r="WOO2498" s="204"/>
      <c r="WOP2498" s="272"/>
      <c r="WOQ2498" s="207"/>
      <c r="WOR2498" s="238"/>
      <c r="WOS2498" s="207"/>
      <c r="WOT2498" s="207"/>
      <c r="WOU2498" s="187"/>
      <c r="WOV2498" s="187"/>
      <c r="WOW2498" s="204"/>
      <c r="WOX2498" s="272"/>
      <c r="WOY2498" s="207"/>
      <c r="WOZ2498" s="238"/>
      <c r="WPA2498" s="207"/>
      <c r="WPB2498" s="207"/>
      <c r="WPC2498" s="187"/>
      <c r="WPD2498" s="187"/>
      <c r="WPE2498" s="204"/>
      <c r="WPF2498" s="272"/>
      <c r="WPG2498" s="207"/>
      <c r="WPH2498" s="238"/>
      <c r="WPI2498" s="207"/>
      <c r="WPJ2498" s="207"/>
      <c r="WPK2498" s="187"/>
      <c r="WPL2498" s="187"/>
      <c r="WPM2498" s="204"/>
      <c r="WPN2498" s="272"/>
      <c r="WPO2498" s="207"/>
      <c r="WPP2498" s="238"/>
      <c r="WPQ2498" s="207"/>
      <c r="WPR2498" s="207"/>
      <c r="WPS2498" s="187"/>
      <c r="WPT2498" s="187"/>
      <c r="WPU2498" s="204"/>
      <c r="WPV2498" s="272"/>
      <c r="WPW2498" s="207"/>
      <c r="WPX2498" s="238"/>
      <c r="WPY2498" s="207"/>
      <c r="WPZ2498" s="207"/>
      <c r="WQA2498" s="187"/>
      <c r="WQB2498" s="187"/>
      <c r="WQC2498" s="204"/>
      <c r="WQD2498" s="272"/>
      <c r="WQE2498" s="207"/>
      <c r="WQF2498" s="238"/>
      <c r="WQG2498" s="207"/>
      <c r="WQH2498" s="207"/>
      <c r="WQI2498" s="187"/>
      <c r="WQJ2498" s="187"/>
      <c r="WQK2498" s="204"/>
      <c r="WQL2498" s="272"/>
      <c r="WQM2498" s="207"/>
      <c r="WQN2498" s="238"/>
      <c r="WQO2498" s="207"/>
      <c r="WQP2498" s="207"/>
      <c r="WQQ2498" s="187"/>
      <c r="WQR2498" s="187"/>
      <c r="WQS2498" s="204"/>
      <c r="WQT2498" s="272"/>
      <c r="WQU2498" s="207"/>
      <c r="WQV2498" s="238"/>
      <c r="WQW2498" s="207"/>
      <c r="WQX2498" s="207"/>
      <c r="WQY2498" s="187"/>
      <c r="WQZ2498" s="187"/>
      <c r="WRA2498" s="204"/>
      <c r="WRB2498" s="272"/>
      <c r="WRC2498" s="207"/>
      <c r="WRD2498" s="238"/>
      <c r="WRE2498" s="207"/>
      <c r="WRF2498" s="207"/>
      <c r="WRG2498" s="187"/>
      <c r="WRH2498" s="187"/>
      <c r="WRI2498" s="204"/>
      <c r="WRJ2498" s="272"/>
      <c r="WRK2498" s="207"/>
      <c r="WRL2498" s="238"/>
      <c r="WRM2498" s="207"/>
      <c r="WRN2498" s="207"/>
      <c r="WRO2498" s="187"/>
      <c r="WRP2498" s="187"/>
      <c r="WRQ2498" s="204"/>
      <c r="WRR2498" s="272"/>
      <c r="WRS2498" s="207"/>
      <c r="WRT2498" s="238"/>
      <c r="WRU2498" s="207"/>
      <c r="WRV2498" s="207"/>
      <c r="WRW2498" s="187"/>
      <c r="WRX2498" s="187"/>
      <c r="WRY2498" s="204"/>
      <c r="WRZ2498" s="272"/>
      <c r="WSA2498" s="207"/>
      <c r="WSB2498" s="238"/>
      <c r="WSC2498" s="207"/>
      <c r="WSD2498" s="207"/>
      <c r="WSE2498" s="187"/>
      <c r="WSF2498" s="187"/>
      <c r="WSG2498" s="204"/>
      <c r="WSH2498" s="272"/>
      <c r="WSI2498" s="207"/>
      <c r="WSJ2498" s="238"/>
      <c r="WSK2498" s="207"/>
      <c r="WSL2498" s="207"/>
      <c r="WSM2498" s="187"/>
      <c r="WSN2498" s="187"/>
      <c r="WSO2498" s="204"/>
      <c r="WSP2498" s="272"/>
      <c r="WSQ2498" s="207"/>
      <c r="WSR2498" s="238"/>
      <c r="WSS2498" s="207"/>
      <c r="WST2498" s="207"/>
      <c r="WSU2498" s="187"/>
      <c r="WSV2498" s="187"/>
      <c r="WSW2498" s="204"/>
      <c r="WSX2498" s="272"/>
      <c r="WSY2498" s="207"/>
      <c r="WSZ2498" s="238"/>
      <c r="WTA2498" s="207"/>
      <c r="WTB2498" s="207"/>
      <c r="WTC2498" s="187"/>
      <c r="WTD2498" s="187"/>
      <c r="WTE2498" s="204"/>
      <c r="WTF2498" s="272"/>
      <c r="WTG2498" s="207"/>
      <c r="WTH2498" s="238"/>
      <c r="WTI2498" s="207"/>
      <c r="WTJ2498" s="207"/>
      <c r="WTK2498" s="187"/>
      <c r="WTL2498" s="187"/>
      <c r="WTM2498" s="204"/>
      <c r="WTN2498" s="272"/>
      <c r="WTO2498" s="207"/>
      <c r="WTP2498" s="238"/>
      <c r="WTQ2498" s="207"/>
      <c r="WTR2498" s="207"/>
      <c r="WTS2498" s="187"/>
      <c r="WTT2498" s="187"/>
      <c r="WTU2498" s="204"/>
      <c r="WTV2498" s="272"/>
      <c r="WTW2498" s="207"/>
      <c r="WTX2498" s="238"/>
      <c r="WTY2498" s="207"/>
      <c r="WTZ2498" s="207"/>
      <c r="WUA2498" s="187"/>
      <c r="WUB2498" s="187"/>
      <c r="WUC2498" s="204"/>
      <c r="WUD2498" s="272"/>
      <c r="WUE2498" s="207"/>
      <c r="WUF2498" s="238"/>
      <c r="WUG2498" s="207"/>
      <c r="WUH2498" s="207"/>
      <c r="WUI2498" s="187"/>
      <c r="WUJ2498" s="187"/>
      <c r="WUK2498" s="204"/>
      <c r="WUL2498" s="272"/>
      <c r="WUM2498" s="207"/>
      <c r="WUN2498" s="238"/>
      <c r="WUO2498" s="207"/>
      <c r="WUP2498" s="207"/>
      <c r="WUQ2498" s="187"/>
      <c r="WUR2498" s="187"/>
      <c r="WUS2498" s="204"/>
      <c r="WUT2498" s="272"/>
      <c r="WUU2498" s="207"/>
      <c r="WUV2498" s="238"/>
      <c r="WUW2498" s="207"/>
      <c r="WUX2498" s="207"/>
      <c r="WUY2498" s="187"/>
      <c r="WUZ2498" s="187"/>
      <c r="WVA2498" s="204"/>
      <c r="WVB2498" s="272"/>
      <c r="WVC2498" s="207"/>
      <c r="WVD2498" s="238"/>
      <c r="WVE2498" s="207"/>
      <c r="WVF2498" s="207"/>
      <c r="WVG2498" s="187"/>
      <c r="WVH2498" s="187"/>
      <c r="WVI2498" s="204"/>
      <c r="WVJ2498" s="272"/>
      <c r="WVK2498" s="207"/>
      <c r="WVL2498" s="238"/>
      <c r="WVM2498" s="207"/>
      <c r="WVN2498" s="207"/>
      <c r="WVO2498" s="187"/>
      <c r="WVP2498" s="187"/>
      <c r="WVQ2498" s="204"/>
      <c r="WVR2498" s="272"/>
      <c r="WVS2498" s="207"/>
      <c r="WVT2498" s="238"/>
      <c r="WVU2498" s="207"/>
      <c r="WVV2498" s="207"/>
      <c r="WVW2498" s="187"/>
      <c r="WVX2498" s="187"/>
      <c r="WVY2498" s="204"/>
      <c r="WVZ2498" s="272"/>
      <c r="WWA2498" s="207"/>
      <c r="WWB2498" s="238"/>
      <c r="WWC2498" s="207"/>
      <c r="WWD2498" s="207"/>
      <c r="WWE2498" s="187"/>
      <c r="WWF2498" s="187"/>
      <c r="WWG2498" s="204"/>
      <c r="WWH2498" s="272"/>
      <c r="WWI2498" s="207"/>
      <c r="WWJ2498" s="238"/>
      <c r="WWK2498" s="207"/>
      <c r="WWL2498" s="207"/>
      <c r="WWM2498" s="187"/>
      <c r="WWN2498" s="187"/>
      <c r="WWO2498" s="204"/>
      <c r="WWP2498" s="272"/>
      <c r="WWQ2498" s="207"/>
      <c r="WWR2498" s="238"/>
      <c r="WWS2498" s="207"/>
      <c r="WWT2498" s="207"/>
      <c r="WWU2498" s="187"/>
      <c r="WWV2498" s="187"/>
      <c r="WWW2498" s="204"/>
      <c r="WWX2498" s="272"/>
      <c r="WWY2498" s="207"/>
      <c r="WWZ2498" s="238"/>
      <c r="WXA2498" s="207"/>
      <c r="WXB2498" s="207"/>
      <c r="WXC2498" s="187"/>
      <c r="WXD2498" s="187"/>
      <c r="WXE2498" s="204"/>
      <c r="WXF2498" s="272"/>
      <c r="WXG2498" s="207"/>
      <c r="WXH2498" s="238"/>
      <c r="WXI2498" s="207"/>
      <c r="WXJ2498" s="207"/>
      <c r="WXK2498" s="187"/>
      <c r="WXL2498" s="187"/>
      <c r="WXM2498" s="204"/>
      <c r="WXN2498" s="272"/>
      <c r="WXO2498" s="207"/>
      <c r="WXP2498" s="238"/>
      <c r="WXQ2498" s="207"/>
      <c r="WXR2498" s="207"/>
      <c r="WXS2498" s="187"/>
      <c r="WXT2498" s="187"/>
      <c r="WXU2498" s="204"/>
      <c r="WXV2498" s="272"/>
      <c r="WXW2498" s="207"/>
      <c r="WXX2498" s="238"/>
      <c r="WXY2498" s="207"/>
      <c r="WXZ2498" s="207"/>
      <c r="WYA2498" s="187"/>
      <c r="WYB2498" s="187"/>
      <c r="WYC2498" s="204"/>
      <c r="WYD2498" s="272"/>
      <c r="WYE2498" s="207"/>
      <c r="WYF2498" s="238"/>
      <c r="WYG2498" s="207"/>
      <c r="WYH2498" s="207"/>
      <c r="WYI2498" s="187"/>
      <c r="WYJ2498" s="187"/>
      <c r="WYK2498" s="204"/>
      <c r="WYL2498" s="272"/>
      <c r="WYM2498" s="207"/>
      <c r="WYN2498" s="238"/>
      <c r="WYO2498" s="207"/>
      <c r="WYP2498" s="207"/>
      <c r="WYQ2498" s="187"/>
      <c r="WYR2498" s="187"/>
      <c r="WYS2498" s="204"/>
      <c r="WYT2498" s="272"/>
      <c r="WYU2498" s="207"/>
      <c r="WYV2498" s="238"/>
      <c r="WYW2498" s="207"/>
      <c r="WYX2498" s="207"/>
      <c r="WYY2498" s="187"/>
      <c r="WYZ2498" s="187"/>
      <c r="WZA2498" s="204"/>
      <c r="WZB2498" s="272"/>
      <c r="WZC2498" s="207"/>
      <c r="WZD2498" s="238"/>
      <c r="WZE2498" s="207"/>
      <c r="WZF2498" s="207"/>
      <c r="WZG2498" s="187"/>
      <c r="WZH2498" s="187"/>
      <c r="WZI2498" s="204"/>
      <c r="WZJ2498" s="272"/>
      <c r="WZK2498" s="207"/>
      <c r="WZL2498" s="238"/>
      <c r="WZM2498" s="207"/>
      <c r="WZN2498" s="207"/>
      <c r="WZO2498" s="187"/>
      <c r="WZP2498" s="187"/>
      <c r="WZQ2498" s="204"/>
      <c r="WZR2498" s="272"/>
      <c r="WZS2498" s="207"/>
      <c r="WZT2498" s="238"/>
      <c r="WZU2498" s="207"/>
      <c r="WZV2498" s="207"/>
      <c r="WZW2498" s="187"/>
      <c r="WZX2498" s="187"/>
      <c r="WZY2498" s="204"/>
      <c r="WZZ2498" s="272"/>
      <c r="XAA2498" s="207"/>
      <c r="XAB2498" s="238"/>
      <c r="XAC2498" s="207"/>
      <c r="XAD2498" s="207"/>
      <c r="XAE2498" s="187"/>
      <c r="XAF2498" s="187"/>
      <c r="XAG2498" s="204"/>
      <c r="XAH2498" s="272"/>
      <c r="XAI2498" s="207"/>
      <c r="XAJ2498" s="238"/>
      <c r="XAK2498" s="207"/>
      <c r="XAL2498" s="207"/>
      <c r="XAM2498" s="187"/>
      <c r="XAN2498" s="187"/>
      <c r="XAO2498" s="204"/>
      <c r="XAP2498" s="272"/>
      <c r="XAQ2498" s="207"/>
      <c r="XAR2498" s="238"/>
      <c r="XAS2498" s="207"/>
      <c r="XAT2498" s="207"/>
      <c r="XAU2498" s="187"/>
      <c r="XAV2498" s="187"/>
      <c r="XAW2498" s="204"/>
      <c r="XAX2498" s="272"/>
      <c r="XAY2498" s="207"/>
      <c r="XAZ2498" s="238"/>
      <c r="XBA2498" s="207"/>
      <c r="XBB2498" s="207"/>
      <c r="XBC2498" s="187"/>
      <c r="XBD2498" s="187"/>
      <c r="XBE2498" s="204"/>
      <c r="XBF2498" s="272"/>
      <c r="XBG2498" s="207"/>
      <c r="XBH2498" s="238"/>
      <c r="XBI2498" s="207"/>
      <c r="XBJ2498" s="207"/>
      <c r="XBK2498" s="187"/>
      <c r="XBL2498" s="187"/>
      <c r="XBM2498" s="204"/>
      <c r="XBN2498" s="272"/>
      <c r="XBO2498" s="207"/>
      <c r="XBP2498" s="238"/>
      <c r="XBQ2498" s="207"/>
      <c r="XBR2498" s="207"/>
      <c r="XBS2498" s="187"/>
      <c r="XBT2498" s="187"/>
      <c r="XBU2498" s="204"/>
      <c r="XBV2498" s="272"/>
      <c r="XBW2498" s="207"/>
      <c r="XBX2498" s="238"/>
      <c r="XBY2498" s="207"/>
      <c r="XBZ2498" s="207"/>
      <c r="XCA2498" s="187"/>
      <c r="XCB2498" s="187"/>
      <c r="XCC2498" s="204"/>
      <c r="XCD2498" s="272"/>
      <c r="XCE2498" s="207"/>
      <c r="XCF2498" s="238"/>
      <c r="XCG2498" s="207"/>
      <c r="XCH2498" s="207"/>
      <c r="XCI2498" s="187"/>
      <c r="XCJ2498" s="187"/>
      <c r="XCK2498" s="204"/>
      <c r="XCL2498" s="272"/>
      <c r="XCM2498" s="207"/>
      <c r="XCN2498" s="238"/>
      <c r="XCO2498" s="207"/>
      <c r="XCP2498" s="207"/>
      <c r="XCQ2498" s="187"/>
      <c r="XCR2498" s="187"/>
      <c r="XCS2498" s="204"/>
      <c r="XCT2498" s="272"/>
      <c r="XCU2498" s="207"/>
      <c r="XCV2498" s="238"/>
      <c r="XCW2498" s="207"/>
      <c r="XCX2498" s="207"/>
      <c r="XCY2498" s="187"/>
      <c r="XCZ2498" s="187"/>
      <c r="XDA2498" s="204"/>
      <c r="XDB2498" s="272"/>
      <c r="XDC2498" s="207"/>
      <c r="XDD2498" s="238"/>
      <c r="XDE2498" s="207"/>
      <c r="XDF2498" s="207"/>
      <c r="XDG2498" s="187"/>
      <c r="XDH2498" s="187"/>
      <c r="XDI2498" s="204"/>
      <c r="XDJ2498" s="272"/>
      <c r="XDK2498" s="207"/>
      <c r="XDL2498" s="238"/>
      <c r="XDM2498" s="207"/>
      <c r="XDN2498" s="207"/>
      <c r="XDO2498" s="187"/>
      <c r="XDP2498" s="187"/>
      <c r="XDQ2498" s="204"/>
      <c r="XDR2498" s="272"/>
      <c r="XDS2498" s="207"/>
      <c r="XDT2498" s="238"/>
      <c r="XDU2498" s="207"/>
      <c r="XDV2498" s="207"/>
      <c r="XDW2498" s="187"/>
      <c r="XDX2498" s="187"/>
      <c r="XDY2498" s="204"/>
      <c r="XDZ2498" s="272"/>
      <c r="XEA2498" s="207"/>
      <c r="XEB2498" s="238"/>
      <c r="XEC2498" s="207"/>
      <c r="XED2498" s="207"/>
      <c r="XEE2498" s="187"/>
      <c r="XEF2498" s="187"/>
      <c r="XEG2498" s="204"/>
      <c r="XEH2498" s="272"/>
      <c r="XEI2498" s="207"/>
      <c r="XEJ2498" s="238"/>
      <c r="XEK2498" s="207"/>
      <c r="XEL2498" s="207"/>
      <c r="XEM2498" s="187"/>
      <c r="XEN2498" s="187"/>
      <c r="XEO2498" s="204"/>
      <c r="XEP2498" s="272"/>
      <c r="XEQ2498" s="207"/>
      <c r="XER2498" s="238"/>
      <c r="XES2498" s="207"/>
      <c r="XET2498" s="207"/>
      <c r="XEU2498" s="187"/>
      <c r="XEV2498" s="187"/>
      <c r="XEW2498" s="204"/>
      <c r="XEX2498" s="272"/>
      <c r="XEY2498" s="207"/>
      <c r="XEZ2498" s="238"/>
      <c r="XFA2498" s="207"/>
      <c r="XFB2498" s="207"/>
      <c r="XFC2498" s="187"/>
      <c r="XFD2498" s="187"/>
    </row>
    <row r="2499" spans="1:16384" x14ac:dyDescent="0.35">
      <c r="A2499" s="204">
        <f>A2498+1</f>
        <v>43280</v>
      </c>
      <c r="B2499" s="205">
        <v>50825.744265388101</v>
      </c>
      <c r="C2499" s="207">
        <f t="shared" si="141"/>
        <v>1.1000000000000001</v>
      </c>
      <c r="D2499" s="238">
        <v>65.701099999999997</v>
      </c>
      <c r="E2499" s="207">
        <f t="shared" si="142"/>
        <v>1.0900000000000001</v>
      </c>
      <c r="F2499" s="207">
        <f t="shared" si="140"/>
        <v>-1.0000000000000009E-2</v>
      </c>
      <c r="G2499" s="187">
        <f t="shared" si="144"/>
        <v>1.4669238312273136E-2</v>
      </c>
      <c r="H2499" s="187">
        <f t="shared" si="143"/>
        <v>0.23194102303293718</v>
      </c>
      <c r="I2499" s="271"/>
      <c r="J2499" s="272"/>
      <c r="K2499" s="207"/>
      <c r="L2499" s="238"/>
      <c r="M2499" s="207"/>
      <c r="N2499" s="207"/>
      <c r="O2499" s="187"/>
      <c r="P2499" s="187"/>
      <c r="Z2499" s="272"/>
      <c r="AA2499" s="207"/>
      <c r="AB2499" s="238"/>
      <c r="AC2499" s="207"/>
      <c r="AD2499" s="207"/>
      <c r="AE2499" s="187"/>
      <c r="AF2499" s="187"/>
      <c r="AG2499" s="204"/>
      <c r="AH2499" s="272"/>
      <c r="AI2499" s="207"/>
      <c r="AJ2499" s="238"/>
      <c r="AK2499" s="207"/>
      <c r="AL2499" s="207"/>
      <c r="AM2499" s="187"/>
      <c r="AN2499" s="187"/>
      <c r="AO2499" s="204"/>
      <c r="AP2499" s="272"/>
      <c r="AQ2499" s="207"/>
      <c r="AR2499" s="238"/>
      <c r="AS2499" s="207"/>
      <c r="AT2499" s="207"/>
      <c r="AU2499" s="187"/>
      <c r="AV2499" s="187"/>
      <c r="AW2499" s="204"/>
      <c r="AX2499" s="272"/>
      <c r="AY2499" s="207"/>
      <c r="AZ2499" s="238"/>
      <c r="BA2499" s="207"/>
      <c r="BB2499" s="207"/>
      <c r="BC2499" s="187"/>
      <c r="BD2499" s="187"/>
      <c r="BE2499" s="204"/>
      <c r="BF2499" s="272"/>
      <c r="BG2499" s="207"/>
      <c r="BH2499" s="238"/>
      <c r="BI2499" s="207"/>
      <c r="BJ2499" s="207"/>
      <c r="BK2499" s="187"/>
      <c r="BL2499" s="187"/>
      <c r="BM2499" s="204"/>
      <c r="BN2499" s="272"/>
      <c r="BO2499" s="207"/>
      <c r="BP2499" s="238"/>
      <c r="BQ2499" s="207"/>
      <c r="BR2499" s="207"/>
      <c r="BS2499" s="187"/>
      <c r="BT2499" s="187"/>
      <c r="BU2499" s="204"/>
      <c r="BV2499" s="272"/>
      <c r="BW2499" s="207"/>
      <c r="BX2499" s="238"/>
      <c r="BY2499" s="207"/>
      <c r="BZ2499" s="207"/>
      <c r="CA2499" s="187"/>
      <c r="CB2499" s="187"/>
      <c r="CC2499" s="204"/>
      <c r="CD2499" s="272"/>
      <c r="CE2499" s="207"/>
      <c r="CF2499" s="238"/>
      <c r="CG2499" s="207"/>
      <c r="CH2499" s="207"/>
      <c r="CI2499" s="187"/>
      <c r="CJ2499" s="187"/>
      <c r="CK2499" s="204"/>
      <c r="CL2499" s="272"/>
      <c r="CM2499" s="207"/>
      <c r="CN2499" s="238"/>
      <c r="CO2499" s="207"/>
      <c r="CP2499" s="207"/>
      <c r="CQ2499" s="187"/>
      <c r="CR2499" s="187"/>
      <c r="CS2499" s="204"/>
      <c r="CT2499" s="272"/>
      <c r="CU2499" s="207"/>
      <c r="CV2499" s="238"/>
      <c r="CW2499" s="207"/>
      <c r="CX2499" s="207"/>
      <c r="CY2499" s="187"/>
      <c r="CZ2499" s="187"/>
      <c r="DA2499" s="204"/>
      <c r="DB2499" s="272"/>
      <c r="DC2499" s="207"/>
      <c r="DD2499" s="238"/>
      <c r="DE2499" s="207"/>
      <c r="DF2499" s="207"/>
      <c r="DG2499" s="187"/>
      <c r="DH2499" s="187"/>
      <c r="DI2499" s="204"/>
      <c r="DJ2499" s="272"/>
      <c r="DK2499" s="207"/>
      <c r="DL2499" s="238"/>
      <c r="DM2499" s="207"/>
      <c r="DN2499" s="207"/>
      <c r="DO2499" s="187"/>
      <c r="DP2499" s="187"/>
      <c r="DQ2499" s="204"/>
      <c r="DR2499" s="272"/>
      <c r="DS2499" s="207"/>
      <c r="DT2499" s="238"/>
      <c r="DU2499" s="207"/>
      <c r="DV2499" s="207"/>
      <c r="DW2499" s="187"/>
      <c r="DX2499" s="187"/>
      <c r="DY2499" s="204"/>
      <c r="DZ2499" s="272"/>
      <c r="EA2499" s="207"/>
      <c r="EB2499" s="238"/>
      <c r="EC2499" s="207"/>
      <c r="ED2499" s="207"/>
      <c r="EE2499" s="187"/>
      <c r="EF2499" s="187"/>
      <c r="EG2499" s="204"/>
      <c r="EH2499" s="272"/>
      <c r="EI2499" s="207"/>
      <c r="EJ2499" s="238"/>
      <c r="EK2499" s="207"/>
      <c r="EL2499" s="207"/>
      <c r="EM2499" s="187"/>
      <c r="EN2499" s="187"/>
      <c r="EO2499" s="204"/>
      <c r="EP2499" s="272"/>
      <c r="EQ2499" s="207"/>
      <c r="ER2499" s="238"/>
      <c r="ES2499" s="207"/>
      <c r="ET2499" s="207"/>
      <c r="EU2499" s="187"/>
      <c r="EV2499" s="187"/>
      <c r="EW2499" s="204"/>
      <c r="EX2499" s="272"/>
      <c r="EY2499" s="207"/>
      <c r="EZ2499" s="238"/>
      <c r="FA2499" s="207"/>
      <c r="FB2499" s="207"/>
      <c r="FC2499" s="187"/>
      <c r="FD2499" s="187"/>
      <c r="FE2499" s="204"/>
      <c r="FF2499" s="272"/>
      <c r="FG2499" s="207"/>
      <c r="FH2499" s="238"/>
      <c r="FI2499" s="207"/>
      <c r="FJ2499" s="207"/>
      <c r="FK2499" s="187"/>
      <c r="FL2499" s="187"/>
      <c r="FM2499" s="204"/>
      <c r="FN2499" s="272"/>
      <c r="FO2499" s="207"/>
      <c r="FP2499" s="238"/>
      <c r="FQ2499" s="207"/>
      <c r="FR2499" s="207"/>
      <c r="FS2499" s="187"/>
      <c r="FT2499" s="187"/>
      <c r="FU2499" s="204"/>
      <c r="FV2499" s="272"/>
      <c r="FW2499" s="207"/>
      <c r="FX2499" s="238"/>
      <c r="FY2499" s="207"/>
      <c r="FZ2499" s="207"/>
      <c r="GA2499" s="187"/>
      <c r="GB2499" s="187"/>
      <c r="GC2499" s="204"/>
      <c r="GD2499" s="272"/>
      <c r="GE2499" s="207"/>
      <c r="GF2499" s="238"/>
      <c r="GG2499" s="207"/>
      <c r="GH2499" s="207"/>
      <c r="GI2499" s="187"/>
      <c r="GJ2499" s="187"/>
      <c r="GK2499" s="204"/>
      <c r="GL2499" s="272"/>
      <c r="GM2499" s="207"/>
      <c r="GN2499" s="238"/>
      <c r="GO2499" s="207"/>
      <c r="GP2499" s="207"/>
      <c r="GQ2499" s="187"/>
      <c r="GR2499" s="187"/>
      <c r="GS2499" s="204"/>
      <c r="GT2499" s="272"/>
      <c r="GU2499" s="207"/>
      <c r="GV2499" s="238"/>
      <c r="GW2499" s="207"/>
      <c r="GX2499" s="207"/>
      <c r="GY2499" s="187"/>
      <c r="GZ2499" s="187"/>
      <c r="HA2499" s="204"/>
      <c r="HB2499" s="272"/>
      <c r="HC2499" s="207"/>
      <c r="HD2499" s="238"/>
      <c r="HE2499" s="207"/>
      <c r="HF2499" s="207"/>
      <c r="HG2499" s="187"/>
      <c r="HH2499" s="187"/>
      <c r="HI2499" s="204"/>
      <c r="HJ2499" s="272"/>
      <c r="HK2499" s="207"/>
      <c r="HL2499" s="238"/>
      <c r="HM2499" s="207"/>
      <c r="HN2499" s="207"/>
      <c r="HO2499" s="187"/>
      <c r="HP2499" s="187"/>
      <c r="HQ2499" s="204"/>
      <c r="HR2499" s="272"/>
      <c r="HS2499" s="207"/>
      <c r="HT2499" s="238"/>
      <c r="HU2499" s="207"/>
      <c r="HV2499" s="207"/>
      <c r="HW2499" s="187"/>
      <c r="HX2499" s="187"/>
      <c r="HY2499" s="204"/>
      <c r="HZ2499" s="272"/>
      <c r="IA2499" s="207"/>
      <c r="IB2499" s="238"/>
      <c r="IC2499" s="207"/>
      <c r="ID2499" s="207"/>
      <c r="IE2499" s="187"/>
      <c r="IF2499" s="187"/>
      <c r="IG2499" s="204"/>
      <c r="IH2499" s="272"/>
      <c r="II2499" s="207"/>
      <c r="IJ2499" s="238"/>
      <c r="IK2499" s="207"/>
      <c r="IL2499" s="207"/>
      <c r="IM2499" s="187"/>
      <c r="IN2499" s="187"/>
      <c r="IO2499" s="204"/>
      <c r="IP2499" s="272"/>
      <c r="IQ2499" s="207"/>
      <c r="IR2499" s="238"/>
      <c r="IS2499" s="207"/>
      <c r="IT2499" s="207"/>
      <c r="IU2499" s="187"/>
      <c r="IV2499" s="187"/>
      <c r="IW2499" s="204"/>
      <c r="IX2499" s="272"/>
      <c r="IY2499" s="207"/>
      <c r="IZ2499" s="238"/>
      <c r="JA2499" s="207"/>
      <c r="JB2499" s="207"/>
      <c r="JC2499" s="187"/>
      <c r="JD2499" s="187"/>
      <c r="JE2499" s="204"/>
      <c r="JF2499" s="272"/>
      <c r="JG2499" s="207"/>
      <c r="JH2499" s="238"/>
      <c r="JI2499" s="207"/>
      <c r="JJ2499" s="207"/>
      <c r="JK2499" s="187"/>
      <c r="JL2499" s="187"/>
      <c r="JM2499" s="204"/>
      <c r="JN2499" s="272"/>
      <c r="JO2499" s="207"/>
      <c r="JP2499" s="238"/>
      <c r="JQ2499" s="207"/>
      <c r="JR2499" s="207"/>
      <c r="JS2499" s="187"/>
      <c r="JT2499" s="187"/>
      <c r="JU2499" s="204"/>
      <c r="JV2499" s="272"/>
      <c r="JW2499" s="207"/>
      <c r="JX2499" s="238"/>
      <c r="JY2499" s="207"/>
      <c r="JZ2499" s="207"/>
      <c r="KA2499" s="187"/>
      <c r="KB2499" s="187"/>
      <c r="KC2499" s="204"/>
      <c r="KD2499" s="272"/>
      <c r="KE2499" s="207"/>
      <c r="KF2499" s="238"/>
      <c r="KG2499" s="207"/>
      <c r="KH2499" s="207"/>
      <c r="KI2499" s="187"/>
      <c r="KJ2499" s="187"/>
      <c r="KK2499" s="204"/>
      <c r="KL2499" s="272"/>
      <c r="KM2499" s="207"/>
      <c r="KN2499" s="238"/>
      <c r="KO2499" s="207"/>
      <c r="KP2499" s="207"/>
      <c r="KQ2499" s="187"/>
      <c r="KR2499" s="187"/>
      <c r="KS2499" s="204"/>
      <c r="KT2499" s="272"/>
      <c r="KU2499" s="207"/>
      <c r="KV2499" s="238"/>
      <c r="KW2499" s="207"/>
      <c r="KX2499" s="207"/>
      <c r="KY2499" s="187"/>
      <c r="KZ2499" s="187"/>
      <c r="LA2499" s="204"/>
      <c r="LB2499" s="272"/>
      <c r="LC2499" s="207"/>
      <c r="LD2499" s="238"/>
      <c r="LE2499" s="207"/>
      <c r="LF2499" s="207"/>
      <c r="LG2499" s="187"/>
      <c r="LH2499" s="187"/>
      <c r="LI2499" s="204"/>
      <c r="LJ2499" s="272"/>
      <c r="LK2499" s="207"/>
      <c r="LL2499" s="238"/>
      <c r="LM2499" s="207"/>
      <c r="LN2499" s="207"/>
      <c r="LO2499" s="187"/>
      <c r="LP2499" s="187"/>
      <c r="LQ2499" s="204"/>
      <c r="LR2499" s="272"/>
      <c r="LS2499" s="207"/>
      <c r="LT2499" s="238"/>
      <c r="LU2499" s="207"/>
      <c r="LV2499" s="207"/>
      <c r="LW2499" s="187"/>
      <c r="LX2499" s="187"/>
      <c r="LY2499" s="204"/>
      <c r="LZ2499" s="272"/>
      <c r="MA2499" s="207"/>
      <c r="MB2499" s="238"/>
      <c r="MC2499" s="207"/>
      <c r="MD2499" s="207"/>
      <c r="ME2499" s="187"/>
      <c r="MF2499" s="187"/>
      <c r="MG2499" s="204"/>
      <c r="MH2499" s="272"/>
      <c r="MI2499" s="207"/>
      <c r="MJ2499" s="238"/>
      <c r="MK2499" s="207"/>
      <c r="ML2499" s="207"/>
      <c r="MM2499" s="187"/>
      <c r="MN2499" s="187"/>
      <c r="MO2499" s="204"/>
      <c r="MP2499" s="272"/>
      <c r="MQ2499" s="207"/>
      <c r="MR2499" s="238"/>
      <c r="MS2499" s="207"/>
      <c r="MT2499" s="207"/>
      <c r="MU2499" s="187"/>
      <c r="MV2499" s="187"/>
      <c r="MW2499" s="204"/>
      <c r="MX2499" s="272"/>
      <c r="MY2499" s="207"/>
      <c r="MZ2499" s="238"/>
      <c r="NA2499" s="207"/>
      <c r="NB2499" s="207"/>
      <c r="NC2499" s="187"/>
      <c r="ND2499" s="187"/>
      <c r="NE2499" s="204"/>
      <c r="NF2499" s="272"/>
      <c r="NG2499" s="207"/>
      <c r="NH2499" s="238"/>
      <c r="NI2499" s="207"/>
      <c r="NJ2499" s="207"/>
      <c r="NK2499" s="187"/>
      <c r="NL2499" s="187"/>
      <c r="NM2499" s="204"/>
      <c r="NN2499" s="272"/>
      <c r="NO2499" s="207"/>
      <c r="NP2499" s="238"/>
      <c r="NQ2499" s="207"/>
      <c r="NR2499" s="207"/>
      <c r="NS2499" s="187"/>
      <c r="NT2499" s="187"/>
      <c r="NU2499" s="204"/>
      <c r="NV2499" s="272"/>
      <c r="NW2499" s="207"/>
      <c r="NX2499" s="238"/>
      <c r="NY2499" s="207"/>
      <c r="NZ2499" s="207"/>
      <c r="OA2499" s="187"/>
      <c r="OB2499" s="187"/>
      <c r="OC2499" s="204"/>
      <c r="OD2499" s="272"/>
      <c r="OE2499" s="207"/>
      <c r="OF2499" s="238"/>
      <c r="OG2499" s="207"/>
      <c r="OH2499" s="207"/>
      <c r="OI2499" s="187"/>
      <c r="OJ2499" s="187"/>
      <c r="OK2499" s="204"/>
      <c r="OL2499" s="272"/>
      <c r="OM2499" s="207"/>
      <c r="ON2499" s="238"/>
      <c r="OO2499" s="207"/>
      <c r="OP2499" s="207"/>
      <c r="OQ2499" s="187"/>
      <c r="OR2499" s="187"/>
      <c r="OS2499" s="204"/>
      <c r="OT2499" s="272"/>
      <c r="OU2499" s="207"/>
      <c r="OV2499" s="238"/>
      <c r="OW2499" s="207"/>
      <c r="OX2499" s="207"/>
      <c r="OY2499" s="187"/>
      <c r="OZ2499" s="187"/>
      <c r="PA2499" s="204"/>
      <c r="PB2499" s="272"/>
      <c r="PC2499" s="207"/>
      <c r="PD2499" s="238"/>
      <c r="PE2499" s="207"/>
      <c r="PF2499" s="207"/>
      <c r="PG2499" s="187"/>
      <c r="PH2499" s="187"/>
      <c r="PI2499" s="204"/>
      <c r="PJ2499" s="272"/>
      <c r="PK2499" s="207"/>
      <c r="PL2499" s="238"/>
      <c r="PM2499" s="207"/>
      <c r="PN2499" s="207"/>
      <c r="PO2499" s="187"/>
      <c r="PP2499" s="187"/>
      <c r="PQ2499" s="204"/>
      <c r="PR2499" s="272"/>
      <c r="PS2499" s="207"/>
      <c r="PT2499" s="238"/>
      <c r="PU2499" s="207"/>
      <c r="PV2499" s="207"/>
      <c r="PW2499" s="187"/>
      <c r="PX2499" s="187"/>
      <c r="PY2499" s="204"/>
      <c r="PZ2499" s="272"/>
      <c r="QA2499" s="207"/>
      <c r="QB2499" s="238"/>
      <c r="QC2499" s="207"/>
      <c r="QD2499" s="207"/>
      <c r="QE2499" s="187"/>
      <c r="QF2499" s="187"/>
      <c r="QG2499" s="204"/>
      <c r="QH2499" s="272"/>
      <c r="QI2499" s="207"/>
      <c r="QJ2499" s="238"/>
      <c r="QK2499" s="207"/>
      <c r="QL2499" s="207"/>
      <c r="QM2499" s="187"/>
      <c r="QN2499" s="187"/>
      <c r="QO2499" s="204"/>
      <c r="QP2499" s="272"/>
      <c r="QQ2499" s="207"/>
      <c r="QR2499" s="238"/>
      <c r="QS2499" s="207"/>
      <c r="QT2499" s="207"/>
      <c r="QU2499" s="187"/>
      <c r="QV2499" s="187"/>
      <c r="QW2499" s="204"/>
      <c r="QX2499" s="272"/>
      <c r="QY2499" s="207"/>
      <c r="QZ2499" s="238"/>
      <c r="RA2499" s="207"/>
      <c r="RB2499" s="207"/>
      <c r="RC2499" s="187"/>
      <c r="RD2499" s="187"/>
      <c r="RE2499" s="204"/>
      <c r="RF2499" s="272"/>
      <c r="RG2499" s="207"/>
      <c r="RH2499" s="238"/>
      <c r="RI2499" s="207"/>
      <c r="RJ2499" s="207"/>
      <c r="RK2499" s="187"/>
      <c r="RL2499" s="187"/>
      <c r="RM2499" s="204"/>
      <c r="RN2499" s="272"/>
      <c r="RO2499" s="207"/>
      <c r="RP2499" s="238"/>
      <c r="RQ2499" s="207"/>
      <c r="RR2499" s="207"/>
      <c r="RS2499" s="187"/>
      <c r="RT2499" s="187"/>
      <c r="RU2499" s="204"/>
      <c r="RV2499" s="272"/>
      <c r="RW2499" s="207"/>
      <c r="RX2499" s="238"/>
      <c r="RY2499" s="207"/>
      <c r="RZ2499" s="207"/>
      <c r="SA2499" s="187"/>
      <c r="SB2499" s="187"/>
      <c r="SC2499" s="204"/>
      <c r="SD2499" s="272"/>
      <c r="SE2499" s="207"/>
      <c r="SF2499" s="238"/>
      <c r="SG2499" s="207"/>
      <c r="SH2499" s="207"/>
      <c r="SI2499" s="187"/>
      <c r="SJ2499" s="187"/>
      <c r="SK2499" s="204"/>
      <c r="SL2499" s="272"/>
      <c r="SM2499" s="207"/>
      <c r="SN2499" s="238"/>
      <c r="SO2499" s="207"/>
      <c r="SP2499" s="207"/>
      <c r="SQ2499" s="187"/>
      <c r="SR2499" s="187"/>
      <c r="SS2499" s="204"/>
      <c r="ST2499" s="272"/>
      <c r="SU2499" s="207"/>
      <c r="SV2499" s="238"/>
      <c r="SW2499" s="207"/>
      <c r="SX2499" s="207"/>
      <c r="SY2499" s="187"/>
      <c r="SZ2499" s="187"/>
      <c r="TA2499" s="204"/>
      <c r="TB2499" s="272"/>
      <c r="TC2499" s="207"/>
      <c r="TD2499" s="238"/>
      <c r="TE2499" s="207"/>
      <c r="TF2499" s="207"/>
      <c r="TG2499" s="187"/>
      <c r="TH2499" s="187"/>
      <c r="TI2499" s="204"/>
      <c r="TJ2499" s="272"/>
      <c r="TK2499" s="207"/>
      <c r="TL2499" s="238"/>
      <c r="TM2499" s="207"/>
      <c r="TN2499" s="207"/>
      <c r="TO2499" s="187"/>
      <c r="TP2499" s="187"/>
      <c r="TQ2499" s="204"/>
      <c r="TR2499" s="272"/>
      <c r="TS2499" s="207"/>
      <c r="TT2499" s="238"/>
      <c r="TU2499" s="207"/>
      <c r="TV2499" s="207"/>
      <c r="TW2499" s="187"/>
      <c r="TX2499" s="187"/>
      <c r="TY2499" s="204"/>
      <c r="TZ2499" s="272"/>
      <c r="UA2499" s="207"/>
      <c r="UB2499" s="238"/>
      <c r="UC2499" s="207"/>
      <c r="UD2499" s="207"/>
      <c r="UE2499" s="187"/>
      <c r="UF2499" s="187"/>
      <c r="UG2499" s="204"/>
      <c r="UH2499" s="272"/>
      <c r="UI2499" s="207"/>
      <c r="UJ2499" s="238"/>
      <c r="UK2499" s="207"/>
      <c r="UL2499" s="207"/>
      <c r="UM2499" s="187"/>
      <c r="UN2499" s="187"/>
      <c r="UO2499" s="204"/>
      <c r="UP2499" s="272"/>
      <c r="UQ2499" s="207"/>
      <c r="UR2499" s="238"/>
      <c r="US2499" s="207"/>
      <c r="UT2499" s="207"/>
      <c r="UU2499" s="187"/>
      <c r="UV2499" s="187"/>
      <c r="UW2499" s="204"/>
      <c r="UX2499" s="272"/>
      <c r="UY2499" s="207"/>
      <c r="UZ2499" s="238"/>
      <c r="VA2499" s="207"/>
      <c r="VB2499" s="207"/>
      <c r="VC2499" s="187"/>
      <c r="VD2499" s="187"/>
      <c r="VE2499" s="204"/>
      <c r="VF2499" s="272"/>
      <c r="VG2499" s="207"/>
      <c r="VH2499" s="238"/>
      <c r="VI2499" s="207"/>
      <c r="VJ2499" s="207"/>
      <c r="VK2499" s="187"/>
      <c r="VL2499" s="187"/>
      <c r="VM2499" s="204"/>
      <c r="VN2499" s="272"/>
      <c r="VO2499" s="207"/>
      <c r="VP2499" s="238"/>
      <c r="VQ2499" s="207"/>
      <c r="VR2499" s="207"/>
      <c r="VS2499" s="187"/>
      <c r="VT2499" s="187"/>
      <c r="VU2499" s="204"/>
      <c r="VV2499" s="272"/>
      <c r="VW2499" s="207"/>
      <c r="VX2499" s="238"/>
      <c r="VY2499" s="207"/>
      <c r="VZ2499" s="207"/>
      <c r="WA2499" s="187"/>
      <c r="WB2499" s="187"/>
      <c r="WC2499" s="204"/>
      <c r="WD2499" s="272"/>
      <c r="WE2499" s="207"/>
      <c r="WF2499" s="238"/>
      <c r="WG2499" s="207"/>
      <c r="WH2499" s="207"/>
      <c r="WI2499" s="187"/>
      <c r="WJ2499" s="187"/>
      <c r="WK2499" s="204"/>
      <c r="WL2499" s="272"/>
      <c r="WM2499" s="207"/>
      <c r="WN2499" s="238"/>
      <c r="WO2499" s="207"/>
      <c r="WP2499" s="207"/>
      <c r="WQ2499" s="187"/>
      <c r="WR2499" s="187"/>
      <c r="WS2499" s="204"/>
      <c r="WT2499" s="272"/>
      <c r="WU2499" s="207"/>
      <c r="WV2499" s="238"/>
      <c r="WW2499" s="207"/>
      <c r="WX2499" s="207"/>
      <c r="WY2499" s="187"/>
      <c r="WZ2499" s="187"/>
      <c r="XA2499" s="204"/>
      <c r="XB2499" s="272"/>
      <c r="XC2499" s="207"/>
      <c r="XD2499" s="238"/>
      <c r="XE2499" s="207"/>
      <c r="XF2499" s="207"/>
      <c r="XG2499" s="187"/>
      <c r="XH2499" s="187"/>
      <c r="XI2499" s="204"/>
      <c r="XJ2499" s="272"/>
      <c r="XK2499" s="207"/>
      <c r="XL2499" s="238"/>
      <c r="XM2499" s="207"/>
      <c r="XN2499" s="207"/>
      <c r="XO2499" s="187"/>
      <c r="XP2499" s="187"/>
      <c r="XQ2499" s="204"/>
      <c r="XR2499" s="272"/>
      <c r="XS2499" s="207"/>
      <c r="XT2499" s="238"/>
      <c r="XU2499" s="207"/>
      <c r="XV2499" s="207"/>
      <c r="XW2499" s="187"/>
      <c r="XX2499" s="187"/>
      <c r="XY2499" s="204"/>
      <c r="XZ2499" s="272"/>
      <c r="YA2499" s="207"/>
      <c r="YB2499" s="238"/>
      <c r="YC2499" s="207"/>
      <c r="YD2499" s="207"/>
      <c r="YE2499" s="187"/>
      <c r="YF2499" s="187"/>
      <c r="YG2499" s="204"/>
      <c r="YH2499" s="272"/>
      <c r="YI2499" s="207"/>
      <c r="YJ2499" s="238"/>
      <c r="YK2499" s="207"/>
      <c r="YL2499" s="207"/>
      <c r="YM2499" s="187"/>
      <c r="YN2499" s="187"/>
      <c r="YO2499" s="204"/>
      <c r="YP2499" s="272"/>
      <c r="YQ2499" s="207"/>
      <c r="YR2499" s="238"/>
      <c r="YS2499" s="207"/>
      <c r="YT2499" s="207"/>
      <c r="YU2499" s="187"/>
      <c r="YV2499" s="187"/>
      <c r="YW2499" s="204"/>
      <c r="YX2499" s="272"/>
      <c r="YY2499" s="207"/>
      <c r="YZ2499" s="238"/>
      <c r="ZA2499" s="207"/>
      <c r="ZB2499" s="207"/>
      <c r="ZC2499" s="187"/>
      <c r="ZD2499" s="187"/>
      <c r="ZE2499" s="204"/>
      <c r="ZF2499" s="272"/>
      <c r="ZG2499" s="207"/>
      <c r="ZH2499" s="238"/>
      <c r="ZI2499" s="207"/>
      <c r="ZJ2499" s="207"/>
      <c r="ZK2499" s="187"/>
      <c r="ZL2499" s="187"/>
      <c r="ZM2499" s="204"/>
      <c r="ZN2499" s="272"/>
      <c r="ZO2499" s="207"/>
      <c r="ZP2499" s="238"/>
      <c r="ZQ2499" s="207"/>
      <c r="ZR2499" s="207"/>
      <c r="ZS2499" s="187"/>
      <c r="ZT2499" s="187"/>
      <c r="ZU2499" s="204"/>
      <c r="ZV2499" s="272"/>
      <c r="ZW2499" s="207"/>
      <c r="ZX2499" s="238"/>
      <c r="ZY2499" s="207"/>
      <c r="ZZ2499" s="207"/>
      <c r="AAA2499" s="187"/>
      <c r="AAB2499" s="187"/>
      <c r="AAC2499" s="204"/>
      <c r="AAD2499" s="272"/>
      <c r="AAE2499" s="207"/>
      <c r="AAF2499" s="238"/>
      <c r="AAG2499" s="207"/>
      <c r="AAH2499" s="207"/>
      <c r="AAI2499" s="187"/>
      <c r="AAJ2499" s="187"/>
      <c r="AAK2499" s="204"/>
      <c r="AAL2499" s="272"/>
      <c r="AAM2499" s="207"/>
      <c r="AAN2499" s="238"/>
      <c r="AAO2499" s="207"/>
      <c r="AAP2499" s="207"/>
      <c r="AAQ2499" s="187"/>
      <c r="AAR2499" s="187"/>
      <c r="AAS2499" s="204"/>
      <c r="AAT2499" s="272"/>
      <c r="AAU2499" s="207"/>
      <c r="AAV2499" s="238"/>
      <c r="AAW2499" s="207"/>
      <c r="AAX2499" s="207"/>
      <c r="AAY2499" s="187"/>
      <c r="AAZ2499" s="187"/>
      <c r="ABA2499" s="204"/>
      <c r="ABB2499" s="272"/>
      <c r="ABC2499" s="207"/>
      <c r="ABD2499" s="238"/>
      <c r="ABE2499" s="207"/>
      <c r="ABF2499" s="207"/>
      <c r="ABG2499" s="187"/>
      <c r="ABH2499" s="187"/>
      <c r="ABI2499" s="204"/>
      <c r="ABJ2499" s="272"/>
      <c r="ABK2499" s="207"/>
      <c r="ABL2499" s="238"/>
      <c r="ABM2499" s="207"/>
      <c r="ABN2499" s="207"/>
      <c r="ABO2499" s="187"/>
      <c r="ABP2499" s="187"/>
      <c r="ABQ2499" s="204"/>
      <c r="ABR2499" s="272"/>
      <c r="ABS2499" s="207"/>
      <c r="ABT2499" s="238"/>
      <c r="ABU2499" s="207"/>
      <c r="ABV2499" s="207"/>
      <c r="ABW2499" s="187"/>
      <c r="ABX2499" s="187"/>
      <c r="ABY2499" s="204"/>
      <c r="ABZ2499" s="272"/>
      <c r="ACA2499" s="207"/>
      <c r="ACB2499" s="238"/>
      <c r="ACC2499" s="207"/>
      <c r="ACD2499" s="207"/>
      <c r="ACE2499" s="187"/>
      <c r="ACF2499" s="187"/>
      <c r="ACG2499" s="204"/>
      <c r="ACH2499" s="272"/>
      <c r="ACI2499" s="207"/>
      <c r="ACJ2499" s="238"/>
      <c r="ACK2499" s="207"/>
      <c r="ACL2499" s="207"/>
      <c r="ACM2499" s="187"/>
      <c r="ACN2499" s="187"/>
      <c r="ACO2499" s="204"/>
      <c r="ACP2499" s="272"/>
      <c r="ACQ2499" s="207"/>
      <c r="ACR2499" s="238"/>
      <c r="ACS2499" s="207"/>
      <c r="ACT2499" s="207"/>
      <c r="ACU2499" s="187"/>
      <c r="ACV2499" s="187"/>
      <c r="ACW2499" s="204"/>
      <c r="ACX2499" s="272"/>
      <c r="ACY2499" s="207"/>
      <c r="ACZ2499" s="238"/>
      <c r="ADA2499" s="207"/>
      <c r="ADB2499" s="207"/>
      <c r="ADC2499" s="187"/>
      <c r="ADD2499" s="187"/>
      <c r="ADE2499" s="204"/>
      <c r="ADF2499" s="272"/>
      <c r="ADG2499" s="207"/>
      <c r="ADH2499" s="238"/>
      <c r="ADI2499" s="207"/>
      <c r="ADJ2499" s="207"/>
      <c r="ADK2499" s="187"/>
      <c r="ADL2499" s="187"/>
      <c r="ADM2499" s="204"/>
      <c r="ADN2499" s="272"/>
      <c r="ADO2499" s="207"/>
      <c r="ADP2499" s="238"/>
      <c r="ADQ2499" s="207"/>
      <c r="ADR2499" s="207"/>
      <c r="ADS2499" s="187"/>
      <c r="ADT2499" s="187"/>
      <c r="ADU2499" s="204"/>
      <c r="ADV2499" s="272"/>
      <c r="ADW2499" s="207"/>
      <c r="ADX2499" s="238"/>
      <c r="ADY2499" s="207"/>
      <c r="ADZ2499" s="207"/>
      <c r="AEA2499" s="187"/>
      <c r="AEB2499" s="187"/>
      <c r="AEC2499" s="204"/>
      <c r="AED2499" s="272"/>
      <c r="AEE2499" s="207"/>
      <c r="AEF2499" s="238"/>
      <c r="AEG2499" s="207"/>
      <c r="AEH2499" s="207"/>
      <c r="AEI2499" s="187"/>
      <c r="AEJ2499" s="187"/>
      <c r="AEK2499" s="204"/>
      <c r="AEL2499" s="272"/>
      <c r="AEM2499" s="207"/>
      <c r="AEN2499" s="238"/>
      <c r="AEO2499" s="207"/>
      <c r="AEP2499" s="207"/>
      <c r="AEQ2499" s="187"/>
      <c r="AER2499" s="187"/>
      <c r="AES2499" s="204"/>
      <c r="AET2499" s="272"/>
      <c r="AEU2499" s="207"/>
      <c r="AEV2499" s="238"/>
      <c r="AEW2499" s="207"/>
      <c r="AEX2499" s="207"/>
      <c r="AEY2499" s="187"/>
      <c r="AEZ2499" s="187"/>
      <c r="AFA2499" s="204"/>
      <c r="AFB2499" s="272"/>
      <c r="AFC2499" s="207"/>
      <c r="AFD2499" s="238"/>
      <c r="AFE2499" s="207"/>
      <c r="AFF2499" s="207"/>
      <c r="AFG2499" s="187"/>
      <c r="AFH2499" s="187"/>
      <c r="AFI2499" s="204"/>
      <c r="AFJ2499" s="272"/>
      <c r="AFK2499" s="207"/>
      <c r="AFL2499" s="238"/>
      <c r="AFM2499" s="207"/>
      <c r="AFN2499" s="207"/>
      <c r="AFO2499" s="187"/>
      <c r="AFP2499" s="187"/>
      <c r="AFQ2499" s="204"/>
      <c r="AFR2499" s="272"/>
      <c r="AFS2499" s="207"/>
      <c r="AFT2499" s="238"/>
      <c r="AFU2499" s="207"/>
      <c r="AFV2499" s="207"/>
      <c r="AFW2499" s="187"/>
      <c r="AFX2499" s="187"/>
      <c r="AFY2499" s="204"/>
      <c r="AFZ2499" s="272"/>
      <c r="AGA2499" s="207"/>
      <c r="AGB2499" s="238"/>
      <c r="AGC2499" s="207"/>
      <c r="AGD2499" s="207"/>
      <c r="AGE2499" s="187"/>
      <c r="AGF2499" s="187"/>
      <c r="AGG2499" s="204"/>
      <c r="AGH2499" s="272"/>
      <c r="AGI2499" s="207"/>
      <c r="AGJ2499" s="238"/>
      <c r="AGK2499" s="207"/>
      <c r="AGL2499" s="207"/>
      <c r="AGM2499" s="187"/>
      <c r="AGN2499" s="187"/>
      <c r="AGO2499" s="204"/>
      <c r="AGP2499" s="272"/>
      <c r="AGQ2499" s="207"/>
      <c r="AGR2499" s="238"/>
      <c r="AGS2499" s="207"/>
      <c r="AGT2499" s="207"/>
      <c r="AGU2499" s="187"/>
      <c r="AGV2499" s="187"/>
      <c r="AGW2499" s="204"/>
      <c r="AGX2499" s="272"/>
      <c r="AGY2499" s="207"/>
      <c r="AGZ2499" s="238"/>
      <c r="AHA2499" s="207"/>
      <c r="AHB2499" s="207"/>
      <c r="AHC2499" s="187"/>
      <c r="AHD2499" s="187"/>
      <c r="AHE2499" s="204"/>
      <c r="AHF2499" s="272"/>
      <c r="AHG2499" s="207"/>
      <c r="AHH2499" s="238"/>
      <c r="AHI2499" s="207"/>
      <c r="AHJ2499" s="207"/>
      <c r="AHK2499" s="187"/>
      <c r="AHL2499" s="187"/>
      <c r="AHM2499" s="204"/>
      <c r="AHN2499" s="272"/>
      <c r="AHO2499" s="207"/>
      <c r="AHP2499" s="238"/>
      <c r="AHQ2499" s="207"/>
      <c r="AHR2499" s="207"/>
      <c r="AHS2499" s="187"/>
      <c r="AHT2499" s="187"/>
      <c r="AHU2499" s="204"/>
      <c r="AHV2499" s="272"/>
      <c r="AHW2499" s="207"/>
      <c r="AHX2499" s="238"/>
      <c r="AHY2499" s="207"/>
      <c r="AHZ2499" s="207"/>
      <c r="AIA2499" s="187"/>
      <c r="AIB2499" s="187"/>
      <c r="AIC2499" s="204"/>
      <c r="AID2499" s="272"/>
      <c r="AIE2499" s="207"/>
      <c r="AIF2499" s="238"/>
      <c r="AIG2499" s="207"/>
      <c r="AIH2499" s="207"/>
      <c r="AII2499" s="187"/>
      <c r="AIJ2499" s="187"/>
      <c r="AIK2499" s="204"/>
      <c r="AIL2499" s="272"/>
      <c r="AIM2499" s="207"/>
      <c r="AIN2499" s="238"/>
      <c r="AIO2499" s="207"/>
      <c r="AIP2499" s="207"/>
      <c r="AIQ2499" s="187"/>
      <c r="AIR2499" s="187"/>
      <c r="AIS2499" s="204"/>
      <c r="AIT2499" s="272"/>
      <c r="AIU2499" s="207"/>
      <c r="AIV2499" s="238"/>
      <c r="AIW2499" s="207"/>
      <c r="AIX2499" s="207"/>
      <c r="AIY2499" s="187"/>
      <c r="AIZ2499" s="187"/>
      <c r="AJA2499" s="204"/>
      <c r="AJB2499" s="272"/>
      <c r="AJC2499" s="207"/>
      <c r="AJD2499" s="238"/>
      <c r="AJE2499" s="207"/>
      <c r="AJF2499" s="207"/>
      <c r="AJG2499" s="187"/>
      <c r="AJH2499" s="187"/>
      <c r="AJI2499" s="204"/>
      <c r="AJJ2499" s="272"/>
      <c r="AJK2499" s="207"/>
      <c r="AJL2499" s="238"/>
      <c r="AJM2499" s="207"/>
      <c r="AJN2499" s="207"/>
      <c r="AJO2499" s="187"/>
      <c r="AJP2499" s="187"/>
      <c r="AJQ2499" s="204"/>
      <c r="AJR2499" s="272"/>
      <c r="AJS2499" s="207"/>
      <c r="AJT2499" s="238"/>
      <c r="AJU2499" s="207"/>
      <c r="AJV2499" s="207"/>
      <c r="AJW2499" s="187"/>
      <c r="AJX2499" s="187"/>
      <c r="AJY2499" s="204"/>
      <c r="AJZ2499" s="272"/>
      <c r="AKA2499" s="207"/>
      <c r="AKB2499" s="238"/>
      <c r="AKC2499" s="207"/>
      <c r="AKD2499" s="207"/>
      <c r="AKE2499" s="187"/>
      <c r="AKF2499" s="187"/>
      <c r="AKG2499" s="204"/>
      <c r="AKH2499" s="272"/>
      <c r="AKI2499" s="207"/>
      <c r="AKJ2499" s="238"/>
      <c r="AKK2499" s="207"/>
      <c r="AKL2499" s="207"/>
      <c r="AKM2499" s="187"/>
      <c r="AKN2499" s="187"/>
      <c r="AKO2499" s="204"/>
      <c r="AKP2499" s="272"/>
      <c r="AKQ2499" s="207"/>
      <c r="AKR2499" s="238"/>
      <c r="AKS2499" s="207"/>
      <c r="AKT2499" s="207"/>
      <c r="AKU2499" s="187"/>
      <c r="AKV2499" s="187"/>
      <c r="AKW2499" s="204"/>
      <c r="AKX2499" s="272"/>
      <c r="AKY2499" s="207"/>
      <c r="AKZ2499" s="238"/>
      <c r="ALA2499" s="207"/>
      <c r="ALB2499" s="207"/>
      <c r="ALC2499" s="187"/>
      <c r="ALD2499" s="187"/>
      <c r="ALE2499" s="204"/>
      <c r="ALF2499" s="272"/>
      <c r="ALG2499" s="207"/>
      <c r="ALH2499" s="238"/>
      <c r="ALI2499" s="207"/>
      <c r="ALJ2499" s="207"/>
      <c r="ALK2499" s="187"/>
      <c r="ALL2499" s="187"/>
      <c r="ALM2499" s="204"/>
      <c r="ALN2499" s="272"/>
      <c r="ALO2499" s="207"/>
      <c r="ALP2499" s="238"/>
      <c r="ALQ2499" s="207"/>
      <c r="ALR2499" s="207"/>
      <c r="ALS2499" s="187"/>
      <c r="ALT2499" s="187"/>
      <c r="ALU2499" s="204"/>
      <c r="ALV2499" s="272"/>
      <c r="ALW2499" s="207"/>
      <c r="ALX2499" s="238"/>
      <c r="ALY2499" s="207"/>
      <c r="ALZ2499" s="207"/>
      <c r="AMA2499" s="187"/>
      <c r="AMB2499" s="187"/>
      <c r="AMC2499" s="204"/>
      <c r="AMD2499" s="272"/>
      <c r="AME2499" s="207"/>
      <c r="AMF2499" s="238"/>
      <c r="AMG2499" s="207"/>
      <c r="AMH2499" s="207"/>
      <c r="AMI2499" s="187"/>
      <c r="AMJ2499" s="187"/>
      <c r="AMK2499" s="204"/>
      <c r="AML2499" s="272"/>
      <c r="AMM2499" s="207"/>
      <c r="AMN2499" s="238"/>
      <c r="AMO2499" s="207"/>
      <c r="AMP2499" s="207"/>
      <c r="AMQ2499" s="187"/>
      <c r="AMR2499" s="187"/>
      <c r="AMS2499" s="204"/>
      <c r="AMT2499" s="272"/>
      <c r="AMU2499" s="207"/>
      <c r="AMV2499" s="238"/>
      <c r="AMW2499" s="207"/>
      <c r="AMX2499" s="207"/>
      <c r="AMY2499" s="187"/>
      <c r="AMZ2499" s="187"/>
      <c r="ANA2499" s="204"/>
      <c r="ANB2499" s="272"/>
      <c r="ANC2499" s="207"/>
      <c r="AND2499" s="238"/>
      <c r="ANE2499" s="207"/>
      <c r="ANF2499" s="207"/>
      <c r="ANG2499" s="187"/>
      <c r="ANH2499" s="187"/>
      <c r="ANI2499" s="204"/>
      <c r="ANJ2499" s="272"/>
      <c r="ANK2499" s="207"/>
      <c r="ANL2499" s="238"/>
      <c r="ANM2499" s="207"/>
      <c r="ANN2499" s="207"/>
      <c r="ANO2499" s="187"/>
      <c r="ANP2499" s="187"/>
      <c r="ANQ2499" s="204"/>
      <c r="ANR2499" s="272"/>
      <c r="ANS2499" s="207"/>
      <c r="ANT2499" s="238"/>
      <c r="ANU2499" s="207"/>
      <c r="ANV2499" s="207"/>
      <c r="ANW2499" s="187"/>
      <c r="ANX2499" s="187"/>
      <c r="ANY2499" s="204"/>
      <c r="ANZ2499" s="272"/>
      <c r="AOA2499" s="207"/>
      <c r="AOB2499" s="238"/>
      <c r="AOC2499" s="207"/>
      <c r="AOD2499" s="207"/>
      <c r="AOE2499" s="187"/>
      <c r="AOF2499" s="187"/>
      <c r="AOG2499" s="204"/>
      <c r="AOH2499" s="272"/>
      <c r="AOI2499" s="207"/>
      <c r="AOJ2499" s="238"/>
      <c r="AOK2499" s="207"/>
      <c r="AOL2499" s="207"/>
      <c r="AOM2499" s="187"/>
      <c r="AON2499" s="187"/>
      <c r="AOO2499" s="204"/>
      <c r="AOP2499" s="272"/>
      <c r="AOQ2499" s="207"/>
      <c r="AOR2499" s="238"/>
      <c r="AOS2499" s="207"/>
      <c r="AOT2499" s="207"/>
      <c r="AOU2499" s="187"/>
      <c r="AOV2499" s="187"/>
      <c r="AOW2499" s="204"/>
      <c r="AOX2499" s="272"/>
      <c r="AOY2499" s="207"/>
      <c r="AOZ2499" s="238"/>
      <c r="APA2499" s="207"/>
      <c r="APB2499" s="207"/>
      <c r="APC2499" s="187"/>
      <c r="APD2499" s="187"/>
      <c r="APE2499" s="204"/>
      <c r="APF2499" s="272"/>
      <c r="APG2499" s="207"/>
      <c r="APH2499" s="238"/>
      <c r="API2499" s="207"/>
      <c r="APJ2499" s="207"/>
      <c r="APK2499" s="187"/>
      <c r="APL2499" s="187"/>
      <c r="APM2499" s="204"/>
      <c r="APN2499" s="272"/>
      <c r="APO2499" s="207"/>
      <c r="APP2499" s="238"/>
      <c r="APQ2499" s="207"/>
      <c r="APR2499" s="207"/>
      <c r="APS2499" s="187"/>
      <c r="APT2499" s="187"/>
      <c r="APU2499" s="204"/>
      <c r="APV2499" s="272"/>
      <c r="APW2499" s="207"/>
      <c r="APX2499" s="238"/>
      <c r="APY2499" s="207"/>
      <c r="APZ2499" s="207"/>
      <c r="AQA2499" s="187"/>
      <c r="AQB2499" s="187"/>
      <c r="AQC2499" s="204"/>
      <c r="AQD2499" s="272"/>
      <c r="AQE2499" s="207"/>
      <c r="AQF2499" s="238"/>
      <c r="AQG2499" s="207"/>
      <c r="AQH2499" s="207"/>
      <c r="AQI2499" s="187"/>
      <c r="AQJ2499" s="187"/>
      <c r="AQK2499" s="204"/>
      <c r="AQL2499" s="272"/>
      <c r="AQM2499" s="207"/>
      <c r="AQN2499" s="238"/>
      <c r="AQO2499" s="207"/>
      <c r="AQP2499" s="207"/>
      <c r="AQQ2499" s="187"/>
      <c r="AQR2499" s="187"/>
      <c r="AQS2499" s="204"/>
      <c r="AQT2499" s="272"/>
      <c r="AQU2499" s="207"/>
      <c r="AQV2499" s="238"/>
      <c r="AQW2499" s="207"/>
      <c r="AQX2499" s="207"/>
      <c r="AQY2499" s="187"/>
      <c r="AQZ2499" s="187"/>
      <c r="ARA2499" s="204"/>
      <c r="ARB2499" s="272"/>
      <c r="ARC2499" s="207"/>
      <c r="ARD2499" s="238"/>
      <c r="ARE2499" s="207"/>
      <c r="ARF2499" s="207"/>
      <c r="ARG2499" s="187"/>
      <c r="ARH2499" s="187"/>
      <c r="ARI2499" s="204"/>
      <c r="ARJ2499" s="272"/>
      <c r="ARK2499" s="207"/>
      <c r="ARL2499" s="238"/>
      <c r="ARM2499" s="207"/>
      <c r="ARN2499" s="207"/>
      <c r="ARO2499" s="187"/>
      <c r="ARP2499" s="187"/>
      <c r="ARQ2499" s="204"/>
      <c r="ARR2499" s="272"/>
      <c r="ARS2499" s="207"/>
      <c r="ART2499" s="238"/>
      <c r="ARU2499" s="207"/>
      <c r="ARV2499" s="207"/>
      <c r="ARW2499" s="187"/>
      <c r="ARX2499" s="187"/>
      <c r="ARY2499" s="204"/>
      <c r="ARZ2499" s="272"/>
      <c r="ASA2499" s="207"/>
      <c r="ASB2499" s="238"/>
      <c r="ASC2499" s="207"/>
      <c r="ASD2499" s="207"/>
      <c r="ASE2499" s="187"/>
      <c r="ASF2499" s="187"/>
      <c r="ASG2499" s="204"/>
      <c r="ASH2499" s="272"/>
      <c r="ASI2499" s="207"/>
      <c r="ASJ2499" s="238"/>
      <c r="ASK2499" s="207"/>
      <c r="ASL2499" s="207"/>
      <c r="ASM2499" s="187"/>
      <c r="ASN2499" s="187"/>
      <c r="ASO2499" s="204"/>
      <c r="ASP2499" s="272"/>
      <c r="ASQ2499" s="207"/>
      <c r="ASR2499" s="238"/>
      <c r="ASS2499" s="207"/>
      <c r="AST2499" s="207"/>
      <c r="ASU2499" s="187"/>
      <c r="ASV2499" s="187"/>
      <c r="ASW2499" s="204"/>
      <c r="ASX2499" s="272"/>
      <c r="ASY2499" s="207"/>
      <c r="ASZ2499" s="238"/>
      <c r="ATA2499" s="207"/>
      <c r="ATB2499" s="207"/>
      <c r="ATC2499" s="187"/>
      <c r="ATD2499" s="187"/>
      <c r="ATE2499" s="204"/>
      <c r="ATF2499" s="272"/>
      <c r="ATG2499" s="207"/>
      <c r="ATH2499" s="238"/>
      <c r="ATI2499" s="207"/>
      <c r="ATJ2499" s="207"/>
      <c r="ATK2499" s="187"/>
      <c r="ATL2499" s="187"/>
      <c r="ATM2499" s="204"/>
      <c r="ATN2499" s="272"/>
      <c r="ATO2499" s="207"/>
      <c r="ATP2499" s="238"/>
      <c r="ATQ2499" s="207"/>
      <c r="ATR2499" s="207"/>
      <c r="ATS2499" s="187"/>
      <c r="ATT2499" s="187"/>
      <c r="ATU2499" s="204"/>
      <c r="ATV2499" s="272"/>
      <c r="ATW2499" s="207"/>
      <c r="ATX2499" s="238"/>
      <c r="ATY2499" s="207"/>
      <c r="ATZ2499" s="207"/>
      <c r="AUA2499" s="187"/>
      <c r="AUB2499" s="187"/>
      <c r="AUC2499" s="204"/>
      <c r="AUD2499" s="272"/>
      <c r="AUE2499" s="207"/>
      <c r="AUF2499" s="238"/>
      <c r="AUG2499" s="207"/>
      <c r="AUH2499" s="207"/>
      <c r="AUI2499" s="187"/>
      <c r="AUJ2499" s="187"/>
      <c r="AUK2499" s="204"/>
      <c r="AUL2499" s="272"/>
      <c r="AUM2499" s="207"/>
      <c r="AUN2499" s="238"/>
      <c r="AUO2499" s="207"/>
      <c r="AUP2499" s="207"/>
      <c r="AUQ2499" s="187"/>
      <c r="AUR2499" s="187"/>
      <c r="AUS2499" s="204"/>
      <c r="AUT2499" s="272"/>
      <c r="AUU2499" s="207"/>
      <c r="AUV2499" s="238"/>
      <c r="AUW2499" s="207"/>
      <c r="AUX2499" s="207"/>
      <c r="AUY2499" s="187"/>
      <c r="AUZ2499" s="187"/>
      <c r="AVA2499" s="204"/>
      <c r="AVB2499" s="272"/>
      <c r="AVC2499" s="207"/>
      <c r="AVD2499" s="238"/>
      <c r="AVE2499" s="207"/>
      <c r="AVF2499" s="207"/>
      <c r="AVG2499" s="187"/>
      <c r="AVH2499" s="187"/>
      <c r="AVI2499" s="204"/>
      <c r="AVJ2499" s="272"/>
      <c r="AVK2499" s="207"/>
      <c r="AVL2499" s="238"/>
      <c r="AVM2499" s="207"/>
      <c r="AVN2499" s="207"/>
      <c r="AVO2499" s="187"/>
      <c r="AVP2499" s="187"/>
      <c r="AVQ2499" s="204"/>
      <c r="AVR2499" s="272"/>
      <c r="AVS2499" s="207"/>
      <c r="AVT2499" s="238"/>
      <c r="AVU2499" s="207"/>
      <c r="AVV2499" s="207"/>
      <c r="AVW2499" s="187"/>
      <c r="AVX2499" s="187"/>
      <c r="AVY2499" s="204"/>
      <c r="AVZ2499" s="272"/>
      <c r="AWA2499" s="207"/>
      <c r="AWB2499" s="238"/>
      <c r="AWC2499" s="207"/>
      <c r="AWD2499" s="207"/>
      <c r="AWE2499" s="187"/>
      <c r="AWF2499" s="187"/>
      <c r="AWG2499" s="204"/>
      <c r="AWH2499" s="272"/>
      <c r="AWI2499" s="207"/>
      <c r="AWJ2499" s="238"/>
      <c r="AWK2499" s="207"/>
      <c r="AWL2499" s="207"/>
      <c r="AWM2499" s="187"/>
      <c r="AWN2499" s="187"/>
      <c r="AWO2499" s="204"/>
      <c r="AWP2499" s="272"/>
      <c r="AWQ2499" s="207"/>
      <c r="AWR2499" s="238"/>
      <c r="AWS2499" s="207"/>
      <c r="AWT2499" s="207"/>
      <c r="AWU2499" s="187"/>
      <c r="AWV2499" s="187"/>
      <c r="AWW2499" s="204"/>
      <c r="AWX2499" s="272"/>
      <c r="AWY2499" s="207"/>
      <c r="AWZ2499" s="238"/>
      <c r="AXA2499" s="207"/>
      <c r="AXB2499" s="207"/>
      <c r="AXC2499" s="187"/>
      <c r="AXD2499" s="187"/>
      <c r="AXE2499" s="204"/>
      <c r="AXF2499" s="272"/>
      <c r="AXG2499" s="207"/>
      <c r="AXH2499" s="238"/>
      <c r="AXI2499" s="207"/>
      <c r="AXJ2499" s="207"/>
      <c r="AXK2499" s="187"/>
      <c r="AXL2499" s="187"/>
      <c r="AXM2499" s="204"/>
      <c r="AXN2499" s="272"/>
      <c r="AXO2499" s="207"/>
      <c r="AXP2499" s="238"/>
      <c r="AXQ2499" s="207"/>
      <c r="AXR2499" s="207"/>
      <c r="AXS2499" s="187"/>
      <c r="AXT2499" s="187"/>
      <c r="AXU2499" s="204"/>
      <c r="AXV2499" s="272"/>
      <c r="AXW2499" s="207"/>
      <c r="AXX2499" s="238"/>
      <c r="AXY2499" s="207"/>
      <c r="AXZ2499" s="207"/>
      <c r="AYA2499" s="187"/>
      <c r="AYB2499" s="187"/>
      <c r="AYC2499" s="204"/>
      <c r="AYD2499" s="272"/>
      <c r="AYE2499" s="207"/>
      <c r="AYF2499" s="238"/>
      <c r="AYG2499" s="207"/>
      <c r="AYH2499" s="207"/>
      <c r="AYI2499" s="187"/>
      <c r="AYJ2499" s="187"/>
      <c r="AYK2499" s="204"/>
      <c r="AYL2499" s="272"/>
      <c r="AYM2499" s="207"/>
      <c r="AYN2499" s="238"/>
      <c r="AYO2499" s="207"/>
      <c r="AYP2499" s="207"/>
      <c r="AYQ2499" s="187"/>
      <c r="AYR2499" s="187"/>
      <c r="AYS2499" s="204"/>
      <c r="AYT2499" s="272"/>
      <c r="AYU2499" s="207"/>
      <c r="AYV2499" s="238"/>
      <c r="AYW2499" s="207"/>
      <c r="AYX2499" s="207"/>
      <c r="AYY2499" s="187"/>
      <c r="AYZ2499" s="187"/>
      <c r="AZA2499" s="204"/>
      <c r="AZB2499" s="272"/>
      <c r="AZC2499" s="207"/>
      <c r="AZD2499" s="238"/>
      <c r="AZE2499" s="207"/>
      <c r="AZF2499" s="207"/>
      <c r="AZG2499" s="187"/>
      <c r="AZH2499" s="187"/>
      <c r="AZI2499" s="204"/>
      <c r="AZJ2499" s="272"/>
      <c r="AZK2499" s="207"/>
      <c r="AZL2499" s="238"/>
      <c r="AZM2499" s="207"/>
      <c r="AZN2499" s="207"/>
      <c r="AZO2499" s="187"/>
      <c r="AZP2499" s="187"/>
      <c r="AZQ2499" s="204"/>
      <c r="AZR2499" s="272"/>
      <c r="AZS2499" s="207"/>
      <c r="AZT2499" s="238"/>
      <c r="AZU2499" s="207"/>
      <c r="AZV2499" s="207"/>
      <c r="AZW2499" s="187"/>
      <c r="AZX2499" s="187"/>
      <c r="AZY2499" s="204"/>
      <c r="AZZ2499" s="272"/>
      <c r="BAA2499" s="207"/>
      <c r="BAB2499" s="238"/>
      <c r="BAC2499" s="207"/>
      <c r="BAD2499" s="207"/>
      <c r="BAE2499" s="187"/>
      <c r="BAF2499" s="187"/>
      <c r="BAG2499" s="204"/>
      <c r="BAH2499" s="272"/>
      <c r="BAI2499" s="207"/>
      <c r="BAJ2499" s="238"/>
      <c r="BAK2499" s="207"/>
      <c r="BAL2499" s="207"/>
      <c r="BAM2499" s="187"/>
      <c r="BAN2499" s="187"/>
      <c r="BAO2499" s="204"/>
      <c r="BAP2499" s="272"/>
      <c r="BAQ2499" s="207"/>
      <c r="BAR2499" s="238"/>
      <c r="BAS2499" s="207"/>
      <c r="BAT2499" s="207"/>
      <c r="BAU2499" s="187"/>
      <c r="BAV2499" s="187"/>
      <c r="BAW2499" s="204"/>
      <c r="BAX2499" s="272"/>
      <c r="BAY2499" s="207"/>
      <c r="BAZ2499" s="238"/>
      <c r="BBA2499" s="207"/>
      <c r="BBB2499" s="207"/>
      <c r="BBC2499" s="187"/>
      <c r="BBD2499" s="187"/>
      <c r="BBE2499" s="204"/>
      <c r="BBF2499" s="272"/>
      <c r="BBG2499" s="207"/>
      <c r="BBH2499" s="238"/>
      <c r="BBI2499" s="207"/>
      <c r="BBJ2499" s="207"/>
      <c r="BBK2499" s="187"/>
      <c r="BBL2499" s="187"/>
      <c r="BBM2499" s="204"/>
      <c r="BBN2499" s="272"/>
      <c r="BBO2499" s="207"/>
      <c r="BBP2499" s="238"/>
      <c r="BBQ2499" s="207"/>
      <c r="BBR2499" s="207"/>
      <c r="BBS2499" s="187"/>
      <c r="BBT2499" s="187"/>
      <c r="BBU2499" s="204"/>
      <c r="BBV2499" s="272"/>
      <c r="BBW2499" s="207"/>
      <c r="BBX2499" s="238"/>
      <c r="BBY2499" s="207"/>
      <c r="BBZ2499" s="207"/>
      <c r="BCA2499" s="187"/>
      <c r="BCB2499" s="187"/>
      <c r="BCC2499" s="204"/>
      <c r="BCD2499" s="272"/>
      <c r="BCE2499" s="207"/>
      <c r="BCF2499" s="238"/>
      <c r="BCG2499" s="207"/>
      <c r="BCH2499" s="207"/>
      <c r="BCI2499" s="187"/>
      <c r="BCJ2499" s="187"/>
      <c r="BCK2499" s="204"/>
      <c r="BCL2499" s="272"/>
      <c r="BCM2499" s="207"/>
      <c r="BCN2499" s="238"/>
      <c r="BCO2499" s="207"/>
      <c r="BCP2499" s="207"/>
      <c r="BCQ2499" s="187"/>
      <c r="BCR2499" s="187"/>
      <c r="BCS2499" s="204"/>
      <c r="BCT2499" s="272"/>
      <c r="BCU2499" s="207"/>
      <c r="BCV2499" s="238"/>
      <c r="BCW2499" s="207"/>
      <c r="BCX2499" s="207"/>
      <c r="BCY2499" s="187"/>
      <c r="BCZ2499" s="187"/>
      <c r="BDA2499" s="204"/>
      <c r="BDB2499" s="272"/>
      <c r="BDC2499" s="207"/>
      <c r="BDD2499" s="238"/>
      <c r="BDE2499" s="207"/>
      <c r="BDF2499" s="207"/>
      <c r="BDG2499" s="187"/>
      <c r="BDH2499" s="187"/>
      <c r="BDI2499" s="204"/>
      <c r="BDJ2499" s="272"/>
      <c r="BDK2499" s="207"/>
      <c r="BDL2499" s="238"/>
      <c r="BDM2499" s="207"/>
      <c r="BDN2499" s="207"/>
      <c r="BDO2499" s="187"/>
      <c r="BDP2499" s="187"/>
      <c r="BDQ2499" s="204"/>
      <c r="BDR2499" s="272"/>
      <c r="BDS2499" s="207"/>
      <c r="BDT2499" s="238"/>
      <c r="BDU2499" s="207"/>
      <c r="BDV2499" s="207"/>
      <c r="BDW2499" s="187"/>
      <c r="BDX2499" s="187"/>
      <c r="BDY2499" s="204"/>
      <c r="BDZ2499" s="272"/>
      <c r="BEA2499" s="207"/>
      <c r="BEB2499" s="238"/>
      <c r="BEC2499" s="207"/>
      <c r="BED2499" s="207"/>
      <c r="BEE2499" s="187"/>
      <c r="BEF2499" s="187"/>
      <c r="BEG2499" s="204"/>
      <c r="BEH2499" s="272"/>
      <c r="BEI2499" s="207"/>
      <c r="BEJ2499" s="238"/>
      <c r="BEK2499" s="207"/>
      <c r="BEL2499" s="207"/>
      <c r="BEM2499" s="187"/>
      <c r="BEN2499" s="187"/>
      <c r="BEO2499" s="204"/>
      <c r="BEP2499" s="272"/>
      <c r="BEQ2499" s="207"/>
      <c r="BER2499" s="238"/>
      <c r="BES2499" s="207"/>
      <c r="BET2499" s="207"/>
      <c r="BEU2499" s="187"/>
      <c r="BEV2499" s="187"/>
      <c r="BEW2499" s="204"/>
      <c r="BEX2499" s="272"/>
      <c r="BEY2499" s="207"/>
      <c r="BEZ2499" s="238"/>
      <c r="BFA2499" s="207"/>
      <c r="BFB2499" s="207"/>
      <c r="BFC2499" s="187"/>
      <c r="BFD2499" s="187"/>
      <c r="BFE2499" s="204"/>
      <c r="BFF2499" s="272"/>
      <c r="BFG2499" s="207"/>
      <c r="BFH2499" s="238"/>
      <c r="BFI2499" s="207"/>
      <c r="BFJ2499" s="207"/>
      <c r="BFK2499" s="187"/>
      <c r="BFL2499" s="187"/>
      <c r="BFM2499" s="204"/>
      <c r="BFN2499" s="272"/>
      <c r="BFO2499" s="207"/>
      <c r="BFP2499" s="238"/>
      <c r="BFQ2499" s="207"/>
      <c r="BFR2499" s="207"/>
      <c r="BFS2499" s="187"/>
      <c r="BFT2499" s="187"/>
      <c r="BFU2499" s="204"/>
      <c r="BFV2499" s="272"/>
      <c r="BFW2499" s="207"/>
      <c r="BFX2499" s="238"/>
      <c r="BFY2499" s="207"/>
      <c r="BFZ2499" s="207"/>
      <c r="BGA2499" s="187"/>
      <c r="BGB2499" s="187"/>
      <c r="BGC2499" s="204"/>
      <c r="BGD2499" s="272"/>
      <c r="BGE2499" s="207"/>
      <c r="BGF2499" s="238"/>
      <c r="BGG2499" s="207"/>
      <c r="BGH2499" s="207"/>
      <c r="BGI2499" s="187"/>
      <c r="BGJ2499" s="187"/>
      <c r="BGK2499" s="204"/>
      <c r="BGL2499" s="272"/>
      <c r="BGM2499" s="207"/>
      <c r="BGN2499" s="238"/>
      <c r="BGO2499" s="207"/>
      <c r="BGP2499" s="207"/>
      <c r="BGQ2499" s="187"/>
      <c r="BGR2499" s="187"/>
      <c r="BGS2499" s="204"/>
      <c r="BGT2499" s="272"/>
      <c r="BGU2499" s="207"/>
      <c r="BGV2499" s="238"/>
      <c r="BGW2499" s="207"/>
      <c r="BGX2499" s="207"/>
      <c r="BGY2499" s="187"/>
      <c r="BGZ2499" s="187"/>
      <c r="BHA2499" s="204"/>
      <c r="BHB2499" s="272"/>
      <c r="BHC2499" s="207"/>
      <c r="BHD2499" s="238"/>
      <c r="BHE2499" s="207"/>
      <c r="BHF2499" s="207"/>
      <c r="BHG2499" s="187"/>
      <c r="BHH2499" s="187"/>
      <c r="BHI2499" s="204"/>
      <c r="BHJ2499" s="272"/>
      <c r="BHK2499" s="207"/>
      <c r="BHL2499" s="238"/>
      <c r="BHM2499" s="207"/>
      <c r="BHN2499" s="207"/>
      <c r="BHO2499" s="187"/>
      <c r="BHP2499" s="187"/>
      <c r="BHQ2499" s="204"/>
      <c r="BHR2499" s="272"/>
      <c r="BHS2499" s="207"/>
      <c r="BHT2499" s="238"/>
      <c r="BHU2499" s="207"/>
      <c r="BHV2499" s="207"/>
      <c r="BHW2499" s="187"/>
      <c r="BHX2499" s="187"/>
      <c r="BHY2499" s="204"/>
      <c r="BHZ2499" s="272"/>
      <c r="BIA2499" s="207"/>
      <c r="BIB2499" s="238"/>
      <c r="BIC2499" s="207"/>
      <c r="BID2499" s="207"/>
      <c r="BIE2499" s="187"/>
      <c r="BIF2499" s="187"/>
      <c r="BIG2499" s="204"/>
      <c r="BIH2499" s="272"/>
      <c r="BII2499" s="207"/>
      <c r="BIJ2499" s="238"/>
      <c r="BIK2499" s="207"/>
      <c r="BIL2499" s="207"/>
      <c r="BIM2499" s="187"/>
      <c r="BIN2499" s="187"/>
      <c r="BIO2499" s="204"/>
      <c r="BIP2499" s="272"/>
      <c r="BIQ2499" s="207"/>
      <c r="BIR2499" s="238"/>
      <c r="BIS2499" s="207"/>
      <c r="BIT2499" s="207"/>
      <c r="BIU2499" s="187"/>
      <c r="BIV2499" s="187"/>
      <c r="BIW2499" s="204"/>
      <c r="BIX2499" s="272"/>
      <c r="BIY2499" s="207"/>
      <c r="BIZ2499" s="238"/>
      <c r="BJA2499" s="207"/>
      <c r="BJB2499" s="207"/>
      <c r="BJC2499" s="187"/>
      <c r="BJD2499" s="187"/>
      <c r="BJE2499" s="204"/>
      <c r="BJF2499" s="272"/>
      <c r="BJG2499" s="207"/>
      <c r="BJH2499" s="238"/>
      <c r="BJI2499" s="207"/>
      <c r="BJJ2499" s="207"/>
      <c r="BJK2499" s="187"/>
      <c r="BJL2499" s="187"/>
      <c r="BJM2499" s="204"/>
      <c r="BJN2499" s="272"/>
      <c r="BJO2499" s="207"/>
      <c r="BJP2499" s="238"/>
      <c r="BJQ2499" s="207"/>
      <c r="BJR2499" s="207"/>
      <c r="BJS2499" s="187"/>
      <c r="BJT2499" s="187"/>
      <c r="BJU2499" s="204"/>
      <c r="BJV2499" s="272"/>
      <c r="BJW2499" s="207"/>
      <c r="BJX2499" s="238"/>
      <c r="BJY2499" s="207"/>
      <c r="BJZ2499" s="207"/>
      <c r="BKA2499" s="187"/>
      <c r="BKB2499" s="187"/>
      <c r="BKC2499" s="204"/>
      <c r="BKD2499" s="272"/>
      <c r="BKE2499" s="207"/>
      <c r="BKF2499" s="238"/>
      <c r="BKG2499" s="207"/>
      <c r="BKH2499" s="207"/>
      <c r="BKI2499" s="187"/>
      <c r="BKJ2499" s="187"/>
      <c r="BKK2499" s="204"/>
      <c r="BKL2499" s="272"/>
      <c r="BKM2499" s="207"/>
      <c r="BKN2499" s="238"/>
      <c r="BKO2499" s="207"/>
      <c r="BKP2499" s="207"/>
      <c r="BKQ2499" s="187"/>
      <c r="BKR2499" s="187"/>
      <c r="BKS2499" s="204"/>
      <c r="BKT2499" s="272"/>
      <c r="BKU2499" s="207"/>
      <c r="BKV2499" s="238"/>
      <c r="BKW2499" s="207"/>
      <c r="BKX2499" s="207"/>
      <c r="BKY2499" s="187"/>
      <c r="BKZ2499" s="187"/>
      <c r="BLA2499" s="204"/>
      <c r="BLB2499" s="272"/>
      <c r="BLC2499" s="207"/>
      <c r="BLD2499" s="238"/>
      <c r="BLE2499" s="207"/>
      <c r="BLF2499" s="207"/>
      <c r="BLG2499" s="187"/>
      <c r="BLH2499" s="187"/>
      <c r="BLI2499" s="204"/>
      <c r="BLJ2499" s="272"/>
      <c r="BLK2499" s="207"/>
      <c r="BLL2499" s="238"/>
      <c r="BLM2499" s="207"/>
      <c r="BLN2499" s="207"/>
      <c r="BLO2499" s="187"/>
      <c r="BLP2499" s="187"/>
      <c r="BLQ2499" s="204"/>
      <c r="BLR2499" s="272"/>
      <c r="BLS2499" s="207"/>
      <c r="BLT2499" s="238"/>
      <c r="BLU2499" s="207"/>
      <c r="BLV2499" s="207"/>
      <c r="BLW2499" s="187"/>
      <c r="BLX2499" s="187"/>
      <c r="BLY2499" s="204"/>
      <c r="BLZ2499" s="272"/>
      <c r="BMA2499" s="207"/>
      <c r="BMB2499" s="238"/>
      <c r="BMC2499" s="207"/>
      <c r="BMD2499" s="207"/>
      <c r="BME2499" s="187"/>
      <c r="BMF2499" s="187"/>
      <c r="BMG2499" s="204"/>
      <c r="BMH2499" s="272"/>
      <c r="BMI2499" s="207"/>
      <c r="BMJ2499" s="238"/>
      <c r="BMK2499" s="207"/>
      <c r="BML2499" s="207"/>
      <c r="BMM2499" s="187"/>
      <c r="BMN2499" s="187"/>
      <c r="BMO2499" s="204"/>
      <c r="BMP2499" s="272"/>
      <c r="BMQ2499" s="207"/>
      <c r="BMR2499" s="238"/>
      <c r="BMS2499" s="207"/>
      <c r="BMT2499" s="207"/>
      <c r="BMU2499" s="187"/>
      <c r="BMV2499" s="187"/>
      <c r="BMW2499" s="204"/>
      <c r="BMX2499" s="272"/>
      <c r="BMY2499" s="207"/>
      <c r="BMZ2499" s="238"/>
      <c r="BNA2499" s="207"/>
      <c r="BNB2499" s="207"/>
      <c r="BNC2499" s="187"/>
      <c r="BND2499" s="187"/>
      <c r="BNE2499" s="204"/>
      <c r="BNF2499" s="272"/>
      <c r="BNG2499" s="207"/>
      <c r="BNH2499" s="238"/>
      <c r="BNI2499" s="207"/>
      <c r="BNJ2499" s="207"/>
      <c r="BNK2499" s="187"/>
      <c r="BNL2499" s="187"/>
      <c r="BNM2499" s="204"/>
      <c r="BNN2499" s="272"/>
      <c r="BNO2499" s="207"/>
      <c r="BNP2499" s="238"/>
      <c r="BNQ2499" s="207"/>
      <c r="BNR2499" s="207"/>
      <c r="BNS2499" s="187"/>
      <c r="BNT2499" s="187"/>
      <c r="BNU2499" s="204"/>
      <c r="BNV2499" s="272"/>
      <c r="BNW2499" s="207"/>
      <c r="BNX2499" s="238"/>
      <c r="BNY2499" s="207"/>
      <c r="BNZ2499" s="207"/>
      <c r="BOA2499" s="187"/>
      <c r="BOB2499" s="187"/>
      <c r="BOC2499" s="204"/>
      <c r="BOD2499" s="272"/>
      <c r="BOE2499" s="207"/>
      <c r="BOF2499" s="238"/>
      <c r="BOG2499" s="207"/>
      <c r="BOH2499" s="207"/>
      <c r="BOI2499" s="187"/>
      <c r="BOJ2499" s="187"/>
      <c r="BOK2499" s="204"/>
      <c r="BOL2499" s="272"/>
      <c r="BOM2499" s="207"/>
      <c r="BON2499" s="238"/>
      <c r="BOO2499" s="207"/>
      <c r="BOP2499" s="207"/>
      <c r="BOQ2499" s="187"/>
      <c r="BOR2499" s="187"/>
      <c r="BOS2499" s="204"/>
      <c r="BOT2499" s="272"/>
      <c r="BOU2499" s="207"/>
      <c r="BOV2499" s="238"/>
      <c r="BOW2499" s="207"/>
      <c r="BOX2499" s="207"/>
      <c r="BOY2499" s="187"/>
      <c r="BOZ2499" s="187"/>
      <c r="BPA2499" s="204"/>
      <c r="BPB2499" s="272"/>
      <c r="BPC2499" s="207"/>
      <c r="BPD2499" s="238"/>
      <c r="BPE2499" s="207"/>
      <c r="BPF2499" s="207"/>
      <c r="BPG2499" s="187"/>
      <c r="BPH2499" s="187"/>
      <c r="BPI2499" s="204"/>
      <c r="BPJ2499" s="272"/>
      <c r="BPK2499" s="207"/>
      <c r="BPL2499" s="238"/>
      <c r="BPM2499" s="207"/>
      <c r="BPN2499" s="207"/>
      <c r="BPO2499" s="187"/>
      <c r="BPP2499" s="187"/>
      <c r="BPQ2499" s="204"/>
      <c r="BPR2499" s="272"/>
      <c r="BPS2499" s="207"/>
      <c r="BPT2499" s="238"/>
      <c r="BPU2499" s="207"/>
      <c r="BPV2499" s="207"/>
      <c r="BPW2499" s="187"/>
      <c r="BPX2499" s="187"/>
      <c r="BPY2499" s="204"/>
      <c r="BPZ2499" s="272"/>
      <c r="BQA2499" s="207"/>
      <c r="BQB2499" s="238"/>
      <c r="BQC2499" s="207"/>
      <c r="BQD2499" s="207"/>
      <c r="BQE2499" s="187"/>
      <c r="BQF2499" s="187"/>
      <c r="BQG2499" s="204"/>
      <c r="BQH2499" s="272"/>
      <c r="BQI2499" s="207"/>
      <c r="BQJ2499" s="238"/>
      <c r="BQK2499" s="207"/>
      <c r="BQL2499" s="207"/>
      <c r="BQM2499" s="187"/>
      <c r="BQN2499" s="187"/>
      <c r="BQO2499" s="204"/>
      <c r="BQP2499" s="272"/>
      <c r="BQQ2499" s="207"/>
      <c r="BQR2499" s="238"/>
      <c r="BQS2499" s="207"/>
      <c r="BQT2499" s="207"/>
      <c r="BQU2499" s="187"/>
      <c r="BQV2499" s="187"/>
      <c r="BQW2499" s="204"/>
      <c r="BQX2499" s="272"/>
      <c r="BQY2499" s="207"/>
      <c r="BQZ2499" s="238"/>
      <c r="BRA2499" s="207"/>
      <c r="BRB2499" s="207"/>
      <c r="BRC2499" s="187"/>
      <c r="BRD2499" s="187"/>
      <c r="BRE2499" s="204"/>
      <c r="BRF2499" s="272"/>
      <c r="BRG2499" s="207"/>
      <c r="BRH2499" s="238"/>
      <c r="BRI2499" s="207"/>
      <c r="BRJ2499" s="207"/>
      <c r="BRK2499" s="187"/>
      <c r="BRL2499" s="187"/>
      <c r="BRM2499" s="204"/>
      <c r="BRN2499" s="272"/>
      <c r="BRO2499" s="207"/>
      <c r="BRP2499" s="238"/>
      <c r="BRQ2499" s="207"/>
      <c r="BRR2499" s="207"/>
      <c r="BRS2499" s="187"/>
      <c r="BRT2499" s="187"/>
      <c r="BRU2499" s="204"/>
      <c r="BRV2499" s="272"/>
      <c r="BRW2499" s="207"/>
      <c r="BRX2499" s="238"/>
      <c r="BRY2499" s="207"/>
      <c r="BRZ2499" s="207"/>
      <c r="BSA2499" s="187"/>
      <c r="BSB2499" s="187"/>
      <c r="BSC2499" s="204"/>
      <c r="BSD2499" s="272"/>
      <c r="BSE2499" s="207"/>
      <c r="BSF2499" s="238"/>
      <c r="BSG2499" s="207"/>
      <c r="BSH2499" s="207"/>
      <c r="BSI2499" s="187"/>
      <c r="BSJ2499" s="187"/>
      <c r="BSK2499" s="204"/>
      <c r="BSL2499" s="272"/>
      <c r="BSM2499" s="207"/>
      <c r="BSN2499" s="238"/>
      <c r="BSO2499" s="207"/>
      <c r="BSP2499" s="207"/>
      <c r="BSQ2499" s="187"/>
      <c r="BSR2499" s="187"/>
      <c r="BSS2499" s="204"/>
      <c r="BST2499" s="272"/>
      <c r="BSU2499" s="207"/>
      <c r="BSV2499" s="238"/>
      <c r="BSW2499" s="207"/>
      <c r="BSX2499" s="207"/>
      <c r="BSY2499" s="187"/>
      <c r="BSZ2499" s="187"/>
      <c r="BTA2499" s="204"/>
      <c r="BTB2499" s="272"/>
      <c r="BTC2499" s="207"/>
      <c r="BTD2499" s="238"/>
      <c r="BTE2499" s="207"/>
      <c r="BTF2499" s="207"/>
      <c r="BTG2499" s="187"/>
      <c r="BTH2499" s="187"/>
      <c r="BTI2499" s="204"/>
      <c r="BTJ2499" s="272"/>
      <c r="BTK2499" s="207"/>
      <c r="BTL2499" s="238"/>
      <c r="BTM2499" s="207"/>
      <c r="BTN2499" s="207"/>
      <c r="BTO2499" s="187"/>
      <c r="BTP2499" s="187"/>
      <c r="BTQ2499" s="204"/>
      <c r="BTR2499" s="272"/>
      <c r="BTS2499" s="207"/>
      <c r="BTT2499" s="238"/>
      <c r="BTU2499" s="207"/>
      <c r="BTV2499" s="207"/>
      <c r="BTW2499" s="187"/>
      <c r="BTX2499" s="187"/>
      <c r="BTY2499" s="204"/>
      <c r="BTZ2499" s="272"/>
      <c r="BUA2499" s="207"/>
      <c r="BUB2499" s="238"/>
      <c r="BUC2499" s="207"/>
      <c r="BUD2499" s="207"/>
      <c r="BUE2499" s="187"/>
      <c r="BUF2499" s="187"/>
      <c r="BUG2499" s="204"/>
      <c r="BUH2499" s="272"/>
      <c r="BUI2499" s="207"/>
      <c r="BUJ2499" s="238"/>
      <c r="BUK2499" s="207"/>
      <c r="BUL2499" s="207"/>
      <c r="BUM2499" s="187"/>
      <c r="BUN2499" s="187"/>
      <c r="BUO2499" s="204"/>
      <c r="BUP2499" s="272"/>
      <c r="BUQ2499" s="207"/>
      <c r="BUR2499" s="238"/>
      <c r="BUS2499" s="207"/>
      <c r="BUT2499" s="207"/>
      <c r="BUU2499" s="187"/>
      <c r="BUV2499" s="187"/>
      <c r="BUW2499" s="204"/>
      <c r="BUX2499" s="272"/>
      <c r="BUY2499" s="207"/>
      <c r="BUZ2499" s="238"/>
      <c r="BVA2499" s="207"/>
      <c r="BVB2499" s="207"/>
      <c r="BVC2499" s="187"/>
      <c r="BVD2499" s="187"/>
      <c r="BVE2499" s="204"/>
      <c r="BVF2499" s="272"/>
      <c r="BVG2499" s="207"/>
      <c r="BVH2499" s="238"/>
      <c r="BVI2499" s="207"/>
      <c r="BVJ2499" s="207"/>
      <c r="BVK2499" s="187"/>
      <c r="BVL2499" s="187"/>
      <c r="BVM2499" s="204"/>
      <c r="BVN2499" s="272"/>
      <c r="BVO2499" s="207"/>
      <c r="BVP2499" s="238"/>
      <c r="BVQ2499" s="207"/>
      <c r="BVR2499" s="207"/>
      <c r="BVS2499" s="187"/>
      <c r="BVT2499" s="187"/>
      <c r="BVU2499" s="204"/>
      <c r="BVV2499" s="272"/>
      <c r="BVW2499" s="207"/>
      <c r="BVX2499" s="238"/>
      <c r="BVY2499" s="207"/>
      <c r="BVZ2499" s="207"/>
      <c r="BWA2499" s="187"/>
      <c r="BWB2499" s="187"/>
      <c r="BWC2499" s="204"/>
      <c r="BWD2499" s="272"/>
      <c r="BWE2499" s="207"/>
      <c r="BWF2499" s="238"/>
      <c r="BWG2499" s="207"/>
      <c r="BWH2499" s="207"/>
      <c r="BWI2499" s="187"/>
      <c r="BWJ2499" s="187"/>
      <c r="BWK2499" s="204"/>
      <c r="BWL2499" s="272"/>
      <c r="BWM2499" s="207"/>
      <c r="BWN2499" s="238"/>
      <c r="BWO2499" s="207"/>
      <c r="BWP2499" s="207"/>
      <c r="BWQ2499" s="187"/>
      <c r="BWR2499" s="187"/>
      <c r="BWS2499" s="204"/>
      <c r="BWT2499" s="272"/>
      <c r="BWU2499" s="207"/>
      <c r="BWV2499" s="238"/>
      <c r="BWW2499" s="207"/>
      <c r="BWX2499" s="207"/>
      <c r="BWY2499" s="187"/>
      <c r="BWZ2499" s="187"/>
      <c r="BXA2499" s="204"/>
      <c r="BXB2499" s="272"/>
      <c r="BXC2499" s="207"/>
      <c r="BXD2499" s="238"/>
      <c r="BXE2499" s="207"/>
      <c r="BXF2499" s="207"/>
      <c r="BXG2499" s="187"/>
      <c r="BXH2499" s="187"/>
      <c r="BXI2499" s="204"/>
      <c r="BXJ2499" s="272"/>
      <c r="BXK2499" s="207"/>
      <c r="BXL2499" s="238"/>
      <c r="BXM2499" s="207"/>
      <c r="BXN2499" s="207"/>
      <c r="BXO2499" s="187"/>
      <c r="BXP2499" s="187"/>
      <c r="BXQ2499" s="204"/>
      <c r="BXR2499" s="272"/>
      <c r="BXS2499" s="207"/>
      <c r="BXT2499" s="238"/>
      <c r="BXU2499" s="207"/>
      <c r="BXV2499" s="207"/>
      <c r="BXW2499" s="187"/>
      <c r="BXX2499" s="187"/>
      <c r="BXY2499" s="204"/>
      <c r="BXZ2499" s="272"/>
      <c r="BYA2499" s="207"/>
      <c r="BYB2499" s="238"/>
      <c r="BYC2499" s="207"/>
      <c r="BYD2499" s="207"/>
      <c r="BYE2499" s="187"/>
      <c r="BYF2499" s="187"/>
      <c r="BYG2499" s="204"/>
      <c r="BYH2499" s="272"/>
      <c r="BYI2499" s="207"/>
      <c r="BYJ2499" s="238"/>
      <c r="BYK2499" s="207"/>
      <c r="BYL2499" s="207"/>
      <c r="BYM2499" s="187"/>
      <c r="BYN2499" s="187"/>
      <c r="BYO2499" s="204"/>
      <c r="BYP2499" s="272"/>
      <c r="BYQ2499" s="207"/>
      <c r="BYR2499" s="238"/>
      <c r="BYS2499" s="207"/>
      <c r="BYT2499" s="207"/>
      <c r="BYU2499" s="187"/>
      <c r="BYV2499" s="187"/>
      <c r="BYW2499" s="204"/>
      <c r="BYX2499" s="272"/>
      <c r="BYY2499" s="207"/>
      <c r="BYZ2499" s="238"/>
      <c r="BZA2499" s="207"/>
      <c r="BZB2499" s="207"/>
      <c r="BZC2499" s="187"/>
      <c r="BZD2499" s="187"/>
      <c r="BZE2499" s="204"/>
      <c r="BZF2499" s="272"/>
      <c r="BZG2499" s="207"/>
      <c r="BZH2499" s="238"/>
      <c r="BZI2499" s="207"/>
      <c r="BZJ2499" s="207"/>
      <c r="BZK2499" s="187"/>
      <c r="BZL2499" s="187"/>
      <c r="BZM2499" s="204"/>
      <c r="BZN2499" s="272"/>
      <c r="BZO2499" s="207"/>
      <c r="BZP2499" s="238"/>
      <c r="BZQ2499" s="207"/>
      <c r="BZR2499" s="207"/>
      <c r="BZS2499" s="187"/>
      <c r="BZT2499" s="187"/>
      <c r="BZU2499" s="204"/>
      <c r="BZV2499" s="272"/>
      <c r="BZW2499" s="207"/>
      <c r="BZX2499" s="238"/>
      <c r="BZY2499" s="207"/>
      <c r="BZZ2499" s="207"/>
      <c r="CAA2499" s="187"/>
      <c r="CAB2499" s="187"/>
      <c r="CAC2499" s="204"/>
      <c r="CAD2499" s="272"/>
      <c r="CAE2499" s="207"/>
      <c r="CAF2499" s="238"/>
      <c r="CAG2499" s="207"/>
      <c r="CAH2499" s="207"/>
      <c r="CAI2499" s="187"/>
      <c r="CAJ2499" s="187"/>
      <c r="CAK2499" s="204"/>
      <c r="CAL2499" s="272"/>
      <c r="CAM2499" s="207"/>
      <c r="CAN2499" s="238"/>
      <c r="CAO2499" s="207"/>
      <c r="CAP2499" s="207"/>
      <c r="CAQ2499" s="187"/>
      <c r="CAR2499" s="187"/>
      <c r="CAS2499" s="204"/>
      <c r="CAT2499" s="272"/>
      <c r="CAU2499" s="207"/>
      <c r="CAV2499" s="238"/>
      <c r="CAW2499" s="207"/>
      <c r="CAX2499" s="207"/>
      <c r="CAY2499" s="187"/>
      <c r="CAZ2499" s="187"/>
      <c r="CBA2499" s="204"/>
      <c r="CBB2499" s="272"/>
      <c r="CBC2499" s="207"/>
      <c r="CBD2499" s="238"/>
      <c r="CBE2499" s="207"/>
      <c r="CBF2499" s="207"/>
      <c r="CBG2499" s="187"/>
      <c r="CBH2499" s="187"/>
      <c r="CBI2499" s="204"/>
      <c r="CBJ2499" s="272"/>
      <c r="CBK2499" s="207"/>
      <c r="CBL2499" s="238"/>
      <c r="CBM2499" s="207"/>
      <c r="CBN2499" s="207"/>
      <c r="CBO2499" s="187"/>
      <c r="CBP2499" s="187"/>
      <c r="CBQ2499" s="204"/>
      <c r="CBR2499" s="272"/>
      <c r="CBS2499" s="207"/>
      <c r="CBT2499" s="238"/>
      <c r="CBU2499" s="207"/>
      <c r="CBV2499" s="207"/>
      <c r="CBW2499" s="187"/>
      <c r="CBX2499" s="187"/>
      <c r="CBY2499" s="204"/>
      <c r="CBZ2499" s="272"/>
      <c r="CCA2499" s="207"/>
      <c r="CCB2499" s="238"/>
      <c r="CCC2499" s="207"/>
      <c r="CCD2499" s="207"/>
      <c r="CCE2499" s="187"/>
      <c r="CCF2499" s="187"/>
      <c r="CCG2499" s="204"/>
      <c r="CCH2499" s="272"/>
      <c r="CCI2499" s="207"/>
      <c r="CCJ2499" s="238"/>
      <c r="CCK2499" s="207"/>
      <c r="CCL2499" s="207"/>
      <c r="CCM2499" s="187"/>
      <c r="CCN2499" s="187"/>
      <c r="CCO2499" s="204"/>
      <c r="CCP2499" s="272"/>
      <c r="CCQ2499" s="207"/>
      <c r="CCR2499" s="238"/>
      <c r="CCS2499" s="207"/>
      <c r="CCT2499" s="207"/>
      <c r="CCU2499" s="187"/>
      <c r="CCV2499" s="187"/>
      <c r="CCW2499" s="204"/>
      <c r="CCX2499" s="272"/>
      <c r="CCY2499" s="207"/>
      <c r="CCZ2499" s="238"/>
      <c r="CDA2499" s="207"/>
      <c r="CDB2499" s="207"/>
      <c r="CDC2499" s="187"/>
      <c r="CDD2499" s="187"/>
      <c r="CDE2499" s="204"/>
      <c r="CDF2499" s="272"/>
      <c r="CDG2499" s="207"/>
      <c r="CDH2499" s="238"/>
      <c r="CDI2499" s="207"/>
      <c r="CDJ2499" s="207"/>
      <c r="CDK2499" s="187"/>
      <c r="CDL2499" s="187"/>
      <c r="CDM2499" s="204"/>
      <c r="CDN2499" s="272"/>
      <c r="CDO2499" s="207"/>
      <c r="CDP2499" s="238"/>
      <c r="CDQ2499" s="207"/>
      <c r="CDR2499" s="207"/>
      <c r="CDS2499" s="187"/>
      <c r="CDT2499" s="187"/>
      <c r="CDU2499" s="204"/>
      <c r="CDV2499" s="272"/>
      <c r="CDW2499" s="207"/>
      <c r="CDX2499" s="238"/>
      <c r="CDY2499" s="207"/>
      <c r="CDZ2499" s="207"/>
      <c r="CEA2499" s="187"/>
      <c r="CEB2499" s="187"/>
      <c r="CEC2499" s="204"/>
      <c r="CED2499" s="272"/>
      <c r="CEE2499" s="207"/>
      <c r="CEF2499" s="238"/>
      <c r="CEG2499" s="207"/>
      <c r="CEH2499" s="207"/>
      <c r="CEI2499" s="187"/>
      <c r="CEJ2499" s="187"/>
      <c r="CEK2499" s="204"/>
      <c r="CEL2499" s="272"/>
      <c r="CEM2499" s="207"/>
      <c r="CEN2499" s="238"/>
      <c r="CEO2499" s="207"/>
      <c r="CEP2499" s="207"/>
      <c r="CEQ2499" s="187"/>
      <c r="CER2499" s="187"/>
      <c r="CES2499" s="204"/>
      <c r="CET2499" s="272"/>
      <c r="CEU2499" s="207"/>
      <c r="CEV2499" s="238"/>
      <c r="CEW2499" s="207"/>
      <c r="CEX2499" s="207"/>
      <c r="CEY2499" s="187"/>
      <c r="CEZ2499" s="187"/>
      <c r="CFA2499" s="204"/>
      <c r="CFB2499" s="272"/>
      <c r="CFC2499" s="207"/>
      <c r="CFD2499" s="238"/>
      <c r="CFE2499" s="207"/>
      <c r="CFF2499" s="207"/>
      <c r="CFG2499" s="187"/>
      <c r="CFH2499" s="187"/>
      <c r="CFI2499" s="204"/>
      <c r="CFJ2499" s="272"/>
      <c r="CFK2499" s="207"/>
      <c r="CFL2499" s="238"/>
      <c r="CFM2499" s="207"/>
      <c r="CFN2499" s="207"/>
      <c r="CFO2499" s="187"/>
      <c r="CFP2499" s="187"/>
      <c r="CFQ2499" s="204"/>
      <c r="CFR2499" s="272"/>
      <c r="CFS2499" s="207"/>
      <c r="CFT2499" s="238"/>
      <c r="CFU2499" s="207"/>
      <c r="CFV2499" s="207"/>
      <c r="CFW2499" s="187"/>
      <c r="CFX2499" s="187"/>
      <c r="CFY2499" s="204"/>
      <c r="CFZ2499" s="272"/>
      <c r="CGA2499" s="207"/>
      <c r="CGB2499" s="238"/>
      <c r="CGC2499" s="207"/>
      <c r="CGD2499" s="207"/>
      <c r="CGE2499" s="187"/>
      <c r="CGF2499" s="187"/>
      <c r="CGG2499" s="204"/>
      <c r="CGH2499" s="272"/>
      <c r="CGI2499" s="207"/>
      <c r="CGJ2499" s="238"/>
      <c r="CGK2499" s="207"/>
      <c r="CGL2499" s="207"/>
      <c r="CGM2499" s="187"/>
      <c r="CGN2499" s="187"/>
      <c r="CGO2499" s="204"/>
      <c r="CGP2499" s="272"/>
      <c r="CGQ2499" s="207"/>
      <c r="CGR2499" s="238"/>
      <c r="CGS2499" s="207"/>
      <c r="CGT2499" s="207"/>
      <c r="CGU2499" s="187"/>
      <c r="CGV2499" s="187"/>
      <c r="CGW2499" s="204"/>
      <c r="CGX2499" s="272"/>
      <c r="CGY2499" s="207"/>
      <c r="CGZ2499" s="238"/>
      <c r="CHA2499" s="207"/>
      <c r="CHB2499" s="207"/>
      <c r="CHC2499" s="187"/>
      <c r="CHD2499" s="187"/>
      <c r="CHE2499" s="204"/>
      <c r="CHF2499" s="272"/>
      <c r="CHG2499" s="207"/>
      <c r="CHH2499" s="238"/>
      <c r="CHI2499" s="207"/>
      <c r="CHJ2499" s="207"/>
      <c r="CHK2499" s="187"/>
      <c r="CHL2499" s="187"/>
      <c r="CHM2499" s="204"/>
      <c r="CHN2499" s="272"/>
      <c r="CHO2499" s="207"/>
      <c r="CHP2499" s="238"/>
      <c r="CHQ2499" s="207"/>
      <c r="CHR2499" s="207"/>
      <c r="CHS2499" s="187"/>
      <c r="CHT2499" s="187"/>
      <c r="CHU2499" s="204"/>
      <c r="CHV2499" s="272"/>
      <c r="CHW2499" s="207"/>
      <c r="CHX2499" s="238"/>
      <c r="CHY2499" s="207"/>
      <c r="CHZ2499" s="207"/>
      <c r="CIA2499" s="187"/>
      <c r="CIB2499" s="187"/>
      <c r="CIC2499" s="204"/>
      <c r="CID2499" s="272"/>
      <c r="CIE2499" s="207"/>
      <c r="CIF2499" s="238"/>
      <c r="CIG2499" s="207"/>
      <c r="CIH2499" s="207"/>
      <c r="CII2499" s="187"/>
      <c r="CIJ2499" s="187"/>
      <c r="CIK2499" s="204"/>
      <c r="CIL2499" s="272"/>
      <c r="CIM2499" s="207"/>
      <c r="CIN2499" s="238"/>
      <c r="CIO2499" s="207"/>
      <c r="CIP2499" s="207"/>
      <c r="CIQ2499" s="187"/>
      <c r="CIR2499" s="187"/>
      <c r="CIS2499" s="204"/>
      <c r="CIT2499" s="272"/>
      <c r="CIU2499" s="207"/>
      <c r="CIV2499" s="238"/>
      <c r="CIW2499" s="207"/>
      <c r="CIX2499" s="207"/>
      <c r="CIY2499" s="187"/>
      <c r="CIZ2499" s="187"/>
      <c r="CJA2499" s="204"/>
      <c r="CJB2499" s="272"/>
      <c r="CJC2499" s="207"/>
      <c r="CJD2499" s="238"/>
      <c r="CJE2499" s="207"/>
      <c r="CJF2499" s="207"/>
      <c r="CJG2499" s="187"/>
      <c r="CJH2499" s="187"/>
      <c r="CJI2499" s="204"/>
      <c r="CJJ2499" s="272"/>
      <c r="CJK2499" s="207"/>
      <c r="CJL2499" s="238"/>
      <c r="CJM2499" s="207"/>
      <c r="CJN2499" s="207"/>
      <c r="CJO2499" s="187"/>
      <c r="CJP2499" s="187"/>
      <c r="CJQ2499" s="204"/>
      <c r="CJR2499" s="272"/>
      <c r="CJS2499" s="207"/>
      <c r="CJT2499" s="238"/>
      <c r="CJU2499" s="207"/>
      <c r="CJV2499" s="207"/>
      <c r="CJW2499" s="187"/>
      <c r="CJX2499" s="187"/>
      <c r="CJY2499" s="204"/>
      <c r="CJZ2499" s="272"/>
      <c r="CKA2499" s="207"/>
      <c r="CKB2499" s="238"/>
      <c r="CKC2499" s="207"/>
      <c r="CKD2499" s="207"/>
      <c r="CKE2499" s="187"/>
      <c r="CKF2499" s="187"/>
      <c r="CKG2499" s="204"/>
      <c r="CKH2499" s="272"/>
      <c r="CKI2499" s="207"/>
      <c r="CKJ2499" s="238"/>
      <c r="CKK2499" s="207"/>
      <c r="CKL2499" s="207"/>
      <c r="CKM2499" s="187"/>
      <c r="CKN2499" s="187"/>
      <c r="CKO2499" s="204"/>
      <c r="CKP2499" s="272"/>
      <c r="CKQ2499" s="207"/>
      <c r="CKR2499" s="238"/>
      <c r="CKS2499" s="207"/>
      <c r="CKT2499" s="207"/>
      <c r="CKU2499" s="187"/>
      <c r="CKV2499" s="187"/>
      <c r="CKW2499" s="204"/>
      <c r="CKX2499" s="272"/>
      <c r="CKY2499" s="207"/>
      <c r="CKZ2499" s="238"/>
      <c r="CLA2499" s="207"/>
      <c r="CLB2499" s="207"/>
      <c r="CLC2499" s="187"/>
      <c r="CLD2499" s="187"/>
      <c r="CLE2499" s="204"/>
      <c r="CLF2499" s="272"/>
      <c r="CLG2499" s="207"/>
      <c r="CLH2499" s="238"/>
      <c r="CLI2499" s="207"/>
      <c r="CLJ2499" s="207"/>
      <c r="CLK2499" s="187"/>
      <c r="CLL2499" s="187"/>
      <c r="CLM2499" s="204"/>
      <c r="CLN2499" s="272"/>
      <c r="CLO2499" s="207"/>
      <c r="CLP2499" s="238"/>
      <c r="CLQ2499" s="207"/>
      <c r="CLR2499" s="207"/>
      <c r="CLS2499" s="187"/>
      <c r="CLT2499" s="187"/>
      <c r="CLU2499" s="204"/>
      <c r="CLV2499" s="272"/>
      <c r="CLW2499" s="207"/>
      <c r="CLX2499" s="238"/>
      <c r="CLY2499" s="207"/>
      <c r="CLZ2499" s="207"/>
      <c r="CMA2499" s="187"/>
      <c r="CMB2499" s="187"/>
      <c r="CMC2499" s="204"/>
      <c r="CMD2499" s="272"/>
      <c r="CME2499" s="207"/>
      <c r="CMF2499" s="238"/>
      <c r="CMG2499" s="207"/>
      <c r="CMH2499" s="207"/>
      <c r="CMI2499" s="187"/>
      <c r="CMJ2499" s="187"/>
      <c r="CMK2499" s="204"/>
      <c r="CML2499" s="272"/>
      <c r="CMM2499" s="207"/>
      <c r="CMN2499" s="238"/>
      <c r="CMO2499" s="207"/>
      <c r="CMP2499" s="207"/>
      <c r="CMQ2499" s="187"/>
      <c r="CMR2499" s="187"/>
      <c r="CMS2499" s="204"/>
      <c r="CMT2499" s="272"/>
      <c r="CMU2499" s="207"/>
      <c r="CMV2499" s="238"/>
      <c r="CMW2499" s="207"/>
      <c r="CMX2499" s="207"/>
      <c r="CMY2499" s="187"/>
      <c r="CMZ2499" s="187"/>
      <c r="CNA2499" s="204"/>
      <c r="CNB2499" s="272"/>
      <c r="CNC2499" s="207"/>
      <c r="CND2499" s="238"/>
      <c r="CNE2499" s="207"/>
      <c r="CNF2499" s="207"/>
      <c r="CNG2499" s="187"/>
      <c r="CNH2499" s="187"/>
      <c r="CNI2499" s="204"/>
      <c r="CNJ2499" s="272"/>
      <c r="CNK2499" s="207"/>
      <c r="CNL2499" s="238"/>
      <c r="CNM2499" s="207"/>
      <c r="CNN2499" s="207"/>
      <c r="CNO2499" s="187"/>
      <c r="CNP2499" s="187"/>
      <c r="CNQ2499" s="204"/>
      <c r="CNR2499" s="272"/>
      <c r="CNS2499" s="207"/>
      <c r="CNT2499" s="238"/>
      <c r="CNU2499" s="207"/>
      <c r="CNV2499" s="207"/>
      <c r="CNW2499" s="187"/>
      <c r="CNX2499" s="187"/>
      <c r="CNY2499" s="204"/>
      <c r="CNZ2499" s="272"/>
      <c r="COA2499" s="207"/>
      <c r="COB2499" s="238"/>
      <c r="COC2499" s="207"/>
      <c r="COD2499" s="207"/>
      <c r="COE2499" s="187"/>
      <c r="COF2499" s="187"/>
      <c r="COG2499" s="204"/>
      <c r="COH2499" s="272"/>
      <c r="COI2499" s="207"/>
      <c r="COJ2499" s="238"/>
      <c r="COK2499" s="207"/>
      <c r="COL2499" s="207"/>
      <c r="COM2499" s="187"/>
      <c r="CON2499" s="187"/>
      <c r="COO2499" s="204"/>
      <c r="COP2499" s="272"/>
      <c r="COQ2499" s="207"/>
      <c r="COR2499" s="238"/>
      <c r="COS2499" s="207"/>
      <c r="COT2499" s="207"/>
      <c r="COU2499" s="187"/>
      <c r="COV2499" s="187"/>
      <c r="COW2499" s="204"/>
      <c r="COX2499" s="272"/>
      <c r="COY2499" s="207"/>
      <c r="COZ2499" s="238"/>
      <c r="CPA2499" s="207"/>
      <c r="CPB2499" s="207"/>
      <c r="CPC2499" s="187"/>
      <c r="CPD2499" s="187"/>
      <c r="CPE2499" s="204"/>
      <c r="CPF2499" s="272"/>
      <c r="CPG2499" s="207"/>
      <c r="CPH2499" s="238"/>
      <c r="CPI2499" s="207"/>
      <c r="CPJ2499" s="207"/>
      <c r="CPK2499" s="187"/>
      <c r="CPL2499" s="187"/>
      <c r="CPM2499" s="204"/>
      <c r="CPN2499" s="272"/>
      <c r="CPO2499" s="207"/>
      <c r="CPP2499" s="238"/>
      <c r="CPQ2499" s="207"/>
      <c r="CPR2499" s="207"/>
      <c r="CPS2499" s="187"/>
      <c r="CPT2499" s="187"/>
      <c r="CPU2499" s="204"/>
      <c r="CPV2499" s="272"/>
      <c r="CPW2499" s="207"/>
      <c r="CPX2499" s="238"/>
      <c r="CPY2499" s="207"/>
      <c r="CPZ2499" s="207"/>
      <c r="CQA2499" s="187"/>
      <c r="CQB2499" s="187"/>
      <c r="CQC2499" s="204"/>
      <c r="CQD2499" s="272"/>
      <c r="CQE2499" s="207"/>
      <c r="CQF2499" s="238"/>
      <c r="CQG2499" s="207"/>
      <c r="CQH2499" s="207"/>
      <c r="CQI2499" s="187"/>
      <c r="CQJ2499" s="187"/>
      <c r="CQK2499" s="204"/>
      <c r="CQL2499" s="272"/>
      <c r="CQM2499" s="207"/>
      <c r="CQN2499" s="238"/>
      <c r="CQO2499" s="207"/>
      <c r="CQP2499" s="207"/>
      <c r="CQQ2499" s="187"/>
      <c r="CQR2499" s="187"/>
      <c r="CQS2499" s="204"/>
      <c r="CQT2499" s="272"/>
      <c r="CQU2499" s="207"/>
      <c r="CQV2499" s="238"/>
      <c r="CQW2499" s="207"/>
      <c r="CQX2499" s="207"/>
      <c r="CQY2499" s="187"/>
      <c r="CQZ2499" s="187"/>
      <c r="CRA2499" s="204"/>
      <c r="CRB2499" s="272"/>
      <c r="CRC2499" s="207"/>
      <c r="CRD2499" s="238"/>
      <c r="CRE2499" s="207"/>
      <c r="CRF2499" s="207"/>
      <c r="CRG2499" s="187"/>
      <c r="CRH2499" s="187"/>
      <c r="CRI2499" s="204"/>
      <c r="CRJ2499" s="272"/>
      <c r="CRK2499" s="207"/>
      <c r="CRL2499" s="238"/>
      <c r="CRM2499" s="207"/>
      <c r="CRN2499" s="207"/>
      <c r="CRO2499" s="187"/>
      <c r="CRP2499" s="187"/>
      <c r="CRQ2499" s="204"/>
      <c r="CRR2499" s="272"/>
      <c r="CRS2499" s="207"/>
      <c r="CRT2499" s="238"/>
      <c r="CRU2499" s="207"/>
      <c r="CRV2499" s="207"/>
      <c r="CRW2499" s="187"/>
      <c r="CRX2499" s="187"/>
      <c r="CRY2499" s="204"/>
      <c r="CRZ2499" s="272"/>
      <c r="CSA2499" s="207"/>
      <c r="CSB2499" s="238"/>
      <c r="CSC2499" s="207"/>
      <c r="CSD2499" s="207"/>
      <c r="CSE2499" s="187"/>
      <c r="CSF2499" s="187"/>
      <c r="CSG2499" s="204"/>
      <c r="CSH2499" s="272"/>
      <c r="CSI2499" s="207"/>
      <c r="CSJ2499" s="238"/>
      <c r="CSK2499" s="207"/>
      <c r="CSL2499" s="207"/>
      <c r="CSM2499" s="187"/>
      <c r="CSN2499" s="187"/>
      <c r="CSO2499" s="204"/>
      <c r="CSP2499" s="272"/>
      <c r="CSQ2499" s="207"/>
      <c r="CSR2499" s="238"/>
      <c r="CSS2499" s="207"/>
      <c r="CST2499" s="207"/>
      <c r="CSU2499" s="187"/>
      <c r="CSV2499" s="187"/>
      <c r="CSW2499" s="204"/>
      <c r="CSX2499" s="272"/>
      <c r="CSY2499" s="207"/>
      <c r="CSZ2499" s="238"/>
      <c r="CTA2499" s="207"/>
      <c r="CTB2499" s="207"/>
      <c r="CTC2499" s="187"/>
      <c r="CTD2499" s="187"/>
      <c r="CTE2499" s="204"/>
      <c r="CTF2499" s="272"/>
      <c r="CTG2499" s="207"/>
      <c r="CTH2499" s="238"/>
      <c r="CTI2499" s="207"/>
      <c r="CTJ2499" s="207"/>
      <c r="CTK2499" s="187"/>
      <c r="CTL2499" s="187"/>
      <c r="CTM2499" s="204"/>
      <c r="CTN2499" s="272"/>
      <c r="CTO2499" s="207"/>
      <c r="CTP2499" s="238"/>
      <c r="CTQ2499" s="207"/>
      <c r="CTR2499" s="207"/>
      <c r="CTS2499" s="187"/>
      <c r="CTT2499" s="187"/>
      <c r="CTU2499" s="204"/>
      <c r="CTV2499" s="272"/>
      <c r="CTW2499" s="207"/>
      <c r="CTX2499" s="238"/>
      <c r="CTY2499" s="207"/>
      <c r="CTZ2499" s="207"/>
      <c r="CUA2499" s="187"/>
      <c r="CUB2499" s="187"/>
      <c r="CUC2499" s="204"/>
      <c r="CUD2499" s="272"/>
      <c r="CUE2499" s="207"/>
      <c r="CUF2499" s="238"/>
      <c r="CUG2499" s="207"/>
      <c r="CUH2499" s="207"/>
      <c r="CUI2499" s="187"/>
      <c r="CUJ2499" s="187"/>
      <c r="CUK2499" s="204"/>
      <c r="CUL2499" s="272"/>
      <c r="CUM2499" s="207"/>
      <c r="CUN2499" s="238"/>
      <c r="CUO2499" s="207"/>
      <c r="CUP2499" s="207"/>
      <c r="CUQ2499" s="187"/>
      <c r="CUR2499" s="187"/>
      <c r="CUS2499" s="204"/>
      <c r="CUT2499" s="272"/>
      <c r="CUU2499" s="207"/>
      <c r="CUV2499" s="238"/>
      <c r="CUW2499" s="207"/>
      <c r="CUX2499" s="207"/>
      <c r="CUY2499" s="187"/>
      <c r="CUZ2499" s="187"/>
      <c r="CVA2499" s="204"/>
      <c r="CVB2499" s="272"/>
      <c r="CVC2499" s="207"/>
      <c r="CVD2499" s="238"/>
      <c r="CVE2499" s="207"/>
      <c r="CVF2499" s="207"/>
      <c r="CVG2499" s="187"/>
      <c r="CVH2499" s="187"/>
      <c r="CVI2499" s="204"/>
      <c r="CVJ2499" s="272"/>
      <c r="CVK2499" s="207"/>
      <c r="CVL2499" s="238"/>
      <c r="CVM2499" s="207"/>
      <c r="CVN2499" s="207"/>
      <c r="CVO2499" s="187"/>
      <c r="CVP2499" s="187"/>
      <c r="CVQ2499" s="204"/>
      <c r="CVR2499" s="272"/>
      <c r="CVS2499" s="207"/>
      <c r="CVT2499" s="238"/>
      <c r="CVU2499" s="207"/>
      <c r="CVV2499" s="207"/>
      <c r="CVW2499" s="187"/>
      <c r="CVX2499" s="187"/>
      <c r="CVY2499" s="204"/>
      <c r="CVZ2499" s="272"/>
      <c r="CWA2499" s="207"/>
      <c r="CWB2499" s="238"/>
      <c r="CWC2499" s="207"/>
      <c r="CWD2499" s="207"/>
      <c r="CWE2499" s="187"/>
      <c r="CWF2499" s="187"/>
      <c r="CWG2499" s="204"/>
      <c r="CWH2499" s="272"/>
      <c r="CWI2499" s="207"/>
      <c r="CWJ2499" s="238"/>
      <c r="CWK2499" s="207"/>
      <c r="CWL2499" s="207"/>
      <c r="CWM2499" s="187"/>
      <c r="CWN2499" s="187"/>
      <c r="CWO2499" s="204"/>
      <c r="CWP2499" s="272"/>
      <c r="CWQ2499" s="207"/>
      <c r="CWR2499" s="238"/>
      <c r="CWS2499" s="207"/>
      <c r="CWT2499" s="207"/>
      <c r="CWU2499" s="187"/>
      <c r="CWV2499" s="187"/>
      <c r="CWW2499" s="204"/>
      <c r="CWX2499" s="272"/>
      <c r="CWY2499" s="207"/>
      <c r="CWZ2499" s="238"/>
      <c r="CXA2499" s="207"/>
      <c r="CXB2499" s="207"/>
      <c r="CXC2499" s="187"/>
      <c r="CXD2499" s="187"/>
      <c r="CXE2499" s="204"/>
      <c r="CXF2499" s="272"/>
      <c r="CXG2499" s="207"/>
      <c r="CXH2499" s="238"/>
      <c r="CXI2499" s="207"/>
      <c r="CXJ2499" s="207"/>
      <c r="CXK2499" s="187"/>
      <c r="CXL2499" s="187"/>
      <c r="CXM2499" s="204"/>
      <c r="CXN2499" s="272"/>
      <c r="CXO2499" s="207"/>
      <c r="CXP2499" s="238"/>
      <c r="CXQ2499" s="207"/>
      <c r="CXR2499" s="207"/>
      <c r="CXS2499" s="187"/>
      <c r="CXT2499" s="187"/>
      <c r="CXU2499" s="204"/>
      <c r="CXV2499" s="272"/>
      <c r="CXW2499" s="207"/>
      <c r="CXX2499" s="238"/>
      <c r="CXY2499" s="207"/>
      <c r="CXZ2499" s="207"/>
      <c r="CYA2499" s="187"/>
      <c r="CYB2499" s="187"/>
      <c r="CYC2499" s="204"/>
      <c r="CYD2499" s="272"/>
      <c r="CYE2499" s="207"/>
      <c r="CYF2499" s="238"/>
      <c r="CYG2499" s="207"/>
      <c r="CYH2499" s="207"/>
      <c r="CYI2499" s="187"/>
      <c r="CYJ2499" s="187"/>
      <c r="CYK2499" s="204"/>
      <c r="CYL2499" s="272"/>
      <c r="CYM2499" s="207"/>
      <c r="CYN2499" s="238"/>
      <c r="CYO2499" s="207"/>
      <c r="CYP2499" s="207"/>
      <c r="CYQ2499" s="187"/>
      <c r="CYR2499" s="187"/>
      <c r="CYS2499" s="204"/>
      <c r="CYT2499" s="272"/>
      <c r="CYU2499" s="207"/>
      <c r="CYV2499" s="238"/>
      <c r="CYW2499" s="207"/>
      <c r="CYX2499" s="207"/>
      <c r="CYY2499" s="187"/>
      <c r="CYZ2499" s="187"/>
      <c r="CZA2499" s="204"/>
      <c r="CZB2499" s="272"/>
      <c r="CZC2499" s="207"/>
      <c r="CZD2499" s="238"/>
      <c r="CZE2499" s="207"/>
      <c r="CZF2499" s="207"/>
      <c r="CZG2499" s="187"/>
      <c r="CZH2499" s="187"/>
      <c r="CZI2499" s="204"/>
      <c r="CZJ2499" s="272"/>
      <c r="CZK2499" s="207"/>
      <c r="CZL2499" s="238"/>
      <c r="CZM2499" s="207"/>
      <c r="CZN2499" s="207"/>
      <c r="CZO2499" s="187"/>
      <c r="CZP2499" s="187"/>
      <c r="CZQ2499" s="204"/>
      <c r="CZR2499" s="272"/>
      <c r="CZS2499" s="207"/>
      <c r="CZT2499" s="238"/>
      <c r="CZU2499" s="207"/>
      <c r="CZV2499" s="207"/>
      <c r="CZW2499" s="187"/>
      <c r="CZX2499" s="187"/>
      <c r="CZY2499" s="204"/>
      <c r="CZZ2499" s="272"/>
      <c r="DAA2499" s="207"/>
      <c r="DAB2499" s="238"/>
      <c r="DAC2499" s="207"/>
      <c r="DAD2499" s="207"/>
      <c r="DAE2499" s="187"/>
      <c r="DAF2499" s="187"/>
      <c r="DAG2499" s="204"/>
      <c r="DAH2499" s="272"/>
      <c r="DAI2499" s="207"/>
      <c r="DAJ2499" s="238"/>
      <c r="DAK2499" s="207"/>
      <c r="DAL2499" s="207"/>
      <c r="DAM2499" s="187"/>
      <c r="DAN2499" s="187"/>
      <c r="DAO2499" s="204"/>
      <c r="DAP2499" s="272"/>
      <c r="DAQ2499" s="207"/>
      <c r="DAR2499" s="238"/>
      <c r="DAS2499" s="207"/>
      <c r="DAT2499" s="207"/>
      <c r="DAU2499" s="187"/>
      <c r="DAV2499" s="187"/>
      <c r="DAW2499" s="204"/>
      <c r="DAX2499" s="272"/>
      <c r="DAY2499" s="207"/>
      <c r="DAZ2499" s="238"/>
      <c r="DBA2499" s="207"/>
      <c r="DBB2499" s="207"/>
      <c r="DBC2499" s="187"/>
      <c r="DBD2499" s="187"/>
      <c r="DBE2499" s="204"/>
      <c r="DBF2499" s="272"/>
      <c r="DBG2499" s="207"/>
      <c r="DBH2499" s="238"/>
      <c r="DBI2499" s="207"/>
      <c r="DBJ2499" s="207"/>
      <c r="DBK2499" s="187"/>
      <c r="DBL2499" s="187"/>
      <c r="DBM2499" s="204"/>
      <c r="DBN2499" s="272"/>
      <c r="DBO2499" s="207"/>
      <c r="DBP2499" s="238"/>
      <c r="DBQ2499" s="207"/>
      <c r="DBR2499" s="207"/>
      <c r="DBS2499" s="187"/>
      <c r="DBT2499" s="187"/>
      <c r="DBU2499" s="204"/>
      <c r="DBV2499" s="272"/>
      <c r="DBW2499" s="207"/>
      <c r="DBX2499" s="238"/>
      <c r="DBY2499" s="207"/>
      <c r="DBZ2499" s="207"/>
      <c r="DCA2499" s="187"/>
      <c r="DCB2499" s="187"/>
      <c r="DCC2499" s="204"/>
      <c r="DCD2499" s="272"/>
      <c r="DCE2499" s="207"/>
      <c r="DCF2499" s="238"/>
      <c r="DCG2499" s="207"/>
      <c r="DCH2499" s="207"/>
      <c r="DCI2499" s="187"/>
      <c r="DCJ2499" s="187"/>
      <c r="DCK2499" s="204"/>
      <c r="DCL2499" s="272"/>
      <c r="DCM2499" s="207"/>
      <c r="DCN2499" s="238"/>
      <c r="DCO2499" s="207"/>
      <c r="DCP2499" s="207"/>
      <c r="DCQ2499" s="187"/>
      <c r="DCR2499" s="187"/>
      <c r="DCS2499" s="204"/>
      <c r="DCT2499" s="272"/>
      <c r="DCU2499" s="207"/>
      <c r="DCV2499" s="238"/>
      <c r="DCW2499" s="207"/>
      <c r="DCX2499" s="207"/>
      <c r="DCY2499" s="187"/>
      <c r="DCZ2499" s="187"/>
      <c r="DDA2499" s="204"/>
      <c r="DDB2499" s="272"/>
      <c r="DDC2499" s="207"/>
      <c r="DDD2499" s="238"/>
      <c r="DDE2499" s="207"/>
      <c r="DDF2499" s="207"/>
      <c r="DDG2499" s="187"/>
      <c r="DDH2499" s="187"/>
      <c r="DDI2499" s="204"/>
      <c r="DDJ2499" s="272"/>
      <c r="DDK2499" s="207"/>
      <c r="DDL2499" s="238"/>
      <c r="DDM2499" s="207"/>
      <c r="DDN2499" s="207"/>
      <c r="DDO2499" s="187"/>
      <c r="DDP2499" s="187"/>
      <c r="DDQ2499" s="204"/>
      <c r="DDR2499" s="272"/>
      <c r="DDS2499" s="207"/>
      <c r="DDT2499" s="238"/>
      <c r="DDU2499" s="207"/>
      <c r="DDV2499" s="207"/>
      <c r="DDW2499" s="187"/>
      <c r="DDX2499" s="187"/>
      <c r="DDY2499" s="204"/>
      <c r="DDZ2499" s="272"/>
      <c r="DEA2499" s="207"/>
      <c r="DEB2499" s="238"/>
      <c r="DEC2499" s="207"/>
      <c r="DED2499" s="207"/>
      <c r="DEE2499" s="187"/>
      <c r="DEF2499" s="187"/>
      <c r="DEG2499" s="204"/>
      <c r="DEH2499" s="272"/>
      <c r="DEI2499" s="207"/>
      <c r="DEJ2499" s="238"/>
      <c r="DEK2499" s="207"/>
      <c r="DEL2499" s="207"/>
      <c r="DEM2499" s="187"/>
      <c r="DEN2499" s="187"/>
      <c r="DEO2499" s="204"/>
      <c r="DEP2499" s="272"/>
      <c r="DEQ2499" s="207"/>
      <c r="DER2499" s="238"/>
      <c r="DES2499" s="207"/>
      <c r="DET2499" s="207"/>
      <c r="DEU2499" s="187"/>
      <c r="DEV2499" s="187"/>
      <c r="DEW2499" s="204"/>
      <c r="DEX2499" s="272"/>
      <c r="DEY2499" s="207"/>
      <c r="DEZ2499" s="238"/>
      <c r="DFA2499" s="207"/>
      <c r="DFB2499" s="207"/>
      <c r="DFC2499" s="187"/>
      <c r="DFD2499" s="187"/>
      <c r="DFE2499" s="204"/>
      <c r="DFF2499" s="272"/>
      <c r="DFG2499" s="207"/>
      <c r="DFH2499" s="238"/>
      <c r="DFI2499" s="207"/>
      <c r="DFJ2499" s="207"/>
      <c r="DFK2499" s="187"/>
      <c r="DFL2499" s="187"/>
      <c r="DFM2499" s="204"/>
      <c r="DFN2499" s="272"/>
      <c r="DFO2499" s="207"/>
      <c r="DFP2499" s="238"/>
      <c r="DFQ2499" s="207"/>
      <c r="DFR2499" s="207"/>
      <c r="DFS2499" s="187"/>
      <c r="DFT2499" s="187"/>
      <c r="DFU2499" s="204"/>
      <c r="DFV2499" s="272"/>
      <c r="DFW2499" s="207"/>
      <c r="DFX2499" s="238"/>
      <c r="DFY2499" s="207"/>
      <c r="DFZ2499" s="207"/>
      <c r="DGA2499" s="187"/>
      <c r="DGB2499" s="187"/>
      <c r="DGC2499" s="204"/>
      <c r="DGD2499" s="272"/>
      <c r="DGE2499" s="207"/>
      <c r="DGF2499" s="238"/>
      <c r="DGG2499" s="207"/>
      <c r="DGH2499" s="207"/>
      <c r="DGI2499" s="187"/>
      <c r="DGJ2499" s="187"/>
      <c r="DGK2499" s="204"/>
      <c r="DGL2499" s="272"/>
      <c r="DGM2499" s="207"/>
      <c r="DGN2499" s="238"/>
      <c r="DGO2499" s="207"/>
      <c r="DGP2499" s="207"/>
      <c r="DGQ2499" s="187"/>
      <c r="DGR2499" s="187"/>
      <c r="DGS2499" s="204"/>
      <c r="DGT2499" s="272"/>
      <c r="DGU2499" s="207"/>
      <c r="DGV2499" s="238"/>
      <c r="DGW2499" s="207"/>
      <c r="DGX2499" s="207"/>
      <c r="DGY2499" s="187"/>
      <c r="DGZ2499" s="187"/>
      <c r="DHA2499" s="204"/>
      <c r="DHB2499" s="272"/>
      <c r="DHC2499" s="207"/>
      <c r="DHD2499" s="238"/>
      <c r="DHE2499" s="207"/>
      <c r="DHF2499" s="207"/>
      <c r="DHG2499" s="187"/>
      <c r="DHH2499" s="187"/>
      <c r="DHI2499" s="204"/>
      <c r="DHJ2499" s="272"/>
      <c r="DHK2499" s="207"/>
      <c r="DHL2499" s="238"/>
      <c r="DHM2499" s="207"/>
      <c r="DHN2499" s="207"/>
      <c r="DHO2499" s="187"/>
      <c r="DHP2499" s="187"/>
      <c r="DHQ2499" s="204"/>
      <c r="DHR2499" s="272"/>
      <c r="DHS2499" s="207"/>
      <c r="DHT2499" s="238"/>
      <c r="DHU2499" s="207"/>
      <c r="DHV2499" s="207"/>
      <c r="DHW2499" s="187"/>
      <c r="DHX2499" s="187"/>
      <c r="DHY2499" s="204"/>
      <c r="DHZ2499" s="272"/>
      <c r="DIA2499" s="207"/>
      <c r="DIB2499" s="238"/>
      <c r="DIC2499" s="207"/>
      <c r="DID2499" s="207"/>
      <c r="DIE2499" s="187"/>
      <c r="DIF2499" s="187"/>
      <c r="DIG2499" s="204"/>
      <c r="DIH2499" s="272"/>
      <c r="DII2499" s="207"/>
      <c r="DIJ2499" s="238"/>
      <c r="DIK2499" s="207"/>
      <c r="DIL2499" s="207"/>
      <c r="DIM2499" s="187"/>
      <c r="DIN2499" s="187"/>
      <c r="DIO2499" s="204"/>
      <c r="DIP2499" s="272"/>
      <c r="DIQ2499" s="207"/>
      <c r="DIR2499" s="238"/>
      <c r="DIS2499" s="207"/>
      <c r="DIT2499" s="207"/>
      <c r="DIU2499" s="187"/>
      <c r="DIV2499" s="187"/>
      <c r="DIW2499" s="204"/>
      <c r="DIX2499" s="272"/>
      <c r="DIY2499" s="207"/>
      <c r="DIZ2499" s="238"/>
      <c r="DJA2499" s="207"/>
      <c r="DJB2499" s="207"/>
      <c r="DJC2499" s="187"/>
      <c r="DJD2499" s="187"/>
      <c r="DJE2499" s="204"/>
      <c r="DJF2499" s="272"/>
      <c r="DJG2499" s="207"/>
      <c r="DJH2499" s="238"/>
      <c r="DJI2499" s="207"/>
      <c r="DJJ2499" s="207"/>
      <c r="DJK2499" s="187"/>
      <c r="DJL2499" s="187"/>
      <c r="DJM2499" s="204"/>
      <c r="DJN2499" s="272"/>
      <c r="DJO2499" s="207"/>
      <c r="DJP2499" s="238"/>
      <c r="DJQ2499" s="207"/>
      <c r="DJR2499" s="207"/>
      <c r="DJS2499" s="187"/>
      <c r="DJT2499" s="187"/>
      <c r="DJU2499" s="204"/>
      <c r="DJV2499" s="272"/>
      <c r="DJW2499" s="207"/>
      <c r="DJX2499" s="238"/>
      <c r="DJY2499" s="207"/>
      <c r="DJZ2499" s="207"/>
      <c r="DKA2499" s="187"/>
      <c r="DKB2499" s="187"/>
      <c r="DKC2499" s="204"/>
      <c r="DKD2499" s="272"/>
      <c r="DKE2499" s="207"/>
      <c r="DKF2499" s="238"/>
      <c r="DKG2499" s="207"/>
      <c r="DKH2499" s="207"/>
      <c r="DKI2499" s="187"/>
      <c r="DKJ2499" s="187"/>
      <c r="DKK2499" s="204"/>
      <c r="DKL2499" s="272"/>
      <c r="DKM2499" s="207"/>
      <c r="DKN2499" s="238"/>
      <c r="DKO2499" s="207"/>
      <c r="DKP2499" s="207"/>
      <c r="DKQ2499" s="187"/>
      <c r="DKR2499" s="187"/>
      <c r="DKS2499" s="204"/>
      <c r="DKT2499" s="272"/>
      <c r="DKU2499" s="207"/>
      <c r="DKV2499" s="238"/>
      <c r="DKW2499" s="207"/>
      <c r="DKX2499" s="207"/>
      <c r="DKY2499" s="187"/>
      <c r="DKZ2499" s="187"/>
      <c r="DLA2499" s="204"/>
      <c r="DLB2499" s="272"/>
      <c r="DLC2499" s="207"/>
      <c r="DLD2499" s="238"/>
      <c r="DLE2499" s="207"/>
      <c r="DLF2499" s="207"/>
      <c r="DLG2499" s="187"/>
      <c r="DLH2499" s="187"/>
      <c r="DLI2499" s="204"/>
      <c r="DLJ2499" s="272"/>
      <c r="DLK2499" s="207"/>
      <c r="DLL2499" s="238"/>
      <c r="DLM2499" s="207"/>
      <c r="DLN2499" s="207"/>
      <c r="DLO2499" s="187"/>
      <c r="DLP2499" s="187"/>
      <c r="DLQ2499" s="204"/>
      <c r="DLR2499" s="272"/>
      <c r="DLS2499" s="207"/>
      <c r="DLT2499" s="238"/>
      <c r="DLU2499" s="207"/>
      <c r="DLV2499" s="207"/>
      <c r="DLW2499" s="187"/>
      <c r="DLX2499" s="187"/>
      <c r="DLY2499" s="204"/>
      <c r="DLZ2499" s="272"/>
      <c r="DMA2499" s="207"/>
      <c r="DMB2499" s="238"/>
      <c r="DMC2499" s="207"/>
      <c r="DMD2499" s="207"/>
      <c r="DME2499" s="187"/>
      <c r="DMF2499" s="187"/>
      <c r="DMG2499" s="204"/>
      <c r="DMH2499" s="272"/>
      <c r="DMI2499" s="207"/>
      <c r="DMJ2499" s="238"/>
      <c r="DMK2499" s="207"/>
      <c r="DML2499" s="207"/>
      <c r="DMM2499" s="187"/>
      <c r="DMN2499" s="187"/>
      <c r="DMO2499" s="204"/>
      <c r="DMP2499" s="272"/>
      <c r="DMQ2499" s="207"/>
      <c r="DMR2499" s="238"/>
      <c r="DMS2499" s="207"/>
      <c r="DMT2499" s="207"/>
      <c r="DMU2499" s="187"/>
      <c r="DMV2499" s="187"/>
      <c r="DMW2499" s="204"/>
      <c r="DMX2499" s="272"/>
      <c r="DMY2499" s="207"/>
      <c r="DMZ2499" s="238"/>
      <c r="DNA2499" s="207"/>
      <c r="DNB2499" s="207"/>
      <c r="DNC2499" s="187"/>
      <c r="DND2499" s="187"/>
      <c r="DNE2499" s="204"/>
      <c r="DNF2499" s="272"/>
      <c r="DNG2499" s="207"/>
      <c r="DNH2499" s="238"/>
      <c r="DNI2499" s="207"/>
      <c r="DNJ2499" s="207"/>
      <c r="DNK2499" s="187"/>
      <c r="DNL2499" s="187"/>
      <c r="DNM2499" s="204"/>
      <c r="DNN2499" s="272"/>
      <c r="DNO2499" s="207"/>
      <c r="DNP2499" s="238"/>
      <c r="DNQ2499" s="207"/>
      <c r="DNR2499" s="207"/>
      <c r="DNS2499" s="187"/>
      <c r="DNT2499" s="187"/>
      <c r="DNU2499" s="204"/>
      <c r="DNV2499" s="272"/>
      <c r="DNW2499" s="207"/>
      <c r="DNX2499" s="238"/>
      <c r="DNY2499" s="207"/>
      <c r="DNZ2499" s="207"/>
      <c r="DOA2499" s="187"/>
      <c r="DOB2499" s="187"/>
      <c r="DOC2499" s="204"/>
      <c r="DOD2499" s="272"/>
      <c r="DOE2499" s="207"/>
      <c r="DOF2499" s="238"/>
      <c r="DOG2499" s="207"/>
      <c r="DOH2499" s="207"/>
      <c r="DOI2499" s="187"/>
      <c r="DOJ2499" s="187"/>
      <c r="DOK2499" s="204"/>
      <c r="DOL2499" s="272"/>
      <c r="DOM2499" s="207"/>
      <c r="DON2499" s="238"/>
      <c r="DOO2499" s="207"/>
      <c r="DOP2499" s="207"/>
      <c r="DOQ2499" s="187"/>
      <c r="DOR2499" s="187"/>
      <c r="DOS2499" s="204"/>
      <c r="DOT2499" s="272"/>
      <c r="DOU2499" s="207"/>
      <c r="DOV2499" s="238"/>
      <c r="DOW2499" s="207"/>
      <c r="DOX2499" s="207"/>
      <c r="DOY2499" s="187"/>
      <c r="DOZ2499" s="187"/>
      <c r="DPA2499" s="204"/>
      <c r="DPB2499" s="272"/>
      <c r="DPC2499" s="207"/>
      <c r="DPD2499" s="238"/>
      <c r="DPE2499" s="207"/>
      <c r="DPF2499" s="207"/>
      <c r="DPG2499" s="187"/>
      <c r="DPH2499" s="187"/>
      <c r="DPI2499" s="204"/>
      <c r="DPJ2499" s="272"/>
      <c r="DPK2499" s="207"/>
      <c r="DPL2499" s="238"/>
      <c r="DPM2499" s="207"/>
      <c r="DPN2499" s="207"/>
      <c r="DPO2499" s="187"/>
      <c r="DPP2499" s="187"/>
      <c r="DPQ2499" s="204"/>
      <c r="DPR2499" s="272"/>
      <c r="DPS2499" s="207"/>
      <c r="DPT2499" s="238"/>
      <c r="DPU2499" s="207"/>
      <c r="DPV2499" s="207"/>
      <c r="DPW2499" s="187"/>
      <c r="DPX2499" s="187"/>
      <c r="DPY2499" s="204"/>
      <c r="DPZ2499" s="272"/>
      <c r="DQA2499" s="207"/>
      <c r="DQB2499" s="238"/>
      <c r="DQC2499" s="207"/>
      <c r="DQD2499" s="207"/>
      <c r="DQE2499" s="187"/>
      <c r="DQF2499" s="187"/>
      <c r="DQG2499" s="204"/>
      <c r="DQH2499" s="272"/>
      <c r="DQI2499" s="207"/>
      <c r="DQJ2499" s="238"/>
      <c r="DQK2499" s="207"/>
      <c r="DQL2499" s="207"/>
      <c r="DQM2499" s="187"/>
      <c r="DQN2499" s="187"/>
      <c r="DQO2499" s="204"/>
      <c r="DQP2499" s="272"/>
      <c r="DQQ2499" s="207"/>
      <c r="DQR2499" s="238"/>
      <c r="DQS2499" s="207"/>
      <c r="DQT2499" s="207"/>
      <c r="DQU2499" s="187"/>
      <c r="DQV2499" s="187"/>
      <c r="DQW2499" s="204"/>
      <c r="DQX2499" s="272"/>
      <c r="DQY2499" s="207"/>
      <c r="DQZ2499" s="238"/>
      <c r="DRA2499" s="207"/>
      <c r="DRB2499" s="207"/>
      <c r="DRC2499" s="187"/>
      <c r="DRD2499" s="187"/>
      <c r="DRE2499" s="204"/>
      <c r="DRF2499" s="272"/>
      <c r="DRG2499" s="207"/>
      <c r="DRH2499" s="238"/>
      <c r="DRI2499" s="207"/>
      <c r="DRJ2499" s="207"/>
      <c r="DRK2499" s="187"/>
      <c r="DRL2499" s="187"/>
      <c r="DRM2499" s="204"/>
      <c r="DRN2499" s="272"/>
      <c r="DRO2499" s="207"/>
      <c r="DRP2499" s="238"/>
      <c r="DRQ2499" s="207"/>
      <c r="DRR2499" s="207"/>
      <c r="DRS2499" s="187"/>
      <c r="DRT2499" s="187"/>
      <c r="DRU2499" s="204"/>
      <c r="DRV2499" s="272"/>
      <c r="DRW2499" s="207"/>
      <c r="DRX2499" s="238"/>
      <c r="DRY2499" s="207"/>
      <c r="DRZ2499" s="207"/>
      <c r="DSA2499" s="187"/>
      <c r="DSB2499" s="187"/>
      <c r="DSC2499" s="204"/>
      <c r="DSD2499" s="272"/>
      <c r="DSE2499" s="207"/>
      <c r="DSF2499" s="238"/>
      <c r="DSG2499" s="207"/>
      <c r="DSH2499" s="207"/>
      <c r="DSI2499" s="187"/>
      <c r="DSJ2499" s="187"/>
      <c r="DSK2499" s="204"/>
      <c r="DSL2499" s="272"/>
      <c r="DSM2499" s="207"/>
      <c r="DSN2499" s="238"/>
      <c r="DSO2499" s="207"/>
      <c r="DSP2499" s="207"/>
      <c r="DSQ2499" s="187"/>
      <c r="DSR2499" s="187"/>
      <c r="DSS2499" s="204"/>
      <c r="DST2499" s="272"/>
      <c r="DSU2499" s="207"/>
      <c r="DSV2499" s="238"/>
      <c r="DSW2499" s="207"/>
      <c r="DSX2499" s="207"/>
      <c r="DSY2499" s="187"/>
      <c r="DSZ2499" s="187"/>
      <c r="DTA2499" s="204"/>
      <c r="DTB2499" s="272"/>
      <c r="DTC2499" s="207"/>
      <c r="DTD2499" s="238"/>
      <c r="DTE2499" s="207"/>
      <c r="DTF2499" s="207"/>
      <c r="DTG2499" s="187"/>
      <c r="DTH2499" s="187"/>
      <c r="DTI2499" s="204"/>
      <c r="DTJ2499" s="272"/>
      <c r="DTK2499" s="207"/>
      <c r="DTL2499" s="238"/>
      <c r="DTM2499" s="207"/>
      <c r="DTN2499" s="207"/>
      <c r="DTO2499" s="187"/>
      <c r="DTP2499" s="187"/>
      <c r="DTQ2499" s="204"/>
      <c r="DTR2499" s="272"/>
      <c r="DTS2499" s="207"/>
      <c r="DTT2499" s="238"/>
      <c r="DTU2499" s="207"/>
      <c r="DTV2499" s="207"/>
      <c r="DTW2499" s="187"/>
      <c r="DTX2499" s="187"/>
      <c r="DTY2499" s="204"/>
      <c r="DTZ2499" s="272"/>
      <c r="DUA2499" s="207"/>
      <c r="DUB2499" s="238"/>
      <c r="DUC2499" s="207"/>
      <c r="DUD2499" s="207"/>
      <c r="DUE2499" s="187"/>
      <c r="DUF2499" s="187"/>
      <c r="DUG2499" s="204"/>
      <c r="DUH2499" s="272"/>
      <c r="DUI2499" s="207"/>
      <c r="DUJ2499" s="238"/>
      <c r="DUK2499" s="207"/>
      <c r="DUL2499" s="207"/>
      <c r="DUM2499" s="187"/>
      <c r="DUN2499" s="187"/>
      <c r="DUO2499" s="204"/>
      <c r="DUP2499" s="272"/>
      <c r="DUQ2499" s="207"/>
      <c r="DUR2499" s="238"/>
      <c r="DUS2499" s="207"/>
      <c r="DUT2499" s="207"/>
      <c r="DUU2499" s="187"/>
      <c r="DUV2499" s="187"/>
      <c r="DUW2499" s="204"/>
      <c r="DUX2499" s="272"/>
      <c r="DUY2499" s="207"/>
      <c r="DUZ2499" s="238"/>
      <c r="DVA2499" s="207"/>
      <c r="DVB2499" s="207"/>
      <c r="DVC2499" s="187"/>
      <c r="DVD2499" s="187"/>
      <c r="DVE2499" s="204"/>
      <c r="DVF2499" s="272"/>
      <c r="DVG2499" s="207"/>
      <c r="DVH2499" s="238"/>
      <c r="DVI2499" s="207"/>
      <c r="DVJ2499" s="207"/>
      <c r="DVK2499" s="187"/>
      <c r="DVL2499" s="187"/>
      <c r="DVM2499" s="204"/>
      <c r="DVN2499" s="272"/>
      <c r="DVO2499" s="207"/>
      <c r="DVP2499" s="238"/>
      <c r="DVQ2499" s="207"/>
      <c r="DVR2499" s="207"/>
      <c r="DVS2499" s="187"/>
      <c r="DVT2499" s="187"/>
      <c r="DVU2499" s="204"/>
      <c r="DVV2499" s="272"/>
      <c r="DVW2499" s="207"/>
      <c r="DVX2499" s="238"/>
      <c r="DVY2499" s="207"/>
      <c r="DVZ2499" s="207"/>
      <c r="DWA2499" s="187"/>
      <c r="DWB2499" s="187"/>
      <c r="DWC2499" s="204"/>
      <c r="DWD2499" s="272"/>
      <c r="DWE2499" s="207"/>
      <c r="DWF2499" s="238"/>
      <c r="DWG2499" s="207"/>
      <c r="DWH2499" s="207"/>
      <c r="DWI2499" s="187"/>
      <c r="DWJ2499" s="187"/>
      <c r="DWK2499" s="204"/>
      <c r="DWL2499" s="272"/>
      <c r="DWM2499" s="207"/>
      <c r="DWN2499" s="238"/>
      <c r="DWO2499" s="207"/>
      <c r="DWP2499" s="207"/>
      <c r="DWQ2499" s="187"/>
      <c r="DWR2499" s="187"/>
      <c r="DWS2499" s="204"/>
      <c r="DWT2499" s="272"/>
      <c r="DWU2499" s="207"/>
      <c r="DWV2499" s="238"/>
      <c r="DWW2499" s="207"/>
      <c r="DWX2499" s="207"/>
      <c r="DWY2499" s="187"/>
      <c r="DWZ2499" s="187"/>
      <c r="DXA2499" s="204"/>
      <c r="DXB2499" s="272"/>
      <c r="DXC2499" s="207"/>
      <c r="DXD2499" s="238"/>
      <c r="DXE2499" s="207"/>
      <c r="DXF2499" s="207"/>
      <c r="DXG2499" s="187"/>
      <c r="DXH2499" s="187"/>
      <c r="DXI2499" s="204"/>
      <c r="DXJ2499" s="272"/>
      <c r="DXK2499" s="207"/>
      <c r="DXL2499" s="238"/>
      <c r="DXM2499" s="207"/>
      <c r="DXN2499" s="207"/>
      <c r="DXO2499" s="187"/>
      <c r="DXP2499" s="187"/>
      <c r="DXQ2499" s="204"/>
      <c r="DXR2499" s="272"/>
      <c r="DXS2499" s="207"/>
      <c r="DXT2499" s="238"/>
      <c r="DXU2499" s="207"/>
      <c r="DXV2499" s="207"/>
      <c r="DXW2499" s="187"/>
      <c r="DXX2499" s="187"/>
      <c r="DXY2499" s="204"/>
      <c r="DXZ2499" s="272"/>
      <c r="DYA2499" s="207"/>
      <c r="DYB2499" s="238"/>
      <c r="DYC2499" s="207"/>
      <c r="DYD2499" s="207"/>
      <c r="DYE2499" s="187"/>
      <c r="DYF2499" s="187"/>
      <c r="DYG2499" s="204"/>
      <c r="DYH2499" s="272"/>
      <c r="DYI2499" s="207"/>
      <c r="DYJ2499" s="238"/>
      <c r="DYK2499" s="207"/>
      <c r="DYL2499" s="207"/>
      <c r="DYM2499" s="187"/>
      <c r="DYN2499" s="187"/>
      <c r="DYO2499" s="204"/>
      <c r="DYP2499" s="272"/>
      <c r="DYQ2499" s="207"/>
      <c r="DYR2499" s="238"/>
      <c r="DYS2499" s="207"/>
      <c r="DYT2499" s="207"/>
      <c r="DYU2499" s="187"/>
      <c r="DYV2499" s="187"/>
      <c r="DYW2499" s="204"/>
      <c r="DYX2499" s="272"/>
      <c r="DYY2499" s="207"/>
      <c r="DYZ2499" s="238"/>
      <c r="DZA2499" s="207"/>
      <c r="DZB2499" s="207"/>
      <c r="DZC2499" s="187"/>
      <c r="DZD2499" s="187"/>
      <c r="DZE2499" s="204"/>
      <c r="DZF2499" s="272"/>
      <c r="DZG2499" s="207"/>
      <c r="DZH2499" s="238"/>
      <c r="DZI2499" s="207"/>
      <c r="DZJ2499" s="207"/>
      <c r="DZK2499" s="187"/>
      <c r="DZL2499" s="187"/>
      <c r="DZM2499" s="204"/>
      <c r="DZN2499" s="272"/>
      <c r="DZO2499" s="207"/>
      <c r="DZP2499" s="238"/>
      <c r="DZQ2499" s="207"/>
      <c r="DZR2499" s="207"/>
      <c r="DZS2499" s="187"/>
      <c r="DZT2499" s="187"/>
      <c r="DZU2499" s="204"/>
      <c r="DZV2499" s="272"/>
      <c r="DZW2499" s="207"/>
      <c r="DZX2499" s="238"/>
      <c r="DZY2499" s="207"/>
      <c r="DZZ2499" s="207"/>
      <c r="EAA2499" s="187"/>
      <c r="EAB2499" s="187"/>
      <c r="EAC2499" s="204"/>
      <c r="EAD2499" s="272"/>
      <c r="EAE2499" s="207"/>
      <c r="EAF2499" s="238"/>
      <c r="EAG2499" s="207"/>
      <c r="EAH2499" s="207"/>
      <c r="EAI2499" s="187"/>
      <c r="EAJ2499" s="187"/>
      <c r="EAK2499" s="204"/>
      <c r="EAL2499" s="272"/>
      <c r="EAM2499" s="207"/>
      <c r="EAN2499" s="238"/>
      <c r="EAO2499" s="207"/>
      <c r="EAP2499" s="207"/>
      <c r="EAQ2499" s="187"/>
      <c r="EAR2499" s="187"/>
      <c r="EAS2499" s="204"/>
      <c r="EAT2499" s="272"/>
      <c r="EAU2499" s="207"/>
      <c r="EAV2499" s="238"/>
      <c r="EAW2499" s="207"/>
      <c r="EAX2499" s="207"/>
      <c r="EAY2499" s="187"/>
      <c r="EAZ2499" s="187"/>
      <c r="EBA2499" s="204"/>
      <c r="EBB2499" s="272"/>
      <c r="EBC2499" s="207"/>
      <c r="EBD2499" s="238"/>
      <c r="EBE2499" s="207"/>
      <c r="EBF2499" s="207"/>
      <c r="EBG2499" s="187"/>
      <c r="EBH2499" s="187"/>
      <c r="EBI2499" s="204"/>
      <c r="EBJ2499" s="272"/>
      <c r="EBK2499" s="207"/>
      <c r="EBL2499" s="238"/>
      <c r="EBM2499" s="207"/>
      <c r="EBN2499" s="207"/>
      <c r="EBO2499" s="187"/>
      <c r="EBP2499" s="187"/>
      <c r="EBQ2499" s="204"/>
      <c r="EBR2499" s="272"/>
      <c r="EBS2499" s="207"/>
      <c r="EBT2499" s="238"/>
      <c r="EBU2499" s="207"/>
      <c r="EBV2499" s="207"/>
      <c r="EBW2499" s="187"/>
      <c r="EBX2499" s="187"/>
      <c r="EBY2499" s="204"/>
      <c r="EBZ2499" s="272"/>
      <c r="ECA2499" s="207"/>
      <c r="ECB2499" s="238"/>
      <c r="ECC2499" s="207"/>
      <c r="ECD2499" s="207"/>
      <c r="ECE2499" s="187"/>
      <c r="ECF2499" s="187"/>
      <c r="ECG2499" s="204"/>
      <c r="ECH2499" s="272"/>
      <c r="ECI2499" s="207"/>
      <c r="ECJ2499" s="238"/>
      <c r="ECK2499" s="207"/>
      <c r="ECL2499" s="207"/>
      <c r="ECM2499" s="187"/>
      <c r="ECN2499" s="187"/>
      <c r="ECO2499" s="204"/>
      <c r="ECP2499" s="272"/>
      <c r="ECQ2499" s="207"/>
      <c r="ECR2499" s="238"/>
      <c r="ECS2499" s="207"/>
      <c r="ECT2499" s="207"/>
      <c r="ECU2499" s="187"/>
      <c r="ECV2499" s="187"/>
      <c r="ECW2499" s="204"/>
      <c r="ECX2499" s="272"/>
      <c r="ECY2499" s="207"/>
      <c r="ECZ2499" s="238"/>
      <c r="EDA2499" s="207"/>
      <c r="EDB2499" s="207"/>
      <c r="EDC2499" s="187"/>
      <c r="EDD2499" s="187"/>
      <c r="EDE2499" s="204"/>
      <c r="EDF2499" s="272"/>
      <c r="EDG2499" s="207"/>
      <c r="EDH2499" s="238"/>
      <c r="EDI2499" s="207"/>
      <c r="EDJ2499" s="207"/>
      <c r="EDK2499" s="187"/>
      <c r="EDL2499" s="187"/>
      <c r="EDM2499" s="204"/>
      <c r="EDN2499" s="272"/>
      <c r="EDO2499" s="207"/>
      <c r="EDP2499" s="238"/>
      <c r="EDQ2499" s="207"/>
      <c r="EDR2499" s="207"/>
      <c r="EDS2499" s="187"/>
      <c r="EDT2499" s="187"/>
      <c r="EDU2499" s="204"/>
      <c r="EDV2499" s="272"/>
      <c r="EDW2499" s="207"/>
      <c r="EDX2499" s="238"/>
      <c r="EDY2499" s="207"/>
      <c r="EDZ2499" s="207"/>
      <c r="EEA2499" s="187"/>
      <c r="EEB2499" s="187"/>
      <c r="EEC2499" s="204"/>
      <c r="EED2499" s="272"/>
      <c r="EEE2499" s="207"/>
      <c r="EEF2499" s="238"/>
      <c r="EEG2499" s="207"/>
      <c r="EEH2499" s="207"/>
      <c r="EEI2499" s="187"/>
      <c r="EEJ2499" s="187"/>
      <c r="EEK2499" s="204"/>
      <c r="EEL2499" s="272"/>
      <c r="EEM2499" s="207"/>
      <c r="EEN2499" s="238"/>
      <c r="EEO2499" s="207"/>
      <c r="EEP2499" s="207"/>
      <c r="EEQ2499" s="187"/>
      <c r="EER2499" s="187"/>
      <c r="EES2499" s="204"/>
      <c r="EET2499" s="272"/>
      <c r="EEU2499" s="207"/>
      <c r="EEV2499" s="238"/>
      <c r="EEW2499" s="207"/>
      <c r="EEX2499" s="207"/>
      <c r="EEY2499" s="187"/>
      <c r="EEZ2499" s="187"/>
      <c r="EFA2499" s="204"/>
      <c r="EFB2499" s="272"/>
      <c r="EFC2499" s="207"/>
      <c r="EFD2499" s="238"/>
      <c r="EFE2499" s="207"/>
      <c r="EFF2499" s="207"/>
      <c r="EFG2499" s="187"/>
      <c r="EFH2499" s="187"/>
      <c r="EFI2499" s="204"/>
      <c r="EFJ2499" s="272"/>
      <c r="EFK2499" s="207"/>
      <c r="EFL2499" s="238"/>
      <c r="EFM2499" s="207"/>
      <c r="EFN2499" s="207"/>
      <c r="EFO2499" s="187"/>
      <c r="EFP2499" s="187"/>
      <c r="EFQ2499" s="204"/>
      <c r="EFR2499" s="272"/>
      <c r="EFS2499" s="207"/>
      <c r="EFT2499" s="238"/>
      <c r="EFU2499" s="207"/>
      <c r="EFV2499" s="207"/>
      <c r="EFW2499" s="187"/>
      <c r="EFX2499" s="187"/>
      <c r="EFY2499" s="204"/>
      <c r="EFZ2499" s="272"/>
      <c r="EGA2499" s="207"/>
      <c r="EGB2499" s="238"/>
      <c r="EGC2499" s="207"/>
      <c r="EGD2499" s="207"/>
      <c r="EGE2499" s="187"/>
      <c r="EGF2499" s="187"/>
      <c r="EGG2499" s="204"/>
      <c r="EGH2499" s="272"/>
      <c r="EGI2499" s="207"/>
      <c r="EGJ2499" s="238"/>
      <c r="EGK2499" s="207"/>
      <c r="EGL2499" s="207"/>
      <c r="EGM2499" s="187"/>
      <c r="EGN2499" s="187"/>
      <c r="EGO2499" s="204"/>
      <c r="EGP2499" s="272"/>
      <c r="EGQ2499" s="207"/>
      <c r="EGR2499" s="238"/>
      <c r="EGS2499" s="207"/>
      <c r="EGT2499" s="207"/>
      <c r="EGU2499" s="187"/>
      <c r="EGV2499" s="187"/>
      <c r="EGW2499" s="204"/>
      <c r="EGX2499" s="272"/>
      <c r="EGY2499" s="207"/>
      <c r="EGZ2499" s="238"/>
      <c r="EHA2499" s="207"/>
      <c r="EHB2499" s="207"/>
      <c r="EHC2499" s="187"/>
      <c r="EHD2499" s="187"/>
      <c r="EHE2499" s="204"/>
      <c r="EHF2499" s="272"/>
      <c r="EHG2499" s="207"/>
      <c r="EHH2499" s="238"/>
      <c r="EHI2499" s="207"/>
      <c r="EHJ2499" s="207"/>
      <c r="EHK2499" s="187"/>
      <c r="EHL2499" s="187"/>
      <c r="EHM2499" s="204"/>
      <c r="EHN2499" s="272"/>
      <c r="EHO2499" s="207"/>
      <c r="EHP2499" s="238"/>
      <c r="EHQ2499" s="207"/>
      <c r="EHR2499" s="207"/>
      <c r="EHS2499" s="187"/>
      <c r="EHT2499" s="187"/>
      <c r="EHU2499" s="204"/>
      <c r="EHV2499" s="272"/>
      <c r="EHW2499" s="207"/>
      <c r="EHX2499" s="238"/>
      <c r="EHY2499" s="207"/>
      <c r="EHZ2499" s="207"/>
      <c r="EIA2499" s="187"/>
      <c r="EIB2499" s="187"/>
      <c r="EIC2499" s="204"/>
      <c r="EID2499" s="272"/>
      <c r="EIE2499" s="207"/>
      <c r="EIF2499" s="238"/>
      <c r="EIG2499" s="207"/>
      <c r="EIH2499" s="207"/>
      <c r="EII2499" s="187"/>
      <c r="EIJ2499" s="187"/>
      <c r="EIK2499" s="204"/>
      <c r="EIL2499" s="272"/>
      <c r="EIM2499" s="207"/>
      <c r="EIN2499" s="238"/>
      <c r="EIO2499" s="207"/>
      <c r="EIP2499" s="207"/>
      <c r="EIQ2499" s="187"/>
      <c r="EIR2499" s="187"/>
      <c r="EIS2499" s="204"/>
      <c r="EIT2499" s="272"/>
      <c r="EIU2499" s="207"/>
      <c r="EIV2499" s="238"/>
      <c r="EIW2499" s="207"/>
      <c r="EIX2499" s="207"/>
      <c r="EIY2499" s="187"/>
      <c r="EIZ2499" s="187"/>
      <c r="EJA2499" s="204"/>
      <c r="EJB2499" s="272"/>
      <c r="EJC2499" s="207"/>
      <c r="EJD2499" s="238"/>
      <c r="EJE2499" s="207"/>
      <c r="EJF2499" s="207"/>
      <c r="EJG2499" s="187"/>
      <c r="EJH2499" s="187"/>
      <c r="EJI2499" s="204"/>
      <c r="EJJ2499" s="272"/>
      <c r="EJK2499" s="207"/>
      <c r="EJL2499" s="238"/>
      <c r="EJM2499" s="207"/>
      <c r="EJN2499" s="207"/>
      <c r="EJO2499" s="187"/>
      <c r="EJP2499" s="187"/>
      <c r="EJQ2499" s="204"/>
      <c r="EJR2499" s="272"/>
      <c r="EJS2499" s="207"/>
      <c r="EJT2499" s="238"/>
      <c r="EJU2499" s="207"/>
      <c r="EJV2499" s="207"/>
      <c r="EJW2499" s="187"/>
      <c r="EJX2499" s="187"/>
      <c r="EJY2499" s="204"/>
      <c r="EJZ2499" s="272"/>
      <c r="EKA2499" s="207"/>
      <c r="EKB2499" s="238"/>
      <c r="EKC2499" s="207"/>
      <c r="EKD2499" s="207"/>
      <c r="EKE2499" s="187"/>
      <c r="EKF2499" s="187"/>
      <c r="EKG2499" s="204"/>
      <c r="EKH2499" s="272"/>
      <c r="EKI2499" s="207"/>
      <c r="EKJ2499" s="238"/>
      <c r="EKK2499" s="207"/>
      <c r="EKL2499" s="207"/>
      <c r="EKM2499" s="187"/>
      <c r="EKN2499" s="187"/>
      <c r="EKO2499" s="204"/>
      <c r="EKP2499" s="272"/>
      <c r="EKQ2499" s="207"/>
      <c r="EKR2499" s="238"/>
      <c r="EKS2499" s="207"/>
      <c r="EKT2499" s="207"/>
      <c r="EKU2499" s="187"/>
      <c r="EKV2499" s="187"/>
      <c r="EKW2499" s="204"/>
      <c r="EKX2499" s="272"/>
      <c r="EKY2499" s="207"/>
      <c r="EKZ2499" s="238"/>
      <c r="ELA2499" s="207"/>
      <c r="ELB2499" s="207"/>
      <c r="ELC2499" s="187"/>
      <c r="ELD2499" s="187"/>
      <c r="ELE2499" s="204"/>
      <c r="ELF2499" s="272"/>
      <c r="ELG2499" s="207"/>
      <c r="ELH2499" s="238"/>
      <c r="ELI2499" s="207"/>
      <c r="ELJ2499" s="207"/>
      <c r="ELK2499" s="187"/>
      <c r="ELL2499" s="187"/>
      <c r="ELM2499" s="204"/>
      <c r="ELN2499" s="272"/>
      <c r="ELO2499" s="207"/>
      <c r="ELP2499" s="238"/>
      <c r="ELQ2499" s="207"/>
      <c r="ELR2499" s="207"/>
      <c r="ELS2499" s="187"/>
      <c r="ELT2499" s="187"/>
      <c r="ELU2499" s="204"/>
      <c r="ELV2499" s="272"/>
      <c r="ELW2499" s="207"/>
      <c r="ELX2499" s="238"/>
      <c r="ELY2499" s="207"/>
      <c r="ELZ2499" s="207"/>
      <c r="EMA2499" s="187"/>
      <c r="EMB2499" s="187"/>
      <c r="EMC2499" s="204"/>
      <c r="EMD2499" s="272"/>
      <c r="EME2499" s="207"/>
      <c r="EMF2499" s="238"/>
      <c r="EMG2499" s="207"/>
      <c r="EMH2499" s="207"/>
      <c r="EMI2499" s="187"/>
      <c r="EMJ2499" s="187"/>
      <c r="EMK2499" s="204"/>
      <c r="EML2499" s="272"/>
      <c r="EMM2499" s="207"/>
      <c r="EMN2499" s="238"/>
      <c r="EMO2499" s="207"/>
      <c r="EMP2499" s="207"/>
      <c r="EMQ2499" s="187"/>
      <c r="EMR2499" s="187"/>
      <c r="EMS2499" s="204"/>
      <c r="EMT2499" s="272"/>
      <c r="EMU2499" s="207"/>
      <c r="EMV2499" s="238"/>
      <c r="EMW2499" s="207"/>
      <c r="EMX2499" s="207"/>
      <c r="EMY2499" s="187"/>
      <c r="EMZ2499" s="187"/>
      <c r="ENA2499" s="204"/>
      <c r="ENB2499" s="272"/>
      <c r="ENC2499" s="207"/>
      <c r="END2499" s="238"/>
      <c r="ENE2499" s="207"/>
      <c r="ENF2499" s="207"/>
      <c r="ENG2499" s="187"/>
      <c r="ENH2499" s="187"/>
      <c r="ENI2499" s="204"/>
      <c r="ENJ2499" s="272"/>
      <c r="ENK2499" s="207"/>
      <c r="ENL2499" s="238"/>
      <c r="ENM2499" s="207"/>
      <c r="ENN2499" s="207"/>
      <c r="ENO2499" s="187"/>
      <c r="ENP2499" s="187"/>
      <c r="ENQ2499" s="204"/>
      <c r="ENR2499" s="272"/>
      <c r="ENS2499" s="207"/>
      <c r="ENT2499" s="238"/>
      <c r="ENU2499" s="207"/>
      <c r="ENV2499" s="207"/>
      <c r="ENW2499" s="187"/>
      <c r="ENX2499" s="187"/>
      <c r="ENY2499" s="204"/>
      <c r="ENZ2499" s="272"/>
      <c r="EOA2499" s="207"/>
      <c r="EOB2499" s="238"/>
      <c r="EOC2499" s="207"/>
      <c r="EOD2499" s="207"/>
      <c r="EOE2499" s="187"/>
      <c r="EOF2499" s="187"/>
      <c r="EOG2499" s="204"/>
      <c r="EOH2499" s="272"/>
      <c r="EOI2499" s="207"/>
      <c r="EOJ2499" s="238"/>
      <c r="EOK2499" s="207"/>
      <c r="EOL2499" s="207"/>
      <c r="EOM2499" s="187"/>
      <c r="EON2499" s="187"/>
      <c r="EOO2499" s="204"/>
      <c r="EOP2499" s="272"/>
      <c r="EOQ2499" s="207"/>
      <c r="EOR2499" s="238"/>
      <c r="EOS2499" s="207"/>
      <c r="EOT2499" s="207"/>
      <c r="EOU2499" s="187"/>
      <c r="EOV2499" s="187"/>
      <c r="EOW2499" s="204"/>
      <c r="EOX2499" s="272"/>
      <c r="EOY2499" s="207"/>
      <c r="EOZ2499" s="238"/>
      <c r="EPA2499" s="207"/>
      <c r="EPB2499" s="207"/>
      <c r="EPC2499" s="187"/>
      <c r="EPD2499" s="187"/>
      <c r="EPE2499" s="204"/>
      <c r="EPF2499" s="272"/>
      <c r="EPG2499" s="207"/>
      <c r="EPH2499" s="238"/>
      <c r="EPI2499" s="207"/>
      <c r="EPJ2499" s="207"/>
      <c r="EPK2499" s="187"/>
      <c r="EPL2499" s="187"/>
      <c r="EPM2499" s="204"/>
      <c r="EPN2499" s="272"/>
      <c r="EPO2499" s="207"/>
      <c r="EPP2499" s="238"/>
      <c r="EPQ2499" s="207"/>
      <c r="EPR2499" s="207"/>
      <c r="EPS2499" s="187"/>
      <c r="EPT2499" s="187"/>
      <c r="EPU2499" s="204"/>
      <c r="EPV2499" s="272"/>
      <c r="EPW2499" s="207"/>
      <c r="EPX2499" s="238"/>
      <c r="EPY2499" s="207"/>
      <c r="EPZ2499" s="207"/>
      <c r="EQA2499" s="187"/>
      <c r="EQB2499" s="187"/>
      <c r="EQC2499" s="204"/>
      <c r="EQD2499" s="272"/>
      <c r="EQE2499" s="207"/>
      <c r="EQF2499" s="238"/>
      <c r="EQG2499" s="207"/>
      <c r="EQH2499" s="207"/>
      <c r="EQI2499" s="187"/>
      <c r="EQJ2499" s="187"/>
      <c r="EQK2499" s="204"/>
      <c r="EQL2499" s="272"/>
      <c r="EQM2499" s="207"/>
      <c r="EQN2499" s="238"/>
      <c r="EQO2499" s="207"/>
      <c r="EQP2499" s="207"/>
      <c r="EQQ2499" s="187"/>
      <c r="EQR2499" s="187"/>
      <c r="EQS2499" s="204"/>
      <c r="EQT2499" s="272"/>
      <c r="EQU2499" s="207"/>
      <c r="EQV2499" s="238"/>
      <c r="EQW2499" s="207"/>
      <c r="EQX2499" s="207"/>
      <c r="EQY2499" s="187"/>
      <c r="EQZ2499" s="187"/>
      <c r="ERA2499" s="204"/>
      <c r="ERB2499" s="272"/>
      <c r="ERC2499" s="207"/>
      <c r="ERD2499" s="238"/>
      <c r="ERE2499" s="207"/>
      <c r="ERF2499" s="207"/>
      <c r="ERG2499" s="187"/>
      <c r="ERH2499" s="187"/>
      <c r="ERI2499" s="204"/>
      <c r="ERJ2499" s="272"/>
      <c r="ERK2499" s="207"/>
      <c r="ERL2499" s="238"/>
      <c r="ERM2499" s="207"/>
      <c r="ERN2499" s="207"/>
      <c r="ERO2499" s="187"/>
      <c r="ERP2499" s="187"/>
      <c r="ERQ2499" s="204"/>
      <c r="ERR2499" s="272"/>
      <c r="ERS2499" s="207"/>
      <c r="ERT2499" s="238"/>
      <c r="ERU2499" s="207"/>
      <c r="ERV2499" s="207"/>
      <c r="ERW2499" s="187"/>
      <c r="ERX2499" s="187"/>
      <c r="ERY2499" s="204"/>
      <c r="ERZ2499" s="272"/>
      <c r="ESA2499" s="207"/>
      <c r="ESB2499" s="238"/>
      <c r="ESC2499" s="207"/>
      <c r="ESD2499" s="207"/>
      <c r="ESE2499" s="187"/>
      <c r="ESF2499" s="187"/>
      <c r="ESG2499" s="204"/>
      <c r="ESH2499" s="272"/>
      <c r="ESI2499" s="207"/>
      <c r="ESJ2499" s="238"/>
      <c r="ESK2499" s="207"/>
      <c r="ESL2499" s="207"/>
      <c r="ESM2499" s="187"/>
      <c r="ESN2499" s="187"/>
      <c r="ESO2499" s="204"/>
      <c r="ESP2499" s="272"/>
      <c r="ESQ2499" s="207"/>
      <c r="ESR2499" s="238"/>
      <c r="ESS2499" s="207"/>
      <c r="EST2499" s="207"/>
      <c r="ESU2499" s="187"/>
      <c r="ESV2499" s="187"/>
      <c r="ESW2499" s="204"/>
      <c r="ESX2499" s="272"/>
      <c r="ESY2499" s="207"/>
      <c r="ESZ2499" s="238"/>
      <c r="ETA2499" s="207"/>
      <c r="ETB2499" s="207"/>
      <c r="ETC2499" s="187"/>
      <c r="ETD2499" s="187"/>
      <c r="ETE2499" s="204"/>
      <c r="ETF2499" s="272"/>
      <c r="ETG2499" s="207"/>
      <c r="ETH2499" s="238"/>
      <c r="ETI2499" s="207"/>
      <c r="ETJ2499" s="207"/>
      <c r="ETK2499" s="187"/>
      <c r="ETL2499" s="187"/>
      <c r="ETM2499" s="204"/>
      <c r="ETN2499" s="272"/>
      <c r="ETO2499" s="207"/>
      <c r="ETP2499" s="238"/>
      <c r="ETQ2499" s="207"/>
      <c r="ETR2499" s="207"/>
      <c r="ETS2499" s="187"/>
      <c r="ETT2499" s="187"/>
      <c r="ETU2499" s="204"/>
      <c r="ETV2499" s="272"/>
      <c r="ETW2499" s="207"/>
      <c r="ETX2499" s="238"/>
      <c r="ETY2499" s="207"/>
      <c r="ETZ2499" s="207"/>
      <c r="EUA2499" s="187"/>
      <c r="EUB2499" s="187"/>
      <c r="EUC2499" s="204"/>
      <c r="EUD2499" s="272"/>
      <c r="EUE2499" s="207"/>
      <c r="EUF2499" s="238"/>
      <c r="EUG2499" s="207"/>
      <c r="EUH2499" s="207"/>
      <c r="EUI2499" s="187"/>
      <c r="EUJ2499" s="187"/>
      <c r="EUK2499" s="204"/>
      <c r="EUL2499" s="272"/>
      <c r="EUM2499" s="207"/>
      <c r="EUN2499" s="238"/>
      <c r="EUO2499" s="207"/>
      <c r="EUP2499" s="207"/>
      <c r="EUQ2499" s="187"/>
      <c r="EUR2499" s="187"/>
      <c r="EUS2499" s="204"/>
      <c r="EUT2499" s="272"/>
      <c r="EUU2499" s="207"/>
      <c r="EUV2499" s="238"/>
      <c r="EUW2499" s="207"/>
      <c r="EUX2499" s="207"/>
      <c r="EUY2499" s="187"/>
      <c r="EUZ2499" s="187"/>
      <c r="EVA2499" s="204"/>
      <c r="EVB2499" s="272"/>
      <c r="EVC2499" s="207"/>
      <c r="EVD2499" s="238"/>
      <c r="EVE2499" s="207"/>
      <c r="EVF2499" s="207"/>
      <c r="EVG2499" s="187"/>
      <c r="EVH2499" s="187"/>
      <c r="EVI2499" s="204"/>
      <c r="EVJ2499" s="272"/>
      <c r="EVK2499" s="207"/>
      <c r="EVL2499" s="238"/>
      <c r="EVM2499" s="207"/>
      <c r="EVN2499" s="207"/>
      <c r="EVO2499" s="187"/>
      <c r="EVP2499" s="187"/>
      <c r="EVQ2499" s="204"/>
      <c r="EVR2499" s="272"/>
      <c r="EVS2499" s="207"/>
      <c r="EVT2499" s="238"/>
      <c r="EVU2499" s="207"/>
      <c r="EVV2499" s="207"/>
      <c r="EVW2499" s="187"/>
      <c r="EVX2499" s="187"/>
      <c r="EVY2499" s="204"/>
      <c r="EVZ2499" s="272"/>
      <c r="EWA2499" s="207"/>
      <c r="EWB2499" s="238"/>
      <c r="EWC2499" s="207"/>
      <c r="EWD2499" s="207"/>
      <c r="EWE2499" s="187"/>
      <c r="EWF2499" s="187"/>
      <c r="EWG2499" s="204"/>
      <c r="EWH2499" s="272"/>
      <c r="EWI2499" s="207"/>
      <c r="EWJ2499" s="238"/>
      <c r="EWK2499" s="207"/>
      <c r="EWL2499" s="207"/>
      <c r="EWM2499" s="187"/>
      <c r="EWN2499" s="187"/>
      <c r="EWO2499" s="204"/>
      <c r="EWP2499" s="272"/>
      <c r="EWQ2499" s="207"/>
      <c r="EWR2499" s="238"/>
      <c r="EWS2499" s="207"/>
      <c r="EWT2499" s="207"/>
      <c r="EWU2499" s="187"/>
      <c r="EWV2499" s="187"/>
      <c r="EWW2499" s="204"/>
      <c r="EWX2499" s="272"/>
      <c r="EWY2499" s="207"/>
      <c r="EWZ2499" s="238"/>
      <c r="EXA2499" s="207"/>
      <c r="EXB2499" s="207"/>
      <c r="EXC2499" s="187"/>
      <c r="EXD2499" s="187"/>
      <c r="EXE2499" s="204"/>
      <c r="EXF2499" s="272"/>
      <c r="EXG2499" s="207"/>
      <c r="EXH2499" s="238"/>
      <c r="EXI2499" s="207"/>
      <c r="EXJ2499" s="207"/>
      <c r="EXK2499" s="187"/>
      <c r="EXL2499" s="187"/>
      <c r="EXM2499" s="204"/>
      <c r="EXN2499" s="272"/>
      <c r="EXO2499" s="207"/>
      <c r="EXP2499" s="238"/>
      <c r="EXQ2499" s="207"/>
      <c r="EXR2499" s="207"/>
      <c r="EXS2499" s="187"/>
      <c r="EXT2499" s="187"/>
      <c r="EXU2499" s="204"/>
      <c r="EXV2499" s="272"/>
      <c r="EXW2499" s="207"/>
      <c r="EXX2499" s="238"/>
      <c r="EXY2499" s="207"/>
      <c r="EXZ2499" s="207"/>
      <c r="EYA2499" s="187"/>
      <c r="EYB2499" s="187"/>
      <c r="EYC2499" s="204"/>
      <c r="EYD2499" s="272"/>
      <c r="EYE2499" s="207"/>
      <c r="EYF2499" s="238"/>
      <c r="EYG2499" s="207"/>
      <c r="EYH2499" s="207"/>
      <c r="EYI2499" s="187"/>
      <c r="EYJ2499" s="187"/>
      <c r="EYK2499" s="204"/>
      <c r="EYL2499" s="272"/>
      <c r="EYM2499" s="207"/>
      <c r="EYN2499" s="238"/>
      <c r="EYO2499" s="207"/>
      <c r="EYP2499" s="207"/>
      <c r="EYQ2499" s="187"/>
      <c r="EYR2499" s="187"/>
      <c r="EYS2499" s="204"/>
      <c r="EYT2499" s="272"/>
      <c r="EYU2499" s="207"/>
      <c r="EYV2499" s="238"/>
      <c r="EYW2499" s="207"/>
      <c r="EYX2499" s="207"/>
      <c r="EYY2499" s="187"/>
      <c r="EYZ2499" s="187"/>
      <c r="EZA2499" s="204"/>
      <c r="EZB2499" s="272"/>
      <c r="EZC2499" s="207"/>
      <c r="EZD2499" s="238"/>
      <c r="EZE2499" s="207"/>
      <c r="EZF2499" s="207"/>
      <c r="EZG2499" s="187"/>
      <c r="EZH2499" s="187"/>
      <c r="EZI2499" s="204"/>
      <c r="EZJ2499" s="272"/>
      <c r="EZK2499" s="207"/>
      <c r="EZL2499" s="238"/>
      <c r="EZM2499" s="207"/>
      <c r="EZN2499" s="207"/>
      <c r="EZO2499" s="187"/>
      <c r="EZP2499" s="187"/>
      <c r="EZQ2499" s="204"/>
      <c r="EZR2499" s="272"/>
      <c r="EZS2499" s="207"/>
      <c r="EZT2499" s="238"/>
      <c r="EZU2499" s="207"/>
      <c r="EZV2499" s="207"/>
      <c r="EZW2499" s="187"/>
      <c r="EZX2499" s="187"/>
      <c r="EZY2499" s="204"/>
      <c r="EZZ2499" s="272"/>
      <c r="FAA2499" s="207"/>
      <c r="FAB2499" s="238"/>
      <c r="FAC2499" s="207"/>
      <c r="FAD2499" s="207"/>
      <c r="FAE2499" s="187"/>
      <c r="FAF2499" s="187"/>
      <c r="FAG2499" s="204"/>
      <c r="FAH2499" s="272"/>
      <c r="FAI2499" s="207"/>
      <c r="FAJ2499" s="238"/>
      <c r="FAK2499" s="207"/>
      <c r="FAL2499" s="207"/>
      <c r="FAM2499" s="187"/>
      <c r="FAN2499" s="187"/>
      <c r="FAO2499" s="204"/>
      <c r="FAP2499" s="272"/>
      <c r="FAQ2499" s="207"/>
      <c r="FAR2499" s="238"/>
      <c r="FAS2499" s="207"/>
      <c r="FAT2499" s="207"/>
      <c r="FAU2499" s="187"/>
      <c r="FAV2499" s="187"/>
      <c r="FAW2499" s="204"/>
      <c r="FAX2499" s="272"/>
      <c r="FAY2499" s="207"/>
      <c r="FAZ2499" s="238"/>
      <c r="FBA2499" s="207"/>
      <c r="FBB2499" s="207"/>
      <c r="FBC2499" s="187"/>
      <c r="FBD2499" s="187"/>
      <c r="FBE2499" s="204"/>
      <c r="FBF2499" s="272"/>
      <c r="FBG2499" s="207"/>
      <c r="FBH2499" s="238"/>
      <c r="FBI2499" s="207"/>
      <c r="FBJ2499" s="207"/>
      <c r="FBK2499" s="187"/>
      <c r="FBL2499" s="187"/>
      <c r="FBM2499" s="204"/>
      <c r="FBN2499" s="272"/>
      <c r="FBO2499" s="207"/>
      <c r="FBP2499" s="238"/>
      <c r="FBQ2499" s="207"/>
      <c r="FBR2499" s="207"/>
      <c r="FBS2499" s="187"/>
      <c r="FBT2499" s="187"/>
      <c r="FBU2499" s="204"/>
      <c r="FBV2499" s="272"/>
      <c r="FBW2499" s="207"/>
      <c r="FBX2499" s="238"/>
      <c r="FBY2499" s="207"/>
      <c r="FBZ2499" s="207"/>
      <c r="FCA2499" s="187"/>
      <c r="FCB2499" s="187"/>
      <c r="FCC2499" s="204"/>
      <c r="FCD2499" s="272"/>
      <c r="FCE2499" s="207"/>
      <c r="FCF2499" s="238"/>
      <c r="FCG2499" s="207"/>
      <c r="FCH2499" s="207"/>
      <c r="FCI2499" s="187"/>
      <c r="FCJ2499" s="187"/>
      <c r="FCK2499" s="204"/>
      <c r="FCL2499" s="272"/>
      <c r="FCM2499" s="207"/>
      <c r="FCN2499" s="238"/>
      <c r="FCO2499" s="207"/>
      <c r="FCP2499" s="207"/>
      <c r="FCQ2499" s="187"/>
      <c r="FCR2499" s="187"/>
      <c r="FCS2499" s="204"/>
      <c r="FCT2499" s="272"/>
      <c r="FCU2499" s="207"/>
      <c r="FCV2499" s="238"/>
      <c r="FCW2499" s="207"/>
      <c r="FCX2499" s="207"/>
      <c r="FCY2499" s="187"/>
      <c r="FCZ2499" s="187"/>
      <c r="FDA2499" s="204"/>
      <c r="FDB2499" s="272"/>
      <c r="FDC2499" s="207"/>
      <c r="FDD2499" s="238"/>
      <c r="FDE2499" s="207"/>
      <c r="FDF2499" s="207"/>
      <c r="FDG2499" s="187"/>
      <c r="FDH2499" s="187"/>
      <c r="FDI2499" s="204"/>
      <c r="FDJ2499" s="272"/>
      <c r="FDK2499" s="207"/>
      <c r="FDL2499" s="238"/>
      <c r="FDM2499" s="207"/>
      <c r="FDN2499" s="207"/>
      <c r="FDO2499" s="187"/>
      <c r="FDP2499" s="187"/>
      <c r="FDQ2499" s="204"/>
      <c r="FDR2499" s="272"/>
      <c r="FDS2499" s="207"/>
      <c r="FDT2499" s="238"/>
      <c r="FDU2499" s="207"/>
      <c r="FDV2499" s="207"/>
      <c r="FDW2499" s="187"/>
      <c r="FDX2499" s="187"/>
      <c r="FDY2499" s="204"/>
      <c r="FDZ2499" s="272"/>
      <c r="FEA2499" s="207"/>
      <c r="FEB2499" s="238"/>
      <c r="FEC2499" s="207"/>
      <c r="FED2499" s="207"/>
      <c r="FEE2499" s="187"/>
      <c r="FEF2499" s="187"/>
      <c r="FEG2499" s="204"/>
      <c r="FEH2499" s="272"/>
      <c r="FEI2499" s="207"/>
      <c r="FEJ2499" s="238"/>
      <c r="FEK2499" s="207"/>
      <c r="FEL2499" s="207"/>
      <c r="FEM2499" s="187"/>
      <c r="FEN2499" s="187"/>
      <c r="FEO2499" s="204"/>
      <c r="FEP2499" s="272"/>
      <c r="FEQ2499" s="207"/>
      <c r="FER2499" s="238"/>
      <c r="FES2499" s="207"/>
      <c r="FET2499" s="207"/>
      <c r="FEU2499" s="187"/>
      <c r="FEV2499" s="187"/>
      <c r="FEW2499" s="204"/>
      <c r="FEX2499" s="272"/>
      <c r="FEY2499" s="207"/>
      <c r="FEZ2499" s="238"/>
      <c r="FFA2499" s="207"/>
      <c r="FFB2499" s="207"/>
      <c r="FFC2499" s="187"/>
      <c r="FFD2499" s="187"/>
      <c r="FFE2499" s="204"/>
      <c r="FFF2499" s="272"/>
      <c r="FFG2499" s="207"/>
      <c r="FFH2499" s="238"/>
      <c r="FFI2499" s="207"/>
      <c r="FFJ2499" s="207"/>
      <c r="FFK2499" s="187"/>
      <c r="FFL2499" s="187"/>
      <c r="FFM2499" s="204"/>
      <c r="FFN2499" s="272"/>
      <c r="FFO2499" s="207"/>
      <c r="FFP2499" s="238"/>
      <c r="FFQ2499" s="207"/>
      <c r="FFR2499" s="207"/>
      <c r="FFS2499" s="187"/>
      <c r="FFT2499" s="187"/>
      <c r="FFU2499" s="204"/>
      <c r="FFV2499" s="272"/>
      <c r="FFW2499" s="207"/>
      <c r="FFX2499" s="238"/>
      <c r="FFY2499" s="207"/>
      <c r="FFZ2499" s="207"/>
      <c r="FGA2499" s="187"/>
      <c r="FGB2499" s="187"/>
      <c r="FGC2499" s="204"/>
      <c r="FGD2499" s="272"/>
      <c r="FGE2499" s="207"/>
      <c r="FGF2499" s="238"/>
      <c r="FGG2499" s="207"/>
      <c r="FGH2499" s="207"/>
      <c r="FGI2499" s="187"/>
      <c r="FGJ2499" s="187"/>
      <c r="FGK2499" s="204"/>
      <c r="FGL2499" s="272"/>
      <c r="FGM2499" s="207"/>
      <c r="FGN2499" s="238"/>
      <c r="FGO2499" s="207"/>
      <c r="FGP2499" s="207"/>
      <c r="FGQ2499" s="187"/>
      <c r="FGR2499" s="187"/>
      <c r="FGS2499" s="204"/>
      <c r="FGT2499" s="272"/>
      <c r="FGU2499" s="207"/>
      <c r="FGV2499" s="238"/>
      <c r="FGW2499" s="207"/>
      <c r="FGX2499" s="207"/>
      <c r="FGY2499" s="187"/>
      <c r="FGZ2499" s="187"/>
      <c r="FHA2499" s="204"/>
      <c r="FHB2499" s="272"/>
      <c r="FHC2499" s="207"/>
      <c r="FHD2499" s="238"/>
      <c r="FHE2499" s="207"/>
      <c r="FHF2499" s="207"/>
      <c r="FHG2499" s="187"/>
      <c r="FHH2499" s="187"/>
      <c r="FHI2499" s="204"/>
      <c r="FHJ2499" s="272"/>
      <c r="FHK2499" s="207"/>
      <c r="FHL2499" s="238"/>
      <c r="FHM2499" s="207"/>
      <c r="FHN2499" s="207"/>
      <c r="FHO2499" s="187"/>
      <c r="FHP2499" s="187"/>
      <c r="FHQ2499" s="204"/>
      <c r="FHR2499" s="272"/>
      <c r="FHS2499" s="207"/>
      <c r="FHT2499" s="238"/>
      <c r="FHU2499" s="207"/>
      <c r="FHV2499" s="207"/>
      <c r="FHW2499" s="187"/>
      <c r="FHX2499" s="187"/>
      <c r="FHY2499" s="204"/>
      <c r="FHZ2499" s="272"/>
      <c r="FIA2499" s="207"/>
      <c r="FIB2499" s="238"/>
      <c r="FIC2499" s="207"/>
      <c r="FID2499" s="207"/>
      <c r="FIE2499" s="187"/>
      <c r="FIF2499" s="187"/>
      <c r="FIG2499" s="204"/>
      <c r="FIH2499" s="272"/>
      <c r="FII2499" s="207"/>
      <c r="FIJ2499" s="238"/>
      <c r="FIK2499" s="207"/>
      <c r="FIL2499" s="207"/>
      <c r="FIM2499" s="187"/>
      <c r="FIN2499" s="187"/>
      <c r="FIO2499" s="204"/>
      <c r="FIP2499" s="272"/>
      <c r="FIQ2499" s="207"/>
      <c r="FIR2499" s="238"/>
      <c r="FIS2499" s="207"/>
      <c r="FIT2499" s="207"/>
      <c r="FIU2499" s="187"/>
      <c r="FIV2499" s="187"/>
      <c r="FIW2499" s="204"/>
      <c r="FIX2499" s="272"/>
      <c r="FIY2499" s="207"/>
      <c r="FIZ2499" s="238"/>
      <c r="FJA2499" s="207"/>
      <c r="FJB2499" s="207"/>
      <c r="FJC2499" s="187"/>
      <c r="FJD2499" s="187"/>
      <c r="FJE2499" s="204"/>
      <c r="FJF2499" s="272"/>
      <c r="FJG2499" s="207"/>
      <c r="FJH2499" s="238"/>
      <c r="FJI2499" s="207"/>
      <c r="FJJ2499" s="207"/>
      <c r="FJK2499" s="187"/>
      <c r="FJL2499" s="187"/>
      <c r="FJM2499" s="204"/>
      <c r="FJN2499" s="272"/>
      <c r="FJO2499" s="207"/>
      <c r="FJP2499" s="238"/>
      <c r="FJQ2499" s="207"/>
      <c r="FJR2499" s="207"/>
      <c r="FJS2499" s="187"/>
      <c r="FJT2499" s="187"/>
      <c r="FJU2499" s="204"/>
      <c r="FJV2499" s="272"/>
      <c r="FJW2499" s="207"/>
      <c r="FJX2499" s="238"/>
      <c r="FJY2499" s="207"/>
      <c r="FJZ2499" s="207"/>
      <c r="FKA2499" s="187"/>
      <c r="FKB2499" s="187"/>
      <c r="FKC2499" s="204"/>
      <c r="FKD2499" s="272"/>
      <c r="FKE2499" s="207"/>
      <c r="FKF2499" s="238"/>
      <c r="FKG2499" s="207"/>
      <c r="FKH2499" s="207"/>
      <c r="FKI2499" s="187"/>
      <c r="FKJ2499" s="187"/>
      <c r="FKK2499" s="204"/>
      <c r="FKL2499" s="272"/>
      <c r="FKM2499" s="207"/>
      <c r="FKN2499" s="238"/>
      <c r="FKO2499" s="207"/>
      <c r="FKP2499" s="207"/>
      <c r="FKQ2499" s="187"/>
      <c r="FKR2499" s="187"/>
      <c r="FKS2499" s="204"/>
      <c r="FKT2499" s="272"/>
      <c r="FKU2499" s="207"/>
      <c r="FKV2499" s="238"/>
      <c r="FKW2499" s="207"/>
      <c r="FKX2499" s="207"/>
      <c r="FKY2499" s="187"/>
      <c r="FKZ2499" s="187"/>
      <c r="FLA2499" s="204"/>
      <c r="FLB2499" s="272"/>
      <c r="FLC2499" s="207"/>
      <c r="FLD2499" s="238"/>
      <c r="FLE2499" s="207"/>
      <c r="FLF2499" s="207"/>
      <c r="FLG2499" s="187"/>
      <c r="FLH2499" s="187"/>
      <c r="FLI2499" s="204"/>
      <c r="FLJ2499" s="272"/>
      <c r="FLK2499" s="207"/>
      <c r="FLL2499" s="238"/>
      <c r="FLM2499" s="207"/>
      <c r="FLN2499" s="207"/>
      <c r="FLO2499" s="187"/>
      <c r="FLP2499" s="187"/>
      <c r="FLQ2499" s="204"/>
      <c r="FLR2499" s="272"/>
      <c r="FLS2499" s="207"/>
      <c r="FLT2499" s="238"/>
      <c r="FLU2499" s="207"/>
      <c r="FLV2499" s="207"/>
      <c r="FLW2499" s="187"/>
      <c r="FLX2499" s="187"/>
      <c r="FLY2499" s="204"/>
      <c r="FLZ2499" s="272"/>
      <c r="FMA2499" s="207"/>
      <c r="FMB2499" s="238"/>
      <c r="FMC2499" s="207"/>
      <c r="FMD2499" s="207"/>
      <c r="FME2499" s="187"/>
      <c r="FMF2499" s="187"/>
      <c r="FMG2499" s="204"/>
      <c r="FMH2499" s="272"/>
      <c r="FMI2499" s="207"/>
      <c r="FMJ2499" s="238"/>
      <c r="FMK2499" s="207"/>
      <c r="FML2499" s="207"/>
      <c r="FMM2499" s="187"/>
      <c r="FMN2499" s="187"/>
      <c r="FMO2499" s="204"/>
      <c r="FMP2499" s="272"/>
      <c r="FMQ2499" s="207"/>
      <c r="FMR2499" s="238"/>
      <c r="FMS2499" s="207"/>
      <c r="FMT2499" s="207"/>
      <c r="FMU2499" s="187"/>
      <c r="FMV2499" s="187"/>
      <c r="FMW2499" s="204"/>
      <c r="FMX2499" s="272"/>
      <c r="FMY2499" s="207"/>
      <c r="FMZ2499" s="238"/>
      <c r="FNA2499" s="207"/>
      <c r="FNB2499" s="207"/>
      <c r="FNC2499" s="187"/>
      <c r="FND2499" s="187"/>
      <c r="FNE2499" s="204"/>
      <c r="FNF2499" s="272"/>
      <c r="FNG2499" s="207"/>
      <c r="FNH2499" s="238"/>
      <c r="FNI2499" s="207"/>
      <c r="FNJ2499" s="207"/>
      <c r="FNK2499" s="187"/>
      <c r="FNL2499" s="187"/>
      <c r="FNM2499" s="204"/>
      <c r="FNN2499" s="272"/>
      <c r="FNO2499" s="207"/>
      <c r="FNP2499" s="238"/>
      <c r="FNQ2499" s="207"/>
      <c r="FNR2499" s="207"/>
      <c r="FNS2499" s="187"/>
      <c r="FNT2499" s="187"/>
      <c r="FNU2499" s="204"/>
      <c r="FNV2499" s="272"/>
      <c r="FNW2499" s="207"/>
      <c r="FNX2499" s="238"/>
      <c r="FNY2499" s="207"/>
      <c r="FNZ2499" s="207"/>
      <c r="FOA2499" s="187"/>
      <c r="FOB2499" s="187"/>
      <c r="FOC2499" s="204"/>
      <c r="FOD2499" s="272"/>
      <c r="FOE2499" s="207"/>
      <c r="FOF2499" s="238"/>
      <c r="FOG2499" s="207"/>
      <c r="FOH2499" s="207"/>
      <c r="FOI2499" s="187"/>
      <c r="FOJ2499" s="187"/>
      <c r="FOK2499" s="204"/>
      <c r="FOL2499" s="272"/>
      <c r="FOM2499" s="207"/>
      <c r="FON2499" s="238"/>
      <c r="FOO2499" s="207"/>
      <c r="FOP2499" s="207"/>
      <c r="FOQ2499" s="187"/>
      <c r="FOR2499" s="187"/>
      <c r="FOS2499" s="204"/>
      <c r="FOT2499" s="272"/>
      <c r="FOU2499" s="207"/>
      <c r="FOV2499" s="238"/>
      <c r="FOW2499" s="207"/>
      <c r="FOX2499" s="207"/>
      <c r="FOY2499" s="187"/>
      <c r="FOZ2499" s="187"/>
      <c r="FPA2499" s="204"/>
      <c r="FPB2499" s="272"/>
      <c r="FPC2499" s="207"/>
      <c r="FPD2499" s="238"/>
      <c r="FPE2499" s="207"/>
      <c r="FPF2499" s="207"/>
      <c r="FPG2499" s="187"/>
      <c r="FPH2499" s="187"/>
      <c r="FPI2499" s="204"/>
      <c r="FPJ2499" s="272"/>
      <c r="FPK2499" s="207"/>
      <c r="FPL2499" s="238"/>
      <c r="FPM2499" s="207"/>
      <c r="FPN2499" s="207"/>
      <c r="FPO2499" s="187"/>
      <c r="FPP2499" s="187"/>
      <c r="FPQ2499" s="204"/>
      <c r="FPR2499" s="272"/>
      <c r="FPS2499" s="207"/>
      <c r="FPT2499" s="238"/>
      <c r="FPU2499" s="207"/>
      <c r="FPV2499" s="207"/>
      <c r="FPW2499" s="187"/>
      <c r="FPX2499" s="187"/>
      <c r="FPY2499" s="204"/>
      <c r="FPZ2499" s="272"/>
      <c r="FQA2499" s="207"/>
      <c r="FQB2499" s="238"/>
      <c r="FQC2499" s="207"/>
      <c r="FQD2499" s="207"/>
      <c r="FQE2499" s="187"/>
      <c r="FQF2499" s="187"/>
      <c r="FQG2499" s="204"/>
      <c r="FQH2499" s="272"/>
      <c r="FQI2499" s="207"/>
      <c r="FQJ2499" s="238"/>
      <c r="FQK2499" s="207"/>
      <c r="FQL2499" s="207"/>
      <c r="FQM2499" s="187"/>
      <c r="FQN2499" s="187"/>
      <c r="FQO2499" s="204"/>
      <c r="FQP2499" s="272"/>
      <c r="FQQ2499" s="207"/>
      <c r="FQR2499" s="238"/>
      <c r="FQS2499" s="207"/>
      <c r="FQT2499" s="207"/>
      <c r="FQU2499" s="187"/>
      <c r="FQV2499" s="187"/>
      <c r="FQW2499" s="204"/>
      <c r="FQX2499" s="272"/>
      <c r="FQY2499" s="207"/>
      <c r="FQZ2499" s="238"/>
      <c r="FRA2499" s="207"/>
      <c r="FRB2499" s="207"/>
      <c r="FRC2499" s="187"/>
      <c r="FRD2499" s="187"/>
      <c r="FRE2499" s="204"/>
      <c r="FRF2499" s="272"/>
      <c r="FRG2499" s="207"/>
      <c r="FRH2499" s="238"/>
      <c r="FRI2499" s="207"/>
      <c r="FRJ2499" s="207"/>
      <c r="FRK2499" s="187"/>
      <c r="FRL2499" s="187"/>
      <c r="FRM2499" s="204"/>
      <c r="FRN2499" s="272"/>
      <c r="FRO2499" s="207"/>
      <c r="FRP2499" s="238"/>
      <c r="FRQ2499" s="207"/>
      <c r="FRR2499" s="207"/>
      <c r="FRS2499" s="187"/>
      <c r="FRT2499" s="187"/>
      <c r="FRU2499" s="204"/>
      <c r="FRV2499" s="272"/>
      <c r="FRW2499" s="207"/>
      <c r="FRX2499" s="238"/>
      <c r="FRY2499" s="207"/>
      <c r="FRZ2499" s="207"/>
      <c r="FSA2499" s="187"/>
      <c r="FSB2499" s="187"/>
      <c r="FSC2499" s="204"/>
      <c r="FSD2499" s="272"/>
      <c r="FSE2499" s="207"/>
      <c r="FSF2499" s="238"/>
      <c r="FSG2499" s="207"/>
      <c r="FSH2499" s="207"/>
      <c r="FSI2499" s="187"/>
      <c r="FSJ2499" s="187"/>
      <c r="FSK2499" s="204"/>
      <c r="FSL2499" s="272"/>
      <c r="FSM2499" s="207"/>
      <c r="FSN2499" s="238"/>
      <c r="FSO2499" s="207"/>
      <c r="FSP2499" s="207"/>
      <c r="FSQ2499" s="187"/>
      <c r="FSR2499" s="187"/>
      <c r="FSS2499" s="204"/>
      <c r="FST2499" s="272"/>
      <c r="FSU2499" s="207"/>
      <c r="FSV2499" s="238"/>
      <c r="FSW2499" s="207"/>
      <c r="FSX2499" s="207"/>
      <c r="FSY2499" s="187"/>
      <c r="FSZ2499" s="187"/>
      <c r="FTA2499" s="204"/>
      <c r="FTB2499" s="272"/>
      <c r="FTC2499" s="207"/>
      <c r="FTD2499" s="238"/>
      <c r="FTE2499" s="207"/>
      <c r="FTF2499" s="207"/>
      <c r="FTG2499" s="187"/>
      <c r="FTH2499" s="187"/>
      <c r="FTI2499" s="204"/>
      <c r="FTJ2499" s="272"/>
      <c r="FTK2499" s="207"/>
      <c r="FTL2499" s="238"/>
      <c r="FTM2499" s="207"/>
      <c r="FTN2499" s="207"/>
      <c r="FTO2499" s="187"/>
      <c r="FTP2499" s="187"/>
      <c r="FTQ2499" s="204"/>
      <c r="FTR2499" s="272"/>
      <c r="FTS2499" s="207"/>
      <c r="FTT2499" s="238"/>
      <c r="FTU2499" s="207"/>
      <c r="FTV2499" s="207"/>
      <c r="FTW2499" s="187"/>
      <c r="FTX2499" s="187"/>
      <c r="FTY2499" s="204"/>
      <c r="FTZ2499" s="272"/>
      <c r="FUA2499" s="207"/>
      <c r="FUB2499" s="238"/>
      <c r="FUC2499" s="207"/>
      <c r="FUD2499" s="207"/>
      <c r="FUE2499" s="187"/>
      <c r="FUF2499" s="187"/>
      <c r="FUG2499" s="204"/>
      <c r="FUH2499" s="272"/>
      <c r="FUI2499" s="207"/>
      <c r="FUJ2499" s="238"/>
      <c r="FUK2499" s="207"/>
      <c r="FUL2499" s="207"/>
      <c r="FUM2499" s="187"/>
      <c r="FUN2499" s="187"/>
      <c r="FUO2499" s="204"/>
      <c r="FUP2499" s="272"/>
      <c r="FUQ2499" s="207"/>
      <c r="FUR2499" s="238"/>
      <c r="FUS2499" s="207"/>
      <c r="FUT2499" s="207"/>
      <c r="FUU2499" s="187"/>
      <c r="FUV2499" s="187"/>
      <c r="FUW2499" s="204"/>
      <c r="FUX2499" s="272"/>
      <c r="FUY2499" s="207"/>
      <c r="FUZ2499" s="238"/>
      <c r="FVA2499" s="207"/>
      <c r="FVB2499" s="207"/>
      <c r="FVC2499" s="187"/>
      <c r="FVD2499" s="187"/>
      <c r="FVE2499" s="204"/>
      <c r="FVF2499" s="272"/>
      <c r="FVG2499" s="207"/>
      <c r="FVH2499" s="238"/>
      <c r="FVI2499" s="207"/>
      <c r="FVJ2499" s="207"/>
      <c r="FVK2499" s="187"/>
      <c r="FVL2499" s="187"/>
      <c r="FVM2499" s="204"/>
      <c r="FVN2499" s="272"/>
      <c r="FVO2499" s="207"/>
      <c r="FVP2499" s="238"/>
      <c r="FVQ2499" s="207"/>
      <c r="FVR2499" s="207"/>
      <c r="FVS2499" s="187"/>
      <c r="FVT2499" s="187"/>
      <c r="FVU2499" s="204"/>
      <c r="FVV2499" s="272"/>
      <c r="FVW2499" s="207"/>
      <c r="FVX2499" s="238"/>
      <c r="FVY2499" s="207"/>
      <c r="FVZ2499" s="207"/>
      <c r="FWA2499" s="187"/>
      <c r="FWB2499" s="187"/>
      <c r="FWC2499" s="204"/>
      <c r="FWD2499" s="272"/>
      <c r="FWE2499" s="207"/>
      <c r="FWF2499" s="238"/>
      <c r="FWG2499" s="207"/>
      <c r="FWH2499" s="207"/>
      <c r="FWI2499" s="187"/>
      <c r="FWJ2499" s="187"/>
      <c r="FWK2499" s="204"/>
      <c r="FWL2499" s="272"/>
      <c r="FWM2499" s="207"/>
      <c r="FWN2499" s="238"/>
      <c r="FWO2499" s="207"/>
      <c r="FWP2499" s="207"/>
      <c r="FWQ2499" s="187"/>
      <c r="FWR2499" s="187"/>
      <c r="FWS2499" s="204"/>
      <c r="FWT2499" s="272"/>
      <c r="FWU2499" s="207"/>
      <c r="FWV2499" s="238"/>
      <c r="FWW2499" s="207"/>
      <c r="FWX2499" s="207"/>
      <c r="FWY2499" s="187"/>
      <c r="FWZ2499" s="187"/>
      <c r="FXA2499" s="204"/>
      <c r="FXB2499" s="272"/>
      <c r="FXC2499" s="207"/>
      <c r="FXD2499" s="238"/>
      <c r="FXE2499" s="207"/>
      <c r="FXF2499" s="207"/>
      <c r="FXG2499" s="187"/>
      <c r="FXH2499" s="187"/>
      <c r="FXI2499" s="204"/>
      <c r="FXJ2499" s="272"/>
      <c r="FXK2499" s="207"/>
      <c r="FXL2499" s="238"/>
      <c r="FXM2499" s="207"/>
      <c r="FXN2499" s="207"/>
      <c r="FXO2499" s="187"/>
      <c r="FXP2499" s="187"/>
      <c r="FXQ2499" s="204"/>
      <c r="FXR2499" s="272"/>
      <c r="FXS2499" s="207"/>
      <c r="FXT2499" s="238"/>
      <c r="FXU2499" s="207"/>
      <c r="FXV2499" s="207"/>
      <c r="FXW2499" s="187"/>
      <c r="FXX2499" s="187"/>
      <c r="FXY2499" s="204"/>
      <c r="FXZ2499" s="272"/>
      <c r="FYA2499" s="207"/>
      <c r="FYB2499" s="238"/>
      <c r="FYC2499" s="207"/>
      <c r="FYD2499" s="207"/>
      <c r="FYE2499" s="187"/>
      <c r="FYF2499" s="187"/>
      <c r="FYG2499" s="204"/>
      <c r="FYH2499" s="272"/>
      <c r="FYI2499" s="207"/>
      <c r="FYJ2499" s="238"/>
      <c r="FYK2499" s="207"/>
      <c r="FYL2499" s="207"/>
      <c r="FYM2499" s="187"/>
      <c r="FYN2499" s="187"/>
      <c r="FYO2499" s="204"/>
      <c r="FYP2499" s="272"/>
      <c r="FYQ2499" s="207"/>
      <c r="FYR2499" s="238"/>
      <c r="FYS2499" s="207"/>
      <c r="FYT2499" s="207"/>
      <c r="FYU2499" s="187"/>
      <c r="FYV2499" s="187"/>
      <c r="FYW2499" s="204"/>
      <c r="FYX2499" s="272"/>
      <c r="FYY2499" s="207"/>
      <c r="FYZ2499" s="238"/>
      <c r="FZA2499" s="207"/>
      <c r="FZB2499" s="207"/>
      <c r="FZC2499" s="187"/>
      <c r="FZD2499" s="187"/>
      <c r="FZE2499" s="204"/>
      <c r="FZF2499" s="272"/>
      <c r="FZG2499" s="207"/>
      <c r="FZH2499" s="238"/>
      <c r="FZI2499" s="207"/>
      <c r="FZJ2499" s="207"/>
      <c r="FZK2499" s="187"/>
      <c r="FZL2499" s="187"/>
      <c r="FZM2499" s="204"/>
      <c r="FZN2499" s="272"/>
      <c r="FZO2499" s="207"/>
      <c r="FZP2499" s="238"/>
      <c r="FZQ2499" s="207"/>
      <c r="FZR2499" s="207"/>
      <c r="FZS2499" s="187"/>
      <c r="FZT2499" s="187"/>
      <c r="FZU2499" s="204"/>
      <c r="FZV2499" s="272"/>
      <c r="FZW2499" s="207"/>
      <c r="FZX2499" s="238"/>
      <c r="FZY2499" s="207"/>
      <c r="FZZ2499" s="207"/>
      <c r="GAA2499" s="187"/>
      <c r="GAB2499" s="187"/>
      <c r="GAC2499" s="204"/>
      <c r="GAD2499" s="272"/>
      <c r="GAE2499" s="207"/>
      <c r="GAF2499" s="238"/>
      <c r="GAG2499" s="207"/>
      <c r="GAH2499" s="207"/>
      <c r="GAI2499" s="187"/>
      <c r="GAJ2499" s="187"/>
      <c r="GAK2499" s="204"/>
      <c r="GAL2499" s="272"/>
      <c r="GAM2499" s="207"/>
      <c r="GAN2499" s="238"/>
      <c r="GAO2499" s="207"/>
      <c r="GAP2499" s="207"/>
      <c r="GAQ2499" s="187"/>
      <c r="GAR2499" s="187"/>
      <c r="GAS2499" s="204"/>
      <c r="GAT2499" s="272"/>
      <c r="GAU2499" s="207"/>
      <c r="GAV2499" s="238"/>
      <c r="GAW2499" s="207"/>
      <c r="GAX2499" s="207"/>
      <c r="GAY2499" s="187"/>
      <c r="GAZ2499" s="187"/>
      <c r="GBA2499" s="204"/>
      <c r="GBB2499" s="272"/>
      <c r="GBC2499" s="207"/>
      <c r="GBD2499" s="238"/>
      <c r="GBE2499" s="207"/>
      <c r="GBF2499" s="207"/>
      <c r="GBG2499" s="187"/>
      <c r="GBH2499" s="187"/>
      <c r="GBI2499" s="204"/>
      <c r="GBJ2499" s="272"/>
      <c r="GBK2499" s="207"/>
      <c r="GBL2499" s="238"/>
      <c r="GBM2499" s="207"/>
      <c r="GBN2499" s="207"/>
      <c r="GBO2499" s="187"/>
      <c r="GBP2499" s="187"/>
      <c r="GBQ2499" s="204"/>
      <c r="GBR2499" s="272"/>
      <c r="GBS2499" s="207"/>
      <c r="GBT2499" s="238"/>
      <c r="GBU2499" s="207"/>
      <c r="GBV2499" s="207"/>
      <c r="GBW2499" s="187"/>
      <c r="GBX2499" s="187"/>
      <c r="GBY2499" s="204"/>
      <c r="GBZ2499" s="272"/>
      <c r="GCA2499" s="207"/>
      <c r="GCB2499" s="238"/>
      <c r="GCC2499" s="207"/>
      <c r="GCD2499" s="207"/>
      <c r="GCE2499" s="187"/>
      <c r="GCF2499" s="187"/>
      <c r="GCG2499" s="204"/>
      <c r="GCH2499" s="272"/>
      <c r="GCI2499" s="207"/>
      <c r="GCJ2499" s="238"/>
      <c r="GCK2499" s="207"/>
      <c r="GCL2499" s="207"/>
      <c r="GCM2499" s="187"/>
      <c r="GCN2499" s="187"/>
      <c r="GCO2499" s="204"/>
      <c r="GCP2499" s="272"/>
      <c r="GCQ2499" s="207"/>
      <c r="GCR2499" s="238"/>
      <c r="GCS2499" s="207"/>
      <c r="GCT2499" s="207"/>
      <c r="GCU2499" s="187"/>
      <c r="GCV2499" s="187"/>
      <c r="GCW2499" s="204"/>
      <c r="GCX2499" s="272"/>
      <c r="GCY2499" s="207"/>
      <c r="GCZ2499" s="238"/>
      <c r="GDA2499" s="207"/>
      <c r="GDB2499" s="207"/>
      <c r="GDC2499" s="187"/>
      <c r="GDD2499" s="187"/>
      <c r="GDE2499" s="204"/>
      <c r="GDF2499" s="272"/>
      <c r="GDG2499" s="207"/>
      <c r="GDH2499" s="238"/>
      <c r="GDI2499" s="207"/>
      <c r="GDJ2499" s="207"/>
      <c r="GDK2499" s="187"/>
      <c r="GDL2499" s="187"/>
      <c r="GDM2499" s="204"/>
      <c r="GDN2499" s="272"/>
      <c r="GDO2499" s="207"/>
      <c r="GDP2499" s="238"/>
      <c r="GDQ2499" s="207"/>
      <c r="GDR2499" s="207"/>
      <c r="GDS2499" s="187"/>
      <c r="GDT2499" s="187"/>
      <c r="GDU2499" s="204"/>
      <c r="GDV2499" s="272"/>
      <c r="GDW2499" s="207"/>
      <c r="GDX2499" s="238"/>
      <c r="GDY2499" s="207"/>
      <c r="GDZ2499" s="207"/>
      <c r="GEA2499" s="187"/>
      <c r="GEB2499" s="187"/>
      <c r="GEC2499" s="204"/>
      <c r="GED2499" s="272"/>
      <c r="GEE2499" s="207"/>
      <c r="GEF2499" s="238"/>
      <c r="GEG2499" s="207"/>
      <c r="GEH2499" s="207"/>
      <c r="GEI2499" s="187"/>
      <c r="GEJ2499" s="187"/>
      <c r="GEK2499" s="204"/>
      <c r="GEL2499" s="272"/>
      <c r="GEM2499" s="207"/>
      <c r="GEN2499" s="238"/>
      <c r="GEO2499" s="207"/>
      <c r="GEP2499" s="207"/>
      <c r="GEQ2499" s="187"/>
      <c r="GER2499" s="187"/>
      <c r="GES2499" s="204"/>
      <c r="GET2499" s="272"/>
      <c r="GEU2499" s="207"/>
      <c r="GEV2499" s="238"/>
      <c r="GEW2499" s="207"/>
      <c r="GEX2499" s="207"/>
      <c r="GEY2499" s="187"/>
      <c r="GEZ2499" s="187"/>
      <c r="GFA2499" s="204"/>
      <c r="GFB2499" s="272"/>
      <c r="GFC2499" s="207"/>
      <c r="GFD2499" s="238"/>
      <c r="GFE2499" s="207"/>
      <c r="GFF2499" s="207"/>
      <c r="GFG2499" s="187"/>
      <c r="GFH2499" s="187"/>
      <c r="GFI2499" s="204"/>
      <c r="GFJ2499" s="272"/>
      <c r="GFK2499" s="207"/>
      <c r="GFL2499" s="238"/>
      <c r="GFM2499" s="207"/>
      <c r="GFN2499" s="207"/>
      <c r="GFO2499" s="187"/>
      <c r="GFP2499" s="187"/>
      <c r="GFQ2499" s="204"/>
      <c r="GFR2499" s="272"/>
      <c r="GFS2499" s="207"/>
      <c r="GFT2499" s="238"/>
      <c r="GFU2499" s="207"/>
      <c r="GFV2499" s="207"/>
      <c r="GFW2499" s="187"/>
      <c r="GFX2499" s="187"/>
      <c r="GFY2499" s="204"/>
      <c r="GFZ2499" s="272"/>
      <c r="GGA2499" s="207"/>
      <c r="GGB2499" s="238"/>
      <c r="GGC2499" s="207"/>
      <c r="GGD2499" s="207"/>
      <c r="GGE2499" s="187"/>
      <c r="GGF2499" s="187"/>
      <c r="GGG2499" s="204"/>
      <c r="GGH2499" s="272"/>
      <c r="GGI2499" s="207"/>
      <c r="GGJ2499" s="238"/>
      <c r="GGK2499" s="207"/>
      <c r="GGL2499" s="207"/>
      <c r="GGM2499" s="187"/>
      <c r="GGN2499" s="187"/>
      <c r="GGO2499" s="204"/>
      <c r="GGP2499" s="272"/>
      <c r="GGQ2499" s="207"/>
      <c r="GGR2499" s="238"/>
      <c r="GGS2499" s="207"/>
      <c r="GGT2499" s="207"/>
      <c r="GGU2499" s="187"/>
      <c r="GGV2499" s="187"/>
      <c r="GGW2499" s="204"/>
      <c r="GGX2499" s="272"/>
      <c r="GGY2499" s="207"/>
      <c r="GGZ2499" s="238"/>
      <c r="GHA2499" s="207"/>
      <c r="GHB2499" s="207"/>
      <c r="GHC2499" s="187"/>
      <c r="GHD2499" s="187"/>
      <c r="GHE2499" s="204"/>
      <c r="GHF2499" s="272"/>
      <c r="GHG2499" s="207"/>
      <c r="GHH2499" s="238"/>
      <c r="GHI2499" s="207"/>
      <c r="GHJ2499" s="207"/>
      <c r="GHK2499" s="187"/>
      <c r="GHL2499" s="187"/>
      <c r="GHM2499" s="204"/>
      <c r="GHN2499" s="272"/>
      <c r="GHO2499" s="207"/>
      <c r="GHP2499" s="238"/>
      <c r="GHQ2499" s="207"/>
      <c r="GHR2499" s="207"/>
      <c r="GHS2499" s="187"/>
      <c r="GHT2499" s="187"/>
      <c r="GHU2499" s="204"/>
      <c r="GHV2499" s="272"/>
      <c r="GHW2499" s="207"/>
      <c r="GHX2499" s="238"/>
      <c r="GHY2499" s="207"/>
      <c r="GHZ2499" s="207"/>
      <c r="GIA2499" s="187"/>
      <c r="GIB2499" s="187"/>
      <c r="GIC2499" s="204"/>
      <c r="GID2499" s="272"/>
      <c r="GIE2499" s="207"/>
      <c r="GIF2499" s="238"/>
      <c r="GIG2499" s="207"/>
      <c r="GIH2499" s="207"/>
      <c r="GII2499" s="187"/>
      <c r="GIJ2499" s="187"/>
      <c r="GIK2499" s="204"/>
      <c r="GIL2499" s="272"/>
      <c r="GIM2499" s="207"/>
      <c r="GIN2499" s="238"/>
      <c r="GIO2499" s="207"/>
      <c r="GIP2499" s="207"/>
      <c r="GIQ2499" s="187"/>
      <c r="GIR2499" s="187"/>
      <c r="GIS2499" s="204"/>
      <c r="GIT2499" s="272"/>
      <c r="GIU2499" s="207"/>
      <c r="GIV2499" s="238"/>
      <c r="GIW2499" s="207"/>
      <c r="GIX2499" s="207"/>
      <c r="GIY2499" s="187"/>
      <c r="GIZ2499" s="187"/>
      <c r="GJA2499" s="204"/>
      <c r="GJB2499" s="272"/>
      <c r="GJC2499" s="207"/>
      <c r="GJD2499" s="238"/>
      <c r="GJE2499" s="207"/>
      <c r="GJF2499" s="207"/>
      <c r="GJG2499" s="187"/>
      <c r="GJH2499" s="187"/>
      <c r="GJI2499" s="204"/>
      <c r="GJJ2499" s="272"/>
      <c r="GJK2499" s="207"/>
      <c r="GJL2499" s="238"/>
      <c r="GJM2499" s="207"/>
      <c r="GJN2499" s="207"/>
      <c r="GJO2499" s="187"/>
      <c r="GJP2499" s="187"/>
      <c r="GJQ2499" s="204"/>
      <c r="GJR2499" s="272"/>
      <c r="GJS2499" s="207"/>
      <c r="GJT2499" s="238"/>
      <c r="GJU2499" s="207"/>
      <c r="GJV2499" s="207"/>
      <c r="GJW2499" s="187"/>
      <c r="GJX2499" s="187"/>
      <c r="GJY2499" s="204"/>
      <c r="GJZ2499" s="272"/>
      <c r="GKA2499" s="207"/>
      <c r="GKB2499" s="238"/>
      <c r="GKC2499" s="207"/>
      <c r="GKD2499" s="207"/>
      <c r="GKE2499" s="187"/>
      <c r="GKF2499" s="187"/>
      <c r="GKG2499" s="204"/>
      <c r="GKH2499" s="272"/>
      <c r="GKI2499" s="207"/>
      <c r="GKJ2499" s="238"/>
      <c r="GKK2499" s="207"/>
      <c r="GKL2499" s="207"/>
      <c r="GKM2499" s="187"/>
      <c r="GKN2499" s="187"/>
      <c r="GKO2499" s="204"/>
      <c r="GKP2499" s="272"/>
      <c r="GKQ2499" s="207"/>
      <c r="GKR2499" s="238"/>
      <c r="GKS2499" s="207"/>
      <c r="GKT2499" s="207"/>
      <c r="GKU2499" s="187"/>
      <c r="GKV2499" s="187"/>
      <c r="GKW2499" s="204"/>
      <c r="GKX2499" s="272"/>
      <c r="GKY2499" s="207"/>
      <c r="GKZ2499" s="238"/>
      <c r="GLA2499" s="207"/>
      <c r="GLB2499" s="207"/>
      <c r="GLC2499" s="187"/>
      <c r="GLD2499" s="187"/>
      <c r="GLE2499" s="204"/>
      <c r="GLF2499" s="272"/>
      <c r="GLG2499" s="207"/>
      <c r="GLH2499" s="238"/>
      <c r="GLI2499" s="207"/>
      <c r="GLJ2499" s="207"/>
      <c r="GLK2499" s="187"/>
      <c r="GLL2499" s="187"/>
      <c r="GLM2499" s="204"/>
      <c r="GLN2499" s="272"/>
      <c r="GLO2499" s="207"/>
      <c r="GLP2499" s="238"/>
      <c r="GLQ2499" s="207"/>
      <c r="GLR2499" s="207"/>
      <c r="GLS2499" s="187"/>
      <c r="GLT2499" s="187"/>
      <c r="GLU2499" s="204"/>
      <c r="GLV2499" s="272"/>
      <c r="GLW2499" s="207"/>
      <c r="GLX2499" s="238"/>
      <c r="GLY2499" s="207"/>
      <c r="GLZ2499" s="207"/>
      <c r="GMA2499" s="187"/>
      <c r="GMB2499" s="187"/>
      <c r="GMC2499" s="204"/>
      <c r="GMD2499" s="272"/>
      <c r="GME2499" s="207"/>
      <c r="GMF2499" s="238"/>
      <c r="GMG2499" s="207"/>
      <c r="GMH2499" s="207"/>
      <c r="GMI2499" s="187"/>
      <c r="GMJ2499" s="187"/>
      <c r="GMK2499" s="204"/>
      <c r="GML2499" s="272"/>
      <c r="GMM2499" s="207"/>
      <c r="GMN2499" s="238"/>
      <c r="GMO2499" s="207"/>
      <c r="GMP2499" s="207"/>
      <c r="GMQ2499" s="187"/>
      <c r="GMR2499" s="187"/>
      <c r="GMS2499" s="204"/>
      <c r="GMT2499" s="272"/>
      <c r="GMU2499" s="207"/>
      <c r="GMV2499" s="238"/>
      <c r="GMW2499" s="207"/>
      <c r="GMX2499" s="207"/>
      <c r="GMY2499" s="187"/>
      <c r="GMZ2499" s="187"/>
      <c r="GNA2499" s="204"/>
      <c r="GNB2499" s="272"/>
      <c r="GNC2499" s="207"/>
      <c r="GND2499" s="238"/>
      <c r="GNE2499" s="207"/>
      <c r="GNF2499" s="207"/>
      <c r="GNG2499" s="187"/>
      <c r="GNH2499" s="187"/>
      <c r="GNI2499" s="204"/>
      <c r="GNJ2499" s="272"/>
      <c r="GNK2499" s="207"/>
      <c r="GNL2499" s="238"/>
      <c r="GNM2499" s="207"/>
      <c r="GNN2499" s="207"/>
      <c r="GNO2499" s="187"/>
      <c r="GNP2499" s="187"/>
      <c r="GNQ2499" s="204"/>
      <c r="GNR2499" s="272"/>
      <c r="GNS2499" s="207"/>
      <c r="GNT2499" s="238"/>
      <c r="GNU2499" s="207"/>
      <c r="GNV2499" s="207"/>
      <c r="GNW2499" s="187"/>
      <c r="GNX2499" s="187"/>
      <c r="GNY2499" s="204"/>
      <c r="GNZ2499" s="272"/>
      <c r="GOA2499" s="207"/>
      <c r="GOB2499" s="238"/>
      <c r="GOC2499" s="207"/>
      <c r="GOD2499" s="207"/>
      <c r="GOE2499" s="187"/>
      <c r="GOF2499" s="187"/>
      <c r="GOG2499" s="204"/>
      <c r="GOH2499" s="272"/>
      <c r="GOI2499" s="207"/>
      <c r="GOJ2499" s="238"/>
      <c r="GOK2499" s="207"/>
      <c r="GOL2499" s="207"/>
      <c r="GOM2499" s="187"/>
      <c r="GON2499" s="187"/>
      <c r="GOO2499" s="204"/>
      <c r="GOP2499" s="272"/>
      <c r="GOQ2499" s="207"/>
      <c r="GOR2499" s="238"/>
      <c r="GOS2499" s="207"/>
      <c r="GOT2499" s="207"/>
      <c r="GOU2499" s="187"/>
      <c r="GOV2499" s="187"/>
      <c r="GOW2499" s="204"/>
      <c r="GOX2499" s="272"/>
      <c r="GOY2499" s="207"/>
      <c r="GOZ2499" s="238"/>
      <c r="GPA2499" s="207"/>
      <c r="GPB2499" s="207"/>
      <c r="GPC2499" s="187"/>
      <c r="GPD2499" s="187"/>
      <c r="GPE2499" s="204"/>
      <c r="GPF2499" s="272"/>
      <c r="GPG2499" s="207"/>
      <c r="GPH2499" s="238"/>
      <c r="GPI2499" s="207"/>
      <c r="GPJ2499" s="207"/>
      <c r="GPK2499" s="187"/>
      <c r="GPL2499" s="187"/>
      <c r="GPM2499" s="204"/>
      <c r="GPN2499" s="272"/>
      <c r="GPO2499" s="207"/>
      <c r="GPP2499" s="238"/>
      <c r="GPQ2499" s="207"/>
      <c r="GPR2499" s="207"/>
      <c r="GPS2499" s="187"/>
      <c r="GPT2499" s="187"/>
      <c r="GPU2499" s="204"/>
      <c r="GPV2499" s="272"/>
      <c r="GPW2499" s="207"/>
      <c r="GPX2499" s="238"/>
      <c r="GPY2499" s="207"/>
      <c r="GPZ2499" s="207"/>
      <c r="GQA2499" s="187"/>
      <c r="GQB2499" s="187"/>
      <c r="GQC2499" s="204"/>
      <c r="GQD2499" s="272"/>
      <c r="GQE2499" s="207"/>
      <c r="GQF2499" s="238"/>
      <c r="GQG2499" s="207"/>
      <c r="GQH2499" s="207"/>
      <c r="GQI2499" s="187"/>
      <c r="GQJ2499" s="187"/>
      <c r="GQK2499" s="204"/>
      <c r="GQL2499" s="272"/>
      <c r="GQM2499" s="207"/>
      <c r="GQN2499" s="238"/>
      <c r="GQO2499" s="207"/>
      <c r="GQP2499" s="207"/>
      <c r="GQQ2499" s="187"/>
      <c r="GQR2499" s="187"/>
      <c r="GQS2499" s="204"/>
      <c r="GQT2499" s="272"/>
      <c r="GQU2499" s="207"/>
      <c r="GQV2499" s="238"/>
      <c r="GQW2499" s="207"/>
      <c r="GQX2499" s="207"/>
      <c r="GQY2499" s="187"/>
      <c r="GQZ2499" s="187"/>
      <c r="GRA2499" s="204"/>
      <c r="GRB2499" s="272"/>
      <c r="GRC2499" s="207"/>
      <c r="GRD2499" s="238"/>
      <c r="GRE2499" s="207"/>
      <c r="GRF2499" s="207"/>
      <c r="GRG2499" s="187"/>
      <c r="GRH2499" s="187"/>
      <c r="GRI2499" s="204"/>
      <c r="GRJ2499" s="272"/>
      <c r="GRK2499" s="207"/>
      <c r="GRL2499" s="238"/>
      <c r="GRM2499" s="207"/>
      <c r="GRN2499" s="207"/>
      <c r="GRO2499" s="187"/>
      <c r="GRP2499" s="187"/>
      <c r="GRQ2499" s="204"/>
      <c r="GRR2499" s="272"/>
      <c r="GRS2499" s="207"/>
      <c r="GRT2499" s="238"/>
      <c r="GRU2499" s="207"/>
      <c r="GRV2499" s="207"/>
      <c r="GRW2499" s="187"/>
      <c r="GRX2499" s="187"/>
      <c r="GRY2499" s="204"/>
      <c r="GRZ2499" s="272"/>
      <c r="GSA2499" s="207"/>
      <c r="GSB2499" s="238"/>
      <c r="GSC2499" s="207"/>
      <c r="GSD2499" s="207"/>
      <c r="GSE2499" s="187"/>
      <c r="GSF2499" s="187"/>
      <c r="GSG2499" s="204"/>
      <c r="GSH2499" s="272"/>
      <c r="GSI2499" s="207"/>
      <c r="GSJ2499" s="238"/>
      <c r="GSK2499" s="207"/>
      <c r="GSL2499" s="207"/>
      <c r="GSM2499" s="187"/>
      <c r="GSN2499" s="187"/>
      <c r="GSO2499" s="204"/>
      <c r="GSP2499" s="272"/>
      <c r="GSQ2499" s="207"/>
      <c r="GSR2499" s="238"/>
      <c r="GSS2499" s="207"/>
      <c r="GST2499" s="207"/>
      <c r="GSU2499" s="187"/>
      <c r="GSV2499" s="187"/>
      <c r="GSW2499" s="204"/>
      <c r="GSX2499" s="272"/>
      <c r="GSY2499" s="207"/>
      <c r="GSZ2499" s="238"/>
      <c r="GTA2499" s="207"/>
      <c r="GTB2499" s="207"/>
      <c r="GTC2499" s="187"/>
      <c r="GTD2499" s="187"/>
      <c r="GTE2499" s="204"/>
      <c r="GTF2499" s="272"/>
      <c r="GTG2499" s="207"/>
      <c r="GTH2499" s="238"/>
      <c r="GTI2499" s="207"/>
      <c r="GTJ2499" s="207"/>
      <c r="GTK2499" s="187"/>
      <c r="GTL2499" s="187"/>
      <c r="GTM2499" s="204"/>
      <c r="GTN2499" s="272"/>
      <c r="GTO2499" s="207"/>
      <c r="GTP2499" s="238"/>
      <c r="GTQ2499" s="207"/>
      <c r="GTR2499" s="207"/>
      <c r="GTS2499" s="187"/>
      <c r="GTT2499" s="187"/>
      <c r="GTU2499" s="204"/>
      <c r="GTV2499" s="272"/>
      <c r="GTW2499" s="207"/>
      <c r="GTX2499" s="238"/>
      <c r="GTY2499" s="207"/>
      <c r="GTZ2499" s="207"/>
      <c r="GUA2499" s="187"/>
      <c r="GUB2499" s="187"/>
      <c r="GUC2499" s="204"/>
      <c r="GUD2499" s="272"/>
      <c r="GUE2499" s="207"/>
      <c r="GUF2499" s="238"/>
      <c r="GUG2499" s="207"/>
      <c r="GUH2499" s="207"/>
      <c r="GUI2499" s="187"/>
      <c r="GUJ2499" s="187"/>
      <c r="GUK2499" s="204"/>
      <c r="GUL2499" s="272"/>
      <c r="GUM2499" s="207"/>
      <c r="GUN2499" s="238"/>
      <c r="GUO2499" s="207"/>
      <c r="GUP2499" s="207"/>
      <c r="GUQ2499" s="187"/>
      <c r="GUR2499" s="187"/>
      <c r="GUS2499" s="204"/>
      <c r="GUT2499" s="272"/>
      <c r="GUU2499" s="207"/>
      <c r="GUV2499" s="238"/>
      <c r="GUW2499" s="207"/>
      <c r="GUX2499" s="207"/>
      <c r="GUY2499" s="187"/>
      <c r="GUZ2499" s="187"/>
      <c r="GVA2499" s="204"/>
      <c r="GVB2499" s="272"/>
      <c r="GVC2499" s="207"/>
      <c r="GVD2499" s="238"/>
      <c r="GVE2499" s="207"/>
      <c r="GVF2499" s="207"/>
      <c r="GVG2499" s="187"/>
      <c r="GVH2499" s="187"/>
      <c r="GVI2499" s="204"/>
      <c r="GVJ2499" s="272"/>
      <c r="GVK2499" s="207"/>
      <c r="GVL2499" s="238"/>
      <c r="GVM2499" s="207"/>
      <c r="GVN2499" s="207"/>
      <c r="GVO2499" s="187"/>
      <c r="GVP2499" s="187"/>
      <c r="GVQ2499" s="204"/>
      <c r="GVR2499" s="272"/>
      <c r="GVS2499" s="207"/>
      <c r="GVT2499" s="238"/>
      <c r="GVU2499" s="207"/>
      <c r="GVV2499" s="207"/>
      <c r="GVW2499" s="187"/>
      <c r="GVX2499" s="187"/>
      <c r="GVY2499" s="204"/>
      <c r="GVZ2499" s="272"/>
      <c r="GWA2499" s="207"/>
      <c r="GWB2499" s="238"/>
      <c r="GWC2499" s="207"/>
      <c r="GWD2499" s="207"/>
      <c r="GWE2499" s="187"/>
      <c r="GWF2499" s="187"/>
      <c r="GWG2499" s="204"/>
      <c r="GWH2499" s="272"/>
      <c r="GWI2499" s="207"/>
      <c r="GWJ2499" s="238"/>
      <c r="GWK2499" s="207"/>
      <c r="GWL2499" s="207"/>
      <c r="GWM2499" s="187"/>
      <c r="GWN2499" s="187"/>
      <c r="GWO2499" s="204"/>
      <c r="GWP2499" s="272"/>
      <c r="GWQ2499" s="207"/>
      <c r="GWR2499" s="238"/>
      <c r="GWS2499" s="207"/>
      <c r="GWT2499" s="207"/>
      <c r="GWU2499" s="187"/>
      <c r="GWV2499" s="187"/>
      <c r="GWW2499" s="204"/>
      <c r="GWX2499" s="272"/>
      <c r="GWY2499" s="207"/>
      <c r="GWZ2499" s="238"/>
      <c r="GXA2499" s="207"/>
      <c r="GXB2499" s="207"/>
      <c r="GXC2499" s="187"/>
      <c r="GXD2499" s="187"/>
      <c r="GXE2499" s="204"/>
      <c r="GXF2499" s="272"/>
      <c r="GXG2499" s="207"/>
      <c r="GXH2499" s="238"/>
      <c r="GXI2499" s="207"/>
      <c r="GXJ2499" s="207"/>
      <c r="GXK2499" s="187"/>
      <c r="GXL2499" s="187"/>
      <c r="GXM2499" s="204"/>
      <c r="GXN2499" s="272"/>
      <c r="GXO2499" s="207"/>
      <c r="GXP2499" s="238"/>
      <c r="GXQ2499" s="207"/>
      <c r="GXR2499" s="207"/>
      <c r="GXS2499" s="187"/>
      <c r="GXT2499" s="187"/>
      <c r="GXU2499" s="204"/>
      <c r="GXV2499" s="272"/>
      <c r="GXW2499" s="207"/>
      <c r="GXX2499" s="238"/>
      <c r="GXY2499" s="207"/>
      <c r="GXZ2499" s="207"/>
      <c r="GYA2499" s="187"/>
      <c r="GYB2499" s="187"/>
      <c r="GYC2499" s="204"/>
      <c r="GYD2499" s="272"/>
      <c r="GYE2499" s="207"/>
      <c r="GYF2499" s="238"/>
      <c r="GYG2499" s="207"/>
      <c r="GYH2499" s="207"/>
      <c r="GYI2499" s="187"/>
      <c r="GYJ2499" s="187"/>
      <c r="GYK2499" s="204"/>
      <c r="GYL2499" s="272"/>
      <c r="GYM2499" s="207"/>
      <c r="GYN2499" s="238"/>
      <c r="GYO2499" s="207"/>
      <c r="GYP2499" s="207"/>
      <c r="GYQ2499" s="187"/>
      <c r="GYR2499" s="187"/>
      <c r="GYS2499" s="204"/>
      <c r="GYT2499" s="272"/>
      <c r="GYU2499" s="207"/>
      <c r="GYV2499" s="238"/>
      <c r="GYW2499" s="207"/>
      <c r="GYX2499" s="207"/>
      <c r="GYY2499" s="187"/>
      <c r="GYZ2499" s="187"/>
      <c r="GZA2499" s="204"/>
      <c r="GZB2499" s="272"/>
      <c r="GZC2499" s="207"/>
      <c r="GZD2499" s="238"/>
      <c r="GZE2499" s="207"/>
      <c r="GZF2499" s="207"/>
      <c r="GZG2499" s="187"/>
      <c r="GZH2499" s="187"/>
      <c r="GZI2499" s="204"/>
      <c r="GZJ2499" s="272"/>
      <c r="GZK2499" s="207"/>
      <c r="GZL2499" s="238"/>
      <c r="GZM2499" s="207"/>
      <c r="GZN2499" s="207"/>
      <c r="GZO2499" s="187"/>
      <c r="GZP2499" s="187"/>
      <c r="GZQ2499" s="204"/>
      <c r="GZR2499" s="272"/>
      <c r="GZS2499" s="207"/>
      <c r="GZT2499" s="238"/>
      <c r="GZU2499" s="207"/>
      <c r="GZV2499" s="207"/>
      <c r="GZW2499" s="187"/>
      <c r="GZX2499" s="187"/>
      <c r="GZY2499" s="204"/>
      <c r="GZZ2499" s="272"/>
      <c r="HAA2499" s="207"/>
      <c r="HAB2499" s="238"/>
      <c r="HAC2499" s="207"/>
      <c r="HAD2499" s="207"/>
      <c r="HAE2499" s="187"/>
      <c r="HAF2499" s="187"/>
      <c r="HAG2499" s="204"/>
      <c r="HAH2499" s="272"/>
      <c r="HAI2499" s="207"/>
      <c r="HAJ2499" s="238"/>
      <c r="HAK2499" s="207"/>
      <c r="HAL2499" s="207"/>
      <c r="HAM2499" s="187"/>
      <c r="HAN2499" s="187"/>
      <c r="HAO2499" s="204"/>
      <c r="HAP2499" s="272"/>
      <c r="HAQ2499" s="207"/>
      <c r="HAR2499" s="238"/>
      <c r="HAS2499" s="207"/>
      <c r="HAT2499" s="207"/>
      <c r="HAU2499" s="187"/>
      <c r="HAV2499" s="187"/>
      <c r="HAW2499" s="204"/>
      <c r="HAX2499" s="272"/>
      <c r="HAY2499" s="207"/>
      <c r="HAZ2499" s="238"/>
      <c r="HBA2499" s="207"/>
      <c r="HBB2499" s="207"/>
      <c r="HBC2499" s="187"/>
      <c r="HBD2499" s="187"/>
      <c r="HBE2499" s="204"/>
      <c r="HBF2499" s="272"/>
      <c r="HBG2499" s="207"/>
      <c r="HBH2499" s="238"/>
      <c r="HBI2499" s="207"/>
      <c r="HBJ2499" s="207"/>
      <c r="HBK2499" s="187"/>
      <c r="HBL2499" s="187"/>
      <c r="HBM2499" s="204"/>
      <c r="HBN2499" s="272"/>
      <c r="HBO2499" s="207"/>
      <c r="HBP2499" s="238"/>
      <c r="HBQ2499" s="207"/>
      <c r="HBR2499" s="207"/>
      <c r="HBS2499" s="187"/>
      <c r="HBT2499" s="187"/>
      <c r="HBU2499" s="204"/>
      <c r="HBV2499" s="272"/>
      <c r="HBW2499" s="207"/>
      <c r="HBX2499" s="238"/>
      <c r="HBY2499" s="207"/>
      <c r="HBZ2499" s="207"/>
      <c r="HCA2499" s="187"/>
      <c r="HCB2499" s="187"/>
      <c r="HCC2499" s="204"/>
      <c r="HCD2499" s="272"/>
      <c r="HCE2499" s="207"/>
      <c r="HCF2499" s="238"/>
      <c r="HCG2499" s="207"/>
      <c r="HCH2499" s="207"/>
      <c r="HCI2499" s="187"/>
      <c r="HCJ2499" s="187"/>
      <c r="HCK2499" s="204"/>
      <c r="HCL2499" s="272"/>
      <c r="HCM2499" s="207"/>
      <c r="HCN2499" s="238"/>
      <c r="HCO2499" s="207"/>
      <c r="HCP2499" s="207"/>
      <c r="HCQ2499" s="187"/>
      <c r="HCR2499" s="187"/>
      <c r="HCS2499" s="204"/>
      <c r="HCT2499" s="272"/>
      <c r="HCU2499" s="207"/>
      <c r="HCV2499" s="238"/>
      <c r="HCW2499" s="207"/>
      <c r="HCX2499" s="207"/>
      <c r="HCY2499" s="187"/>
      <c r="HCZ2499" s="187"/>
      <c r="HDA2499" s="204"/>
      <c r="HDB2499" s="272"/>
      <c r="HDC2499" s="207"/>
      <c r="HDD2499" s="238"/>
      <c r="HDE2499" s="207"/>
      <c r="HDF2499" s="207"/>
      <c r="HDG2499" s="187"/>
      <c r="HDH2499" s="187"/>
      <c r="HDI2499" s="204"/>
      <c r="HDJ2499" s="272"/>
      <c r="HDK2499" s="207"/>
      <c r="HDL2499" s="238"/>
      <c r="HDM2499" s="207"/>
      <c r="HDN2499" s="207"/>
      <c r="HDO2499" s="187"/>
      <c r="HDP2499" s="187"/>
      <c r="HDQ2499" s="204"/>
      <c r="HDR2499" s="272"/>
      <c r="HDS2499" s="207"/>
      <c r="HDT2499" s="238"/>
      <c r="HDU2499" s="207"/>
      <c r="HDV2499" s="207"/>
      <c r="HDW2499" s="187"/>
      <c r="HDX2499" s="187"/>
      <c r="HDY2499" s="204"/>
      <c r="HDZ2499" s="272"/>
      <c r="HEA2499" s="207"/>
      <c r="HEB2499" s="238"/>
      <c r="HEC2499" s="207"/>
      <c r="HED2499" s="207"/>
      <c r="HEE2499" s="187"/>
      <c r="HEF2499" s="187"/>
      <c r="HEG2499" s="204"/>
      <c r="HEH2499" s="272"/>
      <c r="HEI2499" s="207"/>
      <c r="HEJ2499" s="238"/>
      <c r="HEK2499" s="207"/>
      <c r="HEL2499" s="207"/>
      <c r="HEM2499" s="187"/>
      <c r="HEN2499" s="187"/>
      <c r="HEO2499" s="204"/>
      <c r="HEP2499" s="272"/>
      <c r="HEQ2499" s="207"/>
      <c r="HER2499" s="238"/>
      <c r="HES2499" s="207"/>
      <c r="HET2499" s="207"/>
      <c r="HEU2499" s="187"/>
      <c r="HEV2499" s="187"/>
      <c r="HEW2499" s="204"/>
      <c r="HEX2499" s="272"/>
      <c r="HEY2499" s="207"/>
      <c r="HEZ2499" s="238"/>
      <c r="HFA2499" s="207"/>
      <c r="HFB2499" s="207"/>
      <c r="HFC2499" s="187"/>
      <c r="HFD2499" s="187"/>
      <c r="HFE2499" s="204"/>
      <c r="HFF2499" s="272"/>
      <c r="HFG2499" s="207"/>
      <c r="HFH2499" s="238"/>
      <c r="HFI2499" s="207"/>
      <c r="HFJ2499" s="207"/>
      <c r="HFK2499" s="187"/>
      <c r="HFL2499" s="187"/>
      <c r="HFM2499" s="204"/>
      <c r="HFN2499" s="272"/>
      <c r="HFO2499" s="207"/>
      <c r="HFP2499" s="238"/>
      <c r="HFQ2499" s="207"/>
      <c r="HFR2499" s="207"/>
      <c r="HFS2499" s="187"/>
      <c r="HFT2499" s="187"/>
      <c r="HFU2499" s="204"/>
      <c r="HFV2499" s="272"/>
      <c r="HFW2499" s="207"/>
      <c r="HFX2499" s="238"/>
      <c r="HFY2499" s="207"/>
      <c r="HFZ2499" s="207"/>
      <c r="HGA2499" s="187"/>
      <c r="HGB2499" s="187"/>
      <c r="HGC2499" s="204"/>
      <c r="HGD2499" s="272"/>
      <c r="HGE2499" s="207"/>
      <c r="HGF2499" s="238"/>
      <c r="HGG2499" s="207"/>
      <c r="HGH2499" s="207"/>
      <c r="HGI2499" s="187"/>
      <c r="HGJ2499" s="187"/>
      <c r="HGK2499" s="204"/>
      <c r="HGL2499" s="272"/>
      <c r="HGM2499" s="207"/>
      <c r="HGN2499" s="238"/>
      <c r="HGO2499" s="207"/>
      <c r="HGP2499" s="207"/>
      <c r="HGQ2499" s="187"/>
      <c r="HGR2499" s="187"/>
      <c r="HGS2499" s="204"/>
      <c r="HGT2499" s="272"/>
      <c r="HGU2499" s="207"/>
      <c r="HGV2499" s="238"/>
      <c r="HGW2499" s="207"/>
      <c r="HGX2499" s="207"/>
      <c r="HGY2499" s="187"/>
      <c r="HGZ2499" s="187"/>
      <c r="HHA2499" s="204"/>
      <c r="HHB2499" s="272"/>
      <c r="HHC2499" s="207"/>
      <c r="HHD2499" s="238"/>
      <c r="HHE2499" s="207"/>
      <c r="HHF2499" s="207"/>
      <c r="HHG2499" s="187"/>
      <c r="HHH2499" s="187"/>
      <c r="HHI2499" s="204"/>
      <c r="HHJ2499" s="272"/>
      <c r="HHK2499" s="207"/>
      <c r="HHL2499" s="238"/>
      <c r="HHM2499" s="207"/>
      <c r="HHN2499" s="207"/>
      <c r="HHO2499" s="187"/>
      <c r="HHP2499" s="187"/>
      <c r="HHQ2499" s="204"/>
      <c r="HHR2499" s="272"/>
      <c r="HHS2499" s="207"/>
      <c r="HHT2499" s="238"/>
      <c r="HHU2499" s="207"/>
      <c r="HHV2499" s="207"/>
      <c r="HHW2499" s="187"/>
      <c r="HHX2499" s="187"/>
      <c r="HHY2499" s="204"/>
      <c r="HHZ2499" s="272"/>
      <c r="HIA2499" s="207"/>
      <c r="HIB2499" s="238"/>
      <c r="HIC2499" s="207"/>
      <c r="HID2499" s="207"/>
      <c r="HIE2499" s="187"/>
      <c r="HIF2499" s="187"/>
      <c r="HIG2499" s="204"/>
      <c r="HIH2499" s="272"/>
      <c r="HII2499" s="207"/>
      <c r="HIJ2499" s="238"/>
      <c r="HIK2499" s="207"/>
      <c r="HIL2499" s="207"/>
      <c r="HIM2499" s="187"/>
      <c r="HIN2499" s="187"/>
      <c r="HIO2499" s="204"/>
      <c r="HIP2499" s="272"/>
      <c r="HIQ2499" s="207"/>
      <c r="HIR2499" s="238"/>
      <c r="HIS2499" s="207"/>
      <c r="HIT2499" s="207"/>
      <c r="HIU2499" s="187"/>
      <c r="HIV2499" s="187"/>
      <c r="HIW2499" s="204"/>
      <c r="HIX2499" s="272"/>
      <c r="HIY2499" s="207"/>
      <c r="HIZ2499" s="238"/>
      <c r="HJA2499" s="207"/>
      <c r="HJB2499" s="207"/>
      <c r="HJC2499" s="187"/>
      <c r="HJD2499" s="187"/>
      <c r="HJE2499" s="204"/>
      <c r="HJF2499" s="272"/>
      <c r="HJG2499" s="207"/>
      <c r="HJH2499" s="238"/>
      <c r="HJI2499" s="207"/>
      <c r="HJJ2499" s="207"/>
      <c r="HJK2499" s="187"/>
      <c r="HJL2499" s="187"/>
      <c r="HJM2499" s="204"/>
      <c r="HJN2499" s="272"/>
      <c r="HJO2499" s="207"/>
      <c r="HJP2499" s="238"/>
      <c r="HJQ2499" s="207"/>
      <c r="HJR2499" s="207"/>
      <c r="HJS2499" s="187"/>
      <c r="HJT2499" s="187"/>
      <c r="HJU2499" s="204"/>
      <c r="HJV2499" s="272"/>
      <c r="HJW2499" s="207"/>
      <c r="HJX2499" s="238"/>
      <c r="HJY2499" s="207"/>
      <c r="HJZ2499" s="207"/>
      <c r="HKA2499" s="187"/>
      <c r="HKB2499" s="187"/>
      <c r="HKC2499" s="204"/>
      <c r="HKD2499" s="272"/>
      <c r="HKE2499" s="207"/>
      <c r="HKF2499" s="238"/>
      <c r="HKG2499" s="207"/>
      <c r="HKH2499" s="207"/>
      <c r="HKI2499" s="187"/>
      <c r="HKJ2499" s="187"/>
      <c r="HKK2499" s="204"/>
      <c r="HKL2499" s="272"/>
      <c r="HKM2499" s="207"/>
      <c r="HKN2499" s="238"/>
      <c r="HKO2499" s="207"/>
      <c r="HKP2499" s="207"/>
      <c r="HKQ2499" s="187"/>
      <c r="HKR2499" s="187"/>
      <c r="HKS2499" s="204"/>
      <c r="HKT2499" s="272"/>
      <c r="HKU2499" s="207"/>
      <c r="HKV2499" s="238"/>
      <c r="HKW2499" s="207"/>
      <c r="HKX2499" s="207"/>
      <c r="HKY2499" s="187"/>
      <c r="HKZ2499" s="187"/>
      <c r="HLA2499" s="204"/>
      <c r="HLB2499" s="272"/>
      <c r="HLC2499" s="207"/>
      <c r="HLD2499" s="238"/>
      <c r="HLE2499" s="207"/>
      <c r="HLF2499" s="207"/>
      <c r="HLG2499" s="187"/>
      <c r="HLH2499" s="187"/>
      <c r="HLI2499" s="204"/>
      <c r="HLJ2499" s="272"/>
      <c r="HLK2499" s="207"/>
      <c r="HLL2499" s="238"/>
      <c r="HLM2499" s="207"/>
      <c r="HLN2499" s="207"/>
      <c r="HLO2499" s="187"/>
      <c r="HLP2499" s="187"/>
      <c r="HLQ2499" s="204"/>
      <c r="HLR2499" s="272"/>
      <c r="HLS2499" s="207"/>
      <c r="HLT2499" s="238"/>
      <c r="HLU2499" s="207"/>
      <c r="HLV2499" s="207"/>
      <c r="HLW2499" s="187"/>
      <c r="HLX2499" s="187"/>
      <c r="HLY2499" s="204"/>
      <c r="HLZ2499" s="272"/>
      <c r="HMA2499" s="207"/>
      <c r="HMB2499" s="238"/>
      <c r="HMC2499" s="207"/>
      <c r="HMD2499" s="207"/>
      <c r="HME2499" s="187"/>
      <c r="HMF2499" s="187"/>
      <c r="HMG2499" s="204"/>
      <c r="HMH2499" s="272"/>
      <c r="HMI2499" s="207"/>
      <c r="HMJ2499" s="238"/>
      <c r="HMK2499" s="207"/>
      <c r="HML2499" s="207"/>
      <c r="HMM2499" s="187"/>
      <c r="HMN2499" s="187"/>
      <c r="HMO2499" s="204"/>
      <c r="HMP2499" s="272"/>
      <c r="HMQ2499" s="207"/>
      <c r="HMR2499" s="238"/>
      <c r="HMS2499" s="207"/>
      <c r="HMT2499" s="207"/>
      <c r="HMU2499" s="187"/>
      <c r="HMV2499" s="187"/>
      <c r="HMW2499" s="204"/>
      <c r="HMX2499" s="272"/>
      <c r="HMY2499" s="207"/>
      <c r="HMZ2499" s="238"/>
      <c r="HNA2499" s="207"/>
      <c r="HNB2499" s="207"/>
      <c r="HNC2499" s="187"/>
      <c r="HND2499" s="187"/>
      <c r="HNE2499" s="204"/>
      <c r="HNF2499" s="272"/>
      <c r="HNG2499" s="207"/>
      <c r="HNH2499" s="238"/>
      <c r="HNI2499" s="207"/>
      <c r="HNJ2499" s="207"/>
      <c r="HNK2499" s="187"/>
      <c r="HNL2499" s="187"/>
      <c r="HNM2499" s="204"/>
      <c r="HNN2499" s="272"/>
      <c r="HNO2499" s="207"/>
      <c r="HNP2499" s="238"/>
      <c r="HNQ2499" s="207"/>
      <c r="HNR2499" s="207"/>
      <c r="HNS2499" s="187"/>
      <c r="HNT2499" s="187"/>
      <c r="HNU2499" s="204"/>
      <c r="HNV2499" s="272"/>
      <c r="HNW2499" s="207"/>
      <c r="HNX2499" s="238"/>
      <c r="HNY2499" s="207"/>
      <c r="HNZ2499" s="207"/>
      <c r="HOA2499" s="187"/>
      <c r="HOB2499" s="187"/>
      <c r="HOC2499" s="204"/>
      <c r="HOD2499" s="272"/>
      <c r="HOE2499" s="207"/>
      <c r="HOF2499" s="238"/>
      <c r="HOG2499" s="207"/>
      <c r="HOH2499" s="207"/>
      <c r="HOI2499" s="187"/>
      <c r="HOJ2499" s="187"/>
      <c r="HOK2499" s="204"/>
      <c r="HOL2499" s="272"/>
      <c r="HOM2499" s="207"/>
      <c r="HON2499" s="238"/>
      <c r="HOO2499" s="207"/>
      <c r="HOP2499" s="207"/>
      <c r="HOQ2499" s="187"/>
      <c r="HOR2499" s="187"/>
      <c r="HOS2499" s="204"/>
      <c r="HOT2499" s="272"/>
      <c r="HOU2499" s="207"/>
      <c r="HOV2499" s="238"/>
      <c r="HOW2499" s="207"/>
      <c r="HOX2499" s="207"/>
      <c r="HOY2499" s="187"/>
      <c r="HOZ2499" s="187"/>
      <c r="HPA2499" s="204"/>
      <c r="HPB2499" s="272"/>
      <c r="HPC2499" s="207"/>
      <c r="HPD2499" s="238"/>
      <c r="HPE2499" s="207"/>
      <c r="HPF2499" s="207"/>
      <c r="HPG2499" s="187"/>
      <c r="HPH2499" s="187"/>
      <c r="HPI2499" s="204"/>
      <c r="HPJ2499" s="272"/>
      <c r="HPK2499" s="207"/>
      <c r="HPL2499" s="238"/>
      <c r="HPM2499" s="207"/>
      <c r="HPN2499" s="207"/>
      <c r="HPO2499" s="187"/>
      <c r="HPP2499" s="187"/>
      <c r="HPQ2499" s="204"/>
      <c r="HPR2499" s="272"/>
      <c r="HPS2499" s="207"/>
      <c r="HPT2499" s="238"/>
      <c r="HPU2499" s="207"/>
      <c r="HPV2499" s="207"/>
      <c r="HPW2499" s="187"/>
      <c r="HPX2499" s="187"/>
      <c r="HPY2499" s="204"/>
      <c r="HPZ2499" s="272"/>
      <c r="HQA2499" s="207"/>
      <c r="HQB2499" s="238"/>
      <c r="HQC2499" s="207"/>
      <c r="HQD2499" s="207"/>
      <c r="HQE2499" s="187"/>
      <c r="HQF2499" s="187"/>
      <c r="HQG2499" s="204"/>
      <c r="HQH2499" s="272"/>
      <c r="HQI2499" s="207"/>
      <c r="HQJ2499" s="238"/>
      <c r="HQK2499" s="207"/>
      <c r="HQL2499" s="207"/>
      <c r="HQM2499" s="187"/>
      <c r="HQN2499" s="187"/>
      <c r="HQO2499" s="204"/>
      <c r="HQP2499" s="272"/>
      <c r="HQQ2499" s="207"/>
      <c r="HQR2499" s="238"/>
      <c r="HQS2499" s="207"/>
      <c r="HQT2499" s="207"/>
      <c r="HQU2499" s="187"/>
      <c r="HQV2499" s="187"/>
      <c r="HQW2499" s="204"/>
      <c r="HQX2499" s="272"/>
      <c r="HQY2499" s="207"/>
      <c r="HQZ2499" s="238"/>
      <c r="HRA2499" s="207"/>
      <c r="HRB2499" s="207"/>
      <c r="HRC2499" s="187"/>
      <c r="HRD2499" s="187"/>
      <c r="HRE2499" s="204"/>
      <c r="HRF2499" s="272"/>
      <c r="HRG2499" s="207"/>
      <c r="HRH2499" s="238"/>
      <c r="HRI2499" s="207"/>
      <c r="HRJ2499" s="207"/>
      <c r="HRK2499" s="187"/>
      <c r="HRL2499" s="187"/>
      <c r="HRM2499" s="204"/>
      <c r="HRN2499" s="272"/>
      <c r="HRO2499" s="207"/>
      <c r="HRP2499" s="238"/>
      <c r="HRQ2499" s="207"/>
      <c r="HRR2499" s="207"/>
      <c r="HRS2499" s="187"/>
      <c r="HRT2499" s="187"/>
      <c r="HRU2499" s="204"/>
      <c r="HRV2499" s="272"/>
      <c r="HRW2499" s="207"/>
      <c r="HRX2499" s="238"/>
      <c r="HRY2499" s="207"/>
      <c r="HRZ2499" s="207"/>
      <c r="HSA2499" s="187"/>
      <c r="HSB2499" s="187"/>
      <c r="HSC2499" s="204"/>
      <c r="HSD2499" s="272"/>
      <c r="HSE2499" s="207"/>
      <c r="HSF2499" s="238"/>
      <c r="HSG2499" s="207"/>
      <c r="HSH2499" s="207"/>
      <c r="HSI2499" s="187"/>
      <c r="HSJ2499" s="187"/>
      <c r="HSK2499" s="204"/>
      <c r="HSL2499" s="272"/>
      <c r="HSM2499" s="207"/>
      <c r="HSN2499" s="238"/>
      <c r="HSO2499" s="207"/>
      <c r="HSP2499" s="207"/>
      <c r="HSQ2499" s="187"/>
      <c r="HSR2499" s="187"/>
      <c r="HSS2499" s="204"/>
      <c r="HST2499" s="272"/>
      <c r="HSU2499" s="207"/>
      <c r="HSV2499" s="238"/>
      <c r="HSW2499" s="207"/>
      <c r="HSX2499" s="207"/>
      <c r="HSY2499" s="187"/>
      <c r="HSZ2499" s="187"/>
      <c r="HTA2499" s="204"/>
      <c r="HTB2499" s="272"/>
      <c r="HTC2499" s="207"/>
      <c r="HTD2499" s="238"/>
      <c r="HTE2499" s="207"/>
      <c r="HTF2499" s="207"/>
      <c r="HTG2499" s="187"/>
      <c r="HTH2499" s="187"/>
      <c r="HTI2499" s="204"/>
      <c r="HTJ2499" s="272"/>
      <c r="HTK2499" s="207"/>
      <c r="HTL2499" s="238"/>
      <c r="HTM2499" s="207"/>
      <c r="HTN2499" s="207"/>
      <c r="HTO2499" s="187"/>
      <c r="HTP2499" s="187"/>
      <c r="HTQ2499" s="204"/>
      <c r="HTR2499" s="272"/>
      <c r="HTS2499" s="207"/>
      <c r="HTT2499" s="238"/>
      <c r="HTU2499" s="207"/>
      <c r="HTV2499" s="207"/>
      <c r="HTW2499" s="187"/>
      <c r="HTX2499" s="187"/>
      <c r="HTY2499" s="204"/>
      <c r="HTZ2499" s="272"/>
      <c r="HUA2499" s="207"/>
      <c r="HUB2499" s="238"/>
      <c r="HUC2499" s="207"/>
      <c r="HUD2499" s="207"/>
      <c r="HUE2499" s="187"/>
      <c r="HUF2499" s="187"/>
      <c r="HUG2499" s="204"/>
      <c r="HUH2499" s="272"/>
      <c r="HUI2499" s="207"/>
      <c r="HUJ2499" s="238"/>
      <c r="HUK2499" s="207"/>
      <c r="HUL2499" s="207"/>
      <c r="HUM2499" s="187"/>
      <c r="HUN2499" s="187"/>
      <c r="HUO2499" s="204"/>
      <c r="HUP2499" s="272"/>
      <c r="HUQ2499" s="207"/>
      <c r="HUR2499" s="238"/>
      <c r="HUS2499" s="207"/>
      <c r="HUT2499" s="207"/>
      <c r="HUU2499" s="187"/>
      <c r="HUV2499" s="187"/>
      <c r="HUW2499" s="204"/>
      <c r="HUX2499" s="272"/>
      <c r="HUY2499" s="207"/>
      <c r="HUZ2499" s="238"/>
      <c r="HVA2499" s="207"/>
      <c r="HVB2499" s="207"/>
      <c r="HVC2499" s="187"/>
      <c r="HVD2499" s="187"/>
      <c r="HVE2499" s="204"/>
      <c r="HVF2499" s="272"/>
      <c r="HVG2499" s="207"/>
      <c r="HVH2499" s="238"/>
      <c r="HVI2499" s="207"/>
      <c r="HVJ2499" s="207"/>
      <c r="HVK2499" s="187"/>
      <c r="HVL2499" s="187"/>
      <c r="HVM2499" s="204"/>
      <c r="HVN2499" s="272"/>
      <c r="HVO2499" s="207"/>
      <c r="HVP2499" s="238"/>
      <c r="HVQ2499" s="207"/>
      <c r="HVR2499" s="207"/>
      <c r="HVS2499" s="187"/>
      <c r="HVT2499" s="187"/>
      <c r="HVU2499" s="204"/>
      <c r="HVV2499" s="272"/>
      <c r="HVW2499" s="207"/>
      <c r="HVX2499" s="238"/>
      <c r="HVY2499" s="207"/>
      <c r="HVZ2499" s="207"/>
      <c r="HWA2499" s="187"/>
      <c r="HWB2499" s="187"/>
      <c r="HWC2499" s="204"/>
      <c r="HWD2499" s="272"/>
      <c r="HWE2499" s="207"/>
      <c r="HWF2499" s="238"/>
      <c r="HWG2499" s="207"/>
      <c r="HWH2499" s="207"/>
      <c r="HWI2499" s="187"/>
      <c r="HWJ2499" s="187"/>
      <c r="HWK2499" s="204"/>
      <c r="HWL2499" s="272"/>
      <c r="HWM2499" s="207"/>
      <c r="HWN2499" s="238"/>
      <c r="HWO2499" s="207"/>
      <c r="HWP2499" s="207"/>
      <c r="HWQ2499" s="187"/>
      <c r="HWR2499" s="187"/>
      <c r="HWS2499" s="204"/>
      <c r="HWT2499" s="272"/>
      <c r="HWU2499" s="207"/>
      <c r="HWV2499" s="238"/>
      <c r="HWW2499" s="207"/>
      <c r="HWX2499" s="207"/>
      <c r="HWY2499" s="187"/>
      <c r="HWZ2499" s="187"/>
      <c r="HXA2499" s="204"/>
      <c r="HXB2499" s="272"/>
      <c r="HXC2499" s="207"/>
      <c r="HXD2499" s="238"/>
      <c r="HXE2499" s="207"/>
      <c r="HXF2499" s="207"/>
      <c r="HXG2499" s="187"/>
      <c r="HXH2499" s="187"/>
      <c r="HXI2499" s="204"/>
      <c r="HXJ2499" s="272"/>
      <c r="HXK2499" s="207"/>
      <c r="HXL2499" s="238"/>
      <c r="HXM2499" s="207"/>
      <c r="HXN2499" s="207"/>
      <c r="HXO2499" s="187"/>
      <c r="HXP2499" s="187"/>
      <c r="HXQ2499" s="204"/>
      <c r="HXR2499" s="272"/>
      <c r="HXS2499" s="207"/>
      <c r="HXT2499" s="238"/>
      <c r="HXU2499" s="207"/>
      <c r="HXV2499" s="207"/>
      <c r="HXW2499" s="187"/>
      <c r="HXX2499" s="187"/>
      <c r="HXY2499" s="204"/>
      <c r="HXZ2499" s="272"/>
      <c r="HYA2499" s="207"/>
      <c r="HYB2499" s="238"/>
      <c r="HYC2499" s="207"/>
      <c r="HYD2499" s="207"/>
      <c r="HYE2499" s="187"/>
      <c r="HYF2499" s="187"/>
      <c r="HYG2499" s="204"/>
      <c r="HYH2499" s="272"/>
      <c r="HYI2499" s="207"/>
      <c r="HYJ2499" s="238"/>
      <c r="HYK2499" s="207"/>
      <c r="HYL2499" s="207"/>
      <c r="HYM2499" s="187"/>
      <c r="HYN2499" s="187"/>
      <c r="HYO2499" s="204"/>
      <c r="HYP2499" s="272"/>
      <c r="HYQ2499" s="207"/>
      <c r="HYR2499" s="238"/>
      <c r="HYS2499" s="207"/>
      <c r="HYT2499" s="207"/>
      <c r="HYU2499" s="187"/>
      <c r="HYV2499" s="187"/>
      <c r="HYW2499" s="204"/>
      <c r="HYX2499" s="272"/>
      <c r="HYY2499" s="207"/>
      <c r="HYZ2499" s="238"/>
      <c r="HZA2499" s="207"/>
      <c r="HZB2499" s="207"/>
      <c r="HZC2499" s="187"/>
      <c r="HZD2499" s="187"/>
      <c r="HZE2499" s="204"/>
      <c r="HZF2499" s="272"/>
      <c r="HZG2499" s="207"/>
      <c r="HZH2499" s="238"/>
      <c r="HZI2499" s="207"/>
      <c r="HZJ2499" s="207"/>
      <c r="HZK2499" s="187"/>
      <c r="HZL2499" s="187"/>
      <c r="HZM2499" s="204"/>
      <c r="HZN2499" s="272"/>
      <c r="HZO2499" s="207"/>
      <c r="HZP2499" s="238"/>
      <c r="HZQ2499" s="207"/>
      <c r="HZR2499" s="207"/>
      <c r="HZS2499" s="187"/>
      <c r="HZT2499" s="187"/>
      <c r="HZU2499" s="204"/>
      <c r="HZV2499" s="272"/>
      <c r="HZW2499" s="207"/>
      <c r="HZX2499" s="238"/>
      <c r="HZY2499" s="207"/>
      <c r="HZZ2499" s="207"/>
      <c r="IAA2499" s="187"/>
      <c r="IAB2499" s="187"/>
      <c r="IAC2499" s="204"/>
      <c r="IAD2499" s="272"/>
      <c r="IAE2499" s="207"/>
      <c r="IAF2499" s="238"/>
      <c r="IAG2499" s="207"/>
      <c r="IAH2499" s="207"/>
      <c r="IAI2499" s="187"/>
      <c r="IAJ2499" s="187"/>
      <c r="IAK2499" s="204"/>
      <c r="IAL2499" s="272"/>
      <c r="IAM2499" s="207"/>
      <c r="IAN2499" s="238"/>
      <c r="IAO2499" s="207"/>
      <c r="IAP2499" s="207"/>
      <c r="IAQ2499" s="187"/>
      <c r="IAR2499" s="187"/>
      <c r="IAS2499" s="204"/>
      <c r="IAT2499" s="272"/>
      <c r="IAU2499" s="207"/>
      <c r="IAV2499" s="238"/>
      <c r="IAW2499" s="207"/>
      <c r="IAX2499" s="207"/>
      <c r="IAY2499" s="187"/>
      <c r="IAZ2499" s="187"/>
      <c r="IBA2499" s="204"/>
      <c r="IBB2499" s="272"/>
      <c r="IBC2499" s="207"/>
      <c r="IBD2499" s="238"/>
      <c r="IBE2499" s="207"/>
      <c r="IBF2499" s="207"/>
      <c r="IBG2499" s="187"/>
      <c r="IBH2499" s="187"/>
      <c r="IBI2499" s="204"/>
      <c r="IBJ2499" s="272"/>
      <c r="IBK2499" s="207"/>
      <c r="IBL2499" s="238"/>
      <c r="IBM2499" s="207"/>
      <c r="IBN2499" s="207"/>
      <c r="IBO2499" s="187"/>
      <c r="IBP2499" s="187"/>
      <c r="IBQ2499" s="204"/>
      <c r="IBR2499" s="272"/>
      <c r="IBS2499" s="207"/>
      <c r="IBT2499" s="238"/>
      <c r="IBU2499" s="207"/>
      <c r="IBV2499" s="207"/>
      <c r="IBW2499" s="187"/>
      <c r="IBX2499" s="187"/>
      <c r="IBY2499" s="204"/>
      <c r="IBZ2499" s="272"/>
      <c r="ICA2499" s="207"/>
      <c r="ICB2499" s="238"/>
      <c r="ICC2499" s="207"/>
      <c r="ICD2499" s="207"/>
      <c r="ICE2499" s="187"/>
      <c r="ICF2499" s="187"/>
      <c r="ICG2499" s="204"/>
      <c r="ICH2499" s="272"/>
      <c r="ICI2499" s="207"/>
      <c r="ICJ2499" s="238"/>
      <c r="ICK2499" s="207"/>
      <c r="ICL2499" s="207"/>
      <c r="ICM2499" s="187"/>
      <c r="ICN2499" s="187"/>
      <c r="ICO2499" s="204"/>
      <c r="ICP2499" s="272"/>
      <c r="ICQ2499" s="207"/>
      <c r="ICR2499" s="238"/>
      <c r="ICS2499" s="207"/>
      <c r="ICT2499" s="207"/>
      <c r="ICU2499" s="187"/>
      <c r="ICV2499" s="187"/>
      <c r="ICW2499" s="204"/>
      <c r="ICX2499" s="272"/>
      <c r="ICY2499" s="207"/>
      <c r="ICZ2499" s="238"/>
      <c r="IDA2499" s="207"/>
      <c r="IDB2499" s="207"/>
      <c r="IDC2499" s="187"/>
      <c r="IDD2499" s="187"/>
      <c r="IDE2499" s="204"/>
      <c r="IDF2499" s="272"/>
      <c r="IDG2499" s="207"/>
      <c r="IDH2499" s="238"/>
      <c r="IDI2499" s="207"/>
      <c r="IDJ2499" s="207"/>
      <c r="IDK2499" s="187"/>
      <c r="IDL2499" s="187"/>
      <c r="IDM2499" s="204"/>
      <c r="IDN2499" s="272"/>
      <c r="IDO2499" s="207"/>
      <c r="IDP2499" s="238"/>
      <c r="IDQ2499" s="207"/>
      <c r="IDR2499" s="207"/>
      <c r="IDS2499" s="187"/>
      <c r="IDT2499" s="187"/>
      <c r="IDU2499" s="204"/>
      <c r="IDV2499" s="272"/>
      <c r="IDW2499" s="207"/>
      <c r="IDX2499" s="238"/>
      <c r="IDY2499" s="207"/>
      <c r="IDZ2499" s="207"/>
      <c r="IEA2499" s="187"/>
      <c r="IEB2499" s="187"/>
      <c r="IEC2499" s="204"/>
      <c r="IED2499" s="272"/>
      <c r="IEE2499" s="207"/>
      <c r="IEF2499" s="238"/>
      <c r="IEG2499" s="207"/>
      <c r="IEH2499" s="207"/>
      <c r="IEI2499" s="187"/>
      <c r="IEJ2499" s="187"/>
      <c r="IEK2499" s="204"/>
      <c r="IEL2499" s="272"/>
      <c r="IEM2499" s="207"/>
      <c r="IEN2499" s="238"/>
      <c r="IEO2499" s="207"/>
      <c r="IEP2499" s="207"/>
      <c r="IEQ2499" s="187"/>
      <c r="IER2499" s="187"/>
      <c r="IES2499" s="204"/>
      <c r="IET2499" s="272"/>
      <c r="IEU2499" s="207"/>
      <c r="IEV2499" s="238"/>
      <c r="IEW2499" s="207"/>
      <c r="IEX2499" s="207"/>
      <c r="IEY2499" s="187"/>
      <c r="IEZ2499" s="187"/>
      <c r="IFA2499" s="204"/>
      <c r="IFB2499" s="272"/>
      <c r="IFC2499" s="207"/>
      <c r="IFD2499" s="238"/>
      <c r="IFE2499" s="207"/>
      <c r="IFF2499" s="207"/>
      <c r="IFG2499" s="187"/>
      <c r="IFH2499" s="187"/>
      <c r="IFI2499" s="204"/>
      <c r="IFJ2499" s="272"/>
      <c r="IFK2499" s="207"/>
      <c r="IFL2499" s="238"/>
      <c r="IFM2499" s="207"/>
      <c r="IFN2499" s="207"/>
      <c r="IFO2499" s="187"/>
      <c r="IFP2499" s="187"/>
      <c r="IFQ2499" s="204"/>
      <c r="IFR2499" s="272"/>
      <c r="IFS2499" s="207"/>
      <c r="IFT2499" s="238"/>
      <c r="IFU2499" s="207"/>
      <c r="IFV2499" s="207"/>
      <c r="IFW2499" s="187"/>
      <c r="IFX2499" s="187"/>
      <c r="IFY2499" s="204"/>
      <c r="IFZ2499" s="272"/>
      <c r="IGA2499" s="207"/>
      <c r="IGB2499" s="238"/>
      <c r="IGC2499" s="207"/>
      <c r="IGD2499" s="207"/>
      <c r="IGE2499" s="187"/>
      <c r="IGF2499" s="187"/>
      <c r="IGG2499" s="204"/>
      <c r="IGH2499" s="272"/>
      <c r="IGI2499" s="207"/>
      <c r="IGJ2499" s="238"/>
      <c r="IGK2499" s="207"/>
      <c r="IGL2499" s="207"/>
      <c r="IGM2499" s="187"/>
      <c r="IGN2499" s="187"/>
      <c r="IGO2499" s="204"/>
      <c r="IGP2499" s="272"/>
      <c r="IGQ2499" s="207"/>
      <c r="IGR2499" s="238"/>
      <c r="IGS2499" s="207"/>
      <c r="IGT2499" s="207"/>
      <c r="IGU2499" s="187"/>
      <c r="IGV2499" s="187"/>
      <c r="IGW2499" s="204"/>
      <c r="IGX2499" s="272"/>
      <c r="IGY2499" s="207"/>
      <c r="IGZ2499" s="238"/>
      <c r="IHA2499" s="207"/>
      <c r="IHB2499" s="207"/>
      <c r="IHC2499" s="187"/>
      <c r="IHD2499" s="187"/>
      <c r="IHE2499" s="204"/>
      <c r="IHF2499" s="272"/>
      <c r="IHG2499" s="207"/>
      <c r="IHH2499" s="238"/>
      <c r="IHI2499" s="207"/>
      <c r="IHJ2499" s="207"/>
      <c r="IHK2499" s="187"/>
      <c r="IHL2499" s="187"/>
      <c r="IHM2499" s="204"/>
      <c r="IHN2499" s="272"/>
      <c r="IHO2499" s="207"/>
      <c r="IHP2499" s="238"/>
      <c r="IHQ2499" s="207"/>
      <c r="IHR2499" s="207"/>
      <c r="IHS2499" s="187"/>
      <c r="IHT2499" s="187"/>
      <c r="IHU2499" s="204"/>
      <c r="IHV2499" s="272"/>
      <c r="IHW2499" s="207"/>
      <c r="IHX2499" s="238"/>
      <c r="IHY2499" s="207"/>
      <c r="IHZ2499" s="207"/>
      <c r="IIA2499" s="187"/>
      <c r="IIB2499" s="187"/>
      <c r="IIC2499" s="204"/>
      <c r="IID2499" s="272"/>
      <c r="IIE2499" s="207"/>
      <c r="IIF2499" s="238"/>
      <c r="IIG2499" s="207"/>
      <c r="IIH2499" s="207"/>
      <c r="III2499" s="187"/>
      <c r="IIJ2499" s="187"/>
      <c r="IIK2499" s="204"/>
      <c r="IIL2499" s="272"/>
      <c r="IIM2499" s="207"/>
      <c r="IIN2499" s="238"/>
      <c r="IIO2499" s="207"/>
      <c r="IIP2499" s="207"/>
      <c r="IIQ2499" s="187"/>
      <c r="IIR2499" s="187"/>
      <c r="IIS2499" s="204"/>
      <c r="IIT2499" s="272"/>
      <c r="IIU2499" s="207"/>
      <c r="IIV2499" s="238"/>
      <c r="IIW2499" s="207"/>
      <c r="IIX2499" s="207"/>
      <c r="IIY2499" s="187"/>
      <c r="IIZ2499" s="187"/>
      <c r="IJA2499" s="204"/>
      <c r="IJB2499" s="272"/>
      <c r="IJC2499" s="207"/>
      <c r="IJD2499" s="238"/>
      <c r="IJE2499" s="207"/>
      <c r="IJF2499" s="207"/>
      <c r="IJG2499" s="187"/>
      <c r="IJH2499" s="187"/>
      <c r="IJI2499" s="204"/>
      <c r="IJJ2499" s="272"/>
      <c r="IJK2499" s="207"/>
      <c r="IJL2499" s="238"/>
      <c r="IJM2499" s="207"/>
      <c r="IJN2499" s="207"/>
      <c r="IJO2499" s="187"/>
      <c r="IJP2499" s="187"/>
      <c r="IJQ2499" s="204"/>
      <c r="IJR2499" s="272"/>
      <c r="IJS2499" s="207"/>
      <c r="IJT2499" s="238"/>
      <c r="IJU2499" s="207"/>
      <c r="IJV2499" s="207"/>
      <c r="IJW2499" s="187"/>
      <c r="IJX2499" s="187"/>
      <c r="IJY2499" s="204"/>
      <c r="IJZ2499" s="272"/>
      <c r="IKA2499" s="207"/>
      <c r="IKB2499" s="238"/>
      <c r="IKC2499" s="207"/>
      <c r="IKD2499" s="207"/>
      <c r="IKE2499" s="187"/>
      <c r="IKF2499" s="187"/>
      <c r="IKG2499" s="204"/>
      <c r="IKH2499" s="272"/>
      <c r="IKI2499" s="207"/>
      <c r="IKJ2499" s="238"/>
      <c r="IKK2499" s="207"/>
      <c r="IKL2499" s="207"/>
      <c r="IKM2499" s="187"/>
      <c r="IKN2499" s="187"/>
      <c r="IKO2499" s="204"/>
      <c r="IKP2499" s="272"/>
      <c r="IKQ2499" s="207"/>
      <c r="IKR2499" s="238"/>
      <c r="IKS2499" s="207"/>
      <c r="IKT2499" s="207"/>
      <c r="IKU2499" s="187"/>
      <c r="IKV2499" s="187"/>
      <c r="IKW2499" s="204"/>
      <c r="IKX2499" s="272"/>
      <c r="IKY2499" s="207"/>
      <c r="IKZ2499" s="238"/>
      <c r="ILA2499" s="207"/>
      <c r="ILB2499" s="207"/>
      <c r="ILC2499" s="187"/>
      <c r="ILD2499" s="187"/>
      <c r="ILE2499" s="204"/>
      <c r="ILF2499" s="272"/>
      <c r="ILG2499" s="207"/>
      <c r="ILH2499" s="238"/>
      <c r="ILI2499" s="207"/>
      <c r="ILJ2499" s="207"/>
      <c r="ILK2499" s="187"/>
      <c r="ILL2499" s="187"/>
      <c r="ILM2499" s="204"/>
      <c r="ILN2499" s="272"/>
      <c r="ILO2499" s="207"/>
      <c r="ILP2499" s="238"/>
      <c r="ILQ2499" s="207"/>
      <c r="ILR2499" s="207"/>
      <c r="ILS2499" s="187"/>
      <c r="ILT2499" s="187"/>
      <c r="ILU2499" s="204"/>
      <c r="ILV2499" s="272"/>
      <c r="ILW2499" s="207"/>
      <c r="ILX2499" s="238"/>
      <c r="ILY2499" s="207"/>
      <c r="ILZ2499" s="207"/>
      <c r="IMA2499" s="187"/>
      <c r="IMB2499" s="187"/>
      <c r="IMC2499" s="204"/>
      <c r="IMD2499" s="272"/>
      <c r="IME2499" s="207"/>
      <c r="IMF2499" s="238"/>
      <c r="IMG2499" s="207"/>
      <c r="IMH2499" s="207"/>
      <c r="IMI2499" s="187"/>
      <c r="IMJ2499" s="187"/>
      <c r="IMK2499" s="204"/>
      <c r="IML2499" s="272"/>
      <c r="IMM2499" s="207"/>
      <c r="IMN2499" s="238"/>
      <c r="IMO2499" s="207"/>
      <c r="IMP2499" s="207"/>
      <c r="IMQ2499" s="187"/>
      <c r="IMR2499" s="187"/>
      <c r="IMS2499" s="204"/>
      <c r="IMT2499" s="272"/>
      <c r="IMU2499" s="207"/>
      <c r="IMV2499" s="238"/>
      <c r="IMW2499" s="207"/>
      <c r="IMX2499" s="207"/>
      <c r="IMY2499" s="187"/>
      <c r="IMZ2499" s="187"/>
      <c r="INA2499" s="204"/>
      <c r="INB2499" s="272"/>
      <c r="INC2499" s="207"/>
      <c r="IND2499" s="238"/>
      <c r="INE2499" s="207"/>
      <c r="INF2499" s="207"/>
      <c r="ING2499" s="187"/>
      <c r="INH2499" s="187"/>
      <c r="INI2499" s="204"/>
      <c r="INJ2499" s="272"/>
      <c r="INK2499" s="207"/>
      <c r="INL2499" s="238"/>
      <c r="INM2499" s="207"/>
      <c r="INN2499" s="207"/>
      <c r="INO2499" s="187"/>
      <c r="INP2499" s="187"/>
      <c r="INQ2499" s="204"/>
      <c r="INR2499" s="272"/>
      <c r="INS2499" s="207"/>
      <c r="INT2499" s="238"/>
      <c r="INU2499" s="207"/>
      <c r="INV2499" s="207"/>
      <c r="INW2499" s="187"/>
      <c r="INX2499" s="187"/>
      <c r="INY2499" s="204"/>
      <c r="INZ2499" s="272"/>
      <c r="IOA2499" s="207"/>
      <c r="IOB2499" s="238"/>
      <c r="IOC2499" s="207"/>
      <c r="IOD2499" s="207"/>
      <c r="IOE2499" s="187"/>
      <c r="IOF2499" s="187"/>
      <c r="IOG2499" s="204"/>
      <c r="IOH2499" s="272"/>
      <c r="IOI2499" s="207"/>
      <c r="IOJ2499" s="238"/>
      <c r="IOK2499" s="207"/>
      <c r="IOL2499" s="207"/>
      <c r="IOM2499" s="187"/>
      <c r="ION2499" s="187"/>
      <c r="IOO2499" s="204"/>
      <c r="IOP2499" s="272"/>
      <c r="IOQ2499" s="207"/>
      <c r="IOR2499" s="238"/>
      <c r="IOS2499" s="207"/>
      <c r="IOT2499" s="207"/>
      <c r="IOU2499" s="187"/>
      <c r="IOV2499" s="187"/>
      <c r="IOW2499" s="204"/>
      <c r="IOX2499" s="272"/>
      <c r="IOY2499" s="207"/>
      <c r="IOZ2499" s="238"/>
      <c r="IPA2499" s="207"/>
      <c r="IPB2499" s="207"/>
      <c r="IPC2499" s="187"/>
      <c r="IPD2499" s="187"/>
      <c r="IPE2499" s="204"/>
      <c r="IPF2499" s="272"/>
      <c r="IPG2499" s="207"/>
      <c r="IPH2499" s="238"/>
      <c r="IPI2499" s="207"/>
      <c r="IPJ2499" s="207"/>
      <c r="IPK2499" s="187"/>
      <c r="IPL2499" s="187"/>
      <c r="IPM2499" s="204"/>
      <c r="IPN2499" s="272"/>
      <c r="IPO2499" s="207"/>
      <c r="IPP2499" s="238"/>
      <c r="IPQ2499" s="207"/>
      <c r="IPR2499" s="207"/>
      <c r="IPS2499" s="187"/>
      <c r="IPT2499" s="187"/>
      <c r="IPU2499" s="204"/>
      <c r="IPV2499" s="272"/>
      <c r="IPW2499" s="207"/>
      <c r="IPX2499" s="238"/>
      <c r="IPY2499" s="207"/>
      <c r="IPZ2499" s="207"/>
      <c r="IQA2499" s="187"/>
      <c r="IQB2499" s="187"/>
      <c r="IQC2499" s="204"/>
      <c r="IQD2499" s="272"/>
      <c r="IQE2499" s="207"/>
      <c r="IQF2499" s="238"/>
      <c r="IQG2499" s="207"/>
      <c r="IQH2499" s="207"/>
      <c r="IQI2499" s="187"/>
      <c r="IQJ2499" s="187"/>
      <c r="IQK2499" s="204"/>
      <c r="IQL2499" s="272"/>
      <c r="IQM2499" s="207"/>
      <c r="IQN2499" s="238"/>
      <c r="IQO2499" s="207"/>
      <c r="IQP2499" s="207"/>
      <c r="IQQ2499" s="187"/>
      <c r="IQR2499" s="187"/>
      <c r="IQS2499" s="204"/>
      <c r="IQT2499" s="272"/>
      <c r="IQU2499" s="207"/>
      <c r="IQV2499" s="238"/>
      <c r="IQW2499" s="207"/>
      <c r="IQX2499" s="207"/>
      <c r="IQY2499" s="187"/>
      <c r="IQZ2499" s="187"/>
      <c r="IRA2499" s="204"/>
      <c r="IRB2499" s="272"/>
      <c r="IRC2499" s="207"/>
      <c r="IRD2499" s="238"/>
      <c r="IRE2499" s="207"/>
      <c r="IRF2499" s="207"/>
      <c r="IRG2499" s="187"/>
      <c r="IRH2499" s="187"/>
      <c r="IRI2499" s="204"/>
      <c r="IRJ2499" s="272"/>
      <c r="IRK2499" s="207"/>
      <c r="IRL2499" s="238"/>
      <c r="IRM2499" s="207"/>
      <c r="IRN2499" s="207"/>
      <c r="IRO2499" s="187"/>
      <c r="IRP2499" s="187"/>
      <c r="IRQ2499" s="204"/>
      <c r="IRR2499" s="272"/>
      <c r="IRS2499" s="207"/>
      <c r="IRT2499" s="238"/>
      <c r="IRU2499" s="207"/>
      <c r="IRV2499" s="207"/>
      <c r="IRW2499" s="187"/>
      <c r="IRX2499" s="187"/>
      <c r="IRY2499" s="204"/>
      <c r="IRZ2499" s="272"/>
      <c r="ISA2499" s="207"/>
      <c r="ISB2499" s="238"/>
      <c r="ISC2499" s="207"/>
      <c r="ISD2499" s="207"/>
      <c r="ISE2499" s="187"/>
      <c r="ISF2499" s="187"/>
      <c r="ISG2499" s="204"/>
      <c r="ISH2499" s="272"/>
      <c r="ISI2499" s="207"/>
      <c r="ISJ2499" s="238"/>
      <c r="ISK2499" s="207"/>
      <c r="ISL2499" s="207"/>
      <c r="ISM2499" s="187"/>
      <c r="ISN2499" s="187"/>
      <c r="ISO2499" s="204"/>
      <c r="ISP2499" s="272"/>
      <c r="ISQ2499" s="207"/>
      <c r="ISR2499" s="238"/>
      <c r="ISS2499" s="207"/>
      <c r="IST2499" s="207"/>
      <c r="ISU2499" s="187"/>
      <c r="ISV2499" s="187"/>
      <c r="ISW2499" s="204"/>
      <c r="ISX2499" s="272"/>
      <c r="ISY2499" s="207"/>
      <c r="ISZ2499" s="238"/>
      <c r="ITA2499" s="207"/>
      <c r="ITB2499" s="207"/>
      <c r="ITC2499" s="187"/>
      <c r="ITD2499" s="187"/>
      <c r="ITE2499" s="204"/>
      <c r="ITF2499" s="272"/>
      <c r="ITG2499" s="207"/>
      <c r="ITH2499" s="238"/>
      <c r="ITI2499" s="207"/>
      <c r="ITJ2499" s="207"/>
      <c r="ITK2499" s="187"/>
      <c r="ITL2499" s="187"/>
      <c r="ITM2499" s="204"/>
      <c r="ITN2499" s="272"/>
      <c r="ITO2499" s="207"/>
      <c r="ITP2499" s="238"/>
      <c r="ITQ2499" s="207"/>
      <c r="ITR2499" s="207"/>
      <c r="ITS2499" s="187"/>
      <c r="ITT2499" s="187"/>
      <c r="ITU2499" s="204"/>
      <c r="ITV2499" s="272"/>
      <c r="ITW2499" s="207"/>
      <c r="ITX2499" s="238"/>
      <c r="ITY2499" s="207"/>
      <c r="ITZ2499" s="207"/>
      <c r="IUA2499" s="187"/>
      <c r="IUB2499" s="187"/>
      <c r="IUC2499" s="204"/>
      <c r="IUD2499" s="272"/>
      <c r="IUE2499" s="207"/>
      <c r="IUF2499" s="238"/>
      <c r="IUG2499" s="207"/>
      <c r="IUH2499" s="207"/>
      <c r="IUI2499" s="187"/>
      <c r="IUJ2499" s="187"/>
      <c r="IUK2499" s="204"/>
      <c r="IUL2499" s="272"/>
      <c r="IUM2499" s="207"/>
      <c r="IUN2499" s="238"/>
      <c r="IUO2499" s="207"/>
      <c r="IUP2499" s="207"/>
      <c r="IUQ2499" s="187"/>
      <c r="IUR2499" s="187"/>
      <c r="IUS2499" s="204"/>
      <c r="IUT2499" s="272"/>
      <c r="IUU2499" s="207"/>
      <c r="IUV2499" s="238"/>
      <c r="IUW2499" s="207"/>
      <c r="IUX2499" s="207"/>
      <c r="IUY2499" s="187"/>
      <c r="IUZ2499" s="187"/>
      <c r="IVA2499" s="204"/>
      <c r="IVB2499" s="272"/>
      <c r="IVC2499" s="207"/>
      <c r="IVD2499" s="238"/>
      <c r="IVE2499" s="207"/>
      <c r="IVF2499" s="207"/>
      <c r="IVG2499" s="187"/>
      <c r="IVH2499" s="187"/>
      <c r="IVI2499" s="204"/>
      <c r="IVJ2499" s="272"/>
      <c r="IVK2499" s="207"/>
      <c r="IVL2499" s="238"/>
      <c r="IVM2499" s="207"/>
      <c r="IVN2499" s="207"/>
      <c r="IVO2499" s="187"/>
      <c r="IVP2499" s="187"/>
      <c r="IVQ2499" s="204"/>
      <c r="IVR2499" s="272"/>
      <c r="IVS2499" s="207"/>
      <c r="IVT2499" s="238"/>
      <c r="IVU2499" s="207"/>
      <c r="IVV2499" s="207"/>
      <c r="IVW2499" s="187"/>
      <c r="IVX2499" s="187"/>
      <c r="IVY2499" s="204"/>
      <c r="IVZ2499" s="272"/>
      <c r="IWA2499" s="207"/>
      <c r="IWB2499" s="238"/>
      <c r="IWC2499" s="207"/>
      <c r="IWD2499" s="207"/>
      <c r="IWE2499" s="187"/>
      <c r="IWF2499" s="187"/>
      <c r="IWG2499" s="204"/>
      <c r="IWH2499" s="272"/>
      <c r="IWI2499" s="207"/>
      <c r="IWJ2499" s="238"/>
      <c r="IWK2499" s="207"/>
      <c r="IWL2499" s="207"/>
      <c r="IWM2499" s="187"/>
      <c r="IWN2499" s="187"/>
      <c r="IWO2499" s="204"/>
      <c r="IWP2499" s="272"/>
      <c r="IWQ2499" s="207"/>
      <c r="IWR2499" s="238"/>
      <c r="IWS2499" s="207"/>
      <c r="IWT2499" s="207"/>
      <c r="IWU2499" s="187"/>
      <c r="IWV2499" s="187"/>
      <c r="IWW2499" s="204"/>
      <c r="IWX2499" s="272"/>
      <c r="IWY2499" s="207"/>
      <c r="IWZ2499" s="238"/>
      <c r="IXA2499" s="207"/>
      <c r="IXB2499" s="207"/>
      <c r="IXC2499" s="187"/>
      <c r="IXD2499" s="187"/>
      <c r="IXE2499" s="204"/>
      <c r="IXF2499" s="272"/>
      <c r="IXG2499" s="207"/>
      <c r="IXH2499" s="238"/>
      <c r="IXI2499" s="207"/>
      <c r="IXJ2499" s="207"/>
      <c r="IXK2499" s="187"/>
      <c r="IXL2499" s="187"/>
      <c r="IXM2499" s="204"/>
      <c r="IXN2499" s="272"/>
      <c r="IXO2499" s="207"/>
      <c r="IXP2499" s="238"/>
      <c r="IXQ2499" s="207"/>
      <c r="IXR2499" s="207"/>
      <c r="IXS2499" s="187"/>
      <c r="IXT2499" s="187"/>
      <c r="IXU2499" s="204"/>
      <c r="IXV2499" s="272"/>
      <c r="IXW2499" s="207"/>
      <c r="IXX2499" s="238"/>
      <c r="IXY2499" s="207"/>
      <c r="IXZ2499" s="207"/>
      <c r="IYA2499" s="187"/>
      <c r="IYB2499" s="187"/>
      <c r="IYC2499" s="204"/>
      <c r="IYD2499" s="272"/>
      <c r="IYE2499" s="207"/>
      <c r="IYF2499" s="238"/>
      <c r="IYG2499" s="207"/>
      <c r="IYH2499" s="207"/>
      <c r="IYI2499" s="187"/>
      <c r="IYJ2499" s="187"/>
      <c r="IYK2499" s="204"/>
      <c r="IYL2499" s="272"/>
      <c r="IYM2499" s="207"/>
      <c r="IYN2499" s="238"/>
      <c r="IYO2499" s="207"/>
      <c r="IYP2499" s="207"/>
      <c r="IYQ2499" s="187"/>
      <c r="IYR2499" s="187"/>
      <c r="IYS2499" s="204"/>
      <c r="IYT2499" s="272"/>
      <c r="IYU2499" s="207"/>
      <c r="IYV2499" s="238"/>
      <c r="IYW2499" s="207"/>
      <c r="IYX2499" s="207"/>
      <c r="IYY2499" s="187"/>
      <c r="IYZ2499" s="187"/>
      <c r="IZA2499" s="204"/>
      <c r="IZB2499" s="272"/>
      <c r="IZC2499" s="207"/>
      <c r="IZD2499" s="238"/>
      <c r="IZE2499" s="207"/>
      <c r="IZF2499" s="207"/>
      <c r="IZG2499" s="187"/>
      <c r="IZH2499" s="187"/>
      <c r="IZI2499" s="204"/>
      <c r="IZJ2499" s="272"/>
      <c r="IZK2499" s="207"/>
      <c r="IZL2499" s="238"/>
      <c r="IZM2499" s="207"/>
      <c r="IZN2499" s="207"/>
      <c r="IZO2499" s="187"/>
      <c r="IZP2499" s="187"/>
      <c r="IZQ2499" s="204"/>
      <c r="IZR2499" s="272"/>
      <c r="IZS2499" s="207"/>
      <c r="IZT2499" s="238"/>
      <c r="IZU2499" s="207"/>
      <c r="IZV2499" s="207"/>
      <c r="IZW2499" s="187"/>
      <c r="IZX2499" s="187"/>
      <c r="IZY2499" s="204"/>
      <c r="IZZ2499" s="272"/>
      <c r="JAA2499" s="207"/>
      <c r="JAB2499" s="238"/>
      <c r="JAC2499" s="207"/>
      <c r="JAD2499" s="207"/>
      <c r="JAE2499" s="187"/>
      <c r="JAF2499" s="187"/>
      <c r="JAG2499" s="204"/>
      <c r="JAH2499" s="272"/>
      <c r="JAI2499" s="207"/>
      <c r="JAJ2499" s="238"/>
      <c r="JAK2499" s="207"/>
      <c r="JAL2499" s="207"/>
      <c r="JAM2499" s="187"/>
      <c r="JAN2499" s="187"/>
      <c r="JAO2499" s="204"/>
      <c r="JAP2499" s="272"/>
      <c r="JAQ2499" s="207"/>
      <c r="JAR2499" s="238"/>
      <c r="JAS2499" s="207"/>
      <c r="JAT2499" s="207"/>
      <c r="JAU2499" s="187"/>
      <c r="JAV2499" s="187"/>
      <c r="JAW2499" s="204"/>
      <c r="JAX2499" s="272"/>
      <c r="JAY2499" s="207"/>
      <c r="JAZ2499" s="238"/>
      <c r="JBA2499" s="207"/>
      <c r="JBB2499" s="207"/>
      <c r="JBC2499" s="187"/>
      <c r="JBD2499" s="187"/>
      <c r="JBE2499" s="204"/>
      <c r="JBF2499" s="272"/>
      <c r="JBG2499" s="207"/>
      <c r="JBH2499" s="238"/>
      <c r="JBI2499" s="207"/>
      <c r="JBJ2499" s="207"/>
      <c r="JBK2499" s="187"/>
      <c r="JBL2499" s="187"/>
      <c r="JBM2499" s="204"/>
      <c r="JBN2499" s="272"/>
      <c r="JBO2499" s="207"/>
      <c r="JBP2499" s="238"/>
      <c r="JBQ2499" s="207"/>
      <c r="JBR2499" s="207"/>
      <c r="JBS2499" s="187"/>
      <c r="JBT2499" s="187"/>
      <c r="JBU2499" s="204"/>
      <c r="JBV2499" s="272"/>
      <c r="JBW2499" s="207"/>
      <c r="JBX2499" s="238"/>
      <c r="JBY2499" s="207"/>
      <c r="JBZ2499" s="207"/>
      <c r="JCA2499" s="187"/>
      <c r="JCB2499" s="187"/>
      <c r="JCC2499" s="204"/>
      <c r="JCD2499" s="272"/>
      <c r="JCE2499" s="207"/>
      <c r="JCF2499" s="238"/>
      <c r="JCG2499" s="207"/>
      <c r="JCH2499" s="207"/>
      <c r="JCI2499" s="187"/>
      <c r="JCJ2499" s="187"/>
      <c r="JCK2499" s="204"/>
      <c r="JCL2499" s="272"/>
      <c r="JCM2499" s="207"/>
      <c r="JCN2499" s="238"/>
      <c r="JCO2499" s="207"/>
      <c r="JCP2499" s="207"/>
      <c r="JCQ2499" s="187"/>
      <c r="JCR2499" s="187"/>
      <c r="JCS2499" s="204"/>
      <c r="JCT2499" s="272"/>
      <c r="JCU2499" s="207"/>
      <c r="JCV2499" s="238"/>
      <c r="JCW2499" s="207"/>
      <c r="JCX2499" s="207"/>
      <c r="JCY2499" s="187"/>
      <c r="JCZ2499" s="187"/>
      <c r="JDA2499" s="204"/>
      <c r="JDB2499" s="272"/>
      <c r="JDC2499" s="207"/>
      <c r="JDD2499" s="238"/>
      <c r="JDE2499" s="207"/>
      <c r="JDF2499" s="207"/>
      <c r="JDG2499" s="187"/>
      <c r="JDH2499" s="187"/>
      <c r="JDI2499" s="204"/>
      <c r="JDJ2499" s="272"/>
      <c r="JDK2499" s="207"/>
      <c r="JDL2499" s="238"/>
      <c r="JDM2499" s="207"/>
      <c r="JDN2499" s="207"/>
      <c r="JDO2499" s="187"/>
      <c r="JDP2499" s="187"/>
      <c r="JDQ2499" s="204"/>
      <c r="JDR2499" s="272"/>
      <c r="JDS2499" s="207"/>
      <c r="JDT2499" s="238"/>
      <c r="JDU2499" s="207"/>
      <c r="JDV2499" s="207"/>
      <c r="JDW2499" s="187"/>
      <c r="JDX2499" s="187"/>
      <c r="JDY2499" s="204"/>
      <c r="JDZ2499" s="272"/>
      <c r="JEA2499" s="207"/>
      <c r="JEB2499" s="238"/>
      <c r="JEC2499" s="207"/>
      <c r="JED2499" s="207"/>
      <c r="JEE2499" s="187"/>
      <c r="JEF2499" s="187"/>
      <c r="JEG2499" s="204"/>
      <c r="JEH2499" s="272"/>
      <c r="JEI2499" s="207"/>
      <c r="JEJ2499" s="238"/>
      <c r="JEK2499" s="207"/>
      <c r="JEL2499" s="207"/>
      <c r="JEM2499" s="187"/>
      <c r="JEN2499" s="187"/>
      <c r="JEO2499" s="204"/>
      <c r="JEP2499" s="272"/>
      <c r="JEQ2499" s="207"/>
      <c r="JER2499" s="238"/>
      <c r="JES2499" s="207"/>
      <c r="JET2499" s="207"/>
      <c r="JEU2499" s="187"/>
      <c r="JEV2499" s="187"/>
      <c r="JEW2499" s="204"/>
      <c r="JEX2499" s="272"/>
      <c r="JEY2499" s="207"/>
      <c r="JEZ2499" s="238"/>
      <c r="JFA2499" s="207"/>
      <c r="JFB2499" s="207"/>
      <c r="JFC2499" s="187"/>
      <c r="JFD2499" s="187"/>
      <c r="JFE2499" s="204"/>
      <c r="JFF2499" s="272"/>
      <c r="JFG2499" s="207"/>
      <c r="JFH2499" s="238"/>
      <c r="JFI2499" s="207"/>
      <c r="JFJ2499" s="207"/>
      <c r="JFK2499" s="187"/>
      <c r="JFL2499" s="187"/>
      <c r="JFM2499" s="204"/>
      <c r="JFN2499" s="272"/>
      <c r="JFO2499" s="207"/>
      <c r="JFP2499" s="238"/>
      <c r="JFQ2499" s="207"/>
      <c r="JFR2499" s="207"/>
      <c r="JFS2499" s="187"/>
      <c r="JFT2499" s="187"/>
      <c r="JFU2499" s="204"/>
      <c r="JFV2499" s="272"/>
      <c r="JFW2499" s="207"/>
      <c r="JFX2499" s="238"/>
      <c r="JFY2499" s="207"/>
      <c r="JFZ2499" s="207"/>
      <c r="JGA2499" s="187"/>
      <c r="JGB2499" s="187"/>
      <c r="JGC2499" s="204"/>
      <c r="JGD2499" s="272"/>
      <c r="JGE2499" s="207"/>
      <c r="JGF2499" s="238"/>
      <c r="JGG2499" s="207"/>
      <c r="JGH2499" s="207"/>
      <c r="JGI2499" s="187"/>
      <c r="JGJ2499" s="187"/>
      <c r="JGK2499" s="204"/>
      <c r="JGL2499" s="272"/>
      <c r="JGM2499" s="207"/>
      <c r="JGN2499" s="238"/>
      <c r="JGO2499" s="207"/>
      <c r="JGP2499" s="207"/>
      <c r="JGQ2499" s="187"/>
      <c r="JGR2499" s="187"/>
      <c r="JGS2499" s="204"/>
      <c r="JGT2499" s="272"/>
      <c r="JGU2499" s="207"/>
      <c r="JGV2499" s="238"/>
      <c r="JGW2499" s="207"/>
      <c r="JGX2499" s="207"/>
      <c r="JGY2499" s="187"/>
      <c r="JGZ2499" s="187"/>
      <c r="JHA2499" s="204"/>
      <c r="JHB2499" s="272"/>
      <c r="JHC2499" s="207"/>
      <c r="JHD2499" s="238"/>
      <c r="JHE2499" s="207"/>
      <c r="JHF2499" s="207"/>
      <c r="JHG2499" s="187"/>
      <c r="JHH2499" s="187"/>
      <c r="JHI2499" s="204"/>
      <c r="JHJ2499" s="272"/>
      <c r="JHK2499" s="207"/>
      <c r="JHL2499" s="238"/>
      <c r="JHM2499" s="207"/>
      <c r="JHN2499" s="207"/>
      <c r="JHO2499" s="187"/>
      <c r="JHP2499" s="187"/>
      <c r="JHQ2499" s="204"/>
      <c r="JHR2499" s="272"/>
      <c r="JHS2499" s="207"/>
      <c r="JHT2499" s="238"/>
      <c r="JHU2499" s="207"/>
      <c r="JHV2499" s="207"/>
      <c r="JHW2499" s="187"/>
      <c r="JHX2499" s="187"/>
      <c r="JHY2499" s="204"/>
      <c r="JHZ2499" s="272"/>
      <c r="JIA2499" s="207"/>
      <c r="JIB2499" s="238"/>
      <c r="JIC2499" s="207"/>
      <c r="JID2499" s="207"/>
      <c r="JIE2499" s="187"/>
      <c r="JIF2499" s="187"/>
      <c r="JIG2499" s="204"/>
      <c r="JIH2499" s="272"/>
      <c r="JII2499" s="207"/>
      <c r="JIJ2499" s="238"/>
      <c r="JIK2499" s="207"/>
      <c r="JIL2499" s="207"/>
      <c r="JIM2499" s="187"/>
      <c r="JIN2499" s="187"/>
      <c r="JIO2499" s="204"/>
      <c r="JIP2499" s="272"/>
      <c r="JIQ2499" s="207"/>
      <c r="JIR2499" s="238"/>
      <c r="JIS2499" s="207"/>
      <c r="JIT2499" s="207"/>
      <c r="JIU2499" s="187"/>
      <c r="JIV2499" s="187"/>
      <c r="JIW2499" s="204"/>
      <c r="JIX2499" s="272"/>
      <c r="JIY2499" s="207"/>
      <c r="JIZ2499" s="238"/>
      <c r="JJA2499" s="207"/>
      <c r="JJB2499" s="207"/>
      <c r="JJC2499" s="187"/>
      <c r="JJD2499" s="187"/>
      <c r="JJE2499" s="204"/>
      <c r="JJF2499" s="272"/>
      <c r="JJG2499" s="207"/>
      <c r="JJH2499" s="238"/>
      <c r="JJI2499" s="207"/>
      <c r="JJJ2499" s="207"/>
      <c r="JJK2499" s="187"/>
      <c r="JJL2499" s="187"/>
      <c r="JJM2499" s="204"/>
      <c r="JJN2499" s="272"/>
      <c r="JJO2499" s="207"/>
      <c r="JJP2499" s="238"/>
      <c r="JJQ2499" s="207"/>
      <c r="JJR2499" s="207"/>
      <c r="JJS2499" s="187"/>
      <c r="JJT2499" s="187"/>
      <c r="JJU2499" s="204"/>
      <c r="JJV2499" s="272"/>
      <c r="JJW2499" s="207"/>
      <c r="JJX2499" s="238"/>
      <c r="JJY2499" s="207"/>
      <c r="JJZ2499" s="207"/>
      <c r="JKA2499" s="187"/>
      <c r="JKB2499" s="187"/>
      <c r="JKC2499" s="204"/>
      <c r="JKD2499" s="272"/>
      <c r="JKE2499" s="207"/>
      <c r="JKF2499" s="238"/>
      <c r="JKG2499" s="207"/>
      <c r="JKH2499" s="207"/>
      <c r="JKI2499" s="187"/>
      <c r="JKJ2499" s="187"/>
      <c r="JKK2499" s="204"/>
      <c r="JKL2499" s="272"/>
      <c r="JKM2499" s="207"/>
      <c r="JKN2499" s="238"/>
      <c r="JKO2499" s="207"/>
      <c r="JKP2499" s="207"/>
      <c r="JKQ2499" s="187"/>
      <c r="JKR2499" s="187"/>
      <c r="JKS2499" s="204"/>
      <c r="JKT2499" s="272"/>
      <c r="JKU2499" s="207"/>
      <c r="JKV2499" s="238"/>
      <c r="JKW2499" s="207"/>
      <c r="JKX2499" s="207"/>
      <c r="JKY2499" s="187"/>
      <c r="JKZ2499" s="187"/>
      <c r="JLA2499" s="204"/>
      <c r="JLB2499" s="272"/>
      <c r="JLC2499" s="207"/>
      <c r="JLD2499" s="238"/>
      <c r="JLE2499" s="207"/>
      <c r="JLF2499" s="207"/>
      <c r="JLG2499" s="187"/>
      <c r="JLH2499" s="187"/>
      <c r="JLI2499" s="204"/>
      <c r="JLJ2499" s="272"/>
      <c r="JLK2499" s="207"/>
      <c r="JLL2499" s="238"/>
      <c r="JLM2499" s="207"/>
      <c r="JLN2499" s="207"/>
      <c r="JLO2499" s="187"/>
      <c r="JLP2499" s="187"/>
      <c r="JLQ2499" s="204"/>
      <c r="JLR2499" s="272"/>
      <c r="JLS2499" s="207"/>
      <c r="JLT2499" s="238"/>
      <c r="JLU2499" s="207"/>
      <c r="JLV2499" s="207"/>
      <c r="JLW2499" s="187"/>
      <c r="JLX2499" s="187"/>
      <c r="JLY2499" s="204"/>
      <c r="JLZ2499" s="272"/>
      <c r="JMA2499" s="207"/>
      <c r="JMB2499" s="238"/>
      <c r="JMC2499" s="207"/>
      <c r="JMD2499" s="207"/>
      <c r="JME2499" s="187"/>
      <c r="JMF2499" s="187"/>
      <c r="JMG2499" s="204"/>
      <c r="JMH2499" s="272"/>
      <c r="JMI2499" s="207"/>
      <c r="JMJ2499" s="238"/>
      <c r="JMK2499" s="207"/>
      <c r="JML2499" s="207"/>
      <c r="JMM2499" s="187"/>
      <c r="JMN2499" s="187"/>
      <c r="JMO2499" s="204"/>
      <c r="JMP2499" s="272"/>
      <c r="JMQ2499" s="207"/>
      <c r="JMR2499" s="238"/>
      <c r="JMS2499" s="207"/>
      <c r="JMT2499" s="207"/>
      <c r="JMU2499" s="187"/>
      <c r="JMV2499" s="187"/>
      <c r="JMW2499" s="204"/>
      <c r="JMX2499" s="272"/>
      <c r="JMY2499" s="207"/>
      <c r="JMZ2499" s="238"/>
      <c r="JNA2499" s="207"/>
      <c r="JNB2499" s="207"/>
      <c r="JNC2499" s="187"/>
      <c r="JND2499" s="187"/>
      <c r="JNE2499" s="204"/>
      <c r="JNF2499" s="272"/>
      <c r="JNG2499" s="207"/>
      <c r="JNH2499" s="238"/>
      <c r="JNI2499" s="207"/>
      <c r="JNJ2499" s="207"/>
      <c r="JNK2499" s="187"/>
      <c r="JNL2499" s="187"/>
      <c r="JNM2499" s="204"/>
      <c r="JNN2499" s="272"/>
      <c r="JNO2499" s="207"/>
      <c r="JNP2499" s="238"/>
      <c r="JNQ2499" s="207"/>
      <c r="JNR2499" s="207"/>
      <c r="JNS2499" s="187"/>
      <c r="JNT2499" s="187"/>
      <c r="JNU2499" s="204"/>
      <c r="JNV2499" s="272"/>
      <c r="JNW2499" s="207"/>
      <c r="JNX2499" s="238"/>
      <c r="JNY2499" s="207"/>
      <c r="JNZ2499" s="207"/>
      <c r="JOA2499" s="187"/>
      <c r="JOB2499" s="187"/>
      <c r="JOC2499" s="204"/>
      <c r="JOD2499" s="272"/>
      <c r="JOE2499" s="207"/>
      <c r="JOF2499" s="238"/>
      <c r="JOG2499" s="207"/>
      <c r="JOH2499" s="207"/>
      <c r="JOI2499" s="187"/>
      <c r="JOJ2499" s="187"/>
      <c r="JOK2499" s="204"/>
      <c r="JOL2499" s="272"/>
      <c r="JOM2499" s="207"/>
      <c r="JON2499" s="238"/>
      <c r="JOO2499" s="207"/>
      <c r="JOP2499" s="207"/>
      <c r="JOQ2499" s="187"/>
      <c r="JOR2499" s="187"/>
      <c r="JOS2499" s="204"/>
      <c r="JOT2499" s="272"/>
      <c r="JOU2499" s="207"/>
      <c r="JOV2499" s="238"/>
      <c r="JOW2499" s="207"/>
      <c r="JOX2499" s="207"/>
      <c r="JOY2499" s="187"/>
      <c r="JOZ2499" s="187"/>
      <c r="JPA2499" s="204"/>
      <c r="JPB2499" s="272"/>
      <c r="JPC2499" s="207"/>
      <c r="JPD2499" s="238"/>
      <c r="JPE2499" s="207"/>
      <c r="JPF2499" s="207"/>
      <c r="JPG2499" s="187"/>
      <c r="JPH2499" s="187"/>
      <c r="JPI2499" s="204"/>
      <c r="JPJ2499" s="272"/>
      <c r="JPK2499" s="207"/>
      <c r="JPL2499" s="238"/>
      <c r="JPM2499" s="207"/>
      <c r="JPN2499" s="207"/>
      <c r="JPO2499" s="187"/>
      <c r="JPP2499" s="187"/>
      <c r="JPQ2499" s="204"/>
      <c r="JPR2499" s="272"/>
      <c r="JPS2499" s="207"/>
      <c r="JPT2499" s="238"/>
      <c r="JPU2499" s="207"/>
      <c r="JPV2499" s="207"/>
      <c r="JPW2499" s="187"/>
      <c r="JPX2499" s="187"/>
      <c r="JPY2499" s="204"/>
      <c r="JPZ2499" s="272"/>
      <c r="JQA2499" s="207"/>
      <c r="JQB2499" s="238"/>
      <c r="JQC2499" s="207"/>
      <c r="JQD2499" s="207"/>
      <c r="JQE2499" s="187"/>
      <c r="JQF2499" s="187"/>
      <c r="JQG2499" s="204"/>
      <c r="JQH2499" s="272"/>
      <c r="JQI2499" s="207"/>
      <c r="JQJ2499" s="238"/>
      <c r="JQK2499" s="207"/>
      <c r="JQL2499" s="207"/>
      <c r="JQM2499" s="187"/>
      <c r="JQN2499" s="187"/>
      <c r="JQO2499" s="204"/>
      <c r="JQP2499" s="272"/>
      <c r="JQQ2499" s="207"/>
      <c r="JQR2499" s="238"/>
      <c r="JQS2499" s="207"/>
      <c r="JQT2499" s="207"/>
      <c r="JQU2499" s="187"/>
      <c r="JQV2499" s="187"/>
      <c r="JQW2499" s="204"/>
      <c r="JQX2499" s="272"/>
      <c r="JQY2499" s="207"/>
      <c r="JQZ2499" s="238"/>
      <c r="JRA2499" s="207"/>
      <c r="JRB2499" s="207"/>
      <c r="JRC2499" s="187"/>
      <c r="JRD2499" s="187"/>
      <c r="JRE2499" s="204"/>
      <c r="JRF2499" s="272"/>
      <c r="JRG2499" s="207"/>
      <c r="JRH2499" s="238"/>
      <c r="JRI2499" s="207"/>
      <c r="JRJ2499" s="207"/>
      <c r="JRK2499" s="187"/>
      <c r="JRL2499" s="187"/>
      <c r="JRM2499" s="204"/>
      <c r="JRN2499" s="272"/>
      <c r="JRO2499" s="207"/>
      <c r="JRP2499" s="238"/>
      <c r="JRQ2499" s="207"/>
      <c r="JRR2499" s="207"/>
      <c r="JRS2499" s="187"/>
      <c r="JRT2499" s="187"/>
      <c r="JRU2499" s="204"/>
      <c r="JRV2499" s="272"/>
      <c r="JRW2499" s="207"/>
      <c r="JRX2499" s="238"/>
      <c r="JRY2499" s="207"/>
      <c r="JRZ2499" s="207"/>
      <c r="JSA2499" s="187"/>
      <c r="JSB2499" s="187"/>
      <c r="JSC2499" s="204"/>
      <c r="JSD2499" s="272"/>
      <c r="JSE2499" s="207"/>
      <c r="JSF2499" s="238"/>
      <c r="JSG2499" s="207"/>
      <c r="JSH2499" s="207"/>
      <c r="JSI2499" s="187"/>
      <c r="JSJ2499" s="187"/>
      <c r="JSK2499" s="204"/>
      <c r="JSL2499" s="272"/>
      <c r="JSM2499" s="207"/>
      <c r="JSN2499" s="238"/>
      <c r="JSO2499" s="207"/>
      <c r="JSP2499" s="207"/>
      <c r="JSQ2499" s="187"/>
      <c r="JSR2499" s="187"/>
      <c r="JSS2499" s="204"/>
      <c r="JST2499" s="272"/>
      <c r="JSU2499" s="207"/>
      <c r="JSV2499" s="238"/>
      <c r="JSW2499" s="207"/>
      <c r="JSX2499" s="207"/>
      <c r="JSY2499" s="187"/>
      <c r="JSZ2499" s="187"/>
      <c r="JTA2499" s="204"/>
      <c r="JTB2499" s="272"/>
      <c r="JTC2499" s="207"/>
      <c r="JTD2499" s="238"/>
      <c r="JTE2499" s="207"/>
      <c r="JTF2499" s="207"/>
      <c r="JTG2499" s="187"/>
      <c r="JTH2499" s="187"/>
      <c r="JTI2499" s="204"/>
      <c r="JTJ2499" s="272"/>
      <c r="JTK2499" s="207"/>
      <c r="JTL2499" s="238"/>
      <c r="JTM2499" s="207"/>
      <c r="JTN2499" s="207"/>
      <c r="JTO2499" s="187"/>
      <c r="JTP2499" s="187"/>
      <c r="JTQ2499" s="204"/>
      <c r="JTR2499" s="272"/>
      <c r="JTS2499" s="207"/>
      <c r="JTT2499" s="238"/>
      <c r="JTU2499" s="207"/>
      <c r="JTV2499" s="207"/>
      <c r="JTW2499" s="187"/>
      <c r="JTX2499" s="187"/>
      <c r="JTY2499" s="204"/>
      <c r="JTZ2499" s="272"/>
      <c r="JUA2499" s="207"/>
      <c r="JUB2499" s="238"/>
      <c r="JUC2499" s="207"/>
      <c r="JUD2499" s="207"/>
      <c r="JUE2499" s="187"/>
      <c r="JUF2499" s="187"/>
      <c r="JUG2499" s="204"/>
      <c r="JUH2499" s="272"/>
      <c r="JUI2499" s="207"/>
      <c r="JUJ2499" s="238"/>
      <c r="JUK2499" s="207"/>
      <c r="JUL2499" s="207"/>
      <c r="JUM2499" s="187"/>
      <c r="JUN2499" s="187"/>
      <c r="JUO2499" s="204"/>
      <c r="JUP2499" s="272"/>
      <c r="JUQ2499" s="207"/>
      <c r="JUR2499" s="238"/>
      <c r="JUS2499" s="207"/>
      <c r="JUT2499" s="207"/>
      <c r="JUU2499" s="187"/>
      <c r="JUV2499" s="187"/>
      <c r="JUW2499" s="204"/>
      <c r="JUX2499" s="272"/>
      <c r="JUY2499" s="207"/>
      <c r="JUZ2499" s="238"/>
      <c r="JVA2499" s="207"/>
      <c r="JVB2499" s="207"/>
      <c r="JVC2499" s="187"/>
      <c r="JVD2499" s="187"/>
      <c r="JVE2499" s="204"/>
      <c r="JVF2499" s="272"/>
      <c r="JVG2499" s="207"/>
      <c r="JVH2499" s="238"/>
      <c r="JVI2499" s="207"/>
      <c r="JVJ2499" s="207"/>
      <c r="JVK2499" s="187"/>
      <c r="JVL2499" s="187"/>
      <c r="JVM2499" s="204"/>
      <c r="JVN2499" s="272"/>
      <c r="JVO2499" s="207"/>
      <c r="JVP2499" s="238"/>
      <c r="JVQ2499" s="207"/>
      <c r="JVR2499" s="207"/>
      <c r="JVS2499" s="187"/>
      <c r="JVT2499" s="187"/>
      <c r="JVU2499" s="204"/>
      <c r="JVV2499" s="272"/>
      <c r="JVW2499" s="207"/>
      <c r="JVX2499" s="238"/>
      <c r="JVY2499" s="207"/>
      <c r="JVZ2499" s="207"/>
      <c r="JWA2499" s="187"/>
      <c r="JWB2499" s="187"/>
      <c r="JWC2499" s="204"/>
      <c r="JWD2499" s="272"/>
      <c r="JWE2499" s="207"/>
      <c r="JWF2499" s="238"/>
      <c r="JWG2499" s="207"/>
      <c r="JWH2499" s="207"/>
      <c r="JWI2499" s="187"/>
      <c r="JWJ2499" s="187"/>
      <c r="JWK2499" s="204"/>
      <c r="JWL2499" s="272"/>
      <c r="JWM2499" s="207"/>
      <c r="JWN2499" s="238"/>
      <c r="JWO2499" s="207"/>
      <c r="JWP2499" s="207"/>
      <c r="JWQ2499" s="187"/>
      <c r="JWR2499" s="187"/>
      <c r="JWS2499" s="204"/>
      <c r="JWT2499" s="272"/>
      <c r="JWU2499" s="207"/>
      <c r="JWV2499" s="238"/>
      <c r="JWW2499" s="207"/>
      <c r="JWX2499" s="207"/>
      <c r="JWY2499" s="187"/>
      <c r="JWZ2499" s="187"/>
      <c r="JXA2499" s="204"/>
      <c r="JXB2499" s="272"/>
      <c r="JXC2499" s="207"/>
      <c r="JXD2499" s="238"/>
      <c r="JXE2499" s="207"/>
      <c r="JXF2499" s="207"/>
      <c r="JXG2499" s="187"/>
      <c r="JXH2499" s="187"/>
      <c r="JXI2499" s="204"/>
      <c r="JXJ2499" s="272"/>
      <c r="JXK2499" s="207"/>
      <c r="JXL2499" s="238"/>
      <c r="JXM2499" s="207"/>
      <c r="JXN2499" s="207"/>
      <c r="JXO2499" s="187"/>
      <c r="JXP2499" s="187"/>
      <c r="JXQ2499" s="204"/>
      <c r="JXR2499" s="272"/>
      <c r="JXS2499" s="207"/>
      <c r="JXT2499" s="238"/>
      <c r="JXU2499" s="207"/>
      <c r="JXV2499" s="207"/>
      <c r="JXW2499" s="187"/>
      <c r="JXX2499" s="187"/>
      <c r="JXY2499" s="204"/>
      <c r="JXZ2499" s="272"/>
      <c r="JYA2499" s="207"/>
      <c r="JYB2499" s="238"/>
      <c r="JYC2499" s="207"/>
      <c r="JYD2499" s="207"/>
      <c r="JYE2499" s="187"/>
      <c r="JYF2499" s="187"/>
      <c r="JYG2499" s="204"/>
      <c r="JYH2499" s="272"/>
      <c r="JYI2499" s="207"/>
      <c r="JYJ2499" s="238"/>
      <c r="JYK2499" s="207"/>
      <c r="JYL2499" s="207"/>
      <c r="JYM2499" s="187"/>
      <c r="JYN2499" s="187"/>
      <c r="JYO2499" s="204"/>
      <c r="JYP2499" s="272"/>
      <c r="JYQ2499" s="207"/>
      <c r="JYR2499" s="238"/>
      <c r="JYS2499" s="207"/>
      <c r="JYT2499" s="207"/>
      <c r="JYU2499" s="187"/>
      <c r="JYV2499" s="187"/>
      <c r="JYW2499" s="204"/>
      <c r="JYX2499" s="272"/>
      <c r="JYY2499" s="207"/>
      <c r="JYZ2499" s="238"/>
      <c r="JZA2499" s="207"/>
      <c r="JZB2499" s="207"/>
      <c r="JZC2499" s="187"/>
      <c r="JZD2499" s="187"/>
      <c r="JZE2499" s="204"/>
      <c r="JZF2499" s="272"/>
      <c r="JZG2499" s="207"/>
      <c r="JZH2499" s="238"/>
      <c r="JZI2499" s="207"/>
      <c r="JZJ2499" s="207"/>
      <c r="JZK2499" s="187"/>
      <c r="JZL2499" s="187"/>
      <c r="JZM2499" s="204"/>
      <c r="JZN2499" s="272"/>
      <c r="JZO2499" s="207"/>
      <c r="JZP2499" s="238"/>
      <c r="JZQ2499" s="207"/>
      <c r="JZR2499" s="207"/>
      <c r="JZS2499" s="187"/>
      <c r="JZT2499" s="187"/>
      <c r="JZU2499" s="204"/>
      <c r="JZV2499" s="272"/>
      <c r="JZW2499" s="207"/>
      <c r="JZX2499" s="238"/>
      <c r="JZY2499" s="207"/>
      <c r="JZZ2499" s="207"/>
      <c r="KAA2499" s="187"/>
      <c r="KAB2499" s="187"/>
      <c r="KAC2499" s="204"/>
      <c r="KAD2499" s="272"/>
      <c r="KAE2499" s="207"/>
      <c r="KAF2499" s="238"/>
      <c r="KAG2499" s="207"/>
      <c r="KAH2499" s="207"/>
      <c r="KAI2499" s="187"/>
      <c r="KAJ2499" s="187"/>
      <c r="KAK2499" s="204"/>
      <c r="KAL2499" s="272"/>
      <c r="KAM2499" s="207"/>
      <c r="KAN2499" s="238"/>
      <c r="KAO2499" s="207"/>
      <c r="KAP2499" s="207"/>
      <c r="KAQ2499" s="187"/>
      <c r="KAR2499" s="187"/>
      <c r="KAS2499" s="204"/>
      <c r="KAT2499" s="272"/>
      <c r="KAU2499" s="207"/>
      <c r="KAV2499" s="238"/>
      <c r="KAW2499" s="207"/>
      <c r="KAX2499" s="207"/>
      <c r="KAY2499" s="187"/>
      <c r="KAZ2499" s="187"/>
      <c r="KBA2499" s="204"/>
      <c r="KBB2499" s="272"/>
      <c r="KBC2499" s="207"/>
      <c r="KBD2499" s="238"/>
      <c r="KBE2499" s="207"/>
      <c r="KBF2499" s="207"/>
      <c r="KBG2499" s="187"/>
      <c r="KBH2499" s="187"/>
      <c r="KBI2499" s="204"/>
      <c r="KBJ2499" s="272"/>
      <c r="KBK2499" s="207"/>
      <c r="KBL2499" s="238"/>
      <c r="KBM2499" s="207"/>
      <c r="KBN2499" s="207"/>
      <c r="KBO2499" s="187"/>
      <c r="KBP2499" s="187"/>
      <c r="KBQ2499" s="204"/>
      <c r="KBR2499" s="272"/>
      <c r="KBS2499" s="207"/>
      <c r="KBT2499" s="238"/>
      <c r="KBU2499" s="207"/>
      <c r="KBV2499" s="207"/>
      <c r="KBW2499" s="187"/>
      <c r="KBX2499" s="187"/>
      <c r="KBY2499" s="204"/>
      <c r="KBZ2499" s="272"/>
      <c r="KCA2499" s="207"/>
      <c r="KCB2499" s="238"/>
      <c r="KCC2499" s="207"/>
      <c r="KCD2499" s="207"/>
      <c r="KCE2499" s="187"/>
      <c r="KCF2499" s="187"/>
      <c r="KCG2499" s="204"/>
      <c r="KCH2499" s="272"/>
      <c r="KCI2499" s="207"/>
      <c r="KCJ2499" s="238"/>
      <c r="KCK2499" s="207"/>
      <c r="KCL2499" s="207"/>
      <c r="KCM2499" s="187"/>
      <c r="KCN2499" s="187"/>
      <c r="KCO2499" s="204"/>
      <c r="KCP2499" s="272"/>
      <c r="KCQ2499" s="207"/>
      <c r="KCR2499" s="238"/>
      <c r="KCS2499" s="207"/>
      <c r="KCT2499" s="207"/>
      <c r="KCU2499" s="187"/>
      <c r="KCV2499" s="187"/>
      <c r="KCW2499" s="204"/>
      <c r="KCX2499" s="272"/>
      <c r="KCY2499" s="207"/>
      <c r="KCZ2499" s="238"/>
      <c r="KDA2499" s="207"/>
      <c r="KDB2499" s="207"/>
      <c r="KDC2499" s="187"/>
      <c r="KDD2499" s="187"/>
      <c r="KDE2499" s="204"/>
      <c r="KDF2499" s="272"/>
      <c r="KDG2499" s="207"/>
      <c r="KDH2499" s="238"/>
      <c r="KDI2499" s="207"/>
      <c r="KDJ2499" s="207"/>
      <c r="KDK2499" s="187"/>
      <c r="KDL2499" s="187"/>
      <c r="KDM2499" s="204"/>
      <c r="KDN2499" s="272"/>
      <c r="KDO2499" s="207"/>
      <c r="KDP2499" s="238"/>
      <c r="KDQ2499" s="207"/>
      <c r="KDR2499" s="207"/>
      <c r="KDS2499" s="187"/>
      <c r="KDT2499" s="187"/>
      <c r="KDU2499" s="204"/>
      <c r="KDV2499" s="272"/>
      <c r="KDW2499" s="207"/>
      <c r="KDX2499" s="238"/>
      <c r="KDY2499" s="207"/>
      <c r="KDZ2499" s="207"/>
      <c r="KEA2499" s="187"/>
      <c r="KEB2499" s="187"/>
      <c r="KEC2499" s="204"/>
      <c r="KED2499" s="272"/>
      <c r="KEE2499" s="207"/>
      <c r="KEF2499" s="238"/>
      <c r="KEG2499" s="207"/>
      <c r="KEH2499" s="207"/>
      <c r="KEI2499" s="187"/>
      <c r="KEJ2499" s="187"/>
      <c r="KEK2499" s="204"/>
      <c r="KEL2499" s="272"/>
      <c r="KEM2499" s="207"/>
      <c r="KEN2499" s="238"/>
      <c r="KEO2499" s="207"/>
      <c r="KEP2499" s="207"/>
      <c r="KEQ2499" s="187"/>
      <c r="KER2499" s="187"/>
      <c r="KES2499" s="204"/>
      <c r="KET2499" s="272"/>
      <c r="KEU2499" s="207"/>
      <c r="KEV2499" s="238"/>
      <c r="KEW2499" s="207"/>
      <c r="KEX2499" s="207"/>
      <c r="KEY2499" s="187"/>
      <c r="KEZ2499" s="187"/>
      <c r="KFA2499" s="204"/>
      <c r="KFB2499" s="272"/>
      <c r="KFC2499" s="207"/>
      <c r="KFD2499" s="238"/>
      <c r="KFE2499" s="207"/>
      <c r="KFF2499" s="207"/>
      <c r="KFG2499" s="187"/>
      <c r="KFH2499" s="187"/>
      <c r="KFI2499" s="204"/>
      <c r="KFJ2499" s="272"/>
      <c r="KFK2499" s="207"/>
      <c r="KFL2499" s="238"/>
      <c r="KFM2499" s="207"/>
      <c r="KFN2499" s="207"/>
      <c r="KFO2499" s="187"/>
      <c r="KFP2499" s="187"/>
      <c r="KFQ2499" s="204"/>
      <c r="KFR2499" s="272"/>
      <c r="KFS2499" s="207"/>
      <c r="KFT2499" s="238"/>
      <c r="KFU2499" s="207"/>
      <c r="KFV2499" s="207"/>
      <c r="KFW2499" s="187"/>
      <c r="KFX2499" s="187"/>
      <c r="KFY2499" s="204"/>
      <c r="KFZ2499" s="272"/>
      <c r="KGA2499" s="207"/>
      <c r="KGB2499" s="238"/>
      <c r="KGC2499" s="207"/>
      <c r="KGD2499" s="207"/>
      <c r="KGE2499" s="187"/>
      <c r="KGF2499" s="187"/>
      <c r="KGG2499" s="204"/>
      <c r="KGH2499" s="272"/>
      <c r="KGI2499" s="207"/>
      <c r="KGJ2499" s="238"/>
      <c r="KGK2499" s="207"/>
      <c r="KGL2499" s="207"/>
      <c r="KGM2499" s="187"/>
      <c r="KGN2499" s="187"/>
      <c r="KGO2499" s="204"/>
      <c r="KGP2499" s="272"/>
      <c r="KGQ2499" s="207"/>
      <c r="KGR2499" s="238"/>
      <c r="KGS2499" s="207"/>
      <c r="KGT2499" s="207"/>
      <c r="KGU2499" s="187"/>
      <c r="KGV2499" s="187"/>
      <c r="KGW2499" s="204"/>
      <c r="KGX2499" s="272"/>
      <c r="KGY2499" s="207"/>
      <c r="KGZ2499" s="238"/>
      <c r="KHA2499" s="207"/>
      <c r="KHB2499" s="207"/>
      <c r="KHC2499" s="187"/>
      <c r="KHD2499" s="187"/>
      <c r="KHE2499" s="204"/>
      <c r="KHF2499" s="272"/>
      <c r="KHG2499" s="207"/>
      <c r="KHH2499" s="238"/>
      <c r="KHI2499" s="207"/>
      <c r="KHJ2499" s="207"/>
      <c r="KHK2499" s="187"/>
      <c r="KHL2499" s="187"/>
      <c r="KHM2499" s="204"/>
      <c r="KHN2499" s="272"/>
      <c r="KHO2499" s="207"/>
      <c r="KHP2499" s="238"/>
      <c r="KHQ2499" s="207"/>
      <c r="KHR2499" s="207"/>
      <c r="KHS2499" s="187"/>
      <c r="KHT2499" s="187"/>
      <c r="KHU2499" s="204"/>
      <c r="KHV2499" s="272"/>
      <c r="KHW2499" s="207"/>
      <c r="KHX2499" s="238"/>
      <c r="KHY2499" s="207"/>
      <c r="KHZ2499" s="207"/>
      <c r="KIA2499" s="187"/>
      <c r="KIB2499" s="187"/>
      <c r="KIC2499" s="204"/>
      <c r="KID2499" s="272"/>
      <c r="KIE2499" s="207"/>
      <c r="KIF2499" s="238"/>
      <c r="KIG2499" s="207"/>
      <c r="KIH2499" s="207"/>
      <c r="KII2499" s="187"/>
      <c r="KIJ2499" s="187"/>
      <c r="KIK2499" s="204"/>
      <c r="KIL2499" s="272"/>
      <c r="KIM2499" s="207"/>
      <c r="KIN2499" s="238"/>
      <c r="KIO2499" s="207"/>
      <c r="KIP2499" s="207"/>
      <c r="KIQ2499" s="187"/>
      <c r="KIR2499" s="187"/>
      <c r="KIS2499" s="204"/>
      <c r="KIT2499" s="272"/>
      <c r="KIU2499" s="207"/>
      <c r="KIV2499" s="238"/>
      <c r="KIW2499" s="207"/>
      <c r="KIX2499" s="207"/>
      <c r="KIY2499" s="187"/>
      <c r="KIZ2499" s="187"/>
      <c r="KJA2499" s="204"/>
      <c r="KJB2499" s="272"/>
      <c r="KJC2499" s="207"/>
      <c r="KJD2499" s="238"/>
      <c r="KJE2499" s="207"/>
      <c r="KJF2499" s="207"/>
      <c r="KJG2499" s="187"/>
      <c r="KJH2499" s="187"/>
      <c r="KJI2499" s="204"/>
      <c r="KJJ2499" s="272"/>
      <c r="KJK2499" s="207"/>
      <c r="KJL2499" s="238"/>
      <c r="KJM2499" s="207"/>
      <c r="KJN2499" s="207"/>
      <c r="KJO2499" s="187"/>
      <c r="KJP2499" s="187"/>
      <c r="KJQ2499" s="204"/>
      <c r="KJR2499" s="272"/>
      <c r="KJS2499" s="207"/>
      <c r="KJT2499" s="238"/>
      <c r="KJU2499" s="207"/>
      <c r="KJV2499" s="207"/>
      <c r="KJW2499" s="187"/>
      <c r="KJX2499" s="187"/>
      <c r="KJY2499" s="204"/>
      <c r="KJZ2499" s="272"/>
      <c r="KKA2499" s="207"/>
      <c r="KKB2499" s="238"/>
      <c r="KKC2499" s="207"/>
      <c r="KKD2499" s="207"/>
      <c r="KKE2499" s="187"/>
      <c r="KKF2499" s="187"/>
      <c r="KKG2499" s="204"/>
      <c r="KKH2499" s="272"/>
      <c r="KKI2499" s="207"/>
      <c r="KKJ2499" s="238"/>
      <c r="KKK2499" s="207"/>
      <c r="KKL2499" s="207"/>
      <c r="KKM2499" s="187"/>
      <c r="KKN2499" s="187"/>
      <c r="KKO2499" s="204"/>
      <c r="KKP2499" s="272"/>
      <c r="KKQ2499" s="207"/>
      <c r="KKR2499" s="238"/>
      <c r="KKS2499" s="207"/>
      <c r="KKT2499" s="207"/>
      <c r="KKU2499" s="187"/>
      <c r="KKV2499" s="187"/>
      <c r="KKW2499" s="204"/>
      <c r="KKX2499" s="272"/>
      <c r="KKY2499" s="207"/>
      <c r="KKZ2499" s="238"/>
      <c r="KLA2499" s="207"/>
      <c r="KLB2499" s="207"/>
      <c r="KLC2499" s="187"/>
      <c r="KLD2499" s="187"/>
      <c r="KLE2499" s="204"/>
      <c r="KLF2499" s="272"/>
      <c r="KLG2499" s="207"/>
      <c r="KLH2499" s="238"/>
      <c r="KLI2499" s="207"/>
      <c r="KLJ2499" s="207"/>
      <c r="KLK2499" s="187"/>
      <c r="KLL2499" s="187"/>
      <c r="KLM2499" s="204"/>
      <c r="KLN2499" s="272"/>
      <c r="KLO2499" s="207"/>
      <c r="KLP2499" s="238"/>
      <c r="KLQ2499" s="207"/>
      <c r="KLR2499" s="207"/>
      <c r="KLS2499" s="187"/>
      <c r="KLT2499" s="187"/>
      <c r="KLU2499" s="204"/>
      <c r="KLV2499" s="272"/>
      <c r="KLW2499" s="207"/>
      <c r="KLX2499" s="238"/>
      <c r="KLY2499" s="207"/>
      <c r="KLZ2499" s="207"/>
      <c r="KMA2499" s="187"/>
      <c r="KMB2499" s="187"/>
      <c r="KMC2499" s="204"/>
      <c r="KMD2499" s="272"/>
      <c r="KME2499" s="207"/>
      <c r="KMF2499" s="238"/>
      <c r="KMG2499" s="207"/>
      <c r="KMH2499" s="207"/>
      <c r="KMI2499" s="187"/>
      <c r="KMJ2499" s="187"/>
      <c r="KMK2499" s="204"/>
      <c r="KML2499" s="272"/>
      <c r="KMM2499" s="207"/>
      <c r="KMN2499" s="238"/>
      <c r="KMO2499" s="207"/>
      <c r="KMP2499" s="207"/>
      <c r="KMQ2499" s="187"/>
      <c r="KMR2499" s="187"/>
      <c r="KMS2499" s="204"/>
      <c r="KMT2499" s="272"/>
      <c r="KMU2499" s="207"/>
      <c r="KMV2499" s="238"/>
      <c r="KMW2499" s="207"/>
      <c r="KMX2499" s="207"/>
      <c r="KMY2499" s="187"/>
      <c r="KMZ2499" s="187"/>
      <c r="KNA2499" s="204"/>
      <c r="KNB2499" s="272"/>
      <c r="KNC2499" s="207"/>
      <c r="KND2499" s="238"/>
      <c r="KNE2499" s="207"/>
      <c r="KNF2499" s="207"/>
      <c r="KNG2499" s="187"/>
      <c r="KNH2499" s="187"/>
      <c r="KNI2499" s="204"/>
      <c r="KNJ2499" s="272"/>
      <c r="KNK2499" s="207"/>
      <c r="KNL2499" s="238"/>
      <c r="KNM2499" s="207"/>
      <c r="KNN2499" s="207"/>
      <c r="KNO2499" s="187"/>
      <c r="KNP2499" s="187"/>
      <c r="KNQ2499" s="204"/>
      <c r="KNR2499" s="272"/>
      <c r="KNS2499" s="207"/>
      <c r="KNT2499" s="238"/>
      <c r="KNU2499" s="207"/>
      <c r="KNV2499" s="207"/>
      <c r="KNW2499" s="187"/>
      <c r="KNX2499" s="187"/>
      <c r="KNY2499" s="204"/>
      <c r="KNZ2499" s="272"/>
      <c r="KOA2499" s="207"/>
      <c r="KOB2499" s="238"/>
      <c r="KOC2499" s="207"/>
      <c r="KOD2499" s="207"/>
      <c r="KOE2499" s="187"/>
      <c r="KOF2499" s="187"/>
      <c r="KOG2499" s="204"/>
      <c r="KOH2499" s="272"/>
      <c r="KOI2499" s="207"/>
      <c r="KOJ2499" s="238"/>
      <c r="KOK2499" s="207"/>
      <c r="KOL2499" s="207"/>
      <c r="KOM2499" s="187"/>
      <c r="KON2499" s="187"/>
      <c r="KOO2499" s="204"/>
      <c r="KOP2499" s="272"/>
      <c r="KOQ2499" s="207"/>
      <c r="KOR2499" s="238"/>
      <c r="KOS2499" s="207"/>
      <c r="KOT2499" s="207"/>
      <c r="KOU2499" s="187"/>
      <c r="KOV2499" s="187"/>
      <c r="KOW2499" s="204"/>
      <c r="KOX2499" s="272"/>
      <c r="KOY2499" s="207"/>
      <c r="KOZ2499" s="238"/>
      <c r="KPA2499" s="207"/>
      <c r="KPB2499" s="207"/>
      <c r="KPC2499" s="187"/>
      <c r="KPD2499" s="187"/>
      <c r="KPE2499" s="204"/>
      <c r="KPF2499" s="272"/>
      <c r="KPG2499" s="207"/>
      <c r="KPH2499" s="238"/>
      <c r="KPI2499" s="207"/>
      <c r="KPJ2499" s="207"/>
      <c r="KPK2499" s="187"/>
      <c r="KPL2499" s="187"/>
      <c r="KPM2499" s="204"/>
      <c r="KPN2499" s="272"/>
      <c r="KPO2499" s="207"/>
      <c r="KPP2499" s="238"/>
      <c r="KPQ2499" s="207"/>
      <c r="KPR2499" s="207"/>
      <c r="KPS2499" s="187"/>
      <c r="KPT2499" s="187"/>
      <c r="KPU2499" s="204"/>
      <c r="KPV2499" s="272"/>
      <c r="KPW2499" s="207"/>
      <c r="KPX2499" s="238"/>
      <c r="KPY2499" s="207"/>
      <c r="KPZ2499" s="207"/>
      <c r="KQA2499" s="187"/>
      <c r="KQB2499" s="187"/>
      <c r="KQC2499" s="204"/>
      <c r="KQD2499" s="272"/>
      <c r="KQE2499" s="207"/>
      <c r="KQF2499" s="238"/>
      <c r="KQG2499" s="207"/>
      <c r="KQH2499" s="207"/>
      <c r="KQI2499" s="187"/>
      <c r="KQJ2499" s="187"/>
      <c r="KQK2499" s="204"/>
      <c r="KQL2499" s="272"/>
      <c r="KQM2499" s="207"/>
      <c r="KQN2499" s="238"/>
      <c r="KQO2499" s="207"/>
      <c r="KQP2499" s="207"/>
      <c r="KQQ2499" s="187"/>
      <c r="KQR2499" s="187"/>
      <c r="KQS2499" s="204"/>
      <c r="KQT2499" s="272"/>
      <c r="KQU2499" s="207"/>
      <c r="KQV2499" s="238"/>
      <c r="KQW2499" s="207"/>
      <c r="KQX2499" s="207"/>
      <c r="KQY2499" s="187"/>
      <c r="KQZ2499" s="187"/>
      <c r="KRA2499" s="204"/>
      <c r="KRB2499" s="272"/>
      <c r="KRC2499" s="207"/>
      <c r="KRD2499" s="238"/>
      <c r="KRE2499" s="207"/>
      <c r="KRF2499" s="207"/>
      <c r="KRG2499" s="187"/>
      <c r="KRH2499" s="187"/>
      <c r="KRI2499" s="204"/>
      <c r="KRJ2499" s="272"/>
      <c r="KRK2499" s="207"/>
      <c r="KRL2499" s="238"/>
      <c r="KRM2499" s="207"/>
      <c r="KRN2499" s="207"/>
      <c r="KRO2499" s="187"/>
      <c r="KRP2499" s="187"/>
      <c r="KRQ2499" s="204"/>
      <c r="KRR2499" s="272"/>
      <c r="KRS2499" s="207"/>
      <c r="KRT2499" s="238"/>
      <c r="KRU2499" s="207"/>
      <c r="KRV2499" s="207"/>
      <c r="KRW2499" s="187"/>
      <c r="KRX2499" s="187"/>
      <c r="KRY2499" s="204"/>
      <c r="KRZ2499" s="272"/>
      <c r="KSA2499" s="207"/>
      <c r="KSB2499" s="238"/>
      <c r="KSC2499" s="207"/>
      <c r="KSD2499" s="207"/>
      <c r="KSE2499" s="187"/>
      <c r="KSF2499" s="187"/>
      <c r="KSG2499" s="204"/>
      <c r="KSH2499" s="272"/>
      <c r="KSI2499" s="207"/>
      <c r="KSJ2499" s="238"/>
      <c r="KSK2499" s="207"/>
      <c r="KSL2499" s="207"/>
      <c r="KSM2499" s="187"/>
      <c r="KSN2499" s="187"/>
      <c r="KSO2499" s="204"/>
      <c r="KSP2499" s="272"/>
      <c r="KSQ2499" s="207"/>
      <c r="KSR2499" s="238"/>
      <c r="KSS2499" s="207"/>
      <c r="KST2499" s="207"/>
      <c r="KSU2499" s="187"/>
      <c r="KSV2499" s="187"/>
      <c r="KSW2499" s="204"/>
      <c r="KSX2499" s="272"/>
      <c r="KSY2499" s="207"/>
      <c r="KSZ2499" s="238"/>
      <c r="KTA2499" s="207"/>
      <c r="KTB2499" s="207"/>
      <c r="KTC2499" s="187"/>
      <c r="KTD2499" s="187"/>
      <c r="KTE2499" s="204"/>
      <c r="KTF2499" s="272"/>
      <c r="KTG2499" s="207"/>
      <c r="KTH2499" s="238"/>
      <c r="KTI2499" s="207"/>
      <c r="KTJ2499" s="207"/>
      <c r="KTK2499" s="187"/>
      <c r="KTL2499" s="187"/>
      <c r="KTM2499" s="204"/>
      <c r="KTN2499" s="272"/>
      <c r="KTO2499" s="207"/>
      <c r="KTP2499" s="238"/>
      <c r="KTQ2499" s="207"/>
      <c r="KTR2499" s="207"/>
      <c r="KTS2499" s="187"/>
      <c r="KTT2499" s="187"/>
      <c r="KTU2499" s="204"/>
      <c r="KTV2499" s="272"/>
      <c r="KTW2499" s="207"/>
      <c r="KTX2499" s="238"/>
      <c r="KTY2499" s="207"/>
      <c r="KTZ2499" s="207"/>
      <c r="KUA2499" s="187"/>
      <c r="KUB2499" s="187"/>
      <c r="KUC2499" s="204"/>
      <c r="KUD2499" s="272"/>
      <c r="KUE2499" s="207"/>
      <c r="KUF2499" s="238"/>
      <c r="KUG2499" s="207"/>
      <c r="KUH2499" s="207"/>
      <c r="KUI2499" s="187"/>
      <c r="KUJ2499" s="187"/>
      <c r="KUK2499" s="204"/>
      <c r="KUL2499" s="272"/>
      <c r="KUM2499" s="207"/>
      <c r="KUN2499" s="238"/>
      <c r="KUO2499" s="207"/>
      <c r="KUP2499" s="207"/>
      <c r="KUQ2499" s="187"/>
      <c r="KUR2499" s="187"/>
      <c r="KUS2499" s="204"/>
      <c r="KUT2499" s="272"/>
      <c r="KUU2499" s="207"/>
      <c r="KUV2499" s="238"/>
      <c r="KUW2499" s="207"/>
      <c r="KUX2499" s="207"/>
      <c r="KUY2499" s="187"/>
      <c r="KUZ2499" s="187"/>
      <c r="KVA2499" s="204"/>
      <c r="KVB2499" s="272"/>
      <c r="KVC2499" s="207"/>
      <c r="KVD2499" s="238"/>
      <c r="KVE2499" s="207"/>
      <c r="KVF2499" s="207"/>
      <c r="KVG2499" s="187"/>
      <c r="KVH2499" s="187"/>
      <c r="KVI2499" s="204"/>
      <c r="KVJ2499" s="272"/>
      <c r="KVK2499" s="207"/>
      <c r="KVL2499" s="238"/>
      <c r="KVM2499" s="207"/>
      <c r="KVN2499" s="207"/>
      <c r="KVO2499" s="187"/>
      <c r="KVP2499" s="187"/>
      <c r="KVQ2499" s="204"/>
      <c r="KVR2499" s="272"/>
      <c r="KVS2499" s="207"/>
      <c r="KVT2499" s="238"/>
      <c r="KVU2499" s="207"/>
      <c r="KVV2499" s="207"/>
      <c r="KVW2499" s="187"/>
      <c r="KVX2499" s="187"/>
      <c r="KVY2499" s="204"/>
      <c r="KVZ2499" s="272"/>
      <c r="KWA2499" s="207"/>
      <c r="KWB2499" s="238"/>
      <c r="KWC2499" s="207"/>
      <c r="KWD2499" s="207"/>
      <c r="KWE2499" s="187"/>
      <c r="KWF2499" s="187"/>
      <c r="KWG2499" s="204"/>
      <c r="KWH2499" s="272"/>
      <c r="KWI2499" s="207"/>
      <c r="KWJ2499" s="238"/>
      <c r="KWK2499" s="207"/>
      <c r="KWL2499" s="207"/>
      <c r="KWM2499" s="187"/>
      <c r="KWN2499" s="187"/>
      <c r="KWO2499" s="204"/>
      <c r="KWP2499" s="272"/>
      <c r="KWQ2499" s="207"/>
      <c r="KWR2499" s="238"/>
      <c r="KWS2499" s="207"/>
      <c r="KWT2499" s="207"/>
      <c r="KWU2499" s="187"/>
      <c r="KWV2499" s="187"/>
      <c r="KWW2499" s="204"/>
      <c r="KWX2499" s="272"/>
      <c r="KWY2499" s="207"/>
      <c r="KWZ2499" s="238"/>
      <c r="KXA2499" s="207"/>
      <c r="KXB2499" s="207"/>
      <c r="KXC2499" s="187"/>
      <c r="KXD2499" s="187"/>
      <c r="KXE2499" s="204"/>
      <c r="KXF2499" s="272"/>
      <c r="KXG2499" s="207"/>
      <c r="KXH2499" s="238"/>
      <c r="KXI2499" s="207"/>
      <c r="KXJ2499" s="207"/>
      <c r="KXK2499" s="187"/>
      <c r="KXL2499" s="187"/>
      <c r="KXM2499" s="204"/>
      <c r="KXN2499" s="272"/>
      <c r="KXO2499" s="207"/>
      <c r="KXP2499" s="238"/>
      <c r="KXQ2499" s="207"/>
      <c r="KXR2499" s="207"/>
      <c r="KXS2499" s="187"/>
      <c r="KXT2499" s="187"/>
      <c r="KXU2499" s="204"/>
      <c r="KXV2499" s="272"/>
      <c r="KXW2499" s="207"/>
      <c r="KXX2499" s="238"/>
      <c r="KXY2499" s="207"/>
      <c r="KXZ2499" s="207"/>
      <c r="KYA2499" s="187"/>
      <c r="KYB2499" s="187"/>
      <c r="KYC2499" s="204"/>
      <c r="KYD2499" s="272"/>
      <c r="KYE2499" s="207"/>
      <c r="KYF2499" s="238"/>
      <c r="KYG2499" s="207"/>
      <c r="KYH2499" s="207"/>
      <c r="KYI2499" s="187"/>
      <c r="KYJ2499" s="187"/>
      <c r="KYK2499" s="204"/>
      <c r="KYL2499" s="272"/>
      <c r="KYM2499" s="207"/>
      <c r="KYN2499" s="238"/>
      <c r="KYO2499" s="207"/>
      <c r="KYP2499" s="207"/>
      <c r="KYQ2499" s="187"/>
      <c r="KYR2499" s="187"/>
      <c r="KYS2499" s="204"/>
      <c r="KYT2499" s="272"/>
      <c r="KYU2499" s="207"/>
      <c r="KYV2499" s="238"/>
      <c r="KYW2499" s="207"/>
      <c r="KYX2499" s="207"/>
      <c r="KYY2499" s="187"/>
      <c r="KYZ2499" s="187"/>
      <c r="KZA2499" s="204"/>
      <c r="KZB2499" s="272"/>
      <c r="KZC2499" s="207"/>
      <c r="KZD2499" s="238"/>
      <c r="KZE2499" s="207"/>
      <c r="KZF2499" s="207"/>
      <c r="KZG2499" s="187"/>
      <c r="KZH2499" s="187"/>
      <c r="KZI2499" s="204"/>
      <c r="KZJ2499" s="272"/>
      <c r="KZK2499" s="207"/>
      <c r="KZL2499" s="238"/>
      <c r="KZM2499" s="207"/>
      <c r="KZN2499" s="207"/>
      <c r="KZO2499" s="187"/>
      <c r="KZP2499" s="187"/>
      <c r="KZQ2499" s="204"/>
      <c r="KZR2499" s="272"/>
      <c r="KZS2499" s="207"/>
      <c r="KZT2499" s="238"/>
      <c r="KZU2499" s="207"/>
      <c r="KZV2499" s="207"/>
      <c r="KZW2499" s="187"/>
      <c r="KZX2499" s="187"/>
      <c r="KZY2499" s="204"/>
      <c r="KZZ2499" s="272"/>
      <c r="LAA2499" s="207"/>
      <c r="LAB2499" s="238"/>
      <c r="LAC2499" s="207"/>
      <c r="LAD2499" s="207"/>
      <c r="LAE2499" s="187"/>
      <c r="LAF2499" s="187"/>
      <c r="LAG2499" s="204"/>
      <c r="LAH2499" s="272"/>
      <c r="LAI2499" s="207"/>
      <c r="LAJ2499" s="238"/>
      <c r="LAK2499" s="207"/>
      <c r="LAL2499" s="207"/>
      <c r="LAM2499" s="187"/>
      <c r="LAN2499" s="187"/>
      <c r="LAO2499" s="204"/>
      <c r="LAP2499" s="272"/>
      <c r="LAQ2499" s="207"/>
      <c r="LAR2499" s="238"/>
      <c r="LAS2499" s="207"/>
      <c r="LAT2499" s="207"/>
      <c r="LAU2499" s="187"/>
      <c r="LAV2499" s="187"/>
      <c r="LAW2499" s="204"/>
      <c r="LAX2499" s="272"/>
      <c r="LAY2499" s="207"/>
      <c r="LAZ2499" s="238"/>
      <c r="LBA2499" s="207"/>
      <c r="LBB2499" s="207"/>
      <c r="LBC2499" s="187"/>
      <c r="LBD2499" s="187"/>
      <c r="LBE2499" s="204"/>
      <c r="LBF2499" s="272"/>
      <c r="LBG2499" s="207"/>
      <c r="LBH2499" s="238"/>
      <c r="LBI2499" s="207"/>
      <c r="LBJ2499" s="207"/>
      <c r="LBK2499" s="187"/>
      <c r="LBL2499" s="187"/>
      <c r="LBM2499" s="204"/>
      <c r="LBN2499" s="272"/>
      <c r="LBO2499" s="207"/>
      <c r="LBP2499" s="238"/>
      <c r="LBQ2499" s="207"/>
      <c r="LBR2499" s="207"/>
      <c r="LBS2499" s="187"/>
      <c r="LBT2499" s="187"/>
      <c r="LBU2499" s="204"/>
      <c r="LBV2499" s="272"/>
      <c r="LBW2499" s="207"/>
      <c r="LBX2499" s="238"/>
      <c r="LBY2499" s="207"/>
      <c r="LBZ2499" s="207"/>
      <c r="LCA2499" s="187"/>
      <c r="LCB2499" s="187"/>
      <c r="LCC2499" s="204"/>
      <c r="LCD2499" s="272"/>
      <c r="LCE2499" s="207"/>
      <c r="LCF2499" s="238"/>
      <c r="LCG2499" s="207"/>
      <c r="LCH2499" s="207"/>
      <c r="LCI2499" s="187"/>
      <c r="LCJ2499" s="187"/>
      <c r="LCK2499" s="204"/>
      <c r="LCL2499" s="272"/>
      <c r="LCM2499" s="207"/>
      <c r="LCN2499" s="238"/>
      <c r="LCO2499" s="207"/>
      <c r="LCP2499" s="207"/>
      <c r="LCQ2499" s="187"/>
      <c r="LCR2499" s="187"/>
      <c r="LCS2499" s="204"/>
      <c r="LCT2499" s="272"/>
      <c r="LCU2499" s="207"/>
      <c r="LCV2499" s="238"/>
      <c r="LCW2499" s="207"/>
      <c r="LCX2499" s="207"/>
      <c r="LCY2499" s="187"/>
      <c r="LCZ2499" s="187"/>
      <c r="LDA2499" s="204"/>
      <c r="LDB2499" s="272"/>
      <c r="LDC2499" s="207"/>
      <c r="LDD2499" s="238"/>
      <c r="LDE2499" s="207"/>
      <c r="LDF2499" s="207"/>
      <c r="LDG2499" s="187"/>
      <c r="LDH2499" s="187"/>
      <c r="LDI2499" s="204"/>
      <c r="LDJ2499" s="272"/>
      <c r="LDK2499" s="207"/>
      <c r="LDL2499" s="238"/>
      <c r="LDM2499" s="207"/>
      <c r="LDN2499" s="207"/>
      <c r="LDO2499" s="187"/>
      <c r="LDP2499" s="187"/>
      <c r="LDQ2499" s="204"/>
      <c r="LDR2499" s="272"/>
      <c r="LDS2499" s="207"/>
      <c r="LDT2499" s="238"/>
      <c r="LDU2499" s="207"/>
      <c r="LDV2499" s="207"/>
      <c r="LDW2499" s="187"/>
      <c r="LDX2499" s="187"/>
      <c r="LDY2499" s="204"/>
      <c r="LDZ2499" s="272"/>
      <c r="LEA2499" s="207"/>
      <c r="LEB2499" s="238"/>
      <c r="LEC2499" s="207"/>
      <c r="LED2499" s="207"/>
      <c r="LEE2499" s="187"/>
      <c r="LEF2499" s="187"/>
      <c r="LEG2499" s="204"/>
      <c r="LEH2499" s="272"/>
      <c r="LEI2499" s="207"/>
      <c r="LEJ2499" s="238"/>
      <c r="LEK2499" s="207"/>
      <c r="LEL2499" s="207"/>
      <c r="LEM2499" s="187"/>
      <c r="LEN2499" s="187"/>
      <c r="LEO2499" s="204"/>
      <c r="LEP2499" s="272"/>
      <c r="LEQ2499" s="207"/>
      <c r="LER2499" s="238"/>
      <c r="LES2499" s="207"/>
      <c r="LET2499" s="207"/>
      <c r="LEU2499" s="187"/>
      <c r="LEV2499" s="187"/>
      <c r="LEW2499" s="204"/>
      <c r="LEX2499" s="272"/>
      <c r="LEY2499" s="207"/>
      <c r="LEZ2499" s="238"/>
      <c r="LFA2499" s="207"/>
      <c r="LFB2499" s="207"/>
      <c r="LFC2499" s="187"/>
      <c r="LFD2499" s="187"/>
      <c r="LFE2499" s="204"/>
      <c r="LFF2499" s="272"/>
      <c r="LFG2499" s="207"/>
      <c r="LFH2499" s="238"/>
      <c r="LFI2499" s="207"/>
      <c r="LFJ2499" s="207"/>
      <c r="LFK2499" s="187"/>
      <c r="LFL2499" s="187"/>
      <c r="LFM2499" s="204"/>
      <c r="LFN2499" s="272"/>
      <c r="LFO2499" s="207"/>
      <c r="LFP2499" s="238"/>
      <c r="LFQ2499" s="207"/>
      <c r="LFR2499" s="207"/>
      <c r="LFS2499" s="187"/>
      <c r="LFT2499" s="187"/>
      <c r="LFU2499" s="204"/>
      <c r="LFV2499" s="272"/>
      <c r="LFW2499" s="207"/>
      <c r="LFX2499" s="238"/>
      <c r="LFY2499" s="207"/>
      <c r="LFZ2499" s="207"/>
      <c r="LGA2499" s="187"/>
      <c r="LGB2499" s="187"/>
      <c r="LGC2499" s="204"/>
      <c r="LGD2499" s="272"/>
      <c r="LGE2499" s="207"/>
      <c r="LGF2499" s="238"/>
      <c r="LGG2499" s="207"/>
      <c r="LGH2499" s="207"/>
      <c r="LGI2499" s="187"/>
      <c r="LGJ2499" s="187"/>
      <c r="LGK2499" s="204"/>
      <c r="LGL2499" s="272"/>
      <c r="LGM2499" s="207"/>
      <c r="LGN2499" s="238"/>
      <c r="LGO2499" s="207"/>
      <c r="LGP2499" s="207"/>
      <c r="LGQ2499" s="187"/>
      <c r="LGR2499" s="187"/>
      <c r="LGS2499" s="204"/>
      <c r="LGT2499" s="272"/>
      <c r="LGU2499" s="207"/>
      <c r="LGV2499" s="238"/>
      <c r="LGW2499" s="207"/>
      <c r="LGX2499" s="207"/>
      <c r="LGY2499" s="187"/>
      <c r="LGZ2499" s="187"/>
      <c r="LHA2499" s="204"/>
      <c r="LHB2499" s="272"/>
      <c r="LHC2499" s="207"/>
      <c r="LHD2499" s="238"/>
      <c r="LHE2499" s="207"/>
      <c r="LHF2499" s="207"/>
      <c r="LHG2499" s="187"/>
      <c r="LHH2499" s="187"/>
      <c r="LHI2499" s="204"/>
      <c r="LHJ2499" s="272"/>
      <c r="LHK2499" s="207"/>
      <c r="LHL2499" s="238"/>
      <c r="LHM2499" s="207"/>
      <c r="LHN2499" s="207"/>
      <c r="LHO2499" s="187"/>
      <c r="LHP2499" s="187"/>
      <c r="LHQ2499" s="204"/>
      <c r="LHR2499" s="272"/>
      <c r="LHS2499" s="207"/>
      <c r="LHT2499" s="238"/>
      <c r="LHU2499" s="207"/>
      <c r="LHV2499" s="207"/>
      <c r="LHW2499" s="187"/>
      <c r="LHX2499" s="187"/>
      <c r="LHY2499" s="204"/>
      <c r="LHZ2499" s="272"/>
      <c r="LIA2499" s="207"/>
      <c r="LIB2499" s="238"/>
      <c r="LIC2499" s="207"/>
      <c r="LID2499" s="207"/>
      <c r="LIE2499" s="187"/>
      <c r="LIF2499" s="187"/>
      <c r="LIG2499" s="204"/>
      <c r="LIH2499" s="272"/>
      <c r="LII2499" s="207"/>
      <c r="LIJ2499" s="238"/>
      <c r="LIK2499" s="207"/>
      <c r="LIL2499" s="207"/>
      <c r="LIM2499" s="187"/>
      <c r="LIN2499" s="187"/>
      <c r="LIO2499" s="204"/>
      <c r="LIP2499" s="272"/>
      <c r="LIQ2499" s="207"/>
      <c r="LIR2499" s="238"/>
      <c r="LIS2499" s="207"/>
      <c r="LIT2499" s="207"/>
      <c r="LIU2499" s="187"/>
      <c r="LIV2499" s="187"/>
      <c r="LIW2499" s="204"/>
      <c r="LIX2499" s="272"/>
      <c r="LIY2499" s="207"/>
      <c r="LIZ2499" s="238"/>
      <c r="LJA2499" s="207"/>
      <c r="LJB2499" s="207"/>
      <c r="LJC2499" s="187"/>
      <c r="LJD2499" s="187"/>
      <c r="LJE2499" s="204"/>
      <c r="LJF2499" s="272"/>
      <c r="LJG2499" s="207"/>
      <c r="LJH2499" s="238"/>
      <c r="LJI2499" s="207"/>
      <c r="LJJ2499" s="207"/>
      <c r="LJK2499" s="187"/>
      <c r="LJL2499" s="187"/>
      <c r="LJM2499" s="204"/>
      <c r="LJN2499" s="272"/>
      <c r="LJO2499" s="207"/>
      <c r="LJP2499" s="238"/>
      <c r="LJQ2499" s="207"/>
      <c r="LJR2499" s="207"/>
      <c r="LJS2499" s="187"/>
      <c r="LJT2499" s="187"/>
      <c r="LJU2499" s="204"/>
      <c r="LJV2499" s="272"/>
      <c r="LJW2499" s="207"/>
      <c r="LJX2499" s="238"/>
      <c r="LJY2499" s="207"/>
      <c r="LJZ2499" s="207"/>
      <c r="LKA2499" s="187"/>
      <c r="LKB2499" s="187"/>
      <c r="LKC2499" s="204"/>
      <c r="LKD2499" s="272"/>
      <c r="LKE2499" s="207"/>
      <c r="LKF2499" s="238"/>
      <c r="LKG2499" s="207"/>
      <c r="LKH2499" s="207"/>
      <c r="LKI2499" s="187"/>
      <c r="LKJ2499" s="187"/>
      <c r="LKK2499" s="204"/>
      <c r="LKL2499" s="272"/>
      <c r="LKM2499" s="207"/>
      <c r="LKN2499" s="238"/>
      <c r="LKO2499" s="207"/>
      <c r="LKP2499" s="207"/>
      <c r="LKQ2499" s="187"/>
      <c r="LKR2499" s="187"/>
      <c r="LKS2499" s="204"/>
      <c r="LKT2499" s="272"/>
      <c r="LKU2499" s="207"/>
      <c r="LKV2499" s="238"/>
      <c r="LKW2499" s="207"/>
      <c r="LKX2499" s="207"/>
      <c r="LKY2499" s="187"/>
      <c r="LKZ2499" s="187"/>
      <c r="LLA2499" s="204"/>
      <c r="LLB2499" s="272"/>
      <c r="LLC2499" s="207"/>
      <c r="LLD2499" s="238"/>
      <c r="LLE2499" s="207"/>
      <c r="LLF2499" s="207"/>
      <c r="LLG2499" s="187"/>
      <c r="LLH2499" s="187"/>
      <c r="LLI2499" s="204"/>
      <c r="LLJ2499" s="272"/>
      <c r="LLK2499" s="207"/>
      <c r="LLL2499" s="238"/>
      <c r="LLM2499" s="207"/>
      <c r="LLN2499" s="207"/>
      <c r="LLO2499" s="187"/>
      <c r="LLP2499" s="187"/>
      <c r="LLQ2499" s="204"/>
      <c r="LLR2499" s="272"/>
      <c r="LLS2499" s="207"/>
      <c r="LLT2499" s="238"/>
      <c r="LLU2499" s="207"/>
      <c r="LLV2499" s="207"/>
      <c r="LLW2499" s="187"/>
      <c r="LLX2499" s="187"/>
      <c r="LLY2499" s="204"/>
      <c r="LLZ2499" s="272"/>
      <c r="LMA2499" s="207"/>
      <c r="LMB2499" s="238"/>
      <c r="LMC2499" s="207"/>
      <c r="LMD2499" s="207"/>
      <c r="LME2499" s="187"/>
      <c r="LMF2499" s="187"/>
      <c r="LMG2499" s="204"/>
      <c r="LMH2499" s="272"/>
      <c r="LMI2499" s="207"/>
      <c r="LMJ2499" s="238"/>
      <c r="LMK2499" s="207"/>
      <c r="LML2499" s="207"/>
      <c r="LMM2499" s="187"/>
      <c r="LMN2499" s="187"/>
      <c r="LMO2499" s="204"/>
      <c r="LMP2499" s="272"/>
      <c r="LMQ2499" s="207"/>
      <c r="LMR2499" s="238"/>
      <c r="LMS2499" s="207"/>
      <c r="LMT2499" s="207"/>
      <c r="LMU2499" s="187"/>
      <c r="LMV2499" s="187"/>
      <c r="LMW2499" s="204"/>
      <c r="LMX2499" s="272"/>
      <c r="LMY2499" s="207"/>
      <c r="LMZ2499" s="238"/>
      <c r="LNA2499" s="207"/>
      <c r="LNB2499" s="207"/>
      <c r="LNC2499" s="187"/>
      <c r="LND2499" s="187"/>
      <c r="LNE2499" s="204"/>
      <c r="LNF2499" s="272"/>
      <c r="LNG2499" s="207"/>
      <c r="LNH2499" s="238"/>
      <c r="LNI2499" s="207"/>
      <c r="LNJ2499" s="207"/>
      <c r="LNK2499" s="187"/>
      <c r="LNL2499" s="187"/>
      <c r="LNM2499" s="204"/>
      <c r="LNN2499" s="272"/>
      <c r="LNO2499" s="207"/>
      <c r="LNP2499" s="238"/>
      <c r="LNQ2499" s="207"/>
      <c r="LNR2499" s="207"/>
      <c r="LNS2499" s="187"/>
      <c r="LNT2499" s="187"/>
      <c r="LNU2499" s="204"/>
      <c r="LNV2499" s="272"/>
      <c r="LNW2499" s="207"/>
      <c r="LNX2499" s="238"/>
      <c r="LNY2499" s="207"/>
      <c r="LNZ2499" s="207"/>
      <c r="LOA2499" s="187"/>
      <c r="LOB2499" s="187"/>
      <c r="LOC2499" s="204"/>
      <c r="LOD2499" s="272"/>
      <c r="LOE2499" s="207"/>
      <c r="LOF2499" s="238"/>
      <c r="LOG2499" s="207"/>
      <c r="LOH2499" s="207"/>
      <c r="LOI2499" s="187"/>
      <c r="LOJ2499" s="187"/>
      <c r="LOK2499" s="204"/>
      <c r="LOL2499" s="272"/>
      <c r="LOM2499" s="207"/>
      <c r="LON2499" s="238"/>
      <c r="LOO2499" s="207"/>
      <c r="LOP2499" s="207"/>
      <c r="LOQ2499" s="187"/>
      <c r="LOR2499" s="187"/>
      <c r="LOS2499" s="204"/>
      <c r="LOT2499" s="272"/>
      <c r="LOU2499" s="207"/>
      <c r="LOV2499" s="238"/>
      <c r="LOW2499" s="207"/>
      <c r="LOX2499" s="207"/>
      <c r="LOY2499" s="187"/>
      <c r="LOZ2499" s="187"/>
      <c r="LPA2499" s="204"/>
      <c r="LPB2499" s="272"/>
      <c r="LPC2499" s="207"/>
      <c r="LPD2499" s="238"/>
      <c r="LPE2499" s="207"/>
      <c r="LPF2499" s="207"/>
      <c r="LPG2499" s="187"/>
      <c r="LPH2499" s="187"/>
      <c r="LPI2499" s="204"/>
      <c r="LPJ2499" s="272"/>
      <c r="LPK2499" s="207"/>
      <c r="LPL2499" s="238"/>
      <c r="LPM2499" s="207"/>
      <c r="LPN2499" s="207"/>
      <c r="LPO2499" s="187"/>
      <c r="LPP2499" s="187"/>
      <c r="LPQ2499" s="204"/>
      <c r="LPR2499" s="272"/>
      <c r="LPS2499" s="207"/>
      <c r="LPT2499" s="238"/>
      <c r="LPU2499" s="207"/>
      <c r="LPV2499" s="207"/>
      <c r="LPW2499" s="187"/>
      <c r="LPX2499" s="187"/>
      <c r="LPY2499" s="204"/>
      <c r="LPZ2499" s="272"/>
      <c r="LQA2499" s="207"/>
      <c r="LQB2499" s="238"/>
      <c r="LQC2499" s="207"/>
      <c r="LQD2499" s="207"/>
      <c r="LQE2499" s="187"/>
      <c r="LQF2499" s="187"/>
      <c r="LQG2499" s="204"/>
      <c r="LQH2499" s="272"/>
      <c r="LQI2499" s="207"/>
      <c r="LQJ2499" s="238"/>
      <c r="LQK2499" s="207"/>
      <c r="LQL2499" s="207"/>
      <c r="LQM2499" s="187"/>
      <c r="LQN2499" s="187"/>
      <c r="LQO2499" s="204"/>
      <c r="LQP2499" s="272"/>
      <c r="LQQ2499" s="207"/>
      <c r="LQR2499" s="238"/>
      <c r="LQS2499" s="207"/>
      <c r="LQT2499" s="207"/>
      <c r="LQU2499" s="187"/>
      <c r="LQV2499" s="187"/>
      <c r="LQW2499" s="204"/>
      <c r="LQX2499" s="272"/>
      <c r="LQY2499" s="207"/>
      <c r="LQZ2499" s="238"/>
      <c r="LRA2499" s="207"/>
      <c r="LRB2499" s="207"/>
      <c r="LRC2499" s="187"/>
      <c r="LRD2499" s="187"/>
      <c r="LRE2499" s="204"/>
      <c r="LRF2499" s="272"/>
      <c r="LRG2499" s="207"/>
      <c r="LRH2499" s="238"/>
      <c r="LRI2499" s="207"/>
      <c r="LRJ2499" s="207"/>
      <c r="LRK2499" s="187"/>
      <c r="LRL2499" s="187"/>
      <c r="LRM2499" s="204"/>
      <c r="LRN2499" s="272"/>
      <c r="LRO2499" s="207"/>
      <c r="LRP2499" s="238"/>
      <c r="LRQ2499" s="207"/>
      <c r="LRR2499" s="207"/>
      <c r="LRS2499" s="187"/>
      <c r="LRT2499" s="187"/>
      <c r="LRU2499" s="204"/>
      <c r="LRV2499" s="272"/>
      <c r="LRW2499" s="207"/>
      <c r="LRX2499" s="238"/>
      <c r="LRY2499" s="207"/>
      <c r="LRZ2499" s="207"/>
      <c r="LSA2499" s="187"/>
      <c r="LSB2499" s="187"/>
      <c r="LSC2499" s="204"/>
      <c r="LSD2499" s="272"/>
      <c r="LSE2499" s="207"/>
      <c r="LSF2499" s="238"/>
      <c r="LSG2499" s="207"/>
      <c r="LSH2499" s="207"/>
      <c r="LSI2499" s="187"/>
      <c r="LSJ2499" s="187"/>
      <c r="LSK2499" s="204"/>
      <c r="LSL2499" s="272"/>
      <c r="LSM2499" s="207"/>
      <c r="LSN2499" s="238"/>
      <c r="LSO2499" s="207"/>
      <c r="LSP2499" s="207"/>
      <c r="LSQ2499" s="187"/>
      <c r="LSR2499" s="187"/>
      <c r="LSS2499" s="204"/>
      <c r="LST2499" s="272"/>
      <c r="LSU2499" s="207"/>
      <c r="LSV2499" s="238"/>
      <c r="LSW2499" s="207"/>
      <c r="LSX2499" s="207"/>
      <c r="LSY2499" s="187"/>
      <c r="LSZ2499" s="187"/>
      <c r="LTA2499" s="204"/>
      <c r="LTB2499" s="272"/>
      <c r="LTC2499" s="207"/>
      <c r="LTD2499" s="238"/>
      <c r="LTE2499" s="207"/>
      <c r="LTF2499" s="207"/>
      <c r="LTG2499" s="187"/>
      <c r="LTH2499" s="187"/>
      <c r="LTI2499" s="204"/>
      <c r="LTJ2499" s="272"/>
      <c r="LTK2499" s="207"/>
      <c r="LTL2499" s="238"/>
      <c r="LTM2499" s="207"/>
      <c r="LTN2499" s="207"/>
      <c r="LTO2499" s="187"/>
      <c r="LTP2499" s="187"/>
      <c r="LTQ2499" s="204"/>
      <c r="LTR2499" s="272"/>
      <c r="LTS2499" s="207"/>
      <c r="LTT2499" s="238"/>
      <c r="LTU2499" s="207"/>
      <c r="LTV2499" s="207"/>
      <c r="LTW2499" s="187"/>
      <c r="LTX2499" s="187"/>
      <c r="LTY2499" s="204"/>
      <c r="LTZ2499" s="272"/>
      <c r="LUA2499" s="207"/>
      <c r="LUB2499" s="238"/>
      <c r="LUC2499" s="207"/>
      <c r="LUD2499" s="207"/>
      <c r="LUE2499" s="187"/>
      <c r="LUF2499" s="187"/>
      <c r="LUG2499" s="204"/>
      <c r="LUH2499" s="272"/>
      <c r="LUI2499" s="207"/>
      <c r="LUJ2499" s="238"/>
      <c r="LUK2499" s="207"/>
      <c r="LUL2499" s="207"/>
      <c r="LUM2499" s="187"/>
      <c r="LUN2499" s="187"/>
      <c r="LUO2499" s="204"/>
      <c r="LUP2499" s="272"/>
      <c r="LUQ2499" s="207"/>
      <c r="LUR2499" s="238"/>
      <c r="LUS2499" s="207"/>
      <c r="LUT2499" s="207"/>
      <c r="LUU2499" s="187"/>
      <c r="LUV2499" s="187"/>
      <c r="LUW2499" s="204"/>
      <c r="LUX2499" s="272"/>
      <c r="LUY2499" s="207"/>
      <c r="LUZ2499" s="238"/>
      <c r="LVA2499" s="207"/>
      <c r="LVB2499" s="207"/>
      <c r="LVC2499" s="187"/>
      <c r="LVD2499" s="187"/>
      <c r="LVE2499" s="204"/>
      <c r="LVF2499" s="272"/>
      <c r="LVG2499" s="207"/>
      <c r="LVH2499" s="238"/>
      <c r="LVI2499" s="207"/>
      <c r="LVJ2499" s="207"/>
      <c r="LVK2499" s="187"/>
      <c r="LVL2499" s="187"/>
      <c r="LVM2499" s="204"/>
      <c r="LVN2499" s="272"/>
      <c r="LVO2499" s="207"/>
      <c r="LVP2499" s="238"/>
      <c r="LVQ2499" s="207"/>
      <c r="LVR2499" s="207"/>
      <c r="LVS2499" s="187"/>
      <c r="LVT2499" s="187"/>
      <c r="LVU2499" s="204"/>
      <c r="LVV2499" s="272"/>
      <c r="LVW2499" s="207"/>
      <c r="LVX2499" s="238"/>
      <c r="LVY2499" s="207"/>
      <c r="LVZ2499" s="207"/>
      <c r="LWA2499" s="187"/>
      <c r="LWB2499" s="187"/>
      <c r="LWC2499" s="204"/>
      <c r="LWD2499" s="272"/>
      <c r="LWE2499" s="207"/>
      <c r="LWF2499" s="238"/>
      <c r="LWG2499" s="207"/>
      <c r="LWH2499" s="207"/>
      <c r="LWI2499" s="187"/>
      <c r="LWJ2499" s="187"/>
      <c r="LWK2499" s="204"/>
      <c r="LWL2499" s="272"/>
      <c r="LWM2499" s="207"/>
      <c r="LWN2499" s="238"/>
      <c r="LWO2499" s="207"/>
      <c r="LWP2499" s="207"/>
      <c r="LWQ2499" s="187"/>
      <c r="LWR2499" s="187"/>
      <c r="LWS2499" s="204"/>
      <c r="LWT2499" s="272"/>
      <c r="LWU2499" s="207"/>
      <c r="LWV2499" s="238"/>
      <c r="LWW2499" s="207"/>
      <c r="LWX2499" s="207"/>
      <c r="LWY2499" s="187"/>
      <c r="LWZ2499" s="187"/>
      <c r="LXA2499" s="204"/>
      <c r="LXB2499" s="272"/>
      <c r="LXC2499" s="207"/>
      <c r="LXD2499" s="238"/>
      <c r="LXE2499" s="207"/>
      <c r="LXF2499" s="207"/>
      <c r="LXG2499" s="187"/>
      <c r="LXH2499" s="187"/>
      <c r="LXI2499" s="204"/>
      <c r="LXJ2499" s="272"/>
      <c r="LXK2499" s="207"/>
      <c r="LXL2499" s="238"/>
      <c r="LXM2499" s="207"/>
      <c r="LXN2499" s="207"/>
      <c r="LXO2499" s="187"/>
      <c r="LXP2499" s="187"/>
      <c r="LXQ2499" s="204"/>
      <c r="LXR2499" s="272"/>
      <c r="LXS2499" s="207"/>
      <c r="LXT2499" s="238"/>
      <c r="LXU2499" s="207"/>
      <c r="LXV2499" s="207"/>
      <c r="LXW2499" s="187"/>
      <c r="LXX2499" s="187"/>
      <c r="LXY2499" s="204"/>
      <c r="LXZ2499" s="272"/>
      <c r="LYA2499" s="207"/>
      <c r="LYB2499" s="238"/>
      <c r="LYC2499" s="207"/>
      <c r="LYD2499" s="207"/>
      <c r="LYE2499" s="187"/>
      <c r="LYF2499" s="187"/>
      <c r="LYG2499" s="204"/>
      <c r="LYH2499" s="272"/>
      <c r="LYI2499" s="207"/>
      <c r="LYJ2499" s="238"/>
      <c r="LYK2499" s="207"/>
      <c r="LYL2499" s="207"/>
      <c r="LYM2499" s="187"/>
      <c r="LYN2499" s="187"/>
      <c r="LYO2499" s="204"/>
      <c r="LYP2499" s="272"/>
      <c r="LYQ2499" s="207"/>
      <c r="LYR2499" s="238"/>
      <c r="LYS2499" s="207"/>
      <c r="LYT2499" s="207"/>
      <c r="LYU2499" s="187"/>
      <c r="LYV2499" s="187"/>
      <c r="LYW2499" s="204"/>
      <c r="LYX2499" s="272"/>
      <c r="LYY2499" s="207"/>
      <c r="LYZ2499" s="238"/>
      <c r="LZA2499" s="207"/>
      <c r="LZB2499" s="207"/>
      <c r="LZC2499" s="187"/>
      <c r="LZD2499" s="187"/>
      <c r="LZE2499" s="204"/>
      <c r="LZF2499" s="272"/>
      <c r="LZG2499" s="207"/>
      <c r="LZH2499" s="238"/>
      <c r="LZI2499" s="207"/>
      <c r="LZJ2499" s="207"/>
      <c r="LZK2499" s="187"/>
      <c r="LZL2499" s="187"/>
      <c r="LZM2499" s="204"/>
      <c r="LZN2499" s="272"/>
      <c r="LZO2499" s="207"/>
      <c r="LZP2499" s="238"/>
      <c r="LZQ2499" s="207"/>
      <c r="LZR2499" s="207"/>
      <c r="LZS2499" s="187"/>
      <c r="LZT2499" s="187"/>
      <c r="LZU2499" s="204"/>
      <c r="LZV2499" s="272"/>
      <c r="LZW2499" s="207"/>
      <c r="LZX2499" s="238"/>
      <c r="LZY2499" s="207"/>
      <c r="LZZ2499" s="207"/>
      <c r="MAA2499" s="187"/>
      <c r="MAB2499" s="187"/>
      <c r="MAC2499" s="204"/>
      <c r="MAD2499" s="272"/>
      <c r="MAE2499" s="207"/>
      <c r="MAF2499" s="238"/>
      <c r="MAG2499" s="207"/>
      <c r="MAH2499" s="207"/>
      <c r="MAI2499" s="187"/>
      <c r="MAJ2499" s="187"/>
      <c r="MAK2499" s="204"/>
      <c r="MAL2499" s="272"/>
      <c r="MAM2499" s="207"/>
      <c r="MAN2499" s="238"/>
      <c r="MAO2499" s="207"/>
      <c r="MAP2499" s="207"/>
      <c r="MAQ2499" s="187"/>
      <c r="MAR2499" s="187"/>
      <c r="MAS2499" s="204"/>
      <c r="MAT2499" s="272"/>
      <c r="MAU2499" s="207"/>
      <c r="MAV2499" s="238"/>
      <c r="MAW2499" s="207"/>
      <c r="MAX2499" s="207"/>
      <c r="MAY2499" s="187"/>
      <c r="MAZ2499" s="187"/>
      <c r="MBA2499" s="204"/>
      <c r="MBB2499" s="272"/>
      <c r="MBC2499" s="207"/>
      <c r="MBD2499" s="238"/>
      <c r="MBE2499" s="207"/>
      <c r="MBF2499" s="207"/>
      <c r="MBG2499" s="187"/>
      <c r="MBH2499" s="187"/>
      <c r="MBI2499" s="204"/>
      <c r="MBJ2499" s="272"/>
      <c r="MBK2499" s="207"/>
      <c r="MBL2499" s="238"/>
      <c r="MBM2499" s="207"/>
      <c r="MBN2499" s="207"/>
      <c r="MBO2499" s="187"/>
      <c r="MBP2499" s="187"/>
      <c r="MBQ2499" s="204"/>
      <c r="MBR2499" s="272"/>
      <c r="MBS2499" s="207"/>
      <c r="MBT2499" s="238"/>
      <c r="MBU2499" s="207"/>
      <c r="MBV2499" s="207"/>
      <c r="MBW2499" s="187"/>
      <c r="MBX2499" s="187"/>
      <c r="MBY2499" s="204"/>
      <c r="MBZ2499" s="272"/>
      <c r="MCA2499" s="207"/>
      <c r="MCB2499" s="238"/>
      <c r="MCC2499" s="207"/>
      <c r="MCD2499" s="207"/>
      <c r="MCE2499" s="187"/>
      <c r="MCF2499" s="187"/>
      <c r="MCG2499" s="204"/>
      <c r="MCH2499" s="272"/>
      <c r="MCI2499" s="207"/>
      <c r="MCJ2499" s="238"/>
      <c r="MCK2499" s="207"/>
      <c r="MCL2499" s="207"/>
      <c r="MCM2499" s="187"/>
      <c r="MCN2499" s="187"/>
      <c r="MCO2499" s="204"/>
      <c r="MCP2499" s="272"/>
      <c r="MCQ2499" s="207"/>
      <c r="MCR2499" s="238"/>
      <c r="MCS2499" s="207"/>
      <c r="MCT2499" s="207"/>
      <c r="MCU2499" s="187"/>
      <c r="MCV2499" s="187"/>
      <c r="MCW2499" s="204"/>
      <c r="MCX2499" s="272"/>
      <c r="MCY2499" s="207"/>
      <c r="MCZ2499" s="238"/>
      <c r="MDA2499" s="207"/>
      <c r="MDB2499" s="207"/>
      <c r="MDC2499" s="187"/>
      <c r="MDD2499" s="187"/>
      <c r="MDE2499" s="204"/>
      <c r="MDF2499" s="272"/>
      <c r="MDG2499" s="207"/>
      <c r="MDH2499" s="238"/>
      <c r="MDI2499" s="207"/>
      <c r="MDJ2499" s="207"/>
      <c r="MDK2499" s="187"/>
      <c r="MDL2499" s="187"/>
      <c r="MDM2499" s="204"/>
      <c r="MDN2499" s="272"/>
      <c r="MDO2499" s="207"/>
      <c r="MDP2499" s="238"/>
      <c r="MDQ2499" s="207"/>
      <c r="MDR2499" s="207"/>
      <c r="MDS2499" s="187"/>
      <c r="MDT2499" s="187"/>
      <c r="MDU2499" s="204"/>
      <c r="MDV2499" s="272"/>
      <c r="MDW2499" s="207"/>
      <c r="MDX2499" s="238"/>
      <c r="MDY2499" s="207"/>
      <c r="MDZ2499" s="207"/>
      <c r="MEA2499" s="187"/>
      <c r="MEB2499" s="187"/>
      <c r="MEC2499" s="204"/>
      <c r="MED2499" s="272"/>
      <c r="MEE2499" s="207"/>
      <c r="MEF2499" s="238"/>
      <c r="MEG2499" s="207"/>
      <c r="MEH2499" s="207"/>
      <c r="MEI2499" s="187"/>
      <c r="MEJ2499" s="187"/>
      <c r="MEK2499" s="204"/>
      <c r="MEL2499" s="272"/>
      <c r="MEM2499" s="207"/>
      <c r="MEN2499" s="238"/>
      <c r="MEO2499" s="207"/>
      <c r="MEP2499" s="207"/>
      <c r="MEQ2499" s="187"/>
      <c r="MER2499" s="187"/>
      <c r="MES2499" s="204"/>
      <c r="MET2499" s="272"/>
      <c r="MEU2499" s="207"/>
      <c r="MEV2499" s="238"/>
      <c r="MEW2499" s="207"/>
      <c r="MEX2499" s="207"/>
      <c r="MEY2499" s="187"/>
      <c r="MEZ2499" s="187"/>
      <c r="MFA2499" s="204"/>
      <c r="MFB2499" s="272"/>
      <c r="MFC2499" s="207"/>
      <c r="MFD2499" s="238"/>
      <c r="MFE2499" s="207"/>
      <c r="MFF2499" s="207"/>
      <c r="MFG2499" s="187"/>
      <c r="MFH2499" s="187"/>
      <c r="MFI2499" s="204"/>
      <c r="MFJ2499" s="272"/>
      <c r="MFK2499" s="207"/>
      <c r="MFL2499" s="238"/>
      <c r="MFM2499" s="207"/>
      <c r="MFN2499" s="207"/>
      <c r="MFO2499" s="187"/>
      <c r="MFP2499" s="187"/>
      <c r="MFQ2499" s="204"/>
      <c r="MFR2499" s="272"/>
      <c r="MFS2499" s="207"/>
      <c r="MFT2499" s="238"/>
      <c r="MFU2499" s="207"/>
      <c r="MFV2499" s="207"/>
      <c r="MFW2499" s="187"/>
      <c r="MFX2499" s="187"/>
      <c r="MFY2499" s="204"/>
      <c r="MFZ2499" s="272"/>
      <c r="MGA2499" s="207"/>
      <c r="MGB2499" s="238"/>
      <c r="MGC2499" s="207"/>
      <c r="MGD2499" s="207"/>
      <c r="MGE2499" s="187"/>
      <c r="MGF2499" s="187"/>
      <c r="MGG2499" s="204"/>
      <c r="MGH2499" s="272"/>
      <c r="MGI2499" s="207"/>
      <c r="MGJ2499" s="238"/>
      <c r="MGK2499" s="207"/>
      <c r="MGL2499" s="207"/>
      <c r="MGM2499" s="187"/>
      <c r="MGN2499" s="187"/>
      <c r="MGO2499" s="204"/>
      <c r="MGP2499" s="272"/>
      <c r="MGQ2499" s="207"/>
      <c r="MGR2499" s="238"/>
      <c r="MGS2499" s="207"/>
      <c r="MGT2499" s="207"/>
      <c r="MGU2499" s="187"/>
      <c r="MGV2499" s="187"/>
      <c r="MGW2499" s="204"/>
      <c r="MGX2499" s="272"/>
      <c r="MGY2499" s="207"/>
      <c r="MGZ2499" s="238"/>
      <c r="MHA2499" s="207"/>
      <c r="MHB2499" s="207"/>
      <c r="MHC2499" s="187"/>
      <c r="MHD2499" s="187"/>
      <c r="MHE2499" s="204"/>
      <c r="MHF2499" s="272"/>
      <c r="MHG2499" s="207"/>
      <c r="MHH2499" s="238"/>
      <c r="MHI2499" s="207"/>
      <c r="MHJ2499" s="207"/>
      <c r="MHK2499" s="187"/>
      <c r="MHL2499" s="187"/>
      <c r="MHM2499" s="204"/>
      <c r="MHN2499" s="272"/>
      <c r="MHO2499" s="207"/>
      <c r="MHP2499" s="238"/>
      <c r="MHQ2499" s="207"/>
      <c r="MHR2499" s="207"/>
      <c r="MHS2499" s="187"/>
      <c r="MHT2499" s="187"/>
      <c r="MHU2499" s="204"/>
      <c r="MHV2499" s="272"/>
      <c r="MHW2499" s="207"/>
      <c r="MHX2499" s="238"/>
      <c r="MHY2499" s="207"/>
      <c r="MHZ2499" s="207"/>
      <c r="MIA2499" s="187"/>
      <c r="MIB2499" s="187"/>
      <c r="MIC2499" s="204"/>
      <c r="MID2499" s="272"/>
      <c r="MIE2499" s="207"/>
      <c r="MIF2499" s="238"/>
      <c r="MIG2499" s="207"/>
      <c r="MIH2499" s="207"/>
      <c r="MII2499" s="187"/>
      <c r="MIJ2499" s="187"/>
      <c r="MIK2499" s="204"/>
      <c r="MIL2499" s="272"/>
      <c r="MIM2499" s="207"/>
      <c r="MIN2499" s="238"/>
      <c r="MIO2499" s="207"/>
      <c r="MIP2499" s="207"/>
      <c r="MIQ2499" s="187"/>
      <c r="MIR2499" s="187"/>
      <c r="MIS2499" s="204"/>
      <c r="MIT2499" s="272"/>
      <c r="MIU2499" s="207"/>
      <c r="MIV2499" s="238"/>
      <c r="MIW2499" s="207"/>
      <c r="MIX2499" s="207"/>
      <c r="MIY2499" s="187"/>
      <c r="MIZ2499" s="187"/>
      <c r="MJA2499" s="204"/>
      <c r="MJB2499" s="272"/>
      <c r="MJC2499" s="207"/>
      <c r="MJD2499" s="238"/>
      <c r="MJE2499" s="207"/>
      <c r="MJF2499" s="207"/>
      <c r="MJG2499" s="187"/>
      <c r="MJH2499" s="187"/>
      <c r="MJI2499" s="204"/>
      <c r="MJJ2499" s="272"/>
      <c r="MJK2499" s="207"/>
      <c r="MJL2499" s="238"/>
      <c r="MJM2499" s="207"/>
      <c r="MJN2499" s="207"/>
      <c r="MJO2499" s="187"/>
      <c r="MJP2499" s="187"/>
      <c r="MJQ2499" s="204"/>
      <c r="MJR2499" s="272"/>
      <c r="MJS2499" s="207"/>
      <c r="MJT2499" s="238"/>
      <c r="MJU2499" s="207"/>
      <c r="MJV2499" s="207"/>
      <c r="MJW2499" s="187"/>
      <c r="MJX2499" s="187"/>
      <c r="MJY2499" s="204"/>
      <c r="MJZ2499" s="272"/>
      <c r="MKA2499" s="207"/>
      <c r="MKB2499" s="238"/>
      <c r="MKC2499" s="207"/>
      <c r="MKD2499" s="207"/>
      <c r="MKE2499" s="187"/>
      <c r="MKF2499" s="187"/>
      <c r="MKG2499" s="204"/>
      <c r="MKH2499" s="272"/>
      <c r="MKI2499" s="207"/>
      <c r="MKJ2499" s="238"/>
      <c r="MKK2499" s="207"/>
      <c r="MKL2499" s="207"/>
      <c r="MKM2499" s="187"/>
      <c r="MKN2499" s="187"/>
      <c r="MKO2499" s="204"/>
      <c r="MKP2499" s="272"/>
      <c r="MKQ2499" s="207"/>
      <c r="MKR2499" s="238"/>
      <c r="MKS2499" s="207"/>
      <c r="MKT2499" s="207"/>
      <c r="MKU2499" s="187"/>
      <c r="MKV2499" s="187"/>
      <c r="MKW2499" s="204"/>
      <c r="MKX2499" s="272"/>
      <c r="MKY2499" s="207"/>
      <c r="MKZ2499" s="238"/>
      <c r="MLA2499" s="207"/>
      <c r="MLB2499" s="207"/>
      <c r="MLC2499" s="187"/>
      <c r="MLD2499" s="187"/>
      <c r="MLE2499" s="204"/>
      <c r="MLF2499" s="272"/>
      <c r="MLG2499" s="207"/>
      <c r="MLH2499" s="238"/>
      <c r="MLI2499" s="207"/>
      <c r="MLJ2499" s="207"/>
      <c r="MLK2499" s="187"/>
      <c r="MLL2499" s="187"/>
      <c r="MLM2499" s="204"/>
      <c r="MLN2499" s="272"/>
      <c r="MLO2499" s="207"/>
      <c r="MLP2499" s="238"/>
      <c r="MLQ2499" s="207"/>
      <c r="MLR2499" s="207"/>
      <c r="MLS2499" s="187"/>
      <c r="MLT2499" s="187"/>
      <c r="MLU2499" s="204"/>
      <c r="MLV2499" s="272"/>
      <c r="MLW2499" s="207"/>
      <c r="MLX2499" s="238"/>
      <c r="MLY2499" s="207"/>
      <c r="MLZ2499" s="207"/>
      <c r="MMA2499" s="187"/>
      <c r="MMB2499" s="187"/>
      <c r="MMC2499" s="204"/>
      <c r="MMD2499" s="272"/>
      <c r="MME2499" s="207"/>
      <c r="MMF2499" s="238"/>
      <c r="MMG2499" s="207"/>
      <c r="MMH2499" s="207"/>
      <c r="MMI2499" s="187"/>
      <c r="MMJ2499" s="187"/>
      <c r="MMK2499" s="204"/>
      <c r="MML2499" s="272"/>
      <c r="MMM2499" s="207"/>
      <c r="MMN2499" s="238"/>
      <c r="MMO2499" s="207"/>
      <c r="MMP2499" s="207"/>
      <c r="MMQ2499" s="187"/>
      <c r="MMR2499" s="187"/>
      <c r="MMS2499" s="204"/>
      <c r="MMT2499" s="272"/>
      <c r="MMU2499" s="207"/>
      <c r="MMV2499" s="238"/>
      <c r="MMW2499" s="207"/>
      <c r="MMX2499" s="207"/>
      <c r="MMY2499" s="187"/>
      <c r="MMZ2499" s="187"/>
      <c r="MNA2499" s="204"/>
      <c r="MNB2499" s="272"/>
      <c r="MNC2499" s="207"/>
      <c r="MND2499" s="238"/>
      <c r="MNE2499" s="207"/>
      <c r="MNF2499" s="207"/>
      <c r="MNG2499" s="187"/>
      <c r="MNH2499" s="187"/>
      <c r="MNI2499" s="204"/>
      <c r="MNJ2499" s="272"/>
      <c r="MNK2499" s="207"/>
      <c r="MNL2499" s="238"/>
      <c r="MNM2499" s="207"/>
      <c r="MNN2499" s="207"/>
      <c r="MNO2499" s="187"/>
      <c r="MNP2499" s="187"/>
      <c r="MNQ2499" s="204"/>
      <c r="MNR2499" s="272"/>
      <c r="MNS2499" s="207"/>
      <c r="MNT2499" s="238"/>
      <c r="MNU2499" s="207"/>
      <c r="MNV2499" s="207"/>
      <c r="MNW2499" s="187"/>
      <c r="MNX2499" s="187"/>
      <c r="MNY2499" s="204"/>
      <c r="MNZ2499" s="272"/>
      <c r="MOA2499" s="207"/>
      <c r="MOB2499" s="238"/>
      <c r="MOC2499" s="207"/>
      <c r="MOD2499" s="207"/>
      <c r="MOE2499" s="187"/>
      <c r="MOF2499" s="187"/>
      <c r="MOG2499" s="204"/>
      <c r="MOH2499" s="272"/>
      <c r="MOI2499" s="207"/>
      <c r="MOJ2499" s="238"/>
      <c r="MOK2499" s="207"/>
      <c r="MOL2499" s="207"/>
      <c r="MOM2499" s="187"/>
      <c r="MON2499" s="187"/>
      <c r="MOO2499" s="204"/>
      <c r="MOP2499" s="272"/>
      <c r="MOQ2499" s="207"/>
      <c r="MOR2499" s="238"/>
      <c r="MOS2499" s="207"/>
      <c r="MOT2499" s="207"/>
      <c r="MOU2499" s="187"/>
      <c r="MOV2499" s="187"/>
      <c r="MOW2499" s="204"/>
      <c r="MOX2499" s="272"/>
      <c r="MOY2499" s="207"/>
      <c r="MOZ2499" s="238"/>
      <c r="MPA2499" s="207"/>
      <c r="MPB2499" s="207"/>
      <c r="MPC2499" s="187"/>
      <c r="MPD2499" s="187"/>
      <c r="MPE2499" s="204"/>
      <c r="MPF2499" s="272"/>
      <c r="MPG2499" s="207"/>
      <c r="MPH2499" s="238"/>
      <c r="MPI2499" s="207"/>
      <c r="MPJ2499" s="207"/>
      <c r="MPK2499" s="187"/>
      <c r="MPL2499" s="187"/>
      <c r="MPM2499" s="204"/>
      <c r="MPN2499" s="272"/>
      <c r="MPO2499" s="207"/>
      <c r="MPP2499" s="238"/>
      <c r="MPQ2499" s="207"/>
      <c r="MPR2499" s="207"/>
      <c r="MPS2499" s="187"/>
      <c r="MPT2499" s="187"/>
      <c r="MPU2499" s="204"/>
      <c r="MPV2499" s="272"/>
      <c r="MPW2499" s="207"/>
      <c r="MPX2499" s="238"/>
      <c r="MPY2499" s="207"/>
      <c r="MPZ2499" s="207"/>
      <c r="MQA2499" s="187"/>
      <c r="MQB2499" s="187"/>
      <c r="MQC2499" s="204"/>
      <c r="MQD2499" s="272"/>
      <c r="MQE2499" s="207"/>
      <c r="MQF2499" s="238"/>
      <c r="MQG2499" s="207"/>
      <c r="MQH2499" s="207"/>
      <c r="MQI2499" s="187"/>
      <c r="MQJ2499" s="187"/>
      <c r="MQK2499" s="204"/>
      <c r="MQL2499" s="272"/>
      <c r="MQM2499" s="207"/>
      <c r="MQN2499" s="238"/>
      <c r="MQO2499" s="207"/>
      <c r="MQP2499" s="207"/>
      <c r="MQQ2499" s="187"/>
      <c r="MQR2499" s="187"/>
      <c r="MQS2499" s="204"/>
      <c r="MQT2499" s="272"/>
      <c r="MQU2499" s="207"/>
      <c r="MQV2499" s="238"/>
      <c r="MQW2499" s="207"/>
      <c r="MQX2499" s="207"/>
      <c r="MQY2499" s="187"/>
      <c r="MQZ2499" s="187"/>
      <c r="MRA2499" s="204"/>
      <c r="MRB2499" s="272"/>
      <c r="MRC2499" s="207"/>
      <c r="MRD2499" s="238"/>
      <c r="MRE2499" s="207"/>
      <c r="MRF2499" s="207"/>
      <c r="MRG2499" s="187"/>
      <c r="MRH2499" s="187"/>
      <c r="MRI2499" s="204"/>
      <c r="MRJ2499" s="272"/>
      <c r="MRK2499" s="207"/>
      <c r="MRL2499" s="238"/>
      <c r="MRM2499" s="207"/>
      <c r="MRN2499" s="207"/>
      <c r="MRO2499" s="187"/>
      <c r="MRP2499" s="187"/>
      <c r="MRQ2499" s="204"/>
      <c r="MRR2499" s="272"/>
      <c r="MRS2499" s="207"/>
      <c r="MRT2499" s="238"/>
      <c r="MRU2499" s="207"/>
      <c r="MRV2499" s="207"/>
      <c r="MRW2499" s="187"/>
      <c r="MRX2499" s="187"/>
      <c r="MRY2499" s="204"/>
      <c r="MRZ2499" s="272"/>
      <c r="MSA2499" s="207"/>
      <c r="MSB2499" s="238"/>
      <c r="MSC2499" s="207"/>
      <c r="MSD2499" s="207"/>
      <c r="MSE2499" s="187"/>
      <c r="MSF2499" s="187"/>
      <c r="MSG2499" s="204"/>
      <c r="MSH2499" s="272"/>
      <c r="MSI2499" s="207"/>
      <c r="MSJ2499" s="238"/>
      <c r="MSK2499" s="207"/>
      <c r="MSL2499" s="207"/>
      <c r="MSM2499" s="187"/>
      <c r="MSN2499" s="187"/>
      <c r="MSO2499" s="204"/>
      <c r="MSP2499" s="272"/>
      <c r="MSQ2499" s="207"/>
      <c r="MSR2499" s="238"/>
      <c r="MSS2499" s="207"/>
      <c r="MST2499" s="207"/>
      <c r="MSU2499" s="187"/>
      <c r="MSV2499" s="187"/>
      <c r="MSW2499" s="204"/>
      <c r="MSX2499" s="272"/>
      <c r="MSY2499" s="207"/>
      <c r="MSZ2499" s="238"/>
      <c r="MTA2499" s="207"/>
      <c r="MTB2499" s="207"/>
      <c r="MTC2499" s="187"/>
      <c r="MTD2499" s="187"/>
      <c r="MTE2499" s="204"/>
      <c r="MTF2499" s="272"/>
      <c r="MTG2499" s="207"/>
      <c r="MTH2499" s="238"/>
      <c r="MTI2499" s="207"/>
      <c r="MTJ2499" s="207"/>
      <c r="MTK2499" s="187"/>
      <c r="MTL2499" s="187"/>
      <c r="MTM2499" s="204"/>
      <c r="MTN2499" s="272"/>
      <c r="MTO2499" s="207"/>
      <c r="MTP2499" s="238"/>
      <c r="MTQ2499" s="207"/>
      <c r="MTR2499" s="207"/>
      <c r="MTS2499" s="187"/>
      <c r="MTT2499" s="187"/>
      <c r="MTU2499" s="204"/>
      <c r="MTV2499" s="272"/>
      <c r="MTW2499" s="207"/>
      <c r="MTX2499" s="238"/>
      <c r="MTY2499" s="207"/>
      <c r="MTZ2499" s="207"/>
      <c r="MUA2499" s="187"/>
      <c r="MUB2499" s="187"/>
      <c r="MUC2499" s="204"/>
      <c r="MUD2499" s="272"/>
      <c r="MUE2499" s="207"/>
      <c r="MUF2499" s="238"/>
      <c r="MUG2499" s="207"/>
      <c r="MUH2499" s="207"/>
      <c r="MUI2499" s="187"/>
      <c r="MUJ2499" s="187"/>
      <c r="MUK2499" s="204"/>
      <c r="MUL2499" s="272"/>
      <c r="MUM2499" s="207"/>
      <c r="MUN2499" s="238"/>
      <c r="MUO2499" s="207"/>
      <c r="MUP2499" s="207"/>
      <c r="MUQ2499" s="187"/>
      <c r="MUR2499" s="187"/>
      <c r="MUS2499" s="204"/>
      <c r="MUT2499" s="272"/>
      <c r="MUU2499" s="207"/>
      <c r="MUV2499" s="238"/>
      <c r="MUW2499" s="207"/>
      <c r="MUX2499" s="207"/>
      <c r="MUY2499" s="187"/>
      <c r="MUZ2499" s="187"/>
      <c r="MVA2499" s="204"/>
      <c r="MVB2499" s="272"/>
      <c r="MVC2499" s="207"/>
      <c r="MVD2499" s="238"/>
      <c r="MVE2499" s="207"/>
      <c r="MVF2499" s="207"/>
      <c r="MVG2499" s="187"/>
      <c r="MVH2499" s="187"/>
      <c r="MVI2499" s="204"/>
      <c r="MVJ2499" s="272"/>
      <c r="MVK2499" s="207"/>
      <c r="MVL2499" s="238"/>
      <c r="MVM2499" s="207"/>
      <c r="MVN2499" s="207"/>
      <c r="MVO2499" s="187"/>
      <c r="MVP2499" s="187"/>
      <c r="MVQ2499" s="204"/>
      <c r="MVR2499" s="272"/>
      <c r="MVS2499" s="207"/>
      <c r="MVT2499" s="238"/>
      <c r="MVU2499" s="207"/>
      <c r="MVV2499" s="207"/>
      <c r="MVW2499" s="187"/>
      <c r="MVX2499" s="187"/>
      <c r="MVY2499" s="204"/>
      <c r="MVZ2499" s="272"/>
      <c r="MWA2499" s="207"/>
      <c r="MWB2499" s="238"/>
      <c r="MWC2499" s="207"/>
      <c r="MWD2499" s="207"/>
      <c r="MWE2499" s="187"/>
      <c r="MWF2499" s="187"/>
      <c r="MWG2499" s="204"/>
      <c r="MWH2499" s="272"/>
      <c r="MWI2499" s="207"/>
      <c r="MWJ2499" s="238"/>
      <c r="MWK2499" s="207"/>
      <c r="MWL2499" s="207"/>
      <c r="MWM2499" s="187"/>
      <c r="MWN2499" s="187"/>
      <c r="MWO2499" s="204"/>
      <c r="MWP2499" s="272"/>
      <c r="MWQ2499" s="207"/>
      <c r="MWR2499" s="238"/>
      <c r="MWS2499" s="207"/>
      <c r="MWT2499" s="207"/>
      <c r="MWU2499" s="187"/>
      <c r="MWV2499" s="187"/>
      <c r="MWW2499" s="204"/>
      <c r="MWX2499" s="272"/>
      <c r="MWY2499" s="207"/>
      <c r="MWZ2499" s="238"/>
      <c r="MXA2499" s="207"/>
      <c r="MXB2499" s="207"/>
      <c r="MXC2499" s="187"/>
      <c r="MXD2499" s="187"/>
      <c r="MXE2499" s="204"/>
      <c r="MXF2499" s="272"/>
      <c r="MXG2499" s="207"/>
      <c r="MXH2499" s="238"/>
      <c r="MXI2499" s="207"/>
      <c r="MXJ2499" s="207"/>
      <c r="MXK2499" s="187"/>
      <c r="MXL2499" s="187"/>
      <c r="MXM2499" s="204"/>
      <c r="MXN2499" s="272"/>
      <c r="MXO2499" s="207"/>
      <c r="MXP2499" s="238"/>
      <c r="MXQ2499" s="207"/>
      <c r="MXR2499" s="207"/>
      <c r="MXS2499" s="187"/>
      <c r="MXT2499" s="187"/>
      <c r="MXU2499" s="204"/>
      <c r="MXV2499" s="272"/>
      <c r="MXW2499" s="207"/>
      <c r="MXX2499" s="238"/>
      <c r="MXY2499" s="207"/>
      <c r="MXZ2499" s="207"/>
      <c r="MYA2499" s="187"/>
      <c r="MYB2499" s="187"/>
      <c r="MYC2499" s="204"/>
      <c r="MYD2499" s="272"/>
      <c r="MYE2499" s="207"/>
      <c r="MYF2499" s="238"/>
      <c r="MYG2499" s="207"/>
      <c r="MYH2499" s="207"/>
      <c r="MYI2499" s="187"/>
      <c r="MYJ2499" s="187"/>
      <c r="MYK2499" s="204"/>
      <c r="MYL2499" s="272"/>
      <c r="MYM2499" s="207"/>
      <c r="MYN2499" s="238"/>
      <c r="MYO2499" s="207"/>
      <c r="MYP2499" s="207"/>
      <c r="MYQ2499" s="187"/>
      <c r="MYR2499" s="187"/>
      <c r="MYS2499" s="204"/>
      <c r="MYT2499" s="272"/>
      <c r="MYU2499" s="207"/>
      <c r="MYV2499" s="238"/>
      <c r="MYW2499" s="207"/>
      <c r="MYX2499" s="207"/>
      <c r="MYY2499" s="187"/>
      <c r="MYZ2499" s="187"/>
      <c r="MZA2499" s="204"/>
      <c r="MZB2499" s="272"/>
      <c r="MZC2499" s="207"/>
      <c r="MZD2499" s="238"/>
      <c r="MZE2499" s="207"/>
      <c r="MZF2499" s="207"/>
      <c r="MZG2499" s="187"/>
      <c r="MZH2499" s="187"/>
      <c r="MZI2499" s="204"/>
      <c r="MZJ2499" s="272"/>
      <c r="MZK2499" s="207"/>
      <c r="MZL2499" s="238"/>
      <c r="MZM2499" s="207"/>
      <c r="MZN2499" s="207"/>
      <c r="MZO2499" s="187"/>
      <c r="MZP2499" s="187"/>
      <c r="MZQ2499" s="204"/>
      <c r="MZR2499" s="272"/>
      <c r="MZS2499" s="207"/>
      <c r="MZT2499" s="238"/>
      <c r="MZU2499" s="207"/>
      <c r="MZV2499" s="207"/>
      <c r="MZW2499" s="187"/>
      <c r="MZX2499" s="187"/>
      <c r="MZY2499" s="204"/>
      <c r="MZZ2499" s="272"/>
      <c r="NAA2499" s="207"/>
      <c r="NAB2499" s="238"/>
      <c r="NAC2499" s="207"/>
      <c r="NAD2499" s="207"/>
      <c r="NAE2499" s="187"/>
      <c r="NAF2499" s="187"/>
      <c r="NAG2499" s="204"/>
      <c r="NAH2499" s="272"/>
      <c r="NAI2499" s="207"/>
      <c r="NAJ2499" s="238"/>
      <c r="NAK2499" s="207"/>
      <c r="NAL2499" s="207"/>
      <c r="NAM2499" s="187"/>
      <c r="NAN2499" s="187"/>
      <c r="NAO2499" s="204"/>
      <c r="NAP2499" s="272"/>
      <c r="NAQ2499" s="207"/>
      <c r="NAR2499" s="238"/>
      <c r="NAS2499" s="207"/>
      <c r="NAT2499" s="207"/>
      <c r="NAU2499" s="187"/>
      <c r="NAV2499" s="187"/>
      <c r="NAW2499" s="204"/>
      <c r="NAX2499" s="272"/>
      <c r="NAY2499" s="207"/>
      <c r="NAZ2499" s="238"/>
      <c r="NBA2499" s="207"/>
      <c r="NBB2499" s="207"/>
      <c r="NBC2499" s="187"/>
      <c r="NBD2499" s="187"/>
      <c r="NBE2499" s="204"/>
      <c r="NBF2499" s="272"/>
      <c r="NBG2499" s="207"/>
      <c r="NBH2499" s="238"/>
      <c r="NBI2499" s="207"/>
      <c r="NBJ2499" s="207"/>
      <c r="NBK2499" s="187"/>
      <c r="NBL2499" s="187"/>
      <c r="NBM2499" s="204"/>
      <c r="NBN2499" s="272"/>
      <c r="NBO2499" s="207"/>
      <c r="NBP2499" s="238"/>
      <c r="NBQ2499" s="207"/>
      <c r="NBR2499" s="207"/>
      <c r="NBS2499" s="187"/>
      <c r="NBT2499" s="187"/>
      <c r="NBU2499" s="204"/>
      <c r="NBV2499" s="272"/>
      <c r="NBW2499" s="207"/>
      <c r="NBX2499" s="238"/>
      <c r="NBY2499" s="207"/>
      <c r="NBZ2499" s="207"/>
      <c r="NCA2499" s="187"/>
      <c r="NCB2499" s="187"/>
      <c r="NCC2499" s="204"/>
      <c r="NCD2499" s="272"/>
      <c r="NCE2499" s="207"/>
      <c r="NCF2499" s="238"/>
      <c r="NCG2499" s="207"/>
      <c r="NCH2499" s="207"/>
      <c r="NCI2499" s="187"/>
      <c r="NCJ2499" s="187"/>
      <c r="NCK2499" s="204"/>
      <c r="NCL2499" s="272"/>
      <c r="NCM2499" s="207"/>
      <c r="NCN2499" s="238"/>
      <c r="NCO2499" s="207"/>
      <c r="NCP2499" s="207"/>
      <c r="NCQ2499" s="187"/>
      <c r="NCR2499" s="187"/>
      <c r="NCS2499" s="204"/>
      <c r="NCT2499" s="272"/>
      <c r="NCU2499" s="207"/>
      <c r="NCV2499" s="238"/>
      <c r="NCW2499" s="207"/>
      <c r="NCX2499" s="207"/>
      <c r="NCY2499" s="187"/>
      <c r="NCZ2499" s="187"/>
      <c r="NDA2499" s="204"/>
      <c r="NDB2499" s="272"/>
      <c r="NDC2499" s="207"/>
      <c r="NDD2499" s="238"/>
      <c r="NDE2499" s="207"/>
      <c r="NDF2499" s="207"/>
      <c r="NDG2499" s="187"/>
      <c r="NDH2499" s="187"/>
      <c r="NDI2499" s="204"/>
      <c r="NDJ2499" s="272"/>
      <c r="NDK2499" s="207"/>
      <c r="NDL2499" s="238"/>
      <c r="NDM2499" s="207"/>
      <c r="NDN2499" s="207"/>
      <c r="NDO2499" s="187"/>
      <c r="NDP2499" s="187"/>
      <c r="NDQ2499" s="204"/>
      <c r="NDR2499" s="272"/>
      <c r="NDS2499" s="207"/>
      <c r="NDT2499" s="238"/>
      <c r="NDU2499" s="207"/>
      <c r="NDV2499" s="207"/>
      <c r="NDW2499" s="187"/>
      <c r="NDX2499" s="187"/>
      <c r="NDY2499" s="204"/>
      <c r="NDZ2499" s="272"/>
      <c r="NEA2499" s="207"/>
      <c r="NEB2499" s="238"/>
      <c r="NEC2499" s="207"/>
      <c r="NED2499" s="207"/>
      <c r="NEE2499" s="187"/>
      <c r="NEF2499" s="187"/>
      <c r="NEG2499" s="204"/>
      <c r="NEH2499" s="272"/>
      <c r="NEI2499" s="207"/>
      <c r="NEJ2499" s="238"/>
      <c r="NEK2499" s="207"/>
      <c r="NEL2499" s="207"/>
      <c r="NEM2499" s="187"/>
      <c r="NEN2499" s="187"/>
      <c r="NEO2499" s="204"/>
      <c r="NEP2499" s="272"/>
      <c r="NEQ2499" s="207"/>
      <c r="NER2499" s="238"/>
      <c r="NES2499" s="207"/>
      <c r="NET2499" s="207"/>
      <c r="NEU2499" s="187"/>
      <c r="NEV2499" s="187"/>
      <c r="NEW2499" s="204"/>
      <c r="NEX2499" s="272"/>
      <c r="NEY2499" s="207"/>
      <c r="NEZ2499" s="238"/>
      <c r="NFA2499" s="207"/>
      <c r="NFB2499" s="207"/>
      <c r="NFC2499" s="187"/>
      <c r="NFD2499" s="187"/>
      <c r="NFE2499" s="204"/>
      <c r="NFF2499" s="272"/>
      <c r="NFG2499" s="207"/>
      <c r="NFH2499" s="238"/>
      <c r="NFI2499" s="207"/>
      <c r="NFJ2499" s="207"/>
      <c r="NFK2499" s="187"/>
      <c r="NFL2499" s="187"/>
      <c r="NFM2499" s="204"/>
      <c r="NFN2499" s="272"/>
      <c r="NFO2499" s="207"/>
      <c r="NFP2499" s="238"/>
      <c r="NFQ2499" s="207"/>
      <c r="NFR2499" s="207"/>
      <c r="NFS2499" s="187"/>
      <c r="NFT2499" s="187"/>
      <c r="NFU2499" s="204"/>
      <c r="NFV2499" s="272"/>
      <c r="NFW2499" s="207"/>
      <c r="NFX2499" s="238"/>
      <c r="NFY2499" s="207"/>
      <c r="NFZ2499" s="207"/>
      <c r="NGA2499" s="187"/>
      <c r="NGB2499" s="187"/>
      <c r="NGC2499" s="204"/>
      <c r="NGD2499" s="272"/>
      <c r="NGE2499" s="207"/>
      <c r="NGF2499" s="238"/>
      <c r="NGG2499" s="207"/>
      <c r="NGH2499" s="207"/>
      <c r="NGI2499" s="187"/>
      <c r="NGJ2499" s="187"/>
      <c r="NGK2499" s="204"/>
      <c r="NGL2499" s="272"/>
      <c r="NGM2499" s="207"/>
      <c r="NGN2499" s="238"/>
      <c r="NGO2499" s="207"/>
      <c r="NGP2499" s="207"/>
      <c r="NGQ2499" s="187"/>
      <c r="NGR2499" s="187"/>
      <c r="NGS2499" s="204"/>
      <c r="NGT2499" s="272"/>
      <c r="NGU2499" s="207"/>
      <c r="NGV2499" s="238"/>
      <c r="NGW2499" s="207"/>
      <c r="NGX2499" s="207"/>
      <c r="NGY2499" s="187"/>
      <c r="NGZ2499" s="187"/>
      <c r="NHA2499" s="204"/>
      <c r="NHB2499" s="272"/>
      <c r="NHC2499" s="207"/>
      <c r="NHD2499" s="238"/>
      <c r="NHE2499" s="207"/>
      <c r="NHF2499" s="207"/>
      <c r="NHG2499" s="187"/>
      <c r="NHH2499" s="187"/>
      <c r="NHI2499" s="204"/>
      <c r="NHJ2499" s="272"/>
      <c r="NHK2499" s="207"/>
      <c r="NHL2499" s="238"/>
      <c r="NHM2499" s="207"/>
      <c r="NHN2499" s="207"/>
      <c r="NHO2499" s="187"/>
      <c r="NHP2499" s="187"/>
      <c r="NHQ2499" s="204"/>
      <c r="NHR2499" s="272"/>
      <c r="NHS2499" s="207"/>
      <c r="NHT2499" s="238"/>
      <c r="NHU2499" s="207"/>
      <c r="NHV2499" s="207"/>
      <c r="NHW2499" s="187"/>
      <c r="NHX2499" s="187"/>
      <c r="NHY2499" s="204"/>
      <c r="NHZ2499" s="272"/>
      <c r="NIA2499" s="207"/>
      <c r="NIB2499" s="238"/>
      <c r="NIC2499" s="207"/>
      <c r="NID2499" s="207"/>
      <c r="NIE2499" s="187"/>
      <c r="NIF2499" s="187"/>
      <c r="NIG2499" s="204"/>
      <c r="NIH2499" s="272"/>
      <c r="NII2499" s="207"/>
      <c r="NIJ2499" s="238"/>
      <c r="NIK2499" s="207"/>
      <c r="NIL2499" s="207"/>
      <c r="NIM2499" s="187"/>
      <c r="NIN2499" s="187"/>
      <c r="NIO2499" s="204"/>
      <c r="NIP2499" s="272"/>
      <c r="NIQ2499" s="207"/>
      <c r="NIR2499" s="238"/>
      <c r="NIS2499" s="207"/>
      <c r="NIT2499" s="207"/>
      <c r="NIU2499" s="187"/>
      <c r="NIV2499" s="187"/>
      <c r="NIW2499" s="204"/>
      <c r="NIX2499" s="272"/>
      <c r="NIY2499" s="207"/>
      <c r="NIZ2499" s="238"/>
      <c r="NJA2499" s="207"/>
      <c r="NJB2499" s="207"/>
      <c r="NJC2499" s="187"/>
      <c r="NJD2499" s="187"/>
      <c r="NJE2499" s="204"/>
      <c r="NJF2499" s="272"/>
      <c r="NJG2499" s="207"/>
      <c r="NJH2499" s="238"/>
      <c r="NJI2499" s="207"/>
      <c r="NJJ2499" s="207"/>
      <c r="NJK2499" s="187"/>
      <c r="NJL2499" s="187"/>
      <c r="NJM2499" s="204"/>
      <c r="NJN2499" s="272"/>
      <c r="NJO2499" s="207"/>
      <c r="NJP2499" s="238"/>
      <c r="NJQ2499" s="207"/>
      <c r="NJR2499" s="207"/>
      <c r="NJS2499" s="187"/>
      <c r="NJT2499" s="187"/>
      <c r="NJU2499" s="204"/>
      <c r="NJV2499" s="272"/>
      <c r="NJW2499" s="207"/>
      <c r="NJX2499" s="238"/>
      <c r="NJY2499" s="207"/>
      <c r="NJZ2499" s="207"/>
      <c r="NKA2499" s="187"/>
      <c r="NKB2499" s="187"/>
      <c r="NKC2499" s="204"/>
      <c r="NKD2499" s="272"/>
      <c r="NKE2499" s="207"/>
      <c r="NKF2499" s="238"/>
      <c r="NKG2499" s="207"/>
      <c r="NKH2499" s="207"/>
      <c r="NKI2499" s="187"/>
      <c r="NKJ2499" s="187"/>
      <c r="NKK2499" s="204"/>
      <c r="NKL2499" s="272"/>
      <c r="NKM2499" s="207"/>
      <c r="NKN2499" s="238"/>
      <c r="NKO2499" s="207"/>
      <c r="NKP2499" s="207"/>
      <c r="NKQ2499" s="187"/>
      <c r="NKR2499" s="187"/>
      <c r="NKS2499" s="204"/>
      <c r="NKT2499" s="272"/>
      <c r="NKU2499" s="207"/>
      <c r="NKV2499" s="238"/>
      <c r="NKW2499" s="207"/>
      <c r="NKX2499" s="207"/>
      <c r="NKY2499" s="187"/>
      <c r="NKZ2499" s="187"/>
      <c r="NLA2499" s="204"/>
      <c r="NLB2499" s="272"/>
      <c r="NLC2499" s="207"/>
      <c r="NLD2499" s="238"/>
      <c r="NLE2499" s="207"/>
      <c r="NLF2499" s="207"/>
      <c r="NLG2499" s="187"/>
      <c r="NLH2499" s="187"/>
      <c r="NLI2499" s="204"/>
      <c r="NLJ2499" s="272"/>
      <c r="NLK2499" s="207"/>
      <c r="NLL2499" s="238"/>
      <c r="NLM2499" s="207"/>
      <c r="NLN2499" s="207"/>
      <c r="NLO2499" s="187"/>
      <c r="NLP2499" s="187"/>
      <c r="NLQ2499" s="204"/>
      <c r="NLR2499" s="272"/>
      <c r="NLS2499" s="207"/>
      <c r="NLT2499" s="238"/>
      <c r="NLU2499" s="207"/>
      <c r="NLV2499" s="207"/>
      <c r="NLW2499" s="187"/>
      <c r="NLX2499" s="187"/>
      <c r="NLY2499" s="204"/>
      <c r="NLZ2499" s="272"/>
      <c r="NMA2499" s="207"/>
      <c r="NMB2499" s="238"/>
      <c r="NMC2499" s="207"/>
      <c r="NMD2499" s="207"/>
      <c r="NME2499" s="187"/>
      <c r="NMF2499" s="187"/>
      <c r="NMG2499" s="204"/>
      <c r="NMH2499" s="272"/>
      <c r="NMI2499" s="207"/>
      <c r="NMJ2499" s="238"/>
      <c r="NMK2499" s="207"/>
      <c r="NML2499" s="207"/>
      <c r="NMM2499" s="187"/>
      <c r="NMN2499" s="187"/>
      <c r="NMO2499" s="204"/>
      <c r="NMP2499" s="272"/>
      <c r="NMQ2499" s="207"/>
      <c r="NMR2499" s="238"/>
      <c r="NMS2499" s="207"/>
      <c r="NMT2499" s="207"/>
      <c r="NMU2499" s="187"/>
      <c r="NMV2499" s="187"/>
      <c r="NMW2499" s="204"/>
      <c r="NMX2499" s="272"/>
      <c r="NMY2499" s="207"/>
      <c r="NMZ2499" s="238"/>
      <c r="NNA2499" s="207"/>
      <c r="NNB2499" s="207"/>
      <c r="NNC2499" s="187"/>
      <c r="NND2499" s="187"/>
      <c r="NNE2499" s="204"/>
      <c r="NNF2499" s="272"/>
      <c r="NNG2499" s="207"/>
      <c r="NNH2499" s="238"/>
      <c r="NNI2499" s="207"/>
      <c r="NNJ2499" s="207"/>
      <c r="NNK2499" s="187"/>
      <c r="NNL2499" s="187"/>
      <c r="NNM2499" s="204"/>
      <c r="NNN2499" s="272"/>
      <c r="NNO2499" s="207"/>
      <c r="NNP2499" s="238"/>
      <c r="NNQ2499" s="207"/>
      <c r="NNR2499" s="207"/>
      <c r="NNS2499" s="187"/>
      <c r="NNT2499" s="187"/>
      <c r="NNU2499" s="204"/>
      <c r="NNV2499" s="272"/>
      <c r="NNW2499" s="207"/>
      <c r="NNX2499" s="238"/>
      <c r="NNY2499" s="207"/>
      <c r="NNZ2499" s="207"/>
      <c r="NOA2499" s="187"/>
      <c r="NOB2499" s="187"/>
      <c r="NOC2499" s="204"/>
      <c r="NOD2499" s="272"/>
      <c r="NOE2499" s="207"/>
      <c r="NOF2499" s="238"/>
      <c r="NOG2499" s="207"/>
      <c r="NOH2499" s="207"/>
      <c r="NOI2499" s="187"/>
      <c r="NOJ2499" s="187"/>
      <c r="NOK2499" s="204"/>
      <c r="NOL2499" s="272"/>
      <c r="NOM2499" s="207"/>
      <c r="NON2499" s="238"/>
      <c r="NOO2499" s="207"/>
      <c r="NOP2499" s="207"/>
      <c r="NOQ2499" s="187"/>
      <c r="NOR2499" s="187"/>
      <c r="NOS2499" s="204"/>
      <c r="NOT2499" s="272"/>
      <c r="NOU2499" s="207"/>
      <c r="NOV2499" s="238"/>
      <c r="NOW2499" s="207"/>
      <c r="NOX2499" s="207"/>
      <c r="NOY2499" s="187"/>
      <c r="NOZ2499" s="187"/>
      <c r="NPA2499" s="204"/>
      <c r="NPB2499" s="272"/>
      <c r="NPC2499" s="207"/>
      <c r="NPD2499" s="238"/>
      <c r="NPE2499" s="207"/>
      <c r="NPF2499" s="207"/>
      <c r="NPG2499" s="187"/>
      <c r="NPH2499" s="187"/>
      <c r="NPI2499" s="204"/>
      <c r="NPJ2499" s="272"/>
      <c r="NPK2499" s="207"/>
      <c r="NPL2499" s="238"/>
      <c r="NPM2499" s="207"/>
      <c r="NPN2499" s="207"/>
      <c r="NPO2499" s="187"/>
      <c r="NPP2499" s="187"/>
      <c r="NPQ2499" s="204"/>
      <c r="NPR2499" s="272"/>
      <c r="NPS2499" s="207"/>
      <c r="NPT2499" s="238"/>
      <c r="NPU2499" s="207"/>
      <c r="NPV2499" s="207"/>
      <c r="NPW2499" s="187"/>
      <c r="NPX2499" s="187"/>
      <c r="NPY2499" s="204"/>
      <c r="NPZ2499" s="272"/>
      <c r="NQA2499" s="207"/>
      <c r="NQB2499" s="238"/>
      <c r="NQC2499" s="207"/>
      <c r="NQD2499" s="207"/>
      <c r="NQE2499" s="187"/>
      <c r="NQF2499" s="187"/>
      <c r="NQG2499" s="204"/>
      <c r="NQH2499" s="272"/>
      <c r="NQI2499" s="207"/>
      <c r="NQJ2499" s="238"/>
      <c r="NQK2499" s="207"/>
      <c r="NQL2499" s="207"/>
      <c r="NQM2499" s="187"/>
      <c r="NQN2499" s="187"/>
      <c r="NQO2499" s="204"/>
      <c r="NQP2499" s="272"/>
      <c r="NQQ2499" s="207"/>
      <c r="NQR2499" s="238"/>
      <c r="NQS2499" s="207"/>
      <c r="NQT2499" s="207"/>
      <c r="NQU2499" s="187"/>
      <c r="NQV2499" s="187"/>
      <c r="NQW2499" s="204"/>
      <c r="NQX2499" s="272"/>
      <c r="NQY2499" s="207"/>
      <c r="NQZ2499" s="238"/>
      <c r="NRA2499" s="207"/>
      <c r="NRB2499" s="207"/>
      <c r="NRC2499" s="187"/>
      <c r="NRD2499" s="187"/>
      <c r="NRE2499" s="204"/>
      <c r="NRF2499" s="272"/>
      <c r="NRG2499" s="207"/>
      <c r="NRH2499" s="238"/>
      <c r="NRI2499" s="207"/>
      <c r="NRJ2499" s="207"/>
      <c r="NRK2499" s="187"/>
      <c r="NRL2499" s="187"/>
      <c r="NRM2499" s="204"/>
      <c r="NRN2499" s="272"/>
      <c r="NRO2499" s="207"/>
      <c r="NRP2499" s="238"/>
      <c r="NRQ2499" s="207"/>
      <c r="NRR2499" s="207"/>
      <c r="NRS2499" s="187"/>
      <c r="NRT2499" s="187"/>
      <c r="NRU2499" s="204"/>
      <c r="NRV2499" s="272"/>
      <c r="NRW2499" s="207"/>
      <c r="NRX2499" s="238"/>
      <c r="NRY2499" s="207"/>
      <c r="NRZ2499" s="207"/>
      <c r="NSA2499" s="187"/>
      <c r="NSB2499" s="187"/>
      <c r="NSC2499" s="204"/>
      <c r="NSD2499" s="272"/>
      <c r="NSE2499" s="207"/>
      <c r="NSF2499" s="238"/>
      <c r="NSG2499" s="207"/>
      <c r="NSH2499" s="207"/>
      <c r="NSI2499" s="187"/>
      <c r="NSJ2499" s="187"/>
      <c r="NSK2499" s="204"/>
      <c r="NSL2499" s="272"/>
      <c r="NSM2499" s="207"/>
      <c r="NSN2499" s="238"/>
      <c r="NSO2499" s="207"/>
      <c r="NSP2499" s="207"/>
      <c r="NSQ2499" s="187"/>
      <c r="NSR2499" s="187"/>
      <c r="NSS2499" s="204"/>
      <c r="NST2499" s="272"/>
      <c r="NSU2499" s="207"/>
      <c r="NSV2499" s="238"/>
      <c r="NSW2499" s="207"/>
      <c r="NSX2499" s="207"/>
      <c r="NSY2499" s="187"/>
      <c r="NSZ2499" s="187"/>
      <c r="NTA2499" s="204"/>
      <c r="NTB2499" s="272"/>
      <c r="NTC2499" s="207"/>
      <c r="NTD2499" s="238"/>
      <c r="NTE2499" s="207"/>
      <c r="NTF2499" s="207"/>
      <c r="NTG2499" s="187"/>
      <c r="NTH2499" s="187"/>
      <c r="NTI2499" s="204"/>
      <c r="NTJ2499" s="272"/>
      <c r="NTK2499" s="207"/>
      <c r="NTL2499" s="238"/>
      <c r="NTM2499" s="207"/>
      <c r="NTN2499" s="207"/>
      <c r="NTO2499" s="187"/>
      <c r="NTP2499" s="187"/>
      <c r="NTQ2499" s="204"/>
      <c r="NTR2499" s="272"/>
      <c r="NTS2499" s="207"/>
      <c r="NTT2499" s="238"/>
      <c r="NTU2499" s="207"/>
      <c r="NTV2499" s="207"/>
      <c r="NTW2499" s="187"/>
      <c r="NTX2499" s="187"/>
      <c r="NTY2499" s="204"/>
      <c r="NTZ2499" s="272"/>
      <c r="NUA2499" s="207"/>
      <c r="NUB2499" s="238"/>
      <c r="NUC2499" s="207"/>
      <c r="NUD2499" s="207"/>
      <c r="NUE2499" s="187"/>
      <c r="NUF2499" s="187"/>
      <c r="NUG2499" s="204"/>
      <c r="NUH2499" s="272"/>
      <c r="NUI2499" s="207"/>
      <c r="NUJ2499" s="238"/>
      <c r="NUK2499" s="207"/>
      <c r="NUL2499" s="207"/>
      <c r="NUM2499" s="187"/>
      <c r="NUN2499" s="187"/>
      <c r="NUO2499" s="204"/>
      <c r="NUP2499" s="272"/>
      <c r="NUQ2499" s="207"/>
      <c r="NUR2499" s="238"/>
      <c r="NUS2499" s="207"/>
      <c r="NUT2499" s="207"/>
      <c r="NUU2499" s="187"/>
      <c r="NUV2499" s="187"/>
      <c r="NUW2499" s="204"/>
      <c r="NUX2499" s="272"/>
      <c r="NUY2499" s="207"/>
      <c r="NUZ2499" s="238"/>
      <c r="NVA2499" s="207"/>
      <c r="NVB2499" s="207"/>
      <c r="NVC2499" s="187"/>
      <c r="NVD2499" s="187"/>
      <c r="NVE2499" s="204"/>
      <c r="NVF2499" s="272"/>
      <c r="NVG2499" s="207"/>
      <c r="NVH2499" s="238"/>
      <c r="NVI2499" s="207"/>
      <c r="NVJ2499" s="207"/>
      <c r="NVK2499" s="187"/>
      <c r="NVL2499" s="187"/>
      <c r="NVM2499" s="204"/>
      <c r="NVN2499" s="272"/>
      <c r="NVO2499" s="207"/>
      <c r="NVP2499" s="238"/>
      <c r="NVQ2499" s="207"/>
      <c r="NVR2499" s="207"/>
      <c r="NVS2499" s="187"/>
      <c r="NVT2499" s="187"/>
      <c r="NVU2499" s="204"/>
      <c r="NVV2499" s="272"/>
      <c r="NVW2499" s="207"/>
      <c r="NVX2499" s="238"/>
      <c r="NVY2499" s="207"/>
      <c r="NVZ2499" s="207"/>
      <c r="NWA2499" s="187"/>
      <c r="NWB2499" s="187"/>
      <c r="NWC2499" s="204"/>
      <c r="NWD2499" s="272"/>
      <c r="NWE2499" s="207"/>
      <c r="NWF2499" s="238"/>
      <c r="NWG2499" s="207"/>
      <c r="NWH2499" s="207"/>
      <c r="NWI2499" s="187"/>
      <c r="NWJ2499" s="187"/>
      <c r="NWK2499" s="204"/>
      <c r="NWL2499" s="272"/>
      <c r="NWM2499" s="207"/>
      <c r="NWN2499" s="238"/>
      <c r="NWO2499" s="207"/>
      <c r="NWP2499" s="207"/>
      <c r="NWQ2499" s="187"/>
      <c r="NWR2499" s="187"/>
      <c r="NWS2499" s="204"/>
      <c r="NWT2499" s="272"/>
      <c r="NWU2499" s="207"/>
      <c r="NWV2499" s="238"/>
      <c r="NWW2499" s="207"/>
      <c r="NWX2499" s="207"/>
      <c r="NWY2499" s="187"/>
      <c r="NWZ2499" s="187"/>
      <c r="NXA2499" s="204"/>
      <c r="NXB2499" s="272"/>
      <c r="NXC2499" s="207"/>
      <c r="NXD2499" s="238"/>
      <c r="NXE2499" s="207"/>
      <c r="NXF2499" s="207"/>
      <c r="NXG2499" s="187"/>
      <c r="NXH2499" s="187"/>
      <c r="NXI2499" s="204"/>
      <c r="NXJ2499" s="272"/>
      <c r="NXK2499" s="207"/>
      <c r="NXL2499" s="238"/>
      <c r="NXM2499" s="207"/>
      <c r="NXN2499" s="207"/>
      <c r="NXO2499" s="187"/>
      <c r="NXP2499" s="187"/>
      <c r="NXQ2499" s="204"/>
      <c r="NXR2499" s="272"/>
      <c r="NXS2499" s="207"/>
      <c r="NXT2499" s="238"/>
      <c r="NXU2499" s="207"/>
      <c r="NXV2499" s="207"/>
      <c r="NXW2499" s="187"/>
      <c r="NXX2499" s="187"/>
      <c r="NXY2499" s="204"/>
      <c r="NXZ2499" s="272"/>
      <c r="NYA2499" s="207"/>
      <c r="NYB2499" s="238"/>
      <c r="NYC2499" s="207"/>
      <c r="NYD2499" s="207"/>
      <c r="NYE2499" s="187"/>
      <c r="NYF2499" s="187"/>
      <c r="NYG2499" s="204"/>
      <c r="NYH2499" s="272"/>
      <c r="NYI2499" s="207"/>
      <c r="NYJ2499" s="238"/>
      <c r="NYK2499" s="207"/>
      <c r="NYL2499" s="207"/>
      <c r="NYM2499" s="187"/>
      <c r="NYN2499" s="187"/>
      <c r="NYO2499" s="204"/>
      <c r="NYP2499" s="272"/>
      <c r="NYQ2499" s="207"/>
      <c r="NYR2499" s="238"/>
      <c r="NYS2499" s="207"/>
      <c r="NYT2499" s="207"/>
      <c r="NYU2499" s="187"/>
      <c r="NYV2499" s="187"/>
      <c r="NYW2499" s="204"/>
      <c r="NYX2499" s="272"/>
      <c r="NYY2499" s="207"/>
      <c r="NYZ2499" s="238"/>
      <c r="NZA2499" s="207"/>
      <c r="NZB2499" s="207"/>
      <c r="NZC2499" s="187"/>
      <c r="NZD2499" s="187"/>
      <c r="NZE2499" s="204"/>
      <c r="NZF2499" s="272"/>
      <c r="NZG2499" s="207"/>
      <c r="NZH2499" s="238"/>
      <c r="NZI2499" s="207"/>
      <c r="NZJ2499" s="207"/>
      <c r="NZK2499" s="187"/>
      <c r="NZL2499" s="187"/>
      <c r="NZM2499" s="204"/>
      <c r="NZN2499" s="272"/>
      <c r="NZO2499" s="207"/>
      <c r="NZP2499" s="238"/>
      <c r="NZQ2499" s="207"/>
      <c r="NZR2499" s="207"/>
      <c r="NZS2499" s="187"/>
      <c r="NZT2499" s="187"/>
      <c r="NZU2499" s="204"/>
      <c r="NZV2499" s="272"/>
      <c r="NZW2499" s="207"/>
      <c r="NZX2499" s="238"/>
      <c r="NZY2499" s="207"/>
      <c r="NZZ2499" s="207"/>
      <c r="OAA2499" s="187"/>
      <c r="OAB2499" s="187"/>
      <c r="OAC2499" s="204"/>
      <c r="OAD2499" s="272"/>
      <c r="OAE2499" s="207"/>
      <c r="OAF2499" s="238"/>
      <c r="OAG2499" s="207"/>
      <c r="OAH2499" s="207"/>
      <c r="OAI2499" s="187"/>
      <c r="OAJ2499" s="187"/>
      <c r="OAK2499" s="204"/>
      <c r="OAL2499" s="272"/>
      <c r="OAM2499" s="207"/>
      <c r="OAN2499" s="238"/>
      <c r="OAO2499" s="207"/>
      <c r="OAP2499" s="207"/>
      <c r="OAQ2499" s="187"/>
      <c r="OAR2499" s="187"/>
      <c r="OAS2499" s="204"/>
      <c r="OAT2499" s="272"/>
      <c r="OAU2499" s="207"/>
      <c r="OAV2499" s="238"/>
      <c r="OAW2499" s="207"/>
      <c r="OAX2499" s="207"/>
      <c r="OAY2499" s="187"/>
      <c r="OAZ2499" s="187"/>
      <c r="OBA2499" s="204"/>
      <c r="OBB2499" s="272"/>
      <c r="OBC2499" s="207"/>
      <c r="OBD2499" s="238"/>
      <c r="OBE2499" s="207"/>
      <c r="OBF2499" s="207"/>
      <c r="OBG2499" s="187"/>
      <c r="OBH2499" s="187"/>
      <c r="OBI2499" s="204"/>
      <c r="OBJ2499" s="272"/>
      <c r="OBK2499" s="207"/>
      <c r="OBL2499" s="238"/>
      <c r="OBM2499" s="207"/>
      <c r="OBN2499" s="207"/>
      <c r="OBO2499" s="187"/>
      <c r="OBP2499" s="187"/>
      <c r="OBQ2499" s="204"/>
      <c r="OBR2499" s="272"/>
      <c r="OBS2499" s="207"/>
      <c r="OBT2499" s="238"/>
      <c r="OBU2499" s="207"/>
      <c r="OBV2499" s="207"/>
      <c r="OBW2499" s="187"/>
      <c r="OBX2499" s="187"/>
      <c r="OBY2499" s="204"/>
      <c r="OBZ2499" s="272"/>
      <c r="OCA2499" s="207"/>
      <c r="OCB2499" s="238"/>
      <c r="OCC2499" s="207"/>
      <c r="OCD2499" s="207"/>
      <c r="OCE2499" s="187"/>
      <c r="OCF2499" s="187"/>
      <c r="OCG2499" s="204"/>
      <c r="OCH2499" s="272"/>
      <c r="OCI2499" s="207"/>
      <c r="OCJ2499" s="238"/>
      <c r="OCK2499" s="207"/>
      <c r="OCL2499" s="207"/>
      <c r="OCM2499" s="187"/>
      <c r="OCN2499" s="187"/>
      <c r="OCO2499" s="204"/>
      <c r="OCP2499" s="272"/>
      <c r="OCQ2499" s="207"/>
      <c r="OCR2499" s="238"/>
      <c r="OCS2499" s="207"/>
      <c r="OCT2499" s="207"/>
      <c r="OCU2499" s="187"/>
      <c r="OCV2499" s="187"/>
      <c r="OCW2499" s="204"/>
      <c r="OCX2499" s="272"/>
      <c r="OCY2499" s="207"/>
      <c r="OCZ2499" s="238"/>
      <c r="ODA2499" s="207"/>
      <c r="ODB2499" s="207"/>
      <c r="ODC2499" s="187"/>
      <c r="ODD2499" s="187"/>
      <c r="ODE2499" s="204"/>
      <c r="ODF2499" s="272"/>
      <c r="ODG2499" s="207"/>
      <c r="ODH2499" s="238"/>
      <c r="ODI2499" s="207"/>
      <c r="ODJ2499" s="207"/>
      <c r="ODK2499" s="187"/>
      <c r="ODL2499" s="187"/>
      <c r="ODM2499" s="204"/>
      <c r="ODN2499" s="272"/>
      <c r="ODO2499" s="207"/>
      <c r="ODP2499" s="238"/>
      <c r="ODQ2499" s="207"/>
      <c r="ODR2499" s="207"/>
      <c r="ODS2499" s="187"/>
      <c r="ODT2499" s="187"/>
      <c r="ODU2499" s="204"/>
      <c r="ODV2499" s="272"/>
      <c r="ODW2499" s="207"/>
      <c r="ODX2499" s="238"/>
      <c r="ODY2499" s="207"/>
      <c r="ODZ2499" s="207"/>
      <c r="OEA2499" s="187"/>
      <c r="OEB2499" s="187"/>
      <c r="OEC2499" s="204"/>
      <c r="OED2499" s="272"/>
      <c r="OEE2499" s="207"/>
      <c r="OEF2499" s="238"/>
      <c r="OEG2499" s="207"/>
      <c r="OEH2499" s="207"/>
      <c r="OEI2499" s="187"/>
      <c r="OEJ2499" s="187"/>
      <c r="OEK2499" s="204"/>
      <c r="OEL2499" s="272"/>
      <c r="OEM2499" s="207"/>
      <c r="OEN2499" s="238"/>
      <c r="OEO2499" s="207"/>
      <c r="OEP2499" s="207"/>
      <c r="OEQ2499" s="187"/>
      <c r="OER2499" s="187"/>
      <c r="OES2499" s="204"/>
      <c r="OET2499" s="272"/>
      <c r="OEU2499" s="207"/>
      <c r="OEV2499" s="238"/>
      <c r="OEW2499" s="207"/>
      <c r="OEX2499" s="207"/>
      <c r="OEY2499" s="187"/>
      <c r="OEZ2499" s="187"/>
      <c r="OFA2499" s="204"/>
      <c r="OFB2499" s="272"/>
      <c r="OFC2499" s="207"/>
      <c r="OFD2499" s="238"/>
      <c r="OFE2499" s="207"/>
      <c r="OFF2499" s="207"/>
      <c r="OFG2499" s="187"/>
      <c r="OFH2499" s="187"/>
      <c r="OFI2499" s="204"/>
      <c r="OFJ2499" s="272"/>
      <c r="OFK2499" s="207"/>
      <c r="OFL2499" s="238"/>
      <c r="OFM2499" s="207"/>
      <c r="OFN2499" s="207"/>
      <c r="OFO2499" s="187"/>
      <c r="OFP2499" s="187"/>
      <c r="OFQ2499" s="204"/>
      <c r="OFR2499" s="272"/>
      <c r="OFS2499" s="207"/>
      <c r="OFT2499" s="238"/>
      <c r="OFU2499" s="207"/>
      <c r="OFV2499" s="207"/>
      <c r="OFW2499" s="187"/>
      <c r="OFX2499" s="187"/>
      <c r="OFY2499" s="204"/>
      <c r="OFZ2499" s="272"/>
      <c r="OGA2499" s="207"/>
      <c r="OGB2499" s="238"/>
      <c r="OGC2499" s="207"/>
      <c r="OGD2499" s="207"/>
      <c r="OGE2499" s="187"/>
      <c r="OGF2499" s="187"/>
      <c r="OGG2499" s="204"/>
      <c r="OGH2499" s="272"/>
      <c r="OGI2499" s="207"/>
      <c r="OGJ2499" s="238"/>
      <c r="OGK2499" s="207"/>
      <c r="OGL2499" s="207"/>
      <c r="OGM2499" s="187"/>
      <c r="OGN2499" s="187"/>
      <c r="OGO2499" s="204"/>
      <c r="OGP2499" s="272"/>
      <c r="OGQ2499" s="207"/>
      <c r="OGR2499" s="238"/>
      <c r="OGS2499" s="207"/>
      <c r="OGT2499" s="207"/>
      <c r="OGU2499" s="187"/>
      <c r="OGV2499" s="187"/>
      <c r="OGW2499" s="204"/>
      <c r="OGX2499" s="272"/>
      <c r="OGY2499" s="207"/>
      <c r="OGZ2499" s="238"/>
      <c r="OHA2499" s="207"/>
      <c r="OHB2499" s="207"/>
      <c r="OHC2499" s="187"/>
      <c r="OHD2499" s="187"/>
      <c r="OHE2499" s="204"/>
      <c r="OHF2499" s="272"/>
      <c r="OHG2499" s="207"/>
      <c r="OHH2499" s="238"/>
      <c r="OHI2499" s="207"/>
      <c r="OHJ2499" s="207"/>
      <c r="OHK2499" s="187"/>
      <c r="OHL2499" s="187"/>
      <c r="OHM2499" s="204"/>
      <c r="OHN2499" s="272"/>
      <c r="OHO2499" s="207"/>
      <c r="OHP2499" s="238"/>
      <c r="OHQ2499" s="207"/>
      <c r="OHR2499" s="207"/>
      <c r="OHS2499" s="187"/>
      <c r="OHT2499" s="187"/>
      <c r="OHU2499" s="204"/>
      <c r="OHV2499" s="272"/>
      <c r="OHW2499" s="207"/>
      <c r="OHX2499" s="238"/>
      <c r="OHY2499" s="207"/>
      <c r="OHZ2499" s="207"/>
      <c r="OIA2499" s="187"/>
      <c r="OIB2499" s="187"/>
      <c r="OIC2499" s="204"/>
      <c r="OID2499" s="272"/>
      <c r="OIE2499" s="207"/>
      <c r="OIF2499" s="238"/>
      <c r="OIG2499" s="207"/>
      <c r="OIH2499" s="207"/>
      <c r="OII2499" s="187"/>
      <c r="OIJ2499" s="187"/>
      <c r="OIK2499" s="204"/>
      <c r="OIL2499" s="272"/>
      <c r="OIM2499" s="207"/>
      <c r="OIN2499" s="238"/>
      <c r="OIO2499" s="207"/>
      <c r="OIP2499" s="207"/>
      <c r="OIQ2499" s="187"/>
      <c r="OIR2499" s="187"/>
      <c r="OIS2499" s="204"/>
      <c r="OIT2499" s="272"/>
      <c r="OIU2499" s="207"/>
      <c r="OIV2499" s="238"/>
      <c r="OIW2499" s="207"/>
      <c r="OIX2499" s="207"/>
      <c r="OIY2499" s="187"/>
      <c r="OIZ2499" s="187"/>
      <c r="OJA2499" s="204"/>
      <c r="OJB2499" s="272"/>
      <c r="OJC2499" s="207"/>
      <c r="OJD2499" s="238"/>
      <c r="OJE2499" s="207"/>
      <c r="OJF2499" s="207"/>
      <c r="OJG2499" s="187"/>
      <c r="OJH2499" s="187"/>
      <c r="OJI2499" s="204"/>
      <c r="OJJ2499" s="272"/>
      <c r="OJK2499" s="207"/>
      <c r="OJL2499" s="238"/>
      <c r="OJM2499" s="207"/>
      <c r="OJN2499" s="207"/>
      <c r="OJO2499" s="187"/>
      <c r="OJP2499" s="187"/>
      <c r="OJQ2499" s="204"/>
      <c r="OJR2499" s="272"/>
      <c r="OJS2499" s="207"/>
      <c r="OJT2499" s="238"/>
      <c r="OJU2499" s="207"/>
      <c r="OJV2499" s="207"/>
      <c r="OJW2499" s="187"/>
      <c r="OJX2499" s="187"/>
      <c r="OJY2499" s="204"/>
      <c r="OJZ2499" s="272"/>
      <c r="OKA2499" s="207"/>
      <c r="OKB2499" s="238"/>
      <c r="OKC2499" s="207"/>
      <c r="OKD2499" s="207"/>
      <c r="OKE2499" s="187"/>
      <c r="OKF2499" s="187"/>
      <c r="OKG2499" s="204"/>
      <c r="OKH2499" s="272"/>
      <c r="OKI2499" s="207"/>
      <c r="OKJ2499" s="238"/>
      <c r="OKK2499" s="207"/>
      <c r="OKL2499" s="207"/>
      <c r="OKM2499" s="187"/>
      <c r="OKN2499" s="187"/>
      <c r="OKO2499" s="204"/>
      <c r="OKP2499" s="272"/>
      <c r="OKQ2499" s="207"/>
      <c r="OKR2499" s="238"/>
      <c r="OKS2499" s="207"/>
      <c r="OKT2499" s="207"/>
      <c r="OKU2499" s="187"/>
      <c r="OKV2499" s="187"/>
      <c r="OKW2499" s="204"/>
      <c r="OKX2499" s="272"/>
      <c r="OKY2499" s="207"/>
      <c r="OKZ2499" s="238"/>
      <c r="OLA2499" s="207"/>
      <c r="OLB2499" s="207"/>
      <c r="OLC2499" s="187"/>
      <c r="OLD2499" s="187"/>
      <c r="OLE2499" s="204"/>
      <c r="OLF2499" s="272"/>
      <c r="OLG2499" s="207"/>
      <c r="OLH2499" s="238"/>
      <c r="OLI2499" s="207"/>
      <c r="OLJ2499" s="207"/>
      <c r="OLK2499" s="187"/>
      <c r="OLL2499" s="187"/>
      <c r="OLM2499" s="204"/>
      <c r="OLN2499" s="272"/>
      <c r="OLO2499" s="207"/>
      <c r="OLP2499" s="238"/>
      <c r="OLQ2499" s="207"/>
      <c r="OLR2499" s="207"/>
      <c r="OLS2499" s="187"/>
      <c r="OLT2499" s="187"/>
      <c r="OLU2499" s="204"/>
      <c r="OLV2499" s="272"/>
      <c r="OLW2499" s="207"/>
      <c r="OLX2499" s="238"/>
      <c r="OLY2499" s="207"/>
      <c r="OLZ2499" s="207"/>
      <c r="OMA2499" s="187"/>
      <c r="OMB2499" s="187"/>
      <c r="OMC2499" s="204"/>
      <c r="OMD2499" s="272"/>
      <c r="OME2499" s="207"/>
      <c r="OMF2499" s="238"/>
      <c r="OMG2499" s="207"/>
      <c r="OMH2499" s="207"/>
      <c r="OMI2499" s="187"/>
      <c r="OMJ2499" s="187"/>
      <c r="OMK2499" s="204"/>
      <c r="OML2499" s="272"/>
      <c r="OMM2499" s="207"/>
      <c r="OMN2499" s="238"/>
      <c r="OMO2499" s="207"/>
      <c r="OMP2499" s="207"/>
      <c r="OMQ2499" s="187"/>
      <c r="OMR2499" s="187"/>
      <c r="OMS2499" s="204"/>
      <c r="OMT2499" s="272"/>
      <c r="OMU2499" s="207"/>
      <c r="OMV2499" s="238"/>
      <c r="OMW2499" s="207"/>
      <c r="OMX2499" s="207"/>
      <c r="OMY2499" s="187"/>
      <c r="OMZ2499" s="187"/>
      <c r="ONA2499" s="204"/>
      <c r="ONB2499" s="272"/>
      <c r="ONC2499" s="207"/>
      <c r="OND2499" s="238"/>
      <c r="ONE2499" s="207"/>
      <c r="ONF2499" s="207"/>
      <c r="ONG2499" s="187"/>
      <c r="ONH2499" s="187"/>
      <c r="ONI2499" s="204"/>
      <c r="ONJ2499" s="272"/>
      <c r="ONK2499" s="207"/>
      <c r="ONL2499" s="238"/>
      <c r="ONM2499" s="207"/>
      <c r="ONN2499" s="207"/>
      <c r="ONO2499" s="187"/>
      <c r="ONP2499" s="187"/>
      <c r="ONQ2499" s="204"/>
      <c r="ONR2499" s="272"/>
      <c r="ONS2499" s="207"/>
      <c r="ONT2499" s="238"/>
      <c r="ONU2499" s="207"/>
      <c r="ONV2499" s="207"/>
      <c r="ONW2499" s="187"/>
      <c r="ONX2499" s="187"/>
      <c r="ONY2499" s="204"/>
      <c r="ONZ2499" s="272"/>
      <c r="OOA2499" s="207"/>
      <c r="OOB2499" s="238"/>
      <c r="OOC2499" s="207"/>
      <c r="OOD2499" s="207"/>
      <c r="OOE2499" s="187"/>
      <c r="OOF2499" s="187"/>
      <c r="OOG2499" s="204"/>
      <c r="OOH2499" s="272"/>
      <c r="OOI2499" s="207"/>
      <c r="OOJ2499" s="238"/>
      <c r="OOK2499" s="207"/>
      <c r="OOL2499" s="207"/>
      <c r="OOM2499" s="187"/>
      <c r="OON2499" s="187"/>
      <c r="OOO2499" s="204"/>
      <c r="OOP2499" s="272"/>
      <c r="OOQ2499" s="207"/>
      <c r="OOR2499" s="238"/>
      <c r="OOS2499" s="207"/>
      <c r="OOT2499" s="207"/>
      <c r="OOU2499" s="187"/>
      <c r="OOV2499" s="187"/>
      <c r="OOW2499" s="204"/>
      <c r="OOX2499" s="272"/>
      <c r="OOY2499" s="207"/>
      <c r="OOZ2499" s="238"/>
      <c r="OPA2499" s="207"/>
      <c r="OPB2499" s="207"/>
      <c r="OPC2499" s="187"/>
      <c r="OPD2499" s="187"/>
      <c r="OPE2499" s="204"/>
      <c r="OPF2499" s="272"/>
      <c r="OPG2499" s="207"/>
      <c r="OPH2499" s="238"/>
      <c r="OPI2499" s="207"/>
      <c r="OPJ2499" s="207"/>
      <c r="OPK2499" s="187"/>
      <c r="OPL2499" s="187"/>
      <c r="OPM2499" s="204"/>
      <c r="OPN2499" s="272"/>
      <c r="OPO2499" s="207"/>
      <c r="OPP2499" s="238"/>
      <c r="OPQ2499" s="207"/>
      <c r="OPR2499" s="207"/>
      <c r="OPS2499" s="187"/>
      <c r="OPT2499" s="187"/>
      <c r="OPU2499" s="204"/>
      <c r="OPV2499" s="272"/>
      <c r="OPW2499" s="207"/>
      <c r="OPX2499" s="238"/>
      <c r="OPY2499" s="207"/>
      <c r="OPZ2499" s="207"/>
      <c r="OQA2499" s="187"/>
      <c r="OQB2499" s="187"/>
      <c r="OQC2499" s="204"/>
      <c r="OQD2499" s="272"/>
      <c r="OQE2499" s="207"/>
      <c r="OQF2499" s="238"/>
      <c r="OQG2499" s="207"/>
      <c r="OQH2499" s="207"/>
      <c r="OQI2499" s="187"/>
      <c r="OQJ2499" s="187"/>
      <c r="OQK2499" s="204"/>
      <c r="OQL2499" s="272"/>
      <c r="OQM2499" s="207"/>
      <c r="OQN2499" s="238"/>
      <c r="OQO2499" s="207"/>
      <c r="OQP2499" s="207"/>
      <c r="OQQ2499" s="187"/>
      <c r="OQR2499" s="187"/>
      <c r="OQS2499" s="204"/>
      <c r="OQT2499" s="272"/>
      <c r="OQU2499" s="207"/>
      <c r="OQV2499" s="238"/>
      <c r="OQW2499" s="207"/>
      <c r="OQX2499" s="207"/>
      <c r="OQY2499" s="187"/>
      <c r="OQZ2499" s="187"/>
      <c r="ORA2499" s="204"/>
      <c r="ORB2499" s="272"/>
      <c r="ORC2499" s="207"/>
      <c r="ORD2499" s="238"/>
      <c r="ORE2499" s="207"/>
      <c r="ORF2499" s="207"/>
      <c r="ORG2499" s="187"/>
      <c r="ORH2499" s="187"/>
      <c r="ORI2499" s="204"/>
      <c r="ORJ2499" s="272"/>
      <c r="ORK2499" s="207"/>
      <c r="ORL2499" s="238"/>
      <c r="ORM2499" s="207"/>
      <c r="ORN2499" s="207"/>
      <c r="ORO2499" s="187"/>
      <c r="ORP2499" s="187"/>
      <c r="ORQ2499" s="204"/>
      <c r="ORR2499" s="272"/>
      <c r="ORS2499" s="207"/>
      <c r="ORT2499" s="238"/>
      <c r="ORU2499" s="207"/>
      <c r="ORV2499" s="207"/>
      <c r="ORW2499" s="187"/>
      <c r="ORX2499" s="187"/>
      <c r="ORY2499" s="204"/>
      <c r="ORZ2499" s="272"/>
      <c r="OSA2499" s="207"/>
      <c r="OSB2499" s="238"/>
      <c r="OSC2499" s="207"/>
      <c r="OSD2499" s="207"/>
      <c r="OSE2499" s="187"/>
      <c r="OSF2499" s="187"/>
      <c r="OSG2499" s="204"/>
      <c r="OSH2499" s="272"/>
      <c r="OSI2499" s="207"/>
      <c r="OSJ2499" s="238"/>
      <c r="OSK2499" s="207"/>
      <c r="OSL2499" s="207"/>
      <c r="OSM2499" s="187"/>
      <c r="OSN2499" s="187"/>
      <c r="OSO2499" s="204"/>
      <c r="OSP2499" s="272"/>
      <c r="OSQ2499" s="207"/>
      <c r="OSR2499" s="238"/>
      <c r="OSS2499" s="207"/>
      <c r="OST2499" s="207"/>
      <c r="OSU2499" s="187"/>
      <c r="OSV2499" s="187"/>
      <c r="OSW2499" s="204"/>
      <c r="OSX2499" s="272"/>
      <c r="OSY2499" s="207"/>
      <c r="OSZ2499" s="238"/>
      <c r="OTA2499" s="207"/>
      <c r="OTB2499" s="207"/>
      <c r="OTC2499" s="187"/>
      <c r="OTD2499" s="187"/>
      <c r="OTE2499" s="204"/>
      <c r="OTF2499" s="272"/>
      <c r="OTG2499" s="207"/>
      <c r="OTH2499" s="238"/>
      <c r="OTI2499" s="207"/>
      <c r="OTJ2499" s="207"/>
      <c r="OTK2499" s="187"/>
      <c r="OTL2499" s="187"/>
      <c r="OTM2499" s="204"/>
      <c r="OTN2499" s="272"/>
      <c r="OTO2499" s="207"/>
      <c r="OTP2499" s="238"/>
      <c r="OTQ2499" s="207"/>
      <c r="OTR2499" s="207"/>
      <c r="OTS2499" s="187"/>
      <c r="OTT2499" s="187"/>
      <c r="OTU2499" s="204"/>
      <c r="OTV2499" s="272"/>
      <c r="OTW2499" s="207"/>
      <c r="OTX2499" s="238"/>
      <c r="OTY2499" s="207"/>
      <c r="OTZ2499" s="207"/>
      <c r="OUA2499" s="187"/>
      <c r="OUB2499" s="187"/>
      <c r="OUC2499" s="204"/>
      <c r="OUD2499" s="272"/>
      <c r="OUE2499" s="207"/>
      <c r="OUF2499" s="238"/>
      <c r="OUG2499" s="207"/>
      <c r="OUH2499" s="207"/>
      <c r="OUI2499" s="187"/>
      <c r="OUJ2499" s="187"/>
      <c r="OUK2499" s="204"/>
      <c r="OUL2499" s="272"/>
      <c r="OUM2499" s="207"/>
      <c r="OUN2499" s="238"/>
      <c r="OUO2499" s="207"/>
      <c r="OUP2499" s="207"/>
      <c r="OUQ2499" s="187"/>
      <c r="OUR2499" s="187"/>
      <c r="OUS2499" s="204"/>
      <c r="OUT2499" s="272"/>
      <c r="OUU2499" s="207"/>
      <c r="OUV2499" s="238"/>
      <c r="OUW2499" s="207"/>
      <c r="OUX2499" s="207"/>
      <c r="OUY2499" s="187"/>
      <c r="OUZ2499" s="187"/>
      <c r="OVA2499" s="204"/>
      <c r="OVB2499" s="272"/>
      <c r="OVC2499" s="207"/>
      <c r="OVD2499" s="238"/>
      <c r="OVE2499" s="207"/>
      <c r="OVF2499" s="207"/>
      <c r="OVG2499" s="187"/>
      <c r="OVH2499" s="187"/>
      <c r="OVI2499" s="204"/>
      <c r="OVJ2499" s="272"/>
      <c r="OVK2499" s="207"/>
      <c r="OVL2499" s="238"/>
      <c r="OVM2499" s="207"/>
      <c r="OVN2499" s="207"/>
      <c r="OVO2499" s="187"/>
      <c r="OVP2499" s="187"/>
      <c r="OVQ2499" s="204"/>
      <c r="OVR2499" s="272"/>
      <c r="OVS2499" s="207"/>
      <c r="OVT2499" s="238"/>
      <c r="OVU2499" s="207"/>
      <c r="OVV2499" s="207"/>
      <c r="OVW2499" s="187"/>
      <c r="OVX2499" s="187"/>
      <c r="OVY2499" s="204"/>
      <c r="OVZ2499" s="272"/>
      <c r="OWA2499" s="207"/>
      <c r="OWB2499" s="238"/>
      <c r="OWC2499" s="207"/>
      <c r="OWD2499" s="207"/>
      <c r="OWE2499" s="187"/>
      <c r="OWF2499" s="187"/>
      <c r="OWG2499" s="204"/>
      <c r="OWH2499" s="272"/>
      <c r="OWI2499" s="207"/>
      <c r="OWJ2499" s="238"/>
      <c r="OWK2499" s="207"/>
      <c r="OWL2499" s="207"/>
      <c r="OWM2499" s="187"/>
      <c r="OWN2499" s="187"/>
      <c r="OWO2499" s="204"/>
      <c r="OWP2499" s="272"/>
      <c r="OWQ2499" s="207"/>
      <c r="OWR2499" s="238"/>
      <c r="OWS2499" s="207"/>
      <c r="OWT2499" s="207"/>
      <c r="OWU2499" s="187"/>
      <c r="OWV2499" s="187"/>
      <c r="OWW2499" s="204"/>
      <c r="OWX2499" s="272"/>
      <c r="OWY2499" s="207"/>
      <c r="OWZ2499" s="238"/>
      <c r="OXA2499" s="207"/>
      <c r="OXB2499" s="207"/>
      <c r="OXC2499" s="187"/>
      <c r="OXD2499" s="187"/>
      <c r="OXE2499" s="204"/>
      <c r="OXF2499" s="272"/>
      <c r="OXG2499" s="207"/>
      <c r="OXH2499" s="238"/>
      <c r="OXI2499" s="207"/>
      <c r="OXJ2499" s="207"/>
      <c r="OXK2499" s="187"/>
      <c r="OXL2499" s="187"/>
      <c r="OXM2499" s="204"/>
      <c r="OXN2499" s="272"/>
      <c r="OXO2499" s="207"/>
      <c r="OXP2499" s="238"/>
      <c r="OXQ2499" s="207"/>
      <c r="OXR2499" s="207"/>
      <c r="OXS2499" s="187"/>
      <c r="OXT2499" s="187"/>
      <c r="OXU2499" s="204"/>
      <c r="OXV2499" s="272"/>
      <c r="OXW2499" s="207"/>
      <c r="OXX2499" s="238"/>
      <c r="OXY2499" s="207"/>
      <c r="OXZ2499" s="207"/>
      <c r="OYA2499" s="187"/>
      <c r="OYB2499" s="187"/>
      <c r="OYC2499" s="204"/>
      <c r="OYD2499" s="272"/>
      <c r="OYE2499" s="207"/>
      <c r="OYF2499" s="238"/>
      <c r="OYG2499" s="207"/>
      <c r="OYH2499" s="207"/>
      <c r="OYI2499" s="187"/>
      <c r="OYJ2499" s="187"/>
      <c r="OYK2499" s="204"/>
      <c r="OYL2499" s="272"/>
      <c r="OYM2499" s="207"/>
      <c r="OYN2499" s="238"/>
      <c r="OYO2499" s="207"/>
      <c r="OYP2499" s="207"/>
      <c r="OYQ2499" s="187"/>
      <c r="OYR2499" s="187"/>
      <c r="OYS2499" s="204"/>
      <c r="OYT2499" s="272"/>
      <c r="OYU2499" s="207"/>
      <c r="OYV2499" s="238"/>
      <c r="OYW2499" s="207"/>
      <c r="OYX2499" s="207"/>
      <c r="OYY2499" s="187"/>
      <c r="OYZ2499" s="187"/>
      <c r="OZA2499" s="204"/>
      <c r="OZB2499" s="272"/>
      <c r="OZC2499" s="207"/>
      <c r="OZD2499" s="238"/>
      <c r="OZE2499" s="207"/>
      <c r="OZF2499" s="207"/>
      <c r="OZG2499" s="187"/>
      <c r="OZH2499" s="187"/>
      <c r="OZI2499" s="204"/>
      <c r="OZJ2499" s="272"/>
      <c r="OZK2499" s="207"/>
      <c r="OZL2499" s="238"/>
      <c r="OZM2499" s="207"/>
      <c r="OZN2499" s="207"/>
      <c r="OZO2499" s="187"/>
      <c r="OZP2499" s="187"/>
      <c r="OZQ2499" s="204"/>
      <c r="OZR2499" s="272"/>
      <c r="OZS2499" s="207"/>
      <c r="OZT2499" s="238"/>
      <c r="OZU2499" s="207"/>
      <c r="OZV2499" s="207"/>
      <c r="OZW2499" s="187"/>
      <c r="OZX2499" s="187"/>
      <c r="OZY2499" s="204"/>
      <c r="OZZ2499" s="272"/>
      <c r="PAA2499" s="207"/>
      <c r="PAB2499" s="238"/>
      <c r="PAC2499" s="207"/>
      <c r="PAD2499" s="207"/>
      <c r="PAE2499" s="187"/>
      <c r="PAF2499" s="187"/>
      <c r="PAG2499" s="204"/>
      <c r="PAH2499" s="272"/>
      <c r="PAI2499" s="207"/>
      <c r="PAJ2499" s="238"/>
      <c r="PAK2499" s="207"/>
      <c r="PAL2499" s="207"/>
      <c r="PAM2499" s="187"/>
      <c r="PAN2499" s="187"/>
      <c r="PAO2499" s="204"/>
      <c r="PAP2499" s="272"/>
      <c r="PAQ2499" s="207"/>
      <c r="PAR2499" s="238"/>
      <c r="PAS2499" s="207"/>
      <c r="PAT2499" s="207"/>
      <c r="PAU2499" s="187"/>
      <c r="PAV2499" s="187"/>
      <c r="PAW2499" s="204"/>
      <c r="PAX2499" s="272"/>
      <c r="PAY2499" s="207"/>
      <c r="PAZ2499" s="238"/>
      <c r="PBA2499" s="207"/>
      <c r="PBB2499" s="207"/>
      <c r="PBC2499" s="187"/>
      <c r="PBD2499" s="187"/>
      <c r="PBE2499" s="204"/>
      <c r="PBF2499" s="272"/>
      <c r="PBG2499" s="207"/>
      <c r="PBH2499" s="238"/>
      <c r="PBI2499" s="207"/>
      <c r="PBJ2499" s="207"/>
      <c r="PBK2499" s="187"/>
      <c r="PBL2499" s="187"/>
      <c r="PBM2499" s="204"/>
      <c r="PBN2499" s="272"/>
      <c r="PBO2499" s="207"/>
      <c r="PBP2499" s="238"/>
      <c r="PBQ2499" s="207"/>
      <c r="PBR2499" s="207"/>
      <c r="PBS2499" s="187"/>
      <c r="PBT2499" s="187"/>
      <c r="PBU2499" s="204"/>
      <c r="PBV2499" s="272"/>
      <c r="PBW2499" s="207"/>
      <c r="PBX2499" s="238"/>
      <c r="PBY2499" s="207"/>
      <c r="PBZ2499" s="207"/>
      <c r="PCA2499" s="187"/>
      <c r="PCB2499" s="187"/>
      <c r="PCC2499" s="204"/>
      <c r="PCD2499" s="272"/>
      <c r="PCE2499" s="207"/>
      <c r="PCF2499" s="238"/>
      <c r="PCG2499" s="207"/>
      <c r="PCH2499" s="207"/>
      <c r="PCI2499" s="187"/>
      <c r="PCJ2499" s="187"/>
      <c r="PCK2499" s="204"/>
      <c r="PCL2499" s="272"/>
      <c r="PCM2499" s="207"/>
      <c r="PCN2499" s="238"/>
      <c r="PCO2499" s="207"/>
      <c r="PCP2499" s="207"/>
      <c r="PCQ2499" s="187"/>
      <c r="PCR2499" s="187"/>
      <c r="PCS2499" s="204"/>
      <c r="PCT2499" s="272"/>
      <c r="PCU2499" s="207"/>
      <c r="PCV2499" s="238"/>
      <c r="PCW2499" s="207"/>
      <c r="PCX2499" s="207"/>
      <c r="PCY2499" s="187"/>
      <c r="PCZ2499" s="187"/>
      <c r="PDA2499" s="204"/>
      <c r="PDB2499" s="272"/>
      <c r="PDC2499" s="207"/>
      <c r="PDD2499" s="238"/>
      <c r="PDE2499" s="207"/>
      <c r="PDF2499" s="207"/>
      <c r="PDG2499" s="187"/>
      <c r="PDH2499" s="187"/>
      <c r="PDI2499" s="204"/>
      <c r="PDJ2499" s="272"/>
      <c r="PDK2499" s="207"/>
      <c r="PDL2499" s="238"/>
      <c r="PDM2499" s="207"/>
      <c r="PDN2499" s="207"/>
      <c r="PDO2499" s="187"/>
      <c r="PDP2499" s="187"/>
      <c r="PDQ2499" s="204"/>
      <c r="PDR2499" s="272"/>
      <c r="PDS2499" s="207"/>
      <c r="PDT2499" s="238"/>
      <c r="PDU2499" s="207"/>
      <c r="PDV2499" s="207"/>
      <c r="PDW2499" s="187"/>
      <c r="PDX2499" s="187"/>
      <c r="PDY2499" s="204"/>
      <c r="PDZ2499" s="272"/>
      <c r="PEA2499" s="207"/>
      <c r="PEB2499" s="238"/>
      <c r="PEC2499" s="207"/>
      <c r="PED2499" s="207"/>
      <c r="PEE2499" s="187"/>
      <c r="PEF2499" s="187"/>
      <c r="PEG2499" s="204"/>
      <c r="PEH2499" s="272"/>
      <c r="PEI2499" s="207"/>
      <c r="PEJ2499" s="238"/>
      <c r="PEK2499" s="207"/>
      <c r="PEL2499" s="207"/>
      <c r="PEM2499" s="187"/>
      <c r="PEN2499" s="187"/>
      <c r="PEO2499" s="204"/>
      <c r="PEP2499" s="272"/>
      <c r="PEQ2499" s="207"/>
      <c r="PER2499" s="238"/>
      <c r="PES2499" s="207"/>
      <c r="PET2499" s="207"/>
      <c r="PEU2499" s="187"/>
      <c r="PEV2499" s="187"/>
      <c r="PEW2499" s="204"/>
      <c r="PEX2499" s="272"/>
      <c r="PEY2499" s="207"/>
      <c r="PEZ2499" s="238"/>
      <c r="PFA2499" s="207"/>
      <c r="PFB2499" s="207"/>
      <c r="PFC2499" s="187"/>
      <c r="PFD2499" s="187"/>
      <c r="PFE2499" s="204"/>
      <c r="PFF2499" s="272"/>
      <c r="PFG2499" s="207"/>
      <c r="PFH2499" s="238"/>
      <c r="PFI2499" s="207"/>
      <c r="PFJ2499" s="207"/>
      <c r="PFK2499" s="187"/>
      <c r="PFL2499" s="187"/>
      <c r="PFM2499" s="204"/>
      <c r="PFN2499" s="272"/>
      <c r="PFO2499" s="207"/>
      <c r="PFP2499" s="238"/>
      <c r="PFQ2499" s="207"/>
      <c r="PFR2499" s="207"/>
      <c r="PFS2499" s="187"/>
      <c r="PFT2499" s="187"/>
      <c r="PFU2499" s="204"/>
      <c r="PFV2499" s="272"/>
      <c r="PFW2499" s="207"/>
      <c r="PFX2499" s="238"/>
      <c r="PFY2499" s="207"/>
      <c r="PFZ2499" s="207"/>
      <c r="PGA2499" s="187"/>
      <c r="PGB2499" s="187"/>
      <c r="PGC2499" s="204"/>
      <c r="PGD2499" s="272"/>
      <c r="PGE2499" s="207"/>
      <c r="PGF2499" s="238"/>
      <c r="PGG2499" s="207"/>
      <c r="PGH2499" s="207"/>
      <c r="PGI2499" s="187"/>
      <c r="PGJ2499" s="187"/>
      <c r="PGK2499" s="204"/>
      <c r="PGL2499" s="272"/>
      <c r="PGM2499" s="207"/>
      <c r="PGN2499" s="238"/>
      <c r="PGO2499" s="207"/>
      <c r="PGP2499" s="207"/>
      <c r="PGQ2499" s="187"/>
      <c r="PGR2499" s="187"/>
      <c r="PGS2499" s="204"/>
      <c r="PGT2499" s="272"/>
      <c r="PGU2499" s="207"/>
      <c r="PGV2499" s="238"/>
      <c r="PGW2499" s="207"/>
      <c r="PGX2499" s="207"/>
      <c r="PGY2499" s="187"/>
      <c r="PGZ2499" s="187"/>
      <c r="PHA2499" s="204"/>
      <c r="PHB2499" s="272"/>
      <c r="PHC2499" s="207"/>
      <c r="PHD2499" s="238"/>
      <c r="PHE2499" s="207"/>
      <c r="PHF2499" s="207"/>
      <c r="PHG2499" s="187"/>
      <c r="PHH2499" s="187"/>
      <c r="PHI2499" s="204"/>
      <c r="PHJ2499" s="272"/>
      <c r="PHK2499" s="207"/>
      <c r="PHL2499" s="238"/>
      <c r="PHM2499" s="207"/>
      <c r="PHN2499" s="207"/>
      <c r="PHO2499" s="187"/>
      <c r="PHP2499" s="187"/>
      <c r="PHQ2499" s="204"/>
      <c r="PHR2499" s="272"/>
      <c r="PHS2499" s="207"/>
      <c r="PHT2499" s="238"/>
      <c r="PHU2499" s="207"/>
      <c r="PHV2499" s="207"/>
      <c r="PHW2499" s="187"/>
      <c r="PHX2499" s="187"/>
      <c r="PHY2499" s="204"/>
      <c r="PHZ2499" s="272"/>
      <c r="PIA2499" s="207"/>
      <c r="PIB2499" s="238"/>
      <c r="PIC2499" s="207"/>
      <c r="PID2499" s="207"/>
      <c r="PIE2499" s="187"/>
      <c r="PIF2499" s="187"/>
      <c r="PIG2499" s="204"/>
      <c r="PIH2499" s="272"/>
      <c r="PII2499" s="207"/>
      <c r="PIJ2499" s="238"/>
      <c r="PIK2499" s="207"/>
      <c r="PIL2499" s="207"/>
      <c r="PIM2499" s="187"/>
      <c r="PIN2499" s="187"/>
      <c r="PIO2499" s="204"/>
      <c r="PIP2499" s="272"/>
      <c r="PIQ2499" s="207"/>
      <c r="PIR2499" s="238"/>
      <c r="PIS2499" s="207"/>
      <c r="PIT2499" s="207"/>
      <c r="PIU2499" s="187"/>
      <c r="PIV2499" s="187"/>
      <c r="PIW2499" s="204"/>
      <c r="PIX2499" s="272"/>
      <c r="PIY2499" s="207"/>
      <c r="PIZ2499" s="238"/>
      <c r="PJA2499" s="207"/>
      <c r="PJB2499" s="207"/>
      <c r="PJC2499" s="187"/>
      <c r="PJD2499" s="187"/>
      <c r="PJE2499" s="204"/>
      <c r="PJF2499" s="272"/>
      <c r="PJG2499" s="207"/>
      <c r="PJH2499" s="238"/>
      <c r="PJI2499" s="207"/>
      <c r="PJJ2499" s="207"/>
      <c r="PJK2499" s="187"/>
      <c r="PJL2499" s="187"/>
      <c r="PJM2499" s="204"/>
      <c r="PJN2499" s="272"/>
      <c r="PJO2499" s="207"/>
      <c r="PJP2499" s="238"/>
      <c r="PJQ2499" s="207"/>
      <c r="PJR2499" s="207"/>
      <c r="PJS2499" s="187"/>
      <c r="PJT2499" s="187"/>
      <c r="PJU2499" s="204"/>
      <c r="PJV2499" s="272"/>
      <c r="PJW2499" s="207"/>
      <c r="PJX2499" s="238"/>
      <c r="PJY2499" s="207"/>
      <c r="PJZ2499" s="207"/>
      <c r="PKA2499" s="187"/>
      <c r="PKB2499" s="187"/>
      <c r="PKC2499" s="204"/>
      <c r="PKD2499" s="272"/>
      <c r="PKE2499" s="207"/>
      <c r="PKF2499" s="238"/>
      <c r="PKG2499" s="207"/>
      <c r="PKH2499" s="207"/>
      <c r="PKI2499" s="187"/>
      <c r="PKJ2499" s="187"/>
      <c r="PKK2499" s="204"/>
      <c r="PKL2499" s="272"/>
      <c r="PKM2499" s="207"/>
      <c r="PKN2499" s="238"/>
      <c r="PKO2499" s="207"/>
      <c r="PKP2499" s="207"/>
      <c r="PKQ2499" s="187"/>
      <c r="PKR2499" s="187"/>
      <c r="PKS2499" s="204"/>
      <c r="PKT2499" s="272"/>
      <c r="PKU2499" s="207"/>
      <c r="PKV2499" s="238"/>
      <c r="PKW2499" s="207"/>
      <c r="PKX2499" s="207"/>
      <c r="PKY2499" s="187"/>
      <c r="PKZ2499" s="187"/>
      <c r="PLA2499" s="204"/>
      <c r="PLB2499" s="272"/>
      <c r="PLC2499" s="207"/>
      <c r="PLD2499" s="238"/>
      <c r="PLE2499" s="207"/>
      <c r="PLF2499" s="207"/>
      <c r="PLG2499" s="187"/>
      <c r="PLH2499" s="187"/>
      <c r="PLI2499" s="204"/>
      <c r="PLJ2499" s="272"/>
      <c r="PLK2499" s="207"/>
      <c r="PLL2499" s="238"/>
      <c r="PLM2499" s="207"/>
      <c r="PLN2499" s="207"/>
      <c r="PLO2499" s="187"/>
      <c r="PLP2499" s="187"/>
      <c r="PLQ2499" s="204"/>
      <c r="PLR2499" s="272"/>
      <c r="PLS2499" s="207"/>
      <c r="PLT2499" s="238"/>
      <c r="PLU2499" s="207"/>
      <c r="PLV2499" s="207"/>
      <c r="PLW2499" s="187"/>
      <c r="PLX2499" s="187"/>
      <c r="PLY2499" s="204"/>
      <c r="PLZ2499" s="272"/>
      <c r="PMA2499" s="207"/>
      <c r="PMB2499" s="238"/>
      <c r="PMC2499" s="207"/>
      <c r="PMD2499" s="207"/>
      <c r="PME2499" s="187"/>
      <c r="PMF2499" s="187"/>
      <c r="PMG2499" s="204"/>
      <c r="PMH2499" s="272"/>
      <c r="PMI2499" s="207"/>
      <c r="PMJ2499" s="238"/>
      <c r="PMK2499" s="207"/>
      <c r="PML2499" s="207"/>
      <c r="PMM2499" s="187"/>
      <c r="PMN2499" s="187"/>
      <c r="PMO2499" s="204"/>
      <c r="PMP2499" s="272"/>
      <c r="PMQ2499" s="207"/>
      <c r="PMR2499" s="238"/>
      <c r="PMS2499" s="207"/>
      <c r="PMT2499" s="207"/>
      <c r="PMU2499" s="187"/>
      <c r="PMV2499" s="187"/>
      <c r="PMW2499" s="204"/>
      <c r="PMX2499" s="272"/>
      <c r="PMY2499" s="207"/>
      <c r="PMZ2499" s="238"/>
      <c r="PNA2499" s="207"/>
      <c r="PNB2499" s="207"/>
      <c r="PNC2499" s="187"/>
      <c r="PND2499" s="187"/>
      <c r="PNE2499" s="204"/>
      <c r="PNF2499" s="272"/>
      <c r="PNG2499" s="207"/>
      <c r="PNH2499" s="238"/>
      <c r="PNI2499" s="207"/>
      <c r="PNJ2499" s="207"/>
      <c r="PNK2499" s="187"/>
      <c r="PNL2499" s="187"/>
      <c r="PNM2499" s="204"/>
      <c r="PNN2499" s="272"/>
      <c r="PNO2499" s="207"/>
      <c r="PNP2499" s="238"/>
      <c r="PNQ2499" s="207"/>
      <c r="PNR2499" s="207"/>
      <c r="PNS2499" s="187"/>
      <c r="PNT2499" s="187"/>
      <c r="PNU2499" s="204"/>
      <c r="PNV2499" s="272"/>
      <c r="PNW2499" s="207"/>
      <c r="PNX2499" s="238"/>
      <c r="PNY2499" s="207"/>
      <c r="PNZ2499" s="207"/>
      <c r="POA2499" s="187"/>
      <c r="POB2499" s="187"/>
      <c r="POC2499" s="204"/>
      <c r="POD2499" s="272"/>
      <c r="POE2499" s="207"/>
      <c r="POF2499" s="238"/>
      <c r="POG2499" s="207"/>
      <c r="POH2499" s="207"/>
      <c r="POI2499" s="187"/>
      <c r="POJ2499" s="187"/>
      <c r="POK2499" s="204"/>
      <c r="POL2499" s="272"/>
      <c r="POM2499" s="207"/>
      <c r="PON2499" s="238"/>
      <c r="POO2499" s="207"/>
      <c r="POP2499" s="207"/>
      <c r="POQ2499" s="187"/>
      <c r="POR2499" s="187"/>
      <c r="POS2499" s="204"/>
      <c r="POT2499" s="272"/>
      <c r="POU2499" s="207"/>
      <c r="POV2499" s="238"/>
      <c r="POW2499" s="207"/>
      <c r="POX2499" s="207"/>
      <c r="POY2499" s="187"/>
      <c r="POZ2499" s="187"/>
      <c r="PPA2499" s="204"/>
      <c r="PPB2499" s="272"/>
      <c r="PPC2499" s="207"/>
      <c r="PPD2499" s="238"/>
      <c r="PPE2499" s="207"/>
      <c r="PPF2499" s="207"/>
      <c r="PPG2499" s="187"/>
      <c r="PPH2499" s="187"/>
      <c r="PPI2499" s="204"/>
      <c r="PPJ2499" s="272"/>
      <c r="PPK2499" s="207"/>
      <c r="PPL2499" s="238"/>
      <c r="PPM2499" s="207"/>
      <c r="PPN2499" s="207"/>
      <c r="PPO2499" s="187"/>
      <c r="PPP2499" s="187"/>
      <c r="PPQ2499" s="204"/>
      <c r="PPR2499" s="272"/>
      <c r="PPS2499" s="207"/>
      <c r="PPT2499" s="238"/>
      <c r="PPU2499" s="207"/>
      <c r="PPV2499" s="207"/>
      <c r="PPW2499" s="187"/>
      <c r="PPX2499" s="187"/>
      <c r="PPY2499" s="204"/>
      <c r="PPZ2499" s="272"/>
      <c r="PQA2499" s="207"/>
      <c r="PQB2499" s="238"/>
      <c r="PQC2499" s="207"/>
      <c r="PQD2499" s="207"/>
      <c r="PQE2499" s="187"/>
      <c r="PQF2499" s="187"/>
      <c r="PQG2499" s="204"/>
      <c r="PQH2499" s="272"/>
      <c r="PQI2499" s="207"/>
      <c r="PQJ2499" s="238"/>
      <c r="PQK2499" s="207"/>
      <c r="PQL2499" s="207"/>
      <c r="PQM2499" s="187"/>
      <c r="PQN2499" s="187"/>
      <c r="PQO2499" s="204"/>
      <c r="PQP2499" s="272"/>
      <c r="PQQ2499" s="207"/>
      <c r="PQR2499" s="238"/>
      <c r="PQS2499" s="207"/>
      <c r="PQT2499" s="207"/>
      <c r="PQU2499" s="187"/>
      <c r="PQV2499" s="187"/>
      <c r="PQW2499" s="204"/>
      <c r="PQX2499" s="272"/>
      <c r="PQY2499" s="207"/>
      <c r="PQZ2499" s="238"/>
      <c r="PRA2499" s="207"/>
      <c r="PRB2499" s="207"/>
      <c r="PRC2499" s="187"/>
      <c r="PRD2499" s="187"/>
      <c r="PRE2499" s="204"/>
      <c r="PRF2499" s="272"/>
      <c r="PRG2499" s="207"/>
      <c r="PRH2499" s="238"/>
      <c r="PRI2499" s="207"/>
      <c r="PRJ2499" s="207"/>
      <c r="PRK2499" s="187"/>
      <c r="PRL2499" s="187"/>
      <c r="PRM2499" s="204"/>
      <c r="PRN2499" s="272"/>
      <c r="PRO2499" s="207"/>
      <c r="PRP2499" s="238"/>
      <c r="PRQ2499" s="207"/>
      <c r="PRR2499" s="207"/>
      <c r="PRS2499" s="187"/>
      <c r="PRT2499" s="187"/>
      <c r="PRU2499" s="204"/>
      <c r="PRV2499" s="272"/>
      <c r="PRW2499" s="207"/>
      <c r="PRX2499" s="238"/>
      <c r="PRY2499" s="207"/>
      <c r="PRZ2499" s="207"/>
      <c r="PSA2499" s="187"/>
      <c r="PSB2499" s="187"/>
      <c r="PSC2499" s="204"/>
      <c r="PSD2499" s="272"/>
      <c r="PSE2499" s="207"/>
      <c r="PSF2499" s="238"/>
      <c r="PSG2499" s="207"/>
      <c r="PSH2499" s="207"/>
      <c r="PSI2499" s="187"/>
      <c r="PSJ2499" s="187"/>
      <c r="PSK2499" s="204"/>
      <c r="PSL2499" s="272"/>
      <c r="PSM2499" s="207"/>
      <c r="PSN2499" s="238"/>
      <c r="PSO2499" s="207"/>
      <c r="PSP2499" s="207"/>
      <c r="PSQ2499" s="187"/>
      <c r="PSR2499" s="187"/>
      <c r="PSS2499" s="204"/>
      <c r="PST2499" s="272"/>
      <c r="PSU2499" s="207"/>
      <c r="PSV2499" s="238"/>
      <c r="PSW2499" s="207"/>
      <c r="PSX2499" s="207"/>
      <c r="PSY2499" s="187"/>
      <c r="PSZ2499" s="187"/>
      <c r="PTA2499" s="204"/>
      <c r="PTB2499" s="272"/>
      <c r="PTC2499" s="207"/>
      <c r="PTD2499" s="238"/>
      <c r="PTE2499" s="207"/>
      <c r="PTF2499" s="207"/>
      <c r="PTG2499" s="187"/>
      <c r="PTH2499" s="187"/>
      <c r="PTI2499" s="204"/>
      <c r="PTJ2499" s="272"/>
      <c r="PTK2499" s="207"/>
      <c r="PTL2499" s="238"/>
      <c r="PTM2499" s="207"/>
      <c r="PTN2499" s="207"/>
      <c r="PTO2499" s="187"/>
      <c r="PTP2499" s="187"/>
      <c r="PTQ2499" s="204"/>
      <c r="PTR2499" s="272"/>
      <c r="PTS2499" s="207"/>
      <c r="PTT2499" s="238"/>
      <c r="PTU2499" s="207"/>
      <c r="PTV2499" s="207"/>
      <c r="PTW2499" s="187"/>
      <c r="PTX2499" s="187"/>
      <c r="PTY2499" s="204"/>
      <c r="PTZ2499" s="272"/>
      <c r="PUA2499" s="207"/>
      <c r="PUB2499" s="238"/>
      <c r="PUC2499" s="207"/>
      <c r="PUD2499" s="207"/>
      <c r="PUE2499" s="187"/>
      <c r="PUF2499" s="187"/>
      <c r="PUG2499" s="204"/>
      <c r="PUH2499" s="272"/>
      <c r="PUI2499" s="207"/>
      <c r="PUJ2499" s="238"/>
      <c r="PUK2499" s="207"/>
      <c r="PUL2499" s="207"/>
      <c r="PUM2499" s="187"/>
      <c r="PUN2499" s="187"/>
      <c r="PUO2499" s="204"/>
      <c r="PUP2499" s="272"/>
      <c r="PUQ2499" s="207"/>
      <c r="PUR2499" s="238"/>
      <c r="PUS2499" s="207"/>
      <c r="PUT2499" s="207"/>
      <c r="PUU2499" s="187"/>
      <c r="PUV2499" s="187"/>
      <c r="PUW2499" s="204"/>
      <c r="PUX2499" s="272"/>
      <c r="PUY2499" s="207"/>
      <c r="PUZ2499" s="238"/>
      <c r="PVA2499" s="207"/>
      <c r="PVB2499" s="207"/>
      <c r="PVC2499" s="187"/>
      <c r="PVD2499" s="187"/>
      <c r="PVE2499" s="204"/>
      <c r="PVF2499" s="272"/>
      <c r="PVG2499" s="207"/>
      <c r="PVH2499" s="238"/>
      <c r="PVI2499" s="207"/>
      <c r="PVJ2499" s="207"/>
      <c r="PVK2499" s="187"/>
      <c r="PVL2499" s="187"/>
      <c r="PVM2499" s="204"/>
      <c r="PVN2499" s="272"/>
      <c r="PVO2499" s="207"/>
      <c r="PVP2499" s="238"/>
      <c r="PVQ2499" s="207"/>
      <c r="PVR2499" s="207"/>
      <c r="PVS2499" s="187"/>
      <c r="PVT2499" s="187"/>
      <c r="PVU2499" s="204"/>
      <c r="PVV2499" s="272"/>
      <c r="PVW2499" s="207"/>
      <c r="PVX2499" s="238"/>
      <c r="PVY2499" s="207"/>
      <c r="PVZ2499" s="207"/>
      <c r="PWA2499" s="187"/>
      <c r="PWB2499" s="187"/>
      <c r="PWC2499" s="204"/>
      <c r="PWD2499" s="272"/>
      <c r="PWE2499" s="207"/>
      <c r="PWF2499" s="238"/>
      <c r="PWG2499" s="207"/>
      <c r="PWH2499" s="207"/>
      <c r="PWI2499" s="187"/>
      <c r="PWJ2499" s="187"/>
      <c r="PWK2499" s="204"/>
      <c r="PWL2499" s="272"/>
      <c r="PWM2499" s="207"/>
      <c r="PWN2499" s="238"/>
      <c r="PWO2499" s="207"/>
      <c r="PWP2499" s="207"/>
      <c r="PWQ2499" s="187"/>
      <c r="PWR2499" s="187"/>
      <c r="PWS2499" s="204"/>
      <c r="PWT2499" s="272"/>
      <c r="PWU2499" s="207"/>
      <c r="PWV2499" s="238"/>
      <c r="PWW2499" s="207"/>
      <c r="PWX2499" s="207"/>
      <c r="PWY2499" s="187"/>
      <c r="PWZ2499" s="187"/>
      <c r="PXA2499" s="204"/>
      <c r="PXB2499" s="272"/>
      <c r="PXC2499" s="207"/>
      <c r="PXD2499" s="238"/>
      <c r="PXE2499" s="207"/>
      <c r="PXF2499" s="207"/>
      <c r="PXG2499" s="187"/>
      <c r="PXH2499" s="187"/>
      <c r="PXI2499" s="204"/>
      <c r="PXJ2499" s="272"/>
      <c r="PXK2499" s="207"/>
      <c r="PXL2499" s="238"/>
      <c r="PXM2499" s="207"/>
      <c r="PXN2499" s="207"/>
      <c r="PXO2499" s="187"/>
      <c r="PXP2499" s="187"/>
      <c r="PXQ2499" s="204"/>
      <c r="PXR2499" s="272"/>
      <c r="PXS2499" s="207"/>
      <c r="PXT2499" s="238"/>
      <c r="PXU2499" s="207"/>
      <c r="PXV2499" s="207"/>
      <c r="PXW2499" s="187"/>
      <c r="PXX2499" s="187"/>
      <c r="PXY2499" s="204"/>
      <c r="PXZ2499" s="272"/>
      <c r="PYA2499" s="207"/>
      <c r="PYB2499" s="238"/>
      <c r="PYC2499" s="207"/>
      <c r="PYD2499" s="207"/>
      <c r="PYE2499" s="187"/>
      <c r="PYF2499" s="187"/>
      <c r="PYG2499" s="204"/>
      <c r="PYH2499" s="272"/>
      <c r="PYI2499" s="207"/>
      <c r="PYJ2499" s="238"/>
      <c r="PYK2499" s="207"/>
      <c r="PYL2499" s="207"/>
      <c r="PYM2499" s="187"/>
      <c r="PYN2499" s="187"/>
      <c r="PYO2499" s="204"/>
      <c r="PYP2499" s="272"/>
      <c r="PYQ2499" s="207"/>
      <c r="PYR2499" s="238"/>
      <c r="PYS2499" s="207"/>
      <c r="PYT2499" s="207"/>
      <c r="PYU2499" s="187"/>
      <c r="PYV2499" s="187"/>
      <c r="PYW2499" s="204"/>
      <c r="PYX2499" s="272"/>
      <c r="PYY2499" s="207"/>
      <c r="PYZ2499" s="238"/>
      <c r="PZA2499" s="207"/>
      <c r="PZB2499" s="207"/>
      <c r="PZC2499" s="187"/>
      <c r="PZD2499" s="187"/>
      <c r="PZE2499" s="204"/>
      <c r="PZF2499" s="272"/>
      <c r="PZG2499" s="207"/>
      <c r="PZH2499" s="238"/>
      <c r="PZI2499" s="207"/>
      <c r="PZJ2499" s="207"/>
      <c r="PZK2499" s="187"/>
      <c r="PZL2499" s="187"/>
      <c r="PZM2499" s="204"/>
      <c r="PZN2499" s="272"/>
      <c r="PZO2499" s="207"/>
      <c r="PZP2499" s="238"/>
      <c r="PZQ2499" s="207"/>
      <c r="PZR2499" s="207"/>
      <c r="PZS2499" s="187"/>
      <c r="PZT2499" s="187"/>
      <c r="PZU2499" s="204"/>
      <c r="PZV2499" s="272"/>
      <c r="PZW2499" s="207"/>
      <c r="PZX2499" s="238"/>
      <c r="PZY2499" s="207"/>
      <c r="PZZ2499" s="207"/>
      <c r="QAA2499" s="187"/>
      <c r="QAB2499" s="187"/>
      <c r="QAC2499" s="204"/>
      <c r="QAD2499" s="272"/>
      <c r="QAE2499" s="207"/>
      <c r="QAF2499" s="238"/>
      <c r="QAG2499" s="207"/>
      <c r="QAH2499" s="207"/>
      <c r="QAI2499" s="187"/>
      <c r="QAJ2499" s="187"/>
      <c r="QAK2499" s="204"/>
      <c r="QAL2499" s="272"/>
      <c r="QAM2499" s="207"/>
      <c r="QAN2499" s="238"/>
      <c r="QAO2499" s="207"/>
      <c r="QAP2499" s="207"/>
      <c r="QAQ2499" s="187"/>
      <c r="QAR2499" s="187"/>
      <c r="QAS2499" s="204"/>
      <c r="QAT2499" s="272"/>
      <c r="QAU2499" s="207"/>
      <c r="QAV2499" s="238"/>
      <c r="QAW2499" s="207"/>
      <c r="QAX2499" s="207"/>
      <c r="QAY2499" s="187"/>
      <c r="QAZ2499" s="187"/>
      <c r="QBA2499" s="204"/>
      <c r="QBB2499" s="272"/>
      <c r="QBC2499" s="207"/>
      <c r="QBD2499" s="238"/>
      <c r="QBE2499" s="207"/>
      <c r="QBF2499" s="207"/>
      <c r="QBG2499" s="187"/>
      <c r="QBH2499" s="187"/>
      <c r="QBI2499" s="204"/>
      <c r="QBJ2499" s="272"/>
      <c r="QBK2499" s="207"/>
      <c r="QBL2499" s="238"/>
      <c r="QBM2499" s="207"/>
      <c r="QBN2499" s="207"/>
      <c r="QBO2499" s="187"/>
      <c r="QBP2499" s="187"/>
      <c r="QBQ2499" s="204"/>
      <c r="QBR2499" s="272"/>
      <c r="QBS2499" s="207"/>
      <c r="QBT2499" s="238"/>
      <c r="QBU2499" s="207"/>
      <c r="QBV2499" s="207"/>
      <c r="QBW2499" s="187"/>
      <c r="QBX2499" s="187"/>
      <c r="QBY2499" s="204"/>
      <c r="QBZ2499" s="272"/>
      <c r="QCA2499" s="207"/>
      <c r="QCB2499" s="238"/>
      <c r="QCC2499" s="207"/>
      <c r="QCD2499" s="207"/>
      <c r="QCE2499" s="187"/>
      <c r="QCF2499" s="187"/>
      <c r="QCG2499" s="204"/>
      <c r="QCH2499" s="272"/>
      <c r="QCI2499" s="207"/>
      <c r="QCJ2499" s="238"/>
      <c r="QCK2499" s="207"/>
      <c r="QCL2499" s="207"/>
      <c r="QCM2499" s="187"/>
      <c r="QCN2499" s="187"/>
      <c r="QCO2499" s="204"/>
      <c r="QCP2499" s="272"/>
      <c r="QCQ2499" s="207"/>
      <c r="QCR2499" s="238"/>
      <c r="QCS2499" s="207"/>
      <c r="QCT2499" s="207"/>
      <c r="QCU2499" s="187"/>
      <c r="QCV2499" s="187"/>
      <c r="QCW2499" s="204"/>
      <c r="QCX2499" s="272"/>
      <c r="QCY2499" s="207"/>
      <c r="QCZ2499" s="238"/>
      <c r="QDA2499" s="207"/>
      <c r="QDB2499" s="207"/>
      <c r="QDC2499" s="187"/>
      <c r="QDD2499" s="187"/>
      <c r="QDE2499" s="204"/>
      <c r="QDF2499" s="272"/>
      <c r="QDG2499" s="207"/>
      <c r="QDH2499" s="238"/>
      <c r="QDI2499" s="207"/>
      <c r="QDJ2499" s="207"/>
      <c r="QDK2499" s="187"/>
      <c r="QDL2499" s="187"/>
      <c r="QDM2499" s="204"/>
      <c r="QDN2499" s="272"/>
      <c r="QDO2499" s="207"/>
      <c r="QDP2499" s="238"/>
      <c r="QDQ2499" s="207"/>
      <c r="QDR2499" s="207"/>
      <c r="QDS2499" s="187"/>
      <c r="QDT2499" s="187"/>
      <c r="QDU2499" s="204"/>
      <c r="QDV2499" s="272"/>
      <c r="QDW2499" s="207"/>
      <c r="QDX2499" s="238"/>
      <c r="QDY2499" s="207"/>
      <c r="QDZ2499" s="207"/>
      <c r="QEA2499" s="187"/>
      <c r="QEB2499" s="187"/>
      <c r="QEC2499" s="204"/>
      <c r="QED2499" s="272"/>
      <c r="QEE2499" s="207"/>
      <c r="QEF2499" s="238"/>
      <c r="QEG2499" s="207"/>
      <c r="QEH2499" s="207"/>
      <c r="QEI2499" s="187"/>
      <c r="QEJ2499" s="187"/>
      <c r="QEK2499" s="204"/>
      <c r="QEL2499" s="272"/>
      <c r="QEM2499" s="207"/>
      <c r="QEN2499" s="238"/>
      <c r="QEO2499" s="207"/>
      <c r="QEP2499" s="207"/>
      <c r="QEQ2499" s="187"/>
      <c r="QER2499" s="187"/>
      <c r="QES2499" s="204"/>
      <c r="QET2499" s="272"/>
      <c r="QEU2499" s="207"/>
      <c r="QEV2499" s="238"/>
      <c r="QEW2499" s="207"/>
      <c r="QEX2499" s="207"/>
      <c r="QEY2499" s="187"/>
      <c r="QEZ2499" s="187"/>
      <c r="QFA2499" s="204"/>
      <c r="QFB2499" s="272"/>
      <c r="QFC2499" s="207"/>
      <c r="QFD2499" s="238"/>
      <c r="QFE2499" s="207"/>
      <c r="QFF2499" s="207"/>
      <c r="QFG2499" s="187"/>
      <c r="QFH2499" s="187"/>
      <c r="QFI2499" s="204"/>
      <c r="QFJ2499" s="272"/>
      <c r="QFK2499" s="207"/>
      <c r="QFL2499" s="238"/>
      <c r="QFM2499" s="207"/>
      <c r="QFN2499" s="207"/>
      <c r="QFO2499" s="187"/>
      <c r="QFP2499" s="187"/>
      <c r="QFQ2499" s="204"/>
      <c r="QFR2499" s="272"/>
      <c r="QFS2499" s="207"/>
      <c r="QFT2499" s="238"/>
      <c r="QFU2499" s="207"/>
      <c r="QFV2499" s="207"/>
      <c r="QFW2499" s="187"/>
      <c r="QFX2499" s="187"/>
      <c r="QFY2499" s="204"/>
      <c r="QFZ2499" s="272"/>
      <c r="QGA2499" s="207"/>
      <c r="QGB2499" s="238"/>
      <c r="QGC2499" s="207"/>
      <c r="QGD2499" s="207"/>
      <c r="QGE2499" s="187"/>
      <c r="QGF2499" s="187"/>
      <c r="QGG2499" s="204"/>
      <c r="QGH2499" s="272"/>
      <c r="QGI2499" s="207"/>
      <c r="QGJ2499" s="238"/>
      <c r="QGK2499" s="207"/>
      <c r="QGL2499" s="207"/>
      <c r="QGM2499" s="187"/>
      <c r="QGN2499" s="187"/>
      <c r="QGO2499" s="204"/>
      <c r="QGP2499" s="272"/>
      <c r="QGQ2499" s="207"/>
      <c r="QGR2499" s="238"/>
      <c r="QGS2499" s="207"/>
      <c r="QGT2499" s="207"/>
      <c r="QGU2499" s="187"/>
      <c r="QGV2499" s="187"/>
      <c r="QGW2499" s="204"/>
      <c r="QGX2499" s="272"/>
      <c r="QGY2499" s="207"/>
      <c r="QGZ2499" s="238"/>
      <c r="QHA2499" s="207"/>
      <c r="QHB2499" s="207"/>
      <c r="QHC2499" s="187"/>
      <c r="QHD2499" s="187"/>
      <c r="QHE2499" s="204"/>
      <c r="QHF2499" s="272"/>
      <c r="QHG2499" s="207"/>
      <c r="QHH2499" s="238"/>
      <c r="QHI2499" s="207"/>
      <c r="QHJ2499" s="207"/>
      <c r="QHK2499" s="187"/>
      <c r="QHL2499" s="187"/>
      <c r="QHM2499" s="204"/>
      <c r="QHN2499" s="272"/>
      <c r="QHO2499" s="207"/>
      <c r="QHP2499" s="238"/>
      <c r="QHQ2499" s="207"/>
      <c r="QHR2499" s="207"/>
      <c r="QHS2499" s="187"/>
      <c r="QHT2499" s="187"/>
      <c r="QHU2499" s="204"/>
      <c r="QHV2499" s="272"/>
      <c r="QHW2499" s="207"/>
      <c r="QHX2499" s="238"/>
      <c r="QHY2499" s="207"/>
      <c r="QHZ2499" s="207"/>
      <c r="QIA2499" s="187"/>
      <c r="QIB2499" s="187"/>
      <c r="QIC2499" s="204"/>
      <c r="QID2499" s="272"/>
      <c r="QIE2499" s="207"/>
      <c r="QIF2499" s="238"/>
      <c r="QIG2499" s="207"/>
      <c r="QIH2499" s="207"/>
      <c r="QII2499" s="187"/>
      <c r="QIJ2499" s="187"/>
      <c r="QIK2499" s="204"/>
      <c r="QIL2499" s="272"/>
      <c r="QIM2499" s="207"/>
      <c r="QIN2499" s="238"/>
      <c r="QIO2499" s="207"/>
      <c r="QIP2499" s="207"/>
      <c r="QIQ2499" s="187"/>
      <c r="QIR2499" s="187"/>
      <c r="QIS2499" s="204"/>
      <c r="QIT2499" s="272"/>
      <c r="QIU2499" s="207"/>
      <c r="QIV2499" s="238"/>
      <c r="QIW2499" s="207"/>
      <c r="QIX2499" s="207"/>
      <c r="QIY2499" s="187"/>
      <c r="QIZ2499" s="187"/>
      <c r="QJA2499" s="204"/>
      <c r="QJB2499" s="272"/>
      <c r="QJC2499" s="207"/>
      <c r="QJD2499" s="238"/>
      <c r="QJE2499" s="207"/>
      <c r="QJF2499" s="207"/>
      <c r="QJG2499" s="187"/>
      <c r="QJH2499" s="187"/>
      <c r="QJI2499" s="204"/>
      <c r="QJJ2499" s="272"/>
      <c r="QJK2499" s="207"/>
      <c r="QJL2499" s="238"/>
      <c r="QJM2499" s="207"/>
      <c r="QJN2499" s="207"/>
      <c r="QJO2499" s="187"/>
      <c r="QJP2499" s="187"/>
      <c r="QJQ2499" s="204"/>
      <c r="QJR2499" s="272"/>
      <c r="QJS2499" s="207"/>
      <c r="QJT2499" s="238"/>
      <c r="QJU2499" s="207"/>
      <c r="QJV2499" s="207"/>
      <c r="QJW2499" s="187"/>
      <c r="QJX2499" s="187"/>
      <c r="QJY2499" s="204"/>
      <c r="QJZ2499" s="272"/>
      <c r="QKA2499" s="207"/>
      <c r="QKB2499" s="238"/>
      <c r="QKC2499" s="207"/>
      <c r="QKD2499" s="207"/>
      <c r="QKE2499" s="187"/>
      <c r="QKF2499" s="187"/>
      <c r="QKG2499" s="204"/>
      <c r="QKH2499" s="272"/>
      <c r="QKI2499" s="207"/>
      <c r="QKJ2499" s="238"/>
      <c r="QKK2499" s="207"/>
      <c r="QKL2499" s="207"/>
      <c r="QKM2499" s="187"/>
      <c r="QKN2499" s="187"/>
      <c r="QKO2499" s="204"/>
      <c r="QKP2499" s="272"/>
      <c r="QKQ2499" s="207"/>
      <c r="QKR2499" s="238"/>
      <c r="QKS2499" s="207"/>
      <c r="QKT2499" s="207"/>
      <c r="QKU2499" s="187"/>
      <c r="QKV2499" s="187"/>
      <c r="QKW2499" s="204"/>
      <c r="QKX2499" s="272"/>
      <c r="QKY2499" s="207"/>
      <c r="QKZ2499" s="238"/>
      <c r="QLA2499" s="207"/>
      <c r="QLB2499" s="207"/>
      <c r="QLC2499" s="187"/>
      <c r="QLD2499" s="187"/>
      <c r="QLE2499" s="204"/>
      <c r="QLF2499" s="272"/>
      <c r="QLG2499" s="207"/>
      <c r="QLH2499" s="238"/>
      <c r="QLI2499" s="207"/>
      <c r="QLJ2499" s="207"/>
      <c r="QLK2499" s="187"/>
      <c r="QLL2499" s="187"/>
      <c r="QLM2499" s="204"/>
      <c r="QLN2499" s="272"/>
      <c r="QLO2499" s="207"/>
      <c r="QLP2499" s="238"/>
      <c r="QLQ2499" s="207"/>
      <c r="QLR2499" s="207"/>
      <c r="QLS2499" s="187"/>
      <c r="QLT2499" s="187"/>
      <c r="QLU2499" s="204"/>
      <c r="QLV2499" s="272"/>
      <c r="QLW2499" s="207"/>
      <c r="QLX2499" s="238"/>
      <c r="QLY2499" s="207"/>
      <c r="QLZ2499" s="207"/>
      <c r="QMA2499" s="187"/>
      <c r="QMB2499" s="187"/>
      <c r="QMC2499" s="204"/>
      <c r="QMD2499" s="272"/>
      <c r="QME2499" s="207"/>
      <c r="QMF2499" s="238"/>
      <c r="QMG2499" s="207"/>
      <c r="QMH2499" s="207"/>
      <c r="QMI2499" s="187"/>
      <c r="QMJ2499" s="187"/>
      <c r="QMK2499" s="204"/>
      <c r="QML2499" s="272"/>
      <c r="QMM2499" s="207"/>
      <c r="QMN2499" s="238"/>
      <c r="QMO2499" s="207"/>
      <c r="QMP2499" s="207"/>
      <c r="QMQ2499" s="187"/>
      <c r="QMR2499" s="187"/>
      <c r="QMS2499" s="204"/>
      <c r="QMT2499" s="272"/>
      <c r="QMU2499" s="207"/>
      <c r="QMV2499" s="238"/>
      <c r="QMW2499" s="207"/>
      <c r="QMX2499" s="207"/>
      <c r="QMY2499" s="187"/>
      <c r="QMZ2499" s="187"/>
      <c r="QNA2499" s="204"/>
      <c r="QNB2499" s="272"/>
      <c r="QNC2499" s="207"/>
      <c r="QND2499" s="238"/>
      <c r="QNE2499" s="207"/>
      <c r="QNF2499" s="207"/>
      <c r="QNG2499" s="187"/>
      <c r="QNH2499" s="187"/>
      <c r="QNI2499" s="204"/>
      <c r="QNJ2499" s="272"/>
      <c r="QNK2499" s="207"/>
      <c r="QNL2499" s="238"/>
      <c r="QNM2499" s="207"/>
      <c r="QNN2499" s="207"/>
      <c r="QNO2499" s="187"/>
      <c r="QNP2499" s="187"/>
      <c r="QNQ2499" s="204"/>
      <c r="QNR2499" s="272"/>
      <c r="QNS2499" s="207"/>
      <c r="QNT2499" s="238"/>
      <c r="QNU2499" s="207"/>
      <c r="QNV2499" s="207"/>
      <c r="QNW2499" s="187"/>
      <c r="QNX2499" s="187"/>
      <c r="QNY2499" s="204"/>
      <c r="QNZ2499" s="272"/>
      <c r="QOA2499" s="207"/>
      <c r="QOB2499" s="238"/>
      <c r="QOC2499" s="207"/>
      <c r="QOD2499" s="207"/>
      <c r="QOE2499" s="187"/>
      <c r="QOF2499" s="187"/>
      <c r="QOG2499" s="204"/>
      <c r="QOH2499" s="272"/>
      <c r="QOI2499" s="207"/>
      <c r="QOJ2499" s="238"/>
      <c r="QOK2499" s="207"/>
      <c r="QOL2499" s="207"/>
      <c r="QOM2499" s="187"/>
      <c r="QON2499" s="187"/>
      <c r="QOO2499" s="204"/>
      <c r="QOP2499" s="272"/>
      <c r="QOQ2499" s="207"/>
      <c r="QOR2499" s="238"/>
      <c r="QOS2499" s="207"/>
      <c r="QOT2499" s="207"/>
      <c r="QOU2499" s="187"/>
      <c r="QOV2499" s="187"/>
      <c r="QOW2499" s="204"/>
      <c r="QOX2499" s="272"/>
      <c r="QOY2499" s="207"/>
      <c r="QOZ2499" s="238"/>
      <c r="QPA2499" s="207"/>
      <c r="QPB2499" s="207"/>
      <c r="QPC2499" s="187"/>
      <c r="QPD2499" s="187"/>
      <c r="QPE2499" s="204"/>
      <c r="QPF2499" s="272"/>
      <c r="QPG2499" s="207"/>
      <c r="QPH2499" s="238"/>
      <c r="QPI2499" s="207"/>
      <c r="QPJ2499" s="207"/>
      <c r="QPK2499" s="187"/>
      <c r="QPL2499" s="187"/>
      <c r="QPM2499" s="204"/>
      <c r="QPN2499" s="272"/>
      <c r="QPO2499" s="207"/>
      <c r="QPP2499" s="238"/>
      <c r="QPQ2499" s="207"/>
      <c r="QPR2499" s="207"/>
      <c r="QPS2499" s="187"/>
      <c r="QPT2499" s="187"/>
      <c r="QPU2499" s="204"/>
      <c r="QPV2499" s="272"/>
      <c r="QPW2499" s="207"/>
      <c r="QPX2499" s="238"/>
      <c r="QPY2499" s="207"/>
      <c r="QPZ2499" s="207"/>
      <c r="QQA2499" s="187"/>
      <c r="QQB2499" s="187"/>
      <c r="QQC2499" s="204"/>
      <c r="QQD2499" s="272"/>
      <c r="QQE2499" s="207"/>
      <c r="QQF2499" s="238"/>
      <c r="QQG2499" s="207"/>
      <c r="QQH2499" s="207"/>
      <c r="QQI2499" s="187"/>
      <c r="QQJ2499" s="187"/>
      <c r="QQK2499" s="204"/>
      <c r="QQL2499" s="272"/>
      <c r="QQM2499" s="207"/>
      <c r="QQN2499" s="238"/>
      <c r="QQO2499" s="207"/>
      <c r="QQP2499" s="207"/>
      <c r="QQQ2499" s="187"/>
      <c r="QQR2499" s="187"/>
      <c r="QQS2499" s="204"/>
      <c r="QQT2499" s="272"/>
      <c r="QQU2499" s="207"/>
      <c r="QQV2499" s="238"/>
      <c r="QQW2499" s="207"/>
      <c r="QQX2499" s="207"/>
      <c r="QQY2499" s="187"/>
      <c r="QQZ2499" s="187"/>
      <c r="QRA2499" s="204"/>
      <c r="QRB2499" s="272"/>
      <c r="QRC2499" s="207"/>
      <c r="QRD2499" s="238"/>
      <c r="QRE2499" s="207"/>
      <c r="QRF2499" s="207"/>
      <c r="QRG2499" s="187"/>
      <c r="QRH2499" s="187"/>
      <c r="QRI2499" s="204"/>
      <c r="QRJ2499" s="272"/>
      <c r="QRK2499" s="207"/>
      <c r="QRL2499" s="238"/>
      <c r="QRM2499" s="207"/>
      <c r="QRN2499" s="207"/>
      <c r="QRO2499" s="187"/>
      <c r="QRP2499" s="187"/>
      <c r="QRQ2499" s="204"/>
      <c r="QRR2499" s="272"/>
      <c r="QRS2499" s="207"/>
      <c r="QRT2499" s="238"/>
      <c r="QRU2499" s="207"/>
      <c r="QRV2499" s="207"/>
      <c r="QRW2499" s="187"/>
      <c r="QRX2499" s="187"/>
      <c r="QRY2499" s="204"/>
      <c r="QRZ2499" s="272"/>
      <c r="QSA2499" s="207"/>
      <c r="QSB2499" s="238"/>
      <c r="QSC2499" s="207"/>
      <c r="QSD2499" s="207"/>
      <c r="QSE2499" s="187"/>
      <c r="QSF2499" s="187"/>
      <c r="QSG2499" s="204"/>
      <c r="QSH2499" s="272"/>
      <c r="QSI2499" s="207"/>
      <c r="QSJ2499" s="238"/>
      <c r="QSK2499" s="207"/>
      <c r="QSL2499" s="207"/>
      <c r="QSM2499" s="187"/>
      <c r="QSN2499" s="187"/>
      <c r="QSO2499" s="204"/>
      <c r="QSP2499" s="272"/>
      <c r="QSQ2499" s="207"/>
      <c r="QSR2499" s="238"/>
      <c r="QSS2499" s="207"/>
      <c r="QST2499" s="207"/>
      <c r="QSU2499" s="187"/>
      <c r="QSV2499" s="187"/>
      <c r="QSW2499" s="204"/>
      <c r="QSX2499" s="272"/>
      <c r="QSY2499" s="207"/>
      <c r="QSZ2499" s="238"/>
      <c r="QTA2499" s="207"/>
      <c r="QTB2499" s="207"/>
      <c r="QTC2499" s="187"/>
      <c r="QTD2499" s="187"/>
      <c r="QTE2499" s="204"/>
      <c r="QTF2499" s="272"/>
      <c r="QTG2499" s="207"/>
      <c r="QTH2499" s="238"/>
      <c r="QTI2499" s="207"/>
      <c r="QTJ2499" s="207"/>
      <c r="QTK2499" s="187"/>
      <c r="QTL2499" s="187"/>
      <c r="QTM2499" s="204"/>
      <c r="QTN2499" s="272"/>
      <c r="QTO2499" s="207"/>
      <c r="QTP2499" s="238"/>
      <c r="QTQ2499" s="207"/>
      <c r="QTR2499" s="207"/>
      <c r="QTS2499" s="187"/>
      <c r="QTT2499" s="187"/>
      <c r="QTU2499" s="204"/>
      <c r="QTV2499" s="272"/>
      <c r="QTW2499" s="207"/>
      <c r="QTX2499" s="238"/>
      <c r="QTY2499" s="207"/>
      <c r="QTZ2499" s="207"/>
      <c r="QUA2499" s="187"/>
      <c r="QUB2499" s="187"/>
      <c r="QUC2499" s="204"/>
      <c r="QUD2499" s="272"/>
      <c r="QUE2499" s="207"/>
      <c r="QUF2499" s="238"/>
      <c r="QUG2499" s="207"/>
      <c r="QUH2499" s="207"/>
      <c r="QUI2499" s="187"/>
      <c r="QUJ2499" s="187"/>
      <c r="QUK2499" s="204"/>
      <c r="QUL2499" s="272"/>
      <c r="QUM2499" s="207"/>
      <c r="QUN2499" s="238"/>
      <c r="QUO2499" s="207"/>
      <c r="QUP2499" s="207"/>
      <c r="QUQ2499" s="187"/>
      <c r="QUR2499" s="187"/>
      <c r="QUS2499" s="204"/>
      <c r="QUT2499" s="272"/>
      <c r="QUU2499" s="207"/>
      <c r="QUV2499" s="238"/>
      <c r="QUW2499" s="207"/>
      <c r="QUX2499" s="207"/>
      <c r="QUY2499" s="187"/>
      <c r="QUZ2499" s="187"/>
      <c r="QVA2499" s="204"/>
      <c r="QVB2499" s="272"/>
      <c r="QVC2499" s="207"/>
      <c r="QVD2499" s="238"/>
      <c r="QVE2499" s="207"/>
      <c r="QVF2499" s="207"/>
      <c r="QVG2499" s="187"/>
      <c r="QVH2499" s="187"/>
      <c r="QVI2499" s="204"/>
      <c r="QVJ2499" s="272"/>
      <c r="QVK2499" s="207"/>
      <c r="QVL2499" s="238"/>
      <c r="QVM2499" s="207"/>
      <c r="QVN2499" s="207"/>
      <c r="QVO2499" s="187"/>
      <c r="QVP2499" s="187"/>
      <c r="QVQ2499" s="204"/>
      <c r="QVR2499" s="272"/>
      <c r="QVS2499" s="207"/>
      <c r="QVT2499" s="238"/>
      <c r="QVU2499" s="207"/>
      <c r="QVV2499" s="207"/>
      <c r="QVW2499" s="187"/>
      <c r="QVX2499" s="187"/>
      <c r="QVY2499" s="204"/>
      <c r="QVZ2499" s="272"/>
      <c r="QWA2499" s="207"/>
      <c r="QWB2499" s="238"/>
      <c r="QWC2499" s="207"/>
      <c r="QWD2499" s="207"/>
      <c r="QWE2499" s="187"/>
      <c r="QWF2499" s="187"/>
      <c r="QWG2499" s="204"/>
      <c r="QWH2499" s="272"/>
      <c r="QWI2499" s="207"/>
      <c r="QWJ2499" s="238"/>
      <c r="QWK2499" s="207"/>
      <c r="QWL2499" s="207"/>
      <c r="QWM2499" s="187"/>
      <c r="QWN2499" s="187"/>
      <c r="QWO2499" s="204"/>
      <c r="QWP2499" s="272"/>
      <c r="QWQ2499" s="207"/>
      <c r="QWR2499" s="238"/>
      <c r="QWS2499" s="207"/>
      <c r="QWT2499" s="207"/>
      <c r="QWU2499" s="187"/>
      <c r="QWV2499" s="187"/>
      <c r="QWW2499" s="204"/>
      <c r="QWX2499" s="272"/>
      <c r="QWY2499" s="207"/>
      <c r="QWZ2499" s="238"/>
      <c r="QXA2499" s="207"/>
      <c r="QXB2499" s="207"/>
      <c r="QXC2499" s="187"/>
      <c r="QXD2499" s="187"/>
      <c r="QXE2499" s="204"/>
      <c r="QXF2499" s="272"/>
      <c r="QXG2499" s="207"/>
      <c r="QXH2499" s="238"/>
      <c r="QXI2499" s="207"/>
      <c r="QXJ2499" s="207"/>
      <c r="QXK2499" s="187"/>
      <c r="QXL2499" s="187"/>
      <c r="QXM2499" s="204"/>
      <c r="QXN2499" s="272"/>
      <c r="QXO2499" s="207"/>
      <c r="QXP2499" s="238"/>
      <c r="QXQ2499" s="207"/>
      <c r="QXR2499" s="207"/>
      <c r="QXS2499" s="187"/>
      <c r="QXT2499" s="187"/>
      <c r="QXU2499" s="204"/>
      <c r="QXV2499" s="272"/>
      <c r="QXW2499" s="207"/>
      <c r="QXX2499" s="238"/>
      <c r="QXY2499" s="207"/>
      <c r="QXZ2499" s="207"/>
      <c r="QYA2499" s="187"/>
      <c r="QYB2499" s="187"/>
      <c r="QYC2499" s="204"/>
      <c r="QYD2499" s="272"/>
      <c r="QYE2499" s="207"/>
      <c r="QYF2499" s="238"/>
      <c r="QYG2499" s="207"/>
      <c r="QYH2499" s="207"/>
      <c r="QYI2499" s="187"/>
      <c r="QYJ2499" s="187"/>
      <c r="QYK2499" s="204"/>
      <c r="QYL2499" s="272"/>
      <c r="QYM2499" s="207"/>
      <c r="QYN2499" s="238"/>
      <c r="QYO2499" s="207"/>
      <c r="QYP2499" s="207"/>
      <c r="QYQ2499" s="187"/>
      <c r="QYR2499" s="187"/>
      <c r="QYS2499" s="204"/>
      <c r="QYT2499" s="272"/>
      <c r="QYU2499" s="207"/>
      <c r="QYV2499" s="238"/>
      <c r="QYW2499" s="207"/>
      <c r="QYX2499" s="207"/>
      <c r="QYY2499" s="187"/>
      <c r="QYZ2499" s="187"/>
      <c r="QZA2499" s="204"/>
      <c r="QZB2499" s="272"/>
      <c r="QZC2499" s="207"/>
      <c r="QZD2499" s="238"/>
      <c r="QZE2499" s="207"/>
      <c r="QZF2499" s="207"/>
      <c r="QZG2499" s="187"/>
      <c r="QZH2499" s="187"/>
      <c r="QZI2499" s="204"/>
      <c r="QZJ2499" s="272"/>
      <c r="QZK2499" s="207"/>
      <c r="QZL2499" s="238"/>
      <c r="QZM2499" s="207"/>
      <c r="QZN2499" s="207"/>
      <c r="QZO2499" s="187"/>
      <c r="QZP2499" s="187"/>
      <c r="QZQ2499" s="204"/>
      <c r="QZR2499" s="272"/>
      <c r="QZS2499" s="207"/>
      <c r="QZT2499" s="238"/>
      <c r="QZU2499" s="207"/>
      <c r="QZV2499" s="207"/>
      <c r="QZW2499" s="187"/>
      <c r="QZX2499" s="187"/>
      <c r="QZY2499" s="204"/>
      <c r="QZZ2499" s="272"/>
      <c r="RAA2499" s="207"/>
      <c r="RAB2499" s="238"/>
      <c r="RAC2499" s="207"/>
      <c r="RAD2499" s="207"/>
      <c r="RAE2499" s="187"/>
      <c r="RAF2499" s="187"/>
      <c r="RAG2499" s="204"/>
      <c r="RAH2499" s="272"/>
      <c r="RAI2499" s="207"/>
      <c r="RAJ2499" s="238"/>
      <c r="RAK2499" s="207"/>
      <c r="RAL2499" s="207"/>
      <c r="RAM2499" s="187"/>
      <c r="RAN2499" s="187"/>
      <c r="RAO2499" s="204"/>
      <c r="RAP2499" s="272"/>
      <c r="RAQ2499" s="207"/>
      <c r="RAR2499" s="238"/>
      <c r="RAS2499" s="207"/>
      <c r="RAT2499" s="207"/>
      <c r="RAU2499" s="187"/>
      <c r="RAV2499" s="187"/>
      <c r="RAW2499" s="204"/>
      <c r="RAX2499" s="272"/>
      <c r="RAY2499" s="207"/>
      <c r="RAZ2499" s="238"/>
      <c r="RBA2499" s="207"/>
      <c r="RBB2499" s="207"/>
      <c r="RBC2499" s="187"/>
      <c r="RBD2499" s="187"/>
      <c r="RBE2499" s="204"/>
      <c r="RBF2499" s="272"/>
      <c r="RBG2499" s="207"/>
      <c r="RBH2499" s="238"/>
      <c r="RBI2499" s="207"/>
      <c r="RBJ2499" s="207"/>
      <c r="RBK2499" s="187"/>
      <c r="RBL2499" s="187"/>
      <c r="RBM2499" s="204"/>
      <c r="RBN2499" s="272"/>
      <c r="RBO2499" s="207"/>
      <c r="RBP2499" s="238"/>
      <c r="RBQ2499" s="207"/>
      <c r="RBR2499" s="207"/>
      <c r="RBS2499" s="187"/>
      <c r="RBT2499" s="187"/>
      <c r="RBU2499" s="204"/>
      <c r="RBV2499" s="272"/>
      <c r="RBW2499" s="207"/>
      <c r="RBX2499" s="238"/>
      <c r="RBY2499" s="207"/>
      <c r="RBZ2499" s="207"/>
      <c r="RCA2499" s="187"/>
      <c r="RCB2499" s="187"/>
      <c r="RCC2499" s="204"/>
      <c r="RCD2499" s="272"/>
      <c r="RCE2499" s="207"/>
      <c r="RCF2499" s="238"/>
      <c r="RCG2499" s="207"/>
      <c r="RCH2499" s="207"/>
      <c r="RCI2499" s="187"/>
      <c r="RCJ2499" s="187"/>
      <c r="RCK2499" s="204"/>
      <c r="RCL2499" s="272"/>
      <c r="RCM2499" s="207"/>
      <c r="RCN2499" s="238"/>
      <c r="RCO2499" s="207"/>
      <c r="RCP2499" s="207"/>
      <c r="RCQ2499" s="187"/>
      <c r="RCR2499" s="187"/>
      <c r="RCS2499" s="204"/>
      <c r="RCT2499" s="272"/>
      <c r="RCU2499" s="207"/>
      <c r="RCV2499" s="238"/>
      <c r="RCW2499" s="207"/>
      <c r="RCX2499" s="207"/>
      <c r="RCY2499" s="187"/>
      <c r="RCZ2499" s="187"/>
      <c r="RDA2499" s="204"/>
      <c r="RDB2499" s="272"/>
      <c r="RDC2499" s="207"/>
      <c r="RDD2499" s="238"/>
      <c r="RDE2499" s="207"/>
      <c r="RDF2499" s="207"/>
      <c r="RDG2499" s="187"/>
      <c r="RDH2499" s="187"/>
      <c r="RDI2499" s="204"/>
      <c r="RDJ2499" s="272"/>
      <c r="RDK2499" s="207"/>
      <c r="RDL2499" s="238"/>
      <c r="RDM2499" s="207"/>
      <c r="RDN2499" s="207"/>
      <c r="RDO2499" s="187"/>
      <c r="RDP2499" s="187"/>
      <c r="RDQ2499" s="204"/>
      <c r="RDR2499" s="272"/>
      <c r="RDS2499" s="207"/>
      <c r="RDT2499" s="238"/>
      <c r="RDU2499" s="207"/>
      <c r="RDV2499" s="207"/>
      <c r="RDW2499" s="187"/>
      <c r="RDX2499" s="187"/>
      <c r="RDY2499" s="204"/>
      <c r="RDZ2499" s="272"/>
      <c r="REA2499" s="207"/>
      <c r="REB2499" s="238"/>
      <c r="REC2499" s="207"/>
      <c r="RED2499" s="207"/>
      <c r="REE2499" s="187"/>
      <c r="REF2499" s="187"/>
      <c r="REG2499" s="204"/>
      <c r="REH2499" s="272"/>
      <c r="REI2499" s="207"/>
      <c r="REJ2499" s="238"/>
      <c r="REK2499" s="207"/>
      <c r="REL2499" s="207"/>
      <c r="REM2499" s="187"/>
      <c r="REN2499" s="187"/>
      <c r="REO2499" s="204"/>
      <c r="REP2499" s="272"/>
      <c r="REQ2499" s="207"/>
      <c r="RER2499" s="238"/>
      <c r="RES2499" s="207"/>
      <c r="RET2499" s="207"/>
      <c r="REU2499" s="187"/>
      <c r="REV2499" s="187"/>
      <c r="REW2499" s="204"/>
      <c r="REX2499" s="272"/>
      <c r="REY2499" s="207"/>
      <c r="REZ2499" s="238"/>
      <c r="RFA2499" s="207"/>
      <c r="RFB2499" s="207"/>
      <c r="RFC2499" s="187"/>
      <c r="RFD2499" s="187"/>
      <c r="RFE2499" s="204"/>
      <c r="RFF2499" s="272"/>
      <c r="RFG2499" s="207"/>
      <c r="RFH2499" s="238"/>
      <c r="RFI2499" s="207"/>
      <c r="RFJ2499" s="207"/>
      <c r="RFK2499" s="187"/>
      <c r="RFL2499" s="187"/>
      <c r="RFM2499" s="204"/>
      <c r="RFN2499" s="272"/>
      <c r="RFO2499" s="207"/>
      <c r="RFP2499" s="238"/>
      <c r="RFQ2499" s="207"/>
      <c r="RFR2499" s="207"/>
      <c r="RFS2499" s="187"/>
      <c r="RFT2499" s="187"/>
      <c r="RFU2499" s="204"/>
      <c r="RFV2499" s="272"/>
      <c r="RFW2499" s="207"/>
      <c r="RFX2499" s="238"/>
      <c r="RFY2499" s="207"/>
      <c r="RFZ2499" s="207"/>
      <c r="RGA2499" s="187"/>
      <c r="RGB2499" s="187"/>
      <c r="RGC2499" s="204"/>
      <c r="RGD2499" s="272"/>
      <c r="RGE2499" s="207"/>
      <c r="RGF2499" s="238"/>
      <c r="RGG2499" s="207"/>
      <c r="RGH2499" s="207"/>
      <c r="RGI2499" s="187"/>
      <c r="RGJ2499" s="187"/>
      <c r="RGK2499" s="204"/>
      <c r="RGL2499" s="272"/>
      <c r="RGM2499" s="207"/>
      <c r="RGN2499" s="238"/>
      <c r="RGO2499" s="207"/>
      <c r="RGP2499" s="207"/>
      <c r="RGQ2499" s="187"/>
      <c r="RGR2499" s="187"/>
      <c r="RGS2499" s="204"/>
      <c r="RGT2499" s="272"/>
      <c r="RGU2499" s="207"/>
      <c r="RGV2499" s="238"/>
      <c r="RGW2499" s="207"/>
      <c r="RGX2499" s="207"/>
      <c r="RGY2499" s="187"/>
      <c r="RGZ2499" s="187"/>
      <c r="RHA2499" s="204"/>
      <c r="RHB2499" s="272"/>
      <c r="RHC2499" s="207"/>
      <c r="RHD2499" s="238"/>
      <c r="RHE2499" s="207"/>
      <c r="RHF2499" s="207"/>
      <c r="RHG2499" s="187"/>
      <c r="RHH2499" s="187"/>
      <c r="RHI2499" s="204"/>
      <c r="RHJ2499" s="272"/>
      <c r="RHK2499" s="207"/>
      <c r="RHL2499" s="238"/>
      <c r="RHM2499" s="207"/>
      <c r="RHN2499" s="207"/>
      <c r="RHO2499" s="187"/>
      <c r="RHP2499" s="187"/>
      <c r="RHQ2499" s="204"/>
      <c r="RHR2499" s="272"/>
      <c r="RHS2499" s="207"/>
      <c r="RHT2499" s="238"/>
      <c r="RHU2499" s="207"/>
      <c r="RHV2499" s="207"/>
      <c r="RHW2499" s="187"/>
      <c r="RHX2499" s="187"/>
      <c r="RHY2499" s="204"/>
      <c r="RHZ2499" s="272"/>
      <c r="RIA2499" s="207"/>
      <c r="RIB2499" s="238"/>
      <c r="RIC2499" s="207"/>
      <c r="RID2499" s="207"/>
      <c r="RIE2499" s="187"/>
      <c r="RIF2499" s="187"/>
      <c r="RIG2499" s="204"/>
      <c r="RIH2499" s="272"/>
      <c r="RII2499" s="207"/>
      <c r="RIJ2499" s="238"/>
      <c r="RIK2499" s="207"/>
      <c r="RIL2499" s="207"/>
      <c r="RIM2499" s="187"/>
      <c r="RIN2499" s="187"/>
      <c r="RIO2499" s="204"/>
      <c r="RIP2499" s="272"/>
      <c r="RIQ2499" s="207"/>
      <c r="RIR2499" s="238"/>
      <c r="RIS2499" s="207"/>
      <c r="RIT2499" s="207"/>
      <c r="RIU2499" s="187"/>
      <c r="RIV2499" s="187"/>
      <c r="RIW2499" s="204"/>
      <c r="RIX2499" s="272"/>
      <c r="RIY2499" s="207"/>
      <c r="RIZ2499" s="238"/>
      <c r="RJA2499" s="207"/>
      <c r="RJB2499" s="207"/>
      <c r="RJC2499" s="187"/>
      <c r="RJD2499" s="187"/>
      <c r="RJE2499" s="204"/>
      <c r="RJF2499" s="272"/>
      <c r="RJG2499" s="207"/>
      <c r="RJH2499" s="238"/>
      <c r="RJI2499" s="207"/>
      <c r="RJJ2499" s="207"/>
      <c r="RJK2499" s="187"/>
      <c r="RJL2499" s="187"/>
      <c r="RJM2499" s="204"/>
      <c r="RJN2499" s="272"/>
      <c r="RJO2499" s="207"/>
      <c r="RJP2499" s="238"/>
      <c r="RJQ2499" s="207"/>
      <c r="RJR2499" s="207"/>
      <c r="RJS2499" s="187"/>
      <c r="RJT2499" s="187"/>
      <c r="RJU2499" s="204"/>
      <c r="RJV2499" s="272"/>
      <c r="RJW2499" s="207"/>
      <c r="RJX2499" s="238"/>
      <c r="RJY2499" s="207"/>
      <c r="RJZ2499" s="207"/>
      <c r="RKA2499" s="187"/>
      <c r="RKB2499" s="187"/>
      <c r="RKC2499" s="204"/>
      <c r="RKD2499" s="272"/>
      <c r="RKE2499" s="207"/>
      <c r="RKF2499" s="238"/>
      <c r="RKG2499" s="207"/>
      <c r="RKH2499" s="207"/>
      <c r="RKI2499" s="187"/>
      <c r="RKJ2499" s="187"/>
      <c r="RKK2499" s="204"/>
      <c r="RKL2499" s="272"/>
      <c r="RKM2499" s="207"/>
      <c r="RKN2499" s="238"/>
      <c r="RKO2499" s="207"/>
      <c r="RKP2499" s="207"/>
      <c r="RKQ2499" s="187"/>
      <c r="RKR2499" s="187"/>
      <c r="RKS2499" s="204"/>
      <c r="RKT2499" s="272"/>
      <c r="RKU2499" s="207"/>
      <c r="RKV2499" s="238"/>
      <c r="RKW2499" s="207"/>
      <c r="RKX2499" s="207"/>
      <c r="RKY2499" s="187"/>
      <c r="RKZ2499" s="187"/>
      <c r="RLA2499" s="204"/>
      <c r="RLB2499" s="272"/>
      <c r="RLC2499" s="207"/>
      <c r="RLD2499" s="238"/>
      <c r="RLE2499" s="207"/>
      <c r="RLF2499" s="207"/>
      <c r="RLG2499" s="187"/>
      <c r="RLH2499" s="187"/>
      <c r="RLI2499" s="204"/>
      <c r="RLJ2499" s="272"/>
      <c r="RLK2499" s="207"/>
      <c r="RLL2499" s="238"/>
      <c r="RLM2499" s="207"/>
      <c r="RLN2499" s="207"/>
      <c r="RLO2499" s="187"/>
      <c r="RLP2499" s="187"/>
      <c r="RLQ2499" s="204"/>
      <c r="RLR2499" s="272"/>
      <c r="RLS2499" s="207"/>
      <c r="RLT2499" s="238"/>
      <c r="RLU2499" s="207"/>
      <c r="RLV2499" s="207"/>
      <c r="RLW2499" s="187"/>
      <c r="RLX2499" s="187"/>
      <c r="RLY2499" s="204"/>
      <c r="RLZ2499" s="272"/>
      <c r="RMA2499" s="207"/>
      <c r="RMB2499" s="238"/>
      <c r="RMC2499" s="207"/>
      <c r="RMD2499" s="207"/>
      <c r="RME2499" s="187"/>
      <c r="RMF2499" s="187"/>
      <c r="RMG2499" s="204"/>
      <c r="RMH2499" s="272"/>
      <c r="RMI2499" s="207"/>
      <c r="RMJ2499" s="238"/>
      <c r="RMK2499" s="207"/>
      <c r="RML2499" s="207"/>
      <c r="RMM2499" s="187"/>
      <c r="RMN2499" s="187"/>
      <c r="RMO2499" s="204"/>
      <c r="RMP2499" s="272"/>
      <c r="RMQ2499" s="207"/>
      <c r="RMR2499" s="238"/>
      <c r="RMS2499" s="207"/>
      <c r="RMT2499" s="207"/>
      <c r="RMU2499" s="187"/>
      <c r="RMV2499" s="187"/>
      <c r="RMW2499" s="204"/>
      <c r="RMX2499" s="272"/>
      <c r="RMY2499" s="207"/>
      <c r="RMZ2499" s="238"/>
      <c r="RNA2499" s="207"/>
      <c r="RNB2499" s="207"/>
      <c r="RNC2499" s="187"/>
      <c r="RND2499" s="187"/>
      <c r="RNE2499" s="204"/>
      <c r="RNF2499" s="272"/>
      <c r="RNG2499" s="207"/>
      <c r="RNH2499" s="238"/>
      <c r="RNI2499" s="207"/>
      <c r="RNJ2499" s="207"/>
      <c r="RNK2499" s="187"/>
      <c r="RNL2499" s="187"/>
      <c r="RNM2499" s="204"/>
      <c r="RNN2499" s="272"/>
      <c r="RNO2499" s="207"/>
      <c r="RNP2499" s="238"/>
      <c r="RNQ2499" s="207"/>
      <c r="RNR2499" s="207"/>
      <c r="RNS2499" s="187"/>
      <c r="RNT2499" s="187"/>
      <c r="RNU2499" s="204"/>
      <c r="RNV2499" s="272"/>
      <c r="RNW2499" s="207"/>
      <c r="RNX2499" s="238"/>
      <c r="RNY2499" s="207"/>
      <c r="RNZ2499" s="207"/>
      <c r="ROA2499" s="187"/>
      <c r="ROB2499" s="187"/>
      <c r="ROC2499" s="204"/>
      <c r="ROD2499" s="272"/>
      <c r="ROE2499" s="207"/>
      <c r="ROF2499" s="238"/>
      <c r="ROG2499" s="207"/>
      <c r="ROH2499" s="207"/>
      <c r="ROI2499" s="187"/>
      <c r="ROJ2499" s="187"/>
      <c r="ROK2499" s="204"/>
      <c r="ROL2499" s="272"/>
      <c r="ROM2499" s="207"/>
      <c r="RON2499" s="238"/>
      <c r="ROO2499" s="207"/>
      <c r="ROP2499" s="207"/>
      <c r="ROQ2499" s="187"/>
      <c r="ROR2499" s="187"/>
      <c r="ROS2499" s="204"/>
      <c r="ROT2499" s="272"/>
      <c r="ROU2499" s="207"/>
      <c r="ROV2499" s="238"/>
      <c r="ROW2499" s="207"/>
      <c r="ROX2499" s="207"/>
      <c r="ROY2499" s="187"/>
      <c r="ROZ2499" s="187"/>
      <c r="RPA2499" s="204"/>
      <c r="RPB2499" s="272"/>
      <c r="RPC2499" s="207"/>
      <c r="RPD2499" s="238"/>
      <c r="RPE2499" s="207"/>
      <c r="RPF2499" s="207"/>
      <c r="RPG2499" s="187"/>
      <c r="RPH2499" s="187"/>
      <c r="RPI2499" s="204"/>
      <c r="RPJ2499" s="272"/>
      <c r="RPK2499" s="207"/>
      <c r="RPL2499" s="238"/>
      <c r="RPM2499" s="207"/>
      <c r="RPN2499" s="207"/>
      <c r="RPO2499" s="187"/>
      <c r="RPP2499" s="187"/>
      <c r="RPQ2499" s="204"/>
      <c r="RPR2499" s="272"/>
      <c r="RPS2499" s="207"/>
      <c r="RPT2499" s="238"/>
      <c r="RPU2499" s="207"/>
      <c r="RPV2499" s="207"/>
      <c r="RPW2499" s="187"/>
      <c r="RPX2499" s="187"/>
      <c r="RPY2499" s="204"/>
      <c r="RPZ2499" s="272"/>
      <c r="RQA2499" s="207"/>
      <c r="RQB2499" s="238"/>
      <c r="RQC2499" s="207"/>
      <c r="RQD2499" s="207"/>
      <c r="RQE2499" s="187"/>
      <c r="RQF2499" s="187"/>
      <c r="RQG2499" s="204"/>
      <c r="RQH2499" s="272"/>
      <c r="RQI2499" s="207"/>
      <c r="RQJ2499" s="238"/>
      <c r="RQK2499" s="207"/>
      <c r="RQL2499" s="207"/>
      <c r="RQM2499" s="187"/>
      <c r="RQN2499" s="187"/>
      <c r="RQO2499" s="204"/>
      <c r="RQP2499" s="272"/>
      <c r="RQQ2499" s="207"/>
      <c r="RQR2499" s="238"/>
      <c r="RQS2499" s="207"/>
      <c r="RQT2499" s="207"/>
      <c r="RQU2499" s="187"/>
      <c r="RQV2499" s="187"/>
      <c r="RQW2499" s="204"/>
      <c r="RQX2499" s="272"/>
      <c r="RQY2499" s="207"/>
      <c r="RQZ2499" s="238"/>
      <c r="RRA2499" s="207"/>
      <c r="RRB2499" s="207"/>
      <c r="RRC2499" s="187"/>
      <c r="RRD2499" s="187"/>
      <c r="RRE2499" s="204"/>
      <c r="RRF2499" s="272"/>
      <c r="RRG2499" s="207"/>
      <c r="RRH2499" s="238"/>
      <c r="RRI2499" s="207"/>
      <c r="RRJ2499" s="207"/>
      <c r="RRK2499" s="187"/>
      <c r="RRL2499" s="187"/>
      <c r="RRM2499" s="204"/>
      <c r="RRN2499" s="272"/>
      <c r="RRO2499" s="207"/>
      <c r="RRP2499" s="238"/>
      <c r="RRQ2499" s="207"/>
      <c r="RRR2499" s="207"/>
      <c r="RRS2499" s="187"/>
      <c r="RRT2499" s="187"/>
      <c r="RRU2499" s="204"/>
      <c r="RRV2499" s="272"/>
      <c r="RRW2499" s="207"/>
      <c r="RRX2499" s="238"/>
      <c r="RRY2499" s="207"/>
      <c r="RRZ2499" s="207"/>
      <c r="RSA2499" s="187"/>
      <c r="RSB2499" s="187"/>
      <c r="RSC2499" s="204"/>
      <c r="RSD2499" s="272"/>
      <c r="RSE2499" s="207"/>
      <c r="RSF2499" s="238"/>
      <c r="RSG2499" s="207"/>
      <c r="RSH2499" s="207"/>
      <c r="RSI2499" s="187"/>
      <c r="RSJ2499" s="187"/>
      <c r="RSK2499" s="204"/>
      <c r="RSL2499" s="272"/>
      <c r="RSM2499" s="207"/>
      <c r="RSN2499" s="238"/>
      <c r="RSO2499" s="207"/>
      <c r="RSP2499" s="207"/>
      <c r="RSQ2499" s="187"/>
      <c r="RSR2499" s="187"/>
      <c r="RSS2499" s="204"/>
      <c r="RST2499" s="272"/>
      <c r="RSU2499" s="207"/>
      <c r="RSV2499" s="238"/>
      <c r="RSW2499" s="207"/>
      <c r="RSX2499" s="207"/>
      <c r="RSY2499" s="187"/>
      <c r="RSZ2499" s="187"/>
      <c r="RTA2499" s="204"/>
      <c r="RTB2499" s="272"/>
      <c r="RTC2499" s="207"/>
      <c r="RTD2499" s="238"/>
      <c r="RTE2499" s="207"/>
      <c r="RTF2499" s="207"/>
      <c r="RTG2499" s="187"/>
      <c r="RTH2499" s="187"/>
      <c r="RTI2499" s="204"/>
      <c r="RTJ2499" s="272"/>
      <c r="RTK2499" s="207"/>
      <c r="RTL2499" s="238"/>
      <c r="RTM2499" s="207"/>
      <c r="RTN2499" s="207"/>
      <c r="RTO2499" s="187"/>
      <c r="RTP2499" s="187"/>
      <c r="RTQ2499" s="204"/>
      <c r="RTR2499" s="272"/>
      <c r="RTS2499" s="207"/>
      <c r="RTT2499" s="238"/>
      <c r="RTU2499" s="207"/>
      <c r="RTV2499" s="207"/>
      <c r="RTW2499" s="187"/>
      <c r="RTX2499" s="187"/>
      <c r="RTY2499" s="204"/>
      <c r="RTZ2499" s="272"/>
      <c r="RUA2499" s="207"/>
      <c r="RUB2499" s="238"/>
      <c r="RUC2499" s="207"/>
      <c r="RUD2499" s="207"/>
      <c r="RUE2499" s="187"/>
      <c r="RUF2499" s="187"/>
      <c r="RUG2499" s="204"/>
      <c r="RUH2499" s="272"/>
      <c r="RUI2499" s="207"/>
      <c r="RUJ2499" s="238"/>
      <c r="RUK2499" s="207"/>
      <c r="RUL2499" s="207"/>
      <c r="RUM2499" s="187"/>
      <c r="RUN2499" s="187"/>
      <c r="RUO2499" s="204"/>
      <c r="RUP2499" s="272"/>
      <c r="RUQ2499" s="207"/>
      <c r="RUR2499" s="238"/>
      <c r="RUS2499" s="207"/>
      <c r="RUT2499" s="207"/>
      <c r="RUU2499" s="187"/>
      <c r="RUV2499" s="187"/>
      <c r="RUW2499" s="204"/>
      <c r="RUX2499" s="272"/>
      <c r="RUY2499" s="207"/>
      <c r="RUZ2499" s="238"/>
      <c r="RVA2499" s="207"/>
      <c r="RVB2499" s="207"/>
      <c r="RVC2499" s="187"/>
      <c r="RVD2499" s="187"/>
      <c r="RVE2499" s="204"/>
      <c r="RVF2499" s="272"/>
      <c r="RVG2499" s="207"/>
      <c r="RVH2499" s="238"/>
      <c r="RVI2499" s="207"/>
      <c r="RVJ2499" s="207"/>
      <c r="RVK2499" s="187"/>
      <c r="RVL2499" s="187"/>
      <c r="RVM2499" s="204"/>
      <c r="RVN2499" s="272"/>
      <c r="RVO2499" s="207"/>
      <c r="RVP2499" s="238"/>
      <c r="RVQ2499" s="207"/>
      <c r="RVR2499" s="207"/>
      <c r="RVS2499" s="187"/>
      <c r="RVT2499" s="187"/>
      <c r="RVU2499" s="204"/>
      <c r="RVV2499" s="272"/>
      <c r="RVW2499" s="207"/>
      <c r="RVX2499" s="238"/>
      <c r="RVY2499" s="207"/>
      <c r="RVZ2499" s="207"/>
      <c r="RWA2499" s="187"/>
      <c r="RWB2499" s="187"/>
      <c r="RWC2499" s="204"/>
      <c r="RWD2499" s="272"/>
      <c r="RWE2499" s="207"/>
      <c r="RWF2499" s="238"/>
      <c r="RWG2499" s="207"/>
      <c r="RWH2499" s="207"/>
      <c r="RWI2499" s="187"/>
      <c r="RWJ2499" s="187"/>
      <c r="RWK2499" s="204"/>
      <c r="RWL2499" s="272"/>
      <c r="RWM2499" s="207"/>
      <c r="RWN2499" s="238"/>
      <c r="RWO2499" s="207"/>
      <c r="RWP2499" s="207"/>
      <c r="RWQ2499" s="187"/>
      <c r="RWR2499" s="187"/>
      <c r="RWS2499" s="204"/>
      <c r="RWT2499" s="272"/>
      <c r="RWU2499" s="207"/>
      <c r="RWV2499" s="238"/>
      <c r="RWW2499" s="207"/>
      <c r="RWX2499" s="207"/>
      <c r="RWY2499" s="187"/>
      <c r="RWZ2499" s="187"/>
      <c r="RXA2499" s="204"/>
      <c r="RXB2499" s="272"/>
      <c r="RXC2499" s="207"/>
      <c r="RXD2499" s="238"/>
      <c r="RXE2499" s="207"/>
      <c r="RXF2499" s="207"/>
      <c r="RXG2499" s="187"/>
      <c r="RXH2499" s="187"/>
      <c r="RXI2499" s="204"/>
      <c r="RXJ2499" s="272"/>
      <c r="RXK2499" s="207"/>
      <c r="RXL2499" s="238"/>
      <c r="RXM2499" s="207"/>
      <c r="RXN2499" s="207"/>
      <c r="RXO2499" s="187"/>
      <c r="RXP2499" s="187"/>
      <c r="RXQ2499" s="204"/>
      <c r="RXR2499" s="272"/>
      <c r="RXS2499" s="207"/>
      <c r="RXT2499" s="238"/>
      <c r="RXU2499" s="207"/>
      <c r="RXV2499" s="207"/>
      <c r="RXW2499" s="187"/>
      <c r="RXX2499" s="187"/>
      <c r="RXY2499" s="204"/>
      <c r="RXZ2499" s="272"/>
      <c r="RYA2499" s="207"/>
      <c r="RYB2499" s="238"/>
      <c r="RYC2499" s="207"/>
      <c r="RYD2499" s="207"/>
      <c r="RYE2499" s="187"/>
      <c r="RYF2499" s="187"/>
      <c r="RYG2499" s="204"/>
      <c r="RYH2499" s="272"/>
      <c r="RYI2499" s="207"/>
      <c r="RYJ2499" s="238"/>
      <c r="RYK2499" s="207"/>
      <c r="RYL2499" s="207"/>
      <c r="RYM2499" s="187"/>
      <c r="RYN2499" s="187"/>
      <c r="RYO2499" s="204"/>
      <c r="RYP2499" s="272"/>
      <c r="RYQ2499" s="207"/>
      <c r="RYR2499" s="238"/>
      <c r="RYS2499" s="207"/>
      <c r="RYT2499" s="207"/>
      <c r="RYU2499" s="187"/>
      <c r="RYV2499" s="187"/>
      <c r="RYW2499" s="204"/>
      <c r="RYX2499" s="272"/>
      <c r="RYY2499" s="207"/>
      <c r="RYZ2499" s="238"/>
      <c r="RZA2499" s="207"/>
      <c r="RZB2499" s="207"/>
      <c r="RZC2499" s="187"/>
      <c r="RZD2499" s="187"/>
      <c r="RZE2499" s="204"/>
      <c r="RZF2499" s="272"/>
      <c r="RZG2499" s="207"/>
      <c r="RZH2499" s="238"/>
      <c r="RZI2499" s="207"/>
      <c r="RZJ2499" s="207"/>
      <c r="RZK2499" s="187"/>
      <c r="RZL2499" s="187"/>
      <c r="RZM2499" s="204"/>
      <c r="RZN2499" s="272"/>
      <c r="RZO2499" s="207"/>
      <c r="RZP2499" s="238"/>
      <c r="RZQ2499" s="207"/>
      <c r="RZR2499" s="207"/>
      <c r="RZS2499" s="187"/>
      <c r="RZT2499" s="187"/>
      <c r="RZU2499" s="204"/>
      <c r="RZV2499" s="272"/>
      <c r="RZW2499" s="207"/>
      <c r="RZX2499" s="238"/>
      <c r="RZY2499" s="207"/>
      <c r="RZZ2499" s="207"/>
      <c r="SAA2499" s="187"/>
      <c r="SAB2499" s="187"/>
      <c r="SAC2499" s="204"/>
      <c r="SAD2499" s="272"/>
      <c r="SAE2499" s="207"/>
      <c r="SAF2499" s="238"/>
      <c r="SAG2499" s="207"/>
      <c r="SAH2499" s="207"/>
      <c r="SAI2499" s="187"/>
      <c r="SAJ2499" s="187"/>
      <c r="SAK2499" s="204"/>
      <c r="SAL2499" s="272"/>
      <c r="SAM2499" s="207"/>
      <c r="SAN2499" s="238"/>
      <c r="SAO2499" s="207"/>
      <c r="SAP2499" s="207"/>
      <c r="SAQ2499" s="187"/>
      <c r="SAR2499" s="187"/>
      <c r="SAS2499" s="204"/>
      <c r="SAT2499" s="272"/>
      <c r="SAU2499" s="207"/>
      <c r="SAV2499" s="238"/>
      <c r="SAW2499" s="207"/>
      <c r="SAX2499" s="207"/>
      <c r="SAY2499" s="187"/>
      <c r="SAZ2499" s="187"/>
      <c r="SBA2499" s="204"/>
      <c r="SBB2499" s="272"/>
      <c r="SBC2499" s="207"/>
      <c r="SBD2499" s="238"/>
      <c r="SBE2499" s="207"/>
      <c r="SBF2499" s="207"/>
      <c r="SBG2499" s="187"/>
      <c r="SBH2499" s="187"/>
      <c r="SBI2499" s="204"/>
      <c r="SBJ2499" s="272"/>
      <c r="SBK2499" s="207"/>
      <c r="SBL2499" s="238"/>
      <c r="SBM2499" s="207"/>
      <c r="SBN2499" s="207"/>
      <c r="SBO2499" s="187"/>
      <c r="SBP2499" s="187"/>
      <c r="SBQ2499" s="204"/>
      <c r="SBR2499" s="272"/>
      <c r="SBS2499" s="207"/>
      <c r="SBT2499" s="238"/>
      <c r="SBU2499" s="207"/>
      <c r="SBV2499" s="207"/>
      <c r="SBW2499" s="187"/>
      <c r="SBX2499" s="187"/>
      <c r="SBY2499" s="204"/>
      <c r="SBZ2499" s="272"/>
      <c r="SCA2499" s="207"/>
      <c r="SCB2499" s="238"/>
      <c r="SCC2499" s="207"/>
      <c r="SCD2499" s="207"/>
      <c r="SCE2499" s="187"/>
      <c r="SCF2499" s="187"/>
      <c r="SCG2499" s="204"/>
      <c r="SCH2499" s="272"/>
      <c r="SCI2499" s="207"/>
      <c r="SCJ2499" s="238"/>
      <c r="SCK2499" s="207"/>
      <c r="SCL2499" s="207"/>
      <c r="SCM2499" s="187"/>
      <c r="SCN2499" s="187"/>
      <c r="SCO2499" s="204"/>
      <c r="SCP2499" s="272"/>
      <c r="SCQ2499" s="207"/>
      <c r="SCR2499" s="238"/>
      <c r="SCS2499" s="207"/>
      <c r="SCT2499" s="207"/>
      <c r="SCU2499" s="187"/>
      <c r="SCV2499" s="187"/>
      <c r="SCW2499" s="204"/>
      <c r="SCX2499" s="272"/>
      <c r="SCY2499" s="207"/>
      <c r="SCZ2499" s="238"/>
      <c r="SDA2499" s="207"/>
      <c r="SDB2499" s="207"/>
      <c r="SDC2499" s="187"/>
      <c r="SDD2499" s="187"/>
      <c r="SDE2499" s="204"/>
      <c r="SDF2499" s="272"/>
      <c r="SDG2499" s="207"/>
      <c r="SDH2499" s="238"/>
      <c r="SDI2499" s="207"/>
      <c r="SDJ2499" s="207"/>
      <c r="SDK2499" s="187"/>
      <c r="SDL2499" s="187"/>
      <c r="SDM2499" s="204"/>
      <c r="SDN2499" s="272"/>
      <c r="SDO2499" s="207"/>
      <c r="SDP2499" s="238"/>
      <c r="SDQ2499" s="207"/>
      <c r="SDR2499" s="207"/>
      <c r="SDS2499" s="187"/>
      <c r="SDT2499" s="187"/>
      <c r="SDU2499" s="204"/>
      <c r="SDV2499" s="272"/>
      <c r="SDW2499" s="207"/>
      <c r="SDX2499" s="238"/>
      <c r="SDY2499" s="207"/>
      <c r="SDZ2499" s="207"/>
      <c r="SEA2499" s="187"/>
      <c r="SEB2499" s="187"/>
      <c r="SEC2499" s="204"/>
      <c r="SED2499" s="272"/>
      <c r="SEE2499" s="207"/>
      <c r="SEF2499" s="238"/>
      <c r="SEG2499" s="207"/>
      <c r="SEH2499" s="207"/>
      <c r="SEI2499" s="187"/>
      <c r="SEJ2499" s="187"/>
      <c r="SEK2499" s="204"/>
      <c r="SEL2499" s="272"/>
      <c r="SEM2499" s="207"/>
      <c r="SEN2499" s="238"/>
      <c r="SEO2499" s="207"/>
      <c r="SEP2499" s="207"/>
      <c r="SEQ2499" s="187"/>
      <c r="SER2499" s="187"/>
      <c r="SES2499" s="204"/>
      <c r="SET2499" s="272"/>
      <c r="SEU2499" s="207"/>
      <c r="SEV2499" s="238"/>
      <c r="SEW2499" s="207"/>
      <c r="SEX2499" s="207"/>
      <c r="SEY2499" s="187"/>
      <c r="SEZ2499" s="187"/>
      <c r="SFA2499" s="204"/>
      <c r="SFB2499" s="272"/>
      <c r="SFC2499" s="207"/>
      <c r="SFD2499" s="238"/>
      <c r="SFE2499" s="207"/>
      <c r="SFF2499" s="207"/>
      <c r="SFG2499" s="187"/>
      <c r="SFH2499" s="187"/>
      <c r="SFI2499" s="204"/>
      <c r="SFJ2499" s="272"/>
      <c r="SFK2499" s="207"/>
      <c r="SFL2499" s="238"/>
      <c r="SFM2499" s="207"/>
      <c r="SFN2499" s="207"/>
      <c r="SFO2499" s="187"/>
      <c r="SFP2499" s="187"/>
      <c r="SFQ2499" s="204"/>
      <c r="SFR2499" s="272"/>
      <c r="SFS2499" s="207"/>
      <c r="SFT2499" s="238"/>
      <c r="SFU2499" s="207"/>
      <c r="SFV2499" s="207"/>
      <c r="SFW2499" s="187"/>
      <c r="SFX2499" s="187"/>
      <c r="SFY2499" s="204"/>
      <c r="SFZ2499" s="272"/>
      <c r="SGA2499" s="207"/>
      <c r="SGB2499" s="238"/>
      <c r="SGC2499" s="207"/>
      <c r="SGD2499" s="207"/>
      <c r="SGE2499" s="187"/>
      <c r="SGF2499" s="187"/>
      <c r="SGG2499" s="204"/>
      <c r="SGH2499" s="272"/>
      <c r="SGI2499" s="207"/>
      <c r="SGJ2499" s="238"/>
      <c r="SGK2499" s="207"/>
      <c r="SGL2499" s="207"/>
      <c r="SGM2499" s="187"/>
      <c r="SGN2499" s="187"/>
      <c r="SGO2499" s="204"/>
      <c r="SGP2499" s="272"/>
      <c r="SGQ2499" s="207"/>
      <c r="SGR2499" s="238"/>
      <c r="SGS2499" s="207"/>
      <c r="SGT2499" s="207"/>
      <c r="SGU2499" s="187"/>
      <c r="SGV2499" s="187"/>
      <c r="SGW2499" s="204"/>
      <c r="SGX2499" s="272"/>
      <c r="SGY2499" s="207"/>
      <c r="SGZ2499" s="238"/>
      <c r="SHA2499" s="207"/>
      <c r="SHB2499" s="207"/>
      <c r="SHC2499" s="187"/>
      <c r="SHD2499" s="187"/>
      <c r="SHE2499" s="204"/>
      <c r="SHF2499" s="272"/>
      <c r="SHG2499" s="207"/>
      <c r="SHH2499" s="238"/>
      <c r="SHI2499" s="207"/>
      <c r="SHJ2499" s="207"/>
      <c r="SHK2499" s="187"/>
      <c r="SHL2499" s="187"/>
      <c r="SHM2499" s="204"/>
      <c r="SHN2499" s="272"/>
      <c r="SHO2499" s="207"/>
      <c r="SHP2499" s="238"/>
      <c r="SHQ2499" s="207"/>
      <c r="SHR2499" s="207"/>
      <c r="SHS2499" s="187"/>
      <c r="SHT2499" s="187"/>
      <c r="SHU2499" s="204"/>
      <c r="SHV2499" s="272"/>
      <c r="SHW2499" s="207"/>
      <c r="SHX2499" s="238"/>
      <c r="SHY2499" s="207"/>
      <c r="SHZ2499" s="207"/>
      <c r="SIA2499" s="187"/>
      <c r="SIB2499" s="187"/>
      <c r="SIC2499" s="204"/>
      <c r="SID2499" s="272"/>
      <c r="SIE2499" s="207"/>
      <c r="SIF2499" s="238"/>
      <c r="SIG2499" s="207"/>
      <c r="SIH2499" s="207"/>
      <c r="SII2499" s="187"/>
      <c r="SIJ2499" s="187"/>
      <c r="SIK2499" s="204"/>
      <c r="SIL2499" s="272"/>
      <c r="SIM2499" s="207"/>
      <c r="SIN2499" s="238"/>
      <c r="SIO2499" s="207"/>
      <c r="SIP2499" s="207"/>
      <c r="SIQ2499" s="187"/>
      <c r="SIR2499" s="187"/>
      <c r="SIS2499" s="204"/>
      <c r="SIT2499" s="272"/>
      <c r="SIU2499" s="207"/>
      <c r="SIV2499" s="238"/>
      <c r="SIW2499" s="207"/>
      <c r="SIX2499" s="207"/>
      <c r="SIY2499" s="187"/>
      <c r="SIZ2499" s="187"/>
      <c r="SJA2499" s="204"/>
      <c r="SJB2499" s="272"/>
      <c r="SJC2499" s="207"/>
      <c r="SJD2499" s="238"/>
      <c r="SJE2499" s="207"/>
      <c r="SJF2499" s="207"/>
      <c r="SJG2499" s="187"/>
      <c r="SJH2499" s="187"/>
      <c r="SJI2499" s="204"/>
      <c r="SJJ2499" s="272"/>
      <c r="SJK2499" s="207"/>
      <c r="SJL2499" s="238"/>
      <c r="SJM2499" s="207"/>
      <c r="SJN2499" s="207"/>
      <c r="SJO2499" s="187"/>
      <c r="SJP2499" s="187"/>
      <c r="SJQ2499" s="204"/>
      <c r="SJR2499" s="272"/>
      <c r="SJS2499" s="207"/>
      <c r="SJT2499" s="238"/>
      <c r="SJU2499" s="207"/>
      <c r="SJV2499" s="207"/>
      <c r="SJW2499" s="187"/>
      <c r="SJX2499" s="187"/>
      <c r="SJY2499" s="204"/>
      <c r="SJZ2499" s="272"/>
      <c r="SKA2499" s="207"/>
      <c r="SKB2499" s="238"/>
      <c r="SKC2499" s="207"/>
      <c r="SKD2499" s="207"/>
      <c r="SKE2499" s="187"/>
      <c r="SKF2499" s="187"/>
      <c r="SKG2499" s="204"/>
      <c r="SKH2499" s="272"/>
      <c r="SKI2499" s="207"/>
      <c r="SKJ2499" s="238"/>
      <c r="SKK2499" s="207"/>
      <c r="SKL2499" s="207"/>
      <c r="SKM2499" s="187"/>
      <c r="SKN2499" s="187"/>
      <c r="SKO2499" s="204"/>
      <c r="SKP2499" s="272"/>
      <c r="SKQ2499" s="207"/>
      <c r="SKR2499" s="238"/>
      <c r="SKS2499" s="207"/>
      <c r="SKT2499" s="207"/>
      <c r="SKU2499" s="187"/>
      <c r="SKV2499" s="187"/>
      <c r="SKW2499" s="204"/>
      <c r="SKX2499" s="272"/>
      <c r="SKY2499" s="207"/>
      <c r="SKZ2499" s="238"/>
      <c r="SLA2499" s="207"/>
      <c r="SLB2499" s="207"/>
      <c r="SLC2499" s="187"/>
      <c r="SLD2499" s="187"/>
      <c r="SLE2499" s="204"/>
      <c r="SLF2499" s="272"/>
      <c r="SLG2499" s="207"/>
      <c r="SLH2499" s="238"/>
      <c r="SLI2499" s="207"/>
      <c r="SLJ2499" s="207"/>
      <c r="SLK2499" s="187"/>
      <c r="SLL2499" s="187"/>
      <c r="SLM2499" s="204"/>
      <c r="SLN2499" s="272"/>
      <c r="SLO2499" s="207"/>
      <c r="SLP2499" s="238"/>
      <c r="SLQ2499" s="207"/>
      <c r="SLR2499" s="207"/>
      <c r="SLS2499" s="187"/>
      <c r="SLT2499" s="187"/>
      <c r="SLU2499" s="204"/>
      <c r="SLV2499" s="272"/>
      <c r="SLW2499" s="207"/>
      <c r="SLX2499" s="238"/>
      <c r="SLY2499" s="207"/>
      <c r="SLZ2499" s="207"/>
      <c r="SMA2499" s="187"/>
      <c r="SMB2499" s="187"/>
      <c r="SMC2499" s="204"/>
      <c r="SMD2499" s="272"/>
      <c r="SME2499" s="207"/>
      <c r="SMF2499" s="238"/>
      <c r="SMG2499" s="207"/>
      <c r="SMH2499" s="207"/>
      <c r="SMI2499" s="187"/>
      <c r="SMJ2499" s="187"/>
      <c r="SMK2499" s="204"/>
      <c r="SML2499" s="272"/>
      <c r="SMM2499" s="207"/>
      <c r="SMN2499" s="238"/>
      <c r="SMO2499" s="207"/>
      <c r="SMP2499" s="207"/>
      <c r="SMQ2499" s="187"/>
      <c r="SMR2499" s="187"/>
      <c r="SMS2499" s="204"/>
      <c r="SMT2499" s="272"/>
      <c r="SMU2499" s="207"/>
      <c r="SMV2499" s="238"/>
      <c r="SMW2499" s="207"/>
      <c r="SMX2499" s="207"/>
      <c r="SMY2499" s="187"/>
      <c r="SMZ2499" s="187"/>
      <c r="SNA2499" s="204"/>
      <c r="SNB2499" s="272"/>
      <c r="SNC2499" s="207"/>
      <c r="SND2499" s="238"/>
      <c r="SNE2499" s="207"/>
      <c r="SNF2499" s="207"/>
      <c r="SNG2499" s="187"/>
      <c r="SNH2499" s="187"/>
      <c r="SNI2499" s="204"/>
      <c r="SNJ2499" s="272"/>
      <c r="SNK2499" s="207"/>
      <c r="SNL2499" s="238"/>
      <c r="SNM2499" s="207"/>
      <c r="SNN2499" s="207"/>
      <c r="SNO2499" s="187"/>
      <c r="SNP2499" s="187"/>
      <c r="SNQ2499" s="204"/>
      <c r="SNR2499" s="272"/>
      <c r="SNS2499" s="207"/>
      <c r="SNT2499" s="238"/>
      <c r="SNU2499" s="207"/>
      <c r="SNV2499" s="207"/>
      <c r="SNW2499" s="187"/>
      <c r="SNX2499" s="187"/>
      <c r="SNY2499" s="204"/>
      <c r="SNZ2499" s="272"/>
      <c r="SOA2499" s="207"/>
      <c r="SOB2499" s="238"/>
      <c r="SOC2499" s="207"/>
      <c r="SOD2499" s="207"/>
      <c r="SOE2499" s="187"/>
      <c r="SOF2499" s="187"/>
      <c r="SOG2499" s="204"/>
      <c r="SOH2499" s="272"/>
      <c r="SOI2499" s="207"/>
      <c r="SOJ2499" s="238"/>
      <c r="SOK2499" s="207"/>
      <c r="SOL2499" s="207"/>
      <c r="SOM2499" s="187"/>
      <c r="SON2499" s="187"/>
      <c r="SOO2499" s="204"/>
      <c r="SOP2499" s="272"/>
      <c r="SOQ2499" s="207"/>
      <c r="SOR2499" s="238"/>
      <c r="SOS2499" s="207"/>
      <c r="SOT2499" s="207"/>
      <c r="SOU2499" s="187"/>
      <c r="SOV2499" s="187"/>
      <c r="SOW2499" s="204"/>
      <c r="SOX2499" s="272"/>
      <c r="SOY2499" s="207"/>
      <c r="SOZ2499" s="238"/>
      <c r="SPA2499" s="207"/>
      <c r="SPB2499" s="207"/>
      <c r="SPC2499" s="187"/>
      <c r="SPD2499" s="187"/>
      <c r="SPE2499" s="204"/>
      <c r="SPF2499" s="272"/>
      <c r="SPG2499" s="207"/>
      <c r="SPH2499" s="238"/>
      <c r="SPI2499" s="207"/>
      <c r="SPJ2499" s="207"/>
      <c r="SPK2499" s="187"/>
      <c r="SPL2499" s="187"/>
      <c r="SPM2499" s="204"/>
      <c r="SPN2499" s="272"/>
      <c r="SPO2499" s="207"/>
      <c r="SPP2499" s="238"/>
      <c r="SPQ2499" s="207"/>
      <c r="SPR2499" s="207"/>
      <c r="SPS2499" s="187"/>
      <c r="SPT2499" s="187"/>
      <c r="SPU2499" s="204"/>
      <c r="SPV2499" s="272"/>
      <c r="SPW2499" s="207"/>
      <c r="SPX2499" s="238"/>
      <c r="SPY2499" s="207"/>
      <c r="SPZ2499" s="207"/>
      <c r="SQA2499" s="187"/>
      <c r="SQB2499" s="187"/>
      <c r="SQC2499" s="204"/>
      <c r="SQD2499" s="272"/>
      <c r="SQE2499" s="207"/>
      <c r="SQF2499" s="238"/>
      <c r="SQG2499" s="207"/>
      <c r="SQH2499" s="207"/>
      <c r="SQI2499" s="187"/>
      <c r="SQJ2499" s="187"/>
      <c r="SQK2499" s="204"/>
      <c r="SQL2499" s="272"/>
      <c r="SQM2499" s="207"/>
      <c r="SQN2499" s="238"/>
      <c r="SQO2499" s="207"/>
      <c r="SQP2499" s="207"/>
      <c r="SQQ2499" s="187"/>
      <c r="SQR2499" s="187"/>
      <c r="SQS2499" s="204"/>
      <c r="SQT2499" s="272"/>
      <c r="SQU2499" s="207"/>
      <c r="SQV2499" s="238"/>
      <c r="SQW2499" s="207"/>
      <c r="SQX2499" s="207"/>
      <c r="SQY2499" s="187"/>
      <c r="SQZ2499" s="187"/>
      <c r="SRA2499" s="204"/>
      <c r="SRB2499" s="272"/>
      <c r="SRC2499" s="207"/>
      <c r="SRD2499" s="238"/>
      <c r="SRE2499" s="207"/>
      <c r="SRF2499" s="207"/>
      <c r="SRG2499" s="187"/>
      <c r="SRH2499" s="187"/>
      <c r="SRI2499" s="204"/>
      <c r="SRJ2499" s="272"/>
      <c r="SRK2499" s="207"/>
      <c r="SRL2499" s="238"/>
      <c r="SRM2499" s="207"/>
      <c r="SRN2499" s="207"/>
      <c r="SRO2499" s="187"/>
      <c r="SRP2499" s="187"/>
      <c r="SRQ2499" s="204"/>
      <c r="SRR2499" s="272"/>
      <c r="SRS2499" s="207"/>
      <c r="SRT2499" s="238"/>
      <c r="SRU2499" s="207"/>
      <c r="SRV2499" s="207"/>
      <c r="SRW2499" s="187"/>
      <c r="SRX2499" s="187"/>
      <c r="SRY2499" s="204"/>
      <c r="SRZ2499" s="272"/>
      <c r="SSA2499" s="207"/>
      <c r="SSB2499" s="238"/>
      <c r="SSC2499" s="207"/>
      <c r="SSD2499" s="207"/>
      <c r="SSE2499" s="187"/>
      <c r="SSF2499" s="187"/>
      <c r="SSG2499" s="204"/>
      <c r="SSH2499" s="272"/>
      <c r="SSI2499" s="207"/>
      <c r="SSJ2499" s="238"/>
      <c r="SSK2499" s="207"/>
      <c r="SSL2499" s="207"/>
      <c r="SSM2499" s="187"/>
      <c r="SSN2499" s="187"/>
      <c r="SSO2499" s="204"/>
      <c r="SSP2499" s="272"/>
      <c r="SSQ2499" s="207"/>
      <c r="SSR2499" s="238"/>
      <c r="SSS2499" s="207"/>
      <c r="SST2499" s="207"/>
      <c r="SSU2499" s="187"/>
      <c r="SSV2499" s="187"/>
      <c r="SSW2499" s="204"/>
      <c r="SSX2499" s="272"/>
      <c r="SSY2499" s="207"/>
      <c r="SSZ2499" s="238"/>
      <c r="STA2499" s="207"/>
      <c r="STB2499" s="207"/>
      <c r="STC2499" s="187"/>
      <c r="STD2499" s="187"/>
      <c r="STE2499" s="204"/>
      <c r="STF2499" s="272"/>
      <c r="STG2499" s="207"/>
      <c r="STH2499" s="238"/>
      <c r="STI2499" s="207"/>
      <c r="STJ2499" s="207"/>
      <c r="STK2499" s="187"/>
      <c r="STL2499" s="187"/>
      <c r="STM2499" s="204"/>
      <c r="STN2499" s="272"/>
      <c r="STO2499" s="207"/>
      <c r="STP2499" s="238"/>
      <c r="STQ2499" s="207"/>
      <c r="STR2499" s="207"/>
      <c r="STS2499" s="187"/>
      <c r="STT2499" s="187"/>
      <c r="STU2499" s="204"/>
      <c r="STV2499" s="272"/>
      <c r="STW2499" s="207"/>
      <c r="STX2499" s="238"/>
      <c r="STY2499" s="207"/>
      <c r="STZ2499" s="207"/>
      <c r="SUA2499" s="187"/>
      <c r="SUB2499" s="187"/>
      <c r="SUC2499" s="204"/>
      <c r="SUD2499" s="272"/>
      <c r="SUE2499" s="207"/>
      <c r="SUF2499" s="238"/>
      <c r="SUG2499" s="207"/>
      <c r="SUH2499" s="207"/>
      <c r="SUI2499" s="187"/>
      <c r="SUJ2499" s="187"/>
      <c r="SUK2499" s="204"/>
      <c r="SUL2499" s="272"/>
      <c r="SUM2499" s="207"/>
      <c r="SUN2499" s="238"/>
      <c r="SUO2499" s="207"/>
      <c r="SUP2499" s="207"/>
      <c r="SUQ2499" s="187"/>
      <c r="SUR2499" s="187"/>
      <c r="SUS2499" s="204"/>
      <c r="SUT2499" s="272"/>
      <c r="SUU2499" s="207"/>
      <c r="SUV2499" s="238"/>
      <c r="SUW2499" s="207"/>
      <c r="SUX2499" s="207"/>
      <c r="SUY2499" s="187"/>
      <c r="SUZ2499" s="187"/>
      <c r="SVA2499" s="204"/>
      <c r="SVB2499" s="272"/>
      <c r="SVC2499" s="207"/>
      <c r="SVD2499" s="238"/>
      <c r="SVE2499" s="207"/>
      <c r="SVF2499" s="207"/>
      <c r="SVG2499" s="187"/>
      <c r="SVH2499" s="187"/>
      <c r="SVI2499" s="204"/>
      <c r="SVJ2499" s="272"/>
      <c r="SVK2499" s="207"/>
      <c r="SVL2499" s="238"/>
      <c r="SVM2499" s="207"/>
      <c r="SVN2499" s="207"/>
      <c r="SVO2499" s="187"/>
      <c r="SVP2499" s="187"/>
      <c r="SVQ2499" s="204"/>
      <c r="SVR2499" s="272"/>
      <c r="SVS2499" s="207"/>
      <c r="SVT2499" s="238"/>
      <c r="SVU2499" s="207"/>
      <c r="SVV2499" s="207"/>
      <c r="SVW2499" s="187"/>
      <c r="SVX2499" s="187"/>
      <c r="SVY2499" s="204"/>
      <c r="SVZ2499" s="272"/>
      <c r="SWA2499" s="207"/>
      <c r="SWB2499" s="238"/>
      <c r="SWC2499" s="207"/>
      <c r="SWD2499" s="207"/>
      <c r="SWE2499" s="187"/>
      <c r="SWF2499" s="187"/>
      <c r="SWG2499" s="204"/>
      <c r="SWH2499" s="272"/>
      <c r="SWI2499" s="207"/>
      <c r="SWJ2499" s="238"/>
      <c r="SWK2499" s="207"/>
      <c r="SWL2499" s="207"/>
      <c r="SWM2499" s="187"/>
      <c r="SWN2499" s="187"/>
      <c r="SWO2499" s="204"/>
      <c r="SWP2499" s="272"/>
      <c r="SWQ2499" s="207"/>
      <c r="SWR2499" s="238"/>
      <c r="SWS2499" s="207"/>
      <c r="SWT2499" s="207"/>
      <c r="SWU2499" s="187"/>
      <c r="SWV2499" s="187"/>
      <c r="SWW2499" s="204"/>
      <c r="SWX2499" s="272"/>
      <c r="SWY2499" s="207"/>
      <c r="SWZ2499" s="238"/>
      <c r="SXA2499" s="207"/>
      <c r="SXB2499" s="207"/>
      <c r="SXC2499" s="187"/>
      <c r="SXD2499" s="187"/>
      <c r="SXE2499" s="204"/>
      <c r="SXF2499" s="272"/>
      <c r="SXG2499" s="207"/>
      <c r="SXH2499" s="238"/>
      <c r="SXI2499" s="207"/>
      <c r="SXJ2499" s="207"/>
      <c r="SXK2499" s="187"/>
      <c r="SXL2499" s="187"/>
      <c r="SXM2499" s="204"/>
      <c r="SXN2499" s="272"/>
      <c r="SXO2499" s="207"/>
      <c r="SXP2499" s="238"/>
      <c r="SXQ2499" s="207"/>
      <c r="SXR2499" s="207"/>
      <c r="SXS2499" s="187"/>
      <c r="SXT2499" s="187"/>
      <c r="SXU2499" s="204"/>
      <c r="SXV2499" s="272"/>
      <c r="SXW2499" s="207"/>
      <c r="SXX2499" s="238"/>
      <c r="SXY2499" s="207"/>
      <c r="SXZ2499" s="207"/>
      <c r="SYA2499" s="187"/>
      <c r="SYB2499" s="187"/>
      <c r="SYC2499" s="204"/>
      <c r="SYD2499" s="272"/>
      <c r="SYE2499" s="207"/>
      <c r="SYF2499" s="238"/>
      <c r="SYG2499" s="207"/>
      <c r="SYH2499" s="207"/>
      <c r="SYI2499" s="187"/>
      <c r="SYJ2499" s="187"/>
      <c r="SYK2499" s="204"/>
      <c r="SYL2499" s="272"/>
      <c r="SYM2499" s="207"/>
      <c r="SYN2499" s="238"/>
      <c r="SYO2499" s="207"/>
      <c r="SYP2499" s="207"/>
      <c r="SYQ2499" s="187"/>
      <c r="SYR2499" s="187"/>
      <c r="SYS2499" s="204"/>
      <c r="SYT2499" s="272"/>
      <c r="SYU2499" s="207"/>
      <c r="SYV2499" s="238"/>
      <c r="SYW2499" s="207"/>
      <c r="SYX2499" s="207"/>
      <c r="SYY2499" s="187"/>
      <c r="SYZ2499" s="187"/>
      <c r="SZA2499" s="204"/>
      <c r="SZB2499" s="272"/>
      <c r="SZC2499" s="207"/>
      <c r="SZD2499" s="238"/>
      <c r="SZE2499" s="207"/>
      <c r="SZF2499" s="207"/>
      <c r="SZG2499" s="187"/>
      <c r="SZH2499" s="187"/>
      <c r="SZI2499" s="204"/>
      <c r="SZJ2499" s="272"/>
      <c r="SZK2499" s="207"/>
      <c r="SZL2499" s="238"/>
      <c r="SZM2499" s="207"/>
      <c r="SZN2499" s="207"/>
      <c r="SZO2499" s="187"/>
      <c r="SZP2499" s="187"/>
      <c r="SZQ2499" s="204"/>
      <c r="SZR2499" s="272"/>
      <c r="SZS2499" s="207"/>
      <c r="SZT2499" s="238"/>
      <c r="SZU2499" s="207"/>
      <c r="SZV2499" s="207"/>
      <c r="SZW2499" s="187"/>
      <c r="SZX2499" s="187"/>
      <c r="SZY2499" s="204"/>
      <c r="SZZ2499" s="272"/>
      <c r="TAA2499" s="207"/>
      <c r="TAB2499" s="238"/>
      <c r="TAC2499" s="207"/>
      <c r="TAD2499" s="207"/>
      <c r="TAE2499" s="187"/>
      <c r="TAF2499" s="187"/>
      <c r="TAG2499" s="204"/>
      <c r="TAH2499" s="272"/>
      <c r="TAI2499" s="207"/>
      <c r="TAJ2499" s="238"/>
      <c r="TAK2499" s="207"/>
      <c r="TAL2499" s="207"/>
      <c r="TAM2499" s="187"/>
      <c r="TAN2499" s="187"/>
      <c r="TAO2499" s="204"/>
      <c r="TAP2499" s="272"/>
      <c r="TAQ2499" s="207"/>
      <c r="TAR2499" s="238"/>
      <c r="TAS2499" s="207"/>
      <c r="TAT2499" s="207"/>
      <c r="TAU2499" s="187"/>
      <c r="TAV2499" s="187"/>
      <c r="TAW2499" s="204"/>
      <c r="TAX2499" s="272"/>
      <c r="TAY2499" s="207"/>
      <c r="TAZ2499" s="238"/>
      <c r="TBA2499" s="207"/>
      <c r="TBB2499" s="207"/>
      <c r="TBC2499" s="187"/>
      <c r="TBD2499" s="187"/>
      <c r="TBE2499" s="204"/>
      <c r="TBF2499" s="272"/>
      <c r="TBG2499" s="207"/>
      <c r="TBH2499" s="238"/>
      <c r="TBI2499" s="207"/>
      <c r="TBJ2499" s="207"/>
      <c r="TBK2499" s="187"/>
      <c r="TBL2499" s="187"/>
      <c r="TBM2499" s="204"/>
      <c r="TBN2499" s="272"/>
      <c r="TBO2499" s="207"/>
      <c r="TBP2499" s="238"/>
      <c r="TBQ2499" s="207"/>
      <c r="TBR2499" s="207"/>
      <c r="TBS2499" s="187"/>
      <c r="TBT2499" s="187"/>
      <c r="TBU2499" s="204"/>
      <c r="TBV2499" s="272"/>
      <c r="TBW2499" s="207"/>
      <c r="TBX2499" s="238"/>
      <c r="TBY2499" s="207"/>
      <c r="TBZ2499" s="207"/>
      <c r="TCA2499" s="187"/>
      <c r="TCB2499" s="187"/>
      <c r="TCC2499" s="204"/>
      <c r="TCD2499" s="272"/>
      <c r="TCE2499" s="207"/>
      <c r="TCF2499" s="238"/>
      <c r="TCG2499" s="207"/>
      <c r="TCH2499" s="207"/>
      <c r="TCI2499" s="187"/>
      <c r="TCJ2499" s="187"/>
      <c r="TCK2499" s="204"/>
      <c r="TCL2499" s="272"/>
      <c r="TCM2499" s="207"/>
      <c r="TCN2499" s="238"/>
      <c r="TCO2499" s="207"/>
      <c r="TCP2499" s="207"/>
      <c r="TCQ2499" s="187"/>
      <c r="TCR2499" s="187"/>
      <c r="TCS2499" s="204"/>
      <c r="TCT2499" s="272"/>
      <c r="TCU2499" s="207"/>
      <c r="TCV2499" s="238"/>
      <c r="TCW2499" s="207"/>
      <c r="TCX2499" s="207"/>
      <c r="TCY2499" s="187"/>
      <c r="TCZ2499" s="187"/>
      <c r="TDA2499" s="204"/>
      <c r="TDB2499" s="272"/>
      <c r="TDC2499" s="207"/>
      <c r="TDD2499" s="238"/>
      <c r="TDE2499" s="207"/>
      <c r="TDF2499" s="207"/>
      <c r="TDG2499" s="187"/>
      <c r="TDH2499" s="187"/>
      <c r="TDI2499" s="204"/>
      <c r="TDJ2499" s="272"/>
      <c r="TDK2499" s="207"/>
      <c r="TDL2499" s="238"/>
      <c r="TDM2499" s="207"/>
      <c r="TDN2499" s="207"/>
      <c r="TDO2499" s="187"/>
      <c r="TDP2499" s="187"/>
      <c r="TDQ2499" s="204"/>
      <c r="TDR2499" s="272"/>
      <c r="TDS2499" s="207"/>
      <c r="TDT2499" s="238"/>
      <c r="TDU2499" s="207"/>
      <c r="TDV2499" s="207"/>
      <c r="TDW2499" s="187"/>
      <c r="TDX2499" s="187"/>
      <c r="TDY2499" s="204"/>
      <c r="TDZ2499" s="272"/>
      <c r="TEA2499" s="207"/>
      <c r="TEB2499" s="238"/>
      <c r="TEC2499" s="207"/>
      <c r="TED2499" s="207"/>
      <c r="TEE2499" s="187"/>
      <c r="TEF2499" s="187"/>
      <c r="TEG2499" s="204"/>
      <c r="TEH2499" s="272"/>
      <c r="TEI2499" s="207"/>
      <c r="TEJ2499" s="238"/>
      <c r="TEK2499" s="207"/>
      <c r="TEL2499" s="207"/>
      <c r="TEM2499" s="187"/>
      <c r="TEN2499" s="187"/>
      <c r="TEO2499" s="204"/>
      <c r="TEP2499" s="272"/>
      <c r="TEQ2499" s="207"/>
      <c r="TER2499" s="238"/>
      <c r="TES2499" s="207"/>
      <c r="TET2499" s="207"/>
      <c r="TEU2499" s="187"/>
      <c r="TEV2499" s="187"/>
      <c r="TEW2499" s="204"/>
      <c r="TEX2499" s="272"/>
      <c r="TEY2499" s="207"/>
      <c r="TEZ2499" s="238"/>
      <c r="TFA2499" s="207"/>
      <c r="TFB2499" s="207"/>
      <c r="TFC2499" s="187"/>
      <c r="TFD2499" s="187"/>
      <c r="TFE2499" s="204"/>
      <c r="TFF2499" s="272"/>
      <c r="TFG2499" s="207"/>
      <c r="TFH2499" s="238"/>
      <c r="TFI2499" s="207"/>
      <c r="TFJ2499" s="207"/>
      <c r="TFK2499" s="187"/>
      <c r="TFL2499" s="187"/>
      <c r="TFM2499" s="204"/>
      <c r="TFN2499" s="272"/>
      <c r="TFO2499" s="207"/>
      <c r="TFP2499" s="238"/>
      <c r="TFQ2499" s="207"/>
      <c r="TFR2499" s="207"/>
      <c r="TFS2499" s="187"/>
      <c r="TFT2499" s="187"/>
      <c r="TFU2499" s="204"/>
      <c r="TFV2499" s="272"/>
      <c r="TFW2499" s="207"/>
      <c r="TFX2499" s="238"/>
      <c r="TFY2499" s="207"/>
      <c r="TFZ2499" s="207"/>
      <c r="TGA2499" s="187"/>
      <c r="TGB2499" s="187"/>
      <c r="TGC2499" s="204"/>
      <c r="TGD2499" s="272"/>
      <c r="TGE2499" s="207"/>
      <c r="TGF2499" s="238"/>
      <c r="TGG2499" s="207"/>
      <c r="TGH2499" s="207"/>
      <c r="TGI2499" s="187"/>
      <c r="TGJ2499" s="187"/>
      <c r="TGK2499" s="204"/>
      <c r="TGL2499" s="272"/>
      <c r="TGM2499" s="207"/>
      <c r="TGN2499" s="238"/>
      <c r="TGO2499" s="207"/>
      <c r="TGP2499" s="207"/>
      <c r="TGQ2499" s="187"/>
      <c r="TGR2499" s="187"/>
      <c r="TGS2499" s="204"/>
      <c r="TGT2499" s="272"/>
      <c r="TGU2499" s="207"/>
      <c r="TGV2499" s="238"/>
      <c r="TGW2499" s="207"/>
      <c r="TGX2499" s="207"/>
      <c r="TGY2499" s="187"/>
      <c r="TGZ2499" s="187"/>
      <c r="THA2499" s="204"/>
      <c r="THB2499" s="272"/>
      <c r="THC2499" s="207"/>
      <c r="THD2499" s="238"/>
      <c r="THE2499" s="207"/>
      <c r="THF2499" s="207"/>
      <c r="THG2499" s="187"/>
      <c r="THH2499" s="187"/>
      <c r="THI2499" s="204"/>
      <c r="THJ2499" s="272"/>
      <c r="THK2499" s="207"/>
      <c r="THL2499" s="238"/>
      <c r="THM2499" s="207"/>
      <c r="THN2499" s="207"/>
      <c r="THO2499" s="187"/>
      <c r="THP2499" s="187"/>
      <c r="THQ2499" s="204"/>
      <c r="THR2499" s="272"/>
      <c r="THS2499" s="207"/>
      <c r="THT2499" s="238"/>
      <c r="THU2499" s="207"/>
      <c r="THV2499" s="207"/>
      <c r="THW2499" s="187"/>
      <c r="THX2499" s="187"/>
      <c r="THY2499" s="204"/>
      <c r="THZ2499" s="272"/>
      <c r="TIA2499" s="207"/>
      <c r="TIB2499" s="238"/>
      <c r="TIC2499" s="207"/>
      <c r="TID2499" s="207"/>
      <c r="TIE2499" s="187"/>
      <c r="TIF2499" s="187"/>
      <c r="TIG2499" s="204"/>
      <c r="TIH2499" s="272"/>
      <c r="TII2499" s="207"/>
      <c r="TIJ2499" s="238"/>
      <c r="TIK2499" s="207"/>
      <c r="TIL2499" s="207"/>
      <c r="TIM2499" s="187"/>
      <c r="TIN2499" s="187"/>
      <c r="TIO2499" s="204"/>
      <c r="TIP2499" s="272"/>
      <c r="TIQ2499" s="207"/>
      <c r="TIR2499" s="238"/>
      <c r="TIS2499" s="207"/>
      <c r="TIT2499" s="207"/>
      <c r="TIU2499" s="187"/>
      <c r="TIV2499" s="187"/>
      <c r="TIW2499" s="204"/>
      <c r="TIX2499" s="272"/>
      <c r="TIY2499" s="207"/>
      <c r="TIZ2499" s="238"/>
      <c r="TJA2499" s="207"/>
      <c r="TJB2499" s="207"/>
      <c r="TJC2499" s="187"/>
      <c r="TJD2499" s="187"/>
      <c r="TJE2499" s="204"/>
      <c r="TJF2499" s="272"/>
      <c r="TJG2499" s="207"/>
      <c r="TJH2499" s="238"/>
      <c r="TJI2499" s="207"/>
      <c r="TJJ2499" s="207"/>
      <c r="TJK2499" s="187"/>
      <c r="TJL2499" s="187"/>
      <c r="TJM2499" s="204"/>
      <c r="TJN2499" s="272"/>
      <c r="TJO2499" s="207"/>
      <c r="TJP2499" s="238"/>
      <c r="TJQ2499" s="207"/>
      <c r="TJR2499" s="207"/>
      <c r="TJS2499" s="187"/>
      <c r="TJT2499" s="187"/>
      <c r="TJU2499" s="204"/>
      <c r="TJV2499" s="272"/>
      <c r="TJW2499" s="207"/>
      <c r="TJX2499" s="238"/>
      <c r="TJY2499" s="207"/>
      <c r="TJZ2499" s="207"/>
      <c r="TKA2499" s="187"/>
      <c r="TKB2499" s="187"/>
      <c r="TKC2499" s="204"/>
      <c r="TKD2499" s="272"/>
      <c r="TKE2499" s="207"/>
      <c r="TKF2499" s="238"/>
      <c r="TKG2499" s="207"/>
      <c r="TKH2499" s="207"/>
      <c r="TKI2499" s="187"/>
      <c r="TKJ2499" s="187"/>
      <c r="TKK2499" s="204"/>
      <c r="TKL2499" s="272"/>
      <c r="TKM2499" s="207"/>
      <c r="TKN2499" s="238"/>
      <c r="TKO2499" s="207"/>
      <c r="TKP2499" s="207"/>
      <c r="TKQ2499" s="187"/>
      <c r="TKR2499" s="187"/>
      <c r="TKS2499" s="204"/>
      <c r="TKT2499" s="272"/>
      <c r="TKU2499" s="207"/>
      <c r="TKV2499" s="238"/>
      <c r="TKW2499" s="207"/>
      <c r="TKX2499" s="207"/>
      <c r="TKY2499" s="187"/>
      <c r="TKZ2499" s="187"/>
      <c r="TLA2499" s="204"/>
      <c r="TLB2499" s="272"/>
      <c r="TLC2499" s="207"/>
      <c r="TLD2499" s="238"/>
      <c r="TLE2499" s="207"/>
      <c r="TLF2499" s="207"/>
      <c r="TLG2499" s="187"/>
      <c r="TLH2499" s="187"/>
      <c r="TLI2499" s="204"/>
      <c r="TLJ2499" s="272"/>
      <c r="TLK2499" s="207"/>
      <c r="TLL2499" s="238"/>
      <c r="TLM2499" s="207"/>
      <c r="TLN2499" s="207"/>
      <c r="TLO2499" s="187"/>
      <c r="TLP2499" s="187"/>
      <c r="TLQ2499" s="204"/>
      <c r="TLR2499" s="272"/>
      <c r="TLS2499" s="207"/>
      <c r="TLT2499" s="238"/>
      <c r="TLU2499" s="207"/>
      <c r="TLV2499" s="207"/>
      <c r="TLW2499" s="187"/>
      <c r="TLX2499" s="187"/>
      <c r="TLY2499" s="204"/>
      <c r="TLZ2499" s="272"/>
      <c r="TMA2499" s="207"/>
      <c r="TMB2499" s="238"/>
      <c r="TMC2499" s="207"/>
      <c r="TMD2499" s="207"/>
      <c r="TME2499" s="187"/>
      <c r="TMF2499" s="187"/>
      <c r="TMG2499" s="204"/>
      <c r="TMH2499" s="272"/>
      <c r="TMI2499" s="207"/>
      <c r="TMJ2499" s="238"/>
      <c r="TMK2499" s="207"/>
      <c r="TML2499" s="207"/>
      <c r="TMM2499" s="187"/>
      <c r="TMN2499" s="187"/>
      <c r="TMO2499" s="204"/>
      <c r="TMP2499" s="272"/>
      <c r="TMQ2499" s="207"/>
      <c r="TMR2499" s="238"/>
      <c r="TMS2499" s="207"/>
      <c r="TMT2499" s="207"/>
      <c r="TMU2499" s="187"/>
      <c r="TMV2499" s="187"/>
      <c r="TMW2499" s="204"/>
      <c r="TMX2499" s="272"/>
      <c r="TMY2499" s="207"/>
      <c r="TMZ2499" s="238"/>
      <c r="TNA2499" s="207"/>
      <c r="TNB2499" s="207"/>
      <c r="TNC2499" s="187"/>
      <c r="TND2499" s="187"/>
      <c r="TNE2499" s="204"/>
      <c r="TNF2499" s="272"/>
      <c r="TNG2499" s="207"/>
      <c r="TNH2499" s="238"/>
      <c r="TNI2499" s="207"/>
      <c r="TNJ2499" s="207"/>
      <c r="TNK2499" s="187"/>
      <c r="TNL2499" s="187"/>
      <c r="TNM2499" s="204"/>
      <c r="TNN2499" s="272"/>
      <c r="TNO2499" s="207"/>
      <c r="TNP2499" s="238"/>
      <c r="TNQ2499" s="207"/>
      <c r="TNR2499" s="207"/>
      <c r="TNS2499" s="187"/>
      <c r="TNT2499" s="187"/>
      <c r="TNU2499" s="204"/>
      <c r="TNV2499" s="272"/>
      <c r="TNW2499" s="207"/>
      <c r="TNX2499" s="238"/>
      <c r="TNY2499" s="207"/>
      <c r="TNZ2499" s="207"/>
      <c r="TOA2499" s="187"/>
      <c r="TOB2499" s="187"/>
      <c r="TOC2499" s="204"/>
      <c r="TOD2499" s="272"/>
      <c r="TOE2499" s="207"/>
      <c r="TOF2499" s="238"/>
      <c r="TOG2499" s="207"/>
      <c r="TOH2499" s="207"/>
      <c r="TOI2499" s="187"/>
      <c r="TOJ2499" s="187"/>
      <c r="TOK2499" s="204"/>
      <c r="TOL2499" s="272"/>
      <c r="TOM2499" s="207"/>
      <c r="TON2499" s="238"/>
      <c r="TOO2499" s="207"/>
      <c r="TOP2499" s="207"/>
      <c r="TOQ2499" s="187"/>
      <c r="TOR2499" s="187"/>
      <c r="TOS2499" s="204"/>
      <c r="TOT2499" s="272"/>
      <c r="TOU2499" s="207"/>
      <c r="TOV2499" s="238"/>
      <c r="TOW2499" s="207"/>
      <c r="TOX2499" s="207"/>
      <c r="TOY2499" s="187"/>
      <c r="TOZ2499" s="187"/>
      <c r="TPA2499" s="204"/>
      <c r="TPB2499" s="272"/>
      <c r="TPC2499" s="207"/>
      <c r="TPD2499" s="238"/>
      <c r="TPE2499" s="207"/>
      <c r="TPF2499" s="207"/>
      <c r="TPG2499" s="187"/>
      <c r="TPH2499" s="187"/>
      <c r="TPI2499" s="204"/>
      <c r="TPJ2499" s="272"/>
      <c r="TPK2499" s="207"/>
      <c r="TPL2499" s="238"/>
      <c r="TPM2499" s="207"/>
      <c r="TPN2499" s="207"/>
      <c r="TPO2499" s="187"/>
      <c r="TPP2499" s="187"/>
      <c r="TPQ2499" s="204"/>
      <c r="TPR2499" s="272"/>
      <c r="TPS2499" s="207"/>
      <c r="TPT2499" s="238"/>
      <c r="TPU2499" s="207"/>
      <c r="TPV2499" s="207"/>
      <c r="TPW2499" s="187"/>
      <c r="TPX2499" s="187"/>
      <c r="TPY2499" s="204"/>
      <c r="TPZ2499" s="272"/>
      <c r="TQA2499" s="207"/>
      <c r="TQB2499" s="238"/>
      <c r="TQC2499" s="207"/>
      <c r="TQD2499" s="207"/>
      <c r="TQE2499" s="187"/>
      <c r="TQF2499" s="187"/>
      <c r="TQG2499" s="204"/>
      <c r="TQH2499" s="272"/>
      <c r="TQI2499" s="207"/>
      <c r="TQJ2499" s="238"/>
      <c r="TQK2499" s="207"/>
      <c r="TQL2499" s="207"/>
      <c r="TQM2499" s="187"/>
      <c r="TQN2499" s="187"/>
      <c r="TQO2499" s="204"/>
      <c r="TQP2499" s="272"/>
      <c r="TQQ2499" s="207"/>
      <c r="TQR2499" s="238"/>
      <c r="TQS2499" s="207"/>
      <c r="TQT2499" s="207"/>
      <c r="TQU2499" s="187"/>
      <c r="TQV2499" s="187"/>
      <c r="TQW2499" s="204"/>
      <c r="TQX2499" s="272"/>
      <c r="TQY2499" s="207"/>
      <c r="TQZ2499" s="238"/>
      <c r="TRA2499" s="207"/>
      <c r="TRB2499" s="207"/>
      <c r="TRC2499" s="187"/>
      <c r="TRD2499" s="187"/>
      <c r="TRE2499" s="204"/>
      <c r="TRF2499" s="272"/>
      <c r="TRG2499" s="207"/>
      <c r="TRH2499" s="238"/>
      <c r="TRI2499" s="207"/>
      <c r="TRJ2499" s="207"/>
      <c r="TRK2499" s="187"/>
      <c r="TRL2499" s="187"/>
      <c r="TRM2499" s="204"/>
      <c r="TRN2499" s="272"/>
      <c r="TRO2499" s="207"/>
      <c r="TRP2499" s="238"/>
      <c r="TRQ2499" s="207"/>
      <c r="TRR2499" s="207"/>
      <c r="TRS2499" s="187"/>
      <c r="TRT2499" s="187"/>
      <c r="TRU2499" s="204"/>
      <c r="TRV2499" s="272"/>
      <c r="TRW2499" s="207"/>
      <c r="TRX2499" s="238"/>
      <c r="TRY2499" s="207"/>
      <c r="TRZ2499" s="207"/>
      <c r="TSA2499" s="187"/>
      <c r="TSB2499" s="187"/>
      <c r="TSC2499" s="204"/>
      <c r="TSD2499" s="272"/>
      <c r="TSE2499" s="207"/>
      <c r="TSF2499" s="238"/>
      <c r="TSG2499" s="207"/>
      <c r="TSH2499" s="207"/>
      <c r="TSI2499" s="187"/>
      <c r="TSJ2499" s="187"/>
      <c r="TSK2499" s="204"/>
      <c r="TSL2499" s="272"/>
      <c r="TSM2499" s="207"/>
      <c r="TSN2499" s="238"/>
      <c r="TSO2499" s="207"/>
      <c r="TSP2499" s="207"/>
      <c r="TSQ2499" s="187"/>
      <c r="TSR2499" s="187"/>
      <c r="TSS2499" s="204"/>
      <c r="TST2499" s="272"/>
      <c r="TSU2499" s="207"/>
      <c r="TSV2499" s="238"/>
      <c r="TSW2499" s="207"/>
      <c r="TSX2499" s="207"/>
      <c r="TSY2499" s="187"/>
      <c r="TSZ2499" s="187"/>
      <c r="TTA2499" s="204"/>
      <c r="TTB2499" s="272"/>
      <c r="TTC2499" s="207"/>
      <c r="TTD2499" s="238"/>
      <c r="TTE2499" s="207"/>
      <c r="TTF2499" s="207"/>
      <c r="TTG2499" s="187"/>
      <c r="TTH2499" s="187"/>
      <c r="TTI2499" s="204"/>
      <c r="TTJ2499" s="272"/>
      <c r="TTK2499" s="207"/>
      <c r="TTL2499" s="238"/>
      <c r="TTM2499" s="207"/>
      <c r="TTN2499" s="207"/>
      <c r="TTO2499" s="187"/>
      <c r="TTP2499" s="187"/>
      <c r="TTQ2499" s="204"/>
      <c r="TTR2499" s="272"/>
      <c r="TTS2499" s="207"/>
      <c r="TTT2499" s="238"/>
      <c r="TTU2499" s="207"/>
      <c r="TTV2499" s="207"/>
      <c r="TTW2499" s="187"/>
      <c r="TTX2499" s="187"/>
      <c r="TTY2499" s="204"/>
      <c r="TTZ2499" s="272"/>
      <c r="TUA2499" s="207"/>
      <c r="TUB2499" s="238"/>
      <c r="TUC2499" s="207"/>
      <c r="TUD2499" s="207"/>
      <c r="TUE2499" s="187"/>
      <c r="TUF2499" s="187"/>
      <c r="TUG2499" s="204"/>
      <c r="TUH2499" s="272"/>
      <c r="TUI2499" s="207"/>
      <c r="TUJ2499" s="238"/>
      <c r="TUK2499" s="207"/>
      <c r="TUL2499" s="207"/>
      <c r="TUM2499" s="187"/>
      <c r="TUN2499" s="187"/>
      <c r="TUO2499" s="204"/>
      <c r="TUP2499" s="272"/>
      <c r="TUQ2499" s="207"/>
      <c r="TUR2499" s="238"/>
      <c r="TUS2499" s="207"/>
      <c r="TUT2499" s="207"/>
      <c r="TUU2499" s="187"/>
      <c r="TUV2499" s="187"/>
      <c r="TUW2499" s="204"/>
      <c r="TUX2499" s="272"/>
      <c r="TUY2499" s="207"/>
      <c r="TUZ2499" s="238"/>
      <c r="TVA2499" s="207"/>
      <c r="TVB2499" s="207"/>
      <c r="TVC2499" s="187"/>
      <c r="TVD2499" s="187"/>
      <c r="TVE2499" s="204"/>
      <c r="TVF2499" s="272"/>
      <c r="TVG2499" s="207"/>
      <c r="TVH2499" s="238"/>
      <c r="TVI2499" s="207"/>
      <c r="TVJ2499" s="207"/>
      <c r="TVK2499" s="187"/>
      <c r="TVL2499" s="187"/>
      <c r="TVM2499" s="204"/>
      <c r="TVN2499" s="272"/>
      <c r="TVO2499" s="207"/>
      <c r="TVP2499" s="238"/>
      <c r="TVQ2499" s="207"/>
      <c r="TVR2499" s="207"/>
      <c r="TVS2499" s="187"/>
      <c r="TVT2499" s="187"/>
      <c r="TVU2499" s="204"/>
      <c r="TVV2499" s="272"/>
      <c r="TVW2499" s="207"/>
      <c r="TVX2499" s="238"/>
      <c r="TVY2499" s="207"/>
      <c r="TVZ2499" s="207"/>
      <c r="TWA2499" s="187"/>
      <c r="TWB2499" s="187"/>
      <c r="TWC2499" s="204"/>
      <c r="TWD2499" s="272"/>
      <c r="TWE2499" s="207"/>
      <c r="TWF2499" s="238"/>
      <c r="TWG2499" s="207"/>
      <c r="TWH2499" s="207"/>
      <c r="TWI2499" s="187"/>
      <c r="TWJ2499" s="187"/>
      <c r="TWK2499" s="204"/>
      <c r="TWL2499" s="272"/>
      <c r="TWM2499" s="207"/>
      <c r="TWN2499" s="238"/>
      <c r="TWO2499" s="207"/>
      <c r="TWP2499" s="207"/>
      <c r="TWQ2499" s="187"/>
      <c r="TWR2499" s="187"/>
      <c r="TWS2499" s="204"/>
      <c r="TWT2499" s="272"/>
      <c r="TWU2499" s="207"/>
      <c r="TWV2499" s="238"/>
      <c r="TWW2499" s="207"/>
      <c r="TWX2499" s="207"/>
      <c r="TWY2499" s="187"/>
      <c r="TWZ2499" s="187"/>
      <c r="TXA2499" s="204"/>
      <c r="TXB2499" s="272"/>
      <c r="TXC2499" s="207"/>
      <c r="TXD2499" s="238"/>
      <c r="TXE2499" s="207"/>
      <c r="TXF2499" s="207"/>
      <c r="TXG2499" s="187"/>
      <c r="TXH2499" s="187"/>
      <c r="TXI2499" s="204"/>
      <c r="TXJ2499" s="272"/>
      <c r="TXK2499" s="207"/>
      <c r="TXL2499" s="238"/>
      <c r="TXM2499" s="207"/>
      <c r="TXN2499" s="207"/>
      <c r="TXO2499" s="187"/>
      <c r="TXP2499" s="187"/>
      <c r="TXQ2499" s="204"/>
      <c r="TXR2499" s="272"/>
      <c r="TXS2499" s="207"/>
      <c r="TXT2499" s="238"/>
      <c r="TXU2499" s="207"/>
      <c r="TXV2499" s="207"/>
      <c r="TXW2499" s="187"/>
      <c r="TXX2499" s="187"/>
      <c r="TXY2499" s="204"/>
      <c r="TXZ2499" s="272"/>
      <c r="TYA2499" s="207"/>
      <c r="TYB2499" s="238"/>
      <c r="TYC2499" s="207"/>
      <c r="TYD2499" s="207"/>
      <c r="TYE2499" s="187"/>
      <c r="TYF2499" s="187"/>
      <c r="TYG2499" s="204"/>
      <c r="TYH2499" s="272"/>
      <c r="TYI2499" s="207"/>
      <c r="TYJ2499" s="238"/>
      <c r="TYK2499" s="207"/>
      <c r="TYL2499" s="207"/>
      <c r="TYM2499" s="187"/>
      <c r="TYN2499" s="187"/>
      <c r="TYO2499" s="204"/>
      <c r="TYP2499" s="272"/>
      <c r="TYQ2499" s="207"/>
      <c r="TYR2499" s="238"/>
      <c r="TYS2499" s="207"/>
      <c r="TYT2499" s="207"/>
      <c r="TYU2499" s="187"/>
      <c r="TYV2499" s="187"/>
      <c r="TYW2499" s="204"/>
      <c r="TYX2499" s="272"/>
      <c r="TYY2499" s="207"/>
      <c r="TYZ2499" s="238"/>
      <c r="TZA2499" s="207"/>
      <c r="TZB2499" s="207"/>
      <c r="TZC2499" s="187"/>
      <c r="TZD2499" s="187"/>
      <c r="TZE2499" s="204"/>
      <c r="TZF2499" s="272"/>
      <c r="TZG2499" s="207"/>
      <c r="TZH2499" s="238"/>
      <c r="TZI2499" s="207"/>
      <c r="TZJ2499" s="207"/>
      <c r="TZK2499" s="187"/>
      <c r="TZL2499" s="187"/>
      <c r="TZM2499" s="204"/>
      <c r="TZN2499" s="272"/>
      <c r="TZO2499" s="207"/>
      <c r="TZP2499" s="238"/>
      <c r="TZQ2499" s="207"/>
      <c r="TZR2499" s="207"/>
      <c r="TZS2499" s="187"/>
      <c r="TZT2499" s="187"/>
      <c r="TZU2499" s="204"/>
      <c r="TZV2499" s="272"/>
      <c r="TZW2499" s="207"/>
      <c r="TZX2499" s="238"/>
      <c r="TZY2499" s="207"/>
      <c r="TZZ2499" s="207"/>
      <c r="UAA2499" s="187"/>
      <c r="UAB2499" s="187"/>
      <c r="UAC2499" s="204"/>
      <c r="UAD2499" s="272"/>
      <c r="UAE2499" s="207"/>
      <c r="UAF2499" s="238"/>
      <c r="UAG2499" s="207"/>
      <c r="UAH2499" s="207"/>
      <c r="UAI2499" s="187"/>
      <c r="UAJ2499" s="187"/>
      <c r="UAK2499" s="204"/>
      <c r="UAL2499" s="272"/>
      <c r="UAM2499" s="207"/>
      <c r="UAN2499" s="238"/>
      <c r="UAO2499" s="207"/>
      <c r="UAP2499" s="207"/>
      <c r="UAQ2499" s="187"/>
      <c r="UAR2499" s="187"/>
      <c r="UAS2499" s="204"/>
      <c r="UAT2499" s="272"/>
      <c r="UAU2499" s="207"/>
      <c r="UAV2499" s="238"/>
      <c r="UAW2499" s="207"/>
      <c r="UAX2499" s="207"/>
      <c r="UAY2499" s="187"/>
      <c r="UAZ2499" s="187"/>
      <c r="UBA2499" s="204"/>
      <c r="UBB2499" s="272"/>
      <c r="UBC2499" s="207"/>
      <c r="UBD2499" s="238"/>
      <c r="UBE2499" s="207"/>
      <c r="UBF2499" s="207"/>
      <c r="UBG2499" s="187"/>
      <c r="UBH2499" s="187"/>
      <c r="UBI2499" s="204"/>
      <c r="UBJ2499" s="272"/>
      <c r="UBK2499" s="207"/>
      <c r="UBL2499" s="238"/>
      <c r="UBM2499" s="207"/>
      <c r="UBN2499" s="207"/>
      <c r="UBO2499" s="187"/>
      <c r="UBP2499" s="187"/>
      <c r="UBQ2499" s="204"/>
      <c r="UBR2499" s="272"/>
      <c r="UBS2499" s="207"/>
      <c r="UBT2499" s="238"/>
      <c r="UBU2499" s="207"/>
      <c r="UBV2499" s="207"/>
      <c r="UBW2499" s="187"/>
      <c r="UBX2499" s="187"/>
      <c r="UBY2499" s="204"/>
      <c r="UBZ2499" s="272"/>
      <c r="UCA2499" s="207"/>
      <c r="UCB2499" s="238"/>
      <c r="UCC2499" s="207"/>
      <c r="UCD2499" s="207"/>
      <c r="UCE2499" s="187"/>
      <c r="UCF2499" s="187"/>
      <c r="UCG2499" s="204"/>
      <c r="UCH2499" s="272"/>
      <c r="UCI2499" s="207"/>
      <c r="UCJ2499" s="238"/>
      <c r="UCK2499" s="207"/>
      <c r="UCL2499" s="207"/>
      <c r="UCM2499" s="187"/>
      <c r="UCN2499" s="187"/>
      <c r="UCO2499" s="204"/>
      <c r="UCP2499" s="272"/>
      <c r="UCQ2499" s="207"/>
      <c r="UCR2499" s="238"/>
      <c r="UCS2499" s="207"/>
      <c r="UCT2499" s="207"/>
      <c r="UCU2499" s="187"/>
      <c r="UCV2499" s="187"/>
      <c r="UCW2499" s="204"/>
      <c r="UCX2499" s="272"/>
      <c r="UCY2499" s="207"/>
      <c r="UCZ2499" s="238"/>
      <c r="UDA2499" s="207"/>
      <c r="UDB2499" s="207"/>
      <c r="UDC2499" s="187"/>
      <c r="UDD2499" s="187"/>
      <c r="UDE2499" s="204"/>
      <c r="UDF2499" s="272"/>
      <c r="UDG2499" s="207"/>
      <c r="UDH2499" s="238"/>
      <c r="UDI2499" s="207"/>
      <c r="UDJ2499" s="207"/>
      <c r="UDK2499" s="187"/>
      <c r="UDL2499" s="187"/>
      <c r="UDM2499" s="204"/>
      <c r="UDN2499" s="272"/>
      <c r="UDO2499" s="207"/>
      <c r="UDP2499" s="238"/>
      <c r="UDQ2499" s="207"/>
      <c r="UDR2499" s="207"/>
      <c r="UDS2499" s="187"/>
      <c r="UDT2499" s="187"/>
      <c r="UDU2499" s="204"/>
      <c r="UDV2499" s="272"/>
      <c r="UDW2499" s="207"/>
      <c r="UDX2499" s="238"/>
      <c r="UDY2499" s="207"/>
      <c r="UDZ2499" s="207"/>
      <c r="UEA2499" s="187"/>
      <c r="UEB2499" s="187"/>
      <c r="UEC2499" s="204"/>
      <c r="UED2499" s="272"/>
      <c r="UEE2499" s="207"/>
      <c r="UEF2499" s="238"/>
      <c r="UEG2499" s="207"/>
      <c r="UEH2499" s="207"/>
      <c r="UEI2499" s="187"/>
      <c r="UEJ2499" s="187"/>
      <c r="UEK2499" s="204"/>
      <c r="UEL2499" s="272"/>
      <c r="UEM2499" s="207"/>
      <c r="UEN2499" s="238"/>
      <c r="UEO2499" s="207"/>
      <c r="UEP2499" s="207"/>
      <c r="UEQ2499" s="187"/>
      <c r="UER2499" s="187"/>
      <c r="UES2499" s="204"/>
      <c r="UET2499" s="272"/>
      <c r="UEU2499" s="207"/>
      <c r="UEV2499" s="238"/>
      <c r="UEW2499" s="207"/>
      <c r="UEX2499" s="207"/>
      <c r="UEY2499" s="187"/>
      <c r="UEZ2499" s="187"/>
      <c r="UFA2499" s="204"/>
      <c r="UFB2499" s="272"/>
      <c r="UFC2499" s="207"/>
      <c r="UFD2499" s="238"/>
      <c r="UFE2499" s="207"/>
      <c r="UFF2499" s="207"/>
      <c r="UFG2499" s="187"/>
      <c r="UFH2499" s="187"/>
      <c r="UFI2499" s="204"/>
      <c r="UFJ2499" s="272"/>
      <c r="UFK2499" s="207"/>
      <c r="UFL2499" s="238"/>
      <c r="UFM2499" s="207"/>
      <c r="UFN2499" s="207"/>
      <c r="UFO2499" s="187"/>
      <c r="UFP2499" s="187"/>
      <c r="UFQ2499" s="204"/>
      <c r="UFR2499" s="272"/>
      <c r="UFS2499" s="207"/>
      <c r="UFT2499" s="238"/>
      <c r="UFU2499" s="207"/>
      <c r="UFV2499" s="207"/>
      <c r="UFW2499" s="187"/>
      <c r="UFX2499" s="187"/>
      <c r="UFY2499" s="204"/>
      <c r="UFZ2499" s="272"/>
      <c r="UGA2499" s="207"/>
      <c r="UGB2499" s="238"/>
      <c r="UGC2499" s="207"/>
      <c r="UGD2499" s="207"/>
      <c r="UGE2499" s="187"/>
      <c r="UGF2499" s="187"/>
      <c r="UGG2499" s="204"/>
      <c r="UGH2499" s="272"/>
      <c r="UGI2499" s="207"/>
      <c r="UGJ2499" s="238"/>
      <c r="UGK2499" s="207"/>
      <c r="UGL2499" s="207"/>
      <c r="UGM2499" s="187"/>
      <c r="UGN2499" s="187"/>
      <c r="UGO2499" s="204"/>
      <c r="UGP2499" s="272"/>
      <c r="UGQ2499" s="207"/>
      <c r="UGR2499" s="238"/>
      <c r="UGS2499" s="207"/>
      <c r="UGT2499" s="207"/>
      <c r="UGU2499" s="187"/>
      <c r="UGV2499" s="187"/>
      <c r="UGW2499" s="204"/>
      <c r="UGX2499" s="272"/>
      <c r="UGY2499" s="207"/>
      <c r="UGZ2499" s="238"/>
      <c r="UHA2499" s="207"/>
      <c r="UHB2499" s="207"/>
      <c r="UHC2499" s="187"/>
      <c r="UHD2499" s="187"/>
      <c r="UHE2499" s="204"/>
      <c r="UHF2499" s="272"/>
      <c r="UHG2499" s="207"/>
      <c r="UHH2499" s="238"/>
      <c r="UHI2499" s="207"/>
      <c r="UHJ2499" s="207"/>
      <c r="UHK2499" s="187"/>
      <c r="UHL2499" s="187"/>
      <c r="UHM2499" s="204"/>
      <c r="UHN2499" s="272"/>
      <c r="UHO2499" s="207"/>
      <c r="UHP2499" s="238"/>
      <c r="UHQ2499" s="207"/>
      <c r="UHR2499" s="207"/>
      <c r="UHS2499" s="187"/>
      <c r="UHT2499" s="187"/>
      <c r="UHU2499" s="204"/>
      <c r="UHV2499" s="272"/>
      <c r="UHW2499" s="207"/>
      <c r="UHX2499" s="238"/>
      <c r="UHY2499" s="207"/>
      <c r="UHZ2499" s="207"/>
      <c r="UIA2499" s="187"/>
      <c r="UIB2499" s="187"/>
      <c r="UIC2499" s="204"/>
      <c r="UID2499" s="272"/>
      <c r="UIE2499" s="207"/>
      <c r="UIF2499" s="238"/>
      <c r="UIG2499" s="207"/>
      <c r="UIH2499" s="207"/>
      <c r="UII2499" s="187"/>
      <c r="UIJ2499" s="187"/>
      <c r="UIK2499" s="204"/>
      <c r="UIL2499" s="272"/>
      <c r="UIM2499" s="207"/>
      <c r="UIN2499" s="238"/>
      <c r="UIO2499" s="207"/>
      <c r="UIP2499" s="207"/>
      <c r="UIQ2499" s="187"/>
      <c r="UIR2499" s="187"/>
      <c r="UIS2499" s="204"/>
      <c r="UIT2499" s="272"/>
      <c r="UIU2499" s="207"/>
      <c r="UIV2499" s="238"/>
      <c r="UIW2499" s="207"/>
      <c r="UIX2499" s="207"/>
      <c r="UIY2499" s="187"/>
      <c r="UIZ2499" s="187"/>
      <c r="UJA2499" s="204"/>
      <c r="UJB2499" s="272"/>
      <c r="UJC2499" s="207"/>
      <c r="UJD2499" s="238"/>
      <c r="UJE2499" s="207"/>
      <c r="UJF2499" s="207"/>
      <c r="UJG2499" s="187"/>
      <c r="UJH2499" s="187"/>
      <c r="UJI2499" s="204"/>
      <c r="UJJ2499" s="272"/>
      <c r="UJK2499" s="207"/>
      <c r="UJL2499" s="238"/>
      <c r="UJM2499" s="207"/>
      <c r="UJN2499" s="207"/>
      <c r="UJO2499" s="187"/>
      <c r="UJP2499" s="187"/>
      <c r="UJQ2499" s="204"/>
      <c r="UJR2499" s="272"/>
      <c r="UJS2499" s="207"/>
      <c r="UJT2499" s="238"/>
      <c r="UJU2499" s="207"/>
      <c r="UJV2499" s="207"/>
      <c r="UJW2499" s="187"/>
      <c r="UJX2499" s="187"/>
      <c r="UJY2499" s="204"/>
      <c r="UJZ2499" s="272"/>
      <c r="UKA2499" s="207"/>
      <c r="UKB2499" s="238"/>
      <c r="UKC2499" s="207"/>
      <c r="UKD2499" s="207"/>
      <c r="UKE2499" s="187"/>
      <c r="UKF2499" s="187"/>
      <c r="UKG2499" s="204"/>
      <c r="UKH2499" s="272"/>
      <c r="UKI2499" s="207"/>
      <c r="UKJ2499" s="238"/>
      <c r="UKK2499" s="207"/>
      <c r="UKL2499" s="207"/>
      <c r="UKM2499" s="187"/>
      <c r="UKN2499" s="187"/>
      <c r="UKO2499" s="204"/>
      <c r="UKP2499" s="272"/>
      <c r="UKQ2499" s="207"/>
      <c r="UKR2499" s="238"/>
      <c r="UKS2499" s="207"/>
      <c r="UKT2499" s="207"/>
      <c r="UKU2499" s="187"/>
      <c r="UKV2499" s="187"/>
      <c r="UKW2499" s="204"/>
      <c r="UKX2499" s="272"/>
      <c r="UKY2499" s="207"/>
      <c r="UKZ2499" s="238"/>
      <c r="ULA2499" s="207"/>
      <c r="ULB2499" s="207"/>
      <c r="ULC2499" s="187"/>
      <c r="ULD2499" s="187"/>
      <c r="ULE2499" s="204"/>
      <c r="ULF2499" s="272"/>
      <c r="ULG2499" s="207"/>
      <c r="ULH2499" s="238"/>
      <c r="ULI2499" s="207"/>
      <c r="ULJ2499" s="207"/>
      <c r="ULK2499" s="187"/>
      <c r="ULL2499" s="187"/>
      <c r="ULM2499" s="204"/>
      <c r="ULN2499" s="272"/>
      <c r="ULO2499" s="207"/>
      <c r="ULP2499" s="238"/>
      <c r="ULQ2499" s="207"/>
      <c r="ULR2499" s="207"/>
      <c r="ULS2499" s="187"/>
      <c r="ULT2499" s="187"/>
      <c r="ULU2499" s="204"/>
      <c r="ULV2499" s="272"/>
      <c r="ULW2499" s="207"/>
      <c r="ULX2499" s="238"/>
      <c r="ULY2499" s="207"/>
      <c r="ULZ2499" s="207"/>
      <c r="UMA2499" s="187"/>
      <c r="UMB2499" s="187"/>
      <c r="UMC2499" s="204"/>
      <c r="UMD2499" s="272"/>
      <c r="UME2499" s="207"/>
      <c r="UMF2499" s="238"/>
      <c r="UMG2499" s="207"/>
      <c r="UMH2499" s="207"/>
      <c r="UMI2499" s="187"/>
      <c r="UMJ2499" s="187"/>
      <c r="UMK2499" s="204"/>
      <c r="UML2499" s="272"/>
      <c r="UMM2499" s="207"/>
      <c r="UMN2499" s="238"/>
      <c r="UMO2499" s="207"/>
      <c r="UMP2499" s="207"/>
      <c r="UMQ2499" s="187"/>
      <c r="UMR2499" s="187"/>
      <c r="UMS2499" s="204"/>
      <c r="UMT2499" s="272"/>
      <c r="UMU2499" s="207"/>
      <c r="UMV2499" s="238"/>
      <c r="UMW2499" s="207"/>
      <c r="UMX2499" s="207"/>
      <c r="UMY2499" s="187"/>
      <c r="UMZ2499" s="187"/>
      <c r="UNA2499" s="204"/>
      <c r="UNB2499" s="272"/>
      <c r="UNC2499" s="207"/>
      <c r="UND2499" s="238"/>
      <c r="UNE2499" s="207"/>
      <c r="UNF2499" s="207"/>
      <c r="UNG2499" s="187"/>
      <c r="UNH2499" s="187"/>
      <c r="UNI2499" s="204"/>
      <c r="UNJ2499" s="272"/>
      <c r="UNK2499" s="207"/>
      <c r="UNL2499" s="238"/>
      <c r="UNM2499" s="207"/>
      <c r="UNN2499" s="207"/>
      <c r="UNO2499" s="187"/>
      <c r="UNP2499" s="187"/>
      <c r="UNQ2499" s="204"/>
      <c r="UNR2499" s="272"/>
      <c r="UNS2499" s="207"/>
      <c r="UNT2499" s="238"/>
      <c r="UNU2499" s="207"/>
      <c r="UNV2499" s="207"/>
      <c r="UNW2499" s="187"/>
      <c r="UNX2499" s="187"/>
      <c r="UNY2499" s="204"/>
      <c r="UNZ2499" s="272"/>
      <c r="UOA2499" s="207"/>
      <c r="UOB2499" s="238"/>
      <c r="UOC2499" s="207"/>
      <c r="UOD2499" s="207"/>
      <c r="UOE2499" s="187"/>
      <c r="UOF2499" s="187"/>
      <c r="UOG2499" s="204"/>
      <c r="UOH2499" s="272"/>
      <c r="UOI2499" s="207"/>
      <c r="UOJ2499" s="238"/>
      <c r="UOK2499" s="207"/>
      <c r="UOL2499" s="207"/>
      <c r="UOM2499" s="187"/>
      <c r="UON2499" s="187"/>
      <c r="UOO2499" s="204"/>
      <c r="UOP2499" s="272"/>
      <c r="UOQ2499" s="207"/>
      <c r="UOR2499" s="238"/>
      <c r="UOS2499" s="207"/>
      <c r="UOT2499" s="207"/>
      <c r="UOU2499" s="187"/>
      <c r="UOV2499" s="187"/>
      <c r="UOW2499" s="204"/>
      <c r="UOX2499" s="272"/>
      <c r="UOY2499" s="207"/>
      <c r="UOZ2499" s="238"/>
      <c r="UPA2499" s="207"/>
      <c r="UPB2499" s="207"/>
      <c r="UPC2499" s="187"/>
      <c r="UPD2499" s="187"/>
      <c r="UPE2499" s="204"/>
      <c r="UPF2499" s="272"/>
      <c r="UPG2499" s="207"/>
      <c r="UPH2499" s="238"/>
      <c r="UPI2499" s="207"/>
      <c r="UPJ2499" s="207"/>
      <c r="UPK2499" s="187"/>
      <c r="UPL2499" s="187"/>
      <c r="UPM2499" s="204"/>
      <c r="UPN2499" s="272"/>
      <c r="UPO2499" s="207"/>
      <c r="UPP2499" s="238"/>
      <c r="UPQ2499" s="207"/>
      <c r="UPR2499" s="207"/>
      <c r="UPS2499" s="187"/>
      <c r="UPT2499" s="187"/>
      <c r="UPU2499" s="204"/>
      <c r="UPV2499" s="272"/>
      <c r="UPW2499" s="207"/>
      <c r="UPX2499" s="238"/>
      <c r="UPY2499" s="207"/>
      <c r="UPZ2499" s="207"/>
      <c r="UQA2499" s="187"/>
      <c r="UQB2499" s="187"/>
      <c r="UQC2499" s="204"/>
      <c r="UQD2499" s="272"/>
      <c r="UQE2499" s="207"/>
      <c r="UQF2499" s="238"/>
      <c r="UQG2499" s="207"/>
      <c r="UQH2499" s="207"/>
      <c r="UQI2499" s="187"/>
      <c r="UQJ2499" s="187"/>
      <c r="UQK2499" s="204"/>
      <c r="UQL2499" s="272"/>
      <c r="UQM2499" s="207"/>
      <c r="UQN2499" s="238"/>
      <c r="UQO2499" s="207"/>
      <c r="UQP2499" s="207"/>
      <c r="UQQ2499" s="187"/>
      <c r="UQR2499" s="187"/>
      <c r="UQS2499" s="204"/>
      <c r="UQT2499" s="272"/>
      <c r="UQU2499" s="207"/>
      <c r="UQV2499" s="238"/>
      <c r="UQW2499" s="207"/>
      <c r="UQX2499" s="207"/>
      <c r="UQY2499" s="187"/>
      <c r="UQZ2499" s="187"/>
      <c r="URA2499" s="204"/>
      <c r="URB2499" s="272"/>
      <c r="URC2499" s="207"/>
      <c r="URD2499" s="238"/>
      <c r="URE2499" s="207"/>
      <c r="URF2499" s="207"/>
      <c r="URG2499" s="187"/>
      <c r="URH2499" s="187"/>
      <c r="URI2499" s="204"/>
      <c r="URJ2499" s="272"/>
      <c r="URK2499" s="207"/>
      <c r="URL2499" s="238"/>
      <c r="URM2499" s="207"/>
      <c r="URN2499" s="207"/>
      <c r="URO2499" s="187"/>
      <c r="URP2499" s="187"/>
      <c r="URQ2499" s="204"/>
      <c r="URR2499" s="272"/>
      <c r="URS2499" s="207"/>
      <c r="URT2499" s="238"/>
      <c r="URU2499" s="207"/>
      <c r="URV2499" s="207"/>
      <c r="URW2499" s="187"/>
      <c r="URX2499" s="187"/>
      <c r="URY2499" s="204"/>
      <c r="URZ2499" s="272"/>
      <c r="USA2499" s="207"/>
      <c r="USB2499" s="238"/>
      <c r="USC2499" s="207"/>
      <c r="USD2499" s="207"/>
      <c r="USE2499" s="187"/>
      <c r="USF2499" s="187"/>
      <c r="USG2499" s="204"/>
      <c r="USH2499" s="272"/>
      <c r="USI2499" s="207"/>
      <c r="USJ2499" s="238"/>
      <c r="USK2499" s="207"/>
      <c r="USL2499" s="207"/>
      <c r="USM2499" s="187"/>
      <c r="USN2499" s="187"/>
      <c r="USO2499" s="204"/>
      <c r="USP2499" s="272"/>
      <c r="USQ2499" s="207"/>
      <c r="USR2499" s="238"/>
      <c r="USS2499" s="207"/>
      <c r="UST2499" s="207"/>
      <c r="USU2499" s="187"/>
      <c r="USV2499" s="187"/>
      <c r="USW2499" s="204"/>
      <c r="USX2499" s="272"/>
      <c r="USY2499" s="207"/>
      <c r="USZ2499" s="238"/>
      <c r="UTA2499" s="207"/>
      <c r="UTB2499" s="207"/>
      <c r="UTC2499" s="187"/>
      <c r="UTD2499" s="187"/>
      <c r="UTE2499" s="204"/>
      <c r="UTF2499" s="272"/>
      <c r="UTG2499" s="207"/>
      <c r="UTH2499" s="238"/>
      <c r="UTI2499" s="207"/>
      <c r="UTJ2499" s="207"/>
      <c r="UTK2499" s="187"/>
      <c r="UTL2499" s="187"/>
      <c r="UTM2499" s="204"/>
      <c r="UTN2499" s="272"/>
      <c r="UTO2499" s="207"/>
      <c r="UTP2499" s="238"/>
      <c r="UTQ2499" s="207"/>
      <c r="UTR2499" s="207"/>
      <c r="UTS2499" s="187"/>
      <c r="UTT2499" s="187"/>
      <c r="UTU2499" s="204"/>
      <c r="UTV2499" s="272"/>
      <c r="UTW2499" s="207"/>
      <c r="UTX2499" s="238"/>
      <c r="UTY2499" s="207"/>
      <c r="UTZ2499" s="207"/>
      <c r="UUA2499" s="187"/>
      <c r="UUB2499" s="187"/>
      <c r="UUC2499" s="204"/>
      <c r="UUD2499" s="272"/>
      <c r="UUE2499" s="207"/>
      <c r="UUF2499" s="238"/>
      <c r="UUG2499" s="207"/>
      <c r="UUH2499" s="207"/>
      <c r="UUI2499" s="187"/>
      <c r="UUJ2499" s="187"/>
      <c r="UUK2499" s="204"/>
      <c r="UUL2499" s="272"/>
      <c r="UUM2499" s="207"/>
      <c r="UUN2499" s="238"/>
      <c r="UUO2499" s="207"/>
      <c r="UUP2499" s="207"/>
      <c r="UUQ2499" s="187"/>
      <c r="UUR2499" s="187"/>
      <c r="UUS2499" s="204"/>
      <c r="UUT2499" s="272"/>
      <c r="UUU2499" s="207"/>
      <c r="UUV2499" s="238"/>
      <c r="UUW2499" s="207"/>
      <c r="UUX2499" s="207"/>
      <c r="UUY2499" s="187"/>
      <c r="UUZ2499" s="187"/>
      <c r="UVA2499" s="204"/>
      <c r="UVB2499" s="272"/>
      <c r="UVC2499" s="207"/>
      <c r="UVD2499" s="238"/>
      <c r="UVE2499" s="207"/>
      <c r="UVF2499" s="207"/>
      <c r="UVG2499" s="187"/>
      <c r="UVH2499" s="187"/>
      <c r="UVI2499" s="204"/>
      <c r="UVJ2499" s="272"/>
      <c r="UVK2499" s="207"/>
      <c r="UVL2499" s="238"/>
      <c r="UVM2499" s="207"/>
      <c r="UVN2499" s="207"/>
      <c r="UVO2499" s="187"/>
      <c r="UVP2499" s="187"/>
      <c r="UVQ2499" s="204"/>
      <c r="UVR2499" s="272"/>
      <c r="UVS2499" s="207"/>
      <c r="UVT2499" s="238"/>
      <c r="UVU2499" s="207"/>
      <c r="UVV2499" s="207"/>
      <c r="UVW2499" s="187"/>
      <c r="UVX2499" s="187"/>
      <c r="UVY2499" s="204"/>
      <c r="UVZ2499" s="272"/>
      <c r="UWA2499" s="207"/>
      <c r="UWB2499" s="238"/>
      <c r="UWC2499" s="207"/>
      <c r="UWD2499" s="207"/>
      <c r="UWE2499" s="187"/>
      <c r="UWF2499" s="187"/>
      <c r="UWG2499" s="204"/>
      <c r="UWH2499" s="272"/>
      <c r="UWI2499" s="207"/>
      <c r="UWJ2499" s="238"/>
      <c r="UWK2499" s="207"/>
      <c r="UWL2499" s="207"/>
      <c r="UWM2499" s="187"/>
      <c r="UWN2499" s="187"/>
      <c r="UWO2499" s="204"/>
      <c r="UWP2499" s="272"/>
      <c r="UWQ2499" s="207"/>
      <c r="UWR2499" s="238"/>
      <c r="UWS2499" s="207"/>
      <c r="UWT2499" s="207"/>
      <c r="UWU2499" s="187"/>
      <c r="UWV2499" s="187"/>
      <c r="UWW2499" s="204"/>
      <c r="UWX2499" s="272"/>
      <c r="UWY2499" s="207"/>
      <c r="UWZ2499" s="238"/>
      <c r="UXA2499" s="207"/>
      <c r="UXB2499" s="207"/>
      <c r="UXC2499" s="187"/>
      <c r="UXD2499" s="187"/>
      <c r="UXE2499" s="204"/>
      <c r="UXF2499" s="272"/>
      <c r="UXG2499" s="207"/>
      <c r="UXH2499" s="238"/>
      <c r="UXI2499" s="207"/>
      <c r="UXJ2499" s="207"/>
      <c r="UXK2499" s="187"/>
      <c r="UXL2499" s="187"/>
      <c r="UXM2499" s="204"/>
      <c r="UXN2499" s="272"/>
      <c r="UXO2499" s="207"/>
      <c r="UXP2499" s="238"/>
      <c r="UXQ2499" s="207"/>
      <c r="UXR2499" s="207"/>
      <c r="UXS2499" s="187"/>
      <c r="UXT2499" s="187"/>
      <c r="UXU2499" s="204"/>
      <c r="UXV2499" s="272"/>
      <c r="UXW2499" s="207"/>
      <c r="UXX2499" s="238"/>
      <c r="UXY2499" s="207"/>
      <c r="UXZ2499" s="207"/>
      <c r="UYA2499" s="187"/>
      <c r="UYB2499" s="187"/>
      <c r="UYC2499" s="204"/>
      <c r="UYD2499" s="272"/>
      <c r="UYE2499" s="207"/>
      <c r="UYF2499" s="238"/>
      <c r="UYG2499" s="207"/>
      <c r="UYH2499" s="207"/>
      <c r="UYI2499" s="187"/>
      <c r="UYJ2499" s="187"/>
      <c r="UYK2499" s="204"/>
      <c r="UYL2499" s="272"/>
      <c r="UYM2499" s="207"/>
      <c r="UYN2499" s="238"/>
      <c r="UYO2499" s="207"/>
      <c r="UYP2499" s="207"/>
      <c r="UYQ2499" s="187"/>
      <c r="UYR2499" s="187"/>
      <c r="UYS2499" s="204"/>
      <c r="UYT2499" s="272"/>
      <c r="UYU2499" s="207"/>
      <c r="UYV2499" s="238"/>
      <c r="UYW2499" s="207"/>
      <c r="UYX2499" s="207"/>
      <c r="UYY2499" s="187"/>
      <c r="UYZ2499" s="187"/>
      <c r="UZA2499" s="204"/>
      <c r="UZB2499" s="272"/>
      <c r="UZC2499" s="207"/>
      <c r="UZD2499" s="238"/>
      <c r="UZE2499" s="207"/>
      <c r="UZF2499" s="207"/>
      <c r="UZG2499" s="187"/>
      <c r="UZH2499" s="187"/>
      <c r="UZI2499" s="204"/>
      <c r="UZJ2499" s="272"/>
      <c r="UZK2499" s="207"/>
      <c r="UZL2499" s="238"/>
      <c r="UZM2499" s="207"/>
      <c r="UZN2499" s="207"/>
      <c r="UZO2499" s="187"/>
      <c r="UZP2499" s="187"/>
      <c r="UZQ2499" s="204"/>
      <c r="UZR2499" s="272"/>
      <c r="UZS2499" s="207"/>
      <c r="UZT2499" s="238"/>
      <c r="UZU2499" s="207"/>
      <c r="UZV2499" s="207"/>
      <c r="UZW2499" s="187"/>
      <c r="UZX2499" s="187"/>
      <c r="UZY2499" s="204"/>
      <c r="UZZ2499" s="272"/>
      <c r="VAA2499" s="207"/>
      <c r="VAB2499" s="238"/>
      <c r="VAC2499" s="207"/>
      <c r="VAD2499" s="207"/>
      <c r="VAE2499" s="187"/>
      <c r="VAF2499" s="187"/>
      <c r="VAG2499" s="204"/>
      <c r="VAH2499" s="272"/>
      <c r="VAI2499" s="207"/>
      <c r="VAJ2499" s="238"/>
      <c r="VAK2499" s="207"/>
      <c r="VAL2499" s="207"/>
      <c r="VAM2499" s="187"/>
      <c r="VAN2499" s="187"/>
      <c r="VAO2499" s="204"/>
      <c r="VAP2499" s="272"/>
      <c r="VAQ2499" s="207"/>
      <c r="VAR2499" s="238"/>
      <c r="VAS2499" s="207"/>
      <c r="VAT2499" s="207"/>
      <c r="VAU2499" s="187"/>
      <c r="VAV2499" s="187"/>
      <c r="VAW2499" s="204"/>
      <c r="VAX2499" s="272"/>
      <c r="VAY2499" s="207"/>
      <c r="VAZ2499" s="238"/>
      <c r="VBA2499" s="207"/>
      <c r="VBB2499" s="207"/>
      <c r="VBC2499" s="187"/>
      <c r="VBD2499" s="187"/>
      <c r="VBE2499" s="204"/>
      <c r="VBF2499" s="272"/>
      <c r="VBG2499" s="207"/>
      <c r="VBH2499" s="238"/>
      <c r="VBI2499" s="207"/>
      <c r="VBJ2499" s="207"/>
      <c r="VBK2499" s="187"/>
      <c r="VBL2499" s="187"/>
      <c r="VBM2499" s="204"/>
      <c r="VBN2499" s="272"/>
      <c r="VBO2499" s="207"/>
      <c r="VBP2499" s="238"/>
      <c r="VBQ2499" s="207"/>
      <c r="VBR2499" s="207"/>
      <c r="VBS2499" s="187"/>
      <c r="VBT2499" s="187"/>
      <c r="VBU2499" s="204"/>
      <c r="VBV2499" s="272"/>
      <c r="VBW2499" s="207"/>
      <c r="VBX2499" s="238"/>
      <c r="VBY2499" s="207"/>
      <c r="VBZ2499" s="207"/>
      <c r="VCA2499" s="187"/>
      <c r="VCB2499" s="187"/>
      <c r="VCC2499" s="204"/>
      <c r="VCD2499" s="272"/>
      <c r="VCE2499" s="207"/>
      <c r="VCF2499" s="238"/>
      <c r="VCG2499" s="207"/>
      <c r="VCH2499" s="207"/>
      <c r="VCI2499" s="187"/>
      <c r="VCJ2499" s="187"/>
      <c r="VCK2499" s="204"/>
      <c r="VCL2499" s="272"/>
      <c r="VCM2499" s="207"/>
      <c r="VCN2499" s="238"/>
      <c r="VCO2499" s="207"/>
      <c r="VCP2499" s="207"/>
      <c r="VCQ2499" s="187"/>
      <c r="VCR2499" s="187"/>
      <c r="VCS2499" s="204"/>
      <c r="VCT2499" s="272"/>
      <c r="VCU2499" s="207"/>
      <c r="VCV2499" s="238"/>
      <c r="VCW2499" s="207"/>
      <c r="VCX2499" s="207"/>
      <c r="VCY2499" s="187"/>
      <c r="VCZ2499" s="187"/>
      <c r="VDA2499" s="204"/>
      <c r="VDB2499" s="272"/>
      <c r="VDC2499" s="207"/>
      <c r="VDD2499" s="238"/>
      <c r="VDE2499" s="207"/>
      <c r="VDF2499" s="207"/>
      <c r="VDG2499" s="187"/>
      <c r="VDH2499" s="187"/>
      <c r="VDI2499" s="204"/>
      <c r="VDJ2499" s="272"/>
      <c r="VDK2499" s="207"/>
      <c r="VDL2499" s="238"/>
      <c r="VDM2499" s="207"/>
      <c r="VDN2499" s="207"/>
      <c r="VDO2499" s="187"/>
      <c r="VDP2499" s="187"/>
      <c r="VDQ2499" s="204"/>
      <c r="VDR2499" s="272"/>
      <c r="VDS2499" s="207"/>
      <c r="VDT2499" s="238"/>
      <c r="VDU2499" s="207"/>
      <c r="VDV2499" s="207"/>
      <c r="VDW2499" s="187"/>
      <c r="VDX2499" s="187"/>
      <c r="VDY2499" s="204"/>
      <c r="VDZ2499" s="272"/>
      <c r="VEA2499" s="207"/>
      <c r="VEB2499" s="238"/>
      <c r="VEC2499" s="207"/>
      <c r="VED2499" s="207"/>
      <c r="VEE2499" s="187"/>
      <c r="VEF2499" s="187"/>
      <c r="VEG2499" s="204"/>
      <c r="VEH2499" s="272"/>
      <c r="VEI2499" s="207"/>
      <c r="VEJ2499" s="238"/>
      <c r="VEK2499" s="207"/>
      <c r="VEL2499" s="207"/>
      <c r="VEM2499" s="187"/>
      <c r="VEN2499" s="187"/>
      <c r="VEO2499" s="204"/>
      <c r="VEP2499" s="272"/>
      <c r="VEQ2499" s="207"/>
      <c r="VER2499" s="238"/>
      <c r="VES2499" s="207"/>
      <c r="VET2499" s="207"/>
      <c r="VEU2499" s="187"/>
      <c r="VEV2499" s="187"/>
      <c r="VEW2499" s="204"/>
      <c r="VEX2499" s="272"/>
      <c r="VEY2499" s="207"/>
      <c r="VEZ2499" s="238"/>
      <c r="VFA2499" s="207"/>
      <c r="VFB2499" s="207"/>
      <c r="VFC2499" s="187"/>
      <c r="VFD2499" s="187"/>
      <c r="VFE2499" s="204"/>
      <c r="VFF2499" s="272"/>
      <c r="VFG2499" s="207"/>
      <c r="VFH2499" s="238"/>
      <c r="VFI2499" s="207"/>
      <c r="VFJ2499" s="207"/>
      <c r="VFK2499" s="187"/>
      <c r="VFL2499" s="187"/>
      <c r="VFM2499" s="204"/>
      <c r="VFN2499" s="272"/>
      <c r="VFO2499" s="207"/>
      <c r="VFP2499" s="238"/>
      <c r="VFQ2499" s="207"/>
      <c r="VFR2499" s="207"/>
      <c r="VFS2499" s="187"/>
      <c r="VFT2499" s="187"/>
      <c r="VFU2499" s="204"/>
      <c r="VFV2499" s="272"/>
      <c r="VFW2499" s="207"/>
      <c r="VFX2499" s="238"/>
      <c r="VFY2499" s="207"/>
      <c r="VFZ2499" s="207"/>
      <c r="VGA2499" s="187"/>
      <c r="VGB2499" s="187"/>
      <c r="VGC2499" s="204"/>
      <c r="VGD2499" s="272"/>
      <c r="VGE2499" s="207"/>
      <c r="VGF2499" s="238"/>
      <c r="VGG2499" s="207"/>
      <c r="VGH2499" s="207"/>
      <c r="VGI2499" s="187"/>
      <c r="VGJ2499" s="187"/>
      <c r="VGK2499" s="204"/>
      <c r="VGL2499" s="272"/>
      <c r="VGM2499" s="207"/>
      <c r="VGN2499" s="238"/>
      <c r="VGO2499" s="207"/>
      <c r="VGP2499" s="207"/>
      <c r="VGQ2499" s="187"/>
      <c r="VGR2499" s="187"/>
      <c r="VGS2499" s="204"/>
      <c r="VGT2499" s="272"/>
      <c r="VGU2499" s="207"/>
      <c r="VGV2499" s="238"/>
      <c r="VGW2499" s="207"/>
      <c r="VGX2499" s="207"/>
      <c r="VGY2499" s="187"/>
      <c r="VGZ2499" s="187"/>
      <c r="VHA2499" s="204"/>
      <c r="VHB2499" s="272"/>
      <c r="VHC2499" s="207"/>
      <c r="VHD2499" s="238"/>
      <c r="VHE2499" s="207"/>
      <c r="VHF2499" s="207"/>
      <c r="VHG2499" s="187"/>
      <c r="VHH2499" s="187"/>
      <c r="VHI2499" s="204"/>
      <c r="VHJ2499" s="272"/>
      <c r="VHK2499" s="207"/>
      <c r="VHL2499" s="238"/>
      <c r="VHM2499" s="207"/>
      <c r="VHN2499" s="207"/>
      <c r="VHO2499" s="187"/>
      <c r="VHP2499" s="187"/>
      <c r="VHQ2499" s="204"/>
      <c r="VHR2499" s="272"/>
      <c r="VHS2499" s="207"/>
      <c r="VHT2499" s="238"/>
      <c r="VHU2499" s="207"/>
      <c r="VHV2499" s="207"/>
      <c r="VHW2499" s="187"/>
      <c r="VHX2499" s="187"/>
      <c r="VHY2499" s="204"/>
      <c r="VHZ2499" s="272"/>
      <c r="VIA2499" s="207"/>
      <c r="VIB2499" s="238"/>
      <c r="VIC2499" s="207"/>
      <c r="VID2499" s="207"/>
      <c r="VIE2499" s="187"/>
      <c r="VIF2499" s="187"/>
      <c r="VIG2499" s="204"/>
      <c r="VIH2499" s="272"/>
      <c r="VII2499" s="207"/>
      <c r="VIJ2499" s="238"/>
      <c r="VIK2499" s="207"/>
      <c r="VIL2499" s="207"/>
      <c r="VIM2499" s="187"/>
      <c r="VIN2499" s="187"/>
      <c r="VIO2499" s="204"/>
      <c r="VIP2499" s="272"/>
      <c r="VIQ2499" s="207"/>
      <c r="VIR2499" s="238"/>
      <c r="VIS2499" s="207"/>
      <c r="VIT2499" s="207"/>
      <c r="VIU2499" s="187"/>
      <c r="VIV2499" s="187"/>
      <c r="VIW2499" s="204"/>
      <c r="VIX2499" s="272"/>
      <c r="VIY2499" s="207"/>
      <c r="VIZ2499" s="238"/>
      <c r="VJA2499" s="207"/>
      <c r="VJB2499" s="207"/>
      <c r="VJC2499" s="187"/>
      <c r="VJD2499" s="187"/>
      <c r="VJE2499" s="204"/>
      <c r="VJF2499" s="272"/>
      <c r="VJG2499" s="207"/>
      <c r="VJH2499" s="238"/>
      <c r="VJI2499" s="207"/>
      <c r="VJJ2499" s="207"/>
      <c r="VJK2499" s="187"/>
      <c r="VJL2499" s="187"/>
      <c r="VJM2499" s="204"/>
      <c r="VJN2499" s="272"/>
      <c r="VJO2499" s="207"/>
      <c r="VJP2499" s="238"/>
      <c r="VJQ2499" s="207"/>
      <c r="VJR2499" s="207"/>
      <c r="VJS2499" s="187"/>
      <c r="VJT2499" s="187"/>
      <c r="VJU2499" s="204"/>
      <c r="VJV2499" s="272"/>
      <c r="VJW2499" s="207"/>
      <c r="VJX2499" s="238"/>
      <c r="VJY2499" s="207"/>
      <c r="VJZ2499" s="207"/>
      <c r="VKA2499" s="187"/>
      <c r="VKB2499" s="187"/>
      <c r="VKC2499" s="204"/>
      <c r="VKD2499" s="272"/>
      <c r="VKE2499" s="207"/>
      <c r="VKF2499" s="238"/>
      <c r="VKG2499" s="207"/>
      <c r="VKH2499" s="207"/>
      <c r="VKI2499" s="187"/>
      <c r="VKJ2499" s="187"/>
      <c r="VKK2499" s="204"/>
      <c r="VKL2499" s="272"/>
      <c r="VKM2499" s="207"/>
      <c r="VKN2499" s="238"/>
      <c r="VKO2499" s="207"/>
      <c r="VKP2499" s="207"/>
      <c r="VKQ2499" s="187"/>
      <c r="VKR2499" s="187"/>
      <c r="VKS2499" s="204"/>
      <c r="VKT2499" s="272"/>
      <c r="VKU2499" s="207"/>
      <c r="VKV2499" s="238"/>
      <c r="VKW2499" s="207"/>
      <c r="VKX2499" s="207"/>
      <c r="VKY2499" s="187"/>
      <c r="VKZ2499" s="187"/>
      <c r="VLA2499" s="204"/>
      <c r="VLB2499" s="272"/>
      <c r="VLC2499" s="207"/>
      <c r="VLD2499" s="238"/>
      <c r="VLE2499" s="207"/>
      <c r="VLF2499" s="207"/>
      <c r="VLG2499" s="187"/>
      <c r="VLH2499" s="187"/>
      <c r="VLI2499" s="204"/>
      <c r="VLJ2499" s="272"/>
      <c r="VLK2499" s="207"/>
      <c r="VLL2499" s="238"/>
      <c r="VLM2499" s="207"/>
      <c r="VLN2499" s="207"/>
      <c r="VLO2499" s="187"/>
      <c r="VLP2499" s="187"/>
      <c r="VLQ2499" s="204"/>
      <c r="VLR2499" s="272"/>
      <c r="VLS2499" s="207"/>
      <c r="VLT2499" s="238"/>
      <c r="VLU2499" s="207"/>
      <c r="VLV2499" s="207"/>
      <c r="VLW2499" s="187"/>
      <c r="VLX2499" s="187"/>
      <c r="VLY2499" s="204"/>
      <c r="VLZ2499" s="272"/>
      <c r="VMA2499" s="207"/>
      <c r="VMB2499" s="238"/>
      <c r="VMC2499" s="207"/>
      <c r="VMD2499" s="207"/>
      <c r="VME2499" s="187"/>
      <c r="VMF2499" s="187"/>
      <c r="VMG2499" s="204"/>
      <c r="VMH2499" s="272"/>
      <c r="VMI2499" s="207"/>
      <c r="VMJ2499" s="238"/>
      <c r="VMK2499" s="207"/>
      <c r="VML2499" s="207"/>
      <c r="VMM2499" s="187"/>
      <c r="VMN2499" s="187"/>
      <c r="VMO2499" s="204"/>
      <c r="VMP2499" s="272"/>
      <c r="VMQ2499" s="207"/>
      <c r="VMR2499" s="238"/>
      <c r="VMS2499" s="207"/>
      <c r="VMT2499" s="207"/>
      <c r="VMU2499" s="187"/>
      <c r="VMV2499" s="187"/>
      <c r="VMW2499" s="204"/>
      <c r="VMX2499" s="272"/>
      <c r="VMY2499" s="207"/>
      <c r="VMZ2499" s="238"/>
      <c r="VNA2499" s="207"/>
      <c r="VNB2499" s="207"/>
      <c r="VNC2499" s="187"/>
      <c r="VND2499" s="187"/>
      <c r="VNE2499" s="204"/>
      <c r="VNF2499" s="272"/>
      <c r="VNG2499" s="207"/>
      <c r="VNH2499" s="238"/>
      <c r="VNI2499" s="207"/>
      <c r="VNJ2499" s="207"/>
      <c r="VNK2499" s="187"/>
      <c r="VNL2499" s="187"/>
      <c r="VNM2499" s="204"/>
      <c r="VNN2499" s="272"/>
      <c r="VNO2499" s="207"/>
      <c r="VNP2499" s="238"/>
      <c r="VNQ2499" s="207"/>
      <c r="VNR2499" s="207"/>
      <c r="VNS2499" s="187"/>
      <c r="VNT2499" s="187"/>
      <c r="VNU2499" s="204"/>
      <c r="VNV2499" s="272"/>
      <c r="VNW2499" s="207"/>
      <c r="VNX2499" s="238"/>
      <c r="VNY2499" s="207"/>
      <c r="VNZ2499" s="207"/>
      <c r="VOA2499" s="187"/>
      <c r="VOB2499" s="187"/>
      <c r="VOC2499" s="204"/>
      <c r="VOD2499" s="272"/>
      <c r="VOE2499" s="207"/>
      <c r="VOF2499" s="238"/>
      <c r="VOG2499" s="207"/>
      <c r="VOH2499" s="207"/>
      <c r="VOI2499" s="187"/>
      <c r="VOJ2499" s="187"/>
      <c r="VOK2499" s="204"/>
      <c r="VOL2499" s="272"/>
      <c r="VOM2499" s="207"/>
      <c r="VON2499" s="238"/>
      <c r="VOO2499" s="207"/>
      <c r="VOP2499" s="207"/>
      <c r="VOQ2499" s="187"/>
      <c r="VOR2499" s="187"/>
      <c r="VOS2499" s="204"/>
      <c r="VOT2499" s="272"/>
      <c r="VOU2499" s="207"/>
      <c r="VOV2499" s="238"/>
      <c r="VOW2499" s="207"/>
      <c r="VOX2499" s="207"/>
      <c r="VOY2499" s="187"/>
      <c r="VOZ2499" s="187"/>
      <c r="VPA2499" s="204"/>
      <c r="VPB2499" s="272"/>
      <c r="VPC2499" s="207"/>
      <c r="VPD2499" s="238"/>
      <c r="VPE2499" s="207"/>
      <c r="VPF2499" s="207"/>
      <c r="VPG2499" s="187"/>
      <c r="VPH2499" s="187"/>
      <c r="VPI2499" s="204"/>
      <c r="VPJ2499" s="272"/>
      <c r="VPK2499" s="207"/>
      <c r="VPL2499" s="238"/>
      <c r="VPM2499" s="207"/>
      <c r="VPN2499" s="207"/>
      <c r="VPO2499" s="187"/>
      <c r="VPP2499" s="187"/>
      <c r="VPQ2499" s="204"/>
      <c r="VPR2499" s="272"/>
      <c r="VPS2499" s="207"/>
      <c r="VPT2499" s="238"/>
      <c r="VPU2499" s="207"/>
      <c r="VPV2499" s="207"/>
      <c r="VPW2499" s="187"/>
      <c r="VPX2499" s="187"/>
      <c r="VPY2499" s="204"/>
      <c r="VPZ2499" s="272"/>
      <c r="VQA2499" s="207"/>
      <c r="VQB2499" s="238"/>
      <c r="VQC2499" s="207"/>
      <c r="VQD2499" s="207"/>
      <c r="VQE2499" s="187"/>
      <c r="VQF2499" s="187"/>
      <c r="VQG2499" s="204"/>
      <c r="VQH2499" s="272"/>
      <c r="VQI2499" s="207"/>
      <c r="VQJ2499" s="238"/>
      <c r="VQK2499" s="207"/>
      <c r="VQL2499" s="207"/>
      <c r="VQM2499" s="187"/>
      <c r="VQN2499" s="187"/>
      <c r="VQO2499" s="204"/>
      <c r="VQP2499" s="272"/>
      <c r="VQQ2499" s="207"/>
      <c r="VQR2499" s="238"/>
      <c r="VQS2499" s="207"/>
      <c r="VQT2499" s="207"/>
      <c r="VQU2499" s="187"/>
      <c r="VQV2499" s="187"/>
      <c r="VQW2499" s="204"/>
      <c r="VQX2499" s="272"/>
      <c r="VQY2499" s="207"/>
      <c r="VQZ2499" s="238"/>
      <c r="VRA2499" s="207"/>
      <c r="VRB2499" s="207"/>
      <c r="VRC2499" s="187"/>
      <c r="VRD2499" s="187"/>
      <c r="VRE2499" s="204"/>
      <c r="VRF2499" s="272"/>
      <c r="VRG2499" s="207"/>
      <c r="VRH2499" s="238"/>
      <c r="VRI2499" s="207"/>
      <c r="VRJ2499" s="207"/>
      <c r="VRK2499" s="187"/>
      <c r="VRL2499" s="187"/>
      <c r="VRM2499" s="204"/>
      <c r="VRN2499" s="272"/>
      <c r="VRO2499" s="207"/>
      <c r="VRP2499" s="238"/>
      <c r="VRQ2499" s="207"/>
      <c r="VRR2499" s="207"/>
      <c r="VRS2499" s="187"/>
      <c r="VRT2499" s="187"/>
      <c r="VRU2499" s="204"/>
      <c r="VRV2499" s="272"/>
      <c r="VRW2499" s="207"/>
      <c r="VRX2499" s="238"/>
      <c r="VRY2499" s="207"/>
      <c r="VRZ2499" s="207"/>
      <c r="VSA2499" s="187"/>
      <c r="VSB2499" s="187"/>
      <c r="VSC2499" s="204"/>
      <c r="VSD2499" s="272"/>
      <c r="VSE2499" s="207"/>
      <c r="VSF2499" s="238"/>
      <c r="VSG2499" s="207"/>
      <c r="VSH2499" s="207"/>
      <c r="VSI2499" s="187"/>
      <c r="VSJ2499" s="187"/>
      <c r="VSK2499" s="204"/>
      <c r="VSL2499" s="272"/>
      <c r="VSM2499" s="207"/>
      <c r="VSN2499" s="238"/>
      <c r="VSO2499" s="207"/>
      <c r="VSP2499" s="207"/>
      <c r="VSQ2499" s="187"/>
      <c r="VSR2499" s="187"/>
      <c r="VSS2499" s="204"/>
      <c r="VST2499" s="272"/>
      <c r="VSU2499" s="207"/>
      <c r="VSV2499" s="238"/>
      <c r="VSW2499" s="207"/>
      <c r="VSX2499" s="207"/>
      <c r="VSY2499" s="187"/>
      <c r="VSZ2499" s="187"/>
      <c r="VTA2499" s="204"/>
      <c r="VTB2499" s="272"/>
      <c r="VTC2499" s="207"/>
      <c r="VTD2499" s="238"/>
      <c r="VTE2499" s="207"/>
      <c r="VTF2499" s="207"/>
      <c r="VTG2499" s="187"/>
      <c r="VTH2499" s="187"/>
      <c r="VTI2499" s="204"/>
      <c r="VTJ2499" s="272"/>
      <c r="VTK2499" s="207"/>
      <c r="VTL2499" s="238"/>
      <c r="VTM2499" s="207"/>
      <c r="VTN2499" s="207"/>
      <c r="VTO2499" s="187"/>
      <c r="VTP2499" s="187"/>
      <c r="VTQ2499" s="204"/>
      <c r="VTR2499" s="272"/>
      <c r="VTS2499" s="207"/>
      <c r="VTT2499" s="238"/>
      <c r="VTU2499" s="207"/>
      <c r="VTV2499" s="207"/>
      <c r="VTW2499" s="187"/>
      <c r="VTX2499" s="187"/>
      <c r="VTY2499" s="204"/>
      <c r="VTZ2499" s="272"/>
      <c r="VUA2499" s="207"/>
      <c r="VUB2499" s="238"/>
      <c r="VUC2499" s="207"/>
      <c r="VUD2499" s="207"/>
      <c r="VUE2499" s="187"/>
      <c r="VUF2499" s="187"/>
      <c r="VUG2499" s="204"/>
      <c r="VUH2499" s="272"/>
      <c r="VUI2499" s="207"/>
      <c r="VUJ2499" s="238"/>
      <c r="VUK2499" s="207"/>
      <c r="VUL2499" s="207"/>
      <c r="VUM2499" s="187"/>
      <c r="VUN2499" s="187"/>
      <c r="VUO2499" s="204"/>
      <c r="VUP2499" s="272"/>
      <c r="VUQ2499" s="207"/>
      <c r="VUR2499" s="238"/>
      <c r="VUS2499" s="207"/>
      <c r="VUT2499" s="207"/>
      <c r="VUU2499" s="187"/>
      <c r="VUV2499" s="187"/>
      <c r="VUW2499" s="204"/>
      <c r="VUX2499" s="272"/>
      <c r="VUY2499" s="207"/>
      <c r="VUZ2499" s="238"/>
      <c r="VVA2499" s="207"/>
      <c r="VVB2499" s="207"/>
      <c r="VVC2499" s="187"/>
      <c r="VVD2499" s="187"/>
      <c r="VVE2499" s="204"/>
      <c r="VVF2499" s="272"/>
      <c r="VVG2499" s="207"/>
      <c r="VVH2499" s="238"/>
      <c r="VVI2499" s="207"/>
      <c r="VVJ2499" s="207"/>
      <c r="VVK2499" s="187"/>
      <c r="VVL2499" s="187"/>
      <c r="VVM2499" s="204"/>
      <c r="VVN2499" s="272"/>
      <c r="VVO2499" s="207"/>
      <c r="VVP2499" s="238"/>
      <c r="VVQ2499" s="207"/>
      <c r="VVR2499" s="207"/>
      <c r="VVS2499" s="187"/>
      <c r="VVT2499" s="187"/>
      <c r="VVU2499" s="204"/>
      <c r="VVV2499" s="272"/>
      <c r="VVW2499" s="207"/>
      <c r="VVX2499" s="238"/>
      <c r="VVY2499" s="207"/>
      <c r="VVZ2499" s="207"/>
      <c r="VWA2499" s="187"/>
      <c r="VWB2499" s="187"/>
      <c r="VWC2499" s="204"/>
      <c r="VWD2499" s="272"/>
      <c r="VWE2499" s="207"/>
      <c r="VWF2499" s="238"/>
      <c r="VWG2499" s="207"/>
      <c r="VWH2499" s="207"/>
      <c r="VWI2499" s="187"/>
      <c r="VWJ2499" s="187"/>
      <c r="VWK2499" s="204"/>
      <c r="VWL2499" s="272"/>
      <c r="VWM2499" s="207"/>
      <c r="VWN2499" s="238"/>
      <c r="VWO2499" s="207"/>
      <c r="VWP2499" s="207"/>
      <c r="VWQ2499" s="187"/>
      <c r="VWR2499" s="187"/>
      <c r="VWS2499" s="204"/>
      <c r="VWT2499" s="272"/>
      <c r="VWU2499" s="207"/>
      <c r="VWV2499" s="238"/>
      <c r="VWW2499" s="207"/>
      <c r="VWX2499" s="207"/>
      <c r="VWY2499" s="187"/>
      <c r="VWZ2499" s="187"/>
      <c r="VXA2499" s="204"/>
      <c r="VXB2499" s="272"/>
      <c r="VXC2499" s="207"/>
      <c r="VXD2499" s="238"/>
      <c r="VXE2499" s="207"/>
      <c r="VXF2499" s="207"/>
      <c r="VXG2499" s="187"/>
      <c r="VXH2499" s="187"/>
      <c r="VXI2499" s="204"/>
      <c r="VXJ2499" s="272"/>
      <c r="VXK2499" s="207"/>
      <c r="VXL2499" s="238"/>
      <c r="VXM2499" s="207"/>
      <c r="VXN2499" s="207"/>
      <c r="VXO2499" s="187"/>
      <c r="VXP2499" s="187"/>
      <c r="VXQ2499" s="204"/>
      <c r="VXR2499" s="272"/>
      <c r="VXS2499" s="207"/>
      <c r="VXT2499" s="238"/>
      <c r="VXU2499" s="207"/>
      <c r="VXV2499" s="207"/>
      <c r="VXW2499" s="187"/>
      <c r="VXX2499" s="187"/>
      <c r="VXY2499" s="204"/>
      <c r="VXZ2499" s="272"/>
      <c r="VYA2499" s="207"/>
      <c r="VYB2499" s="238"/>
      <c r="VYC2499" s="207"/>
      <c r="VYD2499" s="207"/>
      <c r="VYE2499" s="187"/>
      <c r="VYF2499" s="187"/>
      <c r="VYG2499" s="204"/>
      <c r="VYH2499" s="272"/>
      <c r="VYI2499" s="207"/>
      <c r="VYJ2499" s="238"/>
      <c r="VYK2499" s="207"/>
      <c r="VYL2499" s="207"/>
      <c r="VYM2499" s="187"/>
      <c r="VYN2499" s="187"/>
      <c r="VYO2499" s="204"/>
      <c r="VYP2499" s="272"/>
      <c r="VYQ2499" s="207"/>
      <c r="VYR2499" s="238"/>
      <c r="VYS2499" s="207"/>
      <c r="VYT2499" s="207"/>
      <c r="VYU2499" s="187"/>
      <c r="VYV2499" s="187"/>
      <c r="VYW2499" s="204"/>
      <c r="VYX2499" s="272"/>
      <c r="VYY2499" s="207"/>
      <c r="VYZ2499" s="238"/>
      <c r="VZA2499" s="207"/>
      <c r="VZB2499" s="207"/>
      <c r="VZC2499" s="187"/>
      <c r="VZD2499" s="187"/>
      <c r="VZE2499" s="204"/>
      <c r="VZF2499" s="272"/>
      <c r="VZG2499" s="207"/>
      <c r="VZH2499" s="238"/>
      <c r="VZI2499" s="207"/>
      <c r="VZJ2499" s="207"/>
      <c r="VZK2499" s="187"/>
      <c r="VZL2499" s="187"/>
      <c r="VZM2499" s="204"/>
      <c r="VZN2499" s="272"/>
      <c r="VZO2499" s="207"/>
      <c r="VZP2499" s="238"/>
      <c r="VZQ2499" s="207"/>
      <c r="VZR2499" s="207"/>
      <c r="VZS2499" s="187"/>
      <c r="VZT2499" s="187"/>
      <c r="VZU2499" s="204"/>
      <c r="VZV2499" s="272"/>
      <c r="VZW2499" s="207"/>
      <c r="VZX2499" s="238"/>
      <c r="VZY2499" s="207"/>
      <c r="VZZ2499" s="207"/>
      <c r="WAA2499" s="187"/>
      <c r="WAB2499" s="187"/>
      <c r="WAC2499" s="204"/>
      <c r="WAD2499" s="272"/>
      <c r="WAE2499" s="207"/>
      <c r="WAF2499" s="238"/>
      <c r="WAG2499" s="207"/>
      <c r="WAH2499" s="207"/>
      <c r="WAI2499" s="187"/>
      <c r="WAJ2499" s="187"/>
      <c r="WAK2499" s="204"/>
      <c r="WAL2499" s="272"/>
      <c r="WAM2499" s="207"/>
      <c r="WAN2499" s="238"/>
      <c r="WAO2499" s="207"/>
      <c r="WAP2499" s="207"/>
      <c r="WAQ2499" s="187"/>
      <c r="WAR2499" s="187"/>
      <c r="WAS2499" s="204"/>
      <c r="WAT2499" s="272"/>
      <c r="WAU2499" s="207"/>
      <c r="WAV2499" s="238"/>
      <c r="WAW2499" s="207"/>
      <c r="WAX2499" s="207"/>
      <c r="WAY2499" s="187"/>
      <c r="WAZ2499" s="187"/>
      <c r="WBA2499" s="204"/>
      <c r="WBB2499" s="272"/>
      <c r="WBC2499" s="207"/>
      <c r="WBD2499" s="238"/>
      <c r="WBE2499" s="207"/>
      <c r="WBF2499" s="207"/>
      <c r="WBG2499" s="187"/>
      <c r="WBH2499" s="187"/>
      <c r="WBI2499" s="204"/>
      <c r="WBJ2499" s="272"/>
      <c r="WBK2499" s="207"/>
      <c r="WBL2499" s="238"/>
      <c r="WBM2499" s="207"/>
      <c r="WBN2499" s="207"/>
      <c r="WBO2499" s="187"/>
      <c r="WBP2499" s="187"/>
      <c r="WBQ2499" s="204"/>
      <c r="WBR2499" s="272"/>
      <c r="WBS2499" s="207"/>
      <c r="WBT2499" s="238"/>
      <c r="WBU2499" s="207"/>
      <c r="WBV2499" s="207"/>
      <c r="WBW2499" s="187"/>
      <c r="WBX2499" s="187"/>
      <c r="WBY2499" s="204"/>
      <c r="WBZ2499" s="272"/>
      <c r="WCA2499" s="207"/>
      <c r="WCB2499" s="238"/>
      <c r="WCC2499" s="207"/>
      <c r="WCD2499" s="207"/>
      <c r="WCE2499" s="187"/>
      <c r="WCF2499" s="187"/>
      <c r="WCG2499" s="204"/>
      <c r="WCH2499" s="272"/>
      <c r="WCI2499" s="207"/>
      <c r="WCJ2499" s="238"/>
      <c r="WCK2499" s="207"/>
      <c r="WCL2499" s="207"/>
      <c r="WCM2499" s="187"/>
      <c r="WCN2499" s="187"/>
      <c r="WCO2499" s="204"/>
      <c r="WCP2499" s="272"/>
      <c r="WCQ2499" s="207"/>
      <c r="WCR2499" s="238"/>
      <c r="WCS2499" s="207"/>
      <c r="WCT2499" s="207"/>
      <c r="WCU2499" s="187"/>
      <c r="WCV2499" s="187"/>
      <c r="WCW2499" s="204"/>
      <c r="WCX2499" s="272"/>
      <c r="WCY2499" s="207"/>
      <c r="WCZ2499" s="238"/>
      <c r="WDA2499" s="207"/>
      <c r="WDB2499" s="207"/>
      <c r="WDC2499" s="187"/>
      <c r="WDD2499" s="187"/>
      <c r="WDE2499" s="204"/>
      <c r="WDF2499" s="272"/>
      <c r="WDG2499" s="207"/>
      <c r="WDH2499" s="238"/>
      <c r="WDI2499" s="207"/>
      <c r="WDJ2499" s="207"/>
      <c r="WDK2499" s="187"/>
      <c r="WDL2499" s="187"/>
      <c r="WDM2499" s="204"/>
      <c r="WDN2499" s="272"/>
      <c r="WDO2499" s="207"/>
      <c r="WDP2499" s="238"/>
      <c r="WDQ2499" s="207"/>
      <c r="WDR2499" s="207"/>
      <c r="WDS2499" s="187"/>
      <c r="WDT2499" s="187"/>
      <c r="WDU2499" s="204"/>
      <c r="WDV2499" s="272"/>
      <c r="WDW2499" s="207"/>
      <c r="WDX2499" s="238"/>
      <c r="WDY2499" s="207"/>
      <c r="WDZ2499" s="207"/>
      <c r="WEA2499" s="187"/>
      <c r="WEB2499" s="187"/>
      <c r="WEC2499" s="204"/>
      <c r="WED2499" s="272"/>
      <c r="WEE2499" s="207"/>
      <c r="WEF2499" s="238"/>
      <c r="WEG2499" s="207"/>
      <c r="WEH2499" s="207"/>
      <c r="WEI2499" s="187"/>
      <c r="WEJ2499" s="187"/>
      <c r="WEK2499" s="204"/>
      <c r="WEL2499" s="272"/>
      <c r="WEM2499" s="207"/>
      <c r="WEN2499" s="238"/>
      <c r="WEO2499" s="207"/>
      <c r="WEP2499" s="207"/>
      <c r="WEQ2499" s="187"/>
      <c r="WER2499" s="187"/>
      <c r="WES2499" s="204"/>
      <c r="WET2499" s="272"/>
      <c r="WEU2499" s="207"/>
      <c r="WEV2499" s="238"/>
      <c r="WEW2499" s="207"/>
      <c r="WEX2499" s="207"/>
      <c r="WEY2499" s="187"/>
      <c r="WEZ2499" s="187"/>
      <c r="WFA2499" s="204"/>
      <c r="WFB2499" s="272"/>
      <c r="WFC2499" s="207"/>
      <c r="WFD2499" s="238"/>
      <c r="WFE2499" s="207"/>
      <c r="WFF2499" s="207"/>
      <c r="WFG2499" s="187"/>
      <c r="WFH2499" s="187"/>
      <c r="WFI2499" s="204"/>
      <c r="WFJ2499" s="272"/>
      <c r="WFK2499" s="207"/>
      <c r="WFL2499" s="238"/>
      <c r="WFM2499" s="207"/>
      <c r="WFN2499" s="207"/>
      <c r="WFO2499" s="187"/>
      <c r="WFP2499" s="187"/>
      <c r="WFQ2499" s="204"/>
      <c r="WFR2499" s="272"/>
      <c r="WFS2499" s="207"/>
      <c r="WFT2499" s="238"/>
      <c r="WFU2499" s="207"/>
      <c r="WFV2499" s="207"/>
      <c r="WFW2499" s="187"/>
      <c r="WFX2499" s="187"/>
      <c r="WFY2499" s="204"/>
      <c r="WFZ2499" s="272"/>
      <c r="WGA2499" s="207"/>
      <c r="WGB2499" s="238"/>
      <c r="WGC2499" s="207"/>
      <c r="WGD2499" s="207"/>
      <c r="WGE2499" s="187"/>
      <c r="WGF2499" s="187"/>
      <c r="WGG2499" s="204"/>
      <c r="WGH2499" s="272"/>
      <c r="WGI2499" s="207"/>
      <c r="WGJ2499" s="238"/>
      <c r="WGK2499" s="207"/>
      <c r="WGL2499" s="207"/>
      <c r="WGM2499" s="187"/>
      <c r="WGN2499" s="187"/>
      <c r="WGO2499" s="204"/>
      <c r="WGP2499" s="272"/>
      <c r="WGQ2499" s="207"/>
      <c r="WGR2499" s="238"/>
      <c r="WGS2499" s="207"/>
      <c r="WGT2499" s="207"/>
      <c r="WGU2499" s="187"/>
      <c r="WGV2499" s="187"/>
      <c r="WGW2499" s="204"/>
      <c r="WGX2499" s="272"/>
      <c r="WGY2499" s="207"/>
      <c r="WGZ2499" s="238"/>
      <c r="WHA2499" s="207"/>
      <c r="WHB2499" s="207"/>
      <c r="WHC2499" s="187"/>
      <c r="WHD2499" s="187"/>
      <c r="WHE2499" s="204"/>
      <c r="WHF2499" s="272"/>
      <c r="WHG2499" s="207"/>
      <c r="WHH2499" s="238"/>
      <c r="WHI2499" s="207"/>
      <c r="WHJ2499" s="207"/>
      <c r="WHK2499" s="187"/>
      <c r="WHL2499" s="187"/>
      <c r="WHM2499" s="204"/>
      <c r="WHN2499" s="272"/>
      <c r="WHO2499" s="207"/>
      <c r="WHP2499" s="238"/>
      <c r="WHQ2499" s="207"/>
      <c r="WHR2499" s="207"/>
      <c r="WHS2499" s="187"/>
      <c r="WHT2499" s="187"/>
      <c r="WHU2499" s="204"/>
      <c r="WHV2499" s="272"/>
      <c r="WHW2499" s="207"/>
      <c r="WHX2499" s="238"/>
      <c r="WHY2499" s="207"/>
      <c r="WHZ2499" s="207"/>
      <c r="WIA2499" s="187"/>
      <c r="WIB2499" s="187"/>
      <c r="WIC2499" s="204"/>
      <c r="WID2499" s="272"/>
      <c r="WIE2499" s="207"/>
      <c r="WIF2499" s="238"/>
      <c r="WIG2499" s="207"/>
      <c r="WIH2499" s="207"/>
      <c r="WII2499" s="187"/>
      <c r="WIJ2499" s="187"/>
      <c r="WIK2499" s="204"/>
      <c r="WIL2499" s="272"/>
      <c r="WIM2499" s="207"/>
      <c r="WIN2499" s="238"/>
      <c r="WIO2499" s="207"/>
      <c r="WIP2499" s="207"/>
      <c r="WIQ2499" s="187"/>
      <c r="WIR2499" s="187"/>
      <c r="WIS2499" s="204"/>
      <c r="WIT2499" s="272"/>
      <c r="WIU2499" s="207"/>
      <c r="WIV2499" s="238"/>
      <c r="WIW2499" s="207"/>
      <c r="WIX2499" s="207"/>
      <c r="WIY2499" s="187"/>
      <c r="WIZ2499" s="187"/>
      <c r="WJA2499" s="204"/>
      <c r="WJB2499" s="272"/>
      <c r="WJC2499" s="207"/>
      <c r="WJD2499" s="238"/>
      <c r="WJE2499" s="207"/>
      <c r="WJF2499" s="207"/>
      <c r="WJG2499" s="187"/>
      <c r="WJH2499" s="187"/>
      <c r="WJI2499" s="204"/>
      <c r="WJJ2499" s="272"/>
      <c r="WJK2499" s="207"/>
      <c r="WJL2499" s="238"/>
      <c r="WJM2499" s="207"/>
      <c r="WJN2499" s="207"/>
      <c r="WJO2499" s="187"/>
      <c r="WJP2499" s="187"/>
      <c r="WJQ2499" s="204"/>
      <c r="WJR2499" s="272"/>
      <c r="WJS2499" s="207"/>
      <c r="WJT2499" s="238"/>
      <c r="WJU2499" s="207"/>
      <c r="WJV2499" s="207"/>
      <c r="WJW2499" s="187"/>
      <c r="WJX2499" s="187"/>
      <c r="WJY2499" s="204"/>
      <c r="WJZ2499" s="272"/>
      <c r="WKA2499" s="207"/>
      <c r="WKB2499" s="238"/>
      <c r="WKC2499" s="207"/>
      <c r="WKD2499" s="207"/>
      <c r="WKE2499" s="187"/>
      <c r="WKF2499" s="187"/>
      <c r="WKG2499" s="204"/>
      <c r="WKH2499" s="272"/>
      <c r="WKI2499" s="207"/>
      <c r="WKJ2499" s="238"/>
      <c r="WKK2499" s="207"/>
      <c r="WKL2499" s="207"/>
      <c r="WKM2499" s="187"/>
      <c r="WKN2499" s="187"/>
      <c r="WKO2499" s="204"/>
      <c r="WKP2499" s="272"/>
      <c r="WKQ2499" s="207"/>
      <c r="WKR2499" s="238"/>
      <c r="WKS2499" s="207"/>
      <c r="WKT2499" s="207"/>
      <c r="WKU2499" s="187"/>
      <c r="WKV2499" s="187"/>
      <c r="WKW2499" s="204"/>
      <c r="WKX2499" s="272"/>
      <c r="WKY2499" s="207"/>
      <c r="WKZ2499" s="238"/>
      <c r="WLA2499" s="207"/>
      <c r="WLB2499" s="207"/>
      <c r="WLC2499" s="187"/>
      <c r="WLD2499" s="187"/>
      <c r="WLE2499" s="204"/>
      <c r="WLF2499" s="272"/>
      <c r="WLG2499" s="207"/>
      <c r="WLH2499" s="238"/>
      <c r="WLI2499" s="207"/>
      <c r="WLJ2499" s="207"/>
      <c r="WLK2499" s="187"/>
      <c r="WLL2499" s="187"/>
      <c r="WLM2499" s="204"/>
      <c r="WLN2499" s="272"/>
      <c r="WLO2499" s="207"/>
      <c r="WLP2499" s="238"/>
      <c r="WLQ2499" s="207"/>
      <c r="WLR2499" s="207"/>
      <c r="WLS2499" s="187"/>
      <c r="WLT2499" s="187"/>
      <c r="WLU2499" s="204"/>
      <c r="WLV2499" s="272"/>
      <c r="WLW2499" s="207"/>
      <c r="WLX2499" s="238"/>
      <c r="WLY2499" s="207"/>
      <c r="WLZ2499" s="207"/>
      <c r="WMA2499" s="187"/>
      <c r="WMB2499" s="187"/>
      <c r="WMC2499" s="204"/>
      <c r="WMD2499" s="272"/>
      <c r="WME2499" s="207"/>
      <c r="WMF2499" s="238"/>
      <c r="WMG2499" s="207"/>
      <c r="WMH2499" s="207"/>
      <c r="WMI2499" s="187"/>
      <c r="WMJ2499" s="187"/>
      <c r="WMK2499" s="204"/>
      <c r="WML2499" s="272"/>
      <c r="WMM2499" s="207"/>
      <c r="WMN2499" s="238"/>
      <c r="WMO2499" s="207"/>
      <c r="WMP2499" s="207"/>
      <c r="WMQ2499" s="187"/>
      <c r="WMR2499" s="187"/>
      <c r="WMS2499" s="204"/>
      <c r="WMT2499" s="272"/>
      <c r="WMU2499" s="207"/>
      <c r="WMV2499" s="238"/>
      <c r="WMW2499" s="207"/>
      <c r="WMX2499" s="207"/>
      <c r="WMY2499" s="187"/>
      <c r="WMZ2499" s="187"/>
      <c r="WNA2499" s="204"/>
      <c r="WNB2499" s="272"/>
      <c r="WNC2499" s="207"/>
      <c r="WND2499" s="238"/>
      <c r="WNE2499" s="207"/>
      <c r="WNF2499" s="207"/>
      <c r="WNG2499" s="187"/>
      <c r="WNH2499" s="187"/>
      <c r="WNI2499" s="204"/>
      <c r="WNJ2499" s="272"/>
      <c r="WNK2499" s="207"/>
      <c r="WNL2499" s="238"/>
      <c r="WNM2499" s="207"/>
      <c r="WNN2499" s="207"/>
      <c r="WNO2499" s="187"/>
      <c r="WNP2499" s="187"/>
      <c r="WNQ2499" s="204"/>
      <c r="WNR2499" s="272"/>
      <c r="WNS2499" s="207"/>
      <c r="WNT2499" s="238"/>
      <c r="WNU2499" s="207"/>
      <c r="WNV2499" s="207"/>
      <c r="WNW2499" s="187"/>
      <c r="WNX2499" s="187"/>
      <c r="WNY2499" s="204"/>
      <c r="WNZ2499" s="272"/>
      <c r="WOA2499" s="207"/>
      <c r="WOB2499" s="238"/>
      <c r="WOC2499" s="207"/>
      <c r="WOD2499" s="207"/>
      <c r="WOE2499" s="187"/>
      <c r="WOF2499" s="187"/>
      <c r="WOG2499" s="204"/>
      <c r="WOH2499" s="272"/>
      <c r="WOI2499" s="207"/>
      <c r="WOJ2499" s="238"/>
      <c r="WOK2499" s="207"/>
      <c r="WOL2499" s="207"/>
      <c r="WOM2499" s="187"/>
      <c r="WON2499" s="187"/>
      <c r="WOO2499" s="204"/>
      <c r="WOP2499" s="272"/>
      <c r="WOQ2499" s="207"/>
      <c r="WOR2499" s="238"/>
      <c r="WOS2499" s="207"/>
      <c r="WOT2499" s="207"/>
      <c r="WOU2499" s="187"/>
      <c r="WOV2499" s="187"/>
      <c r="WOW2499" s="204"/>
      <c r="WOX2499" s="272"/>
      <c r="WOY2499" s="207"/>
      <c r="WOZ2499" s="238"/>
      <c r="WPA2499" s="207"/>
      <c r="WPB2499" s="207"/>
      <c r="WPC2499" s="187"/>
      <c r="WPD2499" s="187"/>
      <c r="WPE2499" s="204"/>
      <c r="WPF2499" s="272"/>
      <c r="WPG2499" s="207"/>
      <c r="WPH2499" s="238"/>
      <c r="WPI2499" s="207"/>
      <c r="WPJ2499" s="207"/>
      <c r="WPK2499" s="187"/>
      <c r="WPL2499" s="187"/>
      <c r="WPM2499" s="204"/>
      <c r="WPN2499" s="272"/>
      <c r="WPO2499" s="207"/>
      <c r="WPP2499" s="238"/>
      <c r="WPQ2499" s="207"/>
      <c r="WPR2499" s="207"/>
      <c r="WPS2499" s="187"/>
      <c r="WPT2499" s="187"/>
      <c r="WPU2499" s="204"/>
      <c r="WPV2499" s="272"/>
      <c r="WPW2499" s="207"/>
      <c r="WPX2499" s="238"/>
      <c r="WPY2499" s="207"/>
      <c r="WPZ2499" s="207"/>
      <c r="WQA2499" s="187"/>
      <c r="WQB2499" s="187"/>
      <c r="WQC2499" s="204"/>
      <c r="WQD2499" s="272"/>
      <c r="WQE2499" s="207"/>
      <c r="WQF2499" s="238"/>
      <c r="WQG2499" s="207"/>
      <c r="WQH2499" s="207"/>
      <c r="WQI2499" s="187"/>
      <c r="WQJ2499" s="187"/>
      <c r="WQK2499" s="204"/>
      <c r="WQL2499" s="272"/>
      <c r="WQM2499" s="207"/>
      <c r="WQN2499" s="238"/>
      <c r="WQO2499" s="207"/>
      <c r="WQP2499" s="207"/>
      <c r="WQQ2499" s="187"/>
      <c r="WQR2499" s="187"/>
      <c r="WQS2499" s="204"/>
      <c r="WQT2499" s="272"/>
      <c r="WQU2499" s="207"/>
      <c r="WQV2499" s="238"/>
      <c r="WQW2499" s="207"/>
      <c r="WQX2499" s="207"/>
      <c r="WQY2499" s="187"/>
      <c r="WQZ2499" s="187"/>
      <c r="WRA2499" s="204"/>
      <c r="WRB2499" s="272"/>
      <c r="WRC2499" s="207"/>
      <c r="WRD2499" s="238"/>
      <c r="WRE2499" s="207"/>
      <c r="WRF2499" s="207"/>
      <c r="WRG2499" s="187"/>
      <c r="WRH2499" s="187"/>
      <c r="WRI2499" s="204"/>
      <c r="WRJ2499" s="272"/>
      <c r="WRK2499" s="207"/>
      <c r="WRL2499" s="238"/>
      <c r="WRM2499" s="207"/>
      <c r="WRN2499" s="207"/>
      <c r="WRO2499" s="187"/>
      <c r="WRP2499" s="187"/>
      <c r="WRQ2499" s="204"/>
      <c r="WRR2499" s="272"/>
      <c r="WRS2499" s="207"/>
      <c r="WRT2499" s="238"/>
      <c r="WRU2499" s="207"/>
      <c r="WRV2499" s="207"/>
      <c r="WRW2499" s="187"/>
      <c r="WRX2499" s="187"/>
      <c r="WRY2499" s="204"/>
      <c r="WRZ2499" s="272"/>
      <c r="WSA2499" s="207"/>
      <c r="WSB2499" s="238"/>
      <c r="WSC2499" s="207"/>
      <c r="WSD2499" s="207"/>
      <c r="WSE2499" s="187"/>
      <c r="WSF2499" s="187"/>
      <c r="WSG2499" s="204"/>
      <c r="WSH2499" s="272"/>
      <c r="WSI2499" s="207"/>
      <c r="WSJ2499" s="238"/>
      <c r="WSK2499" s="207"/>
      <c r="WSL2499" s="207"/>
      <c r="WSM2499" s="187"/>
      <c r="WSN2499" s="187"/>
      <c r="WSO2499" s="204"/>
      <c r="WSP2499" s="272"/>
      <c r="WSQ2499" s="207"/>
      <c r="WSR2499" s="238"/>
      <c r="WSS2499" s="207"/>
      <c r="WST2499" s="207"/>
      <c r="WSU2499" s="187"/>
      <c r="WSV2499" s="187"/>
      <c r="WSW2499" s="204"/>
      <c r="WSX2499" s="272"/>
      <c r="WSY2499" s="207"/>
      <c r="WSZ2499" s="238"/>
      <c r="WTA2499" s="207"/>
      <c r="WTB2499" s="207"/>
      <c r="WTC2499" s="187"/>
      <c r="WTD2499" s="187"/>
      <c r="WTE2499" s="204"/>
      <c r="WTF2499" s="272"/>
      <c r="WTG2499" s="207"/>
      <c r="WTH2499" s="238"/>
      <c r="WTI2499" s="207"/>
      <c r="WTJ2499" s="207"/>
      <c r="WTK2499" s="187"/>
      <c r="WTL2499" s="187"/>
      <c r="WTM2499" s="204"/>
      <c r="WTN2499" s="272"/>
      <c r="WTO2499" s="207"/>
      <c r="WTP2499" s="238"/>
      <c r="WTQ2499" s="207"/>
      <c r="WTR2499" s="207"/>
      <c r="WTS2499" s="187"/>
      <c r="WTT2499" s="187"/>
      <c r="WTU2499" s="204"/>
      <c r="WTV2499" s="272"/>
      <c r="WTW2499" s="207"/>
      <c r="WTX2499" s="238"/>
      <c r="WTY2499" s="207"/>
      <c r="WTZ2499" s="207"/>
      <c r="WUA2499" s="187"/>
      <c r="WUB2499" s="187"/>
      <c r="WUC2499" s="204"/>
      <c r="WUD2499" s="272"/>
      <c r="WUE2499" s="207"/>
      <c r="WUF2499" s="238"/>
      <c r="WUG2499" s="207"/>
      <c r="WUH2499" s="207"/>
      <c r="WUI2499" s="187"/>
      <c r="WUJ2499" s="187"/>
      <c r="WUK2499" s="204"/>
      <c r="WUL2499" s="272"/>
      <c r="WUM2499" s="207"/>
      <c r="WUN2499" s="238"/>
      <c r="WUO2499" s="207"/>
      <c r="WUP2499" s="207"/>
      <c r="WUQ2499" s="187"/>
      <c r="WUR2499" s="187"/>
      <c r="WUS2499" s="204"/>
      <c r="WUT2499" s="272"/>
      <c r="WUU2499" s="207"/>
      <c r="WUV2499" s="238"/>
      <c r="WUW2499" s="207"/>
      <c r="WUX2499" s="207"/>
      <c r="WUY2499" s="187"/>
      <c r="WUZ2499" s="187"/>
      <c r="WVA2499" s="204"/>
      <c r="WVB2499" s="272"/>
      <c r="WVC2499" s="207"/>
      <c r="WVD2499" s="238"/>
      <c r="WVE2499" s="207"/>
      <c r="WVF2499" s="207"/>
      <c r="WVG2499" s="187"/>
      <c r="WVH2499" s="187"/>
      <c r="WVI2499" s="204"/>
      <c r="WVJ2499" s="272"/>
      <c r="WVK2499" s="207"/>
      <c r="WVL2499" s="238"/>
      <c r="WVM2499" s="207"/>
      <c r="WVN2499" s="207"/>
      <c r="WVO2499" s="187"/>
      <c r="WVP2499" s="187"/>
      <c r="WVQ2499" s="204"/>
      <c r="WVR2499" s="272"/>
      <c r="WVS2499" s="207"/>
      <c r="WVT2499" s="238"/>
      <c r="WVU2499" s="207"/>
      <c r="WVV2499" s="207"/>
      <c r="WVW2499" s="187"/>
      <c r="WVX2499" s="187"/>
      <c r="WVY2499" s="204"/>
      <c r="WVZ2499" s="272"/>
      <c r="WWA2499" s="207"/>
      <c r="WWB2499" s="238"/>
      <c r="WWC2499" s="207"/>
      <c r="WWD2499" s="207"/>
      <c r="WWE2499" s="187"/>
      <c r="WWF2499" s="187"/>
      <c r="WWG2499" s="204"/>
      <c r="WWH2499" s="272"/>
      <c r="WWI2499" s="207"/>
      <c r="WWJ2499" s="238"/>
      <c r="WWK2499" s="207"/>
      <c r="WWL2499" s="207"/>
      <c r="WWM2499" s="187"/>
      <c r="WWN2499" s="187"/>
      <c r="WWO2499" s="204"/>
      <c r="WWP2499" s="272"/>
      <c r="WWQ2499" s="207"/>
      <c r="WWR2499" s="238"/>
      <c r="WWS2499" s="207"/>
      <c r="WWT2499" s="207"/>
      <c r="WWU2499" s="187"/>
      <c r="WWV2499" s="187"/>
      <c r="WWW2499" s="204"/>
      <c r="WWX2499" s="272"/>
      <c r="WWY2499" s="207"/>
      <c r="WWZ2499" s="238"/>
      <c r="WXA2499" s="207"/>
      <c r="WXB2499" s="207"/>
      <c r="WXC2499" s="187"/>
      <c r="WXD2499" s="187"/>
      <c r="WXE2499" s="204"/>
      <c r="WXF2499" s="272"/>
      <c r="WXG2499" s="207"/>
      <c r="WXH2499" s="238"/>
      <c r="WXI2499" s="207"/>
      <c r="WXJ2499" s="207"/>
      <c r="WXK2499" s="187"/>
      <c r="WXL2499" s="187"/>
      <c r="WXM2499" s="204"/>
      <c r="WXN2499" s="272"/>
      <c r="WXO2499" s="207"/>
      <c r="WXP2499" s="238"/>
      <c r="WXQ2499" s="207"/>
      <c r="WXR2499" s="207"/>
      <c r="WXS2499" s="187"/>
      <c r="WXT2499" s="187"/>
      <c r="WXU2499" s="204"/>
      <c r="WXV2499" s="272"/>
      <c r="WXW2499" s="207"/>
      <c r="WXX2499" s="238"/>
      <c r="WXY2499" s="207"/>
      <c r="WXZ2499" s="207"/>
      <c r="WYA2499" s="187"/>
      <c r="WYB2499" s="187"/>
      <c r="WYC2499" s="204"/>
      <c r="WYD2499" s="272"/>
      <c r="WYE2499" s="207"/>
      <c r="WYF2499" s="238"/>
      <c r="WYG2499" s="207"/>
      <c r="WYH2499" s="207"/>
      <c r="WYI2499" s="187"/>
      <c r="WYJ2499" s="187"/>
      <c r="WYK2499" s="204"/>
      <c r="WYL2499" s="272"/>
      <c r="WYM2499" s="207"/>
      <c r="WYN2499" s="238"/>
      <c r="WYO2499" s="207"/>
      <c r="WYP2499" s="207"/>
      <c r="WYQ2499" s="187"/>
      <c r="WYR2499" s="187"/>
      <c r="WYS2499" s="204"/>
      <c r="WYT2499" s="272"/>
      <c r="WYU2499" s="207"/>
      <c r="WYV2499" s="238"/>
      <c r="WYW2499" s="207"/>
      <c r="WYX2499" s="207"/>
      <c r="WYY2499" s="187"/>
      <c r="WYZ2499" s="187"/>
      <c r="WZA2499" s="204"/>
      <c r="WZB2499" s="272"/>
      <c r="WZC2499" s="207"/>
      <c r="WZD2499" s="238"/>
      <c r="WZE2499" s="207"/>
      <c r="WZF2499" s="207"/>
      <c r="WZG2499" s="187"/>
      <c r="WZH2499" s="187"/>
      <c r="WZI2499" s="204"/>
      <c r="WZJ2499" s="272"/>
      <c r="WZK2499" s="207"/>
      <c r="WZL2499" s="238"/>
      <c r="WZM2499" s="207"/>
      <c r="WZN2499" s="207"/>
      <c r="WZO2499" s="187"/>
      <c r="WZP2499" s="187"/>
      <c r="WZQ2499" s="204"/>
      <c r="WZR2499" s="272"/>
      <c r="WZS2499" s="207"/>
      <c r="WZT2499" s="238"/>
      <c r="WZU2499" s="207"/>
      <c r="WZV2499" s="207"/>
      <c r="WZW2499" s="187"/>
      <c r="WZX2499" s="187"/>
      <c r="WZY2499" s="204"/>
      <c r="WZZ2499" s="272"/>
      <c r="XAA2499" s="207"/>
      <c r="XAB2499" s="238"/>
      <c r="XAC2499" s="207"/>
      <c r="XAD2499" s="207"/>
      <c r="XAE2499" s="187"/>
      <c r="XAF2499" s="187"/>
      <c r="XAG2499" s="204"/>
      <c r="XAH2499" s="272"/>
      <c r="XAI2499" s="207"/>
      <c r="XAJ2499" s="238"/>
      <c r="XAK2499" s="207"/>
      <c r="XAL2499" s="207"/>
      <c r="XAM2499" s="187"/>
      <c r="XAN2499" s="187"/>
      <c r="XAO2499" s="204"/>
      <c r="XAP2499" s="272"/>
      <c r="XAQ2499" s="207"/>
      <c r="XAR2499" s="238"/>
      <c r="XAS2499" s="207"/>
      <c r="XAT2499" s="207"/>
      <c r="XAU2499" s="187"/>
      <c r="XAV2499" s="187"/>
      <c r="XAW2499" s="204"/>
      <c r="XAX2499" s="272"/>
      <c r="XAY2499" s="207"/>
      <c r="XAZ2499" s="238"/>
      <c r="XBA2499" s="207"/>
      <c r="XBB2499" s="207"/>
      <c r="XBC2499" s="187"/>
      <c r="XBD2499" s="187"/>
      <c r="XBE2499" s="204"/>
      <c r="XBF2499" s="272"/>
      <c r="XBG2499" s="207"/>
      <c r="XBH2499" s="238"/>
      <c r="XBI2499" s="207"/>
      <c r="XBJ2499" s="207"/>
      <c r="XBK2499" s="187"/>
      <c r="XBL2499" s="187"/>
      <c r="XBM2499" s="204"/>
      <c r="XBN2499" s="272"/>
      <c r="XBO2499" s="207"/>
      <c r="XBP2499" s="238"/>
      <c r="XBQ2499" s="207"/>
      <c r="XBR2499" s="207"/>
      <c r="XBS2499" s="187"/>
      <c r="XBT2499" s="187"/>
      <c r="XBU2499" s="204"/>
      <c r="XBV2499" s="272"/>
      <c r="XBW2499" s="207"/>
      <c r="XBX2499" s="238"/>
      <c r="XBY2499" s="207"/>
      <c r="XBZ2499" s="207"/>
      <c r="XCA2499" s="187"/>
      <c r="XCB2499" s="187"/>
      <c r="XCC2499" s="204"/>
      <c r="XCD2499" s="272"/>
      <c r="XCE2499" s="207"/>
      <c r="XCF2499" s="238"/>
      <c r="XCG2499" s="207"/>
      <c r="XCH2499" s="207"/>
      <c r="XCI2499" s="187"/>
      <c r="XCJ2499" s="187"/>
      <c r="XCK2499" s="204"/>
      <c r="XCL2499" s="272"/>
      <c r="XCM2499" s="207"/>
      <c r="XCN2499" s="238"/>
      <c r="XCO2499" s="207"/>
      <c r="XCP2499" s="207"/>
      <c r="XCQ2499" s="187"/>
      <c r="XCR2499" s="187"/>
      <c r="XCS2499" s="204"/>
      <c r="XCT2499" s="272"/>
      <c r="XCU2499" s="207"/>
      <c r="XCV2499" s="238"/>
      <c r="XCW2499" s="207"/>
      <c r="XCX2499" s="207"/>
      <c r="XCY2499" s="187"/>
      <c r="XCZ2499" s="187"/>
      <c r="XDA2499" s="204"/>
      <c r="XDB2499" s="272"/>
      <c r="XDC2499" s="207"/>
      <c r="XDD2499" s="238"/>
      <c r="XDE2499" s="207"/>
      <c r="XDF2499" s="207"/>
      <c r="XDG2499" s="187"/>
      <c r="XDH2499" s="187"/>
      <c r="XDI2499" s="204"/>
      <c r="XDJ2499" s="272"/>
      <c r="XDK2499" s="207"/>
      <c r="XDL2499" s="238"/>
      <c r="XDM2499" s="207"/>
      <c r="XDN2499" s="207"/>
      <c r="XDO2499" s="187"/>
      <c r="XDP2499" s="187"/>
      <c r="XDQ2499" s="204"/>
      <c r="XDR2499" s="272"/>
      <c r="XDS2499" s="207"/>
      <c r="XDT2499" s="238"/>
      <c r="XDU2499" s="207"/>
      <c r="XDV2499" s="207"/>
      <c r="XDW2499" s="187"/>
      <c r="XDX2499" s="187"/>
      <c r="XDY2499" s="204"/>
      <c r="XDZ2499" s="272"/>
      <c r="XEA2499" s="207"/>
      <c r="XEB2499" s="238"/>
      <c r="XEC2499" s="207"/>
      <c r="XED2499" s="207"/>
      <c r="XEE2499" s="187"/>
      <c r="XEF2499" s="187"/>
      <c r="XEG2499" s="204"/>
      <c r="XEH2499" s="272"/>
      <c r="XEI2499" s="207"/>
      <c r="XEJ2499" s="238"/>
      <c r="XEK2499" s="207"/>
      <c r="XEL2499" s="207"/>
      <c r="XEM2499" s="187"/>
      <c r="XEN2499" s="187"/>
      <c r="XEO2499" s="204"/>
      <c r="XEP2499" s="272"/>
      <c r="XEQ2499" s="207"/>
      <c r="XER2499" s="238"/>
      <c r="XES2499" s="207"/>
      <c r="XET2499" s="207"/>
      <c r="XEU2499" s="187"/>
      <c r="XEV2499" s="187"/>
      <c r="XEW2499" s="204"/>
      <c r="XEX2499" s="272"/>
      <c r="XEY2499" s="207"/>
      <c r="XEZ2499" s="238"/>
      <c r="XFA2499" s="207"/>
      <c r="XFB2499" s="207"/>
      <c r="XFC2499" s="187"/>
      <c r="XFD2499" s="187"/>
    </row>
    <row r="2500" spans="1:16384" x14ac:dyDescent="0.35">
      <c r="A2500" s="204">
        <f>A2499+3</f>
        <v>43283</v>
      </c>
      <c r="B2500" s="205">
        <v>50597.513579403298</v>
      </c>
      <c r="C2500" s="207">
        <f t="shared" si="141"/>
        <v>-0.45</v>
      </c>
      <c r="D2500" s="238">
        <v>65.397199999999998</v>
      </c>
      <c r="E2500" s="207">
        <f t="shared" si="142"/>
        <v>-0.46</v>
      </c>
      <c r="F2500" s="207">
        <f t="shared" si="140"/>
        <v>-1.0000000000000009E-2</v>
      </c>
      <c r="G2500" s="187">
        <f t="shared" si="144"/>
        <v>1.466471150213533E-2</v>
      </c>
      <c r="H2500" s="187">
        <f t="shared" si="143"/>
        <v>0.23186944788008415</v>
      </c>
      <c r="I2500" s="271"/>
      <c r="J2500" s="272"/>
      <c r="K2500" s="207"/>
      <c r="L2500" s="238"/>
      <c r="M2500" s="207"/>
      <c r="N2500" s="207"/>
      <c r="O2500" s="187"/>
      <c r="P2500" s="187"/>
      <c r="Z2500" s="272"/>
      <c r="AA2500" s="207"/>
      <c r="AB2500" s="238"/>
      <c r="AC2500" s="207"/>
      <c r="AD2500" s="207"/>
      <c r="AE2500" s="187"/>
      <c r="AF2500" s="187"/>
      <c r="AG2500" s="204"/>
      <c r="AH2500" s="272"/>
      <c r="AI2500" s="207"/>
      <c r="AJ2500" s="238"/>
      <c r="AK2500" s="207"/>
      <c r="AL2500" s="207"/>
      <c r="AM2500" s="187"/>
      <c r="AN2500" s="187"/>
      <c r="AO2500" s="204"/>
      <c r="AP2500" s="272"/>
      <c r="AQ2500" s="207"/>
      <c r="AR2500" s="238"/>
      <c r="AS2500" s="207"/>
      <c r="AT2500" s="207"/>
      <c r="AU2500" s="187"/>
      <c r="AV2500" s="187"/>
      <c r="AW2500" s="204"/>
      <c r="AX2500" s="272"/>
      <c r="AY2500" s="207"/>
      <c r="AZ2500" s="238"/>
      <c r="BA2500" s="207"/>
      <c r="BB2500" s="207"/>
      <c r="BC2500" s="187"/>
      <c r="BD2500" s="187"/>
      <c r="BE2500" s="204"/>
      <c r="BF2500" s="272"/>
      <c r="BG2500" s="207"/>
      <c r="BH2500" s="238"/>
      <c r="BI2500" s="207"/>
      <c r="BJ2500" s="207"/>
      <c r="BK2500" s="187"/>
      <c r="BL2500" s="187"/>
      <c r="BM2500" s="204"/>
      <c r="BN2500" s="272"/>
      <c r="BO2500" s="207"/>
      <c r="BP2500" s="238"/>
      <c r="BQ2500" s="207"/>
      <c r="BR2500" s="207"/>
      <c r="BS2500" s="187"/>
      <c r="BT2500" s="187"/>
      <c r="BU2500" s="204"/>
      <c r="BV2500" s="272"/>
      <c r="BW2500" s="207"/>
      <c r="BX2500" s="238"/>
      <c r="BY2500" s="207"/>
      <c r="BZ2500" s="207"/>
      <c r="CA2500" s="187"/>
      <c r="CB2500" s="187"/>
      <c r="CC2500" s="204"/>
      <c r="CD2500" s="272"/>
      <c r="CE2500" s="207"/>
      <c r="CF2500" s="238"/>
      <c r="CG2500" s="207"/>
      <c r="CH2500" s="207"/>
      <c r="CI2500" s="187"/>
      <c r="CJ2500" s="187"/>
      <c r="CK2500" s="204"/>
      <c r="CL2500" s="272"/>
      <c r="CM2500" s="207"/>
      <c r="CN2500" s="238"/>
      <c r="CO2500" s="207"/>
      <c r="CP2500" s="207"/>
      <c r="CQ2500" s="187"/>
      <c r="CR2500" s="187"/>
      <c r="CS2500" s="204"/>
      <c r="CT2500" s="272"/>
      <c r="CU2500" s="207"/>
      <c r="CV2500" s="238"/>
      <c r="CW2500" s="207"/>
      <c r="CX2500" s="207"/>
      <c r="CY2500" s="187"/>
      <c r="CZ2500" s="187"/>
      <c r="DA2500" s="204"/>
      <c r="DB2500" s="272"/>
      <c r="DC2500" s="207"/>
      <c r="DD2500" s="238"/>
      <c r="DE2500" s="207"/>
      <c r="DF2500" s="207"/>
      <c r="DG2500" s="187"/>
      <c r="DH2500" s="187"/>
      <c r="DI2500" s="204"/>
      <c r="DJ2500" s="272"/>
      <c r="DK2500" s="207"/>
      <c r="DL2500" s="238"/>
      <c r="DM2500" s="207"/>
      <c r="DN2500" s="207"/>
      <c r="DO2500" s="187"/>
      <c r="DP2500" s="187"/>
      <c r="DQ2500" s="204"/>
      <c r="DR2500" s="272"/>
      <c r="DS2500" s="207"/>
      <c r="DT2500" s="238"/>
      <c r="DU2500" s="207"/>
      <c r="DV2500" s="207"/>
      <c r="DW2500" s="187"/>
      <c r="DX2500" s="187"/>
      <c r="DY2500" s="204"/>
      <c r="DZ2500" s="272"/>
      <c r="EA2500" s="207"/>
      <c r="EB2500" s="238"/>
      <c r="EC2500" s="207"/>
      <c r="ED2500" s="207"/>
      <c r="EE2500" s="187"/>
      <c r="EF2500" s="187"/>
      <c r="EG2500" s="204"/>
      <c r="EH2500" s="272"/>
      <c r="EI2500" s="207"/>
      <c r="EJ2500" s="238"/>
      <c r="EK2500" s="207"/>
      <c r="EL2500" s="207"/>
      <c r="EM2500" s="187"/>
      <c r="EN2500" s="187"/>
      <c r="EO2500" s="204"/>
      <c r="EP2500" s="272"/>
      <c r="EQ2500" s="207"/>
      <c r="ER2500" s="238"/>
      <c r="ES2500" s="207"/>
      <c r="ET2500" s="207"/>
      <c r="EU2500" s="187"/>
      <c r="EV2500" s="187"/>
      <c r="EW2500" s="204"/>
      <c r="EX2500" s="272"/>
      <c r="EY2500" s="207"/>
      <c r="EZ2500" s="238"/>
      <c r="FA2500" s="207"/>
      <c r="FB2500" s="207"/>
      <c r="FC2500" s="187"/>
      <c r="FD2500" s="187"/>
      <c r="FE2500" s="204"/>
      <c r="FF2500" s="272"/>
      <c r="FG2500" s="207"/>
      <c r="FH2500" s="238"/>
      <c r="FI2500" s="207"/>
      <c r="FJ2500" s="207"/>
      <c r="FK2500" s="187"/>
      <c r="FL2500" s="187"/>
      <c r="FM2500" s="204"/>
      <c r="FN2500" s="272"/>
      <c r="FO2500" s="207"/>
      <c r="FP2500" s="238"/>
      <c r="FQ2500" s="207"/>
      <c r="FR2500" s="207"/>
      <c r="FS2500" s="187"/>
      <c r="FT2500" s="187"/>
      <c r="FU2500" s="204"/>
      <c r="FV2500" s="272"/>
      <c r="FW2500" s="207"/>
      <c r="FX2500" s="238"/>
      <c r="FY2500" s="207"/>
      <c r="FZ2500" s="207"/>
      <c r="GA2500" s="187"/>
      <c r="GB2500" s="187"/>
      <c r="GC2500" s="204"/>
      <c r="GD2500" s="272"/>
      <c r="GE2500" s="207"/>
      <c r="GF2500" s="238"/>
      <c r="GG2500" s="207"/>
      <c r="GH2500" s="207"/>
      <c r="GI2500" s="187"/>
      <c r="GJ2500" s="187"/>
      <c r="GK2500" s="204"/>
      <c r="GL2500" s="272"/>
      <c r="GM2500" s="207"/>
      <c r="GN2500" s="238"/>
      <c r="GO2500" s="207"/>
      <c r="GP2500" s="207"/>
      <c r="GQ2500" s="187"/>
      <c r="GR2500" s="187"/>
      <c r="GS2500" s="204"/>
      <c r="GT2500" s="272"/>
      <c r="GU2500" s="207"/>
      <c r="GV2500" s="238"/>
      <c r="GW2500" s="207"/>
      <c r="GX2500" s="207"/>
      <c r="GY2500" s="187"/>
      <c r="GZ2500" s="187"/>
      <c r="HA2500" s="204"/>
      <c r="HB2500" s="272"/>
      <c r="HC2500" s="207"/>
      <c r="HD2500" s="238"/>
      <c r="HE2500" s="207"/>
      <c r="HF2500" s="207"/>
      <c r="HG2500" s="187"/>
      <c r="HH2500" s="187"/>
      <c r="HI2500" s="204"/>
      <c r="HJ2500" s="272"/>
      <c r="HK2500" s="207"/>
      <c r="HL2500" s="238"/>
      <c r="HM2500" s="207"/>
      <c r="HN2500" s="207"/>
      <c r="HO2500" s="187"/>
      <c r="HP2500" s="187"/>
      <c r="HQ2500" s="204"/>
      <c r="HR2500" s="272"/>
      <c r="HS2500" s="207"/>
      <c r="HT2500" s="238"/>
      <c r="HU2500" s="207"/>
      <c r="HV2500" s="207"/>
      <c r="HW2500" s="187"/>
      <c r="HX2500" s="187"/>
      <c r="HY2500" s="204"/>
      <c r="HZ2500" s="272"/>
      <c r="IA2500" s="207"/>
      <c r="IB2500" s="238"/>
      <c r="IC2500" s="207"/>
      <c r="ID2500" s="207"/>
      <c r="IE2500" s="187"/>
      <c r="IF2500" s="187"/>
      <c r="IG2500" s="204"/>
      <c r="IH2500" s="272"/>
      <c r="II2500" s="207"/>
      <c r="IJ2500" s="238"/>
      <c r="IK2500" s="207"/>
      <c r="IL2500" s="207"/>
      <c r="IM2500" s="187"/>
      <c r="IN2500" s="187"/>
      <c r="IO2500" s="204"/>
      <c r="IP2500" s="272"/>
      <c r="IQ2500" s="207"/>
      <c r="IR2500" s="238"/>
      <c r="IS2500" s="207"/>
      <c r="IT2500" s="207"/>
      <c r="IU2500" s="187"/>
      <c r="IV2500" s="187"/>
      <c r="IW2500" s="204"/>
      <c r="IX2500" s="272"/>
      <c r="IY2500" s="207"/>
      <c r="IZ2500" s="238"/>
      <c r="JA2500" s="207"/>
      <c r="JB2500" s="207"/>
      <c r="JC2500" s="187"/>
      <c r="JD2500" s="187"/>
      <c r="JE2500" s="204"/>
      <c r="JF2500" s="272"/>
      <c r="JG2500" s="207"/>
      <c r="JH2500" s="238"/>
      <c r="JI2500" s="207"/>
      <c r="JJ2500" s="207"/>
      <c r="JK2500" s="187"/>
      <c r="JL2500" s="187"/>
      <c r="JM2500" s="204"/>
      <c r="JN2500" s="272"/>
      <c r="JO2500" s="207"/>
      <c r="JP2500" s="238"/>
      <c r="JQ2500" s="207"/>
      <c r="JR2500" s="207"/>
      <c r="JS2500" s="187"/>
      <c r="JT2500" s="187"/>
      <c r="JU2500" s="204"/>
      <c r="JV2500" s="272"/>
      <c r="JW2500" s="207"/>
      <c r="JX2500" s="238"/>
      <c r="JY2500" s="207"/>
      <c r="JZ2500" s="207"/>
      <c r="KA2500" s="187"/>
      <c r="KB2500" s="187"/>
      <c r="KC2500" s="204"/>
      <c r="KD2500" s="272"/>
      <c r="KE2500" s="207"/>
      <c r="KF2500" s="238"/>
      <c r="KG2500" s="207"/>
      <c r="KH2500" s="207"/>
      <c r="KI2500" s="187"/>
      <c r="KJ2500" s="187"/>
      <c r="KK2500" s="204"/>
      <c r="KL2500" s="272"/>
      <c r="KM2500" s="207"/>
      <c r="KN2500" s="238"/>
      <c r="KO2500" s="207"/>
      <c r="KP2500" s="207"/>
      <c r="KQ2500" s="187"/>
      <c r="KR2500" s="187"/>
      <c r="KS2500" s="204"/>
      <c r="KT2500" s="272"/>
      <c r="KU2500" s="207"/>
      <c r="KV2500" s="238"/>
      <c r="KW2500" s="207"/>
      <c r="KX2500" s="207"/>
      <c r="KY2500" s="187"/>
      <c r="KZ2500" s="187"/>
      <c r="LA2500" s="204"/>
      <c r="LB2500" s="272"/>
      <c r="LC2500" s="207"/>
      <c r="LD2500" s="238"/>
      <c r="LE2500" s="207"/>
      <c r="LF2500" s="207"/>
      <c r="LG2500" s="187"/>
      <c r="LH2500" s="187"/>
      <c r="LI2500" s="204"/>
      <c r="LJ2500" s="272"/>
      <c r="LK2500" s="207"/>
      <c r="LL2500" s="238"/>
      <c r="LM2500" s="207"/>
      <c r="LN2500" s="207"/>
      <c r="LO2500" s="187"/>
      <c r="LP2500" s="187"/>
      <c r="LQ2500" s="204"/>
      <c r="LR2500" s="272"/>
      <c r="LS2500" s="207"/>
      <c r="LT2500" s="238"/>
      <c r="LU2500" s="207"/>
      <c r="LV2500" s="207"/>
      <c r="LW2500" s="187"/>
      <c r="LX2500" s="187"/>
      <c r="LY2500" s="204"/>
      <c r="LZ2500" s="272"/>
      <c r="MA2500" s="207"/>
      <c r="MB2500" s="238"/>
      <c r="MC2500" s="207"/>
      <c r="MD2500" s="207"/>
      <c r="ME2500" s="187"/>
      <c r="MF2500" s="187"/>
      <c r="MG2500" s="204"/>
      <c r="MH2500" s="272"/>
      <c r="MI2500" s="207"/>
      <c r="MJ2500" s="238"/>
      <c r="MK2500" s="207"/>
      <c r="ML2500" s="207"/>
      <c r="MM2500" s="187"/>
      <c r="MN2500" s="187"/>
      <c r="MO2500" s="204"/>
      <c r="MP2500" s="272"/>
      <c r="MQ2500" s="207"/>
      <c r="MR2500" s="238"/>
      <c r="MS2500" s="207"/>
      <c r="MT2500" s="207"/>
      <c r="MU2500" s="187"/>
      <c r="MV2500" s="187"/>
      <c r="MW2500" s="204"/>
      <c r="MX2500" s="272"/>
      <c r="MY2500" s="207"/>
      <c r="MZ2500" s="238"/>
      <c r="NA2500" s="207"/>
      <c r="NB2500" s="207"/>
      <c r="NC2500" s="187"/>
      <c r="ND2500" s="187"/>
      <c r="NE2500" s="204"/>
      <c r="NF2500" s="272"/>
      <c r="NG2500" s="207"/>
      <c r="NH2500" s="238"/>
      <c r="NI2500" s="207"/>
      <c r="NJ2500" s="207"/>
      <c r="NK2500" s="187"/>
      <c r="NL2500" s="187"/>
      <c r="NM2500" s="204"/>
      <c r="NN2500" s="272"/>
      <c r="NO2500" s="207"/>
      <c r="NP2500" s="238"/>
      <c r="NQ2500" s="207"/>
      <c r="NR2500" s="207"/>
      <c r="NS2500" s="187"/>
      <c r="NT2500" s="187"/>
      <c r="NU2500" s="204"/>
      <c r="NV2500" s="272"/>
      <c r="NW2500" s="207"/>
      <c r="NX2500" s="238"/>
      <c r="NY2500" s="207"/>
      <c r="NZ2500" s="207"/>
      <c r="OA2500" s="187"/>
      <c r="OB2500" s="187"/>
      <c r="OC2500" s="204"/>
      <c r="OD2500" s="272"/>
      <c r="OE2500" s="207"/>
      <c r="OF2500" s="238"/>
      <c r="OG2500" s="207"/>
      <c r="OH2500" s="207"/>
      <c r="OI2500" s="187"/>
      <c r="OJ2500" s="187"/>
      <c r="OK2500" s="204"/>
      <c r="OL2500" s="272"/>
      <c r="OM2500" s="207"/>
      <c r="ON2500" s="238"/>
      <c r="OO2500" s="207"/>
      <c r="OP2500" s="207"/>
      <c r="OQ2500" s="187"/>
      <c r="OR2500" s="187"/>
      <c r="OS2500" s="204"/>
      <c r="OT2500" s="272"/>
      <c r="OU2500" s="207"/>
      <c r="OV2500" s="238"/>
      <c r="OW2500" s="207"/>
      <c r="OX2500" s="207"/>
      <c r="OY2500" s="187"/>
      <c r="OZ2500" s="187"/>
      <c r="PA2500" s="204"/>
      <c r="PB2500" s="272"/>
      <c r="PC2500" s="207"/>
      <c r="PD2500" s="238"/>
      <c r="PE2500" s="207"/>
      <c r="PF2500" s="207"/>
      <c r="PG2500" s="187"/>
      <c r="PH2500" s="187"/>
      <c r="PI2500" s="204"/>
      <c r="PJ2500" s="272"/>
      <c r="PK2500" s="207"/>
      <c r="PL2500" s="238"/>
      <c r="PM2500" s="207"/>
      <c r="PN2500" s="207"/>
      <c r="PO2500" s="187"/>
      <c r="PP2500" s="187"/>
      <c r="PQ2500" s="204"/>
      <c r="PR2500" s="272"/>
      <c r="PS2500" s="207"/>
      <c r="PT2500" s="238"/>
      <c r="PU2500" s="207"/>
      <c r="PV2500" s="207"/>
      <c r="PW2500" s="187"/>
      <c r="PX2500" s="187"/>
      <c r="PY2500" s="204"/>
      <c r="PZ2500" s="272"/>
      <c r="QA2500" s="207"/>
      <c r="QB2500" s="238"/>
      <c r="QC2500" s="207"/>
      <c r="QD2500" s="207"/>
      <c r="QE2500" s="187"/>
      <c r="QF2500" s="187"/>
      <c r="QG2500" s="204"/>
      <c r="QH2500" s="272"/>
      <c r="QI2500" s="207"/>
      <c r="QJ2500" s="238"/>
      <c r="QK2500" s="207"/>
      <c r="QL2500" s="207"/>
      <c r="QM2500" s="187"/>
      <c r="QN2500" s="187"/>
      <c r="QO2500" s="204"/>
      <c r="QP2500" s="272"/>
      <c r="QQ2500" s="207"/>
      <c r="QR2500" s="238"/>
      <c r="QS2500" s="207"/>
      <c r="QT2500" s="207"/>
      <c r="QU2500" s="187"/>
      <c r="QV2500" s="187"/>
      <c r="QW2500" s="204"/>
      <c r="QX2500" s="272"/>
      <c r="QY2500" s="207"/>
      <c r="QZ2500" s="238"/>
      <c r="RA2500" s="207"/>
      <c r="RB2500" s="207"/>
      <c r="RC2500" s="187"/>
      <c r="RD2500" s="187"/>
      <c r="RE2500" s="204"/>
      <c r="RF2500" s="272"/>
      <c r="RG2500" s="207"/>
      <c r="RH2500" s="238"/>
      <c r="RI2500" s="207"/>
      <c r="RJ2500" s="207"/>
      <c r="RK2500" s="187"/>
      <c r="RL2500" s="187"/>
      <c r="RM2500" s="204"/>
      <c r="RN2500" s="272"/>
      <c r="RO2500" s="207"/>
      <c r="RP2500" s="238"/>
      <c r="RQ2500" s="207"/>
      <c r="RR2500" s="207"/>
      <c r="RS2500" s="187"/>
      <c r="RT2500" s="187"/>
      <c r="RU2500" s="204"/>
      <c r="RV2500" s="272"/>
      <c r="RW2500" s="207"/>
      <c r="RX2500" s="238"/>
      <c r="RY2500" s="207"/>
      <c r="RZ2500" s="207"/>
      <c r="SA2500" s="187"/>
      <c r="SB2500" s="187"/>
      <c r="SC2500" s="204"/>
      <c r="SD2500" s="272"/>
      <c r="SE2500" s="207"/>
      <c r="SF2500" s="238"/>
      <c r="SG2500" s="207"/>
      <c r="SH2500" s="207"/>
      <c r="SI2500" s="187"/>
      <c r="SJ2500" s="187"/>
      <c r="SK2500" s="204"/>
      <c r="SL2500" s="272"/>
      <c r="SM2500" s="207"/>
      <c r="SN2500" s="238"/>
      <c r="SO2500" s="207"/>
      <c r="SP2500" s="207"/>
      <c r="SQ2500" s="187"/>
      <c r="SR2500" s="187"/>
      <c r="SS2500" s="204"/>
      <c r="ST2500" s="272"/>
      <c r="SU2500" s="207"/>
      <c r="SV2500" s="238"/>
      <c r="SW2500" s="207"/>
      <c r="SX2500" s="207"/>
      <c r="SY2500" s="187"/>
      <c r="SZ2500" s="187"/>
      <c r="TA2500" s="204"/>
      <c r="TB2500" s="272"/>
      <c r="TC2500" s="207"/>
      <c r="TD2500" s="238"/>
      <c r="TE2500" s="207"/>
      <c r="TF2500" s="207"/>
      <c r="TG2500" s="187"/>
      <c r="TH2500" s="187"/>
      <c r="TI2500" s="204"/>
      <c r="TJ2500" s="272"/>
      <c r="TK2500" s="207"/>
      <c r="TL2500" s="238"/>
      <c r="TM2500" s="207"/>
      <c r="TN2500" s="207"/>
      <c r="TO2500" s="187"/>
      <c r="TP2500" s="187"/>
      <c r="TQ2500" s="204"/>
      <c r="TR2500" s="272"/>
      <c r="TS2500" s="207"/>
      <c r="TT2500" s="238"/>
      <c r="TU2500" s="207"/>
      <c r="TV2500" s="207"/>
      <c r="TW2500" s="187"/>
      <c r="TX2500" s="187"/>
      <c r="TY2500" s="204"/>
      <c r="TZ2500" s="272"/>
      <c r="UA2500" s="207"/>
      <c r="UB2500" s="238"/>
      <c r="UC2500" s="207"/>
      <c r="UD2500" s="207"/>
      <c r="UE2500" s="187"/>
      <c r="UF2500" s="187"/>
      <c r="UG2500" s="204"/>
      <c r="UH2500" s="272"/>
      <c r="UI2500" s="207"/>
      <c r="UJ2500" s="238"/>
      <c r="UK2500" s="207"/>
      <c r="UL2500" s="207"/>
      <c r="UM2500" s="187"/>
      <c r="UN2500" s="187"/>
      <c r="UO2500" s="204"/>
      <c r="UP2500" s="272"/>
      <c r="UQ2500" s="207"/>
      <c r="UR2500" s="238"/>
      <c r="US2500" s="207"/>
      <c r="UT2500" s="207"/>
      <c r="UU2500" s="187"/>
      <c r="UV2500" s="187"/>
      <c r="UW2500" s="204"/>
      <c r="UX2500" s="272"/>
      <c r="UY2500" s="207"/>
      <c r="UZ2500" s="238"/>
      <c r="VA2500" s="207"/>
      <c r="VB2500" s="207"/>
      <c r="VC2500" s="187"/>
      <c r="VD2500" s="187"/>
      <c r="VE2500" s="204"/>
      <c r="VF2500" s="272"/>
      <c r="VG2500" s="207"/>
      <c r="VH2500" s="238"/>
      <c r="VI2500" s="207"/>
      <c r="VJ2500" s="207"/>
      <c r="VK2500" s="187"/>
      <c r="VL2500" s="187"/>
      <c r="VM2500" s="204"/>
      <c r="VN2500" s="272"/>
      <c r="VO2500" s="207"/>
      <c r="VP2500" s="238"/>
      <c r="VQ2500" s="207"/>
      <c r="VR2500" s="207"/>
      <c r="VS2500" s="187"/>
      <c r="VT2500" s="187"/>
      <c r="VU2500" s="204"/>
      <c r="VV2500" s="272"/>
      <c r="VW2500" s="207"/>
      <c r="VX2500" s="238"/>
      <c r="VY2500" s="207"/>
      <c r="VZ2500" s="207"/>
      <c r="WA2500" s="187"/>
      <c r="WB2500" s="187"/>
      <c r="WC2500" s="204"/>
      <c r="WD2500" s="272"/>
      <c r="WE2500" s="207"/>
      <c r="WF2500" s="238"/>
      <c r="WG2500" s="207"/>
      <c r="WH2500" s="207"/>
      <c r="WI2500" s="187"/>
      <c r="WJ2500" s="187"/>
      <c r="WK2500" s="204"/>
      <c r="WL2500" s="272"/>
      <c r="WM2500" s="207"/>
      <c r="WN2500" s="238"/>
      <c r="WO2500" s="207"/>
      <c r="WP2500" s="207"/>
      <c r="WQ2500" s="187"/>
      <c r="WR2500" s="187"/>
      <c r="WS2500" s="204"/>
      <c r="WT2500" s="272"/>
      <c r="WU2500" s="207"/>
      <c r="WV2500" s="238"/>
      <c r="WW2500" s="207"/>
      <c r="WX2500" s="207"/>
      <c r="WY2500" s="187"/>
      <c r="WZ2500" s="187"/>
      <c r="XA2500" s="204"/>
      <c r="XB2500" s="272"/>
      <c r="XC2500" s="207"/>
      <c r="XD2500" s="238"/>
      <c r="XE2500" s="207"/>
      <c r="XF2500" s="207"/>
      <c r="XG2500" s="187"/>
      <c r="XH2500" s="187"/>
      <c r="XI2500" s="204"/>
      <c r="XJ2500" s="272"/>
      <c r="XK2500" s="207"/>
      <c r="XL2500" s="238"/>
      <c r="XM2500" s="207"/>
      <c r="XN2500" s="207"/>
      <c r="XO2500" s="187"/>
      <c r="XP2500" s="187"/>
      <c r="XQ2500" s="204"/>
      <c r="XR2500" s="272"/>
      <c r="XS2500" s="207"/>
      <c r="XT2500" s="238"/>
      <c r="XU2500" s="207"/>
      <c r="XV2500" s="207"/>
      <c r="XW2500" s="187"/>
      <c r="XX2500" s="187"/>
      <c r="XY2500" s="204"/>
      <c r="XZ2500" s="272"/>
      <c r="YA2500" s="207"/>
      <c r="YB2500" s="238"/>
      <c r="YC2500" s="207"/>
      <c r="YD2500" s="207"/>
      <c r="YE2500" s="187"/>
      <c r="YF2500" s="187"/>
      <c r="YG2500" s="204"/>
      <c r="YH2500" s="272"/>
      <c r="YI2500" s="207"/>
      <c r="YJ2500" s="238"/>
      <c r="YK2500" s="207"/>
      <c r="YL2500" s="207"/>
      <c r="YM2500" s="187"/>
      <c r="YN2500" s="187"/>
      <c r="YO2500" s="204"/>
      <c r="YP2500" s="272"/>
      <c r="YQ2500" s="207"/>
      <c r="YR2500" s="238"/>
      <c r="YS2500" s="207"/>
      <c r="YT2500" s="207"/>
      <c r="YU2500" s="187"/>
      <c r="YV2500" s="187"/>
      <c r="YW2500" s="204"/>
      <c r="YX2500" s="272"/>
      <c r="YY2500" s="207"/>
      <c r="YZ2500" s="238"/>
      <c r="ZA2500" s="207"/>
      <c r="ZB2500" s="207"/>
      <c r="ZC2500" s="187"/>
      <c r="ZD2500" s="187"/>
      <c r="ZE2500" s="204"/>
      <c r="ZF2500" s="272"/>
      <c r="ZG2500" s="207"/>
      <c r="ZH2500" s="238"/>
      <c r="ZI2500" s="207"/>
      <c r="ZJ2500" s="207"/>
      <c r="ZK2500" s="187"/>
      <c r="ZL2500" s="187"/>
      <c r="ZM2500" s="204"/>
      <c r="ZN2500" s="272"/>
      <c r="ZO2500" s="207"/>
      <c r="ZP2500" s="238"/>
      <c r="ZQ2500" s="207"/>
      <c r="ZR2500" s="207"/>
      <c r="ZS2500" s="187"/>
      <c r="ZT2500" s="187"/>
      <c r="ZU2500" s="204"/>
      <c r="ZV2500" s="272"/>
      <c r="ZW2500" s="207"/>
      <c r="ZX2500" s="238"/>
      <c r="ZY2500" s="207"/>
      <c r="ZZ2500" s="207"/>
      <c r="AAA2500" s="187"/>
      <c r="AAB2500" s="187"/>
      <c r="AAC2500" s="204"/>
      <c r="AAD2500" s="272"/>
      <c r="AAE2500" s="207"/>
      <c r="AAF2500" s="238"/>
      <c r="AAG2500" s="207"/>
      <c r="AAH2500" s="207"/>
      <c r="AAI2500" s="187"/>
      <c r="AAJ2500" s="187"/>
      <c r="AAK2500" s="204"/>
      <c r="AAL2500" s="272"/>
      <c r="AAM2500" s="207"/>
      <c r="AAN2500" s="238"/>
      <c r="AAO2500" s="207"/>
      <c r="AAP2500" s="207"/>
      <c r="AAQ2500" s="187"/>
      <c r="AAR2500" s="187"/>
      <c r="AAS2500" s="204"/>
      <c r="AAT2500" s="272"/>
      <c r="AAU2500" s="207"/>
      <c r="AAV2500" s="238"/>
      <c r="AAW2500" s="207"/>
      <c r="AAX2500" s="207"/>
      <c r="AAY2500" s="187"/>
      <c r="AAZ2500" s="187"/>
      <c r="ABA2500" s="204"/>
      <c r="ABB2500" s="272"/>
      <c r="ABC2500" s="207"/>
      <c r="ABD2500" s="238"/>
      <c r="ABE2500" s="207"/>
      <c r="ABF2500" s="207"/>
      <c r="ABG2500" s="187"/>
      <c r="ABH2500" s="187"/>
      <c r="ABI2500" s="204"/>
      <c r="ABJ2500" s="272"/>
      <c r="ABK2500" s="207"/>
      <c r="ABL2500" s="238"/>
      <c r="ABM2500" s="207"/>
      <c r="ABN2500" s="207"/>
      <c r="ABO2500" s="187"/>
      <c r="ABP2500" s="187"/>
      <c r="ABQ2500" s="204"/>
      <c r="ABR2500" s="272"/>
      <c r="ABS2500" s="207"/>
      <c r="ABT2500" s="238"/>
      <c r="ABU2500" s="207"/>
      <c r="ABV2500" s="207"/>
      <c r="ABW2500" s="187"/>
      <c r="ABX2500" s="187"/>
      <c r="ABY2500" s="204"/>
      <c r="ABZ2500" s="272"/>
      <c r="ACA2500" s="207"/>
      <c r="ACB2500" s="238"/>
      <c r="ACC2500" s="207"/>
      <c r="ACD2500" s="207"/>
      <c r="ACE2500" s="187"/>
      <c r="ACF2500" s="187"/>
      <c r="ACG2500" s="204"/>
      <c r="ACH2500" s="272"/>
      <c r="ACI2500" s="207"/>
      <c r="ACJ2500" s="238"/>
      <c r="ACK2500" s="207"/>
      <c r="ACL2500" s="207"/>
      <c r="ACM2500" s="187"/>
      <c r="ACN2500" s="187"/>
      <c r="ACO2500" s="204"/>
      <c r="ACP2500" s="272"/>
      <c r="ACQ2500" s="207"/>
      <c r="ACR2500" s="238"/>
      <c r="ACS2500" s="207"/>
      <c r="ACT2500" s="207"/>
      <c r="ACU2500" s="187"/>
      <c r="ACV2500" s="187"/>
      <c r="ACW2500" s="204"/>
      <c r="ACX2500" s="272"/>
      <c r="ACY2500" s="207"/>
      <c r="ACZ2500" s="238"/>
      <c r="ADA2500" s="207"/>
      <c r="ADB2500" s="207"/>
      <c r="ADC2500" s="187"/>
      <c r="ADD2500" s="187"/>
      <c r="ADE2500" s="204"/>
      <c r="ADF2500" s="272"/>
      <c r="ADG2500" s="207"/>
      <c r="ADH2500" s="238"/>
      <c r="ADI2500" s="207"/>
      <c r="ADJ2500" s="207"/>
      <c r="ADK2500" s="187"/>
      <c r="ADL2500" s="187"/>
      <c r="ADM2500" s="204"/>
      <c r="ADN2500" s="272"/>
      <c r="ADO2500" s="207"/>
      <c r="ADP2500" s="238"/>
      <c r="ADQ2500" s="207"/>
      <c r="ADR2500" s="207"/>
      <c r="ADS2500" s="187"/>
      <c r="ADT2500" s="187"/>
      <c r="ADU2500" s="204"/>
      <c r="ADV2500" s="272"/>
      <c r="ADW2500" s="207"/>
      <c r="ADX2500" s="238"/>
      <c r="ADY2500" s="207"/>
      <c r="ADZ2500" s="207"/>
      <c r="AEA2500" s="187"/>
      <c r="AEB2500" s="187"/>
      <c r="AEC2500" s="204"/>
      <c r="AED2500" s="272"/>
      <c r="AEE2500" s="207"/>
      <c r="AEF2500" s="238"/>
      <c r="AEG2500" s="207"/>
      <c r="AEH2500" s="207"/>
      <c r="AEI2500" s="187"/>
      <c r="AEJ2500" s="187"/>
      <c r="AEK2500" s="204"/>
      <c r="AEL2500" s="272"/>
      <c r="AEM2500" s="207"/>
      <c r="AEN2500" s="238"/>
      <c r="AEO2500" s="207"/>
      <c r="AEP2500" s="207"/>
      <c r="AEQ2500" s="187"/>
      <c r="AER2500" s="187"/>
      <c r="AES2500" s="204"/>
      <c r="AET2500" s="272"/>
      <c r="AEU2500" s="207"/>
      <c r="AEV2500" s="238"/>
      <c r="AEW2500" s="207"/>
      <c r="AEX2500" s="207"/>
      <c r="AEY2500" s="187"/>
      <c r="AEZ2500" s="187"/>
      <c r="AFA2500" s="204"/>
      <c r="AFB2500" s="272"/>
      <c r="AFC2500" s="207"/>
      <c r="AFD2500" s="238"/>
      <c r="AFE2500" s="207"/>
      <c r="AFF2500" s="207"/>
      <c r="AFG2500" s="187"/>
      <c r="AFH2500" s="187"/>
      <c r="AFI2500" s="204"/>
      <c r="AFJ2500" s="272"/>
      <c r="AFK2500" s="207"/>
      <c r="AFL2500" s="238"/>
      <c r="AFM2500" s="207"/>
      <c r="AFN2500" s="207"/>
      <c r="AFO2500" s="187"/>
      <c r="AFP2500" s="187"/>
      <c r="AFQ2500" s="204"/>
      <c r="AFR2500" s="272"/>
      <c r="AFS2500" s="207"/>
      <c r="AFT2500" s="238"/>
      <c r="AFU2500" s="207"/>
      <c r="AFV2500" s="207"/>
      <c r="AFW2500" s="187"/>
      <c r="AFX2500" s="187"/>
      <c r="AFY2500" s="204"/>
      <c r="AFZ2500" s="272"/>
      <c r="AGA2500" s="207"/>
      <c r="AGB2500" s="238"/>
      <c r="AGC2500" s="207"/>
      <c r="AGD2500" s="207"/>
      <c r="AGE2500" s="187"/>
      <c r="AGF2500" s="187"/>
      <c r="AGG2500" s="204"/>
      <c r="AGH2500" s="272"/>
      <c r="AGI2500" s="207"/>
      <c r="AGJ2500" s="238"/>
      <c r="AGK2500" s="207"/>
      <c r="AGL2500" s="207"/>
      <c r="AGM2500" s="187"/>
      <c r="AGN2500" s="187"/>
      <c r="AGO2500" s="204"/>
      <c r="AGP2500" s="272"/>
      <c r="AGQ2500" s="207"/>
      <c r="AGR2500" s="238"/>
      <c r="AGS2500" s="207"/>
      <c r="AGT2500" s="207"/>
      <c r="AGU2500" s="187"/>
      <c r="AGV2500" s="187"/>
      <c r="AGW2500" s="204"/>
      <c r="AGX2500" s="272"/>
      <c r="AGY2500" s="207"/>
      <c r="AGZ2500" s="238"/>
      <c r="AHA2500" s="207"/>
      <c r="AHB2500" s="207"/>
      <c r="AHC2500" s="187"/>
      <c r="AHD2500" s="187"/>
      <c r="AHE2500" s="204"/>
      <c r="AHF2500" s="272"/>
      <c r="AHG2500" s="207"/>
      <c r="AHH2500" s="238"/>
      <c r="AHI2500" s="207"/>
      <c r="AHJ2500" s="207"/>
      <c r="AHK2500" s="187"/>
      <c r="AHL2500" s="187"/>
      <c r="AHM2500" s="204"/>
      <c r="AHN2500" s="272"/>
      <c r="AHO2500" s="207"/>
      <c r="AHP2500" s="238"/>
      <c r="AHQ2500" s="207"/>
      <c r="AHR2500" s="207"/>
      <c r="AHS2500" s="187"/>
      <c r="AHT2500" s="187"/>
      <c r="AHU2500" s="204"/>
      <c r="AHV2500" s="272"/>
      <c r="AHW2500" s="207"/>
      <c r="AHX2500" s="238"/>
      <c r="AHY2500" s="207"/>
      <c r="AHZ2500" s="207"/>
      <c r="AIA2500" s="187"/>
      <c r="AIB2500" s="187"/>
      <c r="AIC2500" s="204"/>
      <c r="AID2500" s="272"/>
      <c r="AIE2500" s="207"/>
      <c r="AIF2500" s="238"/>
      <c r="AIG2500" s="207"/>
      <c r="AIH2500" s="207"/>
      <c r="AII2500" s="187"/>
      <c r="AIJ2500" s="187"/>
      <c r="AIK2500" s="204"/>
      <c r="AIL2500" s="272"/>
      <c r="AIM2500" s="207"/>
      <c r="AIN2500" s="238"/>
      <c r="AIO2500" s="207"/>
      <c r="AIP2500" s="207"/>
      <c r="AIQ2500" s="187"/>
      <c r="AIR2500" s="187"/>
      <c r="AIS2500" s="204"/>
      <c r="AIT2500" s="272"/>
      <c r="AIU2500" s="207"/>
      <c r="AIV2500" s="238"/>
      <c r="AIW2500" s="207"/>
      <c r="AIX2500" s="207"/>
      <c r="AIY2500" s="187"/>
      <c r="AIZ2500" s="187"/>
      <c r="AJA2500" s="204"/>
      <c r="AJB2500" s="272"/>
      <c r="AJC2500" s="207"/>
      <c r="AJD2500" s="238"/>
      <c r="AJE2500" s="207"/>
      <c r="AJF2500" s="207"/>
      <c r="AJG2500" s="187"/>
      <c r="AJH2500" s="187"/>
      <c r="AJI2500" s="204"/>
      <c r="AJJ2500" s="272"/>
      <c r="AJK2500" s="207"/>
      <c r="AJL2500" s="238"/>
      <c r="AJM2500" s="207"/>
      <c r="AJN2500" s="207"/>
      <c r="AJO2500" s="187"/>
      <c r="AJP2500" s="187"/>
      <c r="AJQ2500" s="204"/>
      <c r="AJR2500" s="272"/>
      <c r="AJS2500" s="207"/>
      <c r="AJT2500" s="238"/>
      <c r="AJU2500" s="207"/>
      <c r="AJV2500" s="207"/>
      <c r="AJW2500" s="187"/>
      <c r="AJX2500" s="187"/>
      <c r="AJY2500" s="204"/>
      <c r="AJZ2500" s="272"/>
      <c r="AKA2500" s="207"/>
      <c r="AKB2500" s="238"/>
      <c r="AKC2500" s="207"/>
      <c r="AKD2500" s="207"/>
      <c r="AKE2500" s="187"/>
      <c r="AKF2500" s="187"/>
      <c r="AKG2500" s="204"/>
      <c r="AKH2500" s="272"/>
      <c r="AKI2500" s="207"/>
      <c r="AKJ2500" s="238"/>
      <c r="AKK2500" s="207"/>
      <c r="AKL2500" s="207"/>
      <c r="AKM2500" s="187"/>
      <c r="AKN2500" s="187"/>
      <c r="AKO2500" s="204"/>
      <c r="AKP2500" s="272"/>
      <c r="AKQ2500" s="207"/>
      <c r="AKR2500" s="238"/>
      <c r="AKS2500" s="207"/>
      <c r="AKT2500" s="207"/>
      <c r="AKU2500" s="187"/>
      <c r="AKV2500" s="187"/>
      <c r="AKW2500" s="204"/>
      <c r="AKX2500" s="272"/>
      <c r="AKY2500" s="207"/>
      <c r="AKZ2500" s="238"/>
      <c r="ALA2500" s="207"/>
      <c r="ALB2500" s="207"/>
      <c r="ALC2500" s="187"/>
      <c r="ALD2500" s="187"/>
      <c r="ALE2500" s="204"/>
      <c r="ALF2500" s="272"/>
      <c r="ALG2500" s="207"/>
      <c r="ALH2500" s="238"/>
      <c r="ALI2500" s="207"/>
      <c r="ALJ2500" s="207"/>
      <c r="ALK2500" s="187"/>
      <c r="ALL2500" s="187"/>
      <c r="ALM2500" s="204"/>
      <c r="ALN2500" s="272"/>
      <c r="ALO2500" s="207"/>
      <c r="ALP2500" s="238"/>
      <c r="ALQ2500" s="207"/>
      <c r="ALR2500" s="207"/>
      <c r="ALS2500" s="187"/>
      <c r="ALT2500" s="187"/>
      <c r="ALU2500" s="204"/>
      <c r="ALV2500" s="272"/>
      <c r="ALW2500" s="207"/>
      <c r="ALX2500" s="238"/>
      <c r="ALY2500" s="207"/>
      <c r="ALZ2500" s="207"/>
      <c r="AMA2500" s="187"/>
      <c r="AMB2500" s="187"/>
      <c r="AMC2500" s="204"/>
      <c r="AMD2500" s="272"/>
      <c r="AME2500" s="207"/>
      <c r="AMF2500" s="238"/>
      <c r="AMG2500" s="207"/>
      <c r="AMH2500" s="207"/>
      <c r="AMI2500" s="187"/>
      <c r="AMJ2500" s="187"/>
      <c r="AMK2500" s="204"/>
      <c r="AML2500" s="272"/>
      <c r="AMM2500" s="207"/>
      <c r="AMN2500" s="238"/>
      <c r="AMO2500" s="207"/>
      <c r="AMP2500" s="207"/>
      <c r="AMQ2500" s="187"/>
      <c r="AMR2500" s="187"/>
      <c r="AMS2500" s="204"/>
      <c r="AMT2500" s="272"/>
      <c r="AMU2500" s="207"/>
      <c r="AMV2500" s="238"/>
      <c r="AMW2500" s="207"/>
      <c r="AMX2500" s="207"/>
      <c r="AMY2500" s="187"/>
      <c r="AMZ2500" s="187"/>
      <c r="ANA2500" s="204"/>
      <c r="ANB2500" s="272"/>
      <c r="ANC2500" s="207"/>
      <c r="AND2500" s="238"/>
      <c r="ANE2500" s="207"/>
      <c r="ANF2500" s="207"/>
      <c r="ANG2500" s="187"/>
      <c r="ANH2500" s="187"/>
      <c r="ANI2500" s="204"/>
      <c r="ANJ2500" s="272"/>
      <c r="ANK2500" s="207"/>
      <c r="ANL2500" s="238"/>
      <c r="ANM2500" s="207"/>
      <c r="ANN2500" s="207"/>
      <c r="ANO2500" s="187"/>
      <c r="ANP2500" s="187"/>
      <c r="ANQ2500" s="204"/>
      <c r="ANR2500" s="272"/>
      <c r="ANS2500" s="207"/>
      <c r="ANT2500" s="238"/>
      <c r="ANU2500" s="207"/>
      <c r="ANV2500" s="207"/>
      <c r="ANW2500" s="187"/>
      <c r="ANX2500" s="187"/>
      <c r="ANY2500" s="204"/>
      <c r="ANZ2500" s="272"/>
      <c r="AOA2500" s="207"/>
      <c r="AOB2500" s="238"/>
      <c r="AOC2500" s="207"/>
      <c r="AOD2500" s="207"/>
      <c r="AOE2500" s="187"/>
      <c r="AOF2500" s="187"/>
      <c r="AOG2500" s="204"/>
      <c r="AOH2500" s="272"/>
      <c r="AOI2500" s="207"/>
      <c r="AOJ2500" s="238"/>
      <c r="AOK2500" s="207"/>
      <c r="AOL2500" s="207"/>
      <c r="AOM2500" s="187"/>
      <c r="AON2500" s="187"/>
      <c r="AOO2500" s="204"/>
      <c r="AOP2500" s="272"/>
      <c r="AOQ2500" s="207"/>
      <c r="AOR2500" s="238"/>
      <c r="AOS2500" s="207"/>
      <c r="AOT2500" s="207"/>
      <c r="AOU2500" s="187"/>
      <c r="AOV2500" s="187"/>
      <c r="AOW2500" s="204"/>
      <c r="AOX2500" s="272"/>
      <c r="AOY2500" s="207"/>
      <c r="AOZ2500" s="238"/>
      <c r="APA2500" s="207"/>
      <c r="APB2500" s="207"/>
      <c r="APC2500" s="187"/>
      <c r="APD2500" s="187"/>
      <c r="APE2500" s="204"/>
      <c r="APF2500" s="272"/>
      <c r="APG2500" s="207"/>
      <c r="APH2500" s="238"/>
      <c r="API2500" s="207"/>
      <c r="APJ2500" s="207"/>
      <c r="APK2500" s="187"/>
      <c r="APL2500" s="187"/>
      <c r="APM2500" s="204"/>
      <c r="APN2500" s="272"/>
      <c r="APO2500" s="207"/>
      <c r="APP2500" s="238"/>
      <c r="APQ2500" s="207"/>
      <c r="APR2500" s="207"/>
      <c r="APS2500" s="187"/>
      <c r="APT2500" s="187"/>
      <c r="APU2500" s="204"/>
      <c r="APV2500" s="272"/>
      <c r="APW2500" s="207"/>
      <c r="APX2500" s="238"/>
      <c r="APY2500" s="207"/>
      <c r="APZ2500" s="207"/>
      <c r="AQA2500" s="187"/>
      <c r="AQB2500" s="187"/>
      <c r="AQC2500" s="204"/>
      <c r="AQD2500" s="272"/>
      <c r="AQE2500" s="207"/>
      <c r="AQF2500" s="238"/>
      <c r="AQG2500" s="207"/>
      <c r="AQH2500" s="207"/>
      <c r="AQI2500" s="187"/>
      <c r="AQJ2500" s="187"/>
      <c r="AQK2500" s="204"/>
      <c r="AQL2500" s="272"/>
      <c r="AQM2500" s="207"/>
      <c r="AQN2500" s="238"/>
      <c r="AQO2500" s="207"/>
      <c r="AQP2500" s="207"/>
      <c r="AQQ2500" s="187"/>
      <c r="AQR2500" s="187"/>
      <c r="AQS2500" s="204"/>
      <c r="AQT2500" s="272"/>
      <c r="AQU2500" s="207"/>
      <c r="AQV2500" s="238"/>
      <c r="AQW2500" s="207"/>
      <c r="AQX2500" s="207"/>
      <c r="AQY2500" s="187"/>
      <c r="AQZ2500" s="187"/>
      <c r="ARA2500" s="204"/>
      <c r="ARB2500" s="272"/>
      <c r="ARC2500" s="207"/>
      <c r="ARD2500" s="238"/>
      <c r="ARE2500" s="207"/>
      <c r="ARF2500" s="207"/>
      <c r="ARG2500" s="187"/>
      <c r="ARH2500" s="187"/>
      <c r="ARI2500" s="204"/>
      <c r="ARJ2500" s="272"/>
      <c r="ARK2500" s="207"/>
      <c r="ARL2500" s="238"/>
      <c r="ARM2500" s="207"/>
      <c r="ARN2500" s="207"/>
      <c r="ARO2500" s="187"/>
      <c r="ARP2500" s="187"/>
      <c r="ARQ2500" s="204"/>
      <c r="ARR2500" s="272"/>
      <c r="ARS2500" s="207"/>
      <c r="ART2500" s="238"/>
      <c r="ARU2500" s="207"/>
      <c r="ARV2500" s="207"/>
      <c r="ARW2500" s="187"/>
      <c r="ARX2500" s="187"/>
      <c r="ARY2500" s="204"/>
      <c r="ARZ2500" s="272"/>
      <c r="ASA2500" s="207"/>
      <c r="ASB2500" s="238"/>
      <c r="ASC2500" s="207"/>
      <c r="ASD2500" s="207"/>
      <c r="ASE2500" s="187"/>
      <c r="ASF2500" s="187"/>
      <c r="ASG2500" s="204"/>
      <c r="ASH2500" s="272"/>
      <c r="ASI2500" s="207"/>
      <c r="ASJ2500" s="238"/>
      <c r="ASK2500" s="207"/>
      <c r="ASL2500" s="207"/>
      <c r="ASM2500" s="187"/>
      <c r="ASN2500" s="187"/>
      <c r="ASO2500" s="204"/>
      <c r="ASP2500" s="272"/>
      <c r="ASQ2500" s="207"/>
      <c r="ASR2500" s="238"/>
      <c r="ASS2500" s="207"/>
      <c r="AST2500" s="207"/>
      <c r="ASU2500" s="187"/>
      <c r="ASV2500" s="187"/>
      <c r="ASW2500" s="204"/>
      <c r="ASX2500" s="272"/>
      <c r="ASY2500" s="207"/>
      <c r="ASZ2500" s="238"/>
      <c r="ATA2500" s="207"/>
      <c r="ATB2500" s="207"/>
      <c r="ATC2500" s="187"/>
      <c r="ATD2500" s="187"/>
      <c r="ATE2500" s="204"/>
      <c r="ATF2500" s="272"/>
      <c r="ATG2500" s="207"/>
      <c r="ATH2500" s="238"/>
      <c r="ATI2500" s="207"/>
      <c r="ATJ2500" s="207"/>
      <c r="ATK2500" s="187"/>
      <c r="ATL2500" s="187"/>
      <c r="ATM2500" s="204"/>
      <c r="ATN2500" s="272"/>
      <c r="ATO2500" s="207"/>
      <c r="ATP2500" s="238"/>
      <c r="ATQ2500" s="207"/>
      <c r="ATR2500" s="207"/>
      <c r="ATS2500" s="187"/>
      <c r="ATT2500" s="187"/>
      <c r="ATU2500" s="204"/>
      <c r="ATV2500" s="272"/>
      <c r="ATW2500" s="207"/>
      <c r="ATX2500" s="238"/>
      <c r="ATY2500" s="207"/>
      <c r="ATZ2500" s="207"/>
      <c r="AUA2500" s="187"/>
      <c r="AUB2500" s="187"/>
      <c r="AUC2500" s="204"/>
      <c r="AUD2500" s="272"/>
      <c r="AUE2500" s="207"/>
      <c r="AUF2500" s="238"/>
      <c r="AUG2500" s="207"/>
      <c r="AUH2500" s="207"/>
      <c r="AUI2500" s="187"/>
      <c r="AUJ2500" s="187"/>
      <c r="AUK2500" s="204"/>
      <c r="AUL2500" s="272"/>
      <c r="AUM2500" s="207"/>
      <c r="AUN2500" s="238"/>
      <c r="AUO2500" s="207"/>
      <c r="AUP2500" s="207"/>
      <c r="AUQ2500" s="187"/>
      <c r="AUR2500" s="187"/>
      <c r="AUS2500" s="204"/>
      <c r="AUT2500" s="272"/>
      <c r="AUU2500" s="207"/>
      <c r="AUV2500" s="238"/>
      <c r="AUW2500" s="207"/>
      <c r="AUX2500" s="207"/>
      <c r="AUY2500" s="187"/>
      <c r="AUZ2500" s="187"/>
      <c r="AVA2500" s="204"/>
      <c r="AVB2500" s="272"/>
      <c r="AVC2500" s="207"/>
      <c r="AVD2500" s="238"/>
      <c r="AVE2500" s="207"/>
      <c r="AVF2500" s="207"/>
      <c r="AVG2500" s="187"/>
      <c r="AVH2500" s="187"/>
      <c r="AVI2500" s="204"/>
      <c r="AVJ2500" s="272"/>
      <c r="AVK2500" s="207"/>
      <c r="AVL2500" s="238"/>
      <c r="AVM2500" s="207"/>
      <c r="AVN2500" s="207"/>
      <c r="AVO2500" s="187"/>
      <c r="AVP2500" s="187"/>
      <c r="AVQ2500" s="204"/>
      <c r="AVR2500" s="272"/>
      <c r="AVS2500" s="207"/>
      <c r="AVT2500" s="238"/>
      <c r="AVU2500" s="207"/>
      <c r="AVV2500" s="207"/>
      <c r="AVW2500" s="187"/>
      <c r="AVX2500" s="187"/>
      <c r="AVY2500" s="204"/>
      <c r="AVZ2500" s="272"/>
      <c r="AWA2500" s="207"/>
      <c r="AWB2500" s="238"/>
      <c r="AWC2500" s="207"/>
      <c r="AWD2500" s="207"/>
      <c r="AWE2500" s="187"/>
      <c r="AWF2500" s="187"/>
      <c r="AWG2500" s="204"/>
      <c r="AWH2500" s="272"/>
      <c r="AWI2500" s="207"/>
      <c r="AWJ2500" s="238"/>
      <c r="AWK2500" s="207"/>
      <c r="AWL2500" s="207"/>
      <c r="AWM2500" s="187"/>
      <c r="AWN2500" s="187"/>
      <c r="AWO2500" s="204"/>
      <c r="AWP2500" s="272"/>
      <c r="AWQ2500" s="207"/>
      <c r="AWR2500" s="238"/>
      <c r="AWS2500" s="207"/>
      <c r="AWT2500" s="207"/>
      <c r="AWU2500" s="187"/>
      <c r="AWV2500" s="187"/>
      <c r="AWW2500" s="204"/>
      <c r="AWX2500" s="272"/>
      <c r="AWY2500" s="207"/>
      <c r="AWZ2500" s="238"/>
      <c r="AXA2500" s="207"/>
      <c r="AXB2500" s="207"/>
      <c r="AXC2500" s="187"/>
      <c r="AXD2500" s="187"/>
      <c r="AXE2500" s="204"/>
      <c r="AXF2500" s="272"/>
      <c r="AXG2500" s="207"/>
      <c r="AXH2500" s="238"/>
      <c r="AXI2500" s="207"/>
      <c r="AXJ2500" s="207"/>
      <c r="AXK2500" s="187"/>
      <c r="AXL2500" s="187"/>
      <c r="AXM2500" s="204"/>
      <c r="AXN2500" s="272"/>
      <c r="AXO2500" s="207"/>
      <c r="AXP2500" s="238"/>
      <c r="AXQ2500" s="207"/>
      <c r="AXR2500" s="207"/>
      <c r="AXS2500" s="187"/>
      <c r="AXT2500" s="187"/>
      <c r="AXU2500" s="204"/>
      <c r="AXV2500" s="272"/>
      <c r="AXW2500" s="207"/>
      <c r="AXX2500" s="238"/>
      <c r="AXY2500" s="207"/>
      <c r="AXZ2500" s="207"/>
      <c r="AYA2500" s="187"/>
      <c r="AYB2500" s="187"/>
      <c r="AYC2500" s="204"/>
      <c r="AYD2500" s="272"/>
      <c r="AYE2500" s="207"/>
      <c r="AYF2500" s="238"/>
      <c r="AYG2500" s="207"/>
      <c r="AYH2500" s="207"/>
      <c r="AYI2500" s="187"/>
      <c r="AYJ2500" s="187"/>
      <c r="AYK2500" s="204"/>
      <c r="AYL2500" s="272"/>
      <c r="AYM2500" s="207"/>
      <c r="AYN2500" s="238"/>
      <c r="AYO2500" s="207"/>
      <c r="AYP2500" s="207"/>
      <c r="AYQ2500" s="187"/>
      <c r="AYR2500" s="187"/>
      <c r="AYS2500" s="204"/>
      <c r="AYT2500" s="272"/>
      <c r="AYU2500" s="207"/>
      <c r="AYV2500" s="238"/>
      <c r="AYW2500" s="207"/>
      <c r="AYX2500" s="207"/>
      <c r="AYY2500" s="187"/>
      <c r="AYZ2500" s="187"/>
      <c r="AZA2500" s="204"/>
      <c r="AZB2500" s="272"/>
      <c r="AZC2500" s="207"/>
      <c r="AZD2500" s="238"/>
      <c r="AZE2500" s="207"/>
      <c r="AZF2500" s="207"/>
      <c r="AZG2500" s="187"/>
      <c r="AZH2500" s="187"/>
      <c r="AZI2500" s="204"/>
      <c r="AZJ2500" s="272"/>
      <c r="AZK2500" s="207"/>
      <c r="AZL2500" s="238"/>
      <c r="AZM2500" s="207"/>
      <c r="AZN2500" s="207"/>
      <c r="AZO2500" s="187"/>
      <c r="AZP2500" s="187"/>
      <c r="AZQ2500" s="204"/>
      <c r="AZR2500" s="272"/>
      <c r="AZS2500" s="207"/>
      <c r="AZT2500" s="238"/>
      <c r="AZU2500" s="207"/>
      <c r="AZV2500" s="207"/>
      <c r="AZW2500" s="187"/>
      <c r="AZX2500" s="187"/>
      <c r="AZY2500" s="204"/>
      <c r="AZZ2500" s="272"/>
      <c r="BAA2500" s="207"/>
      <c r="BAB2500" s="238"/>
      <c r="BAC2500" s="207"/>
      <c r="BAD2500" s="207"/>
      <c r="BAE2500" s="187"/>
      <c r="BAF2500" s="187"/>
      <c r="BAG2500" s="204"/>
      <c r="BAH2500" s="272"/>
      <c r="BAI2500" s="207"/>
      <c r="BAJ2500" s="238"/>
      <c r="BAK2500" s="207"/>
      <c r="BAL2500" s="207"/>
      <c r="BAM2500" s="187"/>
      <c r="BAN2500" s="187"/>
      <c r="BAO2500" s="204"/>
      <c r="BAP2500" s="272"/>
      <c r="BAQ2500" s="207"/>
      <c r="BAR2500" s="238"/>
      <c r="BAS2500" s="207"/>
      <c r="BAT2500" s="207"/>
      <c r="BAU2500" s="187"/>
      <c r="BAV2500" s="187"/>
      <c r="BAW2500" s="204"/>
      <c r="BAX2500" s="272"/>
      <c r="BAY2500" s="207"/>
      <c r="BAZ2500" s="238"/>
      <c r="BBA2500" s="207"/>
      <c r="BBB2500" s="207"/>
      <c r="BBC2500" s="187"/>
      <c r="BBD2500" s="187"/>
      <c r="BBE2500" s="204"/>
      <c r="BBF2500" s="272"/>
      <c r="BBG2500" s="207"/>
      <c r="BBH2500" s="238"/>
      <c r="BBI2500" s="207"/>
      <c r="BBJ2500" s="207"/>
      <c r="BBK2500" s="187"/>
      <c r="BBL2500" s="187"/>
      <c r="BBM2500" s="204"/>
      <c r="BBN2500" s="272"/>
      <c r="BBO2500" s="207"/>
      <c r="BBP2500" s="238"/>
      <c r="BBQ2500" s="207"/>
      <c r="BBR2500" s="207"/>
      <c r="BBS2500" s="187"/>
      <c r="BBT2500" s="187"/>
      <c r="BBU2500" s="204"/>
      <c r="BBV2500" s="272"/>
      <c r="BBW2500" s="207"/>
      <c r="BBX2500" s="238"/>
      <c r="BBY2500" s="207"/>
      <c r="BBZ2500" s="207"/>
      <c r="BCA2500" s="187"/>
      <c r="BCB2500" s="187"/>
      <c r="BCC2500" s="204"/>
      <c r="BCD2500" s="272"/>
      <c r="BCE2500" s="207"/>
      <c r="BCF2500" s="238"/>
      <c r="BCG2500" s="207"/>
      <c r="BCH2500" s="207"/>
      <c r="BCI2500" s="187"/>
      <c r="BCJ2500" s="187"/>
      <c r="BCK2500" s="204"/>
      <c r="BCL2500" s="272"/>
      <c r="BCM2500" s="207"/>
      <c r="BCN2500" s="238"/>
      <c r="BCO2500" s="207"/>
      <c r="BCP2500" s="207"/>
      <c r="BCQ2500" s="187"/>
      <c r="BCR2500" s="187"/>
      <c r="BCS2500" s="204"/>
      <c r="BCT2500" s="272"/>
      <c r="BCU2500" s="207"/>
      <c r="BCV2500" s="238"/>
      <c r="BCW2500" s="207"/>
      <c r="BCX2500" s="207"/>
      <c r="BCY2500" s="187"/>
      <c r="BCZ2500" s="187"/>
      <c r="BDA2500" s="204"/>
      <c r="BDB2500" s="272"/>
      <c r="BDC2500" s="207"/>
      <c r="BDD2500" s="238"/>
      <c r="BDE2500" s="207"/>
      <c r="BDF2500" s="207"/>
      <c r="BDG2500" s="187"/>
      <c r="BDH2500" s="187"/>
      <c r="BDI2500" s="204"/>
      <c r="BDJ2500" s="272"/>
      <c r="BDK2500" s="207"/>
      <c r="BDL2500" s="238"/>
      <c r="BDM2500" s="207"/>
      <c r="BDN2500" s="207"/>
      <c r="BDO2500" s="187"/>
      <c r="BDP2500" s="187"/>
      <c r="BDQ2500" s="204"/>
      <c r="BDR2500" s="272"/>
      <c r="BDS2500" s="207"/>
      <c r="BDT2500" s="238"/>
      <c r="BDU2500" s="207"/>
      <c r="BDV2500" s="207"/>
      <c r="BDW2500" s="187"/>
      <c r="BDX2500" s="187"/>
      <c r="BDY2500" s="204"/>
      <c r="BDZ2500" s="272"/>
      <c r="BEA2500" s="207"/>
      <c r="BEB2500" s="238"/>
      <c r="BEC2500" s="207"/>
      <c r="BED2500" s="207"/>
      <c r="BEE2500" s="187"/>
      <c r="BEF2500" s="187"/>
      <c r="BEG2500" s="204"/>
      <c r="BEH2500" s="272"/>
      <c r="BEI2500" s="207"/>
      <c r="BEJ2500" s="238"/>
      <c r="BEK2500" s="207"/>
      <c r="BEL2500" s="207"/>
      <c r="BEM2500" s="187"/>
      <c r="BEN2500" s="187"/>
      <c r="BEO2500" s="204"/>
      <c r="BEP2500" s="272"/>
      <c r="BEQ2500" s="207"/>
      <c r="BER2500" s="238"/>
      <c r="BES2500" s="207"/>
      <c r="BET2500" s="207"/>
      <c r="BEU2500" s="187"/>
      <c r="BEV2500" s="187"/>
      <c r="BEW2500" s="204"/>
      <c r="BEX2500" s="272"/>
      <c r="BEY2500" s="207"/>
      <c r="BEZ2500" s="238"/>
      <c r="BFA2500" s="207"/>
      <c r="BFB2500" s="207"/>
      <c r="BFC2500" s="187"/>
      <c r="BFD2500" s="187"/>
      <c r="BFE2500" s="204"/>
      <c r="BFF2500" s="272"/>
      <c r="BFG2500" s="207"/>
      <c r="BFH2500" s="238"/>
      <c r="BFI2500" s="207"/>
      <c r="BFJ2500" s="207"/>
      <c r="BFK2500" s="187"/>
      <c r="BFL2500" s="187"/>
      <c r="BFM2500" s="204"/>
      <c r="BFN2500" s="272"/>
      <c r="BFO2500" s="207"/>
      <c r="BFP2500" s="238"/>
      <c r="BFQ2500" s="207"/>
      <c r="BFR2500" s="207"/>
      <c r="BFS2500" s="187"/>
      <c r="BFT2500" s="187"/>
      <c r="BFU2500" s="204"/>
      <c r="BFV2500" s="272"/>
      <c r="BFW2500" s="207"/>
      <c r="BFX2500" s="238"/>
      <c r="BFY2500" s="207"/>
      <c r="BFZ2500" s="207"/>
      <c r="BGA2500" s="187"/>
      <c r="BGB2500" s="187"/>
      <c r="BGC2500" s="204"/>
      <c r="BGD2500" s="272"/>
      <c r="BGE2500" s="207"/>
      <c r="BGF2500" s="238"/>
      <c r="BGG2500" s="207"/>
      <c r="BGH2500" s="207"/>
      <c r="BGI2500" s="187"/>
      <c r="BGJ2500" s="187"/>
      <c r="BGK2500" s="204"/>
      <c r="BGL2500" s="272"/>
      <c r="BGM2500" s="207"/>
      <c r="BGN2500" s="238"/>
      <c r="BGO2500" s="207"/>
      <c r="BGP2500" s="207"/>
      <c r="BGQ2500" s="187"/>
      <c r="BGR2500" s="187"/>
      <c r="BGS2500" s="204"/>
      <c r="BGT2500" s="272"/>
      <c r="BGU2500" s="207"/>
      <c r="BGV2500" s="238"/>
      <c r="BGW2500" s="207"/>
      <c r="BGX2500" s="207"/>
      <c r="BGY2500" s="187"/>
      <c r="BGZ2500" s="187"/>
      <c r="BHA2500" s="204"/>
      <c r="BHB2500" s="272"/>
      <c r="BHC2500" s="207"/>
      <c r="BHD2500" s="238"/>
      <c r="BHE2500" s="207"/>
      <c r="BHF2500" s="207"/>
      <c r="BHG2500" s="187"/>
      <c r="BHH2500" s="187"/>
      <c r="BHI2500" s="204"/>
      <c r="BHJ2500" s="272"/>
      <c r="BHK2500" s="207"/>
      <c r="BHL2500" s="238"/>
      <c r="BHM2500" s="207"/>
      <c r="BHN2500" s="207"/>
      <c r="BHO2500" s="187"/>
      <c r="BHP2500" s="187"/>
      <c r="BHQ2500" s="204"/>
      <c r="BHR2500" s="272"/>
      <c r="BHS2500" s="207"/>
      <c r="BHT2500" s="238"/>
      <c r="BHU2500" s="207"/>
      <c r="BHV2500" s="207"/>
      <c r="BHW2500" s="187"/>
      <c r="BHX2500" s="187"/>
      <c r="BHY2500" s="204"/>
      <c r="BHZ2500" s="272"/>
      <c r="BIA2500" s="207"/>
      <c r="BIB2500" s="238"/>
      <c r="BIC2500" s="207"/>
      <c r="BID2500" s="207"/>
      <c r="BIE2500" s="187"/>
      <c r="BIF2500" s="187"/>
      <c r="BIG2500" s="204"/>
      <c r="BIH2500" s="272"/>
      <c r="BII2500" s="207"/>
      <c r="BIJ2500" s="238"/>
      <c r="BIK2500" s="207"/>
      <c r="BIL2500" s="207"/>
      <c r="BIM2500" s="187"/>
      <c r="BIN2500" s="187"/>
      <c r="BIO2500" s="204"/>
      <c r="BIP2500" s="272"/>
      <c r="BIQ2500" s="207"/>
      <c r="BIR2500" s="238"/>
      <c r="BIS2500" s="207"/>
      <c r="BIT2500" s="207"/>
      <c r="BIU2500" s="187"/>
      <c r="BIV2500" s="187"/>
      <c r="BIW2500" s="204"/>
      <c r="BIX2500" s="272"/>
      <c r="BIY2500" s="207"/>
      <c r="BIZ2500" s="238"/>
      <c r="BJA2500" s="207"/>
      <c r="BJB2500" s="207"/>
      <c r="BJC2500" s="187"/>
      <c r="BJD2500" s="187"/>
      <c r="BJE2500" s="204"/>
      <c r="BJF2500" s="272"/>
      <c r="BJG2500" s="207"/>
      <c r="BJH2500" s="238"/>
      <c r="BJI2500" s="207"/>
      <c r="BJJ2500" s="207"/>
      <c r="BJK2500" s="187"/>
      <c r="BJL2500" s="187"/>
      <c r="BJM2500" s="204"/>
      <c r="BJN2500" s="272"/>
      <c r="BJO2500" s="207"/>
      <c r="BJP2500" s="238"/>
      <c r="BJQ2500" s="207"/>
      <c r="BJR2500" s="207"/>
      <c r="BJS2500" s="187"/>
      <c r="BJT2500" s="187"/>
      <c r="BJU2500" s="204"/>
      <c r="BJV2500" s="272"/>
      <c r="BJW2500" s="207"/>
      <c r="BJX2500" s="238"/>
      <c r="BJY2500" s="207"/>
      <c r="BJZ2500" s="207"/>
      <c r="BKA2500" s="187"/>
      <c r="BKB2500" s="187"/>
      <c r="BKC2500" s="204"/>
      <c r="BKD2500" s="272"/>
      <c r="BKE2500" s="207"/>
      <c r="BKF2500" s="238"/>
      <c r="BKG2500" s="207"/>
      <c r="BKH2500" s="207"/>
      <c r="BKI2500" s="187"/>
      <c r="BKJ2500" s="187"/>
      <c r="BKK2500" s="204"/>
      <c r="BKL2500" s="272"/>
      <c r="BKM2500" s="207"/>
      <c r="BKN2500" s="238"/>
      <c r="BKO2500" s="207"/>
      <c r="BKP2500" s="207"/>
      <c r="BKQ2500" s="187"/>
      <c r="BKR2500" s="187"/>
      <c r="BKS2500" s="204"/>
      <c r="BKT2500" s="272"/>
      <c r="BKU2500" s="207"/>
      <c r="BKV2500" s="238"/>
      <c r="BKW2500" s="207"/>
      <c r="BKX2500" s="207"/>
      <c r="BKY2500" s="187"/>
      <c r="BKZ2500" s="187"/>
      <c r="BLA2500" s="204"/>
      <c r="BLB2500" s="272"/>
      <c r="BLC2500" s="207"/>
      <c r="BLD2500" s="238"/>
      <c r="BLE2500" s="207"/>
      <c r="BLF2500" s="207"/>
      <c r="BLG2500" s="187"/>
      <c r="BLH2500" s="187"/>
      <c r="BLI2500" s="204"/>
      <c r="BLJ2500" s="272"/>
      <c r="BLK2500" s="207"/>
      <c r="BLL2500" s="238"/>
      <c r="BLM2500" s="207"/>
      <c r="BLN2500" s="207"/>
      <c r="BLO2500" s="187"/>
      <c r="BLP2500" s="187"/>
      <c r="BLQ2500" s="204"/>
      <c r="BLR2500" s="272"/>
      <c r="BLS2500" s="207"/>
      <c r="BLT2500" s="238"/>
      <c r="BLU2500" s="207"/>
      <c r="BLV2500" s="207"/>
      <c r="BLW2500" s="187"/>
      <c r="BLX2500" s="187"/>
      <c r="BLY2500" s="204"/>
      <c r="BLZ2500" s="272"/>
      <c r="BMA2500" s="207"/>
      <c r="BMB2500" s="238"/>
      <c r="BMC2500" s="207"/>
      <c r="BMD2500" s="207"/>
      <c r="BME2500" s="187"/>
      <c r="BMF2500" s="187"/>
      <c r="BMG2500" s="204"/>
      <c r="BMH2500" s="272"/>
      <c r="BMI2500" s="207"/>
      <c r="BMJ2500" s="238"/>
      <c r="BMK2500" s="207"/>
      <c r="BML2500" s="207"/>
      <c r="BMM2500" s="187"/>
      <c r="BMN2500" s="187"/>
      <c r="BMO2500" s="204"/>
      <c r="BMP2500" s="272"/>
      <c r="BMQ2500" s="207"/>
      <c r="BMR2500" s="238"/>
      <c r="BMS2500" s="207"/>
      <c r="BMT2500" s="207"/>
      <c r="BMU2500" s="187"/>
      <c r="BMV2500" s="187"/>
      <c r="BMW2500" s="204"/>
      <c r="BMX2500" s="272"/>
      <c r="BMY2500" s="207"/>
      <c r="BMZ2500" s="238"/>
      <c r="BNA2500" s="207"/>
      <c r="BNB2500" s="207"/>
      <c r="BNC2500" s="187"/>
      <c r="BND2500" s="187"/>
      <c r="BNE2500" s="204"/>
      <c r="BNF2500" s="272"/>
      <c r="BNG2500" s="207"/>
      <c r="BNH2500" s="238"/>
      <c r="BNI2500" s="207"/>
      <c r="BNJ2500" s="207"/>
      <c r="BNK2500" s="187"/>
      <c r="BNL2500" s="187"/>
      <c r="BNM2500" s="204"/>
      <c r="BNN2500" s="272"/>
      <c r="BNO2500" s="207"/>
      <c r="BNP2500" s="238"/>
      <c r="BNQ2500" s="207"/>
      <c r="BNR2500" s="207"/>
      <c r="BNS2500" s="187"/>
      <c r="BNT2500" s="187"/>
      <c r="BNU2500" s="204"/>
      <c r="BNV2500" s="272"/>
      <c r="BNW2500" s="207"/>
      <c r="BNX2500" s="238"/>
      <c r="BNY2500" s="207"/>
      <c r="BNZ2500" s="207"/>
      <c r="BOA2500" s="187"/>
      <c r="BOB2500" s="187"/>
      <c r="BOC2500" s="204"/>
      <c r="BOD2500" s="272"/>
      <c r="BOE2500" s="207"/>
      <c r="BOF2500" s="238"/>
      <c r="BOG2500" s="207"/>
      <c r="BOH2500" s="207"/>
      <c r="BOI2500" s="187"/>
      <c r="BOJ2500" s="187"/>
      <c r="BOK2500" s="204"/>
      <c r="BOL2500" s="272"/>
      <c r="BOM2500" s="207"/>
      <c r="BON2500" s="238"/>
      <c r="BOO2500" s="207"/>
      <c r="BOP2500" s="207"/>
      <c r="BOQ2500" s="187"/>
      <c r="BOR2500" s="187"/>
      <c r="BOS2500" s="204"/>
      <c r="BOT2500" s="272"/>
      <c r="BOU2500" s="207"/>
      <c r="BOV2500" s="238"/>
      <c r="BOW2500" s="207"/>
      <c r="BOX2500" s="207"/>
      <c r="BOY2500" s="187"/>
      <c r="BOZ2500" s="187"/>
      <c r="BPA2500" s="204"/>
      <c r="BPB2500" s="272"/>
      <c r="BPC2500" s="207"/>
      <c r="BPD2500" s="238"/>
      <c r="BPE2500" s="207"/>
      <c r="BPF2500" s="207"/>
      <c r="BPG2500" s="187"/>
      <c r="BPH2500" s="187"/>
      <c r="BPI2500" s="204"/>
      <c r="BPJ2500" s="272"/>
      <c r="BPK2500" s="207"/>
      <c r="BPL2500" s="238"/>
      <c r="BPM2500" s="207"/>
      <c r="BPN2500" s="207"/>
      <c r="BPO2500" s="187"/>
      <c r="BPP2500" s="187"/>
      <c r="BPQ2500" s="204"/>
      <c r="BPR2500" s="272"/>
      <c r="BPS2500" s="207"/>
      <c r="BPT2500" s="238"/>
      <c r="BPU2500" s="207"/>
      <c r="BPV2500" s="207"/>
      <c r="BPW2500" s="187"/>
      <c r="BPX2500" s="187"/>
      <c r="BPY2500" s="204"/>
      <c r="BPZ2500" s="272"/>
      <c r="BQA2500" s="207"/>
      <c r="BQB2500" s="238"/>
      <c r="BQC2500" s="207"/>
      <c r="BQD2500" s="207"/>
      <c r="BQE2500" s="187"/>
      <c r="BQF2500" s="187"/>
      <c r="BQG2500" s="204"/>
      <c r="BQH2500" s="272"/>
      <c r="BQI2500" s="207"/>
      <c r="BQJ2500" s="238"/>
      <c r="BQK2500" s="207"/>
      <c r="BQL2500" s="207"/>
      <c r="BQM2500" s="187"/>
      <c r="BQN2500" s="187"/>
      <c r="BQO2500" s="204"/>
      <c r="BQP2500" s="272"/>
      <c r="BQQ2500" s="207"/>
      <c r="BQR2500" s="238"/>
      <c r="BQS2500" s="207"/>
      <c r="BQT2500" s="207"/>
      <c r="BQU2500" s="187"/>
      <c r="BQV2500" s="187"/>
      <c r="BQW2500" s="204"/>
      <c r="BQX2500" s="272"/>
      <c r="BQY2500" s="207"/>
      <c r="BQZ2500" s="238"/>
      <c r="BRA2500" s="207"/>
      <c r="BRB2500" s="207"/>
      <c r="BRC2500" s="187"/>
      <c r="BRD2500" s="187"/>
      <c r="BRE2500" s="204"/>
      <c r="BRF2500" s="272"/>
      <c r="BRG2500" s="207"/>
      <c r="BRH2500" s="238"/>
      <c r="BRI2500" s="207"/>
      <c r="BRJ2500" s="207"/>
      <c r="BRK2500" s="187"/>
      <c r="BRL2500" s="187"/>
      <c r="BRM2500" s="204"/>
      <c r="BRN2500" s="272"/>
      <c r="BRO2500" s="207"/>
      <c r="BRP2500" s="238"/>
      <c r="BRQ2500" s="207"/>
      <c r="BRR2500" s="207"/>
      <c r="BRS2500" s="187"/>
      <c r="BRT2500" s="187"/>
      <c r="BRU2500" s="204"/>
      <c r="BRV2500" s="272"/>
      <c r="BRW2500" s="207"/>
      <c r="BRX2500" s="238"/>
      <c r="BRY2500" s="207"/>
      <c r="BRZ2500" s="207"/>
      <c r="BSA2500" s="187"/>
      <c r="BSB2500" s="187"/>
      <c r="BSC2500" s="204"/>
      <c r="BSD2500" s="272"/>
      <c r="BSE2500" s="207"/>
      <c r="BSF2500" s="238"/>
      <c r="BSG2500" s="207"/>
      <c r="BSH2500" s="207"/>
      <c r="BSI2500" s="187"/>
      <c r="BSJ2500" s="187"/>
      <c r="BSK2500" s="204"/>
      <c r="BSL2500" s="272"/>
      <c r="BSM2500" s="207"/>
      <c r="BSN2500" s="238"/>
      <c r="BSO2500" s="207"/>
      <c r="BSP2500" s="207"/>
      <c r="BSQ2500" s="187"/>
      <c r="BSR2500" s="187"/>
      <c r="BSS2500" s="204"/>
      <c r="BST2500" s="272"/>
      <c r="BSU2500" s="207"/>
      <c r="BSV2500" s="238"/>
      <c r="BSW2500" s="207"/>
      <c r="BSX2500" s="207"/>
      <c r="BSY2500" s="187"/>
      <c r="BSZ2500" s="187"/>
      <c r="BTA2500" s="204"/>
      <c r="BTB2500" s="272"/>
      <c r="BTC2500" s="207"/>
      <c r="BTD2500" s="238"/>
      <c r="BTE2500" s="207"/>
      <c r="BTF2500" s="207"/>
      <c r="BTG2500" s="187"/>
      <c r="BTH2500" s="187"/>
      <c r="BTI2500" s="204"/>
      <c r="BTJ2500" s="272"/>
      <c r="BTK2500" s="207"/>
      <c r="BTL2500" s="238"/>
      <c r="BTM2500" s="207"/>
      <c r="BTN2500" s="207"/>
      <c r="BTO2500" s="187"/>
      <c r="BTP2500" s="187"/>
      <c r="BTQ2500" s="204"/>
      <c r="BTR2500" s="272"/>
      <c r="BTS2500" s="207"/>
      <c r="BTT2500" s="238"/>
      <c r="BTU2500" s="207"/>
      <c r="BTV2500" s="207"/>
      <c r="BTW2500" s="187"/>
      <c r="BTX2500" s="187"/>
      <c r="BTY2500" s="204"/>
      <c r="BTZ2500" s="272"/>
      <c r="BUA2500" s="207"/>
      <c r="BUB2500" s="238"/>
      <c r="BUC2500" s="207"/>
      <c r="BUD2500" s="207"/>
      <c r="BUE2500" s="187"/>
      <c r="BUF2500" s="187"/>
      <c r="BUG2500" s="204"/>
      <c r="BUH2500" s="272"/>
      <c r="BUI2500" s="207"/>
      <c r="BUJ2500" s="238"/>
      <c r="BUK2500" s="207"/>
      <c r="BUL2500" s="207"/>
      <c r="BUM2500" s="187"/>
      <c r="BUN2500" s="187"/>
      <c r="BUO2500" s="204"/>
      <c r="BUP2500" s="272"/>
      <c r="BUQ2500" s="207"/>
      <c r="BUR2500" s="238"/>
      <c r="BUS2500" s="207"/>
      <c r="BUT2500" s="207"/>
      <c r="BUU2500" s="187"/>
      <c r="BUV2500" s="187"/>
      <c r="BUW2500" s="204"/>
      <c r="BUX2500" s="272"/>
      <c r="BUY2500" s="207"/>
      <c r="BUZ2500" s="238"/>
      <c r="BVA2500" s="207"/>
      <c r="BVB2500" s="207"/>
      <c r="BVC2500" s="187"/>
      <c r="BVD2500" s="187"/>
      <c r="BVE2500" s="204"/>
      <c r="BVF2500" s="272"/>
      <c r="BVG2500" s="207"/>
      <c r="BVH2500" s="238"/>
      <c r="BVI2500" s="207"/>
      <c r="BVJ2500" s="207"/>
      <c r="BVK2500" s="187"/>
      <c r="BVL2500" s="187"/>
      <c r="BVM2500" s="204"/>
      <c r="BVN2500" s="272"/>
      <c r="BVO2500" s="207"/>
      <c r="BVP2500" s="238"/>
      <c r="BVQ2500" s="207"/>
      <c r="BVR2500" s="207"/>
      <c r="BVS2500" s="187"/>
      <c r="BVT2500" s="187"/>
      <c r="BVU2500" s="204"/>
      <c r="BVV2500" s="272"/>
      <c r="BVW2500" s="207"/>
      <c r="BVX2500" s="238"/>
      <c r="BVY2500" s="207"/>
      <c r="BVZ2500" s="207"/>
      <c r="BWA2500" s="187"/>
      <c r="BWB2500" s="187"/>
      <c r="BWC2500" s="204"/>
      <c r="BWD2500" s="272"/>
      <c r="BWE2500" s="207"/>
      <c r="BWF2500" s="238"/>
      <c r="BWG2500" s="207"/>
      <c r="BWH2500" s="207"/>
      <c r="BWI2500" s="187"/>
      <c r="BWJ2500" s="187"/>
      <c r="BWK2500" s="204"/>
      <c r="BWL2500" s="272"/>
      <c r="BWM2500" s="207"/>
      <c r="BWN2500" s="238"/>
      <c r="BWO2500" s="207"/>
      <c r="BWP2500" s="207"/>
      <c r="BWQ2500" s="187"/>
      <c r="BWR2500" s="187"/>
      <c r="BWS2500" s="204"/>
      <c r="BWT2500" s="272"/>
      <c r="BWU2500" s="207"/>
      <c r="BWV2500" s="238"/>
      <c r="BWW2500" s="207"/>
      <c r="BWX2500" s="207"/>
      <c r="BWY2500" s="187"/>
      <c r="BWZ2500" s="187"/>
      <c r="BXA2500" s="204"/>
      <c r="BXB2500" s="272"/>
      <c r="BXC2500" s="207"/>
      <c r="BXD2500" s="238"/>
      <c r="BXE2500" s="207"/>
      <c r="BXF2500" s="207"/>
      <c r="BXG2500" s="187"/>
      <c r="BXH2500" s="187"/>
      <c r="BXI2500" s="204"/>
      <c r="BXJ2500" s="272"/>
      <c r="BXK2500" s="207"/>
      <c r="BXL2500" s="238"/>
      <c r="BXM2500" s="207"/>
      <c r="BXN2500" s="207"/>
      <c r="BXO2500" s="187"/>
      <c r="BXP2500" s="187"/>
      <c r="BXQ2500" s="204"/>
      <c r="BXR2500" s="272"/>
      <c r="BXS2500" s="207"/>
      <c r="BXT2500" s="238"/>
      <c r="BXU2500" s="207"/>
      <c r="BXV2500" s="207"/>
      <c r="BXW2500" s="187"/>
      <c r="BXX2500" s="187"/>
      <c r="BXY2500" s="204"/>
      <c r="BXZ2500" s="272"/>
      <c r="BYA2500" s="207"/>
      <c r="BYB2500" s="238"/>
      <c r="BYC2500" s="207"/>
      <c r="BYD2500" s="207"/>
      <c r="BYE2500" s="187"/>
      <c r="BYF2500" s="187"/>
      <c r="BYG2500" s="204"/>
      <c r="BYH2500" s="272"/>
      <c r="BYI2500" s="207"/>
      <c r="BYJ2500" s="238"/>
      <c r="BYK2500" s="207"/>
      <c r="BYL2500" s="207"/>
      <c r="BYM2500" s="187"/>
      <c r="BYN2500" s="187"/>
      <c r="BYO2500" s="204"/>
      <c r="BYP2500" s="272"/>
      <c r="BYQ2500" s="207"/>
      <c r="BYR2500" s="238"/>
      <c r="BYS2500" s="207"/>
      <c r="BYT2500" s="207"/>
      <c r="BYU2500" s="187"/>
      <c r="BYV2500" s="187"/>
      <c r="BYW2500" s="204"/>
      <c r="BYX2500" s="272"/>
      <c r="BYY2500" s="207"/>
      <c r="BYZ2500" s="238"/>
      <c r="BZA2500" s="207"/>
      <c r="BZB2500" s="207"/>
      <c r="BZC2500" s="187"/>
      <c r="BZD2500" s="187"/>
      <c r="BZE2500" s="204"/>
      <c r="BZF2500" s="272"/>
      <c r="BZG2500" s="207"/>
      <c r="BZH2500" s="238"/>
      <c r="BZI2500" s="207"/>
      <c r="BZJ2500" s="207"/>
      <c r="BZK2500" s="187"/>
      <c r="BZL2500" s="187"/>
      <c r="BZM2500" s="204"/>
      <c r="BZN2500" s="272"/>
      <c r="BZO2500" s="207"/>
      <c r="BZP2500" s="238"/>
      <c r="BZQ2500" s="207"/>
      <c r="BZR2500" s="207"/>
      <c r="BZS2500" s="187"/>
      <c r="BZT2500" s="187"/>
      <c r="BZU2500" s="204"/>
      <c r="BZV2500" s="272"/>
      <c r="BZW2500" s="207"/>
      <c r="BZX2500" s="238"/>
      <c r="BZY2500" s="207"/>
      <c r="BZZ2500" s="207"/>
      <c r="CAA2500" s="187"/>
      <c r="CAB2500" s="187"/>
      <c r="CAC2500" s="204"/>
      <c r="CAD2500" s="272"/>
      <c r="CAE2500" s="207"/>
      <c r="CAF2500" s="238"/>
      <c r="CAG2500" s="207"/>
      <c r="CAH2500" s="207"/>
      <c r="CAI2500" s="187"/>
      <c r="CAJ2500" s="187"/>
      <c r="CAK2500" s="204"/>
      <c r="CAL2500" s="272"/>
      <c r="CAM2500" s="207"/>
      <c r="CAN2500" s="238"/>
      <c r="CAO2500" s="207"/>
      <c r="CAP2500" s="207"/>
      <c r="CAQ2500" s="187"/>
      <c r="CAR2500" s="187"/>
      <c r="CAS2500" s="204"/>
      <c r="CAT2500" s="272"/>
      <c r="CAU2500" s="207"/>
      <c r="CAV2500" s="238"/>
      <c r="CAW2500" s="207"/>
      <c r="CAX2500" s="207"/>
      <c r="CAY2500" s="187"/>
      <c r="CAZ2500" s="187"/>
      <c r="CBA2500" s="204"/>
      <c r="CBB2500" s="272"/>
      <c r="CBC2500" s="207"/>
      <c r="CBD2500" s="238"/>
      <c r="CBE2500" s="207"/>
      <c r="CBF2500" s="207"/>
      <c r="CBG2500" s="187"/>
      <c r="CBH2500" s="187"/>
      <c r="CBI2500" s="204"/>
      <c r="CBJ2500" s="272"/>
      <c r="CBK2500" s="207"/>
      <c r="CBL2500" s="238"/>
      <c r="CBM2500" s="207"/>
      <c r="CBN2500" s="207"/>
      <c r="CBO2500" s="187"/>
      <c r="CBP2500" s="187"/>
      <c r="CBQ2500" s="204"/>
      <c r="CBR2500" s="272"/>
      <c r="CBS2500" s="207"/>
      <c r="CBT2500" s="238"/>
      <c r="CBU2500" s="207"/>
      <c r="CBV2500" s="207"/>
      <c r="CBW2500" s="187"/>
      <c r="CBX2500" s="187"/>
      <c r="CBY2500" s="204"/>
      <c r="CBZ2500" s="272"/>
      <c r="CCA2500" s="207"/>
      <c r="CCB2500" s="238"/>
      <c r="CCC2500" s="207"/>
      <c r="CCD2500" s="207"/>
      <c r="CCE2500" s="187"/>
      <c r="CCF2500" s="187"/>
      <c r="CCG2500" s="204"/>
      <c r="CCH2500" s="272"/>
      <c r="CCI2500" s="207"/>
      <c r="CCJ2500" s="238"/>
      <c r="CCK2500" s="207"/>
      <c r="CCL2500" s="207"/>
      <c r="CCM2500" s="187"/>
      <c r="CCN2500" s="187"/>
      <c r="CCO2500" s="204"/>
      <c r="CCP2500" s="272"/>
      <c r="CCQ2500" s="207"/>
      <c r="CCR2500" s="238"/>
      <c r="CCS2500" s="207"/>
      <c r="CCT2500" s="207"/>
      <c r="CCU2500" s="187"/>
      <c r="CCV2500" s="187"/>
      <c r="CCW2500" s="204"/>
      <c r="CCX2500" s="272"/>
      <c r="CCY2500" s="207"/>
      <c r="CCZ2500" s="238"/>
      <c r="CDA2500" s="207"/>
      <c r="CDB2500" s="207"/>
      <c r="CDC2500" s="187"/>
      <c r="CDD2500" s="187"/>
      <c r="CDE2500" s="204"/>
      <c r="CDF2500" s="272"/>
      <c r="CDG2500" s="207"/>
      <c r="CDH2500" s="238"/>
      <c r="CDI2500" s="207"/>
      <c r="CDJ2500" s="207"/>
      <c r="CDK2500" s="187"/>
      <c r="CDL2500" s="187"/>
      <c r="CDM2500" s="204"/>
      <c r="CDN2500" s="272"/>
      <c r="CDO2500" s="207"/>
      <c r="CDP2500" s="238"/>
      <c r="CDQ2500" s="207"/>
      <c r="CDR2500" s="207"/>
      <c r="CDS2500" s="187"/>
      <c r="CDT2500" s="187"/>
      <c r="CDU2500" s="204"/>
      <c r="CDV2500" s="272"/>
      <c r="CDW2500" s="207"/>
      <c r="CDX2500" s="238"/>
      <c r="CDY2500" s="207"/>
      <c r="CDZ2500" s="207"/>
      <c r="CEA2500" s="187"/>
      <c r="CEB2500" s="187"/>
      <c r="CEC2500" s="204"/>
      <c r="CED2500" s="272"/>
      <c r="CEE2500" s="207"/>
      <c r="CEF2500" s="238"/>
      <c r="CEG2500" s="207"/>
      <c r="CEH2500" s="207"/>
      <c r="CEI2500" s="187"/>
      <c r="CEJ2500" s="187"/>
      <c r="CEK2500" s="204"/>
      <c r="CEL2500" s="272"/>
      <c r="CEM2500" s="207"/>
      <c r="CEN2500" s="238"/>
      <c r="CEO2500" s="207"/>
      <c r="CEP2500" s="207"/>
      <c r="CEQ2500" s="187"/>
      <c r="CER2500" s="187"/>
      <c r="CES2500" s="204"/>
      <c r="CET2500" s="272"/>
      <c r="CEU2500" s="207"/>
      <c r="CEV2500" s="238"/>
      <c r="CEW2500" s="207"/>
      <c r="CEX2500" s="207"/>
      <c r="CEY2500" s="187"/>
      <c r="CEZ2500" s="187"/>
      <c r="CFA2500" s="204"/>
      <c r="CFB2500" s="272"/>
      <c r="CFC2500" s="207"/>
      <c r="CFD2500" s="238"/>
      <c r="CFE2500" s="207"/>
      <c r="CFF2500" s="207"/>
      <c r="CFG2500" s="187"/>
      <c r="CFH2500" s="187"/>
      <c r="CFI2500" s="204"/>
      <c r="CFJ2500" s="272"/>
      <c r="CFK2500" s="207"/>
      <c r="CFL2500" s="238"/>
      <c r="CFM2500" s="207"/>
      <c r="CFN2500" s="207"/>
      <c r="CFO2500" s="187"/>
      <c r="CFP2500" s="187"/>
      <c r="CFQ2500" s="204"/>
      <c r="CFR2500" s="272"/>
      <c r="CFS2500" s="207"/>
      <c r="CFT2500" s="238"/>
      <c r="CFU2500" s="207"/>
      <c r="CFV2500" s="207"/>
      <c r="CFW2500" s="187"/>
      <c r="CFX2500" s="187"/>
      <c r="CFY2500" s="204"/>
      <c r="CFZ2500" s="272"/>
      <c r="CGA2500" s="207"/>
      <c r="CGB2500" s="238"/>
      <c r="CGC2500" s="207"/>
      <c r="CGD2500" s="207"/>
      <c r="CGE2500" s="187"/>
      <c r="CGF2500" s="187"/>
      <c r="CGG2500" s="204"/>
      <c r="CGH2500" s="272"/>
      <c r="CGI2500" s="207"/>
      <c r="CGJ2500" s="238"/>
      <c r="CGK2500" s="207"/>
      <c r="CGL2500" s="207"/>
      <c r="CGM2500" s="187"/>
      <c r="CGN2500" s="187"/>
      <c r="CGO2500" s="204"/>
      <c r="CGP2500" s="272"/>
      <c r="CGQ2500" s="207"/>
      <c r="CGR2500" s="238"/>
      <c r="CGS2500" s="207"/>
      <c r="CGT2500" s="207"/>
      <c r="CGU2500" s="187"/>
      <c r="CGV2500" s="187"/>
      <c r="CGW2500" s="204"/>
      <c r="CGX2500" s="272"/>
      <c r="CGY2500" s="207"/>
      <c r="CGZ2500" s="238"/>
      <c r="CHA2500" s="207"/>
      <c r="CHB2500" s="207"/>
      <c r="CHC2500" s="187"/>
      <c r="CHD2500" s="187"/>
      <c r="CHE2500" s="204"/>
      <c r="CHF2500" s="272"/>
      <c r="CHG2500" s="207"/>
      <c r="CHH2500" s="238"/>
      <c r="CHI2500" s="207"/>
      <c r="CHJ2500" s="207"/>
      <c r="CHK2500" s="187"/>
      <c r="CHL2500" s="187"/>
      <c r="CHM2500" s="204"/>
      <c r="CHN2500" s="272"/>
      <c r="CHO2500" s="207"/>
      <c r="CHP2500" s="238"/>
      <c r="CHQ2500" s="207"/>
      <c r="CHR2500" s="207"/>
      <c r="CHS2500" s="187"/>
      <c r="CHT2500" s="187"/>
      <c r="CHU2500" s="204"/>
      <c r="CHV2500" s="272"/>
      <c r="CHW2500" s="207"/>
      <c r="CHX2500" s="238"/>
      <c r="CHY2500" s="207"/>
      <c r="CHZ2500" s="207"/>
      <c r="CIA2500" s="187"/>
      <c r="CIB2500" s="187"/>
      <c r="CIC2500" s="204"/>
      <c r="CID2500" s="272"/>
      <c r="CIE2500" s="207"/>
      <c r="CIF2500" s="238"/>
      <c r="CIG2500" s="207"/>
      <c r="CIH2500" s="207"/>
      <c r="CII2500" s="187"/>
      <c r="CIJ2500" s="187"/>
      <c r="CIK2500" s="204"/>
      <c r="CIL2500" s="272"/>
      <c r="CIM2500" s="207"/>
      <c r="CIN2500" s="238"/>
      <c r="CIO2500" s="207"/>
      <c r="CIP2500" s="207"/>
      <c r="CIQ2500" s="187"/>
      <c r="CIR2500" s="187"/>
      <c r="CIS2500" s="204"/>
      <c r="CIT2500" s="272"/>
      <c r="CIU2500" s="207"/>
      <c r="CIV2500" s="238"/>
      <c r="CIW2500" s="207"/>
      <c r="CIX2500" s="207"/>
      <c r="CIY2500" s="187"/>
      <c r="CIZ2500" s="187"/>
      <c r="CJA2500" s="204"/>
      <c r="CJB2500" s="272"/>
      <c r="CJC2500" s="207"/>
      <c r="CJD2500" s="238"/>
      <c r="CJE2500" s="207"/>
      <c r="CJF2500" s="207"/>
      <c r="CJG2500" s="187"/>
      <c r="CJH2500" s="187"/>
      <c r="CJI2500" s="204"/>
      <c r="CJJ2500" s="272"/>
      <c r="CJK2500" s="207"/>
      <c r="CJL2500" s="238"/>
      <c r="CJM2500" s="207"/>
      <c r="CJN2500" s="207"/>
      <c r="CJO2500" s="187"/>
      <c r="CJP2500" s="187"/>
      <c r="CJQ2500" s="204"/>
      <c r="CJR2500" s="272"/>
      <c r="CJS2500" s="207"/>
      <c r="CJT2500" s="238"/>
      <c r="CJU2500" s="207"/>
      <c r="CJV2500" s="207"/>
      <c r="CJW2500" s="187"/>
      <c r="CJX2500" s="187"/>
      <c r="CJY2500" s="204"/>
      <c r="CJZ2500" s="272"/>
      <c r="CKA2500" s="207"/>
      <c r="CKB2500" s="238"/>
      <c r="CKC2500" s="207"/>
      <c r="CKD2500" s="207"/>
      <c r="CKE2500" s="187"/>
      <c r="CKF2500" s="187"/>
      <c r="CKG2500" s="204"/>
      <c r="CKH2500" s="272"/>
      <c r="CKI2500" s="207"/>
      <c r="CKJ2500" s="238"/>
      <c r="CKK2500" s="207"/>
      <c r="CKL2500" s="207"/>
      <c r="CKM2500" s="187"/>
      <c r="CKN2500" s="187"/>
      <c r="CKO2500" s="204"/>
      <c r="CKP2500" s="272"/>
      <c r="CKQ2500" s="207"/>
      <c r="CKR2500" s="238"/>
      <c r="CKS2500" s="207"/>
      <c r="CKT2500" s="207"/>
      <c r="CKU2500" s="187"/>
      <c r="CKV2500" s="187"/>
      <c r="CKW2500" s="204"/>
      <c r="CKX2500" s="272"/>
      <c r="CKY2500" s="207"/>
      <c r="CKZ2500" s="238"/>
      <c r="CLA2500" s="207"/>
      <c r="CLB2500" s="207"/>
      <c r="CLC2500" s="187"/>
      <c r="CLD2500" s="187"/>
      <c r="CLE2500" s="204"/>
      <c r="CLF2500" s="272"/>
      <c r="CLG2500" s="207"/>
      <c r="CLH2500" s="238"/>
      <c r="CLI2500" s="207"/>
      <c r="CLJ2500" s="207"/>
      <c r="CLK2500" s="187"/>
      <c r="CLL2500" s="187"/>
      <c r="CLM2500" s="204"/>
      <c r="CLN2500" s="272"/>
      <c r="CLO2500" s="207"/>
      <c r="CLP2500" s="238"/>
      <c r="CLQ2500" s="207"/>
      <c r="CLR2500" s="207"/>
      <c r="CLS2500" s="187"/>
      <c r="CLT2500" s="187"/>
      <c r="CLU2500" s="204"/>
      <c r="CLV2500" s="272"/>
      <c r="CLW2500" s="207"/>
      <c r="CLX2500" s="238"/>
      <c r="CLY2500" s="207"/>
      <c r="CLZ2500" s="207"/>
      <c r="CMA2500" s="187"/>
      <c r="CMB2500" s="187"/>
      <c r="CMC2500" s="204"/>
      <c r="CMD2500" s="272"/>
      <c r="CME2500" s="207"/>
      <c r="CMF2500" s="238"/>
      <c r="CMG2500" s="207"/>
      <c r="CMH2500" s="207"/>
      <c r="CMI2500" s="187"/>
      <c r="CMJ2500" s="187"/>
      <c r="CMK2500" s="204"/>
      <c r="CML2500" s="272"/>
      <c r="CMM2500" s="207"/>
      <c r="CMN2500" s="238"/>
      <c r="CMO2500" s="207"/>
      <c r="CMP2500" s="207"/>
      <c r="CMQ2500" s="187"/>
      <c r="CMR2500" s="187"/>
      <c r="CMS2500" s="204"/>
      <c r="CMT2500" s="272"/>
      <c r="CMU2500" s="207"/>
      <c r="CMV2500" s="238"/>
      <c r="CMW2500" s="207"/>
      <c r="CMX2500" s="207"/>
      <c r="CMY2500" s="187"/>
      <c r="CMZ2500" s="187"/>
      <c r="CNA2500" s="204"/>
      <c r="CNB2500" s="272"/>
      <c r="CNC2500" s="207"/>
      <c r="CND2500" s="238"/>
      <c r="CNE2500" s="207"/>
      <c r="CNF2500" s="207"/>
      <c r="CNG2500" s="187"/>
      <c r="CNH2500" s="187"/>
      <c r="CNI2500" s="204"/>
      <c r="CNJ2500" s="272"/>
      <c r="CNK2500" s="207"/>
      <c r="CNL2500" s="238"/>
      <c r="CNM2500" s="207"/>
      <c r="CNN2500" s="207"/>
      <c r="CNO2500" s="187"/>
      <c r="CNP2500" s="187"/>
      <c r="CNQ2500" s="204"/>
      <c r="CNR2500" s="272"/>
      <c r="CNS2500" s="207"/>
      <c r="CNT2500" s="238"/>
      <c r="CNU2500" s="207"/>
      <c r="CNV2500" s="207"/>
      <c r="CNW2500" s="187"/>
      <c r="CNX2500" s="187"/>
      <c r="CNY2500" s="204"/>
      <c r="CNZ2500" s="272"/>
      <c r="COA2500" s="207"/>
      <c r="COB2500" s="238"/>
      <c r="COC2500" s="207"/>
      <c r="COD2500" s="207"/>
      <c r="COE2500" s="187"/>
      <c r="COF2500" s="187"/>
      <c r="COG2500" s="204"/>
      <c r="COH2500" s="272"/>
      <c r="COI2500" s="207"/>
      <c r="COJ2500" s="238"/>
      <c r="COK2500" s="207"/>
      <c r="COL2500" s="207"/>
      <c r="COM2500" s="187"/>
      <c r="CON2500" s="187"/>
      <c r="COO2500" s="204"/>
      <c r="COP2500" s="272"/>
      <c r="COQ2500" s="207"/>
      <c r="COR2500" s="238"/>
      <c r="COS2500" s="207"/>
      <c r="COT2500" s="207"/>
      <c r="COU2500" s="187"/>
      <c r="COV2500" s="187"/>
      <c r="COW2500" s="204"/>
      <c r="COX2500" s="272"/>
      <c r="COY2500" s="207"/>
      <c r="COZ2500" s="238"/>
      <c r="CPA2500" s="207"/>
      <c r="CPB2500" s="207"/>
      <c r="CPC2500" s="187"/>
      <c r="CPD2500" s="187"/>
      <c r="CPE2500" s="204"/>
      <c r="CPF2500" s="272"/>
      <c r="CPG2500" s="207"/>
      <c r="CPH2500" s="238"/>
      <c r="CPI2500" s="207"/>
      <c r="CPJ2500" s="207"/>
      <c r="CPK2500" s="187"/>
      <c r="CPL2500" s="187"/>
      <c r="CPM2500" s="204"/>
      <c r="CPN2500" s="272"/>
      <c r="CPO2500" s="207"/>
      <c r="CPP2500" s="238"/>
      <c r="CPQ2500" s="207"/>
      <c r="CPR2500" s="207"/>
      <c r="CPS2500" s="187"/>
      <c r="CPT2500" s="187"/>
      <c r="CPU2500" s="204"/>
      <c r="CPV2500" s="272"/>
      <c r="CPW2500" s="207"/>
      <c r="CPX2500" s="238"/>
      <c r="CPY2500" s="207"/>
      <c r="CPZ2500" s="207"/>
      <c r="CQA2500" s="187"/>
      <c r="CQB2500" s="187"/>
      <c r="CQC2500" s="204"/>
      <c r="CQD2500" s="272"/>
      <c r="CQE2500" s="207"/>
      <c r="CQF2500" s="238"/>
      <c r="CQG2500" s="207"/>
      <c r="CQH2500" s="207"/>
      <c r="CQI2500" s="187"/>
      <c r="CQJ2500" s="187"/>
      <c r="CQK2500" s="204"/>
      <c r="CQL2500" s="272"/>
      <c r="CQM2500" s="207"/>
      <c r="CQN2500" s="238"/>
      <c r="CQO2500" s="207"/>
      <c r="CQP2500" s="207"/>
      <c r="CQQ2500" s="187"/>
      <c r="CQR2500" s="187"/>
      <c r="CQS2500" s="204"/>
      <c r="CQT2500" s="272"/>
      <c r="CQU2500" s="207"/>
      <c r="CQV2500" s="238"/>
      <c r="CQW2500" s="207"/>
      <c r="CQX2500" s="207"/>
      <c r="CQY2500" s="187"/>
      <c r="CQZ2500" s="187"/>
      <c r="CRA2500" s="204"/>
      <c r="CRB2500" s="272"/>
      <c r="CRC2500" s="207"/>
      <c r="CRD2500" s="238"/>
      <c r="CRE2500" s="207"/>
      <c r="CRF2500" s="207"/>
      <c r="CRG2500" s="187"/>
      <c r="CRH2500" s="187"/>
      <c r="CRI2500" s="204"/>
      <c r="CRJ2500" s="272"/>
      <c r="CRK2500" s="207"/>
      <c r="CRL2500" s="238"/>
      <c r="CRM2500" s="207"/>
      <c r="CRN2500" s="207"/>
      <c r="CRO2500" s="187"/>
      <c r="CRP2500" s="187"/>
      <c r="CRQ2500" s="204"/>
      <c r="CRR2500" s="272"/>
      <c r="CRS2500" s="207"/>
      <c r="CRT2500" s="238"/>
      <c r="CRU2500" s="207"/>
      <c r="CRV2500" s="207"/>
      <c r="CRW2500" s="187"/>
      <c r="CRX2500" s="187"/>
      <c r="CRY2500" s="204"/>
      <c r="CRZ2500" s="272"/>
      <c r="CSA2500" s="207"/>
      <c r="CSB2500" s="238"/>
      <c r="CSC2500" s="207"/>
      <c r="CSD2500" s="207"/>
      <c r="CSE2500" s="187"/>
      <c r="CSF2500" s="187"/>
      <c r="CSG2500" s="204"/>
      <c r="CSH2500" s="272"/>
      <c r="CSI2500" s="207"/>
      <c r="CSJ2500" s="238"/>
      <c r="CSK2500" s="207"/>
      <c r="CSL2500" s="207"/>
      <c r="CSM2500" s="187"/>
      <c r="CSN2500" s="187"/>
      <c r="CSO2500" s="204"/>
      <c r="CSP2500" s="272"/>
      <c r="CSQ2500" s="207"/>
      <c r="CSR2500" s="238"/>
      <c r="CSS2500" s="207"/>
      <c r="CST2500" s="207"/>
      <c r="CSU2500" s="187"/>
      <c r="CSV2500" s="187"/>
      <c r="CSW2500" s="204"/>
      <c r="CSX2500" s="272"/>
      <c r="CSY2500" s="207"/>
      <c r="CSZ2500" s="238"/>
      <c r="CTA2500" s="207"/>
      <c r="CTB2500" s="207"/>
      <c r="CTC2500" s="187"/>
      <c r="CTD2500" s="187"/>
      <c r="CTE2500" s="204"/>
      <c r="CTF2500" s="272"/>
      <c r="CTG2500" s="207"/>
      <c r="CTH2500" s="238"/>
      <c r="CTI2500" s="207"/>
      <c r="CTJ2500" s="207"/>
      <c r="CTK2500" s="187"/>
      <c r="CTL2500" s="187"/>
      <c r="CTM2500" s="204"/>
      <c r="CTN2500" s="272"/>
      <c r="CTO2500" s="207"/>
      <c r="CTP2500" s="238"/>
      <c r="CTQ2500" s="207"/>
      <c r="CTR2500" s="207"/>
      <c r="CTS2500" s="187"/>
      <c r="CTT2500" s="187"/>
      <c r="CTU2500" s="204"/>
      <c r="CTV2500" s="272"/>
      <c r="CTW2500" s="207"/>
      <c r="CTX2500" s="238"/>
      <c r="CTY2500" s="207"/>
      <c r="CTZ2500" s="207"/>
      <c r="CUA2500" s="187"/>
      <c r="CUB2500" s="187"/>
      <c r="CUC2500" s="204"/>
      <c r="CUD2500" s="272"/>
      <c r="CUE2500" s="207"/>
      <c r="CUF2500" s="238"/>
      <c r="CUG2500" s="207"/>
      <c r="CUH2500" s="207"/>
      <c r="CUI2500" s="187"/>
      <c r="CUJ2500" s="187"/>
      <c r="CUK2500" s="204"/>
      <c r="CUL2500" s="272"/>
      <c r="CUM2500" s="207"/>
      <c r="CUN2500" s="238"/>
      <c r="CUO2500" s="207"/>
      <c r="CUP2500" s="207"/>
      <c r="CUQ2500" s="187"/>
      <c r="CUR2500" s="187"/>
      <c r="CUS2500" s="204"/>
      <c r="CUT2500" s="272"/>
      <c r="CUU2500" s="207"/>
      <c r="CUV2500" s="238"/>
      <c r="CUW2500" s="207"/>
      <c r="CUX2500" s="207"/>
      <c r="CUY2500" s="187"/>
      <c r="CUZ2500" s="187"/>
      <c r="CVA2500" s="204"/>
      <c r="CVB2500" s="272"/>
      <c r="CVC2500" s="207"/>
      <c r="CVD2500" s="238"/>
      <c r="CVE2500" s="207"/>
      <c r="CVF2500" s="207"/>
      <c r="CVG2500" s="187"/>
      <c r="CVH2500" s="187"/>
      <c r="CVI2500" s="204"/>
      <c r="CVJ2500" s="272"/>
      <c r="CVK2500" s="207"/>
      <c r="CVL2500" s="238"/>
      <c r="CVM2500" s="207"/>
      <c r="CVN2500" s="207"/>
      <c r="CVO2500" s="187"/>
      <c r="CVP2500" s="187"/>
      <c r="CVQ2500" s="204"/>
      <c r="CVR2500" s="272"/>
      <c r="CVS2500" s="207"/>
      <c r="CVT2500" s="238"/>
      <c r="CVU2500" s="207"/>
      <c r="CVV2500" s="207"/>
      <c r="CVW2500" s="187"/>
      <c r="CVX2500" s="187"/>
      <c r="CVY2500" s="204"/>
      <c r="CVZ2500" s="272"/>
      <c r="CWA2500" s="207"/>
      <c r="CWB2500" s="238"/>
      <c r="CWC2500" s="207"/>
      <c r="CWD2500" s="207"/>
      <c r="CWE2500" s="187"/>
      <c r="CWF2500" s="187"/>
      <c r="CWG2500" s="204"/>
      <c r="CWH2500" s="272"/>
      <c r="CWI2500" s="207"/>
      <c r="CWJ2500" s="238"/>
      <c r="CWK2500" s="207"/>
      <c r="CWL2500" s="207"/>
      <c r="CWM2500" s="187"/>
      <c r="CWN2500" s="187"/>
      <c r="CWO2500" s="204"/>
      <c r="CWP2500" s="272"/>
      <c r="CWQ2500" s="207"/>
      <c r="CWR2500" s="238"/>
      <c r="CWS2500" s="207"/>
      <c r="CWT2500" s="207"/>
      <c r="CWU2500" s="187"/>
      <c r="CWV2500" s="187"/>
      <c r="CWW2500" s="204"/>
      <c r="CWX2500" s="272"/>
      <c r="CWY2500" s="207"/>
      <c r="CWZ2500" s="238"/>
      <c r="CXA2500" s="207"/>
      <c r="CXB2500" s="207"/>
      <c r="CXC2500" s="187"/>
      <c r="CXD2500" s="187"/>
      <c r="CXE2500" s="204"/>
      <c r="CXF2500" s="272"/>
      <c r="CXG2500" s="207"/>
      <c r="CXH2500" s="238"/>
      <c r="CXI2500" s="207"/>
      <c r="CXJ2500" s="207"/>
      <c r="CXK2500" s="187"/>
      <c r="CXL2500" s="187"/>
      <c r="CXM2500" s="204"/>
      <c r="CXN2500" s="272"/>
      <c r="CXO2500" s="207"/>
      <c r="CXP2500" s="238"/>
      <c r="CXQ2500" s="207"/>
      <c r="CXR2500" s="207"/>
      <c r="CXS2500" s="187"/>
      <c r="CXT2500" s="187"/>
      <c r="CXU2500" s="204"/>
      <c r="CXV2500" s="272"/>
      <c r="CXW2500" s="207"/>
      <c r="CXX2500" s="238"/>
      <c r="CXY2500" s="207"/>
      <c r="CXZ2500" s="207"/>
      <c r="CYA2500" s="187"/>
      <c r="CYB2500" s="187"/>
      <c r="CYC2500" s="204"/>
      <c r="CYD2500" s="272"/>
      <c r="CYE2500" s="207"/>
      <c r="CYF2500" s="238"/>
      <c r="CYG2500" s="207"/>
      <c r="CYH2500" s="207"/>
      <c r="CYI2500" s="187"/>
      <c r="CYJ2500" s="187"/>
      <c r="CYK2500" s="204"/>
      <c r="CYL2500" s="272"/>
      <c r="CYM2500" s="207"/>
      <c r="CYN2500" s="238"/>
      <c r="CYO2500" s="207"/>
      <c r="CYP2500" s="207"/>
      <c r="CYQ2500" s="187"/>
      <c r="CYR2500" s="187"/>
      <c r="CYS2500" s="204"/>
      <c r="CYT2500" s="272"/>
      <c r="CYU2500" s="207"/>
      <c r="CYV2500" s="238"/>
      <c r="CYW2500" s="207"/>
      <c r="CYX2500" s="207"/>
      <c r="CYY2500" s="187"/>
      <c r="CYZ2500" s="187"/>
      <c r="CZA2500" s="204"/>
      <c r="CZB2500" s="272"/>
      <c r="CZC2500" s="207"/>
      <c r="CZD2500" s="238"/>
      <c r="CZE2500" s="207"/>
      <c r="CZF2500" s="207"/>
      <c r="CZG2500" s="187"/>
      <c r="CZH2500" s="187"/>
      <c r="CZI2500" s="204"/>
      <c r="CZJ2500" s="272"/>
      <c r="CZK2500" s="207"/>
      <c r="CZL2500" s="238"/>
      <c r="CZM2500" s="207"/>
      <c r="CZN2500" s="207"/>
      <c r="CZO2500" s="187"/>
      <c r="CZP2500" s="187"/>
      <c r="CZQ2500" s="204"/>
      <c r="CZR2500" s="272"/>
      <c r="CZS2500" s="207"/>
      <c r="CZT2500" s="238"/>
      <c r="CZU2500" s="207"/>
      <c r="CZV2500" s="207"/>
      <c r="CZW2500" s="187"/>
      <c r="CZX2500" s="187"/>
      <c r="CZY2500" s="204"/>
      <c r="CZZ2500" s="272"/>
      <c r="DAA2500" s="207"/>
      <c r="DAB2500" s="238"/>
      <c r="DAC2500" s="207"/>
      <c r="DAD2500" s="207"/>
      <c r="DAE2500" s="187"/>
      <c r="DAF2500" s="187"/>
      <c r="DAG2500" s="204"/>
      <c r="DAH2500" s="272"/>
      <c r="DAI2500" s="207"/>
      <c r="DAJ2500" s="238"/>
      <c r="DAK2500" s="207"/>
      <c r="DAL2500" s="207"/>
      <c r="DAM2500" s="187"/>
      <c r="DAN2500" s="187"/>
      <c r="DAO2500" s="204"/>
      <c r="DAP2500" s="272"/>
      <c r="DAQ2500" s="207"/>
      <c r="DAR2500" s="238"/>
      <c r="DAS2500" s="207"/>
      <c r="DAT2500" s="207"/>
      <c r="DAU2500" s="187"/>
      <c r="DAV2500" s="187"/>
      <c r="DAW2500" s="204"/>
      <c r="DAX2500" s="272"/>
      <c r="DAY2500" s="207"/>
      <c r="DAZ2500" s="238"/>
      <c r="DBA2500" s="207"/>
      <c r="DBB2500" s="207"/>
      <c r="DBC2500" s="187"/>
      <c r="DBD2500" s="187"/>
      <c r="DBE2500" s="204"/>
      <c r="DBF2500" s="272"/>
      <c r="DBG2500" s="207"/>
      <c r="DBH2500" s="238"/>
      <c r="DBI2500" s="207"/>
      <c r="DBJ2500" s="207"/>
      <c r="DBK2500" s="187"/>
      <c r="DBL2500" s="187"/>
      <c r="DBM2500" s="204"/>
      <c r="DBN2500" s="272"/>
      <c r="DBO2500" s="207"/>
      <c r="DBP2500" s="238"/>
      <c r="DBQ2500" s="207"/>
      <c r="DBR2500" s="207"/>
      <c r="DBS2500" s="187"/>
      <c r="DBT2500" s="187"/>
      <c r="DBU2500" s="204"/>
      <c r="DBV2500" s="272"/>
      <c r="DBW2500" s="207"/>
      <c r="DBX2500" s="238"/>
      <c r="DBY2500" s="207"/>
      <c r="DBZ2500" s="207"/>
      <c r="DCA2500" s="187"/>
      <c r="DCB2500" s="187"/>
      <c r="DCC2500" s="204"/>
      <c r="DCD2500" s="272"/>
      <c r="DCE2500" s="207"/>
      <c r="DCF2500" s="238"/>
      <c r="DCG2500" s="207"/>
      <c r="DCH2500" s="207"/>
      <c r="DCI2500" s="187"/>
      <c r="DCJ2500" s="187"/>
      <c r="DCK2500" s="204"/>
      <c r="DCL2500" s="272"/>
      <c r="DCM2500" s="207"/>
      <c r="DCN2500" s="238"/>
      <c r="DCO2500" s="207"/>
      <c r="DCP2500" s="207"/>
      <c r="DCQ2500" s="187"/>
      <c r="DCR2500" s="187"/>
      <c r="DCS2500" s="204"/>
      <c r="DCT2500" s="272"/>
      <c r="DCU2500" s="207"/>
      <c r="DCV2500" s="238"/>
      <c r="DCW2500" s="207"/>
      <c r="DCX2500" s="207"/>
      <c r="DCY2500" s="187"/>
      <c r="DCZ2500" s="187"/>
      <c r="DDA2500" s="204"/>
      <c r="DDB2500" s="272"/>
      <c r="DDC2500" s="207"/>
      <c r="DDD2500" s="238"/>
      <c r="DDE2500" s="207"/>
      <c r="DDF2500" s="207"/>
      <c r="DDG2500" s="187"/>
      <c r="DDH2500" s="187"/>
      <c r="DDI2500" s="204"/>
      <c r="DDJ2500" s="272"/>
      <c r="DDK2500" s="207"/>
      <c r="DDL2500" s="238"/>
      <c r="DDM2500" s="207"/>
      <c r="DDN2500" s="207"/>
      <c r="DDO2500" s="187"/>
      <c r="DDP2500" s="187"/>
      <c r="DDQ2500" s="204"/>
      <c r="DDR2500" s="272"/>
      <c r="DDS2500" s="207"/>
      <c r="DDT2500" s="238"/>
      <c r="DDU2500" s="207"/>
      <c r="DDV2500" s="207"/>
      <c r="DDW2500" s="187"/>
      <c r="DDX2500" s="187"/>
      <c r="DDY2500" s="204"/>
      <c r="DDZ2500" s="272"/>
      <c r="DEA2500" s="207"/>
      <c r="DEB2500" s="238"/>
      <c r="DEC2500" s="207"/>
      <c r="DED2500" s="207"/>
      <c r="DEE2500" s="187"/>
      <c r="DEF2500" s="187"/>
      <c r="DEG2500" s="204"/>
      <c r="DEH2500" s="272"/>
      <c r="DEI2500" s="207"/>
      <c r="DEJ2500" s="238"/>
      <c r="DEK2500" s="207"/>
      <c r="DEL2500" s="207"/>
      <c r="DEM2500" s="187"/>
      <c r="DEN2500" s="187"/>
      <c r="DEO2500" s="204"/>
      <c r="DEP2500" s="272"/>
      <c r="DEQ2500" s="207"/>
      <c r="DER2500" s="238"/>
      <c r="DES2500" s="207"/>
      <c r="DET2500" s="207"/>
      <c r="DEU2500" s="187"/>
      <c r="DEV2500" s="187"/>
      <c r="DEW2500" s="204"/>
      <c r="DEX2500" s="272"/>
      <c r="DEY2500" s="207"/>
      <c r="DEZ2500" s="238"/>
      <c r="DFA2500" s="207"/>
      <c r="DFB2500" s="207"/>
      <c r="DFC2500" s="187"/>
      <c r="DFD2500" s="187"/>
      <c r="DFE2500" s="204"/>
      <c r="DFF2500" s="272"/>
      <c r="DFG2500" s="207"/>
      <c r="DFH2500" s="238"/>
      <c r="DFI2500" s="207"/>
      <c r="DFJ2500" s="207"/>
      <c r="DFK2500" s="187"/>
      <c r="DFL2500" s="187"/>
      <c r="DFM2500" s="204"/>
      <c r="DFN2500" s="272"/>
      <c r="DFO2500" s="207"/>
      <c r="DFP2500" s="238"/>
      <c r="DFQ2500" s="207"/>
      <c r="DFR2500" s="207"/>
      <c r="DFS2500" s="187"/>
      <c r="DFT2500" s="187"/>
      <c r="DFU2500" s="204"/>
      <c r="DFV2500" s="272"/>
      <c r="DFW2500" s="207"/>
      <c r="DFX2500" s="238"/>
      <c r="DFY2500" s="207"/>
      <c r="DFZ2500" s="207"/>
      <c r="DGA2500" s="187"/>
      <c r="DGB2500" s="187"/>
      <c r="DGC2500" s="204"/>
      <c r="DGD2500" s="272"/>
      <c r="DGE2500" s="207"/>
      <c r="DGF2500" s="238"/>
      <c r="DGG2500" s="207"/>
      <c r="DGH2500" s="207"/>
      <c r="DGI2500" s="187"/>
      <c r="DGJ2500" s="187"/>
      <c r="DGK2500" s="204"/>
      <c r="DGL2500" s="272"/>
      <c r="DGM2500" s="207"/>
      <c r="DGN2500" s="238"/>
      <c r="DGO2500" s="207"/>
      <c r="DGP2500" s="207"/>
      <c r="DGQ2500" s="187"/>
      <c r="DGR2500" s="187"/>
      <c r="DGS2500" s="204"/>
      <c r="DGT2500" s="272"/>
      <c r="DGU2500" s="207"/>
      <c r="DGV2500" s="238"/>
      <c r="DGW2500" s="207"/>
      <c r="DGX2500" s="207"/>
      <c r="DGY2500" s="187"/>
      <c r="DGZ2500" s="187"/>
      <c r="DHA2500" s="204"/>
      <c r="DHB2500" s="272"/>
      <c r="DHC2500" s="207"/>
      <c r="DHD2500" s="238"/>
      <c r="DHE2500" s="207"/>
      <c r="DHF2500" s="207"/>
      <c r="DHG2500" s="187"/>
      <c r="DHH2500" s="187"/>
      <c r="DHI2500" s="204"/>
      <c r="DHJ2500" s="272"/>
      <c r="DHK2500" s="207"/>
      <c r="DHL2500" s="238"/>
      <c r="DHM2500" s="207"/>
      <c r="DHN2500" s="207"/>
      <c r="DHO2500" s="187"/>
      <c r="DHP2500" s="187"/>
      <c r="DHQ2500" s="204"/>
      <c r="DHR2500" s="272"/>
      <c r="DHS2500" s="207"/>
      <c r="DHT2500" s="238"/>
      <c r="DHU2500" s="207"/>
      <c r="DHV2500" s="207"/>
      <c r="DHW2500" s="187"/>
      <c r="DHX2500" s="187"/>
      <c r="DHY2500" s="204"/>
      <c r="DHZ2500" s="272"/>
      <c r="DIA2500" s="207"/>
      <c r="DIB2500" s="238"/>
      <c r="DIC2500" s="207"/>
      <c r="DID2500" s="207"/>
      <c r="DIE2500" s="187"/>
      <c r="DIF2500" s="187"/>
      <c r="DIG2500" s="204"/>
      <c r="DIH2500" s="272"/>
      <c r="DII2500" s="207"/>
      <c r="DIJ2500" s="238"/>
      <c r="DIK2500" s="207"/>
      <c r="DIL2500" s="207"/>
      <c r="DIM2500" s="187"/>
      <c r="DIN2500" s="187"/>
      <c r="DIO2500" s="204"/>
      <c r="DIP2500" s="272"/>
      <c r="DIQ2500" s="207"/>
      <c r="DIR2500" s="238"/>
      <c r="DIS2500" s="207"/>
      <c r="DIT2500" s="207"/>
      <c r="DIU2500" s="187"/>
      <c r="DIV2500" s="187"/>
      <c r="DIW2500" s="204"/>
      <c r="DIX2500" s="272"/>
      <c r="DIY2500" s="207"/>
      <c r="DIZ2500" s="238"/>
      <c r="DJA2500" s="207"/>
      <c r="DJB2500" s="207"/>
      <c r="DJC2500" s="187"/>
      <c r="DJD2500" s="187"/>
      <c r="DJE2500" s="204"/>
      <c r="DJF2500" s="272"/>
      <c r="DJG2500" s="207"/>
      <c r="DJH2500" s="238"/>
      <c r="DJI2500" s="207"/>
      <c r="DJJ2500" s="207"/>
      <c r="DJK2500" s="187"/>
      <c r="DJL2500" s="187"/>
      <c r="DJM2500" s="204"/>
      <c r="DJN2500" s="272"/>
      <c r="DJO2500" s="207"/>
      <c r="DJP2500" s="238"/>
      <c r="DJQ2500" s="207"/>
      <c r="DJR2500" s="207"/>
      <c r="DJS2500" s="187"/>
      <c r="DJT2500" s="187"/>
      <c r="DJU2500" s="204"/>
      <c r="DJV2500" s="272"/>
      <c r="DJW2500" s="207"/>
      <c r="DJX2500" s="238"/>
      <c r="DJY2500" s="207"/>
      <c r="DJZ2500" s="207"/>
      <c r="DKA2500" s="187"/>
      <c r="DKB2500" s="187"/>
      <c r="DKC2500" s="204"/>
      <c r="DKD2500" s="272"/>
      <c r="DKE2500" s="207"/>
      <c r="DKF2500" s="238"/>
      <c r="DKG2500" s="207"/>
      <c r="DKH2500" s="207"/>
      <c r="DKI2500" s="187"/>
      <c r="DKJ2500" s="187"/>
      <c r="DKK2500" s="204"/>
      <c r="DKL2500" s="272"/>
      <c r="DKM2500" s="207"/>
      <c r="DKN2500" s="238"/>
      <c r="DKO2500" s="207"/>
      <c r="DKP2500" s="207"/>
      <c r="DKQ2500" s="187"/>
      <c r="DKR2500" s="187"/>
      <c r="DKS2500" s="204"/>
      <c r="DKT2500" s="272"/>
      <c r="DKU2500" s="207"/>
      <c r="DKV2500" s="238"/>
      <c r="DKW2500" s="207"/>
      <c r="DKX2500" s="207"/>
      <c r="DKY2500" s="187"/>
      <c r="DKZ2500" s="187"/>
      <c r="DLA2500" s="204"/>
      <c r="DLB2500" s="272"/>
      <c r="DLC2500" s="207"/>
      <c r="DLD2500" s="238"/>
      <c r="DLE2500" s="207"/>
      <c r="DLF2500" s="207"/>
      <c r="DLG2500" s="187"/>
      <c r="DLH2500" s="187"/>
      <c r="DLI2500" s="204"/>
      <c r="DLJ2500" s="272"/>
      <c r="DLK2500" s="207"/>
      <c r="DLL2500" s="238"/>
      <c r="DLM2500" s="207"/>
      <c r="DLN2500" s="207"/>
      <c r="DLO2500" s="187"/>
      <c r="DLP2500" s="187"/>
      <c r="DLQ2500" s="204"/>
      <c r="DLR2500" s="272"/>
      <c r="DLS2500" s="207"/>
      <c r="DLT2500" s="238"/>
      <c r="DLU2500" s="207"/>
      <c r="DLV2500" s="207"/>
      <c r="DLW2500" s="187"/>
      <c r="DLX2500" s="187"/>
      <c r="DLY2500" s="204"/>
      <c r="DLZ2500" s="272"/>
      <c r="DMA2500" s="207"/>
      <c r="DMB2500" s="238"/>
      <c r="DMC2500" s="207"/>
      <c r="DMD2500" s="207"/>
      <c r="DME2500" s="187"/>
      <c r="DMF2500" s="187"/>
      <c r="DMG2500" s="204"/>
      <c r="DMH2500" s="272"/>
      <c r="DMI2500" s="207"/>
      <c r="DMJ2500" s="238"/>
      <c r="DMK2500" s="207"/>
      <c r="DML2500" s="207"/>
      <c r="DMM2500" s="187"/>
      <c r="DMN2500" s="187"/>
      <c r="DMO2500" s="204"/>
      <c r="DMP2500" s="272"/>
      <c r="DMQ2500" s="207"/>
      <c r="DMR2500" s="238"/>
      <c r="DMS2500" s="207"/>
      <c r="DMT2500" s="207"/>
      <c r="DMU2500" s="187"/>
      <c r="DMV2500" s="187"/>
      <c r="DMW2500" s="204"/>
      <c r="DMX2500" s="272"/>
      <c r="DMY2500" s="207"/>
      <c r="DMZ2500" s="238"/>
      <c r="DNA2500" s="207"/>
      <c r="DNB2500" s="207"/>
      <c r="DNC2500" s="187"/>
      <c r="DND2500" s="187"/>
      <c r="DNE2500" s="204"/>
      <c r="DNF2500" s="272"/>
      <c r="DNG2500" s="207"/>
      <c r="DNH2500" s="238"/>
      <c r="DNI2500" s="207"/>
      <c r="DNJ2500" s="207"/>
      <c r="DNK2500" s="187"/>
      <c r="DNL2500" s="187"/>
      <c r="DNM2500" s="204"/>
      <c r="DNN2500" s="272"/>
      <c r="DNO2500" s="207"/>
      <c r="DNP2500" s="238"/>
      <c r="DNQ2500" s="207"/>
      <c r="DNR2500" s="207"/>
      <c r="DNS2500" s="187"/>
      <c r="DNT2500" s="187"/>
      <c r="DNU2500" s="204"/>
      <c r="DNV2500" s="272"/>
      <c r="DNW2500" s="207"/>
      <c r="DNX2500" s="238"/>
      <c r="DNY2500" s="207"/>
      <c r="DNZ2500" s="207"/>
      <c r="DOA2500" s="187"/>
      <c r="DOB2500" s="187"/>
      <c r="DOC2500" s="204"/>
      <c r="DOD2500" s="272"/>
      <c r="DOE2500" s="207"/>
      <c r="DOF2500" s="238"/>
      <c r="DOG2500" s="207"/>
      <c r="DOH2500" s="207"/>
      <c r="DOI2500" s="187"/>
      <c r="DOJ2500" s="187"/>
      <c r="DOK2500" s="204"/>
      <c r="DOL2500" s="272"/>
      <c r="DOM2500" s="207"/>
      <c r="DON2500" s="238"/>
      <c r="DOO2500" s="207"/>
      <c r="DOP2500" s="207"/>
      <c r="DOQ2500" s="187"/>
      <c r="DOR2500" s="187"/>
      <c r="DOS2500" s="204"/>
      <c r="DOT2500" s="272"/>
      <c r="DOU2500" s="207"/>
      <c r="DOV2500" s="238"/>
      <c r="DOW2500" s="207"/>
      <c r="DOX2500" s="207"/>
      <c r="DOY2500" s="187"/>
      <c r="DOZ2500" s="187"/>
      <c r="DPA2500" s="204"/>
      <c r="DPB2500" s="272"/>
      <c r="DPC2500" s="207"/>
      <c r="DPD2500" s="238"/>
      <c r="DPE2500" s="207"/>
      <c r="DPF2500" s="207"/>
      <c r="DPG2500" s="187"/>
      <c r="DPH2500" s="187"/>
      <c r="DPI2500" s="204"/>
      <c r="DPJ2500" s="272"/>
      <c r="DPK2500" s="207"/>
      <c r="DPL2500" s="238"/>
      <c r="DPM2500" s="207"/>
      <c r="DPN2500" s="207"/>
      <c r="DPO2500" s="187"/>
      <c r="DPP2500" s="187"/>
      <c r="DPQ2500" s="204"/>
      <c r="DPR2500" s="272"/>
      <c r="DPS2500" s="207"/>
      <c r="DPT2500" s="238"/>
      <c r="DPU2500" s="207"/>
      <c r="DPV2500" s="207"/>
      <c r="DPW2500" s="187"/>
      <c r="DPX2500" s="187"/>
      <c r="DPY2500" s="204"/>
      <c r="DPZ2500" s="272"/>
      <c r="DQA2500" s="207"/>
      <c r="DQB2500" s="238"/>
      <c r="DQC2500" s="207"/>
      <c r="DQD2500" s="207"/>
      <c r="DQE2500" s="187"/>
      <c r="DQF2500" s="187"/>
      <c r="DQG2500" s="204"/>
      <c r="DQH2500" s="272"/>
      <c r="DQI2500" s="207"/>
      <c r="DQJ2500" s="238"/>
      <c r="DQK2500" s="207"/>
      <c r="DQL2500" s="207"/>
      <c r="DQM2500" s="187"/>
      <c r="DQN2500" s="187"/>
      <c r="DQO2500" s="204"/>
      <c r="DQP2500" s="272"/>
      <c r="DQQ2500" s="207"/>
      <c r="DQR2500" s="238"/>
      <c r="DQS2500" s="207"/>
      <c r="DQT2500" s="207"/>
      <c r="DQU2500" s="187"/>
      <c r="DQV2500" s="187"/>
      <c r="DQW2500" s="204"/>
      <c r="DQX2500" s="272"/>
      <c r="DQY2500" s="207"/>
      <c r="DQZ2500" s="238"/>
      <c r="DRA2500" s="207"/>
      <c r="DRB2500" s="207"/>
      <c r="DRC2500" s="187"/>
      <c r="DRD2500" s="187"/>
      <c r="DRE2500" s="204"/>
      <c r="DRF2500" s="272"/>
      <c r="DRG2500" s="207"/>
      <c r="DRH2500" s="238"/>
      <c r="DRI2500" s="207"/>
      <c r="DRJ2500" s="207"/>
      <c r="DRK2500" s="187"/>
      <c r="DRL2500" s="187"/>
      <c r="DRM2500" s="204"/>
      <c r="DRN2500" s="272"/>
      <c r="DRO2500" s="207"/>
      <c r="DRP2500" s="238"/>
      <c r="DRQ2500" s="207"/>
      <c r="DRR2500" s="207"/>
      <c r="DRS2500" s="187"/>
      <c r="DRT2500" s="187"/>
      <c r="DRU2500" s="204"/>
      <c r="DRV2500" s="272"/>
      <c r="DRW2500" s="207"/>
      <c r="DRX2500" s="238"/>
      <c r="DRY2500" s="207"/>
      <c r="DRZ2500" s="207"/>
      <c r="DSA2500" s="187"/>
      <c r="DSB2500" s="187"/>
      <c r="DSC2500" s="204"/>
      <c r="DSD2500" s="272"/>
      <c r="DSE2500" s="207"/>
      <c r="DSF2500" s="238"/>
      <c r="DSG2500" s="207"/>
      <c r="DSH2500" s="207"/>
      <c r="DSI2500" s="187"/>
      <c r="DSJ2500" s="187"/>
      <c r="DSK2500" s="204"/>
      <c r="DSL2500" s="272"/>
      <c r="DSM2500" s="207"/>
      <c r="DSN2500" s="238"/>
      <c r="DSO2500" s="207"/>
      <c r="DSP2500" s="207"/>
      <c r="DSQ2500" s="187"/>
      <c r="DSR2500" s="187"/>
      <c r="DSS2500" s="204"/>
      <c r="DST2500" s="272"/>
      <c r="DSU2500" s="207"/>
      <c r="DSV2500" s="238"/>
      <c r="DSW2500" s="207"/>
      <c r="DSX2500" s="207"/>
      <c r="DSY2500" s="187"/>
      <c r="DSZ2500" s="187"/>
      <c r="DTA2500" s="204"/>
      <c r="DTB2500" s="272"/>
      <c r="DTC2500" s="207"/>
      <c r="DTD2500" s="238"/>
      <c r="DTE2500" s="207"/>
      <c r="DTF2500" s="207"/>
      <c r="DTG2500" s="187"/>
      <c r="DTH2500" s="187"/>
      <c r="DTI2500" s="204"/>
      <c r="DTJ2500" s="272"/>
      <c r="DTK2500" s="207"/>
      <c r="DTL2500" s="238"/>
      <c r="DTM2500" s="207"/>
      <c r="DTN2500" s="207"/>
      <c r="DTO2500" s="187"/>
      <c r="DTP2500" s="187"/>
      <c r="DTQ2500" s="204"/>
      <c r="DTR2500" s="272"/>
      <c r="DTS2500" s="207"/>
      <c r="DTT2500" s="238"/>
      <c r="DTU2500" s="207"/>
      <c r="DTV2500" s="207"/>
      <c r="DTW2500" s="187"/>
      <c r="DTX2500" s="187"/>
      <c r="DTY2500" s="204"/>
      <c r="DTZ2500" s="272"/>
      <c r="DUA2500" s="207"/>
      <c r="DUB2500" s="238"/>
      <c r="DUC2500" s="207"/>
      <c r="DUD2500" s="207"/>
      <c r="DUE2500" s="187"/>
      <c r="DUF2500" s="187"/>
      <c r="DUG2500" s="204"/>
      <c r="DUH2500" s="272"/>
      <c r="DUI2500" s="207"/>
      <c r="DUJ2500" s="238"/>
      <c r="DUK2500" s="207"/>
      <c r="DUL2500" s="207"/>
      <c r="DUM2500" s="187"/>
      <c r="DUN2500" s="187"/>
      <c r="DUO2500" s="204"/>
      <c r="DUP2500" s="272"/>
      <c r="DUQ2500" s="207"/>
      <c r="DUR2500" s="238"/>
      <c r="DUS2500" s="207"/>
      <c r="DUT2500" s="207"/>
      <c r="DUU2500" s="187"/>
      <c r="DUV2500" s="187"/>
      <c r="DUW2500" s="204"/>
      <c r="DUX2500" s="272"/>
      <c r="DUY2500" s="207"/>
      <c r="DUZ2500" s="238"/>
      <c r="DVA2500" s="207"/>
      <c r="DVB2500" s="207"/>
      <c r="DVC2500" s="187"/>
      <c r="DVD2500" s="187"/>
      <c r="DVE2500" s="204"/>
      <c r="DVF2500" s="272"/>
      <c r="DVG2500" s="207"/>
      <c r="DVH2500" s="238"/>
      <c r="DVI2500" s="207"/>
      <c r="DVJ2500" s="207"/>
      <c r="DVK2500" s="187"/>
      <c r="DVL2500" s="187"/>
      <c r="DVM2500" s="204"/>
      <c r="DVN2500" s="272"/>
      <c r="DVO2500" s="207"/>
      <c r="DVP2500" s="238"/>
      <c r="DVQ2500" s="207"/>
      <c r="DVR2500" s="207"/>
      <c r="DVS2500" s="187"/>
      <c r="DVT2500" s="187"/>
      <c r="DVU2500" s="204"/>
      <c r="DVV2500" s="272"/>
      <c r="DVW2500" s="207"/>
      <c r="DVX2500" s="238"/>
      <c r="DVY2500" s="207"/>
      <c r="DVZ2500" s="207"/>
      <c r="DWA2500" s="187"/>
      <c r="DWB2500" s="187"/>
      <c r="DWC2500" s="204"/>
      <c r="DWD2500" s="272"/>
      <c r="DWE2500" s="207"/>
      <c r="DWF2500" s="238"/>
      <c r="DWG2500" s="207"/>
      <c r="DWH2500" s="207"/>
      <c r="DWI2500" s="187"/>
      <c r="DWJ2500" s="187"/>
      <c r="DWK2500" s="204"/>
      <c r="DWL2500" s="272"/>
      <c r="DWM2500" s="207"/>
      <c r="DWN2500" s="238"/>
      <c r="DWO2500" s="207"/>
      <c r="DWP2500" s="207"/>
      <c r="DWQ2500" s="187"/>
      <c r="DWR2500" s="187"/>
      <c r="DWS2500" s="204"/>
      <c r="DWT2500" s="272"/>
      <c r="DWU2500" s="207"/>
      <c r="DWV2500" s="238"/>
      <c r="DWW2500" s="207"/>
      <c r="DWX2500" s="207"/>
      <c r="DWY2500" s="187"/>
      <c r="DWZ2500" s="187"/>
      <c r="DXA2500" s="204"/>
      <c r="DXB2500" s="272"/>
      <c r="DXC2500" s="207"/>
      <c r="DXD2500" s="238"/>
      <c r="DXE2500" s="207"/>
      <c r="DXF2500" s="207"/>
      <c r="DXG2500" s="187"/>
      <c r="DXH2500" s="187"/>
      <c r="DXI2500" s="204"/>
      <c r="DXJ2500" s="272"/>
      <c r="DXK2500" s="207"/>
      <c r="DXL2500" s="238"/>
      <c r="DXM2500" s="207"/>
      <c r="DXN2500" s="207"/>
      <c r="DXO2500" s="187"/>
      <c r="DXP2500" s="187"/>
      <c r="DXQ2500" s="204"/>
      <c r="DXR2500" s="272"/>
      <c r="DXS2500" s="207"/>
      <c r="DXT2500" s="238"/>
      <c r="DXU2500" s="207"/>
      <c r="DXV2500" s="207"/>
      <c r="DXW2500" s="187"/>
      <c r="DXX2500" s="187"/>
      <c r="DXY2500" s="204"/>
      <c r="DXZ2500" s="272"/>
      <c r="DYA2500" s="207"/>
      <c r="DYB2500" s="238"/>
      <c r="DYC2500" s="207"/>
      <c r="DYD2500" s="207"/>
      <c r="DYE2500" s="187"/>
      <c r="DYF2500" s="187"/>
      <c r="DYG2500" s="204"/>
      <c r="DYH2500" s="272"/>
      <c r="DYI2500" s="207"/>
      <c r="DYJ2500" s="238"/>
      <c r="DYK2500" s="207"/>
      <c r="DYL2500" s="207"/>
      <c r="DYM2500" s="187"/>
      <c r="DYN2500" s="187"/>
      <c r="DYO2500" s="204"/>
      <c r="DYP2500" s="272"/>
      <c r="DYQ2500" s="207"/>
      <c r="DYR2500" s="238"/>
      <c r="DYS2500" s="207"/>
      <c r="DYT2500" s="207"/>
      <c r="DYU2500" s="187"/>
      <c r="DYV2500" s="187"/>
      <c r="DYW2500" s="204"/>
      <c r="DYX2500" s="272"/>
      <c r="DYY2500" s="207"/>
      <c r="DYZ2500" s="238"/>
      <c r="DZA2500" s="207"/>
      <c r="DZB2500" s="207"/>
      <c r="DZC2500" s="187"/>
      <c r="DZD2500" s="187"/>
      <c r="DZE2500" s="204"/>
      <c r="DZF2500" s="272"/>
      <c r="DZG2500" s="207"/>
      <c r="DZH2500" s="238"/>
      <c r="DZI2500" s="207"/>
      <c r="DZJ2500" s="207"/>
      <c r="DZK2500" s="187"/>
      <c r="DZL2500" s="187"/>
      <c r="DZM2500" s="204"/>
      <c r="DZN2500" s="272"/>
      <c r="DZO2500" s="207"/>
      <c r="DZP2500" s="238"/>
      <c r="DZQ2500" s="207"/>
      <c r="DZR2500" s="207"/>
      <c r="DZS2500" s="187"/>
      <c r="DZT2500" s="187"/>
      <c r="DZU2500" s="204"/>
      <c r="DZV2500" s="272"/>
      <c r="DZW2500" s="207"/>
      <c r="DZX2500" s="238"/>
      <c r="DZY2500" s="207"/>
      <c r="DZZ2500" s="207"/>
      <c r="EAA2500" s="187"/>
      <c r="EAB2500" s="187"/>
      <c r="EAC2500" s="204"/>
      <c r="EAD2500" s="272"/>
      <c r="EAE2500" s="207"/>
      <c r="EAF2500" s="238"/>
      <c r="EAG2500" s="207"/>
      <c r="EAH2500" s="207"/>
      <c r="EAI2500" s="187"/>
      <c r="EAJ2500" s="187"/>
      <c r="EAK2500" s="204"/>
      <c r="EAL2500" s="272"/>
      <c r="EAM2500" s="207"/>
      <c r="EAN2500" s="238"/>
      <c r="EAO2500" s="207"/>
      <c r="EAP2500" s="207"/>
      <c r="EAQ2500" s="187"/>
      <c r="EAR2500" s="187"/>
      <c r="EAS2500" s="204"/>
      <c r="EAT2500" s="272"/>
      <c r="EAU2500" s="207"/>
      <c r="EAV2500" s="238"/>
      <c r="EAW2500" s="207"/>
      <c r="EAX2500" s="207"/>
      <c r="EAY2500" s="187"/>
      <c r="EAZ2500" s="187"/>
      <c r="EBA2500" s="204"/>
      <c r="EBB2500" s="272"/>
      <c r="EBC2500" s="207"/>
      <c r="EBD2500" s="238"/>
      <c r="EBE2500" s="207"/>
      <c r="EBF2500" s="207"/>
      <c r="EBG2500" s="187"/>
      <c r="EBH2500" s="187"/>
      <c r="EBI2500" s="204"/>
      <c r="EBJ2500" s="272"/>
      <c r="EBK2500" s="207"/>
      <c r="EBL2500" s="238"/>
      <c r="EBM2500" s="207"/>
      <c r="EBN2500" s="207"/>
      <c r="EBO2500" s="187"/>
      <c r="EBP2500" s="187"/>
      <c r="EBQ2500" s="204"/>
      <c r="EBR2500" s="272"/>
      <c r="EBS2500" s="207"/>
      <c r="EBT2500" s="238"/>
      <c r="EBU2500" s="207"/>
      <c r="EBV2500" s="207"/>
      <c r="EBW2500" s="187"/>
      <c r="EBX2500" s="187"/>
      <c r="EBY2500" s="204"/>
      <c r="EBZ2500" s="272"/>
      <c r="ECA2500" s="207"/>
      <c r="ECB2500" s="238"/>
      <c r="ECC2500" s="207"/>
      <c r="ECD2500" s="207"/>
      <c r="ECE2500" s="187"/>
      <c r="ECF2500" s="187"/>
      <c r="ECG2500" s="204"/>
      <c r="ECH2500" s="272"/>
      <c r="ECI2500" s="207"/>
      <c r="ECJ2500" s="238"/>
      <c r="ECK2500" s="207"/>
      <c r="ECL2500" s="207"/>
      <c r="ECM2500" s="187"/>
      <c r="ECN2500" s="187"/>
      <c r="ECO2500" s="204"/>
      <c r="ECP2500" s="272"/>
      <c r="ECQ2500" s="207"/>
      <c r="ECR2500" s="238"/>
      <c r="ECS2500" s="207"/>
      <c r="ECT2500" s="207"/>
      <c r="ECU2500" s="187"/>
      <c r="ECV2500" s="187"/>
      <c r="ECW2500" s="204"/>
      <c r="ECX2500" s="272"/>
      <c r="ECY2500" s="207"/>
      <c r="ECZ2500" s="238"/>
      <c r="EDA2500" s="207"/>
      <c r="EDB2500" s="207"/>
      <c r="EDC2500" s="187"/>
      <c r="EDD2500" s="187"/>
      <c r="EDE2500" s="204"/>
      <c r="EDF2500" s="272"/>
      <c r="EDG2500" s="207"/>
      <c r="EDH2500" s="238"/>
      <c r="EDI2500" s="207"/>
      <c r="EDJ2500" s="207"/>
      <c r="EDK2500" s="187"/>
      <c r="EDL2500" s="187"/>
      <c r="EDM2500" s="204"/>
      <c r="EDN2500" s="272"/>
      <c r="EDO2500" s="207"/>
      <c r="EDP2500" s="238"/>
      <c r="EDQ2500" s="207"/>
      <c r="EDR2500" s="207"/>
      <c r="EDS2500" s="187"/>
      <c r="EDT2500" s="187"/>
      <c r="EDU2500" s="204"/>
      <c r="EDV2500" s="272"/>
      <c r="EDW2500" s="207"/>
      <c r="EDX2500" s="238"/>
      <c r="EDY2500" s="207"/>
      <c r="EDZ2500" s="207"/>
      <c r="EEA2500" s="187"/>
      <c r="EEB2500" s="187"/>
      <c r="EEC2500" s="204"/>
      <c r="EED2500" s="272"/>
      <c r="EEE2500" s="207"/>
      <c r="EEF2500" s="238"/>
      <c r="EEG2500" s="207"/>
      <c r="EEH2500" s="207"/>
      <c r="EEI2500" s="187"/>
      <c r="EEJ2500" s="187"/>
      <c r="EEK2500" s="204"/>
      <c r="EEL2500" s="272"/>
      <c r="EEM2500" s="207"/>
      <c r="EEN2500" s="238"/>
      <c r="EEO2500" s="207"/>
      <c r="EEP2500" s="207"/>
      <c r="EEQ2500" s="187"/>
      <c r="EER2500" s="187"/>
      <c r="EES2500" s="204"/>
      <c r="EET2500" s="272"/>
      <c r="EEU2500" s="207"/>
      <c r="EEV2500" s="238"/>
      <c r="EEW2500" s="207"/>
      <c r="EEX2500" s="207"/>
      <c r="EEY2500" s="187"/>
      <c r="EEZ2500" s="187"/>
      <c r="EFA2500" s="204"/>
      <c r="EFB2500" s="272"/>
      <c r="EFC2500" s="207"/>
      <c r="EFD2500" s="238"/>
      <c r="EFE2500" s="207"/>
      <c r="EFF2500" s="207"/>
      <c r="EFG2500" s="187"/>
      <c r="EFH2500" s="187"/>
      <c r="EFI2500" s="204"/>
      <c r="EFJ2500" s="272"/>
      <c r="EFK2500" s="207"/>
      <c r="EFL2500" s="238"/>
      <c r="EFM2500" s="207"/>
      <c r="EFN2500" s="207"/>
      <c r="EFO2500" s="187"/>
      <c r="EFP2500" s="187"/>
      <c r="EFQ2500" s="204"/>
      <c r="EFR2500" s="272"/>
      <c r="EFS2500" s="207"/>
      <c r="EFT2500" s="238"/>
      <c r="EFU2500" s="207"/>
      <c r="EFV2500" s="207"/>
      <c r="EFW2500" s="187"/>
      <c r="EFX2500" s="187"/>
      <c r="EFY2500" s="204"/>
      <c r="EFZ2500" s="272"/>
      <c r="EGA2500" s="207"/>
      <c r="EGB2500" s="238"/>
      <c r="EGC2500" s="207"/>
      <c r="EGD2500" s="207"/>
      <c r="EGE2500" s="187"/>
      <c r="EGF2500" s="187"/>
      <c r="EGG2500" s="204"/>
      <c r="EGH2500" s="272"/>
      <c r="EGI2500" s="207"/>
      <c r="EGJ2500" s="238"/>
      <c r="EGK2500" s="207"/>
      <c r="EGL2500" s="207"/>
      <c r="EGM2500" s="187"/>
      <c r="EGN2500" s="187"/>
      <c r="EGO2500" s="204"/>
      <c r="EGP2500" s="272"/>
      <c r="EGQ2500" s="207"/>
      <c r="EGR2500" s="238"/>
      <c r="EGS2500" s="207"/>
      <c r="EGT2500" s="207"/>
      <c r="EGU2500" s="187"/>
      <c r="EGV2500" s="187"/>
      <c r="EGW2500" s="204"/>
      <c r="EGX2500" s="272"/>
      <c r="EGY2500" s="207"/>
      <c r="EGZ2500" s="238"/>
      <c r="EHA2500" s="207"/>
      <c r="EHB2500" s="207"/>
      <c r="EHC2500" s="187"/>
      <c r="EHD2500" s="187"/>
      <c r="EHE2500" s="204"/>
      <c r="EHF2500" s="272"/>
      <c r="EHG2500" s="207"/>
      <c r="EHH2500" s="238"/>
      <c r="EHI2500" s="207"/>
      <c r="EHJ2500" s="207"/>
      <c r="EHK2500" s="187"/>
      <c r="EHL2500" s="187"/>
      <c r="EHM2500" s="204"/>
      <c r="EHN2500" s="272"/>
      <c r="EHO2500" s="207"/>
      <c r="EHP2500" s="238"/>
      <c r="EHQ2500" s="207"/>
      <c r="EHR2500" s="207"/>
      <c r="EHS2500" s="187"/>
      <c r="EHT2500" s="187"/>
      <c r="EHU2500" s="204"/>
      <c r="EHV2500" s="272"/>
      <c r="EHW2500" s="207"/>
      <c r="EHX2500" s="238"/>
      <c r="EHY2500" s="207"/>
      <c r="EHZ2500" s="207"/>
      <c r="EIA2500" s="187"/>
      <c r="EIB2500" s="187"/>
      <c r="EIC2500" s="204"/>
      <c r="EID2500" s="272"/>
      <c r="EIE2500" s="207"/>
      <c r="EIF2500" s="238"/>
      <c r="EIG2500" s="207"/>
      <c r="EIH2500" s="207"/>
      <c r="EII2500" s="187"/>
      <c r="EIJ2500" s="187"/>
      <c r="EIK2500" s="204"/>
      <c r="EIL2500" s="272"/>
      <c r="EIM2500" s="207"/>
      <c r="EIN2500" s="238"/>
      <c r="EIO2500" s="207"/>
      <c r="EIP2500" s="207"/>
      <c r="EIQ2500" s="187"/>
      <c r="EIR2500" s="187"/>
      <c r="EIS2500" s="204"/>
      <c r="EIT2500" s="272"/>
      <c r="EIU2500" s="207"/>
      <c r="EIV2500" s="238"/>
      <c r="EIW2500" s="207"/>
      <c r="EIX2500" s="207"/>
      <c r="EIY2500" s="187"/>
      <c r="EIZ2500" s="187"/>
      <c r="EJA2500" s="204"/>
      <c r="EJB2500" s="272"/>
      <c r="EJC2500" s="207"/>
      <c r="EJD2500" s="238"/>
      <c r="EJE2500" s="207"/>
      <c r="EJF2500" s="207"/>
      <c r="EJG2500" s="187"/>
      <c r="EJH2500" s="187"/>
      <c r="EJI2500" s="204"/>
      <c r="EJJ2500" s="272"/>
      <c r="EJK2500" s="207"/>
      <c r="EJL2500" s="238"/>
      <c r="EJM2500" s="207"/>
      <c r="EJN2500" s="207"/>
      <c r="EJO2500" s="187"/>
      <c r="EJP2500" s="187"/>
      <c r="EJQ2500" s="204"/>
      <c r="EJR2500" s="272"/>
      <c r="EJS2500" s="207"/>
      <c r="EJT2500" s="238"/>
      <c r="EJU2500" s="207"/>
      <c r="EJV2500" s="207"/>
      <c r="EJW2500" s="187"/>
      <c r="EJX2500" s="187"/>
      <c r="EJY2500" s="204"/>
      <c r="EJZ2500" s="272"/>
      <c r="EKA2500" s="207"/>
      <c r="EKB2500" s="238"/>
      <c r="EKC2500" s="207"/>
      <c r="EKD2500" s="207"/>
      <c r="EKE2500" s="187"/>
      <c r="EKF2500" s="187"/>
      <c r="EKG2500" s="204"/>
      <c r="EKH2500" s="272"/>
      <c r="EKI2500" s="207"/>
      <c r="EKJ2500" s="238"/>
      <c r="EKK2500" s="207"/>
      <c r="EKL2500" s="207"/>
      <c r="EKM2500" s="187"/>
      <c r="EKN2500" s="187"/>
      <c r="EKO2500" s="204"/>
      <c r="EKP2500" s="272"/>
      <c r="EKQ2500" s="207"/>
      <c r="EKR2500" s="238"/>
      <c r="EKS2500" s="207"/>
      <c r="EKT2500" s="207"/>
      <c r="EKU2500" s="187"/>
      <c r="EKV2500" s="187"/>
      <c r="EKW2500" s="204"/>
      <c r="EKX2500" s="272"/>
      <c r="EKY2500" s="207"/>
      <c r="EKZ2500" s="238"/>
      <c r="ELA2500" s="207"/>
      <c r="ELB2500" s="207"/>
      <c r="ELC2500" s="187"/>
      <c r="ELD2500" s="187"/>
      <c r="ELE2500" s="204"/>
      <c r="ELF2500" s="272"/>
      <c r="ELG2500" s="207"/>
      <c r="ELH2500" s="238"/>
      <c r="ELI2500" s="207"/>
      <c r="ELJ2500" s="207"/>
      <c r="ELK2500" s="187"/>
      <c r="ELL2500" s="187"/>
      <c r="ELM2500" s="204"/>
      <c r="ELN2500" s="272"/>
      <c r="ELO2500" s="207"/>
      <c r="ELP2500" s="238"/>
      <c r="ELQ2500" s="207"/>
      <c r="ELR2500" s="207"/>
      <c r="ELS2500" s="187"/>
      <c r="ELT2500" s="187"/>
      <c r="ELU2500" s="204"/>
      <c r="ELV2500" s="272"/>
      <c r="ELW2500" s="207"/>
      <c r="ELX2500" s="238"/>
      <c r="ELY2500" s="207"/>
      <c r="ELZ2500" s="207"/>
      <c r="EMA2500" s="187"/>
      <c r="EMB2500" s="187"/>
      <c r="EMC2500" s="204"/>
      <c r="EMD2500" s="272"/>
      <c r="EME2500" s="207"/>
      <c r="EMF2500" s="238"/>
      <c r="EMG2500" s="207"/>
      <c r="EMH2500" s="207"/>
      <c r="EMI2500" s="187"/>
      <c r="EMJ2500" s="187"/>
      <c r="EMK2500" s="204"/>
      <c r="EML2500" s="272"/>
      <c r="EMM2500" s="207"/>
      <c r="EMN2500" s="238"/>
      <c r="EMO2500" s="207"/>
      <c r="EMP2500" s="207"/>
      <c r="EMQ2500" s="187"/>
      <c r="EMR2500" s="187"/>
      <c r="EMS2500" s="204"/>
      <c r="EMT2500" s="272"/>
      <c r="EMU2500" s="207"/>
      <c r="EMV2500" s="238"/>
      <c r="EMW2500" s="207"/>
      <c r="EMX2500" s="207"/>
      <c r="EMY2500" s="187"/>
      <c r="EMZ2500" s="187"/>
      <c r="ENA2500" s="204"/>
      <c r="ENB2500" s="272"/>
      <c r="ENC2500" s="207"/>
      <c r="END2500" s="238"/>
      <c r="ENE2500" s="207"/>
      <c r="ENF2500" s="207"/>
      <c r="ENG2500" s="187"/>
      <c r="ENH2500" s="187"/>
      <c r="ENI2500" s="204"/>
      <c r="ENJ2500" s="272"/>
      <c r="ENK2500" s="207"/>
      <c r="ENL2500" s="238"/>
      <c r="ENM2500" s="207"/>
      <c r="ENN2500" s="207"/>
      <c r="ENO2500" s="187"/>
      <c r="ENP2500" s="187"/>
      <c r="ENQ2500" s="204"/>
      <c r="ENR2500" s="272"/>
      <c r="ENS2500" s="207"/>
      <c r="ENT2500" s="238"/>
      <c r="ENU2500" s="207"/>
      <c r="ENV2500" s="207"/>
      <c r="ENW2500" s="187"/>
      <c r="ENX2500" s="187"/>
      <c r="ENY2500" s="204"/>
      <c r="ENZ2500" s="272"/>
      <c r="EOA2500" s="207"/>
      <c r="EOB2500" s="238"/>
      <c r="EOC2500" s="207"/>
      <c r="EOD2500" s="207"/>
      <c r="EOE2500" s="187"/>
      <c r="EOF2500" s="187"/>
      <c r="EOG2500" s="204"/>
      <c r="EOH2500" s="272"/>
      <c r="EOI2500" s="207"/>
      <c r="EOJ2500" s="238"/>
      <c r="EOK2500" s="207"/>
      <c r="EOL2500" s="207"/>
      <c r="EOM2500" s="187"/>
      <c r="EON2500" s="187"/>
      <c r="EOO2500" s="204"/>
      <c r="EOP2500" s="272"/>
      <c r="EOQ2500" s="207"/>
      <c r="EOR2500" s="238"/>
      <c r="EOS2500" s="207"/>
      <c r="EOT2500" s="207"/>
      <c r="EOU2500" s="187"/>
      <c r="EOV2500" s="187"/>
      <c r="EOW2500" s="204"/>
      <c r="EOX2500" s="272"/>
      <c r="EOY2500" s="207"/>
      <c r="EOZ2500" s="238"/>
      <c r="EPA2500" s="207"/>
      <c r="EPB2500" s="207"/>
      <c r="EPC2500" s="187"/>
      <c r="EPD2500" s="187"/>
      <c r="EPE2500" s="204"/>
      <c r="EPF2500" s="272"/>
      <c r="EPG2500" s="207"/>
      <c r="EPH2500" s="238"/>
      <c r="EPI2500" s="207"/>
      <c r="EPJ2500" s="207"/>
      <c r="EPK2500" s="187"/>
      <c r="EPL2500" s="187"/>
      <c r="EPM2500" s="204"/>
      <c r="EPN2500" s="272"/>
      <c r="EPO2500" s="207"/>
      <c r="EPP2500" s="238"/>
      <c r="EPQ2500" s="207"/>
      <c r="EPR2500" s="207"/>
      <c r="EPS2500" s="187"/>
      <c r="EPT2500" s="187"/>
      <c r="EPU2500" s="204"/>
      <c r="EPV2500" s="272"/>
      <c r="EPW2500" s="207"/>
      <c r="EPX2500" s="238"/>
      <c r="EPY2500" s="207"/>
      <c r="EPZ2500" s="207"/>
      <c r="EQA2500" s="187"/>
      <c r="EQB2500" s="187"/>
      <c r="EQC2500" s="204"/>
      <c r="EQD2500" s="272"/>
      <c r="EQE2500" s="207"/>
      <c r="EQF2500" s="238"/>
      <c r="EQG2500" s="207"/>
      <c r="EQH2500" s="207"/>
      <c r="EQI2500" s="187"/>
      <c r="EQJ2500" s="187"/>
      <c r="EQK2500" s="204"/>
      <c r="EQL2500" s="272"/>
      <c r="EQM2500" s="207"/>
      <c r="EQN2500" s="238"/>
      <c r="EQO2500" s="207"/>
      <c r="EQP2500" s="207"/>
      <c r="EQQ2500" s="187"/>
      <c r="EQR2500" s="187"/>
      <c r="EQS2500" s="204"/>
      <c r="EQT2500" s="272"/>
      <c r="EQU2500" s="207"/>
      <c r="EQV2500" s="238"/>
      <c r="EQW2500" s="207"/>
      <c r="EQX2500" s="207"/>
      <c r="EQY2500" s="187"/>
      <c r="EQZ2500" s="187"/>
      <c r="ERA2500" s="204"/>
      <c r="ERB2500" s="272"/>
      <c r="ERC2500" s="207"/>
      <c r="ERD2500" s="238"/>
      <c r="ERE2500" s="207"/>
      <c r="ERF2500" s="207"/>
      <c r="ERG2500" s="187"/>
      <c r="ERH2500" s="187"/>
      <c r="ERI2500" s="204"/>
      <c r="ERJ2500" s="272"/>
      <c r="ERK2500" s="207"/>
      <c r="ERL2500" s="238"/>
      <c r="ERM2500" s="207"/>
      <c r="ERN2500" s="207"/>
      <c r="ERO2500" s="187"/>
      <c r="ERP2500" s="187"/>
      <c r="ERQ2500" s="204"/>
      <c r="ERR2500" s="272"/>
      <c r="ERS2500" s="207"/>
      <c r="ERT2500" s="238"/>
      <c r="ERU2500" s="207"/>
      <c r="ERV2500" s="207"/>
      <c r="ERW2500" s="187"/>
      <c r="ERX2500" s="187"/>
      <c r="ERY2500" s="204"/>
      <c r="ERZ2500" s="272"/>
      <c r="ESA2500" s="207"/>
      <c r="ESB2500" s="238"/>
      <c r="ESC2500" s="207"/>
      <c r="ESD2500" s="207"/>
      <c r="ESE2500" s="187"/>
      <c r="ESF2500" s="187"/>
      <c r="ESG2500" s="204"/>
      <c r="ESH2500" s="272"/>
      <c r="ESI2500" s="207"/>
      <c r="ESJ2500" s="238"/>
      <c r="ESK2500" s="207"/>
      <c r="ESL2500" s="207"/>
      <c r="ESM2500" s="187"/>
      <c r="ESN2500" s="187"/>
      <c r="ESO2500" s="204"/>
      <c r="ESP2500" s="272"/>
      <c r="ESQ2500" s="207"/>
      <c r="ESR2500" s="238"/>
      <c r="ESS2500" s="207"/>
      <c r="EST2500" s="207"/>
      <c r="ESU2500" s="187"/>
      <c r="ESV2500" s="187"/>
      <c r="ESW2500" s="204"/>
      <c r="ESX2500" s="272"/>
      <c r="ESY2500" s="207"/>
      <c r="ESZ2500" s="238"/>
      <c r="ETA2500" s="207"/>
      <c r="ETB2500" s="207"/>
      <c r="ETC2500" s="187"/>
      <c r="ETD2500" s="187"/>
      <c r="ETE2500" s="204"/>
      <c r="ETF2500" s="272"/>
      <c r="ETG2500" s="207"/>
      <c r="ETH2500" s="238"/>
      <c r="ETI2500" s="207"/>
      <c r="ETJ2500" s="207"/>
      <c r="ETK2500" s="187"/>
      <c r="ETL2500" s="187"/>
      <c r="ETM2500" s="204"/>
      <c r="ETN2500" s="272"/>
      <c r="ETO2500" s="207"/>
      <c r="ETP2500" s="238"/>
      <c r="ETQ2500" s="207"/>
      <c r="ETR2500" s="207"/>
      <c r="ETS2500" s="187"/>
      <c r="ETT2500" s="187"/>
      <c r="ETU2500" s="204"/>
      <c r="ETV2500" s="272"/>
      <c r="ETW2500" s="207"/>
      <c r="ETX2500" s="238"/>
      <c r="ETY2500" s="207"/>
      <c r="ETZ2500" s="207"/>
      <c r="EUA2500" s="187"/>
      <c r="EUB2500" s="187"/>
      <c r="EUC2500" s="204"/>
      <c r="EUD2500" s="272"/>
      <c r="EUE2500" s="207"/>
      <c r="EUF2500" s="238"/>
      <c r="EUG2500" s="207"/>
      <c r="EUH2500" s="207"/>
      <c r="EUI2500" s="187"/>
      <c r="EUJ2500" s="187"/>
      <c r="EUK2500" s="204"/>
      <c r="EUL2500" s="272"/>
      <c r="EUM2500" s="207"/>
      <c r="EUN2500" s="238"/>
      <c r="EUO2500" s="207"/>
      <c r="EUP2500" s="207"/>
      <c r="EUQ2500" s="187"/>
      <c r="EUR2500" s="187"/>
      <c r="EUS2500" s="204"/>
      <c r="EUT2500" s="272"/>
      <c r="EUU2500" s="207"/>
      <c r="EUV2500" s="238"/>
      <c r="EUW2500" s="207"/>
      <c r="EUX2500" s="207"/>
      <c r="EUY2500" s="187"/>
      <c r="EUZ2500" s="187"/>
      <c r="EVA2500" s="204"/>
      <c r="EVB2500" s="272"/>
      <c r="EVC2500" s="207"/>
      <c r="EVD2500" s="238"/>
      <c r="EVE2500" s="207"/>
      <c r="EVF2500" s="207"/>
      <c r="EVG2500" s="187"/>
      <c r="EVH2500" s="187"/>
      <c r="EVI2500" s="204"/>
      <c r="EVJ2500" s="272"/>
      <c r="EVK2500" s="207"/>
      <c r="EVL2500" s="238"/>
      <c r="EVM2500" s="207"/>
      <c r="EVN2500" s="207"/>
      <c r="EVO2500" s="187"/>
      <c r="EVP2500" s="187"/>
      <c r="EVQ2500" s="204"/>
      <c r="EVR2500" s="272"/>
      <c r="EVS2500" s="207"/>
      <c r="EVT2500" s="238"/>
      <c r="EVU2500" s="207"/>
      <c r="EVV2500" s="207"/>
      <c r="EVW2500" s="187"/>
      <c r="EVX2500" s="187"/>
      <c r="EVY2500" s="204"/>
      <c r="EVZ2500" s="272"/>
      <c r="EWA2500" s="207"/>
      <c r="EWB2500" s="238"/>
      <c r="EWC2500" s="207"/>
      <c r="EWD2500" s="207"/>
      <c r="EWE2500" s="187"/>
      <c r="EWF2500" s="187"/>
      <c r="EWG2500" s="204"/>
      <c r="EWH2500" s="272"/>
      <c r="EWI2500" s="207"/>
      <c r="EWJ2500" s="238"/>
      <c r="EWK2500" s="207"/>
      <c r="EWL2500" s="207"/>
      <c r="EWM2500" s="187"/>
      <c r="EWN2500" s="187"/>
      <c r="EWO2500" s="204"/>
      <c r="EWP2500" s="272"/>
      <c r="EWQ2500" s="207"/>
      <c r="EWR2500" s="238"/>
      <c r="EWS2500" s="207"/>
      <c r="EWT2500" s="207"/>
      <c r="EWU2500" s="187"/>
      <c r="EWV2500" s="187"/>
      <c r="EWW2500" s="204"/>
      <c r="EWX2500" s="272"/>
      <c r="EWY2500" s="207"/>
      <c r="EWZ2500" s="238"/>
      <c r="EXA2500" s="207"/>
      <c r="EXB2500" s="207"/>
      <c r="EXC2500" s="187"/>
      <c r="EXD2500" s="187"/>
      <c r="EXE2500" s="204"/>
      <c r="EXF2500" s="272"/>
      <c r="EXG2500" s="207"/>
      <c r="EXH2500" s="238"/>
      <c r="EXI2500" s="207"/>
      <c r="EXJ2500" s="207"/>
      <c r="EXK2500" s="187"/>
      <c r="EXL2500" s="187"/>
      <c r="EXM2500" s="204"/>
      <c r="EXN2500" s="272"/>
      <c r="EXO2500" s="207"/>
      <c r="EXP2500" s="238"/>
      <c r="EXQ2500" s="207"/>
      <c r="EXR2500" s="207"/>
      <c r="EXS2500" s="187"/>
      <c r="EXT2500" s="187"/>
      <c r="EXU2500" s="204"/>
      <c r="EXV2500" s="272"/>
      <c r="EXW2500" s="207"/>
      <c r="EXX2500" s="238"/>
      <c r="EXY2500" s="207"/>
      <c r="EXZ2500" s="207"/>
      <c r="EYA2500" s="187"/>
      <c r="EYB2500" s="187"/>
      <c r="EYC2500" s="204"/>
      <c r="EYD2500" s="272"/>
      <c r="EYE2500" s="207"/>
      <c r="EYF2500" s="238"/>
      <c r="EYG2500" s="207"/>
      <c r="EYH2500" s="207"/>
      <c r="EYI2500" s="187"/>
      <c r="EYJ2500" s="187"/>
      <c r="EYK2500" s="204"/>
      <c r="EYL2500" s="272"/>
      <c r="EYM2500" s="207"/>
      <c r="EYN2500" s="238"/>
      <c r="EYO2500" s="207"/>
      <c r="EYP2500" s="207"/>
      <c r="EYQ2500" s="187"/>
      <c r="EYR2500" s="187"/>
      <c r="EYS2500" s="204"/>
      <c r="EYT2500" s="272"/>
      <c r="EYU2500" s="207"/>
      <c r="EYV2500" s="238"/>
      <c r="EYW2500" s="207"/>
      <c r="EYX2500" s="207"/>
      <c r="EYY2500" s="187"/>
      <c r="EYZ2500" s="187"/>
      <c r="EZA2500" s="204"/>
      <c r="EZB2500" s="272"/>
      <c r="EZC2500" s="207"/>
      <c r="EZD2500" s="238"/>
      <c r="EZE2500" s="207"/>
      <c r="EZF2500" s="207"/>
      <c r="EZG2500" s="187"/>
      <c r="EZH2500" s="187"/>
      <c r="EZI2500" s="204"/>
      <c r="EZJ2500" s="272"/>
      <c r="EZK2500" s="207"/>
      <c r="EZL2500" s="238"/>
      <c r="EZM2500" s="207"/>
      <c r="EZN2500" s="207"/>
      <c r="EZO2500" s="187"/>
      <c r="EZP2500" s="187"/>
      <c r="EZQ2500" s="204"/>
      <c r="EZR2500" s="272"/>
      <c r="EZS2500" s="207"/>
      <c r="EZT2500" s="238"/>
      <c r="EZU2500" s="207"/>
      <c r="EZV2500" s="207"/>
      <c r="EZW2500" s="187"/>
      <c r="EZX2500" s="187"/>
      <c r="EZY2500" s="204"/>
      <c r="EZZ2500" s="272"/>
      <c r="FAA2500" s="207"/>
      <c r="FAB2500" s="238"/>
      <c r="FAC2500" s="207"/>
      <c r="FAD2500" s="207"/>
      <c r="FAE2500" s="187"/>
      <c r="FAF2500" s="187"/>
      <c r="FAG2500" s="204"/>
      <c r="FAH2500" s="272"/>
      <c r="FAI2500" s="207"/>
      <c r="FAJ2500" s="238"/>
      <c r="FAK2500" s="207"/>
      <c r="FAL2500" s="207"/>
      <c r="FAM2500" s="187"/>
      <c r="FAN2500" s="187"/>
      <c r="FAO2500" s="204"/>
      <c r="FAP2500" s="272"/>
      <c r="FAQ2500" s="207"/>
      <c r="FAR2500" s="238"/>
      <c r="FAS2500" s="207"/>
      <c r="FAT2500" s="207"/>
      <c r="FAU2500" s="187"/>
      <c r="FAV2500" s="187"/>
      <c r="FAW2500" s="204"/>
      <c r="FAX2500" s="272"/>
      <c r="FAY2500" s="207"/>
      <c r="FAZ2500" s="238"/>
      <c r="FBA2500" s="207"/>
      <c r="FBB2500" s="207"/>
      <c r="FBC2500" s="187"/>
      <c r="FBD2500" s="187"/>
      <c r="FBE2500" s="204"/>
      <c r="FBF2500" s="272"/>
      <c r="FBG2500" s="207"/>
      <c r="FBH2500" s="238"/>
      <c r="FBI2500" s="207"/>
      <c r="FBJ2500" s="207"/>
      <c r="FBK2500" s="187"/>
      <c r="FBL2500" s="187"/>
      <c r="FBM2500" s="204"/>
      <c r="FBN2500" s="272"/>
      <c r="FBO2500" s="207"/>
      <c r="FBP2500" s="238"/>
      <c r="FBQ2500" s="207"/>
      <c r="FBR2500" s="207"/>
      <c r="FBS2500" s="187"/>
      <c r="FBT2500" s="187"/>
      <c r="FBU2500" s="204"/>
      <c r="FBV2500" s="272"/>
      <c r="FBW2500" s="207"/>
      <c r="FBX2500" s="238"/>
      <c r="FBY2500" s="207"/>
      <c r="FBZ2500" s="207"/>
      <c r="FCA2500" s="187"/>
      <c r="FCB2500" s="187"/>
      <c r="FCC2500" s="204"/>
      <c r="FCD2500" s="272"/>
      <c r="FCE2500" s="207"/>
      <c r="FCF2500" s="238"/>
      <c r="FCG2500" s="207"/>
      <c r="FCH2500" s="207"/>
      <c r="FCI2500" s="187"/>
      <c r="FCJ2500" s="187"/>
      <c r="FCK2500" s="204"/>
      <c r="FCL2500" s="272"/>
      <c r="FCM2500" s="207"/>
      <c r="FCN2500" s="238"/>
      <c r="FCO2500" s="207"/>
      <c r="FCP2500" s="207"/>
      <c r="FCQ2500" s="187"/>
      <c r="FCR2500" s="187"/>
      <c r="FCS2500" s="204"/>
      <c r="FCT2500" s="272"/>
      <c r="FCU2500" s="207"/>
      <c r="FCV2500" s="238"/>
      <c r="FCW2500" s="207"/>
      <c r="FCX2500" s="207"/>
      <c r="FCY2500" s="187"/>
      <c r="FCZ2500" s="187"/>
      <c r="FDA2500" s="204"/>
      <c r="FDB2500" s="272"/>
      <c r="FDC2500" s="207"/>
      <c r="FDD2500" s="238"/>
      <c r="FDE2500" s="207"/>
      <c r="FDF2500" s="207"/>
      <c r="FDG2500" s="187"/>
      <c r="FDH2500" s="187"/>
      <c r="FDI2500" s="204"/>
      <c r="FDJ2500" s="272"/>
      <c r="FDK2500" s="207"/>
      <c r="FDL2500" s="238"/>
      <c r="FDM2500" s="207"/>
      <c r="FDN2500" s="207"/>
      <c r="FDO2500" s="187"/>
      <c r="FDP2500" s="187"/>
      <c r="FDQ2500" s="204"/>
      <c r="FDR2500" s="272"/>
      <c r="FDS2500" s="207"/>
      <c r="FDT2500" s="238"/>
      <c r="FDU2500" s="207"/>
      <c r="FDV2500" s="207"/>
      <c r="FDW2500" s="187"/>
      <c r="FDX2500" s="187"/>
      <c r="FDY2500" s="204"/>
      <c r="FDZ2500" s="272"/>
      <c r="FEA2500" s="207"/>
      <c r="FEB2500" s="238"/>
      <c r="FEC2500" s="207"/>
      <c r="FED2500" s="207"/>
      <c r="FEE2500" s="187"/>
      <c r="FEF2500" s="187"/>
      <c r="FEG2500" s="204"/>
      <c r="FEH2500" s="272"/>
      <c r="FEI2500" s="207"/>
      <c r="FEJ2500" s="238"/>
      <c r="FEK2500" s="207"/>
      <c r="FEL2500" s="207"/>
      <c r="FEM2500" s="187"/>
      <c r="FEN2500" s="187"/>
      <c r="FEO2500" s="204"/>
      <c r="FEP2500" s="272"/>
      <c r="FEQ2500" s="207"/>
      <c r="FER2500" s="238"/>
      <c r="FES2500" s="207"/>
      <c r="FET2500" s="207"/>
      <c r="FEU2500" s="187"/>
      <c r="FEV2500" s="187"/>
      <c r="FEW2500" s="204"/>
      <c r="FEX2500" s="272"/>
      <c r="FEY2500" s="207"/>
      <c r="FEZ2500" s="238"/>
      <c r="FFA2500" s="207"/>
      <c r="FFB2500" s="207"/>
      <c r="FFC2500" s="187"/>
      <c r="FFD2500" s="187"/>
      <c r="FFE2500" s="204"/>
      <c r="FFF2500" s="272"/>
      <c r="FFG2500" s="207"/>
      <c r="FFH2500" s="238"/>
      <c r="FFI2500" s="207"/>
      <c r="FFJ2500" s="207"/>
      <c r="FFK2500" s="187"/>
      <c r="FFL2500" s="187"/>
      <c r="FFM2500" s="204"/>
      <c r="FFN2500" s="272"/>
      <c r="FFO2500" s="207"/>
      <c r="FFP2500" s="238"/>
      <c r="FFQ2500" s="207"/>
      <c r="FFR2500" s="207"/>
      <c r="FFS2500" s="187"/>
      <c r="FFT2500" s="187"/>
      <c r="FFU2500" s="204"/>
      <c r="FFV2500" s="272"/>
      <c r="FFW2500" s="207"/>
      <c r="FFX2500" s="238"/>
      <c r="FFY2500" s="207"/>
      <c r="FFZ2500" s="207"/>
      <c r="FGA2500" s="187"/>
      <c r="FGB2500" s="187"/>
      <c r="FGC2500" s="204"/>
      <c r="FGD2500" s="272"/>
      <c r="FGE2500" s="207"/>
      <c r="FGF2500" s="238"/>
      <c r="FGG2500" s="207"/>
      <c r="FGH2500" s="207"/>
      <c r="FGI2500" s="187"/>
      <c r="FGJ2500" s="187"/>
      <c r="FGK2500" s="204"/>
      <c r="FGL2500" s="272"/>
      <c r="FGM2500" s="207"/>
      <c r="FGN2500" s="238"/>
      <c r="FGO2500" s="207"/>
      <c r="FGP2500" s="207"/>
      <c r="FGQ2500" s="187"/>
      <c r="FGR2500" s="187"/>
      <c r="FGS2500" s="204"/>
      <c r="FGT2500" s="272"/>
      <c r="FGU2500" s="207"/>
      <c r="FGV2500" s="238"/>
      <c r="FGW2500" s="207"/>
      <c r="FGX2500" s="207"/>
      <c r="FGY2500" s="187"/>
      <c r="FGZ2500" s="187"/>
      <c r="FHA2500" s="204"/>
      <c r="FHB2500" s="272"/>
      <c r="FHC2500" s="207"/>
      <c r="FHD2500" s="238"/>
      <c r="FHE2500" s="207"/>
      <c r="FHF2500" s="207"/>
      <c r="FHG2500" s="187"/>
      <c r="FHH2500" s="187"/>
      <c r="FHI2500" s="204"/>
      <c r="FHJ2500" s="272"/>
      <c r="FHK2500" s="207"/>
      <c r="FHL2500" s="238"/>
      <c r="FHM2500" s="207"/>
      <c r="FHN2500" s="207"/>
      <c r="FHO2500" s="187"/>
      <c r="FHP2500" s="187"/>
      <c r="FHQ2500" s="204"/>
      <c r="FHR2500" s="272"/>
      <c r="FHS2500" s="207"/>
      <c r="FHT2500" s="238"/>
      <c r="FHU2500" s="207"/>
      <c r="FHV2500" s="207"/>
      <c r="FHW2500" s="187"/>
      <c r="FHX2500" s="187"/>
      <c r="FHY2500" s="204"/>
      <c r="FHZ2500" s="272"/>
      <c r="FIA2500" s="207"/>
      <c r="FIB2500" s="238"/>
      <c r="FIC2500" s="207"/>
      <c r="FID2500" s="207"/>
      <c r="FIE2500" s="187"/>
      <c r="FIF2500" s="187"/>
      <c r="FIG2500" s="204"/>
      <c r="FIH2500" s="272"/>
      <c r="FII2500" s="207"/>
      <c r="FIJ2500" s="238"/>
      <c r="FIK2500" s="207"/>
      <c r="FIL2500" s="207"/>
      <c r="FIM2500" s="187"/>
      <c r="FIN2500" s="187"/>
      <c r="FIO2500" s="204"/>
      <c r="FIP2500" s="272"/>
      <c r="FIQ2500" s="207"/>
      <c r="FIR2500" s="238"/>
      <c r="FIS2500" s="207"/>
      <c r="FIT2500" s="207"/>
      <c r="FIU2500" s="187"/>
      <c r="FIV2500" s="187"/>
      <c r="FIW2500" s="204"/>
      <c r="FIX2500" s="272"/>
      <c r="FIY2500" s="207"/>
      <c r="FIZ2500" s="238"/>
      <c r="FJA2500" s="207"/>
      <c r="FJB2500" s="207"/>
      <c r="FJC2500" s="187"/>
      <c r="FJD2500" s="187"/>
      <c r="FJE2500" s="204"/>
      <c r="FJF2500" s="272"/>
      <c r="FJG2500" s="207"/>
      <c r="FJH2500" s="238"/>
      <c r="FJI2500" s="207"/>
      <c r="FJJ2500" s="207"/>
      <c r="FJK2500" s="187"/>
      <c r="FJL2500" s="187"/>
      <c r="FJM2500" s="204"/>
      <c r="FJN2500" s="272"/>
      <c r="FJO2500" s="207"/>
      <c r="FJP2500" s="238"/>
      <c r="FJQ2500" s="207"/>
      <c r="FJR2500" s="207"/>
      <c r="FJS2500" s="187"/>
      <c r="FJT2500" s="187"/>
      <c r="FJU2500" s="204"/>
      <c r="FJV2500" s="272"/>
      <c r="FJW2500" s="207"/>
      <c r="FJX2500" s="238"/>
      <c r="FJY2500" s="207"/>
      <c r="FJZ2500" s="207"/>
      <c r="FKA2500" s="187"/>
      <c r="FKB2500" s="187"/>
      <c r="FKC2500" s="204"/>
      <c r="FKD2500" s="272"/>
      <c r="FKE2500" s="207"/>
      <c r="FKF2500" s="238"/>
      <c r="FKG2500" s="207"/>
      <c r="FKH2500" s="207"/>
      <c r="FKI2500" s="187"/>
      <c r="FKJ2500" s="187"/>
      <c r="FKK2500" s="204"/>
      <c r="FKL2500" s="272"/>
      <c r="FKM2500" s="207"/>
      <c r="FKN2500" s="238"/>
      <c r="FKO2500" s="207"/>
      <c r="FKP2500" s="207"/>
      <c r="FKQ2500" s="187"/>
      <c r="FKR2500" s="187"/>
      <c r="FKS2500" s="204"/>
      <c r="FKT2500" s="272"/>
      <c r="FKU2500" s="207"/>
      <c r="FKV2500" s="238"/>
      <c r="FKW2500" s="207"/>
      <c r="FKX2500" s="207"/>
      <c r="FKY2500" s="187"/>
      <c r="FKZ2500" s="187"/>
      <c r="FLA2500" s="204"/>
      <c r="FLB2500" s="272"/>
      <c r="FLC2500" s="207"/>
      <c r="FLD2500" s="238"/>
      <c r="FLE2500" s="207"/>
      <c r="FLF2500" s="207"/>
      <c r="FLG2500" s="187"/>
      <c r="FLH2500" s="187"/>
      <c r="FLI2500" s="204"/>
      <c r="FLJ2500" s="272"/>
      <c r="FLK2500" s="207"/>
      <c r="FLL2500" s="238"/>
      <c r="FLM2500" s="207"/>
      <c r="FLN2500" s="207"/>
      <c r="FLO2500" s="187"/>
      <c r="FLP2500" s="187"/>
      <c r="FLQ2500" s="204"/>
      <c r="FLR2500" s="272"/>
      <c r="FLS2500" s="207"/>
      <c r="FLT2500" s="238"/>
      <c r="FLU2500" s="207"/>
      <c r="FLV2500" s="207"/>
      <c r="FLW2500" s="187"/>
      <c r="FLX2500" s="187"/>
      <c r="FLY2500" s="204"/>
      <c r="FLZ2500" s="272"/>
      <c r="FMA2500" s="207"/>
      <c r="FMB2500" s="238"/>
      <c r="FMC2500" s="207"/>
      <c r="FMD2500" s="207"/>
      <c r="FME2500" s="187"/>
      <c r="FMF2500" s="187"/>
      <c r="FMG2500" s="204"/>
      <c r="FMH2500" s="272"/>
      <c r="FMI2500" s="207"/>
      <c r="FMJ2500" s="238"/>
      <c r="FMK2500" s="207"/>
      <c r="FML2500" s="207"/>
      <c r="FMM2500" s="187"/>
      <c r="FMN2500" s="187"/>
      <c r="FMO2500" s="204"/>
      <c r="FMP2500" s="272"/>
      <c r="FMQ2500" s="207"/>
      <c r="FMR2500" s="238"/>
      <c r="FMS2500" s="207"/>
      <c r="FMT2500" s="207"/>
      <c r="FMU2500" s="187"/>
      <c r="FMV2500" s="187"/>
      <c r="FMW2500" s="204"/>
      <c r="FMX2500" s="272"/>
      <c r="FMY2500" s="207"/>
      <c r="FMZ2500" s="238"/>
      <c r="FNA2500" s="207"/>
      <c r="FNB2500" s="207"/>
      <c r="FNC2500" s="187"/>
      <c r="FND2500" s="187"/>
      <c r="FNE2500" s="204"/>
      <c r="FNF2500" s="272"/>
      <c r="FNG2500" s="207"/>
      <c r="FNH2500" s="238"/>
      <c r="FNI2500" s="207"/>
      <c r="FNJ2500" s="207"/>
      <c r="FNK2500" s="187"/>
      <c r="FNL2500" s="187"/>
      <c r="FNM2500" s="204"/>
      <c r="FNN2500" s="272"/>
      <c r="FNO2500" s="207"/>
      <c r="FNP2500" s="238"/>
      <c r="FNQ2500" s="207"/>
      <c r="FNR2500" s="207"/>
      <c r="FNS2500" s="187"/>
      <c r="FNT2500" s="187"/>
      <c r="FNU2500" s="204"/>
      <c r="FNV2500" s="272"/>
      <c r="FNW2500" s="207"/>
      <c r="FNX2500" s="238"/>
      <c r="FNY2500" s="207"/>
      <c r="FNZ2500" s="207"/>
      <c r="FOA2500" s="187"/>
      <c r="FOB2500" s="187"/>
      <c r="FOC2500" s="204"/>
      <c r="FOD2500" s="272"/>
      <c r="FOE2500" s="207"/>
      <c r="FOF2500" s="238"/>
      <c r="FOG2500" s="207"/>
      <c r="FOH2500" s="207"/>
      <c r="FOI2500" s="187"/>
      <c r="FOJ2500" s="187"/>
      <c r="FOK2500" s="204"/>
      <c r="FOL2500" s="272"/>
      <c r="FOM2500" s="207"/>
      <c r="FON2500" s="238"/>
      <c r="FOO2500" s="207"/>
      <c r="FOP2500" s="207"/>
      <c r="FOQ2500" s="187"/>
      <c r="FOR2500" s="187"/>
      <c r="FOS2500" s="204"/>
      <c r="FOT2500" s="272"/>
      <c r="FOU2500" s="207"/>
      <c r="FOV2500" s="238"/>
      <c r="FOW2500" s="207"/>
      <c r="FOX2500" s="207"/>
      <c r="FOY2500" s="187"/>
      <c r="FOZ2500" s="187"/>
      <c r="FPA2500" s="204"/>
      <c r="FPB2500" s="272"/>
      <c r="FPC2500" s="207"/>
      <c r="FPD2500" s="238"/>
      <c r="FPE2500" s="207"/>
      <c r="FPF2500" s="207"/>
      <c r="FPG2500" s="187"/>
      <c r="FPH2500" s="187"/>
      <c r="FPI2500" s="204"/>
      <c r="FPJ2500" s="272"/>
      <c r="FPK2500" s="207"/>
      <c r="FPL2500" s="238"/>
      <c r="FPM2500" s="207"/>
      <c r="FPN2500" s="207"/>
      <c r="FPO2500" s="187"/>
      <c r="FPP2500" s="187"/>
      <c r="FPQ2500" s="204"/>
      <c r="FPR2500" s="272"/>
      <c r="FPS2500" s="207"/>
      <c r="FPT2500" s="238"/>
      <c r="FPU2500" s="207"/>
      <c r="FPV2500" s="207"/>
      <c r="FPW2500" s="187"/>
      <c r="FPX2500" s="187"/>
      <c r="FPY2500" s="204"/>
      <c r="FPZ2500" s="272"/>
      <c r="FQA2500" s="207"/>
      <c r="FQB2500" s="238"/>
      <c r="FQC2500" s="207"/>
      <c r="FQD2500" s="207"/>
      <c r="FQE2500" s="187"/>
      <c r="FQF2500" s="187"/>
      <c r="FQG2500" s="204"/>
      <c r="FQH2500" s="272"/>
      <c r="FQI2500" s="207"/>
      <c r="FQJ2500" s="238"/>
      <c r="FQK2500" s="207"/>
      <c r="FQL2500" s="207"/>
      <c r="FQM2500" s="187"/>
      <c r="FQN2500" s="187"/>
      <c r="FQO2500" s="204"/>
      <c r="FQP2500" s="272"/>
      <c r="FQQ2500" s="207"/>
      <c r="FQR2500" s="238"/>
      <c r="FQS2500" s="207"/>
      <c r="FQT2500" s="207"/>
      <c r="FQU2500" s="187"/>
      <c r="FQV2500" s="187"/>
      <c r="FQW2500" s="204"/>
      <c r="FQX2500" s="272"/>
      <c r="FQY2500" s="207"/>
      <c r="FQZ2500" s="238"/>
      <c r="FRA2500" s="207"/>
      <c r="FRB2500" s="207"/>
      <c r="FRC2500" s="187"/>
      <c r="FRD2500" s="187"/>
      <c r="FRE2500" s="204"/>
      <c r="FRF2500" s="272"/>
      <c r="FRG2500" s="207"/>
      <c r="FRH2500" s="238"/>
      <c r="FRI2500" s="207"/>
      <c r="FRJ2500" s="207"/>
      <c r="FRK2500" s="187"/>
      <c r="FRL2500" s="187"/>
      <c r="FRM2500" s="204"/>
      <c r="FRN2500" s="272"/>
      <c r="FRO2500" s="207"/>
      <c r="FRP2500" s="238"/>
      <c r="FRQ2500" s="207"/>
      <c r="FRR2500" s="207"/>
      <c r="FRS2500" s="187"/>
      <c r="FRT2500" s="187"/>
      <c r="FRU2500" s="204"/>
      <c r="FRV2500" s="272"/>
      <c r="FRW2500" s="207"/>
      <c r="FRX2500" s="238"/>
      <c r="FRY2500" s="207"/>
      <c r="FRZ2500" s="207"/>
      <c r="FSA2500" s="187"/>
      <c r="FSB2500" s="187"/>
      <c r="FSC2500" s="204"/>
      <c r="FSD2500" s="272"/>
      <c r="FSE2500" s="207"/>
      <c r="FSF2500" s="238"/>
      <c r="FSG2500" s="207"/>
      <c r="FSH2500" s="207"/>
      <c r="FSI2500" s="187"/>
      <c r="FSJ2500" s="187"/>
      <c r="FSK2500" s="204"/>
      <c r="FSL2500" s="272"/>
      <c r="FSM2500" s="207"/>
      <c r="FSN2500" s="238"/>
      <c r="FSO2500" s="207"/>
      <c r="FSP2500" s="207"/>
      <c r="FSQ2500" s="187"/>
      <c r="FSR2500" s="187"/>
      <c r="FSS2500" s="204"/>
      <c r="FST2500" s="272"/>
      <c r="FSU2500" s="207"/>
      <c r="FSV2500" s="238"/>
      <c r="FSW2500" s="207"/>
      <c r="FSX2500" s="207"/>
      <c r="FSY2500" s="187"/>
      <c r="FSZ2500" s="187"/>
      <c r="FTA2500" s="204"/>
      <c r="FTB2500" s="272"/>
      <c r="FTC2500" s="207"/>
      <c r="FTD2500" s="238"/>
      <c r="FTE2500" s="207"/>
      <c r="FTF2500" s="207"/>
      <c r="FTG2500" s="187"/>
      <c r="FTH2500" s="187"/>
      <c r="FTI2500" s="204"/>
      <c r="FTJ2500" s="272"/>
      <c r="FTK2500" s="207"/>
      <c r="FTL2500" s="238"/>
      <c r="FTM2500" s="207"/>
      <c r="FTN2500" s="207"/>
      <c r="FTO2500" s="187"/>
      <c r="FTP2500" s="187"/>
      <c r="FTQ2500" s="204"/>
      <c r="FTR2500" s="272"/>
      <c r="FTS2500" s="207"/>
      <c r="FTT2500" s="238"/>
      <c r="FTU2500" s="207"/>
      <c r="FTV2500" s="207"/>
      <c r="FTW2500" s="187"/>
      <c r="FTX2500" s="187"/>
      <c r="FTY2500" s="204"/>
      <c r="FTZ2500" s="272"/>
      <c r="FUA2500" s="207"/>
      <c r="FUB2500" s="238"/>
      <c r="FUC2500" s="207"/>
      <c r="FUD2500" s="207"/>
      <c r="FUE2500" s="187"/>
      <c r="FUF2500" s="187"/>
      <c r="FUG2500" s="204"/>
      <c r="FUH2500" s="272"/>
      <c r="FUI2500" s="207"/>
      <c r="FUJ2500" s="238"/>
      <c r="FUK2500" s="207"/>
      <c r="FUL2500" s="207"/>
      <c r="FUM2500" s="187"/>
      <c r="FUN2500" s="187"/>
      <c r="FUO2500" s="204"/>
      <c r="FUP2500" s="272"/>
      <c r="FUQ2500" s="207"/>
      <c r="FUR2500" s="238"/>
      <c r="FUS2500" s="207"/>
      <c r="FUT2500" s="207"/>
      <c r="FUU2500" s="187"/>
      <c r="FUV2500" s="187"/>
      <c r="FUW2500" s="204"/>
      <c r="FUX2500" s="272"/>
      <c r="FUY2500" s="207"/>
      <c r="FUZ2500" s="238"/>
      <c r="FVA2500" s="207"/>
      <c r="FVB2500" s="207"/>
      <c r="FVC2500" s="187"/>
      <c r="FVD2500" s="187"/>
      <c r="FVE2500" s="204"/>
      <c r="FVF2500" s="272"/>
      <c r="FVG2500" s="207"/>
      <c r="FVH2500" s="238"/>
      <c r="FVI2500" s="207"/>
      <c r="FVJ2500" s="207"/>
      <c r="FVK2500" s="187"/>
      <c r="FVL2500" s="187"/>
      <c r="FVM2500" s="204"/>
      <c r="FVN2500" s="272"/>
      <c r="FVO2500" s="207"/>
      <c r="FVP2500" s="238"/>
      <c r="FVQ2500" s="207"/>
      <c r="FVR2500" s="207"/>
      <c r="FVS2500" s="187"/>
      <c r="FVT2500" s="187"/>
      <c r="FVU2500" s="204"/>
      <c r="FVV2500" s="272"/>
      <c r="FVW2500" s="207"/>
      <c r="FVX2500" s="238"/>
      <c r="FVY2500" s="207"/>
      <c r="FVZ2500" s="207"/>
      <c r="FWA2500" s="187"/>
      <c r="FWB2500" s="187"/>
      <c r="FWC2500" s="204"/>
      <c r="FWD2500" s="272"/>
      <c r="FWE2500" s="207"/>
      <c r="FWF2500" s="238"/>
      <c r="FWG2500" s="207"/>
      <c r="FWH2500" s="207"/>
      <c r="FWI2500" s="187"/>
      <c r="FWJ2500" s="187"/>
      <c r="FWK2500" s="204"/>
      <c r="FWL2500" s="272"/>
      <c r="FWM2500" s="207"/>
      <c r="FWN2500" s="238"/>
      <c r="FWO2500" s="207"/>
      <c r="FWP2500" s="207"/>
      <c r="FWQ2500" s="187"/>
      <c r="FWR2500" s="187"/>
      <c r="FWS2500" s="204"/>
      <c r="FWT2500" s="272"/>
      <c r="FWU2500" s="207"/>
      <c r="FWV2500" s="238"/>
      <c r="FWW2500" s="207"/>
      <c r="FWX2500" s="207"/>
      <c r="FWY2500" s="187"/>
      <c r="FWZ2500" s="187"/>
      <c r="FXA2500" s="204"/>
      <c r="FXB2500" s="272"/>
      <c r="FXC2500" s="207"/>
      <c r="FXD2500" s="238"/>
      <c r="FXE2500" s="207"/>
      <c r="FXF2500" s="207"/>
      <c r="FXG2500" s="187"/>
      <c r="FXH2500" s="187"/>
      <c r="FXI2500" s="204"/>
      <c r="FXJ2500" s="272"/>
      <c r="FXK2500" s="207"/>
      <c r="FXL2500" s="238"/>
      <c r="FXM2500" s="207"/>
      <c r="FXN2500" s="207"/>
      <c r="FXO2500" s="187"/>
      <c r="FXP2500" s="187"/>
      <c r="FXQ2500" s="204"/>
      <c r="FXR2500" s="272"/>
      <c r="FXS2500" s="207"/>
      <c r="FXT2500" s="238"/>
      <c r="FXU2500" s="207"/>
      <c r="FXV2500" s="207"/>
      <c r="FXW2500" s="187"/>
      <c r="FXX2500" s="187"/>
      <c r="FXY2500" s="204"/>
      <c r="FXZ2500" s="272"/>
      <c r="FYA2500" s="207"/>
      <c r="FYB2500" s="238"/>
      <c r="FYC2500" s="207"/>
      <c r="FYD2500" s="207"/>
      <c r="FYE2500" s="187"/>
      <c r="FYF2500" s="187"/>
      <c r="FYG2500" s="204"/>
      <c r="FYH2500" s="272"/>
      <c r="FYI2500" s="207"/>
      <c r="FYJ2500" s="238"/>
      <c r="FYK2500" s="207"/>
      <c r="FYL2500" s="207"/>
      <c r="FYM2500" s="187"/>
      <c r="FYN2500" s="187"/>
      <c r="FYO2500" s="204"/>
      <c r="FYP2500" s="272"/>
      <c r="FYQ2500" s="207"/>
      <c r="FYR2500" s="238"/>
      <c r="FYS2500" s="207"/>
      <c r="FYT2500" s="207"/>
      <c r="FYU2500" s="187"/>
      <c r="FYV2500" s="187"/>
      <c r="FYW2500" s="204"/>
      <c r="FYX2500" s="272"/>
      <c r="FYY2500" s="207"/>
      <c r="FYZ2500" s="238"/>
      <c r="FZA2500" s="207"/>
      <c r="FZB2500" s="207"/>
      <c r="FZC2500" s="187"/>
      <c r="FZD2500" s="187"/>
      <c r="FZE2500" s="204"/>
      <c r="FZF2500" s="272"/>
      <c r="FZG2500" s="207"/>
      <c r="FZH2500" s="238"/>
      <c r="FZI2500" s="207"/>
      <c r="FZJ2500" s="207"/>
      <c r="FZK2500" s="187"/>
      <c r="FZL2500" s="187"/>
      <c r="FZM2500" s="204"/>
      <c r="FZN2500" s="272"/>
      <c r="FZO2500" s="207"/>
      <c r="FZP2500" s="238"/>
      <c r="FZQ2500" s="207"/>
      <c r="FZR2500" s="207"/>
      <c r="FZS2500" s="187"/>
      <c r="FZT2500" s="187"/>
      <c r="FZU2500" s="204"/>
      <c r="FZV2500" s="272"/>
      <c r="FZW2500" s="207"/>
      <c r="FZX2500" s="238"/>
      <c r="FZY2500" s="207"/>
      <c r="FZZ2500" s="207"/>
      <c r="GAA2500" s="187"/>
      <c r="GAB2500" s="187"/>
      <c r="GAC2500" s="204"/>
      <c r="GAD2500" s="272"/>
      <c r="GAE2500" s="207"/>
      <c r="GAF2500" s="238"/>
      <c r="GAG2500" s="207"/>
      <c r="GAH2500" s="207"/>
      <c r="GAI2500" s="187"/>
      <c r="GAJ2500" s="187"/>
      <c r="GAK2500" s="204"/>
      <c r="GAL2500" s="272"/>
      <c r="GAM2500" s="207"/>
      <c r="GAN2500" s="238"/>
      <c r="GAO2500" s="207"/>
      <c r="GAP2500" s="207"/>
      <c r="GAQ2500" s="187"/>
      <c r="GAR2500" s="187"/>
      <c r="GAS2500" s="204"/>
      <c r="GAT2500" s="272"/>
      <c r="GAU2500" s="207"/>
      <c r="GAV2500" s="238"/>
      <c r="GAW2500" s="207"/>
      <c r="GAX2500" s="207"/>
      <c r="GAY2500" s="187"/>
      <c r="GAZ2500" s="187"/>
      <c r="GBA2500" s="204"/>
      <c r="GBB2500" s="272"/>
      <c r="GBC2500" s="207"/>
      <c r="GBD2500" s="238"/>
      <c r="GBE2500" s="207"/>
      <c r="GBF2500" s="207"/>
      <c r="GBG2500" s="187"/>
      <c r="GBH2500" s="187"/>
      <c r="GBI2500" s="204"/>
      <c r="GBJ2500" s="272"/>
      <c r="GBK2500" s="207"/>
      <c r="GBL2500" s="238"/>
      <c r="GBM2500" s="207"/>
      <c r="GBN2500" s="207"/>
      <c r="GBO2500" s="187"/>
      <c r="GBP2500" s="187"/>
      <c r="GBQ2500" s="204"/>
      <c r="GBR2500" s="272"/>
      <c r="GBS2500" s="207"/>
      <c r="GBT2500" s="238"/>
      <c r="GBU2500" s="207"/>
      <c r="GBV2500" s="207"/>
      <c r="GBW2500" s="187"/>
      <c r="GBX2500" s="187"/>
      <c r="GBY2500" s="204"/>
      <c r="GBZ2500" s="272"/>
      <c r="GCA2500" s="207"/>
      <c r="GCB2500" s="238"/>
      <c r="GCC2500" s="207"/>
      <c r="GCD2500" s="207"/>
      <c r="GCE2500" s="187"/>
      <c r="GCF2500" s="187"/>
      <c r="GCG2500" s="204"/>
      <c r="GCH2500" s="272"/>
      <c r="GCI2500" s="207"/>
      <c r="GCJ2500" s="238"/>
      <c r="GCK2500" s="207"/>
      <c r="GCL2500" s="207"/>
      <c r="GCM2500" s="187"/>
      <c r="GCN2500" s="187"/>
      <c r="GCO2500" s="204"/>
      <c r="GCP2500" s="272"/>
      <c r="GCQ2500" s="207"/>
      <c r="GCR2500" s="238"/>
      <c r="GCS2500" s="207"/>
      <c r="GCT2500" s="207"/>
      <c r="GCU2500" s="187"/>
      <c r="GCV2500" s="187"/>
      <c r="GCW2500" s="204"/>
      <c r="GCX2500" s="272"/>
      <c r="GCY2500" s="207"/>
      <c r="GCZ2500" s="238"/>
      <c r="GDA2500" s="207"/>
      <c r="GDB2500" s="207"/>
      <c r="GDC2500" s="187"/>
      <c r="GDD2500" s="187"/>
      <c r="GDE2500" s="204"/>
      <c r="GDF2500" s="272"/>
      <c r="GDG2500" s="207"/>
      <c r="GDH2500" s="238"/>
      <c r="GDI2500" s="207"/>
      <c r="GDJ2500" s="207"/>
      <c r="GDK2500" s="187"/>
      <c r="GDL2500" s="187"/>
      <c r="GDM2500" s="204"/>
      <c r="GDN2500" s="272"/>
      <c r="GDO2500" s="207"/>
      <c r="GDP2500" s="238"/>
      <c r="GDQ2500" s="207"/>
      <c r="GDR2500" s="207"/>
      <c r="GDS2500" s="187"/>
      <c r="GDT2500" s="187"/>
      <c r="GDU2500" s="204"/>
      <c r="GDV2500" s="272"/>
      <c r="GDW2500" s="207"/>
      <c r="GDX2500" s="238"/>
      <c r="GDY2500" s="207"/>
      <c r="GDZ2500" s="207"/>
      <c r="GEA2500" s="187"/>
      <c r="GEB2500" s="187"/>
      <c r="GEC2500" s="204"/>
      <c r="GED2500" s="272"/>
      <c r="GEE2500" s="207"/>
      <c r="GEF2500" s="238"/>
      <c r="GEG2500" s="207"/>
      <c r="GEH2500" s="207"/>
      <c r="GEI2500" s="187"/>
      <c r="GEJ2500" s="187"/>
      <c r="GEK2500" s="204"/>
      <c r="GEL2500" s="272"/>
      <c r="GEM2500" s="207"/>
      <c r="GEN2500" s="238"/>
      <c r="GEO2500" s="207"/>
      <c r="GEP2500" s="207"/>
      <c r="GEQ2500" s="187"/>
      <c r="GER2500" s="187"/>
      <c r="GES2500" s="204"/>
      <c r="GET2500" s="272"/>
      <c r="GEU2500" s="207"/>
      <c r="GEV2500" s="238"/>
      <c r="GEW2500" s="207"/>
      <c r="GEX2500" s="207"/>
      <c r="GEY2500" s="187"/>
      <c r="GEZ2500" s="187"/>
      <c r="GFA2500" s="204"/>
      <c r="GFB2500" s="272"/>
      <c r="GFC2500" s="207"/>
      <c r="GFD2500" s="238"/>
      <c r="GFE2500" s="207"/>
      <c r="GFF2500" s="207"/>
      <c r="GFG2500" s="187"/>
      <c r="GFH2500" s="187"/>
      <c r="GFI2500" s="204"/>
      <c r="GFJ2500" s="272"/>
      <c r="GFK2500" s="207"/>
      <c r="GFL2500" s="238"/>
      <c r="GFM2500" s="207"/>
      <c r="GFN2500" s="207"/>
      <c r="GFO2500" s="187"/>
      <c r="GFP2500" s="187"/>
      <c r="GFQ2500" s="204"/>
      <c r="GFR2500" s="272"/>
      <c r="GFS2500" s="207"/>
      <c r="GFT2500" s="238"/>
      <c r="GFU2500" s="207"/>
      <c r="GFV2500" s="207"/>
      <c r="GFW2500" s="187"/>
      <c r="GFX2500" s="187"/>
      <c r="GFY2500" s="204"/>
      <c r="GFZ2500" s="272"/>
      <c r="GGA2500" s="207"/>
      <c r="GGB2500" s="238"/>
      <c r="GGC2500" s="207"/>
      <c r="GGD2500" s="207"/>
      <c r="GGE2500" s="187"/>
      <c r="GGF2500" s="187"/>
      <c r="GGG2500" s="204"/>
      <c r="GGH2500" s="272"/>
      <c r="GGI2500" s="207"/>
      <c r="GGJ2500" s="238"/>
      <c r="GGK2500" s="207"/>
      <c r="GGL2500" s="207"/>
      <c r="GGM2500" s="187"/>
      <c r="GGN2500" s="187"/>
      <c r="GGO2500" s="204"/>
      <c r="GGP2500" s="272"/>
      <c r="GGQ2500" s="207"/>
      <c r="GGR2500" s="238"/>
      <c r="GGS2500" s="207"/>
      <c r="GGT2500" s="207"/>
      <c r="GGU2500" s="187"/>
      <c r="GGV2500" s="187"/>
      <c r="GGW2500" s="204"/>
      <c r="GGX2500" s="272"/>
      <c r="GGY2500" s="207"/>
      <c r="GGZ2500" s="238"/>
      <c r="GHA2500" s="207"/>
      <c r="GHB2500" s="207"/>
      <c r="GHC2500" s="187"/>
      <c r="GHD2500" s="187"/>
      <c r="GHE2500" s="204"/>
      <c r="GHF2500" s="272"/>
      <c r="GHG2500" s="207"/>
      <c r="GHH2500" s="238"/>
      <c r="GHI2500" s="207"/>
      <c r="GHJ2500" s="207"/>
      <c r="GHK2500" s="187"/>
      <c r="GHL2500" s="187"/>
      <c r="GHM2500" s="204"/>
      <c r="GHN2500" s="272"/>
      <c r="GHO2500" s="207"/>
      <c r="GHP2500" s="238"/>
      <c r="GHQ2500" s="207"/>
      <c r="GHR2500" s="207"/>
      <c r="GHS2500" s="187"/>
      <c r="GHT2500" s="187"/>
      <c r="GHU2500" s="204"/>
      <c r="GHV2500" s="272"/>
      <c r="GHW2500" s="207"/>
      <c r="GHX2500" s="238"/>
      <c r="GHY2500" s="207"/>
      <c r="GHZ2500" s="207"/>
      <c r="GIA2500" s="187"/>
      <c r="GIB2500" s="187"/>
      <c r="GIC2500" s="204"/>
      <c r="GID2500" s="272"/>
      <c r="GIE2500" s="207"/>
      <c r="GIF2500" s="238"/>
      <c r="GIG2500" s="207"/>
      <c r="GIH2500" s="207"/>
      <c r="GII2500" s="187"/>
      <c r="GIJ2500" s="187"/>
      <c r="GIK2500" s="204"/>
      <c r="GIL2500" s="272"/>
      <c r="GIM2500" s="207"/>
      <c r="GIN2500" s="238"/>
      <c r="GIO2500" s="207"/>
      <c r="GIP2500" s="207"/>
      <c r="GIQ2500" s="187"/>
      <c r="GIR2500" s="187"/>
      <c r="GIS2500" s="204"/>
      <c r="GIT2500" s="272"/>
      <c r="GIU2500" s="207"/>
      <c r="GIV2500" s="238"/>
      <c r="GIW2500" s="207"/>
      <c r="GIX2500" s="207"/>
      <c r="GIY2500" s="187"/>
      <c r="GIZ2500" s="187"/>
      <c r="GJA2500" s="204"/>
      <c r="GJB2500" s="272"/>
      <c r="GJC2500" s="207"/>
      <c r="GJD2500" s="238"/>
      <c r="GJE2500" s="207"/>
      <c r="GJF2500" s="207"/>
      <c r="GJG2500" s="187"/>
      <c r="GJH2500" s="187"/>
      <c r="GJI2500" s="204"/>
      <c r="GJJ2500" s="272"/>
      <c r="GJK2500" s="207"/>
      <c r="GJL2500" s="238"/>
      <c r="GJM2500" s="207"/>
      <c r="GJN2500" s="207"/>
      <c r="GJO2500" s="187"/>
      <c r="GJP2500" s="187"/>
      <c r="GJQ2500" s="204"/>
      <c r="GJR2500" s="272"/>
      <c r="GJS2500" s="207"/>
      <c r="GJT2500" s="238"/>
      <c r="GJU2500" s="207"/>
      <c r="GJV2500" s="207"/>
      <c r="GJW2500" s="187"/>
      <c r="GJX2500" s="187"/>
      <c r="GJY2500" s="204"/>
      <c r="GJZ2500" s="272"/>
      <c r="GKA2500" s="207"/>
      <c r="GKB2500" s="238"/>
      <c r="GKC2500" s="207"/>
      <c r="GKD2500" s="207"/>
      <c r="GKE2500" s="187"/>
      <c r="GKF2500" s="187"/>
      <c r="GKG2500" s="204"/>
      <c r="GKH2500" s="272"/>
      <c r="GKI2500" s="207"/>
      <c r="GKJ2500" s="238"/>
      <c r="GKK2500" s="207"/>
      <c r="GKL2500" s="207"/>
      <c r="GKM2500" s="187"/>
      <c r="GKN2500" s="187"/>
      <c r="GKO2500" s="204"/>
      <c r="GKP2500" s="272"/>
      <c r="GKQ2500" s="207"/>
      <c r="GKR2500" s="238"/>
      <c r="GKS2500" s="207"/>
      <c r="GKT2500" s="207"/>
      <c r="GKU2500" s="187"/>
      <c r="GKV2500" s="187"/>
      <c r="GKW2500" s="204"/>
      <c r="GKX2500" s="272"/>
      <c r="GKY2500" s="207"/>
      <c r="GKZ2500" s="238"/>
      <c r="GLA2500" s="207"/>
      <c r="GLB2500" s="207"/>
      <c r="GLC2500" s="187"/>
      <c r="GLD2500" s="187"/>
      <c r="GLE2500" s="204"/>
      <c r="GLF2500" s="272"/>
      <c r="GLG2500" s="207"/>
      <c r="GLH2500" s="238"/>
      <c r="GLI2500" s="207"/>
      <c r="GLJ2500" s="207"/>
      <c r="GLK2500" s="187"/>
      <c r="GLL2500" s="187"/>
      <c r="GLM2500" s="204"/>
      <c r="GLN2500" s="272"/>
      <c r="GLO2500" s="207"/>
      <c r="GLP2500" s="238"/>
      <c r="GLQ2500" s="207"/>
      <c r="GLR2500" s="207"/>
      <c r="GLS2500" s="187"/>
      <c r="GLT2500" s="187"/>
      <c r="GLU2500" s="204"/>
      <c r="GLV2500" s="272"/>
      <c r="GLW2500" s="207"/>
      <c r="GLX2500" s="238"/>
      <c r="GLY2500" s="207"/>
      <c r="GLZ2500" s="207"/>
      <c r="GMA2500" s="187"/>
      <c r="GMB2500" s="187"/>
      <c r="GMC2500" s="204"/>
      <c r="GMD2500" s="272"/>
      <c r="GME2500" s="207"/>
      <c r="GMF2500" s="238"/>
      <c r="GMG2500" s="207"/>
      <c r="GMH2500" s="207"/>
      <c r="GMI2500" s="187"/>
      <c r="GMJ2500" s="187"/>
      <c r="GMK2500" s="204"/>
      <c r="GML2500" s="272"/>
      <c r="GMM2500" s="207"/>
      <c r="GMN2500" s="238"/>
      <c r="GMO2500" s="207"/>
      <c r="GMP2500" s="207"/>
      <c r="GMQ2500" s="187"/>
      <c r="GMR2500" s="187"/>
      <c r="GMS2500" s="204"/>
      <c r="GMT2500" s="272"/>
      <c r="GMU2500" s="207"/>
      <c r="GMV2500" s="238"/>
      <c r="GMW2500" s="207"/>
      <c r="GMX2500" s="207"/>
      <c r="GMY2500" s="187"/>
      <c r="GMZ2500" s="187"/>
      <c r="GNA2500" s="204"/>
      <c r="GNB2500" s="272"/>
      <c r="GNC2500" s="207"/>
      <c r="GND2500" s="238"/>
      <c r="GNE2500" s="207"/>
      <c r="GNF2500" s="207"/>
      <c r="GNG2500" s="187"/>
      <c r="GNH2500" s="187"/>
      <c r="GNI2500" s="204"/>
      <c r="GNJ2500" s="272"/>
      <c r="GNK2500" s="207"/>
      <c r="GNL2500" s="238"/>
      <c r="GNM2500" s="207"/>
      <c r="GNN2500" s="207"/>
      <c r="GNO2500" s="187"/>
      <c r="GNP2500" s="187"/>
      <c r="GNQ2500" s="204"/>
      <c r="GNR2500" s="272"/>
      <c r="GNS2500" s="207"/>
      <c r="GNT2500" s="238"/>
      <c r="GNU2500" s="207"/>
      <c r="GNV2500" s="207"/>
      <c r="GNW2500" s="187"/>
      <c r="GNX2500" s="187"/>
      <c r="GNY2500" s="204"/>
      <c r="GNZ2500" s="272"/>
      <c r="GOA2500" s="207"/>
      <c r="GOB2500" s="238"/>
      <c r="GOC2500" s="207"/>
      <c r="GOD2500" s="207"/>
      <c r="GOE2500" s="187"/>
      <c r="GOF2500" s="187"/>
      <c r="GOG2500" s="204"/>
      <c r="GOH2500" s="272"/>
      <c r="GOI2500" s="207"/>
      <c r="GOJ2500" s="238"/>
      <c r="GOK2500" s="207"/>
      <c r="GOL2500" s="207"/>
      <c r="GOM2500" s="187"/>
      <c r="GON2500" s="187"/>
      <c r="GOO2500" s="204"/>
      <c r="GOP2500" s="272"/>
      <c r="GOQ2500" s="207"/>
      <c r="GOR2500" s="238"/>
      <c r="GOS2500" s="207"/>
      <c r="GOT2500" s="207"/>
      <c r="GOU2500" s="187"/>
      <c r="GOV2500" s="187"/>
      <c r="GOW2500" s="204"/>
      <c r="GOX2500" s="272"/>
      <c r="GOY2500" s="207"/>
      <c r="GOZ2500" s="238"/>
      <c r="GPA2500" s="207"/>
      <c r="GPB2500" s="207"/>
      <c r="GPC2500" s="187"/>
      <c r="GPD2500" s="187"/>
      <c r="GPE2500" s="204"/>
      <c r="GPF2500" s="272"/>
      <c r="GPG2500" s="207"/>
      <c r="GPH2500" s="238"/>
      <c r="GPI2500" s="207"/>
      <c r="GPJ2500" s="207"/>
      <c r="GPK2500" s="187"/>
      <c r="GPL2500" s="187"/>
      <c r="GPM2500" s="204"/>
      <c r="GPN2500" s="272"/>
      <c r="GPO2500" s="207"/>
      <c r="GPP2500" s="238"/>
      <c r="GPQ2500" s="207"/>
      <c r="GPR2500" s="207"/>
      <c r="GPS2500" s="187"/>
      <c r="GPT2500" s="187"/>
      <c r="GPU2500" s="204"/>
      <c r="GPV2500" s="272"/>
      <c r="GPW2500" s="207"/>
      <c r="GPX2500" s="238"/>
      <c r="GPY2500" s="207"/>
      <c r="GPZ2500" s="207"/>
      <c r="GQA2500" s="187"/>
      <c r="GQB2500" s="187"/>
      <c r="GQC2500" s="204"/>
      <c r="GQD2500" s="272"/>
      <c r="GQE2500" s="207"/>
      <c r="GQF2500" s="238"/>
      <c r="GQG2500" s="207"/>
      <c r="GQH2500" s="207"/>
      <c r="GQI2500" s="187"/>
      <c r="GQJ2500" s="187"/>
      <c r="GQK2500" s="204"/>
      <c r="GQL2500" s="272"/>
      <c r="GQM2500" s="207"/>
      <c r="GQN2500" s="238"/>
      <c r="GQO2500" s="207"/>
      <c r="GQP2500" s="207"/>
      <c r="GQQ2500" s="187"/>
      <c r="GQR2500" s="187"/>
      <c r="GQS2500" s="204"/>
      <c r="GQT2500" s="272"/>
      <c r="GQU2500" s="207"/>
      <c r="GQV2500" s="238"/>
      <c r="GQW2500" s="207"/>
      <c r="GQX2500" s="207"/>
      <c r="GQY2500" s="187"/>
      <c r="GQZ2500" s="187"/>
      <c r="GRA2500" s="204"/>
      <c r="GRB2500" s="272"/>
      <c r="GRC2500" s="207"/>
      <c r="GRD2500" s="238"/>
      <c r="GRE2500" s="207"/>
      <c r="GRF2500" s="207"/>
      <c r="GRG2500" s="187"/>
      <c r="GRH2500" s="187"/>
      <c r="GRI2500" s="204"/>
      <c r="GRJ2500" s="272"/>
      <c r="GRK2500" s="207"/>
      <c r="GRL2500" s="238"/>
      <c r="GRM2500" s="207"/>
      <c r="GRN2500" s="207"/>
      <c r="GRO2500" s="187"/>
      <c r="GRP2500" s="187"/>
      <c r="GRQ2500" s="204"/>
      <c r="GRR2500" s="272"/>
      <c r="GRS2500" s="207"/>
      <c r="GRT2500" s="238"/>
      <c r="GRU2500" s="207"/>
      <c r="GRV2500" s="207"/>
      <c r="GRW2500" s="187"/>
      <c r="GRX2500" s="187"/>
      <c r="GRY2500" s="204"/>
      <c r="GRZ2500" s="272"/>
      <c r="GSA2500" s="207"/>
      <c r="GSB2500" s="238"/>
      <c r="GSC2500" s="207"/>
      <c r="GSD2500" s="207"/>
      <c r="GSE2500" s="187"/>
      <c r="GSF2500" s="187"/>
      <c r="GSG2500" s="204"/>
      <c r="GSH2500" s="272"/>
      <c r="GSI2500" s="207"/>
      <c r="GSJ2500" s="238"/>
      <c r="GSK2500" s="207"/>
      <c r="GSL2500" s="207"/>
      <c r="GSM2500" s="187"/>
      <c r="GSN2500" s="187"/>
      <c r="GSO2500" s="204"/>
      <c r="GSP2500" s="272"/>
      <c r="GSQ2500" s="207"/>
      <c r="GSR2500" s="238"/>
      <c r="GSS2500" s="207"/>
      <c r="GST2500" s="207"/>
      <c r="GSU2500" s="187"/>
      <c r="GSV2500" s="187"/>
      <c r="GSW2500" s="204"/>
      <c r="GSX2500" s="272"/>
      <c r="GSY2500" s="207"/>
      <c r="GSZ2500" s="238"/>
      <c r="GTA2500" s="207"/>
      <c r="GTB2500" s="207"/>
      <c r="GTC2500" s="187"/>
      <c r="GTD2500" s="187"/>
      <c r="GTE2500" s="204"/>
      <c r="GTF2500" s="272"/>
      <c r="GTG2500" s="207"/>
      <c r="GTH2500" s="238"/>
      <c r="GTI2500" s="207"/>
      <c r="GTJ2500" s="207"/>
      <c r="GTK2500" s="187"/>
      <c r="GTL2500" s="187"/>
      <c r="GTM2500" s="204"/>
      <c r="GTN2500" s="272"/>
      <c r="GTO2500" s="207"/>
      <c r="GTP2500" s="238"/>
      <c r="GTQ2500" s="207"/>
      <c r="GTR2500" s="207"/>
      <c r="GTS2500" s="187"/>
      <c r="GTT2500" s="187"/>
      <c r="GTU2500" s="204"/>
      <c r="GTV2500" s="272"/>
      <c r="GTW2500" s="207"/>
      <c r="GTX2500" s="238"/>
      <c r="GTY2500" s="207"/>
      <c r="GTZ2500" s="207"/>
      <c r="GUA2500" s="187"/>
      <c r="GUB2500" s="187"/>
      <c r="GUC2500" s="204"/>
      <c r="GUD2500" s="272"/>
      <c r="GUE2500" s="207"/>
      <c r="GUF2500" s="238"/>
      <c r="GUG2500" s="207"/>
      <c r="GUH2500" s="207"/>
      <c r="GUI2500" s="187"/>
      <c r="GUJ2500" s="187"/>
      <c r="GUK2500" s="204"/>
      <c r="GUL2500" s="272"/>
      <c r="GUM2500" s="207"/>
      <c r="GUN2500" s="238"/>
      <c r="GUO2500" s="207"/>
      <c r="GUP2500" s="207"/>
      <c r="GUQ2500" s="187"/>
      <c r="GUR2500" s="187"/>
      <c r="GUS2500" s="204"/>
      <c r="GUT2500" s="272"/>
      <c r="GUU2500" s="207"/>
      <c r="GUV2500" s="238"/>
      <c r="GUW2500" s="207"/>
      <c r="GUX2500" s="207"/>
      <c r="GUY2500" s="187"/>
      <c r="GUZ2500" s="187"/>
      <c r="GVA2500" s="204"/>
      <c r="GVB2500" s="272"/>
      <c r="GVC2500" s="207"/>
      <c r="GVD2500" s="238"/>
      <c r="GVE2500" s="207"/>
      <c r="GVF2500" s="207"/>
      <c r="GVG2500" s="187"/>
      <c r="GVH2500" s="187"/>
      <c r="GVI2500" s="204"/>
      <c r="GVJ2500" s="272"/>
      <c r="GVK2500" s="207"/>
      <c r="GVL2500" s="238"/>
      <c r="GVM2500" s="207"/>
      <c r="GVN2500" s="207"/>
      <c r="GVO2500" s="187"/>
      <c r="GVP2500" s="187"/>
      <c r="GVQ2500" s="204"/>
      <c r="GVR2500" s="272"/>
      <c r="GVS2500" s="207"/>
      <c r="GVT2500" s="238"/>
      <c r="GVU2500" s="207"/>
      <c r="GVV2500" s="207"/>
      <c r="GVW2500" s="187"/>
      <c r="GVX2500" s="187"/>
      <c r="GVY2500" s="204"/>
      <c r="GVZ2500" s="272"/>
      <c r="GWA2500" s="207"/>
      <c r="GWB2500" s="238"/>
      <c r="GWC2500" s="207"/>
      <c r="GWD2500" s="207"/>
      <c r="GWE2500" s="187"/>
      <c r="GWF2500" s="187"/>
      <c r="GWG2500" s="204"/>
      <c r="GWH2500" s="272"/>
      <c r="GWI2500" s="207"/>
      <c r="GWJ2500" s="238"/>
      <c r="GWK2500" s="207"/>
      <c r="GWL2500" s="207"/>
      <c r="GWM2500" s="187"/>
      <c r="GWN2500" s="187"/>
      <c r="GWO2500" s="204"/>
      <c r="GWP2500" s="272"/>
      <c r="GWQ2500" s="207"/>
      <c r="GWR2500" s="238"/>
      <c r="GWS2500" s="207"/>
      <c r="GWT2500" s="207"/>
      <c r="GWU2500" s="187"/>
      <c r="GWV2500" s="187"/>
      <c r="GWW2500" s="204"/>
      <c r="GWX2500" s="272"/>
      <c r="GWY2500" s="207"/>
      <c r="GWZ2500" s="238"/>
      <c r="GXA2500" s="207"/>
      <c r="GXB2500" s="207"/>
      <c r="GXC2500" s="187"/>
      <c r="GXD2500" s="187"/>
      <c r="GXE2500" s="204"/>
      <c r="GXF2500" s="272"/>
      <c r="GXG2500" s="207"/>
      <c r="GXH2500" s="238"/>
      <c r="GXI2500" s="207"/>
      <c r="GXJ2500" s="207"/>
      <c r="GXK2500" s="187"/>
      <c r="GXL2500" s="187"/>
      <c r="GXM2500" s="204"/>
      <c r="GXN2500" s="272"/>
      <c r="GXO2500" s="207"/>
      <c r="GXP2500" s="238"/>
      <c r="GXQ2500" s="207"/>
      <c r="GXR2500" s="207"/>
      <c r="GXS2500" s="187"/>
      <c r="GXT2500" s="187"/>
      <c r="GXU2500" s="204"/>
      <c r="GXV2500" s="272"/>
      <c r="GXW2500" s="207"/>
      <c r="GXX2500" s="238"/>
      <c r="GXY2500" s="207"/>
      <c r="GXZ2500" s="207"/>
      <c r="GYA2500" s="187"/>
      <c r="GYB2500" s="187"/>
      <c r="GYC2500" s="204"/>
      <c r="GYD2500" s="272"/>
      <c r="GYE2500" s="207"/>
      <c r="GYF2500" s="238"/>
      <c r="GYG2500" s="207"/>
      <c r="GYH2500" s="207"/>
      <c r="GYI2500" s="187"/>
      <c r="GYJ2500" s="187"/>
      <c r="GYK2500" s="204"/>
      <c r="GYL2500" s="272"/>
      <c r="GYM2500" s="207"/>
      <c r="GYN2500" s="238"/>
      <c r="GYO2500" s="207"/>
      <c r="GYP2500" s="207"/>
      <c r="GYQ2500" s="187"/>
      <c r="GYR2500" s="187"/>
      <c r="GYS2500" s="204"/>
      <c r="GYT2500" s="272"/>
      <c r="GYU2500" s="207"/>
      <c r="GYV2500" s="238"/>
      <c r="GYW2500" s="207"/>
      <c r="GYX2500" s="207"/>
      <c r="GYY2500" s="187"/>
      <c r="GYZ2500" s="187"/>
      <c r="GZA2500" s="204"/>
      <c r="GZB2500" s="272"/>
      <c r="GZC2500" s="207"/>
      <c r="GZD2500" s="238"/>
      <c r="GZE2500" s="207"/>
      <c r="GZF2500" s="207"/>
      <c r="GZG2500" s="187"/>
      <c r="GZH2500" s="187"/>
      <c r="GZI2500" s="204"/>
      <c r="GZJ2500" s="272"/>
      <c r="GZK2500" s="207"/>
      <c r="GZL2500" s="238"/>
      <c r="GZM2500" s="207"/>
      <c r="GZN2500" s="207"/>
      <c r="GZO2500" s="187"/>
      <c r="GZP2500" s="187"/>
      <c r="GZQ2500" s="204"/>
      <c r="GZR2500" s="272"/>
      <c r="GZS2500" s="207"/>
      <c r="GZT2500" s="238"/>
      <c r="GZU2500" s="207"/>
      <c r="GZV2500" s="207"/>
      <c r="GZW2500" s="187"/>
      <c r="GZX2500" s="187"/>
      <c r="GZY2500" s="204"/>
      <c r="GZZ2500" s="272"/>
      <c r="HAA2500" s="207"/>
      <c r="HAB2500" s="238"/>
      <c r="HAC2500" s="207"/>
      <c r="HAD2500" s="207"/>
      <c r="HAE2500" s="187"/>
      <c r="HAF2500" s="187"/>
      <c r="HAG2500" s="204"/>
      <c r="HAH2500" s="272"/>
      <c r="HAI2500" s="207"/>
      <c r="HAJ2500" s="238"/>
      <c r="HAK2500" s="207"/>
      <c r="HAL2500" s="207"/>
      <c r="HAM2500" s="187"/>
      <c r="HAN2500" s="187"/>
      <c r="HAO2500" s="204"/>
      <c r="HAP2500" s="272"/>
      <c r="HAQ2500" s="207"/>
      <c r="HAR2500" s="238"/>
      <c r="HAS2500" s="207"/>
      <c r="HAT2500" s="207"/>
      <c r="HAU2500" s="187"/>
      <c r="HAV2500" s="187"/>
      <c r="HAW2500" s="204"/>
      <c r="HAX2500" s="272"/>
      <c r="HAY2500" s="207"/>
      <c r="HAZ2500" s="238"/>
      <c r="HBA2500" s="207"/>
      <c r="HBB2500" s="207"/>
      <c r="HBC2500" s="187"/>
      <c r="HBD2500" s="187"/>
      <c r="HBE2500" s="204"/>
      <c r="HBF2500" s="272"/>
      <c r="HBG2500" s="207"/>
      <c r="HBH2500" s="238"/>
      <c r="HBI2500" s="207"/>
      <c r="HBJ2500" s="207"/>
      <c r="HBK2500" s="187"/>
      <c r="HBL2500" s="187"/>
      <c r="HBM2500" s="204"/>
      <c r="HBN2500" s="272"/>
      <c r="HBO2500" s="207"/>
      <c r="HBP2500" s="238"/>
      <c r="HBQ2500" s="207"/>
      <c r="HBR2500" s="207"/>
      <c r="HBS2500" s="187"/>
      <c r="HBT2500" s="187"/>
      <c r="HBU2500" s="204"/>
      <c r="HBV2500" s="272"/>
      <c r="HBW2500" s="207"/>
      <c r="HBX2500" s="238"/>
      <c r="HBY2500" s="207"/>
      <c r="HBZ2500" s="207"/>
      <c r="HCA2500" s="187"/>
      <c r="HCB2500" s="187"/>
      <c r="HCC2500" s="204"/>
      <c r="HCD2500" s="272"/>
      <c r="HCE2500" s="207"/>
      <c r="HCF2500" s="238"/>
      <c r="HCG2500" s="207"/>
      <c r="HCH2500" s="207"/>
      <c r="HCI2500" s="187"/>
      <c r="HCJ2500" s="187"/>
      <c r="HCK2500" s="204"/>
      <c r="HCL2500" s="272"/>
      <c r="HCM2500" s="207"/>
      <c r="HCN2500" s="238"/>
      <c r="HCO2500" s="207"/>
      <c r="HCP2500" s="207"/>
      <c r="HCQ2500" s="187"/>
      <c r="HCR2500" s="187"/>
      <c r="HCS2500" s="204"/>
      <c r="HCT2500" s="272"/>
      <c r="HCU2500" s="207"/>
      <c r="HCV2500" s="238"/>
      <c r="HCW2500" s="207"/>
      <c r="HCX2500" s="207"/>
      <c r="HCY2500" s="187"/>
      <c r="HCZ2500" s="187"/>
      <c r="HDA2500" s="204"/>
      <c r="HDB2500" s="272"/>
      <c r="HDC2500" s="207"/>
      <c r="HDD2500" s="238"/>
      <c r="HDE2500" s="207"/>
      <c r="HDF2500" s="207"/>
      <c r="HDG2500" s="187"/>
      <c r="HDH2500" s="187"/>
      <c r="HDI2500" s="204"/>
      <c r="HDJ2500" s="272"/>
      <c r="HDK2500" s="207"/>
      <c r="HDL2500" s="238"/>
      <c r="HDM2500" s="207"/>
      <c r="HDN2500" s="207"/>
      <c r="HDO2500" s="187"/>
      <c r="HDP2500" s="187"/>
      <c r="HDQ2500" s="204"/>
      <c r="HDR2500" s="272"/>
      <c r="HDS2500" s="207"/>
      <c r="HDT2500" s="238"/>
      <c r="HDU2500" s="207"/>
      <c r="HDV2500" s="207"/>
      <c r="HDW2500" s="187"/>
      <c r="HDX2500" s="187"/>
      <c r="HDY2500" s="204"/>
      <c r="HDZ2500" s="272"/>
      <c r="HEA2500" s="207"/>
      <c r="HEB2500" s="238"/>
      <c r="HEC2500" s="207"/>
      <c r="HED2500" s="207"/>
      <c r="HEE2500" s="187"/>
      <c r="HEF2500" s="187"/>
      <c r="HEG2500" s="204"/>
      <c r="HEH2500" s="272"/>
      <c r="HEI2500" s="207"/>
      <c r="HEJ2500" s="238"/>
      <c r="HEK2500" s="207"/>
      <c r="HEL2500" s="207"/>
      <c r="HEM2500" s="187"/>
      <c r="HEN2500" s="187"/>
      <c r="HEO2500" s="204"/>
      <c r="HEP2500" s="272"/>
      <c r="HEQ2500" s="207"/>
      <c r="HER2500" s="238"/>
      <c r="HES2500" s="207"/>
      <c r="HET2500" s="207"/>
      <c r="HEU2500" s="187"/>
      <c r="HEV2500" s="187"/>
      <c r="HEW2500" s="204"/>
      <c r="HEX2500" s="272"/>
      <c r="HEY2500" s="207"/>
      <c r="HEZ2500" s="238"/>
      <c r="HFA2500" s="207"/>
      <c r="HFB2500" s="207"/>
      <c r="HFC2500" s="187"/>
      <c r="HFD2500" s="187"/>
      <c r="HFE2500" s="204"/>
      <c r="HFF2500" s="272"/>
      <c r="HFG2500" s="207"/>
      <c r="HFH2500" s="238"/>
      <c r="HFI2500" s="207"/>
      <c r="HFJ2500" s="207"/>
      <c r="HFK2500" s="187"/>
      <c r="HFL2500" s="187"/>
      <c r="HFM2500" s="204"/>
      <c r="HFN2500" s="272"/>
      <c r="HFO2500" s="207"/>
      <c r="HFP2500" s="238"/>
      <c r="HFQ2500" s="207"/>
      <c r="HFR2500" s="207"/>
      <c r="HFS2500" s="187"/>
      <c r="HFT2500" s="187"/>
      <c r="HFU2500" s="204"/>
      <c r="HFV2500" s="272"/>
      <c r="HFW2500" s="207"/>
      <c r="HFX2500" s="238"/>
      <c r="HFY2500" s="207"/>
      <c r="HFZ2500" s="207"/>
      <c r="HGA2500" s="187"/>
      <c r="HGB2500" s="187"/>
      <c r="HGC2500" s="204"/>
      <c r="HGD2500" s="272"/>
      <c r="HGE2500" s="207"/>
      <c r="HGF2500" s="238"/>
      <c r="HGG2500" s="207"/>
      <c r="HGH2500" s="207"/>
      <c r="HGI2500" s="187"/>
      <c r="HGJ2500" s="187"/>
      <c r="HGK2500" s="204"/>
      <c r="HGL2500" s="272"/>
      <c r="HGM2500" s="207"/>
      <c r="HGN2500" s="238"/>
      <c r="HGO2500" s="207"/>
      <c r="HGP2500" s="207"/>
      <c r="HGQ2500" s="187"/>
      <c r="HGR2500" s="187"/>
      <c r="HGS2500" s="204"/>
      <c r="HGT2500" s="272"/>
      <c r="HGU2500" s="207"/>
      <c r="HGV2500" s="238"/>
      <c r="HGW2500" s="207"/>
      <c r="HGX2500" s="207"/>
      <c r="HGY2500" s="187"/>
      <c r="HGZ2500" s="187"/>
      <c r="HHA2500" s="204"/>
      <c r="HHB2500" s="272"/>
      <c r="HHC2500" s="207"/>
      <c r="HHD2500" s="238"/>
      <c r="HHE2500" s="207"/>
      <c r="HHF2500" s="207"/>
      <c r="HHG2500" s="187"/>
      <c r="HHH2500" s="187"/>
      <c r="HHI2500" s="204"/>
      <c r="HHJ2500" s="272"/>
      <c r="HHK2500" s="207"/>
      <c r="HHL2500" s="238"/>
      <c r="HHM2500" s="207"/>
      <c r="HHN2500" s="207"/>
      <c r="HHO2500" s="187"/>
      <c r="HHP2500" s="187"/>
      <c r="HHQ2500" s="204"/>
      <c r="HHR2500" s="272"/>
      <c r="HHS2500" s="207"/>
      <c r="HHT2500" s="238"/>
      <c r="HHU2500" s="207"/>
      <c r="HHV2500" s="207"/>
      <c r="HHW2500" s="187"/>
      <c r="HHX2500" s="187"/>
      <c r="HHY2500" s="204"/>
      <c r="HHZ2500" s="272"/>
      <c r="HIA2500" s="207"/>
      <c r="HIB2500" s="238"/>
      <c r="HIC2500" s="207"/>
      <c r="HID2500" s="207"/>
      <c r="HIE2500" s="187"/>
      <c r="HIF2500" s="187"/>
      <c r="HIG2500" s="204"/>
      <c r="HIH2500" s="272"/>
      <c r="HII2500" s="207"/>
      <c r="HIJ2500" s="238"/>
      <c r="HIK2500" s="207"/>
      <c r="HIL2500" s="207"/>
      <c r="HIM2500" s="187"/>
      <c r="HIN2500" s="187"/>
      <c r="HIO2500" s="204"/>
      <c r="HIP2500" s="272"/>
      <c r="HIQ2500" s="207"/>
      <c r="HIR2500" s="238"/>
      <c r="HIS2500" s="207"/>
      <c r="HIT2500" s="207"/>
      <c r="HIU2500" s="187"/>
      <c r="HIV2500" s="187"/>
      <c r="HIW2500" s="204"/>
      <c r="HIX2500" s="272"/>
      <c r="HIY2500" s="207"/>
      <c r="HIZ2500" s="238"/>
      <c r="HJA2500" s="207"/>
      <c r="HJB2500" s="207"/>
      <c r="HJC2500" s="187"/>
      <c r="HJD2500" s="187"/>
      <c r="HJE2500" s="204"/>
      <c r="HJF2500" s="272"/>
      <c r="HJG2500" s="207"/>
      <c r="HJH2500" s="238"/>
      <c r="HJI2500" s="207"/>
      <c r="HJJ2500" s="207"/>
      <c r="HJK2500" s="187"/>
      <c r="HJL2500" s="187"/>
      <c r="HJM2500" s="204"/>
      <c r="HJN2500" s="272"/>
      <c r="HJO2500" s="207"/>
      <c r="HJP2500" s="238"/>
      <c r="HJQ2500" s="207"/>
      <c r="HJR2500" s="207"/>
      <c r="HJS2500" s="187"/>
      <c r="HJT2500" s="187"/>
      <c r="HJU2500" s="204"/>
      <c r="HJV2500" s="272"/>
      <c r="HJW2500" s="207"/>
      <c r="HJX2500" s="238"/>
      <c r="HJY2500" s="207"/>
      <c r="HJZ2500" s="207"/>
      <c r="HKA2500" s="187"/>
      <c r="HKB2500" s="187"/>
      <c r="HKC2500" s="204"/>
      <c r="HKD2500" s="272"/>
      <c r="HKE2500" s="207"/>
      <c r="HKF2500" s="238"/>
      <c r="HKG2500" s="207"/>
      <c r="HKH2500" s="207"/>
      <c r="HKI2500" s="187"/>
      <c r="HKJ2500" s="187"/>
      <c r="HKK2500" s="204"/>
      <c r="HKL2500" s="272"/>
      <c r="HKM2500" s="207"/>
      <c r="HKN2500" s="238"/>
      <c r="HKO2500" s="207"/>
      <c r="HKP2500" s="207"/>
      <c r="HKQ2500" s="187"/>
      <c r="HKR2500" s="187"/>
      <c r="HKS2500" s="204"/>
      <c r="HKT2500" s="272"/>
      <c r="HKU2500" s="207"/>
      <c r="HKV2500" s="238"/>
      <c r="HKW2500" s="207"/>
      <c r="HKX2500" s="207"/>
      <c r="HKY2500" s="187"/>
      <c r="HKZ2500" s="187"/>
      <c r="HLA2500" s="204"/>
      <c r="HLB2500" s="272"/>
      <c r="HLC2500" s="207"/>
      <c r="HLD2500" s="238"/>
      <c r="HLE2500" s="207"/>
      <c r="HLF2500" s="207"/>
      <c r="HLG2500" s="187"/>
      <c r="HLH2500" s="187"/>
      <c r="HLI2500" s="204"/>
      <c r="HLJ2500" s="272"/>
      <c r="HLK2500" s="207"/>
      <c r="HLL2500" s="238"/>
      <c r="HLM2500" s="207"/>
      <c r="HLN2500" s="207"/>
      <c r="HLO2500" s="187"/>
      <c r="HLP2500" s="187"/>
      <c r="HLQ2500" s="204"/>
      <c r="HLR2500" s="272"/>
      <c r="HLS2500" s="207"/>
      <c r="HLT2500" s="238"/>
      <c r="HLU2500" s="207"/>
      <c r="HLV2500" s="207"/>
      <c r="HLW2500" s="187"/>
      <c r="HLX2500" s="187"/>
      <c r="HLY2500" s="204"/>
      <c r="HLZ2500" s="272"/>
      <c r="HMA2500" s="207"/>
      <c r="HMB2500" s="238"/>
      <c r="HMC2500" s="207"/>
      <c r="HMD2500" s="207"/>
      <c r="HME2500" s="187"/>
      <c r="HMF2500" s="187"/>
      <c r="HMG2500" s="204"/>
      <c r="HMH2500" s="272"/>
      <c r="HMI2500" s="207"/>
      <c r="HMJ2500" s="238"/>
      <c r="HMK2500" s="207"/>
      <c r="HML2500" s="207"/>
      <c r="HMM2500" s="187"/>
      <c r="HMN2500" s="187"/>
      <c r="HMO2500" s="204"/>
      <c r="HMP2500" s="272"/>
      <c r="HMQ2500" s="207"/>
      <c r="HMR2500" s="238"/>
      <c r="HMS2500" s="207"/>
      <c r="HMT2500" s="207"/>
      <c r="HMU2500" s="187"/>
      <c r="HMV2500" s="187"/>
      <c r="HMW2500" s="204"/>
      <c r="HMX2500" s="272"/>
      <c r="HMY2500" s="207"/>
      <c r="HMZ2500" s="238"/>
      <c r="HNA2500" s="207"/>
      <c r="HNB2500" s="207"/>
      <c r="HNC2500" s="187"/>
      <c r="HND2500" s="187"/>
      <c r="HNE2500" s="204"/>
      <c r="HNF2500" s="272"/>
      <c r="HNG2500" s="207"/>
      <c r="HNH2500" s="238"/>
      <c r="HNI2500" s="207"/>
      <c r="HNJ2500" s="207"/>
      <c r="HNK2500" s="187"/>
      <c r="HNL2500" s="187"/>
      <c r="HNM2500" s="204"/>
      <c r="HNN2500" s="272"/>
      <c r="HNO2500" s="207"/>
      <c r="HNP2500" s="238"/>
      <c r="HNQ2500" s="207"/>
      <c r="HNR2500" s="207"/>
      <c r="HNS2500" s="187"/>
      <c r="HNT2500" s="187"/>
      <c r="HNU2500" s="204"/>
      <c r="HNV2500" s="272"/>
      <c r="HNW2500" s="207"/>
      <c r="HNX2500" s="238"/>
      <c r="HNY2500" s="207"/>
      <c r="HNZ2500" s="207"/>
      <c r="HOA2500" s="187"/>
      <c r="HOB2500" s="187"/>
      <c r="HOC2500" s="204"/>
      <c r="HOD2500" s="272"/>
      <c r="HOE2500" s="207"/>
      <c r="HOF2500" s="238"/>
      <c r="HOG2500" s="207"/>
      <c r="HOH2500" s="207"/>
      <c r="HOI2500" s="187"/>
      <c r="HOJ2500" s="187"/>
      <c r="HOK2500" s="204"/>
      <c r="HOL2500" s="272"/>
      <c r="HOM2500" s="207"/>
      <c r="HON2500" s="238"/>
      <c r="HOO2500" s="207"/>
      <c r="HOP2500" s="207"/>
      <c r="HOQ2500" s="187"/>
      <c r="HOR2500" s="187"/>
      <c r="HOS2500" s="204"/>
      <c r="HOT2500" s="272"/>
      <c r="HOU2500" s="207"/>
      <c r="HOV2500" s="238"/>
      <c r="HOW2500" s="207"/>
      <c r="HOX2500" s="207"/>
      <c r="HOY2500" s="187"/>
      <c r="HOZ2500" s="187"/>
      <c r="HPA2500" s="204"/>
      <c r="HPB2500" s="272"/>
      <c r="HPC2500" s="207"/>
      <c r="HPD2500" s="238"/>
      <c r="HPE2500" s="207"/>
      <c r="HPF2500" s="207"/>
      <c r="HPG2500" s="187"/>
      <c r="HPH2500" s="187"/>
      <c r="HPI2500" s="204"/>
      <c r="HPJ2500" s="272"/>
      <c r="HPK2500" s="207"/>
      <c r="HPL2500" s="238"/>
      <c r="HPM2500" s="207"/>
      <c r="HPN2500" s="207"/>
      <c r="HPO2500" s="187"/>
      <c r="HPP2500" s="187"/>
      <c r="HPQ2500" s="204"/>
      <c r="HPR2500" s="272"/>
      <c r="HPS2500" s="207"/>
      <c r="HPT2500" s="238"/>
      <c r="HPU2500" s="207"/>
      <c r="HPV2500" s="207"/>
      <c r="HPW2500" s="187"/>
      <c r="HPX2500" s="187"/>
      <c r="HPY2500" s="204"/>
      <c r="HPZ2500" s="272"/>
      <c r="HQA2500" s="207"/>
      <c r="HQB2500" s="238"/>
      <c r="HQC2500" s="207"/>
      <c r="HQD2500" s="207"/>
      <c r="HQE2500" s="187"/>
      <c r="HQF2500" s="187"/>
      <c r="HQG2500" s="204"/>
      <c r="HQH2500" s="272"/>
      <c r="HQI2500" s="207"/>
      <c r="HQJ2500" s="238"/>
      <c r="HQK2500" s="207"/>
      <c r="HQL2500" s="207"/>
      <c r="HQM2500" s="187"/>
      <c r="HQN2500" s="187"/>
      <c r="HQO2500" s="204"/>
      <c r="HQP2500" s="272"/>
      <c r="HQQ2500" s="207"/>
      <c r="HQR2500" s="238"/>
      <c r="HQS2500" s="207"/>
      <c r="HQT2500" s="207"/>
      <c r="HQU2500" s="187"/>
      <c r="HQV2500" s="187"/>
      <c r="HQW2500" s="204"/>
      <c r="HQX2500" s="272"/>
      <c r="HQY2500" s="207"/>
      <c r="HQZ2500" s="238"/>
      <c r="HRA2500" s="207"/>
      <c r="HRB2500" s="207"/>
      <c r="HRC2500" s="187"/>
      <c r="HRD2500" s="187"/>
      <c r="HRE2500" s="204"/>
      <c r="HRF2500" s="272"/>
      <c r="HRG2500" s="207"/>
      <c r="HRH2500" s="238"/>
      <c r="HRI2500" s="207"/>
      <c r="HRJ2500" s="207"/>
      <c r="HRK2500" s="187"/>
      <c r="HRL2500" s="187"/>
      <c r="HRM2500" s="204"/>
      <c r="HRN2500" s="272"/>
      <c r="HRO2500" s="207"/>
      <c r="HRP2500" s="238"/>
      <c r="HRQ2500" s="207"/>
      <c r="HRR2500" s="207"/>
      <c r="HRS2500" s="187"/>
      <c r="HRT2500" s="187"/>
      <c r="HRU2500" s="204"/>
      <c r="HRV2500" s="272"/>
      <c r="HRW2500" s="207"/>
      <c r="HRX2500" s="238"/>
      <c r="HRY2500" s="207"/>
      <c r="HRZ2500" s="207"/>
      <c r="HSA2500" s="187"/>
      <c r="HSB2500" s="187"/>
      <c r="HSC2500" s="204"/>
      <c r="HSD2500" s="272"/>
      <c r="HSE2500" s="207"/>
      <c r="HSF2500" s="238"/>
      <c r="HSG2500" s="207"/>
      <c r="HSH2500" s="207"/>
      <c r="HSI2500" s="187"/>
      <c r="HSJ2500" s="187"/>
      <c r="HSK2500" s="204"/>
      <c r="HSL2500" s="272"/>
      <c r="HSM2500" s="207"/>
      <c r="HSN2500" s="238"/>
      <c r="HSO2500" s="207"/>
      <c r="HSP2500" s="207"/>
      <c r="HSQ2500" s="187"/>
      <c r="HSR2500" s="187"/>
      <c r="HSS2500" s="204"/>
      <c r="HST2500" s="272"/>
      <c r="HSU2500" s="207"/>
      <c r="HSV2500" s="238"/>
      <c r="HSW2500" s="207"/>
      <c r="HSX2500" s="207"/>
      <c r="HSY2500" s="187"/>
      <c r="HSZ2500" s="187"/>
      <c r="HTA2500" s="204"/>
      <c r="HTB2500" s="272"/>
      <c r="HTC2500" s="207"/>
      <c r="HTD2500" s="238"/>
      <c r="HTE2500" s="207"/>
      <c r="HTF2500" s="207"/>
      <c r="HTG2500" s="187"/>
      <c r="HTH2500" s="187"/>
      <c r="HTI2500" s="204"/>
      <c r="HTJ2500" s="272"/>
      <c r="HTK2500" s="207"/>
      <c r="HTL2500" s="238"/>
      <c r="HTM2500" s="207"/>
      <c r="HTN2500" s="207"/>
      <c r="HTO2500" s="187"/>
      <c r="HTP2500" s="187"/>
      <c r="HTQ2500" s="204"/>
      <c r="HTR2500" s="272"/>
      <c r="HTS2500" s="207"/>
      <c r="HTT2500" s="238"/>
      <c r="HTU2500" s="207"/>
      <c r="HTV2500" s="207"/>
      <c r="HTW2500" s="187"/>
      <c r="HTX2500" s="187"/>
      <c r="HTY2500" s="204"/>
      <c r="HTZ2500" s="272"/>
      <c r="HUA2500" s="207"/>
      <c r="HUB2500" s="238"/>
      <c r="HUC2500" s="207"/>
      <c r="HUD2500" s="207"/>
      <c r="HUE2500" s="187"/>
      <c r="HUF2500" s="187"/>
      <c r="HUG2500" s="204"/>
      <c r="HUH2500" s="272"/>
      <c r="HUI2500" s="207"/>
      <c r="HUJ2500" s="238"/>
      <c r="HUK2500" s="207"/>
      <c r="HUL2500" s="207"/>
      <c r="HUM2500" s="187"/>
      <c r="HUN2500" s="187"/>
      <c r="HUO2500" s="204"/>
      <c r="HUP2500" s="272"/>
      <c r="HUQ2500" s="207"/>
      <c r="HUR2500" s="238"/>
      <c r="HUS2500" s="207"/>
      <c r="HUT2500" s="207"/>
      <c r="HUU2500" s="187"/>
      <c r="HUV2500" s="187"/>
      <c r="HUW2500" s="204"/>
      <c r="HUX2500" s="272"/>
      <c r="HUY2500" s="207"/>
      <c r="HUZ2500" s="238"/>
      <c r="HVA2500" s="207"/>
      <c r="HVB2500" s="207"/>
      <c r="HVC2500" s="187"/>
      <c r="HVD2500" s="187"/>
      <c r="HVE2500" s="204"/>
      <c r="HVF2500" s="272"/>
      <c r="HVG2500" s="207"/>
      <c r="HVH2500" s="238"/>
      <c r="HVI2500" s="207"/>
      <c r="HVJ2500" s="207"/>
      <c r="HVK2500" s="187"/>
      <c r="HVL2500" s="187"/>
      <c r="HVM2500" s="204"/>
      <c r="HVN2500" s="272"/>
      <c r="HVO2500" s="207"/>
      <c r="HVP2500" s="238"/>
      <c r="HVQ2500" s="207"/>
      <c r="HVR2500" s="207"/>
      <c r="HVS2500" s="187"/>
      <c r="HVT2500" s="187"/>
      <c r="HVU2500" s="204"/>
      <c r="HVV2500" s="272"/>
      <c r="HVW2500" s="207"/>
      <c r="HVX2500" s="238"/>
      <c r="HVY2500" s="207"/>
      <c r="HVZ2500" s="207"/>
      <c r="HWA2500" s="187"/>
      <c r="HWB2500" s="187"/>
      <c r="HWC2500" s="204"/>
      <c r="HWD2500" s="272"/>
      <c r="HWE2500" s="207"/>
      <c r="HWF2500" s="238"/>
      <c r="HWG2500" s="207"/>
      <c r="HWH2500" s="207"/>
      <c r="HWI2500" s="187"/>
      <c r="HWJ2500" s="187"/>
      <c r="HWK2500" s="204"/>
      <c r="HWL2500" s="272"/>
      <c r="HWM2500" s="207"/>
      <c r="HWN2500" s="238"/>
      <c r="HWO2500" s="207"/>
      <c r="HWP2500" s="207"/>
      <c r="HWQ2500" s="187"/>
      <c r="HWR2500" s="187"/>
      <c r="HWS2500" s="204"/>
      <c r="HWT2500" s="272"/>
      <c r="HWU2500" s="207"/>
      <c r="HWV2500" s="238"/>
      <c r="HWW2500" s="207"/>
      <c r="HWX2500" s="207"/>
      <c r="HWY2500" s="187"/>
      <c r="HWZ2500" s="187"/>
      <c r="HXA2500" s="204"/>
      <c r="HXB2500" s="272"/>
      <c r="HXC2500" s="207"/>
      <c r="HXD2500" s="238"/>
      <c r="HXE2500" s="207"/>
      <c r="HXF2500" s="207"/>
      <c r="HXG2500" s="187"/>
      <c r="HXH2500" s="187"/>
      <c r="HXI2500" s="204"/>
      <c r="HXJ2500" s="272"/>
      <c r="HXK2500" s="207"/>
      <c r="HXL2500" s="238"/>
      <c r="HXM2500" s="207"/>
      <c r="HXN2500" s="207"/>
      <c r="HXO2500" s="187"/>
      <c r="HXP2500" s="187"/>
      <c r="HXQ2500" s="204"/>
      <c r="HXR2500" s="272"/>
      <c r="HXS2500" s="207"/>
      <c r="HXT2500" s="238"/>
      <c r="HXU2500" s="207"/>
      <c r="HXV2500" s="207"/>
      <c r="HXW2500" s="187"/>
      <c r="HXX2500" s="187"/>
      <c r="HXY2500" s="204"/>
      <c r="HXZ2500" s="272"/>
      <c r="HYA2500" s="207"/>
      <c r="HYB2500" s="238"/>
      <c r="HYC2500" s="207"/>
      <c r="HYD2500" s="207"/>
      <c r="HYE2500" s="187"/>
      <c r="HYF2500" s="187"/>
      <c r="HYG2500" s="204"/>
      <c r="HYH2500" s="272"/>
      <c r="HYI2500" s="207"/>
      <c r="HYJ2500" s="238"/>
      <c r="HYK2500" s="207"/>
      <c r="HYL2500" s="207"/>
      <c r="HYM2500" s="187"/>
      <c r="HYN2500" s="187"/>
      <c r="HYO2500" s="204"/>
      <c r="HYP2500" s="272"/>
      <c r="HYQ2500" s="207"/>
      <c r="HYR2500" s="238"/>
      <c r="HYS2500" s="207"/>
      <c r="HYT2500" s="207"/>
      <c r="HYU2500" s="187"/>
      <c r="HYV2500" s="187"/>
      <c r="HYW2500" s="204"/>
      <c r="HYX2500" s="272"/>
      <c r="HYY2500" s="207"/>
      <c r="HYZ2500" s="238"/>
      <c r="HZA2500" s="207"/>
      <c r="HZB2500" s="207"/>
      <c r="HZC2500" s="187"/>
      <c r="HZD2500" s="187"/>
      <c r="HZE2500" s="204"/>
      <c r="HZF2500" s="272"/>
      <c r="HZG2500" s="207"/>
      <c r="HZH2500" s="238"/>
      <c r="HZI2500" s="207"/>
      <c r="HZJ2500" s="207"/>
      <c r="HZK2500" s="187"/>
      <c r="HZL2500" s="187"/>
      <c r="HZM2500" s="204"/>
      <c r="HZN2500" s="272"/>
      <c r="HZO2500" s="207"/>
      <c r="HZP2500" s="238"/>
      <c r="HZQ2500" s="207"/>
      <c r="HZR2500" s="207"/>
      <c r="HZS2500" s="187"/>
      <c r="HZT2500" s="187"/>
      <c r="HZU2500" s="204"/>
      <c r="HZV2500" s="272"/>
      <c r="HZW2500" s="207"/>
      <c r="HZX2500" s="238"/>
      <c r="HZY2500" s="207"/>
      <c r="HZZ2500" s="207"/>
      <c r="IAA2500" s="187"/>
      <c r="IAB2500" s="187"/>
      <c r="IAC2500" s="204"/>
      <c r="IAD2500" s="272"/>
      <c r="IAE2500" s="207"/>
      <c r="IAF2500" s="238"/>
      <c r="IAG2500" s="207"/>
      <c r="IAH2500" s="207"/>
      <c r="IAI2500" s="187"/>
      <c r="IAJ2500" s="187"/>
      <c r="IAK2500" s="204"/>
      <c r="IAL2500" s="272"/>
      <c r="IAM2500" s="207"/>
      <c r="IAN2500" s="238"/>
      <c r="IAO2500" s="207"/>
      <c r="IAP2500" s="207"/>
      <c r="IAQ2500" s="187"/>
      <c r="IAR2500" s="187"/>
      <c r="IAS2500" s="204"/>
      <c r="IAT2500" s="272"/>
      <c r="IAU2500" s="207"/>
      <c r="IAV2500" s="238"/>
      <c r="IAW2500" s="207"/>
      <c r="IAX2500" s="207"/>
      <c r="IAY2500" s="187"/>
      <c r="IAZ2500" s="187"/>
      <c r="IBA2500" s="204"/>
      <c r="IBB2500" s="272"/>
      <c r="IBC2500" s="207"/>
      <c r="IBD2500" s="238"/>
      <c r="IBE2500" s="207"/>
      <c r="IBF2500" s="207"/>
      <c r="IBG2500" s="187"/>
      <c r="IBH2500" s="187"/>
      <c r="IBI2500" s="204"/>
      <c r="IBJ2500" s="272"/>
      <c r="IBK2500" s="207"/>
      <c r="IBL2500" s="238"/>
      <c r="IBM2500" s="207"/>
      <c r="IBN2500" s="207"/>
      <c r="IBO2500" s="187"/>
      <c r="IBP2500" s="187"/>
      <c r="IBQ2500" s="204"/>
      <c r="IBR2500" s="272"/>
      <c r="IBS2500" s="207"/>
      <c r="IBT2500" s="238"/>
      <c r="IBU2500" s="207"/>
      <c r="IBV2500" s="207"/>
      <c r="IBW2500" s="187"/>
      <c r="IBX2500" s="187"/>
      <c r="IBY2500" s="204"/>
      <c r="IBZ2500" s="272"/>
      <c r="ICA2500" s="207"/>
      <c r="ICB2500" s="238"/>
      <c r="ICC2500" s="207"/>
      <c r="ICD2500" s="207"/>
      <c r="ICE2500" s="187"/>
      <c r="ICF2500" s="187"/>
      <c r="ICG2500" s="204"/>
      <c r="ICH2500" s="272"/>
      <c r="ICI2500" s="207"/>
      <c r="ICJ2500" s="238"/>
      <c r="ICK2500" s="207"/>
      <c r="ICL2500" s="207"/>
      <c r="ICM2500" s="187"/>
      <c r="ICN2500" s="187"/>
      <c r="ICO2500" s="204"/>
      <c r="ICP2500" s="272"/>
      <c r="ICQ2500" s="207"/>
      <c r="ICR2500" s="238"/>
      <c r="ICS2500" s="207"/>
      <c r="ICT2500" s="207"/>
      <c r="ICU2500" s="187"/>
      <c r="ICV2500" s="187"/>
      <c r="ICW2500" s="204"/>
      <c r="ICX2500" s="272"/>
      <c r="ICY2500" s="207"/>
      <c r="ICZ2500" s="238"/>
      <c r="IDA2500" s="207"/>
      <c r="IDB2500" s="207"/>
      <c r="IDC2500" s="187"/>
      <c r="IDD2500" s="187"/>
      <c r="IDE2500" s="204"/>
      <c r="IDF2500" s="272"/>
      <c r="IDG2500" s="207"/>
      <c r="IDH2500" s="238"/>
      <c r="IDI2500" s="207"/>
      <c r="IDJ2500" s="207"/>
      <c r="IDK2500" s="187"/>
      <c r="IDL2500" s="187"/>
      <c r="IDM2500" s="204"/>
      <c r="IDN2500" s="272"/>
      <c r="IDO2500" s="207"/>
      <c r="IDP2500" s="238"/>
      <c r="IDQ2500" s="207"/>
      <c r="IDR2500" s="207"/>
      <c r="IDS2500" s="187"/>
      <c r="IDT2500" s="187"/>
      <c r="IDU2500" s="204"/>
      <c r="IDV2500" s="272"/>
      <c r="IDW2500" s="207"/>
      <c r="IDX2500" s="238"/>
      <c r="IDY2500" s="207"/>
      <c r="IDZ2500" s="207"/>
      <c r="IEA2500" s="187"/>
      <c r="IEB2500" s="187"/>
      <c r="IEC2500" s="204"/>
      <c r="IED2500" s="272"/>
      <c r="IEE2500" s="207"/>
      <c r="IEF2500" s="238"/>
      <c r="IEG2500" s="207"/>
      <c r="IEH2500" s="207"/>
      <c r="IEI2500" s="187"/>
      <c r="IEJ2500" s="187"/>
      <c r="IEK2500" s="204"/>
      <c r="IEL2500" s="272"/>
      <c r="IEM2500" s="207"/>
      <c r="IEN2500" s="238"/>
      <c r="IEO2500" s="207"/>
      <c r="IEP2500" s="207"/>
      <c r="IEQ2500" s="187"/>
      <c r="IER2500" s="187"/>
      <c r="IES2500" s="204"/>
      <c r="IET2500" s="272"/>
      <c r="IEU2500" s="207"/>
      <c r="IEV2500" s="238"/>
      <c r="IEW2500" s="207"/>
      <c r="IEX2500" s="207"/>
      <c r="IEY2500" s="187"/>
      <c r="IEZ2500" s="187"/>
      <c r="IFA2500" s="204"/>
      <c r="IFB2500" s="272"/>
      <c r="IFC2500" s="207"/>
      <c r="IFD2500" s="238"/>
      <c r="IFE2500" s="207"/>
      <c r="IFF2500" s="207"/>
      <c r="IFG2500" s="187"/>
      <c r="IFH2500" s="187"/>
      <c r="IFI2500" s="204"/>
      <c r="IFJ2500" s="272"/>
      <c r="IFK2500" s="207"/>
      <c r="IFL2500" s="238"/>
      <c r="IFM2500" s="207"/>
      <c r="IFN2500" s="207"/>
      <c r="IFO2500" s="187"/>
      <c r="IFP2500" s="187"/>
      <c r="IFQ2500" s="204"/>
      <c r="IFR2500" s="272"/>
      <c r="IFS2500" s="207"/>
      <c r="IFT2500" s="238"/>
      <c r="IFU2500" s="207"/>
      <c r="IFV2500" s="207"/>
      <c r="IFW2500" s="187"/>
      <c r="IFX2500" s="187"/>
      <c r="IFY2500" s="204"/>
      <c r="IFZ2500" s="272"/>
      <c r="IGA2500" s="207"/>
      <c r="IGB2500" s="238"/>
      <c r="IGC2500" s="207"/>
      <c r="IGD2500" s="207"/>
      <c r="IGE2500" s="187"/>
      <c r="IGF2500" s="187"/>
      <c r="IGG2500" s="204"/>
      <c r="IGH2500" s="272"/>
      <c r="IGI2500" s="207"/>
      <c r="IGJ2500" s="238"/>
      <c r="IGK2500" s="207"/>
      <c r="IGL2500" s="207"/>
      <c r="IGM2500" s="187"/>
      <c r="IGN2500" s="187"/>
      <c r="IGO2500" s="204"/>
      <c r="IGP2500" s="272"/>
      <c r="IGQ2500" s="207"/>
      <c r="IGR2500" s="238"/>
      <c r="IGS2500" s="207"/>
      <c r="IGT2500" s="207"/>
      <c r="IGU2500" s="187"/>
      <c r="IGV2500" s="187"/>
      <c r="IGW2500" s="204"/>
      <c r="IGX2500" s="272"/>
      <c r="IGY2500" s="207"/>
      <c r="IGZ2500" s="238"/>
      <c r="IHA2500" s="207"/>
      <c r="IHB2500" s="207"/>
      <c r="IHC2500" s="187"/>
      <c r="IHD2500" s="187"/>
      <c r="IHE2500" s="204"/>
      <c r="IHF2500" s="272"/>
      <c r="IHG2500" s="207"/>
      <c r="IHH2500" s="238"/>
      <c r="IHI2500" s="207"/>
      <c r="IHJ2500" s="207"/>
      <c r="IHK2500" s="187"/>
      <c r="IHL2500" s="187"/>
      <c r="IHM2500" s="204"/>
      <c r="IHN2500" s="272"/>
      <c r="IHO2500" s="207"/>
      <c r="IHP2500" s="238"/>
      <c r="IHQ2500" s="207"/>
      <c r="IHR2500" s="207"/>
      <c r="IHS2500" s="187"/>
      <c r="IHT2500" s="187"/>
      <c r="IHU2500" s="204"/>
      <c r="IHV2500" s="272"/>
      <c r="IHW2500" s="207"/>
      <c r="IHX2500" s="238"/>
      <c r="IHY2500" s="207"/>
      <c r="IHZ2500" s="207"/>
      <c r="IIA2500" s="187"/>
      <c r="IIB2500" s="187"/>
      <c r="IIC2500" s="204"/>
      <c r="IID2500" s="272"/>
      <c r="IIE2500" s="207"/>
      <c r="IIF2500" s="238"/>
      <c r="IIG2500" s="207"/>
      <c r="IIH2500" s="207"/>
      <c r="III2500" s="187"/>
      <c r="IIJ2500" s="187"/>
      <c r="IIK2500" s="204"/>
      <c r="IIL2500" s="272"/>
      <c r="IIM2500" s="207"/>
      <c r="IIN2500" s="238"/>
      <c r="IIO2500" s="207"/>
      <c r="IIP2500" s="207"/>
      <c r="IIQ2500" s="187"/>
      <c r="IIR2500" s="187"/>
      <c r="IIS2500" s="204"/>
      <c r="IIT2500" s="272"/>
      <c r="IIU2500" s="207"/>
      <c r="IIV2500" s="238"/>
      <c r="IIW2500" s="207"/>
      <c r="IIX2500" s="207"/>
      <c r="IIY2500" s="187"/>
      <c r="IIZ2500" s="187"/>
      <c r="IJA2500" s="204"/>
      <c r="IJB2500" s="272"/>
      <c r="IJC2500" s="207"/>
      <c r="IJD2500" s="238"/>
      <c r="IJE2500" s="207"/>
      <c r="IJF2500" s="207"/>
      <c r="IJG2500" s="187"/>
      <c r="IJH2500" s="187"/>
      <c r="IJI2500" s="204"/>
      <c r="IJJ2500" s="272"/>
      <c r="IJK2500" s="207"/>
      <c r="IJL2500" s="238"/>
      <c r="IJM2500" s="207"/>
      <c r="IJN2500" s="207"/>
      <c r="IJO2500" s="187"/>
      <c r="IJP2500" s="187"/>
      <c r="IJQ2500" s="204"/>
      <c r="IJR2500" s="272"/>
      <c r="IJS2500" s="207"/>
      <c r="IJT2500" s="238"/>
      <c r="IJU2500" s="207"/>
      <c r="IJV2500" s="207"/>
      <c r="IJW2500" s="187"/>
      <c r="IJX2500" s="187"/>
      <c r="IJY2500" s="204"/>
      <c r="IJZ2500" s="272"/>
      <c r="IKA2500" s="207"/>
      <c r="IKB2500" s="238"/>
      <c r="IKC2500" s="207"/>
      <c r="IKD2500" s="207"/>
      <c r="IKE2500" s="187"/>
      <c r="IKF2500" s="187"/>
      <c r="IKG2500" s="204"/>
      <c r="IKH2500" s="272"/>
      <c r="IKI2500" s="207"/>
      <c r="IKJ2500" s="238"/>
      <c r="IKK2500" s="207"/>
      <c r="IKL2500" s="207"/>
      <c r="IKM2500" s="187"/>
      <c r="IKN2500" s="187"/>
      <c r="IKO2500" s="204"/>
      <c r="IKP2500" s="272"/>
      <c r="IKQ2500" s="207"/>
      <c r="IKR2500" s="238"/>
      <c r="IKS2500" s="207"/>
      <c r="IKT2500" s="207"/>
      <c r="IKU2500" s="187"/>
      <c r="IKV2500" s="187"/>
      <c r="IKW2500" s="204"/>
      <c r="IKX2500" s="272"/>
      <c r="IKY2500" s="207"/>
      <c r="IKZ2500" s="238"/>
      <c r="ILA2500" s="207"/>
      <c r="ILB2500" s="207"/>
      <c r="ILC2500" s="187"/>
      <c r="ILD2500" s="187"/>
      <c r="ILE2500" s="204"/>
      <c r="ILF2500" s="272"/>
      <c r="ILG2500" s="207"/>
      <c r="ILH2500" s="238"/>
      <c r="ILI2500" s="207"/>
      <c r="ILJ2500" s="207"/>
      <c r="ILK2500" s="187"/>
      <c r="ILL2500" s="187"/>
      <c r="ILM2500" s="204"/>
      <c r="ILN2500" s="272"/>
      <c r="ILO2500" s="207"/>
      <c r="ILP2500" s="238"/>
      <c r="ILQ2500" s="207"/>
      <c r="ILR2500" s="207"/>
      <c r="ILS2500" s="187"/>
      <c r="ILT2500" s="187"/>
      <c r="ILU2500" s="204"/>
      <c r="ILV2500" s="272"/>
      <c r="ILW2500" s="207"/>
      <c r="ILX2500" s="238"/>
      <c r="ILY2500" s="207"/>
      <c r="ILZ2500" s="207"/>
      <c r="IMA2500" s="187"/>
      <c r="IMB2500" s="187"/>
      <c r="IMC2500" s="204"/>
      <c r="IMD2500" s="272"/>
      <c r="IME2500" s="207"/>
      <c r="IMF2500" s="238"/>
      <c r="IMG2500" s="207"/>
      <c r="IMH2500" s="207"/>
      <c r="IMI2500" s="187"/>
      <c r="IMJ2500" s="187"/>
      <c r="IMK2500" s="204"/>
      <c r="IML2500" s="272"/>
      <c r="IMM2500" s="207"/>
      <c r="IMN2500" s="238"/>
      <c r="IMO2500" s="207"/>
      <c r="IMP2500" s="207"/>
      <c r="IMQ2500" s="187"/>
      <c r="IMR2500" s="187"/>
      <c r="IMS2500" s="204"/>
      <c r="IMT2500" s="272"/>
      <c r="IMU2500" s="207"/>
      <c r="IMV2500" s="238"/>
      <c r="IMW2500" s="207"/>
      <c r="IMX2500" s="207"/>
      <c r="IMY2500" s="187"/>
      <c r="IMZ2500" s="187"/>
      <c r="INA2500" s="204"/>
      <c r="INB2500" s="272"/>
      <c r="INC2500" s="207"/>
      <c r="IND2500" s="238"/>
      <c r="INE2500" s="207"/>
      <c r="INF2500" s="207"/>
      <c r="ING2500" s="187"/>
      <c r="INH2500" s="187"/>
      <c r="INI2500" s="204"/>
      <c r="INJ2500" s="272"/>
      <c r="INK2500" s="207"/>
      <c r="INL2500" s="238"/>
      <c r="INM2500" s="207"/>
      <c r="INN2500" s="207"/>
      <c r="INO2500" s="187"/>
      <c r="INP2500" s="187"/>
      <c r="INQ2500" s="204"/>
      <c r="INR2500" s="272"/>
      <c r="INS2500" s="207"/>
      <c r="INT2500" s="238"/>
      <c r="INU2500" s="207"/>
      <c r="INV2500" s="207"/>
      <c r="INW2500" s="187"/>
      <c r="INX2500" s="187"/>
      <c r="INY2500" s="204"/>
      <c r="INZ2500" s="272"/>
      <c r="IOA2500" s="207"/>
      <c r="IOB2500" s="238"/>
      <c r="IOC2500" s="207"/>
      <c r="IOD2500" s="207"/>
      <c r="IOE2500" s="187"/>
      <c r="IOF2500" s="187"/>
      <c r="IOG2500" s="204"/>
      <c r="IOH2500" s="272"/>
      <c r="IOI2500" s="207"/>
      <c r="IOJ2500" s="238"/>
      <c r="IOK2500" s="207"/>
      <c r="IOL2500" s="207"/>
      <c r="IOM2500" s="187"/>
      <c r="ION2500" s="187"/>
      <c r="IOO2500" s="204"/>
      <c r="IOP2500" s="272"/>
      <c r="IOQ2500" s="207"/>
      <c r="IOR2500" s="238"/>
      <c r="IOS2500" s="207"/>
      <c r="IOT2500" s="207"/>
      <c r="IOU2500" s="187"/>
      <c r="IOV2500" s="187"/>
      <c r="IOW2500" s="204"/>
      <c r="IOX2500" s="272"/>
      <c r="IOY2500" s="207"/>
      <c r="IOZ2500" s="238"/>
      <c r="IPA2500" s="207"/>
      <c r="IPB2500" s="207"/>
      <c r="IPC2500" s="187"/>
      <c r="IPD2500" s="187"/>
      <c r="IPE2500" s="204"/>
      <c r="IPF2500" s="272"/>
      <c r="IPG2500" s="207"/>
      <c r="IPH2500" s="238"/>
      <c r="IPI2500" s="207"/>
      <c r="IPJ2500" s="207"/>
      <c r="IPK2500" s="187"/>
      <c r="IPL2500" s="187"/>
      <c r="IPM2500" s="204"/>
      <c r="IPN2500" s="272"/>
      <c r="IPO2500" s="207"/>
      <c r="IPP2500" s="238"/>
      <c r="IPQ2500" s="207"/>
      <c r="IPR2500" s="207"/>
      <c r="IPS2500" s="187"/>
      <c r="IPT2500" s="187"/>
      <c r="IPU2500" s="204"/>
      <c r="IPV2500" s="272"/>
      <c r="IPW2500" s="207"/>
      <c r="IPX2500" s="238"/>
      <c r="IPY2500" s="207"/>
      <c r="IPZ2500" s="207"/>
      <c r="IQA2500" s="187"/>
      <c r="IQB2500" s="187"/>
      <c r="IQC2500" s="204"/>
      <c r="IQD2500" s="272"/>
      <c r="IQE2500" s="207"/>
      <c r="IQF2500" s="238"/>
      <c r="IQG2500" s="207"/>
      <c r="IQH2500" s="207"/>
      <c r="IQI2500" s="187"/>
      <c r="IQJ2500" s="187"/>
      <c r="IQK2500" s="204"/>
      <c r="IQL2500" s="272"/>
      <c r="IQM2500" s="207"/>
      <c r="IQN2500" s="238"/>
      <c r="IQO2500" s="207"/>
      <c r="IQP2500" s="207"/>
      <c r="IQQ2500" s="187"/>
      <c r="IQR2500" s="187"/>
      <c r="IQS2500" s="204"/>
      <c r="IQT2500" s="272"/>
      <c r="IQU2500" s="207"/>
      <c r="IQV2500" s="238"/>
      <c r="IQW2500" s="207"/>
      <c r="IQX2500" s="207"/>
      <c r="IQY2500" s="187"/>
      <c r="IQZ2500" s="187"/>
      <c r="IRA2500" s="204"/>
      <c r="IRB2500" s="272"/>
      <c r="IRC2500" s="207"/>
      <c r="IRD2500" s="238"/>
      <c r="IRE2500" s="207"/>
      <c r="IRF2500" s="207"/>
      <c r="IRG2500" s="187"/>
      <c r="IRH2500" s="187"/>
      <c r="IRI2500" s="204"/>
      <c r="IRJ2500" s="272"/>
      <c r="IRK2500" s="207"/>
      <c r="IRL2500" s="238"/>
      <c r="IRM2500" s="207"/>
      <c r="IRN2500" s="207"/>
      <c r="IRO2500" s="187"/>
      <c r="IRP2500" s="187"/>
      <c r="IRQ2500" s="204"/>
      <c r="IRR2500" s="272"/>
      <c r="IRS2500" s="207"/>
      <c r="IRT2500" s="238"/>
      <c r="IRU2500" s="207"/>
      <c r="IRV2500" s="207"/>
      <c r="IRW2500" s="187"/>
      <c r="IRX2500" s="187"/>
      <c r="IRY2500" s="204"/>
      <c r="IRZ2500" s="272"/>
      <c r="ISA2500" s="207"/>
      <c r="ISB2500" s="238"/>
      <c r="ISC2500" s="207"/>
      <c r="ISD2500" s="207"/>
      <c r="ISE2500" s="187"/>
      <c r="ISF2500" s="187"/>
      <c r="ISG2500" s="204"/>
      <c r="ISH2500" s="272"/>
      <c r="ISI2500" s="207"/>
      <c r="ISJ2500" s="238"/>
      <c r="ISK2500" s="207"/>
      <c r="ISL2500" s="207"/>
      <c r="ISM2500" s="187"/>
      <c r="ISN2500" s="187"/>
      <c r="ISO2500" s="204"/>
      <c r="ISP2500" s="272"/>
      <c r="ISQ2500" s="207"/>
      <c r="ISR2500" s="238"/>
      <c r="ISS2500" s="207"/>
      <c r="IST2500" s="207"/>
      <c r="ISU2500" s="187"/>
      <c r="ISV2500" s="187"/>
      <c r="ISW2500" s="204"/>
      <c r="ISX2500" s="272"/>
      <c r="ISY2500" s="207"/>
      <c r="ISZ2500" s="238"/>
      <c r="ITA2500" s="207"/>
      <c r="ITB2500" s="207"/>
      <c r="ITC2500" s="187"/>
      <c r="ITD2500" s="187"/>
      <c r="ITE2500" s="204"/>
      <c r="ITF2500" s="272"/>
      <c r="ITG2500" s="207"/>
      <c r="ITH2500" s="238"/>
      <c r="ITI2500" s="207"/>
      <c r="ITJ2500" s="207"/>
      <c r="ITK2500" s="187"/>
      <c r="ITL2500" s="187"/>
      <c r="ITM2500" s="204"/>
      <c r="ITN2500" s="272"/>
      <c r="ITO2500" s="207"/>
      <c r="ITP2500" s="238"/>
      <c r="ITQ2500" s="207"/>
      <c r="ITR2500" s="207"/>
      <c r="ITS2500" s="187"/>
      <c r="ITT2500" s="187"/>
      <c r="ITU2500" s="204"/>
      <c r="ITV2500" s="272"/>
      <c r="ITW2500" s="207"/>
      <c r="ITX2500" s="238"/>
      <c r="ITY2500" s="207"/>
      <c r="ITZ2500" s="207"/>
      <c r="IUA2500" s="187"/>
      <c r="IUB2500" s="187"/>
      <c r="IUC2500" s="204"/>
      <c r="IUD2500" s="272"/>
      <c r="IUE2500" s="207"/>
      <c r="IUF2500" s="238"/>
      <c r="IUG2500" s="207"/>
      <c r="IUH2500" s="207"/>
      <c r="IUI2500" s="187"/>
      <c r="IUJ2500" s="187"/>
      <c r="IUK2500" s="204"/>
      <c r="IUL2500" s="272"/>
      <c r="IUM2500" s="207"/>
      <c r="IUN2500" s="238"/>
      <c r="IUO2500" s="207"/>
      <c r="IUP2500" s="207"/>
      <c r="IUQ2500" s="187"/>
      <c r="IUR2500" s="187"/>
      <c r="IUS2500" s="204"/>
      <c r="IUT2500" s="272"/>
      <c r="IUU2500" s="207"/>
      <c r="IUV2500" s="238"/>
      <c r="IUW2500" s="207"/>
      <c r="IUX2500" s="207"/>
      <c r="IUY2500" s="187"/>
      <c r="IUZ2500" s="187"/>
      <c r="IVA2500" s="204"/>
      <c r="IVB2500" s="272"/>
      <c r="IVC2500" s="207"/>
      <c r="IVD2500" s="238"/>
      <c r="IVE2500" s="207"/>
      <c r="IVF2500" s="207"/>
      <c r="IVG2500" s="187"/>
      <c r="IVH2500" s="187"/>
      <c r="IVI2500" s="204"/>
      <c r="IVJ2500" s="272"/>
      <c r="IVK2500" s="207"/>
      <c r="IVL2500" s="238"/>
      <c r="IVM2500" s="207"/>
      <c r="IVN2500" s="207"/>
      <c r="IVO2500" s="187"/>
      <c r="IVP2500" s="187"/>
      <c r="IVQ2500" s="204"/>
      <c r="IVR2500" s="272"/>
      <c r="IVS2500" s="207"/>
      <c r="IVT2500" s="238"/>
      <c r="IVU2500" s="207"/>
      <c r="IVV2500" s="207"/>
      <c r="IVW2500" s="187"/>
      <c r="IVX2500" s="187"/>
      <c r="IVY2500" s="204"/>
      <c r="IVZ2500" s="272"/>
      <c r="IWA2500" s="207"/>
      <c r="IWB2500" s="238"/>
      <c r="IWC2500" s="207"/>
      <c r="IWD2500" s="207"/>
      <c r="IWE2500" s="187"/>
      <c r="IWF2500" s="187"/>
      <c r="IWG2500" s="204"/>
      <c r="IWH2500" s="272"/>
      <c r="IWI2500" s="207"/>
      <c r="IWJ2500" s="238"/>
      <c r="IWK2500" s="207"/>
      <c r="IWL2500" s="207"/>
      <c r="IWM2500" s="187"/>
      <c r="IWN2500" s="187"/>
      <c r="IWO2500" s="204"/>
      <c r="IWP2500" s="272"/>
      <c r="IWQ2500" s="207"/>
      <c r="IWR2500" s="238"/>
      <c r="IWS2500" s="207"/>
      <c r="IWT2500" s="207"/>
      <c r="IWU2500" s="187"/>
      <c r="IWV2500" s="187"/>
      <c r="IWW2500" s="204"/>
      <c r="IWX2500" s="272"/>
      <c r="IWY2500" s="207"/>
      <c r="IWZ2500" s="238"/>
      <c r="IXA2500" s="207"/>
      <c r="IXB2500" s="207"/>
      <c r="IXC2500" s="187"/>
      <c r="IXD2500" s="187"/>
      <c r="IXE2500" s="204"/>
      <c r="IXF2500" s="272"/>
      <c r="IXG2500" s="207"/>
      <c r="IXH2500" s="238"/>
      <c r="IXI2500" s="207"/>
      <c r="IXJ2500" s="207"/>
      <c r="IXK2500" s="187"/>
      <c r="IXL2500" s="187"/>
      <c r="IXM2500" s="204"/>
      <c r="IXN2500" s="272"/>
      <c r="IXO2500" s="207"/>
      <c r="IXP2500" s="238"/>
      <c r="IXQ2500" s="207"/>
      <c r="IXR2500" s="207"/>
      <c r="IXS2500" s="187"/>
      <c r="IXT2500" s="187"/>
      <c r="IXU2500" s="204"/>
      <c r="IXV2500" s="272"/>
      <c r="IXW2500" s="207"/>
      <c r="IXX2500" s="238"/>
      <c r="IXY2500" s="207"/>
      <c r="IXZ2500" s="207"/>
      <c r="IYA2500" s="187"/>
      <c r="IYB2500" s="187"/>
      <c r="IYC2500" s="204"/>
      <c r="IYD2500" s="272"/>
      <c r="IYE2500" s="207"/>
      <c r="IYF2500" s="238"/>
      <c r="IYG2500" s="207"/>
      <c r="IYH2500" s="207"/>
      <c r="IYI2500" s="187"/>
      <c r="IYJ2500" s="187"/>
      <c r="IYK2500" s="204"/>
      <c r="IYL2500" s="272"/>
      <c r="IYM2500" s="207"/>
      <c r="IYN2500" s="238"/>
      <c r="IYO2500" s="207"/>
      <c r="IYP2500" s="207"/>
      <c r="IYQ2500" s="187"/>
      <c r="IYR2500" s="187"/>
      <c r="IYS2500" s="204"/>
      <c r="IYT2500" s="272"/>
      <c r="IYU2500" s="207"/>
      <c r="IYV2500" s="238"/>
      <c r="IYW2500" s="207"/>
      <c r="IYX2500" s="207"/>
      <c r="IYY2500" s="187"/>
      <c r="IYZ2500" s="187"/>
      <c r="IZA2500" s="204"/>
      <c r="IZB2500" s="272"/>
      <c r="IZC2500" s="207"/>
      <c r="IZD2500" s="238"/>
      <c r="IZE2500" s="207"/>
      <c r="IZF2500" s="207"/>
      <c r="IZG2500" s="187"/>
      <c r="IZH2500" s="187"/>
      <c r="IZI2500" s="204"/>
      <c r="IZJ2500" s="272"/>
      <c r="IZK2500" s="207"/>
      <c r="IZL2500" s="238"/>
      <c r="IZM2500" s="207"/>
      <c r="IZN2500" s="207"/>
      <c r="IZO2500" s="187"/>
      <c r="IZP2500" s="187"/>
      <c r="IZQ2500" s="204"/>
      <c r="IZR2500" s="272"/>
      <c r="IZS2500" s="207"/>
      <c r="IZT2500" s="238"/>
      <c r="IZU2500" s="207"/>
      <c r="IZV2500" s="207"/>
      <c r="IZW2500" s="187"/>
      <c r="IZX2500" s="187"/>
      <c r="IZY2500" s="204"/>
      <c r="IZZ2500" s="272"/>
      <c r="JAA2500" s="207"/>
      <c r="JAB2500" s="238"/>
      <c r="JAC2500" s="207"/>
      <c r="JAD2500" s="207"/>
      <c r="JAE2500" s="187"/>
      <c r="JAF2500" s="187"/>
      <c r="JAG2500" s="204"/>
      <c r="JAH2500" s="272"/>
      <c r="JAI2500" s="207"/>
      <c r="JAJ2500" s="238"/>
      <c r="JAK2500" s="207"/>
      <c r="JAL2500" s="207"/>
      <c r="JAM2500" s="187"/>
      <c r="JAN2500" s="187"/>
      <c r="JAO2500" s="204"/>
      <c r="JAP2500" s="272"/>
      <c r="JAQ2500" s="207"/>
      <c r="JAR2500" s="238"/>
      <c r="JAS2500" s="207"/>
      <c r="JAT2500" s="207"/>
      <c r="JAU2500" s="187"/>
      <c r="JAV2500" s="187"/>
      <c r="JAW2500" s="204"/>
      <c r="JAX2500" s="272"/>
      <c r="JAY2500" s="207"/>
      <c r="JAZ2500" s="238"/>
      <c r="JBA2500" s="207"/>
      <c r="JBB2500" s="207"/>
      <c r="JBC2500" s="187"/>
      <c r="JBD2500" s="187"/>
      <c r="JBE2500" s="204"/>
      <c r="JBF2500" s="272"/>
      <c r="JBG2500" s="207"/>
      <c r="JBH2500" s="238"/>
      <c r="JBI2500" s="207"/>
      <c r="JBJ2500" s="207"/>
      <c r="JBK2500" s="187"/>
      <c r="JBL2500" s="187"/>
      <c r="JBM2500" s="204"/>
      <c r="JBN2500" s="272"/>
      <c r="JBO2500" s="207"/>
      <c r="JBP2500" s="238"/>
      <c r="JBQ2500" s="207"/>
      <c r="JBR2500" s="207"/>
      <c r="JBS2500" s="187"/>
      <c r="JBT2500" s="187"/>
      <c r="JBU2500" s="204"/>
      <c r="JBV2500" s="272"/>
      <c r="JBW2500" s="207"/>
      <c r="JBX2500" s="238"/>
      <c r="JBY2500" s="207"/>
      <c r="JBZ2500" s="207"/>
      <c r="JCA2500" s="187"/>
      <c r="JCB2500" s="187"/>
      <c r="JCC2500" s="204"/>
      <c r="JCD2500" s="272"/>
      <c r="JCE2500" s="207"/>
      <c r="JCF2500" s="238"/>
      <c r="JCG2500" s="207"/>
      <c r="JCH2500" s="207"/>
      <c r="JCI2500" s="187"/>
      <c r="JCJ2500" s="187"/>
      <c r="JCK2500" s="204"/>
      <c r="JCL2500" s="272"/>
      <c r="JCM2500" s="207"/>
      <c r="JCN2500" s="238"/>
      <c r="JCO2500" s="207"/>
      <c r="JCP2500" s="207"/>
      <c r="JCQ2500" s="187"/>
      <c r="JCR2500" s="187"/>
      <c r="JCS2500" s="204"/>
      <c r="JCT2500" s="272"/>
      <c r="JCU2500" s="207"/>
      <c r="JCV2500" s="238"/>
      <c r="JCW2500" s="207"/>
      <c r="JCX2500" s="207"/>
      <c r="JCY2500" s="187"/>
      <c r="JCZ2500" s="187"/>
      <c r="JDA2500" s="204"/>
      <c r="JDB2500" s="272"/>
      <c r="JDC2500" s="207"/>
      <c r="JDD2500" s="238"/>
      <c r="JDE2500" s="207"/>
      <c r="JDF2500" s="207"/>
      <c r="JDG2500" s="187"/>
      <c r="JDH2500" s="187"/>
      <c r="JDI2500" s="204"/>
      <c r="JDJ2500" s="272"/>
      <c r="JDK2500" s="207"/>
      <c r="JDL2500" s="238"/>
      <c r="JDM2500" s="207"/>
      <c r="JDN2500" s="207"/>
      <c r="JDO2500" s="187"/>
      <c r="JDP2500" s="187"/>
      <c r="JDQ2500" s="204"/>
      <c r="JDR2500" s="272"/>
      <c r="JDS2500" s="207"/>
      <c r="JDT2500" s="238"/>
      <c r="JDU2500" s="207"/>
      <c r="JDV2500" s="207"/>
      <c r="JDW2500" s="187"/>
      <c r="JDX2500" s="187"/>
      <c r="JDY2500" s="204"/>
      <c r="JDZ2500" s="272"/>
      <c r="JEA2500" s="207"/>
      <c r="JEB2500" s="238"/>
      <c r="JEC2500" s="207"/>
      <c r="JED2500" s="207"/>
      <c r="JEE2500" s="187"/>
      <c r="JEF2500" s="187"/>
      <c r="JEG2500" s="204"/>
      <c r="JEH2500" s="272"/>
      <c r="JEI2500" s="207"/>
      <c r="JEJ2500" s="238"/>
      <c r="JEK2500" s="207"/>
      <c r="JEL2500" s="207"/>
      <c r="JEM2500" s="187"/>
      <c r="JEN2500" s="187"/>
      <c r="JEO2500" s="204"/>
      <c r="JEP2500" s="272"/>
      <c r="JEQ2500" s="207"/>
      <c r="JER2500" s="238"/>
      <c r="JES2500" s="207"/>
      <c r="JET2500" s="207"/>
      <c r="JEU2500" s="187"/>
      <c r="JEV2500" s="187"/>
      <c r="JEW2500" s="204"/>
      <c r="JEX2500" s="272"/>
      <c r="JEY2500" s="207"/>
      <c r="JEZ2500" s="238"/>
      <c r="JFA2500" s="207"/>
      <c r="JFB2500" s="207"/>
      <c r="JFC2500" s="187"/>
      <c r="JFD2500" s="187"/>
      <c r="JFE2500" s="204"/>
      <c r="JFF2500" s="272"/>
      <c r="JFG2500" s="207"/>
      <c r="JFH2500" s="238"/>
      <c r="JFI2500" s="207"/>
      <c r="JFJ2500" s="207"/>
      <c r="JFK2500" s="187"/>
      <c r="JFL2500" s="187"/>
      <c r="JFM2500" s="204"/>
      <c r="JFN2500" s="272"/>
      <c r="JFO2500" s="207"/>
      <c r="JFP2500" s="238"/>
      <c r="JFQ2500" s="207"/>
      <c r="JFR2500" s="207"/>
      <c r="JFS2500" s="187"/>
      <c r="JFT2500" s="187"/>
      <c r="JFU2500" s="204"/>
      <c r="JFV2500" s="272"/>
      <c r="JFW2500" s="207"/>
      <c r="JFX2500" s="238"/>
      <c r="JFY2500" s="207"/>
      <c r="JFZ2500" s="207"/>
      <c r="JGA2500" s="187"/>
      <c r="JGB2500" s="187"/>
      <c r="JGC2500" s="204"/>
      <c r="JGD2500" s="272"/>
      <c r="JGE2500" s="207"/>
      <c r="JGF2500" s="238"/>
      <c r="JGG2500" s="207"/>
      <c r="JGH2500" s="207"/>
      <c r="JGI2500" s="187"/>
      <c r="JGJ2500" s="187"/>
      <c r="JGK2500" s="204"/>
      <c r="JGL2500" s="272"/>
      <c r="JGM2500" s="207"/>
      <c r="JGN2500" s="238"/>
      <c r="JGO2500" s="207"/>
      <c r="JGP2500" s="207"/>
      <c r="JGQ2500" s="187"/>
      <c r="JGR2500" s="187"/>
      <c r="JGS2500" s="204"/>
      <c r="JGT2500" s="272"/>
      <c r="JGU2500" s="207"/>
      <c r="JGV2500" s="238"/>
      <c r="JGW2500" s="207"/>
      <c r="JGX2500" s="207"/>
      <c r="JGY2500" s="187"/>
      <c r="JGZ2500" s="187"/>
      <c r="JHA2500" s="204"/>
      <c r="JHB2500" s="272"/>
      <c r="JHC2500" s="207"/>
      <c r="JHD2500" s="238"/>
      <c r="JHE2500" s="207"/>
      <c r="JHF2500" s="207"/>
      <c r="JHG2500" s="187"/>
      <c r="JHH2500" s="187"/>
      <c r="JHI2500" s="204"/>
      <c r="JHJ2500" s="272"/>
      <c r="JHK2500" s="207"/>
      <c r="JHL2500" s="238"/>
      <c r="JHM2500" s="207"/>
      <c r="JHN2500" s="207"/>
      <c r="JHO2500" s="187"/>
      <c r="JHP2500" s="187"/>
      <c r="JHQ2500" s="204"/>
      <c r="JHR2500" s="272"/>
      <c r="JHS2500" s="207"/>
      <c r="JHT2500" s="238"/>
      <c r="JHU2500" s="207"/>
      <c r="JHV2500" s="207"/>
      <c r="JHW2500" s="187"/>
      <c r="JHX2500" s="187"/>
      <c r="JHY2500" s="204"/>
      <c r="JHZ2500" s="272"/>
      <c r="JIA2500" s="207"/>
      <c r="JIB2500" s="238"/>
      <c r="JIC2500" s="207"/>
      <c r="JID2500" s="207"/>
      <c r="JIE2500" s="187"/>
      <c r="JIF2500" s="187"/>
      <c r="JIG2500" s="204"/>
      <c r="JIH2500" s="272"/>
      <c r="JII2500" s="207"/>
      <c r="JIJ2500" s="238"/>
      <c r="JIK2500" s="207"/>
      <c r="JIL2500" s="207"/>
      <c r="JIM2500" s="187"/>
      <c r="JIN2500" s="187"/>
      <c r="JIO2500" s="204"/>
      <c r="JIP2500" s="272"/>
      <c r="JIQ2500" s="207"/>
      <c r="JIR2500" s="238"/>
      <c r="JIS2500" s="207"/>
      <c r="JIT2500" s="207"/>
      <c r="JIU2500" s="187"/>
      <c r="JIV2500" s="187"/>
      <c r="JIW2500" s="204"/>
      <c r="JIX2500" s="272"/>
      <c r="JIY2500" s="207"/>
      <c r="JIZ2500" s="238"/>
      <c r="JJA2500" s="207"/>
      <c r="JJB2500" s="207"/>
      <c r="JJC2500" s="187"/>
      <c r="JJD2500" s="187"/>
      <c r="JJE2500" s="204"/>
      <c r="JJF2500" s="272"/>
      <c r="JJG2500" s="207"/>
      <c r="JJH2500" s="238"/>
      <c r="JJI2500" s="207"/>
      <c r="JJJ2500" s="207"/>
      <c r="JJK2500" s="187"/>
      <c r="JJL2500" s="187"/>
      <c r="JJM2500" s="204"/>
      <c r="JJN2500" s="272"/>
      <c r="JJO2500" s="207"/>
      <c r="JJP2500" s="238"/>
      <c r="JJQ2500" s="207"/>
      <c r="JJR2500" s="207"/>
      <c r="JJS2500" s="187"/>
      <c r="JJT2500" s="187"/>
      <c r="JJU2500" s="204"/>
      <c r="JJV2500" s="272"/>
      <c r="JJW2500" s="207"/>
      <c r="JJX2500" s="238"/>
      <c r="JJY2500" s="207"/>
      <c r="JJZ2500" s="207"/>
      <c r="JKA2500" s="187"/>
      <c r="JKB2500" s="187"/>
      <c r="JKC2500" s="204"/>
      <c r="JKD2500" s="272"/>
      <c r="JKE2500" s="207"/>
      <c r="JKF2500" s="238"/>
      <c r="JKG2500" s="207"/>
      <c r="JKH2500" s="207"/>
      <c r="JKI2500" s="187"/>
      <c r="JKJ2500" s="187"/>
      <c r="JKK2500" s="204"/>
      <c r="JKL2500" s="272"/>
      <c r="JKM2500" s="207"/>
      <c r="JKN2500" s="238"/>
      <c r="JKO2500" s="207"/>
      <c r="JKP2500" s="207"/>
      <c r="JKQ2500" s="187"/>
      <c r="JKR2500" s="187"/>
      <c r="JKS2500" s="204"/>
      <c r="JKT2500" s="272"/>
      <c r="JKU2500" s="207"/>
      <c r="JKV2500" s="238"/>
      <c r="JKW2500" s="207"/>
      <c r="JKX2500" s="207"/>
      <c r="JKY2500" s="187"/>
      <c r="JKZ2500" s="187"/>
      <c r="JLA2500" s="204"/>
      <c r="JLB2500" s="272"/>
      <c r="JLC2500" s="207"/>
      <c r="JLD2500" s="238"/>
      <c r="JLE2500" s="207"/>
      <c r="JLF2500" s="207"/>
      <c r="JLG2500" s="187"/>
      <c r="JLH2500" s="187"/>
      <c r="JLI2500" s="204"/>
      <c r="JLJ2500" s="272"/>
      <c r="JLK2500" s="207"/>
      <c r="JLL2500" s="238"/>
      <c r="JLM2500" s="207"/>
      <c r="JLN2500" s="207"/>
      <c r="JLO2500" s="187"/>
      <c r="JLP2500" s="187"/>
      <c r="JLQ2500" s="204"/>
      <c r="JLR2500" s="272"/>
      <c r="JLS2500" s="207"/>
      <c r="JLT2500" s="238"/>
      <c r="JLU2500" s="207"/>
      <c r="JLV2500" s="207"/>
      <c r="JLW2500" s="187"/>
      <c r="JLX2500" s="187"/>
      <c r="JLY2500" s="204"/>
      <c r="JLZ2500" s="272"/>
      <c r="JMA2500" s="207"/>
      <c r="JMB2500" s="238"/>
      <c r="JMC2500" s="207"/>
      <c r="JMD2500" s="207"/>
      <c r="JME2500" s="187"/>
      <c r="JMF2500" s="187"/>
      <c r="JMG2500" s="204"/>
      <c r="JMH2500" s="272"/>
      <c r="JMI2500" s="207"/>
      <c r="JMJ2500" s="238"/>
      <c r="JMK2500" s="207"/>
      <c r="JML2500" s="207"/>
      <c r="JMM2500" s="187"/>
      <c r="JMN2500" s="187"/>
      <c r="JMO2500" s="204"/>
      <c r="JMP2500" s="272"/>
      <c r="JMQ2500" s="207"/>
      <c r="JMR2500" s="238"/>
      <c r="JMS2500" s="207"/>
      <c r="JMT2500" s="207"/>
      <c r="JMU2500" s="187"/>
      <c r="JMV2500" s="187"/>
      <c r="JMW2500" s="204"/>
      <c r="JMX2500" s="272"/>
      <c r="JMY2500" s="207"/>
      <c r="JMZ2500" s="238"/>
      <c r="JNA2500" s="207"/>
      <c r="JNB2500" s="207"/>
      <c r="JNC2500" s="187"/>
      <c r="JND2500" s="187"/>
      <c r="JNE2500" s="204"/>
      <c r="JNF2500" s="272"/>
      <c r="JNG2500" s="207"/>
      <c r="JNH2500" s="238"/>
      <c r="JNI2500" s="207"/>
      <c r="JNJ2500" s="207"/>
      <c r="JNK2500" s="187"/>
      <c r="JNL2500" s="187"/>
      <c r="JNM2500" s="204"/>
      <c r="JNN2500" s="272"/>
      <c r="JNO2500" s="207"/>
      <c r="JNP2500" s="238"/>
      <c r="JNQ2500" s="207"/>
      <c r="JNR2500" s="207"/>
      <c r="JNS2500" s="187"/>
      <c r="JNT2500" s="187"/>
      <c r="JNU2500" s="204"/>
      <c r="JNV2500" s="272"/>
      <c r="JNW2500" s="207"/>
      <c r="JNX2500" s="238"/>
      <c r="JNY2500" s="207"/>
      <c r="JNZ2500" s="207"/>
      <c r="JOA2500" s="187"/>
      <c r="JOB2500" s="187"/>
      <c r="JOC2500" s="204"/>
      <c r="JOD2500" s="272"/>
      <c r="JOE2500" s="207"/>
      <c r="JOF2500" s="238"/>
      <c r="JOG2500" s="207"/>
      <c r="JOH2500" s="207"/>
      <c r="JOI2500" s="187"/>
      <c r="JOJ2500" s="187"/>
      <c r="JOK2500" s="204"/>
      <c r="JOL2500" s="272"/>
      <c r="JOM2500" s="207"/>
      <c r="JON2500" s="238"/>
      <c r="JOO2500" s="207"/>
      <c r="JOP2500" s="207"/>
      <c r="JOQ2500" s="187"/>
      <c r="JOR2500" s="187"/>
      <c r="JOS2500" s="204"/>
      <c r="JOT2500" s="272"/>
      <c r="JOU2500" s="207"/>
      <c r="JOV2500" s="238"/>
      <c r="JOW2500" s="207"/>
      <c r="JOX2500" s="207"/>
      <c r="JOY2500" s="187"/>
      <c r="JOZ2500" s="187"/>
      <c r="JPA2500" s="204"/>
      <c r="JPB2500" s="272"/>
      <c r="JPC2500" s="207"/>
      <c r="JPD2500" s="238"/>
      <c r="JPE2500" s="207"/>
      <c r="JPF2500" s="207"/>
      <c r="JPG2500" s="187"/>
      <c r="JPH2500" s="187"/>
      <c r="JPI2500" s="204"/>
      <c r="JPJ2500" s="272"/>
      <c r="JPK2500" s="207"/>
      <c r="JPL2500" s="238"/>
      <c r="JPM2500" s="207"/>
      <c r="JPN2500" s="207"/>
      <c r="JPO2500" s="187"/>
      <c r="JPP2500" s="187"/>
      <c r="JPQ2500" s="204"/>
      <c r="JPR2500" s="272"/>
      <c r="JPS2500" s="207"/>
      <c r="JPT2500" s="238"/>
      <c r="JPU2500" s="207"/>
      <c r="JPV2500" s="207"/>
      <c r="JPW2500" s="187"/>
      <c r="JPX2500" s="187"/>
      <c r="JPY2500" s="204"/>
      <c r="JPZ2500" s="272"/>
      <c r="JQA2500" s="207"/>
      <c r="JQB2500" s="238"/>
      <c r="JQC2500" s="207"/>
      <c r="JQD2500" s="207"/>
      <c r="JQE2500" s="187"/>
      <c r="JQF2500" s="187"/>
      <c r="JQG2500" s="204"/>
      <c r="JQH2500" s="272"/>
      <c r="JQI2500" s="207"/>
      <c r="JQJ2500" s="238"/>
      <c r="JQK2500" s="207"/>
      <c r="JQL2500" s="207"/>
      <c r="JQM2500" s="187"/>
      <c r="JQN2500" s="187"/>
      <c r="JQO2500" s="204"/>
      <c r="JQP2500" s="272"/>
      <c r="JQQ2500" s="207"/>
      <c r="JQR2500" s="238"/>
      <c r="JQS2500" s="207"/>
      <c r="JQT2500" s="207"/>
      <c r="JQU2500" s="187"/>
      <c r="JQV2500" s="187"/>
      <c r="JQW2500" s="204"/>
      <c r="JQX2500" s="272"/>
      <c r="JQY2500" s="207"/>
      <c r="JQZ2500" s="238"/>
      <c r="JRA2500" s="207"/>
      <c r="JRB2500" s="207"/>
      <c r="JRC2500" s="187"/>
      <c r="JRD2500" s="187"/>
      <c r="JRE2500" s="204"/>
      <c r="JRF2500" s="272"/>
      <c r="JRG2500" s="207"/>
      <c r="JRH2500" s="238"/>
      <c r="JRI2500" s="207"/>
      <c r="JRJ2500" s="207"/>
      <c r="JRK2500" s="187"/>
      <c r="JRL2500" s="187"/>
      <c r="JRM2500" s="204"/>
      <c r="JRN2500" s="272"/>
      <c r="JRO2500" s="207"/>
      <c r="JRP2500" s="238"/>
      <c r="JRQ2500" s="207"/>
      <c r="JRR2500" s="207"/>
      <c r="JRS2500" s="187"/>
      <c r="JRT2500" s="187"/>
      <c r="JRU2500" s="204"/>
      <c r="JRV2500" s="272"/>
      <c r="JRW2500" s="207"/>
      <c r="JRX2500" s="238"/>
      <c r="JRY2500" s="207"/>
      <c r="JRZ2500" s="207"/>
      <c r="JSA2500" s="187"/>
      <c r="JSB2500" s="187"/>
      <c r="JSC2500" s="204"/>
      <c r="JSD2500" s="272"/>
      <c r="JSE2500" s="207"/>
      <c r="JSF2500" s="238"/>
      <c r="JSG2500" s="207"/>
      <c r="JSH2500" s="207"/>
      <c r="JSI2500" s="187"/>
      <c r="JSJ2500" s="187"/>
      <c r="JSK2500" s="204"/>
      <c r="JSL2500" s="272"/>
      <c r="JSM2500" s="207"/>
      <c r="JSN2500" s="238"/>
      <c r="JSO2500" s="207"/>
      <c r="JSP2500" s="207"/>
      <c r="JSQ2500" s="187"/>
      <c r="JSR2500" s="187"/>
      <c r="JSS2500" s="204"/>
      <c r="JST2500" s="272"/>
      <c r="JSU2500" s="207"/>
      <c r="JSV2500" s="238"/>
      <c r="JSW2500" s="207"/>
      <c r="JSX2500" s="207"/>
      <c r="JSY2500" s="187"/>
      <c r="JSZ2500" s="187"/>
      <c r="JTA2500" s="204"/>
      <c r="JTB2500" s="272"/>
      <c r="JTC2500" s="207"/>
      <c r="JTD2500" s="238"/>
      <c r="JTE2500" s="207"/>
      <c r="JTF2500" s="207"/>
      <c r="JTG2500" s="187"/>
      <c r="JTH2500" s="187"/>
      <c r="JTI2500" s="204"/>
      <c r="JTJ2500" s="272"/>
      <c r="JTK2500" s="207"/>
      <c r="JTL2500" s="238"/>
      <c r="JTM2500" s="207"/>
      <c r="JTN2500" s="207"/>
      <c r="JTO2500" s="187"/>
      <c r="JTP2500" s="187"/>
      <c r="JTQ2500" s="204"/>
      <c r="JTR2500" s="272"/>
      <c r="JTS2500" s="207"/>
      <c r="JTT2500" s="238"/>
      <c r="JTU2500" s="207"/>
      <c r="JTV2500" s="207"/>
      <c r="JTW2500" s="187"/>
      <c r="JTX2500" s="187"/>
      <c r="JTY2500" s="204"/>
      <c r="JTZ2500" s="272"/>
      <c r="JUA2500" s="207"/>
      <c r="JUB2500" s="238"/>
      <c r="JUC2500" s="207"/>
      <c r="JUD2500" s="207"/>
      <c r="JUE2500" s="187"/>
      <c r="JUF2500" s="187"/>
      <c r="JUG2500" s="204"/>
      <c r="JUH2500" s="272"/>
      <c r="JUI2500" s="207"/>
      <c r="JUJ2500" s="238"/>
      <c r="JUK2500" s="207"/>
      <c r="JUL2500" s="207"/>
      <c r="JUM2500" s="187"/>
      <c r="JUN2500" s="187"/>
      <c r="JUO2500" s="204"/>
      <c r="JUP2500" s="272"/>
      <c r="JUQ2500" s="207"/>
      <c r="JUR2500" s="238"/>
      <c r="JUS2500" s="207"/>
      <c r="JUT2500" s="207"/>
      <c r="JUU2500" s="187"/>
      <c r="JUV2500" s="187"/>
      <c r="JUW2500" s="204"/>
      <c r="JUX2500" s="272"/>
      <c r="JUY2500" s="207"/>
      <c r="JUZ2500" s="238"/>
      <c r="JVA2500" s="207"/>
      <c r="JVB2500" s="207"/>
      <c r="JVC2500" s="187"/>
      <c r="JVD2500" s="187"/>
      <c r="JVE2500" s="204"/>
      <c r="JVF2500" s="272"/>
      <c r="JVG2500" s="207"/>
      <c r="JVH2500" s="238"/>
      <c r="JVI2500" s="207"/>
      <c r="JVJ2500" s="207"/>
      <c r="JVK2500" s="187"/>
      <c r="JVL2500" s="187"/>
      <c r="JVM2500" s="204"/>
      <c r="JVN2500" s="272"/>
      <c r="JVO2500" s="207"/>
      <c r="JVP2500" s="238"/>
      <c r="JVQ2500" s="207"/>
      <c r="JVR2500" s="207"/>
      <c r="JVS2500" s="187"/>
      <c r="JVT2500" s="187"/>
      <c r="JVU2500" s="204"/>
      <c r="JVV2500" s="272"/>
      <c r="JVW2500" s="207"/>
      <c r="JVX2500" s="238"/>
      <c r="JVY2500" s="207"/>
      <c r="JVZ2500" s="207"/>
      <c r="JWA2500" s="187"/>
      <c r="JWB2500" s="187"/>
      <c r="JWC2500" s="204"/>
      <c r="JWD2500" s="272"/>
      <c r="JWE2500" s="207"/>
      <c r="JWF2500" s="238"/>
      <c r="JWG2500" s="207"/>
      <c r="JWH2500" s="207"/>
      <c r="JWI2500" s="187"/>
      <c r="JWJ2500" s="187"/>
      <c r="JWK2500" s="204"/>
      <c r="JWL2500" s="272"/>
      <c r="JWM2500" s="207"/>
      <c r="JWN2500" s="238"/>
      <c r="JWO2500" s="207"/>
      <c r="JWP2500" s="207"/>
      <c r="JWQ2500" s="187"/>
      <c r="JWR2500" s="187"/>
      <c r="JWS2500" s="204"/>
      <c r="JWT2500" s="272"/>
      <c r="JWU2500" s="207"/>
      <c r="JWV2500" s="238"/>
      <c r="JWW2500" s="207"/>
      <c r="JWX2500" s="207"/>
      <c r="JWY2500" s="187"/>
      <c r="JWZ2500" s="187"/>
      <c r="JXA2500" s="204"/>
      <c r="JXB2500" s="272"/>
      <c r="JXC2500" s="207"/>
      <c r="JXD2500" s="238"/>
      <c r="JXE2500" s="207"/>
      <c r="JXF2500" s="207"/>
      <c r="JXG2500" s="187"/>
      <c r="JXH2500" s="187"/>
      <c r="JXI2500" s="204"/>
      <c r="JXJ2500" s="272"/>
      <c r="JXK2500" s="207"/>
      <c r="JXL2500" s="238"/>
      <c r="JXM2500" s="207"/>
      <c r="JXN2500" s="207"/>
      <c r="JXO2500" s="187"/>
      <c r="JXP2500" s="187"/>
      <c r="JXQ2500" s="204"/>
      <c r="JXR2500" s="272"/>
      <c r="JXS2500" s="207"/>
      <c r="JXT2500" s="238"/>
      <c r="JXU2500" s="207"/>
      <c r="JXV2500" s="207"/>
      <c r="JXW2500" s="187"/>
      <c r="JXX2500" s="187"/>
      <c r="JXY2500" s="204"/>
      <c r="JXZ2500" s="272"/>
      <c r="JYA2500" s="207"/>
      <c r="JYB2500" s="238"/>
      <c r="JYC2500" s="207"/>
      <c r="JYD2500" s="207"/>
      <c r="JYE2500" s="187"/>
      <c r="JYF2500" s="187"/>
      <c r="JYG2500" s="204"/>
      <c r="JYH2500" s="272"/>
      <c r="JYI2500" s="207"/>
      <c r="JYJ2500" s="238"/>
      <c r="JYK2500" s="207"/>
      <c r="JYL2500" s="207"/>
      <c r="JYM2500" s="187"/>
      <c r="JYN2500" s="187"/>
      <c r="JYO2500" s="204"/>
      <c r="JYP2500" s="272"/>
      <c r="JYQ2500" s="207"/>
      <c r="JYR2500" s="238"/>
      <c r="JYS2500" s="207"/>
      <c r="JYT2500" s="207"/>
      <c r="JYU2500" s="187"/>
      <c r="JYV2500" s="187"/>
      <c r="JYW2500" s="204"/>
      <c r="JYX2500" s="272"/>
      <c r="JYY2500" s="207"/>
      <c r="JYZ2500" s="238"/>
      <c r="JZA2500" s="207"/>
      <c r="JZB2500" s="207"/>
      <c r="JZC2500" s="187"/>
      <c r="JZD2500" s="187"/>
      <c r="JZE2500" s="204"/>
      <c r="JZF2500" s="272"/>
      <c r="JZG2500" s="207"/>
      <c r="JZH2500" s="238"/>
      <c r="JZI2500" s="207"/>
      <c r="JZJ2500" s="207"/>
      <c r="JZK2500" s="187"/>
      <c r="JZL2500" s="187"/>
      <c r="JZM2500" s="204"/>
      <c r="JZN2500" s="272"/>
      <c r="JZO2500" s="207"/>
      <c r="JZP2500" s="238"/>
      <c r="JZQ2500" s="207"/>
      <c r="JZR2500" s="207"/>
      <c r="JZS2500" s="187"/>
      <c r="JZT2500" s="187"/>
      <c r="JZU2500" s="204"/>
      <c r="JZV2500" s="272"/>
      <c r="JZW2500" s="207"/>
      <c r="JZX2500" s="238"/>
      <c r="JZY2500" s="207"/>
      <c r="JZZ2500" s="207"/>
      <c r="KAA2500" s="187"/>
      <c r="KAB2500" s="187"/>
      <c r="KAC2500" s="204"/>
      <c r="KAD2500" s="272"/>
      <c r="KAE2500" s="207"/>
      <c r="KAF2500" s="238"/>
      <c r="KAG2500" s="207"/>
      <c r="KAH2500" s="207"/>
      <c r="KAI2500" s="187"/>
      <c r="KAJ2500" s="187"/>
      <c r="KAK2500" s="204"/>
      <c r="KAL2500" s="272"/>
      <c r="KAM2500" s="207"/>
      <c r="KAN2500" s="238"/>
      <c r="KAO2500" s="207"/>
      <c r="KAP2500" s="207"/>
      <c r="KAQ2500" s="187"/>
      <c r="KAR2500" s="187"/>
      <c r="KAS2500" s="204"/>
      <c r="KAT2500" s="272"/>
      <c r="KAU2500" s="207"/>
      <c r="KAV2500" s="238"/>
      <c r="KAW2500" s="207"/>
      <c r="KAX2500" s="207"/>
      <c r="KAY2500" s="187"/>
      <c r="KAZ2500" s="187"/>
      <c r="KBA2500" s="204"/>
      <c r="KBB2500" s="272"/>
      <c r="KBC2500" s="207"/>
      <c r="KBD2500" s="238"/>
      <c r="KBE2500" s="207"/>
      <c r="KBF2500" s="207"/>
      <c r="KBG2500" s="187"/>
      <c r="KBH2500" s="187"/>
      <c r="KBI2500" s="204"/>
      <c r="KBJ2500" s="272"/>
      <c r="KBK2500" s="207"/>
      <c r="KBL2500" s="238"/>
      <c r="KBM2500" s="207"/>
      <c r="KBN2500" s="207"/>
      <c r="KBO2500" s="187"/>
      <c r="KBP2500" s="187"/>
      <c r="KBQ2500" s="204"/>
      <c r="KBR2500" s="272"/>
      <c r="KBS2500" s="207"/>
      <c r="KBT2500" s="238"/>
      <c r="KBU2500" s="207"/>
      <c r="KBV2500" s="207"/>
      <c r="KBW2500" s="187"/>
      <c r="KBX2500" s="187"/>
      <c r="KBY2500" s="204"/>
      <c r="KBZ2500" s="272"/>
      <c r="KCA2500" s="207"/>
      <c r="KCB2500" s="238"/>
      <c r="KCC2500" s="207"/>
      <c r="KCD2500" s="207"/>
      <c r="KCE2500" s="187"/>
      <c r="KCF2500" s="187"/>
      <c r="KCG2500" s="204"/>
      <c r="KCH2500" s="272"/>
      <c r="KCI2500" s="207"/>
      <c r="KCJ2500" s="238"/>
      <c r="KCK2500" s="207"/>
      <c r="KCL2500" s="207"/>
      <c r="KCM2500" s="187"/>
      <c r="KCN2500" s="187"/>
      <c r="KCO2500" s="204"/>
      <c r="KCP2500" s="272"/>
      <c r="KCQ2500" s="207"/>
      <c r="KCR2500" s="238"/>
      <c r="KCS2500" s="207"/>
      <c r="KCT2500" s="207"/>
      <c r="KCU2500" s="187"/>
      <c r="KCV2500" s="187"/>
      <c r="KCW2500" s="204"/>
      <c r="KCX2500" s="272"/>
      <c r="KCY2500" s="207"/>
      <c r="KCZ2500" s="238"/>
      <c r="KDA2500" s="207"/>
      <c r="KDB2500" s="207"/>
      <c r="KDC2500" s="187"/>
      <c r="KDD2500" s="187"/>
      <c r="KDE2500" s="204"/>
      <c r="KDF2500" s="272"/>
      <c r="KDG2500" s="207"/>
      <c r="KDH2500" s="238"/>
      <c r="KDI2500" s="207"/>
      <c r="KDJ2500" s="207"/>
      <c r="KDK2500" s="187"/>
      <c r="KDL2500" s="187"/>
      <c r="KDM2500" s="204"/>
      <c r="KDN2500" s="272"/>
      <c r="KDO2500" s="207"/>
      <c r="KDP2500" s="238"/>
      <c r="KDQ2500" s="207"/>
      <c r="KDR2500" s="207"/>
      <c r="KDS2500" s="187"/>
      <c r="KDT2500" s="187"/>
      <c r="KDU2500" s="204"/>
      <c r="KDV2500" s="272"/>
      <c r="KDW2500" s="207"/>
      <c r="KDX2500" s="238"/>
      <c r="KDY2500" s="207"/>
      <c r="KDZ2500" s="207"/>
      <c r="KEA2500" s="187"/>
      <c r="KEB2500" s="187"/>
      <c r="KEC2500" s="204"/>
      <c r="KED2500" s="272"/>
      <c r="KEE2500" s="207"/>
      <c r="KEF2500" s="238"/>
      <c r="KEG2500" s="207"/>
      <c r="KEH2500" s="207"/>
      <c r="KEI2500" s="187"/>
      <c r="KEJ2500" s="187"/>
      <c r="KEK2500" s="204"/>
      <c r="KEL2500" s="272"/>
      <c r="KEM2500" s="207"/>
      <c r="KEN2500" s="238"/>
      <c r="KEO2500" s="207"/>
      <c r="KEP2500" s="207"/>
      <c r="KEQ2500" s="187"/>
      <c r="KER2500" s="187"/>
      <c r="KES2500" s="204"/>
      <c r="KET2500" s="272"/>
      <c r="KEU2500" s="207"/>
      <c r="KEV2500" s="238"/>
      <c r="KEW2500" s="207"/>
      <c r="KEX2500" s="207"/>
      <c r="KEY2500" s="187"/>
      <c r="KEZ2500" s="187"/>
      <c r="KFA2500" s="204"/>
      <c r="KFB2500" s="272"/>
      <c r="KFC2500" s="207"/>
      <c r="KFD2500" s="238"/>
      <c r="KFE2500" s="207"/>
      <c r="KFF2500" s="207"/>
      <c r="KFG2500" s="187"/>
      <c r="KFH2500" s="187"/>
      <c r="KFI2500" s="204"/>
      <c r="KFJ2500" s="272"/>
      <c r="KFK2500" s="207"/>
      <c r="KFL2500" s="238"/>
      <c r="KFM2500" s="207"/>
      <c r="KFN2500" s="207"/>
      <c r="KFO2500" s="187"/>
      <c r="KFP2500" s="187"/>
      <c r="KFQ2500" s="204"/>
      <c r="KFR2500" s="272"/>
      <c r="KFS2500" s="207"/>
      <c r="KFT2500" s="238"/>
      <c r="KFU2500" s="207"/>
      <c r="KFV2500" s="207"/>
      <c r="KFW2500" s="187"/>
      <c r="KFX2500" s="187"/>
      <c r="KFY2500" s="204"/>
      <c r="KFZ2500" s="272"/>
      <c r="KGA2500" s="207"/>
      <c r="KGB2500" s="238"/>
      <c r="KGC2500" s="207"/>
      <c r="KGD2500" s="207"/>
      <c r="KGE2500" s="187"/>
      <c r="KGF2500" s="187"/>
      <c r="KGG2500" s="204"/>
      <c r="KGH2500" s="272"/>
      <c r="KGI2500" s="207"/>
      <c r="KGJ2500" s="238"/>
      <c r="KGK2500" s="207"/>
      <c r="KGL2500" s="207"/>
      <c r="KGM2500" s="187"/>
      <c r="KGN2500" s="187"/>
      <c r="KGO2500" s="204"/>
      <c r="KGP2500" s="272"/>
      <c r="KGQ2500" s="207"/>
      <c r="KGR2500" s="238"/>
      <c r="KGS2500" s="207"/>
      <c r="KGT2500" s="207"/>
      <c r="KGU2500" s="187"/>
      <c r="KGV2500" s="187"/>
      <c r="KGW2500" s="204"/>
      <c r="KGX2500" s="272"/>
      <c r="KGY2500" s="207"/>
      <c r="KGZ2500" s="238"/>
      <c r="KHA2500" s="207"/>
      <c r="KHB2500" s="207"/>
      <c r="KHC2500" s="187"/>
      <c r="KHD2500" s="187"/>
      <c r="KHE2500" s="204"/>
      <c r="KHF2500" s="272"/>
      <c r="KHG2500" s="207"/>
      <c r="KHH2500" s="238"/>
      <c r="KHI2500" s="207"/>
      <c r="KHJ2500" s="207"/>
      <c r="KHK2500" s="187"/>
      <c r="KHL2500" s="187"/>
      <c r="KHM2500" s="204"/>
      <c r="KHN2500" s="272"/>
      <c r="KHO2500" s="207"/>
      <c r="KHP2500" s="238"/>
      <c r="KHQ2500" s="207"/>
      <c r="KHR2500" s="207"/>
      <c r="KHS2500" s="187"/>
      <c r="KHT2500" s="187"/>
      <c r="KHU2500" s="204"/>
      <c r="KHV2500" s="272"/>
      <c r="KHW2500" s="207"/>
      <c r="KHX2500" s="238"/>
      <c r="KHY2500" s="207"/>
      <c r="KHZ2500" s="207"/>
      <c r="KIA2500" s="187"/>
      <c r="KIB2500" s="187"/>
      <c r="KIC2500" s="204"/>
      <c r="KID2500" s="272"/>
      <c r="KIE2500" s="207"/>
      <c r="KIF2500" s="238"/>
      <c r="KIG2500" s="207"/>
      <c r="KIH2500" s="207"/>
      <c r="KII2500" s="187"/>
      <c r="KIJ2500" s="187"/>
      <c r="KIK2500" s="204"/>
      <c r="KIL2500" s="272"/>
      <c r="KIM2500" s="207"/>
      <c r="KIN2500" s="238"/>
      <c r="KIO2500" s="207"/>
      <c r="KIP2500" s="207"/>
      <c r="KIQ2500" s="187"/>
      <c r="KIR2500" s="187"/>
      <c r="KIS2500" s="204"/>
      <c r="KIT2500" s="272"/>
      <c r="KIU2500" s="207"/>
      <c r="KIV2500" s="238"/>
      <c r="KIW2500" s="207"/>
      <c r="KIX2500" s="207"/>
      <c r="KIY2500" s="187"/>
      <c r="KIZ2500" s="187"/>
      <c r="KJA2500" s="204"/>
      <c r="KJB2500" s="272"/>
      <c r="KJC2500" s="207"/>
      <c r="KJD2500" s="238"/>
      <c r="KJE2500" s="207"/>
      <c r="KJF2500" s="207"/>
      <c r="KJG2500" s="187"/>
      <c r="KJH2500" s="187"/>
      <c r="KJI2500" s="204"/>
      <c r="KJJ2500" s="272"/>
      <c r="KJK2500" s="207"/>
      <c r="KJL2500" s="238"/>
      <c r="KJM2500" s="207"/>
      <c r="KJN2500" s="207"/>
      <c r="KJO2500" s="187"/>
      <c r="KJP2500" s="187"/>
      <c r="KJQ2500" s="204"/>
      <c r="KJR2500" s="272"/>
      <c r="KJS2500" s="207"/>
      <c r="KJT2500" s="238"/>
      <c r="KJU2500" s="207"/>
      <c r="KJV2500" s="207"/>
      <c r="KJW2500" s="187"/>
      <c r="KJX2500" s="187"/>
      <c r="KJY2500" s="204"/>
      <c r="KJZ2500" s="272"/>
      <c r="KKA2500" s="207"/>
      <c r="KKB2500" s="238"/>
      <c r="KKC2500" s="207"/>
      <c r="KKD2500" s="207"/>
      <c r="KKE2500" s="187"/>
      <c r="KKF2500" s="187"/>
      <c r="KKG2500" s="204"/>
      <c r="KKH2500" s="272"/>
      <c r="KKI2500" s="207"/>
      <c r="KKJ2500" s="238"/>
      <c r="KKK2500" s="207"/>
      <c r="KKL2500" s="207"/>
      <c r="KKM2500" s="187"/>
      <c r="KKN2500" s="187"/>
      <c r="KKO2500" s="204"/>
      <c r="KKP2500" s="272"/>
      <c r="KKQ2500" s="207"/>
      <c r="KKR2500" s="238"/>
      <c r="KKS2500" s="207"/>
      <c r="KKT2500" s="207"/>
      <c r="KKU2500" s="187"/>
      <c r="KKV2500" s="187"/>
      <c r="KKW2500" s="204"/>
      <c r="KKX2500" s="272"/>
      <c r="KKY2500" s="207"/>
      <c r="KKZ2500" s="238"/>
      <c r="KLA2500" s="207"/>
      <c r="KLB2500" s="207"/>
      <c r="KLC2500" s="187"/>
      <c r="KLD2500" s="187"/>
      <c r="KLE2500" s="204"/>
      <c r="KLF2500" s="272"/>
      <c r="KLG2500" s="207"/>
      <c r="KLH2500" s="238"/>
      <c r="KLI2500" s="207"/>
      <c r="KLJ2500" s="207"/>
      <c r="KLK2500" s="187"/>
      <c r="KLL2500" s="187"/>
      <c r="KLM2500" s="204"/>
      <c r="KLN2500" s="272"/>
      <c r="KLO2500" s="207"/>
      <c r="KLP2500" s="238"/>
      <c r="KLQ2500" s="207"/>
      <c r="KLR2500" s="207"/>
      <c r="KLS2500" s="187"/>
      <c r="KLT2500" s="187"/>
      <c r="KLU2500" s="204"/>
      <c r="KLV2500" s="272"/>
      <c r="KLW2500" s="207"/>
      <c r="KLX2500" s="238"/>
      <c r="KLY2500" s="207"/>
      <c r="KLZ2500" s="207"/>
      <c r="KMA2500" s="187"/>
      <c r="KMB2500" s="187"/>
      <c r="KMC2500" s="204"/>
      <c r="KMD2500" s="272"/>
      <c r="KME2500" s="207"/>
      <c r="KMF2500" s="238"/>
      <c r="KMG2500" s="207"/>
      <c r="KMH2500" s="207"/>
      <c r="KMI2500" s="187"/>
      <c r="KMJ2500" s="187"/>
      <c r="KMK2500" s="204"/>
      <c r="KML2500" s="272"/>
      <c r="KMM2500" s="207"/>
      <c r="KMN2500" s="238"/>
      <c r="KMO2500" s="207"/>
      <c r="KMP2500" s="207"/>
      <c r="KMQ2500" s="187"/>
      <c r="KMR2500" s="187"/>
      <c r="KMS2500" s="204"/>
      <c r="KMT2500" s="272"/>
      <c r="KMU2500" s="207"/>
      <c r="KMV2500" s="238"/>
      <c r="KMW2500" s="207"/>
      <c r="KMX2500" s="207"/>
      <c r="KMY2500" s="187"/>
      <c r="KMZ2500" s="187"/>
      <c r="KNA2500" s="204"/>
      <c r="KNB2500" s="272"/>
      <c r="KNC2500" s="207"/>
      <c r="KND2500" s="238"/>
      <c r="KNE2500" s="207"/>
      <c r="KNF2500" s="207"/>
      <c r="KNG2500" s="187"/>
      <c r="KNH2500" s="187"/>
      <c r="KNI2500" s="204"/>
      <c r="KNJ2500" s="272"/>
      <c r="KNK2500" s="207"/>
      <c r="KNL2500" s="238"/>
      <c r="KNM2500" s="207"/>
      <c r="KNN2500" s="207"/>
      <c r="KNO2500" s="187"/>
      <c r="KNP2500" s="187"/>
      <c r="KNQ2500" s="204"/>
      <c r="KNR2500" s="272"/>
      <c r="KNS2500" s="207"/>
      <c r="KNT2500" s="238"/>
      <c r="KNU2500" s="207"/>
      <c r="KNV2500" s="207"/>
      <c r="KNW2500" s="187"/>
      <c r="KNX2500" s="187"/>
      <c r="KNY2500" s="204"/>
      <c r="KNZ2500" s="272"/>
      <c r="KOA2500" s="207"/>
      <c r="KOB2500" s="238"/>
      <c r="KOC2500" s="207"/>
      <c r="KOD2500" s="207"/>
      <c r="KOE2500" s="187"/>
      <c r="KOF2500" s="187"/>
      <c r="KOG2500" s="204"/>
      <c r="KOH2500" s="272"/>
      <c r="KOI2500" s="207"/>
      <c r="KOJ2500" s="238"/>
      <c r="KOK2500" s="207"/>
      <c r="KOL2500" s="207"/>
      <c r="KOM2500" s="187"/>
      <c r="KON2500" s="187"/>
      <c r="KOO2500" s="204"/>
      <c r="KOP2500" s="272"/>
      <c r="KOQ2500" s="207"/>
      <c r="KOR2500" s="238"/>
      <c r="KOS2500" s="207"/>
      <c r="KOT2500" s="207"/>
      <c r="KOU2500" s="187"/>
      <c r="KOV2500" s="187"/>
      <c r="KOW2500" s="204"/>
      <c r="KOX2500" s="272"/>
      <c r="KOY2500" s="207"/>
      <c r="KOZ2500" s="238"/>
      <c r="KPA2500" s="207"/>
      <c r="KPB2500" s="207"/>
      <c r="KPC2500" s="187"/>
      <c r="KPD2500" s="187"/>
      <c r="KPE2500" s="204"/>
      <c r="KPF2500" s="272"/>
      <c r="KPG2500" s="207"/>
      <c r="KPH2500" s="238"/>
      <c r="KPI2500" s="207"/>
      <c r="KPJ2500" s="207"/>
      <c r="KPK2500" s="187"/>
      <c r="KPL2500" s="187"/>
      <c r="KPM2500" s="204"/>
      <c r="KPN2500" s="272"/>
      <c r="KPO2500" s="207"/>
      <c r="KPP2500" s="238"/>
      <c r="KPQ2500" s="207"/>
      <c r="KPR2500" s="207"/>
      <c r="KPS2500" s="187"/>
      <c r="KPT2500" s="187"/>
      <c r="KPU2500" s="204"/>
      <c r="KPV2500" s="272"/>
      <c r="KPW2500" s="207"/>
      <c r="KPX2500" s="238"/>
      <c r="KPY2500" s="207"/>
      <c r="KPZ2500" s="207"/>
      <c r="KQA2500" s="187"/>
      <c r="KQB2500" s="187"/>
      <c r="KQC2500" s="204"/>
      <c r="KQD2500" s="272"/>
      <c r="KQE2500" s="207"/>
      <c r="KQF2500" s="238"/>
      <c r="KQG2500" s="207"/>
      <c r="KQH2500" s="207"/>
      <c r="KQI2500" s="187"/>
      <c r="KQJ2500" s="187"/>
      <c r="KQK2500" s="204"/>
      <c r="KQL2500" s="272"/>
      <c r="KQM2500" s="207"/>
      <c r="KQN2500" s="238"/>
      <c r="KQO2500" s="207"/>
      <c r="KQP2500" s="207"/>
      <c r="KQQ2500" s="187"/>
      <c r="KQR2500" s="187"/>
      <c r="KQS2500" s="204"/>
      <c r="KQT2500" s="272"/>
      <c r="KQU2500" s="207"/>
      <c r="KQV2500" s="238"/>
      <c r="KQW2500" s="207"/>
      <c r="KQX2500" s="207"/>
      <c r="KQY2500" s="187"/>
      <c r="KQZ2500" s="187"/>
      <c r="KRA2500" s="204"/>
      <c r="KRB2500" s="272"/>
      <c r="KRC2500" s="207"/>
      <c r="KRD2500" s="238"/>
      <c r="KRE2500" s="207"/>
      <c r="KRF2500" s="207"/>
      <c r="KRG2500" s="187"/>
      <c r="KRH2500" s="187"/>
      <c r="KRI2500" s="204"/>
      <c r="KRJ2500" s="272"/>
      <c r="KRK2500" s="207"/>
      <c r="KRL2500" s="238"/>
      <c r="KRM2500" s="207"/>
      <c r="KRN2500" s="207"/>
      <c r="KRO2500" s="187"/>
      <c r="KRP2500" s="187"/>
      <c r="KRQ2500" s="204"/>
      <c r="KRR2500" s="272"/>
      <c r="KRS2500" s="207"/>
      <c r="KRT2500" s="238"/>
      <c r="KRU2500" s="207"/>
      <c r="KRV2500" s="207"/>
      <c r="KRW2500" s="187"/>
      <c r="KRX2500" s="187"/>
      <c r="KRY2500" s="204"/>
      <c r="KRZ2500" s="272"/>
      <c r="KSA2500" s="207"/>
      <c r="KSB2500" s="238"/>
      <c r="KSC2500" s="207"/>
      <c r="KSD2500" s="207"/>
      <c r="KSE2500" s="187"/>
      <c r="KSF2500" s="187"/>
      <c r="KSG2500" s="204"/>
      <c r="KSH2500" s="272"/>
      <c r="KSI2500" s="207"/>
      <c r="KSJ2500" s="238"/>
      <c r="KSK2500" s="207"/>
      <c r="KSL2500" s="207"/>
      <c r="KSM2500" s="187"/>
      <c r="KSN2500" s="187"/>
      <c r="KSO2500" s="204"/>
      <c r="KSP2500" s="272"/>
      <c r="KSQ2500" s="207"/>
      <c r="KSR2500" s="238"/>
      <c r="KSS2500" s="207"/>
      <c r="KST2500" s="207"/>
      <c r="KSU2500" s="187"/>
      <c r="KSV2500" s="187"/>
      <c r="KSW2500" s="204"/>
      <c r="KSX2500" s="272"/>
      <c r="KSY2500" s="207"/>
      <c r="KSZ2500" s="238"/>
      <c r="KTA2500" s="207"/>
      <c r="KTB2500" s="207"/>
      <c r="KTC2500" s="187"/>
      <c r="KTD2500" s="187"/>
      <c r="KTE2500" s="204"/>
      <c r="KTF2500" s="272"/>
      <c r="KTG2500" s="207"/>
      <c r="KTH2500" s="238"/>
      <c r="KTI2500" s="207"/>
      <c r="KTJ2500" s="207"/>
      <c r="KTK2500" s="187"/>
      <c r="KTL2500" s="187"/>
      <c r="KTM2500" s="204"/>
      <c r="KTN2500" s="272"/>
      <c r="KTO2500" s="207"/>
      <c r="KTP2500" s="238"/>
      <c r="KTQ2500" s="207"/>
      <c r="KTR2500" s="207"/>
      <c r="KTS2500" s="187"/>
      <c r="KTT2500" s="187"/>
      <c r="KTU2500" s="204"/>
      <c r="KTV2500" s="272"/>
      <c r="KTW2500" s="207"/>
      <c r="KTX2500" s="238"/>
      <c r="KTY2500" s="207"/>
      <c r="KTZ2500" s="207"/>
      <c r="KUA2500" s="187"/>
      <c r="KUB2500" s="187"/>
      <c r="KUC2500" s="204"/>
      <c r="KUD2500" s="272"/>
      <c r="KUE2500" s="207"/>
      <c r="KUF2500" s="238"/>
      <c r="KUG2500" s="207"/>
      <c r="KUH2500" s="207"/>
      <c r="KUI2500" s="187"/>
      <c r="KUJ2500" s="187"/>
      <c r="KUK2500" s="204"/>
      <c r="KUL2500" s="272"/>
      <c r="KUM2500" s="207"/>
      <c r="KUN2500" s="238"/>
      <c r="KUO2500" s="207"/>
      <c r="KUP2500" s="207"/>
      <c r="KUQ2500" s="187"/>
      <c r="KUR2500" s="187"/>
      <c r="KUS2500" s="204"/>
      <c r="KUT2500" s="272"/>
      <c r="KUU2500" s="207"/>
      <c r="KUV2500" s="238"/>
      <c r="KUW2500" s="207"/>
      <c r="KUX2500" s="207"/>
      <c r="KUY2500" s="187"/>
      <c r="KUZ2500" s="187"/>
      <c r="KVA2500" s="204"/>
      <c r="KVB2500" s="272"/>
      <c r="KVC2500" s="207"/>
      <c r="KVD2500" s="238"/>
      <c r="KVE2500" s="207"/>
      <c r="KVF2500" s="207"/>
      <c r="KVG2500" s="187"/>
      <c r="KVH2500" s="187"/>
      <c r="KVI2500" s="204"/>
      <c r="KVJ2500" s="272"/>
      <c r="KVK2500" s="207"/>
      <c r="KVL2500" s="238"/>
      <c r="KVM2500" s="207"/>
      <c r="KVN2500" s="207"/>
      <c r="KVO2500" s="187"/>
      <c r="KVP2500" s="187"/>
      <c r="KVQ2500" s="204"/>
      <c r="KVR2500" s="272"/>
      <c r="KVS2500" s="207"/>
      <c r="KVT2500" s="238"/>
      <c r="KVU2500" s="207"/>
      <c r="KVV2500" s="207"/>
      <c r="KVW2500" s="187"/>
      <c r="KVX2500" s="187"/>
      <c r="KVY2500" s="204"/>
      <c r="KVZ2500" s="272"/>
      <c r="KWA2500" s="207"/>
      <c r="KWB2500" s="238"/>
      <c r="KWC2500" s="207"/>
      <c r="KWD2500" s="207"/>
      <c r="KWE2500" s="187"/>
      <c r="KWF2500" s="187"/>
      <c r="KWG2500" s="204"/>
      <c r="KWH2500" s="272"/>
      <c r="KWI2500" s="207"/>
      <c r="KWJ2500" s="238"/>
      <c r="KWK2500" s="207"/>
      <c r="KWL2500" s="207"/>
      <c r="KWM2500" s="187"/>
      <c r="KWN2500" s="187"/>
      <c r="KWO2500" s="204"/>
      <c r="KWP2500" s="272"/>
      <c r="KWQ2500" s="207"/>
      <c r="KWR2500" s="238"/>
      <c r="KWS2500" s="207"/>
      <c r="KWT2500" s="207"/>
      <c r="KWU2500" s="187"/>
      <c r="KWV2500" s="187"/>
      <c r="KWW2500" s="204"/>
      <c r="KWX2500" s="272"/>
      <c r="KWY2500" s="207"/>
      <c r="KWZ2500" s="238"/>
      <c r="KXA2500" s="207"/>
      <c r="KXB2500" s="207"/>
      <c r="KXC2500" s="187"/>
      <c r="KXD2500" s="187"/>
      <c r="KXE2500" s="204"/>
      <c r="KXF2500" s="272"/>
      <c r="KXG2500" s="207"/>
      <c r="KXH2500" s="238"/>
      <c r="KXI2500" s="207"/>
      <c r="KXJ2500" s="207"/>
      <c r="KXK2500" s="187"/>
      <c r="KXL2500" s="187"/>
      <c r="KXM2500" s="204"/>
      <c r="KXN2500" s="272"/>
      <c r="KXO2500" s="207"/>
      <c r="KXP2500" s="238"/>
      <c r="KXQ2500" s="207"/>
      <c r="KXR2500" s="207"/>
      <c r="KXS2500" s="187"/>
      <c r="KXT2500" s="187"/>
      <c r="KXU2500" s="204"/>
      <c r="KXV2500" s="272"/>
      <c r="KXW2500" s="207"/>
      <c r="KXX2500" s="238"/>
      <c r="KXY2500" s="207"/>
      <c r="KXZ2500" s="207"/>
      <c r="KYA2500" s="187"/>
      <c r="KYB2500" s="187"/>
      <c r="KYC2500" s="204"/>
      <c r="KYD2500" s="272"/>
      <c r="KYE2500" s="207"/>
      <c r="KYF2500" s="238"/>
      <c r="KYG2500" s="207"/>
      <c r="KYH2500" s="207"/>
      <c r="KYI2500" s="187"/>
      <c r="KYJ2500" s="187"/>
      <c r="KYK2500" s="204"/>
      <c r="KYL2500" s="272"/>
      <c r="KYM2500" s="207"/>
      <c r="KYN2500" s="238"/>
      <c r="KYO2500" s="207"/>
      <c r="KYP2500" s="207"/>
      <c r="KYQ2500" s="187"/>
      <c r="KYR2500" s="187"/>
      <c r="KYS2500" s="204"/>
      <c r="KYT2500" s="272"/>
      <c r="KYU2500" s="207"/>
      <c r="KYV2500" s="238"/>
      <c r="KYW2500" s="207"/>
      <c r="KYX2500" s="207"/>
      <c r="KYY2500" s="187"/>
      <c r="KYZ2500" s="187"/>
      <c r="KZA2500" s="204"/>
      <c r="KZB2500" s="272"/>
      <c r="KZC2500" s="207"/>
      <c r="KZD2500" s="238"/>
      <c r="KZE2500" s="207"/>
      <c r="KZF2500" s="207"/>
      <c r="KZG2500" s="187"/>
      <c r="KZH2500" s="187"/>
      <c r="KZI2500" s="204"/>
      <c r="KZJ2500" s="272"/>
      <c r="KZK2500" s="207"/>
      <c r="KZL2500" s="238"/>
      <c r="KZM2500" s="207"/>
      <c r="KZN2500" s="207"/>
      <c r="KZO2500" s="187"/>
      <c r="KZP2500" s="187"/>
      <c r="KZQ2500" s="204"/>
      <c r="KZR2500" s="272"/>
      <c r="KZS2500" s="207"/>
      <c r="KZT2500" s="238"/>
      <c r="KZU2500" s="207"/>
      <c r="KZV2500" s="207"/>
      <c r="KZW2500" s="187"/>
      <c r="KZX2500" s="187"/>
      <c r="KZY2500" s="204"/>
      <c r="KZZ2500" s="272"/>
      <c r="LAA2500" s="207"/>
      <c r="LAB2500" s="238"/>
      <c r="LAC2500" s="207"/>
      <c r="LAD2500" s="207"/>
      <c r="LAE2500" s="187"/>
      <c r="LAF2500" s="187"/>
      <c r="LAG2500" s="204"/>
      <c r="LAH2500" s="272"/>
      <c r="LAI2500" s="207"/>
      <c r="LAJ2500" s="238"/>
      <c r="LAK2500" s="207"/>
      <c r="LAL2500" s="207"/>
      <c r="LAM2500" s="187"/>
      <c r="LAN2500" s="187"/>
      <c r="LAO2500" s="204"/>
      <c r="LAP2500" s="272"/>
      <c r="LAQ2500" s="207"/>
      <c r="LAR2500" s="238"/>
      <c r="LAS2500" s="207"/>
      <c r="LAT2500" s="207"/>
      <c r="LAU2500" s="187"/>
      <c r="LAV2500" s="187"/>
      <c r="LAW2500" s="204"/>
      <c r="LAX2500" s="272"/>
      <c r="LAY2500" s="207"/>
      <c r="LAZ2500" s="238"/>
      <c r="LBA2500" s="207"/>
      <c r="LBB2500" s="207"/>
      <c r="LBC2500" s="187"/>
      <c r="LBD2500" s="187"/>
      <c r="LBE2500" s="204"/>
      <c r="LBF2500" s="272"/>
      <c r="LBG2500" s="207"/>
      <c r="LBH2500" s="238"/>
      <c r="LBI2500" s="207"/>
      <c r="LBJ2500" s="207"/>
      <c r="LBK2500" s="187"/>
      <c r="LBL2500" s="187"/>
      <c r="LBM2500" s="204"/>
      <c r="LBN2500" s="272"/>
      <c r="LBO2500" s="207"/>
      <c r="LBP2500" s="238"/>
      <c r="LBQ2500" s="207"/>
      <c r="LBR2500" s="207"/>
      <c r="LBS2500" s="187"/>
      <c r="LBT2500" s="187"/>
      <c r="LBU2500" s="204"/>
      <c r="LBV2500" s="272"/>
      <c r="LBW2500" s="207"/>
      <c r="LBX2500" s="238"/>
      <c r="LBY2500" s="207"/>
      <c r="LBZ2500" s="207"/>
      <c r="LCA2500" s="187"/>
      <c r="LCB2500" s="187"/>
      <c r="LCC2500" s="204"/>
      <c r="LCD2500" s="272"/>
      <c r="LCE2500" s="207"/>
      <c r="LCF2500" s="238"/>
      <c r="LCG2500" s="207"/>
      <c r="LCH2500" s="207"/>
      <c r="LCI2500" s="187"/>
      <c r="LCJ2500" s="187"/>
      <c r="LCK2500" s="204"/>
      <c r="LCL2500" s="272"/>
      <c r="LCM2500" s="207"/>
      <c r="LCN2500" s="238"/>
      <c r="LCO2500" s="207"/>
      <c r="LCP2500" s="207"/>
      <c r="LCQ2500" s="187"/>
      <c r="LCR2500" s="187"/>
      <c r="LCS2500" s="204"/>
      <c r="LCT2500" s="272"/>
      <c r="LCU2500" s="207"/>
      <c r="LCV2500" s="238"/>
      <c r="LCW2500" s="207"/>
      <c r="LCX2500" s="207"/>
      <c r="LCY2500" s="187"/>
      <c r="LCZ2500" s="187"/>
      <c r="LDA2500" s="204"/>
      <c r="LDB2500" s="272"/>
      <c r="LDC2500" s="207"/>
      <c r="LDD2500" s="238"/>
      <c r="LDE2500" s="207"/>
      <c r="LDF2500" s="207"/>
      <c r="LDG2500" s="187"/>
      <c r="LDH2500" s="187"/>
      <c r="LDI2500" s="204"/>
      <c r="LDJ2500" s="272"/>
      <c r="LDK2500" s="207"/>
      <c r="LDL2500" s="238"/>
      <c r="LDM2500" s="207"/>
      <c r="LDN2500" s="207"/>
      <c r="LDO2500" s="187"/>
      <c r="LDP2500" s="187"/>
      <c r="LDQ2500" s="204"/>
      <c r="LDR2500" s="272"/>
      <c r="LDS2500" s="207"/>
      <c r="LDT2500" s="238"/>
      <c r="LDU2500" s="207"/>
      <c r="LDV2500" s="207"/>
      <c r="LDW2500" s="187"/>
      <c r="LDX2500" s="187"/>
      <c r="LDY2500" s="204"/>
      <c r="LDZ2500" s="272"/>
      <c r="LEA2500" s="207"/>
      <c r="LEB2500" s="238"/>
      <c r="LEC2500" s="207"/>
      <c r="LED2500" s="207"/>
      <c r="LEE2500" s="187"/>
      <c r="LEF2500" s="187"/>
      <c r="LEG2500" s="204"/>
      <c r="LEH2500" s="272"/>
      <c r="LEI2500" s="207"/>
      <c r="LEJ2500" s="238"/>
      <c r="LEK2500" s="207"/>
      <c r="LEL2500" s="207"/>
      <c r="LEM2500" s="187"/>
      <c r="LEN2500" s="187"/>
      <c r="LEO2500" s="204"/>
      <c r="LEP2500" s="272"/>
      <c r="LEQ2500" s="207"/>
      <c r="LER2500" s="238"/>
      <c r="LES2500" s="207"/>
      <c r="LET2500" s="207"/>
      <c r="LEU2500" s="187"/>
      <c r="LEV2500" s="187"/>
      <c r="LEW2500" s="204"/>
      <c r="LEX2500" s="272"/>
      <c r="LEY2500" s="207"/>
      <c r="LEZ2500" s="238"/>
      <c r="LFA2500" s="207"/>
      <c r="LFB2500" s="207"/>
      <c r="LFC2500" s="187"/>
      <c r="LFD2500" s="187"/>
      <c r="LFE2500" s="204"/>
      <c r="LFF2500" s="272"/>
      <c r="LFG2500" s="207"/>
      <c r="LFH2500" s="238"/>
      <c r="LFI2500" s="207"/>
      <c r="LFJ2500" s="207"/>
      <c r="LFK2500" s="187"/>
      <c r="LFL2500" s="187"/>
      <c r="LFM2500" s="204"/>
      <c r="LFN2500" s="272"/>
      <c r="LFO2500" s="207"/>
      <c r="LFP2500" s="238"/>
      <c r="LFQ2500" s="207"/>
      <c r="LFR2500" s="207"/>
      <c r="LFS2500" s="187"/>
      <c r="LFT2500" s="187"/>
      <c r="LFU2500" s="204"/>
      <c r="LFV2500" s="272"/>
      <c r="LFW2500" s="207"/>
      <c r="LFX2500" s="238"/>
      <c r="LFY2500" s="207"/>
      <c r="LFZ2500" s="207"/>
      <c r="LGA2500" s="187"/>
      <c r="LGB2500" s="187"/>
      <c r="LGC2500" s="204"/>
      <c r="LGD2500" s="272"/>
      <c r="LGE2500" s="207"/>
      <c r="LGF2500" s="238"/>
      <c r="LGG2500" s="207"/>
      <c r="LGH2500" s="207"/>
      <c r="LGI2500" s="187"/>
      <c r="LGJ2500" s="187"/>
      <c r="LGK2500" s="204"/>
      <c r="LGL2500" s="272"/>
      <c r="LGM2500" s="207"/>
      <c r="LGN2500" s="238"/>
      <c r="LGO2500" s="207"/>
      <c r="LGP2500" s="207"/>
      <c r="LGQ2500" s="187"/>
      <c r="LGR2500" s="187"/>
      <c r="LGS2500" s="204"/>
      <c r="LGT2500" s="272"/>
      <c r="LGU2500" s="207"/>
      <c r="LGV2500" s="238"/>
      <c r="LGW2500" s="207"/>
      <c r="LGX2500" s="207"/>
      <c r="LGY2500" s="187"/>
      <c r="LGZ2500" s="187"/>
      <c r="LHA2500" s="204"/>
      <c r="LHB2500" s="272"/>
      <c r="LHC2500" s="207"/>
      <c r="LHD2500" s="238"/>
      <c r="LHE2500" s="207"/>
      <c r="LHF2500" s="207"/>
      <c r="LHG2500" s="187"/>
      <c r="LHH2500" s="187"/>
      <c r="LHI2500" s="204"/>
      <c r="LHJ2500" s="272"/>
      <c r="LHK2500" s="207"/>
      <c r="LHL2500" s="238"/>
      <c r="LHM2500" s="207"/>
      <c r="LHN2500" s="207"/>
      <c r="LHO2500" s="187"/>
      <c r="LHP2500" s="187"/>
      <c r="LHQ2500" s="204"/>
      <c r="LHR2500" s="272"/>
      <c r="LHS2500" s="207"/>
      <c r="LHT2500" s="238"/>
      <c r="LHU2500" s="207"/>
      <c r="LHV2500" s="207"/>
      <c r="LHW2500" s="187"/>
      <c r="LHX2500" s="187"/>
      <c r="LHY2500" s="204"/>
      <c r="LHZ2500" s="272"/>
      <c r="LIA2500" s="207"/>
      <c r="LIB2500" s="238"/>
      <c r="LIC2500" s="207"/>
      <c r="LID2500" s="207"/>
      <c r="LIE2500" s="187"/>
      <c r="LIF2500" s="187"/>
      <c r="LIG2500" s="204"/>
      <c r="LIH2500" s="272"/>
      <c r="LII2500" s="207"/>
      <c r="LIJ2500" s="238"/>
      <c r="LIK2500" s="207"/>
      <c r="LIL2500" s="207"/>
      <c r="LIM2500" s="187"/>
      <c r="LIN2500" s="187"/>
      <c r="LIO2500" s="204"/>
      <c r="LIP2500" s="272"/>
      <c r="LIQ2500" s="207"/>
      <c r="LIR2500" s="238"/>
      <c r="LIS2500" s="207"/>
      <c r="LIT2500" s="207"/>
      <c r="LIU2500" s="187"/>
      <c r="LIV2500" s="187"/>
      <c r="LIW2500" s="204"/>
      <c r="LIX2500" s="272"/>
      <c r="LIY2500" s="207"/>
      <c r="LIZ2500" s="238"/>
      <c r="LJA2500" s="207"/>
      <c r="LJB2500" s="207"/>
      <c r="LJC2500" s="187"/>
      <c r="LJD2500" s="187"/>
      <c r="LJE2500" s="204"/>
      <c r="LJF2500" s="272"/>
      <c r="LJG2500" s="207"/>
      <c r="LJH2500" s="238"/>
      <c r="LJI2500" s="207"/>
      <c r="LJJ2500" s="207"/>
      <c r="LJK2500" s="187"/>
      <c r="LJL2500" s="187"/>
      <c r="LJM2500" s="204"/>
      <c r="LJN2500" s="272"/>
      <c r="LJO2500" s="207"/>
      <c r="LJP2500" s="238"/>
      <c r="LJQ2500" s="207"/>
      <c r="LJR2500" s="207"/>
      <c r="LJS2500" s="187"/>
      <c r="LJT2500" s="187"/>
      <c r="LJU2500" s="204"/>
      <c r="LJV2500" s="272"/>
      <c r="LJW2500" s="207"/>
      <c r="LJX2500" s="238"/>
      <c r="LJY2500" s="207"/>
      <c r="LJZ2500" s="207"/>
      <c r="LKA2500" s="187"/>
      <c r="LKB2500" s="187"/>
      <c r="LKC2500" s="204"/>
      <c r="LKD2500" s="272"/>
      <c r="LKE2500" s="207"/>
      <c r="LKF2500" s="238"/>
      <c r="LKG2500" s="207"/>
      <c r="LKH2500" s="207"/>
      <c r="LKI2500" s="187"/>
      <c r="LKJ2500" s="187"/>
      <c r="LKK2500" s="204"/>
      <c r="LKL2500" s="272"/>
      <c r="LKM2500" s="207"/>
      <c r="LKN2500" s="238"/>
      <c r="LKO2500" s="207"/>
      <c r="LKP2500" s="207"/>
      <c r="LKQ2500" s="187"/>
      <c r="LKR2500" s="187"/>
      <c r="LKS2500" s="204"/>
      <c r="LKT2500" s="272"/>
      <c r="LKU2500" s="207"/>
      <c r="LKV2500" s="238"/>
      <c r="LKW2500" s="207"/>
      <c r="LKX2500" s="207"/>
      <c r="LKY2500" s="187"/>
      <c r="LKZ2500" s="187"/>
      <c r="LLA2500" s="204"/>
      <c r="LLB2500" s="272"/>
      <c r="LLC2500" s="207"/>
      <c r="LLD2500" s="238"/>
      <c r="LLE2500" s="207"/>
      <c r="LLF2500" s="207"/>
      <c r="LLG2500" s="187"/>
      <c r="LLH2500" s="187"/>
      <c r="LLI2500" s="204"/>
      <c r="LLJ2500" s="272"/>
      <c r="LLK2500" s="207"/>
      <c r="LLL2500" s="238"/>
      <c r="LLM2500" s="207"/>
      <c r="LLN2500" s="207"/>
      <c r="LLO2500" s="187"/>
      <c r="LLP2500" s="187"/>
      <c r="LLQ2500" s="204"/>
      <c r="LLR2500" s="272"/>
      <c r="LLS2500" s="207"/>
      <c r="LLT2500" s="238"/>
      <c r="LLU2500" s="207"/>
      <c r="LLV2500" s="207"/>
      <c r="LLW2500" s="187"/>
      <c r="LLX2500" s="187"/>
      <c r="LLY2500" s="204"/>
      <c r="LLZ2500" s="272"/>
      <c r="LMA2500" s="207"/>
      <c r="LMB2500" s="238"/>
      <c r="LMC2500" s="207"/>
      <c r="LMD2500" s="207"/>
      <c r="LME2500" s="187"/>
      <c r="LMF2500" s="187"/>
      <c r="LMG2500" s="204"/>
      <c r="LMH2500" s="272"/>
      <c r="LMI2500" s="207"/>
      <c r="LMJ2500" s="238"/>
      <c r="LMK2500" s="207"/>
      <c r="LML2500" s="207"/>
      <c r="LMM2500" s="187"/>
      <c r="LMN2500" s="187"/>
      <c r="LMO2500" s="204"/>
      <c r="LMP2500" s="272"/>
      <c r="LMQ2500" s="207"/>
      <c r="LMR2500" s="238"/>
      <c r="LMS2500" s="207"/>
      <c r="LMT2500" s="207"/>
      <c r="LMU2500" s="187"/>
      <c r="LMV2500" s="187"/>
      <c r="LMW2500" s="204"/>
      <c r="LMX2500" s="272"/>
      <c r="LMY2500" s="207"/>
      <c r="LMZ2500" s="238"/>
      <c r="LNA2500" s="207"/>
      <c r="LNB2500" s="207"/>
      <c r="LNC2500" s="187"/>
      <c r="LND2500" s="187"/>
      <c r="LNE2500" s="204"/>
      <c r="LNF2500" s="272"/>
      <c r="LNG2500" s="207"/>
      <c r="LNH2500" s="238"/>
      <c r="LNI2500" s="207"/>
      <c r="LNJ2500" s="207"/>
      <c r="LNK2500" s="187"/>
      <c r="LNL2500" s="187"/>
      <c r="LNM2500" s="204"/>
      <c r="LNN2500" s="272"/>
      <c r="LNO2500" s="207"/>
      <c r="LNP2500" s="238"/>
      <c r="LNQ2500" s="207"/>
      <c r="LNR2500" s="207"/>
      <c r="LNS2500" s="187"/>
      <c r="LNT2500" s="187"/>
      <c r="LNU2500" s="204"/>
      <c r="LNV2500" s="272"/>
      <c r="LNW2500" s="207"/>
      <c r="LNX2500" s="238"/>
      <c r="LNY2500" s="207"/>
      <c r="LNZ2500" s="207"/>
      <c r="LOA2500" s="187"/>
      <c r="LOB2500" s="187"/>
      <c r="LOC2500" s="204"/>
      <c r="LOD2500" s="272"/>
      <c r="LOE2500" s="207"/>
      <c r="LOF2500" s="238"/>
      <c r="LOG2500" s="207"/>
      <c r="LOH2500" s="207"/>
      <c r="LOI2500" s="187"/>
      <c r="LOJ2500" s="187"/>
      <c r="LOK2500" s="204"/>
      <c r="LOL2500" s="272"/>
      <c r="LOM2500" s="207"/>
      <c r="LON2500" s="238"/>
      <c r="LOO2500" s="207"/>
      <c r="LOP2500" s="207"/>
      <c r="LOQ2500" s="187"/>
      <c r="LOR2500" s="187"/>
      <c r="LOS2500" s="204"/>
      <c r="LOT2500" s="272"/>
      <c r="LOU2500" s="207"/>
      <c r="LOV2500" s="238"/>
      <c r="LOW2500" s="207"/>
      <c r="LOX2500" s="207"/>
      <c r="LOY2500" s="187"/>
      <c r="LOZ2500" s="187"/>
      <c r="LPA2500" s="204"/>
      <c r="LPB2500" s="272"/>
      <c r="LPC2500" s="207"/>
      <c r="LPD2500" s="238"/>
      <c r="LPE2500" s="207"/>
      <c r="LPF2500" s="207"/>
      <c r="LPG2500" s="187"/>
      <c r="LPH2500" s="187"/>
      <c r="LPI2500" s="204"/>
      <c r="LPJ2500" s="272"/>
      <c r="LPK2500" s="207"/>
      <c r="LPL2500" s="238"/>
      <c r="LPM2500" s="207"/>
      <c r="LPN2500" s="207"/>
      <c r="LPO2500" s="187"/>
      <c r="LPP2500" s="187"/>
      <c r="LPQ2500" s="204"/>
      <c r="LPR2500" s="272"/>
      <c r="LPS2500" s="207"/>
      <c r="LPT2500" s="238"/>
      <c r="LPU2500" s="207"/>
      <c r="LPV2500" s="207"/>
      <c r="LPW2500" s="187"/>
      <c r="LPX2500" s="187"/>
      <c r="LPY2500" s="204"/>
      <c r="LPZ2500" s="272"/>
      <c r="LQA2500" s="207"/>
      <c r="LQB2500" s="238"/>
      <c r="LQC2500" s="207"/>
      <c r="LQD2500" s="207"/>
      <c r="LQE2500" s="187"/>
      <c r="LQF2500" s="187"/>
      <c r="LQG2500" s="204"/>
      <c r="LQH2500" s="272"/>
      <c r="LQI2500" s="207"/>
      <c r="LQJ2500" s="238"/>
      <c r="LQK2500" s="207"/>
      <c r="LQL2500" s="207"/>
      <c r="LQM2500" s="187"/>
      <c r="LQN2500" s="187"/>
      <c r="LQO2500" s="204"/>
      <c r="LQP2500" s="272"/>
      <c r="LQQ2500" s="207"/>
      <c r="LQR2500" s="238"/>
      <c r="LQS2500" s="207"/>
      <c r="LQT2500" s="207"/>
      <c r="LQU2500" s="187"/>
      <c r="LQV2500" s="187"/>
      <c r="LQW2500" s="204"/>
      <c r="LQX2500" s="272"/>
      <c r="LQY2500" s="207"/>
      <c r="LQZ2500" s="238"/>
      <c r="LRA2500" s="207"/>
      <c r="LRB2500" s="207"/>
      <c r="LRC2500" s="187"/>
      <c r="LRD2500" s="187"/>
      <c r="LRE2500" s="204"/>
      <c r="LRF2500" s="272"/>
      <c r="LRG2500" s="207"/>
      <c r="LRH2500" s="238"/>
      <c r="LRI2500" s="207"/>
      <c r="LRJ2500" s="207"/>
      <c r="LRK2500" s="187"/>
      <c r="LRL2500" s="187"/>
      <c r="LRM2500" s="204"/>
      <c r="LRN2500" s="272"/>
      <c r="LRO2500" s="207"/>
      <c r="LRP2500" s="238"/>
      <c r="LRQ2500" s="207"/>
      <c r="LRR2500" s="207"/>
      <c r="LRS2500" s="187"/>
      <c r="LRT2500" s="187"/>
      <c r="LRU2500" s="204"/>
      <c r="LRV2500" s="272"/>
      <c r="LRW2500" s="207"/>
      <c r="LRX2500" s="238"/>
      <c r="LRY2500" s="207"/>
      <c r="LRZ2500" s="207"/>
      <c r="LSA2500" s="187"/>
      <c r="LSB2500" s="187"/>
      <c r="LSC2500" s="204"/>
      <c r="LSD2500" s="272"/>
      <c r="LSE2500" s="207"/>
      <c r="LSF2500" s="238"/>
      <c r="LSG2500" s="207"/>
      <c r="LSH2500" s="207"/>
      <c r="LSI2500" s="187"/>
      <c r="LSJ2500" s="187"/>
      <c r="LSK2500" s="204"/>
      <c r="LSL2500" s="272"/>
      <c r="LSM2500" s="207"/>
      <c r="LSN2500" s="238"/>
      <c r="LSO2500" s="207"/>
      <c r="LSP2500" s="207"/>
      <c r="LSQ2500" s="187"/>
      <c r="LSR2500" s="187"/>
      <c r="LSS2500" s="204"/>
      <c r="LST2500" s="272"/>
      <c r="LSU2500" s="207"/>
      <c r="LSV2500" s="238"/>
      <c r="LSW2500" s="207"/>
      <c r="LSX2500" s="207"/>
      <c r="LSY2500" s="187"/>
      <c r="LSZ2500" s="187"/>
      <c r="LTA2500" s="204"/>
      <c r="LTB2500" s="272"/>
      <c r="LTC2500" s="207"/>
      <c r="LTD2500" s="238"/>
      <c r="LTE2500" s="207"/>
      <c r="LTF2500" s="207"/>
      <c r="LTG2500" s="187"/>
      <c r="LTH2500" s="187"/>
      <c r="LTI2500" s="204"/>
      <c r="LTJ2500" s="272"/>
      <c r="LTK2500" s="207"/>
      <c r="LTL2500" s="238"/>
      <c r="LTM2500" s="207"/>
      <c r="LTN2500" s="207"/>
      <c r="LTO2500" s="187"/>
      <c r="LTP2500" s="187"/>
      <c r="LTQ2500" s="204"/>
      <c r="LTR2500" s="272"/>
      <c r="LTS2500" s="207"/>
      <c r="LTT2500" s="238"/>
      <c r="LTU2500" s="207"/>
      <c r="LTV2500" s="207"/>
      <c r="LTW2500" s="187"/>
      <c r="LTX2500" s="187"/>
      <c r="LTY2500" s="204"/>
      <c r="LTZ2500" s="272"/>
      <c r="LUA2500" s="207"/>
      <c r="LUB2500" s="238"/>
      <c r="LUC2500" s="207"/>
      <c r="LUD2500" s="207"/>
      <c r="LUE2500" s="187"/>
      <c r="LUF2500" s="187"/>
      <c r="LUG2500" s="204"/>
      <c r="LUH2500" s="272"/>
      <c r="LUI2500" s="207"/>
      <c r="LUJ2500" s="238"/>
      <c r="LUK2500" s="207"/>
      <c r="LUL2500" s="207"/>
      <c r="LUM2500" s="187"/>
      <c r="LUN2500" s="187"/>
      <c r="LUO2500" s="204"/>
      <c r="LUP2500" s="272"/>
      <c r="LUQ2500" s="207"/>
      <c r="LUR2500" s="238"/>
      <c r="LUS2500" s="207"/>
      <c r="LUT2500" s="207"/>
      <c r="LUU2500" s="187"/>
      <c r="LUV2500" s="187"/>
      <c r="LUW2500" s="204"/>
      <c r="LUX2500" s="272"/>
      <c r="LUY2500" s="207"/>
      <c r="LUZ2500" s="238"/>
      <c r="LVA2500" s="207"/>
      <c r="LVB2500" s="207"/>
      <c r="LVC2500" s="187"/>
      <c r="LVD2500" s="187"/>
      <c r="LVE2500" s="204"/>
      <c r="LVF2500" s="272"/>
      <c r="LVG2500" s="207"/>
      <c r="LVH2500" s="238"/>
      <c r="LVI2500" s="207"/>
      <c r="LVJ2500" s="207"/>
      <c r="LVK2500" s="187"/>
      <c r="LVL2500" s="187"/>
      <c r="LVM2500" s="204"/>
      <c r="LVN2500" s="272"/>
      <c r="LVO2500" s="207"/>
      <c r="LVP2500" s="238"/>
      <c r="LVQ2500" s="207"/>
      <c r="LVR2500" s="207"/>
      <c r="LVS2500" s="187"/>
      <c r="LVT2500" s="187"/>
      <c r="LVU2500" s="204"/>
      <c r="LVV2500" s="272"/>
      <c r="LVW2500" s="207"/>
      <c r="LVX2500" s="238"/>
      <c r="LVY2500" s="207"/>
      <c r="LVZ2500" s="207"/>
      <c r="LWA2500" s="187"/>
      <c r="LWB2500" s="187"/>
      <c r="LWC2500" s="204"/>
      <c r="LWD2500" s="272"/>
      <c r="LWE2500" s="207"/>
      <c r="LWF2500" s="238"/>
      <c r="LWG2500" s="207"/>
      <c r="LWH2500" s="207"/>
      <c r="LWI2500" s="187"/>
      <c r="LWJ2500" s="187"/>
      <c r="LWK2500" s="204"/>
      <c r="LWL2500" s="272"/>
      <c r="LWM2500" s="207"/>
      <c r="LWN2500" s="238"/>
      <c r="LWO2500" s="207"/>
      <c r="LWP2500" s="207"/>
      <c r="LWQ2500" s="187"/>
      <c r="LWR2500" s="187"/>
      <c r="LWS2500" s="204"/>
      <c r="LWT2500" s="272"/>
      <c r="LWU2500" s="207"/>
      <c r="LWV2500" s="238"/>
      <c r="LWW2500" s="207"/>
      <c r="LWX2500" s="207"/>
      <c r="LWY2500" s="187"/>
      <c r="LWZ2500" s="187"/>
      <c r="LXA2500" s="204"/>
      <c r="LXB2500" s="272"/>
      <c r="LXC2500" s="207"/>
      <c r="LXD2500" s="238"/>
      <c r="LXE2500" s="207"/>
      <c r="LXF2500" s="207"/>
      <c r="LXG2500" s="187"/>
      <c r="LXH2500" s="187"/>
      <c r="LXI2500" s="204"/>
      <c r="LXJ2500" s="272"/>
      <c r="LXK2500" s="207"/>
      <c r="LXL2500" s="238"/>
      <c r="LXM2500" s="207"/>
      <c r="LXN2500" s="207"/>
      <c r="LXO2500" s="187"/>
      <c r="LXP2500" s="187"/>
      <c r="LXQ2500" s="204"/>
      <c r="LXR2500" s="272"/>
      <c r="LXS2500" s="207"/>
      <c r="LXT2500" s="238"/>
      <c r="LXU2500" s="207"/>
      <c r="LXV2500" s="207"/>
      <c r="LXW2500" s="187"/>
      <c r="LXX2500" s="187"/>
      <c r="LXY2500" s="204"/>
      <c r="LXZ2500" s="272"/>
      <c r="LYA2500" s="207"/>
      <c r="LYB2500" s="238"/>
      <c r="LYC2500" s="207"/>
      <c r="LYD2500" s="207"/>
      <c r="LYE2500" s="187"/>
      <c r="LYF2500" s="187"/>
      <c r="LYG2500" s="204"/>
      <c r="LYH2500" s="272"/>
      <c r="LYI2500" s="207"/>
      <c r="LYJ2500" s="238"/>
      <c r="LYK2500" s="207"/>
      <c r="LYL2500" s="207"/>
      <c r="LYM2500" s="187"/>
      <c r="LYN2500" s="187"/>
      <c r="LYO2500" s="204"/>
      <c r="LYP2500" s="272"/>
      <c r="LYQ2500" s="207"/>
      <c r="LYR2500" s="238"/>
      <c r="LYS2500" s="207"/>
      <c r="LYT2500" s="207"/>
      <c r="LYU2500" s="187"/>
      <c r="LYV2500" s="187"/>
      <c r="LYW2500" s="204"/>
      <c r="LYX2500" s="272"/>
      <c r="LYY2500" s="207"/>
      <c r="LYZ2500" s="238"/>
      <c r="LZA2500" s="207"/>
      <c r="LZB2500" s="207"/>
      <c r="LZC2500" s="187"/>
      <c r="LZD2500" s="187"/>
      <c r="LZE2500" s="204"/>
      <c r="LZF2500" s="272"/>
      <c r="LZG2500" s="207"/>
      <c r="LZH2500" s="238"/>
      <c r="LZI2500" s="207"/>
      <c r="LZJ2500" s="207"/>
      <c r="LZK2500" s="187"/>
      <c r="LZL2500" s="187"/>
      <c r="LZM2500" s="204"/>
      <c r="LZN2500" s="272"/>
      <c r="LZO2500" s="207"/>
      <c r="LZP2500" s="238"/>
      <c r="LZQ2500" s="207"/>
      <c r="LZR2500" s="207"/>
      <c r="LZS2500" s="187"/>
      <c r="LZT2500" s="187"/>
      <c r="LZU2500" s="204"/>
      <c r="LZV2500" s="272"/>
      <c r="LZW2500" s="207"/>
      <c r="LZX2500" s="238"/>
      <c r="LZY2500" s="207"/>
      <c r="LZZ2500" s="207"/>
      <c r="MAA2500" s="187"/>
      <c r="MAB2500" s="187"/>
      <c r="MAC2500" s="204"/>
      <c r="MAD2500" s="272"/>
      <c r="MAE2500" s="207"/>
      <c r="MAF2500" s="238"/>
      <c r="MAG2500" s="207"/>
      <c r="MAH2500" s="207"/>
      <c r="MAI2500" s="187"/>
      <c r="MAJ2500" s="187"/>
      <c r="MAK2500" s="204"/>
      <c r="MAL2500" s="272"/>
      <c r="MAM2500" s="207"/>
      <c r="MAN2500" s="238"/>
      <c r="MAO2500" s="207"/>
      <c r="MAP2500" s="207"/>
      <c r="MAQ2500" s="187"/>
      <c r="MAR2500" s="187"/>
      <c r="MAS2500" s="204"/>
      <c r="MAT2500" s="272"/>
      <c r="MAU2500" s="207"/>
      <c r="MAV2500" s="238"/>
      <c r="MAW2500" s="207"/>
      <c r="MAX2500" s="207"/>
      <c r="MAY2500" s="187"/>
      <c r="MAZ2500" s="187"/>
      <c r="MBA2500" s="204"/>
      <c r="MBB2500" s="272"/>
      <c r="MBC2500" s="207"/>
      <c r="MBD2500" s="238"/>
      <c r="MBE2500" s="207"/>
      <c r="MBF2500" s="207"/>
      <c r="MBG2500" s="187"/>
      <c r="MBH2500" s="187"/>
      <c r="MBI2500" s="204"/>
      <c r="MBJ2500" s="272"/>
      <c r="MBK2500" s="207"/>
      <c r="MBL2500" s="238"/>
      <c r="MBM2500" s="207"/>
      <c r="MBN2500" s="207"/>
      <c r="MBO2500" s="187"/>
      <c r="MBP2500" s="187"/>
      <c r="MBQ2500" s="204"/>
      <c r="MBR2500" s="272"/>
      <c r="MBS2500" s="207"/>
      <c r="MBT2500" s="238"/>
      <c r="MBU2500" s="207"/>
      <c r="MBV2500" s="207"/>
      <c r="MBW2500" s="187"/>
      <c r="MBX2500" s="187"/>
      <c r="MBY2500" s="204"/>
      <c r="MBZ2500" s="272"/>
      <c r="MCA2500" s="207"/>
      <c r="MCB2500" s="238"/>
      <c r="MCC2500" s="207"/>
      <c r="MCD2500" s="207"/>
      <c r="MCE2500" s="187"/>
      <c r="MCF2500" s="187"/>
      <c r="MCG2500" s="204"/>
      <c r="MCH2500" s="272"/>
      <c r="MCI2500" s="207"/>
      <c r="MCJ2500" s="238"/>
      <c r="MCK2500" s="207"/>
      <c r="MCL2500" s="207"/>
      <c r="MCM2500" s="187"/>
      <c r="MCN2500" s="187"/>
      <c r="MCO2500" s="204"/>
      <c r="MCP2500" s="272"/>
      <c r="MCQ2500" s="207"/>
      <c r="MCR2500" s="238"/>
      <c r="MCS2500" s="207"/>
      <c r="MCT2500" s="207"/>
      <c r="MCU2500" s="187"/>
      <c r="MCV2500" s="187"/>
      <c r="MCW2500" s="204"/>
      <c r="MCX2500" s="272"/>
      <c r="MCY2500" s="207"/>
      <c r="MCZ2500" s="238"/>
      <c r="MDA2500" s="207"/>
      <c r="MDB2500" s="207"/>
      <c r="MDC2500" s="187"/>
      <c r="MDD2500" s="187"/>
      <c r="MDE2500" s="204"/>
      <c r="MDF2500" s="272"/>
      <c r="MDG2500" s="207"/>
      <c r="MDH2500" s="238"/>
      <c r="MDI2500" s="207"/>
      <c r="MDJ2500" s="207"/>
      <c r="MDK2500" s="187"/>
      <c r="MDL2500" s="187"/>
      <c r="MDM2500" s="204"/>
      <c r="MDN2500" s="272"/>
      <c r="MDO2500" s="207"/>
      <c r="MDP2500" s="238"/>
      <c r="MDQ2500" s="207"/>
      <c r="MDR2500" s="207"/>
      <c r="MDS2500" s="187"/>
      <c r="MDT2500" s="187"/>
      <c r="MDU2500" s="204"/>
      <c r="MDV2500" s="272"/>
      <c r="MDW2500" s="207"/>
      <c r="MDX2500" s="238"/>
      <c r="MDY2500" s="207"/>
      <c r="MDZ2500" s="207"/>
      <c r="MEA2500" s="187"/>
      <c r="MEB2500" s="187"/>
      <c r="MEC2500" s="204"/>
      <c r="MED2500" s="272"/>
      <c r="MEE2500" s="207"/>
      <c r="MEF2500" s="238"/>
      <c r="MEG2500" s="207"/>
      <c r="MEH2500" s="207"/>
      <c r="MEI2500" s="187"/>
      <c r="MEJ2500" s="187"/>
      <c r="MEK2500" s="204"/>
      <c r="MEL2500" s="272"/>
      <c r="MEM2500" s="207"/>
      <c r="MEN2500" s="238"/>
      <c r="MEO2500" s="207"/>
      <c r="MEP2500" s="207"/>
      <c r="MEQ2500" s="187"/>
      <c r="MER2500" s="187"/>
      <c r="MES2500" s="204"/>
      <c r="MET2500" s="272"/>
      <c r="MEU2500" s="207"/>
      <c r="MEV2500" s="238"/>
      <c r="MEW2500" s="207"/>
      <c r="MEX2500" s="207"/>
      <c r="MEY2500" s="187"/>
      <c r="MEZ2500" s="187"/>
      <c r="MFA2500" s="204"/>
      <c r="MFB2500" s="272"/>
      <c r="MFC2500" s="207"/>
      <c r="MFD2500" s="238"/>
      <c r="MFE2500" s="207"/>
      <c r="MFF2500" s="207"/>
      <c r="MFG2500" s="187"/>
      <c r="MFH2500" s="187"/>
      <c r="MFI2500" s="204"/>
      <c r="MFJ2500" s="272"/>
      <c r="MFK2500" s="207"/>
      <c r="MFL2500" s="238"/>
      <c r="MFM2500" s="207"/>
      <c r="MFN2500" s="207"/>
      <c r="MFO2500" s="187"/>
      <c r="MFP2500" s="187"/>
      <c r="MFQ2500" s="204"/>
      <c r="MFR2500" s="272"/>
      <c r="MFS2500" s="207"/>
      <c r="MFT2500" s="238"/>
      <c r="MFU2500" s="207"/>
      <c r="MFV2500" s="207"/>
      <c r="MFW2500" s="187"/>
      <c r="MFX2500" s="187"/>
      <c r="MFY2500" s="204"/>
      <c r="MFZ2500" s="272"/>
      <c r="MGA2500" s="207"/>
      <c r="MGB2500" s="238"/>
      <c r="MGC2500" s="207"/>
      <c r="MGD2500" s="207"/>
      <c r="MGE2500" s="187"/>
      <c r="MGF2500" s="187"/>
      <c r="MGG2500" s="204"/>
      <c r="MGH2500" s="272"/>
      <c r="MGI2500" s="207"/>
      <c r="MGJ2500" s="238"/>
      <c r="MGK2500" s="207"/>
      <c r="MGL2500" s="207"/>
      <c r="MGM2500" s="187"/>
      <c r="MGN2500" s="187"/>
      <c r="MGO2500" s="204"/>
      <c r="MGP2500" s="272"/>
      <c r="MGQ2500" s="207"/>
      <c r="MGR2500" s="238"/>
      <c r="MGS2500" s="207"/>
      <c r="MGT2500" s="207"/>
      <c r="MGU2500" s="187"/>
      <c r="MGV2500" s="187"/>
      <c r="MGW2500" s="204"/>
      <c r="MGX2500" s="272"/>
      <c r="MGY2500" s="207"/>
      <c r="MGZ2500" s="238"/>
      <c r="MHA2500" s="207"/>
      <c r="MHB2500" s="207"/>
      <c r="MHC2500" s="187"/>
      <c r="MHD2500" s="187"/>
      <c r="MHE2500" s="204"/>
      <c r="MHF2500" s="272"/>
      <c r="MHG2500" s="207"/>
      <c r="MHH2500" s="238"/>
      <c r="MHI2500" s="207"/>
      <c r="MHJ2500" s="207"/>
      <c r="MHK2500" s="187"/>
      <c r="MHL2500" s="187"/>
      <c r="MHM2500" s="204"/>
      <c r="MHN2500" s="272"/>
      <c r="MHO2500" s="207"/>
      <c r="MHP2500" s="238"/>
      <c r="MHQ2500" s="207"/>
      <c r="MHR2500" s="207"/>
      <c r="MHS2500" s="187"/>
      <c r="MHT2500" s="187"/>
      <c r="MHU2500" s="204"/>
      <c r="MHV2500" s="272"/>
      <c r="MHW2500" s="207"/>
      <c r="MHX2500" s="238"/>
      <c r="MHY2500" s="207"/>
      <c r="MHZ2500" s="207"/>
      <c r="MIA2500" s="187"/>
      <c r="MIB2500" s="187"/>
      <c r="MIC2500" s="204"/>
      <c r="MID2500" s="272"/>
      <c r="MIE2500" s="207"/>
      <c r="MIF2500" s="238"/>
      <c r="MIG2500" s="207"/>
      <c r="MIH2500" s="207"/>
      <c r="MII2500" s="187"/>
      <c r="MIJ2500" s="187"/>
      <c r="MIK2500" s="204"/>
      <c r="MIL2500" s="272"/>
      <c r="MIM2500" s="207"/>
      <c r="MIN2500" s="238"/>
      <c r="MIO2500" s="207"/>
      <c r="MIP2500" s="207"/>
      <c r="MIQ2500" s="187"/>
      <c r="MIR2500" s="187"/>
      <c r="MIS2500" s="204"/>
      <c r="MIT2500" s="272"/>
      <c r="MIU2500" s="207"/>
      <c r="MIV2500" s="238"/>
      <c r="MIW2500" s="207"/>
      <c r="MIX2500" s="207"/>
      <c r="MIY2500" s="187"/>
      <c r="MIZ2500" s="187"/>
      <c r="MJA2500" s="204"/>
      <c r="MJB2500" s="272"/>
      <c r="MJC2500" s="207"/>
      <c r="MJD2500" s="238"/>
      <c r="MJE2500" s="207"/>
      <c r="MJF2500" s="207"/>
      <c r="MJG2500" s="187"/>
      <c r="MJH2500" s="187"/>
      <c r="MJI2500" s="204"/>
      <c r="MJJ2500" s="272"/>
      <c r="MJK2500" s="207"/>
      <c r="MJL2500" s="238"/>
      <c r="MJM2500" s="207"/>
      <c r="MJN2500" s="207"/>
      <c r="MJO2500" s="187"/>
      <c r="MJP2500" s="187"/>
      <c r="MJQ2500" s="204"/>
      <c r="MJR2500" s="272"/>
      <c r="MJS2500" s="207"/>
      <c r="MJT2500" s="238"/>
      <c r="MJU2500" s="207"/>
      <c r="MJV2500" s="207"/>
      <c r="MJW2500" s="187"/>
      <c r="MJX2500" s="187"/>
      <c r="MJY2500" s="204"/>
      <c r="MJZ2500" s="272"/>
      <c r="MKA2500" s="207"/>
      <c r="MKB2500" s="238"/>
      <c r="MKC2500" s="207"/>
      <c r="MKD2500" s="207"/>
      <c r="MKE2500" s="187"/>
      <c r="MKF2500" s="187"/>
      <c r="MKG2500" s="204"/>
      <c r="MKH2500" s="272"/>
      <c r="MKI2500" s="207"/>
      <c r="MKJ2500" s="238"/>
      <c r="MKK2500" s="207"/>
      <c r="MKL2500" s="207"/>
      <c r="MKM2500" s="187"/>
      <c r="MKN2500" s="187"/>
      <c r="MKO2500" s="204"/>
      <c r="MKP2500" s="272"/>
      <c r="MKQ2500" s="207"/>
      <c r="MKR2500" s="238"/>
      <c r="MKS2500" s="207"/>
      <c r="MKT2500" s="207"/>
      <c r="MKU2500" s="187"/>
      <c r="MKV2500" s="187"/>
      <c r="MKW2500" s="204"/>
      <c r="MKX2500" s="272"/>
      <c r="MKY2500" s="207"/>
      <c r="MKZ2500" s="238"/>
      <c r="MLA2500" s="207"/>
      <c r="MLB2500" s="207"/>
      <c r="MLC2500" s="187"/>
      <c r="MLD2500" s="187"/>
      <c r="MLE2500" s="204"/>
      <c r="MLF2500" s="272"/>
      <c r="MLG2500" s="207"/>
      <c r="MLH2500" s="238"/>
      <c r="MLI2500" s="207"/>
      <c r="MLJ2500" s="207"/>
      <c r="MLK2500" s="187"/>
      <c r="MLL2500" s="187"/>
      <c r="MLM2500" s="204"/>
      <c r="MLN2500" s="272"/>
      <c r="MLO2500" s="207"/>
      <c r="MLP2500" s="238"/>
      <c r="MLQ2500" s="207"/>
      <c r="MLR2500" s="207"/>
      <c r="MLS2500" s="187"/>
      <c r="MLT2500" s="187"/>
      <c r="MLU2500" s="204"/>
      <c r="MLV2500" s="272"/>
      <c r="MLW2500" s="207"/>
      <c r="MLX2500" s="238"/>
      <c r="MLY2500" s="207"/>
      <c r="MLZ2500" s="207"/>
      <c r="MMA2500" s="187"/>
      <c r="MMB2500" s="187"/>
      <c r="MMC2500" s="204"/>
      <c r="MMD2500" s="272"/>
      <c r="MME2500" s="207"/>
      <c r="MMF2500" s="238"/>
      <c r="MMG2500" s="207"/>
      <c r="MMH2500" s="207"/>
      <c r="MMI2500" s="187"/>
      <c r="MMJ2500" s="187"/>
      <c r="MMK2500" s="204"/>
      <c r="MML2500" s="272"/>
      <c r="MMM2500" s="207"/>
      <c r="MMN2500" s="238"/>
      <c r="MMO2500" s="207"/>
      <c r="MMP2500" s="207"/>
      <c r="MMQ2500" s="187"/>
      <c r="MMR2500" s="187"/>
      <c r="MMS2500" s="204"/>
      <c r="MMT2500" s="272"/>
      <c r="MMU2500" s="207"/>
      <c r="MMV2500" s="238"/>
      <c r="MMW2500" s="207"/>
      <c r="MMX2500" s="207"/>
      <c r="MMY2500" s="187"/>
      <c r="MMZ2500" s="187"/>
      <c r="MNA2500" s="204"/>
      <c r="MNB2500" s="272"/>
      <c r="MNC2500" s="207"/>
      <c r="MND2500" s="238"/>
      <c r="MNE2500" s="207"/>
      <c r="MNF2500" s="207"/>
      <c r="MNG2500" s="187"/>
      <c r="MNH2500" s="187"/>
      <c r="MNI2500" s="204"/>
      <c r="MNJ2500" s="272"/>
      <c r="MNK2500" s="207"/>
      <c r="MNL2500" s="238"/>
      <c r="MNM2500" s="207"/>
      <c r="MNN2500" s="207"/>
      <c r="MNO2500" s="187"/>
      <c r="MNP2500" s="187"/>
      <c r="MNQ2500" s="204"/>
      <c r="MNR2500" s="272"/>
      <c r="MNS2500" s="207"/>
      <c r="MNT2500" s="238"/>
      <c r="MNU2500" s="207"/>
      <c r="MNV2500" s="207"/>
      <c r="MNW2500" s="187"/>
      <c r="MNX2500" s="187"/>
      <c r="MNY2500" s="204"/>
      <c r="MNZ2500" s="272"/>
      <c r="MOA2500" s="207"/>
      <c r="MOB2500" s="238"/>
      <c r="MOC2500" s="207"/>
      <c r="MOD2500" s="207"/>
      <c r="MOE2500" s="187"/>
      <c r="MOF2500" s="187"/>
      <c r="MOG2500" s="204"/>
      <c r="MOH2500" s="272"/>
      <c r="MOI2500" s="207"/>
      <c r="MOJ2500" s="238"/>
      <c r="MOK2500" s="207"/>
      <c r="MOL2500" s="207"/>
      <c r="MOM2500" s="187"/>
      <c r="MON2500" s="187"/>
      <c r="MOO2500" s="204"/>
      <c r="MOP2500" s="272"/>
      <c r="MOQ2500" s="207"/>
      <c r="MOR2500" s="238"/>
      <c r="MOS2500" s="207"/>
      <c r="MOT2500" s="207"/>
      <c r="MOU2500" s="187"/>
      <c r="MOV2500" s="187"/>
      <c r="MOW2500" s="204"/>
      <c r="MOX2500" s="272"/>
      <c r="MOY2500" s="207"/>
      <c r="MOZ2500" s="238"/>
      <c r="MPA2500" s="207"/>
      <c r="MPB2500" s="207"/>
      <c r="MPC2500" s="187"/>
      <c r="MPD2500" s="187"/>
      <c r="MPE2500" s="204"/>
      <c r="MPF2500" s="272"/>
      <c r="MPG2500" s="207"/>
      <c r="MPH2500" s="238"/>
      <c r="MPI2500" s="207"/>
      <c r="MPJ2500" s="207"/>
      <c r="MPK2500" s="187"/>
      <c r="MPL2500" s="187"/>
      <c r="MPM2500" s="204"/>
      <c r="MPN2500" s="272"/>
      <c r="MPO2500" s="207"/>
      <c r="MPP2500" s="238"/>
      <c r="MPQ2500" s="207"/>
      <c r="MPR2500" s="207"/>
      <c r="MPS2500" s="187"/>
      <c r="MPT2500" s="187"/>
      <c r="MPU2500" s="204"/>
      <c r="MPV2500" s="272"/>
      <c r="MPW2500" s="207"/>
      <c r="MPX2500" s="238"/>
      <c r="MPY2500" s="207"/>
      <c r="MPZ2500" s="207"/>
      <c r="MQA2500" s="187"/>
      <c r="MQB2500" s="187"/>
      <c r="MQC2500" s="204"/>
      <c r="MQD2500" s="272"/>
      <c r="MQE2500" s="207"/>
      <c r="MQF2500" s="238"/>
      <c r="MQG2500" s="207"/>
      <c r="MQH2500" s="207"/>
      <c r="MQI2500" s="187"/>
      <c r="MQJ2500" s="187"/>
      <c r="MQK2500" s="204"/>
      <c r="MQL2500" s="272"/>
      <c r="MQM2500" s="207"/>
      <c r="MQN2500" s="238"/>
      <c r="MQO2500" s="207"/>
      <c r="MQP2500" s="207"/>
      <c r="MQQ2500" s="187"/>
      <c r="MQR2500" s="187"/>
      <c r="MQS2500" s="204"/>
      <c r="MQT2500" s="272"/>
      <c r="MQU2500" s="207"/>
      <c r="MQV2500" s="238"/>
      <c r="MQW2500" s="207"/>
      <c r="MQX2500" s="207"/>
      <c r="MQY2500" s="187"/>
      <c r="MQZ2500" s="187"/>
      <c r="MRA2500" s="204"/>
      <c r="MRB2500" s="272"/>
      <c r="MRC2500" s="207"/>
      <c r="MRD2500" s="238"/>
      <c r="MRE2500" s="207"/>
      <c r="MRF2500" s="207"/>
      <c r="MRG2500" s="187"/>
      <c r="MRH2500" s="187"/>
      <c r="MRI2500" s="204"/>
      <c r="MRJ2500" s="272"/>
      <c r="MRK2500" s="207"/>
      <c r="MRL2500" s="238"/>
      <c r="MRM2500" s="207"/>
      <c r="MRN2500" s="207"/>
      <c r="MRO2500" s="187"/>
      <c r="MRP2500" s="187"/>
      <c r="MRQ2500" s="204"/>
      <c r="MRR2500" s="272"/>
      <c r="MRS2500" s="207"/>
      <c r="MRT2500" s="238"/>
      <c r="MRU2500" s="207"/>
      <c r="MRV2500" s="207"/>
      <c r="MRW2500" s="187"/>
      <c r="MRX2500" s="187"/>
      <c r="MRY2500" s="204"/>
      <c r="MRZ2500" s="272"/>
      <c r="MSA2500" s="207"/>
      <c r="MSB2500" s="238"/>
      <c r="MSC2500" s="207"/>
      <c r="MSD2500" s="207"/>
      <c r="MSE2500" s="187"/>
      <c r="MSF2500" s="187"/>
      <c r="MSG2500" s="204"/>
      <c r="MSH2500" s="272"/>
      <c r="MSI2500" s="207"/>
      <c r="MSJ2500" s="238"/>
      <c r="MSK2500" s="207"/>
      <c r="MSL2500" s="207"/>
      <c r="MSM2500" s="187"/>
      <c r="MSN2500" s="187"/>
      <c r="MSO2500" s="204"/>
      <c r="MSP2500" s="272"/>
      <c r="MSQ2500" s="207"/>
      <c r="MSR2500" s="238"/>
      <c r="MSS2500" s="207"/>
      <c r="MST2500" s="207"/>
      <c r="MSU2500" s="187"/>
      <c r="MSV2500" s="187"/>
      <c r="MSW2500" s="204"/>
      <c r="MSX2500" s="272"/>
      <c r="MSY2500" s="207"/>
      <c r="MSZ2500" s="238"/>
      <c r="MTA2500" s="207"/>
      <c r="MTB2500" s="207"/>
      <c r="MTC2500" s="187"/>
      <c r="MTD2500" s="187"/>
      <c r="MTE2500" s="204"/>
      <c r="MTF2500" s="272"/>
      <c r="MTG2500" s="207"/>
      <c r="MTH2500" s="238"/>
      <c r="MTI2500" s="207"/>
      <c r="MTJ2500" s="207"/>
      <c r="MTK2500" s="187"/>
      <c r="MTL2500" s="187"/>
      <c r="MTM2500" s="204"/>
      <c r="MTN2500" s="272"/>
      <c r="MTO2500" s="207"/>
      <c r="MTP2500" s="238"/>
      <c r="MTQ2500" s="207"/>
      <c r="MTR2500" s="207"/>
      <c r="MTS2500" s="187"/>
      <c r="MTT2500" s="187"/>
      <c r="MTU2500" s="204"/>
      <c r="MTV2500" s="272"/>
      <c r="MTW2500" s="207"/>
      <c r="MTX2500" s="238"/>
      <c r="MTY2500" s="207"/>
      <c r="MTZ2500" s="207"/>
      <c r="MUA2500" s="187"/>
      <c r="MUB2500" s="187"/>
      <c r="MUC2500" s="204"/>
      <c r="MUD2500" s="272"/>
      <c r="MUE2500" s="207"/>
      <c r="MUF2500" s="238"/>
      <c r="MUG2500" s="207"/>
      <c r="MUH2500" s="207"/>
      <c r="MUI2500" s="187"/>
      <c r="MUJ2500" s="187"/>
      <c r="MUK2500" s="204"/>
      <c r="MUL2500" s="272"/>
      <c r="MUM2500" s="207"/>
      <c r="MUN2500" s="238"/>
      <c r="MUO2500" s="207"/>
      <c r="MUP2500" s="207"/>
      <c r="MUQ2500" s="187"/>
      <c r="MUR2500" s="187"/>
      <c r="MUS2500" s="204"/>
      <c r="MUT2500" s="272"/>
      <c r="MUU2500" s="207"/>
      <c r="MUV2500" s="238"/>
      <c r="MUW2500" s="207"/>
      <c r="MUX2500" s="207"/>
      <c r="MUY2500" s="187"/>
      <c r="MUZ2500" s="187"/>
      <c r="MVA2500" s="204"/>
      <c r="MVB2500" s="272"/>
      <c r="MVC2500" s="207"/>
      <c r="MVD2500" s="238"/>
      <c r="MVE2500" s="207"/>
      <c r="MVF2500" s="207"/>
      <c r="MVG2500" s="187"/>
      <c r="MVH2500" s="187"/>
      <c r="MVI2500" s="204"/>
      <c r="MVJ2500" s="272"/>
      <c r="MVK2500" s="207"/>
      <c r="MVL2500" s="238"/>
      <c r="MVM2500" s="207"/>
      <c r="MVN2500" s="207"/>
      <c r="MVO2500" s="187"/>
      <c r="MVP2500" s="187"/>
      <c r="MVQ2500" s="204"/>
      <c r="MVR2500" s="272"/>
      <c r="MVS2500" s="207"/>
      <c r="MVT2500" s="238"/>
      <c r="MVU2500" s="207"/>
      <c r="MVV2500" s="207"/>
      <c r="MVW2500" s="187"/>
      <c r="MVX2500" s="187"/>
      <c r="MVY2500" s="204"/>
      <c r="MVZ2500" s="272"/>
      <c r="MWA2500" s="207"/>
      <c r="MWB2500" s="238"/>
      <c r="MWC2500" s="207"/>
      <c r="MWD2500" s="207"/>
      <c r="MWE2500" s="187"/>
      <c r="MWF2500" s="187"/>
      <c r="MWG2500" s="204"/>
      <c r="MWH2500" s="272"/>
      <c r="MWI2500" s="207"/>
      <c r="MWJ2500" s="238"/>
      <c r="MWK2500" s="207"/>
      <c r="MWL2500" s="207"/>
      <c r="MWM2500" s="187"/>
      <c r="MWN2500" s="187"/>
      <c r="MWO2500" s="204"/>
      <c r="MWP2500" s="272"/>
      <c r="MWQ2500" s="207"/>
      <c r="MWR2500" s="238"/>
      <c r="MWS2500" s="207"/>
      <c r="MWT2500" s="207"/>
      <c r="MWU2500" s="187"/>
      <c r="MWV2500" s="187"/>
      <c r="MWW2500" s="204"/>
      <c r="MWX2500" s="272"/>
      <c r="MWY2500" s="207"/>
      <c r="MWZ2500" s="238"/>
      <c r="MXA2500" s="207"/>
      <c r="MXB2500" s="207"/>
      <c r="MXC2500" s="187"/>
      <c r="MXD2500" s="187"/>
      <c r="MXE2500" s="204"/>
      <c r="MXF2500" s="272"/>
      <c r="MXG2500" s="207"/>
      <c r="MXH2500" s="238"/>
      <c r="MXI2500" s="207"/>
      <c r="MXJ2500" s="207"/>
      <c r="MXK2500" s="187"/>
      <c r="MXL2500" s="187"/>
      <c r="MXM2500" s="204"/>
      <c r="MXN2500" s="272"/>
      <c r="MXO2500" s="207"/>
      <c r="MXP2500" s="238"/>
      <c r="MXQ2500" s="207"/>
      <c r="MXR2500" s="207"/>
      <c r="MXS2500" s="187"/>
      <c r="MXT2500" s="187"/>
      <c r="MXU2500" s="204"/>
      <c r="MXV2500" s="272"/>
      <c r="MXW2500" s="207"/>
      <c r="MXX2500" s="238"/>
      <c r="MXY2500" s="207"/>
      <c r="MXZ2500" s="207"/>
      <c r="MYA2500" s="187"/>
      <c r="MYB2500" s="187"/>
      <c r="MYC2500" s="204"/>
      <c r="MYD2500" s="272"/>
      <c r="MYE2500" s="207"/>
      <c r="MYF2500" s="238"/>
      <c r="MYG2500" s="207"/>
      <c r="MYH2500" s="207"/>
      <c r="MYI2500" s="187"/>
      <c r="MYJ2500" s="187"/>
      <c r="MYK2500" s="204"/>
      <c r="MYL2500" s="272"/>
      <c r="MYM2500" s="207"/>
      <c r="MYN2500" s="238"/>
      <c r="MYO2500" s="207"/>
      <c r="MYP2500" s="207"/>
      <c r="MYQ2500" s="187"/>
      <c r="MYR2500" s="187"/>
      <c r="MYS2500" s="204"/>
      <c r="MYT2500" s="272"/>
      <c r="MYU2500" s="207"/>
      <c r="MYV2500" s="238"/>
      <c r="MYW2500" s="207"/>
      <c r="MYX2500" s="207"/>
      <c r="MYY2500" s="187"/>
      <c r="MYZ2500" s="187"/>
      <c r="MZA2500" s="204"/>
      <c r="MZB2500" s="272"/>
      <c r="MZC2500" s="207"/>
      <c r="MZD2500" s="238"/>
      <c r="MZE2500" s="207"/>
      <c r="MZF2500" s="207"/>
      <c r="MZG2500" s="187"/>
      <c r="MZH2500" s="187"/>
      <c r="MZI2500" s="204"/>
      <c r="MZJ2500" s="272"/>
      <c r="MZK2500" s="207"/>
      <c r="MZL2500" s="238"/>
      <c r="MZM2500" s="207"/>
      <c r="MZN2500" s="207"/>
      <c r="MZO2500" s="187"/>
      <c r="MZP2500" s="187"/>
      <c r="MZQ2500" s="204"/>
      <c r="MZR2500" s="272"/>
      <c r="MZS2500" s="207"/>
      <c r="MZT2500" s="238"/>
      <c r="MZU2500" s="207"/>
      <c r="MZV2500" s="207"/>
      <c r="MZW2500" s="187"/>
      <c r="MZX2500" s="187"/>
      <c r="MZY2500" s="204"/>
      <c r="MZZ2500" s="272"/>
      <c r="NAA2500" s="207"/>
      <c r="NAB2500" s="238"/>
      <c r="NAC2500" s="207"/>
      <c r="NAD2500" s="207"/>
      <c r="NAE2500" s="187"/>
      <c r="NAF2500" s="187"/>
      <c r="NAG2500" s="204"/>
      <c r="NAH2500" s="272"/>
      <c r="NAI2500" s="207"/>
      <c r="NAJ2500" s="238"/>
      <c r="NAK2500" s="207"/>
      <c r="NAL2500" s="207"/>
      <c r="NAM2500" s="187"/>
      <c r="NAN2500" s="187"/>
      <c r="NAO2500" s="204"/>
      <c r="NAP2500" s="272"/>
      <c r="NAQ2500" s="207"/>
      <c r="NAR2500" s="238"/>
      <c r="NAS2500" s="207"/>
      <c r="NAT2500" s="207"/>
      <c r="NAU2500" s="187"/>
      <c r="NAV2500" s="187"/>
      <c r="NAW2500" s="204"/>
      <c r="NAX2500" s="272"/>
      <c r="NAY2500" s="207"/>
      <c r="NAZ2500" s="238"/>
      <c r="NBA2500" s="207"/>
      <c r="NBB2500" s="207"/>
      <c r="NBC2500" s="187"/>
      <c r="NBD2500" s="187"/>
      <c r="NBE2500" s="204"/>
      <c r="NBF2500" s="272"/>
      <c r="NBG2500" s="207"/>
      <c r="NBH2500" s="238"/>
      <c r="NBI2500" s="207"/>
      <c r="NBJ2500" s="207"/>
      <c r="NBK2500" s="187"/>
      <c r="NBL2500" s="187"/>
      <c r="NBM2500" s="204"/>
      <c r="NBN2500" s="272"/>
      <c r="NBO2500" s="207"/>
      <c r="NBP2500" s="238"/>
      <c r="NBQ2500" s="207"/>
      <c r="NBR2500" s="207"/>
      <c r="NBS2500" s="187"/>
      <c r="NBT2500" s="187"/>
      <c r="NBU2500" s="204"/>
      <c r="NBV2500" s="272"/>
      <c r="NBW2500" s="207"/>
      <c r="NBX2500" s="238"/>
      <c r="NBY2500" s="207"/>
      <c r="NBZ2500" s="207"/>
      <c r="NCA2500" s="187"/>
      <c r="NCB2500" s="187"/>
      <c r="NCC2500" s="204"/>
      <c r="NCD2500" s="272"/>
      <c r="NCE2500" s="207"/>
      <c r="NCF2500" s="238"/>
      <c r="NCG2500" s="207"/>
      <c r="NCH2500" s="207"/>
      <c r="NCI2500" s="187"/>
      <c r="NCJ2500" s="187"/>
      <c r="NCK2500" s="204"/>
      <c r="NCL2500" s="272"/>
      <c r="NCM2500" s="207"/>
      <c r="NCN2500" s="238"/>
      <c r="NCO2500" s="207"/>
      <c r="NCP2500" s="207"/>
      <c r="NCQ2500" s="187"/>
      <c r="NCR2500" s="187"/>
      <c r="NCS2500" s="204"/>
      <c r="NCT2500" s="272"/>
      <c r="NCU2500" s="207"/>
      <c r="NCV2500" s="238"/>
      <c r="NCW2500" s="207"/>
      <c r="NCX2500" s="207"/>
      <c r="NCY2500" s="187"/>
      <c r="NCZ2500" s="187"/>
      <c r="NDA2500" s="204"/>
      <c r="NDB2500" s="272"/>
      <c r="NDC2500" s="207"/>
      <c r="NDD2500" s="238"/>
      <c r="NDE2500" s="207"/>
      <c r="NDF2500" s="207"/>
      <c r="NDG2500" s="187"/>
      <c r="NDH2500" s="187"/>
      <c r="NDI2500" s="204"/>
      <c r="NDJ2500" s="272"/>
      <c r="NDK2500" s="207"/>
      <c r="NDL2500" s="238"/>
      <c r="NDM2500" s="207"/>
      <c r="NDN2500" s="207"/>
      <c r="NDO2500" s="187"/>
      <c r="NDP2500" s="187"/>
      <c r="NDQ2500" s="204"/>
      <c r="NDR2500" s="272"/>
      <c r="NDS2500" s="207"/>
      <c r="NDT2500" s="238"/>
      <c r="NDU2500" s="207"/>
      <c r="NDV2500" s="207"/>
      <c r="NDW2500" s="187"/>
      <c r="NDX2500" s="187"/>
      <c r="NDY2500" s="204"/>
      <c r="NDZ2500" s="272"/>
      <c r="NEA2500" s="207"/>
      <c r="NEB2500" s="238"/>
      <c r="NEC2500" s="207"/>
      <c r="NED2500" s="207"/>
      <c r="NEE2500" s="187"/>
      <c r="NEF2500" s="187"/>
      <c r="NEG2500" s="204"/>
      <c r="NEH2500" s="272"/>
      <c r="NEI2500" s="207"/>
      <c r="NEJ2500" s="238"/>
      <c r="NEK2500" s="207"/>
      <c r="NEL2500" s="207"/>
      <c r="NEM2500" s="187"/>
      <c r="NEN2500" s="187"/>
      <c r="NEO2500" s="204"/>
      <c r="NEP2500" s="272"/>
      <c r="NEQ2500" s="207"/>
      <c r="NER2500" s="238"/>
      <c r="NES2500" s="207"/>
      <c r="NET2500" s="207"/>
      <c r="NEU2500" s="187"/>
      <c r="NEV2500" s="187"/>
      <c r="NEW2500" s="204"/>
      <c r="NEX2500" s="272"/>
      <c r="NEY2500" s="207"/>
      <c r="NEZ2500" s="238"/>
      <c r="NFA2500" s="207"/>
      <c r="NFB2500" s="207"/>
      <c r="NFC2500" s="187"/>
      <c r="NFD2500" s="187"/>
      <c r="NFE2500" s="204"/>
      <c r="NFF2500" s="272"/>
      <c r="NFG2500" s="207"/>
      <c r="NFH2500" s="238"/>
      <c r="NFI2500" s="207"/>
      <c r="NFJ2500" s="207"/>
      <c r="NFK2500" s="187"/>
      <c r="NFL2500" s="187"/>
      <c r="NFM2500" s="204"/>
      <c r="NFN2500" s="272"/>
      <c r="NFO2500" s="207"/>
      <c r="NFP2500" s="238"/>
      <c r="NFQ2500" s="207"/>
      <c r="NFR2500" s="207"/>
      <c r="NFS2500" s="187"/>
      <c r="NFT2500" s="187"/>
      <c r="NFU2500" s="204"/>
      <c r="NFV2500" s="272"/>
      <c r="NFW2500" s="207"/>
      <c r="NFX2500" s="238"/>
      <c r="NFY2500" s="207"/>
      <c r="NFZ2500" s="207"/>
      <c r="NGA2500" s="187"/>
      <c r="NGB2500" s="187"/>
      <c r="NGC2500" s="204"/>
      <c r="NGD2500" s="272"/>
      <c r="NGE2500" s="207"/>
      <c r="NGF2500" s="238"/>
      <c r="NGG2500" s="207"/>
      <c r="NGH2500" s="207"/>
      <c r="NGI2500" s="187"/>
      <c r="NGJ2500" s="187"/>
      <c r="NGK2500" s="204"/>
      <c r="NGL2500" s="272"/>
      <c r="NGM2500" s="207"/>
      <c r="NGN2500" s="238"/>
      <c r="NGO2500" s="207"/>
      <c r="NGP2500" s="207"/>
      <c r="NGQ2500" s="187"/>
      <c r="NGR2500" s="187"/>
      <c r="NGS2500" s="204"/>
      <c r="NGT2500" s="272"/>
      <c r="NGU2500" s="207"/>
      <c r="NGV2500" s="238"/>
      <c r="NGW2500" s="207"/>
      <c r="NGX2500" s="207"/>
      <c r="NGY2500" s="187"/>
      <c r="NGZ2500" s="187"/>
      <c r="NHA2500" s="204"/>
      <c r="NHB2500" s="272"/>
      <c r="NHC2500" s="207"/>
      <c r="NHD2500" s="238"/>
      <c r="NHE2500" s="207"/>
      <c r="NHF2500" s="207"/>
      <c r="NHG2500" s="187"/>
      <c r="NHH2500" s="187"/>
      <c r="NHI2500" s="204"/>
      <c r="NHJ2500" s="272"/>
      <c r="NHK2500" s="207"/>
      <c r="NHL2500" s="238"/>
      <c r="NHM2500" s="207"/>
      <c r="NHN2500" s="207"/>
      <c r="NHO2500" s="187"/>
      <c r="NHP2500" s="187"/>
      <c r="NHQ2500" s="204"/>
      <c r="NHR2500" s="272"/>
      <c r="NHS2500" s="207"/>
      <c r="NHT2500" s="238"/>
      <c r="NHU2500" s="207"/>
      <c r="NHV2500" s="207"/>
      <c r="NHW2500" s="187"/>
      <c r="NHX2500" s="187"/>
      <c r="NHY2500" s="204"/>
      <c r="NHZ2500" s="272"/>
      <c r="NIA2500" s="207"/>
      <c r="NIB2500" s="238"/>
      <c r="NIC2500" s="207"/>
      <c r="NID2500" s="207"/>
      <c r="NIE2500" s="187"/>
      <c r="NIF2500" s="187"/>
      <c r="NIG2500" s="204"/>
      <c r="NIH2500" s="272"/>
      <c r="NII2500" s="207"/>
      <c r="NIJ2500" s="238"/>
      <c r="NIK2500" s="207"/>
      <c r="NIL2500" s="207"/>
      <c r="NIM2500" s="187"/>
      <c r="NIN2500" s="187"/>
      <c r="NIO2500" s="204"/>
      <c r="NIP2500" s="272"/>
      <c r="NIQ2500" s="207"/>
      <c r="NIR2500" s="238"/>
      <c r="NIS2500" s="207"/>
      <c r="NIT2500" s="207"/>
      <c r="NIU2500" s="187"/>
      <c r="NIV2500" s="187"/>
      <c r="NIW2500" s="204"/>
      <c r="NIX2500" s="272"/>
      <c r="NIY2500" s="207"/>
      <c r="NIZ2500" s="238"/>
      <c r="NJA2500" s="207"/>
      <c r="NJB2500" s="207"/>
      <c r="NJC2500" s="187"/>
      <c r="NJD2500" s="187"/>
      <c r="NJE2500" s="204"/>
      <c r="NJF2500" s="272"/>
      <c r="NJG2500" s="207"/>
      <c r="NJH2500" s="238"/>
      <c r="NJI2500" s="207"/>
      <c r="NJJ2500" s="207"/>
      <c r="NJK2500" s="187"/>
      <c r="NJL2500" s="187"/>
      <c r="NJM2500" s="204"/>
      <c r="NJN2500" s="272"/>
      <c r="NJO2500" s="207"/>
      <c r="NJP2500" s="238"/>
      <c r="NJQ2500" s="207"/>
      <c r="NJR2500" s="207"/>
      <c r="NJS2500" s="187"/>
      <c r="NJT2500" s="187"/>
      <c r="NJU2500" s="204"/>
      <c r="NJV2500" s="272"/>
      <c r="NJW2500" s="207"/>
      <c r="NJX2500" s="238"/>
      <c r="NJY2500" s="207"/>
      <c r="NJZ2500" s="207"/>
      <c r="NKA2500" s="187"/>
      <c r="NKB2500" s="187"/>
      <c r="NKC2500" s="204"/>
      <c r="NKD2500" s="272"/>
      <c r="NKE2500" s="207"/>
      <c r="NKF2500" s="238"/>
      <c r="NKG2500" s="207"/>
      <c r="NKH2500" s="207"/>
      <c r="NKI2500" s="187"/>
      <c r="NKJ2500" s="187"/>
      <c r="NKK2500" s="204"/>
      <c r="NKL2500" s="272"/>
      <c r="NKM2500" s="207"/>
      <c r="NKN2500" s="238"/>
      <c r="NKO2500" s="207"/>
      <c r="NKP2500" s="207"/>
      <c r="NKQ2500" s="187"/>
      <c r="NKR2500" s="187"/>
      <c r="NKS2500" s="204"/>
      <c r="NKT2500" s="272"/>
      <c r="NKU2500" s="207"/>
      <c r="NKV2500" s="238"/>
      <c r="NKW2500" s="207"/>
      <c r="NKX2500" s="207"/>
      <c r="NKY2500" s="187"/>
      <c r="NKZ2500" s="187"/>
      <c r="NLA2500" s="204"/>
      <c r="NLB2500" s="272"/>
      <c r="NLC2500" s="207"/>
      <c r="NLD2500" s="238"/>
      <c r="NLE2500" s="207"/>
      <c r="NLF2500" s="207"/>
      <c r="NLG2500" s="187"/>
      <c r="NLH2500" s="187"/>
      <c r="NLI2500" s="204"/>
      <c r="NLJ2500" s="272"/>
      <c r="NLK2500" s="207"/>
      <c r="NLL2500" s="238"/>
      <c r="NLM2500" s="207"/>
      <c r="NLN2500" s="207"/>
      <c r="NLO2500" s="187"/>
      <c r="NLP2500" s="187"/>
      <c r="NLQ2500" s="204"/>
      <c r="NLR2500" s="272"/>
      <c r="NLS2500" s="207"/>
      <c r="NLT2500" s="238"/>
      <c r="NLU2500" s="207"/>
      <c r="NLV2500" s="207"/>
      <c r="NLW2500" s="187"/>
      <c r="NLX2500" s="187"/>
      <c r="NLY2500" s="204"/>
      <c r="NLZ2500" s="272"/>
      <c r="NMA2500" s="207"/>
      <c r="NMB2500" s="238"/>
      <c r="NMC2500" s="207"/>
      <c r="NMD2500" s="207"/>
      <c r="NME2500" s="187"/>
      <c r="NMF2500" s="187"/>
      <c r="NMG2500" s="204"/>
      <c r="NMH2500" s="272"/>
      <c r="NMI2500" s="207"/>
      <c r="NMJ2500" s="238"/>
      <c r="NMK2500" s="207"/>
      <c r="NML2500" s="207"/>
      <c r="NMM2500" s="187"/>
      <c r="NMN2500" s="187"/>
      <c r="NMO2500" s="204"/>
      <c r="NMP2500" s="272"/>
      <c r="NMQ2500" s="207"/>
      <c r="NMR2500" s="238"/>
      <c r="NMS2500" s="207"/>
      <c r="NMT2500" s="207"/>
      <c r="NMU2500" s="187"/>
      <c r="NMV2500" s="187"/>
      <c r="NMW2500" s="204"/>
      <c r="NMX2500" s="272"/>
      <c r="NMY2500" s="207"/>
      <c r="NMZ2500" s="238"/>
      <c r="NNA2500" s="207"/>
      <c r="NNB2500" s="207"/>
      <c r="NNC2500" s="187"/>
      <c r="NND2500" s="187"/>
      <c r="NNE2500" s="204"/>
      <c r="NNF2500" s="272"/>
      <c r="NNG2500" s="207"/>
      <c r="NNH2500" s="238"/>
      <c r="NNI2500" s="207"/>
      <c r="NNJ2500" s="207"/>
      <c r="NNK2500" s="187"/>
      <c r="NNL2500" s="187"/>
      <c r="NNM2500" s="204"/>
      <c r="NNN2500" s="272"/>
      <c r="NNO2500" s="207"/>
      <c r="NNP2500" s="238"/>
      <c r="NNQ2500" s="207"/>
      <c r="NNR2500" s="207"/>
      <c r="NNS2500" s="187"/>
      <c r="NNT2500" s="187"/>
      <c r="NNU2500" s="204"/>
      <c r="NNV2500" s="272"/>
      <c r="NNW2500" s="207"/>
      <c r="NNX2500" s="238"/>
      <c r="NNY2500" s="207"/>
      <c r="NNZ2500" s="207"/>
      <c r="NOA2500" s="187"/>
      <c r="NOB2500" s="187"/>
      <c r="NOC2500" s="204"/>
      <c r="NOD2500" s="272"/>
      <c r="NOE2500" s="207"/>
      <c r="NOF2500" s="238"/>
      <c r="NOG2500" s="207"/>
      <c r="NOH2500" s="207"/>
      <c r="NOI2500" s="187"/>
      <c r="NOJ2500" s="187"/>
      <c r="NOK2500" s="204"/>
      <c r="NOL2500" s="272"/>
      <c r="NOM2500" s="207"/>
      <c r="NON2500" s="238"/>
      <c r="NOO2500" s="207"/>
      <c r="NOP2500" s="207"/>
      <c r="NOQ2500" s="187"/>
      <c r="NOR2500" s="187"/>
      <c r="NOS2500" s="204"/>
      <c r="NOT2500" s="272"/>
      <c r="NOU2500" s="207"/>
      <c r="NOV2500" s="238"/>
      <c r="NOW2500" s="207"/>
      <c r="NOX2500" s="207"/>
      <c r="NOY2500" s="187"/>
      <c r="NOZ2500" s="187"/>
      <c r="NPA2500" s="204"/>
      <c r="NPB2500" s="272"/>
      <c r="NPC2500" s="207"/>
      <c r="NPD2500" s="238"/>
      <c r="NPE2500" s="207"/>
      <c r="NPF2500" s="207"/>
      <c r="NPG2500" s="187"/>
      <c r="NPH2500" s="187"/>
      <c r="NPI2500" s="204"/>
      <c r="NPJ2500" s="272"/>
      <c r="NPK2500" s="207"/>
      <c r="NPL2500" s="238"/>
      <c r="NPM2500" s="207"/>
      <c r="NPN2500" s="207"/>
      <c r="NPO2500" s="187"/>
      <c r="NPP2500" s="187"/>
      <c r="NPQ2500" s="204"/>
      <c r="NPR2500" s="272"/>
      <c r="NPS2500" s="207"/>
      <c r="NPT2500" s="238"/>
      <c r="NPU2500" s="207"/>
      <c r="NPV2500" s="207"/>
      <c r="NPW2500" s="187"/>
      <c r="NPX2500" s="187"/>
      <c r="NPY2500" s="204"/>
      <c r="NPZ2500" s="272"/>
      <c r="NQA2500" s="207"/>
      <c r="NQB2500" s="238"/>
      <c r="NQC2500" s="207"/>
      <c r="NQD2500" s="207"/>
      <c r="NQE2500" s="187"/>
      <c r="NQF2500" s="187"/>
      <c r="NQG2500" s="204"/>
      <c r="NQH2500" s="272"/>
      <c r="NQI2500" s="207"/>
      <c r="NQJ2500" s="238"/>
      <c r="NQK2500" s="207"/>
      <c r="NQL2500" s="207"/>
      <c r="NQM2500" s="187"/>
      <c r="NQN2500" s="187"/>
      <c r="NQO2500" s="204"/>
      <c r="NQP2500" s="272"/>
      <c r="NQQ2500" s="207"/>
      <c r="NQR2500" s="238"/>
      <c r="NQS2500" s="207"/>
      <c r="NQT2500" s="207"/>
      <c r="NQU2500" s="187"/>
      <c r="NQV2500" s="187"/>
      <c r="NQW2500" s="204"/>
      <c r="NQX2500" s="272"/>
      <c r="NQY2500" s="207"/>
      <c r="NQZ2500" s="238"/>
      <c r="NRA2500" s="207"/>
      <c r="NRB2500" s="207"/>
      <c r="NRC2500" s="187"/>
      <c r="NRD2500" s="187"/>
      <c r="NRE2500" s="204"/>
      <c r="NRF2500" s="272"/>
      <c r="NRG2500" s="207"/>
      <c r="NRH2500" s="238"/>
      <c r="NRI2500" s="207"/>
      <c r="NRJ2500" s="207"/>
      <c r="NRK2500" s="187"/>
      <c r="NRL2500" s="187"/>
      <c r="NRM2500" s="204"/>
      <c r="NRN2500" s="272"/>
      <c r="NRO2500" s="207"/>
      <c r="NRP2500" s="238"/>
      <c r="NRQ2500" s="207"/>
      <c r="NRR2500" s="207"/>
      <c r="NRS2500" s="187"/>
      <c r="NRT2500" s="187"/>
      <c r="NRU2500" s="204"/>
      <c r="NRV2500" s="272"/>
      <c r="NRW2500" s="207"/>
      <c r="NRX2500" s="238"/>
      <c r="NRY2500" s="207"/>
      <c r="NRZ2500" s="207"/>
      <c r="NSA2500" s="187"/>
      <c r="NSB2500" s="187"/>
      <c r="NSC2500" s="204"/>
      <c r="NSD2500" s="272"/>
      <c r="NSE2500" s="207"/>
      <c r="NSF2500" s="238"/>
      <c r="NSG2500" s="207"/>
      <c r="NSH2500" s="207"/>
      <c r="NSI2500" s="187"/>
      <c r="NSJ2500" s="187"/>
      <c r="NSK2500" s="204"/>
      <c r="NSL2500" s="272"/>
      <c r="NSM2500" s="207"/>
      <c r="NSN2500" s="238"/>
      <c r="NSO2500" s="207"/>
      <c r="NSP2500" s="207"/>
      <c r="NSQ2500" s="187"/>
      <c r="NSR2500" s="187"/>
      <c r="NSS2500" s="204"/>
      <c r="NST2500" s="272"/>
      <c r="NSU2500" s="207"/>
      <c r="NSV2500" s="238"/>
      <c r="NSW2500" s="207"/>
      <c r="NSX2500" s="207"/>
      <c r="NSY2500" s="187"/>
      <c r="NSZ2500" s="187"/>
      <c r="NTA2500" s="204"/>
      <c r="NTB2500" s="272"/>
      <c r="NTC2500" s="207"/>
      <c r="NTD2500" s="238"/>
      <c r="NTE2500" s="207"/>
      <c r="NTF2500" s="207"/>
      <c r="NTG2500" s="187"/>
      <c r="NTH2500" s="187"/>
      <c r="NTI2500" s="204"/>
      <c r="NTJ2500" s="272"/>
      <c r="NTK2500" s="207"/>
      <c r="NTL2500" s="238"/>
      <c r="NTM2500" s="207"/>
      <c r="NTN2500" s="207"/>
      <c r="NTO2500" s="187"/>
      <c r="NTP2500" s="187"/>
      <c r="NTQ2500" s="204"/>
      <c r="NTR2500" s="272"/>
      <c r="NTS2500" s="207"/>
      <c r="NTT2500" s="238"/>
      <c r="NTU2500" s="207"/>
      <c r="NTV2500" s="207"/>
      <c r="NTW2500" s="187"/>
      <c r="NTX2500" s="187"/>
      <c r="NTY2500" s="204"/>
      <c r="NTZ2500" s="272"/>
      <c r="NUA2500" s="207"/>
      <c r="NUB2500" s="238"/>
      <c r="NUC2500" s="207"/>
      <c r="NUD2500" s="207"/>
      <c r="NUE2500" s="187"/>
      <c r="NUF2500" s="187"/>
      <c r="NUG2500" s="204"/>
      <c r="NUH2500" s="272"/>
      <c r="NUI2500" s="207"/>
      <c r="NUJ2500" s="238"/>
      <c r="NUK2500" s="207"/>
      <c r="NUL2500" s="207"/>
      <c r="NUM2500" s="187"/>
      <c r="NUN2500" s="187"/>
      <c r="NUO2500" s="204"/>
      <c r="NUP2500" s="272"/>
      <c r="NUQ2500" s="207"/>
      <c r="NUR2500" s="238"/>
      <c r="NUS2500" s="207"/>
      <c r="NUT2500" s="207"/>
      <c r="NUU2500" s="187"/>
      <c r="NUV2500" s="187"/>
      <c r="NUW2500" s="204"/>
      <c r="NUX2500" s="272"/>
      <c r="NUY2500" s="207"/>
      <c r="NUZ2500" s="238"/>
      <c r="NVA2500" s="207"/>
      <c r="NVB2500" s="207"/>
      <c r="NVC2500" s="187"/>
      <c r="NVD2500" s="187"/>
      <c r="NVE2500" s="204"/>
      <c r="NVF2500" s="272"/>
      <c r="NVG2500" s="207"/>
      <c r="NVH2500" s="238"/>
      <c r="NVI2500" s="207"/>
      <c r="NVJ2500" s="207"/>
      <c r="NVK2500" s="187"/>
      <c r="NVL2500" s="187"/>
      <c r="NVM2500" s="204"/>
      <c r="NVN2500" s="272"/>
      <c r="NVO2500" s="207"/>
      <c r="NVP2500" s="238"/>
      <c r="NVQ2500" s="207"/>
      <c r="NVR2500" s="207"/>
      <c r="NVS2500" s="187"/>
      <c r="NVT2500" s="187"/>
      <c r="NVU2500" s="204"/>
      <c r="NVV2500" s="272"/>
      <c r="NVW2500" s="207"/>
      <c r="NVX2500" s="238"/>
      <c r="NVY2500" s="207"/>
      <c r="NVZ2500" s="207"/>
      <c r="NWA2500" s="187"/>
      <c r="NWB2500" s="187"/>
      <c r="NWC2500" s="204"/>
      <c r="NWD2500" s="272"/>
      <c r="NWE2500" s="207"/>
      <c r="NWF2500" s="238"/>
      <c r="NWG2500" s="207"/>
      <c r="NWH2500" s="207"/>
      <c r="NWI2500" s="187"/>
      <c r="NWJ2500" s="187"/>
      <c r="NWK2500" s="204"/>
      <c r="NWL2500" s="272"/>
      <c r="NWM2500" s="207"/>
      <c r="NWN2500" s="238"/>
      <c r="NWO2500" s="207"/>
      <c r="NWP2500" s="207"/>
      <c r="NWQ2500" s="187"/>
      <c r="NWR2500" s="187"/>
      <c r="NWS2500" s="204"/>
      <c r="NWT2500" s="272"/>
      <c r="NWU2500" s="207"/>
      <c r="NWV2500" s="238"/>
      <c r="NWW2500" s="207"/>
      <c r="NWX2500" s="207"/>
      <c r="NWY2500" s="187"/>
      <c r="NWZ2500" s="187"/>
      <c r="NXA2500" s="204"/>
      <c r="NXB2500" s="272"/>
      <c r="NXC2500" s="207"/>
      <c r="NXD2500" s="238"/>
      <c r="NXE2500" s="207"/>
      <c r="NXF2500" s="207"/>
      <c r="NXG2500" s="187"/>
      <c r="NXH2500" s="187"/>
      <c r="NXI2500" s="204"/>
      <c r="NXJ2500" s="272"/>
      <c r="NXK2500" s="207"/>
      <c r="NXL2500" s="238"/>
      <c r="NXM2500" s="207"/>
      <c r="NXN2500" s="207"/>
      <c r="NXO2500" s="187"/>
      <c r="NXP2500" s="187"/>
      <c r="NXQ2500" s="204"/>
      <c r="NXR2500" s="272"/>
      <c r="NXS2500" s="207"/>
      <c r="NXT2500" s="238"/>
      <c r="NXU2500" s="207"/>
      <c r="NXV2500" s="207"/>
      <c r="NXW2500" s="187"/>
      <c r="NXX2500" s="187"/>
      <c r="NXY2500" s="204"/>
      <c r="NXZ2500" s="272"/>
      <c r="NYA2500" s="207"/>
      <c r="NYB2500" s="238"/>
      <c r="NYC2500" s="207"/>
      <c r="NYD2500" s="207"/>
      <c r="NYE2500" s="187"/>
      <c r="NYF2500" s="187"/>
      <c r="NYG2500" s="204"/>
      <c r="NYH2500" s="272"/>
      <c r="NYI2500" s="207"/>
      <c r="NYJ2500" s="238"/>
      <c r="NYK2500" s="207"/>
      <c r="NYL2500" s="207"/>
      <c r="NYM2500" s="187"/>
      <c r="NYN2500" s="187"/>
      <c r="NYO2500" s="204"/>
      <c r="NYP2500" s="272"/>
      <c r="NYQ2500" s="207"/>
      <c r="NYR2500" s="238"/>
      <c r="NYS2500" s="207"/>
      <c r="NYT2500" s="207"/>
      <c r="NYU2500" s="187"/>
      <c r="NYV2500" s="187"/>
      <c r="NYW2500" s="204"/>
      <c r="NYX2500" s="272"/>
      <c r="NYY2500" s="207"/>
      <c r="NYZ2500" s="238"/>
      <c r="NZA2500" s="207"/>
      <c r="NZB2500" s="207"/>
      <c r="NZC2500" s="187"/>
      <c r="NZD2500" s="187"/>
      <c r="NZE2500" s="204"/>
      <c r="NZF2500" s="272"/>
      <c r="NZG2500" s="207"/>
      <c r="NZH2500" s="238"/>
      <c r="NZI2500" s="207"/>
      <c r="NZJ2500" s="207"/>
      <c r="NZK2500" s="187"/>
      <c r="NZL2500" s="187"/>
      <c r="NZM2500" s="204"/>
      <c r="NZN2500" s="272"/>
      <c r="NZO2500" s="207"/>
      <c r="NZP2500" s="238"/>
      <c r="NZQ2500" s="207"/>
      <c r="NZR2500" s="207"/>
      <c r="NZS2500" s="187"/>
      <c r="NZT2500" s="187"/>
      <c r="NZU2500" s="204"/>
      <c r="NZV2500" s="272"/>
      <c r="NZW2500" s="207"/>
      <c r="NZX2500" s="238"/>
      <c r="NZY2500" s="207"/>
      <c r="NZZ2500" s="207"/>
      <c r="OAA2500" s="187"/>
      <c r="OAB2500" s="187"/>
      <c r="OAC2500" s="204"/>
      <c r="OAD2500" s="272"/>
      <c r="OAE2500" s="207"/>
      <c r="OAF2500" s="238"/>
      <c r="OAG2500" s="207"/>
      <c r="OAH2500" s="207"/>
      <c r="OAI2500" s="187"/>
      <c r="OAJ2500" s="187"/>
      <c r="OAK2500" s="204"/>
      <c r="OAL2500" s="272"/>
      <c r="OAM2500" s="207"/>
      <c r="OAN2500" s="238"/>
      <c r="OAO2500" s="207"/>
      <c r="OAP2500" s="207"/>
      <c r="OAQ2500" s="187"/>
      <c r="OAR2500" s="187"/>
      <c r="OAS2500" s="204"/>
      <c r="OAT2500" s="272"/>
      <c r="OAU2500" s="207"/>
      <c r="OAV2500" s="238"/>
      <c r="OAW2500" s="207"/>
      <c r="OAX2500" s="207"/>
      <c r="OAY2500" s="187"/>
      <c r="OAZ2500" s="187"/>
      <c r="OBA2500" s="204"/>
      <c r="OBB2500" s="272"/>
      <c r="OBC2500" s="207"/>
      <c r="OBD2500" s="238"/>
      <c r="OBE2500" s="207"/>
      <c r="OBF2500" s="207"/>
      <c r="OBG2500" s="187"/>
      <c r="OBH2500" s="187"/>
      <c r="OBI2500" s="204"/>
      <c r="OBJ2500" s="272"/>
      <c r="OBK2500" s="207"/>
      <c r="OBL2500" s="238"/>
      <c r="OBM2500" s="207"/>
      <c r="OBN2500" s="207"/>
      <c r="OBO2500" s="187"/>
      <c r="OBP2500" s="187"/>
      <c r="OBQ2500" s="204"/>
      <c r="OBR2500" s="272"/>
      <c r="OBS2500" s="207"/>
      <c r="OBT2500" s="238"/>
      <c r="OBU2500" s="207"/>
      <c r="OBV2500" s="207"/>
      <c r="OBW2500" s="187"/>
      <c r="OBX2500" s="187"/>
      <c r="OBY2500" s="204"/>
      <c r="OBZ2500" s="272"/>
      <c r="OCA2500" s="207"/>
      <c r="OCB2500" s="238"/>
      <c r="OCC2500" s="207"/>
      <c r="OCD2500" s="207"/>
      <c r="OCE2500" s="187"/>
      <c r="OCF2500" s="187"/>
      <c r="OCG2500" s="204"/>
      <c r="OCH2500" s="272"/>
      <c r="OCI2500" s="207"/>
      <c r="OCJ2500" s="238"/>
      <c r="OCK2500" s="207"/>
      <c r="OCL2500" s="207"/>
      <c r="OCM2500" s="187"/>
      <c r="OCN2500" s="187"/>
      <c r="OCO2500" s="204"/>
      <c r="OCP2500" s="272"/>
      <c r="OCQ2500" s="207"/>
      <c r="OCR2500" s="238"/>
      <c r="OCS2500" s="207"/>
      <c r="OCT2500" s="207"/>
      <c r="OCU2500" s="187"/>
      <c r="OCV2500" s="187"/>
      <c r="OCW2500" s="204"/>
      <c r="OCX2500" s="272"/>
      <c r="OCY2500" s="207"/>
      <c r="OCZ2500" s="238"/>
      <c r="ODA2500" s="207"/>
      <c r="ODB2500" s="207"/>
      <c r="ODC2500" s="187"/>
      <c r="ODD2500" s="187"/>
      <c r="ODE2500" s="204"/>
      <c r="ODF2500" s="272"/>
      <c r="ODG2500" s="207"/>
      <c r="ODH2500" s="238"/>
      <c r="ODI2500" s="207"/>
      <c r="ODJ2500" s="207"/>
      <c r="ODK2500" s="187"/>
      <c r="ODL2500" s="187"/>
      <c r="ODM2500" s="204"/>
      <c r="ODN2500" s="272"/>
      <c r="ODO2500" s="207"/>
      <c r="ODP2500" s="238"/>
      <c r="ODQ2500" s="207"/>
      <c r="ODR2500" s="207"/>
      <c r="ODS2500" s="187"/>
      <c r="ODT2500" s="187"/>
      <c r="ODU2500" s="204"/>
      <c r="ODV2500" s="272"/>
      <c r="ODW2500" s="207"/>
      <c r="ODX2500" s="238"/>
      <c r="ODY2500" s="207"/>
      <c r="ODZ2500" s="207"/>
      <c r="OEA2500" s="187"/>
      <c r="OEB2500" s="187"/>
      <c r="OEC2500" s="204"/>
      <c r="OED2500" s="272"/>
      <c r="OEE2500" s="207"/>
      <c r="OEF2500" s="238"/>
      <c r="OEG2500" s="207"/>
      <c r="OEH2500" s="207"/>
      <c r="OEI2500" s="187"/>
      <c r="OEJ2500" s="187"/>
      <c r="OEK2500" s="204"/>
      <c r="OEL2500" s="272"/>
      <c r="OEM2500" s="207"/>
      <c r="OEN2500" s="238"/>
      <c r="OEO2500" s="207"/>
      <c r="OEP2500" s="207"/>
      <c r="OEQ2500" s="187"/>
      <c r="OER2500" s="187"/>
      <c r="OES2500" s="204"/>
      <c r="OET2500" s="272"/>
      <c r="OEU2500" s="207"/>
      <c r="OEV2500" s="238"/>
      <c r="OEW2500" s="207"/>
      <c r="OEX2500" s="207"/>
      <c r="OEY2500" s="187"/>
      <c r="OEZ2500" s="187"/>
      <c r="OFA2500" s="204"/>
      <c r="OFB2500" s="272"/>
      <c r="OFC2500" s="207"/>
      <c r="OFD2500" s="238"/>
      <c r="OFE2500" s="207"/>
      <c r="OFF2500" s="207"/>
      <c r="OFG2500" s="187"/>
      <c r="OFH2500" s="187"/>
      <c r="OFI2500" s="204"/>
      <c r="OFJ2500" s="272"/>
      <c r="OFK2500" s="207"/>
      <c r="OFL2500" s="238"/>
      <c r="OFM2500" s="207"/>
      <c r="OFN2500" s="207"/>
      <c r="OFO2500" s="187"/>
      <c r="OFP2500" s="187"/>
      <c r="OFQ2500" s="204"/>
      <c r="OFR2500" s="272"/>
      <c r="OFS2500" s="207"/>
      <c r="OFT2500" s="238"/>
      <c r="OFU2500" s="207"/>
      <c r="OFV2500" s="207"/>
      <c r="OFW2500" s="187"/>
      <c r="OFX2500" s="187"/>
      <c r="OFY2500" s="204"/>
      <c r="OFZ2500" s="272"/>
      <c r="OGA2500" s="207"/>
      <c r="OGB2500" s="238"/>
      <c r="OGC2500" s="207"/>
      <c r="OGD2500" s="207"/>
      <c r="OGE2500" s="187"/>
      <c r="OGF2500" s="187"/>
      <c r="OGG2500" s="204"/>
      <c r="OGH2500" s="272"/>
      <c r="OGI2500" s="207"/>
      <c r="OGJ2500" s="238"/>
      <c r="OGK2500" s="207"/>
      <c r="OGL2500" s="207"/>
      <c r="OGM2500" s="187"/>
      <c r="OGN2500" s="187"/>
      <c r="OGO2500" s="204"/>
      <c r="OGP2500" s="272"/>
      <c r="OGQ2500" s="207"/>
      <c r="OGR2500" s="238"/>
      <c r="OGS2500" s="207"/>
      <c r="OGT2500" s="207"/>
      <c r="OGU2500" s="187"/>
      <c r="OGV2500" s="187"/>
      <c r="OGW2500" s="204"/>
      <c r="OGX2500" s="272"/>
      <c r="OGY2500" s="207"/>
      <c r="OGZ2500" s="238"/>
      <c r="OHA2500" s="207"/>
      <c r="OHB2500" s="207"/>
      <c r="OHC2500" s="187"/>
      <c r="OHD2500" s="187"/>
      <c r="OHE2500" s="204"/>
      <c r="OHF2500" s="272"/>
      <c r="OHG2500" s="207"/>
      <c r="OHH2500" s="238"/>
      <c r="OHI2500" s="207"/>
      <c r="OHJ2500" s="207"/>
      <c r="OHK2500" s="187"/>
      <c r="OHL2500" s="187"/>
      <c r="OHM2500" s="204"/>
      <c r="OHN2500" s="272"/>
      <c r="OHO2500" s="207"/>
      <c r="OHP2500" s="238"/>
      <c r="OHQ2500" s="207"/>
      <c r="OHR2500" s="207"/>
      <c r="OHS2500" s="187"/>
      <c r="OHT2500" s="187"/>
      <c r="OHU2500" s="204"/>
      <c r="OHV2500" s="272"/>
      <c r="OHW2500" s="207"/>
      <c r="OHX2500" s="238"/>
      <c r="OHY2500" s="207"/>
      <c r="OHZ2500" s="207"/>
      <c r="OIA2500" s="187"/>
      <c r="OIB2500" s="187"/>
      <c r="OIC2500" s="204"/>
      <c r="OID2500" s="272"/>
      <c r="OIE2500" s="207"/>
      <c r="OIF2500" s="238"/>
      <c r="OIG2500" s="207"/>
      <c r="OIH2500" s="207"/>
      <c r="OII2500" s="187"/>
      <c r="OIJ2500" s="187"/>
      <c r="OIK2500" s="204"/>
      <c r="OIL2500" s="272"/>
      <c r="OIM2500" s="207"/>
      <c r="OIN2500" s="238"/>
      <c r="OIO2500" s="207"/>
      <c r="OIP2500" s="207"/>
      <c r="OIQ2500" s="187"/>
      <c r="OIR2500" s="187"/>
      <c r="OIS2500" s="204"/>
      <c r="OIT2500" s="272"/>
      <c r="OIU2500" s="207"/>
      <c r="OIV2500" s="238"/>
      <c r="OIW2500" s="207"/>
      <c r="OIX2500" s="207"/>
      <c r="OIY2500" s="187"/>
      <c r="OIZ2500" s="187"/>
      <c r="OJA2500" s="204"/>
      <c r="OJB2500" s="272"/>
      <c r="OJC2500" s="207"/>
      <c r="OJD2500" s="238"/>
      <c r="OJE2500" s="207"/>
      <c r="OJF2500" s="207"/>
      <c r="OJG2500" s="187"/>
      <c r="OJH2500" s="187"/>
      <c r="OJI2500" s="204"/>
      <c r="OJJ2500" s="272"/>
      <c r="OJK2500" s="207"/>
      <c r="OJL2500" s="238"/>
      <c r="OJM2500" s="207"/>
      <c r="OJN2500" s="207"/>
      <c r="OJO2500" s="187"/>
      <c r="OJP2500" s="187"/>
      <c r="OJQ2500" s="204"/>
      <c r="OJR2500" s="272"/>
      <c r="OJS2500" s="207"/>
      <c r="OJT2500" s="238"/>
      <c r="OJU2500" s="207"/>
      <c r="OJV2500" s="207"/>
      <c r="OJW2500" s="187"/>
      <c r="OJX2500" s="187"/>
      <c r="OJY2500" s="204"/>
      <c r="OJZ2500" s="272"/>
      <c r="OKA2500" s="207"/>
      <c r="OKB2500" s="238"/>
      <c r="OKC2500" s="207"/>
      <c r="OKD2500" s="207"/>
      <c r="OKE2500" s="187"/>
      <c r="OKF2500" s="187"/>
      <c r="OKG2500" s="204"/>
      <c r="OKH2500" s="272"/>
      <c r="OKI2500" s="207"/>
      <c r="OKJ2500" s="238"/>
      <c r="OKK2500" s="207"/>
      <c r="OKL2500" s="207"/>
      <c r="OKM2500" s="187"/>
      <c r="OKN2500" s="187"/>
      <c r="OKO2500" s="204"/>
      <c r="OKP2500" s="272"/>
      <c r="OKQ2500" s="207"/>
      <c r="OKR2500" s="238"/>
      <c r="OKS2500" s="207"/>
      <c r="OKT2500" s="207"/>
      <c r="OKU2500" s="187"/>
      <c r="OKV2500" s="187"/>
      <c r="OKW2500" s="204"/>
      <c r="OKX2500" s="272"/>
      <c r="OKY2500" s="207"/>
      <c r="OKZ2500" s="238"/>
      <c r="OLA2500" s="207"/>
      <c r="OLB2500" s="207"/>
      <c r="OLC2500" s="187"/>
      <c r="OLD2500" s="187"/>
      <c r="OLE2500" s="204"/>
      <c r="OLF2500" s="272"/>
      <c r="OLG2500" s="207"/>
      <c r="OLH2500" s="238"/>
      <c r="OLI2500" s="207"/>
      <c r="OLJ2500" s="207"/>
      <c r="OLK2500" s="187"/>
      <c r="OLL2500" s="187"/>
      <c r="OLM2500" s="204"/>
      <c r="OLN2500" s="272"/>
      <c r="OLO2500" s="207"/>
      <c r="OLP2500" s="238"/>
      <c r="OLQ2500" s="207"/>
      <c r="OLR2500" s="207"/>
      <c r="OLS2500" s="187"/>
      <c r="OLT2500" s="187"/>
      <c r="OLU2500" s="204"/>
      <c r="OLV2500" s="272"/>
      <c r="OLW2500" s="207"/>
      <c r="OLX2500" s="238"/>
      <c r="OLY2500" s="207"/>
      <c r="OLZ2500" s="207"/>
      <c r="OMA2500" s="187"/>
      <c r="OMB2500" s="187"/>
      <c r="OMC2500" s="204"/>
      <c r="OMD2500" s="272"/>
      <c r="OME2500" s="207"/>
      <c r="OMF2500" s="238"/>
      <c r="OMG2500" s="207"/>
      <c r="OMH2500" s="207"/>
      <c r="OMI2500" s="187"/>
      <c r="OMJ2500" s="187"/>
      <c r="OMK2500" s="204"/>
      <c r="OML2500" s="272"/>
      <c r="OMM2500" s="207"/>
      <c r="OMN2500" s="238"/>
      <c r="OMO2500" s="207"/>
      <c r="OMP2500" s="207"/>
      <c r="OMQ2500" s="187"/>
      <c r="OMR2500" s="187"/>
      <c r="OMS2500" s="204"/>
      <c r="OMT2500" s="272"/>
      <c r="OMU2500" s="207"/>
      <c r="OMV2500" s="238"/>
      <c r="OMW2500" s="207"/>
      <c r="OMX2500" s="207"/>
      <c r="OMY2500" s="187"/>
      <c r="OMZ2500" s="187"/>
      <c r="ONA2500" s="204"/>
      <c r="ONB2500" s="272"/>
      <c r="ONC2500" s="207"/>
      <c r="OND2500" s="238"/>
      <c r="ONE2500" s="207"/>
      <c r="ONF2500" s="207"/>
      <c r="ONG2500" s="187"/>
      <c r="ONH2500" s="187"/>
      <c r="ONI2500" s="204"/>
      <c r="ONJ2500" s="272"/>
      <c r="ONK2500" s="207"/>
      <c r="ONL2500" s="238"/>
      <c r="ONM2500" s="207"/>
      <c r="ONN2500" s="207"/>
      <c r="ONO2500" s="187"/>
      <c r="ONP2500" s="187"/>
      <c r="ONQ2500" s="204"/>
      <c r="ONR2500" s="272"/>
      <c r="ONS2500" s="207"/>
      <c r="ONT2500" s="238"/>
      <c r="ONU2500" s="207"/>
      <c r="ONV2500" s="207"/>
      <c r="ONW2500" s="187"/>
      <c r="ONX2500" s="187"/>
      <c r="ONY2500" s="204"/>
      <c r="ONZ2500" s="272"/>
      <c r="OOA2500" s="207"/>
      <c r="OOB2500" s="238"/>
      <c r="OOC2500" s="207"/>
      <c r="OOD2500" s="207"/>
      <c r="OOE2500" s="187"/>
      <c r="OOF2500" s="187"/>
      <c r="OOG2500" s="204"/>
      <c r="OOH2500" s="272"/>
      <c r="OOI2500" s="207"/>
      <c r="OOJ2500" s="238"/>
      <c r="OOK2500" s="207"/>
      <c r="OOL2500" s="207"/>
      <c r="OOM2500" s="187"/>
      <c r="OON2500" s="187"/>
      <c r="OOO2500" s="204"/>
      <c r="OOP2500" s="272"/>
      <c r="OOQ2500" s="207"/>
      <c r="OOR2500" s="238"/>
      <c r="OOS2500" s="207"/>
      <c r="OOT2500" s="207"/>
      <c r="OOU2500" s="187"/>
      <c r="OOV2500" s="187"/>
      <c r="OOW2500" s="204"/>
      <c r="OOX2500" s="272"/>
      <c r="OOY2500" s="207"/>
      <c r="OOZ2500" s="238"/>
      <c r="OPA2500" s="207"/>
      <c r="OPB2500" s="207"/>
      <c r="OPC2500" s="187"/>
      <c r="OPD2500" s="187"/>
      <c r="OPE2500" s="204"/>
      <c r="OPF2500" s="272"/>
      <c r="OPG2500" s="207"/>
      <c r="OPH2500" s="238"/>
      <c r="OPI2500" s="207"/>
      <c r="OPJ2500" s="207"/>
      <c r="OPK2500" s="187"/>
      <c r="OPL2500" s="187"/>
      <c r="OPM2500" s="204"/>
      <c r="OPN2500" s="272"/>
      <c r="OPO2500" s="207"/>
      <c r="OPP2500" s="238"/>
      <c r="OPQ2500" s="207"/>
      <c r="OPR2500" s="207"/>
      <c r="OPS2500" s="187"/>
      <c r="OPT2500" s="187"/>
      <c r="OPU2500" s="204"/>
      <c r="OPV2500" s="272"/>
      <c r="OPW2500" s="207"/>
      <c r="OPX2500" s="238"/>
      <c r="OPY2500" s="207"/>
      <c r="OPZ2500" s="207"/>
      <c r="OQA2500" s="187"/>
      <c r="OQB2500" s="187"/>
      <c r="OQC2500" s="204"/>
      <c r="OQD2500" s="272"/>
      <c r="OQE2500" s="207"/>
      <c r="OQF2500" s="238"/>
      <c r="OQG2500" s="207"/>
      <c r="OQH2500" s="207"/>
      <c r="OQI2500" s="187"/>
      <c r="OQJ2500" s="187"/>
      <c r="OQK2500" s="204"/>
      <c r="OQL2500" s="272"/>
      <c r="OQM2500" s="207"/>
      <c r="OQN2500" s="238"/>
      <c r="OQO2500" s="207"/>
      <c r="OQP2500" s="207"/>
      <c r="OQQ2500" s="187"/>
      <c r="OQR2500" s="187"/>
      <c r="OQS2500" s="204"/>
      <c r="OQT2500" s="272"/>
      <c r="OQU2500" s="207"/>
      <c r="OQV2500" s="238"/>
      <c r="OQW2500" s="207"/>
      <c r="OQX2500" s="207"/>
      <c r="OQY2500" s="187"/>
      <c r="OQZ2500" s="187"/>
      <c r="ORA2500" s="204"/>
      <c r="ORB2500" s="272"/>
      <c r="ORC2500" s="207"/>
      <c r="ORD2500" s="238"/>
      <c r="ORE2500" s="207"/>
      <c r="ORF2500" s="207"/>
      <c r="ORG2500" s="187"/>
      <c r="ORH2500" s="187"/>
      <c r="ORI2500" s="204"/>
      <c r="ORJ2500" s="272"/>
      <c r="ORK2500" s="207"/>
      <c r="ORL2500" s="238"/>
      <c r="ORM2500" s="207"/>
      <c r="ORN2500" s="207"/>
      <c r="ORO2500" s="187"/>
      <c r="ORP2500" s="187"/>
      <c r="ORQ2500" s="204"/>
      <c r="ORR2500" s="272"/>
      <c r="ORS2500" s="207"/>
      <c r="ORT2500" s="238"/>
      <c r="ORU2500" s="207"/>
      <c r="ORV2500" s="207"/>
      <c r="ORW2500" s="187"/>
      <c r="ORX2500" s="187"/>
      <c r="ORY2500" s="204"/>
      <c r="ORZ2500" s="272"/>
      <c r="OSA2500" s="207"/>
      <c r="OSB2500" s="238"/>
      <c r="OSC2500" s="207"/>
      <c r="OSD2500" s="207"/>
      <c r="OSE2500" s="187"/>
      <c r="OSF2500" s="187"/>
      <c r="OSG2500" s="204"/>
      <c r="OSH2500" s="272"/>
      <c r="OSI2500" s="207"/>
      <c r="OSJ2500" s="238"/>
      <c r="OSK2500" s="207"/>
      <c r="OSL2500" s="207"/>
      <c r="OSM2500" s="187"/>
      <c r="OSN2500" s="187"/>
      <c r="OSO2500" s="204"/>
      <c r="OSP2500" s="272"/>
      <c r="OSQ2500" s="207"/>
      <c r="OSR2500" s="238"/>
      <c r="OSS2500" s="207"/>
      <c r="OST2500" s="207"/>
      <c r="OSU2500" s="187"/>
      <c r="OSV2500" s="187"/>
      <c r="OSW2500" s="204"/>
      <c r="OSX2500" s="272"/>
      <c r="OSY2500" s="207"/>
      <c r="OSZ2500" s="238"/>
      <c r="OTA2500" s="207"/>
      <c r="OTB2500" s="207"/>
      <c r="OTC2500" s="187"/>
      <c r="OTD2500" s="187"/>
      <c r="OTE2500" s="204"/>
      <c r="OTF2500" s="272"/>
      <c r="OTG2500" s="207"/>
      <c r="OTH2500" s="238"/>
      <c r="OTI2500" s="207"/>
      <c r="OTJ2500" s="207"/>
      <c r="OTK2500" s="187"/>
      <c r="OTL2500" s="187"/>
      <c r="OTM2500" s="204"/>
      <c r="OTN2500" s="272"/>
      <c r="OTO2500" s="207"/>
      <c r="OTP2500" s="238"/>
      <c r="OTQ2500" s="207"/>
      <c r="OTR2500" s="207"/>
      <c r="OTS2500" s="187"/>
      <c r="OTT2500" s="187"/>
      <c r="OTU2500" s="204"/>
      <c r="OTV2500" s="272"/>
      <c r="OTW2500" s="207"/>
      <c r="OTX2500" s="238"/>
      <c r="OTY2500" s="207"/>
      <c r="OTZ2500" s="207"/>
      <c r="OUA2500" s="187"/>
      <c r="OUB2500" s="187"/>
      <c r="OUC2500" s="204"/>
      <c r="OUD2500" s="272"/>
      <c r="OUE2500" s="207"/>
      <c r="OUF2500" s="238"/>
      <c r="OUG2500" s="207"/>
      <c r="OUH2500" s="207"/>
      <c r="OUI2500" s="187"/>
      <c r="OUJ2500" s="187"/>
      <c r="OUK2500" s="204"/>
      <c r="OUL2500" s="272"/>
      <c r="OUM2500" s="207"/>
      <c r="OUN2500" s="238"/>
      <c r="OUO2500" s="207"/>
      <c r="OUP2500" s="207"/>
      <c r="OUQ2500" s="187"/>
      <c r="OUR2500" s="187"/>
      <c r="OUS2500" s="204"/>
      <c r="OUT2500" s="272"/>
      <c r="OUU2500" s="207"/>
      <c r="OUV2500" s="238"/>
      <c r="OUW2500" s="207"/>
      <c r="OUX2500" s="207"/>
      <c r="OUY2500" s="187"/>
      <c r="OUZ2500" s="187"/>
      <c r="OVA2500" s="204"/>
      <c r="OVB2500" s="272"/>
      <c r="OVC2500" s="207"/>
      <c r="OVD2500" s="238"/>
      <c r="OVE2500" s="207"/>
      <c r="OVF2500" s="207"/>
      <c r="OVG2500" s="187"/>
      <c r="OVH2500" s="187"/>
      <c r="OVI2500" s="204"/>
      <c r="OVJ2500" s="272"/>
      <c r="OVK2500" s="207"/>
      <c r="OVL2500" s="238"/>
      <c r="OVM2500" s="207"/>
      <c r="OVN2500" s="207"/>
      <c r="OVO2500" s="187"/>
      <c r="OVP2500" s="187"/>
      <c r="OVQ2500" s="204"/>
      <c r="OVR2500" s="272"/>
      <c r="OVS2500" s="207"/>
      <c r="OVT2500" s="238"/>
      <c r="OVU2500" s="207"/>
      <c r="OVV2500" s="207"/>
      <c r="OVW2500" s="187"/>
      <c r="OVX2500" s="187"/>
      <c r="OVY2500" s="204"/>
      <c r="OVZ2500" s="272"/>
      <c r="OWA2500" s="207"/>
      <c r="OWB2500" s="238"/>
      <c r="OWC2500" s="207"/>
      <c r="OWD2500" s="207"/>
      <c r="OWE2500" s="187"/>
      <c r="OWF2500" s="187"/>
      <c r="OWG2500" s="204"/>
      <c r="OWH2500" s="272"/>
      <c r="OWI2500" s="207"/>
      <c r="OWJ2500" s="238"/>
      <c r="OWK2500" s="207"/>
      <c r="OWL2500" s="207"/>
      <c r="OWM2500" s="187"/>
      <c r="OWN2500" s="187"/>
      <c r="OWO2500" s="204"/>
      <c r="OWP2500" s="272"/>
      <c r="OWQ2500" s="207"/>
      <c r="OWR2500" s="238"/>
      <c r="OWS2500" s="207"/>
      <c r="OWT2500" s="207"/>
      <c r="OWU2500" s="187"/>
      <c r="OWV2500" s="187"/>
      <c r="OWW2500" s="204"/>
      <c r="OWX2500" s="272"/>
      <c r="OWY2500" s="207"/>
      <c r="OWZ2500" s="238"/>
      <c r="OXA2500" s="207"/>
      <c r="OXB2500" s="207"/>
      <c r="OXC2500" s="187"/>
      <c r="OXD2500" s="187"/>
      <c r="OXE2500" s="204"/>
      <c r="OXF2500" s="272"/>
      <c r="OXG2500" s="207"/>
      <c r="OXH2500" s="238"/>
      <c r="OXI2500" s="207"/>
      <c r="OXJ2500" s="207"/>
      <c r="OXK2500" s="187"/>
      <c r="OXL2500" s="187"/>
      <c r="OXM2500" s="204"/>
      <c r="OXN2500" s="272"/>
      <c r="OXO2500" s="207"/>
      <c r="OXP2500" s="238"/>
      <c r="OXQ2500" s="207"/>
      <c r="OXR2500" s="207"/>
      <c r="OXS2500" s="187"/>
      <c r="OXT2500" s="187"/>
      <c r="OXU2500" s="204"/>
      <c r="OXV2500" s="272"/>
      <c r="OXW2500" s="207"/>
      <c r="OXX2500" s="238"/>
      <c r="OXY2500" s="207"/>
      <c r="OXZ2500" s="207"/>
      <c r="OYA2500" s="187"/>
      <c r="OYB2500" s="187"/>
      <c r="OYC2500" s="204"/>
      <c r="OYD2500" s="272"/>
      <c r="OYE2500" s="207"/>
      <c r="OYF2500" s="238"/>
      <c r="OYG2500" s="207"/>
      <c r="OYH2500" s="207"/>
      <c r="OYI2500" s="187"/>
      <c r="OYJ2500" s="187"/>
      <c r="OYK2500" s="204"/>
      <c r="OYL2500" s="272"/>
      <c r="OYM2500" s="207"/>
      <c r="OYN2500" s="238"/>
      <c r="OYO2500" s="207"/>
      <c r="OYP2500" s="207"/>
      <c r="OYQ2500" s="187"/>
      <c r="OYR2500" s="187"/>
      <c r="OYS2500" s="204"/>
      <c r="OYT2500" s="272"/>
      <c r="OYU2500" s="207"/>
      <c r="OYV2500" s="238"/>
      <c r="OYW2500" s="207"/>
      <c r="OYX2500" s="207"/>
      <c r="OYY2500" s="187"/>
      <c r="OYZ2500" s="187"/>
      <c r="OZA2500" s="204"/>
      <c r="OZB2500" s="272"/>
      <c r="OZC2500" s="207"/>
      <c r="OZD2500" s="238"/>
      <c r="OZE2500" s="207"/>
      <c r="OZF2500" s="207"/>
      <c r="OZG2500" s="187"/>
      <c r="OZH2500" s="187"/>
      <c r="OZI2500" s="204"/>
      <c r="OZJ2500" s="272"/>
      <c r="OZK2500" s="207"/>
      <c r="OZL2500" s="238"/>
      <c r="OZM2500" s="207"/>
      <c r="OZN2500" s="207"/>
      <c r="OZO2500" s="187"/>
      <c r="OZP2500" s="187"/>
      <c r="OZQ2500" s="204"/>
      <c r="OZR2500" s="272"/>
      <c r="OZS2500" s="207"/>
      <c r="OZT2500" s="238"/>
      <c r="OZU2500" s="207"/>
      <c r="OZV2500" s="207"/>
      <c r="OZW2500" s="187"/>
      <c r="OZX2500" s="187"/>
      <c r="OZY2500" s="204"/>
      <c r="OZZ2500" s="272"/>
      <c r="PAA2500" s="207"/>
      <c r="PAB2500" s="238"/>
      <c r="PAC2500" s="207"/>
      <c r="PAD2500" s="207"/>
      <c r="PAE2500" s="187"/>
      <c r="PAF2500" s="187"/>
      <c r="PAG2500" s="204"/>
      <c r="PAH2500" s="272"/>
      <c r="PAI2500" s="207"/>
      <c r="PAJ2500" s="238"/>
      <c r="PAK2500" s="207"/>
      <c r="PAL2500" s="207"/>
      <c r="PAM2500" s="187"/>
      <c r="PAN2500" s="187"/>
      <c r="PAO2500" s="204"/>
      <c r="PAP2500" s="272"/>
      <c r="PAQ2500" s="207"/>
      <c r="PAR2500" s="238"/>
      <c r="PAS2500" s="207"/>
      <c r="PAT2500" s="207"/>
      <c r="PAU2500" s="187"/>
      <c r="PAV2500" s="187"/>
      <c r="PAW2500" s="204"/>
      <c r="PAX2500" s="272"/>
      <c r="PAY2500" s="207"/>
      <c r="PAZ2500" s="238"/>
      <c r="PBA2500" s="207"/>
      <c r="PBB2500" s="207"/>
      <c r="PBC2500" s="187"/>
      <c r="PBD2500" s="187"/>
      <c r="PBE2500" s="204"/>
      <c r="PBF2500" s="272"/>
      <c r="PBG2500" s="207"/>
      <c r="PBH2500" s="238"/>
      <c r="PBI2500" s="207"/>
      <c r="PBJ2500" s="207"/>
      <c r="PBK2500" s="187"/>
      <c r="PBL2500" s="187"/>
      <c r="PBM2500" s="204"/>
      <c r="PBN2500" s="272"/>
      <c r="PBO2500" s="207"/>
      <c r="PBP2500" s="238"/>
      <c r="PBQ2500" s="207"/>
      <c r="PBR2500" s="207"/>
      <c r="PBS2500" s="187"/>
      <c r="PBT2500" s="187"/>
      <c r="PBU2500" s="204"/>
      <c r="PBV2500" s="272"/>
      <c r="PBW2500" s="207"/>
      <c r="PBX2500" s="238"/>
      <c r="PBY2500" s="207"/>
      <c r="PBZ2500" s="207"/>
      <c r="PCA2500" s="187"/>
      <c r="PCB2500" s="187"/>
      <c r="PCC2500" s="204"/>
      <c r="PCD2500" s="272"/>
      <c r="PCE2500" s="207"/>
      <c r="PCF2500" s="238"/>
      <c r="PCG2500" s="207"/>
      <c r="PCH2500" s="207"/>
      <c r="PCI2500" s="187"/>
      <c r="PCJ2500" s="187"/>
      <c r="PCK2500" s="204"/>
      <c r="PCL2500" s="272"/>
      <c r="PCM2500" s="207"/>
      <c r="PCN2500" s="238"/>
      <c r="PCO2500" s="207"/>
      <c r="PCP2500" s="207"/>
      <c r="PCQ2500" s="187"/>
      <c r="PCR2500" s="187"/>
      <c r="PCS2500" s="204"/>
      <c r="PCT2500" s="272"/>
      <c r="PCU2500" s="207"/>
      <c r="PCV2500" s="238"/>
      <c r="PCW2500" s="207"/>
      <c r="PCX2500" s="207"/>
      <c r="PCY2500" s="187"/>
      <c r="PCZ2500" s="187"/>
      <c r="PDA2500" s="204"/>
      <c r="PDB2500" s="272"/>
      <c r="PDC2500" s="207"/>
      <c r="PDD2500" s="238"/>
      <c r="PDE2500" s="207"/>
      <c r="PDF2500" s="207"/>
      <c r="PDG2500" s="187"/>
      <c r="PDH2500" s="187"/>
      <c r="PDI2500" s="204"/>
      <c r="PDJ2500" s="272"/>
      <c r="PDK2500" s="207"/>
      <c r="PDL2500" s="238"/>
      <c r="PDM2500" s="207"/>
      <c r="PDN2500" s="207"/>
      <c r="PDO2500" s="187"/>
      <c r="PDP2500" s="187"/>
      <c r="PDQ2500" s="204"/>
      <c r="PDR2500" s="272"/>
      <c r="PDS2500" s="207"/>
      <c r="PDT2500" s="238"/>
      <c r="PDU2500" s="207"/>
      <c r="PDV2500" s="207"/>
      <c r="PDW2500" s="187"/>
      <c r="PDX2500" s="187"/>
      <c r="PDY2500" s="204"/>
      <c r="PDZ2500" s="272"/>
      <c r="PEA2500" s="207"/>
      <c r="PEB2500" s="238"/>
      <c r="PEC2500" s="207"/>
      <c r="PED2500" s="207"/>
      <c r="PEE2500" s="187"/>
      <c r="PEF2500" s="187"/>
      <c r="PEG2500" s="204"/>
      <c r="PEH2500" s="272"/>
      <c r="PEI2500" s="207"/>
      <c r="PEJ2500" s="238"/>
      <c r="PEK2500" s="207"/>
      <c r="PEL2500" s="207"/>
      <c r="PEM2500" s="187"/>
      <c r="PEN2500" s="187"/>
      <c r="PEO2500" s="204"/>
      <c r="PEP2500" s="272"/>
      <c r="PEQ2500" s="207"/>
      <c r="PER2500" s="238"/>
      <c r="PES2500" s="207"/>
      <c r="PET2500" s="207"/>
      <c r="PEU2500" s="187"/>
      <c r="PEV2500" s="187"/>
      <c r="PEW2500" s="204"/>
      <c r="PEX2500" s="272"/>
      <c r="PEY2500" s="207"/>
      <c r="PEZ2500" s="238"/>
      <c r="PFA2500" s="207"/>
      <c r="PFB2500" s="207"/>
      <c r="PFC2500" s="187"/>
      <c r="PFD2500" s="187"/>
      <c r="PFE2500" s="204"/>
      <c r="PFF2500" s="272"/>
      <c r="PFG2500" s="207"/>
      <c r="PFH2500" s="238"/>
      <c r="PFI2500" s="207"/>
      <c r="PFJ2500" s="207"/>
      <c r="PFK2500" s="187"/>
      <c r="PFL2500" s="187"/>
      <c r="PFM2500" s="204"/>
      <c r="PFN2500" s="272"/>
      <c r="PFO2500" s="207"/>
      <c r="PFP2500" s="238"/>
      <c r="PFQ2500" s="207"/>
      <c r="PFR2500" s="207"/>
      <c r="PFS2500" s="187"/>
      <c r="PFT2500" s="187"/>
      <c r="PFU2500" s="204"/>
      <c r="PFV2500" s="272"/>
      <c r="PFW2500" s="207"/>
      <c r="PFX2500" s="238"/>
      <c r="PFY2500" s="207"/>
      <c r="PFZ2500" s="207"/>
      <c r="PGA2500" s="187"/>
      <c r="PGB2500" s="187"/>
      <c r="PGC2500" s="204"/>
      <c r="PGD2500" s="272"/>
      <c r="PGE2500" s="207"/>
      <c r="PGF2500" s="238"/>
      <c r="PGG2500" s="207"/>
      <c r="PGH2500" s="207"/>
      <c r="PGI2500" s="187"/>
      <c r="PGJ2500" s="187"/>
      <c r="PGK2500" s="204"/>
      <c r="PGL2500" s="272"/>
      <c r="PGM2500" s="207"/>
      <c r="PGN2500" s="238"/>
      <c r="PGO2500" s="207"/>
      <c r="PGP2500" s="207"/>
      <c r="PGQ2500" s="187"/>
      <c r="PGR2500" s="187"/>
      <c r="PGS2500" s="204"/>
      <c r="PGT2500" s="272"/>
      <c r="PGU2500" s="207"/>
      <c r="PGV2500" s="238"/>
      <c r="PGW2500" s="207"/>
      <c r="PGX2500" s="207"/>
      <c r="PGY2500" s="187"/>
      <c r="PGZ2500" s="187"/>
      <c r="PHA2500" s="204"/>
      <c r="PHB2500" s="272"/>
      <c r="PHC2500" s="207"/>
      <c r="PHD2500" s="238"/>
      <c r="PHE2500" s="207"/>
      <c r="PHF2500" s="207"/>
      <c r="PHG2500" s="187"/>
      <c r="PHH2500" s="187"/>
      <c r="PHI2500" s="204"/>
      <c r="PHJ2500" s="272"/>
      <c r="PHK2500" s="207"/>
      <c r="PHL2500" s="238"/>
      <c r="PHM2500" s="207"/>
      <c r="PHN2500" s="207"/>
      <c r="PHO2500" s="187"/>
      <c r="PHP2500" s="187"/>
      <c r="PHQ2500" s="204"/>
      <c r="PHR2500" s="272"/>
      <c r="PHS2500" s="207"/>
      <c r="PHT2500" s="238"/>
      <c r="PHU2500" s="207"/>
      <c r="PHV2500" s="207"/>
      <c r="PHW2500" s="187"/>
      <c r="PHX2500" s="187"/>
      <c r="PHY2500" s="204"/>
      <c r="PHZ2500" s="272"/>
      <c r="PIA2500" s="207"/>
      <c r="PIB2500" s="238"/>
      <c r="PIC2500" s="207"/>
      <c r="PID2500" s="207"/>
      <c r="PIE2500" s="187"/>
      <c r="PIF2500" s="187"/>
      <c r="PIG2500" s="204"/>
      <c r="PIH2500" s="272"/>
      <c r="PII2500" s="207"/>
      <c r="PIJ2500" s="238"/>
      <c r="PIK2500" s="207"/>
      <c r="PIL2500" s="207"/>
      <c r="PIM2500" s="187"/>
      <c r="PIN2500" s="187"/>
      <c r="PIO2500" s="204"/>
      <c r="PIP2500" s="272"/>
      <c r="PIQ2500" s="207"/>
      <c r="PIR2500" s="238"/>
      <c r="PIS2500" s="207"/>
      <c r="PIT2500" s="207"/>
      <c r="PIU2500" s="187"/>
      <c r="PIV2500" s="187"/>
      <c r="PIW2500" s="204"/>
      <c r="PIX2500" s="272"/>
      <c r="PIY2500" s="207"/>
      <c r="PIZ2500" s="238"/>
      <c r="PJA2500" s="207"/>
      <c r="PJB2500" s="207"/>
      <c r="PJC2500" s="187"/>
      <c r="PJD2500" s="187"/>
      <c r="PJE2500" s="204"/>
      <c r="PJF2500" s="272"/>
      <c r="PJG2500" s="207"/>
      <c r="PJH2500" s="238"/>
      <c r="PJI2500" s="207"/>
      <c r="PJJ2500" s="207"/>
      <c r="PJK2500" s="187"/>
      <c r="PJL2500" s="187"/>
      <c r="PJM2500" s="204"/>
      <c r="PJN2500" s="272"/>
      <c r="PJO2500" s="207"/>
      <c r="PJP2500" s="238"/>
      <c r="PJQ2500" s="207"/>
      <c r="PJR2500" s="207"/>
      <c r="PJS2500" s="187"/>
      <c r="PJT2500" s="187"/>
      <c r="PJU2500" s="204"/>
      <c r="PJV2500" s="272"/>
      <c r="PJW2500" s="207"/>
      <c r="PJX2500" s="238"/>
      <c r="PJY2500" s="207"/>
      <c r="PJZ2500" s="207"/>
      <c r="PKA2500" s="187"/>
      <c r="PKB2500" s="187"/>
      <c r="PKC2500" s="204"/>
      <c r="PKD2500" s="272"/>
      <c r="PKE2500" s="207"/>
      <c r="PKF2500" s="238"/>
      <c r="PKG2500" s="207"/>
      <c r="PKH2500" s="207"/>
      <c r="PKI2500" s="187"/>
      <c r="PKJ2500" s="187"/>
      <c r="PKK2500" s="204"/>
      <c r="PKL2500" s="272"/>
      <c r="PKM2500" s="207"/>
      <c r="PKN2500" s="238"/>
      <c r="PKO2500" s="207"/>
      <c r="PKP2500" s="207"/>
      <c r="PKQ2500" s="187"/>
      <c r="PKR2500" s="187"/>
      <c r="PKS2500" s="204"/>
      <c r="PKT2500" s="272"/>
      <c r="PKU2500" s="207"/>
      <c r="PKV2500" s="238"/>
      <c r="PKW2500" s="207"/>
      <c r="PKX2500" s="207"/>
      <c r="PKY2500" s="187"/>
      <c r="PKZ2500" s="187"/>
      <c r="PLA2500" s="204"/>
      <c r="PLB2500" s="272"/>
      <c r="PLC2500" s="207"/>
      <c r="PLD2500" s="238"/>
      <c r="PLE2500" s="207"/>
      <c r="PLF2500" s="207"/>
      <c r="PLG2500" s="187"/>
      <c r="PLH2500" s="187"/>
      <c r="PLI2500" s="204"/>
      <c r="PLJ2500" s="272"/>
      <c r="PLK2500" s="207"/>
      <c r="PLL2500" s="238"/>
      <c r="PLM2500" s="207"/>
      <c r="PLN2500" s="207"/>
      <c r="PLO2500" s="187"/>
      <c r="PLP2500" s="187"/>
      <c r="PLQ2500" s="204"/>
      <c r="PLR2500" s="272"/>
      <c r="PLS2500" s="207"/>
      <c r="PLT2500" s="238"/>
      <c r="PLU2500" s="207"/>
      <c r="PLV2500" s="207"/>
      <c r="PLW2500" s="187"/>
      <c r="PLX2500" s="187"/>
      <c r="PLY2500" s="204"/>
      <c r="PLZ2500" s="272"/>
      <c r="PMA2500" s="207"/>
      <c r="PMB2500" s="238"/>
      <c r="PMC2500" s="207"/>
      <c r="PMD2500" s="207"/>
      <c r="PME2500" s="187"/>
      <c r="PMF2500" s="187"/>
      <c r="PMG2500" s="204"/>
      <c r="PMH2500" s="272"/>
      <c r="PMI2500" s="207"/>
      <c r="PMJ2500" s="238"/>
      <c r="PMK2500" s="207"/>
      <c r="PML2500" s="207"/>
      <c r="PMM2500" s="187"/>
      <c r="PMN2500" s="187"/>
      <c r="PMO2500" s="204"/>
      <c r="PMP2500" s="272"/>
      <c r="PMQ2500" s="207"/>
      <c r="PMR2500" s="238"/>
      <c r="PMS2500" s="207"/>
      <c r="PMT2500" s="207"/>
      <c r="PMU2500" s="187"/>
      <c r="PMV2500" s="187"/>
      <c r="PMW2500" s="204"/>
      <c r="PMX2500" s="272"/>
      <c r="PMY2500" s="207"/>
      <c r="PMZ2500" s="238"/>
      <c r="PNA2500" s="207"/>
      <c r="PNB2500" s="207"/>
      <c r="PNC2500" s="187"/>
      <c r="PND2500" s="187"/>
      <c r="PNE2500" s="204"/>
      <c r="PNF2500" s="272"/>
      <c r="PNG2500" s="207"/>
      <c r="PNH2500" s="238"/>
      <c r="PNI2500" s="207"/>
      <c r="PNJ2500" s="207"/>
      <c r="PNK2500" s="187"/>
      <c r="PNL2500" s="187"/>
      <c r="PNM2500" s="204"/>
      <c r="PNN2500" s="272"/>
      <c r="PNO2500" s="207"/>
      <c r="PNP2500" s="238"/>
      <c r="PNQ2500" s="207"/>
      <c r="PNR2500" s="207"/>
      <c r="PNS2500" s="187"/>
      <c r="PNT2500" s="187"/>
      <c r="PNU2500" s="204"/>
      <c r="PNV2500" s="272"/>
      <c r="PNW2500" s="207"/>
      <c r="PNX2500" s="238"/>
      <c r="PNY2500" s="207"/>
      <c r="PNZ2500" s="207"/>
      <c r="POA2500" s="187"/>
      <c r="POB2500" s="187"/>
      <c r="POC2500" s="204"/>
      <c r="POD2500" s="272"/>
      <c r="POE2500" s="207"/>
      <c r="POF2500" s="238"/>
      <c r="POG2500" s="207"/>
      <c r="POH2500" s="207"/>
      <c r="POI2500" s="187"/>
      <c r="POJ2500" s="187"/>
      <c r="POK2500" s="204"/>
      <c r="POL2500" s="272"/>
      <c r="POM2500" s="207"/>
      <c r="PON2500" s="238"/>
      <c r="POO2500" s="207"/>
      <c r="POP2500" s="207"/>
      <c r="POQ2500" s="187"/>
      <c r="POR2500" s="187"/>
      <c r="POS2500" s="204"/>
      <c r="POT2500" s="272"/>
      <c r="POU2500" s="207"/>
      <c r="POV2500" s="238"/>
      <c r="POW2500" s="207"/>
      <c r="POX2500" s="207"/>
      <c r="POY2500" s="187"/>
      <c r="POZ2500" s="187"/>
      <c r="PPA2500" s="204"/>
      <c r="PPB2500" s="272"/>
      <c r="PPC2500" s="207"/>
      <c r="PPD2500" s="238"/>
      <c r="PPE2500" s="207"/>
      <c r="PPF2500" s="207"/>
      <c r="PPG2500" s="187"/>
      <c r="PPH2500" s="187"/>
      <c r="PPI2500" s="204"/>
      <c r="PPJ2500" s="272"/>
      <c r="PPK2500" s="207"/>
      <c r="PPL2500" s="238"/>
      <c r="PPM2500" s="207"/>
      <c r="PPN2500" s="207"/>
      <c r="PPO2500" s="187"/>
      <c r="PPP2500" s="187"/>
      <c r="PPQ2500" s="204"/>
      <c r="PPR2500" s="272"/>
      <c r="PPS2500" s="207"/>
      <c r="PPT2500" s="238"/>
      <c r="PPU2500" s="207"/>
      <c r="PPV2500" s="207"/>
      <c r="PPW2500" s="187"/>
      <c r="PPX2500" s="187"/>
      <c r="PPY2500" s="204"/>
      <c r="PPZ2500" s="272"/>
      <c r="PQA2500" s="207"/>
      <c r="PQB2500" s="238"/>
      <c r="PQC2500" s="207"/>
      <c r="PQD2500" s="207"/>
      <c r="PQE2500" s="187"/>
      <c r="PQF2500" s="187"/>
      <c r="PQG2500" s="204"/>
      <c r="PQH2500" s="272"/>
      <c r="PQI2500" s="207"/>
      <c r="PQJ2500" s="238"/>
      <c r="PQK2500" s="207"/>
      <c r="PQL2500" s="207"/>
      <c r="PQM2500" s="187"/>
      <c r="PQN2500" s="187"/>
      <c r="PQO2500" s="204"/>
      <c r="PQP2500" s="272"/>
      <c r="PQQ2500" s="207"/>
      <c r="PQR2500" s="238"/>
      <c r="PQS2500" s="207"/>
      <c r="PQT2500" s="207"/>
      <c r="PQU2500" s="187"/>
      <c r="PQV2500" s="187"/>
      <c r="PQW2500" s="204"/>
      <c r="PQX2500" s="272"/>
      <c r="PQY2500" s="207"/>
      <c r="PQZ2500" s="238"/>
      <c r="PRA2500" s="207"/>
      <c r="PRB2500" s="207"/>
      <c r="PRC2500" s="187"/>
      <c r="PRD2500" s="187"/>
      <c r="PRE2500" s="204"/>
      <c r="PRF2500" s="272"/>
      <c r="PRG2500" s="207"/>
      <c r="PRH2500" s="238"/>
      <c r="PRI2500" s="207"/>
      <c r="PRJ2500" s="207"/>
      <c r="PRK2500" s="187"/>
      <c r="PRL2500" s="187"/>
      <c r="PRM2500" s="204"/>
      <c r="PRN2500" s="272"/>
      <c r="PRO2500" s="207"/>
      <c r="PRP2500" s="238"/>
      <c r="PRQ2500" s="207"/>
      <c r="PRR2500" s="207"/>
      <c r="PRS2500" s="187"/>
      <c r="PRT2500" s="187"/>
      <c r="PRU2500" s="204"/>
      <c r="PRV2500" s="272"/>
      <c r="PRW2500" s="207"/>
      <c r="PRX2500" s="238"/>
      <c r="PRY2500" s="207"/>
      <c r="PRZ2500" s="207"/>
      <c r="PSA2500" s="187"/>
      <c r="PSB2500" s="187"/>
      <c r="PSC2500" s="204"/>
      <c r="PSD2500" s="272"/>
      <c r="PSE2500" s="207"/>
      <c r="PSF2500" s="238"/>
      <c r="PSG2500" s="207"/>
      <c r="PSH2500" s="207"/>
      <c r="PSI2500" s="187"/>
      <c r="PSJ2500" s="187"/>
      <c r="PSK2500" s="204"/>
      <c r="PSL2500" s="272"/>
      <c r="PSM2500" s="207"/>
      <c r="PSN2500" s="238"/>
      <c r="PSO2500" s="207"/>
      <c r="PSP2500" s="207"/>
      <c r="PSQ2500" s="187"/>
      <c r="PSR2500" s="187"/>
      <c r="PSS2500" s="204"/>
      <c r="PST2500" s="272"/>
      <c r="PSU2500" s="207"/>
      <c r="PSV2500" s="238"/>
      <c r="PSW2500" s="207"/>
      <c r="PSX2500" s="207"/>
      <c r="PSY2500" s="187"/>
      <c r="PSZ2500" s="187"/>
      <c r="PTA2500" s="204"/>
      <c r="PTB2500" s="272"/>
      <c r="PTC2500" s="207"/>
      <c r="PTD2500" s="238"/>
      <c r="PTE2500" s="207"/>
      <c r="PTF2500" s="207"/>
      <c r="PTG2500" s="187"/>
      <c r="PTH2500" s="187"/>
      <c r="PTI2500" s="204"/>
      <c r="PTJ2500" s="272"/>
      <c r="PTK2500" s="207"/>
      <c r="PTL2500" s="238"/>
      <c r="PTM2500" s="207"/>
      <c r="PTN2500" s="207"/>
      <c r="PTO2500" s="187"/>
      <c r="PTP2500" s="187"/>
      <c r="PTQ2500" s="204"/>
      <c r="PTR2500" s="272"/>
      <c r="PTS2500" s="207"/>
      <c r="PTT2500" s="238"/>
      <c r="PTU2500" s="207"/>
      <c r="PTV2500" s="207"/>
      <c r="PTW2500" s="187"/>
      <c r="PTX2500" s="187"/>
      <c r="PTY2500" s="204"/>
      <c r="PTZ2500" s="272"/>
      <c r="PUA2500" s="207"/>
      <c r="PUB2500" s="238"/>
      <c r="PUC2500" s="207"/>
      <c r="PUD2500" s="207"/>
      <c r="PUE2500" s="187"/>
      <c r="PUF2500" s="187"/>
      <c r="PUG2500" s="204"/>
      <c r="PUH2500" s="272"/>
      <c r="PUI2500" s="207"/>
      <c r="PUJ2500" s="238"/>
      <c r="PUK2500" s="207"/>
      <c r="PUL2500" s="207"/>
      <c r="PUM2500" s="187"/>
      <c r="PUN2500" s="187"/>
      <c r="PUO2500" s="204"/>
      <c r="PUP2500" s="272"/>
      <c r="PUQ2500" s="207"/>
      <c r="PUR2500" s="238"/>
      <c r="PUS2500" s="207"/>
      <c r="PUT2500" s="207"/>
      <c r="PUU2500" s="187"/>
      <c r="PUV2500" s="187"/>
      <c r="PUW2500" s="204"/>
      <c r="PUX2500" s="272"/>
      <c r="PUY2500" s="207"/>
      <c r="PUZ2500" s="238"/>
      <c r="PVA2500" s="207"/>
      <c r="PVB2500" s="207"/>
      <c r="PVC2500" s="187"/>
      <c r="PVD2500" s="187"/>
      <c r="PVE2500" s="204"/>
      <c r="PVF2500" s="272"/>
      <c r="PVG2500" s="207"/>
      <c r="PVH2500" s="238"/>
      <c r="PVI2500" s="207"/>
      <c r="PVJ2500" s="207"/>
      <c r="PVK2500" s="187"/>
      <c r="PVL2500" s="187"/>
      <c r="PVM2500" s="204"/>
      <c r="PVN2500" s="272"/>
      <c r="PVO2500" s="207"/>
      <c r="PVP2500" s="238"/>
      <c r="PVQ2500" s="207"/>
      <c r="PVR2500" s="207"/>
      <c r="PVS2500" s="187"/>
      <c r="PVT2500" s="187"/>
      <c r="PVU2500" s="204"/>
      <c r="PVV2500" s="272"/>
      <c r="PVW2500" s="207"/>
      <c r="PVX2500" s="238"/>
      <c r="PVY2500" s="207"/>
      <c r="PVZ2500" s="207"/>
      <c r="PWA2500" s="187"/>
      <c r="PWB2500" s="187"/>
      <c r="PWC2500" s="204"/>
      <c r="PWD2500" s="272"/>
      <c r="PWE2500" s="207"/>
      <c r="PWF2500" s="238"/>
      <c r="PWG2500" s="207"/>
      <c r="PWH2500" s="207"/>
      <c r="PWI2500" s="187"/>
      <c r="PWJ2500" s="187"/>
      <c r="PWK2500" s="204"/>
      <c r="PWL2500" s="272"/>
      <c r="PWM2500" s="207"/>
      <c r="PWN2500" s="238"/>
      <c r="PWO2500" s="207"/>
      <c r="PWP2500" s="207"/>
      <c r="PWQ2500" s="187"/>
      <c r="PWR2500" s="187"/>
      <c r="PWS2500" s="204"/>
      <c r="PWT2500" s="272"/>
      <c r="PWU2500" s="207"/>
      <c r="PWV2500" s="238"/>
      <c r="PWW2500" s="207"/>
      <c r="PWX2500" s="207"/>
      <c r="PWY2500" s="187"/>
      <c r="PWZ2500" s="187"/>
      <c r="PXA2500" s="204"/>
      <c r="PXB2500" s="272"/>
      <c r="PXC2500" s="207"/>
      <c r="PXD2500" s="238"/>
      <c r="PXE2500" s="207"/>
      <c r="PXF2500" s="207"/>
      <c r="PXG2500" s="187"/>
      <c r="PXH2500" s="187"/>
      <c r="PXI2500" s="204"/>
      <c r="PXJ2500" s="272"/>
      <c r="PXK2500" s="207"/>
      <c r="PXL2500" s="238"/>
      <c r="PXM2500" s="207"/>
      <c r="PXN2500" s="207"/>
      <c r="PXO2500" s="187"/>
      <c r="PXP2500" s="187"/>
      <c r="PXQ2500" s="204"/>
      <c r="PXR2500" s="272"/>
      <c r="PXS2500" s="207"/>
      <c r="PXT2500" s="238"/>
      <c r="PXU2500" s="207"/>
      <c r="PXV2500" s="207"/>
      <c r="PXW2500" s="187"/>
      <c r="PXX2500" s="187"/>
      <c r="PXY2500" s="204"/>
      <c r="PXZ2500" s="272"/>
      <c r="PYA2500" s="207"/>
      <c r="PYB2500" s="238"/>
      <c r="PYC2500" s="207"/>
      <c r="PYD2500" s="207"/>
      <c r="PYE2500" s="187"/>
      <c r="PYF2500" s="187"/>
      <c r="PYG2500" s="204"/>
      <c r="PYH2500" s="272"/>
      <c r="PYI2500" s="207"/>
      <c r="PYJ2500" s="238"/>
      <c r="PYK2500" s="207"/>
      <c r="PYL2500" s="207"/>
      <c r="PYM2500" s="187"/>
      <c r="PYN2500" s="187"/>
      <c r="PYO2500" s="204"/>
      <c r="PYP2500" s="272"/>
      <c r="PYQ2500" s="207"/>
      <c r="PYR2500" s="238"/>
      <c r="PYS2500" s="207"/>
      <c r="PYT2500" s="207"/>
      <c r="PYU2500" s="187"/>
      <c r="PYV2500" s="187"/>
      <c r="PYW2500" s="204"/>
      <c r="PYX2500" s="272"/>
      <c r="PYY2500" s="207"/>
      <c r="PYZ2500" s="238"/>
      <c r="PZA2500" s="207"/>
      <c r="PZB2500" s="207"/>
      <c r="PZC2500" s="187"/>
      <c r="PZD2500" s="187"/>
      <c r="PZE2500" s="204"/>
      <c r="PZF2500" s="272"/>
      <c r="PZG2500" s="207"/>
      <c r="PZH2500" s="238"/>
      <c r="PZI2500" s="207"/>
      <c r="PZJ2500" s="207"/>
      <c r="PZK2500" s="187"/>
      <c r="PZL2500" s="187"/>
      <c r="PZM2500" s="204"/>
      <c r="PZN2500" s="272"/>
      <c r="PZO2500" s="207"/>
      <c r="PZP2500" s="238"/>
      <c r="PZQ2500" s="207"/>
      <c r="PZR2500" s="207"/>
      <c r="PZS2500" s="187"/>
      <c r="PZT2500" s="187"/>
      <c r="PZU2500" s="204"/>
      <c r="PZV2500" s="272"/>
      <c r="PZW2500" s="207"/>
      <c r="PZX2500" s="238"/>
      <c r="PZY2500" s="207"/>
      <c r="PZZ2500" s="207"/>
      <c r="QAA2500" s="187"/>
      <c r="QAB2500" s="187"/>
      <c r="QAC2500" s="204"/>
      <c r="QAD2500" s="272"/>
      <c r="QAE2500" s="207"/>
      <c r="QAF2500" s="238"/>
      <c r="QAG2500" s="207"/>
      <c r="QAH2500" s="207"/>
      <c r="QAI2500" s="187"/>
      <c r="QAJ2500" s="187"/>
      <c r="QAK2500" s="204"/>
      <c r="QAL2500" s="272"/>
      <c r="QAM2500" s="207"/>
      <c r="QAN2500" s="238"/>
      <c r="QAO2500" s="207"/>
      <c r="QAP2500" s="207"/>
      <c r="QAQ2500" s="187"/>
      <c r="QAR2500" s="187"/>
      <c r="QAS2500" s="204"/>
      <c r="QAT2500" s="272"/>
      <c r="QAU2500" s="207"/>
      <c r="QAV2500" s="238"/>
      <c r="QAW2500" s="207"/>
      <c r="QAX2500" s="207"/>
      <c r="QAY2500" s="187"/>
      <c r="QAZ2500" s="187"/>
      <c r="QBA2500" s="204"/>
      <c r="QBB2500" s="272"/>
      <c r="QBC2500" s="207"/>
      <c r="QBD2500" s="238"/>
      <c r="QBE2500" s="207"/>
      <c r="QBF2500" s="207"/>
      <c r="QBG2500" s="187"/>
      <c r="QBH2500" s="187"/>
      <c r="QBI2500" s="204"/>
      <c r="QBJ2500" s="272"/>
      <c r="QBK2500" s="207"/>
      <c r="QBL2500" s="238"/>
      <c r="QBM2500" s="207"/>
      <c r="QBN2500" s="207"/>
      <c r="QBO2500" s="187"/>
      <c r="QBP2500" s="187"/>
      <c r="QBQ2500" s="204"/>
      <c r="QBR2500" s="272"/>
      <c r="QBS2500" s="207"/>
      <c r="QBT2500" s="238"/>
      <c r="QBU2500" s="207"/>
      <c r="QBV2500" s="207"/>
      <c r="QBW2500" s="187"/>
      <c r="QBX2500" s="187"/>
      <c r="QBY2500" s="204"/>
      <c r="QBZ2500" s="272"/>
      <c r="QCA2500" s="207"/>
      <c r="QCB2500" s="238"/>
      <c r="QCC2500" s="207"/>
      <c r="QCD2500" s="207"/>
      <c r="QCE2500" s="187"/>
      <c r="QCF2500" s="187"/>
      <c r="QCG2500" s="204"/>
      <c r="QCH2500" s="272"/>
      <c r="QCI2500" s="207"/>
      <c r="QCJ2500" s="238"/>
      <c r="QCK2500" s="207"/>
      <c r="QCL2500" s="207"/>
      <c r="QCM2500" s="187"/>
      <c r="QCN2500" s="187"/>
      <c r="QCO2500" s="204"/>
      <c r="QCP2500" s="272"/>
      <c r="QCQ2500" s="207"/>
      <c r="QCR2500" s="238"/>
      <c r="QCS2500" s="207"/>
      <c r="QCT2500" s="207"/>
      <c r="QCU2500" s="187"/>
      <c r="QCV2500" s="187"/>
      <c r="QCW2500" s="204"/>
      <c r="QCX2500" s="272"/>
      <c r="QCY2500" s="207"/>
      <c r="QCZ2500" s="238"/>
      <c r="QDA2500" s="207"/>
      <c r="QDB2500" s="207"/>
      <c r="QDC2500" s="187"/>
      <c r="QDD2500" s="187"/>
      <c r="QDE2500" s="204"/>
      <c r="QDF2500" s="272"/>
      <c r="QDG2500" s="207"/>
      <c r="QDH2500" s="238"/>
      <c r="QDI2500" s="207"/>
      <c r="QDJ2500" s="207"/>
      <c r="QDK2500" s="187"/>
      <c r="QDL2500" s="187"/>
      <c r="QDM2500" s="204"/>
      <c r="QDN2500" s="272"/>
      <c r="QDO2500" s="207"/>
      <c r="QDP2500" s="238"/>
      <c r="QDQ2500" s="207"/>
      <c r="QDR2500" s="207"/>
      <c r="QDS2500" s="187"/>
      <c r="QDT2500" s="187"/>
      <c r="QDU2500" s="204"/>
      <c r="QDV2500" s="272"/>
      <c r="QDW2500" s="207"/>
      <c r="QDX2500" s="238"/>
      <c r="QDY2500" s="207"/>
      <c r="QDZ2500" s="207"/>
      <c r="QEA2500" s="187"/>
      <c r="QEB2500" s="187"/>
      <c r="QEC2500" s="204"/>
      <c r="QED2500" s="272"/>
      <c r="QEE2500" s="207"/>
      <c r="QEF2500" s="238"/>
      <c r="QEG2500" s="207"/>
      <c r="QEH2500" s="207"/>
      <c r="QEI2500" s="187"/>
      <c r="QEJ2500" s="187"/>
      <c r="QEK2500" s="204"/>
      <c r="QEL2500" s="272"/>
      <c r="QEM2500" s="207"/>
      <c r="QEN2500" s="238"/>
      <c r="QEO2500" s="207"/>
      <c r="QEP2500" s="207"/>
      <c r="QEQ2500" s="187"/>
      <c r="QER2500" s="187"/>
      <c r="QES2500" s="204"/>
      <c r="QET2500" s="272"/>
      <c r="QEU2500" s="207"/>
      <c r="QEV2500" s="238"/>
      <c r="QEW2500" s="207"/>
      <c r="QEX2500" s="207"/>
      <c r="QEY2500" s="187"/>
      <c r="QEZ2500" s="187"/>
      <c r="QFA2500" s="204"/>
      <c r="QFB2500" s="272"/>
      <c r="QFC2500" s="207"/>
      <c r="QFD2500" s="238"/>
      <c r="QFE2500" s="207"/>
      <c r="QFF2500" s="207"/>
      <c r="QFG2500" s="187"/>
      <c r="QFH2500" s="187"/>
      <c r="QFI2500" s="204"/>
      <c r="QFJ2500" s="272"/>
      <c r="QFK2500" s="207"/>
      <c r="QFL2500" s="238"/>
      <c r="QFM2500" s="207"/>
      <c r="QFN2500" s="207"/>
      <c r="QFO2500" s="187"/>
      <c r="QFP2500" s="187"/>
      <c r="QFQ2500" s="204"/>
      <c r="QFR2500" s="272"/>
      <c r="QFS2500" s="207"/>
      <c r="QFT2500" s="238"/>
      <c r="QFU2500" s="207"/>
      <c r="QFV2500" s="207"/>
      <c r="QFW2500" s="187"/>
      <c r="QFX2500" s="187"/>
      <c r="QFY2500" s="204"/>
      <c r="QFZ2500" s="272"/>
      <c r="QGA2500" s="207"/>
      <c r="QGB2500" s="238"/>
      <c r="QGC2500" s="207"/>
      <c r="QGD2500" s="207"/>
      <c r="QGE2500" s="187"/>
      <c r="QGF2500" s="187"/>
      <c r="QGG2500" s="204"/>
      <c r="QGH2500" s="272"/>
      <c r="QGI2500" s="207"/>
      <c r="QGJ2500" s="238"/>
      <c r="QGK2500" s="207"/>
      <c r="QGL2500" s="207"/>
      <c r="QGM2500" s="187"/>
      <c r="QGN2500" s="187"/>
      <c r="QGO2500" s="204"/>
      <c r="QGP2500" s="272"/>
      <c r="QGQ2500" s="207"/>
      <c r="QGR2500" s="238"/>
      <c r="QGS2500" s="207"/>
      <c r="QGT2500" s="207"/>
      <c r="QGU2500" s="187"/>
      <c r="QGV2500" s="187"/>
      <c r="QGW2500" s="204"/>
      <c r="QGX2500" s="272"/>
      <c r="QGY2500" s="207"/>
      <c r="QGZ2500" s="238"/>
      <c r="QHA2500" s="207"/>
      <c r="QHB2500" s="207"/>
      <c r="QHC2500" s="187"/>
      <c r="QHD2500" s="187"/>
      <c r="QHE2500" s="204"/>
      <c r="QHF2500" s="272"/>
      <c r="QHG2500" s="207"/>
      <c r="QHH2500" s="238"/>
      <c r="QHI2500" s="207"/>
      <c r="QHJ2500" s="207"/>
      <c r="QHK2500" s="187"/>
      <c r="QHL2500" s="187"/>
      <c r="QHM2500" s="204"/>
      <c r="QHN2500" s="272"/>
      <c r="QHO2500" s="207"/>
      <c r="QHP2500" s="238"/>
      <c r="QHQ2500" s="207"/>
      <c r="QHR2500" s="207"/>
      <c r="QHS2500" s="187"/>
      <c r="QHT2500" s="187"/>
      <c r="QHU2500" s="204"/>
      <c r="QHV2500" s="272"/>
      <c r="QHW2500" s="207"/>
      <c r="QHX2500" s="238"/>
      <c r="QHY2500" s="207"/>
      <c r="QHZ2500" s="207"/>
      <c r="QIA2500" s="187"/>
      <c r="QIB2500" s="187"/>
      <c r="QIC2500" s="204"/>
      <c r="QID2500" s="272"/>
      <c r="QIE2500" s="207"/>
      <c r="QIF2500" s="238"/>
      <c r="QIG2500" s="207"/>
      <c r="QIH2500" s="207"/>
      <c r="QII2500" s="187"/>
      <c r="QIJ2500" s="187"/>
      <c r="QIK2500" s="204"/>
      <c r="QIL2500" s="272"/>
      <c r="QIM2500" s="207"/>
      <c r="QIN2500" s="238"/>
      <c r="QIO2500" s="207"/>
      <c r="QIP2500" s="207"/>
      <c r="QIQ2500" s="187"/>
      <c r="QIR2500" s="187"/>
      <c r="QIS2500" s="204"/>
      <c r="QIT2500" s="272"/>
      <c r="QIU2500" s="207"/>
      <c r="QIV2500" s="238"/>
      <c r="QIW2500" s="207"/>
      <c r="QIX2500" s="207"/>
      <c r="QIY2500" s="187"/>
      <c r="QIZ2500" s="187"/>
      <c r="QJA2500" s="204"/>
      <c r="QJB2500" s="272"/>
      <c r="QJC2500" s="207"/>
      <c r="QJD2500" s="238"/>
      <c r="QJE2500" s="207"/>
      <c r="QJF2500" s="207"/>
      <c r="QJG2500" s="187"/>
      <c r="QJH2500" s="187"/>
      <c r="QJI2500" s="204"/>
      <c r="QJJ2500" s="272"/>
      <c r="QJK2500" s="207"/>
      <c r="QJL2500" s="238"/>
      <c r="QJM2500" s="207"/>
      <c r="QJN2500" s="207"/>
      <c r="QJO2500" s="187"/>
      <c r="QJP2500" s="187"/>
      <c r="QJQ2500" s="204"/>
      <c r="QJR2500" s="272"/>
      <c r="QJS2500" s="207"/>
      <c r="QJT2500" s="238"/>
      <c r="QJU2500" s="207"/>
      <c r="QJV2500" s="207"/>
      <c r="QJW2500" s="187"/>
      <c r="QJX2500" s="187"/>
      <c r="QJY2500" s="204"/>
      <c r="QJZ2500" s="272"/>
      <c r="QKA2500" s="207"/>
      <c r="QKB2500" s="238"/>
      <c r="QKC2500" s="207"/>
      <c r="QKD2500" s="207"/>
      <c r="QKE2500" s="187"/>
      <c r="QKF2500" s="187"/>
      <c r="QKG2500" s="204"/>
      <c r="QKH2500" s="272"/>
      <c r="QKI2500" s="207"/>
      <c r="QKJ2500" s="238"/>
      <c r="QKK2500" s="207"/>
      <c r="QKL2500" s="207"/>
      <c r="QKM2500" s="187"/>
      <c r="QKN2500" s="187"/>
      <c r="QKO2500" s="204"/>
      <c r="QKP2500" s="272"/>
      <c r="QKQ2500" s="207"/>
      <c r="QKR2500" s="238"/>
      <c r="QKS2500" s="207"/>
      <c r="QKT2500" s="207"/>
      <c r="QKU2500" s="187"/>
      <c r="QKV2500" s="187"/>
      <c r="QKW2500" s="204"/>
      <c r="QKX2500" s="272"/>
      <c r="QKY2500" s="207"/>
      <c r="QKZ2500" s="238"/>
      <c r="QLA2500" s="207"/>
      <c r="QLB2500" s="207"/>
      <c r="QLC2500" s="187"/>
      <c r="QLD2500" s="187"/>
      <c r="QLE2500" s="204"/>
      <c r="QLF2500" s="272"/>
      <c r="QLG2500" s="207"/>
      <c r="QLH2500" s="238"/>
      <c r="QLI2500" s="207"/>
      <c r="QLJ2500" s="207"/>
      <c r="QLK2500" s="187"/>
      <c r="QLL2500" s="187"/>
      <c r="QLM2500" s="204"/>
      <c r="QLN2500" s="272"/>
      <c r="QLO2500" s="207"/>
      <c r="QLP2500" s="238"/>
      <c r="QLQ2500" s="207"/>
      <c r="QLR2500" s="207"/>
      <c r="QLS2500" s="187"/>
      <c r="QLT2500" s="187"/>
      <c r="QLU2500" s="204"/>
      <c r="QLV2500" s="272"/>
      <c r="QLW2500" s="207"/>
      <c r="QLX2500" s="238"/>
      <c r="QLY2500" s="207"/>
      <c r="QLZ2500" s="207"/>
      <c r="QMA2500" s="187"/>
      <c r="QMB2500" s="187"/>
      <c r="QMC2500" s="204"/>
      <c r="QMD2500" s="272"/>
      <c r="QME2500" s="207"/>
      <c r="QMF2500" s="238"/>
      <c r="QMG2500" s="207"/>
      <c r="QMH2500" s="207"/>
      <c r="QMI2500" s="187"/>
      <c r="QMJ2500" s="187"/>
      <c r="QMK2500" s="204"/>
      <c r="QML2500" s="272"/>
      <c r="QMM2500" s="207"/>
      <c r="QMN2500" s="238"/>
      <c r="QMO2500" s="207"/>
      <c r="QMP2500" s="207"/>
      <c r="QMQ2500" s="187"/>
      <c r="QMR2500" s="187"/>
      <c r="QMS2500" s="204"/>
      <c r="QMT2500" s="272"/>
      <c r="QMU2500" s="207"/>
      <c r="QMV2500" s="238"/>
      <c r="QMW2500" s="207"/>
      <c r="QMX2500" s="207"/>
      <c r="QMY2500" s="187"/>
      <c r="QMZ2500" s="187"/>
      <c r="QNA2500" s="204"/>
      <c r="QNB2500" s="272"/>
      <c r="QNC2500" s="207"/>
      <c r="QND2500" s="238"/>
      <c r="QNE2500" s="207"/>
      <c r="QNF2500" s="207"/>
      <c r="QNG2500" s="187"/>
      <c r="QNH2500" s="187"/>
      <c r="QNI2500" s="204"/>
      <c r="QNJ2500" s="272"/>
      <c r="QNK2500" s="207"/>
      <c r="QNL2500" s="238"/>
      <c r="QNM2500" s="207"/>
      <c r="QNN2500" s="207"/>
      <c r="QNO2500" s="187"/>
      <c r="QNP2500" s="187"/>
      <c r="QNQ2500" s="204"/>
      <c r="QNR2500" s="272"/>
      <c r="QNS2500" s="207"/>
      <c r="QNT2500" s="238"/>
      <c r="QNU2500" s="207"/>
      <c r="QNV2500" s="207"/>
      <c r="QNW2500" s="187"/>
      <c r="QNX2500" s="187"/>
      <c r="QNY2500" s="204"/>
      <c r="QNZ2500" s="272"/>
      <c r="QOA2500" s="207"/>
      <c r="QOB2500" s="238"/>
      <c r="QOC2500" s="207"/>
      <c r="QOD2500" s="207"/>
      <c r="QOE2500" s="187"/>
      <c r="QOF2500" s="187"/>
      <c r="QOG2500" s="204"/>
      <c r="QOH2500" s="272"/>
      <c r="QOI2500" s="207"/>
      <c r="QOJ2500" s="238"/>
      <c r="QOK2500" s="207"/>
      <c r="QOL2500" s="207"/>
      <c r="QOM2500" s="187"/>
      <c r="QON2500" s="187"/>
      <c r="QOO2500" s="204"/>
      <c r="QOP2500" s="272"/>
      <c r="QOQ2500" s="207"/>
      <c r="QOR2500" s="238"/>
      <c r="QOS2500" s="207"/>
      <c r="QOT2500" s="207"/>
      <c r="QOU2500" s="187"/>
      <c r="QOV2500" s="187"/>
      <c r="QOW2500" s="204"/>
      <c r="QOX2500" s="272"/>
      <c r="QOY2500" s="207"/>
      <c r="QOZ2500" s="238"/>
      <c r="QPA2500" s="207"/>
      <c r="QPB2500" s="207"/>
      <c r="QPC2500" s="187"/>
      <c r="QPD2500" s="187"/>
      <c r="QPE2500" s="204"/>
      <c r="QPF2500" s="272"/>
      <c r="QPG2500" s="207"/>
      <c r="QPH2500" s="238"/>
      <c r="QPI2500" s="207"/>
      <c r="QPJ2500" s="207"/>
      <c r="QPK2500" s="187"/>
      <c r="QPL2500" s="187"/>
      <c r="QPM2500" s="204"/>
      <c r="QPN2500" s="272"/>
      <c r="QPO2500" s="207"/>
      <c r="QPP2500" s="238"/>
      <c r="QPQ2500" s="207"/>
      <c r="QPR2500" s="207"/>
      <c r="QPS2500" s="187"/>
      <c r="QPT2500" s="187"/>
      <c r="QPU2500" s="204"/>
      <c r="QPV2500" s="272"/>
      <c r="QPW2500" s="207"/>
      <c r="QPX2500" s="238"/>
      <c r="QPY2500" s="207"/>
      <c r="QPZ2500" s="207"/>
      <c r="QQA2500" s="187"/>
      <c r="QQB2500" s="187"/>
      <c r="QQC2500" s="204"/>
      <c r="QQD2500" s="272"/>
      <c r="QQE2500" s="207"/>
      <c r="QQF2500" s="238"/>
      <c r="QQG2500" s="207"/>
      <c r="QQH2500" s="207"/>
      <c r="QQI2500" s="187"/>
      <c r="QQJ2500" s="187"/>
      <c r="QQK2500" s="204"/>
      <c r="QQL2500" s="272"/>
      <c r="QQM2500" s="207"/>
      <c r="QQN2500" s="238"/>
      <c r="QQO2500" s="207"/>
      <c r="QQP2500" s="207"/>
      <c r="QQQ2500" s="187"/>
      <c r="QQR2500" s="187"/>
      <c r="QQS2500" s="204"/>
      <c r="QQT2500" s="272"/>
      <c r="QQU2500" s="207"/>
      <c r="QQV2500" s="238"/>
      <c r="QQW2500" s="207"/>
      <c r="QQX2500" s="207"/>
      <c r="QQY2500" s="187"/>
      <c r="QQZ2500" s="187"/>
      <c r="QRA2500" s="204"/>
      <c r="QRB2500" s="272"/>
      <c r="QRC2500" s="207"/>
      <c r="QRD2500" s="238"/>
      <c r="QRE2500" s="207"/>
      <c r="QRF2500" s="207"/>
      <c r="QRG2500" s="187"/>
      <c r="QRH2500" s="187"/>
      <c r="QRI2500" s="204"/>
      <c r="QRJ2500" s="272"/>
      <c r="QRK2500" s="207"/>
      <c r="QRL2500" s="238"/>
      <c r="QRM2500" s="207"/>
      <c r="QRN2500" s="207"/>
      <c r="QRO2500" s="187"/>
      <c r="QRP2500" s="187"/>
      <c r="QRQ2500" s="204"/>
      <c r="QRR2500" s="272"/>
      <c r="QRS2500" s="207"/>
      <c r="QRT2500" s="238"/>
      <c r="QRU2500" s="207"/>
      <c r="QRV2500" s="207"/>
      <c r="QRW2500" s="187"/>
      <c r="QRX2500" s="187"/>
      <c r="QRY2500" s="204"/>
      <c r="QRZ2500" s="272"/>
      <c r="QSA2500" s="207"/>
      <c r="QSB2500" s="238"/>
      <c r="QSC2500" s="207"/>
      <c r="QSD2500" s="207"/>
      <c r="QSE2500" s="187"/>
      <c r="QSF2500" s="187"/>
      <c r="QSG2500" s="204"/>
      <c r="QSH2500" s="272"/>
      <c r="QSI2500" s="207"/>
      <c r="QSJ2500" s="238"/>
      <c r="QSK2500" s="207"/>
      <c r="QSL2500" s="207"/>
      <c r="QSM2500" s="187"/>
      <c r="QSN2500" s="187"/>
      <c r="QSO2500" s="204"/>
      <c r="QSP2500" s="272"/>
      <c r="QSQ2500" s="207"/>
      <c r="QSR2500" s="238"/>
      <c r="QSS2500" s="207"/>
      <c r="QST2500" s="207"/>
      <c r="QSU2500" s="187"/>
      <c r="QSV2500" s="187"/>
      <c r="QSW2500" s="204"/>
      <c r="QSX2500" s="272"/>
      <c r="QSY2500" s="207"/>
      <c r="QSZ2500" s="238"/>
      <c r="QTA2500" s="207"/>
      <c r="QTB2500" s="207"/>
      <c r="QTC2500" s="187"/>
      <c r="QTD2500" s="187"/>
      <c r="QTE2500" s="204"/>
      <c r="QTF2500" s="272"/>
      <c r="QTG2500" s="207"/>
      <c r="QTH2500" s="238"/>
      <c r="QTI2500" s="207"/>
      <c r="QTJ2500" s="207"/>
      <c r="QTK2500" s="187"/>
      <c r="QTL2500" s="187"/>
      <c r="QTM2500" s="204"/>
      <c r="QTN2500" s="272"/>
      <c r="QTO2500" s="207"/>
      <c r="QTP2500" s="238"/>
      <c r="QTQ2500" s="207"/>
      <c r="QTR2500" s="207"/>
      <c r="QTS2500" s="187"/>
      <c r="QTT2500" s="187"/>
      <c r="QTU2500" s="204"/>
      <c r="QTV2500" s="272"/>
      <c r="QTW2500" s="207"/>
      <c r="QTX2500" s="238"/>
      <c r="QTY2500" s="207"/>
      <c r="QTZ2500" s="207"/>
      <c r="QUA2500" s="187"/>
      <c r="QUB2500" s="187"/>
      <c r="QUC2500" s="204"/>
      <c r="QUD2500" s="272"/>
      <c r="QUE2500" s="207"/>
      <c r="QUF2500" s="238"/>
      <c r="QUG2500" s="207"/>
      <c r="QUH2500" s="207"/>
      <c r="QUI2500" s="187"/>
      <c r="QUJ2500" s="187"/>
      <c r="QUK2500" s="204"/>
      <c r="QUL2500" s="272"/>
      <c r="QUM2500" s="207"/>
      <c r="QUN2500" s="238"/>
      <c r="QUO2500" s="207"/>
      <c r="QUP2500" s="207"/>
      <c r="QUQ2500" s="187"/>
      <c r="QUR2500" s="187"/>
      <c r="QUS2500" s="204"/>
      <c r="QUT2500" s="272"/>
      <c r="QUU2500" s="207"/>
      <c r="QUV2500" s="238"/>
      <c r="QUW2500" s="207"/>
      <c r="QUX2500" s="207"/>
      <c r="QUY2500" s="187"/>
      <c r="QUZ2500" s="187"/>
      <c r="QVA2500" s="204"/>
      <c r="QVB2500" s="272"/>
      <c r="QVC2500" s="207"/>
      <c r="QVD2500" s="238"/>
      <c r="QVE2500" s="207"/>
      <c r="QVF2500" s="207"/>
      <c r="QVG2500" s="187"/>
      <c r="QVH2500" s="187"/>
      <c r="QVI2500" s="204"/>
      <c r="QVJ2500" s="272"/>
      <c r="QVK2500" s="207"/>
      <c r="QVL2500" s="238"/>
      <c r="QVM2500" s="207"/>
      <c r="QVN2500" s="207"/>
      <c r="QVO2500" s="187"/>
      <c r="QVP2500" s="187"/>
      <c r="QVQ2500" s="204"/>
      <c r="QVR2500" s="272"/>
      <c r="QVS2500" s="207"/>
      <c r="QVT2500" s="238"/>
      <c r="QVU2500" s="207"/>
      <c r="QVV2500" s="207"/>
      <c r="QVW2500" s="187"/>
      <c r="QVX2500" s="187"/>
      <c r="QVY2500" s="204"/>
      <c r="QVZ2500" s="272"/>
      <c r="QWA2500" s="207"/>
      <c r="QWB2500" s="238"/>
      <c r="QWC2500" s="207"/>
      <c r="QWD2500" s="207"/>
      <c r="QWE2500" s="187"/>
      <c r="QWF2500" s="187"/>
      <c r="QWG2500" s="204"/>
      <c r="QWH2500" s="272"/>
      <c r="QWI2500" s="207"/>
      <c r="QWJ2500" s="238"/>
      <c r="QWK2500" s="207"/>
      <c r="QWL2500" s="207"/>
      <c r="QWM2500" s="187"/>
      <c r="QWN2500" s="187"/>
      <c r="QWO2500" s="204"/>
      <c r="QWP2500" s="272"/>
      <c r="QWQ2500" s="207"/>
      <c r="QWR2500" s="238"/>
      <c r="QWS2500" s="207"/>
      <c r="QWT2500" s="207"/>
      <c r="QWU2500" s="187"/>
      <c r="QWV2500" s="187"/>
      <c r="QWW2500" s="204"/>
      <c r="QWX2500" s="272"/>
      <c r="QWY2500" s="207"/>
      <c r="QWZ2500" s="238"/>
      <c r="QXA2500" s="207"/>
      <c r="QXB2500" s="207"/>
      <c r="QXC2500" s="187"/>
      <c r="QXD2500" s="187"/>
      <c r="QXE2500" s="204"/>
      <c r="QXF2500" s="272"/>
      <c r="QXG2500" s="207"/>
      <c r="QXH2500" s="238"/>
      <c r="QXI2500" s="207"/>
      <c r="QXJ2500" s="207"/>
      <c r="QXK2500" s="187"/>
      <c r="QXL2500" s="187"/>
      <c r="QXM2500" s="204"/>
      <c r="QXN2500" s="272"/>
      <c r="QXO2500" s="207"/>
      <c r="QXP2500" s="238"/>
      <c r="QXQ2500" s="207"/>
      <c r="QXR2500" s="207"/>
      <c r="QXS2500" s="187"/>
      <c r="QXT2500" s="187"/>
      <c r="QXU2500" s="204"/>
      <c r="QXV2500" s="272"/>
      <c r="QXW2500" s="207"/>
      <c r="QXX2500" s="238"/>
      <c r="QXY2500" s="207"/>
      <c r="QXZ2500" s="207"/>
      <c r="QYA2500" s="187"/>
      <c r="QYB2500" s="187"/>
      <c r="QYC2500" s="204"/>
      <c r="QYD2500" s="272"/>
      <c r="QYE2500" s="207"/>
      <c r="QYF2500" s="238"/>
      <c r="QYG2500" s="207"/>
      <c r="QYH2500" s="207"/>
      <c r="QYI2500" s="187"/>
      <c r="QYJ2500" s="187"/>
      <c r="QYK2500" s="204"/>
      <c r="QYL2500" s="272"/>
      <c r="QYM2500" s="207"/>
      <c r="QYN2500" s="238"/>
      <c r="QYO2500" s="207"/>
      <c r="QYP2500" s="207"/>
      <c r="QYQ2500" s="187"/>
      <c r="QYR2500" s="187"/>
      <c r="QYS2500" s="204"/>
      <c r="QYT2500" s="272"/>
      <c r="QYU2500" s="207"/>
      <c r="QYV2500" s="238"/>
      <c r="QYW2500" s="207"/>
      <c r="QYX2500" s="207"/>
      <c r="QYY2500" s="187"/>
      <c r="QYZ2500" s="187"/>
      <c r="QZA2500" s="204"/>
      <c r="QZB2500" s="272"/>
      <c r="QZC2500" s="207"/>
      <c r="QZD2500" s="238"/>
      <c r="QZE2500" s="207"/>
      <c r="QZF2500" s="207"/>
      <c r="QZG2500" s="187"/>
      <c r="QZH2500" s="187"/>
      <c r="QZI2500" s="204"/>
      <c r="QZJ2500" s="272"/>
      <c r="QZK2500" s="207"/>
      <c r="QZL2500" s="238"/>
      <c r="QZM2500" s="207"/>
      <c r="QZN2500" s="207"/>
      <c r="QZO2500" s="187"/>
      <c r="QZP2500" s="187"/>
      <c r="QZQ2500" s="204"/>
      <c r="QZR2500" s="272"/>
      <c r="QZS2500" s="207"/>
      <c r="QZT2500" s="238"/>
      <c r="QZU2500" s="207"/>
      <c r="QZV2500" s="207"/>
      <c r="QZW2500" s="187"/>
      <c r="QZX2500" s="187"/>
      <c r="QZY2500" s="204"/>
      <c r="QZZ2500" s="272"/>
      <c r="RAA2500" s="207"/>
      <c r="RAB2500" s="238"/>
      <c r="RAC2500" s="207"/>
      <c r="RAD2500" s="207"/>
      <c r="RAE2500" s="187"/>
      <c r="RAF2500" s="187"/>
      <c r="RAG2500" s="204"/>
      <c r="RAH2500" s="272"/>
      <c r="RAI2500" s="207"/>
      <c r="RAJ2500" s="238"/>
      <c r="RAK2500" s="207"/>
      <c r="RAL2500" s="207"/>
      <c r="RAM2500" s="187"/>
      <c r="RAN2500" s="187"/>
      <c r="RAO2500" s="204"/>
      <c r="RAP2500" s="272"/>
      <c r="RAQ2500" s="207"/>
      <c r="RAR2500" s="238"/>
      <c r="RAS2500" s="207"/>
      <c r="RAT2500" s="207"/>
      <c r="RAU2500" s="187"/>
      <c r="RAV2500" s="187"/>
      <c r="RAW2500" s="204"/>
      <c r="RAX2500" s="272"/>
      <c r="RAY2500" s="207"/>
      <c r="RAZ2500" s="238"/>
      <c r="RBA2500" s="207"/>
      <c r="RBB2500" s="207"/>
      <c r="RBC2500" s="187"/>
      <c r="RBD2500" s="187"/>
      <c r="RBE2500" s="204"/>
      <c r="RBF2500" s="272"/>
      <c r="RBG2500" s="207"/>
      <c r="RBH2500" s="238"/>
      <c r="RBI2500" s="207"/>
      <c r="RBJ2500" s="207"/>
      <c r="RBK2500" s="187"/>
      <c r="RBL2500" s="187"/>
      <c r="RBM2500" s="204"/>
      <c r="RBN2500" s="272"/>
      <c r="RBO2500" s="207"/>
      <c r="RBP2500" s="238"/>
      <c r="RBQ2500" s="207"/>
      <c r="RBR2500" s="207"/>
      <c r="RBS2500" s="187"/>
      <c r="RBT2500" s="187"/>
      <c r="RBU2500" s="204"/>
      <c r="RBV2500" s="272"/>
      <c r="RBW2500" s="207"/>
      <c r="RBX2500" s="238"/>
      <c r="RBY2500" s="207"/>
      <c r="RBZ2500" s="207"/>
      <c r="RCA2500" s="187"/>
      <c r="RCB2500" s="187"/>
      <c r="RCC2500" s="204"/>
      <c r="RCD2500" s="272"/>
      <c r="RCE2500" s="207"/>
      <c r="RCF2500" s="238"/>
      <c r="RCG2500" s="207"/>
      <c r="RCH2500" s="207"/>
      <c r="RCI2500" s="187"/>
      <c r="RCJ2500" s="187"/>
      <c r="RCK2500" s="204"/>
      <c r="RCL2500" s="272"/>
      <c r="RCM2500" s="207"/>
      <c r="RCN2500" s="238"/>
      <c r="RCO2500" s="207"/>
      <c r="RCP2500" s="207"/>
      <c r="RCQ2500" s="187"/>
      <c r="RCR2500" s="187"/>
      <c r="RCS2500" s="204"/>
      <c r="RCT2500" s="272"/>
      <c r="RCU2500" s="207"/>
      <c r="RCV2500" s="238"/>
      <c r="RCW2500" s="207"/>
      <c r="RCX2500" s="207"/>
      <c r="RCY2500" s="187"/>
      <c r="RCZ2500" s="187"/>
      <c r="RDA2500" s="204"/>
      <c r="RDB2500" s="272"/>
      <c r="RDC2500" s="207"/>
      <c r="RDD2500" s="238"/>
      <c r="RDE2500" s="207"/>
      <c r="RDF2500" s="207"/>
      <c r="RDG2500" s="187"/>
      <c r="RDH2500" s="187"/>
      <c r="RDI2500" s="204"/>
      <c r="RDJ2500" s="272"/>
      <c r="RDK2500" s="207"/>
      <c r="RDL2500" s="238"/>
      <c r="RDM2500" s="207"/>
      <c r="RDN2500" s="207"/>
      <c r="RDO2500" s="187"/>
      <c r="RDP2500" s="187"/>
      <c r="RDQ2500" s="204"/>
      <c r="RDR2500" s="272"/>
      <c r="RDS2500" s="207"/>
      <c r="RDT2500" s="238"/>
      <c r="RDU2500" s="207"/>
      <c r="RDV2500" s="207"/>
      <c r="RDW2500" s="187"/>
      <c r="RDX2500" s="187"/>
      <c r="RDY2500" s="204"/>
      <c r="RDZ2500" s="272"/>
      <c r="REA2500" s="207"/>
      <c r="REB2500" s="238"/>
      <c r="REC2500" s="207"/>
      <c r="RED2500" s="207"/>
      <c r="REE2500" s="187"/>
      <c r="REF2500" s="187"/>
      <c r="REG2500" s="204"/>
      <c r="REH2500" s="272"/>
      <c r="REI2500" s="207"/>
      <c r="REJ2500" s="238"/>
      <c r="REK2500" s="207"/>
      <c r="REL2500" s="207"/>
      <c r="REM2500" s="187"/>
      <c r="REN2500" s="187"/>
      <c r="REO2500" s="204"/>
      <c r="REP2500" s="272"/>
      <c r="REQ2500" s="207"/>
      <c r="RER2500" s="238"/>
      <c r="RES2500" s="207"/>
      <c r="RET2500" s="207"/>
      <c r="REU2500" s="187"/>
      <c r="REV2500" s="187"/>
      <c r="REW2500" s="204"/>
      <c r="REX2500" s="272"/>
      <c r="REY2500" s="207"/>
      <c r="REZ2500" s="238"/>
      <c r="RFA2500" s="207"/>
      <c r="RFB2500" s="207"/>
      <c r="RFC2500" s="187"/>
      <c r="RFD2500" s="187"/>
      <c r="RFE2500" s="204"/>
      <c r="RFF2500" s="272"/>
      <c r="RFG2500" s="207"/>
      <c r="RFH2500" s="238"/>
      <c r="RFI2500" s="207"/>
      <c r="RFJ2500" s="207"/>
      <c r="RFK2500" s="187"/>
      <c r="RFL2500" s="187"/>
      <c r="RFM2500" s="204"/>
      <c r="RFN2500" s="272"/>
      <c r="RFO2500" s="207"/>
      <c r="RFP2500" s="238"/>
      <c r="RFQ2500" s="207"/>
      <c r="RFR2500" s="207"/>
      <c r="RFS2500" s="187"/>
      <c r="RFT2500" s="187"/>
      <c r="RFU2500" s="204"/>
      <c r="RFV2500" s="272"/>
      <c r="RFW2500" s="207"/>
      <c r="RFX2500" s="238"/>
      <c r="RFY2500" s="207"/>
      <c r="RFZ2500" s="207"/>
      <c r="RGA2500" s="187"/>
      <c r="RGB2500" s="187"/>
      <c r="RGC2500" s="204"/>
      <c r="RGD2500" s="272"/>
      <c r="RGE2500" s="207"/>
      <c r="RGF2500" s="238"/>
      <c r="RGG2500" s="207"/>
      <c r="RGH2500" s="207"/>
      <c r="RGI2500" s="187"/>
      <c r="RGJ2500" s="187"/>
      <c r="RGK2500" s="204"/>
      <c r="RGL2500" s="272"/>
      <c r="RGM2500" s="207"/>
      <c r="RGN2500" s="238"/>
      <c r="RGO2500" s="207"/>
      <c r="RGP2500" s="207"/>
      <c r="RGQ2500" s="187"/>
      <c r="RGR2500" s="187"/>
      <c r="RGS2500" s="204"/>
      <c r="RGT2500" s="272"/>
      <c r="RGU2500" s="207"/>
      <c r="RGV2500" s="238"/>
      <c r="RGW2500" s="207"/>
      <c r="RGX2500" s="207"/>
      <c r="RGY2500" s="187"/>
      <c r="RGZ2500" s="187"/>
      <c r="RHA2500" s="204"/>
      <c r="RHB2500" s="272"/>
      <c r="RHC2500" s="207"/>
      <c r="RHD2500" s="238"/>
      <c r="RHE2500" s="207"/>
      <c r="RHF2500" s="207"/>
      <c r="RHG2500" s="187"/>
      <c r="RHH2500" s="187"/>
      <c r="RHI2500" s="204"/>
      <c r="RHJ2500" s="272"/>
      <c r="RHK2500" s="207"/>
      <c r="RHL2500" s="238"/>
      <c r="RHM2500" s="207"/>
      <c r="RHN2500" s="207"/>
      <c r="RHO2500" s="187"/>
      <c r="RHP2500" s="187"/>
      <c r="RHQ2500" s="204"/>
      <c r="RHR2500" s="272"/>
      <c r="RHS2500" s="207"/>
      <c r="RHT2500" s="238"/>
      <c r="RHU2500" s="207"/>
      <c r="RHV2500" s="207"/>
      <c r="RHW2500" s="187"/>
      <c r="RHX2500" s="187"/>
      <c r="RHY2500" s="204"/>
      <c r="RHZ2500" s="272"/>
      <c r="RIA2500" s="207"/>
      <c r="RIB2500" s="238"/>
      <c r="RIC2500" s="207"/>
      <c r="RID2500" s="207"/>
      <c r="RIE2500" s="187"/>
      <c r="RIF2500" s="187"/>
      <c r="RIG2500" s="204"/>
      <c r="RIH2500" s="272"/>
      <c r="RII2500" s="207"/>
      <c r="RIJ2500" s="238"/>
      <c r="RIK2500" s="207"/>
      <c r="RIL2500" s="207"/>
      <c r="RIM2500" s="187"/>
      <c r="RIN2500" s="187"/>
      <c r="RIO2500" s="204"/>
      <c r="RIP2500" s="272"/>
      <c r="RIQ2500" s="207"/>
      <c r="RIR2500" s="238"/>
      <c r="RIS2500" s="207"/>
      <c r="RIT2500" s="207"/>
      <c r="RIU2500" s="187"/>
      <c r="RIV2500" s="187"/>
      <c r="RIW2500" s="204"/>
      <c r="RIX2500" s="272"/>
      <c r="RIY2500" s="207"/>
      <c r="RIZ2500" s="238"/>
      <c r="RJA2500" s="207"/>
      <c r="RJB2500" s="207"/>
      <c r="RJC2500" s="187"/>
      <c r="RJD2500" s="187"/>
      <c r="RJE2500" s="204"/>
      <c r="RJF2500" s="272"/>
      <c r="RJG2500" s="207"/>
      <c r="RJH2500" s="238"/>
      <c r="RJI2500" s="207"/>
      <c r="RJJ2500" s="207"/>
      <c r="RJK2500" s="187"/>
      <c r="RJL2500" s="187"/>
      <c r="RJM2500" s="204"/>
      <c r="RJN2500" s="272"/>
      <c r="RJO2500" s="207"/>
      <c r="RJP2500" s="238"/>
      <c r="RJQ2500" s="207"/>
      <c r="RJR2500" s="207"/>
      <c r="RJS2500" s="187"/>
      <c r="RJT2500" s="187"/>
      <c r="RJU2500" s="204"/>
      <c r="RJV2500" s="272"/>
      <c r="RJW2500" s="207"/>
      <c r="RJX2500" s="238"/>
      <c r="RJY2500" s="207"/>
      <c r="RJZ2500" s="207"/>
      <c r="RKA2500" s="187"/>
      <c r="RKB2500" s="187"/>
      <c r="RKC2500" s="204"/>
      <c r="RKD2500" s="272"/>
      <c r="RKE2500" s="207"/>
      <c r="RKF2500" s="238"/>
      <c r="RKG2500" s="207"/>
      <c r="RKH2500" s="207"/>
      <c r="RKI2500" s="187"/>
      <c r="RKJ2500" s="187"/>
      <c r="RKK2500" s="204"/>
      <c r="RKL2500" s="272"/>
      <c r="RKM2500" s="207"/>
      <c r="RKN2500" s="238"/>
      <c r="RKO2500" s="207"/>
      <c r="RKP2500" s="207"/>
      <c r="RKQ2500" s="187"/>
      <c r="RKR2500" s="187"/>
      <c r="RKS2500" s="204"/>
      <c r="RKT2500" s="272"/>
      <c r="RKU2500" s="207"/>
      <c r="RKV2500" s="238"/>
      <c r="RKW2500" s="207"/>
      <c r="RKX2500" s="207"/>
      <c r="RKY2500" s="187"/>
      <c r="RKZ2500" s="187"/>
      <c r="RLA2500" s="204"/>
      <c r="RLB2500" s="272"/>
      <c r="RLC2500" s="207"/>
      <c r="RLD2500" s="238"/>
      <c r="RLE2500" s="207"/>
      <c r="RLF2500" s="207"/>
      <c r="RLG2500" s="187"/>
      <c r="RLH2500" s="187"/>
      <c r="RLI2500" s="204"/>
      <c r="RLJ2500" s="272"/>
      <c r="RLK2500" s="207"/>
      <c r="RLL2500" s="238"/>
      <c r="RLM2500" s="207"/>
      <c r="RLN2500" s="207"/>
      <c r="RLO2500" s="187"/>
      <c r="RLP2500" s="187"/>
      <c r="RLQ2500" s="204"/>
      <c r="RLR2500" s="272"/>
      <c r="RLS2500" s="207"/>
      <c r="RLT2500" s="238"/>
      <c r="RLU2500" s="207"/>
      <c r="RLV2500" s="207"/>
      <c r="RLW2500" s="187"/>
      <c r="RLX2500" s="187"/>
      <c r="RLY2500" s="204"/>
      <c r="RLZ2500" s="272"/>
      <c r="RMA2500" s="207"/>
      <c r="RMB2500" s="238"/>
      <c r="RMC2500" s="207"/>
      <c r="RMD2500" s="207"/>
      <c r="RME2500" s="187"/>
      <c r="RMF2500" s="187"/>
      <c r="RMG2500" s="204"/>
      <c r="RMH2500" s="272"/>
      <c r="RMI2500" s="207"/>
      <c r="RMJ2500" s="238"/>
      <c r="RMK2500" s="207"/>
      <c r="RML2500" s="207"/>
      <c r="RMM2500" s="187"/>
      <c r="RMN2500" s="187"/>
      <c r="RMO2500" s="204"/>
      <c r="RMP2500" s="272"/>
      <c r="RMQ2500" s="207"/>
      <c r="RMR2500" s="238"/>
      <c r="RMS2500" s="207"/>
      <c r="RMT2500" s="207"/>
      <c r="RMU2500" s="187"/>
      <c r="RMV2500" s="187"/>
      <c r="RMW2500" s="204"/>
      <c r="RMX2500" s="272"/>
      <c r="RMY2500" s="207"/>
      <c r="RMZ2500" s="238"/>
      <c r="RNA2500" s="207"/>
      <c r="RNB2500" s="207"/>
      <c r="RNC2500" s="187"/>
      <c r="RND2500" s="187"/>
      <c r="RNE2500" s="204"/>
      <c r="RNF2500" s="272"/>
      <c r="RNG2500" s="207"/>
      <c r="RNH2500" s="238"/>
      <c r="RNI2500" s="207"/>
      <c r="RNJ2500" s="207"/>
      <c r="RNK2500" s="187"/>
      <c r="RNL2500" s="187"/>
      <c r="RNM2500" s="204"/>
      <c r="RNN2500" s="272"/>
      <c r="RNO2500" s="207"/>
      <c r="RNP2500" s="238"/>
      <c r="RNQ2500" s="207"/>
      <c r="RNR2500" s="207"/>
      <c r="RNS2500" s="187"/>
      <c r="RNT2500" s="187"/>
      <c r="RNU2500" s="204"/>
      <c r="RNV2500" s="272"/>
      <c r="RNW2500" s="207"/>
      <c r="RNX2500" s="238"/>
      <c r="RNY2500" s="207"/>
      <c r="RNZ2500" s="207"/>
      <c r="ROA2500" s="187"/>
      <c r="ROB2500" s="187"/>
      <c r="ROC2500" s="204"/>
      <c r="ROD2500" s="272"/>
      <c r="ROE2500" s="207"/>
      <c r="ROF2500" s="238"/>
      <c r="ROG2500" s="207"/>
      <c r="ROH2500" s="207"/>
      <c r="ROI2500" s="187"/>
      <c r="ROJ2500" s="187"/>
      <c r="ROK2500" s="204"/>
      <c r="ROL2500" s="272"/>
      <c r="ROM2500" s="207"/>
      <c r="RON2500" s="238"/>
      <c r="ROO2500" s="207"/>
      <c r="ROP2500" s="207"/>
      <c r="ROQ2500" s="187"/>
      <c r="ROR2500" s="187"/>
      <c r="ROS2500" s="204"/>
      <c r="ROT2500" s="272"/>
      <c r="ROU2500" s="207"/>
      <c r="ROV2500" s="238"/>
      <c r="ROW2500" s="207"/>
      <c r="ROX2500" s="207"/>
      <c r="ROY2500" s="187"/>
      <c r="ROZ2500" s="187"/>
      <c r="RPA2500" s="204"/>
      <c r="RPB2500" s="272"/>
      <c r="RPC2500" s="207"/>
      <c r="RPD2500" s="238"/>
      <c r="RPE2500" s="207"/>
      <c r="RPF2500" s="207"/>
      <c r="RPG2500" s="187"/>
      <c r="RPH2500" s="187"/>
      <c r="RPI2500" s="204"/>
      <c r="RPJ2500" s="272"/>
      <c r="RPK2500" s="207"/>
      <c r="RPL2500" s="238"/>
      <c r="RPM2500" s="207"/>
      <c r="RPN2500" s="207"/>
      <c r="RPO2500" s="187"/>
      <c r="RPP2500" s="187"/>
      <c r="RPQ2500" s="204"/>
      <c r="RPR2500" s="272"/>
      <c r="RPS2500" s="207"/>
      <c r="RPT2500" s="238"/>
      <c r="RPU2500" s="207"/>
      <c r="RPV2500" s="207"/>
      <c r="RPW2500" s="187"/>
      <c r="RPX2500" s="187"/>
      <c r="RPY2500" s="204"/>
      <c r="RPZ2500" s="272"/>
      <c r="RQA2500" s="207"/>
      <c r="RQB2500" s="238"/>
      <c r="RQC2500" s="207"/>
      <c r="RQD2500" s="207"/>
      <c r="RQE2500" s="187"/>
      <c r="RQF2500" s="187"/>
      <c r="RQG2500" s="204"/>
      <c r="RQH2500" s="272"/>
      <c r="RQI2500" s="207"/>
      <c r="RQJ2500" s="238"/>
      <c r="RQK2500" s="207"/>
      <c r="RQL2500" s="207"/>
      <c r="RQM2500" s="187"/>
      <c r="RQN2500" s="187"/>
      <c r="RQO2500" s="204"/>
      <c r="RQP2500" s="272"/>
      <c r="RQQ2500" s="207"/>
      <c r="RQR2500" s="238"/>
      <c r="RQS2500" s="207"/>
      <c r="RQT2500" s="207"/>
      <c r="RQU2500" s="187"/>
      <c r="RQV2500" s="187"/>
      <c r="RQW2500" s="204"/>
      <c r="RQX2500" s="272"/>
      <c r="RQY2500" s="207"/>
      <c r="RQZ2500" s="238"/>
      <c r="RRA2500" s="207"/>
      <c r="RRB2500" s="207"/>
      <c r="RRC2500" s="187"/>
      <c r="RRD2500" s="187"/>
      <c r="RRE2500" s="204"/>
      <c r="RRF2500" s="272"/>
      <c r="RRG2500" s="207"/>
      <c r="RRH2500" s="238"/>
      <c r="RRI2500" s="207"/>
      <c r="RRJ2500" s="207"/>
      <c r="RRK2500" s="187"/>
      <c r="RRL2500" s="187"/>
      <c r="RRM2500" s="204"/>
      <c r="RRN2500" s="272"/>
      <c r="RRO2500" s="207"/>
      <c r="RRP2500" s="238"/>
      <c r="RRQ2500" s="207"/>
      <c r="RRR2500" s="207"/>
      <c r="RRS2500" s="187"/>
      <c r="RRT2500" s="187"/>
      <c r="RRU2500" s="204"/>
      <c r="RRV2500" s="272"/>
      <c r="RRW2500" s="207"/>
      <c r="RRX2500" s="238"/>
      <c r="RRY2500" s="207"/>
      <c r="RRZ2500" s="207"/>
      <c r="RSA2500" s="187"/>
      <c r="RSB2500" s="187"/>
      <c r="RSC2500" s="204"/>
      <c r="RSD2500" s="272"/>
      <c r="RSE2500" s="207"/>
      <c r="RSF2500" s="238"/>
      <c r="RSG2500" s="207"/>
      <c r="RSH2500" s="207"/>
      <c r="RSI2500" s="187"/>
      <c r="RSJ2500" s="187"/>
      <c r="RSK2500" s="204"/>
      <c r="RSL2500" s="272"/>
      <c r="RSM2500" s="207"/>
      <c r="RSN2500" s="238"/>
      <c r="RSO2500" s="207"/>
      <c r="RSP2500" s="207"/>
      <c r="RSQ2500" s="187"/>
      <c r="RSR2500" s="187"/>
      <c r="RSS2500" s="204"/>
      <c r="RST2500" s="272"/>
      <c r="RSU2500" s="207"/>
      <c r="RSV2500" s="238"/>
      <c r="RSW2500" s="207"/>
      <c r="RSX2500" s="207"/>
      <c r="RSY2500" s="187"/>
      <c r="RSZ2500" s="187"/>
      <c r="RTA2500" s="204"/>
      <c r="RTB2500" s="272"/>
      <c r="RTC2500" s="207"/>
      <c r="RTD2500" s="238"/>
      <c r="RTE2500" s="207"/>
      <c r="RTF2500" s="207"/>
      <c r="RTG2500" s="187"/>
      <c r="RTH2500" s="187"/>
      <c r="RTI2500" s="204"/>
      <c r="RTJ2500" s="272"/>
      <c r="RTK2500" s="207"/>
      <c r="RTL2500" s="238"/>
      <c r="RTM2500" s="207"/>
      <c r="RTN2500" s="207"/>
      <c r="RTO2500" s="187"/>
      <c r="RTP2500" s="187"/>
      <c r="RTQ2500" s="204"/>
      <c r="RTR2500" s="272"/>
      <c r="RTS2500" s="207"/>
      <c r="RTT2500" s="238"/>
      <c r="RTU2500" s="207"/>
      <c r="RTV2500" s="207"/>
      <c r="RTW2500" s="187"/>
      <c r="RTX2500" s="187"/>
      <c r="RTY2500" s="204"/>
      <c r="RTZ2500" s="272"/>
      <c r="RUA2500" s="207"/>
      <c r="RUB2500" s="238"/>
      <c r="RUC2500" s="207"/>
      <c r="RUD2500" s="207"/>
      <c r="RUE2500" s="187"/>
      <c r="RUF2500" s="187"/>
      <c r="RUG2500" s="204"/>
      <c r="RUH2500" s="272"/>
      <c r="RUI2500" s="207"/>
      <c r="RUJ2500" s="238"/>
      <c r="RUK2500" s="207"/>
      <c r="RUL2500" s="207"/>
      <c r="RUM2500" s="187"/>
      <c r="RUN2500" s="187"/>
      <c r="RUO2500" s="204"/>
      <c r="RUP2500" s="272"/>
      <c r="RUQ2500" s="207"/>
      <c r="RUR2500" s="238"/>
      <c r="RUS2500" s="207"/>
      <c r="RUT2500" s="207"/>
      <c r="RUU2500" s="187"/>
      <c r="RUV2500" s="187"/>
      <c r="RUW2500" s="204"/>
      <c r="RUX2500" s="272"/>
      <c r="RUY2500" s="207"/>
      <c r="RUZ2500" s="238"/>
      <c r="RVA2500" s="207"/>
      <c r="RVB2500" s="207"/>
      <c r="RVC2500" s="187"/>
      <c r="RVD2500" s="187"/>
      <c r="RVE2500" s="204"/>
      <c r="RVF2500" s="272"/>
      <c r="RVG2500" s="207"/>
      <c r="RVH2500" s="238"/>
      <c r="RVI2500" s="207"/>
      <c r="RVJ2500" s="207"/>
      <c r="RVK2500" s="187"/>
      <c r="RVL2500" s="187"/>
      <c r="RVM2500" s="204"/>
      <c r="RVN2500" s="272"/>
      <c r="RVO2500" s="207"/>
      <c r="RVP2500" s="238"/>
      <c r="RVQ2500" s="207"/>
      <c r="RVR2500" s="207"/>
      <c r="RVS2500" s="187"/>
      <c r="RVT2500" s="187"/>
      <c r="RVU2500" s="204"/>
      <c r="RVV2500" s="272"/>
      <c r="RVW2500" s="207"/>
      <c r="RVX2500" s="238"/>
      <c r="RVY2500" s="207"/>
      <c r="RVZ2500" s="207"/>
      <c r="RWA2500" s="187"/>
      <c r="RWB2500" s="187"/>
      <c r="RWC2500" s="204"/>
      <c r="RWD2500" s="272"/>
      <c r="RWE2500" s="207"/>
      <c r="RWF2500" s="238"/>
      <c r="RWG2500" s="207"/>
      <c r="RWH2500" s="207"/>
      <c r="RWI2500" s="187"/>
      <c r="RWJ2500" s="187"/>
      <c r="RWK2500" s="204"/>
      <c r="RWL2500" s="272"/>
      <c r="RWM2500" s="207"/>
      <c r="RWN2500" s="238"/>
      <c r="RWO2500" s="207"/>
      <c r="RWP2500" s="207"/>
      <c r="RWQ2500" s="187"/>
      <c r="RWR2500" s="187"/>
      <c r="RWS2500" s="204"/>
      <c r="RWT2500" s="272"/>
      <c r="RWU2500" s="207"/>
      <c r="RWV2500" s="238"/>
      <c r="RWW2500" s="207"/>
      <c r="RWX2500" s="207"/>
      <c r="RWY2500" s="187"/>
      <c r="RWZ2500" s="187"/>
      <c r="RXA2500" s="204"/>
      <c r="RXB2500" s="272"/>
      <c r="RXC2500" s="207"/>
      <c r="RXD2500" s="238"/>
      <c r="RXE2500" s="207"/>
      <c r="RXF2500" s="207"/>
      <c r="RXG2500" s="187"/>
      <c r="RXH2500" s="187"/>
      <c r="RXI2500" s="204"/>
      <c r="RXJ2500" s="272"/>
      <c r="RXK2500" s="207"/>
      <c r="RXL2500" s="238"/>
      <c r="RXM2500" s="207"/>
      <c r="RXN2500" s="207"/>
      <c r="RXO2500" s="187"/>
      <c r="RXP2500" s="187"/>
      <c r="RXQ2500" s="204"/>
      <c r="RXR2500" s="272"/>
      <c r="RXS2500" s="207"/>
      <c r="RXT2500" s="238"/>
      <c r="RXU2500" s="207"/>
      <c r="RXV2500" s="207"/>
      <c r="RXW2500" s="187"/>
      <c r="RXX2500" s="187"/>
      <c r="RXY2500" s="204"/>
      <c r="RXZ2500" s="272"/>
      <c r="RYA2500" s="207"/>
      <c r="RYB2500" s="238"/>
      <c r="RYC2500" s="207"/>
      <c r="RYD2500" s="207"/>
      <c r="RYE2500" s="187"/>
      <c r="RYF2500" s="187"/>
      <c r="RYG2500" s="204"/>
      <c r="RYH2500" s="272"/>
      <c r="RYI2500" s="207"/>
      <c r="RYJ2500" s="238"/>
      <c r="RYK2500" s="207"/>
      <c r="RYL2500" s="207"/>
      <c r="RYM2500" s="187"/>
      <c r="RYN2500" s="187"/>
      <c r="RYO2500" s="204"/>
      <c r="RYP2500" s="272"/>
      <c r="RYQ2500" s="207"/>
      <c r="RYR2500" s="238"/>
      <c r="RYS2500" s="207"/>
      <c r="RYT2500" s="207"/>
      <c r="RYU2500" s="187"/>
      <c r="RYV2500" s="187"/>
      <c r="RYW2500" s="204"/>
      <c r="RYX2500" s="272"/>
      <c r="RYY2500" s="207"/>
      <c r="RYZ2500" s="238"/>
      <c r="RZA2500" s="207"/>
      <c r="RZB2500" s="207"/>
      <c r="RZC2500" s="187"/>
      <c r="RZD2500" s="187"/>
      <c r="RZE2500" s="204"/>
      <c r="RZF2500" s="272"/>
      <c r="RZG2500" s="207"/>
      <c r="RZH2500" s="238"/>
      <c r="RZI2500" s="207"/>
      <c r="RZJ2500" s="207"/>
      <c r="RZK2500" s="187"/>
      <c r="RZL2500" s="187"/>
      <c r="RZM2500" s="204"/>
      <c r="RZN2500" s="272"/>
      <c r="RZO2500" s="207"/>
      <c r="RZP2500" s="238"/>
      <c r="RZQ2500" s="207"/>
      <c r="RZR2500" s="207"/>
      <c r="RZS2500" s="187"/>
      <c r="RZT2500" s="187"/>
      <c r="RZU2500" s="204"/>
      <c r="RZV2500" s="272"/>
      <c r="RZW2500" s="207"/>
      <c r="RZX2500" s="238"/>
      <c r="RZY2500" s="207"/>
      <c r="RZZ2500" s="207"/>
      <c r="SAA2500" s="187"/>
      <c r="SAB2500" s="187"/>
      <c r="SAC2500" s="204"/>
      <c r="SAD2500" s="272"/>
      <c r="SAE2500" s="207"/>
      <c r="SAF2500" s="238"/>
      <c r="SAG2500" s="207"/>
      <c r="SAH2500" s="207"/>
      <c r="SAI2500" s="187"/>
      <c r="SAJ2500" s="187"/>
      <c r="SAK2500" s="204"/>
      <c r="SAL2500" s="272"/>
      <c r="SAM2500" s="207"/>
      <c r="SAN2500" s="238"/>
      <c r="SAO2500" s="207"/>
      <c r="SAP2500" s="207"/>
      <c r="SAQ2500" s="187"/>
      <c r="SAR2500" s="187"/>
      <c r="SAS2500" s="204"/>
      <c r="SAT2500" s="272"/>
      <c r="SAU2500" s="207"/>
      <c r="SAV2500" s="238"/>
      <c r="SAW2500" s="207"/>
      <c r="SAX2500" s="207"/>
      <c r="SAY2500" s="187"/>
      <c r="SAZ2500" s="187"/>
      <c r="SBA2500" s="204"/>
      <c r="SBB2500" s="272"/>
      <c r="SBC2500" s="207"/>
      <c r="SBD2500" s="238"/>
      <c r="SBE2500" s="207"/>
      <c r="SBF2500" s="207"/>
      <c r="SBG2500" s="187"/>
      <c r="SBH2500" s="187"/>
      <c r="SBI2500" s="204"/>
      <c r="SBJ2500" s="272"/>
      <c r="SBK2500" s="207"/>
      <c r="SBL2500" s="238"/>
      <c r="SBM2500" s="207"/>
      <c r="SBN2500" s="207"/>
      <c r="SBO2500" s="187"/>
      <c r="SBP2500" s="187"/>
      <c r="SBQ2500" s="204"/>
      <c r="SBR2500" s="272"/>
      <c r="SBS2500" s="207"/>
      <c r="SBT2500" s="238"/>
      <c r="SBU2500" s="207"/>
      <c r="SBV2500" s="207"/>
      <c r="SBW2500" s="187"/>
      <c r="SBX2500" s="187"/>
      <c r="SBY2500" s="204"/>
      <c r="SBZ2500" s="272"/>
      <c r="SCA2500" s="207"/>
      <c r="SCB2500" s="238"/>
      <c r="SCC2500" s="207"/>
      <c r="SCD2500" s="207"/>
      <c r="SCE2500" s="187"/>
      <c r="SCF2500" s="187"/>
      <c r="SCG2500" s="204"/>
      <c r="SCH2500" s="272"/>
      <c r="SCI2500" s="207"/>
      <c r="SCJ2500" s="238"/>
      <c r="SCK2500" s="207"/>
      <c r="SCL2500" s="207"/>
      <c r="SCM2500" s="187"/>
      <c r="SCN2500" s="187"/>
      <c r="SCO2500" s="204"/>
      <c r="SCP2500" s="272"/>
      <c r="SCQ2500" s="207"/>
      <c r="SCR2500" s="238"/>
      <c r="SCS2500" s="207"/>
      <c r="SCT2500" s="207"/>
      <c r="SCU2500" s="187"/>
      <c r="SCV2500" s="187"/>
      <c r="SCW2500" s="204"/>
      <c r="SCX2500" s="272"/>
      <c r="SCY2500" s="207"/>
      <c r="SCZ2500" s="238"/>
      <c r="SDA2500" s="207"/>
      <c r="SDB2500" s="207"/>
      <c r="SDC2500" s="187"/>
      <c r="SDD2500" s="187"/>
      <c r="SDE2500" s="204"/>
      <c r="SDF2500" s="272"/>
      <c r="SDG2500" s="207"/>
      <c r="SDH2500" s="238"/>
      <c r="SDI2500" s="207"/>
      <c r="SDJ2500" s="207"/>
      <c r="SDK2500" s="187"/>
      <c r="SDL2500" s="187"/>
      <c r="SDM2500" s="204"/>
      <c r="SDN2500" s="272"/>
      <c r="SDO2500" s="207"/>
      <c r="SDP2500" s="238"/>
      <c r="SDQ2500" s="207"/>
      <c r="SDR2500" s="207"/>
      <c r="SDS2500" s="187"/>
      <c r="SDT2500" s="187"/>
      <c r="SDU2500" s="204"/>
      <c r="SDV2500" s="272"/>
      <c r="SDW2500" s="207"/>
      <c r="SDX2500" s="238"/>
      <c r="SDY2500" s="207"/>
      <c r="SDZ2500" s="207"/>
      <c r="SEA2500" s="187"/>
      <c r="SEB2500" s="187"/>
      <c r="SEC2500" s="204"/>
      <c r="SED2500" s="272"/>
      <c r="SEE2500" s="207"/>
      <c r="SEF2500" s="238"/>
      <c r="SEG2500" s="207"/>
      <c r="SEH2500" s="207"/>
      <c r="SEI2500" s="187"/>
      <c r="SEJ2500" s="187"/>
      <c r="SEK2500" s="204"/>
      <c r="SEL2500" s="272"/>
      <c r="SEM2500" s="207"/>
      <c r="SEN2500" s="238"/>
      <c r="SEO2500" s="207"/>
      <c r="SEP2500" s="207"/>
      <c r="SEQ2500" s="187"/>
      <c r="SER2500" s="187"/>
      <c r="SES2500" s="204"/>
      <c r="SET2500" s="272"/>
      <c r="SEU2500" s="207"/>
      <c r="SEV2500" s="238"/>
      <c r="SEW2500" s="207"/>
      <c r="SEX2500" s="207"/>
      <c r="SEY2500" s="187"/>
      <c r="SEZ2500" s="187"/>
      <c r="SFA2500" s="204"/>
      <c r="SFB2500" s="272"/>
      <c r="SFC2500" s="207"/>
      <c r="SFD2500" s="238"/>
      <c r="SFE2500" s="207"/>
      <c r="SFF2500" s="207"/>
      <c r="SFG2500" s="187"/>
      <c r="SFH2500" s="187"/>
      <c r="SFI2500" s="204"/>
      <c r="SFJ2500" s="272"/>
      <c r="SFK2500" s="207"/>
      <c r="SFL2500" s="238"/>
      <c r="SFM2500" s="207"/>
      <c r="SFN2500" s="207"/>
      <c r="SFO2500" s="187"/>
      <c r="SFP2500" s="187"/>
      <c r="SFQ2500" s="204"/>
      <c r="SFR2500" s="272"/>
      <c r="SFS2500" s="207"/>
      <c r="SFT2500" s="238"/>
      <c r="SFU2500" s="207"/>
      <c r="SFV2500" s="207"/>
      <c r="SFW2500" s="187"/>
      <c r="SFX2500" s="187"/>
      <c r="SFY2500" s="204"/>
      <c r="SFZ2500" s="272"/>
      <c r="SGA2500" s="207"/>
      <c r="SGB2500" s="238"/>
      <c r="SGC2500" s="207"/>
      <c r="SGD2500" s="207"/>
      <c r="SGE2500" s="187"/>
      <c r="SGF2500" s="187"/>
      <c r="SGG2500" s="204"/>
      <c r="SGH2500" s="272"/>
      <c r="SGI2500" s="207"/>
      <c r="SGJ2500" s="238"/>
      <c r="SGK2500" s="207"/>
      <c r="SGL2500" s="207"/>
      <c r="SGM2500" s="187"/>
      <c r="SGN2500" s="187"/>
      <c r="SGO2500" s="204"/>
      <c r="SGP2500" s="272"/>
      <c r="SGQ2500" s="207"/>
      <c r="SGR2500" s="238"/>
      <c r="SGS2500" s="207"/>
      <c r="SGT2500" s="207"/>
      <c r="SGU2500" s="187"/>
      <c r="SGV2500" s="187"/>
      <c r="SGW2500" s="204"/>
      <c r="SGX2500" s="272"/>
      <c r="SGY2500" s="207"/>
      <c r="SGZ2500" s="238"/>
      <c r="SHA2500" s="207"/>
      <c r="SHB2500" s="207"/>
      <c r="SHC2500" s="187"/>
      <c r="SHD2500" s="187"/>
      <c r="SHE2500" s="204"/>
      <c r="SHF2500" s="272"/>
      <c r="SHG2500" s="207"/>
      <c r="SHH2500" s="238"/>
      <c r="SHI2500" s="207"/>
      <c r="SHJ2500" s="207"/>
      <c r="SHK2500" s="187"/>
      <c r="SHL2500" s="187"/>
      <c r="SHM2500" s="204"/>
      <c r="SHN2500" s="272"/>
      <c r="SHO2500" s="207"/>
      <c r="SHP2500" s="238"/>
      <c r="SHQ2500" s="207"/>
      <c r="SHR2500" s="207"/>
      <c r="SHS2500" s="187"/>
      <c r="SHT2500" s="187"/>
      <c r="SHU2500" s="204"/>
      <c r="SHV2500" s="272"/>
      <c r="SHW2500" s="207"/>
      <c r="SHX2500" s="238"/>
      <c r="SHY2500" s="207"/>
      <c r="SHZ2500" s="207"/>
      <c r="SIA2500" s="187"/>
      <c r="SIB2500" s="187"/>
      <c r="SIC2500" s="204"/>
      <c r="SID2500" s="272"/>
      <c r="SIE2500" s="207"/>
      <c r="SIF2500" s="238"/>
      <c r="SIG2500" s="207"/>
      <c r="SIH2500" s="207"/>
      <c r="SII2500" s="187"/>
      <c r="SIJ2500" s="187"/>
      <c r="SIK2500" s="204"/>
      <c r="SIL2500" s="272"/>
      <c r="SIM2500" s="207"/>
      <c r="SIN2500" s="238"/>
      <c r="SIO2500" s="207"/>
      <c r="SIP2500" s="207"/>
      <c r="SIQ2500" s="187"/>
      <c r="SIR2500" s="187"/>
      <c r="SIS2500" s="204"/>
      <c r="SIT2500" s="272"/>
      <c r="SIU2500" s="207"/>
      <c r="SIV2500" s="238"/>
      <c r="SIW2500" s="207"/>
      <c r="SIX2500" s="207"/>
      <c r="SIY2500" s="187"/>
      <c r="SIZ2500" s="187"/>
      <c r="SJA2500" s="204"/>
      <c r="SJB2500" s="272"/>
      <c r="SJC2500" s="207"/>
      <c r="SJD2500" s="238"/>
      <c r="SJE2500" s="207"/>
      <c r="SJF2500" s="207"/>
      <c r="SJG2500" s="187"/>
      <c r="SJH2500" s="187"/>
      <c r="SJI2500" s="204"/>
      <c r="SJJ2500" s="272"/>
      <c r="SJK2500" s="207"/>
      <c r="SJL2500" s="238"/>
      <c r="SJM2500" s="207"/>
      <c r="SJN2500" s="207"/>
      <c r="SJO2500" s="187"/>
      <c r="SJP2500" s="187"/>
      <c r="SJQ2500" s="204"/>
      <c r="SJR2500" s="272"/>
      <c r="SJS2500" s="207"/>
      <c r="SJT2500" s="238"/>
      <c r="SJU2500" s="207"/>
      <c r="SJV2500" s="207"/>
      <c r="SJW2500" s="187"/>
      <c r="SJX2500" s="187"/>
      <c r="SJY2500" s="204"/>
      <c r="SJZ2500" s="272"/>
      <c r="SKA2500" s="207"/>
      <c r="SKB2500" s="238"/>
      <c r="SKC2500" s="207"/>
      <c r="SKD2500" s="207"/>
      <c r="SKE2500" s="187"/>
      <c r="SKF2500" s="187"/>
      <c r="SKG2500" s="204"/>
      <c r="SKH2500" s="272"/>
      <c r="SKI2500" s="207"/>
      <c r="SKJ2500" s="238"/>
      <c r="SKK2500" s="207"/>
      <c r="SKL2500" s="207"/>
      <c r="SKM2500" s="187"/>
      <c r="SKN2500" s="187"/>
      <c r="SKO2500" s="204"/>
      <c r="SKP2500" s="272"/>
      <c r="SKQ2500" s="207"/>
      <c r="SKR2500" s="238"/>
      <c r="SKS2500" s="207"/>
      <c r="SKT2500" s="207"/>
      <c r="SKU2500" s="187"/>
      <c r="SKV2500" s="187"/>
      <c r="SKW2500" s="204"/>
      <c r="SKX2500" s="272"/>
      <c r="SKY2500" s="207"/>
      <c r="SKZ2500" s="238"/>
      <c r="SLA2500" s="207"/>
      <c r="SLB2500" s="207"/>
      <c r="SLC2500" s="187"/>
      <c r="SLD2500" s="187"/>
      <c r="SLE2500" s="204"/>
      <c r="SLF2500" s="272"/>
      <c r="SLG2500" s="207"/>
      <c r="SLH2500" s="238"/>
      <c r="SLI2500" s="207"/>
      <c r="SLJ2500" s="207"/>
      <c r="SLK2500" s="187"/>
      <c r="SLL2500" s="187"/>
      <c r="SLM2500" s="204"/>
      <c r="SLN2500" s="272"/>
      <c r="SLO2500" s="207"/>
      <c r="SLP2500" s="238"/>
      <c r="SLQ2500" s="207"/>
      <c r="SLR2500" s="207"/>
      <c r="SLS2500" s="187"/>
      <c r="SLT2500" s="187"/>
      <c r="SLU2500" s="204"/>
      <c r="SLV2500" s="272"/>
      <c r="SLW2500" s="207"/>
      <c r="SLX2500" s="238"/>
      <c r="SLY2500" s="207"/>
      <c r="SLZ2500" s="207"/>
      <c r="SMA2500" s="187"/>
      <c r="SMB2500" s="187"/>
      <c r="SMC2500" s="204"/>
      <c r="SMD2500" s="272"/>
      <c r="SME2500" s="207"/>
      <c r="SMF2500" s="238"/>
      <c r="SMG2500" s="207"/>
      <c r="SMH2500" s="207"/>
      <c r="SMI2500" s="187"/>
      <c r="SMJ2500" s="187"/>
      <c r="SMK2500" s="204"/>
      <c r="SML2500" s="272"/>
      <c r="SMM2500" s="207"/>
      <c r="SMN2500" s="238"/>
      <c r="SMO2500" s="207"/>
      <c r="SMP2500" s="207"/>
      <c r="SMQ2500" s="187"/>
      <c r="SMR2500" s="187"/>
      <c r="SMS2500" s="204"/>
      <c r="SMT2500" s="272"/>
      <c r="SMU2500" s="207"/>
      <c r="SMV2500" s="238"/>
      <c r="SMW2500" s="207"/>
      <c r="SMX2500" s="207"/>
      <c r="SMY2500" s="187"/>
      <c r="SMZ2500" s="187"/>
      <c r="SNA2500" s="204"/>
      <c r="SNB2500" s="272"/>
      <c r="SNC2500" s="207"/>
      <c r="SND2500" s="238"/>
      <c r="SNE2500" s="207"/>
      <c r="SNF2500" s="207"/>
      <c r="SNG2500" s="187"/>
      <c r="SNH2500" s="187"/>
      <c r="SNI2500" s="204"/>
      <c r="SNJ2500" s="272"/>
      <c r="SNK2500" s="207"/>
      <c r="SNL2500" s="238"/>
      <c r="SNM2500" s="207"/>
      <c r="SNN2500" s="207"/>
      <c r="SNO2500" s="187"/>
      <c r="SNP2500" s="187"/>
      <c r="SNQ2500" s="204"/>
      <c r="SNR2500" s="272"/>
      <c r="SNS2500" s="207"/>
      <c r="SNT2500" s="238"/>
      <c r="SNU2500" s="207"/>
      <c r="SNV2500" s="207"/>
      <c r="SNW2500" s="187"/>
      <c r="SNX2500" s="187"/>
      <c r="SNY2500" s="204"/>
      <c r="SNZ2500" s="272"/>
      <c r="SOA2500" s="207"/>
      <c r="SOB2500" s="238"/>
      <c r="SOC2500" s="207"/>
      <c r="SOD2500" s="207"/>
      <c r="SOE2500" s="187"/>
      <c r="SOF2500" s="187"/>
      <c r="SOG2500" s="204"/>
      <c r="SOH2500" s="272"/>
      <c r="SOI2500" s="207"/>
      <c r="SOJ2500" s="238"/>
      <c r="SOK2500" s="207"/>
      <c r="SOL2500" s="207"/>
      <c r="SOM2500" s="187"/>
      <c r="SON2500" s="187"/>
      <c r="SOO2500" s="204"/>
      <c r="SOP2500" s="272"/>
      <c r="SOQ2500" s="207"/>
      <c r="SOR2500" s="238"/>
      <c r="SOS2500" s="207"/>
      <c r="SOT2500" s="207"/>
      <c r="SOU2500" s="187"/>
      <c r="SOV2500" s="187"/>
      <c r="SOW2500" s="204"/>
      <c r="SOX2500" s="272"/>
      <c r="SOY2500" s="207"/>
      <c r="SOZ2500" s="238"/>
      <c r="SPA2500" s="207"/>
      <c r="SPB2500" s="207"/>
      <c r="SPC2500" s="187"/>
      <c r="SPD2500" s="187"/>
      <c r="SPE2500" s="204"/>
      <c r="SPF2500" s="272"/>
      <c r="SPG2500" s="207"/>
      <c r="SPH2500" s="238"/>
      <c r="SPI2500" s="207"/>
      <c r="SPJ2500" s="207"/>
      <c r="SPK2500" s="187"/>
      <c r="SPL2500" s="187"/>
      <c r="SPM2500" s="204"/>
      <c r="SPN2500" s="272"/>
      <c r="SPO2500" s="207"/>
      <c r="SPP2500" s="238"/>
      <c r="SPQ2500" s="207"/>
      <c r="SPR2500" s="207"/>
      <c r="SPS2500" s="187"/>
      <c r="SPT2500" s="187"/>
      <c r="SPU2500" s="204"/>
      <c r="SPV2500" s="272"/>
      <c r="SPW2500" s="207"/>
      <c r="SPX2500" s="238"/>
      <c r="SPY2500" s="207"/>
      <c r="SPZ2500" s="207"/>
      <c r="SQA2500" s="187"/>
      <c r="SQB2500" s="187"/>
      <c r="SQC2500" s="204"/>
      <c r="SQD2500" s="272"/>
      <c r="SQE2500" s="207"/>
      <c r="SQF2500" s="238"/>
      <c r="SQG2500" s="207"/>
      <c r="SQH2500" s="207"/>
      <c r="SQI2500" s="187"/>
      <c r="SQJ2500" s="187"/>
      <c r="SQK2500" s="204"/>
      <c r="SQL2500" s="272"/>
      <c r="SQM2500" s="207"/>
      <c r="SQN2500" s="238"/>
      <c r="SQO2500" s="207"/>
      <c r="SQP2500" s="207"/>
      <c r="SQQ2500" s="187"/>
      <c r="SQR2500" s="187"/>
      <c r="SQS2500" s="204"/>
      <c r="SQT2500" s="272"/>
      <c r="SQU2500" s="207"/>
      <c r="SQV2500" s="238"/>
      <c r="SQW2500" s="207"/>
      <c r="SQX2500" s="207"/>
      <c r="SQY2500" s="187"/>
      <c r="SQZ2500" s="187"/>
      <c r="SRA2500" s="204"/>
      <c r="SRB2500" s="272"/>
      <c r="SRC2500" s="207"/>
      <c r="SRD2500" s="238"/>
      <c r="SRE2500" s="207"/>
      <c r="SRF2500" s="207"/>
      <c r="SRG2500" s="187"/>
      <c r="SRH2500" s="187"/>
      <c r="SRI2500" s="204"/>
      <c r="SRJ2500" s="272"/>
      <c r="SRK2500" s="207"/>
      <c r="SRL2500" s="238"/>
      <c r="SRM2500" s="207"/>
      <c r="SRN2500" s="207"/>
      <c r="SRO2500" s="187"/>
      <c r="SRP2500" s="187"/>
      <c r="SRQ2500" s="204"/>
      <c r="SRR2500" s="272"/>
      <c r="SRS2500" s="207"/>
      <c r="SRT2500" s="238"/>
      <c r="SRU2500" s="207"/>
      <c r="SRV2500" s="207"/>
      <c r="SRW2500" s="187"/>
      <c r="SRX2500" s="187"/>
      <c r="SRY2500" s="204"/>
      <c r="SRZ2500" s="272"/>
      <c r="SSA2500" s="207"/>
      <c r="SSB2500" s="238"/>
      <c r="SSC2500" s="207"/>
      <c r="SSD2500" s="207"/>
      <c r="SSE2500" s="187"/>
      <c r="SSF2500" s="187"/>
      <c r="SSG2500" s="204"/>
      <c r="SSH2500" s="272"/>
      <c r="SSI2500" s="207"/>
      <c r="SSJ2500" s="238"/>
      <c r="SSK2500" s="207"/>
      <c r="SSL2500" s="207"/>
      <c r="SSM2500" s="187"/>
      <c r="SSN2500" s="187"/>
      <c r="SSO2500" s="204"/>
      <c r="SSP2500" s="272"/>
      <c r="SSQ2500" s="207"/>
      <c r="SSR2500" s="238"/>
      <c r="SSS2500" s="207"/>
      <c r="SST2500" s="207"/>
      <c r="SSU2500" s="187"/>
      <c r="SSV2500" s="187"/>
      <c r="SSW2500" s="204"/>
      <c r="SSX2500" s="272"/>
      <c r="SSY2500" s="207"/>
      <c r="SSZ2500" s="238"/>
      <c r="STA2500" s="207"/>
      <c r="STB2500" s="207"/>
      <c r="STC2500" s="187"/>
      <c r="STD2500" s="187"/>
      <c r="STE2500" s="204"/>
      <c r="STF2500" s="272"/>
      <c r="STG2500" s="207"/>
      <c r="STH2500" s="238"/>
      <c r="STI2500" s="207"/>
      <c r="STJ2500" s="207"/>
      <c r="STK2500" s="187"/>
      <c r="STL2500" s="187"/>
      <c r="STM2500" s="204"/>
      <c r="STN2500" s="272"/>
      <c r="STO2500" s="207"/>
      <c r="STP2500" s="238"/>
      <c r="STQ2500" s="207"/>
      <c r="STR2500" s="207"/>
      <c r="STS2500" s="187"/>
      <c r="STT2500" s="187"/>
      <c r="STU2500" s="204"/>
      <c r="STV2500" s="272"/>
      <c r="STW2500" s="207"/>
      <c r="STX2500" s="238"/>
      <c r="STY2500" s="207"/>
      <c r="STZ2500" s="207"/>
      <c r="SUA2500" s="187"/>
      <c r="SUB2500" s="187"/>
      <c r="SUC2500" s="204"/>
      <c r="SUD2500" s="272"/>
      <c r="SUE2500" s="207"/>
      <c r="SUF2500" s="238"/>
      <c r="SUG2500" s="207"/>
      <c r="SUH2500" s="207"/>
      <c r="SUI2500" s="187"/>
      <c r="SUJ2500" s="187"/>
      <c r="SUK2500" s="204"/>
      <c r="SUL2500" s="272"/>
      <c r="SUM2500" s="207"/>
      <c r="SUN2500" s="238"/>
      <c r="SUO2500" s="207"/>
      <c r="SUP2500" s="207"/>
      <c r="SUQ2500" s="187"/>
      <c r="SUR2500" s="187"/>
      <c r="SUS2500" s="204"/>
      <c r="SUT2500" s="272"/>
      <c r="SUU2500" s="207"/>
      <c r="SUV2500" s="238"/>
      <c r="SUW2500" s="207"/>
      <c r="SUX2500" s="207"/>
      <c r="SUY2500" s="187"/>
      <c r="SUZ2500" s="187"/>
      <c r="SVA2500" s="204"/>
      <c r="SVB2500" s="272"/>
      <c r="SVC2500" s="207"/>
      <c r="SVD2500" s="238"/>
      <c r="SVE2500" s="207"/>
      <c r="SVF2500" s="207"/>
      <c r="SVG2500" s="187"/>
      <c r="SVH2500" s="187"/>
      <c r="SVI2500" s="204"/>
      <c r="SVJ2500" s="272"/>
      <c r="SVK2500" s="207"/>
      <c r="SVL2500" s="238"/>
      <c r="SVM2500" s="207"/>
      <c r="SVN2500" s="207"/>
      <c r="SVO2500" s="187"/>
      <c r="SVP2500" s="187"/>
      <c r="SVQ2500" s="204"/>
      <c r="SVR2500" s="272"/>
      <c r="SVS2500" s="207"/>
      <c r="SVT2500" s="238"/>
      <c r="SVU2500" s="207"/>
      <c r="SVV2500" s="207"/>
      <c r="SVW2500" s="187"/>
      <c r="SVX2500" s="187"/>
      <c r="SVY2500" s="204"/>
      <c r="SVZ2500" s="272"/>
      <c r="SWA2500" s="207"/>
      <c r="SWB2500" s="238"/>
      <c r="SWC2500" s="207"/>
      <c r="SWD2500" s="207"/>
      <c r="SWE2500" s="187"/>
      <c r="SWF2500" s="187"/>
      <c r="SWG2500" s="204"/>
      <c r="SWH2500" s="272"/>
      <c r="SWI2500" s="207"/>
      <c r="SWJ2500" s="238"/>
      <c r="SWK2500" s="207"/>
      <c r="SWL2500" s="207"/>
      <c r="SWM2500" s="187"/>
      <c r="SWN2500" s="187"/>
      <c r="SWO2500" s="204"/>
      <c r="SWP2500" s="272"/>
      <c r="SWQ2500" s="207"/>
      <c r="SWR2500" s="238"/>
      <c r="SWS2500" s="207"/>
      <c r="SWT2500" s="207"/>
      <c r="SWU2500" s="187"/>
      <c r="SWV2500" s="187"/>
      <c r="SWW2500" s="204"/>
      <c r="SWX2500" s="272"/>
      <c r="SWY2500" s="207"/>
      <c r="SWZ2500" s="238"/>
      <c r="SXA2500" s="207"/>
      <c r="SXB2500" s="207"/>
      <c r="SXC2500" s="187"/>
      <c r="SXD2500" s="187"/>
      <c r="SXE2500" s="204"/>
      <c r="SXF2500" s="272"/>
      <c r="SXG2500" s="207"/>
      <c r="SXH2500" s="238"/>
      <c r="SXI2500" s="207"/>
      <c r="SXJ2500" s="207"/>
      <c r="SXK2500" s="187"/>
      <c r="SXL2500" s="187"/>
      <c r="SXM2500" s="204"/>
      <c r="SXN2500" s="272"/>
      <c r="SXO2500" s="207"/>
      <c r="SXP2500" s="238"/>
      <c r="SXQ2500" s="207"/>
      <c r="SXR2500" s="207"/>
      <c r="SXS2500" s="187"/>
      <c r="SXT2500" s="187"/>
      <c r="SXU2500" s="204"/>
      <c r="SXV2500" s="272"/>
      <c r="SXW2500" s="207"/>
      <c r="SXX2500" s="238"/>
      <c r="SXY2500" s="207"/>
      <c r="SXZ2500" s="207"/>
      <c r="SYA2500" s="187"/>
      <c r="SYB2500" s="187"/>
      <c r="SYC2500" s="204"/>
      <c r="SYD2500" s="272"/>
      <c r="SYE2500" s="207"/>
      <c r="SYF2500" s="238"/>
      <c r="SYG2500" s="207"/>
      <c r="SYH2500" s="207"/>
      <c r="SYI2500" s="187"/>
      <c r="SYJ2500" s="187"/>
      <c r="SYK2500" s="204"/>
      <c r="SYL2500" s="272"/>
      <c r="SYM2500" s="207"/>
      <c r="SYN2500" s="238"/>
      <c r="SYO2500" s="207"/>
      <c r="SYP2500" s="207"/>
      <c r="SYQ2500" s="187"/>
      <c r="SYR2500" s="187"/>
      <c r="SYS2500" s="204"/>
      <c r="SYT2500" s="272"/>
      <c r="SYU2500" s="207"/>
      <c r="SYV2500" s="238"/>
      <c r="SYW2500" s="207"/>
      <c r="SYX2500" s="207"/>
      <c r="SYY2500" s="187"/>
      <c r="SYZ2500" s="187"/>
      <c r="SZA2500" s="204"/>
      <c r="SZB2500" s="272"/>
      <c r="SZC2500" s="207"/>
      <c r="SZD2500" s="238"/>
      <c r="SZE2500" s="207"/>
      <c r="SZF2500" s="207"/>
      <c r="SZG2500" s="187"/>
      <c r="SZH2500" s="187"/>
      <c r="SZI2500" s="204"/>
      <c r="SZJ2500" s="272"/>
      <c r="SZK2500" s="207"/>
      <c r="SZL2500" s="238"/>
      <c r="SZM2500" s="207"/>
      <c r="SZN2500" s="207"/>
      <c r="SZO2500" s="187"/>
      <c r="SZP2500" s="187"/>
      <c r="SZQ2500" s="204"/>
      <c r="SZR2500" s="272"/>
      <c r="SZS2500" s="207"/>
      <c r="SZT2500" s="238"/>
      <c r="SZU2500" s="207"/>
      <c r="SZV2500" s="207"/>
      <c r="SZW2500" s="187"/>
      <c r="SZX2500" s="187"/>
      <c r="SZY2500" s="204"/>
      <c r="SZZ2500" s="272"/>
      <c r="TAA2500" s="207"/>
      <c r="TAB2500" s="238"/>
      <c r="TAC2500" s="207"/>
      <c r="TAD2500" s="207"/>
      <c r="TAE2500" s="187"/>
      <c r="TAF2500" s="187"/>
      <c r="TAG2500" s="204"/>
      <c r="TAH2500" s="272"/>
      <c r="TAI2500" s="207"/>
      <c r="TAJ2500" s="238"/>
      <c r="TAK2500" s="207"/>
      <c r="TAL2500" s="207"/>
      <c r="TAM2500" s="187"/>
      <c r="TAN2500" s="187"/>
      <c r="TAO2500" s="204"/>
      <c r="TAP2500" s="272"/>
      <c r="TAQ2500" s="207"/>
      <c r="TAR2500" s="238"/>
      <c r="TAS2500" s="207"/>
      <c r="TAT2500" s="207"/>
      <c r="TAU2500" s="187"/>
      <c r="TAV2500" s="187"/>
      <c r="TAW2500" s="204"/>
      <c r="TAX2500" s="272"/>
      <c r="TAY2500" s="207"/>
      <c r="TAZ2500" s="238"/>
      <c r="TBA2500" s="207"/>
      <c r="TBB2500" s="207"/>
      <c r="TBC2500" s="187"/>
      <c r="TBD2500" s="187"/>
      <c r="TBE2500" s="204"/>
      <c r="TBF2500" s="272"/>
      <c r="TBG2500" s="207"/>
      <c r="TBH2500" s="238"/>
      <c r="TBI2500" s="207"/>
      <c r="TBJ2500" s="207"/>
      <c r="TBK2500" s="187"/>
      <c r="TBL2500" s="187"/>
      <c r="TBM2500" s="204"/>
      <c r="TBN2500" s="272"/>
      <c r="TBO2500" s="207"/>
      <c r="TBP2500" s="238"/>
      <c r="TBQ2500" s="207"/>
      <c r="TBR2500" s="207"/>
      <c r="TBS2500" s="187"/>
      <c r="TBT2500" s="187"/>
      <c r="TBU2500" s="204"/>
      <c r="TBV2500" s="272"/>
      <c r="TBW2500" s="207"/>
      <c r="TBX2500" s="238"/>
      <c r="TBY2500" s="207"/>
      <c r="TBZ2500" s="207"/>
      <c r="TCA2500" s="187"/>
      <c r="TCB2500" s="187"/>
      <c r="TCC2500" s="204"/>
      <c r="TCD2500" s="272"/>
      <c r="TCE2500" s="207"/>
      <c r="TCF2500" s="238"/>
      <c r="TCG2500" s="207"/>
      <c r="TCH2500" s="207"/>
      <c r="TCI2500" s="187"/>
      <c r="TCJ2500" s="187"/>
      <c r="TCK2500" s="204"/>
      <c r="TCL2500" s="272"/>
      <c r="TCM2500" s="207"/>
      <c r="TCN2500" s="238"/>
      <c r="TCO2500" s="207"/>
      <c r="TCP2500" s="207"/>
      <c r="TCQ2500" s="187"/>
      <c r="TCR2500" s="187"/>
      <c r="TCS2500" s="204"/>
      <c r="TCT2500" s="272"/>
      <c r="TCU2500" s="207"/>
      <c r="TCV2500" s="238"/>
      <c r="TCW2500" s="207"/>
      <c r="TCX2500" s="207"/>
      <c r="TCY2500" s="187"/>
      <c r="TCZ2500" s="187"/>
      <c r="TDA2500" s="204"/>
      <c r="TDB2500" s="272"/>
      <c r="TDC2500" s="207"/>
      <c r="TDD2500" s="238"/>
      <c r="TDE2500" s="207"/>
      <c r="TDF2500" s="207"/>
      <c r="TDG2500" s="187"/>
      <c r="TDH2500" s="187"/>
      <c r="TDI2500" s="204"/>
      <c r="TDJ2500" s="272"/>
      <c r="TDK2500" s="207"/>
      <c r="TDL2500" s="238"/>
      <c r="TDM2500" s="207"/>
      <c r="TDN2500" s="207"/>
      <c r="TDO2500" s="187"/>
      <c r="TDP2500" s="187"/>
      <c r="TDQ2500" s="204"/>
      <c r="TDR2500" s="272"/>
      <c r="TDS2500" s="207"/>
      <c r="TDT2500" s="238"/>
      <c r="TDU2500" s="207"/>
      <c r="TDV2500" s="207"/>
      <c r="TDW2500" s="187"/>
      <c r="TDX2500" s="187"/>
      <c r="TDY2500" s="204"/>
      <c r="TDZ2500" s="272"/>
      <c r="TEA2500" s="207"/>
      <c r="TEB2500" s="238"/>
      <c r="TEC2500" s="207"/>
      <c r="TED2500" s="207"/>
      <c r="TEE2500" s="187"/>
      <c r="TEF2500" s="187"/>
      <c r="TEG2500" s="204"/>
      <c r="TEH2500" s="272"/>
      <c r="TEI2500" s="207"/>
      <c r="TEJ2500" s="238"/>
      <c r="TEK2500" s="207"/>
      <c r="TEL2500" s="207"/>
      <c r="TEM2500" s="187"/>
      <c r="TEN2500" s="187"/>
      <c r="TEO2500" s="204"/>
      <c r="TEP2500" s="272"/>
      <c r="TEQ2500" s="207"/>
      <c r="TER2500" s="238"/>
      <c r="TES2500" s="207"/>
      <c r="TET2500" s="207"/>
      <c r="TEU2500" s="187"/>
      <c r="TEV2500" s="187"/>
      <c r="TEW2500" s="204"/>
      <c r="TEX2500" s="272"/>
      <c r="TEY2500" s="207"/>
      <c r="TEZ2500" s="238"/>
      <c r="TFA2500" s="207"/>
      <c r="TFB2500" s="207"/>
      <c r="TFC2500" s="187"/>
      <c r="TFD2500" s="187"/>
      <c r="TFE2500" s="204"/>
      <c r="TFF2500" s="272"/>
      <c r="TFG2500" s="207"/>
      <c r="TFH2500" s="238"/>
      <c r="TFI2500" s="207"/>
      <c r="TFJ2500" s="207"/>
      <c r="TFK2500" s="187"/>
      <c r="TFL2500" s="187"/>
      <c r="TFM2500" s="204"/>
      <c r="TFN2500" s="272"/>
      <c r="TFO2500" s="207"/>
      <c r="TFP2500" s="238"/>
      <c r="TFQ2500" s="207"/>
      <c r="TFR2500" s="207"/>
      <c r="TFS2500" s="187"/>
      <c r="TFT2500" s="187"/>
      <c r="TFU2500" s="204"/>
      <c r="TFV2500" s="272"/>
      <c r="TFW2500" s="207"/>
      <c r="TFX2500" s="238"/>
      <c r="TFY2500" s="207"/>
      <c r="TFZ2500" s="207"/>
      <c r="TGA2500" s="187"/>
      <c r="TGB2500" s="187"/>
      <c r="TGC2500" s="204"/>
      <c r="TGD2500" s="272"/>
      <c r="TGE2500" s="207"/>
      <c r="TGF2500" s="238"/>
      <c r="TGG2500" s="207"/>
      <c r="TGH2500" s="207"/>
      <c r="TGI2500" s="187"/>
      <c r="TGJ2500" s="187"/>
      <c r="TGK2500" s="204"/>
      <c r="TGL2500" s="272"/>
      <c r="TGM2500" s="207"/>
      <c r="TGN2500" s="238"/>
      <c r="TGO2500" s="207"/>
      <c r="TGP2500" s="207"/>
      <c r="TGQ2500" s="187"/>
      <c r="TGR2500" s="187"/>
      <c r="TGS2500" s="204"/>
      <c r="TGT2500" s="272"/>
      <c r="TGU2500" s="207"/>
      <c r="TGV2500" s="238"/>
      <c r="TGW2500" s="207"/>
      <c r="TGX2500" s="207"/>
      <c r="TGY2500" s="187"/>
      <c r="TGZ2500" s="187"/>
      <c r="THA2500" s="204"/>
      <c r="THB2500" s="272"/>
      <c r="THC2500" s="207"/>
      <c r="THD2500" s="238"/>
      <c r="THE2500" s="207"/>
      <c r="THF2500" s="207"/>
      <c r="THG2500" s="187"/>
      <c r="THH2500" s="187"/>
      <c r="THI2500" s="204"/>
      <c r="THJ2500" s="272"/>
      <c r="THK2500" s="207"/>
      <c r="THL2500" s="238"/>
      <c r="THM2500" s="207"/>
      <c r="THN2500" s="207"/>
      <c r="THO2500" s="187"/>
      <c r="THP2500" s="187"/>
      <c r="THQ2500" s="204"/>
      <c r="THR2500" s="272"/>
      <c r="THS2500" s="207"/>
      <c r="THT2500" s="238"/>
      <c r="THU2500" s="207"/>
      <c r="THV2500" s="207"/>
      <c r="THW2500" s="187"/>
      <c r="THX2500" s="187"/>
      <c r="THY2500" s="204"/>
      <c r="THZ2500" s="272"/>
      <c r="TIA2500" s="207"/>
      <c r="TIB2500" s="238"/>
      <c r="TIC2500" s="207"/>
      <c r="TID2500" s="207"/>
      <c r="TIE2500" s="187"/>
      <c r="TIF2500" s="187"/>
      <c r="TIG2500" s="204"/>
      <c r="TIH2500" s="272"/>
      <c r="TII2500" s="207"/>
      <c r="TIJ2500" s="238"/>
      <c r="TIK2500" s="207"/>
      <c r="TIL2500" s="207"/>
      <c r="TIM2500" s="187"/>
      <c r="TIN2500" s="187"/>
      <c r="TIO2500" s="204"/>
      <c r="TIP2500" s="272"/>
      <c r="TIQ2500" s="207"/>
      <c r="TIR2500" s="238"/>
      <c r="TIS2500" s="207"/>
      <c r="TIT2500" s="207"/>
      <c r="TIU2500" s="187"/>
      <c r="TIV2500" s="187"/>
      <c r="TIW2500" s="204"/>
      <c r="TIX2500" s="272"/>
      <c r="TIY2500" s="207"/>
      <c r="TIZ2500" s="238"/>
      <c r="TJA2500" s="207"/>
      <c r="TJB2500" s="207"/>
      <c r="TJC2500" s="187"/>
      <c r="TJD2500" s="187"/>
      <c r="TJE2500" s="204"/>
      <c r="TJF2500" s="272"/>
      <c r="TJG2500" s="207"/>
      <c r="TJH2500" s="238"/>
      <c r="TJI2500" s="207"/>
      <c r="TJJ2500" s="207"/>
      <c r="TJK2500" s="187"/>
      <c r="TJL2500" s="187"/>
      <c r="TJM2500" s="204"/>
      <c r="TJN2500" s="272"/>
      <c r="TJO2500" s="207"/>
      <c r="TJP2500" s="238"/>
      <c r="TJQ2500" s="207"/>
      <c r="TJR2500" s="207"/>
      <c r="TJS2500" s="187"/>
      <c r="TJT2500" s="187"/>
      <c r="TJU2500" s="204"/>
      <c r="TJV2500" s="272"/>
      <c r="TJW2500" s="207"/>
      <c r="TJX2500" s="238"/>
      <c r="TJY2500" s="207"/>
      <c r="TJZ2500" s="207"/>
      <c r="TKA2500" s="187"/>
      <c r="TKB2500" s="187"/>
      <c r="TKC2500" s="204"/>
      <c r="TKD2500" s="272"/>
      <c r="TKE2500" s="207"/>
      <c r="TKF2500" s="238"/>
      <c r="TKG2500" s="207"/>
      <c r="TKH2500" s="207"/>
      <c r="TKI2500" s="187"/>
      <c r="TKJ2500" s="187"/>
      <c r="TKK2500" s="204"/>
      <c r="TKL2500" s="272"/>
      <c r="TKM2500" s="207"/>
      <c r="TKN2500" s="238"/>
      <c r="TKO2500" s="207"/>
      <c r="TKP2500" s="207"/>
      <c r="TKQ2500" s="187"/>
      <c r="TKR2500" s="187"/>
      <c r="TKS2500" s="204"/>
      <c r="TKT2500" s="272"/>
      <c r="TKU2500" s="207"/>
      <c r="TKV2500" s="238"/>
      <c r="TKW2500" s="207"/>
      <c r="TKX2500" s="207"/>
      <c r="TKY2500" s="187"/>
      <c r="TKZ2500" s="187"/>
      <c r="TLA2500" s="204"/>
      <c r="TLB2500" s="272"/>
      <c r="TLC2500" s="207"/>
      <c r="TLD2500" s="238"/>
      <c r="TLE2500" s="207"/>
      <c r="TLF2500" s="207"/>
      <c r="TLG2500" s="187"/>
      <c r="TLH2500" s="187"/>
      <c r="TLI2500" s="204"/>
      <c r="TLJ2500" s="272"/>
      <c r="TLK2500" s="207"/>
      <c r="TLL2500" s="238"/>
      <c r="TLM2500" s="207"/>
      <c r="TLN2500" s="207"/>
      <c r="TLO2500" s="187"/>
      <c r="TLP2500" s="187"/>
      <c r="TLQ2500" s="204"/>
      <c r="TLR2500" s="272"/>
      <c r="TLS2500" s="207"/>
      <c r="TLT2500" s="238"/>
      <c r="TLU2500" s="207"/>
      <c r="TLV2500" s="207"/>
      <c r="TLW2500" s="187"/>
      <c r="TLX2500" s="187"/>
      <c r="TLY2500" s="204"/>
      <c r="TLZ2500" s="272"/>
      <c r="TMA2500" s="207"/>
      <c r="TMB2500" s="238"/>
      <c r="TMC2500" s="207"/>
      <c r="TMD2500" s="207"/>
      <c r="TME2500" s="187"/>
      <c r="TMF2500" s="187"/>
      <c r="TMG2500" s="204"/>
      <c r="TMH2500" s="272"/>
      <c r="TMI2500" s="207"/>
      <c r="TMJ2500" s="238"/>
      <c r="TMK2500" s="207"/>
      <c r="TML2500" s="207"/>
      <c r="TMM2500" s="187"/>
      <c r="TMN2500" s="187"/>
      <c r="TMO2500" s="204"/>
      <c r="TMP2500" s="272"/>
      <c r="TMQ2500" s="207"/>
      <c r="TMR2500" s="238"/>
      <c r="TMS2500" s="207"/>
      <c r="TMT2500" s="207"/>
      <c r="TMU2500" s="187"/>
      <c r="TMV2500" s="187"/>
      <c r="TMW2500" s="204"/>
      <c r="TMX2500" s="272"/>
      <c r="TMY2500" s="207"/>
      <c r="TMZ2500" s="238"/>
      <c r="TNA2500" s="207"/>
      <c r="TNB2500" s="207"/>
      <c r="TNC2500" s="187"/>
      <c r="TND2500" s="187"/>
      <c r="TNE2500" s="204"/>
      <c r="TNF2500" s="272"/>
      <c r="TNG2500" s="207"/>
      <c r="TNH2500" s="238"/>
      <c r="TNI2500" s="207"/>
      <c r="TNJ2500" s="207"/>
      <c r="TNK2500" s="187"/>
      <c r="TNL2500" s="187"/>
      <c r="TNM2500" s="204"/>
      <c r="TNN2500" s="272"/>
      <c r="TNO2500" s="207"/>
      <c r="TNP2500" s="238"/>
      <c r="TNQ2500" s="207"/>
      <c r="TNR2500" s="207"/>
      <c r="TNS2500" s="187"/>
      <c r="TNT2500" s="187"/>
      <c r="TNU2500" s="204"/>
      <c r="TNV2500" s="272"/>
      <c r="TNW2500" s="207"/>
      <c r="TNX2500" s="238"/>
      <c r="TNY2500" s="207"/>
      <c r="TNZ2500" s="207"/>
      <c r="TOA2500" s="187"/>
      <c r="TOB2500" s="187"/>
      <c r="TOC2500" s="204"/>
      <c r="TOD2500" s="272"/>
      <c r="TOE2500" s="207"/>
      <c r="TOF2500" s="238"/>
      <c r="TOG2500" s="207"/>
      <c r="TOH2500" s="207"/>
      <c r="TOI2500" s="187"/>
      <c r="TOJ2500" s="187"/>
      <c r="TOK2500" s="204"/>
      <c r="TOL2500" s="272"/>
      <c r="TOM2500" s="207"/>
      <c r="TON2500" s="238"/>
      <c r="TOO2500" s="207"/>
      <c r="TOP2500" s="207"/>
      <c r="TOQ2500" s="187"/>
      <c r="TOR2500" s="187"/>
      <c r="TOS2500" s="204"/>
      <c r="TOT2500" s="272"/>
      <c r="TOU2500" s="207"/>
      <c r="TOV2500" s="238"/>
      <c r="TOW2500" s="207"/>
      <c r="TOX2500" s="207"/>
      <c r="TOY2500" s="187"/>
      <c r="TOZ2500" s="187"/>
      <c r="TPA2500" s="204"/>
      <c r="TPB2500" s="272"/>
      <c r="TPC2500" s="207"/>
      <c r="TPD2500" s="238"/>
      <c r="TPE2500" s="207"/>
      <c r="TPF2500" s="207"/>
      <c r="TPG2500" s="187"/>
      <c r="TPH2500" s="187"/>
      <c r="TPI2500" s="204"/>
      <c r="TPJ2500" s="272"/>
      <c r="TPK2500" s="207"/>
      <c r="TPL2500" s="238"/>
      <c r="TPM2500" s="207"/>
      <c r="TPN2500" s="207"/>
      <c r="TPO2500" s="187"/>
      <c r="TPP2500" s="187"/>
      <c r="TPQ2500" s="204"/>
      <c r="TPR2500" s="272"/>
      <c r="TPS2500" s="207"/>
      <c r="TPT2500" s="238"/>
      <c r="TPU2500" s="207"/>
      <c r="TPV2500" s="207"/>
      <c r="TPW2500" s="187"/>
      <c r="TPX2500" s="187"/>
      <c r="TPY2500" s="204"/>
      <c r="TPZ2500" s="272"/>
      <c r="TQA2500" s="207"/>
      <c r="TQB2500" s="238"/>
      <c r="TQC2500" s="207"/>
      <c r="TQD2500" s="207"/>
      <c r="TQE2500" s="187"/>
      <c r="TQF2500" s="187"/>
      <c r="TQG2500" s="204"/>
      <c r="TQH2500" s="272"/>
      <c r="TQI2500" s="207"/>
      <c r="TQJ2500" s="238"/>
      <c r="TQK2500" s="207"/>
      <c r="TQL2500" s="207"/>
      <c r="TQM2500" s="187"/>
      <c r="TQN2500" s="187"/>
      <c r="TQO2500" s="204"/>
      <c r="TQP2500" s="272"/>
      <c r="TQQ2500" s="207"/>
      <c r="TQR2500" s="238"/>
      <c r="TQS2500" s="207"/>
      <c r="TQT2500" s="207"/>
      <c r="TQU2500" s="187"/>
      <c r="TQV2500" s="187"/>
      <c r="TQW2500" s="204"/>
      <c r="TQX2500" s="272"/>
      <c r="TQY2500" s="207"/>
      <c r="TQZ2500" s="238"/>
      <c r="TRA2500" s="207"/>
      <c r="TRB2500" s="207"/>
      <c r="TRC2500" s="187"/>
      <c r="TRD2500" s="187"/>
      <c r="TRE2500" s="204"/>
      <c r="TRF2500" s="272"/>
      <c r="TRG2500" s="207"/>
      <c r="TRH2500" s="238"/>
      <c r="TRI2500" s="207"/>
      <c r="TRJ2500" s="207"/>
      <c r="TRK2500" s="187"/>
      <c r="TRL2500" s="187"/>
      <c r="TRM2500" s="204"/>
      <c r="TRN2500" s="272"/>
      <c r="TRO2500" s="207"/>
      <c r="TRP2500" s="238"/>
      <c r="TRQ2500" s="207"/>
      <c r="TRR2500" s="207"/>
      <c r="TRS2500" s="187"/>
      <c r="TRT2500" s="187"/>
      <c r="TRU2500" s="204"/>
      <c r="TRV2500" s="272"/>
      <c r="TRW2500" s="207"/>
      <c r="TRX2500" s="238"/>
      <c r="TRY2500" s="207"/>
      <c r="TRZ2500" s="207"/>
      <c r="TSA2500" s="187"/>
      <c r="TSB2500" s="187"/>
      <c r="TSC2500" s="204"/>
      <c r="TSD2500" s="272"/>
      <c r="TSE2500" s="207"/>
      <c r="TSF2500" s="238"/>
      <c r="TSG2500" s="207"/>
      <c r="TSH2500" s="207"/>
      <c r="TSI2500" s="187"/>
      <c r="TSJ2500" s="187"/>
      <c r="TSK2500" s="204"/>
      <c r="TSL2500" s="272"/>
      <c r="TSM2500" s="207"/>
      <c r="TSN2500" s="238"/>
      <c r="TSO2500" s="207"/>
      <c r="TSP2500" s="207"/>
      <c r="TSQ2500" s="187"/>
      <c r="TSR2500" s="187"/>
      <c r="TSS2500" s="204"/>
      <c r="TST2500" s="272"/>
      <c r="TSU2500" s="207"/>
      <c r="TSV2500" s="238"/>
      <c r="TSW2500" s="207"/>
      <c r="TSX2500" s="207"/>
      <c r="TSY2500" s="187"/>
      <c r="TSZ2500" s="187"/>
      <c r="TTA2500" s="204"/>
      <c r="TTB2500" s="272"/>
      <c r="TTC2500" s="207"/>
      <c r="TTD2500" s="238"/>
      <c r="TTE2500" s="207"/>
      <c r="TTF2500" s="207"/>
      <c r="TTG2500" s="187"/>
      <c r="TTH2500" s="187"/>
      <c r="TTI2500" s="204"/>
      <c r="TTJ2500" s="272"/>
      <c r="TTK2500" s="207"/>
      <c r="TTL2500" s="238"/>
      <c r="TTM2500" s="207"/>
      <c r="TTN2500" s="207"/>
      <c r="TTO2500" s="187"/>
      <c r="TTP2500" s="187"/>
      <c r="TTQ2500" s="204"/>
      <c r="TTR2500" s="272"/>
      <c r="TTS2500" s="207"/>
      <c r="TTT2500" s="238"/>
      <c r="TTU2500" s="207"/>
      <c r="TTV2500" s="207"/>
      <c r="TTW2500" s="187"/>
      <c r="TTX2500" s="187"/>
      <c r="TTY2500" s="204"/>
      <c r="TTZ2500" s="272"/>
      <c r="TUA2500" s="207"/>
      <c r="TUB2500" s="238"/>
      <c r="TUC2500" s="207"/>
      <c r="TUD2500" s="207"/>
      <c r="TUE2500" s="187"/>
      <c r="TUF2500" s="187"/>
      <c r="TUG2500" s="204"/>
      <c r="TUH2500" s="272"/>
      <c r="TUI2500" s="207"/>
      <c r="TUJ2500" s="238"/>
      <c r="TUK2500" s="207"/>
      <c r="TUL2500" s="207"/>
      <c r="TUM2500" s="187"/>
      <c r="TUN2500" s="187"/>
      <c r="TUO2500" s="204"/>
      <c r="TUP2500" s="272"/>
      <c r="TUQ2500" s="207"/>
      <c r="TUR2500" s="238"/>
      <c r="TUS2500" s="207"/>
      <c r="TUT2500" s="207"/>
      <c r="TUU2500" s="187"/>
      <c r="TUV2500" s="187"/>
      <c r="TUW2500" s="204"/>
      <c r="TUX2500" s="272"/>
      <c r="TUY2500" s="207"/>
      <c r="TUZ2500" s="238"/>
      <c r="TVA2500" s="207"/>
      <c r="TVB2500" s="207"/>
      <c r="TVC2500" s="187"/>
      <c r="TVD2500" s="187"/>
      <c r="TVE2500" s="204"/>
      <c r="TVF2500" s="272"/>
      <c r="TVG2500" s="207"/>
      <c r="TVH2500" s="238"/>
      <c r="TVI2500" s="207"/>
      <c r="TVJ2500" s="207"/>
      <c r="TVK2500" s="187"/>
      <c r="TVL2500" s="187"/>
      <c r="TVM2500" s="204"/>
      <c r="TVN2500" s="272"/>
      <c r="TVO2500" s="207"/>
      <c r="TVP2500" s="238"/>
      <c r="TVQ2500" s="207"/>
      <c r="TVR2500" s="207"/>
      <c r="TVS2500" s="187"/>
      <c r="TVT2500" s="187"/>
      <c r="TVU2500" s="204"/>
      <c r="TVV2500" s="272"/>
      <c r="TVW2500" s="207"/>
      <c r="TVX2500" s="238"/>
      <c r="TVY2500" s="207"/>
      <c r="TVZ2500" s="207"/>
      <c r="TWA2500" s="187"/>
      <c r="TWB2500" s="187"/>
      <c r="TWC2500" s="204"/>
      <c r="TWD2500" s="272"/>
      <c r="TWE2500" s="207"/>
      <c r="TWF2500" s="238"/>
      <c r="TWG2500" s="207"/>
      <c r="TWH2500" s="207"/>
      <c r="TWI2500" s="187"/>
      <c r="TWJ2500" s="187"/>
      <c r="TWK2500" s="204"/>
      <c r="TWL2500" s="272"/>
      <c r="TWM2500" s="207"/>
      <c r="TWN2500" s="238"/>
      <c r="TWO2500" s="207"/>
      <c r="TWP2500" s="207"/>
      <c r="TWQ2500" s="187"/>
      <c r="TWR2500" s="187"/>
      <c r="TWS2500" s="204"/>
      <c r="TWT2500" s="272"/>
      <c r="TWU2500" s="207"/>
      <c r="TWV2500" s="238"/>
      <c r="TWW2500" s="207"/>
      <c r="TWX2500" s="207"/>
      <c r="TWY2500" s="187"/>
      <c r="TWZ2500" s="187"/>
      <c r="TXA2500" s="204"/>
      <c r="TXB2500" s="272"/>
      <c r="TXC2500" s="207"/>
      <c r="TXD2500" s="238"/>
      <c r="TXE2500" s="207"/>
      <c r="TXF2500" s="207"/>
      <c r="TXG2500" s="187"/>
      <c r="TXH2500" s="187"/>
      <c r="TXI2500" s="204"/>
      <c r="TXJ2500" s="272"/>
      <c r="TXK2500" s="207"/>
      <c r="TXL2500" s="238"/>
      <c r="TXM2500" s="207"/>
      <c r="TXN2500" s="207"/>
      <c r="TXO2500" s="187"/>
      <c r="TXP2500" s="187"/>
      <c r="TXQ2500" s="204"/>
      <c r="TXR2500" s="272"/>
      <c r="TXS2500" s="207"/>
      <c r="TXT2500" s="238"/>
      <c r="TXU2500" s="207"/>
      <c r="TXV2500" s="207"/>
      <c r="TXW2500" s="187"/>
      <c r="TXX2500" s="187"/>
      <c r="TXY2500" s="204"/>
      <c r="TXZ2500" s="272"/>
      <c r="TYA2500" s="207"/>
      <c r="TYB2500" s="238"/>
      <c r="TYC2500" s="207"/>
      <c r="TYD2500" s="207"/>
      <c r="TYE2500" s="187"/>
      <c r="TYF2500" s="187"/>
      <c r="TYG2500" s="204"/>
      <c r="TYH2500" s="272"/>
      <c r="TYI2500" s="207"/>
      <c r="TYJ2500" s="238"/>
      <c r="TYK2500" s="207"/>
      <c r="TYL2500" s="207"/>
      <c r="TYM2500" s="187"/>
      <c r="TYN2500" s="187"/>
      <c r="TYO2500" s="204"/>
      <c r="TYP2500" s="272"/>
      <c r="TYQ2500" s="207"/>
      <c r="TYR2500" s="238"/>
      <c r="TYS2500" s="207"/>
      <c r="TYT2500" s="207"/>
      <c r="TYU2500" s="187"/>
      <c r="TYV2500" s="187"/>
      <c r="TYW2500" s="204"/>
      <c r="TYX2500" s="272"/>
      <c r="TYY2500" s="207"/>
      <c r="TYZ2500" s="238"/>
      <c r="TZA2500" s="207"/>
      <c r="TZB2500" s="207"/>
      <c r="TZC2500" s="187"/>
      <c r="TZD2500" s="187"/>
      <c r="TZE2500" s="204"/>
      <c r="TZF2500" s="272"/>
      <c r="TZG2500" s="207"/>
      <c r="TZH2500" s="238"/>
      <c r="TZI2500" s="207"/>
      <c r="TZJ2500" s="207"/>
      <c r="TZK2500" s="187"/>
      <c r="TZL2500" s="187"/>
      <c r="TZM2500" s="204"/>
      <c r="TZN2500" s="272"/>
      <c r="TZO2500" s="207"/>
      <c r="TZP2500" s="238"/>
      <c r="TZQ2500" s="207"/>
      <c r="TZR2500" s="207"/>
      <c r="TZS2500" s="187"/>
      <c r="TZT2500" s="187"/>
      <c r="TZU2500" s="204"/>
      <c r="TZV2500" s="272"/>
      <c r="TZW2500" s="207"/>
      <c r="TZX2500" s="238"/>
      <c r="TZY2500" s="207"/>
      <c r="TZZ2500" s="207"/>
      <c r="UAA2500" s="187"/>
      <c r="UAB2500" s="187"/>
      <c r="UAC2500" s="204"/>
      <c r="UAD2500" s="272"/>
      <c r="UAE2500" s="207"/>
      <c r="UAF2500" s="238"/>
      <c r="UAG2500" s="207"/>
      <c r="UAH2500" s="207"/>
      <c r="UAI2500" s="187"/>
      <c r="UAJ2500" s="187"/>
      <c r="UAK2500" s="204"/>
      <c r="UAL2500" s="272"/>
      <c r="UAM2500" s="207"/>
      <c r="UAN2500" s="238"/>
      <c r="UAO2500" s="207"/>
      <c r="UAP2500" s="207"/>
      <c r="UAQ2500" s="187"/>
      <c r="UAR2500" s="187"/>
      <c r="UAS2500" s="204"/>
      <c r="UAT2500" s="272"/>
      <c r="UAU2500" s="207"/>
      <c r="UAV2500" s="238"/>
      <c r="UAW2500" s="207"/>
      <c r="UAX2500" s="207"/>
      <c r="UAY2500" s="187"/>
      <c r="UAZ2500" s="187"/>
      <c r="UBA2500" s="204"/>
      <c r="UBB2500" s="272"/>
      <c r="UBC2500" s="207"/>
      <c r="UBD2500" s="238"/>
      <c r="UBE2500" s="207"/>
      <c r="UBF2500" s="207"/>
      <c r="UBG2500" s="187"/>
      <c r="UBH2500" s="187"/>
      <c r="UBI2500" s="204"/>
      <c r="UBJ2500" s="272"/>
      <c r="UBK2500" s="207"/>
      <c r="UBL2500" s="238"/>
      <c r="UBM2500" s="207"/>
      <c r="UBN2500" s="207"/>
      <c r="UBO2500" s="187"/>
      <c r="UBP2500" s="187"/>
      <c r="UBQ2500" s="204"/>
      <c r="UBR2500" s="272"/>
      <c r="UBS2500" s="207"/>
      <c r="UBT2500" s="238"/>
      <c r="UBU2500" s="207"/>
      <c r="UBV2500" s="207"/>
      <c r="UBW2500" s="187"/>
      <c r="UBX2500" s="187"/>
      <c r="UBY2500" s="204"/>
      <c r="UBZ2500" s="272"/>
      <c r="UCA2500" s="207"/>
      <c r="UCB2500" s="238"/>
      <c r="UCC2500" s="207"/>
      <c r="UCD2500" s="207"/>
      <c r="UCE2500" s="187"/>
      <c r="UCF2500" s="187"/>
      <c r="UCG2500" s="204"/>
      <c r="UCH2500" s="272"/>
      <c r="UCI2500" s="207"/>
      <c r="UCJ2500" s="238"/>
      <c r="UCK2500" s="207"/>
      <c r="UCL2500" s="207"/>
      <c r="UCM2500" s="187"/>
      <c r="UCN2500" s="187"/>
      <c r="UCO2500" s="204"/>
      <c r="UCP2500" s="272"/>
      <c r="UCQ2500" s="207"/>
      <c r="UCR2500" s="238"/>
      <c r="UCS2500" s="207"/>
      <c r="UCT2500" s="207"/>
      <c r="UCU2500" s="187"/>
      <c r="UCV2500" s="187"/>
      <c r="UCW2500" s="204"/>
      <c r="UCX2500" s="272"/>
      <c r="UCY2500" s="207"/>
      <c r="UCZ2500" s="238"/>
      <c r="UDA2500" s="207"/>
      <c r="UDB2500" s="207"/>
      <c r="UDC2500" s="187"/>
      <c r="UDD2500" s="187"/>
      <c r="UDE2500" s="204"/>
      <c r="UDF2500" s="272"/>
      <c r="UDG2500" s="207"/>
      <c r="UDH2500" s="238"/>
      <c r="UDI2500" s="207"/>
      <c r="UDJ2500" s="207"/>
      <c r="UDK2500" s="187"/>
      <c r="UDL2500" s="187"/>
      <c r="UDM2500" s="204"/>
      <c r="UDN2500" s="272"/>
      <c r="UDO2500" s="207"/>
      <c r="UDP2500" s="238"/>
      <c r="UDQ2500" s="207"/>
      <c r="UDR2500" s="207"/>
      <c r="UDS2500" s="187"/>
      <c r="UDT2500" s="187"/>
      <c r="UDU2500" s="204"/>
      <c r="UDV2500" s="272"/>
      <c r="UDW2500" s="207"/>
      <c r="UDX2500" s="238"/>
      <c r="UDY2500" s="207"/>
      <c r="UDZ2500" s="207"/>
      <c r="UEA2500" s="187"/>
      <c r="UEB2500" s="187"/>
      <c r="UEC2500" s="204"/>
      <c r="UED2500" s="272"/>
      <c r="UEE2500" s="207"/>
      <c r="UEF2500" s="238"/>
      <c r="UEG2500" s="207"/>
      <c r="UEH2500" s="207"/>
      <c r="UEI2500" s="187"/>
      <c r="UEJ2500" s="187"/>
      <c r="UEK2500" s="204"/>
      <c r="UEL2500" s="272"/>
      <c r="UEM2500" s="207"/>
      <c r="UEN2500" s="238"/>
      <c r="UEO2500" s="207"/>
      <c r="UEP2500" s="207"/>
      <c r="UEQ2500" s="187"/>
      <c r="UER2500" s="187"/>
      <c r="UES2500" s="204"/>
      <c r="UET2500" s="272"/>
      <c r="UEU2500" s="207"/>
      <c r="UEV2500" s="238"/>
      <c r="UEW2500" s="207"/>
      <c r="UEX2500" s="207"/>
      <c r="UEY2500" s="187"/>
      <c r="UEZ2500" s="187"/>
      <c r="UFA2500" s="204"/>
      <c r="UFB2500" s="272"/>
      <c r="UFC2500" s="207"/>
      <c r="UFD2500" s="238"/>
      <c r="UFE2500" s="207"/>
      <c r="UFF2500" s="207"/>
      <c r="UFG2500" s="187"/>
      <c r="UFH2500" s="187"/>
      <c r="UFI2500" s="204"/>
      <c r="UFJ2500" s="272"/>
      <c r="UFK2500" s="207"/>
      <c r="UFL2500" s="238"/>
      <c r="UFM2500" s="207"/>
      <c r="UFN2500" s="207"/>
      <c r="UFO2500" s="187"/>
      <c r="UFP2500" s="187"/>
      <c r="UFQ2500" s="204"/>
      <c r="UFR2500" s="272"/>
      <c r="UFS2500" s="207"/>
      <c r="UFT2500" s="238"/>
      <c r="UFU2500" s="207"/>
      <c r="UFV2500" s="207"/>
      <c r="UFW2500" s="187"/>
      <c r="UFX2500" s="187"/>
      <c r="UFY2500" s="204"/>
      <c r="UFZ2500" s="272"/>
      <c r="UGA2500" s="207"/>
      <c r="UGB2500" s="238"/>
      <c r="UGC2500" s="207"/>
      <c r="UGD2500" s="207"/>
      <c r="UGE2500" s="187"/>
      <c r="UGF2500" s="187"/>
      <c r="UGG2500" s="204"/>
      <c r="UGH2500" s="272"/>
      <c r="UGI2500" s="207"/>
      <c r="UGJ2500" s="238"/>
      <c r="UGK2500" s="207"/>
      <c r="UGL2500" s="207"/>
      <c r="UGM2500" s="187"/>
      <c r="UGN2500" s="187"/>
      <c r="UGO2500" s="204"/>
      <c r="UGP2500" s="272"/>
      <c r="UGQ2500" s="207"/>
      <c r="UGR2500" s="238"/>
      <c r="UGS2500" s="207"/>
      <c r="UGT2500" s="207"/>
      <c r="UGU2500" s="187"/>
      <c r="UGV2500" s="187"/>
      <c r="UGW2500" s="204"/>
      <c r="UGX2500" s="272"/>
      <c r="UGY2500" s="207"/>
      <c r="UGZ2500" s="238"/>
      <c r="UHA2500" s="207"/>
      <c r="UHB2500" s="207"/>
      <c r="UHC2500" s="187"/>
      <c r="UHD2500" s="187"/>
      <c r="UHE2500" s="204"/>
      <c r="UHF2500" s="272"/>
      <c r="UHG2500" s="207"/>
      <c r="UHH2500" s="238"/>
      <c r="UHI2500" s="207"/>
      <c r="UHJ2500" s="207"/>
      <c r="UHK2500" s="187"/>
      <c r="UHL2500" s="187"/>
      <c r="UHM2500" s="204"/>
      <c r="UHN2500" s="272"/>
      <c r="UHO2500" s="207"/>
      <c r="UHP2500" s="238"/>
      <c r="UHQ2500" s="207"/>
      <c r="UHR2500" s="207"/>
      <c r="UHS2500" s="187"/>
      <c r="UHT2500" s="187"/>
      <c r="UHU2500" s="204"/>
      <c r="UHV2500" s="272"/>
      <c r="UHW2500" s="207"/>
      <c r="UHX2500" s="238"/>
      <c r="UHY2500" s="207"/>
      <c r="UHZ2500" s="207"/>
      <c r="UIA2500" s="187"/>
      <c r="UIB2500" s="187"/>
      <c r="UIC2500" s="204"/>
      <c r="UID2500" s="272"/>
      <c r="UIE2500" s="207"/>
      <c r="UIF2500" s="238"/>
      <c r="UIG2500" s="207"/>
      <c r="UIH2500" s="207"/>
      <c r="UII2500" s="187"/>
      <c r="UIJ2500" s="187"/>
      <c r="UIK2500" s="204"/>
      <c r="UIL2500" s="272"/>
      <c r="UIM2500" s="207"/>
      <c r="UIN2500" s="238"/>
      <c r="UIO2500" s="207"/>
      <c r="UIP2500" s="207"/>
      <c r="UIQ2500" s="187"/>
      <c r="UIR2500" s="187"/>
      <c r="UIS2500" s="204"/>
      <c r="UIT2500" s="272"/>
      <c r="UIU2500" s="207"/>
      <c r="UIV2500" s="238"/>
      <c r="UIW2500" s="207"/>
      <c r="UIX2500" s="207"/>
      <c r="UIY2500" s="187"/>
      <c r="UIZ2500" s="187"/>
      <c r="UJA2500" s="204"/>
      <c r="UJB2500" s="272"/>
      <c r="UJC2500" s="207"/>
      <c r="UJD2500" s="238"/>
      <c r="UJE2500" s="207"/>
      <c r="UJF2500" s="207"/>
      <c r="UJG2500" s="187"/>
      <c r="UJH2500" s="187"/>
      <c r="UJI2500" s="204"/>
      <c r="UJJ2500" s="272"/>
      <c r="UJK2500" s="207"/>
      <c r="UJL2500" s="238"/>
      <c r="UJM2500" s="207"/>
      <c r="UJN2500" s="207"/>
      <c r="UJO2500" s="187"/>
      <c r="UJP2500" s="187"/>
      <c r="UJQ2500" s="204"/>
      <c r="UJR2500" s="272"/>
      <c r="UJS2500" s="207"/>
      <c r="UJT2500" s="238"/>
      <c r="UJU2500" s="207"/>
      <c r="UJV2500" s="207"/>
      <c r="UJW2500" s="187"/>
      <c r="UJX2500" s="187"/>
      <c r="UJY2500" s="204"/>
      <c r="UJZ2500" s="272"/>
      <c r="UKA2500" s="207"/>
      <c r="UKB2500" s="238"/>
      <c r="UKC2500" s="207"/>
      <c r="UKD2500" s="207"/>
      <c r="UKE2500" s="187"/>
      <c r="UKF2500" s="187"/>
      <c r="UKG2500" s="204"/>
      <c r="UKH2500" s="272"/>
      <c r="UKI2500" s="207"/>
      <c r="UKJ2500" s="238"/>
      <c r="UKK2500" s="207"/>
      <c r="UKL2500" s="207"/>
      <c r="UKM2500" s="187"/>
      <c r="UKN2500" s="187"/>
      <c r="UKO2500" s="204"/>
      <c r="UKP2500" s="272"/>
      <c r="UKQ2500" s="207"/>
      <c r="UKR2500" s="238"/>
      <c r="UKS2500" s="207"/>
      <c r="UKT2500" s="207"/>
      <c r="UKU2500" s="187"/>
      <c r="UKV2500" s="187"/>
      <c r="UKW2500" s="204"/>
      <c r="UKX2500" s="272"/>
      <c r="UKY2500" s="207"/>
      <c r="UKZ2500" s="238"/>
      <c r="ULA2500" s="207"/>
      <c r="ULB2500" s="207"/>
      <c r="ULC2500" s="187"/>
      <c r="ULD2500" s="187"/>
      <c r="ULE2500" s="204"/>
      <c r="ULF2500" s="272"/>
      <c r="ULG2500" s="207"/>
      <c r="ULH2500" s="238"/>
      <c r="ULI2500" s="207"/>
      <c r="ULJ2500" s="207"/>
      <c r="ULK2500" s="187"/>
      <c r="ULL2500" s="187"/>
      <c r="ULM2500" s="204"/>
      <c r="ULN2500" s="272"/>
      <c r="ULO2500" s="207"/>
      <c r="ULP2500" s="238"/>
      <c r="ULQ2500" s="207"/>
      <c r="ULR2500" s="207"/>
      <c r="ULS2500" s="187"/>
      <c r="ULT2500" s="187"/>
      <c r="ULU2500" s="204"/>
      <c r="ULV2500" s="272"/>
      <c r="ULW2500" s="207"/>
      <c r="ULX2500" s="238"/>
      <c r="ULY2500" s="207"/>
      <c r="ULZ2500" s="207"/>
      <c r="UMA2500" s="187"/>
      <c r="UMB2500" s="187"/>
      <c r="UMC2500" s="204"/>
      <c r="UMD2500" s="272"/>
      <c r="UME2500" s="207"/>
      <c r="UMF2500" s="238"/>
      <c r="UMG2500" s="207"/>
      <c r="UMH2500" s="207"/>
      <c r="UMI2500" s="187"/>
      <c r="UMJ2500" s="187"/>
      <c r="UMK2500" s="204"/>
      <c r="UML2500" s="272"/>
      <c r="UMM2500" s="207"/>
      <c r="UMN2500" s="238"/>
      <c r="UMO2500" s="207"/>
      <c r="UMP2500" s="207"/>
      <c r="UMQ2500" s="187"/>
      <c r="UMR2500" s="187"/>
      <c r="UMS2500" s="204"/>
      <c r="UMT2500" s="272"/>
      <c r="UMU2500" s="207"/>
      <c r="UMV2500" s="238"/>
      <c r="UMW2500" s="207"/>
      <c r="UMX2500" s="207"/>
      <c r="UMY2500" s="187"/>
      <c r="UMZ2500" s="187"/>
      <c r="UNA2500" s="204"/>
      <c r="UNB2500" s="272"/>
      <c r="UNC2500" s="207"/>
      <c r="UND2500" s="238"/>
      <c r="UNE2500" s="207"/>
      <c r="UNF2500" s="207"/>
      <c r="UNG2500" s="187"/>
      <c r="UNH2500" s="187"/>
      <c r="UNI2500" s="204"/>
      <c r="UNJ2500" s="272"/>
      <c r="UNK2500" s="207"/>
      <c r="UNL2500" s="238"/>
      <c r="UNM2500" s="207"/>
      <c r="UNN2500" s="207"/>
      <c r="UNO2500" s="187"/>
      <c r="UNP2500" s="187"/>
      <c r="UNQ2500" s="204"/>
      <c r="UNR2500" s="272"/>
      <c r="UNS2500" s="207"/>
      <c r="UNT2500" s="238"/>
      <c r="UNU2500" s="207"/>
      <c r="UNV2500" s="207"/>
      <c r="UNW2500" s="187"/>
      <c r="UNX2500" s="187"/>
      <c r="UNY2500" s="204"/>
      <c r="UNZ2500" s="272"/>
      <c r="UOA2500" s="207"/>
      <c r="UOB2500" s="238"/>
      <c r="UOC2500" s="207"/>
      <c r="UOD2500" s="207"/>
      <c r="UOE2500" s="187"/>
      <c r="UOF2500" s="187"/>
      <c r="UOG2500" s="204"/>
      <c r="UOH2500" s="272"/>
      <c r="UOI2500" s="207"/>
      <c r="UOJ2500" s="238"/>
      <c r="UOK2500" s="207"/>
      <c r="UOL2500" s="207"/>
      <c r="UOM2500" s="187"/>
      <c r="UON2500" s="187"/>
      <c r="UOO2500" s="204"/>
      <c r="UOP2500" s="272"/>
      <c r="UOQ2500" s="207"/>
      <c r="UOR2500" s="238"/>
      <c r="UOS2500" s="207"/>
      <c r="UOT2500" s="207"/>
      <c r="UOU2500" s="187"/>
      <c r="UOV2500" s="187"/>
      <c r="UOW2500" s="204"/>
      <c r="UOX2500" s="272"/>
      <c r="UOY2500" s="207"/>
      <c r="UOZ2500" s="238"/>
      <c r="UPA2500" s="207"/>
      <c r="UPB2500" s="207"/>
      <c r="UPC2500" s="187"/>
      <c r="UPD2500" s="187"/>
      <c r="UPE2500" s="204"/>
      <c r="UPF2500" s="272"/>
      <c r="UPG2500" s="207"/>
      <c r="UPH2500" s="238"/>
      <c r="UPI2500" s="207"/>
      <c r="UPJ2500" s="207"/>
      <c r="UPK2500" s="187"/>
      <c r="UPL2500" s="187"/>
      <c r="UPM2500" s="204"/>
      <c r="UPN2500" s="272"/>
      <c r="UPO2500" s="207"/>
      <c r="UPP2500" s="238"/>
      <c r="UPQ2500" s="207"/>
      <c r="UPR2500" s="207"/>
      <c r="UPS2500" s="187"/>
      <c r="UPT2500" s="187"/>
      <c r="UPU2500" s="204"/>
      <c r="UPV2500" s="272"/>
      <c r="UPW2500" s="207"/>
      <c r="UPX2500" s="238"/>
      <c r="UPY2500" s="207"/>
      <c r="UPZ2500" s="207"/>
      <c r="UQA2500" s="187"/>
      <c r="UQB2500" s="187"/>
      <c r="UQC2500" s="204"/>
      <c r="UQD2500" s="272"/>
      <c r="UQE2500" s="207"/>
      <c r="UQF2500" s="238"/>
      <c r="UQG2500" s="207"/>
      <c r="UQH2500" s="207"/>
      <c r="UQI2500" s="187"/>
      <c r="UQJ2500" s="187"/>
      <c r="UQK2500" s="204"/>
      <c r="UQL2500" s="272"/>
      <c r="UQM2500" s="207"/>
      <c r="UQN2500" s="238"/>
      <c r="UQO2500" s="207"/>
      <c r="UQP2500" s="207"/>
      <c r="UQQ2500" s="187"/>
      <c r="UQR2500" s="187"/>
      <c r="UQS2500" s="204"/>
      <c r="UQT2500" s="272"/>
      <c r="UQU2500" s="207"/>
      <c r="UQV2500" s="238"/>
      <c r="UQW2500" s="207"/>
      <c r="UQX2500" s="207"/>
      <c r="UQY2500" s="187"/>
      <c r="UQZ2500" s="187"/>
      <c r="URA2500" s="204"/>
      <c r="URB2500" s="272"/>
      <c r="URC2500" s="207"/>
      <c r="URD2500" s="238"/>
      <c r="URE2500" s="207"/>
      <c r="URF2500" s="207"/>
      <c r="URG2500" s="187"/>
      <c r="URH2500" s="187"/>
      <c r="URI2500" s="204"/>
      <c r="URJ2500" s="272"/>
      <c r="URK2500" s="207"/>
      <c r="URL2500" s="238"/>
      <c r="URM2500" s="207"/>
      <c r="URN2500" s="207"/>
      <c r="URO2500" s="187"/>
      <c r="URP2500" s="187"/>
      <c r="URQ2500" s="204"/>
      <c r="URR2500" s="272"/>
      <c r="URS2500" s="207"/>
      <c r="URT2500" s="238"/>
      <c r="URU2500" s="207"/>
      <c r="URV2500" s="207"/>
      <c r="URW2500" s="187"/>
      <c r="URX2500" s="187"/>
      <c r="URY2500" s="204"/>
      <c r="URZ2500" s="272"/>
      <c r="USA2500" s="207"/>
      <c r="USB2500" s="238"/>
      <c r="USC2500" s="207"/>
      <c r="USD2500" s="207"/>
      <c r="USE2500" s="187"/>
      <c r="USF2500" s="187"/>
      <c r="USG2500" s="204"/>
      <c r="USH2500" s="272"/>
      <c r="USI2500" s="207"/>
      <c r="USJ2500" s="238"/>
      <c r="USK2500" s="207"/>
      <c r="USL2500" s="207"/>
      <c r="USM2500" s="187"/>
      <c r="USN2500" s="187"/>
      <c r="USO2500" s="204"/>
      <c r="USP2500" s="272"/>
      <c r="USQ2500" s="207"/>
      <c r="USR2500" s="238"/>
      <c r="USS2500" s="207"/>
      <c r="UST2500" s="207"/>
      <c r="USU2500" s="187"/>
      <c r="USV2500" s="187"/>
      <c r="USW2500" s="204"/>
      <c r="USX2500" s="272"/>
      <c r="USY2500" s="207"/>
      <c r="USZ2500" s="238"/>
      <c r="UTA2500" s="207"/>
      <c r="UTB2500" s="207"/>
      <c r="UTC2500" s="187"/>
      <c r="UTD2500" s="187"/>
      <c r="UTE2500" s="204"/>
      <c r="UTF2500" s="272"/>
      <c r="UTG2500" s="207"/>
      <c r="UTH2500" s="238"/>
      <c r="UTI2500" s="207"/>
      <c r="UTJ2500" s="207"/>
      <c r="UTK2500" s="187"/>
      <c r="UTL2500" s="187"/>
      <c r="UTM2500" s="204"/>
      <c r="UTN2500" s="272"/>
      <c r="UTO2500" s="207"/>
      <c r="UTP2500" s="238"/>
      <c r="UTQ2500" s="207"/>
      <c r="UTR2500" s="207"/>
      <c r="UTS2500" s="187"/>
      <c r="UTT2500" s="187"/>
      <c r="UTU2500" s="204"/>
      <c r="UTV2500" s="272"/>
      <c r="UTW2500" s="207"/>
      <c r="UTX2500" s="238"/>
      <c r="UTY2500" s="207"/>
      <c r="UTZ2500" s="207"/>
      <c r="UUA2500" s="187"/>
      <c r="UUB2500" s="187"/>
      <c r="UUC2500" s="204"/>
      <c r="UUD2500" s="272"/>
      <c r="UUE2500" s="207"/>
      <c r="UUF2500" s="238"/>
      <c r="UUG2500" s="207"/>
      <c r="UUH2500" s="207"/>
      <c r="UUI2500" s="187"/>
      <c r="UUJ2500" s="187"/>
      <c r="UUK2500" s="204"/>
      <c r="UUL2500" s="272"/>
      <c r="UUM2500" s="207"/>
      <c r="UUN2500" s="238"/>
      <c r="UUO2500" s="207"/>
      <c r="UUP2500" s="207"/>
      <c r="UUQ2500" s="187"/>
      <c r="UUR2500" s="187"/>
      <c r="UUS2500" s="204"/>
      <c r="UUT2500" s="272"/>
      <c r="UUU2500" s="207"/>
      <c r="UUV2500" s="238"/>
      <c r="UUW2500" s="207"/>
      <c r="UUX2500" s="207"/>
      <c r="UUY2500" s="187"/>
      <c r="UUZ2500" s="187"/>
      <c r="UVA2500" s="204"/>
      <c r="UVB2500" s="272"/>
      <c r="UVC2500" s="207"/>
      <c r="UVD2500" s="238"/>
      <c r="UVE2500" s="207"/>
      <c r="UVF2500" s="207"/>
      <c r="UVG2500" s="187"/>
      <c r="UVH2500" s="187"/>
      <c r="UVI2500" s="204"/>
      <c r="UVJ2500" s="272"/>
      <c r="UVK2500" s="207"/>
      <c r="UVL2500" s="238"/>
      <c r="UVM2500" s="207"/>
      <c r="UVN2500" s="207"/>
      <c r="UVO2500" s="187"/>
      <c r="UVP2500" s="187"/>
      <c r="UVQ2500" s="204"/>
      <c r="UVR2500" s="272"/>
      <c r="UVS2500" s="207"/>
      <c r="UVT2500" s="238"/>
      <c r="UVU2500" s="207"/>
      <c r="UVV2500" s="207"/>
      <c r="UVW2500" s="187"/>
      <c r="UVX2500" s="187"/>
      <c r="UVY2500" s="204"/>
      <c r="UVZ2500" s="272"/>
      <c r="UWA2500" s="207"/>
      <c r="UWB2500" s="238"/>
      <c r="UWC2500" s="207"/>
      <c r="UWD2500" s="207"/>
      <c r="UWE2500" s="187"/>
      <c r="UWF2500" s="187"/>
      <c r="UWG2500" s="204"/>
      <c r="UWH2500" s="272"/>
      <c r="UWI2500" s="207"/>
      <c r="UWJ2500" s="238"/>
      <c r="UWK2500" s="207"/>
      <c r="UWL2500" s="207"/>
      <c r="UWM2500" s="187"/>
      <c r="UWN2500" s="187"/>
      <c r="UWO2500" s="204"/>
      <c r="UWP2500" s="272"/>
      <c r="UWQ2500" s="207"/>
      <c r="UWR2500" s="238"/>
      <c r="UWS2500" s="207"/>
      <c r="UWT2500" s="207"/>
      <c r="UWU2500" s="187"/>
      <c r="UWV2500" s="187"/>
      <c r="UWW2500" s="204"/>
      <c r="UWX2500" s="272"/>
      <c r="UWY2500" s="207"/>
      <c r="UWZ2500" s="238"/>
      <c r="UXA2500" s="207"/>
      <c r="UXB2500" s="207"/>
      <c r="UXC2500" s="187"/>
      <c r="UXD2500" s="187"/>
      <c r="UXE2500" s="204"/>
      <c r="UXF2500" s="272"/>
      <c r="UXG2500" s="207"/>
      <c r="UXH2500" s="238"/>
      <c r="UXI2500" s="207"/>
      <c r="UXJ2500" s="207"/>
      <c r="UXK2500" s="187"/>
      <c r="UXL2500" s="187"/>
      <c r="UXM2500" s="204"/>
      <c r="UXN2500" s="272"/>
      <c r="UXO2500" s="207"/>
      <c r="UXP2500" s="238"/>
      <c r="UXQ2500" s="207"/>
      <c r="UXR2500" s="207"/>
      <c r="UXS2500" s="187"/>
      <c r="UXT2500" s="187"/>
      <c r="UXU2500" s="204"/>
      <c r="UXV2500" s="272"/>
      <c r="UXW2500" s="207"/>
      <c r="UXX2500" s="238"/>
      <c r="UXY2500" s="207"/>
      <c r="UXZ2500" s="207"/>
      <c r="UYA2500" s="187"/>
      <c r="UYB2500" s="187"/>
      <c r="UYC2500" s="204"/>
      <c r="UYD2500" s="272"/>
      <c r="UYE2500" s="207"/>
      <c r="UYF2500" s="238"/>
      <c r="UYG2500" s="207"/>
      <c r="UYH2500" s="207"/>
      <c r="UYI2500" s="187"/>
      <c r="UYJ2500" s="187"/>
      <c r="UYK2500" s="204"/>
      <c r="UYL2500" s="272"/>
      <c r="UYM2500" s="207"/>
      <c r="UYN2500" s="238"/>
      <c r="UYO2500" s="207"/>
      <c r="UYP2500" s="207"/>
      <c r="UYQ2500" s="187"/>
      <c r="UYR2500" s="187"/>
      <c r="UYS2500" s="204"/>
      <c r="UYT2500" s="272"/>
      <c r="UYU2500" s="207"/>
      <c r="UYV2500" s="238"/>
      <c r="UYW2500" s="207"/>
      <c r="UYX2500" s="207"/>
      <c r="UYY2500" s="187"/>
      <c r="UYZ2500" s="187"/>
      <c r="UZA2500" s="204"/>
      <c r="UZB2500" s="272"/>
      <c r="UZC2500" s="207"/>
      <c r="UZD2500" s="238"/>
      <c r="UZE2500" s="207"/>
      <c r="UZF2500" s="207"/>
      <c r="UZG2500" s="187"/>
      <c r="UZH2500" s="187"/>
      <c r="UZI2500" s="204"/>
      <c r="UZJ2500" s="272"/>
      <c r="UZK2500" s="207"/>
      <c r="UZL2500" s="238"/>
      <c r="UZM2500" s="207"/>
      <c r="UZN2500" s="207"/>
      <c r="UZO2500" s="187"/>
      <c r="UZP2500" s="187"/>
      <c r="UZQ2500" s="204"/>
      <c r="UZR2500" s="272"/>
      <c r="UZS2500" s="207"/>
      <c r="UZT2500" s="238"/>
      <c r="UZU2500" s="207"/>
      <c r="UZV2500" s="207"/>
      <c r="UZW2500" s="187"/>
      <c r="UZX2500" s="187"/>
      <c r="UZY2500" s="204"/>
      <c r="UZZ2500" s="272"/>
      <c r="VAA2500" s="207"/>
      <c r="VAB2500" s="238"/>
      <c r="VAC2500" s="207"/>
      <c r="VAD2500" s="207"/>
      <c r="VAE2500" s="187"/>
      <c r="VAF2500" s="187"/>
      <c r="VAG2500" s="204"/>
      <c r="VAH2500" s="272"/>
      <c r="VAI2500" s="207"/>
      <c r="VAJ2500" s="238"/>
      <c r="VAK2500" s="207"/>
      <c r="VAL2500" s="207"/>
      <c r="VAM2500" s="187"/>
      <c r="VAN2500" s="187"/>
      <c r="VAO2500" s="204"/>
      <c r="VAP2500" s="272"/>
      <c r="VAQ2500" s="207"/>
      <c r="VAR2500" s="238"/>
      <c r="VAS2500" s="207"/>
      <c r="VAT2500" s="207"/>
      <c r="VAU2500" s="187"/>
      <c r="VAV2500" s="187"/>
      <c r="VAW2500" s="204"/>
      <c r="VAX2500" s="272"/>
      <c r="VAY2500" s="207"/>
      <c r="VAZ2500" s="238"/>
      <c r="VBA2500" s="207"/>
      <c r="VBB2500" s="207"/>
      <c r="VBC2500" s="187"/>
      <c r="VBD2500" s="187"/>
      <c r="VBE2500" s="204"/>
      <c r="VBF2500" s="272"/>
      <c r="VBG2500" s="207"/>
      <c r="VBH2500" s="238"/>
      <c r="VBI2500" s="207"/>
      <c r="VBJ2500" s="207"/>
      <c r="VBK2500" s="187"/>
      <c r="VBL2500" s="187"/>
      <c r="VBM2500" s="204"/>
      <c r="VBN2500" s="272"/>
      <c r="VBO2500" s="207"/>
      <c r="VBP2500" s="238"/>
      <c r="VBQ2500" s="207"/>
      <c r="VBR2500" s="207"/>
      <c r="VBS2500" s="187"/>
      <c r="VBT2500" s="187"/>
      <c r="VBU2500" s="204"/>
      <c r="VBV2500" s="272"/>
      <c r="VBW2500" s="207"/>
      <c r="VBX2500" s="238"/>
      <c r="VBY2500" s="207"/>
      <c r="VBZ2500" s="207"/>
      <c r="VCA2500" s="187"/>
      <c r="VCB2500" s="187"/>
      <c r="VCC2500" s="204"/>
      <c r="VCD2500" s="272"/>
      <c r="VCE2500" s="207"/>
      <c r="VCF2500" s="238"/>
      <c r="VCG2500" s="207"/>
      <c r="VCH2500" s="207"/>
      <c r="VCI2500" s="187"/>
      <c r="VCJ2500" s="187"/>
      <c r="VCK2500" s="204"/>
      <c r="VCL2500" s="272"/>
      <c r="VCM2500" s="207"/>
      <c r="VCN2500" s="238"/>
      <c r="VCO2500" s="207"/>
      <c r="VCP2500" s="207"/>
      <c r="VCQ2500" s="187"/>
      <c r="VCR2500" s="187"/>
      <c r="VCS2500" s="204"/>
      <c r="VCT2500" s="272"/>
      <c r="VCU2500" s="207"/>
      <c r="VCV2500" s="238"/>
      <c r="VCW2500" s="207"/>
      <c r="VCX2500" s="207"/>
      <c r="VCY2500" s="187"/>
      <c r="VCZ2500" s="187"/>
      <c r="VDA2500" s="204"/>
      <c r="VDB2500" s="272"/>
      <c r="VDC2500" s="207"/>
      <c r="VDD2500" s="238"/>
      <c r="VDE2500" s="207"/>
      <c r="VDF2500" s="207"/>
      <c r="VDG2500" s="187"/>
      <c r="VDH2500" s="187"/>
      <c r="VDI2500" s="204"/>
      <c r="VDJ2500" s="272"/>
      <c r="VDK2500" s="207"/>
      <c r="VDL2500" s="238"/>
      <c r="VDM2500" s="207"/>
      <c r="VDN2500" s="207"/>
      <c r="VDO2500" s="187"/>
      <c r="VDP2500" s="187"/>
      <c r="VDQ2500" s="204"/>
      <c r="VDR2500" s="272"/>
      <c r="VDS2500" s="207"/>
      <c r="VDT2500" s="238"/>
      <c r="VDU2500" s="207"/>
      <c r="VDV2500" s="207"/>
      <c r="VDW2500" s="187"/>
      <c r="VDX2500" s="187"/>
      <c r="VDY2500" s="204"/>
      <c r="VDZ2500" s="272"/>
      <c r="VEA2500" s="207"/>
      <c r="VEB2500" s="238"/>
      <c r="VEC2500" s="207"/>
      <c r="VED2500" s="207"/>
      <c r="VEE2500" s="187"/>
      <c r="VEF2500" s="187"/>
      <c r="VEG2500" s="204"/>
      <c r="VEH2500" s="272"/>
      <c r="VEI2500" s="207"/>
      <c r="VEJ2500" s="238"/>
      <c r="VEK2500" s="207"/>
      <c r="VEL2500" s="207"/>
      <c r="VEM2500" s="187"/>
      <c r="VEN2500" s="187"/>
      <c r="VEO2500" s="204"/>
      <c r="VEP2500" s="272"/>
      <c r="VEQ2500" s="207"/>
      <c r="VER2500" s="238"/>
      <c r="VES2500" s="207"/>
      <c r="VET2500" s="207"/>
      <c r="VEU2500" s="187"/>
      <c r="VEV2500" s="187"/>
      <c r="VEW2500" s="204"/>
      <c r="VEX2500" s="272"/>
      <c r="VEY2500" s="207"/>
      <c r="VEZ2500" s="238"/>
      <c r="VFA2500" s="207"/>
      <c r="VFB2500" s="207"/>
      <c r="VFC2500" s="187"/>
      <c r="VFD2500" s="187"/>
      <c r="VFE2500" s="204"/>
      <c r="VFF2500" s="272"/>
      <c r="VFG2500" s="207"/>
      <c r="VFH2500" s="238"/>
      <c r="VFI2500" s="207"/>
      <c r="VFJ2500" s="207"/>
      <c r="VFK2500" s="187"/>
      <c r="VFL2500" s="187"/>
      <c r="VFM2500" s="204"/>
      <c r="VFN2500" s="272"/>
      <c r="VFO2500" s="207"/>
      <c r="VFP2500" s="238"/>
      <c r="VFQ2500" s="207"/>
      <c r="VFR2500" s="207"/>
      <c r="VFS2500" s="187"/>
      <c r="VFT2500" s="187"/>
      <c r="VFU2500" s="204"/>
      <c r="VFV2500" s="272"/>
      <c r="VFW2500" s="207"/>
      <c r="VFX2500" s="238"/>
      <c r="VFY2500" s="207"/>
      <c r="VFZ2500" s="207"/>
      <c r="VGA2500" s="187"/>
      <c r="VGB2500" s="187"/>
      <c r="VGC2500" s="204"/>
      <c r="VGD2500" s="272"/>
      <c r="VGE2500" s="207"/>
      <c r="VGF2500" s="238"/>
      <c r="VGG2500" s="207"/>
      <c r="VGH2500" s="207"/>
      <c r="VGI2500" s="187"/>
      <c r="VGJ2500" s="187"/>
      <c r="VGK2500" s="204"/>
      <c r="VGL2500" s="272"/>
      <c r="VGM2500" s="207"/>
      <c r="VGN2500" s="238"/>
      <c r="VGO2500" s="207"/>
      <c r="VGP2500" s="207"/>
      <c r="VGQ2500" s="187"/>
      <c r="VGR2500" s="187"/>
      <c r="VGS2500" s="204"/>
      <c r="VGT2500" s="272"/>
      <c r="VGU2500" s="207"/>
      <c r="VGV2500" s="238"/>
      <c r="VGW2500" s="207"/>
      <c r="VGX2500" s="207"/>
      <c r="VGY2500" s="187"/>
      <c r="VGZ2500" s="187"/>
      <c r="VHA2500" s="204"/>
      <c r="VHB2500" s="272"/>
      <c r="VHC2500" s="207"/>
      <c r="VHD2500" s="238"/>
      <c r="VHE2500" s="207"/>
      <c r="VHF2500" s="207"/>
      <c r="VHG2500" s="187"/>
      <c r="VHH2500" s="187"/>
      <c r="VHI2500" s="204"/>
      <c r="VHJ2500" s="272"/>
      <c r="VHK2500" s="207"/>
      <c r="VHL2500" s="238"/>
      <c r="VHM2500" s="207"/>
      <c r="VHN2500" s="207"/>
      <c r="VHO2500" s="187"/>
      <c r="VHP2500" s="187"/>
      <c r="VHQ2500" s="204"/>
      <c r="VHR2500" s="272"/>
      <c r="VHS2500" s="207"/>
      <c r="VHT2500" s="238"/>
      <c r="VHU2500" s="207"/>
      <c r="VHV2500" s="207"/>
      <c r="VHW2500" s="187"/>
      <c r="VHX2500" s="187"/>
      <c r="VHY2500" s="204"/>
      <c r="VHZ2500" s="272"/>
      <c r="VIA2500" s="207"/>
      <c r="VIB2500" s="238"/>
      <c r="VIC2500" s="207"/>
      <c r="VID2500" s="207"/>
      <c r="VIE2500" s="187"/>
      <c r="VIF2500" s="187"/>
      <c r="VIG2500" s="204"/>
      <c r="VIH2500" s="272"/>
      <c r="VII2500" s="207"/>
      <c r="VIJ2500" s="238"/>
      <c r="VIK2500" s="207"/>
      <c r="VIL2500" s="207"/>
      <c r="VIM2500" s="187"/>
      <c r="VIN2500" s="187"/>
      <c r="VIO2500" s="204"/>
      <c r="VIP2500" s="272"/>
      <c r="VIQ2500" s="207"/>
      <c r="VIR2500" s="238"/>
      <c r="VIS2500" s="207"/>
      <c r="VIT2500" s="207"/>
      <c r="VIU2500" s="187"/>
      <c r="VIV2500" s="187"/>
      <c r="VIW2500" s="204"/>
      <c r="VIX2500" s="272"/>
      <c r="VIY2500" s="207"/>
      <c r="VIZ2500" s="238"/>
      <c r="VJA2500" s="207"/>
      <c r="VJB2500" s="207"/>
      <c r="VJC2500" s="187"/>
      <c r="VJD2500" s="187"/>
      <c r="VJE2500" s="204"/>
      <c r="VJF2500" s="272"/>
      <c r="VJG2500" s="207"/>
      <c r="VJH2500" s="238"/>
      <c r="VJI2500" s="207"/>
      <c r="VJJ2500" s="207"/>
      <c r="VJK2500" s="187"/>
      <c r="VJL2500" s="187"/>
      <c r="VJM2500" s="204"/>
      <c r="VJN2500" s="272"/>
      <c r="VJO2500" s="207"/>
      <c r="VJP2500" s="238"/>
      <c r="VJQ2500" s="207"/>
      <c r="VJR2500" s="207"/>
      <c r="VJS2500" s="187"/>
      <c r="VJT2500" s="187"/>
      <c r="VJU2500" s="204"/>
      <c r="VJV2500" s="272"/>
      <c r="VJW2500" s="207"/>
      <c r="VJX2500" s="238"/>
      <c r="VJY2500" s="207"/>
      <c r="VJZ2500" s="207"/>
      <c r="VKA2500" s="187"/>
      <c r="VKB2500" s="187"/>
      <c r="VKC2500" s="204"/>
      <c r="VKD2500" s="272"/>
      <c r="VKE2500" s="207"/>
      <c r="VKF2500" s="238"/>
      <c r="VKG2500" s="207"/>
      <c r="VKH2500" s="207"/>
      <c r="VKI2500" s="187"/>
      <c r="VKJ2500" s="187"/>
      <c r="VKK2500" s="204"/>
      <c r="VKL2500" s="272"/>
      <c r="VKM2500" s="207"/>
      <c r="VKN2500" s="238"/>
      <c r="VKO2500" s="207"/>
      <c r="VKP2500" s="207"/>
      <c r="VKQ2500" s="187"/>
      <c r="VKR2500" s="187"/>
      <c r="VKS2500" s="204"/>
      <c r="VKT2500" s="272"/>
      <c r="VKU2500" s="207"/>
      <c r="VKV2500" s="238"/>
      <c r="VKW2500" s="207"/>
      <c r="VKX2500" s="207"/>
      <c r="VKY2500" s="187"/>
      <c r="VKZ2500" s="187"/>
      <c r="VLA2500" s="204"/>
      <c r="VLB2500" s="272"/>
      <c r="VLC2500" s="207"/>
      <c r="VLD2500" s="238"/>
      <c r="VLE2500" s="207"/>
      <c r="VLF2500" s="207"/>
      <c r="VLG2500" s="187"/>
      <c r="VLH2500" s="187"/>
      <c r="VLI2500" s="204"/>
      <c r="VLJ2500" s="272"/>
      <c r="VLK2500" s="207"/>
      <c r="VLL2500" s="238"/>
      <c r="VLM2500" s="207"/>
      <c r="VLN2500" s="207"/>
      <c r="VLO2500" s="187"/>
      <c r="VLP2500" s="187"/>
      <c r="VLQ2500" s="204"/>
      <c r="VLR2500" s="272"/>
      <c r="VLS2500" s="207"/>
      <c r="VLT2500" s="238"/>
      <c r="VLU2500" s="207"/>
      <c r="VLV2500" s="207"/>
      <c r="VLW2500" s="187"/>
      <c r="VLX2500" s="187"/>
      <c r="VLY2500" s="204"/>
      <c r="VLZ2500" s="272"/>
      <c r="VMA2500" s="207"/>
      <c r="VMB2500" s="238"/>
      <c r="VMC2500" s="207"/>
      <c r="VMD2500" s="207"/>
      <c r="VME2500" s="187"/>
      <c r="VMF2500" s="187"/>
      <c r="VMG2500" s="204"/>
      <c r="VMH2500" s="272"/>
      <c r="VMI2500" s="207"/>
      <c r="VMJ2500" s="238"/>
      <c r="VMK2500" s="207"/>
      <c r="VML2500" s="207"/>
      <c r="VMM2500" s="187"/>
      <c r="VMN2500" s="187"/>
      <c r="VMO2500" s="204"/>
      <c r="VMP2500" s="272"/>
      <c r="VMQ2500" s="207"/>
      <c r="VMR2500" s="238"/>
      <c r="VMS2500" s="207"/>
      <c r="VMT2500" s="207"/>
      <c r="VMU2500" s="187"/>
      <c r="VMV2500" s="187"/>
      <c r="VMW2500" s="204"/>
      <c r="VMX2500" s="272"/>
      <c r="VMY2500" s="207"/>
      <c r="VMZ2500" s="238"/>
      <c r="VNA2500" s="207"/>
      <c r="VNB2500" s="207"/>
      <c r="VNC2500" s="187"/>
      <c r="VND2500" s="187"/>
      <c r="VNE2500" s="204"/>
      <c r="VNF2500" s="272"/>
      <c r="VNG2500" s="207"/>
      <c r="VNH2500" s="238"/>
      <c r="VNI2500" s="207"/>
      <c r="VNJ2500" s="207"/>
      <c r="VNK2500" s="187"/>
      <c r="VNL2500" s="187"/>
      <c r="VNM2500" s="204"/>
      <c r="VNN2500" s="272"/>
      <c r="VNO2500" s="207"/>
      <c r="VNP2500" s="238"/>
      <c r="VNQ2500" s="207"/>
      <c r="VNR2500" s="207"/>
      <c r="VNS2500" s="187"/>
      <c r="VNT2500" s="187"/>
      <c r="VNU2500" s="204"/>
      <c r="VNV2500" s="272"/>
      <c r="VNW2500" s="207"/>
      <c r="VNX2500" s="238"/>
      <c r="VNY2500" s="207"/>
      <c r="VNZ2500" s="207"/>
      <c r="VOA2500" s="187"/>
      <c r="VOB2500" s="187"/>
      <c r="VOC2500" s="204"/>
      <c r="VOD2500" s="272"/>
      <c r="VOE2500" s="207"/>
      <c r="VOF2500" s="238"/>
      <c r="VOG2500" s="207"/>
      <c r="VOH2500" s="207"/>
      <c r="VOI2500" s="187"/>
      <c r="VOJ2500" s="187"/>
      <c r="VOK2500" s="204"/>
      <c r="VOL2500" s="272"/>
      <c r="VOM2500" s="207"/>
      <c r="VON2500" s="238"/>
      <c r="VOO2500" s="207"/>
      <c r="VOP2500" s="207"/>
      <c r="VOQ2500" s="187"/>
      <c r="VOR2500" s="187"/>
      <c r="VOS2500" s="204"/>
      <c r="VOT2500" s="272"/>
      <c r="VOU2500" s="207"/>
      <c r="VOV2500" s="238"/>
      <c r="VOW2500" s="207"/>
      <c r="VOX2500" s="207"/>
      <c r="VOY2500" s="187"/>
      <c r="VOZ2500" s="187"/>
      <c r="VPA2500" s="204"/>
      <c r="VPB2500" s="272"/>
      <c r="VPC2500" s="207"/>
      <c r="VPD2500" s="238"/>
      <c r="VPE2500" s="207"/>
      <c r="VPF2500" s="207"/>
      <c r="VPG2500" s="187"/>
      <c r="VPH2500" s="187"/>
      <c r="VPI2500" s="204"/>
      <c r="VPJ2500" s="272"/>
      <c r="VPK2500" s="207"/>
      <c r="VPL2500" s="238"/>
      <c r="VPM2500" s="207"/>
      <c r="VPN2500" s="207"/>
      <c r="VPO2500" s="187"/>
      <c r="VPP2500" s="187"/>
      <c r="VPQ2500" s="204"/>
      <c r="VPR2500" s="272"/>
      <c r="VPS2500" s="207"/>
      <c r="VPT2500" s="238"/>
      <c r="VPU2500" s="207"/>
      <c r="VPV2500" s="207"/>
      <c r="VPW2500" s="187"/>
      <c r="VPX2500" s="187"/>
      <c r="VPY2500" s="204"/>
      <c r="VPZ2500" s="272"/>
      <c r="VQA2500" s="207"/>
      <c r="VQB2500" s="238"/>
      <c r="VQC2500" s="207"/>
      <c r="VQD2500" s="207"/>
      <c r="VQE2500" s="187"/>
      <c r="VQF2500" s="187"/>
      <c r="VQG2500" s="204"/>
      <c r="VQH2500" s="272"/>
      <c r="VQI2500" s="207"/>
      <c r="VQJ2500" s="238"/>
      <c r="VQK2500" s="207"/>
      <c r="VQL2500" s="207"/>
      <c r="VQM2500" s="187"/>
      <c r="VQN2500" s="187"/>
      <c r="VQO2500" s="204"/>
      <c r="VQP2500" s="272"/>
      <c r="VQQ2500" s="207"/>
      <c r="VQR2500" s="238"/>
      <c r="VQS2500" s="207"/>
      <c r="VQT2500" s="207"/>
      <c r="VQU2500" s="187"/>
      <c r="VQV2500" s="187"/>
      <c r="VQW2500" s="204"/>
      <c r="VQX2500" s="272"/>
      <c r="VQY2500" s="207"/>
      <c r="VQZ2500" s="238"/>
      <c r="VRA2500" s="207"/>
      <c r="VRB2500" s="207"/>
      <c r="VRC2500" s="187"/>
      <c r="VRD2500" s="187"/>
      <c r="VRE2500" s="204"/>
      <c r="VRF2500" s="272"/>
      <c r="VRG2500" s="207"/>
      <c r="VRH2500" s="238"/>
      <c r="VRI2500" s="207"/>
      <c r="VRJ2500" s="207"/>
      <c r="VRK2500" s="187"/>
      <c r="VRL2500" s="187"/>
      <c r="VRM2500" s="204"/>
      <c r="VRN2500" s="272"/>
      <c r="VRO2500" s="207"/>
      <c r="VRP2500" s="238"/>
      <c r="VRQ2500" s="207"/>
      <c r="VRR2500" s="207"/>
      <c r="VRS2500" s="187"/>
      <c r="VRT2500" s="187"/>
      <c r="VRU2500" s="204"/>
      <c r="VRV2500" s="272"/>
      <c r="VRW2500" s="207"/>
      <c r="VRX2500" s="238"/>
      <c r="VRY2500" s="207"/>
      <c r="VRZ2500" s="207"/>
      <c r="VSA2500" s="187"/>
      <c r="VSB2500" s="187"/>
      <c r="VSC2500" s="204"/>
      <c r="VSD2500" s="272"/>
      <c r="VSE2500" s="207"/>
      <c r="VSF2500" s="238"/>
      <c r="VSG2500" s="207"/>
      <c r="VSH2500" s="207"/>
      <c r="VSI2500" s="187"/>
      <c r="VSJ2500" s="187"/>
      <c r="VSK2500" s="204"/>
      <c r="VSL2500" s="272"/>
      <c r="VSM2500" s="207"/>
      <c r="VSN2500" s="238"/>
      <c r="VSO2500" s="207"/>
      <c r="VSP2500" s="207"/>
      <c r="VSQ2500" s="187"/>
      <c r="VSR2500" s="187"/>
      <c r="VSS2500" s="204"/>
      <c r="VST2500" s="272"/>
      <c r="VSU2500" s="207"/>
      <c r="VSV2500" s="238"/>
      <c r="VSW2500" s="207"/>
      <c r="VSX2500" s="207"/>
      <c r="VSY2500" s="187"/>
      <c r="VSZ2500" s="187"/>
      <c r="VTA2500" s="204"/>
      <c r="VTB2500" s="272"/>
      <c r="VTC2500" s="207"/>
      <c r="VTD2500" s="238"/>
      <c r="VTE2500" s="207"/>
      <c r="VTF2500" s="207"/>
      <c r="VTG2500" s="187"/>
      <c r="VTH2500" s="187"/>
      <c r="VTI2500" s="204"/>
      <c r="VTJ2500" s="272"/>
      <c r="VTK2500" s="207"/>
      <c r="VTL2500" s="238"/>
      <c r="VTM2500" s="207"/>
      <c r="VTN2500" s="207"/>
      <c r="VTO2500" s="187"/>
      <c r="VTP2500" s="187"/>
      <c r="VTQ2500" s="204"/>
      <c r="VTR2500" s="272"/>
      <c r="VTS2500" s="207"/>
      <c r="VTT2500" s="238"/>
      <c r="VTU2500" s="207"/>
      <c r="VTV2500" s="207"/>
      <c r="VTW2500" s="187"/>
      <c r="VTX2500" s="187"/>
      <c r="VTY2500" s="204"/>
      <c r="VTZ2500" s="272"/>
      <c r="VUA2500" s="207"/>
      <c r="VUB2500" s="238"/>
      <c r="VUC2500" s="207"/>
      <c r="VUD2500" s="207"/>
      <c r="VUE2500" s="187"/>
      <c r="VUF2500" s="187"/>
      <c r="VUG2500" s="204"/>
      <c r="VUH2500" s="272"/>
      <c r="VUI2500" s="207"/>
      <c r="VUJ2500" s="238"/>
      <c r="VUK2500" s="207"/>
      <c r="VUL2500" s="207"/>
      <c r="VUM2500" s="187"/>
      <c r="VUN2500" s="187"/>
      <c r="VUO2500" s="204"/>
      <c r="VUP2500" s="272"/>
      <c r="VUQ2500" s="207"/>
      <c r="VUR2500" s="238"/>
      <c r="VUS2500" s="207"/>
      <c r="VUT2500" s="207"/>
      <c r="VUU2500" s="187"/>
      <c r="VUV2500" s="187"/>
      <c r="VUW2500" s="204"/>
      <c r="VUX2500" s="272"/>
      <c r="VUY2500" s="207"/>
      <c r="VUZ2500" s="238"/>
      <c r="VVA2500" s="207"/>
      <c r="VVB2500" s="207"/>
      <c r="VVC2500" s="187"/>
      <c r="VVD2500" s="187"/>
      <c r="VVE2500" s="204"/>
      <c r="VVF2500" s="272"/>
      <c r="VVG2500" s="207"/>
      <c r="VVH2500" s="238"/>
      <c r="VVI2500" s="207"/>
      <c r="VVJ2500" s="207"/>
      <c r="VVK2500" s="187"/>
      <c r="VVL2500" s="187"/>
      <c r="VVM2500" s="204"/>
      <c r="VVN2500" s="272"/>
      <c r="VVO2500" s="207"/>
      <c r="VVP2500" s="238"/>
      <c r="VVQ2500" s="207"/>
      <c r="VVR2500" s="207"/>
      <c r="VVS2500" s="187"/>
      <c r="VVT2500" s="187"/>
      <c r="VVU2500" s="204"/>
      <c r="VVV2500" s="272"/>
      <c r="VVW2500" s="207"/>
      <c r="VVX2500" s="238"/>
      <c r="VVY2500" s="207"/>
      <c r="VVZ2500" s="207"/>
      <c r="VWA2500" s="187"/>
      <c r="VWB2500" s="187"/>
      <c r="VWC2500" s="204"/>
      <c r="VWD2500" s="272"/>
      <c r="VWE2500" s="207"/>
      <c r="VWF2500" s="238"/>
      <c r="VWG2500" s="207"/>
      <c r="VWH2500" s="207"/>
      <c r="VWI2500" s="187"/>
      <c r="VWJ2500" s="187"/>
      <c r="VWK2500" s="204"/>
      <c r="VWL2500" s="272"/>
      <c r="VWM2500" s="207"/>
      <c r="VWN2500" s="238"/>
      <c r="VWO2500" s="207"/>
      <c r="VWP2500" s="207"/>
      <c r="VWQ2500" s="187"/>
      <c r="VWR2500" s="187"/>
      <c r="VWS2500" s="204"/>
      <c r="VWT2500" s="272"/>
      <c r="VWU2500" s="207"/>
      <c r="VWV2500" s="238"/>
      <c r="VWW2500" s="207"/>
      <c r="VWX2500" s="207"/>
      <c r="VWY2500" s="187"/>
      <c r="VWZ2500" s="187"/>
      <c r="VXA2500" s="204"/>
      <c r="VXB2500" s="272"/>
      <c r="VXC2500" s="207"/>
      <c r="VXD2500" s="238"/>
      <c r="VXE2500" s="207"/>
      <c r="VXF2500" s="207"/>
      <c r="VXG2500" s="187"/>
      <c r="VXH2500" s="187"/>
      <c r="VXI2500" s="204"/>
      <c r="VXJ2500" s="272"/>
      <c r="VXK2500" s="207"/>
      <c r="VXL2500" s="238"/>
      <c r="VXM2500" s="207"/>
      <c r="VXN2500" s="207"/>
      <c r="VXO2500" s="187"/>
      <c r="VXP2500" s="187"/>
      <c r="VXQ2500" s="204"/>
      <c r="VXR2500" s="272"/>
      <c r="VXS2500" s="207"/>
      <c r="VXT2500" s="238"/>
      <c r="VXU2500" s="207"/>
      <c r="VXV2500" s="207"/>
      <c r="VXW2500" s="187"/>
      <c r="VXX2500" s="187"/>
      <c r="VXY2500" s="204"/>
      <c r="VXZ2500" s="272"/>
      <c r="VYA2500" s="207"/>
      <c r="VYB2500" s="238"/>
      <c r="VYC2500" s="207"/>
      <c r="VYD2500" s="207"/>
      <c r="VYE2500" s="187"/>
      <c r="VYF2500" s="187"/>
      <c r="VYG2500" s="204"/>
      <c r="VYH2500" s="272"/>
      <c r="VYI2500" s="207"/>
      <c r="VYJ2500" s="238"/>
      <c r="VYK2500" s="207"/>
      <c r="VYL2500" s="207"/>
      <c r="VYM2500" s="187"/>
      <c r="VYN2500" s="187"/>
      <c r="VYO2500" s="204"/>
      <c r="VYP2500" s="272"/>
      <c r="VYQ2500" s="207"/>
      <c r="VYR2500" s="238"/>
      <c r="VYS2500" s="207"/>
      <c r="VYT2500" s="207"/>
      <c r="VYU2500" s="187"/>
      <c r="VYV2500" s="187"/>
      <c r="VYW2500" s="204"/>
      <c r="VYX2500" s="272"/>
      <c r="VYY2500" s="207"/>
      <c r="VYZ2500" s="238"/>
      <c r="VZA2500" s="207"/>
      <c r="VZB2500" s="207"/>
      <c r="VZC2500" s="187"/>
      <c r="VZD2500" s="187"/>
      <c r="VZE2500" s="204"/>
      <c r="VZF2500" s="272"/>
      <c r="VZG2500" s="207"/>
      <c r="VZH2500" s="238"/>
      <c r="VZI2500" s="207"/>
      <c r="VZJ2500" s="207"/>
      <c r="VZK2500" s="187"/>
      <c r="VZL2500" s="187"/>
      <c r="VZM2500" s="204"/>
      <c r="VZN2500" s="272"/>
      <c r="VZO2500" s="207"/>
      <c r="VZP2500" s="238"/>
      <c r="VZQ2500" s="207"/>
      <c r="VZR2500" s="207"/>
      <c r="VZS2500" s="187"/>
      <c r="VZT2500" s="187"/>
      <c r="VZU2500" s="204"/>
      <c r="VZV2500" s="272"/>
      <c r="VZW2500" s="207"/>
      <c r="VZX2500" s="238"/>
      <c r="VZY2500" s="207"/>
      <c r="VZZ2500" s="207"/>
      <c r="WAA2500" s="187"/>
      <c r="WAB2500" s="187"/>
      <c r="WAC2500" s="204"/>
      <c r="WAD2500" s="272"/>
      <c r="WAE2500" s="207"/>
      <c r="WAF2500" s="238"/>
      <c r="WAG2500" s="207"/>
      <c r="WAH2500" s="207"/>
      <c r="WAI2500" s="187"/>
      <c r="WAJ2500" s="187"/>
      <c r="WAK2500" s="204"/>
      <c r="WAL2500" s="272"/>
      <c r="WAM2500" s="207"/>
      <c r="WAN2500" s="238"/>
      <c r="WAO2500" s="207"/>
      <c r="WAP2500" s="207"/>
      <c r="WAQ2500" s="187"/>
      <c r="WAR2500" s="187"/>
      <c r="WAS2500" s="204"/>
      <c r="WAT2500" s="272"/>
      <c r="WAU2500" s="207"/>
      <c r="WAV2500" s="238"/>
      <c r="WAW2500" s="207"/>
      <c r="WAX2500" s="207"/>
      <c r="WAY2500" s="187"/>
      <c r="WAZ2500" s="187"/>
      <c r="WBA2500" s="204"/>
      <c r="WBB2500" s="272"/>
      <c r="WBC2500" s="207"/>
      <c r="WBD2500" s="238"/>
      <c r="WBE2500" s="207"/>
      <c r="WBF2500" s="207"/>
      <c r="WBG2500" s="187"/>
      <c r="WBH2500" s="187"/>
      <c r="WBI2500" s="204"/>
      <c r="WBJ2500" s="272"/>
      <c r="WBK2500" s="207"/>
      <c r="WBL2500" s="238"/>
      <c r="WBM2500" s="207"/>
      <c r="WBN2500" s="207"/>
      <c r="WBO2500" s="187"/>
      <c r="WBP2500" s="187"/>
      <c r="WBQ2500" s="204"/>
      <c r="WBR2500" s="272"/>
      <c r="WBS2500" s="207"/>
      <c r="WBT2500" s="238"/>
      <c r="WBU2500" s="207"/>
      <c r="WBV2500" s="207"/>
      <c r="WBW2500" s="187"/>
      <c r="WBX2500" s="187"/>
      <c r="WBY2500" s="204"/>
      <c r="WBZ2500" s="272"/>
      <c r="WCA2500" s="207"/>
      <c r="WCB2500" s="238"/>
      <c r="WCC2500" s="207"/>
      <c r="WCD2500" s="207"/>
      <c r="WCE2500" s="187"/>
      <c r="WCF2500" s="187"/>
      <c r="WCG2500" s="204"/>
      <c r="WCH2500" s="272"/>
      <c r="WCI2500" s="207"/>
      <c r="WCJ2500" s="238"/>
      <c r="WCK2500" s="207"/>
      <c r="WCL2500" s="207"/>
      <c r="WCM2500" s="187"/>
      <c r="WCN2500" s="187"/>
      <c r="WCO2500" s="204"/>
      <c r="WCP2500" s="272"/>
      <c r="WCQ2500" s="207"/>
      <c r="WCR2500" s="238"/>
      <c r="WCS2500" s="207"/>
      <c r="WCT2500" s="207"/>
      <c r="WCU2500" s="187"/>
      <c r="WCV2500" s="187"/>
      <c r="WCW2500" s="204"/>
      <c r="WCX2500" s="272"/>
      <c r="WCY2500" s="207"/>
      <c r="WCZ2500" s="238"/>
      <c r="WDA2500" s="207"/>
      <c r="WDB2500" s="207"/>
      <c r="WDC2500" s="187"/>
      <c r="WDD2500" s="187"/>
      <c r="WDE2500" s="204"/>
      <c r="WDF2500" s="272"/>
      <c r="WDG2500" s="207"/>
      <c r="WDH2500" s="238"/>
      <c r="WDI2500" s="207"/>
      <c r="WDJ2500" s="207"/>
      <c r="WDK2500" s="187"/>
      <c r="WDL2500" s="187"/>
      <c r="WDM2500" s="204"/>
      <c r="WDN2500" s="272"/>
      <c r="WDO2500" s="207"/>
      <c r="WDP2500" s="238"/>
      <c r="WDQ2500" s="207"/>
      <c r="WDR2500" s="207"/>
      <c r="WDS2500" s="187"/>
      <c r="WDT2500" s="187"/>
      <c r="WDU2500" s="204"/>
      <c r="WDV2500" s="272"/>
      <c r="WDW2500" s="207"/>
      <c r="WDX2500" s="238"/>
      <c r="WDY2500" s="207"/>
      <c r="WDZ2500" s="207"/>
      <c r="WEA2500" s="187"/>
      <c r="WEB2500" s="187"/>
      <c r="WEC2500" s="204"/>
      <c r="WED2500" s="272"/>
      <c r="WEE2500" s="207"/>
      <c r="WEF2500" s="238"/>
      <c r="WEG2500" s="207"/>
      <c r="WEH2500" s="207"/>
      <c r="WEI2500" s="187"/>
      <c r="WEJ2500" s="187"/>
      <c r="WEK2500" s="204"/>
      <c r="WEL2500" s="272"/>
      <c r="WEM2500" s="207"/>
      <c r="WEN2500" s="238"/>
      <c r="WEO2500" s="207"/>
      <c r="WEP2500" s="207"/>
      <c r="WEQ2500" s="187"/>
      <c r="WER2500" s="187"/>
      <c r="WES2500" s="204"/>
      <c r="WET2500" s="272"/>
      <c r="WEU2500" s="207"/>
      <c r="WEV2500" s="238"/>
      <c r="WEW2500" s="207"/>
      <c r="WEX2500" s="207"/>
      <c r="WEY2500" s="187"/>
      <c r="WEZ2500" s="187"/>
      <c r="WFA2500" s="204"/>
      <c r="WFB2500" s="272"/>
      <c r="WFC2500" s="207"/>
      <c r="WFD2500" s="238"/>
      <c r="WFE2500" s="207"/>
      <c r="WFF2500" s="207"/>
      <c r="WFG2500" s="187"/>
      <c r="WFH2500" s="187"/>
      <c r="WFI2500" s="204"/>
      <c r="WFJ2500" s="272"/>
      <c r="WFK2500" s="207"/>
      <c r="WFL2500" s="238"/>
      <c r="WFM2500" s="207"/>
      <c r="WFN2500" s="207"/>
      <c r="WFO2500" s="187"/>
      <c r="WFP2500" s="187"/>
      <c r="WFQ2500" s="204"/>
      <c r="WFR2500" s="272"/>
      <c r="WFS2500" s="207"/>
      <c r="WFT2500" s="238"/>
      <c r="WFU2500" s="207"/>
      <c r="WFV2500" s="207"/>
      <c r="WFW2500" s="187"/>
      <c r="WFX2500" s="187"/>
      <c r="WFY2500" s="204"/>
      <c r="WFZ2500" s="272"/>
      <c r="WGA2500" s="207"/>
      <c r="WGB2500" s="238"/>
      <c r="WGC2500" s="207"/>
      <c r="WGD2500" s="207"/>
      <c r="WGE2500" s="187"/>
      <c r="WGF2500" s="187"/>
      <c r="WGG2500" s="204"/>
      <c r="WGH2500" s="272"/>
      <c r="WGI2500" s="207"/>
      <c r="WGJ2500" s="238"/>
      <c r="WGK2500" s="207"/>
      <c r="WGL2500" s="207"/>
      <c r="WGM2500" s="187"/>
      <c r="WGN2500" s="187"/>
      <c r="WGO2500" s="204"/>
      <c r="WGP2500" s="272"/>
      <c r="WGQ2500" s="207"/>
      <c r="WGR2500" s="238"/>
      <c r="WGS2500" s="207"/>
      <c r="WGT2500" s="207"/>
      <c r="WGU2500" s="187"/>
      <c r="WGV2500" s="187"/>
      <c r="WGW2500" s="204"/>
      <c r="WGX2500" s="272"/>
      <c r="WGY2500" s="207"/>
      <c r="WGZ2500" s="238"/>
      <c r="WHA2500" s="207"/>
      <c r="WHB2500" s="207"/>
      <c r="WHC2500" s="187"/>
      <c r="WHD2500" s="187"/>
      <c r="WHE2500" s="204"/>
      <c r="WHF2500" s="272"/>
      <c r="WHG2500" s="207"/>
      <c r="WHH2500" s="238"/>
      <c r="WHI2500" s="207"/>
      <c r="WHJ2500" s="207"/>
      <c r="WHK2500" s="187"/>
      <c r="WHL2500" s="187"/>
      <c r="WHM2500" s="204"/>
      <c r="WHN2500" s="272"/>
      <c r="WHO2500" s="207"/>
      <c r="WHP2500" s="238"/>
      <c r="WHQ2500" s="207"/>
      <c r="WHR2500" s="207"/>
      <c r="WHS2500" s="187"/>
      <c r="WHT2500" s="187"/>
      <c r="WHU2500" s="204"/>
      <c r="WHV2500" s="272"/>
      <c r="WHW2500" s="207"/>
      <c r="WHX2500" s="238"/>
      <c r="WHY2500" s="207"/>
      <c r="WHZ2500" s="207"/>
      <c r="WIA2500" s="187"/>
      <c r="WIB2500" s="187"/>
      <c r="WIC2500" s="204"/>
      <c r="WID2500" s="272"/>
      <c r="WIE2500" s="207"/>
      <c r="WIF2500" s="238"/>
      <c r="WIG2500" s="207"/>
      <c r="WIH2500" s="207"/>
      <c r="WII2500" s="187"/>
      <c r="WIJ2500" s="187"/>
      <c r="WIK2500" s="204"/>
      <c r="WIL2500" s="272"/>
      <c r="WIM2500" s="207"/>
      <c r="WIN2500" s="238"/>
      <c r="WIO2500" s="207"/>
      <c r="WIP2500" s="207"/>
      <c r="WIQ2500" s="187"/>
      <c r="WIR2500" s="187"/>
      <c r="WIS2500" s="204"/>
      <c r="WIT2500" s="272"/>
      <c r="WIU2500" s="207"/>
      <c r="WIV2500" s="238"/>
      <c r="WIW2500" s="207"/>
      <c r="WIX2500" s="207"/>
      <c r="WIY2500" s="187"/>
      <c r="WIZ2500" s="187"/>
      <c r="WJA2500" s="204"/>
      <c r="WJB2500" s="272"/>
      <c r="WJC2500" s="207"/>
      <c r="WJD2500" s="238"/>
      <c r="WJE2500" s="207"/>
      <c r="WJF2500" s="207"/>
      <c r="WJG2500" s="187"/>
      <c r="WJH2500" s="187"/>
      <c r="WJI2500" s="204"/>
      <c r="WJJ2500" s="272"/>
      <c r="WJK2500" s="207"/>
      <c r="WJL2500" s="238"/>
      <c r="WJM2500" s="207"/>
      <c r="WJN2500" s="207"/>
      <c r="WJO2500" s="187"/>
      <c r="WJP2500" s="187"/>
      <c r="WJQ2500" s="204"/>
      <c r="WJR2500" s="272"/>
      <c r="WJS2500" s="207"/>
      <c r="WJT2500" s="238"/>
      <c r="WJU2500" s="207"/>
      <c r="WJV2500" s="207"/>
      <c r="WJW2500" s="187"/>
      <c r="WJX2500" s="187"/>
      <c r="WJY2500" s="204"/>
      <c r="WJZ2500" s="272"/>
      <c r="WKA2500" s="207"/>
      <c r="WKB2500" s="238"/>
      <c r="WKC2500" s="207"/>
      <c r="WKD2500" s="207"/>
      <c r="WKE2500" s="187"/>
      <c r="WKF2500" s="187"/>
      <c r="WKG2500" s="204"/>
      <c r="WKH2500" s="272"/>
      <c r="WKI2500" s="207"/>
      <c r="WKJ2500" s="238"/>
      <c r="WKK2500" s="207"/>
      <c r="WKL2500" s="207"/>
      <c r="WKM2500" s="187"/>
      <c r="WKN2500" s="187"/>
      <c r="WKO2500" s="204"/>
      <c r="WKP2500" s="272"/>
      <c r="WKQ2500" s="207"/>
      <c r="WKR2500" s="238"/>
      <c r="WKS2500" s="207"/>
      <c r="WKT2500" s="207"/>
      <c r="WKU2500" s="187"/>
      <c r="WKV2500" s="187"/>
      <c r="WKW2500" s="204"/>
      <c r="WKX2500" s="272"/>
      <c r="WKY2500" s="207"/>
      <c r="WKZ2500" s="238"/>
      <c r="WLA2500" s="207"/>
      <c r="WLB2500" s="207"/>
      <c r="WLC2500" s="187"/>
      <c r="WLD2500" s="187"/>
      <c r="WLE2500" s="204"/>
      <c r="WLF2500" s="272"/>
      <c r="WLG2500" s="207"/>
      <c r="WLH2500" s="238"/>
      <c r="WLI2500" s="207"/>
      <c r="WLJ2500" s="207"/>
      <c r="WLK2500" s="187"/>
      <c r="WLL2500" s="187"/>
      <c r="WLM2500" s="204"/>
      <c r="WLN2500" s="272"/>
      <c r="WLO2500" s="207"/>
      <c r="WLP2500" s="238"/>
      <c r="WLQ2500" s="207"/>
      <c r="WLR2500" s="207"/>
      <c r="WLS2500" s="187"/>
      <c r="WLT2500" s="187"/>
      <c r="WLU2500" s="204"/>
      <c r="WLV2500" s="272"/>
      <c r="WLW2500" s="207"/>
      <c r="WLX2500" s="238"/>
      <c r="WLY2500" s="207"/>
      <c r="WLZ2500" s="207"/>
      <c r="WMA2500" s="187"/>
      <c r="WMB2500" s="187"/>
      <c r="WMC2500" s="204"/>
      <c r="WMD2500" s="272"/>
      <c r="WME2500" s="207"/>
      <c r="WMF2500" s="238"/>
      <c r="WMG2500" s="207"/>
      <c r="WMH2500" s="207"/>
      <c r="WMI2500" s="187"/>
      <c r="WMJ2500" s="187"/>
      <c r="WMK2500" s="204"/>
      <c r="WML2500" s="272"/>
      <c r="WMM2500" s="207"/>
      <c r="WMN2500" s="238"/>
      <c r="WMO2500" s="207"/>
      <c r="WMP2500" s="207"/>
      <c r="WMQ2500" s="187"/>
      <c r="WMR2500" s="187"/>
      <c r="WMS2500" s="204"/>
      <c r="WMT2500" s="272"/>
      <c r="WMU2500" s="207"/>
      <c r="WMV2500" s="238"/>
      <c r="WMW2500" s="207"/>
      <c r="WMX2500" s="207"/>
      <c r="WMY2500" s="187"/>
      <c r="WMZ2500" s="187"/>
      <c r="WNA2500" s="204"/>
      <c r="WNB2500" s="272"/>
      <c r="WNC2500" s="207"/>
      <c r="WND2500" s="238"/>
      <c r="WNE2500" s="207"/>
      <c r="WNF2500" s="207"/>
      <c r="WNG2500" s="187"/>
      <c r="WNH2500" s="187"/>
      <c r="WNI2500" s="204"/>
      <c r="WNJ2500" s="272"/>
      <c r="WNK2500" s="207"/>
      <c r="WNL2500" s="238"/>
      <c r="WNM2500" s="207"/>
      <c r="WNN2500" s="207"/>
      <c r="WNO2500" s="187"/>
      <c r="WNP2500" s="187"/>
      <c r="WNQ2500" s="204"/>
      <c r="WNR2500" s="272"/>
      <c r="WNS2500" s="207"/>
      <c r="WNT2500" s="238"/>
      <c r="WNU2500" s="207"/>
      <c r="WNV2500" s="207"/>
      <c r="WNW2500" s="187"/>
      <c r="WNX2500" s="187"/>
      <c r="WNY2500" s="204"/>
      <c r="WNZ2500" s="272"/>
      <c r="WOA2500" s="207"/>
      <c r="WOB2500" s="238"/>
      <c r="WOC2500" s="207"/>
      <c r="WOD2500" s="207"/>
      <c r="WOE2500" s="187"/>
      <c r="WOF2500" s="187"/>
      <c r="WOG2500" s="204"/>
      <c r="WOH2500" s="272"/>
      <c r="WOI2500" s="207"/>
      <c r="WOJ2500" s="238"/>
      <c r="WOK2500" s="207"/>
      <c r="WOL2500" s="207"/>
      <c r="WOM2500" s="187"/>
      <c r="WON2500" s="187"/>
      <c r="WOO2500" s="204"/>
      <c r="WOP2500" s="272"/>
      <c r="WOQ2500" s="207"/>
      <c r="WOR2500" s="238"/>
      <c r="WOS2500" s="207"/>
      <c r="WOT2500" s="207"/>
      <c r="WOU2500" s="187"/>
      <c r="WOV2500" s="187"/>
      <c r="WOW2500" s="204"/>
      <c r="WOX2500" s="272"/>
      <c r="WOY2500" s="207"/>
      <c r="WOZ2500" s="238"/>
      <c r="WPA2500" s="207"/>
      <c r="WPB2500" s="207"/>
      <c r="WPC2500" s="187"/>
      <c r="WPD2500" s="187"/>
      <c r="WPE2500" s="204"/>
      <c r="WPF2500" s="272"/>
      <c r="WPG2500" s="207"/>
      <c r="WPH2500" s="238"/>
      <c r="WPI2500" s="207"/>
      <c r="WPJ2500" s="207"/>
      <c r="WPK2500" s="187"/>
      <c r="WPL2500" s="187"/>
      <c r="WPM2500" s="204"/>
      <c r="WPN2500" s="272"/>
      <c r="WPO2500" s="207"/>
      <c r="WPP2500" s="238"/>
      <c r="WPQ2500" s="207"/>
      <c r="WPR2500" s="207"/>
      <c r="WPS2500" s="187"/>
      <c r="WPT2500" s="187"/>
      <c r="WPU2500" s="204"/>
      <c r="WPV2500" s="272"/>
      <c r="WPW2500" s="207"/>
      <c r="WPX2500" s="238"/>
      <c r="WPY2500" s="207"/>
      <c r="WPZ2500" s="207"/>
      <c r="WQA2500" s="187"/>
      <c r="WQB2500" s="187"/>
      <c r="WQC2500" s="204"/>
      <c r="WQD2500" s="272"/>
      <c r="WQE2500" s="207"/>
      <c r="WQF2500" s="238"/>
      <c r="WQG2500" s="207"/>
      <c r="WQH2500" s="207"/>
      <c r="WQI2500" s="187"/>
      <c r="WQJ2500" s="187"/>
      <c r="WQK2500" s="204"/>
      <c r="WQL2500" s="272"/>
      <c r="WQM2500" s="207"/>
      <c r="WQN2500" s="238"/>
      <c r="WQO2500" s="207"/>
      <c r="WQP2500" s="207"/>
      <c r="WQQ2500" s="187"/>
      <c r="WQR2500" s="187"/>
      <c r="WQS2500" s="204"/>
      <c r="WQT2500" s="272"/>
      <c r="WQU2500" s="207"/>
      <c r="WQV2500" s="238"/>
      <c r="WQW2500" s="207"/>
      <c r="WQX2500" s="207"/>
      <c r="WQY2500" s="187"/>
      <c r="WQZ2500" s="187"/>
      <c r="WRA2500" s="204"/>
      <c r="WRB2500" s="272"/>
      <c r="WRC2500" s="207"/>
      <c r="WRD2500" s="238"/>
      <c r="WRE2500" s="207"/>
      <c r="WRF2500" s="207"/>
      <c r="WRG2500" s="187"/>
      <c r="WRH2500" s="187"/>
      <c r="WRI2500" s="204"/>
      <c r="WRJ2500" s="272"/>
      <c r="WRK2500" s="207"/>
      <c r="WRL2500" s="238"/>
      <c r="WRM2500" s="207"/>
      <c r="WRN2500" s="207"/>
      <c r="WRO2500" s="187"/>
      <c r="WRP2500" s="187"/>
      <c r="WRQ2500" s="204"/>
      <c r="WRR2500" s="272"/>
      <c r="WRS2500" s="207"/>
      <c r="WRT2500" s="238"/>
      <c r="WRU2500" s="207"/>
      <c r="WRV2500" s="207"/>
      <c r="WRW2500" s="187"/>
      <c r="WRX2500" s="187"/>
      <c r="WRY2500" s="204"/>
      <c r="WRZ2500" s="272"/>
      <c r="WSA2500" s="207"/>
      <c r="WSB2500" s="238"/>
      <c r="WSC2500" s="207"/>
      <c r="WSD2500" s="207"/>
      <c r="WSE2500" s="187"/>
      <c r="WSF2500" s="187"/>
      <c r="WSG2500" s="204"/>
      <c r="WSH2500" s="272"/>
      <c r="WSI2500" s="207"/>
      <c r="WSJ2500" s="238"/>
      <c r="WSK2500" s="207"/>
      <c r="WSL2500" s="207"/>
      <c r="WSM2500" s="187"/>
      <c r="WSN2500" s="187"/>
      <c r="WSO2500" s="204"/>
      <c r="WSP2500" s="272"/>
      <c r="WSQ2500" s="207"/>
      <c r="WSR2500" s="238"/>
      <c r="WSS2500" s="207"/>
      <c r="WST2500" s="207"/>
      <c r="WSU2500" s="187"/>
      <c r="WSV2500" s="187"/>
      <c r="WSW2500" s="204"/>
      <c r="WSX2500" s="272"/>
      <c r="WSY2500" s="207"/>
      <c r="WSZ2500" s="238"/>
      <c r="WTA2500" s="207"/>
      <c r="WTB2500" s="207"/>
      <c r="WTC2500" s="187"/>
      <c r="WTD2500" s="187"/>
      <c r="WTE2500" s="204"/>
      <c r="WTF2500" s="272"/>
      <c r="WTG2500" s="207"/>
      <c r="WTH2500" s="238"/>
      <c r="WTI2500" s="207"/>
      <c r="WTJ2500" s="207"/>
      <c r="WTK2500" s="187"/>
      <c r="WTL2500" s="187"/>
      <c r="WTM2500" s="204"/>
      <c r="WTN2500" s="272"/>
      <c r="WTO2500" s="207"/>
      <c r="WTP2500" s="238"/>
      <c r="WTQ2500" s="207"/>
      <c r="WTR2500" s="207"/>
      <c r="WTS2500" s="187"/>
      <c r="WTT2500" s="187"/>
      <c r="WTU2500" s="204"/>
      <c r="WTV2500" s="272"/>
      <c r="WTW2500" s="207"/>
      <c r="WTX2500" s="238"/>
      <c r="WTY2500" s="207"/>
      <c r="WTZ2500" s="207"/>
      <c r="WUA2500" s="187"/>
      <c r="WUB2500" s="187"/>
      <c r="WUC2500" s="204"/>
      <c r="WUD2500" s="272"/>
      <c r="WUE2500" s="207"/>
      <c r="WUF2500" s="238"/>
      <c r="WUG2500" s="207"/>
      <c r="WUH2500" s="207"/>
      <c r="WUI2500" s="187"/>
      <c r="WUJ2500" s="187"/>
      <c r="WUK2500" s="204"/>
      <c r="WUL2500" s="272"/>
      <c r="WUM2500" s="207"/>
      <c r="WUN2500" s="238"/>
      <c r="WUO2500" s="207"/>
      <c r="WUP2500" s="207"/>
      <c r="WUQ2500" s="187"/>
      <c r="WUR2500" s="187"/>
      <c r="WUS2500" s="204"/>
      <c r="WUT2500" s="272"/>
      <c r="WUU2500" s="207"/>
      <c r="WUV2500" s="238"/>
      <c r="WUW2500" s="207"/>
      <c r="WUX2500" s="207"/>
      <c r="WUY2500" s="187"/>
      <c r="WUZ2500" s="187"/>
      <c r="WVA2500" s="204"/>
      <c r="WVB2500" s="272"/>
      <c r="WVC2500" s="207"/>
      <c r="WVD2500" s="238"/>
      <c r="WVE2500" s="207"/>
      <c r="WVF2500" s="207"/>
      <c r="WVG2500" s="187"/>
      <c r="WVH2500" s="187"/>
      <c r="WVI2500" s="204"/>
      <c r="WVJ2500" s="272"/>
      <c r="WVK2500" s="207"/>
      <c r="WVL2500" s="238"/>
      <c r="WVM2500" s="207"/>
      <c r="WVN2500" s="207"/>
      <c r="WVO2500" s="187"/>
      <c r="WVP2500" s="187"/>
      <c r="WVQ2500" s="204"/>
      <c r="WVR2500" s="272"/>
      <c r="WVS2500" s="207"/>
      <c r="WVT2500" s="238"/>
      <c r="WVU2500" s="207"/>
      <c r="WVV2500" s="207"/>
      <c r="WVW2500" s="187"/>
      <c r="WVX2500" s="187"/>
      <c r="WVY2500" s="204"/>
      <c r="WVZ2500" s="272"/>
      <c r="WWA2500" s="207"/>
      <c r="WWB2500" s="238"/>
      <c r="WWC2500" s="207"/>
      <c r="WWD2500" s="207"/>
      <c r="WWE2500" s="187"/>
      <c r="WWF2500" s="187"/>
      <c r="WWG2500" s="204"/>
      <c r="WWH2500" s="272"/>
      <c r="WWI2500" s="207"/>
      <c r="WWJ2500" s="238"/>
      <c r="WWK2500" s="207"/>
      <c r="WWL2500" s="207"/>
      <c r="WWM2500" s="187"/>
      <c r="WWN2500" s="187"/>
      <c r="WWO2500" s="204"/>
      <c r="WWP2500" s="272"/>
      <c r="WWQ2500" s="207"/>
      <c r="WWR2500" s="238"/>
      <c r="WWS2500" s="207"/>
      <c r="WWT2500" s="207"/>
      <c r="WWU2500" s="187"/>
      <c r="WWV2500" s="187"/>
      <c r="WWW2500" s="204"/>
      <c r="WWX2500" s="272"/>
      <c r="WWY2500" s="207"/>
      <c r="WWZ2500" s="238"/>
      <c r="WXA2500" s="207"/>
      <c r="WXB2500" s="207"/>
      <c r="WXC2500" s="187"/>
      <c r="WXD2500" s="187"/>
      <c r="WXE2500" s="204"/>
      <c r="WXF2500" s="272"/>
      <c r="WXG2500" s="207"/>
      <c r="WXH2500" s="238"/>
      <c r="WXI2500" s="207"/>
      <c r="WXJ2500" s="207"/>
      <c r="WXK2500" s="187"/>
      <c r="WXL2500" s="187"/>
      <c r="WXM2500" s="204"/>
      <c r="WXN2500" s="272"/>
      <c r="WXO2500" s="207"/>
      <c r="WXP2500" s="238"/>
      <c r="WXQ2500" s="207"/>
      <c r="WXR2500" s="207"/>
      <c r="WXS2500" s="187"/>
      <c r="WXT2500" s="187"/>
      <c r="WXU2500" s="204"/>
      <c r="WXV2500" s="272"/>
      <c r="WXW2500" s="207"/>
      <c r="WXX2500" s="238"/>
      <c r="WXY2500" s="207"/>
      <c r="WXZ2500" s="207"/>
      <c r="WYA2500" s="187"/>
      <c r="WYB2500" s="187"/>
      <c r="WYC2500" s="204"/>
      <c r="WYD2500" s="272"/>
      <c r="WYE2500" s="207"/>
      <c r="WYF2500" s="238"/>
      <c r="WYG2500" s="207"/>
      <c r="WYH2500" s="207"/>
      <c r="WYI2500" s="187"/>
      <c r="WYJ2500" s="187"/>
      <c r="WYK2500" s="204"/>
      <c r="WYL2500" s="272"/>
      <c r="WYM2500" s="207"/>
      <c r="WYN2500" s="238"/>
      <c r="WYO2500" s="207"/>
      <c r="WYP2500" s="207"/>
      <c r="WYQ2500" s="187"/>
      <c r="WYR2500" s="187"/>
      <c r="WYS2500" s="204"/>
      <c r="WYT2500" s="272"/>
      <c r="WYU2500" s="207"/>
      <c r="WYV2500" s="238"/>
      <c r="WYW2500" s="207"/>
      <c r="WYX2500" s="207"/>
      <c r="WYY2500" s="187"/>
      <c r="WYZ2500" s="187"/>
      <c r="WZA2500" s="204"/>
      <c r="WZB2500" s="272"/>
      <c r="WZC2500" s="207"/>
      <c r="WZD2500" s="238"/>
      <c r="WZE2500" s="207"/>
      <c r="WZF2500" s="207"/>
      <c r="WZG2500" s="187"/>
      <c r="WZH2500" s="187"/>
      <c r="WZI2500" s="204"/>
      <c r="WZJ2500" s="272"/>
      <c r="WZK2500" s="207"/>
      <c r="WZL2500" s="238"/>
      <c r="WZM2500" s="207"/>
      <c r="WZN2500" s="207"/>
      <c r="WZO2500" s="187"/>
      <c r="WZP2500" s="187"/>
      <c r="WZQ2500" s="204"/>
      <c r="WZR2500" s="272"/>
      <c r="WZS2500" s="207"/>
      <c r="WZT2500" s="238"/>
      <c r="WZU2500" s="207"/>
      <c r="WZV2500" s="207"/>
      <c r="WZW2500" s="187"/>
      <c r="WZX2500" s="187"/>
      <c r="WZY2500" s="204"/>
      <c r="WZZ2500" s="272"/>
      <c r="XAA2500" s="207"/>
      <c r="XAB2500" s="238"/>
      <c r="XAC2500" s="207"/>
      <c r="XAD2500" s="207"/>
      <c r="XAE2500" s="187"/>
      <c r="XAF2500" s="187"/>
      <c r="XAG2500" s="204"/>
      <c r="XAH2500" s="272"/>
      <c r="XAI2500" s="207"/>
      <c r="XAJ2500" s="238"/>
      <c r="XAK2500" s="207"/>
      <c r="XAL2500" s="207"/>
      <c r="XAM2500" s="187"/>
      <c r="XAN2500" s="187"/>
      <c r="XAO2500" s="204"/>
      <c r="XAP2500" s="272"/>
      <c r="XAQ2500" s="207"/>
      <c r="XAR2500" s="238"/>
      <c r="XAS2500" s="207"/>
      <c r="XAT2500" s="207"/>
      <c r="XAU2500" s="187"/>
      <c r="XAV2500" s="187"/>
      <c r="XAW2500" s="204"/>
      <c r="XAX2500" s="272"/>
      <c r="XAY2500" s="207"/>
      <c r="XAZ2500" s="238"/>
      <c r="XBA2500" s="207"/>
      <c r="XBB2500" s="207"/>
      <c r="XBC2500" s="187"/>
      <c r="XBD2500" s="187"/>
      <c r="XBE2500" s="204"/>
      <c r="XBF2500" s="272"/>
      <c r="XBG2500" s="207"/>
      <c r="XBH2500" s="238"/>
      <c r="XBI2500" s="207"/>
      <c r="XBJ2500" s="207"/>
      <c r="XBK2500" s="187"/>
      <c r="XBL2500" s="187"/>
      <c r="XBM2500" s="204"/>
      <c r="XBN2500" s="272"/>
      <c r="XBO2500" s="207"/>
      <c r="XBP2500" s="238"/>
      <c r="XBQ2500" s="207"/>
      <c r="XBR2500" s="207"/>
      <c r="XBS2500" s="187"/>
      <c r="XBT2500" s="187"/>
      <c r="XBU2500" s="204"/>
      <c r="XBV2500" s="272"/>
      <c r="XBW2500" s="207"/>
      <c r="XBX2500" s="238"/>
      <c r="XBY2500" s="207"/>
      <c r="XBZ2500" s="207"/>
      <c r="XCA2500" s="187"/>
      <c r="XCB2500" s="187"/>
      <c r="XCC2500" s="204"/>
      <c r="XCD2500" s="272"/>
      <c r="XCE2500" s="207"/>
      <c r="XCF2500" s="238"/>
      <c r="XCG2500" s="207"/>
      <c r="XCH2500" s="207"/>
      <c r="XCI2500" s="187"/>
      <c r="XCJ2500" s="187"/>
      <c r="XCK2500" s="204"/>
      <c r="XCL2500" s="272"/>
      <c r="XCM2500" s="207"/>
      <c r="XCN2500" s="238"/>
      <c r="XCO2500" s="207"/>
      <c r="XCP2500" s="207"/>
      <c r="XCQ2500" s="187"/>
      <c r="XCR2500" s="187"/>
      <c r="XCS2500" s="204"/>
      <c r="XCT2500" s="272"/>
      <c r="XCU2500" s="207"/>
      <c r="XCV2500" s="238"/>
      <c r="XCW2500" s="207"/>
      <c r="XCX2500" s="207"/>
      <c r="XCY2500" s="187"/>
      <c r="XCZ2500" s="187"/>
      <c r="XDA2500" s="204"/>
      <c r="XDB2500" s="272"/>
      <c r="XDC2500" s="207"/>
      <c r="XDD2500" s="238"/>
      <c r="XDE2500" s="207"/>
      <c r="XDF2500" s="207"/>
      <c r="XDG2500" s="187"/>
      <c r="XDH2500" s="187"/>
      <c r="XDI2500" s="204"/>
      <c r="XDJ2500" s="272"/>
      <c r="XDK2500" s="207"/>
      <c r="XDL2500" s="238"/>
      <c r="XDM2500" s="207"/>
      <c r="XDN2500" s="207"/>
      <c r="XDO2500" s="187"/>
      <c r="XDP2500" s="187"/>
      <c r="XDQ2500" s="204"/>
      <c r="XDR2500" s="272"/>
      <c r="XDS2500" s="207"/>
      <c r="XDT2500" s="238"/>
      <c r="XDU2500" s="207"/>
      <c r="XDV2500" s="207"/>
      <c r="XDW2500" s="187"/>
      <c r="XDX2500" s="187"/>
      <c r="XDY2500" s="204"/>
      <c r="XDZ2500" s="272"/>
      <c r="XEA2500" s="207"/>
      <c r="XEB2500" s="238"/>
      <c r="XEC2500" s="207"/>
      <c r="XED2500" s="207"/>
      <c r="XEE2500" s="187"/>
      <c r="XEF2500" s="187"/>
      <c r="XEG2500" s="204"/>
      <c r="XEH2500" s="272"/>
      <c r="XEI2500" s="207"/>
      <c r="XEJ2500" s="238"/>
      <c r="XEK2500" s="207"/>
      <c r="XEL2500" s="207"/>
      <c r="XEM2500" s="187"/>
      <c r="XEN2500" s="187"/>
      <c r="XEO2500" s="204"/>
      <c r="XEP2500" s="272"/>
      <c r="XEQ2500" s="207"/>
      <c r="XER2500" s="238"/>
      <c r="XES2500" s="207"/>
      <c r="XET2500" s="207"/>
      <c r="XEU2500" s="187"/>
      <c r="XEV2500" s="187"/>
      <c r="XEW2500" s="204"/>
      <c r="XEX2500" s="272"/>
      <c r="XEY2500" s="207"/>
      <c r="XEZ2500" s="238"/>
      <c r="XFA2500" s="207"/>
      <c r="XFB2500" s="207"/>
      <c r="XFC2500" s="187"/>
      <c r="XFD2500" s="187"/>
    </row>
    <row r="2501" spans="1:16384" x14ac:dyDescent="0.35">
      <c r="A2501" s="204">
        <f>A2500+1</f>
        <v>43284</v>
      </c>
      <c r="B2501" s="205">
        <v>50761.359500247301</v>
      </c>
      <c r="C2501" s="207">
        <f t="shared" si="141"/>
        <v>0.32</v>
      </c>
      <c r="D2501" s="238">
        <v>65.605699999999999</v>
      </c>
      <c r="E2501" s="207">
        <f t="shared" si="142"/>
        <v>0.32</v>
      </c>
      <c r="F2501" s="207">
        <f t="shared" si="140"/>
        <v>0</v>
      </c>
      <c r="G2501" s="187">
        <f t="shared" si="144"/>
        <v>1.4646148009263834E-2</v>
      </c>
      <c r="H2501" s="187">
        <f t="shared" si="143"/>
        <v>0.23157593328607301</v>
      </c>
      <c r="I2501" s="271"/>
      <c r="J2501" s="272"/>
      <c r="K2501" s="207"/>
      <c r="L2501" s="238"/>
      <c r="M2501" s="207"/>
      <c r="N2501" s="207"/>
      <c r="O2501" s="187"/>
      <c r="P2501" s="187"/>
      <c r="Z2501" s="272"/>
      <c r="AA2501" s="207"/>
      <c r="AB2501" s="238"/>
      <c r="AC2501" s="207"/>
      <c r="AD2501" s="207"/>
      <c r="AE2501" s="187"/>
      <c r="AF2501" s="187"/>
      <c r="AG2501" s="204"/>
      <c r="AH2501" s="272"/>
      <c r="AI2501" s="207"/>
      <c r="AJ2501" s="238"/>
      <c r="AK2501" s="207"/>
      <c r="AL2501" s="207"/>
      <c r="AM2501" s="187"/>
      <c r="AN2501" s="187"/>
      <c r="AO2501" s="204"/>
      <c r="AP2501" s="272"/>
      <c r="AQ2501" s="207"/>
      <c r="AR2501" s="238"/>
      <c r="AS2501" s="207"/>
      <c r="AT2501" s="207"/>
      <c r="AU2501" s="187"/>
      <c r="AV2501" s="187"/>
      <c r="AW2501" s="204"/>
      <c r="AX2501" s="272"/>
      <c r="AY2501" s="207"/>
      <c r="AZ2501" s="238"/>
      <c r="BA2501" s="207"/>
      <c r="BB2501" s="207"/>
      <c r="BC2501" s="187"/>
      <c r="BD2501" s="187"/>
      <c r="BE2501" s="204"/>
      <c r="BF2501" s="272"/>
      <c r="BG2501" s="207"/>
      <c r="BH2501" s="238"/>
      <c r="BI2501" s="207"/>
      <c r="BJ2501" s="207"/>
      <c r="BK2501" s="187"/>
      <c r="BL2501" s="187"/>
      <c r="BM2501" s="204"/>
      <c r="BN2501" s="272"/>
      <c r="BO2501" s="207"/>
      <c r="BP2501" s="238"/>
      <c r="BQ2501" s="207"/>
      <c r="BR2501" s="207"/>
      <c r="BS2501" s="187"/>
      <c r="BT2501" s="187"/>
      <c r="BU2501" s="204"/>
      <c r="BV2501" s="272"/>
      <c r="BW2501" s="207"/>
      <c r="BX2501" s="238"/>
      <c r="BY2501" s="207"/>
      <c r="BZ2501" s="207"/>
      <c r="CA2501" s="187"/>
      <c r="CB2501" s="187"/>
      <c r="CC2501" s="204"/>
      <c r="CD2501" s="272"/>
      <c r="CE2501" s="207"/>
      <c r="CF2501" s="238"/>
      <c r="CG2501" s="207"/>
      <c r="CH2501" s="207"/>
      <c r="CI2501" s="187"/>
      <c r="CJ2501" s="187"/>
      <c r="CK2501" s="204"/>
      <c r="CL2501" s="272"/>
      <c r="CM2501" s="207"/>
      <c r="CN2501" s="238"/>
      <c r="CO2501" s="207"/>
      <c r="CP2501" s="207"/>
      <c r="CQ2501" s="187"/>
      <c r="CR2501" s="187"/>
      <c r="CS2501" s="204"/>
      <c r="CT2501" s="272"/>
      <c r="CU2501" s="207"/>
      <c r="CV2501" s="238"/>
      <c r="CW2501" s="207"/>
      <c r="CX2501" s="207"/>
      <c r="CY2501" s="187"/>
      <c r="CZ2501" s="187"/>
      <c r="DA2501" s="204"/>
      <c r="DB2501" s="272"/>
      <c r="DC2501" s="207"/>
      <c r="DD2501" s="238"/>
      <c r="DE2501" s="207"/>
      <c r="DF2501" s="207"/>
      <c r="DG2501" s="187"/>
      <c r="DH2501" s="187"/>
      <c r="DI2501" s="204"/>
      <c r="DJ2501" s="272"/>
      <c r="DK2501" s="207"/>
      <c r="DL2501" s="238"/>
      <c r="DM2501" s="207"/>
      <c r="DN2501" s="207"/>
      <c r="DO2501" s="187"/>
      <c r="DP2501" s="187"/>
      <c r="DQ2501" s="204"/>
      <c r="DR2501" s="272"/>
      <c r="DS2501" s="207"/>
      <c r="DT2501" s="238"/>
      <c r="DU2501" s="207"/>
      <c r="DV2501" s="207"/>
      <c r="DW2501" s="187"/>
      <c r="DX2501" s="187"/>
      <c r="DY2501" s="204"/>
      <c r="DZ2501" s="272"/>
      <c r="EA2501" s="207"/>
      <c r="EB2501" s="238"/>
      <c r="EC2501" s="207"/>
      <c r="ED2501" s="207"/>
      <c r="EE2501" s="187"/>
      <c r="EF2501" s="187"/>
      <c r="EG2501" s="204"/>
      <c r="EH2501" s="272"/>
      <c r="EI2501" s="207"/>
      <c r="EJ2501" s="238"/>
      <c r="EK2501" s="207"/>
      <c r="EL2501" s="207"/>
      <c r="EM2501" s="187"/>
      <c r="EN2501" s="187"/>
      <c r="EO2501" s="204"/>
      <c r="EP2501" s="272"/>
      <c r="EQ2501" s="207"/>
      <c r="ER2501" s="238"/>
      <c r="ES2501" s="207"/>
      <c r="ET2501" s="207"/>
      <c r="EU2501" s="187"/>
      <c r="EV2501" s="187"/>
      <c r="EW2501" s="204"/>
      <c r="EX2501" s="272"/>
      <c r="EY2501" s="207"/>
      <c r="EZ2501" s="238"/>
      <c r="FA2501" s="207"/>
      <c r="FB2501" s="207"/>
      <c r="FC2501" s="187"/>
      <c r="FD2501" s="187"/>
      <c r="FE2501" s="204"/>
      <c r="FF2501" s="272"/>
      <c r="FG2501" s="207"/>
      <c r="FH2501" s="238"/>
      <c r="FI2501" s="207"/>
      <c r="FJ2501" s="207"/>
      <c r="FK2501" s="187"/>
      <c r="FL2501" s="187"/>
      <c r="FM2501" s="204"/>
      <c r="FN2501" s="272"/>
      <c r="FO2501" s="207"/>
      <c r="FP2501" s="238"/>
      <c r="FQ2501" s="207"/>
      <c r="FR2501" s="207"/>
      <c r="FS2501" s="187"/>
      <c r="FT2501" s="187"/>
      <c r="FU2501" s="204"/>
      <c r="FV2501" s="272"/>
      <c r="FW2501" s="207"/>
      <c r="FX2501" s="238"/>
      <c r="FY2501" s="207"/>
      <c r="FZ2501" s="207"/>
      <c r="GA2501" s="187"/>
      <c r="GB2501" s="187"/>
      <c r="GC2501" s="204"/>
      <c r="GD2501" s="272"/>
      <c r="GE2501" s="207"/>
      <c r="GF2501" s="238"/>
      <c r="GG2501" s="207"/>
      <c r="GH2501" s="207"/>
      <c r="GI2501" s="187"/>
      <c r="GJ2501" s="187"/>
      <c r="GK2501" s="204"/>
      <c r="GL2501" s="272"/>
      <c r="GM2501" s="207"/>
      <c r="GN2501" s="238"/>
      <c r="GO2501" s="207"/>
      <c r="GP2501" s="207"/>
      <c r="GQ2501" s="187"/>
      <c r="GR2501" s="187"/>
      <c r="GS2501" s="204"/>
      <c r="GT2501" s="272"/>
      <c r="GU2501" s="207"/>
      <c r="GV2501" s="238"/>
      <c r="GW2501" s="207"/>
      <c r="GX2501" s="207"/>
      <c r="GY2501" s="187"/>
      <c r="GZ2501" s="187"/>
      <c r="HA2501" s="204"/>
      <c r="HB2501" s="272"/>
      <c r="HC2501" s="207"/>
      <c r="HD2501" s="238"/>
      <c r="HE2501" s="207"/>
      <c r="HF2501" s="207"/>
      <c r="HG2501" s="187"/>
      <c r="HH2501" s="187"/>
      <c r="HI2501" s="204"/>
      <c r="HJ2501" s="272"/>
      <c r="HK2501" s="207"/>
      <c r="HL2501" s="238"/>
      <c r="HM2501" s="207"/>
      <c r="HN2501" s="207"/>
      <c r="HO2501" s="187"/>
      <c r="HP2501" s="187"/>
      <c r="HQ2501" s="204"/>
      <c r="HR2501" s="272"/>
      <c r="HS2501" s="207"/>
      <c r="HT2501" s="238"/>
      <c r="HU2501" s="207"/>
      <c r="HV2501" s="207"/>
      <c r="HW2501" s="187"/>
      <c r="HX2501" s="187"/>
      <c r="HY2501" s="204"/>
      <c r="HZ2501" s="272"/>
      <c r="IA2501" s="207"/>
      <c r="IB2501" s="238"/>
      <c r="IC2501" s="207"/>
      <c r="ID2501" s="207"/>
      <c r="IE2501" s="187"/>
      <c r="IF2501" s="187"/>
      <c r="IG2501" s="204"/>
      <c r="IH2501" s="272"/>
      <c r="II2501" s="207"/>
      <c r="IJ2501" s="238"/>
      <c r="IK2501" s="207"/>
      <c r="IL2501" s="207"/>
      <c r="IM2501" s="187"/>
      <c r="IN2501" s="187"/>
      <c r="IO2501" s="204"/>
      <c r="IP2501" s="272"/>
      <c r="IQ2501" s="207"/>
      <c r="IR2501" s="238"/>
      <c r="IS2501" s="207"/>
      <c r="IT2501" s="207"/>
      <c r="IU2501" s="187"/>
      <c r="IV2501" s="187"/>
      <c r="IW2501" s="204"/>
      <c r="IX2501" s="272"/>
      <c r="IY2501" s="207"/>
      <c r="IZ2501" s="238"/>
      <c r="JA2501" s="207"/>
      <c r="JB2501" s="207"/>
      <c r="JC2501" s="187"/>
      <c r="JD2501" s="187"/>
      <c r="JE2501" s="204"/>
      <c r="JF2501" s="272"/>
      <c r="JG2501" s="207"/>
      <c r="JH2501" s="238"/>
      <c r="JI2501" s="207"/>
      <c r="JJ2501" s="207"/>
      <c r="JK2501" s="187"/>
      <c r="JL2501" s="187"/>
      <c r="JM2501" s="204"/>
      <c r="JN2501" s="272"/>
      <c r="JO2501" s="207"/>
      <c r="JP2501" s="238"/>
      <c r="JQ2501" s="207"/>
      <c r="JR2501" s="207"/>
      <c r="JS2501" s="187"/>
      <c r="JT2501" s="187"/>
      <c r="JU2501" s="204"/>
      <c r="JV2501" s="272"/>
      <c r="JW2501" s="207"/>
      <c r="JX2501" s="238"/>
      <c r="JY2501" s="207"/>
      <c r="JZ2501" s="207"/>
      <c r="KA2501" s="187"/>
      <c r="KB2501" s="187"/>
      <c r="KC2501" s="204"/>
      <c r="KD2501" s="272"/>
      <c r="KE2501" s="207"/>
      <c r="KF2501" s="238"/>
      <c r="KG2501" s="207"/>
      <c r="KH2501" s="207"/>
      <c r="KI2501" s="187"/>
      <c r="KJ2501" s="187"/>
      <c r="KK2501" s="204"/>
      <c r="KL2501" s="272"/>
      <c r="KM2501" s="207"/>
      <c r="KN2501" s="238"/>
      <c r="KO2501" s="207"/>
      <c r="KP2501" s="207"/>
      <c r="KQ2501" s="187"/>
      <c r="KR2501" s="187"/>
      <c r="KS2501" s="204"/>
      <c r="KT2501" s="272"/>
      <c r="KU2501" s="207"/>
      <c r="KV2501" s="238"/>
      <c r="KW2501" s="207"/>
      <c r="KX2501" s="207"/>
      <c r="KY2501" s="187"/>
      <c r="KZ2501" s="187"/>
      <c r="LA2501" s="204"/>
      <c r="LB2501" s="272"/>
      <c r="LC2501" s="207"/>
      <c r="LD2501" s="238"/>
      <c r="LE2501" s="207"/>
      <c r="LF2501" s="207"/>
      <c r="LG2501" s="187"/>
      <c r="LH2501" s="187"/>
      <c r="LI2501" s="204"/>
      <c r="LJ2501" s="272"/>
      <c r="LK2501" s="207"/>
      <c r="LL2501" s="238"/>
      <c r="LM2501" s="207"/>
      <c r="LN2501" s="207"/>
      <c r="LO2501" s="187"/>
      <c r="LP2501" s="187"/>
      <c r="LQ2501" s="204"/>
      <c r="LR2501" s="272"/>
      <c r="LS2501" s="207"/>
      <c r="LT2501" s="238"/>
      <c r="LU2501" s="207"/>
      <c r="LV2501" s="207"/>
      <c r="LW2501" s="187"/>
      <c r="LX2501" s="187"/>
      <c r="LY2501" s="204"/>
      <c r="LZ2501" s="272"/>
      <c r="MA2501" s="207"/>
      <c r="MB2501" s="238"/>
      <c r="MC2501" s="207"/>
      <c r="MD2501" s="207"/>
      <c r="ME2501" s="187"/>
      <c r="MF2501" s="187"/>
      <c r="MG2501" s="204"/>
      <c r="MH2501" s="272"/>
      <c r="MI2501" s="207"/>
      <c r="MJ2501" s="238"/>
      <c r="MK2501" s="207"/>
      <c r="ML2501" s="207"/>
      <c r="MM2501" s="187"/>
      <c r="MN2501" s="187"/>
      <c r="MO2501" s="204"/>
      <c r="MP2501" s="272"/>
      <c r="MQ2501" s="207"/>
      <c r="MR2501" s="238"/>
      <c r="MS2501" s="207"/>
      <c r="MT2501" s="207"/>
      <c r="MU2501" s="187"/>
      <c r="MV2501" s="187"/>
      <c r="MW2501" s="204"/>
      <c r="MX2501" s="272"/>
      <c r="MY2501" s="207"/>
      <c r="MZ2501" s="238"/>
      <c r="NA2501" s="207"/>
      <c r="NB2501" s="207"/>
      <c r="NC2501" s="187"/>
      <c r="ND2501" s="187"/>
      <c r="NE2501" s="204"/>
      <c r="NF2501" s="272"/>
      <c r="NG2501" s="207"/>
      <c r="NH2501" s="238"/>
      <c r="NI2501" s="207"/>
      <c r="NJ2501" s="207"/>
      <c r="NK2501" s="187"/>
      <c r="NL2501" s="187"/>
      <c r="NM2501" s="204"/>
      <c r="NN2501" s="272"/>
      <c r="NO2501" s="207"/>
      <c r="NP2501" s="238"/>
      <c r="NQ2501" s="207"/>
      <c r="NR2501" s="207"/>
      <c r="NS2501" s="187"/>
      <c r="NT2501" s="187"/>
      <c r="NU2501" s="204"/>
      <c r="NV2501" s="272"/>
      <c r="NW2501" s="207"/>
      <c r="NX2501" s="238"/>
      <c r="NY2501" s="207"/>
      <c r="NZ2501" s="207"/>
      <c r="OA2501" s="187"/>
      <c r="OB2501" s="187"/>
      <c r="OC2501" s="204"/>
      <c r="OD2501" s="272"/>
      <c r="OE2501" s="207"/>
      <c r="OF2501" s="238"/>
      <c r="OG2501" s="207"/>
      <c r="OH2501" s="207"/>
      <c r="OI2501" s="187"/>
      <c r="OJ2501" s="187"/>
      <c r="OK2501" s="204"/>
      <c r="OL2501" s="272"/>
      <c r="OM2501" s="207"/>
      <c r="ON2501" s="238"/>
      <c r="OO2501" s="207"/>
      <c r="OP2501" s="207"/>
      <c r="OQ2501" s="187"/>
      <c r="OR2501" s="187"/>
      <c r="OS2501" s="204"/>
      <c r="OT2501" s="272"/>
      <c r="OU2501" s="207"/>
      <c r="OV2501" s="238"/>
      <c r="OW2501" s="207"/>
      <c r="OX2501" s="207"/>
      <c r="OY2501" s="187"/>
      <c r="OZ2501" s="187"/>
      <c r="PA2501" s="204"/>
      <c r="PB2501" s="272"/>
      <c r="PC2501" s="207"/>
      <c r="PD2501" s="238"/>
      <c r="PE2501" s="207"/>
      <c r="PF2501" s="207"/>
      <c r="PG2501" s="187"/>
      <c r="PH2501" s="187"/>
      <c r="PI2501" s="204"/>
      <c r="PJ2501" s="272"/>
      <c r="PK2501" s="207"/>
      <c r="PL2501" s="238"/>
      <c r="PM2501" s="207"/>
      <c r="PN2501" s="207"/>
      <c r="PO2501" s="187"/>
      <c r="PP2501" s="187"/>
      <c r="PQ2501" s="204"/>
      <c r="PR2501" s="272"/>
      <c r="PS2501" s="207"/>
      <c r="PT2501" s="238"/>
      <c r="PU2501" s="207"/>
      <c r="PV2501" s="207"/>
      <c r="PW2501" s="187"/>
      <c r="PX2501" s="187"/>
      <c r="PY2501" s="204"/>
      <c r="PZ2501" s="272"/>
      <c r="QA2501" s="207"/>
      <c r="QB2501" s="238"/>
      <c r="QC2501" s="207"/>
      <c r="QD2501" s="207"/>
      <c r="QE2501" s="187"/>
      <c r="QF2501" s="187"/>
      <c r="QG2501" s="204"/>
      <c r="QH2501" s="272"/>
      <c r="QI2501" s="207"/>
      <c r="QJ2501" s="238"/>
      <c r="QK2501" s="207"/>
      <c r="QL2501" s="207"/>
      <c r="QM2501" s="187"/>
      <c r="QN2501" s="187"/>
      <c r="QO2501" s="204"/>
      <c r="QP2501" s="272"/>
      <c r="QQ2501" s="207"/>
      <c r="QR2501" s="238"/>
      <c r="QS2501" s="207"/>
      <c r="QT2501" s="207"/>
      <c r="QU2501" s="187"/>
      <c r="QV2501" s="187"/>
      <c r="QW2501" s="204"/>
      <c r="QX2501" s="272"/>
      <c r="QY2501" s="207"/>
      <c r="QZ2501" s="238"/>
      <c r="RA2501" s="207"/>
      <c r="RB2501" s="207"/>
      <c r="RC2501" s="187"/>
      <c r="RD2501" s="187"/>
      <c r="RE2501" s="204"/>
      <c r="RF2501" s="272"/>
      <c r="RG2501" s="207"/>
      <c r="RH2501" s="238"/>
      <c r="RI2501" s="207"/>
      <c r="RJ2501" s="207"/>
      <c r="RK2501" s="187"/>
      <c r="RL2501" s="187"/>
      <c r="RM2501" s="204"/>
      <c r="RN2501" s="272"/>
      <c r="RO2501" s="207"/>
      <c r="RP2501" s="238"/>
      <c r="RQ2501" s="207"/>
      <c r="RR2501" s="207"/>
      <c r="RS2501" s="187"/>
      <c r="RT2501" s="187"/>
      <c r="RU2501" s="204"/>
      <c r="RV2501" s="272"/>
      <c r="RW2501" s="207"/>
      <c r="RX2501" s="238"/>
      <c r="RY2501" s="207"/>
      <c r="RZ2501" s="207"/>
      <c r="SA2501" s="187"/>
      <c r="SB2501" s="187"/>
      <c r="SC2501" s="204"/>
      <c r="SD2501" s="272"/>
      <c r="SE2501" s="207"/>
      <c r="SF2501" s="238"/>
      <c r="SG2501" s="207"/>
      <c r="SH2501" s="207"/>
      <c r="SI2501" s="187"/>
      <c r="SJ2501" s="187"/>
      <c r="SK2501" s="204"/>
      <c r="SL2501" s="272"/>
      <c r="SM2501" s="207"/>
      <c r="SN2501" s="238"/>
      <c r="SO2501" s="207"/>
      <c r="SP2501" s="207"/>
      <c r="SQ2501" s="187"/>
      <c r="SR2501" s="187"/>
      <c r="SS2501" s="204"/>
      <c r="ST2501" s="272"/>
      <c r="SU2501" s="207"/>
      <c r="SV2501" s="238"/>
      <c r="SW2501" s="207"/>
      <c r="SX2501" s="207"/>
      <c r="SY2501" s="187"/>
      <c r="SZ2501" s="187"/>
      <c r="TA2501" s="204"/>
      <c r="TB2501" s="272"/>
      <c r="TC2501" s="207"/>
      <c r="TD2501" s="238"/>
      <c r="TE2501" s="207"/>
      <c r="TF2501" s="207"/>
      <c r="TG2501" s="187"/>
      <c r="TH2501" s="187"/>
      <c r="TI2501" s="204"/>
      <c r="TJ2501" s="272"/>
      <c r="TK2501" s="207"/>
      <c r="TL2501" s="238"/>
      <c r="TM2501" s="207"/>
      <c r="TN2501" s="207"/>
      <c r="TO2501" s="187"/>
      <c r="TP2501" s="187"/>
      <c r="TQ2501" s="204"/>
      <c r="TR2501" s="272"/>
      <c r="TS2501" s="207"/>
      <c r="TT2501" s="238"/>
      <c r="TU2501" s="207"/>
      <c r="TV2501" s="207"/>
      <c r="TW2501" s="187"/>
      <c r="TX2501" s="187"/>
      <c r="TY2501" s="204"/>
      <c r="TZ2501" s="272"/>
      <c r="UA2501" s="207"/>
      <c r="UB2501" s="238"/>
      <c r="UC2501" s="207"/>
      <c r="UD2501" s="207"/>
      <c r="UE2501" s="187"/>
      <c r="UF2501" s="187"/>
      <c r="UG2501" s="204"/>
      <c r="UH2501" s="272"/>
      <c r="UI2501" s="207"/>
      <c r="UJ2501" s="238"/>
      <c r="UK2501" s="207"/>
      <c r="UL2501" s="207"/>
      <c r="UM2501" s="187"/>
      <c r="UN2501" s="187"/>
      <c r="UO2501" s="204"/>
      <c r="UP2501" s="272"/>
      <c r="UQ2501" s="207"/>
      <c r="UR2501" s="238"/>
      <c r="US2501" s="207"/>
      <c r="UT2501" s="207"/>
      <c r="UU2501" s="187"/>
      <c r="UV2501" s="187"/>
      <c r="UW2501" s="204"/>
      <c r="UX2501" s="272"/>
      <c r="UY2501" s="207"/>
      <c r="UZ2501" s="238"/>
      <c r="VA2501" s="207"/>
      <c r="VB2501" s="207"/>
      <c r="VC2501" s="187"/>
      <c r="VD2501" s="187"/>
      <c r="VE2501" s="204"/>
      <c r="VF2501" s="272"/>
      <c r="VG2501" s="207"/>
      <c r="VH2501" s="238"/>
      <c r="VI2501" s="207"/>
      <c r="VJ2501" s="207"/>
      <c r="VK2501" s="187"/>
      <c r="VL2501" s="187"/>
      <c r="VM2501" s="204"/>
      <c r="VN2501" s="272"/>
      <c r="VO2501" s="207"/>
      <c r="VP2501" s="238"/>
      <c r="VQ2501" s="207"/>
      <c r="VR2501" s="207"/>
      <c r="VS2501" s="187"/>
      <c r="VT2501" s="187"/>
      <c r="VU2501" s="204"/>
      <c r="VV2501" s="272"/>
      <c r="VW2501" s="207"/>
      <c r="VX2501" s="238"/>
      <c r="VY2501" s="207"/>
      <c r="VZ2501" s="207"/>
      <c r="WA2501" s="187"/>
      <c r="WB2501" s="187"/>
      <c r="WC2501" s="204"/>
      <c r="WD2501" s="272"/>
      <c r="WE2501" s="207"/>
      <c r="WF2501" s="238"/>
      <c r="WG2501" s="207"/>
      <c r="WH2501" s="207"/>
      <c r="WI2501" s="187"/>
      <c r="WJ2501" s="187"/>
      <c r="WK2501" s="204"/>
      <c r="WL2501" s="272"/>
      <c r="WM2501" s="207"/>
      <c r="WN2501" s="238"/>
      <c r="WO2501" s="207"/>
      <c r="WP2501" s="207"/>
      <c r="WQ2501" s="187"/>
      <c r="WR2501" s="187"/>
      <c r="WS2501" s="204"/>
      <c r="WT2501" s="272"/>
      <c r="WU2501" s="207"/>
      <c r="WV2501" s="238"/>
      <c r="WW2501" s="207"/>
      <c r="WX2501" s="207"/>
      <c r="WY2501" s="187"/>
      <c r="WZ2501" s="187"/>
      <c r="XA2501" s="204"/>
      <c r="XB2501" s="272"/>
      <c r="XC2501" s="207"/>
      <c r="XD2501" s="238"/>
      <c r="XE2501" s="207"/>
      <c r="XF2501" s="207"/>
      <c r="XG2501" s="187"/>
      <c r="XH2501" s="187"/>
      <c r="XI2501" s="204"/>
      <c r="XJ2501" s="272"/>
      <c r="XK2501" s="207"/>
      <c r="XL2501" s="238"/>
      <c r="XM2501" s="207"/>
      <c r="XN2501" s="207"/>
      <c r="XO2501" s="187"/>
      <c r="XP2501" s="187"/>
      <c r="XQ2501" s="204"/>
      <c r="XR2501" s="272"/>
      <c r="XS2501" s="207"/>
      <c r="XT2501" s="238"/>
      <c r="XU2501" s="207"/>
      <c r="XV2501" s="207"/>
      <c r="XW2501" s="187"/>
      <c r="XX2501" s="187"/>
      <c r="XY2501" s="204"/>
      <c r="XZ2501" s="272"/>
      <c r="YA2501" s="207"/>
      <c r="YB2501" s="238"/>
      <c r="YC2501" s="207"/>
      <c r="YD2501" s="207"/>
      <c r="YE2501" s="187"/>
      <c r="YF2501" s="187"/>
      <c r="YG2501" s="204"/>
      <c r="YH2501" s="272"/>
      <c r="YI2501" s="207"/>
      <c r="YJ2501" s="238"/>
      <c r="YK2501" s="207"/>
      <c r="YL2501" s="207"/>
      <c r="YM2501" s="187"/>
      <c r="YN2501" s="187"/>
      <c r="YO2501" s="204"/>
      <c r="YP2501" s="272"/>
      <c r="YQ2501" s="207"/>
      <c r="YR2501" s="238"/>
      <c r="YS2501" s="207"/>
      <c r="YT2501" s="207"/>
      <c r="YU2501" s="187"/>
      <c r="YV2501" s="187"/>
      <c r="YW2501" s="204"/>
      <c r="YX2501" s="272"/>
      <c r="YY2501" s="207"/>
      <c r="YZ2501" s="238"/>
      <c r="ZA2501" s="207"/>
      <c r="ZB2501" s="207"/>
      <c r="ZC2501" s="187"/>
      <c r="ZD2501" s="187"/>
      <c r="ZE2501" s="204"/>
      <c r="ZF2501" s="272"/>
      <c r="ZG2501" s="207"/>
      <c r="ZH2501" s="238"/>
      <c r="ZI2501" s="207"/>
      <c r="ZJ2501" s="207"/>
      <c r="ZK2501" s="187"/>
      <c r="ZL2501" s="187"/>
      <c r="ZM2501" s="204"/>
      <c r="ZN2501" s="272"/>
      <c r="ZO2501" s="207"/>
      <c r="ZP2501" s="238"/>
      <c r="ZQ2501" s="207"/>
      <c r="ZR2501" s="207"/>
      <c r="ZS2501" s="187"/>
      <c r="ZT2501" s="187"/>
      <c r="ZU2501" s="204"/>
      <c r="ZV2501" s="272"/>
      <c r="ZW2501" s="207"/>
      <c r="ZX2501" s="238"/>
      <c r="ZY2501" s="207"/>
      <c r="ZZ2501" s="207"/>
      <c r="AAA2501" s="187"/>
      <c r="AAB2501" s="187"/>
      <c r="AAC2501" s="204"/>
      <c r="AAD2501" s="272"/>
      <c r="AAE2501" s="207"/>
      <c r="AAF2501" s="238"/>
      <c r="AAG2501" s="207"/>
      <c r="AAH2501" s="207"/>
      <c r="AAI2501" s="187"/>
      <c r="AAJ2501" s="187"/>
      <c r="AAK2501" s="204"/>
      <c r="AAL2501" s="272"/>
      <c r="AAM2501" s="207"/>
      <c r="AAN2501" s="238"/>
      <c r="AAO2501" s="207"/>
      <c r="AAP2501" s="207"/>
      <c r="AAQ2501" s="187"/>
      <c r="AAR2501" s="187"/>
      <c r="AAS2501" s="204"/>
      <c r="AAT2501" s="272"/>
      <c r="AAU2501" s="207"/>
      <c r="AAV2501" s="238"/>
      <c r="AAW2501" s="207"/>
      <c r="AAX2501" s="207"/>
      <c r="AAY2501" s="187"/>
      <c r="AAZ2501" s="187"/>
      <c r="ABA2501" s="204"/>
      <c r="ABB2501" s="272"/>
      <c r="ABC2501" s="207"/>
      <c r="ABD2501" s="238"/>
      <c r="ABE2501" s="207"/>
      <c r="ABF2501" s="207"/>
      <c r="ABG2501" s="187"/>
      <c r="ABH2501" s="187"/>
      <c r="ABI2501" s="204"/>
      <c r="ABJ2501" s="272"/>
      <c r="ABK2501" s="207"/>
      <c r="ABL2501" s="238"/>
      <c r="ABM2501" s="207"/>
      <c r="ABN2501" s="207"/>
      <c r="ABO2501" s="187"/>
      <c r="ABP2501" s="187"/>
      <c r="ABQ2501" s="204"/>
      <c r="ABR2501" s="272"/>
      <c r="ABS2501" s="207"/>
      <c r="ABT2501" s="238"/>
      <c r="ABU2501" s="207"/>
      <c r="ABV2501" s="207"/>
      <c r="ABW2501" s="187"/>
      <c r="ABX2501" s="187"/>
      <c r="ABY2501" s="204"/>
      <c r="ABZ2501" s="272"/>
      <c r="ACA2501" s="207"/>
      <c r="ACB2501" s="238"/>
      <c r="ACC2501" s="207"/>
      <c r="ACD2501" s="207"/>
      <c r="ACE2501" s="187"/>
      <c r="ACF2501" s="187"/>
      <c r="ACG2501" s="204"/>
      <c r="ACH2501" s="272"/>
      <c r="ACI2501" s="207"/>
      <c r="ACJ2501" s="238"/>
      <c r="ACK2501" s="207"/>
      <c r="ACL2501" s="207"/>
      <c r="ACM2501" s="187"/>
      <c r="ACN2501" s="187"/>
      <c r="ACO2501" s="204"/>
      <c r="ACP2501" s="272"/>
      <c r="ACQ2501" s="207"/>
      <c r="ACR2501" s="238"/>
      <c r="ACS2501" s="207"/>
      <c r="ACT2501" s="207"/>
      <c r="ACU2501" s="187"/>
      <c r="ACV2501" s="187"/>
      <c r="ACW2501" s="204"/>
      <c r="ACX2501" s="272"/>
      <c r="ACY2501" s="207"/>
      <c r="ACZ2501" s="238"/>
      <c r="ADA2501" s="207"/>
      <c r="ADB2501" s="207"/>
      <c r="ADC2501" s="187"/>
      <c r="ADD2501" s="187"/>
      <c r="ADE2501" s="204"/>
      <c r="ADF2501" s="272"/>
      <c r="ADG2501" s="207"/>
      <c r="ADH2501" s="238"/>
      <c r="ADI2501" s="207"/>
      <c r="ADJ2501" s="207"/>
      <c r="ADK2501" s="187"/>
      <c r="ADL2501" s="187"/>
      <c r="ADM2501" s="204"/>
      <c r="ADN2501" s="272"/>
      <c r="ADO2501" s="207"/>
      <c r="ADP2501" s="238"/>
      <c r="ADQ2501" s="207"/>
      <c r="ADR2501" s="207"/>
      <c r="ADS2501" s="187"/>
      <c r="ADT2501" s="187"/>
      <c r="ADU2501" s="204"/>
      <c r="ADV2501" s="272"/>
      <c r="ADW2501" s="207"/>
      <c r="ADX2501" s="238"/>
      <c r="ADY2501" s="207"/>
      <c r="ADZ2501" s="207"/>
      <c r="AEA2501" s="187"/>
      <c r="AEB2501" s="187"/>
      <c r="AEC2501" s="204"/>
      <c r="AED2501" s="272"/>
      <c r="AEE2501" s="207"/>
      <c r="AEF2501" s="238"/>
      <c r="AEG2501" s="207"/>
      <c r="AEH2501" s="207"/>
      <c r="AEI2501" s="187"/>
      <c r="AEJ2501" s="187"/>
      <c r="AEK2501" s="204"/>
      <c r="AEL2501" s="272"/>
      <c r="AEM2501" s="207"/>
      <c r="AEN2501" s="238"/>
      <c r="AEO2501" s="207"/>
      <c r="AEP2501" s="207"/>
      <c r="AEQ2501" s="187"/>
      <c r="AER2501" s="187"/>
      <c r="AES2501" s="204"/>
      <c r="AET2501" s="272"/>
      <c r="AEU2501" s="207"/>
      <c r="AEV2501" s="238"/>
      <c r="AEW2501" s="207"/>
      <c r="AEX2501" s="207"/>
      <c r="AEY2501" s="187"/>
      <c r="AEZ2501" s="187"/>
      <c r="AFA2501" s="204"/>
      <c r="AFB2501" s="272"/>
      <c r="AFC2501" s="207"/>
      <c r="AFD2501" s="238"/>
      <c r="AFE2501" s="207"/>
      <c r="AFF2501" s="207"/>
      <c r="AFG2501" s="187"/>
      <c r="AFH2501" s="187"/>
      <c r="AFI2501" s="204"/>
      <c r="AFJ2501" s="272"/>
      <c r="AFK2501" s="207"/>
      <c r="AFL2501" s="238"/>
      <c r="AFM2501" s="207"/>
      <c r="AFN2501" s="207"/>
      <c r="AFO2501" s="187"/>
      <c r="AFP2501" s="187"/>
      <c r="AFQ2501" s="204"/>
      <c r="AFR2501" s="272"/>
      <c r="AFS2501" s="207"/>
      <c r="AFT2501" s="238"/>
      <c r="AFU2501" s="207"/>
      <c r="AFV2501" s="207"/>
      <c r="AFW2501" s="187"/>
      <c r="AFX2501" s="187"/>
      <c r="AFY2501" s="204"/>
      <c r="AFZ2501" s="272"/>
      <c r="AGA2501" s="207"/>
      <c r="AGB2501" s="238"/>
      <c r="AGC2501" s="207"/>
      <c r="AGD2501" s="207"/>
      <c r="AGE2501" s="187"/>
      <c r="AGF2501" s="187"/>
      <c r="AGG2501" s="204"/>
      <c r="AGH2501" s="272"/>
      <c r="AGI2501" s="207"/>
      <c r="AGJ2501" s="238"/>
      <c r="AGK2501" s="207"/>
      <c r="AGL2501" s="207"/>
      <c r="AGM2501" s="187"/>
      <c r="AGN2501" s="187"/>
      <c r="AGO2501" s="204"/>
      <c r="AGP2501" s="272"/>
      <c r="AGQ2501" s="207"/>
      <c r="AGR2501" s="238"/>
      <c r="AGS2501" s="207"/>
      <c r="AGT2501" s="207"/>
      <c r="AGU2501" s="187"/>
      <c r="AGV2501" s="187"/>
      <c r="AGW2501" s="204"/>
      <c r="AGX2501" s="272"/>
      <c r="AGY2501" s="207"/>
      <c r="AGZ2501" s="238"/>
      <c r="AHA2501" s="207"/>
      <c r="AHB2501" s="207"/>
      <c r="AHC2501" s="187"/>
      <c r="AHD2501" s="187"/>
      <c r="AHE2501" s="204"/>
      <c r="AHF2501" s="272"/>
      <c r="AHG2501" s="207"/>
      <c r="AHH2501" s="238"/>
      <c r="AHI2501" s="207"/>
      <c r="AHJ2501" s="207"/>
      <c r="AHK2501" s="187"/>
      <c r="AHL2501" s="187"/>
      <c r="AHM2501" s="204"/>
      <c r="AHN2501" s="272"/>
      <c r="AHO2501" s="207"/>
      <c r="AHP2501" s="238"/>
      <c r="AHQ2501" s="207"/>
      <c r="AHR2501" s="207"/>
      <c r="AHS2501" s="187"/>
      <c r="AHT2501" s="187"/>
      <c r="AHU2501" s="204"/>
      <c r="AHV2501" s="272"/>
      <c r="AHW2501" s="207"/>
      <c r="AHX2501" s="238"/>
      <c r="AHY2501" s="207"/>
      <c r="AHZ2501" s="207"/>
      <c r="AIA2501" s="187"/>
      <c r="AIB2501" s="187"/>
      <c r="AIC2501" s="204"/>
      <c r="AID2501" s="272"/>
      <c r="AIE2501" s="207"/>
      <c r="AIF2501" s="238"/>
      <c r="AIG2501" s="207"/>
      <c r="AIH2501" s="207"/>
      <c r="AII2501" s="187"/>
      <c r="AIJ2501" s="187"/>
      <c r="AIK2501" s="204"/>
      <c r="AIL2501" s="272"/>
      <c r="AIM2501" s="207"/>
      <c r="AIN2501" s="238"/>
      <c r="AIO2501" s="207"/>
      <c r="AIP2501" s="207"/>
      <c r="AIQ2501" s="187"/>
      <c r="AIR2501" s="187"/>
      <c r="AIS2501" s="204"/>
      <c r="AIT2501" s="272"/>
      <c r="AIU2501" s="207"/>
      <c r="AIV2501" s="238"/>
      <c r="AIW2501" s="207"/>
      <c r="AIX2501" s="207"/>
      <c r="AIY2501" s="187"/>
      <c r="AIZ2501" s="187"/>
      <c r="AJA2501" s="204"/>
      <c r="AJB2501" s="272"/>
      <c r="AJC2501" s="207"/>
      <c r="AJD2501" s="238"/>
      <c r="AJE2501" s="207"/>
      <c r="AJF2501" s="207"/>
      <c r="AJG2501" s="187"/>
      <c r="AJH2501" s="187"/>
      <c r="AJI2501" s="204"/>
      <c r="AJJ2501" s="272"/>
      <c r="AJK2501" s="207"/>
      <c r="AJL2501" s="238"/>
      <c r="AJM2501" s="207"/>
      <c r="AJN2501" s="207"/>
      <c r="AJO2501" s="187"/>
      <c r="AJP2501" s="187"/>
      <c r="AJQ2501" s="204"/>
      <c r="AJR2501" s="272"/>
      <c r="AJS2501" s="207"/>
      <c r="AJT2501" s="238"/>
      <c r="AJU2501" s="207"/>
      <c r="AJV2501" s="207"/>
      <c r="AJW2501" s="187"/>
      <c r="AJX2501" s="187"/>
      <c r="AJY2501" s="204"/>
      <c r="AJZ2501" s="272"/>
      <c r="AKA2501" s="207"/>
      <c r="AKB2501" s="238"/>
      <c r="AKC2501" s="207"/>
      <c r="AKD2501" s="207"/>
      <c r="AKE2501" s="187"/>
      <c r="AKF2501" s="187"/>
      <c r="AKG2501" s="204"/>
      <c r="AKH2501" s="272"/>
      <c r="AKI2501" s="207"/>
      <c r="AKJ2501" s="238"/>
      <c r="AKK2501" s="207"/>
      <c r="AKL2501" s="207"/>
      <c r="AKM2501" s="187"/>
      <c r="AKN2501" s="187"/>
      <c r="AKO2501" s="204"/>
      <c r="AKP2501" s="272"/>
      <c r="AKQ2501" s="207"/>
      <c r="AKR2501" s="238"/>
      <c r="AKS2501" s="207"/>
      <c r="AKT2501" s="207"/>
      <c r="AKU2501" s="187"/>
      <c r="AKV2501" s="187"/>
      <c r="AKW2501" s="204"/>
      <c r="AKX2501" s="272"/>
      <c r="AKY2501" s="207"/>
      <c r="AKZ2501" s="238"/>
      <c r="ALA2501" s="207"/>
      <c r="ALB2501" s="207"/>
      <c r="ALC2501" s="187"/>
      <c r="ALD2501" s="187"/>
      <c r="ALE2501" s="204"/>
      <c r="ALF2501" s="272"/>
      <c r="ALG2501" s="207"/>
      <c r="ALH2501" s="238"/>
      <c r="ALI2501" s="207"/>
      <c r="ALJ2501" s="207"/>
      <c r="ALK2501" s="187"/>
      <c r="ALL2501" s="187"/>
      <c r="ALM2501" s="204"/>
      <c r="ALN2501" s="272"/>
      <c r="ALO2501" s="207"/>
      <c r="ALP2501" s="238"/>
      <c r="ALQ2501" s="207"/>
      <c r="ALR2501" s="207"/>
      <c r="ALS2501" s="187"/>
      <c r="ALT2501" s="187"/>
      <c r="ALU2501" s="204"/>
      <c r="ALV2501" s="272"/>
      <c r="ALW2501" s="207"/>
      <c r="ALX2501" s="238"/>
      <c r="ALY2501" s="207"/>
      <c r="ALZ2501" s="207"/>
      <c r="AMA2501" s="187"/>
      <c r="AMB2501" s="187"/>
      <c r="AMC2501" s="204"/>
      <c r="AMD2501" s="272"/>
      <c r="AME2501" s="207"/>
      <c r="AMF2501" s="238"/>
      <c r="AMG2501" s="207"/>
      <c r="AMH2501" s="207"/>
      <c r="AMI2501" s="187"/>
      <c r="AMJ2501" s="187"/>
      <c r="AMK2501" s="204"/>
      <c r="AML2501" s="272"/>
      <c r="AMM2501" s="207"/>
      <c r="AMN2501" s="238"/>
      <c r="AMO2501" s="207"/>
      <c r="AMP2501" s="207"/>
      <c r="AMQ2501" s="187"/>
      <c r="AMR2501" s="187"/>
      <c r="AMS2501" s="204"/>
      <c r="AMT2501" s="272"/>
      <c r="AMU2501" s="207"/>
      <c r="AMV2501" s="238"/>
      <c r="AMW2501" s="207"/>
      <c r="AMX2501" s="207"/>
      <c r="AMY2501" s="187"/>
      <c r="AMZ2501" s="187"/>
      <c r="ANA2501" s="204"/>
      <c r="ANB2501" s="272"/>
      <c r="ANC2501" s="207"/>
      <c r="AND2501" s="238"/>
      <c r="ANE2501" s="207"/>
      <c r="ANF2501" s="207"/>
      <c r="ANG2501" s="187"/>
      <c r="ANH2501" s="187"/>
      <c r="ANI2501" s="204"/>
      <c r="ANJ2501" s="272"/>
      <c r="ANK2501" s="207"/>
      <c r="ANL2501" s="238"/>
      <c r="ANM2501" s="207"/>
      <c r="ANN2501" s="207"/>
      <c r="ANO2501" s="187"/>
      <c r="ANP2501" s="187"/>
      <c r="ANQ2501" s="204"/>
      <c r="ANR2501" s="272"/>
      <c r="ANS2501" s="207"/>
      <c r="ANT2501" s="238"/>
      <c r="ANU2501" s="207"/>
      <c r="ANV2501" s="207"/>
      <c r="ANW2501" s="187"/>
      <c r="ANX2501" s="187"/>
      <c r="ANY2501" s="204"/>
      <c r="ANZ2501" s="272"/>
      <c r="AOA2501" s="207"/>
      <c r="AOB2501" s="238"/>
      <c r="AOC2501" s="207"/>
      <c r="AOD2501" s="207"/>
      <c r="AOE2501" s="187"/>
      <c r="AOF2501" s="187"/>
      <c r="AOG2501" s="204"/>
      <c r="AOH2501" s="272"/>
      <c r="AOI2501" s="207"/>
      <c r="AOJ2501" s="238"/>
      <c r="AOK2501" s="207"/>
      <c r="AOL2501" s="207"/>
      <c r="AOM2501" s="187"/>
      <c r="AON2501" s="187"/>
      <c r="AOO2501" s="204"/>
      <c r="AOP2501" s="272"/>
      <c r="AOQ2501" s="207"/>
      <c r="AOR2501" s="238"/>
      <c r="AOS2501" s="207"/>
      <c r="AOT2501" s="207"/>
      <c r="AOU2501" s="187"/>
      <c r="AOV2501" s="187"/>
      <c r="AOW2501" s="204"/>
      <c r="AOX2501" s="272"/>
      <c r="AOY2501" s="207"/>
      <c r="AOZ2501" s="238"/>
      <c r="APA2501" s="207"/>
      <c r="APB2501" s="207"/>
      <c r="APC2501" s="187"/>
      <c r="APD2501" s="187"/>
      <c r="APE2501" s="204"/>
      <c r="APF2501" s="272"/>
      <c r="APG2501" s="207"/>
      <c r="APH2501" s="238"/>
      <c r="API2501" s="207"/>
      <c r="APJ2501" s="207"/>
      <c r="APK2501" s="187"/>
      <c r="APL2501" s="187"/>
      <c r="APM2501" s="204"/>
      <c r="APN2501" s="272"/>
      <c r="APO2501" s="207"/>
      <c r="APP2501" s="238"/>
      <c r="APQ2501" s="207"/>
      <c r="APR2501" s="207"/>
      <c r="APS2501" s="187"/>
      <c r="APT2501" s="187"/>
      <c r="APU2501" s="204"/>
      <c r="APV2501" s="272"/>
      <c r="APW2501" s="207"/>
      <c r="APX2501" s="238"/>
      <c r="APY2501" s="207"/>
      <c r="APZ2501" s="207"/>
      <c r="AQA2501" s="187"/>
      <c r="AQB2501" s="187"/>
      <c r="AQC2501" s="204"/>
      <c r="AQD2501" s="272"/>
      <c r="AQE2501" s="207"/>
      <c r="AQF2501" s="238"/>
      <c r="AQG2501" s="207"/>
      <c r="AQH2501" s="207"/>
      <c r="AQI2501" s="187"/>
      <c r="AQJ2501" s="187"/>
      <c r="AQK2501" s="204"/>
      <c r="AQL2501" s="272"/>
      <c r="AQM2501" s="207"/>
      <c r="AQN2501" s="238"/>
      <c r="AQO2501" s="207"/>
      <c r="AQP2501" s="207"/>
      <c r="AQQ2501" s="187"/>
      <c r="AQR2501" s="187"/>
      <c r="AQS2501" s="204"/>
      <c r="AQT2501" s="272"/>
      <c r="AQU2501" s="207"/>
      <c r="AQV2501" s="238"/>
      <c r="AQW2501" s="207"/>
      <c r="AQX2501" s="207"/>
      <c r="AQY2501" s="187"/>
      <c r="AQZ2501" s="187"/>
      <c r="ARA2501" s="204"/>
      <c r="ARB2501" s="272"/>
      <c r="ARC2501" s="207"/>
      <c r="ARD2501" s="238"/>
      <c r="ARE2501" s="207"/>
      <c r="ARF2501" s="207"/>
      <c r="ARG2501" s="187"/>
      <c r="ARH2501" s="187"/>
      <c r="ARI2501" s="204"/>
      <c r="ARJ2501" s="272"/>
      <c r="ARK2501" s="207"/>
      <c r="ARL2501" s="238"/>
      <c r="ARM2501" s="207"/>
      <c r="ARN2501" s="207"/>
      <c r="ARO2501" s="187"/>
      <c r="ARP2501" s="187"/>
      <c r="ARQ2501" s="204"/>
      <c r="ARR2501" s="272"/>
      <c r="ARS2501" s="207"/>
      <c r="ART2501" s="238"/>
      <c r="ARU2501" s="207"/>
      <c r="ARV2501" s="207"/>
      <c r="ARW2501" s="187"/>
      <c r="ARX2501" s="187"/>
      <c r="ARY2501" s="204"/>
      <c r="ARZ2501" s="272"/>
      <c r="ASA2501" s="207"/>
      <c r="ASB2501" s="238"/>
      <c r="ASC2501" s="207"/>
      <c r="ASD2501" s="207"/>
      <c r="ASE2501" s="187"/>
      <c r="ASF2501" s="187"/>
      <c r="ASG2501" s="204"/>
      <c r="ASH2501" s="272"/>
      <c r="ASI2501" s="207"/>
      <c r="ASJ2501" s="238"/>
      <c r="ASK2501" s="207"/>
      <c r="ASL2501" s="207"/>
      <c r="ASM2501" s="187"/>
      <c r="ASN2501" s="187"/>
      <c r="ASO2501" s="204"/>
      <c r="ASP2501" s="272"/>
      <c r="ASQ2501" s="207"/>
      <c r="ASR2501" s="238"/>
      <c r="ASS2501" s="207"/>
      <c r="AST2501" s="207"/>
      <c r="ASU2501" s="187"/>
      <c r="ASV2501" s="187"/>
      <c r="ASW2501" s="204"/>
      <c r="ASX2501" s="272"/>
      <c r="ASY2501" s="207"/>
      <c r="ASZ2501" s="238"/>
      <c r="ATA2501" s="207"/>
      <c r="ATB2501" s="207"/>
      <c r="ATC2501" s="187"/>
      <c r="ATD2501" s="187"/>
      <c r="ATE2501" s="204"/>
      <c r="ATF2501" s="272"/>
      <c r="ATG2501" s="207"/>
      <c r="ATH2501" s="238"/>
      <c r="ATI2501" s="207"/>
      <c r="ATJ2501" s="207"/>
      <c r="ATK2501" s="187"/>
      <c r="ATL2501" s="187"/>
      <c r="ATM2501" s="204"/>
      <c r="ATN2501" s="272"/>
      <c r="ATO2501" s="207"/>
      <c r="ATP2501" s="238"/>
      <c r="ATQ2501" s="207"/>
      <c r="ATR2501" s="207"/>
      <c r="ATS2501" s="187"/>
      <c r="ATT2501" s="187"/>
      <c r="ATU2501" s="204"/>
      <c r="ATV2501" s="272"/>
      <c r="ATW2501" s="207"/>
      <c r="ATX2501" s="238"/>
      <c r="ATY2501" s="207"/>
      <c r="ATZ2501" s="207"/>
      <c r="AUA2501" s="187"/>
      <c r="AUB2501" s="187"/>
      <c r="AUC2501" s="204"/>
      <c r="AUD2501" s="272"/>
      <c r="AUE2501" s="207"/>
      <c r="AUF2501" s="238"/>
      <c r="AUG2501" s="207"/>
      <c r="AUH2501" s="207"/>
      <c r="AUI2501" s="187"/>
      <c r="AUJ2501" s="187"/>
      <c r="AUK2501" s="204"/>
      <c r="AUL2501" s="272"/>
      <c r="AUM2501" s="207"/>
      <c r="AUN2501" s="238"/>
      <c r="AUO2501" s="207"/>
      <c r="AUP2501" s="207"/>
      <c r="AUQ2501" s="187"/>
      <c r="AUR2501" s="187"/>
      <c r="AUS2501" s="204"/>
      <c r="AUT2501" s="272"/>
      <c r="AUU2501" s="207"/>
      <c r="AUV2501" s="238"/>
      <c r="AUW2501" s="207"/>
      <c r="AUX2501" s="207"/>
      <c r="AUY2501" s="187"/>
      <c r="AUZ2501" s="187"/>
      <c r="AVA2501" s="204"/>
      <c r="AVB2501" s="272"/>
      <c r="AVC2501" s="207"/>
      <c r="AVD2501" s="238"/>
      <c r="AVE2501" s="207"/>
      <c r="AVF2501" s="207"/>
      <c r="AVG2501" s="187"/>
      <c r="AVH2501" s="187"/>
      <c r="AVI2501" s="204"/>
      <c r="AVJ2501" s="272"/>
      <c r="AVK2501" s="207"/>
      <c r="AVL2501" s="238"/>
      <c r="AVM2501" s="207"/>
      <c r="AVN2501" s="207"/>
      <c r="AVO2501" s="187"/>
      <c r="AVP2501" s="187"/>
      <c r="AVQ2501" s="204"/>
      <c r="AVR2501" s="272"/>
      <c r="AVS2501" s="207"/>
      <c r="AVT2501" s="238"/>
      <c r="AVU2501" s="207"/>
      <c r="AVV2501" s="207"/>
      <c r="AVW2501" s="187"/>
      <c r="AVX2501" s="187"/>
      <c r="AVY2501" s="204"/>
      <c r="AVZ2501" s="272"/>
      <c r="AWA2501" s="207"/>
      <c r="AWB2501" s="238"/>
      <c r="AWC2501" s="207"/>
      <c r="AWD2501" s="207"/>
      <c r="AWE2501" s="187"/>
      <c r="AWF2501" s="187"/>
      <c r="AWG2501" s="204"/>
      <c r="AWH2501" s="272"/>
      <c r="AWI2501" s="207"/>
      <c r="AWJ2501" s="238"/>
      <c r="AWK2501" s="207"/>
      <c r="AWL2501" s="207"/>
      <c r="AWM2501" s="187"/>
      <c r="AWN2501" s="187"/>
      <c r="AWO2501" s="204"/>
      <c r="AWP2501" s="272"/>
      <c r="AWQ2501" s="207"/>
      <c r="AWR2501" s="238"/>
      <c r="AWS2501" s="207"/>
      <c r="AWT2501" s="207"/>
      <c r="AWU2501" s="187"/>
      <c r="AWV2501" s="187"/>
      <c r="AWW2501" s="204"/>
      <c r="AWX2501" s="272"/>
      <c r="AWY2501" s="207"/>
      <c r="AWZ2501" s="238"/>
      <c r="AXA2501" s="207"/>
      <c r="AXB2501" s="207"/>
      <c r="AXC2501" s="187"/>
      <c r="AXD2501" s="187"/>
      <c r="AXE2501" s="204"/>
      <c r="AXF2501" s="272"/>
      <c r="AXG2501" s="207"/>
      <c r="AXH2501" s="238"/>
      <c r="AXI2501" s="207"/>
      <c r="AXJ2501" s="207"/>
      <c r="AXK2501" s="187"/>
      <c r="AXL2501" s="187"/>
      <c r="AXM2501" s="204"/>
      <c r="AXN2501" s="272"/>
      <c r="AXO2501" s="207"/>
      <c r="AXP2501" s="238"/>
      <c r="AXQ2501" s="207"/>
      <c r="AXR2501" s="207"/>
      <c r="AXS2501" s="187"/>
      <c r="AXT2501" s="187"/>
      <c r="AXU2501" s="204"/>
      <c r="AXV2501" s="272"/>
      <c r="AXW2501" s="207"/>
      <c r="AXX2501" s="238"/>
      <c r="AXY2501" s="207"/>
      <c r="AXZ2501" s="207"/>
      <c r="AYA2501" s="187"/>
      <c r="AYB2501" s="187"/>
      <c r="AYC2501" s="204"/>
      <c r="AYD2501" s="272"/>
      <c r="AYE2501" s="207"/>
      <c r="AYF2501" s="238"/>
      <c r="AYG2501" s="207"/>
      <c r="AYH2501" s="207"/>
      <c r="AYI2501" s="187"/>
      <c r="AYJ2501" s="187"/>
      <c r="AYK2501" s="204"/>
      <c r="AYL2501" s="272"/>
      <c r="AYM2501" s="207"/>
      <c r="AYN2501" s="238"/>
      <c r="AYO2501" s="207"/>
      <c r="AYP2501" s="207"/>
      <c r="AYQ2501" s="187"/>
      <c r="AYR2501" s="187"/>
      <c r="AYS2501" s="204"/>
      <c r="AYT2501" s="272"/>
      <c r="AYU2501" s="207"/>
      <c r="AYV2501" s="238"/>
      <c r="AYW2501" s="207"/>
      <c r="AYX2501" s="207"/>
      <c r="AYY2501" s="187"/>
      <c r="AYZ2501" s="187"/>
      <c r="AZA2501" s="204"/>
      <c r="AZB2501" s="272"/>
      <c r="AZC2501" s="207"/>
      <c r="AZD2501" s="238"/>
      <c r="AZE2501" s="207"/>
      <c r="AZF2501" s="207"/>
      <c r="AZG2501" s="187"/>
      <c r="AZH2501" s="187"/>
      <c r="AZI2501" s="204"/>
      <c r="AZJ2501" s="272"/>
      <c r="AZK2501" s="207"/>
      <c r="AZL2501" s="238"/>
      <c r="AZM2501" s="207"/>
      <c r="AZN2501" s="207"/>
      <c r="AZO2501" s="187"/>
      <c r="AZP2501" s="187"/>
      <c r="AZQ2501" s="204"/>
      <c r="AZR2501" s="272"/>
      <c r="AZS2501" s="207"/>
      <c r="AZT2501" s="238"/>
      <c r="AZU2501" s="207"/>
      <c r="AZV2501" s="207"/>
      <c r="AZW2501" s="187"/>
      <c r="AZX2501" s="187"/>
      <c r="AZY2501" s="204"/>
      <c r="AZZ2501" s="272"/>
      <c r="BAA2501" s="207"/>
      <c r="BAB2501" s="238"/>
      <c r="BAC2501" s="207"/>
      <c r="BAD2501" s="207"/>
      <c r="BAE2501" s="187"/>
      <c r="BAF2501" s="187"/>
      <c r="BAG2501" s="204"/>
      <c r="BAH2501" s="272"/>
      <c r="BAI2501" s="207"/>
      <c r="BAJ2501" s="238"/>
      <c r="BAK2501" s="207"/>
      <c r="BAL2501" s="207"/>
      <c r="BAM2501" s="187"/>
      <c r="BAN2501" s="187"/>
      <c r="BAO2501" s="204"/>
      <c r="BAP2501" s="272"/>
      <c r="BAQ2501" s="207"/>
      <c r="BAR2501" s="238"/>
      <c r="BAS2501" s="207"/>
      <c r="BAT2501" s="207"/>
      <c r="BAU2501" s="187"/>
      <c r="BAV2501" s="187"/>
      <c r="BAW2501" s="204"/>
      <c r="BAX2501" s="272"/>
      <c r="BAY2501" s="207"/>
      <c r="BAZ2501" s="238"/>
      <c r="BBA2501" s="207"/>
      <c r="BBB2501" s="207"/>
      <c r="BBC2501" s="187"/>
      <c r="BBD2501" s="187"/>
      <c r="BBE2501" s="204"/>
      <c r="BBF2501" s="272"/>
      <c r="BBG2501" s="207"/>
      <c r="BBH2501" s="238"/>
      <c r="BBI2501" s="207"/>
      <c r="BBJ2501" s="207"/>
      <c r="BBK2501" s="187"/>
      <c r="BBL2501" s="187"/>
      <c r="BBM2501" s="204"/>
      <c r="BBN2501" s="272"/>
      <c r="BBO2501" s="207"/>
      <c r="BBP2501" s="238"/>
      <c r="BBQ2501" s="207"/>
      <c r="BBR2501" s="207"/>
      <c r="BBS2501" s="187"/>
      <c r="BBT2501" s="187"/>
      <c r="BBU2501" s="204"/>
      <c r="BBV2501" s="272"/>
      <c r="BBW2501" s="207"/>
      <c r="BBX2501" s="238"/>
      <c r="BBY2501" s="207"/>
      <c r="BBZ2501" s="207"/>
      <c r="BCA2501" s="187"/>
      <c r="BCB2501" s="187"/>
      <c r="BCC2501" s="204"/>
      <c r="BCD2501" s="272"/>
      <c r="BCE2501" s="207"/>
      <c r="BCF2501" s="238"/>
      <c r="BCG2501" s="207"/>
      <c r="BCH2501" s="207"/>
      <c r="BCI2501" s="187"/>
      <c r="BCJ2501" s="187"/>
      <c r="BCK2501" s="204"/>
      <c r="BCL2501" s="272"/>
      <c r="BCM2501" s="207"/>
      <c r="BCN2501" s="238"/>
      <c r="BCO2501" s="207"/>
      <c r="BCP2501" s="207"/>
      <c r="BCQ2501" s="187"/>
      <c r="BCR2501" s="187"/>
      <c r="BCS2501" s="204"/>
      <c r="BCT2501" s="272"/>
      <c r="BCU2501" s="207"/>
      <c r="BCV2501" s="238"/>
      <c r="BCW2501" s="207"/>
      <c r="BCX2501" s="207"/>
      <c r="BCY2501" s="187"/>
      <c r="BCZ2501" s="187"/>
      <c r="BDA2501" s="204"/>
      <c r="BDB2501" s="272"/>
      <c r="BDC2501" s="207"/>
      <c r="BDD2501" s="238"/>
      <c r="BDE2501" s="207"/>
      <c r="BDF2501" s="207"/>
      <c r="BDG2501" s="187"/>
      <c r="BDH2501" s="187"/>
      <c r="BDI2501" s="204"/>
      <c r="BDJ2501" s="272"/>
      <c r="BDK2501" s="207"/>
      <c r="BDL2501" s="238"/>
      <c r="BDM2501" s="207"/>
      <c r="BDN2501" s="207"/>
      <c r="BDO2501" s="187"/>
      <c r="BDP2501" s="187"/>
      <c r="BDQ2501" s="204"/>
      <c r="BDR2501" s="272"/>
      <c r="BDS2501" s="207"/>
      <c r="BDT2501" s="238"/>
      <c r="BDU2501" s="207"/>
      <c r="BDV2501" s="207"/>
      <c r="BDW2501" s="187"/>
      <c r="BDX2501" s="187"/>
      <c r="BDY2501" s="204"/>
      <c r="BDZ2501" s="272"/>
      <c r="BEA2501" s="207"/>
      <c r="BEB2501" s="238"/>
      <c r="BEC2501" s="207"/>
      <c r="BED2501" s="207"/>
      <c r="BEE2501" s="187"/>
      <c r="BEF2501" s="187"/>
      <c r="BEG2501" s="204"/>
      <c r="BEH2501" s="272"/>
      <c r="BEI2501" s="207"/>
      <c r="BEJ2501" s="238"/>
      <c r="BEK2501" s="207"/>
      <c r="BEL2501" s="207"/>
      <c r="BEM2501" s="187"/>
      <c r="BEN2501" s="187"/>
      <c r="BEO2501" s="204"/>
      <c r="BEP2501" s="272"/>
      <c r="BEQ2501" s="207"/>
      <c r="BER2501" s="238"/>
      <c r="BES2501" s="207"/>
      <c r="BET2501" s="207"/>
      <c r="BEU2501" s="187"/>
      <c r="BEV2501" s="187"/>
      <c r="BEW2501" s="204"/>
      <c r="BEX2501" s="272"/>
      <c r="BEY2501" s="207"/>
      <c r="BEZ2501" s="238"/>
      <c r="BFA2501" s="207"/>
      <c r="BFB2501" s="207"/>
      <c r="BFC2501" s="187"/>
      <c r="BFD2501" s="187"/>
      <c r="BFE2501" s="204"/>
      <c r="BFF2501" s="272"/>
      <c r="BFG2501" s="207"/>
      <c r="BFH2501" s="238"/>
      <c r="BFI2501" s="207"/>
      <c r="BFJ2501" s="207"/>
      <c r="BFK2501" s="187"/>
      <c r="BFL2501" s="187"/>
      <c r="BFM2501" s="204"/>
      <c r="BFN2501" s="272"/>
      <c r="BFO2501" s="207"/>
      <c r="BFP2501" s="238"/>
      <c r="BFQ2501" s="207"/>
      <c r="BFR2501" s="207"/>
      <c r="BFS2501" s="187"/>
      <c r="BFT2501" s="187"/>
      <c r="BFU2501" s="204"/>
      <c r="BFV2501" s="272"/>
      <c r="BFW2501" s="207"/>
      <c r="BFX2501" s="238"/>
      <c r="BFY2501" s="207"/>
      <c r="BFZ2501" s="207"/>
      <c r="BGA2501" s="187"/>
      <c r="BGB2501" s="187"/>
      <c r="BGC2501" s="204"/>
      <c r="BGD2501" s="272"/>
      <c r="BGE2501" s="207"/>
      <c r="BGF2501" s="238"/>
      <c r="BGG2501" s="207"/>
      <c r="BGH2501" s="207"/>
      <c r="BGI2501" s="187"/>
      <c r="BGJ2501" s="187"/>
      <c r="BGK2501" s="204"/>
      <c r="BGL2501" s="272"/>
      <c r="BGM2501" s="207"/>
      <c r="BGN2501" s="238"/>
      <c r="BGO2501" s="207"/>
      <c r="BGP2501" s="207"/>
      <c r="BGQ2501" s="187"/>
      <c r="BGR2501" s="187"/>
      <c r="BGS2501" s="204"/>
      <c r="BGT2501" s="272"/>
      <c r="BGU2501" s="207"/>
      <c r="BGV2501" s="238"/>
      <c r="BGW2501" s="207"/>
      <c r="BGX2501" s="207"/>
      <c r="BGY2501" s="187"/>
      <c r="BGZ2501" s="187"/>
      <c r="BHA2501" s="204"/>
      <c r="BHB2501" s="272"/>
      <c r="BHC2501" s="207"/>
      <c r="BHD2501" s="238"/>
      <c r="BHE2501" s="207"/>
      <c r="BHF2501" s="207"/>
      <c r="BHG2501" s="187"/>
      <c r="BHH2501" s="187"/>
      <c r="BHI2501" s="204"/>
      <c r="BHJ2501" s="272"/>
      <c r="BHK2501" s="207"/>
      <c r="BHL2501" s="238"/>
      <c r="BHM2501" s="207"/>
      <c r="BHN2501" s="207"/>
      <c r="BHO2501" s="187"/>
      <c r="BHP2501" s="187"/>
      <c r="BHQ2501" s="204"/>
      <c r="BHR2501" s="272"/>
      <c r="BHS2501" s="207"/>
      <c r="BHT2501" s="238"/>
      <c r="BHU2501" s="207"/>
      <c r="BHV2501" s="207"/>
      <c r="BHW2501" s="187"/>
      <c r="BHX2501" s="187"/>
      <c r="BHY2501" s="204"/>
      <c r="BHZ2501" s="272"/>
      <c r="BIA2501" s="207"/>
      <c r="BIB2501" s="238"/>
      <c r="BIC2501" s="207"/>
      <c r="BID2501" s="207"/>
      <c r="BIE2501" s="187"/>
      <c r="BIF2501" s="187"/>
      <c r="BIG2501" s="204"/>
      <c r="BIH2501" s="272"/>
      <c r="BII2501" s="207"/>
      <c r="BIJ2501" s="238"/>
      <c r="BIK2501" s="207"/>
      <c r="BIL2501" s="207"/>
      <c r="BIM2501" s="187"/>
      <c r="BIN2501" s="187"/>
      <c r="BIO2501" s="204"/>
      <c r="BIP2501" s="272"/>
      <c r="BIQ2501" s="207"/>
      <c r="BIR2501" s="238"/>
      <c r="BIS2501" s="207"/>
      <c r="BIT2501" s="207"/>
      <c r="BIU2501" s="187"/>
      <c r="BIV2501" s="187"/>
      <c r="BIW2501" s="204"/>
      <c r="BIX2501" s="272"/>
      <c r="BIY2501" s="207"/>
      <c r="BIZ2501" s="238"/>
      <c r="BJA2501" s="207"/>
      <c r="BJB2501" s="207"/>
      <c r="BJC2501" s="187"/>
      <c r="BJD2501" s="187"/>
      <c r="BJE2501" s="204"/>
      <c r="BJF2501" s="272"/>
      <c r="BJG2501" s="207"/>
      <c r="BJH2501" s="238"/>
      <c r="BJI2501" s="207"/>
      <c r="BJJ2501" s="207"/>
      <c r="BJK2501" s="187"/>
      <c r="BJL2501" s="187"/>
      <c r="BJM2501" s="204"/>
      <c r="BJN2501" s="272"/>
      <c r="BJO2501" s="207"/>
      <c r="BJP2501" s="238"/>
      <c r="BJQ2501" s="207"/>
      <c r="BJR2501" s="207"/>
      <c r="BJS2501" s="187"/>
      <c r="BJT2501" s="187"/>
      <c r="BJU2501" s="204"/>
      <c r="BJV2501" s="272"/>
      <c r="BJW2501" s="207"/>
      <c r="BJX2501" s="238"/>
      <c r="BJY2501" s="207"/>
      <c r="BJZ2501" s="207"/>
      <c r="BKA2501" s="187"/>
      <c r="BKB2501" s="187"/>
      <c r="BKC2501" s="204"/>
      <c r="BKD2501" s="272"/>
      <c r="BKE2501" s="207"/>
      <c r="BKF2501" s="238"/>
      <c r="BKG2501" s="207"/>
      <c r="BKH2501" s="207"/>
      <c r="BKI2501" s="187"/>
      <c r="BKJ2501" s="187"/>
      <c r="BKK2501" s="204"/>
      <c r="BKL2501" s="272"/>
      <c r="BKM2501" s="207"/>
      <c r="BKN2501" s="238"/>
      <c r="BKO2501" s="207"/>
      <c r="BKP2501" s="207"/>
      <c r="BKQ2501" s="187"/>
      <c r="BKR2501" s="187"/>
      <c r="BKS2501" s="204"/>
      <c r="BKT2501" s="272"/>
      <c r="BKU2501" s="207"/>
      <c r="BKV2501" s="238"/>
      <c r="BKW2501" s="207"/>
      <c r="BKX2501" s="207"/>
      <c r="BKY2501" s="187"/>
      <c r="BKZ2501" s="187"/>
      <c r="BLA2501" s="204"/>
      <c r="BLB2501" s="272"/>
      <c r="BLC2501" s="207"/>
      <c r="BLD2501" s="238"/>
      <c r="BLE2501" s="207"/>
      <c r="BLF2501" s="207"/>
      <c r="BLG2501" s="187"/>
      <c r="BLH2501" s="187"/>
      <c r="BLI2501" s="204"/>
      <c r="BLJ2501" s="272"/>
      <c r="BLK2501" s="207"/>
      <c r="BLL2501" s="238"/>
      <c r="BLM2501" s="207"/>
      <c r="BLN2501" s="207"/>
      <c r="BLO2501" s="187"/>
      <c r="BLP2501" s="187"/>
      <c r="BLQ2501" s="204"/>
      <c r="BLR2501" s="272"/>
      <c r="BLS2501" s="207"/>
      <c r="BLT2501" s="238"/>
      <c r="BLU2501" s="207"/>
      <c r="BLV2501" s="207"/>
      <c r="BLW2501" s="187"/>
      <c r="BLX2501" s="187"/>
      <c r="BLY2501" s="204"/>
      <c r="BLZ2501" s="272"/>
      <c r="BMA2501" s="207"/>
      <c r="BMB2501" s="238"/>
      <c r="BMC2501" s="207"/>
      <c r="BMD2501" s="207"/>
      <c r="BME2501" s="187"/>
      <c r="BMF2501" s="187"/>
      <c r="BMG2501" s="204"/>
      <c r="BMH2501" s="272"/>
      <c r="BMI2501" s="207"/>
      <c r="BMJ2501" s="238"/>
      <c r="BMK2501" s="207"/>
      <c r="BML2501" s="207"/>
      <c r="BMM2501" s="187"/>
      <c r="BMN2501" s="187"/>
      <c r="BMO2501" s="204"/>
      <c r="BMP2501" s="272"/>
      <c r="BMQ2501" s="207"/>
      <c r="BMR2501" s="238"/>
      <c r="BMS2501" s="207"/>
      <c r="BMT2501" s="207"/>
      <c r="BMU2501" s="187"/>
      <c r="BMV2501" s="187"/>
      <c r="BMW2501" s="204"/>
      <c r="BMX2501" s="272"/>
      <c r="BMY2501" s="207"/>
      <c r="BMZ2501" s="238"/>
      <c r="BNA2501" s="207"/>
      <c r="BNB2501" s="207"/>
      <c r="BNC2501" s="187"/>
      <c r="BND2501" s="187"/>
      <c r="BNE2501" s="204"/>
      <c r="BNF2501" s="272"/>
      <c r="BNG2501" s="207"/>
      <c r="BNH2501" s="238"/>
      <c r="BNI2501" s="207"/>
      <c r="BNJ2501" s="207"/>
      <c r="BNK2501" s="187"/>
      <c r="BNL2501" s="187"/>
      <c r="BNM2501" s="204"/>
      <c r="BNN2501" s="272"/>
      <c r="BNO2501" s="207"/>
      <c r="BNP2501" s="238"/>
      <c r="BNQ2501" s="207"/>
      <c r="BNR2501" s="207"/>
      <c r="BNS2501" s="187"/>
      <c r="BNT2501" s="187"/>
      <c r="BNU2501" s="204"/>
      <c r="BNV2501" s="272"/>
      <c r="BNW2501" s="207"/>
      <c r="BNX2501" s="238"/>
      <c r="BNY2501" s="207"/>
      <c r="BNZ2501" s="207"/>
      <c r="BOA2501" s="187"/>
      <c r="BOB2501" s="187"/>
      <c r="BOC2501" s="204"/>
      <c r="BOD2501" s="272"/>
      <c r="BOE2501" s="207"/>
      <c r="BOF2501" s="238"/>
      <c r="BOG2501" s="207"/>
      <c r="BOH2501" s="207"/>
      <c r="BOI2501" s="187"/>
      <c r="BOJ2501" s="187"/>
      <c r="BOK2501" s="204"/>
      <c r="BOL2501" s="272"/>
      <c r="BOM2501" s="207"/>
      <c r="BON2501" s="238"/>
      <c r="BOO2501" s="207"/>
      <c r="BOP2501" s="207"/>
      <c r="BOQ2501" s="187"/>
      <c r="BOR2501" s="187"/>
      <c r="BOS2501" s="204"/>
      <c r="BOT2501" s="272"/>
      <c r="BOU2501" s="207"/>
      <c r="BOV2501" s="238"/>
      <c r="BOW2501" s="207"/>
      <c r="BOX2501" s="207"/>
      <c r="BOY2501" s="187"/>
      <c r="BOZ2501" s="187"/>
      <c r="BPA2501" s="204"/>
      <c r="BPB2501" s="272"/>
      <c r="BPC2501" s="207"/>
      <c r="BPD2501" s="238"/>
      <c r="BPE2501" s="207"/>
      <c r="BPF2501" s="207"/>
      <c r="BPG2501" s="187"/>
      <c r="BPH2501" s="187"/>
      <c r="BPI2501" s="204"/>
      <c r="BPJ2501" s="272"/>
      <c r="BPK2501" s="207"/>
      <c r="BPL2501" s="238"/>
      <c r="BPM2501" s="207"/>
      <c r="BPN2501" s="207"/>
      <c r="BPO2501" s="187"/>
      <c r="BPP2501" s="187"/>
      <c r="BPQ2501" s="204"/>
      <c r="BPR2501" s="272"/>
      <c r="BPS2501" s="207"/>
      <c r="BPT2501" s="238"/>
      <c r="BPU2501" s="207"/>
      <c r="BPV2501" s="207"/>
      <c r="BPW2501" s="187"/>
      <c r="BPX2501" s="187"/>
      <c r="BPY2501" s="204"/>
      <c r="BPZ2501" s="272"/>
      <c r="BQA2501" s="207"/>
      <c r="BQB2501" s="238"/>
      <c r="BQC2501" s="207"/>
      <c r="BQD2501" s="207"/>
      <c r="BQE2501" s="187"/>
      <c r="BQF2501" s="187"/>
      <c r="BQG2501" s="204"/>
      <c r="BQH2501" s="272"/>
      <c r="BQI2501" s="207"/>
      <c r="BQJ2501" s="238"/>
      <c r="BQK2501" s="207"/>
      <c r="BQL2501" s="207"/>
      <c r="BQM2501" s="187"/>
      <c r="BQN2501" s="187"/>
      <c r="BQO2501" s="204"/>
      <c r="BQP2501" s="272"/>
      <c r="BQQ2501" s="207"/>
      <c r="BQR2501" s="238"/>
      <c r="BQS2501" s="207"/>
      <c r="BQT2501" s="207"/>
      <c r="BQU2501" s="187"/>
      <c r="BQV2501" s="187"/>
      <c r="BQW2501" s="204"/>
      <c r="BQX2501" s="272"/>
      <c r="BQY2501" s="207"/>
      <c r="BQZ2501" s="238"/>
      <c r="BRA2501" s="207"/>
      <c r="BRB2501" s="207"/>
      <c r="BRC2501" s="187"/>
      <c r="BRD2501" s="187"/>
      <c r="BRE2501" s="204"/>
      <c r="BRF2501" s="272"/>
      <c r="BRG2501" s="207"/>
      <c r="BRH2501" s="238"/>
      <c r="BRI2501" s="207"/>
      <c r="BRJ2501" s="207"/>
      <c r="BRK2501" s="187"/>
      <c r="BRL2501" s="187"/>
      <c r="BRM2501" s="204"/>
      <c r="BRN2501" s="272"/>
      <c r="BRO2501" s="207"/>
      <c r="BRP2501" s="238"/>
      <c r="BRQ2501" s="207"/>
      <c r="BRR2501" s="207"/>
      <c r="BRS2501" s="187"/>
      <c r="BRT2501" s="187"/>
      <c r="BRU2501" s="204"/>
      <c r="BRV2501" s="272"/>
      <c r="BRW2501" s="207"/>
      <c r="BRX2501" s="238"/>
      <c r="BRY2501" s="207"/>
      <c r="BRZ2501" s="207"/>
      <c r="BSA2501" s="187"/>
      <c r="BSB2501" s="187"/>
      <c r="BSC2501" s="204"/>
      <c r="BSD2501" s="272"/>
      <c r="BSE2501" s="207"/>
      <c r="BSF2501" s="238"/>
      <c r="BSG2501" s="207"/>
      <c r="BSH2501" s="207"/>
      <c r="BSI2501" s="187"/>
      <c r="BSJ2501" s="187"/>
      <c r="BSK2501" s="204"/>
      <c r="BSL2501" s="272"/>
      <c r="BSM2501" s="207"/>
      <c r="BSN2501" s="238"/>
      <c r="BSO2501" s="207"/>
      <c r="BSP2501" s="207"/>
      <c r="BSQ2501" s="187"/>
      <c r="BSR2501" s="187"/>
      <c r="BSS2501" s="204"/>
      <c r="BST2501" s="272"/>
      <c r="BSU2501" s="207"/>
      <c r="BSV2501" s="238"/>
      <c r="BSW2501" s="207"/>
      <c r="BSX2501" s="207"/>
      <c r="BSY2501" s="187"/>
      <c r="BSZ2501" s="187"/>
      <c r="BTA2501" s="204"/>
      <c r="BTB2501" s="272"/>
      <c r="BTC2501" s="207"/>
      <c r="BTD2501" s="238"/>
      <c r="BTE2501" s="207"/>
      <c r="BTF2501" s="207"/>
      <c r="BTG2501" s="187"/>
      <c r="BTH2501" s="187"/>
      <c r="BTI2501" s="204"/>
      <c r="BTJ2501" s="272"/>
      <c r="BTK2501" s="207"/>
      <c r="BTL2501" s="238"/>
      <c r="BTM2501" s="207"/>
      <c r="BTN2501" s="207"/>
      <c r="BTO2501" s="187"/>
      <c r="BTP2501" s="187"/>
      <c r="BTQ2501" s="204"/>
      <c r="BTR2501" s="272"/>
      <c r="BTS2501" s="207"/>
      <c r="BTT2501" s="238"/>
      <c r="BTU2501" s="207"/>
      <c r="BTV2501" s="207"/>
      <c r="BTW2501" s="187"/>
      <c r="BTX2501" s="187"/>
      <c r="BTY2501" s="204"/>
      <c r="BTZ2501" s="272"/>
      <c r="BUA2501" s="207"/>
      <c r="BUB2501" s="238"/>
      <c r="BUC2501" s="207"/>
      <c r="BUD2501" s="207"/>
      <c r="BUE2501" s="187"/>
      <c r="BUF2501" s="187"/>
      <c r="BUG2501" s="204"/>
      <c r="BUH2501" s="272"/>
      <c r="BUI2501" s="207"/>
      <c r="BUJ2501" s="238"/>
      <c r="BUK2501" s="207"/>
      <c r="BUL2501" s="207"/>
      <c r="BUM2501" s="187"/>
      <c r="BUN2501" s="187"/>
      <c r="BUO2501" s="204"/>
      <c r="BUP2501" s="272"/>
      <c r="BUQ2501" s="207"/>
      <c r="BUR2501" s="238"/>
      <c r="BUS2501" s="207"/>
      <c r="BUT2501" s="207"/>
      <c r="BUU2501" s="187"/>
      <c r="BUV2501" s="187"/>
      <c r="BUW2501" s="204"/>
      <c r="BUX2501" s="272"/>
      <c r="BUY2501" s="207"/>
      <c r="BUZ2501" s="238"/>
      <c r="BVA2501" s="207"/>
      <c r="BVB2501" s="207"/>
      <c r="BVC2501" s="187"/>
      <c r="BVD2501" s="187"/>
      <c r="BVE2501" s="204"/>
      <c r="BVF2501" s="272"/>
      <c r="BVG2501" s="207"/>
      <c r="BVH2501" s="238"/>
      <c r="BVI2501" s="207"/>
      <c r="BVJ2501" s="207"/>
      <c r="BVK2501" s="187"/>
      <c r="BVL2501" s="187"/>
      <c r="BVM2501" s="204"/>
      <c r="BVN2501" s="272"/>
      <c r="BVO2501" s="207"/>
      <c r="BVP2501" s="238"/>
      <c r="BVQ2501" s="207"/>
      <c r="BVR2501" s="207"/>
      <c r="BVS2501" s="187"/>
      <c r="BVT2501" s="187"/>
      <c r="BVU2501" s="204"/>
      <c r="BVV2501" s="272"/>
      <c r="BVW2501" s="207"/>
      <c r="BVX2501" s="238"/>
      <c r="BVY2501" s="207"/>
      <c r="BVZ2501" s="207"/>
      <c r="BWA2501" s="187"/>
      <c r="BWB2501" s="187"/>
      <c r="BWC2501" s="204"/>
      <c r="BWD2501" s="272"/>
      <c r="BWE2501" s="207"/>
      <c r="BWF2501" s="238"/>
      <c r="BWG2501" s="207"/>
      <c r="BWH2501" s="207"/>
      <c r="BWI2501" s="187"/>
      <c r="BWJ2501" s="187"/>
      <c r="BWK2501" s="204"/>
      <c r="BWL2501" s="272"/>
      <c r="BWM2501" s="207"/>
      <c r="BWN2501" s="238"/>
      <c r="BWO2501" s="207"/>
      <c r="BWP2501" s="207"/>
      <c r="BWQ2501" s="187"/>
      <c r="BWR2501" s="187"/>
      <c r="BWS2501" s="204"/>
      <c r="BWT2501" s="272"/>
      <c r="BWU2501" s="207"/>
      <c r="BWV2501" s="238"/>
      <c r="BWW2501" s="207"/>
      <c r="BWX2501" s="207"/>
      <c r="BWY2501" s="187"/>
      <c r="BWZ2501" s="187"/>
      <c r="BXA2501" s="204"/>
      <c r="BXB2501" s="272"/>
      <c r="BXC2501" s="207"/>
      <c r="BXD2501" s="238"/>
      <c r="BXE2501" s="207"/>
      <c r="BXF2501" s="207"/>
      <c r="BXG2501" s="187"/>
      <c r="BXH2501" s="187"/>
      <c r="BXI2501" s="204"/>
      <c r="BXJ2501" s="272"/>
      <c r="BXK2501" s="207"/>
      <c r="BXL2501" s="238"/>
      <c r="BXM2501" s="207"/>
      <c r="BXN2501" s="207"/>
      <c r="BXO2501" s="187"/>
      <c r="BXP2501" s="187"/>
      <c r="BXQ2501" s="204"/>
      <c r="BXR2501" s="272"/>
      <c r="BXS2501" s="207"/>
      <c r="BXT2501" s="238"/>
      <c r="BXU2501" s="207"/>
      <c r="BXV2501" s="207"/>
      <c r="BXW2501" s="187"/>
      <c r="BXX2501" s="187"/>
      <c r="BXY2501" s="204"/>
      <c r="BXZ2501" s="272"/>
      <c r="BYA2501" s="207"/>
      <c r="BYB2501" s="238"/>
      <c r="BYC2501" s="207"/>
      <c r="BYD2501" s="207"/>
      <c r="BYE2501" s="187"/>
      <c r="BYF2501" s="187"/>
      <c r="BYG2501" s="204"/>
      <c r="BYH2501" s="272"/>
      <c r="BYI2501" s="207"/>
      <c r="BYJ2501" s="238"/>
      <c r="BYK2501" s="207"/>
      <c r="BYL2501" s="207"/>
      <c r="BYM2501" s="187"/>
      <c r="BYN2501" s="187"/>
      <c r="BYO2501" s="204"/>
      <c r="BYP2501" s="272"/>
      <c r="BYQ2501" s="207"/>
      <c r="BYR2501" s="238"/>
      <c r="BYS2501" s="207"/>
      <c r="BYT2501" s="207"/>
      <c r="BYU2501" s="187"/>
      <c r="BYV2501" s="187"/>
      <c r="BYW2501" s="204"/>
      <c r="BYX2501" s="272"/>
      <c r="BYY2501" s="207"/>
      <c r="BYZ2501" s="238"/>
      <c r="BZA2501" s="207"/>
      <c r="BZB2501" s="207"/>
      <c r="BZC2501" s="187"/>
      <c r="BZD2501" s="187"/>
      <c r="BZE2501" s="204"/>
      <c r="BZF2501" s="272"/>
      <c r="BZG2501" s="207"/>
      <c r="BZH2501" s="238"/>
      <c r="BZI2501" s="207"/>
      <c r="BZJ2501" s="207"/>
      <c r="BZK2501" s="187"/>
      <c r="BZL2501" s="187"/>
      <c r="BZM2501" s="204"/>
      <c r="BZN2501" s="272"/>
      <c r="BZO2501" s="207"/>
      <c r="BZP2501" s="238"/>
      <c r="BZQ2501" s="207"/>
      <c r="BZR2501" s="207"/>
      <c r="BZS2501" s="187"/>
      <c r="BZT2501" s="187"/>
      <c r="BZU2501" s="204"/>
      <c r="BZV2501" s="272"/>
      <c r="BZW2501" s="207"/>
      <c r="BZX2501" s="238"/>
      <c r="BZY2501" s="207"/>
      <c r="BZZ2501" s="207"/>
      <c r="CAA2501" s="187"/>
      <c r="CAB2501" s="187"/>
      <c r="CAC2501" s="204"/>
      <c r="CAD2501" s="272"/>
      <c r="CAE2501" s="207"/>
      <c r="CAF2501" s="238"/>
      <c r="CAG2501" s="207"/>
      <c r="CAH2501" s="207"/>
      <c r="CAI2501" s="187"/>
      <c r="CAJ2501" s="187"/>
      <c r="CAK2501" s="204"/>
      <c r="CAL2501" s="272"/>
      <c r="CAM2501" s="207"/>
      <c r="CAN2501" s="238"/>
      <c r="CAO2501" s="207"/>
      <c r="CAP2501" s="207"/>
      <c r="CAQ2501" s="187"/>
      <c r="CAR2501" s="187"/>
      <c r="CAS2501" s="204"/>
      <c r="CAT2501" s="272"/>
      <c r="CAU2501" s="207"/>
      <c r="CAV2501" s="238"/>
      <c r="CAW2501" s="207"/>
      <c r="CAX2501" s="207"/>
      <c r="CAY2501" s="187"/>
      <c r="CAZ2501" s="187"/>
      <c r="CBA2501" s="204"/>
      <c r="CBB2501" s="272"/>
      <c r="CBC2501" s="207"/>
      <c r="CBD2501" s="238"/>
      <c r="CBE2501" s="207"/>
      <c r="CBF2501" s="207"/>
      <c r="CBG2501" s="187"/>
      <c r="CBH2501" s="187"/>
      <c r="CBI2501" s="204"/>
      <c r="CBJ2501" s="272"/>
      <c r="CBK2501" s="207"/>
      <c r="CBL2501" s="238"/>
      <c r="CBM2501" s="207"/>
      <c r="CBN2501" s="207"/>
      <c r="CBO2501" s="187"/>
      <c r="CBP2501" s="187"/>
      <c r="CBQ2501" s="204"/>
      <c r="CBR2501" s="272"/>
      <c r="CBS2501" s="207"/>
      <c r="CBT2501" s="238"/>
      <c r="CBU2501" s="207"/>
      <c r="CBV2501" s="207"/>
      <c r="CBW2501" s="187"/>
      <c r="CBX2501" s="187"/>
      <c r="CBY2501" s="204"/>
      <c r="CBZ2501" s="272"/>
      <c r="CCA2501" s="207"/>
      <c r="CCB2501" s="238"/>
      <c r="CCC2501" s="207"/>
      <c r="CCD2501" s="207"/>
      <c r="CCE2501" s="187"/>
      <c r="CCF2501" s="187"/>
      <c r="CCG2501" s="204"/>
      <c r="CCH2501" s="272"/>
      <c r="CCI2501" s="207"/>
      <c r="CCJ2501" s="238"/>
      <c r="CCK2501" s="207"/>
      <c r="CCL2501" s="207"/>
      <c r="CCM2501" s="187"/>
      <c r="CCN2501" s="187"/>
      <c r="CCO2501" s="204"/>
      <c r="CCP2501" s="272"/>
      <c r="CCQ2501" s="207"/>
      <c r="CCR2501" s="238"/>
      <c r="CCS2501" s="207"/>
      <c r="CCT2501" s="207"/>
      <c r="CCU2501" s="187"/>
      <c r="CCV2501" s="187"/>
      <c r="CCW2501" s="204"/>
      <c r="CCX2501" s="272"/>
      <c r="CCY2501" s="207"/>
      <c r="CCZ2501" s="238"/>
      <c r="CDA2501" s="207"/>
      <c r="CDB2501" s="207"/>
      <c r="CDC2501" s="187"/>
      <c r="CDD2501" s="187"/>
      <c r="CDE2501" s="204"/>
      <c r="CDF2501" s="272"/>
      <c r="CDG2501" s="207"/>
      <c r="CDH2501" s="238"/>
      <c r="CDI2501" s="207"/>
      <c r="CDJ2501" s="207"/>
      <c r="CDK2501" s="187"/>
      <c r="CDL2501" s="187"/>
      <c r="CDM2501" s="204"/>
      <c r="CDN2501" s="272"/>
      <c r="CDO2501" s="207"/>
      <c r="CDP2501" s="238"/>
      <c r="CDQ2501" s="207"/>
      <c r="CDR2501" s="207"/>
      <c r="CDS2501" s="187"/>
      <c r="CDT2501" s="187"/>
      <c r="CDU2501" s="204"/>
      <c r="CDV2501" s="272"/>
      <c r="CDW2501" s="207"/>
      <c r="CDX2501" s="238"/>
      <c r="CDY2501" s="207"/>
      <c r="CDZ2501" s="207"/>
      <c r="CEA2501" s="187"/>
      <c r="CEB2501" s="187"/>
      <c r="CEC2501" s="204"/>
      <c r="CED2501" s="272"/>
      <c r="CEE2501" s="207"/>
      <c r="CEF2501" s="238"/>
      <c r="CEG2501" s="207"/>
      <c r="CEH2501" s="207"/>
      <c r="CEI2501" s="187"/>
      <c r="CEJ2501" s="187"/>
      <c r="CEK2501" s="204"/>
      <c r="CEL2501" s="272"/>
      <c r="CEM2501" s="207"/>
      <c r="CEN2501" s="238"/>
      <c r="CEO2501" s="207"/>
      <c r="CEP2501" s="207"/>
      <c r="CEQ2501" s="187"/>
      <c r="CER2501" s="187"/>
      <c r="CES2501" s="204"/>
      <c r="CET2501" s="272"/>
      <c r="CEU2501" s="207"/>
      <c r="CEV2501" s="238"/>
      <c r="CEW2501" s="207"/>
      <c r="CEX2501" s="207"/>
      <c r="CEY2501" s="187"/>
      <c r="CEZ2501" s="187"/>
      <c r="CFA2501" s="204"/>
      <c r="CFB2501" s="272"/>
      <c r="CFC2501" s="207"/>
      <c r="CFD2501" s="238"/>
      <c r="CFE2501" s="207"/>
      <c r="CFF2501" s="207"/>
      <c r="CFG2501" s="187"/>
      <c r="CFH2501" s="187"/>
      <c r="CFI2501" s="204"/>
      <c r="CFJ2501" s="272"/>
      <c r="CFK2501" s="207"/>
      <c r="CFL2501" s="238"/>
      <c r="CFM2501" s="207"/>
      <c r="CFN2501" s="207"/>
      <c r="CFO2501" s="187"/>
      <c r="CFP2501" s="187"/>
      <c r="CFQ2501" s="204"/>
      <c r="CFR2501" s="272"/>
      <c r="CFS2501" s="207"/>
      <c r="CFT2501" s="238"/>
      <c r="CFU2501" s="207"/>
      <c r="CFV2501" s="207"/>
      <c r="CFW2501" s="187"/>
      <c r="CFX2501" s="187"/>
      <c r="CFY2501" s="204"/>
      <c r="CFZ2501" s="272"/>
      <c r="CGA2501" s="207"/>
      <c r="CGB2501" s="238"/>
      <c r="CGC2501" s="207"/>
      <c r="CGD2501" s="207"/>
      <c r="CGE2501" s="187"/>
      <c r="CGF2501" s="187"/>
      <c r="CGG2501" s="204"/>
      <c r="CGH2501" s="272"/>
      <c r="CGI2501" s="207"/>
      <c r="CGJ2501" s="238"/>
      <c r="CGK2501" s="207"/>
      <c r="CGL2501" s="207"/>
      <c r="CGM2501" s="187"/>
      <c r="CGN2501" s="187"/>
      <c r="CGO2501" s="204"/>
      <c r="CGP2501" s="272"/>
      <c r="CGQ2501" s="207"/>
      <c r="CGR2501" s="238"/>
      <c r="CGS2501" s="207"/>
      <c r="CGT2501" s="207"/>
      <c r="CGU2501" s="187"/>
      <c r="CGV2501" s="187"/>
      <c r="CGW2501" s="204"/>
      <c r="CGX2501" s="272"/>
      <c r="CGY2501" s="207"/>
      <c r="CGZ2501" s="238"/>
      <c r="CHA2501" s="207"/>
      <c r="CHB2501" s="207"/>
      <c r="CHC2501" s="187"/>
      <c r="CHD2501" s="187"/>
      <c r="CHE2501" s="204"/>
      <c r="CHF2501" s="272"/>
      <c r="CHG2501" s="207"/>
      <c r="CHH2501" s="238"/>
      <c r="CHI2501" s="207"/>
      <c r="CHJ2501" s="207"/>
      <c r="CHK2501" s="187"/>
      <c r="CHL2501" s="187"/>
      <c r="CHM2501" s="204"/>
      <c r="CHN2501" s="272"/>
      <c r="CHO2501" s="207"/>
      <c r="CHP2501" s="238"/>
      <c r="CHQ2501" s="207"/>
      <c r="CHR2501" s="207"/>
      <c r="CHS2501" s="187"/>
      <c r="CHT2501" s="187"/>
      <c r="CHU2501" s="204"/>
      <c r="CHV2501" s="272"/>
      <c r="CHW2501" s="207"/>
      <c r="CHX2501" s="238"/>
      <c r="CHY2501" s="207"/>
      <c r="CHZ2501" s="207"/>
      <c r="CIA2501" s="187"/>
      <c r="CIB2501" s="187"/>
      <c r="CIC2501" s="204"/>
      <c r="CID2501" s="272"/>
      <c r="CIE2501" s="207"/>
      <c r="CIF2501" s="238"/>
      <c r="CIG2501" s="207"/>
      <c r="CIH2501" s="207"/>
      <c r="CII2501" s="187"/>
      <c r="CIJ2501" s="187"/>
      <c r="CIK2501" s="204"/>
      <c r="CIL2501" s="272"/>
      <c r="CIM2501" s="207"/>
      <c r="CIN2501" s="238"/>
      <c r="CIO2501" s="207"/>
      <c r="CIP2501" s="207"/>
      <c r="CIQ2501" s="187"/>
      <c r="CIR2501" s="187"/>
      <c r="CIS2501" s="204"/>
      <c r="CIT2501" s="272"/>
      <c r="CIU2501" s="207"/>
      <c r="CIV2501" s="238"/>
      <c r="CIW2501" s="207"/>
      <c r="CIX2501" s="207"/>
      <c r="CIY2501" s="187"/>
      <c r="CIZ2501" s="187"/>
      <c r="CJA2501" s="204"/>
      <c r="CJB2501" s="272"/>
      <c r="CJC2501" s="207"/>
      <c r="CJD2501" s="238"/>
      <c r="CJE2501" s="207"/>
      <c r="CJF2501" s="207"/>
      <c r="CJG2501" s="187"/>
      <c r="CJH2501" s="187"/>
      <c r="CJI2501" s="204"/>
      <c r="CJJ2501" s="272"/>
      <c r="CJK2501" s="207"/>
      <c r="CJL2501" s="238"/>
      <c r="CJM2501" s="207"/>
      <c r="CJN2501" s="207"/>
      <c r="CJO2501" s="187"/>
      <c r="CJP2501" s="187"/>
      <c r="CJQ2501" s="204"/>
      <c r="CJR2501" s="272"/>
      <c r="CJS2501" s="207"/>
      <c r="CJT2501" s="238"/>
      <c r="CJU2501" s="207"/>
      <c r="CJV2501" s="207"/>
      <c r="CJW2501" s="187"/>
      <c r="CJX2501" s="187"/>
      <c r="CJY2501" s="204"/>
      <c r="CJZ2501" s="272"/>
      <c r="CKA2501" s="207"/>
      <c r="CKB2501" s="238"/>
      <c r="CKC2501" s="207"/>
      <c r="CKD2501" s="207"/>
      <c r="CKE2501" s="187"/>
      <c r="CKF2501" s="187"/>
      <c r="CKG2501" s="204"/>
      <c r="CKH2501" s="272"/>
      <c r="CKI2501" s="207"/>
      <c r="CKJ2501" s="238"/>
      <c r="CKK2501" s="207"/>
      <c r="CKL2501" s="207"/>
      <c r="CKM2501" s="187"/>
      <c r="CKN2501" s="187"/>
      <c r="CKO2501" s="204"/>
      <c r="CKP2501" s="272"/>
      <c r="CKQ2501" s="207"/>
      <c r="CKR2501" s="238"/>
      <c r="CKS2501" s="207"/>
      <c r="CKT2501" s="207"/>
      <c r="CKU2501" s="187"/>
      <c r="CKV2501" s="187"/>
      <c r="CKW2501" s="204"/>
      <c r="CKX2501" s="272"/>
      <c r="CKY2501" s="207"/>
      <c r="CKZ2501" s="238"/>
      <c r="CLA2501" s="207"/>
      <c r="CLB2501" s="207"/>
      <c r="CLC2501" s="187"/>
      <c r="CLD2501" s="187"/>
      <c r="CLE2501" s="204"/>
      <c r="CLF2501" s="272"/>
      <c r="CLG2501" s="207"/>
      <c r="CLH2501" s="238"/>
      <c r="CLI2501" s="207"/>
      <c r="CLJ2501" s="207"/>
      <c r="CLK2501" s="187"/>
      <c r="CLL2501" s="187"/>
      <c r="CLM2501" s="204"/>
      <c r="CLN2501" s="272"/>
      <c r="CLO2501" s="207"/>
      <c r="CLP2501" s="238"/>
      <c r="CLQ2501" s="207"/>
      <c r="CLR2501" s="207"/>
      <c r="CLS2501" s="187"/>
      <c r="CLT2501" s="187"/>
      <c r="CLU2501" s="204"/>
      <c r="CLV2501" s="272"/>
      <c r="CLW2501" s="207"/>
      <c r="CLX2501" s="238"/>
      <c r="CLY2501" s="207"/>
      <c r="CLZ2501" s="207"/>
      <c r="CMA2501" s="187"/>
      <c r="CMB2501" s="187"/>
      <c r="CMC2501" s="204"/>
      <c r="CMD2501" s="272"/>
      <c r="CME2501" s="207"/>
      <c r="CMF2501" s="238"/>
      <c r="CMG2501" s="207"/>
      <c r="CMH2501" s="207"/>
      <c r="CMI2501" s="187"/>
      <c r="CMJ2501" s="187"/>
      <c r="CMK2501" s="204"/>
      <c r="CML2501" s="272"/>
      <c r="CMM2501" s="207"/>
      <c r="CMN2501" s="238"/>
      <c r="CMO2501" s="207"/>
      <c r="CMP2501" s="207"/>
      <c r="CMQ2501" s="187"/>
      <c r="CMR2501" s="187"/>
      <c r="CMS2501" s="204"/>
      <c r="CMT2501" s="272"/>
      <c r="CMU2501" s="207"/>
      <c r="CMV2501" s="238"/>
      <c r="CMW2501" s="207"/>
      <c r="CMX2501" s="207"/>
      <c r="CMY2501" s="187"/>
      <c r="CMZ2501" s="187"/>
      <c r="CNA2501" s="204"/>
      <c r="CNB2501" s="272"/>
      <c r="CNC2501" s="207"/>
      <c r="CND2501" s="238"/>
      <c r="CNE2501" s="207"/>
      <c r="CNF2501" s="207"/>
      <c r="CNG2501" s="187"/>
      <c r="CNH2501" s="187"/>
      <c r="CNI2501" s="204"/>
      <c r="CNJ2501" s="272"/>
      <c r="CNK2501" s="207"/>
      <c r="CNL2501" s="238"/>
      <c r="CNM2501" s="207"/>
      <c r="CNN2501" s="207"/>
      <c r="CNO2501" s="187"/>
      <c r="CNP2501" s="187"/>
      <c r="CNQ2501" s="204"/>
      <c r="CNR2501" s="272"/>
      <c r="CNS2501" s="207"/>
      <c r="CNT2501" s="238"/>
      <c r="CNU2501" s="207"/>
      <c r="CNV2501" s="207"/>
      <c r="CNW2501" s="187"/>
      <c r="CNX2501" s="187"/>
      <c r="CNY2501" s="204"/>
      <c r="CNZ2501" s="272"/>
      <c r="COA2501" s="207"/>
      <c r="COB2501" s="238"/>
      <c r="COC2501" s="207"/>
      <c r="COD2501" s="207"/>
      <c r="COE2501" s="187"/>
      <c r="COF2501" s="187"/>
      <c r="COG2501" s="204"/>
      <c r="COH2501" s="272"/>
      <c r="COI2501" s="207"/>
      <c r="COJ2501" s="238"/>
      <c r="COK2501" s="207"/>
      <c r="COL2501" s="207"/>
      <c r="COM2501" s="187"/>
      <c r="CON2501" s="187"/>
      <c r="COO2501" s="204"/>
      <c r="COP2501" s="272"/>
      <c r="COQ2501" s="207"/>
      <c r="COR2501" s="238"/>
      <c r="COS2501" s="207"/>
      <c r="COT2501" s="207"/>
      <c r="COU2501" s="187"/>
      <c r="COV2501" s="187"/>
      <c r="COW2501" s="204"/>
      <c r="COX2501" s="272"/>
      <c r="COY2501" s="207"/>
      <c r="COZ2501" s="238"/>
      <c r="CPA2501" s="207"/>
      <c r="CPB2501" s="207"/>
      <c r="CPC2501" s="187"/>
      <c r="CPD2501" s="187"/>
      <c r="CPE2501" s="204"/>
      <c r="CPF2501" s="272"/>
      <c r="CPG2501" s="207"/>
      <c r="CPH2501" s="238"/>
      <c r="CPI2501" s="207"/>
      <c r="CPJ2501" s="207"/>
      <c r="CPK2501" s="187"/>
      <c r="CPL2501" s="187"/>
      <c r="CPM2501" s="204"/>
      <c r="CPN2501" s="272"/>
      <c r="CPO2501" s="207"/>
      <c r="CPP2501" s="238"/>
      <c r="CPQ2501" s="207"/>
      <c r="CPR2501" s="207"/>
      <c r="CPS2501" s="187"/>
      <c r="CPT2501" s="187"/>
      <c r="CPU2501" s="204"/>
      <c r="CPV2501" s="272"/>
      <c r="CPW2501" s="207"/>
      <c r="CPX2501" s="238"/>
      <c r="CPY2501" s="207"/>
      <c r="CPZ2501" s="207"/>
      <c r="CQA2501" s="187"/>
      <c r="CQB2501" s="187"/>
      <c r="CQC2501" s="204"/>
      <c r="CQD2501" s="272"/>
      <c r="CQE2501" s="207"/>
      <c r="CQF2501" s="238"/>
      <c r="CQG2501" s="207"/>
      <c r="CQH2501" s="207"/>
      <c r="CQI2501" s="187"/>
      <c r="CQJ2501" s="187"/>
      <c r="CQK2501" s="204"/>
      <c r="CQL2501" s="272"/>
      <c r="CQM2501" s="207"/>
      <c r="CQN2501" s="238"/>
      <c r="CQO2501" s="207"/>
      <c r="CQP2501" s="207"/>
      <c r="CQQ2501" s="187"/>
      <c r="CQR2501" s="187"/>
      <c r="CQS2501" s="204"/>
      <c r="CQT2501" s="272"/>
      <c r="CQU2501" s="207"/>
      <c r="CQV2501" s="238"/>
      <c r="CQW2501" s="207"/>
      <c r="CQX2501" s="207"/>
      <c r="CQY2501" s="187"/>
      <c r="CQZ2501" s="187"/>
      <c r="CRA2501" s="204"/>
      <c r="CRB2501" s="272"/>
      <c r="CRC2501" s="207"/>
      <c r="CRD2501" s="238"/>
      <c r="CRE2501" s="207"/>
      <c r="CRF2501" s="207"/>
      <c r="CRG2501" s="187"/>
      <c r="CRH2501" s="187"/>
      <c r="CRI2501" s="204"/>
      <c r="CRJ2501" s="272"/>
      <c r="CRK2501" s="207"/>
      <c r="CRL2501" s="238"/>
      <c r="CRM2501" s="207"/>
      <c r="CRN2501" s="207"/>
      <c r="CRO2501" s="187"/>
      <c r="CRP2501" s="187"/>
      <c r="CRQ2501" s="204"/>
      <c r="CRR2501" s="272"/>
      <c r="CRS2501" s="207"/>
      <c r="CRT2501" s="238"/>
      <c r="CRU2501" s="207"/>
      <c r="CRV2501" s="207"/>
      <c r="CRW2501" s="187"/>
      <c r="CRX2501" s="187"/>
      <c r="CRY2501" s="204"/>
      <c r="CRZ2501" s="272"/>
      <c r="CSA2501" s="207"/>
      <c r="CSB2501" s="238"/>
      <c r="CSC2501" s="207"/>
      <c r="CSD2501" s="207"/>
      <c r="CSE2501" s="187"/>
      <c r="CSF2501" s="187"/>
      <c r="CSG2501" s="204"/>
      <c r="CSH2501" s="272"/>
      <c r="CSI2501" s="207"/>
      <c r="CSJ2501" s="238"/>
      <c r="CSK2501" s="207"/>
      <c r="CSL2501" s="207"/>
      <c r="CSM2501" s="187"/>
      <c r="CSN2501" s="187"/>
      <c r="CSO2501" s="204"/>
      <c r="CSP2501" s="272"/>
      <c r="CSQ2501" s="207"/>
      <c r="CSR2501" s="238"/>
      <c r="CSS2501" s="207"/>
      <c r="CST2501" s="207"/>
      <c r="CSU2501" s="187"/>
      <c r="CSV2501" s="187"/>
      <c r="CSW2501" s="204"/>
      <c r="CSX2501" s="272"/>
      <c r="CSY2501" s="207"/>
      <c r="CSZ2501" s="238"/>
      <c r="CTA2501" s="207"/>
      <c r="CTB2501" s="207"/>
      <c r="CTC2501" s="187"/>
      <c r="CTD2501" s="187"/>
      <c r="CTE2501" s="204"/>
      <c r="CTF2501" s="272"/>
      <c r="CTG2501" s="207"/>
      <c r="CTH2501" s="238"/>
      <c r="CTI2501" s="207"/>
      <c r="CTJ2501" s="207"/>
      <c r="CTK2501" s="187"/>
      <c r="CTL2501" s="187"/>
      <c r="CTM2501" s="204"/>
      <c r="CTN2501" s="272"/>
      <c r="CTO2501" s="207"/>
      <c r="CTP2501" s="238"/>
      <c r="CTQ2501" s="207"/>
      <c r="CTR2501" s="207"/>
      <c r="CTS2501" s="187"/>
      <c r="CTT2501" s="187"/>
      <c r="CTU2501" s="204"/>
      <c r="CTV2501" s="272"/>
      <c r="CTW2501" s="207"/>
      <c r="CTX2501" s="238"/>
      <c r="CTY2501" s="207"/>
      <c r="CTZ2501" s="207"/>
      <c r="CUA2501" s="187"/>
      <c r="CUB2501" s="187"/>
      <c r="CUC2501" s="204"/>
      <c r="CUD2501" s="272"/>
      <c r="CUE2501" s="207"/>
      <c r="CUF2501" s="238"/>
      <c r="CUG2501" s="207"/>
      <c r="CUH2501" s="207"/>
      <c r="CUI2501" s="187"/>
      <c r="CUJ2501" s="187"/>
      <c r="CUK2501" s="204"/>
      <c r="CUL2501" s="272"/>
      <c r="CUM2501" s="207"/>
      <c r="CUN2501" s="238"/>
      <c r="CUO2501" s="207"/>
      <c r="CUP2501" s="207"/>
      <c r="CUQ2501" s="187"/>
      <c r="CUR2501" s="187"/>
      <c r="CUS2501" s="204"/>
      <c r="CUT2501" s="272"/>
      <c r="CUU2501" s="207"/>
      <c r="CUV2501" s="238"/>
      <c r="CUW2501" s="207"/>
      <c r="CUX2501" s="207"/>
      <c r="CUY2501" s="187"/>
      <c r="CUZ2501" s="187"/>
      <c r="CVA2501" s="204"/>
      <c r="CVB2501" s="272"/>
      <c r="CVC2501" s="207"/>
      <c r="CVD2501" s="238"/>
      <c r="CVE2501" s="207"/>
      <c r="CVF2501" s="207"/>
      <c r="CVG2501" s="187"/>
      <c r="CVH2501" s="187"/>
      <c r="CVI2501" s="204"/>
      <c r="CVJ2501" s="272"/>
      <c r="CVK2501" s="207"/>
      <c r="CVL2501" s="238"/>
      <c r="CVM2501" s="207"/>
      <c r="CVN2501" s="207"/>
      <c r="CVO2501" s="187"/>
      <c r="CVP2501" s="187"/>
      <c r="CVQ2501" s="204"/>
      <c r="CVR2501" s="272"/>
      <c r="CVS2501" s="207"/>
      <c r="CVT2501" s="238"/>
      <c r="CVU2501" s="207"/>
      <c r="CVV2501" s="207"/>
      <c r="CVW2501" s="187"/>
      <c r="CVX2501" s="187"/>
      <c r="CVY2501" s="204"/>
      <c r="CVZ2501" s="272"/>
      <c r="CWA2501" s="207"/>
      <c r="CWB2501" s="238"/>
      <c r="CWC2501" s="207"/>
      <c r="CWD2501" s="207"/>
      <c r="CWE2501" s="187"/>
      <c r="CWF2501" s="187"/>
      <c r="CWG2501" s="204"/>
      <c r="CWH2501" s="272"/>
      <c r="CWI2501" s="207"/>
      <c r="CWJ2501" s="238"/>
      <c r="CWK2501" s="207"/>
      <c r="CWL2501" s="207"/>
      <c r="CWM2501" s="187"/>
      <c r="CWN2501" s="187"/>
      <c r="CWO2501" s="204"/>
      <c r="CWP2501" s="272"/>
      <c r="CWQ2501" s="207"/>
      <c r="CWR2501" s="238"/>
      <c r="CWS2501" s="207"/>
      <c r="CWT2501" s="207"/>
      <c r="CWU2501" s="187"/>
      <c r="CWV2501" s="187"/>
      <c r="CWW2501" s="204"/>
      <c r="CWX2501" s="272"/>
      <c r="CWY2501" s="207"/>
      <c r="CWZ2501" s="238"/>
      <c r="CXA2501" s="207"/>
      <c r="CXB2501" s="207"/>
      <c r="CXC2501" s="187"/>
      <c r="CXD2501" s="187"/>
      <c r="CXE2501" s="204"/>
      <c r="CXF2501" s="272"/>
      <c r="CXG2501" s="207"/>
      <c r="CXH2501" s="238"/>
      <c r="CXI2501" s="207"/>
      <c r="CXJ2501" s="207"/>
      <c r="CXK2501" s="187"/>
      <c r="CXL2501" s="187"/>
      <c r="CXM2501" s="204"/>
      <c r="CXN2501" s="272"/>
      <c r="CXO2501" s="207"/>
      <c r="CXP2501" s="238"/>
      <c r="CXQ2501" s="207"/>
      <c r="CXR2501" s="207"/>
      <c r="CXS2501" s="187"/>
      <c r="CXT2501" s="187"/>
      <c r="CXU2501" s="204"/>
      <c r="CXV2501" s="272"/>
      <c r="CXW2501" s="207"/>
      <c r="CXX2501" s="238"/>
      <c r="CXY2501" s="207"/>
      <c r="CXZ2501" s="207"/>
      <c r="CYA2501" s="187"/>
      <c r="CYB2501" s="187"/>
      <c r="CYC2501" s="204"/>
      <c r="CYD2501" s="272"/>
      <c r="CYE2501" s="207"/>
      <c r="CYF2501" s="238"/>
      <c r="CYG2501" s="207"/>
      <c r="CYH2501" s="207"/>
      <c r="CYI2501" s="187"/>
      <c r="CYJ2501" s="187"/>
      <c r="CYK2501" s="204"/>
      <c r="CYL2501" s="272"/>
      <c r="CYM2501" s="207"/>
      <c r="CYN2501" s="238"/>
      <c r="CYO2501" s="207"/>
      <c r="CYP2501" s="207"/>
      <c r="CYQ2501" s="187"/>
      <c r="CYR2501" s="187"/>
      <c r="CYS2501" s="204"/>
      <c r="CYT2501" s="272"/>
      <c r="CYU2501" s="207"/>
      <c r="CYV2501" s="238"/>
      <c r="CYW2501" s="207"/>
      <c r="CYX2501" s="207"/>
      <c r="CYY2501" s="187"/>
      <c r="CYZ2501" s="187"/>
      <c r="CZA2501" s="204"/>
      <c r="CZB2501" s="272"/>
      <c r="CZC2501" s="207"/>
      <c r="CZD2501" s="238"/>
      <c r="CZE2501" s="207"/>
      <c r="CZF2501" s="207"/>
      <c r="CZG2501" s="187"/>
      <c r="CZH2501" s="187"/>
      <c r="CZI2501" s="204"/>
      <c r="CZJ2501" s="272"/>
      <c r="CZK2501" s="207"/>
      <c r="CZL2501" s="238"/>
      <c r="CZM2501" s="207"/>
      <c r="CZN2501" s="207"/>
      <c r="CZO2501" s="187"/>
      <c r="CZP2501" s="187"/>
      <c r="CZQ2501" s="204"/>
      <c r="CZR2501" s="272"/>
      <c r="CZS2501" s="207"/>
      <c r="CZT2501" s="238"/>
      <c r="CZU2501" s="207"/>
      <c r="CZV2501" s="207"/>
      <c r="CZW2501" s="187"/>
      <c r="CZX2501" s="187"/>
      <c r="CZY2501" s="204"/>
      <c r="CZZ2501" s="272"/>
      <c r="DAA2501" s="207"/>
      <c r="DAB2501" s="238"/>
      <c r="DAC2501" s="207"/>
      <c r="DAD2501" s="207"/>
      <c r="DAE2501" s="187"/>
      <c r="DAF2501" s="187"/>
      <c r="DAG2501" s="204"/>
      <c r="DAH2501" s="272"/>
      <c r="DAI2501" s="207"/>
      <c r="DAJ2501" s="238"/>
      <c r="DAK2501" s="207"/>
      <c r="DAL2501" s="207"/>
      <c r="DAM2501" s="187"/>
      <c r="DAN2501" s="187"/>
      <c r="DAO2501" s="204"/>
      <c r="DAP2501" s="272"/>
      <c r="DAQ2501" s="207"/>
      <c r="DAR2501" s="238"/>
      <c r="DAS2501" s="207"/>
      <c r="DAT2501" s="207"/>
      <c r="DAU2501" s="187"/>
      <c r="DAV2501" s="187"/>
      <c r="DAW2501" s="204"/>
      <c r="DAX2501" s="272"/>
      <c r="DAY2501" s="207"/>
      <c r="DAZ2501" s="238"/>
      <c r="DBA2501" s="207"/>
      <c r="DBB2501" s="207"/>
      <c r="DBC2501" s="187"/>
      <c r="DBD2501" s="187"/>
      <c r="DBE2501" s="204"/>
      <c r="DBF2501" s="272"/>
      <c r="DBG2501" s="207"/>
      <c r="DBH2501" s="238"/>
      <c r="DBI2501" s="207"/>
      <c r="DBJ2501" s="207"/>
      <c r="DBK2501" s="187"/>
      <c r="DBL2501" s="187"/>
      <c r="DBM2501" s="204"/>
      <c r="DBN2501" s="272"/>
      <c r="DBO2501" s="207"/>
      <c r="DBP2501" s="238"/>
      <c r="DBQ2501" s="207"/>
      <c r="DBR2501" s="207"/>
      <c r="DBS2501" s="187"/>
      <c r="DBT2501" s="187"/>
      <c r="DBU2501" s="204"/>
      <c r="DBV2501" s="272"/>
      <c r="DBW2501" s="207"/>
      <c r="DBX2501" s="238"/>
      <c r="DBY2501" s="207"/>
      <c r="DBZ2501" s="207"/>
      <c r="DCA2501" s="187"/>
      <c r="DCB2501" s="187"/>
      <c r="DCC2501" s="204"/>
      <c r="DCD2501" s="272"/>
      <c r="DCE2501" s="207"/>
      <c r="DCF2501" s="238"/>
      <c r="DCG2501" s="207"/>
      <c r="DCH2501" s="207"/>
      <c r="DCI2501" s="187"/>
      <c r="DCJ2501" s="187"/>
      <c r="DCK2501" s="204"/>
      <c r="DCL2501" s="272"/>
      <c r="DCM2501" s="207"/>
      <c r="DCN2501" s="238"/>
      <c r="DCO2501" s="207"/>
      <c r="DCP2501" s="207"/>
      <c r="DCQ2501" s="187"/>
      <c r="DCR2501" s="187"/>
      <c r="DCS2501" s="204"/>
      <c r="DCT2501" s="272"/>
      <c r="DCU2501" s="207"/>
      <c r="DCV2501" s="238"/>
      <c r="DCW2501" s="207"/>
      <c r="DCX2501" s="207"/>
      <c r="DCY2501" s="187"/>
      <c r="DCZ2501" s="187"/>
      <c r="DDA2501" s="204"/>
      <c r="DDB2501" s="272"/>
      <c r="DDC2501" s="207"/>
      <c r="DDD2501" s="238"/>
      <c r="DDE2501" s="207"/>
      <c r="DDF2501" s="207"/>
      <c r="DDG2501" s="187"/>
      <c r="DDH2501" s="187"/>
      <c r="DDI2501" s="204"/>
      <c r="DDJ2501" s="272"/>
      <c r="DDK2501" s="207"/>
      <c r="DDL2501" s="238"/>
      <c r="DDM2501" s="207"/>
      <c r="DDN2501" s="207"/>
      <c r="DDO2501" s="187"/>
      <c r="DDP2501" s="187"/>
      <c r="DDQ2501" s="204"/>
      <c r="DDR2501" s="272"/>
      <c r="DDS2501" s="207"/>
      <c r="DDT2501" s="238"/>
      <c r="DDU2501" s="207"/>
      <c r="DDV2501" s="207"/>
      <c r="DDW2501" s="187"/>
      <c r="DDX2501" s="187"/>
      <c r="DDY2501" s="204"/>
      <c r="DDZ2501" s="272"/>
      <c r="DEA2501" s="207"/>
      <c r="DEB2501" s="238"/>
      <c r="DEC2501" s="207"/>
      <c r="DED2501" s="207"/>
      <c r="DEE2501" s="187"/>
      <c r="DEF2501" s="187"/>
      <c r="DEG2501" s="204"/>
      <c r="DEH2501" s="272"/>
      <c r="DEI2501" s="207"/>
      <c r="DEJ2501" s="238"/>
      <c r="DEK2501" s="207"/>
      <c r="DEL2501" s="207"/>
      <c r="DEM2501" s="187"/>
      <c r="DEN2501" s="187"/>
      <c r="DEO2501" s="204"/>
      <c r="DEP2501" s="272"/>
      <c r="DEQ2501" s="207"/>
      <c r="DER2501" s="238"/>
      <c r="DES2501" s="207"/>
      <c r="DET2501" s="207"/>
      <c r="DEU2501" s="187"/>
      <c r="DEV2501" s="187"/>
      <c r="DEW2501" s="204"/>
      <c r="DEX2501" s="272"/>
      <c r="DEY2501" s="207"/>
      <c r="DEZ2501" s="238"/>
      <c r="DFA2501" s="207"/>
      <c r="DFB2501" s="207"/>
      <c r="DFC2501" s="187"/>
      <c r="DFD2501" s="187"/>
      <c r="DFE2501" s="204"/>
      <c r="DFF2501" s="272"/>
      <c r="DFG2501" s="207"/>
      <c r="DFH2501" s="238"/>
      <c r="DFI2501" s="207"/>
      <c r="DFJ2501" s="207"/>
      <c r="DFK2501" s="187"/>
      <c r="DFL2501" s="187"/>
      <c r="DFM2501" s="204"/>
      <c r="DFN2501" s="272"/>
      <c r="DFO2501" s="207"/>
      <c r="DFP2501" s="238"/>
      <c r="DFQ2501" s="207"/>
      <c r="DFR2501" s="207"/>
      <c r="DFS2501" s="187"/>
      <c r="DFT2501" s="187"/>
      <c r="DFU2501" s="204"/>
      <c r="DFV2501" s="272"/>
      <c r="DFW2501" s="207"/>
      <c r="DFX2501" s="238"/>
      <c r="DFY2501" s="207"/>
      <c r="DFZ2501" s="207"/>
      <c r="DGA2501" s="187"/>
      <c r="DGB2501" s="187"/>
      <c r="DGC2501" s="204"/>
      <c r="DGD2501" s="272"/>
      <c r="DGE2501" s="207"/>
      <c r="DGF2501" s="238"/>
      <c r="DGG2501" s="207"/>
      <c r="DGH2501" s="207"/>
      <c r="DGI2501" s="187"/>
      <c r="DGJ2501" s="187"/>
      <c r="DGK2501" s="204"/>
      <c r="DGL2501" s="272"/>
      <c r="DGM2501" s="207"/>
      <c r="DGN2501" s="238"/>
      <c r="DGO2501" s="207"/>
      <c r="DGP2501" s="207"/>
      <c r="DGQ2501" s="187"/>
      <c r="DGR2501" s="187"/>
      <c r="DGS2501" s="204"/>
      <c r="DGT2501" s="272"/>
      <c r="DGU2501" s="207"/>
      <c r="DGV2501" s="238"/>
      <c r="DGW2501" s="207"/>
      <c r="DGX2501" s="207"/>
      <c r="DGY2501" s="187"/>
      <c r="DGZ2501" s="187"/>
      <c r="DHA2501" s="204"/>
      <c r="DHB2501" s="272"/>
      <c r="DHC2501" s="207"/>
      <c r="DHD2501" s="238"/>
      <c r="DHE2501" s="207"/>
      <c r="DHF2501" s="207"/>
      <c r="DHG2501" s="187"/>
      <c r="DHH2501" s="187"/>
      <c r="DHI2501" s="204"/>
      <c r="DHJ2501" s="272"/>
      <c r="DHK2501" s="207"/>
      <c r="DHL2501" s="238"/>
      <c r="DHM2501" s="207"/>
      <c r="DHN2501" s="207"/>
      <c r="DHO2501" s="187"/>
      <c r="DHP2501" s="187"/>
      <c r="DHQ2501" s="204"/>
      <c r="DHR2501" s="272"/>
      <c r="DHS2501" s="207"/>
      <c r="DHT2501" s="238"/>
      <c r="DHU2501" s="207"/>
      <c r="DHV2501" s="207"/>
      <c r="DHW2501" s="187"/>
      <c r="DHX2501" s="187"/>
      <c r="DHY2501" s="204"/>
      <c r="DHZ2501" s="272"/>
      <c r="DIA2501" s="207"/>
      <c r="DIB2501" s="238"/>
      <c r="DIC2501" s="207"/>
      <c r="DID2501" s="207"/>
      <c r="DIE2501" s="187"/>
      <c r="DIF2501" s="187"/>
      <c r="DIG2501" s="204"/>
      <c r="DIH2501" s="272"/>
      <c r="DII2501" s="207"/>
      <c r="DIJ2501" s="238"/>
      <c r="DIK2501" s="207"/>
      <c r="DIL2501" s="207"/>
      <c r="DIM2501" s="187"/>
      <c r="DIN2501" s="187"/>
      <c r="DIO2501" s="204"/>
      <c r="DIP2501" s="272"/>
      <c r="DIQ2501" s="207"/>
      <c r="DIR2501" s="238"/>
      <c r="DIS2501" s="207"/>
      <c r="DIT2501" s="207"/>
      <c r="DIU2501" s="187"/>
      <c r="DIV2501" s="187"/>
      <c r="DIW2501" s="204"/>
      <c r="DIX2501" s="272"/>
      <c r="DIY2501" s="207"/>
      <c r="DIZ2501" s="238"/>
      <c r="DJA2501" s="207"/>
      <c r="DJB2501" s="207"/>
      <c r="DJC2501" s="187"/>
      <c r="DJD2501" s="187"/>
      <c r="DJE2501" s="204"/>
      <c r="DJF2501" s="272"/>
      <c r="DJG2501" s="207"/>
      <c r="DJH2501" s="238"/>
      <c r="DJI2501" s="207"/>
      <c r="DJJ2501" s="207"/>
      <c r="DJK2501" s="187"/>
      <c r="DJL2501" s="187"/>
      <c r="DJM2501" s="204"/>
      <c r="DJN2501" s="272"/>
      <c r="DJO2501" s="207"/>
      <c r="DJP2501" s="238"/>
      <c r="DJQ2501" s="207"/>
      <c r="DJR2501" s="207"/>
      <c r="DJS2501" s="187"/>
      <c r="DJT2501" s="187"/>
      <c r="DJU2501" s="204"/>
      <c r="DJV2501" s="272"/>
      <c r="DJW2501" s="207"/>
      <c r="DJX2501" s="238"/>
      <c r="DJY2501" s="207"/>
      <c r="DJZ2501" s="207"/>
      <c r="DKA2501" s="187"/>
      <c r="DKB2501" s="187"/>
      <c r="DKC2501" s="204"/>
      <c r="DKD2501" s="272"/>
      <c r="DKE2501" s="207"/>
      <c r="DKF2501" s="238"/>
      <c r="DKG2501" s="207"/>
      <c r="DKH2501" s="207"/>
      <c r="DKI2501" s="187"/>
      <c r="DKJ2501" s="187"/>
      <c r="DKK2501" s="204"/>
      <c r="DKL2501" s="272"/>
      <c r="DKM2501" s="207"/>
      <c r="DKN2501" s="238"/>
      <c r="DKO2501" s="207"/>
      <c r="DKP2501" s="207"/>
      <c r="DKQ2501" s="187"/>
      <c r="DKR2501" s="187"/>
      <c r="DKS2501" s="204"/>
      <c r="DKT2501" s="272"/>
      <c r="DKU2501" s="207"/>
      <c r="DKV2501" s="238"/>
      <c r="DKW2501" s="207"/>
      <c r="DKX2501" s="207"/>
      <c r="DKY2501" s="187"/>
      <c r="DKZ2501" s="187"/>
      <c r="DLA2501" s="204"/>
      <c r="DLB2501" s="272"/>
      <c r="DLC2501" s="207"/>
      <c r="DLD2501" s="238"/>
      <c r="DLE2501" s="207"/>
      <c r="DLF2501" s="207"/>
      <c r="DLG2501" s="187"/>
      <c r="DLH2501" s="187"/>
      <c r="DLI2501" s="204"/>
      <c r="DLJ2501" s="272"/>
      <c r="DLK2501" s="207"/>
      <c r="DLL2501" s="238"/>
      <c r="DLM2501" s="207"/>
      <c r="DLN2501" s="207"/>
      <c r="DLO2501" s="187"/>
      <c r="DLP2501" s="187"/>
      <c r="DLQ2501" s="204"/>
      <c r="DLR2501" s="272"/>
      <c r="DLS2501" s="207"/>
      <c r="DLT2501" s="238"/>
      <c r="DLU2501" s="207"/>
      <c r="DLV2501" s="207"/>
      <c r="DLW2501" s="187"/>
      <c r="DLX2501" s="187"/>
      <c r="DLY2501" s="204"/>
      <c r="DLZ2501" s="272"/>
      <c r="DMA2501" s="207"/>
      <c r="DMB2501" s="238"/>
      <c r="DMC2501" s="207"/>
      <c r="DMD2501" s="207"/>
      <c r="DME2501" s="187"/>
      <c r="DMF2501" s="187"/>
      <c r="DMG2501" s="204"/>
      <c r="DMH2501" s="272"/>
      <c r="DMI2501" s="207"/>
      <c r="DMJ2501" s="238"/>
      <c r="DMK2501" s="207"/>
      <c r="DML2501" s="207"/>
      <c r="DMM2501" s="187"/>
      <c r="DMN2501" s="187"/>
      <c r="DMO2501" s="204"/>
      <c r="DMP2501" s="272"/>
      <c r="DMQ2501" s="207"/>
      <c r="DMR2501" s="238"/>
      <c r="DMS2501" s="207"/>
      <c r="DMT2501" s="207"/>
      <c r="DMU2501" s="187"/>
      <c r="DMV2501" s="187"/>
      <c r="DMW2501" s="204"/>
      <c r="DMX2501" s="272"/>
      <c r="DMY2501" s="207"/>
      <c r="DMZ2501" s="238"/>
      <c r="DNA2501" s="207"/>
      <c r="DNB2501" s="207"/>
      <c r="DNC2501" s="187"/>
      <c r="DND2501" s="187"/>
      <c r="DNE2501" s="204"/>
      <c r="DNF2501" s="272"/>
      <c r="DNG2501" s="207"/>
      <c r="DNH2501" s="238"/>
      <c r="DNI2501" s="207"/>
      <c r="DNJ2501" s="207"/>
      <c r="DNK2501" s="187"/>
      <c r="DNL2501" s="187"/>
      <c r="DNM2501" s="204"/>
      <c r="DNN2501" s="272"/>
      <c r="DNO2501" s="207"/>
      <c r="DNP2501" s="238"/>
      <c r="DNQ2501" s="207"/>
      <c r="DNR2501" s="207"/>
      <c r="DNS2501" s="187"/>
      <c r="DNT2501" s="187"/>
      <c r="DNU2501" s="204"/>
      <c r="DNV2501" s="272"/>
      <c r="DNW2501" s="207"/>
      <c r="DNX2501" s="238"/>
      <c r="DNY2501" s="207"/>
      <c r="DNZ2501" s="207"/>
      <c r="DOA2501" s="187"/>
      <c r="DOB2501" s="187"/>
      <c r="DOC2501" s="204"/>
      <c r="DOD2501" s="272"/>
      <c r="DOE2501" s="207"/>
      <c r="DOF2501" s="238"/>
      <c r="DOG2501" s="207"/>
      <c r="DOH2501" s="207"/>
      <c r="DOI2501" s="187"/>
      <c r="DOJ2501" s="187"/>
      <c r="DOK2501" s="204"/>
      <c r="DOL2501" s="272"/>
      <c r="DOM2501" s="207"/>
      <c r="DON2501" s="238"/>
      <c r="DOO2501" s="207"/>
      <c r="DOP2501" s="207"/>
      <c r="DOQ2501" s="187"/>
      <c r="DOR2501" s="187"/>
      <c r="DOS2501" s="204"/>
      <c r="DOT2501" s="272"/>
      <c r="DOU2501" s="207"/>
      <c r="DOV2501" s="238"/>
      <c r="DOW2501" s="207"/>
      <c r="DOX2501" s="207"/>
      <c r="DOY2501" s="187"/>
      <c r="DOZ2501" s="187"/>
      <c r="DPA2501" s="204"/>
      <c r="DPB2501" s="272"/>
      <c r="DPC2501" s="207"/>
      <c r="DPD2501" s="238"/>
      <c r="DPE2501" s="207"/>
      <c r="DPF2501" s="207"/>
      <c r="DPG2501" s="187"/>
      <c r="DPH2501" s="187"/>
      <c r="DPI2501" s="204"/>
      <c r="DPJ2501" s="272"/>
      <c r="DPK2501" s="207"/>
      <c r="DPL2501" s="238"/>
      <c r="DPM2501" s="207"/>
      <c r="DPN2501" s="207"/>
      <c r="DPO2501" s="187"/>
      <c r="DPP2501" s="187"/>
      <c r="DPQ2501" s="204"/>
      <c r="DPR2501" s="272"/>
      <c r="DPS2501" s="207"/>
      <c r="DPT2501" s="238"/>
      <c r="DPU2501" s="207"/>
      <c r="DPV2501" s="207"/>
      <c r="DPW2501" s="187"/>
      <c r="DPX2501" s="187"/>
      <c r="DPY2501" s="204"/>
      <c r="DPZ2501" s="272"/>
      <c r="DQA2501" s="207"/>
      <c r="DQB2501" s="238"/>
      <c r="DQC2501" s="207"/>
      <c r="DQD2501" s="207"/>
      <c r="DQE2501" s="187"/>
      <c r="DQF2501" s="187"/>
      <c r="DQG2501" s="204"/>
      <c r="DQH2501" s="272"/>
      <c r="DQI2501" s="207"/>
      <c r="DQJ2501" s="238"/>
      <c r="DQK2501" s="207"/>
      <c r="DQL2501" s="207"/>
      <c r="DQM2501" s="187"/>
      <c r="DQN2501" s="187"/>
      <c r="DQO2501" s="204"/>
      <c r="DQP2501" s="272"/>
      <c r="DQQ2501" s="207"/>
      <c r="DQR2501" s="238"/>
      <c r="DQS2501" s="207"/>
      <c r="DQT2501" s="207"/>
      <c r="DQU2501" s="187"/>
      <c r="DQV2501" s="187"/>
      <c r="DQW2501" s="204"/>
      <c r="DQX2501" s="272"/>
      <c r="DQY2501" s="207"/>
      <c r="DQZ2501" s="238"/>
      <c r="DRA2501" s="207"/>
      <c r="DRB2501" s="207"/>
      <c r="DRC2501" s="187"/>
      <c r="DRD2501" s="187"/>
      <c r="DRE2501" s="204"/>
      <c r="DRF2501" s="272"/>
      <c r="DRG2501" s="207"/>
      <c r="DRH2501" s="238"/>
      <c r="DRI2501" s="207"/>
      <c r="DRJ2501" s="207"/>
      <c r="DRK2501" s="187"/>
      <c r="DRL2501" s="187"/>
      <c r="DRM2501" s="204"/>
      <c r="DRN2501" s="272"/>
      <c r="DRO2501" s="207"/>
      <c r="DRP2501" s="238"/>
      <c r="DRQ2501" s="207"/>
      <c r="DRR2501" s="207"/>
      <c r="DRS2501" s="187"/>
      <c r="DRT2501" s="187"/>
      <c r="DRU2501" s="204"/>
      <c r="DRV2501" s="272"/>
      <c r="DRW2501" s="207"/>
      <c r="DRX2501" s="238"/>
      <c r="DRY2501" s="207"/>
      <c r="DRZ2501" s="207"/>
      <c r="DSA2501" s="187"/>
      <c r="DSB2501" s="187"/>
      <c r="DSC2501" s="204"/>
      <c r="DSD2501" s="272"/>
      <c r="DSE2501" s="207"/>
      <c r="DSF2501" s="238"/>
      <c r="DSG2501" s="207"/>
      <c r="DSH2501" s="207"/>
      <c r="DSI2501" s="187"/>
      <c r="DSJ2501" s="187"/>
      <c r="DSK2501" s="204"/>
      <c r="DSL2501" s="272"/>
      <c r="DSM2501" s="207"/>
      <c r="DSN2501" s="238"/>
      <c r="DSO2501" s="207"/>
      <c r="DSP2501" s="207"/>
      <c r="DSQ2501" s="187"/>
      <c r="DSR2501" s="187"/>
      <c r="DSS2501" s="204"/>
      <c r="DST2501" s="272"/>
      <c r="DSU2501" s="207"/>
      <c r="DSV2501" s="238"/>
      <c r="DSW2501" s="207"/>
      <c r="DSX2501" s="207"/>
      <c r="DSY2501" s="187"/>
      <c r="DSZ2501" s="187"/>
      <c r="DTA2501" s="204"/>
      <c r="DTB2501" s="272"/>
      <c r="DTC2501" s="207"/>
      <c r="DTD2501" s="238"/>
      <c r="DTE2501" s="207"/>
      <c r="DTF2501" s="207"/>
      <c r="DTG2501" s="187"/>
      <c r="DTH2501" s="187"/>
      <c r="DTI2501" s="204"/>
      <c r="DTJ2501" s="272"/>
      <c r="DTK2501" s="207"/>
      <c r="DTL2501" s="238"/>
      <c r="DTM2501" s="207"/>
      <c r="DTN2501" s="207"/>
      <c r="DTO2501" s="187"/>
      <c r="DTP2501" s="187"/>
      <c r="DTQ2501" s="204"/>
      <c r="DTR2501" s="272"/>
      <c r="DTS2501" s="207"/>
      <c r="DTT2501" s="238"/>
      <c r="DTU2501" s="207"/>
      <c r="DTV2501" s="207"/>
      <c r="DTW2501" s="187"/>
      <c r="DTX2501" s="187"/>
      <c r="DTY2501" s="204"/>
      <c r="DTZ2501" s="272"/>
      <c r="DUA2501" s="207"/>
      <c r="DUB2501" s="238"/>
      <c r="DUC2501" s="207"/>
      <c r="DUD2501" s="207"/>
      <c r="DUE2501" s="187"/>
      <c r="DUF2501" s="187"/>
      <c r="DUG2501" s="204"/>
      <c r="DUH2501" s="272"/>
      <c r="DUI2501" s="207"/>
      <c r="DUJ2501" s="238"/>
      <c r="DUK2501" s="207"/>
      <c r="DUL2501" s="207"/>
      <c r="DUM2501" s="187"/>
      <c r="DUN2501" s="187"/>
      <c r="DUO2501" s="204"/>
      <c r="DUP2501" s="272"/>
      <c r="DUQ2501" s="207"/>
      <c r="DUR2501" s="238"/>
      <c r="DUS2501" s="207"/>
      <c r="DUT2501" s="207"/>
      <c r="DUU2501" s="187"/>
      <c r="DUV2501" s="187"/>
      <c r="DUW2501" s="204"/>
      <c r="DUX2501" s="272"/>
      <c r="DUY2501" s="207"/>
      <c r="DUZ2501" s="238"/>
      <c r="DVA2501" s="207"/>
      <c r="DVB2501" s="207"/>
      <c r="DVC2501" s="187"/>
      <c r="DVD2501" s="187"/>
      <c r="DVE2501" s="204"/>
      <c r="DVF2501" s="272"/>
      <c r="DVG2501" s="207"/>
      <c r="DVH2501" s="238"/>
      <c r="DVI2501" s="207"/>
      <c r="DVJ2501" s="207"/>
      <c r="DVK2501" s="187"/>
      <c r="DVL2501" s="187"/>
      <c r="DVM2501" s="204"/>
      <c r="DVN2501" s="272"/>
      <c r="DVO2501" s="207"/>
      <c r="DVP2501" s="238"/>
      <c r="DVQ2501" s="207"/>
      <c r="DVR2501" s="207"/>
      <c r="DVS2501" s="187"/>
      <c r="DVT2501" s="187"/>
      <c r="DVU2501" s="204"/>
      <c r="DVV2501" s="272"/>
      <c r="DVW2501" s="207"/>
      <c r="DVX2501" s="238"/>
      <c r="DVY2501" s="207"/>
      <c r="DVZ2501" s="207"/>
      <c r="DWA2501" s="187"/>
      <c r="DWB2501" s="187"/>
      <c r="DWC2501" s="204"/>
      <c r="DWD2501" s="272"/>
      <c r="DWE2501" s="207"/>
      <c r="DWF2501" s="238"/>
      <c r="DWG2501" s="207"/>
      <c r="DWH2501" s="207"/>
      <c r="DWI2501" s="187"/>
      <c r="DWJ2501" s="187"/>
      <c r="DWK2501" s="204"/>
      <c r="DWL2501" s="272"/>
      <c r="DWM2501" s="207"/>
      <c r="DWN2501" s="238"/>
      <c r="DWO2501" s="207"/>
      <c r="DWP2501" s="207"/>
      <c r="DWQ2501" s="187"/>
      <c r="DWR2501" s="187"/>
      <c r="DWS2501" s="204"/>
      <c r="DWT2501" s="272"/>
      <c r="DWU2501" s="207"/>
      <c r="DWV2501" s="238"/>
      <c r="DWW2501" s="207"/>
      <c r="DWX2501" s="207"/>
      <c r="DWY2501" s="187"/>
      <c r="DWZ2501" s="187"/>
      <c r="DXA2501" s="204"/>
      <c r="DXB2501" s="272"/>
      <c r="DXC2501" s="207"/>
      <c r="DXD2501" s="238"/>
      <c r="DXE2501" s="207"/>
      <c r="DXF2501" s="207"/>
      <c r="DXG2501" s="187"/>
      <c r="DXH2501" s="187"/>
      <c r="DXI2501" s="204"/>
      <c r="DXJ2501" s="272"/>
      <c r="DXK2501" s="207"/>
      <c r="DXL2501" s="238"/>
      <c r="DXM2501" s="207"/>
      <c r="DXN2501" s="207"/>
      <c r="DXO2501" s="187"/>
      <c r="DXP2501" s="187"/>
      <c r="DXQ2501" s="204"/>
      <c r="DXR2501" s="272"/>
      <c r="DXS2501" s="207"/>
      <c r="DXT2501" s="238"/>
      <c r="DXU2501" s="207"/>
      <c r="DXV2501" s="207"/>
      <c r="DXW2501" s="187"/>
      <c r="DXX2501" s="187"/>
      <c r="DXY2501" s="204"/>
      <c r="DXZ2501" s="272"/>
      <c r="DYA2501" s="207"/>
      <c r="DYB2501" s="238"/>
      <c r="DYC2501" s="207"/>
      <c r="DYD2501" s="207"/>
      <c r="DYE2501" s="187"/>
      <c r="DYF2501" s="187"/>
      <c r="DYG2501" s="204"/>
      <c r="DYH2501" s="272"/>
      <c r="DYI2501" s="207"/>
      <c r="DYJ2501" s="238"/>
      <c r="DYK2501" s="207"/>
      <c r="DYL2501" s="207"/>
      <c r="DYM2501" s="187"/>
      <c r="DYN2501" s="187"/>
      <c r="DYO2501" s="204"/>
      <c r="DYP2501" s="272"/>
      <c r="DYQ2501" s="207"/>
      <c r="DYR2501" s="238"/>
      <c r="DYS2501" s="207"/>
      <c r="DYT2501" s="207"/>
      <c r="DYU2501" s="187"/>
      <c r="DYV2501" s="187"/>
      <c r="DYW2501" s="204"/>
      <c r="DYX2501" s="272"/>
      <c r="DYY2501" s="207"/>
      <c r="DYZ2501" s="238"/>
      <c r="DZA2501" s="207"/>
      <c r="DZB2501" s="207"/>
      <c r="DZC2501" s="187"/>
      <c r="DZD2501" s="187"/>
      <c r="DZE2501" s="204"/>
      <c r="DZF2501" s="272"/>
      <c r="DZG2501" s="207"/>
      <c r="DZH2501" s="238"/>
      <c r="DZI2501" s="207"/>
      <c r="DZJ2501" s="207"/>
      <c r="DZK2501" s="187"/>
      <c r="DZL2501" s="187"/>
      <c r="DZM2501" s="204"/>
      <c r="DZN2501" s="272"/>
      <c r="DZO2501" s="207"/>
      <c r="DZP2501" s="238"/>
      <c r="DZQ2501" s="207"/>
      <c r="DZR2501" s="207"/>
      <c r="DZS2501" s="187"/>
      <c r="DZT2501" s="187"/>
      <c r="DZU2501" s="204"/>
      <c r="DZV2501" s="272"/>
      <c r="DZW2501" s="207"/>
      <c r="DZX2501" s="238"/>
      <c r="DZY2501" s="207"/>
      <c r="DZZ2501" s="207"/>
      <c r="EAA2501" s="187"/>
      <c r="EAB2501" s="187"/>
      <c r="EAC2501" s="204"/>
      <c r="EAD2501" s="272"/>
      <c r="EAE2501" s="207"/>
      <c r="EAF2501" s="238"/>
      <c r="EAG2501" s="207"/>
      <c r="EAH2501" s="207"/>
      <c r="EAI2501" s="187"/>
      <c r="EAJ2501" s="187"/>
      <c r="EAK2501" s="204"/>
      <c r="EAL2501" s="272"/>
      <c r="EAM2501" s="207"/>
      <c r="EAN2501" s="238"/>
      <c r="EAO2501" s="207"/>
      <c r="EAP2501" s="207"/>
      <c r="EAQ2501" s="187"/>
      <c r="EAR2501" s="187"/>
      <c r="EAS2501" s="204"/>
      <c r="EAT2501" s="272"/>
      <c r="EAU2501" s="207"/>
      <c r="EAV2501" s="238"/>
      <c r="EAW2501" s="207"/>
      <c r="EAX2501" s="207"/>
      <c r="EAY2501" s="187"/>
      <c r="EAZ2501" s="187"/>
      <c r="EBA2501" s="204"/>
      <c r="EBB2501" s="272"/>
      <c r="EBC2501" s="207"/>
      <c r="EBD2501" s="238"/>
      <c r="EBE2501" s="207"/>
      <c r="EBF2501" s="207"/>
      <c r="EBG2501" s="187"/>
      <c r="EBH2501" s="187"/>
      <c r="EBI2501" s="204"/>
      <c r="EBJ2501" s="272"/>
      <c r="EBK2501" s="207"/>
      <c r="EBL2501" s="238"/>
      <c r="EBM2501" s="207"/>
      <c r="EBN2501" s="207"/>
      <c r="EBO2501" s="187"/>
      <c r="EBP2501" s="187"/>
      <c r="EBQ2501" s="204"/>
      <c r="EBR2501" s="272"/>
      <c r="EBS2501" s="207"/>
      <c r="EBT2501" s="238"/>
      <c r="EBU2501" s="207"/>
      <c r="EBV2501" s="207"/>
      <c r="EBW2501" s="187"/>
      <c r="EBX2501" s="187"/>
      <c r="EBY2501" s="204"/>
      <c r="EBZ2501" s="272"/>
      <c r="ECA2501" s="207"/>
      <c r="ECB2501" s="238"/>
      <c r="ECC2501" s="207"/>
      <c r="ECD2501" s="207"/>
      <c r="ECE2501" s="187"/>
      <c r="ECF2501" s="187"/>
      <c r="ECG2501" s="204"/>
      <c r="ECH2501" s="272"/>
      <c r="ECI2501" s="207"/>
      <c r="ECJ2501" s="238"/>
      <c r="ECK2501" s="207"/>
      <c r="ECL2501" s="207"/>
      <c r="ECM2501" s="187"/>
      <c r="ECN2501" s="187"/>
      <c r="ECO2501" s="204"/>
      <c r="ECP2501" s="272"/>
      <c r="ECQ2501" s="207"/>
      <c r="ECR2501" s="238"/>
      <c r="ECS2501" s="207"/>
      <c r="ECT2501" s="207"/>
      <c r="ECU2501" s="187"/>
      <c r="ECV2501" s="187"/>
      <c r="ECW2501" s="204"/>
      <c r="ECX2501" s="272"/>
      <c r="ECY2501" s="207"/>
      <c r="ECZ2501" s="238"/>
      <c r="EDA2501" s="207"/>
      <c r="EDB2501" s="207"/>
      <c r="EDC2501" s="187"/>
      <c r="EDD2501" s="187"/>
      <c r="EDE2501" s="204"/>
      <c r="EDF2501" s="272"/>
      <c r="EDG2501" s="207"/>
      <c r="EDH2501" s="238"/>
      <c r="EDI2501" s="207"/>
      <c r="EDJ2501" s="207"/>
      <c r="EDK2501" s="187"/>
      <c r="EDL2501" s="187"/>
      <c r="EDM2501" s="204"/>
      <c r="EDN2501" s="272"/>
      <c r="EDO2501" s="207"/>
      <c r="EDP2501" s="238"/>
      <c r="EDQ2501" s="207"/>
      <c r="EDR2501" s="207"/>
      <c r="EDS2501" s="187"/>
      <c r="EDT2501" s="187"/>
      <c r="EDU2501" s="204"/>
      <c r="EDV2501" s="272"/>
      <c r="EDW2501" s="207"/>
      <c r="EDX2501" s="238"/>
      <c r="EDY2501" s="207"/>
      <c r="EDZ2501" s="207"/>
      <c r="EEA2501" s="187"/>
      <c r="EEB2501" s="187"/>
      <c r="EEC2501" s="204"/>
      <c r="EED2501" s="272"/>
      <c r="EEE2501" s="207"/>
      <c r="EEF2501" s="238"/>
      <c r="EEG2501" s="207"/>
      <c r="EEH2501" s="207"/>
      <c r="EEI2501" s="187"/>
      <c r="EEJ2501" s="187"/>
      <c r="EEK2501" s="204"/>
      <c r="EEL2501" s="272"/>
      <c r="EEM2501" s="207"/>
      <c r="EEN2501" s="238"/>
      <c r="EEO2501" s="207"/>
      <c r="EEP2501" s="207"/>
      <c r="EEQ2501" s="187"/>
      <c r="EER2501" s="187"/>
      <c r="EES2501" s="204"/>
      <c r="EET2501" s="272"/>
      <c r="EEU2501" s="207"/>
      <c r="EEV2501" s="238"/>
      <c r="EEW2501" s="207"/>
      <c r="EEX2501" s="207"/>
      <c r="EEY2501" s="187"/>
      <c r="EEZ2501" s="187"/>
      <c r="EFA2501" s="204"/>
      <c r="EFB2501" s="272"/>
      <c r="EFC2501" s="207"/>
      <c r="EFD2501" s="238"/>
      <c r="EFE2501" s="207"/>
      <c r="EFF2501" s="207"/>
      <c r="EFG2501" s="187"/>
      <c r="EFH2501" s="187"/>
      <c r="EFI2501" s="204"/>
      <c r="EFJ2501" s="272"/>
      <c r="EFK2501" s="207"/>
      <c r="EFL2501" s="238"/>
      <c r="EFM2501" s="207"/>
      <c r="EFN2501" s="207"/>
      <c r="EFO2501" s="187"/>
      <c r="EFP2501" s="187"/>
      <c r="EFQ2501" s="204"/>
      <c r="EFR2501" s="272"/>
      <c r="EFS2501" s="207"/>
      <c r="EFT2501" s="238"/>
      <c r="EFU2501" s="207"/>
      <c r="EFV2501" s="207"/>
      <c r="EFW2501" s="187"/>
      <c r="EFX2501" s="187"/>
      <c r="EFY2501" s="204"/>
      <c r="EFZ2501" s="272"/>
      <c r="EGA2501" s="207"/>
      <c r="EGB2501" s="238"/>
      <c r="EGC2501" s="207"/>
      <c r="EGD2501" s="207"/>
      <c r="EGE2501" s="187"/>
      <c r="EGF2501" s="187"/>
      <c r="EGG2501" s="204"/>
      <c r="EGH2501" s="272"/>
      <c r="EGI2501" s="207"/>
      <c r="EGJ2501" s="238"/>
      <c r="EGK2501" s="207"/>
      <c r="EGL2501" s="207"/>
      <c r="EGM2501" s="187"/>
      <c r="EGN2501" s="187"/>
      <c r="EGO2501" s="204"/>
      <c r="EGP2501" s="272"/>
      <c r="EGQ2501" s="207"/>
      <c r="EGR2501" s="238"/>
      <c r="EGS2501" s="207"/>
      <c r="EGT2501" s="207"/>
      <c r="EGU2501" s="187"/>
      <c r="EGV2501" s="187"/>
      <c r="EGW2501" s="204"/>
      <c r="EGX2501" s="272"/>
      <c r="EGY2501" s="207"/>
      <c r="EGZ2501" s="238"/>
      <c r="EHA2501" s="207"/>
      <c r="EHB2501" s="207"/>
      <c r="EHC2501" s="187"/>
      <c r="EHD2501" s="187"/>
      <c r="EHE2501" s="204"/>
      <c r="EHF2501" s="272"/>
      <c r="EHG2501" s="207"/>
      <c r="EHH2501" s="238"/>
      <c r="EHI2501" s="207"/>
      <c r="EHJ2501" s="207"/>
      <c r="EHK2501" s="187"/>
      <c r="EHL2501" s="187"/>
      <c r="EHM2501" s="204"/>
      <c r="EHN2501" s="272"/>
      <c r="EHO2501" s="207"/>
      <c r="EHP2501" s="238"/>
      <c r="EHQ2501" s="207"/>
      <c r="EHR2501" s="207"/>
      <c r="EHS2501" s="187"/>
      <c r="EHT2501" s="187"/>
      <c r="EHU2501" s="204"/>
      <c r="EHV2501" s="272"/>
      <c r="EHW2501" s="207"/>
      <c r="EHX2501" s="238"/>
      <c r="EHY2501" s="207"/>
      <c r="EHZ2501" s="207"/>
      <c r="EIA2501" s="187"/>
      <c r="EIB2501" s="187"/>
      <c r="EIC2501" s="204"/>
      <c r="EID2501" s="272"/>
      <c r="EIE2501" s="207"/>
      <c r="EIF2501" s="238"/>
      <c r="EIG2501" s="207"/>
      <c r="EIH2501" s="207"/>
      <c r="EII2501" s="187"/>
      <c r="EIJ2501" s="187"/>
      <c r="EIK2501" s="204"/>
      <c r="EIL2501" s="272"/>
      <c r="EIM2501" s="207"/>
      <c r="EIN2501" s="238"/>
      <c r="EIO2501" s="207"/>
      <c r="EIP2501" s="207"/>
      <c r="EIQ2501" s="187"/>
      <c r="EIR2501" s="187"/>
      <c r="EIS2501" s="204"/>
      <c r="EIT2501" s="272"/>
      <c r="EIU2501" s="207"/>
      <c r="EIV2501" s="238"/>
      <c r="EIW2501" s="207"/>
      <c r="EIX2501" s="207"/>
      <c r="EIY2501" s="187"/>
      <c r="EIZ2501" s="187"/>
      <c r="EJA2501" s="204"/>
      <c r="EJB2501" s="272"/>
      <c r="EJC2501" s="207"/>
      <c r="EJD2501" s="238"/>
      <c r="EJE2501" s="207"/>
      <c r="EJF2501" s="207"/>
      <c r="EJG2501" s="187"/>
      <c r="EJH2501" s="187"/>
      <c r="EJI2501" s="204"/>
      <c r="EJJ2501" s="272"/>
      <c r="EJK2501" s="207"/>
      <c r="EJL2501" s="238"/>
      <c r="EJM2501" s="207"/>
      <c r="EJN2501" s="207"/>
      <c r="EJO2501" s="187"/>
      <c r="EJP2501" s="187"/>
      <c r="EJQ2501" s="204"/>
      <c r="EJR2501" s="272"/>
      <c r="EJS2501" s="207"/>
      <c r="EJT2501" s="238"/>
      <c r="EJU2501" s="207"/>
      <c r="EJV2501" s="207"/>
      <c r="EJW2501" s="187"/>
      <c r="EJX2501" s="187"/>
      <c r="EJY2501" s="204"/>
      <c r="EJZ2501" s="272"/>
      <c r="EKA2501" s="207"/>
      <c r="EKB2501" s="238"/>
      <c r="EKC2501" s="207"/>
      <c r="EKD2501" s="207"/>
      <c r="EKE2501" s="187"/>
      <c r="EKF2501" s="187"/>
      <c r="EKG2501" s="204"/>
      <c r="EKH2501" s="272"/>
      <c r="EKI2501" s="207"/>
      <c r="EKJ2501" s="238"/>
      <c r="EKK2501" s="207"/>
      <c r="EKL2501" s="207"/>
      <c r="EKM2501" s="187"/>
      <c r="EKN2501" s="187"/>
      <c r="EKO2501" s="204"/>
      <c r="EKP2501" s="272"/>
      <c r="EKQ2501" s="207"/>
      <c r="EKR2501" s="238"/>
      <c r="EKS2501" s="207"/>
      <c r="EKT2501" s="207"/>
      <c r="EKU2501" s="187"/>
      <c r="EKV2501" s="187"/>
      <c r="EKW2501" s="204"/>
      <c r="EKX2501" s="272"/>
      <c r="EKY2501" s="207"/>
      <c r="EKZ2501" s="238"/>
      <c r="ELA2501" s="207"/>
      <c r="ELB2501" s="207"/>
      <c r="ELC2501" s="187"/>
      <c r="ELD2501" s="187"/>
      <c r="ELE2501" s="204"/>
      <c r="ELF2501" s="272"/>
      <c r="ELG2501" s="207"/>
      <c r="ELH2501" s="238"/>
      <c r="ELI2501" s="207"/>
      <c r="ELJ2501" s="207"/>
      <c r="ELK2501" s="187"/>
      <c r="ELL2501" s="187"/>
      <c r="ELM2501" s="204"/>
      <c r="ELN2501" s="272"/>
      <c r="ELO2501" s="207"/>
      <c r="ELP2501" s="238"/>
      <c r="ELQ2501" s="207"/>
      <c r="ELR2501" s="207"/>
      <c r="ELS2501" s="187"/>
      <c r="ELT2501" s="187"/>
      <c r="ELU2501" s="204"/>
      <c r="ELV2501" s="272"/>
      <c r="ELW2501" s="207"/>
      <c r="ELX2501" s="238"/>
      <c r="ELY2501" s="207"/>
      <c r="ELZ2501" s="207"/>
      <c r="EMA2501" s="187"/>
      <c r="EMB2501" s="187"/>
      <c r="EMC2501" s="204"/>
      <c r="EMD2501" s="272"/>
      <c r="EME2501" s="207"/>
      <c r="EMF2501" s="238"/>
      <c r="EMG2501" s="207"/>
      <c r="EMH2501" s="207"/>
      <c r="EMI2501" s="187"/>
      <c r="EMJ2501" s="187"/>
      <c r="EMK2501" s="204"/>
      <c r="EML2501" s="272"/>
      <c r="EMM2501" s="207"/>
      <c r="EMN2501" s="238"/>
      <c r="EMO2501" s="207"/>
      <c r="EMP2501" s="207"/>
      <c r="EMQ2501" s="187"/>
      <c r="EMR2501" s="187"/>
      <c r="EMS2501" s="204"/>
      <c r="EMT2501" s="272"/>
      <c r="EMU2501" s="207"/>
      <c r="EMV2501" s="238"/>
      <c r="EMW2501" s="207"/>
      <c r="EMX2501" s="207"/>
      <c r="EMY2501" s="187"/>
      <c r="EMZ2501" s="187"/>
      <c r="ENA2501" s="204"/>
      <c r="ENB2501" s="272"/>
      <c r="ENC2501" s="207"/>
      <c r="END2501" s="238"/>
      <c r="ENE2501" s="207"/>
      <c r="ENF2501" s="207"/>
      <c r="ENG2501" s="187"/>
      <c r="ENH2501" s="187"/>
      <c r="ENI2501" s="204"/>
      <c r="ENJ2501" s="272"/>
      <c r="ENK2501" s="207"/>
      <c r="ENL2501" s="238"/>
      <c r="ENM2501" s="207"/>
      <c r="ENN2501" s="207"/>
      <c r="ENO2501" s="187"/>
      <c r="ENP2501" s="187"/>
      <c r="ENQ2501" s="204"/>
      <c r="ENR2501" s="272"/>
      <c r="ENS2501" s="207"/>
      <c r="ENT2501" s="238"/>
      <c r="ENU2501" s="207"/>
      <c r="ENV2501" s="207"/>
      <c r="ENW2501" s="187"/>
      <c r="ENX2501" s="187"/>
      <c r="ENY2501" s="204"/>
      <c r="ENZ2501" s="272"/>
      <c r="EOA2501" s="207"/>
      <c r="EOB2501" s="238"/>
      <c r="EOC2501" s="207"/>
      <c r="EOD2501" s="207"/>
      <c r="EOE2501" s="187"/>
      <c r="EOF2501" s="187"/>
      <c r="EOG2501" s="204"/>
      <c r="EOH2501" s="272"/>
      <c r="EOI2501" s="207"/>
      <c r="EOJ2501" s="238"/>
      <c r="EOK2501" s="207"/>
      <c r="EOL2501" s="207"/>
      <c r="EOM2501" s="187"/>
      <c r="EON2501" s="187"/>
      <c r="EOO2501" s="204"/>
      <c r="EOP2501" s="272"/>
      <c r="EOQ2501" s="207"/>
      <c r="EOR2501" s="238"/>
      <c r="EOS2501" s="207"/>
      <c r="EOT2501" s="207"/>
      <c r="EOU2501" s="187"/>
      <c r="EOV2501" s="187"/>
      <c r="EOW2501" s="204"/>
      <c r="EOX2501" s="272"/>
      <c r="EOY2501" s="207"/>
      <c r="EOZ2501" s="238"/>
      <c r="EPA2501" s="207"/>
      <c r="EPB2501" s="207"/>
      <c r="EPC2501" s="187"/>
      <c r="EPD2501" s="187"/>
      <c r="EPE2501" s="204"/>
      <c r="EPF2501" s="272"/>
      <c r="EPG2501" s="207"/>
      <c r="EPH2501" s="238"/>
      <c r="EPI2501" s="207"/>
      <c r="EPJ2501" s="207"/>
      <c r="EPK2501" s="187"/>
      <c r="EPL2501" s="187"/>
      <c r="EPM2501" s="204"/>
      <c r="EPN2501" s="272"/>
      <c r="EPO2501" s="207"/>
      <c r="EPP2501" s="238"/>
      <c r="EPQ2501" s="207"/>
      <c r="EPR2501" s="207"/>
      <c r="EPS2501" s="187"/>
      <c r="EPT2501" s="187"/>
      <c r="EPU2501" s="204"/>
      <c r="EPV2501" s="272"/>
      <c r="EPW2501" s="207"/>
      <c r="EPX2501" s="238"/>
      <c r="EPY2501" s="207"/>
      <c r="EPZ2501" s="207"/>
      <c r="EQA2501" s="187"/>
      <c r="EQB2501" s="187"/>
      <c r="EQC2501" s="204"/>
      <c r="EQD2501" s="272"/>
      <c r="EQE2501" s="207"/>
      <c r="EQF2501" s="238"/>
      <c r="EQG2501" s="207"/>
      <c r="EQH2501" s="207"/>
      <c r="EQI2501" s="187"/>
      <c r="EQJ2501" s="187"/>
      <c r="EQK2501" s="204"/>
      <c r="EQL2501" s="272"/>
      <c r="EQM2501" s="207"/>
      <c r="EQN2501" s="238"/>
      <c r="EQO2501" s="207"/>
      <c r="EQP2501" s="207"/>
      <c r="EQQ2501" s="187"/>
      <c r="EQR2501" s="187"/>
      <c r="EQS2501" s="204"/>
      <c r="EQT2501" s="272"/>
      <c r="EQU2501" s="207"/>
      <c r="EQV2501" s="238"/>
      <c r="EQW2501" s="207"/>
      <c r="EQX2501" s="207"/>
      <c r="EQY2501" s="187"/>
      <c r="EQZ2501" s="187"/>
      <c r="ERA2501" s="204"/>
      <c r="ERB2501" s="272"/>
      <c r="ERC2501" s="207"/>
      <c r="ERD2501" s="238"/>
      <c r="ERE2501" s="207"/>
      <c r="ERF2501" s="207"/>
      <c r="ERG2501" s="187"/>
      <c r="ERH2501" s="187"/>
      <c r="ERI2501" s="204"/>
      <c r="ERJ2501" s="272"/>
      <c r="ERK2501" s="207"/>
      <c r="ERL2501" s="238"/>
      <c r="ERM2501" s="207"/>
      <c r="ERN2501" s="207"/>
      <c r="ERO2501" s="187"/>
      <c r="ERP2501" s="187"/>
      <c r="ERQ2501" s="204"/>
      <c r="ERR2501" s="272"/>
      <c r="ERS2501" s="207"/>
      <c r="ERT2501" s="238"/>
      <c r="ERU2501" s="207"/>
      <c r="ERV2501" s="207"/>
      <c r="ERW2501" s="187"/>
      <c r="ERX2501" s="187"/>
      <c r="ERY2501" s="204"/>
      <c r="ERZ2501" s="272"/>
      <c r="ESA2501" s="207"/>
      <c r="ESB2501" s="238"/>
      <c r="ESC2501" s="207"/>
      <c r="ESD2501" s="207"/>
      <c r="ESE2501" s="187"/>
      <c r="ESF2501" s="187"/>
      <c r="ESG2501" s="204"/>
      <c r="ESH2501" s="272"/>
      <c r="ESI2501" s="207"/>
      <c r="ESJ2501" s="238"/>
      <c r="ESK2501" s="207"/>
      <c r="ESL2501" s="207"/>
      <c r="ESM2501" s="187"/>
      <c r="ESN2501" s="187"/>
      <c r="ESO2501" s="204"/>
      <c r="ESP2501" s="272"/>
      <c r="ESQ2501" s="207"/>
      <c r="ESR2501" s="238"/>
      <c r="ESS2501" s="207"/>
      <c r="EST2501" s="207"/>
      <c r="ESU2501" s="187"/>
      <c r="ESV2501" s="187"/>
      <c r="ESW2501" s="204"/>
      <c r="ESX2501" s="272"/>
      <c r="ESY2501" s="207"/>
      <c r="ESZ2501" s="238"/>
      <c r="ETA2501" s="207"/>
      <c r="ETB2501" s="207"/>
      <c r="ETC2501" s="187"/>
      <c r="ETD2501" s="187"/>
      <c r="ETE2501" s="204"/>
      <c r="ETF2501" s="272"/>
      <c r="ETG2501" s="207"/>
      <c r="ETH2501" s="238"/>
      <c r="ETI2501" s="207"/>
      <c r="ETJ2501" s="207"/>
      <c r="ETK2501" s="187"/>
      <c r="ETL2501" s="187"/>
      <c r="ETM2501" s="204"/>
      <c r="ETN2501" s="272"/>
      <c r="ETO2501" s="207"/>
      <c r="ETP2501" s="238"/>
      <c r="ETQ2501" s="207"/>
      <c r="ETR2501" s="207"/>
      <c r="ETS2501" s="187"/>
      <c r="ETT2501" s="187"/>
      <c r="ETU2501" s="204"/>
      <c r="ETV2501" s="272"/>
      <c r="ETW2501" s="207"/>
      <c r="ETX2501" s="238"/>
      <c r="ETY2501" s="207"/>
      <c r="ETZ2501" s="207"/>
      <c r="EUA2501" s="187"/>
      <c r="EUB2501" s="187"/>
      <c r="EUC2501" s="204"/>
      <c r="EUD2501" s="272"/>
      <c r="EUE2501" s="207"/>
      <c r="EUF2501" s="238"/>
      <c r="EUG2501" s="207"/>
      <c r="EUH2501" s="207"/>
      <c r="EUI2501" s="187"/>
      <c r="EUJ2501" s="187"/>
      <c r="EUK2501" s="204"/>
      <c r="EUL2501" s="272"/>
      <c r="EUM2501" s="207"/>
      <c r="EUN2501" s="238"/>
      <c r="EUO2501" s="207"/>
      <c r="EUP2501" s="207"/>
      <c r="EUQ2501" s="187"/>
      <c r="EUR2501" s="187"/>
      <c r="EUS2501" s="204"/>
      <c r="EUT2501" s="272"/>
      <c r="EUU2501" s="207"/>
      <c r="EUV2501" s="238"/>
      <c r="EUW2501" s="207"/>
      <c r="EUX2501" s="207"/>
      <c r="EUY2501" s="187"/>
      <c r="EUZ2501" s="187"/>
      <c r="EVA2501" s="204"/>
      <c r="EVB2501" s="272"/>
      <c r="EVC2501" s="207"/>
      <c r="EVD2501" s="238"/>
      <c r="EVE2501" s="207"/>
      <c r="EVF2501" s="207"/>
      <c r="EVG2501" s="187"/>
      <c r="EVH2501" s="187"/>
      <c r="EVI2501" s="204"/>
      <c r="EVJ2501" s="272"/>
      <c r="EVK2501" s="207"/>
      <c r="EVL2501" s="238"/>
      <c r="EVM2501" s="207"/>
      <c r="EVN2501" s="207"/>
      <c r="EVO2501" s="187"/>
      <c r="EVP2501" s="187"/>
      <c r="EVQ2501" s="204"/>
      <c r="EVR2501" s="272"/>
      <c r="EVS2501" s="207"/>
      <c r="EVT2501" s="238"/>
      <c r="EVU2501" s="207"/>
      <c r="EVV2501" s="207"/>
      <c r="EVW2501" s="187"/>
      <c r="EVX2501" s="187"/>
      <c r="EVY2501" s="204"/>
      <c r="EVZ2501" s="272"/>
      <c r="EWA2501" s="207"/>
      <c r="EWB2501" s="238"/>
      <c r="EWC2501" s="207"/>
      <c r="EWD2501" s="207"/>
      <c r="EWE2501" s="187"/>
      <c r="EWF2501" s="187"/>
      <c r="EWG2501" s="204"/>
      <c r="EWH2501" s="272"/>
      <c r="EWI2501" s="207"/>
      <c r="EWJ2501" s="238"/>
      <c r="EWK2501" s="207"/>
      <c r="EWL2501" s="207"/>
      <c r="EWM2501" s="187"/>
      <c r="EWN2501" s="187"/>
      <c r="EWO2501" s="204"/>
      <c r="EWP2501" s="272"/>
      <c r="EWQ2501" s="207"/>
      <c r="EWR2501" s="238"/>
      <c r="EWS2501" s="207"/>
      <c r="EWT2501" s="207"/>
      <c r="EWU2501" s="187"/>
      <c r="EWV2501" s="187"/>
      <c r="EWW2501" s="204"/>
      <c r="EWX2501" s="272"/>
      <c r="EWY2501" s="207"/>
      <c r="EWZ2501" s="238"/>
      <c r="EXA2501" s="207"/>
      <c r="EXB2501" s="207"/>
      <c r="EXC2501" s="187"/>
      <c r="EXD2501" s="187"/>
      <c r="EXE2501" s="204"/>
      <c r="EXF2501" s="272"/>
      <c r="EXG2501" s="207"/>
      <c r="EXH2501" s="238"/>
      <c r="EXI2501" s="207"/>
      <c r="EXJ2501" s="207"/>
      <c r="EXK2501" s="187"/>
      <c r="EXL2501" s="187"/>
      <c r="EXM2501" s="204"/>
      <c r="EXN2501" s="272"/>
      <c r="EXO2501" s="207"/>
      <c r="EXP2501" s="238"/>
      <c r="EXQ2501" s="207"/>
      <c r="EXR2501" s="207"/>
      <c r="EXS2501" s="187"/>
      <c r="EXT2501" s="187"/>
      <c r="EXU2501" s="204"/>
      <c r="EXV2501" s="272"/>
      <c r="EXW2501" s="207"/>
      <c r="EXX2501" s="238"/>
      <c r="EXY2501" s="207"/>
      <c r="EXZ2501" s="207"/>
      <c r="EYA2501" s="187"/>
      <c r="EYB2501" s="187"/>
      <c r="EYC2501" s="204"/>
      <c r="EYD2501" s="272"/>
      <c r="EYE2501" s="207"/>
      <c r="EYF2501" s="238"/>
      <c r="EYG2501" s="207"/>
      <c r="EYH2501" s="207"/>
      <c r="EYI2501" s="187"/>
      <c r="EYJ2501" s="187"/>
      <c r="EYK2501" s="204"/>
      <c r="EYL2501" s="272"/>
      <c r="EYM2501" s="207"/>
      <c r="EYN2501" s="238"/>
      <c r="EYO2501" s="207"/>
      <c r="EYP2501" s="207"/>
      <c r="EYQ2501" s="187"/>
      <c r="EYR2501" s="187"/>
      <c r="EYS2501" s="204"/>
      <c r="EYT2501" s="272"/>
      <c r="EYU2501" s="207"/>
      <c r="EYV2501" s="238"/>
      <c r="EYW2501" s="207"/>
      <c r="EYX2501" s="207"/>
      <c r="EYY2501" s="187"/>
      <c r="EYZ2501" s="187"/>
      <c r="EZA2501" s="204"/>
      <c r="EZB2501" s="272"/>
      <c r="EZC2501" s="207"/>
      <c r="EZD2501" s="238"/>
      <c r="EZE2501" s="207"/>
      <c r="EZF2501" s="207"/>
      <c r="EZG2501" s="187"/>
      <c r="EZH2501" s="187"/>
      <c r="EZI2501" s="204"/>
      <c r="EZJ2501" s="272"/>
      <c r="EZK2501" s="207"/>
      <c r="EZL2501" s="238"/>
      <c r="EZM2501" s="207"/>
      <c r="EZN2501" s="207"/>
      <c r="EZO2501" s="187"/>
      <c r="EZP2501" s="187"/>
      <c r="EZQ2501" s="204"/>
      <c r="EZR2501" s="272"/>
      <c r="EZS2501" s="207"/>
      <c r="EZT2501" s="238"/>
      <c r="EZU2501" s="207"/>
      <c r="EZV2501" s="207"/>
      <c r="EZW2501" s="187"/>
      <c r="EZX2501" s="187"/>
      <c r="EZY2501" s="204"/>
      <c r="EZZ2501" s="272"/>
      <c r="FAA2501" s="207"/>
      <c r="FAB2501" s="238"/>
      <c r="FAC2501" s="207"/>
      <c r="FAD2501" s="207"/>
      <c r="FAE2501" s="187"/>
      <c r="FAF2501" s="187"/>
      <c r="FAG2501" s="204"/>
      <c r="FAH2501" s="272"/>
      <c r="FAI2501" s="207"/>
      <c r="FAJ2501" s="238"/>
      <c r="FAK2501" s="207"/>
      <c r="FAL2501" s="207"/>
      <c r="FAM2501" s="187"/>
      <c r="FAN2501" s="187"/>
      <c r="FAO2501" s="204"/>
      <c r="FAP2501" s="272"/>
      <c r="FAQ2501" s="207"/>
      <c r="FAR2501" s="238"/>
      <c r="FAS2501" s="207"/>
      <c r="FAT2501" s="207"/>
      <c r="FAU2501" s="187"/>
      <c r="FAV2501" s="187"/>
      <c r="FAW2501" s="204"/>
      <c r="FAX2501" s="272"/>
      <c r="FAY2501" s="207"/>
      <c r="FAZ2501" s="238"/>
      <c r="FBA2501" s="207"/>
      <c r="FBB2501" s="207"/>
      <c r="FBC2501" s="187"/>
      <c r="FBD2501" s="187"/>
      <c r="FBE2501" s="204"/>
      <c r="FBF2501" s="272"/>
      <c r="FBG2501" s="207"/>
      <c r="FBH2501" s="238"/>
      <c r="FBI2501" s="207"/>
      <c r="FBJ2501" s="207"/>
      <c r="FBK2501" s="187"/>
      <c r="FBL2501" s="187"/>
      <c r="FBM2501" s="204"/>
      <c r="FBN2501" s="272"/>
      <c r="FBO2501" s="207"/>
      <c r="FBP2501" s="238"/>
      <c r="FBQ2501" s="207"/>
      <c r="FBR2501" s="207"/>
      <c r="FBS2501" s="187"/>
      <c r="FBT2501" s="187"/>
      <c r="FBU2501" s="204"/>
      <c r="FBV2501" s="272"/>
      <c r="FBW2501" s="207"/>
      <c r="FBX2501" s="238"/>
      <c r="FBY2501" s="207"/>
      <c r="FBZ2501" s="207"/>
      <c r="FCA2501" s="187"/>
      <c r="FCB2501" s="187"/>
      <c r="FCC2501" s="204"/>
      <c r="FCD2501" s="272"/>
      <c r="FCE2501" s="207"/>
      <c r="FCF2501" s="238"/>
      <c r="FCG2501" s="207"/>
      <c r="FCH2501" s="207"/>
      <c r="FCI2501" s="187"/>
      <c r="FCJ2501" s="187"/>
      <c r="FCK2501" s="204"/>
      <c r="FCL2501" s="272"/>
      <c r="FCM2501" s="207"/>
      <c r="FCN2501" s="238"/>
      <c r="FCO2501" s="207"/>
      <c r="FCP2501" s="207"/>
      <c r="FCQ2501" s="187"/>
      <c r="FCR2501" s="187"/>
      <c r="FCS2501" s="204"/>
      <c r="FCT2501" s="272"/>
      <c r="FCU2501" s="207"/>
      <c r="FCV2501" s="238"/>
      <c r="FCW2501" s="207"/>
      <c r="FCX2501" s="207"/>
      <c r="FCY2501" s="187"/>
      <c r="FCZ2501" s="187"/>
      <c r="FDA2501" s="204"/>
      <c r="FDB2501" s="272"/>
      <c r="FDC2501" s="207"/>
      <c r="FDD2501" s="238"/>
      <c r="FDE2501" s="207"/>
      <c r="FDF2501" s="207"/>
      <c r="FDG2501" s="187"/>
      <c r="FDH2501" s="187"/>
      <c r="FDI2501" s="204"/>
      <c r="FDJ2501" s="272"/>
      <c r="FDK2501" s="207"/>
      <c r="FDL2501" s="238"/>
      <c r="FDM2501" s="207"/>
      <c r="FDN2501" s="207"/>
      <c r="FDO2501" s="187"/>
      <c r="FDP2501" s="187"/>
      <c r="FDQ2501" s="204"/>
      <c r="FDR2501" s="272"/>
      <c r="FDS2501" s="207"/>
      <c r="FDT2501" s="238"/>
      <c r="FDU2501" s="207"/>
      <c r="FDV2501" s="207"/>
      <c r="FDW2501" s="187"/>
      <c r="FDX2501" s="187"/>
      <c r="FDY2501" s="204"/>
      <c r="FDZ2501" s="272"/>
      <c r="FEA2501" s="207"/>
      <c r="FEB2501" s="238"/>
      <c r="FEC2501" s="207"/>
      <c r="FED2501" s="207"/>
      <c r="FEE2501" s="187"/>
      <c r="FEF2501" s="187"/>
      <c r="FEG2501" s="204"/>
      <c r="FEH2501" s="272"/>
      <c r="FEI2501" s="207"/>
      <c r="FEJ2501" s="238"/>
      <c r="FEK2501" s="207"/>
      <c r="FEL2501" s="207"/>
      <c r="FEM2501" s="187"/>
      <c r="FEN2501" s="187"/>
      <c r="FEO2501" s="204"/>
      <c r="FEP2501" s="272"/>
      <c r="FEQ2501" s="207"/>
      <c r="FER2501" s="238"/>
      <c r="FES2501" s="207"/>
      <c r="FET2501" s="207"/>
      <c r="FEU2501" s="187"/>
      <c r="FEV2501" s="187"/>
      <c r="FEW2501" s="204"/>
      <c r="FEX2501" s="272"/>
      <c r="FEY2501" s="207"/>
      <c r="FEZ2501" s="238"/>
      <c r="FFA2501" s="207"/>
      <c r="FFB2501" s="207"/>
      <c r="FFC2501" s="187"/>
      <c r="FFD2501" s="187"/>
      <c r="FFE2501" s="204"/>
      <c r="FFF2501" s="272"/>
      <c r="FFG2501" s="207"/>
      <c r="FFH2501" s="238"/>
      <c r="FFI2501" s="207"/>
      <c r="FFJ2501" s="207"/>
      <c r="FFK2501" s="187"/>
      <c r="FFL2501" s="187"/>
      <c r="FFM2501" s="204"/>
      <c r="FFN2501" s="272"/>
      <c r="FFO2501" s="207"/>
      <c r="FFP2501" s="238"/>
      <c r="FFQ2501" s="207"/>
      <c r="FFR2501" s="207"/>
      <c r="FFS2501" s="187"/>
      <c r="FFT2501" s="187"/>
      <c r="FFU2501" s="204"/>
      <c r="FFV2501" s="272"/>
      <c r="FFW2501" s="207"/>
      <c r="FFX2501" s="238"/>
      <c r="FFY2501" s="207"/>
      <c r="FFZ2501" s="207"/>
      <c r="FGA2501" s="187"/>
      <c r="FGB2501" s="187"/>
      <c r="FGC2501" s="204"/>
      <c r="FGD2501" s="272"/>
      <c r="FGE2501" s="207"/>
      <c r="FGF2501" s="238"/>
      <c r="FGG2501" s="207"/>
      <c r="FGH2501" s="207"/>
      <c r="FGI2501" s="187"/>
      <c r="FGJ2501" s="187"/>
      <c r="FGK2501" s="204"/>
      <c r="FGL2501" s="272"/>
      <c r="FGM2501" s="207"/>
      <c r="FGN2501" s="238"/>
      <c r="FGO2501" s="207"/>
      <c r="FGP2501" s="207"/>
      <c r="FGQ2501" s="187"/>
      <c r="FGR2501" s="187"/>
      <c r="FGS2501" s="204"/>
      <c r="FGT2501" s="272"/>
      <c r="FGU2501" s="207"/>
      <c r="FGV2501" s="238"/>
      <c r="FGW2501" s="207"/>
      <c r="FGX2501" s="207"/>
      <c r="FGY2501" s="187"/>
      <c r="FGZ2501" s="187"/>
      <c r="FHA2501" s="204"/>
      <c r="FHB2501" s="272"/>
      <c r="FHC2501" s="207"/>
      <c r="FHD2501" s="238"/>
      <c r="FHE2501" s="207"/>
      <c r="FHF2501" s="207"/>
      <c r="FHG2501" s="187"/>
      <c r="FHH2501" s="187"/>
      <c r="FHI2501" s="204"/>
      <c r="FHJ2501" s="272"/>
      <c r="FHK2501" s="207"/>
      <c r="FHL2501" s="238"/>
      <c r="FHM2501" s="207"/>
      <c r="FHN2501" s="207"/>
      <c r="FHO2501" s="187"/>
      <c r="FHP2501" s="187"/>
      <c r="FHQ2501" s="204"/>
      <c r="FHR2501" s="272"/>
      <c r="FHS2501" s="207"/>
      <c r="FHT2501" s="238"/>
      <c r="FHU2501" s="207"/>
      <c r="FHV2501" s="207"/>
      <c r="FHW2501" s="187"/>
      <c r="FHX2501" s="187"/>
      <c r="FHY2501" s="204"/>
      <c r="FHZ2501" s="272"/>
      <c r="FIA2501" s="207"/>
      <c r="FIB2501" s="238"/>
      <c r="FIC2501" s="207"/>
      <c r="FID2501" s="207"/>
      <c r="FIE2501" s="187"/>
      <c r="FIF2501" s="187"/>
      <c r="FIG2501" s="204"/>
      <c r="FIH2501" s="272"/>
      <c r="FII2501" s="207"/>
      <c r="FIJ2501" s="238"/>
      <c r="FIK2501" s="207"/>
      <c r="FIL2501" s="207"/>
      <c r="FIM2501" s="187"/>
      <c r="FIN2501" s="187"/>
      <c r="FIO2501" s="204"/>
      <c r="FIP2501" s="272"/>
      <c r="FIQ2501" s="207"/>
      <c r="FIR2501" s="238"/>
      <c r="FIS2501" s="207"/>
      <c r="FIT2501" s="207"/>
      <c r="FIU2501" s="187"/>
      <c r="FIV2501" s="187"/>
      <c r="FIW2501" s="204"/>
      <c r="FIX2501" s="272"/>
      <c r="FIY2501" s="207"/>
      <c r="FIZ2501" s="238"/>
      <c r="FJA2501" s="207"/>
      <c r="FJB2501" s="207"/>
      <c r="FJC2501" s="187"/>
      <c r="FJD2501" s="187"/>
      <c r="FJE2501" s="204"/>
      <c r="FJF2501" s="272"/>
      <c r="FJG2501" s="207"/>
      <c r="FJH2501" s="238"/>
      <c r="FJI2501" s="207"/>
      <c r="FJJ2501" s="207"/>
      <c r="FJK2501" s="187"/>
      <c r="FJL2501" s="187"/>
      <c r="FJM2501" s="204"/>
      <c r="FJN2501" s="272"/>
      <c r="FJO2501" s="207"/>
      <c r="FJP2501" s="238"/>
      <c r="FJQ2501" s="207"/>
      <c r="FJR2501" s="207"/>
      <c r="FJS2501" s="187"/>
      <c r="FJT2501" s="187"/>
      <c r="FJU2501" s="204"/>
      <c r="FJV2501" s="272"/>
      <c r="FJW2501" s="207"/>
      <c r="FJX2501" s="238"/>
      <c r="FJY2501" s="207"/>
      <c r="FJZ2501" s="207"/>
      <c r="FKA2501" s="187"/>
      <c r="FKB2501" s="187"/>
      <c r="FKC2501" s="204"/>
      <c r="FKD2501" s="272"/>
      <c r="FKE2501" s="207"/>
      <c r="FKF2501" s="238"/>
      <c r="FKG2501" s="207"/>
      <c r="FKH2501" s="207"/>
      <c r="FKI2501" s="187"/>
      <c r="FKJ2501" s="187"/>
      <c r="FKK2501" s="204"/>
      <c r="FKL2501" s="272"/>
      <c r="FKM2501" s="207"/>
      <c r="FKN2501" s="238"/>
      <c r="FKO2501" s="207"/>
      <c r="FKP2501" s="207"/>
      <c r="FKQ2501" s="187"/>
      <c r="FKR2501" s="187"/>
      <c r="FKS2501" s="204"/>
      <c r="FKT2501" s="272"/>
      <c r="FKU2501" s="207"/>
      <c r="FKV2501" s="238"/>
      <c r="FKW2501" s="207"/>
      <c r="FKX2501" s="207"/>
      <c r="FKY2501" s="187"/>
      <c r="FKZ2501" s="187"/>
      <c r="FLA2501" s="204"/>
      <c r="FLB2501" s="272"/>
      <c r="FLC2501" s="207"/>
      <c r="FLD2501" s="238"/>
      <c r="FLE2501" s="207"/>
      <c r="FLF2501" s="207"/>
      <c r="FLG2501" s="187"/>
      <c r="FLH2501" s="187"/>
      <c r="FLI2501" s="204"/>
      <c r="FLJ2501" s="272"/>
      <c r="FLK2501" s="207"/>
      <c r="FLL2501" s="238"/>
      <c r="FLM2501" s="207"/>
      <c r="FLN2501" s="207"/>
      <c r="FLO2501" s="187"/>
      <c r="FLP2501" s="187"/>
      <c r="FLQ2501" s="204"/>
      <c r="FLR2501" s="272"/>
      <c r="FLS2501" s="207"/>
      <c r="FLT2501" s="238"/>
      <c r="FLU2501" s="207"/>
      <c r="FLV2501" s="207"/>
      <c r="FLW2501" s="187"/>
      <c r="FLX2501" s="187"/>
      <c r="FLY2501" s="204"/>
      <c r="FLZ2501" s="272"/>
      <c r="FMA2501" s="207"/>
      <c r="FMB2501" s="238"/>
      <c r="FMC2501" s="207"/>
      <c r="FMD2501" s="207"/>
      <c r="FME2501" s="187"/>
      <c r="FMF2501" s="187"/>
      <c r="FMG2501" s="204"/>
      <c r="FMH2501" s="272"/>
      <c r="FMI2501" s="207"/>
      <c r="FMJ2501" s="238"/>
      <c r="FMK2501" s="207"/>
      <c r="FML2501" s="207"/>
      <c r="FMM2501" s="187"/>
      <c r="FMN2501" s="187"/>
      <c r="FMO2501" s="204"/>
      <c r="FMP2501" s="272"/>
      <c r="FMQ2501" s="207"/>
      <c r="FMR2501" s="238"/>
      <c r="FMS2501" s="207"/>
      <c r="FMT2501" s="207"/>
      <c r="FMU2501" s="187"/>
      <c r="FMV2501" s="187"/>
      <c r="FMW2501" s="204"/>
      <c r="FMX2501" s="272"/>
      <c r="FMY2501" s="207"/>
      <c r="FMZ2501" s="238"/>
      <c r="FNA2501" s="207"/>
      <c r="FNB2501" s="207"/>
      <c r="FNC2501" s="187"/>
      <c r="FND2501" s="187"/>
      <c r="FNE2501" s="204"/>
      <c r="FNF2501" s="272"/>
      <c r="FNG2501" s="207"/>
      <c r="FNH2501" s="238"/>
      <c r="FNI2501" s="207"/>
      <c r="FNJ2501" s="207"/>
      <c r="FNK2501" s="187"/>
      <c r="FNL2501" s="187"/>
      <c r="FNM2501" s="204"/>
      <c r="FNN2501" s="272"/>
      <c r="FNO2501" s="207"/>
      <c r="FNP2501" s="238"/>
      <c r="FNQ2501" s="207"/>
      <c r="FNR2501" s="207"/>
      <c r="FNS2501" s="187"/>
      <c r="FNT2501" s="187"/>
      <c r="FNU2501" s="204"/>
      <c r="FNV2501" s="272"/>
      <c r="FNW2501" s="207"/>
      <c r="FNX2501" s="238"/>
      <c r="FNY2501" s="207"/>
      <c r="FNZ2501" s="207"/>
      <c r="FOA2501" s="187"/>
      <c r="FOB2501" s="187"/>
      <c r="FOC2501" s="204"/>
      <c r="FOD2501" s="272"/>
      <c r="FOE2501" s="207"/>
      <c r="FOF2501" s="238"/>
      <c r="FOG2501" s="207"/>
      <c r="FOH2501" s="207"/>
      <c r="FOI2501" s="187"/>
      <c r="FOJ2501" s="187"/>
      <c r="FOK2501" s="204"/>
      <c r="FOL2501" s="272"/>
      <c r="FOM2501" s="207"/>
      <c r="FON2501" s="238"/>
      <c r="FOO2501" s="207"/>
      <c r="FOP2501" s="207"/>
      <c r="FOQ2501" s="187"/>
      <c r="FOR2501" s="187"/>
      <c r="FOS2501" s="204"/>
      <c r="FOT2501" s="272"/>
      <c r="FOU2501" s="207"/>
      <c r="FOV2501" s="238"/>
      <c r="FOW2501" s="207"/>
      <c r="FOX2501" s="207"/>
      <c r="FOY2501" s="187"/>
      <c r="FOZ2501" s="187"/>
      <c r="FPA2501" s="204"/>
      <c r="FPB2501" s="272"/>
      <c r="FPC2501" s="207"/>
      <c r="FPD2501" s="238"/>
      <c r="FPE2501" s="207"/>
      <c r="FPF2501" s="207"/>
      <c r="FPG2501" s="187"/>
      <c r="FPH2501" s="187"/>
      <c r="FPI2501" s="204"/>
      <c r="FPJ2501" s="272"/>
      <c r="FPK2501" s="207"/>
      <c r="FPL2501" s="238"/>
      <c r="FPM2501" s="207"/>
      <c r="FPN2501" s="207"/>
      <c r="FPO2501" s="187"/>
      <c r="FPP2501" s="187"/>
      <c r="FPQ2501" s="204"/>
      <c r="FPR2501" s="272"/>
      <c r="FPS2501" s="207"/>
      <c r="FPT2501" s="238"/>
      <c r="FPU2501" s="207"/>
      <c r="FPV2501" s="207"/>
      <c r="FPW2501" s="187"/>
      <c r="FPX2501" s="187"/>
      <c r="FPY2501" s="204"/>
      <c r="FPZ2501" s="272"/>
      <c r="FQA2501" s="207"/>
      <c r="FQB2501" s="238"/>
      <c r="FQC2501" s="207"/>
      <c r="FQD2501" s="207"/>
      <c r="FQE2501" s="187"/>
      <c r="FQF2501" s="187"/>
      <c r="FQG2501" s="204"/>
      <c r="FQH2501" s="272"/>
      <c r="FQI2501" s="207"/>
      <c r="FQJ2501" s="238"/>
      <c r="FQK2501" s="207"/>
      <c r="FQL2501" s="207"/>
      <c r="FQM2501" s="187"/>
      <c r="FQN2501" s="187"/>
      <c r="FQO2501" s="204"/>
      <c r="FQP2501" s="272"/>
      <c r="FQQ2501" s="207"/>
      <c r="FQR2501" s="238"/>
      <c r="FQS2501" s="207"/>
      <c r="FQT2501" s="207"/>
      <c r="FQU2501" s="187"/>
      <c r="FQV2501" s="187"/>
      <c r="FQW2501" s="204"/>
      <c r="FQX2501" s="272"/>
      <c r="FQY2501" s="207"/>
      <c r="FQZ2501" s="238"/>
      <c r="FRA2501" s="207"/>
      <c r="FRB2501" s="207"/>
      <c r="FRC2501" s="187"/>
      <c r="FRD2501" s="187"/>
      <c r="FRE2501" s="204"/>
      <c r="FRF2501" s="272"/>
      <c r="FRG2501" s="207"/>
      <c r="FRH2501" s="238"/>
      <c r="FRI2501" s="207"/>
      <c r="FRJ2501" s="207"/>
      <c r="FRK2501" s="187"/>
      <c r="FRL2501" s="187"/>
      <c r="FRM2501" s="204"/>
      <c r="FRN2501" s="272"/>
      <c r="FRO2501" s="207"/>
      <c r="FRP2501" s="238"/>
      <c r="FRQ2501" s="207"/>
      <c r="FRR2501" s="207"/>
      <c r="FRS2501" s="187"/>
      <c r="FRT2501" s="187"/>
      <c r="FRU2501" s="204"/>
      <c r="FRV2501" s="272"/>
      <c r="FRW2501" s="207"/>
      <c r="FRX2501" s="238"/>
      <c r="FRY2501" s="207"/>
      <c r="FRZ2501" s="207"/>
      <c r="FSA2501" s="187"/>
      <c r="FSB2501" s="187"/>
      <c r="FSC2501" s="204"/>
      <c r="FSD2501" s="272"/>
      <c r="FSE2501" s="207"/>
      <c r="FSF2501" s="238"/>
      <c r="FSG2501" s="207"/>
      <c r="FSH2501" s="207"/>
      <c r="FSI2501" s="187"/>
      <c r="FSJ2501" s="187"/>
      <c r="FSK2501" s="204"/>
      <c r="FSL2501" s="272"/>
      <c r="FSM2501" s="207"/>
      <c r="FSN2501" s="238"/>
      <c r="FSO2501" s="207"/>
      <c r="FSP2501" s="207"/>
      <c r="FSQ2501" s="187"/>
      <c r="FSR2501" s="187"/>
      <c r="FSS2501" s="204"/>
      <c r="FST2501" s="272"/>
      <c r="FSU2501" s="207"/>
      <c r="FSV2501" s="238"/>
      <c r="FSW2501" s="207"/>
      <c r="FSX2501" s="207"/>
      <c r="FSY2501" s="187"/>
      <c r="FSZ2501" s="187"/>
      <c r="FTA2501" s="204"/>
      <c r="FTB2501" s="272"/>
      <c r="FTC2501" s="207"/>
      <c r="FTD2501" s="238"/>
      <c r="FTE2501" s="207"/>
      <c r="FTF2501" s="207"/>
      <c r="FTG2501" s="187"/>
      <c r="FTH2501" s="187"/>
      <c r="FTI2501" s="204"/>
      <c r="FTJ2501" s="272"/>
      <c r="FTK2501" s="207"/>
      <c r="FTL2501" s="238"/>
      <c r="FTM2501" s="207"/>
      <c r="FTN2501" s="207"/>
      <c r="FTO2501" s="187"/>
      <c r="FTP2501" s="187"/>
      <c r="FTQ2501" s="204"/>
      <c r="FTR2501" s="272"/>
      <c r="FTS2501" s="207"/>
      <c r="FTT2501" s="238"/>
      <c r="FTU2501" s="207"/>
      <c r="FTV2501" s="207"/>
      <c r="FTW2501" s="187"/>
      <c r="FTX2501" s="187"/>
      <c r="FTY2501" s="204"/>
      <c r="FTZ2501" s="272"/>
      <c r="FUA2501" s="207"/>
      <c r="FUB2501" s="238"/>
      <c r="FUC2501" s="207"/>
      <c r="FUD2501" s="207"/>
      <c r="FUE2501" s="187"/>
      <c r="FUF2501" s="187"/>
      <c r="FUG2501" s="204"/>
      <c r="FUH2501" s="272"/>
      <c r="FUI2501" s="207"/>
      <c r="FUJ2501" s="238"/>
      <c r="FUK2501" s="207"/>
      <c r="FUL2501" s="207"/>
      <c r="FUM2501" s="187"/>
      <c r="FUN2501" s="187"/>
      <c r="FUO2501" s="204"/>
      <c r="FUP2501" s="272"/>
      <c r="FUQ2501" s="207"/>
      <c r="FUR2501" s="238"/>
      <c r="FUS2501" s="207"/>
      <c r="FUT2501" s="207"/>
      <c r="FUU2501" s="187"/>
      <c r="FUV2501" s="187"/>
      <c r="FUW2501" s="204"/>
      <c r="FUX2501" s="272"/>
      <c r="FUY2501" s="207"/>
      <c r="FUZ2501" s="238"/>
      <c r="FVA2501" s="207"/>
      <c r="FVB2501" s="207"/>
      <c r="FVC2501" s="187"/>
      <c r="FVD2501" s="187"/>
      <c r="FVE2501" s="204"/>
      <c r="FVF2501" s="272"/>
      <c r="FVG2501" s="207"/>
      <c r="FVH2501" s="238"/>
      <c r="FVI2501" s="207"/>
      <c r="FVJ2501" s="207"/>
      <c r="FVK2501" s="187"/>
      <c r="FVL2501" s="187"/>
      <c r="FVM2501" s="204"/>
      <c r="FVN2501" s="272"/>
      <c r="FVO2501" s="207"/>
      <c r="FVP2501" s="238"/>
      <c r="FVQ2501" s="207"/>
      <c r="FVR2501" s="207"/>
      <c r="FVS2501" s="187"/>
      <c r="FVT2501" s="187"/>
      <c r="FVU2501" s="204"/>
      <c r="FVV2501" s="272"/>
      <c r="FVW2501" s="207"/>
      <c r="FVX2501" s="238"/>
      <c r="FVY2501" s="207"/>
      <c r="FVZ2501" s="207"/>
      <c r="FWA2501" s="187"/>
      <c r="FWB2501" s="187"/>
      <c r="FWC2501" s="204"/>
      <c r="FWD2501" s="272"/>
      <c r="FWE2501" s="207"/>
      <c r="FWF2501" s="238"/>
      <c r="FWG2501" s="207"/>
      <c r="FWH2501" s="207"/>
      <c r="FWI2501" s="187"/>
      <c r="FWJ2501" s="187"/>
      <c r="FWK2501" s="204"/>
      <c r="FWL2501" s="272"/>
      <c r="FWM2501" s="207"/>
      <c r="FWN2501" s="238"/>
      <c r="FWO2501" s="207"/>
      <c r="FWP2501" s="207"/>
      <c r="FWQ2501" s="187"/>
      <c r="FWR2501" s="187"/>
      <c r="FWS2501" s="204"/>
      <c r="FWT2501" s="272"/>
      <c r="FWU2501" s="207"/>
      <c r="FWV2501" s="238"/>
      <c r="FWW2501" s="207"/>
      <c r="FWX2501" s="207"/>
      <c r="FWY2501" s="187"/>
      <c r="FWZ2501" s="187"/>
      <c r="FXA2501" s="204"/>
      <c r="FXB2501" s="272"/>
      <c r="FXC2501" s="207"/>
      <c r="FXD2501" s="238"/>
      <c r="FXE2501" s="207"/>
      <c r="FXF2501" s="207"/>
      <c r="FXG2501" s="187"/>
      <c r="FXH2501" s="187"/>
      <c r="FXI2501" s="204"/>
      <c r="FXJ2501" s="272"/>
      <c r="FXK2501" s="207"/>
      <c r="FXL2501" s="238"/>
      <c r="FXM2501" s="207"/>
      <c r="FXN2501" s="207"/>
      <c r="FXO2501" s="187"/>
      <c r="FXP2501" s="187"/>
      <c r="FXQ2501" s="204"/>
      <c r="FXR2501" s="272"/>
      <c r="FXS2501" s="207"/>
      <c r="FXT2501" s="238"/>
      <c r="FXU2501" s="207"/>
      <c r="FXV2501" s="207"/>
      <c r="FXW2501" s="187"/>
      <c r="FXX2501" s="187"/>
      <c r="FXY2501" s="204"/>
      <c r="FXZ2501" s="272"/>
      <c r="FYA2501" s="207"/>
      <c r="FYB2501" s="238"/>
      <c r="FYC2501" s="207"/>
      <c r="FYD2501" s="207"/>
      <c r="FYE2501" s="187"/>
      <c r="FYF2501" s="187"/>
      <c r="FYG2501" s="204"/>
      <c r="FYH2501" s="272"/>
      <c r="FYI2501" s="207"/>
      <c r="FYJ2501" s="238"/>
      <c r="FYK2501" s="207"/>
      <c r="FYL2501" s="207"/>
      <c r="FYM2501" s="187"/>
      <c r="FYN2501" s="187"/>
      <c r="FYO2501" s="204"/>
      <c r="FYP2501" s="272"/>
      <c r="FYQ2501" s="207"/>
      <c r="FYR2501" s="238"/>
      <c r="FYS2501" s="207"/>
      <c r="FYT2501" s="207"/>
      <c r="FYU2501" s="187"/>
      <c r="FYV2501" s="187"/>
      <c r="FYW2501" s="204"/>
      <c r="FYX2501" s="272"/>
      <c r="FYY2501" s="207"/>
      <c r="FYZ2501" s="238"/>
      <c r="FZA2501" s="207"/>
      <c r="FZB2501" s="207"/>
      <c r="FZC2501" s="187"/>
      <c r="FZD2501" s="187"/>
      <c r="FZE2501" s="204"/>
      <c r="FZF2501" s="272"/>
      <c r="FZG2501" s="207"/>
      <c r="FZH2501" s="238"/>
      <c r="FZI2501" s="207"/>
      <c r="FZJ2501" s="207"/>
      <c r="FZK2501" s="187"/>
      <c r="FZL2501" s="187"/>
      <c r="FZM2501" s="204"/>
      <c r="FZN2501" s="272"/>
      <c r="FZO2501" s="207"/>
      <c r="FZP2501" s="238"/>
      <c r="FZQ2501" s="207"/>
      <c r="FZR2501" s="207"/>
      <c r="FZS2501" s="187"/>
      <c r="FZT2501" s="187"/>
      <c r="FZU2501" s="204"/>
      <c r="FZV2501" s="272"/>
      <c r="FZW2501" s="207"/>
      <c r="FZX2501" s="238"/>
      <c r="FZY2501" s="207"/>
      <c r="FZZ2501" s="207"/>
      <c r="GAA2501" s="187"/>
      <c r="GAB2501" s="187"/>
      <c r="GAC2501" s="204"/>
      <c r="GAD2501" s="272"/>
      <c r="GAE2501" s="207"/>
      <c r="GAF2501" s="238"/>
      <c r="GAG2501" s="207"/>
      <c r="GAH2501" s="207"/>
      <c r="GAI2501" s="187"/>
      <c r="GAJ2501" s="187"/>
      <c r="GAK2501" s="204"/>
      <c r="GAL2501" s="272"/>
      <c r="GAM2501" s="207"/>
      <c r="GAN2501" s="238"/>
      <c r="GAO2501" s="207"/>
      <c r="GAP2501" s="207"/>
      <c r="GAQ2501" s="187"/>
      <c r="GAR2501" s="187"/>
      <c r="GAS2501" s="204"/>
      <c r="GAT2501" s="272"/>
      <c r="GAU2501" s="207"/>
      <c r="GAV2501" s="238"/>
      <c r="GAW2501" s="207"/>
      <c r="GAX2501" s="207"/>
      <c r="GAY2501" s="187"/>
      <c r="GAZ2501" s="187"/>
      <c r="GBA2501" s="204"/>
      <c r="GBB2501" s="272"/>
      <c r="GBC2501" s="207"/>
      <c r="GBD2501" s="238"/>
      <c r="GBE2501" s="207"/>
      <c r="GBF2501" s="207"/>
      <c r="GBG2501" s="187"/>
      <c r="GBH2501" s="187"/>
      <c r="GBI2501" s="204"/>
      <c r="GBJ2501" s="272"/>
      <c r="GBK2501" s="207"/>
      <c r="GBL2501" s="238"/>
      <c r="GBM2501" s="207"/>
      <c r="GBN2501" s="207"/>
      <c r="GBO2501" s="187"/>
      <c r="GBP2501" s="187"/>
      <c r="GBQ2501" s="204"/>
      <c r="GBR2501" s="272"/>
      <c r="GBS2501" s="207"/>
      <c r="GBT2501" s="238"/>
      <c r="GBU2501" s="207"/>
      <c r="GBV2501" s="207"/>
      <c r="GBW2501" s="187"/>
      <c r="GBX2501" s="187"/>
      <c r="GBY2501" s="204"/>
      <c r="GBZ2501" s="272"/>
      <c r="GCA2501" s="207"/>
      <c r="GCB2501" s="238"/>
      <c r="GCC2501" s="207"/>
      <c r="GCD2501" s="207"/>
      <c r="GCE2501" s="187"/>
      <c r="GCF2501" s="187"/>
      <c r="GCG2501" s="204"/>
      <c r="GCH2501" s="272"/>
      <c r="GCI2501" s="207"/>
      <c r="GCJ2501" s="238"/>
      <c r="GCK2501" s="207"/>
      <c r="GCL2501" s="207"/>
      <c r="GCM2501" s="187"/>
      <c r="GCN2501" s="187"/>
      <c r="GCO2501" s="204"/>
      <c r="GCP2501" s="272"/>
      <c r="GCQ2501" s="207"/>
      <c r="GCR2501" s="238"/>
      <c r="GCS2501" s="207"/>
      <c r="GCT2501" s="207"/>
      <c r="GCU2501" s="187"/>
      <c r="GCV2501" s="187"/>
      <c r="GCW2501" s="204"/>
      <c r="GCX2501" s="272"/>
      <c r="GCY2501" s="207"/>
      <c r="GCZ2501" s="238"/>
      <c r="GDA2501" s="207"/>
      <c r="GDB2501" s="207"/>
      <c r="GDC2501" s="187"/>
      <c r="GDD2501" s="187"/>
      <c r="GDE2501" s="204"/>
      <c r="GDF2501" s="272"/>
      <c r="GDG2501" s="207"/>
      <c r="GDH2501" s="238"/>
      <c r="GDI2501" s="207"/>
      <c r="GDJ2501" s="207"/>
      <c r="GDK2501" s="187"/>
      <c r="GDL2501" s="187"/>
      <c r="GDM2501" s="204"/>
      <c r="GDN2501" s="272"/>
      <c r="GDO2501" s="207"/>
      <c r="GDP2501" s="238"/>
      <c r="GDQ2501" s="207"/>
      <c r="GDR2501" s="207"/>
      <c r="GDS2501" s="187"/>
      <c r="GDT2501" s="187"/>
      <c r="GDU2501" s="204"/>
      <c r="GDV2501" s="272"/>
      <c r="GDW2501" s="207"/>
      <c r="GDX2501" s="238"/>
      <c r="GDY2501" s="207"/>
      <c r="GDZ2501" s="207"/>
      <c r="GEA2501" s="187"/>
      <c r="GEB2501" s="187"/>
      <c r="GEC2501" s="204"/>
      <c r="GED2501" s="272"/>
      <c r="GEE2501" s="207"/>
      <c r="GEF2501" s="238"/>
      <c r="GEG2501" s="207"/>
      <c r="GEH2501" s="207"/>
      <c r="GEI2501" s="187"/>
      <c r="GEJ2501" s="187"/>
      <c r="GEK2501" s="204"/>
      <c r="GEL2501" s="272"/>
      <c r="GEM2501" s="207"/>
      <c r="GEN2501" s="238"/>
      <c r="GEO2501" s="207"/>
      <c r="GEP2501" s="207"/>
      <c r="GEQ2501" s="187"/>
      <c r="GER2501" s="187"/>
      <c r="GES2501" s="204"/>
      <c r="GET2501" s="272"/>
      <c r="GEU2501" s="207"/>
      <c r="GEV2501" s="238"/>
      <c r="GEW2501" s="207"/>
      <c r="GEX2501" s="207"/>
      <c r="GEY2501" s="187"/>
      <c r="GEZ2501" s="187"/>
      <c r="GFA2501" s="204"/>
      <c r="GFB2501" s="272"/>
      <c r="GFC2501" s="207"/>
      <c r="GFD2501" s="238"/>
      <c r="GFE2501" s="207"/>
      <c r="GFF2501" s="207"/>
      <c r="GFG2501" s="187"/>
      <c r="GFH2501" s="187"/>
      <c r="GFI2501" s="204"/>
      <c r="GFJ2501" s="272"/>
      <c r="GFK2501" s="207"/>
      <c r="GFL2501" s="238"/>
      <c r="GFM2501" s="207"/>
      <c r="GFN2501" s="207"/>
      <c r="GFO2501" s="187"/>
      <c r="GFP2501" s="187"/>
      <c r="GFQ2501" s="204"/>
      <c r="GFR2501" s="272"/>
      <c r="GFS2501" s="207"/>
      <c r="GFT2501" s="238"/>
      <c r="GFU2501" s="207"/>
      <c r="GFV2501" s="207"/>
      <c r="GFW2501" s="187"/>
      <c r="GFX2501" s="187"/>
      <c r="GFY2501" s="204"/>
      <c r="GFZ2501" s="272"/>
      <c r="GGA2501" s="207"/>
      <c r="GGB2501" s="238"/>
      <c r="GGC2501" s="207"/>
      <c r="GGD2501" s="207"/>
      <c r="GGE2501" s="187"/>
      <c r="GGF2501" s="187"/>
      <c r="GGG2501" s="204"/>
      <c r="GGH2501" s="272"/>
      <c r="GGI2501" s="207"/>
      <c r="GGJ2501" s="238"/>
      <c r="GGK2501" s="207"/>
      <c r="GGL2501" s="207"/>
      <c r="GGM2501" s="187"/>
      <c r="GGN2501" s="187"/>
      <c r="GGO2501" s="204"/>
      <c r="GGP2501" s="272"/>
      <c r="GGQ2501" s="207"/>
      <c r="GGR2501" s="238"/>
      <c r="GGS2501" s="207"/>
      <c r="GGT2501" s="207"/>
      <c r="GGU2501" s="187"/>
      <c r="GGV2501" s="187"/>
      <c r="GGW2501" s="204"/>
      <c r="GGX2501" s="272"/>
      <c r="GGY2501" s="207"/>
      <c r="GGZ2501" s="238"/>
      <c r="GHA2501" s="207"/>
      <c r="GHB2501" s="207"/>
      <c r="GHC2501" s="187"/>
      <c r="GHD2501" s="187"/>
      <c r="GHE2501" s="204"/>
      <c r="GHF2501" s="272"/>
      <c r="GHG2501" s="207"/>
      <c r="GHH2501" s="238"/>
      <c r="GHI2501" s="207"/>
      <c r="GHJ2501" s="207"/>
      <c r="GHK2501" s="187"/>
      <c r="GHL2501" s="187"/>
      <c r="GHM2501" s="204"/>
      <c r="GHN2501" s="272"/>
      <c r="GHO2501" s="207"/>
      <c r="GHP2501" s="238"/>
      <c r="GHQ2501" s="207"/>
      <c r="GHR2501" s="207"/>
      <c r="GHS2501" s="187"/>
      <c r="GHT2501" s="187"/>
      <c r="GHU2501" s="204"/>
      <c r="GHV2501" s="272"/>
      <c r="GHW2501" s="207"/>
      <c r="GHX2501" s="238"/>
      <c r="GHY2501" s="207"/>
      <c r="GHZ2501" s="207"/>
      <c r="GIA2501" s="187"/>
      <c r="GIB2501" s="187"/>
      <c r="GIC2501" s="204"/>
      <c r="GID2501" s="272"/>
      <c r="GIE2501" s="207"/>
      <c r="GIF2501" s="238"/>
      <c r="GIG2501" s="207"/>
      <c r="GIH2501" s="207"/>
      <c r="GII2501" s="187"/>
      <c r="GIJ2501" s="187"/>
      <c r="GIK2501" s="204"/>
      <c r="GIL2501" s="272"/>
      <c r="GIM2501" s="207"/>
      <c r="GIN2501" s="238"/>
      <c r="GIO2501" s="207"/>
      <c r="GIP2501" s="207"/>
      <c r="GIQ2501" s="187"/>
      <c r="GIR2501" s="187"/>
      <c r="GIS2501" s="204"/>
      <c r="GIT2501" s="272"/>
      <c r="GIU2501" s="207"/>
      <c r="GIV2501" s="238"/>
      <c r="GIW2501" s="207"/>
      <c r="GIX2501" s="207"/>
      <c r="GIY2501" s="187"/>
      <c r="GIZ2501" s="187"/>
      <c r="GJA2501" s="204"/>
      <c r="GJB2501" s="272"/>
      <c r="GJC2501" s="207"/>
      <c r="GJD2501" s="238"/>
      <c r="GJE2501" s="207"/>
      <c r="GJF2501" s="207"/>
      <c r="GJG2501" s="187"/>
      <c r="GJH2501" s="187"/>
      <c r="GJI2501" s="204"/>
      <c r="GJJ2501" s="272"/>
      <c r="GJK2501" s="207"/>
      <c r="GJL2501" s="238"/>
      <c r="GJM2501" s="207"/>
      <c r="GJN2501" s="207"/>
      <c r="GJO2501" s="187"/>
      <c r="GJP2501" s="187"/>
      <c r="GJQ2501" s="204"/>
      <c r="GJR2501" s="272"/>
      <c r="GJS2501" s="207"/>
      <c r="GJT2501" s="238"/>
      <c r="GJU2501" s="207"/>
      <c r="GJV2501" s="207"/>
      <c r="GJW2501" s="187"/>
      <c r="GJX2501" s="187"/>
      <c r="GJY2501" s="204"/>
      <c r="GJZ2501" s="272"/>
      <c r="GKA2501" s="207"/>
      <c r="GKB2501" s="238"/>
      <c r="GKC2501" s="207"/>
      <c r="GKD2501" s="207"/>
      <c r="GKE2501" s="187"/>
      <c r="GKF2501" s="187"/>
      <c r="GKG2501" s="204"/>
      <c r="GKH2501" s="272"/>
      <c r="GKI2501" s="207"/>
      <c r="GKJ2501" s="238"/>
      <c r="GKK2501" s="207"/>
      <c r="GKL2501" s="207"/>
      <c r="GKM2501" s="187"/>
      <c r="GKN2501" s="187"/>
      <c r="GKO2501" s="204"/>
      <c r="GKP2501" s="272"/>
      <c r="GKQ2501" s="207"/>
      <c r="GKR2501" s="238"/>
      <c r="GKS2501" s="207"/>
      <c r="GKT2501" s="207"/>
      <c r="GKU2501" s="187"/>
      <c r="GKV2501" s="187"/>
      <c r="GKW2501" s="204"/>
      <c r="GKX2501" s="272"/>
      <c r="GKY2501" s="207"/>
      <c r="GKZ2501" s="238"/>
      <c r="GLA2501" s="207"/>
      <c r="GLB2501" s="207"/>
      <c r="GLC2501" s="187"/>
      <c r="GLD2501" s="187"/>
      <c r="GLE2501" s="204"/>
      <c r="GLF2501" s="272"/>
      <c r="GLG2501" s="207"/>
      <c r="GLH2501" s="238"/>
      <c r="GLI2501" s="207"/>
      <c r="GLJ2501" s="207"/>
      <c r="GLK2501" s="187"/>
      <c r="GLL2501" s="187"/>
      <c r="GLM2501" s="204"/>
      <c r="GLN2501" s="272"/>
      <c r="GLO2501" s="207"/>
      <c r="GLP2501" s="238"/>
      <c r="GLQ2501" s="207"/>
      <c r="GLR2501" s="207"/>
      <c r="GLS2501" s="187"/>
      <c r="GLT2501" s="187"/>
      <c r="GLU2501" s="204"/>
      <c r="GLV2501" s="272"/>
      <c r="GLW2501" s="207"/>
      <c r="GLX2501" s="238"/>
      <c r="GLY2501" s="207"/>
      <c r="GLZ2501" s="207"/>
      <c r="GMA2501" s="187"/>
      <c r="GMB2501" s="187"/>
      <c r="GMC2501" s="204"/>
      <c r="GMD2501" s="272"/>
      <c r="GME2501" s="207"/>
      <c r="GMF2501" s="238"/>
      <c r="GMG2501" s="207"/>
      <c r="GMH2501" s="207"/>
      <c r="GMI2501" s="187"/>
      <c r="GMJ2501" s="187"/>
      <c r="GMK2501" s="204"/>
      <c r="GML2501" s="272"/>
      <c r="GMM2501" s="207"/>
      <c r="GMN2501" s="238"/>
      <c r="GMO2501" s="207"/>
      <c r="GMP2501" s="207"/>
      <c r="GMQ2501" s="187"/>
      <c r="GMR2501" s="187"/>
      <c r="GMS2501" s="204"/>
      <c r="GMT2501" s="272"/>
      <c r="GMU2501" s="207"/>
      <c r="GMV2501" s="238"/>
      <c r="GMW2501" s="207"/>
      <c r="GMX2501" s="207"/>
      <c r="GMY2501" s="187"/>
      <c r="GMZ2501" s="187"/>
      <c r="GNA2501" s="204"/>
      <c r="GNB2501" s="272"/>
      <c r="GNC2501" s="207"/>
      <c r="GND2501" s="238"/>
      <c r="GNE2501" s="207"/>
      <c r="GNF2501" s="207"/>
      <c r="GNG2501" s="187"/>
      <c r="GNH2501" s="187"/>
      <c r="GNI2501" s="204"/>
      <c r="GNJ2501" s="272"/>
      <c r="GNK2501" s="207"/>
      <c r="GNL2501" s="238"/>
      <c r="GNM2501" s="207"/>
      <c r="GNN2501" s="207"/>
      <c r="GNO2501" s="187"/>
      <c r="GNP2501" s="187"/>
      <c r="GNQ2501" s="204"/>
      <c r="GNR2501" s="272"/>
      <c r="GNS2501" s="207"/>
      <c r="GNT2501" s="238"/>
      <c r="GNU2501" s="207"/>
      <c r="GNV2501" s="207"/>
      <c r="GNW2501" s="187"/>
      <c r="GNX2501" s="187"/>
      <c r="GNY2501" s="204"/>
      <c r="GNZ2501" s="272"/>
      <c r="GOA2501" s="207"/>
      <c r="GOB2501" s="238"/>
      <c r="GOC2501" s="207"/>
      <c r="GOD2501" s="207"/>
      <c r="GOE2501" s="187"/>
      <c r="GOF2501" s="187"/>
      <c r="GOG2501" s="204"/>
      <c r="GOH2501" s="272"/>
      <c r="GOI2501" s="207"/>
      <c r="GOJ2501" s="238"/>
      <c r="GOK2501" s="207"/>
      <c r="GOL2501" s="207"/>
      <c r="GOM2501" s="187"/>
      <c r="GON2501" s="187"/>
      <c r="GOO2501" s="204"/>
      <c r="GOP2501" s="272"/>
      <c r="GOQ2501" s="207"/>
      <c r="GOR2501" s="238"/>
      <c r="GOS2501" s="207"/>
      <c r="GOT2501" s="207"/>
      <c r="GOU2501" s="187"/>
      <c r="GOV2501" s="187"/>
      <c r="GOW2501" s="204"/>
      <c r="GOX2501" s="272"/>
      <c r="GOY2501" s="207"/>
      <c r="GOZ2501" s="238"/>
      <c r="GPA2501" s="207"/>
      <c r="GPB2501" s="207"/>
      <c r="GPC2501" s="187"/>
      <c r="GPD2501" s="187"/>
      <c r="GPE2501" s="204"/>
      <c r="GPF2501" s="272"/>
      <c r="GPG2501" s="207"/>
      <c r="GPH2501" s="238"/>
      <c r="GPI2501" s="207"/>
      <c r="GPJ2501" s="207"/>
      <c r="GPK2501" s="187"/>
      <c r="GPL2501" s="187"/>
      <c r="GPM2501" s="204"/>
      <c r="GPN2501" s="272"/>
      <c r="GPO2501" s="207"/>
      <c r="GPP2501" s="238"/>
      <c r="GPQ2501" s="207"/>
      <c r="GPR2501" s="207"/>
      <c r="GPS2501" s="187"/>
      <c r="GPT2501" s="187"/>
      <c r="GPU2501" s="204"/>
      <c r="GPV2501" s="272"/>
      <c r="GPW2501" s="207"/>
      <c r="GPX2501" s="238"/>
      <c r="GPY2501" s="207"/>
      <c r="GPZ2501" s="207"/>
      <c r="GQA2501" s="187"/>
      <c r="GQB2501" s="187"/>
      <c r="GQC2501" s="204"/>
      <c r="GQD2501" s="272"/>
      <c r="GQE2501" s="207"/>
      <c r="GQF2501" s="238"/>
      <c r="GQG2501" s="207"/>
      <c r="GQH2501" s="207"/>
      <c r="GQI2501" s="187"/>
      <c r="GQJ2501" s="187"/>
      <c r="GQK2501" s="204"/>
      <c r="GQL2501" s="272"/>
      <c r="GQM2501" s="207"/>
      <c r="GQN2501" s="238"/>
      <c r="GQO2501" s="207"/>
      <c r="GQP2501" s="207"/>
      <c r="GQQ2501" s="187"/>
      <c r="GQR2501" s="187"/>
      <c r="GQS2501" s="204"/>
      <c r="GQT2501" s="272"/>
      <c r="GQU2501" s="207"/>
      <c r="GQV2501" s="238"/>
      <c r="GQW2501" s="207"/>
      <c r="GQX2501" s="207"/>
      <c r="GQY2501" s="187"/>
      <c r="GQZ2501" s="187"/>
      <c r="GRA2501" s="204"/>
      <c r="GRB2501" s="272"/>
      <c r="GRC2501" s="207"/>
      <c r="GRD2501" s="238"/>
      <c r="GRE2501" s="207"/>
      <c r="GRF2501" s="207"/>
      <c r="GRG2501" s="187"/>
      <c r="GRH2501" s="187"/>
      <c r="GRI2501" s="204"/>
      <c r="GRJ2501" s="272"/>
      <c r="GRK2501" s="207"/>
      <c r="GRL2501" s="238"/>
      <c r="GRM2501" s="207"/>
      <c r="GRN2501" s="207"/>
      <c r="GRO2501" s="187"/>
      <c r="GRP2501" s="187"/>
      <c r="GRQ2501" s="204"/>
      <c r="GRR2501" s="272"/>
      <c r="GRS2501" s="207"/>
      <c r="GRT2501" s="238"/>
      <c r="GRU2501" s="207"/>
      <c r="GRV2501" s="207"/>
      <c r="GRW2501" s="187"/>
      <c r="GRX2501" s="187"/>
      <c r="GRY2501" s="204"/>
      <c r="GRZ2501" s="272"/>
      <c r="GSA2501" s="207"/>
      <c r="GSB2501" s="238"/>
      <c r="GSC2501" s="207"/>
      <c r="GSD2501" s="207"/>
      <c r="GSE2501" s="187"/>
      <c r="GSF2501" s="187"/>
      <c r="GSG2501" s="204"/>
      <c r="GSH2501" s="272"/>
      <c r="GSI2501" s="207"/>
      <c r="GSJ2501" s="238"/>
      <c r="GSK2501" s="207"/>
      <c r="GSL2501" s="207"/>
      <c r="GSM2501" s="187"/>
      <c r="GSN2501" s="187"/>
      <c r="GSO2501" s="204"/>
      <c r="GSP2501" s="272"/>
      <c r="GSQ2501" s="207"/>
      <c r="GSR2501" s="238"/>
      <c r="GSS2501" s="207"/>
      <c r="GST2501" s="207"/>
      <c r="GSU2501" s="187"/>
      <c r="GSV2501" s="187"/>
      <c r="GSW2501" s="204"/>
      <c r="GSX2501" s="272"/>
      <c r="GSY2501" s="207"/>
      <c r="GSZ2501" s="238"/>
      <c r="GTA2501" s="207"/>
      <c r="GTB2501" s="207"/>
      <c r="GTC2501" s="187"/>
      <c r="GTD2501" s="187"/>
      <c r="GTE2501" s="204"/>
      <c r="GTF2501" s="272"/>
      <c r="GTG2501" s="207"/>
      <c r="GTH2501" s="238"/>
      <c r="GTI2501" s="207"/>
      <c r="GTJ2501" s="207"/>
      <c r="GTK2501" s="187"/>
      <c r="GTL2501" s="187"/>
      <c r="GTM2501" s="204"/>
      <c r="GTN2501" s="272"/>
      <c r="GTO2501" s="207"/>
      <c r="GTP2501" s="238"/>
      <c r="GTQ2501" s="207"/>
      <c r="GTR2501" s="207"/>
      <c r="GTS2501" s="187"/>
      <c r="GTT2501" s="187"/>
      <c r="GTU2501" s="204"/>
      <c r="GTV2501" s="272"/>
      <c r="GTW2501" s="207"/>
      <c r="GTX2501" s="238"/>
      <c r="GTY2501" s="207"/>
      <c r="GTZ2501" s="207"/>
      <c r="GUA2501" s="187"/>
      <c r="GUB2501" s="187"/>
      <c r="GUC2501" s="204"/>
      <c r="GUD2501" s="272"/>
      <c r="GUE2501" s="207"/>
      <c r="GUF2501" s="238"/>
      <c r="GUG2501" s="207"/>
      <c r="GUH2501" s="207"/>
      <c r="GUI2501" s="187"/>
      <c r="GUJ2501" s="187"/>
      <c r="GUK2501" s="204"/>
      <c r="GUL2501" s="272"/>
      <c r="GUM2501" s="207"/>
      <c r="GUN2501" s="238"/>
      <c r="GUO2501" s="207"/>
      <c r="GUP2501" s="207"/>
      <c r="GUQ2501" s="187"/>
      <c r="GUR2501" s="187"/>
      <c r="GUS2501" s="204"/>
      <c r="GUT2501" s="272"/>
      <c r="GUU2501" s="207"/>
      <c r="GUV2501" s="238"/>
      <c r="GUW2501" s="207"/>
      <c r="GUX2501" s="207"/>
      <c r="GUY2501" s="187"/>
      <c r="GUZ2501" s="187"/>
      <c r="GVA2501" s="204"/>
      <c r="GVB2501" s="272"/>
      <c r="GVC2501" s="207"/>
      <c r="GVD2501" s="238"/>
      <c r="GVE2501" s="207"/>
      <c r="GVF2501" s="207"/>
      <c r="GVG2501" s="187"/>
      <c r="GVH2501" s="187"/>
      <c r="GVI2501" s="204"/>
      <c r="GVJ2501" s="272"/>
      <c r="GVK2501" s="207"/>
      <c r="GVL2501" s="238"/>
      <c r="GVM2501" s="207"/>
      <c r="GVN2501" s="207"/>
      <c r="GVO2501" s="187"/>
      <c r="GVP2501" s="187"/>
      <c r="GVQ2501" s="204"/>
      <c r="GVR2501" s="272"/>
      <c r="GVS2501" s="207"/>
      <c r="GVT2501" s="238"/>
      <c r="GVU2501" s="207"/>
      <c r="GVV2501" s="207"/>
      <c r="GVW2501" s="187"/>
      <c r="GVX2501" s="187"/>
      <c r="GVY2501" s="204"/>
      <c r="GVZ2501" s="272"/>
      <c r="GWA2501" s="207"/>
      <c r="GWB2501" s="238"/>
      <c r="GWC2501" s="207"/>
      <c r="GWD2501" s="207"/>
      <c r="GWE2501" s="187"/>
      <c r="GWF2501" s="187"/>
      <c r="GWG2501" s="204"/>
      <c r="GWH2501" s="272"/>
      <c r="GWI2501" s="207"/>
      <c r="GWJ2501" s="238"/>
      <c r="GWK2501" s="207"/>
      <c r="GWL2501" s="207"/>
      <c r="GWM2501" s="187"/>
      <c r="GWN2501" s="187"/>
      <c r="GWO2501" s="204"/>
      <c r="GWP2501" s="272"/>
      <c r="GWQ2501" s="207"/>
      <c r="GWR2501" s="238"/>
      <c r="GWS2501" s="207"/>
      <c r="GWT2501" s="207"/>
      <c r="GWU2501" s="187"/>
      <c r="GWV2501" s="187"/>
      <c r="GWW2501" s="204"/>
      <c r="GWX2501" s="272"/>
      <c r="GWY2501" s="207"/>
      <c r="GWZ2501" s="238"/>
      <c r="GXA2501" s="207"/>
      <c r="GXB2501" s="207"/>
      <c r="GXC2501" s="187"/>
      <c r="GXD2501" s="187"/>
      <c r="GXE2501" s="204"/>
      <c r="GXF2501" s="272"/>
      <c r="GXG2501" s="207"/>
      <c r="GXH2501" s="238"/>
      <c r="GXI2501" s="207"/>
      <c r="GXJ2501" s="207"/>
      <c r="GXK2501" s="187"/>
      <c r="GXL2501" s="187"/>
      <c r="GXM2501" s="204"/>
      <c r="GXN2501" s="272"/>
      <c r="GXO2501" s="207"/>
      <c r="GXP2501" s="238"/>
      <c r="GXQ2501" s="207"/>
      <c r="GXR2501" s="207"/>
      <c r="GXS2501" s="187"/>
      <c r="GXT2501" s="187"/>
      <c r="GXU2501" s="204"/>
      <c r="GXV2501" s="272"/>
      <c r="GXW2501" s="207"/>
      <c r="GXX2501" s="238"/>
      <c r="GXY2501" s="207"/>
      <c r="GXZ2501" s="207"/>
      <c r="GYA2501" s="187"/>
      <c r="GYB2501" s="187"/>
      <c r="GYC2501" s="204"/>
      <c r="GYD2501" s="272"/>
      <c r="GYE2501" s="207"/>
      <c r="GYF2501" s="238"/>
      <c r="GYG2501" s="207"/>
      <c r="GYH2501" s="207"/>
      <c r="GYI2501" s="187"/>
      <c r="GYJ2501" s="187"/>
      <c r="GYK2501" s="204"/>
      <c r="GYL2501" s="272"/>
      <c r="GYM2501" s="207"/>
      <c r="GYN2501" s="238"/>
      <c r="GYO2501" s="207"/>
      <c r="GYP2501" s="207"/>
      <c r="GYQ2501" s="187"/>
      <c r="GYR2501" s="187"/>
      <c r="GYS2501" s="204"/>
      <c r="GYT2501" s="272"/>
      <c r="GYU2501" s="207"/>
      <c r="GYV2501" s="238"/>
      <c r="GYW2501" s="207"/>
      <c r="GYX2501" s="207"/>
      <c r="GYY2501" s="187"/>
      <c r="GYZ2501" s="187"/>
      <c r="GZA2501" s="204"/>
      <c r="GZB2501" s="272"/>
      <c r="GZC2501" s="207"/>
      <c r="GZD2501" s="238"/>
      <c r="GZE2501" s="207"/>
      <c r="GZF2501" s="207"/>
      <c r="GZG2501" s="187"/>
      <c r="GZH2501" s="187"/>
      <c r="GZI2501" s="204"/>
      <c r="GZJ2501" s="272"/>
      <c r="GZK2501" s="207"/>
      <c r="GZL2501" s="238"/>
      <c r="GZM2501" s="207"/>
      <c r="GZN2501" s="207"/>
      <c r="GZO2501" s="187"/>
      <c r="GZP2501" s="187"/>
      <c r="GZQ2501" s="204"/>
      <c r="GZR2501" s="272"/>
      <c r="GZS2501" s="207"/>
      <c r="GZT2501" s="238"/>
      <c r="GZU2501" s="207"/>
      <c r="GZV2501" s="207"/>
      <c r="GZW2501" s="187"/>
      <c r="GZX2501" s="187"/>
      <c r="GZY2501" s="204"/>
      <c r="GZZ2501" s="272"/>
      <c r="HAA2501" s="207"/>
      <c r="HAB2501" s="238"/>
      <c r="HAC2501" s="207"/>
      <c r="HAD2501" s="207"/>
      <c r="HAE2501" s="187"/>
      <c r="HAF2501" s="187"/>
      <c r="HAG2501" s="204"/>
      <c r="HAH2501" s="272"/>
      <c r="HAI2501" s="207"/>
      <c r="HAJ2501" s="238"/>
      <c r="HAK2501" s="207"/>
      <c r="HAL2501" s="207"/>
      <c r="HAM2501" s="187"/>
      <c r="HAN2501" s="187"/>
      <c r="HAO2501" s="204"/>
      <c r="HAP2501" s="272"/>
      <c r="HAQ2501" s="207"/>
      <c r="HAR2501" s="238"/>
      <c r="HAS2501" s="207"/>
      <c r="HAT2501" s="207"/>
      <c r="HAU2501" s="187"/>
      <c r="HAV2501" s="187"/>
      <c r="HAW2501" s="204"/>
      <c r="HAX2501" s="272"/>
      <c r="HAY2501" s="207"/>
      <c r="HAZ2501" s="238"/>
      <c r="HBA2501" s="207"/>
      <c r="HBB2501" s="207"/>
      <c r="HBC2501" s="187"/>
      <c r="HBD2501" s="187"/>
      <c r="HBE2501" s="204"/>
      <c r="HBF2501" s="272"/>
      <c r="HBG2501" s="207"/>
      <c r="HBH2501" s="238"/>
      <c r="HBI2501" s="207"/>
      <c r="HBJ2501" s="207"/>
      <c r="HBK2501" s="187"/>
      <c r="HBL2501" s="187"/>
      <c r="HBM2501" s="204"/>
      <c r="HBN2501" s="272"/>
      <c r="HBO2501" s="207"/>
      <c r="HBP2501" s="238"/>
      <c r="HBQ2501" s="207"/>
      <c r="HBR2501" s="207"/>
      <c r="HBS2501" s="187"/>
      <c r="HBT2501" s="187"/>
      <c r="HBU2501" s="204"/>
      <c r="HBV2501" s="272"/>
      <c r="HBW2501" s="207"/>
      <c r="HBX2501" s="238"/>
      <c r="HBY2501" s="207"/>
      <c r="HBZ2501" s="207"/>
      <c r="HCA2501" s="187"/>
      <c r="HCB2501" s="187"/>
      <c r="HCC2501" s="204"/>
      <c r="HCD2501" s="272"/>
      <c r="HCE2501" s="207"/>
      <c r="HCF2501" s="238"/>
      <c r="HCG2501" s="207"/>
      <c r="HCH2501" s="207"/>
      <c r="HCI2501" s="187"/>
      <c r="HCJ2501" s="187"/>
      <c r="HCK2501" s="204"/>
      <c r="HCL2501" s="272"/>
      <c r="HCM2501" s="207"/>
      <c r="HCN2501" s="238"/>
      <c r="HCO2501" s="207"/>
      <c r="HCP2501" s="207"/>
      <c r="HCQ2501" s="187"/>
      <c r="HCR2501" s="187"/>
      <c r="HCS2501" s="204"/>
      <c r="HCT2501" s="272"/>
      <c r="HCU2501" s="207"/>
      <c r="HCV2501" s="238"/>
      <c r="HCW2501" s="207"/>
      <c r="HCX2501" s="207"/>
      <c r="HCY2501" s="187"/>
      <c r="HCZ2501" s="187"/>
      <c r="HDA2501" s="204"/>
      <c r="HDB2501" s="272"/>
      <c r="HDC2501" s="207"/>
      <c r="HDD2501" s="238"/>
      <c r="HDE2501" s="207"/>
      <c r="HDF2501" s="207"/>
      <c r="HDG2501" s="187"/>
      <c r="HDH2501" s="187"/>
      <c r="HDI2501" s="204"/>
      <c r="HDJ2501" s="272"/>
      <c r="HDK2501" s="207"/>
      <c r="HDL2501" s="238"/>
      <c r="HDM2501" s="207"/>
      <c r="HDN2501" s="207"/>
      <c r="HDO2501" s="187"/>
      <c r="HDP2501" s="187"/>
      <c r="HDQ2501" s="204"/>
      <c r="HDR2501" s="272"/>
      <c r="HDS2501" s="207"/>
      <c r="HDT2501" s="238"/>
      <c r="HDU2501" s="207"/>
      <c r="HDV2501" s="207"/>
      <c r="HDW2501" s="187"/>
      <c r="HDX2501" s="187"/>
      <c r="HDY2501" s="204"/>
      <c r="HDZ2501" s="272"/>
      <c r="HEA2501" s="207"/>
      <c r="HEB2501" s="238"/>
      <c r="HEC2501" s="207"/>
      <c r="HED2501" s="207"/>
      <c r="HEE2501" s="187"/>
      <c r="HEF2501" s="187"/>
      <c r="HEG2501" s="204"/>
      <c r="HEH2501" s="272"/>
      <c r="HEI2501" s="207"/>
      <c r="HEJ2501" s="238"/>
      <c r="HEK2501" s="207"/>
      <c r="HEL2501" s="207"/>
      <c r="HEM2501" s="187"/>
      <c r="HEN2501" s="187"/>
      <c r="HEO2501" s="204"/>
      <c r="HEP2501" s="272"/>
      <c r="HEQ2501" s="207"/>
      <c r="HER2501" s="238"/>
      <c r="HES2501" s="207"/>
      <c r="HET2501" s="207"/>
      <c r="HEU2501" s="187"/>
      <c r="HEV2501" s="187"/>
      <c r="HEW2501" s="204"/>
      <c r="HEX2501" s="272"/>
      <c r="HEY2501" s="207"/>
      <c r="HEZ2501" s="238"/>
      <c r="HFA2501" s="207"/>
      <c r="HFB2501" s="207"/>
      <c r="HFC2501" s="187"/>
      <c r="HFD2501" s="187"/>
      <c r="HFE2501" s="204"/>
      <c r="HFF2501" s="272"/>
      <c r="HFG2501" s="207"/>
      <c r="HFH2501" s="238"/>
      <c r="HFI2501" s="207"/>
      <c r="HFJ2501" s="207"/>
      <c r="HFK2501" s="187"/>
      <c r="HFL2501" s="187"/>
      <c r="HFM2501" s="204"/>
      <c r="HFN2501" s="272"/>
      <c r="HFO2501" s="207"/>
      <c r="HFP2501" s="238"/>
      <c r="HFQ2501" s="207"/>
      <c r="HFR2501" s="207"/>
      <c r="HFS2501" s="187"/>
      <c r="HFT2501" s="187"/>
      <c r="HFU2501" s="204"/>
      <c r="HFV2501" s="272"/>
      <c r="HFW2501" s="207"/>
      <c r="HFX2501" s="238"/>
      <c r="HFY2501" s="207"/>
      <c r="HFZ2501" s="207"/>
      <c r="HGA2501" s="187"/>
      <c r="HGB2501" s="187"/>
      <c r="HGC2501" s="204"/>
      <c r="HGD2501" s="272"/>
      <c r="HGE2501" s="207"/>
      <c r="HGF2501" s="238"/>
      <c r="HGG2501" s="207"/>
      <c r="HGH2501" s="207"/>
      <c r="HGI2501" s="187"/>
      <c r="HGJ2501" s="187"/>
      <c r="HGK2501" s="204"/>
      <c r="HGL2501" s="272"/>
      <c r="HGM2501" s="207"/>
      <c r="HGN2501" s="238"/>
      <c r="HGO2501" s="207"/>
      <c r="HGP2501" s="207"/>
      <c r="HGQ2501" s="187"/>
      <c r="HGR2501" s="187"/>
      <c r="HGS2501" s="204"/>
      <c r="HGT2501" s="272"/>
      <c r="HGU2501" s="207"/>
      <c r="HGV2501" s="238"/>
      <c r="HGW2501" s="207"/>
      <c r="HGX2501" s="207"/>
      <c r="HGY2501" s="187"/>
      <c r="HGZ2501" s="187"/>
      <c r="HHA2501" s="204"/>
      <c r="HHB2501" s="272"/>
      <c r="HHC2501" s="207"/>
      <c r="HHD2501" s="238"/>
      <c r="HHE2501" s="207"/>
      <c r="HHF2501" s="207"/>
      <c r="HHG2501" s="187"/>
      <c r="HHH2501" s="187"/>
      <c r="HHI2501" s="204"/>
      <c r="HHJ2501" s="272"/>
      <c r="HHK2501" s="207"/>
      <c r="HHL2501" s="238"/>
      <c r="HHM2501" s="207"/>
      <c r="HHN2501" s="207"/>
      <c r="HHO2501" s="187"/>
      <c r="HHP2501" s="187"/>
      <c r="HHQ2501" s="204"/>
      <c r="HHR2501" s="272"/>
      <c r="HHS2501" s="207"/>
      <c r="HHT2501" s="238"/>
      <c r="HHU2501" s="207"/>
      <c r="HHV2501" s="207"/>
      <c r="HHW2501" s="187"/>
      <c r="HHX2501" s="187"/>
      <c r="HHY2501" s="204"/>
      <c r="HHZ2501" s="272"/>
      <c r="HIA2501" s="207"/>
      <c r="HIB2501" s="238"/>
      <c r="HIC2501" s="207"/>
      <c r="HID2501" s="207"/>
      <c r="HIE2501" s="187"/>
      <c r="HIF2501" s="187"/>
      <c r="HIG2501" s="204"/>
      <c r="HIH2501" s="272"/>
      <c r="HII2501" s="207"/>
      <c r="HIJ2501" s="238"/>
      <c r="HIK2501" s="207"/>
      <c r="HIL2501" s="207"/>
      <c r="HIM2501" s="187"/>
      <c r="HIN2501" s="187"/>
      <c r="HIO2501" s="204"/>
      <c r="HIP2501" s="272"/>
      <c r="HIQ2501" s="207"/>
      <c r="HIR2501" s="238"/>
      <c r="HIS2501" s="207"/>
      <c r="HIT2501" s="207"/>
      <c r="HIU2501" s="187"/>
      <c r="HIV2501" s="187"/>
      <c r="HIW2501" s="204"/>
      <c r="HIX2501" s="272"/>
      <c r="HIY2501" s="207"/>
      <c r="HIZ2501" s="238"/>
      <c r="HJA2501" s="207"/>
      <c r="HJB2501" s="207"/>
      <c r="HJC2501" s="187"/>
      <c r="HJD2501" s="187"/>
      <c r="HJE2501" s="204"/>
      <c r="HJF2501" s="272"/>
      <c r="HJG2501" s="207"/>
      <c r="HJH2501" s="238"/>
      <c r="HJI2501" s="207"/>
      <c r="HJJ2501" s="207"/>
      <c r="HJK2501" s="187"/>
      <c r="HJL2501" s="187"/>
      <c r="HJM2501" s="204"/>
      <c r="HJN2501" s="272"/>
      <c r="HJO2501" s="207"/>
      <c r="HJP2501" s="238"/>
      <c r="HJQ2501" s="207"/>
      <c r="HJR2501" s="207"/>
      <c r="HJS2501" s="187"/>
      <c r="HJT2501" s="187"/>
      <c r="HJU2501" s="204"/>
      <c r="HJV2501" s="272"/>
      <c r="HJW2501" s="207"/>
      <c r="HJX2501" s="238"/>
      <c r="HJY2501" s="207"/>
      <c r="HJZ2501" s="207"/>
      <c r="HKA2501" s="187"/>
      <c r="HKB2501" s="187"/>
      <c r="HKC2501" s="204"/>
      <c r="HKD2501" s="272"/>
      <c r="HKE2501" s="207"/>
      <c r="HKF2501" s="238"/>
      <c r="HKG2501" s="207"/>
      <c r="HKH2501" s="207"/>
      <c r="HKI2501" s="187"/>
      <c r="HKJ2501" s="187"/>
      <c r="HKK2501" s="204"/>
      <c r="HKL2501" s="272"/>
      <c r="HKM2501" s="207"/>
      <c r="HKN2501" s="238"/>
      <c r="HKO2501" s="207"/>
      <c r="HKP2501" s="207"/>
      <c r="HKQ2501" s="187"/>
      <c r="HKR2501" s="187"/>
      <c r="HKS2501" s="204"/>
      <c r="HKT2501" s="272"/>
      <c r="HKU2501" s="207"/>
      <c r="HKV2501" s="238"/>
      <c r="HKW2501" s="207"/>
      <c r="HKX2501" s="207"/>
      <c r="HKY2501" s="187"/>
      <c r="HKZ2501" s="187"/>
      <c r="HLA2501" s="204"/>
      <c r="HLB2501" s="272"/>
      <c r="HLC2501" s="207"/>
      <c r="HLD2501" s="238"/>
      <c r="HLE2501" s="207"/>
      <c r="HLF2501" s="207"/>
      <c r="HLG2501" s="187"/>
      <c r="HLH2501" s="187"/>
      <c r="HLI2501" s="204"/>
      <c r="HLJ2501" s="272"/>
      <c r="HLK2501" s="207"/>
      <c r="HLL2501" s="238"/>
      <c r="HLM2501" s="207"/>
      <c r="HLN2501" s="207"/>
      <c r="HLO2501" s="187"/>
      <c r="HLP2501" s="187"/>
      <c r="HLQ2501" s="204"/>
      <c r="HLR2501" s="272"/>
      <c r="HLS2501" s="207"/>
      <c r="HLT2501" s="238"/>
      <c r="HLU2501" s="207"/>
      <c r="HLV2501" s="207"/>
      <c r="HLW2501" s="187"/>
      <c r="HLX2501" s="187"/>
      <c r="HLY2501" s="204"/>
      <c r="HLZ2501" s="272"/>
      <c r="HMA2501" s="207"/>
      <c r="HMB2501" s="238"/>
      <c r="HMC2501" s="207"/>
      <c r="HMD2501" s="207"/>
      <c r="HME2501" s="187"/>
      <c r="HMF2501" s="187"/>
      <c r="HMG2501" s="204"/>
      <c r="HMH2501" s="272"/>
      <c r="HMI2501" s="207"/>
      <c r="HMJ2501" s="238"/>
      <c r="HMK2501" s="207"/>
      <c r="HML2501" s="207"/>
      <c r="HMM2501" s="187"/>
      <c r="HMN2501" s="187"/>
      <c r="HMO2501" s="204"/>
      <c r="HMP2501" s="272"/>
      <c r="HMQ2501" s="207"/>
      <c r="HMR2501" s="238"/>
      <c r="HMS2501" s="207"/>
      <c r="HMT2501" s="207"/>
      <c r="HMU2501" s="187"/>
      <c r="HMV2501" s="187"/>
      <c r="HMW2501" s="204"/>
      <c r="HMX2501" s="272"/>
      <c r="HMY2501" s="207"/>
      <c r="HMZ2501" s="238"/>
      <c r="HNA2501" s="207"/>
      <c r="HNB2501" s="207"/>
      <c r="HNC2501" s="187"/>
      <c r="HND2501" s="187"/>
      <c r="HNE2501" s="204"/>
      <c r="HNF2501" s="272"/>
      <c r="HNG2501" s="207"/>
      <c r="HNH2501" s="238"/>
      <c r="HNI2501" s="207"/>
      <c r="HNJ2501" s="207"/>
      <c r="HNK2501" s="187"/>
      <c r="HNL2501" s="187"/>
      <c r="HNM2501" s="204"/>
      <c r="HNN2501" s="272"/>
      <c r="HNO2501" s="207"/>
      <c r="HNP2501" s="238"/>
      <c r="HNQ2501" s="207"/>
      <c r="HNR2501" s="207"/>
      <c r="HNS2501" s="187"/>
      <c r="HNT2501" s="187"/>
      <c r="HNU2501" s="204"/>
      <c r="HNV2501" s="272"/>
      <c r="HNW2501" s="207"/>
      <c r="HNX2501" s="238"/>
      <c r="HNY2501" s="207"/>
      <c r="HNZ2501" s="207"/>
      <c r="HOA2501" s="187"/>
      <c r="HOB2501" s="187"/>
      <c r="HOC2501" s="204"/>
      <c r="HOD2501" s="272"/>
      <c r="HOE2501" s="207"/>
      <c r="HOF2501" s="238"/>
      <c r="HOG2501" s="207"/>
      <c r="HOH2501" s="207"/>
      <c r="HOI2501" s="187"/>
      <c r="HOJ2501" s="187"/>
      <c r="HOK2501" s="204"/>
      <c r="HOL2501" s="272"/>
      <c r="HOM2501" s="207"/>
      <c r="HON2501" s="238"/>
      <c r="HOO2501" s="207"/>
      <c r="HOP2501" s="207"/>
      <c r="HOQ2501" s="187"/>
      <c r="HOR2501" s="187"/>
      <c r="HOS2501" s="204"/>
      <c r="HOT2501" s="272"/>
      <c r="HOU2501" s="207"/>
      <c r="HOV2501" s="238"/>
      <c r="HOW2501" s="207"/>
      <c r="HOX2501" s="207"/>
      <c r="HOY2501" s="187"/>
      <c r="HOZ2501" s="187"/>
      <c r="HPA2501" s="204"/>
      <c r="HPB2501" s="272"/>
      <c r="HPC2501" s="207"/>
      <c r="HPD2501" s="238"/>
      <c r="HPE2501" s="207"/>
      <c r="HPF2501" s="207"/>
      <c r="HPG2501" s="187"/>
      <c r="HPH2501" s="187"/>
      <c r="HPI2501" s="204"/>
      <c r="HPJ2501" s="272"/>
      <c r="HPK2501" s="207"/>
      <c r="HPL2501" s="238"/>
      <c r="HPM2501" s="207"/>
      <c r="HPN2501" s="207"/>
      <c r="HPO2501" s="187"/>
      <c r="HPP2501" s="187"/>
      <c r="HPQ2501" s="204"/>
      <c r="HPR2501" s="272"/>
      <c r="HPS2501" s="207"/>
      <c r="HPT2501" s="238"/>
      <c r="HPU2501" s="207"/>
      <c r="HPV2501" s="207"/>
      <c r="HPW2501" s="187"/>
      <c r="HPX2501" s="187"/>
      <c r="HPY2501" s="204"/>
      <c r="HPZ2501" s="272"/>
      <c r="HQA2501" s="207"/>
      <c r="HQB2501" s="238"/>
      <c r="HQC2501" s="207"/>
      <c r="HQD2501" s="207"/>
      <c r="HQE2501" s="187"/>
      <c r="HQF2501" s="187"/>
      <c r="HQG2501" s="204"/>
      <c r="HQH2501" s="272"/>
      <c r="HQI2501" s="207"/>
      <c r="HQJ2501" s="238"/>
      <c r="HQK2501" s="207"/>
      <c r="HQL2501" s="207"/>
      <c r="HQM2501" s="187"/>
      <c r="HQN2501" s="187"/>
      <c r="HQO2501" s="204"/>
      <c r="HQP2501" s="272"/>
      <c r="HQQ2501" s="207"/>
      <c r="HQR2501" s="238"/>
      <c r="HQS2501" s="207"/>
      <c r="HQT2501" s="207"/>
      <c r="HQU2501" s="187"/>
      <c r="HQV2501" s="187"/>
      <c r="HQW2501" s="204"/>
      <c r="HQX2501" s="272"/>
      <c r="HQY2501" s="207"/>
      <c r="HQZ2501" s="238"/>
      <c r="HRA2501" s="207"/>
      <c r="HRB2501" s="207"/>
      <c r="HRC2501" s="187"/>
      <c r="HRD2501" s="187"/>
      <c r="HRE2501" s="204"/>
      <c r="HRF2501" s="272"/>
      <c r="HRG2501" s="207"/>
      <c r="HRH2501" s="238"/>
      <c r="HRI2501" s="207"/>
      <c r="HRJ2501" s="207"/>
      <c r="HRK2501" s="187"/>
      <c r="HRL2501" s="187"/>
      <c r="HRM2501" s="204"/>
      <c r="HRN2501" s="272"/>
      <c r="HRO2501" s="207"/>
      <c r="HRP2501" s="238"/>
      <c r="HRQ2501" s="207"/>
      <c r="HRR2501" s="207"/>
      <c r="HRS2501" s="187"/>
      <c r="HRT2501" s="187"/>
      <c r="HRU2501" s="204"/>
      <c r="HRV2501" s="272"/>
      <c r="HRW2501" s="207"/>
      <c r="HRX2501" s="238"/>
      <c r="HRY2501" s="207"/>
      <c r="HRZ2501" s="207"/>
      <c r="HSA2501" s="187"/>
      <c r="HSB2501" s="187"/>
      <c r="HSC2501" s="204"/>
      <c r="HSD2501" s="272"/>
      <c r="HSE2501" s="207"/>
      <c r="HSF2501" s="238"/>
      <c r="HSG2501" s="207"/>
      <c r="HSH2501" s="207"/>
      <c r="HSI2501" s="187"/>
      <c r="HSJ2501" s="187"/>
      <c r="HSK2501" s="204"/>
      <c r="HSL2501" s="272"/>
      <c r="HSM2501" s="207"/>
      <c r="HSN2501" s="238"/>
      <c r="HSO2501" s="207"/>
      <c r="HSP2501" s="207"/>
      <c r="HSQ2501" s="187"/>
      <c r="HSR2501" s="187"/>
      <c r="HSS2501" s="204"/>
      <c r="HST2501" s="272"/>
      <c r="HSU2501" s="207"/>
      <c r="HSV2501" s="238"/>
      <c r="HSW2501" s="207"/>
      <c r="HSX2501" s="207"/>
      <c r="HSY2501" s="187"/>
      <c r="HSZ2501" s="187"/>
      <c r="HTA2501" s="204"/>
      <c r="HTB2501" s="272"/>
      <c r="HTC2501" s="207"/>
      <c r="HTD2501" s="238"/>
      <c r="HTE2501" s="207"/>
      <c r="HTF2501" s="207"/>
      <c r="HTG2501" s="187"/>
      <c r="HTH2501" s="187"/>
      <c r="HTI2501" s="204"/>
      <c r="HTJ2501" s="272"/>
      <c r="HTK2501" s="207"/>
      <c r="HTL2501" s="238"/>
      <c r="HTM2501" s="207"/>
      <c r="HTN2501" s="207"/>
      <c r="HTO2501" s="187"/>
      <c r="HTP2501" s="187"/>
      <c r="HTQ2501" s="204"/>
      <c r="HTR2501" s="272"/>
      <c r="HTS2501" s="207"/>
      <c r="HTT2501" s="238"/>
      <c r="HTU2501" s="207"/>
      <c r="HTV2501" s="207"/>
      <c r="HTW2501" s="187"/>
      <c r="HTX2501" s="187"/>
      <c r="HTY2501" s="204"/>
      <c r="HTZ2501" s="272"/>
      <c r="HUA2501" s="207"/>
      <c r="HUB2501" s="238"/>
      <c r="HUC2501" s="207"/>
      <c r="HUD2501" s="207"/>
      <c r="HUE2501" s="187"/>
      <c r="HUF2501" s="187"/>
      <c r="HUG2501" s="204"/>
      <c r="HUH2501" s="272"/>
      <c r="HUI2501" s="207"/>
      <c r="HUJ2501" s="238"/>
      <c r="HUK2501" s="207"/>
      <c r="HUL2501" s="207"/>
      <c r="HUM2501" s="187"/>
      <c r="HUN2501" s="187"/>
      <c r="HUO2501" s="204"/>
      <c r="HUP2501" s="272"/>
      <c r="HUQ2501" s="207"/>
      <c r="HUR2501" s="238"/>
      <c r="HUS2501" s="207"/>
      <c r="HUT2501" s="207"/>
      <c r="HUU2501" s="187"/>
      <c r="HUV2501" s="187"/>
      <c r="HUW2501" s="204"/>
      <c r="HUX2501" s="272"/>
      <c r="HUY2501" s="207"/>
      <c r="HUZ2501" s="238"/>
      <c r="HVA2501" s="207"/>
      <c r="HVB2501" s="207"/>
      <c r="HVC2501" s="187"/>
      <c r="HVD2501" s="187"/>
      <c r="HVE2501" s="204"/>
      <c r="HVF2501" s="272"/>
      <c r="HVG2501" s="207"/>
      <c r="HVH2501" s="238"/>
      <c r="HVI2501" s="207"/>
      <c r="HVJ2501" s="207"/>
      <c r="HVK2501" s="187"/>
      <c r="HVL2501" s="187"/>
      <c r="HVM2501" s="204"/>
      <c r="HVN2501" s="272"/>
      <c r="HVO2501" s="207"/>
      <c r="HVP2501" s="238"/>
      <c r="HVQ2501" s="207"/>
      <c r="HVR2501" s="207"/>
      <c r="HVS2501" s="187"/>
      <c r="HVT2501" s="187"/>
      <c r="HVU2501" s="204"/>
      <c r="HVV2501" s="272"/>
      <c r="HVW2501" s="207"/>
      <c r="HVX2501" s="238"/>
      <c r="HVY2501" s="207"/>
      <c r="HVZ2501" s="207"/>
      <c r="HWA2501" s="187"/>
      <c r="HWB2501" s="187"/>
      <c r="HWC2501" s="204"/>
      <c r="HWD2501" s="272"/>
      <c r="HWE2501" s="207"/>
      <c r="HWF2501" s="238"/>
      <c r="HWG2501" s="207"/>
      <c r="HWH2501" s="207"/>
      <c r="HWI2501" s="187"/>
      <c r="HWJ2501" s="187"/>
      <c r="HWK2501" s="204"/>
      <c r="HWL2501" s="272"/>
      <c r="HWM2501" s="207"/>
      <c r="HWN2501" s="238"/>
      <c r="HWO2501" s="207"/>
      <c r="HWP2501" s="207"/>
      <c r="HWQ2501" s="187"/>
      <c r="HWR2501" s="187"/>
      <c r="HWS2501" s="204"/>
      <c r="HWT2501" s="272"/>
      <c r="HWU2501" s="207"/>
      <c r="HWV2501" s="238"/>
      <c r="HWW2501" s="207"/>
      <c r="HWX2501" s="207"/>
      <c r="HWY2501" s="187"/>
      <c r="HWZ2501" s="187"/>
      <c r="HXA2501" s="204"/>
      <c r="HXB2501" s="272"/>
      <c r="HXC2501" s="207"/>
      <c r="HXD2501" s="238"/>
      <c r="HXE2501" s="207"/>
      <c r="HXF2501" s="207"/>
      <c r="HXG2501" s="187"/>
      <c r="HXH2501" s="187"/>
      <c r="HXI2501" s="204"/>
      <c r="HXJ2501" s="272"/>
      <c r="HXK2501" s="207"/>
      <c r="HXL2501" s="238"/>
      <c r="HXM2501" s="207"/>
      <c r="HXN2501" s="207"/>
      <c r="HXO2501" s="187"/>
      <c r="HXP2501" s="187"/>
      <c r="HXQ2501" s="204"/>
      <c r="HXR2501" s="272"/>
      <c r="HXS2501" s="207"/>
      <c r="HXT2501" s="238"/>
      <c r="HXU2501" s="207"/>
      <c r="HXV2501" s="207"/>
      <c r="HXW2501" s="187"/>
      <c r="HXX2501" s="187"/>
      <c r="HXY2501" s="204"/>
      <c r="HXZ2501" s="272"/>
      <c r="HYA2501" s="207"/>
      <c r="HYB2501" s="238"/>
      <c r="HYC2501" s="207"/>
      <c r="HYD2501" s="207"/>
      <c r="HYE2501" s="187"/>
      <c r="HYF2501" s="187"/>
      <c r="HYG2501" s="204"/>
      <c r="HYH2501" s="272"/>
      <c r="HYI2501" s="207"/>
      <c r="HYJ2501" s="238"/>
      <c r="HYK2501" s="207"/>
      <c r="HYL2501" s="207"/>
      <c r="HYM2501" s="187"/>
      <c r="HYN2501" s="187"/>
      <c r="HYO2501" s="204"/>
      <c r="HYP2501" s="272"/>
      <c r="HYQ2501" s="207"/>
      <c r="HYR2501" s="238"/>
      <c r="HYS2501" s="207"/>
      <c r="HYT2501" s="207"/>
      <c r="HYU2501" s="187"/>
      <c r="HYV2501" s="187"/>
      <c r="HYW2501" s="204"/>
      <c r="HYX2501" s="272"/>
      <c r="HYY2501" s="207"/>
      <c r="HYZ2501" s="238"/>
      <c r="HZA2501" s="207"/>
      <c r="HZB2501" s="207"/>
      <c r="HZC2501" s="187"/>
      <c r="HZD2501" s="187"/>
      <c r="HZE2501" s="204"/>
      <c r="HZF2501" s="272"/>
      <c r="HZG2501" s="207"/>
      <c r="HZH2501" s="238"/>
      <c r="HZI2501" s="207"/>
      <c r="HZJ2501" s="207"/>
      <c r="HZK2501" s="187"/>
      <c r="HZL2501" s="187"/>
      <c r="HZM2501" s="204"/>
      <c r="HZN2501" s="272"/>
      <c r="HZO2501" s="207"/>
      <c r="HZP2501" s="238"/>
      <c r="HZQ2501" s="207"/>
      <c r="HZR2501" s="207"/>
      <c r="HZS2501" s="187"/>
      <c r="HZT2501" s="187"/>
      <c r="HZU2501" s="204"/>
      <c r="HZV2501" s="272"/>
      <c r="HZW2501" s="207"/>
      <c r="HZX2501" s="238"/>
      <c r="HZY2501" s="207"/>
      <c r="HZZ2501" s="207"/>
      <c r="IAA2501" s="187"/>
      <c r="IAB2501" s="187"/>
      <c r="IAC2501" s="204"/>
      <c r="IAD2501" s="272"/>
      <c r="IAE2501" s="207"/>
      <c r="IAF2501" s="238"/>
      <c r="IAG2501" s="207"/>
      <c r="IAH2501" s="207"/>
      <c r="IAI2501" s="187"/>
      <c r="IAJ2501" s="187"/>
      <c r="IAK2501" s="204"/>
      <c r="IAL2501" s="272"/>
      <c r="IAM2501" s="207"/>
      <c r="IAN2501" s="238"/>
      <c r="IAO2501" s="207"/>
      <c r="IAP2501" s="207"/>
      <c r="IAQ2501" s="187"/>
      <c r="IAR2501" s="187"/>
      <c r="IAS2501" s="204"/>
      <c r="IAT2501" s="272"/>
      <c r="IAU2501" s="207"/>
      <c r="IAV2501" s="238"/>
      <c r="IAW2501" s="207"/>
      <c r="IAX2501" s="207"/>
      <c r="IAY2501" s="187"/>
      <c r="IAZ2501" s="187"/>
      <c r="IBA2501" s="204"/>
      <c r="IBB2501" s="272"/>
      <c r="IBC2501" s="207"/>
      <c r="IBD2501" s="238"/>
      <c r="IBE2501" s="207"/>
      <c r="IBF2501" s="207"/>
      <c r="IBG2501" s="187"/>
      <c r="IBH2501" s="187"/>
      <c r="IBI2501" s="204"/>
      <c r="IBJ2501" s="272"/>
      <c r="IBK2501" s="207"/>
      <c r="IBL2501" s="238"/>
      <c r="IBM2501" s="207"/>
      <c r="IBN2501" s="207"/>
      <c r="IBO2501" s="187"/>
      <c r="IBP2501" s="187"/>
      <c r="IBQ2501" s="204"/>
      <c r="IBR2501" s="272"/>
      <c r="IBS2501" s="207"/>
      <c r="IBT2501" s="238"/>
      <c r="IBU2501" s="207"/>
      <c r="IBV2501" s="207"/>
      <c r="IBW2501" s="187"/>
      <c r="IBX2501" s="187"/>
      <c r="IBY2501" s="204"/>
      <c r="IBZ2501" s="272"/>
      <c r="ICA2501" s="207"/>
      <c r="ICB2501" s="238"/>
      <c r="ICC2501" s="207"/>
      <c r="ICD2501" s="207"/>
      <c r="ICE2501" s="187"/>
      <c r="ICF2501" s="187"/>
      <c r="ICG2501" s="204"/>
      <c r="ICH2501" s="272"/>
      <c r="ICI2501" s="207"/>
      <c r="ICJ2501" s="238"/>
      <c r="ICK2501" s="207"/>
      <c r="ICL2501" s="207"/>
      <c r="ICM2501" s="187"/>
      <c r="ICN2501" s="187"/>
      <c r="ICO2501" s="204"/>
      <c r="ICP2501" s="272"/>
      <c r="ICQ2501" s="207"/>
      <c r="ICR2501" s="238"/>
      <c r="ICS2501" s="207"/>
      <c r="ICT2501" s="207"/>
      <c r="ICU2501" s="187"/>
      <c r="ICV2501" s="187"/>
      <c r="ICW2501" s="204"/>
      <c r="ICX2501" s="272"/>
      <c r="ICY2501" s="207"/>
      <c r="ICZ2501" s="238"/>
      <c r="IDA2501" s="207"/>
      <c r="IDB2501" s="207"/>
      <c r="IDC2501" s="187"/>
      <c r="IDD2501" s="187"/>
      <c r="IDE2501" s="204"/>
      <c r="IDF2501" s="272"/>
      <c r="IDG2501" s="207"/>
      <c r="IDH2501" s="238"/>
      <c r="IDI2501" s="207"/>
      <c r="IDJ2501" s="207"/>
      <c r="IDK2501" s="187"/>
      <c r="IDL2501" s="187"/>
      <c r="IDM2501" s="204"/>
      <c r="IDN2501" s="272"/>
      <c r="IDO2501" s="207"/>
      <c r="IDP2501" s="238"/>
      <c r="IDQ2501" s="207"/>
      <c r="IDR2501" s="207"/>
      <c r="IDS2501" s="187"/>
      <c r="IDT2501" s="187"/>
      <c r="IDU2501" s="204"/>
      <c r="IDV2501" s="272"/>
      <c r="IDW2501" s="207"/>
      <c r="IDX2501" s="238"/>
      <c r="IDY2501" s="207"/>
      <c r="IDZ2501" s="207"/>
      <c r="IEA2501" s="187"/>
      <c r="IEB2501" s="187"/>
      <c r="IEC2501" s="204"/>
      <c r="IED2501" s="272"/>
      <c r="IEE2501" s="207"/>
      <c r="IEF2501" s="238"/>
      <c r="IEG2501" s="207"/>
      <c r="IEH2501" s="207"/>
      <c r="IEI2501" s="187"/>
      <c r="IEJ2501" s="187"/>
      <c r="IEK2501" s="204"/>
      <c r="IEL2501" s="272"/>
      <c r="IEM2501" s="207"/>
      <c r="IEN2501" s="238"/>
      <c r="IEO2501" s="207"/>
      <c r="IEP2501" s="207"/>
      <c r="IEQ2501" s="187"/>
      <c r="IER2501" s="187"/>
      <c r="IES2501" s="204"/>
      <c r="IET2501" s="272"/>
      <c r="IEU2501" s="207"/>
      <c r="IEV2501" s="238"/>
      <c r="IEW2501" s="207"/>
      <c r="IEX2501" s="207"/>
      <c r="IEY2501" s="187"/>
      <c r="IEZ2501" s="187"/>
      <c r="IFA2501" s="204"/>
      <c r="IFB2501" s="272"/>
      <c r="IFC2501" s="207"/>
      <c r="IFD2501" s="238"/>
      <c r="IFE2501" s="207"/>
      <c r="IFF2501" s="207"/>
      <c r="IFG2501" s="187"/>
      <c r="IFH2501" s="187"/>
      <c r="IFI2501" s="204"/>
      <c r="IFJ2501" s="272"/>
      <c r="IFK2501" s="207"/>
      <c r="IFL2501" s="238"/>
      <c r="IFM2501" s="207"/>
      <c r="IFN2501" s="207"/>
      <c r="IFO2501" s="187"/>
      <c r="IFP2501" s="187"/>
      <c r="IFQ2501" s="204"/>
      <c r="IFR2501" s="272"/>
      <c r="IFS2501" s="207"/>
      <c r="IFT2501" s="238"/>
      <c r="IFU2501" s="207"/>
      <c r="IFV2501" s="207"/>
      <c r="IFW2501" s="187"/>
      <c r="IFX2501" s="187"/>
      <c r="IFY2501" s="204"/>
      <c r="IFZ2501" s="272"/>
      <c r="IGA2501" s="207"/>
      <c r="IGB2501" s="238"/>
      <c r="IGC2501" s="207"/>
      <c r="IGD2501" s="207"/>
      <c r="IGE2501" s="187"/>
      <c r="IGF2501" s="187"/>
      <c r="IGG2501" s="204"/>
      <c r="IGH2501" s="272"/>
      <c r="IGI2501" s="207"/>
      <c r="IGJ2501" s="238"/>
      <c r="IGK2501" s="207"/>
      <c r="IGL2501" s="207"/>
      <c r="IGM2501" s="187"/>
      <c r="IGN2501" s="187"/>
      <c r="IGO2501" s="204"/>
      <c r="IGP2501" s="272"/>
      <c r="IGQ2501" s="207"/>
      <c r="IGR2501" s="238"/>
      <c r="IGS2501" s="207"/>
      <c r="IGT2501" s="207"/>
      <c r="IGU2501" s="187"/>
      <c r="IGV2501" s="187"/>
      <c r="IGW2501" s="204"/>
      <c r="IGX2501" s="272"/>
      <c r="IGY2501" s="207"/>
      <c r="IGZ2501" s="238"/>
      <c r="IHA2501" s="207"/>
      <c r="IHB2501" s="207"/>
      <c r="IHC2501" s="187"/>
      <c r="IHD2501" s="187"/>
      <c r="IHE2501" s="204"/>
      <c r="IHF2501" s="272"/>
      <c r="IHG2501" s="207"/>
      <c r="IHH2501" s="238"/>
      <c r="IHI2501" s="207"/>
      <c r="IHJ2501" s="207"/>
      <c r="IHK2501" s="187"/>
      <c r="IHL2501" s="187"/>
      <c r="IHM2501" s="204"/>
      <c r="IHN2501" s="272"/>
      <c r="IHO2501" s="207"/>
      <c r="IHP2501" s="238"/>
      <c r="IHQ2501" s="207"/>
      <c r="IHR2501" s="207"/>
      <c r="IHS2501" s="187"/>
      <c r="IHT2501" s="187"/>
      <c r="IHU2501" s="204"/>
      <c r="IHV2501" s="272"/>
      <c r="IHW2501" s="207"/>
      <c r="IHX2501" s="238"/>
      <c r="IHY2501" s="207"/>
      <c r="IHZ2501" s="207"/>
      <c r="IIA2501" s="187"/>
      <c r="IIB2501" s="187"/>
      <c r="IIC2501" s="204"/>
      <c r="IID2501" s="272"/>
      <c r="IIE2501" s="207"/>
      <c r="IIF2501" s="238"/>
      <c r="IIG2501" s="207"/>
      <c r="IIH2501" s="207"/>
      <c r="III2501" s="187"/>
      <c r="IIJ2501" s="187"/>
      <c r="IIK2501" s="204"/>
      <c r="IIL2501" s="272"/>
      <c r="IIM2501" s="207"/>
      <c r="IIN2501" s="238"/>
      <c r="IIO2501" s="207"/>
      <c r="IIP2501" s="207"/>
      <c r="IIQ2501" s="187"/>
      <c r="IIR2501" s="187"/>
      <c r="IIS2501" s="204"/>
      <c r="IIT2501" s="272"/>
      <c r="IIU2501" s="207"/>
      <c r="IIV2501" s="238"/>
      <c r="IIW2501" s="207"/>
      <c r="IIX2501" s="207"/>
      <c r="IIY2501" s="187"/>
      <c r="IIZ2501" s="187"/>
      <c r="IJA2501" s="204"/>
      <c r="IJB2501" s="272"/>
      <c r="IJC2501" s="207"/>
      <c r="IJD2501" s="238"/>
      <c r="IJE2501" s="207"/>
      <c r="IJF2501" s="207"/>
      <c r="IJG2501" s="187"/>
      <c r="IJH2501" s="187"/>
      <c r="IJI2501" s="204"/>
      <c r="IJJ2501" s="272"/>
      <c r="IJK2501" s="207"/>
      <c r="IJL2501" s="238"/>
      <c r="IJM2501" s="207"/>
      <c r="IJN2501" s="207"/>
      <c r="IJO2501" s="187"/>
      <c r="IJP2501" s="187"/>
      <c r="IJQ2501" s="204"/>
      <c r="IJR2501" s="272"/>
      <c r="IJS2501" s="207"/>
      <c r="IJT2501" s="238"/>
      <c r="IJU2501" s="207"/>
      <c r="IJV2501" s="207"/>
      <c r="IJW2501" s="187"/>
      <c r="IJX2501" s="187"/>
      <c r="IJY2501" s="204"/>
      <c r="IJZ2501" s="272"/>
      <c r="IKA2501" s="207"/>
      <c r="IKB2501" s="238"/>
      <c r="IKC2501" s="207"/>
      <c r="IKD2501" s="207"/>
      <c r="IKE2501" s="187"/>
      <c r="IKF2501" s="187"/>
      <c r="IKG2501" s="204"/>
      <c r="IKH2501" s="272"/>
      <c r="IKI2501" s="207"/>
      <c r="IKJ2501" s="238"/>
      <c r="IKK2501" s="207"/>
      <c r="IKL2501" s="207"/>
      <c r="IKM2501" s="187"/>
      <c r="IKN2501" s="187"/>
      <c r="IKO2501" s="204"/>
      <c r="IKP2501" s="272"/>
      <c r="IKQ2501" s="207"/>
      <c r="IKR2501" s="238"/>
      <c r="IKS2501" s="207"/>
      <c r="IKT2501" s="207"/>
      <c r="IKU2501" s="187"/>
      <c r="IKV2501" s="187"/>
      <c r="IKW2501" s="204"/>
      <c r="IKX2501" s="272"/>
      <c r="IKY2501" s="207"/>
      <c r="IKZ2501" s="238"/>
      <c r="ILA2501" s="207"/>
      <c r="ILB2501" s="207"/>
      <c r="ILC2501" s="187"/>
      <c r="ILD2501" s="187"/>
      <c r="ILE2501" s="204"/>
      <c r="ILF2501" s="272"/>
      <c r="ILG2501" s="207"/>
      <c r="ILH2501" s="238"/>
      <c r="ILI2501" s="207"/>
      <c r="ILJ2501" s="207"/>
      <c r="ILK2501" s="187"/>
      <c r="ILL2501" s="187"/>
      <c r="ILM2501" s="204"/>
      <c r="ILN2501" s="272"/>
      <c r="ILO2501" s="207"/>
      <c r="ILP2501" s="238"/>
      <c r="ILQ2501" s="207"/>
      <c r="ILR2501" s="207"/>
      <c r="ILS2501" s="187"/>
      <c r="ILT2501" s="187"/>
      <c r="ILU2501" s="204"/>
      <c r="ILV2501" s="272"/>
      <c r="ILW2501" s="207"/>
      <c r="ILX2501" s="238"/>
      <c r="ILY2501" s="207"/>
      <c r="ILZ2501" s="207"/>
      <c r="IMA2501" s="187"/>
      <c r="IMB2501" s="187"/>
      <c r="IMC2501" s="204"/>
      <c r="IMD2501" s="272"/>
      <c r="IME2501" s="207"/>
      <c r="IMF2501" s="238"/>
      <c r="IMG2501" s="207"/>
      <c r="IMH2501" s="207"/>
      <c r="IMI2501" s="187"/>
      <c r="IMJ2501" s="187"/>
      <c r="IMK2501" s="204"/>
      <c r="IML2501" s="272"/>
      <c r="IMM2501" s="207"/>
      <c r="IMN2501" s="238"/>
      <c r="IMO2501" s="207"/>
      <c r="IMP2501" s="207"/>
      <c r="IMQ2501" s="187"/>
      <c r="IMR2501" s="187"/>
      <c r="IMS2501" s="204"/>
      <c r="IMT2501" s="272"/>
      <c r="IMU2501" s="207"/>
      <c r="IMV2501" s="238"/>
      <c r="IMW2501" s="207"/>
      <c r="IMX2501" s="207"/>
      <c r="IMY2501" s="187"/>
      <c r="IMZ2501" s="187"/>
      <c r="INA2501" s="204"/>
      <c r="INB2501" s="272"/>
      <c r="INC2501" s="207"/>
      <c r="IND2501" s="238"/>
      <c r="INE2501" s="207"/>
      <c r="INF2501" s="207"/>
      <c r="ING2501" s="187"/>
      <c r="INH2501" s="187"/>
      <c r="INI2501" s="204"/>
      <c r="INJ2501" s="272"/>
      <c r="INK2501" s="207"/>
      <c r="INL2501" s="238"/>
      <c r="INM2501" s="207"/>
      <c r="INN2501" s="207"/>
      <c r="INO2501" s="187"/>
      <c r="INP2501" s="187"/>
      <c r="INQ2501" s="204"/>
      <c r="INR2501" s="272"/>
      <c r="INS2501" s="207"/>
      <c r="INT2501" s="238"/>
      <c r="INU2501" s="207"/>
      <c r="INV2501" s="207"/>
      <c r="INW2501" s="187"/>
      <c r="INX2501" s="187"/>
      <c r="INY2501" s="204"/>
      <c r="INZ2501" s="272"/>
      <c r="IOA2501" s="207"/>
      <c r="IOB2501" s="238"/>
      <c r="IOC2501" s="207"/>
      <c r="IOD2501" s="207"/>
      <c r="IOE2501" s="187"/>
      <c r="IOF2501" s="187"/>
      <c r="IOG2501" s="204"/>
      <c r="IOH2501" s="272"/>
      <c r="IOI2501" s="207"/>
      <c r="IOJ2501" s="238"/>
      <c r="IOK2501" s="207"/>
      <c r="IOL2501" s="207"/>
      <c r="IOM2501" s="187"/>
      <c r="ION2501" s="187"/>
      <c r="IOO2501" s="204"/>
      <c r="IOP2501" s="272"/>
      <c r="IOQ2501" s="207"/>
      <c r="IOR2501" s="238"/>
      <c r="IOS2501" s="207"/>
      <c r="IOT2501" s="207"/>
      <c r="IOU2501" s="187"/>
      <c r="IOV2501" s="187"/>
      <c r="IOW2501" s="204"/>
      <c r="IOX2501" s="272"/>
      <c r="IOY2501" s="207"/>
      <c r="IOZ2501" s="238"/>
      <c r="IPA2501" s="207"/>
      <c r="IPB2501" s="207"/>
      <c r="IPC2501" s="187"/>
      <c r="IPD2501" s="187"/>
      <c r="IPE2501" s="204"/>
      <c r="IPF2501" s="272"/>
      <c r="IPG2501" s="207"/>
      <c r="IPH2501" s="238"/>
      <c r="IPI2501" s="207"/>
      <c r="IPJ2501" s="207"/>
      <c r="IPK2501" s="187"/>
      <c r="IPL2501" s="187"/>
      <c r="IPM2501" s="204"/>
      <c r="IPN2501" s="272"/>
      <c r="IPO2501" s="207"/>
      <c r="IPP2501" s="238"/>
      <c r="IPQ2501" s="207"/>
      <c r="IPR2501" s="207"/>
      <c r="IPS2501" s="187"/>
      <c r="IPT2501" s="187"/>
      <c r="IPU2501" s="204"/>
      <c r="IPV2501" s="272"/>
      <c r="IPW2501" s="207"/>
      <c r="IPX2501" s="238"/>
      <c r="IPY2501" s="207"/>
      <c r="IPZ2501" s="207"/>
      <c r="IQA2501" s="187"/>
      <c r="IQB2501" s="187"/>
      <c r="IQC2501" s="204"/>
      <c r="IQD2501" s="272"/>
      <c r="IQE2501" s="207"/>
      <c r="IQF2501" s="238"/>
      <c r="IQG2501" s="207"/>
      <c r="IQH2501" s="207"/>
      <c r="IQI2501" s="187"/>
      <c r="IQJ2501" s="187"/>
      <c r="IQK2501" s="204"/>
      <c r="IQL2501" s="272"/>
      <c r="IQM2501" s="207"/>
      <c r="IQN2501" s="238"/>
      <c r="IQO2501" s="207"/>
      <c r="IQP2501" s="207"/>
      <c r="IQQ2501" s="187"/>
      <c r="IQR2501" s="187"/>
      <c r="IQS2501" s="204"/>
      <c r="IQT2501" s="272"/>
      <c r="IQU2501" s="207"/>
      <c r="IQV2501" s="238"/>
      <c r="IQW2501" s="207"/>
      <c r="IQX2501" s="207"/>
      <c r="IQY2501" s="187"/>
      <c r="IQZ2501" s="187"/>
      <c r="IRA2501" s="204"/>
      <c r="IRB2501" s="272"/>
      <c r="IRC2501" s="207"/>
      <c r="IRD2501" s="238"/>
      <c r="IRE2501" s="207"/>
      <c r="IRF2501" s="207"/>
      <c r="IRG2501" s="187"/>
      <c r="IRH2501" s="187"/>
      <c r="IRI2501" s="204"/>
      <c r="IRJ2501" s="272"/>
      <c r="IRK2501" s="207"/>
      <c r="IRL2501" s="238"/>
      <c r="IRM2501" s="207"/>
      <c r="IRN2501" s="207"/>
      <c r="IRO2501" s="187"/>
      <c r="IRP2501" s="187"/>
      <c r="IRQ2501" s="204"/>
      <c r="IRR2501" s="272"/>
      <c r="IRS2501" s="207"/>
      <c r="IRT2501" s="238"/>
      <c r="IRU2501" s="207"/>
      <c r="IRV2501" s="207"/>
      <c r="IRW2501" s="187"/>
      <c r="IRX2501" s="187"/>
      <c r="IRY2501" s="204"/>
      <c r="IRZ2501" s="272"/>
      <c r="ISA2501" s="207"/>
      <c r="ISB2501" s="238"/>
      <c r="ISC2501" s="207"/>
      <c r="ISD2501" s="207"/>
      <c r="ISE2501" s="187"/>
      <c r="ISF2501" s="187"/>
      <c r="ISG2501" s="204"/>
      <c r="ISH2501" s="272"/>
      <c r="ISI2501" s="207"/>
      <c r="ISJ2501" s="238"/>
      <c r="ISK2501" s="207"/>
      <c r="ISL2501" s="207"/>
      <c r="ISM2501" s="187"/>
      <c r="ISN2501" s="187"/>
      <c r="ISO2501" s="204"/>
      <c r="ISP2501" s="272"/>
      <c r="ISQ2501" s="207"/>
      <c r="ISR2501" s="238"/>
      <c r="ISS2501" s="207"/>
      <c r="IST2501" s="207"/>
      <c r="ISU2501" s="187"/>
      <c r="ISV2501" s="187"/>
      <c r="ISW2501" s="204"/>
      <c r="ISX2501" s="272"/>
      <c r="ISY2501" s="207"/>
      <c r="ISZ2501" s="238"/>
      <c r="ITA2501" s="207"/>
      <c r="ITB2501" s="207"/>
      <c r="ITC2501" s="187"/>
      <c r="ITD2501" s="187"/>
      <c r="ITE2501" s="204"/>
      <c r="ITF2501" s="272"/>
      <c r="ITG2501" s="207"/>
      <c r="ITH2501" s="238"/>
      <c r="ITI2501" s="207"/>
      <c r="ITJ2501" s="207"/>
      <c r="ITK2501" s="187"/>
      <c r="ITL2501" s="187"/>
      <c r="ITM2501" s="204"/>
      <c r="ITN2501" s="272"/>
      <c r="ITO2501" s="207"/>
      <c r="ITP2501" s="238"/>
      <c r="ITQ2501" s="207"/>
      <c r="ITR2501" s="207"/>
      <c r="ITS2501" s="187"/>
      <c r="ITT2501" s="187"/>
      <c r="ITU2501" s="204"/>
      <c r="ITV2501" s="272"/>
      <c r="ITW2501" s="207"/>
      <c r="ITX2501" s="238"/>
      <c r="ITY2501" s="207"/>
      <c r="ITZ2501" s="207"/>
      <c r="IUA2501" s="187"/>
      <c r="IUB2501" s="187"/>
      <c r="IUC2501" s="204"/>
      <c r="IUD2501" s="272"/>
      <c r="IUE2501" s="207"/>
      <c r="IUF2501" s="238"/>
      <c r="IUG2501" s="207"/>
      <c r="IUH2501" s="207"/>
      <c r="IUI2501" s="187"/>
      <c r="IUJ2501" s="187"/>
      <c r="IUK2501" s="204"/>
      <c r="IUL2501" s="272"/>
      <c r="IUM2501" s="207"/>
      <c r="IUN2501" s="238"/>
      <c r="IUO2501" s="207"/>
      <c r="IUP2501" s="207"/>
      <c r="IUQ2501" s="187"/>
      <c r="IUR2501" s="187"/>
      <c r="IUS2501" s="204"/>
      <c r="IUT2501" s="272"/>
      <c r="IUU2501" s="207"/>
      <c r="IUV2501" s="238"/>
      <c r="IUW2501" s="207"/>
      <c r="IUX2501" s="207"/>
      <c r="IUY2501" s="187"/>
      <c r="IUZ2501" s="187"/>
      <c r="IVA2501" s="204"/>
      <c r="IVB2501" s="272"/>
      <c r="IVC2501" s="207"/>
      <c r="IVD2501" s="238"/>
      <c r="IVE2501" s="207"/>
      <c r="IVF2501" s="207"/>
      <c r="IVG2501" s="187"/>
      <c r="IVH2501" s="187"/>
      <c r="IVI2501" s="204"/>
      <c r="IVJ2501" s="272"/>
      <c r="IVK2501" s="207"/>
      <c r="IVL2501" s="238"/>
      <c r="IVM2501" s="207"/>
      <c r="IVN2501" s="207"/>
      <c r="IVO2501" s="187"/>
      <c r="IVP2501" s="187"/>
      <c r="IVQ2501" s="204"/>
      <c r="IVR2501" s="272"/>
      <c r="IVS2501" s="207"/>
      <c r="IVT2501" s="238"/>
      <c r="IVU2501" s="207"/>
      <c r="IVV2501" s="207"/>
      <c r="IVW2501" s="187"/>
      <c r="IVX2501" s="187"/>
      <c r="IVY2501" s="204"/>
      <c r="IVZ2501" s="272"/>
      <c r="IWA2501" s="207"/>
      <c r="IWB2501" s="238"/>
      <c r="IWC2501" s="207"/>
      <c r="IWD2501" s="207"/>
      <c r="IWE2501" s="187"/>
      <c r="IWF2501" s="187"/>
      <c r="IWG2501" s="204"/>
      <c r="IWH2501" s="272"/>
      <c r="IWI2501" s="207"/>
      <c r="IWJ2501" s="238"/>
      <c r="IWK2501" s="207"/>
      <c r="IWL2501" s="207"/>
      <c r="IWM2501" s="187"/>
      <c r="IWN2501" s="187"/>
      <c r="IWO2501" s="204"/>
      <c r="IWP2501" s="272"/>
      <c r="IWQ2501" s="207"/>
      <c r="IWR2501" s="238"/>
      <c r="IWS2501" s="207"/>
      <c r="IWT2501" s="207"/>
      <c r="IWU2501" s="187"/>
      <c r="IWV2501" s="187"/>
      <c r="IWW2501" s="204"/>
      <c r="IWX2501" s="272"/>
      <c r="IWY2501" s="207"/>
      <c r="IWZ2501" s="238"/>
      <c r="IXA2501" s="207"/>
      <c r="IXB2501" s="207"/>
      <c r="IXC2501" s="187"/>
      <c r="IXD2501" s="187"/>
      <c r="IXE2501" s="204"/>
      <c r="IXF2501" s="272"/>
      <c r="IXG2501" s="207"/>
      <c r="IXH2501" s="238"/>
      <c r="IXI2501" s="207"/>
      <c r="IXJ2501" s="207"/>
      <c r="IXK2501" s="187"/>
      <c r="IXL2501" s="187"/>
      <c r="IXM2501" s="204"/>
      <c r="IXN2501" s="272"/>
      <c r="IXO2501" s="207"/>
      <c r="IXP2501" s="238"/>
      <c r="IXQ2501" s="207"/>
      <c r="IXR2501" s="207"/>
      <c r="IXS2501" s="187"/>
      <c r="IXT2501" s="187"/>
      <c r="IXU2501" s="204"/>
      <c r="IXV2501" s="272"/>
      <c r="IXW2501" s="207"/>
      <c r="IXX2501" s="238"/>
      <c r="IXY2501" s="207"/>
      <c r="IXZ2501" s="207"/>
      <c r="IYA2501" s="187"/>
      <c r="IYB2501" s="187"/>
      <c r="IYC2501" s="204"/>
      <c r="IYD2501" s="272"/>
      <c r="IYE2501" s="207"/>
      <c r="IYF2501" s="238"/>
      <c r="IYG2501" s="207"/>
      <c r="IYH2501" s="207"/>
      <c r="IYI2501" s="187"/>
      <c r="IYJ2501" s="187"/>
      <c r="IYK2501" s="204"/>
      <c r="IYL2501" s="272"/>
      <c r="IYM2501" s="207"/>
      <c r="IYN2501" s="238"/>
      <c r="IYO2501" s="207"/>
      <c r="IYP2501" s="207"/>
      <c r="IYQ2501" s="187"/>
      <c r="IYR2501" s="187"/>
      <c r="IYS2501" s="204"/>
      <c r="IYT2501" s="272"/>
      <c r="IYU2501" s="207"/>
      <c r="IYV2501" s="238"/>
      <c r="IYW2501" s="207"/>
      <c r="IYX2501" s="207"/>
      <c r="IYY2501" s="187"/>
      <c r="IYZ2501" s="187"/>
      <c r="IZA2501" s="204"/>
      <c r="IZB2501" s="272"/>
      <c r="IZC2501" s="207"/>
      <c r="IZD2501" s="238"/>
      <c r="IZE2501" s="207"/>
      <c r="IZF2501" s="207"/>
      <c r="IZG2501" s="187"/>
      <c r="IZH2501" s="187"/>
      <c r="IZI2501" s="204"/>
      <c r="IZJ2501" s="272"/>
      <c r="IZK2501" s="207"/>
      <c r="IZL2501" s="238"/>
      <c r="IZM2501" s="207"/>
      <c r="IZN2501" s="207"/>
      <c r="IZO2501" s="187"/>
      <c r="IZP2501" s="187"/>
      <c r="IZQ2501" s="204"/>
      <c r="IZR2501" s="272"/>
      <c r="IZS2501" s="207"/>
      <c r="IZT2501" s="238"/>
      <c r="IZU2501" s="207"/>
      <c r="IZV2501" s="207"/>
      <c r="IZW2501" s="187"/>
      <c r="IZX2501" s="187"/>
      <c r="IZY2501" s="204"/>
      <c r="IZZ2501" s="272"/>
      <c r="JAA2501" s="207"/>
      <c r="JAB2501" s="238"/>
      <c r="JAC2501" s="207"/>
      <c r="JAD2501" s="207"/>
      <c r="JAE2501" s="187"/>
      <c r="JAF2501" s="187"/>
      <c r="JAG2501" s="204"/>
      <c r="JAH2501" s="272"/>
      <c r="JAI2501" s="207"/>
      <c r="JAJ2501" s="238"/>
      <c r="JAK2501" s="207"/>
      <c r="JAL2501" s="207"/>
      <c r="JAM2501" s="187"/>
      <c r="JAN2501" s="187"/>
      <c r="JAO2501" s="204"/>
      <c r="JAP2501" s="272"/>
      <c r="JAQ2501" s="207"/>
      <c r="JAR2501" s="238"/>
      <c r="JAS2501" s="207"/>
      <c r="JAT2501" s="207"/>
      <c r="JAU2501" s="187"/>
      <c r="JAV2501" s="187"/>
      <c r="JAW2501" s="204"/>
      <c r="JAX2501" s="272"/>
      <c r="JAY2501" s="207"/>
      <c r="JAZ2501" s="238"/>
      <c r="JBA2501" s="207"/>
      <c r="JBB2501" s="207"/>
      <c r="JBC2501" s="187"/>
      <c r="JBD2501" s="187"/>
      <c r="JBE2501" s="204"/>
      <c r="JBF2501" s="272"/>
      <c r="JBG2501" s="207"/>
      <c r="JBH2501" s="238"/>
      <c r="JBI2501" s="207"/>
      <c r="JBJ2501" s="207"/>
      <c r="JBK2501" s="187"/>
      <c r="JBL2501" s="187"/>
      <c r="JBM2501" s="204"/>
      <c r="JBN2501" s="272"/>
      <c r="JBO2501" s="207"/>
      <c r="JBP2501" s="238"/>
      <c r="JBQ2501" s="207"/>
      <c r="JBR2501" s="207"/>
      <c r="JBS2501" s="187"/>
      <c r="JBT2501" s="187"/>
      <c r="JBU2501" s="204"/>
      <c r="JBV2501" s="272"/>
      <c r="JBW2501" s="207"/>
      <c r="JBX2501" s="238"/>
      <c r="JBY2501" s="207"/>
      <c r="JBZ2501" s="207"/>
      <c r="JCA2501" s="187"/>
      <c r="JCB2501" s="187"/>
      <c r="JCC2501" s="204"/>
      <c r="JCD2501" s="272"/>
      <c r="JCE2501" s="207"/>
      <c r="JCF2501" s="238"/>
      <c r="JCG2501" s="207"/>
      <c r="JCH2501" s="207"/>
      <c r="JCI2501" s="187"/>
      <c r="JCJ2501" s="187"/>
      <c r="JCK2501" s="204"/>
      <c r="JCL2501" s="272"/>
      <c r="JCM2501" s="207"/>
      <c r="JCN2501" s="238"/>
      <c r="JCO2501" s="207"/>
      <c r="JCP2501" s="207"/>
      <c r="JCQ2501" s="187"/>
      <c r="JCR2501" s="187"/>
      <c r="JCS2501" s="204"/>
      <c r="JCT2501" s="272"/>
      <c r="JCU2501" s="207"/>
      <c r="JCV2501" s="238"/>
      <c r="JCW2501" s="207"/>
      <c r="JCX2501" s="207"/>
      <c r="JCY2501" s="187"/>
      <c r="JCZ2501" s="187"/>
      <c r="JDA2501" s="204"/>
      <c r="JDB2501" s="272"/>
      <c r="JDC2501" s="207"/>
      <c r="JDD2501" s="238"/>
      <c r="JDE2501" s="207"/>
      <c r="JDF2501" s="207"/>
      <c r="JDG2501" s="187"/>
      <c r="JDH2501" s="187"/>
      <c r="JDI2501" s="204"/>
      <c r="JDJ2501" s="272"/>
      <c r="JDK2501" s="207"/>
      <c r="JDL2501" s="238"/>
      <c r="JDM2501" s="207"/>
      <c r="JDN2501" s="207"/>
      <c r="JDO2501" s="187"/>
      <c r="JDP2501" s="187"/>
      <c r="JDQ2501" s="204"/>
      <c r="JDR2501" s="272"/>
      <c r="JDS2501" s="207"/>
      <c r="JDT2501" s="238"/>
      <c r="JDU2501" s="207"/>
      <c r="JDV2501" s="207"/>
      <c r="JDW2501" s="187"/>
      <c r="JDX2501" s="187"/>
      <c r="JDY2501" s="204"/>
      <c r="JDZ2501" s="272"/>
      <c r="JEA2501" s="207"/>
      <c r="JEB2501" s="238"/>
      <c r="JEC2501" s="207"/>
      <c r="JED2501" s="207"/>
      <c r="JEE2501" s="187"/>
      <c r="JEF2501" s="187"/>
      <c r="JEG2501" s="204"/>
      <c r="JEH2501" s="272"/>
      <c r="JEI2501" s="207"/>
      <c r="JEJ2501" s="238"/>
      <c r="JEK2501" s="207"/>
      <c r="JEL2501" s="207"/>
      <c r="JEM2501" s="187"/>
      <c r="JEN2501" s="187"/>
      <c r="JEO2501" s="204"/>
      <c r="JEP2501" s="272"/>
      <c r="JEQ2501" s="207"/>
      <c r="JER2501" s="238"/>
      <c r="JES2501" s="207"/>
      <c r="JET2501" s="207"/>
      <c r="JEU2501" s="187"/>
      <c r="JEV2501" s="187"/>
      <c r="JEW2501" s="204"/>
      <c r="JEX2501" s="272"/>
      <c r="JEY2501" s="207"/>
      <c r="JEZ2501" s="238"/>
      <c r="JFA2501" s="207"/>
      <c r="JFB2501" s="207"/>
      <c r="JFC2501" s="187"/>
      <c r="JFD2501" s="187"/>
      <c r="JFE2501" s="204"/>
      <c r="JFF2501" s="272"/>
      <c r="JFG2501" s="207"/>
      <c r="JFH2501" s="238"/>
      <c r="JFI2501" s="207"/>
      <c r="JFJ2501" s="207"/>
      <c r="JFK2501" s="187"/>
      <c r="JFL2501" s="187"/>
      <c r="JFM2501" s="204"/>
      <c r="JFN2501" s="272"/>
      <c r="JFO2501" s="207"/>
      <c r="JFP2501" s="238"/>
      <c r="JFQ2501" s="207"/>
      <c r="JFR2501" s="207"/>
      <c r="JFS2501" s="187"/>
      <c r="JFT2501" s="187"/>
      <c r="JFU2501" s="204"/>
      <c r="JFV2501" s="272"/>
      <c r="JFW2501" s="207"/>
      <c r="JFX2501" s="238"/>
      <c r="JFY2501" s="207"/>
      <c r="JFZ2501" s="207"/>
      <c r="JGA2501" s="187"/>
      <c r="JGB2501" s="187"/>
      <c r="JGC2501" s="204"/>
      <c r="JGD2501" s="272"/>
      <c r="JGE2501" s="207"/>
      <c r="JGF2501" s="238"/>
      <c r="JGG2501" s="207"/>
      <c r="JGH2501" s="207"/>
      <c r="JGI2501" s="187"/>
      <c r="JGJ2501" s="187"/>
      <c r="JGK2501" s="204"/>
      <c r="JGL2501" s="272"/>
      <c r="JGM2501" s="207"/>
      <c r="JGN2501" s="238"/>
      <c r="JGO2501" s="207"/>
      <c r="JGP2501" s="207"/>
      <c r="JGQ2501" s="187"/>
      <c r="JGR2501" s="187"/>
      <c r="JGS2501" s="204"/>
      <c r="JGT2501" s="272"/>
      <c r="JGU2501" s="207"/>
      <c r="JGV2501" s="238"/>
      <c r="JGW2501" s="207"/>
      <c r="JGX2501" s="207"/>
      <c r="JGY2501" s="187"/>
      <c r="JGZ2501" s="187"/>
      <c r="JHA2501" s="204"/>
      <c r="JHB2501" s="272"/>
      <c r="JHC2501" s="207"/>
      <c r="JHD2501" s="238"/>
      <c r="JHE2501" s="207"/>
      <c r="JHF2501" s="207"/>
      <c r="JHG2501" s="187"/>
      <c r="JHH2501" s="187"/>
      <c r="JHI2501" s="204"/>
      <c r="JHJ2501" s="272"/>
      <c r="JHK2501" s="207"/>
      <c r="JHL2501" s="238"/>
      <c r="JHM2501" s="207"/>
      <c r="JHN2501" s="207"/>
      <c r="JHO2501" s="187"/>
      <c r="JHP2501" s="187"/>
      <c r="JHQ2501" s="204"/>
      <c r="JHR2501" s="272"/>
      <c r="JHS2501" s="207"/>
      <c r="JHT2501" s="238"/>
      <c r="JHU2501" s="207"/>
      <c r="JHV2501" s="207"/>
      <c r="JHW2501" s="187"/>
      <c r="JHX2501" s="187"/>
      <c r="JHY2501" s="204"/>
      <c r="JHZ2501" s="272"/>
      <c r="JIA2501" s="207"/>
      <c r="JIB2501" s="238"/>
      <c r="JIC2501" s="207"/>
      <c r="JID2501" s="207"/>
      <c r="JIE2501" s="187"/>
      <c r="JIF2501" s="187"/>
      <c r="JIG2501" s="204"/>
      <c r="JIH2501" s="272"/>
      <c r="JII2501" s="207"/>
      <c r="JIJ2501" s="238"/>
      <c r="JIK2501" s="207"/>
      <c r="JIL2501" s="207"/>
      <c r="JIM2501" s="187"/>
      <c r="JIN2501" s="187"/>
      <c r="JIO2501" s="204"/>
      <c r="JIP2501" s="272"/>
      <c r="JIQ2501" s="207"/>
      <c r="JIR2501" s="238"/>
      <c r="JIS2501" s="207"/>
      <c r="JIT2501" s="207"/>
      <c r="JIU2501" s="187"/>
      <c r="JIV2501" s="187"/>
      <c r="JIW2501" s="204"/>
      <c r="JIX2501" s="272"/>
      <c r="JIY2501" s="207"/>
      <c r="JIZ2501" s="238"/>
      <c r="JJA2501" s="207"/>
      <c r="JJB2501" s="207"/>
      <c r="JJC2501" s="187"/>
      <c r="JJD2501" s="187"/>
      <c r="JJE2501" s="204"/>
      <c r="JJF2501" s="272"/>
      <c r="JJG2501" s="207"/>
      <c r="JJH2501" s="238"/>
      <c r="JJI2501" s="207"/>
      <c r="JJJ2501" s="207"/>
      <c r="JJK2501" s="187"/>
      <c r="JJL2501" s="187"/>
      <c r="JJM2501" s="204"/>
      <c r="JJN2501" s="272"/>
      <c r="JJO2501" s="207"/>
      <c r="JJP2501" s="238"/>
      <c r="JJQ2501" s="207"/>
      <c r="JJR2501" s="207"/>
      <c r="JJS2501" s="187"/>
      <c r="JJT2501" s="187"/>
      <c r="JJU2501" s="204"/>
      <c r="JJV2501" s="272"/>
      <c r="JJW2501" s="207"/>
      <c r="JJX2501" s="238"/>
      <c r="JJY2501" s="207"/>
      <c r="JJZ2501" s="207"/>
      <c r="JKA2501" s="187"/>
      <c r="JKB2501" s="187"/>
      <c r="JKC2501" s="204"/>
      <c r="JKD2501" s="272"/>
      <c r="JKE2501" s="207"/>
      <c r="JKF2501" s="238"/>
      <c r="JKG2501" s="207"/>
      <c r="JKH2501" s="207"/>
      <c r="JKI2501" s="187"/>
      <c r="JKJ2501" s="187"/>
      <c r="JKK2501" s="204"/>
      <c r="JKL2501" s="272"/>
      <c r="JKM2501" s="207"/>
      <c r="JKN2501" s="238"/>
      <c r="JKO2501" s="207"/>
      <c r="JKP2501" s="207"/>
      <c r="JKQ2501" s="187"/>
      <c r="JKR2501" s="187"/>
      <c r="JKS2501" s="204"/>
      <c r="JKT2501" s="272"/>
      <c r="JKU2501" s="207"/>
      <c r="JKV2501" s="238"/>
      <c r="JKW2501" s="207"/>
      <c r="JKX2501" s="207"/>
      <c r="JKY2501" s="187"/>
      <c r="JKZ2501" s="187"/>
      <c r="JLA2501" s="204"/>
      <c r="JLB2501" s="272"/>
      <c r="JLC2501" s="207"/>
      <c r="JLD2501" s="238"/>
      <c r="JLE2501" s="207"/>
      <c r="JLF2501" s="207"/>
      <c r="JLG2501" s="187"/>
      <c r="JLH2501" s="187"/>
      <c r="JLI2501" s="204"/>
      <c r="JLJ2501" s="272"/>
      <c r="JLK2501" s="207"/>
      <c r="JLL2501" s="238"/>
      <c r="JLM2501" s="207"/>
      <c r="JLN2501" s="207"/>
      <c r="JLO2501" s="187"/>
      <c r="JLP2501" s="187"/>
      <c r="JLQ2501" s="204"/>
      <c r="JLR2501" s="272"/>
      <c r="JLS2501" s="207"/>
      <c r="JLT2501" s="238"/>
      <c r="JLU2501" s="207"/>
      <c r="JLV2501" s="207"/>
      <c r="JLW2501" s="187"/>
      <c r="JLX2501" s="187"/>
      <c r="JLY2501" s="204"/>
      <c r="JLZ2501" s="272"/>
      <c r="JMA2501" s="207"/>
      <c r="JMB2501" s="238"/>
      <c r="JMC2501" s="207"/>
      <c r="JMD2501" s="207"/>
      <c r="JME2501" s="187"/>
      <c r="JMF2501" s="187"/>
      <c r="JMG2501" s="204"/>
      <c r="JMH2501" s="272"/>
      <c r="JMI2501" s="207"/>
      <c r="JMJ2501" s="238"/>
      <c r="JMK2501" s="207"/>
      <c r="JML2501" s="207"/>
      <c r="JMM2501" s="187"/>
      <c r="JMN2501" s="187"/>
      <c r="JMO2501" s="204"/>
      <c r="JMP2501" s="272"/>
      <c r="JMQ2501" s="207"/>
      <c r="JMR2501" s="238"/>
      <c r="JMS2501" s="207"/>
      <c r="JMT2501" s="207"/>
      <c r="JMU2501" s="187"/>
      <c r="JMV2501" s="187"/>
      <c r="JMW2501" s="204"/>
      <c r="JMX2501" s="272"/>
      <c r="JMY2501" s="207"/>
      <c r="JMZ2501" s="238"/>
      <c r="JNA2501" s="207"/>
      <c r="JNB2501" s="207"/>
      <c r="JNC2501" s="187"/>
      <c r="JND2501" s="187"/>
      <c r="JNE2501" s="204"/>
      <c r="JNF2501" s="272"/>
      <c r="JNG2501" s="207"/>
      <c r="JNH2501" s="238"/>
      <c r="JNI2501" s="207"/>
      <c r="JNJ2501" s="207"/>
      <c r="JNK2501" s="187"/>
      <c r="JNL2501" s="187"/>
      <c r="JNM2501" s="204"/>
      <c r="JNN2501" s="272"/>
      <c r="JNO2501" s="207"/>
      <c r="JNP2501" s="238"/>
      <c r="JNQ2501" s="207"/>
      <c r="JNR2501" s="207"/>
      <c r="JNS2501" s="187"/>
      <c r="JNT2501" s="187"/>
      <c r="JNU2501" s="204"/>
      <c r="JNV2501" s="272"/>
      <c r="JNW2501" s="207"/>
      <c r="JNX2501" s="238"/>
      <c r="JNY2501" s="207"/>
      <c r="JNZ2501" s="207"/>
      <c r="JOA2501" s="187"/>
      <c r="JOB2501" s="187"/>
      <c r="JOC2501" s="204"/>
      <c r="JOD2501" s="272"/>
      <c r="JOE2501" s="207"/>
      <c r="JOF2501" s="238"/>
      <c r="JOG2501" s="207"/>
      <c r="JOH2501" s="207"/>
      <c r="JOI2501" s="187"/>
      <c r="JOJ2501" s="187"/>
      <c r="JOK2501" s="204"/>
      <c r="JOL2501" s="272"/>
      <c r="JOM2501" s="207"/>
      <c r="JON2501" s="238"/>
      <c r="JOO2501" s="207"/>
      <c r="JOP2501" s="207"/>
      <c r="JOQ2501" s="187"/>
      <c r="JOR2501" s="187"/>
      <c r="JOS2501" s="204"/>
      <c r="JOT2501" s="272"/>
      <c r="JOU2501" s="207"/>
      <c r="JOV2501" s="238"/>
      <c r="JOW2501" s="207"/>
      <c r="JOX2501" s="207"/>
      <c r="JOY2501" s="187"/>
      <c r="JOZ2501" s="187"/>
      <c r="JPA2501" s="204"/>
      <c r="JPB2501" s="272"/>
      <c r="JPC2501" s="207"/>
      <c r="JPD2501" s="238"/>
      <c r="JPE2501" s="207"/>
      <c r="JPF2501" s="207"/>
      <c r="JPG2501" s="187"/>
      <c r="JPH2501" s="187"/>
      <c r="JPI2501" s="204"/>
      <c r="JPJ2501" s="272"/>
      <c r="JPK2501" s="207"/>
      <c r="JPL2501" s="238"/>
      <c r="JPM2501" s="207"/>
      <c r="JPN2501" s="207"/>
      <c r="JPO2501" s="187"/>
      <c r="JPP2501" s="187"/>
      <c r="JPQ2501" s="204"/>
      <c r="JPR2501" s="272"/>
      <c r="JPS2501" s="207"/>
      <c r="JPT2501" s="238"/>
      <c r="JPU2501" s="207"/>
      <c r="JPV2501" s="207"/>
      <c r="JPW2501" s="187"/>
      <c r="JPX2501" s="187"/>
      <c r="JPY2501" s="204"/>
      <c r="JPZ2501" s="272"/>
      <c r="JQA2501" s="207"/>
      <c r="JQB2501" s="238"/>
      <c r="JQC2501" s="207"/>
      <c r="JQD2501" s="207"/>
      <c r="JQE2501" s="187"/>
      <c r="JQF2501" s="187"/>
      <c r="JQG2501" s="204"/>
      <c r="JQH2501" s="272"/>
      <c r="JQI2501" s="207"/>
      <c r="JQJ2501" s="238"/>
      <c r="JQK2501" s="207"/>
      <c r="JQL2501" s="207"/>
      <c r="JQM2501" s="187"/>
      <c r="JQN2501" s="187"/>
      <c r="JQO2501" s="204"/>
      <c r="JQP2501" s="272"/>
      <c r="JQQ2501" s="207"/>
      <c r="JQR2501" s="238"/>
      <c r="JQS2501" s="207"/>
      <c r="JQT2501" s="207"/>
      <c r="JQU2501" s="187"/>
      <c r="JQV2501" s="187"/>
      <c r="JQW2501" s="204"/>
      <c r="JQX2501" s="272"/>
      <c r="JQY2501" s="207"/>
      <c r="JQZ2501" s="238"/>
      <c r="JRA2501" s="207"/>
      <c r="JRB2501" s="207"/>
      <c r="JRC2501" s="187"/>
      <c r="JRD2501" s="187"/>
      <c r="JRE2501" s="204"/>
      <c r="JRF2501" s="272"/>
      <c r="JRG2501" s="207"/>
      <c r="JRH2501" s="238"/>
      <c r="JRI2501" s="207"/>
      <c r="JRJ2501" s="207"/>
      <c r="JRK2501" s="187"/>
      <c r="JRL2501" s="187"/>
      <c r="JRM2501" s="204"/>
      <c r="JRN2501" s="272"/>
      <c r="JRO2501" s="207"/>
      <c r="JRP2501" s="238"/>
      <c r="JRQ2501" s="207"/>
      <c r="JRR2501" s="207"/>
      <c r="JRS2501" s="187"/>
      <c r="JRT2501" s="187"/>
      <c r="JRU2501" s="204"/>
      <c r="JRV2501" s="272"/>
      <c r="JRW2501" s="207"/>
      <c r="JRX2501" s="238"/>
      <c r="JRY2501" s="207"/>
      <c r="JRZ2501" s="207"/>
      <c r="JSA2501" s="187"/>
      <c r="JSB2501" s="187"/>
      <c r="JSC2501" s="204"/>
      <c r="JSD2501" s="272"/>
      <c r="JSE2501" s="207"/>
      <c r="JSF2501" s="238"/>
      <c r="JSG2501" s="207"/>
      <c r="JSH2501" s="207"/>
      <c r="JSI2501" s="187"/>
      <c r="JSJ2501" s="187"/>
      <c r="JSK2501" s="204"/>
      <c r="JSL2501" s="272"/>
      <c r="JSM2501" s="207"/>
      <c r="JSN2501" s="238"/>
      <c r="JSO2501" s="207"/>
      <c r="JSP2501" s="207"/>
      <c r="JSQ2501" s="187"/>
      <c r="JSR2501" s="187"/>
      <c r="JSS2501" s="204"/>
      <c r="JST2501" s="272"/>
      <c r="JSU2501" s="207"/>
      <c r="JSV2501" s="238"/>
      <c r="JSW2501" s="207"/>
      <c r="JSX2501" s="207"/>
      <c r="JSY2501" s="187"/>
      <c r="JSZ2501" s="187"/>
      <c r="JTA2501" s="204"/>
      <c r="JTB2501" s="272"/>
      <c r="JTC2501" s="207"/>
      <c r="JTD2501" s="238"/>
      <c r="JTE2501" s="207"/>
      <c r="JTF2501" s="207"/>
      <c r="JTG2501" s="187"/>
      <c r="JTH2501" s="187"/>
      <c r="JTI2501" s="204"/>
      <c r="JTJ2501" s="272"/>
      <c r="JTK2501" s="207"/>
      <c r="JTL2501" s="238"/>
      <c r="JTM2501" s="207"/>
      <c r="JTN2501" s="207"/>
      <c r="JTO2501" s="187"/>
      <c r="JTP2501" s="187"/>
      <c r="JTQ2501" s="204"/>
      <c r="JTR2501" s="272"/>
      <c r="JTS2501" s="207"/>
      <c r="JTT2501" s="238"/>
      <c r="JTU2501" s="207"/>
      <c r="JTV2501" s="207"/>
      <c r="JTW2501" s="187"/>
      <c r="JTX2501" s="187"/>
      <c r="JTY2501" s="204"/>
      <c r="JTZ2501" s="272"/>
      <c r="JUA2501" s="207"/>
      <c r="JUB2501" s="238"/>
      <c r="JUC2501" s="207"/>
      <c r="JUD2501" s="207"/>
      <c r="JUE2501" s="187"/>
      <c r="JUF2501" s="187"/>
      <c r="JUG2501" s="204"/>
      <c r="JUH2501" s="272"/>
      <c r="JUI2501" s="207"/>
      <c r="JUJ2501" s="238"/>
      <c r="JUK2501" s="207"/>
      <c r="JUL2501" s="207"/>
      <c r="JUM2501" s="187"/>
      <c r="JUN2501" s="187"/>
      <c r="JUO2501" s="204"/>
      <c r="JUP2501" s="272"/>
      <c r="JUQ2501" s="207"/>
      <c r="JUR2501" s="238"/>
      <c r="JUS2501" s="207"/>
      <c r="JUT2501" s="207"/>
      <c r="JUU2501" s="187"/>
      <c r="JUV2501" s="187"/>
      <c r="JUW2501" s="204"/>
      <c r="JUX2501" s="272"/>
      <c r="JUY2501" s="207"/>
      <c r="JUZ2501" s="238"/>
      <c r="JVA2501" s="207"/>
      <c r="JVB2501" s="207"/>
      <c r="JVC2501" s="187"/>
      <c r="JVD2501" s="187"/>
      <c r="JVE2501" s="204"/>
      <c r="JVF2501" s="272"/>
      <c r="JVG2501" s="207"/>
      <c r="JVH2501" s="238"/>
      <c r="JVI2501" s="207"/>
      <c r="JVJ2501" s="207"/>
      <c r="JVK2501" s="187"/>
      <c r="JVL2501" s="187"/>
      <c r="JVM2501" s="204"/>
      <c r="JVN2501" s="272"/>
      <c r="JVO2501" s="207"/>
      <c r="JVP2501" s="238"/>
      <c r="JVQ2501" s="207"/>
      <c r="JVR2501" s="207"/>
      <c r="JVS2501" s="187"/>
      <c r="JVT2501" s="187"/>
      <c r="JVU2501" s="204"/>
      <c r="JVV2501" s="272"/>
      <c r="JVW2501" s="207"/>
      <c r="JVX2501" s="238"/>
      <c r="JVY2501" s="207"/>
      <c r="JVZ2501" s="207"/>
      <c r="JWA2501" s="187"/>
      <c r="JWB2501" s="187"/>
      <c r="JWC2501" s="204"/>
      <c r="JWD2501" s="272"/>
      <c r="JWE2501" s="207"/>
      <c r="JWF2501" s="238"/>
      <c r="JWG2501" s="207"/>
      <c r="JWH2501" s="207"/>
      <c r="JWI2501" s="187"/>
      <c r="JWJ2501" s="187"/>
      <c r="JWK2501" s="204"/>
      <c r="JWL2501" s="272"/>
      <c r="JWM2501" s="207"/>
      <c r="JWN2501" s="238"/>
      <c r="JWO2501" s="207"/>
      <c r="JWP2501" s="207"/>
      <c r="JWQ2501" s="187"/>
      <c r="JWR2501" s="187"/>
      <c r="JWS2501" s="204"/>
      <c r="JWT2501" s="272"/>
      <c r="JWU2501" s="207"/>
      <c r="JWV2501" s="238"/>
      <c r="JWW2501" s="207"/>
      <c r="JWX2501" s="207"/>
      <c r="JWY2501" s="187"/>
      <c r="JWZ2501" s="187"/>
      <c r="JXA2501" s="204"/>
      <c r="JXB2501" s="272"/>
      <c r="JXC2501" s="207"/>
      <c r="JXD2501" s="238"/>
      <c r="JXE2501" s="207"/>
      <c r="JXF2501" s="207"/>
      <c r="JXG2501" s="187"/>
      <c r="JXH2501" s="187"/>
      <c r="JXI2501" s="204"/>
      <c r="JXJ2501" s="272"/>
      <c r="JXK2501" s="207"/>
      <c r="JXL2501" s="238"/>
      <c r="JXM2501" s="207"/>
      <c r="JXN2501" s="207"/>
      <c r="JXO2501" s="187"/>
      <c r="JXP2501" s="187"/>
      <c r="JXQ2501" s="204"/>
      <c r="JXR2501" s="272"/>
      <c r="JXS2501" s="207"/>
      <c r="JXT2501" s="238"/>
      <c r="JXU2501" s="207"/>
      <c r="JXV2501" s="207"/>
      <c r="JXW2501" s="187"/>
      <c r="JXX2501" s="187"/>
      <c r="JXY2501" s="204"/>
      <c r="JXZ2501" s="272"/>
      <c r="JYA2501" s="207"/>
      <c r="JYB2501" s="238"/>
      <c r="JYC2501" s="207"/>
      <c r="JYD2501" s="207"/>
      <c r="JYE2501" s="187"/>
      <c r="JYF2501" s="187"/>
      <c r="JYG2501" s="204"/>
      <c r="JYH2501" s="272"/>
      <c r="JYI2501" s="207"/>
      <c r="JYJ2501" s="238"/>
      <c r="JYK2501" s="207"/>
      <c r="JYL2501" s="207"/>
      <c r="JYM2501" s="187"/>
      <c r="JYN2501" s="187"/>
      <c r="JYO2501" s="204"/>
      <c r="JYP2501" s="272"/>
      <c r="JYQ2501" s="207"/>
      <c r="JYR2501" s="238"/>
      <c r="JYS2501" s="207"/>
      <c r="JYT2501" s="207"/>
      <c r="JYU2501" s="187"/>
      <c r="JYV2501" s="187"/>
      <c r="JYW2501" s="204"/>
      <c r="JYX2501" s="272"/>
      <c r="JYY2501" s="207"/>
      <c r="JYZ2501" s="238"/>
      <c r="JZA2501" s="207"/>
      <c r="JZB2501" s="207"/>
      <c r="JZC2501" s="187"/>
      <c r="JZD2501" s="187"/>
      <c r="JZE2501" s="204"/>
      <c r="JZF2501" s="272"/>
      <c r="JZG2501" s="207"/>
      <c r="JZH2501" s="238"/>
      <c r="JZI2501" s="207"/>
      <c r="JZJ2501" s="207"/>
      <c r="JZK2501" s="187"/>
      <c r="JZL2501" s="187"/>
      <c r="JZM2501" s="204"/>
      <c r="JZN2501" s="272"/>
      <c r="JZO2501" s="207"/>
      <c r="JZP2501" s="238"/>
      <c r="JZQ2501" s="207"/>
      <c r="JZR2501" s="207"/>
      <c r="JZS2501" s="187"/>
      <c r="JZT2501" s="187"/>
      <c r="JZU2501" s="204"/>
      <c r="JZV2501" s="272"/>
      <c r="JZW2501" s="207"/>
      <c r="JZX2501" s="238"/>
      <c r="JZY2501" s="207"/>
      <c r="JZZ2501" s="207"/>
      <c r="KAA2501" s="187"/>
      <c r="KAB2501" s="187"/>
      <c r="KAC2501" s="204"/>
      <c r="KAD2501" s="272"/>
      <c r="KAE2501" s="207"/>
      <c r="KAF2501" s="238"/>
      <c r="KAG2501" s="207"/>
      <c r="KAH2501" s="207"/>
      <c r="KAI2501" s="187"/>
      <c r="KAJ2501" s="187"/>
      <c r="KAK2501" s="204"/>
      <c r="KAL2501" s="272"/>
      <c r="KAM2501" s="207"/>
      <c r="KAN2501" s="238"/>
      <c r="KAO2501" s="207"/>
      <c r="KAP2501" s="207"/>
      <c r="KAQ2501" s="187"/>
      <c r="KAR2501" s="187"/>
      <c r="KAS2501" s="204"/>
      <c r="KAT2501" s="272"/>
      <c r="KAU2501" s="207"/>
      <c r="KAV2501" s="238"/>
      <c r="KAW2501" s="207"/>
      <c r="KAX2501" s="207"/>
      <c r="KAY2501" s="187"/>
      <c r="KAZ2501" s="187"/>
      <c r="KBA2501" s="204"/>
      <c r="KBB2501" s="272"/>
      <c r="KBC2501" s="207"/>
      <c r="KBD2501" s="238"/>
      <c r="KBE2501" s="207"/>
      <c r="KBF2501" s="207"/>
      <c r="KBG2501" s="187"/>
      <c r="KBH2501" s="187"/>
      <c r="KBI2501" s="204"/>
      <c r="KBJ2501" s="272"/>
      <c r="KBK2501" s="207"/>
      <c r="KBL2501" s="238"/>
      <c r="KBM2501" s="207"/>
      <c r="KBN2501" s="207"/>
      <c r="KBO2501" s="187"/>
      <c r="KBP2501" s="187"/>
      <c r="KBQ2501" s="204"/>
      <c r="KBR2501" s="272"/>
      <c r="KBS2501" s="207"/>
      <c r="KBT2501" s="238"/>
      <c r="KBU2501" s="207"/>
      <c r="KBV2501" s="207"/>
      <c r="KBW2501" s="187"/>
      <c r="KBX2501" s="187"/>
      <c r="KBY2501" s="204"/>
      <c r="KBZ2501" s="272"/>
      <c r="KCA2501" s="207"/>
      <c r="KCB2501" s="238"/>
      <c r="KCC2501" s="207"/>
      <c r="KCD2501" s="207"/>
      <c r="KCE2501" s="187"/>
      <c r="KCF2501" s="187"/>
      <c r="KCG2501" s="204"/>
      <c r="KCH2501" s="272"/>
      <c r="KCI2501" s="207"/>
      <c r="KCJ2501" s="238"/>
      <c r="KCK2501" s="207"/>
      <c r="KCL2501" s="207"/>
      <c r="KCM2501" s="187"/>
      <c r="KCN2501" s="187"/>
      <c r="KCO2501" s="204"/>
      <c r="KCP2501" s="272"/>
      <c r="KCQ2501" s="207"/>
      <c r="KCR2501" s="238"/>
      <c r="KCS2501" s="207"/>
      <c r="KCT2501" s="207"/>
      <c r="KCU2501" s="187"/>
      <c r="KCV2501" s="187"/>
      <c r="KCW2501" s="204"/>
      <c r="KCX2501" s="272"/>
      <c r="KCY2501" s="207"/>
      <c r="KCZ2501" s="238"/>
      <c r="KDA2501" s="207"/>
      <c r="KDB2501" s="207"/>
      <c r="KDC2501" s="187"/>
      <c r="KDD2501" s="187"/>
      <c r="KDE2501" s="204"/>
      <c r="KDF2501" s="272"/>
      <c r="KDG2501" s="207"/>
      <c r="KDH2501" s="238"/>
      <c r="KDI2501" s="207"/>
      <c r="KDJ2501" s="207"/>
      <c r="KDK2501" s="187"/>
      <c r="KDL2501" s="187"/>
      <c r="KDM2501" s="204"/>
      <c r="KDN2501" s="272"/>
      <c r="KDO2501" s="207"/>
      <c r="KDP2501" s="238"/>
      <c r="KDQ2501" s="207"/>
      <c r="KDR2501" s="207"/>
      <c r="KDS2501" s="187"/>
      <c r="KDT2501" s="187"/>
      <c r="KDU2501" s="204"/>
      <c r="KDV2501" s="272"/>
      <c r="KDW2501" s="207"/>
      <c r="KDX2501" s="238"/>
      <c r="KDY2501" s="207"/>
      <c r="KDZ2501" s="207"/>
      <c r="KEA2501" s="187"/>
      <c r="KEB2501" s="187"/>
      <c r="KEC2501" s="204"/>
      <c r="KED2501" s="272"/>
      <c r="KEE2501" s="207"/>
      <c r="KEF2501" s="238"/>
      <c r="KEG2501" s="207"/>
      <c r="KEH2501" s="207"/>
      <c r="KEI2501" s="187"/>
      <c r="KEJ2501" s="187"/>
      <c r="KEK2501" s="204"/>
      <c r="KEL2501" s="272"/>
      <c r="KEM2501" s="207"/>
      <c r="KEN2501" s="238"/>
      <c r="KEO2501" s="207"/>
      <c r="KEP2501" s="207"/>
      <c r="KEQ2501" s="187"/>
      <c r="KER2501" s="187"/>
      <c r="KES2501" s="204"/>
      <c r="KET2501" s="272"/>
      <c r="KEU2501" s="207"/>
      <c r="KEV2501" s="238"/>
      <c r="KEW2501" s="207"/>
      <c r="KEX2501" s="207"/>
      <c r="KEY2501" s="187"/>
      <c r="KEZ2501" s="187"/>
      <c r="KFA2501" s="204"/>
      <c r="KFB2501" s="272"/>
      <c r="KFC2501" s="207"/>
      <c r="KFD2501" s="238"/>
      <c r="KFE2501" s="207"/>
      <c r="KFF2501" s="207"/>
      <c r="KFG2501" s="187"/>
      <c r="KFH2501" s="187"/>
      <c r="KFI2501" s="204"/>
      <c r="KFJ2501" s="272"/>
      <c r="KFK2501" s="207"/>
      <c r="KFL2501" s="238"/>
      <c r="KFM2501" s="207"/>
      <c r="KFN2501" s="207"/>
      <c r="KFO2501" s="187"/>
      <c r="KFP2501" s="187"/>
      <c r="KFQ2501" s="204"/>
      <c r="KFR2501" s="272"/>
      <c r="KFS2501" s="207"/>
      <c r="KFT2501" s="238"/>
      <c r="KFU2501" s="207"/>
      <c r="KFV2501" s="207"/>
      <c r="KFW2501" s="187"/>
      <c r="KFX2501" s="187"/>
      <c r="KFY2501" s="204"/>
      <c r="KFZ2501" s="272"/>
      <c r="KGA2501" s="207"/>
      <c r="KGB2501" s="238"/>
      <c r="KGC2501" s="207"/>
      <c r="KGD2501" s="207"/>
      <c r="KGE2501" s="187"/>
      <c r="KGF2501" s="187"/>
      <c r="KGG2501" s="204"/>
      <c r="KGH2501" s="272"/>
      <c r="KGI2501" s="207"/>
      <c r="KGJ2501" s="238"/>
      <c r="KGK2501" s="207"/>
      <c r="KGL2501" s="207"/>
      <c r="KGM2501" s="187"/>
      <c r="KGN2501" s="187"/>
      <c r="KGO2501" s="204"/>
      <c r="KGP2501" s="272"/>
      <c r="KGQ2501" s="207"/>
      <c r="KGR2501" s="238"/>
      <c r="KGS2501" s="207"/>
      <c r="KGT2501" s="207"/>
      <c r="KGU2501" s="187"/>
      <c r="KGV2501" s="187"/>
      <c r="KGW2501" s="204"/>
      <c r="KGX2501" s="272"/>
      <c r="KGY2501" s="207"/>
      <c r="KGZ2501" s="238"/>
      <c r="KHA2501" s="207"/>
      <c r="KHB2501" s="207"/>
      <c r="KHC2501" s="187"/>
      <c r="KHD2501" s="187"/>
      <c r="KHE2501" s="204"/>
      <c r="KHF2501" s="272"/>
      <c r="KHG2501" s="207"/>
      <c r="KHH2501" s="238"/>
      <c r="KHI2501" s="207"/>
      <c r="KHJ2501" s="207"/>
      <c r="KHK2501" s="187"/>
      <c r="KHL2501" s="187"/>
      <c r="KHM2501" s="204"/>
      <c r="KHN2501" s="272"/>
      <c r="KHO2501" s="207"/>
      <c r="KHP2501" s="238"/>
      <c r="KHQ2501" s="207"/>
      <c r="KHR2501" s="207"/>
      <c r="KHS2501" s="187"/>
      <c r="KHT2501" s="187"/>
      <c r="KHU2501" s="204"/>
      <c r="KHV2501" s="272"/>
      <c r="KHW2501" s="207"/>
      <c r="KHX2501" s="238"/>
      <c r="KHY2501" s="207"/>
      <c r="KHZ2501" s="207"/>
      <c r="KIA2501" s="187"/>
      <c r="KIB2501" s="187"/>
      <c r="KIC2501" s="204"/>
      <c r="KID2501" s="272"/>
      <c r="KIE2501" s="207"/>
      <c r="KIF2501" s="238"/>
      <c r="KIG2501" s="207"/>
      <c r="KIH2501" s="207"/>
      <c r="KII2501" s="187"/>
      <c r="KIJ2501" s="187"/>
      <c r="KIK2501" s="204"/>
      <c r="KIL2501" s="272"/>
      <c r="KIM2501" s="207"/>
      <c r="KIN2501" s="238"/>
      <c r="KIO2501" s="207"/>
      <c r="KIP2501" s="207"/>
      <c r="KIQ2501" s="187"/>
      <c r="KIR2501" s="187"/>
      <c r="KIS2501" s="204"/>
      <c r="KIT2501" s="272"/>
      <c r="KIU2501" s="207"/>
      <c r="KIV2501" s="238"/>
      <c r="KIW2501" s="207"/>
      <c r="KIX2501" s="207"/>
      <c r="KIY2501" s="187"/>
      <c r="KIZ2501" s="187"/>
      <c r="KJA2501" s="204"/>
      <c r="KJB2501" s="272"/>
      <c r="KJC2501" s="207"/>
      <c r="KJD2501" s="238"/>
      <c r="KJE2501" s="207"/>
      <c r="KJF2501" s="207"/>
      <c r="KJG2501" s="187"/>
      <c r="KJH2501" s="187"/>
      <c r="KJI2501" s="204"/>
      <c r="KJJ2501" s="272"/>
      <c r="KJK2501" s="207"/>
      <c r="KJL2501" s="238"/>
      <c r="KJM2501" s="207"/>
      <c r="KJN2501" s="207"/>
      <c r="KJO2501" s="187"/>
      <c r="KJP2501" s="187"/>
      <c r="KJQ2501" s="204"/>
      <c r="KJR2501" s="272"/>
      <c r="KJS2501" s="207"/>
      <c r="KJT2501" s="238"/>
      <c r="KJU2501" s="207"/>
      <c r="KJV2501" s="207"/>
      <c r="KJW2501" s="187"/>
      <c r="KJX2501" s="187"/>
      <c r="KJY2501" s="204"/>
      <c r="KJZ2501" s="272"/>
      <c r="KKA2501" s="207"/>
      <c r="KKB2501" s="238"/>
      <c r="KKC2501" s="207"/>
      <c r="KKD2501" s="207"/>
      <c r="KKE2501" s="187"/>
      <c r="KKF2501" s="187"/>
      <c r="KKG2501" s="204"/>
      <c r="KKH2501" s="272"/>
      <c r="KKI2501" s="207"/>
      <c r="KKJ2501" s="238"/>
      <c r="KKK2501" s="207"/>
      <c r="KKL2501" s="207"/>
      <c r="KKM2501" s="187"/>
      <c r="KKN2501" s="187"/>
      <c r="KKO2501" s="204"/>
      <c r="KKP2501" s="272"/>
      <c r="KKQ2501" s="207"/>
      <c r="KKR2501" s="238"/>
      <c r="KKS2501" s="207"/>
      <c r="KKT2501" s="207"/>
      <c r="KKU2501" s="187"/>
      <c r="KKV2501" s="187"/>
      <c r="KKW2501" s="204"/>
      <c r="KKX2501" s="272"/>
      <c r="KKY2501" s="207"/>
      <c r="KKZ2501" s="238"/>
      <c r="KLA2501" s="207"/>
      <c r="KLB2501" s="207"/>
      <c r="KLC2501" s="187"/>
      <c r="KLD2501" s="187"/>
      <c r="KLE2501" s="204"/>
      <c r="KLF2501" s="272"/>
      <c r="KLG2501" s="207"/>
      <c r="KLH2501" s="238"/>
      <c r="KLI2501" s="207"/>
      <c r="KLJ2501" s="207"/>
      <c r="KLK2501" s="187"/>
      <c r="KLL2501" s="187"/>
      <c r="KLM2501" s="204"/>
      <c r="KLN2501" s="272"/>
      <c r="KLO2501" s="207"/>
      <c r="KLP2501" s="238"/>
      <c r="KLQ2501" s="207"/>
      <c r="KLR2501" s="207"/>
      <c r="KLS2501" s="187"/>
      <c r="KLT2501" s="187"/>
      <c r="KLU2501" s="204"/>
      <c r="KLV2501" s="272"/>
      <c r="KLW2501" s="207"/>
      <c r="KLX2501" s="238"/>
      <c r="KLY2501" s="207"/>
      <c r="KLZ2501" s="207"/>
      <c r="KMA2501" s="187"/>
      <c r="KMB2501" s="187"/>
      <c r="KMC2501" s="204"/>
      <c r="KMD2501" s="272"/>
      <c r="KME2501" s="207"/>
      <c r="KMF2501" s="238"/>
      <c r="KMG2501" s="207"/>
      <c r="KMH2501" s="207"/>
      <c r="KMI2501" s="187"/>
      <c r="KMJ2501" s="187"/>
      <c r="KMK2501" s="204"/>
      <c r="KML2501" s="272"/>
      <c r="KMM2501" s="207"/>
      <c r="KMN2501" s="238"/>
      <c r="KMO2501" s="207"/>
      <c r="KMP2501" s="207"/>
      <c r="KMQ2501" s="187"/>
      <c r="KMR2501" s="187"/>
      <c r="KMS2501" s="204"/>
      <c r="KMT2501" s="272"/>
      <c r="KMU2501" s="207"/>
      <c r="KMV2501" s="238"/>
      <c r="KMW2501" s="207"/>
      <c r="KMX2501" s="207"/>
      <c r="KMY2501" s="187"/>
      <c r="KMZ2501" s="187"/>
      <c r="KNA2501" s="204"/>
      <c r="KNB2501" s="272"/>
      <c r="KNC2501" s="207"/>
      <c r="KND2501" s="238"/>
      <c r="KNE2501" s="207"/>
      <c r="KNF2501" s="207"/>
      <c r="KNG2501" s="187"/>
      <c r="KNH2501" s="187"/>
      <c r="KNI2501" s="204"/>
      <c r="KNJ2501" s="272"/>
      <c r="KNK2501" s="207"/>
      <c r="KNL2501" s="238"/>
      <c r="KNM2501" s="207"/>
      <c r="KNN2501" s="207"/>
      <c r="KNO2501" s="187"/>
      <c r="KNP2501" s="187"/>
      <c r="KNQ2501" s="204"/>
      <c r="KNR2501" s="272"/>
      <c r="KNS2501" s="207"/>
      <c r="KNT2501" s="238"/>
      <c r="KNU2501" s="207"/>
      <c r="KNV2501" s="207"/>
      <c r="KNW2501" s="187"/>
      <c r="KNX2501" s="187"/>
      <c r="KNY2501" s="204"/>
      <c r="KNZ2501" s="272"/>
      <c r="KOA2501" s="207"/>
      <c r="KOB2501" s="238"/>
      <c r="KOC2501" s="207"/>
      <c r="KOD2501" s="207"/>
      <c r="KOE2501" s="187"/>
      <c r="KOF2501" s="187"/>
      <c r="KOG2501" s="204"/>
      <c r="KOH2501" s="272"/>
      <c r="KOI2501" s="207"/>
      <c r="KOJ2501" s="238"/>
      <c r="KOK2501" s="207"/>
      <c r="KOL2501" s="207"/>
      <c r="KOM2501" s="187"/>
      <c r="KON2501" s="187"/>
      <c r="KOO2501" s="204"/>
      <c r="KOP2501" s="272"/>
      <c r="KOQ2501" s="207"/>
      <c r="KOR2501" s="238"/>
      <c r="KOS2501" s="207"/>
      <c r="KOT2501" s="207"/>
      <c r="KOU2501" s="187"/>
      <c r="KOV2501" s="187"/>
      <c r="KOW2501" s="204"/>
      <c r="KOX2501" s="272"/>
      <c r="KOY2501" s="207"/>
      <c r="KOZ2501" s="238"/>
      <c r="KPA2501" s="207"/>
      <c r="KPB2501" s="207"/>
      <c r="KPC2501" s="187"/>
      <c r="KPD2501" s="187"/>
      <c r="KPE2501" s="204"/>
      <c r="KPF2501" s="272"/>
      <c r="KPG2501" s="207"/>
      <c r="KPH2501" s="238"/>
      <c r="KPI2501" s="207"/>
      <c r="KPJ2501" s="207"/>
      <c r="KPK2501" s="187"/>
      <c r="KPL2501" s="187"/>
      <c r="KPM2501" s="204"/>
      <c r="KPN2501" s="272"/>
      <c r="KPO2501" s="207"/>
      <c r="KPP2501" s="238"/>
      <c r="KPQ2501" s="207"/>
      <c r="KPR2501" s="207"/>
      <c r="KPS2501" s="187"/>
      <c r="KPT2501" s="187"/>
      <c r="KPU2501" s="204"/>
      <c r="KPV2501" s="272"/>
      <c r="KPW2501" s="207"/>
      <c r="KPX2501" s="238"/>
      <c r="KPY2501" s="207"/>
      <c r="KPZ2501" s="207"/>
      <c r="KQA2501" s="187"/>
      <c r="KQB2501" s="187"/>
      <c r="KQC2501" s="204"/>
      <c r="KQD2501" s="272"/>
      <c r="KQE2501" s="207"/>
      <c r="KQF2501" s="238"/>
      <c r="KQG2501" s="207"/>
      <c r="KQH2501" s="207"/>
      <c r="KQI2501" s="187"/>
      <c r="KQJ2501" s="187"/>
      <c r="KQK2501" s="204"/>
      <c r="KQL2501" s="272"/>
      <c r="KQM2501" s="207"/>
      <c r="KQN2501" s="238"/>
      <c r="KQO2501" s="207"/>
      <c r="KQP2501" s="207"/>
      <c r="KQQ2501" s="187"/>
      <c r="KQR2501" s="187"/>
      <c r="KQS2501" s="204"/>
      <c r="KQT2501" s="272"/>
      <c r="KQU2501" s="207"/>
      <c r="KQV2501" s="238"/>
      <c r="KQW2501" s="207"/>
      <c r="KQX2501" s="207"/>
      <c r="KQY2501" s="187"/>
      <c r="KQZ2501" s="187"/>
      <c r="KRA2501" s="204"/>
      <c r="KRB2501" s="272"/>
      <c r="KRC2501" s="207"/>
      <c r="KRD2501" s="238"/>
      <c r="KRE2501" s="207"/>
      <c r="KRF2501" s="207"/>
      <c r="KRG2501" s="187"/>
      <c r="KRH2501" s="187"/>
      <c r="KRI2501" s="204"/>
      <c r="KRJ2501" s="272"/>
      <c r="KRK2501" s="207"/>
      <c r="KRL2501" s="238"/>
      <c r="KRM2501" s="207"/>
      <c r="KRN2501" s="207"/>
      <c r="KRO2501" s="187"/>
      <c r="KRP2501" s="187"/>
      <c r="KRQ2501" s="204"/>
      <c r="KRR2501" s="272"/>
      <c r="KRS2501" s="207"/>
      <c r="KRT2501" s="238"/>
      <c r="KRU2501" s="207"/>
      <c r="KRV2501" s="207"/>
      <c r="KRW2501" s="187"/>
      <c r="KRX2501" s="187"/>
      <c r="KRY2501" s="204"/>
      <c r="KRZ2501" s="272"/>
      <c r="KSA2501" s="207"/>
      <c r="KSB2501" s="238"/>
      <c r="KSC2501" s="207"/>
      <c r="KSD2501" s="207"/>
      <c r="KSE2501" s="187"/>
      <c r="KSF2501" s="187"/>
      <c r="KSG2501" s="204"/>
      <c r="KSH2501" s="272"/>
      <c r="KSI2501" s="207"/>
      <c r="KSJ2501" s="238"/>
      <c r="KSK2501" s="207"/>
      <c r="KSL2501" s="207"/>
      <c r="KSM2501" s="187"/>
      <c r="KSN2501" s="187"/>
      <c r="KSO2501" s="204"/>
      <c r="KSP2501" s="272"/>
      <c r="KSQ2501" s="207"/>
      <c r="KSR2501" s="238"/>
      <c r="KSS2501" s="207"/>
      <c r="KST2501" s="207"/>
      <c r="KSU2501" s="187"/>
      <c r="KSV2501" s="187"/>
      <c r="KSW2501" s="204"/>
      <c r="KSX2501" s="272"/>
      <c r="KSY2501" s="207"/>
      <c r="KSZ2501" s="238"/>
      <c r="KTA2501" s="207"/>
      <c r="KTB2501" s="207"/>
      <c r="KTC2501" s="187"/>
      <c r="KTD2501" s="187"/>
      <c r="KTE2501" s="204"/>
      <c r="KTF2501" s="272"/>
      <c r="KTG2501" s="207"/>
      <c r="KTH2501" s="238"/>
      <c r="KTI2501" s="207"/>
      <c r="KTJ2501" s="207"/>
      <c r="KTK2501" s="187"/>
      <c r="KTL2501" s="187"/>
      <c r="KTM2501" s="204"/>
      <c r="KTN2501" s="272"/>
      <c r="KTO2501" s="207"/>
      <c r="KTP2501" s="238"/>
      <c r="KTQ2501" s="207"/>
      <c r="KTR2501" s="207"/>
      <c r="KTS2501" s="187"/>
      <c r="KTT2501" s="187"/>
      <c r="KTU2501" s="204"/>
      <c r="KTV2501" s="272"/>
      <c r="KTW2501" s="207"/>
      <c r="KTX2501" s="238"/>
      <c r="KTY2501" s="207"/>
      <c r="KTZ2501" s="207"/>
      <c r="KUA2501" s="187"/>
      <c r="KUB2501" s="187"/>
      <c r="KUC2501" s="204"/>
      <c r="KUD2501" s="272"/>
      <c r="KUE2501" s="207"/>
      <c r="KUF2501" s="238"/>
      <c r="KUG2501" s="207"/>
      <c r="KUH2501" s="207"/>
      <c r="KUI2501" s="187"/>
      <c r="KUJ2501" s="187"/>
      <c r="KUK2501" s="204"/>
      <c r="KUL2501" s="272"/>
      <c r="KUM2501" s="207"/>
      <c r="KUN2501" s="238"/>
      <c r="KUO2501" s="207"/>
      <c r="KUP2501" s="207"/>
      <c r="KUQ2501" s="187"/>
      <c r="KUR2501" s="187"/>
      <c r="KUS2501" s="204"/>
      <c r="KUT2501" s="272"/>
      <c r="KUU2501" s="207"/>
      <c r="KUV2501" s="238"/>
      <c r="KUW2501" s="207"/>
      <c r="KUX2501" s="207"/>
      <c r="KUY2501" s="187"/>
      <c r="KUZ2501" s="187"/>
      <c r="KVA2501" s="204"/>
      <c r="KVB2501" s="272"/>
      <c r="KVC2501" s="207"/>
      <c r="KVD2501" s="238"/>
      <c r="KVE2501" s="207"/>
      <c r="KVF2501" s="207"/>
      <c r="KVG2501" s="187"/>
      <c r="KVH2501" s="187"/>
      <c r="KVI2501" s="204"/>
      <c r="KVJ2501" s="272"/>
      <c r="KVK2501" s="207"/>
      <c r="KVL2501" s="238"/>
      <c r="KVM2501" s="207"/>
      <c r="KVN2501" s="207"/>
      <c r="KVO2501" s="187"/>
      <c r="KVP2501" s="187"/>
      <c r="KVQ2501" s="204"/>
      <c r="KVR2501" s="272"/>
      <c r="KVS2501" s="207"/>
      <c r="KVT2501" s="238"/>
      <c r="KVU2501" s="207"/>
      <c r="KVV2501" s="207"/>
      <c r="KVW2501" s="187"/>
      <c r="KVX2501" s="187"/>
      <c r="KVY2501" s="204"/>
      <c r="KVZ2501" s="272"/>
      <c r="KWA2501" s="207"/>
      <c r="KWB2501" s="238"/>
      <c r="KWC2501" s="207"/>
      <c r="KWD2501" s="207"/>
      <c r="KWE2501" s="187"/>
      <c r="KWF2501" s="187"/>
      <c r="KWG2501" s="204"/>
      <c r="KWH2501" s="272"/>
      <c r="KWI2501" s="207"/>
      <c r="KWJ2501" s="238"/>
      <c r="KWK2501" s="207"/>
      <c r="KWL2501" s="207"/>
      <c r="KWM2501" s="187"/>
      <c r="KWN2501" s="187"/>
      <c r="KWO2501" s="204"/>
      <c r="KWP2501" s="272"/>
      <c r="KWQ2501" s="207"/>
      <c r="KWR2501" s="238"/>
      <c r="KWS2501" s="207"/>
      <c r="KWT2501" s="207"/>
      <c r="KWU2501" s="187"/>
      <c r="KWV2501" s="187"/>
      <c r="KWW2501" s="204"/>
      <c r="KWX2501" s="272"/>
      <c r="KWY2501" s="207"/>
      <c r="KWZ2501" s="238"/>
      <c r="KXA2501" s="207"/>
      <c r="KXB2501" s="207"/>
      <c r="KXC2501" s="187"/>
      <c r="KXD2501" s="187"/>
      <c r="KXE2501" s="204"/>
      <c r="KXF2501" s="272"/>
      <c r="KXG2501" s="207"/>
      <c r="KXH2501" s="238"/>
      <c r="KXI2501" s="207"/>
      <c r="KXJ2501" s="207"/>
      <c r="KXK2501" s="187"/>
      <c r="KXL2501" s="187"/>
      <c r="KXM2501" s="204"/>
      <c r="KXN2501" s="272"/>
      <c r="KXO2501" s="207"/>
      <c r="KXP2501" s="238"/>
      <c r="KXQ2501" s="207"/>
      <c r="KXR2501" s="207"/>
      <c r="KXS2501" s="187"/>
      <c r="KXT2501" s="187"/>
      <c r="KXU2501" s="204"/>
      <c r="KXV2501" s="272"/>
      <c r="KXW2501" s="207"/>
      <c r="KXX2501" s="238"/>
      <c r="KXY2501" s="207"/>
      <c r="KXZ2501" s="207"/>
      <c r="KYA2501" s="187"/>
      <c r="KYB2501" s="187"/>
      <c r="KYC2501" s="204"/>
      <c r="KYD2501" s="272"/>
      <c r="KYE2501" s="207"/>
      <c r="KYF2501" s="238"/>
      <c r="KYG2501" s="207"/>
      <c r="KYH2501" s="207"/>
      <c r="KYI2501" s="187"/>
      <c r="KYJ2501" s="187"/>
      <c r="KYK2501" s="204"/>
      <c r="KYL2501" s="272"/>
      <c r="KYM2501" s="207"/>
      <c r="KYN2501" s="238"/>
      <c r="KYO2501" s="207"/>
      <c r="KYP2501" s="207"/>
      <c r="KYQ2501" s="187"/>
      <c r="KYR2501" s="187"/>
      <c r="KYS2501" s="204"/>
      <c r="KYT2501" s="272"/>
      <c r="KYU2501" s="207"/>
      <c r="KYV2501" s="238"/>
      <c r="KYW2501" s="207"/>
      <c r="KYX2501" s="207"/>
      <c r="KYY2501" s="187"/>
      <c r="KYZ2501" s="187"/>
      <c r="KZA2501" s="204"/>
      <c r="KZB2501" s="272"/>
      <c r="KZC2501" s="207"/>
      <c r="KZD2501" s="238"/>
      <c r="KZE2501" s="207"/>
      <c r="KZF2501" s="207"/>
      <c r="KZG2501" s="187"/>
      <c r="KZH2501" s="187"/>
      <c r="KZI2501" s="204"/>
      <c r="KZJ2501" s="272"/>
      <c r="KZK2501" s="207"/>
      <c r="KZL2501" s="238"/>
      <c r="KZM2501" s="207"/>
      <c r="KZN2501" s="207"/>
      <c r="KZO2501" s="187"/>
      <c r="KZP2501" s="187"/>
      <c r="KZQ2501" s="204"/>
      <c r="KZR2501" s="272"/>
      <c r="KZS2501" s="207"/>
      <c r="KZT2501" s="238"/>
      <c r="KZU2501" s="207"/>
      <c r="KZV2501" s="207"/>
      <c r="KZW2501" s="187"/>
      <c r="KZX2501" s="187"/>
      <c r="KZY2501" s="204"/>
      <c r="KZZ2501" s="272"/>
      <c r="LAA2501" s="207"/>
      <c r="LAB2501" s="238"/>
      <c r="LAC2501" s="207"/>
      <c r="LAD2501" s="207"/>
      <c r="LAE2501" s="187"/>
      <c r="LAF2501" s="187"/>
      <c r="LAG2501" s="204"/>
      <c r="LAH2501" s="272"/>
      <c r="LAI2501" s="207"/>
      <c r="LAJ2501" s="238"/>
      <c r="LAK2501" s="207"/>
      <c r="LAL2501" s="207"/>
      <c r="LAM2501" s="187"/>
      <c r="LAN2501" s="187"/>
      <c r="LAO2501" s="204"/>
      <c r="LAP2501" s="272"/>
      <c r="LAQ2501" s="207"/>
      <c r="LAR2501" s="238"/>
      <c r="LAS2501" s="207"/>
      <c r="LAT2501" s="207"/>
      <c r="LAU2501" s="187"/>
      <c r="LAV2501" s="187"/>
      <c r="LAW2501" s="204"/>
      <c r="LAX2501" s="272"/>
      <c r="LAY2501" s="207"/>
      <c r="LAZ2501" s="238"/>
      <c r="LBA2501" s="207"/>
      <c r="LBB2501" s="207"/>
      <c r="LBC2501" s="187"/>
      <c r="LBD2501" s="187"/>
      <c r="LBE2501" s="204"/>
      <c r="LBF2501" s="272"/>
      <c r="LBG2501" s="207"/>
      <c r="LBH2501" s="238"/>
      <c r="LBI2501" s="207"/>
      <c r="LBJ2501" s="207"/>
      <c r="LBK2501" s="187"/>
      <c r="LBL2501" s="187"/>
      <c r="LBM2501" s="204"/>
      <c r="LBN2501" s="272"/>
      <c r="LBO2501" s="207"/>
      <c r="LBP2501" s="238"/>
      <c r="LBQ2501" s="207"/>
      <c r="LBR2501" s="207"/>
      <c r="LBS2501" s="187"/>
      <c r="LBT2501" s="187"/>
      <c r="LBU2501" s="204"/>
      <c r="LBV2501" s="272"/>
      <c r="LBW2501" s="207"/>
      <c r="LBX2501" s="238"/>
      <c r="LBY2501" s="207"/>
      <c r="LBZ2501" s="207"/>
      <c r="LCA2501" s="187"/>
      <c r="LCB2501" s="187"/>
      <c r="LCC2501" s="204"/>
      <c r="LCD2501" s="272"/>
      <c r="LCE2501" s="207"/>
      <c r="LCF2501" s="238"/>
      <c r="LCG2501" s="207"/>
      <c r="LCH2501" s="207"/>
      <c r="LCI2501" s="187"/>
      <c r="LCJ2501" s="187"/>
      <c r="LCK2501" s="204"/>
      <c r="LCL2501" s="272"/>
      <c r="LCM2501" s="207"/>
      <c r="LCN2501" s="238"/>
      <c r="LCO2501" s="207"/>
      <c r="LCP2501" s="207"/>
      <c r="LCQ2501" s="187"/>
      <c r="LCR2501" s="187"/>
      <c r="LCS2501" s="204"/>
      <c r="LCT2501" s="272"/>
      <c r="LCU2501" s="207"/>
      <c r="LCV2501" s="238"/>
      <c r="LCW2501" s="207"/>
      <c r="LCX2501" s="207"/>
      <c r="LCY2501" s="187"/>
      <c r="LCZ2501" s="187"/>
      <c r="LDA2501" s="204"/>
      <c r="LDB2501" s="272"/>
      <c r="LDC2501" s="207"/>
      <c r="LDD2501" s="238"/>
      <c r="LDE2501" s="207"/>
      <c r="LDF2501" s="207"/>
      <c r="LDG2501" s="187"/>
      <c r="LDH2501" s="187"/>
      <c r="LDI2501" s="204"/>
      <c r="LDJ2501" s="272"/>
      <c r="LDK2501" s="207"/>
      <c r="LDL2501" s="238"/>
      <c r="LDM2501" s="207"/>
      <c r="LDN2501" s="207"/>
      <c r="LDO2501" s="187"/>
      <c r="LDP2501" s="187"/>
      <c r="LDQ2501" s="204"/>
      <c r="LDR2501" s="272"/>
      <c r="LDS2501" s="207"/>
      <c r="LDT2501" s="238"/>
      <c r="LDU2501" s="207"/>
      <c r="LDV2501" s="207"/>
      <c r="LDW2501" s="187"/>
      <c r="LDX2501" s="187"/>
      <c r="LDY2501" s="204"/>
      <c r="LDZ2501" s="272"/>
      <c r="LEA2501" s="207"/>
      <c r="LEB2501" s="238"/>
      <c r="LEC2501" s="207"/>
      <c r="LED2501" s="207"/>
      <c r="LEE2501" s="187"/>
      <c r="LEF2501" s="187"/>
      <c r="LEG2501" s="204"/>
      <c r="LEH2501" s="272"/>
      <c r="LEI2501" s="207"/>
      <c r="LEJ2501" s="238"/>
      <c r="LEK2501" s="207"/>
      <c r="LEL2501" s="207"/>
      <c r="LEM2501" s="187"/>
      <c r="LEN2501" s="187"/>
      <c r="LEO2501" s="204"/>
      <c r="LEP2501" s="272"/>
      <c r="LEQ2501" s="207"/>
      <c r="LER2501" s="238"/>
      <c r="LES2501" s="207"/>
      <c r="LET2501" s="207"/>
      <c r="LEU2501" s="187"/>
      <c r="LEV2501" s="187"/>
      <c r="LEW2501" s="204"/>
      <c r="LEX2501" s="272"/>
      <c r="LEY2501" s="207"/>
      <c r="LEZ2501" s="238"/>
      <c r="LFA2501" s="207"/>
      <c r="LFB2501" s="207"/>
      <c r="LFC2501" s="187"/>
      <c r="LFD2501" s="187"/>
      <c r="LFE2501" s="204"/>
      <c r="LFF2501" s="272"/>
      <c r="LFG2501" s="207"/>
      <c r="LFH2501" s="238"/>
      <c r="LFI2501" s="207"/>
      <c r="LFJ2501" s="207"/>
      <c r="LFK2501" s="187"/>
      <c r="LFL2501" s="187"/>
      <c r="LFM2501" s="204"/>
      <c r="LFN2501" s="272"/>
      <c r="LFO2501" s="207"/>
      <c r="LFP2501" s="238"/>
      <c r="LFQ2501" s="207"/>
      <c r="LFR2501" s="207"/>
      <c r="LFS2501" s="187"/>
      <c r="LFT2501" s="187"/>
      <c r="LFU2501" s="204"/>
      <c r="LFV2501" s="272"/>
      <c r="LFW2501" s="207"/>
      <c r="LFX2501" s="238"/>
      <c r="LFY2501" s="207"/>
      <c r="LFZ2501" s="207"/>
      <c r="LGA2501" s="187"/>
      <c r="LGB2501" s="187"/>
      <c r="LGC2501" s="204"/>
      <c r="LGD2501" s="272"/>
      <c r="LGE2501" s="207"/>
      <c r="LGF2501" s="238"/>
      <c r="LGG2501" s="207"/>
      <c r="LGH2501" s="207"/>
      <c r="LGI2501" s="187"/>
      <c r="LGJ2501" s="187"/>
      <c r="LGK2501" s="204"/>
      <c r="LGL2501" s="272"/>
      <c r="LGM2501" s="207"/>
      <c r="LGN2501" s="238"/>
      <c r="LGO2501" s="207"/>
      <c r="LGP2501" s="207"/>
      <c r="LGQ2501" s="187"/>
      <c r="LGR2501" s="187"/>
      <c r="LGS2501" s="204"/>
      <c r="LGT2501" s="272"/>
      <c r="LGU2501" s="207"/>
      <c r="LGV2501" s="238"/>
      <c r="LGW2501" s="207"/>
      <c r="LGX2501" s="207"/>
      <c r="LGY2501" s="187"/>
      <c r="LGZ2501" s="187"/>
      <c r="LHA2501" s="204"/>
      <c r="LHB2501" s="272"/>
      <c r="LHC2501" s="207"/>
      <c r="LHD2501" s="238"/>
      <c r="LHE2501" s="207"/>
      <c r="LHF2501" s="207"/>
      <c r="LHG2501" s="187"/>
      <c r="LHH2501" s="187"/>
      <c r="LHI2501" s="204"/>
      <c r="LHJ2501" s="272"/>
      <c r="LHK2501" s="207"/>
      <c r="LHL2501" s="238"/>
      <c r="LHM2501" s="207"/>
      <c r="LHN2501" s="207"/>
      <c r="LHO2501" s="187"/>
      <c r="LHP2501" s="187"/>
      <c r="LHQ2501" s="204"/>
      <c r="LHR2501" s="272"/>
      <c r="LHS2501" s="207"/>
      <c r="LHT2501" s="238"/>
      <c r="LHU2501" s="207"/>
      <c r="LHV2501" s="207"/>
      <c r="LHW2501" s="187"/>
      <c r="LHX2501" s="187"/>
      <c r="LHY2501" s="204"/>
      <c r="LHZ2501" s="272"/>
      <c r="LIA2501" s="207"/>
      <c r="LIB2501" s="238"/>
      <c r="LIC2501" s="207"/>
      <c r="LID2501" s="207"/>
      <c r="LIE2501" s="187"/>
      <c r="LIF2501" s="187"/>
      <c r="LIG2501" s="204"/>
      <c r="LIH2501" s="272"/>
      <c r="LII2501" s="207"/>
      <c r="LIJ2501" s="238"/>
      <c r="LIK2501" s="207"/>
      <c r="LIL2501" s="207"/>
      <c r="LIM2501" s="187"/>
      <c r="LIN2501" s="187"/>
      <c r="LIO2501" s="204"/>
      <c r="LIP2501" s="272"/>
      <c r="LIQ2501" s="207"/>
      <c r="LIR2501" s="238"/>
      <c r="LIS2501" s="207"/>
      <c r="LIT2501" s="207"/>
      <c r="LIU2501" s="187"/>
      <c r="LIV2501" s="187"/>
      <c r="LIW2501" s="204"/>
      <c r="LIX2501" s="272"/>
      <c r="LIY2501" s="207"/>
      <c r="LIZ2501" s="238"/>
      <c r="LJA2501" s="207"/>
      <c r="LJB2501" s="207"/>
      <c r="LJC2501" s="187"/>
      <c r="LJD2501" s="187"/>
      <c r="LJE2501" s="204"/>
      <c r="LJF2501" s="272"/>
      <c r="LJG2501" s="207"/>
      <c r="LJH2501" s="238"/>
      <c r="LJI2501" s="207"/>
      <c r="LJJ2501" s="207"/>
      <c r="LJK2501" s="187"/>
      <c r="LJL2501" s="187"/>
      <c r="LJM2501" s="204"/>
      <c r="LJN2501" s="272"/>
      <c r="LJO2501" s="207"/>
      <c r="LJP2501" s="238"/>
      <c r="LJQ2501" s="207"/>
      <c r="LJR2501" s="207"/>
      <c r="LJS2501" s="187"/>
      <c r="LJT2501" s="187"/>
      <c r="LJU2501" s="204"/>
      <c r="LJV2501" s="272"/>
      <c r="LJW2501" s="207"/>
      <c r="LJX2501" s="238"/>
      <c r="LJY2501" s="207"/>
      <c r="LJZ2501" s="207"/>
      <c r="LKA2501" s="187"/>
      <c r="LKB2501" s="187"/>
      <c r="LKC2501" s="204"/>
      <c r="LKD2501" s="272"/>
      <c r="LKE2501" s="207"/>
      <c r="LKF2501" s="238"/>
      <c r="LKG2501" s="207"/>
      <c r="LKH2501" s="207"/>
      <c r="LKI2501" s="187"/>
      <c r="LKJ2501" s="187"/>
      <c r="LKK2501" s="204"/>
      <c r="LKL2501" s="272"/>
      <c r="LKM2501" s="207"/>
      <c r="LKN2501" s="238"/>
      <c r="LKO2501" s="207"/>
      <c r="LKP2501" s="207"/>
      <c r="LKQ2501" s="187"/>
      <c r="LKR2501" s="187"/>
      <c r="LKS2501" s="204"/>
      <c r="LKT2501" s="272"/>
      <c r="LKU2501" s="207"/>
      <c r="LKV2501" s="238"/>
      <c r="LKW2501" s="207"/>
      <c r="LKX2501" s="207"/>
      <c r="LKY2501" s="187"/>
      <c r="LKZ2501" s="187"/>
      <c r="LLA2501" s="204"/>
      <c r="LLB2501" s="272"/>
      <c r="LLC2501" s="207"/>
      <c r="LLD2501" s="238"/>
      <c r="LLE2501" s="207"/>
      <c r="LLF2501" s="207"/>
      <c r="LLG2501" s="187"/>
      <c r="LLH2501" s="187"/>
      <c r="LLI2501" s="204"/>
      <c r="LLJ2501" s="272"/>
      <c r="LLK2501" s="207"/>
      <c r="LLL2501" s="238"/>
      <c r="LLM2501" s="207"/>
      <c r="LLN2501" s="207"/>
      <c r="LLO2501" s="187"/>
      <c r="LLP2501" s="187"/>
      <c r="LLQ2501" s="204"/>
      <c r="LLR2501" s="272"/>
      <c r="LLS2501" s="207"/>
      <c r="LLT2501" s="238"/>
      <c r="LLU2501" s="207"/>
      <c r="LLV2501" s="207"/>
      <c r="LLW2501" s="187"/>
      <c r="LLX2501" s="187"/>
      <c r="LLY2501" s="204"/>
      <c r="LLZ2501" s="272"/>
      <c r="LMA2501" s="207"/>
      <c r="LMB2501" s="238"/>
      <c r="LMC2501" s="207"/>
      <c r="LMD2501" s="207"/>
      <c r="LME2501" s="187"/>
      <c r="LMF2501" s="187"/>
      <c r="LMG2501" s="204"/>
      <c r="LMH2501" s="272"/>
      <c r="LMI2501" s="207"/>
      <c r="LMJ2501" s="238"/>
      <c r="LMK2501" s="207"/>
      <c r="LML2501" s="207"/>
      <c r="LMM2501" s="187"/>
      <c r="LMN2501" s="187"/>
      <c r="LMO2501" s="204"/>
      <c r="LMP2501" s="272"/>
      <c r="LMQ2501" s="207"/>
      <c r="LMR2501" s="238"/>
      <c r="LMS2501" s="207"/>
      <c r="LMT2501" s="207"/>
      <c r="LMU2501" s="187"/>
      <c r="LMV2501" s="187"/>
      <c r="LMW2501" s="204"/>
      <c r="LMX2501" s="272"/>
      <c r="LMY2501" s="207"/>
      <c r="LMZ2501" s="238"/>
      <c r="LNA2501" s="207"/>
      <c r="LNB2501" s="207"/>
      <c r="LNC2501" s="187"/>
      <c r="LND2501" s="187"/>
      <c r="LNE2501" s="204"/>
      <c r="LNF2501" s="272"/>
      <c r="LNG2501" s="207"/>
      <c r="LNH2501" s="238"/>
      <c r="LNI2501" s="207"/>
      <c r="LNJ2501" s="207"/>
      <c r="LNK2501" s="187"/>
      <c r="LNL2501" s="187"/>
      <c r="LNM2501" s="204"/>
      <c r="LNN2501" s="272"/>
      <c r="LNO2501" s="207"/>
      <c r="LNP2501" s="238"/>
      <c r="LNQ2501" s="207"/>
      <c r="LNR2501" s="207"/>
      <c r="LNS2501" s="187"/>
      <c r="LNT2501" s="187"/>
      <c r="LNU2501" s="204"/>
      <c r="LNV2501" s="272"/>
      <c r="LNW2501" s="207"/>
      <c r="LNX2501" s="238"/>
      <c r="LNY2501" s="207"/>
      <c r="LNZ2501" s="207"/>
      <c r="LOA2501" s="187"/>
      <c r="LOB2501" s="187"/>
      <c r="LOC2501" s="204"/>
      <c r="LOD2501" s="272"/>
      <c r="LOE2501" s="207"/>
      <c r="LOF2501" s="238"/>
      <c r="LOG2501" s="207"/>
      <c r="LOH2501" s="207"/>
      <c r="LOI2501" s="187"/>
      <c r="LOJ2501" s="187"/>
      <c r="LOK2501" s="204"/>
      <c r="LOL2501" s="272"/>
      <c r="LOM2501" s="207"/>
      <c r="LON2501" s="238"/>
      <c r="LOO2501" s="207"/>
      <c r="LOP2501" s="207"/>
      <c r="LOQ2501" s="187"/>
      <c r="LOR2501" s="187"/>
      <c r="LOS2501" s="204"/>
      <c r="LOT2501" s="272"/>
      <c r="LOU2501" s="207"/>
      <c r="LOV2501" s="238"/>
      <c r="LOW2501" s="207"/>
      <c r="LOX2501" s="207"/>
      <c r="LOY2501" s="187"/>
      <c r="LOZ2501" s="187"/>
      <c r="LPA2501" s="204"/>
      <c r="LPB2501" s="272"/>
      <c r="LPC2501" s="207"/>
      <c r="LPD2501" s="238"/>
      <c r="LPE2501" s="207"/>
      <c r="LPF2501" s="207"/>
      <c r="LPG2501" s="187"/>
      <c r="LPH2501" s="187"/>
      <c r="LPI2501" s="204"/>
      <c r="LPJ2501" s="272"/>
      <c r="LPK2501" s="207"/>
      <c r="LPL2501" s="238"/>
      <c r="LPM2501" s="207"/>
      <c r="LPN2501" s="207"/>
      <c r="LPO2501" s="187"/>
      <c r="LPP2501" s="187"/>
      <c r="LPQ2501" s="204"/>
      <c r="LPR2501" s="272"/>
      <c r="LPS2501" s="207"/>
      <c r="LPT2501" s="238"/>
      <c r="LPU2501" s="207"/>
      <c r="LPV2501" s="207"/>
      <c r="LPW2501" s="187"/>
      <c r="LPX2501" s="187"/>
      <c r="LPY2501" s="204"/>
      <c r="LPZ2501" s="272"/>
      <c r="LQA2501" s="207"/>
      <c r="LQB2501" s="238"/>
      <c r="LQC2501" s="207"/>
      <c r="LQD2501" s="207"/>
      <c r="LQE2501" s="187"/>
      <c r="LQF2501" s="187"/>
      <c r="LQG2501" s="204"/>
      <c r="LQH2501" s="272"/>
      <c r="LQI2501" s="207"/>
      <c r="LQJ2501" s="238"/>
      <c r="LQK2501" s="207"/>
      <c r="LQL2501" s="207"/>
      <c r="LQM2501" s="187"/>
      <c r="LQN2501" s="187"/>
      <c r="LQO2501" s="204"/>
      <c r="LQP2501" s="272"/>
      <c r="LQQ2501" s="207"/>
      <c r="LQR2501" s="238"/>
      <c r="LQS2501" s="207"/>
      <c r="LQT2501" s="207"/>
      <c r="LQU2501" s="187"/>
      <c r="LQV2501" s="187"/>
      <c r="LQW2501" s="204"/>
      <c r="LQX2501" s="272"/>
      <c r="LQY2501" s="207"/>
      <c r="LQZ2501" s="238"/>
      <c r="LRA2501" s="207"/>
      <c r="LRB2501" s="207"/>
      <c r="LRC2501" s="187"/>
      <c r="LRD2501" s="187"/>
      <c r="LRE2501" s="204"/>
      <c r="LRF2501" s="272"/>
      <c r="LRG2501" s="207"/>
      <c r="LRH2501" s="238"/>
      <c r="LRI2501" s="207"/>
      <c r="LRJ2501" s="207"/>
      <c r="LRK2501" s="187"/>
      <c r="LRL2501" s="187"/>
      <c r="LRM2501" s="204"/>
      <c r="LRN2501" s="272"/>
      <c r="LRO2501" s="207"/>
      <c r="LRP2501" s="238"/>
      <c r="LRQ2501" s="207"/>
      <c r="LRR2501" s="207"/>
      <c r="LRS2501" s="187"/>
      <c r="LRT2501" s="187"/>
      <c r="LRU2501" s="204"/>
      <c r="LRV2501" s="272"/>
      <c r="LRW2501" s="207"/>
      <c r="LRX2501" s="238"/>
      <c r="LRY2501" s="207"/>
      <c r="LRZ2501" s="207"/>
      <c r="LSA2501" s="187"/>
      <c r="LSB2501" s="187"/>
      <c r="LSC2501" s="204"/>
      <c r="LSD2501" s="272"/>
      <c r="LSE2501" s="207"/>
      <c r="LSF2501" s="238"/>
      <c r="LSG2501" s="207"/>
      <c r="LSH2501" s="207"/>
      <c r="LSI2501" s="187"/>
      <c r="LSJ2501" s="187"/>
      <c r="LSK2501" s="204"/>
      <c r="LSL2501" s="272"/>
      <c r="LSM2501" s="207"/>
      <c r="LSN2501" s="238"/>
      <c r="LSO2501" s="207"/>
      <c r="LSP2501" s="207"/>
      <c r="LSQ2501" s="187"/>
      <c r="LSR2501" s="187"/>
      <c r="LSS2501" s="204"/>
      <c r="LST2501" s="272"/>
      <c r="LSU2501" s="207"/>
      <c r="LSV2501" s="238"/>
      <c r="LSW2501" s="207"/>
      <c r="LSX2501" s="207"/>
      <c r="LSY2501" s="187"/>
      <c r="LSZ2501" s="187"/>
      <c r="LTA2501" s="204"/>
      <c r="LTB2501" s="272"/>
      <c r="LTC2501" s="207"/>
      <c r="LTD2501" s="238"/>
      <c r="LTE2501" s="207"/>
      <c r="LTF2501" s="207"/>
      <c r="LTG2501" s="187"/>
      <c r="LTH2501" s="187"/>
      <c r="LTI2501" s="204"/>
      <c r="LTJ2501" s="272"/>
      <c r="LTK2501" s="207"/>
      <c r="LTL2501" s="238"/>
      <c r="LTM2501" s="207"/>
      <c r="LTN2501" s="207"/>
      <c r="LTO2501" s="187"/>
      <c r="LTP2501" s="187"/>
      <c r="LTQ2501" s="204"/>
      <c r="LTR2501" s="272"/>
      <c r="LTS2501" s="207"/>
      <c r="LTT2501" s="238"/>
      <c r="LTU2501" s="207"/>
      <c r="LTV2501" s="207"/>
      <c r="LTW2501" s="187"/>
      <c r="LTX2501" s="187"/>
      <c r="LTY2501" s="204"/>
      <c r="LTZ2501" s="272"/>
      <c r="LUA2501" s="207"/>
      <c r="LUB2501" s="238"/>
      <c r="LUC2501" s="207"/>
      <c r="LUD2501" s="207"/>
      <c r="LUE2501" s="187"/>
      <c r="LUF2501" s="187"/>
      <c r="LUG2501" s="204"/>
      <c r="LUH2501" s="272"/>
      <c r="LUI2501" s="207"/>
      <c r="LUJ2501" s="238"/>
      <c r="LUK2501" s="207"/>
      <c r="LUL2501" s="207"/>
      <c r="LUM2501" s="187"/>
      <c r="LUN2501" s="187"/>
      <c r="LUO2501" s="204"/>
      <c r="LUP2501" s="272"/>
      <c r="LUQ2501" s="207"/>
      <c r="LUR2501" s="238"/>
      <c r="LUS2501" s="207"/>
      <c r="LUT2501" s="207"/>
      <c r="LUU2501" s="187"/>
      <c r="LUV2501" s="187"/>
      <c r="LUW2501" s="204"/>
      <c r="LUX2501" s="272"/>
      <c r="LUY2501" s="207"/>
      <c r="LUZ2501" s="238"/>
      <c r="LVA2501" s="207"/>
      <c r="LVB2501" s="207"/>
      <c r="LVC2501" s="187"/>
      <c r="LVD2501" s="187"/>
      <c r="LVE2501" s="204"/>
      <c r="LVF2501" s="272"/>
      <c r="LVG2501" s="207"/>
      <c r="LVH2501" s="238"/>
      <c r="LVI2501" s="207"/>
      <c r="LVJ2501" s="207"/>
      <c r="LVK2501" s="187"/>
      <c r="LVL2501" s="187"/>
      <c r="LVM2501" s="204"/>
      <c r="LVN2501" s="272"/>
      <c r="LVO2501" s="207"/>
      <c r="LVP2501" s="238"/>
      <c r="LVQ2501" s="207"/>
      <c r="LVR2501" s="207"/>
      <c r="LVS2501" s="187"/>
      <c r="LVT2501" s="187"/>
      <c r="LVU2501" s="204"/>
      <c r="LVV2501" s="272"/>
      <c r="LVW2501" s="207"/>
      <c r="LVX2501" s="238"/>
      <c r="LVY2501" s="207"/>
      <c r="LVZ2501" s="207"/>
      <c r="LWA2501" s="187"/>
      <c r="LWB2501" s="187"/>
      <c r="LWC2501" s="204"/>
      <c r="LWD2501" s="272"/>
      <c r="LWE2501" s="207"/>
      <c r="LWF2501" s="238"/>
      <c r="LWG2501" s="207"/>
      <c r="LWH2501" s="207"/>
      <c r="LWI2501" s="187"/>
      <c r="LWJ2501" s="187"/>
      <c r="LWK2501" s="204"/>
      <c r="LWL2501" s="272"/>
      <c r="LWM2501" s="207"/>
      <c r="LWN2501" s="238"/>
      <c r="LWO2501" s="207"/>
      <c r="LWP2501" s="207"/>
      <c r="LWQ2501" s="187"/>
      <c r="LWR2501" s="187"/>
      <c r="LWS2501" s="204"/>
      <c r="LWT2501" s="272"/>
      <c r="LWU2501" s="207"/>
      <c r="LWV2501" s="238"/>
      <c r="LWW2501" s="207"/>
      <c r="LWX2501" s="207"/>
      <c r="LWY2501" s="187"/>
      <c r="LWZ2501" s="187"/>
      <c r="LXA2501" s="204"/>
      <c r="LXB2501" s="272"/>
      <c r="LXC2501" s="207"/>
      <c r="LXD2501" s="238"/>
      <c r="LXE2501" s="207"/>
      <c r="LXF2501" s="207"/>
      <c r="LXG2501" s="187"/>
      <c r="LXH2501" s="187"/>
      <c r="LXI2501" s="204"/>
      <c r="LXJ2501" s="272"/>
      <c r="LXK2501" s="207"/>
      <c r="LXL2501" s="238"/>
      <c r="LXM2501" s="207"/>
      <c r="LXN2501" s="207"/>
      <c r="LXO2501" s="187"/>
      <c r="LXP2501" s="187"/>
      <c r="LXQ2501" s="204"/>
      <c r="LXR2501" s="272"/>
      <c r="LXS2501" s="207"/>
      <c r="LXT2501" s="238"/>
      <c r="LXU2501" s="207"/>
      <c r="LXV2501" s="207"/>
      <c r="LXW2501" s="187"/>
      <c r="LXX2501" s="187"/>
      <c r="LXY2501" s="204"/>
      <c r="LXZ2501" s="272"/>
      <c r="LYA2501" s="207"/>
      <c r="LYB2501" s="238"/>
      <c r="LYC2501" s="207"/>
      <c r="LYD2501" s="207"/>
      <c r="LYE2501" s="187"/>
      <c r="LYF2501" s="187"/>
      <c r="LYG2501" s="204"/>
      <c r="LYH2501" s="272"/>
      <c r="LYI2501" s="207"/>
      <c r="LYJ2501" s="238"/>
      <c r="LYK2501" s="207"/>
      <c r="LYL2501" s="207"/>
      <c r="LYM2501" s="187"/>
      <c r="LYN2501" s="187"/>
      <c r="LYO2501" s="204"/>
      <c r="LYP2501" s="272"/>
      <c r="LYQ2501" s="207"/>
      <c r="LYR2501" s="238"/>
      <c r="LYS2501" s="207"/>
      <c r="LYT2501" s="207"/>
      <c r="LYU2501" s="187"/>
      <c r="LYV2501" s="187"/>
      <c r="LYW2501" s="204"/>
      <c r="LYX2501" s="272"/>
      <c r="LYY2501" s="207"/>
      <c r="LYZ2501" s="238"/>
      <c r="LZA2501" s="207"/>
      <c r="LZB2501" s="207"/>
      <c r="LZC2501" s="187"/>
      <c r="LZD2501" s="187"/>
      <c r="LZE2501" s="204"/>
      <c r="LZF2501" s="272"/>
      <c r="LZG2501" s="207"/>
      <c r="LZH2501" s="238"/>
      <c r="LZI2501" s="207"/>
      <c r="LZJ2501" s="207"/>
      <c r="LZK2501" s="187"/>
      <c r="LZL2501" s="187"/>
      <c r="LZM2501" s="204"/>
      <c r="LZN2501" s="272"/>
      <c r="LZO2501" s="207"/>
      <c r="LZP2501" s="238"/>
      <c r="LZQ2501" s="207"/>
      <c r="LZR2501" s="207"/>
      <c r="LZS2501" s="187"/>
      <c r="LZT2501" s="187"/>
      <c r="LZU2501" s="204"/>
      <c r="LZV2501" s="272"/>
      <c r="LZW2501" s="207"/>
      <c r="LZX2501" s="238"/>
      <c r="LZY2501" s="207"/>
      <c r="LZZ2501" s="207"/>
      <c r="MAA2501" s="187"/>
      <c r="MAB2501" s="187"/>
      <c r="MAC2501" s="204"/>
      <c r="MAD2501" s="272"/>
      <c r="MAE2501" s="207"/>
      <c r="MAF2501" s="238"/>
      <c r="MAG2501" s="207"/>
      <c r="MAH2501" s="207"/>
      <c r="MAI2501" s="187"/>
      <c r="MAJ2501" s="187"/>
      <c r="MAK2501" s="204"/>
      <c r="MAL2501" s="272"/>
      <c r="MAM2501" s="207"/>
      <c r="MAN2501" s="238"/>
      <c r="MAO2501" s="207"/>
      <c r="MAP2501" s="207"/>
      <c r="MAQ2501" s="187"/>
      <c r="MAR2501" s="187"/>
      <c r="MAS2501" s="204"/>
      <c r="MAT2501" s="272"/>
      <c r="MAU2501" s="207"/>
      <c r="MAV2501" s="238"/>
      <c r="MAW2501" s="207"/>
      <c r="MAX2501" s="207"/>
      <c r="MAY2501" s="187"/>
      <c r="MAZ2501" s="187"/>
      <c r="MBA2501" s="204"/>
      <c r="MBB2501" s="272"/>
      <c r="MBC2501" s="207"/>
      <c r="MBD2501" s="238"/>
      <c r="MBE2501" s="207"/>
      <c r="MBF2501" s="207"/>
      <c r="MBG2501" s="187"/>
      <c r="MBH2501" s="187"/>
      <c r="MBI2501" s="204"/>
      <c r="MBJ2501" s="272"/>
      <c r="MBK2501" s="207"/>
      <c r="MBL2501" s="238"/>
      <c r="MBM2501" s="207"/>
      <c r="MBN2501" s="207"/>
      <c r="MBO2501" s="187"/>
      <c r="MBP2501" s="187"/>
      <c r="MBQ2501" s="204"/>
      <c r="MBR2501" s="272"/>
      <c r="MBS2501" s="207"/>
      <c r="MBT2501" s="238"/>
      <c r="MBU2501" s="207"/>
      <c r="MBV2501" s="207"/>
      <c r="MBW2501" s="187"/>
      <c r="MBX2501" s="187"/>
      <c r="MBY2501" s="204"/>
      <c r="MBZ2501" s="272"/>
      <c r="MCA2501" s="207"/>
      <c r="MCB2501" s="238"/>
      <c r="MCC2501" s="207"/>
      <c r="MCD2501" s="207"/>
      <c r="MCE2501" s="187"/>
      <c r="MCF2501" s="187"/>
      <c r="MCG2501" s="204"/>
      <c r="MCH2501" s="272"/>
      <c r="MCI2501" s="207"/>
      <c r="MCJ2501" s="238"/>
      <c r="MCK2501" s="207"/>
      <c r="MCL2501" s="207"/>
      <c r="MCM2501" s="187"/>
      <c r="MCN2501" s="187"/>
      <c r="MCO2501" s="204"/>
      <c r="MCP2501" s="272"/>
      <c r="MCQ2501" s="207"/>
      <c r="MCR2501" s="238"/>
      <c r="MCS2501" s="207"/>
      <c r="MCT2501" s="207"/>
      <c r="MCU2501" s="187"/>
      <c r="MCV2501" s="187"/>
      <c r="MCW2501" s="204"/>
      <c r="MCX2501" s="272"/>
      <c r="MCY2501" s="207"/>
      <c r="MCZ2501" s="238"/>
      <c r="MDA2501" s="207"/>
      <c r="MDB2501" s="207"/>
      <c r="MDC2501" s="187"/>
      <c r="MDD2501" s="187"/>
      <c r="MDE2501" s="204"/>
      <c r="MDF2501" s="272"/>
      <c r="MDG2501" s="207"/>
      <c r="MDH2501" s="238"/>
      <c r="MDI2501" s="207"/>
      <c r="MDJ2501" s="207"/>
      <c r="MDK2501" s="187"/>
      <c r="MDL2501" s="187"/>
      <c r="MDM2501" s="204"/>
      <c r="MDN2501" s="272"/>
      <c r="MDO2501" s="207"/>
      <c r="MDP2501" s="238"/>
      <c r="MDQ2501" s="207"/>
      <c r="MDR2501" s="207"/>
      <c r="MDS2501" s="187"/>
      <c r="MDT2501" s="187"/>
      <c r="MDU2501" s="204"/>
      <c r="MDV2501" s="272"/>
      <c r="MDW2501" s="207"/>
      <c r="MDX2501" s="238"/>
      <c r="MDY2501" s="207"/>
      <c r="MDZ2501" s="207"/>
      <c r="MEA2501" s="187"/>
      <c r="MEB2501" s="187"/>
      <c r="MEC2501" s="204"/>
      <c r="MED2501" s="272"/>
      <c r="MEE2501" s="207"/>
      <c r="MEF2501" s="238"/>
      <c r="MEG2501" s="207"/>
      <c r="MEH2501" s="207"/>
      <c r="MEI2501" s="187"/>
      <c r="MEJ2501" s="187"/>
      <c r="MEK2501" s="204"/>
      <c r="MEL2501" s="272"/>
      <c r="MEM2501" s="207"/>
      <c r="MEN2501" s="238"/>
      <c r="MEO2501" s="207"/>
      <c r="MEP2501" s="207"/>
      <c r="MEQ2501" s="187"/>
      <c r="MER2501" s="187"/>
      <c r="MES2501" s="204"/>
      <c r="MET2501" s="272"/>
      <c r="MEU2501" s="207"/>
      <c r="MEV2501" s="238"/>
      <c r="MEW2501" s="207"/>
      <c r="MEX2501" s="207"/>
      <c r="MEY2501" s="187"/>
      <c r="MEZ2501" s="187"/>
      <c r="MFA2501" s="204"/>
      <c r="MFB2501" s="272"/>
      <c r="MFC2501" s="207"/>
      <c r="MFD2501" s="238"/>
      <c r="MFE2501" s="207"/>
      <c r="MFF2501" s="207"/>
      <c r="MFG2501" s="187"/>
      <c r="MFH2501" s="187"/>
      <c r="MFI2501" s="204"/>
      <c r="MFJ2501" s="272"/>
      <c r="MFK2501" s="207"/>
      <c r="MFL2501" s="238"/>
      <c r="MFM2501" s="207"/>
      <c r="MFN2501" s="207"/>
      <c r="MFO2501" s="187"/>
      <c r="MFP2501" s="187"/>
      <c r="MFQ2501" s="204"/>
      <c r="MFR2501" s="272"/>
      <c r="MFS2501" s="207"/>
      <c r="MFT2501" s="238"/>
      <c r="MFU2501" s="207"/>
      <c r="MFV2501" s="207"/>
      <c r="MFW2501" s="187"/>
      <c r="MFX2501" s="187"/>
      <c r="MFY2501" s="204"/>
      <c r="MFZ2501" s="272"/>
      <c r="MGA2501" s="207"/>
      <c r="MGB2501" s="238"/>
      <c r="MGC2501" s="207"/>
      <c r="MGD2501" s="207"/>
      <c r="MGE2501" s="187"/>
      <c r="MGF2501" s="187"/>
      <c r="MGG2501" s="204"/>
      <c r="MGH2501" s="272"/>
      <c r="MGI2501" s="207"/>
      <c r="MGJ2501" s="238"/>
      <c r="MGK2501" s="207"/>
      <c r="MGL2501" s="207"/>
      <c r="MGM2501" s="187"/>
      <c r="MGN2501" s="187"/>
      <c r="MGO2501" s="204"/>
      <c r="MGP2501" s="272"/>
      <c r="MGQ2501" s="207"/>
      <c r="MGR2501" s="238"/>
      <c r="MGS2501" s="207"/>
      <c r="MGT2501" s="207"/>
      <c r="MGU2501" s="187"/>
      <c r="MGV2501" s="187"/>
      <c r="MGW2501" s="204"/>
      <c r="MGX2501" s="272"/>
      <c r="MGY2501" s="207"/>
      <c r="MGZ2501" s="238"/>
      <c r="MHA2501" s="207"/>
      <c r="MHB2501" s="207"/>
      <c r="MHC2501" s="187"/>
      <c r="MHD2501" s="187"/>
      <c r="MHE2501" s="204"/>
      <c r="MHF2501" s="272"/>
      <c r="MHG2501" s="207"/>
      <c r="MHH2501" s="238"/>
      <c r="MHI2501" s="207"/>
      <c r="MHJ2501" s="207"/>
      <c r="MHK2501" s="187"/>
      <c r="MHL2501" s="187"/>
      <c r="MHM2501" s="204"/>
      <c r="MHN2501" s="272"/>
      <c r="MHO2501" s="207"/>
      <c r="MHP2501" s="238"/>
      <c r="MHQ2501" s="207"/>
      <c r="MHR2501" s="207"/>
      <c r="MHS2501" s="187"/>
      <c r="MHT2501" s="187"/>
      <c r="MHU2501" s="204"/>
      <c r="MHV2501" s="272"/>
      <c r="MHW2501" s="207"/>
      <c r="MHX2501" s="238"/>
      <c r="MHY2501" s="207"/>
      <c r="MHZ2501" s="207"/>
      <c r="MIA2501" s="187"/>
      <c r="MIB2501" s="187"/>
      <c r="MIC2501" s="204"/>
      <c r="MID2501" s="272"/>
      <c r="MIE2501" s="207"/>
      <c r="MIF2501" s="238"/>
      <c r="MIG2501" s="207"/>
      <c r="MIH2501" s="207"/>
      <c r="MII2501" s="187"/>
      <c r="MIJ2501" s="187"/>
      <c r="MIK2501" s="204"/>
      <c r="MIL2501" s="272"/>
      <c r="MIM2501" s="207"/>
      <c r="MIN2501" s="238"/>
      <c r="MIO2501" s="207"/>
      <c r="MIP2501" s="207"/>
      <c r="MIQ2501" s="187"/>
      <c r="MIR2501" s="187"/>
      <c r="MIS2501" s="204"/>
      <c r="MIT2501" s="272"/>
      <c r="MIU2501" s="207"/>
      <c r="MIV2501" s="238"/>
      <c r="MIW2501" s="207"/>
      <c r="MIX2501" s="207"/>
      <c r="MIY2501" s="187"/>
      <c r="MIZ2501" s="187"/>
      <c r="MJA2501" s="204"/>
      <c r="MJB2501" s="272"/>
      <c r="MJC2501" s="207"/>
      <c r="MJD2501" s="238"/>
      <c r="MJE2501" s="207"/>
      <c r="MJF2501" s="207"/>
      <c r="MJG2501" s="187"/>
      <c r="MJH2501" s="187"/>
      <c r="MJI2501" s="204"/>
      <c r="MJJ2501" s="272"/>
      <c r="MJK2501" s="207"/>
      <c r="MJL2501" s="238"/>
      <c r="MJM2501" s="207"/>
      <c r="MJN2501" s="207"/>
      <c r="MJO2501" s="187"/>
      <c r="MJP2501" s="187"/>
      <c r="MJQ2501" s="204"/>
      <c r="MJR2501" s="272"/>
      <c r="MJS2501" s="207"/>
      <c r="MJT2501" s="238"/>
      <c r="MJU2501" s="207"/>
      <c r="MJV2501" s="207"/>
      <c r="MJW2501" s="187"/>
      <c r="MJX2501" s="187"/>
      <c r="MJY2501" s="204"/>
      <c r="MJZ2501" s="272"/>
      <c r="MKA2501" s="207"/>
      <c r="MKB2501" s="238"/>
      <c r="MKC2501" s="207"/>
      <c r="MKD2501" s="207"/>
      <c r="MKE2501" s="187"/>
      <c r="MKF2501" s="187"/>
      <c r="MKG2501" s="204"/>
      <c r="MKH2501" s="272"/>
      <c r="MKI2501" s="207"/>
      <c r="MKJ2501" s="238"/>
      <c r="MKK2501" s="207"/>
      <c r="MKL2501" s="207"/>
      <c r="MKM2501" s="187"/>
      <c r="MKN2501" s="187"/>
      <c r="MKO2501" s="204"/>
      <c r="MKP2501" s="272"/>
      <c r="MKQ2501" s="207"/>
      <c r="MKR2501" s="238"/>
      <c r="MKS2501" s="207"/>
      <c r="MKT2501" s="207"/>
      <c r="MKU2501" s="187"/>
      <c r="MKV2501" s="187"/>
      <c r="MKW2501" s="204"/>
      <c r="MKX2501" s="272"/>
      <c r="MKY2501" s="207"/>
      <c r="MKZ2501" s="238"/>
      <c r="MLA2501" s="207"/>
      <c r="MLB2501" s="207"/>
      <c r="MLC2501" s="187"/>
      <c r="MLD2501" s="187"/>
      <c r="MLE2501" s="204"/>
      <c r="MLF2501" s="272"/>
      <c r="MLG2501" s="207"/>
      <c r="MLH2501" s="238"/>
      <c r="MLI2501" s="207"/>
      <c r="MLJ2501" s="207"/>
      <c r="MLK2501" s="187"/>
      <c r="MLL2501" s="187"/>
      <c r="MLM2501" s="204"/>
      <c r="MLN2501" s="272"/>
      <c r="MLO2501" s="207"/>
      <c r="MLP2501" s="238"/>
      <c r="MLQ2501" s="207"/>
      <c r="MLR2501" s="207"/>
      <c r="MLS2501" s="187"/>
      <c r="MLT2501" s="187"/>
      <c r="MLU2501" s="204"/>
      <c r="MLV2501" s="272"/>
      <c r="MLW2501" s="207"/>
      <c r="MLX2501" s="238"/>
      <c r="MLY2501" s="207"/>
      <c r="MLZ2501" s="207"/>
      <c r="MMA2501" s="187"/>
      <c r="MMB2501" s="187"/>
      <c r="MMC2501" s="204"/>
      <c r="MMD2501" s="272"/>
      <c r="MME2501" s="207"/>
      <c r="MMF2501" s="238"/>
      <c r="MMG2501" s="207"/>
      <c r="MMH2501" s="207"/>
      <c r="MMI2501" s="187"/>
      <c r="MMJ2501" s="187"/>
      <c r="MMK2501" s="204"/>
      <c r="MML2501" s="272"/>
      <c r="MMM2501" s="207"/>
      <c r="MMN2501" s="238"/>
      <c r="MMO2501" s="207"/>
      <c r="MMP2501" s="207"/>
      <c r="MMQ2501" s="187"/>
      <c r="MMR2501" s="187"/>
      <c r="MMS2501" s="204"/>
      <c r="MMT2501" s="272"/>
      <c r="MMU2501" s="207"/>
      <c r="MMV2501" s="238"/>
      <c r="MMW2501" s="207"/>
      <c r="MMX2501" s="207"/>
      <c r="MMY2501" s="187"/>
      <c r="MMZ2501" s="187"/>
      <c r="MNA2501" s="204"/>
      <c r="MNB2501" s="272"/>
      <c r="MNC2501" s="207"/>
      <c r="MND2501" s="238"/>
      <c r="MNE2501" s="207"/>
      <c r="MNF2501" s="207"/>
      <c r="MNG2501" s="187"/>
      <c r="MNH2501" s="187"/>
      <c r="MNI2501" s="204"/>
      <c r="MNJ2501" s="272"/>
      <c r="MNK2501" s="207"/>
      <c r="MNL2501" s="238"/>
      <c r="MNM2501" s="207"/>
      <c r="MNN2501" s="207"/>
      <c r="MNO2501" s="187"/>
      <c r="MNP2501" s="187"/>
      <c r="MNQ2501" s="204"/>
      <c r="MNR2501" s="272"/>
      <c r="MNS2501" s="207"/>
      <c r="MNT2501" s="238"/>
      <c r="MNU2501" s="207"/>
      <c r="MNV2501" s="207"/>
      <c r="MNW2501" s="187"/>
      <c r="MNX2501" s="187"/>
      <c r="MNY2501" s="204"/>
      <c r="MNZ2501" s="272"/>
      <c r="MOA2501" s="207"/>
      <c r="MOB2501" s="238"/>
      <c r="MOC2501" s="207"/>
      <c r="MOD2501" s="207"/>
      <c r="MOE2501" s="187"/>
      <c r="MOF2501" s="187"/>
      <c r="MOG2501" s="204"/>
      <c r="MOH2501" s="272"/>
      <c r="MOI2501" s="207"/>
      <c r="MOJ2501" s="238"/>
      <c r="MOK2501" s="207"/>
      <c r="MOL2501" s="207"/>
      <c r="MOM2501" s="187"/>
      <c r="MON2501" s="187"/>
      <c r="MOO2501" s="204"/>
      <c r="MOP2501" s="272"/>
      <c r="MOQ2501" s="207"/>
      <c r="MOR2501" s="238"/>
      <c r="MOS2501" s="207"/>
      <c r="MOT2501" s="207"/>
      <c r="MOU2501" s="187"/>
      <c r="MOV2501" s="187"/>
      <c r="MOW2501" s="204"/>
      <c r="MOX2501" s="272"/>
      <c r="MOY2501" s="207"/>
      <c r="MOZ2501" s="238"/>
      <c r="MPA2501" s="207"/>
      <c r="MPB2501" s="207"/>
      <c r="MPC2501" s="187"/>
      <c r="MPD2501" s="187"/>
      <c r="MPE2501" s="204"/>
      <c r="MPF2501" s="272"/>
      <c r="MPG2501" s="207"/>
      <c r="MPH2501" s="238"/>
      <c r="MPI2501" s="207"/>
      <c r="MPJ2501" s="207"/>
      <c r="MPK2501" s="187"/>
      <c r="MPL2501" s="187"/>
      <c r="MPM2501" s="204"/>
      <c r="MPN2501" s="272"/>
      <c r="MPO2501" s="207"/>
      <c r="MPP2501" s="238"/>
      <c r="MPQ2501" s="207"/>
      <c r="MPR2501" s="207"/>
      <c r="MPS2501" s="187"/>
      <c r="MPT2501" s="187"/>
      <c r="MPU2501" s="204"/>
      <c r="MPV2501" s="272"/>
      <c r="MPW2501" s="207"/>
      <c r="MPX2501" s="238"/>
      <c r="MPY2501" s="207"/>
      <c r="MPZ2501" s="207"/>
      <c r="MQA2501" s="187"/>
      <c r="MQB2501" s="187"/>
      <c r="MQC2501" s="204"/>
      <c r="MQD2501" s="272"/>
      <c r="MQE2501" s="207"/>
      <c r="MQF2501" s="238"/>
      <c r="MQG2501" s="207"/>
      <c r="MQH2501" s="207"/>
      <c r="MQI2501" s="187"/>
      <c r="MQJ2501" s="187"/>
      <c r="MQK2501" s="204"/>
      <c r="MQL2501" s="272"/>
      <c r="MQM2501" s="207"/>
      <c r="MQN2501" s="238"/>
      <c r="MQO2501" s="207"/>
      <c r="MQP2501" s="207"/>
      <c r="MQQ2501" s="187"/>
      <c r="MQR2501" s="187"/>
      <c r="MQS2501" s="204"/>
      <c r="MQT2501" s="272"/>
      <c r="MQU2501" s="207"/>
      <c r="MQV2501" s="238"/>
      <c r="MQW2501" s="207"/>
      <c r="MQX2501" s="207"/>
      <c r="MQY2501" s="187"/>
      <c r="MQZ2501" s="187"/>
      <c r="MRA2501" s="204"/>
      <c r="MRB2501" s="272"/>
      <c r="MRC2501" s="207"/>
      <c r="MRD2501" s="238"/>
      <c r="MRE2501" s="207"/>
      <c r="MRF2501" s="207"/>
      <c r="MRG2501" s="187"/>
      <c r="MRH2501" s="187"/>
      <c r="MRI2501" s="204"/>
      <c r="MRJ2501" s="272"/>
      <c r="MRK2501" s="207"/>
      <c r="MRL2501" s="238"/>
      <c r="MRM2501" s="207"/>
      <c r="MRN2501" s="207"/>
      <c r="MRO2501" s="187"/>
      <c r="MRP2501" s="187"/>
      <c r="MRQ2501" s="204"/>
      <c r="MRR2501" s="272"/>
      <c r="MRS2501" s="207"/>
      <c r="MRT2501" s="238"/>
      <c r="MRU2501" s="207"/>
      <c r="MRV2501" s="207"/>
      <c r="MRW2501" s="187"/>
      <c r="MRX2501" s="187"/>
      <c r="MRY2501" s="204"/>
      <c r="MRZ2501" s="272"/>
      <c r="MSA2501" s="207"/>
      <c r="MSB2501" s="238"/>
      <c r="MSC2501" s="207"/>
      <c r="MSD2501" s="207"/>
      <c r="MSE2501" s="187"/>
      <c r="MSF2501" s="187"/>
      <c r="MSG2501" s="204"/>
      <c r="MSH2501" s="272"/>
      <c r="MSI2501" s="207"/>
      <c r="MSJ2501" s="238"/>
      <c r="MSK2501" s="207"/>
      <c r="MSL2501" s="207"/>
      <c r="MSM2501" s="187"/>
      <c r="MSN2501" s="187"/>
      <c r="MSO2501" s="204"/>
      <c r="MSP2501" s="272"/>
      <c r="MSQ2501" s="207"/>
      <c r="MSR2501" s="238"/>
      <c r="MSS2501" s="207"/>
      <c r="MST2501" s="207"/>
      <c r="MSU2501" s="187"/>
      <c r="MSV2501" s="187"/>
      <c r="MSW2501" s="204"/>
      <c r="MSX2501" s="272"/>
      <c r="MSY2501" s="207"/>
      <c r="MSZ2501" s="238"/>
      <c r="MTA2501" s="207"/>
      <c r="MTB2501" s="207"/>
      <c r="MTC2501" s="187"/>
      <c r="MTD2501" s="187"/>
      <c r="MTE2501" s="204"/>
      <c r="MTF2501" s="272"/>
      <c r="MTG2501" s="207"/>
      <c r="MTH2501" s="238"/>
      <c r="MTI2501" s="207"/>
      <c r="MTJ2501" s="207"/>
      <c r="MTK2501" s="187"/>
      <c r="MTL2501" s="187"/>
      <c r="MTM2501" s="204"/>
      <c r="MTN2501" s="272"/>
      <c r="MTO2501" s="207"/>
      <c r="MTP2501" s="238"/>
      <c r="MTQ2501" s="207"/>
      <c r="MTR2501" s="207"/>
      <c r="MTS2501" s="187"/>
      <c r="MTT2501" s="187"/>
      <c r="MTU2501" s="204"/>
      <c r="MTV2501" s="272"/>
      <c r="MTW2501" s="207"/>
      <c r="MTX2501" s="238"/>
      <c r="MTY2501" s="207"/>
      <c r="MTZ2501" s="207"/>
      <c r="MUA2501" s="187"/>
      <c r="MUB2501" s="187"/>
      <c r="MUC2501" s="204"/>
      <c r="MUD2501" s="272"/>
      <c r="MUE2501" s="207"/>
      <c r="MUF2501" s="238"/>
      <c r="MUG2501" s="207"/>
      <c r="MUH2501" s="207"/>
      <c r="MUI2501" s="187"/>
      <c r="MUJ2501" s="187"/>
      <c r="MUK2501" s="204"/>
      <c r="MUL2501" s="272"/>
      <c r="MUM2501" s="207"/>
      <c r="MUN2501" s="238"/>
      <c r="MUO2501" s="207"/>
      <c r="MUP2501" s="207"/>
      <c r="MUQ2501" s="187"/>
      <c r="MUR2501" s="187"/>
      <c r="MUS2501" s="204"/>
      <c r="MUT2501" s="272"/>
      <c r="MUU2501" s="207"/>
      <c r="MUV2501" s="238"/>
      <c r="MUW2501" s="207"/>
      <c r="MUX2501" s="207"/>
      <c r="MUY2501" s="187"/>
      <c r="MUZ2501" s="187"/>
      <c r="MVA2501" s="204"/>
      <c r="MVB2501" s="272"/>
      <c r="MVC2501" s="207"/>
      <c r="MVD2501" s="238"/>
      <c r="MVE2501" s="207"/>
      <c r="MVF2501" s="207"/>
      <c r="MVG2501" s="187"/>
      <c r="MVH2501" s="187"/>
      <c r="MVI2501" s="204"/>
      <c r="MVJ2501" s="272"/>
      <c r="MVK2501" s="207"/>
      <c r="MVL2501" s="238"/>
      <c r="MVM2501" s="207"/>
      <c r="MVN2501" s="207"/>
      <c r="MVO2501" s="187"/>
      <c r="MVP2501" s="187"/>
      <c r="MVQ2501" s="204"/>
      <c r="MVR2501" s="272"/>
      <c r="MVS2501" s="207"/>
      <c r="MVT2501" s="238"/>
      <c r="MVU2501" s="207"/>
      <c r="MVV2501" s="207"/>
      <c r="MVW2501" s="187"/>
      <c r="MVX2501" s="187"/>
      <c r="MVY2501" s="204"/>
      <c r="MVZ2501" s="272"/>
      <c r="MWA2501" s="207"/>
      <c r="MWB2501" s="238"/>
      <c r="MWC2501" s="207"/>
      <c r="MWD2501" s="207"/>
      <c r="MWE2501" s="187"/>
      <c r="MWF2501" s="187"/>
      <c r="MWG2501" s="204"/>
      <c r="MWH2501" s="272"/>
      <c r="MWI2501" s="207"/>
      <c r="MWJ2501" s="238"/>
      <c r="MWK2501" s="207"/>
      <c r="MWL2501" s="207"/>
      <c r="MWM2501" s="187"/>
      <c r="MWN2501" s="187"/>
      <c r="MWO2501" s="204"/>
      <c r="MWP2501" s="272"/>
      <c r="MWQ2501" s="207"/>
      <c r="MWR2501" s="238"/>
      <c r="MWS2501" s="207"/>
      <c r="MWT2501" s="207"/>
      <c r="MWU2501" s="187"/>
      <c r="MWV2501" s="187"/>
      <c r="MWW2501" s="204"/>
      <c r="MWX2501" s="272"/>
      <c r="MWY2501" s="207"/>
      <c r="MWZ2501" s="238"/>
      <c r="MXA2501" s="207"/>
      <c r="MXB2501" s="207"/>
      <c r="MXC2501" s="187"/>
      <c r="MXD2501" s="187"/>
      <c r="MXE2501" s="204"/>
      <c r="MXF2501" s="272"/>
      <c r="MXG2501" s="207"/>
      <c r="MXH2501" s="238"/>
      <c r="MXI2501" s="207"/>
      <c r="MXJ2501" s="207"/>
      <c r="MXK2501" s="187"/>
      <c r="MXL2501" s="187"/>
      <c r="MXM2501" s="204"/>
      <c r="MXN2501" s="272"/>
      <c r="MXO2501" s="207"/>
      <c r="MXP2501" s="238"/>
      <c r="MXQ2501" s="207"/>
      <c r="MXR2501" s="207"/>
      <c r="MXS2501" s="187"/>
      <c r="MXT2501" s="187"/>
      <c r="MXU2501" s="204"/>
      <c r="MXV2501" s="272"/>
      <c r="MXW2501" s="207"/>
      <c r="MXX2501" s="238"/>
      <c r="MXY2501" s="207"/>
      <c r="MXZ2501" s="207"/>
      <c r="MYA2501" s="187"/>
      <c r="MYB2501" s="187"/>
      <c r="MYC2501" s="204"/>
      <c r="MYD2501" s="272"/>
      <c r="MYE2501" s="207"/>
      <c r="MYF2501" s="238"/>
      <c r="MYG2501" s="207"/>
      <c r="MYH2501" s="207"/>
      <c r="MYI2501" s="187"/>
      <c r="MYJ2501" s="187"/>
      <c r="MYK2501" s="204"/>
      <c r="MYL2501" s="272"/>
      <c r="MYM2501" s="207"/>
      <c r="MYN2501" s="238"/>
      <c r="MYO2501" s="207"/>
      <c r="MYP2501" s="207"/>
      <c r="MYQ2501" s="187"/>
      <c r="MYR2501" s="187"/>
      <c r="MYS2501" s="204"/>
      <c r="MYT2501" s="272"/>
      <c r="MYU2501" s="207"/>
      <c r="MYV2501" s="238"/>
      <c r="MYW2501" s="207"/>
      <c r="MYX2501" s="207"/>
      <c r="MYY2501" s="187"/>
      <c r="MYZ2501" s="187"/>
      <c r="MZA2501" s="204"/>
      <c r="MZB2501" s="272"/>
      <c r="MZC2501" s="207"/>
      <c r="MZD2501" s="238"/>
      <c r="MZE2501" s="207"/>
      <c r="MZF2501" s="207"/>
      <c r="MZG2501" s="187"/>
      <c r="MZH2501" s="187"/>
      <c r="MZI2501" s="204"/>
      <c r="MZJ2501" s="272"/>
      <c r="MZK2501" s="207"/>
      <c r="MZL2501" s="238"/>
      <c r="MZM2501" s="207"/>
      <c r="MZN2501" s="207"/>
      <c r="MZO2501" s="187"/>
      <c r="MZP2501" s="187"/>
      <c r="MZQ2501" s="204"/>
      <c r="MZR2501" s="272"/>
      <c r="MZS2501" s="207"/>
      <c r="MZT2501" s="238"/>
      <c r="MZU2501" s="207"/>
      <c r="MZV2501" s="207"/>
      <c r="MZW2501" s="187"/>
      <c r="MZX2501" s="187"/>
      <c r="MZY2501" s="204"/>
      <c r="MZZ2501" s="272"/>
      <c r="NAA2501" s="207"/>
      <c r="NAB2501" s="238"/>
      <c r="NAC2501" s="207"/>
      <c r="NAD2501" s="207"/>
      <c r="NAE2501" s="187"/>
      <c r="NAF2501" s="187"/>
      <c r="NAG2501" s="204"/>
      <c r="NAH2501" s="272"/>
      <c r="NAI2501" s="207"/>
      <c r="NAJ2501" s="238"/>
      <c r="NAK2501" s="207"/>
      <c r="NAL2501" s="207"/>
      <c r="NAM2501" s="187"/>
      <c r="NAN2501" s="187"/>
      <c r="NAO2501" s="204"/>
      <c r="NAP2501" s="272"/>
      <c r="NAQ2501" s="207"/>
      <c r="NAR2501" s="238"/>
      <c r="NAS2501" s="207"/>
      <c r="NAT2501" s="207"/>
      <c r="NAU2501" s="187"/>
      <c r="NAV2501" s="187"/>
      <c r="NAW2501" s="204"/>
      <c r="NAX2501" s="272"/>
      <c r="NAY2501" s="207"/>
      <c r="NAZ2501" s="238"/>
      <c r="NBA2501" s="207"/>
      <c r="NBB2501" s="207"/>
      <c r="NBC2501" s="187"/>
      <c r="NBD2501" s="187"/>
      <c r="NBE2501" s="204"/>
      <c r="NBF2501" s="272"/>
      <c r="NBG2501" s="207"/>
      <c r="NBH2501" s="238"/>
      <c r="NBI2501" s="207"/>
      <c r="NBJ2501" s="207"/>
      <c r="NBK2501" s="187"/>
      <c r="NBL2501" s="187"/>
      <c r="NBM2501" s="204"/>
      <c r="NBN2501" s="272"/>
      <c r="NBO2501" s="207"/>
      <c r="NBP2501" s="238"/>
      <c r="NBQ2501" s="207"/>
      <c r="NBR2501" s="207"/>
      <c r="NBS2501" s="187"/>
      <c r="NBT2501" s="187"/>
      <c r="NBU2501" s="204"/>
      <c r="NBV2501" s="272"/>
      <c r="NBW2501" s="207"/>
      <c r="NBX2501" s="238"/>
      <c r="NBY2501" s="207"/>
      <c r="NBZ2501" s="207"/>
      <c r="NCA2501" s="187"/>
      <c r="NCB2501" s="187"/>
      <c r="NCC2501" s="204"/>
      <c r="NCD2501" s="272"/>
      <c r="NCE2501" s="207"/>
      <c r="NCF2501" s="238"/>
      <c r="NCG2501" s="207"/>
      <c r="NCH2501" s="207"/>
      <c r="NCI2501" s="187"/>
      <c r="NCJ2501" s="187"/>
      <c r="NCK2501" s="204"/>
      <c r="NCL2501" s="272"/>
      <c r="NCM2501" s="207"/>
      <c r="NCN2501" s="238"/>
      <c r="NCO2501" s="207"/>
      <c r="NCP2501" s="207"/>
      <c r="NCQ2501" s="187"/>
      <c r="NCR2501" s="187"/>
      <c r="NCS2501" s="204"/>
      <c r="NCT2501" s="272"/>
      <c r="NCU2501" s="207"/>
      <c r="NCV2501" s="238"/>
      <c r="NCW2501" s="207"/>
      <c r="NCX2501" s="207"/>
      <c r="NCY2501" s="187"/>
      <c r="NCZ2501" s="187"/>
      <c r="NDA2501" s="204"/>
      <c r="NDB2501" s="272"/>
      <c r="NDC2501" s="207"/>
      <c r="NDD2501" s="238"/>
      <c r="NDE2501" s="207"/>
      <c r="NDF2501" s="207"/>
      <c r="NDG2501" s="187"/>
      <c r="NDH2501" s="187"/>
      <c r="NDI2501" s="204"/>
      <c r="NDJ2501" s="272"/>
      <c r="NDK2501" s="207"/>
      <c r="NDL2501" s="238"/>
      <c r="NDM2501" s="207"/>
      <c r="NDN2501" s="207"/>
      <c r="NDO2501" s="187"/>
      <c r="NDP2501" s="187"/>
      <c r="NDQ2501" s="204"/>
      <c r="NDR2501" s="272"/>
      <c r="NDS2501" s="207"/>
      <c r="NDT2501" s="238"/>
      <c r="NDU2501" s="207"/>
      <c r="NDV2501" s="207"/>
      <c r="NDW2501" s="187"/>
      <c r="NDX2501" s="187"/>
      <c r="NDY2501" s="204"/>
      <c r="NDZ2501" s="272"/>
      <c r="NEA2501" s="207"/>
      <c r="NEB2501" s="238"/>
      <c r="NEC2501" s="207"/>
      <c r="NED2501" s="207"/>
      <c r="NEE2501" s="187"/>
      <c r="NEF2501" s="187"/>
      <c r="NEG2501" s="204"/>
      <c r="NEH2501" s="272"/>
      <c r="NEI2501" s="207"/>
      <c r="NEJ2501" s="238"/>
      <c r="NEK2501" s="207"/>
      <c r="NEL2501" s="207"/>
      <c r="NEM2501" s="187"/>
      <c r="NEN2501" s="187"/>
      <c r="NEO2501" s="204"/>
      <c r="NEP2501" s="272"/>
      <c r="NEQ2501" s="207"/>
      <c r="NER2501" s="238"/>
      <c r="NES2501" s="207"/>
      <c r="NET2501" s="207"/>
      <c r="NEU2501" s="187"/>
      <c r="NEV2501" s="187"/>
      <c r="NEW2501" s="204"/>
      <c r="NEX2501" s="272"/>
      <c r="NEY2501" s="207"/>
      <c r="NEZ2501" s="238"/>
      <c r="NFA2501" s="207"/>
      <c r="NFB2501" s="207"/>
      <c r="NFC2501" s="187"/>
      <c r="NFD2501" s="187"/>
      <c r="NFE2501" s="204"/>
      <c r="NFF2501" s="272"/>
      <c r="NFG2501" s="207"/>
      <c r="NFH2501" s="238"/>
      <c r="NFI2501" s="207"/>
      <c r="NFJ2501" s="207"/>
      <c r="NFK2501" s="187"/>
      <c r="NFL2501" s="187"/>
      <c r="NFM2501" s="204"/>
      <c r="NFN2501" s="272"/>
      <c r="NFO2501" s="207"/>
      <c r="NFP2501" s="238"/>
      <c r="NFQ2501" s="207"/>
      <c r="NFR2501" s="207"/>
      <c r="NFS2501" s="187"/>
      <c r="NFT2501" s="187"/>
      <c r="NFU2501" s="204"/>
      <c r="NFV2501" s="272"/>
      <c r="NFW2501" s="207"/>
      <c r="NFX2501" s="238"/>
      <c r="NFY2501" s="207"/>
      <c r="NFZ2501" s="207"/>
      <c r="NGA2501" s="187"/>
      <c r="NGB2501" s="187"/>
      <c r="NGC2501" s="204"/>
      <c r="NGD2501" s="272"/>
      <c r="NGE2501" s="207"/>
      <c r="NGF2501" s="238"/>
      <c r="NGG2501" s="207"/>
      <c r="NGH2501" s="207"/>
      <c r="NGI2501" s="187"/>
      <c r="NGJ2501" s="187"/>
      <c r="NGK2501" s="204"/>
      <c r="NGL2501" s="272"/>
      <c r="NGM2501" s="207"/>
      <c r="NGN2501" s="238"/>
      <c r="NGO2501" s="207"/>
      <c r="NGP2501" s="207"/>
      <c r="NGQ2501" s="187"/>
      <c r="NGR2501" s="187"/>
      <c r="NGS2501" s="204"/>
      <c r="NGT2501" s="272"/>
      <c r="NGU2501" s="207"/>
      <c r="NGV2501" s="238"/>
      <c r="NGW2501" s="207"/>
      <c r="NGX2501" s="207"/>
      <c r="NGY2501" s="187"/>
      <c r="NGZ2501" s="187"/>
      <c r="NHA2501" s="204"/>
      <c r="NHB2501" s="272"/>
      <c r="NHC2501" s="207"/>
      <c r="NHD2501" s="238"/>
      <c r="NHE2501" s="207"/>
      <c r="NHF2501" s="207"/>
      <c r="NHG2501" s="187"/>
      <c r="NHH2501" s="187"/>
      <c r="NHI2501" s="204"/>
      <c r="NHJ2501" s="272"/>
      <c r="NHK2501" s="207"/>
      <c r="NHL2501" s="238"/>
      <c r="NHM2501" s="207"/>
      <c r="NHN2501" s="207"/>
      <c r="NHO2501" s="187"/>
      <c r="NHP2501" s="187"/>
      <c r="NHQ2501" s="204"/>
      <c r="NHR2501" s="272"/>
      <c r="NHS2501" s="207"/>
      <c r="NHT2501" s="238"/>
      <c r="NHU2501" s="207"/>
      <c r="NHV2501" s="207"/>
      <c r="NHW2501" s="187"/>
      <c r="NHX2501" s="187"/>
      <c r="NHY2501" s="204"/>
      <c r="NHZ2501" s="272"/>
      <c r="NIA2501" s="207"/>
      <c r="NIB2501" s="238"/>
      <c r="NIC2501" s="207"/>
      <c r="NID2501" s="207"/>
      <c r="NIE2501" s="187"/>
      <c r="NIF2501" s="187"/>
      <c r="NIG2501" s="204"/>
      <c r="NIH2501" s="272"/>
      <c r="NII2501" s="207"/>
      <c r="NIJ2501" s="238"/>
      <c r="NIK2501" s="207"/>
      <c r="NIL2501" s="207"/>
      <c r="NIM2501" s="187"/>
      <c r="NIN2501" s="187"/>
      <c r="NIO2501" s="204"/>
      <c r="NIP2501" s="272"/>
      <c r="NIQ2501" s="207"/>
      <c r="NIR2501" s="238"/>
      <c r="NIS2501" s="207"/>
      <c r="NIT2501" s="207"/>
      <c r="NIU2501" s="187"/>
      <c r="NIV2501" s="187"/>
      <c r="NIW2501" s="204"/>
      <c r="NIX2501" s="272"/>
      <c r="NIY2501" s="207"/>
      <c r="NIZ2501" s="238"/>
      <c r="NJA2501" s="207"/>
      <c r="NJB2501" s="207"/>
      <c r="NJC2501" s="187"/>
      <c r="NJD2501" s="187"/>
      <c r="NJE2501" s="204"/>
      <c r="NJF2501" s="272"/>
      <c r="NJG2501" s="207"/>
      <c r="NJH2501" s="238"/>
      <c r="NJI2501" s="207"/>
      <c r="NJJ2501" s="207"/>
      <c r="NJK2501" s="187"/>
      <c r="NJL2501" s="187"/>
      <c r="NJM2501" s="204"/>
      <c r="NJN2501" s="272"/>
      <c r="NJO2501" s="207"/>
      <c r="NJP2501" s="238"/>
      <c r="NJQ2501" s="207"/>
      <c r="NJR2501" s="207"/>
      <c r="NJS2501" s="187"/>
      <c r="NJT2501" s="187"/>
      <c r="NJU2501" s="204"/>
      <c r="NJV2501" s="272"/>
      <c r="NJW2501" s="207"/>
      <c r="NJX2501" s="238"/>
      <c r="NJY2501" s="207"/>
      <c r="NJZ2501" s="207"/>
      <c r="NKA2501" s="187"/>
      <c r="NKB2501" s="187"/>
      <c r="NKC2501" s="204"/>
      <c r="NKD2501" s="272"/>
      <c r="NKE2501" s="207"/>
      <c r="NKF2501" s="238"/>
      <c r="NKG2501" s="207"/>
      <c r="NKH2501" s="207"/>
      <c r="NKI2501" s="187"/>
      <c r="NKJ2501" s="187"/>
      <c r="NKK2501" s="204"/>
      <c r="NKL2501" s="272"/>
      <c r="NKM2501" s="207"/>
      <c r="NKN2501" s="238"/>
      <c r="NKO2501" s="207"/>
      <c r="NKP2501" s="207"/>
      <c r="NKQ2501" s="187"/>
      <c r="NKR2501" s="187"/>
      <c r="NKS2501" s="204"/>
      <c r="NKT2501" s="272"/>
      <c r="NKU2501" s="207"/>
      <c r="NKV2501" s="238"/>
      <c r="NKW2501" s="207"/>
      <c r="NKX2501" s="207"/>
      <c r="NKY2501" s="187"/>
      <c r="NKZ2501" s="187"/>
      <c r="NLA2501" s="204"/>
      <c r="NLB2501" s="272"/>
      <c r="NLC2501" s="207"/>
      <c r="NLD2501" s="238"/>
      <c r="NLE2501" s="207"/>
      <c r="NLF2501" s="207"/>
      <c r="NLG2501" s="187"/>
      <c r="NLH2501" s="187"/>
      <c r="NLI2501" s="204"/>
      <c r="NLJ2501" s="272"/>
      <c r="NLK2501" s="207"/>
      <c r="NLL2501" s="238"/>
      <c r="NLM2501" s="207"/>
      <c r="NLN2501" s="207"/>
      <c r="NLO2501" s="187"/>
      <c r="NLP2501" s="187"/>
      <c r="NLQ2501" s="204"/>
      <c r="NLR2501" s="272"/>
      <c r="NLS2501" s="207"/>
      <c r="NLT2501" s="238"/>
      <c r="NLU2501" s="207"/>
      <c r="NLV2501" s="207"/>
      <c r="NLW2501" s="187"/>
      <c r="NLX2501" s="187"/>
      <c r="NLY2501" s="204"/>
      <c r="NLZ2501" s="272"/>
      <c r="NMA2501" s="207"/>
      <c r="NMB2501" s="238"/>
      <c r="NMC2501" s="207"/>
      <c r="NMD2501" s="207"/>
      <c r="NME2501" s="187"/>
      <c r="NMF2501" s="187"/>
      <c r="NMG2501" s="204"/>
      <c r="NMH2501" s="272"/>
      <c r="NMI2501" s="207"/>
      <c r="NMJ2501" s="238"/>
      <c r="NMK2501" s="207"/>
      <c r="NML2501" s="207"/>
      <c r="NMM2501" s="187"/>
      <c r="NMN2501" s="187"/>
      <c r="NMO2501" s="204"/>
      <c r="NMP2501" s="272"/>
      <c r="NMQ2501" s="207"/>
      <c r="NMR2501" s="238"/>
      <c r="NMS2501" s="207"/>
      <c r="NMT2501" s="207"/>
      <c r="NMU2501" s="187"/>
      <c r="NMV2501" s="187"/>
      <c r="NMW2501" s="204"/>
      <c r="NMX2501" s="272"/>
      <c r="NMY2501" s="207"/>
      <c r="NMZ2501" s="238"/>
      <c r="NNA2501" s="207"/>
      <c r="NNB2501" s="207"/>
      <c r="NNC2501" s="187"/>
      <c r="NND2501" s="187"/>
      <c r="NNE2501" s="204"/>
      <c r="NNF2501" s="272"/>
      <c r="NNG2501" s="207"/>
      <c r="NNH2501" s="238"/>
      <c r="NNI2501" s="207"/>
      <c r="NNJ2501" s="207"/>
      <c r="NNK2501" s="187"/>
      <c r="NNL2501" s="187"/>
      <c r="NNM2501" s="204"/>
      <c r="NNN2501" s="272"/>
      <c r="NNO2501" s="207"/>
      <c r="NNP2501" s="238"/>
      <c r="NNQ2501" s="207"/>
      <c r="NNR2501" s="207"/>
      <c r="NNS2501" s="187"/>
      <c r="NNT2501" s="187"/>
      <c r="NNU2501" s="204"/>
      <c r="NNV2501" s="272"/>
      <c r="NNW2501" s="207"/>
      <c r="NNX2501" s="238"/>
      <c r="NNY2501" s="207"/>
      <c r="NNZ2501" s="207"/>
      <c r="NOA2501" s="187"/>
      <c r="NOB2501" s="187"/>
      <c r="NOC2501" s="204"/>
      <c r="NOD2501" s="272"/>
      <c r="NOE2501" s="207"/>
      <c r="NOF2501" s="238"/>
      <c r="NOG2501" s="207"/>
      <c r="NOH2501" s="207"/>
      <c r="NOI2501" s="187"/>
      <c r="NOJ2501" s="187"/>
      <c r="NOK2501" s="204"/>
      <c r="NOL2501" s="272"/>
      <c r="NOM2501" s="207"/>
      <c r="NON2501" s="238"/>
      <c r="NOO2501" s="207"/>
      <c r="NOP2501" s="207"/>
      <c r="NOQ2501" s="187"/>
      <c r="NOR2501" s="187"/>
      <c r="NOS2501" s="204"/>
      <c r="NOT2501" s="272"/>
      <c r="NOU2501" s="207"/>
      <c r="NOV2501" s="238"/>
      <c r="NOW2501" s="207"/>
      <c r="NOX2501" s="207"/>
      <c r="NOY2501" s="187"/>
      <c r="NOZ2501" s="187"/>
      <c r="NPA2501" s="204"/>
      <c r="NPB2501" s="272"/>
      <c r="NPC2501" s="207"/>
      <c r="NPD2501" s="238"/>
      <c r="NPE2501" s="207"/>
      <c r="NPF2501" s="207"/>
      <c r="NPG2501" s="187"/>
      <c r="NPH2501" s="187"/>
      <c r="NPI2501" s="204"/>
      <c r="NPJ2501" s="272"/>
      <c r="NPK2501" s="207"/>
      <c r="NPL2501" s="238"/>
      <c r="NPM2501" s="207"/>
      <c r="NPN2501" s="207"/>
      <c r="NPO2501" s="187"/>
      <c r="NPP2501" s="187"/>
      <c r="NPQ2501" s="204"/>
      <c r="NPR2501" s="272"/>
      <c r="NPS2501" s="207"/>
      <c r="NPT2501" s="238"/>
      <c r="NPU2501" s="207"/>
      <c r="NPV2501" s="207"/>
      <c r="NPW2501" s="187"/>
      <c r="NPX2501" s="187"/>
      <c r="NPY2501" s="204"/>
      <c r="NPZ2501" s="272"/>
      <c r="NQA2501" s="207"/>
      <c r="NQB2501" s="238"/>
      <c r="NQC2501" s="207"/>
      <c r="NQD2501" s="207"/>
      <c r="NQE2501" s="187"/>
      <c r="NQF2501" s="187"/>
      <c r="NQG2501" s="204"/>
      <c r="NQH2501" s="272"/>
      <c r="NQI2501" s="207"/>
      <c r="NQJ2501" s="238"/>
      <c r="NQK2501" s="207"/>
      <c r="NQL2501" s="207"/>
      <c r="NQM2501" s="187"/>
      <c r="NQN2501" s="187"/>
      <c r="NQO2501" s="204"/>
      <c r="NQP2501" s="272"/>
      <c r="NQQ2501" s="207"/>
      <c r="NQR2501" s="238"/>
      <c r="NQS2501" s="207"/>
      <c r="NQT2501" s="207"/>
      <c r="NQU2501" s="187"/>
      <c r="NQV2501" s="187"/>
      <c r="NQW2501" s="204"/>
      <c r="NQX2501" s="272"/>
      <c r="NQY2501" s="207"/>
      <c r="NQZ2501" s="238"/>
      <c r="NRA2501" s="207"/>
      <c r="NRB2501" s="207"/>
      <c r="NRC2501" s="187"/>
      <c r="NRD2501" s="187"/>
      <c r="NRE2501" s="204"/>
      <c r="NRF2501" s="272"/>
      <c r="NRG2501" s="207"/>
      <c r="NRH2501" s="238"/>
      <c r="NRI2501" s="207"/>
      <c r="NRJ2501" s="207"/>
      <c r="NRK2501" s="187"/>
      <c r="NRL2501" s="187"/>
      <c r="NRM2501" s="204"/>
      <c r="NRN2501" s="272"/>
      <c r="NRO2501" s="207"/>
      <c r="NRP2501" s="238"/>
      <c r="NRQ2501" s="207"/>
      <c r="NRR2501" s="207"/>
      <c r="NRS2501" s="187"/>
      <c r="NRT2501" s="187"/>
      <c r="NRU2501" s="204"/>
      <c r="NRV2501" s="272"/>
      <c r="NRW2501" s="207"/>
      <c r="NRX2501" s="238"/>
      <c r="NRY2501" s="207"/>
      <c r="NRZ2501" s="207"/>
      <c r="NSA2501" s="187"/>
      <c r="NSB2501" s="187"/>
      <c r="NSC2501" s="204"/>
      <c r="NSD2501" s="272"/>
      <c r="NSE2501" s="207"/>
      <c r="NSF2501" s="238"/>
      <c r="NSG2501" s="207"/>
      <c r="NSH2501" s="207"/>
      <c r="NSI2501" s="187"/>
      <c r="NSJ2501" s="187"/>
      <c r="NSK2501" s="204"/>
      <c r="NSL2501" s="272"/>
      <c r="NSM2501" s="207"/>
      <c r="NSN2501" s="238"/>
      <c r="NSO2501" s="207"/>
      <c r="NSP2501" s="207"/>
      <c r="NSQ2501" s="187"/>
      <c r="NSR2501" s="187"/>
      <c r="NSS2501" s="204"/>
      <c r="NST2501" s="272"/>
      <c r="NSU2501" s="207"/>
      <c r="NSV2501" s="238"/>
      <c r="NSW2501" s="207"/>
      <c r="NSX2501" s="207"/>
      <c r="NSY2501" s="187"/>
      <c r="NSZ2501" s="187"/>
      <c r="NTA2501" s="204"/>
      <c r="NTB2501" s="272"/>
      <c r="NTC2501" s="207"/>
      <c r="NTD2501" s="238"/>
      <c r="NTE2501" s="207"/>
      <c r="NTF2501" s="207"/>
      <c r="NTG2501" s="187"/>
      <c r="NTH2501" s="187"/>
      <c r="NTI2501" s="204"/>
      <c r="NTJ2501" s="272"/>
      <c r="NTK2501" s="207"/>
      <c r="NTL2501" s="238"/>
      <c r="NTM2501" s="207"/>
      <c r="NTN2501" s="207"/>
      <c r="NTO2501" s="187"/>
      <c r="NTP2501" s="187"/>
      <c r="NTQ2501" s="204"/>
      <c r="NTR2501" s="272"/>
      <c r="NTS2501" s="207"/>
      <c r="NTT2501" s="238"/>
      <c r="NTU2501" s="207"/>
      <c r="NTV2501" s="207"/>
      <c r="NTW2501" s="187"/>
      <c r="NTX2501" s="187"/>
      <c r="NTY2501" s="204"/>
      <c r="NTZ2501" s="272"/>
      <c r="NUA2501" s="207"/>
      <c r="NUB2501" s="238"/>
      <c r="NUC2501" s="207"/>
      <c r="NUD2501" s="207"/>
      <c r="NUE2501" s="187"/>
      <c r="NUF2501" s="187"/>
      <c r="NUG2501" s="204"/>
      <c r="NUH2501" s="272"/>
      <c r="NUI2501" s="207"/>
      <c r="NUJ2501" s="238"/>
      <c r="NUK2501" s="207"/>
      <c r="NUL2501" s="207"/>
      <c r="NUM2501" s="187"/>
      <c r="NUN2501" s="187"/>
      <c r="NUO2501" s="204"/>
      <c r="NUP2501" s="272"/>
      <c r="NUQ2501" s="207"/>
      <c r="NUR2501" s="238"/>
      <c r="NUS2501" s="207"/>
      <c r="NUT2501" s="207"/>
      <c r="NUU2501" s="187"/>
      <c r="NUV2501" s="187"/>
      <c r="NUW2501" s="204"/>
      <c r="NUX2501" s="272"/>
      <c r="NUY2501" s="207"/>
      <c r="NUZ2501" s="238"/>
      <c r="NVA2501" s="207"/>
      <c r="NVB2501" s="207"/>
      <c r="NVC2501" s="187"/>
      <c r="NVD2501" s="187"/>
      <c r="NVE2501" s="204"/>
      <c r="NVF2501" s="272"/>
      <c r="NVG2501" s="207"/>
      <c r="NVH2501" s="238"/>
      <c r="NVI2501" s="207"/>
      <c r="NVJ2501" s="207"/>
      <c r="NVK2501" s="187"/>
      <c r="NVL2501" s="187"/>
      <c r="NVM2501" s="204"/>
      <c r="NVN2501" s="272"/>
      <c r="NVO2501" s="207"/>
      <c r="NVP2501" s="238"/>
      <c r="NVQ2501" s="207"/>
      <c r="NVR2501" s="207"/>
      <c r="NVS2501" s="187"/>
      <c r="NVT2501" s="187"/>
      <c r="NVU2501" s="204"/>
      <c r="NVV2501" s="272"/>
      <c r="NVW2501" s="207"/>
      <c r="NVX2501" s="238"/>
      <c r="NVY2501" s="207"/>
      <c r="NVZ2501" s="207"/>
      <c r="NWA2501" s="187"/>
      <c r="NWB2501" s="187"/>
      <c r="NWC2501" s="204"/>
      <c r="NWD2501" s="272"/>
      <c r="NWE2501" s="207"/>
      <c r="NWF2501" s="238"/>
      <c r="NWG2501" s="207"/>
      <c r="NWH2501" s="207"/>
      <c r="NWI2501" s="187"/>
      <c r="NWJ2501" s="187"/>
      <c r="NWK2501" s="204"/>
      <c r="NWL2501" s="272"/>
      <c r="NWM2501" s="207"/>
      <c r="NWN2501" s="238"/>
      <c r="NWO2501" s="207"/>
      <c r="NWP2501" s="207"/>
      <c r="NWQ2501" s="187"/>
      <c r="NWR2501" s="187"/>
      <c r="NWS2501" s="204"/>
      <c r="NWT2501" s="272"/>
      <c r="NWU2501" s="207"/>
      <c r="NWV2501" s="238"/>
      <c r="NWW2501" s="207"/>
      <c r="NWX2501" s="207"/>
      <c r="NWY2501" s="187"/>
      <c r="NWZ2501" s="187"/>
      <c r="NXA2501" s="204"/>
      <c r="NXB2501" s="272"/>
      <c r="NXC2501" s="207"/>
      <c r="NXD2501" s="238"/>
      <c r="NXE2501" s="207"/>
      <c r="NXF2501" s="207"/>
      <c r="NXG2501" s="187"/>
      <c r="NXH2501" s="187"/>
      <c r="NXI2501" s="204"/>
      <c r="NXJ2501" s="272"/>
      <c r="NXK2501" s="207"/>
      <c r="NXL2501" s="238"/>
      <c r="NXM2501" s="207"/>
      <c r="NXN2501" s="207"/>
      <c r="NXO2501" s="187"/>
      <c r="NXP2501" s="187"/>
      <c r="NXQ2501" s="204"/>
      <c r="NXR2501" s="272"/>
      <c r="NXS2501" s="207"/>
      <c r="NXT2501" s="238"/>
      <c r="NXU2501" s="207"/>
      <c r="NXV2501" s="207"/>
      <c r="NXW2501" s="187"/>
      <c r="NXX2501" s="187"/>
      <c r="NXY2501" s="204"/>
      <c r="NXZ2501" s="272"/>
      <c r="NYA2501" s="207"/>
      <c r="NYB2501" s="238"/>
      <c r="NYC2501" s="207"/>
      <c r="NYD2501" s="207"/>
      <c r="NYE2501" s="187"/>
      <c r="NYF2501" s="187"/>
      <c r="NYG2501" s="204"/>
      <c r="NYH2501" s="272"/>
      <c r="NYI2501" s="207"/>
      <c r="NYJ2501" s="238"/>
      <c r="NYK2501" s="207"/>
      <c r="NYL2501" s="207"/>
      <c r="NYM2501" s="187"/>
      <c r="NYN2501" s="187"/>
      <c r="NYO2501" s="204"/>
      <c r="NYP2501" s="272"/>
      <c r="NYQ2501" s="207"/>
      <c r="NYR2501" s="238"/>
      <c r="NYS2501" s="207"/>
      <c r="NYT2501" s="207"/>
      <c r="NYU2501" s="187"/>
      <c r="NYV2501" s="187"/>
      <c r="NYW2501" s="204"/>
      <c r="NYX2501" s="272"/>
      <c r="NYY2501" s="207"/>
      <c r="NYZ2501" s="238"/>
      <c r="NZA2501" s="207"/>
      <c r="NZB2501" s="207"/>
      <c r="NZC2501" s="187"/>
      <c r="NZD2501" s="187"/>
      <c r="NZE2501" s="204"/>
      <c r="NZF2501" s="272"/>
      <c r="NZG2501" s="207"/>
      <c r="NZH2501" s="238"/>
      <c r="NZI2501" s="207"/>
      <c r="NZJ2501" s="207"/>
      <c r="NZK2501" s="187"/>
      <c r="NZL2501" s="187"/>
      <c r="NZM2501" s="204"/>
      <c r="NZN2501" s="272"/>
      <c r="NZO2501" s="207"/>
      <c r="NZP2501" s="238"/>
      <c r="NZQ2501" s="207"/>
      <c r="NZR2501" s="207"/>
      <c r="NZS2501" s="187"/>
      <c r="NZT2501" s="187"/>
      <c r="NZU2501" s="204"/>
      <c r="NZV2501" s="272"/>
      <c r="NZW2501" s="207"/>
      <c r="NZX2501" s="238"/>
      <c r="NZY2501" s="207"/>
      <c r="NZZ2501" s="207"/>
      <c r="OAA2501" s="187"/>
      <c r="OAB2501" s="187"/>
      <c r="OAC2501" s="204"/>
      <c r="OAD2501" s="272"/>
      <c r="OAE2501" s="207"/>
      <c r="OAF2501" s="238"/>
      <c r="OAG2501" s="207"/>
      <c r="OAH2501" s="207"/>
      <c r="OAI2501" s="187"/>
      <c r="OAJ2501" s="187"/>
      <c r="OAK2501" s="204"/>
      <c r="OAL2501" s="272"/>
      <c r="OAM2501" s="207"/>
      <c r="OAN2501" s="238"/>
      <c r="OAO2501" s="207"/>
      <c r="OAP2501" s="207"/>
      <c r="OAQ2501" s="187"/>
      <c r="OAR2501" s="187"/>
      <c r="OAS2501" s="204"/>
      <c r="OAT2501" s="272"/>
      <c r="OAU2501" s="207"/>
      <c r="OAV2501" s="238"/>
      <c r="OAW2501" s="207"/>
      <c r="OAX2501" s="207"/>
      <c r="OAY2501" s="187"/>
      <c r="OAZ2501" s="187"/>
      <c r="OBA2501" s="204"/>
      <c r="OBB2501" s="272"/>
      <c r="OBC2501" s="207"/>
      <c r="OBD2501" s="238"/>
      <c r="OBE2501" s="207"/>
      <c r="OBF2501" s="207"/>
      <c r="OBG2501" s="187"/>
      <c r="OBH2501" s="187"/>
      <c r="OBI2501" s="204"/>
      <c r="OBJ2501" s="272"/>
      <c r="OBK2501" s="207"/>
      <c r="OBL2501" s="238"/>
      <c r="OBM2501" s="207"/>
      <c r="OBN2501" s="207"/>
      <c r="OBO2501" s="187"/>
      <c r="OBP2501" s="187"/>
      <c r="OBQ2501" s="204"/>
      <c r="OBR2501" s="272"/>
      <c r="OBS2501" s="207"/>
      <c r="OBT2501" s="238"/>
      <c r="OBU2501" s="207"/>
      <c r="OBV2501" s="207"/>
      <c r="OBW2501" s="187"/>
      <c r="OBX2501" s="187"/>
      <c r="OBY2501" s="204"/>
      <c r="OBZ2501" s="272"/>
      <c r="OCA2501" s="207"/>
      <c r="OCB2501" s="238"/>
      <c r="OCC2501" s="207"/>
      <c r="OCD2501" s="207"/>
      <c r="OCE2501" s="187"/>
      <c r="OCF2501" s="187"/>
      <c r="OCG2501" s="204"/>
      <c r="OCH2501" s="272"/>
      <c r="OCI2501" s="207"/>
      <c r="OCJ2501" s="238"/>
      <c r="OCK2501" s="207"/>
      <c r="OCL2501" s="207"/>
      <c r="OCM2501" s="187"/>
      <c r="OCN2501" s="187"/>
      <c r="OCO2501" s="204"/>
      <c r="OCP2501" s="272"/>
      <c r="OCQ2501" s="207"/>
      <c r="OCR2501" s="238"/>
      <c r="OCS2501" s="207"/>
      <c r="OCT2501" s="207"/>
      <c r="OCU2501" s="187"/>
      <c r="OCV2501" s="187"/>
      <c r="OCW2501" s="204"/>
      <c r="OCX2501" s="272"/>
      <c r="OCY2501" s="207"/>
      <c r="OCZ2501" s="238"/>
      <c r="ODA2501" s="207"/>
      <c r="ODB2501" s="207"/>
      <c r="ODC2501" s="187"/>
      <c r="ODD2501" s="187"/>
      <c r="ODE2501" s="204"/>
      <c r="ODF2501" s="272"/>
      <c r="ODG2501" s="207"/>
      <c r="ODH2501" s="238"/>
      <c r="ODI2501" s="207"/>
      <c r="ODJ2501" s="207"/>
      <c r="ODK2501" s="187"/>
      <c r="ODL2501" s="187"/>
      <c r="ODM2501" s="204"/>
      <c r="ODN2501" s="272"/>
      <c r="ODO2501" s="207"/>
      <c r="ODP2501" s="238"/>
      <c r="ODQ2501" s="207"/>
      <c r="ODR2501" s="207"/>
      <c r="ODS2501" s="187"/>
      <c r="ODT2501" s="187"/>
      <c r="ODU2501" s="204"/>
      <c r="ODV2501" s="272"/>
      <c r="ODW2501" s="207"/>
      <c r="ODX2501" s="238"/>
      <c r="ODY2501" s="207"/>
      <c r="ODZ2501" s="207"/>
      <c r="OEA2501" s="187"/>
      <c r="OEB2501" s="187"/>
      <c r="OEC2501" s="204"/>
      <c r="OED2501" s="272"/>
      <c r="OEE2501" s="207"/>
      <c r="OEF2501" s="238"/>
      <c r="OEG2501" s="207"/>
      <c r="OEH2501" s="207"/>
      <c r="OEI2501" s="187"/>
      <c r="OEJ2501" s="187"/>
      <c r="OEK2501" s="204"/>
      <c r="OEL2501" s="272"/>
      <c r="OEM2501" s="207"/>
      <c r="OEN2501" s="238"/>
      <c r="OEO2501" s="207"/>
      <c r="OEP2501" s="207"/>
      <c r="OEQ2501" s="187"/>
      <c r="OER2501" s="187"/>
      <c r="OES2501" s="204"/>
      <c r="OET2501" s="272"/>
      <c r="OEU2501" s="207"/>
      <c r="OEV2501" s="238"/>
      <c r="OEW2501" s="207"/>
      <c r="OEX2501" s="207"/>
      <c r="OEY2501" s="187"/>
      <c r="OEZ2501" s="187"/>
      <c r="OFA2501" s="204"/>
      <c r="OFB2501" s="272"/>
      <c r="OFC2501" s="207"/>
      <c r="OFD2501" s="238"/>
      <c r="OFE2501" s="207"/>
      <c r="OFF2501" s="207"/>
      <c r="OFG2501" s="187"/>
      <c r="OFH2501" s="187"/>
      <c r="OFI2501" s="204"/>
      <c r="OFJ2501" s="272"/>
      <c r="OFK2501" s="207"/>
      <c r="OFL2501" s="238"/>
      <c r="OFM2501" s="207"/>
      <c r="OFN2501" s="207"/>
      <c r="OFO2501" s="187"/>
      <c r="OFP2501" s="187"/>
      <c r="OFQ2501" s="204"/>
      <c r="OFR2501" s="272"/>
      <c r="OFS2501" s="207"/>
      <c r="OFT2501" s="238"/>
      <c r="OFU2501" s="207"/>
      <c r="OFV2501" s="207"/>
      <c r="OFW2501" s="187"/>
      <c r="OFX2501" s="187"/>
      <c r="OFY2501" s="204"/>
      <c r="OFZ2501" s="272"/>
      <c r="OGA2501" s="207"/>
      <c r="OGB2501" s="238"/>
      <c r="OGC2501" s="207"/>
      <c r="OGD2501" s="207"/>
      <c r="OGE2501" s="187"/>
      <c r="OGF2501" s="187"/>
      <c r="OGG2501" s="204"/>
      <c r="OGH2501" s="272"/>
      <c r="OGI2501" s="207"/>
      <c r="OGJ2501" s="238"/>
      <c r="OGK2501" s="207"/>
      <c r="OGL2501" s="207"/>
      <c r="OGM2501" s="187"/>
      <c r="OGN2501" s="187"/>
      <c r="OGO2501" s="204"/>
      <c r="OGP2501" s="272"/>
      <c r="OGQ2501" s="207"/>
      <c r="OGR2501" s="238"/>
      <c r="OGS2501" s="207"/>
      <c r="OGT2501" s="207"/>
      <c r="OGU2501" s="187"/>
      <c r="OGV2501" s="187"/>
      <c r="OGW2501" s="204"/>
      <c r="OGX2501" s="272"/>
      <c r="OGY2501" s="207"/>
      <c r="OGZ2501" s="238"/>
      <c r="OHA2501" s="207"/>
      <c r="OHB2501" s="207"/>
      <c r="OHC2501" s="187"/>
      <c r="OHD2501" s="187"/>
      <c r="OHE2501" s="204"/>
      <c r="OHF2501" s="272"/>
      <c r="OHG2501" s="207"/>
      <c r="OHH2501" s="238"/>
      <c r="OHI2501" s="207"/>
      <c r="OHJ2501" s="207"/>
      <c r="OHK2501" s="187"/>
      <c r="OHL2501" s="187"/>
      <c r="OHM2501" s="204"/>
      <c r="OHN2501" s="272"/>
      <c r="OHO2501" s="207"/>
      <c r="OHP2501" s="238"/>
      <c r="OHQ2501" s="207"/>
      <c r="OHR2501" s="207"/>
      <c r="OHS2501" s="187"/>
      <c r="OHT2501" s="187"/>
      <c r="OHU2501" s="204"/>
      <c r="OHV2501" s="272"/>
      <c r="OHW2501" s="207"/>
      <c r="OHX2501" s="238"/>
      <c r="OHY2501" s="207"/>
      <c r="OHZ2501" s="207"/>
      <c r="OIA2501" s="187"/>
      <c r="OIB2501" s="187"/>
      <c r="OIC2501" s="204"/>
      <c r="OID2501" s="272"/>
      <c r="OIE2501" s="207"/>
      <c r="OIF2501" s="238"/>
      <c r="OIG2501" s="207"/>
      <c r="OIH2501" s="207"/>
      <c r="OII2501" s="187"/>
      <c r="OIJ2501" s="187"/>
      <c r="OIK2501" s="204"/>
      <c r="OIL2501" s="272"/>
      <c r="OIM2501" s="207"/>
      <c r="OIN2501" s="238"/>
      <c r="OIO2501" s="207"/>
      <c r="OIP2501" s="207"/>
      <c r="OIQ2501" s="187"/>
      <c r="OIR2501" s="187"/>
      <c r="OIS2501" s="204"/>
      <c r="OIT2501" s="272"/>
      <c r="OIU2501" s="207"/>
      <c r="OIV2501" s="238"/>
      <c r="OIW2501" s="207"/>
      <c r="OIX2501" s="207"/>
      <c r="OIY2501" s="187"/>
      <c r="OIZ2501" s="187"/>
      <c r="OJA2501" s="204"/>
      <c r="OJB2501" s="272"/>
      <c r="OJC2501" s="207"/>
      <c r="OJD2501" s="238"/>
      <c r="OJE2501" s="207"/>
      <c r="OJF2501" s="207"/>
      <c r="OJG2501" s="187"/>
      <c r="OJH2501" s="187"/>
      <c r="OJI2501" s="204"/>
      <c r="OJJ2501" s="272"/>
      <c r="OJK2501" s="207"/>
      <c r="OJL2501" s="238"/>
      <c r="OJM2501" s="207"/>
      <c r="OJN2501" s="207"/>
      <c r="OJO2501" s="187"/>
      <c r="OJP2501" s="187"/>
      <c r="OJQ2501" s="204"/>
      <c r="OJR2501" s="272"/>
      <c r="OJS2501" s="207"/>
      <c r="OJT2501" s="238"/>
      <c r="OJU2501" s="207"/>
      <c r="OJV2501" s="207"/>
      <c r="OJW2501" s="187"/>
      <c r="OJX2501" s="187"/>
      <c r="OJY2501" s="204"/>
      <c r="OJZ2501" s="272"/>
      <c r="OKA2501" s="207"/>
      <c r="OKB2501" s="238"/>
      <c r="OKC2501" s="207"/>
      <c r="OKD2501" s="207"/>
      <c r="OKE2501" s="187"/>
      <c r="OKF2501" s="187"/>
      <c r="OKG2501" s="204"/>
      <c r="OKH2501" s="272"/>
      <c r="OKI2501" s="207"/>
      <c r="OKJ2501" s="238"/>
      <c r="OKK2501" s="207"/>
      <c r="OKL2501" s="207"/>
      <c r="OKM2501" s="187"/>
      <c r="OKN2501" s="187"/>
      <c r="OKO2501" s="204"/>
      <c r="OKP2501" s="272"/>
      <c r="OKQ2501" s="207"/>
      <c r="OKR2501" s="238"/>
      <c r="OKS2501" s="207"/>
      <c r="OKT2501" s="207"/>
      <c r="OKU2501" s="187"/>
      <c r="OKV2501" s="187"/>
      <c r="OKW2501" s="204"/>
      <c r="OKX2501" s="272"/>
      <c r="OKY2501" s="207"/>
      <c r="OKZ2501" s="238"/>
      <c r="OLA2501" s="207"/>
      <c r="OLB2501" s="207"/>
      <c r="OLC2501" s="187"/>
      <c r="OLD2501" s="187"/>
      <c r="OLE2501" s="204"/>
      <c r="OLF2501" s="272"/>
      <c r="OLG2501" s="207"/>
      <c r="OLH2501" s="238"/>
      <c r="OLI2501" s="207"/>
      <c r="OLJ2501" s="207"/>
      <c r="OLK2501" s="187"/>
      <c r="OLL2501" s="187"/>
      <c r="OLM2501" s="204"/>
      <c r="OLN2501" s="272"/>
      <c r="OLO2501" s="207"/>
      <c r="OLP2501" s="238"/>
      <c r="OLQ2501" s="207"/>
      <c r="OLR2501" s="207"/>
      <c r="OLS2501" s="187"/>
      <c r="OLT2501" s="187"/>
      <c r="OLU2501" s="204"/>
      <c r="OLV2501" s="272"/>
      <c r="OLW2501" s="207"/>
      <c r="OLX2501" s="238"/>
      <c r="OLY2501" s="207"/>
      <c r="OLZ2501" s="207"/>
      <c r="OMA2501" s="187"/>
      <c r="OMB2501" s="187"/>
      <c r="OMC2501" s="204"/>
      <c r="OMD2501" s="272"/>
      <c r="OME2501" s="207"/>
      <c r="OMF2501" s="238"/>
      <c r="OMG2501" s="207"/>
      <c r="OMH2501" s="207"/>
      <c r="OMI2501" s="187"/>
      <c r="OMJ2501" s="187"/>
      <c r="OMK2501" s="204"/>
      <c r="OML2501" s="272"/>
      <c r="OMM2501" s="207"/>
      <c r="OMN2501" s="238"/>
      <c r="OMO2501" s="207"/>
      <c r="OMP2501" s="207"/>
      <c r="OMQ2501" s="187"/>
      <c r="OMR2501" s="187"/>
      <c r="OMS2501" s="204"/>
      <c r="OMT2501" s="272"/>
      <c r="OMU2501" s="207"/>
      <c r="OMV2501" s="238"/>
      <c r="OMW2501" s="207"/>
      <c r="OMX2501" s="207"/>
      <c r="OMY2501" s="187"/>
      <c r="OMZ2501" s="187"/>
      <c r="ONA2501" s="204"/>
      <c r="ONB2501" s="272"/>
      <c r="ONC2501" s="207"/>
      <c r="OND2501" s="238"/>
      <c r="ONE2501" s="207"/>
      <c r="ONF2501" s="207"/>
      <c r="ONG2501" s="187"/>
      <c r="ONH2501" s="187"/>
      <c r="ONI2501" s="204"/>
      <c r="ONJ2501" s="272"/>
      <c r="ONK2501" s="207"/>
      <c r="ONL2501" s="238"/>
      <c r="ONM2501" s="207"/>
      <c r="ONN2501" s="207"/>
      <c r="ONO2501" s="187"/>
      <c r="ONP2501" s="187"/>
      <c r="ONQ2501" s="204"/>
      <c r="ONR2501" s="272"/>
      <c r="ONS2501" s="207"/>
      <c r="ONT2501" s="238"/>
      <c r="ONU2501" s="207"/>
      <c r="ONV2501" s="207"/>
      <c r="ONW2501" s="187"/>
      <c r="ONX2501" s="187"/>
      <c r="ONY2501" s="204"/>
      <c r="ONZ2501" s="272"/>
      <c r="OOA2501" s="207"/>
      <c r="OOB2501" s="238"/>
      <c r="OOC2501" s="207"/>
      <c r="OOD2501" s="207"/>
      <c r="OOE2501" s="187"/>
      <c r="OOF2501" s="187"/>
      <c r="OOG2501" s="204"/>
      <c r="OOH2501" s="272"/>
      <c r="OOI2501" s="207"/>
      <c r="OOJ2501" s="238"/>
      <c r="OOK2501" s="207"/>
      <c r="OOL2501" s="207"/>
      <c r="OOM2501" s="187"/>
      <c r="OON2501" s="187"/>
      <c r="OOO2501" s="204"/>
      <c r="OOP2501" s="272"/>
      <c r="OOQ2501" s="207"/>
      <c r="OOR2501" s="238"/>
      <c r="OOS2501" s="207"/>
      <c r="OOT2501" s="207"/>
      <c r="OOU2501" s="187"/>
      <c r="OOV2501" s="187"/>
      <c r="OOW2501" s="204"/>
      <c r="OOX2501" s="272"/>
      <c r="OOY2501" s="207"/>
      <c r="OOZ2501" s="238"/>
      <c r="OPA2501" s="207"/>
      <c r="OPB2501" s="207"/>
      <c r="OPC2501" s="187"/>
      <c r="OPD2501" s="187"/>
      <c r="OPE2501" s="204"/>
      <c r="OPF2501" s="272"/>
      <c r="OPG2501" s="207"/>
      <c r="OPH2501" s="238"/>
      <c r="OPI2501" s="207"/>
      <c r="OPJ2501" s="207"/>
      <c r="OPK2501" s="187"/>
      <c r="OPL2501" s="187"/>
      <c r="OPM2501" s="204"/>
      <c r="OPN2501" s="272"/>
      <c r="OPO2501" s="207"/>
      <c r="OPP2501" s="238"/>
      <c r="OPQ2501" s="207"/>
      <c r="OPR2501" s="207"/>
      <c r="OPS2501" s="187"/>
      <c r="OPT2501" s="187"/>
      <c r="OPU2501" s="204"/>
      <c r="OPV2501" s="272"/>
      <c r="OPW2501" s="207"/>
      <c r="OPX2501" s="238"/>
      <c r="OPY2501" s="207"/>
      <c r="OPZ2501" s="207"/>
      <c r="OQA2501" s="187"/>
      <c r="OQB2501" s="187"/>
      <c r="OQC2501" s="204"/>
      <c r="OQD2501" s="272"/>
      <c r="OQE2501" s="207"/>
      <c r="OQF2501" s="238"/>
      <c r="OQG2501" s="207"/>
      <c r="OQH2501" s="207"/>
      <c r="OQI2501" s="187"/>
      <c r="OQJ2501" s="187"/>
      <c r="OQK2501" s="204"/>
      <c r="OQL2501" s="272"/>
      <c r="OQM2501" s="207"/>
      <c r="OQN2501" s="238"/>
      <c r="OQO2501" s="207"/>
      <c r="OQP2501" s="207"/>
      <c r="OQQ2501" s="187"/>
      <c r="OQR2501" s="187"/>
      <c r="OQS2501" s="204"/>
      <c r="OQT2501" s="272"/>
      <c r="OQU2501" s="207"/>
      <c r="OQV2501" s="238"/>
      <c r="OQW2501" s="207"/>
      <c r="OQX2501" s="207"/>
      <c r="OQY2501" s="187"/>
      <c r="OQZ2501" s="187"/>
      <c r="ORA2501" s="204"/>
      <c r="ORB2501" s="272"/>
      <c r="ORC2501" s="207"/>
      <c r="ORD2501" s="238"/>
      <c r="ORE2501" s="207"/>
      <c r="ORF2501" s="207"/>
      <c r="ORG2501" s="187"/>
      <c r="ORH2501" s="187"/>
      <c r="ORI2501" s="204"/>
      <c r="ORJ2501" s="272"/>
      <c r="ORK2501" s="207"/>
      <c r="ORL2501" s="238"/>
      <c r="ORM2501" s="207"/>
      <c r="ORN2501" s="207"/>
      <c r="ORO2501" s="187"/>
      <c r="ORP2501" s="187"/>
      <c r="ORQ2501" s="204"/>
      <c r="ORR2501" s="272"/>
      <c r="ORS2501" s="207"/>
      <c r="ORT2501" s="238"/>
      <c r="ORU2501" s="207"/>
      <c r="ORV2501" s="207"/>
      <c r="ORW2501" s="187"/>
      <c r="ORX2501" s="187"/>
      <c r="ORY2501" s="204"/>
      <c r="ORZ2501" s="272"/>
      <c r="OSA2501" s="207"/>
      <c r="OSB2501" s="238"/>
      <c r="OSC2501" s="207"/>
      <c r="OSD2501" s="207"/>
      <c r="OSE2501" s="187"/>
      <c r="OSF2501" s="187"/>
      <c r="OSG2501" s="204"/>
      <c r="OSH2501" s="272"/>
      <c r="OSI2501" s="207"/>
      <c r="OSJ2501" s="238"/>
      <c r="OSK2501" s="207"/>
      <c r="OSL2501" s="207"/>
      <c r="OSM2501" s="187"/>
      <c r="OSN2501" s="187"/>
      <c r="OSO2501" s="204"/>
      <c r="OSP2501" s="272"/>
      <c r="OSQ2501" s="207"/>
      <c r="OSR2501" s="238"/>
      <c r="OSS2501" s="207"/>
      <c r="OST2501" s="207"/>
      <c r="OSU2501" s="187"/>
      <c r="OSV2501" s="187"/>
      <c r="OSW2501" s="204"/>
      <c r="OSX2501" s="272"/>
      <c r="OSY2501" s="207"/>
      <c r="OSZ2501" s="238"/>
      <c r="OTA2501" s="207"/>
      <c r="OTB2501" s="207"/>
      <c r="OTC2501" s="187"/>
      <c r="OTD2501" s="187"/>
      <c r="OTE2501" s="204"/>
      <c r="OTF2501" s="272"/>
      <c r="OTG2501" s="207"/>
      <c r="OTH2501" s="238"/>
      <c r="OTI2501" s="207"/>
      <c r="OTJ2501" s="207"/>
      <c r="OTK2501" s="187"/>
      <c r="OTL2501" s="187"/>
      <c r="OTM2501" s="204"/>
      <c r="OTN2501" s="272"/>
      <c r="OTO2501" s="207"/>
      <c r="OTP2501" s="238"/>
      <c r="OTQ2501" s="207"/>
      <c r="OTR2501" s="207"/>
      <c r="OTS2501" s="187"/>
      <c r="OTT2501" s="187"/>
      <c r="OTU2501" s="204"/>
      <c r="OTV2501" s="272"/>
      <c r="OTW2501" s="207"/>
      <c r="OTX2501" s="238"/>
      <c r="OTY2501" s="207"/>
      <c r="OTZ2501" s="207"/>
      <c r="OUA2501" s="187"/>
      <c r="OUB2501" s="187"/>
      <c r="OUC2501" s="204"/>
      <c r="OUD2501" s="272"/>
      <c r="OUE2501" s="207"/>
      <c r="OUF2501" s="238"/>
      <c r="OUG2501" s="207"/>
      <c r="OUH2501" s="207"/>
      <c r="OUI2501" s="187"/>
      <c r="OUJ2501" s="187"/>
      <c r="OUK2501" s="204"/>
      <c r="OUL2501" s="272"/>
      <c r="OUM2501" s="207"/>
      <c r="OUN2501" s="238"/>
      <c r="OUO2501" s="207"/>
      <c r="OUP2501" s="207"/>
      <c r="OUQ2501" s="187"/>
      <c r="OUR2501" s="187"/>
      <c r="OUS2501" s="204"/>
      <c r="OUT2501" s="272"/>
      <c r="OUU2501" s="207"/>
      <c r="OUV2501" s="238"/>
      <c r="OUW2501" s="207"/>
      <c r="OUX2501" s="207"/>
      <c r="OUY2501" s="187"/>
      <c r="OUZ2501" s="187"/>
      <c r="OVA2501" s="204"/>
      <c r="OVB2501" s="272"/>
      <c r="OVC2501" s="207"/>
      <c r="OVD2501" s="238"/>
      <c r="OVE2501" s="207"/>
      <c r="OVF2501" s="207"/>
      <c r="OVG2501" s="187"/>
      <c r="OVH2501" s="187"/>
      <c r="OVI2501" s="204"/>
      <c r="OVJ2501" s="272"/>
      <c r="OVK2501" s="207"/>
      <c r="OVL2501" s="238"/>
      <c r="OVM2501" s="207"/>
      <c r="OVN2501" s="207"/>
      <c r="OVO2501" s="187"/>
      <c r="OVP2501" s="187"/>
      <c r="OVQ2501" s="204"/>
      <c r="OVR2501" s="272"/>
      <c r="OVS2501" s="207"/>
      <c r="OVT2501" s="238"/>
      <c r="OVU2501" s="207"/>
      <c r="OVV2501" s="207"/>
      <c r="OVW2501" s="187"/>
      <c r="OVX2501" s="187"/>
      <c r="OVY2501" s="204"/>
      <c r="OVZ2501" s="272"/>
      <c r="OWA2501" s="207"/>
      <c r="OWB2501" s="238"/>
      <c r="OWC2501" s="207"/>
      <c r="OWD2501" s="207"/>
      <c r="OWE2501" s="187"/>
      <c r="OWF2501" s="187"/>
      <c r="OWG2501" s="204"/>
      <c r="OWH2501" s="272"/>
      <c r="OWI2501" s="207"/>
      <c r="OWJ2501" s="238"/>
      <c r="OWK2501" s="207"/>
      <c r="OWL2501" s="207"/>
      <c r="OWM2501" s="187"/>
      <c r="OWN2501" s="187"/>
      <c r="OWO2501" s="204"/>
      <c r="OWP2501" s="272"/>
      <c r="OWQ2501" s="207"/>
      <c r="OWR2501" s="238"/>
      <c r="OWS2501" s="207"/>
      <c r="OWT2501" s="207"/>
      <c r="OWU2501" s="187"/>
      <c r="OWV2501" s="187"/>
      <c r="OWW2501" s="204"/>
      <c r="OWX2501" s="272"/>
      <c r="OWY2501" s="207"/>
      <c r="OWZ2501" s="238"/>
      <c r="OXA2501" s="207"/>
      <c r="OXB2501" s="207"/>
      <c r="OXC2501" s="187"/>
      <c r="OXD2501" s="187"/>
      <c r="OXE2501" s="204"/>
      <c r="OXF2501" s="272"/>
      <c r="OXG2501" s="207"/>
      <c r="OXH2501" s="238"/>
      <c r="OXI2501" s="207"/>
      <c r="OXJ2501" s="207"/>
      <c r="OXK2501" s="187"/>
      <c r="OXL2501" s="187"/>
      <c r="OXM2501" s="204"/>
      <c r="OXN2501" s="272"/>
      <c r="OXO2501" s="207"/>
      <c r="OXP2501" s="238"/>
      <c r="OXQ2501" s="207"/>
      <c r="OXR2501" s="207"/>
      <c r="OXS2501" s="187"/>
      <c r="OXT2501" s="187"/>
      <c r="OXU2501" s="204"/>
      <c r="OXV2501" s="272"/>
      <c r="OXW2501" s="207"/>
      <c r="OXX2501" s="238"/>
      <c r="OXY2501" s="207"/>
      <c r="OXZ2501" s="207"/>
      <c r="OYA2501" s="187"/>
      <c r="OYB2501" s="187"/>
      <c r="OYC2501" s="204"/>
      <c r="OYD2501" s="272"/>
      <c r="OYE2501" s="207"/>
      <c r="OYF2501" s="238"/>
      <c r="OYG2501" s="207"/>
      <c r="OYH2501" s="207"/>
      <c r="OYI2501" s="187"/>
      <c r="OYJ2501" s="187"/>
      <c r="OYK2501" s="204"/>
      <c r="OYL2501" s="272"/>
      <c r="OYM2501" s="207"/>
      <c r="OYN2501" s="238"/>
      <c r="OYO2501" s="207"/>
      <c r="OYP2501" s="207"/>
      <c r="OYQ2501" s="187"/>
      <c r="OYR2501" s="187"/>
      <c r="OYS2501" s="204"/>
      <c r="OYT2501" s="272"/>
      <c r="OYU2501" s="207"/>
      <c r="OYV2501" s="238"/>
      <c r="OYW2501" s="207"/>
      <c r="OYX2501" s="207"/>
      <c r="OYY2501" s="187"/>
      <c r="OYZ2501" s="187"/>
      <c r="OZA2501" s="204"/>
      <c r="OZB2501" s="272"/>
      <c r="OZC2501" s="207"/>
      <c r="OZD2501" s="238"/>
      <c r="OZE2501" s="207"/>
      <c r="OZF2501" s="207"/>
      <c r="OZG2501" s="187"/>
      <c r="OZH2501" s="187"/>
      <c r="OZI2501" s="204"/>
      <c r="OZJ2501" s="272"/>
      <c r="OZK2501" s="207"/>
      <c r="OZL2501" s="238"/>
      <c r="OZM2501" s="207"/>
      <c r="OZN2501" s="207"/>
      <c r="OZO2501" s="187"/>
      <c r="OZP2501" s="187"/>
      <c r="OZQ2501" s="204"/>
      <c r="OZR2501" s="272"/>
      <c r="OZS2501" s="207"/>
      <c r="OZT2501" s="238"/>
      <c r="OZU2501" s="207"/>
      <c r="OZV2501" s="207"/>
      <c r="OZW2501" s="187"/>
      <c r="OZX2501" s="187"/>
      <c r="OZY2501" s="204"/>
      <c r="OZZ2501" s="272"/>
      <c r="PAA2501" s="207"/>
      <c r="PAB2501" s="238"/>
      <c r="PAC2501" s="207"/>
      <c r="PAD2501" s="207"/>
      <c r="PAE2501" s="187"/>
      <c r="PAF2501" s="187"/>
      <c r="PAG2501" s="204"/>
      <c r="PAH2501" s="272"/>
      <c r="PAI2501" s="207"/>
      <c r="PAJ2501" s="238"/>
      <c r="PAK2501" s="207"/>
      <c r="PAL2501" s="207"/>
      <c r="PAM2501" s="187"/>
      <c r="PAN2501" s="187"/>
      <c r="PAO2501" s="204"/>
      <c r="PAP2501" s="272"/>
      <c r="PAQ2501" s="207"/>
      <c r="PAR2501" s="238"/>
      <c r="PAS2501" s="207"/>
      <c r="PAT2501" s="207"/>
      <c r="PAU2501" s="187"/>
      <c r="PAV2501" s="187"/>
      <c r="PAW2501" s="204"/>
      <c r="PAX2501" s="272"/>
      <c r="PAY2501" s="207"/>
      <c r="PAZ2501" s="238"/>
      <c r="PBA2501" s="207"/>
      <c r="PBB2501" s="207"/>
      <c r="PBC2501" s="187"/>
      <c r="PBD2501" s="187"/>
      <c r="PBE2501" s="204"/>
      <c r="PBF2501" s="272"/>
      <c r="PBG2501" s="207"/>
      <c r="PBH2501" s="238"/>
      <c r="PBI2501" s="207"/>
      <c r="PBJ2501" s="207"/>
      <c r="PBK2501" s="187"/>
      <c r="PBL2501" s="187"/>
      <c r="PBM2501" s="204"/>
      <c r="PBN2501" s="272"/>
      <c r="PBO2501" s="207"/>
      <c r="PBP2501" s="238"/>
      <c r="PBQ2501" s="207"/>
      <c r="PBR2501" s="207"/>
      <c r="PBS2501" s="187"/>
      <c r="PBT2501" s="187"/>
      <c r="PBU2501" s="204"/>
      <c r="PBV2501" s="272"/>
      <c r="PBW2501" s="207"/>
      <c r="PBX2501" s="238"/>
      <c r="PBY2501" s="207"/>
      <c r="PBZ2501" s="207"/>
      <c r="PCA2501" s="187"/>
      <c r="PCB2501" s="187"/>
      <c r="PCC2501" s="204"/>
      <c r="PCD2501" s="272"/>
      <c r="PCE2501" s="207"/>
      <c r="PCF2501" s="238"/>
      <c r="PCG2501" s="207"/>
      <c r="PCH2501" s="207"/>
      <c r="PCI2501" s="187"/>
      <c r="PCJ2501" s="187"/>
      <c r="PCK2501" s="204"/>
      <c r="PCL2501" s="272"/>
      <c r="PCM2501" s="207"/>
      <c r="PCN2501" s="238"/>
      <c r="PCO2501" s="207"/>
      <c r="PCP2501" s="207"/>
      <c r="PCQ2501" s="187"/>
      <c r="PCR2501" s="187"/>
      <c r="PCS2501" s="204"/>
      <c r="PCT2501" s="272"/>
      <c r="PCU2501" s="207"/>
      <c r="PCV2501" s="238"/>
      <c r="PCW2501" s="207"/>
      <c r="PCX2501" s="207"/>
      <c r="PCY2501" s="187"/>
      <c r="PCZ2501" s="187"/>
      <c r="PDA2501" s="204"/>
      <c r="PDB2501" s="272"/>
      <c r="PDC2501" s="207"/>
      <c r="PDD2501" s="238"/>
      <c r="PDE2501" s="207"/>
      <c r="PDF2501" s="207"/>
      <c r="PDG2501" s="187"/>
      <c r="PDH2501" s="187"/>
      <c r="PDI2501" s="204"/>
      <c r="PDJ2501" s="272"/>
      <c r="PDK2501" s="207"/>
      <c r="PDL2501" s="238"/>
      <c r="PDM2501" s="207"/>
      <c r="PDN2501" s="207"/>
      <c r="PDO2501" s="187"/>
      <c r="PDP2501" s="187"/>
      <c r="PDQ2501" s="204"/>
      <c r="PDR2501" s="272"/>
      <c r="PDS2501" s="207"/>
      <c r="PDT2501" s="238"/>
      <c r="PDU2501" s="207"/>
      <c r="PDV2501" s="207"/>
      <c r="PDW2501" s="187"/>
      <c r="PDX2501" s="187"/>
      <c r="PDY2501" s="204"/>
      <c r="PDZ2501" s="272"/>
      <c r="PEA2501" s="207"/>
      <c r="PEB2501" s="238"/>
      <c r="PEC2501" s="207"/>
      <c r="PED2501" s="207"/>
      <c r="PEE2501" s="187"/>
      <c r="PEF2501" s="187"/>
      <c r="PEG2501" s="204"/>
      <c r="PEH2501" s="272"/>
      <c r="PEI2501" s="207"/>
      <c r="PEJ2501" s="238"/>
      <c r="PEK2501" s="207"/>
      <c r="PEL2501" s="207"/>
      <c r="PEM2501" s="187"/>
      <c r="PEN2501" s="187"/>
      <c r="PEO2501" s="204"/>
      <c r="PEP2501" s="272"/>
      <c r="PEQ2501" s="207"/>
      <c r="PER2501" s="238"/>
      <c r="PES2501" s="207"/>
      <c r="PET2501" s="207"/>
      <c r="PEU2501" s="187"/>
      <c r="PEV2501" s="187"/>
      <c r="PEW2501" s="204"/>
      <c r="PEX2501" s="272"/>
      <c r="PEY2501" s="207"/>
      <c r="PEZ2501" s="238"/>
      <c r="PFA2501" s="207"/>
      <c r="PFB2501" s="207"/>
      <c r="PFC2501" s="187"/>
      <c r="PFD2501" s="187"/>
      <c r="PFE2501" s="204"/>
      <c r="PFF2501" s="272"/>
      <c r="PFG2501" s="207"/>
      <c r="PFH2501" s="238"/>
      <c r="PFI2501" s="207"/>
      <c r="PFJ2501" s="207"/>
      <c r="PFK2501" s="187"/>
      <c r="PFL2501" s="187"/>
      <c r="PFM2501" s="204"/>
      <c r="PFN2501" s="272"/>
      <c r="PFO2501" s="207"/>
      <c r="PFP2501" s="238"/>
      <c r="PFQ2501" s="207"/>
      <c r="PFR2501" s="207"/>
      <c r="PFS2501" s="187"/>
      <c r="PFT2501" s="187"/>
      <c r="PFU2501" s="204"/>
      <c r="PFV2501" s="272"/>
      <c r="PFW2501" s="207"/>
      <c r="PFX2501" s="238"/>
      <c r="PFY2501" s="207"/>
      <c r="PFZ2501" s="207"/>
      <c r="PGA2501" s="187"/>
      <c r="PGB2501" s="187"/>
      <c r="PGC2501" s="204"/>
      <c r="PGD2501" s="272"/>
      <c r="PGE2501" s="207"/>
      <c r="PGF2501" s="238"/>
      <c r="PGG2501" s="207"/>
      <c r="PGH2501" s="207"/>
      <c r="PGI2501" s="187"/>
      <c r="PGJ2501" s="187"/>
      <c r="PGK2501" s="204"/>
      <c r="PGL2501" s="272"/>
      <c r="PGM2501" s="207"/>
      <c r="PGN2501" s="238"/>
      <c r="PGO2501" s="207"/>
      <c r="PGP2501" s="207"/>
      <c r="PGQ2501" s="187"/>
      <c r="PGR2501" s="187"/>
      <c r="PGS2501" s="204"/>
      <c r="PGT2501" s="272"/>
      <c r="PGU2501" s="207"/>
      <c r="PGV2501" s="238"/>
      <c r="PGW2501" s="207"/>
      <c r="PGX2501" s="207"/>
      <c r="PGY2501" s="187"/>
      <c r="PGZ2501" s="187"/>
      <c r="PHA2501" s="204"/>
      <c r="PHB2501" s="272"/>
      <c r="PHC2501" s="207"/>
      <c r="PHD2501" s="238"/>
      <c r="PHE2501" s="207"/>
      <c r="PHF2501" s="207"/>
      <c r="PHG2501" s="187"/>
      <c r="PHH2501" s="187"/>
      <c r="PHI2501" s="204"/>
      <c r="PHJ2501" s="272"/>
      <c r="PHK2501" s="207"/>
      <c r="PHL2501" s="238"/>
      <c r="PHM2501" s="207"/>
      <c r="PHN2501" s="207"/>
      <c r="PHO2501" s="187"/>
      <c r="PHP2501" s="187"/>
      <c r="PHQ2501" s="204"/>
      <c r="PHR2501" s="272"/>
      <c r="PHS2501" s="207"/>
      <c r="PHT2501" s="238"/>
      <c r="PHU2501" s="207"/>
      <c r="PHV2501" s="207"/>
      <c r="PHW2501" s="187"/>
      <c r="PHX2501" s="187"/>
      <c r="PHY2501" s="204"/>
      <c r="PHZ2501" s="272"/>
      <c r="PIA2501" s="207"/>
      <c r="PIB2501" s="238"/>
      <c r="PIC2501" s="207"/>
      <c r="PID2501" s="207"/>
      <c r="PIE2501" s="187"/>
      <c r="PIF2501" s="187"/>
      <c r="PIG2501" s="204"/>
      <c r="PIH2501" s="272"/>
      <c r="PII2501" s="207"/>
      <c r="PIJ2501" s="238"/>
      <c r="PIK2501" s="207"/>
      <c r="PIL2501" s="207"/>
      <c r="PIM2501" s="187"/>
      <c r="PIN2501" s="187"/>
      <c r="PIO2501" s="204"/>
      <c r="PIP2501" s="272"/>
      <c r="PIQ2501" s="207"/>
      <c r="PIR2501" s="238"/>
      <c r="PIS2501" s="207"/>
      <c r="PIT2501" s="207"/>
      <c r="PIU2501" s="187"/>
      <c r="PIV2501" s="187"/>
      <c r="PIW2501" s="204"/>
      <c r="PIX2501" s="272"/>
      <c r="PIY2501" s="207"/>
      <c r="PIZ2501" s="238"/>
      <c r="PJA2501" s="207"/>
      <c r="PJB2501" s="207"/>
      <c r="PJC2501" s="187"/>
      <c r="PJD2501" s="187"/>
      <c r="PJE2501" s="204"/>
      <c r="PJF2501" s="272"/>
      <c r="PJG2501" s="207"/>
      <c r="PJH2501" s="238"/>
      <c r="PJI2501" s="207"/>
      <c r="PJJ2501" s="207"/>
      <c r="PJK2501" s="187"/>
      <c r="PJL2501" s="187"/>
      <c r="PJM2501" s="204"/>
      <c r="PJN2501" s="272"/>
      <c r="PJO2501" s="207"/>
      <c r="PJP2501" s="238"/>
      <c r="PJQ2501" s="207"/>
      <c r="PJR2501" s="207"/>
      <c r="PJS2501" s="187"/>
      <c r="PJT2501" s="187"/>
      <c r="PJU2501" s="204"/>
      <c r="PJV2501" s="272"/>
      <c r="PJW2501" s="207"/>
      <c r="PJX2501" s="238"/>
      <c r="PJY2501" s="207"/>
      <c r="PJZ2501" s="207"/>
      <c r="PKA2501" s="187"/>
      <c r="PKB2501" s="187"/>
      <c r="PKC2501" s="204"/>
      <c r="PKD2501" s="272"/>
      <c r="PKE2501" s="207"/>
      <c r="PKF2501" s="238"/>
      <c r="PKG2501" s="207"/>
      <c r="PKH2501" s="207"/>
      <c r="PKI2501" s="187"/>
      <c r="PKJ2501" s="187"/>
      <c r="PKK2501" s="204"/>
      <c r="PKL2501" s="272"/>
      <c r="PKM2501" s="207"/>
      <c r="PKN2501" s="238"/>
      <c r="PKO2501" s="207"/>
      <c r="PKP2501" s="207"/>
      <c r="PKQ2501" s="187"/>
      <c r="PKR2501" s="187"/>
      <c r="PKS2501" s="204"/>
      <c r="PKT2501" s="272"/>
      <c r="PKU2501" s="207"/>
      <c r="PKV2501" s="238"/>
      <c r="PKW2501" s="207"/>
      <c r="PKX2501" s="207"/>
      <c r="PKY2501" s="187"/>
      <c r="PKZ2501" s="187"/>
      <c r="PLA2501" s="204"/>
      <c r="PLB2501" s="272"/>
      <c r="PLC2501" s="207"/>
      <c r="PLD2501" s="238"/>
      <c r="PLE2501" s="207"/>
      <c r="PLF2501" s="207"/>
      <c r="PLG2501" s="187"/>
      <c r="PLH2501" s="187"/>
      <c r="PLI2501" s="204"/>
      <c r="PLJ2501" s="272"/>
      <c r="PLK2501" s="207"/>
      <c r="PLL2501" s="238"/>
      <c r="PLM2501" s="207"/>
      <c r="PLN2501" s="207"/>
      <c r="PLO2501" s="187"/>
      <c r="PLP2501" s="187"/>
      <c r="PLQ2501" s="204"/>
      <c r="PLR2501" s="272"/>
      <c r="PLS2501" s="207"/>
      <c r="PLT2501" s="238"/>
      <c r="PLU2501" s="207"/>
      <c r="PLV2501" s="207"/>
      <c r="PLW2501" s="187"/>
      <c r="PLX2501" s="187"/>
      <c r="PLY2501" s="204"/>
      <c r="PLZ2501" s="272"/>
      <c r="PMA2501" s="207"/>
      <c r="PMB2501" s="238"/>
      <c r="PMC2501" s="207"/>
      <c r="PMD2501" s="207"/>
      <c r="PME2501" s="187"/>
      <c r="PMF2501" s="187"/>
      <c r="PMG2501" s="204"/>
      <c r="PMH2501" s="272"/>
      <c r="PMI2501" s="207"/>
      <c r="PMJ2501" s="238"/>
      <c r="PMK2501" s="207"/>
      <c r="PML2501" s="207"/>
      <c r="PMM2501" s="187"/>
      <c r="PMN2501" s="187"/>
      <c r="PMO2501" s="204"/>
      <c r="PMP2501" s="272"/>
      <c r="PMQ2501" s="207"/>
      <c r="PMR2501" s="238"/>
      <c r="PMS2501" s="207"/>
      <c r="PMT2501" s="207"/>
      <c r="PMU2501" s="187"/>
      <c r="PMV2501" s="187"/>
      <c r="PMW2501" s="204"/>
      <c r="PMX2501" s="272"/>
      <c r="PMY2501" s="207"/>
      <c r="PMZ2501" s="238"/>
      <c r="PNA2501" s="207"/>
      <c r="PNB2501" s="207"/>
      <c r="PNC2501" s="187"/>
      <c r="PND2501" s="187"/>
      <c r="PNE2501" s="204"/>
      <c r="PNF2501" s="272"/>
      <c r="PNG2501" s="207"/>
      <c r="PNH2501" s="238"/>
      <c r="PNI2501" s="207"/>
      <c r="PNJ2501" s="207"/>
      <c r="PNK2501" s="187"/>
      <c r="PNL2501" s="187"/>
      <c r="PNM2501" s="204"/>
      <c r="PNN2501" s="272"/>
      <c r="PNO2501" s="207"/>
      <c r="PNP2501" s="238"/>
      <c r="PNQ2501" s="207"/>
      <c r="PNR2501" s="207"/>
      <c r="PNS2501" s="187"/>
      <c r="PNT2501" s="187"/>
      <c r="PNU2501" s="204"/>
      <c r="PNV2501" s="272"/>
      <c r="PNW2501" s="207"/>
      <c r="PNX2501" s="238"/>
      <c r="PNY2501" s="207"/>
      <c r="PNZ2501" s="207"/>
      <c r="POA2501" s="187"/>
      <c r="POB2501" s="187"/>
      <c r="POC2501" s="204"/>
      <c r="POD2501" s="272"/>
      <c r="POE2501" s="207"/>
      <c r="POF2501" s="238"/>
      <c r="POG2501" s="207"/>
      <c r="POH2501" s="207"/>
      <c r="POI2501" s="187"/>
      <c r="POJ2501" s="187"/>
      <c r="POK2501" s="204"/>
      <c r="POL2501" s="272"/>
      <c r="POM2501" s="207"/>
      <c r="PON2501" s="238"/>
      <c r="POO2501" s="207"/>
      <c r="POP2501" s="207"/>
      <c r="POQ2501" s="187"/>
      <c r="POR2501" s="187"/>
      <c r="POS2501" s="204"/>
      <c r="POT2501" s="272"/>
      <c r="POU2501" s="207"/>
      <c r="POV2501" s="238"/>
      <c r="POW2501" s="207"/>
      <c r="POX2501" s="207"/>
      <c r="POY2501" s="187"/>
      <c r="POZ2501" s="187"/>
      <c r="PPA2501" s="204"/>
      <c r="PPB2501" s="272"/>
      <c r="PPC2501" s="207"/>
      <c r="PPD2501" s="238"/>
      <c r="PPE2501" s="207"/>
      <c r="PPF2501" s="207"/>
      <c r="PPG2501" s="187"/>
      <c r="PPH2501" s="187"/>
      <c r="PPI2501" s="204"/>
      <c r="PPJ2501" s="272"/>
      <c r="PPK2501" s="207"/>
      <c r="PPL2501" s="238"/>
      <c r="PPM2501" s="207"/>
      <c r="PPN2501" s="207"/>
      <c r="PPO2501" s="187"/>
      <c r="PPP2501" s="187"/>
      <c r="PPQ2501" s="204"/>
      <c r="PPR2501" s="272"/>
      <c r="PPS2501" s="207"/>
      <c r="PPT2501" s="238"/>
      <c r="PPU2501" s="207"/>
      <c r="PPV2501" s="207"/>
      <c r="PPW2501" s="187"/>
      <c r="PPX2501" s="187"/>
      <c r="PPY2501" s="204"/>
      <c r="PPZ2501" s="272"/>
      <c r="PQA2501" s="207"/>
      <c r="PQB2501" s="238"/>
      <c r="PQC2501" s="207"/>
      <c r="PQD2501" s="207"/>
      <c r="PQE2501" s="187"/>
      <c r="PQF2501" s="187"/>
      <c r="PQG2501" s="204"/>
      <c r="PQH2501" s="272"/>
      <c r="PQI2501" s="207"/>
      <c r="PQJ2501" s="238"/>
      <c r="PQK2501" s="207"/>
      <c r="PQL2501" s="207"/>
      <c r="PQM2501" s="187"/>
      <c r="PQN2501" s="187"/>
      <c r="PQO2501" s="204"/>
      <c r="PQP2501" s="272"/>
      <c r="PQQ2501" s="207"/>
      <c r="PQR2501" s="238"/>
      <c r="PQS2501" s="207"/>
      <c r="PQT2501" s="207"/>
      <c r="PQU2501" s="187"/>
      <c r="PQV2501" s="187"/>
      <c r="PQW2501" s="204"/>
      <c r="PQX2501" s="272"/>
      <c r="PQY2501" s="207"/>
      <c r="PQZ2501" s="238"/>
      <c r="PRA2501" s="207"/>
      <c r="PRB2501" s="207"/>
      <c r="PRC2501" s="187"/>
      <c r="PRD2501" s="187"/>
      <c r="PRE2501" s="204"/>
      <c r="PRF2501" s="272"/>
      <c r="PRG2501" s="207"/>
      <c r="PRH2501" s="238"/>
      <c r="PRI2501" s="207"/>
      <c r="PRJ2501" s="207"/>
      <c r="PRK2501" s="187"/>
      <c r="PRL2501" s="187"/>
      <c r="PRM2501" s="204"/>
      <c r="PRN2501" s="272"/>
      <c r="PRO2501" s="207"/>
      <c r="PRP2501" s="238"/>
      <c r="PRQ2501" s="207"/>
      <c r="PRR2501" s="207"/>
      <c r="PRS2501" s="187"/>
      <c r="PRT2501" s="187"/>
      <c r="PRU2501" s="204"/>
      <c r="PRV2501" s="272"/>
      <c r="PRW2501" s="207"/>
      <c r="PRX2501" s="238"/>
      <c r="PRY2501" s="207"/>
      <c r="PRZ2501" s="207"/>
      <c r="PSA2501" s="187"/>
      <c r="PSB2501" s="187"/>
      <c r="PSC2501" s="204"/>
      <c r="PSD2501" s="272"/>
      <c r="PSE2501" s="207"/>
      <c r="PSF2501" s="238"/>
      <c r="PSG2501" s="207"/>
      <c r="PSH2501" s="207"/>
      <c r="PSI2501" s="187"/>
      <c r="PSJ2501" s="187"/>
      <c r="PSK2501" s="204"/>
      <c r="PSL2501" s="272"/>
      <c r="PSM2501" s="207"/>
      <c r="PSN2501" s="238"/>
      <c r="PSO2501" s="207"/>
      <c r="PSP2501" s="207"/>
      <c r="PSQ2501" s="187"/>
      <c r="PSR2501" s="187"/>
      <c r="PSS2501" s="204"/>
      <c r="PST2501" s="272"/>
      <c r="PSU2501" s="207"/>
      <c r="PSV2501" s="238"/>
      <c r="PSW2501" s="207"/>
      <c r="PSX2501" s="207"/>
      <c r="PSY2501" s="187"/>
      <c r="PSZ2501" s="187"/>
      <c r="PTA2501" s="204"/>
      <c r="PTB2501" s="272"/>
      <c r="PTC2501" s="207"/>
      <c r="PTD2501" s="238"/>
      <c r="PTE2501" s="207"/>
      <c r="PTF2501" s="207"/>
      <c r="PTG2501" s="187"/>
      <c r="PTH2501" s="187"/>
      <c r="PTI2501" s="204"/>
      <c r="PTJ2501" s="272"/>
      <c r="PTK2501" s="207"/>
      <c r="PTL2501" s="238"/>
      <c r="PTM2501" s="207"/>
      <c r="PTN2501" s="207"/>
      <c r="PTO2501" s="187"/>
      <c r="PTP2501" s="187"/>
      <c r="PTQ2501" s="204"/>
      <c r="PTR2501" s="272"/>
      <c r="PTS2501" s="207"/>
      <c r="PTT2501" s="238"/>
      <c r="PTU2501" s="207"/>
      <c r="PTV2501" s="207"/>
      <c r="PTW2501" s="187"/>
      <c r="PTX2501" s="187"/>
      <c r="PTY2501" s="204"/>
      <c r="PTZ2501" s="272"/>
      <c r="PUA2501" s="207"/>
      <c r="PUB2501" s="238"/>
      <c r="PUC2501" s="207"/>
      <c r="PUD2501" s="207"/>
      <c r="PUE2501" s="187"/>
      <c r="PUF2501" s="187"/>
      <c r="PUG2501" s="204"/>
      <c r="PUH2501" s="272"/>
      <c r="PUI2501" s="207"/>
      <c r="PUJ2501" s="238"/>
      <c r="PUK2501" s="207"/>
      <c r="PUL2501" s="207"/>
      <c r="PUM2501" s="187"/>
      <c r="PUN2501" s="187"/>
      <c r="PUO2501" s="204"/>
      <c r="PUP2501" s="272"/>
      <c r="PUQ2501" s="207"/>
      <c r="PUR2501" s="238"/>
      <c r="PUS2501" s="207"/>
      <c r="PUT2501" s="207"/>
      <c r="PUU2501" s="187"/>
      <c r="PUV2501" s="187"/>
      <c r="PUW2501" s="204"/>
      <c r="PUX2501" s="272"/>
      <c r="PUY2501" s="207"/>
      <c r="PUZ2501" s="238"/>
      <c r="PVA2501" s="207"/>
      <c r="PVB2501" s="207"/>
      <c r="PVC2501" s="187"/>
      <c r="PVD2501" s="187"/>
      <c r="PVE2501" s="204"/>
      <c r="PVF2501" s="272"/>
      <c r="PVG2501" s="207"/>
      <c r="PVH2501" s="238"/>
      <c r="PVI2501" s="207"/>
      <c r="PVJ2501" s="207"/>
      <c r="PVK2501" s="187"/>
      <c r="PVL2501" s="187"/>
      <c r="PVM2501" s="204"/>
      <c r="PVN2501" s="272"/>
      <c r="PVO2501" s="207"/>
      <c r="PVP2501" s="238"/>
      <c r="PVQ2501" s="207"/>
      <c r="PVR2501" s="207"/>
      <c r="PVS2501" s="187"/>
      <c r="PVT2501" s="187"/>
      <c r="PVU2501" s="204"/>
      <c r="PVV2501" s="272"/>
      <c r="PVW2501" s="207"/>
      <c r="PVX2501" s="238"/>
      <c r="PVY2501" s="207"/>
      <c r="PVZ2501" s="207"/>
      <c r="PWA2501" s="187"/>
      <c r="PWB2501" s="187"/>
      <c r="PWC2501" s="204"/>
      <c r="PWD2501" s="272"/>
      <c r="PWE2501" s="207"/>
      <c r="PWF2501" s="238"/>
      <c r="PWG2501" s="207"/>
      <c r="PWH2501" s="207"/>
      <c r="PWI2501" s="187"/>
      <c r="PWJ2501" s="187"/>
      <c r="PWK2501" s="204"/>
      <c r="PWL2501" s="272"/>
      <c r="PWM2501" s="207"/>
      <c r="PWN2501" s="238"/>
      <c r="PWO2501" s="207"/>
      <c r="PWP2501" s="207"/>
      <c r="PWQ2501" s="187"/>
      <c r="PWR2501" s="187"/>
      <c r="PWS2501" s="204"/>
      <c r="PWT2501" s="272"/>
      <c r="PWU2501" s="207"/>
      <c r="PWV2501" s="238"/>
      <c r="PWW2501" s="207"/>
      <c r="PWX2501" s="207"/>
      <c r="PWY2501" s="187"/>
      <c r="PWZ2501" s="187"/>
      <c r="PXA2501" s="204"/>
      <c r="PXB2501" s="272"/>
      <c r="PXC2501" s="207"/>
      <c r="PXD2501" s="238"/>
      <c r="PXE2501" s="207"/>
      <c r="PXF2501" s="207"/>
      <c r="PXG2501" s="187"/>
      <c r="PXH2501" s="187"/>
      <c r="PXI2501" s="204"/>
      <c r="PXJ2501" s="272"/>
      <c r="PXK2501" s="207"/>
      <c r="PXL2501" s="238"/>
      <c r="PXM2501" s="207"/>
      <c r="PXN2501" s="207"/>
      <c r="PXO2501" s="187"/>
      <c r="PXP2501" s="187"/>
      <c r="PXQ2501" s="204"/>
      <c r="PXR2501" s="272"/>
      <c r="PXS2501" s="207"/>
      <c r="PXT2501" s="238"/>
      <c r="PXU2501" s="207"/>
      <c r="PXV2501" s="207"/>
      <c r="PXW2501" s="187"/>
      <c r="PXX2501" s="187"/>
      <c r="PXY2501" s="204"/>
      <c r="PXZ2501" s="272"/>
      <c r="PYA2501" s="207"/>
      <c r="PYB2501" s="238"/>
      <c r="PYC2501" s="207"/>
      <c r="PYD2501" s="207"/>
      <c r="PYE2501" s="187"/>
      <c r="PYF2501" s="187"/>
      <c r="PYG2501" s="204"/>
      <c r="PYH2501" s="272"/>
      <c r="PYI2501" s="207"/>
      <c r="PYJ2501" s="238"/>
      <c r="PYK2501" s="207"/>
      <c r="PYL2501" s="207"/>
      <c r="PYM2501" s="187"/>
      <c r="PYN2501" s="187"/>
      <c r="PYO2501" s="204"/>
      <c r="PYP2501" s="272"/>
      <c r="PYQ2501" s="207"/>
      <c r="PYR2501" s="238"/>
      <c r="PYS2501" s="207"/>
      <c r="PYT2501" s="207"/>
      <c r="PYU2501" s="187"/>
      <c r="PYV2501" s="187"/>
      <c r="PYW2501" s="204"/>
      <c r="PYX2501" s="272"/>
      <c r="PYY2501" s="207"/>
      <c r="PYZ2501" s="238"/>
      <c r="PZA2501" s="207"/>
      <c r="PZB2501" s="207"/>
      <c r="PZC2501" s="187"/>
      <c r="PZD2501" s="187"/>
      <c r="PZE2501" s="204"/>
      <c r="PZF2501" s="272"/>
      <c r="PZG2501" s="207"/>
      <c r="PZH2501" s="238"/>
      <c r="PZI2501" s="207"/>
      <c r="PZJ2501" s="207"/>
      <c r="PZK2501" s="187"/>
      <c r="PZL2501" s="187"/>
      <c r="PZM2501" s="204"/>
      <c r="PZN2501" s="272"/>
      <c r="PZO2501" s="207"/>
      <c r="PZP2501" s="238"/>
      <c r="PZQ2501" s="207"/>
      <c r="PZR2501" s="207"/>
      <c r="PZS2501" s="187"/>
      <c r="PZT2501" s="187"/>
      <c r="PZU2501" s="204"/>
      <c r="PZV2501" s="272"/>
      <c r="PZW2501" s="207"/>
      <c r="PZX2501" s="238"/>
      <c r="PZY2501" s="207"/>
      <c r="PZZ2501" s="207"/>
      <c r="QAA2501" s="187"/>
      <c r="QAB2501" s="187"/>
      <c r="QAC2501" s="204"/>
      <c r="QAD2501" s="272"/>
      <c r="QAE2501" s="207"/>
      <c r="QAF2501" s="238"/>
      <c r="QAG2501" s="207"/>
      <c r="QAH2501" s="207"/>
      <c r="QAI2501" s="187"/>
      <c r="QAJ2501" s="187"/>
      <c r="QAK2501" s="204"/>
      <c r="QAL2501" s="272"/>
      <c r="QAM2501" s="207"/>
      <c r="QAN2501" s="238"/>
      <c r="QAO2501" s="207"/>
      <c r="QAP2501" s="207"/>
      <c r="QAQ2501" s="187"/>
      <c r="QAR2501" s="187"/>
      <c r="QAS2501" s="204"/>
      <c r="QAT2501" s="272"/>
      <c r="QAU2501" s="207"/>
      <c r="QAV2501" s="238"/>
      <c r="QAW2501" s="207"/>
      <c r="QAX2501" s="207"/>
      <c r="QAY2501" s="187"/>
      <c r="QAZ2501" s="187"/>
      <c r="QBA2501" s="204"/>
      <c r="QBB2501" s="272"/>
      <c r="QBC2501" s="207"/>
      <c r="QBD2501" s="238"/>
      <c r="QBE2501" s="207"/>
      <c r="QBF2501" s="207"/>
      <c r="QBG2501" s="187"/>
      <c r="QBH2501" s="187"/>
      <c r="QBI2501" s="204"/>
      <c r="QBJ2501" s="272"/>
      <c r="QBK2501" s="207"/>
      <c r="QBL2501" s="238"/>
      <c r="QBM2501" s="207"/>
      <c r="QBN2501" s="207"/>
      <c r="QBO2501" s="187"/>
      <c r="QBP2501" s="187"/>
      <c r="QBQ2501" s="204"/>
      <c r="QBR2501" s="272"/>
      <c r="QBS2501" s="207"/>
      <c r="QBT2501" s="238"/>
      <c r="QBU2501" s="207"/>
      <c r="QBV2501" s="207"/>
      <c r="QBW2501" s="187"/>
      <c r="QBX2501" s="187"/>
      <c r="QBY2501" s="204"/>
      <c r="QBZ2501" s="272"/>
      <c r="QCA2501" s="207"/>
      <c r="QCB2501" s="238"/>
      <c r="QCC2501" s="207"/>
      <c r="QCD2501" s="207"/>
      <c r="QCE2501" s="187"/>
      <c r="QCF2501" s="187"/>
      <c r="QCG2501" s="204"/>
      <c r="QCH2501" s="272"/>
      <c r="QCI2501" s="207"/>
      <c r="QCJ2501" s="238"/>
      <c r="QCK2501" s="207"/>
      <c r="QCL2501" s="207"/>
      <c r="QCM2501" s="187"/>
      <c r="QCN2501" s="187"/>
      <c r="QCO2501" s="204"/>
      <c r="QCP2501" s="272"/>
      <c r="QCQ2501" s="207"/>
      <c r="QCR2501" s="238"/>
      <c r="QCS2501" s="207"/>
      <c r="QCT2501" s="207"/>
      <c r="QCU2501" s="187"/>
      <c r="QCV2501" s="187"/>
      <c r="QCW2501" s="204"/>
      <c r="QCX2501" s="272"/>
      <c r="QCY2501" s="207"/>
      <c r="QCZ2501" s="238"/>
      <c r="QDA2501" s="207"/>
      <c r="QDB2501" s="207"/>
      <c r="QDC2501" s="187"/>
      <c r="QDD2501" s="187"/>
      <c r="QDE2501" s="204"/>
      <c r="QDF2501" s="272"/>
      <c r="QDG2501" s="207"/>
      <c r="QDH2501" s="238"/>
      <c r="QDI2501" s="207"/>
      <c r="QDJ2501" s="207"/>
      <c r="QDK2501" s="187"/>
      <c r="QDL2501" s="187"/>
      <c r="QDM2501" s="204"/>
      <c r="QDN2501" s="272"/>
      <c r="QDO2501" s="207"/>
      <c r="QDP2501" s="238"/>
      <c r="QDQ2501" s="207"/>
      <c r="QDR2501" s="207"/>
      <c r="QDS2501" s="187"/>
      <c r="QDT2501" s="187"/>
      <c r="QDU2501" s="204"/>
      <c r="QDV2501" s="272"/>
      <c r="QDW2501" s="207"/>
      <c r="QDX2501" s="238"/>
      <c r="QDY2501" s="207"/>
      <c r="QDZ2501" s="207"/>
      <c r="QEA2501" s="187"/>
      <c r="QEB2501" s="187"/>
      <c r="QEC2501" s="204"/>
      <c r="QED2501" s="272"/>
      <c r="QEE2501" s="207"/>
      <c r="QEF2501" s="238"/>
      <c r="QEG2501" s="207"/>
      <c r="QEH2501" s="207"/>
      <c r="QEI2501" s="187"/>
      <c r="QEJ2501" s="187"/>
      <c r="QEK2501" s="204"/>
      <c r="QEL2501" s="272"/>
      <c r="QEM2501" s="207"/>
      <c r="QEN2501" s="238"/>
      <c r="QEO2501" s="207"/>
      <c r="QEP2501" s="207"/>
      <c r="QEQ2501" s="187"/>
      <c r="QER2501" s="187"/>
      <c r="QES2501" s="204"/>
      <c r="QET2501" s="272"/>
      <c r="QEU2501" s="207"/>
      <c r="QEV2501" s="238"/>
      <c r="QEW2501" s="207"/>
      <c r="QEX2501" s="207"/>
      <c r="QEY2501" s="187"/>
      <c r="QEZ2501" s="187"/>
      <c r="QFA2501" s="204"/>
      <c r="QFB2501" s="272"/>
      <c r="QFC2501" s="207"/>
      <c r="QFD2501" s="238"/>
      <c r="QFE2501" s="207"/>
      <c r="QFF2501" s="207"/>
      <c r="QFG2501" s="187"/>
      <c r="QFH2501" s="187"/>
      <c r="QFI2501" s="204"/>
      <c r="QFJ2501" s="272"/>
      <c r="QFK2501" s="207"/>
      <c r="QFL2501" s="238"/>
      <c r="QFM2501" s="207"/>
      <c r="QFN2501" s="207"/>
      <c r="QFO2501" s="187"/>
      <c r="QFP2501" s="187"/>
      <c r="QFQ2501" s="204"/>
      <c r="QFR2501" s="272"/>
      <c r="QFS2501" s="207"/>
      <c r="QFT2501" s="238"/>
      <c r="QFU2501" s="207"/>
      <c r="QFV2501" s="207"/>
      <c r="QFW2501" s="187"/>
      <c r="QFX2501" s="187"/>
      <c r="QFY2501" s="204"/>
      <c r="QFZ2501" s="272"/>
      <c r="QGA2501" s="207"/>
      <c r="QGB2501" s="238"/>
      <c r="QGC2501" s="207"/>
      <c r="QGD2501" s="207"/>
      <c r="QGE2501" s="187"/>
      <c r="QGF2501" s="187"/>
      <c r="QGG2501" s="204"/>
      <c r="QGH2501" s="272"/>
      <c r="QGI2501" s="207"/>
      <c r="QGJ2501" s="238"/>
      <c r="QGK2501" s="207"/>
      <c r="QGL2501" s="207"/>
      <c r="QGM2501" s="187"/>
      <c r="QGN2501" s="187"/>
      <c r="QGO2501" s="204"/>
      <c r="QGP2501" s="272"/>
      <c r="QGQ2501" s="207"/>
      <c r="QGR2501" s="238"/>
      <c r="QGS2501" s="207"/>
      <c r="QGT2501" s="207"/>
      <c r="QGU2501" s="187"/>
      <c r="QGV2501" s="187"/>
      <c r="QGW2501" s="204"/>
      <c r="QGX2501" s="272"/>
      <c r="QGY2501" s="207"/>
      <c r="QGZ2501" s="238"/>
      <c r="QHA2501" s="207"/>
      <c r="QHB2501" s="207"/>
      <c r="QHC2501" s="187"/>
      <c r="QHD2501" s="187"/>
      <c r="QHE2501" s="204"/>
      <c r="QHF2501" s="272"/>
      <c r="QHG2501" s="207"/>
      <c r="QHH2501" s="238"/>
      <c r="QHI2501" s="207"/>
      <c r="QHJ2501" s="207"/>
      <c r="QHK2501" s="187"/>
      <c r="QHL2501" s="187"/>
      <c r="QHM2501" s="204"/>
      <c r="QHN2501" s="272"/>
      <c r="QHO2501" s="207"/>
      <c r="QHP2501" s="238"/>
      <c r="QHQ2501" s="207"/>
      <c r="QHR2501" s="207"/>
      <c r="QHS2501" s="187"/>
      <c r="QHT2501" s="187"/>
      <c r="QHU2501" s="204"/>
      <c r="QHV2501" s="272"/>
      <c r="QHW2501" s="207"/>
      <c r="QHX2501" s="238"/>
      <c r="QHY2501" s="207"/>
      <c r="QHZ2501" s="207"/>
      <c r="QIA2501" s="187"/>
      <c r="QIB2501" s="187"/>
      <c r="QIC2501" s="204"/>
      <c r="QID2501" s="272"/>
      <c r="QIE2501" s="207"/>
      <c r="QIF2501" s="238"/>
      <c r="QIG2501" s="207"/>
      <c r="QIH2501" s="207"/>
      <c r="QII2501" s="187"/>
      <c r="QIJ2501" s="187"/>
      <c r="QIK2501" s="204"/>
      <c r="QIL2501" s="272"/>
      <c r="QIM2501" s="207"/>
      <c r="QIN2501" s="238"/>
      <c r="QIO2501" s="207"/>
      <c r="QIP2501" s="207"/>
      <c r="QIQ2501" s="187"/>
      <c r="QIR2501" s="187"/>
      <c r="QIS2501" s="204"/>
      <c r="QIT2501" s="272"/>
      <c r="QIU2501" s="207"/>
      <c r="QIV2501" s="238"/>
      <c r="QIW2501" s="207"/>
      <c r="QIX2501" s="207"/>
      <c r="QIY2501" s="187"/>
      <c r="QIZ2501" s="187"/>
      <c r="QJA2501" s="204"/>
      <c r="QJB2501" s="272"/>
      <c r="QJC2501" s="207"/>
      <c r="QJD2501" s="238"/>
      <c r="QJE2501" s="207"/>
      <c r="QJF2501" s="207"/>
      <c r="QJG2501" s="187"/>
      <c r="QJH2501" s="187"/>
      <c r="QJI2501" s="204"/>
      <c r="QJJ2501" s="272"/>
      <c r="QJK2501" s="207"/>
      <c r="QJL2501" s="238"/>
      <c r="QJM2501" s="207"/>
      <c r="QJN2501" s="207"/>
      <c r="QJO2501" s="187"/>
      <c r="QJP2501" s="187"/>
      <c r="QJQ2501" s="204"/>
      <c r="QJR2501" s="272"/>
      <c r="QJS2501" s="207"/>
      <c r="QJT2501" s="238"/>
      <c r="QJU2501" s="207"/>
      <c r="QJV2501" s="207"/>
      <c r="QJW2501" s="187"/>
      <c r="QJX2501" s="187"/>
      <c r="QJY2501" s="204"/>
      <c r="QJZ2501" s="272"/>
      <c r="QKA2501" s="207"/>
      <c r="QKB2501" s="238"/>
      <c r="QKC2501" s="207"/>
      <c r="QKD2501" s="207"/>
      <c r="QKE2501" s="187"/>
      <c r="QKF2501" s="187"/>
      <c r="QKG2501" s="204"/>
      <c r="QKH2501" s="272"/>
      <c r="QKI2501" s="207"/>
      <c r="QKJ2501" s="238"/>
      <c r="QKK2501" s="207"/>
      <c r="QKL2501" s="207"/>
      <c r="QKM2501" s="187"/>
      <c r="QKN2501" s="187"/>
      <c r="QKO2501" s="204"/>
      <c r="QKP2501" s="272"/>
      <c r="QKQ2501" s="207"/>
      <c r="QKR2501" s="238"/>
      <c r="QKS2501" s="207"/>
      <c r="QKT2501" s="207"/>
      <c r="QKU2501" s="187"/>
      <c r="QKV2501" s="187"/>
      <c r="QKW2501" s="204"/>
      <c r="QKX2501" s="272"/>
      <c r="QKY2501" s="207"/>
      <c r="QKZ2501" s="238"/>
      <c r="QLA2501" s="207"/>
      <c r="QLB2501" s="207"/>
      <c r="QLC2501" s="187"/>
      <c r="QLD2501" s="187"/>
      <c r="QLE2501" s="204"/>
      <c r="QLF2501" s="272"/>
      <c r="QLG2501" s="207"/>
      <c r="QLH2501" s="238"/>
      <c r="QLI2501" s="207"/>
      <c r="QLJ2501" s="207"/>
      <c r="QLK2501" s="187"/>
      <c r="QLL2501" s="187"/>
      <c r="QLM2501" s="204"/>
      <c r="QLN2501" s="272"/>
      <c r="QLO2501" s="207"/>
      <c r="QLP2501" s="238"/>
      <c r="QLQ2501" s="207"/>
      <c r="QLR2501" s="207"/>
      <c r="QLS2501" s="187"/>
      <c r="QLT2501" s="187"/>
      <c r="QLU2501" s="204"/>
      <c r="QLV2501" s="272"/>
      <c r="QLW2501" s="207"/>
      <c r="QLX2501" s="238"/>
      <c r="QLY2501" s="207"/>
      <c r="QLZ2501" s="207"/>
      <c r="QMA2501" s="187"/>
      <c r="QMB2501" s="187"/>
      <c r="QMC2501" s="204"/>
      <c r="QMD2501" s="272"/>
      <c r="QME2501" s="207"/>
      <c r="QMF2501" s="238"/>
      <c r="QMG2501" s="207"/>
      <c r="QMH2501" s="207"/>
      <c r="QMI2501" s="187"/>
      <c r="QMJ2501" s="187"/>
      <c r="QMK2501" s="204"/>
      <c r="QML2501" s="272"/>
      <c r="QMM2501" s="207"/>
      <c r="QMN2501" s="238"/>
      <c r="QMO2501" s="207"/>
      <c r="QMP2501" s="207"/>
      <c r="QMQ2501" s="187"/>
      <c r="QMR2501" s="187"/>
      <c r="QMS2501" s="204"/>
      <c r="QMT2501" s="272"/>
      <c r="QMU2501" s="207"/>
      <c r="QMV2501" s="238"/>
      <c r="QMW2501" s="207"/>
      <c r="QMX2501" s="207"/>
      <c r="QMY2501" s="187"/>
      <c r="QMZ2501" s="187"/>
      <c r="QNA2501" s="204"/>
      <c r="QNB2501" s="272"/>
      <c r="QNC2501" s="207"/>
      <c r="QND2501" s="238"/>
      <c r="QNE2501" s="207"/>
      <c r="QNF2501" s="207"/>
      <c r="QNG2501" s="187"/>
      <c r="QNH2501" s="187"/>
      <c r="QNI2501" s="204"/>
      <c r="QNJ2501" s="272"/>
      <c r="QNK2501" s="207"/>
      <c r="QNL2501" s="238"/>
      <c r="QNM2501" s="207"/>
      <c r="QNN2501" s="207"/>
      <c r="QNO2501" s="187"/>
      <c r="QNP2501" s="187"/>
      <c r="QNQ2501" s="204"/>
      <c r="QNR2501" s="272"/>
      <c r="QNS2501" s="207"/>
      <c r="QNT2501" s="238"/>
      <c r="QNU2501" s="207"/>
      <c r="QNV2501" s="207"/>
      <c r="QNW2501" s="187"/>
      <c r="QNX2501" s="187"/>
      <c r="QNY2501" s="204"/>
      <c r="QNZ2501" s="272"/>
      <c r="QOA2501" s="207"/>
      <c r="QOB2501" s="238"/>
      <c r="QOC2501" s="207"/>
      <c r="QOD2501" s="207"/>
      <c r="QOE2501" s="187"/>
      <c r="QOF2501" s="187"/>
      <c r="QOG2501" s="204"/>
      <c r="QOH2501" s="272"/>
      <c r="QOI2501" s="207"/>
      <c r="QOJ2501" s="238"/>
      <c r="QOK2501" s="207"/>
      <c r="QOL2501" s="207"/>
      <c r="QOM2501" s="187"/>
      <c r="QON2501" s="187"/>
      <c r="QOO2501" s="204"/>
      <c r="QOP2501" s="272"/>
      <c r="QOQ2501" s="207"/>
      <c r="QOR2501" s="238"/>
      <c r="QOS2501" s="207"/>
      <c r="QOT2501" s="207"/>
      <c r="QOU2501" s="187"/>
      <c r="QOV2501" s="187"/>
      <c r="QOW2501" s="204"/>
      <c r="QOX2501" s="272"/>
      <c r="QOY2501" s="207"/>
      <c r="QOZ2501" s="238"/>
      <c r="QPA2501" s="207"/>
      <c r="QPB2501" s="207"/>
      <c r="QPC2501" s="187"/>
      <c r="QPD2501" s="187"/>
      <c r="QPE2501" s="204"/>
      <c r="QPF2501" s="272"/>
      <c r="QPG2501" s="207"/>
      <c r="QPH2501" s="238"/>
      <c r="QPI2501" s="207"/>
      <c r="QPJ2501" s="207"/>
      <c r="QPK2501" s="187"/>
      <c r="QPL2501" s="187"/>
      <c r="QPM2501" s="204"/>
      <c r="QPN2501" s="272"/>
      <c r="QPO2501" s="207"/>
      <c r="QPP2501" s="238"/>
      <c r="QPQ2501" s="207"/>
      <c r="QPR2501" s="207"/>
      <c r="QPS2501" s="187"/>
      <c r="QPT2501" s="187"/>
      <c r="QPU2501" s="204"/>
      <c r="QPV2501" s="272"/>
      <c r="QPW2501" s="207"/>
      <c r="QPX2501" s="238"/>
      <c r="QPY2501" s="207"/>
      <c r="QPZ2501" s="207"/>
      <c r="QQA2501" s="187"/>
      <c r="QQB2501" s="187"/>
      <c r="QQC2501" s="204"/>
      <c r="QQD2501" s="272"/>
      <c r="QQE2501" s="207"/>
      <c r="QQF2501" s="238"/>
      <c r="QQG2501" s="207"/>
      <c r="QQH2501" s="207"/>
      <c r="QQI2501" s="187"/>
      <c r="QQJ2501" s="187"/>
      <c r="QQK2501" s="204"/>
      <c r="QQL2501" s="272"/>
      <c r="QQM2501" s="207"/>
      <c r="QQN2501" s="238"/>
      <c r="QQO2501" s="207"/>
      <c r="QQP2501" s="207"/>
      <c r="QQQ2501" s="187"/>
      <c r="QQR2501" s="187"/>
      <c r="QQS2501" s="204"/>
      <c r="QQT2501" s="272"/>
      <c r="QQU2501" s="207"/>
      <c r="QQV2501" s="238"/>
      <c r="QQW2501" s="207"/>
      <c r="QQX2501" s="207"/>
      <c r="QQY2501" s="187"/>
      <c r="QQZ2501" s="187"/>
      <c r="QRA2501" s="204"/>
      <c r="QRB2501" s="272"/>
      <c r="QRC2501" s="207"/>
      <c r="QRD2501" s="238"/>
      <c r="QRE2501" s="207"/>
      <c r="QRF2501" s="207"/>
      <c r="QRG2501" s="187"/>
      <c r="QRH2501" s="187"/>
      <c r="QRI2501" s="204"/>
      <c r="QRJ2501" s="272"/>
      <c r="QRK2501" s="207"/>
      <c r="QRL2501" s="238"/>
      <c r="QRM2501" s="207"/>
      <c r="QRN2501" s="207"/>
      <c r="QRO2501" s="187"/>
      <c r="QRP2501" s="187"/>
      <c r="QRQ2501" s="204"/>
      <c r="QRR2501" s="272"/>
      <c r="QRS2501" s="207"/>
      <c r="QRT2501" s="238"/>
      <c r="QRU2501" s="207"/>
      <c r="QRV2501" s="207"/>
      <c r="QRW2501" s="187"/>
      <c r="QRX2501" s="187"/>
      <c r="QRY2501" s="204"/>
      <c r="QRZ2501" s="272"/>
      <c r="QSA2501" s="207"/>
      <c r="QSB2501" s="238"/>
      <c r="QSC2501" s="207"/>
      <c r="QSD2501" s="207"/>
      <c r="QSE2501" s="187"/>
      <c r="QSF2501" s="187"/>
      <c r="QSG2501" s="204"/>
      <c r="QSH2501" s="272"/>
      <c r="QSI2501" s="207"/>
      <c r="QSJ2501" s="238"/>
      <c r="QSK2501" s="207"/>
      <c r="QSL2501" s="207"/>
      <c r="QSM2501" s="187"/>
      <c r="QSN2501" s="187"/>
      <c r="QSO2501" s="204"/>
      <c r="QSP2501" s="272"/>
      <c r="QSQ2501" s="207"/>
      <c r="QSR2501" s="238"/>
      <c r="QSS2501" s="207"/>
      <c r="QST2501" s="207"/>
      <c r="QSU2501" s="187"/>
      <c r="QSV2501" s="187"/>
      <c r="QSW2501" s="204"/>
      <c r="QSX2501" s="272"/>
      <c r="QSY2501" s="207"/>
      <c r="QSZ2501" s="238"/>
      <c r="QTA2501" s="207"/>
      <c r="QTB2501" s="207"/>
      <c r="QTC2501" s="187"/>
      <c r="QTD2501" s="187"/>
      <c r="QTE2501" s="204"/>
      <c r="QTF2501" s="272"/>
      <c r="QTG2501" s="207"/>
      <c r="QTH2501" s="238"/>
      <c r="QTI2501" s="207"/>
      <c r="QTJ2501" s="207"/>
      <c r="QTK2501" s="187"/>
      <c r="QTL2501" s="187"/>
      <c r="QTM2501" s="204"/>
      <c r="QTN2501" s="272"/>
      <c r="QTO2501" s="207"/>
      <c r="QTP2501" s="238"/>
      <c r="QTQ2501" s="207"/>
      <c r="QTR2501" s="207"/>
      <c r="QTS2501" s="187"/>
      <c r="QTT2501" s="187"/>
      <c r="QTU2501" s="204"/>
      <c r="QTV2501" s="272"/>
      <c r="QTW2501" s="207"/>
      <c r="QTX2501" s="238"/>
      <c r="QTY2501" s="207"/>
      <c r="QTZ2501" s="207"/>
      <c r="QUA2501" s="187"/>
      <c r="QUB2501" s="187"/>
      <c r="QUC2501" s="204"/>
      <c r="QUD2501" s="272"/>
      <c r="QUE2501" s="207"/>
      <c r="QUF2501" s="238"/>
      <c r="QUG2501" s="207"/>
      <c r="QUH2501" s="207"/>
      <c r="QUI2501" s="187"/>
      <c r="QUJ2501" s="187"/>
      <c r="QUK2501" s="204"/>
      <c r="QUL2501" s="272"/>
      <c r="QUM2501" s="207"/>
      <c r="QUN2501" s="238"/>
      <c r="QUO2501" s="207"/>
      <c r="QUP2501" s="207"/>
      <c r="QUQ2501" s="187"/>
      <c r="QUR2501" s="187"/>
      <c r="QUS2501" s="204"/>
      <c r="QUT2501" s="272"/>
      <c r="QUU2501" s="207"/>
      <c r="QUV2501" s="238"/>
      <c r="QUW2501" s="207"/>
      <c r="QUX2501" s="207"/>
      <c r="QUY2501" s="187"/>
      <c r="QUZ2501" s="187"/>
      <c r="QVA2501" s="204"/>
      <c r="QVB2501" s="272"/>
      <c r="QVC2501" s="207"/>
      <c r="QVD2501" s="238"/>
      <c r="QVE2501" s="207"/>
      <c r="QVF2501" s="207"/>
      <c r="QVG2501" s="187"/>
      <c r="QVH2501" s="187"/>
      <c r="QVI2501" s="204"/>
      <c r="QVJ2501" s="272"/>
      <c r="QVK2501" s="207"/>
      <c r="QVL2501" s="238"/>
      <c r="QVM2501" s="207"/>
      <c r="QVN2501" s="207"/>
      <c r="QVO2501" s="187"/>
      <c r="QVP2501" s="187"/>
      <c r="QVQ2501" s="204"/>
      <c r="QVR2501" s="272"/>
      <c r="QVS2501" s="207"/>
      <c r="QVT2501" s="238"/>
      <c r="QVU2501" s="207"/>
      <c r="QVV2501" s="207"/>
      <c r="QVW2501" s="187"/>
      <c r="QVX2501" s="187"/>
      <c r="QVY2501" s="204"/>
      <c r="QVZ2501" s="272"/>
      <c r="QWA2501" s="207"/>
      <c r="QWB2501" s="238"/>
      <c r="QWC2501" s="207"/>
      <c r="QWD2501" s="207"/>
      <c r="QWE2501" s="187"/>
      <c r="QWF2501" s="187"/>
      <c r="QWG2501" s="204"/>
      <c r="QWH2501" s="272"/>
      <c r="QWI2501" s="207"/>
      <c r="QWJ2501" s="238"/>
      <c r="QWK2501" s="207"/>
      <c r="QWL2501" s="207"/>
      <c r="QWM2501" s="187"/>
      <c r="QWN2501" s="187"/>
      <c r="QWO2501" s="204"/>
      <c r="QWP2501" s="272"/>
      <c r="QWQ2501" s="207"/>
      <c r="QWR2501" s="238"/>
      <c r="QWS2501" s="207"/>
      <c r="QWT2501" s="207"/>
      <c r="QWU2501" s="187"/>
      <c r="QWV2501" s="187"/>
      <c r="QWW2501" s="204"/>
      <c r="QWX2501" s="272"/>
      <c r="QWY2501" s="207"/>
      <c r="QWZ2501" s="238"/>
      <c r="QXA2501" s="207"/>
      <c r="QXB2501" s="207"/>
      <c r="QXC2501" s="187"/>
      <c r="QXD2501" s="187"/>
      <c r="QXE2501" s="204"/>
      <c r="QXF2501" s="272"/>
      <c r="QXG2501" s="207"/>
      <c r="QXH2501" s="238"/>
      <c r="QXI2501" s="207"/>
      <c r="QXJ2501" s="207"/>
      <c r="QXK2501" s="187"/>
      <c r="QXL2501" s="187"/>
      <c r="QXM2501" s="204"/>
      <c r="QXN2501" s="272"/>
      <c r="QXO2501" s="207"/>
      <c r="QXP2501" s="238"/>
      <c r="QXQ2501" s="207"/>
      <c r="QXR2501" s="207"/>
      <c r="QXS2501" s="187"/>
      <c r="QXT2501" s="187"/>
      <c r="QXU2501" s="204"/>
      <c r="QXV2501" s="272"/>
      <c r="QXW2501" s="207"/>
      <c r="QXX2501" s="238"/>
      <c r="QXY2501" s="207"/>
      <c r="QXZ2501" s="207"/>
      <c r="QYA2501" s="187"/>
      <c r="QYB2501" s="187"/>
      <c r="QYC2501" s="204"/>
      <c r="QYD2501" s="272"/>
      <c r="QYE2501" s="207"/>
      <c r="QYF2501" s="238"/>
      <c r="QYG2501" s="207"/>
      <c r="QYH2501" s="207"/>
      <c r="QYI2501" s="187"/>
      <c r="QYJ2501" s="187"/>
      <c r="QYK2501" s="204"/>
      <c r="QYL2501" s="272"/>
      <c r="QYM2501" s="207"/>
      <c r="QYN2501" s="238"/>
      <c r="QYO2501" s="207"/>
      <c r="QYP2501" s="207"/>
      <c r="QYQ2501" s="187"/>
      <c r="QYR2501" s="187"/>
      <c r="QYS2501" s="204"/>
      <c r="QYT2501" s="272"/>
      <c r="QYU2501" s="207"/>
      <c r="QYV2501" s="238"/>
      <c r="QYW2501" s="207"/>
      <c r="QYX2501" s="207"/>
      <c r="QYY2501" s="187"/>
      <c r="QYZ2501" s="187"/>
      <c r="QZA2501" s="204"/>
      <c r="QZB2501" s="272"/>
      <c r="QZC2501" s="207"/>
      <c r="QZD2501" s="238"/>
      <c r="QZE2501" s="207"/>
      <c r="QZF2501" s="207"/>
      <c r="QZG2501" s="187"/>
      <c r="QZH2501" s="187"/>
      <c r="QZI2501" s="204"/>
      <c r="QZJ2501" s="272"/>
      <c r="QZK2501" s="207"/>
      <c r="QZL2501" s="238"/>
      <c r="QZM2501" s="207"/>
      <c r="QZN2501" s="207"/>
      <c r="QZO2501" s="187"/>
      <c r="QZP2501" s="187"/>
      <c r="QZQ2501" s="204"/>
      <c r="QZR2501" s="272"/>
      <c r="QZS2501" s="207"/>
      <c r="QZT2501" s="238"/>
      <c r="QZU2501" s="207"/>
      <c r="QZV2501" s="207"/>
      <c r="QZW2501" s="187"/>
      <c r="QZX2501" s="187"/>
      <c r="QZY2501" s="204"/>
      <c r="QZZ2501" s="272"/>
      <c r="RAA2501" s="207"/>
      <c r="RAB2501" s="238"/>
      <c r="RAC2501" s="207"/>
      <c r="RAD2501" s="207"/>
      <c r="RAE2501" s="187"/>
      <c r="RAF2501" s="187"/>
      <c r="RAG2501" s="204"/>
      <c r="RAH2501" s="272"/>
      <c r="RAI2501" s="207"/>
      <c r="RAJ2501" s="238"/>
      <c r="RAK2501" s="207"/>
      <c r="RAL2501" s="207"/>
      <c r="RAM2501" s="187"/>
      <c r="RAN2501" s="187"/>
      <c r="RAO2501" s="204"/>
      <c r="RAP2501" s="272"/>
      <c r="RAQ2501" s="207"/>
      <c r="RAR2501" s="238"/>
      <c r="RAS2501" s="207"/>
      <c r="RAT2501" s="207"/>
      <c r="RAU2501" s="187"/>
      <c r="RAV2501" s="187"/>
      <c r="RAW2501" s="204"/>
      <c r="RAX2501" s="272"/>
      <c r="RAY2501" s="207"/>
      <c r="RAZ2501" s="238"/>
      <c r="RBA2501" s="207"/>
      <c r="RBB2501" s="207"/>
      <c r="RBC2501" s="187"/>
      <c r="RBD2501" s="187"/>
      <c r="RBE2501" s="204"/>
      <c r="RBF2501" s="272"/>
      <c r="RBG2501" s="207"/>
      <c r="RBH2501" s="238"/>
      <c r="RBI2501" s="207"/>
      <c r="RBJ2501" s="207"/>
      <c r="RBK2501" s="187"/>
      <c r="RBL2501" s="187"/>
      <c r="RBM2501" s="204"/>
      <c r="RBN2501" s="272"/>
      <c r="RBO2501" s="207"/>
      <c r="RBP2501" s="238"/>
      <c r="RBQ2501" s="207"/>
      <c r="RBR2501" s="207"/>
      <c r="RBS2501" s="187"/>
      <c r="RBT2501" s="187"/>
      <c r="RBU2501" s="204"/>
      <c r="RBV2501" s="272"/>
      <c r="RBW2501" s="207"/>
      <c r="RBX2501" s="238"/>
      <c r="RBY2501" s="207"/>
      <c r="RBZ2501" s="207"/>
      <c r="RCA2501" s="187"/>
      <c r="RCB2501" s="187"/>
      <c r="RCC2501" s="204"/>
      <c r="RCD2501" s="272"/>
      <c r="RCE2501" s="207"/>
      <c r="RCF2501" s="238"/>
      <c r="RCG2501" s="207"/>
      <c r="RCH2501" s="207"/>
      <c r="RCI2501" s="187"/>
      <c r="RCJ2501" s="187"/>
      <c r="RCK2501" s="204"/>
      <c r="RCL2501" s="272"/>
      <c r="RCM2501" s="207"/>
      <c r="RCN2501" s="238"/>
      <c r="RCO2501" s="207"/>
      <c r="RCP2501" s="207"/>
      <c r="RCQ2501" s="187"/>
      <c r="RCR2501" s="187"/>
      <c r="RCS2501" s="204"/>
      <c r="RCT2501" s="272"/>
      <c r="RCU2501" s="207"/>
      <c r="RCV2501" s="238"/>
      <c r="RCW2501" s="207"/>
      <c r="RCX2501" s="207"/>
      <c r="RCY2501" s="187"/>
      <c r="RCZ2501" s="187"/>
      <c r="RDA2501" s="204"/>
      <c r="RDB2501" s="272"/>
      <c r="RDC2501" s="207"/>
      <c r="RDD2501" s="238"/>
      <c r="RDE2501" s="207"/>
      <c r="RDF2501" s="207"/>
      <c r="RDG2501" s="187"/>
      <c r="RDH2501" s="187"/>
      <c r="RDI2501" s="204"/>
      <c r="RDJ2501" s="272"/>
      <c r="RDK2501" s="207"/>
      <c r="RDL2501" s="238"/>
      <c r="RDM2501" s="207"/>
      <c r="RDN2501" s="207"/>
      <c r="RDO2501" s="187"/>
      <c r="RDP2501" s="187"/>
      <c r="RDQ2501" s="204"/>
      <c r="RDR2501" s="272"/>
      <c r="RDS2501" s="207"/>
      <c r="RDT2501" s="238"/>
      <c r="RDU2501" s="207"/>
      <c r="RDV2501" s="207"/>
      <c r="RDW2501" s="187"/>
      <c r="RDX2501" s="187"/>
      <c r="RDY2501" s="204"/>
      <c r="RDZ2501" s="272"/>
      <c r="REA2501" s="207"/>
      <c r="REB2501" s="238"/>
      <c r="REC2501" s="207"/>
      <c r="RED2501" s="207"/>
      <c r="REE2501" s="187"/>
      <c r="REF2501" s="187"/>
      <c r="REG2501" s="204"/>
      <c r="REH2501" s="272"/>
      <c r="REI2501" s="207"/>
      <c r="REJ2501" s="238"/>
      <c r="REK2501" s="207"/>
      <c r="REL2501" s="207"/>
      <c r="REM2501" s="187"/>
      <c r="REN2501" s="187"/>
      <c r="REO2501" s="204"/>
      <c r="REP2501" s="272"/>
      <c r="REQ2501" s="207"/>
      <c r="RER2501" s="238"/>
      <c r="RES2501" s="207"/>
      <c r="RET2501" s="207"/>
      <c r="REU2501" s="187"/>
      <c r="REV2501" s="187"/>
      <c r="REW2501" s="204"/>
      <c r="REX2501" s="272"/>
      <c r="REY2501" s="207"/>
      <c r="REZ2501" s="238"/>
      <c r="RFA2501" s="207"/>
      <c r="RFB2501" s="207"/>
      <c r="RFC2501" s="187"/>
      <c r="RFD2501" s="187"/>
      <c r="RFE2501" s="204"/>
      <c r="RFF2501" s="272"/>
      <c r="RFG2501" s="207"/>
      <c r="RFH2501" s="238"/>
      <c r="RFI2501" s="207"/>
      <c r="RFJ2501" s="207"/>
      <c r="RFK2501" s="187"/>
      <c r="RFL2501" s="187"/>
      <c r="RFM2501" s="204"/>
      <c r="RFN2501" s="272"/>
      <c r="RFO2501" s="207"/>
      <c r="RFP2501" s="238"/>
      <c r="RFQ2501" s="207"/>
      <c r="RFR2501" s="207"/>
      <c r="RFS2501" s="187"/>
      <c r="RFT2501" s="187"/>
      <c r="RFU2501" s="204"/>
      <c r="RFV2501" s="272"/>
      <c r="RFW2501" s="207"/>
      <c r="RFX2501" s="238"/>
      <c r="RFY2501" s="207"/>
      <c r="RFZ2501" s="207"/>
      <c r="RGA2501" s="187"/>
      <c r="RGB2501" s="187"/>
      <c r="RGC2501" s="204"/>
      <c r="RGD2501" s="272"/>
      <c r="RGE2501" s="207"/>
      <c r="RGF2501" s="238"/>
      <c r="RGG2501" s="207"/>
      <c r="RGH2501" s="207"/>
      <c r="RGI2501" s="187"/>
      <c r="RGJ2501" s="187"/>
      <c r="RGK2501" s="204"/>
      <c r="RGL2501" s="272"/>
      <c r="RGM2501" s="207"/>
      <c r="RGN2501" s="238"/>
      <c r="RGO2501" s="207"/>
      <c r="RGP2501" s="207"/>
      <c r="RGQ2501" s="187"/>
      <c r="RGR2501" s="187"/>
      <c r="RGS2501" s="204"/>
      <c r="RGT2501" s="272"/>
      <c r="RGU2501" s="207"/>
      <c r="RGV2501" s="238"/>
      <c r="RGW2501" s="207"/>
      <c r="RGX2501" s="207"/>
      <c r="RGY2501" s="187"/>
      <c r="RGZ2501" s="187"/>
      <c r="RHA2501" s="204"/>
      <c r="RHB2501" s="272"/>
      <c r="RHC2501" s="207"/>
      <c r="RHD2501" s="238"/>
      <c r="RHE2501" s="207"/>
      <c r="RHF2501" s="207"/>
      <c r="RHG2501" s="187"/>
      <c r="RHH2501" s="187"/>
      <c r="RHI2501" s="204"/>
      <c r="RHJ2501" s="272"/>
      <c r="RHK2501" s="207"/>
      <c r="RHL2501" s="238"/>
      <c r="RHM2501" s="207"/>
      <c r="RHN2501" s="207"/>
      <c r="RHO2501" s="187"/>
      <c r="RHP2501" s="187"/>
      <c r="RHQ2501" s="204"/>
      <c r="RHR2501" s="272"/>
      <c r="RHS2501" s="207"/>
      <c r="RHT2501" s="238"/>
      <c r="RHU2501" s="207"/>
      <c r="RHV2501" s="207"/>
      <c r="RHW2501" s="187"/>
      <c r="RHX2501" s="187"/>
      <c r="RHY2501" s="204"/>
      <c r="RHZ2501" s="272"/>
      <c r="RIA2501" s="207"/>
      <c r="RIB2501" s="238"/>
      <c r="RIC2501" s="207"/>
      <c r="RID2501" s="207"/>
      <c r="RIE2501" s="187"/>
      <c r="RIF2501" s="187"/>
      <c r="RIG2501" s="204"/>
      <c r="RIH2501" s="272"/>
      <c r="RII2501" s="207"/>
      <c r="RIJ2501" s="238"/>
      <c r="RIK2501" s="207"/>
      <c r="RIL2501" s="207"/>
      <c r="RIM2501" s="187"/>
      <c r="RIN2501" s="187"/>
      <c r="RIO2501" s="204"/>
      <c r="RIP2501" s="272"/>
      <c r="RIQ2501" s="207"/>
      <c r="RIR2501" s="238"/>
      <c r="RIS2501" s="207"/>
      <c r="RIT2501" s="207"/>
      <c r="RIU2501" s="187"/>
      <c r="RIV2501" s="187"/>
      <c r="RIW2501" s="204"/>
      <c r="RIX2501" s="272"/>
      <c r="RIY2501" s="207"/>
      <c r="RIZ2501" s="238"/>
      <c r="RJA2501" s="207"/>
      <c r="RJB2501" s="207"/>
      <c r="RJC2501" s="187"/>
      <c r="RJD2501" s="187"/>
      <c r="RJE2501" s="204"/>
      <c r="RJF2501" s="272"/>
      <c r="RJG2501" s="207"/>
      <c r="RJH2501" s="238"/>
      <c r="RJI2501" s="207"/>
      <c r="RJJ2501" s="207"/>
      <c r="RJK2501" s="187"/>
      <c r="RJL2501" s="187"/>
      <c r="RJM2501" s="204"/>
      <c r="RJN2501" s="272"/>
      <c r="RJO2501" s="207"/>
      <c r="RJP2501" s="238"/>
      <c r="RJQ2501" s="207"/>
      <c r="RJR2501" s="207"/>
      <c r="RJS2501" s="187"/>
      <c r="RJT2501" s="187"/>
      <c r="RJU2501" s="204"/>
      <c r="RJV2501" s="272"/>
      <c r="RJW2501" s="207"/>
      <c r="RJX2501" s="238"/>
      <c r="RJY2501" s="207"/>
      <c r="RJZ2501" s="207"/>
      <c r="RKA2501" s="187"/>
      <c r="RKB2501" s="187"/>
      <c r="RKC2501" s="204"/>
      <c r="RKD2501" s="272"/>
      <c r="RKE2501" s="207"/>
      <c r="RKF2501" s="238"/>
      <c r="RKG2501" s="207"/>
      <c r="RKH2501" s="207"/>
      <c r="RKI2501" s="187"/>
      <c r="RKJ2501" s="187"/>
      <c r="RKK2501" s="204"/>
      <c r="RKL2501" s="272"/>
      <c r="RKM2501" s="207"/>
      <c r="RKN2501" s="238"/>
      <c r="RKO2501" s="207"/>
      <c r="RKP2501" s="207"/>
      <c r="RKQ2501" s="187"/>
      <c r="RKR2501" s="187"/>
      <c r="RKS2501" s="204"/>
      <c r="RKT2501" s="272"/>
      <c r="RKU2501" s="207"/>
      <c r="RKV2501" s="238"/>
      <c r="RKW2501" s="207"/>
      <c r="RKX2501" s="207"/>
      <c r="RKY2501" s="187"/>
      <c r="RKZ2501" s="187"/>
      <c r="RLA2501" s="204"/>
      <c r="RLB2501" s="272"/>
      <c r="RLC2501" s="207"/>
      <c r="RLD2501" s="238"/>
      <c r="RLE2501" s="207"/>
      <c r="RLF2501" s="207"/>
      <c r="RLG2501" s="187"/>
      <c r="RLH2501" s="187"/>
      <c r="RLI2501" s="204"/>
      <c r="RLJ2501" s="272"/>
      <c r="RLK2501" s="207"/>
      <c r="RLL2501" s="238"/>
      <c r="RLM2501" s="207"/>
      <c r="RLN2501" s="207"/>
      <c r="RLO2501" s="187"/>
      <c r="RLP2501" s="187"/>
      <c r="RLQ2501" s="204"/>
      <c r="RLR2501" s="272"/>
      <c r="RLS2501" s="207"/>
      <c r="RLT2501" s="238"/>
      <c r="RLU2501" s="207"/>
      <c r="RLV2501" s="207"/>
      <c r="RLW2501" s="187"/>
      <c r="RLX2501" s="187"/>
      <c r="RLY2501" s="204"/>
      <c r="RLZ2501" s="272"/>
      <c r="RMA2501" s="207"/>
      <c r="RMB2501" s="238"/>
      <c r="RMC2501" s="207"/>
      <c r="RMD2501" s="207"/>
      <c r="RME2501" s="187"/>
      <c r="RMF2501" s="187"/>
      <c r="RMG2501" s="204"/>
      <c r="RMH2501" s="272"/>
      <c r="RMI2501" s="207"/>
      <c r="RMJ2501" s="238"/>
      <c r="RMK2501" s="207"/>
      <c r="RML2501" s="207"/>
      <c r="RMM2501" s="187"/>
      <c r="RMN2501" s="187"/>
      <c r="RMO2501" s="204"/>
      <c r="RMP2501" s="272"/>
      <c r="RMQ2501" s="207"/>
      <c r="RMR2501" s="238"/>
      <c r="RMS2501" s="207"/>
      <c r="RMT2501" s="207"/>
      <c r="RMU2501" s="187"/>
      <c r="RMV2501" s="187"/>
      <c r="RMW2501" s="204"/>
      <c r="RMX2501" s="272"/>
      <c r="RMY2501" s="207"/>
      <c r="RMZ2501" s="238"/>
      <c r="RNA2501" s="207"/>
      <c r="RNB2501" s="207"/>
      <c r="RNC2501" s="187"/>
      <c r="RND2501" s="187"/>
      <c r="RNE2501" s="204"/>
      <c r="RNF2501" s="272"/>
      <c r="RNG2501" s="207"/>
      <c r="RNH2501" s="238"/>
      <c r="RNI2501" s="207"/>
      <c r="RNJ2501" s="207"/>
      <c r="RNK2501" s="187"/>
      <c r="RNL2501" s="187"/>
      <c r="RNM2501" s="204"/>
      <c r="RNN2501" s="272"/>
      <c r="RNO2501" s="207"/>
      <c r="RNP2501" s="238"/>
      <c r="RNQ2501" s="207"/>
      <c r="RNR2501" s="207"/>
      <c r="RNS2501" s="187"/>
      <c r="RNT2501" s="187"/>
      <c r="RNU2501" s="204"/>
      <c r="RNV2501" s="272"/>
      <c r="RNW2501" s="207"/>
      <c r="RNX2501" s="238"/>
      <c r="RNY2501" s="207"/>
      <c r="RNZ2501" s="207"/>
      <c r="ROA2501" s="187"/>
      <c r="ROB2501" s="187"/>
      <c r="ROC2501" s="204"/>
      <c r="ROD2501" s="272"/>
      <c r="ROE2501" s="207"/>
      <c r="ROF2501" s="238"/>
      <c r="ROG2501" s="207"/>
      <c r="ROH2501" s="207"/>
      <c r="ROI2501" s="187"/>
      <c r="ROJ2501" s="187"/>
      <c r="ROK2501" s="204"/>
      <c r="ROL2501" s="272"/>
      <c r="ROM2501" s="207"/>
      <c r="RON2501" s="238"/>
      <c r="ROO2501" s="207"/>
      <c r="ROP2501" s="207"/>
      <c r="ROQ2501" s="187"/>
      <c r="ROR2501" s="187"/>
      <c r="ROS2501" s="204"/>
      <c r="ROT2501" s="272"/>
      <c r="ROU2501" s="207"/>
      <c r="ROV2501" s="238"/>
      <c r="ROW2501" s="207"/>
      <c r="ROX2501" s="207"/>
      <c r="ROY2501" s="187"/>
      <c r="ROZ2501" s="187"/>
      <c r="RPA2501" s="204"/>
      <c r="RPB2501" s="272"/>
      <c r="RPC2501" s="207"/>
      <c r="RPD2501" s="238"/>
      <c r="RPE2501" s="207"/>
      <c r="RPF2501" s="207"/>
      <c r="RPG2501" s="187"/>
      <c r="RPH2501" s="187"/>
      <c r="RPI2501" s="204"/>
      <c r="RPJ2501" s="272"/>
      <c r="RPK2501" s="207"/>
      <c r="RPL2501" s="238"/>
      <c r="RPM2501" s="207"/>
      <c r="RPN2501" s="207"/>
      <c r="RPO2501" s="187"/>
      <c r="RPP2501" s="187"/>
      <c r="RPQ2501" s="204"/>
      <c r="RPR2501" s="272"/>
      <c r="RPS2501" s="207"/>
      <c r="RPT2501" s="238"/>
      <c r="RPU2501" s="207"/>
      <c r="RPV2501" s="207"/>
      <c r="RPW2501" s="187"/>
      <c r="RPX2501" s="187"/>
      <c r="RPY2501" s="204"/>
      <c r="RPZ2501" s="272"/>
      <c r="RQA2501" s="207"/>
      <c r="RQB2501" s="238"/>
      <c r="RQC2501" s="207"/>
      <c r="RQD2501" s="207"/>
      <c r="RQE2501" s="187"/>
      <c r="RQF2501" s="187"/>
      <c r="RQG2501" s="204"/>
      <c r="RQH2501" s="272"/>
      <c r="RQI2501" s="207"/>
      <c r="RQJ2501" s="238"/>
      <c r="RQK2501" s="207"/>
      <c r="RQL2501" s="207"/>
      <c r="RQM2501" s="187"/>
      <c r="RQN2501" s="187"/>
      <c r="RQO2501" s="204"/>
      <c r="RQP2501" s="272"/>
      <c r="RQQ2501" s="207"/>
      <c r="RQR2501" s="238"/>
      <c r="RQS2501" s="207"/>
      <c r="RQT2501" s="207"/>
      <c r="RQU2501" s="187"/>
      <c r="RQV2501" s="187"/>
      <c r="RQW2501" s="204"/>
      <c r="RQX2501" s="272"/>
      <c r="RQY2501" s="207"/>
      <c r="RQZ2501" s="238"/>
      <c r="RRA2501" s="207"/>
      <c r="RRB2501" s="207"/>
      <c r="RRC2501" s="187"/>
      <c r="RRD2501" s="187"/>
      <c r="RRE2501" s="204"/>
      <c r="RRF2501" s="272"/>
      <c r="RRG2501" s="207"/>
      <c r="RRH2501" s="238"/>
      <c r="RRI2501" s="207"/>
      <c r="RRJ2501" s="207"/>
      <c r="RRK2501" s="187"/>
      <c r="RRL2501" s="187"/>
      <c r="RRM2501" s="204"/>
      <c r="RRN2501" s="272"/>
      <c r="RRO2501" s="207"/>
      <c r="RRP2501" s="238"/>
      <c r="RRQ2501" s="207"/>
      <c r="RRR2501" s="207"/>
      <c r="RRS2501" s="187"/>
      <c r="RRT2501" s="187"/>
      <c r="RRU2501" s="204"/>
      <c r="RRV2501" s="272"/>
      <c r="RRW2501" s="207"/>
      <c r="RRX2501" s="238"/>
      <c r="RRY2501" s="207"/>
      <c r="RRZ2501" s="207"/>
      <c r="RSA2501" s="187"/>
      <c r="RSB2501" s="187"/>
      <c r="RSC2501" s="204"/>
      <c r="RSD2501" s="272"/>
      <c r="RSE2501" s="207"/>
      <c r="RSF2501" s="238"/>
      <c r="RSG2501" s="207"/>
      <c r="RSH2501" s="207"/>
      <c r="RSI2501" s="187"/>
      <c r="RSJ2501" s="187"/>
      <c r="RSK2501" s="204"/>
      <c r="RSL2501" s="272"/>
      <c r="RSM2501" s="207"/>
      <c r="RSN2501" s="238"/>
      <c r="RSO2501" s="207"/>
      <c r="RSP2501" s="207"/>
      <c r="RSQ2501" s="187"/>
      <c r="RSR2501" s="187"/>
      <c r="RSS2501" s="204"/>
      <c r="RST2501" s="272"/>
      <c r="RSU2501" s="207"/>
      <c r="RSV2501" s="238"/>
      <c r="RSW2501" s="207"/>
      <c r="RSX2501" s="207"/>
      <c r="RSY2501" s="187"/>
      <c r="RSZ2501" s="187"/>
      <c r="RTA2501" s="204"/>
      <c r="RTB2501" s="272"/>
      <c r="RTC2501" s="207"/>
      <c r="RTD2501" s="238"/>
      <c r="RTE2501" s="207"/>
      <c r="RTF2501" s="207"/>
      <c r="RTG2501" s="187"/>
      <c r="RTH2501" s="187"/>
      <c r="RTI2501" s="204"/>
      <c r="RTJ2501" s="272"/>
      <c r="RTK2501" s="207"/>
      <c r="RTL2501" s="238"/>
      <c r="RTM2501" s="207"/>
      <c r="RTN2501" s="207"/>
      <c r="RTO2501" s="187"/>
      <c r="RTP2501" s="187"/>
      <c r="RTQ2501" s="204"/>
      <c r="RTR2501" s="272"/>
      <c r="RTS2501" s="207"/>
      <c r="RTT2501" s="238"/>
      <c r="RTU2501" s="207"/>
      <c r="RTV2501" s="207"/>
      <c r="RTW2501" s="187"/>
      <c r="RTX2501" s="187"/>
      <c r="RTY2501" s="204"/>
      <c r="RTZ2501" s="272"/>
      <c r="RUA2501" s="207"/>
      <c r="RUB2501" s="238"/>
      <c r="RUC2501" s="207"/>
      <c r="RUD2501" s="207"/>
      <c r="RUE2501" s="187"/>
      <c r="RUF2501" s="187"/>
      <c r="RUG2501" s="204"/>
      <c r="RUH2501" s="272"/>
      <c r="RUI2501" s="207"/>
      <c r="RUJ2501" s="238"/>
      <c r="RUK2501" s="207"/>
      <c r="RUL2501" s="207"/>
      <c r="RUM2501" s="187"/>
      <c r="RUN2501" s="187"/>
      <c r="RUO2501" s="204"/>
      <c r="RUP2501" s="272"/>
      <c r="RUQ2501" s="207"/>
      <c r="RUR2501" s="238"/>
      <c r="RUS2501" s="207"/>
      <c r="RUT2501" s="207"/>
      <c r="RUU2501" s="187"/>
      <c r="RUV2501" s="187"/>
      <c r="RUW2501" s="204"/>
      <c r="RUX2501" s="272"/>
      <c r="RUY2501" s="207"/>
      <c r="RUZ2501" s="238"/>
      <c r="RVA2501" s="207"/>
      <c r="RVB2501" s="207"/>
      <c r="RVC2501" s="187"/>
      <c r="RVD2501" s="187"/>
      <c r="RVE2501" s="204"/>
      <c r="RVF2501" s="272"/>
      <c r="RVG2501" s="207"/>
      <c r="RVH2501" s="238"/>
      <c r="RVI2501" s="207"/>
      <c r="RVJ2501" s="207"/>
      <c r="RVK2501" s="187"/>
      <c r="RVL2501" s="187"/>
      <c r="RVM2501" s="204"/>
      <c r="RVN2501" s="272"/>
      <c r="RVO2501" s="207"/>
      <c r="RVP2501" s="238"/>
      <c r="RVQ2501" s="207"/>
      <c r="RVR2501" s="207"/>
      <c r="RVS2501" s="187"/>
      <c r="RVT2501" s="187"/>
      <c r="RVU2501" s="204"/>
      <c r="RVV2501" s="272"/>
      <c r="RVW2501" s="207"/>
      <c r="RVX2501" s="238"/>
      <c r="RVY2501" s="207"/>
      <c r="RVZ2501" s="207"/>
      <c r="RWA2501" s="187"/>
      <c r="RWB2501" s="187"/>
      <c r="RWC2501" s="204"/>
      <c r="RWD2501" s="272"/>
      <c r="RWE2501" s="207"/>
      <c r="RWF2501" s="238"/>
      <c r="RWG2501" s="207"/>
      <c r="RWH2501" s="207"/>
      <c r="RWI2501" s="187"/>
      <c r="RWJ2501" s="187"/>
      <c r="RWK2501" s="204"/>
      <c r="RWL2501" s="272"/>
      <c r="RWM2501" s="207"/>
      <c r="RWN2501" s="238"/>
      <c r="RWO2501" s="207"/>
      <c r="RWP2501" s="207"/>
      <c r="RWQ2501" s="187"/>
      <c r="RWR2501" s="187"/>
      <c r="RWS2501" s="204"/>
      <c r="RWT2501" s="272"/>
      <c r="RWU2501" s="207"/>
      <c r="RWV2501" s="238"/>
      <c r="RWW2501" s="207"/>
      <c r="RWX2501" s="207"/>
      <c r="RWY2501" s="187"/>
      <c r="RWZ2501" s="187"/>
      <c r="RXA2501" s="204"/>
      <c r="RXB2501" s="272"/>
      <c r="RXC2501" s="207"/>
      <c r="RXD2501" s="238"/>
      <c r="RXE2501" s="207"/>
      <c r="RXF2501" s="207"/>
      <c r="RXG2501" s="187"/>
      <c r="RXH2501" s="187"/>
      <c r="RXI2501" s="204"/>
      <c r="RXJ2501" s="272"/>
      <c r="RXK2501" s="207"/>
      <c r="RXL2501" s="238"/>
      <c r="RXM2501" s="207"/>
      <c r="RXN2501" s="207"/>
      <c r="RXO2501" s="187"/>
      <c r="RXP2501" s="187"/>
      <c r="RXQ2501" s="204"/>
      <c r="RXR2501" s="272"/>
      <c r="RXS2501" s="207"/>
      <c r="RXT2501" s="238"/>
      <c r="RXU2501" s="207"/>
      <c r="RXV2501" s="207"/>
      <c r="RXW2501" s="187"/>
      <c r="RXX2501" s="187"/>
      <c r="RXY2501" s="204"/>
      <c r="RXZ2501" s="272"/>
      <c r="RYA2501" s="207"/>
      <c r="RYB2501" s="238"/>
      <c r="RYC2501" s="207"/>
      <c r="RYD2501" s="207"/>
      <c r="RYE2501" s="187"/>
      <c r="RYF2501" s="187"/>
      <c r="RYG2501" s="204"/>
      <c r="RYH2501" s="272"/>
      <c r="RYI2501" s="207"/>
      <c r="RYJ2501" s="238"/>
      <c r="RYK2501" s="207"/>
      <c r="RYL2501" s="207"/>
      <c r="RYM2501" s="187"/>
      <c r="RYN2501" s="187"/>
      <c r="RYO2501" s="204"/>
      <c r="RYP2501" s="272"/>
      <c r="RYQ2501" s="207"/>
      <c r="RYR2501" s="238"/>
      <c r="RYS2501" s="207"/>
      <c r="RYT2501" s="207"/>
      <c r="RYU2501" s="187"/>
      <c r="RYV2501" s="187"/>
      <c r="RYW2501" s="204"/>
      <c r="RYX2501" s="272"/>
      <c r="RYY2501" s="207"/>
      <c r="RYZ2501" s="238"/>
      <c r="RZA2501" s="207"/>
      <c r="RZB2501" s="207"/>
      <c r="RZC2501" s="187"/>
      <c r="RZD2501" s="187"/>
      <c r="RZE2501" s="204"/>
      <c r="RZF2501" s="272"/>
      <c r="RZG2501" s="207"/>
      <c r="RZH2501" s="238"/>
      <c r="RZI2501" s="207"/>
      <c r="RZJ2501" s="207"/>
      <c r="RZK2501" s="187"/>
      <c r="RZL2501" s="187"/>
      <c r="RZM2501" s="204"/>
      <c r="RZN2501" s="272"/>
      <c r="RZO2501" s="207"/>
      <c r="RZP2501" s="238"/>
      <c r="RZQ2501" s="207"/>
      <c r="RZR2501" s="207"/>
      <c r="RZS2501" s="187"/>
      <c r="RZT2501" s="187"/>
      <c r="RZU2501" s="204"/>
      <c r="RZV2501" s="272"/>
      <c r="RZW2501" s="207"/>
      <c r="RZX2501" s="238"/>
      <c r="RZY2501" s="207"/>
      <c r="RZZ2501" s="207"/>
      <c r="SAA2501" s="187"/>
      <c r="SAB2501" s="187"/>
      <c r="SAC2501" s="204"/>
      <c r="SAD2501" s="272"/>
      <c r="SAE2501" s="207"/>
      <c r="SAF2501" s="238"/>
      <c r="SAG2501" s="207"/>
      <c r="SAH2501" s="207"/>
      <c r="SAI2501" s="187"/>
      <c r="SAJ2501" s="187"/>
      <c r="SAK2501" s="204"/>
      <c r="SAL2501" s="272"/>
      <c r="SAM2501" s="207"/>
      <c r="SAN2501" s="238"/>
      <c r="SAO2501" s="207"/>
      <c r="SAP2501" s="207"/>
      <c r="SAQ2501" s="187"/>
      <c r="SAR2501" s="187"/>
      <c r="SAS2501" s="204"/>
      <c r="SAT2501" s="272"/>
      <c r="SAU2501" s="207"/>
      <c r="SAV2501" s="238"/>
      <c r="SAW2501" s="207"/>
      <c r="SAX2501" s="207"/>
      <c r="SAY2501" s="187"/>
      <c r="SAZ2501" s="187"/>
      <c r="SBA2501" s="204"/>
      <c r="SBB2501" s="272"/>
      <c r="SBC2501" s="207"/>
      <c r="SBD2501" s="238"/>
      <c r="SBE2501" s="207"/>
      <c r="SBF2501" s="207"/>
      <c r="SBG2501" s="187"/>
      <c r="SBH2501" s="187"/>
      <c r="SBI2501" s="204"/>
      <c r="SBJ2501" s="272"/>
      <c r="SBK2501" s="207"/>
      <c r="SBL2501" s="238"/>
      <c r="SBM2501" s="207"/>
      <c r="SBN2501" s="207"/>
      <c r="SBO2501" s="187"/>
      <c r="SBP2501" s="187"/>
      <c r="SBQ2501" s="204"/>
      <c r="SBR2501" s="272"/>
      <c r="SBS2501" s="207"/>
      <c r="SBT2501" s="238"/>
      <c r="SBU2501" s="207"/>
      <c r="SBV2501" s="207"/>
      <c r="SBW2501" s="187"/>
      <c r="SBX2501" s="187"/>
      <c r="SBY2501" s="204"/>
      <c r="SBZ2501" s="272"/>
      <c r="SCA2501" s="207"/>
      <c r="SCB2501" s="238"/>
      <c r="SCC2501" s="207"/>
      <c r="SCD2501" s="207"/>
      <c r="SCE2501" s="187"/>
      <c r="SCF2501" s="187"/>
      <c r="SCG2501" s="204"/>
      <c r="SCH2501" s="272"/>
      <c r="SCI2501" s="207"/>
      <c r="SCJ2501" s="238"/>
      <c r="SCK2501" s="207"/>
      <c r="SCL2501" s="207"/>
      <c r="SCM2501" s="187"/>
      <c r="SCN2501" s="187"/>
      <c r="SCO2501" s="204"/>
      <c r="SCP2501" s="272"/>
      <c r="SCQ2501" s="207"/>
      <c r="SCR2501" s="238"/>
      <c r="SCS2501" s="207"/>
      <c r="SCT2501" s="207"/>
      <c r="SCU2501" s="187"/>
      <c r="SCV2501" s="187"/>
      <c r="SCW2501" s="204"/>
      <c r="SCX2501" s="272"/>
      <c r="SCY2501" s="207"/>
      <c r="SCZ2501" s="238"/>
      <c r="SDA2501" s="207"/>
      <c r="SDB2501" s="207"/>
      <c r="SDC2501" s="187"/>
      <c r="SDD2501" s="187"/>
      <c r="SDE2501" s="204"/>
      <c r="SDF2501" s="272"/>
      <c r="SDG2501" s="207"/>
      <c r="SDH2501" s="238"/>
      <c r="SDI2501" s="207"/>
      <c r="SDJ2501" s="207"/>
      <c r="SDK2501" s="187"/>
      <c r="SDL2501" s="187"/>
      <c r="SDM2501" s="204"/>
      <c r="SDN2501" s="272"/>
      <c r="SDO2501" s="207"/>
      <c r="SDP2501" s="238"/>
      <c r="SDQ2501" s="207"/>
      <c r="SDR2501" s="207"/>
      <c r="SDS2501" s="187"/>
      <c r="SDT2501" s="187"/>
      <c r="SDU2501" s="204"/>
      <c r="SDV2501" s="272"/>
      <c r="SDW2501" s="207"/>
      <c r="SDX2501" s="238"/>
      <c r="SDY2501" s="207"/>
      <c r="SDZ2501" s="207"/>
      <c r="SEA2501" s="187"/>
      <c r="SEB2501" s="187"/>
      <c r="SEC2501" s="204"/>
      <c r="SED2501" s="272"/>
      <c r="SEE2501" s="207"/>
      <c r="SEF2501" s="238"/>
      <c r="SEG2501" s="207"/>
      <c r="SEH2501" s="207"/>
      <c r="SEI2501" s="187"/>
      <c r="SEJ2501" s="187"/>
      <c r="SEK2501" s="204"/>
      <c r="SEL2501" s="272"/>
      <c r="SEM2501" s="207"/>
      <c r="SEN2501" s="238"/>
      <c r="SEO2501" s="207"/>
      <c r="SEP2501" s="207"/>
      <c r="SEQ2501" s="187"/>
      <c r="SER2501" s="187"/>
      <c r="SES2501" s="204"/>
      <c r="SET2501" s="272"/>
      <c r="SEU2501" s="207"/>
      <c r="SEV2501" s="238"/>
      <c r="SEW2501" s="207"/>
      <c r="SEX2501" s="207"/>
      <c r="SEY2501" s="187"/>
      <c r="SEZ2501" s="187"/>
      <c r="SFA2501" s="204"/>
      <c r="SFB2501" s="272"/>
      <c r="SFC2501" s="207"/>
      <c r="SFD2501" s="238"/>
      <c r="SFE2501" s="207"/>
      <c r="SFF2501" s="207"/>
      <c r="SFG2501" s="187"/>
      <c r="SFH2501" s="187"/>
      <c r="SFI2501" s="204"/>
      <c r="SFJ2501" s="272"/>
      <c r="SFK2501" s="207"/>
      <c r="SFL2501" s="238"/>
      <c r="SFM2501" s="207"/>
      <c r="SFN2501" s="207"/>
      <c r="SFO2501" s="187"/>
      <c r="SFP2501" s="187"/>
      <c r="SFQ2501" s="204"/>
      <c r="SFR2501" s="272"/>
      <c r="SFS2501" s="207"/>
      <c r="SFT2501" s="238"/>
      <c r="SFU2501" s="207"/>
      <c r="SFV2501" s="207"/>
      <c r="SFW2501" s="187"/>
      <c r="SFX2501" s="187"/>
      <c r="SFY2501" s="204"/>
      <c r="SFZ2501" s="272"/>
      <c r="SGA2501" s="207"/>
      <c r="SGB2501" s="238"/>
      <c r="SGC2501" s="207"/>
      <c r="SGD2501" s="207"/>
      <c r="SGE2501" s="187"/>
      <c r="SGF2501" s="187"/>
      <c r="SGG2501" s="204"/>
      <c r="SGH2501" s="272"/>
      <c r="SGI2501" s="207"/>
      <c r="SGJ2501" s="238"/>
      <c r="SGK2501" s="207"/>
      <c r="SGL2501" s="207"/>
      <c r="SGM2501" s="187"/>
      <c r="SGN2501" s="187"/>
      <c r="SGO2501" s="204"/>
      <c r="SGP2501" s="272"/>
      <c r="SGQ2501" s="207"/>
      <c r="SGR2501" s="238"/>
      <c r="SGS2501" s="207"/>
      <c r="SGT2501" s="207"/>
      <c r="SGU2501" s="187"/>
      <c r="SGV2501" s="187"/>
      <c r="SGW2501" s="204"/>
      <c r="SGX2501" s="272"/>
      <c r="SGY2501" s="207"/>
      <c r="SGZ2501" s="238"/>
      <c r="SHA2501" s="207"/>
      <c r="SHB2501" s="207"/>
      <c r="SHC2501" s="187"/>
      <c r="SHD2501" s="187"/>
      <c r="SHE2501" s="204"/>
      <c r="SHF2501" s="272"/>
      <c r="SHG2501" s="207"/>
      <c r="SHH2501" s="238"/>
      <c r="SHI2501" s="207"/>
      <c r="SHJ2501" s="207"/>
      <c r="SHK2501" s="187"/>
      <c r="SHL2501" s="187"/>
      <c r="SHM2501" s="204"/>
      <c r="SHN2501" s="272"/>
      <c r="SHO2501" s="207"/>
      <c r="SHP2501" s="238"/>
      <c r="SHQ2501" s="207"/>
      <c r="SHR2501" s="207"/>
      <c r="SHS2501" s="187"/>
      <c r="SHT2501" s="187"/>
      <c r="SHU2501" s="204"/>
      <c r="SHV2501" s="272"/>
      <c r="SHW2501" s="207"/>
      <c r="SHX2501" s="238"/>
      <c r="SHY2501" s="207"/>
      <c r="SHZ2501" s="207"/>
      <c r="SIA2501" s="187"/>
      <c r="SIB2501" s="187"/>
      <c r="SIC2501" s="204"/>
      <c r="SID2501" s="272"/>
      <c r="SIE2501" s="207"/>
      <c r="SIF2501" s="238"/>
      <c r="SIG2501" s="207"/>
      <c r="SIH2501" s="207"/>
      <c r="SII2501" s="187"/>
      <c r="SIJ2501" s="187"/>
      <c r="SIK2501" s="204"/>
      <c r="SIL2501" s="272"/>
      <c r="SIM2501" s="207"/>
      <c r="SIN2501" s="238"/>
      <c r="SIO2501" s="207"/>
      <c r="SIP2501" s="207"/>
      <c r="SIQ2501" s="187"/>
      <c r="SIR2501" s="187"/>
      <c r="SIS2501" s="204"/>
      <c r="SIT2501" s="272"/>
      <c r="SIU2501" s="207"/>
      <c r="SIV2501" s="238"/>
      <c r="SIW2501" s="207"/>
      <c r="SIX2501" s="207"/>
      <c r="SIY2501" s="187"/>
      <c r="SIZ2501" s="187"/>
      <c r="SJA2501" s="204"/>
      <c r="SJB2501" s="272"/>
      <c r="SJC2501" s="207"/>
      <c r="SJD2501" s="238"/>
      <c r="SJE2501" s="207"/>
      <c r="SJF2501" s="207"/>
      <c r="SJG2501" s="187"/>
      <c r="SJH2501" s="187"/>
      <c r="SJI2501" s="204"/>
      <c r="SJJ2501" s="272"/>
      <c r="SJK2501" s="207"/>
      <c r="SJL2501" s="238"/>
      <c r="SJM2501" s="207"/>
      <c r="SJN2501" s="207"/>
      <c r="SJO2501" s="187"/>
      <c r="SJP2501" s="187"/>
      <c r="SJQ2501" s="204"/>
      <c r="SJR2501" s="272"/>
      <c r="SJS2501" s="207"/>
      <c r="SJT2501" s="238"/>
      <c r="SJU2501" s="207"/>
      <c r="SJV2501" s="207"/>
      <c r="SJW2501" s="187"/>
      <c r="SJX2501" s="187"/>
      <c r="SJY2501" s="204"/>
      <c r="SJZ2501" s="272"/>
      <c r="SKA2501" s="207"/>
      <c r="SKB2501" s="238"/>
      <c r="SKC2501" s="207"/>
      <c r="SKD2501" s="207"/>
      <c r="SKE2501" s="187"/>
      <c r="SKF2501" s="187"/>
      <c r="SKG2501" s="204"/>
      <c r="SKH2501" s="272"/>
      <c r="SKI2501" s="207"/>
      <c r="SKJ2501" s="238"/>
      <c r="SKK2501" s="207"/>
      <c r="SKL2501" s="207"/>
      <c r="SKM2501" s="187"/>
      <c r="SKN2501" s="187"/>
      <c r="SKO2501" s="204"/>
      <c r="SKP2501" s="272"/>
      <c r="SKQ2501" s="207"/>
      <c r="SKR2501" s="238"/>
      <c r="SKS2501" s="207"/>
      <c r="SKT2501" s="207"/>
      <c r="SKU2501" s="187"/>
      <c r="SKV2501" s="187"/>
      <c r="SKW2501" s="204"/>
      <c r="SKX2501" s="272"/>
      <c r="SKY2501" s="207"/>
      <c r="SKZ2501" s="238"/>
      <c r="SLA2501" s="207"/>
      <c r="SLB2501" s="207"/>
      <c r="SLC2501" s="187"/>
      <c r="SLD2501" s="187"/>
      <c r="SLE2501" s="204"/>
      <c r="SLF2501" s="272"/>
      <c r="SLG2501" s="207"/>
      <c r="SLH2501" s="238"/>
      <c r="SLI2501" s="207"/>
      <c r="SLJ2501" s="207"/>
      <c r="SLK2501" s="187"/>
      <c r="SLL2501" s="187"/>
      <c r="SLM2501" s="204"/>
      <c r="SLN2501" s="272"/>
      <c r="SLO2501" s="207"/>
      <c r="SLP2501" s="238"/>
      <c r="SLQ2501" s="207"/>
      <c r="SLR2501" s="207"/>
      <c r="SLS2501" s="187"/>
      <c r="SLT2501" s="187"/>
      <c r="SLU2501" s="204"/>
      <c r="SLV2501" s="272"/>
      <c r="SLW2501" s="207"/>
      <c r="SLX2501" s="238"/>
      <c r="SLY2501" s="207"/>
      <c r="SLZ2501" s="207"/>
      <c r="SMA2501" s="187"/>
      <c r="SMB2501" s="187"/>
      <c r="SMC2501" s="204"/>
      <c r="SMD2501" s="272"/>
      <c r="SME2501" s="207"/>
      <c r="SMF2501" s="238"/>
      <c r="SMG2501" s="207"/>
      <c r="SMH2501" s="207"/>
      <c r="SMI2501" s="187"/>
      <c r="SMJ2501" s="187"/>
      <c r="SMK2501" s="204"/>
      <c r="SML2501" s="272"/>
      <c r="SMM2501" s="207"/>
      <c r="SMN2501" s="238"/>
      <c r="SMO2501" s="207"/>
      <c r="SMP2501" s="207"/>
      <c r="SMQ2501" s="187"/>
      <c r="SMR2501" s="187"/>
      <c r="SMS2501" s="204"/>
      <c r="SMT2501" s="272"/>
      <c r="SMU2501" s="207"/>
      <c r="SMV2501" s="238"/>
      <c r="SMW2501" s="207"/>
      <c r="SMX2501" s="207"/>
      <c r="SMY2501" s="187"/>
      <c r="SMZ2501" s="187"/>
      <c r="SNA2501" s="204"/>
      <c r="SNB2501" s="272"/>
      <c r="SNC2501" s="207"/>
      <c r="SND2501" s="238"/>
      <c r="SNE2501" s="207"/>
      <c r="SNF2501" s="207"/>
      <c r="SNG2501" s="187"/>
      <c r="SNH2501" s="187"/>
      <c r="SNI2501" s="204"/>
      <c r="SNJ2501" s="272"/>
      <c r="SNK2501" s="207"/>
      <c r="SNL2501" s="238"/>
      <c r="SNM2501" s="207"/>
      <c r="SNN2501" s="207"/>
      <c r="SNO2501" s="187"/>
      <c r="SNP2501" s="187"/>
      <c r="SNQ2501" s="204"/>
      <c r="SNR2501" s="272"/>
      <c r="SNS2501" s="207"/>
      <c r="SNT2501" s="238"/>
      <c r="SNU2501" s="207"/>
      <c r="SNV2501" s="207"/>
      <c r="SNW2501" s="187"/>
      <c r="SNX2501" s="187"/>
      <c r="SNY2501" s="204"/>
      <c r="SNZ2501" s="272"/>
      <c r="SOA2501" s="207"/>
      <c r="SOB2501" s="238"/>
      <c r="SOC2501" s="207"/>
      <c r="SOD2501" s="207"/>
      <c r="SOE2501" s="187"/>
      <c r="SOF2501" s="187"/>
      <c r="SOG2501" s="204"/>
      <c r="SOH2501" s="272"/>
      <c r="SOI2501" s="207"/>
      <c r="SOJ2501" s="238"/>
      <c r="SOK2501" s="207"/>
      <c r="SOL2501" s="207"/>
      <c r="SOM2501" s="187"/>
      <c r="SON2501" s="187"/>
      <c r="SOO2501" s="204"/>
      <c r="SOP2501" s="272"/>
      <c r="SOQ2501" s="207"/>
      <c r="SOR2501" s="238"/>
      <c r="SOS2501" s="207"/>
      <c r="SOT2501" s="207"/>
      <c r="SOU2501" s="187"/>
      <c r="SOV2501" s="187"/>
      <c r="SOW2501" s="204"/>
      <c r="SOX2501" s="272"/>
      <c r="SOY2501" s="207"/>
      <c r="SOZ2501" s="238"/>
      <c r="SPA2501" s="207"/>
      <c r="SPB2501" s="207"/>
      <c r="SPC2501" s="187"/>
      <c r="SPD2501" s="187"/>
      <c r="SPE2501" s="204"/>
      <c r="SPF2501" s="272"/>
      <c r="SPG2501" s="207"/>
      <c r="SPH2501" s="238"/>
      <c r="SPI2501" s="207"/>
      <c r="SPJ2501" s="207"/>
      <c r="SPK2501" s="187"/>
      <c r="SPL2501" s="187"/>
      <c r="SPM2501" s="204"/>
      <c r="SPN2501" s="272"/>
      <c r="SPO2501" s="207"/>
      <c r="SPP2501" s="238"/>
      <c r="SPQ2501" s="207"/>
      <c r="SPR2501" s="207"/>
      <c r="SPS2501" s="187"/>
      <c r="SPT2501" s="187"/>
      <c r="SPU2501" s="204"/>
      <c r="SPV2501" s="272"/>
      <c r="SPW2501" s="207"/>
      <c r="SPX2501" s="238"/>
      <c r="SPY2501" s="207"/>
      <c r="SPZ2501" s="207"/>
      <c r="SQA2501" s="187"/>
      <c r="SQB2501" s="187"/>
      <c r="SQC2501" s="204"/>
      <c r="SQD2501" s="272"/>
      <c r="SQE2501" s="207"/>
      <c r="SQF2501" s="238"/>
      <c r="SQG2501" s="207"/>
      <c r="SQH2501" s="207"/>
      <c r="SQI2501" s="187"/>
      <c r="SQJ2501" s="187"/>
      <c r="SQK2501" s="204"/>
      <c r="SQL2501" s="272"/>
      <c r="SQM2501" s="207"/>
      <c r="SQN2501" s="238"/>
      <c r="SQO2501" s="207"/>
      <c r="SQP2501" s="207"/>
      <c r="SQQ2501" s="187"/>
      <c r="SQR2501" s="187"/>
      <c r="SQS2501" s="204"/>
      <c r="SQT2501" s="272"/>
      <c r="SQU2501" s="207"/>
      <c r="SQV2501" s="238"/>
      <c r="SQW2501" s="207"/>
      <c r="SQX2501" s="207"/>
      <c r="SQY2501" s="187"/>
      <c r="SQZ2501" s="187"/>
      <c r="SRA2501" s="204"/>
      <c r="SRB2501" s="272"/>
      <c r="SRC2501" s="207"/>
      <c r="SRD2501" s="238"/>
      <c r="SRE2501" s="207"/>
      <c r="SRF2501" s="207"/>
      <c r="SRG2501" s="187"/>
      <c r="SRH2501" s="187"/>
      <c r="SRI2501" s="204"/>
      <c r="SRJ2501" s="272"/>
      <c r="SRK2501" s="207"/>
      <c r="SRL2501" s="238"/>
      <c r="SRM2501" s="207"/>
      <c r="SRN2501" s="207"/>
      <c r="SRO2501" s="187"/>
      <c r="SRP2501" s="187"/>
      <c r="SRQ2501" s="204"/>
      <c r="SRR2501" s="272"/>
      <c r="SRS2501" s="207"/>
      <c r="SRT2501" s="238"/>
      <c r="SRU2501" s="207"/>
      <c r="SRV2501" s="207"/>
      <c r="SRW2501" s="187"/>
      <c r="SRX2501" s="187"/>
      <c r="SRY2501" s="204"/>
      <c r="SRZ2501" s="272"/>
      <c r="SSA2501" s="207"/>
      <c r="SSB2501" s="238"/>
      <c r="SSC2501" s="207"/>
      <c r="SSD2501" s="207"/>
      <c r="SSE2501" s="187"/>
      <c r="SSF2501" s="187"/>
      <c r="SSG2501" s="204"/>
      <c r="SSH2501" s="272"/>
      <c r="SSI2501" s="207"/>
      <c r="SSJ2501" s="238"/>
      <c r="SSK2501" s="207"/>
      <c r="SSL2501" s="207"/>
      <c r="SSM2501" s="187"/>
      <c r="SSN2501" s="187"/>
      <c r="SSO2501" s="204"/>
      <c r="SSP2501" s="272"/>
      <c r="SSQ2501" s="207"/>
      <c r="SSR2501" s="238"/>
      <c r="SSS2501" s="207"/>
      <c r="SST2501" s="207"/>
      <c r="SSU2501" s="187"/>
      <c r="SSV2501" s="187"/>
      <c r="SSW2501" s="204"/>
      <c r="SSX2501" s="272"/>
      <c r="SSY2501" s="207"/>
      <c r="SSZ2501" s="238"/>
      <c r="STA2501" s="207"/>
      <c r="STB2501" s="207"/>
      <c r="STC2501" s="187"/>
      <c r="STD2501" s="187"/>
      <c r="STE2501" s="204"/>
      <c r="STF2501" s="272"/>
      <c r="STG2501" s="207"/>
      <c r="STH2501" s="238"/>
      <c r="STI2501" s="207"/>
      <c r="STJ2501" s="207"/>
      <c r="STK2501" s="187"/>
      <c r="STL2501" s="187"/>
      <c r="STM2501" s="204"/>
      <c r="STN2501" s="272"/>
      <c r="STO2501" s="207"/>
      <c r="STP2501" s="238"/>
      <c r="STQ2501" s="207"/>
      <c r="STR2501" s="207"/>
      <c r="STS2501" s="187"/>
      <c r="STT2501" s="187"/>
      <c r="STU2501" s="204"/>
      <c r="STV2501" s="272"/>
      <c r="STW2501" s="207"/>
      <c r="STX2501" s="238"/>
      <c r="STY2501" s="207"/>
      <c r="STZ2501" s="207"/>
      <c r="SUA2501" s="187"/>
      <c r="SUB2501" s="187"/>
      <c r="SUC2501" s="204"/>
      <c r="SUD2501" s="272"/>
      <c r="SUE2501" s="207"/>
      <c r="SUF2501" s="238"/>
      <c r="SUG2501" s="207"/>
      <c r="SUH2501" s="207"/>
      <c r="SUI2501" s="187"/>
      <c r="SUJ2501" s="187"/>
      <c r="SUK2501" s="204"/>
      <c r="SUL2501" s="272"/>
      <c r="SUM2501" s="207"/>
      <c r="SUN2501" s="238"/>
      <c r="SUO2501" s="207"/>
      <c r="SUP2501" s="207"/>
      <c r="SUQ2501" s="187"/>
      <c r="SUR2501" s="187"/>
      <c r="SUS2501" s="204"/>
      <c r="SUT2501" s="272"/>
      <c r="SUU2501" s="207"/>
      <c r="SUV2501" s="238"/>
      <c r="SUW2501" s="207"/>
      <c r="SUX2501" s="207"/>
      <c r="SUY2501" s="187"/>
      <c r="SUZ2501" s="187"/>
      <c r="SVA2501" s="204"/>
      <c r="SVB2501" s="272"/>
      <c r="SVC2501" s="207"/>
      <c r="SVD2501" s="238"/>
      <c r="SVE2501" s="207"/>
      <c r="SVF2501" s="207"/>
      <c r="SVG2501" s="187"/>
      <c r="SVH2501" s="187"/>
      <c r="SVI2501" s="204"/>
      <c r="SVJ2501" s="272"/>
      <c r="SVK2501" s="207"/>
      <c r="SVL2501" s="238"/>
      <c r="SVM2501" s="207"/>
      <c r="SVN2501" s="207"/>
      <c r="SVO2501" s="187"/>
      <c r="SVP2501" s="187"/>
      <c r="SVQ2501" s="204"/>
      <c r="SVR2501" s="272"/>
      <c r="SVS2501" s="207"/>
      <c r="SVT2501" s="238"/>
      <c r="SVU2501" s="207"/>
      <c r="SVV2501" s="207"/>
      <c r="SVW2501" s="187"/>
      <c r="SVX2501" s="187"/>
      <c r="SVY2501" s="204"/>
      <c r="SVZ2501" s="272"/>
      <c r="SWA2501" s="207"/>
      <c r="SWB2501" s="238"/>
      <c r="SWC2501" s="207"/>
      <c r="SWD2501" s="207"/>
      <c r="SWE2501" s="187"/>
      <c r="SWF2501" s="187"/>
      <c r="SWG2501" s="204"/>
      <c r="SWH2501" s="272"/>
      <c r="SWI2501" s="207"/>
      <c r="SWJ2501" s="238"/>
      <c r="SWK2501" s="207"/>
      <c r="SWL2501" s="207"/>
      <c r="SWM2501" s="187"/>
      <c r="SWN2501" s="187"/>
      <c r="SWO2501" s="204"/>
      <c r="SWP2501" s="272"/>
      <c r="SWQ2501" s="207"/>
      <c r="SWR2501" s="238"/>
      <c r="SWS2501" s="207"/>
      <c r="SWT2501" s="207"/>
      <c r="SWU2501" s="187"/>
      <c r="SWV2501" s="187"/>
      <c r="SWW2501" s="204"/>
      <c r="SWX2501" s="272"/>
      <c r="SWY2501" s="207"/>
      <c r="SWZ2501" s="238"/>
      <c r="SXA2501" s="207"/>
      <c r="SXB2501" s="207"/>
      <c r="SXC2501" s="187"/>
      <c r="SXD2501" s="187"/>
      <c r="SXE2501" s="204"/>
      <c r="SXF2501" s="272"/>
      <c r="SXG2501" s="207"/>
      <c r="SXH2501" s="238"/>
      <c r="SXI2501" s="207"/>
      <c r="SXJ2501" s="207"/>
      <c r="SXK2501" s="187"/>
      <c r="SXL2501" s="187"/>
      <c r="SXM2501" s="204"/>
      <c r="SXN2501" s="272"/>
      <c r="SXO2501" s="207"/>
      <c r="SXP2501" s="238"/>
      <c r="SXQ2501" s="207"/>
      <c r="SXR2501" s="207"/>
      <c r="SXS2501" s="187"/>
      <c r="SXT2501" s="187"/>
      <c r="SXU2501" s="204"/>
      <c r="SXV2501" s="272"/>
      <c r="SXW2501" s="207"/>
      <c r="SXX2501" s="238"/>
      <c r="SXY2501" s="207"/>
      <c r="SXZ2501" s="207"/>
      <c r="SYA2501" s="187"/>
      <c r="SYB2501" s="187"/>
      <c r="SYC2501" s="204"/>
      <c r="SYD2501" s="272"/>
      <c r="SYE2501" s="207"/>
      <c r="SYF2501" s="238"/>
      <c r="SYG2501" s="207"/>
      <c r="SYH2501" s="207"/>
      <c r="SYI2501" s="187"/>
      <c r="SYJ2501" s="187"/>
      <c r="SYK2501" s="204"/>
      <c r="SYL2501" s="272"/>
      <c r="SYM2501" s="207"/>
      <c r="SYN2501" s="238"/>
      <c r="SYO2501" s="207"/>
      <c r="SYP2501" s="207"/>
      <c r="SYQ2501" s="187"/>
      <c r="SYR2501" s="187"/>
      <c r="SYS2501" s="204"/>
      <c r="SYT2501" s="272"/>
      <c r="SYU2501" s="207"/>
      <c r="SYV2501" s="238"/>
      <c r="SYW2501" s="207"/>
      <c r="SYX2501" s="207"/>
      <c r="SYY2501" s="187"/>
      <c r="SYZ2501" s="187"/>
      <c r="SZA2501" s="204"/>
      <c r="SZB2501" s="272"/>
      <c r="SZC2501" s="207"/>
      <c r="SZD2501" s="238"/>
      <c r="SZE2501" s="207"/>
      <c r="SZF2501" s="207"/>
      <c r="SZG2501" s="187"/>
      <c r="SZH2501" s="187"/>
      <c r="SZI2501" s="204"/>
      <c r="SZJ2501" s="272"/>
      <c r="SZK2501" s="207"/>
      <c r="SZL2501" s="238"/>
      <c r="SZM2501" s="207"/>
      <c r="SZN2501" s="207"/>
      <c r="SZO2501" s="187"/>
      <c r="SZP2501" s="187"/>
      <c r="SZQ2501" s="204"/>
      <c r="SZR2501" s="272"/>
      <c r="SZS2501" s="207"/>
      <c r="SZT2501" s="238"/>
      <c r="SZU2501" s="207"/>
      <c r="SZV2501" s="207"/>
      <c r="SZW2501" s="187"/>
      <c r="SZX2501" s="187"/>
      <c r="SZY2501" s="204"/>
      <c r="SZZ2501" s="272"/>
      <c r="TAA2501" s="207"/>
      <c r="TAB2501" s="238"/>
      <c r="TAC2501" s="207"/>
      <c r="TAD2501" s="207"/>
      <c r="TAE2501" s="187"/>
      <c r="TAF2501" s="187"/>
      <c r="TAG2501" s="204"/>
      <c r="TAH2501" s="272"/>
      <c r="TAI2501" s="207"/>
      <c r="TAJ2501" s="238"/>
      <c r="TAK2501" s="207"/>
      <c r="TAL2501" s="207"/>
      <c r="TAM2501" s="187"/>
      <c r="TAN2501" s="187"/>
      <c r="TAO2501" s="204"/>
      <c r="TAP2501" s="272"/>
      <c r="TAQ2501" s="207"/>
      <c r="TAR2501" s="238"/>
      <c r="TAS2501" s="207"/>
      <c r="TAT2501" s="207"/>
      <c r="TAU2501" s="187"/>
      <c r="TAV2501" s="187"/>
      <c r="TAW2501" s="204"/>
      <c r="TAX2501" s="272"/>
      <c r="TAY2501" s="207"/>
      <c r="TAZ2501" s="238"/>
      <c r="TBA2501" s="207"/>
      <c r="TBB2501" s="207"/>
      <c r="TBC2501" s="187"/>
      <c r="TBD2501" s="187"/>
      <c r="TBE2501" s="204"/>
      <c r="TBF2501" s="272"/>
      <c r="TBG2501" s="207"/>
      <c r="TBH2501" s="238"/>
      <c r="TBI2501" s="207"/>
      <c r="TBJ2501" s="207"/>
      <c r="TBK2501" s="187"/>
      <c r="TBL2501" s="187"/>
      <c r="TBM2501" s="204"/>
      <c r="TBN2501" s="272"/>
      <c r="TBO2501" s="207"/>
      <c r="TBP2501" s="238"/>
      <c r="TBQ2501" s="207"/>
      <c r="TBR2501" s="207"/>
      <c r="TBS2501" s="187"/>
      <c r="TBT2501" s="187"/>
      <c r="TBU2501" s="204"/>
      <c r="TBV2501" s="272"/>
      <c r="TBW2501" s="207"/>
      <c r="TBX2501" s="238"/>
      <c r="TBY2501" s="207"/>
      <c r="TBZ2501" s="207"/>
      <c r="TCA2501" s="187"/>
      <c r="TCB2501" s="187"/>
      <c r="TCC2501" s="204"/>
      <c r="TCD2501" s="272"/>
      <c r="TCE2501" s="207"/>
      <c r="TCF2501" s="238"/>
      <c r="TCG2501" s="207"/>
      <c r="TCH2501" s="207"/>
      <c r="TCI2501" s="187"/>
      <c r="TCJ2501" s="187"/>
      <c r="TCK2501" s="204"/>
      <c r="TCL2501" s="272"/>
      <c r="TCM2501" s="207"/>
      <c r="TCN2501" s="238"/>
      <c r="TCO2501" s="207"/>
      <c r="TCP2501" s="207"/>
      <c r="TCQ2501" s="187"/>
      <c r="TCR2501" s="187"/>
      <c r="TCS2501" s="204"/>
      <c r="TCT2501" s="272"/>
      <c r="TCU2501" s="207"/>
      <c r="TCV2501" s="238"/>
      <c r="TCW2501" s="207"/>
      <c r="TCX2501" s="207"/>
      <c r="TCY2501" s="187"/>
      <c r="TCZ2501" s="187"/>
      <c r="TDA2501" s="204"/>
      <c r="TDB2501" s="272"/>
      <c r="TDC2501" s="207"/>
      <c r="TDD2501" s="238"/>
      <c r="TDE2501" s="207"/>
      <c r="TDF2501" s="207"/>
      <c r="TDG2501" s="187"/>
      <c r="TDH2501" s="187"/>
      <c r="TDI2501" s="204"/>
      <c r="TDJ2501" s="272"/>
      <c r="TDK2501" s="207"/>
      <c r="TDL2501" s="238"/>
      <c r="TDM2501" s="207"/>
      <c r="TDN2501" s="207"/>
      <c r="TDO2501" s="187"/>
      <c r="TDP2501" s="187"/>
      <c r="TDQ2501" s="204"/>
      <c r="TDR2501" s="272"/>
      <c r="TDS2501" s="207"/>
      <c r="TDT2501" s="238"/>
      <c r="TDU2501" s="207"/>
      <c r="TDV2501" s="207"/>
      <c r="TDW2501" s="187"/>
      <c r="TDX2501" s="187"/>
      <c r="TDY2501" s="204"/>
      <c r="TDZ2501" s="272"/>
      <c r="TEA2501" s="207"/>
      <c r="TEB2501" s="238"/>
      <c r="TEC2501" s="207"/>
      <c r="TED2501" s="207"/>
      <c r="TEE2501" s="187"/>
      <c r="TEF2501" s="187"/>
      <c r="TEG2501" s="204"/>
      <c r="TEH2501" s="272"/>
      <c r="TEI2501" s="207"/>
      <c r="TEJ2501" s="238"/>
      <c r="TEK2501" s="207"/>
      <c r="TEL2501" s="207"/>
      <c r="TEM2501" s="187"/>
      <c r="TEN2501" s="187"/>
      <c r="TEO2501" s="204"/>
      <c r="TEP2501" s="272"/>
      <c r="TEQ2501" s="207"/>
      <c r="TER2501" s="238"/>
      <c r="TES2501" s="207"/>
      <c r="TET2501" s="207"/>
      <c r="TEU2501" s="187"/>
      <c r="TEV2501" s="187"/>
      <c r="TEW2501" s="204"/>
      <c r="TEX2501" s="272"/>
      <c r="TEY2501" s="207"/>
      <c r="TEZ2501" s="238"/>
      <c r="TFA2501" s="207"/>
      <c r="TFB2501" s="207"/>
      <c r="TFC2501" s="187"/>
      <c r="TFD2501" s="187"/>
      <c r="TFE2501" s="204"/>
      <c r="TFF2501" s="272"/>
      <c r="TFG2501" s="207"/>
      <c r="TFH2501" s="238"/>
      <c r="TFI2501" s="207"/>
      <c r="TFJ2501" s="207"/>
      <c r="TFK2501" s="187"/>
      <c r="TFL2501" s="187"/>
      <c r="TFM2501" s="204"/>
      <c r="TFN2501" s="272"/>
      <c r="TFO2501" s="207"/>
      <c r="TFP2501" s="238"/>
      <c r="TFQ2501" s="207"/>
      <c r="TFR2501" s="207"/>
      <c r="TFS2501" s="187"/>
      <c r="TFT2501" s="187"/>
      <c r="TFU2501" s="204"/>
      <c r="TFV2501" s="272"/>
      <c r="TFW2501" s="207"/>
      <c r="TFX2501" s="238"/>
      <c r="TFY2501" s="207"/>
      <c r="TFZ2501" s="207"/>
      <c r="TGA2501" s="187"/>
      <c r="TGB2501" s="187"/>
      <c r="TGC2501" s="204"/>
      <c r="TGD2501" s="272"/>
      <c r="TGE2501" s="207"/>
      <c r="TGF2501" s="238"/>
      <c r="TGG2501" s="207"/>
      <c r="TGH2501" s="207"/>
      <c r="TGI2501" s="187"/>
      <c r="TGJ2501" s="187"/>
      <c r="TGK2501" s="204"/>
      <c r="TGL2501" s="272"/>
      <c r="TGM2501" s="207"/>
      <c r="TGN2501" s="238"/>
      <c r="TGO2501" s="207"/>
      <c r="TGP2501" s="207"/>
      <c r="TGQ2501" s="187"/>
      <c r="TGR2501" s="187"/>
      <c r="TGS2501" s="204"/>
      <c r="TGT2501" s="272"/>
      <c r="TGU2501" s="207"/>
      <c r="TGV2501" s="238"/>
      <c r="TGW2501" s="207"/>
      <c r="TGX2501" s="207"/>
      <c r="TGY2501" s="187"/>
      <c r="TGZ2501" s="187"/>
      <c r="THA2501" s="204"/>
      <c r="THB2501" s="272"/>
      <c r="THC2501" s="207"/>
      <c r="THD2501" s="238"/>
      <c r="THE2501" s="207"/>
      <c r="THF2501" s="207"/>
      <c r="THG2501" s="187"/>
      <c r="THH2501" s="187"/>
      <c r="THI2501" s="204"/>
      <c r="THJ2501" s="272"/>
      <c r="THK2501" s="207"/>
      <c r="THL2501" s="238"/>
      <c r="THM2501" s="207"/>
      <c r="THN2501" s="207"/>
      <c r="THO2501" s="187"/>
      <c r="THP2501" s="187"/>
      <c r="THQ2501" s="204"/>
      <c r="THR2501" s="272"/>
      <c r="THS2501" s="207"/>
      <c r="THT2501" s="238"/>
      <c r="THU2501" s="207"/>
      <c r="THV2501" s="207"/>
      <c r="THW2501" s="187"/>
      <c r="THX2501" s="187"/>
      <c r="THY2501" s="204"/>
      <c r="THZ2501" s="272"/>
      <c r="TIA2501" s="207"/>
      <c r="TIB2501" s="238"/>
      <c r="TIC2501" s="207"/>
      <c r="TID2501" s="207"/>
      <c r="TIE2501" s="187"/>
      <c r="TIF2501" s="187"/>
      <c r="TIG2501" s="204"/>
      <c r="TIH2501" s="272"/>
      <c r="TII2501" s="207"/>
      <c r="TIJ2501" s="238"/>
      <c r="TIK2501" s="207"/>
      <c r="TIL2501" s="207"/>
      <c r="TIM2501" s="187"/>
      <c r="TIN2501" s="187"/>
      <c r="TIO2501" s="204"/>
      <c r="TIP2501" s="272"/>
      <c r="TIQ2501" s="207"/>
      <c r="TIR2501" s="238"/>
      <c r="TIS2501" s="207"/>
      <c r="TIT2501" s="207"/>
      <c r="TIU2501" s="187"/>
      <c r="TIV2501" s="187"/>
      <c r="TIW2501" s="204"/>
      <c r="TIX2501" s="272"/>
      <c r="TIY2501" s="207"/>
      <c r="TIZ2501" s="238"/>
      <c r="TJA2501" s="207"/>
      <c r="TJB2501" s="207"/>
      <c r="TJC2501" s="187"/>
      <c r="TJD2501" s="187"/>
      <c r="TJE2501" s="204"/>
      <c r="TJF2501" s="272"/>
      <c r="TJG2501" s="207"/>
      <c r="TJH2501" s="238"/>
      <c r="TJI2501" s="207"/>
      <c r="TJJ2501" s="207"/>
      <c r="TJK2501" s="187"/>
      <c r="TJL2501" s="187"/>
      <c r="TJM2501" s="204"/>
      <c r="TJN2501" s="272"/>
      <c r="TJO2501" s="207"/>
      <c r="TJP2501" s="238"/>
      <c r="TJQ2501" s="207"/>
      <c r="TJR2501" s="207"/>
      <c r="TJS2501" s="187"/>
      <c r="TJT2501" s="187"/>
      <c r="TJU2501" s="204"/>
      <c r="TJV2501" s="272"/>
      <c r="TJW2501" s="207"/>
      <c r="TJX2501" s="238"/>
      <c r="TJY2501" s="207"/>
      <c r="TJZ2501" s="207"/>
      <c r="TKA2501" s="187"/>
      <c r="TKB2501" s="187"/>
      <c r="TKC2501" s="204"/>
      <c r="TKD2501" s="272"/>
      <c r="TKE2501" s="207"/>
      <c r="TKF2501" s="238"/>
      <c r="TKG2501" s="207"/>
      <c r="TKH2501" s="207"/>
      <c r="TKI2501" s="187"/>
      <c r="TKJ2501" s="187"/>
      <c r="TKK2501" s="204"/>
      <c r="TKL2501" s="272"/>
      <c r="TKM2501" s="207"/>
      <c r="TKN2501" s="238"/>
      <c r="TKO2501" s="207"/>
      <c r="TKP2501" s="207"/>
      <c r="TKQ2501" s="187"/>
      <c r="TKR2501" s="187"/>
      <c r="TKS2501" s="204"/>
      <c r="TKT2501" s="272"/>
      <c r="TKU2501" s="207"/>
      <c r="TKV2501" s="238"/>
      <c r="TKW2501" s="207"/>
      <c r="TKX2501" s="207"/>
      <c r="TKY2501" s="187"/>
      <c r="TKZ2501" s="187"/>
      <c r="TLA2501" s="204"/>
      <c r="TLB2501" s="272"/>
      <c r="TLC2501" s="207"/>
      <c r="TLD2501" s="238"/>
      <c r="TLE2501" s="207"/>
      <c r="TLF2501" s="207"/>
      <c r="TLG2501" s="187"/>
      <c r="TLH2501" s="187"/>
      <c r="TLI2501" s="204"/>
      <c r="TLJ2501" s="272"/>
      <c r="TLK2501" s="207"/>
      <c r="TLL2501" s="238"/>
      <c r="TLM2501" s="207"/>
      <c r="TLN2501" s="207"/>
      <c r="TLO2501" s="187"/>
      <c r="TLP2501" s="187"/>
      <c r="TLQ2501" s="204"/>
      <c r="TLR2501" s="272"/>
      <c r="TLS2501" s="207"/>
      <c r="TLT2501" s="238"/>
      <c r="TLU2501" s="207"/>
      <c r="TLV2501" s="207"/>
      <c r="TLW2501" s="187"/>
      <c r="TLX2501" s="187"/>
      <c r="TLY2501" s="204"/>
      <c r="TLZ2501" s="272"/>
      <c r="TMA2501" s="207"/>
      <c r="TMB2501" s="238"/>
      <c r="TMC2501" s="207"/>
      <c r="TMD2501" s="207"/>
      <c r="TME2501" s="187"/>
      <c r="TMF2501" s="187"/>
      <c r="TMG2501" s="204"/>
      <c r="TMH2501" s="272"/>
      <c r="TMI2501" s="207"/>
      <c r="TMJ2501" s="238"/>
      <c r="TMK2501" s="207"/>
      <c r="TML2501" s="207"/>
      <c r="TMM2501" s="187"/>
      <c r="TMN2501" s="187"/>
      <c r="TMO2501" s="204"/>
      <c r="TMP2501" s="272"/>
      <c r="TMQ2501" s="207"/>
      <c r="TMR2501" s="238"/>
      <c r="TMS2501" s="207"/>
      <c r="TMT2501" s="207"/>
      <c r="TMU2501" s="187"/>
      <c r="TMV2501" s="187"/>
      <c r="TMW2501" s="204"/>
      <c r="TMX2501" s="272"/>
      <c r="TMY2501" s="207"/>
      <c r="TMZ2501" s="238"/>
      <c r="TNA2501" s="207"/>
      <c r="TNB2501" s="207"/>
      <c r="TNC2501" s="187"/>
      <c r="TND2501" s="187"/>
      <c r="TNE2501" s="204"/>
      <c r="TNF2501" s="272"/>
      <c r="TNG2501" s="207"/>
      <c r="TNH2501" s="238"/>
      <c r="TNI2501" s="207"/>
      <c r="TNJ2501" s="207"/>
      <c r="TNK2501" s="187"/>
      <c r="TNL2501" s="187"/>
      <c r="TNM2501" s="204"/>
      <c r="TNN2501" s="272"/>
      <c r="TNO2501" s="207"/>
      <c r="TNP2501" s="238"/>
      <c r="TNQ2501" s="207"/>
      <c r="TNR2501" s="207"/>
      <c r="TNS2501" s="187"/>
      <c r="TNT2501" s="187"/>
      <c r="TNU2501" s="204"/>
      <c r="TNV2501" s="272"/>
      <c r="TNW2501" s="207"/>
      <c r="TNX2501" s="238"/>
      <c r="TNY2501" s="207"/>
      <c r="TNZ2501" s="207"/>
      <c r="TOA2501" s="187"/>
      <c r="TOB2501" s="187"/>
      <c r="TOC2501" s="204"/>
      <c r="TOD2501" s="272"/>
      <c r="TOE2501" s="207"/>
      <c r="TOF2501" s="238"/>
      <c r="TOG2501" s="207"/>
      <c r="TOH2501" s="207"/>
      <c r="TOI2501" s="187"/>
      <c r="TOJ2501" s="187"/>
      <c r="TOK2501" s="204"/>
      <c r="TOL2501" s="272"/>
      <c r="TOM2501" s="207"/>
      <c r="TON2501" s="238"/>
      <c r="TOO2501" s="207"/>
      <c r="TOP2501" s="207"/>
      <c r="TOQ2501" s="187"/>
      <c r="TOR2501" s="187"/>
      <c r="TOS2501" s="204"/>
      <c r="TOT2501" s="272"/>
      <c r="TOU2501" s="207"/>
      <c r="TOV2501" s="238"/>
      <c r="TOW2501" s="207"/>
      <c r="TOX2501" s="207"/>
      <c r="TOY2501" s="187"/>
      <c r="TOZ2501" s="187"/>
      <c r="TPA2501" s="204"/>
      <c r="TPB2501" s="272"/>
      <c r="TPC2501" s="207"/>
      <c r="TPD2501" s="238"/>
      <c r="TPE2501" s="207"/>
      <c r="TPF2501" s="207"/>
      <c r="TPG2501" s="187"/>
      <c r="TPH2501" s="187"/>
      <c r="TPI2501" s="204"/>
      <c r="TPJ2501" s="272"/>
      <c r="TPK2501" s="207"/>
      <c r="TPL2501" s="238"/>
      <c r="TPM2501" s="207"/>
      <c r="TPN2501" s="207"/>
      <c r="TPO2501" s="187"/>
      <c r="TPP2501" s="187"/>
      <c r="TPQ2501" s="204"/>
      <c r="TPR2501" s="272"/>
      <c r="TPS2501" s="207"/>
      <c r="TPT2501" s="238"/>
      <c r="TPU2501" s="207"/>
      <c r="TPV2501" s="207"/>
      <c r="TPW2501" s="187"/>
      <c r="TPX2501" s="187"/>
      <c r="TPY2501" s="204"/>
      <c r="TPZ2501" s="272"/>
      <c r="TQA2501" s="207"/>
      <c r="TQB2501" s="238"/>
      <c r="TQC2501" s="207"/>
      <c r="TQD2501" s="207"/>
      <c r="TQE2501" s="187"/>
      <c r="TQF2501" s="187"/>
      <c r="TQG2501" s="204"/>
      <c r="TQH2501" s="272"/>
      <c r="TQI2501" s="207"/>
      <c r="TQJ2501" s="238"/>
      <c r="TQK2501" s="207"/>
      <c r="TQL2501" s="207"/>
      <c r="TQM2501" s="187"/>
      <c r="TQN2501" s="187"/>
      <c r="TQO2501" s="204"/>
      <c r="TQP2501" s="272"/>
      <c r="TQQ2501" s="207"/>
      <c r="TQR2501" s="238"/>
      <c r="TQS2501" s="207"/>
      <c r="TQT2501" s="207"/>
      <c r="TQU2501" s="187"/>
      <c r="TQV2501" s="187"/>
      <c r="TQW2501" s="204"/>
      <c r="TQX2501" s="272"/>
      <c r="TQY2501" s="207"/>
      <c r="TQZ2501" s="238"/>
      <c r="TRA2501" s="207"/>
      <c r="TRB2501" s="207"/>
      <c r="TRC2501" s="187"/>
      <c r="TRD2501" s="187"/>
      <c r="TRE2501" s="204"/>
      <c r="TRF2501" s="272"/>
      <c r="TRG2501" s="207"/>
      <c r="TRH2501" s="238"/>
      <c r="TRI2501" s="207"/>
      <c r="TRJ2501" s="207"/>
      <c r="TRK2501" s="187"/>
      <c r="TRL2501" s="187"/>
      <c r="TRM2501" s="204"/>
      <c r="TRN2501" s="272"/>
      <c r="TRO2501" s="207"/>
      <c r="TRP2501" s="238"/>
      <c r="TRQ2501" s="207"/>
      <c r="TRR2501" s="207"/>
      <c r="TRS2501" s="187"/>
      <c r="TRT2501" s="187"/>
      <c r="TRU2501" s="204"/>
      <c r="TRV2501" s="272"/>
      <c r="TRW2501" s="207"/>
      <c r="TRX2501" s="238"/>
      <c r="TRY2501" s="207"/>
      <c r="TRZ2501" s="207"/>
      <c r="TSA2501" s="187"/>
      <c r="TSB2501" s="187"/>
      <c r="TSC2501" s="204"/>
      <c r="TSD2501" s="272"/>
      <c r="TSE2501" s="207"/>
      <c r="TSF2501" s="238"/>
      <c r="TSG2501" s="207"/>
      <c r="TSH2501" s="207"/>
      <c r="TSI2501" s="187"/>
      <c r="TSJ2501" s="187"/>
      <c r="TSK2501" s="204"/>
      <c r="TSL2501" s="272"/>
      <c r="TSM2501" s="207"/>
      <c r="TSN2501" s="238"/>
      <c r="TSO2501" s="207"/>
      <c r="TSP2501" s="207"/>
      <c r="TSQ2501" s="187"/>
      <c r="TSR2501" s="187"/>
      <c r="TSS2501" s="204"/>
      <c r="TST2501" s="272"/>
      <c r="TSU2501" s="207"/>
      <c r="TSV2501" s="238"/>
      <c r="TSW2501" s="207"/>
      <c r="TSX2501" s="207"/>
      <c r="TSY2501" s="187"/>
      <c r="TSZ2501" s="187"/>
      <c r="TTA2501" s="204"/>
      <c r="TTB2501" s="272"/>
      <c r="TTC2501" s="207"/>
      <c r="TTD2501" s="238"/>
      <c r="TTE2501" s="207"/>
      <c r="TTF2501" s="207"/>
      <c r="TTG2501" s="187"/>
      <c r="TTH2501" s="187"/>
      <c r="TTI2501" s="204"/>
      <c r="TTJ2501" s="272"/>
      <c r="TTK2501" s="207"/>
      <c r="TTL2501" s="238"/>
      <c r="TTM2501" s="207"/>
      <c r="TTN2501" s="207"/>
      <c r="TTO2501" s="187"/>
      <c r="TTP2501" s="187"/>
      <c r="TTQ2501" s="204"/>
      <c r="TTR2501" s="272"/>
      <c r="TTS2501" s="207"/>
      <c r="TTT2501" s="238"/>
      <c r="TTU2501" s="207"/>
      <c r="TTV2501" s="207"/>
      <c r="TTW2501" s="187"/>
      <c r="TTX2501" s="187"/>
      <c r="TTY2501" s="204"/>
      <c r="TTZ2501" s="272"/>
      <c r="TUA2501" s="207"/>
      <c r="TUB2501" s="238"/>
      <c r="TUC2501" s="207"/>
      <c r="TUD2501" s="207"/>
      <c r="TUE2501" s="187"/>
      <c r="TUF2501" s="187"/>
      <c r="TUG2501" s="204"/>
      <c r="TUH2501" s="272"/>
      <c r="TUI2501" s="207"/>
      <c r="TUJ2501" s="238"/>
      <c r="TUK2501" s="207"/>
      <c r="TUL2501" s="207"/>
      <c r="TUM2501" s="187"/>
      <c r="TUN2501" s="187"/>
      <c r="TUO2501" s="204"/>
      <c r="TUP2501" s="272"/>
      <c r="TUQ2501" s="207"/>
      <c r="TUR2501" s="238"/>
      <c r="TUS2501" s="207"/>
      <c r="TUT2501" s="207"/>
      <c r="TUU2501" s="187"/>
      <c r="TUV2501" s="187"/>
      <c r="TUW2501" s="204"/>
      <c r="TUX2501" s="272"/>
      <c r="TUY2501" s="207"/>
      <c r="TUZ2501" s="238"/>
      <c r="TVA2501" s="207"/>
      <c r="TVB2501" s="207"/>
      <c r="TVC2501" s="187"/>
      <c r="TVD2501" s="187"/>
      <c r="TVE2501" s="204"/>
      <c r="TVF2501" s="272"/>
      <c r="TVG2501" s="207"/>
      <c r="TVH2501" s="238"/>
      <c r="TVI2501" s="207"/>
      <c r="TVJ2501" s="207"/>
      <c r="TVK2501" s="187"/>
      <c r="TVL2501" s="187"/>
      <c r="TVM2501" s="204"/>
      <c r="TVN2501" s="272"/>
      <c r="TVO2501" s="207"/>
      <c r="TVP2501" s="238"/>
      <c r="TVQ2501" s="207"/>
      <c r="TVR2501" s="207"/>
      <c r="TVS2501" s="187"/>
      <c r="TVT2501" s="187"/>
      <c r="TVU2501" s="204"/>
      <c r="TVV2501" s="272"/>
      <c r="TVW2501" s="207"/>
      <c r="TVX2501" s="238"/>
      <c r="TVY2501" s="207"/>
      <c r="TVZ2501" s="207"/>
      <c r="TWA2501" s="187"/>
      <c r="TWB2501" s="187"/>
      <c r="TWC2501" s="204"/>
      <c r="TWD2501" s="272"/>
      <c r="TWE2501" s="207"/>
      <c r="TWF2501" s="238"/>
      <c r="TWG2501" s="207"/>
      <c r="TWH2501" s="207"/>
      <c r="TWI2501" s="187"/>
      <c r="TWJ2501" s="187"/>
      <c r="TWK2501" s="204"/>
      <c r="TWL2501" s="272"/>
      <c r="TWM2501" s="207"/>
      <c r="TWN2501" s="238"/>
      <c r="TWO2501" s="207"/>
      <c r="TWP2501" s="207"/>
      <c r="TWQ2501" s="187"/>
      <c r="TWR2501" s="187"/>
      <c r="TWS2501" s="204"/>
      <c r="TWT2501" s="272"/>
      <c r="TWU2501" s="207"/>
      <c r="TWV2501" s="238"/>
      <c r="TWW2501" s="207"/>
      <c r="TWX2501" s="207"/>
      <c r="TWY2501" s="187"/>
      <c r="TWZ2501" s="187"/>
      <c r="TXA2501" s="204"/>
      <c r="TXB2501" s="272"/>
      <c r="TXC2501" s="207"/>
      <c r="TXD2501" s="238"/>
      <c r="TXE2501" s="207"/>
      <c r="TXF2501" s="207"/>
      <c r="TXG2501" s="187"/>
      <c r="TXH2501" s="187"/>
      <c r="TXI2501" s="204"/>
      <c r="TXJ2501" s="272"/>
      <c r="TXK2501" s="207"/>
      <c r="TXL2501" s="238"/>
      <c r="TXM2501" s="207"/>
      <c r="TXN2501" s="207"/>
      <c r="TXO2501" s="187"/>
      <c r="TXP2501" s="187"/>
      <c r="TXQ2501" s="204"/>
      <c r="TXR2501" s="272"/>
      <c r="TXS2501" s="207"/>
      <c r="TXT2501" s="238"/>
      <c r="TXU2501" s="207"/>
      <c r="TXV2501" s="207"/>
      <c r="TXW2501" s="187"/>
      <c r="TXX2501" s="187"/>
      <c r="TXY2501" s="204"/>
      <c r="TXZ2501" s="272"/>
      <c r="TYA2501" s="207"/>
      <c r="TYB2501" s="238"/>
      <c r="TYC2501" s="207"/>
      <c r="TYD2501" s="207"/>
      <c r="TYE2501" s="187"/>
      <c r="TYF2501" s="187"/>
      <c r="TYG2501" s="204"/>
      <c r="TYH2501" s="272"/>
      <c r="TYI2501" s="207"/>
      <c r="TYJ2501" s="238"/>
      <c r="TYK2501" s="207"/>
      <c r="TYL2501" s="207"/>
      <c r="TYM2501" s="187"/>
      <c r="TYN2501" s="187"/>
      <c r="TYO2501" s="204"/>
      <c r="TYP2501" s="272"/>
      <c r="TYQ2501" s="207"/>
      <c r="TYR2501" s="238"/>
      <c r="TYS2501" s="207"/>
      <c r="TYT2501" s="207"/>
      <c r="TYU2501" s="187"/>
      <c r="TYV2501" s="187"/>
      <c r="TYW2501" s="204"/>
      <c r="TYX2501" s="272"/>
      <c r="TYY2501" s="207"/>
      <c r="TYZ2501" s="238"/>
      <c r="TZA2501" s="207"/>
      <c r="TZB2501" s="207"/>
      <c r="TZC2501" s="187"/>
      <c r="TZD2501" s="187"/>
      <c r="TZE2501" s="204"/>
      <c r="TZF2501" s="272"/>
      <c r="TZG2501" s="207"/>
      <c r="TZH2501" s="238"/>
      <c r="TZI2501" s="207"/>
      <c r="TZJ2501" s="207"/>
      <c r="TZK2501" s="187"/>
      <c r="TZL2501" s="187"/>
      <c r="TZM2501" s="204"/>
      <c r="TZN2501" s="272"/>
      <c r="TZO2501" s="207"/>
      <c r="TZP2501" s="238"/>
      <c r="TZQ2501" s="207"/>
      <c r="TZR2501" s="207"/>
      <c r="TZS2501" s="187"/>
      <c r="TZT2501" s="187"/>
      <c r="TZU2501" s="204"/>
      <c r="TZV2501" s="272"/>
      <c r="TZW2501" s="207"/>
      <c r="TZX2501" s="238"/>
      <c r="TZY2501" s="207"/>
      <c r="TZZ2501" s="207"/>
      <c r="UAA2501" s="187"/>
      <c r="UAB2501" s="187"/>
      <c r="UAC2501" s="204"/>
      <c r="UAD2501" s="272"/>
      <c r="UAE2501" s="207"/>
      <c r="UAF2501" s="238"/>
      <c r="UAG2501" s="207"/>
      <c r="UAH2501" s="207"/>
      <c r="UAI2501" s="187"/>
      <c r="UAJ2501" s="187"/>
      <c r="UAK2501" s="204"/>
      <c r="UAL2501" s="272"/>
      <c r="UAM2501" s="207"/>
      <c r="UAN2501" s="238"/>
      <c r="UAO2501" s="207"/>
      <c r="UAP2501" s="207"/>
      <c r="UAQ2501" s="187"/>
      <c r="UAR2501" s="187"/>
      <c r="UAS2501" s="204"/>
      <c r="UAT2501" s="272"/>
      <c r="UAU2501" s="207"/>
      <c r="UAV2501" s="238"/>
      <c r="UAW2501" s="207"/>
      <c r="UAX2501" s="207"/>
      <c r="UAY2501" s="187"/>
      <c r="UAZ2501" s="187"/>
      <c r="UBA2501" s="204"/>
      <c r="UBB2501" s="272"/>
      <c r="UBC2501" s="207"/>
      <c r="UBD2501" s="238"/>
      <c r="UBE2501" s="207"/>
      <c r="UBF2501" s="207"/>
      <c r="UBG2501" s="187"/>
      <c r="UBH2501" s="187"/>
      <c r="UBI2501" s="204"/>
      <c r="UBJ2501" s="272"/>
      <c r="UBK2501" s="207"/>
      <c r="UBL2501" s="238"/>
      <c r="UBM2501" s="207"/>
      <c r="UBN2501" s="207"/>
      <c r="UBO2501" s="187"/>
      <c r="UBP2501" s="187"/>
      <c r="UBQ2501" s="204"/>
      <c r="UBR2501" s="272"/>
      <c r="UBS2501" s="207"/>
      <c r="UBT2501" s="238"/>
      <c r="UBU2501" s="207"/>
      <c r="UBV2501" s="207"/>
      <c r="UBW2501" s="187"/>
      <c r="UBX2501" s="187"/>
      <c r="UBY2501" s="204"/>
      <c r="UBZ2501" s="272"/>
      <c r="UCA2501" s="207"/>
      <c r="UCB2501" s="238"/>
      <c r="UCC2501" s="207"/>
      <c r="UCD2501" s="207"/>
      <c r="UCE2501" s="187"/>
      <c r="UCF2501" s="187"/>
      <c r="UCG2501" s="204"/>
      <c r="UCH2501" s="272"/>
      <c r="UCI2501" s="207"/>
      <c r="UCJ2501" s="238"/>
      <c r="UCK2501" s="207"/>
      <c r="UCL2501" s="207"/>
      <c r="UCM2501" s="187"/>
      <c r="UCN2501" s="187"/>
      <c r="UCO2501" s="204"/>
      <c r="UCP2501" s="272"/>
      <c r="UCQ2501" s="207"/>
      <c r="UCR2501" s="238"/>
      <c r="UCS2501" s="207"/>
      <c r="UCT2501" s="207"/>
      <c r="UCU2501" s="187"/>
      <c r="UCV2501" s="187"/>
      <c r="UCW2501" s="204"/>
      <c r="UCX2501" s="272"/>
      <c r="UCY2501" s="207"/>
      <c r="UCZ2501" s="238"/>
      <c r="UDA2501" s="207"/>
      <c r="UDB2501" s="207"/>
      <c r="UDC2501" s="187"/>
      <c r="UDD2501" s="187"/>
      <c r="UDE2501" s="204"/>
      <c r="UDF2501" s="272"/>
      <c r="UDG2501" s="207"/>
      <c r="UDH2501" s="238"/>
      <c r="UDI2501" s="207"/>
      <c r="UDJ2501" s="207"/>
      <c r="UDK2501" s="187"/>
      <c r="UDL2501" s="187"/>
      <c r="UDM2501" s="204"/>
      <c r="UDN2501" s="272"/>
      <c r="UDO2501" s="207"/>
      <c r="UDP2501" s="238"/>
      <c r="UDQ2501" s="207"/>
      <c r="UDR2501" s="207"/>
      <c r="UDS2501" s="187"/>
      <c r="UDT2501" s="187"/>
      <c r="UDU2501" s="204"/>
      <c r="UDV2501" s="272"/>
      <c r="UDW2501" s="207"/>
      <c r="UDX2501" s="238"/>
      <c r="UDY2501" s="207"/>
      <c r="UDZ2501" s="207"/>
      <c r="UEA2501" s="187"/>
      <c r="UEB2501" s="187"/>
      <c r="UEC2501" s="204"/>
      <c r="UED2501" s="272"/>
      <c r="UEE2501" s="207"/>
      <c r="UEF2501" s="238"/>
      <c r="UEG2501" s="207"/>
      <c r="UEH2501" s="207"/>
      <c r="UEI2501" s="187"/>
      <c r="UEJ2501" s="187"/>
      <c r="UEK2501" s="204"/>
      <c r="UEL2501" s="272"/>
      <c r="UEM2501" s="207"/>
      <c r="UEN2501" s="238"/>
      <c r="UEO2501" s="207"/>
      <c r="UEP2501" s="207"/>
      <c r="UEQ2501" s="187"/>
      <c r="UER2501" s="187"/>
      <c r="UES2501" s="204"/>
      <c r="UET2501" s="272"/>
      <c r="UEU2501" s="207"/>
      <c r="UEV2501" s="238"/>
      <c r="UEW2501" s="207"/>
      <c r="UEX2501" s="207"/>
      <c r="UEY2501" s="187"/>
      <c r="UEZ2501" s="187"/>
      <c r="UFA2501" s="204"/>
      <c r="UFB2501" s="272"/>
      <c r="UFC2501" s="207"/>
      <c r="UFD2501" s="238"/>
      <c r="UFE2501" s="207"/>
      <c r="UFF2501" s="207"/>
      <c r="UFG2501" s="187"/>
      <c r="UFH2501" s="187"/>
      <c r="UFI2501" s="204"/>
      <c r="UFJ2501" s="272"/>
      <c r="UFK2501" s="207"/>
      <c r="UFL2501" s="238"/>
      <c r="UFM2501" s="207"/>
      <c r="UFN2501" s="207"/>
      <c r="UFO2501" s="187"/>
      <c r="UFP2501" s="187"/>
      <c r="UFQ2501" s="204"/>
      <c r="UFR2501" s="272"/>
      <c r="UFS2501" s="207"/>
      <c r="UFT2501" s="238"/>
      <c r="UFU2501" s="207"/>
      <c r="UFV2501" s="207"/>
      <c r="UFW2501" s="187"/>
      <c r="UFX2501" s="187"/>
      <c r="UFY2501" s="204"/>
      <c r="UFZ2501" s="272"/>
      <c r="UGA2501" s="207"/>
      <c r="UGB2501" s="238"/>
      <c r="UGC2501" s="207"/>
      <c r="UGD2501" s="207"/>
      <c r="UGE2501" s="187"/>
      <c r="UGF2501" s="187"/>
      <c r="UGG2501" s="204"/>
      <c r="UGH2501" s="272"/>
      <c r="UGI2501" s="207"/>
      <c r="UGJ2501" s="238"/>
      <c r="UGK2501" s="207"/>
      <c r="UGL2501" s="207"/>
      <c r="UGM2501" s="187"/>
      <c r="UGN2501" s="187"/>
      <c r="UGO2501" s="204"/>
      <c r="UGP2501" s="272"/>
      <c r="UGQ2501" s="207"/>
      <c r="UGR2501" s="238"/>
      <c r="UGS2501" s="207"/>
      <c r="UGT2501" s="207"/>
      <c r="UGU2501" s="187"/>
      <c r="UGV2501" s="187"/>
      <c r="UGW2501" s="204"/>
      <c r="UGX2501" s="272"/>
      <c r="UGY2501" s="207"/>
      <c r="UGZ2501" s="238"/>
      <c r="UHA2501" s="207"/>
      <c r="UHB2501" s="207"/>
      <c r="UHC2501" s="187"/>
      <c r="UHD2501" s="187"/>
      <c r="UHE2501" s="204"/>
      <c r="UHF2501" s="272"/>
      <c r="UHG2501" s="207"/>
      <c r="UHH2501" s="238"/>
      <c r="UHI2501" s="207"/>
      <c r="UHJ2501" s="207"/>
      <c r="UHK2501" s="187"/>
      <c r="UHL2501" s="187"/>
      <c r="UHM2501" s="204"/>
      <c r="UHN2501" s="272"/>
      <c r="UHO2501" s="207"/>
      <c r="UHP2501" s="238"/>
      <c r="UHQ2501" s="207"/>
      <c r="UHR2501" s="207"/>
      <c r="UHS2501" s="187"/>
      <c r="UHT2501" s="187"/>
      <c r="UHU2501" s="204"/>
      <c r="UHV2501" s="272"/>
      <c r="UHW2501" s="207"/>
      <c r="UHX2501" s="238"/>
      <c r="UHY2501" s="207"/>
      <c r="UHZ2501" s="207"/>
      <c r="UIA2501" s="187"/>
      <c r="UIB2501" s="187"/>
      <c r="UIC2501" s="204"/>
      <c r="UID2501" s="272"/>
      <c r="UIE2501" s="207"/>
      <c r="UIF2501" s="238"/>
      <c r="UIG2501" s="207"/>
      <c r="UIH2501" s="207"/>
      <c r="UII2501" s="187"/>
      <c r="UIJ2501" s="187"/>
      <c r="UIK2501" s="204"/>
      <c r="UIL2501" s="272"/>
      <c r="UIM2501" s="207"/>
      <c r="UIN2501" s="238"/>
      <c r="UIO2501" s="207"/>
      <c r="UIP2501" s="207"/>
      <c r="UIQ2501" s="187"/>
      <c r="UIR2501" s="187"/>
      <c r="UIS2501" s="204"/>
      <c r="UIT2501" s="272"/>
      <c r="UIU2501" s="207"/>
      <c r="UIV2501" s="238"/>
      <c r="UIW2501" s="207"/>
      <c r="UIX2501" s="207"/>
      <c r="UIY2501" s="187"/>
      <c r="UIZ2501" s="187"/>
      <c r="UJA2501" s="204"/>
      <c r="UJB2501" s="272"/>
      <c r="UJC2501" s="207"/>
      <c r="UJD2501" s="238"/>
      <c r="UJE2501" s="207"/>
      <c r="UJF2501" s="207"/>
      <c r="UJG2501" s="187"/>
      <c r="UJH2501" s="187"/>
      <c r="UJI2501" s="204"/>
      <c r="UJJ2501" s="272"/>
      <c r="UJK2501" s="207"/>
      <c r="UJL2501" s="238"/>
      <c r="UJM2501" s="207"/>
      <c r="UJN2501" s="207"/>
      <c r="UJO2501" s="187"/>
      <c r="UJP2501" s="187"/>
      <c r="UJQ2501" s="204"/>
      <c r="UJR2501" s="272"/>
      <c r="UJS2501" s="207"/>
      <c r="UJT2501" s="238"/>
      <c r="UJU2501" s="207"/>
      <c r="UJV2501" s="207"/>
      <c r="UJW2501" s="187"/>
      <c r="UJX2501" s="187"/>
      <c r="UJY2501" s="204"/>
      <c r="UJZ2501" s="272"/>
      <c r="UKA2501" s="207"/>
      <c r="UKB2501" s="238"/>
      <c r="UKC2501" s="207"/>
      <c r="UKD2501" s="207"/>
      <c r="UKE2501" s="187"/>
      <c r="UKF2501" s="187"/>
      <c r="UKG2501" s="204"/>
      <c r="UKH2501" s="272"/>
      <c r="UKI2501" s="207"/>
      <c r="UKJ2501" s="238"/>
      <c r="UKK2501" s="207"/>
      <c r="UKL2501" s="207"/>
      <c r="UKM2501" s="187"/>
      <c r="UKN2501" s="187"/>
      <c r="UKO2501" s="204"/>
      <c r="UKP2501" s="272"/>
      <c r="UKQ2501" s="207"/>
      <c r="UKR2501" s="238"/>
      <c r="UKS2501" s="207"/>
      <c r="UKT2501" s="207"/>
      <c r="UKU2501" s="187"/>
      <c r="UKV2501" s="187"/>
      <c r="UKW2501" s="204"/>
      <c r="UKX2501" s="272"/>
      <c r="UKY2501" s="207"/>
      <c r="UKZ2501" s="238"/>
      <c r="ULA2501" s="207"/>
      <c r="ULB2501" s="207"/>
      <c r="ULC2501" s="187"/>
      <c r="ULD2501" s="187"/>
      <c r="ULE2501" s="204"/>
      <c r="ULF2501" s="272"/>
      <c r="ULG2501" s="207"/>
      <c r="ULH2501" s="238"/>
      <c r="ULI2501" s="207"/>
      <c r="ULJ2501" s="207"/>
      <c r="ULK2501" s="187"/>
      <c r="ULL2501" s="187"/>
      <c r="ULM2501" s="204"/>
      <c r="ULN2501" s="272"/>
      <c r="ULO2501" s="207"/>
      <c r="ULP2501" s="238"/>
      <c r="ULQ2501" s="207"/>
      <c r="ULR2501" s="207"/>
      <c r="ULS2501" s="187"/>
      <c r="ULT2501" s="187"/>
      <c r="ULU2501" s="204"/>
      <c r="ULV2501" s="272"/>
      <c r="ULW2501" s="207"/>
      <c r="ULX2501" s="238"/>
      <c r="ULY2501" s="207"/>
      <c r="ULZ2501" s="207"/>
      <c r="UMA2501" s="187"/>
      <c r="UMB2501" s="187"/>
      <c r="UMC2501" s="204"/>
      <c r="UMD2501" s="272"/>
      <c r="UME2501" s="207"/>
      <c r="UMF2501" s="238"/>
      <c r="UMG2501" s="207"/>
      <c r="UMH2501" s="207"/>
      <c r="UMI2501" s="187"/>
      <c r="UMJ2501" s="187"/>
      <c r="UMK2501" s="204"/>
      <c r="UML2501" s="272"/>
      <c r="UMM2501" s="207"/>
      <c r="UMN2501" s="238"/>
      <c r="UMO2501" s="207"/>
      <c r="UMP2501" s="207"/>
      <c r="UMQ2501" s="187"/>
      <c r="UMR2501" s="187"/>
      <c r="UMS2501" s="204"/>
      <c r="UMT2501" s="272"/>
      <c r="UMU2501" s="207"/>
      <c r="UMV2501" s="238"/>
      <c r="UMW2501" s="207"/>
      <c r="UMX2501" s="207"/>
      <c r="UMY2501" s="187"/>
      <c r="UMZ2501" s="187"/>
      <c r="UNA2501" s="204"/>
      <c r="UNB2501" s="272"/>
      <c r="UNC2501" s="207"/>
      <c r="UND2501" s="238"/>
      <c r="UNE2501" s="207"/>
      <c r="UNF2501" s="207"/>
      <c r="UNG2501" s="187"/>
      <c r="UNH2501" s="187"/>
      <c r="UNI2501" s="204"/>
      <c r="UNJ2501" s="272"/>
      <c r="UNK2501" s="207"/>
      <c r="UNL2501" s="238"/>
      <c r="UNM2501" s="207"/>
      <c r="UNN2501" s="207"/>
      <c r="UNO2501" s="187"/>
      <c r="UNP2501" s="187"/>
      <c r="UNQ2501" s="204"/>
      <c r="UNR2501" s="272"/>
      <c r="UNS2501" s="207"/>
      <c r="UNT2501" s="238"/>
      <c r="UNU2501" s="207"/>
      <c r="UNV2501" s="207"/>
      <c r="UNW2501" s="187"/>
      <c r="UNX2501" s="187"/>
      <c r="UNY2501" s="204"/>
      <c r="UNZ2501" s="272"/>
      <c r="UOA2501" s="207"/>
      <c r="UOB2501" s="238"/>
      <c r="UOC2501" s="207"/>
      <c r="UOD2501" s="207"/>
      <c r="UOE2501" s="187"/>
      <c r="UOF2501" s="187"/>
      <c r="UOG2501" s="204"/>
      <c r="UOH2501" s="272"/>
      <c r="UOI2501" s="207"/>
      <c r="UOJ2501" s="238"/>
      <c r="UOK2501" s="207"/>
      <c r="UOL2501" s="207"/>
      <c r="UOM2501" s="187"/>
      <c r="UON2501" s="187"/>
      <c r="UOO2501" s="204"/>
      <c r="UOP2501" s="272"/>
      <c r="UOQ2501" s="207"/>
      <c r="UOR2501" s="238"/>
      <c r="UOS2501" s="207"/>
      <c r="UOT2501" s="207"/>
      <c r="UOU2501" s="187"/>
      <c r="UOV2501" s="187"/>
      <c r="UOW2501" s="204"/>
      <c r="UOX2501" s="272"/>
      <c r="UOY2501" s="207"/>
      <c r="UOZ2501" s="238"/>
      <c r="UPA2501" s="207"/>
      <c r="UPB2501" s="207"/>
      <c r="UPC2501" s="187"/>
      <c r="UPD2501" s="187"/>
      <c r="UPE2501" s="204"/>
      <c r="UPF2501" s="272"/>
      <c r="UPG2501" s="207"/>
      <c r="UPH2501" s="238"/>
      <c r="UPI2501" s="207"/>
      <c r="UPJ2501" s="207"/>
      <c r="UPK2501" s="187"/>
      <c r="UPL2501" s="187"/>
      <c r="UPM2501" s="204"/>
      <c r="UPN2501" s="272"/>
      <c r="UPO2501" s="207"/>
      <c r="UPP2501" s="238"/>
      <c r="UPQ2501" s="207"/>
      <c r="UPR2501" s="207"/>
      <c r="UPS2501" s="187"/>
      <c r="UPT2501" s="187"/>
      <c r="UPU2501" s="204"/>
      <c r="UPV2501" s="272"/>
      <c r="UPW2501" s="207"/>
      <c r="UPX2501" s="238"/>
      <c r="UPY2501" s="207"/>
      <c r="UPZ2501" s="207"/>
      <c r="UQA2501" s="187"/>
      <c r="UQB2501" s="187"/>
      <c r="UQC2501" s="204"/>
      <c r="UQD2501" s="272"/>
      <c r="UQE2501" s="207"/>
      <c r="UQF2501" s="238"/>
      <c r="UQG2501" s="207"/>
      <c r="UQH2501" s="207"/>
      <c r="UQI2501" s="187"/>
      <c r="UQJ2501" s="187"/>
      <c r="UQK2501" s="204"/>
      <c r="UQL2501" s="272"/>
      <c r="UQM2501" s="207"/>
      <c r="UQN2501" s="238"/>
      <c r="UQO2501" s="207"/>
      <c r="UQP2501" s="207"/>
      <c r="UQQ2501" s="187"/>
      <c r="UQR2501" s="187"/>
      <c r="UQS2501" s="204"/>
      <c r="UQT2501" s="272"/>
      <c r="UQU2501" s="207"/>
      <c r="UQV2501" s="238"/>
      <c r="UQW2501" s="207"/>
      <c r="UQX2501" s="207"/>
      <c r="UQY2501" s="187"/>
      <c r="UQZ2501" s="187"/>
      <c r="URA2501" s="204"/>
      <c r="URB2501" s="272"/>
      <c r="URC2501" s="207"/>
      <c r="URD2501" s="238"/>
      <c r="URE2501" s="207"/>
      <c r="URF2501" s="207"/>
      <c r="URG2501" s="187"/>
      <c r="URH2501" s="187"/>
      <c r="URI2501" s="204"/>
      <c r="URJ2501" s="272"/>
      <c r="URK2501" s="207"/>
      <c r="URL2501" s="238"/>
      <c r="URM2501" s="207"/>
      <c r="URN2501" s="207"/>
      <c r="URO2501" s="187"/>
      <c r="URP2501" s="187"/>
      <c r="URQ2501" s="204"/>
      <c r="URR2501" s="272"/>
      <c r="URS2501" s="207"/>
      <c r="URT2501" s="238"/>
      <c r="URU2501" s="207"/>
      <c r="URV2501" s="207"/>
      <c r="URW2501" s="187"/>
      <c r="URX2501" s="187"/>
      <c r="URY2501" s="204"/>
      <c r="URZ2501" s="272"/>
      <c r="USA2501" s="207"/>
      <c r="USB2501" s="238"/>
      <c r="USC2501" s="207"/>
      <c r="USD2501" s="207"/>
      <c r="USE2501" s="187"/>
      <c r="USF2501" s="187"/>
      <c r="USG2501" s="204"/>
      <c r="USH2501" s="272"/>
      <c r="USI2501" s="207"/>
      <c r="USJ2501" s="238"/>
      <c r="USK2501" s="207"/>
      <c r="USL2501" s="207"/>
      <c r="USM2501" s="187"/>
      <c r="USN2501" s="187"/>
      <c r="USO2501" s="204"/>
      <c r="USP2501" s="272"/>
      <c r="USQ2501" s="207"/>
      <c r="USR2501" s="238"/>
      <c r="USS2501" s="207"/>
      <c r="UST2501" s="207"/>
      <c r="USU2501" s="187"/>
      <c r="USV2501" s="187"/>
      <c r="USW2501" s="204"/>
      <c r="USX2501" s="272"/>
      <c r="USY2501" s="207"/>
      <c r="USZ2501" s="238"/>
      <c r="UTA2501" s="207"/>
      <c r="UTB2501" s="207"/>
      <c r="UTC2501" s="187"/>
      <c r="UTD2501" s="187"/>
      <c r="UTE2501" s="204"/>
      <c r="UTF2501" s="272"/>
      <c r="UTG2501" s="207"/>
      <c r="UTH2501" s="238"/>
      <c r="UTI2501" s="207"/>
      <c r="UTJ2501" s="207"/>
      <c r="UTK2501" s="187"/>
      <c r="UTL2501" s="187"/>
      <c r="UTM2501" s="204"/>
      <c r="UTN2501" s="272"/>
      <c r="UTO2501" s="207"/>
      <c r="UTP2501" s="238"/>
      <c r="UTQ2501" s="207"/>
      <c r="UTR2501" s="207"/>
      <c r="UTS2501" s="187"/>
      <c r="UTT2501" s="187"/>
      <c r="UTU2501" s="204"/>
      <c r="UTV2501" s="272"/>
      <c r="UTW2501" s="207"/>
      <c r="UTX2501" s="238"/>
      <c r="UTY2501" s="207"/>
      <c r="UTZ2501" s="207"/>
      <c r="UUA2501" s="187"/>
      <c r="UUB2501" s="187"/>
      <c r="UUC2501" s="204"/>
      <c r="UUD2501" s="272"/>
      <c r="UUE2501" s="207"/>
      <c r="UUF2501" s="238"/>
      <c r="UUG2501" s="207"/>
      <c r="UUH2501" s="207"/>
      <c r="UUI2501" s="187"/>
      <c r="UUJ2501" s="187"/>
      <c r="UUK2501" s="204"/>
      <c r="UUL2501" s="272"/>
      <c r="UUM2501" s="207"/>
      <c r="UUN2501" s="238"/>
      <c r="UUO2501" s="207"/>
      <c r="UUP2501" s="207"/>
      <c r="UUQ2501" s="187"/>
      <c r="UUR2501" s="187"/>
      <c r="UUS2501" s="204"/>
      <c r="UUT2501" s="272"/>
      <c r="UUU2501" s="207"/>
      <c r="UUV2501" s="238"/>
      <c r="UUW2501" s="207"/>
      <c r="UUX2501" s="207"/>
      <c r="UUY2501" s="187"/>
      <c r="UUZ2501" s="187"/>
      <c r="UVA2501" s="204"/>
      <c r="UVB2501" s="272"/>
      <c r="UVC2501" s="207"/>
      <c r="UVD2501" s="238"/>
      <c r="UVE2501" s="207"/>
      <c r="UVF2501" s="207"/>
      <c r="UVG2501" s="187"/>
      <c r="UVH2501" s="187"/>
      <c r="UVI2501" s="204"/>
      <c r="UVJ2501" s="272"/>
      <c r="UVK2501" s="207"/>
      <c r="UVL2501" s="238"/>
      <c r="UVM2501" s="207"/>
      <c r="UVN2501" s="207"/>
      <c r="UVO2501" s="187"/>
      <c r="UVP2501" s="187"/>
      <c r="UVQ2501" s="204"/>
      <c r="UVR2501" s="272"/>
      <c r="UVS2501" s="207"/>
      <c r="UVT2501" s="238"/>
      <c r="UVU2501" s="207"/>
      <c r="UVV2501" s="207"/>
      <c r="UVW2501" s="187"/>
      <c r="UVX2501" s="187"/>
      <c r="UVY2501" s="204"/>
      <c r="UVZ2501" s="272"/>
      <c r="UWA2501" s="207"/>
      <c r="UWB2501" s="238"/>
      <c r="UWC2501" s="207"/>
      <c r="UWD2501" s="207"/>
      <c r="UWE2501" s="187"/>
      <c r="UWF2501" s="187"/>
      <c r="UWG2501" s="204"/>
      <c r="UWH2501" s="272"/>
      <c r="UWI2501" s="207"/>
      <c r="UWJ2501" s="238"/>
      <c r="UWK2501" s="207"/>
      <c r="UWL2501" s="207"/>
      <c r="UWM2501" s="187"/>
      <c r="UWN2501" s="187"/>
      <c r="UWO2501" s="204"/>
      <c r="UWP2501" s="272"/>
      <c r="UWQ2501" s="207"/>
      <c r="UWR2501" s="238"/>
      <c r="UWS2501" s="207"/>
      <c r="UWT2501" s="207"/>
      <c r="UWU2501" s="187"/>
      <c r="UWV2501" s="187"/>
      <c r="UWW2501" s="204"/>
      <c r="UWX2501" s="272"/>
      <c r="UWY2501" s="207"/>
      <c r="UWZ2501" s="238"/>
      <c r="UXA2501" s="207"/>
      <c r="UXB2501" s="207"/>
      <c r="UXC2501" s="187"/>
      <c r="UXD2501" s="187"/>
      <c r="UXE2501" s="204"/>
      <c r="UXF2501" s="272"/>
      <c r="UXG2501" s="207"/>
      <c r="UXH2501" s="238"/>
      <c r="UXI2501" s="207"/>
      <c r="UXJ2501" s="207"/>
      <c r="UXK2501" s="187"/>
      <c r="UXL2501" s="187"/>
      <c r="UXM2501" s="204"/>
      <c r="UXN2501" s="272"/>
      <c r="UXO2501" s="207"/>
      <c r="UXP2501" s="238"/>
      <c r="UXQ2501" s="207"/>
      <c r="UXR2501" s="207"/>
      <c r="UXS2501" s="187"/>
      <c r="UXT2501" s="187"/>
      <c r="UXU2501" s="204"/>
      <c r="UXV2501" s="272"/>
      <c r="UXW2501" s="207"/>
      <c r="UXX2501" s="238"/>
      <c r="UXY2501" s="207"/>
      <c r="UXZ2501" s="207"/>
      <c r="UYA2501" s="187"/>
      <c r="UYB2501" s="187"/>
      <c r="UYC2501" s="204"/>
      <c r="UYD2501" s="272"/>
      <c r="UYE2501" s="207"/>
      <c r="UYF2501" s="238"/>
      <c r="UYG2501" s="207"/>
      <c r="UYH2501" s="207"/>
      <c r="UYI2501" s="187"/>
      <c r="UYJ2501" s="187"/>
      <c r="UYK2501" s="204"/>
      <c r="UYL2501" s="272"/>
      <c r="UYM2501" s="207"/>
      <c r="UYN2501" s="238"/>
      <c r="UYO2501" s="207"/>
      <c r="UYP2501" s="207"/>
      <c r="UYQ2501" s="187"/>
      <c r="UYR2501" s="187"/>
      <c r="UYS2501" s="204"/>
      <c r="UYT2501" s="272"/>
      <c r="UYU2501" s="207"/>
      <c r="UYV2501" s="238"/>
      <c r="UYW2501" s="207"/>
      <c r="UYX2501" s="207"/>
      <c r="UYY2501" s="187"/>
      <c r="UYZ2501" s="187"/>
      <c r="UZA2501" s="204"/>
      <c r="UZB2501" s="272"/>
      <c r="UZC2501" s="207"/>
      <c r="UZD2501" s="238"/>
      <c r="UZE2501" s="207"/>
      <c r="UZF2501" s="207"/>
      <c r="UZG2501" s="187"/>
      <c r="UZH2501" s="187"/>
      <c r="UZI2501" s="204"/>
      <c r="UZJ2501" s="272"/>
      <c r="UZK2501" s="207"/>
      <c r="UZL2501" s="238"/>
      <c r="UZM2501" s="207"/>
      <c r="UZN2501" s="207"/>
      <c r="UZO2501" s="187"/>
      <c r="UZP2501" s="187"/>
      <c r="UZQ2501" s="204"/>
      <c r="UZR2501" s="272"/>
      <c r="UZS2501" s="207"/>
      <c r="UZT2501" s="238"/>
      <c r="UZU2501" s="207"/>
      <c r="UZV2501" s="207"/>
      <c r="UZW2501" s="187"/>
      <c r="UZX2501" s="187"/>
      <c r="UZY2501" s="204"/>
      <c r="UZZ2501" s="272"/>
      <c r="VAA2501" s="207"/>
      <c r="VAB2501" s="238"/>
      <c r="VAC2501" s="207"/>
      <c r="VAD2501" s="207"/>
      <c r="VAE2501" s="187"/>
      <c r="VAF2501" s="187"/>
      <c r="VAG2501" s="204"/>
      <c r="VAH2501" s="272"/>
      <c r="VAI2501" s="207"/>
      <c r="VAJ2501" s="238"/>
      <c r="VAK2501" s="207"/>
      <c r="VAL2501" s="207"/>
      <c r="VAM2501" s="187"/>
      <c r="VAN2501" s="187"/>
      <c r="VAO2501" s="204"/>
      <c r="VAP2501" s="272"/>
      <c r="VAQ2501" s="207"/>
      <c r="VAR2501" s="238"/>
      <c r="VAS2501" s="207"/>
      <c r="VAT2501" s="207"/>
      <c r="VAU2501" s="187"/>
      <c r="VAV2501" s="187"/>
      <c r="VAW2501" s="204"/>
      <c r="VAX2501" s="272"/>
      <c r="VAY2501" s="207"/>
      <c r="VAZ2501" s="238"/>
      <c r="VBA2501" s="207"/>
      <c r="VBB2501" s="207"/>
      <c r="VBC2501" s="187"/>
      <c r="VBD2501" s="187"/>
      <c r="VBE2501" s="204"/>
      <c r="VBF2501" s="272"/>
      <c r="VBG2501" s="207"/>
      <c r="VBH2501" s="238"/>
      <c r="VBI2501" s="207"/>
      <c r="VBJ2501" s="207"/>
      <c r="VBK2501" s="187"/>
      <c r="VBL2501" s="187"/>
      <c r="VBM2501" s="204"/>
      <c r="VBN2501" s="272"/>
      <c r="VBO2501" s="207"/>
      <c r="VBP2501" s="238"/>
      <c r="VBQ2501" s="207"/>
      <c r="VBR2501" s="207"/>
      <c r="VBS2501" s="187"/>
      <c r="VBT2501" s="187"/>
      <c r="VBU2501" s="204"/>
      <c r="VBV2501" s="272"/>
      <c r="VBW2501" s="207"/>
      <c r="VBX2501" s="238"/>
      <c r="VBY2501" s="207"/>
      <c r="VBZ2501" s="207"/>
      <c r="VCA2501" s="187"/>
      <c r="VCB2501" s="187"/>
      <c r="VCC2501" s="204"/>
      <c r="VCD2501" s="272"/>
      <c r="VCE2501" s="207"/>
      <c r="VCF2501" s="238"/>
      <c r="VCG2501" s="207"/>
      <c r="VCH2501" s="207"/>
      <c r="VCI2501" s="187"/>
      <c r="VCJ2501" s="187"/>
      <c r="VCK2501" s="204"/>
      <c r="VCL2501" s="272"/>
      <c r="VCM2501" s="207"/>
      <c r="VCN2501" s="238"/>
      <c r="VCO2501" s="207"/>
      <c r="VCP2501" s="207"/>
      <c r="VCQ2501" s="187"/>
      <c r="VCR2501" s="187"/>
      <c r="VCS2501" s="204"/>
      <c r="VCT2501" s="272"/>
      <c r="VCU2501" s="207"/>
      <c r="VCV2501" s="238"/>
      <c r="VCW2501" s="207"/>
      <c r="VCX2501" s="207"/>
      <c r="VCY2501" s="187"/>
      <c r="VCZ2501" s="187"/>
      <c r="VDA2501" s="204"/>
      <c r="VDB2501" s="272"/>
      <c r="VDC2501" s="207"/>
      <c r="VDD2501" s="238"/>
      <c r="VDE2501" s="207"/>
      <c r="VDF2501" s="207"/>
      <c r="VDG2501" s="187"/>
      <c r="VDH2501" s="187"/>
      <c r="VDI2501" s="204"/>
      <c r="VDJ2501" s="272"/>
      <c r="VDK2501" s="207"/>
      <c r="VDL2501" s="238"/>
      <c r="VDM2501" s="207"/>
      <c r="VDN2501" s="207"/>
      <c r="VDO2501" s="187"/>
      <c r="VDP2501" s="187"/>
      <c r="VDQ2501" s="204"/>
      <c r="VDR2501" s="272"/>
      <c r="VDS2501" s="207"/>
      <c r="VDT2501" s="238"/>
      <c r="VDU2501" s="207"/>
      <c r="VDV2501" s="207"/>
      <c r="VDW2501" s="187"/>
      <c r="VDX2501" s="187"/>
      <c r="VDY2501" s="204"/>
      <c r="VDZ2501" s="272"/>
      <c r="VEA2501" s="207"/>
      <c r="VEB2501" s="238"/>
      <c r="VEC2501" s="207"/>
      <c r="VED2501" s="207"/>
      <c r="VEE2501" s="187"/>
      <c r="VEF2501" s="187"/>
      <c r="VEG2501" s="204"/>
      <c r="VEH2501" s="272"/>
      <c r="VEI2501" s="207"/>
      <c r="VEJ2501" s="238"/>
      <c r="VEK2501" s="207"/>
      <c r="VEL2501" s="207"/>
      <c r="VEM2501" s="187"/>
      <c r="VEN2501" s="187"/>
      <c r="VEO2501" s="204"/>
      <c r="VEP2501" s="272"/>
      <c r="VEQ2501" s="207"/>
      <c r="VER2501" s="238"/>
      <c r="VES2501" s="207"/>
      <c r="VET2501" s="207"/>
      <c r="VEU2501" s="187"/>
      <c r="VEV2501" s="187"/>
      <c r="VEW2501" s="204"/>
      <c r="VEX2501" s="272"/>
      <c r="VEY2501" s="207"/>
      <c r="VEZ2501" s="238"/>
      <c r="VFA2501" s="207"/>
      <c r="VFB2501" s="207"/>
      <c r="VFC2501" s="187"/>
      <c r="VFD2501" s="187"/>
      <c r="VFE2501" s="204"/>
      <c r="VFF2501" s="272"/>
      <c r="VFG2501" s="207"/>
      <c r="VFH2501" s="238"/>
      <c r="VFI2501" s="207"/>
      <c r="VFJ2501" s="207"/>
      <c r="VFK2501" s="187"/>
      <c r="VFL2501" s="187"/>
      <c r="VFM2501" s="204"/>
      <c r="VFN2501" s="272"/>
      <c r="VFO2501" s="207"/>
      <c r="VFP2501" s="238"/>
      <c r="VFQ2501" s="207"/>
      <c r="VFR2501" s="207"/>
      <c r="VFS2501" s="187"/>
      <c r="VFT2501" s="187"/>
      <c r="VFU2501" s="204"/>
      <c r="VFV2501" s="272"/>
      <c r="VFW2501" s="207"/>
      <c r="VFX2501" s="238"/>
      <c r="VFY2501" s="207"/>
      <c r="VFZ2501" s="207"/>
      <c r="VGA2501" s="187"/>
      <c r="VGB2501" s="187"/>
      <c r="VGC2501" s="204"/>
      <c r="VGD2501" s="272"/>
      <c r="VGE2501" s="207"/>
      <c r="VGF2501" s="238"/>
      <c r="VGG2501" s="207"/>
      <c r="VGH2501" s="207"/>
      <c r="VGI2501" s="187"/>
      <c r="VGJ2501" s="187"/>
      <c r="VGK2501" s="204"/>
      <c r="VGL2501" s="272"/>
      <c r="VGM2501" s="207"/>
      <c r="VGN2501" s="238"/>
      <c r="VGO2501" s="207"/>
      <c r="VGP2501" s="207"/>
      <c r="VGQ2501" s="187"/>
      <c r="VGR2501" s="187"/>
      <c r="VGS2501" s="204"/>
      <c r="VGT2501" s="272"/>
      <c r="VGU2501" s="207"/>
      <c r="VGV2501" s="238"/>
      <c r="VGW2501" s="207"/>
      <c r="VGX2501" s="207"/>
      <c r="VGY2501" s="187"/>
      <c r="VGZ2501" s="187"/>
      <c r="VHA2501" s="204"/>
      <c r="VHB2501" s="272"/>
      <c r="VHC2501" s="207"/>
      <c r="VHD2501" s="238"/>
      <c r="VHE2501" s="207"/>
      <c r="VHF2501" s="207"/>
      <c r="VHG2501" s="187"/>
      <c r="VHH2501" s="187"/>
      <c r="VHI2501" s="204"/>
      <c r="VHJ2501" s="272"/>
      <c r="VHK2501" s="207"/>
      <c r="VHL2501" s="238"/>
      <c r="VHM2501" s="207"/>
      <c r="VHN2501" s="207"/>
      <c r="VHO2501" s="187"/>
      <c r="VHP2501" s="187"/>
      <c r="VHQ2501" s="204"/>
      <c r="VHR2501" s="272"/>
      <c r="VHS2501" s="207"/>
      <c r="VHT2501" s="238"/>
      <c r="VHU2501" s="207"/>
      <c r="VHV2501" s="207"/>
      <c r="VHW2501" s="187"/>
      <c r="VHX2501" s="187"/>
      <c r="VHY2501" s="204"/>
      <c r="VHZ2501" s="272"/>
      <c r="VIA2501" s="207"/>
      <c r="VIB2501" s="238"/>
      <c r="VIC2501" s="207"/>
      <c r="VID2501" s="207"/>
      <c r="VIE2501" s="187"/>
      <c r="VIF2501" s="187"/>
      <c r="VIG2501" s="204"/>
      <c r="VIH2501" s="272"/>
      <c r="VII2501" s="207"/>
      <c r="VIJ2501" s="238"/>
      <c r="VIK2501" s="207"/>
      <c r="VIL2501" s="207"/>
      <c r="VIM2501" s="187"/>
      <c r="VIN2501" s="187"/>
      <c r="VIO2501" s="204"/>
      <c r="VIP2501" s="272"/>
      <c r="VIQ2501" s="207"/>
      <c r="VIR2501" s="238"/>
      <c r="VIS2501" s="207"/>
      <c r="VIT2501" s="207"/>
      <c r="VIU2501" s="187"/>
      <c r="VIV2501" s="187"/>
      <c r="VIW2501" s="204"/>
      <c r="VIX2501" s="272"/>
      <c r="VIY2501" s="207"/>
      <c r="VIZ2501" s="238"/>
      <c r="VJA2501" s="207"/>
      <c r="VJB2501" s="207"/>
      <c r="VJC2501" s="187"/>
      <c r="VJD2501" s="187"/>
      <c r="VJE2501" s="204"/>
      <c r="VJF2501" s="272"/>
      <c r="VJG2501" s="207"/>
      <c r="VJH2501" s="238"/>
      <c r="VJI2501" s="207"/>
      <c r="VJJ2501" s="207"/>
      <c r="VJK2501" s="187"/>
      <c r="VJL2501" s="187"/>
      <c r="VJM2501" s="204"/>
      <c r="VJN2501" s="272"/>
      <c r="VJO2501" s="207"/>
      <c r="VJP2501" s="238"/>
      <c r="VJQ2501" s="207"/>
      <c r="VJR2501" s="207"/>
      <c r="VJS2501" s="187"/>
      <c r="VJT2501" s="187"/>
      <c r="VJU2501" s="204"/>
      <c r="VJV2501" s="272"/>
      <c r="VJW2501" s="207"/>
      <c r="VJX2501" s="238"/>
      <c r="VJY2501" s="207"/>
      <c r="VJZ2501" s="207"/>
      <c r="VKA2501" s="187"/>
      <c r="VKB2501" s="187"/>
      <c r="VKC2501" s="204"/>
      <c r="VKD2501" s="272"/>
      <c r="VKE2501" s="207"/>
      <c r="VKF2501" s="238"/>
      <c r="VKG2501" s="207"/>
      <c r="VKH2501" s="207"/>
      <c r="VKI2501" s="187"/>
      <c r="VKJ2501" s="187"/>
      <c r="VKK2501" s="204"/>
      <c r="VKL2501" s="272"/>
      <c r="VKM2501" s="207"/>
      <c r="VKN2501" s="238"/>
      <c r="VKO2501" s="207"/>
      <c r="VKP2501" s="207"/>
      <c r="VKQ2501" s="187"/>
      <c r="VKR2501" s="187"/>
      <c r="VKS2501" s="204"/>
      <c r="VKT2501" s="272"/>
      <c r="VKU2501" s="207"/>
      <c r="VKV2501" s="238"/>
      <c r="VKW2501" s="207"/>
      <c r="VKX2501" s="207"/>
      <c r="VKY2501" s="187"/>
      <c r="VKZ2501" s="187"/>
      <c r="VLA2501" s="204"/>
      <c r="VLB2501" s="272"/>
      <c r="VLC2501" s="207"/>
      <c r="VLD2501" s="238"/>
      <c r="VLE2501" s="207"/>
      <c r="VLF2501" s="207"/>
      <c r="VLG2501" s="187"/>
      <c r="VLH2501" s="187"/>
      <c r="VLI2501" s="204"/>
      <c r="VLJ2501" s="272"/>
      <c r="VLK2501" s="207"/>
      <c r="VLL2501" s="238"/>
      <c r="VLM2501" s="207"/>
      <c r="VLN2501" s="207"/>
      <c r="VLO2501" s="187"/>
      <c r="VLP2501" s="187"/>
      <c r="VLQ2501" s="204"/>
      <c r="VLR2501" s="272"/>
      <c r="VLS2501" s="207"/>
      <c r="VLT2501" s="238"/>
      <c r="VLU2501" s="207"/>
      <c r="VLV2501" s="207"/>
      <c r="VLW2501" s="187"/>
      <c r="VLX2501" s="187"/>
      <c r="VLY2501" s="204"/>
      <c r="VLZ2501" s="272"/>
      <c r="VMA2501" s="207"/>
      <c r="VMB2501" s="238"/>
      <c r="VMC2501" s="207"/>
      <c r="VMD2501" s="207"/>
      <c r="VME2501" s="187"/>
      <c r="VMF2501" s="187"/>
      <c r="VMG2501" s="204"/>
      <c r="VMH2501" s="272"/>
      <c r="VMI2501" s="207"/>
      <c r="VMJ2501" s="238"/>
      <c r="VMK2501" s="207"/>
      <c r="VML2501" s="207"/>
      <c r="VMM2501" s="187"/>
      <c r="VMN2501" s="187"/>
      <c r="VMO2501" s="204"/>
      <c r="VMP2501" s="272"/>
      <c r="VMQ2501" s="207"/>
      <c r="VMR2501" s="238"/>
      <c r="VMS2501" s="207"/>
      <c r="VMT2501" s="207"/>
      <c r="VMU2501" s="187"/>
      <c r="VMV2501" s="187"/>
      <c r="VMW2501" s="204"/>
      <c r="VMX2501" s="272"/>
      <c r="VMY2501" s="207"/>
      <c r="VMZ2501" s="238"/>
      <c r="VNA2501" s="207"/>
      <c r="VNB2501" s="207"/>
      <c r="VNC2501" s="187"/>
      <c r="VND2501" s="187"/>
      <c r="VNE2501" s="204"/>
      <c r="VNF2501" s="272"/>
      <c r="VNG2501" s="207"/>
      <c r="VNH2501" s="238"/>
      <c r="VNI2501" s="207"/>
      <c r="VNJ2501" s="207"/>
      <c r="VNK2501" s="187"/>
      <c r="VNL2501" s="187"/>
      <c r="VNM2501" s="204"/>
      <c r="VNN2501" s="272"/>
      <c r="VNO2501" s="207"/>
      <c r="VNP2501" s="238"/>
      <c r="VNQ2501" s="207"/>
      <c r="VNR2501" s="207"/>
      <c r="VNS2501" s="187"/>
      <c r="VNT2501" s="187"/>
      <c r="VNU2501" s="204"/>
      <c r="VNV2501" s="272"/>
      <c r="VNW2501" s="207"/>
      <c r="VNX2501" s="238"/>
      <c r="VNY2501" s="207"/>
      <c r="VNZ2501" s="207"/>
      <c r="VOA2501" s="187"/>
      <c r="VOB2501" s="187"/>
      <c r="VOC2501" s="204"/>
      <c r="VOD2501" s="272"/>
      <c r="VOE2501" s="207"/>
      <c r="VOF2501" s="238"/>
      <c r="VOG2501" s="207"/>
      <c r="VOH2501" s="207"/>
      <c r="VOI2501" s="187"/>
      <c r="VOJ2501" s="187"/>
      <c r="VOK2501" s="204"/>
      <c r="VOL2501" s="272"/>
      <c r="VOM2501" s="207"/>
      <c r="VON2501" s="238"/>
      <c r="VOO2501" s="207"/>
      <c r="VOP2501" s="207"/>
      <c r="VOQ2501" s="187"/>
      <c r="VOR2501" s="187"/>
      <c r="VOS2501" s="204"/>
      <c r="VOT2501" s="272"/>
      <c r="VOU2501" s="207"/>
      <c r="VOV2501" s="238"/>
      <c r="VOW2501" s="207"/>
      <c r="VOX2501" s="207"/>
      <c r="VOY2501" s="187"/>
      <c r="VOZ2501" s="187"/>
      <c r="VPA2501" s="204"/>
      <c r="VPB2501" s="272"/>
      <c r="VPC2501" s="207"/>
      <c r="VPD2501" s="238"/>
      <c r="VPE2501" s="207"/>
      <c r="VPF2501" s="207"/>
      <c r="VPG2501" s="187"/>
      <c r="VPH2501" s="187"/>
      <c r="VPI2501" s="204"/>
      <c r="VPJ2501" s="272"/>
      <c r="VPK2501" s="207"/>
      <c r="VPL2501" s="238"/>
      <c r="VPM2501" s="207"/>
      <c r="VPN2501" s="207"/>
      <c r="VPO2501" s="187"/>
      <c r="VPP2501" s="187"/>
      <c r="VPQ2501" s="204"/>
      <c r="VPR2501" s="272"/>
      <c r="VPS2501" s="207"/>
      <c r="VPT2501" s="238"/>
      <c r="VPU2501" s="207"/>
      <c r="VPV2501" s="207"/>
      <c r="VPW2501" s="187"/>
      <c r="VPX2501" s="187"/>
      <c r="VPY2501" s="204"/>
      <c r="VPZ2501" s="272"/>
      <c r="VQA2501" s="207"/>
      <c r="VQB2501" s="238"/>
      <c r="VQC2501" s="207"/>
      <c r="VQD2501" s="207"/>
      <c r="VQE2501" s="187"/>
      <c r="VQF2501" s="187"/>
      <c r="VQG2501" s="204"/>
      <c r="VQH2501" s="272"/>
      <c r="VQI2501" s="207"/>
      <c r="VQJ2501" s="238"/>
      <c r="VQK2501" s="207"/>
      <c r="VQL2501" s="207"/>
      <c r="VQM2501" s="187"/>
      <c r="VQN2501" s="187"/>
      <c r="VQO2501" s="204"/>
      <c r="VQP2501" s="272"/>
      <c r="VQQ2501" s="207"/>
      <c r="VQR2501" s="238"/>
      <c r="VQS2501" s="207"/>
      <c r="VQT2501" s="207"/>
      <c r="VQU2501" s="187"/>
      <c r="VQV2501" s="187"/>
      <c r="VQW2501" s="204"/>
      <c r="VQX2501" s="272"/>
      <c r="VQY2501" s="207"/>
      <c r="VQZ2501" s="238"/>
      <c r="VRA2501" s="207"/>
      <c r="VRB2501" s="207"/>
      <c r="VRC2501" s="187"/>
      <c r="VRD2501" s="187"/>
      <c r="VRE2501" s="204"/>
      <c r="VRF2501" s="272"/>
      <c r="VRG2501" s="207"/>
      <c r="VRH2501" s="238"/>
      <c r="VRI2501" s="207"/>
      <c r="VRJ2501" s="207"/>
      <c r="VRK2501" s="187"/>
      <c r="VRL2501" s="187"/>
      <c r="VRM2501" s="204"/>
      <c r="VRN2501" s="272"/>
      <c r="VRO2501" s="207"/>
      <c r="VRP2501" s="238"/>
      <c r="VRQ2501" s="207"/>
      <c r="VRR2501" s="207"/>
      <c r="VRS2501" s="187"/>
      <c r="VRT2501" s="187"/>
      <c r="VRU2501" s="204"/>
      <c r="VRV2501" s="272"/>
      <c r="VRW2501" s="207"/>
      <c r="VRX2501" s="238"/>
      <c r="VRY2501" s="207"/>
      <c r="VRZ2501" s="207"/>
      <c r="VSA2501" s="187"/>
      <c r="VSB2501" s="187"/>
      <c r="VSC2501" s="204"/>
      <c r="VSD2501" s="272"/>
      <c r="VSE2501" s="207"/>
      <c r="VSF2501" s="238"/>
      <c r="VSG2501" s="207"/>
      <c r="VSH2501" s="207"/>
      <c r="VSI2501" s="187"/>
      <c r="VSJ2501" s="187"/>
      <c r="VSK2501" s="204"/>
      <c r="VSL2501" s="272"/>
      <c r="VSM2501" s="207"/>
      <c r="VSN2501" s="238"/>
      <c r="VSO2501" s="207"/>
      <c r="VSP2501" s="207"/>
      <c r="VSQ2501" s="187"/>
      <c r="VSR2501" s="187"/>
      <c r="VSS2501" s="204"/>
      <c r="VST2501" s="272"/>
      <c r="VSU2501" s="207"/>
      <c r="VSV2501" s="238"/>
      <c r="VSW2501" s="207"/>
      <c r="VSX2501" s="207"/>
      <c r="VSY2501" s="187"/>
      <c r="VSZ2501" s="187"/>
      <c r="VTA2501" s="204"/>
      <c r="VTB2501" s="272"/>
      <c r="VTC2501" s="207"/>
      <c r="VTD2501" s="238"/>
      <c r="VTE2501" s="207"/>
      <c r="VTF2501" s="207"/>
      <c r="VTG2501" s="187"/>
      <c r="VTH2501" s="187"/>
      <c r="VTI2501" s="204"/>
      <c r="VTJ2501" s="272"/>
      <c r="VTK2501" s="207"/>
      <c r="VTL2501" s="238"/>
      <c r="VTM2501" s="207"/>
      <c r="VTN2501" s="207"/>
      <c r="VTO2501" s="187"/>
      <c r="VTP2501" s="187"/>
      <c r="VTQ2501" s="204"/>
      <c r="VTR2501" s="272"/>
      <c r="VTS2501" s="207"/>
      <c r="VTT2501" s="238"/>
      <c r="VTU2501" s="207"/>
      <c r="VTV2501" s="207"/>
      <c r="VTW2501" s="187"/>
      <c r="VTX2501" s="187"/>
      <c r="VTY2501" s="204"/>
      <c r="VTZ2501" s="272"/>
      <c r="VUA2501" s="207"/>
      <c r="VUB2501" s="238"/>
      <c r="VUC2501" s="207"/>
      <c r="VUD2501" s="207"/>
      <c r="VUE2501" s="187"/>
      <c r="VUF2501" s="187"/>
      <c r="VUG2501" s="204"/>
      <c r="VUH2501" s="272"/>
      <c r="VUI2501" s="207"/>
      <c r="VUJ2501" s="238"/>
      <c r="VUK2501" s="207"/>
      <c r="VUL2501" s="207"/>
      <c r="VUM2501" s="187"/>
      <c r="VUN2501" s="187"/>
      <c r="VUO2501" s="204"/>
      <c r="VUP2501" s="272"/>
      <c r="VUQ2501" s="207"/>
      <c r="VUR2501" s="238"/>
      <c r="VUS2501" s="207"/>
      <c r="VUT2501" s="207"/>
      <c r="VUU2501" s="187"/>
      <c r="VUV2501" s="187"/>
      <c r="VUW2501" s="204"/>
      <c r="VUX2501" s="272"/>
      <c r="VUY2501" s="207"/>
      <c r="VUZ2501" s="238"/>
      <c r="VVA2501" s="207"/>
      <c r="VVB2501" s="207"/>
      <c r="VVC2501" s="187"/>
      <c r="VVD2501" s="187"/>
      <c r="VVE2501" s="204"/>
      <c r="VVF2501" s="272"/>
      <c r="VVG2501" s="207"/>
      <c r="VVH2501" s="238"/>
      <c r="VVI2501" s="207"/>
      <c r="VVJ2501" s="207"/>
      <c r="VVK2501" s="187"/>
      <c r="VVL2501" s="187"/>
      <c r="VVM2501" s="204"/>
      <c r="VVN2501" s="272"/>
      <c r="VVO2501" s="207"/>
      <c r="VVP2501" s="238"/>
      <c r="VVQ2501" s="207"/>
      <c r="VVR2501" s="207"/>
      <c r="VVS2501" s="187"/>
      <c r="VVT2501" s="187"/>
      <c r="VVU2501" s="204"/>
      <c r="VVV2501" s="272"/>
      <c r="VVW2501" s="207"/>
      <c r="VVX2501" s="238"/>
      <c r="VVY2501" s="207"/>
      <c r="VVZ2501" s="207"/>
      <c r="VWA2501" s="187"/>
      <c r="VWB2501" s="187"/>
      <c r="VWC2501" s="204"/>
      <c r="VWD2501" s="272"/>
      <c r="VWE2501" s="207"/>
      <c r="VWF2501" s="238"/>
      <c r="VWG2501" s="207"/>
      <c r="VWH2501" s="207"/>
      <c r="VWI2501" s="187"/>
      <c r="VWJ2501" s="187"/>
      <c r="VWK2501" s="204"/>
      <c r="VWL2501" s="272"/>
      <c r="VWM2501" s="207"/>
      <c r="VWN2501" s="238"/>
      <c r="VWO2501" s="207"/>
      <c r="VWP2501" s="207"/>
      <c r="VWQ2501" s="187"/>
      <c r="VWR2501" s="187"/>
      <c r="VWS2501" s="204"/>
      <c r="VWT2501" s="272"/>
      <c r="VWU2501" s="207"/>
      <c r="VWV2501" s="238"/>
      <c r="VWW2501" s="207"/>
      <c r="VWX2501" s="207"/>
      <c r="VWY2501" s="187"/>
      <c r="VWZ2501" s="187"/>
      <c r="VXA2501" s="204"/>
      <c r="VXB2501" s="272"/>
      <c r="VXC2501" s="207"/>
      <c r="VXD2501" s="238"/>
      <c r="VXE2501" s="207"/>
      <c r="VXF2501" s="207"/>
      <c r="VXG2501" s="187"/>
      <c r="VXH2501" s="187"/>
      <c r="VXI2501" s="204"/>
      <c r="VXJ2501" s="272"/>
      <c r="VXK2501" s="207"/>
      <c r="VXL2501" s="238"/>
      <c r="VXM2501" s="207"/>
      <c r="VXN2501" s="207"/>
      <c r="VXO2501" s="187"/>
      <c r="VXP2501" s="187"/>
      <c r="VXQ2501" s="204"/>
      <c r="VXR2501" s="272"/>
      <c r="VXS2501" s="207"/>
      <c r="VXT2501" s="238"/>
      <c r="VXU2501" s="207"/>
      <c r="VXV2501" s="207"/>
      <c r="VXW2501" s="187"/>
      <c r="VXX2501" s="187"/>
      <c r="VXY2501" s="204"/>
      <c r="VXZ2501" s="272"/>
      <c r="VYA2501" s="207"/>
      <c r="VYB2501" s="238"/>
      <c r="VYC2501" s="207"/>
      <c r="VYD2501" s="207"/>
      <c r="VYE2501" s="187"/>
      <c r="VYF2501" s="187"/>
      <c r="VYG2501" s="204"/>
      <c r="VYH2501" s="272"/>
      <c r="VYI2501" s="207"/>
      <c r="VYJ2501" s="238"/>
      <c r="VYK2501" s="207"/>
      <c r="VYL2501" s="207"/>
      <c r="VYM2501" s="187"/>
      <c r="VYN2501" s="187"/>
      <c r="VYO2501" s="204"/>
      <c r="VYP2501" s="272"/>
      <c r="VYQ2501" s="207"/>
      <c r="VYR2501" s="238"/>
      <c r="VYS2501" s="207"/>
      <c r="VYT2501" s="207"/>
      <c r="VYU2501" s="187"/>
      <c r="VYV2501" s="187"/>
      <c r="VYW2501" s="204"/>
      <c r="VYX2501" s="272"/>
      <c r="VYY2501" s="207"/>
      <c r="VYZ2501" s="238"/>
      <c r="VZA2501" s="207"/>
      <c r="VZB2501" s="207"/>
      <c r="VZC2501" s="187"/>
      <c r="VZD2501" s="187"/>
      <c r="VZE2501" s="204"/>
      <c r="VZF2501" s="272"/>
      <c r="VZG2501" s="207"/>
      <c r="VZH2501" s="238"/>
      <c r="VZI2501" s="207"/>
      <c r="VZJ2501" s="207"/>
      <c r="VZK2501" s="187"/>
      <c r="VZL2501" s="187"/>
      <c r="VZM2501" s="204"/>
      <c r="VZN2501" s="272"/>
      <c r="VZO2501" s="207"/>
      <c r="VZP2501" s="238"/>
      <c r="VZQ2501" s="207"/>
      <c r="VZR2501" s="207"/>
      <c r="VZS2501" s="187"/>
      <c r="VZT2501" s="187"/>
      <c r="VZU2501" s="204"/>
      <c r="VZV2501" s="272"/>
      <c r="VZW2501" s="207"/>
      <c r="VZX2501" s="238"/>
      <c r="VZY2501" s="207"/>
      <c r="VZZ2501" s="207"/>
      <c r="WAA2501" s="187"/>
      <c r="WAB2501" s="187"/>
      <c r="WAC2501" s="204"/>
      <c r="WAD2501" s="272"/>
      <c r="WAE2501" s="207"/>
      <c r="WAF2501" s="238"/>
      <c r="WAG2501" s="207"/>
      <c r="WAH2501" s="207"/>
      <c r="WAI2501" s="187"/>
      <c r="WAJ2501" s="187"/>
      <c r="WAK2501" s="204"/>
      <c r="WAL2501" s="272"/>
      <c r="WAM2501" s="207"/>
      <c r="WAN2501" s="238"/>
      <c r="WAO2501" s="207"/>
      <c r="WAP2501" s="207"/>
      <c r="WAQ2501" s="187"/>
      <c r="WAR2501" s="187"/>
      <c r="WAS2501" s="204"/>
      <c r="WAT2501" s="272"/>
      <c r="WAU2501" s="207"/>
      <c r="WAV2501" s="238"/>
      <c r="WAW2501" s="207"/>
      <c r="WAX2501" s="207"/>
      <c r="WAY2501" s="187"/>
      <c r="WAZ2501" s="187"/>
      <c r="WBA2501" s="204"/>
      <c r="WBB2501" s="272"/>
      <c r="WBC2501" s="207"/>
      <c r="WBD2501" s="238"/>
      <c r="WBE2501" s="207"/>
      <c r="WBF2501" s="207"/>
      <c r="WBG2501" s="187"/>
      <c r="WBH2501" s="187"/>
      <c r="WBI2501" s="204"/>
      <c r="WBJ2501" s="272"/>
      <c r="WBK2501" s="207"/>
      <c r="WBL2501" s="238"/>
      <c r="WBM2501" s="207"/>
      <c r="WBN2501" s="207"/>
      <c r="WBO2501" s="187"/>
      <c r="WBP2501" s="187"/>
      <c r="WBQ2501" s="204"/>
      <c r="WBR2501" s="272"/>
      <c r="WBS2501" s="207"/>
      <c r="WBT2501" s="238"/>
      <c r="WBU2501" s="207"/>
      <c r="WBV2501" s="207"/>
      <c r="WBW2501" s="187"/>
      <c r="WBX2501" s="187"/>
      <c r="WBY2501" s="204"/>
      <c r="WBZ2501" s="272"/>
      <c r="WCA2501" s="207"/>
      <c r="WCB2501" s="238"/>
      <c r="WCC2501" s="207"/>
      <c r="WCD2501" s="207"/>
      <c r="WCE2501" s="187"/>
      <c r="WCF2501" s="187"/>
      <c r="WCG2501" s="204"/>
      <c r="WCH2501" s="272"/>
      <c r="WCI2501" s="207"/>
      <c r="WCJ2501" s="238"/>
      <c r="WCK2501" s="207"/>
      <c r="WCL2501" s="207"/>
      <c r="WCM2501" s="187"/>
      <c r="WCN2501" s="187"/>
      <c r="WCO2501" s="204"/>
      <c r="WCP2501" s="272"/>
      <c r="WCQ2501" s="207"/>
      <c r="WCR2501" s="238"/>
      <c r="WCS2501" s="207"/>
      <c r="WCT2501" s="207"/>
      <c r="WCU2501" s="187"/>
      <c r="WCV2501" s="187"/>
      <c r="WCW2501" s="204"/>
      <c r="WCX2501" s="272"/>
      <c r="WCY2501" s="207"/>
      <c r="WCZ2501" s="238"/>
      <c r="WDA2501" s="207"/>
      <c r="WDB2501" s="207"/>
      <c r="WDC2501" s="187"/>
      <c r="WDD2501" s="187"/>
      <c r="WDE2501" s="204"/>
      <c r="WDF2501" s="272"/>
      <c r="WDG2501" s="207"/>
      <c r="WDH2501" s="238"/>
      <c r="WDI2501" s="207"/>
      <c r="WDJ2501" s="207"/>
      <c r="WDK2501" s="187"/>
      <c r="WDL2501" s="187"/>
      <c r="WDM2501" s="204"/>
      <c r="WDN2501" s="272"/>
      <c r="WDO2501" s="207"/>
      <c r="WDP2501" s="238"/>
      <c r="WDQ2501" s="207"/>
      <c r="WDR2501" s="207"/>
      <c r="WDS2501" s="187"/>
      <c r="WDT2501" s="187"/>
      <c r="WDU2501" s="204"/>
      <c r="WDV2501" s="272"/>
      <c r="WDW2501" s="207"/>
      <c r="WDX2501" s="238"/>
      <c r="WDY2501" s="207"/>
      <c r="WDZ2501" s="207"/>
      <c r="WEA2501" s="187"/>
      <c r="WEB2501" s="187"/>
      <c r="WEC2501" s="204"/>
      <c r="WED2501" s="272"/>
      <c r="WEE2501" s="207"/>
      <c r="WEF2501" s="238"/>
      <c r="WEG2501" s="207"/>
      <c r="WEH2501" s="207"/>
      <c r="WEI2501" s="187"/>
      <c r="WEJ2501" s="187"/>
      <c r="WEK2501" s="204"/>
      <c r="WEL2501" s="272"/>
      <c r="WEM2501" s="207"/>
      <c r="WEN2501" s="238"/>
      <c r="WEO2501" s="207"/>
      <c r="WEP2501" s="207"/>
      <c r="WEQ2501" s="187"/>
      <c r="WER2501" s="187"/>
      <c r="WES2501" s="204"/>
      <c r="WET2501" s="272"/>
      <c r="WEU2501" s="207"/>
      <c r="WEV2501" s="238"/>
      <c r="WEW2501" s="207"/>
      <c r="WEX2501" s="207"/>
      <c r="WEY2501" s="187"/>
      <c r="WEZ2501" s="187"/>
      <c r="WFA2501" s="204"/>
      <c r="WFB2501" s="272"/>
      <c r="WFC2501" s="207"/>
      <c r="WFD2501" s="238"/>
      <c r="WFE2501" s="207"/>
      <c r="WFF2501" s="207"/>
      <c r="WFG2501" s="187"/>
      <c r="WFH2501" s="187"/>
      <c r="WFI2501" s="204"/>
      <c r="WFJ2501" s="272"/>
      <c r="WFK2501" s="207"/>
      <c r="WFL2501" s="238"/>
      <c r="WFM2501" s="207"/>
      <c r="WFN2501" s="207"/>
      <c r="WFO2501" s="187"/>
      <c r="WFP2501" s="187"/>
      <c r="WFQ2501" s="204"/>
      <c r="WFR2501" s="272"/>
      <c r="WFS2501" s="207"/>
      <c r="WFT2501" s="238"/>
      <c r="WFU2501" s="207"/>
      <c r="WFV2501" s="207"/>
      <c r="WFW2501" s="187"/>
      <c r="WFX2501" s="187"/>
      <c r="WFY2501" s="204"/>
      <c r="WFZ2501" s="272"/>
      <c r="WGA2501" s="207"/>
      <c r="WGB2501" s="238"/>
      <c r="WGC2501" s="207"/>
      <c r="WGD2501" s="207"/>
      <c r="WGE2501" s="187"/>
      <c r="WGF2501" s="187"/>
      <c r="WGG2501" s="204"/>
      <c r="WGH2501" s="272"/>
      <c r="WGI2501" s="207"/>
      <c r="WGJ2501" s="238"/>
      <c r="WGK2501" s="207"/>
      <c r="WGL2501" s="207"/>
      <c r="WGM2501" s="187"/>
      <c r="WGN2501" s="187"/>
      <c r="WGO2501" s="204"/>
      <c r="WGP2501" s="272"/>
      <c r="WGQ2501" s="207"/>
      <c r="WGR2501" s="238"/>
      <c r="WGS2501" s="207"/>
      <c r="WGT2501" s="207"/>
      <c r="WGU2501" s="187"/>
      <c r="WGV2501" s="187"/>
      <c r="WGW2501" s="204"/>
      <c r="WGX2501" s="272"/>
      <c r="WGY2501" s="207"/>
      <c r="WGZ2501" s="238"/>
      <c r="WHA2501" s="207"/>
      <c r="WHB2501" s="207"/>
      <c r="WHC2501" s="187"/>
      <c r="WHD2501" s="187"/>
      <c r="WHE2501" s="204"/>
      <c r="WHF2501" s="272"/>
      <c r="WHG2501" s="207"/>
      <c r="WHH2501" s="238"/>
      <c r="WHI2501" s="207"/>
      <c r="WHJ2501" s="207"/>
      <c r="WHK2501" s="187"/>
      <c r="WHL2501" s="187"/>
      <c r="WHM2501" s="204"/>
      <c r="WHN2501" s="272"/>
      <c r="WHO2501" s="207"/>
      <c r="WHP2501" s="238"/>
      <c r="WHQ2501" s="207"/>
      <c r="WHR2501" s="207"/>
      <c r="WHS2501" s="187"/>
      <c r="WHT2501" s="187"/>
      <c r="WHU2501" s="204"/>
      <c r="WHV2501" s="272"/>
      <c r="WHW2501" s="207"/>
      <c r="WHX2501" s="238"/>
      <c r="WHY2501" s="207"/>
      <c r="WHZ2501" s="207"/>
      <c r="WIA2501" s="187"/>
      <c r="WIB2501" s="187"/>
      <c r="WIC2501" s="204"/>
      <c r="WID2501" s="272"/>
      <c r="WIE2501" s="207"/>
      <c r="WIF2501" s="238"/>
      <c r="WIG2501" s="207"/>
      <c r="WIH2501" s="207"/>
      <c r="WII2501" s="187"/>
      <c r="WIJ2501" s="187"/>
      <c r="WIK2501" s="204"/>
      <c r="WIL2501" s="272"/>
      <c r="WIM2501" s="207"/>
      <c r="WIN2501" s="238"/>
      <c r="WIO2501" s="207"/>
      <c r="WIP2501" s="207"/>
      <c r="WIQ2501" s="187"/>
      <c r="WIR2501" s="187"/>
      <c r="WIS2501" s="204"/>
      <c r="WIT2501" s="272"/>
      <c r="WIU2501" s="207"/>
      <c r="WIV2501" s="238"/>
      <c r="WIW2501" s="207"/>
      <c r="WIX2501" s="207"/>
      <c r="WIY2501" s="187"/>
      <c r="WIZ2501" s="187"/>
      <c r="WJA2501" s="204"/>
      <c r="WJB2501" s="272"/>
      <c r="WJC2501" s="207"/>
      <c r="WJD2501" s="238"/>
      <c r="WJE2501" s="207"/>
      <c r="WJF2501" s="207"/>
      <c r="WJG2501" s="187"/>
      <c r="WJH2501" s="187"/>
      <c r="WJI2501" s="204"/>
      <c r="WJJ2501" s="272"/>
      <c r="WJK2501" s="207"/>
      <c r="WJL2501" s="238"/>
      <c r="WJM2501" s="207"/>
      <c r="WJN2501" s="207"/>
      <c r="WJO2501" s="187"/>
      <c r="WJP2501" s="187"/>
      <c r="WJQ2501" s="204"/>
      <c r="WJR2501" s="272"/>
      <c r="WJS2501" s="207"/>
      <c r="WJT2501" s="238"/>
      <c r="WJU2501" s="207"/>
      <c r="WJV2501" s="207"/>
      <c r="WJW2501" s="187"/>
      <c r="WJX2501" s="187"/>
      <c r="WJY2501" s="204"/>
      <c r="WJZ2501" s="272"/>
      <c r="WKA2501" s="207"/>
      <c r="WKB2501" s="238"/>
      <c r="WKC2501" s="207"/>
      <c r="WKD2501" s="207"/>
      <c r="WKE2501" s="187"/>
      <c r="WKF2501" s="187"/>
      <c r="WKG2501" s="204"/>
      <c r="WKH2501" s="272"/>
      <c r="WKI2501" s="207"/>
      <c r="WKJ2501" s="238"/>
      <c r="WKK2501" s="207"/>
      <c r="WKL2501" s="207"/>
      <c r="WKM2501" s="187"/>
      <c r="WKN2501" s="187"/>
      <c r="WKO2501" s="204"/>
      <c r="WKP2501" s="272"/>
      <c r="WKQ2501" s="207"/>
      <c r="WKR2501" s="238"/>
      <c r="WKS2501" s="207"/>
      <c r="WKT2501" s="207"/>
      <c r="WKU2501" s="187"/>
      <c r="WKV2501" s="187"/>
      <c r="WKW2501" s="204"/>
      <c r="WKX2501" s="272"/>
      <c r="WKY2501" s="207"/>
      <c r="WKZ2501" s="238"/>
      <c r="WLA2501" s="207"/>
      <c r="WLB2501" s="207"/>
      <c r="WLC2501" s="187"/>
      <c r="WLD2501" s="187"/>
      <c r="WLE2501" s="204"/>
      <c r="WLF2501" s="272"/>
      <c r="WLG2501" s="207"/>
      <c r="WLH2501" s="238"/>
      <c r="WLI2501" s="207"/>
      <c r="WLJ2501" s="207"/>
      <c r="WLK2501" s="187"/>
      <c r="WLL2501" s="187"/>
      <c r="WLM2501" s="204"/>
      <c r="WLN2501" s="272"/>
      <c r="WLO2501" s="207"/>
      <c r="WLP2501" s="238"/>
      <c r="WLQ2501" s="207"/>
      <c r="WLR2501" s="207"/>
      <c r="WLS2501" s="187"/>
      <c r="WLT2501" s="187"/>
      <c r="WLU2501" s="204"/>
      <c r="WLV2501" s="272"/>
      <c r="WLW2501" s="207"/>
      <c r="WLX2501" s="238"/>
      <c r="WLY2501" s="207"/>
      <c r="WLZ2501" s="207"/>
      <c r="WMA2501" s="187"/>
      <c r="WMB2501" s="187"/>
      <c r="WMC2501" s="204"/>
      <c r="WMD2501" s="272"/>
      <c r="WME2501" s="207"/>
      <c r="WMF2501" s="238"/>
      <c r="WMG2501" s="207"/>
      <c r="WMH2501" s="207"/>
      <c r="WMI2501" s="187"/>
      <c r="WMJ2501" s="187"/>
      <c r="WMK2501" s="204"/>
      <c r="WML2501" s="272"/>
      <c r="WMM2501" s="207"/>
      <c r="WMN2501" s="238"/>
      <c r="WMO2501" s="207"/>
      <c r="WMP2501" s="207"/>
      <c r="WMQ2501" s="187"/>
      <c r="WMR2501" s="187"/>
      <c r="WMS2501" s="204"/>
      <c r="WMT2501" s="272"/>
      <c r="WMU2501" s="207"/>
      <c r="WMV2501" s="238"/>
      <c r="WMW2501" s="207"/>
      <c r="WMX2501" s="207"/>
      <c r="WMY2501" s="187"/>
      <c r="WMZ2501" s="187"/>
      <c r="WNA2501" s="204"/>
      <c r="WNB2501" s="272"/>
      <c r="WNC2501" s="207"/>
      <c r="WND2501" s="238"/>
      <c r="WNE2501" s="207"/>
      <c r="WNF2501" s="207"/>
      <c r="WNG2501" s="187"/>
      <c r="WNH2501" s="187"/>
      <c r="WNI2501" s="204"/>
      <c r="WNJ2501" s="272"/>
      <c r="WNK2501" s="207"/>
      <c r="WNL2501" s="238"/>
      <c r="WNM2501" s="207"/>
      <c r="WNN2501" s="207"/>
      <c r="WNO2501" s="187"/>
      <c r="WNP2501" s="187"/>
      <c r="WNQ2501" s="204"/>
      <c r="WNR2501" s="272"/>
      <c r="WNS2501" s="207"/>
      <c r="WNT2501" s="238"/>
      <c r="WNU2501" s="207"/>
      <c r="WNV2501" s="207"/>
      <c r="WNW2501" s="187"/>
      <c r="WNX2501" s="187"/>
      <c r="WNY2501" s="204"/>
      <c r="WNZ2501" s="272"/>
      <c r="WOA2501" s="207"/>
      <c r="WOB2501" s="238"/>
      <c r="WOC2501" s="207"/>
      <c r="WOD2501" s="207"/>
      <c r="WOE2501" s="187"/>
      <c r="WOF2501" s="187"/>
      <c r="WOG2501" s="204"/>
      <c r="WOH2501" s="272"/>
      <c r="WOI2501" s="207"/>
      <c r="WOJ2501" s="238"/>
      <c r="WOK2501" s="207"/>
      <c r="WOL2501" s="207"/>
      <c r="WOM2501" s="187"/>
      <c r="WON2501" s="187"/>
      <c r="WOO2501" s="204"/>
      <c r="WOP2501" s="272"/>
      <c r="WOQ2501" s="207"/>
      <c r="WOR2501" s="238"/>
      <c r="WOS2501" s="207"/>
      <c r="WOT2501" s="207"/>
      <c r="WOU2501" s="187"/>
      <c r="WOV2501" s="187"/>
      <c r="WOW2501" s="204"/>
      <c r="WOX2501" s="272"/>
      <c r="WOY2501" s="207"/>
      <c r="WOZ2501" s="238"/>
      <c r="WPA2501" s="207"/>
      <c r="WPB2501" s="207"/>
      <c r="WPC2501" s="187"/>
      <c r="WPD2501" s="187"/>
      <c r="WPE2501" s="204"/>
      <c r="WPF2501" s="272"/>
      <c r="WPG2501" s="207"/>
      <c r="WPH2501" s="238"/>
      <c r="WPI2501" s="207"/>
      <c r="WPJ2501" s="207"/>
      <c r="WPK2501" s="187"/>
      <c r="WPL2501" s="187"/>
      <c r="WPM2501" s="204"/>
      <c r="WPN2501" s="272"/>
      <c r="WPO2501" s="207"/>
      <c r="WPP2501" s="238"/>
      <c r="WPQ2501" s="207"/>
      <c r="WPR2501" s="207"/>
      <c r="WPS2501" s="187"/>
      <c r="WPT2501" s="187"/>
      <c r="WPU2501" s="204"/>
      <c r="WPV2501" s="272"/>
      <c r="WPW2501" s="207"/>
      <c r="WPX2501" s="238"/>
      <c r="WPY2501" s="207"/>
      <c r="WPZ2501" s="207"/>
      <c r="WQA2501" s="187"/>
      <c r="WQB2501" s="187"/>
      <c r="WQC2501" s="204"/>
      <c r="WQD2501" s="272"/>
      <c r="WQE2501" s="207"/>
      <c r="WQF2501" s="238"/>
      <c r="WQG2501" s="207"/>
      <c r="WQH2501" s="207"/>
      <c r="WQI2501" s="187"/>
      <c r="WQJ2501" s="187"/>
      <c r="WQK2501" s="204"/>
      <c r="WQL2501" s="272"/>
      <c r="WQM2501" s="207"/>
      <c r="WQN2501" s="238"/>
      <c r="WQO2501" s="207"/>
      <c r="WQP2501" s="207"/>
      <c r="WQQ2501" s="187"/>
      <c r="WQR2501" s="187"/>
      <c r="WQS2501" s="204"/>
      <c r="WQT2501" s="272"/>
      <c r="WQU2501" s="207"/>
      <c r="WQV2501" s="238"/>
      <c r="WQW2501" s="207"/>
      <c r="WQX2501" s="207"/>
      <c r="WQY2501" s="187"/>
      <c r="WQZ2501" s="187"/>
      <c r="WRA2501" s="204"/>
      <c r="WRB2501" s="272"/>
      <c r="WRC2501" s="207"/>
      <c r="WRD2501" s="238"/>
      <c r="WRE2501" s="207"/>
      <c r="WRF2501" s="207"/>
      <c r="WRG2501" s="187"/>
      <c r="WRH2501" s="187"/>
      <c r="WRI2501" s="204"/>
      <c r="WRJ2501" s="272"/>
      <c r="WRK2501" s="207"/>
      <c r="WRL2501" s="238"/>
      <c r="WRM2501" s="207"/>
      <c r="WRN2501" s="207"/>
      <c r="WRO2501" s="187"/>
      <c r="WRP2501" s="187"/>
      <c r="WRQ2501" s="204"/>
      <c r="WRR2501" s="272"/>
      <c r="WRS2501" s="207"/>
      <c r="WRT2501" s="238"/>
      <c r="WRU2501" s="207"/>
      <c r="WRV2501" s="207"/>
      <c r="WRW2501" s="187"/>
      <c r="WRX2501" s="187"/>
      <c r="WRY2501" s="204"/>
      <c r="WRZ2501" s="272"/>
      <c r="WSA2501" s="207"/>
      <c r="WSB2501" s="238"/>
      <c r="WSC2501" s="207"/>
      <c r="WSD2501" s="207"/>
      <c r="WSE2501" s="187"/>
      <c r="WSF2501" s="187"/>
      <c r="WSG2501" s="204"/>
      <c r="WSH2501" s="272"/>
      <c r="WSI2501" s="207"/>
      <c r="WSJ2501" s="238"/>
      <c r="WSK2501" s="207"/>
      <c r="WSL2501" s="207"/>
      <c r="WSM2501" s="187"/>
      <c r="WSN2501" s="187"/>
      <c r="WSO2501" s="204"/>
      <c r="WSP2501" s="272"/>
      <c r="WSQ2501" s="207"/>
      <c r="WSR2501" s="238"/>
      <c r="WSS2501" s="207"/>
      <c r="WST2501" s="207"/>
      <c r="WSU2501" s="187"/>
      <c r="WSV2501" s="187"/>
      <c r="WSW2501" s="204"/>
      <c r="WSX2501" s="272"/>
      <c r="WSY2501" s="207"/>
      <c r="WSZ2501" s="238"/>
      <c r="WTA2501" s="207"/>
      <c r="WTB2501" s="207"/>
      <c r="WTC2501" s="187"/>
      <c r="WTD2501" s="187"/>
      <c r="WTE2501" s="204"/>
      <c r="WTF2501" s="272"/>
      <c r="WTG2501" s="207"/>
      <c r="WTH2501" s="238"/>
      <c r="WTI2501" s="207"/>
      <c r="WTJ2501" s="207"/>
      <c r="WTK2501" s="187"/>
      <c r="WTL2501" s="187"/>
      <c r="WTM2501" s="204"/>
      <c r="WTN2501" s="272"/>
      <c r="WTO2501" s="207"/>
      <c r="WTP2501" s="238"/>
      <c r="WTQ2501" s="207"/>
      <c r="WTR2501" s="207"/>
      <c r="WTS2501" s="187"/>
      <c r="WTT2501" s="187"/>
      <c r="WTU2501" s="204"/>
      <c r="WTV2501" s="272"/>
      <c r="WTW2501" s="207"/>
      <c r="WTX2501" s="238"/>
      <c r="WTY2501" s="207"/>
      <c r="WTZ2501" s="207"/>
      <c r="WUA2501" s="187"/>
      <c r="WUB2501" s="187"/>
      <c r="WUC2501" s="204"/>
      <c r="WUD2501" s="272"/>
      <c r="WUE2501" s="207"/>
      <c r="WUF2501" s="238"/>
      <c r="WUG2501" s="207"/>
      <c r="WUH2501" s="207"/>
      <c r="WUI2501" s="187"/>
      <c r="WUJ2501" s="187"/>
      <c r="WUK2501" s="204"/>
      <c r="WUL2501" s="272"/>
      <c r="WUM2501" s="207"/>
      <c r="WUN2501" s="238"/>
      <c r="WUO2501" s="207"/>
      <c r="WUP2501" s="207"/>
      <c r="WUQ2501" s="187"/>
      <c r="WUR2501" s="187"/>
      <c r="WUS2501" s="204"/>
      <c r="WUT2501" s="272"/>
      <c r="WUU2501" s="207"/>
      <c r="WUV2501" s="238"/>
      <c r="WUW2501" s="207"/>
      <c r="WUX2501" s="207"/>
      <c r="WUY2501" s="187"/>
      <c r="WUZ2501" s="187"/>
      <c r="WVA2501" s="204"/>
      <c r="WVB2501" s="272"/>
      <c r="WVC2501" s="207"/>
      <c r="WVD2501" s="238"/>
      <c r="WVE2501" s="207"/>
      <c r="WVF2501" s="207"/>
      <c r="WVG2501" s="187"/>
      <c r="WVH2501" s="187"/>
      <c r="WVI2501" s="204"/>
      <c r="WVJ2501" s="272"/>
      <c r="WVK2501" s="207"/>
      <c r="WVL2501" s="238"/>
      <c r="WVM2501" s="207"/>
      <c r="WVN2501" s="207"/>
      <c r="WVO2501" s="187"/>
      <c r="WVP2501" s="187"/>
      <c r="WVQ2501" s="204"/>
      <c r="WVR2501" s="272"/>
      <c r="WVS2501" s="207"/>
      <c r="WVT2501" s="238"/>
      <c r="WVU2501" s="207"/>
      <c r="WVV2501" s="207"/>
      <c r="WVW2501" s="187"/>
      <c r="WVX2501" s="187"/>
      <c r="WVY2501" s="204"/>
      <c r="WVZ2501" s="272"/>
      <c r="WWA2501" s="207"/>
      <c r="WWB2501" s="238"/>
      <c r="WWC2501" s="207"/>
      <c r="WWD2501" s="207"/>
      <c r="WWE2501" s="187"/>
      <c r="WWF2501" s="187"/>
      <c r="WWG2501" s="204"/>
      <c r="WWH2501" s="272"/>
      <c r="WWI2501" s="207"/>
      <c r="WWJ2501" s="238"/>
      <c r="WWK2501" s="207"/>
      <c r="WWL2501" s="207"/>
      <c r="WWM2501" s="187"/>
      <c r="WWN2501" s="187"/>
      <c r="WWO2501" s="204"/>
      <c r="WWP2501" s="272"/>
      <c r="WWQ2501" s="207"/>
      <c r="WWR2501" s="238"/>
      <c r="WWS2501" s="207"/>
      <c r="WWT2501" s="207"/>
      <c r="WWU2501" s="187"/>
      <c r="WWV2501" s="187"/>
      <c r="WWW2501" s="204"/>
      <c r="WWX2501" s="272"/>
      <c r="WWY2501" s="207"/>
      <c r="WWZ2501" s="238"/>
      <c r="WXA2501" s="207"/>
      <c r="WXB2501" s="207"/>
      <c r="WXC2501" s="187"/>
      <c r="WXD2501" s="187"/>
      <c r="WXE2501" s="204"/>
      <c r="WXF2501" s="272"/>
      <c r="WXG2501" s="207"/>
      <c r="WXH2501" s="238"/>
      <c r="WXI2501" s="207"/>
      <c r="WXJ2501" s="207"/>
      <c r="WXK2501" s="187"/>
      <c r="WXL2501" s="187"/>
      <c r="WXM2501" s="204"/>
      <c r="WXN2501" s="272"/>
      <c r="WXO2501" s="207"/>
      <c r="WXP2501" s="238"/>
      <c r="WXQ2501" s="207"/>
      <c r="WXR2501" s="207"/>
      <c r="WXS2501" s="187"/>
      <c r="WXT2501" s="187"/>
      <c r="WXU2501" s="204"/>
      <c r="WXV2501" s="272"/>
      <c r="WXW2501" s="207"/>
      <c r="WXX2501" s="238"/>
      <c r="WXY2501" s="207"/>
      <c r="WXZ2501" s="207"/>
      <c r="WYA2501" s="187"/>
      <c r="WYB2501" s="187"/>
      <c r="WYC2501" s="204"/>
      <c r="WYD2501" s="272"/>
      <c r="WYE2501" s="207"/>
      <c r="WYF2501" s="238"/>
      <c r="WYG2501" s="207"/>
      <c r="WYH2501" s="207"/>
      <c r="WYI2501" s="187"/>
      <c r="WYJ2501" s="187"/>
      <c r="WYK2501" s="204"/>
      <c r="WYL2501" s="272"/>
      <c r="WYM2501" s="207"/>
      <c r="WYN2501" s="238"/>
      <c r="WYO2501" s="207"/>
      <c r="WYP2501" s="207"/>
      <c r="WYQ2501" s="187"/>
      <c r="WYR2501" s="187"/>
      <c r="WYS2501" s="204"/>
      <c r="WYT2501" s="272"/>
      <c r="WYU2501" s="207"/>
      <c r="WYV2501" s="238"/>
      <c r="WYW2501" s="207"/>
      <c r="WYX2501" s="207"/>
      <c r="WYY2501" s="187"/>
      <c r="WYZ2501" s="187"/>
      <c r="WZA2501" s="204"/>
      <c r="WZB2501" s="272"/>
      <c r="WZC2501" s="207"/>
      <c r="WZD2501" s="238"/>
      <c r="WZE2501" s="207"/>
      <c r="WZF2501" s="207"/>
      <c r="WZG2501" s="187"/>
      <c r="WZH2501" s="187"/>
      <c r="WZI2501" s="204"/>
      <c r="WZJ2501" s="272"/>
      <c r="WZK2501" s="207"/>
      <c r="WZL2501" s="238"/>
      <c r="WZM2501" s="207"/>
      <c r="WZN2501" s="207"/>
      <c r="WZO2501" s="187"/>
      <c r="WZP2501" s="187"/>
      <c r="WZQ2501" s="204"/>
      <c r="WZR2501" s="272"/>
      <c r="WZS2501" s="207"/>
      <c r="WZT2501" s="238"/>
      <c r="WZU2501" s="207"/>
      <c r="WZV2501" s="207"/>
      <c r="WZW2501" s="187"/>
      <c r="WZX2501" s="187"/>
      <c r="WZY2501" s="204"/>
      <c r="WZZ2501" s="272"/>
      <c r="XAA2501" s="207"/>
      <c r="XAB2501" s="238"/>
      <c r="XAC2501" s="207"/>
      <c r="XAD2501" s="207"/>
      <c r="XAE2501" s="187"/>
      <c r="XAF2501" s="187"/>
      <c r="XAG2501" s="204"/>
      <c r="XAH2501" s="272"/>
      <c r="XAI2501" s="207"/>
      <c r="XAJ2501" s="238"/>
      <c r="XAK2501" s="207"/>
      <c r="XAL2501" s="207"/>
      <c r="XAM2501" s="187"/>
      <c r="XAN2501" s="187"/>
      <c r="XAO2501" s="204"/>
      <c r="XAP2501" s="272"/>
      <c r="XAQ2501" s="207"/>
      <c r="XAR2501" s="238"/>
      <c r="XAS2501" s="207"/>
      <c r="XAT2501" s="207"/>
      <c r="XAU2501" s="187"/>
      <c r="XAV2501" s="187"/>
      <c r="XAW2501" s="204"/>
      <c r="XAX2501" s="272"/>
      <c r="XAY2501" s="207"/>
      <c r="XAZ2501" s="238"/>
      <c r="XBA2501" s="207"/>
      <c r="XBB2501" s="207"/>
      <c r="XBC2501" s="187"/>
      <c r="XBD2501" s="187"/>
      <c r="XBE2501" s="204"/>
      <c r="XBF2501" s="272"/>
      <c r="XBG2501" s="207"/>
      <c r="XBH2501" s="238"/>
      <c r="XBI2501" s="207"/>
      <c r="XBJ2501" s="207"/>
      <c r="XBK2501" s="187"/>
      <c r="XBL2501" s="187"/>
      <c r="XBM2501" s="204"/>
      <c r="XBN2501" s="272"/>
      <c r="XBO2501" s="207"/>
      <c r="XBP2501" s="238"/>
      <c r="XBQ2501" s="207"/>
      <c r="XBR2501" s="207"/>
      <c r="XBS2501" s="187"/>
      <c r="XBT2501" s="187"/>
      <c r="XBU2501" s="204"/>
      <c r="XBV2501" s="272"/>
      <c r="XBW2501" s="207"/>
      <c r="XBX2501" s="238"/>
      <c r="XBY2501" s="207"/>
      <c r="XBZ2501" s="207"/>
      <c r="XCA2501" s="187"/>
      <c r="XCB2501" s="187"/>
      <c r="XCC2501" s="204"/>
      <c r="XCD2501" s="272"/>
      <c r="XCE2501" s="207"/>
      <c r="XCF2501" s="238"/>
      <c r="XCG2501" s="207"/>
      <c r="XCH2501" s="207"/>
      <c r="XCI2501" s="187"/>
      <c r="XCJ2501" s="187"/>
      <c r="XCK2501" s="204"/>
      <c r="XCL2501" s="272"/>
      <c r="XCM2501" s="207"/>
      <c r="XCN2501" s="238"/>
      <c r="XCO2501" s="207"/>
      <c r="XCP2501" s="207"/>
      <c r="XCQ2501" s="187"/>
      <c r="XCR2501" s="187"/>
      <c r="XCS2501" s="204"/>
      <c r="XCT2501" s="272"/>
      <c r="XCU2501" s="207"/>
      <c r="XCV2501" s="238"/>
      <c r="XCW2501" s="207"/>
      <c r="XCX2501" s="207"/>
      <c r="XCY2501" s="187"/>
      <c r="XCZ2501" s="187"/>
      <c r="XDA2501" s="204"/>
      <c r="XDB2501" s="272"/>
      <c r="XDC2501" s="207"/>
      <c r="XDD2501" s="238"/>
      <c r="XDE2501" s="207"/>
      <c r="XDF2501" s="207"/>
      <c r="XDG2501" s="187"/>
      <c r="XDH2501" s="187"/>
      <c r="XDI2501" s="204"/>
      <c r="XDJ2501" s="272"/>
      <c r="XDK2501" s="207"/>
      <c r="XDL2501" s="238"/>
      <c r="XDM2501" s="207"/>
      <c r="XDN2501" s="207"/>
      <c r="XDO2501" s="187"/>
      <c r="XDP2501" s="187"/>
      <c r="XDQ2501" s="204"/>
      <c r="XDR2501" s="272"/>
      <c r="XDS2501" s="207"/>
      <c r="XDT2501" s="238"/>
      <c r="XDU2501" s="207"/>
      <c r="XDV2501" s="207"/>
      <c r="XDW2501" s="187"/>
      <c r="XDX2501" s="187"/>
      <c r="XDY2501" s="204"/>
      <c r="XDZ2501" s="272"/>
      <c r="XEA2501" s="207"/>
      <c r="XEB2501" s="238"/>
      <c r="XEC2501" s="207"/>
      <c r="XED2501" s="207"/>
      <c r="XEE2501" s="187"/>
      <c r="XEF2501" s="187"/>
      <c r="XEG2501" s="204"/>
      <c r="XEH2501" s="272"/>
      <c r="XEI2501" s="207"/>
      <c r="XEJ2501" s="238"/>
      <c r="XEK2501" s="207"/>
      <c r="XEL2501" s="207"/>
      <c r="XEM2501" s="187"/>
      <c r="XEN2501" s="187"/>
      <c r="XEO2501" s="204"/>
      <c r="XEP2501" s="272"/>
      <c r="XEQ2501" s="207"/>
      <c r="XER2501" s="238"/>
      <c r="XES2501" s="207"/>
      <c r="XET2501" s="207"/>
      <c r="XEU2501" s="187"/>
      <c r="XEV2501" s="187"/>
      <c r="XEW2501" s="204"/>
      <c r="XEX2501" s="272"/>
      <c r="XEY2501" s="207"/>
      <c r="XEZ2501" s="238"/>
      <c r="XFA2501" s="207"/>
      <c r="XFB2501" s="207"/>
      <c r="XFC2501" s="187"/>
      <c r="XFD2501" s="187"/>
    </row>
    <row r="2502" spans="1:16384" x14ac:dyDescent="0.35">
      <c r="A2502" s="204">
        <f>A2501+1</f>
        <v>43285</v>
      </c>
      <c r="B2502" s="205">
        <v>51144.1598706648</v>
      </c>
      <c r="C2502" s="207">
        <f t="shared" si="141"/>
        <v>0.75</v>
      </c>
      <c r="D2502" s="238">
        <v>66.096400000000003</v>
      </c>
      <c r="E2502" s="207">
        <f t="shared" si="142"/>
        <v>0.75</v>
      </c>
      <c r="F2502" s="207">
        <f t="shared" si="140"/>
        <v>0</v>
      </c>
      <c r="G2502" s="187">
        <f t="shared" si="144"/>
        <v>1.4646148009263834E-2</v>
      </c>
      <c r="H2502" s="187">
        <f t="shared" si="143"/>
        <v>0.23157593328607301</v>
      </c>
      <c r="I2502" s="271"/>
      <c r="J2502" s="272"/>
      <c r="K2502" s="207"/>
      <c r="L2502" s="238"/>
      <c r="M2502" s="207"/>
      <c r="N2502" s="207"/>
      <c r="O2502" s="187"/>
      <c r="P2502" s="187"/>
      <c r="Z2502" s="272"/>
      <c r="AA2502" s="207"/>
      <c r="AB2502" s="238"/>
      <c r="AC2502" s="207"/>
      <c r="AD2502" s="207"/>
      <c r="AE2502" s="187"/>
      <c r="AF2502" s="187"/>
      <c r="AG2502" s="204"/>
      <c r="AH2502" s="272"/>
      <c r="AI2502" s="207"/>
      <c r="AJ2502" s="238"/>
      <c r="AK2502" s="207"/>
      <c r="AL2502" s="207"/>
      <c r="AM2502" s="187"/>
      <c r="AN2502" s="187"/>
      <c r="AO2502" s="204"/>
      <c r="AP2502" s="272"/>
      <c r="AQ2502" s="207"/>
      <c r="AR2502" s="238"/>
      <c r="AS2502" s="207"/>
      <c r="AT2502" s="207"/>
      <c r="AU2502" s="187"/>
      <c r="AV2502" s="187"/>
      <c r="AW2502" s="204"/>
      <c r="AX2502" s="272"/>
      <c r="AY2502" s="207"/>
      <c r="AZ2502" s="238"/>
      <c r="BA2502" s="207"/>
      <c r="BB2502" s="207"/>
      <c r="BC2502" s="187"/>
      <c r="BD2502" s="187"/>
      <c r="BE2502" s="204"/>
      <c r="BF2502" s="272"/>
      <c r="BG2502" s="207"/>
      <c r="BH2502" s="238"/>
      <c r="BI2502" s="207"/>
      <c r="BJ2502" s="207"/>
      <c r="BK2502" s="187"/>
      <c r="BL2502" s="187"/>
      <c r="BM2502" s="204"/>
      <c r="BN2502" s="272"/>
      <c r="BO2502" s="207"/>
      <c r="BP2502" s="238"/>
      <c r="BQ2502" s="207"/>
      <c r="BR2502" s="207"/>
      <c r="BS2502" s="187"/>
      <c r="BT2502" s="187"/>
      <c r="BU2502" s="204"/>
      <c r="BV2502" s="272"/>
      <c r="BW2502" s="207"/>
      <c r="BX2502" s="238"/>
      <c r="BY2502" s="207"/>
      <c r="BZ2502" s="207"/>
      <c r="CA2502" s="187"/>
      <c r="CB2502" s="187"/>
      <c r="CC2502" s="204"/>
      <c r="CD2502" s="272"/>
      <c r="CE2502" s="207"/>
      <c r="CF2502" s="238"/>
      <c r="CG2502" s="207"/>
      <c r="CH2502" s="207"/>
      <c r="CI2502" s="187"/>
      <c r="CJ2502" s="187"/>
      <c r="CK2502" s="204"/>
      <c r="CL2502" s="272"/>
      <c r="CM2502" s="207"/>
      <c r="CN2502" s="238"/>
      <c r="CO2502" s="207"/>
      <c r="CP2502" s="207"/>
      <c r="CQ2502" s="187"/>
      <c r="CR2502" s="187"/>
      <c r="CS2502" s="204"/>
      <c r="CT2502" s="272"/>
      <c r="CU2502" s="207"/>
      <c r="CV2502" s="238"/>
      <c r="CW2502" s="207"/>
      <c r="CX2502" s="207"/>
      <c r="CY2502" s="187"/>
      <c r="CZ2502" s="187"/>
      <c r="DA2502" s="204"/>
      <c r="DB2502" s="272"/>
      <c r="DC2502" s="207"/>
      <c r="DD2502" s="238"/>
      <c r="DE2502" s="207"/>
      <c r="DF2502" s="207"/>
      <c r="DG2502" s="187"/>
      <c r="DH2502" s="187"/>
      <c r="DI2502" s="204"/>
      <c r="DJ2502" s="272"/>
      <c r="DK2502" s="207"/>
      <c r="DL2502" s="238"/>
      <c r="DM2502" s="207"/>
      <c r="DN2502" s="207"/>
      <c r="DO2502" s="187"/>
      <c r="DP2502" s="187"/>
      <c r="DQ2502" s="204"/>
      <c r="DR2502" s="272"/>
      <c r="DS2502" s="207"/>
      <c r="DT2502" s="238"/>
      <c r="DU2502" s="207"/>
      <c r="DV2502" s="207"/>
      <c r="DW2502" s="187"/>
      <c r="DX2502" s="187"/>
      <c r="DY2502" s="204"/>
      <c r="DZ2502" s="272"/>
      <c r="EA2502" s="207"/>
      <c r="EB2502" s="238"/>
      <c r="EC2502" s="207"/>
      <c r="ED2502" s="207"/>
      <c r="EE2502" s="187"/>
      <c r="EF2502" s="187"/>
      <c r="EG2502" s="204"/>
      <c r="EH2502" s="272"/>
      <c r="EI2502" s="207"/>
      <c r="EJ2502" s="238"/>
      <c r="EK2502" s="207"/>
      <c r="EL2502" s="207"/>
      <c r="EM2502" s="187"/>
      <c r="EN2502" s="187"/>
      <c r="EO2502" s="204"/>
      <c r="EP2502" s="272"/>
      <c r="EQ2502" s="207"/>
      <c r="ER2502" s="238"/>
      <c r="ES2502" s="207"/>
      <c r="ET2502" s="207"/>
      <c r="EU2502" s="187"/>
      <c r="EV2502" s="187"/>
      <c r="EW2502" s="204"/>
      <c r="EX2502" s="272"/>
      <c r="EY2502" s="207"/>
      <c r="EZ2502" s="238"/>
      <c r="FA2502" s="207"/>
      <c r="FB2502" s="207"/>
      <c r="FC2502" s="187"/>
      <c r="FD2502" s="187"/>
      <c r="FE2502" s="204"/>
      <c r="FF2502" s="272"/>
      <c r="FG2502" s="207"/>
      <c r="FH2502" s="238"/>
      <c r="FI2502" s="207"/>
      <c r="FJ2502" s="207"/>
      <c r="FK2502" s="187"/>
      <c r="FL2502" s="187"/>
      <c r="FM2502" s="204"/>
      <c r="FN2502" s="272"/>
      <c r="FO2502" s="207"/>
      <c r="FP2502" s="238"/>
      <c r="FQ2502" s="207"/>
      <c r="FR2502" s="207"/>
      <c r="FS2502" s="187"/>
      <c r="FT2502" s="187"/>
      <c r="FU2502" s="204"/>
      <c r="FV2502" s="272"/>
      <c r="FW2502" s="207"/>
      <c r="FX2502" s="238"/>
      <c r="FY2502" s="207"/>
      <c r="FZ2502" s="207"/>
      <c r="GA2502" s="187"/>
      <c r="GB2502" s="187"/>
      <c r="GC2502" s="204"/>
      <c r="GD2502" s="272"/>
      <c r="GE2502" s="207"/>
      <c r="GF2502" s="238"/>
      <c r="GG2502" s="207"/>
      <c r="GH2502" s="207"/>
      <c r="GI2502" s="187"/>
      <c r="GJ2502" s="187"/>
      <c r="GK2502" s="204"/>
      <c r="GL2502" s="272"/>
      <c r="GM2502" s="207"/>
      <c r="GN2502" s="238"/>
      <c r="GO2502" s="207"/>
      <c r="GP2502" s="207"/>
      <c r="GQ2502" s="187"/>
      <c r="GR2502" s="187"/>
      <c r="GS2502" s="204"/>
      <c r="GT2502" s="272"/>
      <c r="GU2502" s="207"/>
      <c r="GV2502" s="238"/>
      <c r="GW2502" s="207"/>
      <c r="GX2502" s="207"/>
      <c r="GY2502" s="187"/>
      <c r="GZ2502" s="187"/>
      <c r="HA2502" s="204"/>
      <c r="HB2502" s="272"/>
      <c r="HC2502" s="207"/>
      <c r="HD2502" s="238"/>
      <c r="HE2502" s="207"/>
      <c r="HF2502" s="207"/>
      <c r="HG2502" s="187"/>
      <c r="HH2502" s="187"/>
      <c r="HI2502" s="204"/>
      <c r="HJ2502" s="272"/>
      <c r="HK2502" s="207"/>
      <c r="HL2502" s="238"/>
      <c r="HM2502" s="207"/>
      <c r="HN2502" s="207"/>
      <c r="HO2502" s="187"/>
      <c r="HP2502" s="187"/>
      <c r="HQ2502" s="204"/>
      <c r="HR2502" s="272"/>
      <c r="HS2502" s="207"/>
      <c r="HT2502" s="238"/>
      <c r="HU2502" s="207"/>
      <c r="HV2502" s="207"/>
      <c r="HW2502" s="187"/>
      <c r="HX2502" s="187"/>
      <c r="HY2502" s="204"/>
      <c r="HZ2502" s="272"/>
      <c r="IA2502" s="207"/>
      <c r="IB2502" s="238"/>
      <c r="IC2502" s="207"/>
      <c r="ID2502" s="207"/>
      <c r="IE2502" s="187"/>
      <c r="IF2502" s="187"/>
      <c r="IG2502" s="204"/>
      <c r="IH2502" s="272"/>
      <c r="II2502" s="207"/>
      <c r="IJ2502" s="238"/>
      <c r="IK2502" s="207"/>
      <c r="IL2502" s="207"/>
      <c r="IM2502" s="187"/>
      <c r="IN2502" s="187"/>
      <c r="IO2502" s="204"/>
      <c r="IP2502" s="272"/>
      <c r="IQ2502" s="207"/>
      <c r="IR2502" s="238"/>
      <c r="IS2502" s="207"/>
      <c r="IT2502" s="207"/>
      <c r="IU2502" s="187"/>
      <c r="IV2502" s="187"/>
      <c r="IW2502" s="204"/>
      <c r="IX2502" s="272"/>
      <c r="IY2502" s="207"/>
      <c r="IZ2502" s="238"/>
      <c r="JA2502" s="207"/>
      <c r="JB2502" s="207"/>
      <c r="JC2502" s="187"/>
      <c r="JD2502" s="187"/>
      <c r="JE2502" s="204"/>
      <c r="JF2502" s="272"/>
      <c r="JG2502" s="207"/>
      <c r="JH2502" s="238"/>
      <c r="JI2502" s="207"/>
      <c r="JJ2502" s="207"/>
      <c r="JK2502" s="187"/>
      <c r="JL2502" s="187"/>
      <c r="JM2502" s="204"/>
      <c r="JN2502" s="272"/>
      <c r="JO2502" s="207"/>
      <c r="JP2502" s="238"/>
      <c r="JQ2502" s="207"/>
      <c r="JR2502" s="207"/>
      <c r="JS2502" s="187"/>
      <c r="JT2502" s="187"/>
      <c r="JU2502" s="204"/>
      <c r="JV2502" s="272"/>
      <c r="JW2502" s="207"/>
      <c r="JX2502" s="238"/>
      <c r="JY2502" s="207"/>
      <c r="JZ2502" s="207"/>
      <c r="KA2502" s="187"/>
      <c r="KB2502" s="187"/>
      <c r="KC2502" s="204"/>
      <c r="KD2502" s="272"/>
      <c r="KE2502" s="207"/>
      <c r="KF2502" s="238"/>
      <c r="KG2502" s="207"/>
      <c r="KH2502" s="207"/>
      <c r="KI2502" s="187"/>
      <c r="KJ2502" s="187"/>
      <c r="KK2502" s="204"/>
      <c r="KL2502" s="272"/>
      <c r="KM2502" s="207"/>
      <c r="KN2502" s="238"/>
      <c r="KO2502" s="207"/>
      <c r="KP2502" s="207"/>
      <c r="KQ2502" s="187"/>
      <c r="KR2502" s="187"/>
      <c r="KS2502" s="204"/>
      <c r="KT2502" s="272"/>
      <c r="KU2502" s="207"/>
      <c r="KV2502" s="238"/>
      <c r="KW2502" s="207"/>
      <c r="KX2502" s="207"/>
      <c r="KY2502" s="187"/>
      <c r="KZ2502" s="187"/>
      <c r="LA2502" s="204"/>
      <c r="LB2502" s="272"/>
      <c r="LC2502" s="207"/>
      <c r="LD2502" s="238"/>
      <c r="LE2502" s="207"/>
      <c r="LF2502" s="207"/>
      <c r="LG2502" s="187"/>
      <c r="LH2502" s="187"/>
      <c r="LI2502" s="204"/>
      <c r="LJ2502" s="272"/>
      <c r="LK2502" s="207"/>
      <c r="LL2502" s="238"/>
      <c r="LM2502" s="207"/>
      <c r="LN2502" s="207"/>
      <c r="LO2502" s="187"/>
      <c r="LP2502" s="187"/>
      <c r="LQ2502" s="204"/>
      <c r="LR2502" s="272"/>
      <c r="LS2502" s="207"/>
      <c r="LT2502" s="238"/>
      <c r="LU2502" s="207"/>
      <c r="LV2502" s="207"/>
      <c r="LW2502" s="187"/>
      <c r="LX2502" s="187"/>
      <c r="LY2502" s="204"/>
      <c r="LZ2502" s="272"/>
      <c r="MA2502" s="207"/>
      <c r="MB2502" s="238"/>
      <c r="MC2502" s="207"/>
      <c r="MD2502" s="207"/>
      <c r="ME2502" s="187"/>
      <c r="MF2502" s="187"/>
      <c r="MG2502" s="204"/>
      <c r="MH2502" s="272"/>
      <c r="MI2502" s="207"/>
      <c r="MJ2502" s="238"/>
      <c r="MK2502" s="207"/>
      <c r="ML2502" s="207"/>
      <c r="MM2502" s="187"/>
      <c r="MN2502" s="187"/>
      <c r="MO2502" s="204"/>
      <c r="MP2502" s="272"/>
      <c r="MQ2502" s="207"/>
      <c r="MR2502" s="238"/>
      <c r="MS2502" s="207"/>
      <c r="MT2502" s="207"/>
      <c r="MU2502" s="187"/>
      <c r="MV2502" s="187"/>
      <c r="MW2502" s="204"/>
      <c r="MX2502" s="272"/>
      <c r="MY2502" s="207"/>
      <c r="MZ2502" s="238"/>
      <c r="NA2502" s="207"/>
      <c r="NB2502" s="207"/>
      <c r="NC2502" s="187"/>
      <c r="ND2502" s="187"/>
      <c r="NE2502" s="204"/>
      <c r="NF2502" s="272"/>
      <c r="NG2502" s="207"/>
      <c r="NH2502" s="238"/>
      <c r="NI2502" s="207"/>
      <c r="NJ2502" s="207"/>
      <c r="NK2502" s="187"/>
      <c r="NL2502" s="187"/>
      <c r="NM2502" s="204"/>
      <c r="NN2502" s="272"/>
      <c r="NO2502" s="207"/>
      <c r="NP2502" s="238"/>
      <c r="NQ2502" s="207"/>
      <c r="NR2502" s="207"/>
      <c r="NS2502" s="187"/>
      <c r="NT2502" s="187"/>
      <c r="NU2502" s="204"/>
      <c r="NV2502" s="272"/>
      <c r="NW2502" s="207"/>
      <c r="NX2502" s="238"/>
      <c r="NY2502" s="207"/>
      <c r="NZ2502" s="207"/>
      <c r="OA2502" s="187"/>
      <c r="OB2502" s="187"/>
      <c r="OC2502" s="204"/>
      <c r="OD2502" s="272"/>
      <c r="OE2502" s="207"/>
      <c r="OF2502" s="238"/>
      <c r="OG2502" s="207"/>
      <c r="OH2502" s="207"/>
      <c r="OI2502" s="187"/>
      <c r="OJ2502" s="187"/>
      <c r="OK2502" s="204"/>
      <c r="OL2502" s="272"/>
      <c r="OM2502" s="207"/>
      <c r="ON2502" s="238"/>
      <c r="OO2502" s="207"/>
      <c r="OP2502" s="207"/>
      <c r="OQ2502" s="187"/>
      <c r="OR2502" s="187"/>
      <c r="OS2502" s="204"/>
      <c r="OT2502" s="272"/>
      <c r="OU2502" s="207"/>
      <c r="OV2502" s="238"/>
      <c r="OW2502" s="207"/>
      <c r="OX2502" s="207"/>
      <c r="OY2502" s="187"/>
      <c r="OZ2502" s="187"/>
      <c r="PA2502" s="204"/>
      <c r="PB2502" s="272"/>
      <c r="PC2502" s="207"/>
      <c r="PD2502" s="238"/>
      <c r="PE2502" s="207"/>
      <c r="PF2502" s="207"/>
      <c r="PG2502" s="187"/>
      <c r="PH2502" s="187"/>
      <c r="PI2502" s="204"/>
      <c r="PJ2502" s="272"/>
      <c r="PK2502" s="207"/>
      <c r="PL2502" s="238"/>
      <c r="PM2502" s="207"/>
      <c r="PN2502" s="207"/>
      <c r="PO2502" s="187"/>
      <c r="PP2502" s="187"/>
      <c r="PQ2502" s="204"/>
      <c r="PR2502" s="272"/>
      <c r="PS2502" s="207"/>
      <c r="PT2502" s="238"/>
      <c r="PU2502" s="207"/>
      <c r="PV2502" s="207"/>
      <c r="PW2502" s="187"/>
      <c r="PX2502" s="187"/>
      <c r="PY2502" s="204"/>
      <c r="PZ2502" s="272"/>
      <c r="QA2502" s="207"/>
      <c r="QB2502" s="238"/>
      <c r="QC2502" s="207"/>
      <c r="QD2502" s="207"/>
      <c r="QE2502" s="187"/>
      <c r="QF2502" s="187"/>
      <c r="QG2502" s="204"/>
      <c r="QH2502" s="272"/>
      <c r="QI2502" s="207"/>
      <c r="QJ2502" s="238"/>
      <c r="QK2502" s="207"/>
      <c r="QL2502" s="207"/>
      <c r="QM2502" s="187"/>
      <c r="QN2502" s="187"/>
      <c r="QO2502" s="204"/>
      <c r="QP2502" s="272"/>
      <c r="QQ2502" s="207"/>
      <c r="QR2502" s="238"/>
      <c r="QS2502" s="207"/>
      <c r="QT2502" s="207"/>
      <c r="QU2502" s="187"/>
      <c r="QV2502" s="187"/>
      <c r="QW2502" s="204"/>
      <c r="QX2502" s="272"/>
      <c r="QY2502" s="207"/>
      <c r="QZ2502" s="238"/>
      <c r="RA2502" s="207"/>
      <c r="RB2502" s="207"/>
      <c r="RC2502" s="187"/>
      <c r="RD2502" s="187"/>
      <c r="RE2502" s="204"/>
      <c r="RF2502" s="272"/>
      <c r="RG2502" s="207"/>
      <c r="RH2502" s="238"/>
      <c r="RI2502" s="207"/>
      <c r="RJ2502" s="207"/>
      <c r="RK2502" s="187"/>
      <c r="RL2502" s="187"/>
      <c r="RM2502" s="204"/>
      <c r="RN2502" s="272"/>
      <c r="RO2502" s="207"/>
      <c r="RP2502" s="238"/>
      <c r="RQ2502" s="207"/>
      <c r="RR2502" s="207"/>
      <c r="RS2502" s="187"/>
      <c r="RT2502" s="187"/>
      <c r="RU2502" s="204"/>
      <c r="RV2502" s="272"/>
      <c r="RW2502" s="207"/>
      <c r="RX2502" s="238"/>
      <c r="RY2502" s="207"/>
      <c r="RZ2502" s="207"/>
      <c r="SA2502" s="187"/>
      <c r="SB2502" s="187"/>
      <c r="SC2502" s="204"/>
      <c r="SD2502" s="272"/>
      <c r="SE2502" s="207"/>
      <c r="SF2502" s="238"/>
      <c r="SG2502" s="207"/>
      <c r="SH2502" s="207"/>
      <c r="SI2502" s="187"/>
      <c r="SJ2502" s="187"/>
      <c r="SK2502" s="204"/>
      <c r="SL2502" s="272"/>
      <c r="SM2502" s="207"/>
      <c r="SN2502" s="238"/>
      <c r="SO2502" s="207"/>
      <c r="SP2502" s="207"/>
      <c r="SQ2502" s="187"/>
      <c r="SR2502" s="187"/>
      <c r="SS2502" s="204"/>
      <c r="ST2502" s="272"/>
      <c r="SU2502" s="207"/>
      <c r="SV2502" s="238"/>
      <c r="SW2502" s="207"/>
      <c r="SX2502" s="207"/>
      <c r="SY2502" s="187"/>
      <c r="SZ2502" s="187"/>
      <c r="TA2502" s="204"/>
      <c r="TB2502" s="272"/>
      <c r="TC2502" s="207"/>
      <c r="TD2502" s="238"/>
      <c r="TE2502" s="207"/>
      <c r="TF2502" s="207"/>
      <c r="TG2502" s="187"/>
      <c r="TH2502" s="187"/>
      <c r="TI2502" s="204"/>
      <c r="TJ2502" s="272"/>
      <c r="TK2502" s="207"/>
      <c r="TL2502" s="238"/>
      <c r="TM2502" s="207"/>
      <c r="TN2502" s="207"/>
      <c r="TO2502" s="187"/>
      <c r="TP2502" s="187"/>
      <c r="TQ2502" s="204"/>
      <c r="TR2502" s="272"/>
      <c r="TS2502" s="207"/>
      <c r="TT2502" s="238"/>
      <c r="TU2502" s="207"/>
      <c r="TV2502" s="207"/>
      <c r="TW2502" s="187"/>
      <c r="TX2502" s="187"/>
      <c r="TY2502" s="204"/>
      <c r="TZ2502" s="272"/>
      <c r="UA2502" s="207"/>
      <c r="UB2502" s="238"/>
      <c r="UC2502" s="207"/>
      <c r="UD2502" s="207"/>
      <c r="UE2502" s="187"/>
      <c r="UF2502" s="187"/>
      <c r="UG2502" s="204"/>
      <c r="UH2502" s="272"/>
      <c r="UI2502" s="207"/>
      <c r="UJ2502" s="238"/>
      <c r="UK2502" s="207"/>
      <c r="UL2502" s="207"/>
      <c r="UM2502" s="187"/>
      <c r="UN2502" s="187"/>
      <c r="UO2502" s="204"/>
      <c r="UP2502" s="272"/>
      <c r="UQ2502" s="207"/>
      <c r="UR2502" s="238"/>
      <c r="US2502" s="207"/>
      <c r="UT2502" s="207"/>
      <c r="UU2502" s="187"/>
      <c r="UV2502" s="187"/>
      <c r="UW2502" s="204"/>
      <c r="UX2502" s="272"/>
      <c r="UY2502" s="207"/>
      <c r="UZ2502" s="238"/>
      <c r="VA2502" s="207"/>
      <c r="VB2502" s="207"/>
      <c r="VC2502" s="187"/>
      <c r="VD2502" s="187"/>
      <c r="VE2502" s="204"/>
      <c r="VF2502" s="272"/>
      <c r="VG2502" s="207"/>
      <c r="VH2502" s="238"/>
      <c r="VI2502" s="207"/>
      <c r="VJ2502" s="207"/>
      <c r="VK2502" s="187"/>
      <c r="VL2502" s="187"/>
      <c r="VM2502" s="204"/>
      <c r="VN2502" s="272"/>
      <c r="VO2502" s="207"/>
      <c r="VP2502" s="238"/>
      <c r="VQ2502" s="207"/>
      <c r="VR2502" s="207"/>
      <c r="VS2502" s="187"/>
      <c r="VT2502" s="187"/>
      <c r="VU2502" s="204"/>
      <c r="VV2502" s="272"/>
      <c r="VW2502" s="207"/>
      <c r="VX2502" s="238"/>
      <c r="VY2502" s="207"/>
      <c r="VZ2502" s="207"/>
      <c r="WA2502" s="187"/>
      <c r="WB2502" s="187"/>
      <c r="WC2502" s="204"/>
      <c r="WD2502" s="272"/>
      <c r="WE2502" s="207"/>
      <c r="WF2502" s="238"/>
      <c r="WG2502" s="207"/>
      <c r="WH2502" s="207"/>
      <c r="WI2502" s="187"/>
      <c r="WJ2502" s="187"/>
      <c r="WK2502" s="204"/>
      <c r="WL2502" s="272"/>
      <c r="WM2502" s="207"/>
      <c r="WN2502" s="238"/>
      <c r="WO2502" s="207"/>
      <c r="WP2502" s="207"/>
      <c r="WQ2502" s="187"/>
      <c r="WR2502" s="187"/>
      <c r="WS2502" s="204"/>
      <c r="WT2502" s="272"/>
      <c r="WU2502" s="207"/>
      <c r="WV2502" s="238"/>
      <c r="WW2502" s="207"/>
      <c r="WX2502" s="207"/>
      <c r="WY2502" s="187"/>
      <c r="WZ2502" s="187"/>
      <c r="XA2502" s="204"/>
      <c r="XB2502" s="272"/>
      <c r="XC2502" s="207"/>
      <c r="XD2502" s="238"/>
      <c r="XE2502" s="207"/>
      <c r="XF2502" s="207"/>
      <c r="XG2502" s="187"/>
      <c r="XH2502" s="187"/>
      <c r="XI2502" s="204"/>
      <c r="XJ2502" s="272"/>
      <c r="XK2502" s="207"/>
      <c r="XL2502" s="238"/>
      <c r="XM2502" s="207"/>
      <c r="XN2502" s="207"/>
      <c r="XO2502" s="187"/>
      <c r="XP2502" s="187"/>
      <c r="XQ2502" s="204"/>
      <c r="XR2502" s="272"/>
      <c r="XS2502" s="207"/>
      <c r="XT2502" s="238"/>
      <c r="XU2502" s="207"/>
      <c r="XV2502" s="207"/>
      <c r="XW2502" s="187"/>
      <c r="XX2502" s="187"/>
      <c r="XY2502" s="204"/>
      <c r="XZ2502" s="272"/>
      <c r="YA2502" s="207"/>
      <c r="YB2502" s="238"/>
      <c r="YC2502" s="207"/>
      <c r="YD2502" s="207"/>
      <c r="YE2502" s="187"/>
      <c r="YF2502" s="187"/>
      <c r="YG2502" s="204"/>
      <c r="YH2502" s="272"/>
      <c r="YI2502" s="207"/>
      <c r="YJ2502" s="238"/>
      <c r="YK2502" s="207"/>
      <c r="YL2502" s="207"/>
      <c r="YM2502" s="187"/>
      <c r="YN2502" s="187"/>
      <c r="YO2502" s="204"/>
      <c r="YP2502" s="272"/>
      <c r="YQ2502" s="207"/>
      <c r="YR2502" s="238"/>
      <c r="YS2502" s="207"/>
      <c r="YT2502" s="207"/>
      <c r="YU2502" s="187"/>
      <c r="YV2502" s="187"/>
      <c r="YW2502" s="204"/>
      <c r="YX2502" s="272"/>
      <c r="YY2502" s="207"/>
      <c r="YZ2502" s="238"/>
      <c r="ZA2502" s="207"/>
      <c r="ZB2502" s="207"/>
      <c r="ZC2502" s="187"/>
      <c r="ZD2502" s="187"/>
      <c r="ZE2502" s="204"/>
      <c r="ZF2502" s="272"/>
      <c r="ZG2502" s="207"/>
      <c r="ZH2502" s="238"/>
      <c r="ZI2502" s="207"/>
      <c r="ZJ2502" s="207"/>
      <c r="ZK2502" s="187"/>
      <c r="ZL2502" s="187"/>
      <c r="ZM2502" s="204"/>
      <c r="ZN2502" s="272"/>
      <c r="ZO2502" s="207"/>
      <c r="ZP2502" s="238"/>
      <c r="ZQ2502" s="207"/>
      <c r="ZR2502" s="207"/>
      <c r="ZS2502" s="187"/>
      <c r="ZT2502" s="187"/>
      <c r="ZU2502" s="204"/>
      <c r="ZV2502" s="272"/>
      <c r="ZW2502" s="207"/>
      <c r="ZX2502" s="238"/>
      <c r="ZY2502" s="207"/>
      <c r="ZZ2502" s="207"/>
      <c r="AAA2502" s="187"/>
      <c r="AAB2502" s="187"/>
      <c r="AAC2502" s="204"/>
      <c r="AAD2502" s="272"/>
      <c r="AAE2502" s="207"/>
      <c r="AAF2502" s="238"/>
      <c r="AAG2502" s="207"/>
      <c r="AAH2502" s="207"/>
      <c r="AAI2502" s="187"/>
      <c r="AAJ2502" s="187"/>
      <c r="AAK2502" s="204"/>
      <c r="AAL2502" s="272"/>
      <c r="AAM2502" s="207"/>
      <c r="AAN2502" s="238"/>
      <c r="AAO2502" s="207"/>
      <c r="AAP2502" s="207"/>
      <c r="AAQ2502" s="187"/>
      <c r="AAR2502" s="187"/>
      <c r="AAS2502" s="204"/>
      <c r="AAT2502" s="272"/>
      <c r="AAU2502" s="207"/>
      <c r="AAV2502" s="238"/>
      <c r="AAW2502" s="207"/>
      <c r="AAX2502" s="207"/>
      <c r="AAY2502" s="187"/>
      <c r="AAZ2502" s="187"/>
      <c r="ABA2502" s="204"/>
      <c r="ABB2502" s="272"/>
      <c r="ABC2502" s="207"/>
      <c r="ABD2502" s="238"/>
      <c r="ABE2502" s="207"/>
      <c r="ABF2502" s="207"/>
      <c r="ABG2502" s="187"/>
      <c r="ABH2502" s="187"/>
      <c r="ABI2502" s="204"/>
      <c r="ABJ2502" s="272"/>
      <c r="ABK2502" s="207"/>
      <c r="ABL2502" s="238"/>
      <c r="ABM2502" s="207"/>
      <c r="ABN2502" s="207"/>
      <c r="ABO2502" s="187"/>
      <c r="ABP2502" s="187"/>
      <c r="ABQ2502" s="204"/>
      <c r="ABR2502" s="272"/>
      <c r="ABS2502" s="207"/>
      <c r="ABT2502" s="238"/>
      <c r="ABU2502" s="207"/>
      <c r="ABV2502" s="207"/>
      <c r="ABW2502" s="187"/>
      <c r="ABX2502" s="187"/>
      <c r="ABY2502" s="204"/>
      <c r="ABZ2502" s="272"/>
      <c r="ACA2502" s="207"/>
      <c r="ACB2502" s="238"/>
      <c r="ACC2502" s="207"/>
      <c r="ACD2502" s="207"/>
      <c r="ACE2502" s="187"/>
      <c r="ACF2502" s="187"/>
      <c r="ACG2502" s="204"/>
      <c r="ACH2502" s="272"/>
      <c r="ACI2502" s="207"/>
      <c r="ACJ2502" s="238"/>
      <c r="ACK2502" s="207"/>
      <c r="ACL2502" s="207"/>
      <c r="ACM2502" s="187"/>
      <c r="ACN2502" s="187"/>
      <c r="ACO2502" s="204"/>
      <c r="ACP2502" s="272"/>
      <c r="ACQ2502" s="207"/>
      <c r="ACR2502" s="238"/>
      <c r="ACS2502" s="207"/>
      <c r="ACT2502" s="207"/>
      <c r="ACU2502" s="187"/>
      <c r="ACV2502" s="187"/>
      <c r="ACW2502" s="204"/>
      <c r="ACX2502" s="272"/>
      <c r="ACY2502" s="207"/>
      <c r="ACZ2502" s="238"/>
      <c r="ADA2502" s="207"/>
      <c r="ADB2502" s="207"/>
      <c r="ADC2502" s="187"/>
      <c r="ADD2502" s="187"/>
      <c r="ADE2502" s="204"/>
      <c r="ADF2502" s="272"/>
      <c r="ADG2502" s="207"/>
      <c r="ADH2502" s="238"/>
      <c r="ADI2502" s="207"/>
      <c r="ADJ2502" s="207"/>
      <c r="ADK2502" s="187"/>
      <c r="ADL2502" s="187"/>
      <c r="ADM2502" s="204"/>
      <c r="ADN2502" s="272"/>
      <c r="ADO2502" s="207"/>
      <c r="ADP2502" s="238"/>
      <c r="ADQ2502" s="207"/>
      <c r="ADR2502" s="207"/>
      <c r="ADS2502" s="187"/>
      <c r="ADT2502" s="187"/>
      <c r="ADU2502" s="204"/>
      <c r="ADV2502" s="272"/>
      <c r="ADW2502" s="207"/>
      <c r="ADX2502" s="238"/>
      <c r="ADY2502" s="207"/>
      <c r="ADZ2502" s="207"/>
      <c r="AEA2502" s="187"/>
      <c r="AEB2502" s="187"/>
      <c r="AEC2502" s="204"/>
      <c r="AED2502" s="272"/>
      <c r="AEE2502" s="207"/>
      <c r="AEF2502" s="238"/>
      <c r="AEG2502" s="207"/>
      <c r="AEH2502" s="207"/>
      <c r="AEI2502" s="187"/>
      <c r="AEJ2502" s="187"/>
      <c r="AEK2502" s="204"/>
      <c r="AEL2502" s="272"/>
      <c r="AEM2502" s="207"/>
      <c r="AEN2502" s="238"/>
      <c r="AEO2502" s="207"/>
      <c r="AEP2502" s="207"/>
      <c r="AEQ2502" s="187"/>
      <c r="AER2502" s="187"/>
      <c r="AES2502" s="204"/>
      <c r="AET2502" s="272"/>
      <c r="AEU2502" s="207"/>
      <c r="AEV2502" s="238"/>
      <c r="AEW2502" s="207"/>
      <c r="AEX2502" s="207"/>
      <c r="AEY2502" s="187"/>
      <c r="AEZ2502" s="187"/>
      <c r="AFA2502" s="204"/>
      <c r="AFB2502" s="272"/>
      <c r="AFC2502" s="207"/>
      <c r="AFD2502" s="238"/>
      <c r="AFE2502" s="207"/>
      <c r="AFF2502" s="207"/>
      <c r="AFG2502" s="187"/>
      <c r="AFH2502" s="187"/>
      <c r="AFI2502" s="204"/>
      <c r="AFJ2502" s="272"/>
      <c r="AFK2502" s="207"/>
      <c r="AFL2502" s="238"/>
      <c r="AFM2502" s="207"/>
      <c r="AFN2502" s="207"/>
      <c r="AFO2502" s="187"/>
      <c r="AFP2502" s="187"/>
      <c r="AFQ2502" s="204"/>
      <c r="AFR2502" s="272"/>
      <c r="AFS2502" s="207"/>
      <c r="AFT2502" s="238"/>
      <c r="AFU2502" s="207"/>
      <c r="AFV2502" s="207"/>
      <c r="AFW2502" s="187"/>
      <c r="AFX2502" s="187"/>
      <c r="AFY2502" s="204"/>
      <c r="AFZ2502" s="272"/>
      <c r="AGA2502" s="207"/>
      <c r="AGB2502" s="238"/>
      <c r="AGC2502" s="207"/>
      <c r="AGD2502" s="207"/>
      <c r="AGE2502" s="187"/>
      <c r="AGF2502" s="187"/>
      <c r="AGG2502" s="204"/>
      <c r="AGH2502" s="272"/>
      <c r="AGI2502" s="207"/>
      <c r="AGJ2502" s="238"/>
      <c r="AGK2502" s="207"/>
      <c r="AGL2502" s="207"/>
      <c r="AGM2502" s="187"/>
      <c r="AGN2502" s="187"/>
      <c r="AGO2502" s="204"/>
      <c r="AGP2502" s="272"/>
      <c r="AGQ2502" s="207"/>
      <c r="AGR2502" s="238"/>
      <c r="AGS2502" s="207"/>
      <c r="AGT2502" s="207"/>
      <c r="AGU2502" s="187"/>
      <c r="AGV2502" s="187"/>
      <c r="AGW2502" s="204"/>
      <c r="AGX2502" s="272"/>
      <c r="AGY2502" s="207"/>
      <c r="AGZ2502" s="238"/>
      <c r="AHA2502" s="207"/>
      <c r="AHB2502" s="207"/>
      <c r="AHC2502" s="187"/>
      <c r="AHD2502" s="187"/>
      <c r="AHE2502" s="204"/>
      <c r="AHF2502" s="272"/>
      <c r="AHG2502" s="207"/>
      <c r="AHH2502" s="238"/>
      <c r="AHI2502" s="207"/>
      <c r="AHJ2502" s="207"/>
      <c r="AHK2502" s="187"/>
      <c r="AHL2502" s="187"/>
      <c r="AHM2502" s="204"/>
      <c r="AHN2502" s="272"/>
      <c r="AHO2502" s="207"/>
      <c r="AHP2502" s="238"/>
      <c r="AHQ2502" s="207"/>
      <c r="AHR2502" s="207"/>
      <c r="AHS2502" s="187"/>
      <c r="AHT2502" s="187"/>
      <c r="AHU2502" s="204"/>
      <c r="AHV2502" s="272"/>
      <c r="AHW2502" s="207"/>
      <c r="AHX2502" s="238"/>
      <c r="AHY2502" s="207"/>
      <c r="AHZ2502" s="207"/>
      <c r="AIA2502" s="187"/>
      <c r="AIB2502" s="187"/>
      <c r="AIC2502" s="204"/>
      <c r="AID2502" s="272"/>
      <c r="AIE2502" s="207"/>
      <c r="AIF2502" s="238"/>
      <c r="AIG2502" s="207"/>
      <c r="AIH2502" s="207"/>
      <c r="AII2502" s="187"/>
      <c r="AIJ2502" s="187"/>
      <c r="AIK2502" s="204"/>
      <c r="AIL2502" s="272"/>
      <c r="AIM2502" s="207"/>
      <c r="AIN2502" s="238"/>
      <c r="AIO2502" s="207"/>
      <c r="AIP2502" s="207"/>
      <c r="AIQ2502" s="187"/>
      <c r="AIR2502" s="187"/>
      <c r="AIS2502" s="204"/>
      <c r="AIT2502" s="272"/>
      <c r="AIU2502" s="207"/>
      <c r="AIV2502" s="238"/>
      <c r="AIW2502" s="207"/>
      <c r="AIX2502" s="207"/>
      <c r="AIY2502" s="187"/>
      <c r="AIZ2502" s="187"/>
      <c r="AJA2502" s="204"/>
      <c r="AJB2502" s="272"/>
      <c r="AJC2502" s="207"/>
      <c r="AJD2502" s="238"/>
      <c r="AJE2502" s="207"/>
      <c r="AJF2502" s="207"/>
      <c r="AJG2502" s="187"/>
      <c r="AJH2502" s="187"/>
      <c r="AJI2502" s="204"/>
      <c r="AJJ2502" s="272"/>
      <c r="AJK2502" s="207"/>
      <c r="AJL2502" s="238"/>
      <c r="AJM2502" s="207"/>
      <c r="AJN2502" s="207"/>
      <c r="AJO2502" s="187"/>
      <c r="AJP2502" s="187"/>
      <c r="AJQ2502" s="204"/>
      <c r="AJR2502" s="272"/>
      <c r="AJS2502" s="207"/>
      <c r="AJT2502" s="238"/>
      <c r="AJU2502" s="207"/>
      <c r="AJV2502" s="207"/>
      <c r="AJW2502" s="187"/>
      <c r="AJX2502" s="187"/>
      <c r="AJY2502" s="204"/>
      <c r="AJZ2502" s="272"/>
      <c r="AKA2502" s="207"/>
      <c r="AKB2502" s="238"/>
      <c r="AKC2502" s="207"/>
      <c r="AKD2502" s="207"/>
      <c r="AKE2502" s="187"/>
      <c r="AKF2502" s="187"/>
      <c r="AKG2502" s="204"/>
      <c r="AKH2502" s="272"/>
      <c r="AKI2502" s="207"/>
      <c r="AKJ2502" s="238"/>
      <c r="AKK2502" s="207"/>
      <c r="AKL2502" s="207"/>
      <c r="AKM2502" s="187"/>
      <c r="AKN2502" s="187"/>
      <c r="AKO2502" s="204"/>
      <c r="AKP2502" s="272"/>
      <c r="AKQ2502" s="207"/>
      <c r="AKR2502" s="238"/>
      <c r="AKS2502" s="207"/>
      <c r="AKT2502" s="207"/>
      <c r="AKU2502" s="187"/>
      <c r="AKV2502" s="187"/>
      <c r="AKW2502" s="204"/>
      <c r="AKX2502" s="272"/>
      <c r="AKY2502" s="207"/>
      <c r="AKZ2502" s="238"/>
      <c r="ALA2502" s="207"/>
      <c r="ALB2502" s="207"/>
      <c r="ALC2502" s="187"/>
      <c r="ALD2502" s="187"/>
      <c r="ALE2502" s="204"/>
      <c r="ALF2502" s="272"/>
      <c r="ALG2502" s="207"/>
      <c r="ALH2502" s="238"/>
      <c r="ALI2502" s="207"/>
      <c r="ALJ2502" s="207"/>
      <c r="ALK2502" s="187"/>
      <c r="ALL2502" s="187"/>
      <c r="ALM2502" s="204"/>
      <c r="ALN2502" s="272"/>
      <c r="ALO2502" s="207"/>
      <c r="ALP2502" s="238"/>
      <c r="ALQ2502" s="207"/>
      <c r="ALR2502" s="207"/>
      <c r="ALS2502" s="187"/>
      <c r="ALT2502" s="187"/>
      <c r="ALU2502" s="204"/>
      <c r="ALV2502" s="272"/>
      <c r="ALW2502" s="207"/>
      <c r="ALX2502" s="238"/>
      <c r="ALY2502" s="207"/>
      <c r="ALZ2502" s="207"/>
      <c r="AMA2502" s="187"/>
      <c r="AMB2502" s="187"/>
      <c r="AMC2502" s="204"/>
      <c r="AMD2502" s="272"/>
      <c r="AME2502" s="207"/>
      <c r="AMF2502" s="238"/>
      <c r="AMG2502" s="207"/>
      <c r="AMH2502" s="207"/>
      <c r="AMI2502" s="187"/>
      <c r="AMJ2502" s="187"/>
      <c r="AMK2502" s="204"/>
      <c r="AML2502" s="272"/>
      <c r="AMM2502" s="207"/>
      <c r="AMN2502" s="238"/>
      <c r="AMO2502" s="207"/>
      <c r="AMP2502" s="207"/>
      <c r="AMQ2502" s="187"/>
      <c r="AMR2502" s="187"/>
      <c r="AMS2502" s="204"/>
      <c r="AMT2502" s="272"/>
      <c r="AMU2502" s="207"/>
      <c r="AMV2502" s="238"/>
      <c r="AMW2502" s="207"/>
      <c r="AMX2502" s="207"/>
      <c r="AMY2502" s="187"/>
      <c r="AMZ2502" s="187"/>
      <c r="ANA2502" s="204"/>
      <c r="ANB2502" s="272"/>
      <c r="ANC2502" s="207"/>
      <c r="AND2502" s="238"/>
      <c r="ANE2502" s="207"/>
      <c r="ANF2502" s="207"/>
      <c r="ANG2502" s="187"/>
      <c r="ANH2502" s="187"/>
      <c r="ANI2502" s="204"/>
      <c r="ANJ2502" s="272"/>
      <c r="ANK2502" s="207"/>
      <c r="ANL2502" s="238"/>
      <c r="ANM2502" s="207"/>
      <c r="ANN2502" s="207"/>
      <c r="ANO2502" s="187"/>
      <c r="ANP2502" s="187"/>
      <c r="ANQ2502" s="204"/>
      <c r="ANR2502" s="272"/>
      <c r="ANS2502" s="207"/>
      <c r="ANT2502" s="238"/>
      <c r="ANU2502" s="207"/>
      <c r="ANV2502" s="207"/>
      <c r="ANW2502" s="187"/>
      <c r="ANX2502" s="187"/>
      <c r="ANY2502" s="204"/>
      <c r="ANZ2502" s="272"/>
      <c r="AOA2502" s="207"/>
      <c r="AOB2502" s="238"/>
      <c r="AOC2502" s="207"/>
      <c r="AOD2502" s="207"/>
      <c r="AOE2502" s="187"/>
      <c r="AOF2502" s="187"/>
      <c r="AOG2502" s="204"/>
      <c r="AOH2502" s="272"/>
      <c r="AOI2502" s="207"/>
      <c r="AOJ2502" s="238"/>
      <c r="AOK2502" s="207"/>
      <c r="AOL2502" s="207"/>
      <c r="AOM2502" s="187"/>
      <c r="AON2502" s="187"/>
      <c r="AOO2502" s="204"/>
      <c r="AOP2502" s="272"/>
      <c r="AOQ2502" s="207"/>
      <c r="AOR2502" s="238"/>
      <c r="AOS2502" s="207"/>
      <c r="AOT2502" s="207"/>
      <c r="AOU2502" s="187"/>
      <c r="AOV2502" s="187"/>
      <c r="AOW2502" s="204"/>
      <c r="AOX2502" s="272"/>
      <c r="AOY2502" s="207"/>
      <c r="AOZ2502" s="238"/>
      <c r="APA2502" s="207"/>
      <c r="APB2502" s="207"/>
      <c r="APC2502" s="187"/>
      <c r="APD2502" s="187"/>
      <c r="APE2502" s="204"/>
      <c r="APF2502" s="272"/>
      <c r="APG2502" s="207"/>
      <c r="APH2502" s="238"/>
      <c r="API2502" s="207"/>
      <c r="APJ2502" s="207"/>
      <c r="APK2502" s="187"/>
      <c r="APL2502" s="187"/>
      <c r="APM2502" s="204"/>
      <c r="APN2502" s="272"/>
      <c r="APO2502" s="207"/>
      <c r="APP2502" s="238"/>
      <c r="APQ2502" s="207"/>
      <c r="APR2502" s="207"/>
      <c r="APS2502" s="187"/>
      <c r="APT2502" s="187"/>
      <c r="APU2502" s="204"/>
      <c r="APV2502" s="272"/>
      <c r="APW2502" s="207"/>
      <c r="APX2502" s="238"/>
      <c r="APY2502" s="207"/>
      <c r="APZ2502" s="207"/>
      <c r="AQA2502" s="187"/>
      <c r="AQB2502" s="187"/>
      <c r="AQC2502" s="204"/>
      <c r="AQD2502" s="272"/>
      <c r="AQE2502" s="207"/>
      <c r="AQF2502" s="238"/>
      <c r="AQG2502" s="207"/>
      <c r="AQH2502" s="207"/>
      <c r="AQI2502" s="187"/>
      <c r="AQJ2502" s="187"/>
      <c r="AQK2502" s="204"/>
      <c r="AQL2502" s="272"/>
      <c r="AQM2502" s="207"/>
      <c r="AQN2502" s="238"/>
      <c r="AQO2502" s="207"/>
      <c r="AQP2502" s="207"/>
      <c r="AQQ2502" s="187"/>
      <c r="AQR2502" s="187"/>
      <c r="AQS2502" s="204"/>
      <c r="AQT2502" s="272"/>
      <c r="AQU2502" s="207"/>
      <c r="AQV2502" s="238"/>
      <c r="AQW2502" s="207"/>
      <c r="AQX2502" s="207"/>
      <c r="AQY2502" s="187"/>
      <c r="AQZ2502" s="187"/>
      <c r="ARA2502" s="204"/>
      <c r="ARB2502" s="272"/>
      <c r="ARC2502" s="207"/>
      <c r="ARD2502" s="238"/>
      <c r="ARE2502" s="207"/>
      <c r="ARF2502" s="207"/>
      <c r="ARG2502" s="187"/>
      <c r="ARH2502" s="187"/>
      <c r="ARI2502" s="204"/>
      <c r="ARJ2502" s="272"/>
      <c r="ARK2502" s="207"/>
      <c r="ARL2502" s="238"/>
      <c r="ARM2502" s="207"/>
      <c r="ARN2502" s="207"/>
      <c r="ARO2502" s="187"/>
      <c r="ARP2502" s="187"/>
      <c r="ARQ2502" s="204"/>
      <c r="ARR2502" s="272"/>
      <c r="ARS2502" s="207"/>
      <c r="ART2502" s="238"/>
      <c r="ARU2502" s="207"/>
      <c r="ARV2502" s="207"/>
      <c r="ARW2502" s="187"/>
      <c r="ARX2502" s="187"/>
      <c r="ARY2502" s="204"/>
      <c r="ARZ2502" s="272"/>
      <c r="ASA2502" s="207"/>
      <c r="ASB2502" s="238"/>
      <c r="ASC2502" s="207"/>
      <c r="ASD2502" s="207"/>
      <c r="ASE2502" s="187"/>
      <c r="ASF2502" s="187"/>
      <c r="ASG2502" s="204"/>
      <c r="ASH2502" s="272"/>
      <c r="ASI2502" s="207"/>
      <c r="ASJ2502" s="238"/>
      <c r="ASK2502" s="207"/>
      <c r="ASL2502" s="207"/>
      <c r="ASM2502" s="187"/>
      <c r="ASN2502" s="187"/>
      <c r="ASO2502" s="204"/>
      <c r="ASP2502" s="272"/>
      <c r="ASQ2502" s="207"/>
      <c r="ASR2502" s="238"/>
      <c r="ASS2502" s="207"/>
      <c r="AST2502" s="207"/>
      <c r="ASU2502" s="187"/>
      <c r="ASV2502" s="187"/>
      <c r="ASW2502" s="204"/>
      <c r="ASX2502" s="272"/>
      <c r="ASY2502" s="207"/>
      <c r="ASZ2502" s="238"/>
      <c r="ATA2502" s="207"/>
      <c r="ATB2502" s="207"/>
      <c r="ATC2502" s="187"/>
      <c r="ATD2502" s="187"/>
      <c r="ATE2502" s="204"/>
      <c r="ATF2502" s="272"/>
      <c r="ATG2502" s="207"/>
      <c r="ATH2502" s="238"/>
      <c r="ATI2502" s="207"/>
      <c r="ATJ2502" s="207"/>
      <c r="ATK2502" s="187"/>
      <c r="ATL2502" s="187"/>
      <c r="ATM2502" s="204"/>
      <c r="ATN2502" s="272"/>
      <c r="ATO2502" s="207"/>
      <c r="ATP2502" s="238"/>
      <c r="ATQ2502" s="207"/>
      <c r="ATR2502" s="207"/>
      <c r="ATS2502" s="187"/>
      <c r="ATT2502" s="187"/>
      <c r="ATU2502" s="204"/>
      <c r="ATV2502" s="272"/>
      <c r="ATW2502" s="207"/>
      <c r="ATX2502" s="238"/>
      <c r="ATY2502" s="207"/>
      <c r="ATZ2502" s="207"/>
      <c r="AUA2502" s="187"/>
      <c r="AUB2502" s="187"/>
      <c r="AUC2502" s="204"/>
      <c r="AUD2502" s="272"/>
      <c r="AUE2502" s="207"/>
      <c r="AUF2502" s="238"/>
      <c r="AUG2502" s="207"/>
      <c r="AUH2502" s="207"/>
      <c r="AUI2502" s="187"/>
      <c r="AUJ2502" s="187"/>
      <c r="AUK2502" s="204"/>
      <c r="AUL2502" s="272"/>
      <c r="AUM2502" s="207"/>
      <c r="AUN2502" s="238"/>
      <c r="AUO2502" s="207"/>
      <c r="AUP2502" s="207"/>
      <c r="AUQ2502" s="187"/>
      <c r="AUR2502" s="187"/>
      <c r="AUS2502" s="204"/>
      <c r="AUT2502" s="272"/>
      <c r="AUU2502" s="207"/>
      <c r="AUV2502" s="238"/>
      <c r="AUW2502" s="207"/>
      <c r="AUX2502" s="207"/>
      <c r="AUY2502" s="187"/>
      <c r="AUZ2502" s="187"/>
      <c r="AVA2502" s="204"/>
      <c r="AVB2502" s="272"/>
      <c r="AVC2502" s="207"/>
      <c r="AVD2502" s="238"/>
      <c r="AVE2502" s="207"/>
      <c r="AVF2502" s="207"/>
      <c r="AVG2502" s="187"/>
      <c r="AVH2502" s="187"/>
      <c r="AVI2502" s="204"/>
      <c r="AVJ2502" s="272"/>
      <c r="AVK2502" s="207"/>
      <c r="AVL2502" s="238"/>
      <c r="AVM2502" s="207"/>
      <c r="AVN2502" s="207"/>
      <c r="AVO2502" s="187"/>
      <c r="AVP2502" s="187"/>
      <c r="AVQ2502" s="204"/>
      <c r="AVR2502" s="272"/>
      <c r="AVS2502" s="207"/>
      <c r="AVT2502" s="238"/>
      <c r="AVU2502" s="207"/>
      <c r="AVV2502" s="207"/>
      <c r="AVW2502" s="187"/>
      <c r="AVX2502" s="187"/>
      <c r="AVY2502" s="204"/>
      <c r="AVZ2502" s="272"/>
      <c r="AWA2502" s="207"/>
      <c r="AWB2502" s="238"/>
      <c r="AWC2502" s="207"/>
      <c r="AWD2502" s="207"/>
      <c r="AWE2502" s="187"/>
      <c r="AWF2502" s="187"/>
      <c r="AWG2502" s="204"/>
      <c r="AWH2502" s="272"/>
      <c r="AWI2502" s="207"/>
      <c r="AWJ2502" s="238"/>
      <c r="AWK2502" s="207"/>
      <c r="AWL2502" s="207"/>
      <c r="AWM2502" s="187"/>
      <c r="AWN2502" s="187"/>
      <c r="AWO2502" s="204"/>
      <c r="AWP2502" s="272"/>
      <c r="AWQ2502" s="207"/>
      <c r="AWR2502" s="238"/>
      <c r="AWS2502" s="207"/>
      <c r="AWT2502" s="207"/>
      <c r="AWU2502" s="187"/>
      <c r="AWV2502" s="187"/>
      <c r="AWW2502" s="204"/>
      <c r="AWX2502" s="272"/>
      <c r="AWY2502" s="207"/>
      <c r="AWZ2502" s="238"/>
      <c r="AXA2502" s="207"/>
      <c r="AXB2502" s="207"/>
      <c r="AXC2502" s="187"/>
      <c r="AXD2502" s="187"/>
      <c r="AXE2502" s="204"/>
      <c r="AXF2502" s="272"/>
      <c r="AXG2502" s="207"/>
      <c r="AXH2502" s="238"/>
      <c r="AXI2502" s="207"/>
      <c r="AXJ2502" s="207"/>
      <c r="AXK2502" s="187"/>
      <c r="AXL2502" s="187"/>
      <c r="AXM2502" s="204"/>
      <c r="AXN2502" s="272"/>
      <c r="AXO2502" s="207"/>
      <c r="AXP2502" s="238"/>
      <c r="AXQ2502" s="207"/>
      <c r="AXR2502" s="207"/>
      <c r="AXS2502" s="187"/>
      <c r="AXT2502" s="187"/>
      <c r="AXU2502" s="204"/>
      <c r="AXV2502" s="272"/>
      <c r="AXW2502" s="207"/>
      <c r="AXX2502" s="238"/>
      <c r="AXY2502" s="207"/>
      <c r="AXZ2502" s="207"/>
      <c r="AYA2502" s="187"/>
      <c r="AYB2502" s="187"/>
      <c r="AYC2502" s="204"/>
      <c r="AYD2502" s="272"/>
      <c r="AYE2502" s="207"/>
      <c r="AYF2502" s="238"/>
      <c r="AYG2502" s="207"/>
      <c r="AYH2502" s="207"/>
      <c r="AYI2502" s="187"/>
      <c r="AYJ2502" s="187"/>
      <c r="AYK2502" s="204"/>
      <c r="AYL2502" s="272"/>
      <c r="AYM2502" s="207"/>
      <c r="AYN2502" s="238"/>
      <c r="AYO2502" s="207"/>
      <c r="AYP2502" s="207"/>
      <c r="AYQ2502" s="187"/>
      <c r="AYR2502" s="187"/>
      <c r="AYS2502" s="204"/>
      <c r="AYT2502" s="272"/>
      <c r="AYU2502" s="207"/>
      <c r="AYV2502" s="238"/>
      <c r="AYW2502" s="207"/>
      <c r="AYX2502" s="207"/>
      <c r="AYY2502" s="187"/>
      <c r="AYZ2502" s="187"/>
      <c r="AZA2502" s="204"/>
      <c r="AZB2502" s="272"/>
      <c r="AZC2502" s="207"/>
      <c r="AZD2502" s="238"/>
      <c r="AZE2502" s="207"/>
      <c r="AZF2502" s="207"/>
      <c r="AZG2502" s="187"/>
      <c r="AZH2502" s="187"/>
      <c r="AZI2502" s="204"/>
      <c r="AZJ2502" s="272"/>
      <c r="AZK2502" s="207"/>
      <c r="AZL2502" s="238"/>
      <c r="AZM2502" s="207"/>
      <c r="AZN2502" s="207"/>
      <c r="AZO2502" s="187"/>
      <c r="AZP2502" s="187"/>
      <c r="AZQ2502" s="204"/>
      <c r="AZR2502" s="272"/>
      <c r="AZS2502" s="207"/>
      <c r="AZT2502" s="238"/>
      <c r="AZU2502" s="207"/>
      <c r="AZV2502" s="207"/>
      <c r="AZW2502" s="187"/>
      <c r="AZX2502" s="187"/>
      <c r="AZY2502" s="204"/>
      <c r="AZZ2502" s="272"/>
      <c r="BAA2502" s="207"/>
      <c r="BAB2502" s="238"/>
      <c r="BAC2502" s="207"/>
      <c r="BAD2502" s="207"/>
      <c r="BAE2502" s="187"/>
      <c r="BAF2502" s="187"/>
      <c r="BAG2502" s="204"/>
      <c r="BAH2502" s="272"/>
      <c r="BAI2502" s="207"/>
      <c r="BAJ2502" s="238"/>
      <c r="BAK2502" s="207"/>
      <c r="BAL2502" s="207"/>
      <c r="BAM2502" s="187"/>
      <c r="BAN2502" s="187"/>
      <c r="BAO2502" s="204"/>
      <c r="BAP2502" s="272"/>
      <c r="BAQ2502" s="207"/>
      <c r="BAR2502" s="238"/>
      <c r="BAS2502" s="207"/>
      <c r="BAT2502" s="207"/>
      <c r="BAU2502" s="187"/>
      <c r="BAV2502" s="187"/>
      <c r="BAW2502" s="204"/>
      <c r="BAX2502" s="272"/>
      <c r="BAY2502" s="207"/>
      <c r="BAZ2502" s="238"/>
      <c r="BBA2502" s="207"/>
      <c r="BBB2502" s="207"/>
      <c r="BBC2502" s="187"/>
      <c r="BBD2502" s="187"/>
      <c r="BBE2502" s="204"/>
      <c r="BBF2502" s="272"/>
      <c r="BBG2502" s="207"/>
      <c r="BBH2502" s="238"/>
      <c r="BBI2502" s="207"/>
      <c r="BBJ2502" s="207"/>
      <c r="BBK2502" s="187"/>
      <c r="BBL2502" s="187"/>
      <c r="BBM2502" s="204"/>
      <c r="BBN2502" s="272"/>
      <c r="BBO2502" s="207"/>
      <c r="BBP2502" s="238"/>
      <c r="BBQ2502" s="207"/>
      <c r="BBR2502" s="207"/>
      <c r="BBS2502" s="187"/>
      <c r="BBT2502" s="187"/>
      <c r="BBU2502" s="204"/>
      <c r="BBV2502" s="272"/>
      <c r="BBW2502" s="207"/>
      <c r="BBX2502" s="238"/>
      <c r="BBY2502" s="207"/>
      <c r="BBZ2502" s="207"/>
      <c r="BCA2502" s="187"/>
      <c r="BCB2502" s="187"/>
      <c r="BCC2502" s="204"/>
      <c r="BCD2502" s="272"/>
      <c r="BCE2502" s="207"/>
      <c r="BCF2502" s="238"/>
      <c r="BCG2502" s="207"/>
      <c r="BCH2502" s="207"/>
      <c r="BCI2502" s="187"/>
      <c r="BCJ2502" s="187"/>
      <c r="BCK2502" s="204"/>
      <c r="BCL2502" s="272"/>
      <c r="BCM2502" s="207"/>
      <c r="BCN2502" s="238"/>
      <c r="BCO2502" s="207"/>
      <c r="BCP2502" s="207"/>
      <c r="BCQ2502" s="187"/>
      <c r="BCR2502" s="187"/>
      <c r="BCS2502" s="204"/>
      <c r="BCT2502" s="272"/>
      <c r="BCU2502" s="207"/>
      <c r="BCV2502" s="238"/>
      <c r="BCW2502" s="207"/>
      <c r="BCX2502" s="207"/>
      <c r="BCY2502" s="187"/>
      <c r="BCZ2502" s="187"/>
      <c r="BDA2502" s="204"/>
      <c r="BDB2502" s="272"/>
      <c r="BDC2502" s="207"/>
      <c r="BDD2502" s="238"/>
      <c r="BDE2502" s="207"/>
      <c r="BDF2502" s="207"/>
      <c r="BDG2502" s="187"/>
      <c r="BDH2502" s="187"/>
      <c r="BDI2502" s="204"/>
      <c r="BDJ2502" s="272"/>
      <c r="BDK2502" s="207"/>
      <c r="BDL2502" s="238"/>
      <c r="BDM2502" s="207"/>
      <c r="BDN2502" s="207"/>
      <c r="BDO2502" s="187"/>
      <c r="BDP2502" s="187"/>
      <c r="BDQ2502" s="204"/>
      <c r="BDR2502" s="272"/>
      <c r="BDS2502" s="207"/>
      <c r="BDT2502" s="238"/>
      <c r="BDU2502" s="207"/>
      <c r="BDV2502" s="207"/>
      <c r="BDW2502" s="187"/>
      <c r="BDX2502" s="187"/>
      <c r="BDY2502" s="204"/>
      <c r="BDZ2502" s="272"/>
      <c r="BEA2502" s="207"/>
      <c r="BEB2502" s="238"/>
      <c r="BEC2502" s="207"/>
      <c r="BED2502" s="207"/>
      <c r="BEE2502" s="187"/>
      <c r="BEF2502" s="187"/>
      <c r="BEG2502" s="204"/>
      <c r="BEH2502" s="272"/>
      <c r="BEI2502" s="207"/>
      <c r="BEJ2502" s="238"/>
      <c r="BEK2502" s="207"/>
      <c r="BEL2502" s="207"/>
      <c r="BEM2502" s="187"/>
      <c r="BEN2502" s="187"/>
      <c r="BEO2502" s="204"/>
      <c r="BEP2502" s="272"/>
      <c r="BEQ2502" s="207"/>
      <c r="BER2502" s="238"/>
      <c r="BES2502" s="207"/>
      <c r="BET2502" s="207"/>
      <c r="BEU2502" s="187"/>
      <c r="BEV2502" s="187"/>
      <c r="BEW2502" s="204"/>
      <c r="BEX2502" s="272"/>
      <c r="BEY2502" s="207"/>
      <c r="BEZ2502" s="238"/>
      <c r="BFA2502" s="207"/>
      <c r="BFB2502" s="207"/>
      <c r="BFC2502" s="187"/>
      <c r="BFD2502" s="187"/>
      <c r="BFE2502" s="204"/>
      <c r="BFF2502" s="272"/>
      <c r="BFG2502" s="207"/>
      <c r="BFH2502" s="238"/>
      <c r="BFI2502" s="207"/>
      <c r="BFJ2502" s="207"/>
      <c r="BFK2502" s="187"/>
      <c r="BFL2502" s="187"/>
      <c r="BFM2502" s="204"/>
      <c r="BFN2502" s="272"/>
      <c r="BFO2502" s="207"/>
      <c r="BFP2502" s="238"/>
      <c r="BFQ2502" s="207"/>
      <c r="BFR2502" s="207"/>
      <c r="BFS2502" s="187"/>
      <c r="BFT2502" s="187"/>
      <c r="BFU2502" s="204"/>
      <c r="BFV2502" s="272"/>
      <c r="BFW2502" s="207"/>
      <c r="BFX2502" s="238"/>
      <c r="BFY2502" s="207"/>
      <c r="BFZ2502" s="207"/>
      <c r="BGA2502" s="187"/>
      <c r="BGB2502" s="187"/>
      <c r="BGC2502" s="204"/>
      <c r="BGD2502" s="272"/>
      <c r="BGE2502" s="207"/>
      <c r="BGF2502" s="238"/>
      <c r="BGG2502" s="207"/>
      <c r="BGH2502" s="207"/>
      <c r="BGI2502" s="187"/>
      <c r="BGJ2502" s="187"/>
      <c r="BGK2502" s="204"/>
      <c r="BGL2502" s="272"/>
      <c r="BGM2502" s="207"/>
      <c r="BGN2502" s="238"/>
      <c r="BGO2502" s="207"/>
      <c r="BGP2502" s="207"/>
      <c r="BGQ2502" s="187"/>
      <c r="BGR2502" s="187"/>
      <c r="BGS2502" s="204"/>
      <c r="BGT2502" s="272"/>
      <c r="BGU2502" s="207"/>
      <c r="BGV2502" s="238"/>
      <c r="BGW2502" s="207"/>
      <c r="BGX2502" s="207"/>
      <c r="BGY2502" s="187"/>
      <c r="BGZ2502" s="187"/>
      <c r="BHA2502" s="204"/>
      <c r="BHB2502" s="272"/>
      <c r="BHC2502" s="207"/>
      <c r="BHD2502" s="238"/>
      <c r="BHE2502" s="207"/>
      <c r="BHF2502" s="207"/>
      <c r="BHG2502" s="187"/>
      <c r="BHH2502" s="187"/>
      <c r="BHI2502" s="204"/>
      <c r="BHJ2502" s="272"/>
      <c r="BHK2502" s="207"/>
      <c r="BHL2502" s="238"/>
      <c r="BHM2502" s="207"/>
      <c r="BHN2502" s="207"/>
      <c r="BHO2502" s="187"/>
      <c r="BHP2502" s="187"/>
      <c r="BHQ2502" s="204"/>
      <c r="BHR2502" s="272"/>
      <c r="BHS2502" s="207"/>
      <c r="BHT2502" s="238"/>
      <c r="BHU2502" s="207"/>
      <c r="BHV2502" s="207"/>
      <c r="BHW2502" s="187"/>
      <c r="BHX2502" s="187"/>
      <c r="BHY2502" s="204"/>
      <c r="BHZ2502" s="272"/>
      <c r="BIA2502" s="207"/>
      <c r="BIB2502" s="238"/>
      <c r="BIC2502" s="207"/>
      <c r="BID2502" s="207"/>
      <c r="BIE2502" s="187"/>
      <c r="BIF2502" s="187"/>
      <c r="BIG2502" s="204"/>
      <c r="BIH2502" s="272"/>
      <c r="BII2502" s="207"/>
      <c r="BIJ2502" s="238"/>
      <c r="BIK2502" s="207"/>
      <c r="BIL2502" s="207"/>
      <c r="BIM2502" s="187"/>
      <c r="BIN2502" s="187"/>
      <c r="BIO2502" s="204"/>
      <c r="BIP2502" s="272"/>
      <c r="BIQ2502" s="207"/>
      <c r="BIR2502" s="238"/>
      <c r="BIS2502" s="207"/>
      <c r="BIT2502" s="207"/>
      <c r="BIU2502" s="187"/>
      <c r="BIV2502" s="187"/>
      <c r="BIW2502" s="204"/>
      <c r="BIX2502" s="272"/>
      <c r="BIY2502" s="207"/>
      <c r="BIZ2502" s="238"/>
      <c r="BJA2502" s="207"/>
      <c r="BJB2502" s="207"/>
      <c r="BJC2502" s="187"/>
      <c r="BJD2502" s="187"/>
      <c r="BJE2502" s="204"/>
      <c r="BJF2502" s="272"/>
      <c r="BJG2502" s="207"/>
      <c r="BJH2502" s="238"/>
      <c r="BJI2502" s="207"/>
      <c r="BJJ2502" s="207"/>
      <c r="BJK2502" s="187"/>
      <c r="BJL2502" s="187"/>
      <c r="BJM2502" s="204"/>
      <c r="BJN2502" s="272"/>
      <c r="BJO2502" s="207"/>
      <c r="BJP2502" s="238"/>
      <c r="BJQ2502" s="207"/>
      <c r="BJR2502" s="207"/>
      <c r="BJS2502" s="187"/>
      <c r="BJT2502" s="187"/>
      <c r="BJU2502" s="204"/>
      <c r="BJV2502" s="272"/>
      <c r="BJW2502" s="207"/>
      <c r="BJX2502" s="238"/>
      <c r="BJY2502" s="207"/>
      <c r="BJZ2502" s="207"/>
      <c r="BKA2502" s="187"/>
      <c r="BKB2502" s="187"/>
      <c r="BKC2502" s="204"/>
      <c r="BKD2502" s="272"/>
      <c r="BKE2502" s="207"/>
      <c r="BKF2502" s="238"/>
      <c r="BKG2502" s="207"/>
      <c r="BKH2502" s="207"/>
      <c r="BKI2502" s="187"/>
      <c r="BKJ2502" s="187"/>
      <c r="BKK2502" s="204"/>
      <c r="BKL2502" s="272"/>
      <c r="BKM2502" s="207"/>
      <c r="BKN2502" s="238"/>
      <c r="BKO2502" s="207"/>
      <c r="BKP2502" s="207"/>
      <c r="BKQ2502" s="187"/>
      <c r="BKR2502" s="187"/>
      <c r="BKS2502" s="204"/>
      <c r="BKT2502" s="272"/>
      <c r="BKU2502" s="207"/>
      <c r="BKV2502" s="238"/>
      <c r="BKW2502" s="207"/>
      <c r="BKX2502" s="207"/>
      <c r="BKY2502" s="187"/>
      <c r="BKZ2502" s="187"/>
      <c r="BLA2502" s="204"/>
      <c r="BLB2502" s="272"/>
      <c r="BLC2502" s="207"/>
      <c r="BLD2502" s="238"/>
      <c r="BLE2502" s="207"/>
      <c r="BLF2502" s="207"/>
      <c r="BLG2502" s="187"/>
      <c r="BLH2502" s="187"/>
      <c r="BLI2502" s="204"/>
      <c r="BLJ2502" s="272"/>
      <c r="BLK2502" s="207"/>
      <c r="BLL2502" s="238"/>
      <c r="BLM2502" s="207"/>
      <c r="BLN2502" s="207"/>
      <c r="BLO2502" s="187"/>
      <c r="BLP2502" s="187"/>
      <c r="BLQ2502" s="204"/>
      <c r="BLR2502" s="272"/>
      <c r="BLS2502" s="207"/>
      <c r="BLT2502" s="238"/>
      <c r="BLU2502" s="207"/>
      <c r="BLV2502" s="207"/>
      <c r="BLW2502" s="187"/>
      <c r="BLX2502" s="187"/>
      <c r="BLY2502" s="204"/>
      <c r="BLZ2502" s="272"/>
      <c r="BMA2502" s="207"/>
      <c r="BMB2502" s="238"/>
      <c r="BMC2502" s="207"/>
      <c r="BMD2502" s="207"/>
      <c r="BME2502" s="187"/>
      <c r="BMF2502" s="187"/>
      <c r="BMG2502" s="204"/>
      <c r="BMH2502" s="272"/>
      <c r="BMI2502" s="207"/>
      <c r="BMJ2502" s="238"/>
      <c r="BMK2502" s="207"/>
      <c r="BML2502" s="207"/>
      <c r="BMM2502" s="187"/>
      <c r="BMN2502" s="187"/>
      <c r="BMO2502" s="204"/>
      <c r="BMP2502" s="272"/>
      <c r="BMQ2502" s="207"/>
      <c r="BMR2502" s="238"/>
      <c r="BMS2502" s="207"/>
      <c r="BMT2502" s="207"/>
      <c r="BMU2502" s="187"/>
      <c r="BMV2502" s="187"/>
      <c r="BMW2502" s="204"/>
      <c r="BMX2502" s="272"/>
      <c r="BMY2502" s="207"/>
      <c r="BMZ2502" s="238"/>
      <c r="BNA2502" s="207"/>
      <c r="BNB2502" s="207"/>
      <c r="BNC2502" s="187"/>
      <c r="BND2502" s="187"/>
      <c r="BNE2502" s="204"/>
      <c r="BNF2502" s="272"/>
      <c r="BNG2502" s="207"/>
      <c r="BNH2502" s="238"/>
      <c r="BNI2502" s="207"/>
      <c r="BNJ2502" s="207"/>
      <c r="BNK2502" s="187"/>
      <c r="BNL2502" s="187"/>
      <c r="BNM2502" s="204"/>
      <c r="BNN2502" s="272"/>
      <c r="BNO2502" s="207"/>
      <c r="BNP2502" s="238"/>
      <c r="BNQ2502" s="207"/>
      <c r="BNR2502" s="207"/>
      <c r="BNS2502" s="187"/>
      <c r="BNT2502" s="187"/>
      <c r="BNU2502" s="204"/>
      <c r="BNV2502" s="272"/>
      <c r="BNW2502" s="207"/>
      <c r="BNX2502" s="238"/>
      <c r="BNY2502" s="207"/>
      <c r="BNZ2502" s="207"/>
      <c r="BOA2502" s="187"/>
      <c r="BOB2502" s="187"/>
      <c r="BOC2502" s="204"/>
      <c r="BOD2502" s="272"/>
      <c r="BOE2502" s="207"/>
      <c r="BOF2502" s="238"/>
      <c r="BOG2502" s="207"/>
      <c r="BOH2502" s="207"/>
      <c r="BOI2502" s="187"/>
      <c r="BOJ2502" s="187"/>
      <c r="BOK2502" s="204"/>
      <c r="BOL2502" s="272"/>
      <c r="BOM2502" s="207"/>
      <c r="BON2502" s="238"/>
      <c r="BOO2502" s="207"/>
      <c r="BOP2502" s="207"/>
      <c r="BOQ2502" s="187"/>
      <c r="BOR2502" s="187"/>
      <c r="BOS2502" s="204"/>
      <c r="BOT2502" s="272"/>
      <c r="BOU2502" s="207"/>
      <c r="BOV2502" s="238"/>
      <c r="BOW2502" s="207"/>
      <c r="BOX2502" s="207"/>
      <c r="BOY2502" s="187"/>
      <c r="BOZ2502" s="187"/>
      <c r="BPA2502" s="204"/>
      <c r="BPB2502" s="272"/>
      <c r="BPC2502" s="207"/>
      <c r="BPD2502" s="238"/>
      <c r="BPE2502" s="207"/>
      <c r="BPF2502" s="207"/>
      <c r="BPG2502" s="187"/>
      <c r="BPH2502" s="187"/>
      <c r="BPI2502" s="204"/>
      <c r="BPJ2502" s="272"/>
      <c r="BPK2502" s="207"/>
      <c r="BPL2502" s="238"/>
      <c r="BPM2502" s="207"/>
      <c r="BPN2502" s="207"/>
      <c r="BPO2502" s="187"/>
      <c r="BPP2502" s="187"/>
      <c r="BPQ2502" s="204"/>
      <c r="BPR2502" s="272"/>
      <c r="BPS2502" s="207"/>
      <c r="BPT2502" s="238"/>
      <c r="BPU2502" s="207"/>
      <c r="BPV2502" s="207"/>
      <c r="BPW2502" s="187"/>
      <c r="BPX2502" s="187"/>
      <c r="BPY2502" s="204"/>
      <c r="BPZ2502" s="272"/>
      <c r="BQA2502" s="207"/>
      <c r="BQB2502" s="238"/>
      <c r="BQC2502" s="207"/>
      <c r="BQD2502" s="207"/>
      <c r="BQE2502" s="187"/>
      <c r="BQF2502" s="187"/>
      <c r="BQG2502" s="204"/>
      <c r="BQH2502" s="272"/>
      <c r="BQI2502" s="207"/>
      <c r="BQJ2502" s="238"/>
      <c r="BQK2502" s="207"/>
      <c r="BQL2502" s="207"/>
      <c r="BQM2502" s="187"/>
      <c r="BQN2502" s="187"/>
      <c r="BQO2502" s="204"/>
      <c r="BQP2502" s="272"/>
      <c r="BQQ2502" s="207"/>
      <c r="BQR2502" s="238"/>
      <c r="BQS2502" s="207"/>
      <c r="BQT2502" s="207"/>
      <c r="BQU2502" s="187"/>
      <c r="BQV2502" s="187"/>
      <c r="BQW2502" s="204"/>
      <c r="BQX2502" s="272"/>
      <c r="BQY2502" s="207"/>
      <c r="BQZ2502" s="238"/>
      <c r="BRA2502" s="207"/>
      <c r="BRB2502" s="207"/>
      <c r="BRC2502" s="187"/>
      <c r="BRD2502" s="187"/>
      <c r="BRE2502" s="204"/>
      <c r="BRF2502" s="272"/>
      <c r="BRG2502" s="207"/>
      <c r="BRH2502" s="238"/>
      <c r="BRI2502" s="207"/>
      <c r="BRJ2502" s="207"/>
      <c r="BRK2502" s="187"/>
      <c r="BRL2502" s="187"/>
      <c r="BRM2502" s="204"/>
      <c r="BRN2502" s="272"/>
      <c r="BRO2502" s="207"/>
      <c r="BRP2502" s="238"/>
      <c r="BRQ2502" s="207"/>
      <c r="BRR2502" s="207"/>
      <c r="BRS2502" s="187"/>
      <c r="BRT2502" s="187"/>
      <c r="BRU2502" s="204"/>
      <c r="BRV2502" s="272"/>
      <c r="BRW2502" s="207"/>
      <c r="BRX2502" s="238"/>
      <c r="BRY2502" s="207"/>
      <c r="BRZ2502" s="207"/>
      <c r="BSA2502" s="187"/>
      <c r="BSB2502" s="187"/>
      <c r="BSC2502" s="204"/>
      <c r="BSD2502" s="272"/>
      <c r="BSE2502" s="207"/>
      <c r="BSF2502" s="238"/>
      <c r="BSG2502" s="207"/>
      <c r="BSH2502" s="207"/>
      <c r="BSI2502" s="187"/>
      <c r="BSJ2502" s="187"/>
      <c r="BSK2502" s="204"/>
      <c r="BSL2502" s="272"/>
      <c r="BSM2502" s="207"/>
      <c r="BSN2502" s="238"/>
      <c r="BSO2502" s="207"/>
      <c r="BSP2502" s="207"/>
      <c r="BSQ2502" s="187"/>
      <c r="BSR2502" s="187"/>
      <c r="BSS2502" s="204"/>
      <c r="BST2502" s="272"/>
      <c r="BSU2502" s="207"/>
      <c r="BSV2502" s="238"/>
      <c r="BSW2502" s="207"/>
      <c r="BSX2502" s="207"/>
      <c r="BSY2502" s="187"/>
      <c r="BSZ2502" s="187"/>
      <c r="BTA2502" s="204"/>
      <c r="BTB2502" s="272"/>
      <c r="BTC2502" s="207"/>
      <c r="BTD2502" s="238"/>
      <c r="BTE2502" s="207"/>
      <c r="BTF2502" s="207"/>
      <c r="BTG2502" s="187"/>
      <c r="BTH2502" s="187"/>
      <c r="BTI2502" s="204"/>
      <c r="BTJ2502" s="272"/>
      <c r="BTK2502" s="207"/>
      <c r="BTL2502" s="238"/>
      <c r="BTM2502" s="207"/>
      <c r="BTN2502" s="207"/>
      <c r="BTO2502" s="187"/>
      <c r="BTP2502" s="187"/>
      <c r="BTQ2502" s="204"/>
      <c r="BTR2502" s="272"/>
      <c r="BTS2502" s="207"/>
      <c r="BTT2502" s="238"/>
      <c r="BTU2502" s="207"/>
      <c r="BTV2502" s="207"/>
      <c r="BTW2502" s="187"/>
      <c r="BTX2502" s="187"/>
      <c r="BTY2502" s="204"/>
      <c r="BTZ2502" s="272"/>
      <c r="BUA2502" s="207"/>
      <c r="BUB2502" s="238"/>
      <c r="BUC2502" s="207"/>
      <c r="BUD2502" s="207"/>
      <c r="BUE2502" s="187"/>
      <c r="BUF2502" s="187"/>
      <c r="BUG2502" s="204"/>
      <c r="BUH2502" s="272"/>
      <c r="BUI2502" s="207"/>
      <c r="BUJ2502" s="238"/>
      <c r="BUK2502" s="207"/>
      <c r="BUL2502" s="207"/>
      <c r="BUM2502" s="187"/>
      <c r="BUN2502" s="187"/>
      <c r="BUO2502" s="204"/>
      <c r="BUP2502" s="272"/>
      <c r="BUQ2502" s="207"/>
      <c r="BUR2502" s="238"/>
      <c r="BUS2502" s="207"/>
      <c r="BUT2502" s="207"/>
      <c r="BUU2502" s="187"/>
      <c r="BUV2502" s="187"/>
      <c r="BUW2502" s="204"/>
      <c r="BUX2502" s="272"/>
      <c r="BUY2502" s="207"/>
      <c r="BUZ2502" s="238"/>
      <c r="BVA2502" s="207"/>
      <c r="BVB2502" s="207"/>
      <c r="BVC2502" s="187"/>
      <c r="BVD2502" s="187"/>
      <c r="BVE2502" s="204"/>
      <c r="BVF2502" s="272"/>
      <c r="BVG2502" s="207"/>
      <c r="BVH2502" s="238"/>
      <c r="BVI2502" s="207"/>
      <c r="BVJ2502" s="207"/>
      <c r="BVK2502" s="187"/>
      <c r="BVL2502" s="187"/>
      <c r="BVM2502" s="204"/>
      <c r="BVN2502" s="272"/>
      <c r="BVO2502" s="207"/>
      <c r="BVP2502" s="238"/>
      <c r="BVQ2502" s="207"/>
      <c r="BVR2502" s="207"/>
      <c r="BVS2502" s="187"/>
      <c r="BVT2502" s="187"/>
      <c r="BVU2502" s="204"/>
      <c r="BVV2502" s="272"/>
      <c r="BVW2502" s="207"/>
      <c r="BVX2502" s="238"/>
      <c r="BVY2502" s="207"/>
      <c r="BVZ2502" s="207"/>
      <c r="BWA2502" s="187"/>
      <c r="BWB2502" s="187"/>
      <c r="BWC2502" s="204"/>
      <c r="BWD2502" s="272"/>
      <c r="BWE2502" s="207"/>
      <c r="BWF2502" s="238"/>
      <c r="BWG2502" s="207"/>
      <c r="BWH2502" s="207"/>
      <c r="BWI2502" s="187"/>
      <c r="BWJ2502" s="187"/>
      <c r="BWK2502" s="204"/>
      <c r="BWL2502" s="272"/>
      <c r="BWM2502" s="207"/>
      <c r="BWN2502" s="238"/>
      <c r="BWO2502" s="207"/>
      <c r="BWP2502" s="207"/>
      <c r="BWQ2502" s="187"/>
      <c r="BWR2502" s="187"/>
      <c r="BWS2502" s="204"/>
      <c r="BWT2502" s="272"/>
      <c r="BWU2502" s="207"/>
      <c r="BWV2502" s="238"/>
      <c r="BWW2502" s="207"/>
      <c r="BWX2502" s="207"/>
      <c r="BWY2502" s="187"/>
      <c r="BWZ2502" s="187"/>
      <c r="BXA2502" s="204"/>
      <c r="BXB2502" s="272"/>
      <c r="BXC2502" s="207"/>
      <c r="BXD2502" s="238"/>
      <c r="BXE2502" s="207"/>
      <c r="BXF2502" s="207"/>
      <c r="BXG2502" s="187"/>
      <c r="BXH2502" s="187"/>
      <c r="BXI2502" s="204"/>
      <c r="BXJ2502" s="272"/>
      <c r="BXK2502" s="207"/>
      <c r="BXL2502" s="238"/>
      <c r="BXM2502" s="207"/>
      <c r="BXN2502" s="207"/>
      <c r="BXO2502" s="187"/>
      <c r="BXP2502" s="187"/>
      <c r="BXQ2502" s="204"/>
      <c r="BXR2502" s="272"/>
      <c r="BXS2502" s="207"/>
      <c r="BXT2502" s="238"/>
      <c r="BXU2502" s="207"/>
      <c r="BXV2502" s="207"/>
      <c r="BXW2502" s="187"/>
      <c r="BXX2502" s="187"/>
      <c r="BXY2502" s="204"/>
      <c r="BXZ2502" s="272"/>
      <c r="BYA2502" s="207"/>
      <c r="BYB2502" s="238"/>
      <c r="BYC2502" s="207"/>
      <c r="BYD2502" s="207"/>
      <c r="BYE2502" s="187"/>
      <c r="BYF2502" s="187"/>
      <c r="BYG2502" s="204"/>
      <c r="BYH2502" s="272"/>
      <c r="BYI2502" s="207"/>
      <c r="BYJ2502" s="238"/>
      <c r="BYK2502" s="207"/>
      <c r="BYL2502" s="207"/>
      <c r="BYM2502" s="187"/>
      <c r="BYN2502" s="187"/>
      <c r="BYO2502" s="204"/>
      <c r="BYP2502" s="272"/>
      <c r="BYQ2502" s="207"/>
      <c r="BYR2502" s="238"/>
      <c r="BYS2502" s="207"/>
      <c r="BYT2502" s="207"/>
      <c r="BYU2502" s="187"/>
      <c r="BYV2502" s="187"/>
      <c r="BYW2502" s="204"/>
      <c r="BYX2502" s="272"/>
      <c r="BYY2502" s="207"/>
      <c r="BYZ2502" s="238"/>
      <c r="BZA2502" s="207"/>
      <c r="BZB2502" s="207"/>
      <c r="BZC2502" s="187"/>
      <c r="BZD2502" s="187"/>
      <c r="BZE2502" s="204"/>
      <c r="BZF2502" s="272"/>
      <c r="BZG2502" s="207"/>
      <c r="BZH2502" s="238"/>
      <c r="BZI2502" s="207"/>
      <c r="BZJ2502" s="207"/>
      <c r="BZK2502" s="187"/>
      <c r="BZL2502" s="187"/>
      <c r="BZM2502" s="204"/>
      <c r="BZN2502" s="272"/>
      <c r="BZO2502" s="207"/>
      <c r="BZP2502" s="238"/>
      <c r="BZQ2502" s="207"/>
      <c r="BZR2502" s="207"/>
      <c r="BZS2502" s="187"/>
      <c r="BZT2502" s="187"/>
      <c r="BZU2502" s="204"/>
      <c r="BZV2502" s="272"/>
      <c r="BZW2502" s="207"/>
      <c r="BZX2502" s="238"/>
      <c r="BZY2502" s="207"/>
      <c r="BZZ2502" s="207"/>
      <c r="CAA2502" s="187"/>
      <c r="CAB2502" s="187"/>
      <c r="CAC2502" s="204"/>
      <c r="CAD2502" s="272"/>
      <c r="CAE2502" s="207"/>
      <c r="CAF2502" s="238"/>
      <c r="CAG2502" s="207"/>
      <c r="CAH2502" s="207"/>
      <c r="CAI2502" s="187"/>
      <c r="CAJ2502" s="187"/>
      <c r="CAK2502" s="204"/>
      <c r="CAL2502" s="272"/>
      <c r="CAM2502" s="207"/>
      <c r="CAN2502" s="238"/>
      <c r="CAO2502" s="207"/>
      <c r="CAP2502" s="207"/>
      <c r="CAQ2502" s="187"/>
      <c r="CAR2502" s="187"/>
      <c r="CAS2502" s="204"/>
      <c r="CAT2502" s="272"/>
      <c r="CAU2502" s="207"/>
      <c r="CAV2502" s="238"/>
      <c r="CAW2502" s="207"/>
      <c r="CAX2502" s="207"/>
      <c r="CAY2502" s="187"/>
      <c r="CAZ2502" s="187"/>
      <c r="CBA2502" s="204"/>
      <c r="CBB2502" s="272"/>
      <c r="CBC2502" s="207"/>
      <c r="CBD2502" s="238"/>
      <c r="CBE2502" s="207"/>
      <c r="CBF2502" s="207"/>
      <c r="CBG2502" s="187"/>
      <c r="CBH2502" s="187"/>
      <c r="CBI2502" s="204"/>
      <c r="CBJ2502" s="272"/>
      <c r="CBK2502" s="207"/>
      <c r="CBL2502" s="238"/>
      <c r="CBM2502" s="207"/>
      <c r="CBN2502" s="207"/>
      <c r="CBO2502" s="187"/>
      <c r="CBP2502" s="187"/>
      <c r="CBQ2502" s="204"/>
      <c r="CBR2502" s="272"/>
      <c r="CBS2502" s="207"/>
      <c r="CBT2502" s="238"/>
      <c r="CBU2502" s="207"/>
      <c r="CBV2502" s="207"/>
      <c r="CBW2502" s="187"/>
      <c r="CBX2502" s="187"/>
      <c r="CBY2502" s="204"/>
      <c r="CBZ2502" s="272"/>
      <c r="CCA2502" s="207"/>
      <c r="CCB2502" s="238"/>
      <c r="CCC2502" s="207"/>
      <c r="CCD2502" s="207"/>
      <c r="CCE2502" s="187"/>
      <c r="CCF2502" s="187"/>
      <c r="CCG2502" s="204"/>
      <c r="CCH2502" s="272"/>
      <c r="CCI2502" s="207"/>
      <c r="CCJ2502" s="238"/>
      <c r="CCK2502" s="207"/>
      <c r="CCL2502" s="207"/>
      <c r="CCM2502" s="187"/>
      <c r="CCN2502" s="187"/>
      <c r="CCO2502" s="204"/>
      <c r="CCP2502" s="272"/>
      <c r="CCQ2502" s="207"/>
      <c r="CCR2502" s="238"/>
      <c r="CCS2502" s="207"/>
      <c r="CCT2502" s="207"/>
      <c r="CCU2502" s="187"/>
      <c r="CCV2502" s="187"/>
      <c r="CCW2502" s="204"/>
      <c r="CCX2502" s="272"/>
      <c r="CCY2502" s="207"/>
      <c r="CCZ2502" s="238"/>
      <c r="CDA2502" s="207"/>
      <c r="CDB2502" s="207"/>
      <c r="CDC2502" s="187"/>
      <c r="CDD2502" s="187"/>
      <c r="CDE2502" s="204"/>
      <c r="CDF2502" s="272"/>
      <c r="CDG2502" s="207"/>
      <c r="CDH2502" s="238"/>
      <c r="CDI2502" s="207"/>
      <c r="CDJ2502" s="207"/>
      <c r="CDK2502" s="187"/>
      <c r="CDL2502" s="187"/>
      <c r="CDM2502" s="204"/>
      <c r="CDN2502" s="272"/>
      <c r="CDO2502" s="207"/>
      <c r="CDP2502" s="238"/>
      <c r="CDQ2502" s="207"/>
      <c r="CDR2502" s="207"/>
      <c r="CDS2502" s="187"/>
      <c r="CDT2502" s="187"/>
      <c r="CDU2502" s="204"/>
      <c r="CDV2502" s="272"/>
      <c r="CDW2502" s="207"/>
      <c r="CDX2502" s="238"/>
      <c r="CDY2502" s="207"/>
      <c r="CDZ2502" s="207"/>
      <c r="CEA2502" s="187"/>
      <c r="CEB2502" s="187"/>
      <c r="CEC2502" s="204"/>
      <c r="CED2502" s="272"/>
      <c r="CEE2502" s="207"/>
      <c r="CEF2502" s="238"/>
      <c r="CEG2502" s="207"/>
      <c r="CEH2502" s="207"/>
      <c r="CEI2502" s="187"/>
      <c r="CEJ2502" s="187"/>
      <c r="CEK2502" s="204"/>
      <c r="CEL2502" s="272"/>
      <c r="CEM2502" s="207"/>
      <c r="CEN2502" s="238"/>
      <c r="CEO2502" s="207"/>
      <c r="CEP2502" s="207"/>
      <c r="CEQ2502" s="187"/>
      <c r="CER2502" s="187"/>
      <c r="CES2502" s="204"/>
      <c r="CET2502" s="272"/>
      <c r="CEU2502" s="207"/>
      <c r="CEV2502" s="238"/>
      <c r="CEW2502" s="207"/>
      <c r="CEX2502" s="207"/>
      <c r="CEY2502" s="187"/>
      <c r="CEZ2502" s="187"/>
      <c r="CFA2502" s="204"/>
      <c r="CFB2502" s="272"/>
      <c r="CFC2502" s="207"/>
      <c r="CFD2502" s="238"/>
      <c r="CFE2502" s="207"/>
      <c r="CFF2502" s="207"/>
      <c r="CFG2502" s="187"/>
      <c r="CFH2502" s="187"/>
      <c r="CFI2502" s="204"/>
      <c r="CFJ2502" s="272"/>
      <c r="CFK2502" s="207"/>
      <c r="CFL2502" s="238"/>
      <c r="CFM2502" s="207"/>
      <c r="CFN2502" s="207"/>
      <c r="CFO2502" s="187"/>
      <c r="CFP2502" s="187"/>
      <c r="CFQ2502" s="204"/>
      <c r="CFR2502" s="272"/>
      <c r="CFS2502" s="207"/>
      <c r="CFT2502" s="238"/>
      <c r="CFU2502" s="207"/>
      <c r="CFV2502" s="207"/>
      <c r="CFW2502" s="187"/>
      <c r="CFX2502" s="187"/>
      <c r="CFY2502" s="204"/>
      <c r="CFZ2502" s="272"/>
      <c r="CGA2502" s="207"/>
      <c r="CGB2502" s="238"/>
      <c r="CGC2502" s="207"/>
      <c r="CGD2502" s="207"/>
      <c r="CGE2502" s="187"/>
      <c r="CGF2502" s="187"/>
      <c r="CGG2502" s="204"/>
      <c r="CGH2502" s="272"/>
      <c r="CGI2502" s="207"/>
      <c r="CGJ2502" s="238"/>
      <c r="CGK2502" s="207"/>
      <c r="CGL2502" s="207"/>
      <c r="CGM2502" s="187"/>
      <c r="CGN2502" s="187"/>
      <c r="CGO2502" s="204"/>
      <c r="CGP2502" s="272"/>
      <c r="CGQ2502" s="207"/>
      <c r="CGR2502" s="238"/>
      <c r="CGS2502" s="207"/>
      <c r="CGT2502" s="207"/>
      <c r="CGU2502" s="187"/>
      <c r="CGV2502" s="187"/>
      <c r="CGW2502" s="204"/>
      <c r="CGX2502" s="272"/>
      <c r="CGY2502" s="207"/>
      <c r="CGZ2502" s="238"/>
      <c r="CHA2502" s="207"/>
      <c r="CHB2502" s="207"/>
      <c r="CHC2502" s="187"/>
      <c r="CHD2502" s="187"/>
      <c r="CHE2502" s="204"/>
      <c r="CHF2502" s="272"/>
      <c r="CHG2502" s="207"/>
      <c r="CHH2502" s="238"/>
      <c r="CHI2502" s="207"/>
      <c r="CHJ2502" s="207"/>
      <c r="CHK2502" s="187"/>
      <c r="CHL2502" s="187"/>
      <c r="CHM2502" s="204"/>
      <c r="CHN2502" s="272"/>
      <c r="CHO2502" s="207"/>
      <c r="CHP2502" s="238"/>
      <c r="CHQ2502" s="207"/>
      <c r="CHR2502" s="207"/>
      <c r="CHS2502" s="187"/>
      <c r="CHT2502" s="187"/>
      <c r="CHU2502" s="204"/>
      <c r="CHV2502" s="272"/>
      <c r="CHW2502" s="207"/>
      <c r="CHX2502" s="238"/>
      <c r="CHY2502" s="207"/>
      <c r="CHZ2502" s="207"/>
      <c r="CIA2502" s="187"/>
      <c r="CIB2502" s="187"/>
      <c r="CIC2502" s="204"/>
      <c r="CID2502" s="272"/>
      <c r="CIE2502" s="207"/>
      <c r="CIF2502" s="238"/>
      <c r="CIG2502" s="207"/>
      <c r="CIH2502" s="207"/>
      <c r="CII2502" s="187"/>
      <c r="CIJ2502" s="187"/>
      <c r="CIK2502" s="204"/>
      <c r="CIL2502" s="272"/>
      <c r="CIM2502" s="207"/>
      <c r="CIN2502" s="238"/>
      <c r="CIO2502" s="207"/>
      <c r="CIP2502" s="207"/>
      <c r="CIQ2502" s="187"/>
      <c r="CIR2502" s="187"/>
      <c r="CIS2502" s="204"/>
      <c r="CIT2502" s="272"/>
      <c r="CIU2502" s="207"/>
      <c r="CIV2502" s="238"/>
      <c r="CIW2502" s="207"/>
      <c r="CIX2502" s="207"/>
      <c r="CIY2502" s="187"/>
      <c r="CIZ2502" s="187"/>
      <c r="CJA2502" s="204"/>
      <c r="CJB2502" s="272"/>
      <c r="CJC2502" s="207"/>
      <c r="CJD2502" s="238"/>
      <c r="CJE2502" s="207"/>
      <c r="CJF2502" s="207"/>
      <c r="CJG2502" s="187"/>
      <c r="CJH2502" s="187"/>
      <c r="CJI2502" s="204"/>
      <c r="CJJ2502" s="272"/>
      <c r="CJK2502" s="207"/>
      <c r="CJL2502" s="238"/>
      <c r="CJM2502" s="207"/>
      <c r="CJN2502" s="207"/>
      <c r="CJO2502" s="187"/>
      <c r="CJP2502" s="187"/>
      <c r="CJQ2502" s="204"/>
      <c r="CJR2502" s="272"/>
      <c r="CJS2502" s="207"/>
      <c r="CJT2502" s="238"/>
      <c r="CJU2502" s="207"/>
      <c r="CJV2502" s="207"/>
      <c r="CJW2502" s="187"/>
      <c r="CJX2502" s="187"/>
      <c r="CJY2502" s="204"/>
      <c r="CJZ2502" s="272"/>
      <c r="CKA2502" s="207"/>
      <c r="CKB2502" s="238"/>
      <c r="CKC2502" s="207"/>
      <c r="CKD2502" s="207"/>
      <c r="CKE2502" s="187"/>
      <c r="CKF2502" s="187"/>
      <c r="CKG2502" s="204"/>
      <c r="CKH2502" s="272"/>
      <c r="CKI2502" s="207"/>
      <c r="CKJ2502" s="238"/>
      <c r="CKK2502" s="207"/>
      <c r="CKL2502" s="207"/>
      <c r="CKM2502" s="187"/>
      <c r="CKN2502" s="187"/>
      <c r="CKO2502" s="204"/>
      <c r="CKP2502" s="272"/>
      <c r="CKQ2502" s="207"/>
      <c r="CKR2502" s="238"/>
      <c r="CKS2502" s="207"/>
      <c r="CKT2502" s="207"/>
      <c r="CKU2502" s="187"/>
      <c r="CKV2502" s="187"/>
      <c r="CKW2502" s="204"/>
      <c r="CKX2502" s="272"/>
      <c r="CKY2502" s="207"/>
      <c r="CKZ2502" s="238"/>
      <c r="CLA2502" s="207"/>
      <c r="CLB2502" s="207"/>
      <c r="CLC2502" s="187"/>
      <c r="CLD2502" s="187"/>
      <c r="CLE2502" s="204"/>
      <c r="CLF2502" s="272"/>
      <c r="CLG2502" s="207"/>
      <c r="CLH2502" s="238"/>
      <c r="CLI2502" s="207"/>
      <c r="CLJ2502" s="207"/>
      <c r="CLK2502" s="187"/>
      <c r="CLL2502" s="187"/>
      <c r="CLM2502" s="204"/>
      <c r="CLN2502" s="272"/>
      <c r="CLO2502" s="207"/>
      <c r="CLP2502" s="238"/>
      <c r="CLQ2502" s="207"/>
      <c r="CLR2502" s="207"/>
      <c r="CLS2502" s="187"/>
      <c r="CLT2502" s="187"/>
      <c r="CLU2502" s="204"/>
      <c r="CLV2502" s="272"/>
      <c r="CLW2502" s="207"/>
      <c r="CLX2502" s="238"/>
      <c r="CLY2502" s="207"/>
      <c r="CLZ2502" s="207"/>
      <c r="CMA2502" s="187"/>
      <c r="CMB2502" s="187"/>
      <c r="CMC2502" s="204"/>
      <c r="CMD2502" s="272"/>
      <c r="CME2502" s="207"/>
      <c r="CMF2502" s="238"/>
      <c r="CMG2502" s="207"/>
      <c r="CMH2502" s="207"/>
      <c r="CMI2502" s="187"/>
      <c r="CMJ2502" s="187"/>
      <c r="CMK2502" s="204"/>
      <c r="CML2502" s="272"/>
      <c r="CMM2502" s="207"/>
      <c r="CMN2502" s="238"/>
      <c r="CMO2502" s="207"/>
      <c r="CMP2502" s="207"/>
      <c r="CMQ2502" s="187"/>
      <c r="CMR2502" s="187"/>
      <c r="CMS2502" s="204"/>
      <c r="CMT2502" s="272"/>
      <c r="CMU2502" s="207"/>
      <c r="CMV2502" s="238"/>
      <c r="CMW2502" s="207"/>
      <c r="CMX2502" s="207"/>
      <c r="CMY2502" s="187"/>
      <c r="CMZ2502" s="187"/>
      <c r="CNA2502" s="204"/>
      <c r="CNB2502" s="272"/>
      <c r="CNC2502" s="207"/>
      <c r="CND2502" s="238"/>
      <c r="CNE2502" s="207"/>
      <c r="CNF2502" s="207"/>
      <c r="CNG2502" s="187"/>
      <c r="CNH2502" s="187"/>
      <c r="CNI2502" s="204"/>
      <c r="CNJ2502" s="272"/>
      <c r="CNK2502" s="207"/>
      <c r="CNL2502" s="238"/>
      <c r="CNM2502" s="207"/>
      <c r="CNN2502" s="207"/>
      <c r="CNO2502" s="187"/>
      <c r="CNP2502" s="187"/>
      <c r="CNQ2502" s="204"/>
      <c r="CNR2502" s="272"/>
      <c r="CNS2502" s="207"/>
      <c r="CNT2502" s="238"/>
      <c r="CNU2502" s="207"/>
      <c r="CNV2502" s="207"/>
      <c r="CNW2502" s="187"/>
      <c r="CNX2502" s="187"/>
      <c r="CNY2502" s="204"/>
      <c r="CNZ2502" s="272"/>
      <c r="COA2502" s="207"/>
      <c r="COB2502" s="238"/>
      <c r="COC2502" s="207"/>
      <c r="COD2502" s="207"/>
      <c r="COE2502" s="187"/>
      <c r="COF2502" s="187"/>
      <c r="COG2502" s="204"/>
      <c r="COH2502" s="272"/>
      <c r="COI2502" s="207"/>
      <c r="COJ2502" s="238"/>
      <c r="COK2502" s="207"/>
      <c r="COL2502" s="207"/>
      <c r="COM2502" s="187"/>
      <c r="CON2502" s="187"/>
      <c r="COO2502" s="204"/>
      <c r="COP2502" s="272"/>
      <c r="COQ2502" s="207"/>
      <c r="COR2502" s="238"/>
      <c r="COS2502" s="207"/>
      <c r="COT2502" s="207"/>
      <c r="COU2502" s="187"/>
      <c r="COV2502" s="187"/>
      <c r="COW2502" s="204"/>
      <c r="COX2502" s="272"/>
      <c r="COY2502" s="207"/>
      <c r="COZ2502" s="238"/>
      <c r="CPA2502" s="207"/>
      <c r="CPB2502" s="207"/>
      <c r="CPC2502" s="187"/>
      <c r="CPD2502" s="187"/>
      <c r="CPE2502" s="204"/>
      <c r="CPF2502" s="272"/>
      <c r="CPG2502" s="207"/>
      <c r="CPH2502" s="238"/>
      <c r="CPI2502" s="207"/>
      <c r="CPJ2502" s="207"/>
      <c r="CPK2502" s="187"/>
      <c r="CPL2502" s="187"/>
      <c r="CPM2502" s="204"/>
      <c r="CPN2502" s="272"/>
      <c r="CPO2502" s="207"/>
      <c r="CPP2502" s="238"/>
      <c r="CPQ2502" s="207"/>
      <c r="CPR2502" s="207"/>
      <c r="CPS2502" s="187"/>
      <c r="CPT2502" s="187"/>
      <c r="CPU2502" s="204"/>
      <c r="CPV2502" s="272"/>
      <c r="CPW2502" s="207"/>
      <c r="CPX2502" s="238"/>
      <c r="CPY2502" s="207"/>
      <c r="CPZ2502" s="207"/>
      <c r="CQA2502" s="187"/>
      <c r="CQB2502" s="187"/>
      <c r="CQC2502" s="204"/>
      <c r="CQD2502" s="272"/>
      <c r="CQE2502" s="207"/>
      <c r="CQF2502" s="238"/>
      <c r="CQG2502" s="207"/>
      <c r="CQH2502" s="207"/>
      <c r="CQI2502" s="187"/>
      <c r="CQJ2502" s="187"/>
      <c r="CQK2502" s="204"/>
      <c r="CQL2502" s="272"/>
      <c r="CQM2502" s="207"/>
      <c r="CQN2502" s="238"/>
      <c r="CQO2502" s="207"/>
      <c r="CQP2502" s="207"/>
      <c r="CQQ2502" s="187"/>
      <c r="CQR2502" s="187"/>
      <c r="CQS2502" s="204"/>
      <c r="CQT2502" s="272"/>
      <c r="CQU2502" s="207"/>
      <c r="CQV2502" s="238"/>
      <c r="CQW2502" s="207"/>
      <c r="CQX2502" s="207"/>
      <c r="CQY2502" s="187"/>
      <c r="CQZ2502" s="187"/>
      <c r="CRA2502" s="204"/>
      <c r="CRB2502" s="272"/>
      <c r="CRC2502" s="207"/>
      <c r="CRD2502" s="238"/>
      <c r="CRE2502" s="207"/>
      <c r="CRF2502" s="207"/>
      <c r="CRG2502" s="187"/>
      <c r="CRH2502" s="187"/>
      <c r="CRI2502" s="204"/>
      <c r="CRJ2502" s="272"/>
      <c r="CRK2502" s="207"/>
      <c r="CRL2502" s="238"/>
      <c r="CRM2502" s="207"/>
      <c r="CRN2502" s="207"/>
      <c r="CRO2502" s="187"/>
      <c r="CRP2502" s="187"/>
      <c r="CRQ2502" s="204"/>
      <c r="CRR2502" s="272"/>
      <c r="CRS2502" s="207"/>
      <c r="CRT2502" s="238"/>
      <c r="CRU2502" s="207"/>
      <c r="CRV2502" s="207"/>
      <c r="CRW2502" s="187"/>
      <c r="CRX2502" s="187"/>
      <c r="CRY2502" s="204"/>
      <c r="CRZ2502" s="272"/>
      <c r="CSA2502" s="207"/>
      <c r="CSB2502" s="238"/>
      <c r="CSC2502" s="207"/>
      <c r="CSD2502" s="207"/>
      <c r="CSE2502" s="187"/>
      <c r="CSF2502" s="187"/>
      <c r="CSG2502" s="204"/>
      <c r="CSH2502" s="272"/>
      <c r="CSI2502" s="207"/>
      <c r="CSJ2502" s="238"/>
      <c r="CSK2502" s="207"/>
      <c r="CSL2502" s="207"/>
      <c r="CSM2502" s="187"/>
      <c r="CSN2502" s="187"/>
      <c r="CSO2502" s="204"/>
      <c r="CSP2502" s="272"/>
      <c r="CSQ2502" s="207"/>
      <c r="CSR2502" s="238"/>
      <c r="CSS2502" s="207"/>
      <c r="CST2502" s="207"/>
      <c r="CSU2502" s="187"/>
      <c r="CSV2502" s="187"/>
      <c r="CSW2502" s="204"/>
      <c r="CSX2502" s="272"/>
      <c r="CSY2502" s="207"/>
      <c r="CSZ2502" s="238"/>
      <c r="CTA2502" s="207"/>
      <c r="CTB2502" s="207"/>
      <c r="CTC2502" s="187"/>
      <c r="CTD2502" s="187"/>
      <c r="CTE2502" s="204"/>
      <c r="CTF2502" s="272"/>
      <c r="CTG2502" s="207"/>
      <c r="CTH2502" s="238"/>
      <c r="CTI2502" s="207"/>
      <c r="CTJ2502" s="207"/>
      <c r="CTK2502" s="187"/>
      <c r="CTL2502" s="187"/>
      <c r="CTM2502" s="204"/>
      <c r="CTN2502" s="272"/>
      <c r="CTO2502" s="207"/>
      <c r="CTP2502" s="238"/>
      <c r="CTQ2502" s="207"/>
      <c r="CTR2502" s="207"/>
      <c r="CTS2502" s="187"/>
      <c r="CTT2502" s="187"/>
      <c r="CTU2502" s="204"/>
      <c r="CTV2502" s="272"/>
      <c r="CTW2502" s="207"/>
      <c r="CTX2502" s="238"/>
      <c r="CTY2502" s="207"/>
      <c r="CTZ2502" s="207"/>
      <c r="CUA2502" s="187"/>
      <c r="CUB2502" s="187"/>
      <c r="CUC2502" s="204"/>
      <c r="CUD2502" s="272"/>
      <c r="CUE2502" s="207"/>
      <c r="CUF2502" s="238"/>
      <c r="CUG2502" s="207"/>
      <c r="CUH2502" s="207"/>
      <c r="CUI2502" s="187"/>
      <c r="CUJ2502" s="187"/>
      <c r="CUK2502" s="204"/>
      <c r="CUL2502" s="272"/>
      <c r="CUM2502" s="207"/>
      <c r="CUN2502" s="238"/>
      <c r="CUO2502" s="207"/>
      <c r="CUP2502" s="207"/>
      <c r="CUQ2502" s="187"/>
      <c r="CUR2502" s="187"/>
      <c r="CUS2502" s="204"/>
      <c r="CUT2502" s="272"/>
      <c r="CUU2502" s="207"/>
      <c r="CUV2502" s="238"/>
      <c r="CUW2502" s="207"/>
      <c r="CUX2502" s="207"/>
      <c r="CUY2502" s="187"/>
      <c r="CUZ2502" s="187"/>
      <c r="CVA2502" s="204"/>
      <c r="CVB2502" s="272"/>
      <c r="CVC2502" s="207"/>
      <c r="CVD2502" s="238"/>
      <c r="CVE2502" s="207"/>
      <c r="CVF2502" s="207"/>
      <c r="CVG2502" s="187"/>
      <c r="CVH2502" s="187"/>
      <c r="CVI2502" s="204"/>
      <c r="CVJ2502" s="272"/>
      <c r="CVK2502" s="207"/>
      <c r="CVL2502" s="238"/>
      <c r="CVM2502" s="207"/>
      <c r="CVN2502" s="207"/>
      <c r="CVO2502" s="187"/>
      <c r="CVP2502" s="187"/>
      <c r="CVQ2502" s="204"/>
      <c r="CVR2502" s="272"/>
      <c r="CVS2502" s="207"/>
      <c r="CVT2502" s="238"/>
      <c r="CVU2502" s="207"/>
      <c r="CVV2502" s="207"/>
      <c r="CVW2502" s="187"/>
      <c r="CVX2502" s="187"/>
      <c r="CVY2502" s="204"/>
      <c r="CVZ2502" s="272"/>
      <c r="CWA2502" s="207"/>
      <c r="CWB2502" s="238"/>
      <c r="CWC2502" s="207"/>
      <c r="CWD2502" s="207"/>
      <c r="CWE2502" s="187"/>
      <c r="CWF2502" s="187"/>
      <c r="CWG2502" s="204"/>
      <c r="CWH2502" s="272"/>
      <c r="CWI2502" s="207"/>
      <c r="CWJ2502" s="238"/>
      <c r="CWK2502" s="207"/>
      <c r="CWL2502" s="207"/>
      <c r="CWM2502" s="187"/>
      <c r="CWN2502" s="187"/>
      <c r="CWO2502" s="204"/>
      <c r="CWP2502" s="272"/>
      <c r="CWQ2502" s="207"/>
      <c r="CWR2502" s="238"/>
      <c r="CWS2502" s="207"/>
      <c r="CWT2502" s="207"/>
      <c r="CWU2502" s="187"/>
      <c r="CWV2502" s="187"/>
      <c r="CWW2502" s="204"/>
      <c r="CWX2502" s="272"/>
      <c r="CWY2502" s="207"/>
      <c r="CWZ2502" s="238"/>
      <c r="CXA2502" s="207"/>
      <c r="CXB2502" s="207"/>
      <c r="CXC2502" s="187"/>
      <c r="CXD2502" s="187"/>
      <c r="CXE2502" s="204"/>
      <c r="CXF2502" s="272"/>
      <c r="CXG2502" s="207"/>
      <c r="CXH2502" s="238"/>
      <c r="CXI2502" s="207"/>
      <c r="CXJ2502" s="207"/>
      <c r="CXK2502" s="187"/>
      <c r="CXL2502" s="187"/>
      <c r="CXM2502" s="204"/>
      <c r="CXN2502" s="272"/>
      <c r="CXO2502" s="207"/>
      <c r="CXP2502" s="238"/>
      <c r="CXQ2502" s="207"/>
      <c r="CXR2502" s="207"/>
      <c r="CXS2502" s="187"/>
      <c r="CXT2502" s="187"/>
      <c r="CXU2502" s="204"/>
      <c r="CXV2502" s="272"/>
      <c r="CXW2502" s="207"/>
      <c r="CXX2502" s="238"/>
      <c r="CXY2502" s="207"/>
      <c r="CXZ2502" s="207"/>
      <c r="CYA2502" s="187"/>
      <c r="CYB2502" s="187"/>
      <c r="CYC2502" s="204"/>
      <c r="CYD2502" s="272"/>
      <c r="CYE2502" s="207"/>
      <c r="CYF2502" s="238"/>
      <c r="CYG2502" s="207"/>
      <c r="CYH2502" s="207"/>
      <c r="CYI2502" s="187"/>
      <c r="CYJ2502" s="187"/>
      <c r="CYK2502" s="204"/>
      <c r="CYL2502" s="272"/>
      <c r="CYM2502" s="207"/>
      <c r="CYN2502" s="238"/>
      <c r="CYO2502" s="207"/>
      <c r="CYP2502" s="207"/>
      <c r="CYQ2502" s="187"/>
      <c r="CYR2502" s="187"/>
      <c r="CYS2502" s="204"/>
      <c r="CYT2502" s="272"/>
      <c r="CYU2502" s="207"/>
      <c r="CYV2502" s="238"/>
      <c r="CYW2502" s="207"/>
      <c r="CYX2502" s="207"/>
      <c r="CYY2502" s="187"/>
      <c r="CYZ2502" s="187"/>
      <c r="CZA2502" s="204"/>
      <c r="CZB2502" s="272"/>
      <c r="CZC2502" s="207"/>
      <c r="CZD2502" s="238"/>
      <c r="CZE2502" s="207"/>
      <c r="CZF2502" s="207"/>
      <c r="CZG2502" s="187"/>
      <c r="CZH2502" s="187"/>
      <c r="CZI2502" s="204"/>
      <c r="CZJ2502" s="272"/>
      <c r="CZK2502" s="207"/>
      <c r="CZL2502" s="238"/>
      <c r="CZM2502" s="207"/>
      <c r="CZN2502" s="207"/>
      <c r="CZO2502" s="187"/>
      <c r="CZP2502" s="187"/>
      <c r="CZQ2502" s="204"/>
      <c r="CZR2502" s="272"/>
      <c r="CZS2502" s="207"/>
      <c r="CZT2502" s="238"/>
      <c r="CZU2502" s="207"/>
      <c r="CZV2502" s="207"/>
      <c r="CZW2502" s="187"/>
      <c r="CZX2502" s="187"/>
      <c r="CZY2502" s="204"/>
      <c r="CZZ2502" s="272"/>
      <c r="DAA2502" s="207"/>
      <c r="DAB2502" s="238"/>
      <c r="DAC2502" s="207"/>
      <c r="DAD2502" s="207"/>
      <c r="DAE2502" s="187"/>
      <c r="DAF2502" s="187"/>
      <c r="DAG2502" s="204"/>
      <c r="DAH2502" s="272"/>
      <c r="DAI2502" s="207"/>
      <c r="DAJ2502" s="238"/>
      <c r="DAK2502" s="207"/>
      <c r="DAL2502" s="207"/>
      <c r="DAM2502" s="187"/>
      <c r="DAN2502" s="187"/>
      <c r="DAO2502" s="204"/>
      <c r="DAP2502" s="272"/>
      <c r="DAQ2502" s="207"/>
      <c r="DAR2502" s="238"/>
      <c r="DAS2502" s="207"/>
      <c r="DAT2502" s="207"/>
      <c r="DAU2502" s="187"/>
      <c r="DAV2502" s="187"/>
      <c r="DAW2502" s="204"/>
      <c r="DAX2502" s="272"/>
      <c r="DAY2502" s="207"/>
      <c r="DAZ2502" s="238"/>
      <c r="DBA2502" s="207"/>
      <c r="DBB2502" s="207"/>
      <c r="DBC2502" s="187"/>
      <c r="DBD2502" s="187"/>
      <c r="DBE2502" s="204"/>
      <c r="DBF2502" s="272"/>
      <c r="DBG2502" s="207"/>
      <c r="DBH2502" s="238"/>
      <c r="DBI2502" s="207"/>
      <c r="DBJ2502" s="207"/>
      <c r="DBK2502" s="187"/>
      <c r="DBL2502" s="187"/>
      <c r="DBM2502" s="204"/>
      <c r="DBN2502" s="272"/>
      <c r="DBO2502" s="207"/>
      <c r="DBP2502" s="238"/>
      <c r="DBQ2502" s="207"/>
      <c r="DBR2502" s="207"/>
      <c r="DBS2502" s="187"/>
      <c r="DBT2502" s="187"/>
      <c r="DBU2502" s="204"/>
      <c r="DBV2502" s="272"/>
      <c r="DBW2502" s="207"/>
      <c r="DBX2502" s="238"/>
      <c r="DBY2502" s="207"/>
      <c r="DBZ2502" s="207"/>
      <c r="DCA2502" s="187"/>
      <c r="DCB2502" s="187"/>
      <c r="DCC2502" s="204"/>
      <c r="DCD2502" s="272"/>
      <c r="DCE2502" s="207"/>
      <c r="DCF2502" s="238"/>
      <c r="DCG2502" s="207"/>
      <c r="DCH2502" s="207"/>
      <c r="DCI2502" s="187"/>
      <c r="DCJ2502" s="187"/>
      <c r="DCK2502" s="204"/>
      <c r="DCL2502" s="272"/>
      <c r="DCM2502" s="207"/>
      <c r="DCN2502" s="238"/>
      <c r="DCO2502" s="207"/>
      <c r="DCP2502" s="207"/>
      <c r="DCQ2502" s="187"/>
      <c r="DCR2502" s="187"/>
      <c r="DCS2502" s="204"/>
      <c r="DCT2502" s="272"/>
      <c r="DCU2502" s="207"/>
      <c r="DCV2502" s="238"/>
      <c r="DCW2502" s="207"/>
      <c r="DCX2502" s="207"/>
      <c r="DCY2502" s="187"/>
      <c r="DCZ2502" s="187"/>
      <c r="DDA2502" s="204"/>
      <c r="DDB2502" s="272"/>
      <c r="DDC2502" s="207"/>
      <c r="DDD2502" s="238"/>
      <c r="DDE2502" s="207"/>
      <c r="DDF2502" s="207"/>
      <c r="DDG2502" s="187"/>
      <c r="DDH2502" s="187"/>
      <c r="DDI2502" s="204"/>
      <c r="DDJ2502" s="272"/>
      <c r="DDK2502" s="207"/>
      <c r="DDL2502" s="238"/>
      <c r="DDM2502" s="207"/>
      <c r="DDN2502" s="207"/>
      <c r="DDO2502" s="187"/>
      <c r="DDP2502" s="187"/>
      <c r="DDQ2502" s="204"/>
      <c r="DDR2502" s="272"/>
      <c r="DDS2502" s="207"/>
      <c r="DDT2502" s="238"/>
      <c r="DDU2502" s="207"/>
      <c r="DDV2502" s="207"/>
      <c r="DDW2502" s="187"/>
      <c r="DDX2502" s="187"/>
      <c r="DDY2502" s="204"/>
      <c r="DDZ2502" s="272"/>
      <c r="DEA2502" s="207"/>
      <c r="DEB2502" s="238"/>
      <c r="DEC2502" s="207"/>
      <c r="DED2502" s="207"/>
      <c r="DEE2502" s="187"/>
      <c r="DEF2502" s="187"/>
      <c r="DEG2502" s="204"/>
      <c r="DEH2502" s="272"/>
      <c r="DEI2502" s="207"/>
      <c r="DEJ2502" s="238"/>
      <c r="DEK2502" s="207"/>
      <c r="DEL2502" s="207"/>
      <c r="DEM2502" s="187"/>
      <c r="DEN2502" s="187"/>
      <c r="DEO2502" s="204"/>
      <c r="DEP2502" s="272"/>
      <c r="DEQ2502" s="207"/>
      <c r="DER2502" s="238"/>
      <c r="DES2502" s="207"/>
      <c r="DET2502" s="207"/>
      <c r="DEU2502" s="187"/>
      <c r="DEV2502" s="187"/>
      <c r="DEW2502" s="204"/>
      <c r="DEX2502" s="272"/>
      <c r="DEY2502" s="207"/>
      <c r="DEZ2502" s="238"/>
      <c r="DFA2502" s="207"/>
      <c r="DFB2502" s="207"/>
      <c r="DFC2502" s="187"/>
      <c r="DFD2502" s="187"/>
      <c r="DFE2502" s="204"/>
      <c r="DFF2502" s="272"/>
      <c r="DFG2502" s="207"/>
      <c r="DFH2502" s="238"/>
      <c r="DFI2502" s="207"/>
      <c r="DFJ2502" s="207"/>
      <c r="DFK2502" s="187"/>
      <c r="DFL2502" s="187"/>
      <c r="DFM2502" s="204"/>
      <c r="DFN2502" s="272"/>
      <c r="DFO2502" s="207"/>
      <c r="DFP2502" s="238"/>
      <c r="DFQ2502" s="207"/>
      <c r="DFR2502" s="207"/>
      <c r="DFS2502" s="187"/>
      <c r="DFT2502" s="187"/>
      <c r="DFU2502" s="204"/>
      <c r="DFV2502" s="272"/>
      <c r="DFW2502" s="207"/>
      <c r="DFX2502" s="238"/>
      <c r="DFY2502" s="207"/>
      <c r="DFZ2502" s="207"/>
      <c r="DGA2502" s="187"/>
      <c r="DGB2502" s="187"/>
      <c r="DGC2502" s="204"/>
      <c r="DGD2502" s="272"/>
      <c r="DGE2502" s="207"/>
      <c r="DGF2502" s="238"/>
      <c r="DGG2502" s="207"/>
      <c r="DGH2502" s="207"/>
      <c r="DGI2502" s="187"/>
      <c r="DGJ2502" s="187"/>
      <c r="DGK2502" s="204"/>
      <c r="DGL2502" s="272"/>
      <c r="DGM2502" s="207"/>
      <c r="DGN2502" s="238"/>
      <c r="DGO2502" s="207"/>
      <c r="DGP2502" s="207"/>
      <c r="DGQ2502" s="187"/>
      <c r="DGR2502" s="187"/>
      <c r="DGS2502" s="204"/>
      <c r="DGT2502" s="272"/>
      <c r="DGU2502" s="207"/>
      <c r="DGV2502" s="238"/>
      <c r="DGW2502" s="207"/>
      <c r="DGX2502" s="207"/>
      <c r="DGY2502" s="187"/>
      <c r="DGZ2502" s="187"/>
      <c r="DHA2502" s="204"/>
      <c r="DHB2502" s="272"/>
      <c r="DHC2502" s="207"/>
      <c r="DHD2502" s="238"/>
      <c r="DHE2502" s="207"/>
      <c r="DHF2502" s="207"/>
      <c r="DHG2502" s="187"/>
      <c r="DHH2502" s="187"/>
      <c r="DHI2502" s="204"/>
      <c r="DHJ2502" s="272"/>
      <c r="DHK2502" s="207"/>
      <c r="DHL2502" s="238"/>
      <c r="DHM2502" s="207"/>
      <c r="DHN2502" s="207"/>
      <c r="DHO2502" s="187"/>
      <c r="DHP2502" s="187"/>
      <c r="DHQ2502" s="204"/>
      <c r="DHR2502" s="272"/>
      <c r="DHS2502" s="207"/>
      <c r="DHT2502" s="238"/>
      <c r="DHU2502" s="207"/>
      <c r="DHV2502" s="207"/>
      <c r="DHW2502" s="187"/>
      <c r="DHX2502" s="187"/>
      <c r="DHY2502" s="204"/>
      <c r="DHZ2502" s="272"/>
      <c r="DIA2502" s="207"/>
      <c r="DIB2502" s="238"/>
      <c r="DIC2502" s="207"/>
      <c r="DID2502" s="207"/>
      <c r="DIE2502" s="187"/>
      <c r="DIF2502" s="187"/>
      <c r="DIG2502" s="204"/>
      <c r="DIH2502" s="272"/>
      <c r="DII2502" s="207"/>
      <c r="DIJ2502" s="238"/>
      <c r="DIK2502" s="207"/>
      <c r="DIL2502" s="207"/>
      <c r="DIM2502" s="187"/>
      <c r="DIN2502" s="187"/>
      <c r="DIO2502" s="204"/>
      <c r="DIP2502" s="272"/>
      <c r="DIQ2502" s="207"/>
      <c r="DIR2502" s="238"/>
      <c r="DIS2502" s="207"/>
      <c r="DIT2502" s="207"/>
      <c r="DIU2502" s="187"/>
      <c r="DIV2502" s="187"/>
      <c r="DIW2502" s="204"/>
      <c r="DIX2502" s="272"/>
      <c r="DIY2502" s="207"/>
      <c r="DIZ2502" s="238"/>
      <c r="DJA2502" s="207"/>
      <c r="DJB2502" s="207"/>
      <c r="DJC2502" s="187"/>
      <c r="DJD2502" s="187"/>
      <c r="DJE2502" s="204"/>
      <c r="DJF2502" s="272"/>
      <c r="DJG2502" s="207"/>
      <c r="DJH2502" s="238"/>
      <c r="DJI2502" s="207"/>
      <c r="DJJ2502" s="207"/>
      <c r="DJK2502" s="187"/>
      <c r="DJL2502" s="187"/>
      <c r="DJM2502" s="204"/>
      <c r="DJN2502" s="272"/>
      <c r="DJO2502" s="207"/>
      <c r="DJP2502" s="238"/>
      <c r="DJQ2502" s="207"/>
      <c r="DJR2502" s="207"/>
      <c r="DJS2502" s="187"/>
      <c r="DJT2502" s="187"/>
      <c r="DJU2502" s="204"/>
      <c r="DJV2502" s="272"/>
      <c r="DJW2502" s="207"/>
      <c r="DJX2502" s="238"/>
      <c r="DJY2502" s="207"/>
      <c r="DJZ2502" s="207"/>
      <c r="DKA2502" s="187"/>
      <c r="DKB2502" s="187"/>
      <c r="DKC2502" s="204"/>
      <c r="DKD2502" s="272"/>
      <c r="DKE2502" s="207"/>
      <c r="DKF2502" s="238"/>
      <c r="DKG2502" s="207"/>
      <c r="DKH2502" s="207"/>
      <c r="DKI2502" s="187"/>
      <c r="DKJ2502" s="187"/>
      <c r="DKK2502" s="204"/>
      <c r="DKL2502" s="272"/>
      <c r="DKM2502" s="207"/>
      <c r="DKN2502" s="238"/>
      <c r="DKO2502" s="207"/>
      <c r="DKP2502" s="207"/>
      <c r="DKQ2502" s="187"/>
      <c r="DKR2502" s="187"/>
      <c r="DKS2502" s="204"/>
      <c r="DKT2502" s="272"/>
      <c r="DKU2502" s="207"/>
      <c r="DKV2502" s="238"/>
      <c r="DKW2502" s="207"/>
      <c r="DKX2502" s="207"/>
      <c r="DKY2502" s="187"/>
      <c r="DKZ2502" s="187"/>
      <c r="DLA2502" s="204"/>
      <c r="DLB2502" s="272"/>
      <c r="DLC2502" s="207"/>
      <c r="DLD2502" s="238"/>
      <c r="DLE2502" s="207"/>
      <c r="DLF2502" s="207"/>
      <c r="DLG2502" s="187"/>
      <c r="DLH2502" s="187"/>
      <c r="DLI2502" s="204"/>
      <c r="DLJ2502" s="272"/>
      <c r="DLK2502" s="207"/>
      <c r="DLL2502" s="238"/>
      <c r="DLM2502" s="207"/>
      <c r="DLN2502" s="207"/>
      <c r="DLO2502" s="187"/>
      <c r="DLP2502" s="187"/>
      <c r="DLQ2502" s="204"/>
      <c r="DLR2502" s="272"/>
      <c r="DLS2502" s="207"/>
      <c r="DLT2502" s="238"/>
      <c r="DLU2502" s="207"/>
      <c r="DLV2502" s="207"/>
      <c r="DLW2502" s="187"/>
      <c r="DLX2502" s="187"/>
      <c r="DLY2502" s="204"/>
      <c r="DLZ2502" s="272"/>
      <c r="DMA2502" s="207"/>
      <c r="DMB2502" s="238"/>
      <c r="DMC2502" s="207"/>
      <c r="DMD2502" s="207"/>
      <c r="DME2502" s="187"/>
      <c r="DMF2502" s="187"/>
      <c r="DMG2502" s="204"/>
      <c r="DMH2502" s="272"/>
      <c r="DMI2502" s="207"/>
      <c r="DMJ2502" s="238"/>
      <c r="DMK2502" s="207"/>
      <c r="DML2502" s="207"/>
      <c r="DMM2502" s="187"/>
      <c r="DMN2502" s="187"/>
      <c r="DMO2502" s="204"/>
      <c r="DMP2502" s="272"/>
      <c r="DMQ2502" s="207"/>
      <c r="DMR2502" s="238"/>
      <c r="DMS2502" s="207"/>
      <c r="DMT2502" s="207"/>
      <c r="DMU2502" s="187"/>
      <c r="DMV2502" s="187"/>
      <c r="DMW2502" s="204"/>
      <c r="DMX2502" s="272"/>
      <c r="DMY2502" s="207"/>
      <c r="DMZ2502" s="238"/>
      <c r="DNA2502" s="207"/>
      <c r="DNB2502" s="207"/>
      <c r="DNC2502" s="187"/>
      <c r="DND2502" s="187"/>
      <c r="DNE2502" s="204"/>
      <c r="DNF2502" s="272"/>
      <c r="DNG2502" s="207"/>
      <c r="DNH2502" s="238"/>
      <c r="DNI2502" s="207"/>
      <c r="DNJ2502" s="207"/>
      <c r="DNK2502" s="187"/>
      <c r="DNL2502" s="187"/>
      <c r="DNM2502" s="204"/>
      <c r="DNN2502" s="272"/>
      <c r="DNO2502" s="207"/>
      <c r="DNP2502" s="238"/>
      <c r="DNQ2502" s="207"/>
      <c r="DNR2502" s="207"/>
      <c r="DNS2502" s="187"/>
      <c r="DNT2502" s="187"/>
      <c r="DNU2502" s="204"/>
      <c r="DNV2502" s="272"/>
      <c r="DNW2502" s="207"/>
      <c r="DNX2502" s="238"/>
      <c r="DNY2502" s="207"/>
      <c r="DNZ2502" s="207"/>
      <c r="DOA2502" s="187"/>
      <c r="DOB2502" s="187"/>
      <c r="DOC2502" s="204"/>
      <c r="DOD2502" s="272"/>
      <c r="DOE2502" s="207"/>
      <c r="DOF2502" s="238"/>
      <c r="DOG2502" s="207"/>
      <c r="DOH2502" s="207"/>
      <c r="DOI2502" s="187"/>
      <c r="DOJ2502" s="187"/>
      <c r="DOK2502" s="204"/>
      <c r="DOL2502" s="272"/>
      <c r="DOM2502" s="207"/>
      <c r="DON2502" s="238"/>
      <c r="DOO2502" s="207"/>
      <c r="DOP2502" s="207"/>
      <c r="DOQ2502" s="187"/>
      <c r="DOR2502" s="187"/>
      <c r="DOS2502" s="204"/>
      <c r="DOT2502" s="272"/>
      <c r="DOU2502" s="207"/>
      <c r="DOV2502" s="238"/>
      <c r="DOW2502" s="207"/>
      <c r="DOX2502" s="207"/>
      <c r="DOY2502" s="187"/>
      <c r="DOZ2502" s="187"/>
      <c r="DPA2502" s="204"/>
      <c r="DPB2502" s="272"/>
      <c r="DPC2502" s="207"/>
      <c r="DPD2502" s="238"/>
      <c r="DPE2502" s="207"/>
      <c r="DPF2502" s="207"/>
      <c r="DPG2502" s="187"/>
      <c r="DPH2502" s="187"/>
      <c r="DPI2502" s="204"/>
      <c r="DPJ2502" s="272"/>
      <c r="DPK2502" s="207"/>
      <c r="DPL2502" s="238"/>
      <c r="DPM2502" s="207"/>
      <c r="DPN2502" s="207"/>
      <c r="DPO2502" s="187"/>
      <c r="DPP2502" s="187"/>
      <c r="DPQ2502" s="204"/>
      <c r="DPR2502" s="272"/>
      <c r="DPS2502" s="207"/>
      <c r="DPT2502" s="238"/>
      <c r="DPU2502" s="207"/>
      <c r="DPV2502" s="207"/>
      <c r="DPW2502" s="187"/>
      <c r="DPX2502" s="187"/>
      <c r="DPY2502" s="204"/>
      <c r="DPZ2502" s="272"/>
      <c r="DQA2502" s="207"/>
      <c r="DQB2502" s="238"/>
      <c r="DQC2502" s="207"/>
      <c r="DQD2502" s="207"/>
      <c r="DQE2502" s="187"/>
      <c r="DQF2502" s="187"/>
      <c r="DQG2502" s="204"/>
      <c r="DQH2502" s="272"/>
      <c r="DQI2502" s="207"/>
      <c r="DQJ2502" s="238"/>
      <c r="DQK2502" s="207"/>
      <c r="DQL2502" s="207"/>
      <c r="DQM2502" s="187"/>
      <c r="DQN2502" s="187"/>
      <c r="DQO2502" s="204"/>
      <c r="DQP2502" s="272"/>
      <c r="DQQ2502" s="207"/>
      <c r="DQR2502" s="238"/>
      <c r="DQS2502" s="207"/>
      <c r="DQT2502" s="207"/>
      <c r="DQU2502" s="187"/>
      <c r="DQV2502" s="187"/>
      <c r="DQW2502" s="204"/>
      <c r="DQX2502" s="272"/>
      <c r="DQY2502" s="207"/>
      <c r="DQZ2502" s="238"/>
      <c r="DRA2502" s="207"/>
      <c r="DRB2502" s="207"/>
      <c r="DRC2502" s="187"/>
      <c r="DRD2502" s="187"/>
      <c r="DRE2502" s="204"/>
      <c r="DRF2502" s="272"/>
      <c r="DRG2502" s="207"/>
      <c r="DRH2502" s="238"/>
      <c r="DRI2502" s="207"/>
      <c r="DRJ2502" s="207"/>
      <c r="DRK2502" s="187"/>
      <c r="DRL2502" s="187"/>
      <c r="DRM2502" s="204"/>
      <c r="DRN2502" s="272"/>
      <c r="DRO2502" s="207"/>
      <c r="DRP2502" s="238"/>
      <c r="DRQ2502" s="207"/>
      <c r="DRR2502" s="207"/>
      <c r="DRS2502" s="187"/>
      <c r="DRT2502" s="187"/>
      <c r="DRU2502" s="204"/>
      <c r="DRV2502" s="272"/>
      <c r="DRW2502" s="207"/>
      <c r="DRX2502" s="238"/>
      <c r="DRY2502" s="207"/>
      <c r="DRZ2502" s="207"/>
      <c r="DSA2502" s="187"/>
      <c r="DSB2502" s="187"/>
      <c r="DSC2502" s="204"/>
      <c r="DSD2502" s="272"/>
      <c r="DSE2502" s="207"/>
      <c r="DSF2502" s="238"/>
      <c r="DSG2502" s="207"/>
      <c r="DSH2502" s="207"/>
      <c r="DSI2502" s="187"/>
      <c r="DSJ2502" s="187"/>
      <c r="DSK2502" s="204"/>
      <c r="DSL2502" s="272"/>
      <c r="DSM2502" s="207"/>
      <c r="DSN2502" s="238"/>
      <c r="DSO2502" s="207"/>
      <c r="DSP2502" s="207"/>
      <c r="DSQ2502" s="187"/>
      <c r="DSR2502" s="187"/>
      <c r="DSS2502" s="204"/>
      <c r="DST2502" s="272"/>
      <c r="DSU2502" s="207"/>
      <c r="DSV2502" s="238"/>
      <c r="DSW2502" s="207"/>
      <c r="DSX2502" s="207"/>
      <c r="DSY2502" s="187"/>
      <c r="DSZ2502" s="187"/>
      <c r="DTA2502" s="204"/>
      <c r="DTB2502" s="272"/>
      <c r="DTC2502" s="207"/>
      <c r="DTD2502" s="238"/>
      <c r="DTE2502" s="207"/>
      <c r="DTF2502" s="207"/>
      <c r="DTG2502" s="187"/>
      <c r="DTH2502" s="187"/>
      <c r="DTI2502" s="204"/>
      <c r="DTJ2502" s="272"/>
      <c r="DTK2502" s="207"/>
      <c r="DTL2502" s="238"/>
      <c r="DTM2502" s="207"/>
      <c r="DTN2502" s="207"/>
      <c r="DTO2502" s="187"/>
      <c r="DTP2502" s="187"/>
      <c r="DTQ2502" s="204"/>
      <c r="DTR2502" s="272"/>
      <c r="DTS2502" s="207"/>
      <c r="DTT2502" s="238"/>
      <c r="DTU2502" s="207"/>
      <c r="DTV2502" s="207"/>
      <c r="DTW2502" s="187"/>
      <c r="DTX2502" s="187"/>
      <c r="DTY2502" s="204"/>
      <c r="DTZ2502" s="272"/>
      <c r="DUA2502" s="207"/>
      <c r="DUB2502" s="238"/>
      <c r="DUC2502" s="207"/>
      <c r="DUD2502" s="207"/>
      <c r="DUE2502" s="187"/>
      <c r="DUF2502" s="187"/>
      <c r="DUG2502" s="204"/>
      <c r="DUH2502" s="272"/>
      <c r="DUI2502" s="207"/>
      <c r="DUJ2502" s="238"/>
      <c r="DUK2502" s="207"/>
      <c r="DUL2502" s="207"/>
      <c r="DUM2502" s="187"/>
      <c r="DUN2502" s="187"/>
      <c r="DUO2502" s="204"/>
      <c r="DUP2502" s="272"/>
      <c r="DUQ2502" s="207"/>
      <c r="DUR2502" s="238"/>
      <c r="DUS2502" s="207"/>
      <c r="DUT2502" s="207"/>
      <c r="DUU2502" s="187"/>
      <c r="DUV2502" s="187"/>
      <c r="DUW2502" s="204"/>
      <c r="DUX2502" s="272"/>
      <c r="DUY2502" s="207"/>
      <c r="DUZ2502" s="238"/>
      <c r="DVA2502" s="207"/>
      <c r="DVB2502" s="207"/>
      <c r="DVC2502" s="187"/>
      <c r="DVD2502" s="187"/>
      <c r="DVE2502" s="204"/>
      <c r="DVF2502" s="272"/>
      <c r="DVG2502" s="207"/>
      <c r="DVH2502" s="238"/>
      <c r="DVI2502" s="207"/>
      <c r="DVJ2502" s="207"/>
      <c r="DVK2502" s="187"/>
      <c r="DVL2502" s="187"/>
      <c r="DVM2502" s="204"/>
      <c r="DVN2502" s="272"/>
      <c r="DVO2502" s="207"/>
      <c r="DVP2502" s="238"/>
      <c r="DVQ2502" s="207"/>
      <c r="DVR2502" s="207"/>
      <c r="DVS2502" s="187"/>
      <c r="DVT2502" s="187"/>
      <c r="DVU2502" s="204"/>
      <c r="DVV2502" s="272"/>
      <c r="DVW2502" s="207"/>
      <c r="DVX2502" s="238"/>
      <c r="DVY2502" s="207"/>
      <c r="DVZ2502" s="207"/>
      <c r="DWA2502" s="187"/>
      <c r="DWB2502" s="187"/>
      <c r="DWC2502" s="204"/>
      <c r="DWD2502" s="272"/>
      <c r="DWE2502" s="207"/>
      <c r="DWF2502" s="238"/>
      <c r="DWG2502" s="207"/>
      <c r="DWH2502" s="207"/>
      <c r="DWI2502" s="187"/>
      <c r="DWJ2502" s="187"/>
      <c r="DWK2502" s="204"/>
      <c r="DWL2502" s="272"/>
      <c r="DWM2502" s="207"/>
      <c r="DWN2502" s="238"/>
      <c r="DWO2502" s="207"/>
      <c r="DWP2502" s="207"/>
      <c r="DWQ2502" s="187"/>
      <c r="DWR2502" s="187"/>
      <c r="DWS2502" s="204"/>
      <c r="DWT2502" s="272"/>
      <c r="DWU2502" s="207"/>
      <c r="DWV2502" s="238"/>
      <c r="DWW2502" s="207"/>
      <c r="DWX2502" s="207"/>
      <c r="DWY2502" s="187"/>
      <c r="DWZ2502" s="187"/>
      <c r="DXA2502" s="204"/>
      <c r="DXB2502" s="272"/>
      <c r="DXC2502" s="207"/>
      <c r="DXD2502" s="238"/>
      <c r="DXE2502" s="207"/>
      <c r="DXF2502" s="207"/>
      <c r="DXG2502" s="187"/>
      <c r="DXH2502" s="187"/>
      <c r="DXI2502" s="204"/>
      <c r="DXJ2502" s="272"/>
      <c r="DXK2502" s="207"/>
      <c r="DXL2502" s="238"/>
      <c r="DXM2502" s="207"/>
      <c r="DXN2502" s="207"/>
      <c r="DXO2502" s="187"/>
      <c r="DXP2502" s="187"/>
      <c r="DXQ2502" s="204"/>
      <c r="DXR2502" s="272"/>
      <c r="DXS2502" s="207"/>
      <c r="DXT2502" s="238"/>
      <c r="DXU2502" s="207"/>
      <c r="DXV2502" s="207"/>
      <c r="DXW2502" s="187"/>
      <c r="DXX2502" s="187"/>
      <c r="DXY2502" s="204"/>
      <c r="DXZ2502" s="272"/>
      <c r="DYA2502" s="207"/>
      <c r="DYB2502" s="238"/>
      <c r="DYC2502" s="207"/>
      <c r="DYD2502" s="207"/>
      <c r="DYE2502" s="187"/>
      <c r="DYF2502" s="187"/>
      <c r="DYG2502" s="204"/>
      <c r="DYH2502" s="272"/>
      <c r="DYI2502" s="207"/>
      <c r="DYJ2502" s="238"/>
      <c r="DYK2502" s="207"/>
      <c r="DYL2502" s="207"/>
      <c r="DYM2502" s="187"/>
      <c r="DYN2502" s="187"/>
      <c r="DYO2502" s="204"/>
      <c r="DYP2502" s="272"/>
      <c r="DYQ2502" s="207"/>
      <c r="DYR2502" s="238"/>
      <c r="DYS2502" s="207"/>
      <c r="DYT2502" s="207"/>
      <c r="DYU2502" s="187"/>
      <c r="DYV2502" s="187"/>
      <c r="DYW2502" s="204"/>
      <c r="DYX2502" s="272"/>
      <c r="DYY2502" s="207"/>
      <c r="DYZ2502" s="238"/>
      <c r="DZA2502" s="207"/>
      <c r="DZB2502" s="207"/>
      <c r="DZC2502" s="187"/>
      <c r="DZD2502" s="187"/>
      <c r="DZE2502" s="204"/>
      <c r="DZF2502" s="272"/>
      <c r="DZG2502" s="207"/>
      <c r="DZH2502" s="238"/>
      <c r="DZI2502" s="207"/>
      <c r="DZJ2502" s="207"/>
      <c r="DZK2502" s="187"/>
      <c r="DZL2502" s="187"/>
      <c r="DZM2502" s="204"/>
      <c r="DZN2502" s="272"/>
      <c r="DZO2502" s="207"/>
      <c r="DZP2502" s="238"/>
      <c r="DZQ2502" s="207"/>
      <c r="DZR2502" s="207"/>
      <c r="DZS2502" s="187"/>
      <c r="DZT2502" s="187"/>
      <c r="DZU2502" s="204"/>
      <c r="DZV2502" s="272"/>
      <c r="DZW2502" s="207"/>
      <c r="DZX2502" s="238"/>
      <c r="DZY2502" s="207"/>
      <c r="DZZ2502" s="207"/>
      <c r="EAA2502" s="187"/>
      <c r="EAB2502" s="187"/>
      <c r="EAC2502" s="204"/>
      <c r="EAD2502" s="272"/>
      <c r="EAE2502" s="207"/>
      <c r="EAF2502" s="238"/>
      <c r="EAG2502" s="207"/>
      <c r="EAH2502" s="207"/>
      <c r="EAI2502" s="187"/>
      <c r="EAJ2502" s="187"/>
      <c r="EAK2502" s="204"/>
      <c r="EAL2502" s="272"/>
      <c r="EAM2502" s="207"/>
      <c r="EAN2502" s="238"/>
      <c r="EAO2502" s="207"/>
      <c r="EAP2502" s="207"/>
      <c r="EAQ2502" s="187"/>
      <c r="EAR2502" s="187"/>
      <c r="EAS2502" s="204"/>
      <c r="EAT2502" s="272"/>
      <c r="EAU2502" s="207"/>
      <c r="EAV2502" s="238"/>
      <c r="EAW2502" s="207"/>
      <c r="EAX2502" s="207"/>
      <c r="EAY2502" s="187"/>
      <c r="EAZ2502" s="187"/>
      <c r="EBA2502" s="204"/>
      <c r="EBB2502" s="272"/>
      <c r="EBC2502" s="207"/>
      <c r="EBD2502" s="238"/>
      <c r="EBE2502" s="207"/>
      <c r="EBF2502" s="207"/>
      <c r="EBG2502" s="187"/>
      <c r="EBH2502" s="187"/>
      <c r="EBI2502" s="204"/>
      <c r="EBJ2502" s="272"/>
      <c r="EBK2502" s="207"/>
      <c r="EBL2502" s="238"/>
      <c r="EBM2502" s="207"/>
      <c r="EBN2502" s="207"/>
      <c r="EBO2502" s="187"/>
      <c r="EBP2502" s="187"/>
      <c r="EBQ2502" s="204"/>
      <c r="EBR2502" s="272"/>
      <c r="EBS2502" s="207"/>
      <c r="EBT2502" s="238"/>
      <c r="EBU2502" s="207"/>
      <c r="EBV2502" s="207"/>
      <c r="EBW2502" s="187"/>
      <c r="EBX2502" s="187"/>
      <c r="EBY2502" s="204"/>
      <c r="EBZ2502" s="272"/>
      <c r="ECA2502" s="207"/>
      <c r="ECB2502" s="238"/>
      <c r="ECC2502" s="207"/>
      <c r="ECD2502" s="207"/>
      <c r="ECE2502" s="187"/>
      <c r="ECF2502" s="187"/>
      <c r="ECG2502" s="204"/>
      <c r="ECH2502" s="272"/>
      <c r="ECI2502" s="207"/>
      <c r="ECJ2502" s="238"/>
      <c r="ECK2502" s="207"/>
      <c r="ECL2502" s="207"/>
      <c r="ECM2502" s="187"/>
      <c r="ECN2502" s="187"/>
      <c r="ECO2502" s="204"/>
      <c r="ECP2502" s="272"/>
      <c r="ECQ2502" s="207"/>
      <c r="ECR2502" s="238"/>
      <c r="ECS2502" s="207"/>
      <c r="ECT2502" s="207"/>
      <c r="ECU2502" s="187"/>
      <c r="ECV2502" s="187"/>
      <c r="ECW2502" s="204"/>
      <c r="ECX2502" s="272"/>
      <c r="ECY2502" s="207"/>
      <c r="ECZ2502" s="238"/>
      <c r="EDA2502" s="207"/>
      <c r="EDB2502" s="207"/>
      <c r="EDC2502" s="187"/>
      <c r="EDD2502" s="187"/>
      <c r="EDE2502" s="204"/>
      <c r="EDF2502" s="272"/>
      <c r="EDG2502" s="207"/>
      <c r="EDH2502" s="238"/>
      <c r="EDI2502" s="207"/>
      <c r="EDJ2502" s="207"/>
      <c r="EDK2502" s="187"/>
      <c r="EDL2502" s="187"/>
      <c r="EDM2502" s="204"/>
      <c r="EDN2502" s="272"/>
      <c r="EDO2502" s="207"/>
      <c r="EDP2502" s="238"/>
      <c r="EDQ2502" s="207"/>
      <c r="EDR2502" s="207"/>
      <c r="EDS2502" s="187"/>
      <c r="EDT2502" s="187"/>
      <c r="EDU2502" s="204"/>
      <c r="EDV2502" s="272"/>
      <c r="EDW2502" s="207"/>
      <c r="EDX2502" s="238"/>
      <c r="EDY2502" s="207"/>
      <c r="EDZ2502" s="207"/>
      <c r="EEA2502" s="187"/>
      <c r="EEB2502" s="187"/>
      <c r="EEC2502" s="204"/>
      <c r="EED2502" s="272"/>
      <c r="EEE2502" s="207"/>
      <c r="EEF2502" s="238"/>
      <c r="EEG2502" s="207"/>
      <c r="EEH2502" s="207"/>
      <c r="EEI2502" s="187"/>
      <c r="EEJ2502" s="187"/>
      <c r="EEK2502" s="204"/>
      <c r="EEL2502" s="272"/>
      <c r="EEM2502" s="207"/>
      <c r="EEN2502" s="238"/>
      <c r="EEO2502" s="207"/>
      <c r="EEP2502" s="207"/>
      <c r="EEQ2502" s="187"/>
      <c r="EER2502" s="187"/>
      <c r="EES2502" s="204"/>
      <c r="EET2502" s="272"/>
      <c r="EEU2502" s="207"/>
      <c r="EEV2502" s="238"/>
      <c r="EEW2502" s="207"/>
      <c r="EEX2502" s="207"/>
      <c r="EEY2502" s="187"/>
      <c r="EEZ2502" s="187"/>
      <c r="EFA2502" s="204"/>
      <c r="EFB2502" s="272"/>
      <c r="EFC2502" s="207"/>
      <c r="EFD2502" s="238"/>
      <c r="EFE2502" s="207"/>
      <c r="EFF2502" s="207"/>
      <c r="EFG2502" s="187"/>
      <c r="EFH2502" s="187"/>
      <c r="EFI2502" s="204"/>
      <c r="EFJ2502" s="272"/>
      <c r="EFK2502" s="207"/>
      <c r="EFL2502" s="238"/>
      <c r="EFM2502" s="207"/>
      <c r="EFN2502" s="207"/>
      <c r="EFO2502" s="187"/>
      <c r="EFP2502" s="187"/>
      <c r="EFQ2502" s="204"/>
      <c r="EFR2502" s="272"/>
      <c r="EFS2502" s="207"/>
      <c r="EFT2502" s="238"/>
      <c r="EFU2502" s="207"/>
      <c r="EFV2502" s="207"/>
      <c r="EFW2502" s="187"/>
      <c r="EFX2502" s="187"/>
      <c r="EFY2502" s="204"/>
      <c r="EFZ2502" s="272"/>
      <c r="EGA2502" s="207"/>
      <c r="EGB2502" s="238"/>
      <c r="EGC2502" s="207"/>
      <c r="EGD2502" s="207"/>
      <c r="EGE2502" s="187"/>
      <c r="EGF2502" s="187"/>
      <c r="EGG2502" s="204"/>
      <c r="EGH2502" s="272"/>
      <c r="EGI2502" s="207"/>
      <c r="EGJ2502" s="238"/>
      <c r="EGK2502" s="207"/>
      <c r="EGL2502" s="207"/>
      <c r="EGM2502" s="187"/>
      <c r="EGN2502" s="187"/>
      <c r="EGO2502" s="204"/>
      <c r="EGP2502" s="272"/>
      <c r="EGQ2502" s="207"/>
      <c r="EGR2502" s="238"/>
      <c r="EGS2502" s="207"/>
      <c r="EGT2502" s="207"/>
      <c r="EGU2502" s="187"/>
      <c r="EGV2502" s="187"/>
      <c r="EGW2502" s="204"/>
      <c r="EGX2502" s="272"/>
      <c r="EGY2502" s="207"/>
      <c r="EGZ2502" s="238"/>
      <c r="EHA2502" s="207"/>
      <c r="EHB2502" s="207"/>
      <c r="EHC2502" s="187"/>
      <c r="EHD2502" s="187"/>
      <c r="EHE2502" s="204"/>
      <c r="EHF2502" s="272"/>
      <c r="EHG2502" s="207"/>
      <c r="EHH2502" s="238"/>
      <c r="EHI2502" s="207"/>
      <c r="EHJ2502" s="207"/>
      <c r="EHK2502" s="187"/>
      <c r="EHL2502" s="187"/>
      <c r="EHM2502" s="204"/>
      <c r="EHN2502" s="272"/>
      <c r="EHO2502" s="207"/>
      <c r="EHP2502" s="238"/>
      <c r="EHQ2502" s="207"/>
      <c r="EHR2502" s="207"/>
      <c r="EHS2502" s="187"/>
      <c r="EHT2502" s="187"/>
      <c r="EHU2502" s="204"/>
      <c r="EHV2502" s="272"/>
      <c r="EHW2502" s="207"/>
      <c r="EHX2502" s="238"/>
      <c r="EHY2502" s="207"/>
      <c r="EHZ2502" s="207"/>
      <c r="EIA2502" s="187"/>
      <c r="EIB2502" s="187"/>
      <c r="EIC2502" s="204"/>
      <c r="EID2502" s="272"/>
      <c r="EIE2502" s="207"/>
      <c r="EIF2502" s="238"/>
      <c r="EIG2502" s="207"/>
      <c r="EIH2502" s="207"/>
      <c r="EII2502" s="187"/>
      <c r="EIJ2502" s="187"/>
      <c r="EIK2502" s="204"/>
      <c r="EIL2502" s="272"/>
      <c r="EIM2502" s="207"/>
      <c r="EIN2502" s="238"/>
      <c r="EIO2502" s="207"/>
      <c r="EIP2502" s="207"/>
      <c r="EIQ2502" s="187"/>
      <c r="EIR2502" s="187"/>
      <c r="EIS2502" s="204"/>
      <c r="EIT2502" s="272"/>
      <c r="EIU2502" s="207"/>
      <c r="EIV2502" s="238"/>
      <c r="EIW2502" s="207"/>
      <c r="EIX2502" s="207"/>
      <c r="EIY2502" s="187"/>
      <c r="EIZ2502" s="187"/>
      <c r="EJA2502" s="204"/>
      <c r="EJB2502" s="272"/>
      <c r="EJC2502" s="207"/>
      <c r="EJD2502" s="238"/>
      <c r="EJE2502" s="207"/>
      <c r="EJF2502" s="207"/>
      <c r="EJG2502" s="187"/>
      <c r="EJH2502" s="187"/>
      <c r="EJI2502" s="204"/>
      <c r="EJJ2502" s="272"/>
      <c r="EJK2502" s="207"/>
      <c r="EJL2502" s="238"/>
      <c r="EJM2502" s="207"/>
      <c r="EJN2502" s="207"/>
      <c r="EJO2502" s="187"/>
      <c r="EJP2502" s="187"/>
      <c r="EJQ2502" s="204"/>
      <c r="EJR2502" s="272"/>
      <c r="EJS2502" s="207"/>
      <c r="EJT2502" s="238"/>
      <c r="EJU2502" s="207"/>
      <c r="EJV2502" s="207"/>
      <c r="EJW2502" s="187"/>
      <c r="EJX2502" s="187"/>
      <c r="EJY2502" s="204"/>
      <c r="EJZ2502" s="272"/>
      <c r="EKA2502" s="207"/>
      <c r="EKB2502" s="238"/>
      <c r="EKC2502" s="207"/>
      <c r="EKD2502" s="207"/>
      <c r="EKE2502" s="187"/>
      <c r="EKF2502" s="187"/>
      <c r="EKG2502" s="204"/>
      <c r="EKH2502" s="272"/>
      <c r="EKI2502" s="207"/>
      <c r="EKJ2502" s="238"/>
      <c r="EKK2502" s="207"/>
      <c r="EKL2502" s="207"/>
      <c r="EKM2502" s="187"/>
      <c r="EKN2502" s="187"/>
      <c r="EKO2502" s="204"/>
      <c r="EKP2502" s="272"/>
      <c r="EKQ2502" s="207"/>
      <c r="EKR2502" s="238"/>
      <c r="EKS2502" s="207"/>
      <c r="EKT2502" s="207"/>
      <c r="EKU2502" s="187"/>
      <c r="EKV2502" s="187"/>
      <c r="EKW2502" s="204"/>
      <c r="EKX2502" s="272"/>
      <c r="EKY2502" s="207"/>
      <c r="EKZ2502" s="238"/>
      <c r="ELA2502" s="207"/>
      <c r="ELB2502" s="207"/>
      <c r="ELC2502" s="187"/>
      <c r="ELD2502" s="187"/>
      <c r="ELE2502" s="204"/>
      <c r="ELF2502" s="272"/>
      <c r="ELG2502" s="207"/>
      <c r="ELH2502" s="238"/>
      <c r="ELI2502" s="207"/>
      <c r="ELJ2502" s="207"/>
      <c r="ELK2502" s="187"/>
      <c r="ELL2502" s="187"/>
      <c r="ELM2502" s="204"/>
      <c r="ELN2502" s="272"/>
      <c r="ELO2502" s="207"/>
      <c r="ELP2502" s="238"/>
      <c r="ELQ2502" s="207"/>
      <c r="ELR2502" s="207"/>
      <c r="ELS2502" s="187"/>
      <c r="ELT2502" s="187"/>
      <c r="ELU2502" s="204"/>
      <c r="ELV2502" s="272"/>
      <c r="ELW2502" s="207"/>
      <c r="ELX2502" s="238"/>
      <c r="ELY2502" s="207"/>
      <c r="ELZ2502" s="207"/>
      <c r="EMA2502" s="187"/>
      <c r="EMB2502" s="187"/>
      <c r="EMC2502" s="204"/>
      <c r="EMD2502" s="272"/>
      <c r="EME2502" s="207"/>
      <c r="EMF2502" s="238"/>
      <c r="EMG2502" s="207"/>
      <c r="EMH2502" s="207"/>
      <c r="EMI2502" s="187"/>
      <c r="EMJ2502" s="187"/>
      <c r="EMK2502" s="204"/>
      <c r="EML2502" s="272"/>
      <c r="EMM2502" s="207"/>
      <c r="EMN2502" s="238"/>
      <c r="EMO2502" s="207"/>
      <c r="EMP2502" s="207"/>
      <c r="EMQ2502" s="187"/>
      <c r="EMR2502" s="187"/>
      <c r="EMS2502" s="204"/>
      <c r="EMT2502" s="272"/>
      <c r="EMU2502" s="207"/>
      <c r="EMV2502" s="238"/>
      <c r="EMW2502" s="207"/>
      <c r="EMX2502" s="207"/>
      <c r="EMY2502" s="187"/>
      <c r="EMZ2502" s="187"/>
      <c r="ENA2502" s="204"/>
      <c r="ENB2502" s="272"/>
      <c r="ENC2502" s="207"/>
      <c r="END2502" s="238"/>
      <c r="ENE2502" s="207"/>
      <c r="ENF2502" s="207"/>
      <c r="ENG2502" s="187"/>
      <c r="ENH2502" s="187"/>
      <c r="ENI2502" s="204"/>
      <c r="ENJ2502" s="272"/>
      <c r="ENK2502" s="207"/>
      <c r="ENL2502" s="238"/>
      <c r="ENM2502" s="207"/>
      <c r="ENN2502" s="207"/>
      <c r="ENO2502" s="187"/>
      <c r="ENP2502" s="187"/>
      <c r="ENQ2502" s="204"/>
      <c r="ENR2502" s="272"/>
      <c r="ENS2502" s="207"/>
      <c r="ENT2502" s="238"/>
      <c r="ENU2502" s="207"/>
      <c r="ENV2502" s="207"/>
      <c r="ENW2502" s="187"/>
      <c r="ENX2502" s="187"/>
      <c r="ENY2502" s="204"/>
      <c r="ENZ2502" s="272"/>
      <c r="EOA2502" s="207"/>
      <c r="EOB2502" s="238"/>
      <c r="EOC2502" s="207"/>
      <c r="EOD2502" s="207"/>
      <c r="EOE2502" s="187"/>
      <c r="EOF2502" s="187"/>
      <c r="EOG2502" s="204"/>
      <c r="EOH2502" s="272"/>
      <c r="EOI2502" s="207"/>
      <c r="EOJ2502" s="238"/>
      <c r="EOK2502" s="207"/>
      <c r="EOL2502" s="207"/>
      <c r="EOM2502" s="187"/>
      <c r="EON2502" s="187"/>
      <c r="EOO2502" s="204"/>
      <c r="EOP2502" s="272"/>
      <c r="EOQ2502" s="207"/>
      <c r="EOR2502" s="238"/>
      <c r="EOS2502" s="207"/>
      <c r="EOT2502" s="207"/>
      <c r="EOU2502" s="187"/>
      <c r="EOV2502" s="187"/>
      <c r="EOW2502" s="204"/>
      <c r="EOX2502" s="272"/>
      <c r="EOY2502" s="207"/>
      <c r="EOZ2502" s="238"/>
      <c r="EPA2502" s="207"/>
      <c r="EPB2502" s="207"/>
      <c r="EPC2502" s="187"/>
      <c r="EPD2502" s="187"/>
      <c r="EPE2502" s="204"/>
      <c r="EPF2502" s="272"/>
      <c r="EPG2502" s="207"/>
      <c r="EPH2502" s="238"/>
      <c r="EPI2502" s="207"/>
      <c r="EPJ2502" s="207"/>
      <c r="EPK2502" s="187"/>
      <c r="EPL2502" s="187"/>
      <c r="EPM2502" s="204"/>
      <c r="EPN2502" s="272"/>
      <c r="EPO2502" s="207"/>
      <c r="EPP2502" s="238"/>
      <c r="EPQ2502" s="207"/>
      <c r="EPR2502" s="207"/>
      <c r="EPS2502" s="187"/>
      <c r="EPT2502" s="187"/>
      <c r="EPU2502" s="204"/>
      <c r="EPV2502" s="272"/>
      <c r="EPW2502" s="207"/>
      <c r="EPX2502" s="238"/>
      <c r="EPY2502" s="207"/>
      <c r="EPZ2502" s="207"/>
      <c r="EQA2502" s="187"/>
      <c r="EQB2502" s="187"/>
      <c r="EQC2502" s="204"/>
      <c r="EQD2502" s="272"/>
      <c r="EQE2502" s="207"/>
      <c r="EQF2502" s="238"/>
      <c r="EQG2502" s="207"/>
      <c r="EQH2502" s="207"/>
      <c r="EQI2502" s="187"/>
      <c r="EQJ2502" s="187"/>
      <c r="EQK2502" s="204"/>
      <c r="EQL2502" s="272"/>
      <c r="EQM2502" s="207"/>
      <c r="EQN2502" s="238"/>
      <c r="EQO2502" s="207"/>
      <c r="EQP2502" s="207"/>
      <c r="EQQ2502" s="187"/>
      <c r="EQR2502" s="187"/>
      <c r="EQS2502" s="204"/>
      <c r="EQT2502" s="272"/>
      <c r="EQU2502" s="207"/>
      <c r="EQV2502" s="238"/>
      <c r="EQW2502" s="207"/>
      <c r="EQX2502" s="207"/>
      <c r="EQY2502" s="187"/>
      <c r="EQZ2502" s="187"/>
      <c r="ERA2502" s="204"/>
      <c r="ERB2502" s="272"/>
      <c r="ERC2502" s="207"/>
      <c r="ERD2502" s="238"/>
      <c r="ERE2502" s="207"/>
      <c r="ERF2502" s="207"/>
      <c r="ERG2502" s="187"/>
      <c r="ERH2502" s="187"/>
      <c r="ERI2502" s="204"/>
      <c r="ERJ2502" s="272"/>
      <c r="ERK2502" s="207"/>
      <c r="ERL2502" s="238"/>
      <c r="ERM2502" s="207"/>
      <c r="ERN2502" s="207"/>
      <c r="ERO2502" s="187"/>
      <c r="ERP2502" s="187"/>
      <c r="ERQ2502" s="204"/>
      <c r="ERR2502" s="272"/>
      <c r="ERS2502" s="207"/>
      <c r="ERT2502" s="238"/>
      <c r="ERU2502" s="207"/>
      <c r="ERV2502" s="207"/>
      <c r="ERW2502" s="187"/>
      <c r="ERX2502" s="187"/>
      <c r="ERY2502" s="204"/>
      <c r="ERZ2502" s="272"/>
      <c r="ESA2502" s="207"/>
      <c r="ESB2502" s="238"/>
      <c r="ESC2502" s="207"/>
      <c r="ESD2502" s="207"/>
      <c r="ESE2502" s="187"/>
      <c r="ESF2502" s="187"/>
      <c r="ESG2502" s="204"/>
      <c r="ESH2502" s="272"/>
      <c r="ESI2502" s="207"/>
      <c r="ESJ2502" s="238"/>
      <c r="ESK2502" s="207"/>
      <c r="ESL2502" s="207"/>
      <c r="ESM2502" s="187"/>
      <c r="ESN2502" s="187"/>
      <c r="ESO2502" s="204"/>
      <c r="ESP2502" s="272"/>
      <c r="ESQ2502" s="207"/>
      <c r="ESR2502" s="238"/>
      <c r="ESS2502" s="207"/>
      <c r="EST2502" s="207"/>
      <c r="ESU2502" s="187"/>
      <c r="ESV2502" s="187"/>
      <c r="ESW2502" s="204"/>
      <c r="ESX2502" s="272"/>
      <c r="ESY2502" s="207"/>
      <c r="ESZ2502" s="238"/>
      <c r="ETA2502" s="207"/>
      <c r="ETB2502" s="207"/>
      <c r="ETC2502" s="187"/>
      <c r="ETD2502" s="187"/>
      <c r="ETE2502" s="204"/>
      <c r="ETF2502" s="272"/>
      <c r="ETG2502" s="207"/>
      <c r="ETH2502" s="238"/>
      <c r="ETI2502" s="207"/>
      <c r="ETJ2502" s="207"/>
      <c r="ETK2502" s="187"/>
      <c r="ETL2502" s="187"/>
      <c r="ETM2502" s="204"/>
      <c r="ETN2502" s="272"/>
      <c r="ETO2502" s="207"/>
      <c r="ETP2502" s="238"/>
      <c r="ETQ2502" s="207"/>
      <c r="ETR2502" s="207"/>
      <c r="ETS2502" s="187"/>
      <c r="ETT2502" s="187"/>
      <c r="ETU2502" s="204"/>
      <c r="ETV2502" s="272"/>
      <c r="ETW2502" s="207"/>
      <c r="ETX2502" s="238"/>
      <c r="ETY2502" s="207"/>
      <c r="ETZ2502" s="207"/>
      <c r="EUA2502" s="187"/>
      <c r="EUB2502" s="187"/>
      <c r="EUC2502" s="204"/>
      <c r="EUD2502" s="272"/>
      <c r="EUE2502" s="207"/>
      <c r="EUF2502" s="238"/>
      <c r="EUG2502" s="207"/>
      <c r="EUH2502" s="207"/>
      <c r="EUI2502" s="187"/>
      <c r="EUJ2502" s="187"/>
      <c r="EUK2502" s="204"/>
      <c r="EUL2502" s="272"/>
      <c r="EUM2502" s="207"/>
      <c r="EUN2502" s="238"/>
      <c r="EUO2502" s="207"/>
      <c r="EUP2502" s="207"/>
      <c r="EUQ2502" s="187"/>
      <c r="EUR2502" s="187"/>
      <c r="EUS2502" s="204"/>
      <c r="EUT2502" s="272"/>
      <c r="EUU2502" s="207"/>
      <c r="EUV2502" s="238"/>
      <c r="EUW2502" s="207"/>
      <c r="EUX2502" s="207"/>
      <c r="EUY2502" s="187"/>
      <c r="EUZ2502" s="187"/>
      <c r="EVA2502" s="204"/>
      <c r="EVB2502" s="272"/>
      <c r="EVC2502" s="207"/>
      <c r="EVD2502" s="238"/>
      <c r="EVE2502" s="207"/>
      <c r="EVF2502" s="207"/>
      <c r="EVG2502" s="187"/>
      <c r="EVH2502" s="187"/>
      <c r="EVI2502" s="204"/>
      <c r="EVJ2502" s="272"/>
      <c r="EVK2502" s="207"/>
      <c r="EVL2502" s="238"/>
      <c r="EVM2502" s="207"/>
      <c r="EVN2502" s="207"/>
      <c r="EVO2502" s="187"/>
      <c r="EVP2502" s="187"/>
      <c r="EVQ2502" s="204"/>
      <c r="EVR2502" s="272"/>
      <c r="EVS2502" s="207"/>
      <c r="EVT2502" s="238"/>
      <c r="EVU2502" s="207"/>
      <c r="EVV2502" s="207"/>
      <c r="EVW2502" s="187"/>
      <c r="EVX2502" s="187"/>
      <c r="EVY2502" s="204"/>
      <c r="EVZ2502" s="272"/>
      <c r="EWA2502" s="207"/>
      <c r="EWB2502" s="238"/>
      <c r="EWC2502" s="207"/>
      <c r="EWD2502" s="207"/>
      <c r="EWE2502" s="187"/>
      <c r="EWF2502" s="187"/>
      <c r="EWG2502" s="204"/>
      <c r="EWH2502" s="272"/>
      <c r="EWI2502" s="207"/>
      <c r="EWJ2502" s="238"/>
      <c r="EWK2502" s="207"/>
      <c r="EWL2502" s="207"/>
      <c r="EWM2502" s="187"/>
      <c r="EWN2502" s="187"/>
      <c r="EWO2502" s="204"/>
      <c r="EWP2502" s="272"/>
      <c r="EWQ2502" s="207"/>
      <c r="EWR2502" s="238"/>
      <c r="EWS2502" s="207"/>
      <c r="EWT2502" s="207"/>
      <c r="EWU2502" s="187"/>
      <c r="EWV2502" s="187"/>
      <c r="EWW2502" s="204"/>
      <c r="EWX2502" s="272"/>
      <c r="EWY2502" s="207"/>
      <c r="EWZ2502" s="238"/>
      <c r="EXA2502" s="207"/>
      <c r="EXB2502" s="207"/>
      <c r="EXC2502" s="187"/>
      <c r="EXD2502" s="187"/>
      <c r="EXE2502" s="204"/>
      <c r="EXF2502" s="272"/>
      <c r="EXG2502" s="207"/>
      <c r="EXH2502" s="238"/>
      <c r="EXI2502" s="207"/>
      <c r="EXJ2502" s="207"/>
      <c r="EXK2502" s="187"/>
      <c r="EXL2502" s="187"/>
      <c r="EXM2502" s="204"/>
      <c r="EXN2502" s="272"/>
      <c r="EXO2502" s="207"/>
      <c r="EXP2502" s="238"/>
      <c r="EXQ2502" s="207"/>
      <c r="EXR2502" s="207"/>
      <c r="EXS2502" s="187"/>
      <c r="EXT2502" s="187"/>
      <c r="EXU2502" s="204"/>
      <c r="EXV2502" s="272"/>
      <c r="EXW2502" s="207"/>
      <c r="EXX2502" s="238"/>
      <c r="EXY2502" s="207"/>
      <c r="EXZ2502" s="207"/>
      <c r="EYA2502" s="187"/>
      <c r="EYB2502" s="187"/>
      <c r="EYC2502" s="204"/>
      <c r="EYD2502" s="272"/>
      <c r="EYE2502" s="207"/>
      <c r="EYF2502" s="238"/>
      <c r="EYG2502" s="207"/>
      <c r="EYH2502" s="207"/>
      <c r="EYI2502" s="187"/>
      <c r="EYJ2502" s="187"/>
      <c r="EYK2502" s="204"/>
      <c r="EYL2502" s="272"/>
      <c r="EYM2502" s="207"/>
      <c r="EYN2502" s="238"/>
      <c r="EYO2502" s="207"/>
      <c r="EYP2502" s="207"/>
      <c r="EYQ2502" s="187"/>
      <c r="EYR2502" s="187"/>
      <c r="EYS2502" s="204"/>
      <c r="EYT2502" s="272"/>
      <c r="EYU2502" s="207"/>
      <c r="EYV2502" s="238"/>
      <c r="EYW2502" s="207"/>
      <c r="EYX2502" s="207"/>
      <c r="EYY2502" s="187"/>
      <c r="EYZ2502" s="187"/>
      <c r="EZA2502" s="204"/>
      <c r="EZB2502" s="272"/>
      <c r="EZC2502" s="207"/>
      <c r="EZD2502" s="238"/>
      <c r="EZE2502" s="207"/>
      <c r="EZF2502" s="207"/>
      <c r="EZG2502" s="187"/>
      <c r="EZH2502" s="187"/>
      <c r="EZI2502" s="204"/>
      <c r="EZJ2502" s="272"/>
      <c r="EZK2502" s="207"/>
      <c r="EZL2502" s="238"/>
      <c r="EZM2502" s="207"/>
      <c r="EZN2502" s="207"/>
      <c r="EZO2502" s="187"/>
      <c r="EZP2502" s="187"/>
      <c r="EZQ2502" s="204"/>
      <c r="EZR2502" s="272"/>
      <c r="EZS2502" s="207"/>
      <c r="EZT2502" s="238"/>
      <c r="EZU2502" s="207"/>
      <c r="EZV2502" s="207"/>
      <c r="EZW2502" s="187"/>
      <c r="EZX2502" s="187"/>
      <c r="EZY2502" s="204"/>
      <c r="EZZ2502" s="272"/>
      <c r="FAA2502" s="207"/>
      <c r="FAB2502" s="238"/>
      <c r="FAC2502" s="207"/>
      <c r="FAD2502" s="207"/>
      <c r="FAE2502" s="187"/>
      <c r="FAF2502" s="187"/>
      <c r="FAG2502" s="204"/>
      <c r="FAH2502" s="272"/>
      <c r="FAI2502" s="207"/>
      <c r="FAJ2502" s="238"/>
      <c r="FAK2502" s="207"/>
      <c r="FAL2502" s="207"/>
      <c r="FAM2502" s="187"/>
      <c r="FAN2502" s="187"/>
      <c r="FAO2502" s="204"/>
      <c r="FAP2502" s="272"/>
      <c r="FAQ2502" s="207"/>
      <c r="FAR2502" s="238"/>
      <c r="FAS2502" s="207"/>
      <c r="FAT2502" s="207"/>
      <c r="FAU2502" s="187"/>
      <c r="FAV2502" s="187"/>
      <c r="FAW2502" s="204"/>
      <c r="FAX2502" s="272"/>
      <c r="FAY2502" s="207"/>
      <c r="FAZ2502" s="238"/>
      <c r="FBA2502" s="207"/>
      <c r="FBB2502" s="207"/>
      <c r="FBC2502" s="187"/>
      <c r="FBD2502" s="187"/>
      <c r="FBE2502" s="204"/>
      <c r="FBF2502" s="272"/>
      <c r="FBG2502" s="207"/>
      <c r="FBH2502" s="238"/>
      <c r="FBI2502" s="207"/>
      <c r="FBJ2502" s="207"/>
      <c r="FBK2502" s="187"/>
      <c r="FBL2502" s="187"/>
      <c r="FBM2502" s="204"/>
      <c r="FBN2502" s="272"/>
      <c r="FBO2502" s="207"/>
      <c r="FBP2502" s="238"/>
      <c r="FBQ2502" s="207"/>
      <c r="FBR2502" s="207"/>
      <c r="FBS2502" s="187"/>
      <c r="FBT2502" s="187"/>
      <c r="FBU2502" s="204"/>
      <c r="FBV2502" s="272"/>
      <c r="FBW2502" s="207"/>
      <c r="FBX2502" s="238"/>
      <c r="FBY2502" s="207"/>
      <c r="FBZ2502" s="207"/>
      <c r="FCA2502" s="187"/>
      <c r="FCB2502" s="187"/>
      <c r="FCC2502" s="204"/>
      <c r="FCD2502" s="272"/>
      <c r="FCE2502" s="207"/>
      <c r="FCF2502" s="238"/>
      <c r="FCG2502" s="207"/>
      <c r="FCH2502" s="207"/>
      <c r="FCI2502" s="187"/>
      <c r="FCJ2502" s="187"/>
      <c r="FCK2502" s="204"/>
      <c r="FCL2502" s="272"/>
      <c r="FCM2502" s="207"/>
      <c r="FCN2502" s="238"/>
      <c r="FCO2502" s="207"/>
      <c r="FCP2502" s="207"/>
      <c r="FCQ2502" s="187"/>
      <c r="FCR2502" s="187"/>
      <c r="FCS2502" s="204"/>
      <c r="FCT2502" s="272"/>
      <c r="FCU2502" s="207"/>
      <c r="FCV2502" s="238"/>
      <c r="FCW2502" s="207"/>
      <c r="FCX2502" s="207"/>
      <c r="FCY2502" s="187"/>
      <c r="FCZ2502" s="187"/>
      <c r="FDA2502" s="204"/>
      <c r="FDB2502" s="272"/>
      <c r="FDC2502" s="207"/>
      <c r="FDD2502" s="238"/>
      <c r="FDE2502" s="207"/>
      <c r="FDF2502" s="207"/>
      <c r="FDG2502" s="187"/>
      <c r="FDH2502" s="187"/>
      <c r="FDI2502" s="204"/>
      <c r="FDJ2502" s="272"/>
      <c r="FDK2502" s="207"/>
      <c r="FDL2502" s="238"/>
      <c r="FDM2502" s="207"/>
      <c r="FDN2502" s="207"/>
      <c r="FDO2502" s="187"/>
      <c r="FDP2502" s="187"/>
      <c r="FDQ2502" s="204"/>
      <c r="FDR2502" s="272"/>
      <c r="FDS2502" s="207"/>
      <c r="FDT2502" s="238"/>
      <c r="FDU2502" s="207"/>
      <c r="FDV2502" s="207"/>
      <c r="FDW2502" s="187"/>
      <c r="FDX2502" s="187"/>
      <c r="FDY2502" s="204"/>
      <c r="FDZ2502" s="272"/>
      <c r="FEA2502" s="207"/>
      <c r="FEB2502" s="238"/>
      <c r="FEC2502" s="207"/>
      <c r="FED2502" s="207"/>
      <c r="FEE2502" s="187"/>
      <c r="FEF2502" s="187"/>
      <c r="FEG2502" s="204"/>
      <c r="FEH2502" s="272"/>
      <c r="FEI2502" s="207"/>
      <c r="FEJ2502" s="238"/>
      <c r="FEK2502" s="207"/>
      <c r="FEL2502" s="207"/>
      <c r="FEM2502" s="187"/>
      <c r="FEN2502" s="187"/>
      <c r="FEO2502" s="204"/>
      <c r="FEP2502" s="272"/>
      <c r="FEQ2502" s="207"/>
      <c r="FER2502" s="238"/>
      <c r="FES2502" s="207"/>
      <c r="FET2502" s="207"/>
      <c r="FEU2502" s="187"/>
      <c r="FEV2502" s="187"/>
      <c r="FEW2502" s="204"/>
      <c r="FEX2502" s="272"/>
      <c r="FEY2502" s="207"/>
      <c r="FEZ2502" s="238"/>
      <c r="FFA2502" s="207"/>
      <c r="FFB2502" s="207"/>
      <c r="FFC2502" s="187"/>
      <c r="FFD2502" s="187"/>
      <c r="FFE2502" s="204"/>
      <c r="FFF2502" s="272"/>
      <c r="FFG2502" s="207"/>
      <c r="FFH2502" s="238"/>
      <c r="FFI2502" s="207"/>
      <c r="FFJ2502" s="207"/>
      <c r="FFK2502" s="187"/>
      <c r="FFL2502" s="187"/>
      <c r="FFM2502" s="204"/>
      <c r="FFN2502" s="272"/>
      <c r="FFO2502" s="207"/>
      <c r="FFP2502" s="238"/>
      <c r="FFQ2502" s="207"/>
      <c r="FFR2502" s="207"/>
      <c r="FFS2502" s="187"/>
      <c r="FFT2502" s="187"/>
      <c r="FFU2502" s="204"/>
      <c r="FFV2502" s="272"/>
      <c r="FFW2502" s="207"/>
      <c r="FFX2502" s="238"/>
      <c r="FFY2502" s="207"/>
      <c r="FFZ2502" s="207"/>
      <c r="FGA2502" s="187"/>
      <c r="FGB2502" s="187"/>
      <c r="FGC2502" s="204"/>
      <c r="FGD2502" s="272"/>
      <c r="FGE2502" s="207"/>
      <c r="FGF2502" s="238"/>
      <c r="FGG2502" s="207"/>
      <c r="FGH2502" s="207"/>
      <c r="FGI2502" s="187"/>
      <c r="FGJ2502" s="187"/>
      <c r="FGK2502" s="204"/>
      <c r="FGL2502" s="272"/>
      <c r="FGM2502" s="207"/>
      <c r="FGN2502" s="238"/>
      <c r="FGO2502" s="207"/>
      <c r="FGP2502" s="207"/>
      <c r="FGQ2502" s="187"/>
      <c r="FGR2502" s="187"/>
      <c r="FGS2502" s="204"/>
      <c r="FGT2502" s="272"/>
      <c r="FGU2502" s="207"/>
      <c r="FGV2502" s="238"/>
      <c r="FGW2502" s="207"/>
      <c r="FGX2502" s="207"/>
      <c r="FGY2502" s="187"/>
      <c r="FGZ2502" s="187"/>
      <c r="FHA2502" s="204"/>
      <c r="FHB2502" s="272"/>
      <c r="FHC2502" s="207"/>
      <c r="FHD2502" s="238"/>
      <c r="FHE2502" s="207"/>
      <c r="FHF2502" s="207"/>
      <c r="FHG2502" s="187"/>
      <c r="FHH2502" s="187"/>
      <c r="FHI2502" s="204"/>
      <c r="FHJ2502" s="272"/>
      <c r="FHK2502" s="207"/>
      <c r="FHL2502" s="238"/>
      <c r="FHM2502" s="207"/>
      <c r="FHN2502" s="207"/>
      <c r="FHO2502" s="187"/>
      <c r="FHP2502" s="187"/>
      <c r="FHQ2502" s="204"/>
      <c r="FHR2502" s="272"/>
      <c r="FHS2502" s="207"/>
      <c r="FHT2502" s="238"/>
      <c r="FHU2502" s="207"/>
      <c r="FHV2502" s="207"/>
      <c r="FHW2502" s="187"/>
      <c r="FHX2502" s="187"/>
      <c r="FHY2502" s="204"/>
      <c r="FHZ2502" s="272"/>
      <c r="FIA2502" s="207"/>
      <c r="FIB2502" s="238"/>
      <c r="FIC2502" s="207"/>
      <c r="FID2502" s="207"/>
      <c r="FIE2502" s="187"/>
      <c r="FIF2502" s="187"/>
      <c r="FIG2502" s="204"/>
      <c r="FIH2502" s="272"/>
      <c r="FII2502" s="207"/>
      <c r="FIJ2502" s="238"/>
      <c r="FIK2502" s="207"/>
      <c r="FIL2502" s="207"/>
      <c r="FIM2502" s="187"/>
      <c r="FIN2502" s="187"/>
      <c r="FIO2502" s="204"/>
      <c r="FIP2502" s="272"/>
      <c r="FIQ2502" s="207"/>
      <c r="FIR2502" s="238"/>
      <c r="FIS2502" s="207"/>
      <c r="FIT2502" s="207"/>
      <c r="FIU2502" s="187"/>
      <c r="FIV2502" s="187"/>
      <c r="FIW2502" s="204"/>
      <c r="FIX2502" s="272"/>
      <c r="FIY2502" s="207"/>
      <c r="FIZ2502" s="238"/>
      <c r="FJA2502" s="207"/>
      <c r="FJB2502" s="207"/>
      <c r="FJC2502" s="187"/>
      <c r="FJD2502" s="187"/>
      <c r="FJE2502" s="204"/>
      <c r="FJF2502" s="272"/>
      <c r="FJG2502" s="207"/>
      <c r="FJH2502" s="238"/>
      <c r="FJI2502" s="207"/>
      <c r="FJJ2502" s="207"/>
      <c r="FJK2502" s="187"/>
      <c r="FJL2502" s="187"/>
      <c r="FJM2502" s="204"/>
      <c r="FJN2502" s="272"/>
      <c r="FJO2502" s="207"/>
      <c r="FJP2502" s="238"/>
      <c r="FJQ2502" s="207"/>
      <c r="FJR2502" s="207"/>
      <c r="FJS2502" s="187"/>
      <c r="FJT2502" s="187"/>
      <c r="FJU2502" s="204"/>
      <c r="FJV2502" s="272"/>
      <c r="FJW2502" s="207"/>
      <c r="FJX2502" s="238"/>
      <c r="FJY2502" s="207"/>
      <c r="FJZ2502" s="207"/>
      <c r="FKA2502" s="187"/>
      <c r="FKB2502" s="187"/>
      <c r="FKC2502" s="204"/>
      <c r="FKD2502" s="272"/>
      <c r="FKE2502" s="207"/>
      <c r="FKF2502" s="238"/>
      <c r="FKG2502" s="207"/>
      <c r="FKH2502" s="207"/>
      <c r="FKI2502" s="187"/>
      <c r="FKJ2502" s="187"/>
      <c r="FKK2502" s="204"/>
      <c r="FKL2502" s="272"/>
      <c r="FKM2502" s="207"/>
      <c r="FKN2502" s="238"/>
      <c r="FKO2502" s="207"/>
      <c r="FKP2502" s="207"/>
      <c r="FKQ2502" s="187"/>
      <c r="FKR2502" s="187"/>
      <c r="FKS2502" s="204"/>
      <c r="FKT2502" s="272"/>
      <c r="FKU2502" s="207"/>
      <c r="FKV2502" s="238"/>
      <c r="FKW2502" s="207"/>
      <c r="FKX2502" s="207"/>
      <c r="FKY2502" s="187"/>
      <c r="FKZ2502" s="187"/>
      <c r="FLA2502" s="204"/>
      <c r="FLB2502" s="272"/>
      <c r="FLC2502" s="207"/>
      <c r="FLD2502" s="238"/>
      <c r="FLE2502" s="207"/>
      <c r="FLF2502" s="207"/>
      <c r="FLG2502" s="187"/>
      <c r="FLH2502" s="187"/>
      <c r="FLI2502" s="204"/>
      <c r="FLJ2502" s="272"/>
      <c r="FLK2502" s="207"/>
      <c r="FLL2502" s="238"/>
      <c r="FLM2502" s="207"/>
      <c r="FLN2502" s="207"/>
      <c r="FLO2502" s="187"/>
      <c r="FLP2502" s="187"/>
      <c r="FLQ2502" s="204"/>
      <c r="FLR2502" s="272"/>
      <c r="FLS2502" s="207"/>
      <c r="FLT2502" s="238"/>
      <c r="FLU2502" s="207"/>
      <c r="FLV2502" s="207"/>
      <c r="FLW2502" s="187"/>
      <c r="FLX2502" s="187"/>
      <c r="FLY2502" s="204"/>
      <c r="FLZ2502" s="272"/>
      <c r="FMA2502" s="207"/>
      <c r="FMB2502" s="238"/>
      <c r="FMC2502" s="207"/>
      <c r="FMD2502" s="207"/>
      <c r="FME2502" s="187"/>
      <c r="FMF2502" s="187"/>
      <c r="FMG2502" s="204"/>
      <c r="FMH2502" s="272"/>
      <c r="FMI2502" s="207"/>
      <c r="FMJ2502" s="238"/>
      <c r="FMK2502" s="207"/>
      <c r="FML2502" s="207"/>
      <c r="FMM2502" s="187"/>
      <c r="FMN2502" s="187"/>
      <c r="FMO2502" s="204"/>
      <c r="FMP2502" s="272"/>
      <c r="FMQ2502" s="207"/>
      <c r="FMR2502" s="238"/>
      <c r="FMS2502" s="207"/>
      <c r="FMT2502" s="207"/>
      <c r="FMU2502" s="187"/>
      <c r="FMV2502" s="187"/>
      <c r="FMW2502" s="204"/>
      <c r="FMX2502" s="272"/>
      <c r="FMY2502" s="207"/>
      <c r="FMZ2502" s="238"/>
      <c r="FNA2502" s="207"/>
      <c r="FNB2502" s="207"/>
      <c r="FNC2502" s="187"/>
      <c r="FND2502" s="187"/>
      <c r="FNE2502" s="204"/>
      <c r="FNF2502" s="272"/>
      <c r="FNG2502" s="207"/>
      <c r="FNH2502" s="238"/>
      <c r="FNI2502" s="207"/>
      <c r="FNJ2502" s="207"/>
      <c r="FNK2502" s="187"/>
      <c r="FNL2502" s="187"/>
      <c r="FNM2502" s="204"/>
      <c r="FNN2502" s="272"/>
      <c r="FNO2502" s="207"/>
      <c r="FNP2502" s="238"/>
      <c r="FNQ2502" s="207"/>
      <c r="FNR2502" s="207"/>
      <c r="FNS2502" s="187"/>
      <c r="FNT2502" s="187"/>
      <c r="FNU2502" s="204"/>
      <c r="FNV2502" s="272"/>
      <c r="FNW2502" s="207"/>
      <c r="FNX2502" s="238"/>
      <c r="FNY2502" s="207"/>
      <c r="FNZ2502" s="207"/>
      <c r="FOA2502" s="187"/>
      <c r="FOB2502" s="187"/>
      <c r="FOC2502" s="204"/>
      <c r="FOD2502" s="272"/>
      <c r="FOE2502" s="207"/>
      <c r="FOF2502" s="238"/>
      <c r="FOG2502" s="207"/>
      <c r="FOH2502" s="207"/>
      <c r="FOI2502" s="187"/>
      <c r="FOJ2502" s="187"/>
      <c r="FOK2502" s="204"/>
      <c r="FOL2502" s="272"/>
      <c r="FOM2502" s="207"/>
      <c r="FON2502" s="238"/>
      <c r="FOO2502" s="207"/>
      <c r="FOP2502" s="207"/>
      <c r="FOQ2502" s="187"/>
      <c r="FOR2502" s="187"/>
      <c r="FOS2502" s="204"/>
      <c r="FOT2502" s="272"/>
      <c r="FOU2502" s="207"/>
      <c r="FOV2502" s="238"/>
      <c r="FOW2502" s="207"/>
      <c r="FOX2502" s="207"/>
      <c r="FOY2502" s="187"/>
      <c r="FOZ2502" s="187"/>
      <c r="FPA2502" s="204"/>
      <c r="FPB2502" s="272"/>
      <c r="FPC2502" s="207"/>
      <c r="FPD2502" s="238"/>
      <c r="FPE2502" s="207"/>
      <c r="FPF2502" s="207"/>
      <c r="FPG2502" s="187"/>
      <c r="FPH2502" s="187"/>
      <c r="FPI2502" s="204"/>
      <c r="FPJ2502" s="272"/>
      <c r="FPK2502" s="207"/>
      <c r="FPL2502" s="238"/>
      <c r="FPM2502" s="207"/>
      <c r="FPN2502" s="207"/>
      <c r="FPO2502" s="187"/>
      <c r="FPP2502" s="187"/>
      <c r="FPQ2502" s="204"/>
      <c r="FPR2502" s="272"/>
      <c r="FPS2502" s="207"/>
      <c r="FPT2502" s="238"/>
      <c r="FPU2502" s="207"/>
      <c r="FPV2502" s="207"/>
      <c r="FPW2502" s="187"/>
      <c r="FPX2502" s="187"/>
      <c r="FPY2502" s="204"/>
      <c r="FPZ2502" s="272"/>
      <c r="FQA2502" s="207"/>
      <c r="FQB2502" s="238"/>
      <c r="FQC2502" s="207"/>
      <c r="FQD2502" s="207"/>
      <c r="FQE2502" s="187"/>
      <c r="FQF2502" s="187"/>
      <c r="FQG2502" s="204"/>
      <c r="FQH2502" s="272"/>
      <c r="FQI2502" s="207"/>
      <c r="FQJ2502" s="238"/>
      <c r="FQK2502" s="207"/>
      <c r="FQL2502" s="207"/>
      <c r="FQM2502" s="187"/>
      <c r="FQN2502" s="187"/>
      <c r="FQO2502" s="204"/>
      <c r="FQP2502" s="272"/>
      <c r="FQQ2502" s="207"/>
      <c r="FQR2502" s="238"/>
      <c r="FQS2502" s="207"/>
      <c r="FQT2502" s="207"/>
      <c r="FQU2502" s="187"/>
      <c r="FQV2502" s="187"/>
      <c r="FQW2502" s="204"/>
      <c r="FQX2502" s="272"/>
      <c r="FQY2502" s="207"/>
      <c r="FQZ2502" s="238"/>
      <c r="FRA2502" s="207"/>
      <c r="FRB2502" s="207"/>
      <c r="FRC2502" s="187"/>
      <c r="FRD2502" s="187"/>
      <c r="FRE2502" s="204"/>
      <c r="FRF2502" s="272"/>
      <c r="FRG2502" s="207"/>
      <c r="FRH2502" s="238"/>
      <c r="FRI2502" s="207"/>
      <c r="FRJ2502" s="207"/>
      <c r="FRK2502" s="187"/>
      <c r="FRL2502" s="187"/>
      <c r="FRM2502" s="204"/>
      <c r="FRN2502" s="272"/>
      <c r="FRO2502" s="207"/>
      <c r="FRP2502" s="238"/>
      <c r="FRQ2502" s="207"/>
      <c r="FRR2502" s="207"/>
      <c r="FRS2502" s="187"/>
      <c r="FRT2502" s="187"/>
      <c r="FRU2502" s="204"/>
      <c r="FRV2502" s="272"/>
      <c r="FRW2502" s="207"/>
      <c r="FRX2502" s="238"/>
      <c r="FRY2502" s="207"/>
      <c r="FRZ2502" s="207"/>
      <c r="FSA2502" s="187"/>
      <c r="FSB2502" s="187"/>
      <c r="FSC2502" s="204"/>
      <c r="FSD2502" s="272"/>
      <c r="FSE2502" s="207"/>
      <c r="FSF2502" s="238"/>
      <c r="FSG2502" s="207"/>
      <c r="FSH2502" s="207"/>
      <c r="FSI2502" s="187"/>
      <c r="FSJ2502" s="187"/>
      <c r="FSK2502" s="204"/>
      <c r="FSL2502" s="272"/>
      <c r="FSM2502" s="207"/>
      <c r="FSN2502" s="238"/>
      <c r="FSO2502" s="207"/>
      <c r="FSP2502" s="207"/>
      <c r="FSQ2502" s="187"/>
      <c r="FSR2502" s="187"/>
      <c r="FSS2502" s="204"/>
      <c r="FST2502" s="272"/>
      <c r="FSU2502" s="207"/>
      <c r="FSV2502" s="238"/>
      <c r="FSW2502" s="207"/>
      <c r="FSX2502" s="207"/>
      <c r="FSY2502" s="187"/>
      <c r="FSZ2502" s="187"/>
      <c r="FTA2502" s="204"/>
      <c r="FTB2502" s="272"/>
      <c r="FTC2502" s="207"/>
      <c r="FTD2502" s="238"/>
      <c r="FTE2502" s="207"/>
      <c r="FTF2502" s="207"/>
      <c r="FTG2502" s="187"/>
      <c r="FTH2502" s="187"/>
      <c r="FTI2502" s="204"/>
      <c r="FTJ2502" s="272"/>
      <c r="FTK2502" s="207"/>
      <c r="FTL2502" s="238"/>
      <c r="FTM2502" s="207"/>
      <c r="FTN2502" s="207"/>
      <c r="FTO2502" s="187"/>
      <c r="FTP2502" s="187"/>
      <c r="FTQ2502" s="204"/>
      <c r="FTR2502" s="272"/>
      <c r="FTS2502" s="207"/>
      <c r="FTT2502" s="238"/>
      <c r="FTU2502" s="207"/>
      <c r="FTV2502" s="207"/>
      <c r="FTW2502" s="187"/>
      <c r="FTX2502" s="187"/>
      <c r="FTY2502" s="204"/>
      <c r="FTZ2502" s="272"/>
      <c r="FUA2502" s="207"/>
      <c r="FUB2502" s="238"/>
      <c r="FUC2502" s="207"/>
      <c r="FUD2502" s="207"/>
      <c r="FUE2502" s="187"/>
      <c r="FUF2502" s="187"/>
      <c r="FUG2502" s="204"/>
      <c r="FUH2502" s="272"/>
      <c r="FUI2502" s="207"/>
      <c r="FUJ2502" s="238"/>
      <c r="FUK2502" s="207"/>
      <c r="FUL2502" s="207"/>
      <c r="FUM2502" s="187"/>
      <c r="FUN2502" s="187"/>
      <c r="FUO2502" s="204"/>
      <c r="FUP2502" s="272"/>
      <c r="FUQ2502" s="207"/>
      <c r="FUR2502" s="238"/>
      <c r="FUS2502" s="207"/>
      <c r="FUT2502" s="207"/>
      <c r="FUU2502" s="187"/>
      <c r="FUV2502" s="187"/>
      <c r="FUW2502" s="204"/>
      <c r="FUX2502" s="272"/>
      <c r="FUY2502" s="207"/>
      <c r="FUZ2502" s="238"/>
      <c r="FVA2502" s="207"/>
      <c r="FVB2502" s="207"/>
      <c r="FVC2502" s="187"/>
      <c r="FVD2502" s="187"/>
      <c r="FVE2502" s="204"/>
      <c r="FVF2502" s="272"/>
      <c r="FVG2502" s="207"/>
      <c r="FVH2502" s="238"/>
      <c r="FVI2502" s="207"/>
      <c r="FVJ2502" s="207"/>
      <c r="FVK2502" s="187"/>
      <c r="FVL2502" s="187"/>
      <c r="FVM2502" s="204"/>
      <c r="FVN2502" s="272"/>
      <c r="FVO2502" s="207"/>
      <c r="FVP2502" s="238"/>
      <c r="FVQ2502" s="207"/>
      <c r="FVR2502" s="207"/>
      <c r="FVS2502" s="187"/>
      <c r="FVT2502" s="187"/>
      <c r="FVU2502" s="204"/>
      <c r="FVV2502" s="272"/>
      <c r="FVW2502" s="207"/>
      <c r="FVX2502" s="238"/>
      <c r="FVY2502" s="207"/>
      <c r="FVZ2502" s="207"/>
      <c r="FWA2502" s="187"/>
      <c r="FWB2502" s="187"/>
      <c r="FWC2502" s="204"/>
      <c r="FWD2502" s="272"/>
      <c r="FWE2502" s="207"/>
      <c r="FWF2502" s="238"/>
      <c r="FWG2502" s="207"/>
      <c r="FWH2502" s="207"/>
      <c r="FWI2502" s="187"/>
      <c r="FWJ2502" s="187"/>
      <c r="FWK2502" s="204"/>
      <c r="FWL2502" s="272"/>
      <c r="FWM2502" s="207"/>
      <c r="FWN2502" s="238"/>
      <c r="FWO2502" s="207"/>
      <c r="FWP2502" s="207"/>
      <c r="FWQ2502" s="187"/>
      <c r="FWR2502" s="187"/>
      <c r="FWS2502" s="204"/>
      <c r="FWT2502" s="272"/>
      <c r="FWU2502" s="207"/>
      <c r="FWV2502" s="238"/>
      <c r="FWW2502" s="207"/>
      <c r="FWX2502" s="207"/>
      <c r="FWY2502" s="187"/>
      <c r="FWZ2502" s="187"/>
      <c r="FXA2502" s="204"/>
      <c r="FXB2502" s="272"/>
      <c r="FXC2502" s="207"/>
      <c r="FXD2502" s="238"/>
      <c r="FXE2502" s="207"/>
      <c r="FXF2502" s="207"/>
      <c r="FXG2502" s="187"/>
      <c r="FXH2502" s="187"/>
      <c r="FXI2502" s="204"/>
      <c r="FXJ2502" s="272"/>
      <c r="FXK2502" s="207"/>
      <c r="FXL2502" s="238"/>
      <c r="FXM2502" s="207"/>
      <c r="FXN2502" s="207"/>
      <c r="FXO2502" s="187"/>
      <c r="FXP2502" s="187"/>
      <c r="FXQ2502" s="204"/>
      <c r="FXR2502" s="272"/>
      <c r="FXS2502" s="207"/>
      <c r="FXT2502" s="238"/>
      <c r="FXU2502" s="207"/>
      <c r="FXV2502" s="207"/>
      <c r="FXW2502" s="187"/>
      <c r="FXX2502" s="187"/>
      <c r="FXY2502" s="204"/>
      <c r="FXZ2502" s="272"/>
      <c r="FYA2502" s="207"/>
      <c r="FYB2502" s="238"/>
      <c r="FYC2502" s="207"/>
      <c r="FYD2502" s="207"/>
      <c r="FYE2502" s="187"/>
      <c r="FYF2502" s="187"/>
      <c r="FYG2502" s="204"/>
      <c r="FYH2502" s="272"/>
      <c r="FYI2502" s="207"/>
      <c r="FYJ2502" s="238"/>
      <c r="FYK2502" s="207"/>
      <c r="FYL2502" s="207"/>
      <c r="FYM2502" s="187"/>
      <c r="FYN2502" s="187"/>
      <c r="FYO2502" s="204"/>
      <c r="FYP2502" s="272"/>
      <c r="FYQ2502" s="207"/>
      <c r="FYR2502" s="238"/>
      <c r="FYS2502" s="207"/>
      <c r="FYT2502" s="207"/>
      <c r="FYU2502" s="187"/>
      <c r="FYV2502" s="187"/>
      <c r="FYW2502" s="204"/>
      <c r="FYX2502" s="272"/>
      <c r="FYY2502" s="207"/>
      <c r="FYZ2502" s="238"/>
      <c r="FZA2502" s="207"/>
      <c r="FZB2502" s="207"/>
      <c r="FZC2502" s="187"/>
      <c r="FZD2502" s="187"/>
      <c r="FZE2502" s="204"/>
      <c r="FZF2502" s="272"/>
      <c r="FZG2502" s="207"/>
      <c r="FZH2502" s="238"/>
      <c r="FZI2502" s="207"/>
      <c r="FZJ2502" s="207"/>
      <c r="FZK2502" s="187"/>
      <c r="FZL2502" s="187"/>
      <c r="FZM2502" s="204"/>
      <c r="FZN2502" s="272"/>
      <c r="FZO2502" s="207"/>
      <c r="FZP2502" s="238"/>
      <c r="FZQ2502" s="207"/>
      <c r="FZR2502" s="207"/>
      <c r="FZS2502" s="187"/>
      <c r="FZT2502" s="187"/>
      <c r="FZU2502" s="204"/>
      <c r="FZV2502" s="272"/>
      <c r="FZW2502" s="207"/>
      <c r="FZX2502" s="238"/>
      <c r="FZY2502" s="207"/>
      <c r="FZZ2502" s="207"/>
      <c r="GAA2502" s="187"/>
      <c r="GAB2502" s="187"/>
      <c r="GAC2502" s="204"/>
      <c r="GAD2502" s="272"/>
      <c r="GAE2502" s="207"/>
      <c r="GAF2502" s="238"/>
      <c r="GAG2502" s="207"/>
      <c r="GAH2502" s="207"/>
      <c r="GAI2502" s="187"/>
      <c r="GAJ2502" s="187"/>
      <c r="GAK2502" s="204"/>
      <c r="GAL2502" s="272"/>
      <c r="GAM2502" s="207"/>
      <c r="GAN2502" s="238"/>
      <c r="GAO2502" s="207"/>
      <c r="GAP2502" s="207"/>
      <c r="GAQ2502" s="187"/>
      <c r="GAR2502" s="187"/>
      <c r="GAS2502" s="204"/>
      <c r="GAT2502" s="272"/>
      <c r="GAU2502" s="207"/>
      <c r="GAV2502" s="238"/>
      <c r="GAW2502" s="207"/>
      <c r="GAX2502" s="207"/>
      <c r="GAY2502" s="187"/>
      <c r="GAZ2502" s="187"/>
      <c r="GBA2502" s="204"/>
      <c r="GBB2502" s="272"/>
      <c r="GBC2502" s="207"/>
      <c r="GBD2502" s="238"/>
      <c r="GBE2502" s="207"/>
      <c r="GBF2502" s="207"/>
      <c r="GBG2502" s="187"/>
      <c r="GBH2502" s="187"/>
      <c r="GBI2502" s="204"/>
      <c r="GBJ2502" s="272"/>
      <c r="GBK2502" s="207"/>
      <c r="GBL2502" s="238"/>
      <c r="GBM2502" s="207"/>
      <c r="GBN2502" s="207"/>
      <c r="GBO2502" s="187"/>
      <c r="GBP2502" s="187"/>
      <c r="GBQ2502" s="204"/>
      <c r="GBR2502" s="272"/>
      <c r="GBS2502" s="207"/>
      <c r="GBT2502" s="238"/>
      <c r="GBU2502" s="207"/>
      <c r="GBV2502" s="207"/>
      <c r="GBW2502" s="187"/>
      <c r="GBX2502" s="187"/>
      <c r="GBY2502" s="204"/>
      <c r="GBZ2502" s="272"/>
      <c r="GCA2502" s="207"/>
      <c r="GCB2502" s="238"/>
      <c r="GCC2502" s="207"/>
      <c r="GCD2502" s="207"/>
      <c r="GCE2502" s="187"/>
      <c r="GCF2502" s="187"/>
      <c r="GCG2502" s="204"/>
      <c r="GCH2502" s="272"/>
      <c r="GCI2502" s="207"/>
      <c r="GCJ2502" s="238"/>
      <c r="GCK2502" s="207"/>
      <c r="GCL2502" s="207"/>
      <c r="GCM2502" s="187"/>
      <c r="GCN2502" s="187"/>
      <c r="GCO2502" s="204"/>
      <c r="GCP2502" s="272"/>
      <c r="GCQ2502" s="207"/>
      <c r="GCR2502" s="238"/>
      <c r="GCS2502" s="207"/>
      <c r="GCT2502" s="207"/>
      <c r="GCU2502" s="187"/>
      <c r="GCV2502" s="187"/>
      <c r="GCW2502" s="204"/>
      <c r="GCX2502" s="272"/>
      <c r="GCY2502" s="207"/>
      <c r="GCZ2502" s="238"/>
      <c r="GDA2502" s="207"/>
      <c r="GDB2502" s="207"/>
      <c r="GDC2502" s="187"/>
      <c r="GDD2502" s="187"/>
      <c r="GDE2502" s="204"/>
      <c r="GDF2502" s="272"/>
      <c r="GDG2502" s="207"/>
      <c r="GDH2502" s="238"/>
      <c r="GDI2502" s="207"/>
      <c r="GDJ2502" s="207"/>
      <c r="GDK2502" s="187"/>
      <c r="GDL2502" s="187"/>
      <c r="GDM2502" s="204"/>
      <c r="GDN2502" s="272"/>
      <c r="GDO2502" s="207"/>
      <c r="GDP2502" s="238"/>
      <c r="GDQ2502" s="207"/>
      <c r="GDR2502" s="207"/>
      <c r="GDS2502" s="187"/>
      <c r="GDT2502" s="187"/>
      <c r="GDU2502" s="204"/>
      <c r="GDV2502" s="272"/>
      <c r="GDW2502" s="207"/>
      <c r="GDX2502" s="238"/>
      <c r="GDY2502" s="207"/>
      <c r="GDZ2502" s="207"/>
      <c r="GEA2502" s="187"/>
      <c r="GEB2502" s="187"/>
      <c r="GEC2502" s="204"/>
      <c r="GED2502" s="272"/>
      <c r="GEE2502" s="207"/>
      <c r="GEF2502" s="238"/>
      <c r="GEG2502" s="207"/>
      <c r="GEH2502" s="207"/>
      <c r="GEI2502" s="187"/>
      <c r="GEJ2502" s="187"/>
      <c r="GEK2502" s="204"/>
      <c r="GEL2502" s="272"/>
      <c r="GEM2502" s="207"/>
      <c r="GEN2502" s="238"/>
      <c r="GEO2502" s="207"/>
      <c r="GEP2502" s="207"/>
      <c r="GEQ2502" s="187"/>
      <c r="GER2502" s="187"/>
      <c r="GES2502" s="204"/>
      <c r="GET2502" s="272"/>
      <c r="GEU2502" s="207"/>
      <c r="GEV2502" s="238"/>
      <c r="GEW2502" s="207"/>
      <c r="GEX2502" s="207"/>
      <c r="GEY2502" s="187"/>
      <c r="GEZ2502" s="187"/>
      <c r="GFA2502" s="204"/>
      <c r="GFB2502" s="272"/>
      <c r="GFC2502" s="207"/>
      <c r="GFD2502" s="238"/>
      <c r="GFE2502" s="207"/>
      <c r="GFF2502" s="207"/>
      <c r="GFG2502" s="187"/>
      <c r="GFH2502" s="187"/>
      <c r="GFI2502" s="204"/>
      <c r="GFJ2502" s="272"/>
      <c r="GFK2502" s="207"/>
      <c r="GFL2502" s="238"/>
      <c r="GFM2502" s="207"/>
      <c r="GFN2502" s="207"/>
      <c r="GFO2502" s="187"/>
      <c r="GFP2502" s="187"/>
      <c r="GFQ2502" s="204"/>
      <c r="GFR2502" s="272"/>
      <c r="GFS2502" s="207"/>
      <c r="GFT2502" s="238"/>
      <c r="GFU2502" s="207"/>
      <c r="GFV2502" s="207"/>
      <c r="GFW2502" s="187"/>
      <c r="GFX2502" s="187"/>
      <c r="GFY2502" s="204"/>
      <c r="GFZ2502" s="272"/>
      <c r="GGA2502" s="207"/>
      <c r="GGB2502" s="238"/>
      <c r="GGC2502" s="207"/>
      <c r="GGD2502" s="207"/>
      <c r="GGE2502" s="187"/>
      <c r="GGF2502" s="187"/>
      <c r="GGG2502" s="204"/>
      <c r="GGH2502" s="272"/>
      <c r="GGI2502" s="207"/>
      <c r="GGJ2502" s="238"/>
      <c r="GGK2502" s="207"/>
      <c r="GGL2502" s="207"/>
      <c r="GGM2502" s="187"/>
      <c r="GGN2502" s="187"/>
      <c r="GGO2502" s="204"/>
      <c r="GGP2502" s="272"/>
      <c r="GGQ2502" s="207"/>
      <c r="GGR2502" s="238"/>
      <c r="GGS2502" s="207"/>
      <c r="GGT2502" s="207"/>
      <c r="GGU2502" s="187"/>
      <c r="GGV2502" s="187"/>
      <c r="GGW2502" s="204"/>
      <c r="GGX2502" s="272"/>
      <c r="GGY2502" s="207"/>
      <c r="GGZ2502" s="238"/>
      <c r="GHA2502" s="207"/>
      <c r="GHB2502" s="207"/>
      <c r="GHC2502" s="187"/>
      <c r="GHD2502" s="187"/>
      <c r="GHE2502" s="204"/>
      <c r="GHF2502" s="272"/>
      <c r="GHG2502" s="207"/>
      <c r="GHH2502" s="238"/>
      <c r="GHI2502" s="207"/>
      <c r="GHJ2502" s="207"/>
      <c r="GHK2502" s="187"/>
      <c r="GHL2502" s="187"/>
      <c r="GHM2502" s="204"/>
      <c r="GHN2502" s="272"/>
      <c r="GHO2502" s="207"/>
      <c r="GHP2502" s="238"/>
      <c r="GHQ2502" s="207"/>
      <c r="GHR2502" s="207"/>
      <c r="GHS2502" s="187"/>
      <c r="GHT2502" s="187"/>
      <c r="GHU2502" s="204"/>
      <c r="GHV2502" s="272"/>
      <c r="GHW2502" s="207"/>
      <c r="GHX2502" s="238"/>
      <c r="GHY2502" s="207"/>
      <c r="GHZ2502" s="207"/>
      <c r="GIA2502" s="187"/>
      <c r="GIB2502" s="187"/>
      <c r="GIC2502" s="204"/>
      <c r="GID2502" s="272"/>
      <c r="GIE2502" s="207"/>
      <c r="GIF2502" s="238"/>
      <c r="GIG2502" s="207"/>
      <c r="GIH2502" s="207"/>
      <c r="GII2502" s="187"/>
      <c r="GIJ2502" s="187"/>
      <c r="GIK2502" s="204"/>
      <c r="GIL2502" s="272"/>
      <c r="GIM2502" s="207"/>
      <c r="GIN2502" s="238"/>
      <c r="GIO2502" s="207"/>
      <c r="GIP2502" s="207"/>
      <c r="GIQ2502" s="187"/>
      <c r="GIR2502" s="187"/>
      <c r="GIS2502" s="204"/>
      <c r="GIT2502" s="272"/>
      <c r="GIU2502" s="207"/>
      <c r="GIV2502" s="238"/>
      <c r="GIW2502" s="207"/>
      <c r="GIX2502" s="207"/>
      <c r="GIY2502" s="187"/>
      <c r="GIZ2502" s="187"/>
      <c r="GJA2502" s="204"/>
      <c r="GJB2502" s="272"/>
      <c r="GJC2502" s="207"/>
      <c r="GJD2502" s="238"/>
      <c r="GJE2502" s="207"/>
      <c r="GJF2502" s="207"/>
      <c r="GJG2502" s="187"/>
      <c r="GJH2502" s="187"/>
      <c r="GJI2502" s="204"/>
      <c r="GJJ2502" s="272"/>
      <c r="GJK2502" s="207"/>
      <c r="GJL2502" s="238"/>
      <c r="GJM2502" s="207"/>
      <c r="GJN2502" s="207"/>
      <c r="GJO2502" s="187"/>
      <c r="GJP2502" s="187"/>
      <c r="GJQ2502" s="204"/>
      <c r="GJR2502" s="272"/>
      <c r="GJS2502" s="207"/>
      <c r="GJT2502" s="238"/>
      <c r="GJU2502" s="207"/>
      <c r="GJV2502" s="207"/>
      <c r="GJW2502" s="187"/>
      <c r="GJX2502" s="187"/>
      <c r="GJY2502" s="204"/>
      <c r="GJZ2502" s="272"/>
      <c r="GKA2502" s="207"/>
      <c r="GKB2502" s="238"/>
      <c r="GKC2502" s="207"/>
      <c r="GKD2502" s="207"/>
      <c r="GKE2502" s="187"/>
      <c r="GKF2502" s="187"/>
      <c r="GKG2502" s="204"/>
      <c r="GKH2502" s="272"/>
      <c r="GKI2502" s="207"/>
      <c r="GKJ2502" s="238"/>
      <c r="GKK2502" s="207"/>
      <c r="GKL2502" s="207"/>
      <c r="GKM2502" s="187"/>
      <c r="GKN2502" s="187"/>
      <c r="GKO2502" s="204"/>
      <c r="GKP2502" s="272"/>
      <c r="GKQ2502" s="207"/>
      <c r="GKR2502" s="238"/>
      <c r="GKS2502" s="207"/>
      <c r="GKT2502" s="207"/>
      <c r="GKU2502" s="187"/>
      <c r="GKV2502" s="187"/>
      <c r="GKW2502" s="204"/>
      <c r="GKX2502" s="272"/>
      <c r="GKY2502" s="207"/>
      <c r="GKZ2502" s="238"/>
      <c r="GLA2502" s="207"/>
      <c r="GLB2502" s="207"/>
      <c r="GLC2502" s="187"/>
      <c r="GLD2502" s="187"/>
      <c r="GLE2502" s="204"/>
      <c r="GLF2502" s="272"/>
      <c r="GLG2502" s="207"/>
      <c r="GLH2502" s="238"/>
      <c r="GLI2502" s="207"/>
      <c r="GLJ2502" s="207"/>
      <c r="GLK2502" s="187"/>
      <c r="GLL2502" s="187"/>
      <c r="GLM2502" s="204"/>
      <c r="GLN2502" s="272"/>
      <c r="GLO2502" s="207"/>
      <c r="GLP2502" s="238"/>
      <c r="GLQ2502" s="207"/>
      <c r="GLR2502" s="207"/>
      <c r="GLS2502" s="187"/>
      <c r="GLT2502" s="187"/>
      <c r="GLU2502" s="204"/>
      <c r="GLV2502" s="272"/>
      <c r="GLW2502" s="207"/>
      <c r="GLX2502" s="238"/>
      <c r="GLY2502" s="207"/>
      <c r="GLZ2502" s="207"/>
      <c r="GMA2502" s="187"/>
      <c r="GMB2502" s="187"/>
      <c r="GMC2502" s="204"/>
      <c r="GMD2502" s="272"/>
      <c r="GME2502" s="207"/>
      <c r="GMF2502" s="238"/>
      <c r="GMG2502" s="207"/>
      <c r="GMH2502" s="207"/>
      <c r="GMI2502" s="187"/>
      <c r="GMJ2502" s="187"/>
      <c r="GMK2502" s="204"/>
      <c r="GML2502" s="272"/>
      <c r="GMM2502" s="207"/>
      <c r="GMN2502" s="238"/>
      <c r="GMO2502" s="207"/>
      <c r="GMP2502" s="207"/>
      <c r="GMQ2502" s="187"/>
      <c r="GMR2502" s="187"/>
      <c r="GMS2502" s="204"/>
      <c r="GMT2502" s="272"/>
      <c r="GMU2502" s="207"/>
      <c r="GMV2502" s="238"/>
      <c r="GMW2502" s="207"/>
      <c r="GMX2502" s="207"/>
      <c r="GMY2502" s="187"/>
      <c r="GMZ2502" s="187"/>
      <c r="GNA2502" s="204"/>
      <c r="GNB2502" s="272"/>
      <c r="GNC2502" s="207"/>
      <c r="GND2502" s="238"/>
      <c r="GNE2502" s="207"/>
      <c r="GNF2502" s="207"/>
      <c r="GNG2502" s="187"/>
      <c r="GNH2502" s="187"/>
      <c r="GNI2502" s="204"/>
      <c r="GNJ2502" s="272"/>
      <c r="GNK2502" s="207"/>
      <c r="GNL2502" s="238"/>
      <c r="GNM2502" s="207"/>
      <c r="GNN2502" s="207"/>
      <c r="GNO2502" s="187"/>
      <c r="GNP2502" s="187"/>
      <c r="GNQ2502" s="204"/>
      <c r="GNR2502" s="272"/>
      <c r="GNS2502" s="207"/>
      <c r="GNT2502" s="238"/>
      <c r="GNU2502" s="207"/>
      <c r="GNV2502" s="207"/>
      <c r="GNW2502" s="187"/>
      <c r="GNX2502" s="187"/>
      <c r="GNY2502" s="204"/>
      <c r="GNZ2502" s="272"/>
      <c r="GOA2502" s="207"/>
      <c r="GOB2502" s="238"/>
      <c r="GOC2502" s="207"/>
      <c r="GOD2502" s="207"/>
      <c r="GOE2502" s="187"/>
      <c r="GOF2502" s="187"/>
      <c r="GOG2502" s="204"/>
      <c r="GOH2502" s="272"/>
      <c r="GOI2502" s="207"/>
      <c r="GOJ2502" s="238"/>
      <c r="GOK2502" s="207"/>
      <c r="GOL2502" s="207"/>
      <c r="GOM2502" s="187"/>
      <c r="GON2502" s="187"/>
      <c r="GOO2502" s="204"/>
      <c r="GOP2502" s="272"/>
      <c r="GOQ2502" s="207"/>
      <c r="GOR2502" s="238"/>
      <c r="GOS2502" s="207"/>
      <c r="GOT2502" s="207"/>
      <c r="GOU2502" s="187"/>
      <c r="GOV2502" s="187"/>
      <c r="GOW2502" s="204"/>
      <c r="GOX2502" s="272"/>
      <c r="GOY2502" s="207"/>
      <c r="GOZ2502" s="238"/>
      <c r="GPA2502" s="207"/>
      <c r="GPB2502" s="207"/>
      <c r="GPC2502" s="187"/>
      <c r="GPD2502" s="187"/>
      <c r="GPE2502" s="204"/>
      <c r="GPF2502" s="272"/>
      <c r="GPG2502" s="207"/>
      <c r="GPH2502" s="238"/>
      <c r="GPI2502" s="207"/>
      <c r="GPJ2502" s="207"/>
      <c r="GPK2502" s="187"/>
      <c r="GPL2502" s="187"/>
      <c r="GPM2502" s="204"/>
      <c r="GPN2502" s="272"/>
      <c r="GPO2502" s="207"/>
      <c r="GPP2502" s="238"/>
      <c r="GPQ2502" s="207"/>
      <c r="GPR2502" s="207"/>
      <c r="GPS2502" s="187"/>
      <c r="GPT2502" s="187"/>
      <c r="GPU2502" s="204"/>
      <c r="GPV2502" s="272"/>
      <c r="GPW2502" s="207"/>
      <c r="GPX2502" s="238"/>
      <c r="GPY2502" s="207"/>
      <c r="GPZ2502" s="207"/>
      <c r="GQA2502" s="187"/>
      <c r="GQB2502" s="187"/>
      <c r="GQC2502" s="204"/>
      <c r="GQD2502" s="272"/>
      <c r="GQE2502" s="207"/>
      <c r="GQF2502" s="238"/>
      <c r="GQG2502" s="207"/>
      <c r="GQH2502" s="207"/>
      <c r="GQI2502" s="187"/>
      <c r="GQJ2502" s="187"/>
      <c r="GQK2502" s="204"/>
      <c r="GQL2502" s="272"/>
      <c r="GQM2502" s="207"/>
      <c r="GQN2502" s="238"/>
      <c r="GQO2502" s="207"/>
      <c r="GQP2502" s="207"/>
      <c r="GQQ2502" s="187"/>
      <c r="GQR2502" s="187"/>
      <c r="GQS2502" s="204"/>
      <c r="GQT2502" s="272"/>
      <c r="GQU2502" s="207"/>
      <c r="GQV2502" s="238"/>
      <c r="GQW2502" s="207"/>
      <c r="GQX2502" s="207"/>
      <c r="GQY2502" s="187"/>
      <c r="GQZ2502" s="187"/>
      <c r="GRA2502" s="204"/>
      <c r="GRB2502" s="272"/>
      <c r="GRC2502" s="207"/>
      <c r="GRD2502" s="238"/>
      <c r="GRE2502" s="207"/>
      <c r="GRF2502" s="207"/>
      <c r="GRG2502" s="187"/>
      <c r="GRH2502" s="187"/>
      <c r="GRI2502" s="204"/>
      <c r="GRJ2502" s="272"/>
      <c r="GRK2502" s="207"/>
      <c r="GRL2502" s="238"/>
      <c r="GRM2502" s="207"/>
      <c r="GRN2502" s="207"/>
      <c r="GRO2502" s="187"/>
      <c r="GRP2502" s="187"/>
      <c r="GRQ2502" s="204"/>
      <c r="GRR2502" s="272"/>
      <c r="GRS2502" s="207"/>
      <c r="GRT2502" s="238"/>
      <c r="GRU2502" s="207"/>
      <c r="GRV2502" s="207"/>
      <c r="GRW2502" s="187"/>
      <c r="GRX2502" s="187"/>
      <c r="GRY2502" s="204"/>
      <c r="GRZ2502" s="272"/>
      <c r="GSA2502" s="207"/>
      <c r="GSB2502" s="238"/>
      <c r="GSC2502" s="207"/>
      <c r="GSD2502" s="207"/>
      <c r="GSE2502" s="187"/>
      <c r="GSF2502" s="187"/>
      <c r="GSG2502" s="204"/>
      <c r="GSH2502" s="272"/>
      <c r="GSI2502" s="207"/>
      <c r="GSJ2502" s="238"/>
      <c r="GSK2502" s="207"/>
      <c r="GSL2502" s="207"/>
      <c r="GSM2502" s="187"/>
      <c r="GSN2502" s="187"/>
      <c r="GSO2502" s="204"/>
      <c r="GSP2502" s="272"/>
      <c r="GSQ2502" s="207"/>
      <c r="GSR2502" s="238"/>
      <c r="GSS2502" s="207"/>
      <c r="GST2502" s="207"/>
      <c r="GSU2502" s="187"/>
      <c r="GSV2502" s="187"/>
      <c r="GSW2502" s="204"/>
      <c r="GSX2502" s="272"/>
      <c r="GSY2502" s="207"/>
      <c r="GSZ2502" s="238"/>
      <c r="GTA2502" s="207"/>
      <c r="GTB2502" s="207"/>
      <c r="GTC2502" s="187"/>
      <c r="GTD2502" s="187"/>
      <c r="GTE2502" s="204"/>
      <c r="GTF2502" s="272"/>
      <c r="GTG2502" s="207"/>
      <c r="GTH2502" s="238"/>
      <c r="GTI2502" s="207"/>
      <c r="GTJ2502" s="207"/>
      <c r="GTK2502" s="187"/>
      <c r="GTL2502" s="187"/>
      <c r="GTM2502" s="204"/>
      <c r="GTN2502" s="272"/>
      <c r="GTO2502" s="207"/>
      <c r="GTP2502" s="238"/>
      <c r="GTQ2502" s="207"/>
      <c r="GTR2502" s="207"/>
      <c r="GTS2502" s="187"/>
      <c r="GTT2502" s="187"/>
      <c r="GTU2502" s="204"/>
      <c r="GTV2502" s="272"/>
      <c r="GTW2502" s="207"/>
      <c r="GTX2502" s="238"/>
      <c r="GTY2502" s="207"/>
      <c r="GTZ2502" s="207"/>
      <c r="GUA2502" s="187"/>
      <c r="GUB2502" s="187"/>
      <c r="GUC2502" s="204"/>
      <c r="GUD2502" s="272"/>
      <c r="GUE2502" s="207"/>
      <c r="GUF2502" s="238"/>
      <c r="GUG2502" s="207"/>
      <c r="GUH2502" s="207"/>
      <c r="GUI2502" s="187"/>
      <c r="GUJ2502" s="187"/>
      <c r="GUK2502" s="204"/>
      <c r="GUL2502" s="272"/>
      <c r="GUM2502" s="207"/>
      <c r="GUN2502" s="238"/>
      <c r="GUO2502" s="207"/>
      <c r="GUP2502" s="207"/>
      <c r="GUQ2502" s="187"/>
      <c r="GUR2502" s="187"/>
      <c r="GUS2502" s="204"/>
      <c r="GUT2502" s="272"/>
      <c r="GUU2502" s="207"/>
      <c r="GUV2502" s="238"/>
      <c r="GUW2502" s="207"/>
      <c r="GUX2502" s="207"/>
      <c r="GUY2502" s="187"/>
      <c r="GUZ2502" s="187"/>
      <c r="GVA2502" s="204"/>
      <c r="GVB2502" s="272"/>
      <c r="GVC2502" s="207"/>
      <c r="GVD2502" s="238"/>
      <c r="GVE2502" s="207"/>
      <c r="GVF2502" s="207"/>
      <c r="GVG2502" s="187"/>
      <c r="GVH2502" s="187"/>
      <c r="GVI2502" s="204"/>
      <c r="GVJ2502" s="272"/>
      <c r="GVK2502" s="207"/>
      <c r="GVL2502" s="238"/>
      <c r="GVM2502" s="207"/>
      <c r="GVN2502" s="207"/>
      <c r="GVO2502" s="187"/>
      <c r="GVP2502" s="187"/>
      <c r="GVQ2502" s="204"/>
      <c r="GVR2502" s="272"/>
      <c r="GVS2502" s="207"/>
      <c r="GVT2502" s="238"/>
      <c r="GVU2502" s="207"/>
      <c r="GVV2502" s="207"/>
      <c r="GVW2502" s="187"/>
      <c r="GVX2502" s="187"/>
      <c r="GVY2502" s="204"/>
      <c r="GVZ2502" s="272"/>
      <c r="GWA2502" s="207"/>
      <c r="GWB2502" s="238"/>
      <c r="GWC2502" s="207"/>
      <c r="GWD2502" s="207"/>
      <c r="GWE2502" s="187"/>
      <c r="GWF2502" s="187"/>
      <c r="GWG2502" s="204"/>
      <c r="GWH2502" s="272"/>
      <c r="GWI2502" s="207"/>
      <c r="GWJ2502" s="238"/>
      <c r="GWK2502" s="207"/>
      <c r="GWL2502" s="207"/>
      <c r="GWM2502" s="187"/>
      <c r="GWN2502" s="187"/>
      <c r="GWO2502" s="204"/>
      <c r="GWP2502" s="272"/>
      <c r="GWQ2502" s="207"/>
      <c r="GWR2502" s="238"/>
      <c r="GWS2502" s="207"/>
      <c r="GWT2502" s="207"/>
      <c r="GWU2502" s="187"/>
      <c r="GWV2502" s="187"/>
      <c r="GWW2502" s="204"/>
      <c r="GWX2502" s="272"/>
      <c r="GWY2502" s="207"/>
      <c r="GWZ2502" s="238"/>
      <c r="GXA2502" s="207"/>
      <c r="GXB2502" s="207"/>
      <c r="GXC2502" s="187"/>
      <c r="GXD2502" s="187"/>
      <c r="GXE2502" s="204"/>
      <c r="GXF2502" s="272"/>
      <c r="GXG2502" s="207"/>
      <c r="GXH2502" s="238"/>
      <c r="GXI2502" s="207"/>
      <c r="GXJ2502" s="207"/>
      <c r="GXK2502" s="187"/>
      <c r="GXL2502" s="187"/>
      <c r="GXM2502" s="204"/>
      <c r="GXN2502" s="272"/>
      <c r="GXO2502" s="207"/>
      <c r="GXP2502" s="238"/>
      <c r="GXQ2502" s="207"/>
      <c r="GXR2502" s="207"/>
      <c r="GXS2502" s="187"/>
      <c r="GXT2502" s="187"/>
      <c r="GXU2502" s="204"/>
      <c r="GXV2502" s="272"/>
      <c r="GXW2502" s="207"/>
      <c r="GXX2502" s="238"/>
      <c r="GXY2502" s="207"/>
      <c r="GXZ2502" s="207"/>
      <c r="GYA2502" s="187"/>
      <c r="GYB2502" s="187"/>
      <c r="GYC2502" s="204"/>
      <c r="GYD2502" s="272"/>
      <c r="GYE2502" s="207"/>
      <c r="GYF2502" s="238"/>
      <c r="GYG2502" s="207"/>
      <c r="GYH2502" s="207"/>
      <c r="GYI2502" s="187"/>
      <c r="GYJ2502" s="187"/>
      <c r="GYK2502" s="204"/>
      <c r="GYL2502" s="272"/>
      <c r="GYM2502" s="207"/>
      <c r="GYN2502" s="238"/>
      <c r="GYO2502" s="207"/>
      <c r="GYP2502" s="207"/>
      <c r="GYQ2502" s="187"/>
      <c r="GYR2502" s="187"/>
      <c r="GYS2502" s="204"/>
      <c r="GYT2502" s="272"/>
      <c r="GYU2502" s="207"/>
      <c r="GYV2502" s="238"/>
      <c r="GYW2502" s="207"/>
      <c r="GYX2502" s="207"/>
      <c r="GYY2502" s="187"/>
      <c r="GYZ2502" s="187"/>
      <c r="GZA2502" s="204"/>
      <c r="GZB2502" s="272"/>
      <c r="GZC2502" s="207"/>
      <c r="GZD2502" s="238"/>
      <c r="GZE2502" s="207"/>
      <c r="GZF2502" s="207"/>
      <c r="GZG2502" s="187"/>
      <c r="GZH2502" s="187"/>
      <c r="GZI2502" s="204"/>
      <c r="GZJ2502" s="272"/>
      <c r="GZK2502" s="207"/>
      <c r="GZL2502" s="238"/>
      <c r="GZM2502" s="207"/>
      <c r="GZN2502" s="207"/>
      <c r="GZO2502" s="187"/>
      <c r="GZP2502" s="187"/>
      <c r="GZQ2502" s="204"/>
      <c r="GZR2502" s="272"/>
      <c r="GZS2502" s="207"/>
      <c r="GZT2502" s="238"/>
      <c r="GZU2502" s="207"/>
      <c r="GZV2502" s="207"/>
      <c r="GZW2502" s="187"/>
      <c r="GZX2502" s="187"/>
      <c r="GZY2502" s="204"/>
      <c r="GZZ2502" s="272"/>
      <c r="HAA2502" s="207"/>
      <c r="HAB2502" s="238"/>
      <c r="HAC2502" s="207"/>
      <c r="HAD2502" s="207"/>
      <c r="HAE2502" s="187"/>
      <c r="HAF2502" s="187"/>
      <c r="HAG2502" s="204"/>
      <c r="HAH2502" s="272"/>
      <c r="HAI2502" s="207"/>
      <c r="HAJ2502" s="238"/>
      <c r="HAK2502" s="207"/>
      <c r="HAL2502" s="207"/>
      <c r="HAM2502" s="187"/>
      <c r="HAN2502" s="187"/>
      <c r="HAO2502" s="204"/>
      <c r="HAP2502" s="272"/>
      <c r="HAQ2502" s="207"/>
      <c r="HAR2502" s="238"/>
      <c r="HAS2502" s="207"/>
      <c r="HAT2502" s="207"/>
      <c r="HAU2502" s="187"/>
      <c r="HAV2502" s="187"/>
      <c r="HAW2502" s="204"/>
      <c r="HAX2502" s="272"/>
      <c r="HAY2502" s="207"/>
      <c r="HAZ2502" s="238"/>
      <c r="HBA2502" s="207"/>
      <c r="HBB2502" s="207"/>
      <c r="HBC2502" s="187"/>
      <c r="HBD2502" s="187"/>
      <c r="HBE2502" s="204"/>
      <c r="HBF2502" s="272"/>
      <c r="HBG2502" s="207"/>
      <c r="HBH2502" s="238"/>
      <c r="HBI2502" s="207"/>
      <c r="HBJ2502" s="207"/>
      <c r="HBK2502" s="187"/>
      <c r="HBL2502" s="187"/>
      <c r="HBM2502" s="204"/>
      <c r="HBN2502" s="272"/>
      <c r="HBO2502" s="207"/>
      <c r="HBP2502" s="238"/>
      <c r="HBQ2502" s="207"/>
      <c r="HBR2502" s="207"/>
      <c r="HBS2502" s="187"/>
      <c r="HBT2502" s="187"/>
      <c r="HBU2502" s="204"/>
      <c r="HBV2502" s="272"/>
      <c r="HBW2502" s="207"/>
      <c r="HBX2502" s="238"/>
      <c r="HBY2502" s="207"/>
      <c r="HBZ2502" s="207"/>
      <c r="HCA2502" s="187"/>
      <c r="HCB2502" s="187"/>
      <c r="HCC2502" s="204"/>
      <c r="HCD2502" s="272"/>
      <c r="HCE2502" s="207"/>
      <c r="HCF2502" s="238"/>
      <c r="HCG2502" s="207"/>
      <c r="HCH2502" s="207"/>
      <c r="HCI2502" s="187"/>
      <c r="HCJ2502" s="187"/>
      <c r="HCK2502" s="204"/>
      <c r="HCL2502" s="272"/>
      <c r="HCM2502" s="207"/>
      <c r="HCN2502" s="238"/>
      <c r="HCO2502" s="207"/>
      <c r="HCP2502" s="207"/>
      <c r="HCQ2502" s="187"/>
      <c r="HCR2502" s="187"/>
      <c r="HCS2502" s="204"/>
      <c r="HCT2502" s="272"/>
      <c r="HCU2502" s="207"/>
      <c r="HCV2502" s="238"/>
      <c r="HCW2502" s="207"/>
      <c r="HCX2502" s="207"/>
      <c r="HCY2502" s="187"/>
      <c r="HCZ2502" s="187"/>
      <c r="HDA2502" s="204"/>
      <c r="HDB2502" s="272"/>
      <c r="HDC2502" s="207"/>
      <c r="HDD2502" s="238"/>
      <c r="HDE2502" s="207"/>
      <c r="HDF2502" s="207"/>
      <c r="HDG2502" s="187"/>
      <c r="HDH2502" s="187"/>
      <c r="HDI2502" s="204"/>
      <c r="HDJ2502" s="272"/>
      <c r="HDK2502" s="207"/>
      <c r="HDL2502" s="238"/>
      <c r="HDM2502" s="207"/>
      <c r="HDN2502" s="207"/>
      <c r="HDO2502" s="187"/>
      <c r="HDP2502" s="187"/>
      <c r="HDQ2502" s="204"/>
      <c r="HDR2502" s="272"/>
      <c r="HDS2502" s="207"/>
      <c r="HDT2502" s="238"/>
      <c r="HDU2502" s="207"/>
      <c r="HDV2502" s="207"/>
      <c r="HDW2502" s="187"/>
      <c r="HDX2502" s="187"/>
      <c r="HDY2502" s="204"/>
      <c r="HDZ2502" s="272"/>
      <c r="HEA2502" s="207"/>
      <c r="HEB2502" s="238"/>
      <c r="HEC2502" s="207"/>
      <c r="HED2502" s="207"/>
      <c r="HEE2502" s="187"/>
      <c r="HEF2502" s="187"/>
      <c r="HEG2502" s="204"/>
      <c r="HEH2502" s="272"/>
      <c r="HEI2502" s="207"/>
      <c r="HEJ2502" s="238"/>
      <c r="HEK2502" s="207"/>
      <c r="HEL2502" s="207"/>
      <c r="HEM2502" s="187"/>
      <c r="HEN2502" s="187"/>
      <c r="HEO2502" s="204"/>
      <c r="HEP2502" s="272"/>
      <c r="HEQ2502" s="207"/>
      <c r="HER2502" s="238"/>
      <c r="HES2502" s="207"/>
      <c r="HET2502" s="207"/>
      <c r="HEU2502" s="187"/>
      <c r="HEV2502" s="187"/>
      <c r="HEW2502" s="204"/>
      <c r="HEX2502" s="272"/>
      <c r="HEY2502" s="207"/>
      <c r="HEZ2502" s="238"/>
      <c r="HFA2502" s="207"/>
      <c r="HFB2502" s="207"/>
      <c r="HFC2502" s="187"/>
      <c r="HFD2502" s="187"/>
      <c r="HFE2502" s="204"/>
      <c r="HFF2502" s="272"/>
      <c r="HFG2502" s="207"/>
      <c r="HFH2502" s="238"/>
      <c r="HFI2502" s="207"/>
      <c r="HFJ2502" s="207"/>
      <c r="HFK2502" s="187"/>
      <c r="HFL2502" s="187"/>
      <c r="HFM2502" s="204"/>
      <c r="HFN2502" s="272"/>
      <c r="HFO2502" s="207"/>
      <c r="HFP2502" s="238"/>
      <c r="HFQ2502" s="207"/>
      <c r="HFR2502" s="207"/>
      <c r="HFS2502" s="187"/>
      <c r="HFT2502" s="187"/>
      <c r="HFU2502" s="204"/>
      <c r="HFV2502" s="272"/>
      <c r="HFW2502" s="207"/>
      <c r="HFX2502" s="238"/>
      <c r="HFY2502" s="207"/>
      <c r="HFZ2502" s="207"/>
      <c r="HGA2502" s="187"/>
      <c r="HGB2502" s="187"/>
      <c r="HGC2502" s="204"/>
      <c r="HGD2502" s="272"/>
      <c r="HGE2502" s="207"/>
      <c r="HGF2502" s="238"/>
      <c r="HGG2502" s="207"/>
      <c r="HGH2502" s="207"/>
      <c r="HGI2502" s="187"/>
      <c r="HGJ2502" s="187"/>
      <c r="HGK2502" s="204"/>
      <c r="HGL2502" s="272"/>
      <c r="HGM2502" s="207"/>
      <c r="HGN2502" s="238"/>
      <c r="HGO2502" s="207"/>
      <c r="HGP2502" s="207"/>
      <c r="HGQ2502" s="187"/>
      <c r="HGR2502" s="187"/>
      <c r="HGS2502" s="204"/>
      <c r="HGT2502" s="272"/>
      <c r="HGU2502" s="207"/>
      <c r="HGV2502" s="238"/>
      <c r="HGW2502" s="207"/>
      <c r="HGX2502" s="207"/>
      <c r="HGY2502" s="187"/>
      <c r="HGZ2502" s="187"/>
      <c r="HHA2502" s="204"/>
      <c r="HHB2502" s="272"/>
      <c r="HHC2502" s="207"/>
      <c r="HHD2502" s="238"/>
      <c r="HHE2502" s="207"/>
      <c r="HHF2502" s="207"/>
      <c r="HHG2502" s="187"/>
      <c r="HHH2502" s="187"/>
      <c r="HHI2502" s="204"/>
      <c r="HHJ2502" s="272"/>
      <c r="HHK2502" s="207"/>
      <c r="HHL2502" s="238"/>
      <c r="HHM2502" s="207"/>
      <c r="HHN2502" s="207"/>
      <c r="HHO2502" s="187"/>
      <c r="HHP2502" s="187"/>
      <c r="HHQ2502" s="204"/>
      <c r="HHR2502" s="272"/>
      <c r="HHS2502" s="207"/>
      <c r="HHT2502" s="238"/>
      <c r="HHU2502" s="207"/>
      <c r="HHV2502" s="207"/>
      <c r="HHW2502" s="187"/>
      <c r="HHX2502" s="187"/>
      <c r="HHY2502" s="204"/>
      <c r="HHZ2502" s="272"/>
      <c r="HIA2502" s="207"/>
      <c r="HIB2502" s="238"/>
      <c r="HIC2502" s="207"/>
      <c r="HID2502" s="207"/>
      <c r="HIE2502" s="187"/>
      <c r="HIF2502" s="187"/>
      <c r="HIG2502" s="204"/>
      <c r="HIH2502" s="272"/>
      <c r="HII2502" s="207"/>
      <c r="HIJ2502" s="238"/>
      <c r="HIK2502" s="207"/>
      <c r="HIL2502" s="207"/>
      <c r="HIM2502" s="187"/>
      <c r="HIN2502" s="187"/>
      <c r="HIO2502" s="204"/>
      <c r="HIP2502" s="272"/>
      <c r="HIQ2502" s="207"/>
      <c r="HIR2502" s="238"/>
      <c r="HIS2502" s="207"/>
      <c r="HIT2502" s="207"/>
      <c r="HIU2502" s="187"/>
      <c r="HIV2502" s="187"/>
      <c r="HIW2502" s="204"/>
      <c r="HIX2502" s="272"/>
      <c r="HIY2502" s="207"/>
      <c r="HIZ2502" s="238"/>
      <c r="HJA2502" s="207"/>
      <c r="HJB2502" s="207"/>
      <c r="HJC2502" s="187"/>
      <c r="HJD2502" s="187"/>
      <c r="HJE2502" s="204"/>
      <c r="HJF2502" s="272"/>
      <c r="HJG2502" s="207"/>
      <c r="HJH2502" s="238"/>
      <c r="HJI2502" s="207"/>
      <c r="HJJ2502" s="207"/>
      <c r="HJK2502" s="187"/>
      <c r="HJL2502" s="187"/>
      <c r="HJM2502" s="204"/>
      <c r="HJN2502" s="272"/>
      <c r="HJO2502" s="207"/>
      <c r="HJP2502" s="238"/>
      <c r="HJQ2502" s="207"/>
      <c r="HJR2502" s="207"/>
      <c r="HJS2502" s="187"/>
      <c r="HJT2502" s="187"/>
      <c r="HJU2502" s="204"/>
      <c r="HJV2502" s="272"/>
      <c r="HJW2502" s="207"/>
      <c r="HJX2502" s="238"/>
      <c r="HJY2502" s="207"/>
      <c r="HJZ2502" s="207"/>
      <c r="HKA2502" s="187"/>
      <c r="HKB2502" s="187"/>
      <c r="HKC2502" s="204"/>
      <c r="HKD2502" s="272"/>
      <c r="HKE2502" s="207"/>
      <c r="HKF2502" s="238"/>
      <c r="HKG2502" s="207"/>
      <c r="HKH2502" s="207"/>
      <c r="HKI2502" s="187"/>
      <c r="HKJ2502" s="187"/>
      <c r="HKK2502" s="204"/>
      <c r="HKL2502" s="272"/>
      <c r="HKM2502" s="207"/>
      <c r="HKN2502" s="238"/>
      <c r="HKO2502" s="207"/>
      <c r="HKP2502" s="207"/>
      <c r="HKQ2502" s="187"/>
      <c r="HKR2502" s="187"/>
      <c r="HKS2502" s="204"/>
      <c r="HKT2502" s="272"/>
      <c r="HKU2502" s="207"/>
      <c r="HKV2502" s="238"/>
      <c r="HKW2502" s="207"/>
      <c r="HKX2502" s="207"/>
      <c r="HKY2502" s="187"/>
      <c r="HKZ2502" s="187"/>
      <c r="HLA2502" s="204"/>
      <c r="HLB2502" s="272"/>
      <c r="HLC2502" s="207"/>
      <c r="HLD2502" s="238"/>
      <c r="HLE2502" s="207"/>
      <c r="HLF2502" s="207"/>
      <c r="HLG2502" s="187"/>
      <c r="HLH2502" s="187"/>
      <c r="HLI2502" s="204"/>
      <c r="HLJ2502" s="272"/>
      <c r="HLK2502" s="207"/>
      <c r="HLL2502" s="238"/>
      <c r="HLM2502" s="207"/>
      <c r="HLN2502" s="207"/>
      <c r="HLO2502" s="187"/>
      <c r="HLP2502" s="187"/>
      <c r="HLQ2502" s="204"/>
      <c r="HLR2502" s="272"/>
      <c r="HLS2502" s="207"/>
      <c r="HLT2502" s="238"/>
      <c r="HLU2502" s="207"/>
      <c r="HLV2502" s="207"/>
      <c r="HLW2502" s="187"/>
      <c r="HLX2502" s="187"/>
      <c r="HLY2502" s="204"/>
      <c r="HLZ2502" s="272"/>
      <c r="HMA2502" s="207"/>
      <c r="HMB2502" s="238"/>
      <c r="HMC2502" s="207"/>
      <c r="HMD2502" s="207"/>
      <c r="HME2502" s="187"/>
      <c r="HMF2502" s="187"/>
      <c r="HMG2502" s="204"/>
      <c r="HMH2502" s="272"/>
      <c r="HMI2502" s="207"/>
      <c r="HMJ2502" s="238"/>
      <c r="HMK2502" s="207"/>
      <c r="HML2502" s="207"/>
      <c r="HMM2502" s="187"/>
      <c r="HMN2502" s="187"/>
      <c r="HMO2502" s="204"/>
      <c r="HMP2502" s="272"/>
      <c r="HMQ2502" s="207"/>
      <c r="HMR2502" s="238"/>
      <c r="HMS2502" s="207"/>
      <c r="HMT2502" s="207"/>
      <c r="HMU2502" s="187"/>
      <c r="HMV2502" s="187"/>
      <c r="HMW2502" s="204"/>
      <c r="HMX2502" s="272"/>
      <c r="HMY2502" s="207"/>
      <c r="HMZ2502" s="238"/>
      <c r="HNA2502" s="207"/>
      <c r="HNB2502" s="207"/>
      <c r="HNC2502" s="187"/>
      <c r="HND2502" s="187"/>
      <c r="HNE2502" s="204"/>
      <c r="HNF2502" s="272"/>
      <c r="HNG2502" s="207"/>
      <c r="HNH2502" s="238"/>
      <c r="HNI2502" s="207"/>
      <c r="HNJ2502" s="207"/>
      <c r="HNK2502" s="187"/>
      <c r="HNL2502" s="187"/>
      <c r="HNM2502" s="204"/>
      <c r="HNN2502" s="272"/>
      <c r="HNO2502" s="207"/>
      <c r="HNP2502" s="238"/>
      <c r="HNQ2502" s="207"/>
      <c r="HNR2502" s="207"/>
      <c r="HNS2502" s="187"/>
      <c r="HNT2502" s="187"/>
      <c r="HNU2502" s="204"/>
      <c r="HNV2502" s="272"/>
      <c r="HNW2502" s="207"/>
      <c r="HNX2502" s="238"/>
      <c r="HNY2502" s="207"/>
      <c r="HNZ2502" s="207"/>
      <c r="HOA2502" s="187"/>
      <c r="HOB2502" s="187"/>
      <c r="HOC2502" s="204"/>
      <c r="HOD2502" s="272"/>
      <c r="HOE2502" s="207"/>
      <c r="HOF2502" s="238"/>
      <c r="HOG2502" s="207"/>
      <c r="HOH2502" s="207"/>
      <c r="HOI2502" s="187"/>
      <c r="HOJ2502" s="187"/>
      <c r="HOK2502" s="204"/>
      <c r="HOL2502" s="272"/>
      <c r="HOM2502" s="207"/>
      <c r="HON2502" s="238"/>
      <c r="HOO2502" s="207"/>
      <c r="HOP2502" s="207"/>
      <c r="HOQ2502" s="187"/>
      <c r="HOR2502" s="187"/>
      <c r="HOS2502" s="204"/>
      <c r="HOT2502" s="272"/>
      <c r="HOU2502" s="207"/>
      <c r="HOV2502" s="238"/>
      <c r="HOW2502" s="207"/>
      <c r="HOX2502" s="207"/>
      <c r="HOY2502" s="187"/>
      <c r="HOZ2502" s="187"/>
      <c r="HPA2502" s="204"/>
      <c r="HPB2502" s="272"/>
      <c r="HPC2502" s="207"/>
      <c r="HPD2502" s="238"/>
      <c r="HPE2502" s="207"/>
      <c r="HPF2502" s="207"/>
      <c r="HPG2502" s="187"/>
      <c r="HPH2502" s="187"/>
      <c r="HPI2502" s="204"/>
      <c r="HPJ2502" s="272"/>
      <c r="HPK2502" s="207"/>
      <c r="HPL2502" s="238"/>
      <c r="HPM2502" s="207"/>
      <c r="HPN2502" s="207"/>
      <c r="HPO2502" s="187"/>
      <c r="HPP2502" s="187"/>
      <c r="HPQ2502" s="204"/>
      <c r="HPR2502" s="272"/>
      <c r="HPS2502" s="207"/>
      <c r="HPT2502" s="238"/>
      <c r="HPU2502" s="207"/>
      <c r="HPV2502" s="207"/>
      <c r="HPW2502" s="187"/>
      <c r="HPX2502" s="187"/>
      <c r="HPY2502" s="204"/>
      <c r="HPZ2502" s="272"/>
      <c r="HQA2502" s="207"/>
      <c r="HQB2502" s="238"/>
      <c r="HQC2502" s="207"/>
      <c r="HQD2502" s="207"/>
      <c r="HQE2502" s="187"/>
      <c r="HQF2502" s="187"/>
      <c r="HQG2502" s="204"/>
      <c r="HQH2502" s="272"/>
      <c r="HQI2502" s="207"/>
      <c r="HQJ2502" s="238"/>
      <c r="HQK2502" s="207"/>
      <c r="HQL2502" s="207"/>
      <c r="HQM2502" s="187"/>
      <c r="HQN2502" s="187"/>
      <c r="HQO2502" s="204"/>
      <c r="HQP2502" s="272"/>
      <c r="HQQ2502" s="207"/>
      <c r="HQR2502" s="238"/>
      <c r="HQS2502" s="207"/>
      <c r="HQT2502" s="207"/>
      <c r="HQU2502" s="187"/>
      <c r="HQV2502" s="187"/>
      <c r="HQW2502" s="204"/>
      <c r="HQX2502" s="272"/>
      <c r="HQY2502" s="207"/>
      <c r="HQZ2502" s="238"/>
      <c r="HRA2502" s="207"/>
      <c r="HRB2502" s="207"/>
      <c r="HRC2502" s="187"/>
      <c r="HRD2502" s="187"/>
      <c r="HRE2502" s="204"/>
      <c r="HRF2502" s="272"/>
      <c r="HRG2502" s="207"/>
      <c r="HRH2502" s="238"/>
      <c r="HRI2502" s="207"/>
      <c r="HRJ2502" s="207"/>
      <c r="HRK2502" s="187"/>
      <c r="HRL2502" s="187"/>
      <c r="HRM2502" s="204"/>
      <c r="HRN2502" s="272"/>
      <c r="HRO2502" s="207"/>
      <c r="HRP2502" s="238"/>
      <c r="HRQ2502" s="207"/>
      <c r="HRR2502" s="207"/>
      <c r="HRS2502" s="187"/>
      <c r="HRT2502" s="187"/>
      <c r="HRU2502" s="204"/>
      <c r="HRV2502" s="272"/>
      <c r="HRW2502" s="207"/>
      <c r="HRX2502" s="238"/>
      <c r="HRY2502" s="207"/>
      <c r="HRZ2502" s="207"/>
      <c r="HSA2502" s="187"/>
      <c r="HSB2502" s="187"/>
      <c r="HSC2502" s="204"/>
      <c r="HSD2502" s="272"/>
      <c r="HSE2502" s="207"/>
      <c r="HSF2502" s="238"/>
      <c r="HSG2502" s="207"/>
      <c r="HSH2502" s="207"/>
      <c r="HSI2502" s="187"/>
      <c r="HSJ2502" s="187"/>
      <c r="HSK2502" s="204"/>
      <c r="HSL2502" s="272"/>
      <c r="HSM2502" s="207"/>
      <c r="HSN2502" s="238"/>
      <c r="HSO2502" s="207"/>
      <c r="HSP2502" s="207"/>
      <c r="HSQ2502" s="187"/>
      <c r="HSR2502" s="187"/>
      <c r="HSS2502" s="204"/>
      <c r="HST2502" s="272"/>
      <c r="HSU2502" s="207"/>
      <c r="HSV2502" s="238"/>
      <c r="HSW2502" s="207"/>
      <c r="HSX2502" s="207"/>
      <c r="HSY2502" s="187"/>
      <c r="HSZ2502" s="187"/>
      <c r="HTA2502" s="204"/>
      <c r="HTB2502" s="272"/>
      <c r="HTC2502" s="207"/>
      <c r="HTD2502" s="238"/>
      <c r="HTE2502" s="207"/>
      <c r="HTF2502" s="207"/>
      <c r="HTG2502" s="187"/>
      <c r="HTH2502" s="187"/>
      <c r="HTI2502" s="204"/>
      <c r="HTJ2502" s="272"/>
      <c r="HTK2502" s="207"/>
      <c r="HTL2502" s="238"/>
      <c r="HTM2502" s="207"/>
      <c r="HTN2502" s="207"/>
      <c r="HTO2502" s="187"/>
      <c r="HTP2502" s="187"/>
      <c r="HTQ2502" s="204"/>
      <c r="HTR2502" s="272"/>
      <c r="HTS2502" s="207"/>
      <c r="HTT2502" s="238"/>
      <c r="HTU2502" s="207"/>
      <c r="HTV2502" s="207"/>
      <c r="HTW2502" s="187"/>
      <c r="HTX2502" s="187"/>
      <c r="HTY2502" s="204"/>
      <c r="HTZ2502" s="272"/>
      <c r="HUA2502" s="207"/>
      <c r="HUB2502" s="238"/>
      <c r="HUC2502" s="207"/>
      <c r="HUD2502" s="207"/>
      <c r="HUE2502" s="187"/>
      <c r="HUF2502" s="187"/>
      <c r="HUG2502" s="204"/>
      <c r="HUH2502" s="272"/>
      <c r="HUI2502" s="207"/>
      <c r="HUJ2502" s="238"/>
      <c r="HUK2502" s="207"/>
      <c r="HUL2502" s="207"/>
      <c r="HUM2502" s="187"/>
      <c r="HUN2502" s="187"/>
      <c r="HUO2502" s="204"/>
      <c r="HUP2502" s="272"/>
      <c r="HUQ2502" s="207"/>
      <c r="HUR2502" s="238"/>
      <c r="HUS2502" s="207"/>
      <c r="HUT2502" s="207"/>
      <c r="HUU2502" s="187"/>
      <c r="HUV2502" s="187"/>
      <c r="HUW2502" s="204"/>
      <c r="HUX2502" s="272"/>
      <c r="HUY2502" s="207"/>
      <c r="HUZ2502" s="238"/>
      <c r="HVA2502" s="207"/>
      <c r="HVB2502" s="207"/>
      <c r="HVC2502" s="187"/>
      <c r="HVD2502" s="187"/>
      <c r="HVE2502" s="204"/>
      <c r="HVF2502" s="272"/>
      <c r="HVG2502" s="207"/>
      <c r="HVH2502" s="238"/>
      <c r="HVI2502" s="207"/>
      <c r="HVJ2502" s="207"/>
      <c r="HVK2502" s="187"/>
      <c r="HVL2502" s="187"/>
      <c r="HVM2502" s="204"/>
      <c r="HVN2502" s="272"/>
      <c r="HVO2502" s="207"/>
      <c r="HVP2502" s="238"/>
      <c r="HVQ2502" s="207"/>
      <c r="HVR2502" s="207"/>
      <c r="HVS2502" s="187"/>
      <c r="HVT2502" s="187"/>
      <c r="HVU2502" s="204"/>
      <c r="HVV2502" s="272"/>
      <c r="HVW2502" s="207"/>
      <c r="HVX2502" s="238"/>
      <c r="HVY2502" s="207"/>
      <c r="HVZ2502" s="207"/>
      <c r="HWA2502" s="187"/>
      <c r="HWB2502" s="187"/>
      <c r="HWC2502" s="204"/>
      <c r="HWD2502" s="272"/>
      <c r="HWE2502" s="207"/>
      <c r="HWF2502" s="238"/>
      <c r="HWG2502" s="207"/>
      <c r="HWH2502" s="207"/>
      <c r="HWI2502" s="187"/>
      <c r="HWJ2502" s="187"/>
      <c r="HWK2502" s="204"/>
      <c r="HWL2502" s="272"/>
      <c r="HWM2502" s="207"/>
      <c r="HWN2502" s="238"/>
      <c r="HWO2502" s="207"/>
      <c r="HWP2502" s="207"/>
      <c r="HWQ2502" s="187"/>
      <c r="HWR2502" s="187"/>
      <c r="HWS2502" s="204"/>
      <c r="HWT2502" s="272"/>
      <c r="HWU2502" s="207"/>
      <c r="HWV2502" s="238"/>
      <c r="HWW2502" s="207"/>
      <c r="HWX2502" s="207"/>
      <c r="HWY2502" s="187"/>
      <c r="HWZ2502" s="187"/>
      <c r="HXA2502" s="204"/>
      <c r="HXB2502" s="272"/>
      <c r="HXC2502" s="207"/>
      <c r="HXD2502" s="238"/>
      <c r="HXE2502" s="207"/>
      <c r="HXF2502" s="207"/>
      <c r="HXG2502" s="187"/>
      <c r="HXH2502" s="187"/>
      <c r="HXI2502" s="204"/>
      <c r="HXJ2502" s="272"/>
      <c r="HXK2502" s="207"/>
      <c r="HXL2502" s="238"/>
      <c r="HXM2502" s="207"/>
      <c r="HXN2502" s="207"/>
      <c r="HXO2502" s="187"/>
      <c r="HXP2502" s="187"/>
      <c r="HXQ2502" s="204"/>
      <c r="HXR2502" s="272"/>
      <c r="HXS2502" s="207"/>
      <c r="HXT2502" s="238"/>
      <c r="HXU2502" s="207"/>
      <c r="HXV2502" s="207"/>
      <c r="HXW2502" s="187"/>
      <c r="HXX2502" s="187"/>
      <c r="HXY2502" s="204"/>
      <c r="HXZ2502" s="272"/>
      <c r="HYA2502" s="207"/>
      <c r="HYB2502" s="238"/>
      <c r="HYC2502" s="207"/>
      <c r="HYD2502" s="207"/>
      <c r="HYE2502" s="187"/>
      <c r="HYF2502" s="187"/>
      <c r="HYG2502" s="204"/>
      <c r="HYH2502" s="272"/>
      <c r="HYI2502" s="207"/>
      <c r="HYJ2502" s="238"/>
      <c r="HYK2502" s="207"/>
      <c r="HYL2502" s="207"/>
      <c r="HYM2502" s="187"/>
      <c r="HYN2502" s="187"/>
      <c r="HYO2502" s="204"/>
      <c r="HYP2502" s="272"/>
      <c r="HYQ2502" s="207"/>
      <c r="HYR2502" s="238"/>
      <c r="HYS2502" s="207"/>
      <c r="HYT2502" s="207"/>
      <c r="HYU2502" s="187"/>
      <c r="HYV2502" s="187"/>
      <c r="HYW2502" s="204"/>
      <c r="HYX2502" s="272"/>
      <c r="HYY2502" s="207"/>
      <c r="HYZ2502" s="238"/>
      <c r="HZA2502" s="207"/>
      <c r="HZB2502" s="207"/>
      <c r="HZC2502" s="187"/>
      <c r="HZD2502" s="187"/>
      <c r="HZE2502" s="204"/>
      <c r="HZF2502" s="272"/>
      <c r="HZG2502" s="207"/>
      <c r="HZH2502" s="238"/>
      <c r="HZI2502" s="207"/>
      <c r="HZJ2502" s="207"/>
      <c r="HZK2502" s="187"/>
      <c r="HZL2502" s="187"/>
      <c r="HZM2502" s="204"/>
      <c r="HZN2502" s="272"/>
      <c r="HZO2502" s="207"/>
      <c r="HZP2502" s="238"/>
      <c r="HZQ2502" s="207"/>
      <c r="HZR2502" s="207"/>
      <c r="HZS2502" s="187"/>
      <c r="HZT2502" s="187"/>
      <c r="HZU2502" s="204"/>
      <c r="HZV2502" s="272"/>
      <c r="HZW2502" s="207"/>
      <c r="HZX2502" s="238"/>
      <c r="HZY2502" s="207"/>
      <c r="HZZ2502" s="207"/>
      <c r="IAA2502" s="187"/>
      <c r="IAB2502" s="187"/>
      <c r="IAC2502" s="204"/>
      <c r="IAD2502" s="272"/>
      <c r="IAE2502" s="207"/>
      <c r="IAF2502" s="238"/>
      <c r="IAG2502" s="207"/>
      <c r="IAH2502" s="207"/>
      <c r="IAI2502" s="187"/>
      <c r="IAJ2502" s="187"/>
      <c r="IAK2502" s="204"/>
      <c r="IAL2502" s="272"/>
      <c r="IAM2502" s="207"/>
      <c r="IAN2502" s="238"/>
      <c r="IAO2502" s="207"/>
      <c r="IAP2502" s="207"/>
      <c r="IAQ2502" s="187"/>
      <c r="IAR2502" s="187"/>
      <c r="IAS2502" s="204"/>
      <c r="IAT2502" s="272"/>
      <c r="IAU2502" s="207"/>
      <c r="IAV2502" s="238"/>
      <c r="IAW2502" s="207"/>
      <c r="IAX2502" s="207"/>
      <c r="IAY2502" s="187"/>
      <c r="IAZ2502" s="187"/>
      <c r="IBA2502" s="204"/>
      <c r="IBB2502" s="272"/>
      <c r="IBC2502" s="207"/>
      <c r="IBD2502" s="238"/>
      <c r="IBE2502" s="207"/>
      <c r="IBF2502" s="207"/>
      <c r="IBG2502" s="187"/>
      <c r="IBH2502" s="187"/>
      <c r="IBI2502" s="204"/>
      <c r="IBJ2502" s="272"/>
      <c r="IBK2502" s="207"/>
      <c r="IBL2502" s="238"/>
      <c r="IBM2502" s="207"/>
      <c r="IBN2502" s="207"/>
      <c r="IBO2502" s="187"/>
      <c r="IBP2502" s="187"/>
      <c r="IBQ2502" s="204"/>
      <c r="IBR2502" s="272"/>
      <c r="IBS2502" s="207"/>
      <c r="IBT2502" s="238"/>
      <c r="IBU2502" s="207"/>
      <c r="IBV2502" s="207"/>
      <c r="IBW2502" s="187"/>
      <c r="IBX2502" s="187"/>
      <c r="IBY2502" s="204"/>
      <c r="IBZ2502" s="272"/>
      <c r="ICA2502" s="207"/>
      <c r="ICB2502" s="238"/>
      <c r="ICC2502" s="207"/>
      <c r="ICD2502" s="207"/>
      <c r="ICE2502" s="187"/>
      <c r="ICF2502" s="187"/>
      <c r="ICG2502" s="204"/>
      <c r="ICH2502" s="272"/>
      <c r="ICI2502" s="207"/>
      <c r="ICJ2502" s="238"/>
      <c r="ICK2502" s="207"/>
      <c r="ICL2502" s="207"/>
      <c r="ICM2502" s="187"/>
      <c r="ICN2502" s="187"/>
      <c r="ICO2502" s="204"/>
      <c r="ICP2502" s="272"/>
      <c r="ICQ2502" s="207"/>
      <c r="ICR2502" s="238"/>
      <c r="ICS2502" s="207"/>
      <c r="ICT2502" s="207"/>
      <c r="ICU2502" s="187"/>
      <c r="ICV2502" s="187"/>
      <c r="ICW2502" s="204"/>
      <c r="ICX2502" s="272"/>
      <c r="ICY2502" s="207"/>
      <c r="ICZ2502" s="238"/>
      <c r="IDA2502" s="207"/>
      <c r="IDB2502" s="207"/>
      <c r="IDC2502" s="187"/>
      <c r="IDD2502" s="187"/>
      <c r="IDE2502" s="204"/>
      <c r="IDF2502" s="272"/>
      <c r="IDG2502" s="207"/>
      <c r="IDH2502" s="238"/>
      <c r="IDI2502" s="207"/>
      <c r="IDJ2502" s="207"/>
      <c r="IDK2502" s="187"/>
      <c r="IDL2502" s="187"/>
      <c r="IDM2502" s="204"/>
      <c r="IDN2502" s="272"/>
      <c r="IDO2502" s="207"/>
      <c r="IDP2502" s="238"/>
      <c r="IDQ2502" s="207"/>
      <c r="IDR2502" s="207"/>
      <c r="IDS2502" s="187"/>
      <c r="IDT2502" s="187"/>
      <c r="IDU2502" s="204"/>
      <c r="IDV2502" s="272"/>
      <c r="IDW2502" s="207"/>
      <c r="IDX2502" s="238"/>
      <c r="IDY2502" s="207"/>
      <c r="IDZ2502" s="207"/>
      <c r="IEA2502" s="187"/>
      <c r="IEB2502" s="187"/>
      <c r="IEC2502" s="204"/>
      <c r="IED2502" s="272"/>
      <c r="IEE2502" s="207"/>
      <c r="IEF2502" s="238"/>
      <c r="IEG2502" s="207"/>
      <c r="IEH2502" s="207"/>
      <c r="IEI2502" s="187"/>
      <c r="IEJ2502" s="187"/>
      <c r="IEK2502" s="204"/>
      <c r="IEL2502" s="272"/>
      <c r="IEM2502" s="207"/>
      <c r="IEN2502" s="238"/>
      <c r="IEO2502" s="207"/>
      <c r="IEP2502" s="207"/>
      <c r="IEQ2502" s="187"/>
      <c r="IER2502" s="187"/>
      <c r="IES2502" s="204"/>
      <c r="IET2502" s="272"/>
      <c r="IEU2502" s="207"/>
      <c r="IEV2502" s="238"/>
      <c r="IEW2502" s="207"/>
      <c r="IEX2502" s="207"/>
      <c r="IEY2502" s="187"/>
      <c r="IEZ2502" s="187"/>
      <c r="IFA2502" s="204"/>
      <c r="IFB2502" s="272"/>
      <c r="IFC2502" s="207"/>
      <c r="IFD2502" s="238"/>
      <c r="IFE2502" s="207"/>
      <c r="IFF2502" s="207"/>
      <c r="IFG2502" s="187"/>
      <c r="IFH2502" s="187"/>
      <c r="IFI2502" s="204"/>
      <c r="IFJ2502" s="272"/>
      <c r="IFK2502" s="207"/>
      <c r="IFL2502" s="238"/>
      <c r="IFM2502" s="207"/>
      <c r="IFN2502" s="207"/>
      <c r="IFO2502" s="187"/>
      <c r="IFP2502" s="187"/>
      <c r="IFQ2502" s="204"/>
      <c r="IFR2502" s="272"/>
      <c r="IFS2502" s="207"/>
      <c r="IFT2502" s="238"/>
      <c r="IFU2502" s="207"/>
      <c r="IFV2502" s="207"/>
      <c r="IFW2502" s="187"/>
      <c r="IFX2502" s="187"/>
      <c r="IFY2502" s="204"/>
      <c r="IFZ2502" s="272"/>
      <c r="IGA2502" s="207"/>
      <c r="IGB2502" s="238"/>
      <c r="IGC2502" s="207"/>
      <c r="IGD2502" s="207"/>
      <c r="IGE2502" s="187"/>
      <c r="IGF2502" s="187"/>
      <c r="IGG2502" s="204"/>
      <c r="IGH2502" s="272"/>
      <c r="IGI2502" s="207"/>
      <c r="IGJ2502" s="238"/>
      <c r="IGK2502" s="207"/>
      <c r="IGL2502" s="207"/>
      <c r="IGM2502" s="187"/>
      <c r="IGN2502" s="187"/>
      <c r="IGO2502" s="204"/>
      <c r="IGP2502" s="272"/>
      <c r="IGQ2502" s="207"/>
      <c r="IGR2502" s="238"/>
      <c r="IGS2502" s="207"/>
      <c r="IGT2502" s="207"/>
      <c r="IGU2502" s="187"/>
      <c r="IGV2502" s="187"/>
      <c r="IGW2502" s="204"/>
      <c r="IGX2502" s="272"/>
      <c r="IGY2502" s="207"/>
      <c r="IGZ2502" s="238"/>
      <c r="IHA2502" s="207"/>
      <c r="IHB2502" s="207"/>
      <c r="IHC2502" s="187"/>
      <c r="IHD2502" s="187"/>
      <c r="IHE2502" s="204"/>
      <c r="IHF2502" s="272"/>
      <c r="IHG2502" s="207"/>
      <c r="IHH2502" s="238"/>
      <c r="IHI2502" s="207"/>
      <c r="IHJ2502" s="207"/>
      <c r="IHK2502" s="187"/>
      <c r="IHL2502" s="187"/>
      <c r="IHM2502" s="204"/>
      <c r="IHN2502" s="272"/>
      <c r="IHO2502" s="207"/>
      <c r="IHP2502" s="238"/>
      <c r="IHQ2502" s="207"/>
      <c r="IHR2502" s="207"/>
      <c r="IHS2502" s="187"/>
      <c r="IHT2502" s="187"/>
      <c r="IHU2502" s="204"/>
      <c r="IHV2502" s="272"/>
      <c r="IHW2502" s="207"/>
      <c r="IHX2502" s="238"/>
      <c r="IHY2502" s="207"/>
      <c r="IHZ2502" s="207"/>
      <c r="IIA2502" s="187"/>
      <c r="IIB2502" s="187"/>
      <c r="IIC2502" s="204"/>
      <c r="IID2502" s="272"/>
      <c r="IIE2502" s="207"/>
      <c r="IIF2502" s="238"/>
      <c r="IIG2502" s="207"/>
      <c r="IIH2502" s="207"/>
      <c r="III2502" s="187"/>
      <c r="IIJ2502" s="187"/>
      <c r="IIK2502" s="204"/>
      <c r="IIL2502" s="272"/>
      <c r="IIM2502" s="207"/>
      <c r="IIN2502" s="238"/>
      <c r="IIO2502" s="207"/>
      <c r="IIP2502" s="207"/>
      <c r="IIQ2502" s="187"/>
      <c r="IIR2502" s="187"/>
      <c r="IIS2502" s="204"/>
      <c r="IIT2502" s="272"/>
      <c r="IIU2502" s="207"/>
      <c r="IIV2502" s="238"/>
      <c r="IIW2502" s="207"/>
      <c r="IIX2502" s="207"/>
      <c r="IIY2502" s="187"/>
      <c r="IIZ2502" s="187"/>
      <c r="IJA2502" s="204"/>
      <c r="IJB2502" s="272"/>
      <c r="IJC2502" s="207"/>
      <c r="IJD2502" s="238"/>
      <c r="IJE2502" s="207"/>
      <c r="IJF2502" s="207"/>
      <c r="IJG2502" s="187"/>
      <c r="IJH2502" s="187"/>
      <c r="IJI2502" s="204"/>
      <c r="IJJ2502" s="272"/>
      <c r="IJK2502" s="207"/>
      <c r="IJL2502" s="238"/>
      <c r="IJM2502" s="207"/>
      <c r="IJN2502" s="207"/>
      <c r="IJO2502" s="187"/>
      <c r="IJP2502" s="187"/>
      <c r="IJQ2502" s="204"/>
      <c r="IJR2502" s="272"/>
      <c r="IJS2502" s="207"/>
      <c r="IJT2502" s="238"/>
      <c r="IJU2502" s="207"/>
      <c r="IJV2502" s="207"/>
      <c r="IJW2502" s="187"/>
      <c r="IJX2502" s="187"/>
      <c r="IJY2502" s="204"/>
      <c r="IJZ2502" s="272"/>
      <c r="IKA2502" s="207"/>
      <c r="IKB2502" s="238"/>
      <c r="IKC2502" s="207"/>
      <c r="IKD2502" s="207"/>
      <c r="IKE2502" s="187"/>
      <c r="IKF2502" s="187"/>
      <c r="IKG2502" s="204"/>
      <c r="IKH2502" s="272"/>
      <c r="IKI2502" s="207"/>
      <c r="IKJ2502" s="238"/>
      <c r="IKK2502" s="207"/>
      <c r="IKL2502" s="207"/>
      <c r="IKM2502" s="187"/>
      <c r="IKN2502" s="187"/>
      <c r="IKO2502" s="204"/>
      <c r="IKP2502" s="272"/>
      <c r="IKQ2502" s="207"/>
      <c r="IKR2502" s="238"/>
      <c r="IKS2502" s="207"/>
      <c r="IKT2502" s="207"/>
      <c r="IKU2502" s="187"/>
      <c r="IKV2502" s="187"/>
      <c r="IKW2502" s="204"/>
      <c r="IKX2502" s="272"/>
      <c r="IKY2502" s="207"/>
      <c r="IKZ2502" s="238"/>
      <c r="ILA2502" s="207"/>
      <c r="ILB2502" s="207"/>
      <c r="ILC2502" s="187"/>
      <c r="ILD2502" s="187"/>
      <c r="ILE2502" s="204"/>
      <c r="ILF2502" s="272"/>
      <c r="ILG2502" s="207"/>
      <c r="ILH2502" s="238"/>
      <c r="ILI2502" s="207"/>
      <c r="ILJ2502" s="207"/>
      <c r="ILK2502" s="187"/>
      <c r="ILL2502" s="187"/>
      <c r="ILM2502" s="204"/>
      <c r="ILN2502" s="272"/>
      <c r="ILO2502" s="207"/>
      <c r="ILP2502" s="238"/>
      <c r="ILQ2502" s="207"/>
      <c r="ILR2502" s="207"/>
      <c r="ILS2502" s="187"/>
      <c r="ILT2502" s="187"/>
      <c r="ILU2502" s="204"/>
      <c r="ILV2502" s="272"/>
      <c r="ILW2502" s="207"/>
      <c r="ILX2502" s="238"/>
      <c r="ILY2502" s="207"/>
      <c r="ILZ2502" s="207"/>
      <c r="IMA2502" s="187"/>
      <c r="IMB2502" s="187"/>
      <c r="IMC2502" s="204"/>
      <c r="IMD2502" s="272"/>
      <c r="IME2502" s="207"/>
      <c r="IMF2502" s="238"/>
      <c r="IMG2502" s="207"/>
      <c r="IMH2502" s="207"/>
      <c r="IMI2502" s="187"/>
      <c r="IMJ2502" s="187"/>
      <c r="IMK2502" s="204"/>
      <c r="IML2502" s="272"/>
      <c r="IMM2502" s="207"/>
      <c r="IMN2502" s="238"/>
      <c r="IMO2502" s="207"/>
      <c r="IMP2502" s="207"/>
      <c r="IMQ2502" s="187"/>
      <c r="IMR2502" s="187"/>
      <c r="IMS2502" s="204"/>
      <c r="IMT2502" s="272"/>
      <c r="IMU2502" s="207"/>
      <c r="IMV2502" s="238"/>
      <c r="IMW2502" s="207"/>
      <c r="IMX2502" s="207"/>
      <c r="IMY2502" s="187"/>
      <c r="IMZ2502" s="187"/>
      <c r="INA2502" s="204"/>
      <c r="INB2502" s="272"/>
      <c r="INC2502" s="207"/>
      <c r="IND2502" s="238"/>
      <c r="INE2502" s="207"/>
      <c r="INF2502" s="207"/>
      <c r="ING2502" s="187"/>
      <c r="INH2502" s="187"/>
      <c r="INI2502" s="204"/>
      <c r="INJ2502" s="272"/>
      <c r="INK2502" s="207"/>
      <c r="INL2502" s="238"/>
      <c r="INM2502" s="207"/>
      <c r="INN2502" s="207"/>
      <c r="INO2502" s="187"/>
      <c r="INP2502" s="187"/>
      <c r="INQ2502" s="204"/>
      <c r="INR2502" s="272"/>
      <c r="INS2502" s="207"/>
      <c r="INT2502" s="238"/>
      <c r="INU2502" s="207"/>
      <c r="INV2502" s="207"/>
      <c r="INW2502" s="187"/>
      <c r="INX2502" s="187"/>
      <c r="INY2502" s="204"/>
      <c r="INZ2502" s="272"/>
      <c r="IOA2502" s="207"/>
      <c r="IOB2502" s="238"/>
      <c r="IOC2502" s="207"/>
      <c r="IOD2502" s="207"/>
      <c r="IOE2502" s="187"/>
      <c r="IOF2502" s="187"/>
      <c r="IOG2502" s="204"/>
      <c r="IOH2502" s="272"/>
      <c r="IOI2502" s="207"/>
      <c r="IOJ2502" s="238"/>
      <c r="IOK2502" s="207"/>
      <c r="IOL2502" s="207"/>
      <c r="IOM2502" s="187"/>
      <c r="ION2502" s="187"/>
      <c r="IOO2502" s="204"/>
      <c r="IOP2502" s="272"/>
      <c r="IOQ2502" s="207"/>
      <c r="IOR2502" s="238"/>
      <c r="IOS2502" s="207"/>
      <c r="IOT2502" s="207"/>
      <c r="IOU2502" s="187"/>
      <c r="IOV2502" s="187"/>
      <c r="IOW2502" s="204"/>
      <c r="IOX2502" s="272"/>
      <c r="IOY2502" s="207"/>
      <c r="IOZ2502" s="238"/>
      <c r="IPA2502" s="207"/>
      <c r="IPB2502" s="207"/>
      <c r="IPC2502" s="187"/>
      <c r="IPD2502" s="187"/>
      <c r="IPE2502" s="204"/>
      <c r="IPF2502" s="272"/>
      <c r="IPG2502" s="207"/>
      <c r="IPH2502" s="238"/>
      <c r="IPI2502" s="207"/>
      <c r="IPJ2502" s="207"/>
      <c r="IPK2502" s="187"/>
      <c r="IPL2502" s="187"/>
      <c r="IPM2502" s="204"/>
      <c r="IPN2502" s="272"/>
      <c r="IPO2502" s="207"/>
      <c r="IPP2502" s="238"/>
      <c r="IPQ2502" s="207"/>
      <c r="IPR2502" s="207"/>
      <c r="IPS2502" s="187"/>
      <c r="IPT2502" s="187"/>
      <c r="IPU2502" s="204"/>
      <c r="IPV2502" s="272"/>
      <c r="IPW2502" s="207"/>
      <c r="IPX2502" s="238"/>
      <c r="IPY2502" s="207"/>
      <c r="IPZ2502" s="207"/>
      <c r="IQA2502" s="187"/>
      <c r="IQB2502" s="187"/>
      <c r="IQC2502" s="204"/>
      <c r="IQD2502" s="272"/>
      <c r="IQE2502" s="207"/>
      <c r="IQF2502" s="238"/>
      <c r="IQG2502" s="207"/>
      <c r="IQH2502" s="207"/>
      <c r="IQI2502" s="187"/>
      <c r="IQJ2502" s="187"/>
      <c r="IQK2502" s="204"/>
      <c r="IQL2502" s="272"/>
      <c r="IQM2502" s="207"/>
      <c r="IQN2502" s="238"/>
      <c r="IQO2502" s="207"/>
      <c r="IQP2502" s="207"/>
      <c r="IQQ2502" s="187"/>
      <c r="IQR2502" s="187"/>
      <c r="IQS2502" s="204"/>
      <c r="IQT2502" s="272"/>
      <c r="IQU2502" s="207"/>
      <c r="IQV2502" s="238"/>
      <c r="IQW2502" s="207"/>
      <c r="IQX2502" s="207"/>
      <c r="IQY2502" s="187"/>
      <c r="IQZ2502" s="187"/>
      <c r="IRA2502" s="204"/>
      <c r="IRB2502" s="272"/>
      <c r="IRC2502" s="207"/>
      <c r="IRD2502" s="238"/>
      <c r="IRE2502" s="207"/>
      <c r="IRF2502" s="207"/>
      <c r="IRG2502" s="187"/>
      <c r="IRH2502" s="187"/>
      <c r="IRI2502" s="204"/>
      <c r="IRJ2502" s="272"/>
      <c r="IRK2502" s="207"/>
      <c r="IRL2502" s="238"/>
      <c r="IRM2502" s="207"/>
      <c r="IRN2502" s="207"/>
      <c r="IRO2502" s="187"/>
      <c r="IRP2502" s="187"/>
      <c r="IRQ2502" s="204"/>
      <c r="IRR2502" s="272"/>
      <c r="IRS2502" s="207"/>
      <c r="IRT2502" s="238"/>
      <c r="IRU2502" s="207"/>
      <c r="IRV2502" s="207"/>
      <c r="IRW2502" s="187"/>
      <c r="IRX2502" s="187"/>
      <c r="IRY2502" s="204"/>
      <c r="IRZ2502" s="272"/>
      <c r="ISA2502" s="207"/>
      <c r="ISB2502" s="238"/>
      <c r="ISC2502" s="207"/>
      <c r="ISD2502" s="207"/>
      <c r="ISE2502" s="187"/>
      <c r="ISF2502" s="187"/>
      <c r="ISG2502" s="204"/>
      <c r="ISH2502" s="272"/>
      <c r="ISI2502" s="207"/>
      <c r="ISJ2502" s="238"/>
      <c r="ISK2502" s="207"/>
      <c r="ISL2502" s="207"/>
      <c r="ISM2502" s="187"/>
      <c r="ISN2502" s="187"/>
      <c r="ISO2502" s="204"/>
      <c r="ISP2502" s="272"/>
      <c r="ISQ2502" s="207"/>
      <c r="ISR2502" s="238"/>
      <c r="ISS2502" s="207"/>
      <c r="IST2502" s="207"/>
      <c r="ISU2502" s="187"/>
      <c r="ISV2502" s="187"/>
      <c r="ISW2502" s="204"/>
      <c r="ISX2502" s="272"/>
      <c r="ISY2502" s="207"/>
      <c r="ISZ2502" s="238"/>
      <c r="ITA2502" s="207"/>
      <c r="ITB2502" s="207"/>
      <c r="ITC2502" s="187"/>
      <c r="ITD2502" s="187"/>
      <c r="ITE2502" s="204"/>
      <c r="ITF2502" s="272"/>
      <c r="ITG2502" s="207"/>
      <c r="ITH2502" s="238"/>
      <c r="ITI2502" s="207"/>
      <c r="ITJ2502" s="207"/>
      <c r="ITK2502" s="187"/>
      <c r="ITL2502" s="187"/>
      <c r="ITM2502" s="204"/>
      <c r="ITN2502" s="272"/>
      <c r="ITO2502" s="207"/>
      <c r="ITP2502" s="238"/>
      <c r="ITQ2502" s="207"/>
      <c r="ITR2502" s="207"/>
      <c r="ITS2502" s="187"/>
      <c r="ITT2502" s="187"/>
      <c r="ITU2502" s="204"/>
      <c r="ITV2502" s="272"/>
      <c r="ITW2502" s="207"/>
      <c r="ITX2502" s="238"/>
      <c r="ITY2502" s="207"/>
      <c r="ITZ2502" s="207"/>
      <c r="IUA2502" s="187"/>
      <c r="IUB2502" s="187"/>
      <c r="IUC2502" s="204"/>
      <c r="IUD2502" s="272"/>
      <c r="IUE2502" s="207"/>
      <c r="IUF2502" s="238"/>
      <c r="IUG2502" s="207"/>
      <c r="IUH2502" s="207"/>
      <c r="IUI2502" s="187"/>
      <c r="IUJ2502" s="187"/>
      <c r="IUK2502" s="204"/>
      <c r="IUL2502" s="272"/>
      <c r="IUM2502" s="207"/>
      <c r="IUN2502" s="238"/>
      <c r="IUO2502" s="207"/>
      <c r="IUP2502" s="207"/>
      <c r="IUQ2502" s="187"/>
      <c r="IUR2502" s="187"/>
      <c r="IUS2502" s="204"/>
      <c r="IUT2502" s="272"/>
      <c r="IUU2502" s="207"/>
      <c r="IUV2502" s="238"/>
      <c r="IUW2502" s="207"/>
      <c r="IUX2502" s="207"/>
      <c r="IUY2502" s="187"/>
      <c r="IUZ2502" s="187"/>
      <c r="IVA2502" s="204"/>
      <c r="IVB2502" s="272"/>
      <c r="IVC2502" s="207"/>
      <c r="IVD2502" s="238"/>
      <c r="IVE2502" s="207"/>
      <c r="IVF2502" s="207"/>
      <c r="IVG2502" s="187"/>
      <c r="IVH2502" s="187"/>
      <c r="IVI2502" s="204"/>
      <c r="IVJ2502" s="272"/>
      <c r="IVK2502" s="207"/>
      <c r="IVL2502" s="238"/>
      <c r="IVM2502" s="207"/>
      <c r="IVN2502" s="207"/>
      <c r="IVO2502" s="187"/>
      <c r="IVP2502" s="187"/>
      <c r="IVQ2502" s="204"/>
      <c r="IVR2502" s="272"/>
      <c r="IVS2502" s="207"/>
      <c r="IVT2502" s="238"/>
      <c r="IVU2502" s="207"/>
      <c r="IVV2502" s="207"/>
      <c r="IVW2502" s="187"/>
      <c r="IVX2502" s="187"/>
      <c r="IVY2502" s="204"/>
      <c r="IVZ2502" s="272"/>
      <c r="IWA2502" s="207"/>
      <c r="IWB2502" s="238"/>
      <c r="IWC2502" s="207"/>
      <c r="IWD2502" s="207"/>
      <c r="IWE2502" s="187"/>
      <c r="IWF2502" s="187"/>
      <c r="IWG2502" s="204"/>
      <c r="IWH2502" s="272"/>
      <c r="IWI2502" s="207"/>
      <c r="IWJ2502" s="238"/>
      <c r="IWK2502" s="207"/>
      <c r="IWL2502" s="207"/>
      <c r="IWM2502" s="187"/>
      <c r="IWN2502" s="187"/>
      <c r="IWO2502" s="204"/>
      <c r="IWP2502" s="272"/>
      <c r="IWQ2502" s="207"/>
      <c r="IWR2502" s="238"/>
      <c r="IWS2502" s="207"/>
      <c r="IWT2502" s="207"/>
      <c r="IWU2502" s="187"/>
      <c r="IWV2502" s="187"/>
      <c r="IWW2502" s="204"/>
      <c r="IWX2502" s="272"/>
      <c r="IWY2502" s="207"/>
      <c r="IWZ2502" s="238"/>
      <c r="IXA2502" s="207"/>
      <c r="IXB2502" s="207"/>
      <c r="IXC2502" s="187"/>
      <c r="IXD2502" s="187"/>
      <c r="IXE2502" s="204"/>
      <c r="IXF2502" s="272"/>
      <c r="IXG2502" s="207"/>
      <c r="IXH2502" s="238"/>
      <c r="IXI2502" s="207"/>
      <c r="IXJ2502" s="207"/>
      <c r="IXK2502" s="187"/>
      <c r="IXL2502" s="187"/>
      <c r="IXM2502" s="204"/>
      <c r="IXN2502" s="272"/>
      <c r="IXO2502" s="207"/>
      <c r="IXP2502" s="238"/>
      <c r="IXQ2502" s="207"/>
      <c r="IXR2502" s="207"/>
      <c r="IXS2502" s="187"/>
      <c r="IXT2502" s="187"/>
      <c r="IXU2502" s="204"/>
      <c r="IXV2502" s="272"/>
      <c r="IXW2502" s="207"/>
      <c r="IXX2502" s="238"/>
      <c r="IXY2502" s="207"/>
      <c r="IXZ2502" s="207"/>
      <c r="IYA2502" s="187"/>
      <c r="IYB2502" s="187"/>
      <c r="IYC2502" s="204"/>
      <c r="IYD2502" s="272"/>
      <c r="IYE2502" s="207"/>
      <c r="IYF2502" s="238"/>
      <c r="IYG2502" s="207"/>
      <c r="IYH2502" s="207"/>
      <c r="IYI2502" s="187"/>
      <c r="IYJ2502" s="187"/>
      <c r="IYK2502" s="204"/>
      <c r="IYL2502" s="272"/>
      <c r="IYM2502" s="207"/>
      <c r="IYN2502" s="238"/>
      <c r="IYO2502" s="207"/>
      <c r="IYP2502" s="207"/>
      <c r="IYQ2502" s="187"/>
      <c r="IYR2502" s="187"/>
      <c r="IYS2502" s="204"/>
      <c r="IYT2502" s="272"/>
      <c r="IYU2502" s="207"/>
      <c r="IYV2502" s="238"/>
      <c r="IYW2502" s="207"/>
      <c r="IYX2502" s="207"/>
      <c r="IYY2502" s="187"/>
      <c r="IYZ2502" s="187"/>
      <c r="IZA2502" s="204"/>
      <c r="IZB2502" s="272"/>
      <c r="IZC2502" s="207"/>
      <c r="IZD2502" s="238"/>
      <c r="IZE2502" s="207"/>
      <c r="IZF2502" s="207"/>
      <c r="IZG2502" s="187"/>
      <c r="IZH2502" s="187"/>
      <c r="IZI2502" s="204"/>
      <c r="IZJ2502" s="272"/>
      <c r="IZK2502" s="207"/>
      <c r="IZL2502" s="238"/>
      <c r="IZM2502" s="207"/>
      <c r="IZN2502" s="207"/>
      <c r="IZO2502" s="187"/>
      <c r="IZP2502" s="187"/>
      <c r="IZQ2502" s="204"/>
      <c r="IZR2502" s="272"/>
      <c r="IZS2502" s="207"/>
      <c r="IZT2502" s="238"/>
      <c r="IZU2502" s="207"/>
      <c r="IZV2502" s="207"/>
      <c r="IZW2502" s="187"/>
      <c r="IZX2502" s="187"/>
      <c r="IZY2502" s="204"/>
      <c r="IZZ2502" s="272"/>
      <c r="JAA2502" s="207"/>
      <c r="JAB2502" s="238"/>
      <c r="JAC2502" s="207"/>
      <c r="JAD2502" s="207"/>
      <c r="JAE2502" s="187"/>
      <c r="JAF2502" s="187"/>
      <c r="JAG2502" s="204"/>
      <c r="JAH2502" s="272"/>
      <c r="JAI2502" s="207"/>
      <c r="JAJ2502" s="238"/>
      <c r="JAK2502" s="207"/>
      <c r="JAL2502" s="207"/>
      <c r="JAM2502" s="187"/>
      <c r="JAN2502" s="187"/>
      <c r="JAO2502" s="204"/>
      <c r="JAP2502" s="272"/>
      <c r="JAQ2502" s="207"/>
      <c r="JAR2502" s="238"/>
      <c r="JAS2502" s="207"/>
      <c r="JAT2502" s="207"/>
      <c r="JAU2502" s="187"/>
      <c r="JAV2502" s="187"/>
      <c r="JAW2502" s="204"/>
      <c r="JAX2502" s="272"/>
      <c r="JAY2502" s="207"/>
      <c r="JAZ2502" s="238"/>
      <c r="JBA2502" s="207"/>
      <c r="JBB2502" s="207"/>
      <c r="JBC2502" s="187"/>
      <c r="JBD2502" s="187"/>
      <c r="JBE2502" s="204"/>
      <c r="JBF2502" s="272"/>
      <c r="JBG2502" s="207"/>
      <c r="JBH2502" s="238"/>
      <c r="JBI2502" s="207"/>
      <c r="JBJ2502" s="207"/>
      <c r="JBK2502" s="187"/>
      <c r="JBL2502" s="187"/>
      <c r="JBM2502" s="204"/>
      <c r="JBN2502" s="272"/>
      <c r="JBO2502" s="207"/>
      <c r="JBP2502" s="238"/>
      <c r="JBQ2502" s="207"/>
      <c r="JBR2502" s="207"/>
      <c r="JBS2502" s="187"/>
      <c r="JBT2502" s="187"/>
      <c r="JBU2502" s="204"/>
      <c r="JBV2502" s="272"/>
      <c r="JBW2502" s="207"/>
      <c r="JBX2502" s="238"/>
      <c r="JBY2502" s="207"/>
      <c r="JBZ2502" s="207"/>
      <c r="JCA2502" s="187"/>
      <c r="JCB2502" s="187"/>
      <c r="JCC2502" s="204"/>
      <c r="JCD2502" s="272"/>
      <c r="JCE2502" s="207"/>
      <c r="JCF2502" s="238"/>
      <c r="JCG2502" s="207"/>
      <c r="JCH2502" s="207"/>
      <c r="JCI2502" s="187"/>
      <c r="JCJ2502" s="187"/>
      <c r="JCK2502" s="204"/>
      <c r="JCL2502" s="272"/>
      <c r="JCM2502" s="207"/>
      <c r="JCN2502" s="238"/>
      <c r="JCO2502" s="207"/>
      <c r="JCP2502" s="207"/>
      <c r="JCQ2502" s="187"/>
      <c r="JCR2502" s="187"/>
      <c r="JCS2502" s="204"/>
      <c r="JCT2502" s="272"/>
      <c r="JCU2502" s="207"/>
      <c r="JCV2502" s="238"/>
      <c r="JCW2502" s="207"/>
      <c r="JCX2502" s="207"/>
      <c r="JCY2502" s="187"/>
      <c r="JCZ2502" s="187"/>
      <c r="JDA2502" s="204"/>
      <c r="JDB2502" s="272"/>
      <c r="JDC2502" s="207"/>
      <c r="JDD2502" s="238"/>
      <c r="JDE2502" s="207"/>
      <c r="JDF2502" s="207"/>
      <c r="JDG2502" s="187"/>
      <c r="JDH2502" s="187"/>
      <c r="JDI2502" s="204"/>
      <c r="JDJ2502" s="272"/>
      <c r="JDK2502" s="207"/>
      <c r="JDL2502" s="238"/>
      <c r="JDM2502" s="207"/>
      <c r="JDN2502" s="207"/>
      <c r="JDO2502" s="187"/>
      <c r="JDP2502" s="187"/>
      <c r="JDQ2502" s="204"/>
      <c r="JDR2502" s="272"/>
      <c r="JDS2502" s="207"/>
      <c r="JDT2502" s="238"/>
      <c r="JDU2502" s="207"/>
      <c r="JDV2502" s="207"/>
      <c r="JDW2502" s="187"/>
      <c r="JDX2502" s="187"/>
      <c r="JDY2502" s="204"/>
      <c r="JDZ2502" s="272"/>
      <c r="JEA2502" s="207"/>
      <c r="JEB2502" s="238"/>
      <c r="JEC2502" s="207"/>
      <c r="JED2502" s="207"/>
      <c r="JEE2502" s="187"/>
      <c r="JEF2502" s="187"/>
      <c r="JEG2502" s="204"/>
      <c r="JEH2502" s="272"/>
      <c r="JEI2502" s="207"/>
      <c r="JEJ2502" s="238"/>
      <c r="JEK2502" s="207"/>
      <c r="JEL2502" s="207"/>
      <c r="JEM2502" s="187"/>
      <c r="JEN2502" s="187"/>
      <c r="JEO2502" s="204"/>
      <c r="JEP2502" s="272"/>
      <c r="JEQ2502" s="207"/>
      <c r="JER2502" s="238"/>
      <c r="JES2502" s="207"/>
      <c r="JET2502" s="207"/>
      <c r="JEU2502" s="187"/>
      <c r="JEV2502" s="187"/>
      <c r="JEW2502" s="204"/>
      <c r="JEX2502" s="272"/>
      <c r="JEY2502" s="207"/>
      <c r="JEZ2502" s="238"/>
      <c r="JFA2502" s="207"/>
      <c r="JFB2502" s="207"/>
      <c r="JFC2502" s="187"/>
      <c r="JFD2502" s="187"/>
      <c r="JFE2502" s="204"/>
      <c r="JFF2502" s="272"/>
      <c r="JFG2502" s="207"/>
      <c r="JFH2502" s="238"/>
      <c r="JFI2502" s="207"/>
      <c r="JFJ2502" s="207"/>
      <c r="JFK2502" s="187"/>
      <c r="JFL2502" s="187"/>
      <c r="JFM2502" s="204"/>
      <c r="JFN2502" s="272"/>
      <c r="JFO2502" s="207"/>
      <c r="JFP2502" s="238"/>
      <c r="JFQ2502" s="207"/>
      <c r="JFR2502" s="207"/>
      <c r="JFS2502" s="187"/>
      <c r="JFT2502" s="187"/>
      <c r="JFU2502" s="204"/>
      <c r="JFV2502" s="272"/>
      <c r="JFW2502" s="207"/>
      <c r="JFX2502" s="238"/>
      <c r="JFY2502" s="207"/>
      <c r="JFZ2502" s="207"/>
      <c r="JGA2502" s="187"/>
      <c r="JGB2502" s="187"/>
      <c r="JGC2502" s="204"/>
      <c r="JGD2502" s="272"/>
      <c r="JGE2502" s="207"/>
      <c r="JGF2502" s="238"/>
      <c r="JGG2502" s="207"/>
      <c r="JGH2502" s="207"/>
      <c r="JGI2502" s="187"/>
      <c r="JGJ2502" s="187"/>
      <c r="JGK2502" s="204"/>
      <c r="JGL2502" s="272"/>
      <c r="JGM2502" s="207"/>
      <c r="JGN2502" s="238"/>
      <c r="JGO2502" s="207"/>
      <c r="JGP2502" s="207"/>
      <c r="JGQ2502" s="187"/>
      <c r="JGR2502" s="187"/>
      <c r="JGS2502" s="204"/>
      <c r="JGT2502" s="272"/>
      <c r="JGU2502" s="207"/>
      <c r="JGV2502" s="238"/>
      <c r="JGW2502" s="207"/>
      <c r="JGX2502" s="207"/>
      <c r="JGY2502" s="187"/>
      <c r="JGZ2502" s="187"/>
      <c r="JHA2502" s="204"/>
      <c r="JHB2502" s="272"/>
      <c r="JHC2502" s="207"/>
      <c r="JHD2502" s="238"/>
      <c r="JHE2502" s="207"/>
      <c r="JHF2502" s="207"/>
      <c r="JHG2502" s="187"/>
      <c r="JHH2502" s="187"/>
      <c r="JHI2502" s="204"/>
      <c r="JHJ2502" s="272"/>
      <c r="JHK2502" s="207"/>
      <c r="JHL2502" s="238"/>
      <c r="JHM2502" s="207"/>
      <c r="JHN2502" s="207"/>
      <c r="JHO2502" s="187"/>
      <c r="JHP2502" s="187"/>
      <c r="JHQ2502" s="204"/>
      <c r="JHR2502" s="272"/>
      <c r="JHS2502" s="207"/>
      <c r="JHT2502" s="238"/>
      <c r="JHU2502" s="207"/>
      <c r="JHV2502" s="207"/>
      <c r="JHW2502" s="187"/>
      <c r="JHX2502" s="187"/>
      <c r="JHY2502" s="204"/>
      <c r="JHZ2502" s="272"/>
      <c r="JIA2502" s="207"/>
      <c r="JIB2502" s="238"/>
      <c r="JIC2502" s="207"/>
      <c r="JID2502" s="207"/>
      <c r="JIE2502" s="187"/>
      <c r="JIF2502" s="187"/>
      <c r="JIG2502" s="204"/>
      <c r="JIH2502" s="272"/>
      <c r="JII2502" s="207"/>
      <c r="JIJ2502" s="238"/>
      <c r="JIK2502" s="207"/>
      <c r="JIL2502" s="207"/>
      <c r="JIM2502" s="187"/>
      <c r="JIN2502" s="187"/>
      <c r="JIO2502" s="204"/>
      <c r="JIP2502" s="272"/>
      <c r="JIQ2502" s="207"/>
      <c r="JIR2502" s="238"/>
      <c r="JIS2502" s="207"/>
      <c r="JIT2502" s="207"/>
      <c r="JIU2502" s="187"/>
      <c r="JIV2502" s="187"/>
      <c r="JIW2502" s="204"/>
      <c r="JIX2502" s="272"/>
      <c r="JIY2502" s="207"/>
      <c r="JIZ2502" s="238"/>
      <c r="JJA2502" s="207"/>
      <c r="JJB2502" s="207"/>
      <c r="JJC2502" s="187"/>
      <c r="JJD2502" s="187"/>
      <c r="JJE2502" s="204"/>
      <c r="JJF2502" s="272"/>
      <c r="JJG2502" s="207"/>
      <c r="JJH2502" s="238"/>
      <c r="JJI2502" s="207"/>
      <c r="JJJ2502" s="207"/>
      <c r="JJK2502" s="187"/>
      <c r="JJL2502" s="187"/>
      <c r="JJM2502" s="204"/>
      <c r="JJN2502" s="272"/>
      <c r="JJO2502" s="207"/>
      <c r="JJP2502" s="238"/>
      <c r="JJQ2502" s="207"/>
      <c r="JJR2502" s="207"/>
      <c r="JJS2502" s="187"/>
      <c r="JJT2502" s="187"/>
      <c r="JJU2502" s="204"/>
      <c r="JJV2502" s="272"/>
      <c r="JJW2502" s="207"/>
      <c r="JJX2502" s="238"/>
      <c r="JJY2502" s="207"/>
      <c r="JJZ2502" s="207"/>
      <c r="JKA2502" s="187"/>
      <c r="JKB2502" s="187"/>
      <c r="JKC2502" s="204"/>
      <c r="JKD2502" s="272"/>
      <c r="JKE2502" s="207"/>
      <c r="JKF2502" s="238"/>
      <c r="JKG2502" s="207"/>
      <c r="JKH2502" s="207"/>
      <c r="JKI2502" s="187"/>
      <c r="JKJ2502" s="187"/>
      <c r="JKK2502" s="204"/>
      <c r="JKL2502" s="272"/>
      <c r="JKM2502" s="207"/>
      <c r="JKN2502" s="238"/>
      <c r="JKO2502" s="207"/>
      <c r="JKP2502" s="207"/>
      <c r="JKQ2502" s="187"/>
      <c r="JKR2502" s="187"/>
      <c r="JKS2502" s="204"/>
      <c r="JKT2502" s="272"/>
      <c r="JKU2502" s="207"/>
      <c r="JKV2502" s="238"/>
      <c r="JKW2502" s="207"/>
      <c r="JKX2502" s="207"/>
      <c r="JKY2502" s="187"/>
      <c r="JKZ2502" s="187"/>
      <c r="JLA2502" s="204"/>
      <c r="JLB2502" s="272"/>
      <c r="JLC2502" s="207"/>
      <c r="JLD2502" s="238"/>
      <c r="JLE2502" s="207"/>
      <c r="JLF2502" s="207"/>
      <c r="JLG2502" s="187"/>
      <c r="JLH2502" s="187"/>
      <c r="JLI2502" s="204"/>
      <c r="JLJ2502" s="272"/>
      <c r="JLK2502" s="207"/>
      <c r="JLL2502" s="238"/>
      <c r="JLM2502" s="207"/>
      <c r="JLN2502" s="207"/>
      <c r="JLO2502" s="187"/>
      <c r="JLP2502" s="187"/>
      <c r="JLQ2502" s="204"/>
      <c r="JLR2502" s="272"/>
      <c r="JLS2502" s="207"/>
      <c r="JLT2502" s="238"/>
      <c r="JLU2502" s="207"/>
      <c r="JLV2502" s="207"/>
      <c r="JLW2502" s="187"/>
      <c r="JLX2502" s="187"/>
      <c r="JLY2502" s="204"/>
      <c r="JLZ2502" s="272"/>
      <c r="JMA2502" s="207"/>
      <c r="JMB2502" s="238"/>
      <c r="JMC2502" s="207"/>
      <c r="JMD2502" s="207"/>
      <c r="JME2502" s="187"/>
      <c r="JMF2502" s="187"/>
      <c r="JMG2502" s="204"/>
      <c r="JMH2502" s="272"/>
      <c r="JMI2502" s="207"/>
      <c r="JMJ2502" s="238"/>
      <c r="JMK2502" s="207"/>
      <c r="JML2502" s="207"/>
      <c r="JMM2502" s="187"/>
      <c r="JMN2502" s="187"/>
      <c r="JMO2502" s="204"/>
      <c r="JMP2502" s="272"/>
      <c r="JMQ2502" s="207"/>
      <c r="JMR2502" s="238"/>
      <c r="JMS2502" s="207"/>
      <c r="JMT2502" s="207"/>
      <c r="JMU2502" s="187"/>
      <c r="JMV2502" s="187"/>
      <c r="JMW2502" s="204"/>
      <c r="JMX2502" s="272"/>
      <c r="JMY2502" s="207"/>
      <c r="JMZ2502" s="238"/>
      <c r="JNA2502" s="207"/>
      <c r="JNB2502" s="207"/>
      <c r="JNC2502" s="187"/>
      <c r="JND2502" s="187"/>
      <c r="JNE2502" s="204"/>
      <c r="JNF2502" s="272"/>
      <c r="JNG2502" s="207"/>
      <c r="JNH2502" s="238"/>
      <c r="JNI2502" s="207"/>
      <c r="JNJ2502" s="207"/>
      <c r="JNK2502" s="187"/>
      <c r="JNL2502" s="187"/>
      <c r="JNM2502" s="204"/>
      <c r="JNN2502" s="272"/>
      <c r="JNO2502" s="207"/>
      <c r="JNP2502" s="238"/>
      <c r="JNQ2502" s="207"/>
      <c r="JNR2502" s="207"/>
      <c r="JNS2502" s="187"/>
      <c r="JNT2502" s="187"/>
      <c r="JNU2502" s="204"/>
      <c r="JNV2502" s="272"/>
      <c r="JNW2502" s="207"/>
      <c r="JNX2502" s="238"/>
      <c r="JNY2502" s="207"/>
      <c r="JNZ2502" s="207"/>
      <c r="JOA2502" s="187"/>
      <c r="JOB2502" s="187"/>
      <c r="JOC2502" s="204"/>
      <c r="JOD2502" s="272"/>
      <c r="JOE2502" s="207"/>
      <c r="JOF2502" s="238"/>
      <c r="JOG2502" s="207"/>
      <c r="JOH2502" s="207"/>
      <c r="JOI2502" s="187"/>
      <c r="JOJ2502" s="187"/>
      <c r="JOK2502" s="204"/>
      <c r="JOL2502" s="272"/>
      <c r="JOM2502" s="207"/>
      <c r="JON2502" s="238"/>
      <c r="JOO2502" s="207"/>
      <c r="JOP2502" s="207"/>
      <c r="JOQ2502" s="187"/>
      <c r="JOR2502" s="187"/>
      <c r="JOS2502" s="204"/>
      <c r="JOT2502" s="272"/>
      <c r="JOU2502" s="207"/>
      <c r="JOV2502" s="238"/>
      <c r="JOW2502" s="207"/>
      <c r="JOX2502" s="207"/>
      <c r="JOY2502" s="187"/>
      <c r="JOZ2502" s="187"/>
      <c r="JPA2502" s="204"/>
      <c r="JPB2502" s="272"/>
      <c r="JPC2502" s="207"/>
      <c r="JPD2502" s="238"/>
      <c r="JPE2502" s="207"/>
      <c r="JPF2502" s="207"/>
      <c r="JPG2502" s="187"/>
      <c r="JPH2502" s="187"/>
      <c r="JPI2502" s="204"/>
      <c r="JPJ2502" s="272"/>
      <c r="JPK2502" s="207"/>
      <c r="JPL2502" s="238"/>
      <c r="JPM2502" s="207"/>
      <c r="JPN2502" s="207"/>
      <c r="JPO2502" s="187"/>
      <c r="JPP2502" s="187"/>
      <c r="JPQ2502" s="204"/>
      <c r="JPR2502" s="272"/>
      <c r="JPS2502" s="207"/>
      <c r="JPT2502" s="238"/>
      <c r="JPU2502" s="207"/>
      <c r="JPV2502" s="207"/>
      <c r="JPW2502" s="187"/>
      <c r="JPX2502" s="187"/>
      <c r="JPY2502" s="204"/>
      <c r="JPZ2502" s="272"/>
      <c r="JQA2502" s="207"/>
      <c r="JQB2502" s="238"/>
      <c r="JQC2502" s="207"/>
      <c r="JQD2502" s="207"/>
      <c r="JQE2502" s="187"/>
      <c r="JQF2502" s="187"/>
      <c r="JQG2502" s="204"/>
      <c r="JQH2502" s="272"/>
      <c r="JQI2502" s="207"/>
      <c r="JQJ2502" s="238"/>
      <c r="JQK2502" s="207"/>
      <c r="JQL2502" s="207"/>
      <c r="JQM2502" s="187"/>
      <c r="JQN2502" s="187"/>
      <c r="JQO2502" s="204"/>
      <c r="JQP2502" s="272"/>
      <c r="JQQ2502" s="207"/>
      <c r="JQR2502" s="238"/>
      <c r="JQS2502" s="207"/>
      <c r="JQT2502" s="207"/>
      <c r="JQU2502" s="187"/>
      <c r="JQV2502" s="187"/>
      <c r="JQW2502" s="204"/>
      <c r="JQX2502" s="272"/>
      <c r="JQY2502" s="207"/>
      <c r="JQZ2502" s="238"/>
      <c r="JRA2502" s="207"/>
      <c r="JRB2502" s="207"/>
      <c r="JRC2502" s="187"/>
      <c r="JRD2502" s="187"/>
      <c r="JRE2502" s="204"/>
      <c r="JRF2502" s="272"/>
      <c r="JRG2502" s="207"/>
      <c r="JRH2502" s="238"/>
      <c r="JRI2502" s="207"/>
      <c r="JRJ2502" s="207"/>
      <c r="JRK2502" s="187"/>
      <c r="JRL2502" s="187"/>
      <c r="JRM2502" s="204"/>
      <c r="JRN2502" s="272"/>
      <c r="JRO2502" s="207"/>
      <c r="JRP2502" s="238"/>
      <c r="JRQ2502" s="207"/>
      <c r="JRR2502" s="207"/>
      <c r="JRS2502" s="187"/>
      <c r="JRT2502" s="187"/>
      <c r="JRU2502" s="204"/>
      <c r="JRV2502" s="272"/>
      <c r="JRW2502" s="207"/>
      <c r="JRX2502" s="238"/>
      <c r="JRY2502" s="207"/>
      <c r="JRZ2502" s="207"/>
      <c r="JSA2502" s="187"/>
      <c r="JSB2502" s="187"/>
      <c r="JSC2502" s="204"/>
      <c r="JSD2502" s="272"/>
      <c r="JSE2502" s="207"/>
      <c r="JSF2502" s="238"/>
      <c r="JSG2502" s="207"/>
      <c r="JSH2502" s="207"/>
      <c r="JSI2502" s="187"/>
      <c r="JSJ2502" s="187"/>
      <c r="JSK2502" s="204"/>
      <c r="JSL2502" s="272"/>
      <c r="JSM2502" s="207"/>
      <c r="JSN2502" s="238"/>
      <c r="JSO2502" s="207"/>
      <c r="JSP2502" s="207"/>
      <c r="JSQ2502" s="187"/>
      <c r="JSR2502" s="187"/>
      <c r="JSS2502" s="204"/>
      <c r="JST2502" s="272"/>
      <c r="JSU2502" s="207"/>
      <c r="JSV2502" s="238"/>
      <c r="JSW2502" s="207"/>
      <c r="JSX2502" s="207"/>
      <c r="JSY2502" s="187"/>
      <c r="JSZ2502" s="187"/>
      <c r="JTA2502" s="204"/>
      <c r="JTB2502" s="272"/>
      <c r="JTC2502" s="207"/>
      <c r="JTD2502" s="238"/>
      <c r="JTE2502" s="207"/>
      <c r="JTF2502" s="207"/>
      <c r="JTG2502" s="187"/>
      <c r="JTH2502" s="187"/>
      <c r="JTI2502" s="204"/>
      <c r="JTJ2502" s="272"/>
      <c r="JTK2502" s="207"/>
      <c r="JTL2502" s="238"/>
      <c r="JTM2502" s="207"/>
      <c r="JTN2502" s="207"/>
      <c r="JTO2502" s="187"/>
      <c r="JTP2502" s="187"/>
      <c r="JTQ2502" s="204"/>
      <c r="JTR2502" s="272"/>
      <c r="JTS2502" s="207"/>
      <c r="JTT2502" s="238"/>
      <c r="JTU2502" s="207"/>
      <c r="JTV2502" s="207"/>
      <c r="JTW2502" s="187"/>
      <c r="JTX2502" s="187"/>
      <c r="JTY2502" s="204"/>
      <c r="JTZ2502" s="272"/>
      <c r="JUA2502" s="207"/>
      <c r="JUB2502" s="238"/>
      <c r="JUC2502" s="207"/>
      <c r="JUD2502" s="207"/>
      <c r="JUE2502" s="187"/>
      <c r="JUF2502" s="187"/>
      <c r="JUG2502" s="204"/>
      <c r="JUH2502" s="272"/>
      <c r="JUI2502" s="207"/>
      <c r="JUJ2502" s="238"/>
      <c r="JUK2502" s="207"/>
      <c r="JUL2502" s="207"/>
      <c r="JUM2502" s="187"/>
      <c r="JUN2502" s="187"/>
      <c r="JUO2502" s="204"/>
      <c r="JUP2502" s="272"/>
      <c r="JUQ2502" s="207"/>
      <c r="JUR2502" s="238"/>
      <c r="JUS2502" s="207"/>
      <c r="JUT2502" s="207"/>
      <c r="JUU2502" s="187"/>
      <c r="JUV2502" s="187"/>
      <c r="JUW2502" s="204"/>
      <c r="JUX2502" s="272"/>
      <c r="JUY2502" s="207"/>
      <c r="JUZ2502" s="238"/>
      <c r="JVA2502" s="207"/>
      <c r="JVB2502" s="207"/>
      <c r="JVC2502" s="187"/>
      <c r="JVD2502" s="187"/>
      <c r="JVE2502" s="204"/>
      <c r="JVF2502" s="272"/>
      <c r="JVG2502" s="207"/>
      <c r="JVH2502" s="238"/>
      <c r="JVI2502" s="207"/>
      <c r="JVJ2502" s="207"/>
      <c r="JVK2502" s="187"/>
      <c r="JVL2502" s="187"/>
      <c r="JVM2502" s="204"/>
      <c r="JVN2502" s="272"/>
      <c r="JVO2502" s="207"/>
      <c r="JVP2502" s="238"/>
      <c r="JVQ2502" s="207"/>
      <c r="JVR2502" s="207"/>
      <c r="JVS2502" s="187"/>
      <c r="JVT2502" s="187"/>
      <c r="JVU2502" s="204"/>
      <c r="JVV2502" s="272"/>
      <c r="JVW2502" s="207"/>
      <c r="JVX2502" s="238"/>
      <c r="JVY2502" s="207"/>
      <c r="JVZ2502" s="207"/>
      <c r="JWA2502" s="187"/>
      <c r="JWB2502" s="187"/>
      <c r="JWC2502" s="204"/>
      <c r="JWD2502" s="272"/>
      <c r="JWE2502" s="207"/>
      <c r="JWF2502" s="238"/>
      <c r="JWG2502" s="207"/>
      <c r="JWH2502" s="207"/>
      <c r="JWI2502" s="187"/>
      <c r="JWJ2502" s="187"/>
      <c r="JWK2502" s="204"/>
      <c r="JWL2502" s="272"/>
      <c r="JWM2502" s="207"/>
      <c r="JWN2502" s="238"/>
      <c r="JWO2502" s="207"/>
      <c r="JWP2502" s="207"/>
      <c r="JWQ2502" s="187"/>
      <c r="JWR2502" s="187"/>
      <c r="JWS2502" s="204"/>
      <c r="JWT2502" s="272"/>
      <c r="JWU2502" s="207"/>
      <c r="JWV2502" s="238"/>
      <c r="JWW2502" s="207"/>
      <c r="JWX2502" s="207"/>
      <c r="JWY2502" s="187"/>
      <c r="JWZ2502" s="187"/>
      <c r="JXA2502" s="204"/>
      <c r="JXB2502" s="272"/>
      <c r="JXC2502" s="207"/>
      <c r="JXD2502" s="238"/>
      <c r="JXE2502" s="207"/>
      <c r="JXF2502" s="207"/>
      <c r="JXG2502" s="187"/>
      <c r="JXH2502" s="187"/>
      <c r="JXI2502" s="204"/>
      <c r="JXJ2502" s="272"/>
      <c r="JXK2502" s="207"/>
      <c r="JXL2502" s="238"/>
      <c r="JXM2502" s="207"/>
      <c r="JXN2502" s="207"/>
      <c r="JXO2502" s="187"/>
      <c r="JXP2502" s="187"/>
      <c r="JXQ2502" s="204"/>
      <c r="JXR2502" s="272"/>
      <c r="JXS2502" s="207"/>
      <c r="JXT2502" s="238"/>
      <c r="JXU2502" s="207"/>
      <c r="JXV2502" s="207"/>
      <c r="JXW2502" s="187"/>
      <c r="JXX2502" s="187"/>
      <c r="JXY2502" s="204"/>
      <c r="JXZ2502" s="272"/>
      <c r="JYA2502" s="207"/>
      <c r="JYB2502" s="238"/>
      <c r="JYC2502" s="207"/>
      <c r="JYD2502" s="207"/>
      <c r="JYE2502" s="187"/>
      <c r="JYF2502" s="187"/>
      <c r="JYG2502" s="204"/>
      <c r="JYH2502" s="272"/>
      <c r="JYI2502" s="207"/>
      <c r="JYJ2502" s="238"/>
      <c r="JYK2502" s="207"/>
      <c r="JYL2502" s="207"/>
      <c r="JYM2502" s="187"/>
      <c r="JYN2502" s="187"/>
      <c r="JYO2502" s="204"/>
      <c r="JYP2502" s="272"/>
      <c r="JYQ2502" s="207"/>
      <c r="JYR2502" s="238"/>
      <c r="JYS2502" s="207"/>
      <c r="JYT2502" s="207"/>
      <c r="JYU2502" s="187"/>
      <c r="JYV2502" s="187"/>
      <c r="JYW2502" s="204"/>
      <c r="JYX2502" s="272"/>
      <c r="JYY2502" s="207"/>
      <c r="JYZ2502" s="238"/>
      <c r="JZA2502" s="207"/>
      <c r="JZB2502" s="207"/>
      <c r="JZC2502" s="187"/>
      <c r="JZD2502" s="187"/>
      <c r="JZE2502" s="204"/>
      <c r="JZF2502" s="272"/>
      <c r="JZG2502" s="207"/>
      <c r="JZH2502" s="238"/>
      <c r="JZI2502" s="207"/>
      <c r="JZJ2502" s="207"/>
      <c r="JZK2502" s="187"/>
      <c r="JZL2502" s="187"/>
      <c r="JZM2502" s="204"/>
      <c r="JZN2502" s="272"/>
      <c r="JZO2502" s="207"/>
      <c r="JZP2502" s="238"/>
      <c r="JZQ2502" s="207"/>
      <c r="JZR2502" s="207"/>
      <c r="JZS2502" s="187"/>
      <c r="JZT2502" s="187"/>
      <c r="JZU2502" s="204"/>
      <c r="JZV2502" s="272"/>
      <c r="JZW2502" s="207"/>
      <c r="JZX2502" s="238"/>
      <c r="JZY2502" s="207"/>
      <c r="JZZ2502" s="207"/>
      <c r="KAA2502" s="187"/>
      <c r="KAB2502" s="187"/>
      <c r="KAC2502" s="204"/>
      <c r="KAD2502" s="272"/>
      <c r="KAE2502" s="207"/>
      <c r="KAF2502" s="238"/>
      <c r="KAG2502" s="207"/>
      <c r="KAH2502" s="207"/>
      <c r="KAI2502" s="187"/>
      <c r="KAJ2502" s="187"/>
      <c r="KAK2502" s="204"/>
      <c r="KAL2502" s="272"/>
      <c r="KAM2502" s="207"/>
      <c r="KAN2502" s="238"/>
      <c r="KAO2502" s="207"/>
      <c r="KAP2502" s="207"/>
      <c r="KAQ2502" s="187"/>
      <c r="KAR2502" s="187"/>
      <c r="KAS2502" s="204"/>
      <c r="KAT2502" s="272"/>
      <c r="KAU2502" s="207"/>
      <c r="KAV2502" s="238"/>
      <c r="KAW2502" s="207"/>
      <c r="KAX2502" s="207"/>
      <c r="KAY2502" s="187"/>
      <c r="KAZ2502" s="187"/>
      <c r="KBA2502" s="204"/>
      <c r="KBB2502" s="272"/>
      <c r="KBC2502" s="207"/>
      <c r="KBD2502" s="238"/>
      <c r="KBE2502" s="207"/>
      <c r="KBF2502" s="207"/>
      <c r="KBG2502" s="187"/>
      <c r="KBH2502" s="187"/>
      <c r="KBI2502" s="204"/>
      <c r="KBJ2502" s="272"/>
      <c r="KBK2502" s="207"/>
      <c r="KBL2502" s="238"/>
      <c r="KBM2502" s="207"/>
      <c r="KBN2502" s="207"/>
      <c r="KBO2502" s="187"/>
      <c r="KBP2502" s="187"/>
      <c r="KBQ2502" s="204"/>
      <c r="KBR2502" s="272"/>
      <c r="KBS2502" s="207"/>
      <c r="KBT2502" s="238"/>
      <c r="KBU2502" s="207"/>
      <c r="KBV2502" s="207"/>
      <c r="KBW2502" s="187"/>
      <c r="KBX2502" s="187"/>
      <c r="KBY2502" s="204"/>
      <c r="KBZ2502" s="272"/>
      <c r="KCA2502" s="207"/>
      <c r="KCB2502" s="238"/>
      <c r="KCC2502" s="207"/>
      <c r="KCD2502" s="207"/>
      <c r="KCE2502" s="187"/>
      <c r="KCF2502" s="187"/>
      <c r="KCG2502" s="204"/>
      <c r="KCH2502" s="272"/>
      <c r="KCI2502" s="207"/>
      <c r="KCJ2502" s="238"/>
      <c r="KCK2502" s="207"/>
      <c r="KCL2502" s="207"/>
      <c r="KCM2502" s="187"/>
      <c r="KCN2502" s="187"/>
      <c r="KCO2502" s="204"/>
      <c r="KCP2502" s="272"/>
      <c r="KCQ2502" s="207"/>
      <c r="KCR2502" s="238"/>
      <c r="KCS2502" s="207"/>
      <c r="KCT2502" s="207"/>
      <c r="KCU2502" s="187"/>
      <c r="KCV2502" s="187"/>
      <c r="KCW2502" s="204"/>
      <c r="KCX2502" s="272"/>
      <c r="KCY2502" s="207"/>
      <c r="KCZ2502" s="238"/>
      <c r="KDA2502" s="207"/>
      <c r="KDB2502" s="207"/>
      <c r="KDC2502" s="187"/>
      <c r="KDD2502" s="187"/>
      <c r="KDE2502" s="204"/>
      <c r="KDF2502" s="272"/>
      <c r="KDG2502" s="207"/>
      <c r="KDH2502" s="238"/>
      <c r="KDI2502" s="207"/>
      <c r="KDJ2502" s="207"/>
      <c r="KDK2502" s="187"/>
      <c r="KDL2502" s="187"/>
      <c r="KDM2502" s="204"/>
      <c r="KDN2502" s="272"/>
      <c r="KDO2502" s="207"/>
      <c r="KDP2502" s="238"/>
      <c r="KDQ2502" s="207"/>
      <c r="KDR2502" s="207"/>
      <c r="KDS2502" s="187"/>
      <c r="KDT2502" s="187"/>
      <c r="KDU2502" s="204"/>
      <c r="KDV2502" s="272"/>
      <c r="KDW2502" s="207"/>
      <c r="KDX2502" s="238"/>
      <c r="KDY2502" s="207"/>
      <c r="KDZ2502" s="207"/>
      <c r="KEA2502" s="187"/>
      <c r="KEB2502" s="187"/>
      <c r="KEC2502" s="204"/>
      <c r="KED2502" s="272"/>
      <c r="KEE2502" s="207"/>
      <c r="KEF2502" s="238"/>
      <c r="KEG2502" s="207"/>
      <c r="KEH2502" s="207"/>
      <c r="KEI2502" s="187"/>
      <c r="KEJ2502" s="187"/>
      <c r="KEK2502" s="204"/>
      <c r="KEL2502" s="272"/>
      <c r="KEM2502" s="207"/>
      <c r="KEN2502" s="238"/>
      <c r="KEO2502" s="207"/>
      <c r="KEP2502" s="207"/>
      <c r="KEQ2502" s="187"/>
      <c r="KER2502" s="187"/>
      <c r="KES2502" s="204"/>
      <c r="KET2502" s="272"/>
      <c r="KEU2502" s="207"/>
      <c r="KEV2502" s="238"/>
      <c r="KEW2502" s="207"/>
      <c r="KEX2502" s="207"/>
      <c r="KEY2502" s="187"/>
      <c r="KEZ2502" s="187"/>
      <c r="KFA2502" s="204"/>
      <c r="KFB2502" s="272"/>
      <c r="KFC2502" s="207"/>
      <c r="KFD2502" s="238"/>
      <c r="KFE2502" s="207"/>
      <c r="KFF2502" s="207"/>
      <c r="KFG2502" s="187"/>
      <c r="KFH2502" s="187"/>
      <c r="KFI2502" s="204"/>
      <c r="KFJ2502" s="272"/>
      <c r="KFK2502" s="207"/>
      <c r="KFL2502" s="238"/>
      <c r="KFM2502" s="207"/>
      <c r="KFN2502" s="207"/>
      <c r="KFO2502" s="187"/>
      <c r="KFP2502" s="187"/>
      <c r="KFQ2502" s="204"/>
      <c r="KFR2502" s="272"/>
      <c r="KFS2502" s="207"/>
      <c r="KFT2502" s="238"/>
      <c r="KFU2502" s="207"/>
      <c r="KFV2502" s="207"/>
      <c r="KFW2502" s="187"/>
      <c r="KFX2502" s="187"/>
      <c r="KFY2502" s="204"/>
      <c r="KFZ2502" s="272"/>
      <c r="KGA2502" s="207"/>
      <c r="KGB2502" s="238"/>
      <c r="KGC2502" s="207"/>
      <c r="KGD2502" s="207"/>
      <c r="KGE2502" s="187"/>
      <c r="KGF2502" s="187"/>
      <c r="KGG2502" s="204"/>
      <c r="KGH2502" s="272"/>
      <c r="KGI2502" s="207"/>
      <c r="KGJ2502" s="238"/>
      <c r="KGK2502" s="207"/>
      <c r="KGL2502" s="207"/>
      <c r="KGM2502" s="187"/>
      <c r="KGN2502" s="187"/>
      <c r="KGO2502" s="204"/>
      <c r="KGP2502" s="272"/>
      <c r="KGQ2502" s="207"/>
      <c r="KGR2502" s="238"/>
      <c r="KGS2502" s="207"/>
      <c r="KGT2502" s="207"/>
      <c r="KGU2502" s="187"/>
      <c r="KGV2502" s="187"/>
      <c r="KGW2502" s="204"/>
      <c r="KGX2502" s="272"/>
      <c r="KGY2502" s="207"/>
      <c r="KGZ2502" s="238"/>
      <c r="KHA2502" s="207"/>
      <c r="KHB2502" s="207"/>
      <c r="KHC2502" s="187"/>
      <c r="KHD2502" s="187"/>
      <c r="KHE2502" s="204"/>
      <c r="KHF2502" s="272"/>
      <c r="KHG2502" s="207"/>
      <c r="KHH2502" s="238"/>
      <c r="KHI2502" s="207"/>
      <c r="KHJ2502" s="207"/>
      <c r="KHK2502" s="187"/>
      <c r="KHL2502" s="187"/>
      <c r="KHM2502" s="204"/>
      <c r="KHN2502" s="272"/>
      <c r="KHO2502" s="207"/>
      <c r="KHP2502" s="238"/>
      <c r="KHQ2502" s="207"/>
      <c r="KHR2502" s="207"/>
      <c r="KHS2502" s="187"/>
      <c r="KHT2502" s="187"/>
      <c r="KHU2502" s="204"/>
      <c r="KHV2502" s="272"/>
      <c r="KHW2502" s="207"/>
      <c r="KHX2502" s="238"/>
      <c r="KHY2502" s="207"/>
      <c r="KHZ2502" s="207"/>
      <c r="KIA2502" s="187"/>
      <c r="KIB2502" s="187"/>
      <c r="KIC2502" s="204"/>
      <c r="KID2502" s="272"/>
      <c r="KIE2502" s="207"/>
      <c r="KIF2502" s="238"/>
      <c r="KIG2502" s="207"/>
      <c r="KIH2502" s="207"/>
      <c r="KII2502" s="187"/>
      <c r="KIJ2502" s="187"/>
      <c r="KIK2502" s="204"/>
      <c r="KIL2502" s="272"/>
      <c r="KIM2502" s="207"/>
      <c r="KIN2502" s="238"/>
      <c r="KIO2502" s="207"/>
      <c r="KIP2502" s="207"/>
      <c r="KIQ2502" s="187"/>
      <c r="KIR2502" s="187"/>
      <c r="KIS2502" s="204"/>
      <c r="KIT2502" s="272"/>
      <c r="KIU2502" s="207"/>
      <c r="KIV2502" s="238"/>
      <c r="KIW2502" s="207"/>
      <c r="KIX2502" s="207"/>
      <c r="KIY2502" s="187"/>
      <c r="KIZ2502" s="187"/>
      <c r="KJA2502" s="204"/>
      <c r="KJB2502" s="272"/>
      <c r="KJC2502" s="207"/>
      <c r="KJD2502" s="238"/>
      <c r="KJE2502" s="207"/>
      <c r="KJF2502" s="207"/>
      <c r="KJG2502" s="187"/>
      <c r="KJH2502" s="187"/>
      <c r="KJI2502" s="204"/>
      <c r="KJJ2502" s="272"/>
      <c r="KJK2502" s="207"/>
      <c r="KJL2502" s="238"/>
      <c r="KJM2502" s="207"/>
      <c r="KJN2502" s="207"/>
      <c r="KJO2502" s="187"/>
      <c r="KJP2502" s="187"/>
      <c r="KJQ2502" s="204"/>
      <c r="KJR2502" s="272"/>
      <c r="KJS2502" s="207"/>
      <c r="KJT2502" s="238"/>
      <c r="KJU2502" s="207"/>
      <c r="KJV2502" s="207"/>
      <c r="KJW2502" s="187"/>
      <c r="KJX2502" s="187"/>
      <c r="KJY2502" s="204"/>
      <c r="KJZ2502" s="272"/>
      <c r="KKA2502" s="207"/>
      <c r="KKB2502" s="238"/>
      <c r="KKC2502" s="207"/>
      <c r="KKD2502" s="207"/>
      <c r="KKE2502" s="187"/>
      <c r="KKF2502" s="187"/>
      <c r="KKG2502" s="204"/>
      <c r="KKH2502" s="272"/>
      <c r="KKI2502" s="207"/>
      <c r="KKJ2502" s="238"/>
      <c r="KKK2502" s="207"/>
      <c r="KKL2502" s="207"/>
      <c r="KKM2502" s="187"/>
      <c r="KKN2502" s="187"/>
      <c r="KKO2502" s="204"/>
      <c r="KKP2502" s="272"/>
      <c r="KKQ2502" s="207"/>
      <c r="KKR2502" s="238"/>
      <c r="KKS2502" s="207"/>
      <c r="KKT2502" s="207"/>
      <c r="KKU2502" s="187"/>
      <c r="KKV2502" s="187"/>
      <c r="KKW2502" s="204"/>
      <c r="KKX2502" s="272"/>
      <c r="KKY2502" s="207"/>
      <c r="KKZ2502" s="238"/>
      <c r="KLA2502" s="207"/>
      <c r="KLB2502" s="207"/>
      <c r="KLC2502" s="187"/>
      <c r="KLD2502" s="187"/>
      <c r="KLE2502" s="204"/>
      <c r="KLF2502" s="272"/>
      <c r="KLG2502" s="207"/>
      <c r="KLH2502" s="238"/>
      <c r="KLI2502" s="207"/>
      <c r="KLJ2502" s="207"/>
      <c r="KLK2502" s="187"/>
      <c r="KLL2502" s="187"/>
      <c r="KLM2502" s="204"/>
      <c r="KLN2502" s="272"/>
      <c r="KLO2502" s="207"/>
      <c r="KLP2502" s="238"/>
      <c r="KLQ2502" s="207"/>
      <c r="KLR2502" s="207"/>
      <c r="KLS2502" s="187"/>
      <c r="KLT2502" s="187"/>
      <c r="KLU2502" s="204"/>
      <c r="KLV2502" s="272"/>
      <c r="KLW2502" s="207"/>
      <c r="KLX2502" s="238"/>
      <c r="KLY2502" s="207"/>
      <c r="KLZ2502" s="207"/>
      <c r="KMA2502" s="187"/>
      <c r="KMB2502" s="187"/>
      <c r="KMC2502" s="204"/>
      <c r="KMD2502" s="272"/>
      <c r="KME2502" s="207"/>
      <c r="KMF2502" s="238"/>
      <c r="KMG2502" s="207"/>
      <c r="KMH2502" s="207"/>
      <c r="KMI2502" s="187"/>
      <c r="KMJ2502" s="187"/>
      <c r="KMK2502" s="204"/>
      <c r="KML2502" s="272"/>
      <c r="KMM2502" s="207"/>
      <c r="KMN2502" s="238"/>
      <c r="KMO2502" s="207"/>
      <c r="KMP2502" s="207"/>
      <c r="KMQ2502" s="187"/>
      <c r="KMR2502" s="187"/>
      <c r="KMS2502" s="204"/>
      <c r="KMT2502" s="272"/>
      <c r="KMU2502" s="207"/>
      <c r="KMV2502" s="238"/>
      <c r="KMW2502" s="207"/>
      <c r="KMX2502" s="207"/>
      <c r="KMY2502" s="187"/>
      <c r="KMZ2502" s="187"/>
      <c r="KNA2502" s="204"/>
      <c r="KNB2502" s="272"/>
      <c r="KNC2502" s="207"/>
      <c r="KND2502" s="238"/>
      <c r="KNE2502" s="207"/>
      <c r="KNF2502" s="207"/>
      <c r="KNG2502" s="187"/>
      <c r="KNH2502" s="187"/>
      <c r="KNI2502" s="204"/>
      <c r="KNJ2502" s="272"/>
      <c r="KNK2502" s="207"/>
      <c r="KNL2502" s="238"/>
      <c r="KNM2502" s="207"/>
      <c r="KNN2502" s="207"/>
      <c r="KNO2502" s="187"/>
      <c r="KNP2502" s="187"/>
      <c r="KNQ2502" s="204"/>
      <c r="KNR2502" s="272"/>
      <c r="KNS2502" s="207"/>
      <c r="KNT2502" s="238"/>
      <c r="KNU2502" s="207"/>
      <c r="KNV2502" s="207"/>
      <c r="KNW2502" s="187"/>
      <c r="KNX2502" s="187"/>
      <c r="KNY2502" s="204"/>
      <c r="KNZ2502" s="272"/>
      <c r="KOA2502" s="207"/>
      <c r="KOB2502" s="238"/>
      <c r="KOC2502" s="207"/>
      <c r="KOD2502" s="207"/>
      <c r="KOE2502" s="187"/>
      <c r="KOF2502" s="187"/>
      <c r="KOG2502" s="204"/>
      <c r="KOH2502" s="272"/>
      <c r="KOI2502" s="207"/>
      <c r="KOJ2502" s="238"/>
      <c r="KOK2502" s="207"/>
      <c r="KOL2502" s="207"/>
      <c r="KOM2502" s="187"/>
      <c r="KON2502" s="187"/>
      <c r="KOO2502" s="204"/>
      <c r="KOP2502" s="272"/>
      <c r="KOQ2502" s="207"/>
      <c r="KOR2502" s="238"/>
      <c r="KOS2502" s="207"/>
      <c r="KOT2502" s="207"/>
      <c r="KOU2502" s="187"/>
      <c r="KOV2502" s="187"/>
      <c r="KOW2502" s="204"/>
      <c r="KOX2502" s="272"/>
      <c r="KOY2502" s="207"/>
      <c r="KOZ2502" s="238"/>
      <c r="KPA2502" s="207"/>
      <c r="KPB2502" s="207"/>
      <c r="KPC2502" s="187"/>
      <c r="KPD2502" s="187"/>
      <c r="KPE2502" s="204"/>
      <c r="KPF2502" s="272"/>
      <c r="KPG2502" s="207"/>
      <c r="KPH2502" s="238"/>
      <c r="KPI2502" s="207"/>
      <c r="KPJ2502" s="207"/>
      <c r="KPK2502" s="187"/>
      <c r="KPL2502" s="187"/>
      <c r="KPM2502" s="204"/>
      <c r="KPN2502" s="272"/>
      <c r="KPO2502" s="207"/>
      <c r="KPP2502" s="238"/>
      <c r="KPQ2502" s="207"/>
      <c r="KPR2502" s="207"/>
      <c r="KPS2502" s="187"/>
      <c r="KPT2502" s="187"/>
      <c r="KPU2502" s="204"/>
      <c r="KPV2502" s="272"/>
      <c r="KPW2502" s="207"/>
      <c r="KPX2502" s="238"/>
      <c r="KPY2502" s="207"/>
      <c r="KPZ2502" s="207"/>
      <c r="KQA2502" s="187"/>
      <c r="KQB2502" s="187"/>
      <c r="KQC2502" s="204"/>
      <c r="KQD2502" s="272"/>
      <c r="KQE2502" s="207"/>
      <c r="KQF2502" s="238"/>
      <c r="KQG2502" s="207"/>
      <c r="KQH2502" s="207"/>
      <c r="KQI2502" s="187"/>
      <c r="KQJ2502" s="187"/>
      <c r="KQK2502" s="204"/>
      <c r="KQL2502" s="272"/>
      <c r="KQM2502" s="207"/>
      <c r="KQN2502" s="238"/>
      <c r="KQO2502" s="207"/>
      <c r="KQP2502" s="207"/>
      <c r="KQQ2502" s="187"/>
      <c r="KQR2502" s="187"/>
      <c r="KQS2502" s="204"/>
      <c r="KQT2502" s="272"/>
      <c r="KQU2502" s="207"/>
      <c r="KQV2502" s="238"/>
      <c r="KQW2502" s="207"/>
      <c r="KQX2502" s="207"/>
      <c r="KQY2502" s="187"/>
      <c r="KQZ2502" s="187"/>
      <c r="KRA2502" s="204"/>
      <c r="KRB2502" s="272"/>
      <c r="KRC2502" s="207"/>
      <c r="KRD2502" s="238"/>
      <c r="KRE2502" s="207"/>
      <c r="KRF2502" s="207"/>
      <c r="KRG2502" s="187"/>
      <c r="KRH2502" s="187"/>
      <c r="KRI2502" s="204"/>
      <c r="KRJ2502" s="272"/>
      <c r="KRK2502" s="207"/>
      <c r="KRL2502" s="238"/>
      <c r="KRM2502" s="207"/>
      <c r="KRN2502" s="207"/>
      <c r="KRO2502" s="187"/>
      <c r="KRP2502" s="187"/>
      <c r="KRQ2502" s="204"/>
      <c r="KRR2502" s="272"/>
      <c r="KRS2502" s="207"/>
      <c r="KRT2502" s="238"/>
      <c r="KRU2502" s="207"/>
      <c r="KRV2502" s="207"/>
      <c r="KRW2502" s="187"/>
      <c r="KRX2502" s="187"/>
      <c r="KRY2502" s="204"/>
      <c r="KRZ2502" s="272"/>
      <c r="KSA2502" s="207"/>
      <c r="KSB2502" s="238"/>
      <c r="KSC2502" s="207"/>
      <c r="KSD2502" s="207"/>
      <c r="KSE2502" s="187"/>
      <c r="KSF2502" s="187"/>
      <c r="KSG2502" s="204"/>
      <c r="KSH2502" s="272"/>
      <c r="KSI2502" s="207"/>
      <c r="KSJ2502" s="238"/>
      <c r="KSK2502" s="207"/>
      <c r="KSL2502" s="207"/>
      <c r="KSM2502" s="187"/>
      <c r="KSN2502" s="187"/>
      <c r="KSO2502" s="204"/>
      <c r="KSP2502" s="272"/>
      <c r="KSQ2502" s="207"/>
      <c r="KSR2502" s="238"/>
      <c r="KSS2502" s="207"/>
      <c r="KST2502" s="207"/>
      <c r="KSU2502" s="187"/>
      <c r="KSV2502" s="187"/>
      <c r="KSW2502" s="204"/>
      <c r="KSX2502" s="272"/>
      <c r="KSY2502" s="207"/>
      <c r="KSZ2502" s="238"/>
      <c r="KTA2502" s="207"/>
      <c r="KTB2502" s="207"/>
      <c r="KTC2502" s="187"/>
      <c r="KTD2502" s="187"/>
      <c r="KTE2502" s="204"/>
      <c r="KTF2502" s="272"/>
      <c r="KTG2502" s="207"/>
      <c r="KTH2502" s="238"/>
      <c r="KTI2502" s="207"/>
      <c r="KTJ2502" s="207"/>
      <c r="KTK2502" s="187"/>
      <c r="KTL2502" s="187"/>
      <c r="KTM2502" s="204"/>
      <c r="KTN2502" s="272"/>
      <c r="KTO2502" s="207"/>
      <c r="KTP2502" s="238"/>
      <c r="KTQ2502" s="207"/>
      <c r="KTR2502" s="207"/>
      <c r="KTS2502" s="187"/>
      <c r="KTT2502" s="187"/>
      <c r="KTU2502" s="204"/>
      <c r="KTV2502" s="272"/>
      <c r="KTW2502" s="207"/>
      <c r="KTX2502" s="238"/>
      <c r="KTY2502" s="207"/>
      <c r="KTZ2502" s="207"/>
      <c r="KUA2502" s="187"/>
      <c r="KUB2502" s="187"/>
      <c r="KUC2502" s="204"/>
      <c r="KUD2502" s="272"/>
      <c r="KUE2502" s="207"/>
      <c r="KUF2502" s="238"/>
      <c r="KUG2502" s="207"/>
      <c r="KUH2502" s="207"/>
      <c r="KUI2502" s="187"/>
      <c r="KUJ2502" s="187"/>
      <c r="KUK2502" s="204"/>
      <c r="KUL2502" s="272"/>
      <c r="KUM2502" s="207"/>
      <c r="KUN2502" s="238"/>
      <c r="KUO2502" s="207"/>
      <c r="KUP2502" s="207"/>
      <c r="KUQ2502" s="187"/>
      <c r="KUR2502" s="187"/>
      <c r="KUS2502" s="204"/>
      <c r="KUT2502" s="272"/>
      <c r="KUU2502" s="207"/>
      <c r="KUV2502" s="238"/>
      <c r="KUW2502" s="207"/>
      <c r="KUX2502" s="207"/>
      <c r="KUY2502" s="187"/>
      <c r="KUZ2502" s="187"/>
      <c r="KVA2502" s="204"/>
      <c r="KVB2502" s="272"/>
      <c r="KVC2502" s="207"/>
      <c r="KVD2502" s="238"/>
      <c r="KVE2502" s="207"/>
      <c r="KVF2502" s="207"/>
      <c r="KVG2502" s="187"/>
      <c r="KVH2502" s="187"/>
      <c r="KVI2502" s="204"/>
      <c r="KVJ2502" s="272"/>
      <c r="KVK2502" s="207"/>
      <c r="KVL2502" s="238"/>
      <c r="KVM2502" s="207"/>
      <c r="KVN2502" s="207"/>
      <c r="KVO2502" s="187"/>
      <c r="KVP2502" s="187"/>
      <c r="KVQ2502" s="204"/>
      <c r="KVR2502" s="272"/>
      <c r="KVS2502" s="207"/>
      <c r="KVT2502" s="238"/>
      <c r="KVU2502" s="207"/>
      <c r="KVV2502" s="207"/>
      <c r="KVW2502" s="187"/>
      <c r="KVX2502" s="187"/>
      <c r="KVY2502" s="204"/>
      <c r="KVZ2502" s="272"/>
      <c r="KWA2502" s="207"/>
      <c r="KWB2502" s="238"/>
      <c r="KWC2502" s="207"/>
      <c r="KWD2502" s="207"/>
      <c r="KWE2502" s="187"/>
      <c r="KWF2502" s="187"/>
      <c r="KWG2502" s="204"/>
      <c r="KWH2502" s="272"/>
      <c r="KWI2502" s="207"/>
      <c r="KWJ2502" s="238"/>
      <c r="KWK2502" s="207"/>
      <c r="KWL2502" s="207"/>
      <c r="KWM2502" s="187"/>
      <c r="KWN2502" s="187"/>
      <c r="KWO2502" s="204"/>
      <c r="KWP2502" s="272"/>
      <c r="KWQ2502" s="207"/>
      <c r="KWR2502" s="238"/>
      <c r="KWS2502" s="207"/>
      <c r="KWT2502" s="207"/>
      <c r="KWU2502" s="187"/>
      <c r="KWV2502" s="187"/>
      <c r="KWW2502" s="204"/>
      <c r="KWX2502" s="272"/>
      <c r="KWY2502" s="207"/>
      <c r="KWZ2502" s="238"/>
      <c r="KXA2502" s="207"/>
      <c r="KXB2502" s="207"/>
      <c r="KXC2502" s="187"/>
      <c r="KXD2502" s="187"/>
      <c r="KXE2502" s="204"/>
      <c r="KXF2502" s="272"/>
      <c r="KXG2502" s="207"/>
      <c r="KXH2502" s="238"/>
      <c r="KXI2502" s="207"/>
      <c r="KXJ2502" s="207"/>
      <c r="KXK2502" s="187"/>
      <c r="KXL2502" s="187"/>
      <c r="KXM2502" s="204"/>
      <c r="KXN2502" s="272"/>
      <c r="KXO2502" s="207"/>
      <c r="KXP2502" s="238"/>
      <c r="KXQ2502" s="207"/>
      <c r="KXR2502" s="207"/>
      <c r="KXS2502" s="187"/>
      <c r="KXT2502" s="187"/>
      <c r="KXU2502" s="204"/>
      <c r="KXV2502" s="272"/>
      <c r="KXW2502" s="207"/>
      <c r="KXX2502" s="238"/>
      <c r="KXY2502" s="207"/>
      <c r="KXZ2502" s="207"/>
      <c r="KYA2502" s="187"/>
      <c r="KYB2502" s="187"/>
      <c r="KYC2502" s="204"/>
      <c r="KYD2502" s="272"/>
      <c r="KYE2502" s="207"/>
      <c r="KYF2502" s="238"/>
      <c r="KYG2502" s="207"/>
      <c r="KYH2502" s="207"/>
      <c r="KYI2502" s="187"/>
      <c r="KYJ2502" s="187"/>
      <c r="KYK2502" s="204"/>
      <c r="KYL2502" s="272"/>
      <c r="KYM2502" s="207"/>
      <c r="KYN2502" s="238"/>
      <c r="KYO2502" s="207"/>
      <c r="KYP2502" s="207"/>
      <c r="KYQ2502" s="187"/>
      <c r="KYR2502" s="187"/>
      <c r="KYS2502" s="204"/>
      <c r="KYT2502" s="272"/>
      <c r="KYU2502" s="207"/>
      <c r="KYV2502" s="238"/>
      <c r="KYW2502" s="207"/>
      <c r="KYX2502" s="207"/>
      <c r="KYY2502" s="187"/>
      <c r="KYZ2502" s="187"/>
      <c r="KZA2502" s="204"/>
      <c r="KZB2502" s="272"/>
      <c r="KZC2502" s="207"/>
      <c r="KZD2502" s="238"/>
      <c r="KZE2502" s="207"/>
      <c r="KZF2502" s="207"/>
      <c r="KZG2502" s="187"/>
      <c r="KZH2502" s="187"/>
      <c r="KZI2502" s="204"/>
      <c r="KZJ2502" s="272"/>
      <c r="KZK2502" s="207"/>
      <c r="KZL2502" s="238"/>
      <c r="KZM2502" s="207"/>
      <c r="KZN2502" s="207"/>
      <c r="KZO2502" s="187"/>
      <c r="KZP2502" s="187"/>
      <c r="KZQ2502" s="204"/>
      <c r="KZR2502" s="272"/>
      <c r="KZS2502" s="207"/>
      <c r="KZT2502" s="238"/>
      <c r="KZU2502" s="207"/>
      <c r="KZV2502" s="207"/>
      <c r="KZW2502" s="187"/>
      <c r="KZX2502" s="187"/>
      <c r="KZY2502" s="204"/>
      <c r="KZZ2502" s="272"/>
      <c r="LAA2502" s="207"/>
      <c r="LAB2502" s="238"/>
      <c r="LAC2502" s="207"/>
      <c r="LAD2502" s="207"/>
      <c r="LAE2502" s="187"/>
      <c r="LAF2502" s="187"/>
      <c r="LAG2502" s="204"/>
      <c r="LAH2502" s="272"/>
      <c r="LAI2502" s="207"/>
      <c r="LAJ2502" s="238"/>
      <c r="LAK2502" s="207"/>
      <c r="LAL2502" s="207"/>
      <c r="LAM2502" s="187"/>
      <c r="LAN2502" s="187"/>
      <c r="LAO2502" s="204"/>
      <c r="LAP2502" s="272"/>
      <c r="LAQ2502" s="207"/>
      <c r="LAR2502" s="238"/>
      <c r="LAS2502" s="207"/>
      <c r="LAT2502" s="207"/>
      <c r="LAU2502" s="187"/>
      <c r="LAV2502" s="187"/>
      <c r="LAW2502" s="204"/>
      <c r="LAX2502" s="272"/>
      <c r="LAY2502" s="207"/>
      <c r="LAZ2502" s="238"/>
      <c r="LBA2502" s="207"/>
      <c r="LBB2502" s="207"/>
      <c r="LBC2502" s="187"/>
      <c r="LBD2502" s="187"/>
      <c r="LBE2502" s="204"/>
      <c r="LBF2502" s="272"/>
      <c r="LBG2502" s="207"/>
      <c r="LBH2502" s="238"/>
      <c r="LBI2502" s="207"/>
      <c r="LBJ2502" s="207"/>
      <c r="LBK2502" s="187"/>
      <c r="LBL2502" s="187"/>
      <c r="LBM2502" s="204"/>
      <c r="LBN2502" s="272"/>
      <c r="LBO2502" s="207"/>
      <c r="LBP2502" s="238"/>
      <c r="LBQ2502" s="207"/>
      <c r="LBR2502" s="207"/>
      <c r="LBS2502" s="187"/>
      <c r="LBT2502" s="187"/>
      <c r="LBU2502" s="204"/>
      <c r="LBV2502" s="272"/>
      <c r="LBW2502" s="207"/>
      <c r="LBX2502" s="238"/>
      <c r="LBY2502" s="207"/>
      <c r="LBZ2502" s="207"/>
      <c r="LCA2502" s="187"/>
      <c r="LCB2502" s="187"/>
      <c r="LCC2502" s="204"/>
      <c r="LCD2502" s="272"/>
      <c r="LCE2502" s="207"/>
      <c r="LCF2502" s="238"/>
      <c r="LCG2502" s="207"/>
      <c r="LCH2502" s="207"/>
      <c r="LCI2502" s="187"/>
      <c r="LCJ2502" s="187"/>
      <c r="LCK2502" s="204"/>
      <c r="LCL2502" s="272"/>
      <c r="LCM2502" s="207"/>
      <c r="LCN2502" s="238"/>
      <c r="LCO2502" s="207"/>
      <c r="LCP2502" s="207"/>
      <c r="LCQ2502" s="187"/>
      <c r="LCR2502" s="187"/>
      <c r="LCS2502" s="204"/>
      <c r="LCT2502" s="272"/>
      <c r="LCU2502" s="207"/>
      <c r="LCV2502" s="238"/>
      <c r="LCW2502" s="207"/>
      <c r="LCX2502" s="207"/>
      <c r="LCY2502" s="187"/>
      <c r="LCZ2502" s="187"/>
      <c r="LDA2502" s="204"/>
      <c r="LDB2502" s="272"/>
      <c r="LDC2502" s="207"/>
      <c r="LDD2502" s="238"/>
      <c r="LDE2502" s="207"/>
      <c r="LDF2502" s="207"/>
      <c r="LDG2502" s="187"/>
      <c r="LDH2502" s="187"/>
      <c r="LDI2502" s="204"/>
      <c r="LDJ2502" s="272"/>
      <c r="LDK2502" s="207"/>
      <c r="LDL2502" s="238"/>
      <c r="LDM2502" s="207"/>
      <c r="LDN2502" s="207"/>
      <c r="LDO2502" s="187"/>
      <c r="LDP2502" s="187"/>
      <c r="LDQ2502" s="204"/>
      <c r="LDR2502" s="272"/>
      <c r="LDS2502" s="207"/>
      <c r="LDT2502" s="238"/>
      <c r="LDU2502" s="207"/>
      <c r="LDV2502" s="207"/>
      <c r="LDW2502" s="187"/>
      <c r="LDX2502" s="187"/>
      <c r="LDY2502" s="204"/>
      <c r="LDZ2502" s="272"/>
      <c r="LEA2502" s="207"/>
      <c r="LEB2502" s="238"/>
      <c r="LEC2502" s="207"/>
      <c r="LED2502" s="207"/>
      <c r="LEE2502" s="187"/>
      <c r="LEF2502" s="187"/>
      <c r="LEG2502" s="204"/>
      <c r="LEH2502" s="272"/>
      <c r="LEI2502" s="207"/>
      <c r="LEJ2502" s="238"/>
      <c r="LEK2502" s="207"/>
      <c r="LEL2502" s="207"/>
      <c r="LEM2502" s="187"/>
      <c r="LEN2502" s="187"/>
      <c r="LEO2502" s="204"/>
      <c r="LEP2502" s="272"/>
      <c r="LEQ2502" s="207"/>
      <c r="LER2502" s="238"/>
      <c r="LES2502" s="207"/>
      <c r="LET2502" s="207"/>
      <c r="LEU2502" s="187"/>
      <c r="LEV2502" s="187"/>
      <c r="LEW2502" s="204"/>
      <c r="LEX2502" s="272"/>
      <c r="LEY2502" s="207"/>
      <c r="LEZ2502" s="238"/>
      <c r="LFA2502" s="207"/>
      <c r="LFB2502" s="207"/>
      <c r="LFC2502" s="187"/>
      <c r="LFD2502" s="187"/>
      <c r="LFE2502" s="204"/>
      <c r="LFF2502" s="272"/>
      <c r="LFG2502" s="207"/>
      <c r="LFH2502" s="238"/>
      <c r="LFI2502" s="207"/>
      <c r="LFJ2502" s="207"/>
      <c r="LFK2502" s="187"/>
      <c r="LFL2502" s="187"/>
      <c r="LFM2502" s="204"/>
      <c r="LFN2502" s="272"/>
      <c r="LFO2502" s="207"/>
      <c r="LFP2502" s="238"/>
      <c r="LFQ2502" s="207"/>
      <c r="LFR2502" s="207"/>
      <c r="LFS2502" s="187"/>
      <c r="LFT2502" s="187"/>
      <c r="LFU2502" s="204"/>
      <c r="LFV2502" s="272"/>
      <c r="LFW2502" s="207"/>
      <c r="LFX2502" s="238"/>
      <c r="LFY2502" s="207"/>
      <c r="LFZ2502" s="207"/>
      <c r="LGA2502" s="187"/>
      <c r="LGB2502" s="187"/>
      <c r="LGC2502" s="204"/>
      <c r="LGD2502" s="272"/>
      <c r="LGE2502" s="207"/>
      <c r="LGF2502" s="238"/>
      <c r="LGG2502" s="207"/>
      <c r="LGH2502" s="207"/>
      <c r="LGI2502" s="187"/>
      <c r="LGJ2502" s="187"/>
      <c r="LGK2502" s="204"/>
      <c r="LGL2502" s="272"/>
      <c r="LGM2502" s="207"/>
      <c r="LGN2502" s="238"/>
      <c r="LGO2502" s="207"/>
      <c r="LGP2502" s="207"/>
      <c r="LGQ2502" s="187"/>
      <c r="LGR2502" s="187"/>
      <c r="LGS2502" s="204"/>
      <c r="LGT2502" s="272"/>
      <c r="LGU2502" s="207"/>
      <c r="LGV2502" s="238"/>
      <c r="LGW2502" s="207"/>
      <c r="LGX2502" s="207"/>
      <c r="LGY2502" s="187"/>
      <c r="LGZ2502" s="187"/>
      <c r="LHA2502" s="204"/>
      <c r="LHB2502" s="272"/>
      <c r="LHC2502" s="207"/>
      <c r="LHD2502" s="238"/>
      <c r="LHE2502" s="207"/>
      <c r="LHF2502" s="207"/>
      <c r="LHG2502" s="187"/>
      <c r="LHH2502" s="187"/>
      <c r="LHI2502" s="204"/>
      <c r="LHJ2502" s="272"/>
      <c r="LHK2502" s="207"/>
      <c r="LHL2502" s="238"/>
      <c r="LHM2502" s="207"/>
      <c r="LHN2502" s="207"/>
      <c r="LHO2502" s="187"/>
      <c r="LHP2502" s="187"/>
      <c r="LHQ2502" s="204"/>
      <c r="LHR2502" s="272"/>
      <c r="LHS2502" s="207"/>
      <c r="LHT2502" s="238"/>
      <c r="LHU2502" s="207"/>
      <c r="LHV2502" s="207"/>
      <c r="LHW2502" s="187"/>
      <c r="LHX2502" s="187"/>
      <c r="LHY2502" s="204"/>
      <c r="LHZ2502" s="272"/>
      <c r="LIA2502" s="207"/>
      <c r="LIB2502" s="238"/>
      <c r="LIC2502" s="207"/>
      <c r="LID2502" s="207"/>
      <c r="LIE2502" s="187"/>
      <c r="LIF2502" s="187"/>
      <c r="LIG2502" s="204"/>
      <c r="LIH2502" s="272"/>
      <c r="LII2502" s="207"/>
      <c r="LIJ2502" s="238"/>
      <c r="LIK2502" s="207"/>
      <c r="LIL2502" s="207"/>
      <c r="LIM2502" s="187"/>
      <c r="LIN2502" s="187"/>
      <c r="LIO2502" s="204"/>
      <c r="LIP2502" s="272"/>
      <c r="LIQ2502" s="207"/>
      <c r="LIR2502" s="238"/>
      <c r="LIS2502" s="207"/>
      <c r="LIT2502" s="207"/>
      <c r="LIU2502" s="187"/>
      <c r="LIV2502" s="187"/>
      <c r="LIW2502" s="204"/>
      <c r="LIX2502" s="272"/>
      <c r="LIY2502" s="207"/>
      <c r="LIZ2502" s="238"/>
      <c r="LJA2502" s="207"/>
      <c r="LJB2502" s="207"/>
      <c r="LJC2502" s="187"/>
      <c r="LJD2502" s="187"/>
      <c r="LJE2502" s="204"/>
      <c r="LJF2502" s="272"/>
      <c r="LJG2502" s="207"/>
      <c r="LJH2502" s="238"/>
      <c r="LJI2502" s="207"/>
      <c r="LJJ2502" s="207"/>
      <c r="LJK2502" s="187"/>
      <c r="LJL2502" s="187"/>
      <c r="LJM2502" s="204"/>
      <c r="LJN2502" s="272"/>
      <c r="LJO2502" s="207"/>
      <c r="LJP2502" s="238"/>
      <c r="LJQ2502" s="207"/>
      <c r="LJR2502" s="207"/>
      <c r="LJS2502" s="187"/>
      <c r="LJT2502" s="187"/>
      <c r="LJU2502" s="204"/>
      <c r="LJV2502" s="272"/>
      <c r="LJW2502" s="207"/>
      <c r="LJX2502" s="238"/>
      <c r="LJY2502" s="207"/>
      <c r="LJZ2502" s="207"/>
      <c r="LKA2502" s="187"/>
      <c r="LKB2502" s="187"/>
      <c r="LKC2502" s="204"/>
      <c r="LKD2502" s="272"/>
      <c r="LKE2502" s="207"/>
      <c r="LKF2502" s="238"/>
      <c r="LKG2502" s="207"/>
      <c r="LKH2502" s="207"/>
      <c r="LKI2502" s="187"/>
      <c r="LKJ2502" s="187"/>
      <c r="LKK2502" s="204"/>
      <c r="LKL2502" s="272"/>
      <c r="LKM2502" s="207"/>
      <c r="LKN2502" s="238"/>
      <c r="LKO2502" s="207"/>
      <c r="LKP2502" s="207"/>
      <c r="LKQ2502" s="187"/>
      <c r="LKR2502" s="187"/>
      <c r="LKS2502" s="204"/>
      <c r="LKT2502" s="272"/>
      <c r="LKU2502" s="207"/>
      <c r="LKV2502" s="238"/>
      <c r="LKW2502" s="207"/>
      <c r="LKX2502" s="207"/>
      <c r="LKY2502" s="187"/>
      <c r="LKZ2502" s="187"/>
      <c r="LLA2502" s="204"/>
      <c r="LLB2502" s="272"/>
      <c r="LLC2502" s="207"/>
      <c r="LLD2502" s="238"/>
      <c r="LLE2502" s="207"/>
      <c r="LLF2502" s="207"/>
      <c r="LLG2502" s="187"/>
      <c r="LLH2502" s="187"/>
      <c r="LLI2502" s="204"/>
      <c r="LLJ2502" s="272"/>
      <c r="LLK2502" s="207"/>
      <c r="LLL2502" s="238"/>
      <c r="LLM2502" s="207"/>
      <c r="LLN2502" s="207"/>
      <c r="LLO2502" s="187"/>
      <c r="LLP2502" s="187"/>
      <c r="LLQ2502" s="204"/>
      <c r="LLR2502" s="272"/>
      <c r="LLS2502" s="207"/>
      <c r="LLT2502" s="238"/>
      <c r="LLU2502" s="207"/>
      <c r="LLV2502" s="207"/>
      <c r="LLW2502" s="187"/>
      <c r="LLX2502" s="187"/>
      <c r="LLY2502" s="204"/>
      <c r="LLZ2502" s="272"/>
      <c r="LMA2502" s="207"/>
      <c r="LMB2502" s="238"/>
      <c r="LMC2502" s="207"/>
      <c r="LMD2502" s="207"/>
      <c r="LME2502" s="187"/>
      <c r="LMF2502" s="187"/>
      <c r="LMG2502" s="204"/>
      <c r="LMH2502" s="272"/>
      <c r="LMI2502" s="207"/>
      <c r="LMJ2502" s="238"/>
      <c r="LMK2502" s="207"/>
      <c r="LML2502" s="207"/>
      <c r="LMM2502" s="187"/>
      <c r="LMN2502" s="187"/>
      <c r="LMO2502" s="204"/>
      <c r="LMP2502" s="272"/>
      <c r="LMQ2502" s="207"/>
      <c r="LMR2502" s="238"/>
      <c r="LMS2502" s="207"/>
      <c r="LMT2502" s="207"/>
      <c r="LMU2502" s="187"/>
      <c r="LMV2502" s="187"/>
      <c r="LMW2502" s="204"/>
      <c r="LMX2502" s="272"/>
      <c r="LMY2502" s="207"/>
      <c r="LMZ2502" s="238"/>
      <c r="LNA2502" s="207"/>
      <c r="LNB2502" s="207"/>
      <c r="LNC2502" s="187"/>
      <c r="LND2502" s="187"/>
      <c r="LNE2502" s="204"/>
      <c r="LNF2502" s="272"/>
      <c r="LNG2502" s="207"/>
      <c r="LNH2502" s="238"/>
      <c r="LNI2502" s="207"/>
      <c r="LNJ2502" s="207"/>
      <c r="LNK2502" s="187"/>
      <c r="LNL2502" s="187"/>
      <c r="LNM2502" s="204"/>
      <c r="LNN2502" s="272"/>
      <c r="LNO2502" s="207"/>
      <c r="LNP2502" s="238"/>
      <c r="LNQ2502" s="207"/>
      <c r="LNR2502" s="207"/>
      <c r="LNS2502" s="187"/>
      <c r="LNT2502" s="187"/>
      <c r="LNU2502" s="204"/>
      <c r="LNV2502" s="272"/>
      <c r="LNW2502" s="207"/>
      <c r="LNX2502" s="238"/>
      <c r="LNY2502" s="207"/>
      <c r="LNZ2502" s="207"/>
      <c r="LOA2502" s="187"/>
      <c r="LOB2502" s="187"/>
      <c r="LOC2502" s="204"/>
      <c r="LOD2502" s="272"/>
      <c r="LOE2502" s="207"/>
      <c r="LOF2502" s="238"/>
      <c r="LOG2502" s="207"/>
      <c r="LOH2502" s="207"/>
      <c r="LOI2502" s="187"/>
      <c r="LOJ2502" s="187"/>
      <c r="LOK2502" s="204"/>
      <c r="LOL2502" s="272"/>
      <c r="LOM2502" s="207"/>
      <c r="LON2502" s="238"/>
      <c r="LOO2502" s="207"/>
      <c r="LOP2502" s="207"/>
      <c r="LOQ2502" s="187"/>
      <c r="LOR2502" s="187"/>
      <c r="LOS2502" s="204"/>
      <c r="LOT2502" s="272"/>
      <c r="LOU2502" s="207"/>
      <c r="LOV2502" s="238"/>
      <c r="LOW2502" s="207"/>
      <c r="LOX2502" s="207"/>
      <c r="LOY2502" s="187"/>
      <c r="LOZ2502" s="187"/>
      <c r="LPA2502" s="204"/>
      <c r="LPB2502" s="272"/>
      <c r="LPC2502" s="207"/>
      <c r="LPD2502" s="238"/>
      <c r="LPE2502" s="207"/>
      <c r="LPF2502" s="207"/>
      <c r="LPG2502" s="187"/>
      <c r="LPH2502" s="187"/>
      <c r="LPI2502" s="204"/>
      <c r="LPJ2502" s="272"/>
      <c r="LPK2502" s="207"/>
      <c r="LPL2502" s="238"/>
      <c r="LPM2502" s="207"/>
      <c r="LPN2502" s="207"/>
      <c r="LPO2502" s="187"/>
      <c r="LPP2502" s="187"/>
      <c r="LPQ2502" s="204"/>
      <c r="LPR2502" s="272"/>
      <c r="LPS2502" s="207"/>
      <c r="LPT2502" s="238"/>
      <c r="LPU2502" s="207"/>
      <c r="LPV2502" s="207"/>
      <c r="LPW2502" s="187"/>
      <c r="LPX2502" s="187"/>
      <c r="LPY2502" s="204"/>
      <c r="LPZ2502" s="272"/>
      <c r="LQA2502" s="207"/>
      <c r="LQB2502" s="238"/>
      <c r="LQC2502" s="207"/>
      <c r="LQD2502" s="207"/>
      <c r="LQE2502" s="187"/>
      <c r="LQF2502" s="187"/>
      <c r="LQG2502" s="204"/>
      <c r="LQH2502" s="272"/>
      <c r="LQI2502" s="207"/>
      <c r="LQJ2502" s="238"/>
      <c r="LQK2502" s="207"/>
      <c r="LQL2502" s="207"/>
      <c r="LQM2502" s="187"/>
      <c r="LQN2502" s="187"/>
      <c r="LQO2502" s="204"/>
      <c r="LQP2502" s="272"/>
      <c r="LQQ2502" s="207"/>
      <c r="LQR2502" s="238"/>
      <c r="LQS2502" s="207"/>
      <c r="LQT2502" s="207"/>
      <c r="LQU2502" s="187"/>
      <c r="LQV2502" s="187"/>
      <c r="LQW2502" s="204"/>
      <c r="LQX2502" s="272"/>
      <c r="LQY2502" s="207"/>
      <c r="LQZ2502" s="238"/>
      <c r="LRA2502" s="207"/>
      <c r="LRB2502" s="207"/>
      <c r="LRC2502" s="187"/>
      <c r="LRD2502" s="187"/>
      <c r="LRE2502" s="204"/>
      <c r="LRF2502" s="272"/>
      <c r="LRG2502" s="207"/>
      <c r="LRH2502" s="238"/>
      <c r="LRI2502" s="207"/>
      <c r="LRJ2502" s="207"/>
      <c r="LRK2502" s="187"/>
      <c r="LRL2502" s="187"/>
      <c r="LRM2502" s="204"/>
      <c r="LRN2502" s="272"/>
      <c r="LRO2502" s="207"/>
      <c r="LRP2502" s="238"/>
      <c r="LRQ2502" s="207"/>
      <c r="LRR2502" s="207"/>
      <c r="LRS2502" s="187"/>
      <c r="LRT2502" s="187"/>
      <c r="LRU2502" s="204"/>
      <c r="LRV2502" s="272"/>
      <c r="LRW2502" s="207"/>
      <c r="LRX2502" s="238"/>
      <c r="LRY2502" s="207"/>
      <c r="LRZ2502" s="207"/>
      <c r="LSA2502" s="187"/>
      <c r="LSB2502" s="187"/>
      <c r="LSC2502" s="204"/>
      <c r="LSD2502" s="272"/>
      <c r="LSE2502" s="207"/>
      <c r="LSF2502" s="238"/>
      <c r="LSG2502" s="207"/>
      <c r="LSH2502" s="207"/>
      <c r="LSI2502" s="187"/>
      <c r="LSJ2502" s="187"/>
      <c r="LSK2502" s="204"/>
      <c r="LSL2502" s="272"/>
      <c r="LSM2502" s="207"/>
      <c r="LSN2502" s="238"/>
      <c r="LSO2502" s="207"/>
      <c r="LSP2502" s="207"/>
      <c r="LSQ2502" s="187"/>
      <c r="LSR2502" s="187"/>
      <c r="LSS2502" s="204"/>
      <c r="LST2502" s="272"/>
      <c r="LSU2502" s="207"/>
      <c r="LSV2502" s="238"/>
      <c r="LSW2502" s="207"/>
      <c r="LSX2502" s="207"/>
      <c r="LSY2502" s="187"/>
      <c r="LSZ2502" s="187"/>
      <c r="LTA2502" s="204"/>
      <c r="LTB2502" s="272"/>
      <c r="LTC2502" s="207"/>
      <c r="LTD2502" s="238"/>
      <c r="LTE2502" s="207"/>
      <c r="LTF2502" s="207"/>
      <c r="LTG2502" s="187"/>
      <c r="LTH2502" s="187"/>
      <c r="LTI2502" s="204"/>
      <c r="LTJ2502" s="272"/>
      <c r="LTK2502" s="207"/>
      <c r="LTL2502" s="238"/>
      <c r="LTM2502" s="207"/>
      <c r="LTN2502" s="207"/>
      <c r="LTO2502" s="187"/>
      <c r="LTP2502" s="187"/>
      <c r="LTQ2502" s="204"/>
      <c r="LTR2502" s="272"/>
      <c r="LTS2502" s="207"/>
      <c r="LTT2502" s="238"/>
      <c r="LTU2502" s="207"/>
      <c r="LTV2502" s="207"/>
      <c r="LTW2502" s="187"/>
      <c r="LTX2502" s="187"/>
      <c r="LTY2502" s="204"/>
      <c r="LTZ2502" s="272"/>
      <c r="LUA2502" s="207"/>
      <c r="LUB2502" s="238"/>
      <c r="LUC2502" s="207"/>
      <c r="LUD2502" s="207"/>
      <c r="LUE2502" s="187"/>
      <c r="LUF2502" s="187"/>
      <c r="LUG2502" s="204"/>
      <c r="LUH2502" s="272"/>
      <c r="LUI2502" s="207"/>
      <c r="LUJ2502" s="238"/>
      <c r="LUK2502" s="207"/>
      <c r="LUL2502" s="207"/>
      <c r="LUM2502" s="187"/>
      <c r="LUN2502" s="187"/>
      <c r="LUO2502" s="204"/>
      <c r="LUP2502" s="272"/>
      <c r="LUQ2502" s="207"/>
      <c r="LUR2502" s="238"/>
      <c r="LUS2502" s="207"/>
      <c r="LUT2502" s="207"/>
      <c r="LUU2502" s="187"/>
      <c r="LUV2502" s="187"/>
      <c r="LUW2502" s="204"/>
      <c r="LUX2502" s="272"/>
      <c r="LUY2502" s="207"/>
      <c r="LUZ2502" s="238"/>
      <c r="LVA2502" s="207"/>
      <c r="LVB2502" s="207"/>
      <c r="LVC2502" s="187"/>
      <c r="LVD2502" s="187"/>
      <c r="LVE2502" s="204"/>
      <c r="LVF2502" s="272"/>
      <c r="LVG2502" s="207"/>
      <c r="LVH2502" s="238"/>
      <c r="LVI2502" s="207"/>
      <c r="LVJ2502" s="207"/>
      <c r="LVK2502" s="187"/>
      <c r="LVL2502" s="187"/>
      <c r="LVM2502" s="204"/>
      <c r="LVN2502" s="272"/>
      <c r="LVO2502" s="207"/>
      <c r="LVP2502" s="238"/>
      <c r="LVQ2502" s="207"/>
      <c r="LVR2502" s="207"/>
      <c r="LVS2502" s="187"/>
      <c r="LVT2502" s="187"/>
      <c r="LVU2502" s="204"/>
      <c r="LVV2502" s="272"/>
      <c r="LVW2502" s="207"/>
      <c r="LVX2502" s="238"/>
      <c r="LVY2502" s="207"/>
      <c r="LVZ2502" s="207"/>
      <c r="LWA2502" s="187"/>
      <c r="LWB2502" s="187"/>
      <c r="LWC2502" s="204"/>
      <c r="LWD2502" s="272"/>
      <c r="LWE2502" s="207"/>
      <c r="LWF2502" s="238"/>
      <c r="LWG2502" s="207"/>
      <c r="LWH2502" s="207"/>
      <c r="LWI2502" s="187"/>
      <c r="LWJ2502" s="187"/>
      <c r="LWK2502" s="204"/>
      <c r="LWL2502" s="272"/>
      <c r="LWM2502" s="207"/>
      <c r="LWN2502" s="238"/>
      <c r="LWO2502" s="207"/>
      <c r="LWP2502" s="207"/>
      <c r="LWQ2502" s="187"/>
      <c r="LWR2502" s="187"/>
      <c r="LWS2502" s="204"/>
      <c r="LWT2502" s="272"/>
      <c r="LWU2502" s="207"/>
      <c r="LWV2502" s="238"/>
      <c r="LWW2502" s="207"/>
      <c r="LWX2502" s="207"/>
      <c r="LWY2502" s="187"/>
      <c r="LWZ2502" s="187"/>
      <c r="LXA2502" s="204"/>
      <c r="LXB2502" s="272"/>
      <c r="LXC2502" s="207"/>
      <c r="LXD2502" s="238"/>
      <c r="LXE2502" s="207"/>
      <c r="LXF2502" s="207"/>
      <c r="LXG2502" s="187"/>
      <c r="LXH2502" s="187"/>
      <c r="LXI2502" s="204"/>
      <c r="LXJ2502" s="272"/>
      <c r="LXK2502" s="207"/>
      <c r="LXL2502" s="238"/>
      <c r="LXM2502" s="207"/>
      <c r="LXN2502" s="207"/>
      <c r="LXO2502" s="187"/>
      <c r="LXP2502" s="187"/>
      <c r="LXQ2502" s="204"/>
      <c r="LXR2502" s="272"/>
      <c r="LXS2502" s="207"/>
      <c r="LXT2502" s="238"/>
      <c r="LXU2502" s="207"/>
      <c r="LXV2502" s="207"/>
      <c r="LXW2502" s="187"/>
      <c r="LXX2502" s="187"/>
      <c r="LXY2502" s="204"/>
      <c r="LXZ2502" s="272"/>
      <c r="LYA2502" s="207"/>
      <c r="LYB2502" s="238"/>
      <c r="LYC2502" s="207"/>
      <c r="LYD2502" s="207"/>
      <c r="LYE2502" s="187"/>
      <c r="LYF2502" s="187"/>
      <c r="LYG2502" s="204"/>
      <c r="LYH2502" s="272"/>
      <c r="LYI2502" s="207"/>
      <c r="LYJ2502" s="238"/>
      <c r="LYK2502" s="207"/>
      <c r="LYL2502" s="207"/>
      <c r="LYM2502" s="187"/>
      <c r="LYN2502" s="187"/>
      <c r="LYO2502" s="204"/>
      <c r="LYP2502" s="272"/>
      <c r="LYQ2502" s="207"/>
      <c r="LYR2502" s="238"/>
      <c r="LYS2502" s="207"/>
      <c r="LYT2502" s="207"/>
      <c r="LYU2502" s="187"/>
      <c r="LYV2502" s="187"/>
      <c r="LYW2502" s="204"/>
      <c r="LYX2502" s="272"/>
      <c r="LYY2502" s="207"/>
      <c r="LYZ2502" s="238"/>
      <c r="LZA2502" s="207"/>
      <c r="LZB2502" s="207"/>
      <c r="LZC2502" s="187"/>
      <c r="LZD2502" s="187"/>
      <c r="LZE2502" s="204"/>
      <c r="LZF2502" s="272"/>
      <c r="LZG2502" s="207"/>
      <c r="LZH2502" s="238"/>
      <c r="LZI2502" s="207"/>
      <c r="LZJ2502" s="207"/>
      <c r="LZK2502" s="187"/>
      <c r="LZL2502" s="187"/>
      <c r="LZM2502" s="204"/>
      <c r="LZN2502" s="272"/>
      <c r="LZO2502" s="207"/>
      <c r="LZP2502" s="238"/>
      <c r="LZQ2502" s="207"/>
      <c r="LZR2502" s="207"/>
      <c r="LZS2502" s="187"/>
      <c r="LZT2502" s="187"/>
      <c r="LZU2502" s="204"/>
      <c r="LZV2502" s="272"/>
      <c r="LZW2502" s="207"/>
      <c r="LZX2502" s="238"/>
      <c r="LZY2502" s="207"/>
      <c r="LZZ2502" s="207"/>
      <c r="MAA2502" s="187"/>
      <c r="MAB2502" s="187"/>
      <c r="MAC2502" s="204"/>
      <c r="MAD2502" s="272"/>
      <c r="MAE2502" s="207"/>
      <c r="MAF2502" s="238"/>
      <c r="MAG2502" s="207"/>
      <c r="MAH2502" s="207"/>
      <c r="MAI2502" s="187"/>
      <c r="MAJ2502" s="187"/>
      <c r="MAK2502" s="204"/>
      <c r="MAL2502" s="272"/>
      <c r="MAM2502" s="207"/>
      <c r="MAN2502" s="238"/>
      <c r="MAO2502" s="207"/>
      <c r="MAP2502" s="207"/>
      <c r="MAQ2502" s="187"/>
      <c r="MAR2502" s="187"/>
      <c r="MAS2502" s="204"/>
      <c r="MAT2502" s="272"/>
      <c r="MAU2502" s="207"/>
      <c r="MAV2502" s="238"/>
      <c r="MAW2502" s="207"/>
      <c r="MAX2502" s="207"/>
      <c r="MAY2502" s="187"/>
      <c r="MAZ2502" s="187"/>
      <c r="MBA2502" s="204"/>
      <c r="MBB2502" s="272"/>
      <c r="MBC2502" s="207"/>
      <c r="MBD2502" s="238"/>
      <c r="MBE2502" s="207"/>
      <c r="MBF2502" s="207"/>
      <c r="MBG2502" s="187"/>
      <c r="MBH2502" s="187"/>
      <c r="MBI2502" s="204"/>
      <c r="MBJ2502" s="272"/>
      <c r="MBK2502" s="207"/>
      <c r="MBL2502" s="238"/>
      <c r="MBM2502" s="207"/>
      <c r="MBN2502" s="207"/>
      <c r="MBO2502" s="187"/>
      <c r="MBP2502" s="187"/>
      <c r="MBQ2502" s="204"/>
      <c r="MBR2502" s="272"/>
      <c r="MBS2502" s="207"/>
      <c r="MBT2502" s="238"/>
      <c r="MBU2502" s="207"/>
      <c r="MBV2502" s="207"/>
      <c r="MBW2502" s="187"/>
      <c r="MBX2502" s="187"/>
      <c r="MBY2502" s="204"/>
      <c r="MBZ2502" s="272"/>
      <c r="MCA2502" s="207"/>
      <c r="MCB2502" s="238"/>
      <c r="MCC2502" s="207"/>
      <c r="MCD2502" s="207"/>
      <c r="MCE2502" s="187"/>
      <c r="MCF2502" s="187"/>
      <c r="MCG2502" s="204"/>
      <c r="MCH2502" s="272"/>
      <c r="MCI2502" s="207"/>
      <c r="MCJ2502" s="238"/>
      <c r="MCK2502" s="207"/>
      <c r="MCL2502" s="207"/>
      <c r="MCM2502" s="187"/>
      <c r="MCN2502" s="187"/>
      <c r="MCO2502" s="204"/>
      <c r="MCP2502" s="272"/>
      <c r="MCQ2502" s="207"/>
      <c r="MCR2502" s="238"/>
      <c r="MCS2502" s="207"/>
      <c r="MCT2502" s="207"/>
      <c r="MCU2502" s="187"/>
      <c r="MCV2502" s="187"/>
      <c r="MCW2502" s="204"/>
      <c r="MCX2502" s="272"/>
      <c r="MCY2502" s="207"/>
      <c r="MCZ2502" s="238"/>
      <c r="MDA2502" s="207"/>
      <c r="MDB2502" s="207"/>
      <c r="MDC2502" s="187"/>
      <c r="MDD2502" s="187"/>
      <c r="MDE2502" s="204"/>
      <c r="MDF2502" s="272"/>
      <c r="MDG2502" s="207"/>
      <c r="MDH2502" s="238"/>
      <c r="MDI2502" s="207"/>
      <c r="MDJ2502" s="207"/>
      <c r="MDK2502" s="187"/>
      <c r="MDL2502" s="187"/>
      <c r="MDM2502" s="204"/>
      <c r="MDN2502" s="272"/>
      <c r="MDO2502" s="207"/>
      <c r="MDP2502" s="238"/>
      <c r="MDQ2502" s="207"/>
      <c r="MDR2502" s="207"/>
      <c r="MDS2502" s="187"/>
      <c r="MDT2502" s="187"/>
      <c r="MDU2502" s="204"/>
      <c r="MDV2502" s="272"/>
      <c r="MDW2502" s="207"/>
      <c r="MDX2502" s="238"/>
      <c r="MDY2502" s="207"/>
      <c r="MDZ2502" s="207"/>
      <c r="MEA2502" s="187"/>
      <c r="MEB2502" s="187"/>
      <c r="MEC2502" s="204"/>
      <c r="MED2502" s="272"/>
      <c r="MEE2502" s="207"/>
      <c r="MEF2502" s="238"/>
      <c r="MEG2502" s="207"/>
      <c r="MEH2502" s="207"/>
      <c r="MEI2502" s="187"/>
      <c r="MEJ2502" s="187"/>
      <c r="MEK2502" s="204"/>
      <c r="MEL2502" s="272"/>
      <c r="MEM2502" s="207"/>
      <c r="MEN2502" s="238"/>
      <c r="MEO2502" s="207"/>
      <c r="MEP2502" s="207"/>
      <c r="MEQ2502" s="187"/>
      <c r="MER2502" s="187"/>
      <c r="MES2502" s="204"/>
      <c r="MET2502" s="272"/>
      <c r="MEU2502" s="207"/>
      <c r="MEV2502" s="238"/>
      <c r="MEW2502" s="207"/>
      <c r="MEX2502" s="207"/>
      <c r="MEY2502" s="187"/>
      <c r="MEZ2502" s="187"/>
      <c r="MFA2502" s="204"/>
      <c r="MFB2502" s="272"/>
      <c r="MFC2502" s="207"/>
      <c r="MFD2502" s="238"/>
      <c r="MFE2502" s="207"/>
      <c r="MFF2502" s="207"/>
      <c r="MFG2502" s="187"/>
      <c r="MFH2502" s="187"/>
      <c r="MFI2502" s="204"/>
      <c r="MFJ2502" s="272"/>
      <c r="MFK2502" s="207"/>
      <c r="MFL2502" s="238"/>
      <c r="MFM2502" s="207"/>
      <c r="MFN2502" s="207"/>
      <c r="MFO2502" s="187"/>
      <c r="MFP2502" s="187"/>
      <c r="MFQ2502" s="204"/>
      <c r="MFR2502" s="272"/>
      <c r="MFS2502" s="207"/>
      <c r="MFT2502" s="238"/>
      <c r="MFU2502" s="207"/>
      <c r="MFV2502" s="207"/>
      <c r="MFW2502" s="187"/>
      <c r="MFX2502" s="187"/>
      <c r="MFY2502" s="204"/>
      <c r="MFZ2502" s="272"/>
      <c r="MGA2502" s="207"/>
      <c r="MGB2502" s="238"/>
      <c r="MGC2502" s="207"/>
      <c r="MGD2502" s="207"/>
      <c r="MGE2502" s="187"/>
      <c r="MGF2502" s="187"/>
      <c r="MGG2502" s="204"/>
      <c r="MGH2502" s="272"/>
      <c r="MGI2502" s="207"/>
      <c r="MGJ2502" s="238"/>
      <c r="MGK2502" s="207"/>
      <c r="MGL2502" s="207"/>
      <c r="MGM2502" s="187"/>
      <c r="MGN2502" s="187"/>
      <c r="MGO2502" s="204"/>
      <c r="MGP2502" s="272"/>
      <c r="MGQ2502" s="207"/>
      <c r="MGR2502" s="238"/>
      <c r="MGS2502" s="207"/>
      <c r="MGT2502" s="207"/>
      <c r="MGU2502" s="187"/>
      <c r="MGV2502" s="187"/>
      <c r="MGW2502" s="204"/>
      <c r="MGX2502" s="272"/>
      <c r="MGY2502" s="207"/>
      <c r="MGZ2502" s="238"/>
      <c r="MHA2502" s="207"/>
      <c r="MHB2502" s="207"/>
      <c r="MHC2502" s="187"/>
      <c r="MHD2502" s="187"/>
      <c r="MHE2502" s="204"/>
      <c r="MHF2502" s="272"/>
      <c r="MHG2502" s="207"/>
      <c r="MHH2502" s="238"/>
      <c r="MHI2502" s="207"/>
      <c r="MHJ2502" s="207"/>
      <c r="MHK2502" s="187"/>
      <c r="MHL2502" s="187"/>
      <c r="MHM2502" s="204"/>
      <c r="MHN2502" s="272"/>
      <c r="MHO2502" s="207"/>
      <c r="MHP2502" s="238"/>
      <c r="MHQ2502" s="207"/>
      <c r="MHR2502" s="207"/>
      <c r="MHS2502" s="187"/>
      <c r="MHT2502" s="187"/>
      <c r="MHU2502" s="204"/>
      <c r="MHV2502" s="272"/>
      <c r="MHW2502" s="207"/>
      <c r="MHX2502" s="238"/>
      <c r="MHY2502" s="207"/>
      <c r="MHZ2502" s="207"/>
      <c r="MIA2502" s="187"/>
      <c r="MIB2502" s="187"/>
      <c r="MIC2502" s="204"/>
      <c r="MID2502" s="272"/>
      <c r="MIE2502" s="207"/>
      <c r="MIF2502" s="238"/>
      <c r="MIG2502" s="207"/>
      <c r="MIH2502" s="207"/>
      <c r="MII2502" s="187"/>
      <c r="MIJ2502" s="187"/>
      <c r="MIK2502" s="204"/>
      <c r="MIL2502" s="272"/>
      <c r="MIM2502" s="207"/>
      <c r="MIN2502" s="238"/>
      <c r="MIO2502" s="207"/>
      <c r="MIP2502" s="207"/>
      <c r="MIQ2502" s="187"/>
      <c r="MIR2502" s="187"/>
      <c r="MIS2502" s="204"/>
      <c r="MIT2502" s="272"/>
      <c r="MIU2502" s="207"/>
      <c r="MIV2502" s="238"/>
      <c r="MIW2502" s="207"/>
      <c r="MIX2502" s="207"/>
      <c r="MIY2502" s="187"/>
      <c r="MIZ2502" s="187"/>
      <c r="MJA2502" s="204"/>
      <c r="MJB2502" s="272"/>
      <c r="MJC2502" s="207"/>
      <c r="MJD2502" s="238"/>
      <c r="MJE2502" s="207"/>
      <c r="MJF2502" s="207"/>
      <c r="MJG2502" s="187"/>
      <c r="MJH2502" s="187"/>
      <c r="MJI2502" s="204"/>
      <c r="MJJ2502" s="272"/>
      <c r="MJK2502" s="207"/>
      <c r="MJL2502" s="238"/>
      <c r="MJM2502" s="207"/>
      <c r="MJN2502" s="207"/>
      <c r="MJO2502" s="187"/>
      <c r="MJP2502" s="187"/>
      <c r="MJQ2502" s="204"/>
      <c r="MJR2502" s="272"/>
      <c r="MJS2502" s="207"/>
      <c r="MJT2502" s="238"/>
      <c r="MJU2502" s="207"/>
      <c r="MJV2502" s="207"/>
      <c r="MJW2502" s="187"/>
      <c r="MJX2502" s="187"/>
      <c r="MJY2502" s="204"/>
      <c r="MJZ2502" s="272"/>
      <c r="MKA2502" s="207"/>
      <c r="MKB2502" s="238"/>
      <c r="MKC2502" s="207"/>
      <c r="MKD2502" s="207"/>
      <c r="MKE2502" s="187"/>
      <c r="MKF2502" s="187"/>
      <c r="MKG2502" s="204"/>
      <c r="MKH2502" s="272"/>
      <c r="MKI2502" s="207"/>
      <c r="MKJ2502" s="238"/>
      <c r="MKK2502" s="207"/>
      <c r="MKL2502" s="207"/>
      <c r="MKM2502" s="187"/>
      <c r="MKN2502" s="187"/>
      <c r="MKO2502" s="204"/>
      <c r="MKP2502" s="272"/>
      <c r="MKQ2502" s="207"/>
      <c r="MKR2502" s="238"/>
      <c r="MKS2502" s="207"/>
      <c r="MKT2502" s="207"/>
      <c r="MKU2502" s="187"/>
      <c r="MKV2502" s="187"/>
      <c r="MKW2502" s="204"/>
      <c r="MKX2502" s="272"/>
      <c r="MKY2502" s="207"/>
      <c r="MKZ2502" s="238"/>
      <c r="MLA2502" s="207"/>
      <c r="MLB2502" s="207"/>
      <c r="MLC2502" s="187"/>
      <c r="MLD2502" s="187"/>
      <c r="MLE2502" s="204"/>
      <c r="MLF2502" s="272"/>
      <c r="MLG2502" s="207"/>
      <c r="MLH2502" s="238"/>
      <c r="MLI2502" s="207"/>
      <c r="MLJ2502" s="207"/>
      <c r="MLK2502" s="187"/>
      <c r="MLL2502" s="187"/>
      <c r="MLM2502" s="204"/>
      <c r="MLN2502" s="272"/>
      <c r="MLO2502" s="207"/>
      <c r="MLP2502" s="238"/>
      <c r="MLQ2502" s="207"/>
      <c r="MLR2502" s="207"/>
      <c r="MLS2502" s="187"/>
      <c r="MLT2502" s="187"/>
      <c r="MLU2502" s="204"/>
      <c r="MLV2502" s="272"/>
      <c r="MLW2502" s="207"/>
      <c r="MLX2502" s="238"/>
      <c r="MLY2502" s="207"/>
      <c r="MLZ2502" s="207"/>
      <c r="MMA2502" s="187"/>
      <c r="MMB2502" s="187"/>
      <c r="MMC2502" s="204"/>
      <c r="MMD2502" s="272"/>
      <c r="MME2502" s="207"/>
      <c r="MMF2502" s="238"/>
      <c r="MMG2502" s="207"/>
      <c r="MMH2502" s="207"/>
      <c r="MMI2502" s="187"/>
      <c r="MMJ2502" s="187"/>
      <c r="MMK2502" s="204"/>
      <c r="MML2502" s="272"/>
      <c r="MMM2502" s="207"/>
      <c r="MMN2502" s="238"/>
      <c r="MMO2502" s="207"/>
      <c r="MMP2502" s="207"/>
      <c r="MMQ2502" s="187"/>
      <c r="MMR2502" s="187"/>
      <c r="MMS2502" s="204"/>
      <c r="MMT2502" s="272"/>
      <c r="MMU2502" s="207"/>
      <c r="MMV2502" s="238"/>
      <c r="MMW2502" s="207"/>
      <c r="MMX2502" s="207"/>
      <c r="MMY2502" s="187"/>
      <c r="MMZ2502" s="187"/>
      <c r="MNA2502" s="204"/>
      <c r="MNB2502" s="272"/>
      <c r="MNC2502" s="207"/>
      <c r="MND2502" s="238"/>
      <c r="MNE2502" s="207"/>
      <c r="MNF2502" s="207"/>
      <c r="MNG2502" s="187"/>
      <c r="MNH2502" s="187"/>
      <c r="MNI2502" s="204"/>
      <c r="MNJ2502" s="272"/>
      <c r="MNK2502" s="207"/>
      <c r="MNL2502" s="238"/>
      <c r="MNM2502" s="207"/>
      <c r="MNN2502" s="207"/>
      <c r="MNO2502" s="187"/>
      <c r="MNP2502" s="187"/>
      <c r="MNQ2502" s="204"/>
      <c r="MNR2502" s="272"/>
      <c r="MNS2502" s="207"/>
      <c r="MNT2502" s="238"/>
      <c r="MNU2502" s="207"/>
      <c r="MNV2502" s="207"/>
      <c r="MNW2502" s="187"/>
      <c r="MNX2502" s="187"/>
      <c r="MNY2502" s="204"/>
      <c r="MNZ2502" s="272"/>
      <c r="MOA2502" s="207"/>
      <c r="MOB2502" s="238"/>
      <c r="MOC2502" s="207"/>
      <c r="MOD2502" s="207"/>
      <c r="MOE2502" s="187"/>
      <c r="MOF2502" s="187"/>
      <c r="MOG2502" s="204"/>
      <c r="MOH2502" s="272"/>
      <c r="MOI2502" s="207"/>
      <c r="MOJ2502" s="238"/>
      <c r="MOK2502" s="207"/>
      <c r="MOL2502" s="207"/>
      <c r="MOM2502" s="187"/>
      <c r="MON2502" s="187"/>
      <c r="MOO2502" s="204"/>
      <c r="MOP2502" s="272"/>
      <c r="MOQ2502" s="207"/>
      <c r="MOR2502" s="238"/>
      <c r="MOS2502" s="207"/>
      <c r="MOT2502" s="207"/>
      <c r="MOU2502" s="187"/>
      <c r="MOV2502" s="187"/>
      <c r="MOW2502" s="204"/>
      <c r="MOX2502" s="272"/>
      <c r="MOY2502" s="207"/>
      <c r="MOZ2502" s="238"/>
      <c r="MPA2502" s="207"/>
      <c r="MPB2502" s="207"/>
      <c r="MPC2502" s="187"/>
      <c r="MPD2502" s="187"/>
      <c r="MPE2502" s="204"/>
      <c r="MPF2502" s="272"/>
      <c r="MPG2502" s="207"/>
      <c r="MPH2502" s="238"/>
      <c r="MPI2502" s="207"/>
      <c r="MPJ2502" s="207"/>
      <c r="MPK2502" s="187"/>
      <c r="MPL2502" s="187"/>
      <c r="MPM2502" s="204"/>
      <c r="MPN2502" s="272"/>
      <c r="MPO2502" s="207"/>
      <c r="MPP2502" s="238"/>
      <c r="MPQ2502" s="207"/>
      <c r="MPR2502" s="207"/>
      <c r="MPS2502" s="187"/>
      <c r="MPT2502" s="187"/>
      <c r="MPU2502" s="204"/>
      <c r="MPV2502" s="272"/>
      <c r="MPW2502" s="207"/>
      <c r="MPX2502" s="238"/>
      <c r="MPY2502" s="207"/>
      <c r="MPZ2502" s="207"/>
      <c r="MQA2502" s="187"/>
      <c r="MQB2502" s="187"/>
      <c r="MQC2502" s="204"/>
      <c r="MQD2502" s="272"/>
      <c r="MQE2502" s="207"/>
      <c r="MQF2502" s="238"/>
      <c r="MQG2502" s="207"/>
      <c r="MQH2502" s="207"/>
      <c r="MQI2502" s="187"/>
      <c r="MQJ2502" s="187"/>
      <c r="MQK2502" s="204"/>
      <c r="MQL2502" s="272"/>
      <c r="MQM2502" s="207"/>
      <c r="MQN2502" s="238"/>
      <c r="MQO2502" s="207"/>
      <c r="MQP2502" s="207"/>
      <c r="MQQ2502" s="187"/>
      <c r="MQR2502" s="187"/>
      <c r="MQS2502" s="204"/>
      <c r="MQT2502" s="272"/>
      <c r="MQU2502" s="207"/>
      <c r="MQV2502" s="238"/>
      <c r="MQW2502" s="207"/>
      <c r="MQX2502" s="207"/>
      <c r="MQY2502" s="187"/>
      <c r="MQZ2502" s="187"/>
      <c r="MRA2502" s="204"/>
      <c r="MRB2502" s="272"/>
      <c r="MRC2502" s="207"/>
      <c r="MRD2502" s="238"/>
      <c r="MRE2502" s="207"/>
      <c r="MRF2502" s="207"/>
      <c r="MRG2502" s="187"/>
      <c r="MRH2502" s="187"/>
      <c r="MRI2502" s="204"/>
      <c r="MRJ2502" s="272"/>
      <c r="MRK2502" s="207"/>
      <c r="MRL2502" s="238"/>
      <c r="MRM2502" s="207"/>
      <c r="MRN2502" s="207"/>
      <c r="MRO2502" s="187"/>
      <c r="MRP2502" s="187"/>
      <c r="MRQ2502" s="204"/>
      <c r="MRR2502" s="272"/>
      <c r="MRS2502" s="207"/>
      <c r="MRT2502" s="238"/>
      <c r="MRU2502" s="207"/>
      <c r="MRV2502" s="207"/>
      <c r="MRW2502" s="187"/>
      <c r="MRX2502" s="187"/>
      <c r="MRY2502" s="204"/>
      <c r="MRZ2502" s="272"/>
      <c r="MSA2502" s="207"/>
      <c r="MSB2502" s="238"/>
      <c r="MSC2502" s="207"/>
      <c r="MSD2502" s="207"/>
      <c r="MSE2502" s="187"/>
      <c r="MSF2502" s="187"/>
      <c r="MSG2502" s="204"/>
      <c r="MSH2502" s="272"/>
      <c r="MSI2502" s="207"/>
      <c r="MSJ2502" s="238"/>
      <c r="MSK2502" s="207"/>
      <c r="MSL2502" s="207"/>
      <c r="MSM2502" s="187"/>
      <c r="MSN2502" s="187"/>
      <c r="MSO2502" s="204"/>
      <c r="MSP2502" s="272"/>
      <c r="MSQ2502" s="207"/>
      <c r="MSR2502" s="238"/>
      <c r="MSS2502" s="207"/>
      <c r="MST2502" s="207"/>
      <c r="MSU2502" s="187"/>
      <c r="MSV2502" s="187"/>
      <c r="MSW2502" s="204"/>
      <c r="MSX2502" s="272"/>
      <c r="MSY2502" s="207"/>
      <c r="MSZ2502" s="238"/>
      <c r="MTA2502" s="207"/>
      <c r="MTB2502" s="207"/>
      <c r="MTC2502" s="187"/>
      <c r="MTD2502" s="187"/>
      <c r="MTE2502" s="204"/>
      <c r="MTF2502" s="272"/>
      <c r="MTG2502" s="207"/>
      <c r="MTH2502" s="238"/>
      <c r="MTI2502" s="207"/>
      <c r="MTJ2502" s="207"/>
      <c r="MTK2502" s="187"/>
      <c r="MTL2502" s="187"/>
      <c r="MTM2502" s="204"/>
      <c r="MTN2502" s="272"/>
      <c r="MTO2502" s="207"/>
      <c r="MTP2502" s="238"/>
      <c r="MTQ2502" s="207"/>
      <c r="MTR2502" s="207"/>
      <c r="MTS2502" s="187"/>
      <c r="MTT2502" s="187"/>
      <c r="MTU2502" s="204"/>
      <c r="MTV2502" s="272"/>
      <c r="MTW2502" s="207"/>
      <c r="MTX2502" s="238"/>
      <c r="MTY2502" s="207"/>
      <c r="MTZ2502" s="207"/>
      <c r="MUA2502" s="187"/>
      <c r="MUB2502" s="187"/>
      <c r="MUC2502" s="204"/>
      <c r="MUD2502" s="272"/>
      <c r="MUE2502" s="207"/>
      <c r="MUF2502" s="238"/>
      <c r="MUG2502" s="207"/>
      <c r="MUH2502" s="207"/>
      <c r="MUI2502" s="187"/>
      <c r="MUJ2502" s="187"/>
      <c r="MUK2502" s="204"/>
      <c r="MUL2502" s="272"/>
      <c r="MUM2502" s="207"/>
      <c r="MUN2502" s="238"/>
      <c r="MUO2502" s="207"/>
      <c r="MUP2502" s="207"/>
      <c r="MUQ2502" s="187"/>
      <c r="MUR2502" s="187"/>
      <c r="MUS2502" s="204"/>
      <c r="MUT2502" s="272"/>
      <c r="MUU2502" s="207"/>
      <c r="MUV2502" s="238"/>
      <c r="MUW2502" s="207"/>
      <c r="MUX2502" s="207"/>
      <c r="MUY2502" s="187"/>
      <c r="MUZ2502" s="187"/>
      <c r="MVA2502" s="204"/>
      <c r="MVB2502" s="272"/>
      <c r="MVC2502" s="207"/>
      <c r="MVD2502" s="238"/>
      <c r="MVE2502" s="207"/>
      <c r="MVF2502" s="207"/>
      <c r="MVG2502" s="187"/>
      <c r="MVH2502" s="187"/>
      <c r="MVI2502" s="204"/>
      <c r="MVJ2502" s="272"/>
      <c r="MVK2502" s="207"/>
      <c r="MVL2502" s="238"/>
      <c r="MVM2502" s="207"/>
      <c r="MVN2502" s="207"/>
      <c r="MVO2502" s="187"/>
      <c r="MVP2502" s="187"/>
      <c r="MVQ2502" s="204"/>
      <c r="MVR2502" s="272"/>
      <c r="MVS2502" s="207"/>
      <c r="MVT2502" s="238"/>
      <c r="MVU2502" s="207"/>
      <c r="MVV2502" s="207"/>
      <c r="MVW2502" s="187"/>
      <c r="MVX2502" s="187"/>
      <c r="MVY2502" s="204"/>
      <c r="MVZ2502" s="272"/>
      <c r="MWA2502" s="207"/>
      <c r="MWB2502" s="238"/>
      <c r="MWC2502" s="207"/>
      <c r="MWD2502" s="207"/>
      <c r="MWE2502" s="187"/>
      <c r="MWF2502" s="187"/>
      <c r="MWG2502" s="204"/>
      <c r="MWH2502" s="272"/>
      <c r="MWI2502" s="207"/>
      <c r="MWJ2502" s="238"/>
      <c r="MWK2502" s="207"/>
      <c r="MWL2502" s="207"/>
      <c r="MWM2502" s="187"/>
      <c r="MWN2502" s="187"/>
      <c r="MWO2502" s="204"/>
      <c r="MWP2502" s="272"/>
      <c r="MWQ2502" s="207"/>
      <c r="MWR2502" s="238"/>
      <c r="MWS2502" s="207"/>
      <c r="MWT2502" s="207"/>
      <c r="MWU2502" s="187"/>
      <c r="MWV2502" s="187"/>
      <c r="MWW2502" s="204"/>
      <c r="MWX2502" s="272"/>
      <c r="MWY2502" s="207"/>
      <c r="MWZ2502" s="238"/>
      <c r="MXA2502" s="207"/>
      <c r="MXB2502" s="207"/>
      <c r="MXC2502" s="187"/>
      <c r="MXD2502" s="187"/>
      <c r="MXE2502" s="204"/>
      <c r="MXF2502" s="272"/>
      <c r="MXG2502" s="207"/>
      <c r="MXH2502" s="238"/>
      <c r="MXI2502" s="207"/>
      <c r="MXJ2502" s="207"/>
      <c r="MXK2502" s="187"/>
      <c r="MXL2502" s="187"/>
      <c r="MXM2502" s="204"/>
      <c r="MXN2502" s="272"/>
      <c r="MXO2502" s="207"/>
      <c r="MXP2502" s="238"/>
      <c r="MXQ2502" s="207"/>
      <c r="MXR2502" s="207"/>
      <c r="MXS2502" s="187"/>
      <c r="MXT2502" s="187"/>
      <c r="MXU2502" s="204"/>
      <c r="MXV2502" s="272"/>
      <c r="MXW2502" s="207"/>
      <c r="MXX2502" s="238"/>
      <c r="MXY2502" s="207"/>
      <c r="MXZ2502" s="207"/>
      <c r="MYA2502" s="187"/>
      <c r="MYB2502" s="187"/>
      <c r="MYC2502" s="204"/>
      <c r="MYD2502" s="272"/>
      <c r="MYE2502" s="207"/>
      <c r="MYF2502" s="238"/>
      <c r="MYG2502" s="207"/>
      <c r="MYH2502" s="207"/>
      <c r="MYI2502" s="187"/>
      <c r="MYJ2502" s="187"/>
      <c r="MYK2502" s="204"/>
      <c r="MYL2502" s="272"/>
      <c r="MYM2502" s="207"/>
      <c r="MYN2502" s="238"/>
      <c r="MYO2502" s="207"/>
      <c r="MYP2502" s="207"/>
      <c r="MYQ2502" s="187"/>
      <c r="MYR2502" s="187"/>
      <c r="MYS2502" s="204"/>
      <c r="MYT2502" s="272"/>
      <c r="MYU2502" s="207"/>
      <c r="MYV2502" s="238"/>
      <c r="MYW2502" s="207"/>
      <c r="MYX2502" s="207"/>
      <c r="MYY2502" s="187"/>
      <c r="MYZ2502" s="187"/>
      <c r="MZA2502" s="204"/>
      <c r="MZB2502" s="272"/>
      <c r="MZC2502" s="207"/>
      <c r="MZD2502" s="238"/>
      <c r="MZE2502" s="207"/>
      <c r="MZF2502" s="207"/>
      <c r="MZG2502" s="187"/>
      <c r="MZH2502" s="187"/>
      <c r="MZI2502" s="204"/>
      <c r="MZJ2502" s="272"/>
      <c r="MZK2502" s="207"/>
      <c r="MZL2502" s="238"/>
      <c r="MZM2502" s="207"/>
      <c r="MZN2502" s="207"/>
      <c r="MZO2502" s="187"/>
      <c r="MZP2502" s="187"/>
      <c r="MZQ2502" s="204"/>
      <c r="MZR2502" s="272"/>
      <c r="MZS2502" s="207"/>
      <c r="MZT2502" s="238"/>
      <c r="MZU2502" s="207"/>
      <c r="MZV2502" s="207"/>
      <c r="MZW2502" s="187"/>
      <c r="MZX2502" s="187"/>
      <c r="MZY2502" s="204"/>
      <c r="MZZ2502" s="272"/>
      <c r="NAA2502" s="207"/>
      <c r="NAB2502" s="238"/>
      <c r="NAC2502" s="207"/>
      <c r="NAD2502" s="207"/>
      <c r="NAE2502" s="187"/>
      <c r="NAF2502" s="187"/>
      <c r="NAG2502" s="204"/>
      <c r="NAH2502" s="272"/>
      <c r="NAI2502" s="207"/>
      <c r="NAJ2502" s="238"/>
      <c r="NAK2502" s="207"/>
      <c r="NAL2502" s="207"/>
      <c r="NAM2502" s="187"/>
      <c r="NAN2502" s="187"/>
      <c r="NAO2502" s="204"/>
      <c r="NAP2502" s="272"/>
      <c r="NAQ2502" s="207"/>
      <c r="NAR2502" s="238"/>
      <c r="NAS2502" s="207"/>
      <c r="NAT2502" s="207"/>
      <c r="NAU2502" s="187"/>
      <c r="NAV2502" s="187"/>
      <c r="NAW2502" s="204"/>
      <c r="NAX2502" s="272"/>
      <c r="NAY2502" s="207"/>
      <c r="NAZ2502" s="238"/>
      <c r="NBA2502" s="207"/>
      <c r="NBB2502" s="207"/>
      <c r="NBC2502" s="187"/>
      <c r="NBD2502" s="187"/>
      <c r="NBE2502" s="204"/>
      <c r="NBF2502" s="272"/>
      <c r="NBG2502" s="207"/>
      <c r="NBH2502" s="238"/>
      <c r="NBI2502" s="207"/>
      <c r="NBJ2502" s="207"/>
      <c r="NBK2502" s="187"/>
      <c r="NBL2502" s="187"/>
      <c r="NBM2502" s="204"/>
      <c r="NBN2502" s="272"/>
      <c r="NBO2502" s="207"/>
      <c r="NBP2502" s="238"/>
      <c r="NBQ2502" s="207"/>
      <c r="NBR2502" s="207"/>
      <c r="NBS2502" s="187"/>
      <c r="NBT2502" s="187"/>
      <c r="NBU2502" s="204"/>
      <c r="NBV2502" s="272"/>
      <c r="NBW2502" s="207"/>
      <c r="NBX2502" s="238"/>
      <c r="NBY2502" s="207"/>
      <c r="NBZ2502" s="207"/>
      <c r="NCA2502" s="187"/>
      <c r="NCB2502" s="187"/>
      <c r="NCC2502" s="204"/>
      <c r="NCD2502" s="272"/>
      <c r="NCE2502" s="207"/>
      <c r="NCF2502" s="238"/>
      <c r="NCG2502" s="207"/>
      <c r="NCH2502" s="207"/>
      <c r="NCI2502" s="187"/>
      <c r="NCJ2502" s="187"/>
      <c r="NCK2502" s="204"/>
      <c r="NCL2502" s="272"/>
      <c r="NCM2502" s="207"/>
      <c r="NCN2502" s="238"/>
      <c r="NCO2502" s="207"/>
      <c r="NCP2502" s="207"/>
      <c r="NCQ2502" s="187"/>
      <c r="NCR2502" s="187"/>
      <c r="NCS2502" s="204"/>
      <c r="NCT2502" s="272"/>
      <c r="NCU2502" s="207"/>
      <c r="NCV2502" s="238"/>
      <c r="NCW2502" s="207"/>
      <c r="NCX2502" s="207"/>
      <c r="NCY2502" s="187"/>
      <c r="NCZ2502" s="187"/>
      <c r="NDA2502" s="204"/>
      <c r="NDB2502" s="272"/>
      <c r="NDC2502" s="207"/>
      <c r="NDD2502" s="238"/>
      <c r="NDE2502" s="207"/>
      <c r="NDF2502" s="207"/>
      <c r="NDG2502" s="187"/>
      <c r="NDH2502" s="187"/>
      <c r="NDI2502" s="204"/>
      <c r="NDJ2502" s="272"/>
      <c r="NDK2502" s="207"/>
      <c r="NDL2502" s="238"/>
      <c r="NDM2502" s="207"/>
      <c r="NDN2502" s="207"/>
      <c r="NDO2502" s="187"/>
      <c r="NDP2502" s="187"/>
      <c r="NDQ2502" s="204"/>
      <c r="NDR2502" s="272"/>
      <c r="NDS2502" s="207"/>
      <c r="NDT2502" s="238"/>
      <c r="NDU2502" s="207"/>
      <c r="NDV2502" s="207"/>
      <c r="NDW2502" s="187"/>
      <c r="NDX2502" s="187"/>
      <c r="NDY2502" s="204"/>
      <c r="NDZ2502" s="272"/>
      <c r="NEA2502" s="207"/>
      <c r="NEB2502" s="238"/>
      <c r="NEC2502" s="207"/>
      <c r="NED2502" s="207"/>
      <c r="NEE2502" s="187"/>
      <c r="NEF2502" s="187"/>
      <c r="NEG2502" s="204"/>
      <c r="NEH2502" s="272"/>
      <c r="NEI2502" s="207"/>
      <c r="NEJ2502" s="238"/>
      <c r="NEK2502" s="207"/>
      <c r="NEL2502" s="207"/>
      <c r="NEM2502" s="187"/>
      <c r="NEN2502" s="187"/>
      <c r="NEO2502" s="204"/>
      <c r="NEP2502" s="272"/>
      <c r="NEQ2502" s="207"/>
      <c r="NER2502" s="238"/>
      <c r="NES2502" s="207"/>
      <c r="NET2502" s="207"/>
      <c r="NEU2502" s="187"/>
      <c r="NEV2502" s="187"/>
      <c r="NEW2502" s="204"/>
      <c r="NEX2502" s="272"/>
      <c r="NEY2502" s="207"/>
      <c r="NEZ2502" s="238"/>
      <c r="NFA2502" s="207"/>
      <c r="NFB2502" s="207"/>
      <c r="NFC2502" s="187"/>
      <c r="NFD2502" s="187"/>
      <c r="NFE2502" s="204"/>
      <c r="NFF2502" s="272"/>
      <c r="NFG2502" s="207"/>
      <c r="NFH2502" s="238"/>
      <c r="NFI2502" s="207"/>
      <c r="NFJ2502" s="207"/>
      <c r="NFK2502" s="187"/>
      <c r="NFL2502" s="187"/>
      <c r="NFM2502" s="204"/>
      <c r="NFN2502" s="272"/>
      <c r="NFO2502" s="207"/>
      <c r="NFP2502" s="238"/>
      <c r="NFQ2502" s="207"/>
      <c r="NFR2502" s="207"/>
      <c r="NFS2502" s="187"/>
      <c r="NFT2502" s="187"/>
      <c r="NFU2502" s="204"/>
      <c r="NFV2502" s="272"/>
      <c r="NFW2502" s="207"/>
      <c r="NFX2502" s="238"/>
      <c r="NFY2502" s="207"/>
      <c r="NFZ2502" s="207"/>
      <c r="NGA2502" s="187"/>
      <c r="NGB2502" s="187"/>
      <c r="NGC2502" s="204"/>
      <c r="NGD2502" s="272"/>
      <c r="NGE2502" s="207"/>
      <c r="NGF2502" s="238"/>
      <c r="NGG2502" s="207"/>
      <c r="NGH2502" s="207"/>
      <c r="NGI2502" s="187"/>
      <c r="NGJ2502" s="187"/>
      <c r="NGK2502" s="204"/>
      <c r="NGL2502" s="272"/>
      <c r="NGM2502" s="207"/>
      <c r="NGN2502" s="238"/>
      <c r="NGO2502" s="207"/>
      <c r="NGP2502" s="207"/>
      <c r="NGQ2502" s="187"/>
      <c r="NGR2502" s="187"/>
      <c r="NGS2502" s="204"/>
      <c r="NGT2502" s="272"/>
      <c r="NGU2502" s="207"/>
      <c r="NGV2502" s="238"/>
      <c r="NGW2502" s="207"/>
      <c r="NGX2502" s="207"/>
      <c r="NGY2502" s="187"/>
      <c r="NGZ2502" s="187"/>
      <c r="NHA2502" s="204"/>
      <c r="NHB2502" s="272"/>
      <c r="NHC2502" s="207"/>
      <c r="NHD2502" s="238"/>
      <c r="NHE2502" s="207"/>
      <c r="NHF2502" s="207"/>
      <c r="NHG2502" s="187"/>
      <c r="NHH2502" s="187"/>
      <c r="NHI2502" s="204"/>
      <c r="NHJ2502" s="272"/>
      <c r="NHK2502" s="207"/>
      <c r="NHL2502" s="238"/>
      <c r="NHM2502" s="207"/>
      <c r="NHN2502" s="207"/>
      <c r="NHO2502" s="187"/>
      <c r="NHP2502" s="187"/>
      <c r="NHQ2502" s="204"/>
      <c r="NHR2502" s="272"/>
      <c r="NHS2502" s="207"/>
      <c r="NHT2502" s="238"/>
      <c r="NHU2502" s="207"/>
      <c r="NHV2502" s="207"/>
      <c r="NHW2502" s="187"/>
      <c r="NHX2502" s="187"/>
      <c r="NHY2502" s="204"/>
      <c r="NHZ2502" s="272"/>
      <c r="NIA2502" s="207"/>
      <c r="NIB2502" s="238"/>
      <c r="NIC2502" s="207"/>
      <c r="NID2502" s="207"/>
      <c r="NIE2502" s="187"/>
      <c r="NIF2502" s="187"/>
      <c r="NIG2502" s="204"/>
      <c r="NIH2502" s="272"/>
      <c r="NII2502" s="207"/>
      <c r="NIJ2502" s="238"/>
      <c r="NIK2502" s="207"/>
      <c r="NIL2502" s="207"/>
      <c r="NIM2502" s="187"/>
      <c r="NIN2502" s="187"/>
      <c r="NIO2502" s="204"/>
      <c r="NIP2502" s="272"/>
      <c r="NIQ2502" s="207"/>
      <c r="NIR2502" s="238"/>
      <c r="NIS2502" s="207"/>
      <c r="NIT2502" s="207"/>
      <c r="NIU2502" s="187"/>
      <c r="NIV2502" s="187"/>
      <c r="NIW2502" s="204"/>
      <c r="NIX2502" s="272"/>
      <c r="NIY2502" s="207"/>
      <c r="NIZ2502" s="238"/>
      <c r="NJA2502" s="207"/>
      <c r="NJB2502" s="207"/>
      <c r="NJC2502" s="187"/>
      <c r="NJD2502" s="187"/>
      <c r="NJE2502" s="204"/>
      <c r="NJF2502" s="272"/>
      <c r="NJG2502" s="207"/>
      <c r="NJH2502" s="238"/>
      <c r="NJI2502" s="207"/>
      <c r="NJJ2502" s="207"/>
      <c r="NJK2502" s="187"/>
      <c r="NJL2502" s="187"/>
      <c r="NJM2502" s="204"/>
      <c r="NJN2502" s="272"/>
      <c r="NJO2502" s="207"/>
      <c r="NJP2502" s="238"/>
      <c r="NJQ2502" s="207"/>
      <c r="NJR2502" s="207"/>
      <c r="NJS2502" s="187"/>
      <c r="NJT2502" s="187"/>
      <c r="NJU2502" s="204"/>
      <c r="NJV2502" s="272"/>
      <c r="NJW2502" s="207"/>
      <c r="NJX2502" s="238"/>
      <c r="NJY2502" s="207"/>
      <c r="NJZ2502" s="207"/>
      <c r="NKA2502" s="187"/>
      <c r="NKB2502" s="187"/>
      <c r="NKC2502" s="204"/>
      <c r="NKD2502" s="272"/>
      <c r="NKE2502" s="207"/>
      <c r="NKF2502" s="238"/>
      <c r="NKG2502" s="207"/>
      <c r="NKH2502" s="207"/>
      <c r="NKI2502" s="187"/>
      <c r="NKJ2502" s="187"/>
      <c r="NKK2502" s="204"/>
      <c r="NKL2502" s="272"/>
      <c r="NKM2502" s="207"/>
      <c r="NKN2502" s="238"/>
      <c r="NKO2502" s="207"/>
      <c r="NKP2502" s="207"/>
      <c r="NKQ2502" s="187"/>
      <c r="NKR2502" s="187"/>
      <c r="NKS2502" s="204"/>
      <c r="NKT2502" s="272"/>
      <c r="NKU2502" s="207"/>
      <c r="NKV2502" s="238"/>
      <c r="NKW2502" s="207"/>
      <c r="NKX2502" s="207"/>
      <c r="NKY2502" s="187"/>
      <c r="NKZ2502" s="187"/>
      <c r="NLA2502" s="204"/>
      <c r="NLB2502" s="272"/>
      <c r="NLC2502" s="207"/>
      <c r="NLD2502" s="238"/>
      <c r="NLE2502" s="207"/>
      <c r="NLF2502" s="207"/>
      <c r="NLG2502" s="187"/>
      <c r="NLH2502" s="187"/>
      <c r="NLI2502" s="204"/>
      <c r="NLJ2502" s="272"/>
      <c r="NLK2502" s="207"/>
      <c r="NLL2502" s="238"/>
      <c r="NLM2502" s="207"/>
      <c r="NLN2502" s="207"/>
      <c r="NLO2502" s="187"/>
      <c r="NLP2502" s="187"/>
      <c r="NLQ2502" s="204"/>
      <c r="NLR2502" s="272"/>
      <c r="NLS2502" s="207"/>
      <c r="NLT2502" s="238"/>
      <c r="NLU2502" s="207"/>
      <c r="NLV2502" s="207"/>
      <c r="NLW2502" s="187"/>
      <c r="NLX2502" s="187"/>
      <c r="NLY2502" s="204"/>
      <c r="NLZ2502" s="272"/>
      <c r="NMA2502" s="207"/>
      <c r="NMB2502" s="238"/>
      <c r="NMC2502" s="207"/>
      <c r="NMD2502" s="207"/>
      <c r="NME2502" s="187"/>
      <c r="NMF2502" s="187"/>
      <c r="NMG2502" s="204"/>
      <c r="NMH2502" s="272"/>
      <c r="NMI2502" s="207"/>
      <c r="NMJ2502" s="238"/>
      <c r="NMK2502" s="207"/>
      <c r="NML2502" s="207"/>
      <c r="NMM2502" s="187"/>
      <c r="NMN2502" s="187"/>
      <c r="NMO2502" s="204"/>
      <c r="NMP2502" s="272"/>
      <c r="NMQ2502" s="207"/>
      <c r="NMR2502" s="238"/>
      <c r="NMS2502" s="207"/>
      <c r="NMT2502" s="207"/>
      <c r="NMU2502" s="187"/>
      <c r="NMV2502" s="187"/>
      <c r="NMW2502" s="204"/>
      <c r="NMX2502" s="272"/>
      <c r="NMY2502" s="207"/>
      <c r="NMZ2502" s="238"/>
      <c r="NNA2502" s="207"/>
      <c r="NNB2502" s="207"/>
      <c r="NNC2502" s="187"/>
      <c r="NND2502" s="187"/>
      <c r="NNE2502" s="204"/>
      <c r="NNF2502" s="272"/>
      <c r="NNG2502" s="207"/>
      <c r="NNH2502" s="238"/>
      <c r="NNI2502" s="207"/>
      <c r="NNJ2502" s="207"/>
      <c r="NNK2502" s="187"/>
      <c r="NNL2502" s="187"/>
      <c r="NNM2502" s="204"/>
      <c r="NNN2502" s="272"/>
      <c r="NNO2502" s="207"/>
      <c r="NNP2502" s="238"/>
      <c r="NNQ2502" s="207"/>
      <c r="NNR2502" s="207"/>
      <c r="NNS2502" s="187"/>
      <c r="NNT2502" s="187"/>
      <c r="NNU2502" s="204"/>
      <c r="NNV2502" s="272"/>
      <c r="NNW2502" s="207"/>
      <c r="NNX2502" s="238"/>
      <c r="NNY2502" s="207"/>
      <c r="NNZ2502" s="207"/>
      <c r="NOA2502" s="187"/>
      <c r="NOB2502" s="187"/>
      <c r="NOC2502" s="204"/>
      <c r="NOD2502" s="272"/>
      <c r="NOE2502" s="207"/>
      <c r="NOF2502" s="238"/>
      <c r="NOG2502" s="207"/>
      <c r="NOH2502" s="207"/>
      <c r="NOI2502" s="187"/>
      <c r="NOJ2502" s="187"/>
      <c r="NOK2502" s="204"/>
      <c r="NOL2502" s="272"/>
      <c r="NOM2502" s="207"/>
      <c r="NON2502" s="238"/>
      <c r="NOO2502" s="207"/>
      <c r="NOP2502" s="207"/>
      <c r="NOQ2502" s="187"/>
      <c r="NOR2502" s="187"/>
      <c r="NOS2502" s="204"/>
      <c r="NOT2502" s="272"/>
      <c r="NOU2502" s="207"/>
      <c r="NOV2502" s="238"/>
      <c r="NOW2502" s="207"/>
      <c r="NOX2502" s="207"/>
      <c r="NOY2502" s="187"/>
      <c r="NOZ2502" s="187"/>
      <c r="NPA2502" s="204"/>
      <c r="NPB2502" s="272"/>
      <c r="NPC2502" s="207"/>
      <c r="NPD2502" s="238"/>
      <c r="NPE2502" s="207"/>
      <c r="NPF2502" s="207"/>
      <c r="NPG2502" s="187"/>
      <c r="NPH2502" s="187"/>
      <c r="NPI2502" s="204"/>
      <c r="NPJ2502" s="272"/>
      <c r="NPK2502" s="207"/>
      <c r="NPL2502" s="238"/>
      <c r="NPM2502" s="207"/>
      <c r="NPN2502" s="207"/>
      <c r="NPO2502" s="187"/>
      <c r="NPP2502" s="187"/>
      <c r="NPQ2502" s="204"/>
      <c r="NPR2502" s="272"/>
      <c r="NPS2502" s="207"/>
      <c r="NPT2502" s="238"/>
      <c r="NPU2502" s="207"/>
      <c r="NPV2502" s="207"/>
      <c r="NPW2502" s="187"/>
      <c r="NPX2502" s="187"/>
      <c r="NPY2502" s="204"/>
      <c r="NPZ2502" s="272"/>
      <c r="NQA2502" s="207"/>
      <c r="NQB2502" s="238"/>
      <c r="NQC2502" s="207"/>
      <c r="NQD2502" s="207"/>
      <c r="NQE2502" s="187"/>
      <c r="NQF2502" s="187"/>
      <c r="NQG2502" s="204"/>
      <c r="NQH2502" s="272"/>
      <c r="NQI2502" s="207"/>
      <c r="NQJ2502" s="238"/>
      <c r="NQK2502" s="207"/>
      <c r="NQL2502" s="207"/>
      <c r="NQM2502" s="187"/>
      <c r="NQN2502" s="187"/>
      <c r="NQO2502" s="204"/>
      <c r="NQP2502" s="272"/>
      <c r="NQQ2502" s="207"/>
      <c r="NQR2502" s="238"/>
      <c r="NQS2502" s="207"/>
      <c r="NQT2502" s="207"/>
      <c r="NQU2502" s="187"/>
      <c r="NQV2502" s="187"/>
      <c r="NQW2502" s="204"/>
      <c r="NQX2502" s="272"/>
      <c r="NQY2502" s="207"/>
      <c r="NQZ2502" s="238"/>
      <c r="NRA2502" s="207"/>
      <c r="NRB2502" s="207"/>
      <c r="NRC2502" s="187"/>
      <c r="NRD2502" s="187"/>
      <c r="NRE2502" s="204"/>
      <c r="NRF2502" s="272"/>
      <c r="NRG2502" s="207"/>
      <c r="NRH2502" s="238"/>
      <c r="NRI2502" s="207"/>
      <c r="NRJ2502" s="207"/>
      <c r="NRK2502" s="187"/>
      <c r="NRL2502" s="187"/>
      <c r="NRM2502" s="204"/>
      <c r="NRN2502" s="272"/>
      <c r="NRO2502" s="207"/>
      <c r="NRP2502" s="238"/>
      <c r="NRQ2502" s="207"/>
      <c r="NRR2502" s="207"/>
      <c r="NRS2502" s="187"/>
      <c r="NRT2502" s="187"/>
      <c r="NRU2502" s="204"/>
      <c r="NRV2502" s="272"/>
      <c r="NRW2502" s="207"/>
      <c r="NRX2502" s="238"/>
      <c r="NRY2502" s="207"/>
      <c r="NRZ2502" s="207"/>
      <c r="NSA2502" s="187"/>
      <c r="NSB2502" s="187"/>
      <c r="NSC2502" s="204"/>
      <c r="NSD2502" s="272"/>
      <c r="NSE2502" s="207"/>
      <c r="NSF2502" s="238"/>
      <c r="NSG2502" s="207"/>
      <c r="NSH2502" s="207"/>
      <c r="NSI2502" s="187"/>
      <c r="NSJ2502" s="187"/>
      <c r="NSK2502" s="204"/>
      <c r="NSL2502" s="272"/>
      <c r="NSM2502" s="207"/>
      <c r="NSN2502" s="238"/>
      <c r="NSO2502" s="207"/>
      <c r="NSP2502" s="207"/>
      <c r="NSQ2502" s="187"/>
      <c r="NSR2502" s="187"/>
      <c r="NSS2502" s="204"/>
      <c r="NST2502" s="272"/>
      <c r="NSU2502" s="207"/>
      <c r="NSV2502" s="238"/>
      <c r="NSW2502" s="207"/>
      <c r="NSX2502" s="207"/>
      <c r="NSY2502" s="187"/>
      <c r="NSZ2502" s="187"/>
      <c r="NTA2502" s="204"/>
      <c r="NTB2502" s="272"/>
      <c r="NTC2502" s="207"/>
      <c r="NTD2502" s="238"/>
      <c r="NTE2502" s="207"/>
      <c r="NTF2502" s="207"/>
      <c r="NTG2502" s="187"/>
      <c r="NTH2502" s="187"/>
      <c r="NTI2502" s="204"/>
      <c r="NTJ2502" s="272"/>
      <c r="NTK2502" s="207"/>
      <c r="NTL2502" s="238"/>
      <c r="NTM2502" s="207"/>
      <c r="NTN2502" s="207"/>
      <c r="NTO2502" s="187"/>
      <c r="NTP2502" s="187"/>
      <c r="NTQ2502" s="204"/>
      <c r="NTR2502" s="272"/>
      <c r="NTS2502" s="207"/>
      <c r="NTT2502" s="238"/>
      <c r="NTU2502" s="207"/>
      <c r="NTV2502" s="207"/>
      <c r="NTW2502" s="187"/>
      <c r="NTX2502" s="187"/>
      <c r="NTY2502" s="204"/>
      <c r="NTZ2502" s="272"/>
      <c r="NUA2502" s="207"/>
      <c r="NUB2502" s="238"/>
      <c r="NUC2502" s="207"/>
      <c r="NUD2502" s="207"/>
      <c r="NUE2502" s="187"/>
      <c r="NUF2502" s="187"/>
      <c r="NUG2502" s="204"/>
      <c r="NUH2502" s="272"/>
      <c r="NUI2502" s="207"/>
      <c r="NUJ2502" s="238"/>
      <c r="NUK2502" s="207"/>
      <c r="NUL2502" s="207"/>
      <c r="NUM2502" s="187"/>
      <c r="NUN2502" s="187"/>
      <c r="NUO2502" s="204"/>
      <c r="NUP2502" s="272"/>
      <c r="NUQ2502" s="207"/>
      <c r="NUR2502" s="238"/>
      <c r="NUS2502" s="207"/>
      <c r="NUT2502" s="207"/>
      <c r="NUU2502" s="187"/>
      <c r="NUV2502" s="187"/>
      <c r="NUW2502" s="204"/>
      <c r="NUX2502" s="272"/>
      <c r="NUY2502" s="207"/>
      <c r="NUZ2502" s="238"/>
      <c r="NVA2502" s="207"/>
      <c r="NVB2502" s="207"/>
      <c r="NVC2502" s="187"/>
      <c r="NVD2502" s="187"/>
      <c r="NVE2502" s="204"/>
      <c r="NVF2502" s="272"/>
      <c r="NVG2502" s="207"/>
      <c r="NVH2502" s="238"/>
      <c r="NVI2502" s="207"/>
      <c r="NVJ2502" s="207"/>
      <c r="NVK2502" s="187"/>
      <c r="NVL2502" s="187"/>
      <c r="NVM2502" s="204"/>
      <c r="NVN2502" s="272"/>
      <c r="NVO2502" s="207"/>
      <c r="NVP2502" s="238"/>
      <c r="NVQ2502" s="207"/>
      <c r="NVR2502" s="207"/>
      <c r="NVS2502" s="187"/>
      <c r="NVT2502" s="187"/>
      <c r="NVU2502" s="204"/>
      <c r="NVV2502" s="272"/>
      <c r="NVW2502" s="207"/>
      <c r="NVX2502" s="238"/>
      <c r="NVY2502" s="207"/>
      <c r="NVZ2502" s="207"/>
      <c r="NWA2502" s="187"/>
      <c r="NWB2502" s="187"/>
      <c r="NWC2502" s="204"/>
      <c r="NWD2502" s="272"/>
      <c r="NWE2502" s="207"/>
      <c r="NWF2502" s="238"/>
      <c r="NWG2502" s="207"/>
      <c r="NWH2502" s="207"/>
      <c r="NWI2502" s="187"/>
      <c r="NWJ2502" s="187"/>
      <c r="NWK2502" s="204"/>
      <c r="NWL2502" s="272"/>
      <c r="NWM2502" s="207"/>
      <c r="NWN2502" s="238"/>
      <c r="NWO2502" s="207"/>
      <c r="NWP2502" s="207"/>
      <c r="NWQ2502" s="187"/>
      <c r="NWR2502" s="187"/>
      <c r="NWS2502" s="204"/>
      <c r="NWT2502" s="272"/>
      <c r="NWU2502" s="207"/>
      <c r="NWV2502" s="238"/>
      <c r="NWW2502" s="207"/>
      <c r="NWX2502" s="207"/>
      <c r="NWY2502" s="187"/>
      <c r="NWZ2502" s="187"/>
      <c r="NXA2502" s="204"/>
      <c r="NXB2502" s="272"/>
      <c r="NXC2502" s="207"/>
      <c r="NXD2502" s="238"/>
      <c r="NXE2502" s="207"/>
      <c r="NXF2502" s="207"/>
      <c r="NXG2502" s="187"/>
      <c r="NXH2502" s="187"/>
      <c r="NXI2502" s="204"/>
      <c r="NXJ2502" s="272"/>
      <c r="NXK2502" s="207"/>
      <c r="NXL2502" s="238"/>
      <c r="NXM2502" s="207"/>
      <c r="NXN2502" s="207"/>
      <c r="NXO2502" s="187"/>
      <c r="NXP2502" s="187"/>
      <c r="NXQ2502" s="204"/>
      <c r="NXR2502" s="272"/>
      <c r="NXS2502" s="207"/>
      <c r="NXT2502" s="238"/>
      <c r="NXU2502" s="207"/>
      <c r="NXV2502" s="207"/>
      <c r="NXW2502" s="187"/>
      <c r="NXX2502" s="187"/>
      <c r="NXY2502" s="204"/>
      <c r="NXZ2502" s="272"/>
      <c r="NYA2502" s="207"/>
      <c r="NYB2502" s="238"/>
      <c r="NYC2502" s="207"/>
      <c r="NYD2502" s="207"/>
      <c r="NYE2502" s="187"/>
      <c r="NYF2502" s="187"/>
      <c r="NYG2502" s="204"/>
      <c r="NYH2502" s="272"/>
      <c r="NYI2502" s="207"/>
      <c r="NYJ2502" s="238"/>
      <c r="NYK2502" s="207"/>
      <c r="NYL2502" s="207"/>
      <c r="NYM2502" s="187"/>
      <c r="NYN2502" s="187"/>
      <c r="NYO2502" s="204"/>
      <c r="NYP2502" s="272"/>
      <c r="NYQ2502" s="207"/>
      <c r="NYR2502" s="238"/>
      <c r="NYS2502" s="207"/>
      <c r="NYT2502" s="207"/>
      <c r="NYU2502" s="187"/>
      <c r="NYV2502" s="187"/>
      <c r="NYW2502" s="204"/>
      <c r="NYX2502" s="272"/>
      <c r="NYY2502" s="207"/>
      <c r="NYZ2502" s="238"/>
      <c r="NZA2502" s="207"/>
      <c r="NZB2502" s="207"/>
      <c r="NZC2502" s="187"/>
      <c r="NZD2502" s="187"/>
      <c r="NZE2502" s="204"/>
      <c r="NZF2502" s="272"/>
      <c r="NZG2502" s="207"/>
      <c r="NZH2502" s="238"/>
      <c r="NZI2502" s="207"/>
      <c r="NZJ2502" s="207"/>
      <c r="NZK2502" s="187"/>
      <c r="NZL2502" s="187"/>
      <c r="NZM2502" s="204"/>
      <c r="NZN2502" s="272"/>
      <c r="NZO2502" s="207"/>
      <c r="NZP2502" s="238"/>
      <c r="NZQ2502" s="207"/>
      <c r="NZR2502" s="207"/>
      <c r="NZS2502" s="187"/>
      <c r="NZT2502" s="187"/>
      <c r="NZU2502" s="204"/>
      <c r="NZV2502" s="272"/>
      <c r="NZW2502" s="207"/>
      <c r="NZX2502" s="238"/>
      <c r="NZY2502" s="207"/>
      <c r="NZZ2502" s="207"/>
      <c r="OAA2502" s="187"/>
      <c r="OAB2502" s="187"/>
      <c r="OAC2502" s="204"/>
      <c r="OAD2502" s="272"/>
      <c r="OAE2502" s="207"/>
      <c r="OAF2502" s="238"/>
      <c r="OAG2502" s="207"/>
      <c r="OAH2502" s="207"/>
      <c r="OAI2502" s="187"/>
      <c r="OAJ2502" s="187"/>
      <c r="OAK2502" s="204"/>
      <c r="OAL2502" s="272"/>
      <c r="OAM2502" s="207"/>
      <c r="OAN2502" s="238"/>
      <c r="OAO2502" s="207"/>
      <c r="OAP2502" s="207"/>
      <c r="OAQ2502" s="187"/>
      <c r="OAR2502" s="187"/>
      <c r="OAS2502" s="204"/>
      <c r="OAT2502" s="272"/>
      <c r="OAU2502" s="207"/>
      <c r="OAV2502" s="238"/>
      <c r="OAW2502" s="207"/>
      <c r="OAX2502" s="207"/>
      <c r="OAY2502" s="187"/>
      <c r="OAZ2502" s="187"/>
      <c r="OBA2502" s="204"/>
      <c r="OBB2502" s="272"/>
      <c r="OBC2502" s="207"/>
      <c r="OBD2502" s="238"/>
      <c r="OBE2502" s="207"/>
      <c r="OBF2502" s="207"/>
      <c r="OBG2502" s="187"/>
      <c r="OBH2502" s="187"/>
      <c r="OBI2502" s="204"/>
      <c r="OBJ2502" s="272"/>
      <c r="OBK2502" s="207"/>
      <c r="OBL2502" s="238"/>
      <c r="OBM2502" s="207"/>
      <c r="OBN2502" s="207"/>
      <c r="OBO2502" s="187"/>
      <c r="OBP2502" s="187"/>
      <c r="OBQ2502" s="204"/>
      <c r="OBR2502" s="272"/>
      <c r="OBS2502" s="207"/>
      <c r="OBT2502" s="238"/>
      <c r="OBU2502" s="207"/>
      <c r="OBV2502" s="207"/>
      <c r="OBW2502" s="187"/>
      <c r="OBX2502" s="187"/>
      <c r="OBY2502" s="204"/>
      <c r="OBZ2502" s="272"/>
      <c r="OCA2502" s="207"/>
      <c r="OCB2502" s="238"/>
      <c r="OCC2502" s="207"/>
      <c r="OCD2502" s="207"/>
      <c r="OCE2502" s="187"/>
      <c r="OCF2502" s="187"/>
      <c r="OCG2502" s="204"/>
      <c r="OCH2502" s="272"/>
      <c r="OCI2502" s="207"/>
      <c r="OCJ2502" s="238"/>
      <c r="OCK2502" s="207"/>
      <c r="OCL2502" s="207"/>
      <c r="OCM2502" s="187"/>
      <c r="OCN2502" s="187"/>
      <c r="OCO2502" s="204"/>
      <c r="OCP2502" s="272"/>
      <c r="OCQ2502" s="207"/>
      <c r="OCR2502" s="238"/>
      <c r="OCS2502" s="207"/>
      <c r="OCT2502" s="207"/>
      <c r="OCU2502" s="187"/>
      <c r="OCV2502" s="187"/>
      <c r="OCW2502" s="204"/>
      <c r="OCX2502" s="272"/>
      <c r="OCY2502" s="207"/>
      <c r="OCZ2502" s="238"/>
      <c r="ODA2502" s="207"/>
      <c r="ODB2502" s="207"/>
      <c r="ODC2502" s="187"/>
      <c r="ODD2502" s="187"/>
      <c r="ODE2502" s="204"/>
      <c r="ODF2502" s="272"/>
      <c r="ODG2502" s="207"/>
      <c r="ODH2502" s="238"/>
      <c r="ODI2502" s="207"/>
      <c r="ODJ2502" s="207"/>
      <c r="ODK2502" s="187"/>
      <c r="ODL2502" s="187"/>
      <c r="ODM2502" s="204"/>
      <c r="ODN2502" s="272"/>
      <c r="ODO2502" s="207"/>
      <c r="ODP2502" s="238"/>
      <c r="ODQ2502" s="207"/>
      <c r="ODR2502" s="207"/>
      <c r="ODS2502" s="187"/>
      <c r="ODT2502" s="187"/>
      <c r="ODU2502" s="204"/>
      <c r="ODV2502" s="272"/>
      <c r="ODW2502" s="207"/>
      <c r="ODX2502" s="238"/>
      <c r="ODY2502" s="207"/>
      <c r="ODZ2502" s="207"/>
      <c r="OEA2502" s="187"/>
      <c r="OEB2502" s="187"/>
      <c r="OEC2502" s="204"/>
      <c r="OED2502" s="272"/>
      <c r="OEE2502" s="207"/>
      <c r="OEF2502" s="238"/>
      <c r="OEG2502" s="207"/>
      <c r="OEH2502" s="207"/>
      <c r="OEI2502" s="187"/>
      <c r="OEJ2502" s="187"/>
      <c r="OEK2502" s="204"/>
      <c r="OEL2502" s="272"/>
      <c r="OEM2502" s="207"/>
      <c r="OEN2502" s="238"/>
      <c r="OEO2502" s="207"/>
      <c r="OEP2502" s="207"/>
      <c r="OEQ2502" s="187"/>
      <c r="OER2502" s="187"/>
      <c r="OES2502" s="204"/>
      <c r="OET2502" s="272"/>
      <c r="OEU2502" s="207"/>
      <c r="OEV2502" s="238"/>
      <c r="OEW2502" s="207"/>
      <c r="OEX2502" s="207"/>
      <c r="OEY2502" s="187"/>
      <c r="OEZ2502" s="187"/>
      <c r="OFA2502" s="204"/>
      <c r="OFB2502" s="272"/>
      <c r="OFC2502" s="207"/>
      <c r="OFD2502" s="238"/>
      <c r="OFE2502" s="207"/>
      <c r="OFF2502" s="207"/>
      <c r="OFG2502" s="187"/>
      <c r="OFH2502" s="187"/>
      <c r="OFI2502" s="204"/>
      <c r="OFJ2502" s="272"/>
      <c r="OFK2502" s="207"/>
      <c r="OFL2502" s="238"/>
      <c r="OFM2502" s="207"/>
      <c r="OFN2502" s="207"/>
      <c r="OFO2502" s="187"/>
      <c r="OFP2502" s="187"/>
      <c r="OFQ2502" s="204"/>
      <c r="OFR2502" s="272"/>
      <c r="OFS2502" s="207"/>
      <c r="OFT2502" s="238"/>
      <c r="OFU2502" s="207"/>
      <c r="OFV2502" s="207"/>
      <c r="OFW2502" s="187"/>
      <c r="OFX2502" s="187"/>
      <c r="OFY2502" s="204"/>
      <c r="OFZ2502" s="272"/>
      <c r="OGA2502" s="207"/>
      <c r="OGB2502" s="238"/>
      <c r="OGC2502" s="207"/>
      <c r="OGD2502" s="207"/>
      <c r="OGE2502" s="187"/>
      <c r="OGF2502" s="187"/>
      <c r="OGG2502" s="204"/>
      <c r="OGH2502" s="272"/>
      <c r="OGI2502" s="207"/>
      <c r="OGJ2502" s="238"/>
      <c r="OGK2502" s="207"/>
      <c r="OGL2502" s="207"/>
      <c r="OGM2502" s="187"/>
      <c r="OGN2502" s="187"/>
      <c r="OGO2502" s="204"/>
      <c r="OGP2502" s="272"/>
      <c r="OGQ2502" s="207"/>
      <c r="OGR2502" s="238"/>
      <c r="OGS2502" s="207"/>
      <c r="OGT2502" s="207"/>
      <c r="OGU2502" s="187"/>
      <c r="OGV2502" s="187"/>
      <c r="OGW2502" s="204"/>
      <c r="OGX2502" s="272"/>
      <c r="OGY2502" s="207"/>
      <c r="OGZ2502" s="238"/>
      <c r="OHA2502" s="207"/>
      <c r="OHB2502" s="207"/>
      <c r="OHC2502" s="187"/>
      <c r="OHD2502" s="187"/>
      <c r="OHE2502" s="204"/>
      <c r="OHF2502" s="272"/>
      <c r="OHG2502" s="207"/>
      <c r="OHH2502" s="238"/>
      <c r="OHI2502" s="207"/>
      <c r="OHJ2502" s="207"/>
      <c r="OHK2502" s="187"/>
      <c r="OHL2502" s="187"/>
      <c r="OHM2502" s="204"/>
      <c r="OHN2502" s="272"/>
      <c r="OHO2502" s="207"/>
      <c r="OHP2502" s="238"/>
      <c r="OHQ2502" s="207"/>
      <c r="OHR2502" s="207"/>
      <c r="OHS2502" s="187"/>
      <c r="OHT2502" s="187"/>
      <c r="OHU2502" s="204"/>
      <c r="OHV2502" s="272"/>
      <c r="OHW2502" s="207"/>
      <c r="OHX2502" s="238"/>
      <c r="OHY2502" s="207"/>
      <c r="OHZ2502" s="207"/>
      <c r="OIA2502" s="187"/>
      <c r="OIB2502" s="187"/>
      <c r="OIC2502" s="204"/>
      <c r="OID2502" s="272"/>
      <c r="OIE2502" s="207"/>
      <c r="OIF2502" s="238"/>
      <c r="OIG2502" s="207"/>
      <c r="OIH2502" s="207"/>
      <c r="OII2502" s="187"/>
      <c r="OIJ2502" s="187"/>
      <c r="OIK2502" s="204"/>
      <c r="OIL2502" s="272"/>
      <c r="OIM2502" s="207"/>
      <c r="OIN2502" s="238"/>
      <c r="OIO2502" s="207"/>
      <c r="OIP2502" s="207"/>
      <c r="OIQ2502" s="187"/>
      <c r="OIR2502" s="187"/>
      <c r="OIS2502" s="204"/>
      <c r="OIT2502" s="272"/>
      <c r="OIU2502" s="207"/>
      <c r="OIV2502" s="238"/>
      <c r="OIW2502" s="207"/>
      <c r="OIX2502" s="207"/>
      <c r="OIY2502" s="187"/>
      <c r="OIZ2502" s="187"/>
      <c r="OJA2502" s="204"/>
      <c r="OJB2502" s="272"/>
      <c r="OJC2502" s="207"/>
      <c r="OJD2502" s="238"/>
      <c r="OJE2502" s="207"/>
      <c r="OJF2502" s="207"/>
      <c r="OJG2502" s="187"/>
      <c r="OJH2502" s="187"/>
      <c r="OJI2502" s="204"/>
      <c r="OJJ2502" s="272"/>
      <c r="OJK2502" s="207"/>
      <c r="OJL2502" s="238"/>
      <c r="OJM2502" s="207"/>
      <c r="OJN2502" s="207"/>
      <c r="OJO2502" s="187"/>
      <c r="OJP2502" s="187"/>
      <c r="OJQ2502" s="204"/>
      <c r="OJR2502" s="272"/>
      <c r="OJS2502" s="207"/>
      <c r="OJT2502" s="238"/>
      <c r="OJU2502" s="207"/>
      <c r="OJV2502" s="207"/>
      <c r="OJW2502" s="187"/>
      <c r="OJX2502" s="187"/>
      <c r="OJY2502" s="204"/>
      <c r="OJZ2502" s="272"/>
      <c r="OKA2502" s="207"/>
      <c r="OKB2502" s="238"/>
      <c r="OKC2502" s="207"/>
      <c r="OKD2502" s="207"/>
      <c r="OKE2502" s="187"/>
      <c r="OKF2502" s="187"/>
      <c r="OKG2502" s="204"/>
      <c r="OKH2502" s="272"/>
      <c r="OKI2502" s="207"/>
      <c r="OKJ2502" s="238"/>
      <c r="OKK2502" s="207"/>
      <c r="OKL2502" s="207"/>
      <c r="OKM2502" s="187"/>
      <c r="OKN2502" s="187"/>
      <c r="OKO2502" s="204"/>
      <c r="OKP2502" s="272"/>
      <c r="OKQ2502" s="207"/>
      <c r="OKR2502" s="238"/>
      <c r="OKS2502" s="207"/>
      <c r="OKT2502" s="207"/>
      <c r="OKU2502" s="187"/>
      <c r="OKV2502" s="187"/>
      <c r="OKW2502" s="204"/>
      <c r="OKX2502" s="272"/>
      <c r="OKY2502" s="207"/>
      <c r="OKZ2502" s="238"/>
      <c r="OLA2502" s="207"/>
      <c r="OLB2502" s="207"/>
      <c r="OLC2502" s="187"/>
      <c r="OLD2502" s="187"/>
      <c r="OLE2502" s="204"/>
      <c r="OLF2502" s="272"/>
      <c r="OLG2502" s="207"/>
      <c r="OLH2502" s="238"/>
      <c r="OLI2502" s="207"/>
      <c r="OLJ2502" s="207"/>
      <c r="OLK2502" s="187"/>
      <c r="OLL2502" s="187"/>
      <c r="OLM2502" s="204"/>
      <c r="OLN2502" s="272"/>
      <c r="OLO2502" s="207"/>
      <c r="OLP2502" s="238"/>
      <c r="OLQ2502" s="207"/>
      <c r="OLR2502" s="207"/>
      <c r="OLS2502" s="187"/>
      <c r="OLT2502" s="187"/>
      <c r="OLU2502" s="204"/>
      <c r="OLV2502" s="272"/>
      <c r="OLW2502" s="207"/>
      <c r="OLX2502" s="238"/>
      <c r="OLY2502" s="207"/>
      <c r="OLZ2502" s="207"/>
      <c r="OMA2502" s="187"/>
      <c r="OMB2502" s="187"/>
      <c r="OMC2502" s="204"/>
      <c r="OMD2502" s="272"/>
      <c r="OME2502" s="207"/>
      <c r="OMF2502" s="238"/>
      <c r="OMG2502" s="207"/>
      <c r="OMH2502" s="207"/>
      <c r="OMI2502" s="187"/>
      <c r="OMJ2502" s="187"/>
      <c r="OMK2502" s="204"/>
      <c r="OML2502" s="272"/>
      <c r="OMM2502" s="207"/>
      <c r="OMN2502" s="238"/>
      <c r="OMO2502" s="207"/>
      <c r="OMP2502" s="207"/>
      <c r="OMQ2502" s="187"/>
      <c r="OMR2502" s="187"/>
      <c r="OMS2502" s="204"/>
      <c r="OMT2502" s="272"/>
      <c r="OMU2502" s="207"/>
      <c r="OMV2502" s="238"/>
      <c r="OMW2502" s="207"/>
      <c r="OMX2502" s="207"/>
      <c r="OMY2502" s="187"/>
      <c r="OMZ2502" s="187"/>
      <c r="ONA2502" s="204"/>
      <c r="ONB2502" s="272"/>
      <c r="ONC2502" s="207"/>
      <c r="OND2502" s="238"/>
      <c r="ONE2502" s="207"/>
      <c r="ONF2502" s="207"/>
      <c r="ONG2502" s="187"/>
      <c r="ONH2502" s="187"/>
      <c r="ONI2502" s="204"/>
      <c r="ONJ2502" s="272"/>
      <c r="ONK2502" s="207"/>
      <c r="ONL2502" s="238"/>
      <c r="ONM2502" s="207"/>
      <c r="ONN2502" s="207"/>
      <c r="ONO2502" s="187"/>
      <c r="ONP2502" s="187"/>
      <c r="ONQ2502" s="204"/>
      <c r="ONR2502" s="272"/>
      <c r="ONS2502" s="207"/>
      <c r="ONT2502" s="238"/>
      <c r="ONU2502" s="207"/>
      <c r="ONV2502" s="207"/>
      <c r="ONW2502" s="187"/>
      <c r="ONX2502" s="187"/>
      <c r="ONY2502" s="204"/>
      <c r="ONZ2502" s="272"/>
      <c r="OOA2502" s="207"/>
      <c r="OOB2502" s="238"/>
      <c r="OOC2502" s="207"/>
      <c r="OOD2502" s="207"/>
      <c r="OOE2502" s="187"/>
      <c r="OOF2502" s="187"/>
      <c r="OOG2502" s="204"/>
      <c r="OOH2502" s="272"/>
      <c r="OOI2502" s="207"/>
      <c r="OOJ2502" s="238"/>
      <c r="OOK2502" s="207"/>
      <c r="OOL2502" s="207"/>
      <c r="OOM2502" s="187"/>
      <c r="OON2502" s="187"/>
      <c r="OOO2502" s="204"/>
      <c r="OOP2502" s="272"/>
      <c r="OOQ2502" s="207"/>
      <c r="OOR2502" s="238"/>
      <c r="OOS2502" s="207"/>
      <c r="OOT2502" s="207"/>
      <c r="OOU2502" s="187"/>
      <c r="OOV2502" s="187"/>
      <c r="OOW2502" s="204"/>
      <c r="OOX2502" s="272"/>
      <c r="OOY2502" s="207"/>
      <c r="OOZ2502" s="238"/>
      <c r="OPA2502" s="207"/>
      <c r="OPB2502" s="207"/>
      <c r="OPC2502" s="187"/>
      <c r="OPD2502" s="187"/>
      <c r="OPE2502" s="204"/>
      <c r="OPF2502" s="272"/>
      <c r="OPG2502" s="207"/>
      <c r="OPH2502" s="238"/>
      <c r="OPI2502" s="207"/>
      <c r="OPJ2502" s="207"/>
      <c r="OPK2502" s="187"/>
      <c r="OPL2502" s="187"/>
      <c r="OPM2502" s="204"/>
      <c r="OPN2502" s="272"/>
      <c r="OPO2502" s="207"/>
      <c r="OPP2502" s="238"/>
      <c r="OPQ2502" s="207"/>
      <c r="OPR2502" s="207"/>
      <c r="OPS2502" s="187"/>
      <c r="OPT2502" s="187"/>
      <c r="OPU2502" s="204"/>
      <c r="OPV2502" s="272"/>
      <c r="OPW2502" s="207"/>
      <c r="OPX2502" s="238"/>
      <c r="OPY2502" s="207"/>
      <c r="OPZ2502" s="207"/>
      <c r="OQA2502" s="187"/>
      <c r="OQB2502" s="187"/>
      <c r="OQC2502" s="204"/>
      <c r="OQD2502" s="272"/>
      <c r="OQE2502" s="207"/>
      <c r="OQF2502" s="238"/>
      <c r="OQG2502" s="207"/>
      <c r="OQH2502" s="207"/>
      <c r="OQI2502" s="187"/>
      <c r="OQJ2502" s="187"/>
      <c r="OQK2502" s="204"/>
      <c r="OQL2502" s="272"/>
      <c r="OQM2502" s="207"/>
      <c r="OQN2502" s="238"/>
      <c r="OQO2502" s="207"/>
      <c r="OQP2502" s="207"/>
      <c r="OQQ2502" s="187"/>
      <c r="OQR2502" s="187"/>
      <c r="OQS2502" s="204"/>
      <c r="OQT2502" s="272"/>
      <c r="OQU2502" s="207"/>
      <c r="OQV2502" s="238"/>
      <c r="OQW2502" s="207"/>
      <c r="OQX2502" s="207"/>
      <c r="OQY2502" s="187"/>
      <c r="OQZ2502" s="187"/>
      <c r="ORA2502" s="204"/>
      <c r="ORB2502" s="272"/>
      <c r="ORC2502" s="207"/>
      <c r="ORD2502" s="238"/>
      <c r="ORE2502" s="207"/>
      <c r="ORF2502" s="207"/>
      <c r="ORG2502" s="187"/>
      <c r="ORH2502" s="187"/>
      <c r="ORI2502" s="204"/>
      <c r="ORJ2502" s="272"/>
      <c r="ORK2502" s="207"/>
      <c r="ORL2502" s="238"/>
      <c r="ORM2502" s="207"/>
      <c r="ORN2502" s="207"/>
      <c r="ORO2502" s="187"/>
      <c r="ORP2502" s="187"/>
      <c r="ORQ2502" s="204"/>
      <c r="ORR2502" s="272"/>
      <c r="ORS2502" s="207"/>
      <c r="ORT2502" s="238"/>
      <c r="ORU2502" s="207"/>
      <c r="ORV2502" s="207"/>
      <c r="ORW2502" s="187"/>
      <c r="ORX2502" s="187"/>
      <c r="ORY2502" s="204"/>
      <c r="ORZ2502" s="272"/>
      <c r="OSA2502" s="207"/>
      <c r="OSB2502" s="238"/>
      <c r="OSC2502" s="207"/>
      <c r="OSD2502" s="207"/>
      <c r="OSE2502" s="187"/>
      <c r="OSF2502" s="187"/>
      <c r="OSG2502" s="204"/>
      <c r="OSH2502" s="272"/>
      <c r="OSI2502" s="207"/>
      <c r="OSJ2502" s="238"/>
      <c r="OSK2502" s="207"/>
      <c r="OSL2502" s="207"/>
      <c r="OSM2502" s="187"/>
      <c r="OSN2502" s="187"/>
      <c r="OSO2502" s="204"/>
      <c r="OSP2502" s="272"/>
      <c r="OSQ2502" s="207"/>
      <c r="OSR2502" s="238"/>
      <c r="OSS2502" s="207"/>
      <c r="OST2502" s="207"/>
      <c r="OSU2502" s="187"/>
      <c r="OSV2502" s="187"/>
      <c r="OSW2502" s="204"/>
      <c r="OSX2502" s="272"/>
      <c r="OSY2502" s="207"/>
      <c r="OSZ2502" s="238"/>
      <c r="OTA2502" s="207"/>
      <c r="OTB2502" s="207"/>
      <c r="OTC2502" s="187"/>
      <c r="OTD2502" s="187"/>
      <c r="OTE2502" s="204"/>
      <c r="OTF2502" s="272"/>
      <c r="OTG2502" s="207"/>
      <c r="OTH2502" s="238"/>
      <c r="OTI2502" s="207"/>
      <c r="OTJ2502" s="207"/>
      <c r="OTK2502" s="187"/>
      <c r="OTL2502" s="187"/>
      <c r="OTM2502" s="204"/>
      <c r="OTN2502" s="272"/>
      <c r="OTO2502" s="207"/>
      <c r="OTP2502" s="238"/>
      <c r="OTQ2502" s="207"/>
      <c r="OTR2502" s="207"/>
      <c r="OTS2502" s="187"/>
      <c r="OTT2502" s="187"/>
      <c r="OTU2502" s="204"/>
      <c r="OTV2502" s="272"/>
      <c r="OTW2502" s="207"/>
      <c r="OTX2502" s="238"/>
      <c r="OTY2502" s="207"/>
      <c r="OTZ2502" s="207"/>
      <c r="OUA2502" s="187"/>
      <c r="OUB2502" s="187"/>
      <c r="OUC2502" s="204"/>
      <c r="OUD2502" s="272"/>
      <c r="OUE2502" s="207"/>
      <c r="OUF2502" s="238"/>
      <c r="OUG2502" s="207"/>
      <c r="OUH2502" s="207"/>
      <c r="OUI2502" s="187"/>
      <c r="OUJ2502" s="187"/>
      <c r="OUK2502" s="204"/>
      <c r="OUL2502" s="272"/>
      <c r="OUM2502" s="207"/>
      <c r="OUN2502" s="238"/>
      <c r="OUO2502" s="207"/>
      <c r="OUP2502" s="207"/>
      <c r="OUQ2502" s="187"/>
      <c r="OUR2502" s="187"/>
      <c r="OUS2502" s="204"/>
      <c r="OUT2502" s="272"/>
      <c r="OUU2502" s="207"/>
      <c r="OUV2502" s="238"/>
      <c r="OUW2502" s="207"/>
      <c r="OUX2502" s="207"/>
      <c r="OUY2502" s="187"/>
      <c r="OUZ2502" s="187"/>
      <c r="OVA2502" s="204"/>
      <c r="OVB2502" s="272"/>
      <c r="OVC2502" s="207"/>
      <c r="OVD2502" s="238"/>
      <c r="OVE2502" s="207"/>
      <c r="OVF2502" s="207"/>
      <c r="OVG2502" s="187"/>
      <c r="OVH2502" s="187"/>
      <c r="OVI2502" s="204"/>
      <c r="OVJ2502" s="272"/>
      <c r="OVK2502" s="207"/>
      <c r="OVL2502" s="238"/>
      <c r="OVM2502" s="207"/>
      <c r="OVN2502" s="207"/>
      <c r="OVO2502" s="187"/>
      <c r="OVP2502" s="187"/>
      <c r="OVQ2502" s="204"/>
      <c r="OVR2502" s="272"/>
      <c r="OVS2502" s="207"/>
      <c r="OVT2502" s="238"/>
      <c r="OVU2502" s="207"/>
      <c r="OVV2502" s="207"/>
      <c r="OVW2502" s="187"/>
      <c r="OVX2502" s="187"/>
      <c r="OVY2502" s="204"/>
      <c r="OVZ2502" s="272"/>
      <c r="OWA2502" s="207"/>
      <c r="OWB2502" s="238"/>
      <c r="OWC2502" s="207"/>
      <c r="OWD2502" s="207"/>
      <c r="OWE2502" s="187"/>
      <c r="OWF2502" s="187"/>
      <c r="OWG2502" s="204"/>
      <c r="OWH2502" s="272"/>
      <c r="OWI2502" s="207"/>
      <c r="OWJ2502" s="238"/>
      <c r="OWK2502" s="207"/>
      <c r="OWL2502" s="207"/>
      <c r="OWM2502" s="187"/>
      <c r="OWN2502" s="187"/>
      <c r="OWO2502" s="204"/>
      <c r="OWP2502" s="272"/>
      <c r="OWQ2502" s="207"/>
      <c r="OWR2502" s="238"/>
      <c r="OWS2502" s="207"/>
      <c r="OWT2502" s="207"/>
      <c r="OWU2502" s="187"/>
      <c r="OWV2502" s="187"/>
      <c r="OWW2502" s="204"/>
      <c r="OWX2502" s="272"/>
      <c r="OWY2502" s="207"/>
      <c r="OWZ2502" s="238"/>
      <c r="OXA2502" s="207"/>
      <c r="OXB2502" s="207"/>
      <c r="OXC2502" s="187"/>
      <c r="OXD2502" s="187"/>
      <c r="OXE2502" s="204"/>
      <c r="OXF2502" s="272"/>
      <c r="OXG2502" s="207"/>
      <c r="OXH2502" s="238"/>
      <c r="OXI2502" s="207"/>
      <c r="OXJ2502" s="207"/>
      <c r="OXK2502" s="187"/>
      <c r="OXL2502" s="187"/>
      <c r="OXM2502" s="204"/>
      <c r="OXN2502" s="272"/>
      <c r="OXO2502" s="207"/>
      <c r="OXP2502" s="238"/>
      <c r="OXQ2502" s="207"/>
      <c r="OXR2502" s="207"/>
      <c r="OXS2502" s="187"/>
      <c r="OXT2502" s="187"/>
      <c r="OXU2502" s="204"/>
      <c r="OXV2502" s="272"/>
      <c r="OXW2502" s="207"/>
      <c r="OXX2502" s="238"/>
      <c r="OXY2502" s="207"/>
      <c r="OXZ2502" s="207"/>
      <c r="OYA2502" s="187"/>
      <c r="OYB2502" s="187"/>
      <c r="OYC2502" s="204"/>
      <c r="OYD2502" s="272"/>
      <c r="OYE2502" s="207"/>
      <c r="OYF2502" s="238"/>
      <c r="OYG2502" s="207"/>
      <c r="OYH2502" s="207"/>
      <c r="OYI2502" s="187"/>
      <c r="OYJ2502" s="187"/>
      <c r="OYK2502" s="204"/>
      <c r="OYL2502" s="272"/>
      <c r="OYM2502" s="207"/>
      <c r="OYN2502" s="238"/>
      <c r="OYO2502" s="207"/>
      <c r="OYP2502" s="207"/>
      <c r="OYQ2502" s="187"/>
      <c r="OYR2502" s="187"/>
      <c r="OYS2502" s="204"/>
      <c r="OYT2502" s="272"/>
      <c r="OYU2502" s="207"/>
      <c r="OYV2502" s="238"/>
      <c r="OYW2502" s="207"/>
      <c r="OYX2502" s="207"/>
      <c r="OYY2502" s="187"/>
      <c r="OYZ2502" s="187"/>
      <c r="OZA2502" s="204"/>
      <c r="OZB2502" s="272"/>
      <c r="OZC2502" s="207"/>
      <c r="OZD2502" s="238"/>
      <c r="OZE2502" s="207"/>
      <c r="OZF2502" s="207"/>
      <c r="OZG2502" s="187"/>
      <c r="OZH2502" s="187"/>
      <c r="OZI2502" s="204"/>
      <c r="OZJ2502" s="272"/>
      <c r="OZK2502" s="207"/>
      <c r="OZL2502" s="238"/>
      <c r="OZM2502" s="207"/>
      <c r="OZN2502" s="207"/>
      <c r="OZO2502" s="187"/>
      <c r="OZP2502" s="187"/>
      <c r="OZQ2502" s="204"/>
      <c r="OZR2502" s="272"/>
      <c r="OZS2502" s="207"/>
      <c r="OZT2502" s="238"/>
      <c r="OZU2502" s="207"/>
      <c r="OZV2502" s="207"/>
      <c r="OZW2502" s="187"/>
      <c r="OZX2502" s="187"/>
      <c r="OZY2502" s="204"/>
      <c r="OZZ2502" s="272"/>
      <c r="PAA2502" s="207"/>
      <c r="PAB2502" s="238"/>
      <c r="PAC2502" s="207"/>
      <c r="PAD2502" s="207"/>
      <c r="PAE2502" s="187"/>
      <c r="PAF2502" s="187"/>
      <c r="PAG2502" s="204"/>
      <c r="PAH2502" s="272"/>
      <c r="PAI2502" s="207"/>
      <c r="PAJ2502" s="238"/>
      <c r="PAK2502" s="207"/>
      <c r="PAL2502" s="207"/>
      <c r="PAM2502" s="187"/>
      <c r="PAN2502" s="187"/>
      <c r="PAO2502" s="204"/>
      <c r="PAP2502" s="272"/>
      <c r="PAQ2502" s="207"/>
      <c r="PAR2502" s="238"/>
      <c r="PAS2502" s="207"/>
      <c r="PAT2502" s="207"/>
      <c r="PAU2502" s="187"/>
      <c r="PAV2502" s="187"/>
      <c r="PAW2502" s="204"/>
      <c r="PAX2502" s="272"/>
      <c r="PAY2502" s="207"/>
      <c r="PAZ2502" s="238"/>
      <c r="PBA2502" s="207"/>
      <c r="PBB2502" s="207"/>
      <c r="PBC2502" s="187"/>
      <c r="PBD2502" s="187"/>
      <c r="PBE2502" s="204"/>
      <c r="PBF2502" s="272"/>
      <c r="PBG2502" s="207"/>
      <c r="PBH2502" s="238"/>
      <c r="PBI2502" s="207"/>
      <c r="PBJ2502" s="207"/>
      <c r="PBK2502" s="187"/>
      <c r="PBL2502" s="187"/>
      <c r="PBM2502" s="204"/>
      <c r="PBN2502" s="272"/>
      <c r="PBO2502" s="207"/>
      <c r="PBP2502" s="238"/>
      <c r="PBQ2502" s="207"/>
      <c r="PBR2502" s="207"/>
      <c r="PBS2502" s="187"/>
      <c r="PBT2502" s="187"/>
      <c r="PBU2502" s="204"/>
      <c r="PBV2502" s="272"/>
      <c r="PBW2502" s="207"/>
      <c r="PBX2502" s="238"/>
      <c r="PBY2502" s="207"/>
      <c r="PBZ2502" s="207"/>
      <c r="PCA2502" s="187"/>
      <c r="PCB2502" s="187"/>
      <c r="PCC2502" s="204"/>
      <c r="PCD2502" s="272"/>
      <c r="PCE2502" s="207"/>
      <c r="PCF2502" s="238"/>
      <c r="PCG2502" s="207"/>
      <c r="PCH2502" s="207"/>
      <c r="PCI2502" s="187"/>
      <c r="PCJ2502" s="187"/>
      <c r="PCK2502" s="204"/>
      <c r="PCL2502" s="272"/>
      <c r="PCM2502" s="207"/>
      <c r="PCN2502" s="238"/>
      <c r="PCO2502" s="207"/>
      <c r="PCP2502" s="207"/>
      <c r="PCQ2502" s="187"/>
      <c r="PCR2502" s="187"/>
      <c r="PCS2502" s="204"/>
      <c r="PCT2502" s="272"/>
      <c r="PCU2502" s="207"/>
      <c r="PCV2502" s="238"/>
      <c r="PCW2502" s="207"/>
      <c r="PCX2502" s="207"/>
      <c r="PCY2502" s="187"/>
      <c r="PCZ2502" s="187"/>
      <c r="PDA2502" s="204"/>
      <c r="PDB2502" s="272"/>
      <c r="PDC2502" s="207"/>
      <c r="PDD2502" s="238"/>
      <c r="PDE2502" s="207"/>
      <c r="PDF2502" s="207"/>
      <c r="PDG2502" s="187"/>
      <c r="PDH2502" s="187"/>
      <c r="PDI2502" s="204"/>
      <c r="PDJ2502" s="272"/>
      <c r="PDK2502" s="207"/>
      <c r="PDL2502" s="238"/>
      <c r="PDM2502" s="207"/>
      <c r="PDN2502" s="207"/>
      <c r="PDO2502" s="187"/>
      <c r="PDP2502" s="187"/>
      <c r="PDQ2502" s="204"/>
      <c r="PDR2502" s="272"/>
      <c r="PDS2502" s="207"/>
      <c r="PDT2502" s="238"/>
      <c r="PDU2502" s="207"/>
      <c r="PDV2502" s="207"/>
      <c r="PDW2502" s="187"/>
      <c r="PDX2502" s="187"/>
      <c r="PDY2502" s="204"/>
      <c r="PDZ2502" s="272"/>
      <c r="PEA2502" s="207"/>
      <c r="PEB2502" s="238"/>
      <c r="PEC2502" s="207"/>
      <c r="PED2502" s="207"/>
      <c r="PEE2502" s="187"/>
      <c r="PEF2502" s="187"/>
      <c r="PEG2502" s="204"/>
      <c r="PEH2502" s="272"/>
      <c r="PEI2502" s="207"/>
      <c r="PEJ2502" s="238"/>
      <c r="PEK2502" s="207"/>
      <c r="PEL2502" s="207"/>
      <c r="PEM2502" s="187"/>
      <c r="PEN2502" s="187"/>
      <c r="PEO2502" s="204"/>
      <c r="PEP2502" s="272"/>
      <c r="PEQ2502" s="207"/>
      <c r="PER2502" s="238"/>
      <c r="PES2502" s="207"/>
      <c r="PET2502" s="207"/>
      <c r="PEU2502" s="187"/>
      <c r="PEV2502" s="187"/>
      <c r="PEW2502" s="204"/>
      <c r="PEX2502" s="272"/>
      <c r="PEY2502" s="207"/>
      <c r="PEZ2502" s="238"/>
      <c r="PFA2502" s="207"/>
      <c r="PFB2502" s="207"/>
      <c r="PFC2502" s="187"/>
      <c r="PFD2502" s="187"/>
      <c r="PFE2502" s="204"/>
      <c r="PFF2502" s="272"/>
      <c r="PFG2502" s="207"/>
      <c r="PFH2502" s="238"/>
      <c r="PFI2502" s="207"/>
      <c r="PFJ2502" s="207"/>
      <c r="PFK2502" s="187"/>
      <c r="PFL2502" s="187"/>
      <c r="PFM2502" s="204"/>
      <c r="PFN2502" s="272"/>
      <c r="PFO2502" s="207"/>
      <c r="PFP2502" s="238"/>
      <c r="PFQ2502" s="207"/>
      <c r="PFR2502" s="207"/>
      <c r="PFS2502" s="187"/>
      <c r="PFT2502" s="187"/>
      <c r="PFU2502" s="204"/>
      <c r="PFV2502" s="272"/>
      <c r="PFW2502" s="207"/>
      <c r="PFX2502" s="238"/>
      <c r="PFY2502" s="207"/>
      <c r="PFZ2502" s="207"/>
      <c r="PGA2502" s="187"/>
      <c r="PGB2502" s="187"/>
      <c r="PGC2502" s="204"/>
      <c r="PGD2502" s="272"/>
      <c r="PGE2502" s="207"/>
      <c r="PGF2502" s="238"/>
      <c r="PGG2502" s="207"/>
      <c r="PGH2502" s="207"/>
      <c r="PGI2502" s="187"/>
      <c r="PGJ2502" s="187"/>
      <c r="PGK2502" s="204"/>
      <c r="PGL2502" s="272"/>
      <c r="PGM2502" s="207"/>
      <c r="PGN2502" s="238"/>
      <c r="PGO2502" s="207"/>
      <c r="PGP2502" s="207"/>
      <c r="PGQ2502" s="187"/>
      <c r="PGR2502" s="187"/>
      <c r="PGS2502" s="204"/>
      <c r="PGT2502" s="272"/>
      <c r="PGU2502" s="207"/>
      <c r="PGV2502" s="238"/>
      <c r="PGW2502" s="207"/>
      <c r="PGX2502" s="207"/>
      <c r="PGY2502" s="187"/>
      <c r="PGZ2502" s="187"/>
      <c r="PHA2502" s="204"/>
      <c r="PHB2502" s="272"/>
      <c r="PHC2502" s="207"/>
      <c r="PHD2502" s="238"/>
      <c r="PHE2502" s="207"/>
      <c r="PHF2502" s="207"/>
      <c r="PHG2502" s="187"/>
      <c r="PHH2502" s="187"/>
      <c r="PHI2502" s="204"/>
      <c r="PHJ2502" s="272"/>
      <c r="PHK2502" s="207"/>
      <c r="PHL2502" s="238"/>
      <c r="PHM2502" s="207"/>
      <c r="PHN2502" s="207"/>
      <c r="PHO2502" s="187"/>
      <c r="PHP2502" s="187"/>
      <c r="PHQ2502" s="204"/>
      <c r="PHR2502" s="272"/>
      <c r="PHS2502" s="207"/>
      <c r="PHT2502" s="238"/>
      <c r="PHU2502" s="207"/>
      <c r="PHV2502" s="207"/>
      <c r="PHW2502" s="187"/>
      <c r="PHX2502" s="187"/>
      <c r="PHY2502" s="204"/>
      <c r="PHZ2502" s="272"/>
      <c r="PIA2502" s="207"/>
      <c r="PIB2502" s="238"/>
      <c r="PIC2502" s="207"/>
      <c r="PID2502" s="207"/>
      <c r="PIE2502" s="187"/>
      <c r="PIF2502" s="187"/>
      <c r="PIG2502" s="204"/>
      <c r="PIH2502" s="272"/>
      <c r="PII2502" s="207"/>
      <c r="PIJ2502" s="238"/>
      <c r="PIK2502" s="207"/>
      <c r="PIL2502" s="207"/>
      <c r="PIM2502" s="187"/>
      <c r="PIN2502" s="187"/>
      <c r="PIO2502" s="204"/>
      <c r="PIP2502" s="272"/>
      <c r="PIQ2502" s="207"/>
      <c r="PIR2502" s="238"/>
      <c r="PIS2502" s="207"/>
      <c r="PIT2502" s="207"/>
      <c r="PIU2502" s="187"/>
      <c r="PIV2502" s="187"/>
      <c r="PIW2502" s="204"/>
      <c r="PIX2502" s="272"/>
      <c r="PIY2502" s="207"/>
      <c r="PIZ2502" s="238"/>
      <c r="PJA2502" s="207"/>
      <c r="PJB2502" s="207"/>
      <c r="PJC2502" s="187"/>
      <c r="PJD2502" s="187"/>
      <c r="PJE2502" s="204"/>
      <c r="PJF2502" s="272"/>
      <c r="PJG2502" s="207"/>
      <c r="PJH2502" s="238"/>
      <c r="PJI2502" s="207"/>
      <c r="PJJ2502" s="207"/>
      <c r="PJK2502" s="187"/>
      <c r="PJL2502" s="187"/>
      <c r="PJM2502" s="204"/>
      <c r="PJN2502" s="272"/>
      <c r="PJO2502" s="207"/>
      <c r="PJP2502" s="238"/>
      <c r="PJQ2502" s="207"/>
      <c r="PJR2502" s="207"/>
      <c r="PJS2502" s="187"/>
      <c r="PJT2502" s="187"/>
      <c r="PJU2502" s="204"/>
      <c r="PJV2502" s="272"/>
      <c r="PJW2502" s="207"/>
      <c r="PJX2502" s="238"/>
      <c r="PJY2502" s="207"/>
      <c r="PJZ2502" s="207"/>
      <c r="PKA2502" s="187"/>
      <c r="PKB2502" s="187"/>
      <c r="PKC2502" s="204"/>
      <c r="PKD2502" s="272"/>
      <c r="PKE2502" s="207"/>
      <c r="PKF2502" s="238"/>
      <c r="PKG2502" s="207"/>
      <c r="PKH2502" s="207"/>
      <c r="PKI2502" s="187"/>
      <c r="PKJ2502" s="187"/>
      <c r="PKK2502" s="204"/>
      <c r="PKL2502" s="272"/>
      <c r="PKM2502" s="207"/>
      <c r="PKN2502" s="238"/>
      <c r="PKO2502" s="207"/>
      <c r="PKP2502" s="207"/>
      <c r="PKQ2502" s="187"/>
      <c r="PKR2502" s="187"/>
      <c r="PKS2502" s="204"/>
      <c r="PKT2502" s="272"/>
      <c r="PKU2502" s="207"/>
      <c r="PKV2502" s="238"/>
      <c r="PKW2502" s="207"/>
      <c r="PKX2502" s="207"/>
      <c r="PKY2502" s="187"/>
      <c r="PKZ2502" s="187"/>
      <c r="PLA2502" s="204"/>
      <c r="PLB2502" s="272"/>
      <c r="PLC2502" s="207"/>
      <c r="PLD2502" s="238"/>
      <c r="PLE2502" s="207"/>
      <c r="PLF2502" s="207"/>
      <c r="PLG2502" s="187"/>
      <c r="PLH2502" s="187"/>
      <c r="PLI2502" s="204"/>
      <c r="PLJ2502" s="272"/>
      <c r="PLK2502" s="207"/>
      <c r="PLL2502" s="238"/>
      <c r="PLM2502" s="207"/>
      <c r="PLN2502" s="207"/>
      <c r="PLO2502" s="187"/>
      <c r="PLP2502" s="187"/>
      <c r="PLQ2502" s="204"/>
      <c r="PLR2502" s="272"/>
      <c r="PLS2502" s="207"/>
      <c r="PLT2502" s="238"/>
      <c r="PLU2502" s="207"/>
      <c r="PLV2502" s="207"/>
      <c r="PLW2502" s="187"/>
      <c r="PLX2502" s="187"/>
      <c r="PLY2502" s="204"/>
      <c r="PLZ2502" s="272"/>
      <c r="PMA2502" s="207"/>
      <c r="PMB2502" s="238"/>
      <c r="PMC2502" s="207"/>
      <c r="PMD2502" s="207"/>
      <c r="PME2502" s="187"/>
      <c r="PMF2502" s="187"/>
      <c r="PMG2502" s="204"/>
      <c r="PMH2502" s="272"/>
      <c r="PMI2502" s="207"/>
      <c r="PMJ2502" s="238"/>
      <c r="PMK2502" s="207"/>
      <c r="PML2502" s="207"/>
      <c r="PMM2502" s="187"/>
      <c r="PMN2502" s="187"/>
      <c r="PMO2502" s="204"/>
      <c r="PMP2502" s="272"/>
      <c r="PMQ2502" s="207"/>
      <c r="PMR2502" s="238"/>
      <c r="PMS2502" s="207"/>
      <c r="PMT2502" s="207"/>
      <c r="PMU2502" s="187"/>
      <c r="PMV2502" s="187"/>
      <c r="PMW2502" s="204"/>
      <c r="PMX2502" s="272"/>
      <c r="PMY2502" s="207"/>
      <c r="PMZ2502" s="238"/>
      <c r="PNA2502" s="207"/>
      <c r="PNB2502" s="207"/>
      <c r="PNC2502" s="187"/>
      <c r="PND2502" s="187"/>
      <c r="PNE2502" s="204"/>
      <c r="PNF2502" s="272"/>
      <c r="PNG2502" s="207"/>
      <c r="PNH2502" s="238"/>
      <c r="PNI2502" s="207"/>
      <c r="PNJ2502" s="207"/>
      <c r="PNK2502" s="187"/>
      <c r="PNL2502" s="187"/>
      <c r="PNM2502" s="204"/>
      <c r="PNN2502" s="272"/>
      <c r="PNO2502" s="207"/>
      <c r="PNP2502" s="238"/>
      <c r="PNQ2502" s="207"/>
      <c r="PNR2502" s="207"/>
      <c r="PNS2502" s="187"/>
      <c r="PNT2502" s="187"/>
      <c r="PNU2502" s="204"/>
      <c r="PNV2502" s="272"/>
      <c r="PNW2502" s="207"/>
      <c r="PNX2502" s="238"/>
      <c r="PNY2502" s="207"/>
      <c r="PNZ2502" s="207"/>
      <c r="POA2502" s="187"/>
      <c r="POB2502" s="187"/>
      <c r="POC2502" s="204"/>
      <c r="POD2502" s="272"/>
      <c r="POE2502" s="207"/>
      <c r="POF2502" s="238"/>
      <c r="POG2502" s="207"/>
      <c r="POH2502" s="207"/>
      <c r="POI2502" s="187"/>
      <c r="POJ2502" s="187"/>
      <c r="POK2502" s="204"/>
      <c r="POL2502" s="272"/>
      <c r="POM2502" s="207"/>
      <c r="PON2502" s="238"/>
      <c r="POO2502" s="207"/>
      <c r="POP2502" s="207"/>
      <c r="POQ2502" s="187"/>
      <c r="POR2502" s="187"/>
      <c r="POS2502" s="204"/>
      <c r="POT2502" s="272"/>
      <c r="POU2502" s="207"/>
      <c r="POV2502" s="238"/>
      <c r="POW2502" s="207"/>
      <c r="POX2502" s="207"/>
      <c r="POY2502" s="187"/>
      <c r="POZ2502" s="187"/>
      <c r="PPA2502" s="204"/>
      <c r="PPB2502" s="272"/>
      <c r="PPC2502" s="207"/>
      <c r="PPD2502" s="238"/>
      <c r="PPE2502" s="207"/>
      <c r="PPF2502" s="207"/>
      <c r="PPG2502" s="187"/>
      <c r="PPH2502" s="187"/>
      <c r="PPI2502" s="204"/>
      <c r="PPJ2502" s="272"/>
      <c r="PPK2502" s="207"/>
      <c r="PPL2502" s="238"/>
      <c r="PPM2502" s="207"/>
      <c r="PPN2502" s="207"/>
      <c r="PPO2502" s="187"/>
      <c r="PPP2502" s="187"/>
      <c r="PPQ2502" s="204"/>
      <c r="PPR2502" s="272"/>
      <c r="PPS2502" s="207"/>
      <c r="PPT2502" s="238"/>
      <c r="PPU2502" s="207"/>
      <c r="PPV2502" s="207"/>
      <c r="PPW2502" s="187"/>
      <c r="PPX2502" s="187"/>
      <c r="PPY2502" s="204"/>
      <c r="PPZ2502" s="272"/>
      <c r="PQA2502" s="207"/>
      <c r="PQB2502" s="238"/>
      <c r="PQC2502" s="207"/>
      <c r="PQD2502" s="207"/>
      <c r="PQE2502" s="187"/>
      <c r="PQF2502" s="187"/>
      <c r="PQG2502" s="204"/>
      <c r="PQH2502" s="272"/>
      <c r="PQI2502" s="207"/>
      <c r="PQJ2502" s="238"/>
      <c r="PQK2502" s="207"/>
      <c r="PQL2502" s="207"/>
      <c r="PQM2502" s="187"/>
      <c r="PQN2502" s="187"/>
      <c r="PQO2502" s="204"/>
      <c r="PQP2502" s="272"/>
      <c r="PQQ2502" s="207"/>
      <c r="PQR2502" s="238"/>
      <c r="PQS2502" s="207"/>
      <c r="PQT2502" s="207"/>
      <c r="PQU2502" s="187"/>
      <c r="PQV2502" s="187"/>
      <c r="PQW2502" s="204"/>
      <c r="PQX2502" s="272"/>
      <c r="PQY2502" s="207"/>
      <c r="PQZ2502" s="238"/>
      <c r="PRA2502" s="207"/>
      <c r="PRB2502" s="207"/>
      <c r="PRC2502" s="187"/>
      <c r="PRD2502" s="187"/>
      <c r="PRE2502" s="204"/>
      <c r="PRF2502" s="272"/>
      <c r="PRG2502" s="207"/>
      <c r="PRH2502" s="238"/>
      <c r="PRI2502" s="207"/>
      <c r="PRJ2502" s="207"/>
      <c r="PRK2502" s="187"/>
      <c r="PRL2502" s="187"/>
      <c r="PRM2502" s="204"/>
      <c r="PRN2502" s="272"/>
      <c r="PRO2502" s="207"/>
      <c r="PRP2502" s="238"/>
      <c r="PRQ2502" s="207"/>
      <c r="PRR2502" s="207"/>
      <c r="PRS2502" s="187"/>
      <c r="PRT2502" s="187"/>
      <c r="PRU2502" s="204"/>
      <c r="PRV2502" s="272"/>
      <c r="PRW2502" s="207"/>
      <c r="PRX2502" s="238"/>
      <c r="PRY2502" s="207"/>
      <c r="PRZ2502" s="207"/>
      <c r="PSA2502" s="187"/>
      <c r="PSB2502" s="187"/>
      <c r="PSC2502" s="204"/>
      <c r="PSD2502" s="272"/>
      <c r="PSE2502" s="207"/>
      <c r="PSF2502" s="238"/>
      <c r="PSG2502" s="207"/>
      <c r="PSH2502" s="207"/>
      <c r="PSI2502" s="187"/>
      <c r="PSJ2502" s="187"/>
      <c r="PSK2502" s="204"/>
      <c r="PSL2502" s="272"/>
      <c r="PSM2502" s="207"/>
      <c r="PSN2502" s="238"/>
      <c r="PSO2502" s="207"/>
      <c r="PSP2502" s="207"/>
      <c r="PSQ2502" s="187"/>
      <c r="PSR2502" s="187"/>
      <c r="PSS2502" s="204"/>
      <c r="PST2502" s="272"/>
      <c r="PSU2502" s="207"/>
      <c r="PSV2502" s="238"/>
      <c r="PSW2502" s="207"/>
      <c r="PSX2502" s="207"/>
      <c r="PSY2502" s="187"/>
      <c r="PSZ2502" s="187"/>
      <c r="PTA2502" s="204"/>
      <c r="PTB2502" s="272"/>
      <c r="PTC2502" s="207"/>
      <c r="PTD2502" s="238"/>
      <c r="PTE2502" s="207"/>
      <c r="PTF2502" s="207"/>
      <c r="PTG2502" s="187"/>
      <c r="PTH2502" s="187"/>
      <c r="PTI2502" s="204"/>
      <c r="PTJ2502" s="272"/>
      <c r="PTK2502" s="207"/>
      <c r="PTL2502" s="238"/>
      <c r="PTM2502" s="207"/>
      <c r="PTN2502" s="207"/>
      <c r="PTO2502" s="187"/>
      <c r="PTP2502" s="187"/>
      <c r="PTQ2502" s="204"/>
      <c r="PTR2502" s="272"/>
      <c r="PTS2502" s="207"/>
      <c r="PTT2502" s="238"/>
      <c r="PTU2502" s="207"/>
      <c r="PTV2502" s="207"/>
      <c r="PTW2502" s="187"/>
      <c r="PTX2502" s="187"/>
      <c r="PTY2502" s="204"/>
      <c r="PTZ2502" s="272"/>
      <c r="PUA2502" s="207"/>
      <c r="PUB2502" s="238"/>
      <c r="PUC2502" s="207"/>
      <c r="PUD2502" s="207"/>
      <c r="PUE2502" s="187"/>
      <c r="PUF2502" s="187"/>
      <c r="PUG2502" s="204"/>
      <c r="PUH2502" s="272"/>
      <c r="PUI2502" s="207"/>
      <c r="PUJ2502" s="238"/>
      <c r="PUK2502" s="207"/>
      <c r="PUL2502" s="207"/>
      <c r="PUM2502" s="187"/>
      <c r="PUN2502" s="187"/>
      <c r="PUO2502" s="204"/>
      <c r="PUP2502" s="272"/>
      <c r="PUQ2502" s="207"/>
      <c r="PUR2502" s="238"/>
      <c r="PUS2502" s="207"/>
      <c r="PUT2502" s="207"/>
      <c r="PUU2502" s="187"/>
      <c r="PUV2502" s="187"/>
      <c r="PUW2502" s="204"/>
      <c r="PUX2502" s="272"/>
      <c r="PUY2502" s="207"/>
      <c r="PUZ2502" s="238"/>
      <c r="PVA2502" s="207"/>
      <c r="PVB2502" s="207"/>
      <c r="PVC2502" s="187"/>
      <c r="PVD2502" s="187"/>
      <c r="PVE2502" s="204"/>
      <c r="PVF2502" s="272"/>
      <c r="PVG2502" s="207"/>
      <c r="PVH2502" s="238"/>
      <c r="PVI2502" s="207"/>
      <c r="PVJ2502" s="207"/>
      <c r="PVK2502" s="187"/>
      <c r="PVL2502" s="187"/>
      <c r="PVM2502" s="204"/>
      <c r="PVN2502" s="272"/>
      <c r="PVO2502" s="207"/>
      <c r="PVP2502" s="238"/>
      <c r="PVQ2502" s="207"/>
      <c r="PVR2502" s="207"/>
      <c r="PVS2502" s="187"/>
      <c r="PVT2502" s="187"/>
      <c r="PVU2502" s="204"/>
      <c r="PVV2502" s="272"/>
      <c r="PVW2502" s="207"/>
      <c r="PVX2502" s="238"/>
      <c r="PVY2502" s="207"/>
      <c r="PVZ2502" s="207"/>
      <c r="PWA2502" s="187"/>
      <c r="PWB2502" s="187"/>
      <c r="PWC2502" s="204"/>
      <c r="PWD2502" s="272"/>
      <c r="PWE2502" s="207"/>
      <c r="PWF2502" s="238"/>
      <c r="PWG2502" s="207"/>
      <c r="PWH2502" s="207"/>
      <c r="PWI2502" s="187"/>
      <c r="PWJ2502" s="187"/>
      <c r="PWK2502" s="204"/>
      <c r="PWL2502" s="272"/>
      <c r="PWM2502" s="207"/>
      <c r="PWN2502" s="238"/>
      <c r="PWO2502" s="207"/>
      <c r="PWP2502" s="207"/>
      <c r="PWQ2502" s="187"/>
      <c r="PWR2502" s="187"/>
      <c r="PWS2502" s="204"/>
      <c r="PWT2502" s="272"/>
      <c r="PWU2502" s="207"/>
      <c r="PWV2502" s="238"/>
      <c r="PWW2502" s="207"/>
      <c r="PWX2502" s="207"/>
      <c r="PWY2502" s="187"/>
      <c r="PWZ2502" s="187"/>
      <c r="PXA2502" s="204"/>
      <c r="PXB2502" s="272"/>
      <c r="PXC2502" s="207"/>
      <c r="PXD2502" s="238"/>
      <c r="PXE2502" s="207"/>
      <c r="PXF2502" s="207"/>
      <c r="PXG2502" s="187"/>
      <c r="PXH2502" s="187"/>
      <c r="PXI2502" s="204"/>
      <c r="PXJ2502" s="272"/>
      <c r="PXK2502" s="207"/>
      <c r="PXL2502" s="238"/>
      <c r="PXM2502" s="207"/>
      <c r="PXN2502" s="207"/>
      <c r="PXO2502" s="187"/>
      <c r="PXP2502" s="187"/>
      <c r="PXQ2502" s="204"/>
      <c r="PXR2502" s="272"/>
      <c r="PXS2502" s="207"/>
      <c r="PXT2502" s="238"/>
      <c r="PXU2502" s="207"/>
      <c r="PXV2502" s="207"/>
      <c r="PXW2502" s="187"/>
      <c r="PXX2502" s="187"/>
      <c r="PXY2502" s="204"/>
      <c r="PXZ2502" s="272"/>
      <c r="PYA2502" s="207"/>
      <c r="PYB2502" s="238"/>
      <c r="PYC2502" s="207"/>
      <c r="PYD2502" s="207"/>
      <c r="PYE2502" s="187"/>
      <c r="PYF2502" s="187"/>
      <c r="PYG2502" s="204"/>
      <c r="PYH2502" s="272"/>
      <c r="PYI2502" s="207"/>
      <c r="PYJ2502" s="238"/>
      <c r="PYK2502" s="207"/>
      <c r="PYL2502" s="207"/>
      <c r="PYM2502" s="187"/>
      <c r="PYN2502" s="187"/>
      <c r="PYO2502" s="204"/>
      <c r="PYP2502" s="272"/>
      <c r="PYQ2502" s="207"/>
      <c r="PYR2502" s="238"/>
      <c r="PYS2502" s="207"/>
      <c r="PYT2502" s="207"/>
      <c r="PYU2502" s="187"/>
      <c r="PYV2502" s="187"/>
      <c r="PYW2502" s="204"/>
      <c r="PYX2502" s="272"/>
      <c r="PYY2502" s="207"/>
      <c r="PYZ2502" s="238"/>
      <c r="PZA2502" s="207"/>
      <c r="PZB2502" s="207"/>
      <c r="PZC2502" s="187"/>
      <c r="PZD2502" s="187"/>
      <c r="PZE2502" s="204"/>
      <c r="PZF2502" s="272"/>
      <c r="PZG2502" s="207"/>
      <c r="PZH2502" s="238"/>
      <c r="PZI2502" s="207"/>
      <c r="PZJ2502" s="207"/>
      <c r="PZK2502" s="187"/>
      <c r="PZL2502" s="187"/>
      <c r="PZM2502" s="204"/>
      <c r="PZN2502" s="272"/>
      <c r="PZO2502" s="207"/>
      <c r="PZP2502" s="238"/>
      <c r="PZQ2502" s="207"/>
      <c r="PZR2502" s="207"/>
      <c r="PZS2502" s="187"/>
      <c r="PZT2502" s="187"/>
      <c r="PZU2502" s="204"/>
      <c r="PZV2502" s="272"/>
      <c r="PZW2502" s="207"/>
      <c r="PZX2502" s="238"/>
      <c r="PZY2502" s="207"/>
      <c r="PZZ2502" s="207"/>
      <c r="QAA2502" s="187"/>
      <c r="QAB2502" s="187"/>
      <c r="QAC2502" s="204"/>
      <c r="QAD2502" s="272"/>
      <c r="QAE2502" s="207"/>
      <c r="QAF2502" s="238"/>
      <c r="QAG2502" s="207"/>
      <c r="QAH2502" s="207"/>
      <c r="QAI2502" s="187"/>
      <c r="QAJ2502" s="187"/>
      <c r="QAK2502" s="204"/>
      <c r="QAL2502" s="272"/>
      <c r="QAM2502" s="207"/>
      <c r="QAN2502" s="238"/>
      <c r="QAO2502" s="207"/>
      <c r="QAP2502" s="207"/>
      <c r="QAQ2502" s="187"/>
      <c r="QAR2502" s="187"/>
      <c r="QAS2502" s="204"/>
      <c r="QAT2502" s="272"/>
      <c r="QAU2502" s="207"/>
      <c r="QAV2502" s="238"/>
      <c r="QAW2502" s="207"/>
      <c r="QAX2502" s="207"/>
      <c r="QAY2502" s="187"/>
      <c r="QAZ2502" s="187"/>
      <c r="QBA2502" s="204"/>
      <c r="QBB2502" s="272"/>
      <c r="QBC2502" s="207"/>
      <c r="QBD2502" s="238"/>
      <c r="QBE2502" s="207"/>
      <c r="QBF2502" s="207"/>
      <c r="QBG2502" s="187"/>
      <c r="QBH2502" s="187"/>
      <c r="QBI2502" s="204"/>
      <c r="QBJ2502" s="272"/>
      <c r="QBK2502" s="207"/>
      <c r="QBL2502" s="238"/>
      <c r="QBM2502" s="207"/>
      <c r="QBN2502" s="207"/>
      <c r="QBO2502" s="187"/>
      <c r="QBP2502" s="187"/>
      <c r="QBQ2502" s="204"/>
      <c r="QBR2502" s="272"/>
      <c r="QBS2502" s="207"/>
      <c r="QBT2502" s="238"/>
      <c r="QBU2502" s="207"/>
      <c r="QBV2502" s="207"/>
      <c r="QBW2502" s="187"/>
      <c r="QBX2502" s="187"/>
      <c r="QBY2502" s="204"/>
      <c r="QBZ2502" s="272"/>
      <c r="QCA2502" s="207"/>
      <c r="QCB2502" s="238"/>
      <c r="QCC2502" s="207"/>
      <c r="QCD2502" s="207"/>
      <c r="QCE2502" s="187"/>
      <c r="QCF2502" s="187"/>
      <c r="QCG2502" s="204"/>
      <c r="QCH2502" s="272"/>
      <c r="QCI2502" s="207"/>
      <c r="QCJ2502" s="238"/>
      <c r="QCK2502" s="207"/>
      <c r="QCL2502" s="207"/>
      <c r="QCM2502" s="187"/>
      <c r="QCN2502" s="187"/>
      <c r="QCO2502" s="204"/>
      <c r="QCP2502" s="272"/>
      <c r="QCQ2502" s="207"/>
      <c r="QCR2502" s="238"/>
      <c r="QCS2502" s="207"/>
      <c r="QCT2502" s="207"/>
      <c r="QCU2502" s="187"/>
      <c r="QCV2502" s="187"/>
      <c r="QCW2502" s="204"/>
      <c r="QCX2502" s="272"/>
      <c r="QCY2502" s="207"/>
      <c r="QCZ2502" s="238"/>
      <c r="QDA2502" s="207"/>
      <c r="QDB2502" s="207"/>
      <c r="QDC2502" s="187"/>
      <c r="QDD2502" s="187"/>
      <c r="QDE2502" s="204"/>
      <c r="QDF2502" s="272"/>
      <c r="QDG2502" s="207"/>
      <c r="QDH2502" s="238"/>
      <c r="QDI2502" s="207"/>
      <c r="QDJ2502" s="207"/>
      <c r="QDK2502" s="187"/>
      <c r="QDL2502" s="187"/>
      <c r="QDM2502" s="204"/>
      <c r="QDN2502" s="272"/>
      <c r="QDO2502" s="207"/>
      <c r="QDP2502" s="238"/>
      <c r="QDQ2502" s="207"/>
      <c r="QDR2502" s="207"/>
      <c r="QDS2502" s="187"/>
      <c r="QDT2502" s="187"/>
      <c r="QDU2502" s="204"/>
      <c r="QDV2502" s="272"/>
      <c r="QDW2502" s="207"/>
      <c r="QDX2502" s="238"/>
      <c r="QDY2502" s="207"/>
      <c r="QDZ2502" s="207"/>
      <c r="QEA2502" s="187"/>
      <c r="QEB2502" s="187"/>
      <c r="QEC2502" s="204"/>
      <c r="QED2502" s="272"/>
      <c r="QEE2502" s="207"/>
      <c r="QEF2502" s="238"/>
      <c r="QEG2502" s="207"/>
      <c r="QEH2502" s="207"/>
      <c r="QEI2502" s="187"/>
      <c r="QEJ2502" s="187"/>
      <c r="QEK2502" s="204"/>
      <c r="QEL2502" s="272"/>
      <c r="QEM2502" s="207"/>
      <c r="QEN2502" s="238"/>
      <c r="QEO2502" s="207"/>
      <c r="QEP2502" s="207"/>
      <c r="QEQ2502" s="187"/>
      <c r="QER2502" s="187"/>
      <c r="QES2502" s="204"/>
      <c r="QET2502" s="272"/>
      <c r="QEU2502" s="207"/>
      <c r="QEV2502" s="238"/>
      <c r="QEW2502" s="207"/>
      <c r="QEX2502" s="207"/>
      <c r="QEY2502" s="187"/>
      <c r="QEZ2502" s="187"/>
      <c r="QFA2502" s="204"/>
      <c r="QFB2502" s="272"/>
      <c r="QFC2502" s="207"/>
      <c r="QFD2502" s="238"/>
      <c r="QFE2502" s="207"/>
      <c r="QFF2502" s="207"/>
      <c r="QFG2502" s="187"/>
      <c r="QFH2502" s="187"/>
      <c r="QFI2502" s="204"/>
      <c r="QFJ2502" s="272"/>
      <c r="QFK2502" s="207"/>
      <c r="QFL2502" s="238"/>
      <c r="QFM2502" s="207"/>
      <c r="QFN2502" s="207"/>
      <c r="QFO2502" s="187"/>
      <c r="QFP2502" s="187"/>
      <c r="QFQ2502" s="204"/>
      <c r="QFR2502" s="272"/>
      <c r="QFS2502" s="207"/>
      <c r="QFT2502" s="238"/>
      <c r="QFU2502" s="207"/>
      <c r="QFV2502" s="207"/>
      <c r="QFW2502" s="187"/>
      <c r="QFX2502" s="187"/>
      <c r="QFY2502" s="204"/>
      <c r="QFZ2502" s="272"/>
      <c r="QGA2502" s="207"/>
      <c r="QGB2502" s="238"/>
      <c r="QGC2502" s="207"/>
      <c r="QGD2502" s="207"/>
      <c r="QGE2502" s="187"/>
      <c r="QGF2502" s="187"/>
      <c r="QGG2502" s="204"/>
      <c r="QGH2502" s="272"/>
      <c r="QGI2502" s="207"/>
      <c r="QGJ2502" s="238"/>
      <c r="QGK2502" s="207"/>
      <c r="QGL2502" s="207"/>
      <c r="QGM2502" s="187"/>
      <c r="QGN2502" s="187"/>
      <c r="QGO2502" s="204"/>
      <c r="QGP2502" s="272"/>
      <c r="QGQ2502" s="207"/>
      <c r="QGR2502" s="238"/>
      <c r="QGS2502" s="207"/>
      <c r="QGT2502" s="207"/>
      <c r="QGU2502" s="187"/>
      <c r="QGV2502" s="187"/>
      <c r="QGW2502" s="204"/>
      <c r="QGX2502" s="272"/>
      <c r="QGY2502" s="207"/>
      <c r="QGZ2502" s="238"/>
      <c r="QHA2502" s="207"/>
      <c r="QHB2502" s="207"/>
      <c r="QHC2502" s="187"/>
      <c r="QHD2502" s="187"/>
      <c r="QHE2502" s="204"/>
      <c r="QHF2502" s="272"/>
      <c r="QHG2502" s="207"/>
      <c r="QHH2502" s="238"/>
      <c r="QHI2502" s="207"/>
      <c r="QHJ2502" s="207"/>
      <c r="QHK2502" s="187"/>
      <c r="QHL2502" s="187"/>
      <c r="QHM2502" s="204"/>
      <c r="QHN2502" s="272"/>
      <c r="QHO2502" s="207"/>
      <c r="QHP2502" s="238"/>
      <c r="QHQ2502" s="207"/>
      <c r="QHR2502" s="207"/>
      <c r="QHS2502" s="187"/>
      <c r="QHT2502" s="187"/>
      <c r="QHU2502" s="204"/>
      <c r="QHV2502" s="272"/>
      <c r="QHW2502" s="207"/>
      <c r="QHX2502" s="238"/>
      <c r="QHY2502" s="207"/>
      <c r="QHZ2502" s="207"/>
      <c r="QIA2502" s="187"/>
      <c r="QIB2502" s="187"/>
      <c r="QIC2502" s="204"/>
      <c r="QID2502" s="272"/>
      <c r="QIE2502" s="207"/>
      <c r="QIF2502" s="238"/>
      <c r="QIG2502" s="207"/>
      <c r="QIH2502" s="207"/>
      <c r="QII2502" s="187"/>
      <c r="QIJ2502" s="187"/>
      <c r="QIK2502" s="204"/>
      <c r="QIL2502" s="272"/>
      <c r="QIM2502" s="207"/>
      <c r="QIN2502" s="238"/>
      <c r="QIO2502" s="207"/>
      <c r="QIP2502" s="207"/>
      <c r="QIQ2502" s="187"/>
      <c r="QIR2502" s="187"/>
      <c r="QIS2502" s="204"/>
      <c r="QIT2502" s="272"/>
      <c r="QIU2502" s="207"/>
      <c r="QIV2502" s="238"/>
      <c r="QIW2502" s="207"/>
      <c r="QIX2502" s="207"/>
      <c r="QIY2502" s="187"/>
      <c r="QIZ2502" s="187"/>
      <c r="QJA2502" s="204"/>
      <c r="QJB2502" s="272"/>
      <c r="QJC2502" s="207"/>
      <c r="QJD2502" s="238"/>
      <c r="QJE2502" s="207"/>
      <c r="QJF2502" s="207"/>
      <c r="QJG2502" s="187"/>
      <c r="QJH2502" s="187"/>
      <c r="QJI2502" s="204"/>
      <c r="QJJ2502" s="272"/>
      <c r="QJK2502" s="207"/>
      <c r="QJL2502" s="238"/>
      <c r="QJM2502" s="207"/>
      <c r="QJN2502" s="207"/>
      <c r="QJO2502" s="187"/>
      <c r="QJP2502" s="187"/>
      <c r="QJQ2502" s="204"/>
      <c r="QJR2502" s="272"/>
      <c r="QJS2502" s="207"/>
      <c r="QJT2502" s="238"/>
      <c r="QJU2502" s="207"/>
      <c r="QJV2502" s="207"/>
      <c r="QJW2502" s="187"/>
      <c r="QJX2502" s="187"/>
      <c r="QJY2502" s="204"/>
      <c r="QJZ2502" s="272"/>
      <c r="QKA2502" s="207"/>
      <c r="QKB2502" s="238"/>
      <c r="QKC2502" s="207"/>
      <c r="QKD2502" s="207"/>
      <c r="QKE2502" s="187"/>
      <c r="QKF2502" s="187"/>
      <c r="QKG2502" s="204"/>
      <c r="QKH2502" s="272"/>
      <c r="QKI2502" s="207"/>
      <c r="QKJ2502" s="238"/>
      <c r="QKK2502" s="207"/>
      <c r="QKL2502" s="207"/>
      <c r="QKM2502" s="187"/>
      <c r="QKN2502" s="187"/>
      <c r="QKO2502" s="204"/>
      <c r="QKP2502" s="272"/>
      <c r="QKQ2502" s="207"/>
      <c r="QKR2502" s="238"/>
      <c r="QKS2502" s="207"/>
      <c r="QKT2502" s="207"/>
      <c r="QKU2502" s="187"/>
      <c r="QKV2502" s="187"/>
      <c r="QKW2502" s="204"/>
      <c r="QKX2502" s="272"/>
      <c r="QKY2502" s="207"/>
      <c r="QKZ2502" s="238"/>
      <c r="QLA2502" s="207"/>
      <c r="QLB2502" s="207"/>
      <c r="QLC2502" s="187"/>
      <c r="QLD2502" s="187"/>
      <c r="QLE2502" s="204"/>
      <c r="QLF2502" s="272"/>
      <c r="QLG2502" s="207"/>
      <c r="QLH2502" s="238"/>
      <c r="QLI2502" s="207"/>
      <c r="QLJ2502" s="207"/>
      <c r="QLK2502" s="187"/>
      <c r="QLL2502" s="187"/>
      <c r="QLM2502" s="204"/>
      <c r="QLN2502" s="272"/>
      <c r="QLO2502" s="207"/>
      <c r="QLP2502" s="238"/>
      <c r="QLQ2502" s="207"/>
      <c r="QLR2502" s="207"/>
      <c r="QLS2502" s="187"/>
      <c r="QLT2502" s="187"/>
      <c r="QLU2502" s="204"/>
      <c r="QLV2502" s="272"/>
      <c r="QLW2502" s="207"/>
      <c r="QLX2502" s="238"/>
      <c r="QLY2502" s="207"/>
      <c r="QLZ2502" s="207"/>
      <c r="QMA2502" s="187"/>
      <c r="QMB2502" s="187"/>
      <c r="QMC2502" s="204"/>
      <c r="QMD2502" s="272"/>
      <c r="QME2502" s="207"/>
      <c r="QMF2502" s="238"/>
      <c r="QMG2502" s="207"/>
      <c r="QMH2502" s="207"/>
      <c r="QMI2502" s="187"/>
      <c r="QMJ2502" s="187"/>
      <c r="QMK2502" s="204"/>
      <c r="QML2502" s="272"/>
      <c r="QMM2502" s="207"/>
      <c r="QMN2502" s="238"/>
      <c r="QMO2502" s="207"/>
      <c r="QMP2502" s="207"/>
      <c r="QMQ2502" s="187"/>
      <c r="QMR2502" s="187"/>
      <c r="QMS2502" s="204"/>
      <c r="QMT2502" s="272"/>
      <c r="QMU2502" s="207"/>
      <c r="QMV2502" s="238"/>
      <c r="QMW2502" s="207"/>
      <c r="QMX2502" s="207"/>
      <c r="QMY2502" s="187"/>
      <c r="QMZ2502" s="187"/>
      <c r="QNA2502" s="204"/>
      <c r="QNB2502" s="272"/>
      <c r="QNC2502" s="207"/>
      <c r="QND2502" s="238"/>
      <c r="QNE2502" s="207"/>
      <c r="QNF2502" s="207"/>
      <c r="QNG2502" s="187"/>
      <c r="QNH2502" s="187"/>
      <c r="QNI2502" s="204"/>
      <c r="QNJ2502" s="272"/>
      <c r="QNK2502" s="207"/>
      <c r="QNL2502" s="238"/>
      <c r="QNM2502" s="207"/>
      <c r="QNN2502" s="207"/>
      <c r="QNO2502" s="187"/>
      <c r="QNP2502" s="187"/>
      <c r="QNQ2502" s="204"/>
      <c r="QNR2502" s="272"/>
      <c r="QNS2502" s="207"/>
      <c r="QNT2502" s="238"/>
      <c r="QNU2502" s="207"/>
      <c r="QNV2502" s="207"/>
      <c r="QNW2502" s="187"/>
      <c r="QNX2502" s="187"/>
      <c r="QNY2502" s="204"/>
      <c r="QNZ2502" s="272"/>
      <c r="QOA2502" s="207"/>
      <c r="QOB2502" s="238"/>
      <c r="QOC2502" s="207"/>
      <c r="QOD2502" s="207"/>
      <c r="QOE2502" s="187"/>
      <c r="QOF2502" s="187"/>
      <c r="QOG2502" s="204"/>
      <c r="QOH2502" s="272"/>
      <c r="QOI2502" s="207"/>
      <c r="QOJ2502" s="238"/>
      <c r="QOK2502" s="207"/>
      <c r="QOL2502" s="207"/>
      <c r="QOM2502" s="187"/>
      <c r="QON2502" s="187"/>
      <c r="QOO2502" s="204"/>
      <c r="QOP2502" s="272"/>
      <c r="QOQ2502" s="207"/>
      <c r="QOR2502" s="238"/>
      <c r="QOS2502" s="207"/>
      <c r="QOT2502" s="207"/>
      <c r="QOU2502" s="187"/>
      <c r="QOV2502" s="187"/>
      <c r="QOW2502" s="204"/>
      <c r="QOX2502" s="272"/>
      <c r="QOY2502" s="207"/>
      <c r="QOZ2502" s="238"/>
      <c r="QPA2502" s="207"/>
      <c r="QPB2502" s="207"/>
      <c r="QPC2502" s="187"/>
      <c r="QPD2502" s="187"/>
      <c r="QPE2502" s="204"/>
      <c r="QPF2502" s="272"/>
      <c r="QPG2502" s="207"/>
      <c r="QPH2502" s="238"/>
      <c r="QPI2502" s="207"/>
      <c r="QPJ2502" s="207"/>
      <c r="QPK2502" s="187"/>
      <c r="QPL2502" s="187"/>
      <c r="QPM2502" s="204"/>
      <c r="QPN2502" s="272"/>
      <c r="QPO2502" s="207"/>
      <c r="QPP2502" s="238"/>
      <c r="QPQ2502" s="207"/>
      <c r="QPR2502" s="207"/>
      <c r="QPS2502" s="187"/>
      <c r="QPT2502" s="187"/>
      <c r="QPU2502" s="204"/>
      <c r="QPV2502" s="272"/>
      <c r="QPW2502" s="207"/>
      <c r="QPX2502" s="238"/>
      <c r="QPY2502" s="207"/>
      <c r="QPZ2502" s="207"/>
      <c r="QQA2502" s="187"/>
      <c r="QQB2502" s="187"/>
      <c r="QQC2502" s="204"/>
      <c r="QQD2502" s="272"/>
      <c r="QQE2502" s="207"/>
      <c r="QQF2502" s="238"/>
      <c r="QQG2502" s="207"/>
      <c r="QQH2502" s="207"/>
      <c r="QQI2502" s="187"/>
      <c r="QQJ2502" s="187"/>
      <c r="QQK2502" s="204"/>
      <c r="QQL2502" s="272"/>
      <c r="QQM2502" s="207"/>
      <c r="QQN2502" s="238"/>
      <c r="QQO2502" s="207"/>
      <c r="QQP2502" s="207"/>
      <c r="QQQ2502" s="187"/>
      <c r="QQR2502" s="187"/>
      <c r="QQS2502" s="204"/>
      <c r="QQT2502" s="272"/>
      <c r="QQU2502" s="207"/>
      <c r="QQV2502" s="238"/>
      <c r="QQW2502" s="207"/>
      <c r="QQX2502" s="207"/>
      <c r="QQY2502" s="187"/>
      <c r="QQZ2502" s="187"/>
      <c r="QRA2502" s="204"/>
      <c r="QRB2502" s="272"/>
      <c r="QRC2502" s="207"/>
      <c r="QRD2502" s="238"/>
      <c r="QRE2502" s="207"/>
      <c r="QRF2502" s="207"/>
      <c r="QRG2502" s="187"/>
      <c r="QRH2502" s="187"/>
      <c r="QRI2502" s="204"/>
      <c r="QRJ2502" s="272"/>
      <c r="QRK2502" s="207"/>
      <c r="QRL2502" s="238"/>
      <c r="QRM2502" s="207"/>
      <c r="QRN2502" s="207"/>
      <c r="QRO2502" s="187"/>
      <c r="QRP2502" s="187"/>
      <c r="QRQ2502" s="204"/>
      <c r="QRR2502" s="272"/>
      <c r="QRS2502" s="207"/>
      <c r="QRT2502" s="238"/>
      <c r="QRU2502" s="207"/>
      <c r="QRV2502" s="207"/>
      <c r="QRW2502" s="187"/>
      <c r="QRX2502" s="187"/>
      <c r="QRY2502" s="204"/>
      <c r="QRZ2502" s="272"/>
      <c r="QSA2502" s="207"/>
      <c r="QSB2502" s="238"/>
      <c r="QSC2502" s="207"/>
      <c r="QSD2502" s="207"/>
      <c r="QSE2502" s="187"/>
      <c r="QSF2502" s="187"/>
      <c r="QSG2502" s="204"/>
      <c r="QSH2502" s="272"/>
      <c r="QSI2502" s="207"/>
      <c r="QSJ2502" s="238"/>
      <c r="QSK2502" s="207"/>
      <c r="QSL2502" s="207"/>
      <c r="QSM2502" s="187"/>
      <c r="QSN2502" s="187"/>
      <c r="QSO2502" s="204"/>
      <c r="QSP2502" s="272"/>
      <c r="QSQ2502" s="207"/>
      <c r="QSR2502" s="238"/>
      <c r="QSS2502" s="207"/>
      <c r="QST2502" s="207"/>
      <c r="QSU2502" s="187"/>
      <c r="QSV2502" s="187"/>
      <c r="QSW2502" s="204"/>
      <c r="QSX2502" s="272"/>
      <c r="QSY2502" s="207"/>
      <c r="QSZ2502" s="238"/>
      <c r="QTA2502" s="207"/>
      <c r="QTB2502" s="207"/>
      <c r="QTC2502" s="187"/>
      <c r="QTD2502" s="187"/>
      <c r="QTE2502" s="204"/>
      <c r="QTF2502" s="272"/>
      <c r="QTG2502" s="207"/>
      <c r="QTH2502" s="238"/>
      <c r="QTI2502" s="207"/>
      <c r="QTJ2502" s="207"/>
      <c r="QTK2502" s="187"/>
      <c r="QTL2502" s="187"/>
      <c r="QTM2502" s="204"/>
      <c r="QTN2502" s="272"/>
      <c r="QTO2502" s="207"/>
      <c r="QTP2502" s="238"/>
      <c r="QTQ2502" s="207"/>
      <c r="QTR2502" s="207"/>
      <c r="QTS2502" s="187"/>
      <c r="QTT2502" s="187"/>
      <c r="QTU2502" s="204"/>
      <c r="QTV2502" s="272"/>
      <c r="QTW2502" s="207"/>
      <c r="QTX2502" s="238"/>
      <c r="QTY2502" s="207"/>
      <c r="QTZ2502" s="207"/>
      <c r="QUA2502" s="187"/>
      <c r="QUB2502" s="187"/>
      <c r="QUC2502" s="204"/>
      <c r="QUD2502" s="272"/>
      <c r="QUE2502" s="207"/>
      <c r="QUF2502" s="238"/>
      <c r="QUG2502" s="207"/>
      <c r="QUH2502" s="207"/>
      <c r="QUI2502" s="187"/>
      <c r="QUJ2502" s="187"/>
      <c r="QUK2502" s="204"/>
      <c r="QUL2502" s="272"/>
      <c r="QUM2502" s="207"/>
      <c r="QUN2502" s="238"/>
      <c r="QUO2502" s="207"/>
      <c r="QUP2502" s="207"/>
      <c r="QUQ2502" s="187"/>
      <c r="QUR2502" s="187"/>
      <c r="QUS2502" s="204"/>
      <c r="QUT2502" s="272"/>
      <c r="QUU2502" s="207"/>
      <c r="QUV2502" s="238"/>
      <c r="QUW2502" s="207"/>
      <c r="QUX2502" s="207"/>
      <c r="QUY2502" s="187"/>
      <c r="QUZ2502" s="187"/>
      <c r="QVA2502" s="204"/>
      <c r="QVB2502" s="272"/>
      <c r="QVC2502" s="207"/>
      <c r="QVD2502" s="238"/>
      <c r="QVE2502" s="207"/>
      <c r="QVF2502" s="207"/>
      <c r="QVG2502" s="187"/>
      <c r="QVH2502" s="187"/>
      <c r="QVI2502" s="204"/>
      <c r="QVJ2502" s="272"/>
      <c r="QVK2502" s="207"/>
      <c r="QVL2502" s="238"/>
      <c r="QVM2502" s="207"/>
      <c r="QVN2502" s="207"/>
      <c r="QVO2502" s="187"/>
      <c r="QVP2502" s="187"/>
      <c r="QVQ2502" s="204"/>
      <c r="QVR2502" s="272"/>
      <c r="QVS2502" s="207"/>
      <c r="QVT2502" s="238"/>
      <c r="QVU2502" s="207"/>
      <c r="QVV2502" s="207"/>
      <c r="QVW2502" s="187"/>
      <c r="QVX2502" s="187"/>
      <c r="QVY2502" s="204"/>
      <c r="QVZ2502" s="272"/>
      <c r="QWA2502" s="207"/>
      <c r="QWB2502" s="238"/>
      <c r="QWC2502" s="207"/>
      <c r="QWD2502" s="207"/>
      <c r="QWE2502" s="187"/>
      <c r="QWF2502" s="187"/>
      <c r="QWG2502" s="204"/>
      <c r="QWH2502" s="272"/>
      <c r="QWI2502" s="207"/>
      <c r="QWJ2502" s="238"/>
      <c r="QWK2502" s="207"/>
      <c r="QWL2502" s="207"/>
      <c r="QWM2502" s="187"/>
      <c r="QWN2502" s="187"/>
      <c r="QWO2502" s="204"/>
      <c r="QWP2502" s="272"/>
      <c r="QWQ2502" s="207"/>
      <c r="QWR2502" s="238"/>
      <c r="QWS2502" s="207"/>
      <c r="QWT2502" s="207"/>
      <c r="QWU2502" s="187"/>
      <c r="QWV2502" s="187"/>
      <c r="QWW2502" s="204"/>
      <c r="QWX2502" s="272"/>
      <c r="QWY2502" s="207"/>
      <c r="QWZ2502" s="238"/>
      <c r="QXA2502" s="207"/>
      <c r="QXB2502" s="207"/>
      <c r="QXC2502" s="187"/>
      <c r="QXD2502" s="187"/>
      <c r="QXE2502" s="204"/>
      <c r="QXF2502" s="272"/>
      <c r="QXG2502" s="207"/>
      <c r="QXH2502" s="238"/>
      <c r="QXI2502" s="207"/>
      <c r="QXJ2502" s="207"/>
      <c r="QXK2502" s="187"/>
      <c r="QXL2502" s="187"/>
      <c r="QXM2502" s="204"/>
      <c r="QXN2502" s="272"/>
      <c r="QXO2502" s="207"/>
      <c r="QXP2502" s="238"/>
      <c r="QXQ2502" s="207"/>
      <c r="QXR2502" s="207"/>
      <c r="QXS2502" s="187"/>
      <c r="QXT2502" s="187"/>
      <c r="QXU2502" s="204"/>
      <c r="QXV2502" s="272"/>
      <c r="QXW2502" s="207"/>
      <c r="QXX2502" s="238"/>
      <c r="QXY2502" s="207"/>
      <c r="QXZ2502" s="207"/>
      <c r="QYA2502" s="187"/>
      <c r="QYB2502" s="187"/>
      <c r="QYC2502" s="204"/>
      <c r="QYD2502" s="272"/>
      <c r="QYE2502" s="207"/>
      <c r="QYF2502" s="238"/>
      <c r="QYG2502" s="207"/>
      <c r="QYH2502" s="207"/>
      <c r="QYI2502" s="187"/>
      <c r="QYJ2502" s="187"/>
      <c r="QYK2502" s="204"/>
      <c r="QYL2502" s="272"/>
      <c r="QYM2502" s="207"/>
      <c r="QYN2502" s="238"/>
      <c r="QYO2502" s="207"/>
      <c r="QYP2502" s="207"/>
      <c r="QYQ2502" s="187"/>
      <c r="QYR2502" s="187"/>
      <c r="QYS2502" s="204"/>
      <c r="QYT2502" s="272"/>
      <c r="QYU2502" s="207"/>
      <c r="QYV2502" s="238"/>
      <c r="QYW2502" s="207"/>
      <c r="QYX2502" s="207"/>
      <c r="QYY2502" s="187"/>
      <c r="QYZ2502" s="187"/>
      <c r="QZA2502" s="204"/>
      <c r="QZB2502" s="272"/>
      <c r="QZC2502" s="207"/>
      <c r="QZD2502" s="238"/>
      <c r="QZE2502" s="207"/>
      <c r="QZF2502" s="207"/>
      <c r="QZG2502" s="187"/>
      <c r="QZH2502" s="187"/>
      <c r="QZI2502" s="204"/>
      <c r="QZJ2502" s="272"/>
      <c r="QZK2502" s="207"/>
      <c r="QZL2502" s="238"/>
      <c r="QZM2502" s="207"/>
      <c r="QZN2502" s="207"/>
      <c r="QZO2502" s="187"/>
      <c r="QZP2502" s="187"/>
      <c r="QZQ2502" s="204"/>
      <c r="QZR2502" s="272"/>
      <c r="QZS2502" s="207"/>
      <c r="QZT2502" s="238"/>
      <c r="QZU2502" s="207"/>
      <c r="QZV2502" s="207"/>
      <c r="QZW2502" s="187"/>
      <c r="QZX2502" s="187"/>
      <c r="QZY2502" s="204"/>
      <c r="QZZ2502" s="272"/>
      <c r="RAA2502" s="207"/>
      <c r="RAB2502" s="238"/>
      <c r="RAC2502" s="207"/>
      <c r="RAD2502" s="207"/>
      <c r="RAE2502" s="187"/>
      <c r="RAF2502" s="187"/>
      <c r="RAG2502" s="204"/>
      <c r="RAH2502" s="272"/>
      <c r="RAI2502" s="207"/>
      <c r="RAJ2502" s="238"/>
      <c r="RAK2502" s="207"/>
      <c r="RAL2502" s="207"/>
      <c r="RAM2502" s="187"/>
      <c r="RAN2502" s="187"/>
      <c r="RAO2502" s="204"/>
      <c r="RAP2502" s="272"/>
      <c r="RAQ2502" s="207"/>
      <c r="RAR2502" s="238"/>
      <c r="RAS2502" s="207"/>
      <c r="RAT2502" s="207"/>
      <c r="RAU2502" s="187"/>
      <c r="RAV2502" s="187"/>
      <c r="RAW2502" s="204"/>
      <c r="RAX2502" s="272"/>
      <c r="RAY2502" s="207"/>
      <c r="RAZ2502" s="238"/>
      <c r="RBA2502" s="207"/>
      <c r="RBB2502" s="207"/>
      <c r="RBC2502" s="187"/>
      <c r="RBD2502" s="187"/>
      <c r="RBE2502" s="204"/>
      <c r="RBF2502" s="272"/>
      <c r="RBG2502" s="207"/>
      <c r="RBH2502" s="238"/>
      <c r="RBI2502" s="207"/>
      <c r="RBJ2502" s="207"/>
      <c r="RBK2502" s="187"/>
      <c r="RBL2502" s="187"/>
      <c r="RBM2502" s="204"/>
      <c r="RBN2502" s="272"/>
      <c r="RBO2502" s="207"/>
      <c r="RBP2502" s="238"/>
      <c r="RBQ2502" s="207"/>
      <c r="RBR2502" s="207"/>
      <c r="RBS2502" s="187"/>
      <c r="RBT2502" s="187"/>
      <c r="RBU2502" s="204"/>
      <c r="RBV2502" s="272"/>
      <c r="RBW2502" s="207"/>
      <c r="RBX2502" s="238"/>
      <c r="RBY2502" s="207"/>
      <c r="RBZ2502" s="207"/>
      <c r="RCA2502" s="187"/>
      <c r="RCB2502" s="187"/>
      <c r="RCC2502" s="204"/>
      <c r="RCD2502" s="272"/>
      <c r="RCE2502" s="207"/>
      <c r="RCF2502" s="238"/>
      <c r="RCG2502" s="207"/>
      <c r="RCH2502" s="207"/>
      <c r="RCI2502" s="187"/>
      <c r="RCJ2502" s="187"/>
      <c r="RCK2502" s="204"/>
      <c r="RCL2502" s="272"/>
      <c r="RCM2502" s="207"/>
      <c r="RCN2502" s="238"/>
      <c r="RCO2502" s="207"/>
      <c r="RCP2502" s="207"/>
      <c r="RCQ2502" s="187"/>
      <c r="RCR2502" s="187"/>
      <c r="RCS2502" s="204"/>
      <c r="RCT2502" s="272"/>
      <c r="RCU2502" s="207"/>
      <c r="RCV2502" s="238"/>
      <c r="RCW2502" s="207"/>
      <c r="RCX2502" s="207"/>
      <c r="RCY2502" s="187"/>
      <c r="RCZ2502" s="187"/>
      <c r="RDA2502" s="204"/>
      <c r="RDB2502" s="272"/>
      <c r="RDC2502" s="207"/>
      <c r="RDD2502" s="238"/>
      <c r="RDE2502" s="207"/>
      <c r="RDF2502" s="207"/>
      <c r="RDG2502" s="187"/>
      <c r="RDH2502" s="187"/>
      <c r="RDI2502" s="204"/>
      <c r="RDJ2502" s="272"/>
      <c r="RDK2502" s="207"/>
      <c r="RDL2502" s="238"/>
      <c r="RDM2502" s="207"/>
      <c r="RDN2502" s="207"/>
      <c r="RDO2502" s="187"/>
      <c r="RDP2502" s="187"/>
      <c r="RDQ2502" s="204"/>
      <c r="RDR2502" s="272"/>
      <c r="RDS2502" s="207"/>
      <c r="RDT2502" s="238"/>
      <c r="RDU2502" s="207"/>
      <c r="RDV2502" s="207"/>
      <c r="RDW2502" s="187"/>
      <c r="RDX2502" s="187"/>
      <c r="RDY2502" s="204"/>
      <c r="RDZ2502" s="272"/>
      <c r="REA2502" s="207"/>
      <c r="REB2502" s="238"/>
      <c r="REC2502" s="207"/>
      <c r="RED2502" s="207"/>
      <c r="REE2502" s="187"/>
      <c r="REF2502" s="187"/>
      <c r="REG2502" s="204"/>
      <c r="REH2502" s="272"/>
      <c r="REI2502" s="207"/>
      <c r="REJ2502" s="238"/>
      <c r="REK2502" s="207"/>
      <c r="REL2502" s="207"/>
      <c r="REM2502" s="187"/>
      <c r="REN2502" s="187"/>
      <c r="REO2502" s="204"/>
      <c r="REP2502" s="272"/>
      <c r="REQ2502" s="207"/>
      <c r="RER2502" s="238"/>
      <c r="RES2502" s="207"/>
      <c r="RET2502" s="207"/>
      <c r="REU2502" s="187"/>
      <c r="REV2502" s="187"/>
      <c r="REW2502" s="204"/>
      <c r="REX2502" s="272"/>
      <c r="REY2502" s="207"/>
      <c r="REZ2502" s="238"/>
      <c r="RFA2502" s="207"/>
      <c r="RFB2502" s="207"/>
      <c r="RFC2502" s="187"/>
      <c r="RFD2502" s="187"/>
      <c r="RFE2502" s="204"/>
      <c r="RFF2502" s="272"/>
      <c r="RFG2502" s="207"/>
      <c r="RFH2502" s="238"/>
      <c r="RFI2502" s="207"/>
      <c r="RFJ2502" s="207"/>
      <c r="RFK2502" s="187"/>
      <c r="RFL2502" s="187"/>
      <c r="RFM2502" s="204"/>
      <c r="RFN2502" s="272"/>
      <c r="RFO2502" s="207"/>
      <c r="RFP2502" s="238"/>
      <c r="RFQ2502" s="207"/>
      <c r="RFR2502" s="207"/>
      <c r="RFS2502" s="187"/>
      <c r="RFT2502" s="187"/>
      <c r="RFU2502" s="204"/>
      <c r="RFV2502" s="272"/>
      <c r="RFW2502" s="207"/>
      <c r="RFX2502" s="238"/>
      <c r="RFY2502" s="207"/>
      <c r="RFZ2502" s="207"/>
      <c r="RGA2502" s="187"/>
      <c r="RGB2502" s="187"/>
      <c r="RGC2502" s="204"/>
      <c r="RGD2502" s="272"/>
      <c r="RGE2502" s="207"/>
      <c r="RGF2502" s="238"/>
      <c r="RGG2502" s="207"/>
      <c r="RGH2502" s="207"/>
      <c r="RGI2502" s="187"/>
      <c r="RGJ2502" s="187"/>
      <c r="RGK2502" s="204"/>
      <c r="RGL2502" s="272"/>
      <c r="RGM2502" s="207"/>
      <c r="RGN2502" s="238"/>
      <c r="RGO2502" s="207"/>
      <c r="RGP2502" s="207"/>
      <c r="RGQ2502" s="187"/>
      <c r="RGR2502" s="187"/>
      <c r="RGS2502" s="204"/>
      <c r="RGT2502" s="272"/>
      <c r="RGU2502" s="207"/>
      <c r="RGV2502" s="238"/>
      <c r="RGW2502" s="207"/>
      <c r="RGX2502" s="207"/>
      <c r="RGY2502" s="187"/>
      <c r="RGZ2502" s="187"/>
      <c r="RHA2502" s="204"/>
      <c r="RHB2502" s="272"/>
      <c r="RHC2502" s="207"/>
      <c r="RHD2502" s="238"/>
      <c r="RHE2502" s="207"/>
      <c r="RHF2502" s="207"/>
      <c r="RHG2502" s="187"/>
      <c r="RHH2502" s="187"/>
      <c r="RHI2502" s="204"/>
      <c r="RHJ2502" s="272"/>
      <c r="RHK2502" s="207"/>
      <c r="RHL2502" s="238"/>
      <c r="RHM2502" s="207"/>
      <c r="RHN2502" s="207"/>
      <c r="RHO2502" s="187"/>
      <c r="RHP2502" s="187"/>
      <c r="RHQ2502" s="204"/>
      <c r="RHR2502" s="272"/>
      <c r="RHS2502" s="207"/>
      <c r="RHT2502" s="238"/>
      <c r="RHU2502" s="207"/>
      <c r="RHV2502" s="207"/>
      <c r="RHW2502" s="187"/>
      <c r="RHX2502" s="187"/>
      <c r="RHY2502" s="204"/>
      <c r="RHZ2502" s="272"/>
      <c r="RIA2502" s="207"/>
      <c r="RIB2502" s="238"/>
      <c r="RIC2502" s="207"/>
      <c r="RID2502" s="207"/>
      <c r="RIE2502" s="187"/>
      <c r="RIF2502" s="187"/>
      <c r="RIG2502" s="204"/>
      <c r="RIH2502" s="272"/>
      <c r="RII2502" s="207"/>
      <c r="RIJ2502" s="238"/>
      <c r="RIK2502" s="207"/>
      <c r="RIL2502" s="207"/>
      <c r="RIM2502" s="187"/>
      <c r="RIN2502" s="187"/>
      <c r="RIO2502" s="204"/>
      <c r="RIP2502" s="272"/>
      <c r="RIQ2502" s="207"/>
      <c r="RIR2502" s="238"/>
      <c r="RIS2502" s="207"/>
      <c r="RIT2502" s="207"/>
      <c r="RIU2502" s="187"/>
      <c r="RIV2502" s="187"/>
      <c r="RIW2502" s="204"/>
      <c r="RIX2502" s="272"/>
      <c r="RIY2502" s="207"/>
      <c r="RIZ2502" s="238"/>
      <c r="RJA2502" s="207"/>
      <c r="RJB2502" s="207"/>
      <c r="RJC2502" s="187"/>
      <c r="RJD2502" s="187"/>
      <c r="RJE2502" s="204"/>
      <c r="RJF2502" s="272"/>
      <c r="RJG2502" s="207"/>
      <c r="RJH2502" s="238"/>
      <c r="RJI2502" s="207"/>
      <c r="RJJ2502" s="207"/>
      <c r="RJK2502" s="187"/>
      <c r="RJL2502" s="187"/>
      <c r="RJM2502" s="204"/>
      <c r="RJN2502" s="272"/>
      <c r="RJO2502" s="207"/>
      <c r="RJP2502" s="238"/>
      <c r="RJQ2502" s="207"/>
      <c r="RJR2502" s="207"/>
      <c r="RJS2502" s="187"/>
      <c r="RJT2502" s="187"/>
      <c r="RJU2502" s="204"/>
      <c r="RJV2502" s="272"/>
      <c r="RJW2502" s="207"/>
      <c r="RJX2502" s="238"/>
      <c r="RJY2502" s="207"/>
      <c r="RJZ2502" s="207"/>
      <c r="RKA2502" s="187"/>
      <c r="RKB2502" s="187"/>
      <c r="RKC2502" s="204"/>
      <c r="RKD2502" s="272"/>
      <c r="RKE2502" s="207"/>
      <c r="RKF2502" s="238"/>
      <c r="RKG2502" s="207"/>
      <c r="RKH2502" s="207"/>
      <c r="RKI2502" s="187"/>
      <c r="RKJ2502" s="187"/>
      <c r="RKK2502" s="204"/>
      <c r="RKL2502" s="272"/>
      <c r="RKM2502" s="207"/>
      <c r="RKN2502" s="238"/>
      <c r="RKO2502" s="207"/>
      <c r="RKP2502" s="207"/>
      <c r="RKQ2502" s="187"/>
      <c r="RKR2502" s="187"/>
      <c r="RKS2502" s="204"/>
      <c r="RKT2502" s="272"/>
      <c r="RKU2502" s="207"/>
      <c r="RKV2502" s="238"/>
      <c r="RKW2502" s="207"/>
      <c r="RKX2502" s="207"/>
      <c r="RKY2502" s="187"/>
      <c r="RKZ2502" s="187"/>
      <c r="RLA2502" s="204"/>
      <c r="RLB2502" s="272"/>
      <c r="RLC2502" s="207"/>
      <c r="RLD2502" s="238"/>
      <c r="RLE2502" s="207"/>
      <c r="RLF2502" s="207"/>
      <c r="RLG2502" s="187"/>
      <c r="RLH2502" s="187"/>
      <c r="RLI2502" s="204"/>
      <c r="RLJ2502" s="272"/>
      <c r="RLK2502" s="207"/>
      <c r="RLL2502" s="238"/>
      <c r="RLM2502" s="207"/>
      <c r="RLN2502" s="207"/>
      <c r="RLO2502" s="187"/>
      <c r="RLP2502" s="187"/>
      <c r="RLQ2502" s="204"/>
      <c r="RLR2502" s="272"/>
      <c r="RLS2502" s="207"/>
      <c r="RLT2502" s="238"/>
      <c r="RLU2502" s="207"/>
      <c r="RLV2502" s="207"/>
      <c r="RLW2502" s="187"/>
      <c r="RLX2502" s="187"/>
      <c r="RLY2502" s="204"/>
      <c r="RLZ2502" s="272"/>
      <c r="RMA2502" s="207"/>
      <c r="RMB2502" s="238"/>
      <c r="RMC2502" s="207"/>
      <c r="RMD2502" s="207"/>
      <c r="RME2502" s="187"/>
      <c r="RMF2502" s="187"/>
      <c r="RMG2502" s="204"/>
      <c r="RMH2502" s="272"/>
      <c r="RMI2502" s="207"/>
      <c r="RMJ2502" s="238"/>
      <c r="RMK2502" s="207"/>
      <c r="RML2502" s="207"/>
      <c r="RMM2502" s="187"/>
      <c r="RMN2502" s="187"/>
      <c r="RMO2502" s="204"/>
      <c r="RMP2502" s="272"/>
      <c r="RMQ2502" s="207"/>
      <c r="RMR2502" s="238"/>
      <c r="RMS2502" s="207"/>
      <c r="RMT2502" s="207"/>
      <c r="RMU2502" s="187"/>
      <c r="RMV2502" s="187"/>
      <c r="RMW2502" s="204"/>
      <c r="RMX2502" s="272"/>
      <c r="RMY2502" s="207"/>
      <c r="RMZ2502" s="238"/>
      <c r="RNA2502" s="207"/>
      <c r="RNB2502" s="207"/>
      <c r="RNC2502" s="187"/>
      <c r="RND2502" s="187"/>
      <c r="RNE2502" s="204"/>
      <c r="RNF2502" s="272"/>
      <c r="RNG2502" s="207"/>
      <c r="RNH2502" s="238"/>
      <c r="RNI2502" s="207"/>
      <c r="RNJ2502" s="207"/>
      <c r="RNK2502" s="187"/>
      <c r="RNL2502" s="187"/>
      <c r="RNM2502" s="204"/>
      <c r="RNN2502" s="272"/>
      <c r="RNO2502" s="207"/>
      <c r="RNP2502" s="238"/>
      <c r="RNQ2502" s="207"/>
      <c r="RNR2502" s="207"/>
      <c r="RNS2502" s="187"/>
      <c r="RNT2502" s="187"/>
      <c r="RNU2502" s="204"/>
      <c r="RNV2502" s="272"/>
      <c r="RNW2502" s="207"/>
      <c r="RNX2502" s="238"/>
      <c r="RNY2502" s="207"/>
      <c r="RNZ2502" s="207"/>
      <c r="ROA2502" s="187"/>
      <c r="ROB2502" s="187"/>
      <c r="ROC2502" s="204"/>
      <c r="ROD2502" s="272"/>
      <c r="ROE2502" s="207"/>
      <c r="ROF2502" s="238"/>
      <c r="ROG2502" s="207"/>
      <c r="ROH2502" s="207"/>
      <c r="ROI2502" s="187"/>
      <c r="ROJ2502" s="187"/>
      <c r="ROK2502" s="204"/>
      <c r="ROL2502" s="272"/>
      <c r="ROM2502" s="207"/>
      <c r="RON2502" s="238"/>
      <c r="ROO2502" s="207"/>
      <c r="ROP2502" s="207"/>
      <c r="ROQ2502" s="187"/>
      <c r="ROR2502" s="187"/>
      <c r="ROS2502" s="204"/>
      <c r="ROT2502" s="272"/>
      <c r="ROU2502" s="207"/>
      <c r="ROV2502" s="238"/>
      <c r="ROW2502" s="207"/>
      <c r="ROX2502" s="207"/>
      <c r="ROY2502" s="187"/>
      <c r="ROZ2502" s="187"/>
      <c r="RPA2502" s="204"/>
      <c r="RPB2502" s="272"/>
      <c r="RPC2502" s="207"/>
      <c r="RPD2502" s="238"/>
      <c r="RPE2502" s="207"/>
      <c r="RPF2502" s="207"/>
      <c r="RPG2502" s="187"/>
      <c r="RPH2502" s="187"/>
      <c r="RPI2502" s="204"/>
      <c r="RPJ2502" s="272"/>
      <c r="RPK2502" s="207"/>
      <c r="RPL2502" s="238"/>
      <c r="RPM2502" s="207"/>
      <c r="RPN2502" s="207"/>
      <c r="RPO2502" s="187"/>
      <c r="RPP2502" s="187"/>
      <c r="RPQ2502" s="204"/>
      <c r="RPR2502" s="272"/>
      <c r="RPS2502" s="207"/>
      <c r="RPT2502" s="238"/>
      <c r="RPU2502" s="207"/>
      <c r="RPV2502" s="207"/>
      <c r="RPW2502" s="187"/>
      <c r="RPX2502" s="187"/>
      <c r="RPY2502" s="204"/>
      <c r="RPZ2502" s="272"/>
      <c r="RQA2502" s="207"/>
      <c r="RQB2502" s="238"/>
      <c r="RQC2502" s="207"/>
      <c r="RQD2502" s="207"/>
      <c r="RQE2502" s="187"/>
      <c r="RQF2502" s="187"/>
      <c r="RQG2502" s="204"/>
      <c r="RQH2502" s="272"/>
      <c r="RQI2502" s="207"/>
      <c r="RQJ2502" s="238"/>
      <c r="RQK2502" s="207"/>
      <c r="RQL2502" s="207"/>
      <c r="RQM2502" s="187"/>
      <c r="RQN2502" s="187"/>
      <c r="RQO2502" s="204"/>
      <c r="RQP2502" s="272"/>
      <c r="RQQ2502" s="207"/>
      <c r="RQR2502" s="238"/>
      <c r="RQS2502" s="207"/>
      <c r="RQT2502" s="207"/>
      <c r="RQU2502" s="187"/>
      <c r="RQV2502" s="187"/>
      <c r="RQW2502" s="204"/>
      <c r="RQX2502" s="272"/>
      <c r="RQY2502" s="207"/>
      <c r="RQZ2502" s="238"/>
      <c r="RRA2502" s="207"/>
      <c r="RRB2502" s="207"/>
      <c r="RRC2502" s="187"/>
      <c r="RRD2502" s="187"/>
      <c r="RRE2502" s="204"/>
      <c r="RRF2502" s="272"/>
      <c r="RRG2502" s="207"/>
      <c r="RRH2502" s="238"/>
      <c r="RRI2502" s="207"/>
      <c r="RRJ2502" s="207"/>
      <c r="RRK2502" s="187"/>
      <c r="RRL2502" s="187"/>
      <c r="RRM2502" s="204"/>
      <c r="RRN2502" s="272"/>
      <c r="RRO2502" s="207"/>
      <c r="RRP2502" s="238"/>
      <c r="RRQ2502" s="207"/>
      <c r="RRR2502" s="207"/>
      <c r="RRS2502" s="187"/>
      <c r="RRT2502" s="187"/>
      <c r="RRU2502" s="204"/>
      <c r="RRV2502" s="272"/>
      <c r="RRW2502" s="207"/>
      <c r="RRX2502" s="238"/>
      <c r="RRY2502" s="207"/>
      <c r="RRZ2502" s="207"/>
      <c r="RSA2502" s="187"/>
      <c r="RSB2502" s="187"/>
      <c r="RSC2502" s="204"/>
      <c r="RSD2502" s="272"/>
      <c r="RSE2502" s="207"/>
      <c r="RSF2502" s="238"/>
      <c r="RSG2502" s="207"/>
      <c r="RSH2502" s="207"/>
      <c r="RSI2502" s="187"/>
      <c r="RSJ2502" s="187"/>
      <c r="RSK2502" s="204"/>
      <c r="RSL2502" s="272"/>
      <c r="RSM2502" s="207"/>
      <c r="RSN2502" s="238"/>
      <c r="RSO2502" s="207"/>
      <c r="RSP2502" s="207"/>
      <c r="RSQ2502" s="187"/>
      <c r="RSR2502" s="187"/>
      <c r="RSS2502" s="204"/>
      <c r="RST2502" s="272"/>
      <c r="RSU2502" s="207"/>
      <c r="RSV2502" s="238"/>
      <c r="RSW2502" s="207"/>
      <c r="RSX2502" s="207"/>
      <c r="RSY2502" s="187"/>
      <c r="RSZ2502" s="187"/>
      <c r="RTA2502" s="204"/>
      <c r="RTB2502" s="272"/>
      <c r="RTC2502" s="207"/>
      <c r="RTD2502" s="238"/>
      <c r="RTE2502" s="207"/>
      <c r="RTF2502" s="207"/>
      <c r="RTG2502" s="187"/>
      <c r="RTH2502" s="187"/>
      <c r="RTI2502" s="204"/>
      <c r="RTJ2502" s="272"/>
      <c r="RTK2502" s="207"/>
      <c r="RTL2502" s="238"/>
      <c r="RTM2502" s="207"/>
      <c r="RTN2502" s="207"/>
      <c r="RTO2502" s="187"/>
      <c r="RTP2502" s="187"/>
      <c r="RTQ2502" s="204"/>
      <c r="RTR2502" s="272"/>
      <c r="RTS2502" s="207"/>
      <c r="RTT2502" s="238"/>
      <c r="RTU2502" s="207"/>
      <c r="RTV2502" s="207"/>
      <c r="RTW2502" s="187"/>
      <c r="RTX2502" s="187"/>
      <c r="RTY2502" s="204"/>
      <c r="RTZ2502" s="272"/>
      <c r="RUA2502" s="207"/>
      <c r="RUB2502" s="238"/>
      <c r="RUC2502" s="207"/>
      <c r="RUD2502" s="207"/>
      <c r="RUE2502" s="187"/>
      <c r="RUF2502" s="187"/>
      <c r="RUG2502" s="204"/>
      <c r="RUH2502" s="272"/>
      <c r="RUI2502" s="207"/>
      <c r="RUJ2502" s="238"/>
      <c r="RUK2502" s="207"/>
      <c r="RUL2502" s="207"/>
      <c r="RUM2502" s="187"/>
      <c r="RUN2502" s="187"/>
      <c r="RUO2502" s="204"/>
      <c r="RUP2502" s="272"/>
      <c r="RUQ2502" s="207"/>
      <c r="RUR2502" s="238"/>
      <c r="RUS2502" s="207"/>
      <c r="RUT2502" s="207"/>
      <c r="RUU2502" s="187"/>
      <c r="RUV2502" s="187"/>
      <c r="RUW2502" s="204"/>
      <c r="RUX2502" s="272"/>
      <c r="RUY2502" s="207"/>
      <c r="RUZ2502" s="238"/>
      <c r="RVA2502" s="207"/>
      <c r="RVB2502" s="207"/>
      <c r="RVC2502" s="187"/>
      <c r="RVD2502" s="187"/>
      <c r="RVE2502" s="204"/>
      <c r="RVF2502" s="272"/>
      <c r="RVG2502" s="207"/>
      <c r="RVH2502" s="238"/>
      <c r="RVI2502" s="207"/>
      <c r="RVJ2502" s="207"/>
      <c r="RVK2502" s="187"/>
      <c r="RVL2502" s="187"/>
      <c r="RVM2502" s="204"/>
      <c r="RVN2502" s="272"/>
      <c r="RVO2502" s="207"/>
      <c r="RVP2502" s="238"/>
      <c r="RVQ2502" s="207"/>
      <c r="RVR2502" s="207"/>
      <c r="RVS2502" s="187"/>
      <c r="RVT2502" s="187"/>
      <c r="RVU2502" s="204"/>
      <c r="RVV2502" s="272"/>
      <c r="RVW2502" s="207"/>
      <c r="RVX2502" s="238"/>
      <c r="RVY2502" s="207"/>
      <c r="RVZ2502" s="207"/>
      <c r="RWA2502" s="187"/>
      <c r="RWB2502" s="187"/>
      <c r="RWC2502" s="204"/>
      <c r="RWD2502" s="272"/>
      <c r="RWE2502" s="207"/>
      <c r="RWF2502" s="238"/>
      <c r="RWG2502" s="207"/>
      <c r="RWH2502" s="207"/>
      <c r="RWI2502" s="187"/>
      <c r="RWJ2502" s="187"/>
      <c r="RWK2502" s="204"/>
      <c r="RWL2502" s="272"/>
      <c r="RWM2502" s="207"/>
      <c r="RWN2502" s="238"/>
      <c r="RWO2502" s="207"/>
      <c r="RWP2502" s="207"/>
      <c r="RWQ2502" s="187"/>
      <c r="RWR2502" s="187"/>
      <c r="RWS2502" s="204"/>
      <c r="RWT2502" s="272"/>
      <c r="RWU2502" s="207"/>
      <c r="RWV2502" s="238"/>
      <c r="RWW2502" s="207"/>
      <c r="RWX2502" s="207"/>
      <c r="RWY2502" s="187"/>
      <c r="RWZ2502" s="187"/>
      <c r="RXA2502" s="204"/>
      <c r="RXB2502" s="272"/>
      <c r="RXC2502" s="207"/>
      <c r="RXD2502" s="238"/>
      <c r="RXE2502" s="207"/>
      <c r="RXF2502" s="207"/>
      <c r="RXG2502" s="187"/>
      <c r="RXH2502" s="187"/>
      <c r="RXI2502" s="204"/>
      <c r="RXJ2502" s="272"/>
      <c r="RXK2502" s="207"/>
      <c r="RXL2502" s="238"/>
      <c r="RXM2502" s="207"/>
      <c r="RXN2502" s="207"/>
      <c r="RXO2502" s="187"/>
      <c r="RXP2502" s="187"/>
      <c r="RXQ2502" s="204"/>
      <c r="RXR2502" s="272"/>
      <c r="RXS2502" s="207"/>
      <c r="RXT2502" s="238"/>
      <c r="RXU2502" s="207"/>
      <c r="RXV2502" s="207"/>
      <c r="RXW2502" s="187"/>
      <c r="RXX2502" s="187"/>
      <c r="RXY2502" s="204"/>
      <c r="RXZ2502" s="272"/>
      <c r="RYA2502" s="207"/>
      <c r="RYB2502" s="238"/>
      <c r="RYC2502" s="207"/>
      <c r="RYD2502" s="207"/>
      <c r="RYE2502" s="187"/>
      <c r="RYF2502" s="187"/>
      <c r="RYG2502" s="204"/>
      <c r="RYH2502" s="272"/>
      <c r="RYI2502" s="207"/>
      <c r="RYJ2502" s="238"/>
      <c r="RYK2502" s="207"/>
      <c r="RYL2502" s="207"/>
      <c r="RYM2502" s="187"/>
      <c r="RYN2502" s="187"/>
      <c r="RYO2502" s="204"/>
      <c r="RYP2502" s="272"/>
      <c r="RYQ2502" s="207"/>
      <c r="RYR2502" s="238"/>
      <c r="RYS2502" s="207"/>
      <c r="RYT2502" s="207"/>
      <c r="RYU2502" s="187"/>
      <c r="RYV2502" s="187"/>
      <c r="RYW2502" s="204"/>
      <c r="RYX2502" s="272"/>
      <c r="RYY2502" s="207"/>
      <c r="RYZ2502" s="238"/>
      <c r="RZA2502" s="207"/>
      <c r="RZB2502" s="207"/>
      <c r="RZC2502" s="187"/>
      <c r="RZD2502" s="187"/>
      <c r="RZE2502" s="204"/>
      <c r="RZF2502" s="272"/>
      <c r="RZG2502" s="207"/>
      <c r="RZH2502" s="238"/>
      <c r="RZI2502" s="207"/>
      <c r="RZJ2502" s="207"/>
      <c r="RZK2502" s="187"/>
      <c r="RZL2502" s="187"/>
      <c r="RZM2502" s="204"/>
      <c r="RZN2502" s="272"/>
      <c r="RZO2502" s="207"/>
      <c r="RZP2502" s="238"/>
      <c r="RZQ2502" s="207"/>
      <c r="RZR2502" s="207"/>
      <c r="RZS2502" s="187"/>
      <c r="RZT2502" s="187"/>
      <c r="RZU2502" s="204"/>
      <c r="RZV2502" s="272"/>
      <c r="RZW2502" s="207"/>
      <c r="RZX2502" s="238"/>
      <c r="RZY2502" s="207"/>
      <c r="RZZ2502" s="207"/>
      <c r="SAA2502" s="187"/>
      <c r="SAB2502" s="187"/>
      <c r="SAC2502" s="204"/>
      <c r="SAD2502" s="272"/>
      <c r="SAE2502" s="207"/>
      <c r="SAF2502" s="238"/>
      <c r="SAG2502" s="207"/>
      <c r="SAH2502" s="207"/>
      <c r="SAI2502" s="187"/>
      <c r="SAJ2502" s="187"/>
      <c r="SAK2502" s="204"/>
      <c r="SAL2502" s="272"/>
      <c r="SAM2502" s="207"/>
      <c r="SAN2502" s="238"/>
      <c r="SAO2502" s="207"/>
      <c r="SAP2502" s="207"/>
      <c r="SAQ2502" s="187"/>
      <c r="SAR2502" s="187"/>
      <c r="SAS2502" s="204"/>
      <c r="SAT2502" s="272"/>
      <c r="SAU2502" s="207"/>
      <c r="SAV2502" s="238"/>
      <c r="SAW2502" s="207"/>
      <c r="SAX2502" s="207"/>
      <c r="SAY2502" s="187"/>
      <c r="SAZ2502" s="187"/>
      <c r="SBA2502" s="204"/>
      <c r="SBB2502" s="272"/>
      <c r="SBC2502" s="207"/>
      <c r="SBD2502" s="238"/>
      <c r="SBE2502" s="207"/>
      <c r="SBF2502" s="207"/>
      <c r="SBG2502" s="187"/>
      <c r="SBH2502" s="187"/>
      <c r="SBI2502" s="204"/>
      <c r="SBJ2502" s="272"/>
      <c r="SBK2502" s="207"/>
      <c r="SBL2502" s="238"/>
      <c r="SBM2502" s="207"/>
      <c r="SBN2502" s="207"/>
      <c r="SBO2502" s="187"/>
      <c r="SBP2502" s="187"/>
      <c r="SBQ2502" s="204"/>
      <c r="SBR2502" s="272"/>
      <c r="SBS2502" s="207"/>
      <c r="SBT2502" s="238"/>
      <c r="SBU2502" s="207"/>
      <c r="SBV2502" s="207"/>
      <c r="SBW2502" s="187"/>
      <c r="SBX2502" s="187"/>
      <c r="SBY2502" s="204"/>
      <c r="SBZ2502" s="272"/>
      <c r="SCA2502" s="207"/>
      <c r="SCB2502" s="238"/>
      <c r="SCC2502" s="207"/>
      <c r="SCD2502" s="207"/>
      <c r="SCE2502" s="187"/>
      <c r="SCF2502" s="187"/>
      <c r="SCG2502" s="204"/>
      <c r="SCH2502" s="272"/>
      <c r="SCI2502" s="207"/>
      <c r="SCJ2502" s="238"/>
      <c r="SCK2502" s="207"/>
      <c r="SCL2502" s="207"/>
      <c r="SCM2502" s="187"/>
      <c r="SCN2502" s="187"/>
      <c r="SCO2502" s="204"/>
      <c r="SCP2502" s="272"/>
      <c r="SCQ2502" s="207"/>
      <c r="SCR2502" s="238"/>
      <c r="SCS2502" s="207"/>
      <c r="SCT2502" s="207"/>
      <c r="SCU2502" s="187"/>
      <c r="SCV2502" s="187"/>
      <c r="SCW2502" s="204"/>
      <c r="SCX2502" s="272"/>
      <c r="SCY2502" s="207"/>
      <c r="SCZ2502" s="238"/>
      <c r="SDA2502" s="207"/>
      <c r="SDB2502" s="207"/>
      <c r="SDC2502" s="187"/>
      <c r="SDD2502" s="187"/>
      <c r="SDE2502" s="204"/>
      <c r="SDF2502" s="272"/>
      <c r="SDG2502" s="207"/>
      <c r="SDH2502" s="238"/>
      <c r="SDI2502" s="207"/>
      <c r="SDJ2502" s="207"/>
      <c r="SDK2502" s="187"/>
      <c r="SDL2502" s="187"/>
      <c r="SDM2502" s="204"/>
      <c r="SDN2502" s="272"/>
      <c r="SDO2502" s="207"/>
      <c r="SDP2502" s="238"/>
      <c r="SDQ2502" s="207"/>
      <c r="SDR2502" s="207"/>
      <c r="SDS2502" s="187"/>
      <c r="SDT2502" s="187"/>
      <c r="SDU2502" s="204"/>
      <c r="SDV2502" s="272"/>
      <c r="SDW2502" s="207"/>
      <c r="SDX2502" s="238"/>
      <c r="SDY2502" s="207"/>
      <c r="SDZ2502" s="207"/>
      <c r="SEA2502" s="187"/>
      <c r="SEB2502" s="187"/>
      <c r="SEC2502" s="204"/>
      <c r="SED2502" s="272"/>
      <c r="SEE2502" s="207"/>
      <c r="SEF2502" s="238"/>
      <c r="SEG2502" s="207"/>
      <c r="SEH2502" s="207"/>
      <c r="SEI2502" s="187"/>
      <c r="SEJ2502" s="187"/>
      <c r="SEK2502" s="204"/>
      <c r="SEL2502" s="272"/>
      <c r="SEM2502" s="207"/>
      <c r="SEN2502" s="238"/>
      <c r="SEO2502" s="207"/>
      <c r="SEP2502" s="207"/>
      <c r="SEQ2502" s="187"/>
      <c r="SER2502" s="187"/>
      <c r="SES2502" s="204"/>
      <c r="SET2502" s="272"/>
      <c r="SEU2502" s="207"/>
      <c r="SEV2502" s="238"/>
      <c r="SEW2502" s="207"/>
      <c r="SEX2502" s="207"/>
      <c r="SEY2502" s="187"/>
      <c r="SEZ2502" s="187"/>
      <c r="SFA2502" s="204"/>
      <c r="SFB2502" s="272"/>
      <c r="SFC2502" s="207"/>
      <c r="SFD2502" s="238"/>
      <c r="SFE2502" s="207"/>
      <c r="SFF2502" s="207"/>
      <c r="SFG2502" s="187"/>
      <c r="SFH2502" s="187"/>
      <c r="SFI2502" s="204"/>
      <c r="SFJ2502" s="272"/>
      <c r="SFK2502" s="207"/>
      <c r="SFL2502" s="238"/>
      <c r="SFM2502" s="207"/>
      <c r="SFN2502" s="207"/>
      <c r="SFO2502" s="187"/>
      <c r="SFP2502" s="187"/>
      <c r="SFQ2502" s="204"/>
      <c r="SFR2502" s="272"/>
      <c r="SFS2502" s="207"/>
      <c r="SFT2502" s="238"/>
      <c r="SFU2502" s="207"/>
      <c r="SFV2502" s="207"/>
      <c r="SFW2502" s="187"/>
      <c r="SFX2502" s="187"/>
      <c r="SFY2502" s="204"/>
      <c r="SFZ2502" s="272"/>
      <c r="SGA2502" s="207"/>
      <c r="SGB2502" s="238"/>
      <c r="SGC2502" s="207"/>
      <c r="SGD2502" s="207"/>
      <c r="SGE2502" s="187"/>
      <c r="SGF2502" s="187"/>
      <c r="SGG2502" s="204"/>
      <c r="SGH2502" s="272"/>
      <c r="SGI2502" s="207"/>
      <c r="SGJ2502" s="238"/>
      <c r="SGK2502" s="207"/>
      <c r="SGL2502" s="207"/>
      <c r="SGM2502" s="187"/>
      <c r="SGN2502" s="187"/>
      <c r="SGO2502" s="204"/>
      <c r="SGP2502" s="272"/>
      <c r="SGQ2502" s="207"/>
      <c r="SGR2502" s="238"/>
      <c r="SGS2502" s="207"/>
      <c r="SGT2502" s="207"/>
      <c r="SGU2502" s="187"/>
      <c r="SGV2502" s="187"/>
      <c r="SGW2502" s="204"/>
      <c r="SGX2502" s="272"/>
      <c r="SGY2502" s="207"/>
      <c r="SGZ2502" s="238"/>
      <c r="SHA2502" s="207"/>
      <c r="SHB2502" s="207"/>
      <c r="SHC2502" s="187"/>
      <c r="SHD2502" s="187"/>
      <c r="SHE2502" s="204"/>
      <c r="SHF2502" s="272"/>
      <c r="SHG2502" s="207"/>
      <c r="SHH2502" s="238"/>
      <c r="SHI2502" s="207"/>
      <c r="SHJ2502" s="207"/>
      <c r="SHK2502" s="187"/>
      <c r="SHL2502" s="187"/>
      <c r="SHM2502" s="204"/>
      <c r="SHN2502" s="272"/>
      <c r="SHO2502" s="207"/>
      <c r="SHP2502" s="238"/>
      <c r="SHQ2502" s="207"/>
      <c r="SHR2502" s="207"/>
      <c r="SHS2502" s="187"/>
      <c r="SHT2502" s="187"/>
      <c r="SHU2502" s="204"/>
      <c r="SHV2502" s="272"/>
      <c r="SHW2502" s="207"/>
      <c r="SHX2502" s="238"/>
      <c r="SHY2502" s="207"/>
      <c r="SHZ2502" s="207"/>
      <c r="SIA2502" s="187"/>
      <c r="SIB2502" s="187"/>
      <c r="SIC2502" s="204"/>
      <c r="SID2502" s="272"/>
      <c r="SIE2502" s="207"/>
      <c r="SIF2502" s="238"/>
      <c r="SIG2502" s="207"/>
      <c r="SIH2502" s="207"/>
      <c r="SII2502" s="187"/>
      <c r="SIJ2502" s="187"/>
      <c r="SIK2502" s="204"/>
      <c r="SIL2502" s="272"/>
      <c r="SIM2502" s="207"/>
      <c r="SIN2502" s="238"/>
      <c r="SIO2502" s="207"/>
      <c r="SIP2502" s="207"/>
      <c r="SIQ2502" s="187"/>
      <c r="SIR2502" s="187"/>
      <c r="SIS2502" s="204"/>
      <c r="SIT2502" s="272"/>
      <c r="SIU2502" s="207"/>
      <c r="SIV2502" s="238"/>
      <c r="SIW2502" s="207"/>
      <c r="SIX2502" s="207"/>
      <c r="SIY2502" s="187"/>
      <c r="SIZ2502" s="187"/>
      <c r="SJA2502" s="204"/>
      <c r="SJB2502" s="272"/>
      <c r="SJC2502" s="207"/>
      <c r="SJD2502" s="238"/>
      <c r="SJE2502" s="207"/>
      <c r="SJF2502" s="207"/>
      <c r="SJG2502" s="187"/>
      <c r="SJH2502" s="187"/>
      <c r="SJI2502" s="204"/>
      <c r="SJJ2502" s="272"/>
      <c r="SJK2502" s="207"/>
      <c r="SJL2502" s="238"/>
      <c r="SJM2502" s="207"/>
      <c r="SJN2502" s="207"/>
      <c r="SJO2502" s="187"/>
      <c r="SJP2502" s="187"/>
      <c r="SJQ2502" s="204"/>
      <c r="SJR2502" s="272"/>
      <c r="SJS2502" s="207"/>
      <c r="SJT2502" s="238"/>
      <c r="SJU2502" s="207"/>
      <c r="SJV2502" s="207"/>
      <c r="SJW2502" s="187"/>
      <c r="SJX2502" s="187"/>
      <c r="SJY2502" s="204"/>
      <c r="SJZ2502" s="272"/>
      <c r="SKA2502" s="207"/>
      <c r="SKB2502" s="238"/>
      <c r="SKC2502" s="207"/>
      <c r="SKD2502" s="207"/>
      <c r="SKE2502" s="187"/>
      <c r="SKF2502" s="187"/>
      <c r="SKG2502" s="204"/>
      <c r="SKH2502" s="272"/>
      <c r="SKI2502" s="207"/>
      <c r="SKJ2502" s="238"/>
      <c r="SKK2502" s="207"/>
      <c r="SKL2502" s="207"/>
      <c r="SKM2502" s="187"/>
      <c r="SKN2502" s="187"/>
      <c r="SKO2502" s="204"/>
      <c r="SKP2502" s="272"/>
      <c r="SKQ2502" s="207"/>
      <c r="SKR2502" s="238"/>
      <c r="SKS2502" s="207"/>
      <c r="SKT2502" s="207"/>
      <c r="SKU2502" s="187"/>
      <c r="SKV2502" s="187"/>
      <c r="SKW2502" s="204"/>
      <c r="SKX2502" s="272"/>
      <c r="SKY2502" s="207"/>
      <c r="SKZ2502" s="238"/>
      <c r="SLA2502" s="207"/>
      <c r="SLB2502" s="207"/>
      <c r="SLC2502" s="187"/>
      <c r="SLD2502" s="187"/>
      <c r="SLE2502" s="204"/>
      <c r="SLF2502" s="272"/>
      <c r="SLG2502" s="207"/>
      <c r="SLH2502" s="238"/>
      <c r="SLI2502" s="207"/>
      <c r="SLJ2502" s="207"/>
      <c r="SLK2502" s="187"/>
      <c r="SLL2502" s="187"/>
      <c r="SLM2502" s="204"/>
      <c r="SLN2502" s="272"/>
      <c r="SLO2502" s="207"/>
      <c r="SLP2502" s="238"/>
      <c r="SLQ2502" s="207"/>
      <c r="SLR2502" s="207"/>
      <c r="SLS2502" s="187"/>
      <c r="SLT2502" s="187"/>
      <c r="SLU2502" s="204"/>
      <c r="SLV2502" s="272"/>
      <c r="SLW2502" s="207"/>
      <c r="SLX2502" s="238"/>
      <c r="SLY2502" s="207"/>
      <c r="SLZ2502" s="207"/>
      <c r="SMA2502" s="187"/>
      <c r="SMB2502" s="187"/>
      <c r="SMC2502" s="204"/>
      <c r="SMD2502" s="272"/>
      <c r="SME2502" s="207"/>
      <c r="SMF2502" s="238"/>
      <c r="SMG2502" s="207"/>
      <c r="SMH2502" s="207"/>
      <c r="SMI2502" s="187"/>
      <c r="SMJ2502" s="187"/>
      <c r="SMK2502" s="204"/>
      <c r="SML2502" s="272"/>
      <c r="SMM2502" s="207"/>
      <c r="SMN2502" s="238"/>
      <c r="SMO2502" s="207"/>
      <c r="SMP2502" s="207"/>
      <c r="SMQ2502" s="187"/>
      <c r="SMR2502" s="187"/>
      <c r="SMS2502" s="204"/>
      <c r="SMT2502" s="272"/>
      <c r="SMU2502" s="207"/>
      <c r="SMV2502" s="238"/>
      <c r="SMW2502" s="207"/>
      <c r="SMX2502" s="207"/>
      <c r="SMY2502" s="187"/>
      <c r="SMZ2502" s="187"/>
      <c r="SNA2502" s="204"/>
      <c r="SNB2502" s="272"/>
      <c r="SNC2502" s="207"/>
      <c r="SND2502" s="238"/>
      <c r="SNE2502" s="207"/>
      <c r="SNF2502" s="207"/>
      <c r="SNG2502" s="187"/>
      <c r="SNH2502" s="187"/>
      <c r="SNI2502" s="204"/>
      <c r="SNJ2502" s="272"/>
      <c r="SNK2502" s="207"/>
      <c r="SNL2502" s="238"/>
      <c r="SNM2502" s="207"/>
      <c r="SNN2502" s="207"/>
      <c r="SNO2502" s="187"/>
      <c r="SNP2502" s="187"/>
      <c r="SNQ2502" s="204"/>
      <c r="SNR2502" s="272"/>
      <c r="SNS2502" s="207"/>
      <c r="SNT2502" s="238"/>
      <c r="SNU2502" s="207"/>
      <c r="SNV2502" s="207"/>
      <c r="SNW2502" s="187"/>
      <c r="SNX2502" s="187"/>
      <c r="SNY2502" s="204"/>
      <c r="SNZ2502" s="272"/>
      <c r="SOA2502" s="207"/>
      <c r="SOB2502" s="238"/>
      <c r="SOC2502" s="207"/>
      <c r="SOD2502" s="207"/>
      <c r="SOE2502" s="187"/>
      <c r="SOF2502" s="187"/>
      <c r="SOG2502" s="204"/>
      <c r="SOH2502" s="272"/>
      <c r="SOI2502" s="207"/>
      <c r="SOJ2502" s="238"/>
      <c r="SOK2502" s="207"/>
      <c r="SOL2502" s="207"/>
      <c r="SOM2502" s="187"/>
      <c r="SON2502" s="187"/>
      <c r="SOO2502" s="204"/>
      <c r="SOP2502" s="272"/>
      <c r="SOQ2502" s="207"/>
      <c r="SOR2502" s="238"/>
      <c r="SOS2502" s="207"/>
      <c r="SOT2502" s="207"/>
      <c r="SOU2502" s="187"/>
      <c r="SOV2502" s="187"/>
      <c r="SOW2502" s="204"/>
      <c r="SOX2502" s="272"/>
      <c r="SOY2502" s="207"/>
      <c r="SOZ2502" s="238"/>
      <c r="SPA2502" s="207"/>
      <c r="SPB2502" s="207"/>
      <c r="SPC2502" s="187"/>
      <c r="SPD2502" s="187"/>
      <c r="SPE2502" s="204"/>
      <c r="SPF2502" s="272"/>
      <c r="SPG2502" s="207"/>
      <c r="SPH2502" s="238"/>
      <c r="SPI2502" s="207"/>
      <c r="SPJ2502" s="207"/>
      <c r="SPK2502" s="187"/>
      <c r="SPL2502" s="187"/>
      <c r="SPM2502" s="204"/>
      <c r="SPN2502" s="272"/>
      <c r="SPO2502" s="207"/>
      <c r="SPP2502" s="238"/>
      <c r="SPQ2502" s="207"/>
      <c r="SPR2502" s="207"/>
      <c r="SPS2502" s="187"/>
      <c r="SPT2502" s="187"/>
      <c r="SPU2502" s="204"/>
      <c r="SPV2502" s="272"/>
      <c r="SPW2502" s="207"/>
      <c r="SPX2502" s="238"/>
      <c r="SPY2502" s="207"/>
      <c r="SPZ2502" s="207"/>
      <c r="SQA2502" s="187"/>
      <c r="SQB2502" s="187"/>
      <c r="SQC2502" s="204"/>
      <c r="SQD2502" s="272"/>
      <c r="SQE2502" s="207"/>
      <c r="SQF2502" s="238"/>
      <c r="SQG2502" s="207"/>
      <c r="SQH2502" s="207"/>
      <c r="SQI2502" s="187"/>
      <c r="SQJ2502" s="187"/>
      <c r="SQK2502" s="204"/>
      <c r="SQL2502" s="272"/>
      <c r="SQM2502" s="207"/>
      <c r="SQN2502" s="238"/>
      <c r="SQO2502" s="207"/>
      <c r="SQP2502" s="207"/>
      <c r="SQQ2502" s="187"/>
      <c r="SQR2502" s="187"/>
      <c r="SQS2502" s="204"/>
      <c r="SQT2502" s="272"/>
      <c r="SQU2502" s="207"/>
      <c r="SQV2502" s="238"/>
      <c r="SQW2502" s="207"/>
      <c r="SQX2502" s="207"/>
      <c r="SQY2502" s="187"/>
      <c r="SQZ2502" s="187"/>
      <c r="SRA2502" s="204"/>
      <c r="SRB2502" s="272"/>
      <c r="SRC2502" s="207"/>
      <c r="SRD2502" s="238"/>
      <c r="SRE2502" s="207"/>
      <c r="SRF2502" s="207"/>
      <c r="SRG2502" s="187"/>
      <c r="SRH2502" s="187"/>
      <c r="SRI2502" s="204"/>
      <c r="SRJ2502" s="272"/>
      <c r="SRK2502" s="207"/>
      <c r="SRL2502" s="238"/>
      <c r="SRM2502" s="207"/>
      <c r="SRN2502" s="207"/>
      <c r="SRO2502" s="187"/>
      <c r="SRP2502" s="187"/>
      <c r="SRQ2502" s="204"/>
      <c r="SRR2502" s="272"/>
      <c r="SRS2502" s="207"/>
      <c r="SRT2502" s="238"/>
      <c r="SRU2502" s="207"/>
      <c r="SRV2502" s="207"/>
      <c r="SRW2502" s="187"/>
      <c r="SRX2502" s="187"/>
      <c r="SRY2502" s="204"/>
      <c r="SRZ2502" s="272"/>
      <c r="SSA2502" s="207"/>
      <c r="SSB2502" s="238"/>
      <c r="SSC2502" s="207"/>
      <c r="SSD2502" s="207"/>
      <c r="SSE2502" s="187"/>
      <c r="SSF2502" s="187"/>
      <c r="SSG2502" s="204"/>
      <c r="SSH2502" s="272"/>
      <c r="SSI2502" s="207"/>
      <c r="SSJ2502" s="238"/>
      <c r="SSK2502" s="207"/>
      <c r="SSL2502" s="207"/>
      <c r="SSM2502" s="187"/>
      <c r="SSN2502" s="187"/>
      <c r="SSO2502" s="204"/>
      <c r="SSP2502" s="272"/>
      <c r="SSQ2502" s="207"/>
      <c r="SSR2502" s="238"/>
      <c r="SSS2502" s="207"/>
      <c r="SST2502" s="207"/>
      <c r="SSU2502" s="187"/>
      <c r="SSV2502" s="187"/>
      <c r="SSW2502" s="204"/>
      <c r="SSX2502" s="272"/>
      <c r="SSY2502" s="207"/>
      <c r="SSZ2502" s="238"/>
      <c r="STA2502" s="207"/>
      <c r="STB2502" s="207"/>
      <c r="STC2502" s="187"/>
      <c r="STD2502" s="187"/>
      <c r="STE2502" s="204"/>
      <c r="STF2502" s="272"/>
      <c r="STG2502" s="207"/>
      <c r="STH2502" s="238"/>
      <c r="STI2502" s="207"/>
      <c r="STJ2502" s="207"/>
      <c r="STK2502" s="187"/>
      <c r="STL2502" s="187"/>
      <c r="STM2502" s="204"/>
      <c r="STN2502" s="272"/>
      <c r="STO2502" s="207"/>
      <c r="STP2502" s="238"/>
      <c r="STQ2502" s="207"/>
      <c r="STR2502" s="207"/>
      <c r="STS2502" s="187"/>
      <c r="STT2502" s="187"/>
      <c r="STU2502" s="204"/>
      <c r="STV2502" s="272"/>
      <c r="STW2502" s="207"/>
      <c r="STX2502" s="238"/>
      <c r="STY2502" s="207"/>
      <c r="STZ2502" s="207"/>
      <c r="SUA2502" s="187"/>
      <c r="SUB2502" s="187"/>
      <c r="SUC2502" s="204"/>
      <c r="SUD2502" s="272"/>
      <c r="SUE2502" s="207"/>
      <c r="SUF2502" s="238"/>
      <c r="SUG2502" s="207"/>
      <c r="SUH2502" s="207"/>
      <c r="SUI2502" s="187"/>
      <c r="SUJ2502" s="187"/>
      <c r="SUK2502" s="204"/>
      <c r="SUL2502" s="272"/>
      <c r="SUM2502" s="207"/>
      <c r="SUN2502" s="238"/>
      <c r="SUO2502" s="207"/>
      <c r="SUP2502" s="207"/>
      <c r="SUQ2502" s="187"/>
      <c r="SUR2502" s="187"/>
      <c r="SUS2502" s="204"/>
      <c r="SUT2502" s="272"/>
      <c r="SUU2502" s="207"/>
      <c r="SUV2502" s="238"/>
      <c r="SUW2502" s="207"/>
      <c r="SUX2502" s="207"/>
      <c r="SUY2502" s="187"/>
      <c r="SUZ2502" s="187"/>
      <c r="SVA2502" s="204"/>
      <c r="SVB2502" s="272"/>
      <c r="SVC2502" s="207"/>
      <c r="SVD2502" s="238"/>
      <c r="SVE2502" s="207"/>
      <c r="SVF2502" s="207"/>
      <c r="SVG2502" s="187"/>
      <c r="SVH2502" s="187"/>
      <c r="SVI2502" s="204"/>
      <c r="SVJ2502" s="272"/>
      <c r="SVK2502" s="207"/>
      <c r="SVL2502" s="238"/>
      <c r="SVM2502" s="207"/>
      <c r="SVN2502" s="207"/>
      <c r="SVO2502" s="187"/>
      <c r="SVP2502" s="187"/>
      <c r="SVQ2502" s="204"/>
      <c r="SVR2502" s="272"/>
      <c r="SVS2502" s="207"/>
      <c r="SVT2502" s="238"/>
      <c r="SVU2502" s="207"/>
      <c r="SVV2502" s="207"/>
      <c r="SVW2502" s="187"/>
      <c r="SVX2502" s="187"/>
      <c r="SVY2502" s="204"/>
      <c r="SVZ2502" s="272"/>
      <c r="SWA2502" s="207"/>
      <c r="SWB2502" s="238"/>
      <c r="SWC2502" s="207"/>
      <c r="SWD2502" s="207"/>
      <c r="SWE2502" s="187"/>
      <c r="SWF2502" s="187"/>
      <c r="SWG2502" s="204"/>
      <c r="SWH2502" s="272"/>
      <c r="SWI2502" s="207"/>
      <c r="SWJ2502" s="238"/>
      <c r="SWK2502" s="207"/>
      <c r="SWL2502" s="207"/>
      <c r="SWM2502" s="187"/>
      <c r="SWN2502" s="187"/>
      <c r="SWO2502" s="204"/>
      <c r="SWP2502" s="272"/>
      <c r="SWQ2502" s="207"/>
      <c r="SWR2502" s="238"/>
      <c r="SWS2502" s="207"/>
      <c r="SWT2502" s="207"/>
      <c r="SWU2502" s="187"/>
      <c r="SWV2502" s="187"/>
      <c r="SWW2502" s="204"/>
      <c r="SWX2502" s="272"/>
      <c r="SWY2502" s="207"/>
      <c r="SWZ2502" s="238"/>
      <c r="SXA2502" s="207"/>
      <c r="SXB2502" s="207"/>
      <c r="SXC2502" s="187"/>
      <c r="SXD2502" s="187"/>
      <c r="SXE2502" s="204"/>
      <c r="SXF2502" s="272"/>
      <c r="SXG2502" s="207"/>
      <c r="SXH2502" s="238"/>
      <c r="SXI2502" s="207"/>
      <c r="SXJ2502" s="207"/>
      <c r="SXK2502" s="187"/>
      <c r="SXL2502" s="187"/>
      <c r="SXM2502" s="204"/>
      <c r="SXN2502" s="272"/>
      <c r="SXO2502" s="207"/>
      <c r="SXP2502" s="238"/>
      <c r="SXQ2502" s="207"/>
      <c r="SXR2502" s="207"/>
      <c r="SXS2502" s="187"/>
      <c r="SXT2502" s="187"/>
      <c r="SXU2502" s="204"/>
      <c r="SXV2502" s="272"/>
      <c r="SXW2502" s="207"/>
      <c r="SXX2502" s="238"/>
      <c r="SXY2502" s="207"/>
      <c r="SXZ2502" s="207"/>
      <c r="SYA2502" s="187"/>
      <c r="SYB2502" s="187"/>
      <c r="SYC2502" s="204"/>
      <c r="SYD2502" s="272"/>
      <c r="SYE2502" s="207"/>
      <c r="SYF2502" s="238"/>
      <c r="SYG2502" s="207"/>
      <c r="SYH2502" s="207"/>
      <c r="SYI2502" s="187"/>
      <c r="SYJ2502" s="187"/>
      <c r="SYK2502" s="204"/>
      <c r="SYL2502" s="272"/>
      <c r="SYM2502" s="207"/>
      <c r="SYN2502" s="238"/>
      <c r="SYO2502" s="207"/>
      <c r="SYP2502" s="207"/>
      <c r="SYQ2502" s="187"/>
      <c r="SYR2502" s="187"/>
      <c r="SYS2502" s="204"/>
      <c r="SYT2502" s="272"/>
      <c r="SYU2502" s="207"/>
      <c r="SYV2502" s="238"/>
      <c r="SYW2502" s="207"/>
      <c r="SYX2502" s="207"/>
      <c r="SYY2502" s="187"/>
      <c r="SYZ2502" s="187"/>
      <c r="SZA2502" s="204"/>
      <c r="SZB2502" s="272"/>
      <c r="SZC2502" s="207"/>
      <c r="SZD2502" s="238"/>
      <c r="SZE2502" s="207"/>
      <c r="SZF2502" s="207"/>
      <c r="SZG2502" s="187"/>
      <c r="SZH2502" s="187"/>
      <c r="SZI2502" s="204"/>
      <c r="SZJ2502" s="272"/>
      <c r="SZK2502" s="207"/>
      <c r="SZL2502" s="238"/>
      <c r="SZM2502" s="207"/>
      <c r="SZN2502" s="207"/>
      <c r="SZO2502" s="187"/>
      <c r="SZP2502" s="187"/>
      <c r="SZQ2502" s="204"/>
      <c r="SZR2502" s="272"/>
      <c r="SZS2502" s="207"/>
      <c r="SZT2502" s="238"/>
      <c r="SZU2502" s="207"/>
      <c r="SZV2502" s="207"/>
      <c r="SZW2502" s="187"/>
      <c r="SZX2502" s="187"/>
      <c r="SZY2502" s="204"/>
      <c r="SZZ2502" s="272"/>
      <c r="TAA2502" s="207"/>
      <c r="TAB2502" s="238"/>
      <c r="TAC2502" s="207"/>
      <c r="TAD2502" s="207"/>
      <c r="TAE2502" s="187"/>
      <c r="TAF2502" s="187"/>
      <c r="TAG2502" s="204"/>
      <c r="TAH2502" s="272"/>
      <c r="TAI2502" s="207"/>
      <c r="TAJ2502" s="238"/>
      <c r="TAK2502" s="207"/>
      <c r="TAL2502" s="207"/>
      <c r="TAM2502" s="187"/>
      <c r="TAN2502" s="187"/>
      <c r="TAO2502" s="204"/>
      <c r="TAP2502" s="272"/>
      <c r="TAQ2502" s="207"/>
      <c r="TAR2502" s="238"/>
      <c r="TAS2502" s="207"/>
      <c r="TAT2502" s="207"/>
      <c r="TAU2502" s="187"/>
      <c r="TAV2502" s="187"/>
      <c r="TAW2502" s="204"/>
      <c r="TAX2502" s="272"/>
      <c r="TAY2502" s="207"/>
      <c r="TAZ2502" s="238"/>
      <c r="TBA2502" s="207"/>
      <c r="TBB2502" s="207"/>
      <c r="TBC2502" s="187"/>
      <c r="TBD2502" s="187"/>
      <c r="TBE2502" s="204"/>
      <c r="TBF2502" s="272"/>
      <c r="TBG2502" s="207"/>
      <c r="TBH2502" s="238"/>
      <c r="TBI2502" s="207"/>
      <c r="TBJ2502" s="207"/>
      <c r="TBK2502" s="187"/>
      <c r="TBL2502" s="187"/>
      <c r="TBM2502" s="204"/>
      <c r="TBN2502" s="272"/>
      <c r="TBO2502" s="207"/>
      <c r="TBP2502" s="238"/>
      <c r="TBQ2502" s="207"/>
      <c r="TBR2502" s="207"/>
      <c r="TBS2502" s="187"/>
      <c r="TBT2502" s="187"/>
      <c r="TBU2502" s="204"/>
      <c r="TBV2502" s="272"/>
      <c r="TBW2502" s="207"/>
      <c r="TBX2502" s="238"/>
      <c r="TBY2502" s="207"/>
      <c r="TBZ2502" s="207"/>
      <c r="TCA2502" s="187"/>
      <c r="TCB2502" s="187"/>
      <c r="TCC2502" s="204"/>
      <c r="TCD2502" s="272"/>
      <c r="TCE2502" s="207"/>
      <c r="TCF2502" s="238"/>
      <c r="TCG2502" s="207"/>
      <c r="TCH2502" s="207"/>
      <c r="TCI2502" s="187"/>
      <c r="TCJ2502" s="187"/>
      <c r="TCK2502" s="204"/>
      <c r="TCL2502" s="272"/>
      <c r="TCM2502" s="207"/>
      <c r="TCN2502" s="238"/>
      <c r="TCO2502" s="207"/>
      <c r="TCP2502" s="207"/>
      <c r="TCQ2502" s="187"/>
      <c r="TCR2502" s="187"/>
      <c r="TCS2502" s="204"/>
      <c r="TCT2502" s="272"/>
      <c r="TCU2502" s="207"/>
      <c r="TCV2502" s="238"/>
      <c r="TCW2502" s="207"/>
      <c r="TCX2502" s="207"/>
      <c r="TCY2502" s="187"/>
      <c r="TCZ2502" s="187"/>
      <c r="TDA2502" s="204"/>
      <c r="TDB2502" s="272"/>
      <c r="TDC2502" s="207"/>
      <c r="TDD2502" s="238"/>
      <c r="TDE2502" s="207"/>
      <c r="TDF2502" s="207"/>
      <c r="TDG2502" s="187"/>
      <c r="TDH2502" s="187"/>
      <c r="TDI2502" s="204"/>
      <c r="TDJ2502" s="272"/>
      <c r="TDK2502" s="207"/>
      <c r="TDL2502" s="238"/>
      <c r="TDM2502" s="207"/>
      <c r="TDN2502" s="207"/>
      <c r="TDO2502" s="187"/>
      <c r="TDP2502" s="187"/>
      <c r="TDQ2502" s="204"/>
      <c r="TDR2502" s="272"/>
      <c r="TDS2502" s="207"/>
      <c r="TDT2502" s="238"/>
      <c r="TDU2502" s="207"/>
      <c r="TDV2502" s="207"/>
      <c r="TDW2502" s="187"/>
      <c r="TDX2502" s="187"/>
      <c r="TDY2502" s="204"/>
      <c r="TDZ2502" s="272"/>
      <c r="TEA2502" s="207"/>
      <c r="TEB2502" s="238"/>
      <c r="TEC2502" s="207"/>
      <c r="TED2502" s="207"/>
      <c r="TEE2502" s="187"/>
      <c r="TEF2502" s="187"/>
      <c r="TEG2502" s="204"/>
      <c r="TEH2502" s="272"/>
      <c r="TEI2502" s="207"/>
      <c r="TEJ2502" s="238"/>
      <c r="TEK2502" s="207"/>
      <c r="TEL2502" s="207"/>
      <c r="TEM2502" s="187"/>
      <c r="TEN2502" s="187"/>
      <c r="TEO2502" s="204"/>
      <c r="TEP2502" s="272"/>
      <c r="TEQ2502" s="207"/>
      <c r="TER2502" s="238"/>
      <c r="TES2502" s="207"/>
      <c r="TET2502" s="207"/>
      <c r="TEU2502" s="187"/>
      <c r="TEV2502" s="187"/>
      <c r="TEW2502" s="204"/>
      <c r="TEX2502" s="272"/>
      <c r="TEY2502" s="207"/>
      <c r="TEZ2502" s="238"/>
      <c r="TFA2502" s="207"/>
      <c r="TFB2502" s="207"/>
      <c r="TFC2502" s="187"/>
      <c r="TFD2502" s="187"/>
      <c r="TFE2502" s="204"/>
      <c r="TFF2502" s="272"/>
      <c r="TFG2502" s="207"/>
      <c r="TFH2502" s="238"/>
      <c r="TFI2502" s="207"/>
      <c r="TFJ2502" s="207"/>
      <c r="TFK2502" s="187"/>
      <c r="TFL2502" s="187"/>
      <c r="TFM2502" s="204"/>
      <c r="TFN2502" s="272"/>
      <c r="TFO2502" s="207"/>
      <c r="TFP2502" s="238"/>
      <c r="TFQ2502" s="207"/>
      <c r="TFR2502" s="207"/>
      <c r="TFS2502" s="187"/>
      <c r="TFT2502" s="187"/>
      <c r="TFU2502" s="204"/>
      <c r="TFV2502" s="272"/>
      <c r="TFW2502" s="207"/>
      <c r="TFX2502" s="238"/>
      <c r="TFY2502" s="207"/>
      <c r="TFZ2502" s="207"/>
      <c r="TGA2502" s="187"/>
      <c r="TGB2502" s="187"/>
      <c r="TGC2502" s="204"/>
      <c r="TGD2502" s="272"/>
      <c r="TGE2502" s="207"/>
      <c r="TGF2502" s="238"/>
      <c r="TGG2502" s="207"/>
      <c r="TGH2502" s="207"/>
      <c r="TGI2502" s="187"/>
      <c r="TGJ2502" s="187"/>
      <c r="TGK2502" s="204"/>
      <c r="TGL2502" s="272"/>
      <c r="TGM2502" s="207"/>
      <c r="TGN2502" s="238"/>
      <c r="TGO2502" s="207"/>
      <c r="TGP2502" s="207"/>
      <c r="TGQ2502" s="187"/>
      <c r="TGR2502" s="187"/>
      <c r="TGS2502" s="204"/>
      <c r="TGT2502" s="272"/>
      <c r="TGU2502" s="207"/>
      <c r="TGV2502" s="238"/>
      <c r="TGW2502" s="207"/>
      <c r="TGX2502" s="207"/>
      <c r="TGY2502" s="187"/>
      <c r="TGZ2502" s="187"/>
      <c r="THA2502" s="204"/>
      <c r="THB2502" s="272"/>
      <c r="THC2502" s="207"/>
      <c r="THD2502" s="238"/>
      <c r="THE2502" s="207"/>
      <c r="THF2502" s="207"/>
      <c r="THG2502" s="187"/>
      <c r="THH2502" s="187"/>
      <c r="THI2502" s="204"/>
      <c r="THJ2502" s="272"/>
      <c r="THK2502" s="207"/>
      <c r="THL2502" s="238"/>
      <c r="THM2502" s="207"/>
      <c r="THN2502" s="207"/>
      <c r="THO2502" s="187"/>
      <c r="THP2502" s="187"/>
      <c r="THQ2502" s="204"/>
      <c r="THR2502" s="272"/>
      <c r="THS2502" s="207"/>
      <c r="THT2502" s="238"/>
      <c r="THU2502" s="207"/>
      <c r="THV2502" s="207"/>
      <c r="THW2502" s="187"/>
      <c r="THX2502" s="187"/>
      <c r="THY2502" s="204"/>
      <c r="THZ2502" s="272"/>
      <c r="TIA2502" s="207"/>
      <c r="TIB2502" s="238"/>
      <c r="TIC2502" s="207"/>
      <c r="TID2502" s="207"/>
      <c r="TIE2502" s="187"/>
      <c r="TIF2502" s="187"/>
      <c r="TIG2502" s="204"/>
      <c r="TIH2502" s="272"/>
      <c r="TII2502" s="207"/>
      <c r="TIJ2502" s="238"/>
      <c r="TIK2502" s="207"/>
      <c r="TIL2502" s="207"/>
      <c r="TIM2502" s="187"/>
      <c r="TIN2502" s="187"/>
      <c r="TIO2502" s="204"/>
      <c r="TIP2502" s="272"/>
      <c r="TIQ2502" s="207"/>
      <c r="TIR2502" s="238"/>
      <c r="TIS2502" s="207"/>
      <c r="TIT2502" s="207"/>
      <c r="TIU2502" s="187"/>
      <c r="TIV2502" s="187"/>
      <c r="TIW2502" s="204"/>
      <c r="TIX2502" s="272"/>
      <c r="TIY2502" s="207"/>
      <c r="TIZ2502" s="238"/>
      <c r="TJA2502" s="207"/>
      <c r="TJB2502" s="207"/>
      <c r="TJC2502" s="187"/>
      <c r="TJD2502" s="187"/>
      <c r="TJE2502" s="204"/>
      <c r="TJF2502" s="272"/>
      <c r="TJG2502" s="207"/>
      <c r="TJH2502" s="238"/>
      <c r="TJI2502" s="207"/>
      <c r="TJJ2502" s="207"/>
      <c r="TJK2502" s="187"/>
      <c r="TJL2502" s="187"/>
      <c r="TJM2502" s="204"/>
      <c r="TJN2502" s="272"/>
      <c r="TJO2502" s="207"/>
      <c r="TJP2502" s="238"/>
      <c r="TJQ2502" s="207"/>
      <c r="TJR2502" s="207"/>
      <c r="TJS2502" s="187"/>
      <c r="TJT2502" s="187"/>
      <c r="TJU2502" s="204"/>
      <c r="TJV2502" s="272"/>
      <c r="TJW2502" s="207"/>
      <c r="TJX2502" s="238"/>
      <c r="TJY2502" s="207"/>
      <c r="TJZ2502" s="207"/>
      <c r="TKA2502" s="187"/>
      <c r="TKB2502" s="187"/>
      <c r="TKC2502" s="204"/>
      <c r="TKD2502" s="272"/>
      <c r="TKE2502" s="207"/>
      <c r="TKF2502" s="238"/>
      <c r="TKG2502" s="207"/>
      <c r="TKH2502" s="207"/>
      <c r="TKI2502" s="187"/>
      <c r="TKJ2502" s="187"/>
      <c r="TKK2502" s="204"/>
      <c r="TKL2502" s="272"/>
      <c r="TKM2502" s="207"/>
      <c r="TKN2502" s="238"/>
      <c r="TKO2502" s="207"/>
      <c r="TKP2502" s="207"/>
      <c r="TKQ2502" s="187"/>
      <c r="TKR2502" s="187"/>
      <c r="TKS2502" s="204"/>
      <c r="TKT2502" s="272"/>
      <c r="TKU2502" s="207"/>
      <c r="TKV2502" s="238"/>
      <c r="TKW2502" s="207"/>
      <c r="TKX2502" s="207"/>
      <c r="TKY2502" s="187"/>
      <c r="TKZ2502" s="187"/>
      <c r="TLA2502" s="204"/>
      <c r="TLB2502" s="272"/>
      <c r="TLC2502" s="207"/>
      <c r="TLD2502" s="238"/>
      <c r="TLE2502" s="207"/>
      <c r="TLF2502" s="207"/>
      <c r="TLG2502" s="187"/>
      <c r="TLH2502" s="187"/>
      <c r="TLI2502" s="204"/>
      <c r="TLJ2502" s="272"/>
      <c r="TLK2502" s="207"/>
      <c r="TLL2502" s="238"/>
      <c r="TLM2502" s="207"/>
      <c r="TLN2502" s="207"/>
      <c r="TLO2502" s="187"/>
      <c r="TLP2502" s="187"/>
      <c r="TLQ2502" s="204"/>
      <c r="TLR2502" s="272"/>
      <c r="TLS2502" s="207"/>
      <c r="TLT2502" s="238"/>
      <c r="TLU2502" s="207"/>
      <c r="TLV2502" s="207"/>
      <c r="TLW2502" s="187"/>
      <c r="TLX2502" s="187"/>
      <c r="TLY2502" s="204"/>
      <c r="TLZ2502" s="272"/>
      <c r="TMA2502" s="207"/>
      <c r="TMB2502" s="238"/>
      <c r="TMC2502" s="207"/>
      <c r="TMD2502" s="207"/>
      <c r="TME2502" s="187"/>
      <c r="TMF2502" s="187"/>
      <c r="TMG2502" s="204"/>
      <c r="TMH2502" s="272"/>
      <c r="TMI2502" s="207"/>
      <c r="TMJ2502" s="238"/>
      <c r="TMK2502" s="207"/>
      <c r="TML2502" s="207"/>
      <c r="TMM2502" s="187"/>
      <c r="TMN2502" s="187"/>
      <c r="TMO2502" s="204"/>
      <c r="TMP2502" s="272"/>
      <c r="TMQ2502" s="207"/>
      <c r="TMR2502" s="238"/>
      <c r="TMS2502" s="207"/>
      <c r="TMT2502" s="207"/>
      <c r="TMU2502" s="187"/>
      <c r="TMV2502" s="187"/>
      <c r="TMW2502" s="204"/>
      <c r="TMX2502" s="272"/>
      <c r="TMY2502" s="207"/>
      <c r="TMZ2502" s="238"/>
      <c r="TNA2502" s="207"/>
      <c r="TNB2502" s="207"/>
      <c r="TNC2502" s="187"/>
      <c r="TND2502" s="187"/>
      <c r="TNE2502" s="204"/>
      <c r="TNF2502" s="272"/>
      <c r="TNG2502" s="207"/>
      <c r="TNH2502" s="238"/>
      <c r="TNI2502" s="207"/>
      <c r="TNJ2502" s="207"/>
      <c r="TNK2502" s="187"/>
      <c r="TNL2502" s="187"/>
      <c r="TNM2502" s="204"/>
      <c r="TNN2502" s="272"/>
      <c r="TNO2502" s="207"/>
      <c r="TNP2502" s="238"/>
      <c r="TNQ2502" s="207"/>
      <c r="TNR2502" s="207"/>
      <c r="TNS2502" s="187"/>
      <c r="TNT2502" s="187"/>
      <c r="TNU2502" s="204"/>
      <c r="TNV2502" s="272"/>
      <c r="TNW2502" s="207"/>
      <c r="TNX2502" s="238"/>
      <c r="TNY2502" s="207"/>
      <c r="TNZ2502" s="207"/>
      <c r="TOA2502" s="187"/>
      <c r="TOB2502" s="187"/>
      <c r="TOC2502" s="204"/>
      <c r="TOD2502" s="272"/>
      <c r="TOE2502" s="207"/>
      <c r="TOF2502" s="238"/>
      <c r="TOG2502" s="207"/>
      <c r="TOH2502" s="207"/>
      <c r="TOI2502" s="187"/>
      <c r="TOJ2502" s="187"/>
      <c r="TOK2502" s="204"/>
      <c r="TOL2502" s="272"/>
      <c r="TOM2502" s="207"/>
      <c r="TON2502" s="238"/>
      <c r="TOO2502" s="207"/>
      <c r="TOP2502" s="207"/>
      <c r="TOQ2502" s="187"/>
      <c r="TOR2502" s="187"/>
      <c r="TOS2502" s="204"/>
      <c r="TOT2502" s="272"/>
      <c r="TOU2502" s="207"/>
      <c r="TOV2502" s="238"/>
      <c r="TOW2502" s="207"/>
      <c r="TOX2502" s="207"/>
      <c r="TOY2502" s="187"/>
      <c r="TOZ2502" s="187"/>
      <c r="TPA2502" s="204"/>
      <c r="TPB2502" s="272"/>
      <c r="TPC2502" s="207"/>
      <c r="TPD2502" s="238"/>
      <c r="TPE2502" s="207"/>
      <c r="TPF2502" s="207"/>
      <c r="TPG2502" s="187"/>
      <c r="TPH2502" s="187"/>
      <c r="TPI2502" s="204"/>
      <c r="TPJ2502" s="272"/>
      <c r="TPK2502" s="207"/>
      <c r="TPL2502" s="238"/>
      <c r="TPM2502" s="207"/>
      <c r="TPN2502" s="207"/>
      <c r="TPO2502" s="187"/>
      <c r="TPP2502" s="187"/>
      <c r="TPQ2502" s="204"/>
      <c r="TPR2502" s="272"/>
      <c r="TPS2502" s="207"/>
      <c r="TPT2502" s="238"/>
      <c r="TPU2502" s="207"/>
      <c r="TPV2502" s="207"/>
      <c r="TPW2502" s="187"/>
      <c r="TPX2502" s="187"/>
      <c r="TPY2502" s="204"/>
      <c r="TPZ2502" s="272"/>
      <c r="TQA2502" s="207"/>
      <c r="TQB2502" s="238"/>
      <c r="TQC2502" s="207"/>
      <c r="TQD2502" s="207"/>
      <c r="TQE2502" s="187"/>
      <c r="TQF2502" s="187"/>
      <c r="TQG2502" s="204"/>
      <c r="TQH2502" s="272"/>
      <c r="TQI2502" s="207"/>
      <c r="TQJ2502" s="238"/>
      <c r="TQK2502" s="207"/>
      <c r="TQL2502" s="207"/>
      <c r="TQM2502" s="187"/>
      <c r="TQN2502" s="187"/>
      <c r="TQO2502" s="204"/>
      <c r="TQP2502" s="272"/>
      <c r="TQQ2502" s="207"/>
      <c r="TQR2502" s="238"/>
      <c r="TQS2502" s="207"/>
      <c r="TQT2502" s="207"/>
      <c r="TQU2502" s="187"/>
      <c r="TQV2502" s="187"/>
      <c r="TQW2502" s="204"/>
      <c r="TQX2502" s="272"/>
      <c r="TQY2502" s="207"/>
      <c r="TQZ2502" s="238"/>
      <c r="TRA2502" s="207"/>
      <c r="TRB2502" s="207"/>
      <c r="TRC2502" s="187"/>
      <c r="TRD2502" s="187"/>
      <c r="TRE2502" s="204"/>
      <c r="TRF2502" s="272"/>
      <c r="TRG2502" s="207"/>
      <c r="TRH2502" s="238"/>
      <c r="TRI2502" s="207"/>
      <c r="TRJ2502" s="207"/>
      <c r="TRK2502" s="187"/>
      <c r="TRL2502" s="187"/>
      <c r="TRM2502" s="204"/>
      <c r="TRN2502" s="272"/>
      <c r="TRO2502" s="207"/>
      <c r="TRP2502" s="238"/>
      <c r="TRQ2502" s="207"/>
      <c r="TRR2502" s="207"/>
      <c r="TRS2502" s="187"/>
      <c r="TRT2502" s="187"/>
      <c r="TRU2502" s="204"/>
      <c r="TRV2502" s="272"/>
      <c r="TRW2502" s="207"/>
      <c r="TRX2502" s="238"/>
      <c r="TRY2502" s="207"/>
      <c r="TRZ2502" s="207"/>
      <c r="TSA2502" s="187"/>
      <c r="TSB2502" s="187"/>
      <c r="TSC2502" s="204"/>
      <c r="TSD2502" s="272"/>
      <c r="TSE2502" s="207"/>
      <c r="TSF2502" s="238"/>
      <c r="TSG2502" s="207"/>
      <c r="TSH2502" s="207"/>
      <c r="TSI2502" s="187"/>
      <c r="TSJ2502" s="187"/>
      <c r="TSK2502" s="204"/>
      <c r="TSL2502" s="272"/>
      <c r="TSM2502" s="207"/>
      <c r="TSN2502" s="238"/>
      <c r="TSO2502" s="207"/>
      <c r="TSP2502" s="207"/>
      <c r="TSQ2502" s="187"/>
      <c r="TSR2502" s="187"/>
      <c r="TSS2502" s="204"/>
      <c r="TST2502" s="272"/>
      <c r="TSU2502" s="207"/>
      <c r="TSV2502" s="238"/>
      <c r="TSW2502" s="207"/>
      <c r="TSX2502" s="207"/>
      <c r="TSY2502" s="187"/>
      <c r="TSZ2502" s="187"/>
      <c r="TTA2502" s="204"/>
      <c r="TTB2502" s="272"/>
      <c r="TTC2502" s="207"/>
      <c r="TTD2502" s="238"/>
      <c r="TTE2502" s="207"/>
      <c r="TTF2502" s="207"/>
      <c r="TTG2502" s="187"/>
      <c r="TTH2502" s="187"/>
      <c r="TTI2502" s="204"/>
      <c r="TTJ2502" s="272"/>
      <c r="TTK2502" s="207"/>
      <c r="TTL2502" s="238"/>
      <c r="TTM2502" s="207"/>
      <c r="TTN2502" s="207"/>
      <c r="TTO2502" s="187"/>
      <c r="TTP2502" s="187"/>
      <c r="TTQ2502" s="204"/>
      <c r="TTR2502" s="272"/>
      <c r="TTS2502" s="207"/>
      <c r="TTT2502" s="238"/>
      <c r="TTU2502" s="207"/>
      <c r="TTV2502" s="207"/>
      <c r="TTW2502" s="187"/>
      <c r="TTX2502" s="187"/>
      <c r="TTY2502" s="204"/>
      <c r="TTZ2502" s="272"/>
      <c r="TUA2502" s="207"/>
      <c r="TUB2502" s="238"/>
      <c r="TUC2502" s="207"/>
      <c r="TUD2502" s="207"/>
      <c r="TUE2502" s="187"/>
      <c r="TUF2502" s="187"/>
      <c r="TUG2502" s="204"/>
      <c r="TUH2502" s="272"/>
      <c r="TUI2502" s="207"/>
      <c r="TUJ2502" s="238"/>
      <c r="TUK2502" s="207"/>
      <c r="TUL2502" s="207"/>
      <c r="TUM2502" s="187"/>
      <c r="TUN2502" s="187"/>
      <c r="TUO2502" s="204"/>
      <c r="TUP2502" s="272"/>
      <c r="TUQ2502" s="207"/>
      <c r="TUR2502" s="238"/>
      <c r="TUS2502" s="207"/>
      <c r="TUT2502" s="207"/>
      <c r="TUU2502" s="187"/>
      <c r="TUV2502" s="187"/>
      <c r="TUW2502" s="204"/>
      <c r="TUX2502" s="272"/>
      <c r="TUY2502" s="207"/>
      <c r="TUZ2502" s="238"/>
      <c r="TVA2502" s="207"/>
      <c r="TVB2502" s="207"/>
      <c r="TVC2502" s="187"/>
      <c r="TVD2502" s="187"/>
      <c r="TVE2502" s="204"/>
      <c r="TVF2502" s="272"/>
      <c r="TVG2502" s="207"/>
      <c r="TVH2502" s="238"/>
      <c r="TVI2502" s="207"/>
      <c r="TVJ2502" s="207"/>
      <c r="TVK2502" s="187"/>
      <c r="TVL2502" s="187"/>
      <c r="TVM2502" s="204"/>
      <c r="TVN2502" s="272"/>
      <c r="TVO2502" s="207"/>
      <c r="TVP2502" s="238"/>
      <c r="TVQ2502" s="207"/>
      <c r="TVR2502" s="207"/>
      <c r="TVS2502" s="187"/>
      <c r="TVT2502" s="187"/>
      <c r="TVU2502" s="204"/>
      <c r="TVV2502" s="272"/>
      <c r="TVW2502" s="207"/>
      <c r="TVX2502" s="238"/>
      <c r="TVY2502" s="207"/>
      <c r="TVZ2502" s="207"/>
      <c r="TWA2502" s="187"/>
      <c r="TWB2502" s="187"/>
      <c r="TWC2502" s="204"/>
      <c r="TWD2502" s="272"/>
      <c r="TWE2502" s="207"/>
      <c r="TWF2502" s="238"/>
      <c r="TWG2502" s="207"/>
      <c r="TWH2502" s="207"/>
      <c r="TWI2502" s="187"/>
      <c r="TWJ2502" s="187"/>
      <c r="TWK2502" s="204"/>
      <c r="TWL2502" s="272"/>
      <c r="TWM2502" s="207"/>
      <c r="TWN2502" s="238"/>
      <c r="TWO2502" s="207"/>
      <c r="TWP2502" s="207"/>
      <c r="TWQ2502" s="187"/>
      <c r="TWR2502" s="187"/>
      <c r="TWS2502" s="204"/>
      <c r="TWT2502" s="272"/>
      <c r="TWU2502" s="207"/>
      <c r="TWV2502" s="238"/>
      <c r="TWW2502" s="207"/>
      <c r="TWX2502" s="207"/>
      <c r="TWY2502" s="187"/>
      <c r="TWZ2502" s="187"/>
      <c r="TXA2502" s="204"/>
      <c r="TXB2502" s="272"/>
      <c r="TXC2502" s="207"/>
      <c r="TXD2502" s="238"/>
      <c r="TXE2502" s="207"/>
      <c r="TXF2502" s="207"/>
      <c r="TXG2502" s="187"/>
      <c r="TXH2502" s="187"/>
      <c r="TXI2502" s="204"/>
      <c r="TXJ2502" s="272"/>
      <c r="TXK2502" s="207"/>
      <c r="TXL2502" s="238"/>
      <c r="TXM2502" s="207"/>
      <c r="TXN2502" s="207"/>
      <c r="TXO2502" s="187"/>
      <c r="TXP2502" s="187"/>
      <c r="TXQ2502" s="204"/>
      <c r="TXR2502" s="272"/>
      <c r="TXS2502" s="207"/>
      <c r="TXT2502" s="238"/>
      <c r="TXU2502" s="207"/>
      <c r="TXV2502" s="207"/>
      <c r="TXW2502" s="187"/>
      <c r="TXX2502" s="187"/>
      <c r="TXY2502" s="204"/>
      <c r="TXZ2502" s="272"/>
      <c r="TYA2502" s="207"/>
      <c r="TYB2502" s="238"/>
      <c r="TYC2502" s="207"/>
      <c r="TYD2502" s="207"/>
      <c r="TYE2502" s="187"/>
      <c r="TYF2502" s="187"/>
      <c r="TYG2502" s="204"/>
      <c r="TYH2502" s="272"/>
      <c r="TYI2502" s="207"/>
      <c r="TYJ2502" s="238"/>
      <c r="TYK2502" s="207"/>
      <c r="TYL2502" s="207"/>
      <c r="TYM2502" s="187"/>
      <c r="TYN2502" s="187"/>
      <c r="TYO2502" s="204"/>
      <c r="TYP2502" s="272"/>
      <c r="TYQ2502" s="207"/>
      <c r="TYR2502" s="238"/>
      <c r="TYS2502" s="207"/>
      <c r="TYT2502" s="207"/>
      <c r="TYU2502" s="187"/>
      <c r="TYV2502" s="187"/>
      <c r="TYW2502" s="204"/>
      <c r="TYX2502" s="272"/>
      <c r="TYY2502" s="207"/>
      <c r="TYZ2502" s="238"/>
      <c r="TZA2502" s="207"/>
      <c r="TZB2502" s="207"/>
      <c r="TZC2502" s="187"/>
      <c r="TZD2502" s="187"/>
      <c r="TZE2502" s="204"/>
      <c r="TZF2502" s="272"/>
      <c r="TZG2502" s="207"/>
      <c r="TZH2502" s="238"/>
      <c r="TZI2502" s="207"/>
      <c r="TZJ2502" s="207"/>
      <c r="TZK2502" s="187"/>
      <c r="TZL2502" s="187"/>
      <c r="TZM2502" s="204"/>
      <c r="TZN2502" s="272"/>
      <c r="TZO2502" s="207"/>
      <c r="TZP2502" s="238"/>
      <c r="TZQ2502" s="207"/>
      <c r="TZR2502" s="207"/>
      <c r="TZS2502" s="187"/>
      <c r="TZT2502" s="187"/>
      <c r="TZU2502" s="204"/>
      <c r="TZV2502" s="272"/>
      <c r="TZW2502" s="207"/>
      <c r="TZX2502" s="238"/>
      <c r="TZY2502" s="207"/>
      <c r="TZZ2502" s="207"/>
      <c r="UAA2502" s="187"/>
      <c r="UAB2502" s="187"/>
      <c r="UAC2502" s="204"/>
      <c r="UAD2502" s="272"/>
      <c r="UAE2502" s="207"/>
      <c r="UAF2502" s="238"/>
      <c r="UAG2502" s="207"/>
      <c r="UAH2502" s="207"/>
      <c r="UAI2502" s="187"/>
      <c r="UAJ2502" s="187"/>
      <c r="UAK2502" s="204"/>
      <c r="UAL2502" s="272"/>
      <c r="UAM2502" s="207"/>
      <c r="UAN2502" s="238"/>
      <c r="UAO2502" s="207"/>
      <c r="UAP2502" s="207"/>
      <c r="UAQ2502" s="187"/>
      <c r="UAR2502" s="187"/>
      <c r="UAS2502" s="204"/>
      <c r="UAT2502" s="272"/>
      <c r="UAU2502" s="207"/>
      <c r="UAV2502" s="238"/>
      <c r="UAW2502" s="207"/>
      <c r="UAX2502" s="207"/>
      <c r="UAY2502" s="187"/>
      <c r="UAZ2502" s="187"/>
      <c r="UBA2502" s="204"/>
      <c r="UBB2502" s="272"/>
      <c r="UBC2502" s="207"/>
      <c r="UBD2502" s="238"/>
      <c r="UBE2502" s="207"/>
      <c r="UBF2502" s="207"/>
      <c r="UBG2502" s="187"/>
      <c r="UBH2502" s="187"/>
      <c r="UBI2502" s="204"/>
      <c r="UBJ2502" s="272"/>
      <c r="UBK2502" s="207"/>
      <c r="UBL2502" s="238"/>
      <c r="UBM2502" s="207"/>
      <c r="UBN2502" s="207"/>
      <c r="UBO2502" s="187"/>
      <c r="UBP2502" s="187"/>
      <c r="UBQ2502" s="204"/>
      <c r="UBR2502" s="272"/>
      <c r="UBS2502" s="207"/>
      <c r="UBT2502" s="238"/>
      <c r="UBU2502" s="207"/>
      <c r="UBV2502" s="207"/>
      <c r="UBW2502" s="187"/>
      <c r="UBX2502" s="187"/>
      <c r="UBY2502" s="204"/>
      <c r="UBZ2502" s="272"/>
      <c r="UCA2502" s="207"/>
      <c r="UCB2502" s="238"/>
      <c r="UCC2502" s="207"/>
      <c r="UCD2502" s="207"/>
      <c r="UCE2502" s="187"/>
      <c r="UCF2502" s="187"/>
      <c r="UCG2502" s="204"/>
      <c r="UCH2502" s="272"/>
      <c r="UCI2502" s="207"/>
      <c r="UCJ2502" s="238"/>
      <c r="UCK2502" s="207"/>
      <c r="UCL2502" s="207"/>
      <c r="UCM2502" s="187"/>
      <c r="UCN2502" s="187"/>
      <c r="UCO2502" s="204"/>
      <c r="UCP2502" s="272"/>
      <c r="UCQ2502" s="207"/>
      <c r="UCR2502" s="238"/>
      <c r="UCS2502" s="207"/>
      <c r="UCT2502" s="207"/>
      <c r="UCU2502" s="187"/>
      <c r="UCV2502" s="187"/>
      <c r="UCW2502" s="204"/>
      <c r="UCX2502" s="272"/>
      <c r="UCY2502" s="207"/>
      <c r="UCZ2502" s="238"/>
      <c r="UDA2502" s="207"/>
      <c r="UDB2502" s="207"/>
      <c r="UDC2502" s="187"/>
      <c r="UDD2502" s="187"/>
      <c r="UDE2502" s="204"/>
      <c r="UDF2502" s="272"/>
      <c r="UDG2502" s="207"/>
      <c r="UDH2502" s="238"/>
      <c r="UDI2502" s="207"/>
      <c r="UDJ2502" s="207"/>
      <c r="UDK2502" s="187"/>
      <c r="UDL2502" s="187"/>
      <c r="UDM2502" s="204"/>
      <c r="UDN2502" s="272"/>
      <c r="UDO2502" s="207"/>
      <c r="UDP2502" s="238"/>
      <c r="UDQ2502" s="207"/>
      <c r="UDR2502" s="207"/>
      <c r="UDS2502" s="187"/>
      <c r="UDT2502" s="187"/>
      <c r="UDU2502" s="204"/>
      <c r="UDV2502" s="272"/>
      <c r="UDW2502" s="207"/>
      <c r="UDX2502" s="238"/>
      <c r="UDY2502" s="207"/>
      <c r="UDZ2502" s="207"/>
      <c r="UEA2502" s="187"/>
      <c r="UEB2502" s="187"/>
      <c r="UEC2502" s="204"/>
      <c r="UED2502" s="272"/>
      <c r="UEE2502" s="207"/>
      <c r="UEF2502" s="238"/>
      <c r="UEG2502" s="207"/>
      <c r="UEH2502" s="207"/>
      <c r="UEI2502" s="187"/>
      <c r="UEJ2502" s="187"/>
      <c r="UEK2502" s="204"/>
      <c r="UEL2502" s="272"/>
      <c r="UEM2502" s="207"/>
      <c r="UEN2502" s="238"/>
      <c r="UEO2502" s="207"/>
      <c r="UEP2502" s="207"/>
      <c r="UEQ2502" s="187"/>
      <c r="UER2502" s="187"/>
      <c r="UES2502" s="204"/>
      <c r="UET2502" s="272"/>
      <c r="UEU2502" s="207"/>
      <c r="UEV2502" s="238"/>
      <c r="UEW2502" s="207"/>
      <c r="UEX2502" s="207"/>
      <c r="UEY2502" s="187"/>
      <c r="UEZ2502" s="187"/>
      <c r="UFA2502" s="204"/>
      <c r="UFB2502" s="272"/>
      <c r="UFC2502" s="207"/>
      <c r="UFD2502" s="238"/>
      <c r="UFE2502" s="207"/>
      <c r="UFF2502" s="207"/>
      <c r="UFG2502" s="187"/>
      <c r="UFH2502" s="187"/>
      <c r="UFI2502" s="204"/>
      <c r="UFJ2502" s="272"/>
      <c r="UFK2502" s="207"/>
      <c r="UFL2502" s="238"/>
      <c r="UFM2502" s="207"/>
      <c r="UFN2502" s="207"/>
      <c r="UFO2502" s="187"/>
      <c r="UFP2502" s="187"/>
      <c r="UFQ2502" s="204"/>
      <c r="UFR2502" s="272"/>
      <c r="UFS2502" s="207"/>
      <c r="UFT2502" s="238"/>
      <c r="UFU2502" s="207"/>
      <c r="UFV2502" s="207"/>
      <c r="UFW2502" s="187"/>
      <c r="UFX2502" s="187"/>
      <c r="UFY2502" s="204"/>
      <c r="UFZ2502" s="272"/>
      <c r="UGA2502" s="207"/>
      <c r="UGB2502" s="238"/>
      <c r="UGC2502" s="207"/>
      <c r="UGD2502" s="207"/>
      <c r="UGE2502" s="187"/>
      <c r="UGF2502" s="187"/>
      <c r="UGG2502" s="204"/>
      <c r="UGH2502" s="272"/>
      <c r="UGI2502" s="207"/>
      <c r="UGJ2502" s="238"/>
      <c r="UGK2502" s="207"/>
      <c r="UGL2502" s="207"/>
      <c r="UGM2502" s="187"/>
      <c r="UGN2502" s="187"/>
      <c r="UGO2502" s="204"/>
      <c r="UGP2502" s="272"/>
      <c r="UGQ2502" s="207"/>
      <c r="UGR2502" s="238"/>
      <c r="UGS2502" s="207"/>
      <c r="UGT2502" s="207"/>
      <c r="UGU2502" s="187"/>
      <c r="UGV2502" s="187"/>
      <c r="UGW2502" s="204"/>
      <c r="UGX2502" s="272"/>
      <c r="UGY2502" s="207"/>
      <c r="UGZ2502" s="238"/>
      <c r="UHA2502" s="207"/>
      <c r="UHB2502" s="207"/>
      <c r="UHC2502" s="187"/>
      <c r="UHD2502" s="187"/>
      <c r="UHE2502" s="204"/>
      <c r="UHF2502" s="272"/>
      <c r="UHG2502" s="207"/>
      <c r="UHH2502" s="238"/>
      <c r="UHI2502" s="207"/>
      <c r="UHJ2502" s="207"/>
      <c r="UHK2502" s="187"/>
      <c r="UHL2502" s="187"/>
      <c r="UHM2502" s="204"/>
      <c r="UHN2502" s="272"/>
      <c r="UHO2502" s="207"/>
      <c r="UHP2502" s="238"/>
      <c r="UHQ2502" s="207"/>
      <c r="UHR2502" s="207"/>
      <c r="UHS2502" s="187"/>
      <c r="UHT2502" s="187"/>
      <c r="UHU2502" s="204"/>
      <c r="UHV2502" s="272"/>
      <c r="UHW2502" s="207"/>
      <c r="UHX2502" s="238"/>
      <c r="UHY2502" s="207"/>
      <c r="UHZ2502" s="207"/>
      <c r="UIA2502" s="187"/>
      <c r="UIB2502" s="187"/>
      <c r="UIC2502" s="204"/>
      <c r="UID2502" s="272"/>
      <c r="UIE2502" s="207"/>
      <c r="UIF2502" s="238"/>
      <c r="UIG2502" s="207"/>
      <c r="UIH2502" s="207"/>
      <c r="UII2502" s="187"/>
      <c r="UIJ2502" s="187"/>
      <c r="UIK2502" s="204"/>
      <c r="UIL2502" s="272"/>
      <c r="UIM2502" s="207"/>
      <c r="UIN2502" s="238"/>
      <c r="UIO2502" s="207"/>
      <c r="UIP2502" s="207"/>
      <c r="UIQ2502" s="187"/>
      <c r="UIR2502" s="187"/>
      <c r="UIS2502" s="204"/>
      <c r="UIT2502" s="272"/>
      <c r="UIU2502" s="207"/>
      <c r="UIV2502" s="238"/>
      <c r="UIW2502" s="207"/>
      <c r="UIX2502" s="207"/>
      <c r="UIY2502" s="187"/>
      <c r="UIZ2502" s="187"/>
      <c r="UJA2502" s="204"/>
      <c r="UJB2502" s="272"/>
      <c r="UJC2502" s="207"/>
      <c r="UJD2502" s="238"/>
      <c r="UJE2502" s="207"/>
      <c r="UJF2502" s="207"/>
      <c r="UJG2502" s="187"/>
      <c r="UJH2502" s="187"/>
      <c r="UJI2502" s="204"/>
      <c r="UJJ2502" s="272"/>
      <c r="UJK2502" s="207"/>
      <c r="UJL2502" s="238"/>
      <c r="UJM2502" s="207"/>
      <c r="UJN2502" s="207"/>
      <c r="UJO2502" s="187"/>
      <c r="UJP2502" s="187"/>
      <c r="UJQ2502" s="204"/>
      <c r="UJR2502" s="272"/>
      <c r="UJS2502" s="207"/>
      <c r="UJT2502" s="238"/>
      <c r="UJU2502" s="207"/>
      <c r="UJV2502" s="207"/>
      <c r="UJW2502" s="187"/>
      <c r="UJX2502" s="187"/>
      <c r="UJY2502" s="204"/>
      <c r="UJZ2502" s="272"/>
      <c r="UKA2502" s="207"/>
      <c r="UKB2502" s="238"/>
      <c r="UKC2502" s="207"/>
      <c r="UKD2502" s="207"/>
      <c r="UKE2502" s="187"/>
      <c r="UKF2502" s="187"/>
      <c r="UKG2502" s="204"/>
      <c r="UKH2502" s="272"/>
      <c r="UKI2502" s="207"/>
      <c r="UKJ2502" s="238"/>
      <c r="UKK2502" s="207"/>
      <c r="UKL2502" s="207"/>
      <c r="UKM2502" s="187"/>
      <c r="UKN2502" s="187"/>
      <c r="UKO2502" s="204"/>
      <c r="UKP2502" s="272"/>
      <c r="UKQ2502" s="207"/>
      <c r="UKR2502" s="238"/>
      <c r="UKS2502" s="207"/>
      <c r="UKT2502" s="207"/>
      <c r="UKU2502" s="187"/>
      <c r="UKV2502" s="187"/>
      <c r="UKW2502" s="204"/>
      <c r="UKX2502" s="272"/>
      <c r="UKY2502" s="207"/>
      <c r="UKZ2502" s="238"/>
      <c r="ULA2502" s="207"/>
      <c r="ULB2502" s="207"/>
      <c r="ULC2502" s="187"/>
      <c r="ULD2502" s="187"/>
      <c r="ULE2502" s="204"/>
      <c r="ULF2502" s="272"/>
      <c r="ULG2502" s="207"/>
      <c r="ULH2502" s="238"/>
      <c r="ULI2502" s="207"/>
      <c r="ULJ2502" s="207"/>
      <c r="ULK2502" s="187"/>
      <c r="ULL2502" s="187"/>
      <c r="ULM2502" s="204"/>
      <c r="ULN2502" s="272"/>
      <c r="ULO2502" s="207"/>
      <c r="ULP2502" s="238"/>
      <c r="ULQ2502" s="207"/>
      <c r="ULR2502" s="207"/>
      <c r="ULS2502" s="187"/>
      <c r="ULT2502" s="187"/>
      <c r="ULU2502" s="204"/>
      <c r="ULV2502" s="272"/>
      <c r="ULW2502" s="207"/>
      <c r="ULX2502" s="238"/>
      <c r="ULY2502" s="207"/>
      <c r="ULZ2502" s="207"/>
      <c r="UMA2502" s="187"/>
      <c r="UMB2502" s="187"/>
      <c r="UMC2502" s="204"/>
      <c r="UMD2502" s="272"/>
      <c r="UME2502" s="207"/>
      <c r="UMF2502" s="238"/>
      <c r="UMG2502" s="207"/>
      <c r="UMH2502" s="207"/>
      <c r="UMI2502" s="187"/>
      <c r="UMJ2502" s="187"/>
      <c r="UMK2502" s="204"/>
      <c r="UML2502" s="272"/>
      <c r="UMM2502" s="207"/>
      <c r="UMN2502" s="238"/>
      <c r="UMO2502" s="207"/>
      <c r="UMP2502" s="207"/>
      <c r="UMQ2502" s="187"/>
      <c r="UMR2502" s="187"/>
      <c r="UMS2502" s="204"/>
      <c r="UMT2502" s="272"/>
      <c r="UMU2502" s="207"/>
      <c r="UMV2502" s="238"/>
      <c r="UMW2502" s="207"/>
      <c r="UMX2502" s="207"/>
      <c r="UMY2502" s="187"/>
      <c r="UMZ2502" s="187"/>
      <c r="UNA2502" s="204"/>
      <c r="UNB2502" s="272"/>
      <c r="UNC2502" s="207"/>
      <c r="UND2502" s="238"/>
      <c r="UNE2502" s="207"/>
      <c r="UNF2502" s="207"/>
      <c r="UNG2502" s="187"/>
      <c r="UNH2502" s="187"/>
      <c r="UNI2502" s="204"/>
      <c r="UNJ2502" s="272"/>
      <c r="UNK2502" s="207"/>
      <c r="UNL2502" s="238"/>
      <c r="UNM2502" s="207"/>
      <c r="UNN2502" s="207"/>
      <c r="UNO2502" s="187"/>
      <c r="UNP2502" s="187"/>
      <c r="UNQ2502" s="204"/>
      <c r="UNR2502" s="272"/>
      <c r="UNS2502" s="207"/>
      <c r="UNT2502" s="238"/>
      <c r="UNU2502" s="207"/>
      <c r="UNV2502" s="207"/>
      <c r="UNW2502" s="187"/>
      <c r="UNX2502" s="187"/>
      <c r="UNY2502" s="204"/>
      <c r="UNZ2502" s="272"/>
      <c r="UOA2502" s="207"/>
      <c r="UOB2502" s="238"/>
      <c r="UOC2502" s="207"/>
      <c r="UOD2502" s="207"/>
      <c r="UOE2502" s="187"/>
      <c r="UOF2502" s="187"/>
      <c r="UOG2502" s="204"/>
      <c r="UOH2502" s="272"/>
      <c r="UOI2502" s="207"/>
      <c r="UOJ2502" s="238"/>
      <c r="UOK2502" s="207"/>
      <c r="UOL2502" s="207"/>
      <c r="UOM2502" s="187"/>
      <c r="UON2502" s="187"/>
      <c r="UOO2502" s="204"/>
      <c r="UOP2502" s="272"/>
      <c r="UOQ2502" s="207"/>
      <c r="UOR2502" s="238"/>
      <c r="UOS2502" s="207"/>
      <c r="UOT2502" s="207"/>
      <c r="UOU2502" s="187"/>
      <c r="UOV2502" s="187"/>
      <c r="UOW2502" s="204"/>
      <c r="UOX2502" s="272"/>
      <c r="UOY2502" s="207"/>
      <c r="UOZ2502" s="238"/>
      <c r="UPA2502" s="207"/>
      <c r="UPB2502" s="207"/>
      <c r="UPC2502" s="187"/>
      <c r="UPD2502" s="187"/>
      <c r="UPE2502" s="204"/>
      <c r="UPF2502" s="272"/>
      <c r="UPG2502" s="207"/>
      <c r="UPH2502" s="238"/>
      <c r="UPI2502" s="207"/>
      <c r="UPJ2502" s="207"/>
      <c r="UPK2502" s="187"/>
      <c r="UPL2502" s="187"/>
      <c r="UPM2502" s="204"/>
      <c r="UPN2502" s="272"/>
      <c r="UPO2502" s="207"/>
      <c r="UPP2502" s="238"/>
      <c r="UPQ2502" s="207"/>
      <c r="UPR2502" s="207"/>
      <c r="UPS2502" s="187"/>
      <c r="UPT2502" s="187"/>
      <c r="UPU2502" s="204"/>
      <c r="UPV2502" s="272"/>
      <c r="UPW2502" s="207"/>
      <c r="UPX2502" s="238"/>
      <c r="UPY2502" s="207"/>
      <c r="UPZ2502" s="207"/>
      <c r="UQA2502" s="187"/>
      <c r="UQB2502" s="187"/>
      <c r="UQC2502" s="204"/>
      <c r="UQD2502" s="272"/>
      <c r="UQE2502" s="207"/>
      <c r="UQF2502" s="238"/>
      <c r="UQG2502" s="207"/>
      <c r="UQH2502" s="207"/>
      <c r="UQI2502" s="187"/>
      <c r="UQJ2502" s="187"/>
      <c r="UQK2502" s="204"/>
      <c r="UQL2502" s="272"/>
      <c r="UQM2502" s="207"/>
      <c r="UQN2502" s="238"/>
      <c r="UQO2502" s="207"/>
      <c r="UQP2502" s="207"/>
      <c r="UQQ2502" s="187"/>
      <c r="UQR2502" s="187"/>
      <c r="UQS2502" s="204"/>
      <c r="UQT2502" s="272"/>
      <c r="UQU2502" s="207"/>
      <c r="UQV2502" s="238"/>
      <c r="UQW2502" s="207"/>
      <c r="UQX2502" s="207"/>
      <c r="UQY2502" s="187"/>
      <c r="UQZ2502" s="187"/>
      <c r="URA2502" s="204"/>
      <c r="URB2502" s="272"/>
      <c r="URC2502" s="207"/>
      <c r="URD2502" s="238"/>
      <c r="URE2502" s="207"/>
      <c r="URF2502" s="207"/>
      <c r="URG2502" s="187"/>
      <c r="URH2502" s="187"/>
      <c r="URI2502" s="204"/>
      <c r="URJ2502" s="272"/>
      <c r="URK2502" s="207"/>
      <c r="URL2502" s="238"/>
      <c r="URM2502" s="207"/>
      <c r="URN2502" s="207"/>
      <c r="URO2502" s="187"/>
      <c r="URP2502" s="187"/>
      <c r="URQ2502" s="204"/>
      <c r="URR2502" s="272"/>
      <c r="URS2502" s="207"/>
      <c r="URT2502" s="238"/>
      <c r="URU2502" s="207"/>
      <c r="URV2502" s="207"/>
      <c r="URW2502" s="187"/>
      <c r="URX2502" s="187"/>
      <c r="URY2502" s="204"/>
      <c r="URZ2502" s="272"/>
      <c r="USA2502" s="207"/>
      <c r="USB2502" s="238"/>
      <c r="USC2502" s="207"/>
      <c r="USD2502" s="207"/>
      <c r="USE2502" s="187"/>
      <c r="USF2502" s="187"/>
      <c r="USG2502" s="204"/>
      <c r="USH2502" s="272"/>
      <c r="USI2502" s="207"/>
      <c r="USJ2502" s="238"/>
      <c r="USK2502" s="207"/>
      <c r="USL2502" s="207"/>
      <c r="USM2502" s="187"/>
      <c r="USN2502" s="187"/>
      <c r="USO2502" s="204"/>
      <c r="USP2502" s="272"/>
      <c r="USQ2502" s="207"/>
      <c r="USR2502" s="238"/>
      <c r="USS2502" s="207"/>
      <c r="UST2502" s="207"/>
      <c r="USU2502" s="187"/>
      <c r="USV2502" s="187"/>
      <c r="USW2502" s="204"/>
      <c r="USX2502" s="272"/>
      <c r="USY2502" s="207"/>
      <c r="USZ2502" s="238"/>
      <c r="UTA2502" s="207"/>
      <c r="UTB2502" s="207"/>
      <c r="UTC2502" s="187"/>
      <c r="UTD2502" s="187"/>
      <c r="UTE2502" s="204"/>
      <c r="UTF2502" s="272"/>
      <c r="UTG2502" s="207"/>
      <c r="UTH2502" s="238"/>
      <c r="UTI2502" s="207"/>
      <c r="UTJ2502" s="207"/>
      <c r="UTK2502" s="187"/>
      <c r="UTL2502" s="187"/>
      <c r="UTM2502" s="204"/>
      <c r="UTN2502" s="272"/>
      <c r="UTO2502" s="207"/>
      <c r="UTP2502" s="238"/>
      <c r="UTQ2502" s="207"/>
      <c r="UTR2502" s="207"/>
      <c r="UTS2502" s="187"/>
      <c r="UTT2502" s="187"/>
      <c r="UTU2502" s="204"/>
      <c r="UTV2502" s="272"/>
      <c r="UTW2502" s="207"/>
      <c r="UTX2502" s="238"/>
      <c r="UTY2502" s="207"/>
      <c r="UTZ2502" s="207"/>
      <c r="UUA2502" s="187"/>
      <c r="UUB2502" s="187"/>
      <c r="UUC2502" s="204"/>
      <c r="UUD2502" s="272"/>
      <c r="UUE2502" s="207"/>
      <c r="UUF2502" s="238"/>
      <c r="UUG2502" s="207"/>
      <c r="UUH2502" s="207"/>
      <c r="UUI2502" s="187"/>
      <c r="UUJ2502" s="187"/>
      <c r="UUK2502" s="204"/>
      <c r="UUL2502" s="272"/>
      <c r="UUM2502" s="207"/>
      <c r="UUN2502" s="238"/>
      <c r="UUO2502" s="207"/>
      <c r="UUP2502" s="207"/>
      <c r="UUQ2502" s="187"/>
      <c r="UUR2502" s="187"/>
      <c r="UUS2502" s="204"/>
      <c r="UUT2502" s="272"/>
      <c r="UUU2502" s="207"/>
      <c r="UUV2502" s="238"/>
      <c r="UUW2502" s="207"/>
      <c r="UUX2502" s="207"/>
      <c r="UUY2502" s="187"/>
      <c r="UUZ2502" s="187"/>
      <c r="UVA2502" s="204"/>
      <c r="UVB2502" s="272"/>
      <c r="UVC2502" s="207"/>
      <c r="UVD2502" s="238"/>
      <c r="UVE2502" s="207"/>
      <c r="UVF2502" s="207"/>
      <c r="UVG2502" s="187"/>
      <c r="UVH2502" s="187"/>
      <c r="UVI2502" s="204"/>
      <c r="UVJ2502" s="272"/>
      <c r="UVK2502" s="207"/>
      <c r="UVL2502" s="238"/>
      <c r="UVM2502" s="207"/>
      <c r="UVN2502" s="207"/>
      <c r="UVO2502" s="187"/>
      <c r="UVP2502" s="187"/>
      <c r="UVQ2502" s="204"/>
      <c r="UVR2502" s="272"/>
      <c r="UVS2502" s="207"/>
      <c r="UVT2502" s="238"/>
      <c r="UVU2502" s="207"/>
      <c r="UVV2502" s="207"/>
      <c r="UVW2502" s="187"/>
      <c r="UVX2502" s="187"/>
      <c r="UVY2502" s="204"/>
      <c r="UVZ2502" s="272"/>
      <c r="UWA2502" s="207"/>
      <c r="UWB2502" s="238"/>
      <c r="UWC2502" s="207"/>
      <c r="UWD2502" s="207"/>
      <c r="UWE2502" s="187"/>
      <c r="UWF2502" s="187"/>
      <c r="UWG2502" s="204"/>
      <c r="UWH2502" s="272"/>
      <c r="UWI2502" s="207"/>
      <c r="UWJ2502" s="238"/>
      <c r="UWK2502" s="207"/>
      <c r="UWL2502" s="207"/>
      <c r="UWM2502" s="187"/>
      <c r="UWN2502" s="187"/>
      <c r="UWO2502" s="204"/>
      <c r="UWP2502" s="272"/>
      <c r="UWQ2502" s="207"/>
      <c r="UWR2502" s="238"/>
      <c r="UWS2502" s="207"/>
      <c r="UWT2502" s="207"/>
      <c r="UWU2502" s="187"/>
      <c r="UWV2502" s="187"/>
      <c r="UWW2502" s="204"/>
      <c r="UWX2502" s="272"/>
      <c r="UWY2502" s="207"/>
      <c r="UWZ2502" s="238"/>
      <c r="UXA2502" s="207"/>
      <c r="UXB2502" s="207"/>
      <c r="UXC2502" s="187"/>
      <c r="UXD2502" s="187"/>
      <c r="UXE2502" s="204"/>
      <c r="UXF2502" s="272"/>
      <c r="UXG2502" s="207"/>
      <c r="UXH2502" s="238"/>
      <c r="UXI2502" s="207"/>
      <c r="UXJ2502" s="207"/>
      <c r="UXK2502" s="187"/>
      <c r="UXL2502" s="187"/>
      <c r="UXM2502" s="204"/>
      <c r="UXN2502" s="272"/>
      <c r="UXO2502" s="207"/>
      <c r="UXP2502" s="238"/>
      <c r="UXQ2502" s="207"/>
      <c r="UXR2502" s="207"/>
      <c r="UXS2502" s="187"/>
      <c r="UXT2502" s="187"/>
      <c r="UXU2502" s="204"/>
      <c r="UXV2502" s="272"/>
      <c r="UXW2502" s="207"/>
      <c r="UXX2502" s="238"/>
      <c r="UXY2502" s="207"/>
      <c r="UXZ2502" s="207"/>
      <c r="UYA2502" s="187"/>
      <c r="UYB2502" s="187"/>
      <c r="UYC2502" s="204"/>
      <c r="UYD2502" s="272"/>
      <c r="UYE2502" s="207"/>
      <c r="UYF2502" s="238"/>
      <c r="UYG2502" s="207"/>
      <c r="UYH2502" s="207"/>
      <c r="UYI2502" s="187"/>
      <c r="UYJ2502" s="187"/>
      <c r="UYK2502" s="204"/>
      <c r="UYL2502" s="272"/>
      <c r="UYM2502" s="207"/>
      <c r="UYN2502" s="238"/>
      <c r="UYO2502" s="207"/>
      <c r="UYP2502" s="207"/>
      <c r="UYQ2502" s="187"/>
      <c r="UYR2502" s="187"/>
      <c r="UYS2502" s="204"/>
      <c r="UYT2502" s="272"/>
      <c r="UYU2502" s="207"/>
      <c r="UYV2502" s="238"/>
      <c r="UYW2502" s="207"/>
      <c r="UYX2502" s="207"/>
      <c r="UYY2502" s="187"/>
      <c r="UYZ2502" s="187"/>
      <c r="UZA2502" s="204"/>
      <c r="UZB2502" s="272"/>
      <c r="UZC2502" s="207"/>
      <c r="UZD2502" s="238"/>
      <c r="UZE2502" s="207"/>
      <c r="UZF2502" s="207"/>
      <c r="UZG2502" s="187"/>
      <c r="UZH2502" s="187"/>
      <c r="UZI2502" s="204"/>
      <c r="UZJ2502" s="272"/>
      <c r="UZK2502" s="207"/>
      <c r="UZL2502" s="238"/>
      <c r="UZM2502" s="207"/>
      <c r="UZN2502" s="207"/>
      <c r="UZO2502" s="187"/>
      <c r="UZP2502" s="187"/>
      <c r="UZQ2502" s="204"/>
      <c r="UZR2502" s="272"/>
      <c r="UZS2502" s="207"/>
      <c r="UZT2502" s="238"/>
      <c r="UZU2502" s="207"/>
      <c r="UZV2502" s="207"/>
      <c r="UZW2502" s="187"/>
      <c r="UZX2502" s="187"/>
      <c r="UZY2502" s="204"/>
      <c r="UZZ2502" s="272"/>
      <c r="VAA2502" s="207"/>
      <c r="VAB2502" s="238"/>
      <c r="VAC2502" s="207"/>
      <c r="VAD2502" s="207"/>
      <c r="VAE2502" s="187"/>
      <c r="VAF2502" s="187"/>
      <c r="VAG2502" s="204"/>
      <c r="VAH2502" s="272"/>
      <c r="VAI2502" s="207"/>
      <c r="VAJ2502" s="238"/>
      <c r="VAK2502" s="207"/>
      <c r="VAL2502" s="207"/>
      <c r="VAM2502" s="187"/>
      <c r="VAN2502" s="187"/>
      <c r="VAO2502" s="204"/>
      <c r="VAP2502" s="272"/>
      <c r="VAQ2502" s="207"/>
      <c r="VAR2502" s="238"/>
      <c r="VAS2502" s="207"/>
      <c r="VAT2502" s="207"/>
      <c r="VAU2502" s="187"/>
      <c r="VAV2502" s="187"/>
      <c r="VAW2502" s="204"/>
      <c r="VAX2502" s="272"/>
      <c r="VAY2502" s="207"/>
      <c r="VAZ2502" s="238"/>
      <c r="VBA2502" s="207"/>
      <c r="VBB2502" s="207"/>
      <c r="VBC2502" s="187"/>
      <c r="VBD2502" s="187"/>
      <c r="VBE2502" s="204"/>
      <c r="VBF2502" s="272"/>
      <c r="VBG2502" s="207"/>
      <c r="VBH2502" s="238"/>
      <c r="VBI2502" s="207"/>
      <c r="VBJ2502" s="207"/>
      <c r="VBK2502" s="187"/>
      <c r="VBL2502" s="187"/>
      <c r="VBM2502" s="204"/>
      <c r="VBN2502" s="272"/>
      <c r="VBO2502" s="207"/>
      <c r="VBP2502" s="238"/>
      <c r="VBQ2502" s="207"/>
      <c r="VBR2502" s="207"/>
      <c r="VBS2502" s="187"/>
      <c r="VBT2502" s="187"/>
      <c r="VBU2502" s="204"/>
      <c r="VBV2502" s="272"/>
      <c r="VBW2502" s="207"/>
      <c r="VBX2502" s="238"/>
      <c r="VBY2502" s="207"/>
      <c r="VBZ2502" s="207"/>
      <c r="VCA2502" s="187"/>
      <c r="VCB2502" s="187"/>
      <c r="VCC2502" s="204"/>
      <c r="VCD2502" s="272"/>
      <c r="VCE2502" s="207"/>
      <c r="VCF2502" s="238"/>
      <c r="VCG2502" s="207"/>
      <c r="VCH2502" s="207"/>
      <c r="VCI2502" s="187"/>
      <c r="VCJ2502" s="187"/>
      <c r="VCK2502" s="204"/>
      <c r="VCL2502" s="272"/>
      <c r="VCM2502" s="207"/>
      <c r="VCN2502" s="238"/>
      <c r="VCO2502" s="207"/>
      <c r="VCP2502" s="207"/>
      <c r="VCQ2502" s="187"/>
      <c r="VCR2502" s="187"/>
      <c r="VCS2502" s="204"/>
      <c r="VCT2502" s="272"/>
      <c r="VCU2502" s="207"/>
      <c r="VCV2502" s="238"/>
      <c r="VCW2502" s="207"/>
      <c r="VCX2502" s="207"/>
      <c r="VCY2502" s="187"/>
      <c r="VCZ2502" s="187"/>
      <c r="VDA2502" s="204"/>
      <c r="VDB2502" s="272"/>
      <c r="VDC2502" s="207"/>
      <c r="VDD2502" s="238"/>
      <c r="VDE2502" s="207"/>
      <c r="VDF2502" s="207"/>
      <c r="VDG2502" s="187"/>
      <c r="VDH2502" s="187"/>
      <c r="VDI2502" s="204"/>
      <c r="VDJ2502" s="272"/>
      <c r="VDK2502" s="207"/>
      <c r="VDL2502" s="238"/>
      <c r="VDM2502" s="207"/>
      <c r="VDN2502" s="207"/>
      <c r="VDO2502" s="187"/>
      <c r="VDP2502" s="187"/>
      <c r="VDQ2502" s="204"/>
      <c r="VDR2502" s="272"/>
      <c r="VDS2502" s="207"/>
      <c r="VDT2502" s="238"/>
      <c r="VDU2502" s="207"/>
      <c r="VDV2502" s="207"/>
      <c r="VDW2502" s="187"/>
      <c r="VDX2502" s="187"/>
      <c r="VDY2502" s="204"/>
      <c r="VDZ2502" s="272"/>
      <c r="VEA2502" s="207"/>
      <c r="VEB2502" s="238"/>
      <c r="VEC2502" s="207"/>
      <c r="VED2502" s="207"/>
      <c r="VEE2502" s="187"/>
      <c r="VEF2502" s="187"/>
      <c r="VEG2502" s="204"/>
      <c r="VEH2502" s="272"/>
      <c r="VEI2502" s="207"/>
      <c r="VEJ2502" s="238"/>
      <c r="VEK2502" s="207"/>
      <c r="VEL2502" s="207"/>
      <c r="VEM2502" s="187"/>
      <c r="VEN2502" s="187"/>
      <c r="VEO2502" s="204"/>
      <c r="VEP2502" s="272"/>
      <c r="VEQ2502" s="207"/>
      <c r="VER2502" s="238"/>
      <c r="VES2502" s="207"/>
      <c r="VET2502" s="207"/>
      <c r="VEU2502" s="187"/>
      <c r="VEV2502" s="187"/>
      <c r="VEW2502" s="204"/>
      <c r="VEX2502" s="272"/>
      <c r="VEY2502" s="207"/>
      <c r="VEZ2502" s="238"/>
      <c r="VFA2502" s="207"/>
      <c r="VFB2502" s="207"/>
      <c r="VFC2502" s="187"/>
      <c r="VFD2502" s="187"/>
      <c r="VFE2502" s="204"/>
      <c r="VFF2502" s="272"/>
      <c r="VFG2502" s="207"/>
      <c r="VFH2502" s="238"/>
      <c r="VFI2502" s="207"/>
      <c r="VFJ2502" s="207"/>
      <c r="VFK2502" s="187"/>
      <c r="VFL2502" s="187"/>
      <c r="VFM2502" s="204"/>
      <c r="VFN2502" s="272"/>
      <c r="VFO2502" s="207"/>
      <c r="VFP2502" s="238"/>
      <c r="VFQ2502" s="207"/>
      <c r="VFR2502" s="207"/>
      <c r="VFS2502" s="187"/>
      <c r="VFT2502" s="187"/>
      <c r="VFU2502" s="204"/>
      <c r="VFV2502" s="272"/>
      <c r="VFW2502" s="207"/>
      <c r="VFX2502" s="238"/>
      <c r="VFY2502" s="207"/>
      <c r="VFZ2502" s="207"/>
      <c r="VGA2502" s="187"/>
      <c r="VGB2502" s="187"/>
      <c r="VGC2502" s="204"/>
      <c r="VGD2502" s="272"/>
      <c r="VGE2502" s="207"/>
      <c r="VGF2502" s="238"/>
      <c r="VGG2502" s="207"/>
      <c r="VGH2502" s="207"/>
      <c r="VGI2502" s="187"/>
      <c r="VGJ2502" s="187"/>
      <c r="VGK2502" s="204"/>
      <c r="VGL2502" s="272"/>
      <c r="VGM2502" s="207"/>
      <c r="VGN2502" s="238"/>
      <c r="VGO2502" s="207"/>
      <c r="VGP2502" s="207"/>
      <c r="VGQ2502" s="187"/>
      <c r="VGR2502" s="187"/>
      <c r="VGS2502" s="204"/>
      <c r="VGT2502" s="272"/>
      <c r="VGU2502" s="207"/>
      <c r="VGV2502" s="238"/>
      <c r="VGW2502" s="207"/>
      <c r="VGX2502" s="207"/>
      <c r="VGY2502" s="187"/>
      <c r="VGZ2502" s="187"/>
      <c r="VHA2502" s="204"/>
      <c r="VHB2502" s="272"/>
      <c r="VHC2502" s="207"/>
      <c r="VHD2502" s="238"/>
      <c r="VHE2502" s="207"/>
      <c r="VHF2502" s="207"/>
      <c r="VHG2502" s="187"/>
      <c r="VHH2502" s="187"/>
      <c r="VHI2502" s="204"/>
      <c r="VHJ2502" s="272"/>
      <c r="VHK2502" s="207"/>
      <c r="VHL2502" s="238"/>
      <c r="VHM2502" s="207"/>
      <c r="VHN2502" s="207"/>
      <c r="VHO2502" s="187"/>
      <c r="VHP2502" s="187"/>
      <c r="VHQ2502" s="204"/>
      <c r="VHR2502" s="272"/>
      <c r="VHS2502" s="207"/>
      <c r="VHT2502" s="238"/>
      <c r="VHU2502" s="207"/>
      <c r="VHV2502" s="207"/>
      <c r="VHW2502" s="187"/>
      <c r="VHX2502" s="187"/>
      <c r="VHY2502" s="204"/>
      <c r="VHZ2502" s="272"/>
      <c r="VIA2502" s="207"/>
      <c r="VIB2502" s="238"/>
      <c r="VIC2502" s="207"/>
      <c r="VID2502" s="207"/>
      <c r="VIE2502" s="187"/>
      <c r="VIF2502" s="187"/>
      <c r="VIG2502" s="204"/>
      <c r="VIH2502" s="272"/>
      <c r="VII2502" s="207"/>
      <c r="VIJ2502" s="238"/>
      <c r="VIK2502" s="207"/>
      <c r="VIL2502" s="207"/>
      <c r="VIM2502" s="187"/>
      <c r="VIN2502" s="187"/>
      <c r="VIO2502" s="204"/>
      <c r="VIP2502" s="272"/>
      <c r="VIQ2502" s="207"/>
      <c r="VIR2502" s="238"/>
      <c r="VIS2502" s="207"/>
      <c r="VIT2502" s="207"/>
      <c r="VIU2502" s="187"/>
      <c r="VIV2502" s="187"/>
      <c r="VIW2502" s="204"/>
      <c r="VIX2502" s="272"/>
      <c r="VIY2502" s="207"/>
      <c r="VIZ2502" s="238"/>
      <c r="VJA2502" s="207"/>
      <c r="VJB2502" s="207"/>
      <c r="VJC2502" s="187"/>
      <c r="VJD2502" s="187"/>
      <c r="VJE2502" s="204"/>
      <c r="VJF2502" s="272"/>
      <c r="VJG2502" s="207"/>
      <c r="VJH2502" s="238"/>
      <c r="VJI2502" s="207"/>
      <c r="VJJ2502" s="207"/>
      <c r="VJK2502" s="187"/>
      <c r="VJL2502" s="187"/>
      <c r="VJM2502" s="204"/>
      <c r="VJN2502" s="272"/>
      <c r="VJO2502" s="207"/>
      <c r="VJP2502" s="238"/>
      <c r="VJQ2502" s="207"/>
      <c r="VJR2502" s="207"/>
      <c r="VJS2502" s="187"/>
      <c r="VJT2502" s="187"/>
      <c r="VJU2502" s="204"/>
      <c r="VJV2502" s="272"/>
      <c r="VJW2502" s="207"/>
      <c r="VJX2502" s="238"/>
      <c r="VJY2502" s="207"/>
      <c r="VJZ2502" s="207"/>
      <c r="VKA2502" s="187"/>
      <c r="VKB2502" s="187"/>
      <c r="VKC2502" s="204"/>
      <c r="VKD2502" s="272"/>
      <c r="VKE2502" s="207"/>
      <c r="VKF2502" s="238"/>
      <c r="VKG2502" s="207"/>
      <c r="VKH2502" s="207"/>
      <c r="VKI2502" s="187"/>
      <c r="VKJ2502" s="187"/>
      <c r="VKK2502" s="204"/>
      <c r="VKL2502" s="272"/>
      <c r="VKM2502" s="207"/>
      <c r="VKN2502" s="238"/>
      <c r="VKO2502" s="207"/>
      <c r="VKP2502" s="207"/>
      <c r="VKQ2502" s="187"/>
      <c r="VKR2502" s="187"/>
      <c r="VKS2502" s="204"/>
      <c r="VKT2502" s="272"/>
      <c r="VKU2502" s="207"/>
      <c r="VKV2502" s="238"/>
      <c r="VKW2502" s="207"/>
      <c r="VKX2502" s="207"/>
      <c r="VKY2502" s="187"/>
      <c r="VKZ2502" s="187"/>
      <c r="VLA2502" s="204"/>
      <c r="VLB2502" s="272"/>
      <c r="VLC2502" s="207"/>
      <c r="VLD2502" s="238"/>
      <c r="VLE2502" s="207"/>
      <c r="VLF2502" s="207"/>
      <c r="VLG2502" s="187"/>
      <c r="VLH2502" s="187"/>
      <c r="VLI2502" s="204"/>
      <c r="VLJ2502" s="272"/>
      <c r="VLK2502" s="207"/>
      <c r="VLL2502" s="238"/>
      <c r="VLM2502" s="207"/>
      <c r="VLN2502" s="207"/>
      <c r="VLO2502" s="187"/>
      <c r="VLP2502" s="187"/>
      <c r="VLQ2502" s="204"/>
      <c r="VLR2502" s="272"/>
      <c r="VLS2502" s="207"/>
      <c r="VLT2502" s="238"/>
      <c r="VLU2502" s="207"/>
      <c r="VLV2502" s="207"/>
      <c r="VLW2502" s="187"/>
      <c r="VLX2502" s="187"/>
      <c r="VLY2502" s="204"/>
      <c r="VLZ2502" s="272"/>
      <c r="VMA2502" s="207"/>
      <c r="VMB2502" s="238"/>
      <c r="VMC2502" s="207"/>
      <c r="VMD2502" s="207"/>
      <c r="VME2502" s="187"/>
      <c r="VMF2502" s="187"/>
      <c r="VMG2502" s="204"/>
      <c r="VMH2502" s="272"/>
      <c r="VMI2502" s="207"/>
      <c r="VMJ2502" s="238"/>
      <c r="VMK2502" s="207"/>
      <c r="VML2502" s="207"/>
      <c r="VMM2502" s="187"/>
      <c r="VMN2502" s="187"/>
      <c r="VMO2502" s="204"/>
      <c r="VMP2502" s="272"/>
      <c r="VMQ2502" s="207"/>
      <c r="VMR2502" s="238"/>
      <c r="VMS2502" s="207"/>
      <c r="VMT2502" s="207"/>
      <c r="VMU2502" s="187"/>
      <c r="VMV2502" s="187"/>
      <c r="VMW2502" s="204"/>
      <c r="VMX2502" s="272"/>
      <c r="VMY2502" s="207"/>
      <c r="VMZ2502" s="238"/>
      <c r="VNA2502" s="207"/>
      <c r="VNB2502" s="207"/>
      <c r="VNC2502" s="187"/>
      <c r="VND2502" s="187"/>
      <c r="VNE2502" s="204"/>
      <c r="VNF2502" s="272"/>
      <c r="VNG2502" s="207"/>
      <c r="VNH2502" s="238"/>
      <c r="VNI2502" s="207"/>
      <c r="VNJ2502" s="207"/>
      <c r="VNK2502" s="187"/>
      <c r="VNL2502" s="187"/>
      <c r="VNM2502" s="204"/>
      <c r="VNN2502" s="272"/>
      <c r="VNO2502" s="207"/>
      <c r="VNP2502" s="238"/>
      <c r="VNQ2502" s="207"/>
      <c r="VNR2502" s="207"/>
      <c r="VNS2502" s="187"/>
      <c r="VNT2502" s="187"/>
      <c r="VNU2502" s="204"/>
      <c r="VNV2502" s="272"/>
      <c r="VNW2502" s="207"/>
      <c r="VNX2502" s="238"/>
      <c r="VNY2502" s="207"/>
      <c r="VNZ2502" s="207"/>
      <c r="VOA2502" s="187"/>
      <c r="VOB2502" s="187"/>
      <c r="VOC2502" s="204"/>
      <c r="VOD2502" s="272"/>
      <c r="VOE2502" s="207"/>
      <c r="VOF2502" s="238"/>
      <c r="VOG2502" s="207"/>
      <c r="VOH2502" s="207"/>
      <c r="VOI2502" s="187"/>
      <c r="VOJ2502" s="187"/>
      <c r="VOK2502" s="204"/>
      <c r="VOL2502" s="272"/>
      <c r="VOM2502" s="207"/>
      <c r="VON2502" s="238"/>
      <c r="VOO2502" s="207"/>
      <c r="VOP2502" s="207"/>
      <c r="VOQ2502" s="187"/>
      <c r="VOR2502" s="187"/>
      <c r="VOS2502" s="204"/>
      <c r="VOT2502" s="272"/>
      <c r="VOU2502" s="207"/>
      <c r="VOV2502" s="238"/>
      <c r="VOW2502" s="207"/>
      <c r="VOX2502" s="207"/>
      <c r="VOY2502" s="187"/>
      <c r="VOZ2502" s="187"/>
      <c r="VPA2502" s="204"/>
      <c r="VPB2502" s="272"/>
      <c r="VPC2502" s="207"/>
      <c r="VPD2502" s="238"/>
      <c r="VPE2502" s="207"/>
      <c r="VPF2502" s="207"/>
      <c r="VPG2502" s="187"/>
      <c r="VPH2502" s="187"/>
      <c r="VPI2502" s="204"/>
      <c r="VPJ2502" s="272"/>
      <c r="VPK2502" s="207"/>
      <c r="VPL2502" s="238"/>
      <c r="VPM2502" s="207"/>
      <c r="VPN2502" s="207"/>
      <c r="VPO2502" s="187"/>
      <c r="VPP2502" s="187"/>
      <c r="VPQ2502" s="204"/>
      <c r="VPR2502" s="272"/>
      <c r="VPS2502" s="207"/>
      <c r="VPT2502" s="238"/>
      <c r="VPU2502" s="207"/>
      <c r="VPV2502" s="207"/>
      <c r="VPW2502" s="187"/>
      <c r="VPX2502" s="187"/>
      <c r="VPY2502" s="204"/>
      <c r="VPZ2502" s="272"/>
      <c r="VQA2502" s="207"/>
      <c r="VQB2502" s="238"/>
      <c r="VQC2502" s="207"/>
      <c r="VQD2502" s="207"/>
      <c r="VQE2502" s="187"/>
      <c r="VQF2502" s="187"/>
      <c r="VQG2502" s="204"/>
      <c r="VQH2502" s="272"/>
      <c r="VQI2502" s="207"/>
      <c r="VQJ2502" s="238"/>
      <c r="VQK2502" s="207"/>
      <c r="VQL2502" s="207"/>
      <c r="VQM2502" s="187"/>
      <c r="VQN2502" s="187"/>
      <c r="VQO2502" s="204"/>
      <c r="VQP2502" s="272"/>
      <c r="VQQ2502" s="207"/>
      <c r="VQR2502" s="238"/>
      <c r="VQS2502" s="207"/>
      <c r="VQT2502" s="207"/>
      <c r="VQU2502" s="187"/>
      <c r="VQV2502" s="187"/>
      <c r="VQW2502" s="204"/>
      <c r="VQX2502" s="272"/>
      <c r="VQY2502" s="207"/>
      <c r="VQZ2502" s="238"/>
      <c r="VRA2502" s="207"/>
      <c r="VRB2502" s="207"/>
      <c r="VRC2502" s="187"/>
      <c r="VRD2502" s="187"/>
      <c r="VRE2502" s="204"/>
      <c r="VRF2502" s="272"/>
      <c r="VRG2502" s="207"/>
      <c r="VRH2502" s="238"/>
      <c r="VRI2502" s="207"/>
      <c r="VRJ2502" s="207"/>
      <c r="VRK2502" s="187"/>
      <c r="VRL2502" s="187"/>
      <c r="VRM2502" s="204"/>
      <c r="VRN2502" s="272"/>
      <c r="VRO2502" s="207"/>
      <c r="VRP2502" s="238"/>
      <c r="VRQ2502" s="207"/>
      <c r="VRR2502" s="207"/>
      <c r="VRS2502" s="187"/>
      <c r="VRT2502" s="187"/>
      <c r="VRU2502" s="204"/>
      <c r="VRV2502" s="272"/>
      <c r="VRW2502" s="207"/>
      <c r="VRX2502" s="238"/>
      <c r="VRY2502" s="207"/>
      <c r="VRZ2502" s="207"/>
      <c r="VSA2502" s="187"/>
      <c r="VSB2502" s="187"/>
      <c r="VSC2502" s="204"/>
      <c r="VSD2502" s="272"/>
      <c r="VSE2502" s="207"/>
      <c r="VSF2502" s="238"/>
      <c r="VSG2502" s="207"/>
      <c r="VSH2502" s="207"/>
      <c r="VSI2502" s="187"/>
      <c r="VSJ2502" s="187"/>
      <c r="VSK2502" s="204"/>
      <c r="VSL2502" s="272"/>
      <c r="VSM2502" s="207"/>
      <c r="VSN2502" s="238"/>
      <c r="VSO2502" s="207"/>
      <c r="VSP2502" s="207"/>
      <c r="VSQ2502" s="187"/>
      <c r="VSR2502" s="187"/>
      <c r="VSS2502" s="204"/>
      <c r="VST2502" s="272"/>
      <c r="VSU2502" s="207"/>
      <c r="VSV2502" s="238"/>
      <c r="VSW2502" s="207"/>
      <c r="VSX2502" s="207"/>
      <c r="VSY2502" s="187"/>
      <c r="VSZ2502" s="187"/>
      <c r="VTA2502" s="204"/>
      <c r="VTB2502" s="272"/>
      <c r="VTC2502" s="207"/>
      <c r="VTD2502" s="238"/>
      <c r="VTE2502" s="207"/>
      <c r="VTF2502" s="207"/>
      <c r="VTG2502" s="187"/>
      <c r="VTH2502" s="187"/>
      <c r="VTI2502" s="204"/>
      <c r="VTJ2502" s="272"/>
      <c r="VTK2502" s="207"/>
      <c r="VTL2502" s="238"/>
      <c r="VTM2502" s="207"/>
      <c r="VTN2502" s="207"/>
      <c r="VTO2502" s="187"/>
      <c r="VTP2502" s="187"/>
      <c r="VTQ2502" s="204"/>
      <c r="VTR2502" s="272"/>
      <c r="VTS2502" s="207"/>
      <c r="VTT2502" s="238"/>
      <c r="VTU2502" s="207"/>
      <c r="VTV2502" s="207"/>
      <c r="VTW2502" s="187"/>
      <c r="VTX2502" s="187"/>
      <c r="VTY2502" s="204"/>
      <c r="VTZ2502" s="272"/>
      <c r="VUA2502" s="207"/>
      <c r="VUB2502" s="238"/>
      <c r="VUC2502" s="207"/>
      <c r="VUD2502" s="207"/>
      <c r="VUE2502" s="187"/>
      <c r="VUF2502" s="187"/>
      <c r="VUG2502" s="204"/>
      <c r="VUH2502" s="272"/>
      <c r="VUI2502" s="207"/>
      <c r="VUJ2502" s="238"/>
      <c r="VUK2502" s="207"/>
      <c r="VUL2502" s="207"/>
      <c r="VUM2502" s="187"/>
      <c r="VUN2502" s="187"/>
      <c r="VUO2502" s="204"/>
      <c r="VUP2502" s="272"/>
      <c r="VUQ2502" s="207"/>
      <c r="VUR2502" s="238"/>
      <c r="VUS2502" s="207"/>
      <c r="VUT2502" s="207"/>
      <c r="VUU2502" s="187"/>
      <c r="VUV2502" s="187"/>
      <c r="VUW2502" s="204"/>
      <c r="VUX2502" s="272"/>
      <c r="VUY2502" s="207"/>
      <c r="VUZ2502" s="238"/>
      <c r="VVA2502" s="207"/>
      <c r="VVB2502" s="207"/>
      <c r="VVC2502" s="187"/>
      <c r="VVD2502" s="187"/>
      <c r="VVE2502" s="204"/>
      <c r="VVF2502" s="272"/>
      <c r="VVG2502" s="207"/>
      <c r="VVH2502" s="238"/>
      <c r="VVI2502" s="207"/>
      <c r="VVJ2502" s="207"/>
      <c r="VVK2502" s="187"/>
      <c r="VVL2502" s="187"/>
      <c r="VVM2502" s="204"/>
      <c r="VVN2502" s="272"/>
      <c r="VVO2502" s="207"/>
      <c r="VVP2502" s="238"/>
      <c r="VVQ2502" s="207"/>
      <c r="VVR2502" s="207"/>
      <c r="VVS2502" s="187"/>
      <c r="VVT2502" s="187"/>
      <c r="VVU2502" s="204"/>
      <c r="VVV2502" s="272"/>
      <c r="VVW2502" s="207"/>
      <c r="VVX2502" s="238"/>
      <c r="VVY2502" s="207"/>
      <c r="VVZ2502" s="207"/>
      <c r="VWA2502" s="187"/>
      <c r="VWB2502" s="187"/>
      <c r="VWC2502" s="204"/>
      <c r="VWD2502" s="272"/>
      <c r="VWE2502" s="207"/>
      <c r="VWF2502" s="238"/>
      <c r="VWG2502" s="207"/>
      <c r="VWH2502" s="207"/>
      <c r="VWI2502" s="187"/>
      <c r="VWJ2502" s="187"/>
      <c r="VWK2502" s="204"/>
      <c r="VWL2502" s="272"/>
      <c r="VWM2502" s="207"/>
      <c r="VWN2502" s="238"/>
      <c r="VWO2502" s="207"/>
      <c r="VWP2502" s="207"/>
      <c r="VWQ2502" s="187"/>
      <c r="VWR2502" s="187"/>
      <c r="VWS2502" s="204"/>
      <c r="VWT2502" s="272"/>
      <c r="VWU2502" s="207"/>
      <c r="VWV2502" s="238"/>
      <c r="VWW2502" s="207"/>
      <c r="VWX2502" s="207"/>
      <c r="VWY2502" s="187"/>
      <c r="VWZ2502" s="187"/>
      <c r="VXA2502" s="204"/>
      <c r="VXB2502" s="272"/>
      <c r="VXC2502" s="207"/>
      <c r="VXD2502" s="238"/>
      <c r="VXE2502" s="207"/>
      <c r="VXF2502" s="207"/>
      <c r="VXG2502" s="187"/>
      <c r="VXH2502" s="187"/>
      <c r="VXI2502" s="204"/>
      <c r="VXJ2502" s="272"/>
      <c r="VXK2502" s="207"/>
      <c r="VXL2502" s="238"/>
      <c r="VXM2502" s="207"/>
      <c r="VXN2502" s="207"/>
      <c r="VXO2502" s="187"/>
      <c r="VXP2502" s="187"/>
      <c r="VXQ2502" s="204"/>
      <c r="VXR2502" s="272"/>
      <c r="VXS2502" s="207"/>
      <c r="VXT2502" s="238"/>
      <c r="VXU2502" s="207"/>
      <c r="VXV2502" s="207"/>
      <c r="VXW2502" s="187"/>
      <c r="VXX2502" s="187"/>
      <c r="VXY2502" s="204"/>
      <c r="VXZ2502" s="272"/>
      <c r="VYA2502" s="207"/>
      <c r="VYB2502" s="238"/>
      <c r="VYC2502" s="207"/>
      <c r="VYD2502" s="207"/>
      <c r="VYE2502" s="187"/>
      <c r="VYF2502" s="187"/>
      <c r="VYG2502" s="204"/>
      <c r="VYH2502" s="272"/>
      <c r="VYI2502" s="207"/>
      <c r="VYJ2502" s="238"/>
      <c r="VYK2502" s="207"/>
      <c r="VYL2502" s="207"/>
      <c r="VYM2502" s="187"/>
      <c r="VYN2502" s="187"/>
      <c r="VYO2502" s="204"/>
      <c r="VYP2502" s="272"/>
      <c r="VYQ2502" s="207"/>
      <c r="VYR2502" s="238"/>
      <c r="VYS2502" s="207"/>
      <c r="VYT2502" s="207"/>
      <c r="VYU2502" s="187"/>
      <c r="VYV2502" s="187"/>
      <c r="VYW2502" s="204"/>
      <c r="VYX2502" s="272"/>
      <c r="VYY2502" s="207"/>
      <c r="VYZ2502" s="238"/>
      <c r="VZA2502" s="207"/>
      <c r="VZB2502" s="207"/>
      <c r="VZC2502" s="187"/>
      <c r="VZD2502" s="187"/>
      <c r="VZE2502" s="204"/>
      <c r="VZF2502" s="272"/>
      <c r="VZG2502" s="207"/>
      <c r="VZH2502" s="238"/>
      <c r="VZI2502" s="207"/>
      <c r="VZJ2502" s="207"/>
      <c r="VZK2502" s="187"/>
      <c r="VZL2502" s="187"/>
      <c r="VZM2502" s="204"/>
      <c r="VZN2502" s="272"/>
      <c r="VZO2502" s="207"/>
      <c r="VZP2502" s="238"/>
      <c r="VZQ2502" s="207"/>
      <c r="VZR2502" s="207"/>
      <c r="VZS2502" s="187"/>
      <c r="VZT2502" s="187"/>
      <c r="VZU2502" s="204"/>
      <c r="VZV2502" s="272"/>
      <c r="VZW2502" s="207"/>
      <c r="VZX2502" s="238"/>
      <c r="VZY2502" s="207"/>
      <c r="VZZ2502" s="207"/>
      <c r="WAA2502" s="187"/>
      <c r="WAB2502" s="187"/>
      <c r="WAC2502" s="204"/>
      <c r="WAD2502" s="272"/>
      <c r="WAE2502" s="207"/>
      <c r="WAF2502" s="238"/>
      <c r="WAG2502" s="207"/>
      <c r="WAH2502" s="207"/>
      <c r="WAI2502" s="187"/>
      <c r="WAJ2502" s="187"/>
      <c r="WAK2502" s="204"/>
      <c r="WAL2502" s="272"/>
      <c r="WAM2502" s="207"/>
      <c r="WAN2502" s="238"/>
      <c r="WAO2502" s="207"/>
      <c r="WAP2502" s="207"/>
      <c r="WAQ2502" s="187"/>
      <c r="WAR2502" s="187"/>
      <c r="WAS2502" s="204"/>
      <c r="WAT2502" s="272"/>
      <c r="WAU2502" s="207"/>
      <c r="WAV2502" s="238"/>
      <c r="WAW2502" s="207"/>
      <c r="WAX2502" s="207"/>
      <c r="WAY2502" s="187"/>
      <c r="WAZ2502" s="187"/>
      <c r="WBA2502" s="204"/>
      <c r="WBB2502" s="272"/>
      <c r="WBC2502" s="207"/>
      <c r="WBD2502" s="238"/>
      <c r="WBE2502" s="207"/>
      <c r="WBF2502" s="207"/>
      <c r="WBG2502" s="187"/>
      <c r="WBH2502" s="187"/>
      <c r="WBI2502" s="204"/>
      <c r="WBJ2502" s="272"/>
      <c r="WBK2502" s="207"/>
      <c r="WBL2502" s="238"/>
      <c r="WBM2502" s="207"/>
      <c r="WBN2502" s="207"/>
      <c r="WBO2502" s="187"/>
      <c r="WBP2502" s="187"/>
      <c r="WBQ2502" s="204"/>
      <c r="WBR2502" s="272"/>
      <c r="WBS2502" s="207"/>
      <c r="WBT2502" s="238"/>
      <c r="WBU2502" s="207"/>
      <c r="WBV2502" s="207"/>
      <c r="WBW2502" s="187"/>
      <c r="WBX2502" s="187"/>
      <c r="WBY2502" s="204"/>
      <c r="WBZ2502" s="272"/>
      <c r="WCA2502" s="207"/>
      <c r="WCB2502" s="238"/>
      <c r="WCC2502" s="207"/>
      <c r="WCD2502" s="207"/>
      <c r="WCE2502" s="187"/>
      <c r="WCF2502" s="187"/>
      <c r="WCG2502" s="204"/>
      <c r="WCH2502" s="272"/>
      <c r="WCI2502" s="207"/>
      <c r="WCJ2502" s="238"/>
      <c r="WCK2502" s="207"/>
      <c r="WCL2502" s="207"/>
      <c r="WCM2502" s="187"/>
      <c r="WCN2502" s="187"/>
      <c r="WCO2502" s="204"/>
      <c r="WCP2502" s="272"/>
      <c r="WCQ2502" s="207"/>
      <c r="WCR2502" s="238"/>
      <c r="WCS2502" s="207"/>
      <c r="WCT2502" s="207"/>
      <c r="WCU2502" s="187"/>
      <c r="WCV2502" s="187"/>
      <c r="WCW2502" s="204"/>
      <c r="WCX2502" s="272"/>
      <c r="WCY2502" s="207"/>
      <c r="WCZ2502" s="238"/>
      <c r="WDA2502" s="207"/>
      <c r="WDB2502" s="207"/>
      <c r="WDC2502" s="187"/>
      <c r="WDD2502" s="187"/>
      <c r="WDE2502" s="204"/>
      <c r="WDF2502" s="272"/>
      <c r="WDG2502" s="207"/>
      <c r="WDH2502" s="238"/>
      <c r="WDI2502" s="207"/>
      <c r="WDJ2502" s="207"/>
      <c r="WDK2502" s="187"/>
      <c r="WDL2502" s="187"/>
      <c r="WDM2502" s="204"/>
      <c r="WDN2502" s="272"/>
      <c r="WDO2502" s="207"/>
      <c r="WDP2502" s="238"/>
      <c r="WDQ2502" s="207"/>
      <c r="WDR2502" s="207"/>
      <c r="WDS2502" s="187"/>
      <c r="WDT2502" s="187"/>
      <c r="WDU2502" s="204"/>
      <c r="WDV2502" s="272"/>
      <c r="WDW2502" s="207"/>
      <c r="WDX2502" s="238"/>
      <c r="WDY2502" s="207"/>
      <c r="WDZ2502" s="207"/>
      <c r="WEA2502" s="187"/>
      <c r="WEB2502" s="187"/>
      <c r="WEC2502" s="204"/>
      <c r="WED2502" s="272"/>
      <c r="WEE2502" s="207"/>
      <c r="WEF2502" s="238"/>
      <c r="WEG2502" s="207"/>
      <c r="WEH2502" s="207"/>
      <c r="WEI2502" s="187"/>
      <c r="WEJ2502" s="187"/>
      <c r="WEK2502" s="204"/>
      <c r="WEL2502" s="272"/>
      <c r="WEM2502" s="207"/>
      <c r="WEN2502" s="238"/>
      <c r="WEO2502" s="207"/>
      <c r="WEP2502" s="207"/>
      <c r="WEQ2502" s="187"/>
      <c r="WER2502" s="187"/>
      <c r="WES2502" s="204"/>
      <c r="WET2502" s="272"/>
      <c r="WEU2502" s="207"/>
      <c r="WEV2502" s="238"/>
      <c r="WEW2502" s="207"/>
      <c r="WEX2502" s="207"/>
      <c r="WEY2502" s="187"/>
      <c r="WEZ2502" s="187"/>
      <c r="WFA2502" s="204"/>
      <c r="WFB2502" s="272"/>
      <c r="WFC2502" s="207"/>
      <c r="WFD2502" s="238"/>
      <c r="WFE2502" s="207"/>
      <c r="WFF2502" s="207"/>
      <c r="WFG2502" s="187"/>
      <c r="WFH2502" s="187"/>
      <c r="WFI2502" s="204"/>
      <c r="WFJ2502" s="272"/>
      <c r="WFK2502" s="207"/>
      <c r="WFL2502" s="238"/>
      <c r="WFM2502" s="207"/>
      <c r="WFN2502" s="207"/>
      <c r="WFO2502" s="187"/>
      <c r="WFP2502" s="187"/>
      <c r="WFQ2502" s="204"/>
      <c r="WFR2502" s="272"/>
      <c r="WFS2502" s="207"/>
      <c r="WFT2502" s="238"/>
      <c r="WFU2502" s="207"/>
      <c r="WFV2502" s="207"/>
      <c r="WFW2502" s="187"/>
      <c r="WFX2502" s="187"/>
      <c r="WFY2502" s="204"/>
      <c r="WFZ2502" s="272"/>
      <c r="WGA2502" s="207"/>
      <c r="WGB2502" s="238"/>
      <c r="WGC2502" s="207"/>
      <c r="WGD2502" s="207"/>
      <c r="WGE2502" s="187"/>
      <c r="WGF2502" s="187"/>
      <c r="WGG2502" s="204"/>
      <c r="WGH2502" s="272"/>
      <c r="WGI2502" s="207"/>
      <c r="WGJ2502" s="238"/>
      <c r="WGK2502" s="207"/>
      <c r="WGL2502" s="207"/>
      <c r="WGM2502" s="187"/>
      <c r="WGN2502" s="187"/>
      <c r="WGO2502" s="204"/>
      <c r="WGP2502" s="272"/>
      <c r="WGQ2502" s="207"/>
      <c r="WGR2502" s="238"/>
      <c r="WGS2502" s="207"/>
      <c r="WGT2502" s="207"/>
      <c r="WGU2502" s="187"/>
      <c r="WGV2502" s="187"/>
      <c r="WGW2502" s="204"/>
      <c r="WGX2502" s="272"/>
      <c r="WGY2502" s="207"/>
      <c r="WGZ2502" s="238"/>
      <c r="WHA2502" s="207"/>
      <c r="WHB2502" s="207"/>
      <c r="WHC2502" s="187"/>
      <c r="WHD2502" s="187"/>
      <c r="WHE2502" s="204"/>
      <c r="WHF2502" s="272"/>
      <c r="WHG2502" s="207"/>
      <c r="WHH2502" s="238"/>
      <c r="WHI2502" s="207"/>
      <c r="WHJ2502" s="207"/>
      <c r="WHK2502" s="187"/>
      <c r="WHL2502" s="187"/>
      <c r="WHM2502" s="204"/>
      <c r="WHN2502" s="272"/>
      <c r="WHO2502" s="207"/>
      <c r="WHP2502" s="238"/>
      <c r="WHQ2502" s="207"/>
      <c r="WHR2502" s="207"/>
      <c r="WHS2502" s="187"/>
      <c r="WHT2502" s="187"/>
      <c r="WHU2502" s="204"/>
      <c r="WHV2502" s="272"/>
      <c r="WHW2502" s="207"/>
      <c r="WHX2502" s="238"/>
      <c r="WHY2502" s="207"/>
      <c r="WHZ2502" s="207"/>
      <c r="WIA2502" s="187"/>
      <c r="WIB2502" s="187"/>
      <c r="WIC2502" s="204"/>
      <c r="WID2502" s="272"/>
      <c r="WIE2502" s="207"/>
      <c r="WIF2502" s="238"/>
      <c r="WIG2502" s="207"/>
      <c r="WIH2502" s="207"/>
      <c r="WII2502" s="187"/>
      <c r="WIJ2502" s="187"/>
      <c r="WIK2502" s="204"/>
      <c r="WIL2502" s="272"/>
      <c r="WIM2502" s="207"/>
      <c r="WIN2502" s="238"/>
      <c r="WIO2502" s="207"/>
      <c r="WIP2502" s="207"/>
      <c r="WIQ2502" s="187"/>
      <c r="WIR2502" s="187"/>
      <c r="WIS2502" s="204"/>
      <c r="WIT2502" s="272"/>
      <c r="WIU2502" s="207"/>
      <c r="WIV2502" s="238"/>
      <c r="WIW2502" s="207"/>
      <c r="WIX2502" s="207"/>
      <c r="WIY2502" s="187"/>
      <c r="WIZ2502" s="187"/>
      <c r="WJA2502" s="204"/>
      <c r="WJB2502" s="272"/>
      <c r="WJC2502" s="207"/>
      <c r="WJD2502" s="238"/>
      <c r="WJE2502" s="207"/>
      <c r="WJF2502" s="207"/>
      <c r="WJG2502" s="187"/>
      <c r="WJH2502" s="187"/>
      <c r="WJI2502" s="204"/>
      <c r="WJJ2502" s="272"/>
      <c r="WJK2502" s="207"/>
      <c r="WJL2502" s="238"/>
      <c r="WJM2502" s="207"/>
      <c r="WJN2502" s="207"/>
      <c r="WJO2502" s="187"/>
      <c r="WJP2502" s="187"/>
      <c r="WJQ2502" s="204"/>
      <c r="WJR2502" s="272"/>
      <c r="WJS2502" s="207"/>
      <c r="WJT2502" s="238"/>
      <c r="WJU2502" s="207"/>
      <c r="WJV2502" s="207"/>
      <c r="WJW2502" s="187"/>
      <c r="WJX2502" s="187"/>
      <c r="WJY2502" s="204"/>
      <c r="WJZ2502" s="272"/>
      <c r="WKA2502" s="207"/>
      <c r="WKB2502" s="238"/>
      <c r="WKC2502" s="207"/>
      <c r="WKD2502" s="207"/>
      <c r="WKE2502" s="187"/>
      <c r="WKF2502" s="187"/>
      <c r="WKG2502" s="204"/>
      <c r="WKH2502" s="272"/>
      <c r="WKI2502" s="207"/>
      <c r="WKJ2502" s="238"/>
      <c r="WKK2502" s="207"/>
      <c r="WKL2502" s="207"/>
      <c r="WKM2502" s="187"/>
      <c r="WKN2502" s="187"/>
      <c r="WKO2502" s="204"/>
      <c r="WKP2502" s="272"/>
      <c r="WKQ2502" s="207"/>
      <c r="WKR2502" s="238"/>
      <c r="WKS2502" s="207"/>
      <c r="WKT2502" s="207"/>
      <c r="WKU2502" s="187"/>
      <c r="WKV2502" s="187"/>
      <c r="WKW2502" s="204"/>
      <c r="WKX2502" s="272"/>
      <c r="WKY2502" s="207"/>
      <c r="WKZ2502" s="238"/>
      <c r="WLA2502" s="207"/>
      <c r="WLB2502" s="207"/>
      <c r="WLC2502" s="187"/>
      <c r="WLD2502" s="187"/>
      <c r="WLE2502" s="204"/>
      <c r="WLF2502" s="272"/>
      <c r="WLG2502" s="207"/>
      <c r="WLH2502" s="238"/>
      <c r="WLI2502" s="207"/>
      <c r="WLJ2502" s="207"/>
      <c r="WLK2502" s="187"/>
      <c r="WLL2502" s="187"/>
      <c r="WLM2502" s="204"/>
      <c r="WLN2502" s="272"/>
      <c r="WLO2502" s="207"/>
      <c r="WLP2502" s="238"/>
      <c r="WLQ2502" s="207"/>
      <c r="WLR2502" s="207"/>
      <c r="WLS2502" s="187"/>
      <c r="WLT2502" s="187"/>
      <c r="WLU2502" s="204"/>
      <c r="WLV2502" s="272"/>
      <c r="WLW2502" s="207"/>
      <c r="WLX2502" s="238"/>
      <c r="WLY2502" s="207"/>
      <c r="WLZ2502" s="207"/>
      <c r="WMA2502" s="187"/>
      <c r="WMB2502" s="187"/>
      <c r="WMC2502" s="204"/>
      <c r="WMD2502" s="272"/>
      <c r="WME2502" s="207"/>
      <c r="WMF2502" s="238"/>
      <c r="WMG2502" s="207"/>
      <c r="WMH2502" s="207"/>
      <c r="WMI2502" s="187"/>
      <c r="WMJ2502" s="187"/>
      <c r="WMK2502" s="204"/>
      <c r="WML2502" s="272"/>
      <c r="WMM2502" s="207"/>
      <c r="WMN2502" s="238"/>
      <c r="WMO2502" s="207"/>
      <c r="WMP2502" s="207"/>
      <c r="WMQ2502" s="187"/>
      <c r="WMR2502" s="187"/>
      <c r="WMS2502" s="204"/>
      <c r="WMT2502" s="272"/>
      <c r="WMU2502" s="207"/>
      <c r="WMV2502" s="238"/>
      <c r="WMW2502" s="207"/>
      <c r="WMX2502" s="207"/>
      <c r="WMY2502" s="187"/>
      <c r="WMZ2502" s="187"/>
      <c r="WNA2502" s="204"/>
      <c r="WNB2502" s="272"/>
      <c r="WNC2502" s="207"/>
      <c r="WND2502" s="238"/>
      <c r="WNE2502" s="207"/>
      <c r="WNF2502" s="207"/>
      <c r="WNG2502" s="187"/>
      <c r="WNH2502" s="187"/>
      <c r="WNI2502" s="204"/>
      <c r="WNJ2502" s="272"/>
      <c r="WNK2502" s="207"/>
      <c r="WNL2502" s="238"/>
      <c r="WNM2502" s="207"/>
      <c r="WNN2502" s="207"/>
      <c r="WNO2502" s="187"/>
      <c r="WNP2502" s="187"/>
      <c r="WNQ2502" s="204"/>
      <c r="WNR2502" s="272"/>
      <c r="WNS2502" s="207"/>
      <c r="WNT2502" s="238"/>
      <c r="WNU2502" s="207"/>
      <c r="WNV2502" s="207"/>
      <c r="WNW2502" s="187"/>
      <c r="WNX2502" s="187"/>
      <c r="WNY2502" s="204"/>
      <c r="WNZ2502" s="272"/>
      <c r="WOA2502" s="207"/>
      <c r="WOB2502" s="238"/>
      <c r="WOC2502" s="207"/>
      <c r="WOD2502" s="207"/>
      <c r="WOE2502" s="187"/>
      <c r="WOF2502" s="187"/>
      <c r="WOG2502" s="204"/>
      <c r="WOH2502" s="272"/>
      <c r="WOI2502" s="207"/>
      <c r="WOJ2502" s="238"/>
      <c r="WOK2502" s="207"/>
      <c r="WOL2502" s="207"/>
      <c r="WOM2502" s="187"/>
      <c r="WON2502" s="187"/>
      <c r="WOO2502" s="204"/>
      <c r="WOP2502" s="272"/>
      <c r="WOQ2502" s="207"/>
      <c r="WOR2502" s="238"/>
      <c r="WOS2502" s="207"/>
      <c r="WOT2502" s="207"/>
      <c r="WOU2502" s="187"/>
      <c r="WOV2502" s="187"/>
      <c r="WOW2502" s="204"/>
      <c r="WOX2502" s="272"/>
      <c r="WOY2502" s="207"/>
      <c r="WOZ2502" s="238"/>
      <c r="WPA2502" s="207"/>
      <c r="WPB2502" s="207"/>
      <c r="WPC2502" s="187"/>
      <c r="WPD2502" s="187"/>
      <c r="WPE2502" s="204"/>
      <c r="WPF2502" s="272"/>
      <c r="WPG2502" s="207"/>
      <c r="WPH2502" s="238"/>
      <c r="WPI2502" s="207"/>
      <c r="WPJ2502" s="207"/>
      <c r="WPK2502" s="187"/>
      <c r="WPL2502" s="187"/>
      <c r="WPM2502" s="204"/>
      <c r="WPN2502" s="272"/>
      <c r="WPO2502" s="207"/>
      <c r="WPP2502" s="238"/>
      <c r="WPQ2502" s="207"/>
      <c r="WPR2502" s="207"/>
      <c r="WPS2502" s="187"/>
      <c r="WPT2502" s="187"/>
      <c r="WPU2502" s="204"/>
      <c r="WPV2502" s="272"/>
      <c r="WPW2502" s="207"/>
      <c r="WPX2502" s="238"/>
      <c r="WPY2502" s="207"/>
      <c r="WPZ2502" s="207"/>
      <c r="WQA2502" s="187"/>
      <c r="WQB2502" s="187"/>
      <c r="WQC2502" s="204"/>
      <c r="WQD2502" s="272"/>
      <c r="WQE2502" s="207"/>
      <c r="WQF2502" s="238"/>
      <c r="WQG2502" s="207"/>
      <c r="WQH2502" s="207"/>
      <c r="WQI2502" s="187"/>
      <c r="WQJ2502" s="187"/>
      <c r="WQK2502" s="204"/>
      <c r="WQL2502" s="272"/>
      <c r="WQM2502" s="207"/>
      <c r="WQN2502" s="238"/>
      <c r="WQO2502" s="207"/>
      <c r="WQP2502" s="207"/>
      <c r="WQQ2502" s="187"/>
      <c r="WQR2502" s="187"/>
      <c r="WQS2502" s="204"/>
      <c r="WQT2502" s="272"/>
      <c r="WQU2502" s="207"/>
      <c r="WQV2502" s="238"/>
      <c r="WQW2502" s="207"/>
      <c r="WQX2502" s="207"/>
      <c r="WQY2502" s="187"/>
      <c r="WQZ2502" s="187"/>
      <c r="WRA2502" s="204"/>
      <c r="WRB2502" s="272"/>
      <c r="WRC2502" s="207"/>
      <c r="WRD2502" s="238"/>
      <c r="WRE2502" s="207"/>
      <c r="WRF2502" s="207"/>
      <c r="WRG2502" s="187"/>
      <c r="WRH2502" s="187"/>
      <c r="WRI2502" s="204"/>
      <c r="WRJ2502" s="272"/>
      <c r="WRK2502" s="207"/>
      <c r="WRL2502" s="238"/>
      <c r="WRM2502" s="207"/>
      <c r="WRN2502" s="207"/>
      <c r="WRO2502" s="187"/>
      <c r="WRP2502" s="187"/>
      <c r="WRQ2502" s="204"/>
      <c r="WRR2502" s="272"/>
      <c r="WRS2502" s="207"/>
      <c r="WRT2502" s="238"/>
      <c r="WRU2502" s="207"/>
      <c r="WRV2502" s="207"/>
      <c r="WRW2502" s="187"/>
      <c r="WRX2502" s="187"/>
      <c r="WRY2502" s="204"/>
      <c r="WRZ2502" s="272"/>
      <c r="WSA2502" s="207"/>
      <c r="WSB2502" s="238"/>
      <c r="WSC2502" s="207"/>
      <c r="WSD2502" s="207"/>
      <c r="WSE2502" s="187"/>
      <c r="WSF2502" s="187"/>
      <c r="WSG2502" s="204"/>
      <c r="WSH2502" s="272"/>
      <c r="WSI2502" s="207"/>
      <c r="WSJ2502" s="238"/>
      <c r="WSK2502" s="207"/>
      <c r="WSL2502" s="207"/>
      <c r="WSM2502" s="187"/>
      <c r="WSN2502" s="187"/>
      <c r="WSO2502" s="204"/>
      <c r="WSP2502" s="272"/>
      <c r="WSQ2502" s="207"/>
      <c r="WSR2502" s="238"/>
      <c r="WSS2502" s="207"/>
      <c r="WST2502" s="207"/>
      <c r="WSU2502" s="187"/>
      <c r="WSV2502" s="187"/>
      <c r="WSW2502" s="204"/>
      <c r="WSX2502" s="272"/>
      <c r="WSY2502" s="207"/>
      <c r="WSZ2502" s="238"/>
      <c r="WTA2502" s="207"/>
      <c r="WTB2502" s="207"/>
      <c r="WTC2502" s="187"/>
      <c r="WTD2502" s="187"/>
      <c r="WTE2502" s="204"/>
      <c r="WTF2502" s="272"/>
      <c r="WTG2502" s="207"/>
      <c r="WTH2502" s="238"/>
      <c r="WTI2502" s="207"/>
      <c r="WTJ2502" s="207"/>
      <c r="WTK2502" s="187"/>
      <c r="WTL2502" s="187"/>
      <c r="WTM2502" s="204"/>
      <c r="WTN2502" s="272"/>
      <c r="WTO2502" s="207"/>
      <c r="WTP2502" s="238"/>
      <c r="WTQ2502" s="207"/>
      <c r="WTR2502" s="207"/>
      <c r="WTS2502" s="187"/>
      <c r="WTT2502" s="187"/>
      <c r="WTU2502" s="204"/>
      <c r="WTV2502" s="272"/>
      <c r="WTW2502" s="207"/>
      <c r="WTX2502" s="238"/>
      <c r="WTY2502" s="207"/>
      <c r="WTZ2502" s="207"/>
      <c r="WUA2502" s="187"/>
      <c r="WUB2502" s="187"/>
      <c r="WUC2502" s="204"/>
      <c r="WUD2502" s="272"/>
      <c r="WUE2502" s="207"/>
      <c r="WUF2502" s="238"/>
      <c r="WUG2502" s="207"/>
      <c r="WUH2502" s="207"/>
      <c r="WUI2502" s="187"/>
      <c r="WUJ2502" s="187"/>
      <c r="WUK2502" s="204"/>
      <c r="WUL2502" s="272"/>
      <c r="WUM2502" s="207"/>
      <c r="WUN2502" s="238"/>
      <c r="WUO2502" s="207"/>
      <c r="WUP2502" s="207"/>
      <c r="WUQ2502" s="187"/>
      <c r="WUR2502" s="187"/>
      <c r="WUS2502" s="204"/>
      <c r="WUT2502" s="272"/>
      <c r="WUU2502" s="207"/>
      <c r="WUV2502" s="238"/>
      <c r="WUW2502" s="207"/>
      <c r="WUX2502" s="207"/>
      <c r="WUY2502" s="187"/>
      <c r="WUZ2502" s="187"/>
      <c r="WVA2502" s="204"/>
      <c r="WVB2502" s="272"/>
      <c r="WVC2502" s="207"/>
      <c r="WVD2502" s="238"/>
      <c r="WVE2502" s="207"/>
      <c r="WVF2502" s="207"/>
      <c r="WVG2502" s="187"/>
      <c r="WVH2502" s="187"/>
      <c r="WVI2502" s="204"/>
      <c r="WVJ2502" s="272"/>
      <c r="WVK2502" s="207"/>
      <c r="WVL2502" s="238"/>
      <c r="WVM2502" s="207"/>
      <c r="WVN2502" s="207"/>
      <c r="WVO2502" s="187"/>
      <c r="WVP2502" s="187"/>
      <c r="WVQ2502" s="204"/>
      <c r="WVR2502" s="272"/>
      <c r="WVS2502" s="207"/>
      <c r="WVT2502" s="238"/>
      <c r="WVU2502" s="207"/>
      <c r="WVV2502" s="207"/>
      <c r="WVW2502" s="187"/>
      <c r="WVX2502" s="187"/>
      <c r="WVY2502" s="204"/>
      <c r="WVZ2502" s="272"/>
      <c r="WWA2502" s="207"/>
      <c r="WWB2502" s="238"/>
      <c r="WWC2502" s="207"/>
      <c r="WWD2502" s="207"/>
      <c r="WWE2502" s="187"/>
      <c r="WWF2502" s="187"/>
      <c r="WWG2502" s="204"/>
      <c r="WWH2502" s="272"/>
      <c r="WWI2502" s="207"/>
      <c r="WWJ2502" s="238"/>
      <c r="WWK2502" s="207"/>
      <c r="WWL2502" s="207"/>
      <c r="WWM2502" s="187"/>
      <c r="WWN2502" s="187"/>
      <c r="WWO2502" s="204"/>
      <c r="WWP2502" s="272"/>
      <c r="WWQ2502" s="207"/>
      <c r="WWR2502" s="238"/>
      <c r="WWS2502" s="207"/>
      <c r="WWT2502" s="207"/>
      <c r="WWU2502" s="187"/>
      <c r="WWV2502" s="187"/>
      <c r="WWW2502" s="204"/>
      <c r="WWX2502" s="272"/>
      <c r="WWY2502" s="207"/>
      <c r="WWZ2502" s="238"/>
      <c r="WXA2502" s="207"/>
      <c r="WXB2502" s="207"/>
      <c r="WXC2502" s="187"/>
      <c r="WXD2502" s="187"/>
      <c r="WXE2502" s="204"/>
      <c r="WXF2502" s="272"/>
      <c r="WXG2502" s="207"/>
      <c r="WXH2502" s="238"/>
      <c r="WXI2502" s="207"/>
      <c r="WXJ2502" s="207"/>
      <c r="WXK2502" s="187"/>
      <c r="WXL2502" s="187"/>
      <c r="WXM2502" s="204"/>
      <c r="WXN2502" s="272"/>
      <c r="WXO2502" s="207"/>
      <c r="WXP2502" s="238"/>
      <c r="WXQ2502" s="207"/>
      <c r="WXR2502" s="207"/>
      <c r="WXS2502" s="187"/>
      <c r="WXT2502" s="187"/>
      <c r="WXU2502" s="204"/>
      <c r="WXV2502" s="272"/>
      <c r="WXW2502" s="207"/>
      <c r="WXX2502" s="238"/>
      <c r="WXY2502" s="207"/>
      <c r="WXZ2502" s="207"/>
      <c r="WYA2502" s="187"/>
      <c r="WYB2502" s="187"/>
      <c r="WYC2502" s="204"/>
      <c r="WYD2502" s="272"/>
      <c r="WYE2502" s="207"/>
      <c r="WYF2502" s="238"/>
      <c r="WYG2502" s="207"/>
      <c r="WYH2502" s="207"/>
      <c r="WYI2502" s="187"/>
      <c r="WYJ2502" s="187"/>
      <c r="WYK2502" s="204"/>
      <c r="WYL2502" s="272"/>
      <c r="WYM2502" s="207"/>
      <c r="WYN2502" s="238"/>
      <c r="WYO2502" s="207"/>
      <c r="WYP2502" s="207"/>
      <c r="WYQ2502" s="187"/>
      <c r="WYR2502" s="187"/>
      <c r="WYS2502" s="204"/>
      <c r="WYT2502" s="272"/>
      <c r="WYU2502" s="207"/>
      <c r="WYV2502" s="238"/>
      <c r="WYW2502" s="207"/>
      <c r="WYX2502" s="207"/>
      <c r="WYY2502" s="187"/>
      <c r="WYZ2502" s="187"/>
      <c r="WZA2502" s="204"/>
      <c r="WZB2502" s="272"/>
      <c r="WZC2502" s="207"/>
      <c r="WZD2502" s="238"/>
      <c r="WZE2502" s="207"/>
      <c r="WZF2502" s="207"/>
      <c r="WZG2502" s="187"/>
      <c r="WZH2502" s="187"/>
      <c r="WZI2502" s="204"/>
      <c r="WZJ2502" s="272"/>
      <c r="WZK2502" s="207"/>
      <c r="WZL2502" s="238"/>
      <c r="WZM2502" s="207"/>
      <c r="WZN2502" s="207"/>
      <c r="WZO2502" s="187"/>
      <c r="WZP2502" s="187"/>
      <c r="WZQ2502" s="204"/>
      <c r="WZR2502" s="272"/>
      <c r="WZS2502" s="207"/>
      <c r="WZT2502" s="238"/>
      <c r="WZU2502" s="207"/>
      <c r="WZV2502" s="207"/>
      <c r="WZW2502" s="187"/>
      <c r="WZX2502" s="187"/>
      <c r="WZY2502" s="204"/>
      <c r="WZZ2502" s="272"/>
      <c r="XAA2502" s="207"/>
      <c r="XAB2502" s="238"/>
      <c r="XAC2502" s="207"/>
      <c r="XAD2502" s="207"/>
      <c r="XAE2502" s="187"/>
      <c r="XAF2502" s="187"/>
      <c r="XAG2502" s="204"/>
      <c r="XAH2502" s="272"/>
      <c r="XAI2502" s="207"/>
      <c r="XAJ2502" s="238"/>
      <c r="XAK2502" s="207"/>
      <c r="XAL2502" s="207"/>
      <c r="XAM2502" s="187"/>
      <c r="XAN2502" s="187"/>
      <c r="XAO2502" s="204"/>
      <c r="XAP2502" s="272"/>
      <c r="XAQ2502" s="207"/>
      <c r="XAR2502" s="238"/>
      <c r="XAS2502" s="207"/>
      <c r="XAT2502" s="207"/>
      <c r="XAU2502" s="187"/>
      <c r="XAV2502" s="187"/>
      <c r="XAW2502" s="204"/>
      <c r="XAX2502" s="272"/>
      <c r="XAY2502" s="207"/>
      <c r="XAZ2502" s="238"/>
      <c r="XBA2502" s="207"/>
      <c r="XBB2502" s="207"/>
      <c r="XBC2502" s="187"/>
      <c r="XBD2502" s="187"/>
      <c r="XBE2502" s="204"/>
      <c r="XBF2502" s="272"/>
      <c r="XBG2502" s="207"/>
      <c r="XBH2502" s="238"/>
      <c r="XBI2502" s="207"/>
      <c r="XBJ2502" s="207"/>
      <c r="XBK2502" s="187"/>
      <c r="XBL2502" s="187"/>
      <c r="XBM2502" s="204"/>
      <c r="XBN2502" s="272"/>
      <c r="XBO2502" s="207"/>
      <c r="XBP2502" s="238"/>
      <c r="XBQ2502" s="207"/>
      <c r="XBR2502" s="207"/>
      <c r="XBS2502" s="187"/>
      <c r="XBT2502" s="187"/>
      <c r="XBU2502" s="204"/>
      <c r="XBV2502" s="272"/>
      <c r="XBW2502" s="207"/>
      <c r="XBX2502" s="238"/>
      <c r="XBY2502" s="207"/>
      <c r="XBZ2502" s="207"/>
      <c r="XCA2502" s="187"/>
      <c r="XCB2502" s="187"/>
      <c r="XCC2502" s="204"/>
      <c r="XCD2502" s="272"/>
      <c r="XCE2502" s="207"/>
      <c r="XCF2502" s="238"/>
      <c r="XCG2502" s="207"/>
      <c r="XCH2502" s="207"/>
      <c r="XCI2502" s="187"/>
      <c r="XCJ2502" s="187"/>
      <c r="XCK2502" s="204"/>
      <c r="XCL2502" s="272"/>
      <c r="XCM2502" s="207"/>
      <c r="XCN2502" s="238"/>
      <c r="XCO2502" s="207"/>
      <c r="XCP2502" s="207"/>
      <c r="XCQ2502" s="187"/>
      <c r="XCR2502" s="187"/>
      <c r="XCS2502" s="204"/>
      <c r="XCT2502" s="272"/>
      <c r="XCU2502" s="207"/>
      <c r="XCV2502" s="238"/>
      <c r="XCW2502" s="207"/>
      <c r="XCX2502" s="207"/>
      <c r="XCY2502" s="187"/>
      <c r="XCZ2502" s="187"/>
      <c r="XDA2502" s="204"/>
      <c r="XDB2502" s="272"/>
      <c r="XDC2502" s="207"/>
      <c r="XDD2502" s="238"/>
      <c r="XDE2502" s="207"/>
      <c r="XDF2502" s="207"/>
      <c r="XDG2502" s="187"/>
      <c r="XDH2502" s="187"/>
      <c r="XDI2502" s="204"/>
      <c r="XDJ2502" s="272"/>
      <c r="XDK2502" s="207"/>
      <c r="XDL2502" s="238"/>
      <c r="XDM2502" s="207"/>
      <c r="XDN2502" s="207"/>
      <c r="XDO2502" s="187"/>
      <c r="XDP2502" s="187"/>
      <c r="XDQ2502" s="204"/>
      <c r="XDR2502" s="272"/>
      <c r="XDS2502" s="207"/>
      <c r="XDT2502" s="238"/>
      <c r="XDU2502" s="207"/>
      <c r="XDV2502" s="207"/>
      <c r="XDW2502" s="187"/>
      <c r="XDX2502" s="187"/>
      <c r="XDY2502" s="204"/>
      <c r="XDZ2502" s="272"/>
      <c r="XEA2502" s="207"/>
      <c r="XEB2502" s="238"/>
      <c r="XEC2502" s="207"/>
      <c r="XED2502" s="207"/>
      <c r="XEE2502" s="187"/>
      <c r="XEF2502" s="187"/>
      <c r="XEG2502" s="204"/>
      <c r="XEH2502" s="272"/>
      <c r="XEI2502" s="207"/>
      <c r="XEJ2502" s="238"/>
      <c r="XEK2502" s="207"/>
      <c r="XEL2502" s="207"/>
      <c r="XEM2502" s="187"/>
      <c r="XEN2502" s="187"/>
      <c r="XEO2502" s="204"/>
      <c r="XEP2502" s="272"/>
      <c r="XEQ2502" s="207"/>
      <c r="XER2502" s="238"/>
      <c r="XES2502" s="207"/>
      <c r="XET2502" s="207"/>
      <c r="XEU2502" s="187"/>
      <c r="XEV2502" s="187"/>
      <c r="XEW2502" s="204"/>
      <c r="XEX2502" s="272"/>
      <c r="XEY2502" s="207"/>
      <c r="XEZ2502" s="238"/>
      <c r="XFA2502" s="207"/>
      <c r="XFB2502" s="207"/>
      <c r="XFC2502" s="187"/>
      <c r="XFD2502" s="187"/>
    </row>
    <row r="2503" spans="1:16384" x14ac:dyDescent="0.35">
      <c r="A2503" s="204">
        <f>A2502+1</f>
        <v>43286</v>
      </c>
      <c r="B2503" s="205">
        <v>51065.631296987201</v>
      </c>
      <c r="C2503" s="207">
        <f t="shared" si="141"/>
        <v>-0.15</v>
      </c>
      <c r="D2503" s="238">
        <v>65.991699999999994</v>
      </c>
      <c r="E2503" s="207">
        <f t="shared" si="142"/>
        <v>-0.16</v>
      </c>
      <c r="F2503" s="207">
        <f t="shared" si="140"/>
        <v>-1.0000000000000009E-2</v>
      </c>
      <c r="G2503" s="187">
        <f t="shared" si="144"/>
        <v>1.4641724661028114E-2</v>
      </c>
      <c r="H2503" s="187">
        <f t="shared" si="143"/>
        <v>0.2315059940095282</v>
      </c>
      <c r="I2503" s="271"/>
      <c r="J2503" s="272"/>
      <c r="K2503" s="207"/>
      <c r="L2503" s="238"/>
      <c r="M2503" s="207"/>
      <c r="N2503" s="207"/>
      <c r="O2503" s="187"/>
      <c r="P2503" s="187"/>
      <c r="Z2503" s="272"/>
      <c r="AA2503" s="207"/>
      <c r="AB2503" s="238"/>
      <c r="AC2503" s="207"/>
      <c r="AD2503" s="207"/>
      <c r="AE2503" s="187"/>
      <c r="AF2503" s="187"/>
      <c r="AG2503" s="204"/>
      <c r="AH2503" s="272"/>
      <c r="AI2503" s="207"/>
      <c r="AJ2503" s="238"/>
      <c r="AK2503" s="207"/>
      <c r="AL2503" s="207"/>
      <c r="AM2503" s="187"/>
      <c r="AN2503" s="187"/>
      <c r="AO2503" s="204"/>
      <c r="AP2503" s="272"/>
      <c r="AQ2503" s="207"/>
      <c r="AR2503" s="238"/>
      <c r="AS2503" s="207"/>
      <c r="AT2503" s="207"/>
      <c r="AU2503" s="187"/>
      <c r="AV2503" s="187"/>
      <c r="AW2503" s="204"/>
      <c r="AX2503" s="272"/>
      <c r="AY2503" s="207"/>
      <c r="AZ2503" s="238"/>
      <c r="BA2503" s="207"/>
      <c r="BB2503" s="207"/>
      <c r="BC2503" s="187"/>
      <c r="BD2503" s="187"/>
      <c r="BE2503" s="204"/>
      <c r="BF2503" s="272"/>
      <c r="BG2503" s="207"/>
      <c r="BH2503" s="238"/>
      <c r="BI2503" s="207"/>
      <c r="BJ2503" s="207"/>
      <c r="BK2503" s="187"/>
      <c r="BL2503" s="187"/>
      <c r="BM2503" s="204"/>
      <c r="BN2503" s="272"/>
      <c r="BO2503" s="207"/>
      <c r="BP2503" s="238"/>
      <c r="BQ2503" s="207"/>
      <c r="BR2503" s="207"/>
      <c r="BS2503" s="187"/>
      <c r="BT2503" s="187"/>
      <c r="BU2503" s="204"/>
      <c r="BV2503" s="272"/>
      <c r="BW2503" s="207"/>
      <c r="BX2503" s="238"/>
      <c r="BY2503" s="207"/>
      <c r="BZ2503" s="207"/>
      <c r="CA2503" s="187"/>
      <c r="CB2503" s="187"/>
      <c r="CC2503" s="204"/>
      <c r="CD2503" s="272"/>
      <c r="CE2503" s="207"/>
      <c r="CF2503" s="238"/>
      <c r="CG2503" s="207"/>
      <c r="CH2503" s="207"/>
      <c r="CI2503" s="187"/>
      <c r="CJ2503" s="187"/>
      <c r="CK2503" s="204"/>
      <c r="CL2503" s="272"/>
      <c r="CM2503" s="207"/>
      <c r="CN2503" s="238"/>
      <c r="CO2503" s="207"/>
      <c r="CP2503" s="207"/>
      <c r="CQ2503" s="187"/>
      <c r="CR2503" s="187"/>
      <c r="CS2503" s="204"/>
      <c r="CT2503" s="272"/>
      <c r="CU2503" s="207"/>
      <c r="CV2503" s="238"/>
      <c r="CW2503" s="207"/>
      <c r="CX2503" s="207"/>
      <c r="CY2503" s="187"/>
      <c r="CZ2503" s="187"/>
      <c r="DA2503" s="204"/>
      <c r="DB2503" s="272"/>
      <c r="DC2503" s="207"/>
      <c r="DD2503" s="238"/>
      <c r="DE2503" s="207"/>
      <c r="DF2503" s="207"/>
      <c r="DG2503" s="187"/>
      <c r="DH2503" s="187"/>
      <c r="DI2503" s="204"/>
      <c r="DJ2503" s="272"/>
      <c r="DK2503" s="207"/>
      <c r="DL2503" s="238"/>
      <c r="DM2503" s="207"/>
      <c r="DN2503" s="207"/>
      <c r="DO2503" s="187"/>
      <c r="DP2503" s="187"/>
      <c r="DQ2503" s="204"/>
      <c r="DR2503" s="272"/>
      <c r="DS2503" s="207"/>
      <c r="DT2503" s="238"/>
      <c r="DU2503" s="207"/>
      <c r="DV2503" s="207"/>
      <c r="DW2503" s="187"/>
      <c r="DX2503" s="187"/>
      <c r="DY2503" s="204"/>
      <c r="DZ2503" s="272"/>
      <c r="EA2503" s="207"/>
      <c r="EB2503" s="238"/>
      <c r="EC2503" s="207"/>
      <c r="ED2503" s="207"/>
      <c r="EE2503" s="187"/>
      <c r="EF2503" s="187"/>
      <c r="EG2503" s="204"/>
      <c r="EH2503" s="272"/>
      <c r="EI2503" s="207"/>
      <c r="EJ2503" s="238"/>
      <c r="EK2503" s="207"/>
      <c r="EL2503" s="207"/>
      <c r="EM2503" s="187"/>
      <c r="EN2503" s="187"/>
      <c r="EO2503" s="204"/>
      <c r="EP2503" s="272"/>
      <c r="EQ2503" s="207"/>
      <c r="ER2503" s="238"/>
      <c r="ES2503" s="207"/>
      <c r="ET2503" s="207"/>
      <c r="EU2503" s="187"/>
      <c r="EV2503" s="187"/>
      <c r="EW2503" s="204"/>
      <c r="EX2503" s="272"/>
      <c r="EY2503" s="207"/>
      <c r="EZ2503" s="238"/>
      <c r="FA2503" s="207"/>
      <c r="FB2503" s="207"/>
      <c r="FC2503" s="187"/>
      <c r="FD2503" s="187"/>
      <c r="FE2503" s="204"/>
      <c r="FF2503" s="272"/>
      <c r="FG2503" s="207"/>
      <c r="FH2503" s="238"/>
      <c r="FI2503" s="207"/>
      <c r="FJ2503" s="207"/>
      <c r="FK2503" s="187"/>
      <c r="FL2503" s="187"/>
      <c r="FM2503" s="204"/>
      <c r="FN2503" s="272"/>
      <c r="FO2503" s="207"/>
      <c r="FP2503" s="238"/>
      <c r="FQ2503" s="207"/>
      <c r="FR2503" s="207"/>
      <c r="FS2503" s="187"/>
      <c r="FT2503" s="187"/>
      <c r="FU2503" s="204"/>
      <c r="FV2503" s="272"/>
      <c r="FW2503" s="207"/>
      <c r="FX2503" s="238"/>
      <c r="FY2503" s="207"/>
      <c r="FZ2503" s="207"/>
      <c r="GA2503" s="187"/>
      <c r="GB2503" s="187"/>
      <c r="GC2503" s="204"/>
      <c r="GD2503" s="272"/>
      <c r="GE2503" s="207"/>
      <c r="GF2503" s="238"/>
      <c r="GG2503" s="207"/>
      <c r="GH2503" s="207"/>
      <c r="GI2503" s="187"/>
      <c r="GJ2503" s="187"/>
      <c r="GK2503" s="204"/>
      <c r="GL2503" s="272"/>
      <c r="GM2503" s="207"/>
      <c r="GN2503" s="238"/>
      <c r="GO2503" s="207"/>
      <c r="GP2503" s="207"/>
      <c r="GQ2503" s="187"/>
      <c r="GR2503" s="187"/>
      <c r="GS2503" s="204"/>
      <c r="GT2503" s="272"/>
      <c r="GU2503" s="207"/>
      <c r="GV2503" s="238"/>
      <c r="GW2503" s="207"/>
      <c r="GX2503" s="207"/>
      <c r="GY2503" s="187"/>
      <c r="GZ2503" s="187"/>
      <c r="HA2503" s="204"/>
      <c r="HB2503" s="272"/>
      <c r="HC2503" s="207"/>
      <c r="HD2503" s="238"/>
      <c r="HE2503" s="207"/>
      <c r="HF2503" s="207"/>
      <c r="HG2503" s="187"/>
      <c r="HH2503" s="187"/>
      <c r="HI2503" s="204"/>
      <c r="HJ2503" s="272"/>
      <c r="HK2503" s="207"/>
      <c r="HL2503" s="238"/>
      <c r="HM2503" s="207"/>
      <c r="HN2503" s="207"/>
      <c r="HO2503" s="187"/>
      <c r="HP2503" s="187"/>
      <c r="HQ2503" s="204"/>
      <c r="HR2503" s="272"/>
      <c r="HS2503" s="207"/>
      <c r="HT2503" s="238"/>
      <c r="HU2503" s="207"/>
      <c r="HV2503" s="207"/>
      <c r="HW2503" s="187"/>
      <c r="HX2503" s="187"/>
      <c r="HY2503" s="204"/>
      <c r="HZ2503" s="272"/>
      <c r="IA2503" s="207"/>
      <c r="IB2503" s="238"/>
      <c r="IC2503" s="207"/>
      <c r="ID2503" s="207"/>
      <c r="IE2503" s="187"/>
      <c r="IF2503" s="187"/>
      <c r="IG2503" s="204"/>
      <c r="IH2503" s="272"/>
      <c r="II2503" s="207"/>
      <c r="IJ2503" s="238"/>
      <c r="IK2503" s="207"/>
      <c r="IL2503" s="207"/>
      <c r="IM2503" s="187"/>
      <c r="IN2503" s="187"/>
      <c r="IO2503" s="204"/>
      <c r="IP2503" s="272"/>
      <c r="IQ2503" s="207"/>
      <c r="IR2503" s="238"/>
      <c r="IS2503" s="207"/>
      <c r="IT2503" s="207"/>
      <c r="IU2503" s="187"/>
      <c r="IV2503" s="187"/>
      <c r="IW2503" s="204"/>
      <c r="IX2503" s="272"/>
      <c r="IY2503" s="207"/>
      <c r="IZ2503" s="238"/>
      <c r="JA2503" s="207"/>
      <c r="JB2503" s="207"/>
      <c r="JC2503" s="187"/>
      <c r="JD2503" s="187"/>
      <c r="JE2503" s="204"/>
      <c r="JF2503" s="272"/>
      <c r="JG2503" s="207"/>
      <c r="JH2503" s="238"/>
      <c r="JI2503" s="207"/>
      <c r="JJ2503" s="207"/>
      <c r="JK2503" s="187"/>
      <c r="JL2503" s="187"/>
      <c r="JM2503" s="204"/>
      <c r="JN2503" s="272"/>
      <c r="JO2503" s="207"/>
      <c r="JP2503" s="238"/>
      <c r="JQ2503" s="207"/>
      <c r="JR2503" s="207"/>
      <c r="JS2503" s="187"/>
      <c r="JT2503" s="187"/>
      <c r="JU2503" s="204"/>
      <c r="JV2503" s="272"/>
      <c r="JW2503" s="207"/>
      <c r="JX2503" s="238"/>
      <c r="JY2503" s="207"/>
      <c r="JZ2503" s="207"/>
      <c r="KA2503" s="187"/>
      <c r="KB2503" s="187"/>
      <c r="KC2503" s="204"/>
      <c r="KD2503" s="272"/>
      <c r="KE2503" s="207"/>
      <c r="KF2503" s="238"/>
      <c r="KG2503" s="207"/>
      <c r="KH2503" s="207"/>
      <c r="KI2503" s="187"/>
      <c r="KJ2503" s="187"/>
      <c r="KK2503" s="204"/>
      <c r="KL2503" s="272"/>
      <c r="KM2503" s="207"/>
      <c r="KN2503" s="238"/>
      <c r="KO2503" s="207"/>
      <c r="KP2503" s="207"/>
      <c r="KQ2503" s="187"/>
      <c r="KR2503" s="187"/>
      <c r="KS2503" s="204"/>
      <c r="KT2503" s="272"/>
      <c r="KU2503" s="207"/>
      <c r="KV2503" s="238"/>
      <c r="KW2503" s="207"/>
      <c r="KX2503" s="207"/>
      <c r="KY2503" s="187"/>
      <c r="KZ2503" s="187"/>
      <c r="LA2503" s="204"/>
      <c r="LB2503" s="272"/>
      <c r="LC2503" s="207"/>
      <c r="LD2503" s="238"/>
      <c r="LE2503" s="207"/>
      <c r="LF2503" s="207"/>
      <c r="LG2503" s="187"/>
      <c r="LH2503" s="187"/>
      <c r="LI2503" s="204"/>
      <c r="LJ2503" s="272"/>
      <c r="LK2503" s="207"/>
      <c r="LL2503" s="238"/>
      <c r="LM2503" s="207"/>
      <c r="LN2503" s="207"/>
      <c r="LO2503" s="187"/>
      <c r="LP2503" s="187"/>
      <c r="LQ2503" s="204"/>
      <c r="LR2503" s="272"/>
      <c r="LS2503" s="207"/>
      <c r="LT2503" s="238"/>
      <c r="LU2503" s="207"/>
      <c r="LV2503" s="207"/>
      <c r="LW2503" s="187"/>
      <c r="LX2503" s="187"/>
      <c r="LY2503" s="204"/>
      <c r="LZ2503" s="272"/>
      <c r="MA2503" s="207"/>
      <c r="MB2503" s="238"/>
      <c r="MC2503" s="207"/>
      <c r="MD2503" s="207"/>
      <c r="ME2503" s="187"/>
      <c r="MF2503" s="187"/>
      <c r="MG2503" s="204"/>
      <c r="MH2503" s="272"/>
      <c r="MI2503" s="207"/>
      <c r="MJ2503" s="238"/>
      <c r="MK2503" s="207"/>
      <c r="ML2503" s="207"/>
      <c r="MM2503" s="187"/>
      <c r="MN2503" s="187"/>
      <c r="MO2503" s="204"/>
      <c r="MP2503" s="272"/>
      <c r="MQ2503" s="207"/>
      <c r="MR2503" s="238"/>
      <c r="MS2503" s="207"/>
      <c r="MT2503" s="207"/>
      <c r="MU2503" s="187"/>
      <c r="MV2503" s="187"/>
      <c r="MW2503" s="204"/>
      <c r="MX2503" s="272"/>
      <c r="MY2503" s="207"/>
      <c r="MZ2503" s="238"/>
      <c r="NA2503" s="207"/>
      <c r="NB2503" s="207"/>
      <c r="NC2503" s="187"/>
      <c r="ND2503" s="187"/>
      <c r="NE2503" s="204"/>
      <c r="NF2503" s="272"/>
      <c r="NG2503" s="207"/>
      <c r="NH2503" s="238"/>
      <c r="NI2503" s="207"/>
      <c r="NJ2503" s="207"/>
      <c r="NK2503" s="187"/>
      <c r="NL2503" s="187"/>
      <c r="NM2503" s="204"/>
      <c r="NN2503" s="272"/>
      <c r="NO2503" s="207"/>
      <c r="NP2503" s="238"/>
      <c r="NQ2503" s="207"/>
      <c r="NR2503" s="207"/>
      <c r="NS2503" s="187"/>
      <c r="NT2503" s="187"/>
      <c r="NU2503" s="204"/>
      <c r="NV2503" s="272"/>
      <c r="NW2503" s="207"/>
      <c r="NX2503" s="238"/>
      <c r="NY2503" s="207"/>
      <c r="NZ2503" s="207"/>
      <c r="OA2503" s="187"/>
      <c r="OB2503" s="187"/>
      <c r="OC2503" s="204"/>
      <c r="OD2503" s="272"/>
      <c r="OE2503" s="207"/>
      <c r="OF2503" s="238"/>
      <c r="OG2503" s="207"/>
      <c r="OH2503" s="207"/>
      <c r="OI2503" s="187"/>
      <c r="OJ2503" s="187"/>
      <c r="OK2503" s="204"/>
      <c r="OL2503" s="272"/>
      <c r="OM2503" s="207"/>
      <c r="ON2503" s="238"/>
      <c r="OO2503" s="207"/>
      <c r="OP2503" s="207"/>
      <c r="OQ2503" s="187"/>
      <c r="OR2503" s="187"/>
      <c r="OS2503" s="204"/>
      <c r="OT2503" s="272"/>
      <c r="OU2503" s="207"/>
      <c r="OV2503" s="238"/>
      <c r="OW2503" s="207"/>
      <c r="OX2503" s="207"/>
      <c r="OY2503" s="187"/>
      <c r="OZ2503" s="187"/>
      <c r="PA2503" s="204"/>
      <c r="PB2503" s="272"/>
      <c r="PC2503" s="207"/>
      <c r="PD2503" s="238"/>
      <c r="PE2503" s="207"/>
      <c r="PF2503" s="207"/>
      <c r="PG2503" s="187"/>
      <c r="PH2503" s="187"/>
      <c r="PI2503" s="204"/>
      <c r="PJ2503" s="272"/>
      <c r="PK2503" s="207"/>
      <c r="PL2503" s="238"/>
      <c r="PM2503" s="207"/>
      <c r="PN2503" s="207"/>
      <c r="PO2503" s="187"/>
      <c r="PP2503" s="187"/>
      <c r="PQ2503" s="204"/>
      <c r="PR2503" s="272"/>
      <c r="PS2503" s="207"/>
      <c r="PT2503" s="238"/>
      <c r="PU2503" s="207"/>
      <c r="PV2503" s="207"/>
      <c r="PW2503" s="187"/>
      <c r="PX2503" s="187"/>
      <c r="PY2503" s="204"/>
      <c r="PZ2503" s="272"/>
      <c r="QA2503" s="207"/>
      <c r="QB2503" s="238"/>
      <c r="QC2503" s="207"/>
      <c r="QD2503" s="207"/>
      <c r="QE2503" s="187"/>
      <c r="QF2503" s="187"/>
      <c r="QG2503" s="204"/>
      <c r="QH2503" s="272"/>
      <c r="QI2503" s="207"/>
      <c r="QJ2503" s="238"/>
      <c r="QK2503" s="207"/>
      <c r="QL2503" s="207"/>
      <c r="QM2503" s="187"/>
      <c r="QN2503" s="187"/>
      <c r="QO2503" s="204"/>
      <c r="QP2503" s="272"/>
      <c r="QQ2503" s="207"/>
      <c r="QR2503" s="238"/>
      <c r="QS2503" s="207"/>
      <c r="QT2503" s="207"/>
      <c r="QU2503" s="187"/>
      <c r="QV2503" s="187"/>
      <c r="QW2503" s="204"/>
      <c r="QX2503" s="272"/>
      <c r="QY2503" s="207"/>
      <c r="QZ2503" s="238"/>
      <c r="RA2503" s="207"/>
      <c r="RB2503" s="207"/>
      <c r="RC2503" s="187"/>
      <c r="RD2503" s="187"/>
      <c r="RE2503" s="204"/>
      <c r="RF2503" s="272"/>
      <c r="RG2503" s="207"/>
      <c r="RH2503" s="238"/>
      <c r="RI2503" s="207"/>
      <c r="RJ2503" s="207"/>
      <c r="RK2503" s="187"/>
      <c r="RL2503" s="187"/>
      <c r="RM2503" s="204"/>
      <c r="RN2503" s="272"/>
      <c r="RO2503" s="207"/>
      <c r="RP2503" s="238"/>
      <c r="RQ2503" s="207"/>
      <c r="RR2503" s="207"/>
      <c r="RS2503" s="187"/>
      <c r="RT2503" s="187"/>
      <c r="RU2503" s="204"/>
      <c r="RV2503" s="272"/>
      <c r="RW2503" s="207"/>
      <c r="RX2503" s="238"/>
      <c r="RY2503" s="207"/>
      <c r="RZ2503" s="207"/>
      <c r="SA2503" s="187"/>
      <c r="SB2503" s="187"/>
      <c r="SC2503" s="204"/>
      <c r="SD2503" s="272"/>
      <c r="SE2503" s="207"/>
      <c r="SF2503" s="238"/>
      <c r="SG2503" s="207"/>
      <c r="SH2503" s="207"/>
      <c r="SI2503" s="187"/>
      <c r="SJ2503" s="187"/>
      <c r="SK2503" s="204"/>
      <c r="SL2503" s="272"/>
      <c r="SM2503" s="207"/>
      <c r="SN2503" s="238"/>
      <c r="SO2503" s="207"/>
      <c r="SP2503" s="207"/>
      <c r="SQ2503" s="187"/>
      <c r="SR2503" s="187"/>
      <c r="SS2503" s="204"/>
      <c r="ST2503" s="272"/>
      <c r="SU2503" s="207"/>
      <c r="SV2503" s="238"/>
      <c r="SW2503" s="207"/>
      <c r="SX2503" s="207"/>
      <c r="SY2503" s="187"/>
      <c r="SZ2503" s="187"/>
      <c r="TA2503" s="204"/>
      <c r="TB2503" s="272"/>
      <c r="TC2503" s="207"/>
      <c r="TD2503" s="238"/>
      <c r="TE2503" s="207"/>
      <c r="TF2503" s="207"/>
      <c r="TG2503" s="187"/>
      <c r="TH2503" s="187"/>
      <c r="TI2503" s="204"/>
      <c r="TJ2503" s="272"/>
      <c r="TK2503" s="207"/>
      <c r="TL2503" s="238"/>
      <c r="TM2503" s="207"/>
      <c r="TN2503" s="207"/>
      <c r="TO2503" s="187"/>
      <c r="TP2503" s="187"/>
      <c r="TQ2503" s="204"/>
      <c r="TR2503" s="272"/>
      <c r="TS2503" s="207"/>
      <c r="TT2503" s="238"/>
      <c r="TU2503" s="207"/>
      <c r="TV2503" s="207"/>
      <c r="TW2503" s="187"/>
      <c r="TX2503" s="187"/>
      <c r="TY2503" s="204"/>
      <c r="TZ2503" s="272"/>
      <c r="UA2503" s="207"/>
      <c r="UB2503" s="238"/>
      <c r="UC2503" s="207"/>
      <c r="UD2503" s="207"/>
      <c r="UE2503" s="187"/>
      <c r="UF2503" s="187"/>
      <c r="UG2503" s="204"/>
      <c r="UH2503" s="272"/>
      <c r="UI2503" s="207"/>
      <c r="UJ2503" s="238"/>
      <c r="UK2503" s="207"/>
      <c r="UL2503" s="207"/>
      <c r="UM2503" s="187"/>
      <c r="UN2503" s="187"/>
      <c r="UO2503" s="204"/>
      <c r="UP2503" s="272"/>
      <c r="UQ2503" s="207"/>
      <c r="UR2503" s="238"/>
      <c r="US2503" s="207"/>
      <c r="UT2503" s="207"/>
      <c r="UU2503" s="187"/>
      <c r="UV2503" s="187"/>
      <c r="UW2503" s="204"/>
      <c r="UX2503" s="272"/>
      <c r="UY2503" s="207"/>
      <c r="UZ2503" s="238"/>
      <c r="VA2503" s="207"/>
      <c r="VB2503" s="207"/>
      <c r="VC2503" s="187"/>
      <c r="VD2503" s="187"/>
      <c r="VE2503" s="204"/>
      <c r="VF2503" s="272"/>
      <c r="VG2503" s="207"/>
      <c r="VH2503" s="238"/>
      <c r="VI2503" s="207"/>
      <c r="VJ2503" s="207"/>
      <c r="VK2503" s="187"/>
      <c r="VL2503" s="187"/>
      <c r="VM2503" s="204"/>
      <c r="VN2503" s="272"/>
      <c r="VO2503" s="207"/>
      <c r="VP2503" s="238"/>
      <c r="VQ2503" s="207"/>
      <c r="VR2503" s="207"/>
      <c r="VS2503" s="187"/>
      <c r="VT2503" s="187"/>
      <c r="VU2503" s="204"/>
      <c r="VV2503" s="272"/>
      <c r="VW2503" s="207"/>
      <c r="VX2503" s="238"/>
      <c r="VY2503" s="207"/>
      <c r="VZ2503" s="207"/>
      <c r="WA2503" s="187"/>
      <c r="WB2503" s="187"/>
      <c r="WC2503" s="204"/>
      <c r="WD2503" s="272"/>
      <c r="WE2503" s="207"/>
      <c r="WF2503" s="238"/>
      <c r="WG2503" s="207"/>
      <c r="WH2503" s="207"/>
      <c r="WI2503" s="187"/>
      <c r="WJ2503" s="187"/>
      <c r="WK2503" s="204"/>
      <c r="WL2503" s="272"/>
      <c r="WM2503" s="207"/>
      <c r="WN2503" s="238"/>
      <c r="WO2503" s="207"/>
      <c r="WP2503" s="207"/>
      <c r="WQ2503" s="187"/>
      <c r="WR2503" s="187"/>
      <c r="WS2503" s="204"/>
      <c r="WT2503" s="272"/>
      <c r="WU2503" s="207"/>
      <c r="WV2503" s="238"/>
      <c r="WW2503" s="207"/>
      <c r="WX2503" s="207"/>
      <c r="WY2503" s="187"/>
      <c r="WZ2503" s="187"/>
      <c r="XA2503" s="204"/>
      <c r="XB2503" s="272"/>
      <c r="XC2503" s="207"/>
      <c r="XD2503" s="238"/>
      <c r="XE2503" s="207"/>
      <c r="XF2503" s="207"/>
      <c r="XG2503" s="187"/>
      <c r="XH2503" s="187"/>
      <c r="XI2503" s="204"/>
      <c r="XJ2503" s="272"/>
      <c r="XK2503" s="207"/>
      <c r="XL2503" s="238"/>
      <c r="XM2503" s="207"/>
      <c r="XN2503" s="207"/>
      <c r="XO2503" s="187"/>
      <c r="XP2503" s="187"/>
      <c r="XQ2503" s="204"/>
      <c r="XR2503" s="272"/>
      <c r="XS2503" s="207"/>
      <c r="XT2503" s="238"/>
      <c r="XU2503" s="207"/>
      <c r="XV2503" s="207"/>
      <c r="XW2503" s="187"/>
      <c r="XX2503" s="187"/>
      <c r="XY2503" s="204"/>
      <c r="XZ2503" s="272"/>
      <c r="YA2503" s="207"/>
      <c r="YB2503" s="238"/>
      <c r="YC2503" s="207"/>
      <c r="YD2503" s="207"/>
      <c r="YE2503" s="187"/>
      <c r="YF2503" s="187"/>
      <c r="YG2503" s="204"/>
      <c r="YH2503" s="272"/>
      <c r="YI2503" s="207"/>
      <c r="YJ2503" s="238"/>
      <c r="YK2503" s="207"/>
      <c r="YL2503" s="207"/>
      <c r="YM2503" s="187"/>
      <c r="YN2503" s="187"/>
      <c r="YO2503" s="204"/>
      <c r="YP2503" s="272"/>
      <c r="YQ2503" s="207"/>
      <c r="YR2503" s="238"/>
      <c r="YS2503" s="207"/>
      <c r="YT2503" s="207"/>
      <c r="YU2503" s="187"/>
      <c r="YV2503" s="187"/>
      <c r="YW2503" s="204"/>
      <c r="YX2503" s="272"/>
      <c r="YY2503" s="207"/>
      <c r="YZ2503" s="238"/>
      <c r="ZA2503" s="207"/>
      <c r="ZB2503" s="207"/>
      <c r="ZC2503" s="187"/>
      <c r="ZD2503" s="187"/>
      <c r="ZE2503" s="204"/>
      <c r="ZF2503" s="272"/>
      <c r="ZG2503" s="207"/>
      <c r="ZH2503" s="238"/>
      <c r="ZI2503" s="207"/>
      <c r="ZJ2503" s="207"/>
      <c r="ZK2503" s="187"/>
      <c r="ZL2503" s="187"/>
      <c r="ZM2503" s="204"/>
      <c r="ZN2503" s="272"/>
      <c r="ZO2503" s="207"/>
      <c r="ZP2503" s="238"/>
      <c r="ZQ2503" s="207"/>
      <c r="ZR2503" s="207"/>
      <c r="ZS2503" s="187"/>
      <c r="ZT2503" s="187"/>
      <c r="ZU2503" s="204"/>
      <c r="ZV2503" s="272"/>
      <c r="ZW2503" s="207"/>
      <c r="ZX2503" s="238"/>
      <c r="ZY2503" s="207"/>
      <c r="ZZ2503" s="207"/>
      <c r="AAA2503" s="187"/>
      <c r="AAB2503" s="187"/>
      <c r="AAC2503" s="204"/>
      <c r="AAD2503" s="272"/>
      <c r="AAE2503" s="207"/>
      <c r="AAF2503" s="238"/>
      <c r="AAG2503" s="207"/>
      <c r="AAH2503" s="207"/>
      <c r="AAI2503" s="187"/>
      <c r="AAJ2503" s="187"/>
      <c r="AAK2503" s="204"/>
      <c r="AAL2503" s="272"/>
      <c r="AAM2503" s="207"/>
      <c r="AAN2503" s="238"/>
      <c r="AAO2503" s="207"/>
      <c r="AAP2503" s="207"/>
      <c r="AAQ2503" s="187"/>
      <c r="AAR2503" s="187"/>
      <c r="AAS2503" s="204"/>
      <c r="AAT2503" s="272"/>
      <c r="AAU2503" s="207"/>
      <c r="AAV2503" s="238"/>
      <c r="AAW2503" s="207"/>
      <c r="AAX2503" s="207"/>
      <c r="AAY2503" s="187"/>
      <c r="AAZ2503" s="187"/>
      <c r="ABA2503" s="204"/>
      <c r="ABB2503" s="272"/>
      <c r="ABC2503" s="207"/>
      <c r="ABD2503" s="238"/>
      <c r="ABE2503" s="207"/>
      <c r="ABF2503" s="207"/>
      <c r="ABG2503" s="187"/>
      <c r="ABH2503" s="187"/>
      <c r="ABI2503" s="204"/>
      <c r="ABJ2503" s="272"/>
      <c r="ABK2503" s="207"/>
      <c r="ABL2503" s="238"/>
      <c r="ABM2503" s="207"/>
      <c r="ABN2503" s="207"/>
      <c r="ABO2503" s="187"/>
      <c r="ABP2503" s="187"/>
      <c r="ABQ2503" s="204"/>
      <c r="ABR2503" s="272"/>
      <c r="ABS2503" s="207"/>
      <c r="ABT2503" s="238"/>
      <c r="ABU2503" s="207"/>
      <c r="ABV2503" s="207"/>
      <c r="ABW2503" s="187"/>
      <c r="ABX2503" s="187"/>
      <c r="ABY2503" s="204"/>
      <c r="ABZ2503" s="272"/>
      <c r="ACA2503" s="207"/>
      <c r="ACB2503" s="238"/>
      <c r="ACC2503" s="207"/>
      <c r="ACD2503" s="207"/>
      <c r="ACE2503" s="187"/>
      <c r="ACF2503" s="187"/>
      <c r="ACG2503" s="204"/>
      <c r="ACH2503" s="272"/>
      <c r="ACI2503" s="207"/>
      <c r="ACJ2503" s="238"/>
      <c r="ACK2503" s="207"/>
      <c r="ACL2503" s="207"/>
      <c r="ACM2503" s="187"/>
      <c r="ACN2503" s="187"/>
      <c r="ACO2503" s="204"/>
      <c r="ACP2503" s="272"/>
      <c r="ACQ2503" s="207"/>
      <c r="ACR2503" s="238"/>
      <c r="ACS2503" s="207"/>
      <c r="ACT2503" s="207"/>
      <c r="ACU2503" s="187"/>
      <c r="ACV2503" s="187"/>
      <c r="ACW2503" s="204"/>
      <c r="ACX2503" s="272"/>
      <c r="ACY2503" s="207"/>
      <c r="ACZ2503" s="238"/>
      <c r="ADA2503" s="207"/>
      <c r="ADB2503" s="207"/>
      <c r="ADC2503" s="187"/>
      <c r="ADD2503" s="187"/>
      <c r="ADE2503" s="204"/>
      <c r="ADF2503" s="272"/>
      <c r="ADG2503" s="207"/>
      <c r="ADH2503" s="238"/>
      <c r="ADI2503" s="207"/>
      <c r="ADJ2503" s="207"/>
      <c r="ADK2503" s="187"/>
      <c r="ADL2503" s="187"/>
      <c r="ADM2503" s="204"/>
      <c r="ADN2503" s="272"/>
      <c r="ADO2503" s="207"/>
      <c r="ADP2503" s="238"/>
      <c r="ADQ2503" s="207"/>
      <c r="ADR2503" s="207"/>
      <c r="ADS2503" s="187"/>
      <c r="ADT2503" s="187"/>
      <c r="ADU2503" s="204"/>
      <c r="ADV2503" s="272"/>
      <c r="ADW2503" s="207"/>
      <c r="ADX2503" s="238"/>
      <c r="ADY2503" s="207"/>
      <c r="ADZ2503" s="207"/>
      <c r="AEA2503" s="187"/>
      <c r="AEB2503" s="187"/>
      <c r="AEC2503" s="204"/>
      <c r="AED2503" s="272"/>
      <c r="AEE2503" s="207"/>
      <c r="AEF2503" s="238"/>
      <c r="AEG2503" s="207"/>
      <c r="AEH2503" s="207"/>
      <c r="AEI2503" s="187"/>
      <c r="AEJ2503" s="187"/>
      <c r="AEK2503" s="204"/>
      <c r="AEL2503" s="272"/>
      <c r="AEM2503" s="207"/>
      <c r="AEN2503" s="238"/>
      <c r="AEO2503" s="207"/>
      <c r="AEP2503" s="207"/>
      <c r="AEQ2503" s="187"/>
      <c r="AER2503" s="187"/>
      <c r="AES2503" s="204"/>
      <c r="AET2503" s="272"/>
      <c r="AEU2503" s="207"/>
      <c r="AEV2503" s="238"/>
      <c r="AEW2503" s="207"/>
      <c r="AEX2503" s="207"/>
      <c r="AEY2503" s="187"/>
      <c r="AEZ2503" s="187"/>
      <c r="AFA2503" s="204"/>
      <c r="AFB2503" s="272"/>
      <c r="AFC2503" s="207"/>
      <c r="AFD2503" s="238"/>
      <c r="AFE2503" s="207"/>
      <c r="AFF2503" s="207"/>
      <c r="AFG2503" s="187"/>
      <c r="AFH2503" s="187"/>
      <c r="AFI2503" s="204"/>
      <c r="AFJ2503" s="272"/>
      <c r="AFK2503" s="207"/>
      <c r="AFL2503" s="238"/>
      <c r="AFM2503" s="207"/>
      <c r="AFN2503" s="207"/>
      <c r="AFO2503" s="187"/>
      <c r="AFP2503" s="187"/>
      <c r="AFQ2503" s="204"/>
      <c r="AFR2503" s="272"/>
      <c r="AFS2503" s="207"/>
      <c r="AFT2503" s="238"/>
      <c r="AFU2503" s="207"/>
      <c r="AFV2503" s="207"/>
      <c r="AFW2503" s="187"/>
      <c r="AFX2503" s="187"/>
      <c r="AFY2503" s="204"/>
      <c r="AFZ2503" s="272"/>
      <c r="AGA2503" s="207"/>
      <c r="AGB2503" s="238"/>
      <c r="AGC2503" s="207"/>
      <c r="AGD2503" s="207"/>
      <c r="AGE2503" s="187"/>
      <c r="AGF2503" s="187"/>
      <c r="AGG2503" s="204"/>
      <c r="AGH2503" s="272"/>
      <c r="AGI2503" s="207"/>
      <c r="AGJ2503" s="238"/>
      <c r="AGK2503" s="207"/>
      <c r="AGL2503" s="207"/>
      <c r="AGM2503" s="187"/>
      <c r="AGN2503" s="187"/>
      <c r="AGO2503" s="204"/>
      <c r="AGP2503" s="272"/>
      <c r="AGQ2503" s="207"/>
      <c r="AGR2503" s="238"/>
      <c r="AGS2503" s="207"/>
      <c r="AGT2503" s="207"/>
      <c r="AGU2503" s="187"/>
      <c r="AGV2503" s="187"/>
      <c r="AGW2503" s="204"/>
      <c r="AGX2503" s="272"/>
      <c r="AGY2503" s="207"/>
      <c r="AGZ2503" s="238"/>
      <c r="AHA2503" s="207"/>
      <c r="AHB2503" s="207"/>
      <c r="AHC2503" s="187"/>
      <c r="AHD2503" s="187"/>
      <c r="AHE2503" s="204"/>
      <c r="AHF2503" s="272"/>
      <c r="AHG2503" s="207"/>
      <c r="AHH2503" s="238"/>
      <c r="AHI2503" s="207"/>
      <c r="AHJ2503" s="207"/>
      <c r="AHK2503" s="187"/>
      <c r="AHL2503" s="187"/>
      <c r="AHM2503" s="204"/>
      <c r="AHN2503" s="272"/>
      <c r="AHO2503" s="207"/>
      <c r="AHP2503" s="238"/>
      <c r="AHQ2503" s="207"/>
      <c r="AHR2503" s="207"/>
      <c r="AHS2503" s="187"/>
      <c r="AHT2503" s="187"/>
      <c r="AHU2503" s="204"/>
      <c r="AHV2503" s="272"/>
      <c r="AHW2503" s="207"/>
      <c r="AHX2503" s="238"/>
      <c r="AHY2503" s="207"/>
      <c r="AHZ2503" s="207"/>
      <c r="AIA2503" s="187"/>
      <c r="AIB2503" s="187"/>
      <c r="AIC2503" s="204"/>
      <c r="AID2503" s="272"/>
      <c r="AIE2503" s="207"/>
      <c r="AIF2503" s="238"/>
      <c r="AIG2503" s="207"/>
      <c r="AIH2503" s="207"/>
      <c r="AII2503" s="187"/>
      <c r="AIJ2503" s="187"/>
      <c r="AIK2503" s="204"/>
      <c r="AIL2503" s="272"/>
      <c r="AIM2503" s="207"/>
      <c r="AIN2503" s="238"/>
      <c r="AIO2503" s="207"/>
      <c r="AIP2503" s="207"/>
      <c r="AIQ2503" s="187"/>
      <c r="AIR2503" s="187"/>
      <c r="AIS2503" s="204"/>
      <c r="AIT2503" s="272"/>
      <c r="AIU2503" s="207"/>
      <c r="AIV2503" s="238"/>
      <c r="AIW2503" s="207"/>
      <c r="AIX2503" s="207"/>
      <c r="AIY2503" s="187"/>
      <c r="AIZ2503" s="187"/>
      <c r="AJA2503" s="204"/>
      <c r="AJB2503" s="272"/>
      <c r="AJC2503" s="207"/>
      <c r="AJD2503" s="238"/>
      <c r="AJE2503" s="207"/>
      <c r="AJF2503" s="207"/>
      <c r="AJG2503" s="187"/>
      <c r="AJH2503" s="187"/>
      <c r="AJI2503" s="204"/>
      <c r="AJJ2503" s="272"/>
      <c r="AJK2503" s="207"/>
      <c r="AJL2503" s="238"/>
      <c r="AJM2503" s="207"/>
      <c r="AJN2503" s="207"/>
      <c r="AJO2503" s="187"/>
      <c r="AJP2503" s="187"/>
      <c r="AJQ2503" s="204"/>
      <c r="AJR2503" s="272"/>
      <c r="AJS2503" s="207"/>
      <c r="AJT2503" s="238"/>
      <c r="AJU2503" s="207"/>
      <c r="AJV2503" s="207"/>
      <c r="AJW2503" s="187"/>
      <c r="AJX2503" s="187"/>
      <c r="AJY2503" s="204"/>
      <c r="AJZ2503" s="272"/>
      <c r="AKA2503" s="207"/>
      <c r="AKB2503" s="238"/>
      <c r="AKC2503" s="207"/>
      <c r="AKD2503" s="207"/>
      <c r="AKE2503" s="187"/>
      <c r="AKF2503" s="187"/>
      <c r="AKG2503" s="204"/>
      <c r="AKH2503" s="272"/>
      <c r="AKI2503" s="207"/>
      <c r="AKJ2503" s="238"/>
      <c r="AKK2503" s="207"/>
      <c r="AKL2503" s="207"/>
      <c r="AKM2503" s="187"/>
      <c r="AKN2503" s="187"/>
      <c r="AKO2503" s="204"/>
      <c r="AKP2503" s="272"/>
      <c r="AKQ2503" s="207"/>
      <c r="AKR2503" s="238"/>
      <c r="AKS2503" s="207"/>
      <c r="AKT2503" s="207"/>
      <c r="AKU2503" s="187"/>
      <c r="AKV2503" s="187"/>
      <c r="AKW2503" s="204"/>
      <c r="AKX2503" s="272"/>
      <c r="AKY2503" s="207"/>
      <c r="AKZ2503" s="238"/>
      <c r="ALA2503" s="207"/>
      <c r="ALB2503" s="207"/>
      <c r="ALC2503" s="187"/>
      <c r="ALD2503" s="187"/>
      <c r="ALE2503" s="204"/>
      <c r="ALF2503" s="272"/>
      <c r="ALG2503" s="207"/>
      <c r="ALH2503" s="238"/>
      <c r="ALI2503" s="207"/>
      <c r="ALJ2503" s="207"/>
      <c r="ALK2503" s="187"/>
      <c r="ALL2503" s="187"/>
      <c r="ALM2503" s="204"/>
      <c r="ALN2503" s="272"/>
      <c r="ALO2503" s="207"/>
      <c r="ALP2503" s="238"/>
      <c r="ALQ2503" s="207"/>
      <c r="ALR2503" s="207"/>
      <c r="ALS2503" s="187"/>
      <c r="ALT2503" s="187"/>
      <c r="ALU2503" s="204"/>
      <c r="ALV2503" s="272"/>
      <c r="ALW2503" s="207"/>
      <c r="ALX2503" s="238"/>
      <c r="ALY2503" s="207"/>
      <c r="ALZ2503" s="207"/>
      <c r="AMA2503" s="187"/>
      <c r="AMB2503" s="187"/>
      <c r="AMC2503" s="204"/>
      <c r="AMD2503" s="272"/>
      <c r="AME2503" s="207"/>
      <c r="AMF2503" s="238"/>
      <c r="AMG2503" s="207"/>
      <c r="AMH2503" s="207"/>
      <c r="AMI2503" s="187"/>
      <c r="AMJ2503" s="187"/>
      <c r="AMK2503" s="204"/>
      <c r="AML2503" s="272"/>
      <c r="AMM2503" s="207"/>
      <c r="AMN2503" s="238"/>
      <c r="AMO2503" s="207"/>
      <c r="AMP2503" s="207"/>
      <c r="AMQ2503" s="187"/>
      <c r="AMR2503" s="187"/>
      <c r="AMS2503" s="204"/>
      <c r="AMT2503" s="272"/>
      <c r="AMU2503" s="207"/>
      <c r="AMV2503" s="238"/>
      <c r="AMW2503" s="207"/>
      <c r="AMX2503" s="207"/>
      <c r="AMY2503" s="187"/>
      <c r="AMZ2503" s="187"/>
      <c r="ANA2503" s="204"/>
      <c r="ANB2503" s="272"/>
      <c r="ANC2503" s="207"/>
      <c r="AND2503" s="238"/>
      <c r="ANE2503" s="207"/>
      <c r="ANF2503" s="207"/>
      <c r="ANG2503" s="187"/>
      <c r="ANH2503" s="187"/>
      <c r="ANI2503" s="204"/>
      <c r="ANJ2503" s="272"/>
      <c r="ANK2503" s="207"/>
      <c r="ANL2503" s="238"/>
      <c r="ANM2503" s="207"/>
      <c r="ANN2503" s="207"/>
      <c r="ANO2503" s="187"/>
      <c r="ANP2503" s="187"/>
      <c r="ANQ2503" s="204"/>
      <c r="ANR2503" s="272"/>
      <c r="ANS2503" s="207"/>
      <c r="ANT2503" s="238"/>
      <c r="ANU2503" s="207"/>
      <c r="ANV2503" s="207"/>
      <c r="ANW2503" s="187"/>
      <c r="ANX2503" s="187"/>
      <c r="ANY2503" s="204"/>
      <c r="ANZ2503" s="272"/>
      <c r="AOA2503" s="207"/>
      <c r="AOB2503" s="238"/>
      <c r="AOC2503" s="207"/>
      <c r="AOD2503" s="207"/>
      <c r="AOE2503" s="187"/>
      <c r="AOF2503" s="187"/>
      <c r="AOG2503" s="204"/>
      <c r="AOH2503" s="272"/>
      <c r="AOI2503" s="207"/>
      <c r="AOJ2503" s="238"/>
      <c r="AOK2503" s="207"/>
      <c r="AOL2503" s="207"/>
      <c r="AOM2503" s="187"/>
      <c r="AON2503" s="187"/>
      <c r="AOO2503" s="204"/>
      <c r="AOP2503" s="272"/>
      <c r="AOQ2503" s="207"/>
      <c r="AOR2503" s="238"/>
      <c r="AOS2503" s="207"/>
      <c r="AOT2503" s="207"/>
      <c r="AOU2503" s="187"/>
      <c r="AOV2503" s="187"/>
      <c r="AOW2503" s="204"/>
      <c r="AOX2503" s="272"/>
      <c r="AOY2503" s="207"/>
      <c r="AOZ2503" s="238"/>
      <c r="APA2503" s="207"/>
      <c r="APB2503" s="207"/>
      <c r="APC2503" s="187"/>
      <c r="APD2503" s="187"/>
      <c r="APE2503" s="204"/>
      <c r="APF2503" s="272"/>
      <c r="APG2503" s="207"/>
      <c r="APH2503" s="238"/>
      <c r="API2503" s="207"/>
      <c r="APJ2503" s="207"/>
      <c r="APK2503" s="187"/>
      <c r="APL2503" s="187"/>
      <c r="APM2503" s="204"/>
      <c r="APN2503" s="272"/>
      <c r="APO2503" s="207"/>
      <c r="APP2503" s="238"/>
      <c r="APQ2503" s="207"/>
      <c r="APR2503" s="207"/>
      <c r="APS2503" s="187"/>
      <c r="APT2503" s="187"/>
      <c r="APU2503" s="204"/>
      <c r="APV2503" s="272"/>
      <c r="APW2503" s="207"/>
      <c r="APX2503" s="238"/>
      <c r="APY2503" s="207"/>
      <c r="APZ2503" s="207"/>
      <c r="AQA2503" s="187"/>
      <c r="AQB2503" s="187"/>
      <c r="AQC2503" s="204"/>
      <c r="AQD2503" s="272"/>
      <c r="AQE2503" s="207"/>
      <c r="AQF2503" s="238"/>
      <c r="AQG2503" s="207"/>
      <c r="AQH2503" s="207"/>
      <c r="AQI2503" s="187"/>
      <c r="AQJ2503" s="187"/>
      <c r="AQK2503" s="204"/>
      <c r="AQL2503" s="272"/>
      <c r="AQM2503" s="207"/>
      <c r="AQN2503" s="238"/>
      <c r="AQO2503" s="207"/>
      <c r="AQP2503" s="207"/>
      <c r="AQQ2503" s="187"/>
      <c r="AQR2503" s="187"/>
      <c r="AQS2503" s="204"/>
      <c r="AQT2503" s="272"/>
      <c r="AQU2503" s="207"/>
      <c r="AQV2503" s="238"/>
      <c r="AQW2503" s="207"/>
      <c r="AQX2503" s="207"/>
      <c r="AQY2503" s="187"/>
      <c r="AQZ2503" s="187"/>
      <c r="ARA2503" s="204"/>
      <c r="ARB2503" s="272"/>
      <c r="ARC2503" s="207"/>
      <c r="ARD2503" s="238"/>
      <c r="ARE2503" s="207"/>
      <c r="ARF2503" s="207"/>
      <c r="ARG2503" s="187"/>
      <c r="ARH2503" s="187"/>
      <c r="ARI2503" s="204"/>
      <c r="ARJ2503" s="272"/>
      <c r="ARK2503" s="207"/>
      <c r="ARL2503" s="238"/>
      <c r="ARM2503" s="207"/>
      <c r="ARN2503" s="207"/>
      <c r="ARO2503" s="187"/>
      <c r="ARP2503" s="187"/>
      <c r="ARQ2503" s="204"/>
      <c r="ARR2503" s="272"/>
      <c r="ARS2503" s="207"/>
      <c r="ART2503" s="238"/>
      <c r="ARU2503" s="207"/>
      <c r="ARV2503" s="207"/>
      <c r="ARW2503" s="187"/>
      <c r="ARX2503" s="187"/>
      <c r="ARY2503" s="204"/>
      <c r="ARZ2503" s="272"/>
      <c r="ASA2503" s="207"/>
      <c r="ASB2503" s="238"/>
      <c r="ASC2503" s="207"/>
      <c r="ASD2503" s="207"/>
      <c r="ASE2503" s="187"/>
      <c r="ASF2503" s="187"/>
      <c r="ASG2503" s="204"/>
      <c r="ASH2503" s="272"/>
      <c r="ASI2503" s="207"/>
      <c r="ASJ2503" s="238"/>
      <c r="ASK2503" s="207"/>
      <c r="ASL2503" s="207"/>
      <c r="ASM2503" s="187"/>
      <c r="ASN2503" s="187"/>
      <c r="ASO2503" s="204"/>
      <c r="ASP2503" s="272"/>
      <c r="ASQ2503" s="207"/>
      <c r="ASR2503" s="238"/>
      <c r="ASS2503" s="207"/>
      <c r="AST2503" s="207"/>
      <c r="ASU2503" s="187"/>
      <c r="ASV2503" s="187"/>
      <c r="ASW2503" s="204"/>
      <c r="ASX2503" s="272"/>
      <c r="ASY2503" s="207"/>
      <c r="ASZ2503" s="238"/>
      <c r="ATA2503" s="207"/>
      <c r="ATB2503" s="207"/>
      <c r="ATC2503" s="187"/>
      <c r="ATD2503" s="187"/>
      <c r="ATE2503" s="204"/>
      <c r="ATF2503" s="272"/>
      <c r="ATG2503" s="207"/>
      <c r="ATH2503" s="238"/>
      <c r="ATI2503" s="207"/>
      <c r="ATJ2503" s="207"/>
      <c r="ATK2503" s="187"/>
      <c r="ATL2503" s="187"/>
      <c r="ATM2503" s="204"/>
      <c r="ATN2503" s="272"/>
      <c r="ATO2503" s="207"/>
      <c r="ATP2503" s="238"/>
      <c r="ATQ2503" s="207"/>
      <c r="ATR2503" s="207"/>
      <c r="ATS2503" s="187"/>
      <c r="ATT2503" s="187"/>
      <c r="ATU2503" s="204"/>
      <c r="ATV2503" s="272"/>
      <c r="ATW2503" s="207"/>
      <c r="ATX2503" s="238"/>
      <c r="ATY2503" s="207"/>
      <c r="ATZ2503" s="207"/>
      <c r="AUA2503" s="187"/>
      <c r="AUB2503" s="187"/>
      <c r="AUC2503" s="204"/>
      <c r="AUD2503" s="272"/>
      <c r="AUE2503" s="207"/>
      <c r="AUF2503" s="238"/>
      <c r="AUG2503" s="207"/>
      <c r="AUH2503" s="207"/>
      <c r="AUI2503" s="187"/>
      <c r="AUJ2503" s="187"/>
      <c r="AUK2503" s="204"/>
      <c r="AUL2503" s="272"/>
      <c r="AUM2503" s="207"/>
      <c r="AUN2503" s="238"/>
      <c r="AUO2503" s="207"/>
      <c r="AUP2503" s="207"/>
      <c r="AUQ2503" s="187"/>
      <c r="AUR2503" s="187"/>
      <c r="AUS2503" s="204"/>
      <c r="AUT2503" s="272"/>
      <c r="AUU2503" s="207"/>
      <c r="AUV2503" s="238"/>
      <c r="AUW2503" s="207"/>
      <c r="AUX2503" s="207"/>
      <c r="AUY2503" s="187"/>
      <c r="AUZ2503" s="187"/>
      <c r="AVA2503" s="204"/>
      <c r="AVB2503" s="272"/>
      <c r="AVC2503" s="207"/>
      <c r="AVD2503" s="238"/>
      <c r="AVE2503" s="207"/>
      <c r="AVF2503" s="207"/>
      <c r="AVG2503" s="187"/>
      <c r="AVH2503" s="187"/>
      <c r="AVI2503" s="204"/>
      <c r="AVJ2503" s="272"/>
      <c r="AVK2503" s="207"/>
      <c r="AVL2503" s="238"/>
      <c r="AVM2503" s="207"/>
      <c r="AVN2503" s="207"/>
      <c r="AVO2503" s="187"/>
      <c r="AVP2503" s="187"/>
      <c r="AVQ2503" s="204"/>
      <c r="AVR2503" s="272"/>
      <c r="AVS2503" s="207"/>
      <c r="AVT2503" s="238"/>
      <c r="AVU2503" s="207"/>
      <c r="AVV2503" s="207"/>
      <c r="AVW2503" s="187"/>
      <c r="AVX2503" s="187"/>
      <c r="AVY2503" s="204"/>
      <c r="AVZ2503" s="272"/>
      <c r="AWA2503" s="207"/>
      <c r="AWB2503" s="238"/>
      <c r="AWC2503" s="207"/>
      <c r="AWD2503" s="207"/>
      <c r="AWE2503" s="187"/>
      <c r="AWF2503" s="187"/>
      <c r="AWG2503" s="204"/>
      <c r="AWH2503" s="272"/>
      <c r="AWI2503" s="207"/>
      <c r="AWJ2503" s="238"/>
      <c r="AWK2503" s="207"/>
      <c r="AWL2503" s="207"/>
      <c r="AWM2503" s="187"/>
      <c r="AWN2503" s="187"/>
      <c r="AWO2503" s="204"/>
      <c r="AWP2503" s="272"/>
      <c r="AWQ2503" s="207"/>
      <c r="AWR2503" s="238"/>
      <c r="AWS2503" s="207"/>
      <c r="AWT2503" s="207"/>
      <c r="AWU2503" s="187"/>
      <c r="AWV2503" s="187"/>
      <c r="AWW2503" s="204"/>
      <c r="AWX2503" s="272"/>
      <c r="AWY2503" s="207"/>
      <c r="AWZ2503" s="238"/>
      <c r="AXA2503" s="207"/>
      <c r="AXB2503" s="207"/>
      <c r="AXC2503" s="187"/>
      <c r="AXD2503" s="187"/>
      <c r="AXE2503" s="204"/>
      <c r="AXF2503" s="272"/>
      <c r="AXG2503" s="207"/>
      <c r="AXH2503" s="238"/>
      <c r="AXI2503" s="207"/>
      <c r="AXJ2503" s="207"/>
      <c r="AXK2503" s="187"/>
      <c r="AXL2503" s="187"/>
      <c r="AXM2503" s="204"/>
      <c r="AXN2503" s="272"/>
      <c r="AXO2503" s="207"/>
      <c r="AXP2503" s="238"/>
      <c r="AXQ2503" s="207"/>
      <c r="AXR2503" s="207"/>
      <c r="AXS2503" s="187"/>
      <c r="AXT2503" s="187"/>
      <c r="AXU2503" s="204"/>
      <c r="AXV2503" s="272"/>
      <c r="AXW2503" s="207"/>
      <c r="AXX2503" s="238"/>
      <c r="AXY2503" s="207"/>
      <c r="AXZ2503" s="207"/>
      <c r="AYA2503" s="187"/>
      <c r="AYB2503" s="187"/>
      <c r="AYC2503" s="204"/>
      <c r="AYD2503" s="272"/>
      <c r="AYE2503" s="207"/>
      <c r="AYF2503" s="238"/>
      <c r="AYG2503" s="207"/>
      <c r="AYH2503" s="207"/>
      <c r="AYI2503" s="187"/>
      <c r="AYJ2503" s="187"/>
      <c r="AYK2503" s="204"/>
      <c r="AYL2503" s="272"/>
      <c r="AYM2503" s="207"/>
      <c r="AYN2503" s="238"/>
      <c r="AYO2503" s="207"/>
      <c r="AYP2503" s="207"/>
      <c r="AYQ2503" s="187"/>
      <c r="AYR2503" s="187"/>
      <c r="AYS2503" s="204"/>
      <c r="AYT2503" s="272"/>
      <c r="AYU2503" s="207"/>
      <c r="AYV2503" s="238"/>
      <c r="AYW2503" s="207"/>
      <c r="AYX2503" s="207"/>
      <c r="AYY2503" s="187"/>
      <c r="AYZ2503" s="187"/>
      <c r="AZA2503" s="204"/>
      <c r="AZB2503" s="272"/>
      <c r="AZC2503" s="207"/>
      <c r="AZD2503" s="238"/>
      <c r="AZE2503" s="207"/>
      <c r="AZF2503" s="207"/>
      <c r="AZG2503" s="187"/>
      <c r="AZH2503" s="187"/>
      <c r="AZI2503" s="204"/>
      <c r="AZJ2503" s="272"/>
      <c r="AZK2503" s="207"/>
      <c r="AZL2503" s="238"/>
      <c r="AZM2503" s="207"/>
      <c r="AZN2503" s="207"/>
      <c r="AZO2503" s="187"/>
      <c r="AZP2503" s="187"/>
      <c r="AZQ2503" s="204"/>
      <c r="AZR2503" s="272"/>
      <c r="AZS2503" s="207"/>
      <c r="AZT2503" s="238"/>
      <c r="AZU2503" s="207"/>
      <c r="AZV2503" s="207"/>
      <c r="AZW2503" s="187"/>
      <c r="AZX2503" s="187"/>
      <c r="AZY2503" s="204"/>
      <c r="AZZ2503" s="272"/>
      <c r="BAA2503" s="207"/>
      <c r="BAB2503" s="238"/>
      <c r="BAC2503" s="207"/>
      <c r="BAD2503" s="207"/>
      <c r="BAE2503" s="187"/>
      <c r="BAF2503" s="187"/>
      <c r="BAG2503" s="204"/>
      <c r="BAH2503" s="272"/>
      <c r="BAI2503" s="207"/>
      <c r="BAJ2503" s="238"/>
      <c r="BAK2503" s="207"/>
      <c r="BAL2503" s="207"/>
      <c r="BAM2503" s="187"/>
      <c r="BAN2503" s="187"/>
      <c r="BAO2503" s="204"/>
      <c r="BAP2503" s="272"/>
      <c r="BAQ2503" s="207"/>
      <c r="BAR2503" s="238"/>
      <c r="BAS2503" s="207"/>
      <c r="BAT2503" s="207"/>
      <c r="BAU2503" s="187"/>
      <c r="BAV2503" s="187"/>
      <c r="BAW2503" s="204"/>
      <c r="BAX2503" s="272"/>
      <c r="BAY2503" s="207"/>
      <c r="BAZ2503" s="238"/>
      <c r="BBA2503" s="207"/>
      <c r="BBB2503" s="207"/>
      <c r="BBC2503" s="187"/>
      <c r="BBD2503" s="187"/>
      <c r="BBE2503" s="204"/>
      <c r="BBF2503" s="272"/>
      <c r="BBG2503" s="207"/>
      <c r="BBH2503" s="238"/>
      <c r="BBI2503" s="207"/>
      <c r="BBJ2503" s="207"/>
      <c r="BBK2503" s="187"/>
      <c r="BBL2503" s="187"/>
      <c r="BBM2503" s="204"/>
      <c r="BBN2503" s="272"/>
      <c r="BBO2503" s="207"/>
      <c r="BBP2503" s="238"/>
      <c r="BBQ2503" s="207"/>
      <c r="BBR2503" s="207"/>
      <c r="BBS2503" s="187"/>
      <c r="BBT2503" s="187"/>
      <c r="BBU2503" s="204"/>
      <c r="BBV2503" s="272"/>
      <c r="BBW2503" s="207"/>
      <c r="BBX2503" s="238"/>
      <c r="BBY2503" s="207"/>
      <c r="BBZ2503" s="207"/>
      <c r="BCA2503" s="187"/>
      <c r="BCB2503" s="187"/>
      <c r="BCC2503" s="204"/>
      <c r="BCD2503" s="272"/>
      <c r="BCE2503" s="207"/>
      <c r="BCF2503" s="238"/>
      <c r="BCG2503" s="207"/>
      <c r="BCH2503" s="207"/>
      <c r="BCI2503" s="187"/>
      <c r="BCJ2503" s="187"/>
      <c r="BCK2503" s="204"/>
      <c r="BCL2503" s="272"/>
      <c r="BCM2503" s="207"/>
      <c r="BCN2503" s="238"/>
      <c r="BCO2503" s="207"/>
      <c r="BCP2503" s="207"/>
      <c r="BCQ2503" s="187"/>
      <c r="BCR2503" s="187"/>
      <c r="BCS2503" s="204"/>
      <c r="BCT2503" s="272"/>
      <c r="BCU2503" s="207"/>
      <c r="BCV2503" s="238"/>
      <c r="BCW2503" s="207"/>
      <c r="BCX2503" s="207"/>
      <c r="BCY2503" s="187"/>
      <c r="BCZ2503" s="187"/>
      <c r="BDA2503" s="204"/>
      <c r="BDB2503" s="272"/>
      <c r="BDC2503" s="207"/>
      <c r="BDD2503" s="238"/>
      <c r="BDE2503" s="207"/>
      <c r="BDF2503" s="207"/>
      <c r="BDG2503" s="187"/>
      <c r="BDH2503" s="187"/>
      <c r="BDI2503" s="204"/>
      <c r="BDJ2503" s="272"/>
      <c r="BDK2503" s="207"/>
      <c r="BDL2503" s="238"/>
      <c r="BDM2503" s="207"/>
      <c r="BDN2503" s="207"/>
      <c r="BDO2503" s="187"/>
      <c r="BDP2503" s="187"/>
      <c r="BDQ2503" s="204"/>
      <c r="BDR2503" s="272"/>
      <c r="BDS2503" s="207"/>
      <c r="BDT2503" s="238"/>
      <c r="BDU2503" s="207"/>
      <c r="BDV2503" s="207"/>
      <c r="BDW2503" s="187"/>
      <c r="BDX2503" s="187"/>
      <c r="BDY2503" s="204"/>
      <c r="BDZ2503" s="272"/>
      <c r="BEA2503" s="207"/>
      <c r="BEB2503" s="238"/>
      <c r="BEC2503" s="207"/>
      <c r="BED2503" s="207"/>
      <c r="BEE2503" s="187"/>
      <c r="BEF2503" s="187"/>
      <c r="BEG2503" s="204"/>
      <c r="BEH2503" s="272"/>
      <c r="BEI2503" s="207"/>
      <c r="BEJ2503" s="238"/>
      <c r="BEK2503" s="207"/>
      <c r="BEL2503" s="207"/>
      <c r="BEM2503" s="187"/>
      <c r="BEN2503" s="187"/>
      <c r="BEO2503" s="204"/>
      <c r="BEP2503" s="272"/>
      <c r="BEQ2503" s="207"/>
      <c r="BER2503" s="238"/>
      <c r="BES2503" s="207"/>
      <c r="BET2503" s="207"/>
      <c r="BEU2503" s="187"/>
      <c r="BEV2503" s="187"/>
      <c r="BEW2503" s="204"/>
      <c r="BEX2503" s="272"/>
      <c r="BEY2503" s="207"/>
      <c r="BEZ2503" s="238"/>
      <c r="BFA2503" s="207"/>
      <c r="BFB2503" s="207"/>
      <c r="BFC2503" s="187"/>
      <c r="BFD2503" s="187"/>
      <c r="BFE2503" s="204"/>
      <c r="BFF2503" s="272"/>
      <c r="BFG2503" s="207"/>
      <c r="BFH2503" s="238"/>
      <c r="BFI2503" s="207"/>
      <c r="BFJ2503" s="207"/>
      <c r="BFK2503" s="187"/>
      <c r="BFL2503" s="187"/>
      <c r="BFM2503" s="204"/>
      <c r="BFN2503" s="272"/>
      <c r="BFO2503" s="207"/>
      <c r="BFP2503" s="238"/>
      <c r="BFQ2503" s="207"/>
      <c r="BFR2503" s="207"/>
      <c r="BFS2503" s="187"/>
      <c r="BFT2503" s="187"/>
      <c r="BFU2503" s="204"/>
      <c r="BFV2503" s="272"/>
      <c r="BFW2503" s="207"/>
      <c r="BFX2503" s="238"/>
      <c r="BFY2503" s="207"/>
      <c r="BFZ2503" s="207"/>
      <c r="BGA2503" s="187"/>
      <c r="BGB2503" s="187"/>
      <c r="BGC2503" s="204"/>
      <c r="BGD2503" s="272"/>
      <c r="BGE2503" s="207"/>
      <c r="BGF2503" s="238"/>
      <c r="BGG2503" s="207"/>
      <c r="BGH2503" s="207"/>
      <c r="BGI2503" s="187"/>
      <c r="BGJ2503" s="187"/>
      <c r="BGK2503" s="204"/>
      <c r="BGL2503" s="272"/>
      <c r="BGM2503" s="207"/>
      <c r="BGN2503" s="238"/>
      <c r="BGO2503" s="207"/>
      <c r="BGP2503" s="207"/>
      <c r="BGQ2503" s="187"/>
      <c r="BGR2503" s="187"/>
      <c r="BGS2503" s="204"/>
      <c r="BGT2503" s="272"/>
      <c r="BGU2503" s="207"/>
      <c r="BGV2503" s="238"/>
      <c r="BGW2503" s="207"/>
      <c r="BGX2503" s="207"/>
      <c r="BGY2503" s="187"/>
      <c r="BGZ2503" s="187"/>
      <c r="BHA2503" s="204"/>
      <c r="BHB2503" s="272"/>
      <c r="BHC2503" s="207"/>
      <c r="BHD2503" s="238"/>
      <c r="BHE2503" s="207"/>
      <c r="BHF2503" s="207"/>
      <c r="BHG2503" s="187"/>
      <c r="BHH2503" s="187"/>
      <c r="BHI2503" s="204"/>
      <c r="BHJ2503" s="272"/>
      <c r="BHK2503" s="207"/>
      <c r="BHL2503" s="238"/>
      <c r="BHM2503" s="207"/>
      <c r="BHN2503" s="207"/>
      <c r="BHO2503" s="187"/>
      <c r="BHP2503" s="187"/>
      <c r="BHQ2503" s="204"/>
      <c r="BHR2503" s="272"/>
      <c r="BHS2503" s="207"/>
      <c r="BHT2503" s="238"/>
      <c r="BHU2503" s="207"/>
      <c r="BHV2503" s="207"/>
      <c r="BHW2503" s="187"/>
      <c r="BHX2503" s="187"/>
      <c r="BHY2503" s="204"/>
      <c r="BHZ2503" s="272"/>
      <c r="BIA2503" s="207"/>
      <c r="BIB2503" s="238"/>
      <c r="BIC2503" s="207"/>
      <c r="BID2503" s="207"/>
      <c r="BIE2503" s="187"/>
      <c r="BIF2503" s="187"/>
      <c r="BIG2503" s="204"/>
      <c r="BIH2503" s="272"/>
      <c r="BII2503" s="207"/>
      <c r="BIJ2503" s="238"/>
      <c r="BIK2503" s="207"/>
      <c r="BIL2503" s="207"/>
      <c r="BIM2503" s="187"/>
      <c r="BIN2503" s="187"/>
      <c r="BIO2503" s="204"/>
      <c r="BIP2503" s="272"/>
      <c r="BIQ2503" s="207"/>
      <c r="BIR2503" s="238"/>
      <c r="BIS2503" s="207"/>
      <c r="BIT2503" s="207"/>
      <c r="BIU2503" s="187"/>
      <c r="BIV2503" s="187"/>
      <c r="BIW2503" s="204"/>
      <c r="BIX2503" s="272"/>
      <c r="BIY2503" s="207"/>
      <c r="BIZ2503" s="238"/>
      <c r="BJA2503" s="207"/>
      <c r="BJB2503" s="207"/>
      <c r="BJC2503" s="187"/>
      <c r="BJD2503" s="187"/>
      <c r="BJE2503" s="204"/>
      <c r="BJF2503" s="272"/>
      <c r="BJG2503" s="207"/>
      <c r="BJH2503" s="238"/>
      <c r="BJI2503" s="207"/>
      <c r="BJJ2503" s="207"/>
      <c r="BJK2503" s="187"/>
      <c r="BJL2503" s="187"/>
      <c r="BJM2503" s="204"/>
      <c r="BJN2503" s="272"/>
      <c r="BJO2503" s="207"/>
      <c r="BJP2503" s="238"/>
      <c r="BJQ2503" s="207"/>
      <c r="BJR2503" s="207"/>
      <c r="BJS2503" s="187"/>
      <c r="BJT2503" s="187"/>
      <c r="BJU2503" s="204"/>
      <c r="BJV2503" s="272"/>
      <c r="BJW2503" s="207"/>
      <c r="BJX2503" s="238"/>
      <c r="BJY2503" s="207"/>
      <c r="BJZ2503" s="207"/>
      <c r="BKA2503" s="187"/>
      <c r="BKB2503" s="187"/>
      <c r="BKC2503" s="204"/>
      <c r="BKD2503" s="272"/>
      <c r="BKE2503" s="207"/>
      <c r="BKF2503" s="238"/>
      <c r="BKG2503" s="207"/>
      <c r="BKH2503" s="207"/>
      <c r="BKI2503" s="187"/>
      <c r="BKJ2503" s="187"/>
      <c r="BKK2503" s="204"/>
      <c r="BKL2503" s="272"/>
      <c r="BKM2503" s="207"/>
      <c r="BKN2503" s="238"/>
      <c r="BKO2503" s="207"/>
      <c r="BKP2503" s="207"/>
      <c r="BKQ2503" s="187"/>
      <c r="BKR2503" s="187"/>
      <c r="BKS2503" s="204"/>
      <c r="BKT2503" s="272"/>
      <c r="BKU2503" s="207"/>
      <c r="BKV2503" s="238"/>
      <c r="BKW2503" s="207"/>
      <c r="BKX2503" s="207"/>
      <c r="BKY2503" s="187"/>
      <c r="BKZ2503" s="187"/>
      <c r="BLA2503" s="204"/>
      <c r="BLB2503" s="272"/>
      <c r="BLC2503" s="207"/>
      <c r="BLD2503" s="238"/>
      <c r="BLE2503" s="207"/>
      <c r="BLF2503" s="207"/>
      <c r="BLG2503" s="187"/>
      <c r="BLH2503" s="187"/>
      <c r="BLI2503" s="204"/>
      <c r="BLJ2503" s="272"/>
      <c r="BLK2503" s="207"/>
      <c r="BLL2503" s="238"/>
      <c r="BLM2503" s="207"/>
      <c r="BLN2503" s="207"/>
      <c r="BLO2503" s="187"/>
      <c r="BLP2503" s="187"/>
      <c r="BLQ2503" s="204"/>
      <c r="BLR2503" s="272"/>
      <c r="BLS2503" s="207"/>
      <c r="BLT2503" s="238"/>
      <c r="BLU2503" s="207"/>
      <c r="BLV2503" s="207"/>
      <c r="BLW2503" s="187"/>
      <c r="BLX2503" s="187"/>
      <c r="BLY2503" s="204"/>
      <c r="BLZ2503" s="272"/>
      <c r="BMA2503" s="207"/>
      <c r="BMB2503" s="238"/>
      <c r="BMC2503" s="207"/>
      <c r="BMD2503" s="207"/>
      <c r="BME2503" s="187"/>
      <c r="BMF2503" s="187"/>
      <c r="BMG2503" s="204"/>
      <c r="BMH2503" s="272"/>
      <c r="BMI2503" s="207"/>
      <c r="BMJ2503" s="238"/>
      <c r="BMK2503" s="207"/>
      <c r="BML2503" s="207"/>
      <c r="BMM2503" s="187"/>
      <c r="BMN2503" s="187"/>
      <c r="BMO2503" s="204"/>
      <c r="BMP2503" s="272"/>
      <c r="BMQ2503" s="207"/>
      <c r="BMR2503" s="238"/>
      <c r="BMS2503" s="207"/>
      <c r="BMT2503" s="207"/>
      <c r="BMU2503" s="187"/>
      <c r="BMV2503" s="187"/>
      <c r="BMW2503" s="204"/>
      <c r="BMX2503" s="272"/>
      <c r="BMY2503" s="207"/>
      <c r="BMZ2503" s="238"/>
      <c r="BNA2503" s="207"/>
      <c r="BNB2503" s="207"/>
      <c r="BNC2503" s="187"/>
      <c r="BND2503" s="187"/>
      <c r="BNE2503" s="204"/>
      <c r="BNF2503" s="272"/>
      <c r="BNG2503" s="207"/>
      <c r="BNH2503" s="238"/>
      <c r="BNI2503" s="207"/>
      <c r="BNJ2503" s="207"/>
      <c r="BNK2503" s="187"/>
      <c r="BNL2503" s="187"/>
      <c r="BNM2503" s="204"/>
      <c r="BNN2503" s="272"/>
      <c r="BNO2503" s="207"/>
      <c r="BNP2503" s="238"/>
      <c r="BNQ2503" s="207"/>
      <c r="BNR2503" s="207"/>
      <c r="BNS2503" s="187"/>
      <c r="BNT2503" s="187"/>
      <c r="BNU2503" s="204"/>
      <c r="BNV2503" s="272"/>
      <c r="BNW2503" s="207"/>
      <c r="BNX2503" s="238"/>
      <c r="BNY2503" s="207"/>
      <c r="BNZ2503" s="207"/>
      <c r="BOA2503" s="187"/>
      <c r="BOB2503" s="187"/>
      <c r="BOC2503" s="204"/>
      <c r="BOD2503" s="272"/>
      <c r="BOE2503" s="207"/>
      <c r="BOF2503" s="238"/>
      <c r="BOG2503" s="207"/>
      <c r="BOH2503" s="207"/>
      <c r="BOI2503" s="187"/>
      <c r="BOJ2503" s="187"/>
      <c r="BOK2503" s="204"/>
      <c r="BOL2503" s="272"/>
      <c r="BOM2503" s="207"/>
      <c r="BON2503" s="238"/>
      <c r="BOO2503" s="207"/>
      <c r="BOP2503" s="207"/>
      <c r="BOQ2503" s="187"/>
      <c r="BOR2503" s="187"/>
      <c r="BOS2503" s="204"/>
      <c r="BOT2503" s="272"/>
      <c r="BOU2503" s="207"/>
      <c r="BOV2503" s="238"/>
      <c r="BOW2503" s="207"/>
      <c r="BOX2503" s="207"/>
      <c r="BOY2503" s="187"/>
      <c r="BOZ2503" s="187"/>
      <c r="BPA2503" s="204"/>
      <c r="BPB2503" s="272"/>
      <c r="BPC2503" s="207"/>
      <c r="BPD2503" s="238"/>
      <c r="BPE2503" s="207"/>
      <c r="BPF2503" s="207"/>
      <c r="BPG2503" s="187"/>
      <c r="BPH2503" s="187"/>
      <c r="BPI2503" s="204"/>
      <c r="BPJ2503" s="272"/>
      <c r="BPK2503" s="207"/>
      <c r="BPL2503" s="238"/>
      <c r="BPM2503" s="207"/>
      <c r="BPN2503" s="207"/>
      <c r="BPO2503" s="187"/>
      <c r="BPP2503" s="187"/>
      <c r="BPQ2503" s="204"/>
      <c r="BPR2503" s="272"/>
      <c r="BPS2503" s="207"/>
      <c r="BPT2503" s="238"/>
      <c r="BPU2503" s="207"/>
      <c r="BPV2503" s="207"/>
      <c r="BPW2503" s="187"/>
      <c r="BPX2503" s="187"/>
      <c r="BPY2503" s="204"/>
      <c r="BPZ2503" s="272"/>
      <c r="BQA2503" s="207"/>
      <c r="BQB2503" s="238"/>
      <c r="BQC2503" s="207"/>
      <c r="BQD2503" s="207"/>
      <c r="BQE2503" s="187"/>
      <c r="BQF2503" s="187"/>
      <c r="BQG2503" s="204"/>
      <c r="BQH2503" s="272"/>
      <c r="BQI2503" s="207"/>
      <c r="BQJ2503" s="238"/>
      <c r="BQK2503" s="207"/>
      <c r="BQL2503" s="207"/>
      <c r="BQM2503" s="187"/>
      <c r="BQN2503" s="187"/>
      <c r="BQO2503" s="204"/>
      <c r="BQP2503" s="272"/>
      <c r="BQQ2503" s="207"/>
      <c r="BQR2503" s="238"/>
      <c r="BQS2503" s="207"/>
      <c r="BQT2503" s="207"/>
      <c r="BQU2503" s="187"/>
      <c r="BQV2503" s="187"/>
      <c r="BQW2503" s="204"/>
      <c r="BQX2503" s="272"/>
      <c r="BQY2503" s="207"/>
      <c r="BQZ2503" s="238"/>
      <c r="BRA2503" s="207"/>
      <c r="BRB2503" s="207"/>
      <c r="BRC2503" s="187"/>
      <c r="BRD2503" s="187"/>
      <c r="BRE2503" s="204"/>
      <c r="BRF2503" s="272"/>
      <c r="BRG2503" s="207"/>
      <c r="BRH2503" s="238"/>
      <c r="BRI2503" s="207"/>
      <c r="BRJ2503" s="207"/>
      <c r="BRK2503" s="187"/>
      <c r="BRL2503" s="187"/>
      <c r="BRM2503" s="204"/>
      <c r="BRN2503" s="272"/>
      <c r="BRO2503" s="207"/>
      <c r="BRP2503" s="238"/>
      <c r="BRQ2503" s="207"/>
      <c r="BRR2503" s="207"/>
      <c r="BRS2503" s="187"/>
      <c r="BRT2503" s="187"/>
      <c r="BRU2503" s="204"/>
      <c r="BRV2503" s="272"/>
      <c r="BRW2503" s="207"/>
      <c r="BRX2503" s="238"/>
      <c r="BRY2503" s="207"/>
      <c r="BRZ2503" s="207"/>
      <c r="BSA2503" s="187"/>
      <c r="BSB2503" s="187"/>
      <c r="BSC2503" s="204"/>
      <c r="BSD2503" s="272"/>
      <c r="BSE2503" s="207"/>
      <c r="BSF2503" s="238"/>
      <c r="BSG2503" s="207"/>
      <c r="BSH2503" s="207"/>
      <c r="BSI2503" s="187"/>
      <c r="BSJ2503" s="187"/>
      <c r="BSK2503" s="204"/>
      <c r="BSL2503" s="272"/>
      <c r="BSM2503" s="207"/>
      <c r="BSN2503" s="238"/>
      <c r="BSO2503" s="207"/>
      <c r="BSP2503" s="207"/>
      <c r="BSQ2503" s="187"/>
      <c r="BSR2503" s="187"/>
      <c r="BSS2503" s="204"/>
      <c r="BST2503" s="272"/>
      <c r="BSU2503" s="207"/>
      <c r="BSV2503" s="238"/>
      <c r="BSW2503" s="207"/>
      <c r="BSX2503" s="207"/>
      <c r="BSY2503" s="187"/>
      <c r="BSZ2503" s="187"/>
      <c r="BTA2503" s="204"/>
      <c r="BTB2503" s="272"/>
      <c r="BTC2503" s="207"/>
      <c r="BTD2503" s="238"/>
      <c r="BTE2503" s="207"/>
      <c r="BTF2503" s="207"/>
      <c r="BTG2503" s="187"/>
      <c r="BTH2503" s="187"/>
      <c r="BTI2503" s="204"/>
      <c r="BTJ2503" s="272"/>
      <c r="BTK2503" s="207"/>
      <c r="BTL2503" s="238"/>
      <c r="BTM2503" s="207"/>
      <c r="BTN2503" s="207"/>
      <c r="BTO2503" s="187"/>
      <c r="BTP2503" s="187"/>
      <c r="BTQ2503" s="204"/>
      <c r="BTR2503" s="272"/>
      <c r="BTS2503" s="207"/>
      <c r="BTT2503" s="238"/>
      <c r="BTU2503" s="207"/>
      <c r="BTV2503" s="207"/>
      <c r="BTW2503" s="187"/>
      <c r="BTX2503" s="187"/>
      <c r="BTY2503" s="204"/>
      <c r="BTZ2503" s="272"/>
      <c r="BUA2503" s="207"/>
      <c r="BUB2503" s="238"/>
      <c r="BUC2503" s="207"/>
      <c r="BUD2503" s="207"/>
      <c r="BUE2503" s="187"/>
      <c r="BUF2503" s="187"/>
      <c r="BUG2503" s="204"/>
      <c r="BUH2503" s="272"/>
      <c r="BUI2503" s="207"/>
      <c r="BUJ2503" s="238"/>
      <c r="BUK2503" s="207"/>
      <c r="BUL2503" s="207"/>
      <c r="BUM2503" s="187"/>
      <c r="BUN2503" s="187"/>
      <c r="BUO2503" s="204"/>
      <c r="BUP2503" s="272"/>
      <c r="BUQ2503" s="207"/>
      <c r="BUR2503" s="238"/>
      <c r="BUS2503" s="207"/>
      <c r="BUT2503" s="207"/>
      <c r="BUU2503" s="187"/>
      <c r="BUV2503" s="187"/>
      <c r="BUW2503" s="204"/>
      <c r="BUX2503" s="272"/>
      <c r="BUY2503" s="207"/>
      <c r="BUZ2503" s="238"/>
      <c r="BVA2503" s="207"/>
      <c r="BVB2503" s="207"/>
      <c r="BVC2503" s="187"/>
      <c r="BVD2503" s="187"/>
      <c r="BVE2503" s="204"/>
      <c r="BVF2503" s="272"/>
      <c r="BVG2503" s="207"/>
      <c r="BVH2503" s="238"/>
      <c r="BVI2503" s="207"/>
      <c r="BVJ2503" s="207"/>
      <c r="BVK2503" s="187"/>
      <c r="BVL2503" s="187"/>
      <c r="BVM2503" s="204"/>
      <c r="BVN2503" s="272"/>
      <c r="BVO2503" s="207"/>
      <c r="BVP2503" s="238"/>
      <c r="BVQ2503" s="207"/>
      <c r="BVR2503" s="207"/>
      <c r="BVS2503" s="187"/>
      <c r="BVT2503" s="187"/>
      <c r="BVU2503" s="204"/>
      <c r="BVV2503" s="272"/>
      <c r="BVW2503" s="207"/>
      <c r="BVX2503" s="238"/>
      <c r="BVY2503" s="207"/>
      <c r="BVZ2503" s="207"/>
      <c r="BWA2503" s="187"/>
      <c r="BWB2503" s="187"/>
      <c r="BWC2503" s="204"/>
      <c r="BWD2503" s="272"/>
      <c r="BWE2503" s="207"/>
      <c r="BWF2503" s="238"/>
      <c r="BWG2503" s="207"/>
      <c r="BWH2503" s="207"/>
      <c r="BWI2503" s="187"/>
      <c r="BWJ2503" s="187"/>
      <c r="BWK2503" s="204"/>
      <c r="BWL2503" s="272"/>
      <c r="BWM2503" s="207"/>
      <c r="BWN2503" s="238"/>
      <c r="BWO2503" s="207"/>
      <c r="BWP2503" s="207"/>
      <c r="BWQ2503" s="187"/>
      <c r="BWR2503" s="187"/>
      <c r="BWS2503" s="204"/>
      <c r="BWT2503" s="272"/>
      <c r="BWU2503" s="207"/>
      <c r="BWV2503" s="238"/>
      <c r="BWW2503" s="207"/>
      <c r="BWX2503" s="207"/>
      <c r="BWY2503" s="187"/>
      <c r="BWZ2503" s="187"/>
      <c r="BXA2503" s="204"/>
      <c r="BXB2503" s="272"/>
      <c r="BXC2503" s="207"/>
      <c r="BXD2503" s="238"/>
      <c r="BXE2503" s="207"/>
      <c r="BXF2503" s="207"/>
      <c r="BXG2503" s="187"/>
      <c r="BXH2503" s="187"/>
      <c r="BXI2503" s="204"/>
      <c r="BXJ2503" s="272"/>
      <c r="BXK2503" s="207"/>
      <c r="BXL2503" s="238"/>
      <c r="BXM2503" s="207"/>
      <c r="BXN2503" s="207"/>
      <c r="BXO2503" s="187"/>
      <c r="BXP2503" s="187"/>
      <c r="BXQ2503" s="204"/>
      <c r="BXR2503" s="272"/>
      <c r="BXS2503" s="207"/>
      <c r="BXT2503" s="238"/>
      <c r="BXU2503" s="207"/>
      <c r="BXV2503" s="207"/>
      <c r="BXW2503" s="187"/>
      <c r="BXX2503" s="187"/>
      <c r="BXY2503" s="204"/>
      <c r="BXZ2503" s="272"/>
      <c r="BYA2503" s="207"/>
      <c r="BYB2503" s="238"/>
      <c r="BYC2503" s="207"/>
      <c r="BYD2503" s="207"/>
      <c r="BYE2503" s="187"/>
      <c r="BYF2503" s="187"/>
      <c r="BYG2503" s="204"/>
      <c r="BYH2503" s="272"/>
      <c r="BYI2503" s="207"/>
      <c r="BYJ2503" s="238"/>
      <c r="BYK2503" s="207"/>
      <c r="BYL2503" s="207"/>
      <c r="BYM2503" s="187"/>
      <c r="BYN2503" s="187"/>
      <c r="BYO2503" s="204"/>
      <c r="BYP2503" s="272"/>
      <c r="BYQ2503" s="207"/>
      <c r="BYR2503" s="238"/>
      <c r="BYS2503" s="207"/>
      <c r="BYT2503" s="207"/>
      <c r="BYU2503" s="187"/>
      <c r="BYV2503" s="187"/>
      <c r="BYW2503" s="204"/>
      <c r="BYX2503" s="272"/>
      <c r="BYY2503" s="207"/>
      <c r="BYZ2503" s="238"/>
      <c r="BZA2503" s="207"/>
      <c r="BZB2503" s="207"/>
      <c r="BZC2503" s="187"/>
      <c r="BZD2503" s="187"/>
      <c r="BZE2503" s="204"/>
      <c r="BZF2503" s="272"/>
      <c r="BZG2503" s="207"/>
      <c r="BZH2503" s="238"/>
      <c r="BZI2503" s="207"/>
      <c r="BZJ2503" s="207"/>
      <c r="BZK2503" s="187"/>
      <c r="BZL2503" s="187"/>
      <c r="BZM2503" s="204"/>
      <c r="BZN2503" s="272"/>
      <c r="BZO2503" s="207"/>
      <c r="BZP2503" s="238"/>
      <c r="BZQ2503" s="207"/>
      <c r="BZR2503" s="207"/>
      <c r="BZS2503" s="187"/>
      <c r="BZT2503" s="187"/>
      <c r="BZU2503" s="204"/>
      <c r="BZV2503" s="272"/>
      <c r="BZW2503" s="207"/>
      <c r="BZX2503" s="238"/>
      <c r="BZY2503" s="207"/>
      <c r="BZZ2503" s="207"/>
      <c r="CAA2503" s="187"/>
      <c r="CAB2503" s="187"/>
      <c r="CAC2503" s="204"/>
      <c r="CAD2503" s="272"/>
      <c r="CAE2503" s="207"/>
      <c r="CAF2503" s="238"/>
      <c r="CAG2503" s="207"/>
      <c r="CAH2503" s="207"/>
      <c r="CAI2503" s="187"/>
      <c r="CAJ2503" s="187"/>
      <c r="CAK2503" s="204"/>
      <c r="CAL2503" s="272"/>
      <c r="CAM2503" s="207"/>
      <c r="CAN2503" s="238"/>
      <c r="CAO2503" s="207"/>
      <c r="CAP2503" s="207"/>
      <c r="CAQ2503" s="187"/>
      <c r="CAR2503" s="187"/>
      <c r="CAS2503" s="204"/>
      <c r="CAT2503" s="272"/>
      <c r="CAU2503" s="207"/>
      <c r="CAV2503" s="238"/>
      <c r="CAW2503" s="207"/>
      <c r="CAX2503" s="207"/>
      <c r="CAY2503" s="187"/>
      <c r="CAZ2503" s="187"/>
      <c r="CBA2503" s="204"/>
      <c r="CBB2503" s="272"/>
      <c r="CBC2503" s="207"/>
      <c r="CBD2503" s="238"/>
      <c r="CBE2503" s="207"/>
      <c r="CBF2503" s="207"/>
      <c r="CBG2503" s="187"/>
      <c r="CBH2503" s="187"/>
      <c r="CBI2503" s="204"/>
      <c r="CBJ2503" s="272"/>
      <c r="CBK2503" s="207"/>
      <c r="CBL2503" s="238"/>
      <c r="CBM2503" s="207"/>
      <c r="CBN2503" s="207"/>
      <c r="CBO2503" s="187"/>
      <c r="CBP2503" s="187"/>
      <c r="CBQ2503" s="204"/>
      <c r="CBR2503" s="272"/>
      <c r="CBS2503" s="207"/>
      <c r="CBT2503" s="238"/>
      <c r="CBU2503" s="207"/>
      <c r="CBV2503" s="207"/>
      <c r="CBW2503" s="187"/>
      <c r="CBX2503" s="187"/>
      <c r="CBY2503" s="204"/>
      <c r="CBZ2503" s="272"/>
      <c r="CCA2503" s="207"/>
      <c r="CCB2503" s="238"/>
      <c r="CCC2503" s="207"/>
      <c r="CCD2503" s="207"/>
      <c r="CCE2503" s="187"/>
      <c r="CCF2503" s="187"/>
      <c r="CCG2503" s="204"/>
      <c r="CCH2503" s="272"/>
      <c r="CCI2503" s="207"/>
      <c r="CCJ2503" s="238"/>
      <c r="CCK2503" s="207"/>
      <c r="CCL2503" s="207"/>
      <c r="CCM2503" s="187"/>
      <c r="CCN2503" s="187"/>
      <c r="CCO2503" s="204"/>
      <c r="CCP2503" s="272"/>
      <c r="CCQ2503" s="207"/>
      <c r="CCR2503" s="238"/>
      <c r="CCS2503" s="207"/>
      <c r="CCT2503" s="207"/>
      <c r="CCU2503" s="187"/>
      <c r="CCV2503" s="187"/>
      <c r="CCW2503" s="204"/>
      <c r="CCX2503" s="272"/>
      <c r="CCY2503" s="207"/>
      <c r="CCZ2503" s="238"/>
      <c r="CDA2503" s="207"/>
      <c r="CDB2503" s="207"/>
      <c r="CDC2503" s="187"/>
      <c r="CDD2503" s="187"/>
      <c r="CDE2503" s="204"/>
      <c r="CDF2503" s="272"/>
      <c r="CDG2503" s="207"/>
      <c r="CDH2503" s="238"/>
      <c r="CDI2503" s="207"/>
      <c r="CDJ2503" s="207"/>
      <c r="CDK2503" s="187"/>
      <c r="CDL2503" s="187"/>
      <c r="CDM2503" s="204"/>
      <c r="CDN2503" s="272"/>
      <c r="CDO2503" s="207"/>
      <c r="CDP2503" s="238"/>
      <c r="CDQ2503" s="207"/>
      <c r="CDR2503" s="207"/>
      <c r="CDS2503" s="187"/>
      <c r="CDT2503" s="187"/>
      <c r="CDU2503" s="204"/>
      <c r="CDV2503" s="272"/>
      <c r="CDW2503" s="207"/>
      <c r="CDX2503" s="238"/>
      <c r="CDY2503" s="207"/>
      <c r="CDZ2503" s="207"/>
      <c r="CEA2503" s="187"/>
      <c r="CEB2503" s="187"/>
      <c r="CEC2503" s="204"/>
      <c r="CED2503" s="272"/>
      <c r="CEE2503" s="207"/>
      <c r="CEF2503" s="238"/>
      <c r="CEG2503" s="207"/>
      <c r="CEH2503" s="207"/>
      <c r="CEI2503" s="187"/>
      <c r="CEJ2503" s="187"/>
      <c r="CEK2503" s="204"/>
      <c r="CEL2503" s="272"/>
      <c r="CEM2503" s="207"/>
      <c r="CEN2503" s="238"/>
      <c r="CEO2503" s="207"/>
      <c r="CEP2503" s="207"/>
      <c r="CEQ2503" s="187"/>
      <c r="CER2503" s="187"/>
      <c r="CES2503" s="204"/>
      <c r="CET2503" s="272"/>
      <c r="CEU2503" s="207"/>
      <c r="CEV2503" s="238"/>
      <c r="CEW2503" s="207"/>
      <c r="CEX2503" s="207"/>
      <c r="CEY2503" s="187"/>
      <c r="CEZ2503" s="187"/>
      <c r="CFA2503" s="204"/>
      <c r="CFB2503" s="272"/>
      <c r="CFC2503" s="207"/>
      <c r="CFD2503" s="238"/>
      <c r="CFE2503" s="207"/>
      <c r="CFF2503" s="207"/>
      <c r="CFG2503" s="187"/>
      <c r="CFH2503" s="187"/>
      <c r="CFI2503" s="204"/>
      <c r="CFJ2503" s="272"/>
      <c r="CFK2503" s="207"/>
      <c r="CFL2503" s="238"/>
      <c r="CFM2503" s="207"/>
      <c r="CFN2503" s="207"/>
      <c r="CFO2503" s="187"/>
      <c r="CFP2503" s="187"/>
      <c r="CFQ2503" s="204"/>
      <c r="CFR2503" s="272"/>
      <c r="CFS2503" s="207"/>
      <c r="CFT2503" s="238"/>
      <c r="CFU2503" s="207"/>
      <c r="CFV2503" s="207"/>
      <c r="CFW2503" s="187"/>
      <c r="CFX2503" s="187"/>
      <c r="CFY2503" s="204"/>
      <c r="CFZ2503" s="272"/>
      <c r="CGA2503" s="207"/>
      <c r="CGB2503" s="238"/>
      <c r="CGC2503" s="207"/>
      <c r="CGD2503" s="207"/>
      <c r="CGE2503" s="187"/>
      <c r="CGF2503" s="187"/>
      <c r="CGG2503" s="204"/>
      <c r="CGH2503" s="272"/>
      <c r="CGI2503" s="207"/>
      <c r="CGJ2503" s="238"/>
      <c r="CGK2503" s="207"/>
      <c r="CGL2503" s="207"/>
      <c r="CGM2503" s="187"/>
      <c r="CGN2503" s="187"/>
      <c r="CGO2503" s="204"/>
      <c r="CGP2503" s="272"/>
      <c r="CGQ2503" s="207"/>
      <c r="CGR2503" s="238"/>
      <c r="CGS2503" s="207"/>
      <c r="CGT2503" s="207"/>
      <c r="CGU2503" s="187"/>
      <c r="CGV2503" s="187"/>
      <c r="CGW2503" s="204"/>
      <c r="CGX2503" s="272"/>
      <c r="CGY2503" s="207"/>
      <c r="CGZ2503" s="238"/>
      <c r="CHA2503" s="207"/>
      <c r="CHB2503" s="207"/>
      <c r="CHC2503" s="187"/>
      <c r="CHD2503" s="187"/>
      <c r="CHE2503" s="204"/>
      <c r="CHF2503" s="272"/>
      <c r="CHG2503" s="207"/>
      <c r="CHH2503" s="238"/>
      <c r="CHI2503" s="207"/>
      <c r="CHJ2503" s="207"/>
      <c r="CHK2503" s="187"/>
      <c r="CHL2503" s="187"/>
      <c r="CHM2503" s="204"/>
      <c r="CHN2503" s="272"/>
      <c r="CHO2503" s="207"/>
      <c r="CHP2503" s="238"/>
      <c r="CHQ2503" s="207"/>
      <c r="CHR2503" s="207"/>
      <c r="CHS2503" s="187"/>
      <c r="CHT2503" s="187"/>
      <c r="CHU2503" s="204"/>
      <c r="CHV2503" s="272"/>
      <c r="CHW2503" s="207"/>
      <c r="CHX2503" s="238"/>
      <c r="CHY2503" s="207"/>
      <c r="CHZ2503" s="207"/>
      <c r="CIA2503" s="187"/>
      <c r="CIB2503" s="187"/>
      <c r="CIC2503" s="204"/>
      <c r="CID2503" s="272"/>
      <c r="CIE2503" s="207"/>
      <c r="CIF2503" s="238"/>
      <c r="CIG2503" s="207"/>
      <c r="CIH2503" s="207"/>
      <c r="CII2503" s="187"/>
      <c r="CIJ2503" s="187"/>
      <c r="CIK2503" s="204"/>
      <c r="CIL2503" s="272"/>
      <c r="CIM2503" s="207"/>
      <c r="CIN2503" s="238"/>
      <c r="CIO2503" s="207"/>
      <c r="CIP2503" s="207"/>
      <c r="CIQ2503" s="187"/>
      <c r="CIR2503" s="187"/>
      <c r="CIS2503" s="204"/>
      <c r="CIT2503" s="272"/>
      <c r="CIU2503" s="207"/>
      <c r="CIV2503" s="238"/>
      <c r="CIW2503" s="207"/>
      <c r="CIX2503" s="207"/>
      <c r="CIY2503" s="187"/>
      <c r="CIZ2503" s="187"/>
      <c r="CJA2503" s="204"/>
      <c r="CJB2503" s="272"/>
      <c r="CJC2503" s="207"/>
      <c r="CJD2503" s="238"/>
      <c r="CJE2503" s="207"/>
      <c r="CJF2503" s="207"/>
      <c r="CJG2503" s="187"/>
      <c r="CJH2503" s="187"/>
      <c r="CJI2503" s="204"/>
      <c r="CJJ2503" s="272"/>
      <c r="CJK2503" s="207"/>
      <c r="CJL2503" s="238"/>
      <c r="CJM2503" s="207"/>
      <c r="CJN2503" s="207"/>
      <c r="CJO2503" s="187"/>
      <c r="CJP2503" s="187"/>
      <c r="CJQ2503" s="204"/>
      <c r="CJR2503" s="272"/>
      <c r="CJS2503" s="207"/>
      <c r="CJT2503" s="238"/>
      <c r="CJU2503" s="207"/>
      <c r="CJV2503" s="207"/>
      <c r="CJW2503" s="187"/>
      <c r="CJX2503" s="187"/>
      <c r="CJY2503" s="204"/>
      <c r="CJZ2503" s="272"/>
      <c r="CKA2503" s="207"/>
      <c r="CKB2503" s="238"/>
      <c r="CKC2503" s="207"/>
      <c r="CKD2503" s="207"/>
      <c r="CKE2503" s="187"/>
      <c r="CKF2503" s="187"/>
      <c r="CKG2503" s="204"/>
      <c r="CKH2503" s="272"/>
      <c r="CKI2503" s="207"/>
      <c r="CKJ2503" s="238"/>
      <c r="CKK2503" s="207"/>
      <c r="CKL2503" s="207"/>
      <c r="CKM2503" s="187"/>
      <c r="CKN2503" s="187"/>
      <c r="CKO2503" s="204"/>
      <c r="CKP2503" s="272"/>
      <c r="CKQ2503" s="207"/>
      <c r="CKR2503" s="238"/>
      <c r="CKS2503" s="207"/>
      <c r="CKT2503" s="207"/>
      <c r="CKU2503" s="187"/>
      <c r="CKV2503" s="187"/>
      <c r="CKW2503" s="204"/>
      <c r="CKX2503" s="272"/>
      <c r="CKY2503" s="207"/>
      <c r="CKZ2503" s="238"/>
      <c r="CLA2503" s="207"/>
      <c r="CLB2503" s="207"/>
      <c r="CLC2503" s="187"/>
      <c r="CLD2503" s="187"/>
      <c r="CLE2503" s="204"/>
      <c r="CLF2503" s="272"/>
      <c r="CLG2503" s="207"/>
      <c r="CLH2503" s="238"/>
      <c r="CLI2503" s="207"/>
      <c r="CLJ2503" s="207"/>
      <c r="CLK2503" s="187"/>
      <c r="CLL2503" s="187"/>
      <c r="CLM2503" s="204"/>
      <c r="CLN2503" s="272"/>
      <c r="CLO2503" s="207"/>
      <c r="CLP2503" s="238"/>
      <c r="CLQ2503" s="207"/>
      <c r="CLR2503" s="207"/>
      <c r="CLS2503" s="187"/>
      <c r="CLT2503" s="187"/>
      <c r="CLU2503" s="204"/>
      <c r="CLV2503" s="272"/>
      <c r="CLW2503" s="207"/>
      <c r="CLX2503" s="238"/>
      <c r="CLY2503" s="207"/>
      <c r="CLZ2503" s="207"/>
      <c r="CMA2503" s="187"/>
      <c r="CMB2503" s="187"/>
      <c r="CMC2503" s="204"/>
      <c r="CMD2503" s="272"/>
      <c r="CME2503" s="207"/>
      <c r="CMF2503" s="238"/>
      <c r="CMG2503" s="207"/>
      <c r="CMH2503" s="207"/>
      <c r="CMI2503" s="187"/>
      <c r="CMJ2503" s="187"/>
      <c r="CMK2503" s="204"/>
      <c r="CML2503" s="272"/>
      <c r="CMM2503" s="207"/>
      <c r="CMN2503" s="238"/>
      <c r="CMO2503" s="207"/>
      <c r="CMP2503" s="207"/>
      <c r="CMQ2503" s="187"/>
      <c r="CMR2503" s="187"/>
      <c r="CMS2503" s="204"/>
      <c r="CMT2503" s="272"/>
      <c r="CMU2503" s="207"/>
      <c r="CMV2503" s="238"/>
      <c r="CMW2503" s="207"/>
      <c r="CMX2503" s="207"/>
      <c r="CMY2503" s="187"/>
      <c r="CMZ2503" s="187"/>
      <c r="CNA2503" s="204"/>
      <c r="CNB2503" s="272"/>
      <c r="CNC2503" s="207"/>
      <c r="CND2503" s="238"/>
      <c r="CNE2503" s="207"/>
      <c r="CNF2503" s="207"/>
      <c r="CNG2503" s="187"/>
      <c r="CNH2503" s="187"/>
      <c r="CNI2503" s="204"/>
      <c r="CNJ2503" s="272"/>
      <c r="CNK2503" s="207"/>
      <c r="CNL2503" s="238"/>
      <c r="CNM2503" s="207"/>
      <c r="CNN2503" s="207"/>
      <c r="CNO2503" s="187"/>
      <c r="CNP2503" s="187"/>
      <c r="CNQ2503" s="204"/>
      <c r="CNR2503" s="272"/>
      <c r="CNS2503" s="207"/>
      <c r="CNT2503" s="238"/>
      <c r="CNU2503" s="207"/>
      <c r="CNV2503" s="207"/>
      <c r="CNW2503" s="187"/>
      <c r="CNX2503" s="187"/>
      <c r="CNY2503" s="204"/>
      <c r="CNZ2503" s="272"/>
      <c r="COA2503" s="207"/>
      <c r="COB2503" s="238"/>
      <c r="COC2503" s="207"/>
      <c r="COD2503" s="207"/>
      <c r="COE2503" s="187"/>
      <c r="COF2503" s="187"/>
      <c r="COG2503" s="204"/>
      <c r="COH2503" s="272"/>
      <c r="COI2503" s="207"/>
      <c r="COJ2503" s="238"/>
      <c r="COK2503" s="207"/>
      <c r="COL2503" s="207"/>
      <c r="COM2503" s="187"/>
      <c r="CON2503" s="187"/>
      <c r="COO2503" s="204"/>
      <c r="COP2503" s="272"/>
      <c r="COQ2503" s="207"/>
      <c r="COR2503" s="238"/>
      <c r="COS2503" s="207"/>
      <c r="COT2503" s="207"/>
      <c r="COU2503" s="187"/>
      <c r="COV2503" s="187"/>
      <c r="COW2503" s="204"/>
      <c r="COX2503" s="272"/>
      <c r="COY2503" s="207"/>
      <c r="COZ2503" s="238"/>
      <c r="CPA2503" s="207"/>
      <c r="CPB2503" s="207"/>
      <c r="CPC2503" s="187"/>
      <c r="CPD2503" s="187"/>
      <c r="CPE2503" s="204"/>
      <c r="CPF2503" s="272"/>
      <c r="CPG2503" s="207"/>
      <c r="CPH2503" s="238"/>
      <c r="CPI2503" s="207"/>
      <c r="CPJ2503" s="207"/>
      <c r="CPK2503" s="187"/>
      <c r="CPL2503" s="187"/>
      <c r="CPM2503" s="204"/>
      <c r="CPN2503" s="272"/>
      <c r="CPO2503" s="207"/>
      <c r="CPP2503" s="238"/>
      <c r="CPQ2503" s="207"/>
      <c r="CPR2503" s="207"/>
      <c r="CPS2503" s="187"/>
      <c r="CPT2503" s="187"/>
      <c r="CPU2503" s="204"/>
      <c r="CPV2503" s="272"/>
      <c r="CPW2503" s="207"/>
      <c r="CPX2503" s="238"/>
      <c r="CPY2503" s="207"/>
      <c r="CPZ2503" s="207"/>
      <c r="CQA2503" s="187"/>
      <c r="CQB2503" s="187"/>
      <c r="CQC2503" s="204"/>
      <c r="CQD2503" s="272"/>
      <c r="CQE2503" s="207"/>
      <c r="CQF2503" s="238"/>
      <c r="CQG2503" s="207"/>
      <c r="CQH2503" s="207"/>
      <c r="CQI2503" s="187"/>
      <c r="CQJ2503" s="187"/>
      <c r="CQK2503" s="204"/>
      <c r="CQL2503" s="272"/>
      <c r="CQM2503" s="207"/>
      <c r="CQN2503" s="238"/>
      <c r="CQO2503" s="207"/>
      <c r="CQP2503" s="207"/>
      <c r="CQQ2503" s="187"/>
      <c r="CQR2503" s="187"/>
      <c r="CQS2503" s="204"/>
      <c r="CQT2503" s="272"/>
      <c r="CQU2503" s="207"/>
      <c r="CQV2503" s="238"/>
      <c r="CQW2503" s="207"/>
      <c r="CQX2503" s="207"/>
      <c r="CQY2503" s="187"/>
      <c r="CQZ2503" s="187"/>
      <c r="CRA2503" s="204"/>
      <c r="CRB2503" s="272"/>
      <c r="CRC2503" s="207"/>
      <c r="CRD2503" s="238"/>
      <c r="CRE2503" s="207"/>
      <c r="CRF2503" s="207"/>
      <c r="CRG2503" s="187"/>
      <c r="CRH2503" s="187"/>
      <c r="CRI2503" s="204"/>
      <c r="CRJ2503" s="272"/>
      <c r="CRK2503" s="207"/>
      <c r="CRL2503" s="238"/>
      <c r="CRM2503" s="207"/>
      <c r="CRN2503" s="207"/>
      <c r="CRO2503" s="187"/>
      <c r="CRP2503" s="187"/>
      <c r="CRQ2503" s="204"/>
      <c r="CRR2503" s="272"/>
      <c r="CRS2503" s="207"/>
      <c r="CRT2503" s="238"/>
      <c r="CRU2503" s="207"/>
      <c r="CRV2503" s="207"/>
      <c r="CRW2503" s="187"/>
      <c r="CRX2503" s="187"/>
      <c r="CRY2503" s="204"/>
      <c r="CRZ2503" s="272"/>
      <c r="CSA2503" s="207"/>
      <c r="CSB2503" s="238"/>
      <c r="CSC2503" s="207"/>
      <c r="CSD2503" s="207"/>
      <c r="CSE2503" s="187"/>
      <c r="CSF2503" s="187"/>
      <c r="CSG2503" s="204"/>
      <c r="CSH2503" s="272"/>
      <c r="CSI2503" s="207"/>
      <c r="CSJ2503" s="238"/>
      <c r="CSK2503" s="207"/>
      <c r="CSL2503" s="207"/>
      <c r="CSM2503" s="187"/>
      <c r="CSN2503" s="187"/>
      <c r="CSO2503" s="204"/>
      <c r="CSP2503" s="272"/>
      <c r="CSQ2503" s="207"/>
      <c r="CSR2503" s="238"/>
      <c r="CSS2503" s="207"/>
      <c r="CST2503" s="207"/>
      <c r="CSU2503" s="187"/>
      <c r="CSV2503" s="187"/>
      <c r="CSW2503" s="204"/>
      <c r="CSX2503" s="272"/>
      <c r="CSY2503" s="207"/>
      <c r="CSZ2503" s="238"/>
      <c r="CTA2503" s="207"/>
      <c r="CTB2503" s="207"/>
      <c r="CTC2503" s="187"/>
      <c r="CTD2503" s="187"/>
      <c r="CTE2503" s="204"/>
      <c r="CTF2503" s="272"/>
      <c r="CTG2503" s="207"/>
      <c r="CTH2503" s="238"/>
      <c r="CTI2503" s="207"/>
      <c r="CTJ2503" s="207"/>
      <c r="CTK2503" s="187"/>
      <c r="CTL2503" s="187"/>
      <c r="CTM2503" s="204"/>
      <c r="CTN2503" s="272"/>
      <c r="CTO2503" s="207"/>
      <c r="CTP2503" s="238"/>
      <c r="CTQ2503" s="207"/>
      <c r="CTR2503" s="207"/>
      <c r="CTS2503" s="187"/>
      <c r="CTT2503" s="187"/>
      <c r="CTU2503" s="204"/>
      <c r="CTV2503" s="272"/>
      <c r="CTW2503" s="207"/>
      <c r="CTX2503" s="238"/>
      <c r="CTY2503" s="207"/>
      <c r="CTZ2503" s="207"/>
      <c r="CUA2503" s="187"/>
      <c r="CUB2503" s="187"/>
      <c r="CUC2503" s="204"/>
      <c r="CUD2503" s="272"/>
      <c r="CUE2503" s="207"/>
      <c r="CUF2503" s="238"/>
      <c r="CUG2503" s="207"/>
      <c r="CUH2503" s="207"/>
      <c r="CUI2503" s="187"/>
      <c r="CUJ2503" s="187"/>
      <c r="CUK2503" s="204"/>
      <c r="CUL2503" s="272"/>
      <c r="CUM2503" s="207"/>
      <c r="CUN2503" s="238"/>
      <c r="CUO2503" s="207"/>
      <c r="CUP2503" s="207"/>
      <c r="CUQ2503" s="187"/>
      <c r="CUR2503" s="187"/>
      <c r="CUS2503" s="204"/>
      <c r="CUT2503" s="272"/>
      <c r="CUU2503" s="207"/>
      <c r="CUV2503" s="238"/>
      <c r="CUW2503" s="207"/>
      <c r="CUX2503" s="207"/>
      <c r="CUY2503" s="187"/>
      <c r="CUZ2503" s="187"/>
      <c r="CVA2503" s="204"/>
      <c r="CVB2503" s="272"/>
      <c r="CVC2503" s="207"/>
      <c r="CVD2503" s="238"/>
      <c r="CVE2503" s="207"/>
      <c r="CVF2503" s="207"/>
      <c r="CVG2503" s="187"/>
      <c r="CVH2503" s="187"/>
      <c r="CVI2503" s="204"/>
      <c r="CVJ2503" s="272"/>
      <c r="CVK2503" s="207"/>
      <c r="CVL2503" s="238"/>
      <c r="CVM2503" s="207"/>
      <c r="CVN2503" s="207"/>
      <c r="CVO2503" s="187"/>
      <c r="CVP2503" s="187"/>
      <c r="CVQ2503" s="204"/>
      <c r="CVR2503" s="272"/>
      <c r="CVS2503" s="207"/>
      <c r="CVT2503" s="238"/>
      <c r="CVU2503" s="207"/>
      <c r="CVV2503" s="207"/>
      <c r="CVW2503" s="187"/>
      <c r="CVX2503" s="187"/>
      <c r="CVY2503" s="204"/>
      <c r="CVZ2503" s="272"/>
      <c r="CWA2503" s="207"/>
      <c r="CWB2503" s="238"/>
      <c r="CWC2503" s="207"/>
      <c r="CWD2503" s="207"/>
      <c r="CWE2503" s="187"/>
      <c r="CWF2503" s="187"/>
      <c r="CWG2503" s="204"/>
      <c r="CWH2503" s="272"/>
      <c r="CWI2503" s="207"/>
      <c r="CWJ2503" s="238"/>
      <c r="CWK2503" s="207"/>
      <c r="CWL2503" s="207"/>
      <c r="CWM2503" s="187"/>
      <c r="CWN2503" s="187"/>
      <c r="CWO2503" s="204"/>
      <c r="CWP2503" s="272"/>
      <c r="CWQ2503" s="207"/>
      <c r="CWR2503" s="238"/>
      <c r="CWS2503" s="207"/>
      <c r="CWT2503" s="207"/>
      <c r="CWU2503" s="187"/>
      <c r="CWV2503" s="187"/>
      <c r="CWW2503" s="204"/>
      <c r="CWX2503" s="272"/>
      <c r="CWY2503" s="207"/>
      <c r="CWZ2503" s="238"/>
      <c r="CXA2503" s="207"/>
      <c r="CXB2503" s="207"/>
      <c r="CXC2503" s="187"/>
      <c r="CXD2503" s="187"/>
      <c r="CXE2503" s="204"/>
      <c r="CXF2503" s="272"/>
      <c r="CXG2503" s="207"/>
      <c r="CXH2503" s="238"/>
      <c r="CXI2503" s="207"/>
      <c r="CXJ2503" s="207"/>
      <c r="CXK2503" s="187"/>
      <c r="CXL2503" s="187"/>
      <c r="CXM2503" s="204"/>
      <c r="CXN2503" s="272"/>
      <c r="CXO2503" s="207"/>
      <c r="CXP2503" s="238"/>
      <c r="CXQ2503" s="207"/>
      <c r="CXR2503" s="207"/>
      <c r="CXS2503" s="187"/>
      <c r="CXT2503" s="187"/>
      <c r="CXU2503" s="204"/>
      <c r="CXV2503" s="272"/>
      <c r="CXW2503" s="207"/>
      <c r="CXX2503" s="238"/>
      <c r="CXY2503" s="207"/>
      <c r="CXZ2503" s="207"/>
      <c r="CYA2503" s="187"/>
      <c r="CYB2503" s="187"/>
      <c r="CYC2503" s="204"/>
      <c r="CYD2503" s="272"/>
      <c r="CYE2503" s="207"/>
      <c r="CYF2503" s="238"/>
      <c r="CYG2503" s="207"/>
      <c r="CYH2503" s="207"/>
      <c r="CYI2503" s="187"/>
      <c r="CYJ2503" s="187"/>
      <c r="CYK2503" s="204"/>
      <c r="CYL2503" s="272"/>
      <c r="CYM2503" s="207"/>
      <c r="CYN2503" s="238"/>
      <c r="CYO2503" s="207"/>
      <c r="CYP2503" s="207"/>
      <c r="CYQ2503" s="187"/>
      <c r="CYR2503" s="187"/>
      <c r="CYS2503" s="204"/>
      <c r="CYT2503" s="272"/>
      <c r="CYU2503" s="207"/>
      <c r="CYV2503" s="238"/>
      <c r="CYW2503" s="207"/>
      <c r="CYX2503" s="207"/>
      <c r="CYY2503" s="187"/>
      <c r="CYZ2503" s="187"/>
      <c r="CZA2503" s="204"/>
      <c r="CZB2503" s="272"/>
      <c r="CZC2503" s="207"/>
      <c r="CZD2503" s="238"/>
      <c r="CZE2503" s="207"/>
      <c r="CZF2503" s="207"/>
      <c r="CZG2503" s="187"/>
      <c r="CZH2503" s="187"/>
      <c r="CZI2503" s="204"/>
      <c r="CZJ2503" s="272"/>
      <c r="CZK2503" s="207"/>
      <c r="CZL2503" s="238"/>
      <c r="CZM2503" s="207"/>
      <c r="CZN2503" s="207"/>
      <c r="CZO2503" s="187"/>
      <c r="CZP2503" s="187"/>
      <c r="CZQ2503" s="204"/>
      <c r="CZR2503" s="272"/>
      <c r="CZS2503" s="207"/>
      <c r="CZT2503" s="238"/>
      <c r="CZU2503" s="207"/>
      <c r="CZV2503" s="207"/>
      <c r="CZW2503" s="187"/>
      <c r="CZX2503" s="187"/>
      <c r="CZY2503" s="204"/>
      <c r="CZZ2503" s="272"/>
      <c r="DAA2503" s="207"/>
      <c r="DAB2503" s="238"/>
      <c r="DAC2503" s="207"/>
      <c r="DAD2503" s="207"/>
      <c r="DAE2503" s="187"/>
      <c r="DAF2503" s="187"/>
      <c r="DAG2503" s="204"/>
      <c r="DAH2503" s="272"/>
      <c r="DAI2503" s="207"/>
      <c r="DAJ2503" s="238"/>
      <c r="DAK2503" s="207"/>
      <c r="DAL2503" s="207"/>
      <c r="DAM2503" s="187"/>
      <c r="DAN2503" s="187"/>
      <c r="DAO2503" s="204"/>
      <c r="DAP2503" s="272"/>
      <c r="DAQ2503" s="207"/>
      <c r="DAR2503" s="238"/>
      <c r="DAS2503" s="207"/>
      <c r="DAT2503" s="207"/>
      <c r="DAU2503" s="187"/>
      <c r="DAV2503" s="187"/>
      <c r="DAW2503" s="204"/>
      <c r="DAX2503" s="272"/>
      <c r="DAY2503" s="207"/>
      <c r="DAZ2503" s="238"/>
      <c r="DBA2503" s="207"/>
      <c r="DBB2503" s="207"/>
      <c r="DBC2503" s="187"/>
      <c r="DBD2503" s="187"/>
      <c r="DBE2503" s="204"/>
      <c r="DBF2503" s="272"/>
      <c r="DBG2503" s="207"/>
      <c r="DBH2503" s="238"/>
      <c r="DBI2503" s="207"/>
      <c r="DBJ2503" s="207"/>
      <c r="DBK2503" s="187"/>
      <c r="DBL2503" s="187"/>
      <c r="DBM2503" s="204"/>
      <c r="DBN2503" s="272"/>
      <c r="DBO2503" s="207"/>
      <c r="DBP2503" s="238"/>
      <c r="DBQ2503" s="207"/>
      <c r="DBR2503" s="207"/>
      <c r="DBS2503" s="187"/>
      <c r="DBT2503" s="187"/>
      <c r="DBU2503" s="204"/>
      <c r="DBV2503" s="272"/>
      <c r="DBW2503" s="207"/>
      <c r="DBX2503" s="238"/>
      <c r="DBY2503" s="207"/>
      <c r="DBZ2503" s="207"/>
      <c r="DCA2503" s="187"/>
      <c r="DCB2503" s="187"/>
      <c r="DCC2503" s="204"/>
      <c r="DCD2503" s="272"/>
      <c r="DCE2503" s="207"/>
      <c r="DCF2503" s="238"/>
      <c r="DCG2503" s="207"/>
      <c r="DCH2503" s="207"/>
      <c r="DCI2503" s="187"/>
      <c r="DCJ2503" s="187"/>
      <c r="DCK2503" s="204"/>
      <c r="DCL2503" s="272"/>
      <c r="DCM2503" s="207"/>
      <c r="DCN2503" s="238"/>
      <c r="DCO2503" s="207"/>
      <c r="DCP2503" s="207"/>
      <c r="DCQ2503" s="187"/>
      <c r="DCR2503" s="187"/>
      <c r="DCS2503" s="204"/>
      <c r="DCT2503" s="272"/>
      <c r="DCU2503" s="207"/>
      <c r="DCV2503" s="238"/>
      <c r="DCW2503" s="207"/>
      <c r="DCX2503" s="207"/>
      <c r="DCY2503" s="187"/>
      <c r="DCZ2503" s="187"/>
      <c r="DDA2503" s="204"/>
      <c r="DDB2503" s="272"/>
      <c r="DDC2503" s="207"/>
      <c r="DDD2503" s="238"/>
      <c r="DDE2503" s="207"/>
      <c r="DDF2503" s="207"/>
      <c r="DDG2503" s="187"/>
      <c r="DDH2503" s="187"/>
      <c r="DDI2503" s="204"/>
      <c r="DDJ2503" s="272"/>
      <c r="DDK2503" s="207"/>
      <c r="DDL2503" s="238"/>
      <c r="DDM2503" s="207"/>
      <c r="DDN2503" s="207"/>
      <c r="DDO2503" s="187"/>
      <c r="DDP2503" s="187"/>
      <c r="DDQ2503" s="204"/>
      <c r="DDR2503" s="272"/>
      <c r="DDS2503" s="207"/>
      <c r="DDT2503" s="238"/>
      <c r="DDU2503" s="207"/>
      <c r="DDV2503" s="207"/>
      <c r="DDW2503" s="187"/>
      <c r="DDX2503" s="187"/>
      <c r="DDY2503" s="204"/>
      <c r="DDZ2503" s="272"/>
      <c r="DEA2503" s="207"/>
      <c r="DEB2503" s="238"/>
      <c r="DEC2503" s="207"/>
      <c r="DED2503" s="207"/>
      <c r="DEE2503" s="187"/>
      <c r="DEF2503" s="187"/>
      <c r="DEG2503" s="204"/>
      <c r="DEH2503" s="272"/>
      <c r="DEI2503" s="207"/>
      <c r="DEJ2503" s="238"/>
      <c r="DEK2503" s="207"/>
      <c r="DEL2503" s="207"/>
      <c r="DEM2503" s="187"/>
      <c r="DEN2503" s="187"/>
      <c r="DEO2503" s="204"/>
      <c r="DEP2503" s="272"/>
      <c r="DEQ2503" s="207"/>
      <c r="DER2503" s="238"/>
      <c r="DES2503" s="207"/>
      <c r="DET2503" s="207"/>
      <c r="DEU2503" s="187"/>
      <c r="DEV2503" s="187"/>
      <c r="DEW2503" s="204"/>
      <c r="DEX2503" s="272"/>
      <c r="DEY2503" s="207"/>
      <c r="DEZ2503" s="238"/>
      <c r="DFA2503" s="207"/>
      <c r="DFB2503" s="207"/>
      <c r="DFC2503" s="187"/>
      <c r="DFD2503" s="187"/>
      <c r="DFE2503" s="204"/>
      <c r="DFF2503" s="272"/>
      <c r="DFG2503" s="207"/>
      <c r="DFH2503" s="238"/>
      <c r="DFI2503" s="207"/>
      <c r="DFJ2503" s="207"/>
      <c r="DFK2503" s="187"/>
      <c r="DFL2503" s="187"/>
      <c r="DFM2503" s="204"/>
      <c r="DFN2503" s="272"/>
      <c r="DFO2503" s="207"/>
      <c r="DFP2503" s="238"/>
      <c r="DFQ2503" s="207"/>
      <c r="DFR2503" s="207"/>
      <c r="DFS2503" s="187"/>
      <c r="DFT2503" s="187"/>
      <c r="DFU2503" s="204"/>
      <c r="DFV2503" s="272"/>
      <c r="DFW2503" s="207"/>
      <c r="DFX2503" s="238"/>
      <c r="DFY2503" s="207"/>
      <c r="DFZ2503" s="207"/>
      <c r="DGA2503" s="187"/>
      <c r="DGB2503" s="187"/>
      <c r="DGC2503" s="204"/>
      <c r="DGD2503" s="272"/>
      <c r="DGE2503" s="207"/>
      <c r="DGF2503" s="238"/>
      <c r="DGG2503" s="207"/>
      <c r="DGH2503" s="207"/>
      <c r="DGI2503" s="187"/>
      <c r="DGJ2503" s="187"/>
      <c r="DGK2503" s="204"/>
      <c r="DGL2503" s="272"/>
      <c r="DGM2503" s="207"/>
      <c r="DGN2503" s="238"/>
      <c r="DGO2503" s="207"/>
      <c r="DGP2503" s="207"/>
      <c r="DGQ2503" s="187"/>
      <c r="DGR2503" s="187"/>
      <c r="DGS2503" s="204"/>
      <c r="DGT2503" s="272"/>
      <c r="DGU2503" s="207"/>
      <c r="DGV2503" s="238"/>
      <c r="DGW2503" s="207"/>
      <c r="DGX2503" s="207"/>
      <c r="DGY2503" s="187"/>
      <c r="DGZ2503" s="187"/>
      <c r="DHA2503" s="204"/>
      <c r="DHB2503" s="272"/>
      <c r="DHC2503" s="207"/>
      <c r="DHD2503" s="238"/>
      <c r="DHE2503" s="207"/>
      <c r="DHF2503" s="207"/>
      <c r="DHG2503" s="187"/>
      <c r="DHH2503" s="187"/>
      <c r="DHI2503" s="204"/>
      <c r="DHJ2503" s="272"/>
      <c r="DHK2503" s="207"/>
      <c r="DHL2503" s="238"/>
      <c r="DHM2503" s="207"/>
      <c r="DHN2503" s="207"/>
      <c r="DHO2503" s="187"/>
      <c r="DHP2503" s="187"/>
      <c r="DHQ2503" s="204"/>
      <c r="DHR2503" s="272"/>
      <c r="DHS2503" s="207"/>
      <c r="DHT2503" s="238"/>
      <c r="DHU2503" s="207"/>
      <c r="DHV2503" s="207"/>
      <c r="DHW2503" s="187"/>
      <c r="DHX2503" s="187"/>
      <c r="DHY2503" s="204"/>
      <c r="DHZ2503" s="272"/>
      <c r="DIA2503" s="207"/>
      <c r="DIB2503" s="238"/>
      <c r="DIC2503" s="207"/>
      <c r="DID2503" s="207"/>
      <c r="DIE2503" s="187"/>
      <c r="DIF2503" s="187"/>
      <c r="DIG2503" s="204"/>
      <c r="DIH2503" s="272"/>
      <c r="DII2503" s="207"/>
      <c r="DIJ2503" s="238"/>
      <c r="DIK2503" s="207"/>
      <c r="DIL2503" s="207"/>
      <c r="DIM2503" s="187"/>
      <c r="DIN2503" s="187"/>
      <c r="DIO2503" s="204"/>
      <c r="DIP2503" s="272"/>
      <c r="DIQ2503" s="207"/>
      <c r="DIR2503" s="238"/>
      <c r="DIS2503" s="207"/>
      <c r="DIT2503" s="207"/>
      <c r="DIU2503" s="187"/>
      <c r="DIV2503" s="187"/>
      <c r="DIW2503" s="204"/>
      <c r="DIX2503" s="272"/>
      <c r="DIY2503" s="207"/>
      <c r="DIZ2503" s="238"/>
      <c r="DJA2503" s="207"/>
      <c r="DJB2503" s="207"/>
      <c r="DJC2503" s="187"/>
      <c r="DJD2503" s="187"/>
      <c r="DJE2503" s="204"/>
      <c r="DJF2503" s="272"/>
      <c r="DJG2503" s="207"/>
      <c r="DJH2503" s="238"/>
      <c r="DJI2503" s="207"/>
      <c r="DJJ2503" s="207"/>
      <c r="DJK2503" s="187"/>
      <c r="DJL2503" s="187"/>
      <c r="DJM2503" s="204"/>
      <c r="DJN2503" s="272"/>
      <c r="DJO2503" s="207"/>
      <c r="DJP2503" s="238"/>
      <c r="DJQ2503" s="207"/>
      <c r="DJR2503" s="207"/>
      <c r="DJS2503" s="187"/>
      <c r="DJT2503" s="187"/>
      <c r="DJU2503" s="204"/>
      <c r="DJV2503" s="272"/>
      <c r="DJW2503" s="207"/>
      <c r="DJX2503" s="238"/>
      <c r="DJY2503" s="207"/>
      <c r="DJZ2503" s="207"/>
      <c r="DKA2503" s="187"/>
      <c r="DKB2503" s="187"/>
      <c r="DKC2503" s="204"/>
      <c r="DKD2503" s="272"/>
      <c r="DKE2503" s="207"/>
      <c r="DKF2503" s="238"/>
      <c r="DKG2503" s="207"/>
      <c r="DKH2503" s="207"/>
      <c r="DKI2503" s="187"/>
      <c r="DKJ2503" s="187"/>
      <c r="DKK2503" s="204"/>
      <c r="DKL2503" s="272"/>
      <c r="DKM2503" s="207"/>
      <c r="DKN2503" s="238"/>
      <c r="DKO2503" s="207"/>
      <c r="DKP2503" s="207"/>
      <c r="DKQ2503" s="187"/>
      <c r="DKR2503" s="187"/>
      <c r="DKS2503" s="204"/>
      <c r="DKT2503" s="272"/>
      <c r="DKU2503" s="207"/>
      <c r="DKV2503" s="238"/>
      <c r="DKW2503" s="207"/>
      <c r="DKX2503" s="207"/>
      <c r="DKY2503" s="187"/>
      <c r="DKZ2503" s="187"/>
      <c r="DLA2503" s="204"/>
      <c r="DLB2503" s="272"/>
      <c r="DLC2503" s="207"/>
      <c r="DLD2503" s="238"/>
      <c r="DLE2503" s="207"/>
      <c r="DLF2503" s="207"/>
      <c r="DLG2503" s="187"/>
      <c r="DLH2503" s="187"/>
      <c r="DLI2503" s="204"/>
      <c r="DLJ2503" s="272"/>
      <c r="DLK2503" s="207"/>
      <c r="DLL2503" s="238"/>
      <c r="DLM2503" s="207"/>
      <c r="DLN2503" s="207"/>
      <c r="DLO2503" s="187"/>
      <c r="DLP2503" s="187"/>
      <c r="DLQ2503" s="204"/>
      <c r="DLR2503" s="272"/>
      <c r="DLS2503" s="207"/>
      <c r="DLT2503" s="238"/>
      <c r="DLU2503" s="207"/>
      <c r="DLV2503" s="207"/>
      <c r="DLW2503" s="187"/>
      <c r="DLX2503" s="187"/>
      <c r="DLY2503" s="204"/>
      <c r="DLZ2503" s="272"/>
      <c r="DMA2503" s="207"/>
      <c r="DMB2503" s="238"/>
      <c r="DMC2503" s="207"/>
      <c r="DMD2503" s="207"/>
      <c r="DME2503" s="187"/>
      <c r="DMF2503" s="187"/>
      <c r="DMG2503" s="204"/>
      <c r="DMH2503" s="272"/>
      <c r="DMI2503" s="207"/>
      <c r="DMJ2503" s="238"/>
      <c r="DMK2503" s="207"/>
      <c r="DML2503" s="207"/>
      <c r="DMM2503" s="187"/>
      <c r="DMN2503" s="187"/>
      <c r="DMO2503" s="204"/>
      <c r="DMP2503" s="272"/>
      <c r="DMQ2503" s="207"/>
      <c r="DMR2503" s="238"/>
      <c r="DMS2503" s="207"/>
      <c r="DMT2503" s="207"/>
      <c r="DMU2503" s="187"/>
      <c r="DMV2503" s="187"/>
      <c r="DMW2503" s="204"/>
      <c r="DMX2503" s="272"/>
      <c r="DMY2503" s="207"/>
      <c r="DMZ2503" s="238"/>
      <c r="DNA2503" s="207"/>
      <c r="DNB2503" s="207"/>
      <c r="DNC2503" s="187"/>
      <c r="DND2503" s="187"/>
      <c r="DNE2503" s="204"/>
      <c r="DNF2503" s="272"/>
      <c r="DNG2503" s="207"/>
      <c r="DNH2503" s="238"/>
      <c r="DNI2503" s="207"/>
      <c r="DNJ2503" s="207"/>
      <c r="DNK2503" s="187"/>
      <c r="DNL2503" s="187"/>
      <c r="DNM2503" s="204"/>
      <c r="DNN2503" s="272"/>
      <c r="DNO2503" s="207"/>
      <c r="DNP2503" s="238"/>
      <c r="DNQ2503" s="207"/>
      <c r="DNR2503" s="207"/>
      <c r="DNS2503" s="187"/>
      <c r="DNT2503" s="187"/>
      <c r="DNU2503" s="204"/>
      <c r="DNV2503" s="272"/>
      <c r="DNW2503" s="207"/>
      <c r="DNX2503" s="238"/>
      <c r="DNY2503" s="207"/>
      <c r="DNZ2503" s="207"/>
      <c r="DOA2503" s="187"/>
      <c r="DOB2503" s="187"/>
      <c r="DOC2503" s="204"/>
      <c r="DOD2503" s="272"/>
      <c r="DOE2503" s="207"/>
      <c r="DOF2503" s="238"/>
      <c r="DOG2503" s="207"/>
      <c r="DOH2503" s="207"/>
      <c r="DOI2503" s="187"/>
      <c r="DOJ2503" s="187"/>
      <c r="DOK2503" s="204"/>
      <c r="DOL2503" s="272"/>
      <c r="DOM2503" s="207"/>
      <c r="DON2503" s="238"/>
      <c r="DOO2503" s="207"/>
      <c r="DOP2503" s="207"/>
      <c r="DOQ2503" s="187"/>
      <c r="DOR2503" s="187"/>
      <c r="DOS2503" s="204"/>
      <c r="DOT2503" s="272"/>
      <c r="DOU2503" s="207"/>
      <c r="DOV2503" s="238"/>
      <c r="DOW2503" s="207"/>
      <c r="DOX2503" s="207"/>
      <c r="DOY2503" s="187"/>
      <c r="DOZ2503" s="187"/>
      <c r="DPA2503" s="204"/>
      <c r="DPB2503" s="272"/>
      <c r="DPC2503" s="207"/>
      <c r="DPD2503" s="238"/>
      <c r="DPE2503" s="207"/>
      <c r="DPF2503" s="207"/>
      <c r="DPG2503" s="187"/>
      <c r="DPH2503" s="187"/>
      <c r="DPI2503" s="204"/>
      <c r="DPJ2503" s="272"/>
      <c r="DPK2503" s="207"/>
      <c r="DPL2503" s="238"/>
      <c r="DPM2503" s="207"/>
      <c r="DPN2503" s="207"/>
      <c r="DPO2503" s="187"/>
      <c r="DPP2503" s="187"/>
      <c r="DPQ2503" s="204"/>
      <c r="DPR2503" s="272"/>
      <c r="DPS2503" s="207"/>
      <c r="DPT2503" s="238"/>
      <c r="DPU2503" s="207"/>
      <c r="DPV2503" s="207"/>
      <c r="DPW2503" s="187"/>
      <c r="DPX2503" s="187"/>
      <c r="DPY2503" s="204"/>
      <c r="DPZ2503" s="272"/>
      <c r="DQA2503" s="207"/>
      <c r="DQB2503" s="238"/>
      <c r="DQC2503" s="207"/>
      <c r="DQD2503" s="207"/>
      <c r="DQE2503" s="187"/>
      <c r="DQF2503" s="187"/>
      <c r="DQG2503" s="204"/>
      <c r="DQH2503" s="272"/>
      <c r="DQI2503" s="207"/>
      <c r="DQJ2503" s="238"/>
      <c r="DQK2503" s="207"/>
      <c r="DQL2503" s="207"/>
      <c r="DQM2503" s="187"/>
      <c r="DQN2503" s="187"/>
      <c r="DQO2503" s="204"/>
      <c r="DQP2503" s="272"/>
      <c r="DQQ2503" s="207"/>
      <c r="DQR2503" s="238"/>
      <c r="DQS2503" s="207"/>
      <c r="DQT2503" s="207"/>
      <c r="DQU2503" s="187"/>
      <c r="DQV2503" s="187"/>
      <c r="DQW2503" s="204"/>
      <c r="DQX2503" s="272"/>
      <c r="DQY2503" s="207"/>
      <c r="DQZ2503" s="238"/>
      <c r="DRA2503" s="207"/>
      <c r="DRB2503" s="207"/>
      <c r="DRC2503" s="187"/>
      <c r="DRD2503" s="187"/>
      <c r="DRE2503" s="204"/>
      <c r="DRF2503" s="272"/>
      <c r="DRG2503" s="207"/>
      <c r="DRH2503" s="238"/>
      <c r="DRI2503" s="207"/>
      <c r="DRJ2503" s="207"/>
      <c r="DRK2503" s="187"/>
      <c r="DRL2503" s="187"/>
      <c r="DRM2503" s="204"/>
      <c r="DRN2503" s="272"/>
      <c r="DRO2503" s="207"/>
      <c r="DRP2503" s="238"/>
      <c r="DRQ2503" s="207"/>
      <c r="DRR2503" s="207"/>
      <c r="DRS2503" s="187"/>
      <c r="DRT2503" s="187"/>
      <c r="DRU2503" s="204"/>
      <c r="DRV2503" s="272"/>
      <c r="DRW2503" s="207"/>
      <c r="DRX2503" s="238"/>
      <c r="DRY2503" s="207"/>
      <c r="DRZ2503" s="207"/>
      <c r="DSA2503" s="187"/>
      <c r="DSB2503" s="187"/>
      <c r="DSC2503" s="204"/>
      <c r="DSD2503" s="272"/>
      <c r="DSE2503" s="207"/>
      <c r="DSF2503" s="238"/>
      <c r="DSG2503" s="207"/>
      <c r="DSH2503" s="207"/>
      <c r="DSI2503" s="187"/>
      <c r="DSJ2503" s="187"/>
      <c r="DSK2503" s="204"/>
      <c r="DSL2503" s="272"/>
      <c r="DSM2503" s="207"/>
      <c r="DSN2503" s="238"/>
      <c r="DSO2503" s="207"/>
      <c r="DSP2503" s="207"/>
      <c r="DSQ2503" s="187"/>
      <c r="DSR2503" s="187"/>
      <c r="DSS2503" s="204"/>
      <c r="DST2503" s="272"/>
      <c r="DSU2503" s="207"/>
      <c r="DSV2503" s="238"/>
      <c r="DSW2503" s="207"/>
      <c r="DSX2503" s="207"/>
      <c r="DSY2503" s="187"/>
      <c r="DSZ2503" s="187"/>
      <c r="DTA2503" s="204"/>
      <c r="DTB2503" s="272"/>
      <c r="DTC2503" s="207"/>
      <c r="DTD2503" s="238"/>
      <c r="DTE2503" s="207"/>
      <c r="DTF2503" s="207"/>
      <c r="DTG2503" s="187"/>
      <c r="DTH2503" s="187"/>
      <c r="DTI2503" s="204"/>
      <c r="DTJ2503" s="272"/>
      <c r="DTK2503" s="207"/>
      <c r="DTL2503" s="238"/>
      <c r="DTM2503" s="207"/>
      <c r="DTN2503" s="207"/>
      <c r="DTO2503" s="187"/>
      <c r="DTP2503" s="187"/>
      <c r="DTQ2503" s="204"/>
      <c r="DTR2503" s="272"/>
      <c r="DTS2503" s="207"/>
      <c r="DTT2503" s="238"/>
      <c r="DTU2503" s="207"/>
      <c r="DTV2503" s="207"/>
      <c r="DTW2503" s="187"/>
      <c r="DTX2503" s="187"/>
      <c r="DTY2503" s="204"/>
      <c r="DTZ2503" s="272"/>
      <c r="DUA2503" s="207"/>
      <c r="DUB2503" s="238"/>
      <c r="DUC2503" s="207"/>
      <c r="DUD2503" s="207"/>
      <c r="DUE2503" s="187"/>
      <c r="DUF2503" s="187"/>
      <c r="DUG2503" s="204"/>
      <c r="DUH2503" s="272"/>
      <c r="DUI2503" s="207"/>
      <c r="DUJ2503" s="238"/>
      <c r="DUK2503" s="207"/>
      <c r="DUL2503" s="207"/>
      <c r="DUM2503" s="187"/>
      <c r="DUN2503" s="187"/>
      <c r="DUO2503" s="204"/>
      <c r="DUP2503" s="272"/>
      <c r="DUQ2503" s="207"/>
      <c r="DUR2503" s="238"/>
      <c r="DUS2503" s="207"/>
      <c r="DUT2503" s="207"/>
      <c r="DUU2503" s="187"/>
      <c r="DUV2503" s="187"/>
      <c r="DUW2503" s="204"/>
      <c r="DUX2503" s="272"/>
      <c r="DUY2503" s="207"/>
      <c r="DUZ2503" s="238"/>
      <c r="DVA2503" s="207"/>
      <c r="DVB2503" s="207"/>
      <c r="DVC2503" s="187"/>
      <c r="DVD2503" s="187"/>
      <c r="DVE2503" s="204"/>
      <c r="DVF2503" s="272"/>
      <c r="DVG2503" s="207"/>
      <c r="DVH2503" s="238"/>
      <c r="DVI2503" s="207"/>
      <c r="DVJ2503" s="207"/>
      <c r="DVK2503" s="187"/>
      <c r="DVL2503" s="187"/>
      <c r="DVM2503" s="204"/>
      <c r="DVN2503" s="272"/>
      <c r="DVO2503" s="207"/>
      <c r="DVP2503" s="238"/>
      <c r="DVQ2503" s="207"/>
      <c r="DVR2503" s="207"/>
      <c r="DVS2503" s="187"/>
      <c r="DVT2503" s="187"/>
      <c r="DVU2503" s="204"/>
      <c r="DVV2503" s="272"/>
      <c r="DVW2503" s="207"/>
      <c r="DVX2503" s="238"/>
      <c r="DVY2503" s="207"/>
      <c r="DVZ2503" s="207"/>
      <c r="DWA2503" s="187"/>
      <c r="DWB2503" s="187"/>
      <c r="DWC2503" s="204"/>
      <c r="DWD2503" s="272"/>
      <c r="DWE2503" s="207"/>
      <c r="DWF2503" s="238"/>
      <c r="DWG2503" s="207"/>
      <c r="DWH2503" s="207"/>
      <c r="DWI2503" s="187"/>
      <c r="DWJ2503" s="187"/>
      <c r="DWK2503" s="204"/>
      <c r="DWL2503" s="272"/>
      <c r="DWM2503" s="207"/>
      <c r="DWN2503" s="238"/>
      <c r="DWO2503" s="207"/>
      <c r="DWP2503" s="207"/>
      <c r="DWQ2503" s="187"/>
      <c r="DWR2503" s="187"/>
      <c r="DWS2503" s="204"/>
      <c r="DWT2503" s="272"/>
      <c r="DWU2503" s="207"/>
      <c r="DWV2503" s="238"/>
      <c r="DWW2503" s="207"/>
      <c r="DWX2503" s="207"/>
      <c r="DWY2503" s="187"/>
      <c r="DWZ2503" s="187"/>
      <c r="DXA2503" s="204"/>
      <c r="DXB2503" s="272"/>
      <c r="DXC2503" s="207"/>
      <c r="DXD2503" s="238"/>
      <c r="DXE2503" s="207"/>
      <c r="DXF2503" s="207"/>
      <c r="DXG2503" s="187"/>
      <c r="DXH2503" s="187"/>
      <c r="DXI2503" s="204"/>
      <c r="DXJ2503" s="272"/>
      <c r="DXK2503" s="207"/>
      <c r="DXL2503" s="238"/>
      <c r="DXM2503" s="207"/>
      <c r="DXN2503" s="207"/>
      <c r="DXO2503" s="187"/>
      <c r="DXP2503" s="187"/>
      <c r="DXQ2503" s="204"/>
      <c r="DXR2503" s="272"/>
      <c r="DXS2503" s="207"/>
      <c r="DXT2503" s="238"/>
      <c r="DXU2503" s="207"/>
      <c r="DXV2503" s="207"/>
      <c r="DXW2503" s="187"/>
      <c r="DXX2503" s="187"/>
      <c r="DXY2503" s="204"/>
      <c r="DXZ2503" s="272"/>
      <c r="DYA2503" s="207"/>
      <c r="DYB2503" s="238"/>
      <c r="DYC2503" s="207"/>
      <c r="DYD2503" s="207"/>
      <c r="DYE2503" s="187"/>
      <c r="DYF2503" s="187"/>
      <c r="DYG2503" s="204"/>
      <c r="DYH2503" s="272"/>
      <c r="DYI2503" s="207"/>
      <c r="DYJ2503" s="238"/>
      <c r="DYK2503" s="207"/>
      <c r="DYL2503" s="207"/>
      <c r="DYM2503" s="187"/>
      <c r="DYN2503" s="187"/>
      <c r="DYO2503" s="204"/>
      <c r="DYP2503" s="272"/>
      <c r="DYQ2503" s="207"/>
      <c r="DYR2503" s="238"/>
      <c r="DYS2503" s="207"/>
      <c r="DYT2503" s="207"/>
      <c r="DYU2503" s="187"/>
      <c r="DYV2503" s="187"/>
      <c r="DYW2503" s="204"/>
      <c r="DYX2503" s="272"/>
      <c r="DYY2503" s="207"/>
      <c r="DYZ2503" s="238"/>
      <c r="DZA2503" s="207"/>
      <c r="DZB2503" s="207"/>
      <c r="DZC2503" s="187"/>
      <c r="DZD2503" s="187"/>
      <c r="DZE2503" s="204"/>
      <c r="DZF2503" s="272"/>
      <c r="DZG2503" s="207"/>
      <c r="DZH2503" s="238"/>
      <c r="DZI2503" s="207"/>
      <c r="DZJ2503" s="207"/>
      <c r="DZK2503" s="187"/>
      <c r="DZL2503" s="187"/>
      <c r="DZM2503" s="204"/>
      <c r="DZN2503" s="272"/>
      <c r="DZO2503" s="207"/>
      <c r="DZP2503" s="238"/>
      <c r="DZQ2503" s="207"/>
      <c r="DZR2503" s="207"/>
      <c r="DZS2503" s="187"/>
      <c r="DZT2503" s="187"/>
      <c r="DZU2503" s="204"/>
      <c r="DZV2503" s="272"/>
      <c r="DZW2503" s="207"/>
      <c r="DZX2503" s="238"/>
      <c r="DZY2503" s="207"/>
      <c r="DZZ2503" s="207"/>
      <c r="EAA2503" s="187"/>
      <c r="EAB2503" s="187"/>
      <c r="EAC2503" s="204"/>
      <c r="EAD2503" s="272"/>
      <c r="EAE2503" s="207"/>
      <c r="EAF2503" s="238"/>
      <c r="EAG2503" s="207"/>
      <c r="EAH2503" s="207"/>
      <c r="EAI2503" s="187"/>
      <c r="EAJ2503" s="187"/>
      <c r="EAK2503" s="204"/>
      <c r="EAL2503" s="272"/>
      <c r="EAM2503" s="207"/>
      <c r="EAN2503" s="238"/>
      <c r="EAO2503" s="207"/>
      <c r="EAP2503" s="207"/>
      <c r="EAQ2503" s="187"/>
      <c r="EAR2503" s="187"/>
      <c r="EAS2503" s="204"/>
      <c r="EAT2503" s="272"/>
      <c r="EAU2503" s="207"/>
      <c r="EAV2503" s="238"/>
      <c r="EAW2503" s="207"/>
      <c r="EAX2503" s="207"/>
      <c r="EAY2503" s="187"/>
      <c r="EAZ2503" s="187"/>
      <c r="EBA2503" s="204"/>
      <c r="EBB2503" s="272"/>
      <c r="EBC2503" s="207"/>
      <c r="EBD2503" s="238"/>
      <c r="EBE2503" s="207"/>
      <c r="EBF2503" s="207"/>
      <c r="EBG2503" s="187"/>
      <c r="EBH2503" s="187"/>
      <c r="EBI2503" s="204"/>
      <c r="EBJ2503" s="272"/>
      <c r="EBK2503" s="207"/>
      <c r="EBL2503" s="238"/>
      <c r="EBM2503" s="207"/>
      <c r="EBN2503" s="207"/>
      <c r="EBO2503" s="187"/>
      <c r="EBP2503" s="187"/>
      <c r="EBQ2503" s="204"/>
      <c r="EBR2503" s="272"/>
      <c r="EBS2503" s="207"/>
      <c r="EBT2503" s="238"/>
      <c r="EBU2503" s="207"/>
      <c r="EBV2503" s="207"/>
      <c r="EBW2503" s="187"/>
      <c r="EBX2503" s="187"/>
      <c r="EBY2503" s="204"/>
      <c r="EBZ2503" s="272"/>
      <c r="ECA2503" s="207"/>
      <c r="ECB2503" s="238"/>
      <c r="ECC2503" s="207"/>
      <c r="ECD2503" s="207"/>
      <c r="ECE2503" s="187"/>
      <c r="ECF2503" s="187"/>
      <c r="ECG2503" s="204"/>
      <c r="ECH2503" s="272"/>
      <c r="ECI2503" s="207"/>
      <c r="ECJ2503" s="238"/>
      <c r="ECK2503" s="207"/>
      <c r="ECL2503" s="207"/>
      <c r="ECM2503" s="187"/>
      <c r="ECN2503" s="187"/>
      <c r="ECO2503" s="204"/>
      <c r="ECP2503" s="272"/>
      <c r="ECQ2503" s="207"/>
      <c r="ECR2503" s="238"/>
      <c r="ECS2503" s="207"/>
      <c r="ECT2503" s="207"/>
      <c r="ECU2503" s="187"/>
      <c r="ECV2503" s="187"/>
      <c r="ECW2503" s="204"/>
      <c r="ECX2503" s="272"/>
      <c r="ECY2503" s="207"/>
      <c r="ECZ2503" s="238"/>
      <c r="EDA2503" s="207"/>
      <c r="EDB2503" s="207"/>
      <c r="EDC2503" s="187"/>
      <c r="EDD2503" s="187"/>
      <c r="EDE2503" s="204"/>
      <c r="EDF2503" s="272"/>
      <c r="EDG2503" s="207"/>
      <c r="EDH2503" s="238"/>
      <c r="EDI2503" s="207"/>
      <c r="EDJ2503" s="207"/>
      <c r="EDK2503" s="187"/>
      <c r="EDL2503" s="187"/>
      <c r="EDM2503" s="204"/>
      <c r="EDN2503" s="272"/>
      <c r="EDO2503" s="207"/>
      <c r="EDP2503" s="238"/>
      <c r="EDQ2503" s="207"/>
      <c r="EDR2503" s="207"/>
      <c r="EDS2503" s="187"/>
      <c r="EDT2503" s="187"/>
      <c r="EDU2503" s="204"/>
      <c r="EDV2503" s="272"/>
      <c r="EDW2503" s="207"/>
      <c r="EDX2503" s="238"/>
      <c r="EDY2503" s="207"/>
      <c r="EDZ2503" s="207"/>
      <c r="EEA2503" s="187"/>
      <c r="EEB2503" s="187"/>
      <c r="EEC2503" s="204"/>
      <c r="EED2503" s="272"/>
      <c r="EEE2503" s="207"/>
      <c r="EEF2503" s="238"/>
      <c r="EEG2503" s="207"/>
      <c r="EEH2503" s="207"/>
      <c r="EEI2503" s="187"/>
      <c r="EEJ2503" s="187"/>
      <c r="EEK2503" s="204"/>
      <c r="EEL2503" s="272"/>
      <c r="EEM2503" s="207"/>
      <c r="EEN2503" s="238"/>
      <c r="EEO2503" s="207"/>
      <c r="EEP2503" s="207"/>
      <c r="EEQ2503" s="187"/>
      <c r="EER2503" s="187"/>
      <c r="EES2503" s="204"/>
      <c r="EET2503" s="272"/>
      <c r="EEU2503" s="207"/>
      <c r="EEV2503" s="238"/>
      <c r="EEW2503" s="207"/>
      <c r="EEX2503" s="207"/>
      <c r="EEY2503" s="187"/>
      <c r="EEZ2503" s="187"/>
      <c r="EFA2503" s="204"/>
      <c r="EFB2503" s="272"/>
      <c r="EFC2503" s="207"/>
      <c r="EFD2503" s="238"/>
      <c r="EFE2503" s="207"/>
      <c r="EFF2503" s="207"/>
      <c r="EFG2503" s="187"/>
      <c r="EFH2503" s="187"/>
      <c r="EFI2503" s="204"/>
      <c r="EFJ2503" s="272"/>
      <c r="EFK2503" s="207"/>
      <c r="EFL2503" s="238"/>
      <c r="EFM2503" s="207"/>
      <c r="EFN2503" s="207"/>
      <c r="EFO2503" s="187"/>
      <c r="EFP2503" s="187"/>
      <c r="EFQ2503" s="204"/>
      <c r="EFR2503" s="272"/>
      <c r="EFS2503" s="207"/>
      <c r="EFT2503" s="238"/>
      <c r="EFU2503" s="207"/>
      <c r="EFV2503" s="207"/>
      <c r="EFW2503" s="187"/>
      <c r="EFX2503" s="187"/>
      <c r="EFY2503" s="204"/>
      <c r="EFZ2503" s="272"/>
      <c r="EGA2503" s="207"/>
      <c r="EGB2503" s="238"/>
      <c r="EGC2503" s="207"/>
      <c r="EGD2503" s="207"/>
      <c r="EGE2503" s="187"/>
      <c r="EGF2503" s="187"/>
      <c r="EGG2503" s="204"/>
      <c r="EGH2503" s="272"/>
      <c r="EGI2503" s="207"/>
      <c r="EGJ2503" s="238"/>
      <c r="EGK2503" s="207"/>
      <c r="EGL2503" s="207"/>
      <c r="EGM2503" s="187"/>
      <c r="EGN2503" s="187"/>
      <c r="EGO2503" s="204"/>
      <c r="EGP2503" s="272"/>
      <c r="EGQ2503" s="207"/>
      <c r="EGR2503" s="238"/>
      <c r="EGS2503" s="207"/>
      <c r="EGT2503" s="207"/>
      <c r="EGU2503" s="187"/>
      <c r="EGV2503" s="187"/>
      <c r="EGW2503" s="204"/>
      <c r="EGX2503" s="272"/>
      <c r="EGY2503" s="207"/>
      <c r="EGZ2503" s="238"/>
      <c r="EHA2503" s="207"/>
      <c r="EHB2503" s="207"/>
      <c r="EHC2503" s="187"/>
      <c r="EHD2503" s="187"/>
      <c r="EHE2503" s="204"/>
      <c r="EHF2503" s="272"/>
      <c r="EHG2503" s="207"/>
      <c r="EHH2503" s="238"/>
      <c r="EHI2503" s="207"/>
      <c r="EHJ2503" s="207"/>
      <c r="EHK2503" s="187"/>
      <c r="EHL2503" s="187"/>
      <c r="EHM2503" s="204"/>
      <c r="EHN2503" s="272"/>
      <c r="EHO2503" s="207"/>
      <c r="EHP2503" s="238"/>
      <c r="EHQ2503" s="207"/>
      <c r="EHR2503" s="207"/>
      <c r="EHS2503" s="187"/>
      <c r="EHT2503" s="187"/>
      <c r="EHU2503" s="204"/>
      <c r="EHV2503" s="272"/>
      <c r="EHW2503" s="207"/>
      <c r="EHX2503" s="238"/>
      <c r="EHY2503" s="207"/>
      <c r="EHZ2503" s="207"/>
      <c r="EIA2503" s="187"/>
      <c r="EIB2503" s="187"/>
      <c r="EIC2503" s="204"/>
      <c r="EID2503" s="272"/>
      <c r="EIE2503" s="207"/>
      <c r="EIF2503" s="238"/>
      <c r="EIG2503" s="207"/>
      <c r="EIH2503" s="207"/>
      <c r="EII2503" s="187"/>
      <c r="EIJ2503" s="187"/>
      <c r="EIK2503" s="204"/>
      <c r="EIL2503" s="272"/>
      <c r="EIM2503" s="207"/>
      <c r="EIN2503" s="238"/>
      <c r="EIO2503" s="207"/>
      <c r="EIP2503" s="207"/>
      <c r="EIQ2503" s="187"/>
      <c r="EIR2503" s="187"/>
      <c r="EIS2503" s="204"/>
      <c r="EIT2503" s="272"/>
      <c r="EIU2503" s="207"/>
      <c r="EIV2503" s="238"/>
      <c r="EIW2503" s="207"/>
      <c r="EIX2503" s="207"/>
      <c r="EIY2503" s="187"/>
      <c r="EIZ2503" s="187"/>
      <c r="EJA2503" s="204"/>
      <c r="EJB2503" s="272"/>
      <c r="EJC2503" s="207"/>
      <c r="EJD2503" s="238"/>
      <c r="EJE2503" s="207"/>
      <c r="EJF2503" s="207"/>
      <c r="EJG2503" s="187"/>
      <c r="EJH2503" s="187"/>
      <c r="EJI2503" s="204"/>
      <c r="EJJ2503" s="272"/>
      <c r="EJK2503" s="207"/>
      <c r="EJL2503" s="238"/>
      <c r="EJM2503" s="207"/>
      <c r="EJN2503" s="207"/>
      <c r="EJO2503" s="187"/>
      <c r="EJP2503" s="187"/>
      <c r="EJQ2503" s="204"/>
      <c r="EJR2503" s="272"/>
      <c r="EJS2503" s="207"/>
      <c r="EJT2503" s="238"/>
      <c r="EJU2503" s="207"/>
      <c r="EJV2503" s="207"/>
      <c r="EJW2503" s="187"/>
      <c r="EJX2503" s="187"/>
      <c r="EJY2503" s="204"/>
      <c r="EJZ2503" s="272"/>
      <c r="EKA2503" s="207"/>
      <c r="EKB2503" s="238"/>
      <c r="EKC2503" s="207"/>
      <c r="EKD2503" s="207"/>
      <c r="EKE2503" s="187"/>
      <c r="EKF2503" s="187"/>
      <c r="EKG2503" s="204"/>
      <c r="EKH2503" s="272"/>
      <c r="EKI2503" s="207"/>
      <c r="EKJ2503" s="238"/>
      <c r="EKK2503" s="207"/>
      <c r="EKL2503" s="207"/>
      <c r="EKM2503" s="187"/>
      <c r="EKN2503" s="187"/>
      <c r="EKO2503" s="204"/>
      <c r="EKP2503" s="272"/>
      <c r="EKQ2503" s="207"/>
      <c r="EKR2503" s="238"/>
      <c r="EKS2503" s="207"/>
      <c r="EKT2503" s="207"/>
      <c r="EKU2503" s="187"/>
      <c r="EKV2503" s="187"/>
      <c r="EKW2503" s="204"/>
      <c r="EKX2503" s="272"/>
      <c r="EKY2503" s="207"/>
      <c r="EKZ2503" s="238"/>
      <c r="ELA2503" s="207"/>
      <c r="ELB2503" s="207"/>
      <c r="ELC2503" s="187"/>
      <c r="ELD2503" s="187"/>
      <c r="ELE2503" s="204"/>
      <c r="ELF2503" s="272"/>
      <c r="ELG2503" s="207"/>
      <c r="ELH2503" s="238"/>
      <c r="ELI2503" s="207"/>
      <c r="ELJ2503" s="207"/>
      <c r="ELK2503" s="187"/>
      <c r="ELL2503" s="187"/>
      <c r="ELM2503" s="204"/>
      <c r="ELN2503" s="272"/>
      <c r="ELO2503" s="207"/>
      <c r="ELP2503" s="238"/>
      <c r="ELQ2503" s="207"/>
      <c r="ELR2503" s="207"/>
      <c r="ELS2503" s="187"/>
      <c r="ELT2503" s="187"/>
      <c r="ELU2503" s="204"/>
      <c r="ELV2503" s="272"/>
      <c r="ELW2503" s="207"/>
      <c r="ELX2503" s="238"/>
      <c r="ELY2503" s="207"/>
      <c r="ELZ2503" s="207"/>
      <c r="EMA2503" s="187"/>
      <c r="EMB2503" s="187"/>
      <c r="EMC2503" s="204"/>
      <c r="EMD2503" s="272"/>
      <c r="EME2503" s="207"/>
      <c r="EMF2503" s="238"/>
      <c r="EMG2503" s="207"/>
      <c r="EMH2503" s="207"/>
      <c r="EMI2503" s="187"/>
      <c r="EMJ2503" s="187"/>
      <c r="EMK2503" s="204"/>
      <c r="EML2503" s="272"/>
      <c r="EMM2503" s="207"/>
      <c r="EMN2503" s="238"/>
      <c r="EMO2503" s="207"/>
      <c r="EMP2503" s="207"/>
      <c r="EMQ2503" s="187"/>
      <c r="EMR2503" s="187"/>
      <c r="EMS2503" s="204"/>
      <c r="EMT2503" s="272"/>
      <c r="EMU2503" s="207"/>
      <c r="EMV2503" s="238"/>
      <c r="EMW2503" s="207"/>
      <c r="EMX2503" s="207"/>
      <c r="EMY2503" s="187"/>
      <c r="EMZ2503" s="187"/>
      <c r="ENA2503" s="204"/>
      <c r="ENB2503" s="272"/>
      <c r="ENC2503" s="207"/>
      <c r="END2503" s="238"/>
      <c r="ENE2503" s="207"/>
      <c r="ENF2503" s="207"/>
      <c r="ENG2503" s="187"/>
      <c r="ENH2503" s="187"/>
      <c r="ENI2503" s="204"/>
      <c r="ENJ2503" s="272"/>
      <c r="ENK2503" s="207"/>
      <c r="ENL2503" s="238"/>
      <c r="ENM2503" s="207"/>
      <c r="ENN2503" s="207"/>
      <c r="ENO2503" s="187"/>
      <c r="ENP2503" s="187"/>
      <c r="ENQ2503" s="204"/>
      <c r="ENR2503" s="272"/>
      <c r="ENS2503" s="207"/>
      <c r="ENT2503" s="238"/>
      <c r="ENU2503" s="207"/>
      <c r="ENV2503" s="207"/>
      <c r="ENW2503" s="187"/>
      <c r="ENX2503" s="187"/>
      <c r="ENY2503" s="204"/>
      <c r="ENZ2503" s="272"/>
      <c r="EOA2503" s="207"/>
      <c r="EOB2503" s="238"/>
      <c r="EOC2503" s="207"/>
      <c r="EOD2503" s="207"/>
      <c r="EOE2503" s="187"/>
      <c r="EOF2503" s="187"/>
      <c r="EOG2503" s="204"/>
      <c r="EOH2503" s="272"/>
      <c r="EOI2503" s="207"/>
      <c r="EOJ2503" s="238"/>
      <c r="EOK2503" s="207"/>
      <c r="EOL2503" s="207"/>
      <c r="EOM2503" s="187"/>
      <c r="EON2503" s="187"/>
      <c r="EOO2503" s="204"/>
      <c r="EOP2503" s="272"/>
      <c r="EOQ2503" s="207"/>
      <c r="EOR2503" s="238"/>
      <c r="EOS2503" s="207"/>
      <c r="EOT2503" s="207"/>
      <c r="EOU2503" s="187"/>
      <c r="EOV2503" s="187"/>
      <c r="EOW2503" s="204"/>
      <c r="EOX2503" s="272"/>
      <c r="EOY2503" s="207"/>
      <c r="EOZ2503" s="238"/>
      <c r="EPA2503" s="207"/>
      <c r="EPB2503" s="207"/>
      <c r="EPC2503" s="187"/>
      <c r="EPD2503" s="187"/>
      <c r="EPE2503" s="204"/>
      <c r="EPF2503" s="272"/>
      <c r="EPG2503" s="207"/>
      <c r="EPH2503" s="238"/>
      <c r="EPI2503" s="207"/>
      <c r="EPJ2503" s="207"/>
      <c r="EPK2503" s="187"/>
      <c r="EPL2503" s="187"/>
      <c r="EPM2503" s="204"/>
      <c r="EPN2503" s="272"/>
      <c r="EPO2503" s="207"/>
      <c r="EPP2503" s="238"/>
      <c r="EPQ2503" s="207"/>
      <c r="EPR2503" s="207"/>
      <c r="EPS2503" s="187"/>
      <c r="EPT2503" s="187"/>
      <c r="EPU2503" s="204"/>
      <c r="EPV2503" s="272"/>
      <c r="EPW2503" s="207"/>
      <c r="EPX2503" s="238"/>
      <c r="EPY2503" s="207"/>
      <c r="EPZ2503" s="207"/>
      <c r="EQA2503" s="187"/>
      <c r="EQB2503" s="187"/>
      <c r="EQC2503" s="204"/>
      <c r="EQD2503" s="272"/>
      <c r="EQE2503" s="207"/>
      <c r="EQF2503" s="238"/>
      <c r="EQG2503" s="207"/>
      <c r="EQH2503" s="207"/>
      <c r="EQI2503" s="187"/>
      <c r="EQJ2503" s="187"/>
      <c r="EQK2503" s="204"/>
      <c r="EQL2503" s="272"/>
      <c r="EQM2503" s="207"/>
      <c r="EQN2503" s="238"/>
      <c r="EQO2503" s="207"/>
      <c r="EQP2503" s="207"/>
      <c r="EQQ2503" s="187"/>
      <c r="EQR2503" s="187"/>
      <c r="EQS2503" s="204"/>
      <c r="EQT2503" s="272"/>
      <c r="EQU2503" s="207"/>
      <c r="EQV2503" s="238"/>
      <c r="EQW2503" s="207"/>
      <c r="EQX2503" s="207"/>
      <c r="EQY2503" s="187"/>
      <c r="EQZ2503" s="187"/>
      <c r="ERA2503" s="204"/>
      <c r="ERB2503" s="272"/>
      <c r="ERC2503" s="207"/>
      <c r="ERD2503" s="238"/>
      <c r="ERE2503" s="207"/>
      <c r="ERF2503" s="207"/>
      <c r="ERG2503" s="187"/>
      <c r="ERH2503" s="187"/>
      <c r="ERI2503" s="204"/>
      <c r="ERJ2503" s="272"/>
      <c r="ERK2503" s="207"/>
      <c r="ERL2503" s="238"/>
      <c r="ERM2503" s="207"/>
      <c r="ERN2503" s="207"/>
      <c r="ERO2503" s="187"/>
      <c r="ERP2503" s="187"/>
      <c r="ERQ2503" s="204"/>
      <c r="ERR2503" s="272"/>
      <c r="ERS2503" s="207"/>
      <c r="ERT2503" s="238"/>
      <c r="ERU2503" s="207"/>
      <c r="ERV2503" s="207"/>
      <c r="ERW2503" s="187"/>
      <c r="ERX2503" s="187"/>
      <c r="ERY2503" s="204"/>
      <c r="ERZ2503" s="272"/>
      <c r="ESA2503" s="207"/>
      <c r="ESB2503" s="238"/>
      <c r="ESC2503" s="207"/>
      <c r="ESD2503" s="207"/>
      <c r="ESE2503" s="187"/>
      <c r="ESF2503" s="187"/>
      <c r="ESG2503" s="204"/>
      <c r="ESH2503" s="272"/>
      <c r="ESI2503" s="207"/>
      <c r="ESJ2503" s="238"/>
      <c r="ESK2503" s="207"/>
      <c r="ESL2503" s="207"/>
      <c r="ESM2503" s="187"/>
      <c r="ESN2503" s="187"/>
      <c r="ESO2503" s="204"/>
      <c r="ESP2503" s="272"/>
      <c r="ESQ2503" s="207"/>
      <c r="ESR2503" s="238"/>
      <c r="ESS2503" s="207"/>
      <c r="EST2503" s="207"/>
      <c r="ESU2503" s="187"/>
      <c r="ESV2503" s="187"/>
      <c r="ESW2503" s="204"/>
      <c r="ESX2503" s="272"/>
      <c r="ESY2503" s="207"/>
      <c r="ESZ2503" s="238"/>
      <c r="ETA2503" s="207"/>
      <c r="ETB2503" s="207"/>
      <c r="ETC2503" s="187"/>
      <c r="ETD2503" s="187"/>
      <c r="ETE2503" s="204"/>
      <c r="ETF2503" s="272"/>
      <c r="ETG2503" s="207"/>
      <c r="ETH2503" s="238"/>
      <c r="ETI2503" s="207"/>
      <c r="ETJ2503" s="207"/>
      <c r="ETK2503" s="187"/>
      <c r="ETL2503" s="187"/>
      <c r="ETM2503" s="204"/>
      <c r="ETN2503" s="272"/>
      <c r="ETO2503" s="207"/>
      <c r="ETP2503" s="238"/>
      <c r="ETQ2503" s="207"/>
      <c r="ETR2503" s="207"/>
      <c r="ETS2503" s="187"/>
      <c r="ETT2503" s="187"/>
      <c r="ETU2503" s="204"/>
      <c r="ETV2503" s="272"/>
      <c r="ETW2503" s="207"/>
      <c r="ETX2503" s="238"/>
      <c r="ETY2503" s="207"/>
      <c r="ETZ2503" s="207"/>
      <c r="EUA2503" s="187"/>
      <c r="EUB2503" s="187"/>
      <c r="EUC2503" s="204"/>
      <c r="EUD2503" s="272"/>
      <c r="EUE2503" s="207"/>
      <c r="EUF2503" s="238"/>
      <c r="EUG2503" s="207"/>
      <c r="EUH2503" s="207"/>
      <c r="EUI2503" s="187"/>
      <c r="EUJ2503" s="187"/>
      <c r="EUK2503" s="204"/>
      <c r="EUL2503" s="272"/>
      <c r="EUM2503" s="207"/>
      <c r="EUN2503" s="238"/>
      <c r="EUO2503" s="207"/>
      <c r="EUP2503" s="207"/>
      <c r="EUQ2503" s="187"/>
      <c r="EUR2503" s="187"/>
      <c r="EUS2503" s="204"/>
      <c r="EUT2503" s="272"/>
      <c r="EUU2503" s="207"/>
      <c r="EUV2503" s="238"/>
      <c r="EUW2503" s="207"/>
      <c r="EUX2503" s="207"/>
      <c r="EUY2503" s="187"/>
      <c r="EUZ2503" s="187"/>
      <c r="EVA2503" s="204"/>
      <c r="EVB2503" s="272"/>
      <c r="EVC2503" s="207"/>
      <c r="EVD2503" s="238"/>
      <c r="EVE2503" s="207"/>
      <c r="EVF2503" s="207"/>
      <c r="EVG2503" s="187"/>
      <c r="EVH2503" s="187"/>
      <c r="EVI2503" s="204"/>
      <c r="EVJ2503" s="272"/>
      <c r="EVK2503" s="207"/>
      <c r="EVL2503" s="238"/>
      <c r="EVM2503" s="207"/>
      <c r="EVN2503" s="207"/>
      <c r="EVO2503" s="187"/>
      <c r="EVP2503" s="187"/>
      <c r="EVQ2503" s="204"/>
      <c r="EVR2503" s="272"/>
      <c r="EVS2503" s="207"/>
      <c r="EVT2503" s="238"/>
      <c r="EVU2503" s="207"/>
      <c r="EVV2503" s="207"/>
      <c r="EVW2503" s="187"/>
      <c r="EVX2503" s="187"/>
      <c r="EVY2503" s="204"/>
      <c r="EVZ2503" s="272"/>
      <c r="EWA2503" s="207"/>
      <c r="EWB2503" s="238"/>
      <c r="EWC2503" s="207"/>
      <c r="EWD2503" s="207"/>
      <c r="EWE2503" s="187"/>
      <c r="EWF2503" s="187"/>
      <c r="EWG2503" s="204"/>
      <c r="EWH2503" s="272"/>
      <c r="EWI2503" s="207"/>
      <c r="EWJ2503" s="238"/>
      <c r="EWK2503" s="207"/>
      <c r="EWL2503" s="207"/>
      <c r="EWM2503" s="187"/>
      <c r="EWN2503" s="187"/>
      <c r="EWO2503" s="204"/>
      <c r="EWP2503" s="272"/>
      <c r="EWQ2503" s="207"/>
      <c r="EWR2503" s="238"/>
      <c r="EWS2503" s="207"/>
      <c r="EWT2503" s="207"/>
      <c r="EWU2503" s="187"/>
      <c r="EWV2503" s="187"/>
      <c r="EWW2503" s="204"/>
      <c r="EWX2503" s="272"/>
      <c r="EWY2503" s="207"/>
      <c r="EWZ2503" s="238"/>
      <c r="EXA2503" s="207"/>
      <c r="EXB2503" s="207"/>
      <c r="EXC2503" s="187"/>
      <c r="EXD2503" s="187"/>
      <c r="EXE2503" s="204"/>
      <c r="EXF2503" s="272"/>
      <c r="EXG2503" s="207"/>
      <c r="EXH2503" s="238"/>
      <c r="EXI2503" s="207"/>
      <c r="EXJ2503" s="207"/>
      <c r="EXK2503" s="187"/>
      <c r="EXL2503" s="187"/>
      <c r="EXM2503" s="204"/>
      <c r="EXN2503" s="272"/>
      <c r="EXO2503" s="207"/>
      <c r="EXP2503" s="238"/>
      <c r="EXQ2503" s="207"/>
      <c r="EXR2503" s="207"/>
      <c r="EXS2503" s="187"/>
      <c r="EXT2503" s="187"/>
      <c r="EXU2503" s="204"/>
      <c r="EXV2503" s="272"/>
      <c r="EXW2503" s="207"/>
      <c r="EXX2503" s="238"/>
      <c r="EXY2503" s="207"/>
      <c r="EXZ2503" s="207"/>
      <c r="EYA2503" s="187"/>
      <c r="EYB2503" s="187"/>
      <c r="EYC2503" s="204"/>
      <c r="EYD2503" s="272"/>
      <c r="EYE2503" s="207"/>
      <c r="EYF2503" s="238"/>
      <c r="EYG2503" s="207"/>
      <c r="EYH2503" s="207"/>
      <c r="EYI2503" s="187"/>
      <c r="EYJ2503" s="187"/>
      <c r="EYK2503" s="204"/>
      <c r="EYL2503" s="272"/>
      <c r="EYM2503" s="207"/>
      <c r="EYN2503" s="238"/>
      <c r="EYO2503" s="207"/>
      <c r="EYP2503" s="207"/>
      <c r="EYQ2503" s="187"/>
      <c r="EYR2503" s="187"/>
      <c r="EYS2503" s="204"/>
      <c r="EYT2503" s="272"/>
      <c r="EYU2503" s="207"/>
      <c r="EYV2503" s="238"/>
      <c r="EYW2503" s="207"/>
      <c r="EYX2503" s="207"/>
      <c r="EYY2503" s="187"/>
      <c r="EYZ2503" s="187"/>
      <c r="EZA2503" s="204"/>
      <c r="EZB2503" s="272"/>
      <c r="EZC2503" s="207"/>
      <c r="EZD2503" s="238"/>
      <c r="EZE2503" s="207"/>
      <c r="EZF2503" s="207"/>
      <c r="EZG2503" s="187"/>
      <c r="EZH2503" s="187"/>
      <c r="EZI2503" s="204"/>
      <c r="EZJ2503" s="272"/>
      <c r="EZK2503" s="207"/>
      <c r="EZL2503" s="238"/>
      <c r="EZM2503" s="207"/>
      <c r="EZN2503" s="207"/>
      <c r="EZO2503" s="187"/>
      <c r="EZP2503" s="187"/>
      <c r="EZQ2503" s="204"/>
      <c r="EZR2503" s="272"/>
      <c r="EZS2503" s="207"/>
      <c r="EZT2503" s="238"/>
      <c r="EZU2503" s="207"/>
      <c r="EZV2503" s="207"/>
      <c r="EZW2503" s="187"/>
      <c r="EZX2503" s="187"/>
      <c r="EZY2503" s="204"/>
      <c r="EZZ2503" s="272"/>
      <c r="FAA2503" s="207"/>
      <c r="FAB2503" s="238"/>
      <c r="FAC2503" s="207"/>
      <c r="FAD2503" s="207"/>
      <c r="FAE2503" s="187"/>
      <c r="FAF2503" s="187"/>
      <c r="FAG2503" s="204"/>
      <c r="FAH2503" s="272"/>
      <c r="FAI2503" s="207"/>
      <c r="FAJ2503" s="238"/>
      <c r="FAK2503" s="207"/>
      <c r="FAL2503" s="207"/>
      <c r="FAM2503" s="187"/>
      <c r="FAN2503" s="187"/>
      <c r="FAO2503" s="204"/>
      <c r="FAP2503" s="272"/>
      <c r="FAQ2503" s="207"/>
      <c r="FAR2503" s="238"/>
      <c r="FAS2503" s="207"/>
      <c r="FAT2503" s="207"/>
      <c r="FAU2503" s="187"/>
      <c r="FAV2503" s="187"/>
      <c r="FAW2503" s="204"/>
      <c r="FAX2503" s="272"/>
      <c r="FAY2503" s="207"/>
      <c r="FAZ2503" s="238"/>
      <c r="FBA2503" s="207"/>
      <c r="FBB2503" s="207"/>
      <c r="FBC2503" s="187"/>
      <c r="FBD2503" s="187"/>
      <c r="FBE2503" s="204"/>
      <c r="FBF2503" s="272"/>
      <c r="FBG2503" s="207"/>
      <c r="FBH2503" s="238"/>
      <c r="FBI2503" s="207"/>
      <c r="FBJ2503" s="207"/>
      <c r="FBK2503" s="187"/>
      <c r="FBL2503" s="187"/>
      <c r="FBM2503" s="204"/>
      <c r="FBN2503" s="272"/>
      <c r="FBO2503" s="207"/>
      <c r="FBP2503" s="238"/>
      <c r="FBQ2503" s="207"/>
      <c r="FBR2503" s="207"/>
      <c r="FBS2503" s="187"/>
      <c r="FBT2503" s="187"/>
      <c r="FBU2503" s="204"/>
      <c r="FBV2503" s="272"/>
      <c r="FBW2503" s="207"/>
      <c r="FBX2503" s="238"/>
      <c r="FBY2503" s="207"/>
      <c r="FBZ2503" s="207"/>
      <c r="FCA2503" s="187"/>
      <c r="FCB2503" s="187"/>
      <c r="FCC2503" s="204"/>
      <c r="FCD2503" s="272"/>
      <c r="FCE2503" s="207"/>
      <c r="FCF2503" s="238"/>
      <c r="FCG2503" s="207"/>
      <c r="FCH2503" s="207"/>
      <c r="FCI2503" s="187"/>
      <c r="FCJ2503" s="187"/>
      <c r="FCK2503" s="204"/>
      <c r="FCL2503" s="272"/>
      <c r="FCM2503" s="207"/>
      <c r="FCN2503" s="238"/>
      <c r="FCO2503" s="207"/>
      <c r="FCP2503" s="207"/>
      <c r="FCQ2503" s="187"/>
      <c r="FCR2503" s="187"/>
      <c r="FCS2503" s="204"/>
      <c r="FCT2503" s="272"/>
      <c r="FCU2503" s="207"/>
      <c r="FCV2503" s="238"/>
      <c r="FCW2503" s="207"/>
      <c r="FCX2503" s="207"/>
      <c r="FCY2503" s="187"/>
      <c r="FCZ2503" s="187"/>
      <c r="FDA2503" s="204"/>
      <c r="FDB2503" s="272"/>
      <c r="FDC2503" s="207"/>
      <c r="FDD2503" s="238"/>
      <c r="FDE2503" s="207"/>
      <c r="FDF2503" s="207"/>
      <c r="FDG2503" s="187"/>
      <c r="FDH2503" s="187"/>
      <c r="FDI2503" s="204"/>
      <c r="FDJ2503" s="272"/>
      <c r="FDK2503" s="207"/>
      <c r="FDL2503" s="238"/>
      <c r="FDM2503" s="207"/>
      <c r="FDN2503" s="207"/>
      <c r="FDO2503" s="187"/>
      <c r="FDP2503" s="187"/>
      <c r="FDQ2503" s="204"/>
      <c r="FDR2503" s="272"/>
      <c r="FDS2503" s="207"/>
      <c r="FDT2503" s="238"/>
      <c r="FDU2503" s="207"/>
      <c r="FDV2503" s="207"/>
      <c r="FDW2503" s="187"/>
      <c r="FDX2503" s="187"/>
      <c r="FDY2503" s="204"/>
      <c r="FDZ2503" s="272"/>
      <c r="FEA2503" s="207"/>
      <c r="FEB2503" s="238"/>
      <c r="FEC2503" s="207"/>
      <c r="FED2503" s="207"/>
      <c r="FEE2503" s="187"/>
      <c r="FEF2503" s="187"/>
      <c r="FEG2503" s="204"/>
      <c r="FEH2503" s="272"/>
      <c r="FEI2503" s="207"/>
      <c r="FEJ2503" s="238"/>
      <c r="FEK2503" s="207"/>
      <c r="FEL2503" s="207"/>
      <c r="FEM2503" s="187"/>
      <c r="FEN2503" s="187"/>
      <c r="FEO2503" s="204"/>
      <c r="FEP2503" s="272"/>
      <c r="FEQ2503" s="207"/>
      <c r="FER2503" s="238"/>
      <c r="FES2503" s="207"/>
      <c r="FET2503" s="207"/>
      <c r="FEU2503" s="187"/>
      <c r="FEV2503" s="187"/>
      <c r="FEW2503" s="204"/>
      <c r="FEX2503" s="272"/>
      <c r="FEY2503" s="207"/>
      <c r="FEZ2503" s="238"/>
      <c r="FFA2503" s="207"/>
      <c r="FFB2503" s="207"/>
      <c r="FFC2503" s="187"/>
      <c r="FFD2503" s="187"/>
      <c r="FFE2503" s="204"/>
      <c r="FFF2503" s="272"/>
      <c r="FFG2503" s="207"/>
      <c r="FFH2503" s="238"/>
      <c r="FFI2503" s="207"/>
      <c r="FFJ2503" s="207"/>
      <c r="FFK2503" s="187"/>
      <c r="FFL2503" s="187"/>
      <c r="FFM2503" s="204"/>
      <c r="FFN2503" s="272"/>
      <c r="FFO2503" s="207"/>
      <c r="FFP2503" s="238"/>
      <c r="FFQ2503" s="207"/>
      <c r="FFR2503" s="207"/>
      <c r="FFS2503" s="187"/>
      <c r="FFT2503" s="187"/>
      <c r="FFU2503" s="204"/>
      <c r="FFV2503" s="272"/>
      <c r="FFW2503" s="207"/>
      <c r="FFX2503" s="238"/>
      <c r="FFY2503" s="207"/>
      <c r="FFZ2503" s="207"/>
      <c r="FGA2503" s="187"/>
      <c r="FGB2503" s="187"/>
      <c r="FGC2503" s="204"/>
      <c r="FGD2503" s="272"/>
      <c r="FGE2503" s="207"/>
      <c r="FGF2503" s="238"/>
      <c r="FGG2503" s="207"/>
      <c r="FGH2503" s="207"/>
      <c r="FGI2503" s="187"/>
      <c r="FGJ2503" s="187"/>
      <c r="FGK2503" s="204"/>
      <c r="FGL2503" s="272"/>
      <c r="FGM2503" s="207"/>
      <c r="FGN2503" s="238"/>
      <c r="FGO2503" s="207"/>
      <c r="FGP2503" s="207"/>
      <c r="FGQ2503" s="187"/>
      <c r="FGR2503" s="187"/>
      <c r="FGS2503" s="204"/>
      <c r="FGT2503" s="272"/>
      <c r="FGU2503" s="207"/>
      <c r="FGV2503" s="238"/>
      <c r="FGW2503" s="207"/>
      <c r="FGX2503" s="207"/>
      <c r="FGY2503" s="187"/>
      <c r="FGZ2503" s="187"/>
      <c r="FHA2503" s="204"/>
      <c r="FHB2503" s="272"/>
      <c r="FHC2503" s="207"/>
      <c r="FHD2503" s="238"/>
      <c r="FHE2503" s="207"/>
      <c r="FHF2503" s="207"/>
      <c r="FHG2503" s="187"/>
      <c r="FHH2503" s="187"/>
      <c r="FHI2503" s="204"/>
      <c r="FHJ2503" s="272"/>
      <c r="FHK2503" s="207"/>
      <c r="FHL2503" s="238"/>
      <c r="FHM2503" s="207"/>
      <c r="FHN2503" s="207"/>
      <c r="FHO2503" s="187"/>
      <c r="FHP2503" s="187"/>
      <c r="FHQ2503" s="204"/>
      <c r="FHR2503" s="272"/>
      <c r="FHS2503" s="207"/>
      <c r="FHT2503" s="238"/>
      <c r="FHU2503" s="207"/>
      <c r="FHV2503" s="207"/>
      <c r="FHW2503" s="187"/>
      <c r="FHX2503" s="187"/>
      <c r="FHY2503" s="204"/>
      <c r="FHZ2503" s="272"/>
      <c r="FIA2503" s="207"/>
      <c r="FIB2503" s="238"/>
      <c r="FIC2503" s="207"/>
      <c r="FID2503" s="207"/>
      <c r="FIE2503" s="187"/>
      <c r="FIF2503" s="187"/>
      <c r="FIG2503" s="204"/>
      <c r="FIH2503" s="272"/>
      <c r="FII2503" s="207"/>
      <c r="FIJ2503" s="238"/>
      <c r="FIK2503" s="207"/>
      <c r="FIL2503" s="207"/>
      <c r="FIM2503" s="187"/>
      <c r="FIN2503" s="187"/>
      <c r="FIO2503" s="204"/>
      <c r="FIP2503" s="272"/>
      <c r="FIQ2503" s="207"/>
      <c r="FIR2503" s="238"/>
      <c r="FIS2503" s="207"/>
      <c r="FIT2503" s="207"/>
      <c r="FIU2503" s="187"/>
      <c r="FIV2503" s="187"/>
      <c r="FIW2503" s="204"/>
      <c r="FIX2503" s="272"/>
      <c r="FIY2503" s="207"/>
      <c r="FIZ2503" s="238"/>
      <c r="FJA2503" s="207"/>
      <c r="FJB2503" s="207"/>
      <c r="FJC2503" s="187"/>
      <c r="FJD2503" s="187"/>
      <c r="FJE2503" s="204"/>
      <c r="FJF2503" s="272"/>
      <c r="FJG2503" s="207"/>
      <c r="FJH2503" s="238"/>
      <c r="FJI2503" s="207"/>
      <c r="FJJ2503" s="207"/>
      <c r="FJK2503" s="187"/>
      <c r="FJL2503" s="187"/>
      <c r="FJM2503" s="204"/>
      <c r="FJN2503" s="272"/>
      <c r="FJO2503" s="207"/>
      <c r="FJP2503" s="238"/>
      <c r="FJQ2503" s="207"/>
      <c r="FJR2503" s="207"/>
      <c r="FJS2503" s="187"/>
      <c r="FJT2503" s="187"/>
      <c r="FJU2503" s="204"/>
      <c r="FJV2503" s="272"/>
      <c r="FJW2503" s="207"/>
      <c r="FJX2503" s="238"/>
      <c r="FJY2503" s="207"/>
      <c r="FJZ2503" s="207"/>
      <c r="FKA2503" s="187"/>
      <c r="FKB2503" s="187"/>
      <c r="FKC2503" s="204"/>
      <c r="FKD2503" s="272"/>
      <c r="FKE2503" s="207"/>
      <c r="FKF2503" s="238"/>
      <c r="FKG2503" s="207"/>
      <c r="FKH2503" s="207"/>
      <c r="FKI2503" s="187"/>
      <c r="FKJ2503" s="187"/>
      <c r="FKK2503" s="204"/>
      <c r="FKL2503" s="272"/>
      <c r="FKM2503" s="207"/>
      <c r="FKN2503" s="238"/>
      <c r="FKO2503" s="207"/>
      <c r="FKP2503" s="207"/>
      <c r="FKQ2503" s="187"/>
      <c r="FKR2503" s="187"/>
      <c r="FKS2503" s="204"/>
      <c r="FKT2503" s="272"/>
      <c r="FKU2503" s="207"/>
      <c r="FKV2503" s="238"/>
      <c r="FKW2503" s="207"/>
      <c r="FKX2503" s="207"/>
      <c r="FKY2503" s="187"/>
      <c r="FKZ2503" s="187"/>
      <c r="FLA2503" s="204"/>
      <c r="FLB2503" s="272"/>
      <c r="FLC2503" s="207"/>
      <c r="FLD2503" s="238"/>
      <c r="FLE2503" s="207"/>
      <c r="FLF2503" s="207"/>
      <c r="FLG2503" s="187"/>
      <c r="FLH2503" s="187"/>
      <c r="FLI2503" s="204"/>
      <c r="FLJ2503" s="272"/>
      <c r="FLK2503" s="207"/>
      <c r="FLL2503" s="238"/>
      <c r="FLM2503" s="207"/>
      <c r="FLN2503" s="207"/>
      <c r="FLO2503" s="187"/>
      <c r="FLP2503" s="187"/>
      <c r="FLQ2503" s="204"/>
      <c r="FLR2503" s="272"/>
      <c r="FLS2503" s="207"/>
      <c r="FLT2503" s="238"/>
      <c r="FLU2503" s="207"/>
      <c r="FLV2503" s="207"/>
      <c r="FLW2503" s="187"/>
      <c r="FLX2503" s="187"/>
      <c r="FLY2503" s="204"/>
      <c r="FLZ2503" s="272"/>
      <c r="FMA2503" s="207"/>
      <c r="FMB2503" s="238"/>
      <c r="FMC2503" s="207"/>
      <c r="FMD2503" s="207"/>
      <c r="FME2503" s="187"/>
      <c r="FMF2503" s="187"/>
      <c r="FMG2503" s="204"/>
      <c r="FMH2503" s="272"/>
      <c r="FMI2503" s="207"/>
      <c r="FMJ2503" s="238"/>
      <c r="FMK2503" s="207"/>
      <c r="FML2503" s="207"/>
      <c r="FMM2503" s="187"/>
      <c r="FMN2503" s="187"/>
      <c r="FMO2503" s="204"/>
      <c r="FMP2503" s="272"/>
      <c r="FMQ2503" s="207"/>
      <c r="FMR2503" s="238"/>
      <c r="FMS2503" s="207"/>
      <c r="FMT2503" s="207"/>
      <c r="FMU2503" s="187"/>
      <c r="FMV2503" s="187"/>
      <c r="FMW2503" s="204"/>
      <c r="FMX2503" s="272"/>
      <c r="FMY2503" s="207"/>
      <c r="FMZ2503" s="238"/>
      <c r="FNA2503" s="207"/>
      <c r="FNB2503" s="207"/>
      <c r="FNC2503" s="187"/>
      <c r="FND2503" s="187"/>
      <c r="FNE2503" s="204"/>
      <c r="FNF2503" s="272"/>
      <c r="FNG2503" s="207"/>
      <c r="FNH2503" s="238"/>
      <c r="FNI2503" s="207"/>
      <c r="FNJ2503" s="207"/>
      <c r="FNK2503" s="187"/>
      <c r="FNL2503" s="187"/>
      <c r="FNM2503" s="204"/>
      <c r="FNN2503" s="272"/>
      <c r="FNO2503" s="207"/>
      <c r="FNP2503" s="238"/>
      <c r="FNQ2503" s="207"/>
      <c r="FNR2503" s="207"/>
      <c r="FNS2503" s="187"/>
      <c r="FNT2503" s="187"/>
      <c r="FNU2503" s="204"/>
      <c r="FNV2503" s="272"/>
      <c r="FNW2503" s="207"/>
      <c r="FNX2503" s="238"/>
      <c r="FNY2503" s="207"/>
      <c r="FNZ2503" s="207"/>
      <c r="FOA2503" s="187"/>
      <c r="FOB2503" s="187"/>
      <c r="FOC2503" s="204"/>
      <c r="FOD2503" s="272"/>
      <c r="FOE2503" s="207"/>
      <c r="FOF2503" s="238"/>
      <c r="FOG2503" s="207"/>
      <c r="FOH2503" s="207"/>
      <c r="FOI2503" s="187"/>
      <c r="FOJ2503" s="187"/>
      <c r="FOK2503" s="204"/>
      <c r="FOL2503" s="272"/>
      <c r="FOM2503" s="207"/>
      <c r="FON2503" s="238"/>
      <c r="FOO2503" s="207"/>
      <c r="FOP2503" s="207"/>
      <c r="FOQ2503" s="187"/>
      <c r="FOR2503" s="187"/>
      <c r="FOS2503" s="204"/>
      <c r="FOT2503" s="272"/>
      <c r="FOU2503" s="207"/>
      <c r="FOV2503" s="238"/>
      <c r="FOW2503" s="207"/>
      <c r="FOX2503" s="207"/>
      <c r="FOY2503" s="187"/>
      <c r="FOZ2503" s="187"/>
      <c r="FPA2503" s="204"/>
      <c r="FPB2503" s="272"/>
      <c r="FPC2503" s="207"/>
      <c r="FPD2503" s="238"/>
      <c r="FPE2503" s="207"/>
      <c r="FPF2503" s="207"/>
      <c r="FPG2503" s="187"/>
      <c r="FPH2503" s="187"/>
      <c r="FPI2503" s="204"/>
      <c r="FPJ2503" s="272"/>
      <c r="FPK2503" s="207"/>
      <c r="FPL2503" s="238"/>
      <c r="FPM2503" s="207"/>
      <c r="FPN2503" s="207"/>
      <c r="FPO2503" s="187"/>
      <c r="FPP2503" s="187"/>
      <c r="FPQ2503" s="204"/>
      <c r="FPR2503" s="272"/>
      <c r="FPS2503" s="207"/>
      <c r="FPT2503" s="238"/>
      <c r="FPU2503" s="207"/>
      <c r="FPV2503" s="207"/>
      <c r="FPW2503" s="187"/>
      <c r="FPX2503" s="187"/>
      <c r="FPY2503" s="204"/>
      <c r="FPZ2503" s="272"/>
      <c r="FQA2503" s="207"/>
      <c r="FQB2503" s="238"/>
      <c r="FQC2503" s="207"/>
      <c r="FQD2503" s="207"/>
      <c r="FQE2503" s="187"/>
      <c r="FQF2503" s="187"/>
      <c r="FQG2503" s="204"/>
      <c r="FQH2503" s="272"/>
      <c r="FQI2503" s="207"/>
      <c r="FQJ2503" s="238"/>
      <c r="FQK2503" s="207"/>
      <c r="FQL2503" s="207"/>
      <c r="FQM2503" s="187"/>
      <c r="FQN2503" s="187"/>
      <c r="FQO2503" s="204"/>
      <c r="FQP2503" s="272"/>
      <c r="FQQ2503" s="207"/>
      <c r="FQR2503" s="238"/>
      <c r="FQS2503" s="207"/>
      <c r="FQT2503" s="207"/>
      <c r="FQU2503" s="187"/>
      <c r="FQV2503" s="187"/>
      <c r="FQW2503" s="204"/>
      <c r="FQX2503" s="272"/>
      <c r="FQY2503" s="207"/>
      <c r="FQZ2503" s="238"/>
      <c r="FRA2503" s="207"/>
      <c r="FRB2503" s="207"/>
      <c r="FRC2503" s="187"/>
      <c r="FRD2503" s="187"/>
      <c r="FRE2503" s="204"/>
      <c r="FRF2503" s="272"/>
      <c r="FRG2503" s="207"/>
      <c r="FRH2503" s="238"/>
      <c r="FRI2503" s="207"/>
      <c r="FRJ2503" s="207"/>
      <c r="FRK2503" s="187"/>
      <c r="FRL2503" s="187"/>
      <c r="FRM2503" s="204"/>
      <c r="FRN2503" s="272"/>
      <c r="FRO2503" s="207"/>
      <c r="FRP2503" s="238"/>
      <c r="FRQ2503" s="207"/>
      <c r="FRR2503" s="207"/>
      <c r="FRS2503" s="187"/>
      <c r="FRT2503" s="187"/>
      <c r="FRU2503" s="204"/>
      <c r="FRV2503" s="272"/>
      <c r="FRW2503" s="207"/>
      <c r="FRX2503" s="238"/>
      <c r="FRY2503" s="207"/>
      <c r="FRZ2503" s="207"/>
      <c r="FSA2503" s="187"/>
      <c r="FSB2503" s="187"/>
      <c r="FSC2503" s="204"/>
      <c r="FSD2503" s="272"/>
      <c r="FSE2503" s="207"/>
      <c r="FSF2503" s="238"/>
      <c r="FSG2503" s="207"/>
      <c r="FSH2503" s="207"/>
      <c r="FSI2503" s="187"/>
      <c r="FSJ2503" s="187"/>
      <c r="FSK2503" s="204"/>
      <c r="FSL2503" s="272"/>
      <c r="FSM2503" s="207"/>
      <c r="FSN2503" s="238"/>
      <c r="FSO2503" s="207"/>
      <c r="FSP2503" s="207"/>
      <c r="FSQ2503" s="187"/>
      <c r="FSR2503" s="187"/>
      <c r="FSS2503" s="204"/>
      <c r="FST2503" s="272"/>
      <c r="FSU2503" s="207"/>
      <c r="FSV2503" s="238"/>
      <c r="FSW2503" s="207"/>
      <c r="FSX2503" s="207"/>
      <c r="FSY2503" s="187"/>
      <c r="FSZ2503" s="187"/>
      <c r="FTA2503" s="204"/>
      <c r="FTB2503" s="272"/>
      <c r="FTC2503" s="207"/>
      <c r="FTD2503" s="238"/>
      <c r="FTE2503" s="207"/>
      <c r="FTF2503" s="207"/>
      <c r="FTG2503" s="187"/>
      <c r="FTH2503" s="187"/>
      <c r="FTI2503" s="204"/>
      <c r="FTJ2503" s="272"/>
      <c r="FTK2503" s="207"/>
      <c r="FTL2503" s="238"/>
      <c r="FTM2503" s="207"/>
      <c r="FTN2503" s="207"/>
      <c r="FTO2503" s="187"/>
      <c r="FTP2503" s="187"/>
      <c r="FTQ2503" s="204"/>
      <c r="FTR2503" s="272"/>
      <c r="FTS2503" s="207"/>
      <c r="FTT2503" s="238"/>
      <c r="FTU2503" s="207"/>
      <c r="FTV2503" s="207"/>
      <c r="FTW2503" s="187"/>
      <c r="FTX2503" s="187"/>
      <c r="FTY2503" s="204"/>
      <c r="FTZ2503" s="272"/>
      <c r="FUA2503" s="207"/>
      <c r="FUB2503" s="238"/>
      <c r="FUC2503" s="207"/>
      <c r="FUD2503" s="207"/>
      <c r="FUE2503" s="187"/>
      <c r="FUF2503" s="187"/>
      <c r="FUG2503" s="204"/>
      <c r="FUH2503" s="272"/>
      <c r="FUI2503" s="207"/>
      <c r="FUJ2503" s="238"/>
      <c r="FUK2503" s="207"/>
      <c r="FUL2503" s="207"/>
      <c r="FUM2503" s="187"/>
      <c r="FUN2503" s="187"/>
      <c r="FUO2503" s="204"/>
      <c r="FUP2503" s="272"/>
      <c r="FUQ2503" s="207"/>
      <c r="FUR2503" s="238"/>
      <c r="FUS2503" s="207"/>
      <c r="FUT2503" s="207"/>
      <c r="FUU2503" s="187"/>
      <c r="FUV2503" s="187"/>
      <c r="FUW2503" s="204"/>
      <c r="FUX2503" s="272"/>
      <c r="FUY2503" s="207"/>
      <c r="FUZ2503" s="238"/>
      <c r="FVA2503" s="207"/>
      <c r="FVB2503" s="207"/>
      <c r="FVC2503" s="187"/>
      <c r="FVD2503" s="187"/>
      <c r="FVE2503" s="204"/>
      <c r="FVF2503" s="272"/>
      <c r="FVG2503" s="207"/>
      <c r="FVH2503" s="238"/>
      <c r="FVI2503" s="207"/>
      <c r="FVJ2503" s="207"/>
      <c r="FVK2503" s="187"/>
      <c r="FVL2503" s="187"/>
      <c r="FVM2503" s="204"/>
      <c r="FVN2503" s="272"/>
      <c r="FVO2503" s="207"/>
      <c r="FVP2503" s="238"/>
      <c r="FVQ2503" s="207"/>
      <c r="FVR2503" s="207"/>
      <c r="FVS2503" s="187"/>
      <c r="FVT2503" s="187"/>
      <c r="FVU2503" s="204"/>
      <c r="FVV2503" s="272"/>
      <c r="FVW2503" s="207"/>
      <c r="FVX2503" s="238"/>
      <c r="FVY2503" s="207"/>
      <c r="FVZ2503" s="207"/>
      <c r="FWA2503" s="187"/>
      <c r="FWB2503" s="187"/>
      <c r="FWC2503" s="204"/>
      <c r="FWD2503" s="272"/>
      <c r="FWE2503" s="207"/>
      <c r="FWF2503" s="238"/>
      <c r="FWG2503" s="207"/>
      <c r="FWH2503" s="207"/>
      <c r="FWI2503" s="187"/>
      <c r="FWJ2503" s="187"/>
      <c r="FWK2503" s="204"/>
      <c r="FWL2503" s="272"/>
      <c r="FWM2503" s="207"/>
      <c r="FWN2503" s="238"/>
      <c r="FWO2503" s="207"/>
      <c r="FWP2503" s="207"/>
      <c r="FWQ2503" s="187"/>
      <c r="FWR2503" s="187"/>
      <c r="FWS2503" s="204"/>
      <c r="FWT2503" s="272"/>
      <c r="FWU2503" s="207"/>
      <c r="FWV2503" s="238"/>
      <c r="FWW2503" s="207"/>
      <c r="FWX2503" s="207"/>
      <c r="FWY2503" s="187"/>
      <c r="FWZ2503" s="187"/>
      <c r="FXA2503" s="204"/>
      <c r="FXB2503" s="272"/>
      <c r="FXC2503" s="207"/>
      <c r="FXD2503" s="238"/>
      <c r="FXE2503" s="207"/>
      <c r="FXF2503" s="207"/>
      <c r="FXG2503" s="187"/>
      <c r="FXH2503" s="187"/>
      <c r="FXI2503" s="204"/>
      <c r="FXJ2503" s="272"/>
      <c r="FXK2503" s="207"/>
      <c r="FXL2503" s="238"/>
      <c r="FXM2503" s="207"/>
      <c r="FXN2503" s="207"/>
      <c r="FXO2503" s="187"/>
      <c r="FXP2503" s="187"/>
      <c r="FXQ2503" s="204"/>
      <c r="FXR2503" s="272"/>
      <c r="FXS2503" s="207"/>
      <c r="FXT2503" s="238"/>
      <c r="FXU2503" s="207"/>
      <c r="FXV2503" s="207"/>
      <c r="FXW2503" s="187"/>
      <c r="FXX2503" s="187"/>
      <c r="FXY2503" s="204"/>
      <c r="FXZ2503" s="272"/>
      <c r="FYA2503" s="207"/>
      <c r="FYB2503" s="238"/>
      <c r="FYC2503" s="207"/>
      <c r="FYD2503" s="207"/>
      <c r="FYE2503" s="187"/>
      <c r="FYF2503" s="187"/>
      <c r="FYG2503" s="204"/>
      <c r="FYH2503" s="272"/>
      <c r="FYI2503" s="207"/>
      <c r="FYJ2503" s="238"/>
      <c r="FYK2503" s="207"/>
      <c r="FYL2503" s="207"/>
      <c r="FYM2503" s="187"/>
      <c r="FYN2503" s="187"/>
      <c r="FYO2503" s="204"/>
      <c r="FYP2503" s="272"/>
      <c r="FYQ2503" s="207"/>
      <c r="FYR2503" s="238"/>
      <c r="FYS2503" s="207"/>
      <c r="FYT2503" s="207"/>
      <c r="FYU2503" s="187"/>
      <c r="FYV2503" s="187"/>
      <c r="FYW2503" s="204"/>
      <c r="FYX2503" s="272"/>
      <c r="FYY2503" s="207"/>
      <c r="FYZ2503" s="238"/>
      <c r="FZA2503" s="207"/>
      <c r="FZB2503" s="207"/>
      <c r="FZC2503" s="187"/>
      <c r="FZD2503" s="187"/>
      <c r="FZE2503" s="204"/>
      <c r="FZF2503" s="272"/>
      <c r="FZG2503" s="207"/>
      <c r="FZH2503" s="238"/>
      <c r="FZI2503" s="207"/>
      <c r="FZJ2503" s="207"/>
      <c r="FZK2503" s="187"/>
      <c r="FZL2503" s="187"/>
      <c r="FZM2503" s="204"/>
      <c r="FZN2503" s="272"/>
      <c r="FZO2503" s="207"/>
      <c r="FZP2503" s="238"/>
      <c r="FZQ2503" s="207"/>
      <c r="FZR2503" s="207"/>
      <c r="FZS2503" s="187"/>
      <c r="FZT2503" s="187"/>
      <c r="FZU2503" s="204"/>
      <c r="FZV2503" s="272"/>
      <c r="FZW2503" s="207"/>
      <c r="FZX2503" s="238"/>
      <c r="FZY2503" s="207"/>
      <c r="FZZ2503" s="207"/>
      <c r="GAA2503" s="187"/>
      <c r="GAB2503" s="187"/>
      <c r="GAC2503" s="204"/>
      <c r="GAD2503" s="272"/>
      <c r="GAE2503" s="207"/>
      <c r="GAF2503" s="238"/>
      <c r="GAG2503" s="207"/>
      <c r="GAH2503" s="207"/>
      <c r="GAI2503" s="187"/>
      <c r="GAJ2503" s="187"/>
      <c r="GAK2503" s="204"/>
      <c r="GAL2503" s="272"/>
      <c r="GAM2503" s="207"/>
      <c r="GAN2503" s="238"/>
      <c r="GAO2503" s="207"/>
      <c r="GAP2503" s="207"/>
      <c r="GAQ2503" s="187"/>
      <c r="GAR2503" s="187"/>
      <c r="GAS2503" s="204"/>
      <c r="GAT2503" s="272"/>
      <c r="GAU2503" s="207"/>
      <c r="GAV2503" s="238"/>
      <c r="GAW2503" s="207"/>
      <c r="GAX2503" s="207"/>
      <c r="GAY2503" s="187"/>
      <c r="GAZ2503" s="187"/>
      <c r="GBA2503" s="204"/>
      <c r="GBB2503" s="272"/>
      <c r="GBC2503" s="207"/>
      <c r="GBD2503" s="238"/>
      <c r="GBE2503" s="207"/>
      <c r="GBF2503" s="207"/>
      <c r="GBG2503" s="187"/>
      <c r="GBH2503" s="187"/>
      <c r="GBI2503" s="204"/>
      <c r="GBJ2503" s="272"/>
      <c r="GBK2503" s="207"/>
      <c r="GBL2503" s="238"/>
      <c r="GBM2503" s="207"/>
      <c r="GBN2503" s="207"/>
      <c r="GBO2503" s="187"/>
      <c r="GBP2503" s="187"/>
      <c r="GBQ2503" s="204"/>
      <c r="GBR2503" s="272"/>
      <c r="GBS2503" s="207"/>
      <c r="GBT2503" s="238"/>
      <c r="GBU2503" s="207"/>
      <c r="GBV2503" s="207"/>
      <c r="GBW2503" s="187"/>
      <c r="GBX2503" s="187"/>
      <c r="GBY2503" s="204"/>
      <c r="GBZ2503" s="272"/>
      <c r="GCA2503" s="207"/>
      <c r="GCB2503" s="238"/>
      <c r="GCC2503" s="207"/>
      <c r="GCD2503" s="207"/>
      <c r="GCE2503" s="187"/>
      <c r="GCF2503" s="187"/>
      <c r="GCG2503" s="204"/>
      <c r="GCH2503" s="272"/>
      <c r="GCI2503" s="207"/>
      <c r="GCJ2503" s="238"/>
      <c r="GCK2503" s="207"/>
      <c r="GCL2503" s="207"/>
      <c r="GCM2503" s="187"/>
      <c r="GCN2503" s="187"/>
      <c r="GCO2503" s="204"/>
      <c r="GCP2503" s="272"/>
      <c r="GCQ2503" s="207"/>
      <c r="GCR2503" s="238"/>
      <c r="GCS2503" s="207"/>
      <c r="GCT2503" s="207"/>
      <c r="GCU2503" s="187"/>
      <c r="GCV2503" s="187"/>
      <c r="GCW2503" s="204"/>
      <c r="GCX2503" s="272"/>
      <c r="GCY2503" s="207"/>
      <c r="GCZ2503" s="238"/>
      <c r="GDA2503" s="207"/>
      <c r="GDB2503" s="207"/>
      <c r="GDC2503" s="187"/>
      <c r="GDD2503" s="187"/>
      <c r="GDE2503" s="204"/>
      <c r="GDF2503" s="272"/>
      <c r="GDG2503" s="207"/>
      <c r="GDH2503" s="238"/>
      <c r="GDI2503" s="207"/>
      <c r="GDJ2503" s="207"/>
      <c r="GDK2503" s="187"/>
      <c r="GDL2503" s="187"/>
      <c r="GDM2503" s="204"/>
      <c r="GDN2503" s="272"/>
      <c r="GDO2503" s="207"/>
      <c r="GDP2503" s="238"/>
      <c r="GDQ2503" s="207"/>
      <c r="GDR2503" s="207"/>
      <c r="GDS2503" s="187"/>
      <c r="GDT2503" s="187"/>
      <c r="GDU2503" s="204"/>
      <c r="GDV2503" s="272"/>
      <c r="GDW2503" s="207"/>
      <c r="GDX2503" s="238"/>
      <c r="GDY2503" s="207"/>
      <c r="GDZ2503" s="207"/>
      <c r="GEA2503" s="187"/>
      <c r="GEB2503" s="187"/>
      <c r="GEC2503" s="204"/>
      <c r="GED2503" s="272"/>
      <c r="GEE2503" s="207"/>
      <c r="GEF2503" s="238"/>
      <c r="GEG2503" s="207"/>
      <c r="GEH2503" s="207"/>
      <c r="GEI2503" s="187"/>
      <c r="GEJ2503" s="187"/>
      <c r="GEK2503" s="204"/>
      <c r="GEL2503" s="272"/>
      <c r="GEM2503" s="207"/>
      <c r="GEN2503" s="238"/>
      <c r="GEO2503" s="207"/>
      <c r="GEP2503" s="207"/>
      <c r="GEQ2503" s="187"/>
      <c r="GER2503" s="187"/>
      <c r="GES2503" s="204"/>
      <c r="GET2503" s="272"/>
      <c r="GEU2503" s="207"/>
      <c r="GEV2503" s="238"/>
      <c r="GEW2503" s="207"/>
      <c r="GEX2503" s="207"/>
      <c r="GEY2503" s="187"/>
      <c r="GEZ2503" s="187"/>
      <c r="GFA2503" s="204"/>
      <c r="GFB2503" s="272"/>
      <c r="GFC2503" s="207"/>
      <c r="GFD2503" s="238"/>
      <c r="GFE2503" s="207"/>
      <c r="GFF2503" s="207"/>
      <c r="GFG2503" s="187"/>
      <c r="GFH2503" s="187"/>
      <c r="GFI2503" s="204"/>
      <c r="GFJ2503" s="272"/>
      <c r="GFK2503" s="207"/>
      <c r="GFL2503" s="238"/>
      <c r="GFM2503" s="207"/>
      <c r="GFN2503" s="207"/>
      <c r="GFO2503" s="187"/>
      <c r="GFP2503" s="187"/>
      <c r="GFQ2503" s="204"/>
      <c r="GFR2503" s="272"/>
      <c r="GFS2503" s="207"/>
      <c r="GFT2503" s="238"/>
      <c r="GFU2503" s="207"/>
      <c r="GFV2503" s="207"/>
      <c r="GFW2503" s="187"/>
      <c r="GFX2503" s="187"/>
      <c r="GFY2503" s="204"/>
      <c r="GFZ2503" s="272"/>
      <c r="GGA2503" s="207"/>
      <c r="GGB2503" s="238"/>
      <c r="GGC2503" s="207"/>
      <c r="GGD2503" s="207"/>
      <c r="GGE2503" s="187"/>
      <c r="GGF2503" s="187"/>
      <c r="GGG2503" s="204"/>
      <c r="GGH2503" s="272"/>
      <c r="GGI2503" s="207"/>
      <c r="GGJ2503" s="238"/>
      <c r="GGK2503" s="207"/>
      <c r="GGL2503" s="207"/>
      <c r="GGM2503" s="187"/>
      <c r="GGN2503" s="187"/>
      <c r="GGO2503" s="204"/>
      <c r="GGP2503" s="272"/>
      <c r="GGQ2503" s="207"/>
      <c r="GGR2503" s="238"/>
      <c r="GGS2503" s="207"/>
      <c r="GGT2503" s="207"/>
      <c r="GGU2503" s="187"/>
      <c r="GGV2503" s="187"/>
      <c r="GGW2503" s="204"/>
      <c r="GGX2503" s="272"/>
      <c r="GGY2503" s="207"/>
      <c r="GGZ2503" s="238"/>
      <c r="GHA2503" s="207"/>
      <c r="GHB2503" s="207"/>
      <c r="GHC2503" s="187"/>
      <c r="GHD2503" s="187"/>
      <c r="GHE2503" s="204"/>
      <c r="GHF2503" s="272"/>
      <c r="GHG2503" s="207"/>
      <c r="GHH2503" s="238"/>
      <c r="GHI2503" s="207"/>
      <c r="GHJ2503" s="207"/>
      <c r="GHK2503" s="187"/>
      <c r="GHL2503" s="187"/>
      <c r="GHM2503" s="204"/>
      <c r="GHN2503" s="272"/>
      <c r="GHO2503" s="207"/>
      <c r="GHP2503" s="238"/>
      <c r="GHQ2503" s="207"/>
      <c r="GHR2503" s="207"/>
      <c r="GHS2503" s="187"/>
      <c r="GHT2503" s="187"/>
      <c r="GHU2503" s="204"/>
      <c r="GHV2503" s="272"/>
      <c r="GHW2503" s="207"/>
      <c r="GHX2503" s="238"/>
      <c r="GHY2503" s="207"/>
      <c r="GHZ2503" s="207"/>
      <c r="GIA2503" s="187"/>
      <c r="GIB2503" s="187"/>
      <c r="GIC2503" s="204"/>
      <c r="GID2503" s="272"/>
      <c r="GIE2503" s="207"/>
      <c r="GIF2503" s="238"/>
      <c r="GIG2503" s="207"/>
      <c r="GIH2503" s="207"/>
      <c r="GII2503" s="187"/>
      <c r="GIJ2503" s="187"/>
      <c r="GIK2503" s="204"/>
      <c r="GIL2503" s="272"/>
      <c r="GIM2503" s="207"/>
      <c r="GIN2503" s="238"/>
      <c r="GIO2503" s="207"/>
      <c r="GIP2503" s="207"/>
      <c r="GIQ2503" s="187"/>
      <c r="GIR2503" s="187"/>
      <c r="GIS2503" s="204"/>
      <c r="GIT2503" s="272"/>
      <c r="GIU2503" s="207"/>
      <c r="GIV2503" s="238"/>
      <c r="GIW2503" s="207"/>
      <c r="GIX2503" s="207"/>
      <c r="GIY2503" s="187"/>
      <c r="GIZ2503" s="187"/>
      <c r="GJA2503" s="204"/>
      <c r="GJB2503" s="272"/>
      <c r="GJC2503" s="207"/>
      <c r="GJD2503" s="238"/>
      <c r="GJE2503" s="207"/>
      <c r="GJF2503" s="207"/>
      <c r="GJG2503" s="187"/>
      <c r="GJH2503" s="187"/>
      <c r="GJI2503" s="204"/>
      <c r="GJJ2503" s="272"/>
      <c r="GJK2503" s="207"/>
      <c r="GJL2503" s="238"/>
      <c r="GJM2503" s="207"/>
      <c r="GJN2503" s="207"/>
      <c r="GJO2503" s="187"/>
      <c r="GJP2503" s="187"/>
      <c r="GJQ2503" s="204"/>
      <c r="GJR2503" s="272"/>
      <c r="GJS2503" s="207"/>
      <c r="GJT2503" s="238"/>
      <c r="GJU2503" s="207"/>
      <c r="GJV2503" s="207"/>
      <c r="GJW2503" s="187"/>
      <c r="GJX2503" s="187"/>
      <c r="GJY2503" s="204"/>
      <c r="GJZ2503" s="272"/>
      <c r="GKA2503" s="207"/>
      <c r="GKB2503" s="238"/>
      <c r="GKC2503" s="207"/>
      <c r="GKD2503" s="207"/>
      <c r="GKE2503" s="187"/>
      <c r="GKF2503" s="187"/>
      <c r="GKG2503" s="204"/>
      <c r="GKH2503" s="272"/>
      <c r="GKI2503" s="207"/>
      <c r="GKJ2503" s="238"/>
      <c r="GKK2503" s="207"/>
      <c r="GKL2503" s="207"/>
      <c r="GKM2503" s="187"/>
      <c r="GKN2503" s="187"/>
      <c r="GKO2503" s="204"/>
      <c r="GKP2503" s="272"/>
      <c r="GKQ2503" s="207"/>
      <c r="GKR2503" s="238"/>
      <c r="GKS2503" s="207"/>
      <c r="GKT2503" s="207"/>
      <c r="GKU2503" s="187"/>
      <c r="GKV2503" s="187"/>
      <c r="GKW2503" s="204"/>
      <c r="GKX2503" s="272"/>
      <c r="GKY2503" s="207"/>
      <c r="GKZ2503" s="238"/>
      <c r="GLA2503" s="207"/>
      <c r="GLB2503" s="207"/>
      <c r="GLC2503" s="187"/>
      <c r="GLD2503" s="187"/>
      <c r="GLE2503" s="204"/>
      <c r="GLF2503" s="272"/>
      <c r="GLG2503" s="207"/>
      <c r="GLH2503" s="238"/>
      <c r="GLI2503" s="207"/>
      <c r="GLJ2503" s="207"/>
      <c r="GLK2503" s="187"/>
      <c r="GLL2503" s="187"/>
      <c r="GLM2503" s="204"/>
      <c r="GLN2503" s="272"/>
      <c r="GLO2503" s="207"/>
      <c r="GLP2503" s="238"/>
      <c r="GLQ2503" s="207"/>
      <c r="GLR2503" s="207"/>
      <c r="GLS2503" s="187"/>
      <c r="GLT2503" s="187"/>
      <c r="GLU2503" s="204"/>
      <c r="GLV2503" s="272"/>
      <c r="GLW2503" s="207"/>
      <c r="GLX2503" s="238"/>
      <c r="GLY2503" s="207"/>
      <c r="GLZ2503" s="207"/>
      <c r="GMA2503" s="187"/>
      <c r="GMB2503" s="187"/>
      <c r="GMC2503" s="204"/>
      <c r="GMD2503" s="272"/>
      <c r="GME2503" s="207"/>
      <c r="GMF2503" s="238"/>
      <c r="GMG2503" s="207"/>
      <c r="GMH2503" s="207"/>
      <c r="GMI2503" s="187"/>
      <c r="GMJ2503" s="187"/>
      <c r="GMK2503" s="204"/>
      <c r="GML2503" s="272"/>
      <c r="GMM2503" s="207"/>
      <c r="GMN2503" s="238"/>
      <c r="GMO2503" s="207"/>
      <c r="GMP2503" s="207"/>
      <c r="GMQ2503" s="187"/>
      <c r="GMR2503" s="187"/>
      <c r="GMS2503" s="204"/>
      <c r="GMT2503" s="272"/>
      <c r="GMU2503" s="207"/>
      <c r="GMV2503" s="238"/>
      <c r="GMW2503" s="207"/>
      <c r="GMX2503" s="207"/>
      <c r="GMY2503" s="187"/>
      <c r="GMZ2503" s="187"/>
      <c r="GNA2503" s="204"/>
      <c r="GNB2503" s="272"/>
      <c r="GNC2503" s="207"/>
      <c r="GND2503" s="238"/>
      <c r="GNE2503" s="207"/>
      <c r="GNF2503" s="207"/>
      <c r="GNG2503" s="187"/>
      <c r="GNH2503" s="187"/>
      <c r="GNI2503" s="204"/>
      <c r="GNJ2503" s="272"/>
      <c r="GNK2503" s="207"/>
      <c r="GNL2503" s="238"/>
      <c r="GNM2503" s="207"/>
      <c r="GNN2503" s="207"/>
      <c r="GNO2503" s="187"/>
      <c r="GNP2503" s="187"/>
      <c r="GNQ2503" s="204"/>
      <c r="GNR2503" s="272"/>
      <c r="GNS2503" s="207"/>
      <c r="GNT2503" s="238"/>
      <c r="GNU2503" s="207"/>
      <c r="GNV2503" s="207"/>
      <c r="GNW2503" s="187"/>
      <c r="GNX2503" s="187"/>
      <c r="GNY2503" s="204"/>
      <c r="GNZ2503" s="272"/>
      <c r="GOA2503" s="207"/>
      <c r="GOB2503" s="238"/>
      <c r="GOC2503" s="207"/>
      <c r="GOD2503" s="207"/>
      <c r="GOE2503" s="187"/>
      <c r="GOF2503" s="187"/>
      <c r="GOG2503" s="204"/>
      <c r="GOH2503" s="272"/>
      <c r="GOI2503" s="207"/>
      <c r="GOJ2503" s="238"/>
      <c r="GOK2503" s="207"/>
      <c r="GOL2503" s="207"/>
      <c r="GOM2503" s="187"/>
      <c r="GON2503" s="187"/>
      <c r="GOO2503" s="204"/>
      <c r="GOP2503" s="272"/>
      <c r="GOQ2503" s="207"/>
      <c r="GOR2503" s="238"/>
      <c r="GOS2503" s="207"/>
      <c r="GOT2503" s="207"/>
      <c r="GOU2503" s="187"/>
      <c r="GOV2503" s="187"/>
      <c r="GOW2503" s="204"/>
      <c r="GOX2503" s="272"/>
      <c r="GOY2503" s="207"/>
      <c r="GOZ2503" s="238"/>
      <c r="GPA2503" s="207"/>
      <c r="GPB2503" s="207"/>
      <c r="GPC2503" s="187"/>
      <c r="GPD2503" s="187"/>
      <c r="GPE2503" s="204"/>
      <c r="GPF2503" s="272"/>
      <c r="GPG2503" s="207"/>
      <c r="GPH2503" s="238"/>
      <c r="GPI2503" s="207"/>
      <c r="GPJ2503" s="207"/>
      <c r="GPK2503" s="187"/>
      <c r="GPL2503" s="187"/>
      <c r="GPM2503" s="204"/>
      <c r="GPN2503" s="272"/>
      <c r="GPO2503" s="207"/>
      <c r="GPP2503" s="238"/>
      <c r="GPQ2503" s="207"/>
      <c r="GPR2503" s="207"/>
      <c r="GPS2503" s="187"/>
      <c r="GPT2503" s="187"/>
      <c r="GPU2503" s="204"/>
      <c r="GPV2503" s="272"/>
      <c r="GPW2503" s="207"/>
      <c r="GPX2503" s="238"/>
      <c r="GPY2503" s="207"/>
      <c r="GPZ2503" s="207"/>
      <c r="GQA2503" s="187"/>
      <c r="GQB2503" s="187"/>
      <c r="GQC2503" s="204"/>
      <c r="GQD2503" s="272"/>
      <c r="GQE2503" s="207"/>
      <c r="GQF2503" s="238"/>
      <c r="GQG2503" s="207"/>
      <c r="GQH2503" s="207"/>
      <c r="GQI2503" s="187"/>
      <c r="GQJ2503" s="187"/>
      <c r="GQK2503" s="204"/>
      <c r="GQL2503" s="272"/>
      <c r="GQM2503" s="207"/>
      <c r="GQN2503" s="238"/>
      <c r="GQO2503" s="207"/>
      <c r="GQP2503" s="207"/>
      <c r="GQQ2503" s="187"/>
      <c r="GQR2503" s="187"/>
      <c r="GQS2503" s="204"/>
      <c r="GQT2503" s="272"/>
      <c r="GQU2503" s="207"/>
      <c r="GQV2503" s="238"/>
      <c r="GQW2503" s="207"/>
      <c r="GQX2503" s="207"/>
      <c r="GQY2503" s="187"/>
      <c r="GQZ2503" s="187"/>
      <c r="GRA2503" s="204"/>
      <c r="GRB2503" s="272"/>
      <c r="GRC2503" s="207"/>
      <c r="GRD2503" s="238"/>
      <c r="GRE2503" s="207"/>
      <c r="GRF2503" s="207"/>
      <c r="GRG2503" s="187"/>
      <c r="GRH2503" s="187"/>
      <c r="GRI2503" s="204"/>
      <c r="GRJ2503" s="272"/>
      <c r="GRK2503" s="207"/>
      <c r="GRL2503" s="238"/>
      <c r="GRM2503" s="207"/>
      <c r="GRN2503" s="207"/>
      <c r="GRO2503" s="187"/>
      <c r="GRP2503" s="187"/>
      <c r="GRQ2503" s="204"/>
      <c r="GRR2503" s="272"/>
      <c r="GRS2503" s="207"/>
      <c r="GRT2503" s="238"/>
      <c r="GRU2503" s="207"/>
      <c r="GRV2503" s="207"/>
      <c r="GRW2503" s="187"/>
      <c r="GRX2503" s="187"/>
      <c r="GRY2503" s="204"/>
      <c r="GRZ2503" s="272"/>
      <c r="GSA2503" s="207"/>
      <c r="GSB2503" s="238"/>
      <c r="GSC2503" s="207"/>
      <c r="GSD2503" s="207"/>
      <c r="GSE2503" s="187"/>
      <c r="GSF2503" s="187"/>
      <c r="GSG2503" s="204"/>
      <c r="GSH2503" s="272"/>
      <c r="GSI2503" s="207"/>
      <c r="GSJ2503" s="238"/>
      <c r="GSK2503" s="207"/>
      <c r="GSL2503" s="207"/>
      <c r="GSM2503" s="187"/>
      <c r="GSN2503" s="187"/>
      <c r="GSO2503" s="204"/>
      <c r="GSP2503" s="272"/>
      <c r="GSQ2503" s="207"/>
      <c r="GSR2503" s="238"/>
      <c r="GSS2503" s="207"/>
      <c r="GST2503" s="207"/>
      <c r="GSU2503" s="187"/>
      <c r="GSV2503" s="187"/>
      <c r="GSW2503" s="204"/>
      <c r="GSX2503" s="272"/>
      <c r="GSY2503" s="207"/>
      <c r="GSZ2503" s="238"/>
      <c r="GTA2503" s="207"/>
      <c r="GTB2503" s="207"/>
      <c r="GTC2503" s="187"/>
      <c r="GTD2503" s="187"/>
      <c r="GTE2503" s="204"/>
      <c r="GTF2503" s="272"/>
      <c r="GTG2503" s="207"/>
      <c r="GTH2503" s="238"/>
      <c r="GTI2503" s="207"/>
      <c r="GTJ2503" s="207"/>
      <c r="GTK2503" s="187"/>
      <c r="GTL2503" s="187"/>
      <c r="GTM2503" s="204"/>
      <c r="GTN2503" s="272"/>
      <c r="GTO2503" s="207"/>
      <c r="GTP2503" s="238"/>
      <c r="GTQ2503" s="207"/>
      <c r="GTR2503" s="207"/>
      <c r="GTS2503" s="187"/>
      <c r="GTT2503" s="187"/>
      <c r="GTU2503" s="204"/>
      <c r="GTV2503" s="272"/>
      <c r="GTW2503" s="207"/>
      <c r="GTX2503" s="238"/>
      <c r="GTY2503" s="207"/>
      <c r="GTZ2503" s="207"/>
      <c r="GUA2503" s="187"/>
      <c r="GUB2503" s="187"/>
      <c r="GUC2503" s="204"/>
      <c r="GUD2503" s="272"/>
      <c r="GUE2503" s="207"/>
      <c r="GUF2503" s="238"/>
      <c r="GUG2503" s="207"/>
      <c r="GUH2503" s="207"/>
      <c r="GUI2503" s="187"/>
      <c r="GUJ2503" s="187"/>
      <c r="GUK2503" s="204"/>
      <c r="GUL2503" s="272"/>
      <c r="GUM2503" s="207"/>
      <c r="GUN2503" s="238"/>
      <c r="GUO2503" s="207"/>
      <c r="GUP2503" s="207"/>
      <c r="GUQ2503" s="187"/>
      <c r="GUR2503" s="187"/>
      <c r="GUS2503" s="204"/>
      <c r="GUT2503" s="272"/>
      <c r="GUU2503" s="207"/>
      <c r="GUV2503" s="238"/>
      <c r="GUW2503" s="207"/>
      <c r="GUX2503" s="207"/>
      <c r="GUY2503" s="187"/>
      <c r="GUZ2503" s="187"/>
      <c r="GVA2503" s="204"/>
      <c r="GVB2503" s="272"/>
      <c r="GVC2503" s="207"/>
      <c r="GVD2503" s="238"/>
      <c r="GVE2503" s="207"/>
      <c r="GVF2503" s="207"/>
      <c r="GVG2503" s="187"/>
      <c r="GVH2503" s="187"/>
      <c r="GVI2503" s="204"/>
      <c r="GVJ2503" s="272"/>
      <c r="GVK2503" s="207"/>
      <c r="GVL2503" s="238"/>
      <c r="GVM2503" s="207"/>
      <c r="GVN2503" s="207"/>
      <c r="GVO2503" s="187"/>
      <c r="GVP2503" s="187"/>
      <c r="GVQ2503" s="204"/>
      <c r="GVR2503" s="272"/>
      <c r="GVS2503" s="207"/>
      <c r="GVT2503" s="238"/>
      <c r="GVU2503" s="207"/>
      <c r="GVV2503" s="207"/>
      <c r="GVW2503" s="187"/>
      <c r="GVX2503" s="187"/>
      <c r="GVY2503" s="204"/>
      <c r="GVZ2503" s="272"/>
      <c r="GWA2503" s="207"/>
      <c r="GWB2503" s="238"/>
      <c r="GWC2503" s="207"/>
      <c r="GWD2503" s="207"/>
      <c r="GWE2503" s="187"/>
      <c r="GWF2503" s="187"/>
      <c r="GWG2503" s="204"/>
      <c r="GWH2503" s="272"/>
      <c r="GWI2503" s="207"/>
      <c r="GWJ2503" s="238"/>
      <c r="GWK2503" s="207"/>
      <c r="GWL2503" s="207"/>
      <c r="GWM2503" s="187"/>
      <c r="GWN2503" s="187"/>
      <c r="GWO2503" s="204"/>
      <c r="GWP2503" s="272"/>
      <c r="GWQ2503" s="207"/>
      <c r="GWR2503" s="238"/>
      <c r="GWS2503" s="207"/>
      <c r="GWT2503" s="207"/>
      <c r="GWU2503" s="187"/>
      <c r="GWV2503" s="187"/>
      <c r="GWW2503" s="204"/>
      <c r="GWX2503" s="272"/>
      <c r="GWY2503" s="207"/>
      <c r="GWZ2503" s="238"/>
      <c r="GXA2503" s="207"/>
      <c r="GXB2503" s="207"/>
      <c r="GXC2503" s="187"/>
      <c r="GXD2503" s="187"/>
      <c r="GXE2503" s="204"/>
      <c r="GXF2503" s="272"/>
      <c r="GXG2503" s="207"/>
      <c r="GXH2503" s="238"/>
      <c r="GXI2503" s="207"/>
      <c r="GXJ2503" s="207"/>
      <c r="GXK2503" s="187"/>
      <c r="GXL2503" s="187"/>
      <c r="GXM2503" s="204"/>
      <c r="GXN2503" s="272"/>
      <c r="GXO2503" s="207"/>
      <c r="GXP2503" s="238"/>
      <c r="GXQ2503" s="207"/>
      <c r="GXR2503" s="207"/>
      <c r="GXS2503" s="187"/>
      <c r="GXT2503" s="187"/>
      <c r="GXU2503" s="204"/>
      <c r="GXV2503" s="272"/>
      <c r="GXW2503" s="207"/>
      <c r="GXX2503" s="238"/>
      <c r="GXY2503" s="207"/>
      <c r="GXZ2503" s="207"/>
      <c r="GYA2503" s="187"/>
      <c r="GYB2503" s="187"/>
      <c r="GYC2503" s="204"/>
      <c r="GYD2503" s="272"/>
      <c r="GYE2503" s="207"/>
      <c r="GYF2503" s="238"/>
      <c r="GYG2503" s="207"/>
      <c r="GYH2503" s="207"/>
      <c r="GYI2503" s="187"/>
      <c r="GYJ2503" s="187"/>
      <c r="GYK2503" s="204"/>
      <c r="GYL2503" s="272"/>
      <c r="GYM2503" s="207"/>
      <c r="GYN2503" s="238"/>
      <c r="GYO2503" s="207"/>
      <c r="GYP2503" s="207"/>
      <c r="GYQ2503" s="187"/>
      <c r="GYR2503" s="187"/>
      <c r="GYS2503" s="204"/>
      <c r="GYT2503" s="272"/>
      <c r="GYU2503" s="207"/>
      <c r="GYV2503" s="238"/>
      <c r="GYW2503" s="207"/>
      <c r="GYX2503" s="207"/>
      <c r="GYY2503" s="187"/>
      <c r="GYZ2503" s="187"/>
      <c r="GZA2503" s="204"/>
      <c r="GZB2503" s="272"/>
      <c r="GZC2503" s="207"/>
      <c r="GZD2503" s="238"/>
      <c r="GZE2503" s="207"/>
      <c r="GZF2503" s="207"/>
      <c r="GZG2503" s="187"/>
      <c r="GZH2503" s="187"/>
      <c r="GZI2503" s="204"/>
      <c r="GZJ2503" s="272"/>
      <c r="GZK2503" s="207"/>
      <c r="GZL2503" s="238"/>
      <c r="GZM2503" s="207"/>
      <c r="GZN2503" s="207"/>
      <c r="GZO2503" s="187"/>
      <c r="GZP2503" s="187"/>
      <c r="GZQ2503" s="204"/>
      <c r="GZR2503" s="272"/>
      <c r="GZS2503" s="207"/>
      <c r="GZT2503" s="238"/>
      <c r="GZU2503" s="207"/>
      <c r="GZV2503" s="207"/>
      <c r="GZW2503" s="187"/>
      <c r="GZX2503" s="187"/>
      <c r="GZY2503" s="204"/>
      <c r="GZZ2503" s="272"/>
      <c r="HAA2503" s="207"/>
      <c r="HAB2503" s="238"/>
      <c r="HAC2503" s="207"/>
      <c r="HAD2503" s="207"/>
      <c r="HAE2503" s="187"/>
      <c r="HAF2503" s="187"/>
      <c r="HAG2503" s="204"/>
      <c r="HAH2503" s="272"/>
      <c r="HAI2503" s="207"/>
      <c r="HAJ2503" s="238"/>
      <c r="HAK2503" s="207"/>
      <c r="HAL2503" s="207"/>
      <c r="HAM2503" s="187"/>
      <c r="HAN2503" s="187"/>
      <c r="HAO2503" s="204"/>
      <c r="HAP2503" s="272"/>
      <c r="HAQ2503" s="207"/>
      <c r="HAR2503" s="238"/>
      <c r="HAS2503" s="207"/>
      <c r="HAT2503" s="207"/>
      <c r="HAU2503" s="187"/>
      <c r="HAV2503" s="187"/>
      <c r="HAW2503" s="204"/>
      <c r="HAX2503" s="272"/>
      <c r="HAY2503" s="207"/>
      <c r="HAZ2503" s="238"/>
      <c r="HBA2503" s="207"/>
      <c r="HBB2503" s="207"/>
      <c r="HBC2503" s="187"/>
      <c r="HBD2503" s="187"/>
      <c r="HBE2503" s="204"/>
      <c r="HBF2503" s="272"/>
      <c r="HBG2503" s="207"/>
      <c r="HBH2503" s="238"/>
      <c r="HBI2503" s="207"/>
      <c r="HBJ2503" s="207"/>
      <c r="HBK2503" s="187"/>
      <c r="HBL2503" s="187"/>
      <c r="HBM2503" s="204"/>
      <c r="HBN2503" s="272"/>
      <c r="HBO2503" s="207"/>
      <c r="HBP2503" s="238"/>
      <c r="HBQ2503" s="207"/>
      <c r="HBR2503" s="207"/>
      <c r="HBS2503" s="187"/>
      <c r="HBT2503" s="187"/>
      <c r="HBU2503" s="204"/>
      <c r="HBV2503" s="272"/>
      <c r="HBW2503" s="207"/>
      <c r="HBX2503" s="238"/>
      <c r="HBY2503" s="207"/>
      <c r="HBZ2503" s="207"/>
      <c r="HCA2503" s="187"/>
      <c r="HCB2503" s="187"/>
      <c r="HCC2503" s="204"/>
      <c r="HCD2503" s="272"/>
      <c r="HCE2503" s="207"/>
      <c r="HCF2503" s="238"/>
      <c r="HCG2503" s="207"/>
      <c r="HCH2503" s="207"/>
      <c r="HCI2503" s="187"/>
      <c r="HCJ2503" s="187"/>
      <c r="HCK2503" s="204"/>
      <c r="HCL2503" s="272"/>
      <c r="HCM2503" s="207"/>
      <c r="HCN2503" s="238"/>
      <c r="HCO2503" s="207"/>
      <c r="HCP2503" s="207"/>
      <c r="HCQ2503" s="187"/>
      <c r="HCR2503" s="187"/>
      <c r="HCS2503" s="204"/>
      <c r="HCT2503" s="272"/>
      <c r="HCU2503" s="207"/>
      <c r="HCV2503" s="238"/>
      <c r="HCW2503" s="207"/>
      <c r="HCX2503" s="207"/>
      <c r="HCY2503" s="187"/>
      <c r="HCZ2503" s="187"/>
      <c r="HDA2503" s="204"/>
      <c r="HDB2503" s="272"/>
      <c r="HDC2503" s="207"/>
      <c r="HDD2503" s="238"/>
      <c r="HDE2503" s="207"/>
      <c r="HDF2503" s="207"/>
      <c r="HDG2503" s="187"/>
      <c r="HDH2503" s="187"/>
      <c r="HDI2503" s="204"/>
      <c r="HDJ2503" s="272"/>
      <c r="HDK2503" s="207"/>
      <c r="HDL2503" s="238"/>
      <c r="HDM2503" s="207"/>
      <c r="HDN2503" s="207"/>
      <c r="HDO2503" s="187"/>
      <c r="HDP2503" s="187"/>
      <c r="HDQ2503" s="204"/>
      <c r="HDR2503" s="272"/>
      <c r="HDS2503" s="207"/>
      <c r="HDT2503" s="238"/>
      <c r="HDU2503" s="207"/>
      <c r="HDV2503" s="207"/>
      <c r="HDW2503" s="187"/>
      <c r="HDX2503" s="187"/>
      <c r="HDY2503" s="204"/>
      <c r="HDZ2503" s="272"/>
      <c r="HEA2503" s="207"/>
      <c r="HEB2503" s="238"/>
      <c r="HEC2503" s="207"/>
      <c r="HED2503" s="207"/>
      <c r="HEE2503" s="187"/>
      <c r="HEF2503" s="187"/>
      <c r="HEG2503" s="204"/>
      <c r="HEH2503" s="272"/>
      <c r="HEI2503" s="207"/>
      <c r="HEJ2503" s="238"/>
      <c r="HEK2503" s="207"/>
      <c r="HEL2503" s="207"/>
      <c r="HEM2503" s="187"/>
      <c r="HEN2503" s="187"/>
      <c r="HEO2503" s="204"/>
      <c r="HEP2503" s="272"/>
      <c r="HEQ2503" s="207"/>
      <c r="HER2503" s="238"/>
      <c r="HES2503" s="207"/>
      <c r="HET2503" s="207"/>
      <c r="HEU2503" s="187"/>
      <c r="HEV2503" s="187"/>
      <c r="HEW2503" s="204"/>
      <c r="HEX2503" s="272"/>
      <c r="HEY2503" s="207"/>
      <c r="HEZ2503" s="238"/>
      <c r="HFA2503" s="207"/>
      <c r="HFB2503" s="207"/>
      <c r="HFC2503" s="187"/>
      <c r="HFD2503" s="187"/>
      <c r="HFE2503" s="204"/>
      <c r="HFF2503" s="272"/>
      <c r="HFG2503" s="207"/>
      <c r="HFH2503" s="238"/>
      <c r="HFI2503" s="207"/>
      <c r="HFJ2503" s="207"/>
      <c r="HFK2503" s="187"/>
      <c r="HFL2503" s="187"/>
      <c r="HFM2503" s="204"/>
      <c r="HFN2503" s="272"/>
      <c r="HFO2503" s="207"/>
      <c r="HFP2503" s="238"/>
      <c r="HFQ2503" s="207"/>
      <c r="HFR2503" s="207"/>
      <c r="HFS2503" s="187"/>
      <c r="HFT2503" s="187"/>
      <c r="HFU2503" s="204"/>
      <c r="HFV2503" s="272"/>
      <c r="HFW2503" s="207"/>
      <c r="HFX2503" s="238"/>
      <c r="HFY2503" s="207"/>
      <c r="HFZ2503" s="207"/>
      <c r="HGA2503" s="187"/>
      <c r="HGB2503" s="187"/>
      <c r="HGC2503" s="204"/>
      <c r="HGD2503" s="272"/>
      <c r="HGE2503" s="207"/>
      <c r="HGF2503" s="238"/>
      <c r="HGG2503" s="207"/>
      <c r="HGH2503" s="207"/>
      <c r="HGI2503" s="187"/>
      <c r="HGJ2503" s="187"/>
      <c r="HGK2503" s="204"/>
      <c r="HGL2503" s="272"/>
      <c r="HGM2503" s="207"/>
      <c r="HGN2503" s="238"/>
      <c r="HGO2503" s="207"/>
      <c r="HGP2503" s="207"/>
      <c r="HGQ2503" s="187"/>
      <c r="HGR2503" s="187"/>
      <c r="HGS2503" s="204"/>
      <c r="HGT2503" s="272"/>
      <c r="HGU2503" s="207"/>
      <c r="HGV2503" s="238"/>
      <c r="HGW2503" s="207"/>
      <c r="HGX2503" s="207"/>
      <c r="HGY2503" s="187"/>
      <c r="HGZ2503" s="187"/>
      <c r="HHA2503" s="204"/>
      <c r="HHB2503" s="272"/>
      <c r="HHC2503" s="207"/>
      <c r="HHD2503" s="238"/>
      <c r="HHE2503" s="207"/>
      <c r="HHF2503" s="207"/>
      <c r="HHG2503" s="187"/>
      <c r="HHH2503" s="187"/>
      <c r="HHI2503" s="204"/>
      <c r="HHJ2503" s="272"/>
      <c r="HHK2503" s="207"/>
      <c r="HHL2503" s="238"/>
      <c r="HHM2503" s="207"/>
      <c r="HHN2503" s="207"/>
      <c r="HHO2503" s="187"/>
      <c r="HHP2503" s="187"/>
      <c r="HHQ2503" s="204"/>
      <c r="HHR2503" s="272"/>
      <c r="HHS2503" s="207"/>
      <c r="HHT2503" s="238"/>
      <c r="HHU2503" s="207"/>
      <c r="HHV2503" s="207"/>
      <c r="HHW2503" s="187"/>
      <c r="HHX2503" s="187"/>
      <c r="HHY2503" s="204"/>
      <c r="HHZ2503" s="272"/>
      <c r="HIA2503" s="207"/>
      <c r="HIB2503" s="238"/>
      <c r="HIC2503" s="207"/>
      <c r="HID2503" s="207"/>
      <c r="HIE2503" s="187"/>
      <c r="HIF2503" s="187"/>
      <c r="HIG2503" s="204"/>
      <c r="HIH2503" s="272"/>
      <c r="HII2503" s="207"/>
      <c r="HIJ2503" s="238"/>
      <c r="HIK2503" s="207"/>
      <c r="HIL2503" s="207"/>
      <c r="HIM2503" s="187"/>
      <c r="HIN2503" s="187"/>
      <c r="HIO2503" s="204"/>
      <c r="HIP2503" s="272"/>
      <c r="HIQ2503" s="207"/>
      <c r="HIR2503" s="238"/>
      <c r="HIS2503" s="207"/>
      <c r="HIT2503" s="207"/>
      <c r="HIU2503" s="187"/>
      <c r="HIV2503" s="187"/>
      <c r="HIW2503" s="204"/>
      <c r="HIX2503" s="272"/>
      <c r="HIY2503" s="207"/>
      <c r="HIZ2503" s="238"/>
      <c r="HJA2503" s="207"/>
      <c r="HJB2503" s="207"/>
      <c r="HJC2503" s="187"/>
      <c r="HJD2503" s="187"/>
      <c r="HJE2503" s="204"/>
      <c r="HJF2503" s="272"/>
      <c r="HJG2503" s="207"/>
      <c r="HJH2503" s="238"/>
      <c r="HJI2503" s="207"/>
      <c r="HJJ2503" s="207"/>
      <c r="HJK2503" s="187"/>
      <c r="HJL2503" s="187"/>
      <c r="HJM2503" s="204"/>
      <c r="HJN2503" s="272"/>
      <c r="HJO2503" s="207"/>
      <c r="HJP2503" s="238"/>
      <c r="HJQ2503" s="207"/>
      <c r="HJR2503" s="207"/>
      <c r="HJS2503" s="187"/>
      <c r="HJT2503" s="187"/>
      <c r="HJU2503" s="204"/>
      <c r="HJV2503" s="272"/>
      <c r="HJW2503" s="207"/>
      <c r="HJX2503" s="238"/>
      <c r="HJY2503" s="207"/>
      <c r="HJZ2503" s="207"/>
      <c r="HKA2503" s="187"/>
      <c r="HKB2503" s="187"/>
      <c r="HKC2503" s="204"/>
      <c r="HKD2503" s="272"/>
      <c r="HKE2503" s="207"/>
      <c r="HKF2503" s="238"/>
      <c r="HKG2503" s="207"/>
      <c r="HKH2503" s="207"/>
      <c r="HKI2503" s="187"/>
      <c r="HKJ2503" s="187"/>
      <c r="HKK2503" s="204"/>
      <c r="HKL2503" s="272"/>
      <c r="HKM2503" s="207"/>
      <c r="HKN2503" s="238"/>
      <c r="HKO2503" s="207"/>
      <c r="HKP2503" s="207"/>
      <c r="HKQ2503" s="187"/>
      <c r="HKR2503" s="187"/>
      <c r="HKS2503" s="204"/>
      <c r="HKT2503" s="272"/>
      <c r="HKU2503" s="207"/>
      <c r="HKV2503" s="238"/>
      <c r="HKW2503" s="207"/>
      <c r="HKX2503" s="207"/>
      <c r="HKY2503" s="187"/>
      <c r="HKZ2503" s="187"/>
      <c r="HLA2503" s="204"/>
      <c r="HLB2503" s="272"/>
      <c r="HLC2503" s="207"/>
      <c r="HLD2503" s="238"/>
      <c r="HLE2503" s="207"/>
      <c r="HLF2503" s="207"/>
      <c r="HLG2503" s="187"/>
      <c r="HLH2503" s="187"/>
      <c r="HLI2503" s="204"/>
      <c r="HLJ2503" s="272"/>
      <c r="HLK2503" s="207"/>
      <c r="HLL2503" s="238"/>
      <c r="HLM2503" s="207"/>
      <c r="HLN2503" s="207"/>
      <c r="HLO2503" s="187"/>
      <c r="HLP2503" s="187"/>
      <c r="HLQ2503" s="204"/>
      <c r="HLR2503" s="272"/>
      <c r="HLS2503" s="207"/>
      <c r="HLT2503" s="238"/>
      <c r="HLU2503" s="207"/>
      <c r="HLV2503" s="207"/>
      <c r="HLW2503" s="187"/>
      <c r="HLX2503" s="187"/>
      <c r="HLY2503" s="204"/>
      <c r="HLZ2503" s="272"/>
      <c r="HMA2503" s="207"/>
      <c r="HMB2503" s="238"/>
      <c r="HMC2503" s="207"/>
      <c r="HMD2503" s="207"/>
      <c r="HME2503" s="187"/>
      <c r="HMF2503" s="187"/>
      <c r="HMG2503" s="204"/>
      <c r="HMH2503" s="272"/>
      <c r="HMI2503" s="207"/>
      <c r="HMJ2503" s="238"/>
      <c r="HMK2503" s="207"/>
      <c r="HML2503" s="207"/>
      <c r="HMM2503" s="187"/>
      <c r="HMN2503" s="187"/>
      <c r="HMO2503" s="204"/>
      <c r="HMP2503" s="272"/>
      <c r="HMQ2503" s="207"/>
      <c r="HMR2503" s="238"/>
      <c r="HMS2503" s="207"/>
      <c r="HMT2503" s="207"/>
      <c r="HMU2503" s="187"/>
      <c r="HMV2503" s="187"/>
      <c r="HMW2503" s="204"/>
      <c r="HMX2503" s="272"/>
      <c r="HMY2503" s="207"/>
      <c r="HMZ2503" s="238"/>
      <c r="HNA2503" s="207"/>
      <c r="HNB2503" s="207"/>
      <c r="HNC2503" s="187"/>
      <c r="HND2503" s="187"/>
      <c r="HNE2503" s="204"/>
      <c r="HNF2503" s="272"/>
      <c r="HNG2503" s="207"/>
      <c r="HNH2503" s="238"/>
      <c r="HNI2503" s="207"/>
      <c r="HNJ2503" s="207"/>
      <c r="HNK2503" s="187"/>
      <c r="HNL2503" s="187"/>
      <c r="HNM2503" s="204"/>
      <c r="HNN2503" s="272"/>
      <c r="HNO2503" s="207"/>
      <c r="HNP2503" s="238"/>
      <c r="HNQ2503" s="207"/>
      <c r="HNR2503" s="207"/>
      <c r="HNS2503" s="187"/>
      <c r="HNT2503" s="187"/>
      <c r="HNU2503" s="204"/>
      <c r="HNV2503" s="272"/>
      <c r="HNW2503" s="207"/>
      <c r="HNX2503" s="238"/>
      <c r="HNY2503" s="207"/>
      <c r="HNZ2503" s="207"/>
      <c r="HOA2503" s="187"/>
      <c r="HOB2503" s="187"/>
      <c r="HOC2503" s="204"/>
      <c r="HOD2503" s="272"/>
      <c r="HOE2503" s="207"/>
      <c r="HOF2503" s="238"/>
      <c r="HOG2503" s="207"/>
      <c r="HOH2503" s="207"/>
      <c r="HOI2503" s="187"/>
      <c r="HOJ2503" s="187"/>
      <c r="HOK2503" s="204"/>
      <c r="HOL2503" s="272"/>
      <c r="HOM2503" s="207"/>
      <c r="HON2503" s="238"/>
      <c r="HOO2503" s="207"/>
      <c r="HOP2503" s="207"/>
      <c r="HOQ2503" s="187"/>
      <c r="HOR2503" s="187"/>
      <c r="HOS2503" s="204"/>
      <c r="HOT2503" s="272"/>
      <c r="HOU2503" s="207"/>
      <c r="HOV2503" s="238"/>
      <c r="HOW2503" s="207"/>
      <c r="HOX2503" s="207"/>
      <c r="HOY2503" s="187"/>
      <c r="HOZ2503" s="187"/>
      <c r="HPA2503" s="204"/>
      <c r="HPB2503" s="272"/>
      <c r="HPC2503" s="207"/>
      <c r="HPD2503" s="238"/>
      <c r="HPE2503" s="207"/>
      <c r="HPF2503" s="207"/>
      <c r="HPG2503" s="187"/>
      <c r="HPH2503" s="187"/>
      <c r="HPI2503" s="204"/>
      <c r="HPJ2503" s="272"/>
      <c r="HPK2503" s="207"/>
      <c r="HPL2503" s="238"/>
      <c r="HPM2503" s="207"/>
      <c r="HPN2503" s="207"/>
      <c r="HPO2503" s="187"/>
      <c r="HPP2503" s="187"/>
      <c r="HPQ2503" s="204"/>
      <c r="HPR2503" s="272"/>
      <c r="HPS2503" s="207"/>
      <c r="HPT2503" s="238"/>
      <c r="HPU2503" s="207"/>
      <c r="HPV2503" s="207"/>
      <c r="HPW2503" s="187"/>
      <c r="HPX2503" s="187"/>
      <c r="HPY2503" s="204"/>
      <c r="HPZ2503" s="272"/>
      <c r="HQA2503" s="207"/>
      <c r="HQB2503" s="238"/>
      <c r="HQC2503" s="207"/>
      <c r="HQD2503" s="207"/>
      <c r="HQE2503" s="187"/>
      <c r="HQF2503" s="187"/>
      <c r="HQG2503" s="204"/>
      <c r="HQH2503" s="272"/>
      <c r="HQI2503" s="207"/>
      <c r="HQJ2503" s="238"/>
      <c r="HQK2503" s="207"/>
      <c r="HQL2503" s="207"/>
      <c r="HQM2503" s="187"/>
      <c r="HQN2503" s="187"/>
      <c r="HQO2503" s="204"/>
      <c r="HQP2503" s="272"/>
      <c r="HQQ2503" s="207"/>
      <c r="HQR2503" s="238"/>
      <c r="HQS2503" s="207"/>
      <c r="HQT2503" s="207"/>
      <c r="HQU2503" s="187"/>
      <c r="HQV2503" s="187"/>
      <c r="HQW2503" s="204"/>
      <c r="HQX2503" s="272"/>
      <c r="HQY2503" s="207"/>
      <c r="HQZ2503" s="238"/>
      <c r="HRA2503" s="207"/>
      <c r="HRB2503" s="207"/>
      <c r="HRC2503" s="187"/>
      <c r="HRD2503" s="187"/>
      <c r="HRE2503" s="204"/>
      <c r="HRF2503" s="272"/>
      <c r="HRG2503" s="207"/>
      <c r="HRH2503" s="238"/>
      <c r="HRI2503" s="207"/>
      <c r="HRJ2503" s="207"/>
      <c r="HRK2503" s="187"/>
      <c r="HRL2503" s="187"/>
      <c r="HRM2503" s="204"/>
      <c r="HRN2503" s="272"/>
      <c r="HRO2503" s="207"/>
      <c r="HRP2503" s="238"/>
      <c r="HRQ2503" s="207"/>
      <c r="HRR2503" s="207"/>
      <c r="HRS2503" s="187"/>
      <c r="HRT2503" s="187"/>
      <c r="HRU2503" s="204"/>
      <c r="HRV2503" s="272"/>
      <c r="HRW2503" s="207"/>
      <c r="HRX2503" s="238"/>
      <c r="HRY2503" s="207"/>
      <c r="HRZ2503" s="207"/>
      <c r="HSA2503" s="187"/>
      <c r="HSB2503" s="187"/>
      <c r="HSC2503" s="204"/>
      <c r="HSD2503" s="272"/>
      <c r="HSE2503" s="207"/>
      <c r="HSF2503" s="238"/>
      <c r="HSG2503" s="207"/>
      <c r="HSH2503" s="207"/>
      <c r="HSI2503" s="187"/>
      <c r="HSJ2503" s="187"/>
      <c r="HSK2503" s="204"/>
      <c r="HSL2503" s="272"/>
      <c r="HSM2503" s="207"/>
      <c r="HSN2503" s="238"/>
      <c r="HSO2503" s="207"/>
      <c r="HSP2503" s="207"/>
      <c r="HSQ2503" s="187"/>
      <c r="HSR2503" s="187"/>
      <c r="HSS2503" s="204"/>
      <c r="HST2503" s="272"/>
      <c r="HSU2503" s="207"/>
      <c r="HSV2503" s="238"/>
      <c r="HSW2503" s="207"/>
      <c r="HSX2503" s="207"/>
      <c r="HSY2503" s="187"/>
      <c r="HSZ2503" s="187"/>
      <c r="HTA2503" s="204"/>
      <c r="HTB2503" s="272"/>
      <c r="HTC2503" s="207"/>
      <c r="HTD2503" s="238"/>
      <c r="HTE2503" s="207"/>
      <c r="HTF2503" s="207"/>
      <c r="HTG2503" s="187"/>
      <c r="HTH2503" s="187"/>
      <c r="HTI2503" s="204"/>
      <c r="HTJ2503" s="272"/>
      <c r="HTK2503" s="207"/>
      <c r="HTL2503" s="238"/>
      <c r="HTM2503" s="207"/>
      <c r="HTN2503" s="207"/>
      <c r="HTO2503" s="187"/>
      <c r="HTP2503" s="187"/>
      <c r="HTQ2503" s="204"/>
      <c r="HTR2503" s="272"/>
      <c r="HTS2503" s="207"/>
      <c r="HTT2503" s="238"/>
      <c r="HTU2503" s="207"/>
      <c r="HTV2503" s="207"/>
      <c r="HTW2503" s="187"/>
      <c r="HTX2503" s="187"/>
      <c r="HTY2503" s="204"/>
      <c r="HTZ2503" s="272"/>
      <c r="HUA2503" s="207"/>
      <c r="HUB2503" s="238"/>
      <c r="HUC2503" s="207"/>
      <c r="HUD2503" s="207"/>
      <c r="HUE2503" s="187"/>
      <c r="HUF2503" s="187"/>
      <c r="HUG2503" s="204"/>
      <c r="HUH2503" s="272"/>
      <c r="HUI2503" s="207"/>
      <c r="HUJ2503" s="238"/>
      <c r="HUK2503" s="207"/>
      <c r="HUL2503" s="207"/>
      <c r="HUM2503" s="187"/>
      <c r="HUN2503" s="187"/>
      <c r="HUO2503" s="204"/>
      <c r="HUP2503" s="272"/>
      <c r="HUQ2503" s="207"/>
      <c r="HUR2503" s="238"/>
      <c r="HUS2503" s="207"/>
      <c r="HUT2503" s="207"/>
      <c r="HUU2503" s="187"/>
      <c r="HUV2503" s="187"/>
      <c r="HUW2503" s="204"/>
      <c r="HUX2503" s="272"/>
      <c r="HUY2503" s="207"/>
      <c r="HUZ2503" s="238"/>
      <c r="HVA2503" s="207"/>
      <c r="HVB2503" s="207"/>
      <c r="HVC2503" s="187"/>
      <c r="HVD2503" s="187"/>
      <c r="HVE2503" s="204"/>
      <c r="HVF2503" s="272"/>
      <c r="HVG2503" s="207"/>
      <c r="HVH2503" s="238"/>
      <c r="HVI2503" s="207"/>
      <c r="HVJ2503" s="207"/>
      <c r="HVK2503" s="187"/>
      <c r="HVL2503" s="187"/>
      <c r="HVM2503" s="204"/>
      <c r="HVN2503" s="272"/>
      <c r="HVO2503" s="207"/>
      <c r="HVP2503" s="238"/>
      <c r="HVQ2503" s="207"/>
      <c r="HVR2503" s="207"/>
      <c r="HVS2503" s="187"/>
      <c r="HVT2503" s="187"/>
      <c r="HVU2503" s="204"/>
      <c r="HVV2503" s="272"/>
      <c r="HVW2503" s="207"/>
      <c r="HVX2503" s="238"/>
      <c r="HVY2503" s="207"/>
      <c r="HVZ2503" s="207"/>
      <c r="HWA2503" s="187"/>
      <c r="HWB2503" s="187"/>
      <c r="HWC2503" s="204"/>
      <c r="HWD2503" s="272"/>
      <c r="HWE2503" s="207"/>
      <c r="HWF2503" s="238"/>
      <c r="HWG2503" s="207"/>
      <c r="HWH2503" s="207"/>
      <c r="HWI2503" s="187"/>
      <c r="HWJ2503" s="187"/>
      <c r="HWK2503" s="204"/>
      <c r="HWL2503" s="272"/>
      <c r="HWM2503" s="207"/>
      <c r="HWN2503" s="238"/>
      <c r="HWO2503" s="207"/>
      <c r="HWP2503" s="207"/>
      <c r="HWQ2503" s="187"/>
      <c r="HWR2503" s="187"/>
      <c r="HWS2503" s="204"/>
      <c r="HWT2503" s="272"/>
      <c r="HWU2503" s="207"/>
      <c r="HWV2503" s="238"/>
      <c r="HWW2503" s="207"/>
      <c r="HWX2503" s="207"/>
      <c r="HWY2503" s="187"/>
      <c r="HWZ2503" s="187"/>
      <c r="HXA2503" s="204"/>
      <c r="HXB2503" s="272"/>
      <c r="HXC2503" s="207"/>
      <c r="HXD2503" s="238"/>
      <c r="HXE2503" s="207"/>
      <c r="HXF2503" s="207"/>
      <c r="HXG2503" s="187"/>
      <c r="HXH2503" s="187"/>
      <c r="HXI2503" s="204"/>
      <c r="HXJ2503" s="272"/>
      <c r="HXK2503" s="207"/>
      <c r="HXL2503" s="238"/>
      <c r="HXM2503" s="207"/>
      <c r="HXN2503" s="207"/>
      <c r="HXO2503" s="187"/>
      <c r="HXP2503" s="187"/>
      <c r="HXQ2503" s="204"/>
      <c r="HXR2503" s="272"/>
      <c r="HXS2503" s="207"/>
      <c r="HXT2503" s="238"/>
      <c r="HXU2503" s="207"/>
      <c r="HXV2503" s="207"/>
      <c r="HXW2503" s="187"/>
      <c r="HXX2503" s="187"/>
      <c r="HXY2503" s="204"/>
      <c r="HXZ2503" s="272"/>
      <c r="HYA2503" s="207"/>
      <c r="HYB2503" s="238"/>
      <c r="HYC2503" s="207"/>
      <c r="HYD2503" s="207"/>
      <c r="HYE2503" s="187"/>
      <c r="HYF2503" s="187"/>
      <c r="HYG2503" s="204"/>
      <c r="HYH2503" s="272"/>
      <c r="HYI2503" s="207"/>
      <c r="HYJ2503" s="238"/>
      <c r="HYK2503" s="207"/>
      <c r="HYL2503" s="207"/>
      <c r="HYM2503" s="187"/>
      <c r="HYN2503" s="187"/>
      <c r="HYO2503" s="204"/>
      <c r="HYP2503" s="272"/>
      <c r="HYQ2503" s="207"/>
      <c r="HYR2503" s="238"/>
      <c r="HYS2503" s="207"/>
      <c r="HYT2503" s="207"/>
      <c r="HYU2503" s="187"/>
      <c r="HYV2503" s="187"/>
      <c r="HYW2503" s="204"/>
      <c r="HYX2503" s="272"/>
      <c r="HYY2503" s="207"/>
      <c r="HYZ2503" s="238"/>
      <c r="HZA2503" s="207"/>
      <c r="HZB2503" s="207"/>
      <c r="HZC2503" s="187"/>
      <c r="HZD2503" s="187"/>
      <c r="HZE2503" s="204"/>
      <c r="HZF2503" s="272"/>
      <c r="HZG2503" s="207"/>
      <c r="HZH2503" s="238"/>
      <c r="HZI2503" s="207"/>
      <c r="HZJ2503" s="207"/>
      <c r="HZK2503" s="187"/>
      <c r="HZL2503" s="187"/>
      <c r="HZM2503" s="204"/>
      <c r="HZN2503" s="272"/>
      <c r="HZO2503" s="207"/>
      <c r="HZP2503" s="238"/>
      <c r="HZQ2503" s="207"/>
      <c r="HZR2503" s="207"/>
      <c r="HZS2503" s="187"/>
      <c r="HZT2503" s="187"/>
      <c r="HZU2503" s="204"/>
      <c r="HZV2503" s="272"/>
      <c r="HZW2503" s="207"/>
      <c r="HZX2503" s="238"/>
      <c r="HZY2503" s="207"/>
      <c r="HZZ2503" s="207"/>
      <c r="IAA2503" s="187"/>
      <c r="IAB2503" s="187"/>
      <c r="IAC2503" s="204"/>
      <c r="IAD2503" s="272"/>
      <c r="IAE2503" s="207"/>
      <c r="IAF2503" s="238"/>
      <c r="IAG2503" s="207"/>
      <c r="IAH2503" s="207"/>
      <c r="IAI2503" s="187"/>
      <c r="IAJ2503" s="187"/>
      <c r="IAK2503" s="204"/>
      <c r="IAL2503" s="272"/>
      <c r="IAM2503" s="207"/>
      <c r="IAN2503" s="238"/>
      <c r="IAO2503" s="207"/>
      <c r="IAP2503" s="207"/>
      <c r="IAQ2503" s="187"/>
      <c r="IAR2503" s="187"/>
      <c r="IAS2503" s="204"/>
      <c r="IAT2503" s="272"/>
      <c r="IAU2503" s="207"/>
      <c r="IAV2503" s="238"/>
      <c r="IAW2503" s="207"/>
      <c r="IAX2503" s="207"/>
      <c r="IAY2503" s="187"/>
      <c r="IAZ2503" s="187"/>
      <c r="IBA2503" s="204"/>
      <c r="IBB2503" s="272"/>
      <c r="IBC2503" s="207"/>
      <c r="IBD2503" s="238"/>
      <c r="IBE2503" s="207"/>
      <c r="IBF2503" s="207"/>
      <c r="IBG2503" s="187"/>
      <c r="IBH2503" s="187"/>
      <c r="IBI2503" s="204"/>
      <c r="IBJ2503" s="272"/>
      <c r="IBK2503" s="207"/>
      <c r="IBL2503" s="238"/>
      <c r="IBM2503" s="207"/>
      <c r="IBN2503" s="207"/>
      <c r="IBO2503" s="187"/>
      <c r="IBP2503" s="187"/>
      <c r="IBQ2503" s="204"/>
      <c r="IBR2503" s="272"/>
      <c r="IBS2503" s="207"/>
      <c r="IBT2503" s="238"/>
      <c r="IBU2503" s="207"/>
      <c r="IBV2503" s="207"/>
      <c r="IBW2503" s="187"/>
      <c r="IBX2503" s="187"/>
      <c r="IBY2503" s="204"/>
      <c r="IBZ2503" s="272"/>
      <c r="ICA2503" s="207"/>
      <c r="ICB2503" s="238"/>
      <c r="ICC2503" s="207"/>
      <c r="ICD2503" s="207"/>
      <c r="ICE2503" s="187"/>
      <c r="ICF2503" s="187"/>
      <c r="ICG2503" s="204"/>
      <c r="ICH2503" s="272"/>
      <c r="ICI2503" s="207"/>
      <c r="ICJ2503" s="238"/>
      <c r="ICK2503" s="207"/>
      <c r="ICL2503" s="207"/>
      <c r="ICM2503" s="187"/>
      <c r="ICN2503" s="187"/>
      <c r="ICO2503" s="204"/>
      <c r="ICP2503" s="272"/>
      <c r="ICQ2503" s="207"/>
      <c r="ICR2503" s="238"/>
      <c r="ICS2503" s="207"/>
      <c r="ICT2503" s="207"/>
      <c r="ICU2503" s="187"/>
      <c r="ICV2503" s="187"/>
      <c r="ICW2503" s="204"/>
      <c r="ICX2503" s="272"/>
      <c r="ICY2503" s="207"/>
      <c r="ICZ2503" s="238"/>
      <c r="IDA2503" s="207"/>
      <c r="IDB2503" s="207"/>
      <c r="IDC2503" s="187"/>
      <c r="IDD2503" s="187"/>
      <c r="IDE2503" s="204"/>
      <c r="IDF2503" s="272"/>
      <c r="IDG2503" s="207"/>
      <c r="IDH2503" s="238"/>
      <c r="IDI2503" s="207"/>
      <c r="IDJ2503" s="207"/>
      <c r="IDK2503" s="187"/>
      <c r="IDL2503" s="187"/>
      <c r="IDM2503" s="204"/>
      <c r="IDN2503" s="272"/>
      <c r="IDO2503" s="207"/>
      <c r="IDP2503" s="238"/>
      <c r="IDQ2503" s="207"/>
      <c r="IDR2503" s="207"/>
      <c r="IDS2503" s="187"/>
      <c r="IDT2503" s="187"/>
      <c r="IDU2503" s="204"/>
      <c r="IDV2503" s="272"/>
      <c r="IDW2503" s="207"/>
      <c r="IDX2503" s="238"/>
      <c r="IDY2503" s="207"/>
      <c r="IDZ2503" s="207"/>
      <c r="IEA2503" s="187"/>
      <c r="IEB2503" s="187"/>
      <c r="IEC2503" s="204"/>
      <c r="IED2503" s="272"/>
      <c r="IEE2503" s="207"/>
      <c r="IEF2503" s="238"/>
      <c r="IEG2503" s="207"/>
      <c r="IEH2503" s="207"/>
      <c r="IEI2503" s="187"/>
      <c r="IEJ2503" s="187"/>
      <c r="IEK2503" s="204"/>
      <c r="IEL2503" s="272"/>
      <c r="IEM2503" s="207"/>
      <c r="IEN2503" s="238"/>
      <c r="IEO2503" s="207"/>
      <c r="IEP2503" s="207"/>
      <c r="IEQ2503" s="187"/>
      <c r="IER2503" s="187"/>
      <c r="IES2503" s="204"/>
      <c r="IET2503" s="272"/>
      <c r="IEU2503" s="207"/>
      <c r="IEV2503" s="238"/>
      <c r="IEW2503" s="207"/>
      <c r="IEX2503" s="207"/>
      <c r="IEY2503" s="187"/>
      <c r="IEZ2503" s="187"/>
      <c r="IFA2503" s="204"/>
      <c r="IFB2503" s="272"/>
      <c r="IFC2503" s="207"/>
      <c r="IFD2503" s="238"/>
      <c r="IFE2503" s="207"/>
      <c r="IFF2503" s="207"/>
      <c r="IFG2503" s="187"/>
      <c r="IFH2503" s="187"/>
      <c r="IFI2503" s="204"/>
      <c r="IFJ2503" s="272"/>
      <c r="IFK2503" s="207"/>
      <c r="IFL2503" s="238"/>
      <c r="IFM2503" s="207"/>
      <c r="IFN2503" s="207"/>
      <c r="IFO2503" s="187"/>
      <c r="IFP2503" s="187"/>
      <c r="IFQ2503" s="204"/>
      <c r="IFR2503" s="272"/>
      <c r="IFS2503" s="207"/>
      <c r="IFT2503" s="238"/>
      <c r="IFU2503" s="207"/>
      <c r="IFV2503" s="207"/>
      <c r="IFW2503" s="187"/>
      <c r="IFX2503" s="187"/>
      <c r="IFY2503" s="204"/>
      <c r="IFZ2503" s="272"/>
      <c r="IGA2503" s="207"/>
      <c r="IGB2503" s="238"/>
      <c r="IGC2503" s="207"/>
      <c r="IGD2503" s="207"/>
      <c r="IGE2503" s="187"/>
      <c r="IGF2503" s="187"/>
      <c r="IGG2503" s="204"/>
      <c r="IGH2503" s="272"/>
      <c r="IGI2503" s="207"/>
      <c r="IGJ2503" s="238"/>
      <c r="IGK2503" s="207"/>
      <c r="IGL2503" s="207"/>
      <c r="IGM2503" s="187"/>
      <c r="IGN2503" s="187"/>
      <c r="IGO2503" s="204"/>
      <c r="IGP2503" s="272"/>
      <c r="IGQ2503" s="207"/>
      <c r="IGR2503" s="238"/>
      <c r="IGS2503" s="207"/>
      <c r="IGT2503" s="207"/>
      <c r="IGU2503" s="187"/>
      <c r="IGV2503" s="187"/>
      <c r="IGW2503" s="204"/>
      <c r="IGX2503" s="272"/>
      <c r="IGY2503" s="207"/>
      <c r="IGZ2503" s="238"/>
      <c r="IHA2503" s="207"/>
      <c r="IHB2503" s="207"/>
      <c r="IHC2503" s="187"/>
      <c r="IHD2503" s="187"/>
      <c r="IHE2503" s="204"/>
      <c r="IHF2503" s="272"/>
      <c r="IHG2503" s="207"/>
      <c r="IHH2503" s="238"/>
      <c r="IHI2503" s="207"/>
      <c r="IHJ2503" s="207"/>
      <c r="IHK2503" s="187"/>
      <c r="IHL2503" s="187"/>
      <c r="IHM2503" s="204"/>
      <c r="IHN2503" s="272"/>
      <c r="IHO2503" s="207"/>
      <c r="IHP2503" s="238"/>
      <c r="IHQ2503" s="207"/>
      <c r="IHR2503" s="207"/>
      <c r="IHS2503" s="187"/>
      <c r="IHT2503" s="187"/>
      <c r="IHU2503" s="204"/>
      <c r="IHV2503" s="272"/>
      <c r="IHW2503" s="207"/>
      <c r="IHX2503" s="238"/>
      <c r="IHY2503" s="207"/>
      <c r="IHZ2503" s="207"/>
      <c r="IIA2503" s="187"/>
      <c r="IIB2503" s="187"/>
      <c r="IIC2503" s="204"/>
      <c r="IID2503" s="272"/>
      <c r="IIE2503" s="207"/>
      <c r="IIF2503" s="238"/>
      <c r="IIG2503" s="207"/>
      <c r="IIH2503" s="207"/>
      <c r="III2503" s="187"/>
      <c r="IIJ2503" s="187"/>
      <c r="IIK2503" s="204"/>
      <c r="IIL2503" s="272"/>
      <c r="IIM2503" s="207"/>
      <c r="IIN2503" s="238"/>
      <c r="IIO2503" s="207"/>
      <c r="IIP2503" s="207"/>
      <c r="IIQ2503" s="187"/>
      <c r="IIR2503" s="187"/>
      <c r="IIS2503" s="204"/>
      <c r="IIT2503" s="272"/>
      <c r="IIU2503" s="207"/>
      <c r="IIV2503" s="238"/>
      <c r="IIW2503" s="207"/>
      <c r="IIX2503" s="207"/>
      <c r="IIY2503" s="187"/>
      <c r="IIZ2503" s="187"/>
      <c r="IJA2503" s="204"/>
      <c r="IJB2503" s="272"/>
      <c r="IJC2503" s="207"/>
      <c r="IJD2503" s="238"/>
      <c r="IJE2503" s="207"/>
      <c r="IJF2503" s="207"/>
      <c r="IJG2503" s="187"/>
      <c r="IJH2503" s="187"/>
      <c r="IJI2503" s="204"/>
      <c r="IJJ2503" s="272"/>
      <c r="IJK2503" s="207"/>
      <c r="IJL2503" s="238"/>
      <c r="IJM2503" s="207"/>
      <c r="IJN2503" s="207"/>
      <c r="IJO2503" s="187"/>
      <c r="IJP2503" s="187"/>
      <c r="IJQ2503" s="204"/>
      <c r="IJR2503" s="272"/>
      <c r="IJS2503" s="207"/>
      <c r="IJT2503" s="238"/>
      <c r="IJU2503" s="207"/>
      <c r="IJV2503" s="207"/>
      <c r="IJW2503" s="187"/>
      <c r="IJX2503" s="187"/>
      <c r="IJY2503" s="204"/>
      <c r="IJZ2503" s="272"/>
      <c r="IKA2503" s="207"/>
      <c r="IKB2503" s="238"/>
      <c r="IKC2503" s="207"/>
      <c r="IKD2503" s="207"/>
      <c r="IKE2503" s="187"/>
      <c r="IKF2503" s="187"/>
      <c r="IKG2503" s="204"/>
      <c r="IKH2503" s="272"/>
      <c r="IKI2503" s="207"/>
      <c r="IKJ2503" s="238"/>
      <c r="IKK2503" s="207"/>
      <c r="IKL2503" s="207"/>
      <c r="IKM2503" s="187"/>
      <c r="IKN2503" s="187"/>
      <c r="IKO2503" s="204"/>
      <c r="IKP2503" s="272"/>
      <c r="IKQ2503" s="207"/>
      <c r="IKR2503" s="238"/>
      <c r="IKS2503" s="207"/>
      <c r="IKT2503" s="207"/>
      <c r="IKU2503" s="187"/>
      <c r="IKV2503" s="187"/>
      <c r="IKW2503" s="204"/>
      <c r="IKX2503" s="272"/>
      <c r="IKY2503" s="207"/>
      <c r="IKZ2503" s="238"/>
      <c r="ILA2503" s="207"/>
      <c r="ILB2503" s="207"/>
      <c r="ILC2503" s="187"/>
      <c r="ILD2503" s="187"/>
      <c r="ILE2503" s="204"/>
      <c r="ILF2503" s="272"/>
      <c r="ILG2503" s="207"/>
      <c r="ILH2503" s="238"/>
      <c r="ILI2503" s="207"/>
      <c r="ILJ2503" s="207"/>
      <c r="ILK2503" s="187"/>
      <c r="ILL2503" s="187"/>
      <c r="ILM2503" s="204"/>
      <c r="ILN2503" s="272"/>
      <c r="ILO2503" s="207"/>
      <c r="ILP2503" s="238"/>
      <c r="ILQ2503" s="207"/>
      <c r="ILR2503" s="207"/>
      <c r="ILS2503" s="187"/>
      <c r="ILT2503" s="187"/>
      <c r="ILU2503" s="204"/>
      <c r="ILV2503" s="272"/>
      <c r="ILW2503" s="207"/>
      <c r="ILX2503" s="238"/>
      <c r="ILY2503" s="207"/>
      <c r="ILZ2503" s="207"/>
      <c r="IMA2503" s="187"/>
      <c r="IMB2503" s="187"/>
      <c r="IMC2503" s="204"/>
      <c r="IMD2503" s="272"/>
      <c r="IME2503" s="207"/>
      <c r="IMF2503" s="238"/>
      <c r="IMG2503" s="207"/>
      <c r="IMH2503" s="207"/>
      <c r="IMI2503" s="187"/>
      <c r="IMJ2503" s="187"/>
      <c r="IMK2503" s="204"/>
      <c r="IML2503" s="272"/>
      <c r="IMM2503" s="207"/>
      <c r="IMN2503" s="238"/>
      <c r="IMO2503" s="207"/>
      <c r="IMP2503" s="207"/>
      <c r="IMQ2503" s="187"/>
      <c r="IMR2503" s="187"/>
      <c r="IMS2503" s="204"/>
      <c r="IMT2503" s="272"/>
      <c r="IMU2503" s="207"/>
      <c r="IMV2503" s="238"/>
      <c r="IMW2503" s="207"/>
      <c r="IMX2503" s="207"/>
      <c r="IMY2503" s="187"/>
      <c r="IMZ2503" s="187"/>
      <c r="INA2503" s="204"/>
      <c r="INB2503" s="272"/>
      <c r="INC2503" s="207"/>
      <c r="IND2503" s="238"/>
      <c r="INE2503" s="207"/>
      <c r="INF2503" s="207"/>
      <c r="ING2503" s="187"/>
      <c r="INH2503" s="187"/>
      <c r="INI2503" s="204"/>
      <c r="INJ2503" s="272"/>
      <c r="INK2503" s="207"/>
      <c r="INL2503" s="238"/>
      <c r="INM2503" s="207"/>
      <c r="INN2503" s="207"/>
      <c r="INO2503" s="187"/>
      <c r="INP2503" s="187"/>
      <c r="INQ2503" s="204"/>
      <c r="INR2503" s="272"/>
      <c r="INS2503" s="207"/>
      <c r="INT2503" s="238"/>
      <c r="INU2503" s="207"/>
      <c r="INV2503" s="207"/>
      <c r="INW2503" s="187"/>
      <c r="INX2503" s="187"/>
      <c r="INY2503" s="204"/>
      <c r="INZ2503" s="272"/>
      <c r="IOA2503" s="207"/>
      <c r="IOB2503" s="238"/>
      <c r="IOC2503" s="207"/>
      <c r="IOD2503" s="207"/>
      <c r="IOE2503" s="187"/>
      <c r="IOF2503" s="187"/>
      <c r="IOG2503" s="204"/>
      <c r="IOH2503" s="272"/>
      <c r="IOI2503" s="207"/>
      <c r="IOJ2503" s="238"/>
      <c r="IOK2503" s="207"/>
      <c r="IOL2503" s="207"/>
      <c r="IOM2503" s="187"/>
      <c r="ION2503" s="187"/>
      <c r="IOO2503" s="204"/>
      <c r="IOP2503" s="272"/>
      <c r="IOQ2503" s="207"/>
      <c r="IOR2503" s="238"/>
      <c r="IOS2503" s="207"/>
      <c r="IOT2503" s="207"/>
      <c r="IOU2503" s="187"/>
      <c r="IOV2503" s="187"/>
      <c r="IOW2503" s="204"/>
      <c r="IOX2503" s="272"/>
      <c r="IOY2503" s="207"/>
      <c r="IOZ2503" s="238"/>
      <c r="IPA2503" s="207"/>
      <c r="IPB2503" s="207"/>
      <c r="IPC2503" s="187"/>
      <c r="IPD2503" s="187"/>
      <c r="IPE2503" s="204"/>
      <c r="IPF2503" s="272"/>
      <c r="IPG2503" s="207"/>
      <c r="IPH2503" s="238"/>
      <c r="IPI2503" s="207"/>
      <c r="IPJ2503" s="207"/>
      <c r="IPK2503" s="187"/>
      <c r="IPL2503" s="187"/>
      <c r="IPM2503" s="204"/>
      <c r="IPN2503" s="272"/>
      <c r="IPO2503" s="207"/>
      <c r="IPP2503" s="238"/>
      <c r="IPQ2503" s="207"/>
      <c r="IPR2503" s="207"/>
      <c r="IPS2503" s="187"/>
      <c r="IPT2503" s="187"/>
      <c r="IPU2503" s="204"/>
      <c r="IPV2503" s="272"/>
      <c r="IPW2503" s="207"/>
      <c r="IPX2503" s="238"/>
      <c r="IPY2503" s="207"/>
      <c r="IPZ2503" s="207"/>
      <c r="IQA2503" s="187"/>
      <c r="IQB2503" s="187"/>
      <c r="IQC2503" s="204"/>
      <c r="IQD2503" s="272"/>
      <c r="IQE2503" s="207"/>
      <c r="IQF2503" s="238"/>
      <c r="IQG2503" s="207"/>
      <c r="IQH2503" s="207"/>
      <c r="IQI2503" s="187"/>
      <c r="IQJ2503" s="187"/>
      <c r="IQK2503" s="204"/>
      <c r="IQL2503" s="272"/>
      <c r="IQM2503" s="207"/>
      <c r="IQN2503" s="238"/>
      <c r="IQO2503" s="207"/>
      <c r="IQP2503" s="207"/>
      <c r="IQQ2503" s="187"/>
      <c r="IQR2503" s="187"/>
      <c r="IQS2503" s="204"/>
      <c r="IQT2503" s="272"/>
      <c r="IQU2503" s="207"/>
      <c r="IQV2503" s="238"/>
      <c r="IQW2503" s="207"/>
      <c r="IQX2503" s="207"/>
      <c r="IQY2503" s="187"/>
      <c r="IQZ2503" s="187"/>
      <c r="IRA2503" s="204"/>
      <c r="IRB2503" s="272"/>
      <c r="IRC2503" s="207"/>
      <c r="IRD2503" s="238"/>
      <c r="IRE2503" s="207"/>
      <c r="IRF2503" s="207"/>
      <c r="IRG2503" s="187"/>
      <c r="IRH2503" s="187"/>
      <c r="IRI2503" s="204"/>
      <c r="IRJ2503" s="272"/>
      <c r="IRK2503" s="207"/>
      <c r="IRL2503" s="238"/>
      <c r="IRM2503" s="207"/>
      <c r="IRN2503" s="207"/>
      <c r="IRO2503" s="187"/>
      <c r="IRP2503" s="187"/>
      <c r="IRQ2503" s="204"/>
      <c r="IRR2503" s="272"/>
      <c r="IRS2503" s="207"/>
      <c r="IRT2503" s="238"/>
      <c r="IRU2503" s="207"/>
      <c r="IRV2503" s="207"/>
      <c r="IRW2503" s="187"/>
      <c r="IRX2503" s="187"/>
      <c r="IRY2503" s="204"/>
      <c r="IRZ2503" s="272"/>
      <c r="ISA2503" s="207"/>
      <c r="ISB2503" s="238"/>
      <c r="ISC2503" s="207"/>
      <c r="ISD2503" s="207"/>
      <c r="ISE2503" s="187"/>
      <c r="ISF2503" s="187"/>
      <c r="ISG2503" s="204"/>
      <c r="ISH2503" s="272"/>
      <c r="ISI2503" s="207"/>
      <c r="ISJ2503" s="238"/>
      <c r="ISK2503" s="207"/>
      <c r="ISL2503" s="207"/>
      <c r="ISM2503" s="187"/>
      <c r="ISN2503" s="187"/>
      <c r="ISO2503" s="204"/>
      <c r="ISP2503" s="272"/>
      <c r="ISQ2503" s="207"/>
      <c r="ISR2503" s="238"/>
      <c r="ISS2503" s="207"/>
      <c r="IST2503" s="207"/>
      <c r="ISU2503" s="187"/>
      <c r="ISV2503" s="187"/>
      <c r="ISW2503" s="204"/>
      <c r="ISX2503" s="272"/>
      <c r="ISY2503" s="207"/>
      <c r="ISZ2503" s="238"/>
      <c r="ITA2503" s="207"/>
      <c r="ITB2503" s="207"/>
      <c r="ITC2503" s="187"/>
      <c r="ITD2503" s="187"/>
      <c r="ITE2503" s="204"/>
      <c r="ITF2503" s="272"/>
      <c r="ITG2503" s="207"/>
      <c r="ITH2503" s="238"/>
      <c r="ITI2503" s="207"/>
      <c r="ITJ2503" s="207"/>
      <c r="ITK2503" s="187"/>
      <c r="ITL2503" s="187"/>
      <c r="ITM2503" s="204"/>
      <c r="ITN2503" s="272"/>
      <c r="ITO2503" s="207"/>
      <c r="ITP2503" s="238"/>
      <c r="ITQ2503" s="207"/>
      <c r="ITR2503" s="207"/>
      <c r="ITS2503" s="187"/>
      <c r="ITT2503" s="187"/>
      <c r="ITU2503" s="204"/>
      <c r="ITV2503" s="272"/>
      <c r="ITW2503" s="207"/>
      <c r="ITX2503" s="238"/>
      <c r="ITY2503" s="207"/>
      <c r="ITZ2503" s="207"/>
      <c r="IUA2503" s="187"/>
      <c r="IUB2503" s="187"/>
      <c r="IUC2503" s="204"/>
      <c r="IUD2503" s="272"/>
      <c r="IUE2503" s="207"/>
      <c r="IUF2503" s="238"/>
      <c r="IUG2503" s="207"/>
      <c r="IUH2503" s="207"/>
      <c r="IUI2503" s="187"/>
      <c r="IUJ2503" s="187"/>
      <c r="IUK2503" s="204"/>
      <c r="IUL2503" s="272"/>
      <c r="IUM2503" s="207"/>
      <c r="IUN2503" s="238"/>
      <c r="IUO2503" s="207"/>
      <c r="IUP2503" s="207"/>
      <c r="IUQ2503" s="187"/>
      <c r="IUR2503" s="187"/>
      <c r="IUS2503" s="204"/>
      <c r="IUT2503" s="272"/>
      <c r="IUU2503" s="207"/>
      <c r="IUV2503" s="238"/>
      <c r="IUW2503" s="207"/>
      <c r="IUX2503" s="207"/>
      <c r="IUY2503" s="187"/>
      <c r="IUZ2503" s="187"/>
      <c r="IVA2503" s="204"/>
      <c r="IVB2503" s="272"/>
      <c r="IVC2503" s="207"/>
      <c r="IVD2503" s="238"/>
      <c r="IVE2503" s="207"/>
      <c r="IVF2503" s="207"/>
      <c r="IVG2503" s="187"/>
      <c r="IVH2503" s="187"/>
      <c r="IVI2503" s="204"/>
      <c r="IVJ2503" s="272"/>
      <c r="IVK2503" s="207"/>
      <c r="IVL2503" s="238"/>
      <c r="IVM2503" s="207"/>
      <c r="IVN2503" s="207"/>
      <c r="IVO2503" s="187"/>
      <c r="IVP2503" s="187"/>
      <c r="IVQ2503" s="204"/>
      <c r="IVR2503" s="272"/>
      <c r="IVS2503" s="207"/>
      <c r="IVT2503" s="238"/>
      <c r="IVU2503" s="207"/>
      <c r="IVV2503" s="207"/>
      <c r="IVW2503" s="187"/>
      <c r="IVX2503" s="187"/>
      <c r="IVY2503" s="204"/>
      <c r="IVZ2503" s="272"/>
      <c r="IWA2503" s="207"/>
      <c r="IWB2503" s="238"/>
      <c r="IWC2503" s="207"/>
      <c r="IWD2503" s="207"/>
      <c r="IWE2503" s="187"/>
      <c r="IWF2503" s="187"/>
      <c r="IWG2503" s="204"/>
      <c r="IWH2503" s="272"/>
      <c r="IWI2503" s="207"/>
      <c r="IWJ2503" s="238"/>
      <c r="IWK2503" s="207"/>
      <c r="IWL2503" s="207"/>
      <c r="IWM2503" s="187"/>
      <c r="IWN2503" s="187"/>
      <c r="IWO2503" s="204"/>
      <c r="IWP2503" s="272"/>
      <c r="IWQ2503" s="207"/>
      <c r="IWR2503" s="238"/>
      <c r="IWS2503" s="207"/>
      <c r="IWT2503" s="207"/>
      <c r="IWU2503" s="187"/>
      <c r="IWV2503" s="187"/>
      <c r="IWW2503" s="204"/>
      <c r="IWX2503" s="272"/>
      <c r="IWY2503" s="207"/>
      <c r="IWZ2503" s="238"/>
      <c r="IXA2503" s="207"/>
      <c r="IXB2503" s="207"/>
      <c r="IXC2503" s="187"/>
      <c r="IXD2503" s="187"/>
      <c r="IXE2503" s="204"/>
      <c r="IXF2503" s="272"/>
      <c r="IXG2503" s="207"/>
      <c r="IXH2503" s="238"/>
      <c r="IXI2503" s="207"/>
      <c r="IXJ2503" s="207"/>
      <c r="IXK2503" s="187"/>
      <c r="IXL2503" s="187"/>
      <c r="IXM2503" s="204"/>
      <c r="IXN2503" s="272"/>
      <c r="IXO2503" s="207"/>
      <c r="IXP2503" s="238"/>
      <c r="IXQ2503" s="207"/>
      <c r="IXR2503" s="207"/>
      <c r="IXS2503" s="187"/>
      <c r="IXT2503" s="187"/>
      <c r="IXU2503" s="204"/>
      <c r="IXV2503" s="272"/>
      <c r="IXW2503" s="207"/>
      <c r="IXX2503" s="238"/>
      <c r="IXY2503" s="207"/>
      <c r="IXZ2503" s="207"/>
      <c r="IYA2503" s="187"/>
      <c r="IYB2503" s="187"/>
      <c r="IYC2503" s="204"/>
      <c r="IYD2503" s="272"/>
      <c r="IYE2503" s="207"/>
      <c r="IYF2503" s="238"/>
      <c r="IYG2503" s="207"/>
      <c r="IYH2503" s="207"/>
      <c r="IYI2503" s="187"/>
      <c r="IYJ2503" s="187"/>
      <c r="IYK2503" s="204"/>
      <c r="IYL2503" s="272"/>
      <c r="IYM2503" s="207"/>
      <c r="IYN2503" s="238"/>
      <c r="IYO2503" s="207"/>
      <c r="IYP2503" s="207"/>
      <c r="IYQ2503" s="187"/>
      <c r="IYR2503" s="187"/>
      <c r="IYS2503" s="204"/>
      <c r="IYT2503" s="272"/>
      <c r="IYU2503" s="207"/>
      <c r="IYV2503" s="238"/>
      <c r="IYW2503" s="207"/>
      <c r="IYX2503" s="207"/>
      <c r="IYY2503" s="187"/>
      <c r="IYZ2503" s="187"/>
      <c r="IZA2503" s="204"/>
      <c r="IZB2503" s="272"/>
      <c r="IZC2503" s="207"/>
      <c r="IZD2503" s="238"/>
      <c r="IZE2503" s="207"/>
      <c r="IZF2503" s="207"/>
      <c r="IZG2503" s="187"/>
      <c r="IZH2503" s="187"/>
      <c r="IZI2503" s="204"/>
      <c r="IZJ2503" s="272"/>
      <c r="IZK2503" s="207"/>
      <c r="IZL2503" s="238"/>
      <c r="IZM2503" s="207"/>
      <c r="IZN2503" s="207"/>
      <c r="IZO2503" s="187"/>
      <c r="IZP2503" s="187"/>
      <c r="IZQ2503" s="204"/>
      <c r="IZR2503" s="272"/>
      <c r="IZS2503" s="207"/>
      <c r="IZT2503" s="238"/>
      <c r="IZU2503" s="207"/>
      <c r="IZV2503" s="207"/>
      <c r="IZW2503" s="187"/>
      <c r="IZX2503" s="187"/>
      <c r="IZY2503" s="204"/>
      <c r="IZZ2503" s="272"/>
      <c r="JAA2503" s="207"/>
      <c r="JAB2503" s="238"/>
      <c r="JAC2503" s="207"/>
      <c r="JAD2503" s="207"/>
      <c r="JAE2503" s="187"/>
      <c r="JAF2503" s="187"/>
      <c r="JAG2503" s="204"/>
      <c r="JAH2503" s="272"/>
      <c r="JAI2503" s="207"/>
      <c r="JAJ2503" s="238"/>
      <c r="JAK2503" s="207"/>
      <c r="JAL2503" s="207"/>
      <c r="JAM2503" s="187"/>
      <c r="JAN2503" s="187"/>
      <c r="JAO2503" s="204"/>
      <c r="JAP2503" s="272"/>
      <c r="JAQ2503" s="207"/>
      <c r="JAR2503" s="238"/>
      <c r="JAS2503" s="207"/>
      <c r="JAT2503" s="207"/>
      <c r="JAU2503" s="187"/>
      <c r="JAV2503" s="187"/>
      <c r="JAW2503" s="204"/>
      <c r="JAX2503" s="272"/>
      <c r="JAY2503" s="207"/>
      <c r="JAZ2503" s="238"/>
      <c r="JBA2503" s="207"/>
      <c r="JBB2503" s="207"/>
      <c r="JBC2503" s="187"/>
      <c r="JBD2503" s="187"/>
      <c r="JBE2503" s="204"/>
      <c r="JBF2503" s="272"/>
      <c r="JBG2503" s="207"/>
      <c r="JBH2503" s="238"/>
      <c r="JBI2503" s="207"/>
      <c r="JBJ2503" s="207"/>
      <c r="JBK2503" s="187"/>
      <c r="JBL2503" s="187"/>
      <c r="JBM2503" s="204"/>
      <c r="JBN2503" s="272"/>
      <c r="JBO2503" s="207"/>
      <c r="JBP2503" s="238"/>
      <c r="JBQ2503" s="207"/>
      <c r="JBR2503" s="207"/>
      <c r="JBS2503" s="187"/>
      <c r="JBT2503" s="187"/>
      <c r="JBU2503" s="204"/>
      <c r="JBV2503" s="272"/>
      <c r="JBW2503" s="207"/>
      <c r="JBX2503" s="238"/>
      <c r="JBY2503" s="207"/>
      <c r="JBZ2503" s="207"/>
      <c r="JCA2503" s="187"/>
      <c r="JCB2503" s="187"/>
      <c r="JCC2503" s="204"/>
      <c r="JCD2503" s="272"/>
      <c r="JCE2503" s="207"/>
      <c r="JCF2503" s="238"/>
      <c r="JCG2503" s="207"/>
      <c r="JCH2503" s="207"/>
      <c r="JCI2503" s="187"/>
      <c r="JCJ2503" s="187"/>
      <c r="JCK2503" s="204"/>
      <c r="JCL2503" s="272"/>
      <c r="JCM2503" s="207"/>
      <c r="JCN2503" s="238"/>
      <c r="JCO2503" s="207"/>
      <c r="JCP2503" s="207"/>
      <c r="JCQ2503" s="187"/>
      <c r="JCR2503" s="187"/>
      <c r="JCS2503" s="204"/>
      <c r="JCT2503" s="272"/>
      <c r="JCU2503" s="207"/>
      <c r="JCV2503" s="238"/>
      <c r="JCW2503" s="207"/>
      <c r="JCX2503" s="207"/>
      <c r="JCY2503" s="187"/>
      <c r="JCZ2503" s="187"/>
      <c r="JDA2503" s="204"/>
      <c r="JDB2503" s="272"/>
      <c r="JDC2503" s="207"/>
      <c r="JDD2503" s="238"/>
      <c r="JDE2503" s="207"/>
      <c r="JDF2503" s="207"/>
      <c r="JDG2503" s="187"/>
      <c r="JDH2503" s="187"/>
      <c r="JDI2503" s="204"/>
      <c r="JDJ2503" s="272"/>
      <c r="JDK2503" s="207"/>
      <c r="JDL2503" s="238"/>
      <c r="JDM2503" s="207"/>
      <c r="JDN2503" s="207"/>
      <c r="JDO2503" s="187"/>
      <c r="JDP2503" s="187"/>
      <c r="JDQ2503" s="204"/>
      <c r="JDR2503" s="272"/>
      <c r="JDS2503" s="207"/>
      <c r="JDT2503" s="238"/>
      <c r="JDU2503" s="207"/>
      <c r="JDV2503" s="207"/>
      <c r="JDW2503" s="187"/>
      <c r="JDX2503" s="187"/>
      <c r="JDY2503" s="204"/>
      <c r="JDZ2503" s="272"/>
      <c r="JEA2503" s="207"/>
      <c r="JEB2503" s="238"/>
      <c r="JEC2503" s="207"/>
      <c r="JED2503" s="207"/>
      <c r="JEE2503" s="187"/>
      <c r="JEF2503" s="187"/>
      <c r="JEG2503" s="204"/>
      <c r="JEH2503" s="272"/>
      <c r="JEI2503" s="207"/>
      <c r="JEJ2503" s="238"/>
      <c r="JEK2503" s="207"/>
      <c r="JEL2503" s="207"/>
      <c r="JEM2503" s="187"/>
      <c r="JEN2503" s="187"/>
      <c r="JEO2503" s="204"/>
      <c r="JEP2503" s="272"/>
      <c r="JEQ2503" s="207"/>
      <c r="JER2503" s="238"/>
      <c r="JES2503" s="207"/>
      <c r="JET2503" s="207"/>
      <c r="JEU2503" s="187"/>
      <c r="JEV2503" s="187"/>
      <c r="JEW2503" s="204"/>
      <c r="JEX2503" s="272"/>
      <c r="JEY2503" s="207"/>
      <c r="JEZ2503" s="238"/>
      <c r="JFA2503" s="207"/>
      <c r="JFB2503" s="207"/>
      <c r="JFC2503" s="187"/>
      <c r="JFD2503" s="187"/>
      <c r="JFE2503" s="204"/>
      <c r="JFF2503" s="272"/>
      <c r="JFG2503" s="207"/>
      <c r="JFH2503" s="238"/>
      <c r="JFI2503" s="207"/>
      <c r="JFJ2503" s="207"/>
      <c r="JFK2503" s="187"/>
      <c r="JFL2503" s="187"/>
      <c r="JFM2503" s="204"/>
      <c r="JFN2503" s="272"/>
      <c r="JFO2503" s="207"/>
      <c r="JFP2503" s="238"/>
      <c r="JFQ2503" s="207"/>
      <c r="JFR2503" s="207"/>
      <c r="JFS2503" s="187"/>
      <c r="JFT2503" s="187"/>
      <c r="JFU2503" s="204"/>
      <c r="JFV2503" s="272"/>
      <c r="JFW2503" s="207"/>
      <c r="JFX2503" s="238"/>
      <c r="JFY2503" s="207"/>
      <c r="JFZ2503" s="207"/>
      <c r="JGA2503" s="187"/>
      <c r="JGB2503" s="187"/>
      <c r="JGC2503" s="204"/>
      <c r="JGD2503" s="272"/>
      <c r="JGE2503" s="207"/>
      <c r="JGF2503" s="238"/>
      <c r="JGG2503" s="207"/>
      <c r="JGH2503" s="207"/>
      <c r="JGI2503" s="187"/>
      <c r="JGJ2503" s="187"/>
      <c r="JGK2503" s="204"/>
      <c r="JGL2503" s="272"/>
      <c r="JGM2503" s="207"/>
      <c r="JGN2503" s="238"/>
      <c r="JGO2503" s="207"/>
      <c r="JGP2503" s="207"/>
      <c r="JGQ2503" s="187"/>
      <c r="JGR2503" s="187"/>
      <c r="JGS2503" s="204"/>
      <c r="JGT2503" s="272"/>
      <c r="JGU2503" s="207"/>
      <c r="JGV2503" s="238"/>
      <c r="JGW2503" s="207"/>
      <c r="JGX2503" s="207"/>
      <c r="JGY2503" s="187"/>
      <c r="JGZ2503" s="187"/>
      <c r="JHA2503" s="204"/>
      <c r="JHB2503" s="272"/>
      <c r="JHC2503" s="207"/>
      <c r="JHD2503" s="238"/>
      <c r="JHE2503" s="207"/>
      <c r="JHF2503" s="207"/>
      <c r="JHG2503" s="187"/>
      <c r="JHH2503" s="187"/>
      <c r="JHI2503" s="204"/>
      <c r="JHJ2503" s="272"/>
      <c r="JHK2503" s="207"/>
      <c r="JHL2503" s="238"/>
      <c r="JHM2503" s="207"/>
      <c r="JHN2503" s="207"/>
      <c r="JHO2503" s="187"/>
      <c r="JHP2503" s="187"/>
      <c r="JHQ2503" s="204"/>
      <c r="JHR2503" s="272"/>
      <c r="JHS2503" s="207"/>
      <c r="JHT2503" s="238"/>
      <c r="JHU2503" s="207"/>
      <c r="JHV2503" s="207"/>
      <c r="JHW2503" s="187"/>
      <c r="JHX2503" s="187"/>
      <c r="JHY2503" s="204"/>
      <c r="JHZ2503" s="272"/>
      <c r="JIA2503" s="207"/>
      <c r="JIB2503" s="238"/>
      <c r="JIC2503" s="207"/>
      <c r="JID2503" s="207"/>
      <c r="JIE2503" s="187"/>
      <c r="JIF2503" s="187"/>
      <c r="JIG2503" s="204"/>
      <c r="JIH2503" s="272"/>
      <c r="JII2503" s="207"/>
      <c r="JIJ2503" s="238"/>
      <c r="JIK2503" s="207"/>
      <c r="JIL2503" s="207"/>
      <c r="JIM2503" s="187"/>
      <c r="JIN2503" s="187"/>
      <c r="JIO2503" s="204"/>
      <c r="JIP2503" s="272"/>
      <c r="JIQ2503" s="207"/>
      <c r="JIR2503" s="238"/>
      <c r="JIS2503" s="207"/>
      <c r="JIT2503" s="207"/>
      <c r="JIU2503" s="187"/>
      <c r="JIV2503" s="187"/>
      <c r="JIW2503" s="204"/>
      <c r="JIX2503" s="272"/>
      <c r="JIY2503" s="207"/>
      <c r="JIZ2503" s="238"/>
      <c r="JJA2503" s="207"/>
      <c r="JJB2503" s="207"/>
      <c r="JJC2503" s="187"/>
      <c r="JJD2503" s="187"/>
      <c r="JJE2503" s="204"/>
      <c r="JJF2503" s="272"/>
      <c r="JJG2503" s="207"/>
      <c r="JJH2503" s="238"/>
      <c r="JJI2503" s="207"/>
      <c r="JJJ2503" s="207"/>
      <c r="JJK2503" s="187"/>
      <c r="JJL2503" s="187"/>
      <c r="JJM2503" s="204"/>
      <c r="JJN2503" s="272"/>
      <c r="JJO2503" s="207"/>
      <c r="JJP2503" s="238"/>
      <c r="JJQ2503" s="207"/>
      <c r="JJR2503" s="207"/>
      <c r="JJS2503" s="187"/>
      <c r="JJT2503" s="187"/>
      <c r="JJU2503" s="204"/>
      <c r="JJV2503" s="272"/>
      <c r="JJW2503" s="207"/>
      <c r="JJX2503" s="238"/>
      <c r="JJY2503" s="207"/>
      <c r="JJZ2503" s="207"/>
      <c r="JKA2503" s="187"/>
      <c r="JKB2503" s="187"/>
      <c r="JKC2503" s="204"/>
      <c r="JKD2503" s="272"/>
      <c r="JKE2503" s="207"/>
      <c r="JKF2503" s="238"/>
      <c r="JKG2503" s="207"/>
      <c r="JKH2503" s="207"/>
      <c r="JKI2503" s="187"/>
      <c r="JKJ2503" s="187"/>
      <c r="JKK2503" s="204"/>
      <c r="JKL2503" s="272"/>
      <c r="JKM2503" s="207"/>
      <c r="JKN2503" s="238"/>
      <c r="JKO2503" s="207"/>
      <c r="JKP2503" s="207"/>
      <c r="JKQ2503" s="187"/>
      <c r="JKR2503" s="187"/>
      <c r="JKS2503" s="204"/>
      <c r="JKT2503" s="272"/>
      <c r="JKU2503" s="207"/>
      <c r="JKV2503" s="238"/>
      <c r="JKW2503" s="207"/>
      <c r="JKX2503" s="207"/>
      <c r="JKY2503" s="187"/>
      <c r="JKZ2503" s="187"/>
      <c r="JLA2503" s="204"/>
      <c r="JLB2503" s="272"/>
      <c r="JLC2503" s="207"/>
      <c r="JLD2503" s="238"/>
      <c r="JLE2503" s="207"/>
      <c r="JLF2503" s="207"/>
      <c r="JLG2503" s="187"/>
      <c r="JLH2503" s="187"/>
      <c r="JLI2503" s="204"/>
      <c r="JLJ2503" s="272"/>
      <c r="JLK2503" s="207"/>
      <c r="JLL2503" s="238"/>
      <c r="JLM2503" s="207"/>
      <c r="JLN2503" s="207"/>
      <c r="JLO2503" s="187"/>
      <c r="JLP2503" s="187"/>
      <c r="JLQ2503" s="204"/>
      <c r="JLR2503" s="272"/>
      <c r="JLS2503" s="207"/>
      <c r="JLT2503" s="238"/>
      <c r="JLU2503" s="207"/>
      <c r="JLV2503" s="207"/>
      <c r="JLW2503" s="187"/>
      <c r="JLX2503" s="187"/>
      <c r="JLY2503" s="204"/>
      <c r="JLZ2503" s="272"/>
      <c r="JMA2503" s="207"/>
      <c r="JMB2503" s="238"/>
      <c r="JMC2503" s="207"/>
      <c r="JMD2503" s="207"/>
      <c r="JME2503" s="187"/>
      <c r="JMF2503" s="187"/>
      <c r="JMG2503" s="204"/>
      <c r="JMH2503" s="272"/>
      <c r="JMI2503" s="207"/>
      <c r="JMJ2503" s="238"/>
      <c r="JMK2503" s="207"/>
      <c r="JML2503" s="207"/>
      <c r="JMM2503" s="187"/>
      <c r="JMN2503" s="187"/>
      <c r="JMO2503" s="204"/>
      <c r="JMP2503" s="272"/>
      <c r="JMQ2503" s="207"/>
      <c r="JMR2503" s="238"/>
      <c r="JMS2503" s="207"/>
      <c r="JMT2503" s="207"/>
      <c r="JMU2503" s="187"/>
      <c r="JMV2503" s="187"/>
      <c r="JMW2503" s="204"/>
      <c r="JMX2503" s="272"/>
      <c r="JMY2503" s="207"/>
      <c r="JMZ2503" s="238"/>
      <c r="JNA2503" s="207"/>
      <c r="JNB2503" s="207"/>
      <c r="JNC2503" s="187"/>
      <c r="JND2503" s="187"/>
      <c r="JNE2503" s="204"/>
      <c r="JNF2503" s="272"/>
      <c r="JNG2503" s="207"/>
      <c r="JNH2503" s="238"/>
      <c r="JNI2503" s="207"/>
      <c r="JNJ2503" s="207"/>
      <c r="JNK2503" s="187"/>
      <c r="JNL2503" s="187"/>
      <c r="JNM2503" s="204"/>
      <c r="JNN2503" s="272"/>
      <c r="JNO2503" s="207"/>
      <c r="JNP2503" s="238"/>
      <c r="JNQ2503" s="207"/>
      <c r="JNR2503" s="207"/>
      <c r="JNS2503" s="187"/>
      <c r="JNT2503" s="187"/>
      <c r="JNU2503" s="204"/>
      <c r="JNV2503" s="272"/>
      <c r="JNW2503" s="207"/>
      <c r="JNX2503" s="238"/>
      <c r="JNY2503" s="207"/>
      <c r="JNZ2503" s="207"/>
      <c r="JOA2503" s="187"/>
      <c r="JOB2503" s="187"/>
      <c r="JOC2503" s="204"/>
      <c r="JOD2503" s="272"/>
      <c r="JOE2503" s="207"/>
      <c r="JOF2503" s="238"/>
      <c r="JOG2503" s="207"/>
      <c r="JOH2503" s="207"/>
      <c r="JOI2503" s="187"/>
      <c r="JOJ2503" s="187"/>
      <c r="JOK2503" s="204"/>
      <c r="JOL2503" s="272"/>
      <c r="JOM2503" s="207"/>
      <c r="JON2503" s="238"/>
      <c r="JOO2503" s="207"/>
      <c r="JOP2503" s="207"/>
      <c r="JOQ2503" s="187"/>
      <c r="JOR2503" s="187"/>
      <c r="JOS2503" s="204"/>
      <c r="JOT2503" s="272"/>
      <c r="JOU2503" s="207"/>
      <c r="JOV2503" s="238"/>
      <c r="JOW2503" s="207"/>
      <c r="JOX2503" s="207"/>
      <c r="JOY2503" s="187"/>
      <c r="JOZ2503" s="187"/>
      <c r="JPA2503" s="204"/>
      <c r="JPB2503" s="272"/>
      <c r="JPC2503" s="207"/>
      <c r="JPD2503" s="238"/>
      <c r="JPE2503" s="207"/>
      <c r="JPF2503" s="207"/>
      <c r="JPG2503" s="187"/>
      <c r="JPH2503" s="187"/>
      <c r="JPI2503" s="204"/>
      <c r="JPJ2503" s="272"/>
      <c r="JPK2503" s="207"/>
      <c r="JPL2503" s="238"/>
      <c r="JPM2503" s="207"/>
      <c r="JPN2503" s="207"/>
      <c r="JPO2503" s="187"/>
      <c r="JPP2503" s="187"/>
      <c r="JPQ2503" s="204"/>
      <c r="JPR2503" s="272"/>
      <c r="JPS2503" s="207"/>
      <c r="JPT2503" s="238"/>
      <c r="JPU2503" s="207"/>
      <c r="JPV2503" s="207"/>
      <c r="JPW2503" s="187"/>
      <c r="JPX2503" s="187"/>
      <c r="JPY2503" s="204"/>
      <c r="JPZ2503" s="272"/>
      <c r="JQA2503" s="207"/>
      <c r="JQB2503" s="238"/>
      <c r="JQC2503" s="207"/>
      <c r="JQD2503" s="207"/>
      <c r="JQE2503" s="187"/>
      <c r="JQF2503" s="187"/>
      <c r="JQG2503" s="204"/>
      <c r="JQH2503" s="272"/>
      <c r="JQI2503" s="207"/>
      <c r="JQJ2503" s="238"/>
      <c r="JQK2503" s="207"/>
      <c r="JQL2503" s="207"/>
      <c r="JQM2503" s="187"/>
      <c r="JQN2503" s="187"/>
      <c r="JQO2503" s="204"/>
      <c r="JQP2503" s="272"/>
      <c r="JQQ2503" s="207"/>
      <c r="JQR2503" s="238"/>
      <c r="JQS2503" s="207"/>
      <c r="JQT2503" s="207"/>
      <c r="JQU2503" s="187"/>
      <c r="JQV2503" s="187"/>
      <c r="JQW2503" s="204"/>
      <c r="JQX2503" s="272"/>
      <c r="JQY2503" s="207"/>
      <c r="JQZ2503" s="238"/>
      <c r="JRA2503" s="207"/>
      <c r="JRB2503" s="207"/>
      <c r="JRC2503" s="187"/>
      <c r="JRD2503" s="187"/>
      <c r="JRE2503" s="204"/>
      <c r="JRF2503" s="272"/>
      <c r="JRG2503" s="207"/>
      <c r="JRH2503" s="238"/>
      <c r="JRI2503" s="207"/>
      <c r="JRJ2503" s="207"/>
      <c r="JRK2503" s="187"/>
      <c r="JRL2503" s="187"/>
      <c r="JRM2503" s="204"/>
      <c r="JRN2503" s="272"/>
      <c r="JRO2503" s="207"/>
      <c r="JRP2503" s="238"/>
      <c r="JRQ2503" s="207"/>
      <c r="JRR2503" s="207"/>
      <c r="JRS2503" s="187"/>
      <c r="JRT2503" s="187"/>
      <c r="JRU2503" s="204"/>
      <c r="JRV2503" s="272"/>
      <c r="JRW2503" s="207"/>
      <c r="JRX2503" s="238"/>
      <c r="JRY2503" s="207"/>
      <c r="JRZ2503" s="207"/>
      <c r="JSA2503" s="187"/>
      <c r="JSB2503" s="187"/>
      <c r="JSC2503" s="204"/>
      <c r="JSD2503" s="272"/>
      <c r="JSE2503" s="207"/>
      <c r="JSF2503" s="238"/>
      <c r="JSG2503" s="207"/>
      <c r="JSH2503" s="207"/>
      <c r="JSI2503" s="187"/>
      <c r="JSJ2503" s="187"/>
      <c r="JSK2503" s="204"/>
      <c r="JSL2503" s="272"/>
      <c r="JSM2503" s="207"/>
      <c r="JSN2503" s="238"/>
      <c r="JSO2503" s="207"/>
      <c r="JSP2503" s="207"/>
      <c r="JSQ2503" s="187"/>
      <c r="JSR2503" s="187"/>
      <c r="JSS2503" s="204"/>
      <c r="JST2503" s="272"/>
      <c r="JSU2503" s="207"/>
      <c r="JSV2503" s="238"/>
      <c r="JSW2503" s="207"/>
      <c r="JSX2503" s="207"/>
      <c r="JSY2503" s="187"/>
      <c r="JSZ2503" s="187"/>
      <c r="JTA2503" s="204"/>
      <c r="JTB2503" s="272"/>
      <c r="JTC2503" s="207"/>
      <c r="JTD2503" s="238"/>
      <c r="JTE2503" s="207"/>
      <c r="JTF2503" s="207"/>
      <c r="JTG2503" s="187"/>
      <c r="JTH2503" s="187"/>
      <c r="JTI2503" s="204"/>
      <c r="JTJ2503" s="272"/>
      <c r="JTK2503" s="207"/>
      <c r="JTL2503" s="238"/>
      <c r="JTM2503" s="207"/>
      <c r="JTN2503" s="207"/>
      <c r="JTO2503" s="187"/>
      <c r="JTP2503" s="187"/>
      <c r="JTQ2503" s="204"/>
      <c r="JTR2503" s="272"/>
      <c r="JTS2503" s="207"/>
      <c r="JTT2503" s="238"/>
      <c r="JTU2503" s="207"/>
      <c r="JTV2503" s="207"/>
      <c r="JTW2503" s="187"/>
      <c r="JTX2503" s="187"/>
      <c r="JTY2503" s="204"/>
      <c r="JTZ2503" s="272"/>
      <c r="JUA2503" s="207"/>
      <c r="JUB2503" s="238"/>
      <c r="JUC2503" s="207"/>
      <c r="JUD2503" s="207"/>
      <c r="JUE2503" s="187"/>
      <c r="JUF2503" s="187"/>
      <c r="JUG2503" s="204"/>
      <c r="JUH2503" s="272"/>
      <c r="JUI2503" s="207"/>
      <c r="JUJ2503" s="238"/>
      <c r="JUK2503" s="207"/>
      <c r="JUL2503" s="207"/>
      <c r="JUM2503" s="187"/>
      <c r="JUN2503" s="187"/>
      <c r="JUO2503" s="204"/>
      <c r="JUP2503" s="272"/>
      <c r="JUQ2503" s="207"/>
      <c r="JUR2503" s="238"/>
      <c r="JUS2503" s="207"/>
      <c r="JUT2503" s="207"/>
      <c r="JUU2503" s="187"/>
      <c r="JUV2503" s="187"/>
      <c r="JUW2503" s="204"/>
      <c r="JUX2503" s="272"/>
      <c r="JUY2503" s="207"/>
      <c r="JUZ2503" s="238"/>
      <c r="JVA2503" s="207"/>
      <c r="JVB2503" s="207"/>
      <c r="JVC2503" s="187"/>
      <c r="JVD2503" s="187"/>
      <c r="JVE2503" s="204"/>
      <c r="JVF2503" s="272"/>
      <c r="JVG2503" s="207"/>
      <c r="JVH2503" s="238"/>
      <c r="JVI2503" s="207"/>
      <c r="JVJ2503" s="207"/>
      <c r="JVK2503" s="187"/>
      <c r="JVL2503" s="187"/>
      <c r="JVM2503" s="204"/>
      <c r="JVN2503" s="272"/>
      <c r="JVO2503" s="207"/>
      <c r="JVP2503" s="238"/>
      <c r="JVQ2503" s="207"/>
      <c r="JVR2503" s="207"/>
      <c r="JVS2503" s="187"/>
      <c r="JVT2503" s="187"/>
      <c r="JVU2503" s="204"/>
      <c r="JVV2503" s="272"/>
      <c r="JVW2503" s="207"/>
      <c r="JVX2503" s="238"/>
      <c r="JVY2503" s="207"/>
      <c r="JVZ2503" s="207"/>
      <c r="JWA2503" s="187"/>
      <c r="JWB2503" s="187"/>
      <c r="JWC2503" s="204"/>
      <c r="JWD2503" s="272"/>
      <c r="JWE2503" s="207"/>
      <c r="JWF2503" s="238"/>
      <c r="JWG2503" s="207"/>
      <c r="JWH2503" s="207"/>
      <c r="JWI2503" s="187"/>
      <c r="JWJ2503" s="187"/>
      <c r="JWK2503" s="204"/>
      <c r="JWL2503" s="272"/>
      <c r="JWM2503" s="207"/>
      <c r="JWN2503" s="238"/>
      <c r="JWO2503" s="207"/>
      <c r="JWP2503" s="207"/>
      <c r="JWQ2503" s="187"/>
      <c r="JWR2503" s="187"/>
      <c r="JWS2503" s="204"/>
      <c r="JWT2503" s="272"/>
      <c r="JWU2503" s="207"/>
      <c r="JWV2503" s="238"/>
      <c r="JWW2503" s="207"/>
      <c r="JWX2503" s="207"/>
      <c r="JWY2503" s="187"/>
      <c r="JWZ2503" s="187"/>
      <c r="JXA2503" s="204"/>
      <c r="JXB2503" s="272"/>
      <c r="JXC2503" s="207"/>
      <c r="JXD2503" s="238"/>
      <c r="JXE2503" s="207"/>
      <c r="JXF2503" s="207"/>
      <c r="JXG2503" s="187"/>
      <c r="JXH2503" s="187"/>
      <c r="JXI2503" s="204"/>
      <c r="JXJ2503" s="272"/>
      <c r="JXK2503" s="207"/>
      <c r="JXL2503" s="238"/>
      <c r="JXM2503" s="207"/>
      <c r="JXN2503" s="207"/>
      <c r="JXO2503" s="187"/>
      <c r="JXP2503" s="187"/>
      <c r="JXQ2503" s="204"/>
      <c r="JXR2503" s="272"/>
      <c r="JXS2503" s="207"/>
      <c r="JXT2503" s="238"/>
      <c r="JXU2503" s="207"/>
      <c r="JXV2503" s="207"/>
      <c r="JXW2503" s="187"/>
      <c r="JXX2503" s="187"/>
      <c r="JXY2503" s="204"/>
      <c r="JXZ2503" s="272"/>
      <c r="JYA2503" s="207"/>
      <c r="JYB2503" s="238"/>
      <c r="JYC2503" s="207"/>
      <c r="JYD2503" s="207"/>
      <c r="JYE2503" s="187"/>
      <c r="JYF2503" s="187"/>
      <c r="JYG2503" s="204"/>
      <c r="JYH2503" s="272"/>
      <c r="JYI2503" s="207"/>
      <c r="JYJ2503" s="238"/>
      <c r="JYK2503" s="207"/>
      <c r="JYL2503" s="207"/>
      <c r="JYM2503" s="187"/>
      <c r="JYN2503" s="187"/>
      <c r="JYO2503" s="204"/>
      <c r="JYP2503" s="272"/>
      <c r="JYQ2503" s="207"/>
      <c r="JYR2503" s="238"/>
      <c r="JYS2503" s="207"/>
      <c r="JYT2503" s="207"/>
      <c r="JYU2503" s="187"/>
      <c r="JYV2503" s="187"/>
      <c r="JYW2503" s="204"/>
      <c r="JYX2503" s="272"/>
      <c r="JYY2503" s="207"/>
      <c r="JYZ2503" s="238"/>
      <c r="JZA2503" s="207"/>
      <c r="JZB2503" s="207"/>
      <c r="JZC2503" s="187"/>
      <c r="JZD2503" s="187"/>
      <c r="JZE2503" s="204"/>
      <c r="JZF2503" s="272"/>
      <c r="JZG2503" s="207"/>
      <c r="JZH2503" s="238"/>
      <c r="JZI2503" s="207"/>
      <c r="JZJ2503" s="207"/>
      <c r="JZK2503" s="187"/>
      <c r="JZL2503" s="187"/>
      <c r="JZM2503" s="204"/>
      <c r="JZN2503" s="272"/>
      <c r="JZO2503" s="207"/>
      <c r="JZP2503" s="238"/>
      <c r="JZQ2503" s="207"/>
      <c r="JZR2503" s="207"/>
      <c r="JZS2503" s="187"/>
      <c r="JZT2503" s="187"/>
      <c r="JZU2503" s="204"/>
      <c r="JZV2503" s="272"/>
      <c r="JZW2503" s="207"/>
      <c r="JZX2503" s="238"/>
      <c r="JZY2503" s="207"/>
      <c r="JZZ2503" s="207"/>
      <c r="KAA2503" s="187"/>
      <c r="KAB2503" s="187"/>
      <c r="KAC2503" s="204"/>
      <c r="KAD2503" s="272"/>
      <c r="KAE2503" s="207"/>
      <c r="KAF2503" s="238"/>
      <c r="KAG2503" s="207"/>
      <c r="KAH2503" s="207"/>
      <c r="KAI2503" s="187"/>
      <c r="KAJ2503" s="187"/>
      <c r="KAK2503" s="204"/>
      <c r="KAL2503" s="272"/>
      <c r="KAM2503" s="207"/>
      <c r="KAN2503" s="238"/>
      <c r="KAO2503" s="207"/>
      <c r="KAP2503" s="207"/>
      <c r="KAQ2503" s="187"/>
      <c r="KAR2503" s="187"/>
      <c r="KAS2503" s="204"/>
      <c r="KAT2503" s="272"/>
      <c r="KAU2503" s="207"/>
      <c r="KAV2503" s="238"/>
      <c r="KAW2503" s="207"/>
      <c r="KAX2503" s="207"/>
      <c r="KAY2503" s="187"/>
      <c r="KAZ2503" s="187"/>
      <c r="KBA2503" s="204"/>
      <c r="KBB2503" s="272"/>
      <c r="KBC2503" s="207"/>
      <c r="KBD2503" s="238"/>
      <c r="KBE2503" s="207"/>
      <c r="KBF2503" s="207"/>
      <c r="KBG2503" s="187"/>
      <c r="KBH2503" s="187"/>
      <c r="KBI2503" s="204"/>
      <c r="KBJ2503" s="272"/>
      <c r="KBK2503" s="207"/>
      <c r="KBL2503" s="238"/>
      <c r="KBM2503" s="207"/>
      <c r="KBN2503" s="207"/>
      <c r="KBO2503" s="187"/>
      <c r="KBP2503" s="187"/>
      <c r="KBQ2503" s="204"/>
      <c r="KBR2503" s="272"/>
      <c r="KBS2503" s="207"/>
      <c r="KBT2503" s="238"/>
      <c r="KBU2503" s="207"/>
      <c r="KBV2503" s="207"/>
      <c r="KBW2503" s="187"/>
      <c r="KBX2503" s="187"/>
      <c r="KBY2503" s="204"/>
      <c r="KBZ2503" s="272"/>
      <c r="KCA2503" s="207"/>
      <c r="KCB2503" s="238"/>
      <c r="KCC2503" s="207"/>
      <c r="KCD2503" s="207"/>
      <c r="KCE2503" s="187"/>
      <c r="KCF2503" s="187"/>
      <c r="KCG2503" s="204"/>
      <c r="KCH2503" s="272"/>
      <c r="KCI2503" s="207"/>
      <c r="KCJ2503" s="238"/>
      <c r="KCK2503" s="207"/>
      <c r="KCL2503" s="207"/>
      <c r="KCM2503" s="187"/>
      <c r="KCN2503" s="187"/>
      <c r="KCO2503" s="204"/>
      <c r="KCP2503" s="272"/>
      <c r="KCQ2503" s="207"/>
      <c r="KCR2503" s="238"/>
      <c r="KCS2503" s="207"/>
      <c r="KCT2503" s="207"/>
      <c r="KCU2503" s="187"/>
      <c r="KCV2503" s="187"/>
      <c r="KCW2503" s="204"/>
      <c r="KCX2503" s="272"/>
      <c r="KCY2503" s="207"/>
      <c r="KCZ2503" s="238"/>
      <c r="KDA2503" s="207"/>
      <c r="KDB2503" s="207"/>
      <c r="KDC2503" s="187"/>
      <c r="KDD2503" s="187"/>
      <c r="KDE2503" s="204"/>
      <c r="KDF2503" s="272"/>
      <c r="KDG2503" s="207"/>
      <c r="KDH2503" s="238"/>
      <c r="KDI2503" s="207"/>
      <c r="KDJ2503" s="207"/>
      <c r="KDK2503" s="187"/>
      <c r="KDL2503" s="187"/>
      <c r="KDM2503" s="204"/>
      <c r="KDN2503" s="272"/>
      <c r="KDO2503" s="207"/>
      <c r="KDP2503" s="238"/>
      <c r="KDQ2503" s="207"/>
      <c r="KDR2503" s="207"/>
      <c r="KDS2503" s="187"/>
      <c r="KDT2503" s="187"/>
      <c r="KDU2503" s="204"/>
      <c r="KDV2503" s="272"/>
      <c r="KDW2503" s="207"/>
      <c r="KDX2503" s="238"/>
      <c r="KDY2503" s="207"/>
      <c r="KDZ2503" s="207"/>
      <c r="KEA2503" s="187"/>
      <c r="KEB2503" s="187"/>
      <c r="KEC2503" s="204"/>
      <c r="KED2503" s="272"/>
      <c r="KEE2503" s="207"/>
      <c r="KEF2503" s="238"/>
      <c r="KEG2503" s="207"/>
      <c r="KEH2503" s="207"/>
      <c r="KEI2503" s="187"/>
      <c r="KEJ2503" s="187"/>
      <c r="KEK2503" s="204"/>
      <c r="KEL2503" s="272"/>
      <c r="KEM2503" s="207"/>
      <c r="KEN2503" s="238"/>
      <c r="KEO2503" s="207"/>
      <c r="KEP2503" s="207"/>
      <c r="KEQ2503" s="187"/>
      <c r="KER2503" s="187"/>
      <c r="KES2503" s="204"/>
      <c r="KET2503" s="272"/>
      <c r="KEU2503" s="207"/>
      <c r="KEV2503" s="238"/>
      <c r="KEW2503" s="207"/>
      <c r="KEX2503" s="207"/>
      <c r="KEY2503" s="187"/>
      <c r="KEZ2503" s="187"/>
      <c r="KFA2503" s="204"/>
      <c r="KFB2503" s="272"/>
      <c r="KFC2503" s="207"/>
      <c r="KFD2503" s="238"/>
      <c r="KFE2503" s="207"/>
      <c r="KFF2503" s="207"/>
      <c r="KFG2503" s="187"/>
      <c r="KFH2503" s="187"/>
      <c r="KFI2503" s="204"/>
      <c r="KFJ2503" s="272"/>
      <c r="KFK2503" s="207"/>
      <c r="KFL2503" s="238"/>
      <c r="KFM2503" s="207"/>
      <c r="KFN2503" s="207"/>
      <c r="KFO2503" s="187"/>
      <c r="KFP2503" s="187"/>
      <c r="KFQ2503" s="204"/>
      <c r="KFR2503" s="272"/>
      <c r="KFS2503" s="207"/>
      <c r="KFT2503" s="238"/>
      <c r="KFU2503" s="207"/>
      <c r="KFV2503" s="207"/>
      <c r="KFW2503" s="187"/>
      <c r="KFX2503" s="187"/>
      <c r="KFY2503" s="204"/>
      <c r="KFZ2503" s="272"/>
      <c r="KGA2503" s="207"/>
      <c r="KGB2503" s="238"/>
      <c r="KGC2503" s="207"/>
      <c r="KGD2503" s="207"/>
      <c r="KGE2503" s="187"/>
      <c r="KGF2503" s="187"/>
      <c r="KGG2503" s="204"/>
      <c r="KGH2503" s="272"/>
      <c r="KGI2503" s="207"/>
      <c r="KGJ2503" s="238"/>
      <c r="KGK2503" s="207"/>
      <c r="KGL2503" s="207"/>
      <c r="KGM2503" s="187"/>
      <c r="KGN2503" s="187"/>
      <c r="KGO2503" s="204"/>
      <c r="KGP2503" s="272"/>
      <c r="KGQ2503" s="207"/>
      <c r="KGR2503" s="238"/>
      <c r="KGS2503" s="207"/>
      <c r="KGT2503" s="207"/>
      <c r="KGU2503" s="187"/>
      <c r="KGV2503" s="187"/>
      <c r="KGW2503" s="204"/>
      <c r="KGX2503" s="272"/>
      <c r="KGY2503" s="207"/>
      <c r="KGZ2503" s="238"/>
      <c r="KHA2503" s="207"/>
      <c r="KHB2503" s="207"/>
      <c r="KHC2503" s="187"/>
      <c r="KHD2503" s="187"/>
      <c r="KHE2503" s="204"/>
      <c r="KHF2503" s="272"/>
      <c r="KHG2503" s="207"/>
      <c r="KHH2503" s="238"/>
      <c r="KHI2503" s="207"/>
      <c r="KHJ2503" s="207"/>
      <c r="KHK2503" s="187"/>
      <c r="KHL2503" s="187"/>
      <c r="KHM2503" s="204"/>
      <c r="KHN2503" s="272"/>
      <c r="KHO2503" s="207"/>
      <c r="KHP2503" s="238"/>
      <c r="KHQ2503" s="207"/>
      <c r="KHR2503" s="207"/>
      <c r="KHS2503" s="187"/>
      <c r="KHT2503" s="187"/>
      <c r="KHU2503" s="204"/>
      <c r="KHV2503" s="272"/>
      <c r="KHW2503" s="207"/>
      <c r="KHX2503" s="238"/>
      <c r="KHY2503" s="207"/>
      <c r="KHZ2503" s="207"/>
      <c r="KIA2503" s="187"/>
      <c r="KIB2503" s="187"/>
      <c r="KIC2503" s="204"/>
      <c r="KID2503" s="272"/>
      <c r="KIE2503" s="207"/>
      <c r="KIF2503" s="238"/>
      <c r="KIG2503" s="207"/>
      <c r="KIH2503" s="207"/>
      <c r="KII2503" s="187"/>
      <c r="KIJ2503" s="187"/>
      <c r="KIK2503" s="204"/>
      <c r="KIL2503" s="272"/>
      <c r="KIM2503" s="207"/>
      <c r="KIN2503" s="238"/>
      <c r="KIO2503" s="207"/>
      <c r="KIP2503" s="207"/>
      <c r="KIQ2503" s="187"/>
      <c r="KIR2503" s="187"/>
      <c r="KIS2503" s="204"/>
      <c r="KIT2503" s="272"/>
      <c r="KIU2503" s="207"/>
      <c r="KIV2503" s="238"/>
      <c r="KIW2503" s="207"/>
      <c r="KIX2503" s="207"/>
      <c r="KIY2503" s="187"/>
      <c r="KIZ2503" s="187"/>
      <c r="KJA2503" s="204"/>
      <c r="KJB2503" s="272"/>
      <c r="KJC2503" s="207"/>
      <c r="KJD2503" s="238"/>
      <c r="KJE2503" s="207"/>
      <c r="KJF2503" s="207"/>
      <c r="KJG2503" s="187"/>
      <c r="KJH2503" s="187"/>
      <c r="KJI2503" s="204"/>
      <c r="KJJ2503" s="272"/>
      <c r="KJK2503" s="207"/>
      <c r="KJL2503" s="238"/>
      <c r="KJM2503" s="207"/>
      <c r="KJN2503" s="207"/>
      <c r="KJO2503" s="187"/>
      <c r="KJP2503" s="187"/>
      <c r="KJQ2503" s="204"/>
      <c r="KJR2503" s="272"/>
      <c r="KJS2503" s="207"/>
      <c r="KJT2503" s="238"/>
      <c r="KJU2503" s="207"/>
      <c r="KJV2503" s="207"/>
      <c r="KJW2503" s="187"/>
      <c r="KJX2503" s="187"/>
      <c r="KJY2503" s="204"/>
      <c r="KJZ2503" s="272"/>
      <c r="KKA2503" s="207"/>
      <c r="KKB2503" s="238"/>
      <c r="KKC2503" s="207"/>
      <c r="KKD2503" s="207"/>
      <c r="KKE2503" s="187"/>
      <c r="KKF2503" s="187"/>
      <c r="KKG2503" s="204"/>
      <c r="KKH2503" s="272"/>
      <c r="KKI2503" s="207"/>
      <c r="KKJ2503" s="238"/>
      <c r="KKK2503" s="207"/>
      <c r="KKL2503" s="207"/>
      <c r="KKM2503" s="187"/>
      <c r="KKN2503" s="187"/>
      <c r="KKO2503" s="204"/>
      <c r="KKP2503" s="272"/>
      <c r="KKQ2503" s="207"/>
      <c r="KKR2503" s="238"/>
      <c r="KKS2503" s="207"/>
      <c r="KKT2503" s="207"/>
      <c r="KKU2503" s="187"/>
      <c r="KKV2503" s="187"/>
      <c r="KKW2503" s="204"/>
      <c r="KKX2503" s="272"/>
      <c r="KKY2503" s="207"/>
      <c r="KKZ2503" s="238"/>
      <c r="KLA2503" s="207"/>
      <c r="KLB2503" s="207"/>
      <c r="KLC2503" s="187"/>
      <c r="KLD2503" s="187"/>
      <c r="KLE2503" s="204"/>
      <c r="KLF2503" s="272"/>
      <c r="KLG2503" s="207"/>
      <c r="KLH2503" s="238"/>
      <c r="KLI2503" s="207"/>
      <c r="KLJ2503" s="207"/>
      <c r="KLK2503" s="187"/>
      <c r="KLL2503" s="187"/>
      <c r="KLM2503" s="204"/>
      <c r="KLN2503" s="272"/>
      <c r="KLO2503" s="207"/>
      <c r="KLP2503" s="238"/>
      <c r="KLQ2503" s="207"/>
      <c r="KLR2503" s="207"/>
      <c r="KLS2503" s="187"/>
      <c r="KLT2503" s="187"/>
      <c r="KLU2503" s="204"/>
      <c r="KLV2503" s="272"/>
      <c r="KLW2503" s="207"/>
      <c r="KLX2503" s="238"/>
      <c r="KLY2503" s="207"/>
      <c r="KLZ2503" s="207"/>
      <c r="KMA2503" s="187"/>
      <c r="KMB2503" s="187"/>
      <c r="KMC2503" s="204"/>
      <c r="KMD2503" s="272"/>
      <c r="KME2503" s="207"/>
      <c r="KMF2503" s="238"/>
      <c r="KMG2503" s="207"/>
      <c r="KMH2503" s="207"/>
      <c r="KMI2503" s="187"/>
      <c r="KMJ2503" s="187"/>
      <c r="KMK2503" s="204"/>
      <c r="KML2503" s="272"/>
      <c r="KMM2503" s="207"/>
      <c r="KMN2503" s="238"/>
      <c r="KMO2503" s="207"/>
      <c r="KMP2503" s="207"/>
      <c r="KMQ2503" s="187"/>
      <c r="KMR2503" s="187"/>
      <c r="KMS2503" s="204"/>
      <c r="KMT2503" s="272"/>
      <c r="KMU2503" s="207"/>
      <c r="KMV2503" s="238"/>
      <c r="KMW2503" s="207"/>
      <c r="KMX2503" s="207"/>
      <c r="KMY2503" s="187"/>
      <c r="KMZ2503" s="187"/>
      <c r="KNA2503" s="204"/>
      <c r="KNB2503" s="272"/>
      <c r="KNC2503" s="207"/>
      <c r="KND2503" s="238"/>
      <c r="KNE2503" s="207"/>
      <c r="KNF2503" s="207"/>
      <c r="KNG2503" s="187"/>
      <c r="KNH2503" s="187"/>
      <c r="KNI2503" s="204"/>
      <c r="KNJ2503" s="272"/>
      <c r="KNK2503" s="207"/>
      <c r="KNL2503" s="238"/>
      <c r="KNM2503" s="207"/>
      <c r="KNN2503" s="207"/>
      <c r="KNO2503" s="187"/>
      <c r="KNP2503" s="187"/>
      <c r="KNQ2503" s="204"/>
      <c r="KNR2503" s="272"/>
      <c r="KNS2503" s="207"/>
      <c r="KNT2503" s="238"/>
      <c r="KNU2503" s="207"/>
      <c r="KNV2503" s="207"/>
      <c r="KNW2503" s="187"/>
      <c r="KNX2503" s="187"/>
      <c r="KNY2503" s="204"/>
      <c r="KNZ2503" s="272"/>
      <c r="KOA2503" s="207"/>
      <c r="KOB2503" s="238"/>
      <c r="KOC2503" s="207"/>
      <c r="KOD2503" s="207"/>
      <c r="KOE2503" s="187"/>
      <c r="KOF2503" s="187"/>
      <c r="KOG2503" s="204"/>
      <c r="KOH2503" s="272"/>
      <c r="KOI2503" s="207"/>
      <c r="KOJ2503" s="238"/>
      <c r="KOK2503" s="207"/>
      <c r="KOL2503" s="207"/>
      <c r="KOM2503" s="187"/>
      <c r="KON2503" s="187"/>
      <c r="KOO2503" s="204"/>
      <c r="KOP2503" s="272"/>
      <c r="KOQ2503" s="207"/>
      <c r="KOR2503" s="238"/>
      <c r="KOS2503" s="207"/>
      <c r="KOT2503" s="207"/>
      <c r="KOU2503" s="187"/>
      <c r="KOV2503" s="187"/>
      <c r="KOW2503" s="204"/>
      <c r="KOX2503" s="272"/>
      <c r="KOY2503" s="207"/>
      <c r="KOZ2503" s="238"/>
      <c r="KPA2503" s="207"/>
      <c r="KPB2503" s="207"/>
      <c r="KPC2503" s="187"/>
      <c r="KPD2503" s="187"/>
      <c r="KPE2503" s="204"/>
      <c r="KPF2503" s="272"/>
      <c r="KPG2503" s="207"/>
      <c r="KPH2503" s="238"/>
      <c r="KPI2503" s="207"/>
      <c r="KPJ2503" s="207"/>
      <c r="KPK2503" s="187"/>
      <c r="KPL2503" s="187"/>
      <c r="KPM2503" s="204"/>
      <c r="KPN2503" s="272"/>
      <c r="KPO2503" s="207"/>
      <c r="KPP2503" s="238"/>
      <c r="KPQ2503" s="207"/>
      <c r="KPR2503" s="207"/>
      <c r="KPS2503" s="187"/>
      <c r="KPT2503" s="187"/>
      <c r="KPU2503" s="204"/>
      <c r="KPV2503" s="272"/>
      <c r="KPW2503" s="207"/>
      <c r="KPX2503" s="238"/>
      <c r="KPY2503" s="207"/>
      <c r="KPZ2503" s="207"/>
      <c r="KQA2503" s="187"/>
      <c r="KQB2503" s="187"/>
      <c r="KQC2503" s="204"/>
      <c r="KQD2503" s="272"/>
      <c r="KQE2503" s="207"/>
      <c r="KQF2503" s="238"/>
      <c r="KQG2503" s="207"/>
      <c r="KQH2503" s="207"/>
      <c r="KQI2503" s="187"/>
      <c r="KQJ2503" s="187"/>
      <c r="KQK2503" s="204"/>
      <c r="KQL2503" s="272"/>
      <c r="KQM2503" s="207"/>
      <c r="KQN2503" s="238"/>
      <c r="KQO2503" s="207"/>
      <c r="KQP2503" s="207"/>
      <c r="KQQ2503" s="187"/>
      <c r="KQR2503" s="187"/>
      <c r="KQS2503" s="204"/>
      <c r="KQT2503" s="272"/>
      <c r="KQU2503" s="207"/>
      <c r="KQV2503" s="238"/>
      <c r="KQW2503" s="207"/>
      <c r="KQX2503" s="207"/>
      <c r="KQY2503" s="187"/>
      <c r="KQZ2503" s="187"/>
      <c r="KRA2503" s="204"/>
      <c r="KRB2503" s="272"/>
      <c r="KRC2503" s="207"/>
      <c r="KRD2503" s="238"/>
      <c r="KRE2503" s="207"/>
      <c r="KRF2503" s="207"/>
      <c r="KRG2503" s="187"/>
      <c r="KRH2503" s="187"/>
      <c r="KRI2503" s="204"/>
      <c r="KRJ2503" s="272"/>
      <c r="KRK2503" s="207"/>
      <c r="KRL2503" s="238"/>
      <c r="KRM2503" s="207"/>
      <c r="KRN2503" s="207"/>
      <c r="KRO2503" s="187"/>
      <c r="KRP2503" s="187"/>
      <c r="KRQ2503" s="204"/>
      <c r="KRR2503" s="272"/>
      <c r="KRS2503" s="207"/>
      <c r="KRT2503" s="238"/>
      <c r="KRU2503" s="207"/>
      <c r="KRV2503" s="207"/>
      <c r="KRW2503" s="187"/>
      <c r="KRX2503" s="187"/>
      <c r="KRY2503" s="204"/>
      <c r="KRZ2503" s="272"/>
      <c r="KSA2503" s="207"/>
      <c r="KSB2503" s="238"/>
      <c r="KSC2503" s="207"/>
      <c r="KSD2503" s="207"/>
      <c r="KSE2503" s="187"/>
      <c r="KSF2503" s="187"/>
      <c r="KSG2503" s="204"/>
      <c r="KSH2503" s="272"/>
      <c r="KSI2503" s="207"/>
      <c r="KSJ2503" s="238"/>
      <c r="KSK2503" s="207"/>
      <c r="KSL2503" s="207"/>
      <c r="KSM2503" s="187"/>
      <c r="KSN2503" s="187"/>
      <c r="KSO2503" s="204"/>
      <c r="KSP2503" s="272"/>
      <c r="KSQ2503" s="207"/>
      <c r="KSR2503" s="238"/>
      <c r="KSS2503" s="207"/>
      <c r="KST2503" s="207"/>
      <c r="KSU2503" s="187"/>
      <c r="KSV2503" s="187"/>
      <c r="KSW2503" s="204"/>
      <c r="KSX2503" s="272"/>
      <c r="KSY2503" s="207"/>
      <c r="KSZ2503" s="238"/>
      <c r="KTA2503" s="207"/>
      <c r="KTB2503" s="207"/>
      <c r="KTC2503" s="187"/>
      <c r="KTD2503" s="187"/>
      <c r="KTE2503" s="204"/>
      <c r="KTF2503" s="272"/>
      <c r="KTG2503" s="207"/>
      <c r="KTH2503" s="238"/>
      <c r="KTI2503" s="207"/>
      <c r="KTJ2503" s="207"/>
      <c r="KTK2503" s="187"/>
      <c r="KTL2503" s="187"/>
      <c r="KTM2503" s="204"/>
      <c r="KTN2503" s="272"/>
      <c r="KTO2503" s="207"/>
      <c r="KTP2503" s="238"/>
      <c r="KTQ2503" s="207"/>
      <c r="KTR2503" s="207"/>
      <c r="KTS2503" s="187"/>
      <c r="KTT2503" s="187"/>
      <c r="KTU2503" s="204"/>
      <c r="KTV2503" s="272"/>
      <c r="KTW2503" s="207"/>
      <c r="KTX2503" s="238"/>
      <c r="KTY2503" s="207"/>
      <c r="KTZ2503" s="207"/>
      <c r="KUA2503" s="187"/>
      <c r="KUB2503" s="187"/>
      <c r="KUC2503" s="204"/>
      <c r="KUD2503" s="272"/>
      <c r="KUE2503" s="207"/>
      <c r="KUF2503" s="238"/>
      <c r="KUG2503" s="207"/>
      <c r="KUH2503" s="207"/>
      <c r="KUI2503" s="187"/>
      <c r="KUJ2503" s="187"/>
      <c r="KUK2503" s="204"/>
      <c r="KUL2503" s="272"/>
      <c r="KUM2503" s="207"/>
      <c r="KUN2503" s="238"/>
      <c r="KUO2503" s="207"/>
      <c r="KUP2503" s="207"/>
      <c r="KUQ2503" s="187"/>
      <c r="KUR2503" s="187"/>
      <c r="KUS2503" s="204"/>
      <c r="KUT2503" s="272"/>
      <c r="KUU2503" s="207"/>
      <c r="KUV2503" s="238"/>
      <c r="KUW2503" s="207"/>
      <c r="KUX2503" s="207"/>
      <c r="KUY2503" s="187"/>
      <c r="KUZ2503" s="187"/>
      <c r="KVA2503" s="204"/>
      <c r="KVB2503" s="272"/>
      <c r="KVC2503" s="207"/>
      <c r="KVD2503" s="238"/>
      <c r="KVE2503" s="207"/>
      <c r="KVF2503" s="207"/>
      <c r="KVG2503" s="187"/>
      <c r="KVH2503" s="187"/>
      <c r="KVI2503" s="204"/>
      <c r="KVJ2503" s="272"/>
      <c r="KVK2503" s="207"/>
      <c r="KVL2503" s="238"/>
      <c r="KVM2503" s="207"/>
      <c r="KVN2503" s="207"/>
      <c r="KVO2503" s="187"/>
      <c r="KVP2503" s="187"/>
      <c r="KVQ2503" s="204"/>
      <c r="KVR2503" s="272"/>
      <c r="KVS2503" s="207"/>
      <c r="KVT2503" s="238"/>
      <c r="KVU2503" s="207"/>
      <c r="KVV2503" s="207"/>
      <c r="KVW2503" s="187"/>
      <c r="KVX2503" s="187"/>
      <c r="KVY2503" s="204"/>
      <c r="KVZ2503" s="272"/>
      <c r="KWA2503" s="207"/>
      <c r="KWB2503" s="238"/>
      <c r="KWC2503" s="207"/>
      <c r="KWD2503" s="207"/>
      <c r="KWE2503" s="187"/>
      <c r="KWF2503" s="187"/>
      <c r="KWG2503" s="204"/>
      <c r="KWH2503" s="272"/>
      <c r="KWI2503" s="207"/>
      <c r="KWJ2503" s="238"/>
      <c r="KWK2503" s="207"/>
      <c r="KWL2503" s="207"/>
      <c r="KWM2503" s="187"/>
      <c r="KWN2503" s="187"/>
      <c r="KWO2503" s="204"/>
      <c r="KWP2503" s="272"/>
      <c r="KWQ2503" s="207"/>
      <c r="KWR2503" s="238"/>
      <c r="KWS2503" s="207"/>
      <c r="KWT2503" s="207"/>
      <c r="KWU2503" s="187"/>
      <c r="KWV2503" s="187"/>
      <c r="KWW2503" s="204"/>
      <c r="KWX2503" s="272"/>
      <c r="KWY2503" s="207"/>
      <c r="KWZ2503" s="238"/>
      <c r="KXA2503" s="207"/>
      <c r="KXB2503" s="207"/>
      <c r="KXC2503" s="187"/>
      <c r="KXD2503" s="187"/>
      <c r="KXE2503" s="204"/>
      <c r="KXF2503" s="272"/>
      <c r="KXG2503" s="207"/>
      <c r="KXH2503" s="238"/>
      <c r="KXI2503" s="207"/>
      <c r="KXJ2503" s="207"/>
      <c r="KXK2503" s="187"/>
      <c r="KXL2503" s="187"/>
      <c r="KXM2503" s="204"/>
      <c r="KXN2503" s="272"/>
      <c r="KXO2503" s="207"/>
      <c r="KXP2503" s="238"/>
      <c r="KXQ2503" s="207"/>
      <c r="KXR2503" s="207"/>
      <c r="KXS2503" s="187"/>
      <c r="KXT2503" s="187"/>
      <c r="KXU2503" s="204"/>
      <c r="KXV2503" s="272"/>
      <c r="KXW2503" s="207"/>
      <c r="KXX2503" s="238"/>
      <c r="KXY2503" s="207"/>
      <c r="KXZ2503" s="207"/>
      <c r="KYA2503" s="187"/>
      <c r="KYB2503" s="187"/>
      <c r="KYC2503" s="204"/>
      <c r="KYD2503" s="272"/>
      <c r="KYE2503" s="207"/>
      <c r="KYF2503" s="238"/>
      <c r="KYG2503" s="207"/>
      <c r="KYH2503" s="207"/>
      <c r="KYI2503" s="187"/>
      <c r="KYJ2503" s="187"/>
      <c r="KYK2503" s="204"/>
      <c r="KYL2503" s="272"/>
      <c r="KYM2503" s="207"/>
      <c r="KYN2503" s="238"/>
      <c r="KYO2503" s="207"/>
      <c r="KYP2503" s="207"/>
      <c r="KYQ2503" s="187"/>
      <c r="KYR2503" s="187"/>
      <c r="KYS2503" s="204"/>
      <c r="KYT2503" s="272"/>
      <c r="KYU2503" s="207"/>
      <c r="KYV2503" s="238"/>
      <c r="KYW2503" s="207"/>
      <c r="KYX2503" s="207"/>
      <c r="KYY2503" s="187"/>
      <c r="KYZ2503" s="187"/>
      <c r="KZA2503" s="204"/>
      <c r="KZB2503" s="272"/>
      <c r="KZC2503" s="207"/>
      <c r="KZD2503" s="238"/>
      <c r="KZE2503" s="207"/>
      <c r="KZF2503" s="207"/>
      <c r="KZG2503" s="187"/>
      <c r="KZH2503" s="187"/>
      <c r="KZI2503" s="204"/>
      <c r="KZJ2503" s="272"/>
      <c r="KZK2503" s="207"/>
      <c r="KZL2503" s="238"/>
      <c r="KZM2503" s="207"/>
      <c r="KZN2503" s="207"/>
      <c r="KZO2503" s="187"/>
      <c r="KZP2503" s="187"/>
      <c r="KZQ2503" s="204"/>
      <c r="KZR2503" s="272"/>
      <c r="KZS2503" s="207"/>
      <c r="KZT2503" s="238"/>
      <c r="KZU2503" s="207"/>
      <c r="KZV2503" s="207"/>
      <c r="KZW2503" s="187"/>
      <c r="KZX2503" s="187"/>
      <c r="KZY2503" s="204"/>
      <c r="KZZ2503" s="272"/>
      <c r="LAA2503" s="207"/>
      <c r="LAB2503" s="238"/>
      <c r="LAC2503" s="207"/>
      <c r="LAD2503" s="207"/>
      <c r="LAE2503" s="187"/>
      <c r="LAF2503" s="187"/>
      <c r="LAG2503" s="204"/>
      <c r="LAH2503" s="272"/>
      <c r="LAI2503" s="207"/>
      <c r="LAJ2503" s="238"/>
      <c r="LAK2503" s="207"/>
      <c r="LAL2503" s="207"/>
      <c r="LAM2503" s="187"/>
      <c r="LAN2503" s="187"/>
      <c r="LAO2503" s="204"/>
      <c r="LAP2503" s="272"/>
      <c r="LAQ2503" s="207"/>
      <c r="LAR2503" s="238"/>
      <c r="LAS2503" s="207"/>
      <c r="LAT2503" s="207"/>
      <c r="LAU2503" s="187"/>
      <c r="LAV2503" s="187"/>
      <c r="LAW2503" s="204"/>
      <c r="LAX2503" s="272"/>
      <c r="LAY2503" s="207"/>
      <c r="LAZ2503" s="238"/>
      <c r="LBA2503" s="207"/>
      <c r="LBB2503" s="207"/>
      <c r="LBC2503" s="187"/>
      <c r="LBD2503" s="187"/>
      <c r="LBE2503" s="204"/>
      <c r="LBF2503" s="272"/>
      <c r="LBG2503" s="207"/>
      <c r="LBH2503" s="238"/>
      <c r="LBI2503" s="207"/>
      <c r="LBJ2503" s="207"/>
      <c r="LBK2503" s="187"/>
      <c r="LBL2503" s="187"/>
      <c r="LBM2503" s="204"/>
      <c r="LBN2503" s="272"/>
      <c r="LBO2503" s="207"/>
      <c r="LBP2503" s="238"/>
      <c r="LBQ2503" s="207"/>
      <c r="LBR2503" s="207"/>
      <c r="LBS2503" s="187"/>
      <c r="LBT2503" s="187"/>
      <c r="LBU2503" s="204"/>
      <c r="LBV2503" s="272"/>
      <c r="LBW2503" s="207"/>
      <c r="LBX2503" s="238"/>
      <c r="LBY2503" s="207"/>
      <c r="LBZ2503" s="207"/>
      <c r="LCA2503" s="187"/>
      <c r="LCB2503" s="187"/>
      <c r="LCC2503" s="204"/>
      <c r="LCD2503" s="272"/>
      <c r="LCE2503" s="207"/>
      <c r="LCF2503" s="238"/>
      <c r="LCG2503" s="207"/>
      <c r="LCH2503" s="207"/>
      <c r="LCI2503" s="187"/>
      <c r="LCJ2503" s="187"/>
      <c r="LCK2503" s="204"/>
      <c r="LCL2503" s="272"/>
      <c r="LCM2503" s="207"/>
      <c r="LCN2503" s="238"/>
      <c r="LCO2503" s="207"/>
      <c r="LCP2503" s="207"/>
      <c r="LCQ2503" s="187"/>
      <c r="LCR2503" s="187"/>
      <c r="LCS2503" s="204"/>
      <c r="LCT2503" s="272"/>
      <c r="LCU2503" s="207"/>
      <c r="LCV2503" s="238"/>
      <c r="LCW2503" s="207"/>
      <c r="LCX2503" s="207"/>
      <c r="LCY2503" s="187"/>
      <c r="LCZ2503" s="187"/>
      <c r="LDA2503" s="204"/>
      <c r="LDB2503" s="272"/>
      <c r="LDC2503" s="207"/>
      <c r="LDD2503" s="238"/>
      <c r="LDE2503" s="207"/>
      <c r="LDF2503" s="207"/>
      <c r="LDG2503" s="187"/>
      <c r="LDH2503" s="187"/>
      <c r="LDI2503" s="204"/>
      <c r="LDJ2503" s="272"/>
      <c r="LDK2503" s="207"/>
      <c r="LDL2503" s="238"/>
      <c r="LDM2503" s="207"/>
      <c r="LDN2503" s="207"/>
      <c r="LDO2503" s="187"/>
      <c r="LDP2503" s="187"/>
      <c r="LDQ2503" s="204"/>
      <c r="LDR2503" s="272"/>
      <c r="LDS2503" s="207"/>
      <c r="LDT2503" s="238"/>
      <c r="LDU2503" s="207"/>
      <c r="LDV2503" s="207"/>
      <c r="LDW2503" s="187"/>
      <c r="LDX2503" s="187"/>
      <c r="LDY2503" s="204"/>
      <c r="LDZ2503" s="272"/>
      <c r="LEA2503" s="207"/>
      <c r="LEB2503" s="238"/>
      <c r="LEC2503" s="207"/>
      <c r="LED2503" s="207"/>
      <c r="LEE2503" s="187"/>
      <c r="LEF2503" s="187"/>
      <c r="LEG2503" s="204"/>
      <c r="LEH2503" s="272"/>
      <c r="LEI2503" s="207"/>
      <c r="LEJ2503" s="238"/>
      <c r="LEK2503" s="207"/>
      <c r="LEL2503" s="207"/>
      <c r="LEM2503" s="187"/>
      <c r="LEN2503" s="187"/>
      <c r="LEO2503" s="204"/>
      <c r="LEP2503" s="272"/>
      <c r="LEQ2503" s="207"/>
      <c r="LER2503" s="238"/>
      <c r="LES2503" s="207"/>
      <c r="LET2503" s="207"/>
      <c r="LEU2503" s="187"/>
      <c r="LEV2503" s="187"/>
      <c r="LEW2503" s="204"/>
      <c r="LEX2503" s="272"/>
      <c r="LEY2503" s="207"/>
      <c r="LEZ2503" s="238"/>
      <c r="LFA2503" s="207"/>
      <c r="LFB2503" s="207"/>
      <c r="LFC2503" s="187"/>
      <c r="LFD2503" s="187"/>
      <c r="LFE2503" s="204"/>
      <c r="LFF2503" s="272"/>
      <c r="LFG2503" s="207"/>
      <c r="LFH2503" s="238"/>
      <c r="LFI2503" s="207"/>
      <c r="LFJ2503" s="207"/>
      <c r="LFK2503" s="187"/>
      <c r="LFL2503" s="187"/>
      <c r="LFM2503" s="204"/>
      <c r="LFN2503" s="272"/>
      <c r="LFO2503" s="207"/>
      <c r="LFP2503" s="238"/>
      <c r="LFQ2503" s="207"/>
      <c r="LFR2503" s="207"/>
      <c r="LFS2503" s="187"/>
      <c r="LFT2503" s="187"/>
      <c r="LFU2503" s="204"/>
      <c r="LFV2503" s="272"/>
      <c r="LFW2503" s="207"/>
      <c r="LFX2503" s="238"/>
      <c r="LFY2503" s="207"/>
      <c r="LFZ2503" s="207"/>
      <c r="LGA2503" s="187"/>
      <c r="LGB2503" s="187"/>
      <c r="LGC2503" s="204"/>
      <c r="LGD2503" s="272"/>
      <c r="LGE2503" s="207"/>
      <c r="LGF2503" s="238"/>
      <c r="LGG2503" s="207"/>
      <c r="LGH2503" s="207"/>
      <c r="LGI2503" s="187"/>
      <c r="LGJ2503" s="187"/>
      <c r="LGK2503" s="204"/>
      <c r="LGL2503" s="272"/>
      <c r="LGM2503" s="207"/>
      <c r="LGN2503" s="238"/>
      <c r="LGO2503" s="207"/>
      <c r="LGP2503" s="207"/>
      <c r="LGQ2503" s="187"/>
      <c r="LGR2503" s="187"/>
      <c r="LGS2503" s="204"/>
      <c r="LGT2503" s="272"/>
      <c r="LGU2503" s="207"/>
      <c r="LGV2503" s="238"/>
      <c r="LGW2503" s="207"/>
      <c r="LGX2503" s="207"/>
      <c r="LGY2503" s="187"/>
      <c r="LGZ2503" s="187"/>
      <c r="LHA2503" s="204"/>
      <c r="LHB2503" s="272"/>
      <c r="LHC2503" s="207"/>
      <c r="LHD2503" s="238"/>
      <c r="LHE2503" s="207"/>
      <c r="LHF2503" s="207"/>
      <c r="LHG2503" s="187"/>
      <c r="LHH2503" s="187"/>
      <c r="LHI2503" s="204"/>
      <c r="LHJ2503" s="272"/>
      <c r="LHK2503" s="207"/>
      <c r="LHL2503" s="238"/>
      <c r="LHM2503" s="207"/>
      <c r="LHN2503" s="207"/>
      <c r="LHO2503" s="187"/>
      <c r="LHP2503" s="187"/>
      <c r="LHQ2503" s="204"/>
      <c r="LHR2503" s="272"/>
      <c r="LHS2503" s="207"/>
      <c r="LHT2503" s="238"/>
      <c r="LHU2503" s="207"/>
      <c r="LHV2503" s="207"/>
      <c r="LHW2503" s="187"/>
      <c r="LHX2503" s="187"/>
      <c r="LHY2503" s="204"/>
      <c r="LHZ2503" s="272"/>
      <c r="LIA2503" s="207"/>
      <c r="LIB2503" s="238"/>
      <c r="LIC2503" s="207"/>
      <c r="LID2503" s="207"/>
      <c r="LIE2503" s="187"/>
      <c r="LIF2503" s="187"/>
      <c r="LIG2503" s="204"/>
      <c r="LIH2503" s="272"/>
      <c r="LII2503" s="207"/>
      <c r="LIJ2503" s="238"/>
      <c r="LIK2503" s="207"/>
      <c r="LIL2503" s="207"/>
      <c r="LIM2503" s="187"/>
      <c r="LIN2503" s="187"/>
      <c r="LIO2503" s="204"/>
      <c r="LIP2503" s="272"/>
      <c r="LIQ2503" s="207"/>
      <c r="LIR2503" s="238"/>
      <c r="LIS2503" s="207"/>
      <c r="LIT2503" s="207"/>
      <c r="LIU2503" s="187"/>
      <c r="LIV2503" s="187"/>
      <c r="LIW2503" s="204"/>
      <c r="LIX2503" s="272"/>
      <c r="LIY2503" s="207"/>
      <c r="LIZ2503" s="238"/>
      <c r="LJA2503" s="207"/>
      <c r="LJB2503" s="207"/>
      <c r="LJC2503" s="187"/>
      <c r="LJD2503" s="187"/>
      <c r="LJE2503" s="204"/>
      <c r="LJF2503" s="272"/>
      <c r="LJG2503" s="207"/>
      <c r="LJH2503" s="238"/>
      <c r="LJI2503" s="207"/>
      <c r="LJJ2503" s="207"/>
      <c r="LJK2503" s="187"/>
      <c r="LJL2503" s="187"/>
      <c r="LJM2503" s="204"/>
      <c r="LJN2503" s="272"/>
      <c r="LJO2503" s="207"/>
      <c r="LJP2503" s="238"/>
      <c r="LJQ2503" s="207"/>
      <c r="LJR2503" s="207"/>
      <c r="LJS2503" s="187"/>
      <c r="LJT2503" s="187"/>
      <c r="LJU2503" s="204"/>
      <c r="LJV2503" s="272"/>
      <c r="LJW2503" s="207"/>
      <c r="LJX2503" s="238"/>
      <c r="LJY2503" s="207"/>
      <c r="LJZ2503" s="207"/>
      <c r="LKA2503" s="187"/>
      <c r="LKB2503" s="187"/>
      <c r="LKC2503" s="204"/>
      <c r="LKD2503" s="272"/>
      <c r="LKE2503" s="207"/>
      <c r="LKF2503" s="238"/>
      <c r="LKG2503" s="207"/>
      <c r="LKH2503" s="207"/>
      <c r="LKI2503" s="187"/>
      <c r="LKJ2503" s="187"/>
      <c r="LKK2503" s="204"/>
      <c r="LKL2503" s="272"/>
      <c r="LKM2503" s="207"/>
      <c r="LKN2503" s="238"/>
      <c r="LKO2503" s="207"/>
      <c r="LKP2503" s="207"/>
      <c r="LKQ2503" s="187"/>
      <c r="LKR2503" s="187"/>
      <c r="LKS2503" s="204"/>
      <c r="LKT2503" s="272"/>
      <c r="LKU2503" s="207"/>
      <c r="LKV2503" s="238"/>
      <c r="LKW2503" s="207"/>
      <c r="LKX2503" s="207"/>
      <c r="LKY2503" s="187"/>
      <c r="LKZ2503" s="187"/>
      <c r="LLA2503" s="204"/>
      <c r="LLB2503" s="272"/>
      <c r="LLC2503" s="207"/>
      <c r="LLD2503" s="238"/>
      <c r="LLE2503" s="207"/>
      <c r="LLF2503" s="207"/>
      <c r="LLG2503" s="187"/>
      <c r="LLH2503" s="187"/>
      <c r="LLI2503" s="204"/>
      <c r="LLJ2503" s="272"/>
      <c r="LLK2503" s="207"/>
      <c r="LLL2503" s="238"/>
      <c r="LLM2503" s="207"/>
      <c r="LLN2503" s="207"/>
      <c r="LLO2503" s="187"/>
      <c r="LLP2503" s="187"/>
      <c r="LLQ2503" s="204"/>
      <c r="LLR2503" s="272"/>
      <c r="LLS2503" s="207"/>
      <c r="LLT2503" s="238"/>
      <c r="LLU2503" s="207"/>
      <c r="LLV2503" s="207"/>
      <c r="LLW2503" s="187"/>
      <c r="LLX2503" s="187"/>
      <c r="LLY2503" s="204"/>
      <c r="LLZ2503" s="272"/>
      <c r="LMA2503" s="207"/>
      <c r="LMB2503" s="238"/>
      <c r="LMC2503" s="207"/>
      <c r="LMD2503" s="207"/>
      <c r="LME2503" s="187"/>
      <c r="LMF2503" s="187"/>
      <c r="LMG2503" s="204"/>
      <c r="LMH2503" s="272"/>
      <c r="LMI2503" s="207"/>
      <c r="LMJ2503" s="238"/>
      <c r="LMK2503" s="207"/>
      <c r="LML2503" s="207"/>
      <c r="LMM2503" s="187"/>
      <c r="LMN2503" s="187"/>
      <c r="LMO2503" s="204"/>
      <c r="LMP2503" s="272"/>
      <c r="LMQ2503" s="207"/>
      <c r="LMR2503" s="238"/>
      <c r="LMS2503" s="207"/>
      <c r="LMT2503" s="207"/>
      <c r="LMU2503" s="187"/>
      <c r="LMV2503" s="187"/>
      <c r="LMW2503" s="204"/>
      <c r="LMX2503" s="272"/>
      <c r="LMY2503" s="207"/>
      <c r="LMZ2503" s="238"/>
      <c r="LNA2503" s="207"/>
      <c r="LNB2503" s="207"/>
      <c r="LNC2503" s="187"/>
      <c r="LND2503" s="187"/>
      <c r="LNE2503" s="204"/>
      <c r="LNF2503" s="272"/>
      <c r="LNG2503" s="207"/>
      <c r="LNH2503" s="238"/>
      <c r="LNI2503" s="207"/>
      <c r="LNJ2503" s="207"/>
      <c r="LNK2503" s="187"/>
      <c r="LNL2503" s="187"/>
      <c r="LNM2503" s="204"/>
      <c r="LNN2503" s="272"/>
      <c r="LNO2503" s="207"/>
      <c r="LNP2503" s="238"/>
      <c r="LNQ2503" s="207"/>
      <c r="LNR2503" s="207"/>
      <c r="LNS2503" s="187"/>
      <c r="LNT2503" s="187"/>
      <c r="LNU2503" s="204"/>
      <c r="LNV2503" s="272"/>
      <c r="LNW2503" s="207"/>
      <c r="LNX2503" s="238"/>
      <c r="LNY2503" s="207"/>
      <c r="LNZ2503" s="207"/>
      <c r="LOA2503" s="187"/>
      <c r="LOB2503" s="187"/>
      <c r="LOC2503" s="204"/>
      <c r="LOD2503" s="272"/>
      <c r="LOE2503" s="207"/>
      <c r="LOF2503" s="238"/>
      <c r="LOG2503" s="207"/>
      <c r="LOH2503" s="207"/>
      <c r="LOI2503" s="187"/>
      <c r="LOJ2503" s="187"/>
      <c r="LOK2503" s="204"/>
      <c r="LOL2503" s="272"/>
      <c r="LOM2503" s="207"/>
      <c r="LON2503" s="238"/>
      <c r="LOO2503" s="207"/>
      <c r="LOP2503" s="207"/>
      <c r="LOQ2503" s="187"/>
      <c r="LOR2503" s="187"/>
      <c r="LOS2503" s="204"/>
      <c r="LOT2503" s="272"/>
      <c r="LOU2503" s="207"/>
      <c r="LOV2503" s="238"/>
      <c r="LOW2503" s="207"/>
      <c r="LOX2503" s="207"/>
      <c r="LOY2503" s="187"/>
      <c r="LOZ2503" s="187"/>
      <c r="LPA2503" s="204"/>
      <c r="LPB2503" s="272"/>
      <c r="LPC2503" s="207"/>
      <c r="LPD2503" s="238"/>
      <c r="LPE2503" s="207"/>
      <c r="LPF2503" s="207"/>
      <c r="LPG2503" s="187"/>
      <c r="LPH2503" s="187"/>
      <c r="LPI2503" s="204"/>
      <c r="LPJ2503" s="272"/>
      <c r="LPK2503" s="207"/>
      <c r="LPL2503" s="238"/>
      <c r="LPM2503" s="207"/>
      <c r="LPN2503" s="207"/>
      <c r="LPO2503" s="187"/>
      <c r="LPP2503" s="187"/>
      <c r="LPQ2503" s="204"/>
      <c r="LPR2503" s="272"/>
      <c r="LPS2503" s="207"/>
      <c r="LPT2503" s="238"/>
      <c r="LPU2503" s="207"/>
      <c r="LPV2503" s="207"/>
      <c r="LPW2503" s="187"/>
      <c r="LPX2503" s="187"/>
      <c r="LPY2503" s="204"/>
      <c r="LPZ2503" s="272"/>
      <c r="LQA2503" s="207"/>
      <c r="LQB2503" s="238"/>
      <c r="LQC2503" s="207"/>
      <c r="LQD2503" s="207"/>
      <c r="LQE2503" s="187"/>
      <c r="LQF2503" s="187"/>
      <c r="LQG2503" s="204"/>
      <c r="LQH2503" s="272"/>
      <c r="LQI2503" s="207"/>
      <c r="LQJ2503" s="238"/>
      <c r="LQK2503" s="207"/>
      <c r="LQL2503" s="207"/>
      <c r="LQM2503" s="187"/>
      <c r="LQN2503" s="187"/>
      <c r="LQO2503" s="204"/>
      <c r="LQP2503" s="272"/>
      <c r="LQQ2503" s="207"/>
      <c r="LQR2503" s="238"/>
      <c r="LQS2503" s="207"/>
      <c r="LQT2503" s="207"/>
      <c r="LQU2503" s="187"/>
      <c r="LQV2503" s="187"/>
      <c r="LQW2503" s="204"/>
      <c r="LQX2503" s="272"/>
      <c r="LQY2503" s="207"/>
      <c r="LQZ2503" s="238"/>
      <c r="LRA2503" s="207"/>
      <c r="LRB2503" s="207"/>
      <c r="LRC2503" s="187"/>
      <c r="LRD2503" s="187"/>
      <c r="LRE2503" s="204"/>
      <c r="LRF2503" s="272"/>
      <c r="LRG2503" s="207"/>
      <c r="LRH2503" s="238"/>
      <c r="LRI2503" s="207"/>
      <c r="LRJ2503" s="207"/>
      <c r="LRK2503" s="187"/>
      <c r="LRL2503" s="187"/>
      <c r="LRM2503" s="204"/>
      <c r="LRN2503" s="272"/>
      <c r="LRO2503" s="207"/>
      <c r="LRP2503" s="238"/>
      <c r="LRQ2503" s="207"/>
      <c r="LRR2503" s="207"/>
      <c r="LRS2503" s="187"/>
      <c r="LRT2503" s="187"/>
      <c r="LRU2503" s="204"/>
      <c r="LRV2503" s="272"/>
      <c r="LRW2503" s="207"/>
      <c r="LRX2503" s="238"/>
      <c r="LRY2503" s="207"/>
      <c r="LRZ2503" s="207"/>
      <c r="LSA2503" s="187"/>
      <c r="LSB2503" s="187"/>
      <c r="LSC2503" s="204"/>
      <c r="LSD2503" s="272"/>
      <c r="LSE2503" s="207"/>
      <c r="LSF2503" s="238"/>
      <c r="LSG2503" s="207"/>
      <c r="LSH2503" s="207"/>
      <c r="LSI2503" s="187"/>
      <c r="LSJ2503" s="187"/>
      <c r="LSK2503" s="204"/>
      <c r="LSL2503" s="272"/>
      <c r="LSM2503" s="207"/>
      <c r="LSN2503" s="238"/>
      <c r="LSO2503" s="207"/>
      <c r="LSP2503" s="207"/>
      <c r="LSQ2503" s="187"/>
      <c r="LSR2503" s="187"/>
      <c r="LSS2503" s="204"/>
      <c r="LST2503" s="272"/>
      <c r="LSU2503" s="207"/>
      <c r="LSV2503" s="238"/>
      <c r="LSW2503" s="207"/>
      <c r="LSX2503" s="207"/>
      <c r="LSY2503" s="187"/>
      <c r="LSZ2503" s="187"/>
      <c r="LTA2503" s="204"/>
      <c r="LTB2503" s="272"/>
      <c r="LTC2503" s="207"/>
      <c r="LTD2503" s="238"/>
      <c r="LTE2503" s="207"/>
      <c r="LTF2503" s="207"/>
      <c r="LTG2503" s="187"/>
      <c r="LTH2503" s="187"/>
      <c r="LTI2503" s="204"/>
      <c r="LTJ2503" s="272"/>
      <c r="LTK2503" s="207"/>
      <c r="LTL2503" s="238"/>
      <c r="LTM2503" s="207"/>
      <c r="LTN2503" s="207"/>
      <c r="LTO2503" s="187"/>
      <c r="LTP2503" s="187"/>
      <c r="LTQ2503" s="204"/>
      <c r="LTR2503" s="272"/>
      <c r="LTS2503" s="207"/>
      <c r="LTT2503" s="238"/>
      <c r="LTU2503" s="207"/>
      <c r="LTV2503" s="207"/>
      <c r="LTW2503" s="187"/>
      <c r="LTX2503" s="187"/>
      <c r="LTY2503" s="204"/>
      <c r="LTZ2503" s="272"/>
      <c r="LUA2503" s="207"/>
      <c r="LUB2503" s="238"/>
      <c r="LUC2503" s="207"/>
      <c r="LUD2503" s="207"/>
      <c r="LUE2503" s="187"/>
      <c r="LUF2503" s="187"/>
      <c r="LUG2503" s="204"/>
      <c r="LUH2503" s="272"/>
      <c r="LUI2503" s="207"/>
      <c r="LUJ2503" s="238"/>
      <c r="LUK2503" s="207"/>
      <c r="LUL2503" s="207"/>
      <c r="LUM2503" s="187"/>
      <c r="LUN2503" s="187"/>
      <c r="LUO2503" s="204"/>
      <c r="LUP2503" s="272"/>
      <c r="LUQ2503" s="207"/>
      <c r="LUR2503" s="238"/>
      <c r="LUS2503" s="207"/>
      <c r="LUT2503" s="207"/>
      <c r="LUU2503" s="187"/>
      <c r="LUV2503" s="187"/>
      <c r="LUW2503" s="204"/>
      <c r="LUX2503" s="272"/>
      <c r="LUY2503" s="207"/>
      <c r="LUZ2503" s="238"/>
      <c r="LVA2503" s="207"/>
      <c r="LVB2503" s="207"/>
      <c r="LVC2503" s="187"/>
      <c r="LVD2503" s="187"/>
      <c r="LVE2503" s="204"/>
      <c r="LVF2503" s="272"/>
      <c r="LVG2503" s="207"/>
      <c r="LVH2503" s="238"/>
      <c r="LVI2503" s="207"/>
      <c r="LVJ2503" s="207"/>
      <c r="LVK2503" s="187"/>
      <c r="LVL2503" s="187"/>
      <c r="LVM2503" s="204"/>
      <c r="LVN2503" s="272"/>
      <c r="LVO2503" s="207"/>
      <c r="LVP2503" s="238"/>
      <c r="LVQ2503" s="207"/>
      <c r="LVR2503" s="207"/>
      <c r="LVS2503" s="187"/>
      <c r="LVT2503" s="187"/>
      <c r="LVU2503" s="204"/>
      <c r="LVV2503" s="272"/>
      <c r="LVW2503" s="207"/>
      <c r="LVX2503" s="238"/>
      <c r="LVY2503" s="207"/>
      <c r="LVZ2503" s="207"/>
      <c r="LWA2503" s="187"/>
      <c r="LWB2503" s="187"/>
      <c r="LWC2503" s="204"/>
      <c r="LWD2503" s="272"/>
      <c r="LWE2503" s="207"/>
      <c r="LWF2503" s="238"/>
      <c r="LWG2503" s="207"/>
      <c r="LWH2503" s="207"/>
      <c r="LWI2503" s="187"/>
      <c r="LWJ2503" s="187"/>
      <c r="LWK2503" s="204"/>
      <c r="LWL2503" s="272"/>
      <c r="LWM2503" s="207"/>
      <c r="LWN2503" s="238"/>
      <c r="LWO2503" s="207"/>
      <c r="LWP2503" s="207"/>
      <c r="LWQ2503" s="187"/>
      <c r="LWR2503" s="187"/>
      <c r="LWS2503" s="204"/>
      <c r="LWT2503" s="272"/>
      <c r="LWU2503" s="207"/>
      <c r="LWV2503" s="238"/>
      <c r="LWW2503" s="207"/>
      <c r="LWX2503" s="207"/>
      <c r="LWY2503" s="187"/>
      <c r="LWZ2503" s="187"/>
      <c r="LXA2503" s="204"/>
      <c r="LXB2503" s="272"/>
      <c r="LXC2503" s="207"/>
      <c r="LXD2503" s="238"/>
      <c r="LXE2503" s="207"/>
      <c r="LXF2503" s="207"/>
      <c r="LXG2503" s="187"/>
      <c r="LXH2503" s="187"/>
      <c r="LXI2503" s="204"/>
      <c r="LXJ2503" s="272"/>
      <c r="LXK2503" s="207"/>
      <c r="LXL2503" s="238"/>
      <c r="LXM2503" s="207"/>
      <c r="LXN2503" s="207"/>
      <c r="LXO2503" s="187"/>
      <c r="LXP2503" s="187"/>
      <c r="LXQ2503" s="204"/>
      <c r="LXR2503" s="272"/>
      <c r="LXS2503" s="207"/>
      <c r="LXT2503" s="238"/>
      <c r="LXU2503" s="207"/>
      <c r="LXV2503" s="207"/>
      <c r="LXW2503" s="187"/>
      <c r="LXX2503" s="187"/>
      <c r="LXY2503" s="204"/>
      <c r="LXZ2503" s="272"/>
      <c r="LYA2503" s="207"/>
      <c r="LYB2503" s="238"/>
      <c r="LYC2503" s="207"/>
      <c r="LYD2503" s="207"/>
      <c r="LYE2503" s="187"/>
      <c r="LYF2503" s="187"/>
      <c r="LYG2503" s="204"/>
      <c r="LYH2503" s="272"/>
      <c r="LYI2503" s="207"/>
      <c r="LYJ2503" s="238"/>
      <c r="LYK2503" s="207"/>
      <c r="LYL2503" s="207"/>
      <c r="LYM2503" s="187"/>
      <c r="LYN2503" s="187"/>
      <c r="LYO2503" s="204"/>
      <c r="LYP2503" s="272"/>
      <c r="LYQ2503" s="207"/>
      <c r="LYR2503" s="238"/>
      <c r="LYS2503" s="207"/>
      <c r="LYT2503" s="207"/>
      <c r="LYU2503" s="187"/>
      <c r="LYV2503" s="187"/>
      <c r="LYW2503" s="204"/>
      <c r="LYX2503" s="272"/>
      <c r="LYY2503" s="207"/>
      <c r="LYZ2503" s="238"/>
      <c r="LZA2503" s="207"/>
      <c r="LZB2503" s="207"/>
      <c r="LZC2503" s="187"/>
      <c r="LZD2503" s="187"/>
      <c r="LZE2503" s="204"/>
      <c r="LZF2503" s="272"/>
      <c r="LZG2503" s="207"/>
      <c r="LZH2503" s="238"/>
      <c r="LZI2503" s="207"/>
      <c r="LZJ2503" s="207"/>
      <c r="LZK2503" s="187"/>
      <c r="LZL2503" s="187"/>
      <c r="LZM2503" s="204"/>
      <c r="LZN2503" s="272"/>
      <c r="LZO2503" s="207"/>
      <c r="LZP2503" s="238"/>
      <c r="LZQ2503" s="207"/>
      <c r="LZR2503" s="207"/>
      <c r="LZS2503" s="187"/>
      <c r="LZT2503" s="187"/>
      <c r="LZU2503" s="204"/>
      <c r="LZV2503" s="272"/>
      <c r="LZW2503" s="207"/>
      <c r="LZX2503" s="238"/>
      <c r="LZY2503" s="207"/>
      <c r="LZZ2503" s="207"/>
      <c r="MAA2503" s="187"/>
      <c r="MAB2503" s="187"/>
      <c r="MAC2503" s="204"/>
      <c r="MAD2503" s="272"/>
      <c r="MAE2503" s="207"/>
      <c r="MAF2503" s="238"/>
      <c r="MAG2503" s="207"/>
      <c r="MAH2503" s="207"/>
      <c r="MAI2503" s="187"/>
      <c r="MAJ2503" s="187"/>
      <c r="MAK2503" s="204"/>
      <c r="MAL2503" s="272"/>
      <c r="MAM2503" s="207"/>
      <c r="MAN2503" s="238"/>
      <c r="MAO2503" s="207"/>
      <c r="MAP2503" s="207"/>
      <c r="MAQ2503" s="187"/>
      <c r="MAR2503" s="187"/>
      <c r="MAS2503" s="204"/>
      <c r="MAT2503" s="272"/>
      <c r="MAU2503" s="207"/>
      <c r="MAV2503" s="238"/>
      <c r="MAW2503" s="207"/>
      <c r="MAX2503" s="207"/>
      <c r="MAY2503" s="187"/>
      <c r="MAZ2503" s="187"/>
      <c r="MBA2503" s="204"/>
      <c r="MBB2503" s="272"/>
      <c r="MBC2503" s="207"/>
      <c r="MBD2503" s="238"/>
      <c r="MBE2503" s="207"/>
      <c r="MBF2503" s="207"/>
      <c r="MBG2503" s="187"/>
      <c r="MBH2503" s="187"/>
      <c r="MBI2503" s="204"/>
      <c r="MBJ2503" s="272"/>
      <c r="MBK2503" s="207"/>
      <c r="MBL2503" s="238"/>
      <c r="MBM2503" s="207"/>
      <c r="MBN2503" s="207"/>
      <c r="MBO2503" s="187"/>
      <c r="MBP2503" s="187"/>
      <c r="MBQ2503" s="204"/>
      <c r="MBR2503" s="272"/>
      <c r="MBS2503" s="207"/>
      <c r="MBT2503" s="238"/>
      <c r="MBU2503" s="207"/>
      <c r="MBV2503" s="207"/>
      <c r="MBW2503" s="187"/>
      <c r="MBX2503" s="187"/>
      <c r="MBY2503" s="204"/>
      <c r="MBZ2503" s="272"/>
      <c r="MCA2503" s="207"/>
      <c r="MCB2503" s="238"/>
      <c r="MCC2503" s="207"/>
      <c r="MCD2503" s="207"/>
      <c r="MCE2503" s="187"/>
      <c r="MCF2503" s="187"/>
      <c r="MCG2503" s="204"/>
      <c r="MCH2503" s="272"/>
      <c r="MCI2503" s="207"/>
      <c r="MCJ2503" s="238"/>
      <c r="MCK2503" s="207"/>
      <c r="MCL2503" s="207"/>
      <c r="MCM2503" s="187"/>
      <c r="MCN2503" s="187"/>
      <c r="MCO2503" s="204"/>
      <c r="MCP2503" s="272"/>
      <c r="MCQ2503" s="207"/>
      <c r="MCR2503" s="238"/>
      <c r="MCS2503" s="207"/>
      <c r="MCT2503" s="207"/>
      <c r="MCU2503" s="187"/>
      <c r="MCV2503" s="187"/>
      <c r="MCW2503" s="204"/>
      <c r="MCX2503" s="272"/>
      <c r="MCY2503" s="207"/>
      <c r="MCZ2503" s="238"/>
      <c r="MDA2503" s="207"/>
      <c r="MDB2503" s="207"/>
      <c r="MDC2503" s="187"/>
      <c r="MDD2503" s="187"/>
      <c r="MDE2503" s="204"/>
      <c r="MDF2503" s="272"/>
      <c r="MDG2503" s="207"/>
      <c r="MDH2503" s="238"/>
      <c r="MDI2503" s="207"/>
      <c r="MDJ2503" s="207"/>
      <c r="MDK2503" s="187"/>
      <c r="MDL2503" s="187"/>
      <c r="MDM2503" s="204"/>
      <c r="MDN2503" s="272"/>
      <c r="MDO2503" s="207"/>
      <c r="MDP2503" s="238"/>
      <c r="MDQ2503" s="207"/>
      <c r="MDR2503" s="207"/>
      <c r="MDS2503" s="187"/>
      <c r="MDT2503" s="187"/>
      <c r="MDU2503" s="204"/>
      <c r="MDV2503" s="272"/>
      <c r="MDW2503" s="207"/>
      <c r="MDX2503" s="238"/>
      <c r="MDY2503" s="207"/>
      <c r="MDZ2503" s="207"/>
      <c r="MEA2503" s="187"/>
      <c r="MEB2503" s="187"/>
      <c r="MEC2503" s="204"/>
      <c r="MED2503" s="272"/>
      <c r="MEE2503" s="207"/>
      <c r="MEF2503" s="238"/>
      <c r="MEG2503" s="207"/>
      <c r="MEH2503" s="207"/>
      <c r="MEI2503" s="187"/>
      <c r="MEJ2503" s="187"/>
      <c r="MEK2503" s="204"/>
      <c r="MEL2503" s="272"/>
      <c r="MEM2503" s="207"/>
      <c r="MEN2503" s="238"/>
      <c r="MEO2503" s="207"/>
      <c r="MEP2503" s="207"/>
      <c r="MEQ2503" s="187"/>
      <c r="MER2503" s="187"/>
      <c r="MES2503" s="204"/>
      <c r="MET2503" s="272"/>
      <c r="MEU2503" s="207"/>
      <c r="MEV2503" s="238"/>
      <c r="MEW2503" s="207"/>
      <c r="MEX2503" s="207"/>
      <c r="MEY2503" s="187"/>
      <c r="MEZ2503" s="187"/>
      <c r="MFA2503" s="204"/>
      <c r="MFB2503" s="272"/>
      <c r="MFC2503" s="207"/>
      <c r="MFD2503" s="238"/>
      <c r="MFE2503" s="207"/>
      <c r="MFF2503" s="207"/>
      <c r="MFG2503" s="187"/>
      <c r="MFH2503" s="187"/>
      <c r="MFI2503" s="204"/>
      <c r="MFJ2503" s="272"/>
      <c r="MFK2503" s="207"/>
      <c r="MFL2503" s="238"/>
      <c r="MFM2503" s="207"/>
      <c r="MFN2503" s="207"/>
      <c r="MFO2503" s="187"/>
      <c r="MFP2503" s="187"/>
      <c r="MFQ2503" s="204"/>
      <c r="MFR2503" s="272"/>
      <c r="MFS2503" s="207"/>
      <c r="MFT2503" s="238"/>
      <c r="MFU2503" s="207"/>
      <c r="MFV2503" s="207"/>
      <c r="MFW2503" s="187"/>
      <c r="MFX2503" s="187"/>
      <c r="MFY2503" s="204"/>
      <c r="MFZ2503" s="272"/>
      <c r="MGA2503" s="207"/>
      <c r="MGB2503" s="238"/>
      <c r="MGC2503" s="207"/>
      <c r="MGD2503" s="207"/>
      <c r="MGE2503" s="187"/>
      <c r="MGF2503" s="187"/>
      <c r="MGG2503" s="204"/>
      <c r="MGH2503" s="272"/>
      <c r="MGI2503" s="207"/>
      <c r="MGJ2503" s="238"/>
      <c r="MGK2503" s="207"/>
      <c r="MGL2503" s="207"/>
      <c r="MGM2503" s="187"/>
      <c r="MGN2503" s="187"/>
      <c r="MGO2503" s="204"/>
      <c r="MGP2503" s="272"/>
      <c r="MGQ2503" s="207"/>
      <c r="MGR2503" s="238"/>
      <c r="MGS2503" s="207"/>
      <c r="MGT2503" s="207"/>
      <c r="MGU2503" s="187"/>
      <c r="MGV2503" s="187"/>
      <c r="MGW2503" s="204"/>
      <c r="MGX2503" s="272"/>
      <c r="MGY2503" s="207"/>
      <c r="MGZ2503" s="238"/>
      <c r="MHA2503" s="207"/>
      <c r="MHB2503" s="207"/>
      <c r="MHC2503" s="187"/>
      <c r="MHD2503" s="187"/>
      <c r="MHE2503" s="204"/>
      <c r="MHF2503" s="272"/>
      <c r="MHG2503" s="207"/>
      <c r="MHH2503" s="238"/>
      <c r="MHI2503" s="207"/>
      <c r="MHJ2503" s="207"/>
      <c r="MHK2503" s="187"/>
      <c r="MHL2503" s="187"/>
      <c r="MHM2503" s="204"/>
      <c r="MHN2503" s="272"/>
      <c r="MHO2503" s="207"/>
      <c r="MHP2503" s="238"/>
      <c r="MHQ2503" s="207"/>
      <c r="MHR2503" s="207"/>
      <c r="MHS2503" s="187"/>
      <c r="MHT2503" s="187"/>
      <c r="MHU2503" s="204"/>
      <c r="MHV2503" s="272"/>
      <c r="MHW2503" s="207"/>
      <c r="MHX2503" s="238"/>
      <c r="MHY2503" s="207"/>
      <c r="MHZ2503" s="207"/>
      <c r="MIA2503" s="187"/>
      <c r="MIB2503" s="187"/>
      <c r="MIC2503" s="204"/>
      <c r="MID2503" s="272"/>
      <c r="MIE2503" s="207"/>
      <c r="MIF2503" s="238"/>
      <c r="MIG2503" s="207"/>
      <c r="MIH2503" s="207"/>
      <c r="MII2503" s="187"/>
      <c r="MIJ2503" s="187"/>
      <c r="MIK2503" s="204"/>
      <c r="MIL2503" s="272"/>
      <c r="MIM2503" s="207"/>
      <c r="MIN2503" s="238"/>
      <c r="MIO2503" s="207"/>
      <c r="MIP2503" s="207"/>
      <c r="MIQ2503" s="187"/>
      <c r="MIR2503" s="187"/>
      <c r="MIS2503" s="204"/>
      <c r="MIT2503" s="272"/>
      <c r="MIU2503" s="207"/>
      <c r="MIV2503" s="238"/>
      <c r="MIW2503" s="207"/>
      <c r="MIX2503" s="207"/>
      <c r="MIY2503" s="187"/>
      <c r="MIZ2503" s="187"/>
      <c r="MJA2503" s="204"/>
      <c r="MJB2503" s="272"/>
      <c r="MJC2503" s="207"/>
      <c r="MJD2503" s="238"/>
      <c r="MJE2503" s="207"/>
      <c r="MJF2503" s="207"/>
      <c r="MJG2503" s="187"/>
      <c r="MJH2503" s="187"/>
      <c r="MJI2503" s="204"/>
      <c r="MJJ2503" s="272"/>
      <c r="MJK2503" s="207"/>
      <c r="MJL2503" s="238"/>
      <c r="MJM2503" s="207"/>
      <c r="MJN2503" s="207"/>
      <c r="MJO2503" s="187"/>
      <c r="MJP2503" s="187"/>
      <c r="MJQ2503" s="204"/>
      <c r="MJR2503" s="272"/>
      <c r="MJS2503" s="207"/>
      <c r="MJT2503" s="238"/>
      <c r="MJU2503" s="207"/>
      <c r="MJV2503" s="207"/>
      <c r="MJW2503" s="187"/>
      <c r="MJX2503" s="187"/>
      <c r="MJY2503" s="204"/>
      <c r="MJZ2503" s="272"/>
      <c r="MKA2503" s="207"/>
      <c r="MKB2503" s="238"/>
      <c r="MKC2503" s="207"/>
      <c r="MKD2503" s="207"/>
      <c r="MKE2503" s="187"/>
      <c r="MKF2503" s="187"/>
      <c r="MKG2503" s="204"/>
      <c r="MKH2503" s="272"/>
      <c r="MKI2503" s="207"/>
      <c r="MKJ2503" s="238"/>
      <c r="MKK2503" s="207"/>
      <c r="MKL2503" s="207"/>
      <c r="MKM2503" s="187"/>
      <c r="MKN2503" s="187"/>
      <c r="MKO2503" s="204"/>
      <c r="MKP2503" s="272"/>
      <c r="MKQ2503" s="207"/>
      <c r="MKR2503" s="238"/>
      <c r="MKS2503" s="207"/>
      <c r="MKT2503" s="207"/>
      <c r="MKU2503" s="187"/>
      <c r="MKV2503" s="187"/>
      <c r="MKW2503" s="204"/>
      <c r="MKX2503" s="272"/>
      <c r="MKY2503" s="207"/>
      <c r="MKZ2503" s="238"/>
      <c r="MLA2503" s="207"/>
      <c r="MLB2503" s="207"/>
      <c r="MLC2503" s="187"/>
      <c r="MLD2503" s="187"/>
      <c r="MLE2503" s="204"/>
      <c r="MLF2503" s="272"/>
      <c r="MLG2503" s="207"/>
      <c r="MLH2503" s="238"/>
      <c r="MLI2503" s="207"/>
      <c r="MLJ2503" s="207"/>
      <c r="MLK2503" s="187"/>
      <c r="MLL2503" s="187"/>
      <c r="MLM2503" s="204"/>
      <c r="MLN2503" s="272"/>
      <c r="MLO2503" s="207"/>
      <c r="MLP2503" s="238"/>
      <c r="MLQ2503" s="207"/>
      <c r="MLR2503" s="207"/>
      <c r="MLS2503" s="187"/>
      <c r="MLT2503" s="187"/>
      <c r="MLU2503" s="204"/>
      <c r="MLV2503" s="272"/>
      <c r="MLW2503" s="207"/>
      <c r="MLX2503" s="238"/>
      <c r="MLY2503" s="207"/>
      <c r="MLZ2503" s="207"/>
      <c r="MMA2503" s="187"/>
      <c r="MMB2503" s="187"/>
      <c r="MMC2503" s="204"/>
      <c r="MMD2503" s="272"/>
      <c r="MME2503" s="207"/>
      <c r="MMF2503" s="238"/>
      <c r="MMG2503" s="207"/>
      <c r="MMH2503" s="207"/>
      <c r="MMI2503" s="187"/>
      <c r="MMJ2503" s="187"/>
      <c r="MMK2503" s="204"/>
      <c r="MML2503" s="272"/>
      <c r="MMM2503" s="207"/>
      <c r="MMN2503" s="238"/>
      <c r="MMO2503" s="207"/>
      <c r="MMP2503" s="207"/>
      <c r="MMQ2503" s="187"/>
      <c r="MMR2503" s="187"/>
      <c r="MMS2503" s="204"/>
      <c r="MMT2503" s="272"/>
      <c r="MMU2503" s="207"/>
      <c r="MMV2503" s="238"/>
      <c r="MMW2503" s="207"/>
      <c r="MMX2503" s="207"/>
      <c r="MMY2503" s="187"/>
      <c r="MMZ2503" s="187"/>
      <c r="MNA2503" s="204"/>
      <c r="MNB2503" s="272"/>
      <c r="MNC2503" s="207"/>
      <c r="MND2503" s="238"/>
      <c r="MNE2503" s="207"/>
      <c r="MNF2503" s="207"/>
      <c r="MNG2503" s="187"/>
      <c r="MNH2503" s="187"/>
      <c r="MNI2503" s="204"/>
      <c r="MNJ2503" s="272"/>
      <c r="MNK2503" s="207"/>
      <c r="MNL2503" s="238"/>
      <c r="MNM2503" s="207"/>
      <c r="MNN2503" s="207"/>
      <c r="MNO2503" s="187"/>
      <c r="MNP2503" s="187"/>
      <c r="MNQ2503" s="204"/>
      <c r="MNR2503" s="272"/>
      <c r="MNS2503" s="207"/>
      <c r="MNT2503" s="238"/>
      <c r="MNU2503" s="207"/>
      <c r="MNV2503" s="207"/>
      <c r="MNW2503" s="187"/>
      <c r="MNX2503" s="187"/>
      <c r="MNY2503" s="204"/>
      <c r="MNZ2503" s="272"/>
      <c r="MOA2503" s="207"/>
      <c r="MOB2503" s="238"/>
      <c r="MOC2503" s="207"/>
      <c r="MOD2503" s="207"/>
      <c r="MOE2503" s="187"/>
      <c r="MOF2503" s="187"/>
      <c r="MOG2503" s="204"/>
      <c r="MOH2503" s="272"/>
      <c r="MOI2503" s="207"/>
      <c r="MOJ2503" s="238"/>
      <c r="MOK2503" s="207"/>
      <c r="MOL2503" s="207"/>
      <c r="MOM2503" s="187"/>
      <c r="MON2503" s="187"/>
      <c r="MOO2503" s="204"/>
      <c r="MOP2503" s="272"/>
      <c r="MOQ2503" s="207"/>
      <c r="MOR2503" s="238"/>
      <c r="MOS2503" s="207"/>
      <c r="MOT2503" s="207"/>
      <c r="MOU2503" s="187"/>
      <c r="MOV2503" s="187"/>
      <c r="MOW2503" s="204"/>
      <c r="MOX2503" s="272"/>
      <c r="MOY2503" s="207"/>
      <c r="MOZ2503" s="238"/>
      <c r="MPA2503" s="207"/>
      <c r="MPB2503" s="207"/>
      <c r="MPC2503" s="187"/>
      <c r="MPD2503" s="187"/>
      <c r="MPE2503" s="204"/>
      <c r="MPF2503" s="272"/>
      <c r="MPG2503" s="207"/>
      <c r="MPH2503" s="238"/>
      <c r="MPI2503" s="207"/>
      <c r="MPJ2503" s="207"/>
      <c r="MPK2503" s="187"/>
      <c r="MPL2503" s="187"/>
      <c r="MPM2503" s="204"/>
      <c r="MPN2503" s="272"/>
      <c r="MPO2503" s="207"/>
      <c r="MPP2503" s="238"/>
      <c r="MPQ2503" s="207"/>
      <c r="MPR2503" s="207"/>
      <c r="MPS2503" s="187"/>
      <c r="MPT2503" s="187"/>
      <c r="MPU2503" s="204"/>
      <c r="MPV2503" s="272"/>
      <c r="MPW2503" s="207"/>
      <c r="MPX2503" s="238"/>
      <c r="MPY2503" s="207"/>
      <c r="MPZ2503" s="207"/>
      <c r="MQA2503" s="187"/>
      <c r="MQB2503" s="187"/>
      <c r="MQC2503" s="204"/>
      <c r="MQD2503" s="272"/>
      <c r="MQE2503" s="207"/>
      <c r="MQF2503" s="238"/>
      <c r="MQG2503" s="207"/>
      <c r="MQH2503" s="207"/>
      <c r="MQI2503" s="187"/>
      <c r="MQJ2503" s="187"/>
      <c r="MQK2503" s="204"/>
      <c r="MQL2503" s="272"/>
      <c r="MQM2503" s="207"/>
      <c r="MQN2503" s="238"/>
      <c r="MQO2503" s="207"/>
      <c r="MQP2503" s="207"/>
      <c r="MQQ2503" s="187"/>
      <c r="MQR2503" s="187"/>
      <c r="MQS2503" s="204"/>
      <c r="MQT2503" s="272"/>
      <c r="MQU2503" s="207"/>
      <c r="MQV2503" s="238"/>
      <c r="MQW2503" s="207"/>
      <c r="MQX2503" s="207"/>
      <c r="MQY2503" s="187"/>
      <c r="MQZ2503" s="187"/>
      <c r="MRA2503" s="204"/>
      <c r="MRB2503" s="272"/>
      <c r="MRC2503" s="207"/>
      <c r="MRD2503" s="238"/>
      <c r="MRE2503" s="207"/>
      <c r="MRF2503" s="207"/>
      <c r="MRG2503" s="187"/>
      <c r="MRH2503" s="187"/>
      <c r="MRI2503" s="204"/>
      <c r="MRJ2503" s="272"/>
      <c r="MRK2503" s="207"/>
      <c r="MRL2503" s="238"/>
      <c r="MRM2503" s="207"/>
      <c r="MRN2503" s="207"/>
      <c r="MRO2503" s="187"/>
      <c r="MRP2503" s="187"/>
      <c r="MRQ2503" s="204"/>
      <c r="MRR2503" s="272"/>
      <c r="MRS2503" s="207"/>
      <c r="MRT2503" s="238"/>
      <c r="MRU2503" s="207"/>
      <c r="MRV2503" s="207"/>
      <c r="MRW2503" s="187"/>
      <c r="MRX2503" s="187"/>
      <c r="MRY2503" s="204"/>
      <c r="MRZ2503" s="272"/>
      <c r="MSA2503" s="207"/>
      <c r="MSB2503" s="238"/>
      <c r="MSC2503" s="207"/>
      <c r="MSD2503" s="207"/>
      <c r="MSE2503" s="187"/>
      <c r="MSF2503" s="187"/>
      <c r="MSG2503" s="204"/>
      <c r="MSH2503" s="272"/>
      <c r="MSI2503" s="207"/>
      <c r="MSJ2503" s="238"/>
      <c r="MSK2503" s="207"/>
      <c r="MSL2503" s="207"/>
      <c r="MSM2503" s="187"/>
      <c r="MSN2503" s="187"/>
      <c r="MSO2503" s="204"/>
      <c r="MSP2503" s="272"/>
      <c r="MSQ2503" s="207"/>
      <c r="MSR2503" s="238"/>
      <c r="MSS2503" s="207"/>
      <c r="MST2503" s="207"/>
      <c r="MSU2503" s="187"/>
      <c r="MSV2503" s="187"/>
      <c r="MSW2503" s="204"/>
      <c r="MSX2503" s="272"/>
      <c r="MSY2503" s="207"/>
      <c r="MSZ2503" s="238"/>
      <c r="MTA2503" s="207"/>
      <c r="MTB2503" s="207"/>
      <c r="MTC2503" s="187"/>
      <c r="MTD2503" s="187"/>
      <c r="MTE2503" s="204"/>
      <c r="MTF2503" s="272"/>
      <c r="MTG2503" s="207"/>
      <c r="MTH2503" s="238"/>
      <c r="MTI2503" s="207"/>
      <c r="MTJ2503" s="207"/>
      <c r="MTK2503" s="187"/>
      <c r="MTL2503" s="187"/>
      <c r="MTM2503" s="204"/>
      <c r="MTN2503" s="272"/>
      <c r="MTO2503" s="207"/>
      <c r="MTP2503" s="238"/>
      <c r="MTQ2503" s="207"/>
      <c r="MTR2503" s="207"/>
      <c r="MTS2503" s="187"/>
      <c r="MTT2503" s="187"/>
      <c r="MTU2503" s="204"/>
      <c r="MTV2503" s="272"/>
      <c r="MTW2503" s="207"/>
      <c r="MTX2503" s="238"/>
      <c r="MTY2503" s="207"/>
      <c r="MTZ2503" s="207"/>
      <c r="MUA2503" s="187"/>
      <c r="MUB2503" s="187"/>
      <c r="MUC2503" s="204"/>
      <c r="MUD2503" s="272"/>
      <c r="MUE2503" s="207"/>
      <c r="MUF2503" s="238"/>
      <c r="MUG2503" s="207"/>
      <c r="MUH2503" s="207"/>
      <c r="MUI2503" s="187"/>
      <c r="MUJ2503" s="187"/>
      <c r="MUK2503" s="204"/>
      <c r="MUL2503" s="272"/>
      <c r="MUM2503" s="207"/>
      <c r="MUN2503" s="238"/>
      <c r="MUO2503" s="207"/>
      <c r="MUP2503" s="207"/>
      <c r="MUQ2503" s="187"/>
      <c r="MUR2503" s="187"/>
      <c r="MUS2503" s="204"/>
      <c r="MUT2503" s="272"/>
      <c r="MUU2503" s="207"/>
      <c r="MUV2503" s="238"/>
      <c r="MUW2503" s="207"/>
      <c r="MUX2503" s="207"/>
      <c r="MUY2503" s="187"/>
      <c r="MUZ2503" s="187"/>
      <c r="MVA2503" s="204"/>
      <c r="MVB2503" s="272"/>
      <c r="MVC2503" s="207"/>
      <c r="MVD2503" s="238"/>
      <c r="MVE2503" s="207"/>
      <c r="MVF2503" s="207"/>
      <c r="MVG2503" s="187"/>
      <c r="MVH2503" s="187"/>
      <c r="MVI2503" s="204"/>
      <c r="MVJ2503" s="272"/>
      <c r="MVK2503" s="207"/>
      <c r="MVL2503" s="238"/>
      <c r="MVM2503" s="207"/>
      <c r="MVN2503" s="207"/>
      <c r="MVO2503" s="187"/>
      <c r="MVP2503" s="187"/>
      <c r="MVQ2503" s="204"/>
      <c r="MVR2503" s="272"/>
      <c r="MVS2503" s="207"/>
      <c r="MVT2503" s="238"/>
      <c r="MVU2503" s="207"/>
      <c r="MVV2503" s="207"/>
      <c r="MVW2503" s="187"/>
      <c r="MVX2503" s="187"/>
      <c r="MVY2503" s="204"/>
      <c r="MVZ2503" s="272"/>
      <c r="MWA2503" s="207"/>
      <c r="MWB2503" s="238"/>
      <c r="MWC2503" s="207"/>
      <c r="MWD2503" s="207"/>
      <c r="MWE2503" s="187"/>
      <c r="MWF2503" s="187"/>
      <c r="MWG2503" s="204"/>
      <c r="MWH2503" s="272"/>
      <c r="MWI2503" s="207"/>
      <c r="MWJ2503" s="238"/>
      <c r="MWK2503" s="207"/>
      <c r="MWL2503" s="207"/>
      <c r="MWM2503" s="187"/>
      <c r="MWN2503" s="187"/>
      <c r="MWO2503" s="204"/>
      <c r="MWP2503" s="272"/>
      <c r="MWQ2503" s="207"/>
      <c r="MWR2503" s="238"/>
      <c r="MWS2503" s="207"/>
      <c r="MWT2503" s="207"/>
      <c r="MWU2503" s="187"/>
      <c r="MWV2503" s="187"/>
      <c r="MWW2503" s="204"/>
      <c r="MWX2503" s="272"/>
      <c r="MWY2503" s="207"/>
      <c r="MWZ2503" s="238"/>
      <c r="MXA2503" s="207"/>
      <c r="MXB2503" s="207"/>
      <c r="MXC2503" s="187"/>
      <c r="MXD2503" s="187"/>
      <c r="MXE2503" s="204"/>
      <c r="MXF2503" s="272"/>
      <c r="MXG2503" s="207"/>
      <c r="MXH2503" s="238"/>
      <c r="MXI2503" s="207"/>
      <c r="MXJ2503" s="207"/>
      <c r="MXK2503" s="187"/>
      <c r="MXL2503" s="187"/>
      <c r="MXM2503" s="204"/>
      <c r="MXN2503" s="272"/>
      <c r="MXO2503" s="207"/>
      <c r="MXP2503" s="238"/>
      <c r="MXQ2503" s="207"/>
      <c r="MXR2503" s="207"/>
      <c r="MXS2503" s="187"/>
      <c r="MXT2503" s="187"/>
      <c r="MXU2503" s="204"/>
      <c r="MXV2503" s="272"/>
      <c r="MXW2503" s="207"/>
      <c r="MXX2503" s="238"/>
      <c r="MXY2503" s="207"/>
      <c r="MXZ2503" s="207"/>
      <c r="MYA2503" s="187"/>
      <c r="MYB2503" s="187"/>
      <c r="MYC2503" s="204"/>
      <c r="MYD2503" s="272"/>
      <c r="MYE2503" s="207"/>
      <c r="MYF2503" s="238"/>
      <c r="MYG2503" s="207"/>
      <c r="MYH2503" s="207"/>
      <c r="MYI2503" s="187"/>
      <c r="MYJ2503" s="187"/>
      <c r="MYK2503" s="204"/>
      <c r="MYL2503" s="272"/>
      <c r="MYM2503" s="207"/>
      <c r="MYN2503" s="238"/>
      <c r="MYO2503" s="207"/>
      <c r="MYP2503" s="207"/>
      <c r="MYQ2503" s="187"/>
      <c r="MYR2503" s="187"/>
      <c r="MYS2503" s="204"/>
      <c r="MYT2503" s="272"/>
      <c r="MYU2503" s="207"/>
      <c r="MYV2503" s="238"/>
      <c r="MYW2503" s="207"/>
      <c r="MYX2503" s="207"/>
      <c r="MYY2503" s="187"/>
      <c r="MYZ2503" s="187"/>
      <c r="MZA2503" s="204"/>
      <c r="MZB2503" s="272"/>
      <c r="MZC2503" s="207"/>
      <c r="MZD2503" s="238"/>
      <c r="MZE2503" s="207"/>
      <c r="MZF2503" s="207"/>
      <c r="MZG2503" s="187"/>
      <c r="MZH2503" s="187"/>
      <c r="MZI2503" s="204"/>
      <c r="MZJ2503" s="272"/>
      <c r="MZK2503" s="207"/>
      <c r="MZL2503" s="238"/>
      <c r="MZM2503" s="207"/>
      <c r="MZN2503" s="207"/>
      <c r="MZO2503" s="187"/>
      <c r="MZP2503" s="187"/>
      <c r="MZQ2503" s="204"/>
      <c r="MZR2503" s="272"/>
      <c r="MZS2503" s="207"/>
      <c r="MZT2503" s="238"/>
      <c r="MZU2503" s="207"/>
      <c r="MZV2503" s="207"/>
      <c r="MZW2503" s="187"/>
      <c r="MZX2503" s="187"/>
      <c r="MZY2503" s="204"/>
      <c r="MZZ2503" s="272"/>
      <c r="NAA2503" s="207"/>
      <c r="NAB2503" s="238"/>
      <c r="NAC2503" s="207"/>
      <c r="NAD2503" s="207"/>
      <c r="NAE2503" s="187"/>
      <c r="NAF2503" s="187"/>
      <c r="NAG2503" s="204"/>
      <c r="NAH2503" s="272"/>
      <c r="NAI2503" s="207"/>
      <c r="NAJ2503" s="238"/>
      <c r="NAK2503" s="207"/>
      <c r="NAL2503" s="207"/>
      <c r="NAM2503" s="187"/>
      <c r="NAN2503" s="187"/>
      <c r="NAO2503" s="204"/>
      <c r="NAP2503" s="272"/>
      <c r="NAQ2503" s="207"/>
      <c r="NAR2503" s="238"/>
      <c r="NAS2503" s="207"/>
      <c r="NAT2503" s="207"/>
      <c r="NAU2503" s="187"/>
      <c r="NAV2503" s="187"/>
      <c r="NAW2503" s="204"/>
      <c r="NAX2503" s="272"/>
      <c r="NAY2503" s="207"/>
      <c r="NAZ2503" s="238"/>
      <c r="NBA2503" s="207"/>
      <c r="NBB2503" s="207"/>
      <c r="NBC2503" s="187"/>
      <c r="NBD2503" s="187"/>
      <c r="NBE2503" s="204"/>
      <c r="NBF2503" s="272"/>
      <c r="NBG2503" s="207"/>
      <c r="NBH2503" s="238"/>
      <c r="NBI2503" s="207"/>
      <c r="NBJ2503" s="207"/>
      <c r="NBK2503" s="187"/>
      <c r="NBL2503" s="187"/>
      <c r="NBM2503" s="204"/>
      <c r="NBN2503" s="272"/>
      <c r="NBO2503" s="207"/>
      <c r="NBP2503" s="238"/>
      <c r="NBQ2503" s="207"/>
      <c r="NBR2503" s="207"/>
      <c r="NBS2503" s="187"/>
      <c r="NBT2503" s="187"/>
      <c r="NBU2503" s="204"/>
      <c r="NBV2503" s="272"/>
      <c r="NBW2503" s="207"/>
      <c r="NBX2503" s="238"/>
      <c r="NBY2503" s="207"/>
      <c r="NBZ2503" s="207"/>
      <c r="NCA2503" s="187"/>
      <c r="NCB2503" s="187"/>
      <c r="NCC2503" s="204"/>
      <c r="NCD2503" s="272"/>
      <c r="NCE2503" s="207"/>
      <c r="NCF2503" s="238"/>
      <c r="NCG2503" s="207"/>
      <c r="NCH2503" s="207"/>
      <c r="NCI2503" s="187"/>
      <c r="NCJ2503" s="187"/>
      <c r="NCK2503" s="204"/>
      <c r="NCL2503" s="272"/>
      <c r="NCM2503" s="207"/>
      <c r="NCN2503" s="238"/>
      <c r="NCO2503" s="207"/>
      <c r="NCP2503" s="207"/>
      <c r="NCQ2503" s="187"/>
      <c r="NCR2503" s="187"/>
      <c r="NCS2503" s="204"/>
      <c r="NCT2503" s="272"/>
      <c r="NCU2503" s="207"/>
      <c r="NCV2503" s="238"/>
      <c r="NCW2503" s="207"/>
      <c r="NCX2503" s="207"/>
      <c r="NCY2503" s="187"/>
      <c r="NCZ2503" s="187"/>
      <c r="NDA2503" s="204"/>
      <c r="NDB2503" s="272"/>
      <c r="NDC2503" s="207"/>
      <c r="NDD2503" s="238"/>
      <c r="NDE2503" s="207"/>
      <c r="NDF2503" s="207"/>
      <c r="NDG2503" s="187"/>
      <c r="NDH2503" s="187"/>
      <c r="NDI2503" s="204"/>
      <c r="NDJ2503" s="272"/>
      <c r="NDK2503" s="207"/>
      <c r="NDL2503" s="238"/>
      <c r="NDM2503" s="207"/>
      <c r="NDN2503" s="207"/>
      <c r="NDO2503" s="187"/>
      <c r="NDP2503" s="187"/>
      <c r="NDQ2503" s="204"/>
      <c r="NDR2503" s="272"/>
      <c r="NDS2503" s="207"/>
      <c r="NDT2503" s="238"/>
      <c r="NDU2503" s="207"/>
      <c r="NDV2503" s="207"/>
      <c r="NDW2503" s="187"/>
      <c r="NDX2503" s="187"/>
      <c r="NDY2503" s="204"/>
      <c r="NDZ2503" s="272"/>
      <c r="NEA2503" s="207"/>
      <c r="NEB2503" s="238"/>
      <c r="NEC2503" s="207"/>
      <c r="NED2503" s="207"/>
      <c r="NEE2503" s="187"/>
      <c r="NEF2503" s="187"/>
      <c r="NEG2503" s="204"/>
      <c r="NEH2503" s="272"/>
      <c r="NEI2503" s="207"/>
      <c r="NEJ2503" s="238"/>
      <c r="NEK2503" s="207"/>
      <c r="NEL2503" s="207"/>
      <c r="NEM2503" s="187"/>
      <c r="NEN2503" s="187"/>
      <c r="NEO2503" s="204"/>
      <c r="NEP2503" s="272"/>
      <c r="NEQ2503" s="207"/>
      <c r="NER2503" s="238"/>
      <c r="NES2503" s="207"/>
      <c r="NET2503" s="207"/>
      <c r="NEU2503" s="187"/>
      <c r="NEV2503" s="187"/>
      <c r="NEW2503" s="204"/>
      <c r="NEX2503" s="272"/>
      <c r="NEY2503" s="207"/>
      <c r="NEZ2503" s="238"/>
      <c r="NFA2503" s="207"/>
      <c r="NFB2503" s="207"/>
      <c r="NFC2503" s="187"/>
      <c r="NFD2503" s="187"/>
      <c r="NFE2503" s="204"/>
      <c r="NFF2503" s="272"/>
      <c r="NFG2503" s="207"/>
      <c r="NFH2503" s="238"/>
      <c r="NFI2503" s="207"/>
      <c r="NFJ2503" s="207"/>
      <c r="NFK2503" s="187"/>
      <c r="NFL2503" s="187"/>
      <c r="NFM2503" s="204"/>
      <c r="NFN2503" s="272"/>
      <c r="NFO2503" s="207"/>
      <c r="NFP2503" s="238"/>
      <c r="NFQ2503" s="207"/>
      <c r="NFR2503" s="207"/>
      <c r="NFS2503" s="187"/>
      <c r="NFT2503" s="187"/>
      <c r="NFU2503" s="204"/>
      <c r="NFV2503" s="272"/>
      <c r="NFW2503" s="207"/>
      <c r="NFX2503" s="238"/>
      <c r="NFY2503" s="207"/>
      <c r="NFZ2503" s="207"/>
      <c r="NGA2503" s="187"/>
      <c r="NGB2503" s="187"/>
      <c r="NGC2503" s="204"/>
      <c r="NGD2503" s="272"/>
      <c r="NGE2503" s="207"/>
      <c r="NGF2503" s="238"/>
      <c r="NGG2503" s="207"/>
      <c r="NGH2503" s="207"/>
      <c r="NGI2503" s="187"/>
      <c r="NGJ2503" s="187"/>
      <c r="NGK2503" s="204"/>
      <c r="NGL2503" s="272"/>
      <c r="NGM2503" s="207"/>
      <c r="NGN2503" s="238"/>
      <c r="NGO2503" s="207"/>
      <c r="NGP2503" s="207"/>
      <c r="NGQ2503" s="187"/>
      <c r="NGR2503" s="187"/>
      <c r="NGS2503" s="204"/>
      <c r="NGT2503" s="272"/>
      <c r="NGU2503" s="207"/>
      <c r="NGV2503" s="238"/>
      <c r="NGW2503" s="207"/>
      <c r="NGX2503" s="207"/>
      <c r="NGY2503" s="187"/>
      <c r="NGZ2503" s="187"/>
      <c r="NHA2503" s="204"/>
      <c r="NHB2503" s="272"/>
      <c r="NHC2503" s="207"/>
      <c r="NHD2503" s="238"/>
      <c r="NHE2503" s="207"/>
      <c r="NHF2503" s="207"/>
      <c r="NHG2503" s="187"/>
      <c r="NHH2503" s="187"/>
      <c r="NHI2503" s="204"/>
      <c r="NHJ2503" s="272"/>
      <c r="NHK2503" s="207"/>
      <c r="NHL2503" s="238"/>
      <c r="NHM2503" s="207"/>
      <c r="NHN2503" s="207"/>
      <c r="NHO2503" s="187"/>
      <c r="NHP2503" s="187"/>
      <c r="NHQ2503" s="204"/>
      <c r="NHR2503" s="272"/>
      <c r="NHS2503" s="207"/>
      <c r="NHT2503" s="238"/>
      <c r="NHU2503" s="207"/>
      <c r="NHV2503" s="207"/>
      <c r="NHW2503" s="187"/>
      <c r="NHX2503" s="187"/>
      <c r="NHY2503" s="204"/>
      <c r="NHZ2503" s="272"/>
      <c r="NIA2503" s="207"/>
      <c r="NIB2503" s="238"/>
      <c r="NIC2503" s="207"/>
      <c r="NID2503" s="207"/>
      <c r="NIE2503" s="187"/>
      <c r="NIF2503" s="187"/>
      <c r="NIG2503" s="204"/>
      <c r="NIH2503" s="272"/>
      <c r="NII2503" s="207"/>
      <c r="NIJ2503" s="238"/>
      <c r="NIK2503" s="207"/>
      <c r="NIL2503" s="207"/>
      <c r="NIM2503" s="187"/>
      <c r="NIN2503" s="187"/>
      <c r="NIO2503" s="204"/>
      <c r="NIP2503" s="272"/>
      <c r="NIQ2503" s="207"/>
      <c r="NIR2503" s="238"/>
      <c r="NIS2503" s="207"/>
      <c r="NIT2503" s="207"/>
      <c r="NIU2503" s="187"/>
      <c r="NIV2503" s="187"/>
      <c r="NIW2503" s="204"/>
      <c r="NIX2503" s="272"/>
      <c r="NIY2503" s="207"/>
      <c r="NIZ2503" s="238"/>
      <c r="NJA2503" s="207"/>
      <c r="NJB2503" s="207"/>
      <c r="NJC2503" s="187"/>
      <c r="NJD2503" s="187"/>
      <c r="NJE2503" s="204"/>
      <c r="NJF2503" s="272"/>
      <c r="NJG2503" s="207"/>
      <c r="NJH2503" s="238"/>
      <c r="NJI2503" s="207"/>
      <c r="NJJ2503" s="207"/>
      <c r="NJK2503" s="187"/>
      <c r="NJL2503" s="187"/>
      <c r="NJM2503" s="204"/>
      <c r="NJN2503" s="272"/>
      <c r="NJO2503" s="207"/>
      <c r="NJP2503" s="238"/>
      <c r="NJQ2503" s="207"/>
      <c r="NJR2503" s="207"/>
      <c r="NJS2503" s="187"/>
      <c r="NJT2503" s="187"/>
      <c r="NJU2503" s="204"/>
      <c r="NJV2503" s="272"/>
      <c r="NJW2503" s="207"/>
      <c r="NJX2503" s="238"/>
      <c r="NJY2503" s="207"/>
      <c r="NJZ2503" s="207"/>
      <c r="NKA2503" s="187"/>
      <c r="NKB2503" s="187"/>
      <c r="NKC2503" s="204"/>
      <c r="NKD2503" s="272"/>
      <c r="NKE2503" s="207"/>
      <c r="NKF2503" s="238"/>
      <c r="NKG2503" s="207"/>
      <c r="NKH2503" s="207"/>
      <c r="NKI2503" s="187"/>
      <c r="NKJ2503" s="187"/>
      <c r="NKK2503" s="204"/>
      <c r="NKL2503" s="272"/>
      <c r="NKM2503" s="207"/>
      <c r="NKN2503" s="238"/>
      <c r="NKO2503" s="207"/>
      <c r="NKP2503" s="207"/>
      <c r="NKQ2503" s="187"/>
      <c r="NKR2503" s="187"/>
      <c r="NKS2503" s="204"/>
      <c r="NKT2503" s="272"/>
      <c r="NKU2503" s="207"/>
      <c r="NKV2503" s="238"/>
      <c r="NKW2503" s="207"/>
      <c r="NKX2503" s="207"/>
      <c r="NKY2503" s="187"/>
      <c r="NKZ2503" s="187"/>
      <c r="NLA2503" s="204"/>
      <c r="NLB2503" s="272"/>
      <c r="NLC2503" s="207"/>
      <c r="NLD2503" s="238"/>
      <c r="NLE2503" s="207"/>
      <c r="NLF2503" s="207"/>
      <c r="NLG2503" s="187"/>
      <c r="NLH2503" s="187"/>
      <c r="NLI2503" s="204"/>
      <c r="NLJ2503" s="272"/>
      <c r="NLK2503" s="207"/>
      <c r="NLL2503" s="238"/>
      <c r="NLM2503" s="207"/>
      <c r="NLN2503" s="207"/>
      <c r="NLO2503" s="187"/>
      <c r="NLP2503" s="187"/>
      <c r="NLQ2503" s="204"/>
      <c r="NLR2503" s="272"/>
      <c r="NLS2503" s="207"/>
      <c r="NLT2503" s="238"/>
      <c r="NLU2503" s="207"/>
      <c r="NLV2503" s="207"/>
      <c r="NLW2503" s="187"/>
      <c r="NLX2503" s="187"/>
      <c r="NLY2503" s="204"/>
      <c r="NLZ2503" s="272"/>
      <c r="NMA2503" s="207"/>
      <c r="NMB2503" s="238"/>
      <c r="NMC2503" s="207"/>
      <c r="NMD2503" s="207"/>
      <c r="NME2503" s="187"/>
      <c r="NMF2503" s="187"/>
      <c r="NMG2503" s="204"/>
      <c r="NMH2503" s="272"/>
      <c r="NMI2503" s="207"/>
      <c r="NMJ2503" s="238"/>
      <c r="NMK2503" s="207"/>
      <c r="NML2503" s="207"/>
      <c r="NMM2503" s="187"/>
      <c r="NMN2503" s="187"/>
      <c r="NMO2503" s="204"/>
      <c r="NMP2503" s="272"/>
      <c r="NMQ2503" s="207"/>
      <c r="NMR2503" s="238"/>
      <c r="NMS2503" s="207"/>
      <c r="NMT2503" s="207"/>
      <c r="NMU2503" s="187"/>
      <c r="NMV2503" s="187"/>
      <c r="NMW2503" s="204"/>
      <c r="NMX2503" s="272"/>
      <c r="NMY2503" s="207"/>
      <c r="NMZ2503" s="238"/>
      <c r="NNA2503" s="207"/>
      <c r="NNB2503" s="207"/>
      <c r="NNC2503" s="187"/>
      <c r="NND2503" s="187"/>
      <c r="NNE2503" s="204"/>
      <c r="NNF2503" s="272"/>
      <c r="NNG2503" s="207"/>
      <c r="NNH2503" s="238"/>
      <c r="NNI2503" s="207"/>
      <c r="NNJ2503" s="207"/>
      <c r="NNK2503" s="187"/>
      <c r="NNL2503" s="187"/>
      <c r="NNM2503" s="204"/>
      <c r="NNN2503" s="272"/>
      <c r="NNO2503" s="207"/>
      <c r="NNP2503" s="238"/>
      <c r="NNQ2503" s="207"/>
      <c r="NNR2503" s="207"/>
      <c r="NNS2503" s="187"/>
      <c r="NNT2503" s="187"/>
      <c r="NNU2503" s="204"/>
      <c r="NNV2503" s="272"/>
      <c r="NNW2503" s="207"/>
      <c r="NNX2503" s="238"/>
      <c r="NNY2503" s="207"/>
      <c r="NNZ2503" s="207"/>
      <c r="NOA2503" s="187"/>
      <c r="NOB2503" s="187"/>
      <c r="NOC2503" s="204"/>
      <c r="NOD2503" s="272"/>
      <c r="NOE2503" s="207"/>
      <c r="NOF2503" s="238"/>
      <c r="NOG2503" s="207"/>
      <c r="NOH2503" s="207"/>
      <c r="NOI2503" s="187"/>
      <c r="NOJ2503" s="187"/>
      <c r="NOK2503" s="204"/>
      <c r="NOL2503" s="272"/>
      <c r="NOM2503" s="207"/>
      <c r="NON2503" s="238"/>
      <c r="NOO2503" s="207"/>
      <c r="NOP2503" s="207"/>
      <c r="NOQ2503" s="187"/>
      <c r="NOR2503" s="187"/>
      <c r="NOS2503" s="204"/>
      <c r="NOT2503" s="272"/>
      <c r="NOU2503" s="207"/>
      <c r="NOV2503" s="238"/>
      <c r="NOW2503" s="207"/>
      <c r="NOX2503" s="207"/>
      <c r="NOY2503" s="187"/>
      <c r="NOZ2503" s="187"/>
      <c r="NPA2503" s="204"/>
      <c r="NPB2503" s="272"/>
      <c r="NPC2503" s="207"/>
      <c r="NPD2503" s="238"/>
      <c r="NPE2503" s="207"/>
      <c r="NPF2503" s="207"/>
      <c r="NPG2503" s="187"/>
      <c r="NPH2503" s="187"/>
      <c r="NPI2503" s="204"/>
      <c r="NPJ2503" s="272"/>
      <c r="NPK2503" s="207"/>
      <c r="NPL2503" s="238"/>
      <c r="NPM2503" s="207"/>
      <c r="NPN2503" s="207"/>
      <c r="NPO2503" s="187"/>
      <c r="NPP2503" s="187"/>
      <c r="NPQ2503" s="204"/>
      <c r="NPR2503" s="272"/>
      <c r="NPS2503" s="207"/>
      <c r="NPT2503" s="238"/>
      <c r="NPU2503" s="207"/>
      <c r="NPV2503" s="207"/>
      <c r="NPW2503" s="187"/>
      <c r="NPX2503" s="187"/>
      <c r="NPY2503" s="204"/>
      <c r="NPZ2503" s="272"/>
      <c r="NQA2503" s="207"/>
      <c r="NQB2503" s="238"/>
      <c r="NQC2503" s="207"/>
      <c r="NQD2503" s="207"/>
      <c r="NQE2503" s="187"/>
      <c r="NQF2503" s="187"/>
      <c r="NQG2503" s="204"/>
      <c r="NQH2503" s="272"/>
      <c r="NQI2503" s="207"/>
      <c r="NQJ2503" s="238"/>
      <c r="NQK2503" s="207"/>
      <c r="NQL2503" s="207"/>
      <c r="NQM2503" s="187"/>
      <c r="NQN2503" s="187"/>
      <c r="NQO2503" s="204"/>
      <c r="NQP2503" s="272"/>
      <c r="NQQ2503" s="207"/>
      <c r="NQR2503" s="238"/>
      <c r="NQS2503" s="207"/>
      <c r="NQT2503" s="207"/>
      <c r="NQU2503" s="187"/>
      <c r="NQV2503" s="187"/>
      <c r="NQW2503" s="204"/>
      <c r="NQX2503" s="272"/>
      <c r="NQY2503" s="207"/>
      <c r="NQZ2503" s="238"/>
      <c r="NRA2503" s="207"/>
      <c r="NRB2503" s="207"/>
      <c r="NRC2503" s="187"/>
      <c r="NRD2503" s="187"/>
      <c r="NRE2503" s="204"/>
      <c r="NRF2503" s="272"/>
      <c r="NRG2503" s="207"/>
      <c r="NRH2503" s="238"/>
      <c r="NRI2503" s="207"/>
      <c r="NRJ2503" s="207"/>
      <c r="NRK2503" s="187"/>
      <c r="NRL2503" s="187"/>
      <c r="NRM2503" s="204"/>
      <c r="NRN2503" s="272"/>
      <c r="NRO2503" s="207"/>
      <c r="NRP2503" s="238"/>
      <c r="NRQ2503" s="207"/>
      <c r="NRR2503" s="207"/>
      <c r="NRS2503" s="187"/>
      <c r="NRT2503" s="187"/>
      <c r="NRU2503" s="204"/>
      <c r="NRV2503" s="272"/>
      <c r="NRW2503" s="207"/>
      <c r="NRX2503" s="238"/>
      <c r="NRY2503" s="207"/>
      <c r="NRZ2503" s="207"/>
      <c r="NSA2503" s="187"/>
      <c r="NSB2503" s="187"/>
      <c r="NSC2503" s="204"/>
      <c r="NSD2503" s="272"/>
      <c r="NSE2503" s="207"/>
      <c r="NSF2503" s="238"/>
      <c r="NSG2503" s="207"/>
      <c r="NSH2503" s="207"/>
      <c r="NSI2503" s="187"/>
      <c r="NSJ2503" s="187"/>
      <c r="NSK2503" s="204"/>
      <c r="NSL2503" s="272"/>
      <c r="NSM2503" s="207"/>
      <c r="NSN2503" s="238"/>
      <c r="NSO2503" s="207"/>
      <c r="NSP2503" s="207"/>
      <c r="NSQ2503" s="187"/>
      <c r="NSR2503" s="187"/>
      <c r="NSS2503" s="204"/>
      <c r="NST2503" s="272"/>
      <c r="NSU2503" s="207"/>
      <c r="NSV2503" s="238"/>
      <c r="NSW2503" s="207"/>
      <c r="NSX2503" s="207"/>
      <c r="NSY2503" s="187"/>
      <c r="NSZ2503" s="187"/>
      <c r="NTA2503" s="204"/>
      <c r="NTB2503" s="272"/>
      <c r="NTC2503" s="207"/>
      <c r="NTD2503" s="238"/>
      <c r="NTE2503" s="207"/>
      <c r="NTF2503" s="207"/>
      <c r="NTG2503" s="187"/>
      <c r="NTH2503" s="187"/>
      <c r="NTI2503" s="204"/>
      <c r="NTJ2503" s="272"/>
      <c r="NTK2503" s="207"/>
      <c r="NTL2503" s="238"/>
      <c r="NTM2503" s="207"/>
      <c r="NTN2503" s="207"/>
      <c r="NTO2503" s="187"/>
      <c r="NTP2503" s="187"/>
      <c r="NTQ2503" s="204"/>
      <c r="NTR2503" s="272"/>
      <c r="NTS2503" s="207"/>
      <c r="NTT2503" s="238"/>
      <c r="NTU2503" s="207"/>
      <c r="NTV2503" s="207"/>
      <c r="NTW2503" s="187"/>
      <c r="NTX2503" s="187"/>
      <c r="NTY2503" s="204"/>
      <c r="NTZ2503" s="272"/>
      <c r="NUA2503" s="207"/>
      <c r="NUB2503" s="238"/>
      <c r="NUC2503" s="207"/>
      <c r="NUD2503" s="207"/>
      <c r="NUE2503" s="187"/>
      <c r="NUF2503" s="187"/>
      <c r="NUG2503" s="204"/>
      <c r="NUH2503" s="272"/>
      <c r="NUI2503" s="207"/>
      <c r="NUJ2503" s="238"/>
      <c r="NUK2503" s="207"/>
      <c r="NUL2503" s="207"/>
      <c r="NUM2503" s="187"/>
      <c r="NUN2503" s="187"/>
      <c r="NUO2503" s="204"/>
      <c r="NUP2503" s="272"/>
      <c r="NUQ2503" s="207"/>
      <c r="NUR2503" s="238"/>
      <c r="NUS2503" s="207"/>
      <c r="NUT2503" s="207"/>
      <c r="NUU2503" s="187"/>
      <c r="NUV2503" s="187"/>
      <c r="NUW2503" s="204"/>
      <c r="NUX2503" s="272"/>
      <c r="NUY2503" s="207"/>
      <c r="NUZ2503" s="238"/>
      <c r="NVA2503" s="207"/>
      <c r="NVB2503" s="207"/>
      <c r="NVC2503" s="187"/>
      <c r="NVD2503" s="187"/>
      <c r="NVE2503" s="204"/>
      <c r="NVF2503" s="272"/>
      <c r="NVG2503" s="207"/>
      <c r="NVH2503" s="238"/>
      <c r="NVI2503" s="207"/>
      <c r="NVJ2503" s="207"/>
      <c r="NVK2503" s="187"/>
      <c r="NVL2503" s="187"/>
      <c r="NVM2503" s="204"/>
      <c r="NVN2503" s="272"/>
      <c r="NVO2503" s="207"/>
      <c r="NVP2503" s="238"/>
      <c r="NVQ2503" s="207"/>
      <c r="NVR2503" s="207"/>
      <c r="NVS2503" s="187"/>
      <c r="NVT2503" s="187"/>
      <c r="NVU2503" s="204"/>
      <c r="NVV2503" s="272"/>
      <c r="NVW2503" s="207"/>
      <c r="NVX2503" s="238"/>
      <c r="NVY2503" s="207"/>
      <c r="NVZ2503" s="207"/>
      <c r="NWA2503" s="187"/>
      <c r="NWB2503" s="187"/>
      <c r="NWC2503" s="204"/>
      <c r="NWD2503" s="272"/>
      <c r="NWE2503" s="207"/>
      <c r="NWF2503" s="238"/>
      <c r="NWG2503" s="207"/>
      <c r="NWH2503" s="207"/>
      <c r="NWI2503" s="187"/>
      <c r="NWJ2503" s="187"/>
      <c r="NWK2503" s="204"/>
      <c r="NWL2503" s="272"/>
      <c r="NWM2503" s="207"/>
      <c r="NWN2503" s="238"/>
      <c r="NWO2503" s="207"/>
      <c r="NWP2503" s="207"/>
      <c r="NWQ2503" s="187"/>
      <c r="NWR2503" s="187"/>
      <c r="NWS2503" s="204"/>
      <c r="NWT2503" s="272"/>
      <c r="NWU2503" s="207"/>
      <c r="NWV2503" s="238"/>
      <c r="NWW2503" s="207"/>
      <c r="NWX2503" s="207"/>
      <c r="NWY2503" s="187"/>
      <c r="NWZ2503" s="187"/>
      <c r="NXA2503" s="204"/>
      <c r="NXB2503" s="272"/>
      <c r="NXC2503" s="207"/>
      <c r="NXD2503" s="238"/>
      <c r="NXE2503" s="207"/>
      <c r="NXF2503" s="207"/>
      <c r="NXG2503" s="187"/>
      <c r="NXH2503" s="187"/>
      <c r="NXI2503" s="204"/>
      <c r="NXJ2503" s="272"/>
      <c r="NXK2503" s="207"/>
      <c r="NXL2503" s="238"/>
      <c r="NXM2503" s="207"/>
      <c r="NXN2503" s="207"/>
      <c r="NXO2503" s="187"/>
      <c r="NXP2503" s="187"/>
      <c r="NXQ2503" s="204"/>
      <c r="NXR2503" s="272"/>
      <c r="NXS2503" s="207"/>
      <c r="NXT2503" s="238"/>
      <c r="NXU2503" s="207"/>
      <c r="NXV2503" s="207"/>
      <c r="NXW2503" s="187"/>
      <c r="NXX2503" s="187"/>
      <c r="NXY2503" s="204"/>
      <c r="NXZ2503" s="272"/>
      <c r="NYA2503" s="207"/>
      <c r="NYB2503" s="238"/>
      <c r="NYC2503" s="207"/>
      <c r="NYD2503" s="207"/>
      <c r="NYE2503" s="187"/>
      <c r="NYF2503" s="187"/>
      <c r="NYG2503" s="204"/>
      <c r="NYH2503" s="272"/>
      <c r="NYI2503" s="207"/>
      <c r="NYJ2503" s="238"/>
      <c r="NYK2503" s="207"/>
      <c r="NYL2503" s="207"/>
      <c r="NYM2503" s="187"/>
      <c r="NYN2503" s="187"/>
      <c r="NYO2503" s="204"/>
      <c r="NYP2503" s="272"/>
      <c r="NYQ2503" s="207"/>
      <c r="NYR2503" s="238"/>
      <c r="NYS2503" s="207"/>
      <c r="NYT2503" s="207"/>
      <c r="NYU2503" s="187"/>
      <c r="NYV2503" s="187"/>
      <c r="NYW2503" s="204"/>
      <c r="NYX2503" s="272"/>
      <c r="NYY2503" s="207"/>
      <c r="NYZ2503" s="238"/>
      <c r="NZA2503" s="207"/>
      <c r="NZB2503" s="207"/>
      <c r="NZC2503" s="187"/>
      <c r="NZD2503" s="187"/>
      <c r="NZE2503" s="204"/>
      <c r="NZF2503" s="272"/>
      <c r="NZG2503" s="207"/>
      <c r="NZH2503" s="238"/>
      <c r="NZI2503" s="207"/>
      <c r="NZJ2503" s="207"/>
      <c r="NZK2503" s="187"/>
      <c r="NZL2503" s="187"/>
      <c r="NZM2503" s="204"/>
      <c r="NZN2503" s="272"/>
      <c r="NZO2503" s="207"/>
      <c r="NZP2503" s="238"/>
      <c r="NZQ2503" s="207"/>
      <c r="NZR2503" s="207"/>
      <c r="NZS2503" s="187"/>
      <c r="NZT2503" s="187"/>
      <c r="NZU2503" s="204"/>
      <c r="NZV2503" s="272"/>
      <c r="NZW2503" s="207"/>
      <c r="NZX2503" s="238"/>
      <c r="NZY2503" s="207"/>
      <c r="NZZ2503" s="207"/>
      <c r="OAA2503" s="187"/>
      <c r="OAB2503" s="187"/>
      <c r="OAC2503" s="204"/>
      <c r="OAD2503" s="272"/>
      <c r="OAE2503" s="207"/>
      <c r="OAF2503" s="238"/>
      <c r="OAG2503" s="207"/>
      <c r="OAH2503" s="207"/>
      <c r="OAI2503" s="187"/>
      <c r="OAJ2503" s="187"/>
      <c r="OAK2503" s="204"/>
      <c r="OAL2503" s="272"/>
      <c r="OAM2503" s="207"/>
      <c r="OAN2503" s="238"/>
      <c r="OAO2503" s="207"/>
      <c r="OAP2503" s="207"/>
      <c r="OAQ2503" s="187"/>
      <c r="OAR2503" s="187"/>
      <c r="OAS2503" s="204"/>
      <c r="OAT2503" s="272"/>
      <c r="OAU2503" s="207"/>
      <c r="OAV2503" s="238"/>
      <c r="OAW2503" s="207"/>
      <c r="OAX2503" s="207"/>
      <c r="OAY2503" s="187"/>
      <c r="OAZ2503" s="187"/>
      <c r="OBA2503" s="204"/>
      <c r="OBB2503" s="272"/>
      <c r="OBC2503" s="207"/>
      <c r="OBD2503" s="238"/>
      <c r="OBE2503" s="207"/>
      <c r="OBF2503" s="207"/>
      <c r="OBG2503" s="187"/>
      <c r="OBH2503" s="187"/>
      <c r="OBI2503" s="204"/>
      <c r="OBJ2503" s="272"/>
      <c r="OBK2503" s="207"/>
      <c r="OBL2503" s="238"/>
      <c r="OBM2503" s="207"/>
      <c r="OBN2503" s="207"/>
      <c r="OBO2503" s="187"/>
      <c r="OBP2503" s="187"/>
      <c r="OBQ2503" s="204"/>
      <c r="OBR2503" s="272"/>
      <c r="OBS2503" s="207"/>
      <c r="OBT2503" s="238"/>
      <c r="OBU2503" s="207"/>
      <c r="OBV2503" s="207"/>
      <c r="OBW2503" s="187"/>
      <c r="OBX2503" s="187"/>
      <c r="OBY2503" s="204"/>
      <c r="OBZ2503" s="272"/>
      <c r="OCA2503" s="207"/>
      <c r="OCB2503" s="238"/>
      <c r="OCC2503" s="207"/>
      <c r="OCD2503" s="207"/>
      <c r="OCE2503" s="187"/>
      <c r="OCF2503" s="187"/>
      <c r="OCG2503" s="204"/>
      <c r="OCH2503" s="272"/>
      <c r="OCI2503" s="207"/>
      <c r="OCJ2503" s="238"/>
      <c r="OCK2503" s="207"/>
      <c r="OCL2503" s="207"/>
      <c r="OCM2503" s="187"/>
      <c r="OCN2503" s="187"/>
      <c r="OCO2503" s="204"/>
      <c r="OCP2503" s="272"/>
      <c r="OCQ2503" s="207"/>
      <c r="OCR2503" s="238"/>
      <c r="OCS2503" s="207"/>
      <c r="OCT2503" s="207"/>
      <c r="OCU2503" s="187"/>
      <c r="OCV2503" s="187"/>
      <c r="OCW2503" s="204"/>
      <c r="OCX2503" s="272"/>
      <c r="OCY2503" s="207"/>
      <c r="OCZ2503" s="238"/>
      <c r="ODA2503" s="207"/>
      <c r="ODB2503" s="207"/>
      <c r="ODC2503" s="187"/>
      <c r="ODD2503" s="187"/>
      <c r="ODE2503" s="204"/>
      <c r="ODF2503" s="272"/>
      <c r="ODG2503" s="207"/>
      <c r="ODH2503" s="238"/>
      <c r="ODI2503" s="207"/>
      <c r="ODJ2503" s="207"/>
      <c r="ODK2503" s="187"/>
      <c r="ODL2503" s="187"/>
      <c r="ODM2503" s="204"/>
      <c r="ODN2503" s="272"/>
      <c r="ODO2503" s="207"/>
      <c r="ODP2503" s="238"/>
      <c r="ODQ2503" s="207"/>
      <c r="ODR2503" s="207"/>
      <c r="ODS2503" s="187"/>
      <c r="ODT2503" s="187"/>
      <c r="ODU2503" s="204"/>
      <c r="ODV2503" s="272"/>
      <c r="ODW2503" s="207"/>
      <c r="ODX2503" s="238"/>
      <c r="ODY2503" s="207"/>
      <c r="ODZ2503" s="207"/>
      <c r="OEA2503" s="187"/>
      <c r="OEB2503" s="187"/>
      <c r="OEC2503" s="204"/>
      <c r="OED2503" s="272"/>
      <c r="OEE2503" s="207"/>
      <c r="OEF2503" s="238"/>
      <c r="OEG2503" s="207"/>
      <c r="OEH2503" s="207"/>
      <c r="OEI2503" s="187"/>
      <c r="OEJ2503" s="187"/>
      <c r="OEK2503" s="204"/>
      <c r="OEL2503" s="272"/>
      <c r="OEM2503" s="207"/>
      <c r="OEN2503" s="238"/>
      <c r="OEO2503" s="207"/>
      <c r="OEP2503" s="207"/>
      <c r="OEQ2503" s="187"/>
      <c r="OER2503" s="187"/>
      <c r="OES2503" s="204"/>
      <c r="OET2503" s="272"/>
      <c r="OEU2503" s="207"/>
      <c r="OEV2503" s="238"/>
      <c r="OEW2503" s="207"/>
      <c r="OEX2503" s="207"/>
      <c r="OEY2503" s="187"/>
      <c r="OEZ2503" s="187"/>
      <c r="OFA2503" s="204"/>
      <c r="OFB2503" s="272"/>
      <c r="OFC2503" s="207"/>
      <c r="OFD2503" s="238"/>
      <c r="OFE2503" s="207"/>
      <c r="OFF2503" s="207"/>
      <c r="OFG2503" s="187"/>
      <c r="OFH2503" s="187"/>
      <c r="OFI2503" s="204"/>
      <c r="OFJ2503" s="272"/>
      <c r="OFK2503" s="207"/>
      <c r="OFL2503" s="238"/>
      <c r="OFM2503" s="207"/>
      <c r="OFN2503" s="207"/>
      <c r="OFO2503" s="187"/>
      <c r="OFP2503" s="187"/>
      <c r="OFQ2503" s="204"/>
      <c r="OFR2503" s="272"/>
      <c r="OFS2503" s="207"/>
      <c r="OFT2503" s="238"/>
      <c r="OFU2503" s="207"/>
      <c r="OFV2503" s="207"/>
      <c r="OFW2503" s="187"/>
      <c r="OFX2503" s="187"/>
      <c r="OFY2503" s="204"/>
      <c r="OFZ2503" s="272"/>
      <c r="OGA2503" s="207"/>
      <c r="OGB2503" s="238"/>
      <c r="OGC2503" s="207"/>
      <c r="OGD2503" s="207"/>
      <c r="OGE2503" s="187"/>
      <c r="OGF2503" s="187"/>
      <c r="OGG2503" s="204"/>
      <c r="OGH2503" s="272"/>
      <c r="OGI2503" s="207"/>
      <c r="OGJ2503" s="238"/>
      <c r="OGK2503" s="207"/>
      <c r="OGL2503" s="207"/>
      <c r="OGM2503" s="187"/>
      <c r="OGN2503" s="187"/>
      <c r="OGO2503" s="204"/>
      <c r="OGP2503" s="272"/>
      <c r="OGQ2503" s="207"/>
      <c r="OGR2503" s="238"/>
      <c r="OGS2503" s="207"/>
      <c r="OGT2503" s="207"/>
      <c r="OGU2503" s="187"/>
      <c r="OGV2503" s="187"/>
      <c r="OGW2503" s="204"/>
      <c r="OGX2503" s="272"/>
      <c r="OGY2503" s="207"/>
      <c r="OGZ2503" s="238"/>
      <c r="OHA2503" s="207"/>
      <c r="OHB2503" s="207"/>
      <c r="OHC2503" s="187"/>
      <c r="OHD2503" s="187"/>
      <c r="OHE2503" s="204"/>
      <c r="OHF2503" s="272"/>
      <c r="OHG2503" s="207"/>
      <c r="OHH2503" s="238"/>
      <c r="OHI2503" s="207"/>
      <c r="OHJ2503" s="207"/>
      <c r="OHK2503" s="187"/>
      <c r="OHL2503" s="187"/>
      <c r="OHM2503" s="204"/>
      <c r="OHN2503" s="272"/>
      <c r="OHO2503" s="207"/>
      <c r="OHP2503" s="238"/>
      <c r="OHQ2503" s="207"/>
      <c r="OHR2503" s="207"/>
      <c r="OHS2503" s="187"/>
      <c r="OHT2503" s="187"/>
      <c r="OHU2503" s="204"/>
      <c r="OHV2503" s="272"/>
      <c r="OHW2503" s="207"/>
      <c r="OHX2503" s="238"/>
      <c r="OHY2503" s="207"/>
      <c r="OHZ2503" s="207"/>
      <c r="OIA2503" s="187"/>
      <c r="OIB2503" s="187"/>
      <c r="OIC2503" s="204"/>
      <c r="OID2503" s="272"/>
      <c r="OIE2503" s="207"/>
      <c r="OIF2503" s="238"/>
      <c r="OIG2503" s="207"/>
      <c r="OIH2503" s="207"/>
      <c r="OII2503" s="187"/>
      <c r="OIJ2503" s="187"/>
      <c r="OIK2503" s="204"/>
      <c r="OIL2503" s="272"/>
      <c r="OIM2503" s="207"/>
      <c r="OIN2503" s="238"/>
      <c r="OIO2503" s="207"/>
      <c r="OIP2503" s="207"/>
      <c r="OIQ2503" s="187"/>
      <c r="OIR2503" s="187"/>
      <c r="OIS2503" s="204"/>
      <c r="OIT2503" s="272"/>
      <c r="OIU2503" s="207"/>
      <c r="OIV2503" s="238"/>
      <c r="OIW2503" s="207"/>
      <c r="OIX2503" s="207"/>
      <c r="OIY2503" s="187"/>
      <c r="OIZ2503" s="187"/>
      <c r="OJA2503" s="204"/>
      <c r="OJB2503" s="272"/>
      <c r="OJC2503" s="207"/>
      <c r="OJD2503" s="238"/>
      <c r="OJE2503" s="207"/>
      <c r="OJF2503" s="207"/>
      <c r="OJG2503" s="187"/>
      <c r="OJH2503" s="187"/>
      <c r="OJI2503" s="204"/>
      <c r="OJJ2503" s="272"/>
      <c r="OJK2503" s="207"/>
      <c r="OJL2503" s="238"/>
      <c r="OJM2503" s="207"/>
      <c r="OJN2503" s="207"/>
      <c r="OJO2503" s="187"/>
      <c r="OJP2503" s="187"/>
      <c r="OJQ2503" s="204"/>
      <c r="OJR2503" s="272"/>
      <c r="OJS2503" s="207"/>
      <c r="OJT2503" s="238"/>
      <c r="OJU2503" s="207"/>
      <c r="OJV2503" s="207"/>
      <c r="OJW2503" s="187"/>
      <c r="OJX2503" s="187"/>
      <c r="OJY2503" s="204"/>
      <c r="OJZ2503" s="272"/>
      <c r="OKA2503" s="207"/>
      <c r="OKB2503" s="238"/>
      <c r="OKC2503" s="207"/>
      <c r="OKD2503" s="207"/>
      <c r="OKE2503" s="187"/>
      <c r="OKF2503" s="187"/>
      <c r="OKG2503" s="204"/>
      <c r="OKH2503" s="272"/>
      <c r="OKI2503" s="207"/>
      <c r="OKJ2503" s="238"/>
      <c r="OKK2503" s="207"/>
      <c r="OKL2503" s="207"/>
      <c r="OKM2503" s="187"/>
      <c r="OKN2503" s="187"/>
      <c r="OKO2503" s="204"/>
      <c r="OKP2503" s="272"/>
      <c r="OKQ2503" s="207"/>
      <c r="OKR2503" s="238"/>
      <c r="OKS2503" s="207"/>
      <c r="OKT2503" s="207"/>
      <c r="OKU2503" s="187"/>
      <c r="OKV2503" s="187"/>
      <c r="OKW2503" s="204"/>
      <c r="OKX2503" s="272"/>
      <c r="OKY2503" s="207"/>
      <c r="OKZ2503" s="238"/>
      <c r="OLA2503" s="207"/>
      <c r="OLB2503" s="207"/>
      <c r="OLC2503" s="187"/>
      <c r="OLD2503" s="187"/>
      <c r="OLE2503" s="204"/>
      <c r="OLF2503" s="272"/>
      <c r="OLG2503" s="207"/>
      <c r="OLH2503" s="238"/>
      <c r="OLI2503" s="207"/>
      <c r="OLJ2503" s="207"/>
      <c r="OLK2503" s="187"/>
      <c r="OLL2503" s="187"/>
      <c r="OLM2503" s="204"/>
      <c r="OLN2503" s="272"/>
      <c r="OLO2503" s="207"/>
      <c r="OLP2503" s="238"/>
      <c r="OLQ2503" s="207"/>
      <c r="OLR2503" s="207"/>
      <c r="OLS2503" s="187"/>
      <c r="OLT2503" s="187"/>
      <c r="OLU2503" s="204"/>
      <c r="OLV2503" s="272"/>
      <c r="OLW2503" s="207"/>
      <c r="OLX2503" s="238"/>
      <c r="OLY2503" s="207"/>
      <c r="OLZ2503" s="207"/>
      <c r="OMA2503" s="187"/>
      <c r="OMB2503" s="187"/>
      <c r="OMC2503" s="204"/>
      <c r="OMD2503" s="272"/>
      <c r="OME2503" s="207"/>
      <c r="OMF2503" s="238"/>
      <c r="OMG2503" s="207"/>
      <c r="OMH2503" s="207"/>
      <c r="OMI2503" s="187"/>
      <c r="OMJ2503" s="187"/>
      <c r="OMK2503" s="204"/>
      <c r="OML2503" s="272"/>
      <c r="OMM2503" s="207"/>
      <c r="OMN2503" s="238"/>
      <c r="OMO2503" s="207"/>
      <c r="OMP2503" s="207"/>
      <c r="OMQ2503" s="187"/>
      <c r="OMR2503" s="187"/>
      <c r="OMS2503" s="204"/>
      <c r="OMT2503" s="272"/>
      <c r="OMU2503" s="207"/>
      <c r="OMV2503" s="238"/>
      <c r="OMW2503" s="207"/>
      <c r="OMX2503" s="207"/>
      <c r="OMY2503" s="187"/>
      <c r="OMZ2503" s="187"/>
      <c r="ONA2503" s="204"/>
      <c r="ONB2503" s="272"/>
      <c r="ONC2503" s="207"/>
      <c r="OND2503" s="238"/>
      <c r="ONE2503" s="207"/>
      <c r="ONF2503" s="207"/>
      <c r="ONG2503" s="187"/>
      <c r="ONH2503" s="187"/>
      <c r="ONI2503" s="204"/>
      <c r="ONJ2503" s="272"/>
      <c r="ONK2503" s="207"/>
      <c r="ONL2503" s="238"/>
      <c r="ONM2503" s="207"/>
      <c r="ONN2503" s="207"/>
      <c r="ONO2503" s="187"/>
      <c r="ONP2503" s="187"/>
      <c r="ONQ2503" s="204"/>
      <c r="ONR2503" s="272"/>
      <c r="ONS2503" s="207"/>
      <c r="ONT2503" s="238"/>
      <c r="ONU2503" s="207"/>
      <c r="ONV2503" s="207"/>
      <c r="ONW2503" s="187"/>
      <c r="ONX2503" s="187"/>
      <c r="ONY2503" s="204"/>
      <c r="ONZ2503" s="272"/>
      <c r="OOA2503" s="207"/>
      <c r="OOB2503" s="238"/>
      <c r="OOC2503" s="207"/>
      <c r="OOD2503" s="207"/>
      <c r="OOE2503" s="187"/>
      <c r="OOF2503" s="187"/>
      <c r="OOG2503" s="204"/>
      <c r="OOH2503" s="272"/>
      <c r="OOI2503" s="207"/>
      <c r="OOJ2503" s="238"/>
      <c r="OOK2503" s="207"/>
      <c r="OOL2503" s="207"/>
      <c r="OOM2503" s="187"/>
      <c r="OON2503" s="187"/>
      <c r="OOO2503" s="204"/>
      <c r="OOP2503" s="272"/>
      <c r="OOQ2503" s="207"/>
      <c r="OOR2503" s="238"/>
      <c r="OOS2503" s="207"/>
      <c r="OOT2503" s="207"/>
      <c r="OOU2503" s="187"/>
      <c r="OOV2503" s="187"/>
      <c r="OOW2503" s="204"/>
      <c r="OOX2503" s="272"/>
      <c r="OOY2503" s="207"/>
      <c r="OOZ2503" s="238"/>
      <c r="OPA2503" s="207"/>
      <c r="OPB2503" s="207"/>
      <c r="OPC2503" s="187"/>
      <c r="OPD2503" s="187"/>
      <c r="OPE2503" s="204"/>
      <c r="OPF2503" s="272"/>
      <c r="OPG2503" s="207"/>
      <c r="OPH2503" s="238"/>
      <c r="OPI2503" s="207"/>
      <c r="OPJ2503" s="207"/>
      <c r="OPK2503" s="187"/>
      <c r="OPL2503" s="187"/>
      <c r="OPM2503" s="204"/>
      <c r="OPN2503" s="272"/>
      <c r="OPO2503" s="207"/>
      <c r="OPP2503" s="238"/>
      <c r="OPQ2503" s="207"/>
      <c r="OPR2503" s="207"/>
      <c r="OPS2503" s="187"/>
      <c r="OPT2503" s="187"/>
      <c r="OPU2503" s="204"/>
      <c r="OPV2503" s="272"/>
      <c r="OPW2503" s="207"/>
      <c r="OPX2503" s="238"/>
      <c r="OPY2503" s="207"/>
      <c r="OPZ2503" s="207"/>
      <c r="OQA2503" s="187"/>
      <c r="OQB2503" s="187"/>
      <c r="OQC2503" s="204"/>
      <c r="OQD2503" s="272"/>
      <c r="OQE2503" s="207"/>
      <c r="OQF2503" s="238"/>
      <c r="OQG2503" s="207"/>
      <c r="OQH2503" s="207"/>
      <c r="OQI2503" s="187"/>
      <c r="OQJ2503" s="187"/>
      <c r="OQK2503" s="204"/>
      <c r="OQL2503" s="272"/>
      <c r="OQM2503" s="207"/>
      <c r="OQN2503" s="238"/>
      <c r="OQO2503" s="207"/>
      <c r="OQP2503" s="207"/>
      <c r="OQQ2503" s="187"/>
      <c r="OQR2503" s="187"/>
      <c r="OQS2503" s="204"/>
      <c r="OQT2503" s="272"/>
      <c r="OQU2503" s="207"/>
      <c r="OQV2503" s="238"/>
      <c r="OQW2503" s="207"/>
      <c r="OQX2503" s="207"/>
      <c r="OQY2503" s="187"/>
      <c r="OQZ2503" s="187"/>
      <c r="ORA2503" s="204"/>
      <c r="ORB2503" s="272"/>
      <c r="ORC2503" s="207"/>
      <c r="ORD2503" s="238"/>
      <c r="ORE2503" s="207"/>
      <c r="ORF2503" s="207"/>
      <c r="ORG2503" s="187"/>
      <c r="ORH2503" s="187"/>
      <c r="ORI2503" s="204"/>
      <c r="ORJ2503" s="272"/>
      <c r="ORK2503" s="207"/>
      <c r="ORL2503" s="238"/>
      <c r="ORM2503" s="207"/>
      <c r="ORN2503" s="207"/>
      <c r="ORO2503" s="187"/>
      <c r="ORP2503" s="187"/>
      <c r="ORQ2503" s="204"/>
      <c r="ORR2503" s="272"/>
      <c r="ORS2503" s="207"/>
      <c r="ORT2503" s="238"/>
      <c r="ORU2503" s="207"/>
      <c r="ORV2503" s="207"/>
      <c r="ORW2503" s="187"/>
      <c r="ORX2503" s="187"/>
      <c r="ORY2503" s="204"/>
      <c r="ORZ2503" s="272"/>
      <c r="OSA2503" s="207"/>
      <c r="OSB2503" s="238"/>
      <c r="OSC2503" s="207"/>
      <c r="OSD2503" s="207"/>
      <c r="OSE2503" s="187"/>
      <c r="OSF2503" s="187"/>
      <c r="OSG2503" s="204"/>
      <c r="OSH2503" s="272"/>
      <c r="OSI2503" s="207"/>
      <c r="OSJ2503" s="238"/>
      <c r="OSK2503" s="207"/>
      <c r="OSL2503" s="207"/>
      <c r="OSM2503" s="187"/>
      <c r="OSN2503" s="187"/>
      <c r="OSO2503" s="204"/>
      <c r="OSP2503" s="272"/>
      <c r="OSQ2503" s="207"/>
      <c r="OSR2503" s="238"/>
      <c r="OSS2503" s="207"/>
      <c r="OST2503" s="207"/>
      <c r="OSU2503" s="187"/>
      <c r="OSV2503" s="187"/>
      <c r="OSW2503" s="204"/>
      <c r="OSX2503" s="272"/>
      <c r="OSY2503" s="207"/>
      <c r="OSZ2503" s="238"/>
      <c r="OTA2503" s="207"/>
      <c r="OTB2503" s="207"/>
      <c r="OTC2503" s="187"/>
      <c r="OTD2503" s="187"/>
      <c r="OTE2503" s="204"/>
      <c r="OTF2503" s="272"/>
      <c r="OTG2503" s="207"/>
      <c r="OTH2503" s="238"/>
      <c r="OTI2503" s="207"/>
      <c r="OTJ2503" s="207"/>
      <c r="OTK2503" s="187"/>
      <c r="OTL2503" s="187"/>
      <c r="OTM2503" s="204"/>
      <c r="OTN2503" s="272"/>
      <c r="OTO2503" s="207"/>
      <c r="OTP2503" s="238"/>
      <c r="OTQ2503" s="207"/>
      <c r="OTR2503" s="207"/>
      <c r="OTS2503" s="187"/>
      <c r="OTT2503" s="187"/>
      <c r="OTU2503" s="204"/>
      <c r="OTV2503" s="272"/>
      <c r="OTW2503" s="207"/>
      <c r="OTX2503" s="238"/>
      <c r="OTY2503" s="207"/>
      <c r="OTZ2503" s="207"/>
      <c r="OUA2503" s="187"/>
      <c r="OUB2503" s="187"/>
      <c r="OUC2503" s="204"/>
      <c r="OUD2503" s="272"/>
      <c r="OUE2503" s="207"/>
      <c r="OUF2503" s="238"/>
      <c r="OUG2503" s="207"/>
      <c r="OUH2503" s="207"/>
      <c r="OUI2503" s="187"/>
      <c r="OUJ2503" s="187"/>
      <c r="OUK2503" s="204"/>
      <c r="OUL2503" s="272"/>
      <c r="OUM2503" s="207"/>
      <c r="OUN2503" s="238"/>
      <c r="OUO2503" s="207"/>
      <c r="OUP2503" s="207"/>
      <c r="OUQ2503" s="187"/>
      <c r="OUR2503" s="187"/>
      <c r="OUS2503" s="204"/>
      <c r="OUT2503" s="272"/>
      <c r="OUU2503" s="207"/>
      <c r="OUV2503" s="238"/>
      <c r="OUW2503" s="207"/>
      <c r="OUX2503" s="207"/>
      <c r="OUY2503" s="187"/>
      <c r="OUZ2503" s="187"/>
      <c r="OVA2503" s="204"/>
      <c r="OVB2503" s="272"/>
      <c r="OVC2503" s="207"/>
      <c r="OVD2503" s="238"/>
      <c r="OVE2503" s="207"/>
      <c r="OVF2503" s="207"/>
      <c r="OVG2503" s="187"/>
      <c r="OVH2503" s="187"/>
      <c r="OVI2503" s="204"/>
      <c r="OVJ2503" s="272"/>
      <c r="OVK2503" s="207"/>
      <c r="OVL2503" s="238"/>
      <c r="OVM2503" s="207"/>
      <c r="OVN2503" s="207"/>
      <c r="OVO2503" s="187"/>
      <c r="OVP2503" s="187"/>
      <c r="OVQ2503" s="204"/>
      <c r="OVR2503" s="272"/>
      <c r="OVS2503" s="207"/>
      <c r="OVT2503" s="238"/>
      <c r="OVU2503" s="207"/>
      <c r="OVV2503" s="207"/>
      <c r="OVW2503" s="187"/>
      <c r="OVX2503" s="187"/>
      <c r="OVY2503" s="204"/>
      <c r="OVZ2503" s="272"/>
      <c r="OWA2503" s="207"/>
      <c r="OWB2503" s="238"/>
      <c r="OWC2503" s="207"/>
      <c r="OWD2503" s="207"/>
      <c r="OWE2503" s="187"/>
      <c r="OWF2503" s="187"/>
      <c r="OWG2503" s="204"/>
      <c r="OWH2503" s="272"/>
      <c r="OWI2503" s="207"/>
      <c r="OWJ2503" s="238"/>
      <c r="OWK2503" s="207"/>
      <c r="OWL2503" s="207"/>
      <c r="OWM2503" s="187"/>
      <c r="OWN2503" s="187"/>
      <c r="OWO2503" s="204"/>
      <c r="OWP2503" s="272"/>
      <c r="OWQ2503" s="207"/>
      <c r="OWR2503" s="238"/>
      <c r="OWS2503" s="207"/>
      <c r="OWT2503" s="207"/>
      <c r="OWU2503" s="187"/>
      <c r="OWV2503" s="187"/>
      <c r="OWW2503" s="204"/>
      <c r="OWX2503" s="272"/>
      <c r="OWY2503" s="207"/>
      <c r="OWZ2503" s="238"/>
      <c r="OXA2503" s="207"/>
      <c r="OXB2503" s="207"/>
      <c r="OXC2503" s="187"/>
      <c r="OXD2503" s="187"/>
      <c r="OXE2503" s="204"/>
      <c r="OXF2503" s="272"/>
      <c r="OXG2503" s="207"/>
      <c r="OXH2503" s="238"/>
      <c r="OXI2503" s="207"/>
      <c r="OXJ2503" s="207"/>
      <c r="OXK2503" s="187"/>
      <c r="OXL2503" s="187"/>
      <c r="OXM2503" s="204"/>
      <c r="OXN2503" s="272"/>
      <c r="OXO2503" s="207"/>
      <c r="OXP2503" s="238"/>
      <c r="OXQ2503" s="207"/>
      <c r="OXR2503" s="207"/>
      <c r="OXS2503" s="187"/>
      <c r="OXT2503" s="187"/>
      <c r="OXU2503" s="204"/>
      <c r="OXV2503" s="272"/>
      <c r="OXW2503" s="207"/>
      <c r="OXX2503" s="238"/>
      <c r="OXY2503" s="207"/>
      <c r="OXZ2503" s="207"/>
      <c r="OYA2503" s="187"/>
      <c r="OYB2503" s="187"/>
      <c r="OYC2503" s="204"/>
      <c r="OYD2503" s="272"/>
      <c r="OYE2503" s="207"/>
      <c r="OYF2503" s="238"/>
      <c r="OYG2503" s="207"/>
      <c r="OYH2503" s="207"/>
      <c r="OYI2503" s="187"/>
      <c r="OYJ2503" s="187"/>
      <c r="OYK2503" s="204"/>
      <c r="OYL2503" s="272"/>
      <c r="OYM2503" s="207"/>
      <c r="OYN2503" s="238"/>
      <c r="OYO2503" s="207"/>
      <c r="OYP2503" s="207"/>
      <c r="OYQ2503" s="187"/>
      <c r="OYR2503" s="187"/>
      <c r="OYS2503" s="204"/>
      <c r="OYT2503" s="272"/>
      <c r="OYU2503" s="207"/>
      <c r="OYV2503" s="238"/>
      <c r="OYW2503" s="207"/>
      <c r="OYX2503" s="207"/>
      <c r="OYY2503" s="187"/>
      <c r="OYZ2503" s="187"/>
      <c r="OZA2503" s="204"/>
      <c r="OZB2503" s="272"/>
      <c r="OZC2503" s="207"/>
      <c r="OZD2503" s="238"/>
      <c r="OZE2503" s="207"/>
      <c r="OZF2503" s="207"/>
      <c r="OZG2503" s="187"/>
      <c r="OZH2503" s="187"/>
      <c r="OZI2503" s="204"/>
      <c r="OZJ2503" s="272"/>
      <c r="OZK2503" s="207"/>
      <c r="OZL2503" s="238"/>
      <c r="OZM2503" s="207"/>
      <c r="OZN2503" s="207"/>
      <c r="OZO2503" s="187"/>
      <c r="OZP2503" s="187"/>
      <c r="OZQ2503" s="204"/>
      <c r="OZR2503" s="272"/>
      <c r="OZS2503" s="207"/>
      <c r="OZT2503" s="238"/>
      <c r="OZU2503" s="207"/>
      <c r="OZV2503" s="207"/>
      <c r="OZW2503" s="187"/>
      <c r="OZX2503" s="187"/>
      <c r="OZY2503" s="204"/>
      <c r="OZZ2503" s="272"/>
      <c r="PAA2503" s="207"/>
      <c r="PAB2503" s="238"/>
      <c r="PAC2503" s="207"/>
      <c r="PAD2503" s="207"/>
      <c r="PAE2503" s="187"/>
      <c r="PAF2503" s="187"/>
      <c r="PAG2503" s="204"/>
      <c r="PAH2503" s="272"/>
      <c r="PAI2503" s="207"/>
      <c r="PAJ2503" s="238"/>
      <c r="PAK2503" s="207"/>
      <c r="PAL2503" s="207"/>
      <c r="PAM2503" s="187"/>
      <c r="PAN2503" s="187"/>
      <c r="PAO2503" s="204"/>
      <c r="PAP2503" s="272"/>
      <c r="PAQ2503" s="207"/>
      <c r="PAR2503" s="238"/>
      <c r="PAS2503" s="207"/>
      <c r="PAT2503" s="207"/>
      <c r="PAU2503" s="187"/>
      <c r="PAV2503" s="187"/>
      <c r="PAW2503" s="204"/>
      <c r="PAX2503" s="272"/>
      <c r="PAY2503" s="207"/>
      <c r="PAZ2503" s="238"/>
      <c r="PBA2503" s="207"/>
      <c r="PBB2503" s="207"/>
      <c r="PBC2503" s="187"/>
      <c r="PBD2503" s="187"/>
      <c r="PBE2503" s="204"/>
      <c r="PBF2503" s="272"/>
      <c r="PBG2503" s="207"/>
      <c r="PBH2503" s="238"/>
      <c r="PBI2503" s="207"/>
      <c r="PBJ2503" s="207"/>
      <c r="PBK2503" s="187"/>
      <c r="PBL2503" s="187"/>
      <c r="PBM2503" s="204"/>
      <c r="PBN2503" s="272"/>
      <c r="PBO2503" s="207"/>
      <c r="PBP2503" s="238"/>
      <c r="PBQ2503" s="207"/>
      <c r="PBR2503" s="207"/>
      <c r="PBS2503" s="187"/>
      <c r="PBT2503" s="187"/>
      <c r="PBU2503" s="204"/>
      <c r="PBV2503" s="272"/>
      <c r="PBW2503" s="207"/>
      <c r="PBX2503" s="238"/>
      <c r="PBY2503" s="207"/>
      <c r="PBZ2503" s="207"/>
      <c r="PCA2503" s="187"/>
      <c r="PCB2503" s="187"/>
      <c r="PCC2503" s="204"/>
      <c r="PCD2503" s="272"/>
      <c r="PCE2503" s="207"/>
      <c r="PCF2503" s="238"/>
      <c r="PCG2503" s="207"/>
      <c r="PCH2503" s="207"/>
      <c r="PCI2503" s="187"/>
      <c r="PCJ2503" s="187"/>
      <c r="PCK2503" s="204"/>
      <c r="PCL2503" s="272"/>
      <c r="PCM2503" s="207"/>
      <c r="PCN2503" s="238"/>
      <c r="PCO2503" s="207"/>
      <c r="PCP2503" s="207"/>
      <c r="PCQ2503" s="187"/>
      <c r="PCR2503" s="187"/>
      <c r="PCS2503" s="204"/>
      <c r="PCT2503" s="272"/>
      <c r="PCU2503" s="207"/>
      <c r="PCV2503" s="238"/>
      <c r="PCW2503" s="207"/>
      <c r="PCX2503" s="207"/>
      <c r="PCY2503" s="187"/>
      <c r="PCZ2503" s="187"/>
      <c r="PDA2503" s="204"/>
      <c r="PDB2503" s="272"/>
      <c r="PDC2503" s="207"/>
      <c r="PDD2503" s="238"/>
      <c r="PDE2503" s="207"/>
      <c r="PDF2503" s="207"/>
      <c r="PDG2503" s="187"/>
      <c r="PDH2503" s="187"/>
      <c r="PDI2503" s="204"/>
      <c r="PDJ2503" s="272"/>
      <c r="PDK2503" s="207"/>
      <c r="PDL2503" s="238"/>
      <c r="PDM2503" s="207"/>
      <c r="PDN2503" s="207"/>
      <c r="PDO2503" s="187"/>
      <c r="PDP2503" s="187"/>
      <c r="PDQ2503" s="204"/>
      <c r="PDR2503" s="272"/>
      <c r="PDS2503" s="207"/>
      <c r="PDT2503" s="238"/>
      <c r="PDU2503" s="207"/>
      <c r="PDV2503" s="207"/>
      <c r="PDW2503" s="187"/>
      <c r="PDX2503" s="187"/>
      <c r="PDY2503" s="204"/>
      <c r="PDZ2503" s="272"/>
      <c r="PEA2503" s="207"/>
      <c r="PEB2503" s="238"/>
      <c r="PEC2503" s="207"/>
      <c r="PED2503" s="207"/>
      <c r="PEE2503" s="187"/>
      <c r="PEF2503" s="187"/>
      <c r="PEG2503" s="204"/>
      <c r="PEH2503" s="272"/>
      <c r="PEI2503" s="207"/>
      <c r="PEJ2503" s="238"/>
      <c r="PEK2503" s="207"/>
      <c r="PEL2503" s="207"/>
      <c r="PEM2503" s="187"/>
      <c r="PEN2503" s="187"/>
      <c r="PEO2503" s="204"/>
      <c r="PEP2503" s="272"/>
      <c r="PEQ2503" s="207"/>
      <c r="PER2503" s="238"/>
      <c r="PES2503" s="207"/>
      <c r="PET2503" s="207"/>
      <c r="PEU2503" s="187"/>
      <c r="PEV2503" s="187"/>
      <c r="PEW2503" s="204"/>
      <c r="PEX2503" s="272"/>
      <c r="PEY2503" s="207"/>
      <c r="PEZ2503" s="238"/>
      <c r="PFA2503" s="207"/>
      <c r="PFB2503" s="207"/>
      <c r="PFC2503" s="187"/>
      <c r="PFD2503" s="187"/>
      <c r="PFE2503" s="204"/>
      <c r="PFF2503" s="272"/>
      <c r="PFG2503" s="207"/>
      <c r="PFH2503" s="238"/>
      <c r="PFI2503" s="207"/>
      <c r="PFJ2503" s="207"/>
      <c r="PFK2503" s="187"/>
      <c r="PFL2503" s="187"/>
      <c r="PFM2503" s="204"/>
      <c r="PFN2503" s="272"/>
      <c r="PFO2503" s="207"/>
      <c r="PFP2503" s="238"/>
      <c r="PFQ2503" s="207"/>
      <c r="PFR2503" s="207"/>
      <c r="PFS2503" s="187"/>
      <c r="PFT2503" s="187"/>
      <c r="PFU2503" s="204"/>
      <c r="PFV2503" s="272"/>
      <c r="PFW2503" s="207"/>
      <c r="PFX2503" s="238"/>
      <c r="PFY2503" s="207"/>
      <c r="PFZ2503" s="207"/>
      <c r="PGA2503" s="187"/>
      <c r="PGB2503" s="187"/>
      <c r="PGC2503" s="204"/>
      <c r="PGD2503" s="272"/>
      <c r="PGE2503" s="207"/>
      <c r="PGF2503" s="238"/>
      <c r="PGG2503" s="207"/>
      <c r="PGH2503" s="207"/>
      <c r="PGI2503" s="187"/>
      <c r="PGJ2503" s="187"/>
      <c r="PGK2503" s="204"/>
      <c r="PGL2503" s="272"/>
      <c r="PGM2503" s="207"/>
      <c r="PGN2503" s="238"/>
      <c r="PGO2503" s="207"/>
      <c r="PGP2503" s="207"/>
      <c r="PGQ2503" s="187"/>
      <c r="PGR2503" s="187"/>
      <c r="PGS2503" s="204"/>
      <c r="PGT2503" s="272"/>
      <c r="PGU2503" s="207"/>
      <c r="PGV2503" s="238"/>
      <c r="PGW2503" s="207"/>
      <c r="PGX2503" s="207"/>
      <c r="PGY2503" s="187"/>
      <c r="PGZ2503" s="187"/>
      <c r="PHA2503" s="204"/>
      <c r="PHB2503" s="272"/>
      <c r="PHC2503" s="207"/>
      <c r="PHD2503" s="238"/>
      <c r="PHE2503" s="207"/>
      <c r="PHF2503" s="207"/>
      <c r="PHG2503" s="187"/>
      <c r="PHH2503" s="187"/>
      <c r="PHI2503" s="204"/>
      <c r="PHJ2503" s="272"/>
      <c r="PHK2503" s="207"/>
      <c r="PHL2503" s="238"/>
      <c r="PHM2503" s="207"/>
      <c r="PHN2503" s="207"/>
      <c r="PHO2503" s="187"/>
      <c r="PHP2503" s="187"/>
      <c r="PHQ2503" s="204"/>
      <c r="PHR2503" s="272"/>
      <c r="PHS2503" s="207"/>
      <c r="PHT2503" s="238"/>
      <c r="PHU2503" s="207"/>
      <c r="PHV2503" s="207"/>
      <c r="PHW2503" s="187"/>
      <c r="PHX2503" s="187"/>
      <c r="PHY2503" s="204"/>
      <c r="PHZ2503" s="272"/>
      <c r="PIA2503" s="207"/>
      <c r="PIB2503" s="238"/>
      <c r="PIC2503" s="207"/>
      <c r="PID2503" s="207"/>
      <c r="PIE2503" s="187"/>
      <c r="PIF2503" s="187"/>
      <c r="PIG2503" s="204"/>
      <c r="PIH2503" s="272"/>
      <c r="PII2503" s="207"/>
      <c r="PIJ2503" s="238"/>
      <c r="PIK2503" s="207"/>
      <c r="PIL2503" s="207"/>
      <c r="PIM2503" s="187"/>
      <c r="PIN2503" s="187"/>
      <c r="PIO2503" s="204"/>
      <c r="PIP2503" s="272"/>
      <c r="PIQ2503" s="207"/>
      <c r="PIR2503" s="238"/>
      <c r="PIS2503" s="207"/>
      <c r="PIT2503" s="207"/>
      <c r="PIU2503" s="187"/>
      <c r="PIV2503" s="187"/>
      <c r="PIW2503" s="204"/>
      <c r="PIX2503" s="272"/>
      <c r="PIY2503" s="207"/>
      <c r="PIZ2503" s="238"/>
      <c r="PJA2503" s="207"/>
      <c r="PJB2503" s="207"/>
      <c r="PJC2503" s="187"/>
      <c r="PJD2503" s="187"/>
      <c r="PJE2503" s="204"/>
      <c r="PJF2503" s="272"/>
      <c r="PJG2503" s="207"/>
      <c r="PJH2503" s="238"/>
      <c r="PJI2503" s="207"/>
      <c r="PJJ2503" s="207"/>
      <c r="PJK2503" s="187"/>
      <c r="PJL2503" s="187"/>
      <c r="PJM2503" s="204"/>
      <c r="PJN2503" s="272"/>
      <c r="PJO2503" s="207"/>
      <c r="PJP2503" s="238"/>
      <c r="PJQ2503" s="207"/>
      <c r="PJR2503" s="207"/>
      <c r="PJS2503" s="187"/>
      <c r="PJT2503" s="187"/>
      <c r="PJU2503" s="204"/>
      <c r="PJV2503" s="272"/>
      <c r="PJW2503" s="207"/>
      <c r="PJX2503" s="238"/>
      <c r="PJY2503" s="207"/>
      <c r="PJZ2503" s="207"/>
      <c r="PKA2503" s="187"/>
      <c r="PKB2503" s="187"/>
      <c r="PKC2503" s="204"/>
      <c r="PKD2503" s="272"/>
      <c r="PKE2503" s="207"/>
      <c r="PKF2503" s="238"/>
      <c r="PKG2503" s="207"/>
      <c r="PKH2503" s="207"/>
      <c r="PKI2503" s="187"/>
      <c r="PKJ2503" s="187"/>
      <c r="PKK2503" s="204"/>
      <c r="PKL2503" s="272"/>
      <c r="PKM2503" s="207"/>
      <c r="PKN2503" s="238"/>
      <c r="PKO2503" s="207"/>
      <c r="PKP2503" s="207"/>
      <c r="PKQ2503" s="187"/>
      <c r="PKR2503" s="187"/>
      <c r="PKS2503" s="204"/>
      <c r="PKT2503" s="272"/>
      <c r="PKU2503" s="207"/>
      <c r="PKV2503" s="238"/>
      <c r="PKW2503" s="207"/>
      <c r="PKX2503" s="207"/>
      <c r="PKY2503" s="187"/>
      <c r="PKZ2503" s="187"/>
      <c r="PLA2503" s="204"/>
      <c r="PLB2503" s="272"/>
      <c r="PLC2503" s="207"/>
      <c r="PLD2503" s="238"/>
      <c r="PLE2503" s="207"/>
      <c r="PLF2503" s="207"/>
      <c r="PLG2503" s="187"/>
      <c r="PLH2503" s="187"/>
      <c r="PLI2503" s="204"/>
      <c r="PLJ2503" s="272"/>
      <c r="PLK2503" s="207"/>
      <c r="PLL2503" s="238"/>
      <c r="PLM2503" s="207"/>
      <c r="PLN2503" s="207"/>
      <c r="PLO2503" s="187"/>
      <c r="PLP2503" s="187"/>
      <c r="PLQ2503" s="204"/>
      <c r="PLR2503" s="272"/>
      <c r="PLS2503" s="207"/>
      <c r="PLT2503" s="238"/>
      <c r="PLU2503" s="207"/>
      <c r="PLV2503" s="207"/>
      <c r="PLW2503" s="187"/>
      <c r="PLX2503" s="187"/>
      <c r="PLY2503" s="204"/>
      <c r="PLZ2503" s="272"/>
      <c r="PMA2503" s="207"/>
      <c r="PMB2503" s="238"/>
      <c r="PMC2503" s="207"/>
      <c r="PMD2503" s="207"/>
      <c r="PME2503" s="187"/>
      <c r="PMF2503" s="187"/>
      <c r="PMG2503" s="204"/>
      <c r="PMH2503" s="272"/>
      <c r="PMI2503" s="207"/>
      <c r="PMJ2503" s="238"/>
      <c r="PMK2503" s="207"/>
      <c r="PML2503" s="207"/>
      <c r="PMM2503" s="187"/>
      <c r="PMN2503" s="187"/>
      <c r="PMO2503" s="204"/>
      <c r="PMP2503" s="272"/>
      <c r="PMQ2503" s="207"/>
      <c r="PMR2503" s="238"/>
      <c r="PMS2503" s="207"/>
      <c r="PMT2503" s="207"/>
      <c r="PMU2503" s="187"/>
      <c r="PMV2503" s="187"/>
      <c r="PMW2503" s="204"/>
      <c r="PMX2503" s="272"/>
      <c r="PMY2503" s="207"/>
      <c r="PMZ2503" s="238"/>
      <c r="PNA2503" s="207"/>
      <c r="PNB2503" s="207"/>
      <c r="PNC2503" s="187"/>
      <c r="PND2503" s="187"/>
      <c r="PNE2503" s="204"/>
      <c r="PNF2503" s="272"/>
      <c r="PNG2503" s="207"/>
      <c r="PNH2503" s="238"/>
      <c r="PNI2503" s="207"/>
      <c r="PNJ2503" s="207"/>
      <c r="PNK2503" s="187"/>
      <c r="PNL2503" s="187"/>
      <c r="PNM2503" s="204"/>
      <c r="PNN2503" s="272"/>
      <c r="PNO2503" s="207"/>
      <c r="PNP2503" s="238"/>
      <c r="PNQ2503" s="207"/>
      <c r="PNR2503" s="207"/>
      <c r="PNS2503" s="187"/>
      <c r="PNT2503" s="187"/>
      <c r="PNU2503" s="204"/>
      <c r="PNV2503" s="272"/>
      <c r="PNW2503" s="207"/>
      <c r="PNX2503" s="238"/>
      <c r="PNY2503" s="207"/>
      <c r="PNZ2503" s="207"/>
      <c r="POA2503" s="187"/>
      <c r="POB2503" s="187"/>
      <c r="POC2503" s="204"/>
      <c r="POD2503" s="272"/>
      <c r="POE2503" s="207"/>
      <c r="POF2503" s="238"/>
      <c r="POG2503" s="207"/>
      <c r="POH2503" s="207"/>
      <c r="POI2503" s="187"/>
      <c r="POJ2503" s="187"/>
      <c r="POK2503" s="204"/>
      <c r="POL2503" s="272"/>
      <c r="POM2503" s="207"/>
      <c r="PON2503" s="238"/>
      <c r="POO2503" s="207"/>
      <c r="POP2503" s="207"/>
      <c r="POQ2503" s="187"/>
      <c r="POR2503" s="187"/>
      <c r="POS2503" s="204"/>
      <c r="POT2503" s="272"/>
      <c r="POU2503" s="207"/>
      <c r="POV2503" s="238"/>
      <c r="POW2503" s="207"/>
      <c r="POX2503" s="207"/>
      <c r="POY2503" s="187"/>
      <c r="POZ2503" s="187"/>
      <c r="PPA2503" s="204"/>
      <c r="PPB2503" s="272"/>
      <c r="PPC2503" s="207"/>
      <c r="PPD2503" s="238"/>
      <c r="PPE2503" s="207"/>
      <c r="PPF2503" s="207"/>
      <c r="PPG2503" s="187"/>
      <c r="PPH2503" s="187"/>
      <c r="PPI2503" s="204"/>
      <c r="PPJ2503" s="272"/>
      <c r="PPK2503" s="207"/>
      <c r="PPL2503" s="238"/>
      <c r="PPM2503" s="207"/>
      <c r="PPN2503" s="207"/>
      <c r="PPO2503" s="187"/>
      <c r="PPP2503" s="187"/>
      <c r="PPQ2503" s="204"/>
      <c r="PPR2503" s="272"/>
      <c r="PPS2503" s="207"/>
      <c r="PPT2503" s="238"/>
      <c r="PPU2503" s="207"/>
      <c r="PPV2503" s="207"/>
      <c r="PPW2503" s="187"/>
      <c r="PPX2503" s="187"/>
      <c r="PPY2503" s="204"/>
      <c r="PPZ2503" s="272"/>
      <c r="PQA2503" s="207"/>
      <c r="PQB2503" s="238"/>
      <c r="PQC2503" s="207"/>
      <c r="PQD2503" s="207"/>
      <c r="PQE2503" s="187"/>
      <c r="PQF2503" s="187"/>
      <c r="PQG2503" s="204"/>
      <c r="PQH2503" s="272"/>
      <c r="PQI2503" s="207"/>
      <c r="PQJ2503" s="238"/>
      <c r="PQK2503" s="207"/>
      <c r="PQL2503" s="207"/>
      <c r="PQM2503" s="187"/>
      <c r="PQN2503" s="187"/>
      <c r="PQO2503" s="204"/>
      <c r="PQP2503" s="272"/>
      <c r="PQQ2503" s="207"/>
      <c r="PQR2503" s="238"/>
      <c r="PQS2503" s="207"/>
      <c r="PQT2503" s="207"/>
      <c r="PQU2503" s="187"/>
      <c r="PQV2503" s="187"/>
      <c r="PQW2503" s="204"/>
      <c r="PQX2503" s="272"/>
      <c r="PQY2503" s="207"/>
      <c r="PQZ2503" s="238"/>
      <c r="PRA2503" s="207"/>
      <c r="PRB2503" s="207"/>
      <c r="PRC2503" s="187"/>
      <c r="PRD2503" s="187"/>
      <c r="PRE2503" s="204"/>
      <c r="PRF2503" s="272"/>
      <c r="PRG2503" s="207"/>
      <c r="PRH2503" s="238"/>
      <c r="PRI2503" s="207"/>
      <c r="PRJ2503" s="207"/>
      <c r="PRK2503" s="187"/>
      <c r="PRL2503" s="187"/>
      <c r="PRM2503" s="204"/>
      <c r="PRN2503" s="272"/>
      <c r="PRO2503" s="207"/>
      <c r="PRP2503" s="238"/>
      <c r="PRQ2503" s="207"/>
      <c r="PRR2503" s="207"/>
      <c r="PRS2503" s="187"/>
      <c r="PRT2503" s="187"/>
      <c r="PRU2503" s="204"/>
      <c r="PRV2503" s="272"/>
      <c r="PRW2503" s="207"/>
      <c r="PRX2503" s="238"/>
      <c r="PRY2503" s="207"/>
      <c r="PRZ2503" s="207"/>
      <c r="PSA2503" s="187"/>
      <c r="PSB2503" s="187"/>
      <c r="PSC2503" s="204"/>
      <c r="PSD2503" s="272"/>
      <c r="PSE2503" s="207"/>
      <c r="PSF2503" s="238"/>
      <c r="PSG2503" s="207"/>
      <c r="PSH2503" s="207"/>
      <c r="PSI2503" s="187"/>
      <c r="PSJ2503" s="187"/>
      <c r="PSK2503" s="204"/>
      <c r="PSL2503" s="272"/>
      <c r="PSM2503" s="207"/>
      <c r="PSN2503" s="238"/>
      <c r="PSO2503" s="207"/>
      <c r="PSP2503" s="207"/>
      <c r="PSQ2503" s="187"/>
      <c r="PSR2503" s="187"/>
      <c r="PSS2503" s="204"/>
      <c r="PST2503" s="272"/>
      <c r="PSU2503" s="207"/>
      <c r="PSV2503" s="238"/>
      <c r="PSW2503" s="207"/>
      <c r="PSX2503" s="207"/>
      <c r="PSY2503" s="187"/>
      <c r="PSZ2503" s="187"/>
      <c r="PTA2503" s="204"/>
      <c r="PTB2503" s="272"/>
      <c r="PTC2503" s="207"/>
      <c r="PTD2503" s="238"/>
      <c r="PTE2503" s="207"/>
      <c r="PTF2503" s="207"/>
      <c r="PTG2503" s="187"/>
      <c r="PTH2503" s="187"/>
      <c r="PTI2503" s="204"/>
      <c r="PTJ2503" s="272"/>
      <c r="PTK2503" s="207"/>
      <c r="PTL2503" s="238"/>
      <c r="PTM2503" s="207"/>
      <c r="PTN2503" s="207"/>
      <c r="PTO2503" s="187"/>
      <c r="PTP2503" s="187"/>
      <c r="PTQ2503" s="204"/>
      <c r="PTR2503" s="272"/>
      <c r="PTS2503" s="207"/>
      <c r="PTT2503" s="238"/>
      <c r="PTU2503" s="207"/>
      <c r="PTV2503" s="207"/>
      <c r="PTW2503" s="187"/>
      <c r="PTX2503" s="187"/>
      <c r="PTY2503" s="204"/>
      <c r="PTZ2503" s="272"/>
      <c r="PUA2503" s="207"/>
      <c r="PUB2503" s="238"/>
      <c r="PUC2503" s="207"/>
      <c r="PUD2503" s="207"/>
      <c r="PUE2503" s="187"/>
      <c r="PUF2503" s="187"/>
      <c r="PUG2503" s="204"/>
      <c r="PUH2503" s="272"/>
      <c r="PUI2503" s="207"/>
      <c r="PUJ2503" s="238"/>
      <c r="PUK2503" s="207"/>
      <c r="PUL2503" s="207"/>
      <c r="PUM2503" s="187"/>
      <c r="PUN2503" s="187"/>
      <c r="PUO2503" s="204"/>
      <c r="PUP2503" s="272"/>
      <c r="PUQ2503" s="207"/>
      <c r="PUR2503" s="238"/>
      <c r="PUS2503" s="207"/>
      <c r="PUT2503" s="207"/>
      <c r="PUU2503" s="187"/>
      <c r="PUV2503" s="187"/>
      <c r="PUW2503" s="204"/>
      <c r="PUX2503" s="272"/>
      <c r="PUY2503" s="207"/>
      <c r="PUZ2503" s="238"/>
      <c r="PVA2503" s="207"/>
      <c r="PVB2503" s="207"/>
      <c r="PVC2503" s="187"/>
      <c r="PVD2503" s="187"/>
      <c r="PVE2503" s="204"/>
      <c r="PVF2503" s="272"/>
      <c r="PVG2503" s="207"/>
      <c r="PVH2503" s="238"/>
      <c r="PVI2503" s="207"/>
      <c r="PVJ2503" s="207"/>
      <c r="PVK2503" s="187"/>
      <c r="PVL2503" s="187"/>
      <c r="PVM2503" s="204"/>
      <c r="PVN2503" s="272"/>
      <c r="PVO2503" s="207"/>
      <c r="PVP2503" s="238"/>
      <c r="PVQ2503" s="207"/>
      <c r="PVR2503" s="207"/>
      <c r="PVS2503" s="187"/>
      <c r="PVT2503" s="187"/>
      <c r="PVU2503" s="204"/>
      <c r="PVV2503" s="272"/>
      <c r="PVW2503" s="207"/>
      <c r="PVX2503" s="238"/>
      <c r="PVY2503" s="207"/>
      <c r="PVZ2503" s="207"/>
      <c r="PWA2503" s="187"/>
      <c r="PWB2503" s="187"/>
      <c r="PWC2503" s="204"/>
      <c r="PWD2503" s="272"/>
      <c r="PWE2503" s="207"/>
      <c r="PWF2503" s="238"/>
      <c r="PWG2503" s="207"/>
      <c r="PWH2503" s="207"/>
      <c r="PWI2503" s="187"/>
      <c r="PWJ2503" s="187"/>
      <c r="PWK2503" s="204"/>
      <c r="PWL2503" s="272"/>
      <c r="PWM2503" s="207"/>
      <c r="PWN2503" s="238"/>
      <c r="PWO2503" s="207"/>
      <c r="PWP2503" s="207"/>
      <c r="PWQ2503" s="187"/>
      <c r="PWR2503" s="187"/>
      <c r="PWS2503" s="204"/>
      <c r="PWT2503" s="272"/>
      <c r="PWU2503" s="207"/>
      <c r="PWV2503" s="238"/>
      <c r="PWW2503" s="207"/>
      <c r="PWX2503" s="207"/>
      <c r="PWY2503" s="187"/>
      <c r="PWZ2503" s="187"/>
      <c r="PXA2503" s="204"/>
      <c r="PXB2503" s="272"/>
      <c r="PXC2503" s="207"/>
      <c r="PXD2503" s="238"/>
      <c r="PXE2503" s="207"/>
      <c r="PXF2503" s="207"/>
      <c r="PXG2503" s="187"/>
      <c r="PXH2503" s="187"/>
      <c r="PXI2503" s="204"/>
      <c r="PXJ2503" s="272"/>
      <c r="PXK2503" s="207"/>
      <c r="PXL2503" s="238"/>
      <c r="PXM2503" s="207"/>
      <c r="PXN2503" s="207"/>
      <c r="PXO2503" s="187"/>
      <c r="PXP2503" s="187"/>
      <c r="PXQ2503" s="204"/>
      <c r="PXR2503" s="272"/>
      <c r="PXS2503" s="207"/>
      <c r="PXT2503" s="238"/>
      <c r="PXU2503" s="207"/>
      <c r="PXV2503" s="207"/>
      <c r="PXW2503" s="187"/>
      <c r="PXX2503" s="187"/>
      <c r="PXY2503" s="204"/>
      <c r="PXZ2503" s="272"/>
      <c r="PYA2503" s="207"/>
      <c r="PYB2503" s="238"/>
      <c r="PYC2503" s="207"/>
      <c r="PYD2503" s="207"/>
      <c r="PYE2503" s="187"/>
      <c r="PYF2503" s="187"/>
      <c r="PYG2503" s="204"/>
      <c r="PYH2503" s="272"/>
      <c r="PYI2503" s="207"/>
      <c r="PYJ2503" s="238"/>
      <c r="PYK2503" s="207"/>
      <c r="PYL2503" s="207"/>
      <c r="PYM2503" s="187"/>
      <c r="PYN2503" s="187"/>
      <c r="PYO2503" s="204"/>
      <c r="PYP2503" s="272"/>
      <c r="PYQ2503" s="207"/>
      <c r="PYR2503" s="238"/>
      <c r="PYS2503" s="207"/>
      <c r="PYT2503" s="207"/>
      <c r="PYU2503" s="187"/>
      <c r="PYV2503" s="187"/>
      <c r="PYW2503" s="204"/>
      <c r="PYX2503" s="272"/>
      <c r="PYY2503" s="207"/>
      <c r="PYZ2503" s="238"/>
      <c r="PZA2503" s="207"/>
      <c r="PZB2503" s="207"/>
      <c r="PZC2503" s="187"/>
      <c r="PZD2503" s="187"/>
      <c r="PZE2503" s="204"/>
      <c r="PZF2503" s="272"/>
      <c r="PZG2503" s="207"/>
      <c r="PZH2503" s="238"/>
      <c r="PZI2503" s="207"/>
      <c r="PZJ2503" s="207"/>
      <c r="PZK2503" s="187"/>
      <c r="PZL2503" s="187"/>
      <c r="PZM2503" s="204"/>
      <c r="PZN2503" s="272"/>
      <c r="PZO2503" s="207"/>
      <c r="PZP2503" s="238"/>
      <c r="PZQ2503" s="207"/>
      <c r="PZR2503" s="207"/>
      <c r="PZS2503" s="187"/>
      <c r="PZT2503" s="187"/>
      <c r="PZU2503" s="204"/>
      <c r="PZV2503" s="272"/>
      <c r="PZW2503" s="207"/>
      <c r="PZX2503" s="238"/>
      <c r="PZY2503" s="207"/>
      <c r="PZZ2503" s="207"/>
      <c r="QAA2503" s="187"/>
      <c r="QAB2503" s="187"/>
      <c r="QAC2503" s="204"/>
      <c r="QAD2503" s="272"/>
      <c r="QAE2503" s="207"/>
      <c r="QAF2503" s="238"/>
      <c r="QAG2503" s="207"/>
      <c r="QAH2503" s="207"/>
      <c r="QAI2503" s="187"/>
      <c r="QAJ2503" s="187"/>
      <c r="QAK2503" s="204"/>
      <c r="QAL2503" s="272"/>
      <c r="QAM2503" s="207"/>
      <c r="QAN2503" s="238"/>
      <c r="QAO2503" s="207"/>
      <c r="QAP2503" s="207"/>
      <c r="QAQ2503" s="187"/>
      <c r="QAR2503" s="187"/>
      <c r="QAS2503" s="204"/>
      <c r="QAT2503" s="272"/>
      <c r="QAU2503" s="207"/>
      <c r="QAV2503" s="238"/>
      <c r="QAW2503" s="207"/>
      <c r="QAX2503" s="207"/>
      <c r="QAY2503" s="187"/>
      <c r="QAZ2503" s="187"/>
      <c r="QBA2503" s="204"/>
      <c r="QBB2503" s="272"/>
      <c r="QBC2503" s="207"/>
      <c r="QBD2503" s="238"/>
      <c r="QBE2503" s="207"/>
      <c r="QBF2503" s="207"/>
      <c r="QBG2503" s="187"/>
      <c r="QBH2503" s="187"/>
      <c r="QBI2503" s="204"/>
      <c r="QBJ2503" s="272"/>
      <c r="QBK2503" s="207"/>
      <c r="QBL2503" s="238"/>
      <c r="QBM2503" s="207"/>
      <c r="QBN2503" s="207"/>
      <c r="QBO2503" s="187"/>
      <c r="QBP2503" s="187"/>
      <c r="QBQ2503" s="204"/>
      <c r="QBR2503" s="272"/>
      <c r="QBS2503" s="207"/>
      <c r="QBT2503" s="238"/>
      <c r="QBU2503" s="207"/>
      <c r="QBV2503" s="207"/>
      <c r="QBW2503" s="187"/>
      <c r="QBX2503" s="187"/>
      <c r="QBY2503" s="204"/>
      <c r="QBZ2503" s="272"/>
      <c r="QCA2503" s="207"/>
      <c r="QCB2503" s="238"/>
      <c r="QCC2503" s="207"/>
      <c r="QCD2503" s="207"/>
      <c r="QCE2503" s="187"/>
      <c r="QCF2503" s="187"/>
      <c r="QCG2503" s="204"/>
      <c r="QCH2503" s="272"/>
      <c r="QCI2503" s="207"/>
      <c r="QCJ2503" s="238"/>
      <c r="QCK2503" s="207"/>
      <c r="QCL2503" s="207"/>
      <c r="QCM2503" s="187"/>
      <c r="QCN2503" s="187"/>
      <c r="QCO2503" s="204"/>
      <c r="QCP2503" s="272"/>
      <c r="QCQ2503" s="207"/>
      <c r="QCR2503" s="238"/>
      <c r="QCS2503" s="207"/>
      <c r="QCT2503" s="207"/>
      <c r="QCU2503" s="187"/>
      <c r="QCV2503" s="187"/>
      <c r="QCW2503" s="204"/>
      <c r="QCX2503" s="272"/>
      <c r="QCY2503" s="207"/>
      <c r="QCZ2503" s="238"/>
      <c r="QDA2503" s="207"/>
      <c r="QDB2503" s="207"/>
      <c r="QDC2503" s="187"/>
      <c r="QDD2503" s="187"/>
      <c r="QDE2503" s="204"/>
      <c r="QDF2503" s="272"/>
      <c r="QDG2503" s="207"/>
      <c r="QDH2503" s="238"/>
      <c r="QDI2503" s="207"/>
      <c r="QDJ2503" s="207"/>
      <c r="QDK2503" s="187"/>
      <c r="QDL2503" s="187"/>
      <c r="QDM2503" s="204"/>
      <c r="QDN2503" s="272"/>
      <c r="QDO2503" s="207"/>
      <c r="QDP2503" s="238"/>
      <c r="QDQ2503" s="207"/>
      <c r="QDR2503" s="207"/>
      <c r="QDS2503" s="187"/>
      <c r="QDT2503" s="187"/>
      <c r="QDU2503" s="204"/>
      <c r="QDV2503" s="272"/>
      <c r="QDW2503" s="207"/>
      <c r="QDX2503" s="238"/>
      <c r="QDY2503" s="207"/>
      <c r="QDZ2503" s="207"/>
      <c r="QEA2503" s="187"/>
      <c r="QEB2503" s="187"/>
      <c r="QEC2503" s="204"/>
      <c r="QED2503" s="272"/>
      <c r="QEE2503" s="207"/>
      <c r="QEF2503" s="238"/>
      <c r="QEG2503" s="207"/>
      <c r="QEH2503" s="207"/>
      <c r="QEI2503" s="187"/>
      <c r="QEJ2503" s="187"/>
      <c r="QEK2503" s="204"/>
      <c r="QEL2503" s="272"/>
      <c r="QEM2503" s="207"/>
      <c r="QEN2503" s="238"/>
      <c r="QEO2503" s="207"/>
      <c r="QEP2503" s="207"/>
      <c r="QEQ2503" s="187"/>
      <c r="QER2503" s="187"/>
      <c r="QES2503" s="204"/>
      <c r="QET2503" s="272"/>
      <c r="QEU2503" s="207"/>
      <c r="QEV2503" s="238"/>
      <c r="QEW2503" s="207"/>
      <c r="QEX2503" s="207"/>
      <c r="QEY2503" s="187"/>
      <c r="QEZ2503" s="187"/>
      <c r="QFA2503" s="204"/>
      <c r="QFB2503" s="272"/>
      <c r="QFC2503" s="207"/>
      <c r="QFD2503" s="238"/>
      <c r="QFE2503" s="207"/>
      <c r="QFF2503" s="207"/>
      <c r="QFG2503" s="187"/>
      <c r="QFH2503" s="187"/>
      <c r="QFI2503" s="204"/>
      <c r="QFJ2503" s="272"/>
      <c r="QFK2503" s="207"/>
      <c r="QFL2503" s="238"/>
      <c r="QFM2503" s="207"/>
      <c r="QFN2503" s="207"/>
      <c r="QFO2503" s="187"/>
      <c r="QFP2503" s="187"/>
      <c r="QFQ2503" s="204"/>
      <c r="QFR2503" s="272"/>
      <c r="QFS2503" s="207"/>
      <c r="QFT2503" s="238"/>
      <c r="QFU2503" s="207"/>
      <c r="QFV2503" s="207"/>
      <c r="QFW2503" s="187"/>
      <c r="QFX2503" s="187"/>
      <c r="QFY2503" s="204"/>
      <c r="QFZ2503" s="272"/>
      <c r="QGA2503" s="207"/>
      <c r="QGB2503" s="238"/>
      <c r="QGC2503" s="207"/>
      <c r="QGD2503" s="207"/>
      <c r="QGE2503" s="187"/>
      <c r="QGF2503" s="187"/>
      <c r="QGG2503" s="204"/>
      <c r="QGH2503" s="272"/>
      <c r="QGI2503" s="207"/>
      <c r="QGJ2503" s="238"/>
      <c r="QGK2503" s="207"/>
      <c r="QGL2503" s="207"/>
      <c r="QGM2503" s="187"/>
      <c r="QGN2503" s="187"/>
      <c r="QGO2503" s="204"/>
      <c r="QGP2503" s="272"/>
      <c r="QGQ2503" s="207"/>
      <c r="QGR2503" s="238"/>
      <c r="QGS2503" s="207"/>
      <c r="QGT2503" s="207"/>
      <c r="QGU2503" s="187"/>
      <c r="QGV2503" s="187"/>
      <c r="QGW2503" s="204"/>
      <c r="QGX2503" s="272"/>
      <c r="QGY2503" s="207"/>
      <c r="QGZ2503" s="238"/>
      <c r="QHA2503" s="207"/>
      <c r="QHB2503" s="207"/>
      <c r="QHC2503" s="187"/>
      <c r="QHD2503" s="187"/>
      <c r="QHE2503" s="204"/>
      <c r="QHF2503" s="272"/>
      <c r="QHG2503" s="207"/>
      <c r="QHH2503" s="238"/>
      <c r="QHI2503" s="207"/>
      <c r="QHJ2503" s="207"/>
      <c r="QHK2503" s="187"/>
      <c r="QHL2503" s="187"/>
      <c r="QHM2503" s="204"/>
      <c r="QHN2503" s="272"/>
      <c r="QHO2503" s="207"/>
      <c r="QHP2503" s="238"/>
      <c r="QHQ2503" s="207"/>
      <c r="QHR2503" s="207"/>
      <c r="QHS2503" s="187"/>
      <c r="QHT2503" s="187"/>
      <c r="QHU2503" s="204"/>
      <c r="QHV2503" s="272"/>
      <c r="QHW2503" s="207"/>
      <c r="QHX2503" s="238"/>
      <c r="QHY2503" s="207"/>
      <c r="QHZ2503" s="207"/>
      <c r="QIA2503" s="187"/>
      <c r="QIB2503" s="187"/>
      <c r="QIC2503" s="204"/>
      <c r="QID2503" s="272"/>
      <c r="QIE2503" s="207"/>
      <c r="QIF2503" s="238"/>
      <c r="QIG2503" s="207"/>
      <c r="QIH2503" s="207"/>
      <c r="QII2503" s="187"/>
      <c r="QIJ2503" s="187"/>
      <c r="QIK2503" s="204"/>
      <c r="QIL2503" s="272"/>
      <c r="QIM2503" s="207"/>
      <c r="QIN2503" s="238"/>
      <c r="QIO2503" s="207"/>
      <c r="QIP2503" s="207"/>
      <c r="QIQ2503" s="187"/>
      <c r="QIR2503" s="187"/>
      <c r="QIS2503" s="204"/>
      <c r="QIT2503" s="272"/>
      <c r="QIU2503" s="207"/>
      <c r="QIV2503" s="238"/>
      <c r="QIW2503" s="207"/>
      <c r="QIX2503" s="207"/>
      <c r="QIY2503" s="187"/>
      <c r="QIZ2503" s="187"/>
      <c r="QJA2503" s="204"/>
      <c r="QJB2503" s="272"/>
      <c r="QJC2503" s="207"/>
      <c r="QJD2503" s="238"/>
      <c r="QJE2503" s="207"/>
      <c r="QJF2503" s="207"/>
      <c r="QJG2503" s="187"/>
      <c r="QJH2503" s="187"/>
      <c r="QJI2503" s="204"/>
      <c r="QJJ2503" s="272"/>
      <c r="QJK2503" s="207"/>
      <c r="QJL2503" s="238"/>
      <c r="QJM2503" s="207"/>
      <c r="QJN2503" s="207"/>
      <c r="QJO2503" s="187"/>
      <c r="QJP2503" s="187"/>
      <c r="QJQ2503" s="204"/>
      <c r="QJR2503" s="272"/>
      <c r="QJS2503" s="207"/>
      <c r="QJT2503" s="238"/>
      <c r="QJU2503" s="207"/>
      <c r="QJV2503" s="207"/>
      <c r="QJW2503" s="187"/>
      <c r="QJX2503" s="187"/>
      <c r="QJY2503" s="204"/>
      <c r="QJZ2503" s="272"/>
      <c r="QKA2503" s="207"/>
      <c r="QKB2503" s="238"/>
      <c r="QKC2503" s="207"/>
      <c r="QKD2503" s="207"/>
      <c r="QKE2503" s="187"/>
      <c r="QKF2503" s="187"/>
      <c r="QKG2503" s="204"/>
      <c r="QKH2503" s="272"/>
      <c r="QKI2503" s="207"/>
      <c r="QKJ2503" s="238"/>
      <c r="QKK2503" s="207"/>
      <c r="QKL2503" s="207"/>
      <c r="QKM2503" s="187"/>
      <c r="QKN2503" s="187"/>
      <c r="QKO2503" s="204"/>
      <c r="QKP2503" s="272"/>
      <c r="QKQ2503" s="207"/>
      <c r="QKR2503" s="238"/>
      <c r="QKS2503" s="207"/>
      <c r="QKT2503" s="207"/>
      <c r="QKU2503" s="187"/>
      <c r="QKV2503" s="187"/>
      <c r="QKW2503" s="204"/>
      <c r="QKX2503" s="272"/>
      <c r="QKY2503" s="207"/>
      <c r="QKZ2503" s="238"/>
      <c r="QLA2503" s="207"/>
      <c r="QLB2503" s="207"/>
      <c r="QLC2503" s="187"/>
      <c r="QLD2503" s="187"/>
      <c r="QLE2503" s="204"/>
      <c r="QLF2503" s="272"/>
      <c r="QLG2503" s="207"/>
      <c r="QLH2503" s="238"/>
      <c r="QLI2503" s="207"/>
      <c r="QLJ2503" s="207"/>
      <c r="QLK2503" s="187"/>
      <c r="QLL2503" s="187"/>
      <c r="QLM2503" s="204"/>
      <c r="QLN2503" s="272"/>
      <c r="QLO2503" s="207"/>
      <c r="QLP2503" s="238"/>
      <c r="QLQ2503" s="207"/>
      <c r="QLR2503" s="207"/>
      <c r="QLS2503" s="187"/>
      <c r="QLT2503" s="187"/>
      <c r="QLU2503" s="204"/>
      <c r="QLV2503" s="272"/>
      <c r="QLW2503" s="207"/>
      <c r="QLX2503" s="238"/>
      <c r="QLY2503" s="207"/>
      <c r="QLZ2503" s="207"/>
      <c r="QMA2503" s="187"/>
      <c r="QMB2503" s="187"/>
      <c r="QMC2503" s="204"/>
      <c r="QMD2503" s="272"/>
      <c r="QME2503" s="207"/>
      <c r="QMF2503" s="238"/>
      <c r="QMG2503" s="207"/>
      <c r="QMH2503" s="207"/>
      <c r="QMI2503" s="187"/>
      <c r="QMJ2503" s="187"/>
      <c r="QMK2503" s="204"/>
      <c r="QML2503" s="272"/>
      <c r="QMM2503" s="207"/>
      <c r="QMN2503" s="238"/>
      <c r="QMO2503" s="207"/>
      <c r="QMP2503" s="207"/>
      <c r="QMQ2503" s="187"/>
      <c r="QMR2503" s="187"/>
      <c r="QMS2503" s="204"/>
      <c r="QMT2503" s="272"/>
      <c r="QMU2503" s="207"/>
      <c r="QMV2503" s="238"/>
      <c r="QMW2503" s="207"/>
      <c r="QMX2503" s="207"/>
      <c r="QMY2503" s="187"/>
      <c r="QMZ2503" s="187"/>
      <c r="QNA2503" s="204"/>
      <c r="QNB2503" s="272"/>
      <c r="QNC2503" s="207"/>
      <c r="QND2503" s="238"/>
      <c r="QNE2503" s="207"/>
      <c r="QNF2503" s="207"/>
      <c r="QNG2503" s="187"/>
      <c r="QNH2503" s="187"/>
      <c r="QNI2503" s="204"/>
      <c r="QNJ2503" s="272"/>
      <c r="QNK2503" s="207"/>
      <c r="QNL2503" s="238"/>
      <c r="QNM2503" s="207"/>
      <c r="QNN2503" s="207"/>
      <c r="QNO2503" s="187"/>
      <c r="QNP2503" s="187"/>
      <c r="QNQ2503" s="204"/>
      <c r="QNR2503" s="272"/>
      <c r="QNS2503" s="207"/>
      <c r="QNT2503" s="238"/>
      <c r="QNU2503" s="207"/>
      <c r="QNV2503" s="207"/>
      <c r="QNW2503" s="187"/>
      <c r="QNX2503" s="187"/>
      <c r="QNY2503" s="204"/>
      <c r="QNZ2503" s="272"/>
      <c r="QOA2503" s="207"/>
      <c r="QOB2503" s="238"/>
      <c r="QOC2503" s="207"/>
      <c r="QOD2503" s="207"/>
      <c r="QOE2503" s="187"/>
      <c r="QOF2503" s="187"/>
      <c r="QOG2503" s="204"/>
      <c r="QOH2503" s="272"/>
      <c r="QOI2503" s="207"/>
      <c r="QOJ2503" s="238"/>
      <c r="QOK2503" s="207"/>
      <c r="QOL2503" s="207"/>
      <c r="QOM2503" s="187"/>
      <c r="QON2503" s="187"/>
      <c r="QOO2503" s="204"/>
      <c r="QOP2503" s="272"/>
      <c r="QOQ2503" s="207"/>
      <c r="QOR2503" s="238"/>
      <c r="QOS2503" s="207"/>
      <c r="QOT2503" s="207"/>
      <c r="QOU2503" s="187"/>
      <c r="QOV2503" s="187"/>
      <c r="QOW2503" s="204"/>
      <c r="QOX2503" s="272"/>
      <c r="QOY2503" s="207"/>
      <c r="QOZ2503" s="238"/>
      <c r="QPA2503" s="207"/>
      <c r="QPB2503" s="207"/>
      <c r="QPC2503" s="187"/>
      <c r="QPD2503" s="187"/>
      <c r="QPE2503" s="204"/>
      <c r="QPF2503" s="272"/>
      <c r="QPG2503" s="207"/>
      <c r="QPH2503" s="238"/>
      <c r="QPI2503" s="207"/>
      <c r="QPJ2503" s="207"/>
      <c r="QPK2503" s="187"/>
      <c r="QPL2503" s="187"/>
      <c r="QPM2503" s="204"/>
      <c r="QPN2503" s="272"/>
      <c r="QPO2503" s="207"/>
      <c r="QPP2503" s="238"/>
      <c r="QPQ2503" s="207"/>
      <c r="QPR2503" s="207"/>
      <c r="QPS2503" s="187"/>
      <c r="QPT2503" s="187"/>
      <c r="QPU2503" s="204"/>
      <c r="QPV2503" s="272"/>
      <c r="QPW2503" s="207"/>
      <c r="QPX2503" s="238"/>
      <c r="QPY2503" s="207"/>
      <c r="QPZ2503" s="207"/>
      <c r="QQA2503" s="187"/>
      <c r="QQB2503" s="187"/>
      <c r="QQC2503" s="204"/>
      <c r="QQD2503" s="272"/>
      <c r="QQE2503" s="207"/>
      <c r="QQF2503" s="238"/>
      <c r="QQG2503" s="207"/>
      <c r="QQH2503" s="207"/>
      <c r="QQI2503" s="187"/>
      <c r="QQJ2503" s="187"/>
      <c r="QQK2503" s="204"/>
      <c r="QQL2503" s="272"/>
      <c r="QQM2503" s="207"/>
      <c r="QQN2503" s="238"/>
      <c r="QQO2503" s="207"/>
      <c r="QQP2503" s="207"/>
      <c r="QQQ2503" s="187"/>
      <c r="QQR2503" s="187"/>
      <c r="QQS2503" s="204"/>
      <c r="QQT2503" s="272"/>
      <c r="QQU2503" s="207"/>
      <c r="QQV2503" s="238"/>
      <c r="QQW2503" s="207"/>
      <c r="QQX2503" s="207"/>
      <c r="QQY2503" s="187"/>
      <c r="QQZ2503" s="187"/>
      <c r="QRA2503" s="204"/>
      <c r="QRB2503" s="272"/>
      <c r="QRC2503" s="207"/>
      <c r="QRD2503" s="238"/>
      <c r="QRE2503" s="207"/>
      <c r="QRF2503" s="207"/>
      <c r="QRG2503" s="187"/>
      <c r="QRH2503" s="187"/>
      <c r="QRI2503" s="204"/>
      <c r="QRJ2503" s="272"/>
      <c r="QRK2503" s="207"/>
      <c r="QRL2503" s="238"/>
      <c r="QRM2503" s="207"/>
      <c r="QRN2503" s="207"/>
      <c r="QRO2503" s="187"/>
      <c r="QRP2503" s="187"/>
      <c r="QRQ2503" s="204"/>
      <c r="QRR2503" s="272"/>
      <c r="QRS2503" s="207"/>
      <c r="QRT2503" s="238"/>
      <c r="QRU2503" s="207"/>
      <c r="QRV2503" s="207"/>
      <c r="QRW2503" s="187"/>
      <c r="QRX2503" s="187"/>
      <c r="QRY2503" s="204"/>
      <c r="QRZ2503" s="272"/>
      <c r="QSA2503" s="207"/>
      <c r="QSB2503" s="238"/>
      <c r="QSC2503" s="207"/>
      <c r="QSD2503" s="207"/>
      <c r="QSE2503" s="187"/>
      <c r="QSF2503" s="187"/>
      <c r="QSG2503" s="204"/>
      <c r="QSH2503" s="272"/>
      <c r="QSI2503" s="207"/>
      <c r="QSJ2503" s="238"/>
      <c r="QSK2503" s="207"/>
      <c r="QSL2503" s="207"/>
      <c r="QSM2503" s="187"/>
      <c r="QSN2503" s="187"/>
      <c r="QSO2503" s="204"/>
      <c r="QSP2503" s="272"/>
      <c r="QSQ2503" s="207"/>
      <c r="QSR2503" s="238"/>
      <c r="QSS2503" s="207"/>
      <c r="QST2503" s="207"/>
      <c r="QSU2503" s="187"/>
      <c r="QSV2503" s="187"/>
      <c r="QSW2503" s="204"/>
      <c r="QSX2503" s="272"/>
      <c r="QSY2503" s="207"/>
      <c r="QSZ2503" s="238"/>
      <c r="QTA2503" s="207"/>
      <c r="QTB2503" s="207"/>
      <c r="QTC2503" s="187"/>
      <c r="QTD2503" s="187"/>
      <c r="QTE2503" s="204"/>
      <c r="QTF2503" s="272"/>
      <c r="QTG2503" s="207"/>
      <c r="QTH2503" s="238"/>
      <c r="QTI2503" s="207"/>
      <c r="QTJ2503" s="207"/>
      <c r="QTK2503" s="187"/>
      <c r="QTL2503" s="187"/>
      <c r="QTM2503" s="204"/>
      <c r="QTN2503" s="272"/>
      <c r="QTO2503" s="207"/>
      <c r="QTP2503" s="238"/>
      <c r="QTQ2503" s="207"/>
      <c r="QTR2503" s="207"/>
      <c r="QTS2503" s="187"/>
      <c r="QTT2503" s="187"/>
      <c r="QTU2503" s="204"/>
      <c r="QTV2503" s="272"/>
      <c r="QTW2503" s="207"/>
      <c r="QTX2503" s="238"/>
      <c r="QTY2503" s="207"/>
      <c r="QTZ2503" s="207"/>
      <c r="QUA2503" s="187"/>
      <c r="QUB2503" s="187"/>
      <c r="QUC2503" s="204"/>
      <c r="QUD2503" s="272"/>
      <c r="QUE2503" s="207"/>
      <c r="QUF2503" s="238"/>
      <c r="QUG2503" s="207"/>
      <c r="QUH2503" s="207"/>
      <c r="QUI2503" s="187"/>
      <c r="QUJ2503" s="187"/>
      <c r="QUK2503" s="204"/>
      <c r="QUL2503" s="272"/>
      <c r="QUM2503" s="207"/>
      <c r="QUN2503" s="238"/>
      <c r="QUO2503" s="207"/>
      <c r="QUP2503" s="207"/>
      <c r="QUQ2503" s="187"/>
      <c r="QUR2503" s="187"/>
      <c r="QUS2503" s="204"/>
      <c r="QUT2503" s="272"/>
      <c r="QUU2503" s="207"/>
      <c r="QUV2503" s="238"/>
      <c r="QUW2503" s="207"/>
      <c r="QUX2503" s="207"/>
      <c r="QUY2503" s="187"/>
      <c r="QUZ2503" s="187"/>
      <c r="QVA2503" s="204"/>
      <c r="QVB2503" s="272"/>
      <c r="QVC2503" s="207"/>
      <c r="QVD2503" s="238"/>
      <c r="QVE2503" s="207"/>
      <c r="QVF2503" s="207"/>
      <c r="QVG2503" s="187"/>
      <c r="QVH2503" s="187"/>
      <c r="QVI2503" s="204"/>
      <c r="QVJ2503" s="272"/>
      <c r="QVK2503" s="207"/>
      <c r="QVL2503" s="238"/>
      <c r="QVM2503" s="207"/>
      <c r="QVN2503" s="207"/>
      <c r="QVO2503" s="187"/>
      <c r="QVP2503" s="187"/>
      <c r="QVQ2503" s="204"/>
      <c r="QVR2503" s="272"/>
      <c r="QVS2503" s="207"/>
      <c r="QVT2503" s="238"/>
      <c r="QVU2503" s="207"/>
      <c r="QVV2503" s="207"/>
      <c r="QVW2503" s="187"/>
      <c r="QVX2503" s="187"/>
      <c r="QVY2503" s="204"/>
      <c r="QVZ2503" s="272"/>
      <c r="QWA2503" s="207"/>
      <c r="QWB2503" s="238"/>
      <c r="QWC2503" s="207"/>
      <c r="QWD2503" s="207"/>
      <c r="QWE2503" s="187"/>
      <c r="QWF2503" s="187"/>
      <c r="QWG2503" s="204"/>
      <c r="QWH2503" s="272"/>
      <c r="QWI2503" s="207"/>
      <c r="QWJ2503" s="238"/>
      <c r="QWK2503" s="207"/>
      <c r="QWL2503" s="207"/>
      <c r="QWM2503" s="187"/>
      <c r="QWN2503" s="187"/>
      <c r="QWO2503" s="204"/>
      <c r="QWP2503" s="272"/>
      <c r="QWQ2503" s="207"/>
      <c r="QWR2503" s="238"/>
      <c r="QWS2503" s="207"/>
      <c r="QWT2503" s="207"/>
      <c r="QWU2503" s="187"/>
      <c r="QWV2503" s="187"/>
      <c r="QWW2503" s="204"/>
      <c r="QWX2503" s="272"/>
      <c r="QWY2503" s="207"/>
      <c r="QWZ2503" s="238"/>
      <c r="QXA2503" s="207"/>
      <c r="QXB2503" s="207"/>
      <c r="QXC2503" s="187"/>
      <c r="QXD2503" s="187"/>
      <c r="QXE2503" s="204"/>
      <c r="QXF2503" s="272"/>
      <c r="QXG2503" s="207"/>
      <c r="QXH2503" s="238"/>
      <c r="QXI2503" s="207"/>
      <c r="QXJ2503" s="207"/>
      <c r="QXK2503" s="187"/>
      <c r="QXL2503" s="187"/>
      <c r="QXM2503" s="204"/>
      <c r="QXN2503" s="272"/>
      <c r="QXO2503" s="207"/>
      <c r="QXP2503" s="238"/>
      <c r="QXQ2503" s="207"/>
      <c r="QXR2503" s="207"/>
      <c r="QXS2503" s="187"/>
      <c r="QXT2503" s="187"/>
      <c r="QXU2503" s="204"/>
      <c r="QXV2503" s="272"/>
      <c r="QXW2503" s="207"/>
      <c r="QXX2503" s="238"/>
      <c r="QXY2503" s="207"/>
      <c r="QXZ2503" s="207"/>
      <c r="QYA2503" s="187"/>
      <c r="QYB2503" s="187"/>
      <c r="QYC2503" s="204"/>
      <c r="QYD2503" s="272"/>
      <c r="QYE2503" s="207"/>
      <c r="QYF2503" s="238"/>
      <c r="QYG2503" s="207"/>
      <c r="QYH2503" s="207"/>
      <c r="QYI2503" s="187"/>
      <c r="QYJ2503" s="187"/>
      <c r="QYK2503" s="204"/>
      <c r="QYL2503" s="272"/>
      <c r="QYM2503" s="207"/>
      <c r="QYN2503" s="238"/>
      <c r="QYO2503" s="207"/>
      <c r="QYP2503" s="207"/>
      <c r="QYQ2503" s="187"/>
      <c r="QYR2503" s="187"/>
      <c r="QYS2503" s="204"/>
      <c r="QYT2503" s="272"/>
      <c r="QYU2503" s="207"/>
      <c r="QYV2503" s="238"/>
      <c r="QYW2503" s="207"/>
      <c r="QYX2503" s="207"/>
      <c r="QYY2503" s="187"/>
      <c r="QYZ2503" s="187"/>
      <c r="QZA2503" s="204"/>
      <c r="QZB2503" s="272"/>
      <c r="QZC2503" s="207"/>
      <c r="QZD2503" s="238"/>
      <c r="QZE2503" s="207"/>
      <c r="QZF2503" s="207"/>
      <c r="QZG2503" s="187"/>
      <c r="QZH2503" s="187"/>
      <c r="QZI2503" s="204"/>
      <c r="QZJ2503" s="272"/>
      <c r="QZK2503" s="207"/>
      <c r="QZL2503" s="238"/>
      <c r="QZM2503" s="207"/>
      <c r="QZN2503" s="207"/>
      <c r="QZO2503" s="187"/>
      <c r="QZP2503" s="187"/>
      <c r="QZQ2503" s="204"/>
      <c r="QZR2503" s="272"/>
      <c r="QZS2503" s="207"/>
      <c r="QZT2503" s="238"/>
      <c r="QZU2503" s="207"/>
      <c r="QZV2503" s="207"/>
      <c r="QZW2503" s="187"/>
      <c r="QZX2503" s="187"/>
      <c r="QZY2503" s="204"/>
      <c r="QZZ2503" s="272"/>
      <c r="RAA2503" s="207"/>
      <c r="RAB2503" s="238"/>
      <c r="RAC2503" s="207"/>
      <c r="RAD2503" s="207"/>
      <c r="RAE2503" s="187"/>
      <c r="RAF2503" s="187"/>
      <c r="RAG2503" s="204"/>
      <c r="RAH2503" s="272"/>
      <c r="RAI2503" s="207"/>
      <c r="RAJ2503" s="238"/>
      <c r="RAK2503" s="207"/>
      <c r="RAL2503" s="207"/>
      <c r="RAM2503" s="187"/>
      <c r="RAN2503" s="187"/>
      <c r="RAO2503" s="204"/>
      <c r="RAP2503" s="272"/>
      <c r="RAQ2503" s="207"/>
      <c r="RAR2503" s="238"/>
      <c r="RAS2503" s="207"/>
      <c r="RAT2503" s="207"/>
      <c r="RAU2503" s="187"/>
      <c r="RAV2503" s="187"/>
      <c r="RAW2503" s="204"/>
      <c r="RAX2503" s="272"/>
      <c r="RAY2503" s="207"/>
      <c r="RAZ2503" s="238"/>
      <c r="RBA2503" s="207"/>
      <c r="RBB2503" s="207"/>
      <c r="RBC2503" s="187"/>
      <c r="RBD2503" s="187"/>
      <c r="RBE2503" s="204"/>
      <c r="RBF2503" s="272"/>
      <c r="RBG2503" s="207"/>
      <c r="RBH2503" s="238"/>
      <c r="RBI2503" s="207"/>
      <c r="RBJ2503" s="207"/>
      <c r="RBK2503" s="187"/>
      <c r="RBL2503" s="187"/>
      <c r="RBM2503" s="204"/>
      <c r="RBN2503" s="272"/>
      <c r="RBO2503" s="207"/>
      <c r="RBP2503" s="238"/>
      <c r="RBQ2503" s="207"/>
      <c r="RBR2503" s="207"/>
      <c r="RBS2503" s="187"/>
      <c r="RBT2503" s="187"/>
      <c r="RBU2503" s="204"/>
      <c r="RBV2503" s="272"/>
      <c r="RBW2503" s="207"/>
      <c r="RBX2503" s="238"/>
      <c r="RBY2503" s="207"/>
      <c r="RBZ2503" s="207"/>
      <c r="RCA2503" s="187"/>
      <c r="RCB2503" s="187"/>
      <c r="RCC2503" s="204"/>
      <c r="RCD2503" s="272"/>
      <c r="RCE2503" s="207"/>
      <c r="RCF2503" s="238"/>
      <c r="RCG2503" s="207"/>
      <c r="RCH2503" s="207"/>
      <c r="RCI2503" s="187"/>
      <c r="RCJ2503" s="187"/>
      <c r="RCK2503" s="204"/>
      <c r="RCL2503" s="272"/>
      <c r="RCM2503" s="207"/>
      <c r="RCN2503" s="238"/>
      <c r="RCO2503" s="207"/>
      <c r="RCP2503" s="207"/>
      <c r="RCQ2503" s="187"/>
      <c r="RCR2503" s="187"/>
      <c r="RCS2503" s="204"/>
      <c r="RCT2503" s="272"/>
      <c r="RCU2503" s="207"/>
      <c r="RCV2503" s="238"/>
      <c r="RCW2503" s="207"/>
      <c r="RCX2503" s="207"/>
      <c r="RCY2503" s="187"/>
      <c r="RCZ2503" s="187"/>
      <c r="RDA2503" s="204"/>
      <c r="RDB2503" s="272"/>
      <c r="RDC2503" s="207"/>
      <c r="RDD2503" s="238"/>
      <c r="RDE2503" s="207"/>
      <c r="RDF2503" s="207"/>
      <c r="RDG2503" s="187"/>
      <c r="RDH2503" s="187"/>
      <c r="RDI2503" s="204"/>
      <c r="RDJ2503" s="272"/>
      <c r="RDK2503" s="207"/>
      <c r="RDL2503" s="238"/>
      <c r="RDM2503" s="207"/>
      <c r="RDN2503" s="207"/>
      <c r="RDO2503" s="187"/>
      <c r="RDP2503" s="187"/>
      <c r="RDQ2503" s="204"/>
      <c r="RDR2503" s="272"/>
      <c r="RDS2503" s="207"/>
      <c r="RDT2503" s="238"/>
      <c r="RDU2503" s="207"/>
      <c r="RDV2503" s="207"/>
      <c r="RDW2503" s="187"/>
      <c r="RDX2503" s="187"/>
      <c r="RDY2503" s="204"/>
      <c r="RDZ2503" s="272"/>
      <c r="REA2503" s="207"/>
      <c r="REB2503" s="238"/>
      <c r="REC2503" s="207"/>
      <c r="RED2503" s="207"/>
      <c r="REE2503" s="187"/>
      <c r="REF2503" s="187"/>
      <c r="REG2503" s="204"/>
      <c r="REH2503" s="272"/>
      <c r="REI2503" s="207"/>
      <c r="REJ2503" s="238"/>
      <c r="REK2503" s="207"/>
      <c r="REL2503" s="207"/>
      <c r="REM2503" s="187"/>
      <c r="REN2503" s="187"/>
      <c r="REO2503" s="204"/>
      <c r="REP2503" s="272"/>
      <c r="REQ2503" s="207"/>
      <c r="RER2503" s="238"/>
      <c r="RES2503" s="207"/>
      <c r="RET2503" s="207"/>
      <c r="REU2503" s="187"/>
      <c r="REV2503" s="187"/>
      <c r="REW2503" s="204"/>
      <c r="REX2503" s="272"/>
      <c r="REY2503" s="207"/>
      <c r="REZ2503" s="238"/>
      <c r="RFA2503" s="207"/>
      <c r="RFB2503" s="207"/>
      <c r="RFC2503" s="187"/>
      <c r="RFD2503" s="187"/>
      <c r="RFE2503" s="204"/>
      <c r="RFF2503" s="272"/>
      <c r="RFG2503" s="207"/>
      <c r="RFH2503" s="238"/>
      <c r="RFI2503" s="207"/>
      <c r="RFJ2503" s="207"/>
      <c r="RFK2503" s="187"/>
      <c r="RFL2503" s="187"/>
      <c r="RFM2503" s="204"/>
      <c r="RFN2503" s="272"/>
      <c r="RFO2503" s="207"/>
      <c r="RFP2503" s="238"/>
      <c r="RFQ2503" s="207"/>
      <c r="RFR2503" s="207"/>
      <c r="RFS2503" s="187"/>
      <c r="RFT2503" s="187"/>
      <c r="RFU2503" s="204"/>
      <c r="RFV2503" s="272"/>
      <c r="RFW2503" s="207"/>
      <c r="RFX2503" s="238"/>
      <c r="RFY2503" s="207"/>
      <c r="RFZ2503" s="207"/>
      <c r="RGA2503" s="187"/>
      <c r="RGB2503" s="187"/>
      <c r="RGC2503" s="204"/>
      <c r="RGD2503" s="272"/>
      <c r="RGE2503" s="207"/>
      <c r="RGF2503" s="238"/>
      <c r="RGG2503" s="207"/>
      <c r="RGH2503" s="207"/>
      <c r="RGI2503" s="187"/>
      <c r="RGJ2503" s="187"/>
      <c r="RGK2503" s="204"/>
      <c r="RGL2503" s="272"/>
      <c r="RGM2503" s="207"/>
      <c r="RGN2503" s="238"/>
      <c r="RGO2503" s="207"/>
      <c r="RGP2503" s="207"/>
      <c r="RGQ2503" s="187"/>
      <c r="RGR2503" s="187"/>
      <c r="RGS2503" s="204"/>
      <c r="RGT2503" s="272"/>
      <c r="RGU2503" s="207"/>
      <c r="RGV2503" s="238"/>
      <c r="RGW2503" s="207"/>
      <c r="RGX2503" s="207"/>
      <c r="RGY2503" s="187"/>
      <c r="RGZ2503" s="187"/>
      <c r="RHA2503" s="204"/>
      <c r="RHB2503" s="272"/>
      <c r="RHC2503" s="207"/>
      <c r="RHD2503" s="238"/>
      <c r="RHE2503" s="207"/>
      <c r="RHF2503" s="207"/>
      <c r="RHG2503" s="187"/>
      <c r="RHH2503" s="187"/>
      <c r="RHI2503" s="204"/>
      <c r="RHJ2503" s="272"/>
      <c r="RHK2503" s="207"/>
      <c r="RHL2503" s="238"/>
      <c r="RHM2503" s="207"/>
      <c r="RHN2503" s="207"/>
      <c r="RHO2503" s="187"/>
      <c r="RHP2503" s="187"/>
      <c r="RHQ2503" s="204"/>
      <c r="RHR2503" s="272"/>
      <c r="RHS2503" s="207"/>
      <c r="RHT2503" s="238"/>
      <c r="RHU2503" s="207"/>
      <c r="RHV2503" s="207"/>
      <c r="RHW2503" s="187"/>
      <c r="RHX2503" s="187"/>
      <c r="RHY2503" s="204"/>
      <c r="RHZ2503" s="272"/>
      <c r="RIA2503" s="207"/>
      <c r="RIB2503" s="238"/>
      <c r="RIC2503" s="207"/>
      <c r="RID2503" s="207"/>
      <c r="RIE2503" s="187"/>
      <c r="RIF2503" s="187"/>
      <c r="RIG2503" s="204"/>
      <c r="RIH2503" s="272"/>
      <c r="RII2503" s="207"/>
      <c r="RIJ2503" s="238"/>
      <c r="RIK2503" s="207"/>
      <c r="RIL2503" s="207"/>
      <c r="RIM2503" s="187"/>
      <c r="RIN2503" s="187"/>
      <c r="RIO2503" s="204"/>
      <c r="RIP2503" s="272"/>
      <c r="RIQ2503" s="207"/>
      <c r="RIR2503" s="238"/>
      <c r="RIS2503" s="207"/>
      <c r="RIT2503" s="207"/>
      <c r="RIU2503" s="187"/>
      <c r="RIV2503" s="187"/>
      <c r="RIW2503" s="204"/>
      <c r="RIX2503" s="272"/>
      <c r="RIY2503" s="207"/>
      <c r="RIZ2503" s="238"/>
      <c r="RJA2503" s="207"/>
      <c r="RJB2503" s="207"/>
      <c r="RJC2503" s="187"/>
      <c r="RJD2503" s="187"/>
      <c r="RJE2503" s="204"/>
      <c r="RJF2503" s="272"/>
      <c r="RJG2503" s="207"/>
      <c r="RJH2503" s="238"/>
      <c r="RJI2503" s="207"/>
      <c r="RJJ2503" s="207"/>
      <c r="RJK2503" s="187"/>
      <c r="RJL2503" s="187"/>
      <c r="RJM2503" s="204"/>
      <c r="RJN2503" s="272"/>
      <c r="RJO2503" s="207"/>
      <c r="RJP2503" s="238"/>
      <c r="RJQ2503" s="207"/>
      <c r="RJR2503" s="207"/>
      <c r="RJS2503" s="187"/>
      <c r="RJT2503" s="187"/>
      <c r="RJU2503" s="204"/>
      <c r="RJV2503" s="272"/>
      <c r="RJW2503" s="207"/>
      <c r="RJX2503" s="238"/>
      <c r="RJY2503" s="207"/>
      <c r="RJZ2503" s="207"/>
      <c r="RKA2503" s="187"/>
      <c r="RKB2503" s="187"/>
      <c r="RKC2503" s="204"/>
      <c r="RKD2503" s="272"/>
      <c r="RKE2503" s="207"/>
      <c r="RKF2503" s="238"/>
      <c r="RKG2503" s="207"/>
      <c r="RKH2503" s="207"/>
      <c r="RKI2503" s="187"/>
      <c r="RKJ2503" s="187"/>
      <c r="RKK2503" s="204"/>
      <c r="RKL2503" s="272"/>
      <c r="RKM2503" s="207"/>
      <c r="RKN2503" s="238"/>
      <c r="RKO2503" s="207"/>
      <c r="RKP2503" s="207"/>
      <c r="RKQ2503" s="187"/>
      <c r="RKR2503" s="187"/>
      <c r="RKS2503" s="204"/>
      <c r="RKT2503" s="272"/>
      <c r="RKU2503" s="207"/>
      <c r="RKV2503" s="238"/>
      <c r="RKW2503" s="207"/>
      <c r="RKX2503" s="207"/>
      <c r="RKY2503" s="187"/>
      <c r="RKZ2503" s="187"/>
      <c r="RLA2503" s="204"/>
      <c r="RLB2503" s="272"/>
      <c r="RLC2503" s="207"/>
      <c r="RLD2503" s="238"/>
      <c r="RLE2503" s="207"/>
      <c r="RLF2503" s="207"/>
      <c r="RLG2503" s="187"/>
      <c r="RLH2503" s="187"/>
      <c r="RLI2503" s="204"/>
      <c r="RLJ2503" s="272"/>
      <c r="RLK2503" s="207"/>
      <c r="RLL2503" s="238"/>
      <c r="RLM2503" s="207"/>
      <c r="RLN2503" s="207"/>
      <c r="RLO2503" s="187"/>
      <c r="RLP2503" s="187"/>
      <c r="RLQ2503" s="204"/>
      <c r="RLR2503" s="272"/>
      <c r="RLS2503" s="207"/>
      <c r="RLT2503" s="238"/>
      <c r="RLU2503" s="207"/>
      <c r="RLV2503" s="207"/>
      <c r="RLW2503" s="187"/>
      <c r="RLX2503" s="187"/>
      <c r="RLY2503" s="204"/>
      <c r="RLZ2503" s="272"/>
      <c r="RMA2503" s="207"/>
      <c r="RMB2503" s="238"/>
      <c r="RMC2503" s="207"/>
      <c r="RMD2503" s="207"/>
      <c r="RME2503" s="187"/>
      <c r="RMF2503" s="187"/>
      <c r="RMG2503" s="204"/>
      <c r="RMH2503" s="272"/>
      <c r="RMI2503" s="207"/>
      <c r="RMJ2503" s="238"/>
      <c r="RMK2503" s="207"/>
      <c r="RML2503" s="207"/>
      <c r="RMM2503" s="187"/>
      <c r="RMN2503" s="187"/>
      <c r="RMO2503" s="204"/>
      <c r="RMP2503" s="272"/>
      <c r="RMQ2503" s="207"/>
      <c r="RMR2503" s="238"/>
      <c r="RMS2503" s="207"/>
      <c r="RMT2503" s="207"/>
      <c r="RMU2503" s="187"/>
      <c r="RMV2503" s="187"/>
      <c r="RMW2503" s="204"/>
      <c r="RMX2503" s="272"/>
      <c r="RMY2503" s="207"/>
      <c r="RMZ2503" s="238"/>
      <c r="RNA2503" s="207"/>
      <c r="RNB2503" s="207"/>
      <c r="RNC2503" s="187"/>
      <c r="RND2503" s="187"/>
      <c r="RNE2503" s="204"/>
      <c r="RNF2503" s="272"/>
      <c r="RNG2503" s="207"/>
      <c r="RNH2503" s="238"/>
      <c r="RNI2503" s="207"/>
      <c r="RNJ2503" s="207"/>
      <c r="RNK2503" s="187"/>
      <c r="RNL2503" s="187"/>
      <c r="RNM2503" s="204"/>
      <c r="RNN2503" s="272"/>
      <c r="RNO2503" s="207"/>
      <c r="RNP2503" s="238"/>
      <c r="RNQ2503" s="207"/>
      <c r="RNR2503" s="207"/>
      <c r="RNS2503" s="187"/>
      <c r="RNT2503" s="187"/>
      <c r="RNU2503" s="204"/>
      <c r="RNV2503" s="272"/>
      <c r="RNW2503" s="207"/>
      <c r="RNX2503" s="238"/>
      <c r="RNY2503" s="207"/>
      <c r="RNZ2503" s="207"/>
      <c r="ROA2503" s="187"/>
      <c r="ROB2503" s="187"/>
      <c r="ROC2503" s="204"/>
      <c r="ROD2503" s="272"/>
      <c r="ROE2503" s="207"/>
      <c r="ROF2503" s="238"/>
      <c r="ROG2503" s="207"/>
      <c r="ROH2503" s="207"/>
      <c r="ROI2503" s="187"/>
      <c r="ROJ2503" s="187"/>
      <c r="ROK2503" s="204"/>
      <c r="ROL2503" s="272"/>
      <c r="ROM2503" s="207"/>
      <c r="RON2503" s="238"/>
      <c r="ROO2503" s="207"/>
      <c r="ROP2503" s="207"/>
      <c r="ROQ2503" s="187"/>
      <c r="ROR2503" s="187"/>
      <c r="ROS2503" s="204"/>
      <c r="ROT2503" s="272"/>
      <c r="ROU2503" s="207"/>
      <c r="ROV2503" s="238"/>
      <c r="ROW2503" s="207"/>
      <c r="ROX2503" s="207"/>
      <c r="ROY2503" s="187"/>
      <c r="ROZ2503" s="187"/>
      <c r="RPA2503" s="204"/>
      <c r="RPB2503" s="272"/>
      <c r="RPC2503" s="207"/>
      <c r="RPD2503" s="238"/>
      <c r="RPE2503" s="207"/>
      <c r="RPF2503" s="207"/>
      <c r="RPG2503" s="187"/>
      <c r="RPH2503" s="187"/>
      <c r="RPI2503" s="204"/>
      <c r="RPJ2503" s="272"/>
      <c r="RPK2503" s="207"/>
      <c r="RPL2503" s="238"/>
      <c r="RPM2503" s="207"/>
      <c r="RPN2503" s="207"/>
      <c r="RPO2503" s="187"/>
      <c r="RPP2503" s="187"/>
      <c r="RPQ2503" s="204"/>
      <c r="RPR2503" s="272"/>
      <c r="RPS2503" s="207"/>
      <c r="RPT2503" s="238"/>
      <c r="RPU2503" s="207"/>
      <c r="RPV2503" s="207"/>
      <c r="RPW2503" s="187"/>
      <c r="RPX2503" s="187"/>
      <c r="RPY2503" s="204"/>
      <c r="RPZ2503" s="272"/>
      <c r="RQA2503" s="207"/>
      <c r="RQB2503" s="238"/>
      <c r="RQC2503" s="207"/>
      <c r="RQD2503" s="207"/>
      <c r="RQE2503" s="187"/>
      <c r="RQF2503" s="187"/>
      <c r="RQG2503" s="204"/>
      <c r="RQH2503" s="272"/>
      <c r="RQI2503" s="207"/>
      <c r="RQJ2503" s="238"/>
      <c r="RQK2503" s="207"/>
      <c r="RQL2503" s="207"/>
      <c r="RQM2503" s="187"/>
      <c r="RQN2503" s="187"/>
      <c r="RQO2503" s="204"/>
      <c r="RQP2503" s="272"/>
      <c r="RQQ2503" s="207"/>
      <c r="RQR2503" s="238"/>
      <c r="RQS2503" s="207"/>
      <c r="RQT2503" s="207"/>
      <c r="RQU2503" s="187"/>
      <c r="RQV2503" s="187"/>
      <c r="RQW2503" s="204"/>
      <c r="RQX2503" s="272"/>
      <c r="RQY2503" s="207"/>
      <c r="RQZ2503" s="238"/>
      <c r="RRA2503" s="207"/>
      <c r="RRB2503" s="207"/>
      <c r="RRC2503" s="187"/>
      <c r="RRD2503" s="187"/>
      <c r="RRE2503" s="204"/>
      <c r="RRF2503" s="272"/>
      <c r="RRG2503" s="207"/>
      <c r="RRH2503" s="238"/>
      <c r="RRI2503" s="207"/>
      <c r="RRJ2503" s="207"/>
      <c r="RRK2503" s="187"/>
      <c r="RRL2503" s="187"/>
      <c r="RRM2503" s="204"/>
      <c r="RRN2503" s="272"/>
      <c r="RRO2503" s="207"/>
      <c r="RRP2503" s="238"/>
      <c r="RRQ2503" s="207"/>
      <c r="RRR2503" s="207"/>
      <c r="RRS2503" s="187"/>
      <c r="RRT2503" s="187"/>
      <c r="RRU2503" s="204"/>
      <c r="RRV2503" s="272"/>
      <c r="RRW2503" s="207"/>
      <c r="RRX2503" s="238"/>
      <c r="RRY2503" s="207"/>
      <c r="RRZ2503" s="207"/>
      <c r="RSA2503" s="187"/>
      <c r="RSB2503" s="187"/>
      <c r="RSC2503" s="204"/>
      <c r="RSD2503" s="272"/>
      <c r="RSE2503" s="207"/>
      <c r="RSF2503" s="238"/>
      <c r="RSG2503" s="207"/>
      <c r="RSH2503" s="207"/>
      <c r="RSI2503" s="187"/>
      <c r="RSJ2503" s="187"/>
      <c r="RSK2503" s="204"/>
      <c r="RSL2503" s="272"/>
      <c r="RSM2503" s="207"/>
      <c r="RSN2503" s="238"/>
      <c r="RSO2503" s="207"/>
      <c r="RSP2503" s="207"/>
      <c r="RSQ2503" s="187"/>
      <c r="RSR2503" s="187"/>
      <c r="RSS2503" s="204"/>
      <c r="RST2503" s="272"/>
      <c r="RSU2503" s="207"/>
      <c r="RSV2503" s="238"/>
      <c r="RSW2503" s="207"/>
      <c r="RSX2503" s="207"/>
      <c r="RSY2503" s="187"/>
      <c r="RSZ2503" s="187"/>
      <c r="RTA2503" s="204"/>
      <c r="RTB2503" s="272"/>
      <c r="RTC2503" s="207"/>
      <c r="RTD2503" s="238"/>
      <c r="RTE2503" s="207"/>
      <c r="RTF2503" s="207"/>
      <c r="RTG2503" s="187"/>
      <c r="RTH2503" s="187"/>
      <c r="RTI2503" s="204"/>
      <c r="RTJ2503" s="272"/>
      <c r="RTK2503" s="207"/>
      <c r="RTL2503" s="238"/>
      <c r="RTM2503" s="207"/>
      <c r="RTN2503" s="207"/>
      <c r="RTO2503" s="187"/>
      <c r="RTP2503" s="187"/>
      <c r="RTQ2503" s="204"/>
      <c r="RTR2503" s="272"/>
      <c r="RTS2503" s="207"/>
      <c r="RTT2503" s="238"/>
      <c r="RTU2503" s="207"/>
      <c r="RTV2503" s="207"/>
      <c r="RTW2503" s="187"/>
      <c r="RTX2503" s="187"/>
      <c r="RTY2503" s="204"/>
      <c r="RTZ2503" s="272"/>
      <c r="RUA2503" s="207"/>
      <c r="RUB2503" s="238"/>
      <c r="RUC2503" s="207"/>
      <c r="RUD2503" s="207"/>
      <c r="RUE2503" s="187"/>
      <c r="RUF2503" s="187"/>
      <c r="RUG2503" s="204"/>
      <c r="RUH2503" s="272"/>
      <c r="RUI2503" s="207"/>
      <c r="RUJ2503" s="238"/>
      <c r="RUK2503" s="207"/>
      <c r="RUL2503" s="207"/>
      <c r="RUM2503" s="187"/>
      <c r="RUN2503" s="187"/>
      <c r="RUO2503" s="204"/>
      <c r="RUP2503" s="272"/>
      <c r="RUQ2503" s="207"/>
      <c r="RUR2503" s="238"/>
      <c r="RUS2503" s="207"/>
      <c r="RUT2503" s="207"/>
      <c r="RUU2503" s="187"/>
      <c r="RUV2503" s="187"/>
      <c r="RUW2503" s="204"/>
      <c r="RUX2503" s="272"/>
      <c r="RUY2503" s="207"/>
      <c r="RUZ2503" s="238"/>
      <c r="RVA2503" s="207"/>
      <c r="RVB2503" s="207"/>
      <c r="RVC2503" s="187"/>
      <c r="RVD2503" s="187"/>
      <c r="RVE2503" s="204"/>
      <c r="RVF2503" s="272"/>
      <c r="RVG2503" s="207"/>
      <c r="RVH2503" s="238"/>
      <c r="RVI2503" s="207"/>
      <c r="RVJ2503" s="207"/>
      <c r="RVK2503" s="187"/>
      <c r="RVL2503" s="187"/>
      <c r="RVM2503" s="204"/>
      <c r="RVN2503" s="272"/>
      <c r="RVO2503" s="207"/>
      <c r="RVP2503" s="238"/>
      <c r="RVQ2503" s="207"/>
      <c r="RVR2503" s="207"/>
      <c r="RVS2503" s="187"/>
      <c r="RVT2503" s="187"/>
      <c r="RVU2503" s="204"/>
      <c r="RVV2503" s="272"/>
      <c r="RVW2503" s="207"/>
      <c r="RVX2503" s="238"/>
      <c r="RVY2503" s="207"/>
      <c r="RVZ2503" s="207"/>
      <c r="RWA2503" s="187"/>
      <c r="RWB2503" s="187"/>
      <c r="RWC2503" s="204"/>
      <c r="RWD2503" s="272"/>
      <c r="RWE2503" s="207"/>
      <c r="RWF2503" s="238"/>
      <c r="RWG2503" s="207"/>
      <c r="RWH2503" s="207"/>
      <c r="RWI2503" s="187"/>
      <c r="RWJ2503" s="187"/>
      <c r="RWK2503" s="204"/>
      <c r="RWL2503" s="272"/>
      <c r="RWM2503" s="207"/>
      <c r="RWN2503" s="238"/>
      <c r="RWO2503" s="207"/>
      <c r="RWP2503" s="207"/>
      <c r="RWQ2503" s="187"/>
      <c r="RWR2503" s="187"/>
      <c r="RWS2503" s="204"/>
      <c r="RWT2503" s="272"/>
      <c r="RWU2503" s="207"/>
      <c r="RWV2503" s="238"/>
      <c r="RWW2503" s="207"/>
      <c r="RWX2503" s="207"/>
      <c r="RWY2503" s="187"/>
      <c r="RWZ2503" s="187"/>
      <c r="RXA2503" s="204"/>
      <c r="RXB2503" s="272"/>
      <c r="RXC2503" s="207"/>
      <c r="RXD2503" s="238"/>
      <c r="RXE2503" s="207"/>
      <c r="RXF2503" s="207"/>
      <c r="RXG2503" s="187"/>
      <c r="RXH2503" s="187"/>
      <c r="RXI2503" s="204"/>
      <c r="RXJ2503" s="272"/>
      <c r="RXK2503" s="207"/>
      <c r="RXL2503" s="238"/>
      <c r="RXM2503" s="207"/>
      <c r="RXN2503" s="207"/>
      <c r="RXO2503" s="187"/>
      <c r="RXP2503" s="187"/>
      <c r="RXQ2503" s="204"/>
      <c r="RXR2503" s="272"/>
      <c r="RXS2503" s="207"/>
      <c r="RXT2503" s="238"/>
      <c r="RXU2503" s="207"/>
      <c r="RXV2503" s="207"/>
      <c r="RXW2503" s="187"/>
      <c r="RXX2503" s="187"/>
      <c r="RXY2503" s="204"/>
      <c r="RXZ2503" s="272"/>
      <c r="RYA2503" s="207"/>
      <c r="RYB2503" s="238"/>
      <c r="RYC2503" s="207"/>
      <c r="RYD2503" s="207"/>
      <c r="RYE2503" s="187"/>
      <c r="RYF2503" s="187"/>
      <c r="RYG2503" s="204"/>
      <c r="RYH2503" s="272"/>
      <c r="RYI2503" s="207"/>
      <c r="RYJ2503" s="238"/>
      <c r="RYK2503" s="207"/>
      <c r="RYL2503" s="207"/>
      <c r="RYM2503" s="187"/>
      <c r="RYN2503" s="187"/>
      <c r="RYO2503" s="204"/>
      <c r="RYP2503" s="272"/>
      <c r="RYQ2503" s="207"/>
      <c r="RYR2503" s="238"/>
      <c r="RYS2503" s="207"/>
      <c r="RYT2503" s="207"/>
      <c r="RYU2503" s="187"/>
      <c r="RYV2503" s="187"/>
      <c r="RYW2503" s="204"/>
      <c r="RYX2503" s="272"/>
      <c r="RYY2503" s="207"/>
      <c r="RYZ2503" s="238"/>
      <c r="RZA2503" s="207"/>
      <c r="RZB2503" s="207"/>
      <c r="RZC2503" s="187"/>
      <c r="RZD2503" s="187"/>
      <c r="RZE2503" s="204"/>
      <c r="RZF2503" s="272"/>
      <c r="RZG2503" s="207"/>
      <c r="RZH2503" s="238"/>
      <c r="RZI2503" s="207"/>
      <c r="RZJ2503" s="207"/>
      <c r="RZK2503" s="187"/>
      <c r="RZL2503" s="187"/>
      <c r="RZM2503" s="204"/>
      <c r="RZN2503" s="272"/>
      <c r="RZO2503" s="207"/>
      <c r="RZP2503" s="238"/>
      <c r="RZQ2503" s="207"/>
      <c r="RZR2503" s="207"/>
      <c r="RZS2503" s="187"/>
      <c r="RZT2503" s="187"/>
      <c r="RZU2503" s="204"/>
      <c r="RZV2503" s="272"/>
      <c r="RZW2503" s="207"/>
      <c r="RZX2503" s="238"/>
      <c r="RZY2503" s="207"/>
      <c r="RZZ2503" s="207"/>
      <c r="SAA2503" s="187"/>
      <c r="SAB2503" s="187"/>
      <c r="SAC2503" s="204"/>
      <c r="SAD2503" s="272"/>
      <c r="SAE2503" s="207"/>
      <c r="SAF2503" s="238"/>
      <c r="SAG2503" s="207"/>
      <c r="SAH2503" s="207"/>
      <c r="SAI2503" s="187"/>
      <c r="SAJ2503" s="187"/>
      <c r="SAK2503" s="204"/>
      <c r="SAL2503" s="272"/>
      <c r="SAM2503" s="207"/>
      <c r="SAN2503" s="238"/>
      <c r="SAO2503" s="207"/>
      <c r="SAP2503" s="207"/>
      <c r="SAQ2503" s="187"/>
      <c r="SAR2503" s="187"/>
      <c r="SAS2503" s="204"/>
      <c r="SAT2503" s="272"/>
      <c r="SAU2503" s="207"/>
      <c r="SAV2503" s="238"/>
      <c r="SAW2503" s="207"/>
      <c r="SAX2503" s="207"/>
      <c r="SAY2503" s="187"/>
      <c r="SAZ2503" s="187"/>
      <c r="SBA2503" s="204"/>
      <c r="SBB2503" s="272"/>
      <c r="SBC2503" s="207"/>
      <c r="SBD2503" s="238"/>
      <c r="SBE2503" s="207"/>
      <c r="SBF2503" s="207"/>
      <c r="SBG2503" s="187"/>
      <c r="SBH2503" s="187"/>
      <c r="SBI2503" s="204"/>
      <c r="SBJ2503" s="272"/>
      <c r="SBK2503" s="207"/>
      <c r="SBL2503" s="238"/>
      <c r="SBM2503" s="207"/>
      <c r="SBN2503" s="207"/>
      <c r="SBO2503" s="187"/>
      <c r="SBP2503" s="187"/>
      <c r="SBQ2503" s="204"/>
      <c r="SBR2503" s="272"/>
      <c r="SBS2503" s="207"/>
      <c r="SBT2503" s="238"/>
      <c r="SBU2503" s="207"/>
      <c r="SBV2503" s="207"/>
      <c r="SBW2503" s="187"/>
      <c r="SBX2503" s="187"/>
      <c r="SBY2503" s="204"/>
      <c r="SBZ2503" s="272"/>
      <c r="SCA2503" s="207"/>
      <c r="SCB2503" s="238"/>
      <c r="SCC2503" s="207"/>
      <c r="SCD2503" s="207"/>
      <c r="SCE2503" s="187"/>
      <c r="SCF2503" s="187"/>
      <c r="SCG2503" s="204"/>
      <c r="SCH2503" s="272"/>
      <c r="SCI2503" s="207"/>
      <c r="SCJ2503" s="238"/>
      <c r="SCK2503" s="207"/>
      <c r="SCL2503" s="207"/>
      <c r="SCM2503" s="187"/>
      <c r="SCN2503" s="187"/>
      <c r="SCO2503" s="204"/>
      <c r="SCP2503" s="272"/>
      <c r="SCQ2503" s="207"/>
      <c r="SCR2503" s="238"/>
      <c r="SCS2503" s="207"/>
      <c r="SCT2503" s="207"/>
      <c r="SCU2503" s="187"/>
      <c r="SCV2503" s="187"/>
      <c r="SCW2503" s="204"/>
      <c r="SCX2503" s="272"/>
      <c r="SCY2503" s="207"/>
      <c r="SCZ2503" s="238"/>
      <c r="SDA2503" s="207"/>
      <c r="SDB2503" s="207"/>
      <c r="SDC2503" s="187"/>
      <c r="SDD2503" s="187"/>
      <c r="SDE2503" s="204"/>
      <c r="SDF2503" s="272"/>
      <c r="SDG2503" s="207"/>
      <c r="SDH2503" s="238"/>
      <c r="SDI2503" s="207"/>
      <c r="SDJ2503" s="207"/>
      <c r="SDK2503" s="187"/>
      <c r="SDL2503" s="187"/>
      <c r="SDM2503" s="204"/>
      <c r="SDN2503" s="272"/>
      <c r="SDO2503" s="207"/>
      <c r="SDP2503" s="238"/>
      <c r="SDQ2503" s="207"/>
      <c r="SDR2503" s="207"/>
      <c r="SDS2503" s="187"/>
      <c r="SDT2503" s="187"/>
      <c r="SDU2503" s="204"/>
      <c r="SDV2503" s="272"/>
      <c r="SDW2503" s="207"/>
      <c r="SDX2503" s="238"/>
      <c r="SDY2503" s="207"/>
      <c r="SDZ2503" s="207"/>
      <c r="SEA2503" s="187"/>
      <c r="SEB2503" s="187"/>
      <c r="SEC2503" s="204"/>
      <c r="SED2503" s="272"/>
      <c r="SEE2503" s="207"/>
      <c r="SEF2503" s="238"/>
      <c r="SEG2503" s="207"/>
      <c r="SEH2503" s="207"/>
      <c r="SEI2503" s="187"/>
      <c r="SEJ2503" s="187"/>
      <c r="SEK2503" s="204"/>
      <c r="SEL2503" s="272"/>
      <c r="SEM2503" s="207"/>
      <c r="SEN2503" s="238"/>
      <c r="SEO2503" s="207"/>
      <c r="SEP2503" s="207"/>
      <c r="SEQ2503" s="187"/>
      <c r="SER2503" s="187"/>
      <c r="SES2503" s="204"/>
      <c r="SET2503" s="272"/>
      <c r="SEU2503" s="207"/>
      <c r="SEV2503" s="238"/>
      <c r="SEW2503" s="207"/>
      <c r="SEX2503" s="207"/>
      <c r="SEY2503" s="187"/>
      <c r="SEZ2503" s="187"/>
      <c r="SFA2503" s="204"/>
      <c r="SFB2503" s="272"/>
      <c r="SFC2503" s="207"/>
      <c r="SFD2503" s="238"/>
      <c r="SFE2503" s="207"/>
      <c r="SFF2503" s="207"/>
      <c r="SFG2503" s="187"/>
      <c r="SFH2503" s="187"/>
      <c r="SFI2503" s="204"/>
      <c r="SFJ2503" s="272"/>
      <c r="SFK2503" s="207"/>
      <c r="SFL2503" s="238"/>
      <c r="SFM2503" s="207"/>
      <c r="SFN2503" s="207"/>
      <c r="SFO2503" s="187"/>
      <c r="SFP2503" s="187"/>
      <c r="SFQ2503" s="204"/>
      <c r="SFR2503" s="272"/>
      <c r="SFS2503" s="207"/>
      <c r="SFT2503" s="238"/>
      <c r="SFU2503" s="207"/>
      <c r="SFV2503" s="207"/>
      <c r="SFW2503" s="187"/>
      <c r="SFX2503" s="187"/>
      <c r="SFY2503" s="204"/>
      <c r="SFZ2503" s="272"/>
      <c r="SGA2503" s="207"/>
      <c r="SGB2503" s="238"/>
      <c r="SGC2503" s="207"/>
      <c r="SGD2503" s="207"/>
      <c r="SGE2503" s="187"/>
      <c r="SGF2503" s="187"/>
      <c r="SGG2503" s="204"/>
      <c r="SGH2503" s="272"/>
      <c r="SGI2503" s="207"/>
      <c r="SGJ2503" s="238"/>
      <c r="SGK2503" s="207"/>
      <c r="SGL2503" s="207"/>
      <c r="SGM2503" s="187"/>
      <c r="SGN2503" s="187"/>
      <c r="SGO2503" s="204"/>
      <c r="SGP2503" s="272"/>
      <c r="SGQ2503" s="207"/>
      <c r="SGR2503" s="238"/>
      <c r="SGS2503" s="207"/>
      <c r="SGT2503" s="207"/>
      <c r="SGU2503" s="187"/>
      <c r="SGV2503" s="187"/>
      <c r="SGW2503" s="204"/>
      <c r="SGX2503" s="272"/>
      <c r="SGY2503" s="207"/>
      <c r="SGZ2503" s="238"/>
      <c r="SHA2503" s="207"/>
      <c r="SHB2503" s="207"/>
      <c r="SHC2503" s="187"/>
      <c r="SHD2503" s="187"/>
      <c r="SHE2503" s="204"/>
      <c r="SHF2503" s="272"/>
      <c r="SHG2503" s="207"/>
      <c r="SHH2503" s="238"/>
      <c r="SHI2503" s="207"/>
      <c r="SHJ2503" s="207"/>
      <c r="SHK2503" s="187"/>
      <c r="SHL2503" s="187"/>
      <c r="SHM2503" s="204"/>
      <c r="SHN2503" s="272"/>
      <c r="SHO2503" s="207"/>
      <c r="SHP2503" s="238"/>
      <c r="SHQ2503" s="207"/>
      <c r="SHR2503" s="207"/>
      <c r="SHS2503" s="187"/>
      <c r="SHT2503" s="187"/>
      <c r="SHU2503" s="204"/>
      <c r="SHV2503" s="272"/>
      <c r="SHW2503" s="207"/>
      <c r="SHX2503" s="238"/>
      <c r="SHY2503" s="207"/>
      <c r="SHZ2503" s="207"/>
      <c r="SIA2503" s="187"/>
      <c r="SIB2503" s="187"/>
      <c r="SIC2503" s="204"/>
      <c r="SID2503" s="272"/>
      <c r="SIE2503" s="207"/>
      <c r="SIF2503" s="238"/>
      <c r="SIG2503" s="207"/>
      <c r="SIH2503" s="207"/>
      <c r="SII2503" s="187"/>
      <c r="SIJ2503" s="187"/>
      <c r="SIK2503" s="204"/>
      <c r="SIL2503" s="272"/>
      <c r="SIM2503" s="207"/>
      <c r="SIN2503" s="238"/>
      <c r="SIO2503" s="207"/>
      <c r="SIP2503" s="207"/>
      <c r="SIQ2503" s="187"/>
      <c r="SIR2503" s="187"/>
      <c r="SIS2503" s="204"/>
      <c r="SIT2503" s="272"/>
      <c r="SIU2503" s="207"/>
      <c r="SIV2503" s="238"/>
      <c r="SIW2503" s="207"/>
      <c r="SIX2503" s="207"/>
      <c r="SIY2503" s="187"/>
      <c r="SIZ2503" s="187"/>
      <c r="SJA2503" s="204"/>
      <c r="SJB2503" s="272"/>
      <c r="SJC2503" s="207"/>
      <c r="SJD2503" s="238"/>
      <c r="SJE2503" s="207"/>
      <c r="SJF2503" s="207"/>
      <c r="SJG2503" s="187"/>
      <c r="SJH2503" s="187"/>
      <c r="SJI2503" s="204"/>
      <c r="SJJ2503" s="272"/>
      <c r="SJK2503" s="207"/>
      <c r="SJL2503" s="238"/>
      <c r="SJM2503" s="207"/>
      <c r="SJN2503" s="207"/>
      <c r="SJO2503" s="187"/>
      <c r="SJP2503" s="187"/>
      <c r="SJQ2503" s="204"/>
      <c r="SJR2503" s="272"/>
      <c r="SJS2503" s="207"/>
      <c r="SJT2503" s="238"/>
      <c r="SJU2503" s="207"/>
      <c r="SJV2503" s="207"/>
      <c r="SJW2503" s="187"/>
      <c r="SJX2503" s="187"/>
      <c r="SJY2503" s="204"/>
      <c r="SJZ2503" s="272"/>
      <c r="SKA2503" s="207"/>
      <c r="SKB2503" s="238"/>
      <c r="SKC2503" s="207"/>
      <c r="SKD2503" s="207"/>
      <c r="SKE2503" s="187"/>
      <c r="SKF2503" s="187"/>
      <c r="SKG2503" s="204"/>
      <c r="SKH2503" s="272"/>
      <c r="SKI2503" s="207"/>
      <c r="SKJ2503" s="238"/>
      <c r="SKK2503" s="207"/>
      <c r="SKL2503" s="207"/>
      <c r="SKM2503" s="187"/>
      <c r="SKN2503" s="187"/>
      <c r="SKO2503" s="204"/>
      <c r="SKP2503" s="272"/>
      <c r="SKQ2503" s="207"/>
      <c r="SKR2503" s="238"/>
      <c r="SKS2503" s="207"/>
      <c r="SKT2503" s="207"/>
      <c r="SKU2503" s="187"/>
      <c r="SKV2503" s="187"/>
      <c r="SKW2503" s="204"/>
      <c r="SKX2503" s="272"/>
      <c r="SKY2503" s="207"/>
      <c r="SKZ2503" s="238"/>
      <c r="SLA2503" s="207"/>
      <c r="SLB2503" s="207"/>
      <c r="SLC2503" s="187"/>
      <c r="SLD2503" s="187"/>
      <c r="SLE2503" s="204"/>
      <c r="SLF2503" s="272"/>
      <c r="SLG2503" s="207"/>
      <c r="SLH2503" s="238"/>
      <c r="SLI2503" s="207"/>
      <c r="SLJ2503" s="207"/>
      <c r="SLK2503" s="187"/>
      <c r="SLL2503" s="187"/>
      <c r="SLM2503" s="204"/>
      <c r="SLN2503" s="272"/>
      <c r="SLO2503" s="207"/>
      <c r="SLP2503" s="238"/>
      <c r="SLQ2503" s="207"/>
      <c r="SLR2503" s="207"/>
      <c r="SLS2503" s="187"/>
      <c r="SLT2503" s="187"/>
      <c r="SLU2503" s="204"/>
      <c r="SLV2503" s="272"/>
      <c r="SLW2503" s="207"/>
      <c r="SLX2503" s="238"/>
      <c r="SLY2503" s="207"/>
      <c r="SLZ2503" s="207"/>
      <c r="SMA2503" s="187"/>
      <c r="SMB2503" s="187"/>
      <c r="SMC2503" s="204"/>
      <c r="SMD2503" s="272"/>
      <c r="SME2503" s="207"/>
      <c r="SMF2503" s="238"/>
      <c r="SMG2503" s="207"/>
      <c r="SMH2503" s="207"/>
      <c r="SMI2503" s="187"/>
      <c r="SMJ2503" s="187"/>
      <c r="SMK2503" s="204"/>
      <c r="SML2503" s="272"/>
      <c r="SMM2503" s="207"/>
      <c r="SMN2503" s="238"/>
      <c r="SMO2503" s="207"/>
      <c r="SMP2503" s="207"/>
      <c r="SMQ2503" s="187"/>
      <c r="SMR2503" s="187"/>
      <c r="SMS2503" s="204"/>
      <c r="SMT2503" s="272"/>
      <c r="SMU2503" s="207"/>
      <c r="SMV2503" s="238"/>
      <c r="SMW2503" s="207"/>
      <c r="SMX2503" s="207"/>
      <c r="SMY2503" s="187"/>
      <c r="SMZ2503" s="187"/>
      <c r="SNA2503" s="204"/>
      <c r="SNB2503" s="272"/>
      <c r="SNC2503" s="207"/>
      <c r="SND2503" s="238"/>
      <c r="SNE2503" s="207"/>
      <c r="SNF2503" s="207"/>
      <c r="SNG2503" s="187"/>
      <c r="SNH2503" s="187"/>
      <c r="SNI2503" s="204"/>
      <c r="SNJ2503" s="272"/>
      <c r="SNK2503" s="207"/>
      <c r="SNL2503" s="238"/>
      <c r="SNM2503" s="207"/>
      <c r="SNN2503" s="207"/>
      <c r="SNO2503" s="187"/>
      <c r="SNP2503" s="187"/>
      <c r="SNQ2503" s="204"/>
      <c r="SNR2503" s="272"/>
      <c r="SNS2503" s="207"/>
      <c r="SNT2503" s="238"/>
      <c r="SNU2503" s="207"/>
      <c r="SNV2503" s="207"/>
      <c r="SNW2503" s="187"/>
      <c r="SNX2503" s="187"/>
      <c r="SNY2503" s="204"/>
      <c r="SNZ2503" s="272"/>
      <c r="SOA2503" s="207"/>
      <c r="SOB2503" s="238"/>
      <c r="SOC2503" s="207"/>
      <c r="SOD2503" s="207"/>
      <c r="SOE2503" s="187"/>
      <c r="SOF2503" s="187"/>
      <c r="SOG2503" s="204"/>
      <c r="SOH2503" s="272"/>
      <c r="SOI2503" s="207"/>
      <c r="SOJ2503" s="238"/>
      <c r="SOK2503" s="207"/>
      <c r="SOL2503" s="207"/>
      <c r="SOM2503" s="187"/>
      <c r="SON2503" s="187"/>
      <c r="SOO2503" s="204"/>
      <c r="SOP2503" s="272"/>
      <c r="SOQ2503" s="207"/>
      <c r="SOR2503" s="238"/>
      <c r="SOS2503" s="207"/>
      <c r="SOT2503" s="207"/>
      <c r="SOU2503" s="187"/>
      <c r="SOV2503" s="187"/>
      <c r="SOW2503" s="204"/>
      <c r="SOX2503" s="272"/>
      <c r="SOY2503" s="207"/>
      <c r="SOZ2503" s="238"/>
      <c r="SPA2503" s="207"/>
      <c r="SPB2503" s="207"/>
      <c r="SPC2503" s="187"/>
      <c r="SPD2503" s="187"/>
      <c r="SPE2503" s="204"/>
      <c r="SPF2503" s="272"/>
      <c r="SPG2503" s="207"/>
      <c r="SPH2503" s="238"/>
      <c r="SPI2503" s="207"/>
      <c r="SPJ2503" s="207"/>
      <c r="SPK2503" s="187"/>
      <c r="SPL2503" s="187"/>
      <c r="SPM2503" s="204"/>
      <c r="SPN2503" s="272"/>
      <c r="SPO2503" s="207"/>
      <c r="SPP2503" s="238"/>
      <c r="SPQ2503" s="207"/>
      <c r="SPR2503" s="207"/>
      <c r="SPS2503" s="187"/>
      <c r="SPT2503" s="187"/>
      <c r="SPU2503" s="204"/>
      <c r="SPV2503" s="272"/>
      <c r="SPW2503" s="207"/>
      <c r="SPX2503" s="238"/>
      <c r="SPY2503" s="207"/>
      <c r="SPZ2503" s="207"/>
      <c r="SQA2503" s="187"/>
      <c r="SQB2503" s="187"/>
      <c r="SQC2503" s="204"/>
      <c r="SQD2503" s="272"/>
      <c r="SQE2503" s="207"/>
      <c r="SQF2503" s="238"/>
      <c r="SQG2503" s="207"/>
      <c r="SQH2503" s="207"/>
      <c r="SQI2503" s="187"/>
      <c r="SQJ2503" s="187"/>
      <c r="SQK2503" s="204"/>
      <c r="SQL2503" s="272"/>
      <c r="SQM2503" s="207"/>
      <c r="SQN2503" s="238"/>
      <c r="SQO2503" s="207"/>
      <c r="SQP2503" s="207"/>
      <c r="SQQ2503" s="187"/>
      <c r="SQR2503" s="187"/>
      <c r="SQS2503" s="204"/>
      <c r="SQT2503" s="272"/>
      <c r="SQU2503" s="207"/>
      <c r="SQV2503" s="238"/>
      <c r="SQW2503" s="207"/>
      <c r="SQX2503" s="207"/>
      <c r="SQY2503" s="187"/>
      <c r="SQZ2503" s="187"/>
      <c r="SRA2503" s="204"/>
      <c r="SRB2503" s="272"/>
      <c r="SRC2503" s="207"/>
      <c r="SRD2503" s="238"/>
      <c r="SRE2503" s="207"/>
      <c r="SRF2503" s="207"/>
      <c r="SRG2503" s="187"/>
      <c r="SRH2503" s="187"/>
      <c r="SRI2503" s="204"/>
      <c r="SRJ2503" s="272"/>
      <c r="SRK2503" s="207"/>
      <c r="SRL2503" s="238"/>
      <c r="SRM2503" s="207"/>
      <c r="SRN2503" s="207"/>
      <c r="SRO2503" s="187"/>
      <c r="SRP2503" s="187"/>
      <c r="SRQ2503" s="204"/>
      <c r="SRR2503" s="272"/>
      <c r="SRS2503" s="207"/>
      <c r="SRT2503" s="238"/>
      <c r="SRU2503" s="207"/>
      <c r="SRV2503" s="207"/>
      <c r="SRW2503" s="187"/>
      <c r="SRX2503" s="187"/>
      <c r="SRY2503" s="204"/>
      <c r="SRZ2503" s="272"/>
      <c r="SSA2503" s="207"/>
      <c r="SSB2503" s="238"/>
      <c r="SSC2503" s="207"/>
      <c r="SSD2503" s="207"/>
      <c r="SSE2503" s="187"/>
      <c r="SSF2503" s="187"/>
      <c r="SSG2503" s="204"/>
      <c r="SSH2503" s="272"/>
      <c r="SSI2503" s="207"/>
      <c r="SSJ2503" s="238"/>
      <c r="SSK2503" s="207"/>
      <c r="SSL2503" s="207"/>
      <c r="SSM2503" s="187"/>
      <c r="SSN2503" s="187"/>
      <c r="SSO2503" s="204"/>
      <c r="SSP2503" s="272"/>
      <c r="SSQ2503" s="207"/>
      <c r="SSR2503" s="238"/>
      <c r="SSS2503" s="207"/>
      <c r="SST2503" s="207"/>
      <c r="SSU2503" s="187"/>
      <c r="SSV2503" s="187"/>
      <c r="SSW2503" s="204"/>
      <c r="SSX2503" s="272"/>
      <c r="SSY2503" s="207"/>
      <c r="SSZ2503" s="238"/>
      <c r="STA2503" s="207"/>
      <c r="STB2503" s="207"/>
      <c r="STC2503" s="187"/>
      <c r="STD2503" s="187"/>
      <c r="STE2503" s="204"/>
      <c r="STF2503" s="272"/>
      <c r="STG2503" s="207"/>
      <c r="STH2503" s="238"/>
      <c r="STI2503" s="207"/>
      <c r="STJ2503" s="207"/>
      <c r="STK2503" s="187"/>
      <c r="STL2503" s="187"/>
      <c r="STM2503" s="204"/>
      <c r="STN2503" s="272"/>
      <c r="STO2503" s="207"/>
      <c r="STP2503" s="238"/>
      <c r="STQ2503" s="207"/>
      <c r="STR2503" s="207"/>
      <c r="STS2503" s="187"/>
      <c r="STT2503" s="187"/>
      <c r="STU2503" s="204"/>
      <c r="STV2503" s="272"/>
      <c r="STW2503" s="207"/>
      <c r="STX2503" s="238"/>
      <c r="STY2503" s="207"/>
      <c r="STZ2503" s="207"/>
      <c r="SUA2503" s="187"/>
      <c r="SUB2503" s="187"/>
      <c r="SUC2503" s="204"/>
      <c r="SUD2503" s="272"/>
      <c r="SUE2503" s="207"/>
      <c r="SUF2503" s="238"/>
      <c r="SUG2503" s="207"/>
      <c r="SUH2503" s="207"/>
      <c r="SUI2503" s="187"/>
      <c r="SUJ2503" s="187"/>
      <c r="SUK2503" s="204"/>
      <c r="SUL2503" s="272"/>
      <c r="SUM2503" s="207"/>
      <c r="SUN2503" s="238"/>
      <c r="SUO2503" s="207"/>
      <c r="SUP2503" s="207"/>
      <c r="SUQ2503" s="187"/>
      <c r="SUR2503" s="187"/>
      <c r="SUS2503" s="204"/>
      <c r="SUT2503" s="272"/>
      <c r="SUU2503" s="207"/>
      <c r="SUV2503" s="238"/>
      <c r="SUW2503" s="207"/>
      <c r="SUX2503" s="207"/>
      <c r="SUY2503" s="187"/>
      <c r="SUZ2503" s="187"/>
      <c r="SVA2503" s="204"/>
      <c r="SVB2503" s="272"/>
      <c r="SVC2503" s="207"/>
      <c r="SVD2503" s="238"/>
      <c r="SVE2503" s="207"/>
      <c r="SVF2503" s="207"/>
      <c r="SVG2503" s="187"/>
      <c r="SVH2503" s="187"/>
      <c r="SVI2503" s="204"/>
      <c r="SVJ2503" s="272"/>
      <c r="SVK2503" s="207"/>
      <c r="SVL2503" s="238"/>
      <c r="SVM2503" s="207"/>
      <c r="SVN2503" s="207"/>
      <c r="SVO2503" s="187"/>
      <c r="SVP2503" s="187"/>
      <c r="SVQ2503" s="204"/>
      <c r="SVR2503" s="272"/>
      <c r="SVS2503" s="207"/>
      <c r="SVT2503" s="238"/>
      <c r="SVU2503" s="207"/>
      <c r="SVV2503" s="207"/>
      <c r="SVW2503" s="187"/>
      <c r="SVX2503" s="187"/>
      <c r="SVY2503" s="204"/>
      <c r="SVZ2503" s="272"/>
      <c r="SWA2503" s="207"/>
      <c r="SWB2503" s="238"/>
      <c r="SWC2503" s="207"/>
      <c r="SWD2503" s="207"/>
      <c r="SWE2503" s="187"/>
      <c r="SWF2503" s="187"/>
      <c r="SWG2503" s="204"/>
      <c r="SWH2503" s="272"/>
      <c r="SWI2503" s="207"/>
      <c r="SWJ2503" s="238"/>
      <c r="SWK2503" s="207"/>
      <c r="SWL2503" s="207"/>
      <c r="SWM2503" s="187"/>
      <c r="SWN2503" s="187"/>
      <c r="SWO2503" s="204"/>
      <c r="SWP2503" s="272"/>
      <c r="SWQ2503" s="207"/>
      <c r="SWR2503" s="238"/>
      <c r="SWS2503" s="207"/>
      <c r="SWT2503" s="207"/>
      <c r="SWU2503" s="187"/>
      <c r="SWV2503" s="187"/>
      <c r="SWW2503" s="204"/>
      <c r="SWX2503" s="272"/>
      <c r="SWY2503" s="207"/>
      <c r="SWZ2503" s="238"/>
      <c r="SXA2503" s="207"/>
      <c r="SXB2503" s="207"/>
      <c r="SXC2503" s="187"/>
      <c r="SXD2503" s="187"/>
      <c r="SXE2503" s="204"/>
      <c r="SXF2503" s="272"/>
      <c r="SXG2503" s="207"/>
      <c r="SXH2503" s="238"/>
      <c r="SXI2503" s="207"/>
      <c r="SXJ2503" s="207"/>
      <c r="SXK2503" s="187"/>
      <c r="SXL2503" s="187"/>
      <c r="SXM2503" s="204"/>
      <c r="SXN2503" s="272"/>
      <c r="SXO2503" s="207"/>
      <c r="SXP2503" s="238"/>
      <c r="SXQ2503" s="207"/>
      <c r="SXR2503" s="207"/>
      <c r="SXS2503" s="187"/>
      <c r="SXT2503" s="187"/>
      <c r="SXU2503" s="204"/>
      <c r="SXV2503" s="272"/>
      <c r="SXW2503" s="207"/>
      <c r="SXX2503" s="238"/>
      <c r="SXY2503" s="207"/>
      <c r="SXZ2503" s="207"/>
      <c r="SYA2503" s="187"/>
      <c r="SYB2503" s="187"/>
      <c r="SYC2503" s="204"/>
      <c r="SYD2503" s="272"/>
      <c r="SYE2503" s="207"/>
      <c r="SYF2503" s="238"/>
      <c r="SYG2503" s="207"/>
      <c r="SYH2503" s="207"/>
      <c r="SYI2503" s="187"/>
      <c r="SYJ2503" s="187"/>
      <c r="SYK2503" s="204"/>
      <c r="SYL2503" s="272"/>
      <c r="SYM2503" s="207"/>
      <c r="SYN2503" s="238"/>
      <c r="SYO2503" s="207"/>
      <c r="SYP2503" s="207"/>
      <c r="SYQ2503" s="187"/>
      <c r="SYR2503" s="187"/>
      <c r="SYS2503" s="204"/>
      <c r="SYT2503" s="272"/>
      <c r="SYU2503" s="207"/>
      <c r="SYV2503" s="238"/>
      <c r="SYW2503" s="207"/>
      <c r="SYX2503" s="207"/>
      <c r="SYY2503" s="187"/>
      <c r="SYZ2503" s="187"/>
      <c r="SZA2503" s="204"/>
      <c r="SZB2503" s="272"/>
      <c r="SZC2503" s="207"/>
      <c r="SZD2503" s="238"/>
      <c r="SZE2503" s="207"/>
      <c r="SZF2503" s="207"/>
      <c r="SZG2503" s="187"/>
      <c r="SZH2503" s="187"/>
      <c r="SZI2503" s="204"/>
      <c r="SZJ2503" s="272"/>
      <c r="SZK2503" s="207"/>
      <c r="SZL2503" s="238"/>
      <c r="SZM2503" s="207"/>
      <c r="SZN2503" s="207"/>
      <c r="SZO2503" s="187"/>
      <c r="SZP2503" s="187"/>
      <c r="SZQ2503" s="204"/>
      <c r="SZR2503" s="272"/>
      <c r="SZS2503" s="207"/>
      <c r="SZT2503" s="238"/>
      <c r="SZU2503" s="207"/>
      <c r="SZV2503" s="207"/>
      <c r="SZW2503" s="187"/>
      <c r="SZX2503" s="187"/>
      <c r="SZY2503" s="204"/>
      <c r="SZZ2503" s="272"/>
      <c r="TAA2503" s="207"/>
      <c r="TAB2503" s="238"/>
      <c r="TAC2503" s="207"/>
      <c r="TAD2503" s="207"/>
      <c r="TAE2503" s="187"/>
      <c r="TAF2503" s="187"/>
      <c r="TAG2503" s="204"/>
      <c r="TAH2503" s="272"/>
      <c r="TAI2503" s="207"/>
      <c r="TAJ2503" s="238"/>
      <c r="TAK2503" s="207"/>
      <c r="TAL2503" s="207"/>
      <c r="TAM2503" s="187"/>
      <c r="TAN2503" s="187"/>
      <c r="TAO2503" s="204"/>
      <c r="TAP2503" s="272"/>
      <c r="TAQ2503" s="207"/>
      <c r="TAR2503" s="238"/>
      <c r="TAS2503" s="207"/>
      <c r="TAT2503" s="207"/>
      <c r="TAU2503" s="187"/>
      <c r="TAV2503" s="187"/>
      <c r="TAW2503" s="204"/>
      <c r="TAX2503" s="272"/>
      <c r="TAY2503" s="207"/>
      <c r="TAZ2503" s="238"/>
      <c r="TBA2503" s="207"/>
      <c r="TBB2503" s="207"/>
      <c r="TBC2503" s="187"/>
      <c r="TBD2503" s="187"/>
      <c r="TBE2503" s="204"/>
      <c r="TBF2503" s="272"/>
      <c r="TBG2503" s="207"/>
      <c r="TBH2503" s="238"/>
      <c r="TBI2503" s="207"/>
      <c r="TBJ2503" s="207"/>
      <c r="TBK2503" s="187"/>
      <c r="TBL2503" s="187"/>
      <c r="TBM2503" s="204"/>
      <c r="TBN2503" s="272"/>
      <c r="TBO2503" s="207"/>
      <c r="TBP2503" s="238"/>
      <c r="TBQ2503" s="207"/>
      <c r="TBR2503" s="207"/>
      <c r="TBS2503" s="187"/>
      <c r="TBT2503" s="187"/>
      <c r="TBU2503" s="204"/>
      <c r="TBV2503" s="272"/>
      <c r="TBW2503" s="207"/>
      <c r="TBX2503" s="238"/>
      <c r="TBY2503" s="207"/>
      <c r="TBZ2503" s="207"/>
      <c r="TCA2503" s="187"/>
      <c r="TCB2503" s="187"/>
      <c r="TCC2503" s="204"/>
      <c r="TCD2503" s="272"/>
      <c r="TCE2503" s="207"/>
      <c r="TCF2503" s="238"/>
      <c r="TCG2503" s="207"/>
      <c r="TCH2503" s="207"/>
      <c r="TCI2503" s="187"/>
      <c r="TCJ2503" s="187"/>
      <c r="TCK2503" s="204"/>
      <c r="TCL2503" s="272"/>
      <c r="TCM2503" s="207"/>
      <c r="TCN2503" s="238"/>
      <c r="TCO2503" s="207"/>
      <c r="TCP2503" s="207"/>
      <c r="TCQ2503" s="187"/>
      <c r="TCR2503" s="187"/>
      <c r="TCS2503" s="204"/>
      <c r="TCT2503" s="272"/>
      <c r="TCU2503" s="207"/>
      <c r="TCV2503" s="238"/>
      <c r="TCW2503" s="207"/>
      <c r="TCX2503" s="207"/>
      <c r="TCY2503" s="187"/>
      <c r="TCZ2503" s="187"/>
      <c r="TDA2503" s="204"/>
      <c r="TDB2503" s="272"/>
      <c r="TDC2503" s="207"/>
      <c r="TDD2503" s="238"/>
      <c r="TDE2503" s="207"/>
      <c r="TDF2503" s="207"/>
      <c r="TDG2503" s="187"/>
      <c r="TDH2503" s="187"/>
      <c r="TDI2503" s="204"/>
      <c r="TDJ2503" s="272"/>
      <c r="TDK2503" s="207"/>
      <c r="TDL2503" s="238"/>
      <c r="TDM2503" s="207"/>
      <c r="TDN2503" s="207"/>
      <c r="TDO2503" s="187"/>
      <c r="TDP2503" s="187"/>
      <c r="TDQ2503" s="204"/>
      <c r="TDR2503" s="272"/>
      <c r="TDS2503" s="207"/>
      <c r="TDT2503" s="238"/>
      <c r="TDU2503" s="207"/>
      <c r="TDV2503" s="207"/>
      <c r="TDW2503" s="187"/>
      <c r="TDX2503" s="187"/>
      <c r="TDY2503" s="204"/>
      <c r="TDZ2503" s="272"/>
      <c r="TEA2503" s="207"/>
      <c r="TEB2503" s="238"/>
      <c r="TEC2503" s="207"/>
      <c r="TED2503" s="207"/>
      <c r="TEE2503" s="187"/>
      <c r="TEF2503" s="187"/>
      <c r="TEG2503" s="204"/>
      <c r="TEH2503" s="272"/>
      <c r="TEI2503" s="207"/>
      <c r="TEJ2503" s="238"/>
      <c r="TEK2503" s="207"/>
      <c r="TEL2503" s="207"/>
      <c r="TEM2503" s="187"/>
      <c r="TEN2503" s="187"/>
      <c r="TEO2503" s="204"/>
      <c r="TEP2503" s="272"/>
      <c r="TEQ2503" s="207"/>
      <c r="TER2503" s="238"/>
      <c r="TES2503" s="207"/>
      <c r="TET2503" s="207"/>
      <c r="TEU2503" s="187"/>
      <c r="TEV2503" s="187"/>
      <c r="TEW2503" s="204"/>
      <c r="TEX2503" s="272"/>
      <c r="TEY2503" s="207"/>
      <c r="TEZ2503" s="238"/>
      <c r="TFA2503" s="207"/>
      <c r="TFB2503" s="207"/>
      <c r="TFC2503" s="187"/>
      <c r="TFD2503" s="187"/>
      <c r="TFE2503" s="204"/>
      <c r="TFF2503" s="272"/>
      <c r="TFG2503" s="207"/>
      <c r="TFH2503" s="238"/>
      <c r="TFI2503" s="207"/>
      <c r="TFJ2503" s="207"/>
      <c r="TFK2503" s="187"/>
      <c r="TFL2503" s="187"/>
      <c r="TFM2503" s="204"/>
      <c r="TFN2503" s="272"/>
      <c r="TFO2503" s="207"/>
      <c r="TFP2503" s="238"/>
      <c r="TFQ2503" s="207"/>
      <c r="TFR2503" s="207"/>
      <c r="TFS2503" s="187"/>
      <c r="TFT2503" s="187"/>
      <c r="TFU2503" s="204"/>
      <c r="TFV2503" s="272"/>
      <c r="TFW2503" s="207"/>
      <c r="TFX2503" s="238"/>
      <c r="TFY2503" s="207"/>
      <c r="TFZ2503" s="207"/>
      <c r="TGA2503" s="187"/>
      <c r="TGB2503" s="187"/>
      <c r="TGC2503" s="204"/>
      <c r="TGD2503" s="272"/>
      <c r="TGE2503" s="207"/>
      <c r="TGF2503" s="238"/>
      <c r="TGG2503" s="207"/>
      <c r="TGH2503" s="207"/>
      <c r="TGI2503" s="187"/>
      <c r="TGJ2503" s="187"/>
      <c r="TGK2503" s="204"/>
      <c r="TGL2503" s="272"/>
      <c r="TGM2503" s="207"/>
      <c r="TGN2503" s="238"/>
      <c r="TGO2503" s="207"/>
      <c r="TGP2503" s="207"/>
      <c r="TGQ2503" s="187"/>
      <c r="TGR2503" s="187"/>
      <c r="TGS2503" s="204"/>
      <c r="TGT2503" s="272"/>
      <c r="TGU2503" s="207"/>
      <c r="TGV2503" s="238"/>
      <c r="TGW2503" s="207"/>
      <c r="TGX2503" s="207"/>
      <c r="TGY2503" s="187"/>
      <c r="TGZ2503" s="187"/>
      <c r="THA2503" s="204"/>
      <c r="THB2503" s="272"/>
      <c r="THC2503" s="207"/>
      <c r="THD2503" s="238"/>
      <c r="THE2503" s="207"/>
      <c r="THF2503" s="207"/>
      <c r="THG2503" s="187"/>
      <c r="THH2503" s="187"/>
      <c r="THI2503" s="204"/>
      <c r="THJ2503" s="272"/>
      <c r="THK2503" s="207"/>
      <c r="THL2503" s="238"/>
      <c r="THM2503" s="207"/>
      <c r="THN2503" s="207"/>
      <c r="THO2503" s="187"/>
      <c r="THP2503" s="187"/>
      <c r="THQ2503" s="204"/>
      <c r="THR2503" s="272"/>
      <c r="THS2503" s="207"/>
      <c r="THT2503" s="238"/>
      <c r="THU2503" s="207"/>
      <c r="THV2503" s="207"/>
      <c r="THW2503" s="187"/>
      <c r="THX2503" s="187"/>
      <c r="THY2503" s="204"/>
      <c r="THZ2503" s="272"/>
      <c r="TIA2503" s="207"/>
      <c r="TIB2503" s="238"/>
      <c r="TIC2503" s="207"/>
      <c r="TID2503" s="207"/>
      <c r="TIE2503" s="187"/>
      <c r="TIF2503" s="187"/>
      <c r="TIG2503" s="204"/>
      <c r="TIH2503" s="272"/>
      <c r="TII2503" s="207"/>
      <c r="TIJ2503" s="238"/>
      <c r="TIK2503" s="207"/>
      <c r="TIL2503" s="207"/>
      <c r="TIM2503" s="187"/>
      <c r="TIN2503" s="187"/>
      <c r="TIO2503" s="204"/>
      <c r="TIP2503" s="272"/>
      <c r="TIQ2503" s="207"/>
      <c r="TIR2503" s="238"/>
      <c r="TIS2503" s="207"/>
      <c r="TIT2503" s="207"/>
      <c r="TIU2503" s="187"/>
      <c r="TIV2503" s="187"/>
      <c r="TIW2503" s="204"/>
      <c r="TIX2503" s="272"/>
      <c r="TIY2503" s="207"/>
      <c r="TIZ2503" s="238"/>
      <c r="TJA2503" s="207"/>
      <c r="TJB2503" s="207"/>
      <c r="TJC2503" s="187"/>
      <c r="TJD2503" s="187"/>
      <c r="TJE2503" s="204"/>
      <c r="TJF2503" s="272"/>
      <c r="TJG2503" s="207"/>
      <c r="TJH2503" s="238"/>
      <c r="TJI2503" s="207"/>
      <c r="TJJ2503" s="207"/>
      <c r="TJK2503" s="187"/>
      <c r="TJL2503" s="187"/>
      <c r="TJM2503" s="204"/>
      <c r="TJN2503" s="272"/>
      <c r="TJO2503" s="207"/>
      <c r="TJP2503" s="238"/>
      <c r="TJQ2503" s="207"/>
      <c r="TJR2503" s="207"/>
      <c r="TJS2503" s="187"/>
      <c r="TJT2503" s="187"/>
      <c r="TJU2503" s="204"/>
      <c r="TJV2503" s="272"/>
      <c r="TJW2503" s="207"/>
      <c r="TJX2503" s="238"/>
      <c r="TJY2503" s="207"/>
      <c r="TJZ2503" s="207"/>
      <c r="TKA2503" s="187"/>
      <c r="TKB2503" s="187"/>
      <c r="TKC2503" s="204"/>
      <c r="TKD2503" s="272"/>
      <c r="TKE2503" s="207"/>
      <c r="TKF2503" s="238"/>
      <c r="TKG2503" s="207"/>
      <c r="TKH2503" s="207"/>
      <c r="TKI2503" s="187"/>
      <c r="TKJ2503" s="187"/>
      <c r="TKK2503" s="204"/>
      <c r="TKL2503" s="272"/>
      <c r="TKM2503" s="207"/>
      <c r="TKN2503" s="238"/>
      <c r="TKO2503" s="207"/>
      <c r="TKP2503" s="207"/>
      <c r="TKQ2503" s="187"/>
      <c r="TKR2503" s="187"/>
      <c r="TKS2503" s="204"/>
      <c r="TKT2503" s="272"/>
      <c r="TKU2503" s="207"/>
      <c r="TKV2503" s="238"/>
      <c r="TKW2503" s="207"/>
      <c r="TKX2503" s="207"/>
      <c r="TKY2503" s="187"/>
      <c r="TKZ2503" s="187"/>
      <c r="TLA2503" s="204"/>
      <c r="TLB2503" s="272"/>
      <c r="TLC2503" s="207"/>
      <c r="TLD2503" s="238"/>
      <c r="TLE2503" s="207"/>
      <c r="TLF2503" s="207"/>
      <c r="TLG2503" s="187"/>
      <c r="TLH2503" s="187"/>
      <c r="TLI2503" s="204"/>
      <c r="TLJ2503" s="272"/>
      <c r="TLK2503" s="207"/>
      <c r="TLL2503" s="238"/>
      <c r="TLM2503" s="207"/>
      <c r="TLN2503" s="207"/>
      <c r="TLO2503" s="187"/>
      <c r="TLP2503" s="187"/>
      <c r="TLQ2503" s="204"/>
      <c r="TLR2503" s="272"/>
      <c r="TLS2503" s="207"/>
      <c r="TLT2503" s="238"/>
      <c r="TLU2503" s="207"/>
      <c r="TLV2503" s="207"/>
      <c r="TLW2503" s="187"/>
      <c r="TLX2503" s="187"/>
      <c r="TLY2503" s="204"/>
      <c r="TLZ2503" s="272"/>
      <c r="TMA2503" s="207"/>
      <c r="TMB2503" s="238"/>
      <c r="TMC2503" s="207"/>
      <c r="TMD2503" s="207"/>
      <c r="TME2503" s="187"/>
      <c r="TMF2503" s="187"/>
      <c r="TMG2503" s="204"/>
      <c r="TMH2503" s="272"/>
      <c r="TMI2503" s="207"/>
      <c r="TMJ2503" s="238"/>
      <c r="TMK2503" s="207"/>
      <c r="TML2503" s="207"/>
      <c r="TMM2503" s="187"/>
      <c r="TMN2503" s="187"/>
      <c r="TMO2503" s="204"/>
      <c r="TMP2503" s="272"/>
      <c r="TMQ2503" s="207"/>
      <c r="TMR2503" s="238"/>
      <c r="TMS2503" s="207"/>
      <c r="TMT2503" s="207"/>
      <c r="TMU2503" s="187"/>
      <c r="TMV2503" s="187"/>
      <c r="TMW2503" s="204"/>
      <c r="TMX2503" s="272"/>
      <c r="TMY2503" s="207"/>
      <c r="TMZ2503" s="238"/>
      <c r="TNA2503" s="207"/>
      <c r="TNB2503" s="207"/>
      <c r="TNC2503" s="187"/>
      <c r="TND2503" s="187"/>
      <c r="TNE2503" s="204"/>
      <c r="TNF2503" s="272"/>
      <c r="TNG2503" s="207"/>
      <c r="TNH2503" s="238"/>
      <c r="TNI2503" s="207"/>
      <c r="TNJ2503" s="207"/>
      <c r="TNK2503" s="187"/>
      <c r="TNL2503" s="187"/>
      <c r="TNM2503" s="204"/>
      <c r="TNN2503" s="272"/>
      <c r="TNO2503" s="207"/>
      <c r="TNP2503" s="238"/>
      <c r="TNQ2503" s="207"/>
      <c r="TNR2503" s="207"/>
      <c r="TNS2503" s="187"/>
      <c r="TNT2503" s="187"/>
      <c r="TNU2503" s="204"/>
      <c r="TNV2503" s="272"/>
      <c r="TNW2503" s="207"/>
      <c r="TNX2503" s="238"/>
      <c r="TNY2503" s="207"/>
      <c r="TNZ2503" s="207"/>
      <c r="TOA2503" s="187"/>
      <c r="TOB2503" s="187"/>
      <c r="TOC2503" s="204"/>
      <c r="TOD2503" s="272"/>
      <c r="TOE2503" s="207"/>
      <c r="TOF2503" s="238"/>
      <c r="TOG2503" s="207"/>
      <c r="TOH2503" s="207"/>
      <c r="TOI2503" s="187"/>
      <c r="TOJ2503" s="187"/>
      <c r="TOK2503" s="204"/>
      <c r="TOL2503" s="272"/>
      <c r="TOM2503" s="207"/>
      <c r="TON2503" s="238"/>
      <c r="TOO2503" s="207"/>
      <c r="TOP2503" s="207"/>
      <c r="TOQ2503" s="187"/>
      <c r="TOR2503" s="187"/>
      <c r="TOS2503" s="204"/>
      <c r="TOT2503" s="272"/>
      <c r="TOU2503" s="207"/>
      <c r="TOV2503" s="238"/>
      <c r="TOW2503" s="207"/>
      <c r="TOX2503" s="207"/>
      <c r="TOY2503" s="187"/>
      <c r="TOZ2503" s="187"/>
      <c r="TPA2503" s="204"/>
      <c r="TPB2503" s="272"/>
      <c r="TPC2503" s="207"/>
      <c r="TPD2503" s="238"/>
      <c r="TPE2503" s="207"/>
      <c r="TPF2503" s="207"/>
      <c r="TPG2503" s="187"/>
      <c r="TPH2503" s="187"/>
      <c r="TPI2503" s="204"/>
      <c r="TPJ2503" s="272"/>
      <c r="TPK2503" s="207"/>
      <c r="TPL2503" s="238"/>
      <c r="TPM2503" s="207"/>
      <c r="TPN2503" s="207"/>
      <c r="TPO2503" s="187"/>
      <c r="TPP2503" s="187"/>
      <c r="TPQ2503" s="204"/>
      <c r="TPR2503" s="272"/>
      <c r="TPS2503" s="207"/>
      <c r="TPT2503" s="238"/>
      <c r="TPU2503" s="207"/>
      <c r="TPV2503" s="207"/>
      <c r="TPW2503" s="187"/>
      <c r="TPX2503" s="187"/>
      <c r="TPY2503" s="204"/>
      <c r="TPZ2503" s="272"/>
      <c r="TQA2503" s="207"/>
      <c r="TQB2503" s="238"/>
      <c r="TQC2503" s="207"/>
      <c r="TQD2503" s="207"/>
      <c r="TQE2503" s="187"/>
      <c r="TQF2503" s="187"/>
      <c r="TQG2503" s="204"/>
      <c r="TQH2503" s="272"/>
      <c r="TQI2503" s="207"/>
      <c r="TQJ2503" s="238"/>
      <c r="TQK2503" s="207"/>
      <c r="TQL2503" s="207"/>
      <c r="TQM2503" s="187"/>
      <c r="TQN2503" s="187"/>
      <c r="TQO2503" s="204"/>
      <c r="TQP2503" s="272"/>
      <c r="TQQ2503" s="207"/>
      <c r="TQR2503" s="238"/>
      <c r="TQS2503" s="207"/>
      <c r="TQT2503" s="207"/>
      <c r="TQU2503" s="187"/>
      <c r="TQV2503" s="187"/>
      <c r="TQW2503" s="204"/>
      <c r="TQX2503" s="272"/>
      <c r="TQY2503" s="207"/>
      <c r="TQZ2503" s="238"/>
      <c r="TRA2503" s="207"/>
      <c r="TRB2503" s="207"/>
      <c r="TRC2503" s="187"/>
      <c r="TRD2503" s="187"/>
      <c r="TRE2503" s="204"/>
      <c r="TRF2503" s="272"/>
      <c r="TRG2503" s="207"/>
      <c r="TRH2503" s="238"/>
      <c r="TRI2503" s="207"/>
      <c r="TRJ2503" s="207"/>
      <c r="TRK2503" s="187"/>
      <c r="TRL2503" s="187"/>
      <c r="TRM2503" s="204"/>
      <c r="TRN2503" s="272"/>
      <c r="TRO2503" s="207"/>
      <c r="TRP2503" s="238"/>
      <c r="TRQ2503" s="207"/>
      <c r="TRR2503" s="207"/>
      <c r="TRS2503" s="187"/>
      <c r="TRT2503" s="187"/>
      <c r="TRU2503" s="204"/>
      <c r="TRV2503" s="272"/>
      <c r="TRW2503" s="207"/>
      <c r="TRX2503" s="238"/>
      <c r="TRY2503" s="207"/>
      <c r="TRZ2503" s="207"/>
      <c r="TSA2503" s="187"/>
      <c r="TSB2503" s="187"/>
      <c r="TSC2503" s="204"/>
      <c r="TSD2503" s="272"/>
      <c r="TSE2503" s="207"/>
      <c r="TSF2503" s="238"/>
      <c r="TSG2503" s="207"/>
      <c r="TSH2503" s="207"/>
      <c r="TSI2503" s="187"/>
      <c r="TSJ2503" s="187"/>
      <c r="TSK2503" s="204"/>
      <c r="TSL2503" s="272"/>
      <c r="TSM2503" s="207"/>
      <c r="TSN2503" s="238"/>
      <c r="TSO2503" s="207"/>
      <c r="TSP2503" s="207"/>
      <c r="TSQ2503" s="187"/>
      <c r="TSR2503" s="187"/>
      <c r="TSS2503" s="204"/>
      <c r="TST2503" s="272"/>
      <c r="TSU2503" s="207"/>
      <c r="TSV2503" s="238"/>
      <c r="TSW2503" s="207"/>
      <c r="TSX2503" s="207"/>
      <c r="TSY2503" s="187"/>
      <c r="TSZ2503" s="187"/>
      <c r="TTA2503" s="204"/>
      <c r="TTB2503" s="272"/>
      <c r="TTC2503" s="207"/>
      <c r="TTD2503" s="238"/>
      <c r="TTE2503" s="207"/>
      <c r="TTF2503" s="207"/>
      <c r="TTG2503" s="187"/>
      <c r="TTH2503" s="187"/>
      <c r="TTI2503" s="204"/>
      <c r="TTJ2503" s="272"/>
      <c r="TTK2503" s="207"/>
      <c r="TTL2503" s="238"/>
      <c r="TTM2503" s="207"/>
      <c r="TTN2503" s="207"/>
      <c r="TTO2503" s="187"/>
      <c r="TTP2503" s="187"/>
      <c r="TTQ2503" s="204"/>
      <c r="TTR2503" s="272"/>
      <c r="TTS2503" s="207"/>
      <c r="TTT2503" s="238"/>
      <c r="TTU2503" s="207"/>
      <c r="TTV2503" s="207"/>
      <c r="TTW2503" s="187"/>
      <c r="TTX2503" s="187"/>
      <c r="TTY2503" s="204"/>
      <c r="TTZ2503" s="272"/>
      <c r="TUA2503" s="207"/>
      <c r="TUB2503" s="238"/>
      <c r="TUC2503" s="207"/>
      <c r="TUD2503" s="207"/>
      <c r="TUE2503" s="187"/>
      <c r="TUF2503" s="187"/>
      <c r="TUG2503" s="204"/>
      <c r="TUH2503" s="272"/>
      <c r="TUI2503" s="207"/>
      <c r="TUJ2503" s="238"/>
      <c r="TUK2503" s="207"/>
      <c r="TUL2503" s="207"/>
      <c r="TUM2503" s="187"/>
      <c r="TUN2503" s="187"/>
      <c r="TUO2503" s="204"/>
      <c r="TUP2503" s="272"/>
      <c r="TUQ2503" s="207"/>
      <c r="TUR2503" s="238"/>
      <c r="TUS2503" s="207"/>
      <c r="TUT2503" s="207"/>
      <c r="TUU2503" s="187"/>
      <c r="TUV2503" s="187"/>
      <c r="TUW2503" s="204"/>
      <c r="TUX2503" s="272"/>
      <c r="TUY2503" s="207"/>
      <c r="TUZ2503" s="238"/>
      <c r="TVA2503" s="207"/>
      <c r="TVB2503" s="207"/>
      <c r="TVC2503" s="187"/>
      <c r="TVD2503" s="187"/>
      <c r="TVE2503" s="204"/>
      <c r="TVF2503" s="272"/>
      <c r="TVG2503" s="207"/>
      <c r="TVH2503" s="238"/>
      <c r="TVI2503" s="207"/>
      <c r="TVJ2503" s="207"/>
      <c r="TVK2503" s="187"/>
      <c r="TVL2503" s="187"/>
      <c r="TVM2503" s="204"/>
      <c r="TVN2503" s="272"/>
      <c r="TVO2503" s="207"/>
      <c r="TVP2503" s="238"/>
      <c r="TVQ2503" s="207"/>
      <c r="TVR2503" s="207"/>
      <c r="TVS2503" s="187"/>
      <c r="TVT2503" s="187"/>
      <c r="TVU2503" s="204"/>
      <c r="TVV2503" s="272"/>
      <c r="TVW2503" s="207"/>
      <c r="TVX2503" s="238"/>
      <c r="TVY2503" s="207"/>
      <c r="TVZ2503" s="207"/>
      <c r="TWA2503" s="187"/>
      <c r="TWB2503" s="187"/>
      <c r="TWC2503" s="204"/>
      <c r="TWD2503" s="272"/>
      <c r="TWE2503" s="207"/>
      <c r="TWF2503" s="238"/>
      <c r="TWG2503" s="207"/>
      <c r="TWH2503" s="207"/>
      <c r="TWI2503" s="187"/>
      <c r="TWJ2503" s="187"/>
      <c r="TWK2503" s="204"/>
      <c r="TWL2503" s="272"/>
      <c r="TWM2503" s="207"/>
      <c r="TWN2503" s="238"/>
      <c r="TWO2503" s="207"/>
      <c r="TWP2503" s="207"/>
      <c r="TWQ2503" s="187"/>
      <c r="TWR2503" s="187"/>
      <c r="TWS2503" s="204"/>
      <c r="TWT2503" s="272"/>
      <c r="TWU2503" s="207"/>
      <c r="TWV2503" s="238"/>
      <c r="TWW2503" s="207"/>
      <c r="TWX2503" s="207"/>
      <c r="TWY2503" s="187"/>
      <c r="TWZ2503" s="187"/>
      <c r="TXA2503" s="204"/>
      <c r="TXB2503" s="272"/>
      <c r="TXC2503" s="207"/>
      <c r="TXD2503" s="238"/>
      <c r="TXE2503" s="207"/>
      <c r="TXF2503" s="207"/>
      <c r="TXG2503" s="187"/>
      <c r="TXH2503" s="187"/>
      <c r="TXI2503" s="204"/>
      <c r="TXJ2503" s="272"/>
      <c r="TXK2503" s="207"/>
      <c r="TXL2503" s="238"/>
      <c r="TXM2503" s="207"/>
      <c r="TXN2503" s="207"/>
      <c r="TXO2503" s="187"/>
      <c r="TXP2503" s="187"/>
      <c r="TXQ2503" s="204"/>
      <c r="TXR2503" s="272"/>
      <c r="TXS2503" s="207"/>
      <c r="TXT2503" s="238"/>
      <c r="TXU2503" s="207"/>
      <c r="TXV2503" s="207"/>
      <c r="TXW2503" s="187"/>
      <c r="TXX2503" s="187"/>
      <c r="TXY2503" s="204"/>
      <c r="TXZ2503" s="272"/>
      <c r="TYA2503" s="207"/>
      <c r="TYB2503" s="238"/>
      <c r="TYC2503" s="207"/>
      <c r="TYD2503" s="207"/>
      <c r="TYE2503" s="187"/>
      <c r="TYF2503" s="187"/>
      <c r="TYG2503" s="204"/>
      <c r="TYH2503" s="272"/>
      <c r="TYI2503" s="207"/>
      <c r="TYJ2503" s="238"/>
      <c r="TYK2503" s="207"/>
      <c r="TYL2503" s="207"/>
      <c r="TYM2503" s="187"/>
      <c r="TYN2503" s="187"/>
      <c r="TYO2503" s="204"/>
      <c r="TYP2503" s="272"/>
      <c r="TYQ2503" s="207"/>
      <c r="TYR2503" s="238"/>
      <c r="TYS2503" s="207"/>
      <c r="TYT2503" s="207"/>
      <c r="TYU2503" s="187"/>
      <c r="TYV2503" s="187"/>
      <c r="TYW2503" s="204"/>
      <c r="TYX2503" s="272"/>
      <c r="TYY2503" s="207"/>
      <c r="TYZ2503" s="238"/>
      <c r="TZA2503" s="207"/>
      <c r="TZB2503" s="207"/>
      <c r="TZC2503" s="187"/>
      <c r="TZD2503" s="187"/>
      <c r="TZE2503" s="204"/>
      <c r="TZF2503" s="272"/>
      <c r="TZG2503" s="207"/>
      <c r="TZH2503" s="238"/>
      <c r="TZI2503" s="207"/>
      <c r="TZJ2503" s="207"/>
      <c r="TZK2503" s="187"/>
      <c r="TZL2503" s="187"/>
      <c r="TZM2503" s="204"/>
      <c r="TZN2503" s="272"/>
      <c r="TZO2503" s="207"/>
      <c r="TZP2503" s="238"/>
      <c r="TZQ2503" s="207"/>
      <c r="TZR2503" s="207"/>
      <c r="TZS2503" s="187"/>
      <c r="TZT2503" s="187"/>
      <c r="TZU2503" s="204"/>
      <c r="TZV2503" s="272"/>
      <c r="TZW2503" s="207"/>
      <c r="TZX2503" s="238"/>
      <c r="TZY2503" s="207"/>
      <c r="TZZ2503" s="207"/>
      <c r="UAA2503" s="187"/>
      <c r="UAB2503" s="187"/>
      <c r="UAC2503" s="204"/>
      <c r="UAD2503" s="272"/>
      <c r="UAE2503" s="207"/>
      <c r="UAF2503" s="238"/>
      <c r="UAG2503" s="207"/>
      <c r="UAH2503" s="207"/>
      <c r="UAI2503" s="187"/>
      <c r="UAJ2503" s="187"/>
      <c r="UAK2503" s="204"/>
      <c r="UAL2503" s="272"/>
      <c r="UAM2503" s="207"/>
      <c r="UAN2503" s="238"/>
      <c r="UAO2503" s="207"/>
      <c r="UAP2503" s="207"/>
      <c r="UAQ2503" s="187"/>
      <c r="UAR2503" s="187"/>
      <c r="UAS2503" s="204"/>
      <c r="UAT2503" s="272"/>
      <c r="UAU2503" s="207"/>
      <c r="UAV2503" s="238"/>
      <c r="UAW2503" s="207"/>
      <c r="UAX2503" s="207"/>
      <c r="UAY2503" s="187"/>
      <c r="UAZ2503" s="187"/>
      <c r="UBA2503" s="204"/>
      <c r="UBB2503" s="272"/>
      <c r="UBC2503" s="207"/>
      <c r="UBD2503" s="238"/>
      <c r="UBE2503" s="207"/>
      <c r="UBF2503" s="207"/>
      <c r="UBG2503" s="187"/>
      <c r="UBH2503" s="187"/>
      <c r="UBI2503" s="204"/>
      <c r="UBJ2503" s="272"/>
      <c r="UBK2503" s="207"/>
      <c r="UBL2503" s="238"/>
      <c r="UBM2503" s="207"/>
      <c r="UBN2503" s="207"/>
      <c r="UBO2503" s="187"/>
      <c r="UBP2503" s="187"/>
      <c r="UBQ2503" s="204"/>
      <c r="UBR2503" s="272"/>
      <c r="UBS2503" s="207"/>
      <c r="UBT2503" s="238"/>
      <c r="UBU2503" s="207"/>
      <c r="UBV2503" s="207"/>
      <c r="UBW2503" s="187"/>
      <c r="UBX2503" s="187"/>
      <c r="UBY2503" s="204"/>
      <c r="UBZ2503" s="272"/>
      <c r="UCA2503" s="207"/>
      <c r="UCB2503" s="238"/>
      <c r="UCC2503" s="207"/>
      <c r="UCD2503" s="207"/>
      <c r="UCE2503" s="187"/>
      <c r="UCF2503" s="187"/>
      <c r="UCG2503" s="204"/>
      <c r="UCH2503" s="272"/>
      <c r="UCI2503" s="207"/>
      <c r="UCJ2503" s="238"/>
      <c r="UCK2503" s="207"/>
      <c r="UCL2503" s="207"/>
      <c r="UCM2503" s="187"/>
      <c r="UCN2503" s="187"/>
      <c r="UCO2503" s="204"/>
      <c r="UCP2503" s="272"/>
      <c r="UCQ2503" s="207"/>
      <c r="UCR2503" s="238"/>
      <c r="UCS2503" s="207"/>
      <c r="UCT2503" s="207"/>
      <c r="UCU2503" s="187"/>
      <c r="UCV2503" s="187"/>
      <c r="UCW2503" s="204"/>
      <c r="UCX2503" s="272"/>
      <c r="UCY2503" s="207"/>
      <c r="UCZ2503" s="238"/>
      <c r="UDA2503" s="207"/>
      <c r="UDB2503" s="207"/>
      <c r="UDC2503" s="187"/>
      <c r="UDD2503" s="187"/>
      <c r="UDE2503" s="204"/>
      <c r="UDF2503" s="272"/>
      <c r="UDG2503" s="207"/>
      <c r="UDH2503" s="238"/>
      <c r="UDI2503" s="207"/>
      <c r="UDJ2503" s="207"/>
      <c r="UDK2503" s="187"/>
      <c r="UDL2503" s="187"/>
      <c r="UDM2503" s="204"/>
      <c r="UDN2503" s="272"/>
      <c r="UDO2503" s="207"/>
      <c r="UDP2503" s="238"/>
      <c r="UDQ2503" s="207"/>
      <c r="UDR2503" s="207"/>
      <c r="UDS2503" s="187"/>
      <c r="UDT2503" s="187"/>
      <c r="UDU2503" s="204"/>
      <c r="UDV2503" s="272"/>
      <c r="UDW2503" s="207"/>
      <c r="UDX2503" s="238"/>
      <c r="UDY2503" s="207"/>
      <c r="UDZ2503" s="207"/>
      <c r="UEA2503" s="187"/>
      <c r="UEB2503" s="187"/>
      <c r="UEC2503" s="204"/>
      <c r="UED2503" s="272"/>
      <c r="UEE2503" s="207"/>
      <c r="UEF2503" s="238"/>
      <c r="UEG2503" s="207"/>
      <c r="UEH2503" s="207"/>
      <c r="UEI2503" s="187"/>
      <c r="UEJ2503" s="187"/>
      <c r="UEK2503" s="204"/>
      <c r="UEL2503" s="272"/>
      <c r="UEM2503" s="207"/>
      <c r="UEN2503" s="238"/>
      <c r="UEO2503" s="207"/>
      <c r="UEP2503" s="207"/>
      <c r="UEQ2503" s="187"/>
      <c r="UER2503" s="187"/>
      <c r="UES2503" s="204"/>
      <c r="UET2503" s="272"/>
      <c r="UEU2503" s="207"/>
      <c r="UEV2503" s="238"/>
      <c r="UEW2503" s="207"/>
      <c r="UEX2503" s="207"/>
      <c r="UEY2503" s="187"/>
      <c r="UEZ2503" s="187"/>
      <c r="UFA2503" s="204"/>
      <c r="UFB2503" s="272"/>
      <c r="UFC2503" s="207"/>
      <c r="UFD2503" s="238"/>
      <c r="UFE2503" s="207"/>
      <c r="UFF2503" s="207"/>
      <c r="UFG2503" s="187"/>
      <c r="UFH2503" s="187"/>
      <c r="UFI2503" s="204"/>
      <c r="UFJ2503" s="272"/>
      <c r="UFK2503" s="207"/>
      <c r="UFL2503" s="238"/>
      <c r="UFM2503" s="207"/>
      <c r="UFN2503" s="207"/>
      <c r="UFO2503" s="187"/>
      <c r="UFP2503" s="187"/>
      <c r="UFQ2503" s="204"/>
      <c r="UFR2503" s="272"/>
      <c r="UFS2503" s="207"/>
      <c r="UFT2503" s="238"/>
      <c r="UFU2503" s="207"/>
      <c r="UFV2503" s="207"/>
      <c r="UFW2503" s="187"/>
      <c r="UFX2503" s="187"/>
      <c r="UFY2503" s="204"/>
      <c r="UFZ2503" s="272"/>
      <c r="UGA2503" s="207"/>
      <c r="UGB2503" s="238"/>
      <c r="UGC2503" s="207"/>
      <c r="UGD2503" s="207"/>
      <c r="UGE2503" s="187"/>
      <c r="UGF2503" s="187"/>
      <c r="UGG2503" s="204"/>
      <c r="UGH2503" s="272"/>
      <c r="UGI2503" s="207"/>
      <c r="UGJ2503" s="238"/>
      <c r="UGK2503" s="207"/>
      <c r="UGL2503" s="207"/>
      <c r="UGM2503" s="187"/>
      <c r="UGN2503" s="187"/>
      <c r="UGO2503" s="204"/>
      <c r="UGP2503" s="272"/>
      <c r="UGQ2503" s="207"/>
      <c r="UGR2503" s="238"/>
      <c r="UGS2503" s="207"/>
      <c r="UGT2503" s="207"/>
      <c r="UGU2503" s="187"/>
      <c r="UGV2503" s="187"/>
      <c r="UGW2503" s="204"/>
      <c r="UGX2503" s="272"/>
      <c r="UGY2503" s="207"/>
      <c r="UGZ2503" s="238"/>
      <c r="UHA2503" s="207"/>
      <c r="UHB2503" s="207"/>
      <c r="UHC2503" s="187"/>
      <c r="UHD2503" s="187"/>
      <c r="UHE2503" s="204"/>
      <c r="UHF2503" s="272"/>
      <c r="UHG2503" s="207"/>
      <c r="UHH2503" s="238"/>
      <c r="UHI2503" s="207"/>
      <c r="UHJ2503" s="207"/>
      <c r="UHK2503" s="187"/>
      <c r="UHL2503" s="187"/>
      <c r="UHM2503" s="204"/>
      <c r="UHN2503" s="272"/>
      <c r="UHO2503" s="207"/>
      <c r="UHP2503" s="238"/>
      <c r="UHQ2503" s="207"/>
      <c r="UHR2503" s="207"/>
      <c r="UHS2503" s="187"/>
      <c r="UHT2503" s="187"/>
      <c r="UHU2503" s="204"/>
      <c r="UHV2503" s="272"/>
      <c r="UHW2503" s="207"/>
      <c r="UHX2503" s="238"/>
      <c r="UHY2503" s="207"/>
      <c r="UHZ2503" s="207"/>
      <c r="UIA2503" s="187"/>
      <c r="UIB2503" s="187"/>
      <c r="UIC2503" s="204"/>
      <c r="UID2503" s="272"/>
      <c r="UIE2503" s="207"/>
      <c r="UIF2503" s="238"/>
      <c r="UIG2503" s="207"/>
      <c r="UIH2503" s="207"/>
      <c r="UII2503" s="187"/>
      <c r="UIJ2503" s="187"/>
      <c r="UIK2503" s="204"/>
      <c r="UIL2503" s="272"/>
      <c r="UIM2503" s="207"/>
      <c r="UIN2503" s="238"/>
      <c r="UIO2503" s="207"/>
      <c r="UIP2503" s="207"/>
      <c r="UIQ2503" s="187"/>
      <c r="UIR2503" s="187"/>
      <c r="UIS2503" s="204"/>
      <c r="UIT2503" s="272"/>
      <c r="UIU2503" s="207"/>
      <c r="UIV2503" s="238"/>
      <c r="UIW2503" s="207"/>
      <c r="UIX2503" s="207"/>
      <c r="UIY2503" s="187"/>
      <c r="UIZ2503" s="187"/>
      <c r="UJA2503" s="204"/>
      <c r="UJB2503" s="272"/>
      <c r="UJC2503" s="207"/>
      <c r="UJD2503" s="238"/>
      <c r="UJE2503" s="207"/>
      <c r="UJF2503" s="207"/>
      <c r="UJG2503" s="187"/>
      <c r="UJH2503" s="187"/>
      <c r="UJI2503" s="204"/>
      <c r="UJJ2503" s="272"/>
      <c r="UJK2503" s="207"/>
      <c r="UJL2503" s="238"/>
      <c r="UJM2503" s="207"/>
      <c r="UJN2503" s="207"/>
      <c r="UJO2503" s="187"/>
      <c r="UJP2503" s="187"/>
      <c r="UJQ2503" s="204"/>
      <c r="UJR2503" s="272"/>
      <c r="UJS2503" s="207"/>
      <c r="UJT2503" s="238"/>
      <c r="UJU2503" s="207"/>
      <c r="UJV2503" s="207"/>
      <c r="UJW2503" s="187"/>
      <c r="UJX2503" s="187"/>
      <c r="UJY2503" s="204"/>
      <c r="UJZ2503" s="272"/>
      <c r="UKA2503" s="207"/>
      <c r="UKB2503" s="238"/>
      <c r="UKC2503" s="207"/>
      <c r="UKD2503" s="207"/>
      <c r="UKE2503" s="187"/>
      <c r="UKF2503" s="187"/>
      <c r="UKG2503" s="204"/>
      <c r="UKH2503" s="272"/>
      <c r="UKI2503" s="207"/>
      <c r="UKJ2503" s="238"/>
      <c r="UKK2503" s="207"/>
      <c r="UKL2503" s="207"/>
      <c r="UKM2503" s="187"/>
      <c r="UKN2503" s="187"/>
      <c r="UKO2503" s="204"/>
      <c r="UKP2503" s="272"/>
      <c r="UKQ2503" s="207"/>
      <c r="UKR2503" s="238"/>
      <c r="UKS2503" s="207"/>
      <c r="UKT2503" s="207"/>
      <c r="UKU2503" s="187"/>
      <c r="UKV2503" s="187"/>
      <c r="UKW2503" s="204"/>
      <c r="UKX2503" s="272"/>
      <c r="UKY2503" s="207"/>
      <c r="UKZ2503" s="238"/>
      <c r="ULA2503" s="207"/>
      <c r="ULB2503" s="207"/>
      <c r="ULC2503" s="187"/>
      <c r="ULD2503" s="187"/>
      <c r="ULE2503" s="204"/>
      <c r="ULF2503" s="272"/>
      <c r="ULG2503" s="207"/>
      <c r="ULH2503" s="238"/>
      <c r="ULI2503" s="207"/>
      <c r="ULJ2503" s="207"/>
      <c r="ULK2503" s="187"/>
      <c r="ULL2503" s="187"/>
      <c r="ULM2503" s="204"/>
      <c r="ULN2503" s="272"/>
      <c r="ULO2503" s="207"/>
      <c r="ULP2503" s="238"/>
      <c r="ULQ2503" s="207"/>
      <c r="ULR2503" s="207"/>
      <c r="ULS2503" s="187"/>
      <c r="ULT2503" s="187"/>
      <c r="ULU2503" s="204"/>
      <c r="ULV2503" s="272"/>
      <c r="ULW2503" s="207"/>
      <c r="ULX2503" s="238"/>
      <c r="ULY2503" s="207"/>
      <c r="ULZ2503" s="207"/>
      <c r="UMA2503" s="187"/>
      <c r="UMB2503" s="187"/>
      <c r="UMC2503" s="204"/>
      <c r="UMD2503" s="272"/>
      <c r="UME2503" s="207"/>
      <c r="UMF2503" s="238"/>
      <c r="UMG2503" s="207"/>
      <c r="UMH2503" s="207"/>
      <c r="UMI2503" s="187"/>
      <c r="UMJ2503" s="187"/>
      <c r="UMK2503" s="204"/>
      <c r="UML2503" s="272"/>
      <c r="UMM2503" s="207"/>
      <c r="UMN2503" s="238"/>
      <c r="UMO2503" s="207"/>
      <c r="UMP2503" s="207"/>
      <c r="UMQ2503" s="187"/>
      <c r="UMR2503" s="187"/>
      <c r="UMS2503" s="204"/>
      <c r="UMT2503" s="272"/>
      <c r="UMU2503" s="207"/>
      <c r="UMV2503" s="238"/>
      <c r="UMW2503" s="207"/>
      <c r="UMX2503" s="207"/>
      <c r="UMY2503" s="187"/>
      <c r="UMZ2503" s="187"/>
      <c r="UNA2503" s="204"/>
      <c r="UNB2503" s="272"/>
      <c r="UNC2503" s="207"/>
      <c r="UND2503" s="238"/>
      <c r="UNE2503" s="207"/>
      <c r="UNF2503" s="207"/>
      <c r="UNG2503" s="187"/>
      <c r="UNH2503" s="187"/>
      <c r="UNI2503" s="204"/>
      <c r="UNJ2503" s="272"/>
      <c r="UNK2503" s="207"/>
      <c r="UNL2503" s="238"/>
      <c r="UNM2503" s="207"/>
      <c r="UNN2503" s="207"/>
      <c r="UNO2503" s="187"/>
      <c r="UNP2503" s="187"/>
      <c r="UNQ2503" s="204"/>
      <c r="UNR2503" s="272"/>
      <c r="UNS2503" s="207"/>
      <c r="UNT2503" s="238"/>
      <c r="UNU2503" s="207"/>
      <c r="UNV2503" s="207"/>
      <c r="UNW2503" s="187"/>
      <c r="UNX2503" s="187"/>
      <c r="UNY2503" s="204"/>
      <c r="UNZ2503" s="272"/>
      <c r="UOA2503" s="207"/>
      <c r="UOB2503" s="238"/>
      <c r="UOC2503" s="207"/>
      <c r="UOD2503" s="207"/>
      <c r="UOE2503" s="187"/>
      <c r="UOF2503" s="187"/>
      <c r="UOG2503" s="204"/>
      <c r="UOH2503" s="272"/>
      <c r="UOI2503" s="207"/>
      <c r="UOJ2503" s="238"/>
      <c r="UOK2503" s="207"/>
      <c r="UOL2503" s="207"/>
      <c r="UOM2503" s="187"/>
      <c r="UON2503" s="187"/>
      <c r="UOO2503" s="204"/>
      <c r="UOP2503" s="272"/>
      <c r="UOQ2503" s="207"/>
      <c r="UOR2503" s="238"/>
      <c r="UOS2503" s="207"/>
      <c r="UOT2503" s="207"/>
      <c r="UOU2503" s="187"/>
      <c r="UOV2503" s="187"/>
      <c r="UOW2503" s="204"/>
      <c r="UOX2503" s="272"/>
      <c r="UOY2503" s="207"/>
      <c r="UOZ2503" s="238"/>
      <c r="UPA2503" s="207"/>
      <c r="UPB2503" s="207"/>
      <c r="UPC2503" s="187"/>
      <c r="UPD2503" s="187"/>
      <c r="UPE2503" s="204"/>
      <c r="UPF2503" s="272"/>
      <c r="UPG2503" s="207"/>
      <c r="UPH2503" s="238"/>
      <c r="UPI2503" s="207"/>
      <c r="UPJ2503" s="207"/>
      <c r="UPK2503" s="187"/>
      <c r="UPL2503" s="187"/>
      <c r="UPM2503" s="204"/>
      <c r="UPN2503" s="272"/>
      <c r="UPO2503" s="207"/>
      <c r="UPP2503" s="238"/>
      <c r="UPQ2503" s="207"/>
      <c r="UPR2503" s="207"/>
      <c r="UPS2503" s="187"/>
      <c r="UPT2503" s="187"/>
      <c r="UPU2503" s="204"/>
      <c r="UPV2503" s="272"/>
      <c r="UPW2503" s="207"/>
      <c r="UPX2503" s="238"/>
      <c r="UPY2503" s="207"/>
      <c r="UPZ2503" s="207"/>
      <c r="UQA2503" s="187"/>
      <c r="UQB2503" s="187"/>
      <c r="UQC2503" s="204"/>
      <c r="UQD2503" s="272"/>
      <c r="UQE2503" s="207"/>
      <c r="UQF2503" s="238"/>
      <c r="UQG2503" s="207"/>
      <c r="UQH2503" s="207"/>
      <c r="UQI2503" s="187"/>
      <c r="UQJ2503" s="187"/>
      <c r="UQK2503" s="204"/>
      <c r="UQL2503" s="272"/>
      <c r="UQM2503" s="207"/>
      <c r="UQN2503" s="238"/>
      <c r="UQO2503" s="207"/>
      <c r="UQP2503" s="207"/>
      <c r="UQQ2503" s="187"/>
      <c r="UQR2503" s="187"/>
      <c r="UQS2503" s="204"/>
      <c r="UQT2503" s="272"/>
      <c r="UQU2503" s="207"/>
      <c r="UQV2503" s="238"/>
      <c r="UQW2503" s="207"/>
      <c r="UQX2503" s="207"/>
      <c r="UQY2503" s="187"/>
      <c r="UQZ2503" s="187"/>
      <c r="URA2503" s="204"/>
      <c r="URB2503" s="272"/>
      <c r="URC2503" s="207"/>
      <c r="URD2503" s="238"/>
      <c r="URE2503" s="207"/>
      <c r="URF2503" s="207"/>
      <c r="URG2503" s="187"/>
      <c r="URH2503" s="187"/>
      <c r="URI2503" s="204"/>
      <c r="URJ2503" s="272"/>
      <c r="URK2503" s="207"/>
      <c r="URL2503" s="238"/>
      <c r="URM2503" s="207"/>
      <c r="URN2503" s="207"/>
      <c r="URO2503" s="187"/>
      <c r="URP2503" s="187"/>
      <c r="URQ2503" s="204"/>
      <c r="URR2503" s="272"/>
      <c r="URS2503" s="207"/>
      <c r="URT2503" s="238"/>
      <c r="URU2503" s="207"/>
      <c r="URV2503" s="207"/>
      <c r="URW2503" s="187"/>
      <c r="URX2503" s="187"/>
      <c r="URY2503" s="204"/>
      <c r="URZ2503" s="272"/>
      <c r="USA2503" s="207"/>
      <c r="USB2503" s="238"/>
      <c r="USC2503" s="207"/>
      <c r="USD2503" s="207"/>
      <c r="USE2503" s="187"/>
      <c r="USF2503" s="187"/>
      <c r="USG2503" s="204"/>
      <c r="USH2503" s="272"/>
      <c r="USI2503" s="207"/>
      <c r="USJ2503" s="238"/>
      <c r="USK2503" s="207"/>
      <c r="USL2503" s="207"/>
      <c r="USM2503" s="187"/>
      <c r="USN2503" s="187"/>
      <c r="USO2503" s="204"/>
      <c r="USP2503" s="272"/>
      <c r="USQ2503" s="207"/>
      <c r="USR2503" s="238"/>
      <c r="USS2503" s="207"/>
      <c r="UST2503" s="207"/>
      <c r="USU2503" s="187"/>
      <c r="USV2503" s="187"/>
      <c r="USW2503" s="204"/>
      <c r="USX2503" s="272"/>
      <c r="USY2503" s="207"/>
      <c r="USZ2503" s="238"/>
      <c r="UTA2503" s="207"/>
      <c r="UTB2503" s="207"/>
      <c r="UTC2503" s="187"/>
      <c r="UTD2503" s="187"/>
      <c r="UTE2503" s="204"/>
      <c r="UTF2503" s="272"/>
      <c r="UTG2503" s="207"/>
      <c r="UTH2503" s="238"/>
      <c r="UTI2503" s="207"/>
      <c r="UTJ2503" s="207"/>
      <c r="UTK2503" s="187"/>
      <c r="UTL2503" s="187"/>
      <c r="UTM2503" s="204"/>
      <c r="UTN2503" s="272"/>
      <c r="UTO2503" s="207"/>
      <c r="UTP2503" s="238"/>
      <c r="UTQ2503" s="207"/>
      <c r="UTR2503" s="207"/>
      <c r="UTS2503" s="187"/>
      <c r="UTT2503" s="187"/>
      <c r="UTU2503" s="204"/>
      <c r="UTV2503" s="272"/>
      <c r="UTW2503" s="207"/>
      <c r="UTX2503" s="238"/>
      <c r="UTY2503" s="207"/>
      <c r="UTZ2503" s="207"/>
      <c r="UUA2503" s="187"/>
      <c r="UUB2503" s="187"/>
      <c r="UUC2503" s="204"/>
      <c r="UUD2503" s="272"/>
      <c r="UUE2503" s="207"/>
      <c r="UUF2503" s="238"/>
      <c r="UUG2503" s="207"/>
      <c r="UUH2503" s="207"/>
      <c r="UUI2503" s="187"/>
      <c r="UUJ2503" s="187"/>
      <c r="UUK2503" s="204"/>
      <c r="UUL2503" s="272"/>
      <c r="UUM2503" s="207"/>
      <c r="UUN2503" s="238"/>
      <c r="UUO2503" s="207"/>
      <c r="UUP2503" s="207"/>
      <c r="UUQ2503" s="187"/>
      <c r="UUR2503" s="187"/>
      <c r="UUS2503" s="204"/>
      <c r="UUT2503" s="272"/>
      <c r="UUU2503" s="207"/>
      <c r="UUV2503" s="238"/>
      <c r="UUW2503" s="207"/>
      <c r="UUX2503" s="207"/>
      <c r="UUY2503" s="187"/>
      <c r="UUZ2503" s="187"/>
      <c r="UVA2503" s="204"/>
      <c r="UVB2503" s="272"/>
      <c r="UVC2503" s="207"/>
      <c r="UVD2503" s="238"/>
      <c r="UVE2503" s="207"/>
      <c r="UVF2503" s="207"/>
      <c r="UVG2503" s="187"/>
      <c r="UVH2503" s="187"/>
      <c r="UVI2503" s="204"/>
      <c r="UVJ2503" s="272"/>
      <c r="UVK2503" s="207"/>
      <c r="UVL2503" s="238"/>
      <c r="UVM2503" s="207"/>
      <c r="UVN2503" s="207"/>
      <c r="UVO2503" s="187"/>
      <c r="UVP2503" s="187"/>
      <c r="UVQ2503" s="204"/>
      <c r="UVR2503" s="272"/>
      <c r="UVS2503" s="207"/>
      <c r="UVT2503" s="238"/>
      <c r="UVU2503" s="207"/>
      <c r="UVV2503" s="207"/>
      <c r="UVW2503" s="187"/>
      <c r="UVX2503" s="187"/>
      <c r="UVY2503" s="204"/>
      <c r="UVZ2503" s="272"/>
      <c r="UWA2503" s="207"/>
      <c r="UWB2503" s="238"/>
      <c r="UWC2503" s="207"/>
      <c r="UWD2503" s="207"/>
      <c r="UWE2503" s="187"/>
      <c r="UWF2503" s="187"/>
      <c r="UWG2503" s="204"/>
      <c r="UWH2503" s="272"/>
      <c r="UWI2503" s="207"/>
      <c r="UWJ2503" s="238"/>
      <c r="UWK2503" s="207"/>
      <c r="UWL2503" s="207"/>
      <c r="UWM2503" s="187"/>
      <c r="UWN2503" s="187"/>
      <c r="UWO2503" s="204"/>
      <c r="UWP2503" s="272"/>
      <c r="UWQ2503" s="207"/>
      <c r="UWR2503" s="238"/>
      <c r="UWS2503" s="207"/>
      <c r="UWT2503" s="207"/>
      <c r="UWU2503" s="187"/>
      <c r="UWV2503" s="187"/>
      <c r="UWW2503" s="204"/>
      <c r="UWX2503" s="272"/>
      <c r="UWY2503" s="207"/>
      <c r="UWZ2503" s="238"/>
      <c r="UXA2503" s="207"/>
      <c r="UXB2503" s="207"/>
      <c r="UXC2503" s="187"/>
      <c r="UXD2503" s="187"/>
      <c r="UXE2503" s="204"/>
      <c r="UXF2503" s="272"/>
      <c r="UXG2503" s="207"/>
      <c r="UXH2503" s="238"/>
      <c r="UXI2503" s="207"/>
      <c r="UXJ2503" s="207"/>
      <c r="UXK2503" s="187"/>
      <c r="UXL2503" s="187"/>
      <c r="UXM2503" s="204"/>
      <c r="UXN2503" s="272"/>
      <c r="UXO2503" s="207"/>
      <c r="UXP2503" s="238"/>
      <c r="UXQ2503" s="207"/>
      <c r="UXR2503" s="207"/>
      <c r="UXS2503" s="187"/>
      <c r="UXT2503" s="187"/>
      <c r="UXU2503" s="204"/>
      <c r="UXV2503" s="272"/>
      <c r="UXW2503" s="207"/>
      <c r="UXX2503" s="238"/>
      <c r="UXY2503" s="207"/>
      <c r="UXZ2503" s="207"/>
      <c r="UYA2503" s="187"/>
      <c r="UYB2503" s="187"/>
      <c r="UYC2503" s="204"/>
      <c r="UYD2503" s="272"/>
      <c r="UYE2503" s="207"/>
      <c r="UYF2503" s="238"/>
      <c r="UYG2503" s="207"/>
      <c r="UYH2503" s="207"/>
      <c r="UYI2503" s="187"/>
      <c r="UYJ2503" s="187"/>
      <c r="UYK2503" s="204"/>
      <c r="UYL2503" s="272"/>
      <c r="UYM2503" s="207"/>
      <c r="UYN2503" s="238"/>
      <c r="UYO2503" s="207"/>
      <c r="UYP2503" s="207"/>
      <c r="UYQ2503" s="187"/>
      <c r="UYR2503" s="187"/>
      <c r="UYS2503" s="204"/>
      <c r="UYT2503" s="272"/>
      <c r="UYU2503" s="207"/>
      <c r="UYV2503" s="238"/>
      <c r="UYW2503" s="207"/>
      <c r="UYX2503" s="207"/>
      <c r="UYY2503" s="187"/>
      <c r="UYZ2503" s="187"/>
      <c r="UZA2503" s="204"/>
      <c r="UZB2503" s="272"/>
      <c r="UZC2503" s="207"/>
      <c r="UZD2503" s="238"/>
      <c r="UZE2503" s="207"/>
      <c r="UZF2503" s="207"/>
      <c r="UZG2503" s="187"/>
      <c r="UZH2503" s="187"/>
      <c r="UZI2503" s="204"/>
      <c r="UZJ2503" s="272"/>
      <c r="UZK2503" s="207"/>
      <c r="UZL2503" s="238"/>
      <c r="UZM2503" s="207"/>
      <c r="UZN2503" s="207"/>
      <c r="UZO2503" s="187"/>
      <c r="UZP2503" s="187"/>
      <c r="UZQ2503" s="204"/>
      <c r="UZR2503" s="272"/>
      <c r="UZS2503" s="207"/>
      <c r="UZT2503" s="238"/>
      <c r="UZU2503" s="207"/>
      <c r="UZV2503" s="207"/>
      <c r="UZW2503" s="187"/>
      <c r="UZX2503" s="187"/>
      <c r="UZY2503" s="204"/>
      <c r="UZZ2503" s="272"/>
      <c r="VAA2503" s="207"/>
      <c r="VAB2503" s="238"/>
      <c r="VAC2503" s="207"/>
      <c r="VAD2503" s="207"/>
      <c r="VAE2503" s="187"/>
      <c r="VAF2503" s="187"/>
      <c r="VAG2503" s="204"/>
      <c r="VAH2503" s="272"/>
      <c r="VAI2503" s="207"/>
      <c r="VAJ2503" s="238"/>
      <c r="VAK2503" s="207"/>
      <c r="VAL2503" s="207"/>
      <c r="VAM2503" s="187"/>
      <c r="VAN2503" s="187"/>
      <c r="VAO2503" s="204"/>
      <c r="VAP2503" s="272"/>
      <c r="VAQ2503" s="207"/>
      <c r="VAR2503" s="238"/>
      <c r="VAS2503" s="207"/>
      <c r="VAT2503" s="207"/>
      <c r="VAU2503" s="187"/>
      <c r="VAV2503" s="187"/>
      <c r="VAW2503" s="204"/>
      <c r="VAX2503" s="272"/>
      <c r="VAY2503" s="207"/>
      <c r="VAZ2503" s="238"/>
      <c r="VBA2503" s="207"/>
      <c r="VBB2503" s="207"/>
      <c r="VBC2503" s="187"/>
      <c r="VBD2503" s="187"/>
      <c r="VBE2503" s="204"/>
      <c r="VBF2503" s="272"/>
      <c r="VBG2503" s="207"/>
      <c r="VBH2503" s="238"/>
      <c r="VBI2503" s="207"/>
      <c r="VBJ2503" s="207"/>
      <c r="VBK2503" s="187"/>
      <c r="VBL2503" s="187"/>
      <c r="VBM2503" s="204"/>
      <c r="VBN2503" s="272"/>
      <c r="VBO2503" s="207"/>
      <c r="VBP2503" s="238"/>
      <c r="VBQ2503" s="207"/>
      <c r="VBR2503" s="207"/>
      <c r="VBS2503" s="187"/>
      <c r="VBT2503" s="187"/>
      <c r="VBU2503" s="204"/>
      <c r="VBV2503" s="272"/>
      <c r="VBW2503" s="207"/>
      <c r="VBX2503" s="238"/>
      <c r="VBY2503" s="207"/>
      <c r="VBZ2503" s="207"/>
      <c r="VCA2503" s="187"/>
      <c r="VCB2503" s="187"/>
      <c r="VCC2503" s="204"/>
      <c r="VCD2503" s="272"/>
      <c r="VCE2503" s="207"/>
      <c r="VCF2503" s="238"/>
      <c r="VCG2503" s="207"/>
      <c r="VCH2503" s="207"/>
      <c r="VCI2503" s="187"/>
      <c r="VCJ2503" s="187"/>
      <c r="VCK2503" s="204"/>
      <c r="VCL2503" s="272"/>
      <c r="VCM2503" s="207"/>
      <c r="VCN2503" s="238"/>
      <c r="VCO2503" s="207"/>
      <c r="VCP2503" s="207"/>
      <c r="VCQ2503" s="187"/>
      <c r="VCR2503" s="187"/>
      <c r="VCS2503" s="204"/>
      <c r="VCT2503" s="272"/>
      <c r="VCU2503" s="207"/>
      <c r="VCV2503" s="238"/>
      <c r="VCW2503" s="207"/>
      <c r="VCX2503" s="207"/>
      <c r="VCY2503" s="187"/>
      <c r="VCZ2503" s="187"/>
      <c r="VDA2503" s="204"/>
      <c r="VDB2503" s="272"/>
      <c r="VDC2503" s="207"/>
      <c r="VDD2503" s="238"/>
      <c r="VDE2503" s="207"/>
      <c r="VDF2503" s="207"/>
      <c r="VDG2503" s="187"/>
      <c r="VDH2503" s="187"/>
      <c r="VDI2503" s="204"/>
      <c r="VDJ2503" s="272"/>
      <c r="VDK2503" s="207"/>
      <c r="VDL2503" s="238"/>
      <c r="VDM2503" s="207"/>
      <c r="VDN2503" s="207"/>
      <c r="VDO2503" s="187"/>
      <c r="VDP2503" s="187"/>
      <c r="VDQ2503" s="204"/>
      <c r="VDR2503" s="272"/>
      <c r="VDS2503" s="207"/>
      <c r="VDT2503" s="238"/>
      <c r="VDU2503" s="207"/>
      <c r="VDV2503" s="207"/>
      <c r="VDW2503" s="187"/>
      <c r="VDX2503" s="187"/>
      <c r="VDY2503" s="204"/>
      <c r="VDZ2503" s="272"/>
      <c r="VEA2503" s="207"/>
      <c r="VEB2503" s="238"/>
      <c r="VEC2503" s="207"/>
      <c r="VED2503" s="207"/>
      <c r="VEE2503" s="187"/>
      <c r="VEF2503" s="187"/>
      <c r="VEG2503" s="204"/>
      <c r="VEH2503" s="272"/>
      <c r="VEI2503" s="207"/>
      <c r="VEJ2503" s="238"/>
      <c r="VEK2503" s="207"/>
      <c r="VEL2503" s="207"/>
      <c r="VEM2503" s="187"/>
      <c r="VEN2503" s="187"/>
      <c r="VEO2503" s="204"/>
      <c r="VEP2503" s="272"/>
      <c r="VEQ2503" s="207"/>
      <c r="VER2503" s="238"/>
      <c r="VES2503" s="207"/>
      <c r="VET2503" s="207"/>
      <c r="VEU2503" s="187"/>
      <c r="VEV2503" s="187"/>
      <c r="VEW2503" s="204"/>
      <c r="VEX2503" s="272"/>
      <c r="VEY2503" s="207"/>
      <c r="VEZ2503" s="238"/>
      <c r="VFA2503" s="207"/>
      <c r="VFB2503" s="207"/>
      <c r="VFC2503" s="187"/>
      <c r="VFD2503" s="187"/>
      <c r="VFE2503" s="204"/>
      <c r="VFF2503" s="272"/>
      <c r="VFG2503" s="207"/>
      <c r="VFH2503" s="238"/>
      <c r="VFI2503" s="207"/>
      <c r="VFJ2503" s="207"/>
      <c r="VFK2503" s="187"/>
      <c r="VFL2503" s="187"/>
      <c r="VFM2503" s="204"/>
      <c r="VFN2503" s="272"/>
      <c r="VFO2503" s="207"/>
      <c r="VFP2503" s="238"/>
      <c r="VFQ2503" s="207"/>
      <c r="VFR2503" s="207"/>
      <c r="VFS2503" s="187"/>
      <c r="VFT2503" s="187"/>
      <c r="VFU2503" s="204"/>
      <c r="VFV2503" s="272"/>
      <c r="VFW2503" s="207"/>
      <c r="VFX2503" s="238"/>
      <c r="VFY2503" s="207"/>
      <c r="VFZ2503" s="207"/>
      <c r="VGA2503" s="187"/>
      <c r="VGB2503" s="187"/>
      <c r="VGC2503" s="204"/>
      <c r="VGD2503" s="272"/>
      <c r="VGE2503" s="207"/>
      <c r="VGF2503" s="238"/>
      <c r="VGG2503" s="207"/>
      <c r="VGH2503" s="207"/>
      <c r="VGI2503" s="187"/>
      <c r="VGJ2503" s="187"/>
      <c r="VGK2503" s="204"/>
      <c r="VGL2503" s="272"/>
      <c r="VGM2503" s="207"/>
      <c r="VGN2503" s="238"/>
      <c r="VGO2503" s="207"/>
      <c r="VGP2503" s="207"/>
      <c r="VGQ2503" s="187"/>
      <c r="VGR2503" s="187"/>
      <c r="VGS2503" s="204"/>
      <c r="VGT2503" s="272"/>
      <c r="VGU2503" s="207"/>
      <c r="VGV2503" s="238"/>
      <c r="VGW2503" s="207"/>
      <c r="VGX2503" s="207"/>
      <c r="VGY2503" s="187"/>
      <c r="VGZ2503" s="187"/>
      <c r="VHA2503" s="204"/>
      <c r="VHB2503" s="272"/>
      <c r="VHC2503" s="207"/>
      <c r="VHD2503" s="238"/>
      <c r="VHE2503" s="207"/>
      <c r="VHF2503" s="207"/>
      <c r="VHG2503" s="187"/>
      <c r="VHH2503" s="187"/>
      <c r="VHI2503" s="204"/>
      <c r="VHJ2503" s="272"/>
      <c r="VHK2503" s="207"/>
      <c r="VHL2503" s="238"/>
      <c r="VHM2503" s="207"/>
      <c r="VHN2503" s="207"/>
      <c r="VHO2503" s="187"/>
      <c r="VHP2503" s="187"/>
      <c r="VHQ2503" s="204"/>
      <c r="VHR2503" s="272"/>
      <c r="VHS2503" s="207"/>
      <c r="VHT2503" s="238"/>
      <c r="VHU2503" s="207"/>
      <c r="VHV2503" s="207"/>
      <c r="VHW2503" s="187"/>
      <c r="VHX2503" s="187"/>
      <c r="VHY2503" s="204"/>
      <c r="VHZ2503" s="272"/>
      <c r="VIA2503" s="207"/>
      <c r="VIB2503" s="238"/>
      <c r="VIC2503" s="207"/>
      <c r="VID2503" s="207"/>
      <c r="VIE2503" s="187"/>
      <c r="VIF2503" s="187"/>
      <c r="VIG2503" s="204"/>
      <c r="VIH2503" s="272"/>
      <c r="VII2503" s="207"/>
      <c r="VIJ2503" s="238"/>
      <c r="VIK2503" s="207"/>
      <c r="VIL2503" s="207"/>
      <c r="VIM2503" s="187"/>
      <c r="VIN2503" s="187"/>
      <c r="VIO2503" s="204"/>
      <c r="VIP2503" s="272"/>
      <c r="VIQ2503" s="207"/>
      <c r="VIR2503" s="238"/>
      <c r="VIS2503" s="207"/>
      <c r="VIT2503" s="207"/>
      <c r="VIU2503" s="187"/>
      <c r="VIV2503" s="187"/>
      <c r="VIW2503" s="204"/>
      <c r="VIX2503" s="272"/>
      <c r="VIY2503" s="207"/>
      <c r="VIZ2503" s="238"/>
      <c r="VJA2503" s="207"/>
      <c r="VJB2503" s="207"/>
      <c r="VJC2503" s="187"/>
      <c r="VJD2503" s="187"/>
      <c r="VJE2503" s="204"/>
      <c r="VJF2503" s="272"/>
      <c r="VJG2503" s="207"/>
      <c r="VJH2503" s="238"/>
      <c r="VJI2503" s="207"/>
      <c r="VJJ2503" s="207"/>
      <c r="VJK2503" s="187"/>
      <c r="VJL2503" s="187"/>
      <c r="VJM2503" s="204"/>
      <c r="VJN2503" s="272"/>
      <c r="VJO2503" s="207"/>
      <c r="VJP2503" s="238"/>
      <c r="VJQ2503" s="207"/>
      <c r="VJR2503" s="207"/>
      <c r="VJS2503" s="187"/>
      <c r="VJT2503" s="187"/>
      <c r="VJU2503" s="204"/>
      <c r="VJV2503" s="272"/>
      <c r="VJW2503" s="207"/>
      <c r="VJX2503" s="238"/>
      <c r="VJY2503" s="207"/>
      <c r="VJZ2503" s="207"/>
      <c r="VKA2503" s="187"/>
      <c r="VKB2503" s="187"/>
      <c r="VKC2503" s="204"/>
      <c r="VKD2503" s="272"/>
      <c r="VKE2503" s="207"/>
      <c r="VKF2503" s="238"/>
      <c r="VKG2503" s="207"/>
      <c r="VKH2503" s="207"/>
      <c r="VKI2503" s="187"/>
      <c r="VKJ2503" s="187"/>
      <c r="VKK2503" s="204"/>
      <c r="VKL2503" s="272"/>
      <c r="VKM2503" s="207"/>
      <c r="VKN2503" s="238"/>
      <c r="VKO2503" s="207"/>
      <c r="VKP2503" s="207"/>
      <c r="VKQ2503" s="187"/>
      <c r="VKR2503" s="187"/>
      <c r="VKS2503" s="204"/>
      <c r="VKT2503" s="272"/>
      <c r="VKU2503" s="207"/>
      <c r="VKV2503" s="238"/>
      <c r="VKW2503" s="207"/>
      <c r="VKX2503" s="207"/>
      <c r="VKY2503" s="187"/>
      <c r="VKZ2503" s="187"/>
      <c r="VLA2503" s="204"/>
      <c r="VLB2503" s="272"/>
      <c r="VLC2503" s="207"/>
      <c r="VLD2503" s="238"/>
      <c r="VLE2503" s="207"/>
      <c r="VLF2503" s="207"/>
      <c r="VLG2503" s="187"/>
      <c r="VLH2503" s="187"/>
      <c r="VLI2503" s="204"/>
      <c r="VLJ2503" s="272"/>
      <c r="VLK2503" s="207"/>
      <c r="VLL2503" s="238"/>
      <c r="VLM2503" s="207"/>
      <c r="VLN2503" s="207"/>
      <c r="VLO2503" s="187"/>
      <c r="VLP2503" s="187"/>
      <c r="VLQ2503" s="204"/>
      <c r="VLR2503" s="272"/>
      <c r="VLS2503" s="207"/>
      <c r="VLT2503" s="238"/>
      <c r="VLU2503" s="207"/>
      <c r="VLV2503" s="207"/>
      <c r="VLW2503" s="187"/>
      <c r="VLX2503" s="187"/>
      <c r="VLY2503" s="204"/>
      <c r="VLZ2503" s="272"/>
      <c r="VMA2503" s="207"/>
      <c r="VMB2503" s="238"/>
      <c r="VMC2503" s="207"/>
      <c r="VMD2503" s="207"/>
      <c r="VME2503" s="187"/>
      <c r="VMF2503" s="187"/>
      <c r="VMG2503" s="204"/>
      <c r="VMH2503" s="272"/>
      <c r="VMI2503" s="207"/>
      <c r="VMJ2503" s="238"/>
      <c r="VMK2503" s="207"/>
      <c r="VML2503" s="207"/>
      <c r="VMM2503" s="187"/>
      <c r="VMN2503" s="187"/>
      <c r="VMO2503" s="204"/>
      <c r="VMP2503" s="272"/>
      <c r="VMQ2503" s="207"/>
      <c r="VMR2503" s="238"/>
      <c r="VMS2503" s="207"/>
      <c r="VMT2503" s="207"/>
      <c r="VMU2503" s="187"/>
      <c r="VMV2503" s="187"/>
      <c r="VMW2503" s="204"/>
      <c r="VMX2503" s="272"/>
      <c r="VMY2503" s="207"/>
      <c r="VMZ2503" s="238"/>
      <c r="VNA2503" s="207"/>
      <c r="VNB2503" s="207"/>
      <c r="VNC2503" s="187"/>
      <c r="VND2503" s="187"/>
      <c r="VNE2503" s="204"/>
      <c r="VNF2503" s="272"/>
      <c r="VNG2503" s="207"/>
      <c r="VNH2503" s="238"/>
      <c r="VNI2503" s="207"/>
      <c r="VNJ2503" s="207"/>
      <c r="VNK2503" s="187"/>
      <c r="VNL2503" s="187"/>
      <c r="VNM2503" s="204"/>
      <c r="VNN2503" s="272"/>
      <c r="VNO2503" s="207"/>
      <c r="VNP2503" s="238"/>
      <c r="VNQ2503" s="207"/>
      <c r="VNR2503" s="207"/>
      <c r="VNS2503" s="187"/>
      <c r="VNT2503" s="187"/>
      <c r="VNU2503" s="204"/>
      <c r="VNV2503" s="272"/>
      <c r="VNW2503" s="207"/>
      <c r="VNX2503" s="238"/>
      <c r="VNY2503" s="207"/>
      <c r="VNZ2503" s="207"/>
      <c r="VOA2503" s="187"/>
      <c r="VOB2503" s="187"/>
      <c r="VOC2503" s="204"/>
      <c r="VOD2503" s="272"/>
      <c r="VOE2503" s="207"/>
      <c r="VOF2503" s="238"/>
      <c r="VOG2503" s="207"/>
      <c r="VOH2503" s="207"/>
      <c r="VOI2503" s="187"/>
      <c r="VOJ2503" s="187"/>
      <c r="VOK2503" s="204"/>
      <c r="VOL2503" s="272"/>
      <c r="VOM2503" s="207"/>
      <c r="VON2503" s="238"/>
      <c r="VOO2503" s="207"/>
      <c r="VOP2503" s="207"/>
      <c r="VOQ2503" s="187"/>
      <c r="VOR2503" s="187"/>
      <c r="VOS2503" s="204"/>
      <c r="VOT2503" s="272"/>
      <c r="VOU2503" s="207"/>
      <c r="VOV2503" s="238"/>
      <c r="VOW2503" s="207"/>
      <c r="VOX2503" s="207"/>
      <c r="VOY2503" s="187"/>
      <c r="VOZ2503" s="187"/>
      <c r="VPA2503" s="204"/>
      <c r="VPB2503" s="272"/>
      <c r="VPC2503" s="207"/>
      <c r="VPD2503" s="238"/>
      <c r="VPE2503" s="207"/>
      <c r="VPF2503" s="207"/>
      <c r="VPG2503" s="187"/>
      <c r="VPH2503" s="187"/>
      <c r="VPI2503" s="204"/>
      <c r="VPJ2503" s="272"/>
      <c r="VPK2503" s="207"/>
      <c r="VPL2503" s="238"/>
      <c r="VPM2503" s="207"/>
      <c r="VPN2503" s="207"/>
      <c r="VPO2503" s="187"/>
      <c r="VPP2503" s="187"/>
      <c r="VPQ2503" s="204"/>
      <c r="VPR2503" s="272"/>
      <c r="VPS2503" s="207"/>
      <c r="VPT2503" s="238"/>
      <c r="VPU2503" s="207"/>
      <c r="VPV2503" s="207"/>
      <c r="VPW2503" s="187"/>
      <c r="VPX2503" s="187"/>
      <c r="VPY2503" s="204"/>
      <c r="VPZ2503" s="272"/>
      <c r="VQA2503" s="207"/>
      <c r="VQB2503" s="238"/>
      <c r="VQC2503" s="207"/>
      <c r="VQD2503" s="207"/>
      <c r="VQE2503" s="187"/>
      <c r="VQF2503" s="187"/>
      <c r="VQG2503" s="204"/>
      <c r="VQH2503" s="272"/>
      <c r="VQI2503" s="207"/>
      <c r="VQJ2503" s="238"/>
      <c r="VQK2503" s="207"/>
      <c r="VQL2503" s="207"/>
      <c r="VQM2503" s="187"/>
      <c r="VQN2503" s="187"/>
      <c r="VQO2503" s="204"/>
      <c r="VQP2503" s="272"/>
      <c r="VQQ2503" s="207"/>
      <c r="VQR2503" s="238"/>
      <c r="VQS2503" s="207"/>
      <c r="VQT2503" s="207"/>
      <c r="VQU2503" s="187"/>
      <c r="VQV2503" s="187"/>
      <c r="VQW2503" s="204"/>
      <c r="VQX2503" s="272"/>
      <c r="VQY2503" s="207"/>
      <c r="VQZ2503" s="238"/>
      <c r="VRA2503" s="207"/>
      <c r="VRB2503" s="207"/>
      <c r="VRC2503" s="187"/>
      <c r="VRD2503" s="187"/>
      <c r="VRE2503" s="204"/>
      <c r="VRF2503" s="272"/>
      <c r="VRG2503" s="207"/>
      <c r="VRH2503" s="238"/>
      <c r="VRI2503" s="207"/>
      <c r="VRJ2503" s="207"/>
      <c r="VRK2503" s="187"/>
      <c r="VRL2503" s="187"/>
      <c r="VRM2503" s="204"/>
      <c r="VRN2503" s="272"/>
      <c r="VRO2503" s="207"/>
      <c r="VRP2503" s="238"/>
      <c r="VRQ2503" s="207"/>
      <c r="VRR2503" s="207"/>
      <c r="VRS2503" s="187"/>
      <c r="VRT2503" s="187"/>
      <c r="VRU2503" s="204"/>
      <c r="VRV2503" s="272"/>
      <c r="VRW2503" s="207"/>
      <c r="VRX2503" s="238"/>
      <c r="VRY2503" s="207"/>
      <c r="VRZ2503" s="207"/>
      <c r="VSA2503" s="187"/>
      <c r="VSB2503" s="187"/>
      <c r="VSC2503" s="204"/>
      <c r="VSD2503" s="272"/>
      <c r="VSE2503" s="207"/>
      <c r="VSF2503" s="238"/>
      <c r="VSG2503" s="207"/>
      <c r="VSH2503" s="207"/>
      <c r="VSI2503" s="187"/>
      <c r="VSJ2503" s="187"/>
      <c r="VSK2503" s="204"/>
      <c r="VSL2503" s="272"/>
      <c r="VSM2503" s="207"/>
      <c r="VSN2503" s="238"/>
      <c r="VSO2503" s="207"/>
      <c r="VSP2503" s="207"/>
      <c r="VSQ2503" s="187"/>
      <c r="VSR2503" s="187"/>
      <c r="VSS2503" s="204"/>
      <c r="VST2503" s="272"/>
      <c r="VSU2503" s="207"/>
      <c r="VSV2503" s="238"/>
      <c r="VSW2503" s="207"/>
      <c r="VSX2503" s="207"/>
      <c r="VSY2503" s="187"/>
      <c r="VSZ2503" s="187"/>
      <c r="VTA2503" s="204"/>
      <c r="VTB2503" s="272"/>
      <c r="VTC2503" s="207"/>
      <c r="VTD2503" s="238"/>
      <c r="VTE2503" s="207"/>
      <c r="VTF2503" s="207"/>
      <c r="VTG2503" s="187"/>
      <c r="VTH2503" s="187"/>
      <c r="VTI2503" s="204"/>
      <c r="VTJ2503" s="272"/>
      <c r="VTK2503" s="207"/>
      <c r="VTL2503" s="238"/>
      <c r="VTM2503" s="207"/>
      <c r="VTN2503" s="207"/>
      <c r="VTO2503" s="187"/>
      <c r="VTP2503" s="187"/>
      <c r="VTQ2503" s="204"/>
      <c r="VTR2503" s="272"/>
      <c r="VTS2503" s="207"/>
      <c r="VTT2503" s="238"/>
      <c r="VTU2503" s="207"/>
      <c r="VTV2503" s="207"/>
      <c r="VTW2503" s="187"/>
      <c r="VTX2503" s="187"/>
      <c r="VTY2503" s="204"/>
      <c r="VTZ2503" s="272"/>
      <c r="VUA2503" s="207"/>
      <c r="VUB2503" s="238"/>
      <c r="VUC2503" s="207"/>
      <c r="VUD2503" s="207"/>
      <c r="VUE2503" s="187"/>
      <c r="VUF2503" s="187"/>
      <c r="VUG2503" s="204"/>
      <c r="VUH2503" s="272"/>
      <c r="VUI2503" s="207"/>
      <c r="VUJ2503" s="238"/>
      <c r="VUK2503" s="207"/>
      <c r="VUL2503" s="207"/>
      <c r="VUM2503" s="187"/>
      <c r="VUN2503" s="187"/>
      <c r="VUO2503" s="204"/>
      <c r="VUP2503" s="272"/>
      <c r="VUQ2503" s="207"/>
      <c r="VUR2503" s="238"/>
      <c r="VUS2503" s="207"/>
      <c r="VUT2503" s="207"/>
      <c r="VUU2503" s="187"/>
      <c r="VUV2503" s="187"/>
      <c r="VUW2503" s="204"/>
      <c r="VUX2503" s="272"/>
      <c r="VUY2503" s="207"/>
      <c r="VUZ2503" s="238"/>
      <c r="VVA2503" s="207"/>
      <c r="VVB2503" s="207"/>
      <c r="VVC2503" s="187"/>
      <c r="VVD2503" s="187"/>
      <c r="VVE2503" s="204"/>
      <c r="VVF2503" s="272"/>
      <c r="VVG2503" s="207"/>
      <c r="VVH2503" s="238"/>
      <c r="VVI2503" s="207"/>
      <c r="VVJ2503" s="207"/>
      <c r="VVK2503" s="187"/>
      <c r="VVL2503" s="187"/>
      <c r="VVM2503" s="204"/>
      <c r="VVN2503" s="272"/>
      <c r="VVO2503" s="207"/>
      <c r="VVP2503" s="238"/>
      <c r="VVQ2503" s="207"/>
      <c r="VVR2503" s="207"/>
      <c r="VVS2503" s="187"/>
      <c r="VVT2503" s="187"/>
      <c r="VVU2503" s="204"/>
      <c r="VVV2503" s="272"/>
      <c r="VVW2503" s="207"/>
      <c r="VVX2503" s="238"/>
      <c r="VVY2503" s="207"/>
      <c r="VVZ2503" s="207"/>
      <c r="VWA2503" s="187"/>
      <c r="VWB2503" s="187"/>
      <c r="VWC2503" s="204"/>
      <c r="VWD2503" s="272"/>
      <c r="VWE2503" s="207"/>
      <c r="VWF2503" s="238"/>
      <c r="VWG2503" s="207"/>
      <c r="VWH2503" s="207"/>
      <c r="VWI2503" s="187"/>
      <c r="VWJ2503" s="187"/>
      <c r="VWK2503" s="204"/>
      <c r="VWL2503" s="272"/>
      <c r="VWM2503" s="207"/>
      <c r="VWN2503" s="238"/>
      <c r="VWO2503" s="207"/>
      <c r="VWP2503" s="207"/>
      <c r="VWQ2503" s="187"/>
      <c r="VWR2503" s="187"/>
      <c r="VWS2503" s="204"/>
      <c r="VWT2503" s="272"/>
      <c r="VWU2503" s="207"/>
      <c r="VWV2503" s="238"/>
      <c r="VWW2503" s="207"/>
      <c r="VWX2503" s="207"/>
      <c r="VWY2503" s="187"/>
      <c r="VWZ2503" s="187"/>
      <c r="VXA2503" s="204"/>
      <c r="VXB2503" s="272"/>
      <c r="VXC2503" s="207"/>
      <c r="VXD2503" s="238"/>
      <c r="VXE2503" s="207"/>
      <c r="VXF2503" s="207"/>
      <c r="VXG2503" s="187"/>
      <c r="VXH2503" s="187"/>
      <c r="VXI2503" s="204"/>
      <c r="VXJ2503" s="272"/>
      <c r="VXK2503" s="207"/>
      <c r="VXL2503" s="238"/>
      <c r="VXM2503" s="207"/>
      <c r="VXN2503" s="207"/>
      <c r="VXO2503" s="187"/>
      <c r="VXP2503" s="187"/>
      <c r="VXQ2503" s="204"/>
      <c r="VXR2503" s="272"/>
      <c r="VXS2503" s="207"/>
      <c r="VXT2503" s="238"/>
      <c r="VXU2503" s="207"/>
      <c r="VXV2503" s="207"/>
      <c r="VXW2503" s="187"/>
      <c r="VXX2503" s="187"/>
      <c r="VXY2503" s="204"/>
      <c r="VXZ2503" s="272"/>
      <c r="VYA2503" s="207"/>
      <c r="VYB2503" s="238"/>
      <c r="VYC2503" s="207"/>
      <c r="VYD2503" s="207"/>
      <c r="VYE2503" s="187"/>
      <c r="VYF2503" s="187"/>
      <c r="VYG2503" s="204"/>
      <c r="VYH2503" s="272"/>
      <c r="VYI2503" s="207"/>
      <c r="VYJ2503" s="238"/>
      <c r="VYK2503" s="207"/>
      <c r="VYL2503" s="207"/>
      <c r="VYM2503" s="187"/>
      <c r="VYN2503" s="187"/>
      <c r="VYO2503" s="204"/>
      <c r="VYP2503" s="272"/>
      <c r="VYQ2503" s="207"/>
      <c r="VYR2503" s="238"/>
      <c r="VYS2503" s="207"/>
      <c r="VYT2503" s="207"/>
      <c r="VYU2503" s="187"/>
      <c r="VYV2503" s="187"/>
      <c r="VYW2503" s="204"/>
      <c r="VYX2503" s="272"/>
      <c r="VYY2503" s="207"/>
      <c r="VYZ2503" s="238"/>
      <c r="VZA2503" s="207"/>
      <c r="VZB2503" s="207"/>
      <c r="VZC2503" s="187"/>
      <c r="VZD2503" s="187"/>
      <c r="VZE2503" s="204"/>
      <c r="VZF2503" s="272"/>
      <c r="VZG2503" s="207"/>
      <c r="VZH2503" s="238"/>
      <c r="VZI2503" s="207"/>
      <c r="VZJ2503" s="207"/>
      <c r="VZK2503" s="187"/>
      <c r="VZL2503" s="187"/>
      <c r="VZM2503" s="204"/>
      <c r="VZN2503" s="272"/>
      <c r="VZO2503" s="207"/>
      <c r="VZP2503" s="238"/>
      <c r="VZQ2503" s="207"/>
      <c r="VZR2503" s="207"/>
      <c r="VZS2503" s="187"/>
      <c r="VZT2503" s="187"/>
      <c r="VZU2503" s="204"/>
      <c r="VZV2503" s="272"/>
      <c r="VZW2503" s="207"/>
      <c r="VZX2503" s="238"/>
      <c r="VZY2503" s="207"/>
      <c r="VZZ2503" s="207"/>
      <c r="WAA2503" s="187"/>
      <c r="WAB2503" s="187"/>
      <c r="WAC2503" s="204"/>
      <c r="WAD2503" s="272"/>
      <c r="WAE2503" s="207"/>
      <c r="WAF2503" s="238"/>
      <c r="WAG2503" s="207"/>
      <c r="WAH2503" s="207"/>
      <c r="WAI2503" s="187"/>
      <c r="WAJ2503" s="187"/>
      <c r="WAK2503" s="204"/>
      <c r="WAL2503" s="272"/>
      <c r="WAM2503" s="207"/>
      <c r="WAN2503" s="238"/>
      <c r="WAO2503" s="207"/>
      <c r="WAP2503" s="207"/>
      <c r="WAQ2503" s="187"/>
      <c r="WAR2503" s="187"/>
      <c r="WAS2503" s="204"/>
      <c r="WAT2503" s="272"/>
      <c r="WAU2503" s="207"/>
      <c r="WAV2503" s="238"/>
      <c r="WAW2503" s="207"/>
      <c r="WAX2503" s="207"/>
      <c r="WAY2503" s="187"/>
      <c r="WAZ2503" s="187"/>
      <c r="WBA2503" s="204"/>
      <c r="WBB2503" s="272"/>
      <c r="WBC2503" s="207"/>
      <c r="WBD2503" s="238"/>
      <c r="WBE2503" s="207"/>
      <c r="WBF2503" s="207"/>
      <c r="WBG2503" s="187"/>
      <c r="WBH2503" s="187"/>
      <c r="WBI2503" s="204"/>
      <c r="WBJ2503" s="272"/>
      <c r="WBK2503" s="207"/>
      <c r="WBL2503" s="238"/>
      <c r="WBM2503" s="207"/>
      <c r="WBN2503" s="207"/>
      <c r="WBO2503" s="187"/>
      <c r="WBP2503" s="187"/>
      <c r="WBQ2503" s="204"/>
      <c r="WBR2503" s="272"/>
      <c r="WBS2503" s="207"/>
      <c r="WBT2503" s="238"/>
      <c r="WBU2503" s="207"/>
      <c r="WBV2503" s="207"/>
      <c r="WBW2503" s="187"/>
      <c r="WBX2503" s="187"/>
      <c r="WBY2503" s="204"/>
      <c r="WBZ2503" s="272"/>
      <c r="WCA2503" s="207"/>
      <c r="WCB2503" s="238"/>
      <c r="WCC2503" s="207"/>
      <c r="WCD2503" s="207"/>
      <c r="WCE2503" s="187"/>
      <c r="WCF2503" s="187"/>
      <c r="WCG2503" s="204"/>
      <c r="WCH2503" s="272"/>
      <c r="WCI2503" s="207"/>
      <c r="WCJ2503" s="238"/>
      <c r="WCK2503" s="207"/>
      <c r="WCL2503" s="207"/>
      <c r="WCM2503" s="187"/>
      <c r="WCN2503" s="187"/>
      <c r="WCO2503" s="204"/>
      <c r="WCP2503" s="272"/>
      <c r="WCQ2503" s="207"/>
      <c r="WCR2503" s="238"/>
      <c r="WCS2503" s="207"/>
      <c r="WCT2503" s="207"/>
      <c r="WCU2503" s="187"/>
      <c r="WCV2503" s="187"/>
      <c r="WCW2503" s="204"/>
      <c r="WCX2503" s="272"/>
      <c r="WCY2503" s="207"/>
      <c r="WCZ2503" s="238"/>
      <c r="WDA2503" s="207"/>
      <c r="WDB2503" s="207"/>
      <c r="WDC2503" s="187"/>
      <c r="WDD2503" s="187"/>
      <c r="WDE2503" s="204"/>
      <c r="WDF2503" s="272"/>
      <c r="WDG2503" s="207"/>
      <c r="WDH2503" s="238"/>
      <c r="WDI2503" s="207"/>
      <c r="WDJ2503" s="207"/>
      <c r="WDK2503" s="187"/>
      <c r="WDL2503" s="187"/>
      <c r="WDM2503" s="204"/>
      <c r="WDN2503" s="272"/>
      <c r="WDO2503" s="207"/>
      <c r="WDP2503" s="238"/>
      <c r="WDQ2503" s="207"/>
      <c r="WDR2503" s="207"/>
      <c r="WDS2503" s="187"/>
      <c r="WDT2503" s="187"/>
      <c r="WDU2503" s="204"/>
      <c r="WDV2503" s="272"/>
      <c r="WDW2503" s="207"/>
      <c r="WDX2503" s="238"/>
      <c r="WDY2503" s="207"/>
      <c r="WDZ2503" s="207"/>
      <c r="WEA2503" s="187"/>
      <c r="WEB2503" s="187"/>
      <c r="WEC2503" s="204"/>
      <c r="WED2503" s="272"/>
      <c r="WEE2503" s="207"/>
      <c r="WEF2503" s="238"/>
      <c r="WEG2503" s="207"/>
      <c r="WEH2503" s="207"/>
      <c r="WEI2503" s="187"/>
      <c r="WEJ2503" s="187"/>
      <c r="WEK2503" s="204"/>
      <c r="WEL2503" s="272"/>
      <c r="WEM2503" s="207"/>
      <c r="WEN2503" s="238"/>
      <c r="WEO2503" s="207"/>
      <c r="WEP2503" s="207"/>
      <c r="WEQ2503" s="187"/>
      <c r="WER2503" s="187"/>
      <c r="WES2503" s="204"/>
      <c r="WET2503" s="272"/>
      <c r="WEU2503" s="207"/>
      <c r="WEV2503" s="238"/>
      <c r="WEW2503" s="207"/>
      <c r="WEX2503" s="207"/>
      <c r="WEY2503" s="187"/>
      <c r="WEZ2503" s="187"/>
      <c r="WFA2503" s="204"/>
      <c r="WFB2503" s="272"/>
      <c r="WFC2503" s="207"/>
      <c r="WFD2503" s="238"/>
      <c r="WFE2503" s="207"/>
      <c r="WFF2503" s="207"/>
      <c r="WFG2503" s="187"/>
      <c r="WFH2503" s="187"/>
      <c r="WFI2503" s="204"/>
      <c r="WFJ2503" s="272"/>
      <c r="WFK2503" s="207"/>
      <c r="WFL2503" s="238"/>
      <c r="WFM2503" s="207"/>
      <c r="WFN2503" s="207"/>
      <c r="WFO2503" s="187"/>
      <c r="WFP2503" s="187"/>
      <c r="WFQ2503" s="204"/>
      <c r="WFR2503" s="272"/>
      <c r="WFS2503" s="207"/>
      <c r="WFT2503" s="238"/>
      <c r="WFU2503" s="207"/>
      <c r="WFV2503" s="207"/>
      <c r="WFW2503" s="187"/>
      <c r="WFX2503" s="187"/>
      <c r="WFY2503" s="204"/>
      <c r="WFZ2503" s="272"/>
      <c r="WGA2503" s="207"/>
      <c r="WGB2503" s="238"/>
      <c r="WGC2503" s="207"/>
      <c r="WGD2503" s="207"/>
      <c r="WGE2503" s="187"/>
      <c r="WGF2503" s="187"/>
      <c r="WGG2503" s="204"/>
      <c r="WGH2503" s="272"/>
      <c r="WGI2503" s="207"/>
      <c r="WGJ2503" s="238"/>
      <c r="WGK2503" s="207"/>
      <c r="WGL2503" s="207"/>
      <c r="WGM2503" s="187"/>
      <c r="WGN2503" s="187"/>
      <c r="WGO2503" s="204"/>
      <c r="WGP2503" s="272"/>
      <c r="WGQ2503" s="207"/>
      <c r="WGR2503" s="238"/>
      <c r="WGS2503" s="207"/>
      <c r="WGT2503" s="207"/>
      <c r="WGU2503" s="187"/>
      <c r="WGV2503" s="187"/>
      <c r="WGW2503" s="204"/>
      <c r="WGX2503" s="272"/>
      <c r="WGY2503" s="207"/>
      <c r="WGZ2503" s="238"/>
      <c r="WHA2503" s="207"/>
      <c r="WHB2503" s="207"/>
      <c r="WHC2503" s="187"/>
      <c r="WHD2503" s="187"/>
      <c r="WHE2503" s="204"/>
      <c r="WHF2503" s="272"/>
      <c r="WHG2503" s="207"/>
      <c r="WHH2503" s="238"/>
      <c r="WHI2503" s="207"/>
      <c r="WHJ2503" s="207"/>
      <c r="WHK2503" s="187"/>
      <c r="WHL2503" s="187"/>
      <c r="WHM2503" s="204"/>
      <c r="WHN2503" s="272"/>
      <c r="WHO2503" s="207"/>
      <c r="WHP2503" s="238"/>
      <c r="WHQ2503" s="207"/>
      <c r="WHR2503" s="207"/>
      <c r="WHS2503" s="187"/>
      <c r="WHT2503" s="187"/>
      <c r="WHU2503" s="204"/>
      <c r="WHV2503" s="272"/>
      <c r="WHW2503" s="207"/>
      <c r="WHX2503" s="238"/>
      <c r="WHY2503" s="207"/>
      <c r="WHZ2503" s="207"/>
      <c r="WIA2503" s="187"/>
      <c r="WIB2503" s="187"/>
      <c r="WIC2503" s="204"/>
      <c r="WID2503" s="272"/>
      <c r="WIE2503" s="207"/>
      <c r="WIF2503" s="238"/>
      <c r="WIG2503" s="207"/>
      <c r="WIH2503" s="207"/>
      <c r="WII2503" s="187"/>
      <c r="WIJ2503" s="187"/>
      <c r="WIK2503" s="204"/>
      <c r="WIL2503" s="272"/>
      <c r="WIM2503" s="207"/>
      <c r="WIN2503" s="238"/>
      <c r="WIO2503" s="207"/>
      <c r="WIP2503" s="207"/>
      <c r="WIQ2503" s="187"/>
      <c r="WIR2503" s="187"/>
      <c r="WIS2503" s="204"/>
      <c r="WIT2503" s="272"/>
      <c r="WIU2503" s="207"/>
      <c r="WIV2503" s="238"/>
      <c r="WIW2503" s="207"/>
      <c r="WIX2503" s="207"/>
      <c r="WIY2503" s="187"/>
      <c r="WIZ2503" s="187"/>
      <c r="WJA2503" s="204"/>
      <c r="WJB2503" s="272"/>
      <c r="WJC2503" s="207"/>
      <c r="WJD2503" s="238"/>
      <c r="WJE2503" s="207"/>
      <c r="WJF2503" s="207"/>
      <c r="WJG2503" s="187"/>
      <c r="WJH2503" s="187"/>
      <c r="WJI2503" s="204"/>
      <c r="WJJ2503" s="272"/>
      <c r="WJK2503" s="207"/>
      <c r="WJL2503" s="238"/>
      <c r="WJM2503" s="207"/>
      <c r="WJN2503" s="207"/>
      <c r="WJO2503" s="187"/>
      <c r="WJP2503" s="187"/>
      <c r="WJQ2503" s="204"/>
      <c r="WJR2503" s="272"/>
      <c r="WJS2503" s="207"/>
      <c r="WJT2503" s="238"/>
      <c r="WJU2503" s="207"/>
      <c r="WJV2503" s="207"/>
      <c r="WJW2503" s="187"/>
      <c r="WJX2503" s="187"/>
      <c r="WJY2503" s="204"/>
      <c r="WJZ2503" s="272"/>
      <c r="WKA2503" s="207"/>
      <c r="WKB2503" s="238"/>
      <c r="WKC2503" s="207"/>
      <c r="WKD2503" s="207"/>
      <c r="WKE2503" s="187"/>
      <c r="WKF2503" s="187"/>
      <c r="WKG2503" s="204"/>
      <c r="WKH2503" s="272"/>
      <c r="WKI2503" s="207"/>
      <c r="WKJ2503" s="238"/>
      <c r="WKK2503" s="207"/>
      <c r="WKL2503" s="207"/>
      <c r="WKM2503" s="187"/>
      <c r="WKN2503" s="187"/>
      <c r="WKO2503" s="204"/>
      <c r="WKP2503" s="272"/>
      <c r="WKQ2503" s="207"/>
      <c r="WKR2503" s="238"/>
      <c r="WKS2503" s="207"/>
      <c r="WKT2503" s="207"/>
      <c r="WKU2503" s="187"/>
      <c r="WKV2503" s="187"/>
      <c r="WKW2503" s="204"/>
      <c r="WKX2503" s="272"/>
      <c r="WKY2503" s="207"/>
      <c r="WKZ2503" s="238"/>
      <c r="WLA2503" s="207"/>
      <c r="WLB2503" s="207"/>
      <c r="WLC2503" s="187"/>
      <c r="WLD2503" s="187"/>
      <c r="WLE2503" s="204"/>
      <c r="WLF2503" s="272"/>
      <c r="WLG2503" s="207"/>
      <c r="WLH2503" s="238"/>
      <c r="WLI2503" s="207"/>
      <c r="WLJ2503" s="207"/>
      <c r="WLK2503" s="187"/>
      <c r="WLL2503" s="187"/>
      <c r="WLM2503" s="204"/>
      <c r="WLN2503" s="272"/>
      <c r="WLO2503" s="207"/>
      <c r="WLP2503" s="238"/>
      <c r="WLQ2503" s="207"/>
      <c r="WLR2503" s="207"/>
      <c r="WLS2503" s="187"/>
      <c r="WLT2503" s="187"/>
      <c r="WLU2503" s="204"/>
      <c r="WLV2503" s="272"/>
      <c r="WLW2503" s="207"/>
      <c r="WLX2503" s="238"/>
      <c r="WLY2503" s="207"/>
      <c r="WLZ2503" s="207"/>
      <c r="WMA2503" s="187"/>
      <c r="WMB2503" s="187"/>
      <c r="WMC2503" s="204"/>
      <c r="WMD2503" s="272"/>
      <c r="WME2503" s="207"/>
      <c r="WMF2503" s="238"/>
      <c r="WMG2503" s="207"/>
      <c r="WMH2503" s="207"/>
      <c r="WMI2503" s="187"/>
      <c r="WMJ2503" s="187"/>
      <c r="WMK2503" s="204"/>
      <c r="WML2503" s="272"/>
      <c r="WMM2503" s="207"/>
      <c r="WMN2503" s="238"/>
      <c r="WMO2503" s="207"/>
      <c r="WMP2503" s="207"/>
      <c r="WMQ2503" s="187"/>
      <c r="WMR2503" s="187"/>
      <c r="WMS2503" s="204"/>
      <c r="WMT2503" s="272"/>
      <c r="WMU2503" s="207"/>
      <c r="WMV2503" s="238"/>
      <c r="WMW2503" s="207"/>
      <c r="WMX2503" s="207"/>
      <c r="WMY2503" s="187"/>
      <c r="WMZ2503" s="187"/>
      <c r="WNA2503" s="204"/>
      <c r="WNB2503" s="272"/>
      <c r="WNC2503" s="207"/>
      <c r="WND2503" s="238"/>
      <c r="WNE2503" s="207"/>
      <c r="WNF2503" s="207"/>
      <c r="WNG2503" s="187"/>
      <c r="WNH2503" s="187"/>
      <c r="WNI2503" s="204"/>
      <c r="WNJ2503" s="272"/>
      <c r="WNK2503" s="207"/>
      <c r="WNL2503" s="238"/>
      <c r="WNM2503" s="207"/>
      <c r="WNN2503" s="207"/>
      <c r="WNO2503" s="187"/>
      <c r="WNP2503" s="187"/>
      <c r="WNQ2503" s="204"/>
      <c r="WNR2503" s="272"/>
      <c r="WNS2503" s="207"/>
      <c r="WNT2503" s="238"/>
      <c r="WNU2503" s="207"/>
      <c r="WNV2503" s="207"/>
      <c r="WNW2503" s="187"/>
      <c r="WNX2503" s="187"/>
      <c r="WNY2503" s="204"/>
      <c r="WNZ2503" s="272"/>
      <c r="WOA2503" s="207"/>
      <c r="WOB2503" s="238"/>
      <c r="WOC2503" s="207"/>
      <c r="WOD2503" s="207"/>
      <c r="WOE2503" s="187"/>
      <c r="WOF2503" s="187"/>
      <c r="WOG2503" s="204"/>
      <c r="WOH2503" s="272"/>
      <c r="WOI2503" s="207"/>
      <c r="WOJ2503" s="238"/>
      <c r="WOK2503" s="207"/>
      <c r="WOL2503" s="207"/>
      <c r="WOM2503" s="187"/>
      <c r="WON2503" s="187"/>
      <c r="WOO2503" s="204"/>
      <c r="WOP2503" s="272"/>
      <c r="WOQ2503" s="207"/>
      <c r="WOR2503" s="238"/>
      <c r="WOS2503" s="207"/>
      <c r="WOT2503" s="207"/>
      <c r="WOU2503" s="187"/>
      <c r="WOV2503" s="187"/>
      <c r="WOW2503" s="204"/>
      <c r="WOX2503" s="272"/>
      <c r="WOY2503" s="207"/>
      <c r="WOZ2503" s="238"/>
      <c r="WPA2503" s="207"/>
      <c r="WPB2503" s="207"/>
      <c r="WPC2503" s="187"/>
      <c r="WPD2503" s="187"/>
      <c r="WPE2503" s="204"/>
      <c r="WPF2503" s="272"/>
      <c r="WPG2503" s="207"/>
      <c r="WPH2503" s="238"/>
      <c r="WPI2503" s="207"/>
      <c r="WPJ2503" s="207"/>
      <c r="WPK2503" s="187"/>
      <c r="WPL2503" s="187"/>
      <c r="WPM2503" s="204"/>
      <c r="WPN2503" s="272"/>
      <c r="WPO2503" s="207"/>
      <c r="WPP2503" s="238"/>
      <c r="WPQ2503" s="207"/>
      <c r="WPR2503" s="207"/>
      <c r="WPS2503" s="187"/>
      <c r="WPT2503" s="187"/>
      <c r="WPU2503" s="204"/>
      <c r="WPV2503" s="272"/>
      <c r="WPW2503" s="207"/>
      <c r="WPX2503" s="238"/>
      <c r="WPY2503" s="207"/>
      <c r="WPZ2503" s="207"/>
      <c r="WQA2503" s="187"/>
      <c r="WQB2503" s="187"/>
      <c r="WQC2503" s="204"/>
      <c r="WQD2503" s="272"/>
      <c r="WQE2503" s="207"/>
      <c r="WQF2503" s="238"/>
      <c r="WQG2503" s="207"/>
      <c r="WQH2503" s="207"/>
      <c r="WQI2503" s="187"/>
      <c r="WQJ2503" s="187"/>
      <c r="WQK2503" s="204"/>
      <c r="WQL2503" s="272"/>
      <c r="WQM2503" s="207"/>
      <c r="WQN2503" s="238"/>
      <c r="WQO2503" s="207"/>
      <c r="WQP2503" s="207"/>
      <c r="WQQ2503" s="187"/>
      <c r="WQR2503" s="187"/>
      <c r="WQS2503" s="204"/>
      <c r="WQT2503" s="272"/>
      <c r="WQU2503" s="207"/>
      <c r="WQV2503" s="238"/>
      <c r="WQW2503" s="207"/>
      <c r="WQX2503" s="207"/>
      <c r="WQY2503" s="187"/>
      <c r="WQZ2503" s="187"/>
      <c r="WRA2503" s="204"/>
      <c r="WRB2503" s="272"/>
      <c r="WRC2503" s="207"/>
      <c r="WRD2503" s="238"/>
      <c r="WRE2503" s="207"/>
      <c r="WRF2503" s="207"/>
      <c r="WRG2503" s="187"/>
      <c r="WRH2503" s="187"/>
      <c r="WRI2503" s="204"/>
      <c r="WRJ2503" s="272"/>
      <c r="WRK2503" s="207"/>
      <c r="WRL2503" s="238"/>
      <c r="WRM2503" s="207"/>
      <c r="WRN2503" s="207"/>
      <c r="WRO2503" s="187"/>
      <c r="WRP2503" s="187"/>
      <c r="WRQ2503" s="204"/>
      <c r="WRR2503" s="272"/>
      <c r="WRS2503" s="207"/>
      <c r="WRT2503" s="238"/>
      <c r="WRU2503" s="207"/>
      <c r="WRV2503" s="207"/>
      <c r="WRW2503" s="187"/>
      <c r="WRX2503" s="187"/>
      <c r="WRY2503" s="204"/>
      <c r="WRZ2503" s="272"/>
      <c r="WSA2503" s="207"/>
      <c r="WSB2503" s="238"/>
      <c r="WSC2503" s="207"/>
      <c r="WSD2503" s="207"/>
      <c r="WSE2503" s="187"/>
      <c r="WSF2503" s="187"/>
      <c r="WSG2503" s="204"/>
      <c r="WSH2503" s="272"/>
      <c r="WSI2503" s="207"/>
      <c r="WSJ2503" s="238"/>
      <c r="WSK2503" s="207"/>
      <c r="WSL2503" s="207"/>
      <c r="WSM2503" s="187"/>
      <c r="WSN2503" s="187"/>
      <c r="WSO2503" s="204"/>
      <c r="WSP2503" s="272"/>
      <c r="WSQ2503" s="207"/>
      <c r="WSR2503" s="238"/>
      <c r="WSS2503" s="207"/>
      <c r="WST2503" s="207"/>
      <c r="WSU2503" s="187"/>
      <c r="WSV2503" s="187"/>
      <c r="WSW2503" s="204"/>
      <c r="WSX2503" s="272"/>
      <c r="WSY2503" s="207"/>
      <c r="WSZ2503" s="238"/>
      <c r="WTA2503" s="207"/>
      <c r="WTB2503" s="207"/>
      <c r="WTC2503" s="187"/>
      <c r="WTD2503" s="187"/>
      <c r="WTE2503" s="204"/>
      <c r="WTF2503" s="272"/>
      <c r="WTG2503" s="207"/>
      <c r="WTH2503" s="238"/>
      <c r="WTI2503" s="207"/>
      <c r="WTJ2503" s="207"/>
      <c r="WTK2503" s="187"/>
      <c r="WTL2503" s="187"/>
      <c r="WTM2503" s="204"/>
      <c r="WTN2503" s="272"/>
      <c r="WTO2503" s="207"/>
      <c r="WTP2503" s="238"/>
      <c r="WTQ2503" s="207"/>
      <c r="WTR2503" s="207"/>
      <c r="WTS2503" s="187"/>
      <c r="WTT2503" s="187"/>
      <c r="WTU2503" s="204"/>
      <c r="WTV2503" s="272"/>
      <c r="WTW2503" s="207"/>
      <c r="WTX2503" s="238"/>
      <c r="WTY2503" s="207"/>
      <c r="WTZ2503" s="207"/>
      <c r="WUA2503" s="187"/>
      <c r="WUB2503" s="187"/>
      <c r="WUC2503" s="204"/>
      <c r="WUD2503" s="272"/>
      <c r="WUE2503" s="207"/>
      <c r="WUF2503" s="238"/>
      <c r="WUG2503" s="207"/>
      <c r="WUH2503" s="207"/>
      <c r="WUI2503" s="187"/>
      <c r="WUJ2503" s="187"/>
      <c r="WUK2503" s="204"/>
      <c r="WUL2503" s="272"/>
      <c r="WUM2503" s="207"/>
      <c r="WUN2503" s="238"/>
      <c r="WUO2503" s="207"/>
      <c r="WUP2503" s="207"/>
      <c r="WUQ2503" s="187"/>
      <c r="WUR2503" s="187"/>
      <c r="WUS2503" s="204"/>
      <c r="WUT2503" s="272"/>
      <c r="WUU2503" s="207"/>
      <c r="WUV2503" s="238"/>
      <c r="WUW2503" s="207"/>
      <c r="WUX2503" s="207"/>
      <c r="WUY2503" s="187"/>
      <c r="WUZ2503" s="187"/>
      <c r="WVA2503" s="204"/>
      <c r="WVB2503" s="272"/>
      <c r="WVC2503" s="207"/>
      <c r="WVD2503" s="238"/>
      <c r="WVE2503" s="207"/>
      <c r="WVF2503" s="207"/>
      <c r="WVG2503" s="187"/>
      <c r="WVH2503" s="187"/>
      <c r="WVI2503" s="204"/>
      <c r="WVJ2503" s="272"/>
      <c r="WVK2503" s="207"/>
      <c r="WVL2503" s="238"/>
      <c r="WVM2503" s="207"/>
      <c r="WVN2503" s="207"/>
      <c r="WVO2503" s="187"/>
      <c r="WVP2503" s="187"/>
      <c r="WVQ2503" s="204"/>
      <c r="WVR2503" s="272"/>
      <c r="WVS2503" s="207"/>
      <c r="WVT2503" s="238"/>
      <c r="WVU2503" s="207"/>
      <c r="WVV2503" s="207"/>
      <c r="WVW2503" s="187"/>
      <c r="WVX2503" s="187"/>
      <c r="WVY2503" s="204"/>
      <c r="WVZ2503" s="272"/>
      <c r="WWA2503" s="207"/>
      <c r="WWB2503" s="238"/>
      <c r="WWC2503" s="207"/>
      <c r="WWD2503" s="207"/>
      <c r="WWE2503" s="187"/>
      <c r="WWF2503" s="187"/>
      <c r="WWG2503" s="204"/>
      <c r="WWH2503" s="272"/>
      <c r="WWI2503" s="207"/>
      <c r="WWJ2503" s="238"/>
      <c r="WWK2503" s="207"/>
      <c r="WWL2503" s="207"/>
      <c r="WWM2503" s="187"/>
      <c r="WWN2503" s="187"/>
      <c r="WWO2503" s="204"/>
      <c r="WWP2503" s="272"/>
      <c r="WWQ2503" s="207"/>
      <c r="WWR2503" s="238"/>
      <c r="WWS2503" s="207"/>
      <c r="WWT2503" s="207"/>
      <c r="WWU2503" s="187"/>
      <c r="WWV2503" s="187"/>
      <c r="WWW2503" s="204"/>
      <c r="WWX2503" s="272"/>
      <c r="WWY2503" s="207"/>
      <c r="WWZ2503" s="238"/>
      <c r="WXA2503" s="207"/>
      <c r="WXB2503" s="207"/>
      <c r="WXC2503" s="187"/>
      <c r="WXD2503" s="187"/>
      <c r="WXE2503" s="204"/>
      <c r="WXF2503" s="272"/>
      <c r="WXG2503" s="207"/>
      <c r="WXH2503" s="238"/>
      <c r="WXI2503" s="207"/>
      <c r="WXJ2503" s="207"/>
      <c r="WXK2503" s="187"/>
      <c r="WXL2503" s="187"/>
      <c r="WXM2503" s="204"/>
      <c r="WXN2503" s="272"/>
      <c r="WXO2503" s="207"/>
      <c r="WXP2503" s="238"/>
      <c r="WXQ2503" s="207"/>
      <c r="WXR2503" s="207"/>
      <c r="WXS2503" s="187"/>
      <c r="WXT2503" s="187"/>
      <c r="WXU2503" s="204"/>
      <c r="WXV2503" s="272"/>
      <c r="WXW2503" s="207"/>
      <c r="WXX2503" s="238"/>
      <c r="WXY2503" s="207"/>
      <c r="WXZ2503" s="207"/>
      <c r="WYA2503" s="187"/>
      <c r="WYB2503" s="187"/>
      <c r="WYC2503" s="204"/>
      <c r="WYD2503" s="272"/>
      <c r="WYE2503" s="207"/>
      <c r="WYF2503" s="238"/>
      <c r="WYG2503" s="207"/>
      <c r="WYH2503" s="207"/>
      <c r="WYI2503" s="187"/>
      <c r="WYJ2503" s="187"/>
      <c r="WYK2503" s="204"/>
      <c r="WYL2503" s="272"/>
      <c r="WYM2503" s="207"/>
      <c r="WYN2503" s="238"/>
      <c r="WYO2503" s="207"/>
      <c r="WYP2503" s="207"/>
      <c r="WYQ2503" s="187"/>
      <c r="WYR2503" s="187"/>
      <c r="WYS2503" s="204"/>
      <c r="WYT2503" s="272"/>
      <c r="WYU2503" s="207"/>
      <c r="WYV2503" s="238"/>
      <c r="WYW2503" s="207"/>
      <c r="WYX2503" s="207"/>
      <c r="WYY2503" s="187"/>
      <c r="WYZ2503" s="187"/>
      <c r="WZA2503" s="204"/>
      <c r="WZB2503" s="272"/>
      <c r="WZC2503" s="207"/>
      <c r="WZD2503" s="238"/>
      <c r="WZE2503" s="207"/>
      <c r="WZF2503" s="207"/>
      <c r="WZG2503" s="187"/>
      <c r="WZH2503" s="187"/>
      <c r="WZI2503" s="204"/>
      <c r="WZJ2503" s="272"/>
      <c r="WZK2503" s="207"/>
      <c r="WZL2503" s="238"/>
      <c r="WZM2503" s="207"/>
      <c r="WZN2503" s="207"/>
      <c r="WZO2503" s="187"/>
      <c r="WZP2503" s="187"/>
      <c r="WZQ2503" s="204"/>
      <c r="WZR2503" s="272"/>
      <c r="WZS2503" s="207"/>
      <c r="WZT2503" s="238"/>
      <c r="WZU2503" s="207"/>
      <c r="WZV2503" s="207"/>
      <c r="WZW2503" s="187"/>
      <c r="WZX2503" s="187"/>
      <c r="WZY2503" s="204"/>
      <c r="WZZ2503" s="272"/>
      <c r="XAA2503" s="207"/>
      <c r="XAB2503" s="238"/>
      <c r="XAC2503" s="207"/>
      <c r="XAD2503" s="207"/>
      <c r="XAE2503" s="187"/>
      <c r="XAF2503" s="187"/>
      <c r="XAG2503" s="204"/>
      <c r="XAH2503" s="272"/>
      <c r="XAI2503" s="207"/>
      <c r="XAJ2503" s="238"/>
      <c r="XAK2503" s="207"/>
      <c r="XAL2503" s="207"/>
      <c r="XAM2503" s="187"/>
      <c r="XAN2503" s="187"/>
      <c r="XAO2503" s="204"/>
      <c r="XAP2503" s="272"/>
      <c r="XAQ2503" s="207"/>
      <c r="XAR2503" s="238"/>
      <c r="XAS2503" s="207"/>
      <c r="XAT2503" s="207"/>
      <c r="XAU2503" s="187"/>
      <c r="XAV2503" s="187"/>
      <c r="XAW2503" s="204"/>
      <c r="XAX2503" s="272"/>
      <c r="XAY2503" s="207"/>
      <c r="XAZ2503" s="238"/>
      <c r="XBA2503" s="207"/>
      <c r="XBB2503" s="207"/>
      <c r="XBC2503" s="187"/>
      <c r="XBD2503" s="187"/>
      <c r="XBE2503" s="204"/>
      <c r="XBF2503" s="272"/>
      <c r="XBG2503" s="207"/>
      <c r="XBH2503" s="238"/>
      <c r="XBI2503" s="207"/>
      <c r="XBJ2503" s="207"/>
      <c r="XBK2503" s="187"/>
      <c r="XBL2503" s="187"/>
      <c r="XBM2503" s="204"/>
      <c r="XBN2503" s="272"/>
      <c r="XBO2503" s="207"/>
      <c r="XBP2503" s="238"/>
      <c r="XBQ2503" s="207"/>
      <c r="XBR2503" s="207"/>
      <c r="XBS2503" s="187"/>
      <c r="XBT2503" s="187"/>
      <c r="XBU2503" s="204"/>
      <c r="XBV2503" s="272"/>
      <c r="XBW2503" s="207"/>
      <c r="XBX2503" s="238"/>
      <c r="XBY2503" s="207"/>
      <c r="XBZ2503" s="207"/>
      <c r="XCA2503" s="187"/>
      <c r="XCB2503" s="187"/>
      <c r="XCC2503" s="204"/>
      <c r="XCD2503" s="272"/>
      <c r="XCE2503" s="207"/>
      <c r="XCF2503" s="238"/>
      <c r="XCG2503" s="207"/>
      <c r="XCH2503" s="207"/>
      <c r="XCI2503" s="187"/>
      <c r="XCJ2503" s="187"/>
      <c r="XCK2503" s="204"/>
      <c r="XCL2503" s="272"/>
      <c r="XCM2503" s="207"/>
      <c r="XCN2503" s="238"/>
      <c r="XCO2503" s="207"/>
      <c r="XCP2503" s="207"/>
      <c r="XCQ2503" s="187"/>
      <c r="XCR2503" s="187"/>
      <c r="XCS2503" s="204"/>
      <c r="XCT2503" s="272"/>
      <c r="XCU2503" s="207"/>
      <c r="XCV2503" s="238"/>
      <c r="XCW2503" s="207"/>
      <c r="XCX2503" s="207"/>
      <c r="XCY2503" s="187"/>
      <c r="XCZ2503" s="187"/>
      <c r="XDA2503" s="204"/>
      <c r="XDB2503" s="272"/>
      <c r="XDC2503" s="207"/>
      <c r="XDD2503" s="238"/>
      <c r="XDE2503" s="207"/>
      <c r="XDF2503" s="207"/>
      <c r="XDG2503" s="187"/>
      <c r="XDH2503" s="187"/>
      <c r="XDI2503" s="204"/>
      <c r="XDJ2503" s="272"/>
      <c r="XDK2503" s="207"/>
      <c r="XDL2503" s="238"/>
      <c r="XDM2503" s="207"/>
      <c r="XDN2503" s="207"/>
      <c r="XDO2503" s="187"/>
      <c r="XDP2503" s="187"/>
      <c r="XDQ2503" s="204"/>
      <c r="XDR2503" s="272"/>
      <c r="XDS2503" s="207"/>
      <c r="XDT2503" s="238"/>
      <c r="XDU2503" s="207"/>
      <c r="XDV2503" s="207"/>
      <c r="XDW2503" s="187"/>
      <c r="XDX2503" s="187"/>
      <c r="XDY2503" s="204"/>
      <c r="XDZ2503" s="272"/>
      <c r="XEA2503" s="207"/>
      <c r="XEB2503" s="238"/>
      <c r="XEC2503" s="207"/>
      <c r="XED2503" s="207"/>
      <c r="XEE2503" s="187"/>
      <c r="XEF2503" s="187"/>
      <c r="XEG2503" s="204"/>
      <c r="XEH2503" s="272"/>
      <c r="XEI2503" s="207"/>
      <c r="XEJ2503" s="238"/>
      <c r="XEK2503" s="207"/>
      <c r="XEL2503" s="207"/>
      <c r="XEM2503" s="187"/>
      <c r="XEN2503" s="187"/>
      <c r="XEO2503" s="204"/>
      <c r="XEP2503" s="272"/>
      <c r="XEQ2503" s="207"/>
      <c r="XER2503" s="238"/>
      <c r="XES2503" s="207"/>
      <c r="XET2503" s="207"/>
      <c r="XEU2503" s="187"/>
      <c r="XEV2503" s="187"/>
      <c r="XEW2503" s="204"/>
      <c r="XEX2503" s="272"/>
      <c r="XEY2503" s="207"/>
      <c r="XEZ2503" s="238"/>
      <c r="XFA2503" s="207"/>
      <c r="XFB2503" s="207"/>
      <c r="XFC2503" s="187"/>
      <c r="XFD2503" s="187"/>
    </row>
    <row r="2504" spans="1:16384" x14ac:dyDescent="0.35">
      <c r="A2504" s="204">
        <f>A2503+1</f>
        <v>43287</v>
      </c>
      <c r="B2504" s="205">
        <v>51185.212741330201</v>
      </c>
      <c r="C2504" s="207">
        <f t="shared" si="141"/>
        <v>0.23</v>
      </c>
      <c r="D2504" s="238">
        <v>66.135900000000007</v>
      </c>
      <c r="E2504" s="207">
        <f t="shared" si="142"/>
        <v>0.22</v>
      </c>
      <c r="F2504" s="207">
        <f t="shared" ref="F2504:F2567" si="146">+E2504-C2504</f>
        <v>-1.0000000000000009E-2</v>
      </c>
      <c r="G2504" s="187">
        <f t="shared" si="144"/>
        <v>1.4641724661028114E-2</v>
      </c>
      <c r="H2504" s="187">
        <f t="shared" si="143"/>
        <v>0.2315059940095282</v>
      </c>
      <c r="I2504" s="271"/>
      <c r="J2504" s="272"/>
      <c r="K2504" s="207"/>
      <c r="L2504" s="238"/>
      <c r="M2504" s="207"/>
      <c r="N2504" s="207"/>
      <c r="O2504" s="187"/>
      <c r="P2504" s="187"/>
      <c r="Z2504" s="272"/>
      <c r="AA2504" s="207"/>
      <c r="AB2504" s="238"/>
      <c r="AC2504" s="207"/>
      <c r="AD2504" s="207"/>
      <c r="AE2504" s="187"/>
      <c r="AF2504" s="187"/>
      <c r="AG2504" s="204"/>
      <c r="AH2504" s="272"/>
      <c r="AI2504" s="207"/>
      <c r="AJ2504" s="238"/>
      <c r="AK2504" s="207"/>
      <c r="AL2504" s="207"/>
      <c r="AM2504" s="187"/>
      <c r="AN2504" s="187"/>
      <c r="AO2504" s="204"/>
      <c r="AP2504" s="272"/>
      <c r="AQ2504" s="207"/>
      <c r="AR2504" s="238"/>
      <c r="AS2504" s="207"/>
      <c r="AT2504" s="207"/>
      <c r="AU2504" s="187"/>
      <c r="AV2504" s="187"/>
      <c r="AW2504" s="204"/>
      <c r="AX2504" s="272"/>
      <c r="AY2504" s="207"/>
      <c r="AZ2504" s="238"/>
      <c r="BA2504" s="207"/>
      <c r="BB2504" s="207"/>
      <c r="BC2504" s="187"/>
      <c r="BD2504" s="187"/>
      <c r="BE2504" s="204"/>
      <c r="BF2504" s="272"/>
      <c r="BG2504" s="207"/>
      <c r="BH2504" s="238"/>
      <c r="BI2504" s="207"/>
      <c r="BJ2504" s="207"/>
      <c r="BK2504" s="187"/>
      <c r="BL2504" s="187"/>
      <c r="BM2504" s="204"/>
      <c r="BN2504" s="272"/>
      <c r="BO2504" s="207"/>
      <c r="BP2504" s="238"/>
      <c r="BQ2504" s="207"/>
      <c r="BR2504" s="207"/>
      <c r="BS2504" s="187"/>
      <c r="BT2504" s="187"/>
      <c r="BU2504" s="204"/>
      <c r="BV2504" s="272"/>
      <c r="BW2504" s="207"/>
      <c r="BX2504" s="238"/>
      <c r="BY2504" s="207"/>
      <c r="BZ2504" s="207"/>
      <c r="CA2504" s="187"/>
      <c r="CB2504" s="187"/>
      <c r="CC2504" s="204"/>
      <c r="CD2504" s="272"/>
      <c r="CE2504" s="207"/>
      <c r="CF2504" s="238"/>
      <c r="CG2504" s="207"/>
      <c r="CH2504" s="207"/>
      <c r="CI2504" s="187"/>
      <c r="CJ2504" s="187"/>
      <c r="CK2504" s="204"/>
      <c r="CL2504" s="272"/>
      <c r="CM2504" s="207"/>
      <c r="CN2504" s="238"/>
      <c r="CO2504" s="207"/>
      <c r="CP2504" s="207"/>
      <c r="CQ2504" s="187"/>
      <c r="CR2504" s="187"/>
      <c r="CS2504" s="204"/>
      <c r="CT2504" s="272"/>
      <c r="CU2504" s="207"/>
      <c r="CV2504" s="238"/>
      <c r="CW2504" s="207"/>
      <c r="CX2504" s="207"/>
      <c r="CY2504" s="187"/>
      <c r="CZ2504" s="187"/>
      <c r="DA2504" s="204"/>
      <c r="DB2504" s="272"/>
      <c r="DC2504" s="207"/>
      <c r="DD2504" s="238"/>
      <c r="DE2504" s="207"/>
      <c r="DF2504" s="207"/>
      <c r="DG2504" s="187"/>
      <c r="DH2504" s="187"/>
      <c r="DI2504" s="204"/>
      <c r="DJ2504" s="272"/>
      <c r="DK2504" s="207"/>
      <c r="DL2504" s="238"/>
      <c r="DM2504" s="207"/>
      <c r="DN2504" s="207"/>
      <c r="DO2504" s="187"/>
      <c r="DP2504" s="187"/>
      <c r="DQ2504" s="204"/>
      <c r="DR2504" s="272"/>
      <c r="DS2504" s="207"/>
      <c r="DT2504" s="238"/>
      <c r="DU2504" s="207"/>
      <c r="DV2504" s="207"/>
      <c r="DW2504" s="187"/>
      <c r="DX2504" s="187"/>
      <c r="DY2504" s="204"/>
      <c r="DZ2504" s="272"/>
      <c r="EA2504" s="207"/>
      <c r="EB2504" s="238"/>
      <c r="EC2504" s="207"/>
      <c r="ED2504" s="207"/>
      <c r="EE2504" s="187"/>
      <c r="EF2504" s="187"/>
      <c r="EG2504" s="204"/>
      <c r="EH2504" s="272"/>
      <c r="EI2504" s="207"/>
      <c r="EJ2504" s="238"/>
      <c r="EK2504" s="207"/>
      <c r="EL2504" s="207"/>
      <c r="EM2504" s="187"/>
      <c r="EN2504" s="187"/>
      <c r="EO2504" s="204"/>
      <c r="EP2504" s="272"/>
      <c r="EQ2504" s="207"/>
      <c r="ER2504" s="238"/>
      <c r="ES2504" s="207"/>
      <c r="ET2504" s="207"/>
      <c r="EU2504" s="187"/>
      <c r="EV2504" s="187"/>
      <c r="EW2504" s="204"/>
      <c r="EX2504" s="272"/>
      <c r="EY2504" s="207"/>
      <c r="EZ2504" s="238"/>
      <c r="FA2504" s="207"/>
      <c r="FB2504" s="207"/>
      <c r="FC2504" s="187"/>
      <c r="FD2504" s="187"/>
      <c r="FE2504" s="204"/>
      <c r="FF2504" s="272"/>
      <c r="FG2504" s="207"/>
      <c r="FH2504" s="238"/>
      <c r="FI2504" s="207"/>
      <c r="FJ2504" s="207"/>
      <c r="FK2504" s="187"/>
      <c r="FL2504" s="187"/>
      <c r="FM2504" s="204"/>
      <c r="FN2504" s="272"/>
      <c r="FO2504" s="207"/>
      <c r="FP2504" s="238"/>
      <c r="FQ2504" s="207"/>
      <c r="FR2504" s="207"/>
      <c r="FS2504" s="187"/>
      <c r="FT2504" s="187"/>
      <c r="FU2504" s="204"/>
      <c r="FV2504" s="272"/>
      <c r="FW2504" s="207"/>
      <c r="FX2504" s="238"/>
      <c r="FY2504" s="207"/>
      <c r="FZ2504" s="207"/>
      <c r="GA2504" s="187"/>
      <c r="GB2504" s="187"/>
      <c r="GC2504" s="204"/>
      <c r="GD2504" s="272"/>
      <c r="GE2504" s="207"/>
      <c r="GF2504" s="238"/>
      <c r="GG2504" s="207"/>
      <c r="GH2504" s="207"/>
      <c r="GI2504" s="187"/>
      <c r="GJ2504" s="187"/>
      <c r="GK2504" s="204"/>
      <c r="GL2504" s="272"/>
      <c r="GM2504" s="207"/>
      <c r="GN2504" s="238"/>
      <c r="GO2504" s="207"/>
      <c r="GP2504" s="207"/>
      <c r="GQ2504" s="187"/>
      <c r="GR2504" s="187"/>
      <c r="GS2504" s="204"/>
      <c r="GT2504" s="272"/>
      <c r="GU2504" s="207"/>
      <c r="GV2504" s="238"/>
      <c r="GW2504" s="207"/>
      <c r="GX2504" s="207"/>
      <c r="GY2504" s="187"/>
      <c r="GZ2504" s="187"/>
      <c r="HA2504" s="204"/>
      <c r="HB2504" s="272"/>
      <c r="HC2504" s="207"/>
      <c r="HD2504" s="238"/>
      <c r="HE2504" s="207"/>
      <c r="HF2504" s="207"/>
      <c r="HG2504" s="187"/>
      <c r="HH2504" s="187"/>
      <c r="HI2504" s="204"/>
      <c r="HJ2504" s="272"/>
      <c r="HK2504" s="207"/>
      <c r="HL2504" s="238"/>
      <c r="HM2504" s="207"/>
      <c r="HN2504" s="207"/>
      <c r="HO2504" s="187"/>
      <c r="HP2504" s="187"/>
      <c r="HQ2504" s="204"/>
      <c r="HR2504" s="272"/>
      <c r="HS2504" s="207"/>
      <c r="HT2504" s="238"/>
      <c r="HU2504" s="207"/>
      <c r="HV2504" s="207"/>
      <c r="HW2504" s="187"/>
      <c r="HX2504" s="187"/>
      <c r="HY2504" s="204"/>
      <c r="HZ2504" s="272"/>
      <c r="IA2504" s="207"/>
      <c r="IB2504" s="238"/>
      <c r="IC2504" s="207"/>
      <c r="ID2504" s="207"/>
      <c r="IE2504" s="187"/>
      <c r="IF2504" s="187"/>
      <c r="IG2504" s="204"/>
      <c r="IH2504" s="272"/>
      <c r="II2504" s="207"/>
      <c r="IJ2504" s="238"/>
      <c r="IK2504" s="207"/>
      <c r="IL2504" s="207"/>
      <c r="IM2504" s="187"/>
      <c r="IN2504" s="187"/>
      <c r="IO2504" s="204"/>
      <c r="IP2504" s="272"/>
      <c r="IQ2504" s="207"/>
      <c r="IR2504" s="238"/>
      <c r="IS2504" s="207"/>
      <c r="IT2504" s="207"/>
      <c r="IU2504" s="187"/>
      <c r="IV2504" s="187"/>
      <c r="IW2504" s="204"/>
      <c r="IX2504" s="272"/>
      <c r="IY2504" s="207"/>
      <c r="IZ2504" s="238"/>
      <c r="JA2504" s="207"/>
      <c r="JB2504" s="207"/>
      <c r="JC2504" s="187"/>
      <c r="JD2504" s="187"/>
      <c r="JE2504" s="204"/>
      <c r="JF2504" s="272"/>
      <c r="JG2504" s="207"/>
      <c r="JH2504" s="238"/>
      <c r="JI2504" s="207"/>
      <c r="JJ2504" s="207"/>
      <c r="JK2504" s="187"/>
      <c r="JL2504" s="187"/>
      <c r="JM2504" s="204"/>
      <c r="JN2504" s="272"/>
      <c r="JO2504" s="207"/>
      <c r="JP2504" s="238"/>
      <c r="JQ2504" s="207"/>
      <c r="JR2504" s="207"/>
      <c r="JS2504" s="187"/>
      <c r="JT2504" s="187"/>
      <c r="JU2504" s="204"/>
      <c r="JV2504" s="272"/>
      <c r="JW2504" s="207"/>
      <c r="JX2504" s="238"/>
      <c r="JY2504" s="207"/>
      <c r="JZ2504" s="207"/>
      <c r="KA2504" s="187"/>
      <c r="KB2504" s="187"/>
      <c r="KC2504" s="204"/>
      <c r="KD2504" s="272"/>
      <c r="KE2504" s="207"/>
      <c r="KF2504" s="238"/>
      <c r="KG2504" s="207"/>
      <c r="KH2504" s="207"/>
      <c r="KI2504" s="187"/>
      <c r="KJ2504" s="187"/>
      <c r="KK2504" s="204"/>
      <c r="KL2504" s="272"/>
      <c r="KM2504" s="207"/>
      <c r="KN2504" s="238"/>
      <c r="KO2504" s="207"/>
      <c r="KP2504" s="207"/>
      <c r="KQ2504" s="187"/>
      <c r="KR2504" s="187"/>
      <c r="KS2504" s="204"/>
      <c r="KT2504" s="272"/>
      <c r="KU2504" s="207"/>
      <c r="KV2504" s="238"/>
      <c r="KW2504" s="207"/>
      <c r="KX2504" s="207"/>
      <c r="KY2504" s="187"/>
      <c r="KZ2504" s="187"/>
      <c r="LA2504" s="204"/>
      <c r="LB2504" s="272"/>
      <c r="LC2504" s="207"/>
      <c r="LD2504" s="238"/>
      <c r="LE2504" s="207"/>
      <c r="LF2504" s="207"/>
      <c r="LG2504" s="187"/>
      <c r="LH2504" s="187"/>
      <c r="LI2504" s="204"/>
      <c r="LJ2504" s="272"/>
      <c r="LK2504" s="207"/>
      <c r="LL2504" s="238"/>
      <c r="LM2504" s="207"/>
      <c r="LN2504" s="207"/>
      <c r="LO2504" s="187"/>
      <c r="LP2504" s="187"/>
      <c r="LQ2504" s="204"/>
      <c r="LR2504" s="272"/>
      <c r="LS2504" s="207"/>
      <c r="LT2504" s="238"/>
      <c r="LU2504" s="207"/>
      <c r="LV2504" s="207"/>
      <c r="LW2504" s="187"/>
      <c r="LX2504" s="187"/>
      <c r="LY2504" s="204"/>
      <c r="LZ2504" s="272"/>
      <c r="MA2504" s="207"/>
      <c r="MB2504" s="238"/>
      <c r="MC2504" s="207"/>
      <c r="MD2504" s="207"/>
      <c r="ME2504" s="187"/>
      <c r="MF2504" s="187"/>
      <c r="MG2504" s="204"/>
      <c r="MH2504" s="272"/>
      <c r="MI2504" s="207"/>
      <c r="MJ2504" s="238"/>
      <c r="MK2504" s="207"/>
      <c r="ML2504" s="207"/>
      <c r="MM2504" s="187"/>
      <c r="MN2504" s="187"/>
      <c r="MO2504" s="204"/>
      <c r="MP2504" s="272"/>
      <c r="MQ2504" s="207"/>
      <c r="MR2504" s="238"/>
      <c r="MS2504" s="207"/>
      <c r="MT2504" s="207"/>
      <c r="MU2504" s="187"/>
      <c r="MV2504" s="187"/>
      <c r="MW2504" s="204"/>
      <c r="MX2504" s="272"/>
      <c r="MY2504" s="207"/>
      <c r="MZ2504" s="238"/>
      <c r="NA2504" s="207"/>
      <c r="NB2504" s="207"/>
      <c r="NC2504" s="187"/>
      <c r="ND2504" s="187"/>
      <c r="NE2504" s="204"/>
      <c r="NF2504" s="272"/>
      <c r="NG2504" s="207"/>
      <c r="NH2504" s="238"/>
      <c r="NI2504" s="207"/>
      <c r="NJ2504" s="207"/>
      <c r="NK2504" s="187"/>
      <c r="NL2504" s="187"/>
      <c r="NM2504" s="204"/>
      <c r="NN2504" s="272"/>
      <c r="NO2504" s="207"/>
      <c r="NP2504" s="238"/>
      <c r="NQ2504" s="207"/>
      <c r="NR2504" s="207"/>
      <c r="NS2504" s="187"/>
      <c r="NT2504" s="187"/>
      <c r="NU2504" s="204"/>
      <c r="NV2504" s="272"/>
      <c r="NW2504" s="207"/>
      <c r="NX2504" s="238"/>
      <c r="NY2504" s="207"/>
      <c r="NZ2504" s="207"/>
      <c r="OA2504" s="187"/>
      <c r="OB2504" s="187"/>
      <c r="OC2504" s="204"/>
      <c r="OD2504" s="272"/>
      <c r="OE2504" s="207"/>
      <c r="OF2504" s="238"/>
      <c r="OG2504" s="207"/>
      <c r="OH2504" s="207"/>
      <c r="OI2504" s="187"/>
      <c r="OJ2504" s="187"/>
      <c r="OK2504" s="204"/>
      <c r="OL2504" s="272"/>
      <c r="OM2504" s="207"/>
      <c r="ON2504" s="238"/>
      <c r="OO2504" s="207"/>
      <c r="OP2504" s="207"/>
      <c r="OQ2504" s="187"/>
      <c r="OR2504" s="187"/>
      <c r="OS2504" s="204"/>
      <c r="OT2504" s="272"/>
      <c r="OU2504" s="207"/>
      <c r="OV2504" s="238"/>
      <c r="OW2504" s="207"/>
      <c r="OX2504" s="207"/>
      <c r="OY2504" s="187"/>
      <c r="OZ2504" s="187"/>
      <c r="PA2504" s="204"/>
      <c r="PB2504" s="272"/>
      <c r="PC2504" s="207"/>
      <c r="PD2504" s="238"/>
      <c r="PE2504" s="207"/>
      <c r="PF2504" s="207"/>
      <c r="PG2504" s="187"/>
      <c r="PH2504" s="187"/>
      <c r="PI2504" s="204"/>
      <c r="PJ2504" s="272"/>
      <c r="PK2504" s="207"/>
      <c r="PL2504" s="238"/>
      <c r="PM2504" s="207"/>
      <c r="PN2504" s="207"/>
      <c r="PO2504" s="187"/>
      <c r="PP2504" s="187"/>
      <c r="PQ2504" s="204"/>
      <c r="PR2504" s="272"/>
      <c r="PS2504" s="207"/>
      <c r="PT2504" s="238"/>
      <c r="PU2504" s="207"/>
      <c r="PV2504" s="207"/>
      <c r="PW2504" s="187"/>
      <c r="PX2504" s="187"/>
      <c r="PY2504" s="204"/>
      <c r="PZ2504" s="272"/>
      <c r="QA2504" s="207"/>
      <c r="QB2504" s="238"/>
      <c r="QC2504" s="207"/>
      <c r="QD2504" s="207"/>
      <c r="QE2504" s="187"/>
      <c r="QF2504" s="187"/>
      <c r="QG2504" s="204"/>
      <c r="QH2504" s="272"/>
      <c r="QI2504" s="207"/>
      <c r="QJ2504" s="238"/>
      <c r="QK2504" s="207"/>
      <c r="QL2504" s="207"/>
      <c r="QM2504" s="187"/>
      <c r="QN2504" s="187"/>
      <c r="QO2504" s="204"/>
      <c r="QP2504" s="272"/>
      <c r="QQ2504" s="207"/>
      <c r="QR2504" s="238"/>
      <c r="QS2504" s="207"/>
      <c r="QT2504" s="207"/>
      <c r="QU2504" s="187"/>
      <c r="QV2504" s="187"/>
      <c r="QW2504" s="204"/>
      <c r="QX2504" s="272"/>
      <c r="QY2504" s="207"/>
      <c r="QZ2504" s="238"/>
      <c r="RA2504" s="207"/>
      <c r="RB2504" s="207"/>
      <c r="RC2504" s="187"/>
      <c r="RD2504" s="187"/>
      <c r="RE2504" s="204"/>
      <c r="RF2504" s="272"/>
      <c r="RG2504" s="207"/>
      <c r="RH2504" s="238"/>
      <c r="RI2504" s="207"/>
      <c r="RJ2504" s="207"/>
      <c r="RK2504" s="187"/>
      <c r="RL2504" s="187"/>
      <c r="RM2504" s="204"/>
      <c r="RN2504" s="272"/>
      <c r="RO2504" s="207"/>
      <c r="RP2504" s="238"/>
      <c r="RQ2504" s="207"/>
      <c r="RR2504" s="207"/>
      <c r="RS2504" s="187"/>
      <c r="RT2504" s="187"/>
      <c r="RU2504" s="204"/>
      <c r="RV2504" s="272"/>
      <c r="RW2504" s="207"/>
      <c r="RX2504" s="238"/>
      <c r="RY2504" s="207"/>
      <c r="RZ2504" s="207"/>
      <c r="SA2504" s="187"/>
      <c r="SB2504" s="187"/>
      <c r="SC2504" s="204"/>
      <c r="SD2504" s="272"/>
      <c r="SE2504" s="207"/>
      <c r="SF2504" s="238"/>
      <c r="SG2504" s="207"/>
      <c r="SH2504" s="207"/>
      <c r="SI2504" s="187"/>
      <c r="SJ2504" s="187"/>
      <c r="SK2504" s="204"/>
      <c r="SL2504" s="272"/>
      <c r="SM2504" s="207"/>
      <c r="SN2504" s="238"/>
      <c r="SO2504" s="207"/>
      <c r="SP2504" s="207"/>
      <c r="SQ2504" s="187"/>
      <c r="SR2504" s="187"/>
      <c r="SS2504" s="204"/>
      <c r="ST2504" s="272"/>
      <c r="SU2504" s="207"/>
      <c r="SV2504" s="238"/>
      <c r="SW2504" s="207"/>
      <c r="SX2504" s="207"/>
      <c r="SY2504" s="187"/>
      <c r="SZ2504" s="187"/>
      <c r="TA2504" s="204"/>
      <c r="TB2504" s="272"/>
      <c r="TC2504" s="207"/>
      <c r="TD2504" s="238"/>
      <c r="TE2504" s="207"/>
      <c r="TF2504" s="207"/>
      <c r="TG2504" s="187"/>
      <c r="TH2504" s="187"/>
      <c r="TI2504" s="204"/>
      <c r="TJ2504" s="272"/>
      <c r="TK2504" s="207"/>
      <c r="TL2504" s="238"/>
      <c r="TM2504" s="207"/>
      <c r="TN2504" s="207"/>
      <c r="TO2504" s="187"/>
      <c r="TP2504" s="187"/>
      <c r="TQ2504" s="204"/>
      <c r="TR2504" s="272"/>
      <c r="TS2504" s="207"/>
      <c r="TT2504" s="238"/>
      <c r="TU2504" s="207"/>
      <c r="TV2504" s="207"/>
      <c r="TW2504" s="187"/>
      <c r="TX2504" s="187"/>
      <c r="TY2504" s="204"/>
      <c r="TZ2504" s="272"/>
      <c r="UA2504" s="207"/>
      <c r="UB2504" s="238"/>
      <c r="UC2504" s="207"/>
      <c r="UD2504" s="207"/>
      <c r="UE2504" s="187"/>
      <c r="UF2504" s="187"/>
      <c r="UG2504" s="204"/>
      <c r="UH2504" s="272"/>
      <c r="UI2504" s="207"/>
      <c r="UJ2504" s="238"/>
      <c r="UK2504" s="207"/>
      <c r="UL2504" s="207"/>
      <c r="UM2504" s="187"/>
      <c r="UN2504" s="187"/>
      <c r="UO2504" s="204"/>
      <c r="UP2504" s="272"/>
      <c r="UQ2504" s="207"/>
      <c r="UR2504" s="238"/>
      <c r="US2504" s="207"/>
      <c r="UT2504" s="207"/>
      <c r="UU2504" s="187"/>
      <c r="UV2504" s="187"/>
      <c r="UW2504" s="204"/>
      <c r="UX2504" s="272"/>
      <c r="UY2504" s="207"/>
      <c r="UZ2504" s="238"/>
      <c r="VA2504" s="207"/>
      <c r="VB2504" s="207"/>
      <c r="VC2504" s="187"/>
      <c r="VD2504" s="187"/>
      <c r="VE2504" s="204"/>
      <c r="VF2504" s="272"/>
      <c r="VG2504" s="207"/>
      <c r="VH2504" s="238"/>
      <c r="VI2504" s="207"/>
      <c r="VJ2504" s="207"/>
      <c r="VK2504" s="187"/>
      <c r="VL2504" s="187"/>
      <c r="VM2504" s="204"/>
      <c r="VN2504" s="272"/>
      <c r="VO2504" s="207"/>
      <c r="VP2504" s="238"/>
      <c r="VQ2504" s="207"/>
      <c r="VR2504" s="207"/>
      <c r="VS2504" s="187"/>
      <c r="VT2504" s="187"/>
      <c r="VU2504" s="204"/>
      <c r="VV2504" s="272"/>
      <c r="VW2504" s="207"/>
      <c r="VX2504" s="238"/>
      <c r="VY2504" s="207"/>
      <c r="VZ2504" s="207"/>
      <c r="WA2504" s="187"/>
      <c r="WB2504" s="187"/>
      <c r="WC2504" s="204"/>
      <c r="WD2504" s="272"/>
      <c r="WE2504" s="207"/>
      <c r="WF2504" s="238"/>
      <c r="WG2504" s="207"/>
      <c r="WH2504" s="207"/>
      <c r="WI2504" s="187"/>
      <c r="WJ2504" s="187"/>
      <c r="WK2504" s="204"/>
      <c r="WL2504" s="272"/>
      <c r="WM2504" s="207"/>
      <c r="WN2504" s="238"/>
      <c r="WO2504" s="207"/>
      <c r="WP2504" s="207"/>
      <c r="WQ2504" s="187"/>
      <c r="WR2504" s="187"/>
      <c r="WS2504" s="204"/>
      <c r="WT2504" s="272"/>
      <c r="WU2504" s="207"/>
      <c r="WV2504" s="238"/>
      <c r="WW2504" s="207"/>
      <c r="WX2504" s="207"/>
      <c r="WY2504" s="187"/>
      <c r="WZ2504" s="187"/>
      <c r="XA2504" s="204"/>
      <c r="XB2504" s="272"/>
      <c r="XC2504" s="207"/>
      <c r="XD2504" s="238"/>
      <c r="XE2504" s="207"/>
      <c r="XF2504" s="207"/>
      <c r="XG2504" s="187"/>
      <c r="XH2504" s="187"/>
      <c r="XI2504" s="204"/>
      <c r="XJ2504" s="272"/>
      <c r="XK2504" s="207"/>
      <c r="XL2504" s="238"/>
      <c r="XM2504" s="207"/>
      <c r="XN2504" s="207"/>
      <c r="XO2504" s="187"/>
      <c r="XP2504" s="187"/>
      <c r="XQ2504" s="204"/>
      <c r="XR2504" s="272"/>
      <c r="XS2504" s="207"/>
      <c r="XT2504" s="238"/>
      <c r="XU2504" s="207"/>
      <c r="XV2504" s="207"/>
      <c r="XW2504" s="187"/>
      <c r="XX2504" s="187"/>
      <c r="XY2504" s="204"/>
      <c r="XZ2504" s="272"/>
      <c r="YA2504" s="207"/>
      <c r="YB2504" s="238"/>
      <c r="YC2504" s="207"/>
      <c r="YD2504" s="207"/>
      <c r="YE2504" s="187"/>
      <c r="YF2504" s="187"/>
      <c r="YG2504" s="204"/>
      <c r="YH2504" s="272"/>
      <c r="YI2504" s="207"/>
      <c r="YJ2504" s="238"/>
      <c r="YK2504" s="207"/>
      <c r="YL2504" s="207"/>
      <c r="YM2504" s="187"/>
      <c r="YN2504" s="187"/>
      <c r="YO2504" s="204"/>
      <c r="YP2504" s="272"/>
      <c r="YQ2504" s="207"/>
      <c r="YR2504" s="238"/>
      <c r="YS2504" s="207"/>
      <c r="YT2504" s="207"/>
      <c r="YU2504" s="187"/>
      <c r="YV2504" s="187"/>
      <c r="YW2504" s="204"/>
      <c r="YX2504" s="272"/>
      <c r="YY2504" s="207"/>
      <c r="YZ2504" s="238"/>
      <c r="ZA2504" s="207"/>
      <c r="ZB2504" s="207"/>
      <c r="ZC2504" s="187"/>
      <c r="ZD2504" s="187"/>
      <c r="ZE2504" s="204"/>
      <c r="ZF2504" s="272"/>
      <c r="ZG2504" s="207"/>
      <c r="ZH2504" s="238"/>
      <c r="ZI2504" s="207"/>
      <c r="ZJ2504" s="207"/>
      <c r="ZK2504" s="187"/>
      <c r="ZL2504" s="187"/>
      <c r="ZM2504" s="204"/>
      <c r="ZN2504" s="272"/>
      <c r="ZO2504" s="207"/>
      <c r="ZP2504" s="238"/>
      <c r="ZQ2504" s="207"/>
      <c r="ZR2504" s="207"/>
      <c r="ZS2504" s="187"/>
      <c r="ZT2504" s="187"/>
      <c r="ZU2504" s="204"/>
      <c r="ZV2504" s="272"/>
      <c r="ZW2504" s="207"/>
      <c r="ZX2504" s="238"/>
      <c r="ZY2504" s="207"/>
      <c r="ZZ2504" s="207"/>
      <c r="AAA2504" s="187"/>
      <c r="AAB2504" s="187"/>
      <c r="AAC2504" s="204"/>
      <c r="AAD2504" s="272"/>
      <c r="AAE2504" s="207"/>
      <c r="AAF2504" s="238"/>
      <c r="AAG2504" s="207"/>
      <c r="AAH2504" s="207"/>
      <c r="AAI2504" s="187"/>
      <c r="AAJ2504" s="187"/>
      <c r="AAK2504" s="204"/>
      <c r="AAL2504" s="272"/>
      <c r="AAM2504" s="207"/>
      <c r="AAN2504" s="238"/>
      <c r="AAO2504" s="207"/>
      <c r="AAP2504" s="207"/>
      <c r="AAQ2504" s="187"/>
      <c r="AAR2504" s="187"/>
      <c r="AAS2504" s="204"/>
      <c r="AAT2504" s="272"/>
      <c r="AAU2504" s="207"/>
      <c r="AAV2504" s="238"/>
      <c r="AAW2504" s="207"/>
      <c r="AAX2504" s="207"/>
      <c r="AAY2504" s="187"/>
      <c r="AAZ2504" s="187"/>
      <c r="ABA2504" s="204"/>
      <c r="ABB2504" s="272"/>
      <c r="ABC2504" s="207"/>
      <c r="ABD2504" s="238"/>
      <c r="ABE2504" s="207"/>
      <c r="ABF2504" s="207"/>
      <c r="ABG2504" s="187"/>
      <c r="ABH2504" s="187"/>
      <c r="ABI2504" s="204"/>
      <c r="ABJ2504" s="272"/>
      <c r="ABK2504" s="207"/>
      <c r="ABL2504" s="238"/>
      <c r="ABM2504" s="207"/>
      <c r="ABN2504" s="207"/>
      <c r="ABO2504" s="187"/>
      <c r="ABP2504" s="187"/>
      <c r="ABQ2504" s="204"/>
      <c r="ABR2504" s="272"/>
      <c r="ABS2504" s="207"/>
      <c r="ABT2504" s="238"/>
      <c r="ABU2504" s="207"/>
      <c r="ABV2504" s="207"/>
      <c r="ABW2504" s="187"/>
      <c r="ABX2504" s="187"/>
      <c r="ABY2504" s="204"/>
      <c r="ABZ2504" s="272"/>
      <c r="ACA2504" s="207"/>
      <c r="ACB2504" s="238"/>
      <c r="ACC2504" s="207"/>
      <c r="ACD2504" s="207"/>
      <c r="ACE2504" s="187"/>
      <c r="ACF2504" s="187"/>
      <c r="ACG2504" s="204"/>
      <c r="ACH2504" s="272"/>
      <c r="ACI2504" s="207"/>
      <c r="ACJ2504" s="238"/>
      <c r="ACK2504" s="207"/>
      <c r="ACL2504" s="207"/>
      <c r="ACM2504" s="187"/>
      <c r="ACN2504" s="187"/>
      <c r="ACO2504" s="204"/>
      <c r="ACP2504" s="272"/>
      <c r="ACQ2504" s="207"/>
      <c r="ACR2504" s="238"/>
      <c r="ACS2504" s="207"/>
      <c r="ACT2504" s="207"/>
      <c r="ACU2504" s="187"/>
      <c r="ACV2504" s="187"/>
      <c r="ACW2504" s="204"/>
      <c r="ACX2504" s="272"/>
      <c r="ACY2504" s="207"/>
      <c r="ACZ2504" s="238"/>
      <c r="ADA2504" s="207"/>
      <c r="ADB2504" s="207"/>
      <c r="ADC2504" s="187"/>
      <c r="ADD2504" s="187"/>
      <c r="ADE2504" s="204"/>
      <c r="ADF2504" s="272"/>
      <c r="ADG2504" s="207"/>
      <c r="ADH2504" s="238"/>
      <c r="ADI2504" s="207"/>
      <c r="ADJ2504" s="207"/>
      <c r="ADK2504" s="187"/>
      <c r="ADL2504" s="187"/>
      <c r="ADM2504" s="204"/>
      <c r="ADN2504" s="272"/>
      <c r="ADO2504" s="207"/>
      <c r="ADP2504" s="238"/>
      <c r="ADQ2504" s="207"/>
      <c r="ADR2504" s="207"/>
      <c r="ADS2504" s="187"/>
      <c r="ADT2504" s="187"/>
      <c r="ADU2504" s="204"/>
      <c r="ADV2504" s="272"/>
      <c r="ADW2504" s="207"/>
      <c r="ADX2504" s="238"/>
      <c r="ADY2504" s="207"/>
      <c r="ADZ2504" s="207"/>
      <c r="AEA2504" s="187"/>
      <c r="AEB2504" s="187"/>
      <c r="AEC2504" s="204"/>
      <c r="AED2504" s="272"/>
      <c r="AEE2504" s="207"/>
      <c r="AEF2504" s="238"/>
      <c r="AEG2504" s="207"/>
      <c r="AEH2504" s="207"/>
      <c r="AEI2504" s="187"/>
      <c r="AEJ2504" s="187"/>
      <c r="AEK2504" s="204"/>
      <c r="AEL2504" s="272"/>
      <c r="AEM2504" s="207"/>
      <c r="AEN2504" s="238"/>
      <c r="AEO2504" s="207"/>
      <c r="AEP2504" s="207"/>
      <c r="AEQ2504" s="187"/>
      <c r="AER2504" s="187"/>
      <c r="AES2504" s="204"/>
      <c r="AET2504" s="272"/>
      <c r="AEU2504" s="207"/>
      <c r="AEV2504" s="238"/>
      <c r="AEW2504" s="207"/>
      <c r="AEX2504" s="207"/>
      <c r="AEY2504" s="187"/>
      <c r="AEZ2504" s="187"/>
      <c r="AFA2504" s="204"/>
      <c r="AFB2504" s="272"/>
      <c r="AFC2504" s="207"/>
      <c r="AFD2504" s="238"/>
      <c r="AFE2504" s="207"/>
      <c r="AFF2504" s="207"/>
      <c r="AFG2504" s="187"/>
      <c r="AFH2504" s="187"/>
      <c r="AFI2504" s="204"/>
      <c r="AFJ2504" s="272"/>
      <c r="AFK2504" s="207"/>
      <c r="AFL2504" s="238"/>
      <c r="AFM2504" s="207"/>
      <c r="AFN2504" s="207"/>
      <c r="AFO2504" s="187"/>
      <c r="AFP2504" s="187"/>
      <c r="AFQ2504" s="204"/>
      <c r="AFR2504" s="272"/>
      <c r="AFS2504" s="207"/>
      <c r="AFT2504" s="238"/>
      <c r="AFU2504" s="207"/>
      <c r="AFV2504" s="207"/>
      <c r="AFW2504" s="187"/>
      <c r="AFX2504" s="187"/>
      <c r="AFY2504" s="204"/>
      <c r="AFZ2504" s="272"/>
      <c r="AGA2504" s="207"/>
      <c r="AGB2504" s="238"/>
      <c r="AGC2504" s="207"/>
      <c r="AGD2504" s="207"/>
      <c r="AGE2504" s="187"/>
      <c r="AGF2504" s="187"/>
      <c r="AGG2504" s="204"/>
      <c r="AGH2504" s="272"/>
      <c r="AGI2504" s="207"/>
      <c r="AGJ2504" s="238"/>
      <c r="AGK2504" s="207"/>
      <c r="AGL2504" s="207"/>
      <c r="AGM2504" s="187"/>
      <c r="AGN2504" s="187"/>
      <c r="AGO2504" s="204"/>
      <c r="AGP2504" s="272"/>
      <c r="AGQ2504" s="207"/>
      <c r="AGR2504" s="238"/>
      <c r="AGS2504" s="207"/>
      <c r="AGT2504" s="207"/>
      <c r="AGU2504" s="187"/>
      <c r="AGV2504" s="187"/>
      <c r="AGW2504" s="204"/>
      <c r="AGX2504" s="272"/>
      <c r="AGY2504" s="207"/>
      <c r="AGZ2504" s="238"/>
      <c r="AHA2504" s="207"/>
      <c r="AHB2504" s="207"/>
      <c r="AHC2504" s="187"/>
      <c r="AHD2504" s="187"/>
      <c r="AHE2504" s="204"/>
      <c r="AHF2504" s="272"/>
      <c r="AHG2504" s="207"/>
      <c r="AHH2504" s="238"/>
      <c r="AHI2504" s="207"/>
      <c r="AHJ2504" s="207"/>
      <c r="AHK2504" s="187"/>
      <c r="AHL2504" s="187"/>
      <c r="AHM2504" s="204"/>
      <c r="AHN2504" s="272"/>
      <c r="AHO2504" s="207"/>
      <c r="AHP2504" s="238"/>
      <c r="AHQ2504" s="207"/>
      <c r="AHR2504" s="207"/>
      <c r="AHS2504" s="187"/>
      <c r="AHT2504" s="187"/>
      <c r="AHU2504" s="204"/>
      <c r="AHV2504" s="272"/>
      <c r="AHW2504" s="207"/>
      <c r="AHX2504" s="238"/>
      <c r="AHY2504" s="207"/>
      <c r="AHZ2504" s="207"/>
      <c r="AIA2504" s="187"/>
      <c r="AIB2504" s="187"/>
      <c r="AIC2504" s="204"/>
      <c r="AID2504" s="272"/>
      <c r="AIE2504" s="207"/>
      <c r="AIF2504" s="238"/>
      <c r="AIG2504" s="207"/>
      <c r="AIH2504" s="207"/>
      <c r="AII2504" s="187"/>
      <c r="AIJ2504" s="187"/>
      <c r="AIK2504" s="204"/>
      <c r="AIL2504" s="272"/>
      <c r="AIM2504" s="207"/>
      <c r="AIN2504" s="238"/>
      <c r="AIO2504" s="207"/>
      <c r="AIP2504" s="207"/>
      <c r="AIQ2504" s="187"/>
      <c r="AIR2504" s="187"/>
      <c r="AIS2504" s="204"/>
      <c r="AIT2504" s="272"/>
      <c r="AIU2504" s="207"/>
      <c r="AIV2504" s="238"/>
      <c r="AIW2504" s="207"/>
      <c r="AIX2504" s="207"/>
      <c r="AIY2504" s="187"/>
      <c r="AIZ2504" s="187"/>
      <c r="AJA2504" s="204"/>
      <c r="AJB2504" s="272"/>
      <c r="AJC2504" s="207"/>
      <c r="AJD2504" s="238"/>
      <c r="AJE2504" s="207"/>
      <c r="AJF2504" s="207"/>
      <c r="AJG2504" s="187"/>
      <c r="AJH2504" s="187"/>
      <c r="AJI2504" s="204"/>
      <c r="AJJ2504" s="272"/>
      <c r="AJK2504" s="207"/>
      <c r="AJL2504" s="238"/>
      <c r="AJM2504" s="207"/>
      <c r="AJN2504" s="207"/>
      <c r="AJO2504" s="187"/>
      <c r="AJP2504" s="187"/>
      <c r="AJQ2504" s="204"/>
      <c r="AJR2504" s="272"/>
      <c r="AJS2504" s="207"/>
      <c r="AJT2504" s="238"/>
      <c r="AJU2504" s="207"/>
      <c r="AJV2504" s="207"/>
      <c r="AJW2504" s="187"/>
      <c r="AJX2504" s="187"/>
      <c r="AJY2504" s="204"/>
      <c r="AJZ2504" s="272"/>
      <c r="AKA2504" s="207"/>
      <c r="AKB2504" s="238"/>
      <c r="AKC2504" s="207"/>
      <c r="AKD2504" s="207"/>
      <c r="AKE2504" s="187"/>
      <c r="AKF2504" s="187"/>
      <c r="AKG2504" s="204"/>
      <c r="AKH2504" s="272"/>
      <c r="AKI2504" s="207"/>
      <c r="AKJ2504" s="238"/>
      <c r="AKK2504" s="207"/>
      <c r="AKL2504" s="207"/>
      <c r="AKM2504" s="187"/>
      <c r="AKN2504" s="187"/>
      <c r="AKO2504" s="204"/>
      <c r="AKP2504" s="272"/>
      <c r="AKQ2504" s="207"/>
      <c r="AKR2504" s="238"/>
      <c r="AKS2504" s="207"/>
      <c r="AKT2504" s="207"/>
      <c r="AKU2504" s="187"/>
      <c r="AKV2504" s="187"/>
      <c r="AKW2504" s="204"/>
      <c r="AKX2504" s="272"/>
      <c r="AKY2504" s="207"/>
      <c r="AKZ2504" s="238"/>
      <c r="ALA2504" s="207"/>
      <c r="ALB2504" s="207"/>
      <c r="ALC2504" s="187"/>
      <c r="ALD2504" s="187"/>
      <c r="ALE2504" s="204"/>
      <c r="ALF2504" s="272"/>
      <c r="ALG2504" s="207"/>
      <c r="ALH2504" s="238"/>
      <c r="ALI2504" s="207"/>
      <c r="ALJ2504" s="207"/>
      <c r="ALK2504" s="187"/>
      <c r="ALL2504" s="187"/>
      <c r="ALM2504" s="204"/>
      <c r="ALN2504" s="272"/>
      <c r="ALO2504" s="207"/>
      <c r="ALP2504" s="238"/>
      <c r="ALQ2504" s="207"/>
      <c r="ALR2504" s="207"/>
      <c r="ALS2504" s="187"/>
      <c r="ALT2504" s="187"/>
      <c r="ALU2504" s="204"/>
      <c r="ALV2504" s="272"/>
      <c r="ALW2504" s="207"/>
      <c r="ALX2504" s="238"/>
      <c r="ALY2504" s="207"/>
      <c r="ALZ2504" s="207"/>
      <c r="AMA2504" s="187"/>
      <c r="AMB2504" s="187"/>
      <c r="AMC2504" s="204"/>
      <c r="AMD2504" s="272"/>
      <c r="AME2504" s="207"/>
      <c r="AMF2504" s="238"/>
      <c r="AMG2504" s="207"/>
      <c r="AMH2504" s="207"/>
      <c r="AMI2504" s="187"/>
      <c r="AMJ2504" s="187"/>
      <c r="AMK2504" s="204"/>
      <c r="AML2504" s="272"/>
      <c r="AMM2504" s="207"/>
      <c r="AMN2504" s="238"/>
      <c r="AMO2504" s="207"/>
      <c r="AMP2504" s="207"/>
      <c r="AMQ2504" s="187"/>
      <c r="AMR2504" s="187"/>
      <c r="AMS2504" s="204"/>
      <c r="AMT2504" s="272"/>
      <c r="AMU2504" s="207"/>
      <c r="AMV2504" s="238"/>
      <c r="AMW2504" s="207"/>
      <c r="AMX2504" s="207"/>
      <c r="AMY2504" s="187"/>
      <c r="AMZ2504" s="187"/>
      <c r="ANA2504" s="204"/>
      <c r="ANB2504" s="272"/>
      <c r="ANC2504" s="207"/>
      <c r="AND2504" s="238"/>
      <c r="ANE2504" s="207"/>
      <c r="ANF2504" s="207"/>
      <c r="ANG2504" s="187"/>
      <c r="ANH2504" s="187"/>
      <c r="ANI2504" s="204"/>
      <c r="ANJ2504" s="272"/>
      <c r="ANK2504" s="207"/>
      <c r="ANL2504" s="238"/>
      <c r="ANM2504" s="207"/>
      <c r="ANN2504" s="207"/>
      <c r="ANO2504" s="187"/>
      <c r="ANP2504" s="187"/>
      <c r="ANQ2504" s="204"/>
      <c r="ANR2504" s="272"/>
      <c r="ANS2504" s="207"/>
      <c r="ANT2504" s="238"/>
      <c r="ANU2504" s="207"/>
      <c r="ANV2504" s="207"/>
      <c r="ANW2504" s="187"/>
      <c r="ANX2504" s="187"/>
      <c r="ANY2504" s="204"/>
      <c r="ANZ2504" s="272"/>
      <c r="AOA2504" s="207"/>
      <c r="AOB2504" s="238"/>
      <c r="AOC2504" s="207"/>
      <c r="AOD2504" s="207"/>
      <c r="AOE2504" s="187"/>
      <c r="AOF2504" s="187"/>
      <c r="AOG2504" s="204"/>
      <c r="AOH2504" s="272"/>
      <c r="AOI2504" s="207"/>
      <c r="AOJ2504" s="238"/>
      <c r="AOK2504" s="207"/>
      <c r="AOL2504" s="207"/>
      <c r="AOM2504" s="187"/>
      <c r="AON2504" s="187"/>
      <c r="AOO2504" s="204"/>
      <c r="AOP2504" s="272"/>
      <c r="AOQ2504" s="207"/>
      <c r="AOR2504" s="238"/>
      <c r="AOS2504" s="207"/>
      <c r="AOT2504" s="207"/>
      <c r="AOU2504" s="187"/>
      <c r="AOV2504" s="187"/>
      <c r="AOW2504" s="204"/>
      <c r="AOX2504" s="272"/>
      <c r="AOY2504" s="207"/>
      <c r="AOZ2504" s="238"/>
      <c r="APA2504" s="207"/>
      <c r="APB2504" s="207"/>
      <c r="APC2504" s="187"/>
      <c r="APD2504" s="187"/>
      <c r="APE2504" s="204"/>
      <c r="APF2504" s="272"/>
      <c r="APG2504" s="207"/>
      <c r="APH2504" s="238"/>
      <c r="API2504" s="207"/>
      <c r="APJ2504" s="207"/>
      <c r="APK2504" s="187"/>
      <c r="APL2504" s="187"/>
      <c r="APM2504" s="204"/>
      <c r="APN2504" s="272"/>
      <c r="APO2504" s="207"/>
      <c r="APP2504" s="238"/>
      <c r="APQ2504" s="207"/>
      <c r="APR2504" s="207"/>
      <c r="APS2504" s="187"/>
      <c r="APT2504" s="187"/>
      <c r="APU2504" s="204"/>
      <c r="APV2504" s="272"/>
      <c r="APW2504" s="207"/>
      <c r="APX2504" s="238"/>
      <c r="APY2504" s="207"/>
      <c r="APZ2504" s="207"/>
      <c r="AQA2504" s="187"/>
      <c r="AQB2504" s="187"/>
      <c r="AQC2504" s="204"/>
      <c r="AQD2504" s="272"/>
      <c r="AQE2504" s="207"/>
      <c r="AQF2504" s="238"/>
      <c r="AQG2504" s="207"/>
      <c r="AQH2504" s="207"/>
      <c r="AQI2504" s="187"/>
      <c r="AQJ2504" s="187"/>
      <c r="AQK2504" s="204"/>
      <c r="AQL2504" s="272"/>
      <c r="AQM2504" s="207"/>
      <c r="AQN2504" s="238"/>
      <c r="AQO2504" s="207"/>
      <c r="AQP2504" s="207"/>
      <c r="AQQ2504" s="187"/>
      <c r="AQR2504" s="187"/>
      <c r="AQS2504" s="204"/>
      <c r="AQT2504" s="272"/>
      <c r="AQU2504" s="207"/>
      <c r="AQV2504" s="238"/>
      <c r="AQW2504" s="207"/>
      <c r="AQX2504" s="207"/>
      <c r="AQY2504" s="187"/>
      <c r="AQZ2504" s="187"/>
      <c r="ARA2504" s="204"/>
      <c r="ARB2504" s="272"/>
      <c r="ARC2504" s="207"/>
      <c r="ARD2504" s="238"/>
      <c r="ARE2504" s="207"/>
      <c r="ARF2504" s="207"/>
      <c r="ARG2504" s="187"/>
      <c r="ARH2504" s="187"/>
      <c r="ARI2504" s="204"/>
      <c r="ARJ2504" s="272"/>
      <c r="ARK2504" s="207"/>
      <c r="ARL2504" s="238"/>
      <c r="ARM2504" s="207"/>
      <c r="ARN2504" s="207"/>
      <c r="ARO2504" s="187"/>
      <c r="ARP2504" s="187"/>
      <c r="ARQ2504" s="204"/>
      <c r="ARR2504" s="272"/>
      <c r="ARS2504" s="207"/>
      <c r="ART2504" s="238"/>
      <c r="ARU2504" s="207"/>
      <c r="ARV2504" s="207"/>
      <c r="ARW2504" s="187"/>
      <c r="ARX2504" s="187"/>
      <c r="ARY2504" s="204"/>
      <c r="ARZ2504" s="272"/>
      <c r="ASA2504" s="207"/>
      <c r="ASB2504" s="238"/>
      <c r="ASC2504" s="207"/>
      <c r="ASD2504" s="207"/>
      <c r="ASE2504" s="187"/>
      <c r="ASF2504" s="187"/>
      <c r="ASG2504" s="204"/>
      <c r="ASH2504" s="272"/>
      <c r="ASI2504" s="207"/>
      <c r="ASJ2504" s="238"/>
      <c r="ASK2504" s="207"/>
      <c r="ASL2504" s="207"/>
      <c r="ASM2504" s="187"/>
      <c r="ASN2504" s="187"/>
      <c r="ASO2504" s="204"/>
      <c r="ASP2504" s="272"/>
      <c r="ASQ2504" s="207"/>
      <c r="ASR2504" s="238"/>
      <c r="ASS2504" s="207"/>
      <c r="AST2504" s="207"/>
      <c r="ASU2504" s="187"/>
      <c r="ASV2504" s="187"/>
      <c r="ASW2504" s="204"/>
      <c r="ASX2504" s="272"/>
      <c r="ASY2504" s="207"/>
      <c r="ASZ2504" s="238"/>
      <c r="ATA2504" s="207"/>
      <c r="ATB2504" s="207"/>
      <c r="ATC2504" s="187"/>
      <c r="ATD2504" s="187"/>
      <c r="ATE2504" s="204"/>
      <c r="ATF2504" s="272"/>
      <c r="ATG2504" s="207"/>
      <c r="ATH2504" s="238"/>
      <c r="ATI2504" s="207"/>
      <c r="ATJ2504" s="207"/>
      <c r="ATK2504" s="187"/>
      <c r="ATL2504" s="187"/>
      <c r="ATM2504" s="204"/>
      <c r="ATN2504" s="272"/>
      <c r="ATO2504" s="207"/>
      <c r="ATP2504" s="238"/>
      <c r="ATQ2504" s="207"/>
      <c r="ATR2504" s="207"/>
      <c r="ATS2504" s="187"/>
      <c r="ATT2504" s="187"/>
      <c r="ATU2504" s="204"/>
      <c r="ATV2504" s="272"/>
      <c r="ATW2504" s="207"/>
      <c r="ATX2504" s="238"/>
      <c r="ATY2504" s="207"/>
      <c r="ATZ2504" s="207"/>
      <c r="AUA2504" s="187"/>
      <c r="AUB2504" s="187"/>
      <c r="AUC2504" s="204"/>
      <c r="AUD2504" s="272"/>
      <c r="AUE2504" s="207"/>
      <c r="AUF2504" s="238"/>
      <c r="AUG2504" s="207"/>
      <c r="AUH2504" s="207"/>
      <c r="AUI2504" s="187"/>
      <c r="AUJ2504" s="187"/>
      <c r="AUK2504" s="204"/>
      <c r="AUL2504" s="272"/>
      <c r="AUM2504" s="207"/>
      <c r="AUN2504" s="238"/>
      <c r="AUO2504" s="207"/>
      <c r="AUP2504" s="207"/>
      <c r="AUQ2504" s="187"/>
      <c r="AUR2504" s="187"/>
      <c r="AUS2504" s="204"/>
      <c r="AUT2504" s="272"/>
      <c r="AUU2504" s="207"/>
      <c r="AUV2504" s="238"/>
      <c r="AUW2504" s="207"/>
      <c r="AUX2504" s="207"/>
      <c r="AUY2504" s="187"/>
      <c r="AUZ2504" s="187"/>
      <c r="AVA2504" s="204"/>
      <c r="AVB2504" s="272"/>
      <c r="AVC2504" s="207"/>
      <c r="AVD2504" s="238"/>
      <c r="AVE2504" s="207"/>
      <c r="AVF2504" s="207"/>
      <c r="AVG2504" s="187"/>
      <c r="AVH2504" s="187"/>
      <c r="AVI2504" s="204"/>
      <c r="AVJ2504" s="272"/>
      <c r="AVK2504" s="207"/>
      <c r="AVL2504" s="238"/>
      <c r="AVM2504" s="207"/>
      <c r="AVN2504" s="207"/>
      <c r="AVO2504" s="187"/>
      <c r="AVP2504" s="187"/>
      <c r="AVQ2504" s="204"/>
      <c r="AVR2504" s="272"/>
      <c r="AVS2504" s="207"/>
      <c r="AVT2504" s="238"/>
      <c r="AVU2504" s="207"/>
      <c r="AVV2504" s="207"/>
      <c r="AVW2504" s="187"/>
      <c r="AVX2504" s="187"/>
      <c r="AVY2504" s="204"/>
      <c r="AVZ2504" s="272"/>
      <c r="AWA2504" s="207"/>
      <c r="AWB2504" s="238"/>
      <c r="AWC2504" s="207"/>
      <c r="AWD2504" s="207"/>
      <c r="AWE2504" s="187"/>
      <c r="AWF2504" s="187"/>
      <c r="AWG2504" s="204"/>
      <c r="AWH2504" s="272"/>
      <c r="AWI2504" s="207"/>
      <c r="AWJ2504" s="238"/>
      <c r="AWK2504" s="207"/>
      <c r="AWL2504" s="207"/>
      <c r="AWM2504" s="187"/>
      <c r="AWN2504" s="187"/>
      <c r="AWO2504" s="204"/>
      <c r="AWP2504" s="272"/>
      <c r="AWQ2504" s="207"/>
      <c r="AWR2504" s="238"/>
      <c r="AWS2504" s="207"/>
      <c r="AWT2504" s="207"/>
      <c r="AWU2504" s="187"/>
      <c r="AWV2504" s="187"/>
      <c r="AWW2504" s="204"/>
      <c r="AWX2504" s="272"/>
      <c r="AWY2504" s="207"/>
      <c r="AWZ2504" s="238"/>
      <c r="AXA2504" s="207"/>
      <c r="AXB2504" s="207"/>
      <c r="AXC2504" s="187"/>
      <c r="AXD2504" s="187"/>
      <c r="AXE2504" s="204"/>
      <c r="AXF2504" s="272"/>
      <c r="AXG2504" s="207"/>
      <c r="AXH2504" s="238"/>
      <c r="AXI2504" s="207"/>
      <c r="AXJ2504" s="207"/>
      <c r="AXK2504" s="187"/>
      <c r="AXL2504" s="187"/>
      <c r="AXM2504" s="204"/>
      <c r="AXN2504" s="272"/>
      <c r="AXO2504" s="207"/>
      <c r="AXP2504" s="238"/>
      <c r="AXQ2504" s="207"/>
      <c r="AXR2504" s="207"/>
      <c r="AXS2504" s="187"/>
      <c r="AXT2504" s="187"/>
      <c r="AXU2504" s="204"/>
      <c r="AXV2504" s="272"/>
      <c r="AXW2504" s="207"/>
      <c r="AXX2504" s="238"/>
      <c r="AXY2504" s="207"/>
      <c r="AXZ2504" s="207"/>
      <c r="AYA2504" s="187"/>
      <c r="AYB2504" s="187"/>
      <c r="AYC2504" s="204"/>
      <c r="AYD2504" s="272"/>
      <c r="AYE2504" s="207"/>
      <c r="AYF2504" s="238"/>
      <c r="AYG2504" s="207"/>
      <c r="AYH2504" s="207"/>
      <c r="AYI2504" s="187"/>
      <c r="AYJ2504" s="187"/>
      <c r="AYK2504" s="204"/>
      <c r="AYL2504" s="272"/>
      <c r="AYM2504" s="207"/>
      <c r="AYN2504" s="238"/>
      <c r="AYO2504" s="207"/>
      <c r="AYP2504" s="207"/>
      <c r="AYQ2504" s="187"/>
      <c r="AYR2504" s="187"/>
      <c r="AYS2504" s="204"/>
      <c r="AYT2504" s="272"/>
      <c r="AYU2504" s="207"/>
      <c r="AYV2504" s="238"/>
      <c r="AYW2504" s="207"/>
      <c r="AYX2504" s="207"/>
      <c r="AYY2504" s="187"/>
      <c r="AYZ2504" s="187"/>
      <c r="AZA2504" s="204"/>
      <c r="AZB2504" s="272"/>
      <c r="AZC2504" s="207"/>
      <c r="AZD2504" s="238"/>
      <c r="AZE2504" s="207"/>
      <c r="AZF2504" s="207"/>
      <c r="AZG2504" s="187"/>
      <c r="AZH2504" s="187"/>
      <c r="AZI2504" s="204"/>
      <c r="AZJ2504" s="272"/>
      <c r="AZK2504" s="207"/>
      <c r="AZL2504" s="238"/>
      <c r="AZM2504" s="207"/>
      <c r="AZN2504" s="207"/>
      <c r="AZO2504" s="187"/>
      <c r="AZP2504" s="187"/>
      <c r="AZQ2504" s="204"/>
      <c r="AZR2504" s="272"/>
      <c r="AZS2504" s="207"/>
      <c r="AZT2504" s="238"/>
      <c r="AZU2504" s="207"/>
      <c r="AZV2504" s="207"/>
      <c r="AZW2504" s="187"/>
      <c r="AZX2504" s="187"/>
      <c r="AZY2504" s="204"/>
      <c r="AZZ2504" s="272"/>
      <c r="BAA2504" s="207"/>
      <c r="BAB2504" s="238"/>
      <c r="BAC2504" s="207"/>
      <c r="BAD2504" s="207"/>
      <c r="BAE2504" s="187"/>
      <c r="BAF2504" s="187"/>
      <c r="BAG2504" s="204"/>
      <c r="BAH2504" s="272"/>
      <c r="BAI2504" s="207"/>
      <c r="BAJ2504" s="238"/>
      <c r="BAK2504" s="207"/>
      <c r="BAL2504" s="207"/>
      <c r="BAM2504" s="187"/>
      <c r="BAN2504" s="187"/>
      <c r="BAO2504" s="204"/>
      <c r="BAP2504" s="272"/>
      <c r="BAQ2504" s="207"/>
      <c r="BAR2504" s="238"/>
      <c r="BAS2504" s="207"/>
      <c r="BAT2504" s="207"/>
      <c r="BAU2504" s="187"/>
      <c r="BAV2504" s="187"/>
      <c r="BAW2504" s="204"/>
      <c r="BAX2504" s="272"/>
      <c r="BAY2504" s="207"/>
      <c r="BAZ2504" s="238"/>
      <c r="BBA2504" s="207"/>
      <c r="BBB2504" s="207"/>
      <c r="BBC2504" s="187"/>
      <c r="BBD2504" s="187"/>
      <c r="BBE2504" s="204"/>
      <c r="BBF2504" s="272"/>
      <c r="BBG2504" s="207"/>
      <c r="BBH2504" s="238"/>
      <c r="BBI2504" s="207"/>
      <c r="BBJ2504" s="207"/>
      <c r="BBK2504" s="187"/>
      <c r="BBL2504" s="187"/>
      <c r="BBM2504" s="204"/>
      <c r="BBN2504" s="272"/>
      <c r="BBO2504" s="207"/>
      <c r="BBP2504" s="238"/>
      <c r="BBQ2504" s="207"/>
      <c r="BBR2504" s="207"/>
      <c r="BBS2504" s="187"/>
      <c r="BBT2504" s="187"/>
      <c r="BBU2504" s="204"/>
      <c r="BBV2504" s="272"/>
      <c r="BBW2504" s="207"/>
      <c r="BBX2504" s="238"/>
      <c r="BBY2504" s="207"/>
      <c r="BBZ2504" s="207"/>
      <c r="BCA2504" s="187"/>
      <c r="BCB2504" s="187"/>
      <c r="BCC2504" s="204"/>
      <c r="BCD2504" s="272"/>
      <c r="BCE2504" s="207"/>
      <c r="BCF2504" s="238"/>
      <c r="BCG2504" s="207"/>
      <c r="BCH2504" s="207"/>
      <c r="BCI2504" s="187"/>
      <c r="BCJ2504" s="187"/>
      <c r="BCK2504" s="204"/>
      <c r="BCL2504" s="272"/>
      <c r="BCM2504" s="207"/>
      <c r="BCN2504" s="238"/>
      <c r="BCO2504" s="207"/>
      <c r="BCP2504" s="207"/>
      <c r="BCQ2504" s="187"/>
      <c r="BCR2504" s="187"/>
      <c r="BCS2504" s="204"/>
      <c r="BCT2504" s="272"/>
      <c r="BCU2504" s="207"/>
      <c r="BCV2504" s="238"/>
      <c r="BCW2504" s="207"/>
      <c r="BCX2504" s="207"/>
      <c r="BCY2504" s="187"/>
      <c r="BCZ2504" s="187"/>
      <c r="BDA2504" s="204"/>
      <c r="BDB2504" s="272"/>
      <c r="BDC2504" s="207"/>
      <c r="BDD2504" s="238"/>
      <c r="BDE2504" s="207"/>
      <c r="BDF2504" s="207"/>
      <c r="BDG2504" s="187"/>
      <c r="BDH2504" s="187"/>
      <c r="BDI2504" s="204"/>
      <c r="BDJ2504" s="272"/>
      <c r="BDK2504" s="207"/>
      <c r="BDL2504" s="238"/>
      <c r="BDM2504" s="207"/>
      <c r="BDN2504" s="207"/>
      <c r="BDO2504" s="187"/>
      <c r="BDP2504" s="187"/>
      <c r="BDQ2504" s="204"/>
      <c r="BDR2504" s="272"/>
      <c r="BDS2504" s="207"/>
      <c r="BDT2504" s="238"/>
      <c r="BDU2504" s="207"/>
      <c r="BDV2504" s="207"/>
      <c r="BDW2504" s="187"/>
      <c r="BDX2504" s="187"/>
      <c r="BDY2504" s="204"/>
      <c r="BDZ2504" s="272"/>
      <c r="BEA2504" s="207"/>
      <c r="BEB2504" s="238"/>
      <c r="BEC2504" s="207"/>
      <c r="BED2504" s="207"/>
      <c r="BEE2504" s="187"/>
      <c r="BEF2504" s="187"/>
      <c r="BEG2504" s="204"/>
      <c r="BEH2504" s="272"/>
      <c r="BEI2504" s="207"/>
      <c r="BEJ2504" s="238"/>
      <c r="BEK2504" s="207"/>
      <c r="BEL2504" s="207"/>
      <c r="BEM2504" s="187"/>
      <c r="BEN2504" s="187"/>
      <c r="BEO2504" s="204"/>
      <c r="BEP2504" s="272"/>
      <c r="BEQ2504" s="207"/>
      <c r="BER2504" s="238"/>
      <c r="BES2504" s="207"/>
      <c r="BET2504" s="207"/>
      <c r="BEU2504" s="187"/>
      <c r="BEV2504" s="187"/>
      <c r="BEW2504" s="204"/>
      <c r="BEX2504" s="272"/>
      <c r="BEY2504" s="207"/>
      <c r="BEZ2504" s="238"/>
      <c r="BFA2504" s="207"/>
      <c r="BFB2504" s="207"/>
      <c r="BFC2504" s="187"/>
      <c r="BFD2504" s="187"/>
      <c r="BFE2504" s="204"/>
      <c r="BFF2504" s="272"/>
      <c r="BFG2504" s="207"/>
      <c r="BFH2504" s="238"/>
      <c r="BFI2504" s="207"/>
      <c r="BFJ2504" s="207"/>
      <c r="BFK2504" s="187"/>
      <c r="BFL2504" s="187"/>
      <c r="BFM2504" s="204"/>
      <c r="BFN2504" s="272"/>
      <c r="BFO2504" s="207"/>
      <c r="BFP2504" s="238"/>
      <c r="BFQ2504" s="207"/>
      <c r="BFR2504" s="207"/>
      <c r="BFS2504" s="187"/>
      <c r="BFT2504" s="187"/>
      <c r="BFU2504" s="204"/>
      <c r="BFV2504" s="272"/>
      <c r="BFW2504" s="207"/>
      <c r="BFX2504" s="238"/>
      <c r="BFY2504" s="207"/>
      <c r="BFZ2504" s="207"/>
      <c r="BGA2504" s="187"/>
      <c r="BGB2504" s="187"/>
      <c r="BGC2504" s="204"/>
      <c r="BGD2504" s="272"/>
      <c r="BGE2504" s="207"/>
      <c r="BGF2504" s="238"/>
      <c r="BGG2504" s="207"/>
      <c r="BGH2504" s="207"/>
      <c r="BGI2504" s="187"/>
      <c r="BGJ2504" s="187"/>
      <c r="BGK2504" s="204"/>
      <c r="BGL2504" s="272"/>
      <c r="BGM2504" s="207"/>
      <c r="BGN2504" s="238"/>
      <c r="BGO2504" s="207"/>
      <c r="BGP2504" s="207"/>
      <c r="BGQ2504" s="187"/>
      <c r="BGR2504" s="187"/>
      <c r="BGS2504" s="204"/>
      <c r="BGT2504" s="272"/>
      <c r="BGU2504" s="207"/>
      <c r="BGV2504" s="238"/>
      <c r="BGW2504" s="207"/>
      <c r="BGX2504" s="207"/>
      <c r="BGY2504" s="187"/>
      <c r="BGZ2504" s="187"/>
      <c r="BHA2504" s="204"/>
      <c r="BHB2504" s="272"/>
      <c r="BHC2504" s="207"/>
      <c r="BHD2504" s="238"/>
      <c r="BHE2504" s="207"/>
      <c r="BHF2504" s="207"/>
      <c r="BHG2504" s="187"/>
      <c r="BHH2504" s="187"/>
      <c r="BHI2504" s="204"/>
      <c r="BHJ2504" s="272"/>
      <c r="BHK2504" s="207"/>
      <c r="BHL2504" s="238"/>
      <c r="BHM2504" s="207"/>
      <c r="BHN2504" s="207"/>
      <c r="BHO2504" s="187"/>
      <c r="BHP2504" s="187"/>
      <c r="BHQ2504" s="204"/>
      <c r="BHR2504" s="272"/>
      <c r="BHS2504" s="207"/>
      <c r="BHT2504" s="238"/>
      <c r="BHU2504" s="207"/>
      <c r="BHV2504" s="207"/>
      <c r="BHW2504" s="187"/>
      <c r="BHX2504" s="187"/>
      <c r="BHY2504" s="204"/>
      <c r="BHZ2504" s="272"/>
      <c r="BIA2504" s="207"/>
      <c r="BIB2504" s="238"/>
      <c r="BIC2504" s="207"/>
      <c r="BID2504" s="207"/>
      <c r="BIE2504" s="187"/>
      <c r="BIF2504" s="187"/>
      <c r="BIG2504" s="204"/>
      <c r="BIH2504" s="272"/>
      <c r="BII2504" s="207"/>
      <c r="BIJ2504" s="238"/>
      <c r="BIK2504" s="207"/>
      <c r="BIL2504" s="207"/>
      <c r="BIM2504" s="187"/>
      <c r="BIN2504" s="187"/>
      <c r="BIO2504" s="204"/>
      <c r="BIP2504" s="272"/>
      <c r="BIQ2504" s="207"/>
      <c r="BIR2504" s="238"/>
      <c r="BIS2504" s="207"/>
      <c r="BIT2504" s="207"/>
      <c r="BIU2504" s="187"/>
      <c r="BIV2504" s="187"/>
      <c r="BIW2504" s="204"/>
      <c r="BIX2504" s="272"/>
      <c r="BIY2504" s="207"/>
      <c r="BIZ2504" s="238"/>
      <c r="BJA2504" s="207"/>
      <c r="BJB2504" s="207"/>
      <c r="BJC2504" s="187"/>
      <c r="BJD2504" s="187"/>
      <c r="BJE2504" s="204"/>
      <c r="BJF2504" s="272"/>
      <c r="BJG2504" s="207"/>
      <c r="BJH2504" s="238"/>
      <c r="BJI2504" s="207"/>
      <c r="BJJ2504" s="207"/>
      <c r="BJK2504" s="187"/>
      <c r="BJL2504" s="187"/>
      <c r="BJM2504" s="204"/>
      <c r="BJN2504" s="272"/>
      <c r="BJO2504" s="207"/>
      <c r="BJP2504" s="238"/>
      <c r="BJQ2504" s="207"/>
      <c r="BJR2504" s="207"/>
      <c r="BJS2504" s="187"/>
      <c r="BJT2504" s="187"/>
      <c r="BJU2504" s="204"/>
      <c r="BJV2504" s="272"/>
      <c r="BJW2504" s="207"/>
      <c r="BJX2504" s="238"/>
      <c r="BJY2504" s="207"/>
      <c r="BJZ2504" s="207"/>
      <c r="BKA2504" s="187"/>
      <c r="BKB2504" s="187"/>
      <c r="BKC2504" s="204"/>
      <c r="BKD2504" s="272"/>
      <c r="BKE2504" s="207"/>
      <c r="BKF2504" s="238"/>
      <c r="BKG2504" s="207"/>
      <c r="BKH2504" s="207"/>
      <c r="BKI2504" s="187"/>
      <c r="BKJ2504" s="187"/>
      <c r="BKK2504" s="204"/>
      <c r="BKL2504" s="272"/>
      <c r="BKM2504" s="207"/>
      <c r="BKN2504" s="238"/>
      <c r="BKO2504" s="207"/>
      <c r="BKP2504" s="207"/>
      <c r="BKQ2504" s="187"/>
      <c r="BKR2504" s="187"/>
      <c r="BKS2504" s="204"/>
      <c r="BKT2504" s="272"/>
      <c r="BKU2504" s="207"/>
      <c r="BKV2504" s="238"/>
      <c r="BKW2504" s="207"/>
      <c r="BKX2504" s="207"/>
      <c r="BKY2504" s="187"/>
      <c r="BKZ2504" s="187"/>
      <c r="BLA2504" s="204"/>
      <c r="BLB2504" s="272"/>
      <c r="BLC2504" s="207"/>
      <c r="BLD2504" s="238"/>
      <c r="BLE2504" s="207"/>
      <c r="BLF2504" s="207"/>
      <c r="BLG2504" s="187"/>
      <c r="BLH2504" s="187"/>
      <c r="BLI2504" s="204"/>
      <c r="BLJ2504" s="272"/>
      <c r="BLK2504" s="207"/>
      <c r="BLL2504" s="238"/>
      <c r="BLM2504" s="207"/>
      <c r="BLN2504" s="207"/>
      <c r="BLO2504" s="187"/>
      <c r="BLP2504" s="187"/>
      <c r="BLQ2504" s="204"/>
      <c r="BLR2504" s="272"/>
      <c r="BLS2504" s="207"/>
      <c r="BLT2504" s="238"/>
      <c r="BLU2504" s="207"/>
      <c r="BLV2504" s="207"/>
      <c r="BLW2504" s="187"/>
      <c r="BLX2504" s="187"/>
      <c r="BLY2504" s="204"/>
      <c r="BLZ2504" s="272"/>
      <c r="BMA2504" s="207"/>
      <c r="BMB2504" s="238"/>
      <c r="BMC2504" s="207"/>
      <c r="BMD2504" s="207"/>
      <c r="BME2504" s="187"/>
      <c r="BMF2504" s="187"/>
      <c r="BMG2504" s="204"/>
      <c r="BMH2504" s="272"/>
      <c r="BMI2504" s="207"/>
      <c r="BMJ2504" s="238"/>
      <c r="BMK2504" s="207"/>
      <c r="BML2504" s="207"/>
      <c r="BMM2504" s="187"/>
      <c r="BMN2504" s="187"/>
      <c r="BMO2504" s="204"/>
      <c r="BMP2504" s="272"/>
      <c r="BMQ2504" s="207"/>
      <c r="BMR2504" s="238"/>
      <c r="BMS2504" s="207"/>
      <c r="BMT2504" s="207"/>
      <c r="BMU2504" s="187"/>
      <c r="BMV2504" s="187"/>
      <c r="BMW2504" s="204"/>
      <c r="BMX2504" s="272"/>
      <c r="BMY2504" s="207"/>
      <c r="BMZ2504" s="238"/>
      <c r="BNA2504" s="207"/>
      <c r="BNB2504" s="207"/>
      <c r="BNC2504" s="187"/>
      <c r="BND2504" s="187"/>
      <c r="BNE2504" s="204"/>
      <c r="BNF2504" s="272"/>
      <c r="BNG2504" s="207"/>
      <c r="BNH2504" s="238"/>
      <c r="BNI2504" s="207"/>
      <c r="BNJ2504" s="207"/>
      <c r="BNK2504" s="187"/>
      <c r="BNL2504" s="187"/>
      <c r="BNM2504" s="204"/>
      <c r="BNN2504" s="272"/>
      <c r="BNO2504" s="207"/>
      <c r="BNP2504" s="238"/>
      <c r="BNQ2504" s="207"/>
      <c r="BNR2504" s="207"/>
      <c r="BNS2504" s="187"/>
      <c r="BNT2504" s="187"/>
      <c r="BNU2504" s="204"/>
      <c r="BNV2504" s="272"/>
      <c r="BNW2504" s="207"/>
      <c r="BNX2504" s="238"/>
      <c r="BNY2504" s="207"/>
      <c r="BNZ2504" s="207"/>
      <c r="BOA2504" s="187"/>
      <c r="BOB2504" s="187"/>
      <c r="BOC2504" s="204"/>
      <c r="BOD2504" s="272"/>
      <c r="BOE2504" s="207"/>
      <c r="BOF2504" s="238"/>
      <c r="BOG2504" s="207"/>
      <c r="BOH2504" s="207"/>
      <c r="BOI2504" s="187"/>
      <c r="BOJ2504" s="187"/>
      <c r="BOK2504" s="204"/>
      <c r="BOL2504" s="272"/>
      <c r="BOM2504" s="207"/>
      <c r="BON2504" s="238"/>
      <c r="BOO2504" s="207"/>
      <c r="BOP2504" s="207"/>
      <c r="BOQ2504" s="187"/>
      <c r="BOR2504" s="187"/>
      <c r="BOS2504" s="204"/>
      <c r="BOT2504" s="272"/>
      <c r="BOU2504" s="207"/>
      <c r="BOV2504" s="238"/>
      <c r="BOW2504" s="207"/>
      <c r="BOX2504" s="207"/>
      <c r="BOY2504" s="187"/>
      <c r="BOZ2504" s="187"/>
      <c r="BPA2504" s="204"/>
      <c r="BPB2504" s="272"/>
      <c r="BPC2504" s="207"/>
      <c r="BPD2504" s="238"/>
      <c r="BPE2504" s="207"/>
      <c r="BPF2504" s="207"/>
      <c r="BPG2504" s="187"/>
      <c r="BPH2504" s="187"/>
      <c r="BPI2504" s="204"/>
      <c r="BPJ2504" s="272"/>
      <c r="BPK2504" s="207"/>
      <c r="BPL2504" s="238"/>
      <c r="BPM2504" s="207"/>
      <c r="BPN2504" s="207"/>
      <c r="BPO2504" s="187"/>
      <c r="BPP2504" s="187"/>
      <c r="BPQ2504" s="204"/>
      <c r="BPR2504" s="272"/>
      <c r="BPS2504" s="207"/>
      <c r="BPT2504" s="238"/>
      <c r="BPU2504" s="207"/>
      <c r="BPV2504" s="207"/>
      <c r="BPW2504" s="187"/>
      <c r="BPX2504" s="187"/>
      <c r="BPY2504" s="204"/>
      <c r="BPZ2504" s="272"/>
      <c r="BQA2504" s="207"/>
      <c r="BQB2504" s="238"/>
      <c r="BQC2504" s="207"/>
      <c r="BQD2504" s="207"/>
      <c r="BQE2504" s="187"/>
      <c r="BQF2504" s="187"/>
      <c r="BQG2504" s="204"/>
      <c r="BQH2504" s="272"/>
      <c r="BQI2504" s="207"/>
      <c r="BQJ2504" s="238"/>
      <c r="BQK2504" s="207"/>
      <c r="BQL2504" s="207"/>
      <c r="BQM2504" s="187"/>
      <c r="BQN2504" s="187"/>
      <c r="BQO2504" s="204"/>
      <c r="BQP2504" s="272"/>
      <c r="BQQ2504" s="207"/>
      <c r="BQR2504" s="238"/>
      <c r="BQS2504" s="207"/>
      <c r="BQT2504" s="207"/>
      <c r="BQU2504" s="187"/>
      <c r="BQV2504" s="187"/>
      <c r="BQW2504" s="204"/>
      <c r="BQX2504" s="272"/>
      <c r="BQY2504" s="207"/>
      <c r="BQZ2504" s="238"/>
      <c r="BRA2504" s="207"/>
      <c r="BRB2504" s="207"/>
      <c r="BRC2504" s="187"/>
      <c r="BRD2504" s="187"/>
      <c r="BRE2504" s="204"/>
      <c r="BRF2504" s="272"/>
      <c r="BRG2504" s="207"/>
      <c r="BRH2504" s="238"/>
      <c r="BRI2504" s="207"/>
      <c r="BRJ2504" s="207"/>
      <c r="BRK2504" s="187"/>
      <c r="BRL2504" s="187"/>
      <c r="BRM2504" s="204"/>
      <c r="BRN2504" s="272"/>
      <c r="BRO2504" s="207"/>
      <c r="BRP2504" s="238"/>
      <c r="BRQ2504" s="207"/>
      <c r="BRR2504" s="207"/>
      <c r="BRS2504" s="187"/>
      <c r="BRT2504" s="187"/>
      <c r="BRU2504" s="204"/>
      <c r="BRV2504" s="272"/>
      <c r="BRW2504" s="207"/>
      <c r="BRX2504" s="238"/>
      <c r="BRY2504" s="207"/>
      <c r="BRZ2504" s="207"/>
      <c r="BSA2504" s="187"/>
      <c r="BSB2504" s="187"/>
      <c r="BSC2504" s="204"/>
      <c r="BSD2504" s="272"/>
      <c r="BSE2504" s="207"/>
      <c r="BSF2504" s="238"/>
      <c r="BSG2504" s="207"/>
      <c r="BSH2504" s="207"/>
      <c r="BSI2504" s="187"/>
      <c r="BSJ2504" s="187"/>
      <c r="BSK2504" s="204"/>
      <c r="BSL2504" s="272"/>
      <c r="BSM2504" s="207"/>
      <c r="BSN2504" s="238"/>
      <c r="BSO2504" s="207"/>
      <c r="BSP2504" s="207"/>
      <c r="BSQ2504" s="187"/>
      <c r="BSR2504" s="187"/>
      <c r="BSS2504" s="204"/>
      <c r="BST2504" s="272"/>
      <c r="BSU2504" s="207"/>
      <c r="BSV2504" s="238"/>
      <c r="BSW2504" s="207"/>
      <c r="BSX2504" s="207"/>
      <c r="BSY2504" s="187"/>
      <c r="BSZ2504" s="187"/>
      <c r="BTA2504" s="204"/>
      <c r="BTB2504" s="272"/>
      <c r="BTC2504" s="207"/>
      <c r="BTD2504" s="238"/>
      <c r="BTE2504" s="207"/>
      <c r="BTF2504" s="207"/>
      <c r="BTG2504" s="187"/>
      <c r="BTH2504" s="187"/>
      <c r="BTI2504" s="204"/>
      <c r="BTJ2504" s="272"/>
      <c r="BTK2504" s="207"/>
      <c r="BTL2504" s="238"/>
      <c r="BTM2504" s="207"/>
      <c r="BTN2504" s="207"/>
      <c r="BTO2504" s="187"/>
      <c r="BTP2504" s="187"/>
      <c r="BTQ2504" s="204"/>
      <c r="BTR2504" s="272"/>
      <c r="BTS2504" s="207"/>
      <c r="BTT2504" s="238"/>
      <c r="BTU2504" s="207"/>
      <c r="BTV2504" s="207"/>
      <c r="BTW2504" s="187"/>
      <c r="BTX2504" s="187"/>
      <c r="BTY2504" s="204"/>
      <c r="BTZ2504" s="272"/>
      <c r="BUA2504" s="207"/>
      <c r="BUB2504" s="238"/>
      <c r="BUC2504" s="207"/>
      <c r="BUD2504" s="207"/>
      <c r="BUE2504" s="187"/>
      <c r="BUF2504" s="187"/>
      <c r="BUG2504" s="204"/>
      <c r="BUH2504" s="272"/>
      <c r="BUI2504" s="207"/>
      <c r="BUJ2504" s="238"/>
      <c r="BUK2504" s="207"/>
      <c r="BUL2504" s="207"/>
      <c r="BUM2504" s="187"/>
      <c r="BUN2504" s="187"/>
      <c r="BUO2504" s="204"/>
      <c r="BUP2504" s="272"/>
      <c r="BUQ2504" s="207"/>
      <c r="BUR2504" s="238"/>
      <c r="BUS2504" s="207"/>
      <c r="BUT2504" s="207"/>
      <c r="BUU2504" s="187"/>
      <c r="BUV2504" s="187"/>
      <c r="BUW2504" s="204"/>
      <c r="BUX2504" s="272"/>
      <c r="BUY2504" s="207"/>
      <c r="BUZ2504" s="238"/>
      <c r="BVA2504" s="207"/>
      <c r="BVB2504" s="207"/>
      <c r="BVC2504" s="187"/>
      <c r="BVD2504" s="187"/>
      <c r="BVE2504" s="204"/>
      <c r="BVF2504" s="272"/>
      <c r="BVG2504" s="207"/>
      <c r="BVH2504" s="238"/>
      <c r="BVI2504" s="207"/>
      <c r="BVJ2504" s="207"/>
      <c r="BVK2504" s="187"/>
      <c r="BVL2504" s="187"/>
      <c r="BVM2504" s="204"/>
      <c r="BVN2504" s="272"/>
      <c r="BVO2504" s="207"/>
      <c r="BVP2504" s="238"/>
      <c r="BVQ2504" s="207"/>
      <c r="BVR2504" s="207"/>
      <c r="BVS2504" s="187"/>
      <c r="BVT2504" s="187"/>
      <c r="BVU2504" s="204"/>
      <c r="BVV2504" s="272"/>
      <c r="BVW2504" s="207"/>
      <c r="BVX2504" s="238"/>
      <c r="BVY2504" s="207"/>
      <c r="BVZ2504" s="207"/>
      <c r="BWA2504" s="187"/>
      <c r="BWB2504" s="187"/>
      <c r="BWC2504" s="204"/>
      <c r="BWD2504" s="272"/>
      <c r="BWE2504" s="207"/>
      <c r="BWF2504" s="238"/>
      <c r="BWG2504" s="207"/>
      <c r="BWH2504" s="207"/>
      <c r="BWI2504" s="187"/>
      <c r="BWJ2504" s="187"/>
      <c r="BWK2504" s="204"/>
      <c r="BWL2504" s="272"/>
      <c r="BWM2504" s="207"/>
      <c r="BWN2504" s="238"/>
      <c r="BWO2504" s="207"/>
      <c r="BWP2504" s="207"/>
      <c r="BWQ2504" s="187"/>
      <c r="BWR2504" s="187"/>
      <c r="BWS2504" s="204"/>
      <c r="BWT2504" s="272"/>
      <c r="BWU2504" s="207"/>
      <c r="BWV2504" s="238"/>
      <c r="BWW2504" s="207"/>
      <c r="BWX2504" s="207"/>
      <c r="BWY2504" s="187"/>
      <c r="BWZ2504" s="187"/>
      <c r="BXA2504" s="204"/>
      <c r="BXB2504" s="272"/>
      <c r="BXC2504" s="207"/>
      <c r="BXD2504" s="238"/>
      <c r="BXE2504" s="207"/>
      <c r="BXF2504" s="207"/>
      <c r="BXG2504" s="187"/>
      <c r="BXH2504" s="187"/>
      <c r="BXI2504" s="204"/>
      <c r="BXJ2504" s="272"/>
      <c r="BXK2504" s="207"/>
      <c r="BXL2504" s="238"/>
      <c r="BXM2504" s="207"/>
      <c r="BXN2504" s="207"/>
      <c r="BXO2504" s="187"/>
      <c r="BXP2504" s="187"/>
      <c r="BXQ2504" s="204"/>
      <c r="BXR2504" s="272"/>
      <c r="BXS2504" s="207"/>
      <c r="BXT2504" s="238"/>
      <c r="BXU2504" s="207"/>
      <c r="BXV2504" s="207"/>
      <c r="BXW2504" s="187"/>
      <c r="BXX2504" s="187"/>
      <c r="BXY2504" s="204"/>
      <c r="BXZ2504" s="272"/>
      <c r="BYA2504" s="207"/>
      <c r="BYB2504" s="238"/>
      <c r="BYC2504" s="207"/>
      <c r="BYD2504" s="207"/>
      <c r="BYE2504" s="187"/>
      <c r="BYF2504" s="187"/>
      <c r="BYG2504" s="204"/>
      <c r="BYH2504" s="272"/>
      <c r="BYI2504" s="207"/>
      <c r="BYJ2504" s="238"/>
      <c r="BYK2504" s="207"/>
      <c r="BYL2504" s="207"/>
      <c r="BYM2504" s="187"/>
      <c r="BYN2504" s="187"/>
      <c r="BYO2504" s="204"/>
      <c r="BYP2504" s="272"/>
      <c r="BYQ2504" s="207"/>
      <c r="BYR2504" s="238"/>
      <c r="BYS2504" s="207"/>
      <c r="BYT2504" s="207"/>
      <c r="BYU2504" s="187"/>
      <c r="BYV2504" s="187"/>
      <c r="BYW2504" s="204"/>
      <c r="BYX2504" s="272"/>
      <c r="BYY2504" s="207"/>
      <c r="BYZ2504" s="238"/>
      <c r="BZA2504" s="207"/>
      <c r="BZB2504" s="207"/>
      <c r="BZC2504" s="187"/>
      <c r="BZD2504" s="187"/>
      <c r="BZE2504" s="204"/>
      <c r="BZF2504" s="272"/>
      <c r="BZG2504" s="207"/>
      <c r="BZH2504" s="238"/>
      <c r="BZI2504" s="207"/>
      <c r="BZJ2504" s="207"/>
      <c r="BZK2504" s="187"/>
      <c r="BZL2504" s="187"/>
      <c r="BZM2504" s="204"/>
      <c r="BZN2504" s="272"/>
      <c r="BZO2504" s="207"/>
      <c r="BZP2504" s="238"/>
      <c r="BZQ2504" s="207"/>
      <c r="BZR2504" s="207"/>
      <c r="BZS2504" s="187"/>
      <c r="BZT2504" s="187"/>
      <c r="BZU2504" s="204"/>
      <c r="BZV2504" s="272"/>
      <c r="BZW2504" s="207"/>
      <c r="BZX2504" s="238"/>
      <c r="BZY2504" s="207"/>
      <c r="BZZ2504" s="207"/>
      <c r="CAA2504" s="187"/>
      <c r="CAB2504" s="187"/>
      <c r="CAC2504" s="204"/>
      <c r="CAD2504" s="272"/>
      <c r="CAE2504" s="207"/>
      <c r="CAF2504" s="238"/>
      <c r="CAG2504" s="207"/>
      <c r="CAH2504" s="207"/>
      <c r="CAI2504" s="187"/>
      <c r="CAJ2504" s="187"/>
      <c r="CAK2504" s="204"/>
      <c r="CAL2504" s="272"/>
      <c r="CAM2504" s="207"/>
      <c r="CAN2504" s="238"/>
      <c r="CAO2504" s="207"/>
      <c r="CAP2504" s="207"/>
      <c r="CAQ2504" s="187"/>
      <c r="CAR2504" s="187"/>
      <c r="CAS2504" s="204"/>
      <c r="CAT2504" s="272"/>
      <c r="CAU2504" s="207"/>
      <c r="CAV2504" s="238"/>
      <c r="CAW2504" s="207"/>
      <c r="CAX2504" s="207"/>
      <c r="CAY2504" s="187"/>
      <c r="CAZ2504" s="187"/>
      <c r="CBA2504" s="204"/>
      <c r="CBB2504" s="272"/>
      <c r="CBC2504" s="207"/>
      <c r="CBD2504" s="238"/>
      <c r="CBE2504" s="207"/>
      <c r="CBF2504" s="207"/>
      <c r="CBG2504" s="187"/>
      <c r="CBH2504" s="187"/>
      <c r="CBI2504" s="204"/>
      <c r="CBJ2504" s="272"/>
      <c r="CBK2504" s="207"/>
      <c r="CBL2504" s="238"/>
      <c r="CBM2504" s="207"/>
      <c r="CBN2504" s="207"/>
      <c r="CBO2504" s="187"/>
      <c r="CBP2504" s="187"/>
      <c r="CBQ2504" s="204"/>
      <c r="CBR2504" s="272"/>
      <c r="CBS2504" s="207"/>
      <c r="CBT2504" s="238"/>
      <c r="CBU2504" s="207"/>
      <c r="CBV2504" s="207"/>
      <c r="CBW2504" s="187"/>
      <c r="CBX2504" s="187"/>
      <c r="CBY2504" s="204"/>
      <c r="CBZ2504" s="272"/>
      <c r="CCA2504" s="207"/>
      <c r="CCB2504" s="238"/>
      <c r="CCC2504" s="207"/>
      <c r="CCD2504" s="207"/>
      <c r="CCE2504" s="187"/>
      <c r="CCF2504" s="187"/>
      <c r="CCG2504" s="204"/>
      <c r="CCH2504" s="272"/>
      <c r="CCI2504" s="207"/>
      <c r="CCJ2504" s="238"/>
      <c r="CCK2504" s="207"/>
      <c r="CCL2504" s="207"/>
      <c r="CCM2504" s="187"/>
      <c r="CCN2504" s="187"/>
      <c r="CCO2504" s="204"/>
      <c r="CCP2504" s="272"/>
      <c r="CCQ2504" s="207"/>
      <c r="CCR2504" s="238"/>
      <c r="CCS2504" s="207"/>
      <c r="CCT2504" s="207"/>
      <c r="CCU2504" s="187"/>
      <c r="CCV2504" s="187"/>
      <c r="CCW2504" s="204"/>
      <c r="CCX2504" s="272"/>
      <c r="CCY2504" s="207"/>
      <c r="CCZ2504" s="238"/>
      <c r="CDA2504" s="207"/>
      <c r="CDB2504" s="207"/>
      <c r="CDC2504" s="187"/>
      <c r="CDD2504" s="187"/>
      <c r="CDE2504" s="204"/>
      <c r="CDF2504" s="272"/>
      <c r="CDG2504" s="207"/>
      <c r="CDH2504" s="238"/>
      <c r="CDI2504" s="207"/>
      <c r="CDJ2504" s="207"/>
      <c r="CDK2504" s="187"/>
      <c r="CDL2504" s="187"/>
      <c r="CDM2504" s="204"/>
      <c r="CDN2504" s="272"/>
      <c r="CDO2504" s="207"/>
      <c r="CDP2504" s="238"/>
      <c r="CDQ2504" s="207"/>
      <c r="CDR2504" s="207"/>
      <c r="CDS2504" s="187"/>
      <c r="CDT2504" s="187"/>
      <c r="CDU2504" s="204"/>
      <c r="CDV2504" s="272"/>
      <c r="CDW2504" s="207"/>
      <c r="CDX2504" s="238"/>
      <c r="CDY2504" s="207"/>
      <c r="CDZ2504" s="207"/>
      <c r="CEA2504" s="187"/>
      <c r="CEB2504" s="187"/>
      <c r="CEC2504" s="204"/>
      <c r="CED2504" s="272"/>
      <c r="CEE2504" s="207"/>
      <c r="CEF2504" s="238"/>
      <c r="CEG2504" s="207"/>
      <c r="CEH2504" s="207"/>
      <c r="CEI2504" s="187"/>
      <c r="CEJ2504" s="187"/>
      <c r="CEK2504" s="204"/>
      <c r="CEL2504" s="272"/>
      <c r="CEM2504" s="207"/>
      <c r="CEN2504" s="238"/>
      <c r="CEO2504" s="207"/>
      <c r="CEP2504" s="207"/>
      <c r="CEQ2504" s="187"/>
      <c r="CER2504" s="187"/>
      <c r="CES2504" s="204"/>
      <c r="CET2504" s="272"/>
      <c r="CEU2504" s="207"/>
      <c r="CEV2504" s="238"/>
      <c r="CEW2504" s="207"/>
      <c r="CEX2504" s="207"/>
      <c r="CEY2504" s="187"/>
      <c r="CEZ2504" s="187"/>
      <c r="CFA2504" s="204"/>
      <c r="CFB2504" s="272"/>
      <c r="CFC2504" s="207"/>
      <c r="CFD2504" s="238"/>
      <c r="CFE2504" s="207"/>
      <c r="CFF2504" s="207"/>
      <c r="CFG2504" s="187"/>
      <c r="CFH2504" s="187"/>
      <c r="CFI2504" s="204"/>
      <c r="CFJ2504" s="272"/>
      <c r="CFK2504" s="207"/>
      <c r="CFL2504" s="238"/>
      <c r="CFM2504" s="207"/>
      <c r="CFN2504" s="207"/>
      <c r="CFO2504" s="187"/>
      <c r="CFP2504" s="187"/>
      <c r="CFQ2504" s="204"/>
      <c r="CFR2504" s="272"/>
      <c r="CFS2504" s="207"/>
      <c r="CFT2504" s="238"/>
      <c r="CFU2504" s="207"/>
      <c r="CFV2504" s="207"/>
      <c r="CFW2504" s="187"/>
      <c r="CFX2504" s="187"/>
      <c r="CFY2504" s="204"/>
      <c r="CFZ2504" s="272"/>
      <c r="CGA2504" s="207"/>
      <c r="CGB2504" s="238"/>
      <c r="CGC2504" s="207"/>
      <c r="CGD2504" s="207"/>
      <c r="CGE2504" s="187"/>
      <c r="CGF2504" s="187"/>
      <c r="CGG2504" s="204"/>
      <c r="CGH2504" s="272"/>
      <c r="CGI2504" s="207"/>
      <c r="CGJ2504" s="238"/>
      <c r="CGK2504" s="207"/>
      <c r="CGL2504" s="207"/>
      <c r="CGM2504" s="187"/>
      <c r="CGN2504" s="187"/>
      <c r="CGO2504" s="204"/>
      <c r="CGP2504" s="272"/>
      <c r="CGQ2504" s="207"/>
      <c r="CGR2504" s="238"/>
      <c r="CGS2504" s="207"/>
      <c r="CGT2504" s="207"/>
      <c r="CGU2504" s="187"/>
      <c r="CGV2504" s="187"/>
      <c r="CGW2504" s="204"/>
      <c r="CGX2504" s="272"/>
      <c r="CGY2504" s="207"/>
      <c r="CGZ2504" s="238"/>
      <c r="CHA2504" s="207"/>
      <c r="CHB2504" s="207"/>
      <c r="CHC2504" s="187"/>
      <c r="CHD2504" s="187"/>
      <c r="CHE2504" s="204"/>
      <c r="CHF2504" s="272"/>
      <c r="CHG2504" s="207"/>
      <c r="CHH2504" s="238"/>
      <c r="CHI2504" s="207"/>
      <c r="CHJ2504" s="207"/>
      <c r="CHK2504" s="187"/>
      <c r="CHL2504" s="187"/>
      <c r="CHM2504" s="204"/>
      <c r="CHN2504" s="272"/>
      <c r="CHO2504" s="207"/>
      <c r="CHP2504" s="238"/>
      <c r="CHQ2504" s="207"/>
      <c r="CHR2504" s="207"/>
      <c r="CHS2504" s="187"/>
      <c r="CHT2504" s="187"/>
      <c r="CHU2504" s="204"/>
      <c r="CHV2504" s="272"/>
      <c r="CHW2504" s="207"/>
      <c r="CHX2504" s="238"/>
      <c r="CHY2504" s="207"/>
      <c r="CHZ2504" s="207"/>
      <c r="CIA2504" s="187"/>
      <c r="CIB2504" s="187"/>
      <c r="CIC2504" s="204"/>
      <c r="CID2504" s="272"/>
      <c r="CIE2504" s="207"/>
      <c r="CIF2504" s="238"/>
      <c r="CIG2504" s="207"/>
      <c r="CIH2504" s="207"/>
      <c r="CII2504" s="187"/>
      <c r="CIJ2504" s="187"/>
      <c r="CIK2504" s="204"/>
      <c r="CIL2504" s="272"/>
      <c r="CIM2504" s="207"/>
      <c r="CIN2504" s="238"/>
      <c r="CIO2504" s="207"/>
      <c r="CIP2504" s="207"/>
      <c r="CIQ2504" s="187"/>
      <c r="CIR2504" s="187"/>
      <c r="CIS2504" s="204"/>
      <c r="CIT2504" s="272"/>
      <c r="CIU2504" s="207"/>
      <c r="CIV2504" s="238"/>
      <c r="CIW2504" s="207"/>
      <c r="CIX2504" s="207"/>
      <c r="CIY2504" s="187"/>
      <c r="CIZ2504" s="187"/>
      <c r="CJA2504" s="204"/>
      <c r="CJB2504" s="272"/>
      <c r="CJC2504" s="207"/>
      <c r="CJD2504" s="238"/>
      <c r="CJE2504" s="207"/>
      <c r="CJF2504" s="207"/>
      <c r="CJG2504" s="187"/>
      <c r="CJH2504" s="187"/>
      <c r="CJI2504" s="204"/>
      <c r="CJJ2504" s="272"/>
      <c r="CJK2504" s="207"/>
      <c r="CJL2504" s="238"/>
      <c r="CJM2504" s="207"/>
      <c r="CJN2504" s="207"/>
      <c r="CJO2504" s="187"/>
      <c r="CJP2504" s="187"/>
      <c r="CJQ2504" s="204"/>
      <c r="CJR2504" s="272"/>
      <c r="CJS2504" s="207"/>
      <c r="CJT2504" s="238"/>
      <c r="CJU2504" s="207"/>
      <c r="CJV2504" s="207"/>
      <c r="CJW2504" s="187"/>
      <c r="CJX2504" s="187"/>
      <c r="CJY2504" s="204"/>
      <c r="CJZ2504" s="272"/>
      <c r="CKA2504" s="207"/>
      <c r="CKB2504" s="238"/>
      <c r="CKC2504" s="207"/>
      <c r="CKD2504" s="207"/>
      <c r="CKE2504" s="187"/>
      <c r="CKF2504" s="187"/>
      <c r="CKG2504" s="204"/>
      <c r="CKH2504" s="272"/>
      <c r="CKI2504" s="207"/>
      <c r="CKJ2504" s="238"/>
      <c r="CKK2504" s="207"/>
      <c r="CKL2504" s="207"/>
      <c r="CKM2504" s="187"/>
      <c r="CKN2504" s="187"/>
      <c r="CKO2504" s="204"/>
      <c r="CKP2504" s="272"/>
      <c r="CKQ2504" s="207"/>
      <c r="CKR2504" s="238"/>
      <c r="CKS2504" s="207"/>
      <c r="CKT2504" s="207"/>
      <c r="CKU2504" s="187"/>
      <c r="CKV2504" s="187"/>
      <c r="CKW2504" s="204"/>
      <c r="CKX2504" s="272"/>
      <c r="CKY2504" s="207"/>
      <c r="CKZ2504" s="238"/>
      <c r="CLA2504" s="207"/>
      <c r="CLB2504" s="207"/>
      <c r="CLC2504" s="187"/>
      <c r="CLD2504" s="187"/>
      <c r="CLE2504" s="204"/>
      <c r="CLF2504" s="272"/>
      <c r="CLG2504" s="207"/>
      <c r="CLH2504" s="238"/>
      <c r="CLI2504" s="207"/>
      <c r="CLJ2504" s="207"/>
      <c r="CLK2504" s="187"/>
      <c r="CLL2504" s="187"/>
      <c r="CLM2504" s="204"/>
      <c r="CLN2504" s="272"/>
      <c r="CLO2504" s="207"/>
      <c r="CLP2504" s="238"/>
      <c r="CLQ2504" s="207"/>
      <c r="CLR2504" s="207"/>
      <c r="CLS2504" s="187"/>
      <c r="CLT2504" s="187"/>
      <c r="CLU2504" s="204"/>
      <c r="CLV2504" s="272"/>
      <c r="CLW2504" s="207"/>
      <c r="CLX2504" s="238"/>
      <c r="CLY2504" s="207"/>
      <c r="CLZ2504" s="207"/>
      <c r="CMA2504" s="187"/>
      <c r="CMB2504" s="187"/>
      <c r="CMC2504" s="204"/>
      <c r="CMD2504" s="272"/>
      <c r="CME2504" s="207"/>
      <c r="CMF2504" s="238"/>
      <c r="CMG2504" s="207"/>
      <c r="CMH2504" s="207"/>
      <c r="CMI2504" s="187"/>
      <c r="CMJ2504" s="187"/>
      <c r="CMK2504" s="204"/>
      <c r="CML2504" s="272"/>
      <c r="CMM2504" s="207"/>
      <c r="CMN2504" s="238"/>
      <c r="CMO2504" s="207"/>
      <c r="CMP2504" s="207"/>
      <c r="CMQ2504" s="187"/>
      <c r="CMR2504" s="187"/>
      <c r="CMS2504" s="204"/>
      <c r="CMT2504" s="272"/>
      <c r="CMU2504" s="207"/>
      <c r="CMV2504" s="238"/>
      <c r="CMW2504" s="207"/>
      <c r="CMX2504" s="207"/>
      <c r="CMY2504" s="187"/>
      <c r="CMZ2504" s="187"/>
      <c r="CNA2504" s="204"/>
      <c r="CNB2504" s="272"/>
      <c r="CNC2504" s="207"/>
      <c r="CND2504" s="238"/>
      <c r="CNE2504" s="207"/>
      <c r="CNF2504" s="207"/>
      <c r="CNG2504" s="187"/>
      <c r="CNH2504" s="187"/>
      <c r="CNI2504" s="204"/>
      <c r="CNJ2504" s="272"/>
      <c r="CNK2504" s="207"/>
      <c r="CNL2504" s="238"/>
      <c r="CNM2504" s="207"/>
      <c r="CNN2504" s="207"/>
      <c r="CNO2504" s="187"/>
      <c r="CNP2504" s="187"/>
      <c r="CNQ2504" s="204"/>
      <c r="CNR2504" s="272"/>
      <c r="CNS2504" s="207"/>
      <c r="CNT2504" s="238"/>
      <c r="CNU2504" s="207"/>
      <c r="CNV2504" s="207"/>
      <c r="CNW2504" s="187"/>
      <c r="CNX2504" s="187"/>
      <c r="CNY2504" s="204"/>
      <c r="CNZ2504" s="272"/>
      <c r="COA2504" s="207"/>
      <c r="COB2504" s="238"/>
      <c r="COC2504" s="207"/>
      <c r="COD2504" s="207"/>
      <c r="COE2504" s="187"/>
      <c r="COF2504" s="187"/>
      <c r="COG2504" s="204"/>
      <c r="COH2504" s="272"/>
      <c r="COI2504" s="207"/>
      <c r="COJ2504" s="238"/>
      <c r="COK2504" s="207"/>
      <c r="COL2504" s="207"/>
      <c r="COM2504" s="187"/>
      <c r="CON2504" s="187"/>
      <c r="COO2504" s="204"/>
      <c r="COP2504" s="272"/>
      <c r="COQ2504" s="207"/>
      <c r="COR2504" s="238"/>
      <c r="COS2504" s="207"/>
      <c r="COT2504" s="207"/>
      <c r="COU2504" s="187"/>
      <c r="COV2504" s="187"/>
      <c r="COW2504" s="204"/>
      <c r="COX2504" s="272"/>
      <c r="COY2504" s="207"/>
      <c r="COZ2504" s="238"/>
      <c r="CPA2504" s="207"/>
      <c r="CPB2504" s="207"/>
      <c r="CPC2504" s="187"/>
      <c r="CPD2504" s="187"/>
      <c r="CPE2504" s="204"/>
      <c r="CPF2504" s="272"/>
      <c r="CPG2504" s="207"/>
      <c r="CPH2504" s="238"/>
      <c r="CPI2504" s="207"/>
      <c r="CPJ2504" s="207"/>
      <c r="CPK2504" s="187"/>
      <c r="CPL2504" s="187"/>
      <c r="CPM2504" s="204"/>
      <c r="CPN2504" s="272"/>
      <c r="CPO2504" s="207"/>
      <c r="CPP2504" s="238"/>
      <c r="CPQ2504" s="207"/>
      <c r="CPR2504" s="207"/>
      <c r="CPS2504" s="187"/>
      <c r="CPT2504" s="187"/>
      <c r="CPU2504" s="204"/>
      <c r="CPV2504" s="272"/>
      <c r="CPW2504" s="207"/>
      <c r="CPX2504" s="238"/>
      <c r="CPY2504" s="207"/>
      <c r="CPZ2504" s="207"/>
      <c r="CQA2504" s="187"/>
      <c r="CQB2504" s="187"/>
      <c r="CQC2504" s="204"/>
      <c r="CQD2504" s="272"/>
      <c r="CQE2504" s="207"/>
      <c r="CQF2504" s="238"/>
      <c r="CQG2504" s="207"/>
      <c r="CQH2504" s="207"/>
      <c r="CQI2504" s="187"/>
      <c r="CQJ2504" s="187"/>
      <c r="CQK2504" s="204"/>
      <c r="CQL2504" s="272"/>
      <c r="CQM2504" s="207"/>
      <c r="CQN2504" s="238"/>
      <c r="CQO2504" s="207"/>
      <c r="CQP2504" s="207"/>
      <c r="CQQ2504" s="187"/>
      <c r="CQR2504" s="187"/>
      <c r="CQS2504" s="204"/>
      <c r="CQT2504" s="272"/>
      <c r="CQU2504" s="207"/>
      <c r="CQV2504" s="238"/>
      <c r="CQW2504" s="207"/>
      <c r="CQX2504" s="207"/>
      <c r="CQY2504" s="187"/>
      <c r="CQZ2504" s="187"/>
      <c r="CRA2504" s="204"/>
      <c r="CRB2504" s="272"/>
      <c r="CRC2504" s="207"/>
      <c r="CRD2504" s="238"/>
      <c r="CRE2504" s="207"/>
      <c r="CRF2504" s="207"/>
      <c r="CRG2504" s="187"/>
      <c r="CRH2504" s="187"/>
      <c r="CRI2504" s="204"/>
      <c r="CRJ2504" s="272"/>
      <c r="CRK2504" s="207"/>
      <c r="CRL2504" s="238"/>
      <c r="CRM2504" s="207"/>
      <c r="CRN2504" s="207"/>
      <c r="CRO2504" s="187"/>
      <c r="CRP2504" s="187"/>
      <c r="CRQ2504" s="204"/>
      <c r="CRR2504" s="272"/>
      <c r="CRS2504" s="207"/>
      <c r="CRT2504" s="238"/>
      <c r="CRU2504" s="207"/>
      <c r="CRV2504" s="207"/>
      <c r="CRW2504" s="187"/>
      <c r="CRX2504" s="187"/>
      <c r="CRY2504" s="204"/>
      <c r="CRZ2504" s="272"/>
      <c r="CSA2504" s="207"/>
      <c r="CSB2504" s="238"/>
      <c r="CSC2504" s="207"/>
      <c r="CSD2504" s="207"/>
      <c r="CSE2504" s="187"/>
      <c r="CSF2504" s="187"/>
      <c r="CSG2504" s="204"/>
      <c r="CSH2504" s="272"/>
      <c r="CSI2504" s="207"/>
      <c r="CSJ2504" s="238"/>
      <c r="CSK2504" s="207"/>
      <c r="CSL2504" s="207"/>
      <c r="CSM2504" s="187"/>
      <c r="CSN2504" s="187"/>
      <c r="CSO2504" s="204"/>
      <c r="CSP2504" s="272"/>
      <c r="CSQ2504" s="207"/>
      <c r="CSR2504" s="238"/>
      <c r="CSS2504" s="207"/>
      <c r="CST2504" s="207"/>
      <c r="CSU2504" s="187"/>
      <c r="CSV2504" s="187"/>
      <c r="CSW2504" s="204"/>
      <c r="CSX2504" s="272"/>
      <c r="CSY2504" s="207"/>
      <c r="CSZ2504" s="238"/>
      <c r="CTA2504" s="207"/>
      <c r="CTB2504" s="207"/>
      <c r="CTC2504" s="187"/>
      <c r="CTD2504" s="187"/>
      <c r="CTE2504" s="204"/>
      <c r="CTF2504" s="272"/>
      <c r="CTG2504" s="207"/>
      <c r="CTH2504" s="238"/>
      <c r="CTI2504" s="207"/>
      <c r="CTJ2504" s="207"/>
      <c r="CTK2504" s="187"/>
      <c r="CTL2504" s="187"/>
      <c r="CTM2504" s="204"/>
      <c r="CTN2504" s="272"/>
      <c r="CTO2504" s="207"/>
      <c r="CTP2504" s="238"/>
      <c r="CTQ2504" s="207"/>
      <c r="CTR2504" s="207"/>
      <c r="CTS2504" s="187"/>
      <c r="CTT2504" s="187"/>
      <c r="CTU2504" s="204"/>
      <c r="CTV2504" s="272"/>
      <c r="CTW2504" s="207"/>
      <c r="CTX2504" s="238"/>
      <c r="CTY2504" s="207"/>
      <c r="CTZ2504" s="207"/>
      <c r="CUA2504" s="187"/>
      <c r="CUB2504" s="187"/>
      <c r="CUC2504" s="204"/>
      <c r="CUD2504" s="272"/>
      <c r="CUE2504" s="207"/>
      <c r="CUF2504" s="238"/>
      <c r="CUG2504" s="207"/>
      <c r="CUH2504" s="207"/>
      <c r="CUI2504" s="187"/>
      <c r="CUJ2504" s="187"/>
      <c r="CUK2504" s="204"/>
      <c r="CUL2504" s="272"/>
      <c r="CUM2504" s="207"/>
      <c r="CUN2504" s="238"/>
      <c r="CUO2504" s="207"/>
      <c r="CUP2504" s="207"/>
      <c r="CUQ2504" s="187"/>
      <c r="CUR2504" s="187"/>
      <c r="CUS2504" s="204"/>
      <c r="CUT2504" s="272"/>
      <c r="CUU2504" s="207"/>
      <c r="CUV2504" s="238"/>
      <c r="CUW2504" s="207"/>
      <c r="CUX2504" s="207"/>
      <c r="CUY2504" s="187"/>
      <c r="CUZ2504" s="187"/>
      <c r="CVA2504" s="204"/>
      <c r="CVB2504" s="272"/>
      <c r="CVC2504" s="207"/>
      <c r="CVD2504" s="238"/>
      <c r="CVE2504" s="207"/>
      <c r="CVF2504" s="207"/>
      <c r="CVG2504" s="187"/>
      <c r="CVH2504" s="187"/>
      <c r="CVI2504" s="204"/>
      <c r="CVJ2504" s="272"/>
      <c r="CVK2504" s="207"/>
      <c r="CVL2504" s="238"/>
      <c r="CVM2504" s="207"/>
      <c r="CVN2504" s="207"/>
      <c r="CVO2504" s="187"/>
      <c r="CVP2504" s="187"/>
      <c r="CVQ2504" s="204"/>
      <c r="CVR2504" s="272"/>
      <c r="CVS2504" s="207"/>
      <c r="CVT2504" s="238"/>
      <c r="CVU2504" s="207"/>
      <c r="CVV2504" s="207"/>
      <c r="CVW2504" s="187"/>
      <c r="CVX2504" s="187"/>
      <c r="CVY2504" s="204"/>
      <c r="CVZ2504" s="272"/>
      <c r="CWA2504" s="207"/>
      <c r="CWB2504" s="238"/>
      <c r="CWC2504" s="207"/>
      <c r="CWD2504" s="207"/>
      <c r="CWE2504" s="187"/>
      <c r="CWF2504" s="187"/>
      <c r="CWG2504" s="204"/>
      <c r="CWH2504" s="272"/>
      <c r="CWI2504" s="207"/>
      <c r="CWJ2504" s="238"/>
      <c r="CWK2504" s="207"/>
      <c r="CWL2504" s="207"/>
      <c r="CWM2504" s="187"/>
      <c r="CWN2504" s="187"/>
      <c r="CWO2504" s="204"/>
      <c r="CWP2504" s="272"/>
      <c r="CWQ2504" s="207"/>
      <c r="CWR2504" s="238"/>
      <c r="CWS2504" s="207"/>
      <c r="CWT2504" s="207"/>
      <c r="CWU2504" s="187"/>
      <c r="CWV2504" s="187"/>
      <c r="CWW2504" s="204"/>
      <c r="CWX2504" s="272"/>
      <c r="CWY2504" s="207"/>
      <c r="CWZ2504" s="238"/>
      <c r="CXA2504" s="207"/>
      <c r="CXB2504" s="207"/>
      <c r="CXC2504" s="187"/>
      <c r="CXD2504" s="187"/>
      <c r="CXE2504" s="204"/>
      <c r="CXF2504" s="272"/>
      <c r="CXG2504" s="207"/>
      <c r="CXH2504" s="238"/>
      <c r="CXI2504" s="207"/>
      <c r="CXJ2504" s="207"/>
      <c r="CXK2504" s="187"/>
      <c r="CXL2504" s="187"/>
      <c r="CXM2504" s="204"/>
      <c r="CXN2504" s="272"/>
      <c r="CXO2504" s="207"/>
      <c r="CXP2504" s="238"/>
      <c r="CXQ2504" s="207"/>
      <c r="CXR2504" s="207"/>
      <c r="CXS2504" s="187"/>
      <c r="CXT2504" s="187"/>
      <c r="CXU2504" s="204"/>
      <c r="CXV2504" s="272"/>
      <c r="CXW2504" s="207"/>
      <c r="CXX2504" s="238"/>
      <c r="CXY2504" s="207"/>
      <c r="CXZ2504" s="207"/>
      <c r="CYA2504" s="187"/>
      <c r="CYB2504" s="187"/>
      <c r="CYC2504" s="204"/>
      <c r="CYD2504" s="272"/>
      <c r="CYE2504" s="207"/>
      <c r="CYF2504" s="238"/>
      <c r="CYG2504" s="207"/>
      <c r="CYH2504" s="207"/>
      <c r="CYI2504" s="187"/>
      <c r="CYJ2504" s="187"/>
      <c r="CYK2504" s="204"/>
      <c r="CYL2504" s="272"/>
      <c r="CYM2504" s="207"/>
      <c r="CYN2504" s="238"/>
      <c r="CYO2504" s="207"/>
      <c r="CYP2504" s="207"/>
      <c r="CYQ2504" s="187"/>
      <c r="CYR2504" s="187"/>
      <c r="CYS2504" s="204"/>
      <c r="CYT2504" s="272"/>
      <c r="CYU2504" s="207"/>
      <c r="CYV2504" s="238"/>
      <c r="CYW2504" s="207"/>
      <c r="CYX2504" s="207"/>
      <c r="CYY2504" s="187"/>
      <c r="CYZ2504" s="187"/>
      <c r="CZA2504" s="204"/>
      <c r="CZB2504" s="272"/>
      <c r="CZC2504" s="207"/>
      <c r="CZD2504" s="238"/>
      <c r="CZE2504" s="207"/>
      <c r="CZF2504" s="207"/>
      <c r="CZG2504" s="187"/>
      <c r="CZH2504" s="187"/>
      <c r="CZI2504" s="204"/>
      <c r="CZJ2504" s="272"/>
      <c r="CZK2504" s="207"/>
      <c r="CZL2504" s="238"/>
      <c r="CZM2504" s="207"/>
      <c r="CZN2504" s="207"/>
      <c r="CZO2504" s="187"/>
      <c r="CZP2504" s="187"/>
      <c r="CZQ2504" s="204"/>
      <c r="CZR2504" s="272"/>
      <c r="CZS2504" s="207"/>
      <c r="CZT2504" s="238"/>
      <c r="CZU2504" s="207"/>
      <c r="CZV2504" s="207"/>
      <c r="CZW2504" s="187"/>
      <c r="CZX2504" s="187"/>
      <c r="CZY2504" s="204"/>
      <c r="CZZ2504" s="272"/>
      <c r="DAA2504" s="207"/>
      <c r="DAB2504" s="238"/>
      <c r="DAC2504" s="207"/>
      <c r="DAD2504" s="207"/>
      <c r="DAE2504" s="187"/>
      <c r="DAF2504" s="187"/>
      <c r="DAG2504" s="204"/>
      <c r="DAH2504" s="272"/>
      <c r="DAI2504" s="207"/>
      <c r="DAJ2504" s="238"/>
      <c r="DAK2504" s="207"/>
      <c r="DAL2504" s="207"/>
      <c r="DAM2504" s="187"/>
      <c r="DAN2504" s="187"/>
      <c r="DAO2504" s="204"/>
      <c r="DAP2504" s="272"/>
      <c r="DAQ2504" s="207"/>
      <c r="DAR2504" s="238"/>
      <c r="DAS2504" s="207"/>
      <c r="DAT2504" s="207"/>
      <c r="DAU2504" s="187"/>
      <c r="DAV2504" s="187"/>
      <c r="DAW2504" s="204"/>
      <c r="DAX2504" s="272"/>
      <c r="DAY2504" s="207"/>
      <c r="DAZ2504" s="238"/>
      <c r="DBA2504" s="207"/>
      <c r="DBB2504" s="207"/>
      <c r="DBC2504" s="187"/>
      <c r="DBD2504" s="187"/>
      <c r="DBE2504" s="204"/>
      <c r="DBF2504" s="272"/>
      <c r="DBG2504" s="207"/>
      <c r="DBH2504" s="238"/>
      <c r="DBI2504" s="207"/>
      <c r="DBJ2504" s="207"/>
      <c r="DBK2504" s="187"/>
      <c r="DBL2504" s="187"/>
      <c r="DBM2504" s="204"/>
      <c r="DBN2504" s="272"/>
      <c r="DBO2504" s="207"/>
      <c r="DBP2504" s="238"/>
      <c r="DBQ2504" s="207"/>
      <c r="DBR2504" s="207"/>
      <c r="DBS2504" s="187"/>
      <c r="DBT2504" s="187"/>
      <c r="DBU2504" s="204"/>
      <c r="DBV2504" s="272"/>
      <c r="DBW2504" s="207"/>
      <c r="DBX2504" s="238"/>
      <c r="DBY2504" s="207"/>
      <c r="DBZ2504" s="207"/>
      <c r="DCA2504" s="187"/>
      <c r="DCB2504" s="187"/>
      <c r="DCC2504" s="204"/>
      <c r="DCD2504" s="272"/>
      <c r="DCE2504" s="207"/>
      <c r="DCF2504" s="238"/>
      <c r="DCG2504" s="207"/>
      <c r="DCH2504" s="207"/>
      <c r="DCI2504" s="187"/>
      <c r="DCJ2504" s="187"/>
      <c r="DCK2504" s="204"/>
      <c r="DCL2504" s="272"/>
      <c r="DCM2504" s="207"/>
      <c r="DCN2504" s="238"/>
      <c r="DCO2504" s="207"/>
      <c r="DCP2504" s="207"/>
      <c r="DCQ2504" s="187"/>
      <c r="DCR2504" s="187"/>
      <c r="DCS2504" s="204"/>
      <c r="DCT2504" s="272"/>
      <c r="DCU2504" s="207"/>
      <c r="DCV2504" s="238"/>
      <c r="DCW2504" s="207"/>
      <c r="DCX2504" s="207"/>
      <c r="DCY2504" s="187"/>
      <c r="DCZ2504" s="187"/>
      <c r="DDA2504" s="204"/>
      <c r="DDB2504" s="272"/>
      <c r="DDC2504" s="207"/>
      <c r="DDD2504" s="238"/>
      <c r="DDE2504" s="207"/>
      <c r="DDF2504" s="207"/>
      <c r="DDG2504" s="187"/>
      <c r="DDH2504" s="187"/>
      <c r="DDI2504" s="204"/>
      <c r="DDJ2504" s="272"/>
      <c r="DDK2504" s="207"/>
      <c r="DDL2504" s="238"/>
      <c r="DDM2504" s="207"/>
      <c r="DDN2504" s="207"/>
      <c r="DDO2504" s="187"/>
      <c r="DDP2504" s="187"/>
      <c r="DDQ2504" s="204"/>
      <c r="DDR2504" s="272"/>
      <c r="DDS2504" s="207"/>
      <c r="DDT2504" s="238"/>
      <c r="DDU2504" s="207"/>
      <c r="DDV2504" s="207"/>
      <c r="DDW2504" s="187"/>
      <c r="DDX2504" s="187"/>
      <c r="DDY2504" s="204"/>
      <c r="DDZ2504" s="272"/>
      <c r="DEA2504" s="207"/>
      <c r="DEB2504" s="238"/>
      <c r="DEC2504" s="207"/>
      <c r="DED2504" s="207"/>
      <c r="DEE2504" s="187"/>
      <c r="DEF2504" s="187"/>
      <c r="DEG2504" s="204"/>
      <c r="DEH2504" s="272"/>
      <c r="DEI2504" s="207"/>
      <c r="DEJ2504" s="238"/>
      <c r="DEK2504" s="207"/>
      <c r="DEL2504" s="207"/>
      <c r="DEM2504" s="187"/>
      <c r="DEN2504" s="187"/>
      <c r="DEO2504" s="204"/>
      <c r="DEP2504" s="272"/>
      <c r="DEQ2504" s="207"/>
      <c r="DER2504" s="238"/>
      <c r="DES2504" s="207"/>
      <c r="DET2504" s="207"/>
      <c r="DEU2504" s="187"/>
      <c r="DEV2504" s="187"/>
      <c r="DEW2504" s="204"/>
      <c r="DEX2504" s="272"/>
      <c r="DEY2504" s="207"/>
      <c r="DEZ2504" s="238"/>
      <c r="DFA2504" s="207"/>
      <c r="DFB2504" s="207"/>
      <c r="DFC2504" s="187"/>
      <c r="DFD2504" s="187"/>
      <c r="DFE2504" s="204"/>
      <c r="DFF2504" s="272"/>
      <c r="DFG2504" s="207"/>
      <c r="DFH2504" s="238"/>
      <c r="DFI2504" s="207"/>
      <c r="DFJ2504" s="207"/>
      <c r="DFK2504" s="187"/>
      <c r="DFL2504" s="187"/>
      <c r="DFM2504" s="204"/>
      <c r="DFN2504" s="272"/>
      <c r="DFO2504" s="207"/>
      <c r="DFP2504" s="238"/>
      <c r="DFQ2504" s="207"/>
      <c r="DFR2504" s="207"/>
      <c r="DFS2504" s="187"/>
      <c r="DFT2504" s="187"/>
      <c r="DFU2504" s="204"/>
      <c r="DFV2504" s="272"/>
      <c r="DFW2504" s="207"/>
      <c r="DFX2504" s="238"/>
      <c r="DFY2504" s="207"/>
      <c r="DFZ2504" s="207"/>
      <c r="DGA2504" s="187"/>
      <c r="DGB2504" s="187"/>
      <c r="DGC2504" s="204"/>
      <c r="DGD2504" s="272"/>
      <c r="DGE2504" s="207"/>
      <c r="DGF2504" s="238"/>
      <c r="DGG2504" s="207"/>
      <c r="DGH2504" s="207"/>
      <c r="DGI2504" s="187"/>
      <c r="DGJ2504" s="187"/>
      <c r="DGK2504" s="204"/>
      <c r="DGL2504" s="272"/>
      <c r="DGM2504" s="207"/>
      <c r="DGN2504" s="238"/>
      <c r="DGO2504" s="207"/>
      <c r="DGP2504" s="207"/>
      <c r="DGQ2504" s="187"/>
      <c r="DGR2504" s="187"/>
      <c r="DGS2504" s="204"/>
      <c r="DGT2504" s="272"/>
      <c r="DGU2504" s="207"/>
      <c r="DGV2504" s="238"/>
      <c r="DGW2504" s="207"/>
      <c r="DGX2504" s="207"/>
      <c r="DGY2504" s="187"/>
      <c r="DGZ2504" s="187"/>
      <c r="DHA2504" s="204"/>
      <c r="DHB2504" s="272"/>
      <c r="DHC2504" s="207"/>
      <c r="DHD2504" s="238"/>
      <c r="DHE2504" s="207"/>
      <c r="DHF2504" s="207"/>
      <c r="DHG2504" s="187"/>
      <c r="DHH2504" s="187"/>
      <c r="DHI2504" s="204"/>
      <c r="DHJ2504" s="272"/>
      <c r="DHK2504" s="207"/>
      <c r="DHL2504" s="238"/>
      <c r="DHM2504" s="207"/>
      <c r="DHN2504" s="207"/>
      <c r="DHO2504" s="187"/>
      <c r="DHP2504" s="187"/>
      <c r="DHQ2504" s="204"/>
      <c r="DHR2504" s="272"/>
      <c r="DHS2504" s="207"/>
      <c r="DHT2504" s="238"/>
      <c r="DHU2504" s="207"/>
      <c r="DHV2504" s="207"/>
      <c r="DHW2504" s="187"/>
      <c r="DHX2504" s="187"/>
      <c r="DHY2504" s="204"/>
      <c r="DHZ2504" s="272"/>
      <c r="DIA2504" s="207"/>
      <c r="DIB2504" s="238"/>
      <c r="DIC2504" s="207"/>
      <c r="DID2504" s="207"/>
      <c r="DIE2504" s="187"/>
      <c r="DIF2504" s="187"/>
      <c r="DIG2504" s="204"/>
      <c r="DIH2504" s="272"/>
      <c r="DII2504" s="207"/>
      <c r="DIJ2504" s="238"/>
      <c r="DIK2504" s="207"/>
      <c r="DIL2504" s="207"/>
      <c r="DIM2504" s="187"/>
      <c r="DIN2504" s="187"/>
      <c r="DIO2504" s="204"/>
      <c r="DIP2504" s="272"/>
      <c r="DIQ2504" s="207"/>
      <c r="DIR2504" s="238"/>
      <c r="DIS2504" s="207"/>
      <c r="DIT2504" s="207"/>
      <c r="DIU2504" s="187"/>
      <c r="DIV2504" s="187"/>
      <c r="DIW2504" s="204"/>
      <c r="DIX2504" s="272"/>
      <c r="DIY2504" s="207"/>
      <c r="DIZ2504" s="238"/>
      <c r="DJA2504" s="207"/>
      <c r="DJB2504" s="207"/>
      <c r="DJC2504" s="187"/>
      <c r="DJD2504" s="187"/>
      <c r="DJE2504" s="204"/>
      <c r="DJF2504" s="272"/>
      <c r="DJG2504" s="207"/>
      <c r="DJH2504" s="238"/>
      <c r="DJI2504" s="207"/>
      <c r="DJJ2504" s="207"/>
      <c r="DJK2504" s="187"/>
      <c r="DJL2504" s="187"/>
      <c r="DJM2504" s="204"/>
      <c r="DJN2504" s="272"/>
      <c r="DJO2504" s="207"/>
      <c r="DJP2504" s="238"/>
      <c r="DJQ2504" s="207"/>
      <c r="DJR2504" s="207"/>
      <c r="DJS2504" s="187"/>
      <c r="DJT2504" s="187"/>
      <c r="DJU2504" s="204"/>
      <c r="DJV2504" s="272"/>
      <c r="DJW2504" s="207"/>
      <c r="DJX2504" s="238"/>
      <c r="DJY2504" s="207"/>
      <c r="DJZ2504" s="207"/>
      <c r="DKA2504" s="187"/>
      <c r="DKB2504" s="187"/>
      <c r="DKC2504" s="204"/>
      <c r="DKD2504" s="272"/>
      <c r="DKE2504" s="207"/>
      <c r="DKF2504" s="238"/>
      <c r="DKG2504" s="207"/>
      <c r="DKH2504" s="207"/>
      <c r="DKI2504" s="187"/>
      <c r="DKJ2504" s="187"/>
      <c r="DKK2504" s="204"/>
      <c r="DKL2504" s="272"/>
      <c r="DKM2504" s="207"/>
      <c r="DKN2504" s="238"/>
      <c r="DKO2504" s="207"/>
      <c r="DKP2504" s="207"/>
      <c r="DKQ2504" s="187"/>
      <c r="DKR2504" s="187"/>
      <c r="DKS2504" s="204"/>
      <c r="DKT2504" s="272"/>
      <c r="DKU2504" s="207"/>
      <c r="DKV2504" s="238"/>
      <c r="DKW2504" s="207"/>
      <c r="DKX2504" s="207"/>
      <c r="DKY2504" s="187"/>
      <c r="DKZ2504" s="187"/>
      <c r="DLA2504" s="204"/>
      <c r="DLB2504" s="272"/>
      <c r="DLC2504" s="207"/>
      <c r="DLD2504" s="238"/>
      <c r="DLE2504" s="207"/>
      <c r="DLF2504" s="207"/>
      <c r="DLG2504" s="187"/>
      <c r="DLH2504" s="187"/>
      <c r="DLI2504" s="204"/>
      <c r="DLJ2504" s="272"/>
      <c r="DLK2504" s="207"/>
      <c r="DLL2504" s="238"/>
      <c r="DLM2504" s="207"/>
      <c r="DLN2504" s="207"/>
      <c r="DLO2504" s="187"/>
      <c r="DLP2504" s="187"/>
      <c r="DLQ2504" s="204"/>
      <c r="DLR2504" s="272"/>
      <c r="DLS2504" s="207"/>
      <c r="DLT2504" s="238"/>
      <c r="DLU2504" s="207"/>
      <c r="DLV2504" s="207"/>
      <c r="DLW2504" s="187"/>
      <c r="DLX2504" s="187"/>
      <c r="DLY2504" s="204"/>
      <c r="DLZ2504" s="272"/>
      <c r="DMA2504" s="207"/>
      <c r="DMB2504" s="238"/>
      <c r="DMC2504" s="207"/>
      <c r="DMD2504" s="207"/>
      <c r="DME2504" s="187"/>
      <c r="DMF2504" s="187"/>
      <c r="DMG2504" s="204"/>
      <c r="DMH2504" s="272"/>
      <c r="DMI2504" s="207"/>
      <c r="DMJ2504" s="238"/>
      <c r="DMK2504" s="207"/>
      <c r="DML2504" s="207"/>
      <c r="DMM2504" s="187"/>
      <c r="DMN2504" s="187"/>
      <c r="DMO2504" s="204"/>
      <c r="DMP2504" s="272"/>
      <c r="DMQ2504" s="207"/>
      <c r="DMR2504" s="238"/>
      <c r="DMS2504" s="207"/>
      <c r="DMT2504" s="207"/>
      <c r="DMU2504" s="187"/>
      <c r="DMV2504" s="187"/>
      <c r="DMW2504" s="204"/>
      <c r="DMX2504" s="272"/>
      <c r="DMY2504" s="207"/>
      <c r="DMZ2504" s="238"/>
      <c r="DNA2504" s="207"/>
      <c r="DNB2504" s="207"/>
      <c r="DNC2504" s="187"/>
      <c r="DND2504" s="187"/>
      <c r="DNE2504" s="204"/>
      <c r="DNF2504" s="272"/>
      <c r="DNG2504" s="207"/>
      <c r="DNH2504" s="238"/>
      <c r="DNI2504" s="207"/>
      <c r="DNJ2504" s="207"/>
      <c r="DNK2504" s="187"/>
      <c r="DNL2504" s="187"/>
      <c r="DNM2504" s="204"/>
      <c r="DNN2504" s="272"/>
      <c r="DNO2504" s="207"/>
      <c r="DNP2504" s="238"/>
      <c r="DNQ2504" s="207"/>
      <c r="DNR2504" s="207"/>
      <c r="DNS2504" s="187"/>
      <c r="DNT2504" s="187"/>
      <c r="DNU2504" s="204"/>
      <c r="DNV2504" s="272"/>
      <c r="DNW2504" s="207"/>
      <c r="DNX2504" s="238"/>
      <c r="DNY2504" s="207"/>
      <c r="DNZ2504" s="207"/>
      <c r="DOA2504" s="187"/>
      <c r="DOB2504" s="187"/>
      <c r="DOC2504" s="204"/>
      <c r="DOD2504" s="272"/>
      <c r="DOE2504" s="207"/>
      <c r="DOF2504" s="238"/>
      <c r="DOG2504" s="207"/>
      <c r="DOH2504" s="207"/>
      <c r="DOI2504" s="187"/>
      <c r="DOJ2504" s="187"/>
      <c r="DOK2504" s="204"/>
      <c r="DOL2504" s="272"/>
      <c r="DOM2504" s="207"/>
      <c r="DON2504" s="238"/>
      <c r="DOO2504" s="207"/>
      <c r="DOP2504" s="207"/>
      <c r="DOQ2504" s="187"/>
      <c r="DOR2504" s="187"/>
      <c r="DOS2504" s="204"/>
      <c r="DOT2504" s="272"/>
      <c r="DOU2504" s="207"/>
      <c r="DOV2504" s="238"/>
      <c r="DOW2504" s="207"/>
      <c r="DOX2504" s="207"/>
      <c r="DOY2504" s="187"/>
      <c r="DOZ2504" s="187"/>
      <c r="DPA2504" s="204"/>
      <c r="DPB2504" s="272"/>
      <c r="DPC2504" s="207"/>
      <c r="DPD2504" s="238"/>
      <c r="DPE2504" s="207"/>
      <c r="DPF2504" s="207"/>
      <c r="DPG2504" s="187"/>
      <c r="DPH2504" s="187"/>
      <c r="DPI2504" s="204"/>
      <c r="DPJ2504" s="272"/>
      <c r="DPK2504" s="207"/>
      <c r="DPL2504" s="238"/>
      <c r="DPM2504" s="207"/>
      <c r="DPN2504" s="207"/>
      <c r="DPO2504" s="187"/>
      <c r="DPP2504" s="187"/>
      <c r="DPQ2504" s="204"/>
      <c r="DPR2504" s="272"/>
      <c r="DPS2504" s="207"/>
      <c r="DPT2504" s="238"/>
      <c r="DPU2504" s="207"/>
      <c r="DPV2504" s="207"/>
      <c r="DPW2504" s="187"/>
      <c r="DPX2504" s="187"/>
      <c r="DPY2504" s="204"/>
      <c r="DPZ2504" s="272"/>
      <c r="DQA2504" s="207"/>
      <c r="DQB2504" s="238"/>
      <c r="DQC2504" s="207"/>
      <c r="DQD2504" s="207"/>
      <c r="DQE2504" s="187"/>
      <c r="DQF2504" s="187"/>
      <c r="DQG2504" s="204"/>
      <c r="DQH2504" s="272"/>
      <c r="DQI2504" s="207"/>
      <c r="DQJ2504" s="238"/>
      <c r="DQK2504" s="207"/>
      <c r="DQL2504" s="207"/>
      <c r="DQM2504" s="187"/>
      <c r="DQN2504" s="187"/>
      <c r="DQO2504" s="204"/>
      <c r="DQP2504" s="272"/>
      <c r="DQQ2504" s="207"/>
      <c r="DQR2504" s="238"/>
      <c r="DQS2504" s="207"/>
      <c r="DQT2504" s="207"/>
      <c r="DQU2504" s="187"/>
      <c r="DQV2504" s="187"/>
      <c r="DQW2504" s="204"/>
      <c r="DQX2504" s="272"/>
      <c r="DQY2504" s="207"/>
      <c r="DQZ2504" s="238"/>
      <c r="DRA2504" s="207"/>
      <c r="DRB2504" s="207"/>
      <c r="DRC2504" s="187"/>
      <c r="DRD2504" s="187"/>
      <c r="DRE2504" s="204"/>
      <c r="DRF2504" s="272"/>
      <c r="DRG2504" s="207"/>
      <c r="DRH2504" s="238"/>
      <c r="DRI2504" s="207"/>
      <c r="DRJ2504" s="207"/>
      <c r="DRK2504" s="187"/>
      <c r="DRL2504" s="187"/>
      <c r="DRM2504" s="204"/>
      <c r="DRN2504" s="272"/>
      <c r="DRO2504" s="207"/>
      <c r="DRP2504" s="238"/>
      <c r="DRQ2504" s="207"/>
      <c r="DRR2504" s="207"/>
      <c r="DRS2504" s="187"/>
      <c r="DRT2504" s="187"/>
      <c r="DRU2504" s="204"/>
      <c r="DRV2504" s="272"/>
      <c r="DRW2504" s="207"/>
      <c r="DRX2504" s="238"/>
      <c r="DRY2504" s="207"/>
      <c r="DRZ2504" s="207"/>
      <c r="DSA2504" s="187"/>
      <c r="DSB2504" s="187"/>
      <c r="DSC2504" s="204"/>
      <c r="DSD2504" s="272"/>
      <c r="DSE2504" s="207"/>
      <c r="DSF2504" s="238"/>
      <c r="DSG2504" s="207"/>
      <c r="DSH2504" s="207"/>
      <c r="DSI2504" s="187"/>
      <c r="DSJ2504" s="187"/>
      <c r="DSK2504" s="204"/>
      <c r="DSL2504" s="272"/>
      <c r="DSM2504" s="207"/>
      <c r="DSN2504" s="238"/>
      <c r="DSO2504" s="207"/>
      <c r="DSP2504" s="207"/>
      <c r="DSQ2504" s="187"/>
      <c r="DSR2504" s="187"/>
      <c r="DSS2504" s="204"/>
      <c r="DST2504" s="272"/>
      <c r="DSU2504" s="207"/>
      <c r="DSV2504" s="238"/>
      <c r="DSW2504" s="207"/>
      <c r="DSX2504" s="207"/>
      <c r="DSY2504" s="187"/>
      <c r="DSZ2504" s="187"/>
      <c r="DTA2504" s="204"/>
      <c r="DTB2504" s="272"/>
      <c r="DTC2504" s="207"/>
      <c r="DTD2504" s="238"/>
      <c r="DTE2504" s="207"/>
      <c r="DTF2504" s="207"/>
      <c r="DTG2504" s="187"/>
      <c r="DTH2504" s="187"/>
      <c r="DTI2504" s="204"/>
      <c r="DTJ2504" s="272"/>
      <c r="DTK2504" s="207"/>
      <c r="DTL2504" s="238"/>
      <c r="DTM2504" s="207"/>
      <c r="DTN2504" s="207"/>
      <c r="DTO2504" s="187"/>
      <c r="DTP2504" s="187"/>
      <c r="DTQ2504" s="204"/>
      <c r="DTR2504" s="272"/>
      <c r="DTS2504" s="207"/>
      <c r="DTT2504" s="238"/>
      <c r="DTU2504" s="207"/>
      <c r="DTV2504" s="207"/>
      <c r="DTW2504" s="187"/>
      <c r="DTX2504" s="187"/>
      <c r="DTY2504" s="204"/>
      <c r="DTZ2504" s="272"/>
      <c r="DUA2504" s="207"/>
      <c r="DUB2504" s="238"/>
      <c r="DUC2504" s="207"/>
      <c r="DUD2504" s="207"/>
      <c r="DUE2504" s="187"/>
      <c r="DUF2504" s="187"/>
      <c r="DUG2504" s="204"/>
      <c r="DUH2504" s="272"/>
      <c r="DUI2504" s="207"/>
      <c r="DUJ2504" s="238"/>
      <c r="DUK2504" s="207"/>
      <c r="DUL2504" s="207"/>
      <c r="DUM2504" s="187"/>
      <c r="DUN2504" s="187"/>
      <c r="DUO2504" s="204"/>
      <c r="DUP2504" s="272"/>
      <c r="DUQ2504" s="207"/>
      <c r="DUR2504" s="238"/>
      <c r="DUS2504" s="207"/>
      <c r="DUT2504" s="207"/>
      <c r="DUU2504" s="187"/>
      <c r="DUV2504" s="187"/>
      <c r="DUW2504" s="204"/>
      <c r="DUX2504" s="272"/>
      <c r="DUY2504" s="207"/>
      <c r="DUZ2504" s="238"/>
      <c r="DVA2504" s="207"/>
      <c r="DVB2504" s="207"/>
      <c r="DVC2504" s="187"/>
      <c r="DVD2504" s="187"/>
      <c r="DVE2504" s="204"/>
      <c r="DVF2504" s="272"/>
      <c r="DVG2504" s="207"/>
      <c r="DVH2504" s="238"/>
      <c r="DVI2504" s="207"/>
      <c r="DVJ2504" s="207"/>
      <c r="DVK2504" s="187"/>
      <c r="DVL2504" s="187"/>
      <c r="DVM2504" s="204"/>
      <c r="DVN2504" s="272"/>
      <c r="DVO2504" s="207"/>
      <c r="DVP2504" s="238"/>
      <c r="DVQ2504" s="207"/>
      <c r="DVR2504" s="207"/>
      <c r="DVS2504" s="187"/>
      <c r="DVT2504" s="187"/>
      <c r="DVU2504" s="204"/>
      <c r="DVV2504" s="272"/>
      <c r="DVW2504" s="207"/>
      <c r="DVX2504" s="238"/>
      <c r="DVY2504" s="207"/>
      <c r="DVZ2504" s="207"/>
      <c r="DWA2504" s="187"/>
      <c r="DWB2504" s="187"/>
      <c r="DWC2504" s="204"/>
      <c r="DWD2504" s="272"/>
      <c r="DWE2504" s="207"/>
      <c r="DWF2504" s="238"/>
      <c r="DWG2504" s="207"/>
      <c r="DWH2504" s="207"/>
      <c r="DWI2504" s="187"/>
      <c r="DWJ2504" s="187"/>
      <c r="DWK2504" s="204"/>
      <c r="DWL2504" s="272"/>
      <c r="DWM2504" s="207"/>
      <c r="DWN2504" s="238"/>
      <c r="DWO2504" s="207"/>
      <c r="DWP2504" s="207"/>
      <c r="DWQ2504" s="187"/>
      <c r="DWR2504" s="187"/>
      <c r="DWS2504" s="204"/>
      <c r="DWT2504" s="272"/>
      <c r="DWU2504" s="207"/>
      <c r="DWV2504" s="238"/>
      <c r="DWW2504" s="207"/>
      <c r="DWX2504" s="207"/>
      <c r="DWY2504" s="187"/>
      <c r="DWZ2504" s="187"/>
      <c r="DXA2504" s="204"/>
      <c r="DXB2504" s="272"/>
      <c r="DXC2504" s="207"/>
      <c r="DXD2504" s="238"/>
      <c r="DXE2504" s="207"/>
      <c r="DXF2504" s="207"/>
      <c r="DXG2504" s="187"/>
      <c r="DXH2504" s="187"/>
      <c r="DXI2504" s="204"/>
      <c r="DXJ2504" s="272"/>
      <c r="DXK2504" s="207"/>
      <c r="DXL2504" s="238"/>
      <c r="DXM2504" s="207"/>
      <c r="DXN2504" s="207"/>
      <c r="DXO2504" s="187"/>
      <c r="DXP2504" s="187"/>
      <c r="DXQ2504" s="204"/>
      <c r="DXR2504" s="272"/>
      <c r="DXS2504" s="207"/>
      <c r="DXT2504" s="238"/>
      <c r="DXU2504" s="207"/>
      <c r="DXV2504" s="207"/>
      <c r="DXW2504" s="187"/>
      <c r="DXX2504" s="187"/>
      <c r="DXY2504" s="204"/>
      <c r="DXZ2504" s="272"/>
      <c r="DYA2504" s="207"/>
      <c r="DYB2504" s="238"/>
      <c r="DYC2504" s="207"/>
      <c r="DYD2504" s="207"/>
      <c r="DYE2504" s="187"/>
      <c r="DYF2504" s="187"/>
      <c r="DYG2504" s="204"/>
      <c r="DYH2504" s="272"/>
      <c r="DYI2504" s="207"/>
      <c r="DYJ2504" s="238"/>
      <c r="DYK2504" s="207"/>
      <c r="DYL2504" s="207"/>
      <c r="DYM2504" s="187"/>
      <c r="DYN2504" s="187"/>
      <c r="DYO2504" s="204"/>
      <c r="DYP2504" s="272"/>
      <c r="DYQ2504" s="207"/>
      <c r="DYR2504" s="238"/>
      <c r="DYS2504" s="207"/>
      <c r="DYT2504" s="207"/>
      <c r="DYU2504" s="187"/>
      <c r="DYV2504" s="187"/>
      <c r="DYW2504" s="204"/>
      <c r="DYX2504" s="272"/>
      <c r="DYY2504" s="207"/>
      <c r="DYZ2504" s="238"/>
      <c r="DZA2504" s="207"/>
      <c r="DZB2504" s="207"/>
      <c r="DZC2504" s="187"/>
      <c r="DZD2504" s="187"/>
      <c r="DZE2504" s="204"/>
      <c r="DZF2504" s="272"/>
      <c r="DZG2504" s="207"/>
      <c r="DZH2504" s="238"/>
      <c r="DZI2504" s="207"/>
      <c r="DZJ2504" s="207"/>
      <c r="DZK2504" s="187"/>
      <c r="DZL2504" s="187"/>
      <c r="DZM2504" s="204"/>
      <c r="DZN2504" s="272"/>
      <c r="DZO2504" s="207"/>
      <c r="DZP2504" s="238"/>
      <c r="DZQ2504" s="207"/>
      <c r="DZR2504" s="207"/>
      <c r="DZS2504" s="187"/>
      <c r="DZT2504" s="187"/>
      <c r="DZU2504" s="204"/>
      <c r="DZV2504" s="272"/>
      <c r="DZW2504" s="207"/>
      <c r="DZX2504" s="238"/>
      <c r="DZY2504" s="207"/>
      <c r="DZZ2504" s="207"/>
      <c r="EAA2504" s="187"/>
      <c r="EAB2504" s="187"/>
      <c r="EAC2504" s="204"/>
      <c r="EAD2504" s="272"/>
      <c r="EAE2504" s="207"/>
      <c r="EAF2504" s="238"/>
      <c r="EAG2504" s="207"/>
      <c r="EAH2504" s="207"/>
      <c r="EAI2504" s="187"/>
      <c r="EAJ2504" s="187"/>
      <c r="EAK2504" s="204"/>
      <c r="EAL2504" s="272"/>
      <c r="EAM2504" s="207"/>
      <c r="EAN2504" s="238"/>
      <c r="EAO2504" s="207"/>
      <c r="EAP2504" s="207"/>
      <c r="EAQ2504" s="187"/>
      <c r="EAR2504" s="187"/>
      <c r="EAS2504" s="204"/>
      <c r="EAT2504" s="272"/>
      <c r="EAU2504" s="207"/>
      <c r="EAV2504" s="238"/>
      <c r="EAW2504" s="207"/>
      <c r="EAX2504" s="207"/>
      <c r="EAY2504" s="187"/>
      <c r="EAZ2504" s="187"/>
      <c r="EBA2504" s="204"/>
      <c r="EBB2504" s="272"/>
      <c r="EBC2504" s="207"/>
      <c r="EBD2504" s="238"/>
      <c r="EBE2504" s="207"/>
      <c r="EBF2504" s="207"/>
      <c r="EBG2504" s="187"/>
      <c r="EBH2504" s="187"/>
      <c r="EBI2504" s="204"/>
      <c r="EBJ2504" s="272"/>
      <c r="EBK2504" s="207"/>
      <c r="EBL2504" s="238"/>
      <c r="EBM2504" s="207"/>
      <c r="EBN2504" s="207"/>
      <c r="EBO2504" s="187"/>
      <c r="EBP2504" s="187"/>
      <c r="EBQ2504" s="204"/>
      <c r="EBR2504" s="272"/>
      <c r="EBS2504" s="207"/>
      <c r="EBT2504" s="238"/>
      <c r="EBU2504" s="207"/>
      <c r="EBV2504" s="207"/>
      <c r="EBW2504" s="187"/>
      <c r="EBX2504" s="187"/>
      <c r="EBY2504" s="204"/>
      <c r="EBZ2504" s="272"/>
      <c r="ECA2504" s="207"/>
      <c r="ECB2504" s="238"/>
      <c r="ECC2504" s="207"/>
      <c r="ECD2504" s="207"/>
      <c r="ECE2504" s="187"/>
      <c r="ECF2504" s="187"/>
      <c r="ECG2504" s="204"/>
      <c r="ECH2504" s="272"/>
      <c r="ECI2504" s="207"/>
      <c r="ECJ2504" s="238"/>
      <c r="ECK2504" s="207"/>
      <c r="ECL2504" s="207"/>
      <c r="ECM2504" s="187"/>
      <c r="ECN2504" s="187"/>
      <c r="ECO2504" s="204"/>
      <c r="ECP2504" s="272"/>
      <c r="ECQ2504" s="207"/>
      <c r="ECR2504" s="238"/>
      <c r="ECS2504" s="207"/>
      <c r="ECT2504" s="207"/>
      <c r="ECU2504" s="187"/>
      <c r="ECV2504" s="187"/>
      <c r="ECW2504" s="204"/>
      <c r="ECX2504" s="272"/>
      <c r="ECY2504" s="207"/>
      <c r="ECZ2504" s="238"/>
      <c r="EDA2504" s="207"/>
      <c r="EDB2504" s="207"/>
      <c r="EDC2504" s="187"/>
      <c r="EDD2504" s="187"/>
      <c r="EDE2504" s="204"/>
      <c r="EDF2504" s="272"/>
      <c r="EDG2504" s="207"/>
      <c r="EDH2504" s="238"/>
      <c r="EDI2504" s="207"/>
      <c r="EDJ2504" s="207"/>
      <c r="EDK2504" s="187"/>
      <c r="EDL2504" s="187"/>
      <c r="EDM2504" s="204"/>
      <c r="EDN2504" s="272"/>
      <c r="EDO2504" s="207"/>
      <c r="EDP2504" s="238"/>
      <c r="EDQ2504" s="207"/>
      <c r="EDR2504" s="207"/>
      <c r="EDS2504" s="187"/>
      <c r="EDT2504" s="187"/>
      <c r="EDU2504" s="204"/>
      <c r="EDV2504" s="272"/>
      <c r="EDW2504" s="207"/>
      <c r="EDX2504" s="238"/>
      <c r="EDY2504" s="207"/>
      <c r="EDZ2504" s="207"/>
      <c r="EEA2504" s="187"/>
      <c r="EEB2504" s="187"/>
      <c r="EEC2504" s="204"/>
      <c r="EED2504" s="272"/>
      <c r="EEE2504" s="207"/>
      <c r="EEF2504" s="238"/>
      <c r="EEG2504" s="207"/>
      <c r="EEH2504" s="207"/>
      <c r="EEI2504" s="187"/>
      <c r="EEJ2504" s="187"/>
      <c r="EEK2504" s="204"/>
      <c r="EEL2504" s="272"/>
      <c r="EEM2504" s="207"/>
      <c r="EEN2504" s="238"/>
      <c r="EEO2504" s="207"/>
      <c r="EEP2504" s="207"/>
      <c r="EEQ2504" s="187"/>
      <c r="EER2504" s="187"/>
      <c r="EES2504" s="204"/>
      <c r="EET2504" s="272"/>
      <c r="EEU2504" s="207"/>
      <c r="EEV2504" s="238"/>
      <c r="EEW2504" s="207"/>
      <c r="EEX2504" s="207"/>
      <c r="EEY2504" s="187"/>
      <c r="EEZ2504" s="187"/>
      <c r="EFA2504" s="204"/>
      <c r="EFB2504" s="272"/>
      <c r="EFC2504" s="207"/>
      <c r="EFD2504" s="238"/>
      <c r="EFE2504" s="207"/>
      <c r="EFF2504" s="207"/>
      <c r="EFG2504" s="187"/>
      <c r="EFH2504" s="187"/>
      <c r="EFI2504" s="204"/>
      <c r="EFJ2504" s="272"/>
      <c r="EFK2504" s="207"/>
      <c r="EFL2504" s="238"/>
      <c r="EFM2504" s="207"/>
      <c r="EFN2504" s="207"/>
      <c r="EFO2504" s="187"/>
      <c r="EFP2504" s="187"/>
      <c r="EFQ2504" s="204"/>
      <c r="EFR2504" s="272"/>
      <c r="EFS2504" s="207"/>
      <c r="EFT2504" s="238"/>
      <c r="EFU2504" s="207"/>
      <c r="EFV2504" s="207"/>
      <c r="EFW2504" s="187"/>
      <c r="EFX2504" s="187"/>
      <c r="EFY2504" s="204"/>
      <c r="EFZ2504" s="272"/>
      <c r="EGA2504" s="207"/>
      <c r="EGB2504" s="238"/>
      <c r="EGC2504" s="207"/>
      <c r="EGD2504" s="207"/>
      <c r="EGE2504" s="187"/>
      <c r="EGF2504" s="187"/>
      <c r="EGG2504" s="204"/>
      <c r="EGH2504" s="272"/>
      <c r="EGI2504" s="207"/>
      <c r="EGJ2504" s="238"/>
      <c r="EGK2504" s="207"/>
      <c r="EGL2504" s="207"/>
      <c r="EGM2504" s="187"/>
      <c r="EGN2504" s="187"/>
      <c r="EGO2504" s="204"/>
      <c r="EGP2504" s="272"/>
      <c r="EGQ2504" s="207"/>
      <c r="EGR2504" s="238"/>
      <c r="EGS2504" s="207"/>
      <c r="EGT2504" s="207"/>
      <c r="EGU2504" s="187"/>
      <c r="EGV2504" s="187"/>
      <c r="EGW2504" s="204"/>
      <c r="EGX2504" s="272"/>
      <c r="EGY2504" s="207"/>
      <c r="EGZ2504" s="238"/>
      <c r="EHA2504" s="207"/>
      <c r="EHB2504" s="207"/>
      <c r="EHC2504" s="187"/>
      <c r="EHD2504" s="187"/>
      <c r="EHE2504" s="204"/>
      <c r="EHF2504" s="272"/>
      <c r="EHG2504" s="207"/>
      <c r="EHH2504" s="238"/>
      <c r="EHI2504" s="207"/>
      <c r="EHJ2504" s="207"/>
      <c r="EHK2504" s="187"/>
      <c r="EHL2504" s="187"/>
      <c r="EHM2504" s="204"/>
      <c r="EHN2504" s="272"/>
      <c r="EHO2504" s="207"/>
      <c r="EHP2504" s="238"/>
      <c r="EHQ2504" s="207"/>
      <c r="EHR2504" s="207"/>
      <c r="EHS2504" s="187"/>
      <c r="EHT2504" s="187"/>
      <c r="EHU2504" s="204"/>
      <c r="EHV2504" s="272"/>
      <c r="EHW2504" s="207"/>
      <c r="EHX2504" s="238"/>
      <c r="EHY2504" s="207"/>
      <c r="EHZ2504" s="207"/>
      <c r="EIA2504" s="187"/>
      <c r="EIB2504" s="187"/>
      <c r="EIC2504" s="204"/>
      <c r="EID2504" s="272"/>
      <c r="EIE2504" s="207"/>
      <c r="EIF2504" s="238"/>
      <c r="EIG2504" s="207"/>
      <c r="EIH2504" s="207"/>
      <c r="EII2504" s="187"/>
      <c r="EIJ2504" s="187"/>
      <c r="EIK2504" s="204"/>
      <c r="EIL2504" s="272"/>
      <c r="EIM2504" s="207"/>
      <c r="EIN2504" s="238"/>
      <c r="EIO2504" s="207"/>
      <c r="EIP2504" s="207"/>
      <c r="EIQ2504" s="187"/>
      <c r="EIR2504" s="187"/>
      <c r="EIS2504" s="204"/>
      <c r="EIT2504" s="272"/>
      <c r="EIU2504" s="207"/>
      <c r="EIV2504" s="238"/>
      <c r="EIW2504" s="207"/>
      <c r="EIX2504" s="207"/>
      <c r="EIY2504" s="187"/>
      <c r="EIZ2504" s="187"/>
      <c r="EJA2504" s="204"/>
      <c r="EJB2504" s="272"/>
      <c r="EJC2504" s="207"/>
      <c r="EJD2504" s="238"/>
      <c r="EJE2504" s="207"/>
      <c r="EJF2504" s="207"/>
      <c r="EJG2504" s="187"/>
      <c r="EJH2504" s="187"/>
      <c r="EJI2504" s="204"/>
      <c r="EJJ2504" s="272"/>
      <c r="EJK2504" s="207"/>
      <c r="EJL2504" s="238"/>
      <c r="EJM2504" s="207"/>
      <c r="EJN2504" s="207"/>
      <c r="EJO2504" s="187"/>
      <c r="EJP2504" s="187"/>
      <c r="EJQ2504" s="204"/>
      <c r="EJR2504" s="272"/>
      <c r="EJS2504" s="207"/>
      <c r="EJT2504" s="238"/>
      <c r="EJU2504" s="207"/>
      <c r="EJV2504" s="207"/>
      <c r="EJW2504" s="187"/>
      <c r="EJX2504" s="187"/>
      <c r="EJY2504" s="204"/>
      <c r="EJZ2504" s="272"/>
      <c r="EKA2504" s="207"/>
      <c r="EKB2504" s="238"/>
      <c r="EKC2504" s="207"/>
      <c r="EKD2504" s="207"/>
      <c r="EKE2504" s="187"/>
      <c r="EKF2504" s="187"/>
      <c r="EKG2504" s="204"/>
      <c r="EKH2504" s="272"/>
      <c r="EKI2504" s="207"/>
      <c r="EKJ2504" s="238"/>
      <c r="EKK2504" s="207"/>
      <c r="EKL2504" s="207"/>
      <c r="EKM2504" s="187"/>
      <c r="EKN2504" s="187"/>
      <c r="EKO2504" s="204"/>
      <c r="EKP2504" s="272"/>
      <c r="EKQ2504" s="207"/>
      <c r="EKR2504" s="238"/>
      <c r="EKS2504" s="207"/>
      <c r="EKT2504" s="207"/>
      <c r="EKU2504" s="187"/>
      <c r="EKV2504" s="187"/>
      <c r="EKW2504" s="204"/>
      <c r="EKX2504" s="272"/>
      <c r="EKY2504" s="207"/>
      <c r="EKZ2504" s="238"/>
      <c r="ELA2504" s="207"/>
      <c r="ELB2504" s="207"/>
      <c r="ELC2504" s="187"/>
      <c r="ELD2504" s="187"/>
      <c r="ELE2504" s="204"/>
      <c r="ELF2504" s="272"/>
      <c r="ELG2504" s="207"/>
      <c r="ELH2504" s="238"/>
      <c r="ELI2504" s="207"/>
      <c r="ELJ2504" s="207"/>
      <c r="ELK2504" s="187"/>
      <c r="ELL2504" s="187"/>
      <c r="ELM2504" s="204"/>
      <c r="ELN2504" s="272"/>
      <c r="ELO2504" s="207"/>
      <c r="ELP2504" s="238"/>
      <c r="ELQ2504" s="207"/>
      <c r="ELR2504" s="207"/>
      <c r="ELS2504" s="187"/>
      <c r="ELT2504" s="187"/>
      <c r="ELU2504" s="204"/>
      <c r="ELV2504" s="272"/>
      <c r="ELW2504" s="207"/>
      <c r="ELX2504" s="238"/>
      <c r="ELY2504" s="207"/>
      <c r="ELZ2504" s="207"/>
      <c r="EMA2504" s="187"/>
      <c r="EMB2504" s="187"/>
      <c r="EMC2504" s="204"/>
      <c r="EMD2504" s="272"/>
      <c r="EME2504" s="207"/>
      <c r="EMF2504" s="238"/>
      <c r="EMG2504" s="207"/>
      <c r="EMH2504" s="207"/>
      <c r="EMI2504" s="187"/>
      <c r="EMJ2504" s="187"/>
      <c r="EMK2504" s="204"/>
      <c r="EML2504" s="272"/>
      <c r="EMM2504" s="207"/>
      <c r="EMN2504" s="238"/>
      <c r="EMO2504" s="207"/>
      <c r="EMP2504" s="207"/>
      <c r="EMQ2504" s="187"/>
      <c r="EMR2504" s="187"/>
      <c r="EMS2504" s="204"/>
      <c r="EMT2504" s="272"/>
      <c r="EMU2504" s="207"/>
      <c r="EMV2504" s="238"/>
      <c r="EMW2504" s="207"/>
      <c r="EMX2504" s="207"/>
      <c r="EMY2504" s="187"/>
      <c r="EMZ2504" s="187"/>
      <c r="ENA2504" s="204"/>
      <c r="ENB2504" s="272"/>
      <c r="ENC2504" s="207"/>
      <c r="END2504" s="238"/>
      <c r="ENE2504" s="207"/>
      <c r="ENF2504" s="207"/>
      <c r="ENG2504" s="187"/>
      <c r="ENH2504" s="187"/>
      <c r="ENI2504" s="204"/>
      <c r="ENJ2504" s="272"/>
      <c r="ENK2504" s="207"/>
      <c r="ENL2504" s="238"/>
      <c r="ENM2504" s="207"/>
      <c r="ENN2504" s="207"/>
      <c r="ENO2504" s="187"/>
      <c r="ENP2504" s="187"/>
      <c r="ENQ2504" s="204"/>
      <c r="ENR2504" s="272"/>
      <c r="ENS2504" s="207"/>
      <c r="ENT2504" s="238"/>
      <c r="ENU2504" s="207"/>
      <c r="ENV2504" s="207"/>
      <c r="ENW2504" s="187"/>
      <c r="ENX2504" s="187"/>
      <c r="ENY2504" s="204"/>
      <c r="ENZ2504" s="272"/>
      <c r="EOA2504" s="207"/>
      <c r="EOB2504" s="238"/>
      <c r="EOC2504" s="207"/>
      <c r="EOD2504" s="207"/>
      <c r="EOE2504" s="187"/>
      <c r="EOF2504" s="187"/>
      <c r="EOG2504" s="204"/>
      <c r="EOH2504" s="272"/>
      <c r="EOI2504" s="207"/>
      <c r="EOJ2504" s="238"/>
      <c r="EOK2504" s="207"/>
      <c r="EOL2504" s="207"/>
      <c r="EOM2504" s="187"/>
      <c r="EON2504" s="187"/>
      <c r="EOO2504" s="204"/>
      <c r="EOP2504" s="272"/>
      <c r="EOQ2504" s="207"/>
      <c r="EOR2504" s="238"/>
      <c r="EOS2504" s="207"/>
      <c r="EOT2504" s="207"/>
      <c r="EOU2504" s="187"/>
      <c r="EOV2504" s="187"/>
      <c r="EOW2504" s="204"/>
      <c r="EOX2504" s="272"/>
      <c r="EOY2504" s="207"/>
      <c r="EOZ2504" s="238"/>
      <c r="EPA2504" s="207"/>
      <c r="EPB2504" s="207"/>
      <c r="EPC2504" s="187"/>
      <c r="EPD2504" s="187"/>
      <c r="EPE2504" s="204"/>
      <c r="EPF2504" s="272"/>
      <c r="EPG2504" s="207"/>
      <c r="EPH2504" s="238"/>
      <c r="EPI2504" s="207"/>
      <c r="EPJ2504" s="207"/>
      <c r="EPK2504" s="187"/>
      <c r="EPL2504" s="187"/>
      <c r="EPM2504" s="204"/>
      <c r="EPN2504" s="272"/>
      <c r="EPO2504" s="207"/>
      <c r="EPP2504" s="238"/>
      <c r="EPQ2504" s="207"/>
      <c r="EPR2504" s="207"/>
      <c r="EPS2504" s="187"/>
      <c r="EPT2504" s="187"/>
      <c r="EPU2504" s="204"/>
      <c r="EPV2504" s="272"/>
      <c r="EPW2504" s="207"/>
      <c r="EPX2504" s="238"/>
      <c r="EPY2504" s="207"/>
      <c r="EPZ2504" s="207"/>
      <c r="EQA2504" s="187"/>
      <c r="EQB2504" s="187"/>
      <c r="EQC2504" s="204"/>
      <c r="EQD2504" s="272"/>
      <c r="EQE2504" s="207"/>
      <c r="EQF2504" s="238"/>
      <c r="EQG2504" s="207"/>
      <c r="EQH2504" s="207"/>
      <c r="EQI2504" s="187"/>
      <c r="EQJ2504" s="187"/>
      <c r="EQK2504" s="204"/>
      <c r="EQL2504" s="272"/>
      <c r="EQM2504" s="207"/>
      <c r="EQN2504" s="238"/>
      <c r="EQO2504" s="207"/>
      <c r="EQP2504" s="207"/>
      <c r="EQQ2504" s="187"/>
      <c r="EQR2504" s="187"/>
      <c r="EQS2504" s="204"/>
      <c r="EQT2504" s="272"/>
      <c r="EQU2504" s="207"/>
      <c r="EQV2504" s="238"/>
      <c r="EQW2504" s="207"/>
      <c r="EQX2504" s="207"/>
      <c r="EQY2504" s="187"/>
      <c r="EQZ2504" s="187"/>
      <c r="ERA2504" s="204"/>
      <c r="ERB2504" s="272"/>
      <c r="ERC2504" s="207"/>
      <c r="ERD2504" s="238"/>
      <c r="ERE2504" s="207"/>
      <c r="ERF2504" s="207"/>
      <c r="ERG2504" s="187"/>
      <c r="ERH2504" s="187"/>
      <c r="ERI2504" s="204"/>
      <c r="ERJ2504" s="272"/>
      <c r="ERK2504" s="207"/>
      <c r="ERL2504" s="238"/>
      <c r="ERM2504" s="207"/>
      <c r="ERN2504" s="207"/>
      <c r="ERO2504" s="187"/>
      <c r="ERP2504" s="187"/>
      <c r="ERQ2504" s="204"/>
      <c r="ERR2504" s="272"/>
      <c r="ERS2504" s="207"/>
      <c r="ERT2504" s="238"/>
      <c r="ERU2504" s="207"/>
      <c r="ERV2504" s="207"/>
      <c r="ERW2504" s="187"/>
      <c r="ERX2504" s="187"/>
      <c r="ERY2504" s="204"/>
      <c r="ERZ2504" s="272"/>
      <c r="ESA2504" s="207"/>
      <c r="ESB2504" s="238"/>
      <c r="ESC2504" s="207"/>
      <c r="ESD2504" s="207"/>
      <c r="ESE2504" s="187"/>
      <c r="ESF2504" s="187"/>
      <c r="ESG2504" s="204"/>
      <c r="ESH2504" s="272"/>
      <c r="ESI2504" s="207"/>
      <c r="ESJ2504" s="238"/>
      <c r="ESK2504" s="207"/>
      <c r="ESL2504" s="207"/>
      <c r="ESM2504" s="187"/>
      <c r="ESN2504" s="187"/>
      <c r="ESO2504" s="204"/>
      <c r="ESP2504" s="272"/>
      <c r="ESQ2504" s="207"/>
      <c r="ESR2504" s="238"/>
      <c r="ESS2504" s="207"/>
      <c r="EST2504" s="207"/>
      <c r="ESU2504" s="187"/>
      <c r="ESV2504" s="187"/>
      <c r="ESW2504" s="204"/>
      <c r="ESX2504" s="272"/>
      <c r="ESY2504" s="207"/>
      <c r="ESZ2504" s="238"/>
      <c r="ETA2504" s="207"/>
      <c r="ETB2504" s="207"/>
      <c r="ETC2504" s="187"/>
      <c r="ETD2504" s="187"/>
      <c r="ETE2504" s="204"/>
      <c r="ETF2504" s="272"/>
      <c r="ETG2504" s="207"/>
      <c r="ETH2504" s="238"/>
      <c r="ETI2504" s="207"/>
      <c r="ETJ2504" s="207"/>
      <c r="ETK2504" s="187"/>
      <c r="ETL2504" s="187"/>
      <c r="ETM2504" s="204"/>
      <c r="ETN2504" s="272"/>
      <c r="ETO2504" s="207"/>
      <c r="ETP2504" s="238"/>
      <c r="ETQ2504" s="207"/>
      <c r="ETR2504" s="207"/>
      <c r="ETS2504" s="187"/>
      <c r="ETT2504" s="187"/>
      <c r="ETU2504" s="204"/>
      <c r="ETV2504" s="272"/>
      <c r="ETW2504" s="207"/>
      <c r="ETX2504" s="238"/>
      <c r="ETY2504" s="207"/>
      <c r="ETZ2504" s="207"/>
      <c r="EUA2504" s="187"/>
      <c r="EUB2504" s="187"/>
      <c r="EUC2504" s="204"/>
      <c r="EUD2504" s="272"/>
      <c r="EUE2504" s="207"/>
      <c r="EUF2504" s="238"/>
      <c r="EUG2504" s="207"/>
      <c r="EUH2504" s="207"/>
      <c r="EUI2504" s="187"/>
      <c r="EUJ2504" s="187"/>
      <c r="EUK2504" s="204"/>
      <c r="EUL2504" s="272"/>
      <c r="EUM2504" s="207"/>
      <c r="EUN2504" s="238"/>
      <c r="EUO2504" s="207"/>
      <c r="EUP2504" s="207"/>
      <c r="EUQ2504" s="187"/>
      <c r="EUR2504" s="187"/>
      <c r="EUS2504" s="204"/>
      <c r="EUT2504" s="272"/>
      <c r="EUU2504" s="207"/>
      <c r="EUV2504" s="238"/>
      <c r="EUW2504" s="207"/>
      <c r="EUX2504" s="207"/>
      <c r="EUY2504" s="187"/>
      <c r="EUZ2504" s="187"/>
      <c r="EVA2504" s="204"/>
      <c r="EVB2504" s="272"/>
      <c r="EVC2504" s="207"/>
      <c r="EVD2504" s="238"/>
      <c r="EVE2504" s="207"/>
      <c r="EVF2504" s="207"/>
      <c r="EVG2504" s="187"/>
      <c r="EVH2504" s="187"/>
      <c r="EVI2504" s="204"/>
      <c r="EVJ2504" s="272"/>
      <c r="EVK2504" s="207"/>
      <c r="EVL2504" s="238"/>
      <c r="EVM2504" s="207"/>
      <c r="EVN2504" s="207"/>
      <c r="EVO2504" s="187"/>
      <c r="EVP2504" s="187"/>
      <c r="EVQ2504" s="204"/>
      <c r="EVR2504" s="272"/>
      <c r="EVS2504" s="207"/>
      <c r="EVT2504" s="238"/>
      <c r="EVU2504" s="207"/>
      <c r="EVV2504" s="207"/>
      <c r="EVW2504" s="187"/>
      <c r="EVX2504" s="187"/>
      <c r="EVY2504" s="204"/>
      <c r="EVZ2504" s="272"/>
      <c r="EWA2504" s="207"/>
      <c r="EWB2504" s="238"/>
      <c r="EWC2504" s="207"/>
      <c r="EWD2504" s="207"/>
      <c r="EWE2504" s="187"/>
      <c r="EWF2504" s="187"/>
      <c r="EWG2504" s="204"/>
      <c r="EWH2504" s="272"/>
      <c r="EWI2504" s="207"/>
      <c r="EWJ2504" s="238"/>
      <c r="EWK2504" s="207"/>
      <c r="EWL2504" s="207"/>
      <c r="EWM2504" s="187"/>
      <c r="EWN2504" s="187"/>
      <c r="EWO2504" s="204"/>
      <c r="EWP2504" s="272"/>
      <c r="EWQ2504" s="207"/>
      <c r="EWR2504" s="238"/>
      <c r="EWS2504" s="207"/>
      <c r="EWT2504" s="207"/>
      <c r="EWU2504" s="187"/>
      <c r="EWV2504" s="187"/>
      <c r="EWW2504" s="204"/>
      <c r="EWX2504" s="272"/>
      <c r="EWY2504" s="207"/>
      <c r="EWZ2504" s="238"/>
      <c r="EXA2504" s="207"/>
      <c r="EXB2504" s="207"/>
      <c r="EXC2504" s="187"/>
      <c r="EXD2504" s="187"/>
      <c r="EXE2504" s="204"/>
      <c r="EXF2504" s="272"/>
      <c r="EXG2504" s="207"/>
      <c r="EXH2504" s="238"/>
      <c r="EXI2504" s="207"/>
      <c r="EXJ2504" s="207"/>
      <c r="EXK2504" s="187"/>
      <c r="EXL2504" s="187"/>
      <c r="EXM2504" s="204"/>
      <c r="EXN2504" s="272"/>
      <c r="EXO2504" s="207"/>
      <c r="EXP2504" s="238"/>
      <c r="EXQ2504" s="207"/>
      <c r="EXR2504" s="207"/>
      <c r="EXS2504" s="187"/>
      <c r="EXT2504" s="187"/>
      <c r="EXU2504" s="204"/>
      <c r="EXV2504" s="272"/>
      <c r="EXW2504" s="207"/>
      <c r="EXX2504" s="238"/>
      <c r="EXY2504" s="207"/>
      <c r="EXZ2504" s="207"/>
      <c r="EYA2504" s="187"/>
      <c r="EYB2504" s="187"/>
      <c r="EYC2504" s="204"/>
      <c r="EYD2504" s="272"/>
      <c r="EYE2504" s="207"/>
      <c r="EYF2504" s="238"/>
      <c r="EYG2504" s="207"/>
      <c r="EYH2504" s="207"/>
      <c r="EYI2504" s="187"/>
      <c r="EYJ2504" s="187"/>
      <c r="EYK2504" s="204"/>
      <c r="EYL2504" s="272"/>
      <c r="EYM2504" s="207"/>
      <c r="EYN2504" s="238"/>
      <c r="EYO2504" s="207"/>
      <c r="EYP2504" s="207"/>
      <c r="EYQ2504" s="187"/>
      <c r="EYR2504" s="187"/>
      <c r="EYS2504" s="204"/>
      <c r="EYT2504" s="272"/>
      <c r="EYU2504" s="207"/>
      <c r="EYV2504" s="238"/>
      <c r="EYW2504" s="207"/>
      <c r="EYX2504" s="207"/>
      <c r="EYY2504" s="187"/>
      <c r="EYZ2504" s="187"/>
      <c r="EZA2504" s="204"/>
      <c r="EZB2504" s="272"/>
      <c r="EZC2504" s="207"/>
      <c r="EZD2504" s="238"/>
      <c r="EZE2504" s="207"/>
      <c r="EZF2504" s="207"/>
      <c r="EZG2504" s="187"/>
      <c r="EZH2504" s="187"/>
      <c r="EZI2504" s="204"/>
      <c r="EZJ2504" s="272"/>
      <c r="EZK2504" s="207"/>
      <c r="EZL2504" s="238"/>
      <c r="EZM2504" s="207"/>
      <c r="EZN2504" s="207"/>
      <c r="EZO2504" s="187"/>
      <c r="EZP2504" s="187"/>
      <c r="EZQ2504" s="204"/>
      <c r="EZR2504" s="272"/>
      <c r="EZS2504" s="207"/>
      <c r="EZT2504" s="238"/>
      <c r="EZU2504" s="207"/>
      <c r="EZV2504" s="207"/>
      <c r="EZW2504" s="187"/>
      <c r="EZX2504" s="187"/>
      <c r="EZY2504" s="204"/>
      <c r="EZZ2504" s="272"/>
      <c r="FAA2504" s="207"/>
      <c r="FAB2504" s="238"/>
      <c r="FAC2504" s="207"/>
      <c r="FAD2504" s="207"/>
      <c r="FAE2504" s="187"/>
      <c r="FAF2504" s="187"/>
      <c r="FAG2504" s="204"/>
      <c r="FAH2504" s="272"/>
      <c r="FAI2504" s="207"/>
      <c r="FAJ2504" s="238"/>
      <c r="FAK2504" s="207"/>
      <c r="FAL2504" s="207"/>
      <c r="FAM2504" s="187"/>
      <c r="FAN2504" s="187"/>
      <c r="FAO2504" s="204"/>
      <c r="FAP2504" s="272"/>
      <c r="FAQ2504" s="207"/>
      <c r="FAR2504" s="238"/>
      <c r="FAS2504" s="207"/>
      <c r="FAT2504" s="207"/>
      <c r="FAU2504" s="187"/>
      <c r="FAV2504" s="187"/>
      <c r="FAW2504" s="204"/>
      <c r="FAX2504" s="272"/>
      <c r="FAY2504" s="207"/>
      <c r="FAZ2504" s="238"/>
      <c r="FBA2504" s="207"/>
      <c r="FBB2504" s="207"/>
      <c r="FBC2504" s="187"/>
      <c r="FBD2504" s="187"/>
      <c r="FBE2504" s="204"/>
      <c r="FBF2504" s="272"/>
      <c r="FBG2504" s="207"/>
      <c r="FBH2504" s="238"/>
      <c r="FBI2504" s="207"/>
      <c r="FBJ2504" s="207"/>
      <c r="FBK2504" s="187"/>
      <c r="FBL2504" s="187"/>
      <c r="FBM2504" s="204"/>
      <c r="FBN2504" s="272"/>
      <c r="FBO2504" s="207"/>
      <c r="FBP2504" s="238"/>
      <c r="FBQ2504" s="207"/>
      <c r="FBR2504" s="207"/>
      <c r="FBS2504" s="187"/>
      <c r="FBT2504" s="187"/>
      <c r="FBU2504" s="204"/>
      <c r="FBV2504" s="272"/>
      <c r="FBW2504" s="207"/>
      <c r="FBX2504" s="238"/>
      <c r="FBY2504" s="207"/>
      <c r="FBZ2504" s="207"/>
      <c r="FCA2504" s="187"/>
      <c r="FCB2504" s="187"/>
      <c r="FCC2504" s="204"/>
      <c r="FCD2504" s="272"/>
      <c r="FCE2504" s="207"/>
      <c r="FCF2504" s="238"/>
      <c r="FCG2504" s="207"/>
      <c r="FCH2504" s="207"/>
      <c r="FCI2504" s="187"/>
      <c r="FCJ2504" s="187"/>
      <c r="FCK2504" s="204"/>
      <c r="FCL2504" s="272"/>
      <c r="FCM2504" s="207"/>
      <c r="FCN2504" s="238"/>
      <c r="FCO2504" s="207"/>
      <c r="FCP2504" s="207"/>
      <c r="FCQ2504" s="187"/>
      <c r="FCR2504" s="187"/>
      <c r="FCS2504" s="204"/>
      <c r="FCT2504" s="272"/>
      <c r="FCU2504" s="207"/>
      <c r="FCV2504" s="238"/>
      <c r="FCW2504" s="207"/>
      <c r="FCX2504" s="207"/>
      <c r="FCY2504" s="187"/>
      <c r="FCZ2504" s="187"/>
      <c r="FDA2504" s="204"/>
      <c r="FDB2504" s="272"/>
      <c r="FDC2504" s="207"/>
      <c r="FDD2504" s="238"/>
      <c r="FDE2504" s="207"/>
      <c r="FDF2504" s="207"/>
      <c r="FDG2504" s="187"/>
      <c r="FDH2504" s="187"/>
      <c r="FDI2504" s="204"/>
      <c r="FDJ2504" s="272"/>
      <c r="FDK2504" s="207"/>
      <c r="FDL2504" s="238"/>
      <c r="FDM2504" s="207"/>
      <c r="FDN2504" s="207"/>
      <c r="FDO2504" s="187"/>
      <c r="FDP2504" s="187"/>
      <c r="FDQ2504" s="204"/>
      <c r="FDR2504" s="272"/>
      <c r="FDS2504" s="207"/>
      <c r="FDT2504" s="238"/>
      <c r="FDU2504" s="207"/>
      <c r="FDV2504" s="207"/>
      <c r="FDW2504" s="187"/>
      <c r="FDX2504" s="187"/>
      <c r="FDY2504" s="204"/>
      <c r="FDZ2504" s="272"/>
      <c r="FEA2504" s="207"/>
      <c r="FEB2504" s="238"/>
      <c r="FEC2504" s="207"/>
      <c r="FED2504" s="207"/>
      <c r="FEE2504" s="187"/>
      <c r="FEF2504" s="187"/>
      <c r="FEG2504" s="204"/>
      <c r="FEH2504" s="272"/>
      <c r="FEI2504" s="207"/>
      <c r="FEJ2504" s="238"/>
      <c r="FEK2504" s="207"/>
      <c r="FEL2504" s="207"/>
      <c r="FEM2504" s="187"/>
      <c r="FEN2504" s="187"/>
      <c r="FEO2504" s="204"/>
      <c r="FEP2504" s="272"/>
      <c r="FEQ2504" s="207"/>
      <c r="FER2504" s="238"/>
      <c r="FES2504" s="207"/>
      <c r="FET2504" s="207"/>
      <c r="FEU2504" s="187"/>
      <c r="FEV2504" s="187"/>
      <c r="FEW2504" s="204"/>
      <c r="FEX2504" s="272"/>
      <c r="FEY2504" s="207"/>
      <c r="FEZ2504" s="238"/>
      <c r="FFA2504" s="207"/>
      <c r="FFB2504" s="207"/>
      <c r="FFC2504" s="187"/>
      <c r="FFD2504" s="187"/>
      <c r="FFE2504" s="204"/>
      <c r="FFF2504" s="272"/>
      <c r="FFG2504" s="207"/>
      <c r="FFH2504" s="238"/>
      <c r="FFI2504" s="207"/>
      <c r="FFJ2504" s="207"/>
      <c r="FFK2504" s="187"/>
      <c r="FFL2504" s="187"/>
      <c r="FFM2504" s="204"/>
      <c r="FFN2504" s="272"/>
      <c r="FFO2504" s="207"/>
      <c r="FFP2504" s="238"/>
      <c r="FFQ2504" s="207"/>
      <c r="FFR2504" s="207"/>
      <c r="FFS2504" s="187"/>
      <c r="FFT2504" s="187"/>
      <c r="FFU2504" s="204"/>
      <c r="FFV2504" s="272"/>
      <c r="FFW2504" s="207"/>
      <c r="FFX2504" s="238"/>
      <c r="FFY2504" s="207"/>
      <c r="FFZ2504" s="207"/>
      <c r="FGA2504" s="187"/>
      <c r="FGB2504" s="187"/>
      <c r="FGC2504" s="204"/>
      <c r="FGD2504" s="272"/>
      <c r="FGE2504" s="207"/>
      <c r="FGF2504" s="238"/>
      <c r="FGG2504" s="207"/>
      <c r="FGH2504" s="207"/>
      <c r="FGI2504" s="187"/>
      <c r="FGJ2504" s="187"/>
      <c r="FGK2504" s="204"/>
      <c r="FGL2504" s="272"/>
      <c r="FGM2504" s="207"/>
      <c r="FGN2504" s="238"/>
      <c r="FGO2504" s="207"/>
      <c r="FGP2504" s="207"/>
      <c r="FGQ2504" s="187"/>
      <c r="FGR2504" s="187"/>
      <c r="FGS2504" s="204"/>
      <c r="FGT2504" s="272"/>
      <c r="FGU2504" s="207"/>
      <c r="FGV2504" s="238"/>
      <c r="FGW2504" s="207"/>
      <c r="FGX2504" s="207"/>
      <c r="FGY2504" s="187"/>
      <c r="FGZ2504" s="187"/>
      <c r="FHA2504" s="204"/>
      <c r="FHB2504" s="272"/>
      <c r="FHC2504" s="207"/>
      <c r="FHD2504" s="238"/>
      <c r="FHE2504" s="207"/>
      <c r="FHF2504" s="207"/>
      <c r="FHG2504" s="187"/>
      <c r="FHH2504" s="187"/>
      <c r="FHI2504" s="204"/>
      <c r="FHJ2504" s="272"/>
      <c r="FHK2504" s="207"/>
      <c r="FHL2504" s="238"/>
      <c r="FHM2504" s="207"/>
      <c r="FHN2504" s="207"/>
      <c r="FHO2504" s="187"/>
      <c r="FHP2504" s="187"/>
      <c r="FHQ2504" s="204"/>
      <c r="FHR2504" s="272"/>
      <c r="FHS2504" s="207"/>
      <c r="FHT2504" s="238"/>
      <c r="FHU2504" s="207"/>
      <c r="FHV2504" s="207"/>
      <c r="FHW2504" s="187"/>
      <c r="FHX2504" s="187"/>
      <c r="FHY2504" s="204"/>
      <c r="FHZ2504" s="272"/>
      <c r="FIA2504" s="207"/>
      <c r="FIB2504" s="238"/>
      <c r="FIC2504" s="207"/>
      <c r="FID2504" s="207"/>
      <c r="FIE2504" s="187"/>
      <c r="FIF2504" s="187"/>
      <c r="FIG2504" s="204"/>
      <c r="FIH2504" s="272"/>
      <c r="FII2504" s="207"/>
      <c r="FIJ2504" s="238"/>
      <c r="FIK2504" s="207"/>
      <c r="FIL2504" s="207"/>
      <c r="FIM2504" s="187"/>
      <c r="FIN2504" s="187"/>
      <c r="FIO2504" s="204"/>
      <c r="FIP2504" s="272"/>
      <c r="FIQ2504" s="207"/>
      <c r="FIR2504" s="238"/>
      <c r="FIS2504" s="207"/>
      <c r="FIT2504" s="207"/>
      <c r="FIU2504" s="187"/>
      <c r="FIV2504" s="187"/>
      <c r="FIW2504" s="204"/>
      <c r="FIX2504" s="272"/>
      <c r="FIY2504" s="207"/>
      <c r="FIZ2504" s="238"/>
      <c r="FJA2504" s="207"/>
      <c r="FJB2504" s="207"/>
      <c r="FJC2504" s="187"/>
      <c r="FJD2504" s="187"/>
      <c r="FJE2504" s="204"/>
      <c r="FJF2504" s="272"/>
      <c r="FJG2504" s="207"/>
      <c r="FJH2504" s="238"/>
      <c r="FJI2504" s="207"/>
      <c r="FJJ2504" s="207"/>
      <c r="FJK2504" s="187"/>
      <c r="FJL2504" s="187"/>
      <c r="FJM2504" s="204"/>
      <c r="FJN2504" s="272"/>
      <c r="FJO2504" s="207"/>
      <c r="FJP2504" s="238"/>
      <c r="FJQ2504" s="207"/>
      <c r="FJR2504" s="207"/>
      <c r="FJS2504" s="187"/>
      <c r="FJT2504" s="187"/>
      <c r="FJU2504" s="204"/>
      <c r="FJV2504" s="272"/>
      <c r="FJW2504" s="207"/>
      <c r="FJX2504" s="238"/>
      <c r="FJY2504" s="207"/>
      <c r="FJZ2504" s="207"/>
      <c r="FKA2504" s="187"/>
      <c r="FKB2504" s="187"/>
      <c r="FKC2504" s="204"/>
      <c r="FKD2504" s="272"/>
      <c r="FKE2504" s="207"/>
      <c r="FKF2504" s="238"/>
      <c r="FKG2504" s="207"/>
      <c r="FKH2504" s="207"/>
      <c r="FKI2504" s="187"/>
      <c r="FKJ2504" s="187"/>
      <c r="FKK2504" s="204"/>
      <c r="FKL2504" s="272"/>
      <c r="FKM2504" s="207"/>
      <c r="FKN2504" s="238"/>
      <c r="FKO2504" s="207"/>
      <c r="FKP2504" s="207"/>
      <c r="FKQ2504" s="187"/>
      <c r="FKR2504" s="187"/>
      <c r="FKS2504" s="204"/>
      <c r="FKT2504" s="272"/>
      <c r="FKU2504" s="207"/>
      <c r="FKV2504" s="238"/>
      <c r="FKW2504" s="207"/>
      <c r="FKX2504" s="207"/>
      <c r="FKY2504" s="187"/>
      <c r="FKZ2504" s="187"/>
      <c r="FLA2504" s="204"/>
      <c r="FLB2504" s="272"/>
      <c r="FLC2504" s="207"/>
      <c r="FLD2504" s="238"/>
      <c r="FLE2504" s="207"/>
      <c r="FLF2504" s="207"/>
      <c r="FLG2504" s="187"/>
      <c r="FLH2504" s="187"/>
      <c r="FLI2504" s="204"/>
      <c r="FLJ2504" s="272"/>
      <c r="FLK2504" s="207"/>
      <c r="FLL2504" s="238"/>
      <c r="FLM2504" s="207"/>
      <c r="FLN2504" s="207"/>
      <c r="FLO2504" s="187"/>
      <c r="FLP2504" s="187"/>
      <c r="FLQ2504" s="204"/>
      <c r="FLR2504" s="272"/>
      <c r="FLS2504" s="207"/>
      <c r="FLT2504" s="238"/>
      <c r="FLU2504" s="207"/>
      <c r="FLV2504" s="207"/>
      <c r="FLW2504" s="187"/>
      <c r="FLX2504" s="187"/>
      <c r="FLY2504" s="204"/>
      <c r="FLZ2504" s="272"/>
      <c r="FMA2504" s="207"/>
      <c r="FMB2504" s="238"/>
      <c r="FMC2504" s="207"/>
      <c r="FMD2504" s="207"/>
      <c r="FME2504" s="187"/>
      <c r="FMF2504" s="187"/>
      <c r="FMG2504" s="204"/>
      <c r="FMH2504" s="272"/>
      <c r="FMI2504" s="207"/>
      <c r="FMJ2504" s="238"/>
      <c r="FMK2504" s="207"/>
      <c r="FML2504" s="207"/>
      <c r="FMM2504" s="187"/>
      <c r="FMN2504" s="187"/>
      <c r="FMO2504" s="204"/>
      <c r="FMP2504" s="272"/>
      <c r="FMQ2504" s="207"/>
      <c r="FMR2504" s="238"/>
      <c r="FMS2504" s="207"/>
      <c r="FMT2504" s="207"/>
      <c r="FMU2504" s="187"/>
      <c r="FMV2504" s="187"/>
      <c r="FMW2504" s="204"/>
      <c r="FMX2504" s="272"/>
      <c r="FMY2504" s="207"/>
      <c r="FMZ2504" s="238"/>
      <c r="FNA2504" s="207"/>
      <c r="FNB2504" s="207"/>
      <c r="FNC2504" s="187"/>
      <c r="FND2504" s="187"/>
      <c r="FNE2504" s="204"/>
      <c r="FNF2504" s="272"/>
      <c r="FNG2504" s="207"/>
      <c r="FNH2504" s="238"/>
      <c r="FNI2504" s="207"/>
      <c r="FNJ2504" s="207"/>
      <c r="FNK2504" s="187"/>
      <c r="FNL2504" s="187"/>
      <c r="FNM2504" s="204"/>
      <c r="FNN2504" s="272"/>
      <c r="FNO2504" s="207"/>
      <c r="FNP2504" s="238"/>
      <c r="FNQ2504" s="207"/>
      <c r="FNR2504" s="207"/>
      <c r="FNS2504" s="187"/>
      <c r="FNT2504" s="187"/>
      <c r="FNU2504" s="204"/>
      <c r="FNV2504" s="272"/>
      <c r="FNW2504" s="207"/>
      <c r="FNX2504" s="238"/>
      <c r="FNY2504" s="207"/>
      <c r="FNZ2504" s="207"/>
      <c r="FOA2504" s="187"/>
      <c r="FOB2504" s="187"/>
      <c r="FOC2504" s="204"/>
      <c r="FOD2504" s="272"/>
      <c r="FOE2504" s="207"/>
      <c r="FOF2504" s="238"/>
      <c r="FOG2504" s="207"/>
      <c r="FOH2504" s="207"/>
      <c r="FOI2504" s="187"/>
      <c r="FOJ2504" s="187"/>
      <c r="FOK2504" s="204"/>
      <c r="FOL2504" s="272"/>
      <c r="FOM2504" s="207"/>
      <c r="FON2504" s="238"/>
      <c r="FOO2504" s="207"/>
      <c r="FOP2504" s="207"/>
      <c r="FOQ2504" s="187"/>
      <c r="FOR2504" s="187"/>
      <c r="FOS2504" s="204"/>
      <c r="FOT2504" s="272"/>
      <c r="FOU2504" s="207"/>
      <c r="FOV2504" s="238"/>
      <c r="FOW2504" s="207"/>
      <c r="FOX2504" s="207"/>
      <c r="FOY2504" s="187"/>
      <c r="FOZ2504" s="187"/>
      <c r="FPA2504" s="204"/>
      <c r="FPB2504" s="272"/>
      <c r="FPC2504" s="207"/>
      <c r="FPD2504" s="238"/>
      <c r="FPE2504" s="207"/>
      <c r="FPF2504" s="207"/>
      <c r="FPG2504" s="187"/>
      <c r="FPH2504" s="187"/>
      <c r="FPI2504" s="204"/>
      <c r="FPJ2504" s="272"/>
      <c r="FPK2504" s="207"/>
      <c r="FPL2504" s="238"/>
      <c r="FPM2504" s="207"/>
      <c r="FPN2504" s="207"/>
      <c r="FPO2504" s="187"/>
      <c r="FPP2504" s="187"/>
      <c r="FPQ2504" s="204"/>
      <c r="FPR2504" s="272"/>
      <c r="FPS2504" s="207"/>
      <c r="FPT2504" s="238"/>
      <c r="FPU2504" s="207"/>
      <c r="FPV2504" s="207"/>
      <c r="FPW2504" s="187"/>
      <c r="FPX2504" s="187"/>
      <c r="FPY2504" s="204"/>
      <c r="FPZ2504" s="272"/>
      <c r="FQA2504" s="207"/>
      <c r="FQB2504" s="238"/>
      <c r="FQC2504" s="207"/>
      <c r="FQD2504" s="207"/>
      <c r="FQE2504" s="187"/>
      <c r="FQF2504" s="187"/>
      <c r="FQG2504" s="204"/>
      <c r="FQH2504" s="272"/>
      <c r="FQI2504" s="207"/>
      <c r="FQJ2504" s="238"/>
      <c r="FQK2504" s="207"/>
      <c r="FQL2504" s="207"/>
      <c r="FQM2504" s="187"/>
      <c r="FQN2504" s="187"/>
      <c r="FQO2504" s="204"/>
      <c r="FQP2504" s="272"/>
      <c r="FQQ2504" s="207"/>
      <c r="FQR2504" s="238"/>
      <c r="FQS2504" s="207"/>
      <c r="FQT2504" s="207"/>
      <c r="FQU2504" s="187"/>
      <c r="FQV2504" s="187"/>
      <c r="FQW2504" s="204"/>
      <c r="FQX2504" s="272"/>
      <c r="FQY2504" s="207"/>
      <c r="FQZ2504" s="238"/>
      <c r="FRA2504" s="207"/>
      <c r="FRB2504" s="207"/>
      <c r="FRC2504" s="187"/>
      <c r="FRD2504" s="187"/>
      <c r="FRE2504" s="204"/>
      <c r="FRF2504" s="272"/>
      <c r="FRG2504" s="207"/>
      <c r="FRH2504" s="238"/>
      <c r="FRI2504" s="207"/>
      <c r="FRJ2504" s="207"/>
      <c r="FRK2504" s="187"/>
      <c r="FRL2504" s="187"/>
      <c r="FRM2504" s="204"/>
      <c r="FRN2504" s="272"/>
      <c r="FRO2504" s="207"/>
      <c r="FRP2504" s="238"/>
      <c r="FRQ2504" s="207"/>
      <c r="FRR2504" s="207"/>
      <c r="FRS2504" s="187"/>
      <c r="FRT2504" s="187"/>
      <c r="FRU2504" s="204"/>
      <c r="FRV2504" s="272"/>
      <c r="FRW2504" s="207"/>
      <c r="FRX2504" s="238"/>
      <c r="FRY2504" s="207"/>
      <c r="FRZ2504" s="207"/>
      <c r="FSA2504" s="187"/>
      <c r="FSB2504" s="187"/>
      <c r="FSC2504" s="204"/>
      <c r="FSD2504" s="272"/>
      <c r="FSE2504" s="207"/>
      <c r="FSF2504" s="238"/>
      <c r="FSG2504" s="207"/>
      <c r="FSH2504" s="207"/>
      <c r="FSI2504" s="187"/>
      <c r="FSJ2504" s="187"/>
      <c r="FSK2504" s="204"/>
      <c r="FSL2504" s="272"/>
      <c r="FSM2504" s="207"/>
      <c r="FSN2504" s="238"/>
      <c r="FSO2504" s="207"/>
      <c r="FSP2504" s="207"/>
      <c r="FSQ2504" s="187"/>
      <c r="FSR2504" s="187"/>
      <c r="FSS2504" s="204"/>
      <c r="FST2504" s="272"/>
      <c r="FSU2504" s="207"/>
      <c r="FSV2504" s="238"/>
      <c r="FSW2504" s="207"/>
      <c r="FSX2504" s="207"/>
      <c r="FSY2504" s="187"/>
      <c r="FSZ2504" s="187"/>
      <c r="FTA2504" s="204"/>
      <c r="FTB2504" s="272"/>
      <c r="FTC2504" s="207"/>
      <c r="FTD2504" s="238"/>
      <c r="FTE2504" s="207"/>
      <c r="FTF2504" s="207"/>
      <c r="FTG2504" s="187"/>
      <c r="FTH2504" s="187"/>
      <c r="FTI2504" s="204"/>
      <c r="FTJ2504" s="272"/>
      <c r="FTK2504" s="207"/>
      <c r="FTL2504" s="238"/>
      <c r="FTM2504" s="207"/>
      <c r="FTN2504" s="207"/>
      <c r="FTO2504" s="187"/>
      <c r="FTP2504" s="187"/>
      <c r="FTQ2504" s="204"/>
      <c r="FTR2504" s="272"/>
      <c r="FTS2504" s="207"/>
      <c r="FTT2504" s="238"/>
      <c r="FTU2504" s="207"/>
      <c r="FTV2504" s="207"/>
      <c r="FTW2504" s="187"/>
      <c r="FTX2504" s="187"/>
      <c r="FTY2504" s="204"/>
      <c r="FTZ2504" s="272"/>
      <c r="FUA2504" s="207"/>
      <c r="FUB2504" s="238"/>
      <c r="FUC2504" s="207"/>
      <c r="FUD2504" s="207"/>
      <c r="FUE2504" s="187"/>
      <c r="FUF2504" s="187"/>
      <c r="FUG2504" s="204"/>
      <c r="FUH2504" s="272"/>
      <c r="FUI2504" s="207"/>
      <c r="FUJ2504" s="238"/>
      <c r="FUK2504" s="207"/>
      <c r="FUL2504" s="207"/>
      <c r="FUM2504" s="187"/>
      <c r="FUN2504" s="187"/>
      <c r="FUO2504" s="204"/>
      <c r="FUP2504" s="272"/>
      <c r="FUQ2504" s="207"/>
      <c r="FUR2504" s="238"/>
      <c r="FUS2504" s="207"/>
      <c r="FUT2504" s="207"/>
      <c r="FUU2504" s="187"/>
      <c r="FUV2504" s="187"/>
      <c r="FUW2504" s="204"/>
      <c r="FUX2504" s="272"/>
      <c r="FUY2504" s="207"/>
      <c r="FUZ2504" s="238"/>
      <c r="FVA2504" s="207"/>
      <c r="FVB2504" s="207"/>
      <c r="FVC2504" s="187"/>
      <c r="FVD2504" s="187"/>
      <c r="FVE2504" s="204"/>
      <c r="FVF2504" s="272"/>
      <c r="FVG2504" s="207"/>
      <c r="FVH2504" s="238"/>
      <c r="FVI2504" s="207"/>
      <c r="FVJ2504" s="207"/>
      <c r="FVK2504" s="187"/>
      <c r="FVL2504" s="187"/>
      <c r="FVM2504" s="204"/>
      <c r="FVN2504" s="272"/>
      <c r="FVO2504" s="207"/>
      <c r="FVP2504" s="238"/>
      <c r="FVQ2504" s="207"/>
      <c r="FVR2504" s="207"/>
      <c r="FVS2504" s="187"/>
      <c r="FVT2504" s="187"/>
      <c r="FVU2504" s="204"/>
      <c r="FVV2504" s="272"/>
      <c r="FVW2504" s="207"/>
      <c r="FVX2504" s="238"/>
      <c r="FVY2504" s="207"/>
      <c r="FVZ2504" s="207"/>
      <c r="FWA2504" s="187"/>
      <c r="FWB2504" s="187"/>
      <c r="FWC2504" s="204"/>
      <c r="FWD2504" s="272"/>
      <c r="FWE2504" s="207"/>
      <c r="FWF2504" s="238"/>
      <c r="FWG2504" s="207"/>
      <c r="FWH2504" s="207"/>
      <c r="FWI2504" s="187"/>
      <c r="FWJ2504" s="187"/>
      <c r="FWK2504" s="204"/>
      <c r="FWL2504" s="272"/>
      <c r="FWM2504" s="207"/>
      <c r="FWN2504" s="238"/>
      <c r="FWO2504" s="207"/>
      <c r="FWP2504" s="207"/>
      <c r="FWQ2504" s="187"/>
      <c r="FWR2504" s="187"/>
      <c r="FWS2504" s="204"/>
      <c r="FWT2504" s="272"/>
      <c r="FWU2504" s="207"/>
      <c r="FWV2504" s="238"/>
      <c r="FWW2504" s="207"/>
      <c r="FWX2504" s="207"/>
      <c r="FWY2504" s="187"/>
      <c r="FWZ2504" s="187"/>
      <c r="FXA2504" s="204"/>
      <c r="FXB2504" s="272"/>
      <c r="FXC2504" s="207"/>
      <c r="FXD2504" s="238"/>
      <c r="FXE2504" s="207"/>
      <c r="FXF2504" s="207"/>
      <c r="FXG2504" s="187"/>
      <c r="FXH2504" s="187"/>
      <c r="FXI2504" s="204"/>
      <c r="FXJ2504" s="272"/>
      <c r="FXK2504" s="207"/>
      <c r="FXL2504" s="238"/>
      <c r="FXM2504" s="207"/>
      <c r="FXN2504" s="207"/>
      <c r="FXO2504" s="187"/>
      <c r="FXP2504" s="187"/>
      <c r="FXQ2504" s="204"/>
      <c r="FXR2504" s="272"/>
      <c r="FXS2504" s="207"/>
      <c r="FXT2504" s="238"/>
      <c r="FXU2504" s="207"/>
      <c r="FXV2504" s="207"/>
      <c r="FXW2504" s="187"/>
      <c r="FXX2504" s="187"/>
      <c r="FXY2504" s="204"/>
      <c r="FXZ2504" s="272"/>
      <c r="FYA2504" s="207"/>
      <c r="FYB2504" s="238"/>
      <c r="FYC2504" s="207"/>
      <c r="FYD2504" s="207"/>
      <c r="FYE2504" s="187"/>
      <c r="FYF2504" s="187"/>
      <c r="FYG2504" s="204"/>
      <c r="FYH2504" s="272"/>
      <c r="FYI2504" s="207"/>
      <c r="FYJ2504" s="238"/>
      <c r="FYK2504" s="207"/>
      <c r="FYL2504" s="207"/>
      <c r="FYM2504" s="187"/>
      <c r="FYN2504" s="187"/>
      <c r="FYO2504" s="204"/>
      <c r="FYP2504" s="272"/>
      <c r="FYQ2504" s="207"/>
      <c r="FYR2504" s="238"/>
      <c r="FYS2504" s="207"/>
      <c r="FYT2504" s="207"/>
      <c r="FYU2504" s="187"/>
      <c r="FYV2504" s="187"/>
      <c r="FYW2504" s="204"/>
      <c r="FYX2504" s="272"/>
      <c r="FYY2504" s="207"/>
      <c r="FYZ2504" s="238"/>
      <c r="FZA2504" s="207"/>
      <c r="FZB2504" s="207"/>
      <c r="FZC2504" s="187"/>
      <c r="FZD2504" s="187"/>
      <c r="FZE2504" s="204"/>
      <c r="FZF2504" s="272"/>
      <c r="FZG2504" s="207"/>
      <c r="FZH2504" s="238"/>
      <c r="FZI2504" s="207"/>
      <c r="FZJ2504" s="207"/>
      <c r="FZK2504" s="187"/>
      <c r="FZL2504" s="187"/>
      <c r="FZM2504" s="204"/>
      <c r="FZN2504" s="272"/>
      <c r="FZO2504" s="207"/>
      <c r="FZP2504" s="238"/>
      <c r="FZQ2504" s="207"/>
      <c r="FZR2504" s="207"/>
      <c r="FZS2504" s="187"/>
      <c r="FZT2504" s="187"/>
      <c r="FZU2504" s="204"/>
      <c r="FZV2504" s="272"/>
      <c r="FZW2504" s="207"/>
      <c r="FZX2504" s="238"/>
      <c r="FZY2504" s="207"/>
      <c r="FZZ2504" s="207"/>
      <c r="GAA2504" s="187"/>
      <c r="GAB2504" s="187"/>
      <c r="GAC2504" s="204"/>
      <c r="GAD2504" s="272"/>
      <c r="GAE2504" s="207"/>
      <c r="GAF2504" s="238"/>
      <c r="GAG2504" s="207"/>
      <c r="GAH2504" s="207"/>
      <c r="GAI2504" s="187"/>
      <c r="GAJ2504" s="187"/>
      <c r="GAK2504" s="204"/>
      <c r="GAL2504" s="272"/>
      <c r="GAM2504" s="207"/>
      <c r="GAN2504" s="238"/>
      <c r="GAO2504" s="207"/>
      <c r="GAP2504" s="207"/>
      <c r="GAQ2504" s="187"/>
      <c r="GAR2504" s="187"/>
      <c r="GAS2504" s="204"/>
      <c r="GAT2504" s="272"/>
      <c r="GAU2504" s="207"/>
      <c r="GAV2504" s="238"/>
      <c r="GAW2504" s="207"/>
      <c r="GAX2504" s="207"/>
      <c r="GAY2504" s="187"/>
      <c r="GAZ2504" s="187"/>
      <c r="GBA2504" s="204"/>
      <c r="GBB2504" s="272"/>
      <c r="GBC2504" s="207"/>
      <c r="GBD2504" s="238"/>
      <c r="GBE2504" s="207"/>
      <c r="GBF2504" s="207"/>
      <c r="GBG2504" s="187"/>
      <c r="GBH2504" s="187"/>
      <c r="GBI2504" s="204"/>
      <c r="GBJ2504" s="272"/>
      <c r="GBK2504" s="207"/>
      <c r="GBL2504" s="238"/>
      <c r="GBM2504" s="207"/>
      <c r="GBN2504" s="207"/>
      <c r="GBO2504" s="187"/>
      <c r="GBP2504" s="187"/>
      <c r="GBQ2504" s="204"/>
      <c r="GBR2504" s="272"/>
      <c r="GBS2504" s="207"/>
      <c r="GBT2504" s="238"/>
      <c r="GBU2504" s="207"/>
      <c r="GBV2504" s="207"/>
      <c r="GBW2504" s="187"/>
      <c r="GBX2504" s="187"/>
      <c r="GBY2504" s="204"/>
      <c r="GBZ2504" s="272"/>
      <c r="GCA2504" s="207"/>
      <c r="GCB2504" s="238"/>
      <c r="GCC2504" s="207"/>
      <c r="GCD2504" s="207"/>
      <c r="GCE2504" s="187"/>
      <c r="GCF2504" s="187"/>
      <c r="GCG2504" s="204"/>
      <c r="GCH2504" s="272"/>
      <c r="GCI2504" s="207"/>
      <c r="GCJ2504" s="238"/>
      <c r="GCK2504" s="207"/>
      <c r="GCL2504" s="207"/>
      <c r="GCM2504" s="187"/>
      <c r="GCN2504" s="187"/>
      <c r="GCO2504" s="204"/>
      <c r="GCP2504" s="272"/>
      <c r="GCQ2504" s="207"/>
      <c r="GCR2504" s="238"/>
      <c r="GCS2504" s="207"/>
      <c r="GCT2504" s="207"/>
      <c r="GCU2504" s="187"/>
      <c r="GCV2504" s="187"/>
      <c r="GCW2504" s="204"/>
      <c r="GCX2504" s="272"/>
      <c r="GCY2504" s="207"/>
      <c r="GCZ2504" s="238"/>
      <c r="GDA2504" s="207"/>
      <c r="GDB2504" s="207"/>
      <c r="GDC2504" s="187"/>
      <c r="GDD2504" s="187"/>
      <c r="GDE2504" s="204"/>
      <c r="GDF2504" s="272"/>
      <c r="GDG2504" s="207"/>
      <c r="GDH2504" s="238"/>
      <c r="GDI2504" s="207"/>
      <c r="GDJ2504" s="207"/>
      <c r="GDK2504" s="187"/>
      <c r="GDL2504" s="187"/>
      <c r="GDM2504" s="204"/>
      <c r="GDN2504" s="272"/>
      <c r="GDO2504" s="207"/>
      <c r="GDP2504" s="238"/>
      <c r="GDQ2504" s="207"/>
      <c r="GDR2504" s="207"/>
      <c r="GDS2504" s="187"/>
      <c r="GDT2504" s="187"/>
      <c r="GDU2504" s="204"/>
      <c r="GDV2504" s="272"/>
      <c r="GDW2504" s="207"/>
      <c r="GDX2504" s="238"/>
      <c r="GDY2504" s="207"/>
      <c r="GDZ2504" s="207"/>
      <c r="GEA2504" s="187"/>
      <c r="GEB2504" s="187"/>
      <c r="GEC2504" s="204"/>
      <c r="GED2504" s="272"/>
      <c r="GEE2504" s="207"/>
      <c r="GEF2504" s="238"/>
      <c r="GEG2504" s="207"/>
      <c r="GEH2504" s="207"/>
      <c r="GEI2504" s="187"/>
      <c r="GEJ2504" s="187"/>
      <c r="GEK2504" s="204"/>
      <c r="GEL2504" s="272"/>
      <c r="GEM2504" s="207"/>
      <c r="GEN2504" s="238"/>
      <c r="GEO2504" s="207"/>
      <c r="GEP2504" s="207"/>
      <c r="GEQ2504" s="187"/>
      <c r="GER2504" s="187"/>
      <c r="GES2504" s="204"/>
      <c r="GET2504" s="272"/>
      <c r="GEU2504" s="207"/>
      <c r="GEV2504" s="238"/>
      <c r="GEW2504" s="207"/>
      <c r="GEX2504" s="207"/>
      <c r="GEY2504" s="187"/>
      <c r="GEZ2504" s="187"/>
      <c r="GFA2504" s="204"/>
      <c r="GFB2504" s="272"/>
      <c r="GFC2504" s="207"/>
      <c r="GFD2504" s="238"/>
      <c r="GFE2504" s="207"/>
      <c r="GFF2504" s="207"/>
      <c r="GFG2504" s="187"/>
      <c r="GFH2504" s="187"/>
      <c r="GFI2504" s="204"/>
      <c r="GFJ2504" s="272"/>
      <c r="GFK2504" s="207"/>
      <c r="GFL2504" s="238"/>
      <c r="GFM2504" s="207"/>
      <c r="GFN2504" s="207"/>
      <c r="GFO2504" s="187"/>
      <c r="GFP2504" s="187"/>
      <c r="GFQ2504" s="204"/>
      <c r="GFR2504" s="272"/>
      <c r="GFS2504" s="207"/>
      <c r="GFT2504" s="238"/>
      <c r="GFU2504" s="207"/>
      <c r="GFV2504" s="207"/>
      <c r="GFW2504" s="187"/>
      <c r="GFX2504" s="187"/>
      <c r="GFY2504" s="204"/>
      <c r="GFZ2504" s="272"/>
      <c r="GGA2504" s="207"/>
      <c r="GGB2504" s="238"/>
      <c r="GGC2504" s="207"/>
      <c r="GGD2504" s="207"/>
      <c r="GGE2504" s="187"/>
      <c r="GGF2504" s="187"/>
      <c r="GGG2504" s="204"/>
      <c r="GGH2504" s="272"/>
      <c r="GGI2504" s="207"/>
      <c r="GGJ2504" s="238"/>
      <c r="GGK2504" s="207"/>
      <c r="GGL2504" s="207"/>
      <c r="GGM2504" s="187"/>
      <c r="GGN2504" s="187"/>
      <c r="GGO2504" s="204"/>
      <c r="GGP2504" s="272"/>
      <c r="GGQ2504" s="207"/>
      <c r="GGR2504" s="238"/>
      <c r="GGS2504" s="207"/>
      <c r="GGT2504" s="207"/>
      <c r="GGU2504" s="187"/>
      <c r="GGV2504" s="187"/>
      <c r="GGW2504" s="204"/>
      <c r="GGX2504" s="272"/>
      <c r="GGY2504" s="207"/>
      <c r="GGZ2504" s="238"/>
      <c r="GHA2504" s="207"/>
      <c r="GHB2504" s="207"/>
      <c r="GHC2504" s="187"/>
      <c r="GHD2504" s="187"/>
      <c r="GHE2504" s="204"/>
      <c r="GHF2504" s="272"/>
      <c r="GHG2504" s="207"/>
      <c r="GHH2504" s="238"/>
      <c r="GHI2504" s="207"/>
      <c r="GHJ2504" s="207"/>
      <c r="GHK2504" s="187"/>
      <c r="GHL2504" s="187"/>
      <c r="GHM2504" s="204"/>
      <c r="GHN2504" s="272"/>
      <c r="GHO2504" s="207"/>
      <c r="GHP2504" s="238"/>
      <c r="GHQ2504" s="207"/>
      <c r="GHR2504" s="207"/>
      <c r="GHS2504" s="187"/>
      <c r="GHT2504" s="187"/>
      <c r="GHU2504" s="204"/>
      <c r="GHV2504" s="272"/>
      <c r="GHW2504" s="207"/>
      <c r="GHX2504" s="238"/>
      <c r="GHY2504" s="207"/>
      <c r="GHZ2504" s="207"/>
      <c r="GIA2504" s="187"/>
      <c r="GIB2504" s="187"/>
      <c r="GIC2504" s="204"/>
      <c r="GID2504" s="272"/>
      <c r="GIE2504" s="207"/>
      <c r="GIF2504" s="238"/>
      <c r="GIG2504" s="207"/>
      <c r="GIH2504" s="207"/>
      <c r="GII2504" s="187"/>
      <c r="GIJ2504" s="187"/>
      <c r="GIK2504" s="204"/>
      <c r="GIL2504" s="272"/>
      <c r="GIM2504" s="207"/>
      <c r="GIN2504" s="238"/>
      <c r="GIO2504" s="207"/>
      <c r="GIP2504" s="207"/>
      <c r="GIQ2504" s="187"/>
      <c r="GIR2504" s="187"/>
      <c r="GIS2504" s="204"/>
      <c r="GIT2504" s="272"/>
      <c r="GIU2504" s="207"/>
      <c r="GIV2504" s="238"/>
      <c r="GIW2504" s="207"/>
      <c r="GIX2504" s="207"/>
      <c r="GIY2504" s="187"/>
      <c r="GIZ2504" s="187"/>
      <c r="GJA2504" s="204"/>
      <c r="GJB2504" s="272"/>
      <c r="GJC2504" s="207"/>
      <c r="GJD2504" s="238"/>
      <c r="GJE2504" s="207"/>
      <c r="GJF2504" s="207"/>
      <c r="GJG2504" s="187"/>
      <c r="GJH2504" s="187"/>
      <c r="GJI2504" s="204"/>
      <c r="GJJ2504" s="272"/>
      <c r="GJK2504" s="207"/>
      <c r="GJL2504" s="238"/>
      <c r="GJM2504" s="207"/>
      <c r="GJN2504" s="207"/>
      <c r="GJO2504" s="187"/>
      <c r="GJP2504" s="187"/>
      <c r="GJQ2504" s="204"/>
      <c r="GJR2504" s="272"/>
      <c r="GJS2504" s="207"/>
      <c r="GJT2504" s="238"/>
      <c r="GJU2504" s="207"/>
      <c r="GJV2504" s="207"/>
      <c r="GJW2504" s="187"/>
      <c r="GJX2504" s="187"/>
      <c r="GJY2504" s="204"/>
      <c r="GJZ2504" s="272"/>
      <c r="GKA2504" s="207"/>
      <c r="GKB2504" s="238"/>
      <c r="GKC2504" s="207"/>
      <c r="GKD2504" s="207"/>
      <c r="GKE2504" s="187"/>
      <c r="GKF2504" s="187"/>
      <c r="GKG2504" s="204"/>
      <c r="GKH2504" s="272"/>
      <c r="GKI2504" s="207"/>
      <c r="GKJ2504" s="238"/>
      <c r="GKK2504" s="207"/>
      <c r="GKL2504" s="207"/>
      <c r="GKM2504" s="187"/>
      <c r="GKN2504" s="187"/>
      <c r="GKO2504" s="204"/>
      <c r="GKP2504" s="272"/>
      <c r="GKQ2504" s="207"/>
      <c r="GKR2504" s="238"/>
      <c r="GKS2504" s="207"/>
      <c r="GKT2504" s="207"/>
      <c r="GKU2504" s="187"/>
      <c r="GKV2504" s="187"/>
      <c r="GKW2504" s="204"/>
      <c r="GKX2504" s="272"/>
      <c r="GKY2504" s="207"/>
      <c r="GKZ2504" s="238"/>
      <c r="GLA2504" s="207"/>
      <c r="GLB2504" s="207"/>
      <c r="GLC2504" s="187"/>
      <c r="GLD2504" s="187"/>
      <c r="GLE2504" s="204"/>
      <c r="GLF2504" s="272"/>
      <c r="GLG2504" s="207"/>
      <c r="GLH2504" s="238"/>
      <c r="GLI2504" s="207"/>
      <c r="GLJ2504" s="207"/>
      <c r="GLK2504" s="187"/>
      <c r="GLL2504" s="187"/>
      <c r="GLM2504" s="204"/>
      <c r="GLN2504" s="272"/>
      <c r="GLO2504" s="207"/>
      <c r="GLP2504" s="238"/>
      <c r="GLQ2504" s="207"/>
      <c r="GLR2504" s="207"/>
      <c r="GLS2504" s="187"/>
      <c r="GLT2504" s="187"/>
      <c r="GLU2504" s="204"/>
      <c r="GLV2504" s="272"/>
      <c r="GLW2504" s="207"/>
      <c r="GLX2504" s="238"/>
      <c r="GLY2504" s="207"/>
      <c r="GLZ2504" s="207"/>
      <c r="GMA2504" s="187"/>
      <c r="GMB2504" s="187"/>
      <c r="GMC2504" s="204"/>
      <c r="GMD2504" s="272"/>
      <c r="GME2504" s="207"/>
      <c r="GMF2504" s="238"/>
      <c r="GMG2504" s="207"/>
      <c r="GMH2504" s="207"/>
      <c r="GMI2504" s="187"/>
      <c r="GMJ2504" s="187"/>
      <c r="GMK2504" s="204"/>
      <c r="GML2504" s="272"/>
      <c r="GMM2504" s="207"/>
      <c r="GMN2504" s="238"/>
      <c r="GMO2504" s="207"/>
      <c r="GMP2504" s="207"/>
      <c r="GMQ2504" s="187"/>
      <c r="GMR2504" s="187"/>
      <c r="GMS2504" s="204"/>
      <c r="GMT2504" s="272"/>
      <c r="GMU2504" s="207"/>
      <c r="GMV2504" s="238"/>
      <c r="GMW2504" s="207"/>
      <c r="GMX2504" s="207"/>
      <c r="GMY2504" s="187"/>
      <c r="GMZ2504" s="187"/>
      <c r="GNA2504" s="204"/>
      <c r="GNB2504" s="272"/>
      <c r="GNC2504" s="207"/>
      <c r="GND2504" s="238"/>
      <c r="GNE2504" s="207"/>
      <c r="GNF2504" s="207"/>
      <c r="GNG2504" s="187"/>
      <c r="GNH2504" s="187"/>
      <c r="GNI2504" s="204"/>
      <c r="GNJ2504" s="272"/>
      <c r="GNK2504" s="207"/>
      <c r="GNL2504" s="238"/>
      <c r="GNM2504" s="207"/>
      <c r="GNN2504" s="207"/>
      <c r="GNO2504" s="187"/>
      <c r="GNP2504" s="187"/>
      <c r="GNQ2504" s="204"/>
      <c r="GNR2504" s="272"/>
      <c r="GNS2504" s="207"/>
      <c r="GNT2504" s="238"/>
      <c r="GNU2504" s="207"/>
      <c r="GNV2504" s="207"/>
      <c r="GNW2504" s="187"/>
      <c r="GNX2504" s="187"/>
      <c r="GNY2504" s="204"/>
      <c r="GNZ2504" s="272"/>
      <c r="GOA2504" s="207"/>
      <c r="GOB2504" s="238"/>
      <c r="GOC2504" s="207"/>
      <c r="GOD2504" s="207"/>
      <c r="GOE2504" s="187"/>
      <c r="GOF2504" s="187"/>
      <c r="GOG2504" s="204"/>
      <c r="GOH2504" s="272"/>
      <c r="GOI2504" s="207"/>
      <c r="GOJ2504" s="238"/>
      <c r="GOK2504" s="207"/>
      <c r="GOL2504" s="207"/>
      <c r="GOM2504" s="187"/>
      <c r="GON2504" s="187"/>
      <c r="GOO2504" s="204"/>
      <c r="GOP2504" s="272"/>
      <c r="GOQ2504" s="207"/>
      <c r="GOR2504" s="238"/>
      <c r="GOS2504" s="207"/>
      <c r="GOT2504" s="207"/>
      <c r="GOU2504" s="187"/>
      <c r="GOV2504" s="187"/>
      <c r="GOW2504" s="204"/>
      <c r="GOX2504" s="272"/>
      <c r="GOY2504" s="207"/>
      <c r="GOZ2504" s="238"/>
      <c r="GPA2504" s="207"/>
      <c r="GPB2504" s="207"/>
      <c r="GPC2504" s="187"/>
      <c r="GPD2504" s="187"/>
      <c r="GPE2504" s="204"/>
      <c r="GPF2504" s="272"/>
      <c r="GPG2504" s="207"/>
      <c r="GPH2504" s="238"/>
      <c r="GPI2504" s="207"/>
      <c r="GPJ2504" s="207"/>
      <c r="GPK2504" s="187"/>
      <c r="GPL2504" s="187"/>
      <c r="GPM2504" s="204"/>
      <c r="GPN2504" s="272"/>
      <c r="GPO2504" s="207"/>
      <c r="GPP2504" s="238"/>
      <c r="GPQ2504" s="207"/>
      <c r="GPR2504" s="207"/>
      <c r="GPS2504" s="187"/>
      <c r="GPT2504" s="187"/>
      <c r="GPU2504" s="204"/>
      <c r="GPV2504" s="272"/>
      <c r="GPW2504" s="207"/>
      <c r="GPX2504" s="238"/>
      <c r="GPY2504" s="207"/>
      <c r="GPZ2504" s="207"/>
      <c r="GQA2504" s="187"/>
      <c r="GQB2504" s="187"/>
      <c r="GQC2504" s="204"/>
      <c r="GQD2504" s="272"/>
      <c r="GQE2504" s="207"/>
      <c r="GQF2504" s="238"/>
      <c r="GQG2504" s="207"/>
      <c r="GQH2504" s="207"/>
      <c r="GQI2504" s="187"/>
      <c r="GQJ2504" s="187"/>
      <c r="GQK2504" s="204"/>
      <c r="GQL2504" s="272"/>
      <c r="GQM2504" s="207"/>
      <c r="GQN2504" s="238"/>
      <c r="GQO2504" s="207"/>
      <c r="GQP2504" s="207"/>
      <c r="GQQ2504" s="187"/>
      <c r="GQR2504" s="187"/>
      <c r="GQS2504" s="204"/>
      <c r="GQT2504" s="272"/>
      <c r="GQU2504" s="207"/>
      <c r="GQV2504" s="238"/>
      <c r="GQW2504" s="207"/>
      <c r="GQX2504" s="207"/>
      <c r="GQY2504" s="187"/>
      <c r="GQZ2504" s="187"/>
      <c r="GRA2504" s="204"/>
      <c r="GRB2504" s="272"/>
      <c r="GRC2504" s="207"/>
      <c r="GRD2504" s="238"/>
      <c r="GRE2504" s="207"/>
      <c r="GRF2504" s="207"/>
      <c r="GRG2504" s="187"/>
      <c r="GRH2504" s="187"/>
      <c r="GRI2504" s="204"/>
      <c r="GRJ2504" s="272"/>
      <c r="GRK2504" s="207"/>
      <c r="GRL2504" s="238"/>
      <c r="GRM2504" s="207"/>
      <c r="GRN2504" s="207"/>
      <c r="GRO2504" s="187"/>
      <c r="GRP2504" s="187"/>
      <c r="GRQ2504" s="204"/>
      <c r="GRR2504" s="272"/>
      <c r="GRS2504" s="207"/>
      <c r="GRT2504" s="238"/>
      <c r="GRU2504" s="207"/>
      <c r="GRV2504" s="207"/>
      <c r="GRW2504" s="187"/>
      <c r="GRX2504" s="187"/>
      <c r="GRY2504" s="204"/>
      <c r="GRZ2504" s="272"/>
      <c r="GSA2504" s="207"/>
      <c r="GSB2504" s="238"/>
      <c r="GSC2504" s="207"/>
      <c r="GSD2504" s="207"/>
      <c r="GSE2504" s="187"/>
      <c r="GSF2504" s="187"/>
      <c r="GSG2504" s="204"/>
      <c r="GSH2504" s="272"/>
      <c r="GSI2504" s="207"/>
      <c r="GSJ2504" s="238"/>
      <c r="GSK2504" s="207"/>
      <c r="GSL2504" s="207"/>
      <c r="GSM2504" s="187"/>
      <c r="GSN2504" s="187"/>
      <c r="GSO2504" s="204"/>
      <c r="GSP2504" s="272"/>
      <c r="GSQ2504" s="207"/>
      <c r="GSR2504" s="238"/>
      <c r="GSS2504" s="207"/>
      <c r="GST2504" s="207"/>
      <c r="GSU2504" s="187"/>
      <c r="GSV2504" s="187"/>
      <c r="GSW2504" s="204"/>
      <c r="GSX2504" s="272"/>
      <c r="GSY2504" s="207"/>
      <c r="GSZ2504" s="238"/>
      <c r="GTA2504" s="207"/>
      <c r="GTB2504" s="207"/>
      <c r="GTC2504" s="187"/>
      <c r="GTD2504" s="187"/>
      <c r="GTE2504" s="204"/>
      <c r="GTF2504" s="272"/>
      <c r="GTG2504" s="207"/>
      <c r="GTH2504" s="238"/>
      <c r="GTI2504" s="207"/>
      <c r="GTJ2504" s="207"/>
      <c r="GTK2504" s="187"/>
      <c r="GTL2504" s="187"/>
      <c r="GTM2504" s="204"/>
      <c r="GTN2504" s="272"/>
      <c r="GTO2504" s="207"/>
      <c r="GTP2504" s="238"/>
      <c r="GTQ2504" s="207"/>
      <c r="GTR2504" s="207"/>
      <c r="GTS2504" s="187"/>
      <c r="GTT2504" s="187"/>
      <c r="GTU2504" s="204"/>
      <c r="GTV2504" s="272"/>
      <c r="GTW2504" s="207"/>
      <c r="GTX2504" s="238"/>
      <c r="GTY2504" s="207"/>
      <c r="GTZ2504" s="207"/>
      <c r="GUA2504" s="187"/>
      <c r="GUB2504" s="187"/>
      <c r="GUC2504" s="204"/>
      <c r="GUD2504" s="272"/>
      <c r="GUE2504" s="207"/>
      <c r="GUF2504" s="238"/>
      <c r="GUG2504" s="207"/>
      <c r="GUH2504" s="207"/>
      <c r="GUI2504" s="187"/>
      <c r="GUJ2504" s="187"/>
      <c r="GUK2504" s="204"/>
      <c r="GUL2504" s="272"/>
      <c r="GUM2504" s="207"/>
      <c r="GUN2504" s="238"/>
      <c r="GUO2504" s="207"/>
      <c r="GUP2504" s="207"/>
      <c r="GUQ2504" s="187"/>
      <c r="GUR2504" s="187"/>
      <c r="GUS2504" s="204"/>
      <c r="GUT2504" s="272"/>
      <c r="GUU2504" s="207"/>
      <c r="GUV2504" s="238"/>
      <c r="GUW2504" s="207"/>
      <c r="GUX2504" s="207"/>
      <c r="GUY2504" s="187"/>
      <c r="GUZ2504" s="187"/>
      <c r="GVA2504" s="204"/>
      <c r="GVB2504" s="272"/>
      <c r="GVC2504" s="207"/>
      <c r="GVD2504" s="238"/>
      <c r="GVE2504" s="207"/>
      <c r="GVF2504" s="207"/>
      <c r="GVG2504" s="187"/>
      <c r="GVH2504" s="187"/>
      <c r="GVI2504" s="204"/>
      <c r="GVJ2504" s="272"/>
      <c r="GVK2504" s="207"/>
      <c r="GVL2504" s="238"/>
      <c r="GVM2504" s="207"/>
      <c r="GVN2504" s="207"/>
      <c r="GVO2504" s="187"/>
      <c r="GVP2504" s="187"/>
      <c r="GVQ2504" s="204"/>
      <c r="GVR2504" s="272"/>
      <c r="GVS2504" s="207"/>
      <c r="GVT2504" s="238"/>
      <c r="GVU2504" s="207"/>
      <c r="GVV2504" s="207"/>
      <c r="GVW2504" s="187"/>
      <c r="GVX2504" s="187"/>
      <c r="GVY2504" s="204"/>
      <c r="GVZ2504" s="272"/>
      <c r="GWA2504" s="207"/>
      <c r="GWB2504" s="238"/>
      <c r="GWC2504" s="207"/>
      <c r="GWD2504" s="207"/>
      <c r="GWE2504" s="187"/>
      <c r="GWF2504" s="187"/>
      <c r="GWG2504" s="204"/>
      <c r="GWH2504" s="272"/>
      <c r="GWI2504" s="207"/>
      <c r="GWJ2504" s="238"/>
      <c r="GWK2504" s="207"/>
      <c r="GWL2504" s="207"/>
      <c r="GWM2504" s="187"/>
      <c r="GWN2504" s="187"/>
      <c r="GWO2504" s="204"/>
      <c r="GWP2504" s="272"/>
      <c r="GWQ2504" s="207"/>
      <c r="GWR2504" s="238"/>
      <c r="GWS2504" s="207"/>
      <c r="GWT2504" s="207"/>
      <c r="GWU2504" s="187"/>
      <c r="GWV2504" s="187"/>
      <c r="GWW2504" s="204"/>
      <c r="GWX2504" s="272"/>
      <c r="GWY2504" s="207"/>
      <c r="GWZ2504" s="238"/>
      <c r="GXA2504" s="207"/>
      <c r="GXB2504" s="207"/>
      <c r="GXC2504" s="187"/>
      <c r="GXD2504" s="187"/>
      <c r="GXE2504" s="204"/>
      <c r="GXF2504" s="272"/>
      <c r="GXG2504" s="207"/>
      <c r="GXH2504" s="238"/>
      <c r="GXI2504" s="207"/>
      <c r="GXJ2504" s="207"/>
      <c r="GXK2504" s="187"/>
      <c r="GXL2504" s="187"/>
      <c r="GXM2504" s="204"/>
      <c r="GXN2504" s="272"/>
      <c r="GXO2504" s="207"/>
      <c r="GXP2504" s="238"/>
      <c r="GXQ2504" s="207"/>
      <c r="GXR2504" s="207"/>
      <c r="GXS2504" s="187"/>
      <c r="GXT2504" s="187"/>
      <c r="GXU2504" s="204"/>
      <c r="GXV2504" s="272"/>
      <c r="GXW2504" s="207"/>
      <c r="GXX2504" s="238"/>
      <c r="GXY2504" s="207"/>
      <c r="GXZ2504" s="207"/>
      <c r="GYA2504" s="187"/>
      <c r="GYB2504" s="187"/>
      <c r="GYC2504" s="204"/>
      <c r="GYD2504" s="272"/>
      <c r="GYE2504" s="207"/>
      <c r="GYF2504" s="238"/>
      <c r="GYG2504" s="207"/>
      <c r="GYH2504" s="207"/>
      <c r="GYI2504" s="187"/>
      <c r="GYJ2504" s="187"/>
      <c r="GYK2504" s="204"/>
      <c r="GYL2504" s="272"/>
      <c r="GYM2504" s="207"/>
      <c r="GYN2504" s="238"/>
      <c r="GYO2504" s="207"/>
      <c r="GYP2504" s="207"/>
      <c r="GYQ2504" s="187"/>
      <c r="GYR2504" s="187"/>
      <c r="GYS2504" s="204"/>
      <c r="GYT2504" s="272"/>
      <c r="GYU2504" s="207"/>
      <c r="GYV2504" s="238"/>
      <c r="GYW2504" s="207"/>
      <c r="GYX2504" s="207"/>
      <c r="GYY2504" s="187"/>
      <c r="GYZ2504" s="187"/>
      <c r="GZA2504" s="204"/>
      <c r="GZB2504" s="272"/>
      <c r="GZC2504" s="207"/>
      <c r="GZD2504" s="238"/>
      <c r="GZE2504" s="207"/>
      <c r="GZF2504" s="207"/>
      <c r="GZG2504" s="187"/>
      <c r="GZH2504" s="187"/>
      <c r="GZI2504" s="204"/>
      <c r="GZJ2504" s="272"/>
      <c r="GZK2504" s="207"/>
      <c r="GZL2504" s="238"/>
      <c r="GZM2504" s="207"/>
      <c r="GZN2504" s="207"/>
      <c r="GZO2504" s="187"/>
      <c r="GZP2504" s="187"/>
      <c r="GZQ2504" s="204"/>
      <c r="GZR2504" s="272"/>
      <c r="GZS2504" s="207"/>
      <c r="GZT2504" s="238"/>
      <c r="GZU2504" s="207"/>
      <c r="GZV2504" s="207"/>
      <c r="GZW2504" s="187"/>
      <c r="GZX2504" s="187"/>
      <c r="GZY2504" s="204"/>
      <c r="GZZ2504" s="272"/>
      <c r="HAA2504" s="207"/>
      <c r="HAB2504" s="238"/>
      <c r="HAC2504" s="207"/>
      <c r="HAD2504" s="207"/>
      <c r="HAE2504" s="187"/>
      <c r="HAF2504" s="187"/>
      <c r="HAG2504" s="204"/>
      <c r="HAH2504" s="272"/>
      <c r="HAI2504" s="207"/>
      <c r="HAJ2504" s="238"/>
      <c r="HAK2504" s="207"/>
      <c r="HAL2504" s="207"/>
      <c r="HAM2504" s="187"/>
      <c r="HAN2504" s="187"/>
      <c r="HAO2504" s="204"/>
      <c r="HAP2504" s="272"/>
      <c r="HAQ2504" s="207"/>
      <c r="HAR2504" s="238"/>
      <c r="HAS2504" s="207"/>
      <c r="HAT2504" s="207"/>
      <c r="HAU2504" s="187"/>
      <c r="HAV2504" s="187"/>
      <c r="HAW2504" s="204"/>
      <c r="HAX2504" s="272"/>
      <c r="HAY2504" s="207"/>
      <c r="HAZ2504" s="238"/>
      <c r="HBA2504" s="207"/>
      <c r="HBB2504" s="207"/>
      <c r="HBC2504" s="187"/>
      <c r="HBD2504" s="187"/>
      <c r="HBE2504" s="204"/>
      <c r="HBF2504" s="272"/>
      <c r="HBG2504" s="207"/>
      <c r="HBH2504" s="238"/>
      <c r="HBI2504" s="207"/>
      <c r="HBJ2504" s="207"/>
      <c r="HBK2504" s="187"/>
      <c r="HBL2504" s="187"/>
      <c r="HBM2504" s="204"/>
      <c r="HBN2504" s="272"/>
      <c r="HBO2504" s="207"/>
      <c r="HBP2504" s="238"/>
      <c r="HBQ2504" s="207"/>
      <c r="HBR2504" s="207"/>
      <c r="HBS2504" s="187"/>
      <c r="HBT2504" s="187"/>
      <c r="HBU2504" s="204"/>
      <c r="HBV2504" s="272"/>
      <c r="HBW2504" s="207"/>
      <c r="HBX2504" s="238"/>
      <c r="HBY2504" s="207"/>
      <c r="HBZ2504" s="207"/>
      <c r="HCA2504" s="187"/>
      <c r="HCB2504" s="187"/>
      <c r="HCC2504" s="204"/>
      <c r="HCD2504" s="272"/>
      <c r="HCE2504" s="207"/>
      <c r="HCF2504" s="238"/>
      <c r="HCG2504" s="207"/>
      <c r="HCH2504" s="207"/>
      <c r="HCI2504" s="187"/>
      <c r="HCJ2504" s="187"/>
      <c r="HCK2504" s="204"/>
      <c r="HCL2504" s="272"/>
      <c r="HCM2504" s="207"/>
      <c r="HCN2504" s="238"/>
      <c r="HCO2504" s="207"/>
      <c r="HCP2504" s="207"/>
      <c r="HCQ2504" s="187"/>
      <c r="HCR2504" s="187"/>
      <c r="HCS2504" s="204"/>
      <c r="HCT2504" s="272"/>
      <c r="HCU2504" s="207"/>
      <c r="HCV2504" s="238"/>
      <c r="HCW2504" s="207"/>
      <c r="HCX2504" s="207"/>
      <c r="HCY2504" s="187"/>
      <c r="HCZ2504" s="187"/>
      <c r="HDA2504" s="204"/>
      <c r="HDB2504" s="272"/>
      <c r="HDC2504" s="207"/>
      <c r="HDD2504" s="238"/>
      <c r="HDE2504" s="207"/>
      <c r="HDF2504" s="207"/>
      <c r="HDG2504" s="187"/>
      <c r="HDH2504" s="187"/>
      <c r="HDI2504" s="204"/>
      <c r="HDJ2504" s="272"/>
      <c r="HDK2504" s="207"/>
      <c r="HDL2504" s="238"/>
      <c r="HDM2504" s="207"/>
      <c r="HDN2504" s="207"/>
      <c r="HDO2504" s="187"/>
      <c r="HDP2504" s="187"/>
      <c r="HDQ2504" s="204"/>
      <c r="HDR2504" s="272"/>
      <c r="HDS2504" s="207"/>
      <c r="HDT2504" s="238"/>
      <c r="HDU2504" s="207"/>
      <c r="HDV2504" s="207"/>
      <c r="HDW2504" s="187"/>
      <c r="HDX2504" s="187"/>
      <c r="HDY2504" s="204"/>
      <c r="HDZ2504" s="272"/>
      <c r="HEA2504" s="207"/>
      <c r="HEB2504" s="238"/>
      <c r="HEC2504" s="207"/>
      <c r="HED2504" s="207"/>
      <c r="HEE2504" s="187"/>
      <c r="HEF2504" s="187"/>
      <c r="HEG2504" s="204"/>
      <c r="HEH2504" s="272"/>
      <c r="HEI2504" s="207"/>
      <c r="HEJ2504" s="238"/>
      <c r="HEK2504" s="207"/>
      <c r="HEL2504" s="207"/>
      <c r="HEM2504" s="187"/>
      <c r="HEN2504" s="187"/>
      <c r="HEO2504" s="204"/>
      <c r="HEP2504" s="272"/>
      <c r="HEQ2504" s="207"/>
      <c r="HER2504" s="238"/>
      <c r="HES2504" s="207"/>
      <c r="HET2504" s="207"/>
      <c r="HEU2504" s="187"/>
      <c r="HEV2504" s="187"/>
      <c r="HEW2504" s="204"/>
      <c r="HEX2504" s="272"/>
      <c r="HEY2504" s="207"/>
      <c r="HEZ2504" s="238"/>
      <c r="HFA2504" s="207"/>
      <c r="HFB2504" s="207"/>
      <c r="HFC2504" s="187"/>
      <c r="HFD2504" s="187"/>
      <c r="HFE2504" s="204"/>
      <c r="HFF2504" s="272"/>
      <c r="HFG2504" s="207"/>
      <c r="HFH2504" s="238"/>
      <c r="HFI2504" s="207"/>
      <c r="HFJ2504" s="207"/>
      <c r="HFK2504" s="187"/>
      <c r="HFL2504" s="187"/>
      <c r="HFM2504" s="204"/>
      <c r="HFN2504" s="272"/>
      <c r="HFO2504" s="207"/>
      <c r="HFP2504" s="238"/>
      <c r="HFQ2504" s="207"/>
      <c r="HFR2504" s="207"/>
      <c r="HFS2504" s="187"/>
      <c r="HFT2504" s="187"/>
      <c r="HFU2504" s="204"/>
      <c r="HFV2504" s="272"/>
      <c r="HFW2504" s="207"/>
      <c r="HFX2504" s="238"/>
      <c r="HFY2504" s="207"/>
      <c r="HFZ2504" s="207"/>
      <c r="HGA2504" s="187"/>
      <c r="HGB2504" s="187"/>
      <c r="HGC2504" s="204"/>
      <c r="HGD2504" s="272"/>
      <c r="HGE2504" s="207"/>
      <c r="HGF2504" s="238"/>
      <c r="HGG2504" s="207"/>
      <c r="HGH2504" s="207"/>
      <c r="HGI2504" s="187"/>
      <c r="HGJ2504" s="187"/>
      <c r="HGK2504" s="204"/>
      <c r="HGL2504" s="272"/>
      <c r="HGM2504" s="207"/>
      <c r="HGN2504" s="238"/>
      <c r="HGO2504" s="207"/>
      <c r="HGP2504" s="207"/>
      <c r="HGQ2504" s="187"/>
      <c r="HGR2504" s="187"/>
      <c r="HGS2504" s="204"/>
      <c r="HGT2504" s="272"/>
      <c r="HGU2504" s="207"/>
      <c r="HGV2504" s="238"/>
      <c r="HGW2504" s="207"/>
      <c r="HGX2504" s="207"/>
      <c r="HGY2504" s="187"/>
      <c r="HGZ2504" s="187"/>
      <c r="HHA2504" s="204"/>
      <c r="HHB2504" s="272"/>
      <c r="HHC2504" s="207"/>
      <c r="HHD2504" s="238"/>
      <c r="HHE2504" s="207"/>
      <c r="HHF2504" s="207"/>
      <c r="HHG2504" s="187"/>
      <c r="HHH2504" s="187"/>
      <c r="HHI2504" s="204"/>
      <c r="HHJ2504" s="272"/>
      <c r="HHK2504" s="207"/>
      <c r="HHL2504" s="238"/>
      <c r="HHM2504" s="207"/>
      <c r="HHN2504" s="207"/>
      <c r="HHO2504" s="187"/>
      <c r="HHP2504" s="187"/>
      <c r="HHQ2504" s="204"/>
      <c r="HHR2504" s="272"/>
      <c r="HHS2504" s="207"/>
      <c r="HHT2504" s="238"/>
      <c r="HHU2504" s="207"/>
      <c r="HHV2504" s="207"/>
      <c r="HHW2504" s="187"/>
      <c r="HHX2504" s="187"/>
      <c r="HHY2504" s="204"/>
      <c r="HHZ2504" s="272"/>
      <c r="HIA2504" s="207"/>
      <c r="HIB2504" s="238"/>
      <c r="HIC2504" s="207"/>
      <c r="HID2504" s="207"/>
      <c r="HIE2504" s="187"/>
      <c r="HIF2504" s="187"/>
      <c r="HIG2504" s="204"/>
      <c r="HIH2504" s="272"/>
      <c r="HII2504" s="207"/>
      <c r="HIJ2504" s="238"/>
      <c r="HIK2504" s="207"/>
      <c r="HIL2504" s="207"/>
      <c r="HIM2504" s="187"/>
      <c r="HIN2504" s="187"/>
      <c r="HIO2504" s="204"/>
      <c r="HIP2504" s="272"/>
      <c r="HIQ2504" s="207"/>
      <c r="HIR2504" s="238"/>
      <c r="HIS2504" s="207"/>
      <c r="HIT2504" s="207"/>
      <c r="HIU2504" s="187"/>
      <c r="HIV2504" s="187"/>
      <c r="HIW2504" s="204"/>
      <c r="HIX2504" s="272"/>
      <c r="HIY2504" s="207"/>
      <c r="HIZ2504" s="238"/>
      <c r="HJA2504" s="207"/>
      <c r="HJB2504" s="207"/>
      <c r="HJC2504" s="187"/>
      <c r="HJD2504" s="187"/>
      <c r="HJE2504" s="204"/>
      <c r="HJF2504" s="272"/>
      <c r="HJG2504" s="207"/>
      <c r="HJH2504" s="238"/>
      <c r="HJI2504" s="207"/>
      <c r="HJJ2504" s="207"/>
      <c r="HJK2504" s="187"/>
      <c r="HJL2504" s="187"/>
      <c r="HJM2504" s="204"/>
      <c r="HJN2504" s="272"/>
      <c r="HJO2504" s="207"/>
      <c r="HJP2504" s="238"/>
      <c r="HJQ2504" s="207"/>
      <c r="HJR2504" s="207"/>
      <c r="HJS2504" s="187"/>
      <c r="HJT2504" s="187"/>
      <c r="HJU2504" s="204"/>
      <c r="HJV2504" s="272"/>
      <c r="HJW2504" s="207"/>
      <c r="HJX2504" s="238"/>
      <c r="HJY2504" s="207"/>
      <c r="HJZ2504" s="207"/>
      <c r="HKA2504" s="187"/>
      <c r="HKB2504" s="187"/>
      <c r="HKC2504" s="204"/>
      <c r="HKD2504" s="272"/>
      <c r="HKE2504" s="207"/>
      <c r="HKF2504" s="238"/>
      <c r="HKG2504" s="207"/>
      <c r="HKH2504" s="207"/>
      <c r="HKI2504" s="187"/>
      <c r="HKJ2504" s="187"/>
      <c r="HKK2504" s="204"/>
      <c r="HKL2504" s="272"/>
      <c r="HKM2504" s="207"/>
      <c r="HKN2504" s="238"/>
      <c r="HKO2504" s="207"/>
      <c r="HKP2504" s="207"/>
      <c r="HKQ2504" s="187"/>
      <c r="HKR2504" s="187"/>
      <c r="HKS2504" s="204"/>
      <c r="HKT2504" s="272"/>
      <c r="HKU2504" s="207"/>
      <c r="HKV2504" s="238"/>
      <c r="HKW2504" s="207"/>
      <c r="HKX2504" s="207"/>
      <c r="HKY2504" s="187"/>
      <c r="HKZ2504" s="187"/>
      <c r="HLA2504" s="204"/>
      <c r="HLB2504" s="272"/>
      <c r="HLC2504" s="207"/>
      <c r="HLD2504" s="238"/>
      <c r="HLE2504" s="207"/>
      <c r="HLF2504" s="207"/>
      <c r="HLG2504" s="187"/>
      <c r="HLH2504" s="187"/>
      <c r="HLI2504" s="204"/>
      <c r="HLJ2504" s="272"/>
      <c r="HLK2504" s="207"/>
      <c r="HLL2504" s="238"/>
      <c r="HLM2504" s="207"/>
      <c r="HLN2504" s="207"/>
      <c r="HLO2504" s="187"/>
      <c r="HLP2504" s="187"/>
      <c r="HLQ2504" s="204"/>
      <c r="HLR2504" s="272"/>
      <c r="HLS2504" s="207"/>
      <c r="HLT2504" s="238"/>
      <c r="HLU2504" s="207"/>
      <c r="HLV2504" s="207"/>
      <c r="HLW2504" s="187"/>
      <c r="HLX2504" s="187"/>
      <c r="HLY2504" s="204"/>
      <c r="HLZ2504" s="272"/>
      <c r="HMA2504" s="207"/>
      <c r="HMB2504" s="238"/>
      <c r="HMC2504" s="207"/>
      <c r="HMD2504" s="207"/>
      <c r="HME2504" s="187"/>
      <c r="HMF2504" s="187"/>
      <c r="HMG2504" s="204"/>
      <c r="HMH2504" s="272"/>
      <c r="HMI2504" s="207"/>
      <c r="HMJ2504" s="238"/>
      <c r="HMK2504" s="207"/>
      <c r="HML2504" s="207"/>
      <c r="HMM2504" s="187"/>
      <c r="HMN2504" s="187"/>
      <c r="HMO2504" s="204"/>
      <c r="HMP2504" s="272"/>
      <c r="HMQ2504" s="207"/>
      <c r="HMR2504" s="238"/>
      <c r="HMS2504" s="207"/>
      <c r="HMT2504" s="207"/>
      <c r="HMU2504" s="187"/>
      <c r="HMV2504" s="187"/>
      <c r="HMW2504" s="204"/>
      <c r="HMX2504" s="272"/>
      <c r="HMY2504" s="207"/>
      <c r="HMZ2504" s="238"/>
      <c r="HNA2504" s="207"/>
      <c r="HNB2504" s="207"/>
      <c r="HNC2504" s="187"/>
      <c r="HND2504" s="187"/>
      <c r="HNE2504" s="204"/>
      <c r="HNF2504" s="272"/>
      <c r="HNG2504" s="207"/>
      <c r="HNH2504" s="238"/>
      <c r="HNI2504" s="207"/>
      <c r="HNJ2504" s="207"/>
      <c r="HNK2504" s="187"/>
      <c r="HNL2504" s="187"/>
      <c r="HNM2504" s="204"/>
      <c r="HNN2504" s="272"/>
      <c r="HNO2504" s="207"/>
      <c r="HNP2504" s="238"/>
      <c r="HNQ2504" s="207"/>
      <c r="HNR2504" s="207"/>
      <c r="HNS2504" s="187"/>
      <c r="HNT2504" s="187"/>
      <c r="HNU2504" s="204"/>
      <c r="HNV2504" s="272"/>
      <c r="HNW2504" s="207"/>
      <c r="HNX2504" s="238"/>
      <c r="HNY2504" s="207"/>
      <c r="HNZ2504" s="207"/>
      <c r="HOA2504" s="187"/>
      <c r="HOB2504" s="187"/>
      <c r="HOC2504" s="204"/>
      <c r="HOD2504" s="272"/>
      <c r="HOE2504" s="207"/>
      <c r="HOF2504" s="238"/>
      <c r="HOG2504" s="207"/>
      <c r="HOH2504" s="207"/>
      <c r="HOI2504" s="187"/>
      <c r="HOJ2504" s="187"/>
      <c r="HOK2504" s="204"/>
      <c r="HOL2504" s="272"/>
      <c r="HOM2504" s="207"/>
      <c r="HON2504" s="238"/>
      <c r="HOO2504" s="207"/>
      <c r="HOP2504" s="207"/>
      <c r="HOQ2504" s="187"/>
      <c r="HOR2504" s="187"/>
      <c r="HOS2504" s="204"/>
      <c r="HOT2504" s="272"/>
      <c r="HOU2504" s="207"/>
      <c r="HOV2504" s="238"/>
      <c r="HOW2504" s="207"/>
      <c r="HOX2504" s="207"/>
      <c r="HOY2504" s="187"/>
      <c r="HOZ2504" s="187"/>
      <c r="HPA2504" s="204"/>
      <c r="HPB2504" s="272"/>
      <c r="HPC2504" s="207"/>
      <c r="HPD2504" s="238"/>
      <c r="HPE2504" s="207"/>
      <c r="HPF2504" s="207"/>
      <c r="HPG2504" s="187"/>
      <c r="HPH2504" s="187"/>
      <c r="HPI2504" s="204"/>
      <c r="HPJ2504" s="272"/>
      <c r="HPK2504" s="207"/>
      <c r="HPL2504" s="238"/>
      <c r="HPM2504" s="207"/>
      <c r="HPN2504" s="207"/>
      <c r="HPO2504" s="187"/>
      <c r="HPP2504" s="187"/>
      <c r="HPQ2504" s="204"/>
      <c r="HPR2504" s="272"/>
      <c r="HPS2504" s="207"/>
      <c r="HPT2504" s="238"/>
      <c r="HPU2504" s="207"/>
      <c r="HPV2504" s="207"/>
      <c r="HPW2504" s="187"/>
      <c r="HPX2504" s="187"/>
      <c r="HPY2504" s="204"/>
      <c r="HPZ2504" s="272"/>
      <c r="HQA2504" s="207"/>
      <c r="HQB2504" s="238"/>
      <c r="HQC2504" s="207"/>
      <c r="HQD2504" s="207"/>
      <c r="HQE2504" s="187"/>
      <c r="HQF2504" s="187"/>
      <c r="HQG2504" s="204"/>
      <c r="HQH2504" s="272"/>
      <c r="HQI2504" s="207"/>
      <c r="HQJ2504" s="238"/>
      <c r="HQK2504" s="207"/>
      <c r="HQL2504" s="207"/>
      <c r="HQM2504" s="187"/>
      <c r="HQN2504" s="187"/>
      <c r="HQO2504" s="204"/>
      <c r="HQP2504" s="272"/>
      <c r="HQQ2504" s="207"/>
      <c r="HQR2504" s="238"/>
      <c r="HQS2504" s="207"/>
      <c r="HQT2504" s="207"/>
      <c r="HQU2504" s="187"/>
      <c r="HQV2504" s="187"/>
      <c r="HQW2504" s="204"/>
      <c r="HQX2504" s="272"/>
      <c r="HQY2504" s="207"/>
      <c r="HQZ2504" s="238"/>
      <c r="HRA2504" s="207"/>
      <c r="HRB2504" s="207"/>
      <c r="HRC2504" s="187"/>
      <c r="HRD2504" s="187"/>
      <c r="HRE2504" s="204"/>
      <c r="HRF2504" s="272"/>
      <c r="HRG2504" s="207"/>
      <c r="HRH2504" s="238"/>
      <c r="HRI2504" s="207"/>
      <c r="HRJ2504" s="207"/>
      <c r="HRK2504" s="187"/>
      <c r="HRL2504" s="187"/>
      <c r="HRM2504" s="204"/>
      <c r="HRN2504" s="272"/>
      <c r="HRO2504" s="207"/>
      <c r="HRP2504" s="238"/>
      <c r="HRQ2504" s="207"/>
      <c r="HRR2504" s="207"/>
      <c r="HRS2504" s="187"/>
      <c r="HRT2504" s="187"/>
      <c r="HRU2504" s="204"/>
      <c r="HRV2504" s="272"/>
      <c r="HRW2504" s="207"/>
      <c r="HRX2504" s="238"/>
      <c r="HRY2504" s="207"/>
      <c r="HRZ2504" s="207"/>
      <c r="HSA2504" s="187"/>
      <c r="HSB2504" s="187"/>
      <c r="HSC2504" s="204"/>
      <c r="HSD2504" s="272"/>
      <c r="HSE2504" s="207"/>
      <c r="HSF2504" s="238"/>
      <c r="HSG2504" s="207"/>
      <c r="HSH2504" s="207"/>
      <c r="HSI2504" s="187"/>
      <c r="HSJ2504" s="187"/>
      <c r="HSK2504" s="204"/>
      <c r="HSL2504" s="272"/>
      <c r="HSM2504" s="207"/>
      <c r="HSN2504" s="238"/>
      <c r="HSO2504" s="207"/>
      <c r="HSP2504" s="207"/>
      <c r="HSQ2504" s="187"/>
      <c r="HSR2504" s="187"/>
      <c r="HSS2504" s="204"/>
      <c r="HST2504" s="272"/>
      <c r="HSU2504" s="207"/>
      <c r="HSV2504" s="238"/>
      <c r="HSW2504" s="207"/>
      <c r="HSX2504" s="207"/>
      <c r="HSY2504" s="187"/>
      <c r="HSZ2504" s="187"/>
      <c r="HTA2504" s="204"/>
      <c r="HTB2504" s="272"/>
      <c r="HTC2504" s="207"/>
      <c r="HTD2504" s="238"/>
      <c r="HTE2504" s="207"/>
      <c r="HTF2504" s="207"/>
      <c r="HTG2504" s="187"/>
      <c r="HTH2504" s="187"/>
      <c r="HTI2504" s="204"/>
      <c r="HTJ2504" s="272"/>
      <c r="HTK2504" s="207"/>
      <c r="HTL2504" s="238"/>
      <c r="HTM2504" s="207"/>
      <c r="HTN2504" s="207"/>
      <c r="HTO2504" s="187"/>
      <c r="HTP2504" s="187"/>
      <c r="HTQ2504" s="204"/>
      <c r="HTR2504" s="272"/>
      <c r="HTS2504" s="207"/>
      <c r="HTT2504" s="238"/>
      <c r="HTU2504" s="207"/>
      <c r="HTV2504" s="207"/>
      <c r="HTW2504" s="187"/>
      <c r="HTX2504" s="187"/>
      <c r="HTY2504" s="204"/>
      <c r="HTZ2504" s="272"/>
      <c r="HUA2504" s="207"/>
      <c r="HUB2504" s="238"/>
      <c r="HUC2504" s="207"/>
      <c r="HUD2504" s="207"/>
      <c r="HUE2504" s="187"/>
      <c r="HUF2504" s="187"/>
      <c r="HUG2504" s="204"/>
      <c r="HUH2504" s="272"/>
      <c r="HUI2504" s="207"/>
      <c r="HUJ2504" s="238"/>
      <c r="HUK2504" s="207"/>
      <c r="HUL2504" s="207"/>
      <c r="HUM2504" s="187"/>
      <c r="HUN2504" s="187"/>
      <c r="HUO2504" s="204"/>
      <c r="HUP2504" s="272"/>
      <c r="HUQ2504" s="207"/>
      <c r="HUR2504" s="238"/>
      <c r="HUS2504" s="207"/>
      <c r="HUT2504" s="207"/>
      <c r="HUU2504" s="187"/>
      <c r="HUV2504" s="187"/>
      <c r="HUW2504" s="204"/>
      <c r="HUX2504" s="272"/>
      <c r="HUY2504" s="207"/>
      <c r="HUZ2504" s="238"/>
      <c r="HVA2504" s="207"/>
      <c r="HVB2504" s="207"/>
      <c r="HVC2504" s="187"/>
      <c r="HVD2504" s="187"/>
      <c r="HVE2504" s="204"/>
      <c r="HVF2504" s="272"/>
      <c r="HVG2504" s="207"/>
      <c r="HVH2504" s="238"/>
      <c r="HVI2504" s="207"/>
      <c r="HVJ2504" s="207"/>
      <c r="HVK2504" s="187"/>
      <c r="HVL2504" s="187"/>
      <c r="HVM2504" s="204"/>
      <c r="HVN2504" s="272"/>
      <c r="HVO2504" s="207"/>
      <c r="HVP2504" s="238"/>
      <c r="HVQ2504" s="207"/>
      <c r="HVR2504" s="207"/>
      <c r="HVS2504" s="187"/>
      <c r="HVT2504" s="187"/>
      <c r="HVU2504" s="204"/>
      <c r="HVV2504" s="272"/>
      <c r="HVW2504" s="207"/>
      <c r="HVX2504" s="238"/>
      <c r="HVY2504" s="207"/>
      <c r="HVZ2504" s="207"/>
      <c r="HWA2504" s="187"/>
      <c r="HWB2504" s="187"/>
      <c r="HWC2504" s="204"/>
      <c r="HWD2504" s="272"/>
      <c r="HWE2504" s="207"/>
      <c r="HWF2504" s="238"/>
      <c r="HWG2504" s="207"/>
      <c r="HWH2504" s="207"/>
      <c r="HWI2504" s="187"/>
      <c r="HWJ2504" s="187"/>
      <c r="HWK2504" s="204"/>
      <c r="HWL2504" s="272"/>
      <c r="HWM2504" s="207"/>
      <c r="HWN2504" s="238"/>
      <c r="HWO2504" s="207"/>
      <c r="HWP2504" s="207"/>
      <c r="HWQ2504" s="187"/>
      <c r="HWR2504" s="187"/>
      <c r="HWS2504" s="204"/>
      <c r="HWT2504" s="272"/>
      <c r="HWU2504" s="207"/>
      <c r="HWV2504" s="238"/>
      <c r="HWW2504" s="207"/>
      <c r="HWX2504" s="207"/>
      <c r="HWY2504" s="187"/>
      <c r="HWZ2504" s="187"/>
      <c r="HXA2504" s="204"/>
      <c r="HXB2504" s="272"/>
      <c r="HXC2504" s="207"/>
      <c r="HXD2504" s="238"/>
      <c r="HXE2504" s="207"/>
      <c r="HXF2504" s="207"/>
      <c r="HXG2504" s="187"/>
      <c r="HXH2504" s="187"/>
      <c r="HXI2504" s="204"/>
      <c r="HXJ2504" s="272"/>
      <c r="HXK2504" s="207"/>
      <c r="HXL2504" s="238"/>
      <c r="HXM2504" s="207"/>
      <c r="HXN2504" s="207"/>
      <c r="HXO2504" s="187"/>
      <c r="HXP2504" s="187"/>
      <c r="HXQ2504" s="204"/>
      <c r="HXR2504" s="272"/>
      <c r="HXS2504" s="207"/>
      <c r="HXT2504" s="238"/>
      <c r="HXU2504" s="207"/>
      <c r="HXV2504" s="207"/>
      <c r="HXW2504" s="187"/>
      <c r="HXX2504" s="187"/>
      <c r="HXY2504" s="204"/>
      <c r="HXZ2504" s="272"/>
      <c r="HYA2504" s="207"/>
      <c r="HYB2504" s="238"/>
      <c r="HYC2504" s="207"/>
      <c r="HYD2504" s="207"/>
      <c r="HYE2504" s="187"/>
      <c r="HYF2504" s="187"/>
      <c r="HYG2504" s="204"/>
      <c r="HYH2504" s="272"/>
      <c r="HYI2504" s="207"/>
      <c r="HYJ2504" s="238"/>
      <c r="HYK2504" s="207"/>
      <c r="HYL2504" s="207"/>
      <c r="HYM2504" s="187"/>
      <c r="HYN2504" s="187"/>
      <c r="HYO2504" s="204"/>
      <c r="HYP2504" s="272"/>
      <c r="HYQ2504" s="207"/>
      <c r="HYR2504" s="238"/>
      <c r="HYS2504" s="207"/>
      <c r="HYT2504" s="207"/>
      <c r="HYU2504" s="187"/>
      <c r="HYV2504" s="187"/>
      <c r="HYW2504" s="204"/>
      <c r="HYX2504" s="272"/>
      <c r="HYY2504" s="207"/>
      <c r="HYZ2504" s="238"/>
      <c r="HZA2504" s="207"/>
      <c r="HZB2504" s="207"/>
      <c r="HZC2504" s="187"/>
      <c r="HZD2504" s="187"/>
      <c r="HZE2504" s="204"/>
      <c r="HZF2504" s="272"/>
      <c r="HZG2504" s="207"/>
      <c r="HZH2504" s="238"/>
      <c r="HZI2504" s="207"/>
      <c r="HZJ2504" s="207"/>
      <c r="HZK2504" s="187"/>
      <c r="HZL2504" s="187"/>
      <c r="HZM2504" s="204"/>
      <c r="HZN2504" s="272"/>
      <c r="HZO2504" s="207"/>
      <c r="HZP2504" s="238"/>
      <c r="HZQ2504" s="207"/>
      <c r="HZR2504" s="207"/>
      <c r="HZS2504" s="187"/>
      <c r="HZT2504" s="187"/>
      <c r="HZU2504" s="204"/>
      <c r="HZV2504" s="272"/>
      <c r="HZW2504" s="207"/>
      <c r="HZX2504" s="238"/>
      <c r="HZY2504" s="207"/>
      <c r="HZZ2504" s="207"/>
      <c r="IAA2504" s="187"/>
      <c r="IAB2504" s="187"/>
      <c r="IAC2504" s="204"/>
      <c r="IAD2504" s="272"/>
      <c r="IAE2504" s="207"/>
      <c r="IAF2504" s="238"/>
      <c r="IAG2504" s="207"/>
      <c r="IAH2504" s="207"/>
      <c r="IAI2504" s="187"/>
      <c r="IAJ2504" s="187"/>
      <c r="IAK2504" s="204"/>
      <c r="IAL2504" s="272"/>
      <c r="IAM2504" s="207"/>
      <c r="IAN2504" s="238"/>
      <c r="IAO2504" s="207"/>
      <c r="IAP2504" s="207"/>
      <c r="IAQ2504" s="187"/>
      <c r="IAR2504" s="187"/>
      <c r="IAS2504" s="204"/>
      <c r="IAT2504" s="272"/>
      <c r="IAU2504" s="207"/>
      <c r="IAV2504" s="238"/>
      <c r="IAW2504" s="207"/>
      <c r="IAX2504" s="207"/>
      <c r="IAY2504" s="187"/>
      <c r="IAZ2504" s="187"/>
      <c r="IBA2504" s="204"/>
      <c r="IBB2504" s="272"/>
      <c r="IBC2504" s="207"/>
      <c r="IBD2504" s="238"/>
      <c r="IBE2504" s="207"/>
      <c r="IBF2504" s="207"/>
      <c r="IBG2504" s="187"/>
      <c r="IBH2504" s="187"/>
      <c r="IBI2504" s="204"/>
      <c r="IBJ2504" s="272"/>
      <c r="IBK2504" s="207"/>
      <c r="IBL2504" s="238"/>
      <c r="IBM2504" s="207"/>
      <c r="IBN2504" s="207"/>
      <c r="IBO2504" s="187"/>
      <c r="IBP2504" s="187"/>
      <c r="IBQ2504" s="204"/>
      <c r="IBR2504" s="272"/>
      <c r="IBS2504" s="207"/>
      <c r="IBT2504" s="238"/>
      <c r="IBU2504" s="207"/>
      <c r="IBV2504" s="207"/>
      <c r="IBW2504" s="187"/>
      <c r="IBX2504" s="187"/>
      <c r="IBY2504" s="204"/>
      <c r="IBZ2504" s="272"/>
      <c r="ICA2504" s="207"/>
      <c r="ICB2504" s="238"/>
      <c r="ICC2504" s="207"/>
      <c r="ICD2504" s="207"/>
      <c r="ICE2504" s="187"/>
      <c r="ICF2504" s="187"/>
      <c r="ICG2504" s="204"/>
      <c r="ICH2504" s="272"/>
      <c r="ICI2504" s="207"/>
      <c r="ICJ2504" s="238"/>
      <c r="ICK2504" s="207"/>
      <c r="ICL2504" s="207"/>
      <c r="ICM2504" s="187"/>
      <c r="ICN2504" s="187"/>
      <c r="ICO2504" s="204"/>
      <c r="ICP2504" s="272"/>
      <c r="ICQ2504" s="207"/>
      <c r="ICR2504" s="238"/>
      <c r="ICS2504" s="207"/>
      <c r="ICT2504" s="207"/>
      <c r="ICU2504" s="187"/>
      <c r="ICV2504" s="187"/>
      <c r="ICW2504" s="204"/>
      <c r="ICX2504" s="272"/>
      <c r="ICY2504" s="207"/>
      <c r="ICZ2504" s="238"/>
      <c r="IDA2504" s="207"/>
      <c r="IDB2504" s="207"/>
      <c r="IDC2504" s="187"/>
      <c r="IDD2504" s="187"/>
      <c r="IDE2504" s="204"/>
      <c r="IDF2504" s="272"/>
      <c r="IDG2504" s="207"/>
      <c r="IDH2504" s="238"/>
      <c r="IDI2504" s="207"/>
      <c r="IDJ2504" s="207"/>
      <c r="IDK2504" s="187"/>
      <c r="IDL2504" s="187"/>
      <c r="IDM2504" s="204"/>
      <c r="IDN2504" s="272"/>
      <c r="IDO2504" s="207"/>
      <c r="IDP2504" s="238"/>
      <c r="IDQ2504" s="207"/>
      <c r="IDR2504" s="207"/>
      <c r="IDS2504" s="187"/>
      <c r="IDT2504" s="187"/>
      <c r="IDU2504" s="204"/>
      <c r="IDV2504" s="272"/>
      <c r="IDW2504" s="207"/>
      <c r="IDX2504" s="238"/>
      <c r="IDY2504" s="207"/>
      <c r="IDZ2504" s="207"/>
      <c r="IEA2504" s="187"/>
      <c r="IEB2504" s="187"/>
      <c r="IEC2504" s="204"/>
      <c r="IED2504" s="272"/>
      <c r="IEE2504" s="207"/>
      <c r="IEF2504" s="238"/>
      <c r="IEG2504" s="207"/>
      <c r="IEH2504" s="207"/>
      <c r="IEI2504" s="187"/>
      <c r="IEJ2504" s="187"/>
      <c r="IEK2504" s="204"/>
      <c r="IEL2504" s="272"/>
      <c r="IEM2504" s="207"/>
      <c r="IEN2504" s="238"/>
      <c r="IEO2504" s="207"/>
      <c r="IEP2504" s="207"/>
      <c r="IEQ2504" s="187"/>
      <c r="IER2504" s="187"/>
      <c r="IES2504" s="204"/>
      <c r="IET2504" s="272"/>
      <c r="IEU2504" s="207"/>
      <c r="IEV2504" s="238"/>
      <c r="IEW2504" s="207"/>
      <c r="IEX2504" s="207"/>
      <c r="IEY2504" s="187"/>
      <c r="IEZ2504" s="187"/>
      <c r="IFA2504" s="204"/>
      <c r="IFB2504" s="272"/>
      <c r="IFC2504" s="207"/>
      <c r="IFD2504" s="238"/>
      <c r="IFE2504" s="207"/>
      <c r="IFF2504" s="207"/>
      <c r="IFG2504" s="187"/>
      <c r="IFH2504" s="187"/>
      <c r="IFI2504" s="204"/>
      <c r="IFJ2504" s="272"/>
      <c r="IFK2504" s="207"/>
      <c r="IFL2504" s="238"/>
      <c r="IFM2504" s="207"/>
      <c r="IFN2504" s="207"/>
      <c r="IFO2504" s="187"/>
      <c r="IFP2504" s="187"/>
      <c r="IFQ2504" s="204"/>
      <c r="IFR2504" s="272"/>
      <c r="IFS2504" s="207"/>
      <c r="IFT2504" s="238"/>
      <c r="IFU2504" s="207"/>
      <c r="IFV2504" s="207"/>
      <c r="IFW2504" s="187"/>
      <c r="IFX2504" s="187"/>
      <c r="IFY2504" s="204"/>
      <c r="IFZ2504" s="272"/>
      <c r="IGA2504" s="207"/>
      <c r="IGB2504" s="238"/>
      <c r="IGC2504" s="207"/>
      <c r="IGD2504" s="207"/>
      <c r="IGE2504" s="187"/>
      <c r="IGF2504" s="187"/>
      <c r="IGG2504" s="204"/>
      <c r="IGH2504" s="272"/>
      <c r="IGI2504" s="207"/>
      <c r="IGJ2504" s="238"/>
      <c r="IGK2504" s="207"/>
      <c r="IGL2504" s="207"/>
      <c r="IGM2504" s="187"/>
      <c r="IGN2504" s="187"/>
      <c r="IGO2504" s="204"/>
      <c r="IGP2504" s="272"/>
      <c r="IGQ2504" s="207"/>
      <c r="IGR2504" s="238"/>
      <c r="IGS2504" s="207"/>
      <c r="IGT2504" s="207"/>
      <c r="IGU2504" s="187"/>
      <c r="IGV2504" s="187"/>
      <c r="IGW2504" s="204"/>
      <c r="IGX2504" s="272"/>
      <c r="IGY2504" s="207"/>
      <c r="IGZ2504" s="238"/>
      <c r="IHA2504" s="207"/>
      <c r="IHB2504" s="207"/>
      <c r="IHC2504" s="187"/>
      <c r="IHD2504" s="187"/>
      <c r="IHE2504" s="204"/>
      <c r="IHF2504" s="272"/>
      <c r="IHG2504" s="207"/>
      <c r="IHH2504" s="238"/>
      <c r="IHI2504" s="207"/>
      <c r="IHJ2504" s="207"/>
      <c r="IHK2504" s="187"/>
      <c r="IHL2504" s="187"/>
      <c r="IHM2504" s="204"/>
      <c r="IHN2504" s="272"/>
      <c r="IHO2504" s="207"/>
      <c r="IHP2504" s="238"/>
      <c r="IHQ2504" s="207"/>
      <c r="IHR2504" s="207"/>
      <c r="IHS2504" s="187"/>
      <c r="IHT2504" s="187"/>
      <c r="IHU2504" s="204"/>
      <c r="IHV2504" s="272"/>
      <c r="IHW2504" s="207"/>
      <c r="IHX2504" s="238"/>
      <c r="IHY2504" s="207"/>
      <c r="IHZ2504" s="207"/>
      <c r="IIA2504" s="187"/>
      <c r="IIB2504" s="187"/>
      <c r="IIC2504" s="204"/>
      <c r="IID2504" s="272"/>
      <c r="IIE2504" s="207"/>
      <c r="IIF2504" s="238"/>
      <c r="IIG2504" s="207"/>
      <c r="IIH2504" s="207"/>
      <c r="III2504" s="187"/>
      <c r="IIJ2504" s="187"/>
      <c r="IIK2504" s="204"/>
      <c r="IIL2504" s="272"/>
      <c r="IIM2504" s="207"/>
      <c r="IIN2504" s="238"/>
      <c r="IIO2504" s="207"/>
      <c r="IIP2504" s="207"/>
      <c r="IIQ2504" s="187"/>
      <c r="IIR2504" s="187"/>
      <c r="IIS2504" s="204"/>
      <c r="IIT2504" s="272"/>
      <c r="IIU2504" s="207"/>
      <c r="IIV2504" s="238"/>
      <c r="IIW2504" s="207"/>
      <c r="IIX2504" s="207"/>
      <c r="IIY2504" s="187"/>
      <c r="IIZ2504" s="187"/>
      <c r="IJA2504" s="204"/>
      <c r="IJB2504" s="272"/>
      <c r="IJC2504" s="207"/>
      <c r="IJD2504" s="238"/>
      <c r="IJE2504" s="207"/>
      <c r="IJF2504" s="207"/>
      <c r="IJG2504" s="187"/>
      <c r="IJH2504" s="187"/>
      <c r="IJI2504" s="204"/>
      <c r="IJJ2504" s="272"/>
      <c r="IJK2504" s="207"/>
      <c r="IJL2504" s="238"/>
      <c r="IJM2504" s="207"/>
      <c r="IJN2504" s="207"/>
      <c r="IJO2504" s="187"/>
      <c r="IJP2504" s="187"/>
      <c r="IJQ2504" s="204"/>
      <c r="IJR2504" s="272"/>
      <c r="IJS2504" s="207"/>
      <c r="IJT2504" s="238"/>
      <c r="IJU2504" s="207"/>
      <c r="IJV2504" s="207"/>
      <c r="IJW2504" s="187"/>
      <c r="IJX2504" s="187"/>
      <c r="IJY2504" s="204"/>
      <c r="IJZ2504" s="272"/>
      <c r="IKA2504" s="207"/>
      <c r="IKB2504" s="238"/>
      <c r="IKC2504" s="207"/>
      <c r="IKD2504" s="207"/>
      <c r="IKE2504" s="187"/>
      <c r="IKF2504" s="187"/>
      <c r="IKG2504" s="204"/>
      <c r="IKH2504" s="272"/>
      <c r="IKI2504" s="207"/>
      <c r="IKJ2504" s="238"/>
      <c r="IKK2504" s="207"/>
      <c r="IKL2504" s="207"/>
      <c r="IKM2504" s="187"/>
      <c r="IKN2504" s="187"/>
      <c r="IKO2504" s="204"/>
      <c r="IKP2504" s="272"/>
      <c r="IKQ2504" s="207"/>
      <c r="IKR2504" s="238"/>
      <c r="IKS2504" s="207"/>
      <c r="IKT2504" s="207"/>
      <c r="IKU2504" s="187"/>
      <c r="IKV2504" s="187"/>
      <c r="IKW2504" s="204"/>
      <c r="IKX2504" s="272"/>
      <c r="IKY2504" s="207"/>
      <c r="IKZ2504" s="238"/>
      <c r="ILA2504" s="207"/>
      <c r="ILB2504" s="207"/>
      <c r="ILC2504" s="187"/>
      <c r="ILD2504" s="187"/>
      <c r="ILE2504" s="204"/>
      <c r="ILF2504" s="272"/>
      <c r="ILG2504" s="207"/>
      <c r="ILH2504" s="238"/>
      <c r="ILI2504" s="207"/>
      <c r="ILJ2504" s="207"/>
      <c r="ILK2504" s="187"/>
      <c r="ILL2504" s="187"/>
      <c r="ILM2504" s="204"/>
      <c r="ILN2504" s="272"/>
      <c r="ILO2504" s="207"/>
      <c r="ILP2504" s="238"/>
      <c r="ILQ2504" s="207"/>
      <c r="ILR2504" s="207"/>
      <c r="ILS2504" s="187"/>
      <c r="ILT2504" s="187"/>
      <c r="ILU2504" s="204"/>
      <c r="ILV2504" s="272"/>
      <c r="ILW2504" s="207"/>
      <c r="ILX2504" s="238"/>
      <c r="ILY2504" s="207"/>
      <c r="ILZ2504" s="207"/>
      <c r="IMA2504" s="187"/>
      <c r="IMB2504" s="187"/>
      <c r="IMC2504" s="204"/>
      <c r="IMD2504" s="272"/>
      <c r="IME2504" s="207"/>
      <c r="IMF2504" s="238"/>
      <c r="IMG2504" s="207"/>
      <c r="IMH2504" s="207"/>
      <c r="IMI2504" s="187"/>
      <c r="IMJ2504" s="187"/>
      <c r="IMK2504" s="204"/>
      <c r="IML2504" s="272"/>
      <c r="IMM2504" s="207"/>
      <c r="IMN2504" s="238"/>
      <c r="IMO2504" s="207"/>
      <c r="IMP2504" s="207"/>
      <c r="IMQ2504" s="187"/>
      <c r="IMR2504" s="187"/>
      <c r="IMS2504" s="204"/>
      <c r="IMT2504" s="272"/>
      <c r="IMU2504" s="207"/>
      <c r="IMV2504" s="238"/>
      <c r="IMW2504" s="207"/>
      <c r="IMX2504" s="207"/>
      <c r="IMY2504" s="187"/>
      <c r="IMZ2504" s="187"/>
      <c r="INA2504" s="204"/>
      <c r="INB2504" s="272"/>
      <c r="INC2504" s="207"/>
      <c r="IND2504" s="238"/>
      <c r="INE2504" s="207"/>
      <c r="INF2504" s="207"/>
      <c r="ING2504" s="187"/>
      <c r="INH2504" s="187"/>
      <c r="INI2504" s="204"/>
      <c r="INJ2504" s="272"/>
      <c r="INK2504" s="207"/>
      <c r="INL2504" s="238"/>
      <c r="INM2504" s="207"/>
      <c r="INN2504" s="207"/>
      <c r="INO2504" s="187"/>
      <c r="INP2504" s="187"/>
      <c r="INQ2504" s="204"/>
      <c r="INR2504" s="272"/>
      <c r="INS2504" s="207"/>
      <c r="INT2504" s="238"/>
      <c r="INU2504" s="207"/>
      <c r="INV2504" s="207"/>
      <c r="INW2504" s="187"/>
      <c r="INX2504" s="187"/>
      <c r="INY2504" s="204"/>
      <c r="INZ2504" s="272"/>
      <c r="IOA2504" s="207"/>
      <c r="IOB2504" s="238"/>
      <c r="IOC2504" s="207"/>
      <c r="IOD2504" s="207"/>
      <c r="IOE2504" s="187"/>
      <c r="IOF2504" s="187"/>
      <c r="IOG2504" s="204"/>
      <c r="IOH2504" s="272"/>
      <c r="IOI2504" s="207"/>
      <c r="IOJ2504" s="238"/>
      <c r="IOK2504" s="207"/>
      <c r="IOL2504" s="207"/>
      <c r="IOM2504" s="187"/>
      <c r="ION2504" s="187"/>
      <c r="IOO2504" s="204"/>
      <c r="IOP2504" s="272"/>
      <c r="IOQ2504" s="207"/>
      <c r="IOR2504" s="238"/>
      <c r="IOS2504" s="207"/>
      <c r="IOT2504" s="207"/>
      <c r="IOU2504" s="187"/>
      <c r="IOV2504" s="187"/>
      <c r="IOW2504" s="204"/>
      <c r="IOX2504" s="272"/>
      <c r="IOY2504" s="207"/>
      <c r="IOZ2504" s="238"/>
      <c r="IPA2504" s="207"/>
      <c r="IPB2504" s="207"/>
      <c r="IPC2504" s="187"/>
      <c r="IPD2504" s="187"/>
      <c r="IPE2504" s="204"/>
      <c r="IPF2504" s="272"/>
      <c r="IPG2504" s="207"/>
      <c r="IPH2504" s="238"/>
      <c r="IPI2504" s="207"/>
      <c r="IPJ2504" s="207"/>
      <c r="IPK2504" s="187"/>
      <c r="IPL2504" s="187"/>
      <c r="IPM2504" s="204"/>
      <c r="IPN2504" s="272"/>
      <c r="IPO2504" s="207"/>
      <c r="IPP2504" s="238"/>
      <c r="IPQ2504" s="207"/>
      <c r="IPR2504" s="207"/>
      <c r="IPS2504" s="187"/>
      <c r="IPT2504" s="187"/>
      <c r="IPU2504" s="204"/>
      <c r="IPV2504" s="272"/>
      <c r="IPW2504" s="207"/>
      <c r="IPX2504" s="238"/>
      <c r="IPY2504" s="207"/>
      <c r="IPZ2504" s="207"/>
      <c r="IQA2504" s="187"/>
      <c r="IQB2504" s="187"/>
      <c r="IQC2504" s="204"/>
      <c r="IQD2504" s="272"/>
      <c r="IQE2504" s="207"/>
      <c r="IQF2504" s="238"/>
      <c r="IQG2504" s="207"/>
      <c r="IQH2504" s="207"/>
      <c r="IQI2504" s="187"/>
      <c r="IQJ2504" s="187"/>
      <c r="IQK2504" s="204"/>
      <c r="IQL2504" s="272"/>
      <c r="IQM2504" s="207"/>
      <c r="IQN2504" s="238"/>
      <c r="IQO2504" s="207"/>
      <c r="IQP2504" s="207"/>
      <c r="IQQ2504" s="187"/>
      <c r="IQR2504" s="187"/>
      <c r="IQS2504" s="204"/>
      <c r="IQT2504" s="272"/>
      <c r="IQU2504" s="207"/>
      <c r="IQV2504" s="238"/>
      <c r="IQW2504" s="207"/>
      <c r="IQX2504" s="207"/>
      <c r="IQY2504" s="187"/>
      <c r="IQZ2504" s="187"/>
      <c r="IRA2504" s="204"/>
      <c r="IRB2504" s="272"/>
      <c r="IRC2504" s="207"/>
      <c r="IRD2504" s="238"/>
      <c r="IRE2504" s="207"/>
      <c r="IRF2504" s="207"/>
      <c r="IRG2504" s="187"/>
      <c r="IRH2504" s="187"/>
      <c r="IRI2504" s="204"/>
      <c r="IRJ2504" s="272"/>
      <c r="IRK2504" s="207"/>
      <c r="IRL2504" s="238"/>
      <c r="IRM2504" s="207"/>
      <c r="IRN2504" s="207"/>
      <c r="IRO2504" s="187"/>
      <c r="IRP2504" s="187"/>
      <c r="IRQ2504" s="204"/>
      <c r="IRR2504" s="272"/>
      <c r="IRS2504" s="207"/>
      <c r="IRT2504" s="238"/>
      <c r="IRU2504" s="207"/>
      <c r="IRV2504" s="207"/>
      <c r="IRW2504" s="187"/>
      <c r="IRX2504" s="187"/>
      <c r="IRY2504" s="204"/>
      <c r="IRZ2504" s="272"/>
      <c r="ISA2504" s="207"/>
      <c r="ISB2504" s="238"/>
      <c r="ISC2504" s="207"/>
      <c r="ISD2504" s="207"/>
      <c r="ISE2504" s="187"/>
      <c r="ISF2504" s="187"/>
      <c r="ISG2504" s="204"/>
      <c r="ISH2504" s="272"/>
      <c r="ISI2504" s="207"/>
      <c r="ISJ2504" s="238"/>
      <c r="ISK2504" s="207"/>
      <c r="ISL2504" s="207"/>
      <c r="ISM2504" s="187"/>
      <c r="ISN2504" s="187"/>
      <c r="ISO2504" s="204"/>
      <c r="ISP2504" s="272"/>
      <c r="ISQ2504" s="207"/>
      <c r="ISR2504" s="238"/>
      <c r="ISS2504" s="207"/>
      <c r="IST2504" s="207"/>
      <c r="ISU2504" s="187"/>
      <c r="ISV2504" s="187"/>
      <c r="ISW2504" s="204"/>
      <c r="ISX2504" s="272"/>
      <c r="ISY2504" s="207"/>
      <c r="ISZ2504" s="238"/>
      <c r="ITA2504" s="207"/>
      <c r="ITB2504" s="207"/>
      <c r="ITC2504" s="187"/>
      <c r="ITD2504" s="187"/>
      <c r="ITE2504" s="204"/>
      <c r="ITF2504" s="272"/>
      <c r="ITG2504" s="207"/>
      <c r="ITH2504" s="238"/>
      <c r="ITI2504" s="207"/>
      <c r="ITJ2504" s="207"/>
      <c r="ITK2504" s="187"/>
      <c r="ITL2504" s="187"/>
      <c r="ITM2504" s="204"/>
      <c r="ITN2504" s="272"/>
      <c r="ITO2504" s="207"/>
      <c r="ITP2504" s="238"/>
      <c r="ITQ2504" s="207"/>
      <c r="ITR2504" s="207"/>
      <c r="ITS2504" s="187"/>
      <c r="ITT2504" s="187"/>
      <c r="ITU2504" s="204"/>
      <c r="ITV2504" s="272"/>
      <c r="ITW2504" s="207"/>
      <c r="ITX2504" s="238"/>
      <c r="ITY2504" s="207"/>
      <c r="ITZ2504" s="207"/>
      <c r="IUA2504" s="187"/>
      <c r="IUB2504" s="187"/>
      <c r="IUC2504" s="204"/>
      <c r="IUD2504" s="272"/>
      <c r="IUE2504" s="207"/>
      <c r="IUF2504" s="238"/>
      <c r="IUG2504" s="207"/>
      <c r="IUH2504" s="207"/>
      <c r="IUI2504" s="187"/>
      <c r="IUJ2504" s="187"/>
      <c r="IUK2504" s="204"/>
      <c r="IUL2504" s="272"/>
      <c r="IUM2504" s="207"/>
      <c r="IUN2504" s="238"/>
      <c r="IUO2504" s="207"/>
      <c r="IUP2504" s="207"/>
      <c r="IUQ2504" s="187"/>
      <c r="IUR2504" s="187"/>
      <c r="IUS2504" s="204"/>
      <c r="IUT2504" s="272"/>
      <c r="IUU2504" s="207"/>
      <c r="IUV2504" s="238"/>
      <c r="IUW2504" s="207"/>
      <c r="IUX2504" s="207"/>
      <c r="IUY2504" s="187"/>
      <c r="IUZ2504" s="187"/>
      <c r="IVA2504" s="204"/>
      <c r="IVB2504" s="272"/>
      <c r="IVC2504" s="207"/>
      <c r="IVD2504" s="238"/>
      <c r="IVE2504" s="207"/>
      <c r="IVF2504" s="207"/>
      <c r="IVG2504" s="187"/>
      <c r="IVH2504" s="187"/>
      <c r="IVI2504" s="204"/>
      <c r="IVJ2504" s="272"/>
      <c r="IVK2504" s="207"/>
      <c r="IVL2504" s="238"/>
      <c r="IVM2504" s="207"/>
      <c r="IVN2504" s="207"/>
      <c r="IVO2504" s="187"/>
      <c r="IVP2504" s="187"/>
      <c r="IVQ2504" s="204"/>
      <c r="IVR2504" s="272"/>
      <c r="IVS2504" s="207"/>
      <c r="IVT2504" s="238"/>
      <c r="IVU2504" s="207"/>
      <c r="IVV2504" s="207"/>
      <c r="IVW2504" s="187"/>
      <c r="IVX2504" s="187"/>
      <c r="IVY2504" s="204"/>
      <c r="IVZ2504" s="272"/>
      <c r="IWA2504" s="207"/>
      <c r="IWB2504" s="238"/>
      <c r="IWC2504" s="207"/>
      <c r="IWD2504" s="207"/>
      <c r="IWE2504" s="187"/>
      <c r="IWF2504" s="187"/>
      <c r="IWG2504" s="204"/>
      <c r="IWH2504" s="272"/>
      <c r="IWI2504" s="207"/>
      <c r="IWJ2504" s="238"/>
      <c r="IWK2504" s="207"/>
      <c r="IWL2504" s="207"/>
      <c r="IWM2504" s="187"/>
      <c r="IWN2504" s="187"/>
      <c r="IWO2504" s="204"/>
      <c r="IWP2504" s="272"/>
      <c r="IWQ2504" s="207"/>
      <c r="IWR2504" s="238"/>
      <c r="IWS2504" s="207"/>
      <c r="IWT2504" s="207"/>
      <c r="IWU2504" s="187"/>
      <c r="IWV2504" s="187"/>
      <c r="IWW2504" s="204"/>
      <c r="IWX2504" s="272"/>
      <c r="IWY2504" s="207"/>
      <c r="IWZ2504" s="238"/>
      <c r="IXA2504" s="207"/>
      <c r="IXB2504" s="207"/>
      <c r="IXC2504" s="187"/>
      <c r="IXD2504" s="187"/>
      <c r="IXE2504" s="204"/>
      <c r="IXF2504" s="272"/>
      <c r="IXG2504" s="207"/>
      <c r="IXH2504" s="238"/>
      <c r="IXI2504" s="207"/>
      <c r="IXJ2504" s="207"/>
      <c r="IXK2504" s="187"/>
      <c r="IXL2504" s="187"/>
      <c r="IXM2504" s="204"/>
      <c r="IXN2504" s="272"/>
      <c r="IXO2504" s="207"/>
      <c r="IXP2504" s="238"/>
      <c r="IXQ2504" s="207"/>
      <c r="IXR2504" s="207"/>
      <c r="IXS2504" s="187"/>
      <c r="IXT2504" s="187"/>
      <c r="IXU2504" s="204"/>
      <c r="IXV2504" s="272"/>
      <c r="IXW2504" s="207"/>
      <c r="IXX2504" s="238"/>
      <c r="IXY2504" s="207"/>
      <c r="IXZ2504" s="207"/>
      <c r="IYA2504" s="187"/>
      <c r="IYB2504" s="187"/>
      <c r="IYC2504" s="204"/>
      <c r="IYD2504" s="272"/>
      <c r="IYE2504" s="207"/>
      <c r="IYF2504" s="238"/>
      <c r="IYG2504" s="207"/>
      <c r="IYH2504" s="207"/>
      <c r="IYI2504" s="187"/>
      <c r="IYJ2504" s="187"/>
      <c r="IYK2504" s="204"/>
      <c r="IYL2504" s="272"/>
      <c r="IYM2504" s="207"/>
      <c r="IYN2504" s="238"/>
      <c r="IYO2504" s="207"/>
      <c r="IYP2504" s="207"/>
      <c r="IYQ2504" s="187"/>
      <c r="IYR2504" s="187"/>
      <c r="IYS2504" s="204"/>
      <c r="IYT2504" s="272"/>
      <c r="IYU2504" s="207"/>
      <c r="IYV2504" s="238"/>
      <c r="IYW2504" s="207"/>
      <c r="IYX2504" s="207"/>
      <c r="IYY2504" s="187"/>
      <c r="IYZ2504" s="187"/>
      <c r="IZA2504" s="204"/>
      <c r="IZB2504" s="272"/>
      <c r="IZC2504" s="207"/>
      <c r="IZD2504" s="238"/>
      <c r="IZE2504" s="207"/>
      <c r="IZF2504" s="207"/>
      <c r="IZG2504" s="187"/>
      <c r="IZH2504" s="187"/>
      <c r="IZI2504" s="204"/>
      <c r="IZJ2504" s="272"/>
      <c r="IZK2504" s="207"/>
      <c r="IZL2504" s="238"/>
      <c r="IZM2504" s="207"/>
      <c r="IZN2504" s="207"/>
      <c r="IZO2504" s="187"/>
      <c r="IZP2504" s="187"/>
      <c r="IZQ2504" s="204"/>
      <c r="IZR2504" s="272"/>
      <c r="IZS2504" s="207"/>
      <c r="IZT2504" s="238"/>
      <c r="IZU2504" s="207"/>
      <c r="IZV2504" s="207"/>
      <c r="IZW2504" s="187"/>
      <c r="IZX2504" s="187"/>
      <c r="IZY2504" s="204"/>
      <c r="IZZ2504" s="272"/>
      <c r="JAA2504" s="207"/>
      <c r="JAB2504" s="238"/>
      <c r="JAC2504" s="207"/>
      <c r="JAD2504" s="207"/>
      <c r="JAE2504" s="187"/>
      <c r="JAF2504" s="187"/>
      <c r="JAG2504" s="204"/>
      <c r="JAH2504" s="272"/>
      <c r="JAI2504" s="207"/>
      <c r="JAJ2504" s="238"/>
      <c r="JAK2504" s="207"/>
      <c r="JAL2504" s="207"/>
      <c r="JAM2504" s="187"/>
      <c r="JAN2504" s="187"/>
      <c r="JAO2504" s="204"/>
      <c r="JAP2504" s="272"/>
      <c r="JAQ2504" s="207"/>
      <c r="JAR2504" s="238"/>
      <c r="JAS2504" s="207"/>
      <c r="JAT2504" s="207"/>
      <c r="JAU2504" s="187"/>
      <c r="JAV2504" s="187"/>
      <c r="JAW2504" s="204"/>
      <c r="JAX2504" s="272"/>
      <c r="JAY2504" s="207"/>
      <c r="JAZ2504" s="238"/>
      <c r="JBA2504" s="207"/>
      <c r="JBB2504" s="207"/>
      <c r="JBC2504" s="187"/>
      <c r="JBD2504" s="187"/>
      <c r="JBE2504" s="204"/>
      <c r="JBF2504" s="272"/>
      <c r="JBG2504" s="207"/>
      <c r="JBH2504" s="238"/>
      <c r="JBI2504" s="207"/>
      <c r="JBJ2504" s="207"/>
      <c r="JBK2504" s="187"/>
      <c r="JBL2504" s="187"/>
      <c r="JBM2504" s="204"/>
      <c r="JBN2504" s="272"/>
      <c r="JBO2504" s="207"/>
      <c r="JBP2504" s="238"/>
      <c r="JBQ2504" s="207"/>
      <c r="JBR2504" s="207"/>
      <c r="JBS2504" s="187"/>
      <c r="JBT2504" s="187"/>
      <c r="JBU2504" s="204"/>
      <c r="JBV2504" s="272"/>
      <c r="JBW2504" s="207"/>
      <c r="JBX2504" s="238"/>
      <c r="JBY2504" s="207"/>
      <c r="JBZ2504" s="207"/>
      <c r="JCA2504" s="187"/>
      <c r="JCB2504" s="187"/>
      <c r="JCC2504" s="204"/>
      <c r="JCD2504" s="272"/>
      <c r="JCE2504" s="207"/>
      <c r="JCF2504" s="238"/>
      <c r="JCG2504" s="207"/>
      <c r="JCH2504" s="207"/>
      <c r="JCI2504" s="187"/>
      <c r="JCJ2504" s="187"/>
      <c r="JCK2504" s="204"/>
      <c r="JCL2504" s="272"/>
      <c r="JCM2504" s="207"/>
      <c r="JCN2504" s="238"/>
      <c r="JCO2504" s="207"/>
      <c r="JCP2504" s="207"/>
      <c r="JCQ2504" s="187"/>
      <c r="JCR2504" s="187"/>
      <c r="JCS2504" s="204"/>
      <c r="JCT2504" s="272"/>
      <c r="JCU2504" s="207"/>
      <c r="JCV2504" s="238"/>
      <c r="JCW2504" s="207"/>
      <c r="JCX2504" s="207"/>
      <c r="JCY2504" s="187"/>
      <c r="JCZ2504" s="187"/>
      <c r="JDA2504" s="204"/>
      <c r="JDB2504" s="272"/>
      <c r="JDC2504" s="207"/>
      <c r="JDD2504" s="238"/>
      <c r="JDE2504" s="207"/>
      <c r="JDF2504" s="207"/>
      <c r="JDG2504" s="187"/>
      <c r="JDH2504" s="187"/>
      <c r="JDI2504" s="204"/>
      <c r="JDJ2504" s="272"/>
      <c r="JDK2504" s="207"/>
      <c r="JDL2504" s="238"/>
      <c r="JDM2504" s="207"/>
      <c r="JDN2504" s="207"/>
      <c r="JDO2504" s="187"/>
      <c r="JDP2504" s="187"/>
      <c r="JDQ2504" s="204"/>
      <c r="JDR2504" s="272"/>
      <c r="JDS2504" s="207"/>
      <c r="JDT2504" s="238"/>
      <c r="JDU2504" s="207"/>
      <c r="JDV2504" s="207"/>
      <c r="JDW2504" s="187"/>
      <c r="JDX2504" s="187"/>
      <c r="JDY2504" s="204"/>
      <c r="JDZ2504" s="272"/>
      <c r="JEA2504" s="207"/>
      <c r="JEB2504" s="238"/>
      <c r="JEC2504" s="207"/>
      <c r="JED2504" s="207"/>
      <c r="JEE2504" s="187"/>
      <c r="JEF2504" s="187"/>
      <c r="JEG2504" s="204"/>
      <c r="JEH2504" s="272"/>
      <c r="JEI2504" s="207"/>
      <c r="JEJ2504" s="238"/>
      <c r="JEK2504" s="207"/>
      <c r="JEL2504" s="207"/>
      <c r="JEM2504" s="187"/>
      <c r="JEN2504" s="187"/>
      <c r="JEO2504" s="204"/>
      <c r="JEP2504" s="272"/>
      <c r="JEQ2504" s="207"/>
      <c r="JER2504" s="238"/>
      <c r="JES2504" s="207"/>
      <c r="JET2504" s="207"/>
      <c r="JEU2504" s="187"/>
      <c r="JEV2504" s="187"/>
      <c r="JEW2504" s="204"/>
      <c r="JEX2504" s="272"/>
      <c r="JEY2504" s="207"/>
      <c r="JEZ2504" s="238"/>
      <c r="JFA2504" s="207"/>
      <c r="JFB2504" s="207"/>
      <c r="JFC2504" s="187"/>
      <c r="JFD2504" s="187"/>
      <c r="JFE2504" s="204"/>
      <c r="JFF2504" s="272"/>
      <c r="JFG2504" s="207"/>
      <c r="JFH2504" s="238"/>
      <c r="JFI2504" s="207"/>
      <c r="JFJ2504" s="207"/>
      <c r="JFK2504" s="187"/>
      <c r="JFL2504" s="187"/>
      <c r="JFM2504" s="204"/>
      <c r="JFN2504" s="272"/>
      <c r="JFO2504" s="207"/>
      <c r="JFP2504" s="238"/>
      <c r="JFQ2504" s="207"/>
      <c r="JFR2504" s="207"/>
      <c r="JFS2504" s="187"/>
      <c r="JFT2504" s="187"/>
      <c r="JFU2504" s="204"/>
      <c r="JFV2504" s="272"/>
      <c r="JFW2504" s="207"/>
      <c r="JFX2504" s="238"/>
      <c r="JFY2504" s="207"/>
      <c r="JFZ2504" s="207"/>
      <c r="JGA2504" s="187"/>
      <c r="JGB2504" s="187"/>
      <c r="JGC2504" s="204"/>
      <c r="JGD2504" s="272"/>
      <c r="JGE2504" s="207"/>
      <c r="JGF2504" s="238"/>
      <c r="JGG2504" s="207"/>
      <c r="JGH2504" s="207"/>
      <c r="JGI2504" s="187"/>
      <c r="JGJ2504" s="187"/>
      <c r="JGK2504" s="204"/>
      <c r="JGL2504" s="272"/>
      <c r="JGM2504" s="207"/>
      <c r="JGN2504" s="238"/>
      <c r="JGO2504" s="207"/>
      <c r="JGP2504" s="207"/>
      <c r="JGQ2504" s="187"/>
      <c r="JGR2504" s="187"/>
      <c r="JGS2504" s="204"/>
      <c r="JGT2504" s="272"/>
      <c r="JGU2504" s="207"/>
      <c r="JGV2504" s="238"/>
      <c r="JGW2504" s="207"/>
      <c r="JGX2504" s="207"/>
      <c r="JGY2504" s="187"/>
      <c r="JGZ2504" s="187"/>
      <c r="JHA2504" s="204"/>
      <c r="JHB2504" s="272"/>
      <c r="JHC2504" s="207"/>
      <c r="JHD2504" s="238"/>
      <c r="JHE2504" s="207"/>
      <c r="JHF2504" s="207"/>
      <c r="JHG2504" s="187"/>
      <c r="JHH2504" s="187"/>
      <c r="JHI2504" s="204"/>
      <c r="JHJ2504" s="272"/>
      <c r="JHK2504" s="207"/>
      <c r="JHL2504" s="238"/>
      <c r="JHM2504" s="207"/>
      <c r="JHN2504" s="207"/>
      <c r="JHO2504" s="187"/>
      <c r="JHP2504" s="187"/>
      <c r="JHQ2504" s="204"/>
      <c r="JHR2504" s="272"/>
      <c r="JHS2504" s="207"/>
      <c r="JHT2504" s="238"/>
      <c r="JHU2504" s="207"/>
      <c r="JHV2504" s="207"/>
      <c r="JHW2504" s="187"/>
      <c r="JHX2504" s="187"/>
      <c r="JHY2504" s="204"/>
      <c r="JHZ2504" s="272"/>
      <c r="JIA2504" s="207"/>
      <c r="JIB2504" s="238"/>
      <c r="JIC2504" s="207"/>
      <c r="JID2504" s="207"/>
      <c r="JIE2504" s="187"/>
      <c r="JIF2504" s="187"/>
      <c r="JIG2504" s="204"/>
      <c r="JIH2504" s="272"/>
      <c r="JII2504" s="207"/>
      <c r="JIJ2504" s="238"/>
      <c r="JIK2504" s="207"/>
      <c r="JIL2504" s="207"/>
      <c r="JIM2504" s="187"/>
      <c r="JIN2504" s="187"/>
      <c r="JIO2504" s="204"/>
      <c r="JIP2504" s="272"/>
      <c r="JIQ2504" s="207"/>
      <c r="JIR2504" s="238"/>
      <c r="JIS2504" s="207"/>
      <c r="JIT2504" s="207"/>
      <c r="JIU2504" s="187"/>
      <c r="JIV2504" s="187"/>
      <c r="JIW2504" s="204"/>
      <c r="JIX2504" s="272"/>
      <c r="JIY2504" s="207"/>
      <c r="JIZ2504" s="238"/>
      <c r="JJA2504" s="207"/>
      <c r="JJB2504" s="207"/>
      <c r="JJC2504" s="187"/>
      <c r="JJD2504" s="187"/>
      <c r="JJE2504" s="204"/>
      <c r="JJF2504" s="272"/>
      <c r="JJG2504" s="207"/>
      <c r="JJH2504" s="238"/>
      <c r="JJI2504" s="207"/>
      <c r="JJJ2504" s="207"/>
      <c r="JJK2504" s="187"/>
      <c r="JJL2504" s="187"/>
      <c r="JJM2504" s="204"/>
      <c r="JJN2504" s="272"/>
      <c r="JJO2504" s="207"/>
      <c r="JJP2504" s="238"/>
      <c r="JJQ2504" s="207"/>
      <c r="JJR2504" s="207"/>
      <c r="JJS2504" s="187"/>
      <c r="JJT2504" s="187"/>
      <c r="JJU2504" s="204"/>
      <c r="JJV2504" s="272"/>
      <c r="JJW2504" s="207"/>
      <c r="JJX2504" s="238"/>
      <c r="JJY2504" s="207"/>
      <c r="JJZ2504" s="207"/>
      <c r="JKA2504" s="187"/>
      <c r="JKB2504" s="187"/>
      <c r="JKC2504" s="204"/>
      <c r="JKD2504" s="272"/>
      <c r="JKE2504" s="207"/>
      <c r="JKF2504" s="238"/>
      <c r="JKG2504" s="207"/>
      <c r="JKH2504" s="207"/>
      <c r="JKI2504" s="187"/>
      <c r="JKJ2504" s="187"/>
      <c r="JKK2504" s="204"/>
      <c r="JKL2504" s="272"/>
      <c r="JKM2504" s="207"/>
      <c r="JKN2504" s="238"/>
      <c r="JKO2504" s="207"/>
      <c r="JKP2504" s="207"/>
      <c r="JKQ2504" s="187"/>
      <c r="JKR2504" s="187"/>
      <c r="JKS2504" s="204"/>
      <c r="JKT2504" s="272"/>
      <c r="JKU2504" s="207"/>
      <c r="JKV2504" s="238"/>
      <c r="JKW2504" s="207"/>
      <c r="JKX2504" s="207"/>
      <c r="JKY2504" s="187"/>
      <c r="JKZ2504" s="187"/>
      <c r="JLA2504" s="204"/>
      <c r="JLB2504" s="272"/>
      <c r="JLC2504" s="207"/>
      <c r="JLD2504" s="238"/>
      <c r="JLE2504" s="207"/>
      <c r="JLF2504" s="207"/>
      <c r="JLG2504" s="187"/>
      <c r="JLH2504" s="187"/>
      <c r="JLI2504" s="204"/>
      <c r="JLJ2504" s="272"/>
      <c r="JLK2504" s="207"/>
      <c r="JLL2504" s="238"/>
      <c r="JLM2504" s="207"/>
      <c r="JLN2504" s="207"/>
      <c r="JLO2504" s="187"/>
      <c r="JLP2504" s="187"/>
      <c r="JLQ2504" s="204"/>
      <c r="JLR2504" s="272"/>
      <c r="JLS2504" s="207"/>
      <c r="JLT2504" s="238"/>
      <c r="JLU2504" s="207"/>
      <c r="JLV2504" s="207"/>
      <c r="JLW2504" s="187"/>
      <c r="JLX2504" s="187"/>
      <c r="JLY2504" s="204"/>
      <c r="JLZ2504" s="272"/>
      <c r="JMA2504" s="207"/>
      <c r="JMB2504" s="238"/>
      <c r="JMC2504" s="207"/>
      <c r="JMD2504" s="207"/>
      <c r="JME2504" s="187"/>
      <c r="JMF2504" s="187"/>
      <c r="JMG2504" s="204"/>
      <c r="JMH2504" s="272"/>
      <c r="JMI2504" s="207"/>
      <c r="JMJ2504" s="238"/>
      <c r="JMK2504" s="207"/>
      <c r="JML2504" s="207"/>
      <c r="JMM2504" s="187"/>
      <c r="JMN2504" s="187"/>
      <c r="JMO2504" s="204"/>
      <c r="JMP2504" s="272"/>
      <c r="JMQ2504" s="207"/>
      <c r="JMR2504" s="238"/>
      <c r="JMS2504" s="207"/>
      <c r="JMT2504" s="207"/>
      <c r="JMU2504" s="187"/>
      <c r="JMV2504" s="187"/>
      <c r="JMW2504" s="204"/>
      <c r="JMX2504" s="272"/>
      <c r="JMY2504" s="207"/>
      <c r="JMZ2504" s="238"/>
      <c r="JNA2504" s="207"/>
      <c r="JNB2504" s="207"/>
      <c r="JNC2504" s="187"/>
      <c r="JND2504" s="187"/>
      <c r="JNE2504" s="204"/>
      <c r="JNF2504" s="272"/>
      <c r="JNG2504" s="207"/>
      <c r="JNH2504" s="238"/>
      <c r="JNI2504" s="207"/>
      <c r="JNJ2504" s="207"/>
      <c r="JNK2504" s="187"/>
      <c r="JNL2504" s="187"/>
      <c r="JNM2504" s="204"/>
      <c r="JNN2504" s="272"/>
      <c r="JNO2504" s="207"/>
      <c r="JNP2504" s="238"/>
      <c r="JNQ2504" s="207"/>
      <c r="JNR2504" s="207"/>
      <c r="JNS2504" s="187"/>
      <c r="JNT2504" s="187"/>
      <c r="JNU2504" s="204"/>
      <c r="JNV2504" s="272"/>
      <c r="JNW2504" s="207"/>
      <c r="JNX2504" s="238"/>
      <c r="JNY2504" s="207"/>
      <c r="JNZ2504" s="207"/>
      <c r="JOA2504" s="187"/>
      <c r="JOB2504" s="187"/>
      <c r="JOC2504" s="204"/>
      <c r="JOD2504" s="272"/>
      <c r="JOE2504" s="207"/>
      <c r="JOF2504" s="238"/>
      <c r="JOG2504" s="207"/>
      <c r="JOH2504" s="207"/>
      <c r="JOI2504" s="187"/>
      <c r="JOJ2504" s="187"/>
      <c r="JOK2504" s="204"/>
      <c r="JOL2504" s="272"/>
      <c r="JOM2504" s="207"/>
      <c r="JON2504" s="238"/>
      <c r="JOO2504" s="207"/>
      <c r="JOP2504" s="207"/>
      <c r="JOQ2504" s="187"/>
      <c r="JOR2504" s="187"/>
      <c r="JOS2504" s="204"/>
      <c r="JOT2504" s="272"/>
      <c r="JOU2504" s="207"/>
      <c r="JOV2504" s="238"/>
      <c r="JOW2504" s="207"/>
      <c r="JOX2504" s="207"/>
      <c r="JOY2504" s="187"/>
      <c r="JOZ2504" s="187"/>
      <c r="JPA2504" s="204"/>
      <c r="JPB2504" s="272"/>
      <c r="JPC2504" s="207"/>
      <c r="JPD2504" s="238"/>
      <c r="JPE2504" s="207"/>
      <c r="JPF2504" s="207"/>
      <c r="JPG2504" s="187"/>
      <c r="JPH2504" s="187"/>
      <c r="JPI2504" s="204"/>
      <c r="JPJ2504" s="272"/>
      <c r="JPK2504" s="207"/>
      <c r="JPL2504" s="238"/>
      <c r="JPM2504" s="207"/>
      <c r="JPN2504" s="207"/>
      <c r="JPO2504" s="187"/>
      <c r="JPP2504" s="187"/>
      <c r="JPQ2504" s="204"/>
      <c r="JPR2504" s="272"/>
      <c r="JPS2504" s="207"/>
      <c r="JPT2504" s="238"/>
      <c r="JPU2504" s="207"/>
      <c r="JPV2504" s="207"/>
      <c r="JPW2504" s="187"/>
      <c r="JPX2504" s="187"/>
      <c r="JPY2504" s="204"/>
      <c r="JPZ2504" s="272"/>
      <c r="JQA2504" s="207"/>
      <c r="JQB2504" s="238"/>
      <c r="JQC2504" s="207"/>
      <c r="JQD2504" s="207"/>
      <c r="JQE2504" s="187"/>
      <c r="JQF2504" s="187"/>
      <c r="JQG2504" s="204"/>
      <c r="JQH2504" s="272"/>
      <c r="JQI2504" s="207"/>
      <c r="JQJ2504" s="238"/>
      <c r="JQK2504" s="207"/>
      <c r="JQL2504" s="207"/>
      <c r="JQM2504" s="187"/>
      <c r="JQN2504" s="187"/>
      <c r="JQO2504" s="204"/>
      <c r="JQP2504" s="272"/>
      <c r="JQQ2504" s="207"/>
      <c r="JQR2504" s="238"/>
      <c r="JQS2504" s="207"/>
      <c r="JQT2504" s="207"/>
      <c r="JQU2504" s="187"/>
      <c r="JQV2504" s="187"/>
      <c r="JQW2504" s="204"/>
      <c r="JQX2504" s="272"/>
      <c r="JQY2504" s="207"/>
      <c r="JQZ2504" s="238"/>
      <c r="JRA2504" s="207"/>
      <c r="JRB2504" s="207"/>
      <c r="JRC2504" s="187"/>
      <c r="JRD2504" s="187"/>
      <c r="JRE2504" s="204"/>
      <c r="JRF2504" s="272"/>
      <c r="JRG2504" s="207"/>
      <c r="JRH2504" s="238"/>
      <c r="JRI2504" s="207"/>
      <c r="JRJ2504" s="207"/>
      <c r="JRK2504" s="187"/>
      <c r="JRL2504" s="187"/>
      <c r="JRM2504" s="204"/>
      <c r="JRN2504" s="272"/>
      <c r="JRO2504" s="207"/>
      <c r="JRP2504" s="238"/>
      <c r="JRQ2504" s="207"/>
      <c r="JRR2504" s="207"/>
      <c r="JRS2504" s="187"/>
      <c r="JRT2504" s="187"/>
      <c r="JRU2504" s="204"/>
      <c r="JRV2504" s="272"/>
      <c r="JRW2504" s="207"/>
      <c r="JRX2504" s="238"/>
      <c r="JRY2504" s="207"/>
      <c r="JRZ2504" s="207"/>
      <c r="JSA2504" s="187"/>
      <c r="JSB2504" s="187"/>
      <c r="JSC2504" s="204"/>
      <c r="JSD2504" s="272"/>
      <c r="JSE2504" s="207"/>
      <c r="JSF2504" s="238"/>
      <c r="JSG2504" s="207"/>
      <c r="JSH2504" s="207"/>
      <c r="JSI2504" s="187"/>
      <c r="JSJ2504" s="187"/>
      <c r="JSK2504" s="204"/>
      <c r="JSL2504" s="272"/>
      <c r="JSM2504" s="207"/>
      <c r="JSN2504" s="238"/>
      <c r="JSO2504" s="207"/>
      <c r="JSP2504" s="207"/>
      <c r="JSQ2504" s="187"/>
      <c r="JSR2504" s="187"/>
      <c r="JSS2504" s="204"/>
      <c r="JST2504" s="272"/>
      <c r="JSU2504" s="207"/>
      <c r="JSV2504" s="238"/>
      <c r="JSW2504" s="207"/>
      <c r="JSX2504" s="207"/>
      <c r="JSY2504" s="187"/>
      <c r="JSZ2504" s="187"/>
      <c r="JTA2504" s="204"/>
      <c r="JTB2504" s="272"/>
      <c r="JTC2504" s="207"/>
      <c r="JTD2504" s="238"/>
      <c r="JTE2504" s="207"/>
      <c r="JTF2504" s="207"/>
      <c r="JTG2504" s="187"/>
      <c r="JTH2504" s="187"/>
      <c r="JTI2504" s="204"/>
      <c r="JTJ2504" s="272"/>
      <c r="JTK2504" s="207"/>
      <c r="JTL2504" s="238"/>
      <c r="JTM2504" s="207"/>
      <c r="JTN2504" s="207"/>
      <c r="JTO2504" s="187"/>
      <c r="JTP2504" s="187"/>
      <c r="JTQ2504" s="204"/>
      <c r="JTR2504" s="272"/>
      <c r="JTS2504" s="207"/>
      <c r="JTT2504" s="238"/>
      <c r="JTU2504" s="207"/>
      <c r="JTV2504" s="207"/>
      <c r="JTW2504" s="187"/>
      <c r="JTX2504" s="187"/>
      <c r="JTY2504" s="204"/>
      <c r="JTZ2504" s="272"/>
      <c r="JUA2504" s="207"/>
      <c r="JUB2504" s="238"/>
      <c r="JUC2504" s="207"/>
      <c r="JUD2504" s="207"/>
      <c r="JUE2504" s="187"/>
      <c r="JUF2504" s="187"/>
      <c r="JUG2504" s="204"/>
      <c r="JUH2504" s="272"/>
      <c r="JUI2504" s="207"/>
      <c r="JUJ2504" s="238"/>
      <c r="JUK2504" s="207"/>
      <c r="JUL2504" s="207"/>
      <c r="JUM2504" s="187"/>
      <c r="JUN2504" s="187"/>
      <c r="JUO2504" s="204"/>
      <c r="JUP2504" s="272"/>
      <c r="JUQ2504" s="207"/>
      <c r="JUR2504" s="238"/>
      <c r="JUS2504" s="207"/>
      <c r="JUT2504" s="207"/>
      <c r="JUU2504" s="187"/>
      <c r="JUV2504" s="187"/>
      <c r="JUW2504" s="204"/>
      <c r="JUX2504" s="272"/>
      <c r="JUY2504" s="207"/>
      <c r="JUZ2504" s="238"/>
      <c r="JVA2504" s="207"/>
      <c r="JVB2504" s="207"/>
      <c r="JVC2504" s="187"/>
      <c r="JVD2504" s="187"/>
      <c r="JVE2504" s="204"/>
      <c r="JVF2504" s="272"/>
      <c r="JVG2504" s="207"/>
      <c r="JVH2504" s="238"/>
      <c r="JVI2504" s="207"/>
      <c r="JVJ2504" s="207"/>
      <c r="JVK2504" s="187"/>
      <c r="JVL2504" s="187"/>
      <c r="JVM2504" s="204"/>
      <c r="JVN2504" s="272"/>
      <c r="JVO2504" s="207"/>
      <c r="JVP2504" s="238"/>
      <c r="JVQ2504" s="207"/>
      <c r="JVR2504" s="207"/>
      <c r="JVS2504" s="187"/>
      <c r="JVT2504" s="187"/>
      <c r="JVU2504" s="204"/>
      <c r="JVV2504" s="272"/>
      <c r="JVW2504" s="207"/>
      <c r="JVX2504" s="238"/>
      <c r="JVY2504" s="207"/>
      <c r="JVZ2504" s="207"/>
      <c r="JWA2504" s="187"/>
      <c r="JWB2504" s="187"/>
      <c r="JWC2504" s="204"/>
      <c r="JWD2504" s="272"/>
      <c r="JWE2504" s="207"/>
      <c r="JWF2504" s="238"/>
      <c r="JWG2504" s="207"/>
      <c r="JWH2504" s="207"/>
      <c r="JWI2504" s="187"/>
      <c r="JWJ2504" s="187"/>
      <c r="JWK2504" s="204"/>
      <c r="JWL2504" s="272"/>
      <c r="JWM2504" s="207"/>
      <c r="JWN2504" s="238"/>
      <c r="JWO2504" s="207"/>
      <c r="JWP2504" s="207"/>
      <c r="JWQ2504" s="187"/>
      <c r="JWR2504" s="187"/>
      <c r="JWS2504" s="204"/>
      <c r="JWT2504" s="272"/>
      <c r="JWU2504" s="207"/>
      <c r="JWV2504" s="238"/>
      <c r="JWW2504" s="207"/>
      <c r="JWX2504" s="207"/>
      <c r="JWY2504" s="187"/>
      <c r="JWZ2504" s="187"/>
      <c r="JXA2504" s="204"/>
      <c r="JXB2504" s="272"/>
      <c r="JXC2504" s="207"/>
      <c r="JXD2504" s="238"/>
      <c r="JXE2504" s="207"/>
      <c r="JXF2504" s="207"/>
      <c r="JXG2504" s="187"/>
      <c r="JXH2504" s="187"/>
      <c r="JXI2504" s="204"/>
      <c r="JXJ2504" s="272"/>
      <c r="JXK2504" s="207"/>
      <c r="JXL2504" s="238"/>
      <c r="JXM2504" s="207"/>
      <c r="JXN2504" s="207"/>
      <c r="JXO2504" s="187"/>
      <c r="JXP2504" s="187"/>
      <c r="JXQ2504" s="204"/>
      <c r="JXR2504" s="272"/>
      <c r="JXS2504" s="207"/>
      <c r="JXT2504" s="238"/>
      <c r="JXU2504" s="207"/>
      <c r="JXV2504" s="207"/>
      <c r="JXW2504" s="187"/>
      <c r="JXX2504" s="187"/>
      <c r="JXY2504" s="204"/>
      <c r="JXZ2504" s="272"/>
      <c r="JYA2504" s="207"/>
      <c r="JYB2504" s="238"/>
      <c r="JYC2504" s="207"/>
      <c r="JYD2504" s="207"/>
      <c r="JYE2504" s="187"/>
      <c r="JYF2504" s="187"/>
      <c r="JYG2504" s="204"/>
      <c r="JYH2504" s="272"/>
      <c r="JYI2504" s="207"/>
      <c r="JYJ2504" s="238"/>
      <c r="JYK2504" s="207"/>
      <c r="JYL2504" s="207"/>
      <c r="JYM2504" s="187"/>
      <c r="JYN2504" s="187"/>
      <c r="JYO2504" s="204"/>
      <c r="JYP2504" s="272"/>
      <c r="JYQ2504" s="207"/>
      <c r="JYR2504" s="238"/>
      <c r="JYS2504" s="207"/>
      <c r="JYT2504" s="207"/>
      <c r="JYU2504" s="187"/>
      <c r="JYV2504" s="187"/>
      <c r="JYW2504" s="204"/>
      <c r="JYX2504" s="272"/>
      <c r="JYY2504" s="207"/>
      <c r="JYZ2504" s="238"/>
      <c r="JZA2504" s="207"/>
      <c r="JZB2504" s="207"/>
      <c r="JZC2504" s="187"/>
      <c r="JZD2504" s="187"/>
      <c r="JZE2504" s="204"/>
      <c r="JZF2504" s="272"/>
      <c r="JZG2504" s="207"/>
      <c r="JZH2504" s="238"/>
      <c r="JZI2504" s="207"/>
      <c r="JZJ2504" s="207"/>
      <c r="JZK2504" s="187"/>
      <c r="JZL2504" s="187"/>
      <c r="JZM2504" s="204"/>
      <c r="JZN2504" s="272"/>
      <c r="JZO2504" s="207"/>
      <c r="JZP2504" s="238"/>
      <c r="JZQ2504" s="207"/>
      <c r="JZR2504" s="207"/>
      <c r="JZS2504" s="187"/>
      <c r="JZT2504" s="187"/>
      <c r="JZU2504" s="204"/>
      <c r="JZV2504" s="272"/>
      <c r="JZW2504" s="207"/>
      <c r="JZX2504" s="238"/>
      <c r="JZY2504" s="207"/>
      <c r="JZZ2504" s="207"/>
      <c r="KAA2504" s="187"/>
      <c r="KAB2504" s="187"/>
      <c r="KAC2504" s="204"/>
      <c r="KAD2504" s="272"/>
      <c r="KAE2504" s="207"/>
      <c r="KAF2504" s="238"/>
      <c r="KAG2504" s="207"/>
      <c r="KAH2504" s="207"/>
      <c r="KAI2504" s="187"/>
      <c r="KAJ2504" s="187"/>
      <c r="KAK2504" s="204"/>
      <c r="KAL2504" s="272"/>
      <c r="KAM2504" s="207"/>
      <c r="KAN2504" s="238"/>
      <c r="KAO2504" s="207"/>
      <c r="KAP2504" s="207"/>
      <c r="KAQ2504" s="187"/>
      <c r="KAR2504" s="187"/>
      <c r="KAS2504" s="204"/>
      <c r="KAT2504" s="272"/>
      <c r="KAU2504" s="207"/>
      <c r="KAV2504" s="238"/>
      <c r="KAW2504" s="207"/>
      <c r="KAX2504" s="207"/>
      <c r="KAY2504" s="187"/>
      <c r="KAZ2504" s="187"/>
      <c r="KBA2504" s="204"/>
      <c r="KBB2504" s="272"/>
      <c r="KBC2504" s="207"/>
      <c r="KBD2504" s="238"/>
      <c r="KBE2504" s="207"/>
      <c r="KBF2504" s="207"/>
      <c r="KBG2504" s="187"/>
      <c r="KBH2504" s="187"/>
      <c r="KBI2504" s="204"/>
      <c r="KBJ2504" s="272"/>
      <c r="KBK2504" s="207"/>
      <c r="KBL2504" s="238"/>
      <c r="KBM2504" s="207"/>
      <c r="KBN2504" s="207"/>
      <c r="KBO2504" s="187"/>
      <c r="KBP2504" s="187"/>
      <c r="KBQ2504" s="204"/>
      <c r="KBR2504" s="272"/>
      <c r="KBS2504" s="207"/>
      <c r="KBT2504" s="238"/>
      <c r="KBU2504" s="207"/>
      <c r="KBV2504" s="207"/>
      <c r="KBW2504" s="187"/>
      <c r="KBX2504" s="187"/>
      <c r="KBY2504" s="204"/>
      <c r="KBZ2504" s="272"/>
      <c r="KCA2504" s="207"/>
      <c r="KCB2504" s="238"/>
      <c r="KCC2504" s="207"/>
      <c r="KCD2504" s="207"/>
      <c r="KCE2504" s="187"/>
      <c r="KCF2504" s="187"/>
      <c r="KCG2504" s="204"/>
      <c r="KCH2504" s="272"/>
      <c r="KCI2504" s="207"/>
      <c r="KCJ2504" s="238"/>
      <c r="KCK2504" s="207"/>
      <c r="KCL2504" s="207"/>
      <c r="KCM2504" s="187"/>
      <c r="KCN2504" s="187"/>
      <c r="KCO2504" s="204"/>
      <c r="KCP2504" s="272"/>
      <c r="KCQ2504" s="207"/>
      <c r="KCR2504" s="238"/>
      <c r="KCS2504" s="207"/>
      <c r="KCT2504" s="207"/>
      <c r="KCU2504" s="187"/>
      <c r="KCV2504" s="187"/>
      <c r="KCW2504" s="204"/>
      <c r="KCX2504" s="272"/>
      <c r="KCY2504" s="207"/>
      <c r="KCZ2504" s="238"/>
      <c r="KDA2504" s="207"/>
      <c r="KDB2504" s="207"/>
      <c r="KDC2504" s="187"/>
      <c r="KDD2504" s="187"/>
      <c r="KDE2504" s="204"/>
      <c r="KDF2504" s="272"/>
      <c r="KDG2504" s="207"/>
      <c r="KDH2504" s="238"/>
      <c r="KDI2504" s="207"/>
      <c r="KDJ2504" s="207"/>
      <c r="KDK2504" s="187"/>
      <c r="KDL2504" s="187"/>
      <c r="KDM2504" s="204"/>
      <c r="KDN2504" s="272"/>
      <c r="KDO2504" s="207"/>
      <c r="KDP2504" s="238"/>
      <c r="KDQ2504" s="207"/>
      <c r="KDR2504" s="207"/>
      <c r="KDS2504" s="187"/>
      <c r="KDT2504" s="187"/>
      <c r="KDU2504" s="204"/>
      <c r="KDV2504" s="272"/>
      <c r="KDW2504" s="207"/>
      <c r="KDX2504" s="238"/>
      <c r="KDY2504" s="207"/>
      <c r="KDZ2504" s="207"/>
      <c r="KEA2504" s="187"/>
      <c r="KEB2504" s="187"/>
      <c r="KEC2504" s="204"/>
      <c r="KED2504" s="272"/>
      <c r="KEE2504" s="207"/>
      <c r="KEF2504" s="238"/>
      <c r="KEG2504" s="207"/>
      <c r="KEH2504" s="207"/>
      <c r="KEI2504" s="187"/>
      <c r="KEJ2504" s="187"/>
      <c r="KEK2504" s="204"/>
      <c r="KEL2504" s="272"/>
      <c r="KEM2504" s="207"/>
      <c r="KEN2504" s="238"/>
      <c r="KEO2504" s="207"/>
      <c r="KEP2504" s="207"/>
      <c r="KEQ2504" s="187"/>
      <c r="KER2504" s="187"/>
      <c r="KES2504" s="204"/>
      <c r="KET2504" s="272"/>
      <c r="KEU2504" s="207"/>
      <c r="KEV2504" s="238"/>
      <c r="KEW2504" s="207"/>
      <c r="KEX2504" s="207"/>
      <c r="KEY2504" s="187"/>
      <c r="KEZ2504" s="187"/>
      <c r="KFA2504" s="204"/>
      <c r="KFB2504" s="272"/>
      <c r="KFC2504" s="207"/>
      <c r="KFD2504" s="238"/>
      <c r="KFE2504" s="207"/>
      <c r="KFF2504" s="207"/>
      <c r="KFG2504" s="187"/>
      <c r="KFH2504" s="187"/>
      <c r="KFI2504" s="204"/>
      <c r="KFJ2504" s="272"/>
      <c r="KFK2504" s="207"/>
      <c r="KFL2504" s="238"/>
      <c r="KFM2504" s="207"/>
      <c r="KFN2504" s="207"/>
      <c r="KFO2504" s="187"/>
      <c r="KFP2504" s="187"/>
      <c r="KFQ2504" s="204"/>
      <c r="KFR2504" s="272"/>
      <c r="KFS2504" s="207"/>
      <c r="KFT2504" s="238"/>
      <c r="KFU2504" s="207"/>
      <c r="KFV2504" s="207"/>
      <c r="KFW2504" s="187"/>
      <c r="KFX2504" s="187"/>
      <c r="KFY2504" s="204"/>
      <c r="KFZ2504" s="272"/>
      <c r="KGA2504" s="207"/>
      <c r="KGB2504" s="238"/>
      <c r="KGC2504" s="207"/>
      <c r="KGD2504" s="207"/>
      <c r="KGE2504" s="187"/>
      <c r="KGF2504" s="187"/>
      <c r="KGG2504" s="204"/>
      <c r="KGH2504" s="272"/>
      <c r="KGI2504" s="207"/>
      <c r="KGJ2504" s="238"/>
      <c r="KGK2504" s="207"/>
      <c r="KGL2504" s="207"/>
      <c r="KGM2504" s="187"/>
      <c r="KGN2504" s="187"/>
      <c r="KGO2504" s="204"/>
      <c r="KGP2504" s="272"/>
      <c r="KGQ2504" s="207"/>
      <c r="KGR2504" s="238"/>
      <c r="KGS2504" s="207"/>
      <c r="KGT2504" s="207"/>
      <c r="KGU2504" s="187"/>
      <c r="KGV2504" s="187"/>
      <c r="KGW2504" s="204"/>
      <c r="KGX2504" s="272"/>
      <c r="KGY2504" s="207"/>
      <c r="KGZ2504" s="238"/>
      <c r="KHA2504" s="207"/>
      <c r="KHB2504" s="207"/>
      <c r="KHC2504" s="187"/>
      <c r="KHD2504" s="187"/>
      <c r="KHE2504" s="204"/>
      <c r="KHF2504" s="272"/>
      <c r="KHG2504" s="207"/>
      <c r="KHH2504" s="238"/>
      <c r="KHI2504" s="207"/>
      <c r="KHJ2504" s="207"/>
      <c r="KHK2504" s="187"/>
      <c r="KHL2504" s="187"/>
      <c r="KHM2504" s="204"/>
      <c r="KHN2504" s="272"/>
      <c r="KHO2504" s="207"/>
      <c r="KHP2504" s="238"/>
      <c r="KHQ2504" s="207"/>
      <c r="KHR2504" s="207"/>
      <c r="KHS2504" s="187"/>
      <c r="KHT2504" s="187"/>
      <c r="KHU2504" s="204"/>
      <c r="KHV2504" s="272"/>
      <c r="KHW2504" s="207"/>
      <c r="KHX2504" s="238"/>
      <c r="KHY2504" s="207"/>
      <c r="KHZ2504" s="207"/>
      <c r="KIA2504" s="187"/>
      <c r="KIB2504" s="187"/>
      <c r="KIC2504" s="204"/>
      <c r="KID2504" s="272"/>
      <c r="KIE2504" s="207"/>
      <c r="KIF2504" s="238"/>
      <c r="KIG2504" s="207"/>
      <c r="KIH2504" s="207"/>
      <c r="KII2504" s="187"/>
      <c r="KIJ2504" s="187"/>
      <c r="KIK2504" s="204"/>
      <c r="KIL2504" s="272"/>
      <c r="KIM2504" s="207"/>
      <c r="KIN2504" s="238"/>
      <c r="KIO2504" s="207"/>
      <c r="KIP2504" s="207"/>
      <c r="KIQ2504" s="187"/>
      <c r="KIR2504" s="187"/>
      <c r="KIS2504" s="204"/>
      <c r="KIT2504" s="272"/>
      <c r="KIU2504" s="207"/>
      <c r="KIV2504" s="238"/>
      <c r="KIW2504" s="207"/>
      <c r="KIX2504" s="207"/>
      <c r="KIY2504" s="187"/>
      <c r="KIZ2504" s="187"/>
      <c r="KJA2504" s="204"/>
      <c r="KJB2504" s="272"/>
      <c r="KJC2504" s="207"/>
      <c r="KJD2504" s="238"/>
      <c r="KJE2504" s="207"/>
      <c r="KJF2504" s="207"/>
      <c r="KJG2504" s="187"/>
      <c r="KJH2504" s="187"/>
      <c r="KJI2504" s="204"/>
      <c r="KJJ2504" s="272"/>
      <c r="KJK2504" s="207"/>
      <c r="KJL2504" s="238"/>
      <c r="KJM2504" s="207"/>
      <c r="KJN2504" s="207"/>
      <c r="KJO2504" s="187"/>
      <c r="KJP2504" s="187"/>
      <c r="KJQ2504" s="204"/>
      <c r="KJR2504" s="272"/>
      <c r="KJS2504" s="207"/>
      <c r="KJT2504" s="238"/>
      <c r="KJU2504" s="207"/>
      <c r="KJV2504" s="207"/>
      <c r="KJW2504" s="187"/>
      <c r="KJX2504" s="187"/>
      <c r="KJY2504" s="204"/>
      <c r="KJZ2504" s="272"/>
      <c r="KKA2504" s="207"/>
      <c r="KKB2504" s="238"/>
      <c r="KKC2504" s="207"/>
      <c r="KKD2504" s="207"/>
      <c r="KKE2504" s="187"/>
      <c r="KKF2504" s="187"/>
      <c r="KKG2504" s="204"/>
      <c r="KKH2504" s="272"/>
      <c r="KKI2504" s="207"/>
      <c r="KKJ2504" s="238"/>
      <c r="KKK2504" s="207"/>
      <c r="KKL2504" s="207"/>
      <c r="KKM2504" s="187"/>
      <c r="KKN2504" s="187"/>
      <c r="KKO2504" s="204"/>
      <c r="KKP2504" s="272"/>
      <c r="KKQ2504" s="207"/>
      <c r="KKR2504" s="238"/>
      <c r="KKS2504" s="207"/>
      <c r="KKT2504" s="207"/>
      <c r="KKU2504" s="187"/>
      <c r="KKV2504" s="187"/>
      <c r="KKW2504" s="204"/>
      <c r="KKX2504" s="272"/>
      <c r="KKY2504" s="207"/>
      <c r="KKZ2504" s="238"/>
      <c r="KLA2504" s="207"/>
      <c r="KLB2504" s="207"/>
      <c r="KLC2504" s="187"/>
      <c r="KLD2504" s="187"/>
      <c r="KLE2504" s="204"/>
      <c r="KLF2504" s="272"/>
      <c r="KLG2504" s="207"/>
      <c r="KLH2504" s="238"/>
      <c r="KLI2504" s="207"/>
      <c r="KLJ2504" s="207"/>
      <c r="KLK2504" s="187"/>
      <c r="KLL2504" s="187"/>
      <c r="KLM2504" s="204"/>
      <c r="KLN2504" s="272"/>
      <c r="KLO2504" s="207"/>
      <c r="KLP2504" s="238"/>
      <c r="KLQ2504" s="207"/>
      <c r="KLR2504" s="207"/>
      <c r="KLS2504" s="187"/>
      <c r="KLT2504" s="187"/>
      <c r="KLU2504" s="204"/>
      <c r="KLV2504" s="272"/>
      <c r="KLW2504" s="207"/>
      <c r="KLX2504" s="238"/>
      <c r="KLY2504" s="207"/>
      <c r="KLZ2504" s="207"/>
      <c r="KMA2504" s="187"/>
      <c r="KMB2504" s="187"/>
      <c r="KMC2504" s="204"/>
      <c r="KMD2504" s="272"/>
      <c r="KME2504" s="207"/>
      <c r="KMF2504" s="238"/>
      <c r="KMG2504" s="207"/>
      <c r="KMH2504" s="207"/>
      <c r="KMI2504" s="187"/>
      <c r="KMJ2504" s="187"/>
      <c r="KMK2504" s="204"/>
      <c r="KML2504" s="272"/>
      <c r="KMM2504" s="207"/>
      <c r="KMN2504" s="238"/>
      <c r="KMO2504" s="207"/>
      <c r="KMP2504" s="207"/>
      <c r="KMQ2504" s="187"/>
      <c r="KMR2504" s="187"/>
      <c r="KMS2504" s="204"/>
      <c r="KMT2504" s="272"/>
      <c r="KMU2504" s="207"/>
      <c r="KMV2504" s="238"/>
      <c r="KMW2504" s="207"/>
      <c r="KMX2504" s="207"/>
      <c r="KMY2504" s="187"/>
      <c r="KMZ2504" s="187"/>
      <c r="KNA2504" s="204"/>
      <c r="KNB2504" s="272"/>
      <c r="KNC2504" s="207"/>
      <c r="KND2504" s="238"/>
      <c r="KNE2504" s="207"/>
      <c r="KNF2504" s="207"/>
      <c r="KNG2504" s="187"/>
      <c r="KNH2504" s="187"/>
      <c r="KNI2504" s="204"/>
      <c r="KNJ2504" s="272"/>
      <c r="KNK2504" s="207"/>
      <c r="KNL2504" s="238"/>
      <c r="KNM2504" s="207"/>
      <c r="KNN2504" s="207"/>
      <c r="KNO2504" s="187"/>
      <c r="KNP2504" s="187"/>
      <c r="KNQ2504" s="204"/>
      <c r="KNR2504" s="272"/>
      <c r="KNS2504" s="207"/>
      <c r="KNT2504" s="238"/>
      <c r="KNU2504" s="207"/>
      <c r="KNV2504" s="207"/>
      <c r="KNW2504" s="187"/>
      <c r="KNX2504" s="187"/>
      <c r="KNY2504" s="204"/>
      <c r="KNZ2504" s="272"/>
      <c r="KOA2504" s="207"/>
      <c r="KOB2504" s="238"/>
      <c r="KOC2504" s="207"/>
      <c r="KOD2504" s="207"/>
      <c r="KOE2504" s="187"/>
      <c r="KOF2504" s="187"/>
      <c r="KOG2504" s="204"/>
      <c r="KOH2504" s="272"/>
      <c r="KOI2504" s="207"/>
      <c r="KOJ2504" s="238"/>
      <c r="KOK2504" s="207"/>
      <c r="KOL2504" s="207"/>
      <c r="KOM2504" s="187"/>
      <c r="KON2504" s="187"/>
      <c r="KOO2504" s="204"/>
      <c r="KOP2504" s="272"/>
      <c r="KOQ2504" s="207"/>
      <c r="KOR2504" s="238"/>
      <c r="KOS2504" s="207"/>
      <c r="KOT2504" s="207"/>
      <c r="KOU2504" s="187"/>
      <c r="KOV2504" s="187"/>
      <c r="KOW2504" s="204"/>
      <c r="KOX2504" s="272"/>
      <c r="KOY2504" s="207"/>
      <c r="KOZ2504" s="238"/>
      <c r="KPA2504" s="207"/>
      <c r="KPB2504" s="207"/>
      <c r="KPC2504" s="187"/>
      <c r="KPD2504" s="187"/>
      <c r="KPE2504" s="204"/>
      <c r="KPF2504" s="272"/>
      <c r="KPG2504" s="207"/>
      <c r="KPH2504" s="238"/>
      <c r="KPI2504" s="207"/>
      <c r="KPJ2504" s="207"/>
      <c r="KPK2504" s="187"/>
      <c r="KPL2504" s="187"/>
      <c r="KPM2504" s="204"/>
      <c r="KPN2504" s="272"/>
      <c r="KPO2504" s="207"/>
      <c r="KPP2504" s="238"/>
      <c r="KPQ2504" s="207"/>
      <c r="KPR2504" s="207"/>
      <c r="KPS2504" s="187"/>
      <c r="KPT2504" s="187"/>
      <c r="KPU2504" s="204"/>
      <c r="KPV2504" s="272"/>
      <c r="KPW2504" s="207"/>
      <c r="KPX2504" s="238"/>
      <c r="KPY2504" s="207"/>
      <c r="KPZ2504" s="207"/>
      <c r="KQA2504" s="187"/>
      <c r="KQB2504" s="187"/>
      <c r="KQC2504" s="204"/>
      <c r="KQD2504" s="272"/>
      <c r="KQE2504" s="207"/>
      <c r="KQF2504" s="238"/>
      <c r="KQG2504" s="207"/>
      <c r="KQH2504" s="207"/>
      <c r="KQI2504" s="187"/>
      <c r="KQJ2504" s="187"/>
      <c r="KQK2504" s="204"/>
      <c r="KQL2504" s="272"/>
      <c r="KQM2504" s="207"/>
      <c r="KQN2504" s="238"/>
      <c r="KQO2504" s="207"/>
      <c r="KQP2504" s="207"/>
      <c r="KQQ2504" s="187"/>
      <c r="KQR2504" s="187"/>
      <c r="KQS2504" s="204"/>
      <c r="KQT2504" s="272"/>
      <c r="KQU2504" s="207"/>
      <c r="KQV2504" s="238"/>
      <c r="KQW2504" s="207"/>
      <c r="KQX2504" s="207"/>
      <c r="KQY2504" s="187"/>
      <c r="KQZ2504" s="187"/>
      <c r="KRA2504" s="204"/>
      <c r="KRB2504" s="272"/>
      <c r="KRC2504" s="207"/>
      <c r="KRD2504" s="238"/>
      <c r="KRE2504" s="207"/>
      <c r="KRF2504" s="207"/>
      <c r="KRG2504" s="187"/>
      <c r="KRH2504" s="187"/>
      <c r="KRI2504" s="204"/>
      <c r="KRJ2504" s="272"/>
      <c r="KRK2504" s="207"/>
      <c r="KRL2504" s="238"/>
      <c r="KRM2504" s="207"/>
      <c r="KRN2504" s="207"/>
      <c r="KRO2504" s="187"/>
      <c r="KRP2504" s="187"/>
      <c r="KRQ2504" s="204"/>
      <c r="KRR2504" s="272"/>
      <c r="KRS2504" s="207"/>
      <c r="KRT2504" s="238"/>
      <c r="KRU2504" s="207"/>
      <c r="KRV2504" s="207"/>
      <c r="KRW2504" s="187"/>
      <c r="KRX2504" s="187"/>
      <c r="KRY2504" s="204"/>
      <c r="KRZ2504" s="272"/>
      <c r="KSA2504" s="207"/>
      <c r="KSB2504" s="238"/>
      <c r="KSC2504" s="207"/>
      <c r="KSD2504" s="207"/>
      <c r="KSE2504" s="187"/>
      <c r="KSF2504" s="187"/>
      <c r="KSG2504" s="204"/>
      <c r="KSH2504" s="272"/>
      <c r="KSI2504" s="207"/>
      <c r="KSJ2504" s="238"/>
      <c r="KSK2504" s="207"/>
      <c r="KSL2504" s="207"/>
      <c r="KSM2504" s="187"/>
      <c r="KSN2504" s="187"/>
      <c r="KSO2504" s="204"/>
      <c r="KSP2504" s="272"/>
      <c r="KSQ2504" s="207"/>
      <c r="KSR2504" s="238"/>
      <c r="KSS2504" s="207"/>
      <c r="KST2504" s="207"/>
      <c r="KSU2504" s="187"/>
      <c r="KSV2504" s="187"/>
      <c r="KSW2504" s="204"/>
      <c r="KSX2504" s="272"/>
      <c r="KSY2504" s="207"/>
      <c r="KSZ2504" s="238"/>
      <c r="KTA2504" s="207"/>
      <c r="KTB2504" s="207"/>
      <c r="KTC2504" s="187"/>
      <c r="KTD2504" s="187"/>
      <c r="KTE2504" s="204"/>
      <c r="KTF2504" s="272"/>
      <c r="KTG2504" s="207"/>
      <c r="KTH2504" s="238"/>
      <c r="KTI2504" s="207"/>
      <c r="KTJ2504" s="207"/>
      <c r="KTK2504" s="187"/>
      <c r="KTL2504" s="187"/>
      <c r="KTM2504" s="204"/>
      <c r="KTN2504" s="272"/>
      <c r="KTO2504" s="207"/>
      <c r="KTP2504" s="238"/>
      <c r="KTQ2504" s="207"/>
      <c r="KTR2504" s="207"/>
      <c r="KTS2504" s="187"/>
      <c r="KTT2504" s="187"/>
      <c r="KTU2504" s="204"/>
      <c r="KTV2504" s="272"/>
      <c r="KTW2504" s="207"/>
      <c r="KTX2504" s="238"/>
      <c r="KTY2504" s="207"/>
      <c r="KTZ2504" s="207"/>
      <c r="KUA2504" s="187"/>
      <c r="KUB2504" s="187"/>
      <c r="KUC2504" s="204"/>
      <c r="KUD2504" s="272"/>
      <c r="KUE2504" s="207"/>
      <c r="KUF2504" s="238"/>
      <c r="KUG2504" s="207"/>
      <c r="KUH2504" s="207"/>
      <c r="KUI2504" s="187"/>
      <c r="KUJ2504" s="187"/>
      <c r="KUK2504" s="204"/>
      <c r="KUL2504" s="272"/>
      <c r="KUM2504" s="207"/>
      <c r="KUN2504" s="238"/>
      <c r="KUO2504" s="207"/>
      <c r="KUP2504" s="207"/>
      <c r="KUQ2504" s="187"/>
      <c r="KUR2504" s="187"/>
      <c r="KUS2504" s="204"/>
      <c r="KUT2504" s="272"/>
      <c r="KUU2504" s="207"/>
      <c r="KUV2504" s="238"/>
      <c r="KUW2504" s="207"/>
      <c r="KUX2504" s="207"/>
      <c r="KUY2504" s="187"/>
      <c r="KUZ2504" s="187"/>
      <c r="KVA2504" s="204"/>
      <c r="KVB2504" s="272"/>
      <c r="KVC2504" s="207"/>
      <c r="KVD2504" s="238"/>
      <c r="KVE2504" s="207"/>
      <c r="KVF2504" s="207"/>
      <c r="KVG2504" s="187"/>
      <c r="KVH2504" s="187"/>
      <c r="KVI2504" s="204"/>
      <c r="KVJ2504" s="272"/>
      <c r="KVK2504" s="207"/>
      <c r="KVL2504" s="238"/>
      <c r="KVM2504" s="207"/>
      <c r="KVN2504" s="207"/>
      <c r="KVO2504" s="187"/>
      <c r="KVP2504" s="187"/>
      <c r="KVQ2504" s="204"/>
      <c r="KVR2504" s="272"/>
      <c r="KVS2504" s="207"/>
      <c r="KVT2504" s="238"/>
      <c r="KVU2504" s="207"/>
      <c r="KVV2504" s="207"/>
      <c r="KVW2504" s="187"/>
      <c r="KVX2504" s="187"/>
      <c r="KVY2504" s="204"/>
      <c r="KVZ2504" s="272"/>
      <c r="KWA2504" s="207"/>
      <c r="KWB2504" s="238"/>
      <c r="KWC2504" s="207"/>
      <c r="KWD2504" s="207"/>
      <c r="KWE2504" s="187"/>
      <c r="KWF2504" s="187"/>
      <c r="KWG2504" s="204"/>
      <c r="KWH2504" s="272"/>
      <c r="KWI2504" s="207"/>
      <c r="KWJ2504" s="238"/>
      <c r="KWK2504" s="207"/>
      <c r="KWL2504" s="207"/>
      <c r="KWM2504" s="187"/>
      <c r="KWN2504" s="187"/>
      <c r="KWO2504" s="204"/>
      <c r="KWP2504" s="272"/>
      <c r="KWQ2504" s="207"/>
      <c r="KWR2504" s="238"/>
      <c r="KWS2504" s="207"/>
      <c r="KWT2504" s="207"/>
      <c r="KWU2504" s="187"/>
      <c r="KWV2504" s="187"/>
      <c r="KWW2504" s="204"/>
      <c r="KWX2504" s="272"/>
      <c r="KWY2504" s="207"/>
      <c r="KWZ2504" s="238"/>
      <c r="KXA2504" s="207"/>
      <c r="KXB2504" s="207"/>
      <c r="KXC2504" s="187"/>
      <c r="KXD2504" s="187"/>
      <c r="KXE2504" s="204"/>
      <c r="KXF2504" s="272"/>
      <c r="KXG2504" s="207"/>
      <c r="KXH2504" s="238"/>
      <c r="KXI2504" s="207"/>
      <c r="KXJ2504" s="207"/>
      <c r="KXK2504" s="187"/>
      <c r="KXL2504" s="187"/>
      <c r="KXM2504" s="204"/>
      <c r="KXN2504" s="272"/>
      <c r="KXO2504" s="207"/>
      <c r="KXP2504" s="238"/>
      <c r="KXQ2504" s="207"/>
      <c r="KXR2504" s="207"/>
      <c r="KXS2504" s="187"/>
      <c r="KXT2504" s="187"/>
      <c r="KXU2504" s="204"/>
      <c r="KXV2504" s="272"/>
      <c r="KXW2504" s="207"/>
      <c r="KXX2504" s="238"/>
      <c r="KXY2504" s="207"/>
      <c r="KXZ2504" s="207"/>
      <c r="KYA2504" s="187"/>
      <c r="KYB2504" s="187"/>
      <c r="KYC2504" s="204"/>
      <c r="KYD2504" s="272"/>
      <c r="KYE2504" s="207"/>
      <c r="KYF2504" s="238"/>
      <c r="KYG2504" s="207"/>
      <c r="KYH2504" s="207"/>
      <c r="KYI2504" s="187"/>
      <c r="KYJ2504" s="187"/>
      <c r="KYK2504" s="204"/>
      <c r="KYL2504" s="272"/>
      <c r="KYM2504" s="207"/>
      <c r="KYN2504" s="238"/>
      <c r="KYO2504" s="207"/>
      <c r="KYP2504" s="207"/>
      <c r="KYQ2504" s="187"/>
      <c r="KYR2504" s="187"/>
      <c r="KYS2504" s="204"/>
      <c r="KYT2504" s="272"/>
      <c r="KYU2504" s="207"/>
      <c r="KYV2504" s="238"/>
      <c r="KYW2504" s="207"/>
      <c r="KYX2504" s="207"/>
      <c r="KYY2504" s="187"/>
      <c r="KYZ2504" s="187"/>
      <c r="KZA2504" s="204"/>
      <c r="KZB2504" s="272"/>
      <c r="KZC2504" s="207"/>
      <c r="KZD2504" s="238"/>
      <c r="KZE2504" s="207"/>
      <c r="KZF2504" s="207"/>
      <c r="KZG2504" s="187"/>
      <c r="KZH2504" s="187"/>
      <c r="KZI2504" s="204"/>
      <c r="KZJ2504" s="272"/>
      <c r="KZK2504" s="207"/>
      <c r="KZL2504" s="238"/>
      <c r="KZM2504" s="207"/>
      <c r="KZN2504" s="207"/>
      <c r="KZO2504" s="187"/>
      <c r="KZP2504" s="187"/>
      <c r="KZQ2504" s="204"/>
      <c r="KZR2504" s="272"/>
      <c r="KZS2504" s="207"/>
      <c r="KZT2504" s="238"/>
      <c r="KZU2504" s="207"/>
      <c r="KZV2504" s="207"/>
      <c r="KZW2504" s="187"/>
      <c r="KZX2504" s="187"/>
      <c r="KZY2504" s="204"/>
      <c r="KZZ2504" s="272"/>
      <c r="LAA2504" s="207"/>
      <c r="LAB2504" s="238"/>
      <c r="LAC2504" s="207"/>
      <c r="LAD2504" s="207"/>
      <c r="LAE2504" s="187"/>
      <c r="LAF2504" s="187"/>
      <c r="LAG2504" s="204"/>
      <c r="LAH2504" s="272"/>
      <c r="LAI2504" s="207"/>
      <c r="LAJ2504" s="238"/>
      <c r="LAK2504" s="207"/>
      <c r="LAL2504" s="207"/>
      <c r="LAM2504" s="187"/>
      <c r="LAN2504" s="187"/>
      <c r="LAO2504" s="204"/>
      <c r="LAP2504" s="272"/>
      <c r="LAQ2504" s="207"/>
      <c r="LAR2504" s="238"/>
      <c r="LAS2504" s="207"/>
      <c r="LAT2504" s="207"/>
      <c r="LAU2504" s="187"/>
      <c r="LAV2504" s="187"/>
      <c r="LAW2504" s="204"/>
      <c r="LAX2504" s="272"/>
      <c r="LAY2504" s="207"/>
      <c r="LAZ2504" s="238"/>
      <c r="LBA2504" s="207"/>
      <c r="LBB2504" s="207"/>
      <c r="LBC2504" s="187"/>
      <c r="LBD2504" s="187"/>
      <c r="LBE2504" s="204"/>
      <c r="LBF2504" s="272"/>
      <c r="LBG2504" s="207"/>
      <c r="LBH2504" s="238"/>
      <c r="LBI2504" s="207"/>
      <c r="LBJ2504" s="207"/>
      <c r="LBK2504" s="187"/>
      <c r="LBL2504" s="187"/>
      <c r="LBM2504" s="204"/>
      <c r="LBN2504" s="272"/>
      <c r="LBO2504" s="207"/>
      <c r="LBP2504" s="238"/>
      <c r="LBQ2504" s="207"/>
      <c r="LBR2504" s="207"/>
      <c r="LBS2504" s="187"/>
      <c r="LBT2504" s="187"/>
      <c r="LBU2504" s="204"/>
      <c r="LBV2504" s="272"/>
      <c r="LBW2504" s="207"/>
      <c r="LBX2504" s="238"/>
      <c r="LBY2504" s="207"/>
      <c r="LBZ2504" s="207"/>
      <c r="LCA2504" s="187"/>
      <c r="LCB2504" s="187"/>
      <c r="LCC2504" s="204"/>
      <c r="LCD2504" s="272"/>
      <c r="LCE2504" s="207"/>
      <c r="LCF2504" s="238"/>
      <c r="LCG2504" s="207"/>
      <c r="LCH2504" s="207"/>
      <c r="LCI2504" s="187"/>
      <c r="LCJ2504" s="187"/>
      <c r="LCK2504" s="204"/>
      <c r="LCL2504" s="272"/>
      <c r="LCM2504" s="207"/>
      <c r="LCN2504" s="238"/>
      <c r="LCO2504" s="207"/>
      <c r="LCP2504" s="207"/>
      <c r="LCQ2504" s="187"/>
      <c r="LCR2504" s="187"/>
      <c r="LCS2504" s="204"/>
      <c r="LCT2504" s="272"/>
      <c r="LCU2504" s="207"/>
      <c r="LCV2504" s="238"/>
      <c r="LCW2504" s="207"/>
      <c r="LCX2504" s="207"/>
      <c r="LCY2504" s="187"/>
      <c r="LCZ2504" s="187"/>
      <c r="LDA2504" s="204"/>
      <c r="LDB2504" s="272"/>
      <c r="LDC2504" s="207"/>
      <c r="LDD2504" s="238"/>
      <c r="LDE2504" s="207"/>
      <c r="LDF2504" s="207"/>
      <c r="LDG2504" s="187"/>
      <c r="LDH2504" s="187"/>
      <c r="LDI2504" s="204"/>
      <c r="LDJ2504" s="272"/>
      <c r="LDK2504" s="207"/>
      <c r="LDL2504" s="238"/>
      <c r="LDM2504" s="207"/>
      <c r="LDN2504" s="207"/>
      <c r="LDO2504" s="187"/>
      <c r="LDP2504" s="187"/>
      <c r="LDQ2504" s="204"/>
      <c r="LDR2504" s="272"/>
      <c r="LDS2504" s="207"/>
      <c r="LDT2504" s="238"/>
      <c r="LDU2504" s="207"/>
      <c r="LDV2504" s="207"/>
      <c r="LDW2504" s="187"/>
      <c r="LDX2504" s="187"/>
      <c r="LDY2504" s="204"/>
      <c r="LDZ2504" s="272"/>
      <c r="LEA2504" s="207"/>
      <c r="LEB2504" s="238"/>
      <c r="LEC2504" s="207"/>
      <c r="LED2504" s="207"/>
      <c r="LEE2504" s="187"/>
      <c r="LEF2504" s="187"/>
      <c r="LEG2504" s="204"/>
      <c r="LEH2504" s="272"/>
      <c r="LEI2504" s="207"/>
      <c r="LEJ2504" s="238"/>
      <c r="LEK2504" s="207"/>
      <c r="LEL2504" s="207"/>
      <c r="LEM2504" s="187"/>
      <c r="LEN2504" s="187"/>
      <c r="LEO2504" s="204"/>
      <c r="LEP2504" s="272"/>
      <c r="LEQ2504" s="207"/>
      <c r="LER2504" s="238"/>
      <c r="LES2504" s="207"/>
      <c r="LET2504" s="207"/>
      <c r="LEU2504" s="187"/>
      <c r="LEV2504" s="187"/>
      <c r="LEW2504" s="204"/>
      <c r="LEX2504" s="272"/>
      <c r="LEY2504" s="207"/>
      <c r="LEZ2504" s="238"/>
      <c r="LFA2504" s="207"/>
      <c r="LFB2504" s="207"/>
      <c r="LFC2504" s="187"/>
      <c r="LFD2504" s="187"/>
      <c r="LFE2504" s="204"/>
      <c r="LFF2504" s="272"/>
      <c r="LFG2504" s="207"/>
      <c r="LFH2504" s="238"/>
      <c r="LFI2504" s="207"/>
      <c r="LFJ2504" s="207"/>
      <c r="LFK2504" s="187"/>
      <c r="LFL2504" s="187"/>
      <c r="LFM2504" s="204"/>
      <c r="LFN2504" s="272"/>
      <c r="LFO2504" s="207"/>
      <c r="LFP2504" s="238"/>
      <c r="LFQ2504" s="207"/>
      <c r="LFR2504" s="207"/>
      <c r="LFS2504" s="187"/>
      <c r="LFT2504" s="187"/>
      <c r="LFU2504" s="204"/>
      <c r="LFV2504" s="272"/>
      <c r="LFW2504" s="207"/>
      <c r="LFX2504" s="238"/>
      <c r="LFY2504" s="207"/>
      <c r="LFZ2504" s="207"/>
      <c r="LGA2504" s="187"/>
      <c r="LGB2504" s="187"/>
      <c r="LGC2504" s="204"/>
      <c r="LGD2504" s="272"/>
      <c r="LGE2504" s="207"/>
      <c r="LGF2504" s="238"/>
      <c r="LGG2504" s="207"/>
      <c r="LGH2504" s="207"/>
      <c r="LGI2504" s="187"/>
      <c r="LGJ2504" s="187"/>
      <c r="LGK2504" s="204"/>
      <c r="LGL2504" s="272"/>
      <c r="LGM2504" s="207"/>
      <c r="LGN2504" s="238"/>
      <c r="LGO2504" s="207"/>
      <c r="LGP2504" s="207"/>
      <c r="LGQ2504" s="187"/>
      <c r="LGR2504" s="187"/>
      <c r="LGS2504" s="204"/>
      <c r="LGT2504" s="272"/>
      <c r="LGU2504" s="207"/>
      <c r="LGV2504" s="238"/>
      <c r="LGW2504" s="207"/>
      <c r="LGX2504" s="207"/>
      <c r="LGY2504" s="187"/>
      <c r="LGZ2504" s="187"/>
      <c r="LHA2504" s="204"/>
      <c r="LHB2504" s="272"/>
      <c r="LHC2504" s="207"/>
      <c r="LHD2504" s="238"/>
      <c r="LHE2504" s="207"/>
      <c r="LHF2504" s="207"/>
      <c r="LHG2504" s="187"/>
      <c r="LHH2504" s="187"/>
      <c r="LHI2504" s="204"/>
      <c r="LHJ2504" s="272"/>
      <c r="LHK2504" s="207"/>
      <c r="LHL2504" s="238"/>
      <c r="LHM2504" s="207"/>
      <c r="LHN2504" s="207"/>
      <c r="LHO2504" s="187"/>
      <c r="LHP2504" s="187"/>
      <c r="LHQ2504" s="204"/>
      <c r="LHR2504" s="272"/>
      <c r="LHS2504" s="207"/>
      <c r="LHT2504" s="238"/>
      <c r="LHU2504" s="207"/>
      <c r="LHV2504" s="207"/>
      <c r="LHW2504" s="187"/>
      <c r="LHX2504" s="187"/>
      <c r="LHY2504" s="204"/>
      <c r="LHZ2504" s="272"/>
      <c r="LIA2504" s="207"/>
      <c r="LIB2504" s="238"/>
      <c r="LIC2504" s="207"/>
      <c r="LID2504" s="207"/>
      <c r="LIE2504" s="187"/>
      <c r="LIF2504" s="187"/>
      <c r="LIG2504" s="204"/>
      <c r="LIH2504" s="272"/>
      <c r="LII2504" s="207"/>
      <c r="LIJ2504" s="238"/>
      <c r="LIK2504" s="207"/>
      <c r="LIL2504" s="207"/>
      <c r="LIM2504" s="187"/>
      <c r="LIN2504" s="187"/>
      <c r="LIO2504" s="204"/>
      <c r="LIP2504" s="272"/>
      <c r="LIQ2504" s="207"/>
      <c r="LIR2504" s="238"/>
      <c r="LIS2504" s="207"/>
      <c r="LIT2504" s="207"/>
      <c r="LIU2504" s="187"/>
      <c r="LIV2504" s="187"/>
      <c r="LIW2504" s="204"/>
      <c r="LIX2504" s="272"/>
      <c r="LIY2504" s="207"/>
      <c r="LIZ2504" s="238"/>
      <c r="LJA2504" s="207"/>
      <c r="LJB2504" s="207"/>
      <c r="LJC2504" s="187"/>
      <c r="LJD2504" s="187"/>
      <c r="LJE2504" s="204"/>
      <c r="LJF2504" s="272"/>
      <c r="LJG2504" s="207"/>
      <c r="LJH2504" s="238"/>
      <c r="LJI2504" s="207"/>
      <c r="LJJ2504" s="207"/>
      <c r="LJK2504" s="187"/>
      <c r="LJL2504" s="187"/>
      <c r="LJM2504" s="204"/>
      <c r="LJN2504" s="272"/>
      <c r="LJO2504" s="207"/>
      <c r="LJP2504" s="238"/>
      <c r="LJQ2504" s="207"/>
      <c r="LJR2504" s="207"/>
      <c r="LJS2504" s="187"/>
      <c r="LJT2504" s="187"/>
      <c r="LJU2504" s="204"/>
      <c r="LJV2504" s="272"/>
      <c r="LJW2504" s="207"/>
      <c r="LJX2504" s="238"/>
      <c r="LJY2504" s="207"/>
      <c r="LJZ2504" s="207"/>
      <c r="LKA2504" s="187"/>
      <c r="LKB2504" s="187"/>
      <c r="LKC2504" s="204"/>
      <c r="LKD2504" s="272"/>
      <c r="LKE2504" s="207"/>
      <c r="LKF2504" s="238"/>
      <c r="LKG2504" s="207"/>
      <c r="LKH2504" s="207"/>
      <c r="LKI2504" s="187"/>
      <c r="LKJ2504" s="187"/>
      <c r="LKK2504" s="204"/>
      <c r="LKL2504" s="272"/>
      <c r="LKM2504" s="207"/>
      <c r="LKN2504" s="238"/>
      <c r="LKO2504" s="207"/>
      <c r="LKP2504" s="207"/>
      <c r="LKQ2504" s="187"/>
      <c r="LKR2504" s="187"/>
      <c r="LKS2504" s="204"/>
      <c r="LKT2504" s="272"/>
      <c r="LKU2504" s="207"/>
      <c r="LKV2504" s="238"/>
      <c r="LKW2504" s="207"/>
      <c r="LKX2504" s="207"/>
      <c r="LKY2504" s="187"/>
      <c r="LKZ2504" s="187"/>
      <c r="LLA2504" s="204"/>
      <c r="LLB2504" s="272"/>
      <c r="LLC2504" s="207"/>
      <c r="LLD2504" s="238"/>
      <c r="LLE2504" s="207"/>
      <c r="LLF2504" s="207"/>
      <c r="LLG2504" s="187"/>
      <c r="LLH2504" s="187"/>
      <c r="LLI2504" s="204"/>
      <c r="LLJ2504" s="272"/>
      <c r="LLK2504" s="207"/>
      <c r="LLL2504" s="238"/>
      <c r="LLM2504" s="207"/>
      <c r="LLN2504" s="207"/>
      <c r="LLO2504" s="187"/>
      <c r="LLP2504" s="187"/>
      <c r="LLQ2504" s="204"/>
      <c r="LLR2504" s="272"/>
      <c r="LLS2504" s="207"/>
      <c r="LLT2504" s="238"/>
      <c r="LLU2504" s="207"/>
      <c r="LLV2504" s="207"/>
      <c r="LLW2504" s="187"/>
      <c r="LLX2504" s="187"/>
      <c r="LLY2504" s="204"/>
      <c r="LLZ2504" s="272"/>
      <c r="LMA2504" s="207"/>
      <c r="LMB2504" s="238"/>
      <c r="LMC2504" s="207"/>
      <c r="LMD2504" s="207"/>
      <c r="LME2504" s="187"/>
      <c r="LMF2504" s="187"/>
      <c r="LMG2504" s="204"/>
      <c r="LMH2504" s="272"/>
      <c r="LMI2504" s="207"/>
      <c r="LMJ2504" s="238"/>
      <c r="LMK2504" s="207"/>
      <c r="LML2504" s="207"/>
      <c r="LMM2504" s="187"/>
      <c r="LMN2504" s="187"/>
      <c r="LMO2504" s="204"/>
      <c r="LMP2504" s="272"/>
      <c r="LMQ2504" s="207"/>
      <c r="LMR2504" s="238"/>
      <c r="LMS2504" s="207"/>
      <c r="LMT2504" s="207"/>
      <c r="LMU2504" s="187"/>
      <c r="LMV2504" s="187"/>
      <c r="LMW2504" s="204"/>
      <c r="LMX2504" s="272"/>
      <c r="LMY2504" s="207"/>
      <c r="LMZ2504" s="238"/>
      <c r="LNA2504" s="207"/>
      <c r="LNB2504" s="207"/>
      <c r="LNC2504" s="187"/>
      <c r="LND2504" s="187"/>
      <c r="LNE2504" s="204"/>
      <c r="LNF2504" s="272"/>
      <c r="LNG2504" s="207"/>
      <c r="LNH2504" s="238"/>
      <c r="LNI2504" s="207"/>
      <c r="LNJ2504" s="207"/>
      <c r="LNK2504" s="187"/>
      <c r="LNL2504" s="187"/>
      <c r="LNM2504" s="204"/>
      <c r="LNN2504" s="272"/>
      <c r="LNO2504" s="207"/>
      <c r="LNP2504" s="238"/>
      <c r="LNQ2504" s="207"/>
      <c r="LNR2504" s="207"/>
      <c r="LNS2504" s="187"/>
      <c r="LNT2504" s="187"/>
      <c r="LNU2504" s="204"/>
      <c r="LNV2504" s="272"/>
      <c r="LNW2504" s="207"/>
      <c r="LNX2504" s="238"/>
      <c r="LNY2504" s="207"/>
      <c r="LNZ2504" s="207"/>
      <c r="LOA2504" s="187"/>
      <c r="LOB2504" s="187"/>
      <c r="LOC2504" s="204"/>
      <c r="LOD2504" s="272"/>
      <c r="LOE2504" s="207"/>
      <c r="LOF2504" s="238"/>
      <c r="LOG2504" s="207"/>
      <c r="LOH2504" s="207"/>
      <c r="LOI2504" s="187"/>
      <c r="LOJ2504" s="187"/>
      <c r="LOK2504" s="204"/>
      <c r="LOL2504" s="272"/>
      <c r="LOM2504" s="207"/>
      <c r="LON2504" s="238"/>
      <c r="LOO2504" s="207"/>
      <c r="LOP2504" s="207"/>
      <c r="LOQ2504" s="187"/>
      <c r="LOR2504" s="187"/>
      <c r="LOS2504" s="204"/>
      <c r="LOT2504" s="272"/>
      <c r="LOU2504" s="207"/>
      <c r="LOV2504" s="238"/>
      <c r="LOW2504" s="207"/>
      <c r="LOX2504" s="207"/>
      <c r="LOY2504" s="187"/>
      <c r="LOZ2504" s="187"/>
      <c r="LPA2504" s="204"/>
      <c r="LPB2504" s="272"/>
      <c r="LPC2504" s="207"/>
      <c r="LPD2504" s="238"/>
      <c r="LPE2504" s="207"/>
      <c r="LPF2504" s="207"/>
      <c r="LPG2504" s="187"/>
      <c r="LPH2504" s="187"/>
      <c r="LPI2504" s="204"/>
      <c r="LPJ2504" s="272"/>
      <c r="LPK2504" s="207"/>
      <c r="LPL2504" s="238"/>
      <c r="LPM2504" s="207"/>
      <c r="LPN2504" s="207"/>
      <c r="LPO2504" s="187"/>
      <c r="LPP2504" s="187"/>
      <c r="LPQ2504" s="204"/>
      <c r="LPR2504" s="272"/>
      <c r="LPS2504" s="207"/>
      <c r="LPT2504" s="238"/>
      <c r="LPU2504" s="207"/>
      <c r="LPV2504" s="207"/>
      <c r="LPW2504" s="187"/>
      <c r="LPX2504" s="187"/>
      <c r="LPY2504" s="204"/>
      <c r="LPZ2504" s="272"/>
      <c r="LQA2504" s="207"/>
      <c r="LQB2504" s="238"/>
      <c r="LQC2504" s="207"/>
      <c r="LQD2504" s="207"/>
      <c r="LQE2504" s="187"/>
      <c r="LQF2504" s="187"/>
      <c r="LQG2504" s="204"/>
      <c r="LQH2504" s="272"/>
      <c r="LQI2504" s="207"/>
      <c r="LQJ2504" s="238"/>
      <c r="LQK2504" s="207"/>
      <c r="LQL2504" s="207"/>
      <c r="LQM2504" s="187"/>
      <c r="LQN2504" s="187"/>
      <c r="LQO2504" s="204"/>
      <c r="LQP2504" s="272"/>
      <c r="LQQ2504" s="207"/>
      <c r="LQR2504" s="238"/>
      <c r="LQS2504" s="207"/>
      <c r="LQT2504" s="207"/>
      <c r="LQU2504" s="187"/>
      <c r="LQV2504" s="187"/>
      <c r="LQW2504" s="204"/>
      <c r="LQX2504" s="272"/>
      <c r="LQY2504" s="207"/>
      <c r="LQZ2504" s="238"/>
      <c r="LRA2504" s="207"/>
      <c r="LRB2504" s="207"/>
      <c r="LRC2504" s="187"/>
      <c r="LRD2504" s="187"/>
      <c r="LRE2504" s="204"/>
      <c r="LRF2504" s="272"/>
      <c r="LRG2504" s="207"/>
      <c r="LRH2504" s="238"/>
      <c r="LRI2504" s="207"/>
      <c r="LRJ2504" s="207"/>
      <c r="LRK2504" s="187"/>
      <c r="LRL2504" s="187"/>
      <c r="LRM2504" s="204"/>
      <c r="LRN2504" s="272"/>
      <c r="LRO2504" s="207"/>
      <c r="LRP2504" s="238"/>
      <c r="LRQ2504" s="207"/>
      <c r="LRR2504" s="207"/>
      <c r="LRS2504" s="187"/>
      <c r="LRT2504" s="187"/>
      <c r="LRU2504" s="204"/>
      <c r="LRV2504" s="272"/>
      <c r="LRW2504" s="207"/>
      <c r="LRX2504" s="238"/>
      <c r="LRY2504" s="207"/>
      <c r="LRZ2504" s="207"/>
      <c r="LSA2504" s="187"/>
      <c r="LSB2504" s="187"/>
      <c r="LSC2504" s="204"/>
      <c r="LSD2504" s="272"/>
      <c r="LSE2504" s="207"/>
      <c r="LSF2504" s="238"/>
      <c r="LSG2504" s="207"/>
      <c r="LSH2504" s="207"/>
      <c r="LSI2504" s="187"/>
      <c r="LSJ2504" s="187"/>
      <c r="LSK2504" s="204"/>
      <c r="LSL2504" s="272"/>
      <c r="LSM2504" s="207"/>
      <c r="LSN2504" s="238"/>
      <c r="LSO2504" s="207"/>
      <c r="LSP2504" s="207"/>
      <c r="LSQ2504" s="187"/>
      <c r="LSR2504" s="187"/>
      <c r="LSS2504" s="204"/>
      <c r="LST2504" s="272"/>
      <c r="LSU2504" s="207"/>
      <c r="LSV2504" s="238"/>
      <c r="LSW2504" s="207"/>
      <c r="LSX2504" s="207"/>
      <c r="LSY2504" s="187"/>
      <c r="LSZ2504" s="187"/>
      <c r="LTA2504" s="204"/>
      <c r="LTB2504" s="272"/>
      <c r="LTC2504" s="207"/>
      <c r="LTD2504" s="238"/>
      <c r="LTE2504" s="207"/>
      <c r="LTF2504" s="207"/>
      <c r="LTG2504" s="187"/>
      <c r="LTH2504" s="187"/>
      <c r="LTI2504" s="204"/>
      <c r="LTJ2504" s="272"/>
      <c r="LTK2504" s="207"/>
      <c r="LTL2504" s="238"/>
      <c r="LTM2504" s="207"/>
      <c r="LTN2504" s="207"/>
      <c r="LTO2504" s="187"/>
      <c r="LTP2504" s="187"/>
      <c r="LTQ2504" s="204"/>
      <c r="LTR2504" s="272"/>
      <c r="LTS2504" s="207"/>
      <c r="LTT2504" s="238"/>
      <c r="LTU2504" s="207"/>
      <c r="LTV2504" s="207"/>
      <c r="LTW2504" s="187"/>
      <c r="LTX2504" s="187"/>
      <c r="LTY2504" s="204"/>
      <c r="LTZ2504" s="272"/>
      <c r="LUA2504" s="207"/>
      <c r="LUB2504" s="238"/>
      <c r="LUC2504" s="207"/>
      <c r="LUD2504" s="207"/>
      <c r="LUE2504" s="187"/>
      <c r="LUF2504" s="187"/>
      <c r="LUG2504" s="204"/>
      <c r="LUH2504" s="272"/>
      <c r="LUI2504" s="207"/>
      <c r="LUJ2504" s="238"/>
      <c r="LUK2504" s="207"/>
      <c r="LUL2504" s="207"/>
      <c r="LUM2504" s="187"/>
      <c r="LUN2504" s="187"/>
      <c r="LUO2504" s="204"/>
      <c r="LUP2504" s="272"/>
      <c r="LUQ2504" s="207"/>
      <c r="LUR2504" s="238"/>
      <c r="LUS2504" s="207"/>
      <c r="LUT2504" s="207"/>
      <c r="LUU2504" s="187"/>
      <c r="LUV2504" s="187"/>
      <c r="LUW2504" s="204"/>
      <c r="LUX2504" s="272"/>
      <c r="LUY2504" s="207"/>
      <c r="LUZ2504" s="238"/>
      <c r="LVA2504" s="207"/>
      <c r="LVB2504" s="207"/>
      <c r="LVC2504" s="187"/>
      <c r="LVD2504" s="187"/>
      <c r="LVE2504" s="204"/>
      <c r="LVF2504" s="272"/>
      <c r="LVG2504" s="207"/>
      <c r="LVH2504" s="238"/>
      <c r="LVI2504" s="207"/>
      <c r="LVJ2504" s="207"/>
      <c r="LVK2504" s="187"/>
      <c r="LVL2504" s="187"/>
      <c r="LVM2504" s="204"/>
      <c r="LVN2504" s="272"/>
      <c r="LVO2504" s="207"/>
      <c r="LVP2504" s="238"/>
      <c r="LVQ2504" s="207"/>
      <c r="LVR2504" s="207"/>
      <c r="LVS2504" s="187"/>
      <c r="LVT2504" s="187"/>
      <c r="LVU2504" s="204"/>
      <c r="LVV2504" s="272"/>
      <c r="LVW2504" s="207"/>
      <c r="LVX2504" s="238"/>
      <c r="LVY2504" s="207"/>
      <c r="LVZ2504" s="207"/>
      <c r="LWA2504" s="187"/>
      <c r="LWB2504" s="187"/>
      <c r="LWC2504" s="204"/>
      <c r="LWD2504" s="272"/>
      <c r="LWE2504" s="207"/>
      <c r="LWF2504" s="238"/>
      <c r="LWG2504" s="207"/>
      <c r="LWH2504" s="207"/>
      <c r="LWI2504" s="187"/>
      <c r="LWJ2504" s="187"/>
      <c r="LWK2504" s="204"/>
      <c r="LWL2504" s="272"/>
      <c r="LWM2504" s="207"/>
      <c r="LWN2504" s="238"/>
      <c r="LWO2504" s="207"/>
      <c r="LWP2504" s="207"/>
      <c r="LWQ2504" s="187"/>
      <c r="LWR2504" s="187"/>
      <c r="LWS2504" s="204"/>
      <c r="LWT2504" s="272"/>
      <c r="LWU2504" s="207"/>
      <c r="LWV2504" s="238"/>
      <c r="LWW2504" s="207"/>
      <c r="LWX2504" s="207"/>
      <c r="LWY2504" s="187"/>
      <c r="LWZ2504" s="187"/>
      <c r="LXA2504" s="204"/>
      <c r="LXB2504" s="272"/>
      <c r="LXC2504" s="207"/>
      <c r="LXD2504" s="238"/>
      <c r="LXE2504" s="207"/>
      <c r="LXF2504" s="207"/>
      <c r="LXG2504" s="187"/>
      <c r="LXH2504" s="187"/>
      <c r="LXI2504" s="204"/>
      <c r="LXJ2504" s="272"/>
      <c r="LXK2504" s="207"/>
      <c r="LXL2504" s="238"/>
      <c r="LXM2504" s="207"/>
      <c r="LXN2504" s="207"/>
      <c r="LXO2504" s="187"/>
      <c r="LXP2504" s="187"/>
      <c r="LXQ2504" s="204"/>
      <c r="LXR2504" s="272"/>
      <c r="LXS2504" s="207"/>
      <c r="LXT2504" s="238"/>
      <c r="LXU2504" s="207"/>
      <c r="LXV2504" s="207"/>
      <c r="LXW2504" s="187"/>
      <c r="LXX2504" s="187"/>
      <c r="LXY2504" s="204"/>
      <c r="LXZ2504" s="272"/>
      <c r="LYA2504" s="207"/>
      <c r="LYB2504" s="238"/>
      <c r="LYC2504" s="207"/>
      <c r="LYD2504" s="207"/>
      <c r="LYE2504" s="187"/>
      <c r="LYF2504" s="187"/>
      <c r="LYG2504" s="204"/>
      <c r="LYH2504" s="272"/>
      <c r="LYI2504" s="207"/>
      <c r="LYJ2504" s="238"/>
      <c r="LYK2504" s="207"/>
      <c r="LYL2504" s="207"/>
      <c r="LYM2504" s="187"/>
      <c r="LYN2504" s="187"/>
      <c r="LYO2504" s="204"/>
      <c r="LYP2504" s="272"/>
      <c r="LYQ2504" s="207"/>
      <c r="LYR2504" s="238"/>
      <c r="LYS2504" s="207"/>
      <c r="LYT2504" s="207"/>
      <c r="LYU2504" s="187"/>
      <c r="LYV2504" s="187"/>
      <c r="LYW2504" s="204"/>
      <c r="LYX2504" s="272"/>
      <c r="LYY2504" s="207"/>
      <c r="LYZ2504" s="238"/>
      <c r="LZA2504" s="207"/>
      <c r="LZB2504" s="207"/>
      <c r="LZC2504" s="187"/>
      <c r="LZD2504" s="187"/>
      <c r="LZE2504" s="204"/>
      <c r="LZF2504" s="272"/>
      <c r="LZG2504" s="207"/>
      <c r="LZH2504" s="238"/>
      <c r="LZI2504" s="207"/>
      <c r="LZJ2504" s="207"/>
      <c r="LZK2504" s="187"/>
      <c r="LZL2504" s="187"/>
      <c r="LZM2504" s="204"/>
      <c r="LZN2504" s="272"/>
      <c r="LZO2504" s="207"/>
      <c r="LZP2504" s="238"/>
      <c r="LZQ2504" s="207"/>
      <c r="LZR2504" s="207"/>
      <c r="LZS2504" s="187"/>
      <c r="LZT2504" s="187"/>
      <c r="LZU2504" s="204"/>
      <c r="LZV2504" s="272"/>
      <c r="LZW2504" s="207"/>
      <c r="LZX2504" s="238"/>
      <c r="LZY2504" s="207"/>
      <c r="LZZ2504" s="207"/>
      <c r="MAA2504" s="187"/>
      <c r="MAB2504" s="187"/>
      <c r="MAC2504" s="204"/>
      <c r="MAD2504" s="272"/>
      <c r="MAE2504" s="207"/>
      <c r="MAF2504" s="238"/>
      <c r="MAG2504" s="207"/>
      <c r="MAH2504" s="207"/>
      <c r="MAI2504" s="187"/>
      <c r="MAJ2504" s="187"/>
      <c r="MAK2504" s="204"/>
      <c r="MAL2504" s="272"/>
      <c r="MAM2504" s="207"/>
      <c r="MAN2504" s="238"/>
      <c r="MAO2504" s="207"/>
      <c r="MAP2504" s="207"/>
      <c r="MAQ2504" s="187"/>
      <c r="MAR2504" s="187"/>
      <c r="MAS2504" s="204"/>
      <c r="MAT2504" s="272"/>
      <c r="MAU2504" s="207"/>
      <c r="MAV2504" s="238"/>
      <c r="MAW2504" s="207"/>
      <c r="MAX2504" s="207"/>
      <c r="MAY2504" s="187"/>
      <c r="MAZ2504" s="187"/>
      <c r="MBA2504" s="204"/>
      <c r="MBB2504" s="272"/>
      <c r="MBC2504" s="207"/>
      <c r="MBD2504" s="238"/>
      <c r="MBE2504" s="207"/>
      <c r="MBF2504" s="207"/>
      <c r="MBG2504" s="187"/>
      <c r="MBH2504" s="187"/>
      <c r="MBI2504" s="204"/>
      <c r="MBJ2504" s="272"/>
      <c r="MBK2504" s="207"/>
      <c r="MBL2504" s="238"/>
      <c r="MBM2504" s="207"/>
      <c r="MBN2504" s="207"/>
      <c r="MBO2504" s="187"/>
      <c r="MBP2504" s="187"/>
      <c r="MBQ2504" s="204"/>
      <c r="MBR2504" s="272"/>
      <c r="MBS2504" s="207"/>
      <c r="MBT2504" s="238"/>
      <c r="MBU2504" s="207"/>
      <c r="MBV2504" s="207"/>
      <c r="MBW2504" s="187"/>
      <c r="MBX2504" s="187"/>
      <c r="MBY2504" s="204"/>
      <c r="MBZ2504" s="272"/>
      <c r="MCA2504" s="207"/>
      <c r="MCB2504" s="238"/>
      <c r="MCC2504" s="207"/>
      <c r="MCD2504" s="207"/>
      <c r="MCE2504" s="187"/>
      <c r="MCF2504" s="187"/>
      <c r="MCG2504" s="204"/>
      <c r="MCH2504" s="272"/>
      <c r="MCI2504" s="207"/>
      <c r="MCJ2504" s="238"/>
      <c r="MCK2504" s="207"/>
      <c r="MCL2504" s="207"/>
      <c r="MCM2504" s="187"/>
      <c r="MCN2504" s="187"/>
      <c r="MCO2504" s="204"/>
      <c r="MCP2504" s="272"/>
      <c r="MCQ2504" s="207"/>
      <c r="MCR2504" s="238"/>
      <c r="MCS2504" s="207"/>
      <c r="MCT2504" s="207"/>
      <c r="MCU2504" s="187"/>
      <c r="MCV2504" s="187"/>
      <c r="MCW2504" s="204"/>
      <c r="MCX2504" s="272"/>
      <c r="MCY2504" s="207"/>
      <c r="MCZ2504" s="238"/>
      <c r="MDA2504" s="207"/>
      <c r="MDB2504" s="207"/>
      <c r="MDC2504" s="187"/>
      <c r="MDD2504" s="187"/>
      <c r="MDE2504" s="204"/>
      <c r="MDF2504" s="272"/>
      <c r="MDG2504" s="207"/>
      <c r="MDH2504" s="238"/>
      <c r="MDI2504" s="207"/>
      <c r="MDJ2504" s="207"/>
      <c r="MDK2504" s="187"/>
      <c r="MDL2504" s="187"/>
      <c r="MDM2504" s="204"/>
      <c r="MDN2504" s="272"/>
      <c r="MDO2504" s="207"/>
      <c r="MDP2504" s="238"/>
      <c r="MDQ2504" s="207"/>
      <c r="MDR2504" s="207"/>
      <c r="MDS2504" s="187"/>
      <c r="MDT2504" s="187"/>
      <c r="MDU2504" s="204"/>
      <c r="MDV2504" s="272"/>
      <c r="MDW2504" s="207"/>
      <c r="MDX2504" s="238"/>
      <c r="MDY2504" s="207"/>
      <c r="MDZ2504" s="207"/>
      <c r="MEA2504" s="187"/>
      <c r="MEB2504" s="187"/>
      <c r="MEC2504" s="204"/>
      <c r="MED2504" s="272"/>
      <c r="MEE2504" s="207"/>
      <c r="MEF2504" s="238"/>
      <c r="MEG2504" s="207"/>
      <c r="MEH2504" s="207"/>
      <c r="MEI2504" s="187"/>
      <c r="MEJ2504" s="187"/>
      <c r="MEK2504" s="204"/>
      <c r="MEL2504" s="272"/>
      <c r="MEM2504" s="207"/>
      <c r="MEN2504" s="238"/>
      <c r="MEO2504" s="207"/>
      <c r="MEP2504" s="207"/>
      <c r="MEQ2504" s="187"/>
      <c r="MER2504" s="187"/>
      <c r="MES2504" s="204"/>
      <c r="MET2504" s="272"/>
      <c r="MEU2504" s="207"/>
      <c r="MEV2504" s="238"/>
      <c r="MEW2504" s="207"/>
      <c r="MEX2504" s="207"/>
      <c r="MEY2504" s="187"/>
      <c r="MEZ2504" s="187"/>
      <c r="MFA2504" s="204"/>
      <c r="MFB2504" s="272"/>
      <c r="MFC2504" s="207"/>
      <c r="MFD2504" s="238"/>
      <c r="MFE2504" s="207"/>
      <c r="MFF2504" s="207"/>
      <c r="MFG2504" s="187"/>
      <c r="MFH2504" s="187"/>
      <c r="MFI2504" s="204"/>
      <c r="MFJ2504" s="272"/>
      <c r="MFK2504" s="207"/>
      <c r="MFL2504" s="238"/>
      <c r="MFM2504" s="207"/>
      <c r="MFN2504" s="207"/>
      <c r="MFO2504" s="187"/>
      <c r="MFP2504" s="187"/>
      <c r="MFQ2504" s="204"/>
      <c r="MFR2504" s="272"/>
      <c r="MFS2504" s="207"/>
      <c r="MFT2504" s="238"/>
      <c r="MFU2504" s="207"/>
      <c r="MFV2504" s="207"/>
      <c r="MFW2504" s="187"/>
      <c r="MFX2504" s="187"/>
      <c r="MFY2504" s="204"/>
      <c r="MFZ2504" s="272"/>
      <c r="MGA2504" s="207"/>
      <c r="MGB2504" s="238"/>
      <c r="MGC2504" s="207"/>
      <c r="MGD2504" s="207"/>
      <c r="MGE2504" s="187"/>
      <c r="MGF2504" s="187"/>
      <c r="MGG2504" s="204"/>
      <c r="MGH2504" s="272"/>
      <c r="MGI2504" s="207"/>
      <c r="MGJ2504" s="238"/>
      <c r="MGK2504" s="207"/>
      <c r="MGL2504" s="207"/>
      <c r="MGM2504" s="187"/>
      <c r="MGN2504" s="187"/>
      <c r="MGO2504" s="204"/>
      <c r="MGP2504" s="272"/>
      <c r="MGQ2504" s="207"/>
      <c r="MGR2504" s="238"/>
      <c r="MGS2504" s="207"/>
      <c r="MGT2504" s="207"/>
      <c r="MGU2504" s="187"/>
      <c r="MGV2504" s="187"/>
      <c r="MGW2504" s="204"/>
      <c r="MGX2504" s="272"/>
      <c r="MGY2504" s="207"/>
      <c r="MGZ2504" s="238"/>
      <c r="MHA2504" s="207"/>
      <c r="MHB2504" s="207"/>
      <c r="MHC2504" s="187"/>
      <c r="MHD2504" s="187"/>
      <c r="MHE2504" s="204"/>
      <c r="MHF2504" s="272"/>
      <c r="MHG2504" s="207"/>
      <c r="MHH2504" s="238"/>
      <c r="MHI2504" s="207"/>
      <c r="MHJ2504" s="207"/>
      <c r="MHK2504" s="187"/>
      <c r="MHL2504" s="187"/>
      <c r="MHM2504" s="204"/>
      <c r="MHN2504" s="272"/>
      <c r="MHO2504" s="207"/>
      <c r="MHP2504" s="238"/>
      <c r="MHQ2504" s="207"/>
      <c r="MHR2504" s="207"/>
      <c r="MHS2504" s="187"/>
      <c r="MHT2504" s="187"/>
      <c r="MHU2504" s="204"/>
      <c r="MHV2504" s="272"/>
      <c r="MHW2504" s="207"/>
      <c r="MHX2504" s="238"/>
      <c r="MHY2504" s="207"/>
      <c r="MHZ2504" s="207"/>
      <c r="MIA2504" s="187"/>
      <c r="MIB2504" s="187"/>
      <c r="MIC2504" s="204"/>
      <c r="MID2504" s="272"/>
      <c r="MIE2504" s="207"/>
      <c r="MIF2504" s="238"/>
      <c r="MIG2504" s="207"/>
      <c r="MIH2504" s="207"/>
      <c r="MII2504" s="187"/>
      <c r="MIJ2504" s="187"/>
      <c r="MIK2504" s="204"/>
      <c r="MIL2504" s="272"/>
      <c r="MIM2504" s="207"/>
      <c r="MIN2504" s="238"/>
      <c r="MIO2504" s="207"/>
      <c r="MIP2504" s="207"/>
      <c r="MIQ2504" s="187"/>
      <c r="MIR2504" s="187"/>
      <c r="MIS2504" s="204"/>
      <c r="MIT2504" s="272"/>
      <c r="MIU2504" s="207"/>
      <c r="MIV2504" s="238"/>
      <c r="MIW2504" s="207"/>
      <c r="MIX2504" s="207"/>
      <c r="MIY2504" s="187"/>
      <c r="MIZ2504" s="187"/>
      <c r="MJA2504" s="204"/>
      <c r="MJB2504" s="272"/>
      <c r="MJC2504" s="207"/>
      <c r="MJD2504" s="238"/>
      <c r="MJE2504" s="207"/>
      <c r="MJF2504" s="207"/>
      <c r="MJG2504" s="187"/>
      <c r="MJH2504" s="187"/>
      <c r="MJI2504" s="204"/>
      <c r="MJJ2504" s="272"/>
      <c r="MJK2504" s="207"/>
      <c r="MJL2504" s="238"/>
      <c r="MJM2504" s="207"/>
      <c r="MJN2504" s="207"/>
      <c r="MJO2504" s="187"/>
      <c r="MJP2504" s="187"/>
      <c r="MJQ2504" s="204"/>
      <c r="MJR2504" s="272"/>
      <c r="MJS2504" s="207"/>
      <c r="MJT2504" s="238"/>
      <c r="MJU2504" s="207"/>
      <c r="MJV2504" s="207"/>
      <c r="MJW2504" s="187"/>
      <c r="MJX2504" s="187"/>
      <c r="MJY2504" s="204"/>
      <c r="MJZ2504" s="272"/>
      <c r="MKA2504" s="207"/>
      <c r="MKB2504" s="238"/>
      <c r="MKC2504" s="207"/>
      <c r="MKD2504" s="207"/>
      <c r="MKE2504" s="187"/>
      <c r="MKF2504" s="187"/>
      <c r="MKG2504" s="204"/>
      <c r="MKH2504" s="272"/>
      <c r="MKI2504" s="207"/>
      <c r="MKJ2504" s="238"/>
      <c r="MKK2504" s="207"/>
      <c r="MKL2504" s="207"/>
      <c r="MKM2504" s="187"/>
      <c r="MKN2504" s="187"/>
      <c r="MKO2504" s="204"/>
      <c r="MKP2504" s="272"/>
      <c r="MKQ2504" s="207"/>
      <c r="MKR2504" s="238"/>
      <c r="MKS2504" s="207"/>
      <c r="MKT2504" s="207"/>
      <c r="MKU2504" s="187"/>
      <c r="MKV2504" s="187"/>
      <c r="MKW2504" s="204"/>
      <c r="MKX2504" s="272"/>
      <c r="MKY2504" s="207"/>
      <c r="MKZ2504" s="238"/>
      <c r="MLA2504" s="207"/>
      <c r="MLB2504" s="207"/>
      <c r="MLC2504" s="187"/>
      <c r="MLD2504" s="187"/>
      <c r="MLE2504" s="204"/>
      <c r="MLF2504" s="272"/>
      <c r="MLG2504" s="207"/>
      <c r="MLH2504" s="238"/>
      <c r="MLI2504" s="207"/>
      <c r="MLJ2504" s="207"/>
      <c r="MLK2504" s="187"/>
      <c r="MLL2504" s="187"/>
      <c r="MLM2504" s="204"/>
      <c r="MLN2504" s="272"/>
      <c r="MLO2504" s="207"/>
      <c r="MLP2504" s="238"/>
      <c r="MLQ2504" s="207"/>
      <c r="MLR2504" s="207"/>
      <c r="MLS2504" s="187"/>
      <c r="MLT2504" s="187"/>
      <c r="MLU2504" s="204"/>
      <c r="MLV2504" s="272"/>
      <c r="MLW2504" s="207"/>
      <c r="MLX2504" s="238"/>
      <c r="MLY2504" s="207"/>
      <c r="MLZ2504" s="207"/>
      <c r="MMA2504" s="187"/>
      <c r="MMB2504" s="187"/>
      <c r="MMC2504" s="204"/>
      <c r="MMD2504" s="272"/>
      <c r="MME2504" s="207"/>
      <c r="MMF2504" s="238"/>
      <c r="MMG2504" s="207"/>
      <c r="MMH2504" s="207"/>
      <c r="MMI2504" s="187"/>
      <c r="MMJ2504" s="187"/>
      <c r="MMK2504" s="204"/>
      <c r="MML2504" s="272"/>
      <c r="MMM2504" s="207"/>
      <c r="MMN2504" s="238"/>
      <c r="MMO2504" s="207"/>
      <c r="MMP2504" s="207"/>
      <c r="MMQ2504" s="187"/>
      <c r="MMR2504" s="187"/>
      <c r="MMS2504" s="204"/>
      <c r="MMT2504" s="272"/>
      <c r="MMU2504" s="207"/>
      <c r="MMV2504" s="238"/>
      <c r="MMW2504" s="207"/>
      <c r="MMX2504" s="207"/>
      <c r="MMY2504" s="187"/>
      <c r="MMZ2504" s="187"/>
      <c r="MNA2504" s="204"/>
      <c r="MNB2504" s="272"/>
      <c r="MNC2504" s="207"/>
      <c r="MND2504" s="238"/>
      <c r="MNE2504" s="207"/>
      <c r="MNF2504" s="207"/>
      <c r="MNG2504" s="187"/>
      <c r="MNH2504" s="187"/>
      <c r="MNI2504" s="204"/>
      <c r="MNJ2504" s="272"/>
      <c r="MNK2504" s="207"/>
      <c r="MNL2504" s="238"/>
      <c r="MNM2504" s="207"/>
      <c r="MNN2504" s="207"/>
      <c r="MNO2504" s="187"/>
      <c r="MNP2504" s="187"/>
      <c r="MNQ2504" s="204"/>
      <c r="MNR2504" s="272"/>
      <c r="MNS2504" s="207"/>
      <c r="MNT2504" s="238"/>
      <c r="MNU2504" s="207"/>
      <c r="MNV2504" s="207"/>
      <c r="MNW2504" s="187"/>
      <c r="MNX2504" s="187"/>
      <c r="MNY2504" s="204"/>
      <c r="MNZ2504" s="272"/>
      <c r="MOA2504" s="207"/>
      <c r="MOB2504" s="238"/>
      <c r="MOC2504" s="207"/>
      <c r="MOD2504" s="207"/>
      <c r="MOE2504" s="187"/>
      <c r="MOF2504" s="187"/>
      <c r="MOG2504" s="204"/>
      <c r="MOH2504" s="272"/>
      <c r="MOI2504" s="207"/>
      <c r="MOJ2504" s="238"/>
      <c r="MOK2504" s="207"/>
      <c r="MOL2504" s="207"/>
      <c r="MOM2504" s="187"/>
      <c r="MON2504" s="187"/>
      <c r="MOO2504" s="204"/>
      <c r="MOP2504" s="272"/>
      <c r="MOQ2504" s="207"/>
      <c r="MOR2504" s="238"/>
      <c r="MOS2504" s="207"/>
      <c r="MOT2504" s="207"/>
      <c r="MOU2504" s="187"/>
      <c r="MOV2504" s="187"/>
      <c r="MOW2504" s="204"/>
      <c r="MOX2504" s="272"/>
      <c r="MOY2504" s="207"/>
      <c r="MOZ2504" s="238"/>
      <c r="MPA2504" s="207"/>
      <c r="MPB2504" s="207"/>
      <c r="MPC2504" s="187"/>
      <c r="MPD2504" s="187"/>
      <c r="MPE2504" s="204"/>
      <c r="MPF2504" s="272"/>
      <c r="MPG2504" s="207"/>
      <c r="MPH2504" s="238"/>
      <c r="MPI2504" s="207"/>
      <c r="MPJ2504" s="207"/>
      <c r="MPK2504" s="187"/>
      <c r="MPL2504" s="187"/>
      <c r="MPM2504" s="204"/>
      <c r="MPN2504" s="272"/>
      <c r="MPO2504" s="207"/>
      <c r="MPP2504" s="238"/>
      <c r="MPQ2504" s="207"/>
      <c r="MPR2504" s="207"/>
      <c r="MPS2504" s="187"/>
      <c r="MPT2504" s="187"/>
      <c r="MPU2504" s="204"/>
      <c r="MPV2504" s="272"/>
      <c r="MPW2504" s="207"/>
      <c r="MPX2504" s="238"/>
      <c r="MPY2504" s="207"/>
      <c r="MPZ2504" s="207"/>
      <c r="MQA2504" s="187"/>
      <c r="MQB2504" s="187"/>
      <c r="MQC2504" s="204"/>
      <c r="MQD2504" s="272"/>
      <c r="MQE2504" s="207"/>
      <c r="MQF2504" s="238"/>
      <c r="MQG2504" s="207"/>
      <c r="MQH2504" s="207"/>
      <c r="MQI2504" s="187"/>
      <c r="MQJ2504" s="187"/>
      <c r="MQK2504" s="204"/>
      <c r="MQL2504" s="272"/>
      <c r="MQM2504" s="207"/>
      <c r="MQN2504" s="238"/>
      <c r="MQO2504" s="207"/>
      <c r="MQP2504" s="207"/>
      <c r="MQQ2504" s="187"/>
      <c r="MQR2504" s="187"/>
      <c r="MQS2504" s="204"/>
      <c r="MQT2504" s="272"/>
      <c r="MQU2504" s="207"/>
      <c r="MQV2504" s="238"/>
      <c r="MQW2504" s="207"/>
      <c r="MQX2504" s="207"/>
      <c r="MQY2504" s="187"/>
      <c r="MQZ2504" s="187"/>
      <c r="MRA2504" s="204"/>
      <c r="MRB2504" s="272"/>
      <c r="MRC2504" s="207"/>
      <c r="MRD2504" s="238"/>
      <c r="MRE2504" s="207"/>
      <c r="MRF2504" s="207"/>
      <c r="MRG2504" s="187"/>
      <c r="MRH2504" s="187"/>
      <c r="MRI2504" s="204"/>
      <c r="MRJ2504" s="272"/>
      <c r="MRK2504" s="207"/>
      <c r="MRL2504" s="238"/>
      <c r="MRM2504" s="207"/>
      <c r="MRN2504" s="207"/>
      <c r="MRO2504" s="187"/>
      <c r="MRP2504" s="187"/>
      <c r="MRQ2504" s="204"/>
      <c r="MRR2504" s="272"/>
      <c r="MRS2504" s="207"/>
      <c r="MRT2504" s="238"/>
      <c r="MRU2504" s="207"/>
      <c r="MRV2504" s="207"/>
      <c r="MRW2504" s="187"/>
      <c r="MRX2504" s="187"/>
      <c r="MRY2504" s="204"/>
      <c r="MRZ2504" s="272"/>
      <c r="MSA2504" s="207"/>
      <c r="MSB2504" s="238"/>
      <c r="MSC2504" s="207"/>
      <c r="MSD2504" s="207"/>
      <c r="MSE2504" s="187"/>
      <c r="MSF2504" s="187"/>
      <c r="MSG2504" s="204"/>
      <c r="MSH2504" s="272"/>
      <c r="MSI2504" s="207"/>
      <c r="MSJ2504" s="238"/>
      <c r="MSK2504" s="207"/>
      <c r="MSL2504" s="207"/>
      <c r="MSM2504" s="187"/>
      <c r="MSN2504" s="187"/>
      <c r="MSO2504" s="204"/>
      <c r="MSP2504" s="272"/>
      <c r="MSQ2504" s="207"/>
      <c r="MSR2504" s="238"/>
      <c r="MSS2504" s="207"/>
      <c r="MST2504" s="207"/>
      <c r="MSU2504" s="187"/>
      <c r="MSV2504" s="187"/>
      <c r="MSW2504" s="204"/>
      <c r="MSX2504" s="272"/>
      <c r="MSY2504" s="207"/>
      <c r="MSZ2504" s="238"/>
      <c r="MTA2504" s="207"/>
      <c r="MTB2504" s="207"/>
      <c r="MTC2504" s="187"/>
      <c r="MTD2504" s="187"/>
      <c r="MTE2504" s="204"/>
      <c r="MTF2504" s="272"/>
      <c r="MTG2504" s="207"/>
      <c r="MTH2504" s="238"/>
      <c r="MTI2504" s="207"/>
      <c r="MTJ2504" s="207"/>
      <c r="MTK2504" s="187"/>
      <c r="MTL2504" s="187"/>
      <c r="MTM2504" s="204"/>
      <c r="MTN2504" s="272"/>
      <c r="MTO2504" s="207"/>
      <c r="MTP2504" s="238"/>
      <c r="MTQ2504" s="207"/>
      <c r="MTR2504" s="207"/>
      <c r="MTS2504" s="187"/>
      <c r="MTT2504" s="187"/>
      <c r="MTU2504" s="204"/>
      <c r="MTV2504" s="272"/>
      <c r="MTW2504" s="207"/>
      <c r="MTX2504" s="238"/>
      <c r="MTY2504" s="207"/>
      <c r="MTZ2504" s="207"/>
      <c r="MUA2504" s="187"/>
      <c r="MUB2504" s="187"/>
      <c r="MUC2504" s="204"/>
      <c r="MUD2504" s="272"/>
      <c r="MUE2504" s="207"/>
      <c r="MUF2504" s="238"/>
      <c r="MUG2504" s="207"/>
      <c r="MUH2504" s="207"/>
      <c r="MUI2504" s="187"/>
      <c r="MUJ2504" s="187"/>
      <c r="MUK2504" s="204"/>
      <c r="MUL2504" s="272"/>
      <c r="MUM2504" s="207"/>
      <c r="MUN2504" s="238"/>
      <c r="MUO2504" s="207"/>
      <c r="MUP2504" s="207"/>
      <c r="MUQ2504" s="187"/>
      <c r="MUR2504" s="187"/>
      <c r="MUS2504" s="204"/>
      <c r="MUT2504" s="272"/>
      <c r="MUU2504" s="207"/>
      <c r="MUV2504" s="238"/>
      <c r="MUW2504" s="207"/>
      <c r="MUX2504" s="207"/>
      <c r="MUY2504" s="187"/>
      <c r="MUZ2504" s="187"/>
      <c r="MVA2504" s="204"/>
      <c r="MVB2504" s="272"/>
      <c r="MVC2504" s="207"/>
      <c r="MVD2504" s="238"/>
      <c r="MVE2504" s="207"/>
      <c r="MVF2504" s="207"/>
      <c r="MVG2504" s="187"/>
      <c r="MVH2504" s="187"/>
      <c r="MVI2504" s="204"/>
      <c r="MVJ2504" s="272"/>
      <c r="MVK2504" s="207"/>
      <c r="MVL2504" s="238"/>
      <c r="MVM2504" s="207"/>
      <c r="MVN2504" s="207"/>
      <c r="MVO2504" s="187"/>
      <c r="MVP2504" s="187"/>
      <c r="MVQ2504" s="204"/>
      <c r="MVR2504" s="272"/>
      <c r="MVS2504" s="207"/>
      <c r="MVT2504" s="238"/>
      <c r="MVU2504" s="207"/>
      <c r="MVV2504" s="207"/>
      <c r="MVW2504" s="187"/>
      <c r="MVX2504" s="187"/>
      <c r="MVY2504" s="204"/>
      <c r="MVZ2504" s="272"/>
      <c r="MWA2504" s="207"/>
      <c r="MWB2504" s="238"/>
      <c r="MWC2504" s="207"/>
      <c r="MWD2504" s="207"/>
      <c r="MWE2504" s="187"/>
      <c r="MWF2504" s="187"/>
      <c r="MWG2504" s="204"/>
      <c r="MWH2504" s="272"/>
      <c r="MWI2504" s="207"/>
      <c r="MWJ2504" s="238"/>
      <c r="MWK2504" s="207"/>
      <c r="MWL2504" s="207"/>
      <c r="MWM2504" s="187"/>
      <c r="MWN2504" s="187"/>
      <c r="MWO2504" s="204"/>
      <c r="MWP2504" s="272"/>
      <c r="MWQ2504" s="207"/>
      <c r="MWR2504" s="238"/>
      <c r="MWS2504" s="207"/>
      <c r="MWT2504" s="207"/>
      <c r="MWU2504" s="187"/>
      <c r="MWV2504" s="187"/>
      <c r="MWW2504" s="204"/>
      <c r="MWX2504" s="272"/>
      <c r="MWY2504" s="207"/>
      <c r="MWZ2504" s="238"/>
      <c r="MXA2504" s="207"/>
      <c r="MXB2504" s="207"/>
      <c r="MXC2504" s="187"/>
      <c r="MXD2504" s="187"/>
      <c r="MXE2504" s="204"/>
      <c r="MXF2504" s="272"/>
      <c r="MXG2504" s="207"/>
      <c r="MXH2504" s="238"/>
      <c r="MXI2504" s="207"/>
      <c r="MXJ2504" s="207"/>
      <c r="MXK2504" s="187"/>
      <c r="MXL2504" s="187"/>
      <c r="MXM2504" s="204"/>
      <c r="MXN2504" s="272"/>
      <c r="MXO2504" s="207"/>
      <c r="MXP2504" s="238"/>
      <c r="MXQ2504" s="207"/>
      <c r="MXR2504" s="207"/>
      <c r="MXS2504" s="187"/>
      <c r="MXT2504" s="187"/>
      <c r="MXU2504" s="204"/>
      <c r="MXV2504" s="272"/>
      <c r="MXW2504" s="207"/>
      <c r="MXX2504" s="238"/>
      <c r="MXY2504" s="207"/>
      <c r="MXZ2504" s="207"/>
      <c r="MYA2504" s="187"/>
      <c r="MYB2504" s="187"/>
      <c r="MYC2504" s="204"/>
      <c r="MYD2504" s="272"/>
      <c r="MYE2504" s="207"/>
      <c r="MYF2504" s="238"/>
      <c r="MYG2504" s="207"/>
      <c r="MYH2504" s="207"/>
      <c r="MYI2504" s="187"/>
      <c r="MYJ2504" s="187"/>
      <c r="MYK2504" s="204"/>
      <c r="MYL2504" s="272"/>
      <c r="MYM2504" s="207"/>
      <c r="MYN2504" s="238"/>
      <c r="MYO2504" s="207"/>
      <c r="MYP2504" s="207"/>
      <c r="MYQ2504" s="187"/>
      <c r="MYR2504" s="187"/>
      <c r="MYS2504" s="204"/>
      <c r="MYT2504" s="272"/>
      <c r="MYU2504" s="207"/>
      <c r="MYV2504" s="238"/>
      <c r="MYW2504" s="207"/>
      <c r="MYX2504" s="207"/>
      <c r="MYY2504" s="187"/>
      <c r="MYZ2504" s="187"/>
      <c r="MZA2504" s="204"/>
      <c r="MZB2504" s="272"/>
      <c r="MZC2504" s="207"/>
      <c r="MZD2504" s="238"/>
      <c r="MZE2504" s="207"/>
      <c r="MZF2504" s="207"/>
      <c r="MZG2504" s="187"/>
      <c r="MZH2504" s="187"/>
      <c r="MZI2504" s="204"/>
      <c r="MZJ2504" s="272"/>
      <c r="MZK2504" s="207"/>
      <c r="MZL2504" s="238"/>
      <c r="MZM2504" s="207"/>
      <c r="MZN2504" s="207"/>
      <c r="MZO2504" s="187"/>
      <c r="MZP2504" s="187"/>
      <c r="MZQ2504" s="204"/>
      <c r="MZR2504" s="272"/>
      <c r="MZS2504" s="207"/>
      <c r="MZT2504" s="238"/>
      <c r="MZU2504" s="207"/>
      <c r="MZV2504" s="207"/>
      <c r="MZW2504" s="187"/>
      <c r="MZX2504" s="187"/>
      <c r="MZY2504" s="204"/>
      <c r="MZZ2504" s="272"/>
      <c r="NAA2504" s="207"/>
      <c r="NAB2504" s="238"/>
      <c r="NAC2504" s="207"/>
      <c r="NAD2504" s="207"/>
      <c r="NAE2504" s="187"/>
      <c r="NAF2504" s="187"/>
      <c r="NAG2504" s="204"/>
      <c r="NAH2504" s="272"/>
      <c r="NAI2504" s="207"/>
      <c r="NAJ2504" s="238"/>
      <c r="NAK2504" s="207"/>
      <c r="NAL2504" s="207"/>
      <c r="NAM2504" s="187"/>
      <c r="NAN2504" s="187"/>
      <c r="NAO2504" s="204"/>
      <c r="NAP2504" s="272"/>
      <c r="NAQ2504" s="207"/>
      <c r="NAR2504" s="238"/>
      <c r="NAS2504" s="207"/>
      <c r="NAT2504" s="207"/>
      <c r="NAU2504" s="187"/>
      <c r="NAV2504" s="187"/>
      <c r="NAW2504" s="204"/>
      <c r="NAX2504" s="272"/>
      <c r="NAY2504" s="207"/>
      <c r="NAZ2504" s="238"/>
      <c r="NBA2504" s="207"/>
      <c r="NBB2504" s="207"/>
      <c r="NBC2504" s="187"/>
      <c r="NBD2504" s="187"/>
      <c r="NBE2504" s="204"/>
      <c r="NBF2504" s="272"/>
      <c r="NBG2504" s="207"/>
      <c r="NBH2504" s="238"/>
      <c r="NBI2504" s="207"/>
      <c r="NBJ2504" s="207"/>
      <c r="NBK2504" s="187"/>
      <c r="NBL2504" s="187"/>
      <c r="NBM2504" s="204"/>
      <c r="NBN2504" s="272"/>
      <c r="NBO2504" s="207"/>
      <c r="NBP2504" s="238"/>
      <c r="NBQ2504" s="207"/>
      <c r="NBR2504" s="207"/>
      <c r="NBS2504" s="187"/>
      <c r="NBT2504" s="187"/>
      <c r="NBU2504" s="204"/>
      <c r="NBV2504" s="272"/>
      <c r="NBW2504" s="207"/>
      <c r="NBX2504" s="238"/>
      <c r="NBY2504" s="207"/>
      <c r="NBZ2504" s="207"/>
      <c r="NCA2504" s="187"/>
      <c r="NCB2504" s="187"/>
      <c r="NCC2504" s="204"/>
      <c r="NCD2504" s="272"/>
      <c r="NCE2504" s="207"/>
      <c r="NCF2504" s="238"/>
      <c r="NCG2504" s="207"/>
      <c r="NCH2504" s="207"/>
      <c r="NCI2504" s="187"/>
      <c r="NCJ2504" s="187"/>
      <c r="NCK2504" s="204"/>
      <c r="NCL2504" s="272"/>
      <c r="NCM2504" s="207"/>
      <c r="NCN2504" s="238"/>
      <c r="NCO2504" s="207"/>
      <c r="NCP2504" s="207"/>
      <c r="NCQ2504" s="187"/>
      <c r="NCR2504" s="187"/>
      <c r="NCS2504" s="204"/>
      <c r="NCT2504" s="272"/>
      <c r="NCU2504" s="207"/>
      <c r="NCV2504" s="238"/>
      <c r="NCW2504" s="207"/>
      <c r="NCX2504" s="207"/>
      <c r="NCY2504" s="187"/>
      <c r="NCZ2504" s="187"/>
      <c r="NDA2504" s="204"/>
      <c r="NDB2504" s="272"/>
      <c r="NDC2504" s="207"/>
      <c r="NDD2504" s="238"/>
      <c r="NDE2504" s="207"/>
      <c r="NDF2504" s="207"/>
      <c r="NDG2504" s="187"/>
      <c r="NDH2504" s="187"/>
      <c r="NDI2504" s="204"/>
      <c r="NDJ2504" s="272"/>
      <c r="NDK2504" s="207"/>
      <c r="NDL2504" s="238"/>
      <c r="NDM2504" s="207"/>
      <c r="NDN2504" s="207"/>
      <c r="NDO2504" s="187"/>
      <c r="NDP2504" s="187"/>
      <c r="NDQ2504" s="204"/>
      <c r="NDR2504" s="272"/>
      <c r="NDS2504" s="207"/>
      <c r="NDT2504" s="238"/>
      <c r="NDU2504" s="207"/>
      <c r="NDV2504" s="207"/>
      <c r="NDW2504" s="187"/>
      <c r="NDX2504" s="187"/>
      <c r="NDY2504" s="204"/>
      <c r="NDZ2504" s="272"/>
      <c r="NEA2504" s="207"/>
      <c r="NEB2504" s="238"/>
      <c r="NEC2504" s="207"/>
      <c r="NED2504" s="207"/>
      <c r="NEE2504" s="187"/>
      <c r="NEF2504" s="187"/>
      <c r="NEG2504" s="204"/>
      <c r="NEH2504" s="272"/>
      <c r="NEI2504" s="207"/>
      <c r="NEJ2504" s="238"/>
      <c r="NEK2504" s="207"/>
      <c r="NEL2504" s="207"/>
      <c r="NEM2504" s="187"/>
      <c r="NEN2504" s="187"/>
      <c r="NEO2504" s="204"/>
      <c r="NEP2504" s="272"/>
      <c r="NEQ2504" s="207"/>
      <c r="NER2504" s="238"/>
      <c r="NES2504" s="207"/>
      <c r="NET2504" s="207"/>
      <c r="NEU2504" s="187"/>
      <c r="NEV2504" s="187"/>
      <c r="NEW2504" s="204"/>
      <c r="NEX2504" s="272"/>
      <c r="NEY2504" s="207"/>
      <c r="NEZ2504" s="238"/>
      <c r="NFA2504" s="207"/>
      <c r="NFB2504" s="207"/>
      <c r="NFC2504" s="187"/>
      <c r="NFD2504" s="187"/>
      <c r="NFE2504" s="204"/>
      <c r="NFF2504" s="272"/>
      <c r="NFG2504" s="207"/>
      <c r="NFH2504" s="238"/>
      <c r="NFI2504" s="207"/>
      <c r="NFJ2504" s="207"/>
      <c r="NFK2504" s="187"/>
      <c r="NFL2504" s="187"/>
      <c r="NFM2504" s="204"/>
      <c r="NFN2504" s="272"/>
      <c r="NFO2504" s="207"/>
      <c r="NFP2504" s="238"/>
      <c r="NFQ2504" s="207"/>
      <c r="NFR2504" s="207"/>
      <c r="NFS2504" s="187"/>
      <c r="NFT2504" s="187"/>
      <c r="NFU2504" s="204"/>
      <c r="NFV2504" s="272"/>
      <c r="NFW2504" s="207"/>
      <c r="NFX2504" s="238"/>
      <c r="NFY2504" s="207"/>
      <c r="NFZ2504" s="207"/>
      <c r="NGA2504" s="187"/>
      <c r="NGB2504" s="187"/>
      <c r="NGC2504" s="204"/>
      <c r="NGD2504" s="272"/>
      <c r="NGE2504" s="207"/>
      <c r="NGF2504" s="238"/>
      <c r="NGG2504" s="207"/>
      <c r="NGH2504" s="207"/>
      <c r="NGI2504" s="187"/>
      <c r="NGJ2504" s="187"/>
      <c r="NGK2504" s="204"/>
      <c r="NGL2504" s="272"/>
      <c r="NGM2504" s="207"/>
      <c r="NGN2504" s="238"/>
      <c r="NGO2504" s="207"/>
      <c r="NGP2504" s="207"/>
      <c r="NGQ2504" s="187"/>
      <c r="NGR2504" s="187"/>
      <c r="NGS2504" s="204"/>
      <c r="NGT2504" s="272"/>
      <c r="NGU2504" s="207"/>
      <c r="NGV2504" s="238"/>
      <c r="NGW2504" s="207"/>
      <c r="NGX2504" s="207"/>
      <c r="NGY2504" s="187"/>
      <c r="NGZ2504" s="187"/>
      <c r="NHA2504" s="204"/>
      <c r="NHB2504" s="272"/>
      <c r="NHC2504" s="207"/>
      <c r="NHD2504" s="238"/>
      <c r="NHE2504" s="207"/>
      <c r="NHF2504" s="207"/>
      <c r="NHG2504" s="187"/>
      <c r="NHH2504" s="187"/>
      <c r="NHI2504" s="204"/>
      <c r="NHJ2504" s="272"/>
      <c r="NHK2504" s="207"/>
      <c r="NHL2504" s="238"/>
      <c r="NHM2504" s="207"/>
      <c r="NHN2504" s="207"/>
      <c r="NHO2504" s="187"/>
      <c r="NHP2504" s="187"/>
      <c r="NHQ2504" s="204"/>
      <c r="NHR2504" s="272"/>
      <c r="NHS2504" s="207"/>
      <c r="NHT2504" s="238"/>
      <c r="NHU2504" s="207"/>
      <c r="NHV2504" s="207"/>
      <c r="NHW2504" s="187"/>
      <c r="NHX2504" s="187"/>
      <c r="NHY2504" s="204"/>
      <c r="NHZ2504" s="272"/>
      <c r="NIA2504" s="207"/>
      <c r="NIB2504" s="238"/>
      <c r="NIC2504" s="207"/>
      <c r="NID2504" s="207"/>
      <c r="NIE2504" s="187"/>
      <c r="NIF2504" s="187"/>
      <c r="NIG2504" s="204"/>
      <c r="NIH2504" s="272"/>
      <c r="NII2504" s="207"/>
      <c r="NIJ2504" s="238"/>
      <c r="NIK2504" s="207"/>
      <c r="NIL2504" s="207"/>
      <c r="NIM2504" s="187"/>
      <c r="NIN2504" s="187"/>
      <c r="NIO2504" s="204"/>
      <c r="NIP2504" s="272"/>
      <c r="NIQ2504" s="207"/>
      <c r="NIR2504" s="238"/>
      <c r="NIS2504" s="207"/>
      <c r="NIT2504" s="207"/>
      <c r="NIU2504" s="187"/>
      <c r="NIV2504" s="187"/>
      <c r="NIW2504" s="204"/>
      <c r="NIX2504" s="272"/>
      <c r="NIY2504" s="207"/>
      <c r="NIZ2504" s="238"/>
      <c r="NJA2504" s="207"/>
      <c r="NJB2504" s="207"/>
      <c r="NJC2504" s="187"/>
      <c r="NJD2504" s="187"/>
      <c r="NJE2504" s="204"/>
      <c r="NJF2504" s="272"/>
      <c r="NJG2504" s="207"/>
      <c r="NJH2504" s="238"/>
      <c r="NJI2504" s="207"/>
      <c r="NJJ2504" s="207"/>
      <c r="NJK2504" s="187"/>
      <c r="NJL2504" s="187"/>
      <c r="NJM2504" s="204"/>
      <c r="NJN2504" s="272"/>
      <c r="NJO2504" s="207"/>
      <c r="NJP2504" s="238"/>
      <c r="NJQ2504" s="207"/>
      <c r="NJR2504" s="207"/>
      <c r="NJS2504" s="187"/>
      <c r="NJT2504" s="187"/>
      <c r="NJU2504" s="204"/>
      <c r="NJV2504" s="272"/>
      <c r="NJW2504" s="207"/>
      <c r="NJX2504" s="238"/>
      <c r="NJY2504" s="207"/>
      <c r="NJZ2504" s="207"/>
      <c r="NKA2504" s="187"/>
      <c r="NKB2504" s="187"/>
      <c r="NKC2504" s="204"/>
      <c r="NKD2504" s="272"/>
      <c r="NKE2504" s="207"/>
      <c r="NKF2504" s="238"/>
      <c r="NKG2504" s="207"/>
      <c r="NKH2504" s="207"/>
      <c r="NKI2504" s="187"/>
      <c r="NKJ2504" s="187"/>
      <c r="NKK2504" s="204"/>
      <c r="NKL2504" s="272"/>
      <c r="NKM2504" s="207"/>
      <c r="NKN2504" s="238"/>
      <c r="NKO2504" s="207"/>
      <c r="NKP2504" s="207"/>
      <c r="NKQ2504" s="187"/>
      <c r="NKR2504" s="187"/>
      <c r="NKS2504" s="204"/>
      <c r="NKT2504" s="272"/>
      <c r="NKU2504" s="207"/>
      <c r="NKV2504" s="238"/>
      <c r="NKW2504" s="207"/>
      <c r="NKX2504" s="207"/>
      <c r="NKY2504" s="187"/>
      <c r="NKZ2504" s="187"/>
      <c r="NLA2504" s="204"/>
      <c r="NLB2504" s="272"/>
      <c r="NLC2504" s="207"/>
      <c r="NLD2504" s="238"/>
      <c r="NLE2504" s="207"/>
      <c r="NLF2504" s="207"/>
      <c r="NLG2504" s="187"/>
      <c r="NLH2504" s="187"/>
      <c r="NLI2504" s="204"/>
      <c r="NLJ2504" s="272"/>
      <c r="NLK2504" s="207"/>
      <c r="NLL2504" s="238"/>
      <c r="NLM2504" s="207"/>
      <c r="NLN2504" s="207"/>
      <c r="NLO2504" s="187"/>
      <c r="NLP2504" s="187"/>
      <c r="NLQ2504" s="204"/>
      <c r="NLR2504" s="272"/>
      <c r="NLS2504" s="207"/>
      <c r="NLT2504" s="238"/>
      <c r="NLU2504" s="207"/>
      <c r="NLV2504" s="207"/>
      <c r="NLW2504" s="187"/>
      <c r="NLX2504" s="187"/>
      <c r="NLY2504" s="204"/>
      <c r="NLZ2504" s="272"/>
      <c r="NMA2504" s="207"/>
      <c r="NMB2504" s="238"/>
      <c r="NMC2504" s="207"/>
      <c r="NMD2504" s="207"/>
      <c r="NME2504" s="187"/>
      <c r="NMF2504" s="187"/>
      <c r="NMG2504" s="204"/>
      <c r="NMH2504" s="272"/>
      <c r="NMI2504" s="207"/>
      <c r="NMJ2504" s="238"/>
      <c r="NMK2504" s="207"/>
      <c r="NML2504" s="207"/>
      <c r="NMM2504" s="187"/>
      <c r="NMN2504" s="187"/>
      <c r="NMO2504" s="204"/>
      <c r="NMP2504" s="272"/>
      <c r="NMQ2504" s="207"/>
      <c r="NMR2504" s="238"/>
      <c r="NMS2504" s="207"/>
      <c r="NMT2504" s="207"/>
      <c r="NMU2504" s="187"/>
      <c r="NMV2504" s="187"/>
      <c r="NMW2504" s="204"/>
      <c r="NMX2504" s="272"/>
      <c r="NMY2504" s="207"/>
      <c r="NMZ2504" s="238"/>
      <c r="NNA2504" s="207"/>
      <c r="NNB2504" s="207"/>
      <c r="NNC2504" s="187"/>
      <c r="NND2504" s="187"/>
      <c r="NNE2504" s="204"/>
      <c r="NNF2504" s="272"/>
      <c r="NNG2504" s="207"/>
      <c r="NNH2504" s="238"/>
      <c r="NNI2504" s="207"/>
      <c r="NNJ2504" s="207"/>
      <c r="NNK2504" s="187"/>
      <c r="NNL2504" s="187"/>
      <c r="NNM2504" s="204"/>
      <c r="NNN2504" s="272"/>
      <c r="NNO2504" s="207"/>
      <c r="NNP2504" s="238"/>
      <c r="NNQ2504" s="207"/>
      <c r="NNR2504" s="207"/>
      <c r="NNS2504" s="187"/>
      <c r="NNT2504" s="187"/>
      <c r="NNU2504" s="204"/>
      <c r="NNV2504" s="272"/>
      <c r="NNW2504" s="207"/>
      <c r="NNX2504" s="238"/>
      <c r="NNY2504" s="207"/>
      <c r="NNZ2504" s="207"/>
      <c r="NOA2504" s="187"/>
      <c r="NOB2504" s="187"/>
      <c r="NOC2504" s="204"/>
      <c r="NOD2504" s="272"/>
      <c r="NOE2504" s="207"/>
      <c r="NOF2504" s="238"/>
      <c r="NOG2504" s="207"/>
      <c r="NOH2504" s="207"/>
      <c r="NOI2504" s="187"/>
      <c r="NOJ2504" s="187"/>
      <c r="NOK2504" s="204"/>
      <c r="NOL2504" s="272"/>
      <c r="NOM2504" s="207"/>
      <c r="NON2504" s="238"/>
      <c r="NOO2504" s="207"/>
      <c r="NOP2504" s="207"/>
      <c r="NOQ2504" s="187"/>
      <c r="NOR2504" s="187"/>
      <c r="NOS2504" s="204"/>
      <c r="NOT2504" s="272"/>
      <c r="NOU2504" s="207"/>
      <c r="NOV2504" s="238"/>
      <c r="NOW2504" s="207"/>
      <c r="NOX2504" s="207"/>
      <c r="NOY2504" s="187"/>
      <c r="NOZ2504" s="187"/>
      <c r="NPA2504" s="204"/>
      <c r="NPB2504" s="272"/>
      <c r="NPC2504" s="207"/>
      <c r="NPD2504" s="238"/>
      <c r="NPE2504" s="207"/>
      <c r="NPF2504" s="207"/>
      <c r="NPG2504" s="187"/>
      <c r="NPH2504" s="187"/>
      <c r="NPI2504" s="204"/>
      <c r="NPJ2504" s="272"/>
      <c r="NPK2504" s="207"/>
      <c r="NPL2504" s="238"/>
      <c r="NPM2504" s="207"/>
      <c r="NPN2504" s="207"/>
      <c r="NPO2504" s="187"/>
      <c r="NPP2504" s="187"/>
      <c r="NPQ2504" s="204"/>
      <c r="NPR2504" s="272"/>
      <c r="NPS2504" s="207"/>
      <c r="NPT2504" s="238"/>
      <c r="NPU2504" s="207"/>
      <c r="NPV2504" s="207"/>
      <c r="NPW2504" s="187"/>
      <c r="NPX2504" s="187"/>
      <c r="NPY2504" s="204"/>
      <c r="NPZ2504" s="272"/>
      <c r="NQA2504" s="207"/>
      <c r="NQB2504" s="238"/>
      <c r="NQC2504" s="207"/>
      <c r="NQD2504" s="207"/>
      <c r="NQE2504" s="187"/>
      <c r="NQF2504" s="187"/>
      <c r="NQG2504" s="204"/>
      <c r="NQH2504" s="272"/>
      <c r="NQI2504" s="207"/>
      <c r="NQJ2504" s="238"/>
      <c r="NQK2504" s="207"/>
      <c r="NQL2504" s="207"/>
      <c r="NQM2504" s="187"/>
      <c r="NQN2504" s="187"/>
      <c r="NQO2504" s="204"/>
      <c r="NQP2504" s="272"/>
      <c r="NQQ2504" s="207"/>
      <c r="NQR2504" s="238"/>
      <c r="NQS2504" s="207"/>
      <c r="NQT2504" s="207"/>
      <c r="NQU2504" s="187"/>
      <c r="NQV2504" s="187"/>
      <c r="NQW2504" s="204"/>
      <c r="NQX2504" s="272"/>
      <c r="NQY2504" s="207"/>
      <c r="NQZ2504" s="238"/>
      <c r="NRA2504" s="207"/>
      <c r="NRB2504" s="207"/>
      <c r="NRC2504" s="187"/>
      <c r="NRD2504" s="187"/>
      <c r="NRE2504" s="204"/>
      <c r="NRF2504" s="272"/>
      <c r="NRG2504" s="207"/>
      <c r="NRH2504" s="238"/>
      <c r="NRI2504" s="207"/>
      <c r="NRJ2504" s="207"/>
      <c r="NRK2504" s="187"/>
      <c r="NRL2504" s="187"/>
      <c r="NRM2504" s="204"/>
      <c r="NRN2504" s="272"/>
      <c r="NRO2504" s="207"/>
      <c r="NRP2504" s="238"/>
      <c r="NRQ2504" s="207"/>
      <c r="NRR2504" s="207"/>
      <c r="NRS2504" s="187"/>
      <c r="NRT2504" s="187"/>
      <c r="NRU2504" s="204"/>
      <c r="NRV2504" s="272"/>
      <c r="NRW2504" s="207"/>
      <c r="NRX2504" s="238"/>
      <c r="NRY2504" s="207"/>
      <c r="NRZ2504" s="207"/>
      <c r="NSA2504" s="187"/>
      <c r="NSB2504" s="187"/>
      <c r="NSC2504" s="204"/>
      <c r="NSD2504" s="272"/>
      <c r="NSE2504" s="207"/>
      <c r="NSF2504" s="238"/>
      <c r="NSG2504" s="207"/>
      <c r="NSH2504" s="207"/>
      <c r="NSI2504" s="187"/>
      <c r="NSJ2504" s="187"/>
      <c r="NSK2504" s="204"/>
      <c r="NSL2504" s="272"/>
      <c r="NSM2504" s="207"/>
      <c r="NSN2504" s="238"/>
      <c r="NSO2504" s="207"/>
      <c r="NSP2504" s="207"/>
      <c r="NSQ2504" s="187"/>
      <c r="NSR2504" s="187"/>
      <c r="NSS2504" s="204"/>
      <c r="NST2504" s="272"/>
      <c r="NSU2504" s="207"/>
      <c r="NSV2504" s="238"/>
      <c r="NSW2504" s="207"/>
      <c r="NSX2504" s="207"/>
      <c r="NSY2504" s="187"/>
      <c r="NSZ2504" s="187"/>
      <c r="NTA2504" s="204"/>
      <c r="NTB2504" s="272"/>
      <c r="NTC2504" s="207"/>
      <c r="NTD2504" s="238"/>
      <c r="NTE2504" s="207"/>
      <c r="NTF2504" s="207"/>
      <c r="NTG2504" s="187"/>
      <c r="NTH2504" s="187"/>
      <c r="NTI2504" s="204"/>
      <c r="NTJ2504" s="272"/>
      <c r="NTK2504" s="207"/>
      <c r="NTL2504" s="238"/>
      <c r="NTM2504" s="207"/>
      <c r="NTN2504" s="207"/>
      <c r="NTO2504" s="187"/>
      <c r="NTP2504" s="187"/>
      <c r="NTQ2504" s="204"/>
      <c r="NTR2504" s="272"/>
      <c r="NTS2504" s="207"/>
      <c r="NTT2504" s="238"/>
      <c r="NTU2504" s="207"/>
      <c r="NTV2504" s="207"/>
      <c r="NTW2504" s="187"/>
      <c r="NTX2504" s="187"/>
      <c r="NTY2504" s="204"/>
      <c r="NTZ2504" s="272"/>
      <c r="NUA2504" s="207"/>
      <c r="NUB2504" s="238"/>
      <c r="NUC2504" s="207"/>
      <c r="NUD2504" s="207"/>
      <c r="NUE2504" s="187"/>
      <c r="NUF2504" s="187"/>
      <c r="NUG2504" s="204"/>
      <c r="NUH2504" s="272"/>
      <c r="NUI2504" s="207"/>
      <c r="NUJ2504" s="238"/>
      <c r="NUK2504" s="207"/>
      <c r="NUL2504" s="207"/>
      <c r="NUM2504" s="187"/>
      <c r="NUN2504" s="187"/>
      <c r="NUO2504" s="204"/>
      <c r="NUP2504" s="272"/>
      <c r="NUQ2504" s="207"/>
      <c r="NUR2504" s="238"/>
      <c r="NUS2504" s="207"/>
      <c r="NUT2504" s="207"/>
      <c r="NUU2504" s="187"/>
      <c r="NUV2504" s="187"/>
      <c r="NUW2504" s="204"/>
      <c r="NUX2504" s="272"/>
      <c r="NUY2504" s="207"/>
      <c r="NUZ2504" s="238"/>
      <c r="NVA2504" s="207"/>
      <c r="NVB2504" s="207"/>
      <c r="NVC2504" s="187"/>
      <c r="NVD2504" s="187"/>
      <c r="NVE2504" s="204"/>
      <c r="NVF2504" s="272"/>
      <c r="NVG2504" s="207"/>
      <c r="NVH2504" s="238"/>
      <c r="NVI2504" s="207"/>
      <c r="NVJ2504" s="207"/>
      <c r="NVK2504" s="187"/>
      <c r="NVL2504" s="187"/>
      <c r="NVM2504" s="204"/>
      <c r="NVN2504" s="272"/>
      <c r="NVO2504" s="207"/>
      <c r="NVP2504" s="238"/>
      <c r="NVQ2504" s="207"/>
      <c r="NVR2504" s="207"/>
      <c r="NVS2504" s="187"/>
      <c r="NVT2504" s="187"/>
      <c r="NVU2504" s="204"/>
      <c r="NVV2504" s="272"/>
      <c r="NVW2504" s="207"/>
      <c r="NVX2504" s="238"/>
      <c r="NVY2504" s="207"/>
      <c r="NVZ2504" s="207"/>
      <c r="NWA2504" s="187"/>
      <c r="NWB2504" s="187"/>
      <c r="NWC2504" s="204"/>
      <c r="NWD2504" s="272"/>
      <c r="NWE2504" s="207"/>
      <c r="NWF2504" s="238"/>
      <c r="NWG2504" s="207"/>
      <c r="NWH2504" s="207"/>
      <c r="NWI2504" s="187"/>
      <c r="NWJ2504" s="187"/>
      <c r="NWK2504" s="204"/>
      <c r="NWL2504" s="272"/>
      <c r="NWM2504" s="207"/>
      <c r="NWN2504" s="238"/>
      <c r="NWO2504" s="207"/>
      <c r="NWP2504" s="207"/>
      <c r="NWQ2504" s="187"/>
      <c r="NWR2504" s="187"/>
      <c r="NWS2504" s="204"/>
      <c r="NWT2504" s="272"/>
      <c r="NWU2504" s="207"/>
      <c r="NWV2504" s="238"/>
      <c r="NWW2504" s="207"/>
      <c r="NWX2504" s="207"/>
      <c r="NWY2504" s="187"/>
      <c r="NWZ2504" s="187"/>
      <c r="NXA2504" s="204"/>
      <c r="NXB2504" s="272"/>
      <c r="NXC2504" s="207"/>
      <c r="NXD2504" s="238"/>
      <c r="NXE2504" s="207"/>
      <c r="NXF2504" s="207"/>
      <c r="NXG2504" s="187"/>
      <c r="NXH2504" s="187"/>
      <c r="NXI2504" s="204"/>
      <c r="NXJ2504" s="272"/>
      <c r="NXK2504" s="207"/>
      <c r="NXL2504" s="238"/>
      <c r="NXM2504" s="207"/>
      <c r="NXN2504" s="207"/>
      <c r="NXO2504" s="187"/>
      <c r="NXP2504" s="187"/>
      <c r="NXQ2504" s="204"/>
      <c r="NXR2504" s="272"/>
      <c r="NXS2504" s="207"/>
      <c r="NXT2504" s="238"/>
      <c r="NXU2504" s="207"/>
      <c r="NXV2504" s="207"/>
      <c r="NXW2504" s="187"/>
      <c r="NXX2504" s="187"/>
      <c r="NXY2504" s="204"/>
      <c r="NXZ2504" s="272"/>
      <c r="NYA2504" s="207"/>
      <c r="NYB2504" s="238"/>
      <c r="NYC2504" s="207"/>
      <c r="NYD2504" s="207"/>
      <c r="NYE2504" s="187"/>
      <c r="NYF2504" s="187"/>
      <c r="NYG2504" s="204"/>
      <c r="NYH2504" s="272"/>
      <c r="NYI2504" s="207"/>
      <c r="NYJ2504" s="238"/>
      <c r="NYK2504" s="207"/>
      <c r="NYL2504" s="207"/>
      <c r="NYM2504" s="187"/>
      <c r="NYN2504" s="187"/>
      <c r="NYO2504" s="204"/>
      <c r="NYP2504" s="272"/>
      <c r="NYQ2504" s="207"/>
      <c r="NYR2504" s="238"/>
      <c r="NYS2504" s="207"/>
      <c r="NYT2504" s="207"/>
      <c r="NYU2504" s="187"/>
      <c r="NYV2504" s="187"/>
      <c r="NYW2504" s="204"/>
      <c r="NYX2504" s="272"/>
      <c r="NYY2504" s="207"/>
      <c r="NYZ2504" s="238"/>
      <c r="NZA2504" s="207"/>
      <c r="NZB2504" s="207"/>
      <c r="NZC2504" s="187"/>
      <c r="NZD2504" s="187"/>
      <c r="NZE2504" s="204"/>
      <c r="NZF2504" s="272"/>
      <c r="NZG2504" s="207"/>
      <c r="NZH2504" s="238"/>
      <c r="NZI2504" s="207"/>
      <c r="NZJ2504" s="207"/>
      <c r="NZK2504" s="187"/>
      <c r="NZL2504" s="187"/>
      <c r="NZM2504" s="204"/>
      <c r="NZN2504" s="272"/>
      <c r="NZO2504" s="207"/>
      <c r="NZP2504" s="238"/>
      <c r="NZQ2504" s="207"/>
      <c r="NZR2504" s="207"/>
      <c r="NZS2504" s="187"/>
      <c r="NZT2504" s="187"/>
      <c r="NZU2504" s="204"/>
      <c r="NZV2504" s="272"/>
      <c r="NZW2504" s="207"/>
      <c r="NZX2504" s="238"/>
      <c r="NZY2504" s="207"/>
      <c r="NZZ2504" s="207"/>
      <c r="OAA2504" s="187"/>
      <c r="OAB2504" s="187"/>
      <c r="OAC2504" s="204"/>
      <c r="OAD2504" s="272"/>
      <c r="OAE2504" s="207"/>
      <c r="OAF2504" s="238"/>
      <c r="OAG2504" s="207"/>
      <c r="OAH2504" s="207"/>
      <c r="OAI2504" s="187"/>
      <c r="OAJ2504" s="187"/>
      <c r="OAK2504" s="204"/>
      <c r="OAL2504" s="272"/>
      <c r="OAM2504" s="207"/>
      <c r="OAN2504" s="238"/>
      <c r="OAO2504" s="207"/>
      <c r="OAP2504" s="207"/>
      <c r="OAQ2504" s="187"/>
      <c r="OAR2504" s="187"/>
      <c r="OAS2504" s="204"/>
      <c r="OAT2504" s="272"/>
      <c r="OAU2504" s="207"/>
      <c r="OAV2504" s="238"/>
      <c r="OAW2504" s="207"/>
      <c r="OAX2504" s="207"/>
      <c r="OAY2504" s="187"/>
      <c r="OAZ2504" s="187"/>
      <c r="OBA2504" s="204"/>
      <c r="OBB2504" s="272"/>
      <c r="OBC2504" s="207"/>
      <c r="OBD2504" s="238"/>
      <c r="OBE2504" s="207"/>
      <c r="OBF2504" s="207"/>
      <c r="OBG2504" s="187"/>
      <c r="OBH2504" s="187"/>
      <c r="OBI2504" s="204"/>
      <c r="OBJ2504" s="272"/>
      <c r="OBK2504" s="207"/>
      <c r="OBL2504" s="238"/>
      <c r="OBM2504" s="207"/>
      <c r="OBN2504" s="207"/>
      <c r="OBO2504" s="187"/>
      <c r="OBP2504" s="187"/>
      <c r="OBQ2504" s="204"/>
      <c r="OBR2504" s="272"/>
      <c r="OBS2504" s="207"/>
      <c r="OBT2504" s="238"/>
      <c r="OBU2504" s="207"/>
      <c r="OBV2504" s="207"/>
      <c r="OBW2504" s="187"/>
      <c r="OBX2504" s="187"/>
      <c r="OBY2504" s="204"/>
      <c r="OBZ2504" s="272"/>
      <c r="OCA2504" s="207"/>
      <c r="OCB2504" s="238"/>
      <c r="OCC2504" s="207"/>
      <c r="OCD2504" s="207"/>
      <c r="OCE2504" s="187"/>
      <c r="OCF2504" s="187"/>
      <c r="OCG2504" s="204"/>
      <c r="OCH2504" s="272"/>
      <c r="OCI2504" s="207"/>
      <c r="OCJ2504" s="238"/>
      <c r="OCK2504" s="207"/>
      <c r="OCL2504" s="207"/>
      <c r="OCM2504" s="187"/>
      <c r="OCN2504" s="187"/>
      <c r="OCO2504" s="204"/>
      <c r="OCP2504" s="272"/>
      <c r="OCQ2504" s="207"/>
      <c r="OCR2504" s="238"/>
      <c r="OCS2504" s="207"/>
      <c r="OCT2504" s="207"/>
      <c r="OCU2504" s="187"/>
      <c r="OCV2504" s="187"/>
      <c r="OCW2504" s="204"/>
      <c r="OCX2504" s="272"/>
      <c r="OCY2504" s="207"/>
      <c r="OCZ2504" s="238"/>
      <c r="ODA2504" s="207"/>
      <c r="ODB2504" s="207"/>
      <c r="ODC2504" s="187"/>
      <c r="ODD2504" s="187"/>
      <c r="ODE2504" s="204"/>
      <c r="ODF2504" s="272"/>
      <c r="ODG2504" s="207"/>
      <c r="ODH2504" s="238"/>
      <c r="ODI2504" s="207"/>
      <c r="ODJ2504" s="207"/>
      <c r="ODK2504" s="187"/>
      <c r="ODL2504" s="187"/>
      <c r="ODM2504" s="204"/>
      <c r="ODN2504" s="272"/>
      <c r="ODO2504" s="207"/>
      <c r="ODP2504" s="238"/>
      <c r="ODQ2504" s="207"/>
      <c r="ODR2504" s="207"/>
      <c r="ODS2504" s="187"/>
      <c r="ODT2504" s="187"/>
      <c r="ODU2504" s="204"/>
      <c r="ODV2504" s="272"/>
      <c r="ODW2504" s="207"/>
      <c r="ODX2504" s="238"/>
      <c r="ODY2504" s="207"/>
      <c r="ODZ2504" s="207"/>
      <c r="OEA2504" s="187"/>
      <c r="OEB2504" s="187"/>
      <c r="OEC2504" s="204"/>
      <c r="OED2504" s="272"/>
      <c r="OEE2504" s="207"/>
      <c r="OEF2504" s="238"/>
      <c r="OEG2504" s="207"/>
      <c r="OEH2504" s="207"/>
      <c r="OEI2504" s="187"/>
      <c r="OEJ2504" s="187"/>
      <c r="OEK2504" s="204"/>
      <c r="OEL2504" s="272"/>
      <c r="OEM2504" s="207"/>
      <c r="OEN2504" s="238"/>
      <c r="OEO2504" s="207"/>
      <c r="OEP2504" s="207"/>
      <c r="OEQ2504" s="187"/>
      <c r="OER2504" s="187"/>
      <c r="OES2504" s="204"/>
      <c r="OET2504" s="272"/>
      <c r="OEU2504" s="207"/>
      <c r="OEV2504" s="238"/>
      <c r="OEW2504" s="207"/>
      <c r="OEX2504" s="207"/>
      <c r="OEY2504" s="187"/>
      <c r="OEZ2504" s="187"/>
      <c r="OFA2504" s="204"/>
      <c r="OFB2504" s="272"/>
      <c r="OFC2504" s="207"/>
      <c r="OFD2504" s="238"/>
      <c r="OFE2504" s="207"/>
      <c r="OFF2504" s="207"/>
      <c r="OFG2504" s="187"/>
      <c r="OFH2504" s="187"/>
      <c r="OFI2504" s="204"/>
      <c r="OFJ2504" s="272"/>
      <c r="OFK2504" s="207"/>
      <c r="OFL2504" s="238"/>
      <c r="OFM2504" s="207"/>
      <c r="OFN2504" s="207"/>
      <c r="OFO2504" s="187"/>
      <c r="OFP2504" s="187"/>
      <c r="OFQ2504" s="204"/>
      <c r="OFR2504" s="272"/>
      <c r="OFS2504" s="207"/>
      <c r="OFT2504" s="238"/>
      <c r="OFU2504" s="207"/>
      <c r="OFV2504" s="207"/>
      <c r="OFW2504" s="187"/>
      <c r="OFX2504" s="187"/>
      <c r="OFY2504" s="204"/>
      <c r="OFZ2504" s="272"/>
      <c r="OGA2504" s="207"/>
      <c r="OGB2504" s="238"/>
      <c r="OGC2504" s="207"/>
      <c r="OGD2504" s="207"/>
      <c r="OGE2504" s="187"/>
      <c r="OGF2504" s="187"/>
      <c r="OGG2504" s="204"/>
      <c r="OGH2504" s="272"/>
      <c r="OGI2504" s="207"/>
      <c r="OGJ2504" s="238"/>
      <c r="OGK2504" s="207"/>
      <c r="OGL2504" s="207"/>
      <c r="OGM2504" s="187"/>
      <c r="OGN2504" s="187"/>
      <c r="OGO2504" s="204"/>
      <c r="OGP2504" s="272"/>
      <c r="OGQ2504" s="207"/>
      <c r="OGR2504" s="238"/>
      <c r="OGS2504" s="207"/>
      <c r="OGT2504" s="207"/>
      <c r="OGU2504" s="187"/>
      <c r="OGV2504" s="187"/>
      <c r="OGW2504" s="204"/>
      <c r="OGX2504" s="272"/>
      <c r="OGY2504" s="207"/>
      <c r="OGZ2504" s="238"/>
      <c r="OHA2504" s="207"/>
      <c r="OHB2504" s="207"/>
      <c r="OHC2504" s="187"/>
      <c r="OHD2504" s="187"/>
      <c r="OHE2504" s="204"/>
      <c r="OHF2504" s="272"/>
      <c r="OHG2504" s="207"/>
      <c r="OHH2504" s="238"/>
      <c r="OHI2504" s="207"/>
      <c r="OHJ2504" s="207"/>
      <c r="OHK2504" s="187"/>
      <c r="OHL2504" s="187"/>
      <c r="OHM2504" s="204"/>
      <c r="OHN2504" s="272"/>
      <c r="OHO2504" s="207"/>
      <c r="OHP2504" s="238"/>
      <c r="OHQ2504" s="207"/>
      <c r="OHR2504" s="207"/>
      <c r="OHS2504" s="187"/>
      <c r="OHT2504" s="187"/>
      <c r="OHU2504" s="204"/>
      <c r="OHV2504" s="272"/>
      <c r="OHW2504" s="207"/>
      <c r="OHX2504" s="238"/>
      <c r="OHY2504" s="207"/>
      <c r="OHZ2504" s="207"/>
      <c r="OIA2504" s="187"/>
      <c r="OIB2504" s="187"/>
      <c r="OIC2504" s="204"/>
      <c r="OID2504" s="272"/>
      <c r="OIE2504" s="207"/>
      <c r="OIF2504" s="238"/>
      <c r="OIG2504" s="207"/>
      <c r="OIH2504" s="207"/>
      <c r="OII2504" s="187"/>
      <c r="OIJ2504" s="187"/>
      <c r="OIK2504" s="204"/>
      <c r="OIL2504" s="272"/>
      <c r="OIM2504" s="207"/>
      <c r="OIN2504" s="238"/>
      <c r="OIO2504" s="207"/>
      <c r="OIP2504" s="207"/>
      <c r="OIQ2504" s="187"/>
      <c r="OIR2504" s="187"/>
      <c r="OIS2504" s="204"/>
      <c r="OIT2504" s="272"/>
      <c r="OIU2504" s="207"/>
      <c r="OIV2504" s="238"/>
      <c r="OIW2504" s="207"/>
      <c r="OIX2504" s="207"/>
      <c r="OIY2504" s="187"/>
      <c r="OIZ2504" s="187"/>
      <c r="OJA2504" s="204"/>
      <c r="OJB2504" s="272"/>
      <c r="OJC2504" s="207"/>
      <c r="OJD2504" s="238"/>
      <c r="OJE2504" s="207"/>
      <c r="OJF2504" s="207"/>
      <c r="OJG2504" s="187"/>
      <c r="OJH2504" s="187"/>
      <c r="OJI2504" s="204"/>
      <c r="OJJ2504" s="272"/>
      <c r="OJK2504" s="207"/>
      <c r="OJL2504" s="238"/>
      <c r="OJM2504" s="207"/>
      <c r="OJN2504" s="207"/>
      <c r="OJO2504" s="187"/>
      <c r="OJP2504" s="187"/>
      <c r="OJQ2504" s="204"/>
      <c r="OJR2504" s="272"/>
      <c r="OJS2504" s="207"/>
      <c r="OJT2504" s="238"/>
      <c r="OJU2504" s="207"/>
      <c r="OJV2504" s="207"/>
      <c r="OJW2504" s="187"/>
      <c r="OJX2504" s="187"/>
      <c r="OJY2504" s="204"/>
      <c r="OJZ2504" s="272"/>
      <c r="OKA2504" s="207"/>
      <c r="OKB2504" s="238"/>
      <c r="OKC2504" s="207"/>
      <c r="OKD2504" s="207"/>
      <c r="OKE2504" s="187"/>
      <c r="OKF2504" s="187"/>
      <c r="OKG2504" s="204"/>
      <c r="OKH2504" s="272"/>
      <c r="OKI2504" s="207"/>
      <c r="OKJ2504" s="238"/>
      <c r="OKK2504" s="207"/>
      <c r="OKL2504" s="207"/>
      <c r="OKM2504" s="187"/>
      <c r="OKN2504" s="187"/>
      <c r="OKO2504" s="204"/>
      <c r="OKP2504" s="272"/>
      <c r="OKQ2504" s="207"/>
      <c r="OKR2504" s="238"/>
      <c r="OKS2504" s="207"/>
      <c r="OKT2504" s="207"/>
      <c r="OKU2504" s="187"/>
      <c r="OKV2504" s="187"/>
      <c r="OKW2504" s="204"/>
      <c r="OKX2504" s="272"/>
      <c r="OKY2504" s="207"/>
      <c r="OKZ2504" s="238"/>
      <c r="OLA2504" s="207"/>
      <c r="OLB2504" s="207"/>
      <c r="OLC2504" s="187"/>
      <c r="OLD2504" s="187"/>
      <c r="OLE2504" s="204"/>
      <c r="OLF2504" s="272"/>
      <c r="OLG2504" s="207"/>
      <c r="OLH2504" s="238"/>
      <c r="OLI2504" s="207"/>
      <c r="OLJ2504" s="207"/>
      <c r="OLK2504" s="187"/>
      <c r="OLL2504" s="187"/>
      <c r="OLM2504" s="204"/>
      <c r="OLN2504" s="272"/>
      <c r="OLO2504" s="207"/>
      <c r="OLP2504" s="238"/>
      <c r="OLQ2504" s="207"/>
      <c r="OLR2504" s="207"/>
      <c r="OLS2504" s="187"/>
      <c r="OLT2504" s="187"/>
      <c r="OLU2504" s="204"/>
      <c r="OLV2504" s="272"/>
      <c r="OLW2504" s="207"/>
      <c r="OLX2504" s="238"/>
      <c r="OLY2504" s="207"/>
      <c r="OLZ2504" s="207"/>
      <c r="OMA2504" s="187"/>
      <c r="OMB2504" s="187"/>
      <c r="OMC2504" s="204"/>
      <c r="OMD2504" s="272"/>
      <c r="OME2504" s="207"/>
      <c r="OMF2504" s="238"/>
      <c r="OMG2504" s="207"/>
      <c r="OMH2504" s="207"/>
      <c r="OMI2504" s="187"/>
      <c r="OMJ2504" s="187"/>
      <c r="OMK2504" s="204"/>
      <c r="OML2504" s="272"/>
      <c r="OMM2504" s="207"/>
      <c r="OMN2504" s="238"/>
      <c r="OMO2504" s="207"/>
      <c r="OMP2504" s="207"/>
      <c r="OMQ2504" s="187"/>
      <c r="OMR2504" s="187"/>
      <c r="OMS2504" s="204"/>
      <c r="OMT2504" s="272"/>
      <c r="OMU2504" s="207"/>
      <c r="OMV2504" s="238"/>
      <c r="OMW2504" s="207"/>
      <c r="OMX2504" s="207"/>
      <c r="OMY2504" s="187"/>
      <c r="OMZ2504" s="187"/>
      <c r="ONA2504" s="204"/>
      <c r="ONB2504" s="272"/>
      <c r="ONC2504" s="207"/>
      <c r="OND2504" s="238"/>
      <c r="ONE2504" s="207"/>
      <c r="ONF2504" s="207"/>
      <c r="ONG2504" s="187"/>
      <c r="ONH2504" s="187"/>
      <c r="ONI2504" s="204"/>
      <c r="ONJ2504" s="272"/>
      <c r="ONK2504" s="207"/>
      <c r="ONL2504" s="238"/>
      <c r="ONM2504" s="207"/>
      <c r="ONN2504" s="207"/>
      <c r="ONO2504" s="187"/>
      <c r="ONP2504" s="187"/>
      <c r="ONQ2504" s="204"/>
      <c r="ONR2504" s="272"/>
      <c r="ONS2504" s="207"/>
      <c r="ONT2504" s="238"/>
      <c r="ONU2504" s="207"/>
      <c r="ONV2504" s="207"/>
      <c r="ONW2504" s="187"/>
      <c r="ONX2504" s="187"/>
      <c r="ONY2504" s="204"/>
      <c r="ONZ2504" s="272"/>
      <c r="OOA2504" s="207"/>
      <c r="OOB2504" s="238"/>
      <c r="OOC2504" s="207"/>
      <c r="OOD2504" s="207"/>
      <c r="OOE2504" s="187"/>
      <c r="OOF2504" s="187"/>
      <c r="OOG2504" s="204"/>
      <c r="OOH2504" s="272"/>
      <c r="OOI2504" s="207"/>
      <c r="OOJ2504" s="238"/>
      <c r="OOK2504" s="207"/>
      <c r="OOL2504" s="207"/>
      <c r="OOM2504" s="187"/>
      <c r="OON2504" s="187"/>
      <c r="OOO2504" s="204"/>
      <c r="OOP2504" s="272"/>
      <c r="OOQ2504" s="207"/>
      <c r="OOR2504" s="238"/>
      <c r="OOS2504" s="207"/>
      <c r="OOT2504" s="207"/>
      <c r="OOU2504" s="187"/>
      <c r="OOV2504" s="187"/>
      <c r="OOW2504" s="204"/>
      <c r="OOX2504" s="272"/>
      <c r="OOY2504" s="207"/>
      <c r="OOZ2504" s="238"/>
      <c r="OPA2504" s="207"/>
      <c r="OPB2504" s="207"/>
      <c r="OPC2504" s="187"/>
      <c r="OPD2504" s="187"/>
      <c r="OPE2504" s="204"/>
      <c r="OPF2504" s="272"/>
      <c r="OPG2504" s="207"/>
      <c r="OPH2504" s="238"/>
      <c r="OPI2504" s="207"/>
      <c r="OPJ2504" s="207"/>
      <c r="OPK2504" s="187"/>
      <c r="OPL2504" s="187"/>
      <c r="OPM2504" s="204"/>
      <c r="OPN2504" s="272"/>
      <c r="OPO2504" s="207"/>
      <c r="OPP2504" s="238"/>
      <c r="OPQ2504" s="207"/>
      <c r="OPR2504" s="207"/>
      <c r="OPS2504" s="187"/>
      <c r="OPT2504" s="187"/>
      <c r="OPU2504" s="204"/>
      <c r="OPV2504" s="272"/>
      <c r="OPW2504" s="207"/>
      <c r="OPX2504" s="238"/>
      <c r="OPY2504" s="207"/>
      <c r="OPZ2504" s="207"/>
      <c r="OQA2504" s="187"/>
      <c r="OQB2504" s="187"/>
      <c r="OQC2504" s="204"/>
      <c r="OQD2504" s="272"/>
      <c r="OQE2504" s="207"/>
      <c r="OQF2504" s="238"/>
      <c r="OQG2504" s="207"/>
      <c r="OQH2504" s="207"/>
      <c r="OQI2504" s="187"/>
      <c r="OQJ2504" s="187"/>
      <c r="OQK2504" s="204"/>
      <c r="OQL2504" s="272"/>
      <c r="OQM2504" s="207"/>
      <c r="OQN2504" s="238"/>
      <c r="OQO2504" s="207"/>
      <c r="OQP2504" s="207"/>
      <c r="OQQ2504" s="187"/>
      <c r="OQR2504" s="187"/>
      <c r="OQS2504" s="204"/>
      <c r="OQT2504" s="272"/>
      <c r="OQU2504" s="207"/>
      <c r="OQV2504" s="238"/>
      <c r="OQW2504" s="207"/>
      <c r="OQX2504" s="207"/>
      <c r="OQY2504" s="187"/>
      <c r="OQZ2504" s="187"/>
      <c r="ORA2504" s="204"/>
      <c r="ORB2504" s="272"/>
      <c r="ORC2504" s="207"/>
      <c r="ORD2504" s="238"/>
      <c r="ORE2504" s="207"/>
      <c r="ORF2504" s="207"/>
      <c r="ORG2504" s="187"/>
      <c r="ORH2504" s="187"/>
      <c r="ORI2504" s="204"/>
      <c r="ORJ2504" s="272"/>
      <c r="ORK2504" s="207"/>
      <c r="ORL2504" s="238"/>
      <c r="ORM2504" s="207"/>
      <c r="ORN2504" s="207"/>
      <c r="ORO2504" s="187"/>
      <c r="ORP2504" s="187"/>
      <c r="ORQ2504" s="204"/>
      <c r="ORR2504" s="272"/>
      <c r="ORS2504" s="207"/>
      <c r="ORT2504" s="238"/>
      <c r="ORU2504" s="207"/>
      <c r="ORV2504" s="207"/>
      <c r="ORW2504" s="187"/>
      <c r="ORX2504" s="187"/>
      <c r="ORY2504" s="204"/>
      <c r="ORZ2504" s="272"/>
      <c r="OSA2504" s="207"/>
      <c r="OSB2504" s="238"/>
      <c r="OSC2504" s="207"/>
      <c r="OSD2504" s="207"/>
      <c r="OSE2504" s="187"/>
      <c r="OSF2504" s="187"/>
      <c r="OSG2504" s="204"/>
      <c r="OSH2504" s="272"/>
      <c r="OSI2504" s="207"/>
      <c r="OSJ2504" s="238"/>
      <c r="OSK2504" s="207"/>
      <c r="OSL2504" s="207"/>
      <c r="OSM2504" s="187"/>
      <c r="OSN2504" s="187"/>
      <c r="OSO2504" s="204"/>
      <c r="OSP2504" s="272"/>
      <c r="OSQ2504" s="207"/>
      <c r="OSR2504" s="238"/>
      <c r="OSS2504" s="207"/>
      <c r="OST2504" s="207"/>
      <c r="OSU2504" s="187"/>
      <c r="OSV2504" s="187"/>
      <c r="OSW2504" s="204"/>
      <c r="OSX2504" s="272"/>
      <c r="OSY2504" s="207"/>
      <c r="OSZ2504" s="238"/>
      <c r="OTA2504" s="207"/>
      <c r="OTB2504" s="207"/>
      <c r="OTC2504" s="187"/>
      <c r="OTD2504" s="187"/>
      <c r="OTE2504" s="204"/>
      <c r="OTF2504" s="272"/>
      <c r="OTG2504" s="207"/>
      <c r="OTH2504" s="238"/>
      <c r="OTI2504" s="207"/>
      <c r="OTJ2504" s="207"/>
      <c r="OTK2504" s="187"/>
      <c r="OTL2504" s="187"/>
      <c r="OTM2504" s="204"/>
      <c r="OTN2504" s="272"/>
      <c r="OTO2504" s="207"/>
      <c r="OTP2504" s="238"/>
      <c r="OTQ2504" s="207"/>
      <c r="OTR2504" s="207"/>
      <c r="OTS2504" s="187"/>
      <c r="OTT2504" s="187"/>
      <c r="OTU2504" s="204"/>
      <c r="OTV2504" s="272"/>
      <c r="OTW2504" s="207"/>
      <c r="OTX2504" s="238"/>
      <c r="OTY2504" s="207"/>
      <c r="OTZ2504" s="207"/>
      <c r="OUA2504" s="187"/>
      <c r="OUB2504" s="187"/>
      <c r="OUC2504" s="204"/>
      <c r="OUD2504" s="272"/>
      <c r="OUE2504" s="207"/>
      <c r="OUF2504" s="238"/>
      <c r="OUG2504" s="207"/>
      <c r="OUH2504" s="207"/>
      <c r="OUI2504" s="187"/>
      <c r="OUJ2504" s="187"/>
      <c r="OUK2504" s="204"/>
      <c r="OUL2504" s="272"/>
      <c r="OUM2504" s="207"/>
      <c r="OUN2504" s="238"/>
      <c r="OUO2504" s="207"/>
      <c r="OUP2504" s="207"/>
      <c r="OUQ2504" s="187"/>
      <c r="OUR2504" s="187"/>
      <c r="OUS2504" s="204"/>
      <c r="OUT2504" s="272"/>
      <c r="OUU2504" s="207"/>
      <c r="OUV2504" s="238"/>
      <c r="OUW2504" s="207"/>
      <c r="OUX2504" s="207"/>
      <c r="OUY2504" s="187"/>
      <c r="OUZ2504" s="187"/>
      <c r="OVA2504" s="204"/>
      <c r="OVB2504" s="272"/>
      <c r="OVC2504" s="207"/>
      <c r="OVD2504" s="238"/>
      <c r="OVE2504" s="207"/>
      <c r="OVF2504" s="207"/>
      <c r="OVG2504" s="187"/>
      <c r="OVH2504" s="187"/>
      <c r="OVI2504" s="204"/>
      <c r="OVJ2504" s="272"/>
      <c r="OVK2504" s="207"/>
      <c r="OVL2504" s="238"/>
      <c r="OVM2504" s="207"/>
      <c r="OVN2504" s="207"/>
      <c r="OVO2504" s="187"/>
      <c r="OVP2504" s="187"/>
      <c r="OVQ2504" s="204"/>
      <c r="OVR2504" s="272"/>
      <c r="OVS2504" s="207"/>
      <c r="OVT2504" s="238"/>
      <c r="OVU2504" s="207"/>
      <c r="OVV2504" s="207"/>
      <c r="OVW2504" s="187"/>
      <c r="OVX2504" s="187"/>
      <c r="OVY2504" s="204"/>
      <c r="OVZ2504" s="272"/>
      <c r="OWA2504" s="207"/>
      <c r="OWB2504" s="238"/>
      <c r="OWC2504" s="207"/>
      <c r="OWD2504" s="207"/>
      <c r="OWE2504" s="187"/>
      <c r="OWF2504" s="187"/>
      <c r="OWG2504" s="204"/>
      <c r="OWH2504" s="272"/>
      <c r="OWI2504" s="207"/>
      <c r="OWJ2504" s="238"/>
      <c r="OWK2504" s="207"/>
      <c r="OWL2504" s="207"/>
      <c r="OWM2504" s="187"/>
      <c r="OWN2504" s="187"/>
      <c r="OWO2504" s="204"/>
      <c r="OWP2504" s="272"/>
      <c r="OWQ2504" s="207"/>
      <c r="OWR2504" s="238"/>
      <c r="OWS2504" s="207"/>
      <c r="OWT2504" s="207"/>
      <c r="OWU2504" s="187"/>
      <c r="OWV2504" s="187"/>
      <c r="OWW2504" s="204"/>
      <c r="OWX2504" s="272"/>
      <c r="OWY2504" s="207"/>
      <c r="OWZ2504" s="238"/>
      <c r="OXA2504" s="207"/>
      <c r="OXB2504" s="207"/>
      <c r="OXC2504" s="187"/>
      <c r="OXD2504" s="187"/>
      <c r="OXE2504" s="204"/>
      <c r="OXF2504" s="272"/>
      <c r="OXG2504" s="207"/>
      <c r="OXH2504" s="238"/>
      <c r="OXI2504" s="207"/>
      <c r="OXJ2504" s="207"/>
      <c r="OXK2504" s="187"/>
      <c r="OXL2504" s="187"/>
      <c r="OXM2504" s="204"/>
      <c r="OXN2504" s="272"/>
      <c r="OXO2504" s="207"/>
      <c r="OXP2504" s="238"/>
      <c r="OXQ2504" s="207"/>
      <c r="OXR2504" s="207"/>
      <c r="OXS2504" s="187"/>
      <c r="OXT2504" s="187"/>
      <c r="OXU2504" s="204"/>
      <c r="OXV2504" s="272"/>
      <c r="OXW2504" s="207"/>
      <c r="OXX2504" s="238"/>
      <c r="OXY2504" s="207"/>
      <c r="OXZ2504" s="207"/>
      <c r="OYA2504" s="187"/>
      <c r="OYB2504" s="187"/>
      <c r="OYC2504" s="204"/>
      <c r="OYD2504" s="272"/>
      <c r="OYE2504" s="207"/>
      <c r="OYF2504" s="238"/>
      <c r="OYG2504" s="207"/>
      <c r="OYH2504" s="207"/>
      <c r="OYI2504" s="187"/>
      <c r="OYJ2504" s="187"/>
      <c r="OYK2504" s="204"/>
      <c r="OYL2504" s="272"/>
      <c r="OYM2504" s="207"/>
      <c r="OYN2504" s="238"/>
      <c r="OYO2504" s="207"/>
      <c r="OYP2504" s="207"/>
      <c r="OYQ2504" s="187"/>
      <c r="OYR2504" s="187"/>
      <c r="OYS2504" s="204"/>
      <c r="OYT2504" s="272"/>
      <c r="OYU2504" s="207"/>
      <c r="OYV2504" s="238"/>
      <c r="OYW2504" s="207"/>
      <c r="OYX2504" s="207"/>
      <c r="OYY2504" s="187"/>
      <c r="OYZ2504" s="187"/>
      <c r="OZA2504" s="204"/>
      <c r="OZB2504" s="272"/>
      <c r="OZC2504" s="207"/>
      <c r="OZD2504" s="238"/>
      <c r="OZE2504" s="207"/>
      <c r="OZF2504" s="207"/>
      <c r="OZG2504" s="187"/>
      <c r="OZH2504" s="187"/>
      <c r="OZI2504" s="204"/>
      <c r="OZJ2504" s="272"/>
      <c r="OZK2504" s="207"/>
      <c r="OZL2504" s="238"/>
      <c r="OZM2504" s="207"/>
      <c r="OZN2504" s="207"/>
      <c r="OZO2504" s="187"/>
      <c r="OZP2504" s="187"/>
      <c r="OZQ2504" s="204"/>
      <c r="OZR2504" s="272"/>
      <c r="OZS2504" s="207"/>
      <c r="OZT2504" s="238"/>
      <c r="OZU2504" s="207"/>
      <c r="OZV2504" s="207"/>
      <c r="OZW2504" s="187"/>
      <c r="OZX2504" s="187"/>
      <c r="OZY2504" s="204"/>
      <c r="OZZ2504" s="272"/>
      <c r="PAA2504" s="207"/>
      <c r="PAB2504" s="238"/>
      <c r="PAC2504" s="207"/>
      <c r="PAD2504" s="207"/>
      <c r="PAE2504" s="187"/>
      <c r="PAF2504" s="187"/>
      <c r="PAG2504" s="204"/>
      <c r="PAH2504" s="272"/>
      <c r="PAI2504" s="207"/>
      <c r="PAJ2504" s="238"/>
      <c r="PAK2504" s="207"/>
      <c r="PAL2504" s="207"/>
      <c r="PAM2504" s="187"/>
      <c r="PAN2504" s="187"/>
      <c r="PAO2504" s="204"/>
      <c r="PAP2504" s="272"/>
      <c r="PAQ2504" s="207"/>
      <c r="PAR2504" s="238"/>
      <c r="PAS2504" s="207"/>
      <c r="PAT2504" s="207"/>
      <c r="PAU2504" s="187"/>
      <c r="PAV2504" s="187"/>
      <c r="PAW2504" s="204"/>
      <c r="PAX2504" s="272"/>
      <c r="PAY2504" s="207"/>
      <c r="PAZ2504" s="238"/>
      <c r="PBA2504" s="207"/>
      <c r="PBB2504" s="207"/>
      <c r="PBC2504" s="187"/>
      <c r="PBD2504" s="187"/>
      <c r="PBE2504" s="204"/>
      <c r="PBF2504" s="272"/>
      <c r="PBG2504" s="207"/>
      <c r="PBH2504" s="238"/>
      <c r="PBI2504" s="207"/>
      <c r="PBJ2504" s="207"/>
      <c r="PBK2504" s="187"/>
      <c r="PBL2504" s="187"/>
      <c r="PBM2504" s="204"/>
      <c r="PBN2504" s="272"/>
      <c r="PBO2504" s="207"/>
      <c r="PBP2504" s="238"/>
      <c r="PBQ2504" s="207"/>
      <c r="PBR2504" s="207"/>
      <c r="PBS2504" s="187"/>
      <c r="PBT2504" s="187"/>
      <c r="PBU2504" s="204"/>
      <c r="PBV2504" s="272"/>
      <c r="PBW2504" s="207"/>
      <c r="PBX2504" s="238"/>
      <c r="PBY2504" s="207"/>
      <c r="PBZ2504" s="207"/>
      <c r="PCA2504" s="187"/>
      <c r="PCB2504" s="187"/>
      <c r="PCC2504" s="204"/>
      <c r="PCD2504" s="272"/>
      <c r="PCE2504" s="207"/>
      <c r="PCF2504" s="238"/>
      <c r="PCG2504" s="207"/>
      <c r="PCH2504" s="207"/>
      <c r="PCI2504" s="187"/>
      <c r="PCJ2504" s="187"/>
      <c r="PCK2504" s="204"/>
      <c r="PCL2504" s="272"/>
      <c r="PCM2504" s="207"/>
      <c r="PCN2504" s="238"/>
      <c r="PCO2504" s="207"/>
      <c r="PCP2504" s="207"/>
      <c r="PCQ2504" s="187"/>
      <c r="PCR2504" s="187"/>
      <c r="PCS2504" s="204"/>
      <c r="PCT2504" s="272"/>
      <c r="PCU2504" s="207"/>
      <c r="PCV2504" s="238"/>
      <c r="PCW2504" s="207"/>
      <c r="PCX2504" s="207"/>
      <c r="PCY2504" s="187"/>
      <c r="PCZ2504" s="187"/>
      <c r="PDA2504" s="204"/>
      <c r="PDB2504" s="272"/>
      <c r="PDC2504" s="207"/>
      <c r="PDD2504" s="238"/>
      <c r="PDE2504" s="207"/>
      <c r="PDF2504" s="207"/>
      <c r="PDG2504" s="187"/>
      <c r="PDH2504" s="187"/>
      <c r="PDI2504" s="204"/>
      <c r="PDJ2504" s="272"/>
      <c r="PDK2504" s="207"/>
      <c r="PDL2504" s="238"/>
      <c r="PDM2504" s="207"/>
      <c r="PDN2504" s="207"/>
      <c r="PDO2504" s="187"/>
      <c r="PDP2504" s="187"/>
      <c r="PDQ2504" s="204"/>
      <c r="PDR2504" s="272"/>
      <c r="PDS2504" s="207"/>
      <c r="PDT2504" s="238"/>
      <c r="PDU2504" s="207"/>
      <c r="PDV2504" s="207"/>
      <c r="PDW2504" s="187"/>
      <c r="PDX2504" s="187"/>
      <c r="PDY2504" s="204"/>
      <c r="PDZ2504" s="272"/>
      <c r="PEA2504" s="207"/>
      <c r="PEB2504" s="238"/>
      <c r="PEC2504" s="207"/>
      <c r="PED2504" s="207"/>
      <c r="PEE2504" s="187"/>
      <c r="PEF2504" s="187"/>
      <c r="PEG2504" s="204"/>
      <c r="PEH2504" s="272"/>
      <c r="PEI2504" s="207"/>
      <c r="PEJ2504" s="238"/>
      <c r="PEK2504" s="207"/>
      <c r="PEL2504" s="207"/>
      <c r="PEM2504" s="187"/>
      <c r="PEN2504" s="187"/>
      <c r="PEO2504" s="204"/>
      <c r="PEP2504" s="272"/>
      <c r="PEQ2504" s="207"/>
      <c r="PER2504" s="238"/>
      <c r="PES2504" s="207"/>
      <c r="PET2504" s="207"/>
      <c r="PEU2504" s="187"/>
      <c r="PEV2504" s="187"/>
      <c r="PEW2504" s="204"/>
      <c r="PEX2504" s="272"/>
      <c r="PEY2504" s="207"/>
      <c r="PEZ2504" s="238"/>
      <c r="PFA2504" s="207"/>
      <c r="PFB2504" s="207"/>
      <c r="PFC2504" s="187"/>
      <c r="PFD2504" s="187"/>
      <c r="PFE2504" s="204"/>
      <c r="PFF2504" s="272"/>
      <c r="PFG2504" s="207"/>
      <c r="PFH2504" s="238"/>
      <c r="PFI2504" s="207"/>
      <c r="PFJ2504" s="207"/>
      <c r="PFK2504" s="187"/>
      <c r="PFL2504" s="187"/>
      <c r="PFM2504" s="204"/>
      <c r="PFN2504" s="272"/>
      <c r="PFO2504" s="207"/>
      <c r="PFP2504" s="238"/>
      <c r="PFQ2504" s="207"/>
      <c r="PFR2504" s="207"/>
      <c r="PFS2504" s="187"/>
      <c r="PFT2504" s="187"/>
      <c r="PFU2504" s="204"/>
      <c r="PFV2504" s="272"/>
      <c r="PFW2504" s="207"/>
      <c r="PFX2504" s="238"/>
      <c r="PFY2504" s="207"/>
      <c r="PFZ2504" s="207"/>
      <c r="PGA2504" s="187"/>
      <c r="PGB2504" s="187"/>
      <c r="PGC2504" s="204"/>
      <c r="PGD2504" s="272"/>
      <c r="PGE2504" s="207"/>
      <c r="PGF2504" s="238"/>
      <c r="PGG2504" s="207"/>
      <c r="PGH2504" s="207"/>
      <c r="PGI2504" s="187"/>
      <c r="PGJ2504" s="187"/>
      <c r="PGK2504" s="204"/>
      <c r="PGL2504" s="272"/>
      <c r="PGM2504" s="207"/>
      <c r="PGN2504" s="238"/>
      <c r="PGO2504" s="207"/>
      <c r="PGP2504" s="207"/>
      <c r="PGQ2504" s="187"/>
      <c r="PGR2504" s="187"/>
      <c r="PGS2504" s="204"/>
      <c r="PGT2504" s="272"/>
      <c r="PGU2504" s="207"/>
      <c r="PGV2504" s="238"/>
      <c r="PGW2504" s="207"/>
      <c r="PGX2504" s="207"/>
      <c r="PGY2504" s="187"/>
      <c r="PGZ2504" s="187"/>
      <c r="PHA2504" s="204"/>
      <c r="PHB2504" s="272"/>
      <c r="PHC2504" s="207"/>
      <c r="PHD2504" s="238"/>
      <c r="PHE2504" s="207"/>
      <c r="PHF2504" s="207"/>
      <c r="PHG2504" s="187"/>
      <c r="PHH2504" s="187"/>
      <c r="PHI2504" s="204"/>
      <c r="PHJ2504" s="272"/>
      <c r="PHK2504" s="207"/>
      <c r="PHL2504" s="238"/>
      <c r="PHM2504" s="207"/>
      <c r="PHN2504" s="207"/>
      <c r="PHO2504" s="187"/>
      <c r="PHP2504" s="187"/>
      <c r="PHQ2504" s="204"/>
      <c r="PHR2504" s="272"/>
      <c r="PHS2504" s="207"/>
      <c r="PHT2504" s="238"/>
      <c r="PHU2504" s="207"/>
      <c r="PHV2504" s="207"/>
      <c r="PHW2504" s="187"/>
      <c r="PHX2504" s="187"/>
      <c r="PHY2504" s="204"/>
      <c r="PHZ2504" s="272"/>
      <c r="PIA2504" s="207"/>
      <c r="PIB2504" s="238"/>
      <c r="PIC2504" s="207"/>
      <c r="PID2504" s="207"/>
      <c r="PIE2504" s="187"/>
      <c r="PIF2504" s="187"/>
      <c r="PIG2504" s="204"/>
      <c r="PIH2504" s="272"/>
      <c r="PII2504" s="207"/>
      <c r="PIJ2504" s="238"/>
      <c r="PIK2504" s="207"/>
      <c r="PIL2504" s="207"/>
      <c r="PIM2504" s="187"/>
      <c r="PIN2504" s="187"/>
      <c r="PIO2504" s="204"/>
      <c r="PIP2504" s="272"/>
      <c r="PIQ2504" s="207"/>
      <c r="PIR2504" s="238"/>
      <c r="PIS2504" s="207"/>
      <c r="PIT2504" s="207"/>
      <c r="PIU2504" s="187"/>
      <c r="PIV2504" s="187"/>
      <c r="PIW2504" s="204"/>
      <c r="PIX2504" s="272"/>
      <c r="PIY2504" s="207"/>
      <c r="PIZ2504" s="238"/>
      <c r="PJA2504" s="207"/>
      <c r="PJB2504" s="207"/>
      <c r="PJC2504" s="187"/>
      <c r="PJD2504" s="187"/>
      <c r="PJE2504" s="204"/>
      <c r="PJF2504" s="272"/>
      <c r="PJG2504" s="207"/>
      <c r="PJH2504" s="238"/>
      <c r="PJI2504" s="207"/>
      <c r="PJJ2504" s="207"/>
      <c r="PJK2504" s="187"/>
      <c r="PJL2504" s="187"/>
      <c r="PJM2504" s="204"/>
      <c r="PJN2504" s="272"/>
      <c r="PJO2504" s="207"/>
      <c r="PJP2504" s="238"/>
      <c r="PJQ2504" s="207"/>
      <c r="PJR2504" s="207"/>
      <c r="PJS2504" s="187"/>
      <c r="PJT2504" s="187"/>
      <c r="PJU2504" s="204"/>
      <c r="PJV2504" s="272"/>
      <c r="PJW2504" s="207"/>
      <c r="PJX2504" s="238"/>
      <c r="PJY2504" s="207"/>
      <c r="PJZ2504" s="207"/>
      <c r="PKA2504" s="187"/>
      <c r="PKB2504" s="187"/>
      <c r="PKC2504" s="204"/>
      <c r="PKD2504" s="272"/>
      <c r="PKE2504" s="207"/>
      <c r="PKF2504" s="238"/>
      <c r="PKG2504" s="207"/>
      <c r="PKH2504" s="207"/>
      <c r="PKI2504" s="187"/>
      <c r="PKJ2504" s="187"/>
      <c r="PKK2504" s="204"/>
      <c r="PKL2504" s="272"/>
      <c r="PKM2504" s="207"/>
      <c r="PKN2504" s="238"/>
      <c r="PKO2504" s="207"/>
      <c r="PKP2504" s="207"/>
      <c r="PKQ2504" s="187"/>
      <c r="PKR2504" s="187"/>
      <c r="PKS2504" s="204"/>
      <c r="PKT2504" s="272"/>
      <c r="PKU2504" s="207"/>
      <c r="PKV2504" s="238"/>
      <c r="PKW2504" s="207"/>
      <c r="PKX2504" s="207"/>
      <c r="PKY2504" s="187"/>
      <c r="PKZ2504" s="187"/>
      <c r="PLA2504" s="204"/>
      <c r="PLB2504" s="272"/>
      <c r="PLC2504" s="207"/>
      <c r="PLD2504" s="238"/>
      <c r="PLE2504" s="207"/>
      <c r="PLF2504" s="207"/>
      <c r="PLG2504" s="187"/>
      <c r="PLH2504" s="187"/>
      <c r="PLI2504" s="204"/>
      <c r="PLJ2504" s="272"/>
      <c r="PLK2504" s="207"/>
      <c r="PLL2504" s="238"/>
      <c r="PLM2504" s="207"/>
      <c r="PLN2504" s="207"/>
      <c r="PLO2504" s="187"/>
      <c r="PLP2504" s="187"/>
      <c r="PLQ2504" s="204"/>
      <c r="PLR2504" s="272"/>
      <c r="PLS2504" s="207"/>
      <c r="PLT2504" s="238"/>
      <c r="PLU2504" s="207"/>
      <c r="PLV2504" s="207"/>
      <c r="PLW2504" s="187"/>
      <c r="PLX2504" s="187"/>
      <c r="PLY2504" s="204"/>
      <c r="PLZ2504" s="272"/>
      <c r="PMA2504" s="207"/>
      <c r="PMB2504" s="238"/>
      <c r="PMC2504" s="207"/>
      <c r="PMD2504" s="207"/>
      <c r="PME2504" s="187"/>
      <c r="PMF2504" s="187"/>
      <c r="PMG2504" s="204"/>
      <c r="PMH2504" s="272"/>
      <c r="PMI2504" s="207"/>
      <c r="PMJ2504" s="238"/>
      <c r="PMK2504" s="207"/>
      <c r="PML2504" s="207"/>
      <c r="PMM2504" s="187"/>
      <c r="PMN2504" s="187"/>
      <c r="PMO2504" s="204"/>
      <c r="PMP2504" s="272"/>
      <c r="PMQ2504" s="207"/>
      <c r="PMR2504" s="238"/>
      <c r="PMS2504" s="207"/>
      <c r="PMT2504" s="207"/>
      <c r="PMU2504" s="187"/>
      <c r="PMV2504" s="187"/>
      <c r="PMW2504" s="204"/>
      <c r="PMX2504" s="272"/>
      <c r="PMY2504" s="207"/>
      <c r="PMZ2504" s="238"/>
      <c r="PNA2504" s="207"/>
      <c r="PNB2504" s="207"/>
      <c r="PNC2504" s="187"/>
      <c r="PND2504" s="187"/>
      <c r="PNE2504" s="204"/>
      <c r="PNF2504" s="272"/>
      <c r="PNG2504" s="207"/>
      <c r="PNH2504" s="238"/>
      <c r="PNI2504" s="207"/>
      <c r="PNJ2504" s="207"/>
      <c r="PNK2504" s="187"/>
      <c r="PNL2504" s="187"/>
      <c r="PNM2504" s="204"/>
      <c r="PNN2504" s="272"/>
      <c r="PNO2504" s="207"/>
      <c r="PNP2504" s="238"/>
      <c r="PNQ2504" s="207"/>
      <c r="PNR2504" s="207"/>
      <c r="PNS2504" s="187"/>
      <c r="PNT2504" s="187"/>
      <c r="PNU2504" s="204"/>
      <c r="PNV2504" s="272"/>
      <c r="PNW2504" s="207"/>
      <c r="PNX2504" s="238"/>
      <c r="PNY2504" s="207"/>
      <c r="PNZ2504" s="207"/>
      <c r="POA2504" s="187"/>
      <c r="POB2504" s="187"/>
      <c r="POC2504" s="204"/>
      <c r="POD2504" s="272"/>
      <c r="POE2504" s="207"/>
      <c r="POF2504" s="238"/>
      <c r="POG2504" s="207"/>
      <c r="POH2504" s="207"/>
      <c r="POI2504" s="187"/>
      <c r="POJ2504" s="187"/>
      <c r="POK2504" s="204"/>
      <c r="POL2504" s="272"/>
      <c r="POM2504" s="207"/>
      <c r="PON2504" s="238"/>
      <c r="POO2504" s="207"/>
      <c r="POP2504" s="207"/>
      <c r="POQ2504" s="187"/>
      <c r="POR2504" s="187"/>
      <c r="POS2504" s="204"/>
      <c r="POT2504" s="272"/>
      <c r="POU2504" s="207"/>
      <c r="POV2504" s="238"/>
      <c r="POW2504" s="207"/>
      <c r="POX2504" s="207"/>
      <c r="POY2504" s="187"/>
      <c r="POZ2504" s="187"/>
      <c r="PPA2504" s="204"/>
      <c r="PPB2504" s="272"/>
      <c r="PPC2504" s="207"/>
      <c r="PPD2504" s="238"/>
      <c r="PPE2504" s="207"/>
      <c r="PPF2504" s="207"/>
      <c r="PPG2504" s="187"/>
      <c r="PPH2504" s="187"/>
      <c r="PPI2504" s="204"/>
      <c r="PPJ2504" s="272"/>
      <c r="PPK2504" s="207"/>
      <c r="PPL2504" s="238"/>
      <c r="PPM2504" s="207"/>
      <c r="PPN2504" s="207"/>
      <c r="PPO2504" s="187"/>
      <c r="PPP2504" s="187"/>
      <c r="PPQ2504" s="204"/>
      <c r="PPR2504" s="272"/>
      <c r="PPS2504" s="207"/>
      <c r="PPT2504" s="238"/>
      <c r="PPU2504" s="207"/>
      <c r="PPV2504" s="207"/>
      <c r="PPW2504" s="187"/>
      <c r="PPX2504" s="187"/>
      <c r="PPY2504" s="204"/>
      <c r="PPZ2504" s="272"/>
      <c r="PQA2504" s="207"/>
      <c r="PQB2504" s="238"/>
      <c r="PQC2504" s="207"/>
      <c r="PQD2504" s="207"/>
      <c r="PQE2504" s="187"/>
      <c r="PQF2504" s="187"/>
      <c r="PQG2504" s="204"/>
      <c r="PQH2504" s="272"/>
      <c r="PQI2504" s="207"/>
      <c r="PQJ2504" s="238"/>
      <c r="PQK2504" s="207"/>
      <c r="PQL2504" s="207"/>
      <c r="PQM2504" s="187"/>
      <c r="PQN2504" s="187"/>
      <c r="PQO2504" s="204"/>
      <c r="PQP2504" s="272"/>
      <c r="PQQ2504" s="207"/>
      <c r="PQR2504" s="238"/>
      <c r="PQS2504" s="207"/>
      <c r="PQT2504" s="207"/>
      <c r="PQU2504" s="187"/>
      <c r="PQV2504" s="187"/>
      <c r="PQW2504" s="204"/>
      <c r="PQX2504" s="272"/>
      <c r="PQY2504" s="207"/>
      <c r="PQZ2504" s="238"/>
      <c r="PRA2504" s="207"/>
      <c r="PRB2504" s="207"/>
      <c r="PRC2504" s="187"/>
      <c r="PRD2504" s="187"/>
      <c r="PRE2504" s="204"/>
      <c r="PRF2504" s="272"/>
      <c r="PRG2504" s="207"/>
      <c r="PRH2504" s="238"/>
      <c r="PRI2504" s="207"/>
      <c r="PRJ2504" s="207"/>
      <c r="PRK2504" s="187"/>
      <c r="PRL2504" s="187"/>
      <c r="PRM2504" s="204"/>
      <c r="PRN2504" s="272"/>
      <c r="PRO2504" s="207"/>
      <c r="PRP2504" s="238"/>
      <c r="PRQ2504" s="207"/>
      <c r="PRR2504" s="207"/>
      <c r="PRS2504" s="187"/>
      <c r="PRT2504" s="187"/>
      <c r="PRU2504" s="204"/>
      <c r="PRV2504" s="272"/>
      <c r="PRW2504" s="207"/>
      <c r="PRX2504" s="238"/>
      <c r="PRY2504" s="207"/>
      <c r="PRZ2504" s="207"/>
      <c r="PSA2504" s="187"/>
      <c r="PSB2504" s="187"/>
      <c r="PSC2504" s="204"/>
      <c r="PSD2504" s="272"/>
      <c r="PSE2504" s="207"/>
      <c r="PSF2504" s="238"/>
      <c r="PSG2504" s="207"/>
      <c r="PSH2504" s="207"/>
      <c r="PSI2504" s="187"/>
      <c r="PSJ2504" s="187"/>
      <c r="PSK2504" s="204"/>
      <c r="PSL2504" s="272"/>
      <c r="PSM2504" s="207"/>
      <c r="PSN2504" s="238"/>
      <c r="PSO2504" s="207"/>
      <c r="PSP2504" s="207"/>
      <c r="PSQ2504" s="187"/>
      <c r="PSR2504" s="187"/>
      <c r="PSS2504" s="204"/>
      <c r="PST2504" s="272"/>
      <c r="PSU2504" s="207"/>
      <c r="PSV2504" s="238"/>
      <c r="PSW2504" s="207"/>
      <c r="PSX2504" s="207"/>
      <c r="PSY2504" s="187"/>
      <c r="PSZ2504" s="187"/>
      <c r="PTA2504" s="204"/>
      <c r="PTB2504" s="272"/>
      <c r="PTC2504" s="207"/>
      <c r="PTD2504" s="238"/>
      <c r="PTE2504" s="207"/>
      <c r="PTF2504" s="207"/>
      <c r="PTG2504" s="187"/>
      <c r="PTH2504" s="187"/>
      <c r="PTI2504" s="204"/>
      <c r="PTJ2504" s="272"/>
      <c r="PTK2504" s="207"/>
      <c r="PTL2504" s="238"/>
      <c r="PTM2504" s="207"/>
      <c r="PTN2504" s="207"/>
      <c r="PTO2504" s="187"/>
      <c r="PTP2504" s="187"/>
      <c r="PTQ2504" s="204"/>
      <c r="PTR2504" s="272"/>
      <c r="PTS2504" s="207"/>
      <c r="PTT2504" s="238"/>
      <c r="PTU2504" s="207"/>
      <c r="PTV2504" s="207"/>
      <c r="PTW2504" s="187"/>
      <c r="PTX2504" s="187"/>
      <c r="PTY2504" s="204"/>
      <c r="PTZ2504" s="272"/>
      <c r="PUA2504" s="207"/>
      <c r="PUB2504" s="238"/>
      <c r="PUC2504" s="207"/>
      <c r="PUD2504" s="207"/>
      <c r="PUE2504" s="187"/>
      <c r="PUF2504" s="187"/>
      <c r="PUG2504" s="204"/>
      <c r="PUH2504" s="272"/>
      <c r="PUI2504" s="207"/>
      <c r="PUJ2504" s="238"/>
      <c r="PUK2504" s="207"/>
      <c r="PUL2504" s="207"/>
      <c r="PUM2504" s="187"/>
      <c r="PUN2504" s="187"/>
      <c r="PUO2504" s="204"/>
      <c r="PUP2504" s="272"/>
      <c r="PUQ2504" s="207"/>
      <c r="PUR2504" s="238"/>
      <c r="PUS2504" s="207"/>
      <c r="PUT2504" s="207"/>
      <c r="PUU2504" s="187"/>
      <c r="PUV2504" s="187"/>
      <c r="PUW2504" s="204"/>
      <c r="PUX2504" s="272"/>
      <c r="PUY2504" s="207"/>
      <c r="PUZ2504" s="238"/>
      <c r="PVA2504" s="207"/>
      <c r="PVB2504" s="207"/>
      <c r="PVC2504" s="187"/>
      <c r="PVD2504" s="187"/>
      <c r="PVE2504" s="204"/>
      <c r="PVF2504" s="272"/>
      <c r="PVG2504" s="207"/>
      <c r="PVH2504" s="238"/>
      <c r="PVI2504" s="207"/>
      <c r="PVJ2504" s="207"/>
      <c r="PVK2504" s="187"/>
      <c r="PVL2504" s="187"/>
      <c r="PVM2504" s="204"/>
      <c r="PVN2504" s="272"/>
      <c r="PVO2504" s="207"/>
      <c r="PVP2504" s="238"/>
      <c r="PVQ2504" s="207"/>
      <c r="PVR2504" s="207"/>
      <c r="PVS2504" s="187"/>
      <c r="PVT2504" s="187"/>
      <c r="PVU2504" s="204"/>
      <c r="PVV2504" s="272"/>
      <c r="PVW2504" s="207"/>
      <c r="PVX2504" s="238"/>
      <c r="PVY2504" s="207"/>
      <c r="PVZ2504" s="207"/>
      <c r="PWA2504" s="187"/>
      <c r="PWB2504" s="187"/>
      <c r="PWC2504" s="204"/>
      <c r="PWD2504" s="272"/>
      <c r="PWE2504" s="207"/>
      <c r="PWF2504" s="238"/>
      <c r="PWG2504" s="207"/>
      <c r="PWH2504" s="207"/>
      <c r="PWI2504" s="187"/>
      <c r="PWJ2504" s="187"/>
      <c r="PWK2504" s="204"/>
      <c r="PWL2504" s="272"/>
      <c r="PWM2504" s="207"/>
      <c r="PWN2504" s="238"/>
      <c r="PWO2504" s="207"/>
      <c r="PWP2504" s="207"/>
      <c r="PWQ2504" s="187"/>
      <c r="PWR2504" s="187"/>
      <c r="PWS2504" s="204"/>
      <c r="PWT2504" s="272"/>
      <c r="PWU2504" s="207"/>
      <c r="PWV2504" s="238"/>
      <c r="PWW2504" s="207"/>
      <c r="PWX2504" s="207"/>
      <c r="PWY2504" s="187"/>
      <c r="PWZ2504" s="187"/>
      <c r="PXA2504" s="204"/>
      <c r="PXB2504" s="272"/>
      <c r="PXC2504" s="207"/>
      <c r="PXD2504" s="238"/>
      <c r="PXE2504" s="207"/>
      <c r="PXF2504" s="207"/>
      <c r="PXG2504" s="187"/>
      <c r="PXH2504" s="187"/>
      <c r="PXI2504" s="204"/>
      <c r="PXJ2504" s="272"/>
      <c r="PXK2504" s="207"/>
      <c r="PXL2504" s="238"/>
      <c r="PXM2504" s="207"/>
      <c r="PXN2504" s="207"/>
      <c r="PXO2504" s="187"/>
      <c r="PXP2504" s="187"/>
      <c r="PXQ2504" s="204"/>
      <c r="PXR2504" s="272"/>
      <c r="PXS2504" s="207"/>
      <c r="PXT2504" s="238"/>
      <c r="PXU2504" s="207"/>
      <c r="PXV2504" s="207"/>
      <c r="PXW2504" s="187"/>
      <c r="PXX2504" s="187"/>
      <c r="PXY2504" s="204"/>
      <c r="PXZ2504" s="272"/>
      <c r="PYA2504" s="207"/>
      <c r="PYB2504" s="238"/>
      <c r="PYC2504" s="207"/>
      <c r="PYD2504" s="207"/>
      <c r="PYE2504" s="187"/>
      <c r="PYF2504" s="187"/>
      <c r="PYG2504" s="204"/>
      <c r="PYH2504" s="272"/>
      <c r="PYI2504" s="207"/>
      <c r="PYJ2504" s="238"/>
      <c r="PYK2504" s="207"/>
      <c r="PYL2504" s="207"/>
      <c r="PYM2504" s="187"/>
      <c r="PYN2504" s="187"/>
      <c r="PYO2504" s="204"/>
      <c r="PYP2504" s="272"/>
      <c r="PYQ2504" s="207"/>
      <c r="PYR2504" s="238"/>
      <c r="PYS2504" s="207"/>
      <c r="PYT2504" s="207"/>
      <c r="PYU2504" s="187"/>
      <c r="PYV2504" s="187"/>
      <c r="PYW2504" s="204"/>
      <c r="PYX2504" s="272"/>
      <c r="PYY2504" s="207"/>
      <c r="PYZ2504" s="238"/>
      <c r="PZA2504" s="207"/>
      <c r="PZB2504" s="207"/>
      <c r="PZC2504" s="187"/>
      <c r="PZD2504" s="187"/>
      <c r="PZE2504" s="204"/>
      <c r="PZF2504" s="272"/>
      <c r="PZG2504" s="207"/>
      <c r="PZH2504" s="238"/>
      <c r="PZI2504" s="207"/>
      <c r="PZJ2504" s="207"/>
      <c r="PZK2504" s="187"/>
      <c r="PZL2504" s="187"/>
      <c r="PZM2504" s="204"/>
      <c r="PZN2504" s="272"/>
      <c r="PZO2504" s="207"/>
      <c r="PZP2504" s="238"/>
      <c r="PZQ2504" s="207"/>
      <c r="PZR2504" s="207"/>
      <c r="PZS2504" s="187"/>
      <c r="PZT2504" s="187"/>
      <c r="PZU2504" s="204"/>
      <c r="PZV2504" s="272"/>
      <c r="PZW2504" s="207"/>
      <c r="PZX2504" s="238"/>
      <c r="PZY2504" s="207"/>
      <c r="PZZ2504" s="207"/>
      <c r="QAA2504" s="187"/>
      <c r="QAB2504" s="187"/>
      <c r="QAC2504" s="204"/>
      <c r="QAD2504" s="272"/>
      <c r="QAE2504" s="207"/>
      <c r="QAF2504" s="238"/>
      <c r="QAG2504" s="207"/>
      <c r="QAH2504" s="207"/>
      <c r="QAI2504" s="187"/>
      <c r="QAJ2504" s="187"/>
      <c r="QAK2504" s="204"/>
      <c r="QAL2504" s="272"/>
      <c r="QAM2504" s="207"/>
      <c r="QAN2504" s="238"/>
      <c r="QAO2504" s="207"/>
      <c r="QAP2504" s="207"/>
      <c r="QAQ2504" s="187"/>
      <c r="QAR2504" s="187"/>
      <c r="QAS2504" s="204"/>
      <c r="QAT2504" s="272"/>
      <c r="QAU2504" s="207"/>
      <c r="QAV2504" s="238"/>
      <c r="QAW2504" s="207"/>
      <c r="QAX2504" s="207"/>
      <c r="QAY2504" s="187"/>
      <c r="QAZ2504" s="187"/>
      <c r="QBA2504" s="204"/>
      <c r="QBB2504" s="272"/>
      <c r="QBC2504" s="207"/>
      <c r="QBD2504" s="238"/>
      <c r="QBE2504" s="207"/>
      <c r="QBF2504" s="207"/>
      <c r="QBG2504" s="187"/>
      <c r="QBH2504" s="187"/>
      <c r="QBI2504" s="204"/>
      <c r="QBJ2504" s="272"/>
      <c r="QBK2504" s="207"/>
      <c r="QBL2504" s="238"/>
      <c r="QBM2504" s="207"/>
      <c r="QBN2504" s="207"/>
      <c r="QBO2504" s="187"/>
      <c r="QBP2504" s="187"/>
      <c r="QBQ2504" s="204"/>
      <c r="QBR2504" s="272"/>
      <c r="QBS2504" s="207"/>
      <c r="QBT2504" s="238"/>
      <c r="QBU2504" s="207"/>
      <c r="QBV2504" s="207"/>
      <c r="QBW2504" s="187"/>
      <c r="QBX2504" s="187"/>
      <c r="QBY2504" s="204"/>
      <c r="QBZ2504" s="272"/>
      <c r="QCA2504" s="207"/>
      <c r="QCB2504" s="238"/>
      <c r="QCC2504" s="207"/>
      <c r="QCD2504" s="207"/>
      <c r="QCE2504" s="187"/>
      <c r="QCF2504" s="187"/>
      <c r="QCG2504" s="204"/>
      <c r="QCH2504" s="272"/>
      <c r="QCI2504" s="207"/>
      <c r="QCJ2504" s="238"/>
      <c r="QCK2504" s="207"/>
      <c r="QCL2504" s="207"/>
      <c r="QCM2504" s="187"/>
      <c r="QCN2504" s="187"/>
      <c r="QCO2504" s="204"/>
      <c r="QCP2504" s="272"/>
      <c r="QCQ2504" s="207"/>
      <c r="QCR2504" s="238"/>
      <c r="QCS2504" s="207"/>
      <c r="QCT2504" s="207"/>
      <c r="QCU2504" s="187"/>
      <c r="QCV2504" s="187"/>
      <c r="QCW2504" s="204"/>
      <c r="QCX2504" s="272"/>
      <c r="QCY2504" s="207"/>
      <c r="QCZ2504" s="238"/>
      <c r="QDA2504" s="207"/>
      <c r="QDB2504" s="207"/>
      <c r="QDC2504" s="187"/>
      <c r="QDD2504" s="187"/>
      <c r="QDE2504" s="204"/>
      <c r="QDF2504" s="272"/>
      <c r="QDG2504" s="207"/>
      <c r="QDH2504" s="238"/>
      <c r="QDI2504" s="207"/>
      <c r="QDJ2504" s="207"/>
      <c r="QDK2504" s="187"/>
      <c r="QDL2504" s="187"/>
      <c r="QDM2504" s="204"/>
      <c r="QDN2504" s="272"/>
      <c r="QDO2504" s="207"/>
      <c r="QDP2504" s="238"/>
      <c r="QDQ2504" s="207"/>
      <c r="QDR2504" s="207"/>
      <c r="QDS2504" s="187"/>
      <c r="QDT2504" s="187"/>
      <c r="QDU2504" s="204"/>
      <c r="QDV2504" s="272"/>
      <c r="QDW2504" s="207"/>
      <c r="QDX2504" s="238"/>
      <c r="QDY2504" s="207"/>
      <c r="QDZ2504" s="207"/>
      <c r="QEA2504" s="187"/>
      <c r="QEB2504" s="187"/>
      <c r="QEC2504" s="204"/>
      <c r="QED2504" s="272"/>
      <c r="QEE2504" s="207"/>
      <c r="QEF2504" s="238"/>
      <c r="QEG2504" s="207"/>
      <c r="QEH2504" s="207"/>
      <c r="QEI2504" s="187"/>
      <c r="QEJ2504" s="187"/>
      <c r="QEK2504" s="204"/>
      <c r="QEL2504" s="272"/>
      <c r="QEM2504" s="207"/>
      <c r="QEN2504" s="238"/>
      <c r="QEO2504" s="207"/>
      <c r="QEP2504" s="207"/>
      <c r="QEQ2504" s="187"/>
      <c r="QER2504" s="187"/>
      <c r="QES2504" s="204"/>
      <c r="QET2504" s="272"/>
      <c r="QEU2504" s="207"/>
      <c r="QEV2504" s="238"/>
      <c r="QEW2504" s="207"/>
      <c r="QEX2504" s="207"/>
      <c r="QEY2504" s="187"/>
      <c r="QEZ2504" s="187"/>
      <c r="QFA2504" s="204"/>
      <c r="QFB2504" s="272"/>
      <c r="QFC2504" s="207"/>
      <c r="QFD2504" s="238"/>
      <c r="QFE2504" s="207"/>
      <c r="QFF2504" s="207"/>
      <c r="QFG2504" s="187"/>
      <c r="QFH2504" s="187"/>
      <c r="QFI2504" s="204"/>
      <c r="QFJ2504" s="272"/>
      <c r="QFK2504" s="207"/>
      <c r="QFL2504" s="238"/>
      <c r="QFM2504" s="207"/>
      <c r="QFN2504" s="207"/>
      <c r="QFO2504" s="187"/>
      <c r="QFP2504" s="187"/>
      <c r="QFQ2504" s="204"/>
      <c r="QFR2504" s="272"/>
      <c r="QFS2504" s="207"/>
      <c r="QFT2504" s="238"/>
      <c r="QFU2504" s="207"/>
      <c r="QFV2504" s="207"/>
      <c r="QFW2504" s="187"/>
      <c r="QFX2504" s="187"/>
      <c r="QFY2504" s="204"/>
      <c r="QFZ2504" s="272"/>
      <c r="QGA2504" s="207"/>
      <c r="QGB2504" s="238"/>
      <c r="QGC2504" s="207"/>
      <c r="QGD2504" s="207"/>
      <c r="QGE2504" s="187"/>
      <c r="QGF2504" s="187"/>
      <c r="QGG2504" s="204"/>
      <c r="QGH2504" s="272"/>
      <c r="QGI2504" s="207"/>
      <c r="QGJ2504" s="238"/>
      <c r="QGK2504" s="207"/>
      <c r="QGL2504" s="207"/>
      <c r="QGM2504" s="187"/>
      <c r="QGN2504" s="187"/>
      <c r="QGO2504" s="204"/>
      <c r="QGP2504" s="272"/>
      <c r="QGQ2504" s="207"/>
      <c r="QGR2504" s="238"/>
      <c r="QGS2504" s="207"/>
      <c r="QGT2504" s="207"/>
      <c r="QGU2504" s="187"/>
      <c r="QGV2504" s="187"/>
      <c r="QGW2504" s="204"/>
      <c r="QGX2504" s="272"/>
      <c r="QGY2504" s="207"/>
      <c r="QGZ2504" s="238"/>
      <c r="QHA2504" s="207"/>
      <c r="QHB2504" s="207"/>
      <c r="QHC2504" s="187"/>
      <c r="QHD2504" s="187"/>
      <c r="QHE2504" s="204"/>
      <c r="QHF2504" s="272"/>
      <c r="QHG2504" s="207"/>
      <c r="QHH2504" s="238"/>
      <c r="QHI2504" s="207"/>
      <c r="QHJ2504" s="207"/>
      <c r="QHK2504" s="187"/>
      <c r="QHL2504" s="187"/>
      <c r="QHM2504" s="204"/>
      <c r="QHN2504" s="272"/>
      <c r="QHO2504" s="207"/>
      <c r="QHP2504" s="238"/>
      <c r="QHQ2504" s="207"/>
      <c r="QHR2504" s="207"/>
      <c r="QHS2504" s="187"/>
      <c r="QHT2504" s="187"/>
      <c r="QHU2504" s="204"/>
      <c r="QHV2504" s="272"/>
      <c r="QHW2504" s="207"/>
      <c r="QHX2504" s="238"/>
      <c r="QHY2504" s="207"/>
      <c r="QHZ2504" s="207"/>
      <c r="QIA2504" s="187"/>
      <c r="QIB2504" s="187"/>
      <c r="QIC2504" s="204"/>
      <c r="QID2504" s="272"/>
      <c r="QIE2504" s="207"/>
      <c r="QIF2504" s="238"/>
      <c r="QIG2504" s="207"/>
      <c r="QIH2504" s="207"/>
      <c r="QII2504" s="187"/>
      <c r="QIJ2504" s="187"/>
      <c r="QIK2504" s="204"/>
      <c r="QIL2504" s="272"/>
      <c r="QIM2504" s="207"/>
      <c r="QIN2504" s="238"/>
      <c r="QIO2504" s="207"/>
      <c r="QIP2504" s="207"/>
      <c r="QIQ2504" s="187"/>
      <c r="QIR2504" s="187"/>
      <c r="QIS2504" s="204"/>
      <c r="QIT2504" s="272"/>
      <c r="QIU2504" s="207"/>
      <c r="QIV2504" s="238"/>
      <c r="QIW2504" s="207"/>
      <c r="QIX2504" s="207"/>
      <c r="QIY2504" s="187"/>
      <c r="QIZ2504" s="187"/>
      <c r="QJA2504" s="204"/>
      <c r="QJB2504" s="272"/>
      <c r="QJC2504" s="207"/>
      <c r="QJD2504" s="238"/>
      <c r="QJE2504" s="207"/>
      <c r="QJF2504" s="207"/>
      <c r="QJG2504" s="187"/>
      <c r="QJH2504" s="187"/>
      <c r="QJI2504" s="204"/>
      <c r="QJJ2504" s="272"/>
      <c r="QJK2504" s="207"/>
      <c r="QJL2504" s="238"/>
      <c r="QJM2504" s="207"/>
      <c r="QJN2504" s="207"/>
      <c r="QJO2504" s="187"/>
      <c r="QJP2504" s="187"/>
      <c r="QJQ2504" s="204"/>
      <c r="QJR2504" s="272"/>
      <c r="QJS2504" s="207"/>
      <c r="QJT2504" s="238"/>
      <c r="QJU2504" s="207"/>
      <c r="QJV2504" s="207"/>
      <c r="QJW2504" s="187"/>
      <c r="QJX2504" s="187"/>
      <c r="QJY2504" s="204"/>
      <c r="QJZ2504" s="272"/>
      <c r="QKA2504" s="207"/>
      <c r="QKB2504" s="238"/>
      <c r="QKC2504" s="207"/>
      <c r="QKD2504" s="207"/>
      <c r="QKE2504" s="187"/>
      <c r="QKF2504" s="187"/>
      <c r="QKG2504" s="204"/>
      <c r="QKH2504" s="272"/>
      <c r="QKI2504" s="207"/>
      <c r="QKJ2504" s="238"/>
      <c r="QKK2504" s="207"/>
      <c r="QKL2504" s="207"/>
      <c r="QKM2504" s="187"/>
      <c r="QKN2504" s="187"/>
      <c r="QKO2504" s="204"/>
      <c r="QKP2504" s="272"/>
      <c r="QKQ2504" s="207"/>
      <c r="QKR2504" s="238"/>
      <c r="QKS2504" s="207"/>
      <c r="QKT2504" s="207"/>
      <c r="QKU2504" s="187"/>
      <c r="QKV2504" s="187"/>
      <c r="QKW2504" s="204"/>
      <c r="QKX2504" s="272"/>
      <c r="QKY2504" s="207"/>
      <c r="QKZ2504" s="238"/>
      <c r="QLA2504" s="207"/>
      <c r="QLB2504" s="207"/>
      <c r="QLC2504" s="187"/>
      <c r="QLD2504" s="187"/>
      <c r="QLE2504" s="204"/>
      <c r="QLF2504" s="272"/>
      <c r="QLG2504" s="207"/>
      <c r="QLH2504" s="238"/>
      <c r="QLI2504" s="207"/>
      <c r="QLJ2504" s="207"/>
      <c r="QLK2504" s="187"/>
      <c r="QLL2504" s="187"/>
      <c r="QLM2504" s="204"/>
      <c r="QLN2504" s="272"/>
      <c r="QLO2504" s="207"/>
      <c r="QLP2504" s="238"/>
      <c r="QLQ2504" s="207"/>
      <c r="QLR2504" s="207"/>
      <c r="QLS2504" s="187"/>
      <c r="QLT2504" s="187"/>
      <c r="QLU2504" s="204"/>
      <c r="QLV2504" s="272"/>
      <c r="QLW2504" s="207"/>
      <c r="QLX2504" s="238"/>
      <c r="QLY2504" s="207"/>
      <c r="QLZ2504" s="207"/>
      <c r="QMA2504" s="187"/>
      <c r="QMB2504" s="187"/>
      <c r="QMC2504" s="204"/>
      <c r="QMD2504" s="272"/>
      <c r="QME2504" s="207"/>
      <c r="QMF2504" s="238"/>
      <c r="QMG2504" s="207"/>
      <c r="QMH2504" s="207"/>
      <c r="QMI2504" s="187"/>
      <c r="QMJ2504" s="187"/>
      <c r="QMK2504" s="204"/>
      <c r="QML2504" s="272"/>
      <c r="QMM2504" s="207"/>
      <c r="QMN2504" s="238"/>
      <c r="QMO2504" s="207"/>
      <c r="QMP2504" s="207"/>
      <c r="QMQ2504" s="187"/>
      <c r="QMR2504" s="187"/>
      <c r="QMS2504" s="204"/>
      <c r="QMT2504" s="272"/>
      <c r="QMU2504" s="207"/>
      <c r="QMV2504" s="238"/>
      <c r="QMW2504" s="207"/>
      <c r="QMX2504" s="207"/>
      <c r="QMY2504" s="187"/>
      <c r="QMZ2504" s="187"/>
      <c r="QNA2504" s="204"/>
      <c r="QNB2504" s="272"/>
      <c r="QNC2504" s="207"/>
      <c r="QND2504" s="238"/>
      <c r="QNE2504" s="207"/>
      <c r="QNF2504" s="207"/>
      <c r="QNG2504" s="187"/>
      <c r="QNH2504" s="187"/>
      <c r="QNI2504" s="204"/>
      <c r="QNJ2504" s="272"/>
      <c r="QNK2504" s="207"/>
      <c r="QNL2504" s="238"/>
      <c r="QNM2504" s="207"/>
      <c r="QNN2504" s="207"/>
      <c r="QNO2504" s="187"/>
      <c r="QNP2504" s="187"/>
      <c r="QNQ2504" s="204"/>
      <c r="QNR2504" s="272"/>
      <c r="QNS2504" s="207"/>
      <c r="QNT2504" s="238"/>
      <c r="QNU2504" s="207"/>
      <c r="QNV2504" s="207"/>
      <c r="QNW2504" s="187"/>
      <c r="QNX2504" s="187"/>
      <c r="QNY2504" s="204"/>
      <c r="QNZ2504" s="272"/>
      <c r="QOA2504" s="207"/>
      <c r="QOB2504" s="238"/>
      <c r="QOC2504" s="207"/>
      <c r="QOD2504" s="207"/>
      <c r="QOE2504" s="187"/>
      <c r="QOF2504" s="187"/>
      <c r="QOG2504" s="204"/>
      <c r="QOH2504" s="272"/>
      <c r="QOI2504" s="207"/>
      <c r="QOJ2504" s="238"/>
      <c r="QOK2504" s="207"/>
      <c r="QOL2504" s="207"/>
      <c r="QOM2504" s="187"/>
      <c r="QON2504" s="187"/>
      <c r="QOO2504" s="204"/>
      <c r="QOP2504" s="272"/>
      <c r="QOQ2504" s="207"/>
      <c r="QOR2504" s="238"/>
      <c r="QOS2504" s="207"/>
      <c r="QOT2504" s="207"/>
      <c r="QOU2504" s="187"/>
      <c r="QOV2504" s="187"/>
      <c r="QOW2504" s="204"/>
      <c r="QOX2504" s="272"/>
      <c r="QOY2504" s="207"/>
      <c r="QOZ2504" s="238"/>
      <c r="QPA2504" s="207"/>
      <c r="QPB2504" s="207"/>
      <c r="QPC2504" s="187"/>
      <c r="QPD2504" s="187"/>
      <c r="QPE2504" s="204"/>
      <c r="QPF2504" s="272"/>
      <c r="QPG2504" s="207"/>
      <c r="QPH2504" s="238"/>
      <c r="QPI2504" s="207"/>
      <c r="QPJ2504" s="207"/>
      <c r="QPK2504" s="187"/>
      <c r="QPL2504" s="187"/>
      <c r="QPM2504" s="204"/>
      <c r="QPN2504" s="272"/>
      <c r="QPO2504" s="207"/>
      <c r="QPP2504" s="238"/>
      <c r="QPQ2504" s="207"/>
      <c r="QPR2504" s="207"/>
      <c r="QPS2504" s="187"/>
      <c r="QPT2504" s="187"/>
      <c r="QPU2504" s="204"/>
      <c r="QPV2504" s="272"/>
      <c r="QPW2504" s="207"/>
      <c r="QPX2504" s="238"/>
      <c r="QPY2504" s="207"/>
      <c r="QPZ2504" s="207"/>
      <c r="QQA2504" s="187"/>
      <c r="QQB2504" s="187"/>
      <c r="QQC2504" s="204"/>
      <c r="QQD2504" s="272"/>
      <c r="QQE2504" s="207"/>
      <c r="QQF2504" s="238"/>
      <c r="QQG2504" s="207"/>
      <c r="QQH2504" s="207"/>
      <c r="QQI2504" s="187"/>
      <c r="QQJ2504" s="187"/>
      <c r="QQK2504" s="204"/>
      <c r="QQL2504" s="272"/>
      <c r="QQM2504" s="207"/>
      <c r="QQN2504" s="238"/>
      <c r="QQO2504" s="207"/>
      <c r="QQP2504" s="207"/>
      <c r="QQQ2504" s="187"/>
      <c r="QQR2504" s="187"/>
      <c r="QQS2504" s="204"/>
      <c r="QQT2504" s="272"/>
      <c r="QQU2504" s="207"/>
      <c r="QQV2504" s="238"/>
      <c r="QQW2504" s="207"/>
      <c r="QQX2504" s="207"/>
      <c r="QQY2504" s="187"/>
      <c r="QQZ2504" s="187"/>
      <c r="QRA2504" s="204"/>
      <c r="QRB2504" s="272"/>
      <c r="QRC2504" s="207"/>
      <c r="QRD2504" s="238"/>
      <c r="QRE2504" s="207"/>
      <c r="QRF2504" s="207"/>
      <c r="QRG2504" s="187"/>
      <c r="QRH2504" s="187"/>
      <c r="QRI2504" s="204"/>
      <c r="QRJ2504" s="272"/>
      <c r="QRK2504" s="207"/>
      <c r="QRL2504" s="238"/>
      <c r="QRM2504" s="207"/>
      <c r="QRN2504" s="207"/>
      <c r="QRO2504" s="187"/>
      <c r="QRP2504" s="187"/>
      <c r="QRQ2504" s="204"/>
      <c r="QRR2504" s="272"/>
      <c r="QRS2504" s="207"/>
      <c r="QRT2504" s="238"/>
      <c r="QRU2504" s="207"/>
      <c r="QRV2504" s="207"/>
      <c r="QRW2504" s="187"/>
      <c r="QRX2504" s="187"/>
      <c r="QRY2504" s="204"/>
      <c r="QRZ2504" s="272"/>
      <c r="QSA2504" s="207"/>
      <c r="QSB2504" s="238"/>
      <c r="QSC2504" s="207"/>
      <c r="QSD2504" s="207"/>
      <c r="QSE2504" s="187"/>
      <c r="QSF2504" s="187"/>
      <c r="QSG2504" s="204"/>
      <c r="QSH2504" s="272"/>
      <c r="QSI2504" s="207"/>
      <c r="QSJ2504" s="238"/>
      <c r="QSK2504" s="207"/>
      <c r="QSL2504" s="207"/>
      <c r="QSM2504" s="187"/>
      <c r="QSN2504" s="187"/>
      <c r="QSO2504" s="204"/>
      <c r="QSP2504" s="272"/>
      <c r="QSQ2504" s="207"/>
      <c r="QSR2504" s="238"/>
      <c r="QSS2504" s="207"/>
      <c r="QST2504" s="207"/>
      <c r="QSU2504" s="187"/>
      <c r="QSV2504" s="187"/>
      <c r="QSW2504" s="204"/>
      <c r="QSX2504" s="272"/>
      <c r="QSY2504" s="207"/>
      <c r="QSZ2504" s="238"/>
      <c r="QTA2504" s="207"/>
      <c r="QTB2504" s="207"/>
      <c r="QTC2504" s="187"/>
      <c r="QTD2504" s="187"/>
      <c r="QTE2504" s="204"/>
      <c r="QTF2504" s="272"/>
      <c r="QTG2504" s="207"/>
      <c r="QTH2504" s="238"/>
      <c r="QTI2504" s="207"/>
      <c r="QTJ2504" s="207"/>
      <c r="QTK2504" s="187"/>
      <c r="QTL2504" s="187"/>
      <c r="QTM2504" s="204"/>
      <c r="QTN2504" s="272"/>
      <c r="QTO2504" s="207"/>
      <c r="QTP2504" s="238"/>
      <c r="QTQ2504" s="207"/>
      <c r="QTR2504" s="207"/>
      <c r="QTS2504" s="187"/>
      <c r="QTT2504" s="187"/>
      <c r="QTU2504" s="204"/>
      <c r="QTV2504" s="272"/>
      <c r="QTW2504" s="207"/>
      <c r="QTX2504" s="238"/>
      <c r="QTY2504" s="207"/>
      <c r="QTZ2504" s="207"/>
      <c r="QUA2504" s="187"/>
      <c r="QUB2504" s="187"/>
      <c r="QUC2504" s="204"/>
      <c r="QUD2504" s="272"/>
      <c r="QUE2504" s="207"/>
      <c r="QUF2504" s="238"/>
      <c r="QUG2504" s="207"/>
      <c r="QUH2504" s="207"/>
      <c r="QUI2504" s="187"/>
      <c r="QUJ2504" s="187"/>
      <c r="QUK2504" s="204"/>
      <c r="QUL2504" s="272"/>
      <c r="QUM2504" s="207"/>
      <c r="QUN2504" s="238"/>
      <c r="QUO2504" s="207"/>
      <c r="QUP2504" s="207"/>
      <c r="QUQ2504" s="187"/>
      <c r="QUR2504" s="187"/>
      <c r="QUS2504" s="204"/>
      <c r="QUT2504" s="272"/>
      <c r="QUU2504" s="207"/>
      <c r="QUV2504" s="238"/>
      <c r="QUW2504" s="207"/>
      <c r="QUX2504" s="207"/>
      <c r="QUY2504" s="187"/>
      <c r="QUZ2504" s="187"/>
      <c r="QVA2504" s="204"/>
      <c r="QVB2504" s="272"/>
      <c r="QVC2504" s="207"/>
      <c r="QVD2504" s="238"/>
      <c r="QVE2504" s="207"/>
      <c r="QVF2504" s="207"/>
      <c r="QVG2504" s="187"/>
      <c r="QVH2504" s="187"/>
      <c r="QVI2504" s="204"/>
      <c r="QVJ2504" s="272"/>
      <c r="QVK2504" s="207"/>
      <c r="QVL2504" s="238"/>
      <c r="QVM2504" s="207"/>
      <c r="QVN2504" s="207"/>
      <c r="QVO2504" s="187"/>
      <c r="QVP2504" s="187"/>
      <c r="QVQ2504" s="204"/>
      <c r="QVR2504" s="272"/>
      <c r="QVS2504" s="207"/>
      <c r="QVT2504" s="238"/>
      <c r="QVU2504" s="207"/>
      <c r="QVV2504" s="207"/>
      <c r="QVW2504" s="187"/>
      <c r="QVX2504" s="187"/>
      <c r="QVY2504" s="204"/>
      <c r="QVZ2504" s="272"/>
      <c r="QWA2504" s="207"/>
      <c r="QWB2504" s="238"/>
      <c r="QWC2504" s="207"/>
      <c r="QWD2504" s="207"/>
      <c r="QWE2504" s="187"/>
      <c r="QWF2504" s="187"/>
      <c r="QWG2504" s="204"/>
      <c r="QWH2504" s="272"/>
      <c r="QWI2504" s="207"/>
      <c r="QWJ2504" s="238"/>
      <c r="QWK2504" s="207"/>
      <c r="QWL2504" s="207"/>
      <c r="QWM2504" s="187"/>
      <c r="QWN2504" s="187"/>
      <c r="QWO2504" s="204"/>
      <c r="QWP2504" s="272"/>
      <c r="QWQ2504" s="207"/>
      <c r="QWR2504" s="238"/>
      <c r="QWS2504" s="207"/>
      <c r="QWT2504" s="207"/>
      <c r="QWU2504" s="187"/>
      <c r="QWV2504" s="187"/>
      <c r="QWW2504" s="204"/>
      <c r="QWX2504" s="272"/>
      <c r="QWY2504" s="207"/>
      <c r="QWZ2504" s="238"/>
      <c r="QXA2504" s="207"/>
      <c r="QXB2504" s="207"/>
      <c r="QXC2504" s="187"/>
      <c r="QXD2504" s="187"/>
      <c r="QXE2504" s="204"/>
      <c r="QXF2504" s="272"/>
      <c r="QXG2504" s="207"/>
      <c r="QXH2504" s="238"/>
      <c r="QXI2504" s="207"/>
      <c r="QXJ2504" s="207"/>
      <c r="QXK2504" s="187"/>
      <c r="QXL2504" s="187"/>
      <c r="QXM2504" s="204"/>
      <c r="QXN2504" s="272"/>
      <c r="QXO2504" s="207"/>
      <c r="QXP2504" s="238"/>
      <c r="QXQ2504" s="207"/>
      <c r="QXR2504" s="207"/>
      <c r="QXS2504" s="187"/>
      <c r="QXT2504" s="187"/>
      <c r="QXU2504" s="204"/>
      <c r="QXV2504" s="272"/>
      <c r="QXW2504" s="207"/>
      <c r="QXX2504" s="238"/>
      <c r="QXY2504" s="207"/>
      <c r="QXZ2504" s="207"/>
      <c r="QYA2504" s="187"/>
      <c r="QYB2504" s="187"/>
      <c r="QYC2504" s="204"/>
      <c r="QYD2504" s="272"/>
      <c r="QYE2504" s="207"/>
      <c r="QYF2504" s="238"/>
      <c r="QYG2504" s="207"/>
      <c r="QYH2504" s="207"/>
      <c r="QYI2504" s="187"/>
      <c r="QYJ2504" s="187"/>
      <c r="QYK2504" s="204"/>
      <c r="QYL2504" s="272"/>
      <c r="QYM2504" s="207"/>
      <c r="QYN2504" s="238"/>
      <c r="QYO2504" s="207"/>
      <c r="QYP2504" s="207"/>
      <c r="QYQ2504" s="187"/>
      <c r="QYR2504" s="187"/>
      <c r="QYS2504" s="204"/>
      <c r="QYT2504" s="272"/>
      <c r="QYU2504" s="207"/>
      <c r="QYV2504" s="238"/>
      <c r="QYW2504" s="207"/>
      <c r="QYX2504" s="207"/>
      <c r="QYY2504" s="187"/>
      <c r="QYZ2504" s="187"/>
      <c r="QZA2504" s="204"/>
      <c r="QZB2504" s="272"/>
      <c r="QZC2504" s="207"/>
      <c r="QZD2504" s="238"/>
      <c r="QZE2504" s="207"/>
      <c r="QZF2504" s="207"/>
      <c r="QZG2504" s="187"/>
      <c r="QZH2504" s="187"/>
      <c r="QZI2504" s="204"/>
      <c r="QZJ2504" s="272"/>
      <c r="QZK2504" s="207"/>
      <c r="QZL2504" s="238"/>
      <c r="QZM2504" s="207"/>
      <c r="QZN2504" s="207"/>
      <c r="QZO2504" s="187"/>
      <c r="QZP2504" s="187"/>
      <c r="QZQ2504" s="204"/>
      <c r="QZR2504" s="272"/>
      <c r="QZS2504" s="207"/>
      <c r="QZT2504" s="238"/>
      <c r="QZU2504" s="207"/>
      <c r="QZV2504" s="207"/>
      <c r="QZW2504" s="187"/>
      <c r="QZX2504" s="187"/>
      <c r="QZY2504" s="204"/>
      <c r="QZZ2504" s="272"/>
      <c r="RAA2504" s="207"/>
      <c r="RAB2504" s="238"/>
      <c r="RAC2504" s="207"/>
      <c r="RAD2504" s="207"/>
      <c r="RAE2504" s="187"/>
      <c r="RAF2504" s="187"/>
      <c r="RAG2504" s="204"/>
      <c r="RAH2504" s="272"/>
      <c r="RAI2504" s="207"/>
      <c r="RAJ2504" s="238"/>
      <c r="RAK2504" s="207"/>
      <c r="RAL2504" s="207"/>
      <c r="RAM2504" s="187"/>
      <c r="RAN2504" s="187"/>
      <c r="RAO2504" s="204"/>
      <c r="RAP2504" s="272"/>
      <c r="RAQ2504" s="207"/>
      <c r="RAR2504" s="238"/>
      <c r="RAS2504" s="207"/>
      <c r="RAT2504" s="207"/>
      <c r="RAU2504" s="187"/>
      <c r="RAV2504" s="187"/>
      <c r="RAW2504" s="204"/>
      <c r="RAX2504" s="272"/>
      <c r="RAY2504" s="207"/>
      <c r="RAZ2504" s="238"/>
      <c r="RBA2504" s="207"/>
      <c r="RBB2504" s="207"/>
      <c r="RBC2504" s="187"/>
      <c r="RBD2504" s="187"/>
      <c r="RBE2504" s="204"/>
      <c r="RBF2504" s="272"/>
      <c r="RBG2504" s="207"/>
      <c r="RBH2504" s="238"/>
      <c r="RBI2504" s="207"/>
      <c r="RBJ2504" s="207"/>
      <c r="RBK2504" s="187"/>
      <c r="RBL2504" s="187"/>
      <c r="RBM2504" s="204"/>
      <c r="RBN2504" s="272"/>
      <c r="RBO2504" s="207"/>
      <c r="RBP2504" s="238"/>
      <c r="RBQ2504" s="207"/>
      <c r="RBR2504" s="207"/>
      <c r="RBS2504" s="187"/>
      <c r="RBT2504" s="187"/>
      <c r="RBU2504" s="204"/>
      <c r="RBV2504" s="272"/>
      <c r="RBW2504" s="207"/>
      <c r="RBX2504" s="238"/>
      <c r="RBY2504" s="207"/>
      <c r="RBZ2504" s="207"/>
      <c r="RCA2504" s="187"/>
      <c r="RCB2504" s="187"/>
      <c r="RCC2504" s="204"/>
      <c r="RCD2504" s="272"/>
      <c r="RCE2504" s="207"/>
      <c r="RCF2504" s="238"/>
      <c r="RCG2504" s="207"/>
      <c r="RCH2504" s="207"/>
      <c r="RCI2504" s="187"/>
      <c r="RCJ2504" s="187"/>
      <c r="RCK2504" s="204"/>
      <c r="RCL2504" s="272"/>
      <c r="RCM2504" s="207"/>
      <c r="RCN2504" s="238"/>
      <c r="RCO2504" s="207"/>
      <c r="RCP2504" s="207"/>
      <c r="RCQ2504" s="187"/>
      <c r="RCR2504" s="187"/>
      <c r="RCS2504" s="204"/>
      <c r="RCT2504" s="272"/>
      <c r="RCU2504" s="207"/>
      <c r="RCV2504" s="238"/>
      <c r="RCW2504" s="207"/>
      <c r="RCX2504" s="207"/>
      <c r="RCY2504" s="187"/>
      <c r="RCZ2504" s="187"/>
      <c r="RDA2504" s="204"/>
      <c r="RDB2504" s="272"/>
      <c r="RDC2504" s="207"/>
      <c r="RDD2504" s="238"/>
      <c r="RDE2504" s="207"/>
      <c r="RDF2504" s="207"/>
      <c r="RDG2504" s="187"/>
      <c r="RDH2504" s="187"/>
      <c r="RDI2504" s="204"/>
      <c r="RDJ2504" s="272"/>
      <c r="RDK2504" s="207"/>
      <c r="RDL2504" s="238"/>
      <c r="RDM2504" s="207"/>
      <c r="RDN2504" s="207"/>
      <c r="RDO2504" s="187"/>
      <c r="RDP2504" s="187"/>
      <c r="RDQ2504" s="204"/>
      <c r="RDR2504" s="272"/>
      <c r="RDS2504" s="207"/>
      <c r="RDT2504" s="238"/>
      <c r="RDU2504" s="207"/>
      <c r="RDV2504" s="207"/>
      <c r="RDW2504" s="187"/>
      <c r="RDX2504" s="187"/>
      <c r="RDY2504" s="204"/>
      <c r="RDZ2504" s="272"/>
      <c r="REA2504" s="207"/>
      <c r="REB2504" s="238"/>
      <c r="REC2504" s="207"/>
      <c r="RED2504" s="207"/>
      <c r="REE2504" s="187"/>
      <c r="REF2504" s="187"/>
      <c r="REG2504" s="204"/>
      <c r="REH2504" s="272"/>
      <c r="REI2504" s="207"/>
      <c r="REJ2504" s="238"/>
      <c r="REK2504" s="207"/>
      <c r="REL2504" s="207"/>
      <c r="REM2504" s="187"/>
      <c r="REN2504" s="187"/>
      <c r="REO2504" s="204"/>
      <c r="REP2504" s="272"/>
      <c r="REQ2504" s="207"/>
      <c r="RER2504" s="238"/>
      <c r="RES2504" s="207"/>
      <c r="RET2504" s="207"/>
      <c r="REU2504" s="187"/>
      <c r="REV2504" s="187"/>
      <c r="REW2504" s="204"/>
      <c r="REX2504" s="272"/>
      <c r="REY2504" s="207"/>
      <c r="REZ2504" s="238"/>
      <c r="RFA2504" s="207"/>
      <c r="RFB2504" s="207"/>
      <c r="RFC2504" s="187"/>
      <c r="RFD2504" s="187"/>
      <c r="RFE2504" s="204"/>
      <c r="RFF2504" s="272"/>
      <c r="RFG2504" s="207"/>
      <c r="RFH2504" s="238"/>
      <c r="RFI2504" s="207"/>
      <c r="RFJ2504" s="207"/>
      <c r="RFK2504" s="187"/>
      <c r="RFL2504" s="187"/>
      <c r="RFM2504" s="204"/>
      <c r="RFN2504" s="272"/>
      <c r="RFO2504" s="207"/>
      <c r="RFP2504" s="238"/>
      <c r="RFQ2504" s="207"/>
      <c r="RFR2504" s="207"/>
      <c r="RFS2504" s="187"/>
      <c r="RFT2504" s="187"/>
      <c r="RFU2504" s="204"/>
      <c r="RFV2504" s="272"/>
      <c r="RFW2504" s="207"/>
      <c r="RFX2504" s="238"/>
      <c r="RFY2504" s="207"/>
      <c r="RFZ2504" s="207"/>
      <c r="RGA2504" s="187"/>
      <c r="RGB2504" s="187"/>
      <c r="RGC2504" s="204"/>
      <c r="RGD2504" s="272"/>
      <c r="RGE2504" s="207"/>
      <c r="RGF2504" s="238"/>
      <c r="RGG2504" s="207"/>
      <c r="RGH2504" s="207"/>
      <c r="RGI2504" s="187"/>
      <c r="RGJ2504" s="187"/>
      <c r="RGK2504" s="204"/>
      <c r="RGL2504" s="272"/>
      <c r="RGM2504" s="207"/>
      <c r="RGN2504" s="238"/>
      <c r="RGO2504" s="207"/>
      <c r="RGP2504" s="207"/>
      <c r="RGQ2504" s="187"/>
      <c r="RGR2504" s="187"/>
      <c r="RGS2504" s="204"/>
      <c r="RGT2504" s="272"/>
      <c r="RGU2504" s="207"/>
      <c r="RGV2504" s="238"/>
      <c r="RGW2504" s="207"/>
      <c r="RGX2504" s="207"/>
      <c r="RGY2504" s="187"/>
      <c r="RGZ2504" s="187"/>
      <c r="RHA2504" s="204"/>
      <c r="RHB2504" s="272"/>
      <c r="RHC2504" s="207"/>
      <c r="RHD2504" s="238"/>
      <c r="RHE2504" s="207"/>
      <c r="RHF2504" s="207"/>
      <c r="RHG2504" s="187"/>
      <c r="RHH2504" s="187"/>
      <c r="RHI2504" s="204"/>
      <c r="RHJ2504" s="272"/>
      <c r="RHK2504" s="207"/>
      <c r="RHL2504" s="238"/>
      <c r="RHM2504" s="207"/>
      <c r="RHN2504" s="207"/>
      <c r="RHO2504" s="187"/>
      <c r="RHP2504" s="187"/>
      <c r="RHQ2504" s="204"/>
      <c r="RHR2504" s="272"/>
      <c r="RHS2504" s="207"/>
      <c r="RHT2504" s="238"/>
      <c r="RHU2504" s="207"/>
      <c r="RHV2504" s="207"/>
      <c r="RHW2504" s="187"/>
      <c r="RHX2504" s="187"/>
      <c r="RHY2504" s="204"/>
      <c r="RHZ2504" s="272"/>
      <c r="RIA2504" s="207"/>
      <c r="RIB2504" s="238"/>
      <c r="RIC2504" s="207"/>
      <c r="RID2504" s="207"/>
      <c r="RIE2504" s="187"/>
      <c r="RIF2504" s="187"/>
      <c r="RIG2504" s="204"/>
      <c r="RIH2504" s="272"/>
      <c r="RII2504" s="207"/>
      <c r="RIJ2504" s="238"/>
      <c r="RIK2504" s="207"/>
      <c r="RIL2504" s="207"/>
      <c r="RIM2504" s="187"/>
      <c r="RIN2504" s="187"/>
      <c r="RIO2504" s="204"/>
      <c r="RIP2504" s="272"/>
      <c r="RIQ2504" s="207"/>
      <c r="RIR2504" s="238"/>
      <c r="RIS2504" s="207"/>
      <c r="RIT2504" s="207"/>
      <c r="RIU2504" s="187"/>
      <c r="RIV2504" s="187"/>
      <c r="RIW2504" s="204"/>
      <c r="RIX2504" s="272"/>
      <c r="RIY2504" s="207"/>
      <c r="RIZ2504" s="238"/>
      <c r="RJA2504" s="207"/>
      <c r="RJB2504" s="207"/>
      <c r="RJC2504" s="187"/>
      <c r="RJD2504" s="187"/>
      <c r="RJE2504" s="204"/>
      <c r="RJF2504" s="272"/>
      <c r="RJG2504" s="207"/>
      <c r="RJH2504" s="238"/>
      <c r="RJI2504" s="207"/>
      <c r="RJJ2504" s="207"/>
      <c r="RJK2504" s="187"/>
      <c r="RJL2504" s="187"/>
      <c r="RJM2504" s="204"/>
      <c r="RJN2504" s="272"/>
      <c r="RJO2504" s="207"/>
      <c r="RJP2504" s="238"/>
      <c r="RJQ2504" s="207"/>
      <c r="RJR2504" s="207"/>
      <c r="RJS2504" s="187"/>
      <c r="RJT2504" s="187"/>
      <c r="RJU2504" s="204"/>
      <c r="RJV2504" s="272"/>
      <c r="RJW2504" s="207"/>
      <c r="RJX2504" s="238"/>
      <c r="RJY2504" s="207"/>
      <c r="RJZ2504" s="207"/>
      <c r="RKA2504" s="187"/>
      <c r="RKB2504" s="187"/>
      <c r="RKC2504" s="204"/>
      <c r="RKD2504" s="272"/>
      <c r="RKE2504" s="207"/>
      <c r="RKF2504" s="238"/>
      <c r="RKG2504" s="207"/>
      <c r="RKH2504" s="207"/>
      <c r="RKI2504" s="187"/>
      <c r="RKJ2504" s="187"/>
      <c r="RKK2504" s="204"/>
      <c r="RKL2504" s="272"/>
      <c r="RKM2504" s="207"/>
      <c r="RKN2504" s="238"/>
      <c r="RKO2504" s="207"/>
      <c r="RKP2504" s="207"/>
      <c r="RKQ2504" s="187"/>
      <c r="RKR2504" s="187"/>
      <c r="RKS2504" s="204"/>
      <c r="RKT2504" s="272"/>
      <c r="RKU2504" s="207"/>
      <c r="RKV2504" s="238"/>
      <c r="RKW2504" s="207"/>
      <c r="RKX2504" s="207"/>
      <c r="RKY2504" s="187"/>
      <c r="RKZ2504" s="187"/>
      <c r="RLA2504" s="204"/>
      <c r="RLB2504" s="272"/>
      <c r="RLC2504" s="207"/>
      <c r="RLD2504" s="238"/>
      <c r="RLE2504" s="207"/>
      <c r="RLF2504" s="207"/>
      <c r="RLG2504" s="187"/>
      <c r="RLH2504" s="187"/>
      <c r="RLI2504" s="204"/>
      <c r="RLJ2504" s="272"/>
      <c r="RLK2504" s="207"/>
      <c r="RLL2504" s="238"/>
      <c r="RLM2504" s="207"/>
      <c r="RLN2504" s="207"/>
      <c r="RLO2504" s="187"/>
      <c r="RLP2504" s="187"/>
      <c r="RLQ2504" s="204"/>
      <c r="RLR2504" s="272"/>
      <c r="RLS2504" s="207"/>
      <c r="RLT2504" s="238"/>
      <c r="RLU2504" s="207"/>
      <c r="RLV2504" s="207"/>
      <c r="RLW2504" s="187"/>
      <c r="RLX2504" s="187"/>
      <c r="RLY2504" s="204"/>
      <c r="RLZ2504" s="272"/>
      <c r="RMA2504" s="207"/>
      <c r="RMB2504" s="238"/>
      <c r="RMC2504" s="207"/>
      <c r="RMD2504" s="207"/>
      <c r="RME2504" s="187"/>
      <c r="RMF2504" s="187"/>
      <c r="RMG2504" s="204"/>
      <c r="RMH2504" s="272"/>
      <c r="RMI2504" s="207"/>
      <c r="RMJ2504" s="238"/>
      <c r="RMK2504" s="207"/>
      <c r="RML2504" s="207"/>
      <c r="RMM2504" s="187"/>
      <c r="RMN2504" s="187"/>
      <c r="RMO2504" s="204"/>
      <c r="RMP2504" s="272"/>
      <c r="RMQ2504" s="207"/>
      <c r="RMR2504" s="238"/>
      <c r="RMS2504" s="207"/>
      <c r="RMT2504" s="207"/>
      <c r="RMU2504" s="187"/>
      <c r="RMV2504" s="187"/>
      <c r="RMW2504" s="204"/>
      <c r="RMX2504" s="272"/>
      <c r="RMY2504" s="207"/>
      <c r="RMZ2504" s="238"/>
      <c r="RNA2504" s="207"/>
      <c r="RNB2504" s="207"/>
      <c r="RNC2504" s="187"/>
      <c r="RND2504" s="187"/>
      <c r="RNE2504" s="204"/>
      <c r="RNF2504" s="272"/>
      <c r="RNG2504" s="207"/>
      <c r="RNH2504" s="238"/>
      <c r="RNI2504" s="207"/>
      <c r="RNJ2504" s="207"/>
      <c r="RNK2504" s="187"/>
      <c r="RNL2504" s="187"/>
      <c r="RNM2504" s="204"/>
      <c r="RNN2504" s="272"/>
      <c r="RNO2504" s="207"/>
      <c r="RNP2504" s="238"/>
      <c r="RNQ2504" s="207"/>
      <c r="RNR2504" s="207"/>
      <c r="RNS2504" s="187"/>
      <c r="RNT2504" s="187"/>
      <c r="RNU2504" s="204"/>
      <c r="RNV2504" s="272"/>
      <c r="RNW2504" s="207"/>
      <c r="RNX2504" s="238"/>
      <c r="RNY2504" s="207"/>
      <c r="RNZ2504" s="207"/>
      <c r="ROA2504" s="187"/>
      <c r="ROB2504" s="187"/>
      <c r="ROC2504" s="204"/>
      <c r="ROD2504" s="272"/>
      <c r="ROE2504" s="207"/>
      <c r="ROF2504" s="238"/>
      <c r="ROG2504" s="207"/>
      <c r="ROH2504" s="207"/>
      <c r="ROI2504" s="187"/>
      <c r="ROJ2504" s="187"/>
      <c r="ROK2504" s="204"/>
      <c r="ROL2504" s="272"/>
      <c r="ROM2504" s="207"/>
      <c r="RON2504" s="238"/>
      <c r="ROO2504" s="207"/>
      <c r="ROP2504" s="207"/>
      <c r="ROQ2504" s="187"/>
      <c r="ROR2504" s="187"/>
      <c r="ROS2504" s="204"/>
      <c r="ROT2504" s="272"/>
      <c r="ROU2504" s="207"/>
      <c r="ROV2504" s="238"/>
      <c r="ROW2504" s="207"/>
      <c r="ROX2504" s="207"/>
      <c r="ROY2504" s="187"/>
      <c r="ROZ2504" s="187"/>
      <c r="RPA2504" s="204"/>
      <c r="RPB2504" s="272"/>
      <c r="RPC2504" s="207"/>
      <c r="RPD2504" s="238"/>
      <c r="RPE2504" s="207"/>
      <c r="RPF2504" s="207"/>
      <c r="RPG2504" s="187"/>
      <c r="RPH2504" s="187"/>
      <c r="RPI2504" s="204"/>
      <c r="RPJ2504" s="272"/>
      <c r="RPK2504" s="207"/>
      <c r="RPL2504" s="238"/>
      <c r="RPM2504" s="207"/>
      <c r="RPN2504" s="207"/>
      <c r="RPO2504" s="187"/>
      <c r="RPP2504" s="187"/>
      <c r="RPQ2504" s="204"/>
      <c r="RPR2504" s="272"/>
      <c r="RPS2504" s="207"/>
      <c r="RPT2504" s="238"/>
      <c r="RPU2504" s="207"/>
      <c r="RPV2504" s="207"/>
      <c r="RPW2504" s="187"/>
      <c r="RPX2504" s="187"/>
      <c r="RPY2504" s="204"/>
      <c r="RPZ2504" s="272"/>
      <c r="RQA2504" s="207"/>
      <c r="RQB2504" s="238"/>
      <c r="RQC2504" s="207"/>
      <c r="RQD2504" s="207"/>
      <c r="RQE2504" s="187"/>
      <c r="RQF2504" s="187"/>
      <c r="RQG2504" s="204"/>
      <c r="RQH2504" s="272"/>
      <c r="RQI2504" s="207"/>
      <c r="RQJ2504" s="238"/>
      <c r="RQK2504" s="207"/>
      <c r="RQL2504" s="207"/>
      <c r="RQM2504" s="187"/>
      <c r="RQN2504" s="187"/>
      <c r="RQO2504" s="204"/>
      <c r="RQP2504" s="272"/>
      <c r="RQQ2504" s="207"/>
      <c r="RQR2504" s="238"/>
      <c r="RQS2504" s="207"/>
      <c r="RQT2504" s="207"/>
      <c r="RQU2504" s="187"/>
      <c r="RQV2504" s="187"/>
      <c r="RQW2504" s="204"/>
      <c r="RQX2504" s="272"/>
      <c r="RQY2504" s="207"/>
      <c r="RQZ2504" s="238"/>
      <c r="RRA2504" s="207"/>
      <c r="RRB2504" s="207"/>
      <c r="RRC2504" s="187"/>
      <c r="RRD2504" s="187"/>
      <c r="RRE2504" s="204"/>
      <c r="RRF2504" s="272"/>
      <c r="RRG2504" s="207"/>
      <c r="RRH2504" s="238"/>
      <c r="RRI2504" s="207"/>
      <c r="RRJ2504" s="207"/>
      <c r="RRK2504" s="187"/>
      <c r="RRL2504" s="187"/>
      <c r="RRM2504" s="204"/>
      <c r="RRN2504" s="272"/>
      <c r="RRO2504" s="207"/>
      <c r="RRP2504" s="238"/>
      <c r="RRQ2504" s="207"/>
      <c r="RRR2504" s="207"/>
      <c r="RRS2504" s="187"/>
      <c r="RRT2504" s="187"/>
      <c r="RRU2504" s="204"/>
      <c r="RRV2504" s="272"/>
      <c r="RRW2504" s="207"/>
      <c r="RRX2504" s="238"/>
      <c r="RRY2504" s="207"/>
      <c r="RRZ2504" s="207"/>
      <c r="RSA2504" s="187"/>
      <c r="RSB2504" s="187"/>
      <c r="RSC2504" s="204"/>
      <c r="RSD2504" s="272"/>
      <c r="RSE2504" s="207"/>
      <c r="RSF2504" s="238"/>
      <c r="RSG2504" s="207"/>
      <c r="RSH2504" s="207"/>
      <c r="RSI2504" s="187"/>
      <c r="RSJ2504" s="187"/>
      <c r="RSK2504" s="204"/>
      <c r="RSL2504" s="272"/>
      <c r="RSM2504" s="207"/>
      <c r="RSN2504" s="238"/>
      <c r="RSO2504" s="207"/>
      <c r="RSP2504" s="207"/>
      <c r="RSQ2504" s="187"/>
      <c r="RSR2504" s="187"/>
      <c r="RSS2504" s="204"/>
      <c r="RST2504" s="272"/>
      <c r="RSU2504" s="207"/>
      <c r="RSV2504" s="238"/>
      <c r="RSW2504" s="207"/>
      <c r="RSX2504" s="207"/>
      <c r="RSY2504" s="187"/>
      <c r="RSZ2504" s="187"/>
      <c r="RTA2504" s="204"/>
      <c r="RTB2504" s="272"/>
      <c r="RTC2504" s="207"/>
      <c r="RTD2504" s="238"/>
      <c r="RTE2504" s="207"/>
      <c r="RTF2504" s="207"/>
      <c r="RTG2504" s="187"/>
      <c r="RTH2504" s="187"/>
      <c r="RTI2504" s="204"/>
      <c r="RTJ2504" s="272"/>
      <c r="RTK2504" s="207"/>
      <c r="RTL2504" s="238"/>
      <c r="RTM2504" s="207"/>
      <c r="RTN2504" s="207"/>
      <c r="RTO2504" s="187"/>
      <c r="RTP2504" s="187"/>
      <c r="RTQ2504" s="204"/>
      <c r="RTR2504" s="272"/>
      <c r="RTS2504" s="207"/>
      <c r="RTT2504" s="238"/>
      <c r="RTU2504" s="207"/>
      <c r="RTV2504" s="207"/>
      <c r="RTW2504" s="187"/>
      <c r="RTX2504" s="187"/>
      <c r="RTY2504" s="204"/>
      <c r="RTZ2504" s="272"/>
      <c r="RUA2504" s="207"/>
      <c r="RUB2504" s="238"/>
      <c r="RUC2504" s="207"/>
      <c r="RUD2504" s="207"/>
      <c r="RUE2504" s="187"/>
      <c r="RUF2504" s="187"/>
      <c r="RUG2504" s="204"/>
      <c r="RUH2504" s="272"/>
      <c r="RUI2504" s="207"/>
      <c r="RUJ2504" s="238"/>
      <c r="RUK2504" s="207"/>
      <c r="RUL2504" s="207"/>
      <c r="RUM2504" s="187"/>
      <c r="RUN2504" s="187"/>
      <c r="RUO2504" s="204"/>
      <c r="RUP2504" s="272"/>
      <c r="RUQ2504" s="207"/>
      <c r="RUR2504" s="238"/>
      <c r="RUS2504" s="207"/>
      <c r="RUT2504" s="207"/>
      <c r="RUU2504" s="187"/>
      <c r="RUV2504" s="187"/>
      <c r="RUW2504" s="204"/>
      <c r="RUX2504" s="272"/>
      <c r="RUY2504" s="207"/>
      <c r="RUZ2504" s="238"/>
      <c r="RVA2504" s="207"/>
      <c r="RVB2504" s="207"/>
      <c r="RVC2504" s="187"/>
      <c r="RVD2504" s="187"/>
      <c r="RVE2504" s="204"/>
      <c r="RVF2504" s="272"/>
      <c r="RVG2504" s="207"/>
      <c r="RVH2504" s="238"/>
      <c r="RVI2504" s="207"/>
      <c r="RVJ2504" s="207"/>
      <c r="RVK2504" s="187"/>
      <c r="RVL2504" s="187"/>
      <c r="RVM2504" s="204"/>
      <c r="RVN2504" s="272"/>
      <c r="RVO2504" s="207"/>
      <c r="RVP2504" s="238"/>
      <c r="RVQ2504" s="207"/>
      <c r="RVR2504" s="207"/>
      <c r="RVS2504" s="187"/>
      <c r="RVT2504" s="187"/>
      <c r="RVU2504" s="204"/>
      <c r="RVV2504" s="272"/>
      <c r="RVW2504" s="207"/>
      <c r="RVX2504" s="238"/>
      <c r="RVY2504" s="207"/>
      <c r="RVZ2504" s="207"/>
      <c r="RWA2504" s="187"/>
      <c r="RWB2504" s="187"/>
      <c r="RWC2504" s="204"/>
      <c r="RWD2504" s="272"/>
      <c r="RWE2504" s="207"/>
      <c r="RWF2504" s="238"/>
      <c r="RWG2504" s="207"/>
      <c r="RWH2504" s="207"/>
      <c r="RWI2504" s="187"/>
      <c r="RWJ2504" s="187"/>
      <c r="RWK2504" s="204"/>
      <c r="RWL2504" s="272"/>
      <c r="RWM2504" s="207"/>
      <c r="RWN2504" s="238"/>
      <c r="RWO2504" s="207"/>
      <c r="RWP2504" s="207"/>
      <c r="RWQ2504" s="187"/>
      <c r="RWR2504" s="187"/>
      <c r="RWS2504" s="204"/>
      <c r="RWT2504" s="272"/>
      <c r="RWU2504" s="207"/>
      <c r="RWV2504" s="238"/>
      <c r="RWW2504" s="207"/>
      <c r="RWX2504" s="207"/>
      <c r="RWY2504" s="187"/>
      <c r="RWZ2504" s="187"/>
      <c r="RXA2504" s="204"/>
      <c r="RXB2504" s="272"/>
      <c r="RXC2504" s="207"/>
      <c r="RXD2504" s="238"/>
      <c r="RXE2504" s="207"/>
      <c r="RXF2504" s="207"/>
      <c r="RXG2504" s="187"/>
      <c r="RXH2504" s="187"/>
      <c r="RXI2504" s="204"/>
      <c r="RXJ2504" s="272"/>
      <c r="RXK2504" s="207"/>
      <c r="RXL2504" s="238"/>
      <c r="RXM2504" s="207"/>
      <c r="RXN2504" s="207"/>
      <c r="RXO2504" s="187"/>
      <c r="RXP2504" s="187"/>
      <c r="RXQ2504" s="204"/>
      <c r="RXR2504" s="272"/>
      <c r="RXS2504" s="207"/>
      <c r="RXT2504" s="238"/>
      <c r="RXU2504" s="207"/>
      <c r="RXV2504" s="207"/>
      <c r="RXW2504" s="187"/>
      <c r="RXX2504" s="187"/>
      <c r="RXY2504" s="204"/>
      <c r="RXZ2504" s="272"/>
      <c r="RYA2504" s="207"/>
      <c r="RYB2504" s="238"/>
      <c r="RYC2504" s="207"/>
      <c r="RYD2504" s="207"/>
      <c r="RYE2504" s="187"/>
      <c r="RYF2504" s="187"/>
      <c r="RYG2504" s="204"/>
      <c r="RYH2504" s="272"/>
      <c r="RYI2504" s="207"/>
      <c r="RYJ2504" s="238"/>
      <c r="RYK2504" s="207"/>
      <c r="RYL2504" s="207"/>
      <c r="RYM2504" s="187"/>
      <c r="RYN2504" s="187"/>
      <c r="RYO2504" s="204"/>
      <c r="RYP2504" s="272"/>
      <c r="RYQ2504" s="207"/>
      <c r="RYR2504" s="238"/>
      <c r="RYS2504" s="207"/>
      <c r="RYT2504" s="207"/>
      <c r="RYU2504" s="187"/>
      <c r="RYV2504" s="187"/>
      <c r="RYW2504" s="204"/>
      <c r="RYX2504" s="272"/>
      <c r="RYY2504" s="207"/>
      <c r="RYZ2504" s="238"/>
      <c r="RZA2504" s="207"/>
      <c r="RZB2504" s="207"/>
      <c r="RZC2504" s="187"/>
      <c r="RZD2504" s="187"/>
      <c r="RZE2504" s="204"/>
      <c r="RZF2504" s="272"/>
      <c r="RZG2504" s="207"/>
      <c r="RZH2504" s="238"/>
      <c r="RZI2504" s="207"/>
      <c r="RZJ2504" s="207"/>
      <c r="RZK2504" s="187"/>
      <c r="RZL2504" s="187"/>
      <c r="RZM2504" s="204"/>
      <c r="RZN2504" s="272"/>
      <c r="RZO2504" s="207"/>
      <c r="RZP2504" s="238"/>
      <c r="RZQ2504" s="207"/>
      <c r="RZR2504" s="207"/>
      <c r="RZS2504" s="187"/>
      <c r="RZT2504" s="187"/>
      <c r="RZU2504" s="204"/>
      <c r="RZV2504" s="272"/>
      <c r="RZW2504" s="207"/>
      <c r="RZX2504" s="238"/>
      <c r="RZY2504" s="207"/>
      <c r="RZZ2504" s="207"/>
      <c r="SAA2504" s="187"/>
      <c r="SAB2504" s="187"/>
      <c r="SAC2504" s="204"/>
      <c r="SAD2504" s="272"/>
      <c r="SAE2504" s="207"/>
      <c r="SAF2504" s="238"/>
      <c r="SAG2504" s="207"/>
      <c r="SAH2504" s="207"/>
      <c r="SAI2504" s="187"/>
      <c r="SAJ2504" s="187"/>
      <c r="SAK2504" s="204"/>
      <c r="SAL2504" s="272"/>
      <c r="SAM2504" s="207"/>
      <c r="SAN2504" s="238"/>
      <c r="SAO2504" s="207"/>
      <c r="SAP2504" s="207"/>
      <c r="SAQ2504" s="187"/>
      <c r="SAR2504" s="187"/>
      <c r="SAS2504" s="204"/>
      <c r="SAT2504" s="272"/>
      <c r="SAU2504" s="207"/>
      <c r="SAV2504" s="238"/>
      <c r="SAW2504" s="207"/>
      <c r="SAX2504" s="207"/>
      <c r="SAY2504" s="187"/>
      <c r="SAZ2504" s="187"/>
      <c r="SBA2504" s="204"/>
      <c r="SBB2504" s="272"/>
      <c r="SBC2504" s="207"/>
      <c r="SBD2504" s="238"/>
      <c r="SBE2504" s="207"/>
      <c r="SBF2504" s="207"/>
      <c r="SBG2504" s="187"/>
      <c r="SBH2504" s="187"/>
      <c r="SBI2504" s="204"/>
      <c r="SBJ2504" s="272"/>
      <c r="SBK2504" s="207"/>
      <c r="SBL2504" s="238"/>
      <c r="SBM2504" s="207"/>
      <c r="SBN2504" s="207"/>
      <c r="SBO2504" s="187"/>
      <c r="SBP2504" s="187"/>
      <c r="SBQ2504" s="204"/>
      <c r="SBR2504" s="272"/>
      <c r="SBS2504" s="207"/>
      <c r="SBT2504" s="238"/>
      <c r="SBU2504" s="207"/>
      <c r="SBV2504" s="207"/>
      <c r="SBW2504" s="187"/>
      <c r="SBX2504" s="187"/>
      <c r="SBY2504" s="204"/>
      <c r="SBZ2504" s="272"/>
      <c r="SCA2504" s="207"/>
      <c r="SCB2504" s="238"/>
      <c r="SCC2504" s="207"/>
      <c r="SCD2504" s="207"/>
      <c r="SCE2504" s="187"/>
      <c r="SCF2504" s="187"/>
      <c r="SCG2504" s="204"/>
      <c r="SCH2504" s="272"/>
      <c r="SCI2504" s="207"/>
      <c r="SCJ2504" s="238"/>
      <c r="SCK2504" s="207"/>
      <c r="SCL2504" s="207"/>
      <c r="SCM2504" s="187"/>
      <c r="SCN2504" s="187"/>
      <c r="SCO2504" s="204"/>
      <c r="SCP2504" s="272"/>
      <c r="SCQ2504" s="207"/>
      <c r="SCR2504" s="238"/>
      <c r="SCS2504" s="207"/>
      <c r="SCT2504" s="207"/>
      <c r="SCU2504" s="187"/>
      <c r="SCV2504" s="187"/>
      <c r="SCW2504" s="204"/>
      <c r="SCX2504" s="272"/>
      <c r="SCY2504" s="207"/>
      <c r="SCZ2504" s="238"/>
      <c r="SDA2504" s="207"/>
      <c r="SDB2504" s="207"/>
      <c r="SDC2504" s="187"/>
      <c r="SDD2504" s="187"/>
      <c r="SDE2504" s="204"/>
      <c r="SDF2504" s="272"/>
      <c r="SDG2504" s="207"/>
      <c r="SDH2504" s="238"/>
      <c r="SDI2504" s="207"/>
      <c r="SDJ2504" s="207"/>
      <c r="SDK2504" s="187"/>
      <c r="SDL2504" s="187"/>
      <c r="SDM2504" s="204"/>
      <c r="SDN2504" s="272"/>
      <c r="SDO2504" s="207"/>
      <c r="SDP2504" s="238"/>
      <c r="SDQ2504" s="207"/>
      <c r="SDR2504" s="207"/>
      <c r="SDS2504" s="187"/>
      <c r="SDT2504" s="187"/>
      <c r="SDU2504" s="204"/>
      <c r="SDV2504" s="272"/>
      <c r="SDW2504" s="207"/>
      <c r="SDX2504" s="238"/>
      <c r="SDY2504" s="207"/>
      <c r="SDZ2504" s="207"/>
      <c r="SEA2504" s="187"/>
      <c r="SEB2504" s="187"/>
      <c r="SEC2504" s="204"/>
      <c r="SED2504" s="272"/>
      <c r="SEE2504" s="207"/>
      <c r="SEF2504" s="238"/>
      <c r="SEG2504" s="207"/>
      <c r="SEH2504" s="207"/>
      <c r="SEI2504" s="187"/>
      <c r="SEJ2504" s="187"/>
      <c r="SEK2504" s="204"/>
      <c r="SEL2504" s="272"/>
      <c r="SEM2504" s="207"/>
      <c r="SEN2504" s="238"/>
      <c r="SEO2504" s="207"/>
      <c r="SEP2504" s="207"/>
      <c r="SEQ2504" s="187"/>
      <c r="SER2504" s="187"/>
      <c r="SES2504" s="204"/>
      <c r="SET2504" s="272"/>
      <c r="SEU2504" s="207"/>
      <c r="SEV2504" s="238"/>
      <c r="SEW2504" s="207"/>
      <c r="SEX2504" s="207"/>
      <c r="SEY2504" s="187"/>
      <c r="SEZ2504" s="187"/>
      <c r="SFA2504" s="204"/>
      <c r="SFB2504" s="272"/>
      <c r="SFC2504" s="207"/>
      <c r="SFD2504" s="238"/>
      <c r="SFE2504" s="207"/>
      <c r="SFF2504" s="207"/>
      <c r="SFG2504" s="187"/>
      <c r="SFH2504" s="187"/>
      <c r="SFI2504" s="204"/>
      <c r="SFJ2504" s="272"/>
      <c r="SFK2504" s="207"/>
      <c r="SFL2504" s="238"/>
      <c r="SFM2504" s="207"/>
      <c r="SFN2504" s="207"/>
      <c r="SFO2504" s="187"/>
      <c r="SFP2504" s="187"/>
      <c r="SFQ2504" s="204"/>
      <c r="SFR2504" s="272"/>
      <c r="SFS2504" s="207"/>
      <c r="SFT2504" s="238"/>
      <c r="SFU2504" s="207"/>
      <c r="SFV2504" s="207"/>
      <c r="SFW2504" s="187"/>
      <c r="SFX2504" s="187"/>
      <c r="SFY2504" s="204"/>
      <c r="SFZ2504" s="272"/>
      <c r="SGA2504" s="207"/>
      <c r="SGB2504" s="238"/>
      <c r="SGC2504" s="207"/>
      <c r="SGD2504" s="207"/>
      <c r="SGE2504" s="187"/>
      <c r="SGF2504" s="187"/>
      <c r="SGG2504" s="204"/>
      <c r="SGH2504" s="272"/>
      <c r="SGI2504" s="207"/>
      <c r="SGJ2504" s="238"/>
      <c r="SGK2504" s="207"/>
      <c r="SGL2504" s="207"/>
      <c r="SGM2504" s="187"/>
      <c r="SGN2504" s="187"/>
      <c r="SGO2504" s="204"/>
      <c r="SGP2504" s="272"/>
      <c r="SGQ2504" s="207"/>
      <c r="SGR2504" s="238"/>
      <c r="SGS2504" s="207"/>
      <c r="SGT2504" s="207"/>
      <c r="SGU2504" s="187"/>
      <c r="SGV2504" s="187"/>
      <c r="SGW2504" s="204"/>
      <c r="SGX2504" s="272"/>
      <c r="SGY2504" s="207"/>
      <c r="SGZ2504" s="238"/>
      <c r="SHA2504" s="207"/>
      <c r="SHB2504" s="207"/>
      <c r="SHC2504" s="187"/>
      <c r="SHD2504" s="187"/>
      <c r="SHE2504" s="204"/>
      <c r="SHF2504" s="272"/>
      <c r="SHG2504" s="207"/>
      <c r="SHH2504" s="238"/>
      <c r="SHI2504" s="207"/>
      <c r="SHJ2504" s="207"/>
      <c r="SHK2504" s="187"/>
      <c r="SHL2504" s="187"/>
      <c r="SHM2504" s="204"/>
      <c r="SHN2504" s="272"/>
      <c r="SHO2504" s="207"/>
      <c r="SHP2504" s="238"/>
      <c r="SHQ2504" s="207"/>
      <c r="SHR2504" s="207"/>
      <c r="SHS2504" s="187"/>
      <c r="SHT2504" s="187"/>
      <c r="SHU2504" s="204"/>
      <c r="SHV2504" s="272"/>
      <c r="SHW2504" s="207"/>
      <c r="SHX2504" s="238"/>
      <c r="SHY2504" s="207"/>
      <c r="SHZ2504" s="207"/>
      <c r="SIA2504" s="187"/>
      <c r="SIB2504" s="187"/>
      <c r="SIC2504" s="204"/>
      <c r="SID2504" s="272"/>
      <c r="SIE2504" s="207"/>
      <c r="SIF2504" s="238"/>
      <c r="SIG2504" s="207"/>
      <c r="SIH2504" s="207"/>
      <c r="SII2504" s="187"/>
      <c r="SIJ2504" s="187"/>
      <c r="SIK2504" s="204"/>
      <c r="SIL2504" s="272"/>
      <c r="SIM2504" s="207"/>
      <c r="SIN2504" s="238"/>
      <c r="SIO2504" s="207"/>
      <c r="SIP2504" s="207"/>
      <c r="SIQ2504" s="187"/>
      <c r="SIR2504" s="187"/>
      <c r="SIS2504" s="204"/>
      <c r="SIT2504" s="272"/>
      <c r="SIU2504" s="207"/>
      <c r="SIV2504" s="238"/>
      <c r="SIW2504" s="207"/>
      <c r="SIX2504" s="207"/>
      <c r="SIY2504" s="187"/>
      <c r="SIZ2504" s="187"/>
      <c r="SJA2504" s="204"/>
      <c r="SJB2504" s="272"/>
      <c r="SJC2504" s="207"/>
      <c r="SJD2504" s="238"/>
      <c r="SJE2504" s="207"/>
      <c r="SJF2504" s="207"/>
      <c r="SJG2504" s="187"/>
      <c r="SJH2504" s="187"/>
      <c r="SJI2504" s="204"/>
      <c r="SJJ2504" s="272"/>
      <c r="SJK2504" s="207"/>
      <c r="SJL2504" s="238"/>
      <c r="SJM2504" s="207"/>
      <c r="SJN2504" s="207"/>
      <c r="SJO2504" s="187"/>
      <c r="SJP2504" s="187"/>
      <c r="SJQ2504" s="204"/>
      <c r="SJR2504" s="272"/>
      <c r="SJS2504" s="207"/>
      <c r="SJT2504" s="238"/>
      <c r="SJU2504" s="207"/>
      <c r="SJV2504" s="207"/>
      <c r="SJW2504" s="187"/>
      <c r="SJX2504" s="187"/>
      <c r="SJY2504" s="204"/>
      <c r="SJZ2504" s="272"/>
      <c r="SKA2504" s="207"/>
      <c r="SKB2504" s="238"/>
      <c r="SKC2504" s="207"/>
      <c r="SKD2504" s="207"/>
      <c r="SKE2504" s="187"/>
      <c r="SKF2504" s="187"/>
      <c r="SKG2504" s="204"/>
      <c r="SKH2504" s="272"/>
      <c r="SKI2504" s="207"/>
      <c r="SKJ2504" s="238"/>
      <c r="SKK2504" s="207"/>
      <c r="SKL2504" s="207"/>
      <c r="SKM2504" s="187"/>
      <c r="SKN2504" s="187"/>
      <c r="SKO2504" s="204"/>
      <c r="SKP2504" s="272"/>
      <c r="SKQ2504" s="207"/>
      <c r="SKR2504" s="238"/>
      <c r="SKS2504" s="207"/>
      <c r="SKT2504" s="207"/>
      <c r="SKU2504" s="187"/>
      <c r="SKV2504" s="187"/>
      <c r="SKW2504" s="204"/>
      <c r="SKX2504" s="272"/>
      <c r="SKY2504" s="207"/>
      <c r="SKZ2504" s="238"/>
      <c r="SLA2504" s="207"/>
      <c r="SLB2504" s="207"/>
      <c r="SLC2504" s="187"/>
      <c r="SLD2504" s="187"/>
      <c r="SLE2504" s="204"/>
      <c r="SLF2504" s="272"/>
      <c r="SLG2504" s="207"/>
      <c r="SLH2504" s="238"/>
      <c r="SLI2504" s="207"/>
      <c r="SLJ2504" s="207"/>
      <c r="SLK2504" s="187"/>
      <c r="SLL2504" s="187"/>
      <c r="SLM2504" s="204"/>
      <c r="SLN2504" s="272"/>
      <c r="SLO2504" s="207"/>
      <c r="SLP2504" s="238"/>
      <c r="SLQ2504" s="207"/>
      <c r="SLR2504" s="207"/>
      <c r="SLS2504" s="187"/>
      <c r="SLT2504" s="187"/>
      <c r="SLU2504" s="204"/>
      <c r="SLV2504" s="272"/>
      <c r="SLW2504" s="207"/>
      <c r="SLX2504" s="238"/>
      <c r="SLY2504" s="207"/>
      <c r="SLZ2504" s="207"/>
      <c r="SMA2504" s="187"/>
      <c r="SMB2504" s="187"/>
      <c r="SMC2504" s="204"/>
      <c r="SMD2504" s="272"/>
      <c r="SME2504" s="207"/>
      <c r="SMF2504" s="238"/>
      <c r="SMG2504" s="207"/>
      <c r="SMH2504" s="207"/>
      <c r="SMI2504" s="187"/>
      <c r="SMJ2504" s="187"/>
      <c r="SMK2504" s="204"/>
      <c r="SML2504" s="272"/>
      <c r="SMM2504" s="207"/>
      <c r="SMN2504" s="238"/>
      <c r="SMO2504" s="207"/>
      <c r="SMP2504" s="207"/>
      <c r="SMQ2504" s="187"/>
      <c r="SMR2504" s="187"/>
      <c r="SMS2504" s="204"/>
      <c r="SMT2504" s="272"/>
      <c r="SMU2504" s="207"/>
      <c r="SMV2504" s="238"/>
      <c r="SMW2504" s="207"/>
      <c r="SMX2504" s="207"/>
      <c r="SMY2504" s="187"/>
      <c r="SMZ2504" s="187"/>
      <c r="SNA2504" s="204"/>
      <c r="SNB2504" s="272"/>
      <c r="SNC2504" s="207"/>
      <c r="SND2504" s="238"/>
      <c r="SNE2504" s="207"/>
      <c r="SNF2504" s="207"/>
      <c r="SNG2504" s="187"/>
      <c r="SNH2504" s="187"/>
      <c r="SNI2504" s="204"/>
      <c r="SNJ2504" s="272"/>
      <c r="SNK2504" s="207"/>
      <c r="SNL2504" s="238"/>
      <c r="SNM2504" s="207"/>
      <c r="SNN2504" s="207"/>
      <c r="SNO2504" s="187"/>
      <c r="SNP2504" s="187"/>
      <c r="SNQ2504" s="204"/>
      <c r="SNR2504" s="272"/>
      <c r="SNS2504" s="207"/>
      <c r="SNT2504" s="238"/>
      <c r="SNU2504" s="207"/>
      <c r="SNV2504" s="207"/>
      <c r="SNW2504" s="187"/>
      <c r="SNX2504" s="187"/>
      <c r="SNY2504" s="204"/>
      <c r="SNZ2504" s="272"/>
      <c r="SOA2504" s="207"/>
      <c r="SOB2504" s="238"/>
      <c r="SOC2504" s="207"/>
      <c r="SOD2504" s="207"/>
      <c r="SOE2504" s="187"/>
      <c r="SOF2504" s="187"/>
      <c r="SOG2504" s="204"/>
      <c r="SOH2504" s="272"/>
      <c r="SOI2504" s="207"/>
      <c r="SOJ2504" s="238"/>
      <c r="SOK2504" s="207"/>
      <c r="SOL2504" s="207"/>
      <c r="SOM2504" s="187"/>
      <c r="SON2504" s="187"/>
      <c r="SOO2504" s="204"/>
      <c r="SOP2504" s="272"/>
      <c r="SOQ2504" s="207"/>
      <c r="SOR2504" s="238"/>
      <c r="SOS2504" s="207"/>
      <c r="SOT2504" s="207"/>
      <c r="SOU2504" s="187"/>
      <c r="SOV2504" s="187"/>
      <c r="SOW2504" s="204"/>
      <c r="SOX2504" s="272"/>
      <c r="SOY2504" s="207"/>
      <c r="SOZ2504" s="238"/>
      <c r="SPA2504" s="207"/>
      <c r="SPB2504" s="207"/>
      <c r="SPC2504" s="187"/>
      <c r="SPD2504" s="187"/>
      <c r="SPE2504" s="204"/>
      <c r="SPF2504" s="272"/>
      <c r="SPG2504" s="207"/>
      <c r="SPH2504" s="238"/>
      <c r="SPI2504" s="207"/>
      <c r="SPJ2504" s="207"/>
      <c r="SPK2504" s="187"/>
      <c r="SPL2504" s="187"/>
      <c r="SPM2504" s="204"/>
      <c r="SPN2504" s="272"/>
      <c r="SPO2504" s="207"/>
      <c r="SPP2504" s="238"/>
      <c r="SPQ2504" s="207"/>
      <c r="SPR2504" s="207"/>
      <c r="SPS2504" s="187"/>
      <c r="SPT2504" s="187"/>
      <c r="SPU2504" s="204"/>
      <c r="SPV2504" s="272"/>
      <c r="SPW2504" s="207"/>
      <c r="SPX2504" s="238"/>
      <c r="SPY2504" s="207"/>
      <c r="SPZ2504" s="207"/>
      <c r="SQA2504" s="187"/>
      <c r="SQB2504" s="187"/>
      <c r="SQC2504" s="204"/>
      <c r="SQD2504" s="272"/>
      <c r="SQE2504" s="207"/>
      <c r="SQF2504" s="238"/>
      <c r="SQG2504" s="207"/>
      <c r="SQH2504" s="207"/>
      <c r="SQI2504" s="187"/>
      <c r="SQJ2504" s="187"/>
      <c r="SQK2504" s="204"/>
      <c r="SQL2504" s="272"/>
      <c r="SQM2504" s="207"/>
      <c r="SQN2504" s="238"/>
      <c r="SQO2504" s="207"/>
      <c r="SQP2504" s="207"/>
      <c r="SQQ2504" s="187"/>
      <c r="SQR2504" s="187"/>
      <c r="SQS2504" s="204"/>
      <c r="SQT2504" s="272"/>
      <c r="SQU2504" s="207"/>
      <c r="SQV2504" s="238"/>
      <c r="SQW2504" s="207"/>
      <c r="SQX2504" s="207"/>
      <c r="SQY2504" s="187"/>
      <c r="SQZ2504" s="187"/>
      <c r="SRA2504" s="204"/>
      <c r="SRB2504" s="272"/>
      <c r="SRC2504" s="207"/>
      <c r="SRD2504" s="238"/>
      <c r="SRE2504" s="207"/>
      <c r="SRF2504" s="207"/>
      <c r="SRG2504" s="187"/>
      <c r="SRH2504" s="187"/>
      <c r="SRI2504" s="204"/>
      <c r="SRJ2504" s="272"/>
      <c r="SRK2504" s="207"/>
      <c r="SRL2504" s="238"/>
      <c r="SRM2504" s="207"/>
      <c r="SRN2504" s="207"/>
      <c r="SRO2504" s="187"/>
      <c r="SRP2504" s="187"/>
      <c r="SRQ2504" s="204"/>
      <c r="SRR2504" s="272"/>
      <c r="SRS2504" s="207"/>
      <c r="SRT2504" s="238"/>
      <c r="SRU2504" s="207"/>
      <c r="SRV2504" s="207"/>
      <c r="SRW2504" s="187"/>
      <c r="SRX2504" s="187"/>
      <c r="SRY2504" s="204"/>
      <c r="SRZ2504" s="272"/>
      <c r="SSA2504" s="207"/>
      <c r="SSB2504" s="238"/>
      <c r="SSC2504" s="207"/>
      <c r="SSD2504" s="207"/>
      <c r="SSE2504" s="187"/>
      <c r="SSF2504" s="187"/>
      <c r="SSG2504" s="204"/>
      <c r="SSH2504" s="272"/>
      <c r="SSI2504" s="207"/>
      <c r="SSJ2504" s="238"/>
      <c r="SSK2504" s="207"/>
      <c r="SSL2504" s="207"/>
      <c r="SSM2504" s="187"/>
      <c r="SSN2504" s="187"/>
      <c r="SSO2504" s="204"/>
      <c r="SSP2504" s="272"/>
      <c r="SSQ2504" s="207"/>
      <c r="SSR2504" s="238"/>
      <c r="SSS2504" s="207"/>
      <c r="SST2504" s="207"/>
      <c r="SSU2504" s="187"/>
      <c r="SSV2504" s="187"/>
      <c r="SSW2504" s="204"/>
      <c r="SSX2504" s="272"/>
      <c r="SSY2504" s="207"/>
      <c r="SSZ2504" s="238"/>
      <c r="STA2504" s="207"/>
      <c r="STB2504" s="207"/>
      <c r="STC2504" s="187"/>
      <c r="STD2504" s="187"/>
      <c r="STE2504" s="204"/>
      <c r="STF2504" s="272"/>
      <c r="STG2504" s="207"/>
      <c r="STH2504" s="238"/>
      <c r="STI2504" s="207"/>
      <c r="STJ2504" s="207"/>
      <c r="STK2504" s="187"/>
      <c r="STL2504" s="187"/>
      <c r="STM2504" s="204"/>
      <c r="STN2504" s="272"/>
      <c r="STO2504" s="207"/>
      <c r="STP2504" s="238"/>
      <c r="STQ2504" s="207"/>
      <c r="STR2504" s="207"/>
      <c r="STS2504" s="187"/>
      <c r="STT2504" s="187"/>
      <c r="STU2504" s="204"/>
      <c r="STV2504" s="272"/>
      <c r="STW2504" s="207"/>
      <c r="STX2504" s="238"/>
      <c r="STY2504" s="207"/>
      <c r="STZ2504" s="207"/>
      <c r="SUA2504" s="187"/>
      <c r="SUB2504" s="187"/>
      <c r="SUC2504" s="204"/>
      <c r="SUD2504" s="272"/>
      <c r="SUE2504" s="207"/>
      <c r="SUF2504" s="238"/>
      <c r="SUG2504" s="207"/>
      <c r="SUH2504" s="207"/>
      <c r="SUI2504" s="187"/>
      <c r="SUJ2504" s="187"/>
      <c r="SUK2504" s="204"/>
      <c r="SUL2504" s="272"/>
      <c r="SUM2504" s="207"/>
      <c r="SUN2504" s="238"/>
      <c r="SUO2504" s="207"/>
      <c r="SUP2504" s="207"/>
      <c r="SUQ2504" s="187"/>
      <c r="SUR2504" s="187"/>
      <c r="SUS2504" s="204"/>
      <c r="SUT2504" s="272"/>
      <c r="SUU2504" s="207"/>
      <c r="SUV2504" s="238"/>
      <c r="SUW2504" s="207"/>
      <c r="SUX2504" s="207"/>
      <c r="SUY2504" s="187"/>
      <c r="SUZ2504" s="187"/>
      <c r="SVA2504" s="204"/>
      <c r="SVB2504" s="272"/>
      <c r="SVC2504" s="207"/>
      <c r="SVD2504" s="238"/>
      <c r="SVE2504" s="207"/>
      <c r="SVF2504" s="207"/>
      <c r="SVG2504" s="187"/>
      <c r="SVH2504" s="187"/>
      <c r="SVI2504" s="204"/>
      <c r="SVJ2504" s="272"/>
      <c r="SVK2504" s="207"/>
      <c r="SVL2504" s="238"/>
      <c r="SVM2504" s="207"/>
      <c r="SVN2504" s="207"/>
      <c r="SVO2504" s="187"/>
      <c r="SVP2504" s="187"/>
      <c r="SVQ2504" s="204"/>
      <c r="SVR2504" s="272"/>
      <c r="SVS2504" s="207"/>
      <c r="SVT2504" s="238"/>
      <c r="SVU2504" s="207"/>
      <c r="SVV2504" s="207"/>
      <c r="SVW2504" s="187"/>
      <c r="SVX2504" s="187"/>
      <c r="SVY2504" s="204"/>
      <c r="SVZ2504" s="272"/>
      <c r="SWA2504" s="207"/>
      <c r="SWB2504" s="238"/>
      <c r="SWC2504" s="207"/>
      <c r="SWD2504" s="207"/>
      <c r="SWE2504" s="187"/>
      <c r="SWF2504" s="187"/>
      <c r="SWG2504" s="204"/>
      <c r="SWH2504" s="272"/>
      <c r="SWI2504" s="207"/>
      <c r="SWJ2504" s="238"/>
      <c r="SWK2504" s="207"/>
      <c r="SWL2504" s="207"/>
      <c r="SWM2504" s="187"/>
      <c r="SWN2504" s="187"/>
      <c r="SWO2504" s="204"/>
      <c r="SWP2504" s="272"/>
      <c r="SWQ2504" s="207"/>
      <c r="SWR2504" s="238"/>
      <c r="SWS2504" s="207"/>
      <c r="SWT2504" s="207"/>
      <c r="SWU2504" s="187"/>
      <c r="SWV2504" s="187"/>
      <c r="SWW2504" s="204"/>
      <c r="SWX2504" s="272"/>
      <c r="SWY2504" s="207"/>
      <c r="SWZ2504" s="238"/>
      <c r="SXA2504" s="207"/>
      <c r="SXB2504" s="207"/>
      <c r="SXC2504" s="187"/>
      <c r="SXD2504" s="187"/>
      <c r="SXE2504" s="204"/>
      <c r="SXF2504" s="272"/>
      <c r="SXG2504" s="207"/>
      <c r="SXH2504" s="238"/>
      <c r="SXI2504" s="207"/>
      <c r="SXJ2504" s="207"/>
      <c r="SXK2504" s="187"/>
      <c r="SXL2504" s="187"/>
      <c r="SXM2504" s="204"/>
      <c r="SXN2504" s="272"/>
      <c r="SXO2504" s="207"/>
      <c r="SXP2504" s="238"/>
      <c r="SXQ2504" s="207"/>
      <c r="SXR2504" s="207"/>
      <c r="SXS2504" s="187"/>
      <c r="SXT2504" s="187"/>
      <c r="SXU2504" s="204"/>
      <c r="SXV2504" s="272"/>
      <c r="SXW2504" s="207"/>
      <c r="SXX2504" s="238"/>
      <c r="SXY2504" s="207"/>
      <c r="SXZ2504" s="207"/>
      <c r="SYA2504" s="187"/>
      <c r="SYB2504" s="187"/>
      <c r="SYC2504" s="204"/>
      <c r="SYD2504" s="272"/>
      <c r="SYE2504" s="207"/>
      <c r="SYF2504" s="238"/>
      <c r="SYG2504" s="207"/>
      <c r="SYH2504" s="207"/>
      <c r="SYI2504" s="187"/>
      <c r="SYJ2504" s="187"/>
      <c r="SYK2504" s="204"/>
      <c r="SYL2504" s="272"/>
      <c r="SYM2504" s="207"/>
      <c r="SYN2504" s="238"/>
      <c r="SYO2504" s="207"/>
      <c r="SYP2504" s="207"/>
      <c r="SYQ2504" s="187"/>
      <c r="SYR2504" s="187"/>
      <c r="SYS2504" s="204"/>
      <c r="SYT2504" s="272"/>
      <c r="SYU2504" s="207"/>
      <c r="SYV2504" s="238"/>
      <c r="SYW2504" s="207"/>
      <c r="SYX2504" s="207"/>
      <c r="SYY2504" s="187"/>
      <c r="SYZ2504" s="187"/>
      <c r="SZA2504" s="204"/>
      <c r="SZB2504" s="272"/>
      <c r="SZC2504" s="207"/>
      <c r="SZD2504" s="238"/>
      <c r="SZE2504" s="207"/>
      <c r="SZF2504" s="207"/>
      <c r="SZG2504" s="187"/>
      <c r="SZH2504" s="187"/>
      <c r="SZI2504" s="204"/>
      <c r="SZJ2504" s="272"/>
      <c r="SZK2504" s="207"/>
      <c r="SZL2504" s="238"/>
      <c r="SZM2504" s="207"/>
      <c r="SZN2504" s="207"/>
      <c r="SZO2504" s="187"/>
      <c r="SZP2504" s="187"/>
      <c r="SZQ2504" s="204"/>
      <c r="SZR2504" s="272"/>
      <c r="SZS2504" s="207"/>
      <c r="SZT2504" s="238"/>
      <c r="SZU2504" s="207"/>
      <c r="SZV2504" s="207"/>
      <c r="SZW2504" s="187"/>
      <c r="SZX2504" s="187"/>
      <c r="SZY2504" s="204"/>
      <c r="SZZ2504" s="272"/>
      <c r="TAA2504" s="207"/>
      <c r="TAB2504" s="238"/>
      <c r="TAC2504" s="207"/>
      <c r="TAD2504" s="207"/>
      <c r="TAE2504" s="187"/>
      <c r="TAF2504" s="187"/>
      <c r="TAG2504" s="204"/>
      <c r="TAH2504" s="272"/>
      <c r="TAI2504" s="207"/>
      <c r="TAJ2504" s="238"/>
      <c r="TAK2504" s="207"/>
      <c r="TAL2504" s="207"/>
      <c r="TAM2504" s="187"/>
      <c r="TAN2504" s="187"/>
      <c r="TAO2504" s="204"/>
      <c r="TAP2504" s="272"/>
      <c r="TAQ2504" s="207"/>
      <c r="TAR2504" s="238"/>
      <c r="TAS2504" s="207"/>
      <c r="TAT2504" s="207"/>
      <c r="TAU2504" s="187"/>
      <c r="TAV2504" s="187"/>
      <c r="TAW2504" s="204"/>
      <c r="TAX2504" s="272"/>
      <c r="TAY2504" s="207"/>
      <c r="TAZ2504" s="238"/>
      <c r="TBA2504" s="207"/>
      <c r="TBB2504" s="207"/>
      <c r="TBC2504" s="187"/>
      <c r="TBD2504" s="187"/>
      <c r="TBE2504" s="204"/>
      <c r="TBF2504" s="272"/>
      <c r="TBG2504" s="207"/>
      <c r="TBH2504" s="238"/>
      <c r="TBI2504" s="207"/>
      <c r="TBJ2504" s="207"/>
      <c r="TBK2504" s="187"/>
      <c r="TBL2504" s="187"/>
      <c r="TBM2504" s="204"/>
      <c r="TBN2504" s="272"/>
      <c r="TBO2504" s="207"/>
      <c r="TBP2504" s="238"/>
      <c r="TBQ2504" s="207"/>
      <c r="TBR2504" s="207"/>
      <c r="TBS2504" s="187"/>
      <c r="TBT2504" s="187"/>
      <c r="TBU2504" s="204"/>
      <c r="TBV2504" s="272"/>
      <c r="TBW2504" s="207"/>
      <c r="TBX2504" s="238"/>
      <c r="TBY2504" s="207"/>
      <c r="TBZ2504" s="207"/>
      <c r="TCA2504" s="187"/>
      <c r="TCB2504" s="187"/>
      <c r="TCC2504" s="204"/>
      <c r="TCD2504" s="272"/>
      <c r="TCE2504" s="207"/>
      <c r="TCF2504" s="238"/>
      <c r="TCG2504" s="207"/>
      <c r="TCH2504" s="207"/>
      <c r="TCI2504" s="187"/>
      <c r="TCJ2504" s="187"/>
      <c r="TCK2504" s="204"/>
      <c r="TCL2504" s="272"/>
      <c r="TCM2504" s="207"/>
      <c r="TCN2504" s="238"/>
      <c r="TCO2504" s="207"/>
      <c r="TCP2504" s="207"/>
      <c r="TCQ2504" s="187"/>
      <c r="TCR2504" s="187"/>
      <c r="TCS2504" s="204"/>
      <c r="TCT2504" s="272"/>
      <c r="TCU2504" s="207"/>
      <c r="TCV2504" s="238"/>
      <c r="TCW2504" s="207"/>
      <c r="TCX2504" s="207"/>
      <c r="TCY2504" s="187"/>
      <c r="TCZ2504" s="187"/>
      <c r="TDA2504" s="204"/>
      <c r="TDB2504" s="272"/>
      <c r="TDC2504" s="207"/>
      <c r="TDD2504" s="238"/>
      <c r="TDE2504" s="207"/>
      <c r="TDF2504" s="207"/>
      <c r="TDG2504" s="187"/>
      <c r="TDH2504" s="187"/>
      <c r="TDI2504" s="204"/>
      <c r="TDJ2504" s="272"/>
      <c r="TDK2504" s="207"/>
      <c r="TDL2504" s="238"/>
      <c r="TDM2504" s="207"/>
      <c r="TDN2504" s="207"/>
      <c r="TDO2504" s="187"/>
      <c r="TDP2504" s="187"/>
      <c r="TDQ2504" s="204"/>
      <c r="TDR2504" s="272"/>
      <c r="TDS2504" s="207"/>
      <c r="TDT2504" s="238"/>
      <c r="TDU2504" s="207"/>
      <c r="TDV2504" s="207"/>
      <c r="TDW2504" s="187"/>
      <c r="TDX2504" s="187"/>
      <c r="TDY2504" s="204"/>
      <c r="TDZ2504" s="272"/>
      <c r="TEA2504" s="207"/>
      <c r="TEB2504" s="238"/>
      <c r="TEC2504" s="207"/>
      <c r="TED2504" s="207"/>
      <c r="TEE2504" s="187"/>
      <c r="TEF2504" s="187"/>
      <c r="TEG2504" s="204"/>
      <c r="TEH2504" s="272"/>
      <c r="TEI2504" s="207"/>
      <c r="TEJ2504" s="238"/>
      <c r="TEK2504" s="207"/>
      <c r="TEL2504" s="207"/>
      <c r="TEM2504" s="187"/>
      <c r="TEN2504" s="187"/>
      <c r="TEO2504" s="204"/>
      <c r="TEP2504" s="272"/>
      <c r="TEQ2504" s="207"/>
      <c r="TER2504" s="238"/>
      <c r="TES2504" s="207"/>
      <c r="TET2504" s="207"/>
      <c r="TEU2504" s="187"/>
      <c r="TEV2504" s="187"/>
      <c r="TEW2504" s="204"/>
      <c r="TEX2504" s="272"/>
      <c r="TEY2504" s="207"/>
      <c r="TEZ2504" s="238"/>
      <c r="TFA2504" s="207"/>
      <c r="TFB2504" s="207"/>
      <c r="TFC2504" s="187"/>
      <c r="TFD2504" s="187"/>
      <c r="TFE2504" s="204"/>
      <c r="TFF2504" s="272"/>
      <c r="TFG2504" s="207"/>
      <c r="TFH2504" s="238"/>
      <c r="TFI2504" s="207"/>
      <c r="TFJ2504" s="207"/>
      <c r="TFK2504" s="187"/>
      <c r="TFL2504" s="187"/>
      <c r="TFM2504" s="204"/>
      <c r="TFN2504" s="272"/>
      <c r="TFO2504" s="207"/>
      <c r="TFP2504" s="238"/>
      <c r="TFQ2504" s="207"/>
      <c r="TFR2504" s="207"/>
      <c r="TFS2504" s="187"/>
      <c r="TFT2504" s="187"/>
      <c r="TFU2504" s="204"/>
      <c r="TFV2504" s="272"/>
      <c r="TFW2504" s="207"/>
      <c r="TFX2504" s="238"/>
      <c r="TFY2504" s="207"/>
      <c r="TFZ2504" s="207"/>
      <c r="TGA2504" s="187"/>
      <c r="TGB2504" s="187"/>
      <c r="TGC2504" s="204"/>
      <c r="TGD2504" s="272"/>
      <c r="TGE2504" s="207"/>
      <c r="TGF2504" s="238"/>
      <c r="TGG2504" s="207"/>
      <c r="TGH2504" s="207"/>
      <c r="TGI2504" s="187"/>
      <c r="TGJ2504" s="187"/>
      <c r="TGK2504" s="204"/>
      <c r="TGL2504" s="272"/>
      <c r="TGM2504" s="207"/>
      <c r="TGN2504" s="238"/>
      <c r="TGO2504" s="207"/>
      <c r="TGP2504" s="207"/>
      <c r="TGQ2504" s="187"/>
      <c r="TGR2504" s="187"/>
      <c r="TGS2504" s="204"/>
      <c r="TGT2504" s="272"/>
      <c r="TGU2504" s="207"/>
      <c r="TGV2504" s="238"/>
      <c r="TGW2504" s="207"/>
      <c r="TGX2504" s="207"/>
      <c r="TGY2504" s="187"/>
      <c r="TGZ2504" s="187"/>
      <c r="THA2504" s="204"/>
      <c r="THB2504" s="272"/>
      <c r="THC2504" s="207"/>
      <c r="THD2504" s="238"/>
      <c r="THE2504" s="207"/>
      <c r="THF2504" s="207"/>
      <c r="THG2504" s="187"/>
      <c r="THH2504" s="187"/>
      <c r="THI2504" s="204"/>
      <c r="THJ2504" s="272"/>
      <c r="THK2504" s="207"/>
      <c r="THL2504" s="238"/>
      <c r="THM2504" s="207"/>
      <c r="THN2504" s="207"/>
      <c r="THO2504" s="187"/>
      <c r="THP2504" s="187"/>
      <c r="THQ2504" s="204"/>
      <c r="THR2504" s="272"/>
      <c r="THS2504" s="207"/>
      <c r="THT2504" s="238"/>
      <c r="THU2504" s="207"/>
      <c r="THV2504" s="207"/>
      <c r="THW2504" s="187"/>
      <c r="THX2504" s="187"/>
      <c r="THY2504" s="204"/>
      <c r="THZ2504" s="272"/>
      <c r="TIA2504" s="207"/>
      <c r="TIB2504" s="238"/>
      <c r="TIC2504" s="207"/>
      <c r="TID2504" s="207"/>
      <c r="TIE2504" s="187"/>
      <c r="TIF2504" s="187"/>
      <c r="TIG2504" s="204"/>
      <c r="TIH2504" s="272"/>
      <c r="TII2504" s="207"/>
      <c r="TIJ2504" s="238"/>
      <c r="TIK2504" s="207"/>
      <c r="TIL2504" s="207"/>
      <c r="TIM2504" s="187"/>
      <c r="TIN2504" s="187"/>
      <c r="TIO2504" s="204"/>
      <c r="TIP2504" s="272"/>
      <c r="TIQ2504" s="207"/>
      <c r="TIR2504" s="238"/>
      <c r="TIS2504" s="207"/>
      <c r="TIT2504" s="207"/>
      <c r="TIU2504" s="187"/>
      <c r="TIV2504" s="187"/>
      <c r="TIW2504" s="204"/>
      <c r="TIX2504" s="272"/>
      <c r="TIY2504" s="207"/>
      <c r="TIZ2504" s="238"/>
      <c r="TJA2504" s="207"/>
      <c r="TJB2504" s="207"/>
      <c r="TJC2504" s="187"/>
      <c r="TJD2504" s="187"/>
      <c r="TJE2504" s="204"/>
      <c r="TJF2504" s="272"/>
      <c r="TJG2504" s="207"/>
      <c r="TJH2504" s="238"/>
      <c r="TJI2504" s="207"/>
      <c r="TJJ2504" s="207"/>
      <c r="TJK2504" s="187"/>
      <c r="TJL2504" s="187"/>
      <c r="TJM2504" s="204"/>
      <c r="TJN2504" s="272"/>
      <c r="TJO2504" s="207"/>
      <c r="TJP2504" s="238"/>
      <c r="TJQ2504" s="207"/>
      <c r="TJR2504" s="207"/>
      <c r="TJS2504" s="187"/>
      <c r="TJT2504" s="187"/>
      <c r="TJU2504" s="204"/>
      <c r="TJV2504" s="272"/>
      <c r="TJW2504" s="207"/>
      <c r="TJX2504" s="238"/>
      <c r="TJY2504" s="207"/>
      <c r="TJZ2504" s="207"/>
      <c r="TKA2504" s="187"/>
      <c r="TKB2504" s="187"/>
      <c r="TKC2504" s="204"/>
      <c r="TKD2504" s="272"/>
      <c r="TKE2504" s="207"/>
      <c r="TKF2504" s="238"/>
      <c r="TKG2504" s="207"/>
      <c r="TKH2504" s="207"/>
      <c r="TKI2504" s="187"/>
      <c r="TKJ2504" s="187"/>
      <c r="TKK2504" s="204"/>
      <c r="TKL2504" s="272"/>
      <c r="TKM2504" s="207"/>
      <c r="TKN2504" s="238"/>
      <c r="TKO2504" s="207"/>
      <c r="TKP2504" s="207"/>
      <c r="TKQ2504" s="187"/>
      <c r="TKR2504" s="187"/>
      <c r="TKS2504" s="204"/>
      <c r="TKT2504" s="272"/>
      <c r="TKU2504" s="207"/>
      <c r="TKV2504" s="238"/>
      <c r="TKW2504" s="207"/>
      <c r="TKX2504" s="207"/>
      <c r="TKY2504" s="187"/>
      <c r="TKZ2504" s="187"/>
      <c r="TLA2504" s="204"/>
      <c r="TLB2504" s="272"/>
      <c r="TLC2504" s="207"/>
      <c r="TLD2504" s="238"/>
      <c r="TLE2504" s="207"/>
      <c r="TLF2504" s="207"/>
      <c r="TLG2504" s="187"/>
      <c r="TLH2504" s="187"/>
      <c r="TLI2504" s="204"/>
      <c r="TLJ2504" s="272"/>
      <c r="TLK2504" s="207"/>
      <c r="TLL2504" s="238"/>
      <c r="TLM2504" s="207"/>
      <c r="TLN2504" s="207"/>
      <c r="TLO2504" s="187"/>
      <c r="TLP2504" s="187"/>
      <c r="TLQ2504" s="204"/>
      <c r="TLR2504" s="272"/>
      <c r="TLS2504" s="207"/>
      <c r="TLT2504" s="238"/>
      <c r="TLU2504" s="207"/>
      <c r="TLV2504" s="207"/>
      <c r="TLW2504" s="187"/>
      <c r="TLX2504" s="187"/>
      <c r="TLY2504" s="204"/>
      <c r="TLZ2504" s="272"/>
      <c r="TMA2504" s="207"/>
      <c r="TMB2504" s="238"/>
      <c r="TMC2504" s="207"/>
      <c r="TMD2504" s="207"/>
      <c r="TME2504" s="187"/>
      <c r="TMF2504" s="187"/>
      <c r="TMG2504" s="204"/>
      <c r="TMH2504" s="272"/>
      <c r="TMI2504" s="207"/>
      <c r="TMJ2504" s="238"/>
      <c r="TMK2504" s="207"/>
      <c r="TML2504" s="207"/>
      <c r="TMM2504" s="187"/>
      <c r="TMN2504" s="187"/>
      <c r="TMO2504" s="204"/>
      <c r="TMP2504" s="272"/>
      <c r="TMQ2504" s="207"/>
      <c r="TMR2504" s="238"/>
      <c r="TMS2504" s="207"/>
      <c r="TMT2504" s="207"/>
      <c r="TMU2504" s="187"/>
      <c r="TMV2504" s="187"/>
      <c r="TMW2504" s="204"/>
      <c r="TMX2504" s="272"/>
      <c r="TMY2504" s="207"/>
      <c r="TMZ2504" s="238"/>
      <c r="TNA2504" s="207"/>
      <c r="TNB2504" s="207"/>
      <c r="TNC2504" s="187"/>
      <c r="TND2504" s="187"/>
      <c r="TNE2504" s="204"/>
      <c r="TNF2504" s="272"/>
      <c r="TNG2504" s="207"/>
      <c r="TNH2504" s="238"/>
      <c r="TNI2504" s="207"/>
      <c r="TNJ2504" s="207"/>
      <c r="TNK2504" s="187"/>
      <c r="TNL2504" s="187"/>
      <c r="TNM2504" s="204"/>
      <c r="TNN2504" s="272"/>
      <c r="TNO2504" s="207"/>
      <c r="TNP2504" s="238"/>
      <c r="TNQ2504" s="207"/>
      <c r="TNR2504" s="207"/>
      <c r="TNS2504" s="187"/>
      <c r="TNT2504" s="187"/>
      <c r="TNU2504" s="204"/>
      <c r="TNV2504" s="272"/>
      <c r="TNW2504" s="207"/>
      <c r="TNX2504" s="238"/>
      <c r="TNY2504" s="207"/>
      <c r="TNZ2504" s="207"/>
      <c r="TOA2504" s="187"/>
      <c r="TOB2504" s="187"/>
      <c r="TOC2504" s="204"/>
      <c r="TOD2504" s="272"/>
      <c r="TOE2504" s="207"/>
      <c r="TOF2504" s="238"/>
      <c r="TOG2504" s="207"/>
      <c r="TOH2504" s="207"/>
      <c r="TOI2504" s="187"/>
      <c r="TOJ2504" s="187"/>
      <c r="TOK2504" s="204"/>
      <c r="TOL2504" s="272"/>
      <c r="TOM2504" s="207"/>
      <c r="TON2504" s="238"/>
      <c r="TOO2504" s="207"/>
      <c r="TOP2504" s="207"/>
      <c r="TOQ2504" s="187"/>
      <c r="TOR2504" s="187"/>
      <c r="TOS2504" s="204"/>
      <c r="TOT2504" s="272"/>
      <c r="TOU2504" s="207"/>
      <c r="TOV2504" s="238"/>
      <c r="TOW2504" s="207"/>
      <c r="TOX2504" s="207"/>
      <c r="TOY2504" s="187"/>
      <c r="TOZ2504" s="187"/>
      <c r="TPA2504" s="204"/>
      <c r="TPB2504" s="272"/>
      <c r="TPC2504" s="207"/>
      <c r="TPD2504" s="238"/>
      <c r="TPE2504" s="207"/>
      <c r="TPF2504" s="207"/>
      <c r="TPG2504" s="187"/>
      <c r="TPH2504" s="187"/>
      <c r="TPI2504" s="204"/>
      <c r="TPJ2504" s="272"/>
      <c r="TPK2504" s="207"/>
      <c r="TPL2504" s="238"/>
      <c r="TPM2504" s="207"/>
      <c r="TPN2504" s="207"/>
      <c r="TPO2504" s="187"/>
      <c r="TPP2504" s="187"/>
      <c r="TPQ2504" s="204"/>
      <c r="TPR2504" s="272"/>
      <c r="TPS2504" s="207"/>
      <c r="TPT2504" s="238"/>
      <c r="TPU2504" s="207"/>
      <c r="TPV2504" s="207"/>
      <c r="TPW2504" s="187"/>
      <c r="TPX2504" s="187"/>
      <c r="TPY2504" s="204"/>
      <c r="TPZ2504" s="272"/>
      <c r="TQA2504" s="207"/>
      <c r="TQB2504" s="238"/>
      <c r="TQC2504" s="207"/>
      <c r="TQD2504" s="207"/>
      <c r="TQE2504" s="187"/>
      <c r="TQF2504" s="187"/>
      <c r="TQG2504" s="204"/>
      <c r="TQH2504" s="272"/>
      <c r="TQI2504" s="207"/>
      <c r="TQJ2504" s="238"/>
      <c r="TQK2504" s="207"/>
      <c r="TQL2504" s="207"/>
      <c r="TQM2504" s="187"/>
      <c r="TQN2504" s="187"/>
      <c r="TQO2504" s="204"/>
      <c r="TQP2504" s="272"/>
      <c r="TQQ2504" s="207"/>
      <c r="TQR2504" s="238"/>
      <c r="TQS2504" s="207"/>
      <c r="TQT2504" s="207"/>
      <c r="TQU2504" s="187"/>
      <c r="TQV2504" s="187"/>
      <c r="TQW2504" s="204"/>
      <c r="TQX2504" s="272"/>
      <c r="TQY2504" s="207"/>
      <c r="TQZ2504" s="238"/>
      <c r="TRA2504" s="207"/>
      <c r="TRB2504" s="207"/>
      <c r="TRC2504" s="187"/>
      <c r="TRD2504" s="187"/>
      <c r="TRE2504" s="204"/>
      <c r="TRF2504" s="272"/>
      <c r="TRG2504" s="207"/>
      <c r="TRH2504" s="238"/>
      <c r="TRI2504" s="207"/>
      <c r="TRJ2504" s="207"/>
      <c r="TRK2504" s="187"/>
      <c r="TRL2504" s="187"/>
      <c r="TRM2504" s="204"/>
      <c r="TRN2504" s="272"/>
      <c r="TRO2504" s="207"/>
      <c r="TRP2504" s="238"/>
      <c r="TRQ2504" s="207"/>
      <c r="TRR2504" s="207"/>
      <c r="TRS2504" s="187"/>
      <c r="TRT2504" s="187"/>
      <c r="TRU2504" s="204"/>
      <c r="TRV2504" s="272"/>
      <c r="TRW2504" s="207"/>
      <c r="TRX2504" s="238"/>
      <c r="TRY2504" s="207"/>
      <c r="TRZ2504" s="207"/>
      <c r="TSA2504" s="187"/>
      <c r="TSB2504" s="187"/>
      <c r="TSC2504" s="204"/>
      <c r="TSD2504" s="272"/>
      <c r="TSE2504" s="207"/>
      <c r="TSF2504" s="238"/>
      <c r="TSG2504" s="207"/>
      <c r="TSH2504" s="207"/>
      <c r="TSI2504" s="187"/>
      <c r="TSJ2504" s="187"/>
      <c r="TSK2504" s="204"/>
      <c r="TSL2504" s="272"/>
      <c r="TSM2504" s="207"/>
      <c r="TSN2504" s="238"/>
      <c r="TSO2504" s="207"/>
      <c r="TSP2504" s="207"/>
      <c r="TSQ2504" s="187"/>
      <c r="TSR2504" s="187"/>
      <c r="TSS2504" s="204"/>
      <c r="TST2504" s="272"/>
      <c r="TSU2504" s="207"/>
      <c r="TSV2504" s="238"/>
      <c r="TSW2504" s="207"/>
      <c r="TSX2504" s="207"/>
      <c r="TSY2504" s="187"/>
      <c r="TSZ2504" s="187"/>
      <c r="TTA2504" s="204"/>
      <c r="TTB2504" s="272"/>
      <c r="TTC2504" s="207"/>
      <c r="TTD2504" s="238"/>
      <c r="TTE2504" s="207"/>
      <c r="TTF2504" s="207"/>
      <c r="TTG2504" s="187"/>
      <c r="TTH2504" s="187"/>
      <c r="TTI2504" s="204"/>
      <c r="TTJ2504" s="272"/>
      <c r="TTK2504" s="207"/>
      <c r="TTL2504" s="238"/>
      <c r="TTM2504" s="207"/>
      <c r="TTN2504" s="207"/>
      <c r="TTO2504" s="187"/>
      <c r="TTP2504" s="187"/>
      <c r="TTQ2504" s="204"/>
      <c r="TTR2504" s="272"/>
      <c r="TTS2504" s="207"/>
      <c r="TTT2504" s="238"/>
      <c r="TTU2504" s="207"/>
      <c r="TTV2504" s="207"/>
      <c r="TTW2504" s="187"/>
      <c r="TTX2504" s="187"/>
      <c r="TTY2504" s="204"/>
      <c r="TTZ2504" s="272"/>
      <c r="TUA2504" s="207"/>
      <c r="TUB2504" s="238"/>
      <c r="TUC2504" s="207"/>
      <c r="TUD2504" s="207"/>
      <c r="TUE2504" s="187"/>
      <c r="TUF2504" s="187"/>
      <c r="TUG2504" s="204"/>
      <c r="TUH2504" s="272"/>
      <c r="TUI2504" s="207"/>
      <c r="TUJ2504" s="238"/>
      <c r="TUK2504" s="207"/>
      <c r="TUL2504" s="207"/>
      <c r="TUM2504" s="187"/>
      <c r="TUN2504" s="187"/>
      <c r="TUO2504" s="204"/>
      <c r="TUP2504" s="272"/>
      <c r="TUQ2504" s="207"/>
      <c r="TUR2504" s="238"/>
      <c r="TUS2504" s="207"/>
      <c r="TUT2504" s="207"/>
      <c r="TUU2504" s="187"/>
      <c r="TUV2504" s="187"/>
      <c r="TUW2504" s="204"/>
      <c r="TUX2504" s="272"/>
      <c r="TUY2504" s="207"/>
      <c r="TUZ2504" s="238"/>
      <c r="TVA2504" s="207"/>
      <c r="TVB2504" s="207"/>
      <c r="TVC2504" s="187"/>
      <c r="TVD2504" s="187"/>
      <c r="TVE2504" s="204"/>
      <c r="TVF2504" s="272"/>
      <c r="TVG2504" s="207"/>
      <c r="TVH2504" s="238"/>
      <c r="TVI2504" s="207"/>
      <c r="TVJ2504" s="207"/>
      <c r="TVK2504" s="187"/>
      <c r="TVL2504" s="187"/>
      <c r="TVM2504" s="204"/>
      <c r="TVN2504" s="272"/>
      <c r="TVO2504" s="207"/>
      <c r="TVP2504" s="238"/>
      <c r="TVQ2504" s="207"/>
      <c r="TVR2504" s="207"/>
      <c r="TVS2504" s="187"/>
      <c r="TVT2504" s="187"/>
      <c r="TVU2504" s="204"/>
      <c r="TVV2504" s="272"/>
      <c r="TVW2504" s="207"/>
      <c r="TVX2504" s="238"/>
      <c r="TVY2504" s="207"/>
      <c r="TVZ2504" s="207"/>
      <c r="TWA2504" s="187"/>
      <c r="TWB2504" s="187"/>
      <c r="TWC2504" s="204"/>
      <c r="TWD2504" s="272"/>
      <c r="TWE2504" s="207"/>
      <c r="TWF2504" s="238"/>
      <c r="TWG2504" s="207"/>
      <c r="TWH2504" s="207"/>
      <c r="TWI2504" s="187"/>
      <c r="TWJ2504" s="187"/>
      <c r="TWK2504" s="204"/>
      <c r="TWL2504" s="272"/>
      <c r="TWM2504" s="207"/>
      <c r="TWN2504" s="238"/>
      <c r="TWO2504" s="207"/>
      <c r="TWP2504" s="207"/>
      <c r="TWQ2504" s="187"/>
      <c r="TWR2504" s="187"/>
      <c r="TWS2504" s="204"/>
      <c r="TWT2504" s="272"/>
      <c r="TWU2504" s="207"/>
      <c r="TWV2504" s="238"/>
      <c r="TWW2504" s="207"/>
      <c r="TWX2504" s="207"/>
      <c r="TWY2504" s="187"/>
      <c r="TWZ2504" s="187"/>
      <c r="TXA2504" s="204"/>
      <c r="TXB2504" s="272"/>
      <c r="TXC2504" s="207"/>
      <c r="TXD2504" s="238"/>
      <c r="TXE2504" s="207"/>
      <c r="TXF2504" s="207"/>
      <c r="TXG2504" s="187"/>
      <c r="TXH2504" s="187"/>
      <c r="TXI2504" s="204"/>
      <c r="TXJ2504" s="272"/>
      <c r="TXK2504" s="207"/>
      <c r="TXL2504" s="238"/>
      <c r="TXM2504" s="207"/>
      <c r="TXN2504" s="207"/>
      <c r="TXO2504" s="187"/>
      <c r="TXP2504" s="187"/>
      <c r="TXQ2504" s="204"/>
      <c r="TXR2504" s="272"/>
      <c r="TXS2504" s="207"/>
      <c r="TXT2504" s="238"/>
      <c r="TXU2504" s="207"/>
      <c r="TXV2504" s="207"/>
      <c r="TXW2504" s="187"/>
      <c r="TXX2504" s="187"/>
      <c r="TXY2504" s="204"/>
      <c r="TXZ2504" s="272"/>
      <c r="TYA2504" s="207"/>
      <c r="TYB2504" s="238"/>
      <c r="TYC2504" s="207"/>
      <c r="TYD2504" s="207"/>
      <c r="TYE2504" s="187"/>
      <c r="TYF2504" s="187"/>
      <c r="TYG2504" s="204"/>
      <c r="TYH2504" s="272"/>
      <c r="TYI2504" s="207"/>
      <c r="TYJ2504" s="238"/>
      <c r="TYK2504" s="207"/>
      <c r="TYL2504" s="207"/>
      <c r="TYM2504" s="187"/>
      <c r="TYN2504" s="187"/>
      <c r="TYO2504" s="204"/>
      <c r="TYP2504" s="272"/>
      <c r="TYQ2504" s="207"/>
      <c r="TYR2504" s="238"/>
      <c r="TYS2504" s="207"/>
      <c r="TYT2504" s="207"/>
      <c r="TYU2504" s="187"/>
      <c r="TYV2504" s="187"/>
      <c r="TYW2504" s="204"/>
      <c r="TYX2504" s="272"/>
      <c r="TYY2504" s="207"/>
      <c r="TYZ2504" s="238"/>
      <c r="TZA2504" s="207"/>
      <c r="TZB2504" s="207"/>
      <c r="TZC2504" s="187"/>
      <c r="TZD2504" s="187"/>
      <c r="TZE2504" s="204"/>
      <c r="TZF2504" s="272"/>
      <c r="TZG2504" s="207"/>
      <c r="TZH2504" s="238"/>
      <c r="TZI2504" s="207"/>
      <c r="TZJ2504" s="207"/>
      <c r="TZK2504" s="187"/>
      <c r="TZL2504" s="187"/>
      <c r="TZM2504" s="204"/>
      <c r="TZN2504" s="272"/>
      <c r="TZO2504" s="207"/>
      <c r="TZP2504" s="238"/>
      <c r="TZQ2504" s="207"/>
      <c r="TZR2504" s="207"/>
      <c r="TZS2504" s="187"/>
      <c r="TZT2504" s="187"/>
      <c r="TZU2504" s="204"/>
      <c r="TZV2504" s="272"/>
      <c r="TZW2504" s="207"/>
      <c r="TZX2504" s="238"/>
      <c r="TZY2504" s="207"/>
      <c r="TZZ2504" s="207"/>
      <c r="UAA2504" s="187"/>
      <c r="UAB2504" s="187"/>
      <c r="UAC2504" s="204"/>
      <c r="UAD2504" s="272"/>
      <c r="UAE2504" s="207"/>
      <c r="UAF2504" s="238"/>
      <c r="UAG2504" s="207"/>
      <c r="UAH2504" s="207"/>
      <c r="UAI2504" s="187"/>
      <c r="UAJ2504" s="187"/>
      <c r="UAK2504" s="204"/>
      <c r="UAL2504" s="272"/>
      <c r="UAM2504" s="207"/>
      <c r="UAN2504" s="238"/>
      <c r="UAO2504" s="207"/>
      <c r="UAP2504" s="207"/>
      <c r="UAQ2504" s="187"/>
      <c r="UAR2504" s="187"/>
      <c r="UAS2504" s="204"/>
      <c r="UAT2504" s="272"/>
      <c r="UAU2504" s="207"/>
      <c r="UAV2504" s="238"/>
      <c r="UAW2504" s="207"/>
      <c r="UAX2504" s="207"/>
      <c r="UAY2504" s="187"/>
      <c r="UAZ2504" s="187"/>
      <c r="UBA2504" s="204"/>
      <c r="UBB2504" s="272"/>
      <c r="UBC2504" s="207"/>
      <c r="UBD2504" s="238"/>
      <c r="UBE2504" s="207"/>
      <c r="UBF2504" s="207"/>
      <c r="UBG2504" s="187"/>
      <c r="UBH2504" s="187"/>
      <c r="UBI2504" s="204"/>
      <c r="UBJ2504" s="272"/>
      <c r="UBK2504" s="207"/>
      <c r="UBL2504" s="238"/>
      <c r="UBM2504" s="207"/>
      <c r="UBN2504" s="207"/>
      <c r="UBO2504" s="187"/>
      <c r="UBP2504" s="187"/>
      <c r="UBQ2504" s="204"/>
      <c r="UBR2504" s="272"/>
      <c r="UBS2504" s="207"/>
      <c r="UBT2504" s="238"/>
      <c r="UBU2504" s="207"/>
      <c r="UBV2504" s="207"/>
      <c r="UBW2504" s="187"/>
      <c r="UBX2504" s="187"/>
      <c r="UBY2504" s="204"/>
      <c r="UBZ2504" s="272"/>
      <c r="UCA2504" s="207"/>
      <c r="UCB2504" s="238"/>
      <c r="UCC2504" s="207"/>
      <c r="UCD2504" s="207"/>
      <c r="UCE2504" s="187"/>
      <c r="UCF2504" s="187"/>
      <c r="UCG2504" s="204"/>
      <c r="UCH2504" s="272"/>
      <c r="UCI2504" s="207"/>
      <c r="UCJ2504" s="238"/>
      <c r="UCK2504" s="207"/>
      <c r="UCL2504" s="207"/>
      <c r="UCM2504" s="187"/>
      <c r="UCN2504" s="187"/>
      <c r="UCO2504" s="204"/>
      <c r="UCP2504" s="272"/>
      <c r="UCQ2504" s="207"/>
      <c r="UCR2504" s="238"/>
      <c r="UCS2504" s="207"/>
      <c r="UCT2504" s="207"/>
      <c r="UCU2504" s="187"/>
      <c r="UCV2504" s="187"/>
      <c r="UCW2504" s="204"/>
      <c r="UCX2504" s="272"/>
      <c r="UCY2504" s="207"/>
      <c r="UCZ2504" s="238"/>
      <c r="UDA2504" s="207"/>
      <c r="UDB2504" s="207"/>
      <c r="UDC2504" s="187"/>
      <c r="UDD2504" s="187"/>
      <c r="UDE2504" s="204"/>
      <c r="UDF2504" s="272"/>
      <c r="UDG2504" s="207"/>
      <c r="UDH2504" s="238"/>
      <c r="UDI2504" s="207"/>
      <c r="UDJ2504" s="207"/>
      <c r="UDK2504" s="187"/>
      <c r="UDL2504" s="187"/>
      <c r="UDM2504" s="204"/>
      <c r="UDN2504" s="272"/>
      <c r="UDO2504" s="207"/>
      <c r="UDP2504" s="238"/>
      <c r="UDQ2504" s="207"/>
      <c r="UDR2504" s="207"/>
      <c r="UDS2504" s="187"/>
      <c r="UDT2504" s="187"/>
      <c r="UDU2504" s="204"/>
      <c r="UDV2504" s="272"/>
      <c r="UDW2504" s="207"/>
      <c r="UDX2504" s="238"/>
      <c r="UDY2504" s="207"/>
      <c r="UDZ2504" s="207"/>
      <c r="UEA2504" s="187"/>
      <c r="UEB2504" s="187"/>
      <c r="UEC2504" s="204"/>
      <c r="UED2504" s="272"/>
      <c r="UEE2504" s="207"/>
      <c r="UEF2504" s="238"/>
      <c r="UEG2504" s="207"/>
      <c r="UEH2504" s="207"/>
      <c r="UEI2504" s="187"/>
      <c r="UEJ2504" s="187"/>
      <c r="UEK2504" s="204"/>
      <c r="UEL2504" s="272"/>
      <c r="UEM2504" s="207"/>
      <c r="UEN2504" s="238"/>
      <c r="UEO2504" s="207"/>
      <c r="UEP2504" s="207"/>
      <c r="UEQ2504" s="187"/>
      <c r="UER2504" s="187"/>
      <c r="UES2504" s="204"/>
      <c r="UET2504" s="272"/>
      <c r="UEU2504" s="207"/>
      <c r="UEV2504" s="238"/>
      <c r="UEW2504" s="207"/>
      <c r="UEX2504" s="207"/>
      <c r="UEY2504" s="187"/>
      <c r="UEZ2504" s="187"/>
      <c r="UFA2504" s="204"/>
      <c r="UFB2504" s="272"/>
      <c r="UFC2504" s="207"/>
      <c r="UFD2504" s="238"/>
      <c r="UFE2504" s="207"/>
      <c r="UFF2504" s="207"/>
      <c r="UFG2504" s="187"/>
      <c r="UFH2504" s="187"/>
      <c r="UFI2504" s="204"/>
      <c r="UFJ2504" s="272"/>
      <c r="UFK2504" s="207"/>
      <c r="UFL2504" s="238"/>
      <c r="UFM2504" s="207"/>
      <c r="UFN2504" s="207"/>
      <c r="UFO2504" s="187"/>
      <c r="UFP2504" s="187"/>
      <c r="UFQ2504" s="204"/>
      <c r="UFR2504" s="272"/>
      <c r="UFS2504" s="207"/>
      <c r="UFT2504" s="238"/>
      <c r="UFU2504" s="207"/>
      <c r="UFV2504" s="207"/>
      <c r="UFW2504" s="187"/>
      <c r="UFX2504" s="187"/>
      <c r="UFY2504" s="204"/>
      <c r="UFZ2504" s="272"/>
      <c r="UGA2504" s="207"/>
      <c r="UGB2504" s="238"/>
      <c r="UGC2504" s="207"/>
      <c r="UGD2504" s="207"/>
      <c r="UGE2504" s="187"/>
      <c r="UGF2504" s="187"/>
      <c r="UGG2504" s="204"/>
      <c r="UGH2504" s="272"/>
      <c r="UGI2504" s="207"/>
      <c r="UGJ2504" s="238"/>
      <c r="UGK2504" s="207"/>
      <c r="UGL2504" s="207"/>
      <c r="UGM2504" s="187"/>
      <c r="UGN2504" s="187"/>
      <c r="UGO2504" s="204"/>
      <c r="UGP2504" s="272"/>
      <c r="UGQ2504" s="207"/>
      <c r="UGR2504" s="238"/>
      <c r="UGS2504" s="207"/>
      <c r="UGT2504" s="207"/>
      <c r="UGU2504" s="187"/>
      <c r="UGV2504" s="187"/>
      <c r="UGW2504" s="204"/>
      <c r="UGX2504" s="272"/>
      <c r="UGY2504" s="207"/>
      <c r="UGZ2504" s="238"/>
      <c r="UHA2504" s="207"/>
      <c r="UHB2504" s="207"/>
      <c r="UHC2504" s="187"/>
      <c r="UHD2504" s="187"/>
      <c r="UHE2504" s="204"/>
      <c r="UHF2504" s="272"/>
      <c r="UHG2504" s="207"/>
      <c r="UHH2504" s="238"/>
      <c r="UHI2504" s="207"/>
      <c r="UHJ2504" s="207"/>
      <c r="UHK2504" s="187"/>
      <c r="UHL2504" s="187"/>
      <c r="UHM2504" s="204"/>
      <c r="UHN2504" s="272"/>
      <c r="UHO2504" s="207"/>
      <c r="UHP2504" s="238"/>
      <c r="UHQ2504" s="207"/>
      <c r="UHR2504" s="207"/>
      <c r="UHS2504" s="187"/>
      <c r="UHT2504" s="187"/>
      <c r="UHU2504" s="204"/>
      <c r="UHV2504" s="272"/>
      <c r="UHW2504" s="207"/>
      <c r="UHX2504" s="238"/>
      <c r="UHY2504" s="207"/>
      <c r="UHZ2504" s="207"/>
      <c r="UIA2504" s="187"/>
      <c r="UIB2504" s="187"/>
      <c r="UIC2504" s="204"/>
      <c r="UID2504" s="272"/>
      <c r="UIE2504" s="207"/>
      <c r="UIF2504" s="238"/>
      <c r="UIG2504" s="207"/>
      <c r="UIH2504" s="207"/>
      <c r="UII2504" s="187"/>
      <c r="UIJ2504" s="187"/>
      <c r="UIK2504" s="204"/>
      <c r="UIL2504" s="272"/>
      <c r="UIM2504" s="207"/>
      <c r="UIN2504" s="238"/>
      <c r="UIO2504" s="207"/>
      <c r="UIP2504" s="207"/>
      <c r="UIQ2504" s="187"/>
      <c r="UIR2504" s="187"/>
      <c r="UIS2504" s="204"/>
      <c r="UIT2504" s="272"/>
      <c r="UIU2504" s="207"/>
      <c r="UIV2504" s="238"/>
      <c r="UIW2504" s="207"/>
      <c r="UIX2504" s="207"/>
      <c r="UIY2504" s="187"/>
      <c r="UIZ2504" s="187"/>
      <c r="UJA2504" s="204"/>
      <c r="UJB2504" s="272"/>
      <c r="UJC2504" s="207"/>
      <c r="UJD2504" s="238"/>
      <c r="UJE2504" s="207"/>
      <c r="UJF2504" s="207"/>
      <c r="UJG2504" s="187"/>
      <c r="UJH2504" s="187"/>
      <c r="UJI2504" s="204"/>
      <c r="UJJ2504" s="272"/>
      <c r="UJK2504" s="207"/>
      <c r="UJL2504" s="238"/>
      <c r="UJM2504" s="207"/>
      <c r="UJN2504" s="207"/>
      <c r="UJO2504" s="187"/>
      <c r="UJP2504" s="187"/>
      <c r="UJQ2504" s="204"/>
      <c r="UJR2504" s="272"/>
      <c r="UJS2504" s="207"/>
      <c r="UJT2504" s="238"/>
      <c r="UJU2504" s="207"/>
      <c r="UJV2504" s="207"/>
      <c r="UJW2504" s="187"/>
      <c r="UJX2504" s="187"/>
      <c r="UJY2504" s="204"/>
      <c r="UJZ2504" s="272"/>
      <c r="UKA2504" s="207"/>
      <c r="UKB2504" s="238"/>
      <c r="UKC2504" s="207"/>
      <c r="UKD2504" s="207"/>
      <c r="UKE2504" s="187"/>
      <c r="UKF2504" s="187"/>
      <c r="UKG2504" s="204"/>
      <c r="UKH2504" s="272"/>
      <c r="UKI2504" s="207"/>
      <c r="UKJ2504" s="238"/>
      <c r="UKK2504" s="207"/>
      <c r="UKL2504" s="207"/>
      <c r="UKM2504" s="187"/>
      <c r="UKN2504" s="187"/>
      <c r="UKO2504" s="204"/>
      <c r="UKP2504" s="272"/>
      <c r="UKQ2504" s="207"/>
      <c r="UKR2504" s="238"/>
      <c r="UKS2504" s="207"/>
      <c r="UKT2504" s="207"/>
      <c r="UKU2504" s="187"/>
      <c r="UKV2504" s="187"/>
      <c r="UKW2504" s="204"/>
      <c r="UKX2504" s="272"/>
      <c r="UKY2504" s="207"/>
      <c r="UKZ2504" s="238"/>
      <c r="ULA2504" s="207"/>
      <c r="ULB2504" s="207"/>
      <c r="ULC2504" s="187"/>
      <c r="ULD2504" s="187"/>
      <c r="ULE2504" s="204"/>
      <c r="ULF2504" s="272"/>
      <c r="ULG2504" s="207"/>
      <c r="ULH2504" s="238"/>
      <c r="ULI2504" s="207"/>
      <c r="ULJ2504" s="207"/>
      <c r="ULK2504" s="187"/>
      <c r="ULL2504" s="187"/>
      <c r="ULM2504" s="204"/>
      <c r="ULN2504" s="272"/>
      <c r="ULO2504" s="207"/>
      <c r="ULP2504" s="238"/>
      <c r="ULQ2504" s="207"/>
      <c r="ULR2504" s="207"/>
      <c r="ULS2504" s="187"/>
      <c r="ULT2504" s="187"/>
      <c r="ULU2504" s="204"/>
      <c r="ULV2504" s="272"/>
      <c r="ULW2504" s="207"/>
      <c r="ULX2504" s="238"/>
      <c r="ULY2504" s="207"/>
      <c r="ULZ2504" s="207"/>
      <c r="UMA2504" s="187"/>
      <c r="UMB2504" s="187"/>
      <c r="UMC2504" s="204"/>
      <c r="UMD2504" s="272"/>
      <c r="UME2504" s="207"/>
      <c r="UMF2504" s="238"/>
      <c r="UMG2504" s="207"/>
      <c r="UMH2504" s="207"/>
      <c r="UMI2504" s="187"/>
      <c r="UMJ2504" s="187"/>
      <c r="UMK2504" s="204"/>
      <c r="UML2504" s="272"/>
      <c r="UMM2504" s="207"/>
      <c r="UMN2504" s="238"/>
      <c r="UMO2504" s="207"/>
      <c r="UMP2504" s="207"/>
      <c r="UMQ2504" s="187"/>
      <c r="UMR2504" s="187"/>
      <c r="UMS2504" s="204"/>
      <c r="UMT2504" s="272"/>
      <c r="UMU2504" s="207"/>
      <c r="UMV2504" s="238"/>
      <c r="UMW2504" s="207"/>
      <c r="UMX2504" s="207"/>
      <c r="UMY2504" s="187"/>
      <c r="UMZ2504" s="187"/>
      <c r="UNA2504" s="204"/>
      <c r="UNB2504" s="272"/>
      <c r="UNC2504" s="207"/>
      <c r="UND2504" s="238"/>
      <c r="UNE2504" s="207"/>
      <c r="UNF2504" s="207"/>
      <c r="UNG2504" s="187"/>
      <c r="UNH2504" s="187"/>
      <c r="UNI2504" s="204"/>
      <c r="UNJ2504" s="272"/>
      <c r="UNK2504" s="207"/>
      <c r="UNL2504" s="238"/>
      <c r="UNM2504" s="207"/>
      <c r="UNN2504" s="207"/>
      <c r="UNO2504" s="187"/>
      <c r="UNP2504" s="187"/>
      <c r="UNQ2504" s="204"/>
      <c r="UNR2504" s="272"/>
      <c r="UNS2504" s="207"/>
      <c r="UNT2504" s="238"/>
      <c r="UNU2504" s="207"/>
      <c r="UNV2504" s="207"/>
      <c r="UNW2504" s="187"/>
      <c r="UNX2504" s="187"/>
      <c r="UNY2504" s="204"/>
      <c r="UNZ2504" s="272"/>
      <c r="UOA2504" s="207"/>
      <c r="UOB2504" s="238"/>
      <c r="UOC2504" s="207"/>
      <c r="UOD2504" s="207"/>
      <c r="UOE2504" s="187"/>
      <c r="UOF2504" s="187"/>
      <c r="UOG2504" s="204"/>
      <c r="UOH2504" s="272"/>
      <c r="UOI2504" s="207"/>
      <c r="UOJ2504" s="238"/>
      <c r="UOK2504" s="207"/>
      <c r="UOL2504" s="207"/>
      <c r="UOM2504" s="187"/>
      <c r="UON2504" s="187"/>
      <c r="UOO2504" s="204"/>
      <c r="UOP2504" s="272"/>
      <c r="UOQ2504" s="207"/>
      <c r="UOR2504" s="238"/>
      <c r="UOS2504" s="207"/>
      <c r="UOT2504" s="207"/>
      <c r="UOU2504" s="187"/>
      <c r="UOV2504" s="187"/>
      <c r="UOW2504" s="204"/>
      <c r="UOX2504" s="272"/>
      <c r="UOY2504" s="207"/>
      <c r="UOZ2504" s="238"/>
      <c r="UPA2504" s="207"/>
      <c r="UPB2504" s="207"/>
      <c r="UPC2504" s="187"/>
      <c r="UPD2504" s="187"/>
      <c r="UPE2504" s="204"/>
      <c r="UPF2504" s="272"/>
      <c r="UPG2504" s="207"/>
      <c r="UPH2504" s="238"/>
      <c r="UPI2504" s="207"/>
      <c r="UPJ2504" s="207"/>
      <c r="UPK2504" s="187"/>
      <c r="UPL2504" s="187"/>
      <c r="UPM2504" s="204"/>
      <c r="UPN2504" s="272"/>
      <c r="UPO2504" s="207"/>
      <c r="UPP2504" s="238"/>
      <c r="UPQ2504" s="207"/>
      <c r="UPR2504" s="207"/>
      <c r="UPS2504" s="187"/>
      <c r="UPT2504" s="187"/>
      <c r="UPU2504" s="204"/>
      <c r="UPV2504" s="272"/>
      <c r="UPW2504" s="207"/>
      <c r="UPX2504" s="238"/>
      <c r="UPY2504" s="207"/>
      <c r="UPZ2504" s="207"/>
      <c r="UQA2504" s="187"/>
      <c r="UQB2504" s="187"/>
      <c r="UQC2504" s="204"/>
      <c r="UQD2504" s="272"/>
      <c r="UQE2504" s="207"/>
      <c r="UQF2504" s="238"/>
      <c r="UQG2504" s="207"/>
      <c r="UQH2504" s="207"/>
      <c r="UQI2504" s="187"/>
      <c r="UQJ2504" s="187"/>
      <c r="UQK2504" s="204"/>
      <c r="UQL2504" s="272"/>
      <c r="UQM2504" s="207"/>
      <c r="UQN2504" s="238"/>
      <c r="UQO2504" s="207"/>
      <c r="UQP2504" s="207"/>
      <c r="UQQ2504" s="187"/>
      <c r="UQR2504" s="187"/>
      <c r="UQS2504" s="204"/>
      <c r="UQT2504" s="272"/>
      <c r="UQU2504" s="207"/>
      <c r="UQV2504" s="238"/>
      <c r="UQW2504" s="207"/>
      <c r="UQX2504" s="207"/>
      <c r="UQY2504" s="187"/>
      <c r="UQZ2504" s="187"/>
      <c r="URA2504" s="204"/>
      <c r="URB2504" s="272"/>
      <c r="URC2504" s="207"/>
      <c r="URD2504" s="238"/>
      <c r="URE2504" s="207"/>
      <c r="URF2504" s="207"/>
      <c r="URG2504" s="187"/>
      <c r="URH2504" s="187"/>
      <c r="URI2504" s="204"/>
      <c r="URJ2504" s="272"/>
      <c r="URK2504" s="207"/>
      <c r="URL2504" s="238"/>
      <c r="URM2504" s="207"/>
      <c r="URN2504" s="207"/>
      <c r="URO2504" s="187"/>
      <c r="URP2504" s="187"/>
      <c r="URQ2504" s="204"/>
      <c r="URR2504" s="272"/>
      <c r="URS2504" s="207"/>
      <c r="URT2504" s="238"/>
      <c r="URU2504" s="207"/>
      <c r="URV2504" s="207"/>
      <c r="URW2504" s="187"/>
      <c r="URX2504" s="187"/>
      <c r="URY2504" s="204"/>
      <c r="URZ2504" s="272"/>
      <c r="USA2504" s="207"/>
      <c r="USB2504" s="238"/>
      <c r="USC2504" s="207"/>
      <c r="USD2504" s="207"/>
      <c r="USE2504" s="187"/>
      <c r="USF2504" s="187"/>
      <c r="USG2504" s="204"/>
      <c r="USH2504" s="272"/>
      <c r="USI2504" s="207"/>
      <c r="USJ2504" s="238"/>
      <c r="USK2504" s="207"/>
      <c r="USL2504" s="207"/>
      <c r="USM2504" s="187"/>
      <c r="USN2504" s="187"/>
      <c r="USO2504" s="204"/>
      <c r="USP2504" s="272"/>
      <c r="USQ2504" s="207"/>
      <c r="USR2504" s="238"/>
      <c r="USS2504" s="207"/>
      <c r="UST2504" s="207"/>
      <c r="USU2504" s="187"/>
      <c r="USV2504" s="187"/>
      <c r="USW2504" s="204"/>
      <c r="USX2504" s="272"/>
      <c r="USY2504" s="207"/>
      <c r="USZ2504" s="238"/>
      <c r="UTA2504" s="207"/>
      <c r="UTB2504" s="207"/>
      <c r="UTC2504" s="187"/>
      <c r="UTD2504" s="187"/>
      <c r="UTE2504" s="204"/>
      <c r="UTF2504" s="272"/>
      <c r="UTG2504" s="207"/>
      <c r="UTH2504" s="238"/>
      <c r="UTI2504" s="207"/>
      <c r="UTJ2504" s="207"/>
      <c r="UTK2504" s="187"/>
      <c r="UTL2504" s="187"/>
      <c r="UTM2504" s="204"/>
      <c r="UTN2504" s="272"/>
      <c r="UTO2504" s="207"/>
      <c r="UTP2504" s="238"/>
      <c r="UTQ2504" s="207"/>
      <c r="UTR2504" s="207"/>
      <c r="UTS2504" s="187"/>
      <c r="UTT2504" s="187"/>
      <c r="UTU2504" s="204"/>
      <c r="UTV2504" s="272"/>
      <c r="UTW2504" s="207"/>
      <c r="UTX2504" s="238"/>
      <c r="UTY2504" s="207"/>
      <c r="UTZ2504" s="207"/>
      <c r="UUA2504" s="187"/>
      <c r="UUB2504" s="187"/>
      <c r="UUC2504" s="204"/>
      <c r="UUD2504" s="272"/>
      <c r="UUE2504" s="207"/>
      <c r="UUF2504" s="238"/>
      <c r="UUG2504" s="207"/>
      <c r="UUH2504" s="207"/>
      <c r="UUI2504" s="187"/>
      <c r="UUJ2504" s="187"/>
      <c r="UUK2504" s="204"/>
      <c r="UUL2504" s="272"/>
      <c r="UUM2504" s="207"/>
      <c r="UUN2504" s="238"/>
      <c r="UUO2504" s="207"/>
      <c r="UUP2504" s="207"/>
      <c r="UUQ2504" s="187"/>
      <c r="UUR2504" s="187"/>
      <c r="UUS2504" s="204"/>
      <c r="UUT2504" s="272"/>
      <c r="UUU2504" s="207"/>
      <c r="UUV2504" s="238"/>
      <c r="UUW2504" s="207"/>
      <c r="UUX2504" s="207"/>
      <c r="UUY2504" s="187"/>
      <c r="UUZ2504" s="187"/>
      <c r="UVA2504" s="204"/>
      <c r="UVB2504" s="272"/>
      <c r="UVC2504" s="207"/>
      <c r="UVD2504" s="238"/>
      <c r="UVE2504" s="207"/>
      <c r="UVF2504" s="207"/>
      <c r="UVG2504" s="187"/>
      <c r="UVH2504" s="187"/>
      <c r="UVI2504" s="204"/>
      <c r="UVJ2504" s="272"/>
      <c r="UVK2504" s="207"/>
      <c r="UVL2504" s="238"/>
      <c r="UVM2504" s="207"/>
      <c r="UVN2504" s="207"/>
      <c r="UVO2504" s="187"/>
      <c r="UVP2504" s="187"/>
      <c r="UVQ2504" s="204"/>
      <c r="UVR2504" s="272"/>
      <c r="UVS2504" s="207"/>
      <c r="UVT2504" s="238"/>
      <c r="UVU2504" s="207"/>
      <c r="UVV2504" s="207"/>
      <c r="UVW2504" s="187"/>
      <c r="UVX2504" s="187"/>
      <c r="UVY2504" s="204"/>
      <c r="UVZ2504" s="272"/>
      <c r="UWA2504" s="207"/>
      <c r="UWB2504" s="238"/>
      <c r="UWC2504" s="207"/>
      <c r="UWD2504" s="207"/>
      <c r="UWE2504" s="187"/>
      <c r="UWF2504" s="187"/>
      <c r="UWG2504" s="204"/>
      <c r="UWH2504" s="272"/>
      <c r="UWI2504" s="207"/>
      <c r="UWJ2504" s="238"/>
      <c r="UWK2504" s="207"/>
      <c r="UWL2504" s="207"/>
      <c r="UWM2504" s="187"/>
      <c r="UWN2504" s="187"/>
      <c r="UWO2504" s="204"/>
      <c r="UWP2504" s="272"/>
      <c r="UWQ2504" s="207"/>
      <c r="UWR2504" s="238"/>
      <c r="UWS2504" s="207"/>
      <c r="UWT2504" s="207"/>
      <c r="UWU2504" s="187"/>
      <c r="UWV2504" s="187"/>
      <c r="UWW2504" s="204"/>
      <c r="UWX2504" s="272"/>
      <c r="UWY2504" s="207"/>
      <c r="UWZ2504" s="238"/>
      <c r="UXA2504" s="207"/>
      <c r="UXB2504" s="207"/>
      <c r="UXC2504" s="187"/>
      <c r="UXD2504" s="187"/>
      <c r="UXE2504" s="204"/>
      <c r="UXF2504" s="272"/>
      <c r="UXG2504" s="207"/>
      <c r="UXH2504" s="238"/>
      <c r="UXI2504" s="207"/>
      <c r="UXJ2504" s="207"/>
      <c r="UXK2504" s="187"/>
      <c r="UXL2504" s="187"/>
      <c r="UXM2504" s="204"/>
      <c r="UXN2504" s="272"/>
      <c r="UXO2504" s="207"/>
      <c r="UXP2504" s="238"/>
      <c r="UXQ2504" s="207"/>
      <c r="UXR2504" s="207"/>
      <c r="UXS2504" s="187"/>
      <c r="UXT2504" s="187"/>
      <c r="UXU2504" s="204"/>
      <c r="UXV2504" s="272"/>
      <c r="UXW2504" s="207"/>
      <c r="UXX2504" s="238"/>
      <c r="UXY2504" s="207"/>
      <c r="UXZ2504" s="207"/>
      <c r="UYA2504" s="187"/>
      <c r="UYB2504" s="187"/>
      <c r="UYC2504" s="204"/>
      <c r="UYD2504" s="272"/>
      <c r="UYE2504" s="207"/>
      <c r="UYF2504" s="238"/>
      <c r="UYG2504" s="207"/>
      <c r="UYH2504" s="207"/>
      <c r="UYI2504" s="187"/>
      <c r="UYJ2504" s="187"/>
      <c r="UYK2504" s="204"/>
      <c r="UYL2504" s="272"/>
      <c r="UYM2504" s="207"/>
      <c r="UYN2504" s="238"/>
      <c r="UYO2504" s="207"/>
      <c r="UYP2504" s="207"/>
      <c r="UYQ2504" s="187"/>
      <c r="UYR2504" s="187"/>
      <c r="UYS2504" s="204"/>
      <c r="UYT2504" s="272"/>
      <c r="UYU2504" s="207"/>
      <c r="UYV2504" s="238"/>
      <c r="UYW2504" s="207"/>
      <c r="UYX2504" s="207"/>
      <c r="UYY2504" s="187"/>
      <c r="UYZ2504" s="187"/>
      <c r="UZA2504" s="204"/>
      <c r="UZB2504" s="272"/>
      <c r="UZC2504" s="207"/>
      <c r="UZD2504" s="238"/>
      <c r="UZE2504" s="207"/>
      <c r="UZF2504" s="207"/>
      <c r="UZG2504" s="187"/>
      <c r="UZH2504" s="187"/>
      <c r="UZI2504" s="204"/>
      <c r="UZJ2504" s="272"/>
      <c r="UZK2504" s="207"/>
      <c r="UZL2504" s="238"/>
      <c r="UZM2504" s="207"/>
      <c r="UZN2504" s="207"/>
      <c r="UZO2504" s="187"/>
      <c r="UZP2504" s="187"/>
      <c r="UZQ2504" s="204"/>
      <c r="UZR2504" s="272"/>
      <c r="UZS2504" s="207"/>
      <c r="UZT2504" s="238"/>
      <c r="UZU2504" s="207"/>
      <c r="UZV2504" s="207"/>
      <c r="UZW2504" s="187"/>
      <c r="UZX2504" s="187"/>
      <c r="UZY2504" s="204"/>
      <c r="UZZ2504" s="272"/>
      <c r="VAA2504" s="207"/>
      <c r="VAB2504" s="238"/>
      <c r="VAC2504" s="207"/>
      <c r="VAD2504" s="207"/>
      <c r="VAE2504" s="187"/>
      <c r="VAF2504" s="187"/>
      <c r="VAG2504" s="204"/>
      <c r="VAH2504" s="272"/>
      <c r="VAI2504" s="207"/>
      <c r="VAJ2504" s="238"/>
      <c r="VAK2504" s="207"/>
      <c r="VAL2504" s="207"/>
      <c r="VAM2504" s="187"/>
      <c r="VAN2504" s="187"/>
      <c r="VAO2504" s="204"/>
      <c r="VAP2504" s="272"/>
      <c r="VAQ2504" s="207"/>
      <c r="VAR2504" s="238"/>
      <c r="VAS2504" s="207"/>
      <c r="VAT2504" s="207"/>
      <c r="VAU2504" s="187"/>
      <c r="VAV2504" s="187"/>
      <c r="VAW2504" s="204"/>
      <c r="VAX2504" s="272"/>
      <c r="VAY2504" s="207"/>
      <c r="VAZ2504" s="238"/>
      <c r="VBA2504" s="207"/>
      <c r="VBB2504" s="207"/>
      <c r="VBC2504" s="187"/>
      <c r="VBD2504" s="187"/>
      <c r="VBE2504" s="204"/>
      <c r="VBF2504" s="272"/>
      <c r="VBG2504" s="207"/>
      <c r="VBH2504" s="238"/>
      <c r="VBI2504" s="207"/>
      <c r="VBJ2504" s="207"/>
      <c r="VBK2504" s="187"/>
      <c r="VBL2504" s="187"/>
      <c r="VBM2504" s="204"/>
      <c r="VBN2504" s="272"/>
      <c r="VBO2504" s="207"/>
      <c r="VBP2504" s="238"/>
      <c r="VBQ2504" s="207"/>
      <c r="VBR2504" s="207"/>
      <c r="VBS2504" s="187"/>
      <c r="VBT2504" s="187"/>
      <c r="VBU2504" s="204"/>
      <c r="VBV2504" s="272"/>
      <c r="VBW2504" s="207"/>
      <c r="VBX2504" s="238"/>
      <c r="VBY2504" s="207"/>
      <c r="VBZ2504" s="207"/>
      <c r="VCA2504" s="187"/>
      <c r="VCB2504" s="187"/>
      <c r="VCC2504" s="204"/>
      <c r="VCD2504" s="272"/>
      <c r="VCE2504" s="207"/>
      <c r="VCF2504" s="238"/>
      <c r="VCG2504" s="207"/>
      <c r="VCH2504" s="207"/>
      <c r="VCI2504" s="187"/>
      <c r="VCJ2504" s="187"/>
      <c r="VCK2504" s="204"/>
      <c r="VCL2504" s="272"/>
      <c r="VCM2504" s="207"/>
      <c r="VCN2504" s="238"/>
      <c r="VCO2504" s="207"/>
      <c r="VCP2504" s="207"/>
      <c r="VCQ2504" s="187"/>
      <c r="VCR2504" s="187"/>
      <c r="VCS2504" s="204"/>
      <c r="VCT2504" s="272"/>
      <c r="VCU2504" s="207"/>
      <c r="VCV2504" s="238"/>
      <c r="VCW2504" s="207"/>
      <c r="VCX2504" s="207"/>
      <c r="VCY2504" s="187"/>
      <c r="VCZ2504" s="187"/>
      <c r="VDA2504" s="204"/>
      <c r="VDB2504" s="272"/>
      <c r="VDC2504" s="207"/>
      <c r="VDD2504" s="238"/>
      <c r="VDE2504" s="207"/>
      <c r="VDF2504" s="207"/>
      <c r="VDG2504" s="187"/>
      <c r="VDH2504" s="187"/>
      <c r="VDI2504" s="204"/>
      <c r="VDJ2504" s="272"/>
      <c r="VDK2504" s="207"/>
      <c r="VDL2504" s="238"/>
      <c r="VDM2504" s="207"/>
      <c r="VDN2504" s="207"/>
      <c r="VDO2504" s="187"/>
      <c r="VDP2504" s="187"/>
      <c r="VDQ2504" s="204"/>
      <c r="VDR2504" s="272"/>
      <c r="VDS2504" s="207"/>
      <c r="VDT2504" s="238"/>
      <c r="VDU2504" s="207"/>
      <c r="VDV2504" s="207"/>
      <c r="VDW2504" s="187"/>
      <c r="VDX2504" s="187"/>
      <c r="VDY2504" s="204"/>
      <c r="VDZ2504" s="272"/>
      <c r="VEA2504" s="207"/>
      <c r="VEB2504" s="238"/>
      <c r="VEC2504" s="207"/>
      <c r="VED2504" s="207"/>
      <c r="VEE2504" s="187"/>
      <c r="VEF2504" s="187"/>
      <c r="VEG2504" s="204"/>
      <c r="VEH2504" s="272"/>
      <c r="VEI2504" s="207"/>
      <c r="VEJ2504" s="238"/>
      <c r="VEK2504" s="207"/>
      <c r="VEL2504" s="207"/>
      <c r="VEM2504" s="187"/>
      <c r="VEN2504" s="187"/>
      <c r="VEO2504" s="204"/>
      <c r="VEP2504" s="272"/>
      <c r="VEQ2504" s="207"/>
      <c r="VER2504" s="238"/>
      <c r="VES2504" s="207"/>
      <c r="VET2504" s="207"/>
      <c r="VEU2504" s="187"/>
      <c r="VEV2504" s="187"/>
      <c r="VEW2504" s="204"/>
      <c r="VEX2504" s="272"/>
      <c r="VEY2504" s="207"/>
      <c r="VEZ2504" s="238"/>
      <c r="VFA2504" s="207"/>
      <c r="VFB2504" s="207"/>
      <c r="VFC2504" s="187"/>
      <c r="VFD2504" s="187"/>
      <c r="VFE2504" s="204"/>
      <c r="VFF2504" s="272"/>
      <c r="VFG2504" s="207"/>
      <c r="VFH2504" s="238"/>
      <c r="VFI2504" s="207"/>
      <c r="VFJ2504" s="207"/>
      <c r="VFK2504" s="187"/>
      <c r="VFL2504" s="187"/>
      <c r="VFM2504" s="204"/>
      <c r="VFN2504" s="272"/>
      <c r="VFO2504" s="207"/>
      <c r="VFP2504" s="238"/>
      <c r="VFQ2504" s="207"/>
      <c r="VFR2504" s="207"/>
      <c r="VFS2504" s="187"/>
      <c r="VFT2504" s="187"/>
      <c r="VFU2504" s="204"/>
      <c r="VFV2504" s="272"/>
      <c r="VFW2504" s="207"/>
      <c r="VFX2504" s="238"/>
      <c r="VFY2504" s="207"/>
      <c r="VFZ2504" s="207"/>
      <c r="VGA2504" s="187"/>
      <c r="VGB2504" s="187"/>
      <c r="VGC2504" s="204"/>
      <c r="VGD2504" s="272"/>
      <c r="VGE2504" s="207"/>
      <c r="VGF2504" s="238"/>
      <c r="VGG2504" s="207"/>
      <c r="VGH2504" s="207"/>
      <c r="VGI2504" s="187"/>
      <c r="VGJ2504" s="187"/>
      <c r="VGK2504" s="204"/>
      <c r="VGL2504" s="272"/>
      <c r="VGM2504" s="207"/>
      <c r="VGN2504" s="238"/>
      <c r="VGO2504" s="207"/>
      <c r="VGP2504" s="207"/>
      <c r="VGQ2504" s="187"/>
      <c r="VGR2504" s="187"/>
      <c r="VGS2504" s="204"/>
      <c r="VGT2504" s="272"/>
      <c r="VGU2504" s="207"/>
      <c r="VGV2504" s="238"/>
      <c r="VGW2504" s="207"/>
      <c r="VGX2504" s="207"/>
      <c r="VGY2504" s="187"/>
      <c r="VGZ2504" s="187"/>
      <c r="VHA2504" s="204"/>
      <c r="VHB2504" s="272"/>
      <c r="VHC2504" s="207"/>
      <c r="VHD2504" s="238"/>
      <c r="VHE2504" s="207"/>
      <c r="VHF2504" s="207"/>
      <c r="VHG2504" s="187"/>
      <c r="VHH2504" s="187"/>
      <c r="VHI2504" s="204"/>
      <c r="VHJ2504" s="272"/>
      <c r="VHK2504" s="207"/>
      <c r="VHL2504" s="238"/>
      <c r="VHM2504" s="207"/>
      <c r="VHN2504" s="207"/>
      <c r="VHO2504" s="187"/>
      <c r="VHP2504" s="187"/>
      <c r="VHQ2504" s="204"/>
      <c r="VHR2504" s="272"/>
      <c r="VHS2504" s="207"/>
      <c r="VHT2504" s="238"/>
      <c r="VHU2504" s="207"/>
      <c r="VHV2504" s="207"/>
      <c r="VHW2504" s="187"/>
      <c r="VHX2504" s="187"/>
      <c r="VHY2504" s="204"/>
      <c r="VHZ2504" s="272"/>
      <c r="VIA2504" s="207"/>
      <c r="VIB2504" s="238"/>
      <c r="VIC2504" s="207"/>
      <c r="VID2504" s="207"/>
      <c r="VIE2504" s="187"/>
      <c r="VIF2504" s="187"/>
      <c r="VIG2504" s="204"/>
      <c r="VIH2504" s="272"/>
      <c r="VII2504" s="207"/>
      <c r="VIJ2504" s="238"/>
      <c r="VIK2504" s="207"/>
      <c r="VIL2504" s="207"/>
      <c r="VIM2504" s="187"/>
      <c r="VIN2504" s="187"/>
      <c r="VIO2504" s="204"/>
      <c r="VIP2504" s="272"/>
      <c r="VIQ2504" s="207"/>
      <c r="VIR2504" s="238"/>
      <c r="VIS2504" s="207"/>
      <c r="VIT2504" s="207"/>
      <c r="VIU2504" s="187"/>
      <c r="VIV2504" s="187"/>
      <c r="VIW2504" s="204"/>
      <c r="VIX2504" s="272"/>
      <c r="VIY2504" s="207"/>
      <c r="VIZ2504" s="238"/>
      <c r="VJA2504" s="207"/>
      <c r="VJB2504" s="207"/>
      <c r="VJC2504" s="187"/>
      <c r="VJD2504" s="187"/>
      <c r="VJE2504" s="204"/>
      <c r="VJF2504" s="272"/>
      <c r="VJG2504" s="207"/>
      <c r="VJH2504" s="238"/>
      <c r="VJI2504" s="207"/>
      <c r="VJJ2504" s="207"/>
      <c r="VJK2504" s="187"/>
      <c r="VJL2504" s="187"/>
      <c r="VJM2504" s="204"/>
      <c r="VJN2504" s="272"/>
      <c r="VJO2504" s="207"/>
      <c r="VJP2504" s="238"/>
      <c r="VJQ2504" s="207"/>
      <c r="VJR2504" s="207"/>
      <c r="VJS2504" s="187"/>
      <c r="VJT2504" s="187"/>
      <c r="VJU2504" s="204"/>
      <c r="VJV2504" s="272"/>
      <c r="VJW2504" s="207"/>
      <c r="VJX2504" s="238"/>
      <c r="VJY2504" s="207"/>
      <c r="VJZ2504" s="207"/>
      <c r="VKA2504" s="187"/>
      <c r="VKB2504" s="187"/>
      <c r="VKC2504" s="204"/>
      <c r="VKD2504" s="272"/>
      <c r="VKE2504" s="207"/>
      <c r="VKF2504" s="238"/>
      <c r="VKG2504" s="207"/>
      <c r="VKH2504" s="207"/>
      <c r="VKI2504" s="187"/>
      <c r="VKJ2504" s="187"/>
      <c r="VKK2504" s="204"/>
      <c r="VKL2504" s="272"/>
      <c r="VKM2504" s="207"/>
      <c r="VKN2504" s="238"/>
      <c r="VKO2504" s="207"/>
      <c r="VKP2504" s="207"/>
      <c r="VKQ2504" s="187"/>
      <c r="VKR2504" s="187"/>
      <c r="VKS2504" s="204"/>
      <c r="VKT2504" s="272"/>
      <c r="VKU2504" s="207"/>
      <c r="VKV2504" s="238"/>
      <c r="VKW2504" s="207"/>
      <c r="VKX2504" s="207"/>
      <c r="VKY2504" s="187"/>
      <c r="VKZ2504" s="187"/>
      <c r="VLA2504" s="204"/>
      <c r="VLB2504" s="272"/>
      <c r="VLC2504" s="207"/>
      <c r="VLD2504" s="238"/>
      <c r="VLE2504" s="207"/>
      <c r="VLF2504" s="207"/>
      <c r="VLG2504" s="187"/>
      <c r="VLH2504" s="187"/>
      <c r="VLI2504" s="204"/>
      <c r="VLJ2504" s="272"/>
      <c r="VLK2504" s="207"/>
      <c r="VLL2504" s="238"/>
      <c r="VLM2504" s="207"/>
      <c r="VLN2504" s="207"/>
      <c r="VLO2504" s="187"/>
      <c r="VLP2504" s="187"/>
      <c r="VLQ2504" s="204"/>
      <c r="VLR2504" s="272"/>
      <c r="VLS2504" s="207"/>
      <c r="VLT2504" s="238"/>
      <c r="VLU2504" s="207"/>
      <c r="VLV2504" s="207"/>
      <c r="VLW2504" s="187"/>
      <c r="VLX2504" s="187"/>
      <c r="VLY2504" s="204"/>
      <c r="VLZ2504" s="272"/>
      <c r="VMA2504" s="207"/>
      <c r="VMB2504" s="238"/>
      <c r="VMC2504" s="207"/>
      <c r="VMD2504" s="207"/>
      <c r="VME2504" s="187"/>
      <c r="VMF2504" s="187"/>
      <c r="VMG2504" s="204"/>
      <c r="VMH2504" s="272"/>
      <c r="VMI2504" s="207"/>
      <c r="VMJ2504" s="238"/>
      <c r="VMK2504" s="207"/>
      <c r="VML2504" s="207"/>
      <c r="VMM2504" s="187"/>
      <c r="VMN2504" s="187"/>
      <c r="VMO2504" s="204"/>
      <c r="VMP2504" s="272"/>
      <c r="VMQ2504" s="207"/>
      <c r="VMR2504" s="238"/>
      <c r="VMS2504" s="207"/>
      <c r="VMT2504" s="207"/>
      <c r="VMU2504" s="187"/>
      <c r="VMV2504" s="187"/>
      <c r="VMW2504" s="204"/>
      <c r="VMX2504" s="272"/>
      <c r="VMY2504" s="207"/>
      <c r="VMZ2504" s="238"/>
      <c r="VNA2504" s="207"/>
      <c r="VNB2504" s="207"/>
      <c r="VNC2504" s="187"/>
      <c r="VND2504" s="187"/>
      <c r="VNE2504" s="204"/>
      <c r="VNF2504" s="272"/>
      <c r="VNG2504" s="207"/>
      <c r="VNH2504" s="238"/>
      <c r="VNI2504" s="207"/>
      <c r="VNJ2504" s="207"/>
      <c r="VNK2504" s="187"/>
      <c r="VNL2504" s="187"/>
      <c r="VNM2504" s="204"/>
      <c r="VNN2504" s="272"/>
      <c r="VNO2504" s="207"/>
      <c r="VNP2504" s="238"/>
      <c r="VNQ2504" s="207"/>
      <c r="VNR2504" s="207"/>
      <c r="VNS2504" s="187"/>
      <c r="VNT2504" s="187"/>
      <c r="VNU2504" s="204"/>
      <c r="VNV2504" s="272"/>
      <c r="VNW2504" s="207"/>
      <c r="VNX2504" s="238"/>
      <c r="VNY2504" s="207"/>
      <c r="VNZ2504" s="207"/>
      <c r="VOA2504" s="187"/>
      <c r="VOB2504" s="187"/>
      <c r="VOC2504" s="204"/>
      <c r="VOD2504" s="272"/>
      <c r="VOE2504" s="207"/>
      <c r="VOF2504" s="238"/>
      <c r="VOG2504" s="207"/>
      <c r="VOH2504" s="207"/>
      <c r="VOI2504" s="187"/>
      <c r="VOJ2504" s="187"/>
      <c r="VOK2504" s="204"/>
      <c r="VOL2504" s="272"/>
      <c r="VOM2504" s="207"/>
      <c r="VON2504" s="238"/>
      <c r="VOO2504" s="207"/>
      <c r="VOP2504" s="207"/>
      <c r="VOQ2504" s="187"/>
      <c r="VOR2504" s="187"/>
      <c r="VOS2504" s="204"/>
      <c r="VOT2504" s="272"/>
      <c r="VOU2504" s="207"/>
      <c r="VOV2504" s="238"/>
      <c r="VOW2504" s="207"/>
      <c r="VOX2504" s="207"/>
      <c r="VOY2504" s="187"/>
      <c r="VOZ2504" s="187"/>
      <c r="VPA2504" s="204"/>
      <c r="VPB2504" s="272"/>
      <c r="VPC2504" s="207"/>
      <c r="VPD2504" s="238"/>
      <c r="VPE2504" s="207"/>
      <c r="VPF2504" s="207"/>
      <c r="VPG2504" s="187"/>
      <c r="VPH2504" s="187"/>
      <c r="VPI2504" s="204"/>
      <c r="VPJ2504" s="272"/>
      <c r="VPK2504" s="207"/>
      <c r="VPL2504" s="238"/>
      <c r="VPM2504" s="207"/>
      <c r="VPN2504" s="207"/>
      <c r="VPO2504" s="187"/>
      <c r="VPP2504" s="187"/>
      <c r="VPQ2504" s="204"/>
      <c r="VPR2504" s="272"/>
      <c r="VPS2504" s="207"/>
      <c r="VPT2504" s="238"/>
      <c r="VPU2504" s="207"/>
      <c r="VPV2504" s="207"/>
      <c r="VPW2504" s="187"/>
      <c r="VPX2504" s="187"/>
      <c r="VPY2504" s="204"/>
      <c r="VPZ2504" s="272"/>
      <c r="VQA2504" s="207"/>
      <c r="VQB2504" s="238"/>
      <c r="VQC2504" s="207"/>
      <c r="VQD2504" s="207"/>
      <c r="VQE2504" s="187"/>
      <c r="VQF2504" s="187"/>
      <c r="VQG2504" s="204"/>
      <c r="VQH2504" s="272"/>
      <c r="VQI2504" s="207"/>
      <c r="VQJ2504" s="238"/>
      <c r="VQK2504" s="207"/>
      <c r="VQL2504" s="207"/>
      <c r="VQM2504" s="187"/>
      <c r="VQN2504" s="187"/>
      <c r="VQO2504" s="204"/>
      <c r="VQP2504" s="272"/>
      <c r="VQQ2504" s="207"/>
      <c r="VQR2504" s="238"/>
      <c r="VQS2504" s="207"/>
      <c r="VQT2504" s="207"/>
      <c r="VQU2504" s="187"/>
      <c r="VQV2504" s="187"/>
      <c r="VQW2504" s="204"/>
      <c r="VQX2504" s="272"/>
      <c r="VQY2504" s="207"/>
      <c r="VQZ2504" s="238"/>
      <c r="VRA2504" s="207"/>
      <c r="VRB2504" s="207"/>
      <c r="VRC2504" s="187"/>
      <c r="VRD2504" s="187"/>
      <c r="VRE2504" s="204"/>
      <c r="VRF2504" s="272"/>
      <c r="VRG2504" s="207"/>
      <c r="VRH2504" s="238"/>
      <c r="VRI2504" s="207"/>
      <c r="VRJ2504" s="207"/>
      <c r="VRK2504" s="187"/>
      <c r="VRL2504" s="187"/>
      <c r="VRM2504" s="204"/>
      <c r="VRN2504" s="272"/>
      <c r="VRO2504" s="207"/>
      <c r="VRP2504" s="238"/>
      <c r="VRQ2504" s="207"/>
      <c r="VRR2504" s="207"/>
      <c r="VRS2504" s="187"/>
      <c r="VRT2504" s="187"/>
      <c r="VRU2504" s="204"/>
      <c r="VRV2504" s="272"/>
      <c r="VRW2504" s="207"/>
      <c r="VRX2504" s="238"/>
      <c r="VRY2504" s="207"/>
      <c r="VRZ2504" s="207"/>
      <c r="VSA2504" s="187"/>
      <c r="VSB2504" s="187"/>
      <c r="VSC2504" s="204"/>
      <c r="VSD2504" s="272"/>
      <c r="VSE2504" s="207"/>
      <c r="VSF2504" s="238"/>
      <c r="VSG2504" s="207"/>
      <c r="VSH2504" s="207"/>
      <c r="VSI2504" s="187"/>
      <c r="VSJ2504" s="187"/>
      <c r="VSK2504" s="204"/>
      <c r="VSL2504" s="272"/>
      <c r="VSM2504" s="207"/>
      <c r="VSN2504" s="238"/>
      <c r="VSO2504" s="207"/>
      <c r="VSP2504" s="207"/>
      <c r="VSQ2504" s="187"/>
      <c r="VSR2504" s="187"/>
      <c r="VSS2504" s="204"/>
      <c r="VST2504" s="272"/>
      <c r="VSU2504" s="207"/>
      <c r="VSV2504" s="238"/>
      <c r="VSW2504" s="207"/>
      <c r="VSX2504" s="207"/>
      <c r="VSY2504" s="187"/>
      <c r="VSZ2504" s="187"/>
      <c r="VTA2504" s="204"/>
      <c r="VTB2504" s="272"/>
      <c r="VTC2504" s="207"/>
      <c r="VTD2504" s="238"/>
      <c r="VTE2504" s="207"/>
      <c r="VTF2504" s="207"/>
      <c r="VTG2504" s="187"/>
      <c r="VTH2504" s="187"/>
      <c r="VTI2504" s="204"/>
      <c r="VTJ2504" s="272"/>
      <c r="VTK2504" s="207"/>
      <c r="VTL2504" s="238"/>
      <c r="VTM2504" s="207"/>
      <c r="VTN2504" s="207"/>
      <c r="VTO2504" s="187"/>
      <c r="VTP2504" s="187"/>
      <c r="VTQ2504" s="204"/>
      <c r="VTR2504" s="272"/>
      <c r="VTS2504" s="207"/>
      <c r="VTT2504" s="238"/>
      <c r="VTU2504" s="207"/>
      <c r="VTV2504" s="207"/>
      <c r="VTW2504" s="187"/>
      <c r="VTX2504" s="187"/>
      <c r="VTY2504" s="204"/>
      <c r="VTZ2504" s="272"/>
      <c r="VUA2504" s="207"/>
      <c r="VUB2504" s="238"/>
      <c r="VUC2504" s="207"/>
      <c r="VUD2504" s="207"/>
      <c r="VUE2504" s="187"/>
      <c r="VUF2504" s="187"/>
      <c r="VUG2504" s="204"/>
      <c r="VUH2504" s="272"/>
      <c r="VUI2504" s="207"/>
      <c r="VUJ2504" s="238"/>
      <c r="VUK2504" s="207"/>
      <c r="VUL2504" s="207"/>
      <c r="VUM2504" s="187"/>
      <c r="VUN2504" s="187"/>
      <c r="VUO2504" s="204"/>
      <c r="VUP2504" s="272"/>
      <c r="VUQ2504" s="207"/>
      <c r="VUR2504" s="238"/>
      <c r="VUS2504" s="207"/>
      <c r="VUT2504" s="207"/>
      <c r="VUU2504" s="187"/>
      <c r="VUV2504" s="187"/>
      <c r="VUW2504" s="204"/>
      <c r="VUX2504" s="272"/>
      <c r="VUY2504" s="207"/>
      <c r="VUZ2504" s="238"/>
      <c r="VVA2504" s="207"/>
      <c r="VVB2504" s="207"/>
      <c r="VVC2504" s="187"/>
      <c r="VVD2504" s="187"/>
      <c r="VVE2504" s="204"/>
      <c r="VVF2504" s="272"/>
      <c r="VVG2504" s="207"/>
      <c r="VVH2504" s="238"/>
      <c r="VVI2504" s="207"/>
      <c r="VVJ2504" s="207"/>
      <c r="VVK2504" s="187"/>
      <c r="VVL2504" s="187"/>
      <c r="VVM2504" s="204"/>
      <c r="VVN2504" s="272"/>
      <c r="VVO2504" s="207"/>
      <c r="VVP2504" s="238"/>
      <c r="VVQ2504" s="207"/>
      <c r="VVR2504" s="207"/>
      <c r="VVS2504" s="187"/>
      <c r="VVT2504" s="187"/>
      <c r="VVU2504" s="204"/>
      <c r="VVV2504" s="272"/>
      <c r="VVW2504" s="207"/>
      <c r="VVX2504" s="238"/>
      <c r="VVY2504" s="207"/>
      <c r="VVZ2504" s="207"/>
      <c r="VWA2504" s="187"/>
      <c r="VWB2504" s="187"/>
      <c r="VWC2504" s="204"/>
      <c r="VWD2504" s="272"/>
      <c r="VWE2504" s="207"/>
      <c r="VWF2504" s="238"/>
      <c r="VWG2504" s="207"/>
      <c r="VWH2504" s="207"/>
      <c r="VWI2504" s="187"/>
      <c r="VWJ2504" s="187"/>
      <c r="VWK2504" s="204"/>
      <c r="VWL2504" s="272"/>
      <c r="VWM2504" s="207"/>
      <c r="VWN2504" s="238"/>
      <c r="VWO2504" s="207"/>
      <c r="VWP2504" s="207"/>
      <c r="VWQ2504" s="187"/>
      <c r="VWR2504" s="187"/>
      <c r="VWS2504" s="204"/>
      <c r="VWT2504" s="272"/>
      <c r="VWU2504" s="207"/>
      <c r="VWV2504" s="238"/>
      <c r="VWW2504" s="207"/>
      <c r="VWX2504" s="207"/>
      <c r="VWY2504" s="187"/>
      <c r="VWZ2504" s="187"/>
      <c r="VXA2504" s="204"/>
      <c r="VXB2504" s="272"/>
      <c r="VXC2504" s="207"/>
      <c r="VXD2504" s="238"/>
      <c r="VXE2504" s="207"/>
      <c r="VXF2504" s="207"/>
      <c r="VXG2504" s="187"/>
      <c r="VXH2504" s="187"/>
      <c r="VXI2504" s="204"/>
      <c r="VXJ2504" s="272"/>
      <c r="VXK2504" s="207"/>
      <c r="VXL2504" s="238"/>
      <c r="VXM2504" s="207"/>
      <c r="VXN2504" s="207"/>
      <c r="VXO2504" s="187"/>
      <c r="VXP2504" s="187"/>
      <c r="VXQ2504" s="204"/>
      <c r="VXR2504" s="272"/>
      <c r="VXS2504" s="207"/>
      <c r="VXT2504" s="238"/>
      <c r="VXU2504" s="207"/>
      <c r="VXV2504" s="207"/>
      <c r="VXW2504" s="187"/>
      <c r="VXX2504" s="187"/>
      <c r="VXY2504" s="204"/>
      <c r="VXZ2504" s="272"/>
      <c r="VYA2504" s="207"/>
      <c r="VYB2504" s="238"/>
      <c r="VYC2504" s="207"/>
      <c r="VYD2504" s="207"/>
      <c r="VYE2504" s="187"/>
      <c r="VYF2504" s="187"/>
      <c r="VYG2504" s="204"/>
      <c r="VYH2504" s="272"/>
      <c r="VYI2504" s="207"/>
      <c r="VYJ2504" s="238"/>
      <c r="VYK2504" s="207"/>
      <c r="VYL2504" s="207"/>
      <c r="VYM2504" s="187"/>
      <c r="VYN2504" s="187"/>
      <c r="VYO2504" s="204"/>
      <c r="VYP2504" s="272"/>
      <c r="VYQ2504" s="207"/>
      <c r="VYR2504" s="238"/>
      <c r="VYS2504" s="207"/>
      <c r="VYT2504" s="207"/>
      <c r="VYU2504" s="187"/>
      <c r="VYV2504" s="187"/>
      <c r="VYW2504" s="204"/>
      <c r="VYX2504" s="272"/>
      <c r="VYY2504" s="207"/>
      <c r="VYZ2504" s="238"/>
      <c r="VZA2504" s="207"/>
      <c r="VZB2504" s="207"/>
      <c r="VZC2504" s="187"/>
      <c r="VZD2504" s="187"/>
      <c r="VZE2504" s="204"/>
      <c r="VZF2504" s="272"/>
      <c r="VZG2504" s="207"/>
      <c r="VZH2504" s="238"/>
      <c r="VZI2504" s="207"/>
      <c r="VZJ2504" s="207"/>
      <c r="VZK2504" s="187"/>
      <c r="VZL2504" s="187"/>
      <c r="VZM2504" s="204"/>
      <c r="VZN2504" s="272"/>
      <c r="VZO2504" s="207"/>
      <c r="VZP2504" s="238"/>
      <c r="VZQ2504" s="207"/>
      <c r="VZR2504" s="207"/>
      <c r="VZS2504" s="187"/>
      <c r="VZT2504" s="187"/>
      <c r="VZU2504" s="204"/>
      <c r="VZV2504" s="272"/>
      <c r="VZW2504" s="207"/>
      <c r="VZX2504" s="238"/>
      <c r="VZY2504" s="207"/>
      <c r="VZZ2504" s="207"/>
      <c r="WAA2504" s="187"/>
      <c r="WAB2504" s="187"/>
      <c r="WAC2504" s="204"/>
      <c r="WAD2504" s="272"/>
      <c r="WAE2504" s="207"/>
      <c r="WAF2504" s="238"/>
      <c r="WAG2504" s="207"/>
      <c r="WAH2504" s="207"/>
      <c r="WAI2504" s="187"/>
      <c r="WAJ2504" s="187"/>
      <c r="WAK2504" s="204"/>
      <c r="WAL2504" s="272"/>
      <c r="WAM2504" s="207"/>
      <c r="WAN2504" s="238"/>
      <c r="WAO2504" s="207"/>
      <c r="WAP2504" s="207"/>
      <c r="WAQ2504" s="187"/>
      <c r="WAR2504" s="187"/>
      <c r="WAS2504" s="204"/>
      <c r="WAT2504" s="272"/>
      <c r="WAU2504" s="207"/>
      <c r="WAV2504" s="238"/>
      <c r="WAW2504" s="207"/>
      <c r="WAX2504" s="207"/>
      <c r="WAY2504" s="187"/>
      <c r="WAZ2504" s="187"/>
      <c r="WBA2504" s="204"/>
      <c r="WBB2504" s="272"/>
      <c r="WBC2504" s="207"/>
      <c r="WBD2504" s="238"/>
      <c r="WBE2504" s="207"/>
      <c r="WBF2504" s="207"/>
      <c r="WBG2504" s="187"/>
      <c r="WBH2504" s="187"/>
      <c r="WBI2504" s="204"/>
      <c r="WBJ2504" s="272"/>
      <c r="WBK2504" s="207"/>
      <c r="WBL2504" s="238"/>
      <c r="WBM2504" s="207"/>
      <c r="WBN2504" s="207"/>
      <c r="WBO2504" s="187"/>
      <c r="WBP2504" s="187"/>
      <c r="WBQ2504" s="204"/>
      <c r="WBR2504" s="272"/>
      <c r="WBS2504" s="207"/>
      <c r="WBT2504" s="238"/>
      <c r="WBU2504" s="207"/>
      <c r="WBV2504" s="207"/>
      <c r="WBW2504" s="187"/>
      <c r="WBX2504" s="187"/>
      <c r="WBY2504" s="204"/>
      <c r="WBZ2504" s="272"/>
      <c r="WCA2504" s="207"/>
      <c r="WCB2504" s="238"/>
      <c r="WCC2504" s="207"/>
      <c r="WCD2504" s="207"/>
      <c r="WCE2504" s="187"/>
      <c r="WCF2504" s="187"/>
      <c r="WCG2504" s="204"/>
      <c r="WCH2504" s="272"/>
      <c r="WCI2504" s="207"/>
      <c r="WCJ2504" s="238"/>
      <c r="WCK2504" s="207"/>
      <c r="WCL2504" s="207"/>
      <c r="WCM2504" s="187"/>
      <c r="WCN2504" s="187"/>
      <c r="WCO2504" s="204"/>
      <c r="WCP2504" s="272"/>
      <c r="WCQ2504" s="207"/>
      <c r="WCR2504" s="238"/>
      <c r="WCS2504" s="207"/>
      <c r="WCT2504" s="207"/>
      <c r="WCU2504" s="187"/>
      <c r="WCV2504" s="187"/>
      <c r="WCW2504" s="204"/>
      <c r="WCX2504" s="272"/>
      <c r="WCY2504" s="207"/>
      <c r="WCZ2504" s="238"/>
      <c r="WDA2504" s="207"/>
      <c r="WDB2504" s="207"/>
      <c r="WDC2504" s="187"/>
      <c r="WDD2504" s="187"/>
      <c r="WDE2504" s="204"/>
      <c r="WDF2504" s="272"/>
      <c r="WDG2504" s="207"/>
      <c r="WDH2504" s="238"/>
      <c r="WDI2504" s="207"/>
      <c r="WDJ2504" s="207"/>
      <c r="WDK2504" s="187"/>
      <c r="WDL2504" s="187"/>
      <c r="WDM2504" s="204"/>
      <c r="WDN2504" s="272"/>
      <c r="WDO2504" s="207"/>
      <c r="WDP2504" s="238"/>
      <c r="WDQ2504" s="207"/>
      <c r="WDR2504" s="207"/>
      <c r="WDS2504" s="187"/>
      <c r="WDT2504" s="187"/>
      <c r="WDU2504" s="204"/>
      <c r="WDV2504" s="272"/>
      <c r="WDW2504" s="207"/>
      <c r="WDX2504" s="238"/>
      <c r="WDY2504" s="207"/>
      <c r="WDZ2504" s="207"/>
      <c r="WEA2504" s="187"/>
      <c r="WEB2504" s="187"/>
      <c r="WEC2504" s="204"/>
      <c r="WED2504" s="272"/>
      <c r="WEE2504" s="207"/>
      <c r="WEF2504" s="238"/>
      <c r="WEG2504" s="207"/>
      <c r="WEH2504" s="207"/>
      <c r="WEI2504" s="187"/>
      <c r="WEJ2504" s="187"/>
      <c r="WEK2504" s="204"/>
      <c r="WEL2504" s="272"/>
      <c r="WEM2504" s="207"/>
      <c r="WEN2504" s="238"/>
      <c r="WEO2504" s="207"/>
      <c r="WEP2504" s="207"/>
      <c r="WEQ2504" s="187"/>
      <c r="WER2504" s="187"/>
      <c r="WES2504" s="204"/>
      <c r="WET2504" s="272"/>
      <c r="WEU2504" s="207"/>
      <c r="WEV2504" s="238"/>
      <c r="WEW2504" s="207"/>
      <c r="WEX2504" s="207"/>
      <c r="WEY2504" s="187"/>
      <c r="WEZ2504" s="187"/>
      <c r="WFA2504" s="204"/>
      <c r="WFB2504" s="272"/>
      <c r="WFC2504" s="207"/>
      <c r="WFD2504" s="238"/>
      <c r="WFE2504" s="207"/>
      <c r="WFF2504" s="207"/>
      <c r="WFG2504" s="187"/>
      <c r="WFH2504" s="187"/>
      <c r="WFI2504" s="204"/>
      <c r="WFJ2504" s="272"/>
      <c r="WFK2504" s="207"/>
      <c r="WFL2504" s="238"/>
      <c r="WFM2504" s="207"/>
      <c r="WFN2504" s="207"/>
      <c r="WFO2504" s="187"/>
      <c r="WFP2504" s="187"/>
      <c r="WFQ2504" s="204"/>
      <c r="WFR2504" s="272"/>
      <c r="WFS2504" s="207"/>
      <c r="WFT2504" s="238"/>
      <c r="WFU2504" s="207"/>
      <c r="WFV2504" s="207"/>
      <c r="WFW2504" s="187"/>
      <c r="WFX2504" s="187"/>
      <c r="WFY2504" s="204"/>
      <c r="WFZ2504" s="272"/>
      <c r="WGA2504" s="207"/>
      <c r="WGB2504" s="238"/>
      <c r="WGC2504" s="207"/>
      <c r="WGD2504" s="207"/>
      <c r="WGE2504" s="187"/>
      <c r="WGF2504" s="187"/>
      <c r="WGG2504" s="204"/>
      <c r="WGH2504" s="272"/>
      <c r="WGI2504" s="207"/>
      <c r="WGJ2504" s="238"/>
      <c r="WGK2504" s="207"/>
      <c r="WGL2504" s="207"/>
      <c r="WGM2504" s="187"/>
      <c r="WGN2504" s="187"/>
      <c r="WGO2504" s="204"/>
      <c r="WGP2504" s="272"/>
      <c r="WGQ2504" s="207"/>
      <c r="WGR2504" s="238"/>
      <c r="WGS2504" s="207"/>
      <c r="WGT2504" s="207"/>
      <c r="WGU2504" s="187"/>
      <c r="WGV2504" s="187"/>
      <c r="WGW2504" s="204"/>
      <c r="WGX2504" s="272"/>
      <c r="WGY2504" s="207"/>
      <c r="WGZ2504" s="238"/>
      <c r="WHA2504" s="207"/>
      <c r="WHB2504" s="207"/>
      <c r="WHC2504" s="187"/>
      <c r="WHD2504" s="187"/>
      <c r="WHE2504" s="204"/>
      <c r="WHF2504" s="272"/>
      <c r="WHG2504" s="207"/>
      <c r="WHH2504" s="238"/>
      <c r="WHI2504" s="207"/>
      <c r="WHJ2504" s="207"/>
      <c r="WHK2504" s="187"/>
      <c r="WHL2504" s="187"/>
      <c r="WHM2504" s="204"/>
      <c r="WHN2504" s="272"/>
      <c r="WHO2504" s="207"/>
      <c r="WHP2504" s="238"/>
      <c r="WHQ2504" s="207"/>
      <c r="WHR2504" s="207"/>
      <c r="WHS2504" s="187"/>
      <c r="WHT2504" s="187"/>
      <c r="WHU2504" s="204"/>
      <c r="WHV2504" s="272"/>
      <c r="WHW2504" s="207"/>
      <c r="WHX2504" s="238"/>
      <c r="WHY2504" s="207"/>
      <c r="WHZ2504" s="207"/>
      <c r="WIA2504" s="187"/>
      <c r="WIB2504" s="187"/>
      <c r="WIC2504" s="204"/>
      <c r="WID2504" s="272"/>
      <c r="WIE2504" s="207"/>
      <c r="WIF2504" s="238"/>
      <c r="WIG2504" s="207"/>
      <c r="WIH2504" s="207"/>
      <c r="WII2504" s="187"/>
      <c r="WIJ2504" s="187"/>
      <c r="WIK2504" s="204"/>
      <c r="WIL2504" s="272"/>
      <c r="WIM2504" s="207"/>
      <c r="WIN2504" s="238"/>
      <c r="WIO2504" s="207"/>
      <c r="WIP2504" s="207"/>
      <c r="WIQ2504" s="187"/>
      <c r="WIR2504" s="187"/>
      <c r="WIS2504" s="204"/>
      <c r="WIT2504" s="272"/>
      <c r="WIU2504" s="207"/>
      <c r="WIV2504" s="238"/>
      <c r="WIW2504" s="207"/>
      <c r="WIX2504" s="207"/>
      <c r="WIY2504" s="187"/>
      <c r="WIZ2504" s="187"/>
      <c r="WJA2504" s="204"/>
      <c r="WJB2504" s="272"/>
      <c r="WJC2504" s="207"/>
      <c r="WJD2504" s="238"/>
      <c r="WJE2504" s="207"/>
      <c r="WJF2504" s="207"/>
      <c r="WJG2504" s="187"/>
      <c r="WJH2504" s="187"/>
      <c r="WJI2504" s="204"/>
      <c r="WJJ2504" s="272"/>
      <c r="WJK2504" s="207"/>
      <c r="WJL2504" s="238"/>
      <c r="WJM2504" s="207"/>
      <c r="WJN2504" s="207"/>
      <c r="WJO2504" s="187"/>
      <c r="WJP2504" s="187"/>
      <c r="WJQ2504" s="204"/>
      <c r="WJR2504" s="272"/>
      <c r="WJS2504" s="207"/>
      <c r="WJT2504" s="238"/>
      <c r="WJU2504" s="207"/>
      <c r="WJV2504" s="207"/>
      <c r="WJW2504" s="187"/>
      <c r="WJX2504" s="187"/>
      <c r="WJY2504" s="204"/>
      <c r="WJZ2504" s="272"/>
      <c r="WKA2504" s="207"/>
      <c r="WKB2504" s="238"/>
      <c r="WKC2504" s="207"/>
      <c r="WKD2504" s="207"/>
      <c r="WKE2504" s="187"/>
      <c r="WKF2504" s="187"/>
      <c r="WKG2504" s="204"/>
      <c r="WKH2504" s="272"/>
      <c r="WKI2504" s="207"/>
      <c r="WKJ2504" s="238"/>
      <c r="WKK2504" s="207"/>
      <c r="WKL2504" s="207"/>
      <c r="WKM2504" s="187"/>
      <c r="WKN2504" s="187"/>
      <c r="WKO2504" s="204"/>
      <c r="WKP2504" s="272"/>
      <c r="WKQ2504" s="207"/>
      <c r="WKR2504" s="238"/>
      <c r="WKS2504" s="207"/>
      <c r="WKT2504" s="207"/>
      <c r="WKU2504" s="187"/>
      <c r="WKV2504" s="187"/>
      <c r="WKW2504" s="204"/>
      <c r="WKX2504" s="272"/>
      <c r="WKY2504" s="207"/>
      <c r="WKZ2504" s="238"/>
      <c r="WLA2504" s="207"/>
      <c r="WLB2504" s="207"/>
      <c r="WLC2504" s="187"/>
      <c r="WLD2504" s="187"/>
      <c r="WLE2504" s="204"/>
      <c r="WLF2504" s="272"/>
      <c r="WLG2504" s="207"/>
      <c r="WLH2504" s="238"/>
      <c r="WLI2504" s="207"/>
      <c r="WLJ2504" s="207"/>
      <c r="WLK2504" s="187"/>
      <c r="WLL2504" s="187"/>
      <c r="WLM2504" s="204"/>
      <c r="WLN2504" s="272"/>
      <c r="WLO2504" s="207"/>
      <c r="WLP2504" s="238"/>
      <c r="WLQ2504" s="207"/>
      <c r="WLR2504" s="207"/>
      <c r="WLS2504" s="187"/>
      <c r="WLT2504" s="187"/>
      <c r="WLU2504" s="204"/>
      <c r="WLV2504" s="272"/>
      <c r="WLW2504" s="207"/>
      <c r="WLX2504" s="238"/>
      <c r="WLY2504" s="207"/>
      <c r="WLZ2504" s="207"/>
      <c r="WMA2504" s="187"/>
      <c r="WMB2504" s="187"/>
      <c r="WMC2504" s="204"/>
      <c r="WMD2504" s="272"/>
      <c r="WME2504" s="207"/>
      <c r="WMF2504" s="238"/>
      <c r="WMG2504" s="207"/>
      <c r="WMH2504" s="207"/>
      <c r="WMI2504" s="187"/>
      <c r="WMJ2504" s="187"/>
      <c r="WMK2504" s="204"/>
      <c r="WML2504" s="272"/>
      <c r="WMM2504" s="207"/>
      <c r="WMN2504" s="238"/>
      <c r="WMO2504" s="207"/>
      <c r="WMP2504" s="207"/>
      <c r="WMQ2504" s="187"/>
      <c r="WMR2504" s="187"/>
      <c r="WMS2504" s="204"/>
      <c r="WMT2504" s="272"/>
      <c r="WMU2504" s="207"/>
      <c r="WMV2504" s="238"/>
      <c r="WMW2504" s="207"/>
      <c r="WMX2504" s="207"/>
      <c r="WMY2504" s="187"/>
      <c r="WMZ2504" s="187"/>
      <c r="WNA2504" s="204"/>
      <c r="WNB2504" s="272"/>
      <c r="WNC2504" s="207"/>
      <c r="WND2504" s="238"/>
      <c r="WNE2504" s="207"/>
      <c r="WNF2504" s="207"/>
      <c r="WNG2504" s="187"/>
      <c r="WNH2504" s="187"/>
      <c r="WNI2504" s="204"/>
      <c r="WNJ2504" s="272"/>
      <c r="WNK2504" s="207"/>
      <c r="WNL2504" s="238"/>
      <c r="WNM2504" s="207"/>
      <c r="WNN2504" s="207"/>
      <c r="WNO2504" s="187"/>
      <c r="WNP2504" s="187"/>
      <c r="WNQ2504" s="204"/>
      <c r="WNR2504" s="272"/>
      <c r="WNS2504" s="207"/>
      <c r="WNT2504" s="238"/>
      <c r="WNU2504" s="207"/>
      <c r="WNV2504" s="207"/>
      <c r="WNW2504" s="187"/>
      <c r="WNX2504" s="187"/>
      <c r="WNY2504" s="204"/>
      <c r="WNZ2504" s="272"/>
      <c r="WOA2504" s="207"/>
      <c r="WOB2504" s="238"/>
      <c r="WOC2504" s="207"/>
      <c r="WOD2504" s="207"/>
      <c r="WOE2504" s="187"/>
      <c r="WOF2504" s="187"/>
      <c r="WOG2504" s="204"/>
      <c r="WOH2504" s="272"/>
      <c r="WOI2504" s="207"/>
      <c r="WOJ2504" s="238"/>
      <c r="WOK2504" s="207"/>
      <c r="WOL2504" s="207"/>
      <c r="WOM2504" s="187"/>
      <c r="WON2504" s="187"/>
      <c r="WOO2504" s="204"/>
      <c r="WOP2504" s="272"/>
      <c r="WOQ2504" s="207"/>
      <c r="WOR2504" s="238"/>
      <c r="WOS2504" s="207"/>
      <c r="WOT2504" s="207"/>
      <c r="WOU2504" s="187"/>
      <c r="WOV2504" s="187"/>
      <c r="WOW2504" s="204"/>
      <c r="WOX2504" s="272"/>
      <c r="WOY2504" s="207"/>
      <c r="WOZ2504" s="238"/>
      <c r="WPA2504" s="207"/>
      <c r="WPB2504" s="207"/>
      <c r="WPC2504" s="187"/>
      <c r="WPD2504" s="187"/>
      <c r="WPE2504" s="204"/>
      <c r="WPF2504" s="272"/>
      <c r="WPG2504" s="207"/>
      <c r="WPH2504" s="238"/>
      <c r="WPI2504" s="207"/>
      <c r="WPJ2504" s="207"/>
      <c r="WPK2504" s="187"/>
      <c r="WPL2504" s="187"/>
      <c r="WPM2504" s="204"/>
      <c r="WPN2504" s="272"/>
      <c r="WPO2504" s="207"/>
      <c r="WPP2504" s="238"/>
      <c r="WPQ2504" s="207"/>
      <c r="WPR2504" s="207"/>
      <c r="WPS2504" s="187"/>
      <c r="WPT2504" s="187"/>
      <c r="WPU2504" s="204"/>
      <c r="WPV2504" s="272"/>
      <c r="WPW2504" s="207"/>
      <c r="WPX2504" s="238"/>
      <c r="WPY2504" s="207"/>
      <c r="WPZ2504" s="207"/>
      <c r="WQA2504" s="187"/>
      <c r="WQB2504" s="187"/>
      <c r="WQC2504" s="204"/>
      <c r="WQD2504" s="272"/>
      <c r="WQE2504" s="207"/>
      <c r="WQF2504" s="238"/>
      <c r="WQG2504" s="207"/>
      <c r="WQH2504" s="207"/>
      <c r="WQI2504" s="187"/>
      <c r="WQJ2504" s="187"/>
      <c r="WQK2504" s="204"/>
      <c r="WQL2504" s="272"/>
      <c r="WQM2504" s="207"/>
      <c r="WQN2504" s="238"/>
      <c r="WQO2504" s="207"/>
      <c r="WQP2504" s="207"/>
      <c r="WQQ2504" s="187"/>
      <c r="WQR2504" s="187"/>
      <c r="WQS2504" s="204"/>
      <c r="WQT2504" s="272"/>
      <c r="WQU2504" s="207"/>
      <c r="WQV2504" s="238"/>
      <c r="WQW2504" s="207"/>
      <c r="WQX2504" s="207"/>
      <c r="WQY2504" s="187"/>
      <c r="WQZ2504" s="187"/>
      <c r="WRA2504" s="204"/>
      <c r="WRB2504" s="272"/>
      <c r="WRC2504" s="207"/>
      <c r="WRD2504" s="238"/>
      <c r="WRE2504" s="207"/>
      <c r="WRF2504" s="207"/>
      <c r="WRG2504" s="187"/>
      <c r="WRH2504" s="187"/>
      <c r="WRI2504" s="204"/>
      <c r="WRJ2504" s="272"/>
      <c r="WRK2504" s="207"/>
      <c r="WRL2504" s="238"/>
      <c r="WRM2504" s="207"/>
      <c r="WRN2504" s="207"/>
      <c r="WRO2504" s="187"/>
      <c r="WRP2504" s="187"/>
      <c r="WRQ2504" s="204"/>
      <c r="WRR2504" s="272"/>
      <c r="WRS2504" s="207"/>
      <c r="WRT2504" s="238"/>
      <c r="WRU2504" s="207"/>
      <c r="WRV2504" s="207"/>
      <c r="WRW2504" s="187"/>
      <c r="WRX2504" s="187"/>
      <c r="WRY2504" s="204"/>
      <c r="WRZ2504" s="272"/>
      <c r="WSA2504" s="207"/>
      <c r="WSB2504" s="238"/>
      <c r="WSC2504" s="207"/>
      <c r="WSD2504" s="207"/>
      <c r="WSE2504" s="187"/>
      <c r="WSF2504" s="187"/>
      <c r="WSG2504" s="204"/>
      <c r="WSH2504" s="272"/>
      <c r="WSI2504" s="207"/>
      <c r="WSJ2504" s="238"/>
      <c r="WSK2504" s="207"/>
      <c r="WSL2504" s="207"/>
      <c r="WSM2504" s="187"/>
      <c r="WSN2504" s="187"/>
      <c r="WSO2504" s="204"/>
      <c r="WSP2504" s="272"/>
      <c r="WSQ2504" s="207"/>
      <c r="WSR2504" s="238"/>
      <c r="WSS2504" s="207"/>
      <c r="WST2504" s="207"/>
      <c r="WSU2504" s="187"/>
      <c r="WSV2504" s="187"/>
      <c r="WSW2504" s="204"/>
      <c r="WSX2504" s="272"/>
      <c r="WSY2504" s="207"/>
      <c r="WSZ2504" s="238"/>
      <c r="WTA2504" s="207"/>
      <c r="WTB2504" s="207"/>
      <c r="WTC2504" s="187"/>
      <c r="WTD2504" s="187"/>
      <c r="WTE2504" s="204"/>
      <c r="WTF2504" s="272"/>
      <c r="WTG2504" s="207"/>
      <c r="WTH2504" s="238"/>
      <c r="WTI2504" s="207"/>
      <c r="WTJ2504" s="207"/>
      <c r="WTK2504" s="187"/>
      <c r="WTL2504" s="187"/>
      <c r="WTM2504" s="204"/>
      <c r="WTN2504" s="272"/>
      <c r="WTO2504" s="207"/>
      <c r="WTP2504" s="238"/>
      <c r="WTQ2504" s="207"/>
      <c r="WTR2504" s="207"/>
      <c r="WTS2504" s="187"/>
      <c r="WTT2504" s="187"/>
      <c r="WTU2504" s="204"/>
      <c r="WTV2504" s="272"/>
      <c r="WTW2504" s="207"/>
      <c r="WTX2504" s="238"/>
      <c r="WTY2504" s="207"/>
      <c r="WTZ2504" s="207"/>
      <c r="WUA2504" s="187"/>
      <c r="WUB2504" s="187"/>
      <c r="WUC2504" s="204"/>
      <c r="WUD2504" s="272"/>
      <c r="WUE2504" s="207"/>
      <c r="WUF2504" s="238"/>
      <c r="WUG2504" s="207"/>
      <c r="WUH2504" s="207"/>
      <c r="WUI2504" s="187"/>
      <c r="WUJ2504" s="187"/>
      <c r="WUK2504" s="204"/>
      <c r="WUL2504" s="272"/>
      <c r="WUM2504" s="207"/>
      <c r="WUN2504" s="238"/>
      <c r="WUO2504" s="207"/>
      <c r="WUP2504" s="207"/>
      <c r="WUQ2504" s="187"/>
      <c r="WUR2504" s="187"/>
      <c r="WUS2504" s="204"/>
      <c r="WUT2504" s="272"/>
      <c r="WUU2504" s="207"/>
      <c r="WUV2504" s="238"/>
      <c r="WUW2504" s="207"/>
      <c r="WUX2504" s="207"/>
      <c r="WUY2504" s="187"/>
      <c r="WUZ2504" s="187"/>
      <c r="WVA2504" s="204"/>
      <c r="WVB2504" s="272"/>
      <c r="WVC2504" s="207"/>
      <c r="WVD2504" s="238"/>
      <c r="WVE2504" s="207"/>
      <c r="WVF2504" s="207"/>
      <c r="WVG2504" s="187"/>
      <c r="WVH2504" s="187"/>
      <c r="WVI2504" s="204"/>
      <c r="WVJ2504" s="272"/>
      <c r="WVK2504" s="207"/>
      <c r="WVL2504" s="238"/>
      <c r="WVM2504" s="207"/>
      <c r="WVN2504" s="207"/>
      <c r="WVO2504" s="187"/>
      <c r="WVP2504" s="187"/>
      <c r="WVQ2504" s="204"/>
      <c r="WVR2504" s="272"/>
      <c r="WVS2504" s="207"/>
      <c r="WVT2504" s="238"/>
      <c r="WVU2504" s="207"/>
      <c r="WVV2504" s="207"/>
      <c r="WVW2504" s="187"/>
      <c r="WVX2504" s="187"/>
      <c r="WVY2504" s="204"/>
      <c r="WVZ2504" s="272"/>
      <c r="WWA2504" s="207"/>
      <c r="WWB2504" s="238"/>
      <c r="WWC2504" s="207"/>
      <c r="WWD2504" s="207"/>
      <c r="WWE2504" s="187"/>
      <c r="WWF2504" s="187"/>
      <c r="WWG2504" s="204"/>
      <c r="WWH2504" s="272"/>
      <c r="WWI2504" s="207"/>
      <c r="WWJ2504" s="238"/>
      <c r="WWK2504" s="207"/>
      <c r="WWL2504" s="207"/>
      <c r="WWM2504" s="187"/>
      <c r="WWN2504" s="187"/>
      <c r="WWO2504" s="204"/>
      <c r="WWP2504" s="272"/>
      <c r="WWQ2504" s="207"/>
      <c r="WWR2504" s="238"/>
      <c r="WWS2504" s="207"/>
      <c r="WWT2504" s="207"/>
      <c r="WWU2504" s="187"/>
      <c r="WWV2504" s="187"/>
      <c r="WWW2504" s="204"/>
      <c r="WWX2504" s="272"/>
      <c r="WWY2504" s="207"/>
      <c r="WWZ2504" s="238"/>
      <c r="WXA2504" s="207"/>
      <c r="WXB2504" s="207"/>
      <c r="WXC2504" s="187"/>
      <c r="WXD2504" s="187"/>
      <c r="WXE2504" s="204"/>
      <c r="WXF2504" s="272"/>
      <c r="WXG2504" s="207"/>
      <c r="WXH2504" s="238"/>
      <c r="WXI2504" s="207"/>
      <c r="WXJ2504" s="207"/>
      <c r="WXK2504" s="187"/>
      <c r="WXL2504" s="187"/>
      <c r="WXM2504" s="204"/>
      <c r="WXN2504" s="272"/>
      <c r="WXO2504" s="207"/>
      <c r="WXP2504" s="238"/>
      <c r="WXQ2504" s="207"/>
      <c r="WXR2504" s="207"/>
      <c r="WXS2504" s="187"/>
      <c r="WXT2504" s="187"/>
      <c r="WXU2504" s="204"/>
      <c r="WXV2504" s="272"/>
      <c r="WXW2504" s="207"/>
      <c r="WXX2504" s="238"/>
      <c r="WXY2504" s="207"/>
      <c r="WXZ2504" s="207"/>
      <c r="WYA2504" s="187"/>
      <c r="WYB2504" s="187"/>
      <c r="WYC2504" s="204"/>
      <c r="WYD2504" s="272"/>
      <c r="WYE2504" s="207"/>
      <c r="WYF2504" s="238"/>
      <c r="WYG2504" s="207"/>
      <c r="WYH2504" s="207"/>
      <c r="WYI2504" s="187"/>
      <c r="WYJ2504" s="187"/>
      <c r="WYK2504" s="204"/>
      <c r="WYL2504" s="272"/>
      <c r="WYM2504" s="207"/>
      <c r="WYN2504" s="238"/>
      <c r="WYO2504" s="207"/>
      <c r="WYP2504" s="207"/>
      <c r="WYQ2504" s="187"/>
      <c r="WYR2504" s="187"/>
      <c r="WYS2504" s="204"/>
      <c r="WYT2504" s="272"/>
      <c r="WYU2504" s="207"/>
      <c r="WYV2504" s="238"/>
      <c r="WYW2504" s="207"/>
      <c r="WYX2504" s="207"/>
      <c r="WYY2504" s="187"/>
      <c r="WYZ2504" s="187"/>
      <c r="WZA2504" s="204"/>
      <c r="WZB2504" s="272"/>
      <c r="WZC2504" s="207"/>
      <c r="WZD2504" s="238"/>
      <c r="WZE2504" s="207"/>
      <c r="WZF2504" s="207"/>
      <c r="WZG2504" s="187"/>
      <c r="WZH2504" s="187"/>
      <c r="WZI2504" s="204"/>
      <c r="WZJ2504" s="272"/>
      <c r="WZK2504" s="207"/>
      <c r="WZL2504" s="238"/>
      <c r="WZM2504" s="207"/>
      <c r="WZN2504" s="207"/>
      <c r="WZO2504" s="187"/>
      <c r="WZP2504" s="187"/>
      <c r="WZQ2504" s="204"/>
      <c r="WZR2504" s="272"/>
      <c r="WZS2504" s="207"/>
      <c r="WZT2504" s="238"/>
      <c r="WZU2504" s="207"/>
      <c r="WZV2504" s="207"/>
      <c r="WZW2504" s="187"/>
      <c r="WZX2504" s="187"/>
      <c r="WZY2504" s="204"/>
      <c r="WZZ2504" s="272"/>
      <c r="XAA2504" s="207"/>
      <c r="XAB2504" s="238"/>
      <c r="XAC2504" s="207"/>
      <c r="XAD2504" s="207"/>
      <c r="XAE2504" s="187"/>
      <c r="XAF2504" s="187"/>
      <c r="XAG2504" s="204"/>
      <c r="XAH2504" s="272"/>
      <c r="XAI2504" s="207"/>
      <c r="XAJ2504" s="238"/>
      <c r="XAK2504" s="207"/>
      <c r="XAL2504" s="207"/>
      <c r="XAM2504" s="187"/>
      <c r="XAN2504" s="187"/>
      <c r="XAO2504" s="204"/>
      <c r="XAP2504" s="272"/>
      <c r="XAQ2504" s="207"/>
      <c r="XAR2504" s="238"/>
      <c r="XAS2504" s="207"/>
      <c r="XAT2504" s="207"/>
      <c r="XAU2504" s="187"/>
      <c r="XAV2504" s="187"/>
      <c r="XAW2504" s="204"/>
      <c r="XAX2504" s="272"/>
      <c r="XAY2504" s="207"/>
      <c r="XAZ2504" s="238"/>
      <c r="XBA2504" s="207"/>
      <c r="XBB2504" s="207"/>
      <c r="XBC2504" s="187"/>
      <c r="XBD2504" s="187"/>
      <c r="XBE2504" s="204"/>
      <c r="XBF2504" s="272"/>
      <c r="XBG2504" s="207"/>
      <c r="XBH2504" s="238"/>
      <c r="XBI2504" s="207"/>
      <c r="XBJ2504" s="207"/>
      <c r="XBK2504" s="187"/>
      <c r="XBL2504" s="187"/>
      <c r="XBM2504" s="204"/>
      <c r="XBN2504" s="272"/>
      <c r="XBO2504" s="207"/>
      <c r="XBP2504" s="238"/>
      <c r="XBQ2504" s="207"/>
      <c r="XBR2504" s="207"/>
      <c r="XBS2504" s="187"/>
      <c r="XBT2504" s="187"/>
      <c r="XBU2504" s="204"/>
      <c r="XBV2504" s="272"/>
      <c r="XBW2504" s="207"/>
      <c r="XBX2504" s="238"/>
      <c r="XBY2504" s="207"/>
      <c r="XBZ2504" s="207"/>
      <c r="XCA2504" s="187"/>
      <c r="XCB2504" s="187"/>
      <c r="XCC2504" s="204"/>
      <c r="XCD2504" s="272"/>
      <c r="XCE2504" s="207"/>
      <c r="XCF2504" s="238"/>
      <c r="XCG2504" s="207"/>
      <c r="XCH2504" s="207"/>
      <c r="XCI2504" s="187"/>
      <c r="XCJ2504" s="187"/>
      <c r="XCK2504" s="204"/>
      <c r="XCL2504" s="272"/>
      <c r="XCM2504" s="207"/>
      <c r="XCN2504" s="238"/>
      <c r="XCO2504" s="207"/>
      <c r="XCP2504" s="207"/>
      <c r="XCQ2504" s="187"/>
      <c r="XCR2504" s="187"/>
      <c r="XCS2504" s="204"/>
      <c r="XCT2504" s="272"/>
      <c r="XCU2504" s="207"/>
      <c r="XCV2504" s="238"/>
      <c r="XCW2504" s="207"/>
      <c r="XCX2504" s="207"/>
      <c r="XCY2504" s="187"/>
      <c r="XCZ2504" s="187"/>
      <c r="XDA2504" s="204"/>
      <c r="XDB2504" s="272"/>
      <c r="XDC2504" s="207"/>
      <c r="XDD2504" s="238"/>
      <c r="XDE2504" s="207"/>
      <c r="XDF2504" s="207"/>
      <c r="XDG2504" s="187"/>
      <c r="XDH2504" s="187"/>
      <c r="XDI2504" s="204"/>
      <c r="XDJ2504" s="272"/>
      <c r="XDK2504" s="207"/>
      <c r="XDL2504" s="238"/>
      <c r="XDM2504" s="207"/>
      <c r="XDN2504" s="207"/>
      <c r="XDO2504" s="187"/>
      <c r="XDP2504" s="187"/>
      <c r="XDQ2504" s="204"/>
      <c r="XDR2504" s="272"/>
      <c r="XDS2504" s="207"/>
      <c r="XDT2504" s="238"/>
      <c r="XDU2504" s="207"/>
      <c r="XDV2504" s="207"/>
      <c r="XDW2504" s="187"/>
      <c r="XDX2504" s="187"/>
      <c r="XDY2504" s="204"/>
      <c r="XDZ2504" s="272"/>
      <c r="XEA2504" s="207"/>
      <c r="XEB2504" s="238"/>
      <c r="XEC2504" s="207"/>
      <c r="XED2504" s="207"/>
      <c r="XEE2504" s="187"/>
      <c r="XEF2504" s="187"/>
      <c r="XEG2504" s="204"/>
      <c r="XEH2504" s="272"/>
      <c r="XEI2504" s="207"/>
      <c r="XEJ2504" s="238"/>
      <c r="XEK2504" s="207"/>
      <c r="XEL2504" s="207"/>
      <c r="XEM2504" s="187"/>
      <c r="XEN2504" s="187"/>
      <c r="XEO2504" s="204"/>
      <c r="XEP2504" s="272"/>
      <c r="XEQ2504" s="207"/>
      <c r="XER2504" s="238"/>
      <c r="XES2504" s="207"/>
      <c r="XET2504" s="207"/>
      <c r="XEU2504" s="187"/>
      <c r="XEV2504" s="187"/>
      <c r="XEW2504" s="204"/>
      <c r="XEX2504" s="272"/>
      <c r="XEY2504" s="207"/>
      <c r="XEZ2504" s="238"/>
      <c r="XFA2504" s="207"/>
      <c r="XFB2504" s="207"/>
      <c r="XFC2504" s="187"/>
      <c r="XFD2504" s="187"/>
    </row>
    <row r="2505" spans="1:16384" x14ac:dyDescent="0.35">
      <c r="A2505" s="204">
        <f>A2504+3</f>
        <v>43290</v>
      </c>
      <c r="B2505" s="205">
        <v>51582.640502340801</v>
      </c>
      <c r="C2505" s="207">
        <f t="shared" ref="C2505:C2568" si="147">ROUND(((B2505-B2504)/B2504)*100,2)</f>
        <v>0.78</v>
      </c>
      <c r="D2505" s="238">
        <v>66.644800000000004</v>
      </c>
      <c r="E2505" s="207">
        <f t="shared" ref="E2505:E2568" si="148">ROUND(((D2505-D2504)/D2504)*100,2)</f>
        <v>0.77</v>
      </c>
      <c r="F2505" s="207">
        <f t="shared" si="146"/>
        <v>-1.0000000000000009E-2</v>
      </c>
      <c r="G2505" s="187">
        <f t="shared" si="144"/>
        <v>1.4637189341808663E-2</v>
      </c>
      <c r="H2505" s="187">
        <f t="shared" si="143"/>
        <v>0.23143428431628119</v>
      </c>
      <c r="I2505" s="271"/>
      <c r="J2505" s="272"/>
      <c r="K2505" s="207"/>
      <c r="L2505" s="238"/>
      <c r="M2505" s="207"/>
      <c r="N2505" s="207"/>
      <c r="O2505" s="187"/>
      <c r="P2505" s="187"/>
      <c r="Z2505" s="272"/>
      <c r="AA2505" s="207"/>
      <c r="AB2505" s="238"/>
      <c r="AC2505" s="207"/>
      <c r="AD2505" s="207"/>
      <c r="AE2505" s="187"/>
      <c r="AF2505" s="187"/>
      <c r="AG2505" s="204"/>
      <c r="AH2505" s="272"/>
      <c r="AI2505" s="207"/>
      <c r="AJ2505" s="238"/>
      <c r="AK2505" s="207"/>
      <c r="AL2505" s="207"/>
      <c r="AM2505" s="187"/>
      <c r="AN2505" s="187"/>
      <c r="AO2505" s="204"/>
      <c r="AP2505" s="272"/>
      <c r="AQ2505" s="207"/>
      <c r="AR2505" s="238"/>
      <c r="AS2505" s="207"/>
      <c r="AT2505" s="207"/>
      <c r="AU2505" s="187"/>
      <c r="AV2505" s="187"/>
      <c r="AW2505" s="204"/>
      <c r="AX2505" s="272"/>
      <c r="AY2505" s="207"/>
      <c r="AZ2505" s="238"/>
      <c r="BA2505" s="207"/>
      <c r="BB2505" s="207"/>
      <c r="BC2505" s="187"/>
      <c r="BD2505" s="187"/>
      <c r="BE2505" s="204"/>
      <c r="BF2505" s="272"/>
      <c r="BG2505" s="207"/>
      <c r="BH2505" s="238"/>
      <c r="BI2505" s="207"/>
      <c r="BJ2505" s="207"/>
      <c r="BK2505" s="187"/>
      <c r="BL2505" s="187"/>
      <c r="BM2505" s="204"/>
      <c r="BN2505" s="272"/>
      <c r="BO2505" s="207"/>
      <c r="BP2505" s="238"/>
      <c r="BQ2505" s="207"/>
      <c r="BR2505" s="207"/>
      <c r="BS2505" s="187"/>
      <c r="BT2505" s="187"/>
      <c r="BU2505" s="204"/>
      <c r="BV2505" s="272"/>
      <c r="BW2505" s="207"/>
      <c r="BX2505" s="238"/>
      <c r="BY2505" s="207"/>
      <c r="BZ2505" s="207"/>
      <c r="CA2505" s="187"/>
      <c r="CB2505" s="187"/>
      <c r="CC2505" s="204"/>
      <c r="CD2505" s="272"/>
      <c r="CE2505" s="207"/>
      <c r="CF2505" s="238"/>
      <c r="CG2505" s="207"/>
      <c r="CH2505" s="207"/>
      <c r="CI2505" s="187"/>
      <c r="CJ2505" s="187"/>
      <c r="CK2505" s="204"/>
      <c r="CL2505" s="272"/>
      <c r="CM2505" s="207"/>
      <c r="CN2505" s="238"/>
      <c r="CO2505" s="207"/>
      <c r="CP2505" s="207"/>
      <c r="CQ2505" s="187"/>
      <c r="CR2505" s="187"/>
      <c r="CS2505" s="204"/>
      <c r="CT2505" s="272"/>
      <c r="CU2505" s="207"/>
      <c r="CV2505" s="238"/>
      <c r="CW2505" s="207"/>
      <c r="CX2505" s="207"/>
      <c r="CY2505" s="187"/>
      <c r="CZ2505" s="187"/>
      <c r="DA2505" s="204"/>
      <c r="DB2505" s="272"/>
      <c r="DC2505" s="207"/>
      <c r="DD2505" s="238"/>
      <c r="DE2505" s="207"/>
      <c r="DF2505" s="207"/>
      <c r="DG2505" s="187"/>
      <c r="DH2505" s="187"/>
      <c r="DI2505" s="204"/>
      <c r="DJ2505" s="272"/>
      <c r="DK2505" s="207"/>
      <c r="DL2505" s="238"/>
      <c r="DM2505" s="207"/>
      <c r="DN2505" s="207"/>
      <c r="DO2505" s="187"/>
      <c r="DP2505" s="187"/>
      <c r="DQ2505" s="204"/>
      <c r="DR2505" s="272"/>
      <c r="DS2505" s="207"/>
      <c r="DT2505" s="238"/>
      <c r="DU2505" s="207"/>
      <c r="DV2505" s="207"/>
      <c r="DW2505" s="187"/>
      <c r="DX2505" s="187"/>
      <c r="DY2505" s="204"/>
      <c r="DZ2505" s="272"/>
      <c r="EA2505" s="207"/>
      <c r="EB2505" s="238"/>
      <c r="EC2505" s="207"/>
      <c r="ED2505" s="207"/>
      <c r="EE2505" s="187"/>
      <c r="EF2505" s="187"/>
      <c r="EG2505" s="204"/>
      <c r="EH2505" s="272"/>
      <c r="EI2505" s="207"/>
      <c r="EJ2505" s="238"/>
      <c r="EK2505" s="207"/>
      <c r="EL2505" s="207"/>
      <c r="EM2505" s="187"/>
      <c r="EN2505" s="187"/>
      <c r="EO2505" s="204"/>
      <c r="EP2505" s="272"/>
      <c r="EQ2505" s="207"/>
      <c r="ER2505" s="238"/>
      <c r="ES2505" s="207"/>
      <c r="ET2505" s="207"/>
      <c r="EU2505" s="187"/>
      <c r="EV2505" s="187"/>
      <c r="EW2505" s="204"/>
      <c r="EX2505" s="272"/>
      <c r="EY2505" s="207"/>
      <c r="EZ2505" s="238"/>
      <c r="FA2505" s="207"/>
      <c r="FB2505" s="207"/>
      <c r="FC2505" s="187"/>
      <c r="FD2505" s="187"/>
      <c r="FE2505" s="204"/>
      <c r="FF2505" s="272"/>
      <c r="FG2505" s="207"/>
      <c r="FH2505" s="238"/>
      <c r="FI2505" s="207"/>
      <c r="FJ2505" s="207"/>
      <c r="FK2505" s="187"/>
      <c r="FL2505" s="187"/>
      <c r="FM2505" s="204"/>
      <c r="FN2505" s="272"/>
      <c r="FO2505" s="207"/>
      <c r="FP2505" s="238"/>
      <c r="FQ2505" s="207"/>
      <c r="FR2505" s="207"/>
      <c r="FS2505" s="187"/>
      <c r="FT2505" s="187"/>
      <c r="FU2505" s="204"/>
      <c r="FV2505" s="272"/>
      <c r="FW2505" s="207"/>
      <c r="FX2505" s="238"/>
      <c r="FY2505" s="207"/>
      <c r="FZ2505" s="207"/>
      <c r="GA2505" s="187"/>
      <c r="GB2505" s="187"/>
      <c r="GC2505" s="204"/>
      <c r="GD2505" s="272"/>
      <c r="GE2505" s="207"/>
      <c r="GF2505" s="238"/>
      <c r="GG2505" s="207"/>
      <c r="GH2505" s="207"/>
      <c r="GI2505" s="187"/>
      <c r="GJ2505" s="187"/>
      <c r="GK2505" s="204"/>
      <c r="GL2505" s="272"/>
      <c r="GM2505" s="207"/>
      <c r="GN2505" s="238"/>
      <c r="GO2505" s="207"/>
      <c r="GP2505" s="207"/>
      <c r="GQ2505" s="187"/>
      <c r="GR2505" s="187"/>
      <c r="GS2505" s="204"/>
      <c r="GT2505" s="272"/>
      <c r="GU2505" s="207"/>
      <c r="GV2505" s="238"/>
      <c r="GW2505" s="207"/>
      <c r="GX2505" s="207"/>
      <c r="GY2505" s="187"/>
      <c r="GZ2505" s="187"/>
      <c r="HA2505" s="204"/>
      <c r="HB2505" s="272"/>
      <c r="HC2505" s="207"/>
      <c r="HD2505" s="238"/>
      <c r="HE2505" s="207"/>
      <c r="HF2505" s="207"/>
      <c r="HG2505" s="187"/>
      <c r="HH2505" s="187"/>
      <c r="HI2505" s="204"/>
      <c r="HJ2505" s="272"/>
      <c r="HK2505" s="207"/>
      <c r="HL2505" s="238"/>
      <c r="HM2505" s="207"/>
      <c r="HN2505" s="207"/>
      <c r="HO2505" s="187"/>
      <c r="HP2505" s="187"/>
      <c r="HQ2505" s="204"/>
      <c r="HR2505" s="272"/>
      <c r="HS2505" s="207"/>
      <c r="HT2505" s="238"/>
      <c r="HU2505" s="207"/>
      <c r="HV2505" s="207"/>
      <c r="HW2505" s="187"/>
      <c r="HX2505" s="187"/>
      <c r="HY2505" s="204"/>
      <c r="HZ2505" s="272"/>
      <c r="IA2505" s="207"/>
      <c r="IB2505" s="238"/>
      <c r="IC2505" s="207"/>
      <c r="ID2505" s="207"/>
      <c r="IE2505" s="187"/>
      <c r="IF2505" s="187"/>
      <c r="IG2505" s="204"/>
      <c r="IH2505" s="272"/>
      <c r="II2505" s="207"/>
      <c r="IJ2505" s="238"/>
      <c r="IK2505" s="207"/>
      <c r="IL2505" s="207"/>
      <c r="IM2505" s="187"/>
      <c r="IN2505" s="187"/>
      <c r="IO2505" s="204"/>
      <c r="IP2505" s="272"/>
      <c r="IQ2505" s="207"/>
      <c r="IR2505" s="238"/>
      <c r="IS2505" s="207"/>
      <c r="IT2505" s="207"/>
      <c r="IU2505" s="187"/>
      <c r="IV2505" s="187"/>
      <c r="IW2505" s="204"/>
      <c r="IX2505" s="272"/>
      <c r="IY2505" s="207"/>
      <c r="IZ2505" s="238"/>
      <c r="JA2505" s="207"/>
      <c r="JB2505" s="207"/>
      <c r="JC2505" s="187"/>
      <c r="JD2505" s="187"/>
      <c r="JE2505" s="204"/>
      <c r="JF2505" s="272"/>
      <c r="JG2505" s="207"/>
      <c r="JH2505" s="238"/>
      <c r="JI2505" s="207"/>
      <c r="JJ2505" s="207"/>
      <c r="JK2505" s="187"/>
      <c r="JL2505" s="187"/>
      <c r="JM2505" s="204"/>
      <c r="JN2505" s="272"/>
      <c r="JO2505" s="207"/>
      <c r="JP2505" s="238"/>
      <c r="JQ2505" s="207"/>
      <c r="JR2505" s="207"/>
      <c r="JS2505" s="187"/>
      <c r="JT2505" s="187"/>
      <c r="JU2505" s="204"/>
      <c r="JV2505" s="272"/>
      <c r="JW2505" s="207"/>
      <c r="JX2505" s="238"/>
      <c r="JY2505" s="207"/>
      <c r="JZ2505" s="207"/>
      <c r="KA2505" s="187"/>
      <c r="KB2505" s="187"/>
      <c r="KC2505" s="204"/>
      <c r="KD2505" s="272"/>
      <c r="KE2505" s="207"/>
      <c r="KF2505" s="238"/>
      <c r="KG2505" s="207"/>
      <c r="KH2505" s="207"/>
      <c r="KI2505" s="187"/>
      <c r="KJ2505" s="187"/>
      <c r="KK2505" s="204"/>
      <c r="KL2505" s="272"/>
      <c r="KM2505" s="207"/>
      <c r="KN2505" s="238"/>
      <c r="KO2505" s="207"/>
      <c r="KP2505" s="207"/>
      <c r="KQ2505" s="187"/>
      <c r="KR2505" s="187"/>
      <c r="KS2505" s="204"/>
      <c r="KT2505" s="272"/>
      <c r="KU2505" s="207"/>
      <c r="KV2505" s="238"/>
      <c r="KW2505" s="207"/>
      <c r="KX2505" s="207"/>
      <c r="KY2505" s="187"/>
      <c r="KZ2505" s="187"/>
      <c r="LA2505" s="204"/>
      <c r="LB2505" s="272"/>
      <c r="LC2505" s="207"/>
      <c r="LD2505" s="238"/>
      <c r="LE2505" s="207"/>
      <c r="LF2505" s="207"/>
      <c r="LG2505" s="187"/>
      <c r="LH2505" s="187"/>
      <c r="LI2505" s="204"/>
      <c r="LJ2505" s="272"/>
      <c r="LK2505" s="207"/>
      <c r="LL2505" s="238"/>
      <c r="LM2505" s="207"/>
      <c r="LN2505" s="207"/>
      <c r="LO2505" s="187"/>
      <c r="LP2505" s="187"/>
      <c r="LQ2505" s="204"/>
      <c r="LR2505" s="272"/>
      <c r="LS2505" s="207"/>
      <c r="LT2505" s="238"/>
      <c r="LU2505" s="207"/>
      <c r="LV2505" s="207"/>
      <c r="LW2505" s="187"/>
      <c r="LX2505" s="187"/>
      <c r="LY2505" s="204"/>
      <c r="LZ2505" s="272"/>
      <c r="MA2505" s="207"/>
      <c r="MB2505" s="238"/>
      <c r="MC2505" s="207"/>
      <c r="MD2505" s="207"/>
      <c r="ME2505" s="187"/>
      <c r="MF2505" s="187"/>
      <c r="MG2505" s="204"/>
      <c r="MH2505" s="272"/>
      <c r="MI2505" s="207"/>
      <c r="MJ2505" s="238"/>
      <c r="MK2505" s="207"/>
      <c r="ML2505" s="207"/>
      <c r="MM2505" s="187"/>
      <c r="MN2505" s="187"/>
      <c r="MO2505" s="204"/>
      <c r="MP2505" s="272"/>
      <c r="MQ2505" s="207"/>
      <c r="MR2505" s="238"/>
      <c r="MS2505" s="207"/>
      <c r="MT2505" s="207"/>
      <c r="MU2505" s="187"/>
      <c r="MV2505" s="187"/>
      <c r="MW2505" s="204"/>
      <c r="MX2505" s="272"/>
      <c r="MY2505" s="207"/>
      <c r="MZ2505" s="238"/>
      <c r="NA2505" s="207"/>
      <c r="NB2505" s="207"/>
      <c r="NC2505" s="187"/>
      <c r="ND2505" s="187"/>
      <c r="NE2505" s="204"/>
      <c r="NF2505" s="272"/>
      <c r="NG2505" s="207"/>
      <c r="NH2505" s="238"/>
      <c r="NI2505" s="207"/>
      <c r="NJ2505" s="207"/>
      <c r="NK2505" s="187"/>
      <c r="NL2505" s="187"/>
      <c r="NM2505" s="204"/>
      <c r="NN2505" s="272"/>
      <c r="NO2505" s="207"/>
      <c r="NP2505" s="238"/>
      <c r="NQ2505" s="207"/>
      <c r="NR2505" s="207"/>
      <c r="NS2505" s="187"/>
      <c r="NT2505" s="187"/>
      <c r="NU2505" s="204"/>
      <c r="NV2505" s="272"/>
      <c r="NW2505" s="207"/>
      <c r="NX2505" s="238"/>
      <c r="NY2505" s="207"/>
      <c r="NZ2505" s="207"/>
      <c r="OA2505" s="187"/>
      <c r="OB2505" s="187"/>
      <c r="OC2505" s="204"/>
      <c r="OD2505" s="272"/>
      <c r="OE2505" s="207"/>
      <c r="OF2505" s="238"/>
      <c r="OG2505" s="207"/>
      <c r="OH2505" s="207"/>
      <c r="OI2505" s="187"/>
      <c r="OJ2505" s="187"/>
      <c r="OK2505" s="204"/>
      <c r="OL2505" s="272"/>
      <c r="OM2505" s="207"/>
      <c r="ON2505" s="238"/>
      <c r="OO2505" s="207"/>
      <c r="OP2505" s="207"/>
      <c r="OQ2505" s="187"/>
      <c r="OR2505" s="187"/>
      <c r="OS2505" s="204"/>
      <c r="OT2505" s="272"/>
      <c r="OU2505" s="207"/>
      <c r="OV2505" s="238"/>
      <c r="OW2505" s="207"/>
      <c r="OX2505" s="207"/>
      <c r="OY2505" s="187"/>
      <c r="OZ2505" s="187"/>
      <c r="PA2505" s="204"/>
      <c r="PB2505" s="272"/>
      <c r="PC2505" s="207"/>
      <c r="PD2505" s="238"/>
      <c r="PE2505" s="207"/>
      <c r="PF2505" s="207"/>
      <c r="PG2505" s="187"/>
      <c r="PH2505" s="187"/>
      <c r="PI2505" s="204"/>
      <c r="PJ2505" s="272"/>
      <c r="PK2505" s="207"/>
      <c r="PL2505" s="238"/>
      <c r="PM2505" s="207"/>
      <c r="PN2505" s="207"/>
      <c r="PO2505" s="187"/>
      <c r="PP2505" s="187"/>
      <c r="PQ2505" s="204"/>
      <c r="PR2505" s="272"/>
      <c r="PS2505" s="207"/>
      <c r="PT2505" s="238"/>
      <c r="PU2505" s="207"/>
      <c r="PV2505" s="207"/>
      <c r="PW2505" s="187"/>
      <c r="PX2505" s="187"/>
      <c r="PY2505" s="204"/>
      <c r="PZ2505" s="272"/>
      <c r="QA2505" s="207"/>
      <c r="QB2505" s="238"/>
      <c r="QC2505" s="207"/>
      <c r="QD2505" s="207"/>
      <c r="QE2505" s="187"/>
      <c r="QF2505" s="187"/>
      <c r="QG2505" s="204"/>
      <c r="QH2505" s="272"/>
      <c r="QI2505" s="207"/>
      <c r="QJ2505" s="238"/>
      <c r="QK2505" s="207"/>
      <c r="QL2505" s="207"/>
      <c r="QM2505" s="187"/>
      <c r="QN2505" s="187"/>
      <c r="QO2505" s="204"/>
      <c r="QP2505" s="272"/>
      <c r="QQ2505" s="207"/>
      <c r="QR2505" s="238"/>
      <c r="QS2505" s="207"/>
      <c r="QT2505" s="207"/>
      <c r="QU2505" s="187"/>
      <c r="QV2505" s="187"/>
      <c r="QW2505" s="204"/>
      <c r="QX2505" s="272"/>
      <c r="QY2505" s="207"/>
      <c r="QZ2505" s="238"/>
      <c r="RA2505" s="207"/>
      <c r="RB2505" s="207"/>
      <c r="RC2505" s="187"/>
      <c r="RD2505" s="187"/>
      <c r="RE2505" s="204"/>
      <c r="RF2505" s="272"/>
      <c r="RG2505" s="207"/>
      <c r="RH2505" s="238"/>
      <c r="RI2505" s="207"/>
      <c r="RJ2505" s="207"/>
      <c r="RK2505" s="187"/>
      <c r="RL2505" s="187"/>
      <c r="RM2505" s="204"/>
      <c r="RN2505" s="272"/>
      <c r="RO2505" s="207"/>
      <c r="RP2505" s="238"/>
      <c r="RQ2505" s="207"/>
      <c r="RR2505" s="207"/>
      <c r="RS2505" s="187"/>
      <c r="RT2505" s="187"/>
      <c r="RU2505" s="204"/>
      <c r="RV2505" s="272"/>
      <c r="RW2505" s="207"/>
      <c r="RX2505" s="238"/>
      <c r="RY2505" s="207"/>
      <c r="RZ2505" s="207"/>
      <c r="SA2505" s="187"/>
      <c r="SB2505" s="187"/>
      <c r="SC2505" s="204"/>
      <c r="SD2505" s="272"/>
      <c r="SE2505" s="207"/>
      <c r="SF2505" s="238"/>
      <c r="SG2505" s="207"/>
      <c r="SH2505" s="207"/>
      <c r="SI2505" s="187"/>
      <c r="SJ2505" s="187"/>
      <c r="SK2505" s="204"/>
      <c r="SL2505" s="272"/>
      <c r="SM2505" s="207"/>
      <c r="SN2505" s="238"/>
      <c r="SO2505" s="207"/>
      <c r="SP2505" s="207"/>
      <c r="SQ2505" s="187"/>
      <c r="SR2505" s="187"/>
      <c r="SS2505" s="204"/>
      <c r="ST2505" s="272"/>
      <c r="SU2505" s="207"/>
      <c r="SV2505" s="238"/>
      <c r="SW2505" s="207"/>
      <c r="SX2505" s="207"/>
      <c r="SY2505" s="187"/>
      <c r="SZ2505" s="187"/>
      <c r="TA2505" s="204"/>
      <c r="TB2505" s="272"/>
      <c r="TC2505" s="207"/>
      <c r="TD2505" s="238"/>
      <c r="TE2505" s="207"/>
      <c r="TF2505" s="207"/>
      <c r="TG2505" s="187"/>
      <c r="TH2505" s="187"/>
      <c r="TI2505" s="204"/>
      <c r="TJ2505" s="272"/>
      <c r="TK2505" s="207"/>
      <c r="TL2505" s="238"/>
      <c r="TM2505" s="207"/>
      <c r="TN2505" s="207"/>
      <c r="TO2505" s="187"/>
      <c r="TP2505" s="187"/>
      <c r="TQ2505" s="204"/>
      <c r="TR2505" s="272"/>
      <c r="TS2505" s="207"/>
      <c r="TT2505" s="238"/>
      <c r="TU2505" s="207"/>
      <c r="TV2505" s="207"/>
      <c r="TW2505" s="187"/>
      <c r="TX2505" s="187"/>
      <c r="TY2505" s="204"/>
      <c r="TZ2505" s="272"/>
      <c r="UA2505" s="207"/>
      <c r="UB2505" s="238"/>
      <c r="UC2505" s="207"/>
      <c r="UD2505" s="207"/>
      <c r="UE2505" s="187"/>
      <c r="UF2505" s="187"/>
      <c r="UG2505" s="204"/>
      <c r="UH2505" s="272"/>
      <c r="UI2505" s="207"/>
      <c r="UJ2505" s="238"/>
      <c r="UK2505" s="207"/>
      <c r="UL2505" s="207"/>
      <c r="UM2505" s="187"/>
      <c r="UN2505" s="187"/>
      <c r="UO2505" s="204"/>
      <c r="UP2505" s="272"/>
      <c r="UQ2505" s="207"/>
      <c r="UR2505" s="238"/>
      <c r="US2505" s="207"/>
      <c r="UT2505" s="207"/>
      <c r="UU2505" s="187"/>
      <c r="UV2505" s="187"/>
      <c r="UW2505" s="204"/>
      <c r="UX2505" s="272"/>
      <c r="UY2505" s="207"/>
      <c r="UZ2505" s="238"/>
      <c r="VA2505" s="207"/>
      <c r="VB2505" s="207"/>
      <c r="VC2505" s="187"/>
      <c r="VD2505" s="187"/>
      <c r="VE2505" s="204"/>
      <c r="VF2505" s="272"/>
      <c r="VG2505" s="207"/>
      <c r="VH2505" s="238"/>
      <c r="VI2505" s="207"/>
      <c r="VJ2505" s="207"/>
      <c r="VK2505" s="187"/>
      <c r="VL2505" s="187"/>
      <c r="VM2505" s="204"/>
      <c r="VN2505" s="272"/>
      <c r="VO2505" s="207"/>
      <c r="VP2505" s="238"/>
      <c r="VQ2505" s="207"/>
      <c r="VR2505" s="207"/>
      <c r="VS2505" s="187"/>
      <c r="VT2505" s="187"/>
      <c r="VU2505" s="204"/>
      <c r="VV2505" s="272"/>
      <c r="VW2505" s="207"/>
      <c r="VX2505" s="238"/>
      <c r="VY2505" s="207"/>
      <c r="VZ2505" s="207"/>
      <c r="WA2505" s="187"/>
      <c r="WB2505" s="187"/>
      <c r="WC2505" s="204"/>
      <c r="WD2505" s="272"/>
      <c r="WE2505" s="207"/>
      <c r="WF2505" s="238"/>
      <c r="WG2505" s="207"/>
      <c r="WH2505" s="207"/>
      <c r="WI2505" s="187"/>
      <c r="WJ2505" s="187"/>
      <c r="WK2505" s="204"/>
      <c r="WL2505" s="272"/>
      <c r="WM2505" s="207"/>
      <c r="WN2505" s="238"/>
      <c r="WO2505" s="207"/>
      <c r="WP2505" s="207"/>
      <c r="WQ2505" s="187"/>
      <c r="WR2505" s="187"/>
      <c r="WS2505" s="204"/>
      <c r="WT2505" s="272"/>
      <c r="WU2505" s="207"/>
      <c r="WV2505" s="238"/>
      <c r="WW2505" s="207"/>
      <c r="WX2505" s="207"/>
      <c r="WY2505" s="187"/>
      <c r="WZ2505" s="187"/>
      <c r="XA2505" s="204"/>
      <c r="XB2505" s="272"/>
      <c r="XC2505" s="207"/>
      <c r="XD2505" s="238"/>
      <c r="XE2505" s="207"/>
      <c r="XF2505" s="207"/>
      <c r="XG2505" s="187"/>
      <c r="XH2505" s="187"/>
      <c r="XI2505" s="204"/>
      <c r="XJ2505" s="272"/>
      <c r="XK2505" s="207"/>
      <c r="XL2505" s="238"/>
      <c r="XM2505" s="207"/>
      <c r="XN2505" s="207"/>
      <c r="XO2505" s="187"/>
      <c r="XP2505" s="187"/>
      <c r="XQ2505" s="204"/>
      <c r="XR2505" s="272"/>
      <c r="XS2505" s="207"/>
      <c r="XT2505" s="238"/>
      <c r="XU2505" s="207"/>
      <c r="XV2505" s="207"/>
      <c r="XW2505" s="187"/>
      <c r="XX2505" s="187"/>
      <c r="XY2505" s="204"/>
      <c r="XZ2505" s="272"/>
      <c r="YA2505" s="207"/>
      <c r="YB2505" s="238"/>
      <c r="YC2505" s="207"/>
      <c r="YD2505" s="207"/>
      <c r="YE2505" s="187"/>
      <c r="YF2505" s="187"/>
      <c r="YG2505" s="204"/>
      <c r="YH2505" s="272"/>
      <c r="YI2505" s="207"/>
      <c r="YJ2505" s="238"/>
      <c r="YK2505" s="207"/>
      <c r="YL2505" s="207"/>
      <c r="YM2505" s="187"/>
      <c r="YN2505" s="187"/>
      <c r="YO2505" s="204"/>
      <c r="YP2505" s="272"/>
      <c r="YQ2505" s="207"/>
      <c r="YR2505" s="238"/>
      <c r="YS2505" s="207"/>
      <c r="YT2505" s="207"/>
      <c r="YU2505" s="187"/>
      <c r="YV2505" s="187"/>
      <c r="YW2505" s="204"/>
      <c r="YX2505" s="272"/>
      <c r="YY2505" s="207"/>
      <c r="YZ2505" s="238"/>
      <c r="ZA2505" s="207"/>
      <c r="ZB2505" s="207"/>
      <c r="ZC2505" s="187"/>
      <c r="ZD2505" s="187"/>
      <c r="ZE2505" s="204"/>
      <c r="ZF2505" s="272"/>
      <c r="ZG2505" s="207"/>
      <c r="ZH2505" s="238"/>
      <c r="ZI2505" s="207"/>
      <c r="ZJ2505" s="207"/>
      <c r="ZK2505" s="187"/>
      <c r="ZL2505" s="187"/>
      <c r="ZM2505" s="204"/>
      <c r="ZN2505" s="272"/>
      <c r="ZO2505" s="207"/>
      <c r="ZP2505" s="238"/>
      <c r="ZQ2505" s="207"/>
      <c r="ZR2505" s="207"/>
      <c r="ZS2505" s="187"/>
      <c r="ZT2505" s="187"/>
      <c r="ZU2505" s="204"/>
      <c r="ZV2505" s="272"/>
      <c r="ZW2505" s="207"/>
      <c r="ZX2505" s="238"/>
      <c r="ZY2505" s="207"/>
      <c r="ZZ2505" s="207"/>
      <c r="AAA2505" s="187"/>
      <c r="AAB2505" s="187"/>
      <c r="AAC2505" s="204"/>
      <c r="AAD2505" s="272"/>
      <c r="AAE2505" s="207"/>
      <c r="AAF2505" s="238"/>
      <c r="AAG2505" s="207"/>
      <c r="AAH2505" s="207"/>
      <c r="AAI2505" s="187"/>
      <c r="AAJ2505" s="187"/>
      <c r="AAK2505" s="204"/>
      <c r="AAL2505" s="272"/>
      <c r="AAM2505" s="207"/>
      <c r="AAN2505" s="238"/>
      <c r="AAO2505" s="207"/>
      <c r="AAP2505" s="207"/>
      <c r="AAQ2505" s="187"/>
      <c r="AAR2505" s="187"/>
      <c r="AAS2505" s="204"/>
      <c r="AAT2505" s="272"/>
      <c r="AAU2505" s="207"/>
      <c r="AAV2505" s="238"/>
      <c r="AAW2505" s="207"/>
      <c r="AAX2505" s="207"/>
      <c r="AAY2505" s="187"/>
      <c r="AAZ2505" s="187"/>
      <c r="ABA2505" s="204"/>
      <c r="ABB2505" s="272"/>
      <c r="ABC2505" s="207"/>
      <c r="ABD2505" s="238"/>
      <c r="ABE2505" s="207"/>
      <c r="ABF2505" s="207"/>
      <c r="ABG2505" s="187"/>
      <c r="ABH2505" s="187"/>
      <c r="ABI2505" s="204"/>
      <c r="ABJ2505" s="272"/>
      <c r="ABK2505" s="207"/>
      <c r="ABL2505" s="238"/>
      <c r="ABM2505" s="207"/>
      <c r="ABN2505" s="207"/>
      <c r="ABO2505" s="187"/>
      <c r="ABP2505" s="187"/>
      <c r="ABQ2505" s="204"/>
      <c r="ABR2505" s="272"/>
      <c r="ABS2505" s="207"/>
      <c r="ABT2505" s="238"/>
      <c r="ABU2505" s="207"/>
      <c r="ABV2505" s="207"/>
      <c r="ABW2505" s="187"/>
      <c r="ABX2505" s="187"/>
      <c r="ABY2505" s="204"/>
      <c r="ABZ2505" s="272"/>
      <c r="ACA2505" s="207"/>
      <c r="ACB2505" s="238"/>
      <c r="ACC2505" s="207"/>
      <c r="ACD2505" s="207"/>
      <c r="ACE2505" s="187"/>
      <c r="ACF2505" s="187"/>
      <c r="ACG2505" s="204"/>
      <c r="ACH2505" s="272"/>
      <c r="ACI2505" s="207"/>
      <c r="ACJ2505" s="238"/>
      <c r="ACK2505" s="207"/>
      <c r="ACL2505" s="207"/>
      <c r="ACM2505" s="187"/>
      <c r="ACN2505" s="187"/>
      <c r="ACO2505" s="204"/>
      <c r="ACP2505" s="272"/>
      <c r="ACQ2505" s="207"/>
      <c r="ACR2505" s="238"/>
      <c r="ACS2505" s="207"/>
      <c r="ACT2505" s="207"/>
      <c r="ACU2505" s="187"/>
      <c r="ACV2505" s="187"/>
      <c r="ACW2505" s="204"/>
      <c r="ACX2505" s="272"/>
      <c r="ACY2505" s="207"/>
      <c r="ACZ2505" s="238"/>
      <c r="ADA2505" s="207"/>
      <c r="ADB2505" s="207"/>
      <c r="ADC2505" s="187"/>
      <c r="ADD2505" s="187"/>
      <c r="ADE2505" s="204"/>
      <c r="ADF2505" s="272"/>
      <c r="ADG2505" s="207"/>
      <c r="ADH2505" s="238"/>
      <c r="ADI2505" s="207"/>
      <c r="ADJ2505" s="207"/>
      <c r="ADK2505" s="187"/>
      <c r="ADL2505" s="187"/>
      <c r="ADM2505" s="204"/>
      <c r="ADN2505" s="272"/>
      <c r="ADO2505" s="207"/>
      <c r="ADP2505" s="238"/>
      <c r="ADQ2505" s="207"/>
      <c r="ADR2505" s="207"/>
      <c r="ADS2505" s="187"/>
      <c r="ADT2505" s="187"/>
      <c r="ADU2505" s="204"/>
      <c r="ADV2505" s="272"/>
      <c r="ADW2505" s="207"/>
      <c r="ADX2505" s="238"/>
      <c r="ADY2505" s="207"/>
      <c r="ADZ2505" s="207"/>
      <c r="AEA2505" s="187"/>
      <c r="AEB2505" s="187"/>
      <c r="AEC2505" s="204"/>
      <c r="AED2505" s="272"/>
      <c r="AEE2505" s="207"/>
      <c r="AEF2505" s="238"/>
      <c r="AEG2505" s="207"/>
      <c r="AEH2505" s="207"/>
      <c r="AEI2505" s="187"/>
      <c r="AEJ2505" s="187"/>
      <c r="AEK2505" s="204"/>
      <c r="AEL2505" s="272"/>
      <c r="AEM2505" s="207"/>
      <c r="AEN2505" s="238"/>
      <c r="AEO2505" s="207"/>
      <c r="AEP2505" s="207"/>
      <c r="AEQ2505" s="187"/>
      <c r="AER2505" s="187"/>
      <c r="AES2505" s="204"/>
      <c r="AET2505" s="272"/>
      <c r="AEU2505" s="207"/>
      <c r="AEV2505" s="238"/>
      <c r="AEW2505" s="207"/>
      <c r="AEX2505" s="207"/>
      <c r="AEY2505" s="187"/>
      <c r="AEZ2505" s="187"/>
      <c r="AFA2505" s="204"/>
      <c r="AFB2505" s="272"/>
      <c r="AFC2505" s="207"/>
      <c r="AFD2505" s="238"/>
      <c r="AFE2505" s="207"/>
      <c r="AFF2505" s="207"/>
      <c r="AFG2505" s="187"/>
      <c r="AFH2505" s="187"/>
      <c r="AFI2505" s="204"/>
      <c r="AFJ2505" s="272"/>
      <c r="AFK2505" s="207"/>
      <c r="AFL2505" s="238"/>
      <c r="AFM2505" s="207"/>
      <c r="AFN2505" s="207"/>
      <c r="AFO2505" s="187"/>
      <c r="AFP2505" s="187"/>
      <c r="AFQ2505" s="204"/>
      <c r="AFR2505" s="272"/>
      <c r="AFS2505" s="207"/>
      <c r="AFT2505" s="238"/>
      <c r="AFU2505" s="207"/>
      <c r="AFV2505" s="207"/>
      <c r="AFW2505" s="187"/>
      <c r="AFX2505" s="187"/>
      <c r="AFY2505" s="204"/>
      <c r="AFZ2505" s="272"/>
      <c r="AGA2505" s="207"/>
      <c r="AGB2505" s="238"/>
      <c r="AGC2505" s="207"/>
      <c r="AGD2505" s="207"/>
      <c r="AGE2505" s="187"/>
      <c r="AGF2505" s="187"/>
      <c r="AGG2505" s="204"/>
      <c r="AGH2505" s="272"/>
      <c r="AGI2505" s="207"/>
      <c r="AGJ2505" s="238"/>
      <c r="AGK2505" s="207"/>
      <c r="AGL2505" s="207"/>
      <c r="AGM2505" s="187"/>
      <c r="AGN2505" s="187"/>
      <c r="AGO2505" s="204"/>
      <c r="AGP2505" s="272"/>
      <c r="AGQ2505" s="207"/>
      <c r="AGR2505" s="238"/>
      <c r="AGS2505" s="207"/>
      <c r="AGT2505" s="207"/>
      <c r="AGU2505" s="187"/>
      <c r="AGV2505" s="187"/>
      <c r="AGW2505" s="204"/>
      <c r="AGX2505" s="272"/>
      <c r="AGY2505" s="207"/>
      <c r="AGZ2505" s="238"/>
      <c r="AHA2505" s="207"/>
      <c r="AHB2505" s="207"/>
      <c r="AHC2505" s="187"/>
      <c r="AHD2505" s="187"/>
      <c r="AHE2505" s="204"/>
      <c r="AHF2505" s="272"/>
      <c r="AHG2505" s="207"/>
      <c r="AHH2505" s="238"/>
      <c r="AHI2505" s="207"/>
      <c r="AHJ2505" s="207"/>
      <c r="AHK2505" s="187"/>
      <c r="AHL2505" s="187"/>
      <c r="AHM2505" s="204"/>
      <c r="AHN2505" s="272"/>
      <c r="AHO2505" s="207"/>
      <c r="AHP2505" s="238"/>
      <c r="AHQ2505" s="207"/>
      <c r="AHR2505" s="207"/>
      <c r="AHS2505" s="187"/>
      <c r="AHT2505" s="187"/>
      <c r="AHU2505" s="204"/>
      <c r="AHV2505" s="272"/>
      <c r="AHW2505" s="207"/>
      <c r="AHX2505" s="238"/>
      <c r="AHY2505" s="207"/>
      <c r="AHZ2505" s="207"/>
      <c r="AIA2505" s="187"/>
      <c r="AIB2505" s="187"/>
      <c r="AIC2505" s="204"/>
      <c r="AID2505" s="272"/>
      <c r="AIE2505" s="207"/>
      <c r="AIF2505" s="238"/>
      <c r="AIG2505" s="207"/>
      <c r="AIH2505" s="207"/>
      <c r="AII2505" s="187"/>
      <c r="AIJ2505" s="187"/>
      <c r="AIK2505" s="204"/>
      <c r="AIL2505" s="272"/>
      <c r="AIM2505" s="207"/>
      <c r="AIN2505" s="238"/>
      <c r="AIO2505" s="207"/>
      <c r="AIP2505" s="207"/>
      <c r="AIQ2505" s="187"/>
      <c r="AIR2505" s="187"/>
      <c r="AIS2505" s="204"/>
      <c r="AIT2505" s="272"/>
      <c r="AIU2505" s="207"/>
      <c r="AIV2505" s="238"/>
      <c r="AIW2505" s="207"/>
      <c r="AIX2505" s="207"/>
      <c r="AIY2505" s="187"/>
      <c r="AIZ2505" s="187"/>
      <c r="AJA2505" s="204"/>
      <c r="AJB2505" s="272"/>
      <c r="AJC2505" s="207"/>
      <c r="AJD2505" s="238"/>
      <c r="AJE2505" s="207"/>
      <c r="AJF2505" s="207"/>
      <c r="AJG2505" s="187"/>
      <c r="AJH2505" s="187"/>
      <c r="AJI2505" s="204"/>
      <c r="AJJ2505" s="272"/>
      <c r="AJK2505" s="207"/>
      <c r="AJL2505" s="238"/>
      <c r="AJM2505" s="207"/>
      <c r="AJN2505" s="207"/>
      <c r="AJO2505" s="187"/>
      <c r="AJP2505" s="187"/>
      <c r="AJQ2505" s="204"/>
      <c r="AJR2505" s="272"/>
      <c r="AJS2505" s="207"/>
      <c r="AJT2505" s="238"/>
      <c r="AJU2505" s="207"/>
      <c r="AJV2505" s="207"/>
      <c r="AJW2505" s="187"/>
      <c r="AJX2505" s="187"/>
      <c r="AJY2505" s="204"/>
      <c r="AJZ2505" s="272"/>
      <c r="AKA2505" s="207"/>
      <c r="AKB2505" s="238"/>
      <c r="AKC2505" s="207"/>
      <c r="AKD2505" s="207"/>
      <c r="AKE2505" s="187"/>
      <c r="AKF2505" s="187"/>
      <c r="AKG2505" s="204"/>
      <c r="AKH2505" s="272"/>
      <c r="AKI2505" s="207"/>
      <c r="AKJ2505" s="238"/>
      <c r="AKK2505" s="207"/>
      <c r="AKL2505" s="207"/>
      <c r="AKM2505" s="187"/>
      <c r="AKN2505" s="187"/>
      <c r="AKO2505" s="204"/>
      <c r="AKP2505" s="272"/>
      <c r="AKQ2505" s="207"/>
      <c r="AKR2505" s="238"/>
      <c r="AKS2505" s="207"/>
      <c r="AKT2505" s="207"/>
      <c r="AKU2505" s="187"/>
      <c r="AKV2505" s="187"/>
      <c r="AKW2505" s="204"/>
      <c r="AKX2505" s="272"/>
      <c r="AKY2505" s="207"/>
      <c r="AKZ2505" s="238"/>
      <c r="ALA2505" s="207"/>
      <c r="ALB2505" s="207"/>
      <c r="ALC2505" s="187"/>
      <c r="ALD2505" s="187"/>
      <c r="ALE2505" s="204"/>
      <c r="ALF2505" s="272"/>
      <c r="ALG2505" s="207"/>
      <c r="ALH2505" s="238"/>
      <c r="ALI2505" s="207"/>
      <c r="ALJ2505" s="207"/>
      <c r="ALK2505" s="187"/>
      <c r="ALL2505" s="187"/>
      <c r="ALM2505" s="204"/>
      <c r="ALN2505" s="272"/>
      <c r="ALO2505" s="207"/>
      <c r="ALP2505" s="238"/>
      <c r="ALQ2505" s="207"/>
      <c r="ALR2505" s="207"/>
      <c r="ALS2505" s="187"/>
      <c r="ALT2505" s="187"/>
      <c r="ALU2505" s="204"/>
      <c r="ALV2505" s="272"/>
      <c r="ALW2505" s="207"/>
      <c r="ALX2505" s="238"/>
      <c r="ALY2505" s="207"/>
      <c r="ALZ2505" s="207"/>
      <c r="AMA2505" s="187"/>
      <c r="AMB2505" s="187"/>
      <c r="AMC2505" s="204"/>
      <c r="AMD2505" s="272"/>
      <c r="AME2505" s="207"/>
      <c r="AMF2505" s="238"/>
      <c r="AMG2505" s="207"/>
      <c r="AMH2505" s="207"/>
      <c r="AMI2505" s="187"/>
      <c r="AMJ2505" s="187"/>
      <c r="AMK2505" s="204"/>
      <c r="AML2505" s="272"/>
      <c r="AMM2505" s="207"/>
      <c r="AMN2505" s="238"/>
      <c r="AMO2505" s="207"/>
      <c r="AMP2505" s="207"/>
      <c r="AMQ2505" s="187"/>
      <c r="AMR2505" s="187"/>
      <c r="AMS2505" s="204"/>
      <c r="AMT2505" s="272"/>
      <c r="AMU2505" s="207"/>
      <c r="AMV2505" s="238"/>
      <c r="AMW2505" s="207"/>
      <c r="AMX2505" s="207"/>
      <c r="AMY2505" s="187"/>
      <c r="AMZ2505" s="187"/>
      <c r="ANA2505" s="204"/>
      <c r="ANB2505" s="272"/>
      <c r="ANC2505" s="207"/>
      <c r="AND2505" s="238"/>
      <c r="ANE2505" s="207"/>
      <c r="ANF2505" s="207"/>
      <c r="ANG2505" s="187"/>
      <c r="ANH2505" s="187"/>
      <c r="ANI2505" s="204"/>
      <c r="ANJ2505" s="272"/>
      <c r="ANK2505" s="207"/>
      <c r="ANL2505" s="238"/>
      <c r="ANM2505" s="207"/>
      <c r="ANN2505" s="207"/>
      <c r="ANO2505" s="187"/>
      <c r="ANP2505" s="187"/>
      <c r="ANQ2505" s="204"/>
      <c r="ANR2505" s="272"/>
      <c r="ANS2505" s="207"/>
      <c r="ANT2505" s="238"/>
      <c r="ANU2505" s="207"/>
      <c r="ANV2505" s="207"/>
      <c r="ANW2505" s="187"/>
      <c r="ANX2505" s="187"/>
      <c r="ANY2505" s="204"/>
      <c r="ANZ2505" s="272"/>
      <c r="AOA2505" s="207"/>
      <c r="AOB2505" s="238"/>
      <c r="AOC2505" s="207"/>
      <c r="AOD2505" s="207"/>
      <c r="AOE2505" s="187"/>
      <c r="AOF2505" s="187"/>
      <c r="AOG2505" s="204"/>
      <c r="AOH2505" s="272"/>
      <c r="AOI2505" s="207"/>
      <c r="AOJ2505" s="238"/>
      <c r="AOK2505" s="207"/>
      <c r="AOL2505" s="207"/>
      <c r="AOM2505" s="187"/>
      <c r="AON2505" s="187"/>
      <c r="AOO2505" s="204"/>
      <c r="AOP2505" s="272"/>
      <c r="AOQ2505" s="207"/>
      <c r="AOR2505" s="238"/>
      <c r="AOS2505" s="207"/>
      <c r="AOT2505" s="207"/>
      <c r="AOU2505" s="187"/>
      <c r="AOV2505" s="187"/>
      <c r="AOW2505" s="204"/>
      <c r="AOX2505" s="272"/>
      <c r="AOY2505" s="207"/>
      <c r="AOZ2505" s="238"/>
      <c r="APA2505" s="207"/>
      <c r="APB2505" s="207"/>
      <c r="APC2505" s="187"/>
      <c r="APD2505" s="187"/>
      <c r="APE2505" s="204"/>
      <c r="APF2505" s="272"/>
      <c r="APG2505" s="207"/>
      <c r="APH2505" s="238"/>
      <c r="API2505" s="207"/>
      <c r="APJ2505" s="207"/>
      <c r="APK2505" s="187"/>
      <c r="APL2505" s="187"/>
      <c r="APM2505" s="204"/>
      <c r="APN2505" s="272"/>
      <c r="APO2505" s="207"/>
      <c r="APP2505" s="238"/>
      <c r="APQ2505" s="207"/>
      <c r="APR2505" s="207"/>
      <c r="APS2505" s="187"/>
      <c r="APT2505" s="187"/>
      <c r="APU2505" s="204"/>
      <c r="APV2505" s="272"/>
      <c r="APW2505" s="207"/>
      <c r="APX2505" s="238"/>
      <c r="APY2505" s="207"/>
      <c r="APZ2505" s="207"/>
      <c r="AQA2505" s="187"/>
      <c r="AQB2505" s="187"/>
      <c r="AQC2505" s="204"/>
      <c r="AQD2505" s="272"/>
      <c r="AQE2505" s="207"/>
      <c r="AQF2505" s="238"/>
      <c r="AQG2505" s="207"/>
      <c r="AQH2505" s="207"/>
      <c r="AQI2505" s="187"/>
      <c r="AQJ2505" s="187"/>
      <c r="AQK2505" s="204"/>
      <c r="AQL2505" s="272"/>
      <c r="AQM2505" s="207"/>
      <c r="AQN2505" s="238"/>
      <c r="AQO2505" s="207"/>
      <c r="AQP2505" s="207"/>
      <c r="AQQ2505" s="187"/>
      <c r="AQR2505" s="187"/>
      <c r="AQS2505" s="204"/>
      <c r="AQT2505" s="272"/>
      <c r="AQU2505" s="207"/>
      <c r="AQV2505" s="238"/>
      <c r="AQW2505" s="207"/>
      <c r="AQX2505" s="207"/>
      <c r="AQY2505" s="187"/>
      <c r="AQZ2505" s="187"/>
      <c r="ARA2505" s="204"/>
      <c r="ARB2505" s="272"/>
      <c r="ARC2505" s="207"/>
      <c r="ARD2505" s="238"/>
      <c r="ARE2505" s="207"/>
      <c r="ARF2505" s="207"/>
      <c r="ARG2505" s="187"/>
      <c r="ARH2505" s="187"/>
      <c r="ARI2505" s="204"/>
      <c r="ARJ2505" s="272"/>
      <c r="ARK2505" s="207"/>
      <c r="ARL2505" s="238"/>
      <c r="ARM2505" s="207"/>
      <c r="ARN2505" s="207"/>
      <c r="ARO2505" s="187"/>
      <c r="ARP2505" s="187"/>
      <c r="ARQ2505" s="204"/>
      <c r="ARR2505" s="272"/>
      <c r="ARS2505" s="207"/>
      <c r="ART2505" s="238"/>
      <c r="ARU2505" s="207"/>
      <c r="ARV2505" s="207"/>
      <c r="ARW2505" s="187"/>
      <c r="ARX2505" s="187"/>
      <c r="ARY2505" s="204"/>
      <c r="ARZ2505" s="272"/>
      <c r="ASA2505" s="207"/>
      <c r="ASB2505" s="238"/>
      <c r="ASC2505" s="207"/>
      <c r="ASD2505" s="207"/>
      <c r="ASE2505" s="187"/>
      <c r="ASF2505" s="187"/>
      <c r="ASG2505" s="204"/>
      <c r="ASH2505" s="272"/>
      <c r="ASI2505" s="207"/>
      <c r="ASJ2505" s="238"/>
      <c r="ASK2505" s="207"/>
      <c r="ASL2505" s="207"/>
      <c r="ASM2505" s="187"/>
      <c r="ASN2505" s="187"/>
      <c r="ASO2505" s="204"/>
      <c r="ASP2505" s="272"/>
      <c r="ASQ2505" s="207"/>
      <c r="ASR2505" s="238"/>
      <c r="ASS2505" s="207"/>
      <c r="AST2505" s="207"/>
      <c r="ASU2505" s="187"/>
      <c r="ASV2505" s="187"/>
      <c r="ASW2505" s="204"/>
      <c r="ASX2505" s="272"/>
      <c r="ASY2505" s="207"/>
      <c r="ASZ2505" s="238"/>
      <c r="ATA2505" s="207"/>
      <c r="ATB2505" s="207"/>
      <c r="ATC2505" s="187"/>
      <c r="ATD2505" s="187"/>
      <c r="ATE2505" s="204"/>
      <c r="ATF2505" s="272"/>
      <c r="ATG2505" s="207"/>
      <c r="ATH2505" s="238"/>
      <c r="ATI2505" s="207"/>
      <c r="ATJ2505" s="207"/>
      <c r="ATK2505" s="187"/>
      <c r="ATL2505" s="187"/>
      <c r="ATM2505" s="204"/>
      <c r="ATN2505" s="272"/>
      <c r="ATO2505" s="207"/>
      <c r="ATP2505" s="238"/>
      <c r="ATQ2505" s="207"/>
      <c r="ATR2505" s="207"/>
      <c r="ATS2505" s="187"/>
      <c r="ATT2505" s="187"/>
      <c r="ATU2505" s="204"/>
      <c r="ATV2505" s="272"/>
      <c r="ATW2505" s="207"/>
      <c r="ATX2505" s="238"/>
      <c r="ATY2505" s="207"/>
      <c r="ATZ2505" s="207"/>
      <c r="AUA2505" s="187"/>
      <c r="AUB2505" s="187"/>
      <c r="AUC2505" s="204"/>
      <c r="AUD2505" s="272"/>
      <c r="AUE2505" s="207"/>
      <c r="AUF2505" s="238"/>
      <c r="AUG2505" s="207"/>
      <c r="AUH2505" s="207"/>
      <c r="AUI2505" s="187"/>
      <c r="AUJ2505" s="187"/>
      <c r="AUK2505" s="204"/>
      <c r="AUL2505" s="272"/>
      <c r="AUM2505" s="207"/>
      <c r="AUN2505" s="238"/>
      <c r="AUO2505" s="207"/>
      <c r="AUP2505" s="207"/>
      <c r="AUQ2505" s="187"/>
      <c r="AUR2505" s="187"/>
      <c r="AUS2505" s="204"/>
      <c r="AUT2505" s="272"/>
      <c r="AUU2505" s="207"/>
      <c r="AUV2505" s="238"/>
      <c r="AUW2505" s="207"/>
      <c r="AUX2505" s="207"/>
      <c r="AUY2505" s="187"/>
      <c r="AUZ2505" s="187"/>
      <c r="AVA2505" s="204"/>
      <c r="AVB2505" s="272"/>
      <c r="AVC2505" s="207"/>
      <c r="AVD2505" s="238"/>
      <c r="AVE2505" s="207"/>
      <c r="AVF2505" s="207"/>
      <c r="AVG2505" s="187"/>
      <c r="AVH2505" s="187"/>
      <c r="AVI2505" s="204"/>
      <c r="AVJ2505" s="272"/>
      <c r="AVK2505" s="207"/>
      <c r="AVL2505" s="238"/>
      <c r="AVM2505" s="207"/>
      <c r="AVN2505" s="207"/>
      <c r="AVO2505" s="187"/>
      <c r="AVP2505" s="187"/>
      <c r="AVQ2505" s="204"/>
      <c r="AVR2505" s="272"/>
      <c r="AVS2505" s="207"/>
      <c r="AVT2505" s="238"/>
      <c r="AVU2505" s="207"/>
      <c r="AVV2505" s="207"/>
      <c r="AVW2505" s="187"/>
      <c r="AVX2505" s="187"/>
      <c r="AVY2505" s="204"/>
      <c r="AVZ2505" s="272"/>
      <c r="AWA2505" s="207"/>
      <c r="AWB2505" s="238"/>
      <c r="AWC2505" s="207"/>
      <c r="AWD2505" s="207"/>
      <c r="AWE2505" s="187"/>
      <c r="AWF2505" s="187"/>
      <c r="AWG2505" s="204"/>
      <c r="AWH2505" s="272"/>
      <c r="AWI2505" s="207"/>
      <c r="AWJ2505" s="238"/>
      <c r="AWK2505" s="207"/>
      <c r="AWL2505" s="207"/>
      <c r="AWM2505" s="187"/>
      <c r="AWN2505" s="187"/>
      <c r="AWO2505" s="204"/>
      <c r="AWP2505" s="272"/>
      <c r="AWQ2505" s="207"/>
      <c r="AWR2505" s="238"/>
      <c r="AWS2505" s="207"/>
      <c r="AWT2505" s="207"/>
      <c r="AWU2505" s="187"/>
      <c r="AWV2505" s="187"/>
      <c r="AWW2505" s="204"/>
      <c r="AWX2505" s="272"/>
      <c r="AWY2505" s="207"/>
      <c r="AWZ2505" s="238"/>
      <c r="AXA2505" s="207"/>
      <c r="AXB2505" s="207"/>
      <c r="AXC2505" s="187"/>
      <c r="AXD2505" s="187"/>
      <c r="AXE2505" s="204"/>
      <c r="AXF2505" s="272"/>
      <c r="AXG2505" s="207"/>
      <c r="AXH2505" s="238"/>
      <c r="AXI2505" s="207"/>
      <c r="AXJ2505" s="207"/>
      <c r="AXK2505" s="187"/>
      <c r="AXL2505" s="187"/>
      <c r="AXM2505" s="204"/>
      <c r="AXN2505" s="272"/>
      <c r="AXO2505" s="207"/>
      <c r="AXP2505" s="238"/>
      <c r="AXQ2505" s="207"/>
      <c r="AXR2505" s="207"/>
      <c r="AXS2505" s="187"/>
      <c r="AXT2505" s="187"/>
      <c r="AXU2505" s="204"/>
      <c r="AXV2505" s="272"/>
      <c r="AXW2505" s="207"/>
      <c r="AXX2505" s="238"/>
      <c r="AXY2505" s="207"/>
      <c r="AXZ2505" s="207"/>
      <c r="AYA2505" s="187"/>
      <c r="AYB2505" s="187"/>
      <c r="AYC2505" s="204"/>
      <c r="AYD2505" s="272"/>
      <c r="AYE2505" s="207"/>
      <c r="AYF2505" s="238"/>
      <c r="AYG2505" s="207"/>
      <c r="AYH2505" s="207"/>
      <c r="AYI2505" s="187"/>
      <c r="AYJ2505" s="187"/>
      <c r="AYK2505" s="204"/>
      <c r="AYL2505" s="272"/>
      <c r="AYM2505" s="207"/>
      <c r="AYN2505" s="238"/>
      <c r="AYO2505" s="207"/>
      <c r="AYP2505" s="207"/>
      <c r="AYQ2505" s="187"/>
      <c r="AYR2505" s="187"/>
      <c r="AYS2505" s="204"/>
      <c r="AYT2505" s="272"/>
      <c r="AYU2505" s="207"/>
      <c r="AYV2505" s="238"/>
      <c r="AYW2505" s="207"/>
      <c r="AYX2505" s="207"/>
      <c r="AYY2505" s="187"/>
      <c r="AYZ2505" s="187"/>
      <c r="AZA2505" s="204"/>
      <c r="AZB2505" s="272"/>
      <c r="AZC2505" s="207"/>
      <c r="AZD2505" s="238"/>
      <c r="AZE2505" s="207"/>
      <c r="AZF2505" s="207"/>
      <c r="AZG2505" s="187"/>
      <c r="AZH2505" s="187"/>
      <c r="AZI2505" s="204"/>
      <c r="AZJ2505" s="272"/>
      <c r="AZK2505" s="207"/>
      <c r="AZL2505" s="238"/>
      <c r="AZM2505" s="207"/>
      <c r="AZN2505" s="207"/>
      <c r="AZO2505" s="187"/>
      <c r="AZP2505" s="187"/>
      <c r="AZQ2505" s="204"/>
      <c r="AZR2505" s="272"/>
      <c r="AZS2505" s="207"/>
      <c r="AZT2505" s="238"/>
      <c r="AZU2505" s="207"/>
      <c r="AZV2505" s="207"/>
      <c r="AZW2505" s="187"/>
      <c r="AZX2505" s="187"/>
      <c r="AZY2505" s="204"/>
      <c r="AZZ2505" s="272"/>
      <c r="BAA2505" s="207"/>
      <c r="BAB2505" s="238"/>
      <c r="BAC2505" s="207"/>
      <c r="BAD2505" s="207"/>
      <c r="BAE2505" s="187"/>
      <c r="BAF2505" s="187"/>
      <c r="BAG2505" s="204"/>
      <c r="BAH2505" s="272"/>
      <c r="BAI2505" s="207"/>
      <c r="BAJ2505" s="238"/>
      <c r="BAK2505" s="207"/>
      <c r="BAL2505" s="207"/>
      <c r="BAM2505" s="187"/>
      <c r="BAN2505" s="187"/>
      <c r="BAO2505" s="204"/>
      <c r="BAP2505" s="272"/>
      <c r="BAQ2505" s="207"/>
      <c r="BAR2505" s="238"/>
      <c r="BAS2505" s="207"/>
      <c r="BAT2505" s="207"/>
      <c r="BAU2505" s="187"/>
      <c r="BAV2505" s="187"/>
      <c r="BAW2505" s="204"/>
      <c r="BAX2505" s="272"/>
      <c r="BAY2505" s="207"/>
      <c r="BAZ2505" s="238"/>
      <c r="BBA2505" s="207"/>
      <c r="BBB2505" s="207"/>
      <c r="BBC2505" s="187"/>
      <c r="BBD2505" s="187"/>
      <c r="BBE2505" s="204"/>
      <c r="BBF2505" s="272"/>
      <c r="BBG2505" s="207"/>
      <c r="BBH2505" s="238"/>
      <c r="BBI2505" s="207"/>
      <c r="BBJ2505" s="207"/>
      <c r="BBK2505" s="187"/>
      <c r="BBL2505" s="187"/>
      <c r="BBM2505" s="204"/>
      <c r="BBN2505" s="272"/>
      <c r="BBO2505" s="207"/>
      <c r="BBP2505" s="238"/>
      <c r="BBQ2505" s="207"/>
      <c r="BBR2505" s="207"/>
      <c r="BBS2505" s="187"/>
      <c r="BBT2505" s="187"/>
      <c r="BBU2505" s="204"/>
      <c r="BBV2505" s="272"/>
      <c r="BBW2505" s="207"/>
      <c r="BBX2505" s="238"/>
      <c r="BBY2505" s="207"/>
      <c r="BBZ2505" s="207"/>
      <c r="BCA2505" s="187"/>
      <c r="BCB2505" s="187"/>
      <c r="BCC2505" s="204"/>
      <c r="BCD2505" s="272"/>
      <c r="BCE2505" s="207"/>
      <c r="BCF2505" s="238"/>
      <c r="BCG2505" s="207"/>
      <c r="BCH2505" s="207"/>
      <c r="BCI2505" s="187"/>
      <c r="BCJ2505" s="187"/>
      <c r="BCK2505" s="204"/>
      <c r="BCL2505" s="272"/>
      <c r="BCM2505" s="207"/>
      <c r="BCN2505" s="238"/>
      <c r="BCO2505" s="207"/>
      <c r="BCP2505" s="207"/>
      <c r="BCQ2505" s="187"/>
      <c r="BCR2505" s="187"/>
      <c r="BCS2505" s="204"/>
      <c r="BCT2505" s="272"/>
      <c r="BCU2505" s="207"/>
      <c r="BCV2505" s="238"/>
      <c r="BCW2505" s="207"/>
      <c r="BCX2505" s="207"/>
      <c r="BCY2505" s="187"/>
      <c r="BCZ2505" s="187"/>
      <c r="BDA2505" s="204"/>
      <c r="BDB2505" s="272"/>
      <c r="BDC2505" s="207"/>
      <c r="BDD2505" s="238"/>
      <c r="BDE2505" s="207"/>
      <c r="BDF2505" s="207"/>
      <c r="BDG2505" s="187"/>
      <c r="BDH2505" s="187"/>
      <c r="BDI2505" s="204"/>
      <c r="BDJ2505" s="272"/>
      <c r="BDK2505" s="207"/>
      <c r="BDL2505" s="238"/>
      <c r="BDM2505" s="207"/>
      <c r="BDN2505" s="207"/>
      <c r="BDO2505" s="187"/>
      <c r="BDP2505" s="187"/>
      <c r="BDQ2505" s="204"/>
      <c r="BDR2505" s="272"/>
      <c r="BDS2505" s="207"/>
      <c r="BDT2505" s="238"/>
      <c r="BDU2505" s="207"/>
      <c r="BDV2505" s="207"/>
      <c r="BDW2505" s="187"/>
      <c r="BDX2505" s="187"/>
      <c r="BDY2505" s="204"/>
      <c r="BDZ2505" s="272"/>
      <c r="BEA2505" s="207"/>
      <c r="BEB2505" s="238"/>
      <c r="BEC2505" s="207"/>
      <c r="BED2505" s="207"/>
      <c r="BEE2505" s="187"/>
      <c r="BEF2505" s="187"/>
      <c r="BEG2505" s="204"/>
      <c r="BEH2505" s="272"/>
      <c r="BEI2505" s="207"/>
      <c r="BEJ2505" s="238"/>
      <c r="BEK2505" s="207"/>
      <c r="BEL2505" s="207"/>
      <c r="BEM2505" s="187"/>
      <c r="BEN2505" s="187"/>
      <c r="BEO2505" s="204"/>
      <c r="BEP2505" s="272"/>
      <c r="BEQ2505" s="207"/>
      <c r="BER2505" s="238"/>
      <c r="BES2505" s="207"/>
      <c r="BET2505" s="207"/>
      <c r="BEU2505" s="187"/>
      <c r="BEV2505" s="187"/>
      <c r="BEW2505" s="204"/>
      <c r="BEX2505" s="272"/>
      <c r="BEY2505" s="207"/>
      <c r="BEZ2505" s="238"/>
      <c r="BFA2505" s="207"/>
      <c r="BFB2505" s="207"/>
      <c r="BFC2505" s="187"/>
      <c r="BFD2505" s="187"/>
      <c r="BFE2505" s="204"/>
      <c r="BFF2505" s="272"/>
      <c r="BFG2505" s="207"/>
      <c r="BFH2505" s="238"/>
      <c r="BFI2505" s="207"/>
      <c r="BFJ2505" s="207"/>
      <c r="BFK2505" s="187"/>
      <c r="BFL2505" s="187"/>
      <c r="BFM2505" s="204"/>
      <c r="BFN2505" s="272"/>
      <c r="BFO2505" s="207"/>
      <c r="BFP2505" s="238"/>
      <c r="BFQ2505" s="207"/>
      <c r="BFR2505" s="207"/>
      <c r="BFS2505" s="187"/>
      <c r="BFT2505" s="187"/>
      <c r="BFU2505" s="204"/>
      <c r="BFV2505" s="272"/>
      <c r="BFW2505" s="207"/>
      <c r="BFX2505" s="238"/>
      <c r="BFY2505" s="207"/>
      <c r="BFZ2505" s="207"/>
      <c r="BGA2505" s="187"/>
      <c r="BGB2505" s="187"/>
      <c r="BGC2505" s="204"/>
      <c r="BGD2505" s="272"/>
      <c r="BGE2505" s="207"/>
      <c r="BGF2505" s="238"/>
      <c r="BGG2505" s="207"/>
      <c r="BGH2505" s="207"/>
      <c r="BGI2505" s="187"/>
      <c r="BGJ2505" s="187"/>
      <c r="BGK2505" s="204"/>
      <c r="BGL2505" s="272"/>
      <c r="BGM2505" s="207"/>
      <c r="BGN2505" s="238"/>
      <c r="BGO2505" s="207"/>
      <c r="BGP2505" s="207"/>
      <c r="BGQ2505" s="187"/>
      <c r="BGR2505" s="187"/>
      <c r="BGS2505" s="204"/>
      <c r="BGT2505" s="272"/>
      <c r="BGU2505" s="207"/>
      <c r="BGV2505" s="238"/>
      <c r="BGW2505" s="207"/>
      <c r="BGX2505" s="207"/>
      <c r="BGY2505" s="187"/>
      <c r="BGZ2505" s="187"/>
      <c r="BHA2505" s="204"/>
      <c r="BHB2505" s="272"/>
      <c r="BHC2505" s="207"/>
      <c r="BHD2505" s="238"/>
      <c r="BHE2505" s="207"/>
      <c r="BHF2505" s="207"/>
      <c r="BHG2505" s="187"/>
      <c r="BHH2505" s="187"/>
      <c r="BHI2505" s="204"/>
      <c r="BHJ2505" s="272"/>
      <c r="BHK2505" s="207"/>
      <c r="BHL2505" s="238"/>
      <c r="BHM2505" s="207"/>
      <c r="BHN2505" s="207"/>
      <c r="BHO2505" s="187"/>
      <c r="BHP2505" s="187"/>
      <c r="BHQ2505" s="204"/>
      <c r="BHR2505" s="272"/>
      <c r="BHS2505" s="207"/>
      <c r="BHT2505" s="238"/>
      <c r="BHU2505" s="207"/>
      <c r="BHV2505" s="207"/>
      <c r="BHW2505" s="187"/>
      <c r="BHX2505" s="187"/>
      <c r="BHY2505" s="204"/>
      <c r="BHZ2505" s="272"/>
      <c r="BIA2505" s="207"/>
      <c r="BIB2505" s="238"/>
      <c r="BIC2505" s="207"/>
      <c r="BID2505" s="207"/>
      <c r="BIE2505" s="187"/>
      <c r="BIF2505" s="187"/>
      <c r="BIG2505" s="204"/>
      <c r="BIH2505" s="272"/>
      <c r="BII2505" s="207"/>
      <c r="BIJ2505" s="238"/>
      <c r="BIK2505" s="207"/>
      <c r="BIL2505" s="207"/>
      <c r="BIM2505" s="187"/>
      <c r="BIN2505" s="187"/>
      <c r="BIO2505" s="204"/>
      <c r="BIP2505" s="272"/>
      <c r="BIQ2505" s="207"/>
      <c r="BIR2505" s="238"/>
      <c r="BIS2505" s="207"/>
      <c r="BIT2505" s="207"/>
      <c r="BIU2505" s="187"/>
      <c r="BIV2505" s="187"/>
      <c r="BIW2505" s="204"/>
      <c r="BIX2505" s="272"/>
      <c r="BIY2505" s="207"/>
      <c r="BIZ2505" s="238"/>
      <c r="BJA2505" s="207"/>
      <c r="BJB2505" s="207"/>
      <c r="BJC2505" s="187"/>
      <c r="BJD2505" s="187"/>
      <c r="BJE2505" s="204"/>
      <c r="BJF2505" s="272"/>
      <c r="BJG2505" s="207"/>
      <c r="BJH2505" s="238"/>
      <c r="BJI2505" s="207"/>
      <c r="BJJ2505" s="207"/>
      <c r="BJK2505" s="187"/>
      <c r="BJL2505" s="187"/>
      <c r="BJM2505" s="204"/>
      <c r="BJN2505" s="272"/>
      <c r="BJO2505" s="207"/>
      <c r="BJP2505" s="238"/>
      <c r="BJQ2505" s="207"/>
      <c r="BJR2505" s="207"/>
      <c r="BJS2505" s="187"/>
      <c r="BJT2505" s="187"/>
      <c r="BJU2505" s="204"/>
      <c r="BJV2505" s="272"/>
      <c r="BJW2505" s="207"/>
      <c r="BJX2505" s="238"/>
      <c r="BJY2505" s="207"/>
      <c r="BJZ2505" s="207"/>
      <c r="BKA2505" s="187"/>
      <c r="BKB2505" s="187"/>
      <c r="BKC2505" s="204"/>
      <c r="BKD2505" s="272"/>
      <c r="BKE2505" s="207"/>
      <c r="BKF2505" s="238"/>
      <c r="BKG2505" s="207"/>
      <c r="BKH2505" s="207"/>
      <c r="BKI2505" s="187"/>
      <c r="BKJ2505" s="187"/>
      <c r="BKK2505" s="204"/>
      <c r="BKL2505" s="272"/>
      <c r="BKM2505" s="207"/>
      <c r="BKN2505" s="238"/>
      <c r="BKO2505" s="207"/>
      <c r="BKP2505" s="207"/>
      <c r="BKQ2505" s="187"/>
      <c r="BKR2505" s="187"/>
      <c r="BKS2505" s="204"/>
      <c r="BKT2505" s="272"/>
      <c r="BKU2505" s="207"/>
      <c r="BKV2505" s="238"/>
      <c r="BKW2505" s="207"/>
      <c r="BKX2505" s="207"/>
      <c r="BKY2505" s="187"/>
      <c r="BKZ2505" s="187"/>
      <c r="BLA2505" s="204"/>
      <c r="BLB2505" s="272"/>
      <c r="BLC2505" s="207"/>
      <c r="BLD2505" s="238"/>
      <c r="BLE2505" s="207"/>
      <c r="BLF2505" s="207"/>
      <c r="BLG2505" s="187"/>
      <c r="BLH2505" s="187"/>
      <c r="BLI2505" s="204"/>
      <c r="BLJ2505" s="272"/>
      <c r="BLK2505" s="207"/>
      <c r="BLL2505" s="238"/>
      <c r="BLM2505" s="207"/>
      <c r="BLN2505" s="207"/>
      <c r="BLO2505" s="187"/>
      <c r="BLP2505" s="187"/>
      <c r="BLQ2505" s="204"/>
      <c r="BLR2505" s="272"/>
      <c r="BLS2505" s="207"/>
      <c r="BLT2505" s="238"/>
      <c r="BLU2505" s="207"/>
      <c r="BLV2505" s="207"/>
      <c r="BLW2505" s="187"/>
      <c r="BLX2505" s="187"/>
      <c r="BLY2505" s="204"/>
      <c r="BLZ2505" s="272"/>
      <c r="BMA2505" s="207"/>
      <c r="BMB2505" s="238"/>
      <c r="BMC2505" s="207"/>
      <c r="BMD2505" s="207"/>
      <c r="BME2505" s="187"/>
      <c r="BMF2505" s="187"/>
      <c r="BMG2505" s="204"/>
      <c r="BMH2505" s="272"/>
      <c r="BMI2505" s="207"/>
      <c r="BMJ2505" s="238"/>
      <c r="BMK2505" s="207"/>
      <c r="BML2505" s="207"/>
      <c r="BMM2505" s="187"/>
      <c r="BMN2505" s="187"/>
      <c r="BMO2505" s="204"/>
      <c r="BMP2505" s="272"/>
      <c r="BMQ2505" s="207"/>
      <c r="BMR2505" s="238"/>
      <c r="BMS2505" s="207"/>
      <c r="BMT2505" s="207"/>
      <c r="BMU2505" s="187"/>
      <c r="BMV2505" s="187"/>
      <c r="BMW2505" s="204"/>
      <c r="BMX2505" s="272"/>
      <c r="BMY2505" s="207"/>
      <c r="BMZ2505" s="238"/>
      <c r="BNA2505" s="207"/>
      <c r="BNB2505" s="207"/>
      <c r="BNC2505" s="187"/>
      <c r="BND2505" s="187"/>
      <c r="BNE2505" s="204"/>
      <c r="BNF2505" s="272"/>
      <c r="BNG2505" s="207"/>
      <c r="BNH2505" s="238"/>
      <c r="BNI2505" s="207"/>
      <c r="BNJ2505" s="207"/>
      <c r="BNK2505" s="187"/>
      <c r="BNL2505" s="187"/>
      <c r="BNM2505" s="204"/>
      <c r="BNN2505" s="272"/>
      <c r="BNO2505" s="207"/>
      <c r="BNP2505" s="238"/>
      <c r="BNQ2505" s="207"/>
      <c r="BNR2505" s="207"/>
      <c r="BNS2505" s="187"/>
      <c r="BNT2505" s="187"/>
      <c r="BNU2505" s="204"/>
      <c r="BNV2505" s="272"/>
      <c r="BNW2505" s="207"/>
      <c r="BNX2505" s="238"/>
      <c r="BNY2505" s="207"/>
      <c r="BNZ2505" s="207"/>
      <c r="BOA2505" s="187"/>
      <c r="BOB2505" s="187"/>
      <c r="BOC2505" s="204"/>
      <c r="BOD2505" s="272"/>
      <c r="BOE2505" s="207"/>
      <c r="BOF2505" s="238"/>
      <c r="BOG2505" s="207"/>
      <c r="BOH2505" s="207"/>
      <c r="BOI2505" s="187"/>
      <c r="BOJ2505" s="187"/>
      <c r="BOK2505" s="204"/>
      <c r="BOL2505" s="272"/>
      <c r="BOM2505" s="207"/>
      <c r="BON2505" s="238"/>
      <c r="BOO2505" s="207"/>
      <c r="BOP2505" s="207"/>
      <c r="BOQ2505" s="187"/>
      <c r="BOR2505" s="187"/>
      <c r="BOS2505" s="204"/>
      <c r="BOT2505" s="272"/>
      <c r="BOU2505" s="207"/>
      <c r="BOV2505" s="238"/>
      <c r="BOW2505" s="207"/>
      <c r="BOX2505" s="207"/>
      <c r="BOY2505" s="187"/>
      <c r="BOZ2505" s="187"/>
      <c r="BPA2505" s="204"/>
      <c r="BPB2505" s="272"/>
      <c r="BPC2505" s="207"/>
      <c r="BPD2505" s="238"/>
      <c r="BPE2505" s="207"/>
      <c r="BPF2505" s="207"/>
      <c r="BPG2505" s="187"/>
      <c r="BPH2505" s="187"/>
      <c r="BPI2505" s="204"/>
      <c r="BPJ2505" s="272"/>
      <c r="BPK2505" s="207"/>
      <c r="BPL2505" s="238"/>
      <c r="BPM2505" s="207"/>
      <c r="BPN2505" s="207"/>
      <c r="BPO2505" s="187"/>
      <c r="BPP2505" s="187"/>
      <c r="BPQ2505" s="204"/>
      <c r="BPR2505" s="272"/>
      <c r="BPS2505" s="207"/>
      <c r="BPT2505" s="238"/>
      <c r="BPU2505" s="207"/>
      <c r="BPV2505" s="207"/>
      <c r="BPW2505" s="187"/>
      <c r="BPX2505" s="187"/>
      <c r="BPY2505" s="204"/>
      <c r="BPZ2505" s="272"/>
      <c r="BQA2505" s="207"/>
      <c r="BQB2505" s="238"/>
      <c r="BQC2505" s="207"/>
      <c r="BQD2505" s="207"/>
      <c r="BQE2505" s="187"/>
      <c r="BQF2505" s="187"/>
      <c r="BQG2505" s="204"/>
      <c r="BQH2505" s="272"/>
      <c r="BQI2505" s="207"/>
      <c r="BQJ2505" s="238"/>
      <c r="BQK2505" s="207"/>
      <c r="BQL2505" s="207"/>
      <c r="BQM2505" s="187"/>
      <c r="BQN2505" s="187"/>
      <c r="BQO2505" s="204"/>
      <c r="BQP2505" s="272"/>
      <c r="BQQ2505" s="207"/>
      <c r="BQR2505" s="238"/>
      <c r="BQS2505" s="207"/>
      <c r="BQT2505" s="207"/>
      <c r="BQU2505" s="187"/>
      <c r="BQV2505" s="187"/>
      <c r="BQW2505" s="204"/>
      <c r="BQX2505" s="272"/>
      <c r="BQY2505" s="207"/>
      <c r="BQZ2505" s="238"/>
      <c r="BRA2505" s="207"/>
      <c r="BRB2505" s="207"/>
      <c r="BRC2505" s="187"/>
      <c r="BRD2505" s="187"/>
      <c r="BRE2505" s="204"/>
      <c r="BRF2505" s="272"/>
      <c r="BRG2505" s="207"/>
      <c r="BRH2505" s="238"/>
      <c r="BRI2505" s="207"/>
      <c r="BRJ2505" s="207"/>
      <c r="BRK2505" s="187"/>
      <c r="BRL2505" s="187"/>
      <c r="BRM2505" s="204"/>
      <c r="BRN2505" s="272"/>
      <c r="BRO2505" s="207"/>
      <c r="BRP2505" s="238"/>
      <c r="BRQ2505" s="207"/>
      <c r="BRR2505" s="207"/>
      <c r="BRS2505" s="187"/>
      <c r="BRT2505" s="187"/>
      <c r="BRU2505" s="204"/>
      <c r="BRV2505" s="272"/>
      <c r="BRW2505" s="207"/>
      <c r="BRX2505" s="238"/>
      <c r="BRY2505" s="207"/>
      <c r="BRZ2505" s="207"/>
      <c r="BSA2505" s="187"/>
      <c r="BSB2505" s="187"/>
      <c r="BSC2505" s="204"/>
      <c r="BSD2505" s="272"/>
      <c r="BSE2505" s="207"/>
      <c r="BSF2505" s="238"/>
      <c r="BSG2505" s="207"/>
      <c r="BSH2505" s="207"/>
      <c r="BSI2505" s="187"/>
      <c r="BSJ2505" s="187"/>
      <c r="BSK2505" s="204"/>
      <c r="BSL2505" s="272"/>
      <c r="BSM2505" s="207"/>
      <c r="BSN2505" s="238"/>
      <c r="BSO2505" s="207"/>
      <c r="BSP2505" s="207"/>
      <c r="BSQ2505" s="187"/>
      <c r="BSR2505" s="187"/>
      <c r="BSS2505" s="204"/>
      <c r="BST2505" s="272"/>
      <c r="BSU2505" s="207"/>
      <c r="BSV2505" s="238"/>
      <c r="BSW2505" s="207"/>
      <c r="BSX2505" s="207"/>
      <c r="BSY2505" s="187"/>
      <c r="BSZ2505" s="187"/>
      <c r="BTA2505" s="204"/>
      <c r="BTB2505" s="272"/>
      <c r="BTC2505" s="207"/>
      <c r="BTD2505" s="238"/>
      <c r="BTE2505" s="207"/>
      <c r="BTF2505" s="207"/>
      <c r="BTG2505" s="187"/>
      <c r="BTH2505" s="187"/>
      <c r="BTI2505" s="204"/>
      <c r="BTJ2505" s="272"/>
      <c r="BTK2505" s="207"/>
      <c r="BTL2505" s="238"/>
      <c r="BTM2505" s="207"/>
      <c r="BTN2505" s="207"/>
      <c r="BTO2505" s="187"/>
      <c r="BTP2505" s="187"/>
      <c r="BTQ2505" s="204"/>
      <c r="BTR2505" s="272"/>
      <c r="BTS2505" s="207"/>
      <c r="BTT2505" s="238"/>
      <c r="BTU2505" s="207"/>
      <c r="BTV2505" s="207"/>
      <c r="BTW2505" s="187"/>
      <c r="BTX2505" s="187"/>
      <c r="BTY2505" s="204"/>
      <c r="BTZ2505" s="272"/>
      <c r="BUA2505" s="207"/>
      <c r="BUB2505" s="238"/>
      <c r="BUC2505" s="207"/>
      <c r="BUD2505" s="207"/>
      <c r="BUE2505" s="187"/>
      <c r="BUF2505" s="187"/>
      <c r="BUG2505" s="204"/>
      <c r="BUH2505" s="272"/>
      <c r="BUI2505" s="207"/>
      <c r="BUJ2505" s="238"/>
      <c r="BUK2505" s="207"/>
      <c r="BUL2505" s="207"/>
      <c r="BUM2505" s="187"/>
      <c r="BUN2505" s="187"/>
      <c r="BUO2505" s="204"/>
      <c r="BUP2505" s="272"/>
      <c r="BUQ2505" s="207"/>
      <c r="BUR2505" s="238"/>
      <c r="BUS2505" s="207"/>
      <c r="BUT2505" s="207"/>
      <c r="BUU2505" s="187"/>
      <c r="BUV2505" s="187"/>
      <c r="BUW2505" s="204"/>
      <c r="BUX2505" s="272"/>
      <c r="BUY2505" s="207"/>
      <c r="BUZ2505" s="238"/>
      <c r="BVA2505" s="207"/>
      <c r="BVB2505" s="207"/>
      <c r="BVC2505" s="187"/>
      <c r="BVD2505" s="187"/>
      <c r="BVE2505" s="204"/>
      <c r="BVF2505" s="272"/>
      <c r="BVG2505" s="207"/>
      <c r="BVH2505" s="238"/>
      <c r="BVI2505" s="207"/>
      <c r="BVJ2505" s="207"/>
      <c r="BVK2505" s="187"/>
      <c r="BVL2505" s="187"/>
      <c r="BVM2505" s="204"/>
      <c r="BVN2505" s="272"/>
      <c r="BVO2505" s="207"/>
      <c r="BVP2505" s="238"/>
      <c r="BVQ2505" s="207"/>
      <c r="BVR2505" s="207"/>
      <c r="BVS2505" s="187"/>
      <c r="BVT2505" s="187"/>
      <c r="BVU2505" s="204"/>
      <c r="BVV2505" s="272"/>
      <c r="BVW2505" s="207"/>
      <c r="BVX2505" s="238"/>
      <c r="BVY2505" s="207"/>
      <c r="BVZ2505" s="207"/>
      <c r="BWA2505" s="187"/>
      <c r="BWB2505" s="187"/>
      <c r="BWC2505" s="204"/>
      <c r="BWD2505" s="272"/>
      <c r="BWE2505" s="207"/>
      <c r="BWF2505" s="238"/>
      <c r="BWG2505" s="207"/>
      <c r="BWH2505" s="207"/>
      <c r="BWI2505" s="187"/>
      <c r="BWJ2505" s="187"/>
      <c r="BWK2505" s="204"/>
      <c r="BWL2505" s="272"/>
      <c r="BWM2505" s="207"/>
      <c r="BWN2505" s="238"/>
      <c r="BWO2505" s="207"/>
      <c r="BWP2505" s="207"/>
      <c r="BWQ2505" s="187"/>
      <c r="BWR2505" s="187"/>
      <c r="BWS2505" s="204"/>
      <c r="BWT2505" s="272"/>
      <c r="BWU2505" s="207"/>
      <c r="BWV2505" s="238"/>
      <c r="BWW2505" s="207"/>
      <c r="BWX2505" s="207"/>
      <c r="BWY2505" s="187"/>
      <c r="BWZ2505" s="187"/>
      <c r="BXA2505" s="204"/>
      <c r="BXB2505" s="272"/>
      <c r="BXC2505" s="207"/>
      <c r="BXD2505" s="238"/>
      <c r="BXE2505" s="207"/>
      <c r="BXF2505" s="207"/>
      <c r="BXG2505" s="187"/>
      <c r="BXH2505" s="187"/>
      <c r="BXI2505" s="204"/>
      <c r="BXJ2505" s="272"/>
      <c r="BXK2505" s="207"/>
      <c r="BXL2505" s="238"/>
      <c r="BXM2505" s="207"/>
      <c r="BXN2505" s="207"/>
      <c r="BXO2505" s="187"/>
      <c r="BXP2505" s="187"/>
      <c r="BXQ2505" s="204"/>
      <c r="BXR2505" s="272"/>
      <c r="BXS2505" s="207"/>
      <c r="BXT2505" s="238"/>
      <c r="BXU2505" s="207"/>
      <c r="BXV2505" s="207"/>
      <c r="BXW2505" s="187"/>
      <c r="BXX2505" s="187"/>
      <c r="BXY2505" s="204"/>
      <c r="BXZ2505" s="272"/>
      <c r="BYA2505" s="207"/>
      <c r="BYB2505" s="238"/>
      <c r="BYC2505" s="207"/>
      <c r="BYD2505" s="207"/>
      <c r="BYE2505" s="187"/>
      <c r="BYF2505" s="187"/>
      <c r="BYG2505" s="204"/>
      <c r="BYH2505" s="272"/>
      <c r="BYI2505" s="207"/>
      <c r="BYJ2505" s="238"/>
      <c r="BYK2505" s="207"/>
      <c r="BYL2505" s="207"/>
      <c r="BYM2505" s="187"/>
      <c r="BYN2505" s="187"/>
      <c r="BYO2505" s="204"/>
      <c r="BYP2505" s="272"/>
      <c r="BYQ2505" s="207"/>
      <c r="BYR2505" s="238"/>
      <c r="BYS2505" s="207"/>
      <c r="BYT2505" s="207"/>
      <c r="BYU2505" s="187"/>
      <c r="BYV2505" s="187"/>
      <c r="BYW2505" s="204"/>
      <c r="BYX2505" s="272"/>
      <c r="BYY2505" s="207"/>
      <c r="BYZ2505" s="238"/>
      <c r="BZA2505" s="207"/>
      <c r="BZB2505" s="207"/>
      <c r="BZC2505" s="187"/>
      <c r="BZD2505" s="187"/>
      <c r="BZE2505" s="204"/>
      <c r="BZF2505" s="272"/>
      <c r="BZG2505" s="207"/>
      <c r="BZH2505" s="238"/>
      <c r="BZI2505" s="207"/>
      <c r="BZJ2505" s="207"/>
      <c r="BZK2505" s="187"/>
      <c r="BZL2505" s="187"/>
      <c r="BZM2505" s="204"/>
      <c r="BZN2505" s="272"/>
      <c r="BZO2505" s="207"/>
      <c r="BZP2505" s="238"/>
      <c r="BZQ2505" s="207"/>
      <c r="BZR2505" s="207"/>
      <c r="BZS2505" s="187"/>
      <c r="BZT2505" s="187"/>
      <c r="BZU2505" s="204"/>
      <c r="BZV2505" s="272"/>
      <c r="BZW2505" s="207"/>
      <c r="BZX2505" s="238"/>
      <c r="BZY2505" s="207"/>
      <c r="BZZ2505" s="207"/>
      <c r="CAA2505" s="187"/>
      <c r="CAB2505" s="187"/>
      <c r="CAC2505" s="204"/>
      <c r="CAD2505" s="272"/>
      <c r="CAE2505" s="207"/>
      <c r="CAF2505" s="238"/>
      <c r="CAG2505" s="207"/>
      <c r="CAH2505" s="207"/>
      <c r="CAI2505" s="187"/>
      <c r="CAJ2505" s="187"/>
      <c r="CAK2505" s="204"/>
      <c r="CAL2505" s="272"/>
      <c r="CAM2505" s="207"/>
      <c r="CAN2505" s="238"/>
      <c r="CAO2505" s="207"/>
      <c r="CAP2505" s="207"/>
      <c r="CAQ2505" s="187"/>
      <c r="CAR2505" s="187"/>
      <c r="CAS2505" s="204"/>
      <c r="CAT2505" s="272"/>
      <c r="CAU2505" s="207"/>
      <c r="CAV2505" s="238"/>
      <c r="CAW2505" s="207"/>
      <c r="CAX2505" s="207"/>
      <c r="CAY2505" s="187"/>
      <c r="CAZ2505" s="187"/>
      <c r="CBA2505" s="204"/>
      <c r="CBB2505" s="272"/>
      <c r="CBC2505" s="207"/>
      <c r="CBD2505" s="238"/>
      <c r="CBE2505" s="207"/>
      <c r="CBF2505" s="207"/>
      <c r="CBG2505" s="187"/>
      <c r="CBH2505" s="187"/>
      <c r="CBI2505" s="204"/>
      <c r="CBJ2505" s="272"/>
      <c r="CBK2505" s="207"/>
      <c r="CBL2505" s="238"/>
      <c r="CBM2505" s="207"/>
      <c r="CBN2505" s="207"/>
      <c r="CBO2505" s="187"/>
      <c r="CBP2505" s="187"/>
      <c r="CBQ2505" s="204"/>
      <c r="CBR2505" s="272"/>
      <c r="CBS2505" s="207"/>
      <c r="CBT2505" s="238"/>
      <c r="CBU2505" s="207"/>
      <c r="CBV2505" s="207"/>
      <c r="CBW2505" s="187"/>
      <c r="CBX2505" s="187"/>
      <c r="CBY2505" s="204"/>
      <c r="CBZ2505" s="272"/>
      <c r="CCA2505" s="207"/>
      <c r="CCB2505" s="238"/>
      <c r="CCC2505" s="207"/>
      <c r="CCD2505" s="207"/>
      <c r="CCE2505" s="187"/>
      <c r="CCF2505" s="187"/>
      <c r="CCG2505" s="204"/>
      <c r="CCH2505" s="272"/>
      <c r="CCI2505" s="207"/>
      <c r="CCJ2505" s="238"/>
      <c r="CCK2505" s="207"/>
      <c r="CCL2505" s="207"/>
      <c r="CCM2505" s="187"/>
      <c r="CCN2505" s="187"/>
      <c r="CCO2505" s="204"/>
      <c r="CCP2505" s="272"/>
      <c r="CCQ2505" s="207"/>
      <c r="CCR2505" s="238"/>
      <c r="CCS2505" s="207"/>
      <c r="CCT2505" s="207"/>
      <c r="CCU2505" s="187"/>
      <c r="CCV2505" s="187"/>
      <c r="CCW2505" s="204"/>
      <c r="CCX2505" s="272"/>
      <c r="CCY2505" s="207"/>
      <c r="CCZ2505" s="238"/>
      <c r="CDA2505" s="207"/>
      <c r="CDB2505" s="207"/>
      <c r="CDC2505" s="187"/>
      <c r="CDD2505" s="187"/>
      <c r="CDE2505" s="204"/>
      <c r="CDF2505" s="272"/>
      <c r="CDG2505" s="207"/>
      <c r="CDH2505" s="238"/>
      <c r="CDI2505" s="207"/>
      <c r="CDJ2505" s="207"/>
      <c r="CDK2505" s="187"/>
      <c r="CDL2505" s="187"/>
      <c r="CDM2505" s="204"/>
      <c r="CDN2505" s="272"/>
      <c r="CDO2505" s="207"/>
      <c r="CDP2505" s="238"/>
      <c r="CDQ2505" s="207"/>
      <c r="CDR2505" s="207"/>
      <c r="CDS2505" s="187"/>
      <c r="CDT2505" s="187"/>
      <c r="CDU2505" s="204"/>
      <c r="CDV2505" s="272"/>
      <c r="CDW2505" s="207"/>
      <c r="CDX2505" s="238"/>
      <c r="CDY2505" s="207"/>
      <c r="CDZ2505" s="207"/>
      <c r="CEA2505" s="187"/>
      <c r="CEB2505" s="187"/>
      <c r="CEC2505" s="204"/>
      <c r="CED2505" s="272"/>
      <c r="CEE2505" s="207"/>
      <c r="CEF2505" s="238"/>
      <c r="CEG2505" s="207"/>
      <c r="CEH2505" s="207"/>
      <c r="CEI2505" s="187"/>
      <c r="CEJ2505" s="187"/>
      <c r="CEK2505" s="204"/>
      <c r="CEL2505" s="272"/>
      <c r="CEM2505" s="207"/>
      <c r="CEN2505" s="238"/>
      <c r="CEO2505" s="207"/>
      <c r="CEP2505" s="207"/>
      <c r="CEQ2505" s="187"/>
      <c r="CER2505" s="187"/>
      <c r="CES2505" s="204"/>
      <c r="CET2505" s="272"/>
      <c r="CEU2505" s="207"/>
      <c r="CEV2505" s="238"/>
      <c r="CEW2505" s="207"/>
      <c r="CEX2505" s="207"/>
      <c r="CEY2505" s="187"/>
      <c r="CEZ2505" s="187"/>
      <c r="CFA2505" s="204"/>
      <c r="CFB2505" s="272"/>
      <c r="CFC2505" s="207"/>
      <c r="CFD2505" s="238"/>
      <c r="CFE2505" s="207"/>
      <c r="CFF2505" s="207"/>
      <c r="CFG2505" s="187"/>
      <c r="CFH2505" s="187"/>
      <c r="CFI2505" s="204"/>
      <c r="CFJ2505" s="272"/>
      <c r="CFK2505" s="207"/>
      <c r="CFL2505" s="238"/>
      <c r="CFM2505" s="207"/>
      <c r="CFN2505" s="207"/>
      <c r="CFO2505" s="187"/>
      <c r="CFP2505" s="187"/>
      <c r="CFQ2505" s="204"/>
      <c r="CFR2505" s="272"/>
      <c r="CFS2505" s="207"/>
      <c r="CFT2505" s="238"/>
      <c r="CFU2505" s="207"/>
      <c r="CFV2505" s="207"/>
      <c r="CFW2505" s="187"/>
      <c r="CFX2505" s="187"/>
      <c r="CFY2505" s="204"/>
      <c r="CFZ2505" s="272"/>
      <c r="CGA2505" s="207"/>
      <c r="CGB2505" s="238"/>
      <c r="CGC2505" s="207"/>
      <c r="CGD2505" s="207"/>
      <c r="CGE2505" s="187"/>
      <c r="CGF2505" s="187"/>
      <c r="CGG2505" s="204"/>
      <c r="CGH2505" s="272"/>
      <c r="CGI2505" s="207"/>
      <c r="CGJ2505" s="238"/>
      <c r="CGK2505" s="207"/>
      <c r="CGL2505" s="207"/>
      <c r="CGM2505" s="187"/>
      <c r="CGN2505" s="187"/>
      <c r="CGO2505" s="204"/>
      <c r="CGP2505" s="272"/>
      <c r="CGQ2505" s="207"/>
      <c r="CGR2505" s="238"/>
      <c r="CGS2505" s="207"/>
      <c r="CGT2505" s="207"/>
      <c r="CGU2505" s="187"/>
      <c r="CGV2505" s="187"/>
      <c r="CGW2505" s="204"/>
      <c r="CGX2505" s="272"/>
      <c r="CGY2505" s="207"/>
      <c r="CGZ2505" s="238"/>
      <c r="CHA2505" s="207"/>
      <c r="CHB2505" s="207"/>
      <c r="CHC2505" s="187"/>
      <c r="CHD2505" s="187"/>
      <c r="CHE2505" s="204"/>
      <c r="CHF2505" s="272"/>
      <c r="CHG2505" s="207"/>
      <c r="CHH2505" s="238"/>
      <c r="CHI2505" s="207"/>
      <c r="CHJ2505" s="207"/>
      <c r="CHK2505" s="187"/>
      <c r="CHL2505" s="187"/>
      <c r="CHM2505" s="204"/>
      <c r="CHN2505" s="272"/>
      <c r="CHO2505" s="207"/>
      <c r="CHP2505" s="238"/>
      <c r="CHQ2505" s="207"/>
      <c r="CHR2505" s="207"/>
      <c r="CHS2505" s="187"/>
      <c r="CHT2505" s="187"/>
      <c r="CHU2505" s="204"/>
      <c r="CHV2505" s="272"/>
      <c r="CHW2505" s="207"/>
      <c r="CHX2505" s="238"/>
      <c r="CHY2505" s="207"/>
      <c r="CHZ2505" s="207"/>
      <c r="CIA2505" s="187"/>
      <c r="CIB2505" s="187"/>
      <c r="CIC2505" s="204"/>
      <c r="CID2505" s="272"/>
      <c r="CIE2505" s="207"/>
      <c r="CIF2505" s="238"/>
      <c r="CIG2505" s="207"/>
      <c r="CIH2505" s="207"/>
      <c r="CII2505" s="187"/>
      <c r="CIJ2505" s="187"/>
      <c r="CIK2505" s="204"/>
      <c r="CIL2505" s="272"/>
      <c r="CIM2505" s="207"/>
      <c r="CIN2505" s="238"/>
      <c r="CIO2505" s="207"/>
      <c r="CIP2505" s="207"/>
      <c r="CIQ2505" s="187"/>
      <c r="CIR2505" s="187"/>
      <c r="CIS2505" s="204"/>
      <c r="CIT2505" s="272"/>
      <c r="CIU2505" s="207"/>
      <c r="CIV2505" s="238"/>
      <c r="CIW2505" s="207"/>
      <c r="CIX2505" s="207"/>
      <c r="CIY2505" s="187"/>
      <c r="CIZ2505" s="187"/>
      <c r="CJA2505" s="204"/>
      <c r="CJB2505" s="272"/>
      <c r="CJC2505" s="207"/>
      <c r="CJD2505" s="238"/>
      <c r="CJE2505" s="207"/>
      <c r="CJF2505" s="207"/>
      <c r="CJG2505" s="187"/>
      <c r="CJH2505" s="187"/>
      <c r="CJI2505" s="204"/>
      <c r="CJJ2505" s="272"/>
      <c r="CJK2505" s="207"/>
      <c r="CJL2505" s="238"/>
      <c r="CJM2505" s="207"/>
      <c r="CJN2505" s="207"/>
      <c r="CJO2505" s="187"/>
      <c r="CJP2505" s="187"/>
      <c r="CJQ2505" s="204"/>
      <c r="CJR2505" s="272"/>
      <c r="CJS2505" s="207"/>
      <c r="CJT2505" s="238"/>
      <c r="CJU2505" s="207"/>
      <c r="CJV2505" s="207"/>
      <c r="CJW2505" s="187"/>
      <c r="CJX2505" s="187"/>
      <c r="CJY2505" s="204"/>
      <c r="CJZ2505" s="272"/>
      <c r="CKA2505" s="207"/>
      <c r="CKB2505" s="238"/>
      <c r="CKC2505" s="207"/>
      <c r="CKD2505" s="207"/>
      <c r="CKE2505" s="187"/>
      <c r="CKF2505" s="187"/>
      <c r="CKG2505" s="204"/>
      <c r="CKH2505" s="272"/>
      <c r="CKI2505" s="207"/>
      <c r="CKJ2505" s="238"/>
      <c r="CKK2505" s="207"/>
      <c r="CKL2505" s="207"/>
      <c r="CKM2505" s="187"/>
      <c r="CKN2505" s="187"/>
      <c r="CKO2505" s="204"/>
      <c r="CKP2505" s="272"/>
      <c r="CKQ2505" s="207"/>
      <c r="CKR2505" s="238"/>
      <c r="CKS2505" s="207"/>
      <c r="CKT2505" s="207"/>
      <c r="CKU2505" s="187"/>
      <c r="CKV2505" s="187"/>
      <c r="CKW2505" s="204"/>
      <c r="CKX2505" s="272"/>
      <c r="CKY2505" s="207"/>
      <c r="CKZ2505" s="238"/>
      <c r="CLA2505" s="207"/>
      <c r="CLB2505" s="207"/>
      <c r="CLC2505" s="187"/>
      <c r="CLD2505" s="187"/>
      <c r="CLE2505" s="204"/>
      <c r="CLF2505" s="272"/>
      <c r="CLG2505" s="207"/>
      <c r="CLH2505" s="238"/>
      <c r="CLI2505" s="207"/>
      <c r="CLJ2505" s="207"/>
      <c r="CLK2505" s="187"/>
      <c r="CLL2505" s="187"/>
      <c r="CLM2505" s="204"/>
      <c r="CLN2505" s="272"/>
      <c r="CLO2505" s="207"/>
      <c r="CLP2505" s="238"/>
      <c r="CLQ2505" s="207"/>
      <c r="CLR2505" s="207"/>
      <c r="CLS2505" s="187"/>
      <c r="CLT2505" s="187"/>
      <c r="CLU2505" s="204"/>
      <c r="CLV2505" s="272"/>
      <c r="CLW2505" s="207"/>
      <c r="CLX2505" s="238"/>
      <c r="CLY2505" s="207"/>
      <c r="CLZ2505" s="207"/>
      <c r="CMA2505" s="187"/>
      <c r="CMB2505" s="187"/>
      <c r="CMC2505" s="204"/>
      <c r="CMD2505" s="272"/>
      <c r="CME2505" s="207"/>
      <c r="CMF2505" s="238"/>
      <c r="CMG2505" s="207"/>
      <c r="CMH2505" s="207"/>
      <c r="CMI2505" s="187"/>
      <c r="CMJ2505" s="187"/>
      <c r="CMK2505" s="204"/>
      <c r="CML2505" s="272"/>
      <c r="CMM2505" s="207"/>
      <c r="CMN2505" s="238"/>
      <c r="CMO2505" s="207"/>
      <c r="CMP2505" s="207"/>
      <c r="CMQ2505" s="187"/>
      <c r="CMR2505" s="187"/>
      <c r="CMS2505" s="204"/>
      <c r="CMT2505" s="272"/>
      <c r="CMU2505" s="207"/>
      <c r="CMV2505" s="238"/>
      <c r="CMW2505" s="207"/>
      <c r="CMX2505" s="207"/>
      <c r="CMY2505" s="187"/>
      <c r="CMZ2505" s="187"/>
      <c r="CNA2505" s="204"/>
      <c r="CNB2505" s="272"/>
      <c r="CNC2505" s="207"/>
      <c r="CND2505" s="238"/>
      <c r="CNE2505" s="207"/>
      <c r="CNF2505" s="207"/>
      <c r="CNG2505" s="187"/>
      <c r="CNH2505" s="187"/>
      <c r="CNI2505" s="204"/>
      <c r="CNJ2505" s="272"/>
      <c r="CNK2505" s="207"/>
      <c r="CNL2505" s="238"/>
      <c r="CNM2505" s="207"/>
      <c r="CNN2505" s="207"/>
      <c r="CNO2505" s="187"/>
      <c r="CNP2505" s="187"/>
      <c r="CNQ2505" s="204"/>
      <c r="CNR2505" s="272"/>
      <c r="CNS2505" s="207"/>
      <c r="CNT2505" s="238"/>
      <c r="CNU2505" s="207"/>
      <c r="CNV2505" s="207"/>
      <c r="CNW2505" s="187"/>
      <c r="CNX2505" s="187"/>
      <c r="CNY2505" s="204"/>
      <c r="CNZ2505" s="272"/>
      <c r="COA2505" s="207"/>
      <c r="COB2505" s="238"/>
      <c r="COC2505" s="207"/>
      <c r="COD2505" s="207"/>
      <c r="COE2505" s="187"/>
      <c r="COF2505" s="187"/>
      <c r="COG2505" s="204"/>
      <c r="COH2505" s="272"/>
      <c r="COI2505" s="207"/>
      <c r="COJ2505" s="238"/>
      <c r="COK2505" s="207"/>
      <c r="COL2505" s="207"/>
      <c r="COM2505" s="187"/>
      <c r="CON2505" s="187"/>
      <c r="COO2505" s="204"/>
      <c r="COP2505" s="272"/>
      <c r="COQ2505" s="207"/>
      <c r="COR2505" s="238"/>
      <c r="COS2505" s="207"/>
      <c r="COT2505" s="207"/>
      <c r="COU2505" s="187"/>
      <c r="COV2505" s="187"/>
      <c r="COW2505" s="204"/>
      <c r="COX2505" s="272"/>
      <c r="COY2505" s="207"/>
      <c r="COZ2505" s="238"/>
      <c r="CPA2505" s="207"/>
      <c r="CPB2505" s="207"/>
      <c r="CPC2505" s="187"/>
      <c r="CPD2505" s="187"/>
      <c r="CPE2505" s="204"/>
      <c r="CPF2505" s="272"/>
      <c r="CPG2505" s="207"/>
      <c r="CPH2505" s="238"/>
      <c r="CPI2505" s="207"/>
      <c r="CPJ2505" s="207"/>
      <c r="CPK2505" s="187"/>
      <c r="CPL2505" s="187"/>
      <c r="CPM2505" s="204"/>
      <c r="CPN2505" s="272"/>
      <c r="CPO2505" s="207"/>
      <c r="CPP2505" s="238"/>
      <c r="CPQ2505" s="207"/>
      <c r="CPR2505" s="207"/>
      <c r="CPS2505" s="187"/>
      <c r="CPT2505" s="187"/>
      <c r="CPU2505" s="204"/>
      <c r="CPV2505" s="272"/>
      <c r="CPW2505" s="207"/>
      <c r="CPX2505" s="238"/>
      <c r="CPY2505" s="207"/>
      <c r="CPZ2505" s="207"/>
      <c r="CQA2505" s="187"/>
      <c r="CQB2505" s="187"/>
      <c r="CQC2505" s="204"/>
      <c r="CQD2505" s="272"/>
      <c r="CQE2505" s="207"/>
      <c r="CQF2505" s="238"/>
      <c r="CQG2505" s="207"/>
      <c r="CQH2505" s="207"/>
      <c r="CQI2505" s="187"/>
      <c r="CQJ2505" s="187"/>
      <c r="CQK2505" s="204"/>
      <c r="CQL2505" s="272"/>
      <c r="CQM2505" s="207"/>
      <c r="CQN2505" s="238"/>
      <c r="CQO2505" s="207"/>
      <c r="CQP2505" s="207"/>
      <c r="CQQ2505" s="187"/>
      <c r="CQR2505" s="187"/>
      <c r="CQS2505" s="204"/>
      <c r="CQT2505" s="272"/>
      <c r="CQU2505" s="207"/>
      <c r="CQV2505" s="238"/>
      <c r="CQW2505" s="207"/>
      <c r="CQX2505" s="207"/>
      <c r="CQY2505" s="187"/>
      <c r="CQZ2505" s="187"/>
      <c r="CRA2505" s="204"/>
      <c r="CRB2505" s="272"/>
      <c r="CRC2505" s="207"/>
      <c r="CRD2505" s="238"/>
      <c r="CRE2505" s="207"/>
      <c r="CRF2505" s="207"/>
      <c r="CRG2505" s="187"/>
      <c r="CRH2505" s="187"/>
      <c r="CRI2505" s="204"/>
      <c r="CRJ2505" s="272"/>
      <c r="CRK2505" s="207"/>
      <c r="CRL2505" s="238"/>
      <c r="CRM2505" s="207"/>
      <c r="CRN2505" s="207"/>
      <c r="CRO2505" s="187"/>
      <c r="CRP2505" s="187"/>
      <c r="CRQ2505" s="204"/>
      <c r="CRR2505" s="272"/>
      <c r="CRS2505" s="207"/>
      <c r="CRT2505" s="238"/>
      <c r="CRU2505" s="207"/>
      <c r="CRV2505" s="207"/>
      <c r="CRW2505" s="187"/>
      <c r="CRX2505" s="187"/>
      <c r="CRY2505" s="204"/>
      <c r="CRZ2505" s="272"/>
      <c r="CSA2505" s="207"/>
      <c r="CSB2505" s="238"/>
      <c r="CSC2505" s="207"/>
      <c r="CSD2505" s="207"/>
      <c r="CSE2505" s="187"/>
      <c r="CSF2505" s="187"/>
      <c r="CSG2505" s="204"/>
      <c r="CSH2505" s="272"/>
      <c r="CSI2505" s="207"/>
      <c r="CSJ2505" s="238"/>
      <c r="CSK2505" s="207"/>
      <c r="CSL2505" s="207"/>
      <c r="CSM2505" s="187"/>
      <c r="CSN2505" s="187"/>
      <c r="CSO2505" s="204"/>
      <c r="CSP2505" s="272"/>
      <c r="CSQ2505" s="207"/>
      <c r="CSR2505" s="238"/>
      <c r="CSS2505" s="207"/>
      <c r="CST2505" s="207"/>
      <c r="CSU2505" s="187"/>
      <c r="CSV2505" s="187"/>
      <c r="CSW2505" s="204"/>
      <c r="CSX2505" s="272"/>
      <c r="CSY2505" s="207"/>
      <c r="CSZ2505" s="238"/>
      <c r="CTA2505" s="207"/>
      <c r="CTB2505" s="207"/>
      <c r="CTC2505" s="187"/>
      <c r="CTD2505" s="187"/>
      <c r="CTE2505" s="204"/>
      <c r="CTF2505" s="272"/>
      <c r="CTG2505" s="207"/>
      <c r="CTH2505" s="238"/>
      <c r="CTI2505" s="207"/>
      <c r="CTJ2505" s="207"/>
      <c r="CTK2505" s="187"/>
      <c r="CTL2505" s="187"/>
      <c r="CTM2505" s="204"/>
      <c r="CTN2505" s="272"/>
      <c r="CTO2505" s="207"/>
      <c r="CTP2505" s="238"/>
      <c r="CTQ2505" s="207"/>
      <c r="CTR2505" s="207"/>
      <c r="CTS2505" s="187"/>
      <c r="CTT2505" s="187"/>
      <c r="CTU2505" s="204"/>
      <c r="CTV2505" s="272"/>
      <c r="CTW2505" s="207"/>
      <c r="CTX2505" s="238"/>
      <c r="CTY2505" s="207"/>
      <c r="CTZ2505" s="207"/>
      <c r="CUA2505" s="187"/>
      <c r="CUB2505" s="187"/>
      <c r="CUC2505" s="204"/>
      <c r="CUD2505" s="272"/>
      <c r="CUE2505" s="207"/>
      <c r="CUF2505" s="238"/>
      <c r="CUG2505" s="207"/>
      <c r="CUH2505" s="207"/>
      <c r="CUI2505" s="187"/>
      <c r="CUJ2505" s="187"/>
      <c r="CUK2505" s="204"/>
      <c r="CUL2505" s="272"/>
      <c r="CUM2505" s="207"/>
      <c r="CUN2505" s="238"/>
      <c r="CUO2505" s="207"/>
      <c r="CUP2505" s="207"/>
      <c r="CUQ2505" s="187"/>
      <c r="CUR2505" s="187"/>
      <c r="CUS2505" s="204"/>
      <c r="CUT2505" s="272"/>
      <c r="CUU2505" s="207"/>
      <c r="CUV2505" s="238"/>
      <c r="CUW2505" s="207"/>
      <c r="CUX2505" s="207"/>
      <c r="CUY2505" s="187"/>
      <c r="CUZ2505" s="187"/>
      <c r="CVA2505" s="204"/>
      <c r="CVB2505" s="272"/>
      <c r="CVC2505" s="207"/>
      <c r="CVD2505" s="238"/>
      <c r="CVE2505" s="207"/>
      <c r="CVF2505" s="207"/>
      <c r="CVG2505" s="187"/>
      <c r="CVH2505" s="187"/>
      <c r="CVI2505" s="204"/>
      <c r="CVJ2505" s="272"/>
      <c r="CVK2505" s="207"/>
      <c r="CVL2505" s="238"/>
      <c r="CVM2505" s="207"/>
      <c r="CVN2505" s="207"/>
      <c r="CVO2505" s="187"/>
      <c r="CVP2505" s="187"/>
      <c r="CVQ2505" s="204"/>
      <c r="CVR2505" s="272"/>
      <c r="CVS2505" s="207"/>
      <c r="CVT2505" s="238"/>
      <c r="CVU2505" s="207"/>
      <c r="CVV2505" s="207"/>
      <c r="CVW2505" s="187"/>
      <c r="CVX2505" s="187"/>
      <c r="CVY2505" s="204"/>
      <c r="CVZ2505" s="272"/>
      <c r="CWA2505" s="207"/>
      <c r="CWB2505" s="238"/>
      <c r="CWC2505" s="207"/>
      <c r="CWD2505" s="207"/>
      <c r="CWE2505" s="187"/>
      <c r="CWF2505" s="187"/>
      <c r="CWG2505" s="204"/>
      <c r="CWH2505" s="272"/>
      <c r="CWI2505" s="207"/>
      <c r="CWJ2505" s="238"/>
      <c r="CWK2505" s="207"/>
      <c r="CWL2505" s="207"/>
      <c r="CWM2505" s="187"/>
      <c r="CWN2505" s="187"/>
      <c r="CWO2505" s="204"/>
      <c r="CWP2505" s="272"/>
      <c r="CWQ2505" s="207"/>
      <c r="CWR2505" s="238"/>
      <c r="CWS2505" s="207"/>
      <c r="CWT2505" s="207"/>
      <c r="CWU2505" s="187"/>
      <c r="CWV2505" s="187"/>
      <c r="CWW2505" s="204"/>
      <c r="CWX2505" s="272"/>
      <c r="CWY2505" s="207"/>
      <c r="CWZ2505" s="238"/>
      <c r="CXA2505" s="207"/>
      <c r="CXB2505" s="207"/>
      <c r="CXC2505" s="187"/>
      <c r="CXD2505" s="187"/>
      <c r="CXE2505" s="204"/>
      <c r="CXF2505" s="272"/>
      <c r="CXG2505" s="207"/>
      <c r="CXH2505" s="238"/>
      <c r="CXI2505" s="207"/>
      <c r="CXJ2505" s="207"/>
      <c r="CXK2505" s="187"/>
      <c r="CXL2505" s="187"/>
      <c r="CXM2505" s="204"/>
      <c r="CXN2505" s="272"/>
      <c r="CXO2505" s="207"/>
      <c r="CXP2505" s="238"/>
      <c r="CXQ2505" s="207"/>
      <c r="CXR2505" s="207"/>
      <c r="CXS2505" s="187"/>
      <c r="CXT2505" s="187"/>
      <c r="CXU2505" s="204"/>
      <c r="CXV2505" s="272"/>
      <c r="CXW2505" s="207"/>
      <c r="CXX2505" s="238"/>
      <c r="CXY2505" s="207"/>
      <c r="CXZ2505" s="207"/>
      <c r="CYA2505" s="187"/>
      <c r="CYB2505" s="187"/>
      <c r="CYC2505" s="204"/>
      <c r="CYD2505" s="272"/>
      <c r="CYE2505" s="207"/>
      <c r="CYF2505" s="238"/>
      <c r="CYG2505" s="207"/>
      <c r="CYH2505" s="207"/>
      <c r="CYI2505" s="187"/>
      <c r="CYJ2505" s="187"/>
      <c r="CYK2505" s="204"/>
      <c r="CYL2505" s="272"/>
      <c r="CYM2505" s="207"/>
      <c r="CYN2505" s="238"/>
      <c r="CYO2505" s="207"/>
      <c r="CYP2505" s="207"/>
      <c r="CYQ2505" s="187"/>
      <c r="CYR2505" s="187"/>
      <c r="CYS2505" s="204"/>
      <c r="CYT2505" s="272"/>
      <c r="CYU2505" s="207"/>
      <c r="CYV2505" s="238"/>
      <c r="CYW2505" s="207"/>
      <c r="CYX2505" s="207"/>
      <c r="CYY2505" s="187"/>
      <c r="CYZ2505" s="187"/>
      <c r="CZA2505" s="204"/>
      <c r="CZB2505" s="272"/>
      <c r="CZC2505" s="207"/>
      <c r="CZD2505" s="238"/>
      <c r="CZE2505" s="207"/>
      <c r="CZF2505" s="207"/>
      <c r="CZG2505" s="187"/>
      <c r="CZH2505" s="187"/>
      <c r="CZI2505" s="204"/>
      <c r="CZJ2505" s="272"/>
      <c r="CZK2505" s="207"/>
      <c r="CZL2505" s="238"/>
      <c r="CZM2505" s="207"/>
      <c r="CZN2505" s="207"/>
      <c r="CZO2505" s="187"/>
      <c r="CZP2505" s="187"/>
      <c r="CZQ2505" s="204"/>
      <c r="CZR2505" s="272"/>
      <c r="CZS2505" s="207"/>
      <c r="CZT2505" s="238"/>
      <c r="CZU2505" s="207"/>
      <c r="CZV2505" s="207"/>
      <c r="CZW2505" s="187"/>
      <c r="CZX2505" s="187"/>
      <c r="CZY2505" s="204"/>
      <c r="CZZ2505" s="272"/>
      <c r="DAA2505" s="207"/>
      <c r="DAB2505" s="238"/>
      <c r="DAC2505" s="207"/>
      <c r="DAD2505" s="207"/>
      <c r="DAE2505" s="187"/>
      <c r="DAF2505" s="187"/>
      <c r="DAG2505" s="204"/>
      <c r="DAH2505" s="272"/>
      <c r="DAI2505" s="207"/>
      <c r="DAJ2505" s="238"/>
      <c r="DAK2505" s="207"/>
      <c r="DAL2505" s="207"/>
      <c r="DAM2505" s="187"/>
      <c r="DAN2505" s="187"/>
      <c r="DAO2505" s="204"/>
      <c r="DAP2505" s="272"/>
      <c r="DAQ2505" s="207"/>
      <c r="DAR2505" s="238"/>
      <c r="DAS2505" s="207"/>
      <c r="DAT2505" s="207"/>
      <c r="DAU2505" s="187"/>
      <c r="DAV2505" s="187"/>
      <c r="DAW2505" s="204"/>
      <c r="DAX2505" s="272"/>
      <c r="DAY2505" s="207"/>
      <c r="DAZ2505" s="238"/>
      <c r="DBA2505" s="207"/>
      <c r="DBB2505" s="207"/>
      <c r="DBC2505" s="187"/>
      <c r="DBD2505" s="187"/>
      <c r="DBE2505" s="204"/>
      <c r="DBF2505" s="272"/>
      <c r="DBG2505" s="207"/>
      <c r="DBH2505" s="238"/>
      <c r="DBI2505" s="207"/>
      <c r="DBJ2505" s="207"/>
      <c r="DBK2505" s="187"/>
      <c r="DBL2505" s="187"/>
      <c r="DBM2505" s="204"/>
      <c r="DBN2505" s="272"/>
      <c r="DBO2505" s="207"/>
      <c r="DBP2505" s="238"/>
      <c r="DBQ2505" s="207"/>
      <c r="DBR2505" s="207"/>
      <c r="DBS2505" s="187"/>
      <c r="DBT2505" s="187"/>
      <c r="DBU2505" s="204"/>
      <c r="DBV2505" s="272"/>
      <c r="DBW2505" s="207"/>
      <c r="DBX2505" s="238"/>
      <c r="DBY2505" s="207"/>
      <c r="DBZ2505" s="207"/>
      <c r="DCA2505" s="187"/>
      <c r="DCB2505" s="187"/>
      <c r="DCC2505" s="204"/>
      <c r="DCD2505" s="272"/>
      <c r="DCE2505" s="207"/>
      <c r="DCF2505" s="238"/>
      <c r="DCG2505" s="207"/>
      <c r="DCH2505" s="207"/>
      <c r="DCI2505" s="187"/>
      <c r="DCJ2505" s="187"/>
      <c r="DCK2505" s="204"/>
      <c r="DCL2505" s="272"/>
      <c r="DCM2505" s="207"/>
      <c r="DCN2505" s="238"/>
      <c r="DCO2505" s="207"/>
      <c r="DCP2505" s="207"/>
      <c r="DCQ2505" s="187"/>
      <c r="DCR2505" s="187"/>
      <c r="DCS2505" s="204"/>
      <c r="DCT2505" s="272"/>
      <c r="DCU2505" s="207"/>
      <c r="DCV2505" s="238"/>
      <c r="DCW2505" s="207"/>
      <c r="DCX2505" s="207"/>
      <c r="DCY2505" s="187"/>
      <c r="DCZ2505" s="187"/>
      <c r="DDA2505" s="204"/>
      <c r="DDB2505" s="272"/>
      <c r="DDC2505" s="207"/>
      <c r="DDD2505" s="238"/>
      <c r="DDE2505" s="207"/>
      <c r="DDF2505" s="207"/>
      <c r="DDG2505" s="187"/>
      <c r="DDH2505" s="187"/>
      <c r="DDI2505" s="204"/>
      <c r="DDJ2505" s="272"/>
      <c r="DDK2505" s="207"/>
      <c r="DDL2505" s="238"/>
      <c r="DDM2505" s="207"/>
      <c r="DDN2505" s="207"/>
      <c r="DDO2505" s="187"/>
      <c r="DDP2505" s="187"/>
      <c r="DDQ2505" s="204"/>
      <c r="DDR2505" s="272"/>
      <c r="DDS2505" s="207"/>
      <c r="DDT2505" s="238"/>
      <c r="DDU2505" s="207"/>
      <c r="DDV2505" s="207"/>
      <c r="DDW2505" s="187"/>
      <c r="DDX2505" s="187"/>
      <c r="DDY2505" s="204"/>
      <c r="DDZ2505" s="272"/>
      <c r="DEA2505" s="207"/>
      <c r="DEB2505" s="238"/>
      <c r="DEC2505" s="207"/>
      <c r="DED2505" s="207"/>
      <c r="DEE2505" s="187"/>
      <c r="DEF2505" s="187"/>
      <c r="DEG2505" s="204"/>
      <c r="DEH2505" s="272"/>
      <c r="DEI2505" s="207"/>
      <c r="DEJ2505" s="238"/>
      <c r="DEK2505" s="207"/>
      <c r="DEL2505" s="207"/>
      <c r="DEM2505" s="187"/>
      <c r="DEN2505" s="187"/>
      <c r="DEO2505" s="204"/>
      <c r="DEP2505" s="272"/>
      <c r="DEQ2505" s="207"/>
      <c r="DER2505" s="238"/>
      <c r="DES2505" s="207"/>
      <c r="DET2505" s="207"/>
      <c r="DEU2505" s="187"/>
      <c r="DEV2505" s="187"/>
      <c r="DEW2505" s="204"/>
      <c r="DEX2505" s="272"/>
      <c r="DEY2505" s="207"/>
      <c r="DEZ2505" s="238"/>
      <c r="DFA2505" s="207"/>
      <c r="DFB2505" s="207"/>
      <c r="DFC2505" s="187"/>
      <c r="DFD2505" s="187"/>
      <c r="DFE2505" s="204"/>
      <c r="DFF2505" s="272"/>
      <c r="DFG2505" s="207"/>
      <c r="DFH2505" s="238"/>
      <c r="DFI2505" s="207"/>
      <c r="DFJ2505" s="207"/>
      <c r="DFK2505" s="187"/>
      <c r="DFL2505" s="187"/>
      <c r="DFM2505" s="204"/>
      <c r="DFN2505" s="272"/>
      <c r="DFO2505" s="207"/>
      <c r="DFP2505" s="238"/>
      <c r="DFQ2505" s="207"/>
      <c r="DFR2505" s="207"/>
      <c r="DFS2505" s="187"/>
      <c r="DFT2505" s="187"/>
      <c r="DFU2505" s="204"/>
      <c r="DFV2505" s="272"/>
      <c r="DFW2505" s="207"/>
      <c r="DFX2505" s="238"/>
      <c r="DFY2505" s="207"/>
      <c r="DFZ2505" s="207"/>
      <c r="DGA2505" s="187"/>
      <c r="DGB2505" s="187"/>
      <c r="DGC2505" s="204"/>
      <c r="DGD2505" s="272"/>
      <c r="DGE2505" s="207"/>
      <c r="DGF2505" s="238"/>
      <c r="DGG2505" s="207"/>
      <c r="DGH2505" s="207"/>
      <c r="DGI2505" s="187"/>
      <c r="DGJ2505" s="187"/>
      <c r="DGK2505" s="204"/>
      <c r="DGL2505" s="272"/>
      <c r="DGM2505" s="207"/>
      <c r="DGN2505" s="238"/>
      <c r="DGO2505" s="207"/>
      <c r="DGP2505" s="207"/>
      <c r="DGQ2505" s="187"/>
      <c r="DGR2505" s="187"/>
      <c r="DGS2505" s="204"/>
      <c r="DGT2505" s="272"/>
      <c r="DGU2505" s="207"/>
      <c r="DGV2505" s="238"/>
      <c r="DGW2505" s="207"/>
      <c r="DGX2505" s="207"/>
      <c r="DGY2505" s="187"/>
      <c r="DGZ2505" s="187"/>
      <c r="DHA2505" s="204"/>
      <c r="DHB2505" s="272"/>
      <c r="DHC2505" s="207"/>
      <c r="DHD2505" s="238"/>
      <c r="DHE2505" s="207"/>
      <c r="DHF2505" s="207"/>
      <c r="DHG2505" s="187"/>
      <c r="DHH2505" s="187"/>
      <c r="DHI2505" s="204"/>
      <c r="DHJ2505" s="272"/>
      <c r="DHK2505" s="207"/>
      <c r="DHL2505" s="238"/>
      <c r="DHM2505" s="207"/>
      <c r="DHN2505" s="207"/>
      <c r="DHO2505" s="187"/>
      <c r="DHP2505" s="187"/>
      <c r="DHQ2505" s="204"/>
      <c r="DHR2505" s="272"/>
      <c r="DHS2505" s="207"/>
      <c r="DHT2505" s="238"/>
      <c r="DHU2505" s="207"/>
      <c r="DHV2505" s="207"/>
      <c r="DHW2505" s="187"/>
      <c r="DHX2505" s="187"/>
      <c r="DHY2505" s="204"/>
      <c r="DHZ2505" s="272"/>
      <c r="DIA2505" s="207"/>
      <c r="DIB2505" s="238"/>
      <c r="DIC2505" s="207"/>
      <c r="DID2505" s="207"/>
      <c r="DIE2505" s="187"/>
      <c r="DIF2505" s="187"/>
      <c r="DIG2505" s="204"/>
      <c r="DIH2505" s="272"/>
      <c r="DII2505" s="207"/>
      <c r="DIJ2505" s="238"/>
      <c r="DIK2505" s="207"/>
      <c r="DIL2505" s="207"/>
      <c r="DIM2505" s="187"/>
      <c r="DIN2505" s="187"/>
      <c r="DIO2505" s="204"/>
      <c r="DIP2505" s="272"/>
      <c r="DIQ2505" s="207"/>
      <c r="DIR2505" s="238"/>
      <c r="DIS2505" s="207"/>
      <c r="DIT2505" s="207"/>
      <c r="DIU2505" s="187"/>
      <c r="DIV2505" s="187"/>
      <c r="DIW2505" s="204"/>
      <c r="DIX2505" s="272"/>
      <c r="DIY2505" s="207"/>
      <c r="DIZ2505" s="238"/>
      <c r="DJA2505" s="207"/>
      <c r="DJB2505" s="207"/>
      <c r="DJC2505" s="187"/>
      <c r="DJD2505" s="187"/>
      <c r="DJE2505" s="204"/>
      <c r="DJF2505" s="272"/>
      <c r="DJG2505" s="207"/>
      <c r="DJH2505" s="238"/>
      <c r="DJI2505" s="207"/>
      <c r="DJJ2505" s="207"/>
      <c r="DJK2505" s="187"/>
      <c r="DJL2505" s="187"/>
      <c r="DJM2505" s="204"/>
      <c r="DJN2505" s="272"/>
      <c r="DJO2505" s="207"/>
      <c r="DJP2505" s="238"/>
      <c r="DJQ2505" s="207"/>
      <c r="DJR2505" s="207"/>
      <c r="DJS2505" s="187"/>
      <c r="DJT2505" s="187"/>
      <c r="DJU2505" s="204"/>
      <c r="DJV2505" s="272"/>
      <c r="DJW2505" s="207"/>
      <c r="DJX2505" s="238"/>
      <c r="DJY2505" s="207"/>
      <c r="DJZ2505" s="207"/>
      <c r="DKA2505" s="187"/>
      <c r="DKB2505" s="187"/>
      <c r="DKC2505" s="204"/>
      <c r="DKD2505" s="272"/>
      <c r="DKE2505" s="207"/>
      <c r="DKF2505" s="238"/>
      <c r="DKG2505" s="207"/>
      <c r="DKH2505" s="207"/>
      <c r="DKI2505" s="187"/>
      <c r="DKJ2505" s="187"/>
      <c r="DKK2505" s="204"/>
      <c r="DKL2505" s="272"/>
      <c r="DKM2505" s="207"/>
      <c r="DKN2505" s="238"/>
      <c r="DKO2505" s="207"/>
      <c r="DKP2505" s="207"/>
      <c r="DKQ2505" s="187"/>
      <c r="DKR2505" s="187"/>
      <c r="DKS2505" s="204"/>
      <c r="DKT2505" s="272"/>
      <c r="DKU2505" s="207"/>
      <c r="DKV2505" s="238"/>
      <c r="DKW2505" s="207"/>
      <c r="DKX2505" s="207"/>
      <c r="DKY2505" s="187"/>
      <c r="DKZ2505" s="187"/>
      <c r="DLA2505" s="204"/>
      <c r="DLB2505" s="272"/>
      <c r="DLC2505" s="207"/>
      <c r="DLD2505" s="238"/>
      <c r="DLE2505" s="207"/>
      <c r="DLF2505" s="207"/>
      <c r="DLG2505" s="187"/>
      <c r="DLH2505" s="187"/>
      <c r="DLI2505" s="204"/>
      <c r="DLJ2505" s="272"/>
      <c r="DLK2505" s="207"/>
      <c r="DLL2505" s="238"/>
      <c r="DLM2505" s="207"/>
      <c r="DLN2505" s="207"/>
      <c r="DLO2505" s="187"/>
      <c r="DLP2505" s="187"/>
      <c r="DLQ2505" s="204"/>
      <c r="DLR2505" s="272"/>
      <c r="DLS2505" s="207"/>
      <c r="DLT2505" s="238"/>
      <c r="DLU2505" s="207"/>
      <c r="DLV2505" s="207"/>
      <c r="DLW2505" s="187"/>
      <c r="DLX2505" s="187"/>
      <c r="DLY2505" s="204"/>
      <c r="DLZ2505" s="272"/>
      <c r="DMA2505" s="207"/>
      <c r="DMB2505" s="238"/>
      <c r="DMC2505" s="207"/>
      <c r="DMD2505" s="207"/>
      <c r="DME2505" s="187"/>
      <c r="DMF2505" s="187"/>
      <c r="DMG2505" s="204"/>
      <c r="DMH2505" s="272"/>
      <c r="DMI2505" s="207"/>
      <c r="DMJ2505" s="238"/>
      <c r="DMK2505" s="207"/>
      <c r="DML2505" s="207"/>
      <c r="DMM2505" s="187"/>
      <c r="DMN2505" s="187"/>
      <c r="DMO2505" s="204"/>
      <c r="DMP2505" s="272"/>
      <c r="DMQ2505" s="207"/>
      <c r="DMR2505" s="238"/>
      <c r="DMS2505" s="207"/>
      <c r="DMT2505" s="207"/>
      <c r="DMU2505" s="187"/>
      <c r="DMV2505" s="187"/>
      <c r="DMW2505" s="204"/>
      <c r="DMX2505" s="272"/>
      <c r="DMY2505" s="207"/>
      <c r="DMZ2505" s="238"/>
      <c r="DNA2505" s="207"/>
      <c r="DNB2505" s="207"/>
      <c r="DNC2505" s="187"/>
      <c r="DND2505" s="187"/>
      <c r="DNE2505" s="204"/>
      <c r="DNF2505" s="272"/>
      <c r="DNG2505" s="207"/>
      <c r="DNH2505" s="238"/>
      <c r="DNI2505" s="207"/>
      <c r="DNJ2505" s="207"/>
      <c r="DNK2505" s="187"/>
      <c r="DNL2505" s="187"/>
      <c r="DNM2505" s="204"/>
      <c r="DNN2505" s="272"/>
      <c r="DNO2505" s="207"/>
      <c r="DNP2505" s="238"/>
      <c r="DNQ2505" s="207"/>
      <c r="DNR2505" s="207"/>
      <c r="DNS2505" s="187"/>
      <c r="DNT2505" s="187"/>
      <c r="DNU2505" s="204"/>
      <c r="DNV2505" s="272"/>
      <c r="DNW2505" s="207"/>
      <c r="DNX2505" s="238"/>
      <c r="DNY2505" s="207"/>
      <c r="DNZ2505" s="207"/>
      <c r="DOA2505" s="187"/>
      <c r="DOB2505" s="187"/>
      <c r="DOC2505" s="204"/>
      <c r="DOD2505" s="272"/>
      <c r="DOE2505" s="207"/>
      <c r="DOF2505" s="238"/>
      <c r="DOG2505" s="207"/>
      <c r="DOH2505" s="207"/>
      <c r="DOI2505" s="187"/>
      <c r="DOJ2505" s="187"/>
      <c r="DOK2505" s="204"/>
      <c r="DOL2505" s="272"/>
      <c r="DOM2505" s="207"/>
      <c r="DON2505" s="238"/>
      <c r="DOO2505" s="207"/>
      <c r="DOP2505" s="207"/>
      <c r="DOQ2505" s="187"/>
      <c r="DOR2505" s="187"/>
      <c r="DOS2505" s="204"/>
      <c r="DOT2505" s="272"/>
      <c r="DOU2505" s="207"/>
      <c r="DOV2505" s="238"/>
      <c r="DOW2505" s="207"/>
      <c r="DOX2505" s="207"/>
      <c r="DOY2505" s="187"/>
      <c r="DOZ2505" s="187"/>
      <c r="DPA2505" s="204"/>
      <c r="DPB2505" s="272"/>
      <c r="DPC2505" s="207"/>
      <c r="DPD2505" s="238"/>
      <c r="DPE2505" s="207"/>
      <c r="DPF2505" s="207"/>
      <c r="DPG2505" s="187"/>
      <c r="DPH2505" s="187"/>
      <c r="DPI2505" s="204"/>
      <c r="DPJ2505" s="272"/>
      <c r="DPK2505" s="207"/>
      <c r="DPL2505" s="238"/>
      <c r="DPM2505" s="207"/>
      <c r="DPN2505" s="207"/>
      <c r="DPO2505" s="187"/>
      <c r="DPP2505" s="187"/>
      <c r="DPQ2505" s="204"/>
      <c r="DPR2505" s="272"/>
      <c r="DPS2505" s="207"/>
      <c r="DPT2505" s="238"/>
      <c r="DPU2505" s="207"/>
      <c r="DPV2505" s="207"/>
      <c r="DPW2505" s="187"/>
      <c r="DPX2505" s="187"/>
      <c r="DPY2505" s="204"/>
      <c r="DPZ2505" s="272"/>
      <c r="DQA2505" s="207"/>
      <c r="DQB2505" s="238"/>
      <c r="DQC2505" s="207"/>
      <c r="DQD2505" s="207"/>
      <c r="DQE2505" s="187"/>
      <c r="DQF2505" s="187"/>
      <c r="DQG2505" s="204"/>
      <c r="DQH2505" s="272"/>
      <c r="DQI2505" s="207"/>
      <c r="DQJ2505" s="238"/>
      <c r="DQK2505" s="207"/>
      <c r="DQL2505" s="207"/>
      <c r="DQM2505" s="187"/>
      <c r="DQN2505" s="187"/>
      <c r="DQO2505" s="204"/>
      <c r="DQP2505" s="272"/>
      <c r="DQQ2505" s="207"/>
      <c r="DQR2505" s="238"/>
      <c r="DQS2505" s="207"/>
      <c r="DQT2505" s="207"/>
      <c r="DQU2505" s="187"/>
      <c r="DQV2505" s="187"/>
      <c r="DQW2505" s="204"/>
      <c r="DQX2505" s="272"/>
      <c r="DQY2505" s="207"/>
      <c r="DQZ2505" s="238"/>
      <c r="DRA2505" s="207"/>
      <c r="DRB2505" s="207"/>
      <c r="DRC2505" s="187"/>
      <c r="DRD2505" s="187"/>
      <c r="DRE2505" s="204"/>
      <c r="DRF2505" s="272"/>
      <c r="DRG2505" s="207"/>
      <c r="DRH2505" s="238"/>
      <c r="DRI2505" s="207"/>
      <c r="DRJ2505" s="207"/>
      <c r="DRK2505" s="187"/>
      <c r="DRL2505" s="187"/>
      <c r="DRM2505" s="204"/>
      <c r="DRN2505" s="272"/>
      <c r="DRO2505" s="207"/>
      <c r="DRP2505" s="238"/>
      <c r="DRQ2505" s="207"/>
      <c r="DRR2505" s="207"/>
      <c r="DRS2505" s="187"/>
      <c r="DRT2505" s="187"/>
      <c r="DRU2505" s="204"/>
      <c r="DRV2505" s="272"/>
      <c r="DRW2505" s="207"/>
      <c r="DRX2505" s="238"/>
      <c r="DRY2505" s="207"/>
      <c r="DRZ2505" s="207"/>
      <c r="DSA2505" s="187"/>
      <c r="DSB2505" s="187"/>
      <c r="DSC2505" s="204"/>
      <c r="DSD2505" s="272"/>
      <c r="DSE2505" s="207"/>
      <c r="DSF2505" s="238"/>
      <c r="DSG2505" s="207"/>
      <c r="DSH2505" s="207"/>
      <c r="DSI2505" s="187"/>
      <c r="DSJ2505" s="187"/>
      <c r="DSK2505" s="204"/>
      <c r="DSL2505" s="272"/>
      <c r="DSM2505" s="207"/>
      <c r="DSN2505" s="238"/>
      <c r="DSO2505" s="207"/>
      <c r="DSP2505" s="207"/>
      <c r="DSQ2505" s="187"/>
      <c r="DSR2505" s="187"/>
      <c r="DSS2505" s="204"/>
      <c r="DST2505" s="272"/>
      <c r="DSU2505" s="207"/>
      <c r="DSV2505" s="238"/>
      <c r="DSW2505" s="207"/>
      <c r="DSX2505" s="207"/>
      <c r="DSY2505" s="187"/>
      <c r="DSZ2505" s="187"/>
      <c r="DTA2505" s="204"/>
      <c r="DTB2505" s="272"/>
      <c r="DTC2505" s="207"/>
      <c r="DTD2505" s="238"/>
      <c r="DTE2505" s="207"/>
      <c r="DTF2505" s="207"/>
      <c r="DTG2505" s="187"/>
      <c r="DTH2505" s="187"/>
      <c r="DTI2505" s="204"/>
      <c r="DTJ2505" s="272"/>
      <c r="DTK2505" s="207"/>
      <c r="DTL2505" s="238"/>
      <c r="DTM2505" s="207"/>
      <c r="DTN2505" s="207"/>
      <c r="DTO2505" s="187"/>
      <c r="DTP2505" s="187"/>
      <c r="DTQ2505" s="204"/>
      <c r="DTR2505" s="272"/>
      <c r="DTS2505" s="207"/>
      <c r="DTT2505" s="238"/>
      <c r="DTU2505" s="207"/>
      <c r="DTV2505" s="207"/>
      <c r="DTW2505" s="187"/>
      <c r="DTX2505" s="187"/>
      <c r="DTY2505" s="204"/>
      <c r="DTZ2505" s="272"/>
      <c r="DUA2505" s="207"/>
      <c r="DUB2505" s="238"/>
      <c r="DUC2505" s="207"/>
      <c r="DUD2505" s="207"/>
      <c r="DUE2505" s="187"/>
      <c r="DUF2505" s="187"/>
      <c r="DUG2505" s="204"/>
      <c r="DUH2505" s="272"/>
      <c r="DUI2505" s="207"/>
      <c r="DUJ2505" s="238"/>
      <c r="DUK2505" s="207"/>
      <c r="DUL2505" s="207"/>
      <c r="DUM2505" s="187"/>
      <c r="DUN2505" s="187"/>
      <c r="DUO2505" s="204"/>
      <c r="DUP2505" s="272"/>
      <c r="DUQ2505" s="207"/>
      <c r="DUR2505" s="238"/>
      <c r="DUS2505" s="207"/>
      <c r="DUT2505" s="207"/>
      <c r="DUU2505" s="187"/>
      <c r="DUV2505" s="187"/>
      <c r="DUW2505" s="204"/>
      <c r="DUX2505" s="272"/>
      <c r="DUY2505" s="207"/>
      <c r="DUZ2505" s="238"/>
      <c r="DVA2505" s="207"/>
      <c r="DVB2505" s="207"/>
      <c r="DVC2505" s="187"/>
      <c r="DVD2505" s="187"/>
      <c r="DVE2505" s="204"/>
      <c r="DVF2505" s="272"/>
      <c r="DVG2505" s="207"/>
      <c r="DVH2505" s="238"/>
      <c r="DVI2505" s="207"/>
      <c r="DVJ2505" s="207"/>
      <c r="DVK2505" s="187"/>
      <c r="DVL2505" s="187"/>
      <c r="DVM2505" s="204"/>
      <c r="DVN2505" s="272"/>
      <c r="DVO2505" s="207"/>
      <c r="DVP2505" s="238"/>
      <c r="DVQ2505" s="207"/>
      <c r="DVR2505" s="207"/>
      <c r="DVS2505" s="187"/>
      <c r="DVT2505" s="187"/>
      <c r="DVU2505" s="204"/>
      <c r="DVV2505" s="272"/>
      <c r="DVW2505" s="207"/>
      <c r="DVX2505" s="238"/>
      <c r="DVY2505" s="207"/>
      <c r="DVZ2505" s="207"/>
      <c r="DWA2505" s="187"/>
      <c r="DWB2505" s="187"/>
      <c r="DWC2505" s="204"/>
      <c r="DWD2505" s="272"/>
      <c r="DWE2505" s="207"/>
      <c r="DWF2505" s="238"/>
      <c r="DWG2505" s="207"/>
      <c r="DWH2505" s="207"/>
      <c r="DWI2505" s="187"/>
      <c r="DWJ2505" s="187"/>
      <c r="DWK2505" s="204"/>
      <c r="DWL2505" s="272"/>
      <c r="DWM2505" s="207"/>
      <c r="DWN2505" s="238"/>
      <c r="DWO2505" s="207"/>
      <c r="DWP2505" s="207"/>
      <c r="DWQ2505" s="187"/>
      <c r="DWR2505" s="187"/>
      <c r="DWS2505" s="204"/>
      <c r="DWT2505" s="272"/>
      <c r="DWU2505" s="207"/>
      <c r="DWV2505" s="238"/>
      <c r="DWW2505" s="207"/>
      <c r="DWX2505" s="207"/>
      <c r="DWY2505" s="187"/>
      <c r="DWZ2505" s="187"/>
      <c r="DXA2505" s="204"/>
      <c r="DXB2505" s="272"/>
      <c r="DXC2505" s="207"/>
      <c r="DXD2505" s="238"/>
      <c r="DXE2505" s="207"/>
      <c r="DXF2505" s="207"/>
      <c r="DXG2505" s="187"/>
      <c r="DXH2505" s="187"/>
      <c r="DXI2505" s="204"/>
      <c r="DXJ2505" s="272"/>
      <c r="DXK2505" s="207"/>
      <c r="DXL2505" s="238"/>
      <c r="DXM2505" s="207"/>
      <c r="DXN2505" s="207"/>
      <c r="DXO2505" s="187"/>
      <c r="DXP2505" s="187"/>
      <c r="DXQ2505" s="204"/>
      <c r="DXR2505" s="272"/>
      <c r="DXS2505" s="207"/>
      <c r="DXT2505" s="238"/>
      <c r="DXU2505" s="207"/>
      <c r="DXV2505" s="207"/>
      <c r="DXW2505" s="187"/>
      <c r="DXX2505" s="187"/>
      <c r="DXY2505" s="204"/>
      <c r="DXZ2505" s="272"/>
      <c r="DYA2505" s="207"/>
      <c r="DYB2505" s="238"/>
      <c r="DYC2505" s="207"/>
      <c r="DYD2505" s="207"/>
      <c r="DYE2505" s="187"/>
      <c r="DYF2505" s="187"/>
      <c r="DYG2505" s="204"/>
      <c r="DYH2505" s="272"/>
      <c r="DYI2505" s="207"/>
      <c r="DYJ2505" s="238"/>
      <c r="DYK2505" s="207"/>
      <c r="DYL2505" s="207"/>
      <c r="DYM2505" s="187"/>
      <c r="DYN2505" s="187"/>
      <c r="DYO2505" s="204"/>
      <c r="DYP2505" s="272"/>
      <c r="DYQ2505" s="207"/>
      <c r="DYR2505" s="238"/>
      <c r="DYS2505" s="207"/>
      <c r="DYT2505" s="207"/>
      <c r="DYU2505" s="187"/>
      <c r="DYV2505" s="187"/>
      <c r="DYW2505" s="204"/>
      <c r="DYX2505" s="272"/>
      <c r="DYY2505" s="207"/>
      <c r="DYZ2505" s="238"/>
      <c r="DZA2505" s="207"/>
      <c r="DZB2505" s="207"/>
      <c r="DZC2505" s="187"/>
      <c r="DZD2505" s="187"/>
      <c r="DZE2505" s="204"/>
      <c r="DZF2505" s="272"/>
      <c r="DZG2505" s="207"/>
      <c r="DZH2505" s="238"/>
      <c r="DZI2505" s="207"/>
      <c r="DZJ2505" s="207"/>
      <c r="DZK2505" s="187"/>
      <c r="DZL2505" s="187"/>
      <c r="DZM2505" s="204"/>
      <c r="DZN2505" s="272"/>
      <c r="DZO2505" s="207"/>
      <c r="DZP2505" s="238"/>
      <c r="DZQ2505" s="207"/>
      <c r="DZR2505" s="207"/>
      <c r="DZS2505" s="187"/>
      <c r="DZT2505" s="187"/>
      <c r="DZU2505" s="204"/>
      <c r="DZV2505" s="272"/>
      <c r="DZW2505" s="207"/>
      <c r="DZX2505" s="238"/>
      <c r="DZY2505" s="207"/>
      <c r="DZZ2505" s="207"/>
      <c r="EAA2505" s="187"/>
      <c r="EAB2505" s="187"/>
      <c r="EAC2505" s="204"/>
      <c r="EAD2505" s="272"/>
      <c r="EAE2505" s="207"/>
      <c r="EAF2505" s="238"/>
      <c r="EAG2505" s="207"/>
      <c r="EAH2505" s="207"/>
      <c r="EAI2505" s="187"/>
      <c r="EAJ2505" s="187"/>
      <c r="EAK2505" s="204"/>
      <c r="EAL2505" s="272"/>
      <c r="EAM2505" s="207"/>
      <c r="EAN2505" s="238"/>
      <c r="EAO2505" s="207"/>
      <c r="EAP2505" s="207"/>
      <c r="EAQ2505" s="187"/>
      <c r="EAR2505" s="187"/>
      <c r="EAS2505" s="204"/>
      <c r="EAT2505" s="272"/>
      <c r="EAU2505" s="207"/>
      <c r="EAV2505" s="238"/>
      <c r="EAW2505" s="207"/>
      <c r="EAX2505" s="207"/>
      <c r="EAY2505" s="187"/>
      <c r="EAZ2505" s="187"/>
      <c r="EBA2505" s="204"/>
      <c r="EBB2505" s="272"/>
      <c r="EBC2505" s="207"/>
      <c r="EBD2505" s="238"/>
      <c r="EBE2505" s="207"/>
      <c r="EBF2505" s="207"/>
      <c r="EBG2505" s="187"/>
      <c r="EBH2505" s="187"/>
      <c r="EBI2505" s="204"/>
      <c r="EBJ2505" s="272"/>
      <c r="EBK2505" s="207"/>
      <c r="EBL2505" s="238"/>
      <c r="EBM2505" s="207"/>
      <c r="EBN2505" s="207"/>
      <c r="EBO2505" s="187"/>
      <c r="EBP2505" s="187"/>
      <c r="EBQ2505" s="204"/>
      <c r="EBR2505" s="272"/>
      <c r="EBS2505" s="207"/>
      <c r="EBT2505" s="238"/>
      <c r="EBU2505" s="207"/>
      <c r="EBV2505" s="207"/>
      <c r="EBW2505" s="187"/>
      <c r="EBX2505" s="187"/>
      <c r="EBY2505" s="204"/>
      <c r="EBZ2505" s="272"/>
      <c r="ECA2505" s="207"/>
      <c r="ECB2505" s="238"/>
      <c r="ECC2505" s="207"/>
      <c r="ECD2505" s="207"/>
      <c r="ECE2505" s="187"/>
      <c r="ECF2505" s="187"/>
      <c r="ECG2505" s="204"/>
      <c r="ECH2505" s="272"/>
      <c r="ECI2505" s="207"/>
      <c r="ECJ2505" s="238"/>
      <c r="ECK2505" s="207"/>
      <c r="ECL2505" s="207"/>
      <c r="ECM2505" s="187"/>
      <c r="ECN2505" s="187"/>
      <c r="ECO2505" s="204"/>
      <c r="ECP2505" s="272"/>
      <c r="ECQ2505" s="207"/>
      <c r="ECR2505" s="238"/>
      <c r="ECS2505" s="207"/>
      <c r="ECT2505" s="207"/>
      <c r="ECU2505" s="187"/>
      <c r="ECV2505" s="187"/>
      <c r="ECW2505" s="204"/>
      <c r="ECX2505" s="272"/>
      <c r="ECY2505" s="207"/>
      <c r="ECZ2505" s="238"/>
      <c r="EDA2505" s="207"/>
      <c r="EDB2505" s="207"/>
      <c r="EDC2505" s="187"/>
      <c r="EDD2505" s="187"/>
      <c r="EDE2505" s="204"/>
      <c r="EDF2505" s="272"/>
      <c r="EDG2505" s="207"/>
      <c r="EDH2505" s="238"/>
      <c r="EDI2505" s="207"/>
      <c r="EDJ2505" s="207"/>
      <c r="EDK2505" s="187"/>
      <c r="EDL2505" s="187"/>
      <c r="EDM2505" s="204"/>
      <c r="EDN2505" s="272"/>
      <c r="EDO2505" s="207"/>
      <c r="EDP2505" s="238"/>
      <c r="EDQ2505" s="207"/>
      <c r="EDR2505" s="207"/>
      <c r="EDS2505" s="187"/>
      <c r="EDT2505" s="187"/>
      <c r="EDU2505" s="204"/>
      <c r="EDV2505" s="272"/>
      <c r="EDW2505" s="207"/>
      <c r="EDX2505" s="238"/>
      <c r="EDY2505" s="207"/>
      <c r="EDZ2505" s="207"/>
      <c r="EEA2505" s="187"/>
      <c r="EEB2505" s="187"/>
      <c r="EEC2505" s="204"/>
      <c r="EED2505" s="272"/>
      <c r="EEE2505" s="207"/>
      <c r="EEF2505" s="238"/>
      <c r="EEG2505" s="207"/>
      <c r="EEH2505" s="207"/>
      <c r="EEI2505" s="187"/>
      <c r="EEJ2505" s="187"/>
      <c r="EEK2505" s="204"/>
      <c r="EEL2505" s="272"/>
      <c r="EEM2505" s="207"/>
      <c r="EEN2505" s="238"/>
      <c r="EEO2505" s="207"/>
      <c r="EEP2505" s="207"/>
      <c r="EEQ2505" s="187"/>
      <c r="EER2505" s="187"/>
      <c r="EES2505" s="204"/>
      <c r="EET2505" s="272"/>
      <c r="EEU2505" s="207"/>
      <c r="EEV2505" s="238"/>
      <c r="EEW2505" s="207"/>
      <c r="EEX2505" s="207"/>
      <c r="EEY2505" s="187"/>
      <c r="EEZ2505" s="187"/>
      <c r="EFA2505" s="204"/>
      <c r="EFB2505" s="272"/>
      <c r="EFC2505" s="207"/>
      <c r="EFD2505" s="238"/>
      <c r="EFE2505" s="207"/>
      <c r="EFF2505" s="207"/>
      <c r="EFG2505" s="187"/>
      <c r="EFH2505" s="187"/>
      <c r="EFI2505" s="204"/>
      <c r="EFJ2505" s="272"/>
      <c r="EFK2505" s="207"/>
      <c r="EFL2505" s="238"/>
      <c r="EFM2505" s="207"/>
      <c r="EFN2505" s="207"/>
      <c r="EFO2505" s="187"/>
      <c r="EFP2505" s="187"/>
      <c r="EFQ2505" s="204"/>
      <c r="EFR2505" s="272"/>
      <c r="EFS2505" s="207"/>
      <c r="EFT2505" s="238"/>
      <c r="EFU2505" s="207"/>
      <c r="EFV2505" s="207"/>
      <c r="EFW2505" s="187"/>
      <c r="EFX2505" s="187"/>
      <c r="EFY2505" s="204"/>
      <c r="EFZ2505" s="272"/>
      <c r="EGA2505" s="207"/>
      <c r="EGB2505" s="238"/>
      <c r="EGC2505" s="207"/>
      <c r="EGD2505" s="207"/>
      <c r="EGE2505" s="187"/>
      <c r="EGF2505" s="187"/>
      <c r="EGG2505" s="204"/>
      <c r="EGH2505" s="272"/>
      <c r="EGI2505" s="207"/>
      <c r="EGJ2505" s="238"/>
      <c r="EGK2505" s="207"/>
      <c r="EGL2505" s="207"/>
      <c r="EGM2505" s="187"/>
      <c r="EGN2505" s="187"/>
      <c r="EGO2505" s="204"/>
      <c r="EGP2505" s="272"/>
      <c r="EGQ2505" s="207"/>
      <c r="EGR2505" s="238"/>
      <c r="EGS2505" s="207"/>
      <c r="EGT2505" s="207"/>
      <c r="EGU2505" s="187"/>
      <c r="EGV2505" s="187"/>
      <c r="EGW2505" s="204"/>
      <c r="EGX2505" s="272"/>
      <c r="EGY2505" s="207"/>
      <c r="EGZ2505" s="238"/>
      <c r="EHA2505" s="207"/>
      <c r="EHB2505" s="207"/>
      <c r="EHC2505" s="187"/>
      <c r="EHD2505" s="187"/>
      <c r="EHE2505" s="204"/>
      <c r="EHF2505" s="272"/>
      <c r="EHG2505" s="207"/>
      <c r="EHH2505" s="238"/>
      <c r="EHI2505" s="207"/>
      <c r="EHJ2505" s="207"/>
      <c r="EHK2505" s="187"/>
      <c r="EHL2505" s="187"/>
      <c r="EHM2505" s="204"/>
      <c r="EHN2505" s="272"/>
      <c r="EHO2505" s="207"/>
      <c r="EHP2505" s="238"/>
      <c r="EHQ2505" s="207"/>
      <c r="EHR2505" s="207"/>
      <c r="EHS2505" s="187"/>
      <c r="EHT2505" s="187"/>
      <c r="EHU2505" s="204"/>
      <c r="EHV2505" s="272"/>
      <c r="EHW2505" s="207"/>
      <c r="EHX2505" s="238"/>
      <c r="EHY2505" s="207"/>
      <c r="EHZ2505" s="207"/>
      <c r="EIA2505" s="187"/>
      <c r="EIB2505" s="187"/>
      <c r="EIC2505" s="204"/>
      <c r="EID2505" s="272"/>
      <c r="EIE2505" s="207"/>
      <c r="EIF2505" s="238"/>
      <c r="EIG2505" s="207"/>
      <c r="EIH2505" s="207"/>
      <c r="EII2505" s="187"/>
      <c r="EIJ2505" s="187"/>
      <c r="EIK2505" s="204"/>
      <c r="EIL2505" s="272"/>
      <c r="EIM2505" s="207"/>
      <c r="EIN2505" s="238"/>
      <c r="EIO2505" s="207"/>
      <c r="EIP2505" s="207"/>
      <c r="EIQ2505" s="187"/>
      <c r="EIR2505" s="187"/>
      <c r="EIS2505" s="204"/>
      <c r="EIT2505" s="272"/>
      <c r="EIU2505" s="207"/>
      <c r="EIV2505" s="238"/>
      <c r="EIW2505" s="207"/>
      <c r="EIX2505" s="207"/>
      <c r="EIY2505" s="187"/>
      <c r="EIZ2505" s="187"/>
      <c r="EJA2505" s="204"/>
      <c r="EJB2505" s="272"/>
      <c r="EJC2505" s="207"/>
      <c r="EJD2505" s="238"/>
      <c r="EJE2505" s="207"/>
      <c r="EJF2505" s="207"/>
      <c r="EJG2505" s="187"/>
      <c r="EJH2505" s="187"/>
      <c r="EJI2505" s="204"/>
      <c r="EJJ2505" s="272"/>
      <c r="EJK2505" s="207"/>
      <c r="EJL2505" s="238"/>
      <c r="EJM2505" s="207"/>
      <c r="EJN2505" s="207"/>
      <c r="EJO2505" s="187"/>
      <c r="EJP2505" s="187"/>
      <c r="EJQ2505" s="204"/>
      <c r="EJR2505" s="272"/>
      <c r="EJS2505" s="207"/>
      <c r="EJT2505" s="238"/>
      <c r="EJU2505" s="207"/>
      <c r="EJV2505" s="207"/>
      <c r="EJW2505" s="187"/>
      <c r="EJX2505" s="187"/>
      <c r="EJY2505" s="204"/>
      <c r="EJZ2505" s="272"/>
      <c r="EKA2505" s="207"/>
      <c r="EKB2505" s="238"/>
      <c r="EKC2505" s="207"/>
      <c r="EKD2505" s="207"/>
      <c r="EKE2505" s="187"/>
      <c r="EKF2505" s="187"/>
      <c r="EKG2505" s="204"/>
      <c r="EKH2505" s="272"/>
      <c r="EKI2505" s="207"/>
      <c r="EKJ2505" s="238"/>
      <c r="EKK2505" s="207"/>
      <c r="EKL2505" s="207"/>
      <c r="EKM2505" s="187"/>
      <c r="EKN2505" s="187"/>
      <c r="EKO2505" s="204"/>
      <c r="EKP2505" s="272"/>
      <c r="EKQ2505" s="207"/>
      <c r="EKR2505" s="238"/>
      <c r="EKS2505" s="207"/>
      <c r="EKT2505" s="207"/>
      <c r="EKU2505" s="187"/>
      <c r="EKV2505" s="187"/>
      <c r="EKW2505" s="204"/>
      <c r="EKX2505" s="272"/>
      <c r="EKY2505" s="207"/>
      <c r="EKZ2505" s="238"/>
      <c r="ELA2505" s="207"/>
      <c r="ELB2505" s="207"/>
      <c r="ELC2505" s="187"/>
      <c r="ELD2505" s="187"/>
      <c r="ELE2505" s="204"/>
      <c r="ELF2505" s="272"/>
      <c r="ELG2505" s="207"/>
      <c r="ELH2505" s="238"/>
      <c r="ELI2505" s="207"/>
      <c r="ELJ2505" s="207"/>
      <c r="ELK2505" s="187"/>
      <c r="ELL2505" s="187"/>
      <c r="ELM2505" s="204"/>
      <c r="ELN2505" s="272"/>
      <c r="ELO2505" s="207"/>
      <c r="ELP2505" s="238"/>
      <c r="ELQ2505" s="207"/>
      <c r="ELR2505" s="207"/>
      <c r="ELS2505" s="187"/>
      <c r="ELT2505" s="187"/>
      <c r="ELU2505" s="204"/>
      <c r="ELV2505" s="272"/>
      <c r="ELW2505" s="207"/>
      <c r="ELX2505" s="238"/>
      <c r="ELY2505" s="207"/>
      <c r="ELZ2505" s="207"/>
      <c r="EMA2505" s="187"/>
      <c r="EMB2505" s="187"/>
      <c r="EMC2505" s="204"/>
      <c r="EMD2505" s="272"/>
      <c r="EME2505" s="207"/>
      <c r="EMF2505" s="238"/>
      <c r="EMG2505" s="207"/>
      <c r="EMH2505" s="207"/>
      <c r="EMI2505" s="187"/>
      <c r="EMJ2505" s="187"/>
      <c r="EMK2505" s="204"/>
      <c r="EML2505" s="272"/>
      <c r="EMM2505" s="207"/>
      <c r="EMN2505" s="238"/>
      <c r="EMO2505" s="207"/>
      <c r="EMP2505" s="207"/>
      <c r="EMQ2505" s="187"/>
      <c r="EMR2505" s="187"/>
      <c r="EMS2505" s="204"/>
      <c r="EMT2505" s="272"/>
      <c r="EMU2505" s="207"/>
      <c r="EMV2505" s="238"/>
      <c r="EMW2505" s="207"/>
      <c r="EMX2505" s="207"/>
      <c r="EMY2505" s="187"/>
      <c r="EMZ2505" s="187"/>
      <c r="ENA2505" s="204"/>
      <c r="ENB2505" s="272"/>
      <c r="ENC2505" s="207"/>
      <c r="END2505" s="238"/>
      <c r="ENE2505" s="207"/>
      <c r="ENF2505" s="207"/>
      <c r="ENG2505" s="187"/>
      <c r="ENH2505" s="187"/>
      <c r="ENI2505" s="204"/>
      <c r="ENJ2505" s="272"/>
      <c r="ENK2505" s="207"/>
      <c r="ENL2505" s="238"/>
      <c r="ENM2505" s="207"/>
      <c r="ENN2505" s="207"/>
      <c r="ENO2505" s="187"/>
      <c r="ENP2505" s="187"/>
      <c r="ENQ2505" s="204"/>
      <c r="ENR2505" s="272"/>
      <c r="ENS2505" s="207"/>
      <c r="ENT2505" s="238"/>
      <c r="ENU2505" s="207"/>
      <c r="ENV2505" s="207"/>
      <c r="ENW2505" s="187"/>
      <c r="ENX2505" s="187"/>
      <c r="ENY2505" s="204"/>
      <c r="ENZ2505" s="272"/>
      <c r="EOA2505" s="207"/>
      <c r="EOB2505" s="238"/>
      <c r="EOC2505" s="207"/>
      <c r="EOD2505" s="207"/>
      <c r="EOE2505" s="187"/>
      <c r="EOF2505" s="187"/>
      <c r="EOG2505" s="204"/>
      <c r="EOH2505" s="272"/>
      <c r="EOI2505" s="207"/>
      <c r="EOJ2505" s="238"/>
      <c r="EOK2505" s="207"/>
      <c r="EOL2505" s="207"/>
      <c r="EOM2505" s="187"/>
      <c r="EON2505" s="187"/>
      <c r="EOO2505" s="204"/>
      <c r="EOP2505" s="272"/>
      <c r="EOQ2505" s="207"/>
      <c r="EOR2505" s="238"/>
      <c r="EOS2505" s="207"/>
      <c r="EOT2505" s="207"/>
      <c r="EOU2505" s="187"/>
      <c r="EOV2505" s="187"/>
      <c r="EOW2505" s="204"/>
      <c r="EOX2505" s="272"/>
      <c r="EOY2505" s="207"/>
      <c r="EOZ2505" s="238"/>
      <c r="EPA2505" s="207"/>
      <c r="EPB2505" s="207"/>
      <c r="EPC2505" s="187"/>
      <c r="EPD2505" s="187"/>
      <c r="EPE2505" s="204"/>
      <c r="EPF2505" s="272"/>
      <c r="EPG2505" s="207"/>
      <c r="EPH2505" s="238"/>
      <c r="EPI2505" s="207"/>
      <c r="EPJ2505" s="207"/>
      <c r="EPK2505" s="187"/>
      <c r="EPL2505" s="187"/>
      <c r="EPM2505" s="204"/>
      <c r="EPN2505" s="272"/>
      <c r="EPO2505" s="207"/>
      <c r="EPP2505" s="238"/>
      <c r="EPQ2505" s="207"/>
      <c r="EPR2505" s="207"/>
      <c r="EPS2505" s="187"/>
      <c r="EPT2505" s="187"/>
      <c r="EPU2505" s="204"/>
      <c r="EPV2505" s="272"/>
      <c r="EPW2505" s="207"/>
      <c r="EPX2505" s="238"/>
      <c r="EPY2505" s="207"/>
      <c r="EPZ2505" s="207"/>
      <c r="EQA2505" s="187"/>
      <c r="EQB2505" s="187"/>
      <c r="EQC2505" s="204"/>
      <c r="EQD2505" s="272"/>
      <c r="EQE2505" s="207"/>
      <c r="EQF2505" s="238"/>
      <c r="EQG2505" s="207"/>
      <c r="EQH2505" s="207"/>
      <c r="EQI2505" s="187"/>
      <c r="EQJ2505" s="187"/>
      <c r="EQK2505" s="204"/>
      <c r="EQL2505" s="272"/>
      <c r="EQM2505" s="207"/>
      <c r="EQN2505" s="238"/>
      <c r="EQO2505" s="207"/>
      <c r="EQP2505" s="207"/>
      <c r="EQQ2505" s="187"/>
      <c r="EQR2505" s="187"/>
      <c r="EQS2505" s="204"/>
      <c r="EQT2505" s="272"/>
      <c r="EQU2505" s="207"/>
      <c r="EQV2505" s="238"/>
      <c r="EQW2505" s="207"/>
      <c r="EQX2505" s="207"/>
      <c r="EQY2505" s="187"/>
      <c r="EQZ2505" s="187"/>
      <c r="ERA2505" s="204"/>
      <c r="ERB2505" s="272"/>
      <c r="ERC2505" s="207"/>
      <c r="ERD2505" s="238"/>
      <c r="ERE2505" s="207"/>
      <c r="ERF2505" s="207"/>
      <c r="ERG2505" s="187"/>
      <c r="ERH2505" s="187"/>
      <c r="ERI2505" s="204"/>
      <c r="ERJ2505" s="272"/>
      <c r="ERK2505" s="207"/>
      <c r="ERL2505" s="238"/>
      <c r="ERM2505" s="207"/>
      <c r="ERN2505" s="207"/>
      <c r="ERO2505" s="187"/>
      <c r="ERP2505" s="187"/>
      <c r="ERQ2505" s="204"/>
      <c r="ERR2505" s="272"/>
      <c r="ERS2505" s="207"/>
      <c r="ERT2505" s="238"/>
      <c r="ERU2505" s="207"/>
      <c r="ERV2505" s="207"/>
      <c r="ERW2505" s="187"/>
      <c r="ERX2505" s="187"/>
      <c r="ERY2505" s="204"/>
      <c r="ERZ2505" s="272"/>
      <c r="ESA2505" s="207"/>
      <c r="ESB2505" s="238"/>
      <c r="ESC2505" s="207"/>
      <c r="ESD2505" s="207"/>
      <c r="ESE2505" s="187"/>
      <c r="ESF2505" s="187"/>
      <c r="ESG2505" s="204"/>
      <c r="ESH2505" s="272"/>
      <c r="ESI2505" s="207"/>
      <c r="ESJ2505" s="238"/>
      <c r="ESK2505" s="207"/>
      <c r="ESL2505" s="207"/>
      <c r="ESM2505" s="187"/>
      <c r="ESN2505" s="187"/>
      <c r="ESO2505" s="204"/>
      <c r="ESP2505" s="272"/>
      <c r="ESQ2505" s="207"/>
      <c r="ESR2505" s="238"/>
      <c r="ESS2505" s="207"/>
      <c r="EST2505" s="207"/>
      <c r="ESU2505" s="187"/>
      <c r="ESV2505" s="187"/>
      <c r="ESW2505" s="204"/>
      <c r="ESX2505" s="272"/>
      <c r="ESY2505" s="207"/>
      <c r="ESZ2505" s="238"/>
      <c r="ETA2505" s="207"/>
      <c r="ETB2505" s="207"/>
      <c r="ETC2505" s="187"/>
      <c r="ETD2505" s="187"/>
      <c r="ETE2505" s="204"/>
      <c r="ETF2505" s="272"/>
      <c r="ETG2505" s="207"/>
      <c r="ETH2505" s="238"/>
      <c r="ETI2505" s="207"/>
      <c r="ETJ2505" s="207"/>
      <c r="ETK2505" s="187"/>
      <c r="ETL2505" s="187"/>
      <c r="ETM2505" s="204"/>
      <c r="ETN2505" s="272"/>
      <c r="ETO2505" s="207"/>
      <c r="ETP2505" s="238"/>
      <c r="ETQ2505" s="207"/>
      <c r="ETR2505" s="207"/>
      <c r="ETS2505" s="187"/>
      <c r="ETT2505" s="187"/>
      <c r="ETU2505" s="204"/>
      <c r="ETV2505" s="272"/>
      <c r="ETW2505" s="207"/>
      <c r="ETX2505" s="238"/>
      <c r="ETY2505" s="207"/>
      <c r="ETZ2505" s="207"/>
      <c r="EUA2505" s="187"/>
      <c r="EUB2505" s="187"/>
      <c r="EUC2505" s="204"/>
      <c r="EUD2505" s="272"/>
      <c r="EUE2505" s="207"/>
      <c r="EUF2505" s="238"/>
      <c r="EUG2505" s="207"/>
      <c r="EUH2505" s="207"/>
      <c r="EUI2505" s="187"/>
      <c r="EUJ2505" s="187"/>
      <c r="EUK2505" s="204"/>
      <c r="EUL2505" s="272"/>
      <c r="EUM2505" s="207"/>
      <c r="EUN2505" s="238"/>
      <c r="EUO2505" s="207"/>
      <c r="EUP2505" s="207"/>
      <c r="EUQ2505" s="187"/>
      <c r="EUR2505" s="187"/>
      <c r="EUS2505" s="204"/>
      <c r="EUT2505" s="272"/>
      <c r="EUU2505" s="207"/>
      <c r="EUV2505" s="238"/>
      <c r="EUW2505" s="207"/>
      <c r="EUX2505" s="207"/>
      <c r="EUY2505" s="187"/>
      <c r="EUZ2505" s="187"/>
      <c r="EVA2505" s="204"/>
      <c r="EVB2505" s="272"/>
      <c r="EVC2505" s="207"/>
      <c r="EVD2505" s="238"/>
      <c r="EVE2505" s="207"/>
      <c r="EVF2505" s="207"/>
      <c r="EVG2505" s="187"/>
      <c r="EVH2505" s="187"/>
      <c r="EVI2505" s="204"/>
      <c r="EVJ2505" s="272"/>
      <c r="EVK2505" s="207"/>
      <c r="EVL2505" s="238"/>
      <c r="EVM2505" s="207"/>
      <c r="EVN2505" s="207"/>
      <c r="EVO2505" s="187"/>
      <c r="EVP2505" s="187"/>
      <c r="EVQ2505" s="204"/>
      <c r="EVR2505" s="272"/>
      <c r="EVS2505" s="207"/>
      <c r="EVT2505" s="238"/>
      <c r="EVU2505" s="207"/>
      <c r="EVV2505" s="207"/>
      <c r="EVW2505" s="187"/>
      <c r="EVX2505" s="187"/>
      <c r="EVY2505" s="204"/>
      <c r="EVZ2505" s="272"/>
      <c r="EWA2505" s="207"/>
      <c r="EWB2505" s="238"/>
      <c r="EWC2505" s="207"/>
      <c r="EWD2505" s="207"/>
      <c r="EWE2505" s="187"/>
      <c r="EWF2505" s="187"/>
      <c r="EWG2505" s="204"/>
      <c r="EWH2505" s="272"/>
      <c r="EWI2505" s="207"/>
      <c r="EWJ2505" s="238"/>
      <c r="EWK2505" s="207"/>
      <c r="EWL2505" s="207"/>
      <c r="EWM2505" s="187"/>
      <c r="EWN2505" s="187"/>
      <c r="EWO2505" s="204"/>
      <c r="EWP2505" s="272"/>
      <c r="EWQ2505" s="207"/>
      <c r="EWR2505" s="238"/>
      <c r="EWS2505" s="207"/>
      <c r="EWT2505" s="207"/>
      <c r="EWU2505" s="187"/>
      <c r="EWV2505" s="187"/>
      <c r="EWW2505" s="204"/>
      <c r="EWX2505" s="272"/>
      <c r="EWY2505" s="207"/>
      <c r="EWZ2505" s="238"/>
      <c r="EXA2505" s="207"/>
      <c r="EXB2505" s="207"/>
      <c r="EXC2505" s="187"/>
      <c r="EXD2505" s="187"/>
      <c r="EXE2505" s="204"/>
      <c r="EXF2505" s="272"/>
      <c r="EXG2505" s="207"/>
      <c r="EXH2505" s="238"/>
      <c r="EXI2505" s="207"/>
      <c r="EXJ2505" s="207"/>
      <c r="EXK2505" s="187"/>
      <c r="EXL2505" s="187"/>
      <c r="EXM2505" s="204"/>
      <c r="EXN2505" s="272"/>
      <c r="EXO2505" s="207"/>
      <c r="EXP2505" s="238"/>
      <c r="EXQ2505" s="207"/>
      <c r="EXR2505" s="207"/>
      <c r="EXS2505" s="187"/>
      <c r="EXT2505" s="187"/>
      <c r="EXU2505" s="204"/>
      <c r="EXV2505" s="272"/>
      <c r="EXW2505" s="207"/>
      <c r="EXX2505" s="238"/>
      <c r="EXY2505" s="207"/>
      <c r="EXZ2505" s="207"/>
      <c r="EYA2505" s="187"/>
      <c r="EYB2505" s="187"/>
      <c r="EYC2505" s="204"/>
      <c r="EYD2505" s="272"/>
      <c r="EYE2505" s="207"/>
      <c r="EYF2505" s="238"/>
      <c r="EYG2505" s="207"/>
      <c r="EYH2505" s="207"/>
      <c r="EYI2505" s="187"/>
      <c r="EYJ2505" s="187"/>
      <c r="EYK2505" s="204"/>
      <c r="EYL2505" s="272"/>
      <c r="EYM2505" s="207"/>
      <c r="EYN2505" s="238"/>
      <c r="EYO2505" s="207"/>
      <c r="EYP2505" s="207"/>
      <c r="EYQ2505" s="187"/>
      <c r="EYR2505" s="187"/>
      <c r="EYS2505" s="204"/>
      <c r="EYT2505" s="272"/>
      <c r="EYU2505" s="207"/>
      <c r="EYV2505" s="238"/>
      <c r="EYW2505" s="207"/>
      <c r="EYX2505" s="207"/>
      <c r="EYY2505" s="187"/>
      <c r="EYZ2505" s="187"/>
      <c r="EZA2505" s="204"/>
      <c r="EZB2505" s="272"/>
      <c r="EZC2505" s="207"/>
      <c r="EZD2505" s="238"/>
      <c r="EZE2505" s="207"/>
      <c r="EZF2505" s="207"/>
      <c r="EZG2505" s="187"/>
      <c r="EZH2505" s="187"/>
      <c r="EZI2505" s="204"/>
      <c r="EZJ2505" s="272"/>
      <c r="EZK2505" s="207"/>
      <c r="EZL2505" s="238"/>
      <c r="EZM2505" s="207"/>
      <c r="EZN2505" s="207"/>
      <c r="EZO2505" s="187"/>
      <c r="EZP2505" s="187"/>
      <c r="EZQ2505" s="204"/>
      <c r="EZR2505" s="272"/>
      <c r="EZS2505" s="207"/>
      <c r="EZT2505" s="238"/>
      <c r="EZU2505" s="207"/>
      <c r="EZV2505" s="207"/>
      <c r="EZW2505" s="187"/>
      <c r="EZX2505" s="187"/>
      <c r="EZY2505" s="204"/>
      <c r="EZZ2505" s="272"/>
      <c r="FAA2505" s="207"/>
      <c r="FAB2505" s="238"/>
      <c r="FAC2505" s="207"/>
      <c r="FAD2505" s="207"/>
      <c r="FAE2505" s="187"/>
      <c r="FAF2505" s="187"/>
      <c r="FAG2505" s="204"/>
      <c r="FAH2505" s="272"/>
      <c r="FAI2505" s="207"/>
      <c r="FAJ2505" s="238"/>
      <c r="FAK2505" s="207"/>
      <c r="FAL2505" s="207"/>
      <c r="FAM2505" s="187"/>
      <c r="FAN2505" s="187"/>
      <c r="FAO2505" s="204"/>
      <c r="FAP2505" s="272"/>
      <c r="FAQ2505" s="207"/>
      <c r="FAR2505" s="238"/>
      <c r="FAS2505" s="207"/>
      <c r="FAT2505" s="207"/>
      <c r="FAU2505" s="187"/>
      <c r="FAV2505" s="187"/>
      <c r="FAW2505" s="204"/>
      <c r="FAX2505" s="272"/>
      <c r="FAY2505" s="207"/>
      <c r="FAZ2505" s="238"/>
      <c r="FBA2505" s="207"/>
      <c r="FBB2505" s="207"/>
      <c r="FBC2505" s="187"/>
      <c r="FBD2505" s="187"/>
      <c r="FBE2505" s="204"/>
      <c r="FBF2505" s="272"/>
      <c r="FBG2505" s="207"/>
      <c r="FBH2505" s="238"/>
      <c r="FBI2505" s="207"/>
      <c r="FBJ2505" s="207"/>
      <c r="FBK2505" s="187"/>
      <c r="FBL2505" s="187"/>
      <c r="FBM2505" s="204"/>
      <c r="FBN2505" s="272"/>
      <c r="FBO2505" s="207"/>
      <c r="FBP2505" s="238"/>
      <c r="FBQ2505" s="207"/>
      <c r="FBR2505" s="207"/>
      <c r="FBS2505" s="187"/>
      <c r="FBT2505" s="187"/>
      <c r="FBU2505" s="204"/>
      <c r="FBV2505" s="272"/>
      <c r="FBW2505" s="207"/>
      <c r="FBX2505" s="238"/>
      <c r="FBY2505" s="207"/>
      <c r="FBZ2505" s="207"/>
      <c r="FCA2505" s="187"/>
      <c r="FCB2505" s="187"/>
      <c r="FCC2505" s="204"/>
      <c r="FCD2505" s="272"/>
      <c r="FCE2505" s="207"/>
      <c r="FCF2505" s="238"/>
      <c r="FCG2505" s="207"/>
      <c r="FCH2505" s="207"/>
      <c r="FCI2505" s="187"/>
      <c r="FCJ2505" s="187"/>
      <c r="FCK2505" s="204"/>
      <c r="FCL2505" s="272"/>
      <c r="FCM2505" s="207"/>
      <c r="FCN2505" s="238"/>
      <c r="FCO2505" s="207"/>
      <c r="FCP2505" s="207"/>
      <c r="FCQ2505" s="187"/>
      <c r="FCR2505" s="187"/>
      <c r="FCS2505" s="204"/>
      <c r="FCT2505" s="272"/>
      <c r="FCU2505" s="207"/>
      <c r="FCV2505" s="238"/>
      <c r="FCW2505" s="207"/>
      <c r="FCX2505" s="207"/>
      <c r="FCY2505" s="187"/>
      <c r="FCZ2505" s="187"/>
      <c r="FDA2505" s="204"/>
      <c r="FDB2505" s="272"/>
      <c r="FDC2505" s="207"/>
      <c r="FDD2505" s="238"/>
      <c r="FDE2505" s="207"/>
      <c r="FDF2505" s="207"/>
      <c r="FDG2505" s="187"/>
      <c r="FDH2505" s="187"/>
      <c r="FDI2505" s="204"/>
      <c r="FDJ2505" s="272"/>
      <c r="FDK2505" s="207"/>
      <c r="FDL2505" s="238"/>
      <c r="FDM2505" s="207"/>
      <c r="FDN2505" s="207"/>
      <c r="FDO2505" s="187"/>
      <c r="FDP2505" s="187"/>
      <c r="FDQ2505" s="204"/>
      <c r="FDR2505" s="272"/>
      <c r="FDS2505" s="207"/>
      <c r="FDT2505" s="238"/>
      <c r="FDU2505" s="207"/>
      <c r="FDV2505" s="207"/>
      <c r="FDW2505" s="187"/>
      <c r="FDX2505" s="187"/>
      <c r="FDY2505" s="204"/>
      <c r="FDZ2505" s="272"/>
      <c r="FEA2505" s="207"/>
      <c r="FEB2505" s="238"/>
      <c r="FEC2505" s="207"/>
      <c r="FED2505" s="207"/>
      <c r="FEE2505" s="187"/>
      <c r="FEF2505" s="187"/>
      <c r="FEG2505" s="204"/>
      <c r="FEH2505" s="272"/>
      <c r="FEI2505" s="207"/>
      <c r="FEJ2505" s="238"/>
      <c r="FEK2505" s="207"/>
      <c r="FEL2505" s="207"/>
      <c r="FEM2505" s="187"/>
      <c r="FEN2505" s="187"/>
      <c r="FEO2505" s="204"/>
      <c r="FEP2505" s="272"/>
      <c r="FEQ2505" s="207"/>
      <c r="FER2505" s="238"/>
      <c r="FES2505" s="207"/>
      <c r="FET2505" s="207"/>
      <c r="FEU2505" s="187"/>
      <c r="FEV2505" s="187"/>
      <c r="FEW2505" s="204"/>
      <c r="FEX2505" s="272"/>
      <c r="FEY2505" s="207"/>
      <c r="FEZ2505" s="238"/>
      <c r="FFA2505" s="207"/>
      <c r="FFB2505" s="207"/>
      <c r="FFC2505" s="187"/>
      <c r="FFD2505" s="187"/>
      <c r="FFE2505" s="204"/>
      <c r="FFF2505" s="272"/>
      <c r="FFG2505" s="207"/>
      <c r="FFH2505" s="238"/>
      <c r="FFI2505" s="207"/>
      <c r="FFJ2505" s="207"/>
      <c r="FFK2505" s="187"/>
      <c r="FFL2505" s="187"/>
      <c r="FFM2505" s="204"/>
      <c r="FFN2505" s="272"/>
      <c r="FFO2505" s="207"/>
      <c r="FFP2505" s="238"/>
      <c r="FFQ2505" s="207"/>
      <c r="FFR2505" s="207"/>
      <c r="FFS2505" s="187"/>
      <c r="FFT2505" s="187"/>
      <c r="FFU2505" s="204"/>
      <c r="FFV2505" s="272"/>
      <c r="FFW2505" s="207"/>
      <c r="FFX2505" s="238"/>
      <c r="FFY2505" s="207"/>
      <c r="FFZ2505" s="207"/>
      <c r="FGA2505" s="187"/>
      <c r="FGB2505" s="187"/>
      <c r="FGC2505" s="204"/>
      <c r="FGD2505" s="272"/>
      <c r="FGE2505" s="207"/>
      <c r="FGF2505" s="238"/>
      <c r="FGG2505" s="207"/>
      <c r="FGH2505" s="207"/>
      <c r="FGI2505" s="187"/>
      <c r="FGJ2505" s="187"/>
      <c r="FGK2505" s="204"/>
      <c r="FGL2505" s="272"/>
      <c r="FGM2505" s="207"/>
      <c r="FGN2505" s="238"/>
      <c r="FGO2505" s="207"/>
      <c r="FGP2505" s="207"/>
      <c r="FGQ2505" s="187"/>
      <c r="FGR2505" s="187"/>
      <c r="FGS2505" s="204"/>
      <c r="FGT2505" s="272"/>
      <c r="FGU2505" s="207"/>
      <c r="FGV2505" s="238"/>
      <c r="FGW2505" s="207"/>
      <c r="FGX2505" s="207"/>
      <c r="FGY2505" s="187"/>
      <c r="FGZ2505" s="187"/>
      <c r="FHA2505" s="204"/>
      <c r="FHB2505" s="272"/>
      <c r="FHC2505" s="207"/>
      <c r="FHD2505" s="238"/>
      <c r="FHE2505" s="207"/>
      <c r="FHF2505" s="207"/>
      <c r="FHG2505" s="187"/>
      <c r="FHH2505" s="187"/>
      <c r="FHI2505" s="204"/>
      <c r="FHJ2505" s="272"/>
      <c r="FHK2505" s="207"/>
      <c r="FHL2505" s="238"/>
      <c r="FHM2505" s="207"/>
      <c r="FHN2505" s="207"/>
      <c r="FHO2505" s="187"/>
      <c r="FHP2505" s="187"/>
      <c r="FHQ2505" s="204"/>
      <c r="FHR2505" s="272"/>
      <c r="FHS2505" s="207"/>
      <c r="FHT2505" s="238"/>
      <c r="FHU2505" s="207"/>
      <c r="FHV2505" s="207"/>
      <c r="FHW2505" s="187"/>
      <c r="FHX2505" s="187"/>
      <c r="FHY2505" s="204"/>
      <c r="FHZ2505" s="272"/>
      <c r="FIA2505" s="207"/>
      <c r="FIB2505" s="238"/>
      <c r="FIC2505" s="207"/>
      <c r="FID2505" s="207"/>
      <c r="FIE2505" s="187"/>
      <c r="FIF2505" s="187"/>
      <c r="FIG2505" s="204"/>
      <c r="FIH2505" s="272"/>
      <c r="FII2505" s="207"/>
      <c r="FIJ2505" s="238"/>
      <c r="FIK2505" s="207"/>
      <c r="FIL2505" s="207"/>
      <c r="FIM2505" s="187"/>
      <c r="FIN2505" s="187"/>
      <c r="FIO2505" s="204"/>
      <c r="FIP2505" s="272"/>
      <c r="FIQ2505" s="207"/>
      <c r="FIR2505" s="238"/>
      <c r="FIS2505" s="207"/>
      <c r="FIT2505" s="207"/>
      <c r="FIU2505" s="187"/>
      <c r="FIV2505" s="187"/>
      <c r="FIW2505" s="204"/>
      <c r="FIX2505" s="272"/>
      <c r="FIY2505" s="207"/>
      <c r="FIZ2505" s="238"/>
      <c r="FJA2505" s="207"/>
      <c r="FJB2505" s="207"/>
      <c r="FJC2505" s="187"/>
      <c r="FJD2505" s="187"/>
      <c r="FJE2505" s="204"/>
      <c r="FJF2505" s="272"/>
      <c r="FJG2505" s="207"/>
      <c r="FJH2505" s="238"/>
      <c r="FJI2505" s="207"/>
      <c r="FJJ2505" s="207"/>
      <c r="FJK2505" s="187"/>
      <c r="FJL2505" s="187"/>
      <c r="FJM2505" s="204"/>
      <c r="FJN2505" s="272"/>
      <c r="FJO2505" s="207"/>
      <c r="FJP2505" s="238"/>
      <c r="FJQ2505" s="207"/>
      <c r="FJR2505" s="207"/>
      <c r="FJS2505" s="187"/>
      <c r="FJT2505" s="187"/>
      <c r="FJU2505" s="204"/>
      <c r="FJV2505" s="272"/>
      <c r="FJW2505" s="207"/>
      <c r="FJX2505" s="238"/>
      <c r="FJY2505" s="207"/>
      <c r="FJZ2505" s="207"/>
      <c r="FKA2505" s="187"/>
      <c r="FKB2505" s="187"/>
      <c r="FKC2505" s="204"/>
      <c r="FKD2505" s="272"/>
      <c r="FKE2505" s="207"/>
      <c r="FKF2505" s="238"/>
      <c r="FKG2505" s="207"/>
      <c r="FKH2505" s="207"/>
      <c r="FKI2505" s="187"/>
      <c r="FKJ2505" s="187"/>
      <c r="FKK2505" s="204"/>
      <c r="FKL2505" s="272"/>
      <c r="FKM2505" s="207"/>
      <c r="FKN2505" s="238"/>
      <c r="FKO2505" s="207"/>
      <c r="FKP2505" s="207"/>
      <c r="FKQ2505" s="187"/>
      <c r="FKR2505" s="187"/>
      <c r="FKS2505" s="204"/>
      <c r="FKT2505" s="272"/>
      <c r="FKU2505" s="207"/>
      <c r="FKV2505" s="238"/>
      <c r="FKW2505" s="207"/>
      <c r="FKX2505" s="207"/>
      <c r="FKY2505" s="187"/>
      <c r="FKZ2505" s="187"/>
      <c r="FLA2505" s="204"/>
      <c r="FLB2505" s="272"/>
      <c r="FLC2505" s="207"/>
      <c r="FLD2505" s="238"/>
      <c r="FLE2505" s="207"/>
      <c r="FLF2505" s="207"/>
      <c r="FLG2505" s="187"/>
      <c r="FLH2505" s="187"/>
      <c r="FLI2505" s="204"/>
      <c r="FLJ2505" s="272"/>
      <c r="FLK2505" s="207"/>
      <c r="FLL2505" s="238"/>
      <c r="FLM2505" s="207"/>
      <c r="FLN2505" s="207"/>
      <c r="FLO2505" s="187"/>
      <c r="FLP2505" s="187"/>
      <c r="FLQ2505" s="204"/>
      <c r="FLR2505" s="272"/>
      <c r="FLS2505" s="207"/>
      <c r="FLT2505" s="238"/>
      <c r="FLU2505" s="207"/>
      <c r="FLV2505" s="207"/>
      <c r="FLW2505" s="187"/>
      <c r="FLX2505" s="187"/>
      <c r="FLY2505" s="204"/>
      <c r="FLZ2505" s="272"/>
      <c r="FMA2505" s="207"/>
      <c r="FMB2505" s="238"/>
      <c r="FMC2505" s="207"/>
      <c r="FMD2505" s="207"/>
      <c r="FME2505" s="187"/>
      <c r="FMF2505" s="187"/>
      <c r="FMG2505" s="204"/>
      <c r="FMH2505" s="272"/>
      <c r="FMI2505" s="207"/>
      <c r="FMJ2505" s="238"/>
      <c r="FMK2505" s="207"/>
      <c r="FML2505" s="207"/>
      <c r="FMM2505" s="187"/>
      <c r="FMN2505" s="187"/>
      <c r="FMO2505" s="204"/>
      <c r="FMP2505" s="272"/>
      <c r="FMQ2505" s="207"/>
      <c r="FMR2505" s="238"/>
      <c r="FMS2505" s="207"/>
      <c r="FMT2505" s="207"/>
      <c r="FMU2505" s="187"/>
      <c r="FMV2505" s="187"/>
      <c r="FMW2505" s="204"/>
      <c r="FMX2505" s="272"/>
      <c r="FMY2505" s="207"/>
      <c r="FMZ2505" s="238"/>
      <c r="FNA2505" s="207"/>
      <c r="FNB2505" s="207"/>
      <c r="FNC2505" s="187"/>
      <c r="FND2505" s="187"/>
      <c r="FNE2505" s="204"/>
      <c r="FNF2505" s="272"/>
      <c r="FNG2505" s="207"/>
      <c r="FNH2505" s="238"/>
      <c r="FNI2505" s="207"/>
      <c r="FNJ2505" s="207"/>
      <c r="FNK2505" s="187"/>
      <c r="FNL2505" s="187"/>
      <c r="FNM2505" s="204"/>
      <c r="FNN2505" s="272"/>
      <c r="FNO2505" s="207"/>
      <c r="FNP2505" s="238"/>
      <c r="FNQ2505" s="207"/>
      <c r="FNR2505" s="207"/>
      <c r="FNS2505" s="187"/>
      <c r="FNT2505" s="187"/>
      <c r="FNU2505" s="204"/>
      <c r="FNV2505" s="272"/>
      <c r="FNW2505" s="207"/>
      <c r="FNX2505" s="238"/>
      <c r="FNY2505" s="207"/>
      <c r="FNZ2505" s="207"/>
      <c r="FOA2505" s="187"/>
      <c r="FOB2505" s="187"/>
      <c r="FOC2505" s="204"/>
      <c r="FOD2505" s="272"/>
      <c r="FOE2505" s="207"/>
      <c r="FOF2505" s="238"/>
      <c r="FOG2505" s="207"/>
      <c r="FOH2505" s="207"/>
      <c r="FOI2505" s="187"/>
      <c r="FOJ2505" s="187"/>
      <c r="FOK2505" s="204"/>
      <c r="FOL2505" s="272"/>
      <c r="FOM2505" s="207"/>
      <c r="FON2505" s="238"/>
      <c r="FOO2505" s="207"/>
      <c r="FOP2505" s="207"/>
      <c r="FOQ2505" s="187"/>
      <c r="FOR2505" s="187"/>
      <c r="FOS2505" s="204"/>
      <c r="FOT2505" s="272"/>
      <c r="FOU2505" s="207"/>
      <c r="FOV2505" s="238"/>
      <c r="FOW2505" s="207"/>
      <c r="FOX2505" s="207"/>
      <c r="FOY2505" s="187"/>
      <c r="FOZ2505" s="187"/>
      <c r="FPA2505" s="204"/>
      <c r="FPB2505" s="272"/>
      <c r="FPC2505" s="207"/>
      <c r="FPD2505" s="238"/>
      <c r="FPE2505" s="207"/>
      <c r="FPF2505" s="207"/>
      <c r="FPG2505" s="187"/>
      <c r="FPH2505" s="187"/>
      <c r="FPI2505" s="204"/>
      <c r="FPJ2505" s="272"/>
      <c r="FPK2505" s="207"/>
      <c r="FPL2505" s="238"/>
      <c r="FPM2505" s="207"/>
      <c r="FPN2505" s="207"/>
      <c r="FPO2505" s="187"/>
      <c r="FPP2505" s="187"/>
      <c r="FPQ2505" s="204"/>
      <c r="FPR2505" s="272"/>
      <c r="FPS2505" s="207"/>
      <c r="FPT2505" s="238"/>
      <c r="FPU2505" s="207"/>
      <c r="FPV2505" s="207"/>
      <c r="FPW2505" s="187"/>
      <c r="FPX2505" s="187"/>
      <c r="FPY2505" s="204"/>
      <c r="FPZ2505" s="272"/>
      <c r="FQA2505" s="207"/>
      <c r="FQB2505" s="238"/>
      <c r="FQC2505" s="207"/>
      <c r="FQD2505" s="207"/>
      <c r="FQE2505" s="187"/>
      <c r="FQF2505" s="187"/>
      <c r="FQG2505" s="204"/>
      <c r="FQH2505" s="272"/>
      <c r="FQI2505" s="207"/>
      <c r="FQJ2505" s="238"/>
      <c r="FQK2505" s="207"/>
      <c r="FQL2505" s="207"/>
      <c r="FQM2505" s="187"/>
      <c r="FQN2505" s="187"/>
      <c r="FQO2505" s="204"/>
      <c r="FQP2505" s="272"/>
      <c r="FQQ2505" s="207"/>
      <c r="FQR2505" s="238"/>
      <c r="FQS2505" s="207"/>
      <c r="FQT2505" s="207"/>
      <c r="FQU2505" s="187"/>
      <c r="FQV2505" s="187"/>
      <c r="FQW2505" s="204"/>
      <c r="FQX2505" s="272"/>
      <c r="FQY2505" s="207"/>
      <c r="FQZ2505" s="238"/>
      <c r="FRA2505" s="207"/>
      <c r="FRB2505" s="207"/>
      <c r="FRC2505" s="187"/>
      <c r="FRD2505" s="187"/>
      <c r="FRE2505" s="204"/>
      <c r="FRF2505" s="272"/>
      <c r="FRG2505" s="207"/>
      <c r="FRH2505" s="238"/>
      <c r="FRI2505" s="207"/>
      <c r="FRJ2505" s="207"/>
      <c r="FRK2505" s="187"/>
      <c r="FRL2505" s="187"/>
      <c r="FRM2505" s="204"/>
      <c r="FRN2505" s="272"/>
      <c r="FRO2505" s="207"/>
      <c r="FRP2505" s="238"/>
      <c r="FRQ2505" s="207"/>
      <c r="FRR2505" s="207"/>
      <c r="FRS2505" s="187"/>
      <c r="FRT2505" s="187"/>
      <c r="FRU2505" s="204"/>
      <c r="FRV2505" s="272"/>
      <c r="FRW2505" s="207"/>
      <c r="FRX2505" s="238"/>
      <c r="FRY2505" s="207"/>
      <c r="FRZ2505" s="207"/>
      <c r="FSA2505" s="187"/>
      <c r="FSB2505" s="187"/>
      <c r="FSC2505" s="204"/>
      <c r="FSD2505" s="272"/>
      <c r="FSE2505" s="207"/>
      <c r="FSF2505" s="238"/>
      <c r="FSG2505" s="207"/>
      <c r="FSH2505" s="207"/>
      <c r="FSI2505" s="187"/>
      <c r="FSJ2505" s="187"/>
      <c r="FSK2505" s="204"/>
      <c r="FSL2505" s="272"/>
      <c r="FSM2505" s="207"/>
      <c r="FSN2505" s="238"/>
      <c r="FSO2505" s="207"/>
      <c r="FSP2505" s="207"/>
      <c r="FSQ2505" s="187"/>
      <c r="FSR2505" s="187"/>
      <c r="FSS2505" s="204"/>
      <c r="FST2505" s="272"/>
      <c r="FSU2505" s="207"/>
      <c r="FSV2505" s="238"/>
      <c r="FSW2505" s="207"/>
      <c r="FSX2505" s="207"/>
      <c r="FSY2505" s="187"/>
      <c r="FSZ2505" s="187"/>
      <c r="FTA2505" s="204"/>
      <c r="FTB2505" s="272"/>
      <c r="FTC2505" s="207"/>
      <c r="FTD2505" s="238"/>
      <c r="FTE2505" s="207"/>
      <c r="FTF2505" s="207"/>
      <c r="FTG2505" s="187"/>
      <c r="FTH2505" s="187"/>
      <c r="FTI2505" s="204"/>
      <c r="FTJ2505" s="272"/>
      <c r="FTK2505" s="207"/>
      <c r="FTL2505" s="238"/>
      <c r="FTM2505" s="207"/>
      <c r="FTN2505" s="207"/>
      <c r="FTO2505" s="187"/>
      <c r="FTP2505" s="187"/>
      <c r="FTQ2505" s="204"/>
      <c r="FTR2505" s="272"/>
      <c r="FTS2505" s="207"/>
      <c r="FTT2505" s="238"/>
      <c r="FTU2505" s="207"/>
      <c r="FTV2505" s="207"/>
      <c r="FTW2505" s="187"/>
      <c r="FTX2505" s="187"/>
      <c r="FTY2505" s="204"/>
      <c r="FTZ2505" s="272"/>
      <c r="FUA2505" s="207"/>
      <c r="FUB2505" s="238"/>
      <c r="FUC2505" s="207"/>
      <c r="FUD2505" s="207"/>
      <c r="FUE2505" s="187"/>
      <c r="FUF2505" s="187"/>
      <c r="FUG2505" s="204"/>
      <c r="FUH2505" s="272"/>
      <c r="FUI2505" s="207"/>
      <c r="FUJ2505" s="238"/>
      <c r="FUK2505" s="207"/>
      <c r="FUL2505" s="207"/>
      <c r="FUM2505" s="187"/>
      <c r="FUN2505" s="187"/>
      <c r="FUO2505" s="204"/>
      <c r="FUP2505" s="272"/>
      <c r="FUQ2505" s="207"/>
      <c r="FUR2505" s="238"/>
      <c r="FUS2505" s="207"/>
      <c r="FUT2505" s="207"/>
      <c r="FUU2505" s="187"/>
      <c r="FUV2505" s="187"/>
      <c r="FUW2505" s="204"/>
      <c r="FUX2505" s="272"/>
      <c r="FUY2505" s="207"/>
      <c r="FUZ2505" s="238"/>
      <c r="FVA2505" s="207"/>
      <c r="FVB2505" s="207"/>
      <c r="FVC2505" s="187"/>
      <c r="FVD2505" s="187"/>
      <c r="FVE2505" s="204"/>
      <c r="FVF2505" s="272"/>
      <c r="FVG2505" s="207"/>
      <c r="FVH2505" s="238"/>
      <c r="FVI2505" s="207"/>
      <c r="FVJ2505" s="207"/>
      <c r="FVK2505" s="187"/>
      <c r="FVL2505" s="187"/>
      <c r="FVM2505" s="204"/>
      <c r="FVN2505" s="272"/>
      <c r="FVO2505" s="207"/>
      <c r="FVP2505" s="238"/>
      <c r="FVQ2505" s="207"/>
      <c r="FVR2505" s="207"/>
      <c r="FVS2505" s="187"/>
      <c r="FVT2505" s="187"/>
      <c r="FVU2505" s="204"/>
      <c r="FVV2505" s="272"/>
      <c r="FVW2505" s="207"/>
      <c r="FVX2505" s="238"/>
      <c r="FVY2505" s="207"/>
      <c r="FVZ2505" s="207"/>
      <c r="FWA2505" s="187"/>
      <c r="FWB2505" s="187"/>
      <c r="FWC2505" s="204"/>
      <c r="FWD2505" s="272"/>
      <c r="FWE2505" s="207"/>
      <c r="FWF2505" s="238"/>
      <c r="FWG2505" s="207"/>
      <c r="FWH2505" s="207"/>
      <c r="FWI2505" s="187"/>
      <c r="FWJ2505" s="187"/>
      <c r="FWK2505" s="204"/>
      <c r="FWL2505" s="272"/>
      <c r="FWM2505" s="207"/>
      <c r="FWN2505" s="238"/>
      <c r="FWO2505" s="207"/>
      <c r="FWP2505" s="207"/>
      <c r="FWQ2505" s="187"/>
      <c r="FWR2505" s="187"/>
      <c r="FWS2505" s="204"/>
      <c r="FWT2505" s="272"/>
      <c r="FWU2505" s="207"/>
      <c r="FWV2505" s="238"/>
      <c r="FWW2505" s="207"/>
      <c r="FWX2505" s="207"/>
      <c r="FWY2505" s="187"/>
      <c r="FWZ2505" s="187"/>
      <c r="FXA2505" s="204"/>
      <c r="FXB2505" s="272"/>
      <c r="FXC2505" s="207"/>
      <c r="FXD2505" s="238"/>
      <c r="FXE2505" s="207"/>
      <c r="FXF2505" s="207"/>
      <c r="FXG2505" s="187"/>
      <c r="FXH2505" s="187"/>
      <c r="FXI2505" s="204"/>
      <c r="FXJ2505" s="272"/>
      <c r="FXK2505" s="207"/>
      <c r="FXL2505" s="238"/>
      <c r="FXM2505" s="207"/>
      <c r="FXN2505" s="207"/>
      <c r="FXO2505" s="187"/>
      <c r="FXP2505" s="187"/>
      <c r="FXQ2505" s="204"/>
      <c r="FXR2505" s="272"/>
      <c r="FXS2505" s="207"/>
      <c r="FXT2505" s="238"/>
      <c r="FXU2505" s="207"/>
      <c r="FXV2505" s="207"/>
      <c r="FXW2505" s="187"/>
      <c r="FXX2505" s="187"/>
      <c r="FXY2505" s="204"/>
      <c r="FXZ2505" s="272"/>
      <c r="FYA2505" s="207"/>
      <c r="FYB2505" s="238"/>
      <c r="FYC2505" s="207"/>
      <c r="FYD2505" s="207"/>
      <c r="FYE2505" s="187"/>
      <c r="FYF2505" s="187"/>
      <c r="FYG2505" s="204"/>
      <c r="FYH2505" s="272"/>
      <c r="FYI2505" s="207"/>
      <c r="FYJ2505" s="238"/>
      <c r="FYK2505" s="207"/>
      <c r="FYL2505" s="207"/>
      <c r="FYM2505" s="187"/>
      <c r="FYN2505" s="187"/>
      <c r="FYO2505" s="204"/>
      <c r="FYP2505" s="272"/>
      <c r="FYQ2505" s="207"/>
      <c r="FYR2505" s="238"/>
      <c r="FYS2505" s="207"/>
      <c r="FYT2505" s="207"/>
      <c r="FYU2505" s="187"/>
      <c r="FYV2505" s="187"/>
      <c r="FYW2505" s="204"/>
      <c r="FYX2505" s="272"/>
      <c r="FYY2505" s="207"/>
      <c r="FYZ2505" s="238"/>
      <c r="FZA2505" s="207"/>
      <c r="FZB2505" s="207"/>
      <c r="FZC2505" s="187"/>
      <c r="FZD2505" s="187"/>
      <c r="FZE2505" s="204"/>
      <c r="FZF2505" s="272"/>
      <c r="FZG2505" s="207"/>
      <c r="FZH2505" s="238"/>
      <c r="FZI2505" s="207"/>
      <c r="FZJ2505" s="207"/>
      <c r="FZK2505" s="187"/>
      <c r="FZL2505" s="187"/>
      <c r="FZM2505" s="204"/>
      <c r="FZN2505" s="272"/>
      <c r="FZO2505" s="207"/>
      <c r="FZP2505" s="238"/>
      <c r="FZQ2505" s="207"/>
      <c r="FZR2505" s="207"/>
      <c r="FZS2505" s="187"/>
      <c r="FZT2505" s="187"/>
      <c r="FZU2505" s="204"/>
      <c r="FZV2505" s="272"/>
      <c r="FZW2505" s="207"/>
      <c r="FZX2505" s="238"/>
      <c r="FZY2505" s="207"/>
      <c r="FZZ2505" s="207"/>
      <c r="GAA2505" s="187"/>
      <c r="GAB2505" s="187"/>
      <c r="GAC2505" s="204"/>
      <c r="GAD2505" s="272"/>
      <c r="GAE2505" s="207"/>
      <c r="GAF2505" s="238"/>
      <c r="GAG2505" s="207"/>
      <c r="GAH2505" s="207"/>
      <c r="GAI2505" s="187"/>
      <c r="GAJ2505" s="187"/>
      <c r="GAK2505" s="204"/>
      <c r="GAL2505" s="272"/>
      <c r="GAM2505" s="207"/>
      <c r="GAN2505" s="238"/>
      <c r="GAO2505" s="207"/>
      <c r="GAP2505" s="207"/>
      <c r="GAQ2505" s="187"/>
      <c r="GAR2505" s="187"/>
      <c r="GAS2505" s="204"/>
      <c r="GAT2505" s="272"/>
      <c r="GAU2505" s="207"/>
      <c r="GAV2505" s="238"/>
      <c r="GAW2505" s="207"/>
      <c r="GAX2505" s="207"/>
      <c r="GAY2505" s="187"/>
      <c r="GAZ2505" s="187"/>
      <c r="GBA2505" s="204"/>
      <c r="GBB2505" s="272"/>
      <c r="GBC2505" s="207"/>
      <c r="GBD2505" s="238"/>
      <c r="GBE2505" s="207"/>
      <c r="GBF2505" s="207"/>
      <c r="GBG2505" s="187"/>
      <c r="GBH2505" s="187"/>
      <c r="GBI2505" s="204"/>
      <c r="GBJ2505" s="272"/>
      <c r="GBK2505" s="207"/>
      <c r="GBL2505" s="238"/>
      <c r="GBM2505" s="207"/>
      <c r="GBN2505" s="207"/>
      <c r="GBO2505" s="187"/>
      <c r="GBP2505" s="187"/>
      <c r="GBQ2505" s="204"/>
      <c r="GBR2505" s="272"/>
      <c r="GBS2505" s="207"/>
      <c r="GBT2505" s="238"/>
      <c r="GBU2505" s="207"/>
      <c r="GBV2505" s="207"/>
      <c r="GBW2505" s="187"/>
      <c r="GBX2505" s="187"/>
      <c r="GBY2505" s="204"/>
      <c r="GBZ2505" s="272"/>
      <c r="GCA2505" s="207"/>
      <c r="GCB2505" s="238"/>
      <c r="GCC2505" s="207"/>
      <c r="GCD2505" s="207"/>
      <c r="GCE2505" s="187"/>
      <c r="GCF2505" s="187"/>
      <c r="GCG2505" s="204"/>
      <c r="GCH2505" s="272"/>
      <c r="GCI2505" s="207"/>
      <c r="GCJ2505" s="238"/>
      <c r="GCK2505" s="207"/>
      <c r="GCL2505" s="207"/>
      <c r="GCM2505" s="187"/>
      <c r="GCN2505" s="187"/>
      <c r="GCO2505" s="204"/>
      <c r="GCP2505" s="272"/>
      <c r="GCQ2505" s="207"/>
      <c r="GCR2505" s="238"/>
      <c r="GCS2505" s="207"/>
      <c r="GCT2505" s="207"/>
      <c r="GCU2505" s="187"/>
      <c r="GCV2505" s="187"/>
      <c r="GCW2505" s="204"/>
      <c r="GCX2505" s="272"/>
      <c r="GCY2505" s="207"/>
      <c r="GCZ2505" s="238"/>
      <c r="GDA2505" s="207"/>
      <c r="GDB2505" s="207"/>
      <c r="GDC2505" s="187"/>
      <c r="GDD2505" s="187"/>
      <c r="GDE2505" s="204"/>
      <c r="GDF2505" s="272"/>
      <c r="GDG2505" s="207"/>
      <c r="GDH2505" s="238"/>
      <c r="GDI2505" s="207"/>
      <c r="GDJ2505" s="207"/>
      <c r="GDK2505" s="187"/>
      <c r="GDL2505" s="187"/>
      <c r="GDM2505" s="204"/>
      <c r="GDN2505" s="272"/>
      <c r="GDO2505" s="207"/>
      <c r="GDP2505" s="238"/>
      <c r="GDQ2505" s="207"/>
      <c r="GDR2505" s="207"/>
      <c r="GDS2505" s="187"/>
      <c r="GDT2505" s="187"/>
      <c r="GDU2505" s="204"/>
      <c r="GDV2505" s="272"/>
      <c r="GDW2505" s="207"/>
      <c r="GDX2505" s="238"/>
      <c r="GDY2505" s="207"/>
      <c r="GDZ2505" s="207"/>
      <c r="GEA2505" s="187"/>
      <c r="GEB2505" s="187"/>
      <c r="GEC2505" s="204"/>
      <c r="GED2505" s="272"/>
      <c r="GEE2505" s="207"/>
      <c r="GEF2505" s="238"/>
      <c r="GEG2505" s="207"/>
      <c r="GEH2505" s="207"/>
      <c r="GEI2505" s="187"/>
      <c r="GEJ2505" s="187"/>
      <c r="GEK2505" s="204"/>
      <c r="GEL2505" s="272"/>
      <c r="GEM2505" s="207"/>
      <c r="GEN2505" s="238"/>
      <c r="GEO2505" s="207"/>
      <c r="GEP2505" s="207"/>
      <c r="GEQ2505" s="187"/>
      <c r="GER2505" s="187"/>
      <c r="GES2505" s="204"/>
      <c r="GET2505" s="272"/>
      <c r="GEU2505" s="207"/>
      <c r="GEV2505" s="238"/>
      <c r="GEW2505" s="207"/>
      <c r="GEX2505" s="207"/>
      <c r="GEY2505" s="187"/>
      <c r="GEZ2505" s="187"/>
      <c r="GFA2505" s="204"/>
      <c r="GFB2505" s="272"/>
      <c r="GFC2505" s="207"/>
      <c r="GFD2505" s="238"/>
      <c r="GFE2505" s="207"/>
      <c r="GFF2505" s="207"/>
      <c r="GFG2505" s="187"/>
      <c r="GFH2505" s="187"/>
      <c r="GFI2505" s="204"/>
      <c r="GFJ2505" s="272"/>
      <c r="GFK2505" s="207"/>
      <c r="GFL2505" s="238"/>
      <c r="GFM2505" s="207"/>
      <c r="GFN2505" s="207"/>
      <c r="GFO2505" s="187"/>
      <c r="GFP2505" s="187"/>
      <c r="GFQ2505" s="204"/>
      <c r="GFR2505" s="272"/>
      <c r="GFS2505" s="207"/>
      <c r="GFT2505" s="238"/>
      <c r="GFU2505" s="207"/>
      <c r="GFV2505" s="207"/>
      <c r="GFW2505" s="187"/>
      <c r="GFX2505" s="187"/>
      <c r="GFY2505" s="204"/>
      <c r="GFZ2505" s="272"/>
      <c r="GGA2505" s="207"/>
      <c r="GGB2505" s="238"/>
      <c r="GGC2505" s="207"/>
      <c r="GGD2505" s="207"/>
      <c r="GGE2505" s="187"/>
      <c r="GGF2505" s="187"/>
      <c r="GGG2505" s="204"/>
      <c r="GGH2505" s="272"/>
      <c r="GGI2505" s="207"/>
      <c r="GGJ2505" s="238"/>
      <c r="GGK2505" s="207"/>
      <c r="GGL2505" s="207"/>
      <c r="GGM2505" s="187"/>
      <c r="GGN2505" s="187"/>
      <c r="GGO2505" s="204"/>
      <c r="GGP2505" s="272"/>
      <c r="GGQ2505" s="207"/>
      <c r="GGR2505" s="238"/>
      <c r="GGS2505" s="207"/>
      <c r="GGT2505" s="207"/>
      <c r="GGU2505" s="187"/>
      <c r="GGV2505" s="187"/>
      <c r="GGW2505" s="204"/>
      <c r="GGX2505" s="272"/>
      <c r="GGY2505" s="207"/>
      <c r="GGZ2505" s="238"/>
      <c r="GHA2505" s="207"/>
      <c r="GHB2505" s="207"/>
      <c r="GHC2505" s="187"/>
      <c r="GHD2505" s="187"/>
      <c r="GHE2505" s="204"/>
      <c r="GHF2505" s="272"/>
      <c r="GHG2505" s="207"/>
      <c r="GHH2505" s="238"/>
      <c r="GHI2505" s="207"/>
      <c r="GHJ2505" s="207"/>
      <c r="GHK2505" s="187"/>
      <c r="GHL2505" s="187"/>
      <c r="GHM2505" s="204"/>
      <c r="GHN2505" s="272"/>
      <c r="GHO2505" s="207"/>
      <c r="GHP2505" s="238"/>
      <c r="GHQ2505" s="207"/>
      <c r="GHR2505" s="207"/>
      <c r="GHS2505" s="187"/>
      <c r="GHT2505" s="187"/>
      <c r="GHU2505" s="204"/>
      <c r="GHV2505" s="272"/>
      <c r="GHW2505" s="207"/>
      <c r="GHX2505" s="238"/>
      <c r="GHY2505" s="207"/>
      <c r="GHZ2505" s="207"/>
      <c r="GIA2505" s="187"/>
      <c r="GIB2505" s="187"/>
      <c r="GIC2505" s="204"/>
      <c r="GID2505" s="272"/>
      <c r="GIE2505" s="207"/>
      <c r="GIF2505" s="238"/>
      <c r="GIG2505" s="207"/>
      <c r="GIH2505" s="207"/>
      <c r="GII2505" s="187"/>
      <c r="GIJ2505" s="187"/>
      <c r="GIK2505" s="204"/>
      <c r="GIL2505" s="272"/>
      <c r="GIM2505" s="207"/>
      <c r="GIN2505" s="238"/>
      <c r="GIO2505" s="207"/>
      <c r="GIP2505" s="207"/>
      <c r="GIQ2505" s="187"/>
      <c r="GIR2505" s="187"/>
      <c r="GIS2505" s="204"/>
      <c r="GIT2505" s="272"/>
      <c r="GIU2505" s="207"/>
      <c r="GIV2505" s="238"/>
      <c r="GIW2505" s="207"/>
      <c r="GIX2505" s="207"/>
      <c r="GIY2505" s="187"/>
      <c r="GIZ2505" s="187"/>
      <c r="GJA2505" s="204"/>
      <c r="GJB2505" s="272"/>
      <c r="GJC2505" s="207"/>
      <c r="GJD2505" s="238"/>
      <c r="GJE2505" s="207"/>
      <c r="GJF2505" s="207"/>
      <c r="GJG2505" s="187"/>
      <c r="GJH2505" s="187"/>
      <c r="GJI2505" s="204"/>
      <c r="GJJ2505" s="272"/>
      <c r="GJK2505" s="207"/>
      <c r="GJL2505" s="238"/>
      <c r="GJM2505" s="207"/>
      <c r="GJN2505" s="207"/>
      <c r="GJO2505" s="187"/>
      <c r="GJP2505" s="187"/>
      <c r="GJQ2505" s="204"/>
      <c r="GJR2505" s="272"/>
      <c r="GJS2505" s="207"/>
      <c r="GJT2505" s="238"/>
      <c r="GJU2505" s="207"/>
      <c r="GJV2505" s="207"/>
      <c r="GJW2505" s="187"/>
      <c r="GJX2505" s="187"/>
      <c r="GJY2505" s="204"/>
      <c r="GJZ2505" s="272"/>
      <c r="GKA2505" s="207"/>
      <c r="GKB2505" s="238"/>
      <c r="GKC2505" s="207"/>
      <c r="GKD2505" s="207"/>
      <c r="GKE2505" s="187"/>
      <c r="GKF2505" s="187"/>
      <c r="GKG2505" s="204"/>
      <c r="GKH2505" s="272"/>
      <c r="GKI2505" s="207"/>
      <c r="GKJ2505" s="238"/>
      <c r="GKK2505" s="207"/>
      <c r="GKL2505" s="207"/>
      <c r="GKM2505" s="187"/>
      <c r="GKN2505" s="187"/>
      <c r="GKO2505" s="204"/>
      <c r="GKP2505" s="272"/>
      <c r="GKQ2505" s="207"/>
      <c r="GKR2505" s="238"/>
      <c r="GKS2505" s="207"/>
      <c r="GKT2505" s="207"/>
      <c r="GKU2505" s="187"/>
      <c r="GKV2505" s="187"/>
      <c r="GKW2505" s="204"/>
      <c r="GKX2505" s="272"/>
      <c r="GKY2505" s="207"/>
      <c r="GKZ2505" s="238"/>
      <c r="GLA2505" s="207"/>
      <c r="GLB2505" s="207"/>
      <c r="GLC2505" s="187"/>
      <c r="GLD2505" s="187"/>
      <c r="GLE2505" s="204"/>
      <c r="GLF2505" s="272"/>
      <c r="GLG2505" s="207"/>
      <c r="GLH2505" s="238"/>
      <c r="GLI2505" s="207"/>
      <c r="GLJ2505" s="207"/>
      <c r="GLK2505" s="187"/>
      <c r="GLL2505" s="187"/>
      <c r="GLM2505" s="204"/>
      <c r="GLN2505" s="272"/>
      <c r="GLO2505" s="207"/>
      <c r="GLP2505" s="238"/>
      <c r="GLQ2505" s="207"/>
      <c r="GLR2505" s="207"/>
      <c r="GLS2505" s="187"/>
      <c r="GLT2505" s="187"/>
      <c r="GLU2505" s="204"/>
      <c r="GLV2505" s="272"/>
      <c r="GLW2505" s="207"/>
      <c r="GLX2505" s="238"/>
      <c r="GLY2505" s="207"/>
      <c r="GLZ2505" s="207"/>
      <c r="GMA2505" s="187"/>
      <c r="GMB2505" s="187"/>
      <c r="GMC2505" s="204"/>
      <c r="GMD2505" s="272"/>
      <c r="GME2505" s="207"/>
      <c r="GMF2505" s="238"/>
      <c r="GMG2505" s="207"/>
      <c r="GMH2505" s="207"/>
      <c r="GMI2505" s="187"/>
      <c r="GMJ2505" s="187"/>
      <c r="GMK2505" s="204"/>
      <c r="GML2505" s="272"/>
      <c r="GMM2505" s="207"/>
      <c r="GMN2505" s="238"/>
      <c r="GMO2505" s="207"/>
      <c r="GMP2505" s="207"/>
      <c r="GMQ2505" s="187"/>
      <c r="GMR2505" s="187"/>
      <c r="GMS2505" s="204"/>
      <c r="GMT2505" s="272"/>
      <c r="GMU2505" s="207"/>
      <c r="GMV2505" s="238"/>
      <c r="GMW2505" s="207"/>
      <c r="GMX2505" s="207"/>
      <c r="GMY2505" s="187"/>
      <c r="GMZ2505" s="187"/>
      <c r="GNA2505" s="204"/>
      <c r="GNB2505" s="272"/>
      <c r="GNC2505" s="207"/>
      <c r="GND2505" s="238"/>
      <c r="GNE2505" s="207"/>
      <c r="GNF2505" s="207"/>
      <c r="GNG2505" s="187"/>
      <c r="GNH2505" s="187"/>
      <c r="GNI2505" s="204"/>
      <c r="GNJ2505" s="272"/>
      <c r="GNK2505" s="207"/>
      <c r="GNL2505" s="238"/>
      <c r="GNM2505" s="207"/>
      <c r="GNN2505" s="207"/>
      <c r="GNO2505" s="187"/>
      <c r="GNP2505" s="187"/>
      <c r="GNQ2505" s="204"/>
      <c r="GNR2505" s="272"/>
      <c r="GNS2505" s="207"/>
      <c r="GNT2505" s="238"/>
      <c r="GNU2505" s="207"/>
      <c r="GNV2505" s="207"/>
      <c r="GNW2505" s="187"/>
      <c r="GNX2505" s="187"/>
      <c r="GNY2505" s="204"/>
      <c r="GNZ2505" s="272"/>
      <c r="GOA2505" s="207"/>
      <c r="GOB2505" s="238"/>
      <c r="GOC2505" s="207"/>
      <c r="GOD2505" s="207"/>
      <c r="GOE2505" s="187"/>
      <c r="GOF2505" s="187"/>
      <c r="GOG2505" s="204"/>
      <c r="GOH2505" s="272"/>
      <c r="GOI2505" s="207"/>
      <c r="GOJ2505" s="238"/>
      <c r="GOK2505" s="207"/>
      <c r="GOL2505" s="207"/>
      <c r="GOM2505" s="187"/>
      <c r="GON2505" s="187"/>
      <c r="GOO2505" s="204"/>
      <c r="GOP2505" s="272"/>
      <c r="GOQ2505" s="207"/>
      <c r="GOR2505" s="238"/>
      <c r="GOS2505" s="207"/>
      <c r="GOT2505" s="207"/>
      <c r="GOU2505" s="187"/>
      <c r="GOV2505" s="187"/>
      <c r="GOW2505" s="204"/>
      <c r="GOX2505" s="272"/>
      <c r="GOY2505" s="207"/>
      <c r="GOZ2505" s="238"/>
      <c r="GPA2505" s="207"/>
      <c r="GPB2505" s="207"/>
      <c r="GPC2505" s="187"/>
      <c r="GPD2505" s="187"/>
      <c r="GPE2505" s="204"/>
      <c r="GPF2505" s="272"/>
      <c r="GPG2505" s="207"/>
      <c r="GPH2505" s="238"/>
      <c r="GPI2505" s="207"/>
      <c r="GPJ2505" s="207"/>
      <c r="GPK2505" s="187"/>
      <c r="GPL2505" s="187"/>
      <c r="GPM2505" s="204"/>
      <c r="GPN2505" s="272"/>
      <c r="GPO2505" s="207"/>
      <c r="GPP2505" s="238"/>
      <c r="GPQ2505" s="207"/>
      <c r="GPR2505" s="207"/>
      <c r="GPS2505" s="187"/>
      <c r="GPT2505" s="187"/>
      <c r="GPU2505" s="204"/>
      <c r="GPV2505" s="272"/>
      <c r="GPW2505" s="207"/>
      <c r="GPX2505" s="238"/>
      <c r="GPY2505" s="207"/>
      <c r="GPZ2505" s="207"/>
      <c r="GQA2505" s="187"/>
      <c r="GQB2505" s="187"/>
      <c r="GQC2505" s="204"/>
      <c r="GQD2505" s="272"/>
      <c r="GQE2505" s="207"/>
      <c r="GQF2505" s="238"/>
      <c r="GQG2505" s="207"/>
      <c r="GQH2505" s="207"/>
      <c r="GQI2505" s="187"/>
      <c r="GQJ2505" s="187"/>
      <c r="GQK2505" s="204"/>
      <c r="GQL2505" s="272"/>
      <c r="GQM2505" s="207"/>
      <c r="GQN2505" s="238"/>
      <c r="GQO2505" s="207"/>
      <c r="GQP2505" s="207"/>
      <c r="GQQ2505" s="187"/>
      <c r="GQR2505" s="187"/>
      <c r="GQS2505" s="204"/>
      <c r="GQT2505" s="272"/>
      <c r="GQU2505" s="207"/>
      <c r="GQV2505" s="238"/>
      <c r="GQW2505" s="207"/>
      <c r="GQX2505" s="207"/>
      <c r="GQY2505" s="187"/>
      <c r="GQZ2505" s="187"/>
      <c r="GRA2505" s="204"/>
      <c r="GRB2505" s="272"/>
      <c r="GRC2505" s="207"/>
      <c r="GRD2505" s="238"/>
      <c r="GRE2505" s="207"/>
      <c r="GRF2505" s="207"/>
      <c r="GRG2505" s="187"/>
      <c r="GRH2505" s="187"/>
      <c r="GRI2505" s="204"/>
      <c r="GRJ2505" s="272"/>
      <c r="GRK2505" s="207"/>
      <c r="GRL2505" s="238"/>
      <c r="GRM2505" s="207"/>
      <c r="GRN2505" s="207"/>
      <c r="GRO2505" s="187"/>
      <c r="GRP2505" s="187"/>
      <c r="GRQ2505" s="204"/>
      <c r="GRR2505" s="272"/>
      <c r="GRS2505" s="207"/>
      <c r="GRT2505" s="238"/>
      <c r="GRU2505" s="207"/>
      <c r="GRV2505" s="207"/>
      <c r="GRW2505" s="187"/>
      <c r="GRX2505" s="187"/>
      <c r="GRY2505" s="204"/>
      <c r="GRZ2505" s="272"/>
      <c r="GSA2505" s="207"/>
      <c r="GSB2505" s="238"/>
      <c r="GSC2505" s="207"/>
      <c r="GSD2505" s="207"/>
      <c r="GSE2505" s="187"/>
      <c r="GSF2505" s="187"/>
      <c r="GSG2505" s="204"/>
      <c r="GSH2505" s="272"/>
      <c r="GSI2505" s="207"/>
      <c r="GSJ2505" s="238"/>
      <c r="GSK2505" s="207"/>
      <c r="GSL2505" s="207"/>
      <c r="GSM2505" s="187"/>
      <c r="GSN2505" s="187"/>
      <c r="GSO2505" s="204"/>
      <c r="GSP2505" s="272"/>
      <c r="GSQ2505" s="207"/>
      <c r="GSR2505" s="238"/>
      <c r="GSS2505" s="207"/>
      <c r="GST2505" s="207"/>
      <c r="GSU2505" s="187"/>
      <c r="GSV2505" s="187"/>
      <c r="GSW2505" s="204"/>
      <c r="GSX2505" s="272"/>
      <c r="GSY2505" s="207"/>
      <c r="GSZ2505" s="238"/>
      <c r="GTA2505" s="207"/>
      <c r="GTB2505" s="207"/>
      <c r="GTC2505" s="187"/>
      <c r="GTD2505" s="187"/>
      <c r="GTE2505" s="204"/>
      <c r="GTF2505" s="272"/>
      <c r="GTG2505" s="207"/>
      <c r="GTH2505" s="238"/>
      <c r="GTI2505" s="207"/>
      <c r="GTJ2505" s="207"/>
      <c r="GTK2505" s="187"/>
      <c r="GTL2505" s="187"/>
      <c r="GTM2505" s="204"/>
      <c r="GTN2505" s="272"/>
      <c r="GTO2505" s="207"/>
      <c r="GTP2505" s="238"/>
      <c r="GTQ2505" s="207"/>
      <c r="GTR2505" s="207"/>
      <c r="GTS2505" s="187"/>
      <c r="GTT2505" s="187"/>
      <c r="GTU2505" s="204"/>
      <c r="GTV2505" s="272"/>
      <c r="GTW2505" s="207"/>
      <c r="GTX2505" s="238"/>
      <c r="GTY2505" s="207"/>
      <c r="GTZ2505" s="207"/>
      <c r="GUA2505" s="187"/>
      <c r="GUB2505" s="187"/>
      <c r="GUC2505" s="204"/>
      <c r="GUD2505" s="272"/>
      <c r="GUE2505" s="207"/>
      <c r="GUF2505" s="238"/>
      <c r="GUG2505" s="207"/>
      <c r="GUH2505" s="207"/>
      <c r="GUI2505" s="187"/>
      <c r="GUJ2505" s="187"/>
      <c r="GUK2505" s="204"/>
      <c r="GUL2505" s="272"/>
      <c r="GUM2505" s="207"/>
      <c r="GUN2505" s="238"/>
      <c r="GUO2505" s="207"/>
      <c r="GUP2505" s="207"/>
      <c r="GUQ2505" s="187"/>
      <c r="GUR2505" s="187"/>
      <c r="GUS2505" s="204"/>
      <c r="GUT2505" s="272"/>
      <c r="GUU2505" s="207"/>
      <c r="GUV2505" s="238"/>
      <c r="GUW2505" s="207"/>
      <c r="GUX2505" s="207"/>
      <c r="GUY2505" s="187"/>
      <c r="GUZ2505" s="187"/>
      <c r="GVA2505" s="204"/>
      <c r="GVB2505" s="272"/>
      <c r="GVC2505" s="207"/>
      <c r="GVD2505" s="238"/>
      <c r="GVE2505" s="207"/>
      <c r="GVF2505" s="207"/>
      <c r="GVG2505" s="187"/>
      <c r="GVH2505" s="187"/>
      <c r="GVI2505" s="204"/>
      <c r="GVJ2505" s="272"/>
      <c r="GVK2505" s="207"/>
      <c r="GVL2505" s="238"/>
      <c r="GVM2505" s="207"/>
      <c r="GVN2505" s="207"/>
      <c r="GVO2505" s="187"/>
      <c r="GVP2505" s="187"/>
      <c r="GVQ2505" s="204"/>
      <c r="GVR2505" s="272"/>
      <c r="GVS2505" s="207"/>
      <c r="GVT2505" s="238"/>
      <c r="GVU2505" s="207"/>
      <c r="GVV2505" s="207"/>
      <c r="GVW2505" s="187"/>
      <c r="GVX2505" s="187"/>
      <c r="GVY2505" s="204"/>
      <c r="GVZ2505" s="272"/>
      <c r="GWA2505" s="207"/>
      <c r="GWB2505" s="238"/>
      <c r="GWC2505" s="207"/>
      <c r="GWD2505" s="207"/>
      <c r="GWE2505" s="187"/>
      <c r="GWF2505" s="187"/>
      <c r="GWG2505" s="204"/>
      <c r="GWH2505" s="272"/>
      <c r="GWI2505" s="207"/>
      <c r="GWJ2505" s="238"/>
      <c r="GWK2505" s="207"/>
      <c r="GWL2505" s="207"/>
      <c r="GWM2505" s="187"/>
      <c r="GWN2505" s="187"/>
      <c r="GWO2505" s="204"/>
      <c r="GWP2505" s="272"/>
      <c r="GWQ2505" s="207"/>
      <c r="GWR2505" s="238"/>
      <c r="GWS2505" s="207"/>
      <c r="GWT2505" s="207"/>
      <c r="GWU2505" s="187"/>
      <c r="GWV2505" s="187"/>
      <c r="GWW2505" s="204"/>
      <c r="GWX2505" s="272"/>
      <c r="GWY2505" s="207"/>
      <c r="GWZ2505" s="238"/>
      <c r="GXA2505" s="207"/>
      <c r="GXB2505" s="207"/>
      <c r="GXC2505" s="187"/>
      <c r="GXD2505" s="187"/>
      <c r="GXE2505" s="204"/>
      <c r="GXF2505" s="272"/>
      <c r="GXG2505" s="207"/>
      <c r="GXH2505" s="238"/>
      <c r="GXI2505" s="207"/>
      <c r="GXJ2505" s="207"/>
      <c r="GXK2505" s="187"/>
      <c r="GXL2505" s="187"/>
      <c r="GXM2505" s="204"/>
      <c r="GXN2505" s="272"/>
      <c r="GXO2505" s="207"/>
      <c r="GXP2505" s="238"/>
      <c r="GXQ2505" s="207"/>
      <c r="GXR2505" s="207"/>
      <c r="GXS2505" s="187"/>
      <c r="GXT2505" s="187"/>
      <c r="GXU2505" s="204"/>
      <c r="GXV2505" s="272"/>
      <c r="GXW2505" s="207"/>
      <c r="GXX2505" s="238"/>
      <c r="GXY2505" s="207"/>
      <c r="GXZ2505" s="207"/>
      <c r="GYA2505" s="187"/>
      <c r="GYB2505" s="187"/>
      <c r="GYC2505" s="204"/>
      <c r="GYD2505" s="272"/>
      <c r="GYE2505" s="207"/>
      <c r="GYF2505" s="238"/>
      <c r="GYG2505" s="207"/>
      <c r="GYH2505" s="207"/>
      <c r="GYI2505" s="187"/>
      <c r="GYJ2505" s="187"/>
      <c r="GYK2505" s="204"/>
      <c r="GYL2505" s="272"/>
      <c r="GYM2505" s="207"/>
      <c r="GYN2505" s="238"/>
      <c r="GYO2505" s="207"/>
      <c r="GYP2505" s="207"/>
      <c r="GYQ2505" s="187"/>
      <c r="GYR2505" s="187"/>
      <c r="GYS2505" s="204"/>
      <c r="GYT2505" s="272"/>
      <c r="GYU2505" s="207"/>
      <c r="GYV2505" s="238"/>
      <c r="GYW2505" s="207"/>
      <c r="GYX2505" s="207"/>
      <c r="GYY2505" s="187"/>
      <c r="GYZ2505" s="187"/>
      <c r="GZA2505" s="204"/>
      <c r="GZB2505" s="272"/>
      <c r="GZC2505" s="207"/>
      <c r="GZD2505" s="238"/>
      <c r="GZE2505" s="207"/>
      <c r="GZF2505" s="207"/>
      <c r="GZG2505" s="187"/>
      <c r="GZH2505" s="187"/>
      <c r="GZI2505" s="204"/>
      <c r="GZJ2505" s="272"/>
      <c r="GZK2505" s="207"/>
      <c r="GZL2505" s="238"/>
      <c r="GZM2505" s="207"/>
      <c r="GZN2505" s="207"/>
      <c r="GZO2505" s="187"/>
      <c r="GZP2505" s="187"/>
      <c r="GZQ2505" s="204"/>
      <c r="GZR2505" s="272"/>
      <c r="GZS2505" s="207"/>
      <c r="GZT2505" s="238"/>
      <c r="GZU2505" s="207"/>
      <c r="GZV2505" s="207"/>
      <c r="GZW2505" s="187"/>
      <c r="GZX2505" s="187"/>
      <c r="GZY2505" s="204"/>
      <c r="GZZ2505" s="272"/>
      <c r="HAA2505" s="207"/>
      <c r="HAB2505" s="238"/>
      <c r="HAC2505" s="207"/>
      <c r="HAD2505" s="207"/>
      <c r="HAE2505" s="187"/>
      <c r="HAF2505" s="187"/>
      <c r="HAG2505" s="204"/>
      <c r="HAH2505" s="272"/>
      <c r="HAI2505" s="207"/>
      <c r="HAJ2505" s="238"/>
      <c r="HAK2505" s="207"/>
      <c r="HAL2505" s="207"/>
      <c r="HAM2505" s="187"/>
      <c r="HAN2505" s="187"/>
      <c r="HAO2505" s="204"/>
      <c r="HAP2505" s="272"/>
      <c r="HAQ2505" s="207"/>
      <c r="HAR2505" s="238"/>
      <c r="HAS2505" s="207"/>
      <c r="HAT2505" s="207"/>
      <c r="HAU2505" s="187"/>
      <c r="HAV2505" s="187"/>
      <c r="HAW2505" s="204"/>
      <c r="HAX2505" s="272"/>
      <c r="HAY2505" s="207"/>
      <c r="HAZ2505" s="238"/>
      <c r="HBA2505" s="207"/>
      <c r="HBB2505" s="207"/>
      <c r="HBC2505" s="187"/>
      <c r="HBD2505" s="187"/>
      <c r="HBE2505" s="204"/>
      <c r="HBF2505" s="272"/>
      <c r="HBG2505" s="207"/>
      <c r="HBH2505" s="238"/>
      <c r="HBI2505" s="207"/>
      <c r="HBJ2505" s="207"/>
      <c r="HBK2505" s="187"/>
      <c r="HBL2505" s="187"/>
      <c r="HBM2505" s="204"/>
      <c r="HBN2505" s="272"/>
      <c r="HBO2505" s="207"/>
      <c r="HBP2505" s="238"/>
      <c r="HBQ2505" s="207"/>
      <c r="HBR2505" s="207"/>
      <c r="HBS2505" s="187"/>
      <c r="HBT2505" s="187"/>
      <c r="HBU2505" s="204"/>
      <c r="HBV2505" s="272"/>
      <c r="HBW2505" s="207"/>
      <c r="HBX2505" s="238"/>
      <c r="HBY2505" s="207"/>
      <c r="HBZ2505" s="207"/>
      <c r="HCA2505" s="187"/>
      <c r="HCB2505" s="187"/>
      <c r="HCC2505" s="204"/>
      <c r="HCD2505" s="272"/>
      <c r="HCE2505" s="207"/>
      <c r="HCF2505" s="238"/>
      <c r="HCG2505" s="207"/>
      <c r="HCH2505" s="207"/>
      <c r="HCI2505" s="187"/>
      <c r="HCJ2505" s="187"/>
      <c r="HCK2505" s="204"/>
      <c r="HCL2505" s="272"/>
      <c r="HCM2505" s="207"/>
      <c r="HCN2505" s="238"/>
      <c r="HCO2505" s="207"/>
      <c r="HCP2505" s="207"/>
      <c r="HCQ2505" s="187"/>
      <c r="HCR2505" s="187"/>
      <c r="HCS2505" s="204"/>
      <c r="HCT2505" s="272"/>
      <c r="HCU2505" s="207"/>
      <c r="HCV2505" s="238"/>
      <c r="HCW2505" s="207"/>
      <c r="HCX2505" s="207"/>
      <c r="HCY2505" s="187"/>
      <c r="HCZ2505" s="187"/>
      <c r="HDA2505" s="204"/>
      <c r="HDB2505" s="272"/>
      <c r="HDC2505" s="207"/>
      <c r="HDD2505" s="238"/>
      <c r="HDE2505" s="207"/>
      <c r="HDF2505" s="207"/>
      <c r="HDG2505" s="187"/>
      <c r="HDH2505" s="187"/>
      <c r="HDI2505" s="204"/>
      <c r="HDJ2505" s="272"/>
      <c r="HDK2505" s="207"/>
      <c r="HDL2505" s="238"/>
      <c r="HDM2505" s="207"/>
      <c r="HDN2505" s="207"/>
      <c r="HDO2505" s="187"/>
      <c r="HDP2505" s="187"/>
      <c r="HDQ2505" s="204"/>
      <c r="HDR2505" s="272"/>
      <c r="HDS2505" s="207"/>
      <c r="HDT2505" s="238"/>
      <c r="HDU2505" s="207"/>
      <c r="HDV2505" s="207"/>
      <c r="HDW2505" s="187"/>
      <c r="HDX2505" s="187"/>
      <c r="HDY2505" s="204"/>
      <c r="HDZ2505" s="272"/>
      <c r="HEA2505" s="207"/>
      <c r="HEB2505" s="238"/>
      <c r="HEC2505" s="207"/>
      <c r="HED2505" s="207"/>
      <c r="HEE2505" s="187"/>
      <c r="HEF2505" s="187"/>
      <c r="HEG2505" s="204"/>
      <c r="HEH2505" s="272"/>
      <c r="HEI2505" s="207"/>
      <c r="HEJ2505" s="238"/>
      <c r="HEK2505" s="207"/>
      <c r="HEL2505" s="207"/>
      <c r="HEM2505" s="187"/>
      <c r="HEN2505" s="187"/>
      <c r="HEO2505" s="204"/>
      <c r="HEP2505" s="272"/>
      <c r="HEQ2505" s="207"/>
      <c r="HER2505" s="238"/>
      <c r="HES2505" s="207"/>
      <c r="HET2505" s="207"/>
      <c r="HEU2505" s="187"/>
      <c r="HEV2505" s="187"/>
      <c r="HEW2505" s="204"/>
      <c r="HEX2505" s="272"/>
      <c r="HEY2505" s="207"/>
      <c r="HEZ2505" s="238"/>
      <c r="HFA2505" s="207"/>
      <c r="HFB2505" s="207"/>
      <c r="HFC2505" s="187"/>
      <c r="HFD2505" s="187"/>
      <c r="HFE2505" s="204"/>
      <c r="HFF2505" s="272"/>
      <c r="HFG2505" s="207"/>
      <c r="HFH2505" s="238"/>
      <c r="HFI2505" s="207"/>
      <c r="HFJ2505" s="207"/>
      <c r="HFK2505" s="187"/>
      <c r="HFL2505" s="187"/>
      <c r="HFM2505" s="204"/>
      <c r="HFN2505" s="272"/>
      <c r="HFO2505" s="207"/>
      <c r="HFP2505" s="238"/>
      <c r="HFQ2505" s="207"/>
      <c r="HFR2505" s="207"/>
      <c r="HFS2505" s="187"/>
      <c r="HFT2505" s="187"/>
      <c r="HFU2505" s="204"/>
      <c r="HFV2505" s="272"/>
      <c r="HFW2505" s="207"/>
      <c r="HFX2505" s="238"/>
      <c r="HFY2505" s="207"/>
      <c r="HFZ2505" s="207"/>
      <c r="HGA2505" s="187"/>
      <c r="HGB2505" s="187"/>
      <c r="HGC2505" s="204"/>
      <c r="HGD2505" s="272"/>
      <c r="HGE2505" s="207"/>
      <c r="HGF2505" s="238"/>
      <c r="HGG2505" s="207"/>
      <c r="HGH2505" s="207"/>
      <c r="HGI2505" s="187"/>
      <c r="HGJ2505" s="187"/>
      <c r="HGK2505" s="204"/>
      <c r="HGL2505" s="272"/>
      <c r="HGM2505" s="207"/>
      <c r="HGN2505" s="238"/>
      <c r="HGO2505" s="207"/>
      <c r="HGP2505" s="207"/>
      <c r="HGQ2505" s="187"/>
      <c r="HGR2505" s="187"/>
      <c r="HGS2505" s="204"/>
      <c r="HGT2505" s="272"/>
      <c r="HGU2505" s="207"/>
      <c r="HGV2505" s="238"/>
      <c r="HGW2505" s="207"/>
      <c r="HGX2505" s="207"/>
      <c r="HGY2505" s="187"/>
      <c r="HGZ2505" s="187"/>
      <c r="HHA2505" s="204"/>
      <c r="HHB2505" s="272"/>
      <c r="HHC2505" s="207"/>
      <c r="HHD2505" s="238"/>
      <c r="HHE2505" s="207"/>
      <c r="HHF2505" s="207"/>
      <c r="HHG2505" s="187"/>
      <c r="HHH2505" s="187"/>
      <c r="HHI2505" s="204"/>
      <c r="HHJ2505" s="272"/>
      <c r="HHK2505" s="207"/>
      <c r="HHL2505" s="238"/>
      <c r="HHM2505" s="207"/>
      <c r="HHN2505" s="207"/>
      <c r="HHO2505" s="187"/>
      <c r="HHP2505" s="187"/>
      <c r="HHQ2505" s="204"/>
      <c r="HHR2505" s="272"/>
      <c r="HHS2505" s="207"/>
      <c r="HHT2505" s="238"/>
      <c r="HHU2505" s="207"/>
      <c r="HHV2505" s="207"/>
      <c r="HHW2505" s="187"/>
      <c r="HHX2505" s="187"/>
      <c r="HHY2505" s="204"/>
      <c r="HHZ2505" s="272"/>
      <c r="HIA2505" s="207"/>
      <c r="HIB2505" s="238"/>
      <c r="HIC2505" s="207"/>
      <c r="HID2505" s="207"/>
      <c r="HIE2505" s="187"/>
      <c r="HIF2505" s="187"/>
      <c r="HIG2505" s="204"/>
      <c r="HIH2505" s="272"/>
      <c r="HII2505" s="207"/>
      <c r="HIJ2505" s="238"/>
      <c r="HIK2505" s="207"/>
      <c r="HIL2505" s="207"/>
      <c r="HIM2505" s="187"/>
      <c r="HIN2505" s="187"/>
      <c r="HIO2505" s="204"/>
      <c r="HIP2505" s="272"/>
      <c r="HIQ2505" s="207"/>
      <c r="HIR2505" s="238"/>
      <c r="HIS2505" s="207"/>
      <c r="HIT2505" s="207"/>
      <c r="HIU2505" s="187"/>
      <c r="HIV2505" s="187"/>
      <c r="HIW2505" s="204"/>
      <c r="HIX2505" s="272"/>
      <c r="HIY2505" s="207"/>
      <c r="HIZ2505" s="238"/>
      <c r="HJA2505" s="207"/>
      <c r="HJB2505" s="207"/>
      <c r="HJC2505" s="187"/>
      <c r="HJD2505" s="187"/>
      <c r="HJE2505" s="204"/>
      <c r="HJF2505" s="272"/>
      <c r="HJG2505" s="207"/>
      <c r="HJH2505" s="238"/>
      <c r="HJI2505" s="207"/>
      <c r="HJJ2505" s="207"/>
      <c r="HJK2505" s="187"/>
      <c r="HJL2505" s="187"/>
      <c r="HJM2505" s="204"/>
      <c r="HJN2505" s="272"/>
      <c r="HJO2505" s="207"/>
      <c r="HJP2505" s="238"/>
      <c r="HJQ2505" s="207"/>
      <c r="HJR2505" s="207"/>
      <c r="HJS2505" s="187"/>
      <c r="HJT2505" s="187"/>
      <c r="HJU2505" s="204"/>
      <c r="HJV2505" s="272"/>
      <c r="HJW2505" s="207"/>
      <c r="HJX2505" s="238"/>
      <c r="HJY2505" s="207"/>
      <c r="HJZ2505" s="207"/>
      <c r="HKA2505" s="187"/>
      <c r="HKB2505" s="187"/>
      <c r="HKC2505" s="204"/>
      <c r="HKD2505" s="272"/>
      <c r="HKE2505" s="207"/>
      <c r="HKF2505" s="238"/>
      <c r="HKG2505" s="207"/>
      <c r="HKH2505" s="207"/>
      <c r="HKI2505" s="187"/>
      <c r="HKJ2505" s="187"/>
      <c r="HKK2505" s="204"/>
      <c r="HKL2505" s="272"/>
      <c r="HKM2505" s="207"/>
      <c r="HKN2505" s="238"/>
      <c r="HKO2505" s="207"/>
      <c r="HKP2505" s="207"/>
      <c r="HKQ2505" s="187"/>
      <c r="HKR2505" s="187"/>
      <c r="HKS2505" s="204"/>
      <c r="HKT2505" s="272"/>
      <c r="HKU2505" s="207"/>
      <c r="HKV2505" s="238"/>
      <c r="HKW2505" s="207"/>
      <c r="HKX2505" s="207"/>
      <c r="HKY2505" s="187"/>
      <c r="HKZ2505" s="187"/>
      <c r="HLA2505" s="204"/>
      <c r="HLB2505" s="272"/>
      <c r="HLC2505" s="207"/>
      <c r="HLD2505" s="238"/>
      <c r="HLE2505" s="207"/>
      <c r="HLF2505" s="207"/>
      <c r="HLG2505" s="187"/>
      <c r="HLH2505" s="187"/>
      <c r="HLI2505" s="204"/>
      <c r="HLJ2505" s="272"/>
      <c r="HLK2505" s="207"/>
      <c r="HLL2505" s="238"/>
      <c r="HLM2505" s="207"/>
      <c r="HLN2505" s="207"/>
      <c r="HLO2505" s="187"/>
      <c r="HLP2505" s="187"/>
      <c r="HLQ2505" s="204"/>
      <c r="HLR2505" s="272"/>
      <c r="HLS2505" s="207"/>
      <c r="HLT2505" s="238"/>
      <c r="HLU2505" s="207"/>
      <c r="HLV2505" s="207"/>
      <c r="HLW2505" s="187"/>
      <c r="HLX2505" s="187"/>
      <c r="HLY2505" s="204"/>
      <c r="HLZ2505" s="272"/>
      <c r="HMA2505" s="207"/>
      <c r="HMB2505" s="238"/>
      <c r="HMC2505" s="207"/>
      <c r="HMD2505" s="207"/>
      <c r="HME2505" s="187"/>
      <c r="HMF2505" s="187"/>
      <c r="HMG2505" s="204"/>
      <c r="HMH2505" s="272"/>
      <c r="HMI2505" s="207"/>
      <c r="HMJ2505" s="238"/>
      <c r="HMK2505" s="207"/>
      <c r="HML2505" s="207"/>
      <c r="HMM2505" s="187"/>
      <c r="HMN2505" s="187"/>
      <c r="HMO2505" s="204"/>
      <c r="HMP2505" s="272"/>
      <c r="HMQ2505" s="207"/>
      <c r="HMR2505" s="238"/>
      <c r="HMS2505" s="207"/>
      <c r="HMT2505" s="207"/>
      <c r="HMU2505" s="187"/>
      <c r="HMV2505" s="187"/>
      <c r="HMW2505" s="204"/>
      <c r="HMX2505" s="272"/>
      <c r="HMY2505" s="207"/>
      <c r="HMZ2505" s="238"/>
      <c r="HNA2505" s="207"/>
      <c r="HNB2505" s="207"/>
      <c r="HNC2505" s="187"/>
      <c r="HND2505" s="187"/>
      <c r="HNE2505" s="204"/>
      <c r="HNF2505" s="272"/>
      <c r="HNG2505" s="207"/>
      <c r="HNH2505" s="238"/>
      <c r="HNI2505" s="207"/>
      <c r="HNJ2505" s="207"/>
      <c r="HNK2505" s="187"/>
      <c r="HNL2505" s="187"/>
      <c r="HNM2505" s="204"/>
      <c r="HNN2505" s="272"/>
      <c r="HNO2505" s="207"/>
      <c r="HNP2505" s="238"/>
      <c r="HNQ2505" s="207"/>
      <c r="HNR2505" s="207"/>
      <c r="HNS2505" s="187"/>
      <c r="HNT2505" s="187"/>
      <c r="HNU2505" s="204"/>
      <c r="HNV2505" s="272"/>
      <c r="HNW2505" s="207"/>
      <c r="HNX2505" s="238"/>
      <c r="HNY2505" s="207"/>
      <c r="HNZ2505" s="207"/>
      <c r="HOA2505" s="187"/>
      <c r="HOB2505" s="187"/>
      <c r="HOC2505" s="204"/>
      <c r="HOD2505" s="272"/>
      <c r="HOE2505" s="207"/>
      <c r="HOF2505" s="238"/>
      <c r="HOG2505" s="207"/>
      <c r="HOH2505" s="207"/>
      <c r="HOI2505" s="187"/>
      <c r="HOJ2505" s="187"/>
      <c r="HOK2505" s="204"/>
      <c r="HOL2505" s="272"/>
      <c r="HOM2505" s="207"/>
      <c r="HON2505" s="238"/>
      <c r="HOO2505" s="207"/>
      <c r="HOP2505" s="207"/>
      <c r="HOQ2505" s="187"/>
      <c r="HOR2505" s="187"/>
      <c r="HOS2505" s="204"/>
      <c r="HOT2505" s="272"/>
      <c r="HOU2505" s="207"/>
      <c r="HOV2505" s="238"/>
      <c r="HOW2505" s="207"/>
      <c r="HOX2505" s="207"/>
      <c r="HOY2505" s="187"/>
      <c r="HOZ2505" s="187"/>
      <c r="HPA2505" s="204"/>
      <c r="HPB2505" s="272"/>
      <c r="HPC2505" s="207"/>
      <c r="HPD2505" s="238"/>
      <c r="HPE2505" s="207"/>
      <c r="HPF2505" s="207"/>
      <c r="HPG2505" s="187"/>
      <c r="HPH2505" s="187"/>
      <c r="HPI2505" s="204"/>
      <c r="HPJ2505" s="272"/>
      <c r="HPK2505" s="207"/>
      <c r="HPL2505" s="238"/>
      <c r="HPM2505" s="207"/>
      <c r="HPN2505" s="207"/>
      <c r="HPO2505" s="187"/>
      <c r="HPP2505" s="187"/>
      <c r="HPQ2505" s="204"/>
      <c r="HPR2505" s="272"/>
      <c r="HPS2505" s="207"/>
      <c r="HPT2505" s="238"/>
      <c r="HPU2505" s="207"/>
      <c r="HPV2505" s="207"/>
      <c r="HPW2505" s="187"/>
      <c r="HPX2505" s="187"/>
      <c r="HPY2505" s="204"/>
      <c r="HPZ2505" s="272"/>
      <c r="HQA2505" s="207"/>
      <c r="HQB2505" s="238"/>
      <c r="HQC2505" s="207"/>
      <c r="HQD2505" s="207"/>
      <c r="HQE2505" s="187"/>
      <c r="HQF2505" s="187"/>
      <c r="HQG2505" s="204"/>
      <c r="HQH2505" s="272"/>
      <c r="HQI2505" s="207"/>
      <c r="HQJ2505" s="238"/>
      <c r="HQK2505" s="207"/>
      <c r="HQL2505" s="207"/>
      <c r="HQM2505" s="187"/>
      <c r="HQN2505" s="187"/>
      <c r="HQO2505" s="204"/>
      <c r="HQP2505" s="272"/>
      <c r="HQQ2505" s="207"/>
      <c r="HQR2505" s="238"/>
      <c r="HQS2505" s="207"/>
      <c r="HQT2505" s="207"/>
      <c r="HQU2505" s="187"/>
      <c r="HQV2505" s="187"/>
      <c r="HQW2505" s="204"/>
      <c r="HQX2505" s="272"/>
      <c r="HQY2505" s="207"/>
      <c r="HQZ2505" s="238"/>
      <c r="HRA2505" s="207"/>
      <c r="HRB2505" s="207"/>
      <c r="HRC2505" s="187"/>
      <c r="HRD2505" s="187"/>
      <c r="HRE2505" s="204"/>
      <c r="HRF2505" s="272"/>
      <c r="HRG2505" s="207"/>
      <c r="HRH2505" s="238"/>
      <c r="HRI2505" s="207"/>
      <c r="HRJ2505" s="207"/>
      <c r="HRK2505" s="187"/>
      <c r="HRL2505" s="187"/>
      <c r="HRM2505" s="204"/>
      <c r="HRN2505" s="272"/>
      <c r="HRO2505" s="207"/>
      <c r="HRP2505" s="238"/>
      <c r="HRQ2505" s="207"/>
      <c r="HRR2505" s="207"/>
      <c r="HRS2505" s="187"/>
      <c r="HRT2505" s="187"/>
      <c r="HRU2505" s="204"/>
      <c r="HRV2505" s="272"/>
      <c r="HRW2505" s="207"/>
      <c r="HRX2505" s="238"/>
      <c r="HRY2505" s="207"/>
      <c r="HRZ2505" s="207"/>
      <c r="HSA2505" s="187"/>
      <c r="HSB2505" s="187"/>
      <c r="HSC2505" s="204"/>
      <c r="HSD2505" s="272"/>
      <c r="HSE2505" s="207"/>
      <c r="HSF2505" s="238"/>
      <c r="HSG2505" s="207"/>
      <c r="HSH2505" s="207"/>
      <c r="HSI2505" s="187"/>
      <c r="HSJ2505" s="187"/>
      <c r="HSK2505" s="204"/>
      <c r="HSL2505" s="272"/>
      <c r="HSM2505" s="207"/>
      <c r="HSN2505" s="238"/>
      <c r="HSO2505" s="207"/>
      <c r="HSP2505" s="207"/>
      <c r="HSQ2505" s="187"/>
      <c r="HSR2505" s="187"/>
      <c r="HSS2505" s="204"/>
      <c r="HST2505" s="272"/>
      <c r="HSU2505" s="207"/>
      <c r="HSV2505" s="238"/>
      <c r="HSW2505" s="207"/>
      <c r="HSX2505" s="207"/>
      <c r="HSY2505" s="187"/>
      <c r="HSZ2505" s="187"/>
      <c r="HTA2505" s="204"/>
      <c r="HTB2505" s="272"/>
      <c r="HTC2505" s="207"/>
      <c r="HTD2505" s="238"/>
      <c r="HTE2505" s="207"/>
      <c r="HTF2505" s="207"/>
      <c r="HTG2505" s="187"/>
      <c r="HTH2505" s="187"/>
      <c r="HTI2505" s="204"/>
      <c r="HTJ2505" s="272"/>
      <c r="HTK2505" s="207"/>
      <c r="HTL2505" s="238"/>
      <c r="HTM2505" s="207"/>
      <c r="HTN2505" s="207"/>
      <c r="HTO2505" s="187"/>
      <c r="HTP2505" s="187"/>
      <c r="HTQ2505" s="204"/>
      <c r="HTR2505" s="272"/>
      <c r="HTS2505" s="207"/>
      <c r="HTT2505" s="238"/>
      <c r="HTU2505" s="207"/>
      <c r="HTV2505" s="207"/>
      <c r="HTW2505" s="187"/>
      <c r="HTX2505" s="187"/>
      <c r="HTY2505" s="204"/>
      <c r="HTZ2505" s="272"/>
      <c r="HUA2505" s="207"/>
      <c r="HUB2505" s="238"/>
      <c r="HUC2505" s="207"/>
      <c r="HUD2505" s="207"/>
      <c r="HUE2505" s="187"/>
      <c r="HUF2505" s="187"/>
      <c r="HUG2505" s="204"/>
      <c r="HUH2505" s="272"/>
      <c r="HUI2505" s="207"/>
      <c r="HUJ2505" s="238"/>
      <c r="HUK2505" s="207"/>
      <c r="HUL2505" s="207"/>
      <c r="HUM2505" s="187"/>
      <c r="HUN2505" s="187"/>
      <c r="HUO2505" s="204"/>
      <c r="HUP2505" s="272"/>
      <c r="HUQ2505" s="207"/>
      <c r="HUR2505" s="238"/>
      <c r="HUS2505" s="207"/>
      <c r="HUT2505" s="207"/>
      <c r="HUU2505" s="187"/>
      <c r="HUV2505" s="187"/>
      <c r="HUW2505" s="204"/>
      <c r="HUX2505" s="272"/>
      <c r="HUY2505" s="207"/>
      <c r="HUZ2505" s="238"/>
      <c r="HVA2505" s="207"/>
      <c r="HVB2505" s="207"/>
      <c r="HVC2505" s="187"/>
      <c r="HVD2505" s="187"/>
      <c r="HVE2505" s="204"/>
      <c r="HVF2505" s="272"/>
      <c r="HVG2505" s="207"/>
      <c r="HVH2505" s="238"/>
      <c r="HVI2505" s="207"/>
      <c r="HVJ2505" s="207"/>
      <c r="HVK2505" s="187"/>
      <c r="HVL2505" s="187"/>
      <c r="HVM2505" s="204"/>
      <c r="HVN2505" s="272"/>
      <c r="HVO2505" s="207"/>
      <c r="HVP2505" s="238"/>
      <c r="HVQ2505" s="207"/>
      <c r="HVR2505" s="207"/>
      <c r="HVS2505" s="187"/>
      <c r="HVT2505" s="187"/>
      <c r="HVU2505" s="204"/>
      <c r="HVV2505" s="272"/>
      <c r="HVW2505" s="207"/>
      <c r="HVX2505" s="238"/>
      <c r="HVY2505" s="207"/>
      <c r="HVZ2505" s="207"/>
      <c r="HWA2505" s="187"/>
      <c r="HWB2505" s="187"/>
      <c r="HWC2505" s="204"/>
      <c r="HWD2505" s="272"/>
      <c r="HWE2505" s="207"/>
      <c r="HWF2505" s="238"/>
      <c r="HWG2505" s="207"/>
      <c r="HWH2505" s="207"/>
      <c r="HWI2505" s="187"/>
      <c r="HWJ2505" s="187"/>
      <c r="HWK2505" s="204"/>
      <c r="HWL2505" s="272"/>
      <c r="HWM2505" s="207"/>
      <c r="HWN2505" s="238"/>
      <c r="HWO2505" s="207"/>
      <c r="HWP2505" s="207"/>
      <c r="HWQ2505" s="187"/>
      <c r="HWR2505" s="187"/>
      <c r="HWS2505" s="204"/>
      <c r="HWT2505" s="272"/>
      <c r="HWU2505" s="207"/>
      <c r="HWV2505" s="238"/>
      <c r="HWW2505" s="207"/>
      <c r="HWX2505" s="207"/>
      <c r="HWY2505" s="187"/>
      <c r="HWZ2505" s="187"/>
      <c r="HXA2505" s="204"/>
      <c r="HXB2505" s="272"/>
      <c r="HXC2505" s="207"/>
      <c r="HXD2505" s="238"/>
      <c r="HXE2505" s="207"/>
      <c r="HXF2505" s="207"/>
      <c r="HXG2505" s="187"/>
      <c r="HXH2505" s="187"/>
      <c r="HXI2505" s="204"/>
      <c r="HXJ2505" s="272"/>
      <c r="HXK2505" s="207"/>
      <c r="HXL2505" s="238"/>
      <c r="HXM2505" s="207"/>
      <c r="HXN2505" s="207"/>
      <c r="HXO2505" s="187"/>
      <c r="HXP2505" s="187"/>
      <c r="HXQ2505" s="204"/>
      <c r="HXR2505" s="272"/>
      <c r="HXS2505" s="207"/>
      <c r="HXT2505" s="238"/>
      <c r="HXU2505" s="207"/>
      <c r="HXV2505" s="207"/>
      <c r="HXW2505" s="187"/>
      <c r="HXX2505" s="187"/>
      <c r="HXY2505" s="204"/>
      <c r="HXZ2505" s="272"/>
      <c r="HYA2505" s="207"/>
      <c r="HYB2505" s="238"/>
      <c r="HYC2505" s="207"/>
      <c r="HYD2505" s="207"/>
      <c r="HYE2505" s="187"/>
      <c r="HYF2505" s="187"/>
      <c r="HYG2505" s="204"/>
      <c r="HYH2505" s="272"/>
      <c r="HYI2505" s="207"/>
      <c r="HYJ2505" s="238"/>
      <c r="HYK2505" s="207"/>
      <c r="HYL2505" s="207"/>
      <c r="HYM2505" s="187"/>
      <c r="HYN2505" s="187"/>
      <c r="HYO2505" s="204"/>
      <c r="HYP2505" s="272"/>
      <c r="HYQ2505" s="207"/>
      <c r="HYR2505" s="238"/>
      <c r="HYS2505" s="207"/>
      <c r="HYT2505" s="207"/>
      <c r="HYU2505" s="187"/>
      <c r="HYV2505" s="187"/>
      <c r="HYW2505" s="204"/>
      <c r="HYX2505" s="272"/>
      <c r="HYY2505" s="207"/>
      <c r="HYZ2505" s="238"/>
      <c r="HZA2505" s="207"/>
      <c r="HZB2505" s="207"/>
      <c r="HZC2505" s="187"/>
      <c r="HZD2505" s="187"/>
      <c r="HZE2505" s="204"/>
      <c r="HZF2505" s="272"/>
      <c r="HZG2505" s="207"/>
      <c r="HZH2505" s="238"/>
      <c r="HZI2505" s="207"/>
      <c r="HZJ2505" s="207"/>
      <c r="HZK2505" s="187"/>
      <c r="HZL2505" s="187"/>
      <c r="HZM2505" s="204"/>
      <c r="HZN2505" s="272"/>
      <c r="HZO2505" s="207"/>
      <c r="HZP2505" s="238"/>
      <c r="HZQ2505" s="207"/>
      <c r="HZR2505" s="207"/>
      <c r="HZS2505" s="187"/>
      <c r="HZT2505" s="187"/>
      <c r="HZU2505" s="204"/>
      <c r="HZV2505" s="272"/>
      <c r="HZW2505" s="207"/>
      <c r="HZX2505" s="238"/>
      <c r="HZY2505" s="207"/>
      <c r="HZZ2505" s="207"/>
      <c r="IAA2505" s="187"/>
      <c r="IAB2505" s="187"/>
      <c r="IAC2505" s="204"/>
      <c r="IAD2505" s="272"/>
      <c r="IAE2505" s="207"/>
      <c r="IAF2505" s="238"/>
      <c r="IAG2505" s="207"/>
      <c r="IAH2505" s="207"/>
      <c r="IAI2505" s="187"/>
      <c r="IAJ2505" s="187"/>
      <c r="IAK2505" s="204"/>
      <c r="IAL2505" s="272"/>
      <c r="IAM2505" s="207"/>
      <c r="IAN2505" s="238"/>
      <c r="IAO2505" s="207"/>
      <c r="IAP2505" s="207"/>
      <c r="IAQ2505" s="187"/>
      <c r="IAR2505" s="187"/>
      <c r="IAS2505" s="204"/>
      <c r="IAT2505" s="272"/>
      <c r="IAU2505" s="207"/>
      <c r="IAV2505" s="238"/>
      <c r="IAW2505" s="207"/>
      <c r="IAX2505" s="207"/>
      <c r="IAY2505" s="187"/>
      <c r="IAZ2505" s="187"/>
      <c r="IBA2505" s="204"/>
      <c r="IBB2505" s="272"/>
      <c r="IBC2505" s="207"/>
      <c r="IBD2505" s="238"/>
      <c r="IBE2505" s="207"/>
      <c r="IBF2505" s="207"/>
      <c r="IBG2505" s="187"/>
      <c r="IBH2505" s="187"/>
      <c r="IBI2505" s="204"/>
      <c r="IBJ2505" s="272"/>
      <c r="IBK2505" s="207"/>
      <c r="IBL2505" s="238"/>
      <c r="IBM2505" s="207"/>
      <c r="IBN2505" s="207"/>
      <c r="IBO2505" s="187"/>
      <c r="IBP2505" s="187"/>
      <c r="IBQ2505" s="204"/>
      <c r="IBR2505" s="272"/>
      <c r="IBS2505" s="207"/>
      <c r="IBT2505" s="238"/>
      <c r="IBU2505" s="207"/>
      <c r="IBV2505" s="207"/>
      <c r="IBW2505" s="187"/>
      <c r="IBX2505" s="187"/>
      <c r="IBY2505" s="204"/>
      <c r="IBZ2505" s="272"/>
      <c r="ICA2505" s="207"/>
      <c r="ICB2505" s="238"/>
      <c r="ICC2505" s="207"/>
      <c r="ICD2505" s="207"/>
      <c r="ICE2505" s="187"/>
      <c r="ICF2505" s="187"/>
      <c r="ICG2505" s="204"/>
      <c r="ICH2505" s="272"/>
      <c r="ICI2505" s="207"/>
      <c r="ICJ2505" s="238"/>
      <c r="ICK2505" s="207"/>
      <c r="ICL2505" s="207"/>
      <c r="ICM2505" s="187"/>
      <c r="ICN2505" s="187"/>
      <c r="ICO2505" s="204"/>
      <c r="ICP2505" s="272"/>
      <c r="ICQ2505" s="207"/>
      <c r="ICR2505" s="238"/>
      <c r="ICS2505" s="207"/>
      <c r="ICT2505" s="207"/>
      <c r="ICU2505" s="187"/>
      <c r="ICV2505" s="187"/>
      <c r="ICW2505" s="204"/>
      <c r="ICX2505" s="272"/>
      <c r="ICY2505" s="207"/>
      <c r="ICZ2505" s="238"/>
      <c r="IDA2505" s="207"/>
      <c r="IDB2505" s="207"/>
      <c r="IDC2505" s="187"/>
      <c r="IDD2505" s="187"/>
      <c r="IDE2505" s="204"/>
      <c r="IDF2505" s="272"/>
      <c r="IDG2505" s="207"/>
      <c r="IDH2505" s="238"/>
      <c r="IDI2505" s="207"/>
      <c r="IDJ2505" s="207"/>
      <c r="IDK2505" s="187"/>
      <c r="IDL2505" s="187"/>
      <c r="IDM2505" s="204"/>
      <c r="IDN2505" s="272"/>
      <c r="IDO2505" s="207"/>
      <c r="IDP2505" s="238"/>
      <c r="IDQ2505" s="207"/>
      <c r="IDR2505" s="207"/>
      <c r="IDS2505" s="187"/>
      <c r="IDT2505" s="187"/>
      <c r="IDU2505" s="204"/>
      <c r="IDV2505" s="272"/>
      <c r="IDW2505" s="207"/>
      <c r="IDX2505" s="238"/>
      <c r="IDY2505" s="207"/>
      <c r="IDZ2505" s="207"/>
      <c r="IEA2505" s="187"/>
      <c r="IEB2505" s="187"/>
      <c r="IEC2505" s="204"/>
      <c r="IED2505" s="272"/>
      <c r="IEE2505" s="207"/>
      <c r="IEF2505" s="238"/>
      <c r="IEG2505" s="207"/>
      <c r="IEH2505" s="207"/>
      <c r="IEI2505" s="187"/>
      <c r="IEJ2505" s="187"/>
      <c r="IEK2505" s="204"/>
      <c r="IEL2505" s="272"/>
      <c r="IEM2505" s="207"/>
      <c r="IEN2505" s="238"/>
      <c r="IEO2505" s="207"/>
      <c r="IEP2505" s="207"/>
      <c r="IEQ2505" s="187"/>
      <c r="IER2505" s="187"/>
      <c r="IES2505" s="204"/>
      <c r="IET2505" s="272"/>
      <c r="IEU2505" s="207"/>
      <c r="IEV2505" s="238"/>
      <c r="IEW2505" s="207"/>
      <c r="IEX2505" s="207"/>
      <c r="IEY2505" s="187"/>
      <c r="IEZ2505" s="187"/>
      <c r="IFA2505" s="204"/>
      <c r="IFB2505" s="272"/>
      <c r="IFC2505" s="207"/>
      <c r="IFD2505" s="238"/>
      <c r="IFE2505" s="207"/>
      <c r="IFF2505" s="207"/>
      <c r="IFG2505" s="187"/>
      <c r="IFH2505" s="187"/>
      <c r="IFI2505" s="204"/>
      <c r="IFJ2505" s="272"/>
      <c r="IFK2505" s="207"/>
      <c r="IFL2505" s="238"/>
      <c r="IFM2505" s="207"/>
      <c r="IFN2505" s="207"/>
      <c r="IFO2505" s="187"/>
      <c r="IFP2505" s="187"/>
      <c r="IFQ2505" s="204"/>
      <c r="IFR2505" s="272"/>
      <c r="IFS2505" s="207"/>
      <c r="IFT2505" s="238"/>
      <c r="IFU2505" s="207"/>
      <c r="IFV2505" s="207"/>
      <c r="IFW2505" s="187"/>
      <c r="IFX2505" s="187"/>
      <c r="IFY2505" s="204"/>
      <c r="IFZ2505" s="272"/>
      <c r="IGA2505" s="207"/>
      <c r="IGB2505" s="238"/>
      <c r="IGC2505" s="207"/>
      <c r="IGD2505" s="207"/>
      <c r="IGE2505" s="187"/>
      <c r="IGF2505" s="187"/>
      <c r="IGG2505" s="204"/>
      <c r="IGH2505" s="272"/>
      <c r="IGI2505" s="207"/>
      <c r="IGJ2505" s="238"/>
      <c r="IGK2505" s="207"/>
      <c r="IGL2505" s="207"/>
      <c r="IGM2505" s="187"/>
      <c r="IGN2505" s="187"/>
      <c r="IGO2505" s="204"/>
      <c r="IGP2505" s="272"/>
      <c r="IGQ2505" s="207"/>
      <c r="IGR2505" s="238"/>
      <c r="IGS2505" s="207"/>
      <c r="IGT2505" s="207"/>
      <c r="IGU2505" s="187"/>
      <c r="IGV2505" s="187"/>
      <c r="IGW2505" s="204"/>
      <c r="IGX2505" s="272"/>
      <c r="IGY2505" s="207"/>
      <c r="IGZ2505" s="238"/>
      <c r="IHA2505" s="207"/>
      <c r="IHB2505" s="207"/>
      <c r="IHC2505" s="187"/>
      <c r="IHD2505" s="187"/>
      <c r="IHE2505" s="204"/>
      <c r="IHF2505" s="272"/>
      <c r="IHG2505" s="207"/>
      <c r="IHH2505" s="238"/>
      <c r="IHI2505" s="207"/>
      <c r="IHJ2505" s="207"/>
      <c r="IHK2505" s="187"/>
      <c r="IHL2505" s="187"/>
      <c r="IHM2505" s="204"/>
      <c r="IHN2505" s="272"/>
      <c r="IHO2505" s="207"/>
      <c r="IHP2505" s="238"/>
      <c r="IHQ2505" s="207"/>
      <c r="IHR2505" s="207"/>
      <c r="IHS2505" s="187"/>
      <c r="IHT2505" s="187"/>
      <c r="IHU2505" s="204"/>
      <c r="IHV2505" s="272"/>
      <c r="IHW2505" s="207"/>
      <c r="IHX2505" s="238"/>
      <c r="IHY2505" s="207"/>
      <c r="IHZ2505" s="207"/>
      <c r="IIA2505" s="187"/>
      <c r="IIB2505" s="187"/>
      <c r="IIC2505" s="204"/>
      <c r="IID2505" s="272"/>
      <c r="IIE2505" s="207"/>
      <c r="IIF2505" s="238"/>
      <c r="IIG2505" s="207"/>
      <c r="IIH2505" s="207"/>
      <c r="III2505" s="187"/>
      <c r="IIJ2505" s="187"/>
      <c r="IIK2505" s="204"/>
      <c r="IIL2505" s="272"/>
      <c r="IIM2505" s="207"/>
      <c r="IIN2505" s="238"/>
      <c r="IIO2505" s="207"/>
      <c r="IIP2505" s="207"/>
      <c r="IIQ2505" s="187"/>
      <c r="IIR2505" s="187"/>
      <c r="IIS2505" s="204"/>
      <c r="IIT2505" s="272"/>
      <c r="IIU2505" s="207"/>
      <c r="IIV2505" s="238"/>
      <c r="IIW2505" s="207"/>
      <c r="IIX2505" s="207"/>
      <c r="IIY2505" s="187"/>
      <c r="IIZ2505" s="187"/>
      <c r="IJA2505" s="204"/>
      <c r="IJB2505" s="272"/>
      <c r="IJC2505" s="207"/>
      <c r="IJD2505" s="238"/>
      <c r="IJE2505" s="207"/>
      <c r="IJF2505" s="207"/>
      <c r="IJG2505" s="187"/>
      <c r="IJH2505" s="187"/>
      <c r="IJI2505" s="204"/>
      <c r="IJJ2505" s="272"/>
      <c r="IJK2505" s="207"/>
      <c r="IJL2505" s="238"/>
      <c r="IJM2505" s="207"/>
      <c r="IJN2505" s="207"/>
      <c r="IJO2505" s="187"/>
      <c r="IJP2505" s="187"/>
      <c r="IJQ2505" s="204"/>
      <c r="IJR2505" s="272"/>
      <c r="IJS2505" s="207"/>
      <c r="IJT2505" s="238"/>
      <c r="IJU2505" s="207"/>
      <c r="IJV2505" s="207"/>
      <c r="IJW2505" s="187"/>
      <c r="IJX2505" s="187"/>
      <c r="IJY2505" s="204"/>
      <c r="IJZ2505" s="272"/>
      <c r="IKA2505" s="207"/>
      <c r="IKB2505" s="238"/>
      <c r="IKC2505" s="207"/>
      <c r="IKD2505" s="207"/>
      <c r="IKE2505" s="187"/>
      <c r="IKF2505" s="187"/>
      <c r="IKG2505" s="204"/>
      <c r="IKH2505" s="272"/>
      <c r="IKI2505" s="207"/>
      <c r="IKJ2505" s="238"/>
      <c r="IKK2505" s="207"/>
      <c r="IKL2505" s="207"/>
      <c r="IKM2505" s="187"/>
      <c r="IKN2505" s="187"/>
      <c r="IKO2505" s="204"/>
      <c r="IKP2505" s="272"/>
      <c r="IKQ2505" s="207"/>
      <c r="IKR2505" s="238"/>
      <c r="IKS2505" s="207"/>
      <c r="IKT2505" s="207"/>
      <c r="IKU2505" s="187"/>
      <c r="IKV2505" s="187"/>
      <c r="IKW2505" s="204"/>
      <c r="IKX2505" s="272"/>
      <c r="IKY2505" s="207"/>
      <c r="IKZ2505" s="238"/>
      <c r="ILA2505" s="207"/>
      <c r="ILB2505" s="207"/>
      <c r="ILC2505" s="187"/>
      <c r="ILD2505" s="187"/>
      <c r="ILE2505" s="204"/>
      <c r="ILF2505" s="272"/>
      <c r="ILG2505" s="207"/>
      <c r="ILH2505" s="238"/>
      <c r="ILI2505" s="207"/>
      <c r="ILJ2505" s="207"/>
      <c r="ILK2505" s="187"/>
      <c r="ILL2505" s="187"/>
      <c r="ILM2505" s="204"/>
      <c r="ILN2505" s="272"/>
      <c r="ILO2505" s="207"/>
      <c r="ILP2505" s="238"/>
      <c r="ILQ2505" s="207"/>
      <c r="ILR2505" s="207"/>
      <c r="ILS2505" s="187"/>
      <c r="ILT2505" s="187"/>
      <c r="ILU2505" s="204"/>
      <c r="ILV2505" s="272"/>
      <c r="ILW2505" s="207"/>
      <c r="ILX2505" s="238"/>
      <c r="ILY2505" s="207"/>
      <c r="ILZ2505" s="207"/>
      <c r="IMA2505" s="187"/>
      <c r="IMB2505" s="187"/>
      <c r="IMC2505" s="204"/>
      <c r="IMD2505" s="272"/>
      <c r="IME2505" s="207"/>
      <c r="IMF2505" s="238"/>
      <c r="IMG2505" s="207"/>
      <c r="IMH2505" s="207"/>
      <c r="IMI2505" s="187"/>
      <c r="IMJ2505" s="187"/>
      <c r="IMK2505" s="204"/>
      <c r="IML2505" s="272"/>
      <c r="IMM2505" s="207"/>
      <c r="IMN2505" s="238"/>
      <c r="IMO2505" s="207"/>
      <c r="IMP2505" s="207"/>
      <c r="IMQ2505" s="187"/>
      <c r="IMR2505" s="187"/>
      <c r="IMS2505" s="204"/>
      <c r="IMT2505" s="272"/>
      <c r="IMU2505" s="207"/>
      <c r="IMV2505" s="238"/>
      <c r="IMW2505" s="207"/>
      <c r="IMX2505" s="207"/>
      <c r="IMY2505" s="187"/>
      <c r="IMZ2505" s="187"/>
      <c r="INA2505" s="204"/>
      <c r="INB2505" s="272"/>
      <c r="INC2505" s="207"/>
      <c r="IND2505" s="238"/>
      <c r="INE2505" s="207"/>
      <c r="INF2505" s="207"/>
      <c r="ING2505" s="187"/>
      <c r="INH2505" s="187"/>
      <c r="INI2505" s="204"/>
      <c r="INJ2505" s="272"/>
      <c r="INK2505" s="207"/>
      <c r="INL2505" s="238"/>
      <c r="INM2505" s="207"/>
      <c r="INN2505" s="207"/>
      <c r="INO2505" s="187"/>
      <c r="INP2505" s="187"/>
      <c r="INQ2505" s="204"/>
      <c r="INR2505" s="272"/>
      <c r="INS2505" s="207"/>
      <c r="INT2505" s="238"/>
      <c r="INU2505" s="207"/>
      <c r="INV2505" s="207"/>
      <c r="INW2505" s="187"/>
      <c r="INX2505" s="187"/>
      <c r="INY2505" s="204"/>
      <c r="INZ2505" s="272"/>
      <c r="IOA2505" s="207"/>
      <c r="IOB2505" s="238"/>
      <c r="IOC2505" s="207"/>
      <c r="IOD2505" s="207"/>
      <c r="IOE2505" s="187"/>
      <c r="IOF2505" s="187"/>
      <c r="IOG2505" s="204"/>
      <c r="IOH2505" s="272"/>
      <c r="IOI2505" s="207"/>
      <c r="IOJ2505" s="238"/>
      <c r="IOK2505" s="207"/>
      <c r="IOL2505" s="207"/>
      <c r="IOM2505" s="187"/>
      <c r="ION2505" s="187"/>
      <c r="IOO2505" s="204"/>
      <c r="IOP2505" s="272"/>
      <c r="IOQ2505" s="207"/>
      <c r="IOR2505" s="238"/>
      <c r="IOS2505" s="207"/>
      <c r="IOT2505" s="207"/>
      <c r="IOU2505" s="187"/>
      <c r="IOV2505" s="187"/>
      <c r="IOW2505" s="204"/>
      <c r="IOX2505" s="272"/>
      <c r="IOY2505" s="207"/>
      <c r="IOZ2505" s="238"/>
      <c r="IPA2505" s="207"/>
      <c r="IPB2505" s="207"/>
      <c r="IPC2505" s="187"/>
      <c r="IPD2505" s="187"/>
      <c r="IPE2505" s="204"/>
      <c r="IPF2505" s="272"/>
      <c r="IPG2505" s="207"/>
      <c r="IPH2505" s="238"/>
      <c r="IPI2505" s="207"/>
      <c r="IPJ2505" s="207"/>
      <c r="IPK2505" s="187"/>
      <c r="IPL2505" s="187"/>
      <c r="IPM2505" s="204"/>
      <c r="IPN2505" s="272"/>
      <c r="IPO2505" s="207"/>
      <c r="IPP2505" s="238"/>
      <c r="IPQ2505" s="207"/>
      <c r="IPR2505" s="207"/>
      <c r="IPS2505" s="187"/>
      <c r="IPT2505" s="187"/>
      <c r="IPU2505" s="204"/>
      <c r="IPV2505" s="272"/>
      <c r="IPW2505" s="207"/>
      <c r="IPX2505" s="238"/>
      <c r="IPY2505" s="207"/>
      <c r="IPZ2505" s="207"/>
      <c r="IQA2505" s="187"/>
      <c r="IQB2505" s="187"/>
      <c r="IQC2505" s="204"/>
      <c r="IQD2505" s="272"/>
      <c r="IQE2505" s="207"/>
      <c r="IQF2505" s="238"/>
      <c r="IQG2505" s="207"/>
      <c r="IQH2505" s="207"/>
      <c r="IQI2505" s="187"/>
      <c r="IQJ2505" s="187"/>
      <c r="IQK2505" s="204"/>
      <c r="IQL2505" s="272"/>
      <c r="IQM2505" s="207"/>
      <c r="IQN2505" s="238"/>
      <c r="IQO2505" s="207"/>
      <c r="IQP2505" s="207"/>
      <c r="IQQ2505" s="187"/>
      <c r="IQR2505" s="187"/>
      <c r="IQS2505" s="204"/>
      <c r="IQT2505" s="272"/>
      <c r="IQU2505" s="207"/>
      <c r="IQV2505" s="238"/>
      <c r="IQW2505" s="207"/>
      <c r="IQX2505" s="207"/>
      <c r="IQY2505" s="187"/>
      <c r="IQZ2505" s="187"/>
      <c r="IRA2505" s="204"/>
      <c r="IRB2505" s="272"/>
      <c r="IRC2505" s="207"/>
      <c r="IRD2505" s="238"/>
      <c r="IRE2505" s="207"/>
      <c r="IRF2505" s="207"/>
      <c r="IRG2505" s="187"/>
      <c r="IRH2505" s="187"/>
      <c r="IRI2505" s="204"/>
      <c r="IRJ2505" s="272"/>
      <c r="IRK2505" s="207"/>
      <c r="IRL2505" s="238"/>
      <c r="IRM2505" s="207"/>
      <c r="IRN2505" s="207"/>
      <c r="IRO2505" s="187"/>
      <c r="IRP2505" s="187"/>
      <c r="IRQ2505" s="204"/>
      <c r="IRR2505" s="272"/>
      <c r="IRS2505" s="207"/>
      <c r="IRT2505" s="238"/>
      <c r="IRU2505" s="207"/>
      <c r="IRV2505" s="207"/>
      <c r="IRW2505" s="187"/>
      <c r="IRX2505" s="187"/>
      <c r="IRY2505" s="204"/>
      <c r="IRZ2505" s="272"/>
      <c r="ISA2505" s="207"/>
      <c r="ISB2505" s="238"/>
      <c r="ISC2505" s="207"/>
      <c r="ISD2505" s="207"/>
      <c r="ISE2505" s="187"/>
      <c r="ISF2505" s="187"/>
      <c r="ISG2505" s="204"/>
      <c r="ISH2505" s="272"/>
      <c r="ISI2505" s="207"/>
      <c r="ISJ2505" s="238"/>
      <c r="ISK2505" s="207"/>
      <c r="ISL2505" s="207"/>
      <c r="ISM2505" s="187"/>
      <c r="ISN2505" s="187"/>
      <c r="ISO2505" s="204"/>
      <c r="ISP2505" s="272"/>
      <c r="ISQ2505" s="207"/>
      <c r="ISR2505" s="238"/>
      <c r="ISS2505" s="207"/>
      <c r="IST2505" s="207"/>
      <c r="ISU2505" s="187"/>
      <c r="ISV2505" s="187"/>
      <c r="ISW2505" s="204"/>
      <c r="ISX2505" s="272"/>
      <c r="ISY2505" s="207"/>
      <c r="ISZ2505" s="238"/>
      <c r="ITA2505" s="207"/>
      <c r="ITB2505" s="207"/>
      <c r="ITC2505" s="187"/>
      <c r="ITD2505" s="187"/>
      <c r="ITE2505" s="204"/>
      <c r="ITF2505" s="272"/>
      <c r="ITG2505" s="207"/>
      <c r="ITH2505" s="238"/>
      <c r="ITI2505" s="207"/>
      <c r="ITJ2505" s="207"/>
      <c r="ITK2505" s="187"/>
      <c r="ITL2505" s="187"/>
      <c r="ITM2505" s="204"/>
      <c r="ITN2505" s="272"/>
      <c r="ITO2505" s="207"/>
      <c r="ITP2505" s="238"/>
      <c r="ITQ2505" s="207"/>
      <c r="ITR2505" s="207"/>
      <c r="ITS2505" s="187"/>
      <c r="ITT2505" s="187"/>
      <c r="ITU2505" s="204"/>
      <c r="ITV2505" s="272"/>
      <c r="ITW2505" s="207"/>
      <c r="ITX2505" s="238"/>
      <c r="ITY2505" s="207"/>
      <c r="ITZ2505" s="207"/>
      <c r="IUA2505" s="187"/>
      <c r="IUB2505" s="187"/>
      <c r="IUC2505" s="204"/>
      <c r="IUD2505" s="272"/>
      <c r="IUE2505" s="207"/>
      <c r="IUF2505" s="238"/>
      <c r="IUG2505" s="207"/>
      <c r="IUH2505" s="207"/>
      <c r="IUI2505" s="187"/>
      <c r="IUJ2505" s="187"/>
      <c r="IUK2505" s="204"/>
      <c r="IUL2505" s="272"/>
      <c r="IUM2505" s="207"/>
      <c r="IUN2505" s="238"/>
      <c r="IUO2505" s="207"/>
      <c r="IUP2505" s="207"/>
      <c r="IUQ2505" s="187"/>
      <c r="IUR2505" s="187"/>
      <c r="IUS2505" s="204"/>
      <c r="IUT2505" s="272"/>
      <c r="IUU2505" s="207"/>
      <c r="IUV2505" s="238"/>
      <c r="IUW2505" s="207"/>
      <c r="IUX2505" s="207"/>
      <c r="IUY2505" s="187"/>
      <c r="IUZ2505" s="187"/>
      <c r="IVA2505" s="204"/>
      <c r="IVB2505" s="272"/>
      <c r="IVC2505" s="207"/>
      <c r="IVD2505" s="238"/>
      <c r="IVE2505" s="207"/>
      <c r="IVF2505" s="207"/>
      <c r="IVG2505" s="187"/>
      <c r="IVH2505" s="187"/>
      <c r="IVI2505" s="204"/>
      <c r="IVJ2505" s="272"/>
      <c r="IVK2505" s="207"/>
      <c r="IVL2505" s="238"/>
      <c r="IVM2505" s="207"/>
      <c r="IVN2505" s="207"/>
      <c r="IVO2505" s="187"/>
      <c r="IVP2505" s="187"/>
      <c r="IVQ2505" s="204"/>
      <c r="IVR2505" s="272"/>
      <c r="IVS2505" s="207"/>
      <c r="IVT2505" s="238"/>
      <c r="IVU2505" s="207"/>
      <c r="IVV2505" s="207"/>
      <c r="IVW2505" s="187"/>
      <c r="IVX2505" s="187"/>
      <c r="IVY2505" s="204"/>
      <c r="IVZ2505" s="272"/>
      <c r="IWA2505" s="207"/>
      <c r="IWB2505" s="238"/>
      <c r="IWC2505" s="207"/>
      <c r="IWD2505" s="207"/>
      <c r="IWE2505" s="187"/>
      <c r="IWF2505" s="187"/>
      <c r="IWG2505" s="204"/>
      <c r="IWH2505" s="272"/>
      <c r="IWI2505" s="207"/>
      <c r="IWJ2505" s="238"/>
      <c r="IWK2505" s="207"/>
      <c r="IWL2505" s="207"/>
      <c r="IWM2505" s="187"/>
      <c r="IWN2505" s="187"/>
      <c r="IWO2505" s="204"/>
      <c r="IWP2505" s="272"/>
      <c r="IWQ2505" s="207"/>
      <c r="IWR2505" s="238"/>
      <c r="IWS2505" s="207"/>
      <c r="IWT2505" s="207"/>
      <c r="IWU2505" s="187"/>
      <c r="IWV2505" s="187"/>
      <c r="IWW2505" s="204"/>
      <c r="IWX2505" s="272"/>
      <c r="IWY2505" s="207"/>
      <c r="IWZ2505" s="238"/>
      <c r="IXA2505" s="207"/>
      <c r="IXB2505" s="207"/>
      <c r="IXC2505" s="187"/>
      <c r="IXD2505" s="187"/>
      <c r="IXE2505" s="204"/>
      <c r="IXF2505" s="272"/>
      <c r="IXG2505" s="207"/>
      <c r="IXH2505" s="238"/>
      <c r="IXI2505" s="207"/>
      <c r="IXJ2505" s="207"/>
      <c r="IXK2505" s="187"/>
      <c r="IXL2505" s="187"/>
      <c r="IXM2505" s="204"/>
      <c r="IXN2505" s="272"/>
      <c r="IXO2505" s="207"/>
      <c r="IXP2505" s="238"/>
      <c r="IXQ2505" s="207"/>
      <c r="IXR2505" s="207"/>
      <c r="IXS2505" s="187"/>
      <c r="IXT2505" s="187"/>
      <c r="IXU2505" s="204"/>
      <c r="IXV2505" s="272"/>
      <c r="IXW2505" s="207"/>
      <c r="IXX2505" s="238"/>
      <c r="IXY2505" s="207"/>
      <c r="IXZ2505" s="207"/>
      <c r="IYA2505" s="187"/>
      <c r="IYB2505" s="187"/>
      <c r="IYC2505" s="204"/>
      <c r="IYD2505" s="272"/>
      <c r="IYE2505" s="207"/>
      <c r="IYF2505" s="238"/>
      <c r="IYG2505" s="207"/>
      <c r="IYH2505" s="207"/>
      <c r="IYI2505" s="187"/>
      <c r="IYJ2505" s="187"/>
      <c r="IYK2505" s="204"/>
      <c r="IYL2505" s="272"/>
      <c r="IYM2505" s="207"/>
      <c r="IYN2505" s="238"/>
      <c r="IYO2505" s="207"/>
      <c r="IYP2505" s="207"/>
      <c r="IYQ2505" s="187"/>
      <c r="IYR2505" s="187"/>
      <c r="IYS2505" s="204"/>
      <c r="IYT2505" s="272"/>
      <c r="IYU2505" s="207"/>
      <c r="IYV2505" s="238"/>
      <c r="IYW2505" s="207"/>
      <c r="IYX2505" s="207"/>
      <c r="IYY2505" s="187"/>
      <c r="IYZ2505" s="187"/>
      <c r="IZA2505" s="204"/>
      <c r="IZB2505" s="272"/>
      <c r="IZC2505" s="207"/>
      <c r="IZD2505" s="238"/>
      <c r="IZE2505" s="207"/>
      <c r="IZF2505" s="207"/>
      <c r="IZG2505" s="187"/>
      <c r="IZH2505" s="187"/>
      <c r="IZI2505" s="204"/>
      <c r="IZJ2505" s="272"/>
      <c r="IZK2505" s="207"/>
      <c r="IZL2505" s="238"/>
      <c r="IZM2505" s="207"/>
      <c r="IZN2505" s="207"/>
      <c r="IZO2505" s="187"/>
      <c r="IZP2505" s="187"/>
      <c r="IZQ2505" s="204"/>
      <c r="IZR2505" s="272"/>
      <c r="IZS2505" s="207"/>
      <c r="IZT2505" s="238"/>
      <c r="IZU2505" s="207"/>
      <c r="IZV2505" s="207"/>
      <c r="IZW2505" s="187"/>
      <c r="IZX2505" s="187"/>
      <c r="IZY2505" s="204"/>
      <c r="IZZ2505" s="272"/>
      <c r="JAA2505" s="207"/>
      <c r="JAB2505" s="238"/>
      <c r="JAC2505" s="207"/>
      <c r="JAD2505" s="207"/>
      <c r="JAE2505" s="187"/>
      <c r="JAF2505" s="187"/>
      <c r="JAG2505" s="204"/>
      <c r="JAH2505" s="272"/>
      <c r="JAI2505" s="207"/>
      <c r="JAJ2505" s="238"/>
      <c r="JAK2505" s="207"/>
      <c r="JAL2505" s="207"/>
      <c r="JAM2505" s="187"/>
      <c r="JAN2505" s="187"/>
      <c r="JAO2505" s="204"/>
      <c r="JAP2505" s="272"/>
      <c r="JAQ2505" s="207"/>
      <c r="JAR2505" s="238"/>
      <c r="JAS2505" s="207"/>
      <c r="JAT2505" s="207"/>
      <c r="JAU2505" s="187"/>
      <c r="JAV2505" s="187"/>
      <c r="JAW2505" s="204"/>
      <c r="JAX2505" s="272"/>
      <c r="JAY2505" s="207"/>
      <c r="JAZ2505" s="238"/>
      <c r="JBA2505" s="207"/>
      <c r="JBB2505" s="207"/>
      <c r="JBC2505" s="187"/>
      <c r="JBD2505" s="187"/>
      <c r="JBE2505" s="204"/>
      <c r="JBF2505" s="272"/>
      <c r="JBG2505" s="207"/>
      <c r="JBH2505" s="238"/>
      <c r="JBI2505" s="207"/>
      <c r="JBJ2505" s="207"/>
      <c r="JBK2505" s="187"/>
      <c r="JBL2505" s="187"/>
      <c r="JBM2505" s="204"/>
      <c r="JBN2505" s="272"/>
      <c r="JBO2505" s="207"/>
      <c r="JBP2505" s="238"/>
      <c r="JBQ2505" s="207"/>
      <c r="JBR2505" s="207"/>
      <c r="JBS2505" s="187"/>
      <c r="JBT2505" s="187"/>
      <c r="JBU2505" s="204"/>
      <c r="JBV2505" s="272"/>
      <c r="JBW2505" s="207"/>
      <c r="JBX2505" s="238"/>
      <c r="JBY2505" s="207"/>
      <c r="JBZ2505" s="207"/>
      <c r="JCA2505" s="187"/>
      <c r="JCB2505" s="187"/>
      <c r="JCC2505" s="204"/>
      <c r="JCD2505" s="272"/>
      <c r="JCE2505" s="207"/>
      <c r="JCF2505" s="238"/>
      <c r="JCG2505" s="207"/>
      <c r="JCH2505" s="207"/>
      <c r="JCI2505" s="187"/>
      <c r="JCJ2505" s="187"/>
      <c r="JCK2505" s="204"/>
      <c r="JCL2505" s="272"/>
      <c r="JCM2505" s="207"/>
      <c r="JCN2505" s="238"/>
      <c r="JCO2505" s="207"/>
      <c r="JCP2505" s="207"/>
      <c r="JCQ2505" s="187"/>
      <c r="JCR2505" s="187"/>
      <c r="JCS2505" s="204"/>
      <c r="JCT2505" s="272"/>
      <c r="JCU2505" s="207"/>
      <c r="JCV2505" s="238"/>
      <c r="JCW2505" s="207"/>
      <c r="JCX2505" s="207"/>
      <c r="JCY2505" s="187"/>
      <c r="JCZ2505" s="187"/>
      <c r="JDA2505" s="204"/>
      <c r="JDB2505" s="272"/>
      <c r="JDC2505" s="207"/>
      <c r="JDD2505" s="238"/>
      <c r="JDE2505" s="207"/>
      <c r="JDF2505" s="207"/>
      <c r="JDG2505" s="187"/>
      <c r="JDH2505" s="187"/>
      <c r="JDI2505" s="204"/>
      <c r="JDJ2505" s="272"/>
      <c r="JDK2505" s="207"/>
      <c r="JDL2505" s="238"/>
      <c r="JDM2505" s="207"/>
      <c r="JDN2505" s="207"/>
      <c r="JDO2505" s="187"/>
      <c r="JDP2505" s="187"/>
      <c r="JDQ2505" s="204"/>
      <c r="JDR2505" s="272"/>
      <c r="JDS2505" s="207"/>
      <c r="JDT2505" s="238"/>
      <c r="JDU2505" s="207"/>
      <c r="JDV2505" s="207"/>
      <c r="JDW2505" s="187"/>
      <c r="JDX2505" s="187"/>
      <c r="JDY2505" s="204"/>
      <c r="JDZ2505" s="272"/>
      <c r="JEA2505" s="207"/>
      <c r="JEB2505" s="238"/>
      <c r="JEC2505" s="207"/>
      <c r="JED2505" s="207"/>
      <c r="JEE2505" s="187"/>
      <c r="JEF2505" s="187"/>
      <c r="JEG2505" s="204"/>
      <c r="JEH2505" s="272"/>
      <c r="JEI2505" s="207"/>
      <c r="JEJ2505" s="238"/>
      <c r="JEK2505" s="207"/>
      <c r="JEL2505" s="207"/>
      <c r="JEM2505" s="187"/>
      <c r="JEN2505" s="187"/>
      <c r="JEO2505" s="204"/>
      <c r="JEP2505" s="272"/>
      <c r="JEQ2505" s="207"/>
      <c r="JER2505" s="238"/>
      <c r="JES2505" s="207"/>
      <c r="JET2505" s="207"/>
      <c r="JEU2505" s="187"/>
      <c r="JEV2505" s="187"/>
      <c r="JEW2505" s="204"/>
      <c r="JEX2505" s="272"/>
      <c r="JEY2505" s="207"/>
      <c r="JEZ2505" s="238"/>
      <c r="JFA2505" s="207"/>
      <c r="JFB2505" s="207"/>
      <c r="JFC2505" s="187"/>
      <c r="JFD2505" s="187"/>
      <c r="JFE2505" s="204"/>
      <c r="JFF2505" s="272"/>
      <c r="JFG2505" s="207"/>
      <c r="JFH2505" s="238"/>
      <c r="JFI2505" s="207"/>
      <c r="JFJ2505" s="207"/>
      <c r="JFK2505" s="187"/>
      <c r="JFL2505" s="187"/>
      <c r="JFM2505" s="204"/>
      <c r="JFN2505" s="272"/>
      <c r="JFO2505" s="207"/>
      <c r="JFP2505" s="238"/>
      <c r="JFQ2505" s="207"/>
      <c r="JFR2505" s="207"/>
      <c r="JFS2505" s="187"/>
      <c r="JFT2505" s="187"/>
      <c r="JFU2505" s="204"/>
      <c r="JFV2505" s="272"/>
      <c r="JFW2505" s="207"/>
      <c r="JFX2505" s="238"/>
      <c r="JFY2505" s="207"/>
      <c r="JFZ2505" s="207"/>
      <c r="JGA2505" s="187"/>
      <c r="JGB2505" s="187"/>
      <c r="JGC2505" s="204"/>
      <c r="JGD2505" s="272"/>
      <c r="JGE2505" s="207"/>
      <c r="JGF2505" s="238"/>
      <c r="JGG2505" s="207"/>
      <c r="JGH2505" s="207"/>
      <c r="JGI2505" s="187"/>
      <c r="JGJ2505" s="187"/>
      <c r="JGK2505" s="204"/>
      <c r="JGL2505" s="272"/>
      <c r="JGM2505" s="207"/>
      <c r="JGN2505" s="238"/>
      <c r="JGO2505" s="207"/>
      <c r="JGP2505" s="207"/>
      <c r="JGQ2505" s="187"/>
      <c r="JGR2505" s="187"/>
      <c r="JGS2505" s="204"/>
      <c r="JGT2505" s="272"/>
      <c r="JGU2505" s="207"/>
      <c r="JGV2505" s="238"/>
      <c r="JGW2505" s="207"/>
      <c r="JGX2505" s="207"/>
      <c r="JGY2505" s="187"/>
      <c r="JGZ2505" s="187"/>
      <c r="JHA2505" s="204"/>
      <c r="JHB2505" s="272"/>
      <c r="JHC2505" s="207"/>
      <c r="JHD2505" s="238"/>
      <c r="JHE2505" s="207"/>
      <c r="JHF2505" s="207"/>
      <c r="JHG2505" s="187"/>
      <c r="JHH2505" s="187"/>
      <c r="JHI2505" s="204"/>
      <c r="JHJ2505" s="272"/>
      <c r="JHK2505" s="207"/>
      <c r="JHL2505" s="238"/>
      <c r="JHM2505" s="207"/>
      <c r="JHN2505" s="207"/>
      <c r="JHO2505" s="187"/>
      <c r="JHP2505" s="187"/>
      <c r="JHQ2505" s="204"/>
      <c r="JHR2505" s="272"/>
      <c r="JHS2505" s="207"/>
      <c r="JHT2505" s="238"/>
      <c r="JHU2505" s="207"/>
      <c r="JHV2505" s="207"/>
      <c r="JHW2505" s="187"/>
      <c r="JHX2505" s="187"/>
      <c r="JHY2505" s="204"/>
      <c r="JHZ2505" s="272"/>
      <c r="JIA2505" s="207"/>
      <c r="JIB2505" s="238"/>
      <c r="JIC2505" s="207"/>
      <c r="JID2505" s="207"/>
      <c r="JIE2505" s="187"/>
      <c r="JIF2505" s="187"/>
      <c r="JIG2505" s="204"/>
      <c r="JIH2505" s="272"/>
      <c r="JII2505" s="207"/>
      <c r="JIJ2505" s="238"/>
      <c r="JIK2505" s="207"/>
      <c r="JIL2505" s="207"/>
      <c r="JIM2505" s="187"/>
      <c r="JIN2505" s="187"/>
      <c r="JIO2505" s="204"/>
      <c r="JIP2505" s="272"/>
      <c r="JIQ2505" s="207"/>
      <c r="JIR2505" s="238"/>
      <c r="JIS2505" s="207"/>
      <c r="JIT2505" s="207"/>
      <c r="JIU2505" s="187"/>
      <c r="JIV2505" s="187"/>
      <c r="JIW2505" s="204"/>
      <c r="JIX2505" s="272"/>
      <c r="JIY2505" s="207"/>
      <c r="JIZ2505" s="238"/>
      <c r="JJA2505" s="207"/>
      <c r="JJB2505" s="207"/>
      <c r="JJC2505" s="187"/>
      <c r="JJD2505" s="187"/>
      <c r="JJE2505" s="204"/>
      <c r="JJF2505" s="272"/>
      <c r="JJG2505" s="207"/>
      <c r="JJH2505" s="238"/>
      <c r="JJI2505" s="207"/>
      <c r="JJJ2505" s="207"/>
      <c r="JJK2505" s="187"/>
      <c r="JJL2505" s="187"/>
      <c r="JJM2505" s="204"/>
      <c r="JJN2505" s="272"/>
      <c r="JJO2505" s="207"/>
      <c r="JJP2505" s="238"/>
      <c r="JJQ2505" s="207"/>
      <c r="JJR2505" s="207"/>
      <c r="JJS2505" s="187"/>
      <c r="JJT2505" s="187"/>
      <c r="JJU2505" s="204"/>
      <c r="JJV2505" s="272"/>
      <c r="JJW2505" s="207"/>
      <c r="JJX2505" s="238"/>
      <c r="JJY2505" s="207"/>
      <c r="JJZ2505" s="207"/>
      <c r="JKA2505" s="187"/>
      <c r="JKB2505" s="187"/>
      <c r="JKC2505" s="204"/>
      <c r="JKD2505" s="272"/>
      <c r="JKE2505" s="207"/>
      <c r="JKF2505" s="238"/>
      <c r="JKG2505" s="207"/>
      <c r="JKH2505" s="207"/>
      <c r="JKI2505" s="187"/>
      <c r="JKJ2505" s="187"/>
      <c r="JKK2505" s="204"/>
      <c r="JKL2505" s="272"/>
      <c r="JKM2505" s="207"/>
      <c r="JKN2505" s="238"/>
      <c r="JKO2505" s="207"/>
      <c r="JKP2505" s="207"/>
      <c r="JKQ2505" s="187"/>
      <c r="JKR2505" s="187"/>
      <c r="JKS2505" s="204"/>
      <c r="JKT2505" s="272"/>
      <c r="JKU2505" s="207"/>
      <c r="JKV2505" s="238"/>
      <c r="JKW2505" s="207"/>
      <c r="JKX2505" s="207"/>
      <c r="JKY2505" s="187"/>
      <c r="JKZ2505" s="187"/>
      <c r="JLA2505" s="204"/>
      <c r="JLB2505" s="272"/>
      <c r="JLC2505" s="207"/>
      <c r="JLD2505" s="238"/>
      <c r="JLE2505" s="207"/>
      <c r="JLF2505" s="207"/>
      <c r="JLG2505" s="187"/>
      <c r="JLH2505" s="187"/>
      <c r="JLI2505" s="204"/>
      <c r="JLJ2505" s="272"/>
      <c r="JLK2505" s="207"/>
      <c r="JLL2505" s="238"/>
      <c r="JLM2505" s="207"/>
      <c r="JLN2505" s="207"/>
      <c r="JLO2505" s="187"/>
      <c r="JLP2505" s="187"/>
      <c r="JLQ2505" s="204"/>
      <c r="JLR2505" s="272"/>
      <c r="JLS2505" s="207"/>
      <c r="JLT2505" s="238"/>
      <c r="JLU2505" s="207"/>
      <c r="JLV2505" s="207"/>
      <c r="JLW2505" s="187"/>
      <c r="JLX2505" s="187"/>
      <c r="JLY2505" s="204"/>
      <c r="JLZ2505" s="272"/>
      <c r="JMA2505" s="207"/>
      <c r="JMB2505" s="238"/>
      <c r="JMC2505" s="207"/>
      <c r="JMD2505" s="207"/>
      <c r="JME2505" s="187"/>
      <c r="JMF2505" s="187"/>
      <c r="JMG2505" s="204"/>
      <c r="JMH2505" s="272"/>
      <c r="JMI2505" s="207"/>
      <c r="JMJ2505" s="238"/>
      <c r="JMK2505" s="207"/>
      <c r="JML2505" s="207"/>
      <c r="JMM2505" s="187"/>
      <c r="JMN2505" s="187"/>
      <c r="JMO2505" s="204"/>
      <c r="JMP2505" s="272"/>
      <c r="JMQ2505" s="207"/>
      <c r="JMR2505" s="238"/>
      <c r="JMS2505" s="207"/>
      <c r="JMT2505" s="207"/>
      <c r="JMU2505" s="187"/>
      <c r="JMV2505" s="187"/>
      <c r="JMW2505" s="204"/>
      <c r="JMX2505" s="272"/>
      <c r="JMY2505" s="207"/>
      <c r="JMZ2505" s="238"/>
      <c r="JNA2505" s="207"/>
      <c r="JNB2505" s="207"/>
      <c r="JNC2505" s="187"/>
      <c r="JND2505" s="187"/>
      <c r="JNE2505" s="204"/>
      <c r="JNF2505" s="272"/>
      <c r="JNG2505" s="207"/>
      <c r="JNH2505" s="238"/>
      <c r="JNI2505" s="207"/>
      <c r="JNJ2505" s="207"/>
      <c r="JNK2505" s="187"/>
      <c r="JNL2505" s="187"/>
      <c r="JNM2505" s="204"/>
      <c r="JNN2505" s="272"/>
      <c r="JNO2505" s="207"/>
      <c r="JNP2505" s="238"/>
      <c r="JNQ2505" s="207"/>
      <c r="JNR2505" s="207"/>
      <c r="JNS2505" s="187"/>
      <c r="JNT2505" s="187"/>
      <c r="JNU2505" s="204"/>
      <c r="JNV2505" s="272"/>
      <c r="JNW2505" s="207"/>
      <c r="JNX2505" s="238"/>
      <c r="JNY2505" s="207"/>
      <c r="JNZ2505" s="207"/>
      <c r="JOA2505" s="187"/>
      <c r="JOB2505" s="187"/>
      <c r="JOC2505" s="204"/>
      <c r="JOD2505" s="272"/>
      <c r="JOE2505" s="207"/>
      <c r="JOF2505" s="238"/>
      <c r="JOG2505" s="207"/>
      <c r="JOH2505" s="207"/>
      <c r="JOI2505" s="187"/>
      <c r="JOJ2505" s="187"/>
      <c r="JOK2505" s="204"/>
      <c r="JOL2505" s="272"/>
      <c r="JOM2505" s="207"/>
      <c r="JON2505" s="238"/>
      <c r="JOO2505" s="207"/>
      <c r="JOP2505" s="207"/>
      <c r="JOQ2505" s="187"/>
      <c r="JOR2505" s="187"/>
      <c r="JOS2505" s="204"/>
      <c r="JOT2505" s="272"/>
      <c r="JOU2505" s="207"/>
      <c r="JOV2505" s="238"/>
      <c r="JOW2505" s="207"/>
      <c r="JOX2505" s="207"/>
      <c r="JOY2505" s="187"/>
      <c r="JOZ2505" s="187"/>
      <c r="JPA2505" s="204"/>
      <c r="JPB2505" s="272"/>
      <c r="JPC2505" s="207"/>
      <c r="JPD2505" s="238"/>
      <c r="JPE2505" s="207"/>
      <c r="JPF2505" s="207"/>
      <c r="JPG2505" s="187"/>
      <c r="JPH2505" s="187"/>
      <c r="JPI2505" s="204"/>
      <c r="JPJ2505" s="272"/>
      <c r="JPK2505" s="207"/>
      <c r="JPL2505" s="238"/>
      <c r="JPM2505" s="207"/>
      <c r="JPN2505" s="207"/>
      <c r="JPO2505" s="187"/>
      <c r="JPP2505" s="187"/>
      <c r="JPQ2505" s="204"/>
      <c r="JPR2505" s="272"/>
      <c r="JPS2505" s="207"/>
      <c r="JPT2505" s="238"/>
      <c r="JPU2505" s="207"/>
      <c r="JPV2505" s="207"/>
      <c r="JPW2505" s="187"/>
      <c r="JPX2505" s="187"/>
      <c r="JPY2505" s="204"/>
      <c r="JPZ2505" s="272"/>
      <c r="JQA2505" s="207"/>
      <c r="JQB2505" s="238"/>
      <c r="JQC2505" s="207"/>
      <c r="JQD2505" s="207"/>
      <c r="JQE2505" s="187"/>
      <c r="JQF2505" s="187"/>
      <c r="JQG2505" s="204"/>
      <c r="JQH2505" s="272"/>
      <c r="JQI2505" s="207"/>
      <c r="JQJ2505" s="238"/>
      <c r="JQK2505" s="207"/>
      <c r="JQL2505" s="207"/>
      <c r="JQM2505" s="187"/>
      <c r="JQN2505" s="187"/>
      <c r="JQO2505" s="204"/>
      <c r="JQP2505" s="272"/>
      <c r="JQQ2505" s="207"/>
      <c r="JQR2505" s="238"/>
      <c r="JQS2505" s="207"/>
      <c r="JQT2505" s="207"/>
      <c r="JQU2505" s="187"/>
      <c r="JQV2505" s="187"/>
      <c r="JQW2505" s="204"/>
      <c r="JQX2505" s="272"/>
      <c r="JQY2505" s="207"/>
      <c r="JQZ2505" s="238"/>
      <c r="JRA2505" s="207"/>
      <c r="JRB2505" s="207"/>
      <c r="JRC2505" s="187"/>
      <c r="JRD2505" s="187"/>
      <c r="JRE2505" s="204"/>
      <c r="JRF2505" s="272"/>
      <c r="JRG2505" s="207"/>
      <c r="JRH2505" s="238"/>
      <c r="JRI2505" s="207"/>
      <c r="JRJ2505" s="207"/>
      <c r="JRK2505" s="187"/>
      <c r="JRL2505" s="187"/>
      <c r="JRM2505" s="204"/>
      <c r="JRN2505" s="272"/>
      <c r="JRO2505" s="207"/>
      <c r="JRP2505" s="238"/>
      <c r="JRQ2505" s="207"/>
      <c r="JRR2505" s="207"/>
      <c r="JRS2505" s="187"/>
      <c r="JRT2505" s="187"/>
      <c r="JRU2505" s="204"/>
      <c r="JRV2505" s="272"/>
      <c r="JRW2505" s="207"/>
      <c r="JRX2505" s="238"/>
      <c r="JRY2505" s="207"/>
      <c r="JRZ2505" s="207"/>
      <c r="JSA2505" s="187"/>
      <c r="JSB2505" s="187"/>
      <c r="JSC2505" s="204"/>
      <c r="JSD2505" s="272"/>
      <c r="JSE2505" s="207"/>
      <c r="JSF2505" s="238"/>
      <c r="JSG2505" s="207"/>
      <c r="JSH2505" s="207"/>
      <c r="JSI2505" s="187"/>
      <c r="JSJ2505" s="187"/>
      <c r="JSK2505" s="204"/>
      <c r="JSL2505" s="272"/>
      <c r="JSM2505" s="207"/>
      <c r="JSN2505" s="238"/>
      <c r="JSO2505" s="207"/>
      <c r="JSP2505" s="207"/>
      <c r="JSQ2505" s="187"/>
      <c r="JSR2505" s="187"/>
      <c r="JSS2505" s="204"/>
      <c r="JST2505" s="272"/>
      <c r="JSU2505" s="207"/>
      <c r="JSV2505" s="238"/>
      <c r="JSW2505" s="207"/>
      <c r="JSX2505" s="207"/>
      <c r="JSY2505" s="187"/>
      <c r="JSZ2505" s="187"/>
      <c r="JTA2505" s="204"/>
      <c r="JTB2505" s="272"/>
      <c r="JTC2505" s="207"/>
      <c r="JTD2505" s="238"/>
      <c r="JTE2505" s="207"/>
      <c r="JTF2505" s="207"/>
      <c r="JTG2505" s="187"/>
      <c r="JTH2505" s="187"/>
      <c r="JTI2505" s="204"/>
      <c r="JTJ2505" s="272"/>
      <c r="JTK2505" s="207"/>
      <c r="JTL2505" s="238"/>
      <c r="JTM2505" s="207"/>
      <c r="JTN2505" s="207"/>
      <c r="JTO2505" s="187"/>
      <c r="JTP2505" s="187"/>
      <c r="JTQ2505" s="204"/>
      <c r="JTR2505" s="272"/>
      <c r="JTS2505" s="207"/>
      <c r="JTT2505" s="238"/>
      <c r="JTU2505" s="207"/>
      <c r="JTV2505" s="207"/>
      <c r="JTW2505" s="187"/>
      <c r="JTX2505" s="187"/>
      <c r="JTY2505" s="204"/>
      <c r="JTZ2505" s="272"/>
      <c r="JUA2505" s="207"/>
      <c r="JUB2505" s="238"/>
      <c r="JUC2505" s="207"/>
      <c r="JUD2505" s="207"/>
      <c r="JUE2505" s="187"/>
      <c r="JUF2505" s="187"/>
      <c r="JUG2505" s="204"/>
      <c r="JUH2505" s="272"/>
      <c r="JUI2505" s="207"/>
      <c r="JUJ2505" s="238"/>
      <c r="JUK2505" s="207"/>
      <c r="JUL2505" s="207"/>
      <c r="JUM2505" s="187"/>
      <c r="JUN2505" s="187"/>
      <c r="JUO2505" s="204"/>
      <c r="JUP2505" s="272"/>
      <c r="JUQ2505" s="207"/>
      <c r="JUR2505" s="238"/>
      <c r="JUS2505" s="207"/>
      <c r="JUT2505" s="207"/>
      <c r="JUU2505" s="187"/>
      <c r="JUV2505" s="187"/>
      <c r="JUW2505" s="204"/>
      <c r="JUX2505" s="272"/>
      <c r="JUY2505" s="207"/>
      <c r="JUZ2505" s="238"/>
      <c r="JVA2505" s="207"/>
      <c r="JVB2505" s="207"/>
      <c r="JVC2505" s="187"/>
      <c r="JVD2505" s="187"/>
      <c r="JVE2505" s="204"/>
      <c r="JVF2505" s="272"/>
      <c r="JVG2505" s="207"/>
      <c r="JVH2505" s="238"/>
      <c r="JVI2505" s="207"/>
      <c r="JVJ2505" s="207"/>
      <c r="JVK2505" s="187"/>
      <c r="JVL2505" s="187"/>
      <c r="JVM2505" s="204"/>
      <c r="JVN2505" s="272"/>
      <c r="JVO2505" s="207"/>
      <c r="JVP2505" s="238"/>
      <c r="JVQ2505" s="207"/>
      <c r="JVR2505" s="207"/>
      <c r="JVS2505" s="187"/>
      <c r="JVT2505" s="187"/>
      <c r="JVU2505" s="204"/>
      <c r="JVV2505" s="272"/>
      <c r="JVW2505" s="207"/>
      <c r="JVX2505" s="238"/>
      <c r="JVY2505" s="207"/>
      <c r="JVZ2505" s="207"/>
      <c r="JWA2505" s="187"/>
      <c r="JWB2505" s="187"/>
      <c r="JWC2505" s="204"/>
      <c r="JWD2505" s="272"/>
      <c r="JWE2505" s="207"/>
      <c r="JWF2505" s="238"/>
      <c r="JWG2505" s="207"/>
      <c r="JWH2505" s="207"/>
      <c r="JWI2505" s="187"/>
      <c r="JWJ2505" s="187"/>
      <c r="JWK2505" s="204"/>
      <c r="JWL2505" s="272"/>
      <c r="JWM2505" s="207"/>
      <c r="JWN2505" s="238"/>
      <c r="JWO2505" s="207"/>
      <c r="JWP2505" s="207"/>
      <c r="JWQ2505" s="187"/>
      <c r="JWR2505" s="187"/>
      <c r="JWS2505" s="204"/>
      <c r="JWT2505" s="272"/>
      <c r="JWU2505" s="207"/>
      <c r="JWV2505" s="238"/>
      <c r="JWW2505" s="207"/>
      <c r="JWX2505" s="207"/>
      <c r="JWY2505" s="187"/>
      <c r="JWZ2505" s="187"/>
      <c r="JXA2505" s="204"/>
      <c r="JXB2505" s="272"/>
      <c r="JXC2505" s="207"/>
      <c r="JXD2505" s="238"/>
      <c r="JXE2505" s="207"/>
      <c r="JXF2505" s="207"/>
      <c r="JXG2505" s="187"/>
      <c r="JXH2505" s="187"/>
      <c r="JXI2505" s="204"/>
      <c r="JXJ2505" s="272"/>
      <c r="JXK2505" s="207"/>
      <c r="JXL2505" s="238"/>
      <c r="JXM2505" s="207"/>
      <c r="JXN2505" s="207"/>
      <c r="JXO2505" s="187"/>
      <c r="JXP2505" s="187"/>
      <c r="JXQ2505" s="204"/>
      <c r="JXR2505" s="272"/>
      <c r="JXS2505" s="207"/>
      <c r="JXT2505" s="238"/>
      <c r="JXU2505" s="207"/>
      <c r="JXV2505" s="207"/>
      <c r="JXW2505" s="187"/>
      <c r="JXX2505" s="187"/>
      <c r="JXY2505" s="204"/>
      <c r="JXZ2505" s="272"/>
      <c r="JYA2505" s="207"/>
      <c r="JYB2505" s="238"/>
      <c r="JYC2505" s="207"/>
      <c r="JYD2505" s="207"/>
      <c r="JYE2505" s="187"/>
      <c r="JYF2505" s="187"/>
      <c r="JYG2505" s="204"/>
      <c r="JYH2505" s="272"/>
      <c r="JYI2505" s="207"/>
      <c r="JYJ2505" s="238"/>
      <c r="JYK2505" s="207"/>
      <c r="JYL2505" s="207"/>
      <c r="JYM2505" s="187"/>
      <c r="JYN2505" s="187"/>
      <c r="JYO2505" s="204"/>
      <c r="JYP2505" s="272"/>
      <c r="JYQ2505" s="207"/>
      <c r="JYR2505" s="238"/>
      <c r="JYS2505" s="207"/>
      <c r="JYT2505" s="207"/>
      <c r="JYU2505" s="187"/>
      <c r="JYV2505" s="187"/>
      <c r="JYW2505" s="204"/>
      <c r="JYX2505" s="272"/>
      <c r="JYY2505" s="207"/>
      <c r="JYZ2505" s="238"/>
      <c r="JZA2505" s="207"/>
      <c r="JZB2505" s="207"/>
      <c r="JZC2505" s="187"/>
      <c r="JZD2505" s="187"/>
      <c r="JZE2505" s="204"/>
      <c r="JZF2505" s="272"/>
      <c r="JZG2505" s="207"/>
      <c r="JZH2505" s="238"/>
      <c r="JZI2505" s="207"/>
      <c r="JZJ2505" s="207"/>
      <c r="JZK2505" s="187"/>
      <c r="JZL2505" s="187"/>
      <c r="JZM2505" s="204"/>
      <c r="JZN2505" s="272"/>
      <c r="JZO2505" s="207"/>
      <c r="JZP2505" s="238"/>
      <c r="JZQ2505" s="207"/>
      <c r="JZR2505" s="207"/>
      <c r="JZS2505" s="187"/>
      <c r="JZT2505" s="187"/>
      <c r="JZU2505" s="204"/>
      <c r="JZV2505" s="272"/>
      <c r="JZW2505" s="207"/>
      <c r="JZX2505" s="238"/>
      <c r="JZY2505" s="207"/>
      <c r="JZZ2505" s="207"/>
      <c r="KAA2505" s="187"/>
      <c r="KAB2505" s="187"/>
      <c r="KAC2505" s="204"/>
      <c r="KAD2505" s="272"/>
      <c r="KAE2505" s="207"/>
      <c r="KAF2505" s="238"/>
      <c r="KAG2505" s="207"/>
      <c r="KAH2505" s="207"/>
      <c r="KAI2505" s="187"/>
      <c r="KAJ2505" s="187"/>
      <c r="KAK2505" s="204"/>
      <c r="KAL2505" s="272"/>
      <c r="KAM2505" s="207"/>
      <c r="KAN2505" s="238"/>
      <c r="KAO2505" s="207"/>
      <c r="KAP2505" s="207"/>
      <c r="KAQ2505" s="187"/>
      <c r="KAR2505" s="187"/>
      <c r="KAS2505" s="204"/>
      <c r="KAT2505" s="272"/>
      <c r="KAU2505" s="207"/>
      <c r="KAV2505" s="238"/>
      <c r="KAW2505" s="207"/>
      <c r="KAX2505" s="207"/>
      <c r="KAY2505" s="187"/>
      <c r="KAZ2505" s="187"/>
      <c r="KBA2505" s="204"/>
      <c r="KBB2505" s="272"/>
      <c r="KBC2505" s="207"/>
      <c r="KBD2505" s="238"/>
      <c r="KBE2505" s="207"/>
      <c r="KBF2505" s="207"/>
      <c r="KBG2505" s="187"/>
      <c r="KBH2505" s="187"/>
      <c r="KBI2505" s="204"/>
      <c r="KBJ2505" s="272"/>
      <c r="KBK2505" s="207"/>
      <c r="KBL2505" s="238"/>
      <c r="KBM2505" s="207"/>
      <c r="KBN2505" s="207"/>
      <c r="KBO2505" s="187"/>
      <c r="KBP2505" s="187"/>
      <c r="KBQ2505" s="204"/>
      <c r="KBR2505" s="272"/>
      <c r="KBS2505" s="207"/>
      <c r="KBT2505" s="238"/>
      <c r="KBU2505" s="207"/>
      <c r="KBV2505" s="207"/>
      <c r="KBW2505" s="187"/>
      <c r="KBX2505" s="187"/>
      <c r="KBY2505" s="204"/>
      <c r="KBZ2505" s="272"/>
      <c r="KCA2505" s="207"/>
      <c r="KCB2505" s="238"/>
      <c r="KCC2505" s="207"/>
      <c r="KCD2505" s="207"/>
      <c r="KCE2505" s="187"/>
      <c r="KCF2505" s="187"/>
      <c r="KCG2505" s="204"/>
      <c r="KCH2505" s="272"/>
      <c r="KCI2505" s="207"/>
      <c r="KCJ2505" s="238"/>
      <c r="KCK2505" s="207"/>
      <c r="KCL2505" s="207"/>
      <c r="KCM2505" s="187"/>
      <c r="KCN2505" s="187"/>
      <c r="KCO2505" s="204"/>
      <c r="KCP2505" s="272"/>
      <c r="KCQ2505" s="207"/>
      <c r="KCR2505" s="238"/>
      <c r="KCS2505" s="207"/>
      <c r="KCT2505" s="207"/>
      <c r="KCU2505" s="187"/>
      <c r="KCV2505" s="187"/>
      <c r="KCW2505" s="204"/>
      <c r="KCX2505" s="272"/>
      <c r="KCY2505" s="207"/>
      <c r="KCZ2505" s="238"/>
      <c r="KDA2505" s="207"/>
      <c r="KDB2505" s="207"/>
      <c r="KDC2505" s="187"/>
      <c r="KDD2505" s="187"/>
      <c r="KDE2505" s="204"/>
      <c r="KDF2505" s="272"/>
      <c r="KDG2505" s="207"/>
      <c r="KDH2505" s="238"/>
      <c r="KDI2505" s="207"/>
      <c r="KDJ2505" s="207"/>
      <c r="KDK2505" s="187"/>
      <c r="KDL2505" s="187"/>
      <c r="KDM2505" s="204"/>
      <c r="KDN2505" s="272"/>
      <c r="KDO2505" s="207"/>
      <c r="KDP2505" s="238"/>
      <c r="KDQ2505" s="207"/>
      <c r="KDR2505" s="207"/>
      <c r="KDS2505" s="187"/>
      <c r="KDT2505" s="187"/>
      <c r="KDU2505" s="204"/>
      <c r="KDV2505" s="272"/>
      <c r="KDW2505" s="207"/>
      <c r="KDX2505" s="238"/>
      <c r="KDY2505" s="207"/>
      <c r="KDZ2505" s="207"/>
      <c r="KEA2505" s="187"/>
      <c r="KEB2505" s="187"/>
      <c r="KEC2505" s="204"/>
      <c r="KED2505" s="272"/>
      <c r="KEE2505" s="207"/>
      <c r="KEF2505" s="238"/>
      <c r="KEG2505" s="207"/>
      <c r="KEH2505" s="207"/>
      <c r="KEI2505" s="187"/>
      <c r="KEJ2505" s="187"/>
      <c r="KEK2505" s="204"/>
      <c r="KEL2505" s="272"/>
      <c r="KEM2505" s="207"/>
      <c r="KEN2505" s="238"/>
      <c r="KEO2505" s="207"/>
      <c r="KEP2505" s="207"/>
      <c r="KEQ2505" s="187"/>
      <c r="KER2505" s="187"/>
      <c r="KES2505" s="204"/>
      <c r="KET2505" s="272"/>
      <c r="KEU2505" s="207"/>
      <c r="KEV2505" s="238"/>
      <c r="KEW2505" s="207"/>
      <c r="KEX2505" s="207"/>
      <c r="KEY2505" s="187"/>
      <c r="KEZ2505" s="187"/>
      <c r="KFA2505" s="204"/>
      <c r="KFB2505" s="272"/>
      <c r="KFC2505" s="207"/>
      <c r="KFD2505" s="238"/>
      <c r="KFE2505" s="207"/>
      <c r="KFF2505" s="207"/>
      <c r="KFG2505" s="187"/>
      <c r="KFH2505" s="187"/>
      <c r="KFI2505" s="204"/>
      <c r="KFJ2505" s="272"/>
      <c r="KFK2505" s="207"/>
      <c r="KFL2505" s="238"/>
      <c r="KFM2505" s="207"/>
      <c r="KFN2505" s="207"/>
      <c r="KFO2505" s="187"/>
      <c r="KFP2505" s="187"/>
      <c r="KFQ2505" s="204"/>
      <c r="KFR2505" s="272"/>
      <c r="KFS2505" s="207"/>
      <c r="KFT2505" s="238"/>
      <c r="KFU2505" s="207"/>
      <c r="KFV2505" s="207"/>
      <c r="KFW2505" s="187"/>
      <c r="KFX2505" s="187"/>
      <c r="KFY2505" s="204"/>
      <c r="KFZ2505" s="272"/>
      <c r="KGA2505" s="207"/>
      <c r="KGB2505" s="238"/>
      <c r="KGC2505" s="207"/>
      <c r="KGD2505" s="207"/>
      <c r="KGE2505" s="187"/>
      <c r="KGF2505" s="187"/>
      <c r="KGG2505" s="204"/>
      <c r="KGH2505" s="272"/>
      <c r="KGI2505" s="207"/>
      <c r="KGJ2505" s="238"/>
      <c r="KGK2505" s="207"/>
      <c r="KGL2505" s="207"/>
      <c r="KGM2505" s="187"/>
      <c r="KGN2505" s="187"/>
      <c r="KGO2505" s="204"/>
      <c r="KGP2505" s="272"/>
      <c r="KGQ2505" s="207"/>
      <c r="KGR2505" s="238"/>
      <c r="KGS2505" s="207"/>
      <c r="KGT2505" s="207"/>
      <c r="KGU2505" s="187"/>
      <c r="KGV2505" s="187"/>
      <c r="KGW2505" s="204"/>
      <c r="KGX2505" s="272"/>
      <c r="KGY2505" s="207"/>
      <c r="KGZ2505" s="238"/>
      <c r="KHA2505" s="207"/>
      <c r="KHB2505" s="207"/>
      <c r="KHC2505" s="187"/>
      <c r="KHD2505" s="187"/>
      <c r="KHE2505" s="204"/>
      <c r="KHF2505" s="272"/>
      <c r="KHG2505" s="207"/>
      <c r="KHH2505" s="238"/>
      <c r="KHI2505" s="207"/>
      <c r="KHJ2505" s="207"/>
      <c r="KHK2505" s="187"/>
      <c r="KHL2505" s="187"/>
      <c r="KHM2505" s="204"/>
      <c r="KHN2505" s="272"/>
      <c r="KHO2505" s="207"/>
      <c r="KHP2505" s="238"/>
      <c r="KHQ2505" s="207"/>
      <c r="KHR2505" s="207"/>
      <c r="KHS2505" s="187"/>
      <c r="KHT2505" s="187"/>
      <c r="KHU2505" s="204"/>
      <c r="KHV2505" s="272"/>
      <c r="KHW2505" s="207"/>
      <c r="KHX2505" s="238"/>
      <c r="KHY2505" s="207"/>
      <c r="KHZ2505" s="207"/>
      <c r="KIA2505" s="187"/>
      <c r="KIB2505" s="187"/>
      <c r="KIC2505" s="204"/>
      <c r="KID2505" s="272"/>
      <c r="KIE2505" s="207"/>
      <c r="KIF2505" s="238"/>
      <c r="KIG2505" s="207"/>
      <c r="KIH2505" s="207"/>
      <c r="KII2505" s="187"/>
      <c r="KIJ2505" s="187"/>
      <c r="KIK2505" s="204"/>
      <c r="KIL2505" s="272"/>
      <c r="KIM2505" s="207"/>
      <c r="KIN2505" s="238"/>
      <c r="KIO2505" s="207"/>
      <c r="KIP2505" s="207"/>
      <c r="KIQ2505" s="187"/>
      <c r="KIR2505" s="187"/>
      <c r="KIS2505" s="204"/>
      <c r="KIT2505" s="272"/>
      <c r="KIU2505" s="207"/>
      <c r="KIV2505" s="238"/>
      <c r="KIW2505" s="207"/>
      <c r="KIX2505" s="207"/>
      <c r="KIY2505" s="187"/>
      <c r="KIZ2505" s="187"/>
      <c r="KJA2505" s="204"/>
      <c r="KJB2505" s="272"/>
      <c r="KJC2505" s="207"/>
      <c r="KJD2505" s="238"/>
      <c r="KJE2505" s="207"/>
      <c r="KJF2505" s="207"/>
      <c r="KJG2505" s="187"/>
      <c r="KJH2505" s="187"/>
      <c r="KJI2505" s="204"/>
      <c r="KJJ2505" s="272"/>
      <c r="KJK2505" s="207"/>
      <c r="KJL2505" s="238"/>
      <c r="KJM2505" s="207"/>
      <c r="KJN2505" s="207"/>
      <c r="KJO2505" s="187"/>
      <c r="KJP2505" s="187"/>
      <c r="KJQ2505" s="204"/>
      <c r="KJR2505" s="272"/>
      <c r="KJS2505" s="207"/>
      <c r="KJT2505" s="238"/>
      <c r="KJU2505" s="207"/>
      <c r="KJV2505" s="207"/>
      <c r="KJW2505" s="187"/>
      <c r="KJX2505" s="187"/>
      <c r="KJY2505" s="204"/>
      <c r="KJZ2505" s="272"/>
      <c r="KKA2505" s="207"/>
      <c r="KKB2505" s="238"/>
      <c r="KKC2505" s="207"/>
      <c r="KKD2505" s="207"/>
      <c r="KKE2505" s="187"/>
      <c r="KKF2505" s="187"/>
      <c r="KKG2505" s="204"/>
      <c r="KKH2505" s="272"/>
      <c r="KKI2505" s="207"/>
      <c r="KKJ2505" s="238"/>
      <c r="KKK2505" s="207"/>
      <c r="KKL2505" s="207"/>
      <c r="KKM2505" s="187"/>
      <c r="KKN2505" s="187"/>
      <c r="KKO2505" s="204"/>
      <c r="KKP2505" s="272"/>
      <c r="KKQ2505" s="207"/>
      <c r="KKR2505" s="238"/>
      <c r="KKS2505" s="207"/>
      <c r="KKT2505" s="207"/>
      <c r="KKU2505" s="187"/>
      <c r="KKV2505" s="187"/>
      <c r="KKW2505" s="204"/>
      <c r="KKX2505" s="272"/>
      <c r="KKY2505" s="207"/>
      <c r="KKZ2505" s="238"/>
      <c r="KLA2505" s="207"/>
      <c r="KLB2505" s="207"/>
      <c r="KLC2505" s="187"/>
      <c r="KLD2505" s="187"/>
      <c r="KLE2505" s="204"/>
      <c r="KLF2505" s="272"/>
      <c r="KLG2505" s="207"/>
      <c r="KLH2505" s="238"/>
      <c r="KLI2505" s="207"/>
      <c r="KLJ2505" s="207"/>
      <c r="KLK2505" s="187"/>
      <c r="KLL2505" s="187"/>
      <c r="KLM2505" s="204"/>
      <c r="KLN2505" s="272"/>
      <c r="KLO2505" s="207"/>
      <c r="KLP2505" s="238"/>
      <c r="KLQ2505" s="207"/>
      <c r="KLR2505" s="207"/>
      <c r="KLS2505" s="187"/>
      <c r="KLT2505" s="187"/>
      <c r="KLU2505" s="204"/>
      <c r="KLV2505" s="272"/>
      <c r="KLW2505" s="207"/>
      <c r="KLX2505" s="238"/>
      <c r="KLY2505" s="207"/>
      <c r="KLZ2505" s="207"/>
      <c r="KMA2505" s="187"/>
      <c r="KMB2505" s="187"/>
      <c r="KMC2505" s="204"/>
      <c r="KMD2505" s="272"/>
      <c r="KME2505" s="207"/>
      <c r="KMF2505" s="238"/>
      <c r="KMG2505" s="207"/>
      <c r="KMH2505" s="207"/>
      <c r="KMI2505" s="187"/>
      <c r="KMJ2505" s="187"/>
      <c r="KMK2505" s="204"/>
      <c r="KML2505" s="272"/>
      <c r="KMM2505" s="207"/>
      <c r="KMN2505" s="238"/>
      <c r="KMO2505" s="207"/>
      <c r="KMP2505" s="207"/>
      <c r="KMQ2505" s="187"/>
      <c r="KMR2505" s="187"/>
      <c r="KMS2505" s="204"/>
      <c r="KMT2505" s="272"/>
      <c r="KMU2505" s="207"/>
      <c r="KMV2505" s="238"/>
      <c r="KMW2505" s="207"/>
      <c r="KMX2505" s="207"/>
      <c r="KMY2505" s="187"/>
      <c r="KMZ2505" s="187"/>
      <c r="KNA2505" s="204"/>
      <c r="KNB2505" s="272"/>
      <c r="KNC2505" s="207"/>
      <c r="KND2505" s="238"/>
      <c r="KNE2505" s="207"/>
      <c r="KNF2505" s="207"/>
      <c r="KNG2505" s="187"/>
      <c r="KNH2505" s="187"/>
      <c r="KNI2505" s="204"/>
      <c r="KNJ2505" s="272"/>
      <c r="KNK2505" s="207"/>
      <c r="KNL2505" s="238"/>
      <c r="KNM2505" s="207"/>
      <c r="KNN2505" s="207"/>
      <c r="KNO2505" s="187"/>
      <c r="KNP2505" s="187"/>
      <c r="KNQ2505" s="204"/>
      <c r="KNR2505" s="272"/>
      <c r="KNS2505" s="207"/>
      <c r="KNT2505" s="238"/>
      <c r="KNU2505" s="207"/>
      <c r="KNV2505" s="207"/>
      <c r="KNW2505" s="187"/>
      <c r="KNX2505" s="187"/>
      <c r="KNY2505" s="204"/>
      <c r="KNZ2505" s="272"/>
      <c r="KOA2505" s="207"/>
      <c r="KOB2505" s="238"/>
      <c r="KOC2505" s="207"/>
      <c r="KOD2505" s="207"/>
      <c r="KOE2505" s="187"/>
      <c r="KOF2505" s="187"/>
      <c r="KOG2505" s="204"/>
      <c r="KOH2505" s="272"/>
      <c r="KOI2505" s="207"/>
      <c r="KOJ2505" s="238"/>
      <c r="KOK2505" s="207"/>
      <c r="KOL2505" s="207"/>
      <c r="KOM2505" s="187"/>
      <c r="KON2505" s="187"/>
      <c r="KOO2505" s="204"/>
      <c r="KOP2505" s="272"/>
      <c r="KOQ2505" s="207"/>
      <c r="KOR2505" s="238"/>
      <c r="KOS2505" s="207"/>
      <c r="KOT2505" s="207"/>
      <c r="KOU2505" s="187"/>
      <c r="KOV2505" s="187"/>
      <c r="KOW2505" s="204"/>
      <c r="KOX2505" s="272"/>
      <c r="KOY2505" s="207"/>
      <c r="KOZ2505" s="238"/>
      <c r="KPA2505" s="207"/>
      <c r="KPB2505" s="207"/>
      <c r="KPC2505" s="187"/>
      <c r="KPD2505" s="187"/>
      <c r="KPE2505" s="204"/>
      <c r="KPF2505" s="272"/>
      <c r="KPG2505" s="207"/>
      <c r="KPH2505" s="238"/>
      <c r="KPI2505" s="207"/>
      <c r="KPJ2505" s="207"/>
      <c r="KPK2505" s="187"/>
      <c r="KPL2505" s="187"/>
      <c r="KPM2505" s="204"/>
      <c r="KPN2505" s="272"/>
      <c r="KPO2505" s="207"/>
      <c r="KPP2505" s="238"/>
      <c r="KPQ2505" s="207"/>
      <c r="KPR2505" s="207"/>
      <c r="KPS2505" s="187"/>
      <c r="KPT2505" s="187"/>
      <c r="KPU2505" s="204"/>
      <c r="KPV2505" s="272"/>
      <c r="KPW2505" s="207"/>
      <c r="KPX2505" s="238"/>
      <c r="KPY2505" s="207"/>
      <c r="KPZ2505" s="207"/>
      <c r="KQA2505" s="187"/>
      <c r="KQB2505" s="187"/>
      <c r="KQC2505" s="204"/>
      <c r="KQD2505" s="272"/>
      <c r="KQE2505" s="207"/>
      <c r="KQF2505" s="238"/>
      <c r="KQG2505" s="207"/>
      <c r="KQH2505" s="207"/>
      <c r="KQI2505" s="187"/>
      <c r="KQJ2505" s="187"/>
      <c r="KQK2505" s="204"/>
      <c r="KQL2505" s="272"/>
      <c r="KQM2505" s="207"/>
      <c r="KQN2505" s="238"/>
      <c r="KQO2505" s="207"/>
      <c r="KQP2505" s="207"/>
      <c r="KQQ2505" s="187"/>
      <c r="KQR2505" s="187"/>
      <c r="KQS2505" s="204"/>
      <c r="KQT2505" s="272"/>
      <c r="KQU2505" s="207"/>
      <c r="KQV2505" s="238"/>
      <c r="KQW2505" s="207"/>
      <c r="KQX2505" s="207"/>
      <c r="KQY2505" s="187"/>
      <c r="KQZ2505" s="187"/>
      <c r="KRA2505" s="204"/>
      <c r="KRB2505" s="272"/>
      <c r="KRC2505" s="207"/>
      <c r="KRD2505" s="238"/>
      <c r="KRE2505" s="207"/>
      <c r="KRF2505" s="207"/>
      <c r="KRG2505" s="187"/>
      <c r="KRH2505" s="187"/>
      <c r="KRI2505" s="204"/>
      <c r="KRJ2505" s="272"/>
      <c r="KRK2505" s="207"/>
      <c r="KRL2505" s="238"/>
      <c r="KRM2505" s="207"/>
      <c r="KRN2505" s="207"/>
      <c r="KRO2505" s="187"/>
      <c r="KRP2505" s="187"/>
      <c r="KRQ2505" s="204"/>
      <c r="KRR2505" s="272"/>
      <c r="KRS2505" s="207"/>
      <c r="KRT2505" s="238"/>
      <c r="KRU2505" s="207"/>
      <c r="KRV2505" s="207"/>
      <c r="KRW2505" s="187"/>
      <c r="KRX2505" s="187"/>
      <c r="KRY2505" s="204"/>
      <c r="KRZ2505" s="272"/>
      <c r="KSA2505" s="207"/>
      <c r="KSB2505" s="238"/>
      <c r="KSC2505" s="207"/>
      <c r="KSD2505" s="207"/>
      <c r="KSE2505" s="187"/>
      <c r="KSF2505" s="187"/>
      <c r="KSG2505" s="204"/>
      <c r="KSH2505" s="272"/>
      <c r="KSI2505" s="207"/>
      <c r="KSJ2505" s="238"/>
      <c r="KSK2505" s="207"/>
      <c r="KSL2505" s="207"/>
      <c r="KSM2505" s="187"/>
      <c r="KSN2505" s="187"/>
      <c r="KSO2505" s="204"/>
      <c r="KSP2505" s="272"/>
      <c r="KSQ2505" s="207"/>
      <c r="KSR2505" s="238"/>
      <c r="KSS2505" s="207"/>
      <c r="KST2505" s="207"/>
      <c r="KSU2505" s="187"/>
      <c r="KSV2505" s="187"/>
      <c r="KSW2505" s="204"/>
      <c r="KSX2505" s="272"/>
      <c r="KSY2505" s="207"/>
      <c r="KSZ2505" s="238"/>
      <c r="KTA2505" s="207"/>
      <c r="KTB2505" s="207"/>
      <c r="KTC2505" s="187"/>
      <c r="KTD2505" s="187"/>
      <c r="KTE2505" s="204"/>
      <c r="KTF2505" s="272"/>
      <c r="KTG2505" s="207"/>
      <c r="KTH2505" s="238"/>
      <c r="KTI2505" s="207"/>
      <c r="KTJ2505" s="207"/>
      <c r="KTK2505" s="187"/>
      <c r="KTL2505" s="187"/>
      <c r="KTM2505" s="204"/>
      <c r="KTN2505" s="272"/>
      <c r="KTO2505" s="207"/>
      <c r="KTP2505" s="238"/>
      <c r="KTQ2505" s="207"/>
      <c r="KTR2505" s="207"/>
      <c r="KTS2505" s="187"/>
      <c r="KTT2505" s="187"/>
      <c r="KTU2505" s="204"/>
      <c r="KTV2505" s="272"/>
      <c r="KTW2505" s="207"/>
      <c r="KTX2505" s="238"/>
      <c r="KTY2505" s="207"/>
      <c r="KTZ2505" s="207"/>
      <c r="KUA2505" s="187"/>
      <c r="KUB2505" s="187"/>
      <c r="KUC2505" s="204"/>
      <c r="KUD2505" s="272"/>
      <c r="KUE2505" s="207"/>
      <c r="KUF2505" s="238"/>
      <c r="KUG2505" s="207"/>
      <c r="KUH2505" s="207"/>
      <c r="KUI2505" s="187"/>
      <c r="KUJ2505" s="187"/>
      <c r="KUK2505" s="204"/>
      <c r="KUL2505" s="272"/>
      <c r="KUM2505" s="207"/>
      <c r="KUN2505" s="238"/>
      <c r="KUO2505" s="207"/>
      <c r="KUP2505" s="207"/>
      <c r="KUQ2505" s="187"/>
      <c r="KUR2505" s="187"/>
      <c r="KUS2505" s="204"/>
      <c r="KUT2505" s="272"/>
      <c r="KUU2505" s="207"/>
      <c r="KUV2505" s="238"/>
      <c r="KUW2505" s="207"/>
      <c r="KUX2505" s="207"/>
      <c r="KUY2505" s="187"/>
      <c r="KUZ2505" s="187"/>
      <c r="KVA2505" s="204"/>
      <c r="KVB2505" s="272"/>
      <c r="KVC2505" s="207"/>
      <c r="KVD2505" s="238"/>
      <c r="KVE2505" s="207"/>
      <c r="KVF2505" s="207"/>
      <c r="KVG2505" s="187"/>
      <c r="KVH2505" s="187"/>
      <c r="KVI2505" s="204"/>
      <c r="KVJ2505" s="272"/>
      <c r="KVK2505" s="207"/>
      <c r="KVL2505" s="238"/>
      <c r="KVM2505" s="207"/>
      <c r="KVN2505" s="207"/>
      <c r="KVO2505" s="187"/>
      <c r="KVP2505" s="187"/>
      <c r="KVQ2505" s="204"/>
      <c r="KVR2505" s="272"/>
      <c r="KVS2505" s="207"/>
      <c r="KVT2505" s="238"/>
      <c r="KVU2505" s="207"/>
      <c r="KVV2505" s="207"/>
      <c r="KVW2505" s="187"/>
      <c r="KVX2505" s="187"/>
      <c r="KVY2505" s="204"/>
      <c r="KVZ2505" s="272"/>
      <c r="KWA2505" s="207"/>
      <c r="KWB2505" s="238"/>
      <c r="KWC2505" s="207"/>
      <c r="KWD2505" s="207"/>
      <c r="KWE2505" s="187"/>
      <c r="KWF2505" s="187"/>
      <c r="KWG2505" s="204"/>
      <c r="KWH2505" s="272"/>
      <c r="KWI2505" s="207"/>
      <c r="KWJ2505" s="238"/>
      <c r="KWK2505" s="207"/>
      <c r="KWL2505" s="207"/>
      <c r="KWM2505" s="187"/>
      <c r="KWN2505" s="187"/>
      <c r="KWO2505" s="204"/>
      <c r="KWP2505" s="272"/>
      <c r="KWQ2505" s="207"/>
      <c r="KWR2505" s="238"/>
      <c r="KWS2505" s="207"/>
      <c r="KWT2505" s="207"/>
      <c r="KWU2505" s="187"/>
      <c r="KWV2505" s="187"/>
      <c r="KWW2505" s="204"/>
      <c r="KWX2505" s="272"/>
      <c r="KWY2505" s="207"/>
      <c r="KWZ2505" s="238"/>
      <c r="KXA2505" s="207"/>
      <c r="KXB2505" s="207"/>
      <c r="KXC2505" s="187"/>
      <c r="KXD2505" s="187"/>
      <c r="KXE2505" s="204"/>
      <c r="KXF2505" s="272"/>
      <c r="KXG2505" s="207"/>
      <c r="KXH2505" s="238"/>
      <c r="KXI2505" s="207"/>
      <c r="KXJ2505" s="207"/>
      <c r="KXK2505" s="187"/>
      <c r="KXL2505" s="187"/>
      <c r="KXM2505" s="204"/>
      <c r="KXN2505" s="272"/>
      <c r="KXO2505" s="207"/>
      <c r="KXP2505" s="238"/>
      <c r="KXQ2505" s="207"/>
      <c r="KXR2505" s="207"/>
      <c r="KXS2505" s="187"/>
      <c r="KXT2505" s="187"/>
      <c r="KXU2505" s="204"/>
      <c r="KXV2505" s="272"/>
      <c r="KXW2505" s="207"/>
      <c r="KXX2505" s="238"/>
      <c r="KXY2505" s="207"/>
      <c r="KXZ2505" s="207"/>
      <c r="KYA2505" s="187"/>
      <c r="KYB2505" s="187"/>
      <c r="KYC2505" s="204"/>
      <c r="KYD2505" s="272"/>
      <c r="KYE2505" s="207"/>
      <c r="KYF2505" s="238"/>
      <c r="KYG2505" s="207"/>
      <c r="KYH2505" s="207"/>
      <c r="KYI2505" s="187"/>
      <c r="KYJ2505" s="187"/>
      <c r="KYK2505" s="204"/>
      <c r="KYL2505" s="272"/>
      <c r="KYM2505" s="207"/>
      <c r="KYN2505" s="238"/>
      <c r="KYO2505" s="207"/>
      <c r="KYP2505" s="207"/>
      <c r="KYQ2505" s="187"/>
      <c r="KYR2505" s="187"/>
      <c r="KYS2505" s="204"/>
      <c r="KYT2505" s="272"/>
      <c r="KYU2505" s="207"/>
      <c r="KYV2505" s="238"/>
      <c r="KYW2505" s="207"/>
      <c r="KYX2505" s="207"/>
      <c r="KYY2505" s="187"/>
      <c r="KYZ2505" s="187"/>
      <c r="KZA2505" s="204"/>
      <c r="KZB2505" s="272"/>
      <c r="KZC2505" s="207"/>
      <c r="KZD2505" s="238"/>
      <c r="KZE2505" s="207"/>
      <c r="KZF2505" s="207"/>
      <c r="KZG2505" s="187"/>
      <c r="KZH2505" s="187"/>
      <c r="KZI2505" s="204"/>
      <c r="KZJ2505" s="272"/>
      <c r="KZK2505" s="207"/>
      <c r="KZL2505" s="238"/>
      <c r="KZM2505" s="207"/>
      <c r="KZN2505" s="207"/>
      <c r="KZO2505" s="187"/>
      <c r="KZP2505" s="187"/>
      <c r="KZQ2505" s="204"/>
      <c r="KZR2505" s="272"/>
      <c r="KZS2505" s="207"/>
      <c r="KZT2505" s="238"/>
      <c r="KZU2505" s="207"/>
      <c r="KZV2505" s="207"/>
      <c r="KZW2505" s="187"/>
      <c r="KZX2505" s="187"/>
      <c r="KZY2505" s="204"/>
      <c r="KZZ2505" s="272"/>
      <c r="LAA2505" s="207"/>
      <c r="LAB2505" s="238"/>
      <c r="LAC2505" s="207"/>
      <c r="LAD2505" s="207"/>
      <c r="LAE2505" s="187"/>
      <c r="LAF2505" s="187"/>
      <c r="LAG2505" s="204"/>
      <c r="LAH2505" s="272"/>
      <c r="LAI2505" s="207"/>
      <c r="LAJ2505" s="238"/>
      <c r="LAK2505" s="207"/>
      <c r="LAL2505" s="207"/>
      <c r="LAM2505" s="187"/>
      <c r="LAN2505" s="187"/>
      <c r="LAO2505" s="204"/>
      <c r="LAP2505" s="272"/>
      <c r="LAQ2505" s="207"/>
      <c r="LAR2505" s="238"/>
      <c r="LAS2505" s="207"/>
      <c r="LAT2505" s="207"/>
      <c r="LAU2505" s="187"/>
      <c r="LAV2505" s="187"/>
      <c r="LAW2505" s="204"/>
      <c r="LAX2505" s="272"/>
      <c r="LAY2505" s="207"/>
      <c r="LAZ2505" s="238"/>
      <c r="LBA2505" s="207"/>
      <c r="LBB2505" s="207"/>
      <c r="LBC2505" s="187"/>
      <c r="LBD2505" s="187"/>
      <c r="LBE2505" s="204"/>
      <c r="LBF2505" s="272"/>
      <c r="LBG2505" s="207"/>
      <c r="LBH2505" s="238"/>
      <c r="LBI2505" s="207"/>
      <c r="LBJ2505" s="207"/>
      <c r="LBK2505" s="187"/>
      <c r="LBL2505" s="187"/>
      <c r="LBM2505" s="204"/>
      <c r="LBN2505" s="272"/>
      <c r="LBO2505" s="207"/>
      <c r="LBP2505" s="238"/>
      <c r="LBQ2505" s="207"/>
      <c r="LBR2505" s="207"/>
      <c r="LBS2505" s="187"/>
      <c r="LBT2505" s="187"/>
      <c r="LBU2505" s="204"/>
      <c r="LBV2505" s="272"/>
      <c r="LBW2505" s="207"/>
      <c r="LBX2505" s="238"/>
      <c r="LBY2505" s="207"/>
      <c r="LBZ2505" s="207"/>
      <c r="LCA2505" s="187"/>
      <c r="LCB2505" s="187"/>
      <c r="LCC2505" s="204"/>
      <c r="LCD2505" s="272"/>
      <c r="LCE2505" s="207"/>
      <c r="LCF2505" s="238"/>
      <c r="LCG2505" s="207"/>
      <c r="LCH2505" s="207"/>
      <c r="LCI2505" s="187"/>
      <c r="LCJ2505" s="187"/>
      <c r="LCK2505" s="204"/>
      <c r="LCL2505" s="272"/>
      <c r="LCM2505" s="207"/>
      <c r="LCN2505" s="238"/>
      <c r="LCO2505" s="207"/>
      <c r="LCP2505" s="207"/>
      <c r="LCQ2505" s="187"/>
      <c r="LCR2505" s="187"/>
      <c r="LCS2505" s="204"/>
      <c r="LCT2505" s="272"/>
      <c r="LCU2505" s="207"/>
      <c r="LCV2505" s="238"/>
      <c r="LCW2505" s="207"/>
      <c r="LCX2505" s="207"/>
      <c r="LCY2505" s="187"/>
      <c r="LCZ2505" s="187"/>
      <c r="LDA2505" s="204"/>
      <c r="LDB2505" s="272"/>
      <c r="LDC2505" s="207"/>
      <c r="LDD2505" s="238"/>
      <c r="LDE2505" s="207"/>
      <c r="LDF2505" s="207"/>
      <c r="LDG2505" s="187"/>
      <c r="LDH2505" s="187"/>
      <c r="LDI2505" s="204"/>
      <c r="LDJ2505" s="272"/>
      <c r="LDK2505" s="207"/>
      <c r="LDL2505" s="238"/>
      <c r="LDM2505" s="207"/>
      <c r="LDN2505" s="207"/>
      <c r="LDO2505" s="187"/>
      <c r="LDP2505" s="187"/>
      <c r="LDQ2505" s="204"/>
      <c r="LDR2505" s="272"/>
      <c r="LDS2505" s="207"/>
      <c r="LDT2505" s="238"/>
      <c r="LDU2505" s="207"/>
      <c r="LDV2505" s="207"/>
      <c r="LDW2505" s="187"/>
      <c r="LDX2505" s="187"/>
      <c r="LDY2505" s="204"/>
      <c r="LDZ2505" s="272"/>
      <c r="LEA2505" s="207"/>
      <c r="LEB2505" s="238"/>
      <c r="LEC2505" s="207"/>
      <c r="LED2505" s="207"/>
      <c r="LEE2505" s="187"/>
      <c r="LEF2505" s="187"/>
      <c r="LEG2505" s="204"/>
      <c r="LEH2505" s="272"/>
      <c r="LEI2505" s="207"/>
      <c r="LEJ2505" s="238"/>
      <c r="LEK2505" s="207"/>
      <c r="LEL2505" s="207"/>
      <c r="LEM2505" s="187"/>
      <c r="LEN2505" s="187"/>
      <c r="LEO2505" s="204"/>
      <c r="LEP2505" s="272"/>
      <c r="LEQ2505" s="207"/>
      <c r="LER2505" s="238"/>
      <c r="LES2505" s="207"/>
      <c r="LET2505" s="207"/>
      <c r="LEU2505" s="187"/>
      <c r="LEV2505" s="187"/>
      <c r="LEW2505" s="204"/>
      <c r="LEX2505" s="272"/>
      <c r="LEY2505" s="207"/>
      <c r="LEZ2505" s="238"/>
      <c r="LFA2505" s="207"/>
      <c r="LFB2505" s="207"/>
      <c r="LFC2505" s="187"/>
      <c r="LFD2505" s="187"/>
      <c r="LFE2505" s="204"/>
      <c r="LFF2505" s="272"/>
      <c r="LFG2505" s="207"/>
      <c r="LFH2505" s="238"/>
      <c r="LFI2505" s="207"/>
      <c r="LFJ2505" s="207"/>
      <c r="LFK2505" s="187"/>
      <c r="LFL2505" s="187"/>
      <c r="LFM2505" s="204"/>
      <c r="LFN2505" s="272"/>
      <c r="LFO2505" s="207"/>
      <c r="LFP2505" s="238"/>
      <c r="LFQ2505" s="207"/>
      <c r="LFR2505" s="207"/>
      <c r="LFS2505" s="187"/>
      <c r="LFT2505" s="187"/>
      <c r="LFU2505" s="204"/>
      <c r="LFV2505" s="272"/>
      <c r="LFW2505" s="207"/>
      <c r="LFX2505" s="238"/>
      <c r="LFY2505" s="207"/>
      <c r="LFZ2505" s="207"/>
      <c r="LGA2505" s="187"/>
      <c r="LGB2505" s="187"/>
      <c r="LGC2505" s="204"/>
      <c r="LGD2505" s="272"/>
      <c r="LGE2505" s="207"/>
      <c r="LGF2505" s="238"/>
      <c r="LGG2505" s="207"/>
      <c r="LGH2505" s="207"/>
      <c r="LGI2505" s="187"/>
      <c r="LGJ2505" s="187"/>
      <c r="LGK2505" s="204"/>
      <c r="LGL2505" s="272"/>
      <c r="LGM2505" s="207"/>
      <c r="LGN2505" s="238"/>
      <c r="LGO2505" s="207"/>
      <c r="LGP2505" s="207"/>
      <c r="LGQ2505" s="187"/>
      <c r="LGR2505" s="187"/>
      <c r="LGS2505" s="204"/>
      <c r="LGT2505" s="272"/>
      <c r="LGU2505" s="207"/>
      <c r="LGV2505" s="238"/>
      <c r="LGW2505" s="207"/>
      <c r="LGX2505" s="207"/>
      <c r="LGY2505" s="187"/>
      <c r="LGZ2505" s="187"/>
      <c r="LHA2505" s="204"/>
      <c r="LHB2505" s="272"/>
      <c r="LHC2505" s="207"/>
      <c r="LHD2505" s="238"/>
      <c r="LHE2505" s="207"/>
      <c r="LHF2505" s="207"/>
      <c r="LHG2505" s="187"/>
      <c r="LHH2505" s="187"/>
      <c r="LHI2505" s="204"/>
      <c r="LHJ2505" s="272"/>
      <c r="LHK2505" s="207"/>
      <c r="LHL2505" s="238"/>
      <c r="LHM2505" s="207"/>
      <c r="LHN2505" s="207"/>
      <c r="LHO2505" s="187"/>
      <c r="LHP2505" s="187"/>
      <c r="LHQ2505" s="204"/>
      <c r="LHR2505" s="272"/>
      <c r="LHS2505" s="207"/>
      <c r="LHT2505" s="238"/>
      <c r="LHU2505" s="207"/>
      <c r="LHV2505" s="207"/>
      <c r="LHW2505" s="187"/>
      <c r="LHX2505" s="187"/>
      <c r="LHY2505" s="204"/>
      <c r="LHZ2505" s="272"/>
      <c r="LIA2505" s="207"/>
      <c r="LIB2505" s="238"/>
      <c r="LIC2505" s="207"/>
      <c r="LID2505" s="207"/>
      <c r="LIE2505" s="187"/>
      <c r="LIF2505" s="187"/>
      <c r="LIG2505" s="204"/>
      <c r="LIH2505" s="272"/>
      <c r="LII2505" s="207"/>
      <c r="LIJ2505" s="238"/>
      <c r="LIK2505" s="207"/>
      <c r="LIL2505" s="207"/>
      <c r="LIM2505" s="187"/>
      <c r="LIN2505" s="187"/>
      <c r="LIO2505" s="204"/>
      <c r="LIP2505" s="272"/>
      <c r="LIQ2505" s="207"/>
      <c r="LIR2505" s="238"/>
      <c r="LIS2505" s="207"/>
      <c r="LIT2505" s="207"/>
      <c r="LIU2505" s="187"/>
      <c r="LIV2505" s="187"/>
      <c r="LIW2505" s="204"/>
      <c r="LIX2505" s="272"/>
      <c r="LIY2505" s="207"/>
      <c r="LIZ2505" s="238"/>
      <c r="LJA2505" s="207"/>
      <c r="LJB2505" s="207"/>
      <c r="LJC2505" s="187"/>
      <c r="LJD2505" s="187"/>
      <c r="LJE2505" s="204"/>
      <c r="LJF2505" s="272"/>
      <c r="LJG2505" s="207"/>
      <c r="LJH2505" s="238"/>
      <c r="LJI2505" s="207"/>
      <c r="LJJ2505" s="207"/>
      <c r="LJK2505" s="187"/>
      <c r="LJL2505" s="187"/>
      <c r="LJM2505" s="204"/>
      <c r="LJN2505" s="272"/>
      <c r="LJO2505" s="207"/>
      <c r="LJP2505" s="238"/>
      <c r="LJQ2505" s="207"/>
      <c r="LJR2505" s="207"/>
      <c r="LJS2505" s="187"/>
      <c r="LJT2505" s="187"/>
      <c r="LJU2505" s="204"/>
      <c r="LJV2505" s="272"/>
      <c r="LJW2505" s="207"/>
      <c r="LJX2505" s="238"/>
      <c r="LJY2505" s="207"/>
      <c r="LJZ2505" s="207"/>
      <c r="LKA2505" s="187"/>
      <c r="LKB2505" s="187"/>
      <c r="LKC2505" s="204"/>
      <c r="LKD2505" s="272"/>
      <c r="LKE2505" s="207"/>
      <c r="LKF2505" s="238"/>
      <c r="LKG2505" s="207"/>
      <c r="LKH2505" s="207"/>
      <c r="LKI2505" s="187"/>
      <c r="LKJ2505" s="187"/>
      <c r="LKK2505" s="204"/>
      <c r="LKL2505" s="272"/>
      <c r="LKM2505" s="207"/>
      <c r="LKN2505" s="238"/>
      <c r="LKO2505" s="207"/>
      <c r="LKP2505" s="207"/>
      <c r="LKQ2505" s="187"/>
      <c r="LKR2505" s="187"/>
      <c r="LKS2505" s="204"/>
      <c r="LKT2505" s="272"/>
      <c r="LKU2505" s="207"/>
      <c r="LKV2505" s="238"/>
      <c r="LKW2505" s="207"/>
      <c r="LKX2505" s="207"/>
      <c r="LKY2505" s="187"/>
      <c r="LKZ2505" s="187"/>
      <c r="LLA2505" s="204"/>
      <c r="LLB2505" s="272"/>
      <c r="LLC2505" s="207"/>
      <c r="LLD2505" s="238"/>
      <c r="LLE2505" s="207"/>
      <c r="LLF2505" s="207"/>
      <c r="LLG2505" s="187"/>
      <c r="LLH2505" s="187"/>
      <c r="LLI2505" s="204"/>
      <c r="LLJ2505" s="272"/>
      <c r="LLK2505" s="207"/>
      <c r="LLL2505" s="238"/>
      <c r="LLM2505" s="207"/>
      <c r="LLN2505" s="207"/>
      <c r="LLO2505" s="187"/>
      <c r="LLP2505" s="187"/>
      <c r="LLQ2505" s="204"/>
      <c r="LLR2505" s="272"/>
      <c r="LLS2505" s="207"/>
      <c r="LLT2505" s="238"/>
      <c r="LLU2505" s="207"/>
      <c r="LLV2505" s="207"/>
      <c r="LLW2505" s="187"/>
      <c r="LLX2505" s="187"/>
      <c r="LLY2505" s="204"/>
      <c r="LLZ2505" s="272"/>
      <c r="LMA2505" s="207"/>
      <c r="LMB2505" s="238"/>
      <c r="LMC2505" s="207"/>
      <c r="LMD2505" s="207"/>
      <c r="LME2505" s="187"/>
      <c r="LMF2505" s="187"/>
      <c r="LMG2505" s="204"/>
      <c r="LMH2505" s="272"/>
      <c r="LMI2505" s="207"/>
      <c r="LMJ2505" s="238"/>
      <c r="LMK2505" s="207"/>
      <c r="LML2505" s="207"/>
      <c r="LMM2505" s="187"/>
      <c r="LMN2505" s="187"/>
      <c r="LMO2505" s="204"/>
      <c r="LMP2505" s="272"/>
      <c r="LMQ2505" s="207"/>
      <c r="LMR2505" s="238"/>
      <c r="LMS2505" s="207"/>
      <c r="LMT2505" s="207"/>
      <c r="LMU2505" s="187"/>
      <c r="LMV2505" s="187"/>
      <c r="LMW2505" s="204"/>
      <c r="LMX2505" s="272"/>
      <c r="LMY2505" s="207"/>
      <c r="LMZ2505" s="238"/>
      <c r="LNA2505" s="207"/>
      <c r="LNB2505" s="207"/>
      <c r="LNC2505" s="187"/>
      <c r="LND2505" s="187"/>
      <c r="LNE2505" s="204"/>
      <c r="LNF2505" s="272"/>
      <c r="LNG2505" s="207"/>
      <c r="LNH2505" s="238"/>
      <c r="LNI2505" s="207"/>
      <c r="LNJ2505" s="207"/>
      <c r="LNK2505" s="187"/>
      <c r="LNL2505" s="187"/>
      <c r="LNM2505" s="204"/>
      <c r="LNN2505" s="272"/>
      <c r="LNO2505" s="207"/>
      <c r="LNP2505" s="238"/>
      <c r="LNQ2505" s="207"/>
      <c r="LNR2505" s="207"/>
      <c r="LNS2505" s="187"/>
      <c r="LNT2505" s="187"/>
      <c r="LNU2505" s="204"/>
      <c r="LNV2505" s="272"/>
      <c r="LNW2505" s="207"/>
      <c r="LNX2505" s="238"/>
      <c r="LNY2505" s="207"/>
      <c r="LNZ2505" s="207"/>
      <c r="LOA2505" s="187"/>
      <c r="LOB2505" s="187"/>
      <c r="LOC2505" s="204"/>
      <c r="LOD2505" s="272"/>
      <c r="LOE2505" s="207"/>
      <c r="LOF2505" s="238"/>
      <c r="LOG2505" s="207"/>
      <c r="LOH2505" s="207"/>
      <c r="LOI2505" s="187"/>
      <c r="LOJ2505" s="187"/>
      <c r="LOK2505" s="204"/>
      <c r="LOL2505" s="272"/>
      <c r="LOM2505" s="207"/>
      <c r="LON2505" s="238"/>
      <c r="LOO2505" s="207"/>
      <c r="LOP2505" s="207"/>
      <c r="LOQ2505" s="187"/>
      <c r="LOR2505" s="187"/>
      <c r="LOS2505" s="204"/>
      <c r="LOT2505" s="272"/>
      <c r="LOU2505" s="207"/>
      <c r="LOV2505" s="238"/>
      <c r="LOW2505" s="207"/>
      <c r="LOX2505" s="207"/>
      <c r="LOY2505" s="187"/>
      <c r="LOZ2505" s="187"/>
      <c r="LPA2505" s="204"/>
      <c r="LPB2505" s="272"/>
      <c r="LPC2505" s="207"/>
      <c r="LPD2505" s="238"/>
      <c r="LPE2505" s="207"/>
      <c r="LPF2505" s="207"/>
      <c r="LPG2505" s="187"/>
      <c r="LPH2505" s="187"/>
      <c r="LPI2505" s="204"/>
      <c r="LPJ2505" s="272"/>
      <c r="LPK2505" s="207"/>
      <c r="LPL2505" s="238"/>
      <c r="LPM2505" s="207"/>
      <c r="LPN2505" s="207"/>
      <c r="LPO2505" s="187"/>
      <c r="LPP2505" s="187"/>
      <c r="LPQ2505" s="204"/>
      <c r="LPR2505" s="272"/>
      <c r="LPS2505" s="207"/>
      <c r="LPT2505" s="238"/>
      <c r="LPU2505" s="207"/>
      <c r="LPV2505" s="207"/>
      <c r="LPW2505" s="187"/>
      <c r="LPX2505" s="187"/>
      <c r="LPY2505" s="204"/>
      <c r="LPZ2505" s="272"/>
      <c r="LQA2505" s="207"/>
      <c r="LQB2505" s="238"/>
      <c r="LQC2505" s="207"/>
      <c r="LQD2505" s="207"/>
      <c r="LQE2505" s="187"/>
      <c r="LQF2505" s="187"/>
      <c r="LQG2505" s="204"/>
      <c r="LQH2505" s="272"/>
      <c r="LQI2505" s="207"/>
      <c r="LQJ2505" s="238"/>
      <c r="LQK2505" s="207"/>
      <c r="LQL2505" s="207"/>
      <c r="LQM2505" s="187"/>
      <c r="LQN2505" s="187"/>
      <c r="LQO2505" s="204"/>
      <c r="LQP2505" s="272"/>
      <c r="LQQ2505" s="207"/>
      <c r="LQR2505" s="238"/>
      <c r="LQS2505" s="207"/>
      <c r="LQT2505" s="207"/>
      <c r="LQU2505" s="187"/>
      <c r="LQV2505" s="187"/>
      <c r="LQW2505" s="204"/>
      <c r="LQX2505" s="272"/>
      <c r="LQY2505" s="207"/>
      <c r="LQZ2505" s="238"/>
      <c r="LRA2505" s="207"/>
      <c r="LRB2505" s="207"/>
      <c r="LRC2505" s="187"/>
      <c r="LRD2505" s="187"/>
      <c r="LRE2505" s="204"/>
      <c r="LRF2505" s="272"/>
      <c r="LRG2505" s="207"/>
      <c r="LRH2505" s="238"/>
      <c r="LRI2505" s="207"/>
      <c r="LRJ2505" s="207"/>
      <c r="LRK2505" s="187"/>
      <c r="LRL2505" s="187"/>
      <c r="LRM2505" s="204"/>
      <c r="LRN2505" s="272"/>
      <c r="LRO2505" s="207"/>
      <c r="LRP2505" s="238"/>
      <c r="LRQ2505" s="207"/>
      <c r="LRR2505" s="207"/>
      <c r="LRS2505" s="187"/>
      <c r="LRT2505" s="187"/>
      <c r="LRU2505" s="204"/>
      <c r="LRV2505" s="272"/>
      <c r="LRW2505" s="207"/>
      <c r="LRX2505" s="238"/>
      <c r="LRY2505" s="207"/>
      <c r="LRZ2505" s="207"/>
      <c r="LSA2505" s="187"/>
      <c r="LSB2505" s="187"/>
      <c r="LSC2505" s="204"/>
      <c r="LSD2505" s="272"/>
      <c r="LSE2505" s="207"/>
      <c r="LSF2505" s="238"/>
      <c r="LSG2505" s="207"/>
      <c r="LSH2505" s="207"/>
      <c r="LSI2505" s="187"/>
      <c r="LSJ2505" s="187"/>
      <c r="LSK2505" s="204"/>
      <c r="LSL2505" s="272"/>
      <c r="LSM2505" s="207"/>
      <c r="LSN2505" s="238"/>
      <c r="LSO2505" s="207"/>
      <c r="LSP2505" s="207"/>
      <c r="LSQ2505" s="187"/>
      <c r="LSR2505" s="187"/>
      <c r="LSS2505" s="204"/>
      <c r="LST2505" s="272"/>
      <c r="LSU2505" s="207"/>
      <c r="LSV2505" s="238"/>
      <c r="LSW2505" s="207"/>
      <c r="LSX2505" s="207"/>
      <c r="LSY2505" s="187"/>
      <c r="LSZ2505" s="187"/>
      <c r="LTA2505" s="204"/>
      <c r="LTB2505" s="272"/>
      <c r="LTC2505" s="207"/>
      <c r="LTD2505" s="238"/>
      <c r="LTE2505" s="207"/>
      <c r="LTF2505" s="207"/>
      <c r="LTG2505" s="187"/>
      <c r="LTH2505" s="187"/>
      <c r="LTI2505" s="204"/>
      <c r="LTJ2505" s="272"/>
      <c r="LTK2505" s="207"/>
      <c r="LTL2505" s="238"/>
      <c r="LTM2505" s="207"/>
      <c r="LTN2505" s="207"/>
      <c r="LTO2505" s="187"/>
      <c r="LTP2505" s="187"/>
      <c r="LTQ2505" s="204"/>
      <c r="LTR2505" s="272"/>
      <c r="LTS2505" s="207"/>
      <c r="LTT2505" s="238"/>
      <c r="LTU2505" s="207"/>
      <c r="LTV2505" s="207"/>
      <c r="LTW2505" s="187"/>
      <c r="LTX2505" s="187"/>
      <c r="LTY2505" s="204"/>
      <c r="LTZ2505" s="272"/>
      <c r="LUA2505" s="207"/>
      <c r="LUB2505" s="238"/>
      <c r="LUC2505" s="207"/>
      <c r="LUD2505" s="207"/>
      <c r="LUE2505" s="187"/>
      <c r="LUF2505" s="187"/>
      <c r="LUG2505" s="204"/>
      <c r="LUH2505" s="272"/>
      <c r="LUI2505" s="207"/>
      <c r="LUJ2505" s="238"/>
      <c r="LUK2505" s="207"/>
      <c r="LUL2505" s="207"/>
      <c r="LUM2505" s="187"/>
      <c r="LUN2505" s="187"/>
      <c r="LUO2505" s="204"/>
      <c r="LUP2505" s="272"/>
      <c r="LUQ2505" s="207"/>
      <c r="LUR2505" s="238"/>
      <c r="LUS2505" s="207"/>
      <c r="LUT2505" s="207"/>
      <c r="LUU2505" s="187"/>
      <c r="LUV2505" s="187"/>
      <c r="LUW2505" s="204"/>
      <c r="LUX2505" s="272"/>
      <c r="LUY2505" s="207"/>
      <c r="LUZ2505" s="238"/>
      <c r="LVA2505" s="207"/>
      <c r="LVB2505" s="207"/>
      <c r="LVC2505" s="187"/>
      <c r="LVD2505" s="187"/>
      <c r="LVE2505" s="204"/>
      <c r="LVF2505" s="272"/>
      <c r="LVG2505" s="207"/>
      <c r="LVH2505" s="238"/>
      <c r="LVI2505" s="207"/>
      <c r="LVJ2505" s="207"/>
      <c r="LVK2505" s="187"/>
      <c r="LVL2505" s="187"/>
      <c r="LVM2505" s="204"/>
      <c r="LVN2505" s="272"/>
      <c r="LVO2505" s="207"/>
      <c r="LVP2505" s="238"/>
      <c r="LVQ2505" s="207"/>
      <c r="LVR2505" s="207"/>
      <c r="LVS2505" s="187"/>
      <c r="LVT2505" s="187"/>
      <c r="LVU2505" s="204"/>
      <c r="LVV2505" s="272"/>
      <c r="LVW2505" s="207"/>
      <c r="LVX2505" s="238"/>
      <c r="LVY2505" s="207"/>
      <c r="LVZ2505" s="207"/>
      <c r="LWA2505" s="187"/>
      <c r="LWB2505" s="187"/>
      <c r="LWC2505" s="204"/>
      <c r="LWD2505" s="272"/>
      <c r="LWE2505" s="207"/>
      <c r="LWF2505" s="238"/>
      <c r="LWG2505" s="207"/>
      <c r="LWH2505" s="207"/>
      <c r="LWI2505" s="187"/>
      <c r="LWJ2505" s="187"/>
      <c r="LWK2505" s="204"/>
      <c r="LWL2505" s="272"/>
      <c r="LWM2505" s="207"/>
      <c r="LWN2505" s="238"/>
      <c r="LWO2505" s="207"/>
      <c r="LWP2505" s="207"/>
      <c r="LWQ2505" s="187"/>
      <c r="LWR2505" s="187"/>
      <c r="LWS2505" s="204"/>
      <c r="LWT2505" s="272"/>
      <c r="LWU2505" s="207"/>
      <c r="LWV2505" s="238"/>
      <c r="LWW2505" s="207"/>
      <c r="LWX2505" s="207"/>
      <c r="LWY2505" s="187"/>
      <c r="LWZ2505" s="187"/>
      <c r="LXA2505" s="204"/>
      <c r="LXB2505" s="272"/>
      <c r="LXC2505" s="207"/>
      <c r="LXD2505" s="238"/>
      <c r="LXE2505" s="207"/>
      <c r="LXF2505" s="207"/>
      <c r="LXG2505" s="187"/>
      <c r="LXH2505" s="187"/>
      <c r="LXI2505" s="204"/>
      <c r="LXJ2505" s="272"/>
      <c r="LXK2505" s="207"/>
      <c r="LXL2505" s="238"/>
      <c r="LXM2505" s="207"/>
      <c r="LXN2505" s="207"/>
      <c r="LXO2505" s="187"/>
      <c r="LXP2505" s="187"/>
      <c r="LXQ2505" s="204"/>
      <c r="LXR2505" s="272"/>
      <c r="LXS2505" s="207"/>
      <c r="LXT2505" s="238"/>
      <c r="LXU2505" s="207"/>
      <c r="LXV2505" s="207"/>
      <c r="LXW2505" s="187"/>
      <c r="LXX2505" s="187"/>
      <c r="LXY2505" s="204"/>
      <c r="LXZ2505" s="272"/>
      <c r="LYA2505" s="207"/>
      <c r="LYB2505" s="238"/>
      <c r="LYC2505" s="207"/>
      <c r="LYD2505" s="207"/>
      <c r="LYE2505" s="187"/>
      <c r="LYF2505" s="187"/>
      <c r="LYG2505" s="204"/>
      <c r="LYH2505" s="272"/>
      <c r="LYI2505" s="207"/>
      <c r="LYJ2505" s="238"/>
      <c r="LYK2505" s="207"/>
      <c r="LYL2505" s="207"/>
      <c r="LYM2505" s="187"/>
      <c r="LYN2505" s="187"/>
      <c r="LYO2505" s="204"/>
      <c r="LYP2505" s="272"/>
      <c r="LYQ2505" s="207"/>
      <c r="LYR2505" s="238"/>
      <c r="LYS2505" s="207"/>
      <c r="LYT2505" s="207"/>
      <c r="LYU2505" s="187"/>
      <c r="LYV2505" s="187"/>
      <c r="LYW2505" s="204"/>
      <c r="LYX2505" s="272"/>
      <c r="LYY2505" s="207"/>
      <c r="LYZ2505" s="238"/>
      <c r="LZA2505" s="207"/>
      <c r="LZB2505" s="207"/>
      <c r="LZC2505" s="187"/>
      <c r="LZD2505" s="187"/>
      <c r="LZE2505" s="204"/>
      <c r="LZF2505" s="272"/>
      <c r="LZG2505" s="207"/>
      <c r="LZH2505" s="238"/>
      <c r="LZI2505" s="207"/>
      <c r="LZJ2505" s="207"/>
      <c r="LZK2505" s="187"/>
      <c r="LZL2505" s="187"/>
      <c r="LZM2505" s="204"/>
      <c r="LZN2505" s="272"/>
      <c r="LZO2505" s="207"/>
      <c r="LZP2505" s="238"/>
      <c r="LZQ2505" s="207"/>
      <c r="LZR2505" s="207"/>
      <c r="LZS2505" s="187"/>
      <c r="LZT2505" s="187"/>
      <c r="LZU2505" s="204"/>
      <c r="LZV2505" s="272"/>
      <c r="LZW2505" s="207"/>
      <c r="LZX2505" s="238"/>
      <c r="LZY2505" s="207"/>
      <c r="LZZ2505" s="207"/>
      <c r="MAA2505" s="187"/>
      <c r="MAB2505" s="187"/>
      <c r="MAC2505" s="204"/>
      <c r="MAD2505" s="272"/>
      <c r="MAE2505" s="207"/>
      <c r="MAF2505" s="238"/>
      <c r="MAG2505" s="207"/>
      <c r="MAH2505" s="207"/>
      <c r="MAI2505" s="187"/>
      <c r="MAJ2505" s="187"/>
      <c r="MAK2505" s="204"/>
      <c r="MAL2505" s="272"/>
      <c r="MAM2505" s="207"/>
      <c r="MAN2505" s="238"/>
      <c r="MAO2505" s="207"/>
      <c r="MAP2505" s="207"/>
      <c r="MAQ2505" s="187"/>
      <c r="MAR2505" s="187"/>
      <c r="MAS2505" s="204"/>
      <c r="MAT2505" s="272"/>
      <c r="MAU2505" s="207"/>
      <c r="MAV2505" s="238"/>
      <c r="MAW2505" s="207"/>
      <c r="MAX2505" s="207"/>
      <c r="MAY2505" s="187"/>
      <c r="MAZ2505" s="187"/>
      <c r="MBA2505" s="204"/>
      <c r="MBB2505" s="272"/>
      <c r="MBC2505" s="207"/>
      <c r="MBD2505" s="238"/>
      <c r="MBE2505" s="207"/>
      <c r="MBF2505" s="207"/>
      <c r="MBG2505" s="187"/>
      <c r="MBH2505" s="187"/>
      <c r="MBI2505" s="204"/>
      <c r="MBJ2505" s="272"/>
      <c r="MBK2505" s="207"/>
      <c r="MBL2505" s="238"/>
      <c r="MBM2505" s="207"/>
      <c r="MBN2505" s="207"/>
      <c r="MBO2505" s="187"/>
      <c r="MBP2505" s="187"/>
      <c r="MBQ2505" s="204"/>
      <c r="MBR2505" s="272"/>
      <c r="MBS2505" s="207"/>
      <c r="MBT2505" s="238"/>
      <c r="MBU2505" s="207"/>
      <c r="MBV2505" s="207"/>
      <c r="MBW2505" s="187"/>
      <c r="MBX2505" s="187"/>
      <c r="MBY2505" s="204"/>
      <c r="MBZ2505" s="272"/>
      <c r="MCA2505" s="207"/>
      <c r="MCB2505" s="238"/>
      <c r="MCC2505" s="207"/>
      <c r="MCD2505" s="207"/>
      <c r="MCE2505" s="187"/>
      <c r="MCF2505" s="187"/>
      <c r="MCG2505" s="204"/>
      <c r="MCH2505" s="272"/>
      <c r="MCI2505" s="207"/>
      <c r="MCJ2505" s="238"/>
      <c r="MCK2505" s="207"/>
      <c r="MCL2505" s="207"/>
      <c r="MCM2505" s="187"/>
      <c r="MCN2505" s="187"/>
      <c r="MCO2505" s="204"/>
      <c r="MCP2505" s="272"/>
      <c r="MCQ2505" s="207"/>
      <c r="MCR2505" s="238"/>
      <c r="MCS2505" s="207"/>
      <c r="MCT2505" s="207"/>
      <c r="MCU2505" s="187"/>
      <c r="MCV2505" s="187"/>
      <c r="MCW2505" s="204"/>
      <c r="MCX2505" s="272"/>
      <c r="MCY2505" s="207"/>
      <c r="MCZ2505" s="238"/>
      <c r="MDA2505" s="207"/>
      <c r="MDB2505" s="207"/>
      <c r="MDC2505" s="187"/>
      <c r="MDD2505" s="187"/>
      <c r="MDE2505" s="204"/>
      <c r="MDF2505" s="272"/>
      <c r="MDG2505" s="207"/>
      <c r="MDH2505" s="238"/>
      <c r="MDI2505" s="207"/>
      <c r="MDJ2505" s="207"/>
      <c r="MDK2505" s="187"/>
      <c r="MDL2505" s="187"/>
      <c r="MDM2505" s="204"/>
      <c r="MDN2505" s="272"/>
      <c r="MDO2505" s="207"/>
      <c r="MDP2505" s="238"/>
      <c r="MDQ2505" s="207"/>
      <c r="MDR2505" s="207"/>
      <c r="MDS2505" s="187"/>
      <c r="MDT2505" s="187"/>
      <c r="MDU2505" s="204"/>
      <c r="MDV2505" s="272"/>
      <c r="MDW2505" s="207"/>
      <c r="MDX2505" s="238"/>
      <c r="MDY2505" s="207"/>
      <c r="MDZ2505" s="207"/>
      <c r="MEA2505" s="187"/>
      <c r="MEB2505" s="187"/>
      <c r="MEC2505" s="204"/>
      <c r="MED2505" s="272"/>
      <c r="MEE2505" s="207"/>
      <c r="MEF2505" s="238"/>
      <c r="MEG2505" s="207"/>
      <c r="MEH2505" s="207"/>
      <c r="MEI2505" s="187"/>
      <c r="MEJ2505" s="187"/>
      <c r="MEK2505" s="204"/>
      <c r="MEL2505" s="272"/>
      <c r="MEM2505" s="207"/>
      <c r="MEN2505" s="238"/>
      <c r="MEO2505" s="207"/>
      <c r="MEP2505" s="207"/>
      <c r="MEQ2505" s="187"/>
      <c r="MER2505" s="187"/>
      <c r="MES2505" s="204"/>
      <c r="MET2505" s="272"/>
      <c r="MEU2505" s="207"/>
      <c r="MEV2505" s="238"/>
      <c r="MEW2505" s="207"/>
      <c r="MEX2505" s="207"/>
      <c r="MEY2505" s="187"/>
      <c r="MEZ2505" s="187"/>
      <c r="MFA2505" s="204"/>
      <c r="MFB2505" s="272"/>
      <c r="MFC2505" s="207"/>
      <c r="MFD2505" s="238"/>
      <c r="MFE2505" s="207"/>
      <c r="MFF2505" s="207"/>
      <c r="MFG2505" s="187"/>
      <c r="MFH2505" s="187"/>
      <c r="MFI2505" s="204"/>
      <c r="MFJ2505" s="272"/>
      <c r="MFK2505" s="207"/>
      <c r="MFL2505" s="238"/>
      <c r="MFM2505" s="207"/>
      <c r="MFN2505" s="207"/>
      <c r="MFO2505" s="187"/>
      <c r="MFP2505" s="187"/>
      <c r="MFQ2505" s="204"/>
      <c r="MFR2505" s="272"/>
      <c r="MFS2505" s="207"/>
      <c r="MFT2505" s="238"/>
      <c r="MFU2505" s="207"/>
      <c r="MFV2505" s="207"/>
      <c r="MFW2505" s="187"/>
      <c r="MFX2505" s="187"/>
      <c r="MFY2505" s="204"/>
      <c r="MFZ2505" s="272"/>
      <c r="MGA2505" s="207"/>
      <c r="MGB2505" s="238"/>
      <c r="MGC2505" s="207"/>
      <c r="MGD2505" s="207"/>
      <c r="MGE2505" s="187"/>
      <c r="MGF2505" s="187"/>
      <c r="MGG2505" s="204"/>
      <c r="MGH2505" s="272"/>
      <c r="MGI2505" s="207"/>
      <c r="MGJ2505" s="238"/>
      <c r="MGK2505" s="207"/>
      <c r="MGL2505" s="207"/>
      <c r="MGM2505" s="187"/>
      <c r="MGN2505" s="187"/>
      <c r="MGO2505" s="204"/>
      <c r="MGP2505" s="272"/>
      <c r="MGQ2505" s="207"/>
      <c r="MGR2505" s="238"/>
      <c r="MGS2505" s="207"/>
      <c r="MGT2505" s="207"/>
      <c r="MGU2505" s="187"/>
      <c r="MGV2505" s="187"/>
      <c r="MGW2505" s="204"/>
      <c r="MGX2505" s="272"/>
      <c r="MGY2505" s="207"/>
      <c r="MGZ2505" s="238"/>
      <c r="MHA2505" s="207"/>
      <c r="MHB2505" s="207"/>
      <c r="MHC2505" s="187"/>
      <c r="MHD2505" s="187"/>
      <c r="MHE2505" s="204"/>
      <c r="MHF2505" s="272"/>
      <c r="MHG2505" s="207"/>
      <c r="MHH2505" s="238"/>
      <c r="MHI2505" s="207"/>
      <c r="MHJ2505" s="207"/>
      <c r="MHK2505" s="187"/>
      <c r="MHL2505" s="187"/>
      <c r="MHM2505" s="204"/>
      <c r="MHN2505" s="272"/>
      <c r="MHO2505" s="207"/>
      <c r="MHP2505" s="238"/>
      <c r="MHQ2505" s="207"/>
      <c r="MHR2505" s="207"/>
      <c r="MHS2505" s="187"/>
      <c r="MHT2505" s="187"/>
      <c r="MHU2505" s="204"/>
      <c r="MHV2505" s="272"/>
      <c r="MHW2505" s="207"/>
      <c r="MHX2505" s="238"/>
      <c r="MHY2505" s="207"/>
      <c r="MHZ2505" s="207"/>
      <c r="MIA2505" s="187"/>
      <c r="MIB2505" s="187"/>
      <c r="MIC2505" s="204"/>
      <c r="MID2505" s="272"/>
      <c r="MIE2505" s="207"/>
      <c r="MIF2505" s="238"/>
      <c r="MIG2505" s="207"/>
      <c r="MIH2505" s="207"/>
      <c r="MII2505" s="187"/>
      <c r="MIJ2505" s="187"/>
      <c r="MIK2505" s="204"/>
      <c r="MIL2505" s="272"/>
      <c r="MIM2505" s="207"/>
      <c r="MIN2505" s="238"/>
      <c r="MIO2505" s="207"/>
      <c r="MIP2505" s="207"/>
      <c r="MIQ2505" s="187"/>
      <c r="MIR2505" s="187"/>
      <c r="MIS2505" s="204"/>
      <c r="MIT2505" s="272"/>
      <c r="MIU2505" s="207"/>
      <c r="MIV2505" s="238"/>
      <c r="MIW2505" s="207"/>
      <c r="MIX2505" s="207"/>
      <c r="MIY2505" s="187"/>
      <c r="MIZ2505" s="187"/>
      <c r="MJA2505" s="204"/>
      <c r="MJB2505" s="272"/>
      <c r="MJC2505" s="207"/>
      <c r="MJD2505" s="238"/>
      <c r="MJE2505" s="207"/>
      <c r="MJF2505" s="207"/>
      <c r="MJG2505" s="187"/>
      <c r="MJH2505" s="187"/>
      <c r="MJI2505" s="204"/>
      <c r="MJJ2505" s="272"/>
      <c r="MJK2505" s="207"/>
      <c r="MJL2505" s="238"/>
      <c r="MJM2505" s="207"/>
      <c r="MJN2505" s="207"/>
      <c r="MJO2505" s="187"/>
      <c r="MJP2505" s="187"/>
      <c r="MJQ2505" s="204"/>
      <c r="MJR2505" s="272"/>
      <c r="MJS2505" s="207"/>
      <c r="MJT2505" s="238"/>
      <c r="MJU2505" s="207"/>
      <c r="MJV2505" s="207"/>
      <c r="MJW2505" s="187"/>
      <c r="MJX2505" s="187"/>
      <c r="MJY2505" s="204"/>
      <c r="MJZ2505" s="272"/>
      <c r="MKA2505" s="207"/>
      <c r="MKB2505" s="238"/>
      <c r="MKC2505" s="207"/>
      <c r="MKD2505" s="207"/>
      <c r="MKE2505" s="187"/>
      <c r="MKF2505" s="187"/>
      <c r="MKG2505" s="204"/>
      <c r="MKH2505" s="272"/>
      <c r="MKI2505" s="207"/>
      <c r="MKJ2505" s="238"/>
      <c r="MKK2505" s="207"/>
      <c r="MKL2505" s="207"/>
      <c r="MKM2505" s="187"/>
      <c r="MKN2505" s="187"/>
      <c r="MKO2505" s="204"/>
      <c r="MKP2505" s="272"/>
      <c r="MKQ2505" s="207"/>
      <c r="MKR2505" s="238"/>
      <c r="MKS2505" s="207"/>
      <c r="MKT2505" s="207"/>
      <c r="MKU2505" s="187"/>
      <c r="MKV2505" s="187"/>
      <c r="MKW2505" s="204"/>
      <c r="MKX2505" s="272"/>
      <c r="MKY2505" s="207"/>
      <c r="MKZ2505" s="238"/>
      <c r="MLA2505" s="207"/>
      <c r="MLB2505" s="207"/>
      <c r="MLC2505" s="187"/>
      <c r="MLD2505" s="187"/>
      <c r="MLE2505" s="204"/>
      <c r="MLF2505" s="272"/>
      <c r="MLG2505" s="207"/>
      <c r="MLH2505" s="238"/>
      <c r="MLI2505" s="207"/>
      <c r="MLJ2505" s="207"/>
      <c r="MLK2505" s="187"/>
      <c r="MLL2505" s="187"/>
      <c r="MLM2505" s="204"/>
      <c r="MLN2505" s="272"/>
      <c r="MLO2505" s="207"/>
      <c r="MLP2505" s="238"/>
      <c r="MLQ2505" s="207"/>
      <c r="MLR2505" s="207"/>
      <c r="MLS2505" s="187"/>
      <c r="MLT2505" s="187"/>
      <c r="MLU2505" s="204"/>
      <c r="MLV2505" s="272"/>
      <c r="MLW2505" s="207"/>
      <c r="MLX2505" s="238"/>
      <c r="MLY2505" s="207"/>
      <c r="MLZ2505" s="207"/>
      <c r="MMA2505" s="187"/>
      <c r="MMB2505" s="187"/>
      <c r="MMC2505" s="204"/>
      <c r="MMD2505" s="272"/>
      <c r="MME2505" s="207"/>
      <c r="MMF2505" s="238"/>
      <c r="MMG2505" s="207"/>
      <c r="MMH2505" s="207"/>
      <c r="MMI2505" s="187"/>
      <c r="MMJ2505" s="187"/>
      <c r="MMK2505" s="204"/>
      <c r="MML2505" s="272"/>
      <c r="MMM2505" s="207"/>
      <c r="MMN2505" s="238"/>
      <c r="MMO2505" s="207"/>
      <c r="MMP2505" s="207"/>
      <c r="MMQ2505" s="187"/>
      <c r="MMR2505" s="187"/>
      <c r="MMS2505" s="204"/>
      <c r="MMT2505" s="272"/>
      <c r="MMU2505" s="207"/>
      <c r="MMV2505" s="238"/>
      <c r="MMW2505" s="207"/>
      <c r="MMX2505" s="207"/>
      <c r="MMY2505" s="187"/>
      <c r="MMZ2505" s="187"/>
      <c r="MNA2505" s="204"/>
      <c r="MNB2505" s="272"/>
      <c r="MNC2505" s="207"/>
      <c r="MND2505" s="238"/>
      <c r="MNE2505" s="207"/>
      <c r="MNF2505" s="207"/>
      <c r="MNG2505" s="187"/>
      <c r="MNH2505" s="187"/>
      <c r="MNI2505" s="204"/>
      <c r="MNJ2505" s="272"/>
      <c r="MNK2505" s="207"/>
      <c r="MNL2505" s="238"/>
      <c r="MNM2505" s="207"/>
      <c r="MNN2505" s="207"/>
      <c r="MNO2505" s="187"/>
      <c r="MNP2505" s="187"/>
      <c r="MNQ2505" s="204"/>
      <c r="MNR2505" s="272"/>
      <c r="MNS2505" s="207"/>
      <c r="MNT2505" s="238"/>
      <c r="MNU2505" s="207"/>
      <c r="MNV2505" s="207"/>
      <c r="MNW2505" s="187"/>
      <c r="MNX2505" s="187"/>
      <c r="MNY2505" s="204"/>
      <c r="MNZ2505" s="272"/>
      <c r="MOA2505" s="207"/>
      <c r="MOB2505" s="238"/>
      <c r="MOC2505" s="207"/>
      <c r="MOD2505" s="207"/>
      <c r="MOE2505" s="187"/>
      <c r="MOF2505" s="187"/>
      <c r="MOG2505" s="204"/>
      <c r="MOH2505" s="272"/>
      <c r="MOI2505" s="207"/>
      <c r="MOJ2505" s="238"/>
      <c r="MOK2505" s="207"/>
      <c r="MOL2505" s="207"/>
      <c r="MOM2505" s="187"/>
      <c r="MON2505" s="187"/>
      <c r="MOO2505" s="204"/>
      <c r="MOP2505" s="272"/>
      <c r="MOQ2505" s="207"/>
      <c r="MOR2505" s="238"/>
      <c r="MOS2505" s="207"/>
      <c r="MOT2505" s="207"/>
      <c r="MOU2505" s="187"/>
      <c r="MOV2505" s="187"/>
      <c r="MOW2505" s="204"/>
      <c r="MOX2505" s="272"/>
      <c r="MOY2505" s="207"/>
      <c r="MOZ2505" s="238"/>
      <c r="MPA2505" s="207"/>
      <c r="MPB2505" s="207"/>
      <c r="MPC2505" s="187"/>
      <c r="MPD2505" s="187"/>
      <c r="MPE2505" s="204"/>
      <c r="MPF2505" s="272"/>
      <c r="MPG2505" s="207"/>
      <c r="MPH2505" s="238"/>
      <c r="MPI2505" s="207"/>
      <c r="MPJ2505" s="207"/>
      <c r="MPK2505" s="187"/>
      <c r="MPL2505" s="187"/>
      <c r="MPM2505" s="204"/>
      <c r="MPN2505" s="272"/>
      <c r="MPO2505" s="207"/>
      <c r="MPP2505" s="238"/>
      <c r="MPQ2505" s="207"/>
      <c r="MPR2505" s="207"/>
      <c r="MPS2505" s="187"/>
      <c r="MPT2505" s="187"/>
      <c r="MPU2505" s="204"/>
      <c r="MPV2505" s="272"/>
      <c r="MPW2505" s="207"/>
      <c r="MPX2505" s="238"/>
      <c r="MPY2505" s="207"/>
      <c r="MPZ2505" s="207"/>
      <c r="MQA2505" s="187"/>
      <c r="MQB2505" s="187"/>
      <c r="MQC2505" s="204"/>
      <c r="MQD2505" s="272"/>
      <c r="MQE2505" s="207"/>
      <c r="MQF2505" s="238"/>
      <c r="MQG2505" s="207"/>
      <c r="MQH2505" s="207"/>
      <c r="MQI2505" s="187"/>
      <c r="MQJ2505" s="187"/>
      <c r="MQK2505" s="204"/>
      <c r="MQL2505" s="272"/>
      <c r="MQM2505" s="207"/>
      <c r="MQN2505" s="238"/>
      <c r="MQO2505" s="207"/>
      <c r="MQP2505" s="207"/>
      <c r="MQQ2505" s="187"/>
      <c r="MQR2505" s="187"/>
      <c r="MQS2505" s="204"/>
      <c r="MQT2505" s="272"/>
      <c r="MQU2505" s="207"/>
      <c r="MQV2505" s="238"/>
      <c r="MQW2505" s="207"/>
      <c r="MQX2505" s="207"/>
      <c r="MQY2505" s="187"/>
      <c r="MQZ2505" s="187"/>
      <c r="MRA2505" s="204"/>
      <c r="MRB2505" s="272"/>
      <c r="MRC2505" s="207"/>
      <c r="MRD2505" s="238"/>
      <c r="MRE2505" s="207"/>
      <c r="MRF2505" s="207"/>
      <c r="MRG2505" s="187"/>
      <c r="MRH2505" s="187"/>
      <c r="MRI2505" s="204"/>
      <c r="MRJ2505" s="272"/>
      <c r="MRK2505" s="207"/>
      <c r="MRL2505" s="238"/>
      <c r="MRM2505" s="207"/>
      <c r="MRN2505" s="207"/>
      <c r="MRO2505" s="187"/>
      <c r="MRP2505" s="187"/>
      <c r="MRQ2505" s="204"/>
      <c r="MRR2505" s="272"/>
      <c r="MRS2505" s="207"/>
      <c r="MRT2505" s="238"/>
      <c r="MRU2505" s="207"/>
      <c r="MRV2505" s="207"/>
      <c r="MRW2505" s="187"/>
      <c r="MRX2505" s="187"/>
      <c r="MRY2505" s="204"/>
      <c r="MRZ2505" s="272"/>
      <c r="MSA2505" s="207"/>
      <c r="MSB2505" s="238"/>
      <c r="MSC2505" s="207"/>
      <c r="MSD2505" s="207"/>
      <c r="MSE2505" s="187"/>
      <c r="MSF2505" s="187"/>
      <c r="MSG2505" s="204"/>
      <c r="MSH2505" s="272"/>
      <c r="MSI2505" s="207"/>
      <c r="MSJ2505" s="238"/>
      <c r="MSK2505" s="207"/>
      <c r="MSL2505" s="207"/>
      <c r="MSM2505" s="187"/>
      <c r="MSN2505" s="187"/>
      <c r="MSO2505" s="204"/>
      <c r="MSP2505" s="272"/>
      <c r="MSQ2505" s="207"/>
      <c r="MSR2505" s="238"/>
      <c r="MSS2505" s="207"/>
      <c r="MST2505" s="207"/>
      <c r="MSU2505" s="187"/>
      <c r="MSV2505" s="187"/>
      <c r="MSW2505" s="204"/>
      <c r="MSX2505" s="272"/>
      <c r="MSY2505" s="207"/>
      <c r="MSZ2505" s="238"/>
      <c r="MTA2505" s="207"/>
      <c r="MTB2505" s="207"/>
      <c r="MTC2505" s="187"/>
      <c r="MTD2505" s="187"/>
      <c r="MTE2505" s="204"/>
      <c r="MTF2505" s="272"/>
      <c r="MTG2505" s="207"/>
      <c r="MTH2505" s="238"/>
      <c r="MTI2505" s="207"/>
      <c r="MTJ2505" s="207"/>
      <c r="MTK2505" s="187"/>
      <c r="MTL2505" s="187"/>
      <c r="MTM2505" s="204"/>
      <c r="MTN2505" s="272"/>
      <c r="MTO2505" s="207"/>
      <c r="MTP2505" s="238"/>
      <c r="MTQ2505" s="207"/>
      <c r="MTR2505" s="207"/>
      <c r="MTS2505" s="187"/>
      <c r="MTT2505" s="187"/>
      <c r="MTU2505" s="204"/>
      <c r="MTV2505" s="272"/>
      <c r="MTW2505" s="207"/>
      <c r="MTX2505" s="238"/>
      <c r="MTY2505" s="207"/>
      <c r="MTZ2505" s="207"/>
      <c r="MUA2505" s="187"/>
      <c r="MUB2505" s="187"/>
      <c r="MUC2505" s="204"/>
      <c r="MUD2505" s="272"/>
      <c r="MUE2505" s="207"/>
      <c r="MUF2505" s="238"/>
      <c r="MUG2505" s="207"/>
      <c r="MUH2505" s="207"/>
      <c r="MUI2505" s="187"/>
      <c r="MUJ2505" s="187"/>
      <c r="MUK2505" s="204"/>
      <c r="MUL2505" s="272"/>
      <c r="MUM2505" s="207"/>
      <c r="MUN2505" s="238"/>
      <c r="MUO2505" s="207"/>
      <c r="MUP2505" s="207"/>
      <c r="MUQ2505" s="187"/>
      <c r="MUR2505" s="187"/>
      <c r="MUS2505" s="204"/>
      <c r="MUT2505" s="272"/>
      <c r="MUU2505" s="207"/>
      <c r="MUV2505" s="238"/>
      <c r="MUW2505" s="207"/>
      <c r="MUX2505" s="207"/>
      <c r="MUY2505" s="187"/>
      <c r="MUZ2505" s="187"/>
      <c r="MVA2505" s="204"/>
      <c r="MVB2505" s="272"/>
      <c r="MVC2505" s="207"/>
      <c r="MVD2505" s="238"/>
      <c r="MVE2505" s="207"/>
      <c r="MVF2505" s="207"/>
      <c r="MVG2505" s="187"/>
      <c r="MVH2505" s="187"/>
      <c r="MVI2505" s="204"/>
      <c r="MVJ2505" s="272"/>
      <c r="MVK2505" s="207"/>
      <c r="MVL2505" s="238"/>
      <c r="MVM2505" s="207"/>
      <c r="MVN2505" s="207"/>
      <c r="MVO2505" s="187"/>
      <c r="MVP2505" s="187"/>
      <c r="MVQ2505" s="204"/>
      <c r="MVR2505" s="272"/>
      <c r="MVS2505" s="207"/>
      <c r="MVT2505" s="238"/>
      <c r="MVU2505" s="207"/>
      <c r="MVV2505" s="207"/>
      <c r="MVW2505" s="187"/>
      <c r="MVX2505" s="187"/>
      <c r="MVY2505" s="204"/>
      <c r="MVZ2505" s="272"/>
      <c r="MWA2505" s="207"/>
      <c r="MWB2505" s="238"/>
      <c r="MWC2505" s="207"/>
      <c r="MWD2505" s="207"/>
      <c r="MWE2505" s="187"/>
      <c r="MWF2505" s="187"/>
      <c r="MWG2505" s="204"/>
      <c r="MWH2505" s="272"/>
      <c r="MWI2505" s="207"/>
      <c r="MWJ2505" s="238"/>
      <c r="MWK2505" s="207"/>
      <c r="MWL2505" s="207"/>
      <c r="MWM2505" s="187"/>
      <c r="MWN2505" s="187"/>
      <c r="MWO2505" s="204"/>
      <c r="MWP2505" s="272"/>
      <c r="MWQ2505" s="207"/>
      <c r="MWR2505" s="238"/>
      <c r="MWS2505" s="207"/>
      <c r="MWT2505" s="207"/>
      <c r="MWU2505" s="187"/>
      <c r="MWV2505" s="187"/>
      <c r="MWW2505" s="204"/>
      <c r="MWX2505" s="272"/>
      <c r="MWY2505" s="207"/>
      <c r="MWZ2505" s="238"/>
      <c r="MXA2505" s="207"/>
      <c r="MXB2505" s="207"/>
      <c r="MXC2505" s="187"/>
      <c r="MXD2505" s="187"/>
      <c r="MXE2505" s="204"/>
      <c r="MXF2505" s="272"/>
      <c r="MXG2505" s="207"/>
      <c r="MXH2505" s="238"/>
      <c r="MXI2505" s="207"/>
      <c r="MXJ2505" s="207"/>
      <c r="MXK2505" s="187"/>
      <c r="MXL2505" s="187"/>
      <c r="MXM2505" s="204"/>
      <c r="MXN2505" s="272"/>
      <c r="MXO2505" s="207"/>
      <c r="MXP2505" s="238"/>
      <c r="MXQ2505" s="207"/>
      <c r="MXR2505" s="207"/>
      <c r="MXS2505" s="187"/>
      <c r="MXT2505" s="187"/>
      <c r="MXU2505" s="204"/>
      <c r="MXV2505" s="272"/>
      <c r="MXW2505" s="207"/>
      <c r="MXX2505" s="238"/>
      <c r="MXY2505" s="207"/>
      <c r="MXZ2505" s="207"/>
      <c r="MYA2505" s="187"/>
      <c r="MYB2505" s="187"/>
      <c r="MYC2505" s="204"/>
      <c r="MYD2505" s="272"/>
      <c r="MYE2505" s="207"/>
      <c r="MYF2505" s="238"/>
      <c r="MYG2505" s="207"/>
      <c r="MYH2505" s="207"/>
      <c r="MYI2505" s="187"/>
      <c r="MYJ2505" s="187"/>
      <c r="MYK2505" s="204"/>
      <c r="MYL2505" s="272"/>
      <c r="MYM2505" s="207"/>
      <c r="MYN2505" s="238"/>
      <c r="MYO2505" s="207"/>
      <c r="MYP2505" s="207"/>
      <c r="MYQ2505" s="187"/>
      <c r="MYR2505" s="187"/>
      <c r="MYS2505" s="204"/>
      <c r="MYT2505" s="272"/>
      <c r="MYU2505" s="207"/>
      <c r="MYV2505" s="238"/>
      <c r="MYW2505" s="207"/>
      <c r="MYX2505" s="207"/>
      <c r="MYY2505" s="187"/>
      <c r="MYZ2505" s="187"/>
      <c r="MZA2505" s="204"/>
      <c r="MZB2505" s="272"/>
      <c r="MZC2505" s="207"/>
      <c r="MZD2505" s="238"/>
      <c r="MZE2505" s="207"/>
      <c r="MZF2505" s="207"/>
      <c r="MZG2505" s="187"/>
      <c r="MZH2505" s="187"/>
      <c r="MZI2505" s="204"/>
      <c r="MZJ2505" s="272"/>
      <c r="MZK2505" s="207"/>
      <c r="MZL2505" s="238"/>
      <c r="MZM2505" s="207"/>
      <c r="MZN2505" s="207"/>
      <c r="MZO2505" s="187"/>
      <c r="MZP2505" s="187"/>
      <c r="MZQ2505" s="204"/>
      <c r="MZR2505" s="272"/>
      <c r="MZS2505" s="207"/>
      <c r="MZT2505" s="238"/>
      <c r="MZU2505" s="207"/>
      <c r="MZV2505" s="207"/>
      <c r="MZW2505" s="187"/>
      <c r="MZX2505" s="187"/>
      <c r="MZY2505" s="204"/>
      <c r="MZZ2505" s="272"/>
      <c r="NAA2505" s="207"/>
      <c r="NAB2505" s="238"/>
      <c r="NAC2505" s="207"/>
      <c r="NAD2505" s="207"/>
      <c r="NAE2505" s="187"/>
      <c r="NAF2505" s="187"/>
      <c r="NAG2505" s="204"/>
      <c r="NAH2505" s="272"/>
      <c r="NAI2505" s="207"/>
      <c r="NAJ2505" s="238"/>
      <c r="NAK2505" s="207"/>
      <c r="NAL2505" s="207"/>
      <c r="NAM2505" s="187"/>
      <c r="NAN2505" s="187"/>
      <c r="NAO2505" s="204"/>
      <c r="NAP2505" s="272"/>
      <c r="NAQ2505" s="207"/>
      <c r="NAR2505" s="238"/>
      <c r="NAS2505" s="207"/>
      <c r="NAT2505" s="207"/>
      <c r="NAU2505" s="187"/>
      <c r="NAV2505" s="187"/>
      <c r="NAW2505" s="204"/>
      <c r="NAX2505" s="272"/>
      <c r="NAY2505" s="207"/>
      <c r="NAZ2505" s="238"/>
      <c r="NBA2505" s="207"/>
      <c r="NBB2505" s="207"/>
      <c r="NBC2505" s="187"/>
      <c r="NBD2505" s="187"/>
      <c r="NBE2505" s="204"/>
      <c r="NBF2505" s="272"/>
      <c r="NBG2505" s="207"/>
      <c r="NBH2505" s="238"/>
      <c r="NBI2505" s="207"/>
      <c r="NBJ2505" s="207"/>
      <c r="NBK2505" s="187"/>
      <c r="NBL2505" s="187"/>
      <c r="NBM2505" s="204"/>
      <c r="NBN2505" s="272"/>
      <c r="NBO2505" s="207"/>
      <c r="NBP2505" s="238"/>
      <c r="NBQ2505" s="207"/>
      <c r="NBR2505" s="207"/>
      <c r="NBS2505" s="187"/>
      <c r="NBT2505" s="187"/>
      <c r="NBU2505" s="204"/>
      <c r="NBV2505" s="272"/>
      <c r="NBW2505" s="207"/>
      <c r="NBX2505" s="238"/>
      <c r="NBY2505" s="207"/>
      <c r="NBZ2505" s="207"/>
      <c r="NCA2505" s="187"/>
      <c r="NCB2505" s="187"/>
      <c r="NCC2505" s="204"/>
      <c r="NCD2505" s="272"/>
      <c r="NCE2505" s="207"/>
      <c r="NCF2505" s="238"/>
      <c r="NCG2505" s="207"/>
      <c r="NCH2505" s="207"/>
      <c r="NCI2505" s="187"/>
      <c r="NCJ2505" s="187"/>
      <c r="NCK2505" s="204"/>
      <c r="NCL2505" s="272"/>
      <c r="NCM2505" s="207"/>
      <c r="NCN2505" s="238"/>
      <c r="NCO2505" s="207"/>
      <c r="NCP2505" s="207"/>
      <c r="NCQ2505" s="187"/>
      <c r="NCR2505" s="187"/>
      <c r="NCS2505" s="204"/>
      <c r="NCT2505" s="272"/>
      <c r="NCU2505" s="207"/>
      <c r="NCV2505" s="238"/>
      <c r="NCW2505" s="207"/>
      <c r="NCX2505" s="207"/>
      <c r="NCY2505" s="187"/>
      <c r="NCZ2505" s="187"/>
      <c r="NDA2505" s="204"/>
      <c r="NDB2505" s="272"/>
      <c r="NDC2505" s="207"/>
      <c r="NDD2505" s="238"/>
      <c r="NDE2505" s="207"/>
      <c r="NDF2505" s="207"/>
      <c r="NDG2505" s="187"/>
      <c r="NDH2505" s="187"/>
      <c r="NDI2505" s="204"/>
      <c r="NDJ2505" s="272"/>
      <c r="NDK2505" s="207"/>
      <c r="NDL2505" s="238"/>
      <c r="NDM2505" s="207"/>
      <c r="NDN2505" s="207"/>
      <c r="NDO2505" s="187"/>
      <c r="NDP2505" s="187"/>
      <c r="NDQ2505" s="204"/>
      <c r="NDR2505" s="272"/>
      <c r="NDS2505" s="207"/>
      <c r="NDT2505" s="238"/>
      <c r="NDU2505" s="207"/>
      <c r="NDV2505" s="207"/>
      <c r="NDW2505" s="187"/>
      <c r="NDX2505" s="187"/>
      <c r="NDY2505" s="204"/>
      <c r="NDZ2505" s="272"/>
      <c r="NEA2505" s="207"/>
      <c r="NEB2505" s="238"/>
      <c r="NEC2505" s="207"/>
      <c r="NED2505" s="207"/>
      <c r="NEE2505" s="187"/>
      <c r="NEF2505" s="187"/>
      <c r="NEG2505" s="204"/>
      <c r="NEH2505" s="272"/>
      <c r="NEI2505" s="207"/>
      <c r="NEJ2505" s="238"/>
      <c r="NEK2505" s="207"/>
      <c r="NEL2505" s="207"/>
      <c r="NEM2505" s="187"/>
      <c r="NEN2505" s="187"/>
      <c r="NEO2505" s="204"/>
      <c r="NEP2505" s="272"/>
      <c r="NEQ2505" s="207"/>
      <c r="NER2505" s="238"/>
      <c r="NES2505" s="207"/>
      <c r="NET2505" s="207"/>
      <c r="NEU2505" s="187"/>
      <c r="NEV2505" s="187"/>
      <c r="NEW2505" s="204"/>
      <c r="NEX2505" s="272"/>
      <c r="NEY2505" s="207"/>
      <c r="NEZ2505" s="238"/>
      <c r="NFA2505" s="207"/>
      <c r="NFB2505" s="207"/>
      <c r="NFC2505" s="187"/>
      <c r="NFD2505" s="187"/>
      <c r="NFE2505" s="204"/>
      <c r="NFF2505" s="272"/>
      <c r="NFG2505" s="207"/>
      <c r="NFH2505" s="238"/>
      <c r="NFI2505" s="207"/>
      <c r="NFJ2505" s="207"/>
      <c r="NFK2505" s="187"/>
      <c r="NFL2505" s="187"/>
      <c r="NFM2505" s="204"/>
      <c r="NFN2505" s="272"/>
      <c r="NFO2505" s="207"/>
      <c r="NFP2505" s="238"/>
      <c r="NFQ2505" s="207"/>
      <c r="NFR2505" s="207"/>
      <c r="NFS2505" s="187"/>
      <c r="NFT2505" s="187"/>
      <c r="NFU2505" s="204"/>
      <c r="NFV2505" s="272"/>
      <c r="NFW2505" s="207"/>
      <c r="NFX2505" s="238"/>
      <c r="NFY2505" s="207"/>
      <c r="NFZ2505" s="207"/>
      <c r="NGA2505" s="187"/>
      <c r="NGB2505" s="187"/>
      <c r="NGC2505" s="204"/>
      <c r="NGD2505" s="272"/>
      <c r="NGE2505" s="207"/>
      <c r="NGF2505" s="238"/>
      <c r="NGG2505" s="207"/>
      <c r="NGH2505" s="207"/>
      <c r="NGI2505" s="187"/>
      <c r="NGJ2505" s="187"/>
      <c r="NGK2505" s="204"/>
      <c r="NGL2505" s="272"/>
      <c r="NGM2505" s="207"/>
      <c r="NGN2505" s="238"/>
      <c r="NGO2505" s="207"/>
      <c r="NGP2505" s="207"/>
      <c r="NGQ2505" s="187"/>
      <c r="NGR2505" s="187"/>
      <c r="NGS2505" s="204"/>
      <c r="NGT2505" s="272"/>
      <c r="NGU2505" s="207"/>
      <c r="NGV2505" s="238"/>
      <c r="NGW2505" s="207"/>
      <c r="NGX2505" s="207"/>
      <c r="NGY2505" s="187"/>
      <c r="NGZ2505" s="187"/>
      <c r="NHA2505" s="204"/>
      <c r="NHB2505" s="272"/>
      <c r="NHC2505" s="207"/>
      <c r="NHD2505" s="238"/>
      <c r="NHE2505" s="207"/>
      <c r="NHF2505" s="207"/>
      <c r="NHG2505" s="187"/>
      <c r="NHH2505" s="187"/>
      <c r="NHI2505" s="204"/>
      <c r="NHJ2505" s="272"/>
      <c r="NHK2505" s="207"/>
      <c r="NHL2505" s="238"/>
      <c r="NHM2505" s="207"/>
      <c r="NHN2505" s="207"/>
      <c r="NHO2505" s="187"/>
      <c r="NHP2505" s="187"/>
      <c r="NHQ2505" s="204"/>
      <c r="NHR2505" s="272"/>
      <c r="NHS2505" s="207"/>
      <c r="NHT2505" s="238"/>
      <c r="NHU2505" s="207"/>
      <c r="NHV2505" s="207"/>
      <c r="NHW2505" s="187"/>
      <c r="NHX2505" s="187"/>
      <c r="NHY2505" s="204"/>
      <c r="NHZ2505" s="272"/>
      <c r="NIA2505" s="207"/>
      <c r="NIB2505" s="238"/>
      <c r="NIC2505" s="207"/>
      <c r="NID2505" s="207"/>
      <c r="NIE2505" s="187"/>
      <c r="NIF2505" s="187"/>
      <c r="NIG2505" s="204"/>
      <c r="NIH2505" s="272"/>
      <c r="NII2505" s="207"/>
      <c r="NIJ2505" s="238"/>
      <c r="NIK2505" s="207"/>
      <c r="NIL2505" s="207"/>
      <c r="NIM2505" s="187"/>
      <c r="NIN2505" s="187"/>
      <c r="NIO2505" s="204"/>
      <c r="NIP2505" s="272"/>
      <c r="NIQ2505" s="207"/>
      <c r="NIR2505" s="238"/>
      <c r="NIS2505" s="207"/>
      <c r="NIT2505" s="207"/>
      <c r="NIU2505" s="187"/>
      <c r="NIV2505" s="187"/>
      <c r="NIW2505" s="204"/>
      <c r="NIX2505" s="272"/>
      <c r="NIY2505" s="207"/>
      <c r="NIZ2505" s="238"/>
      <c r="NJA2505" s="207"/>
      <c r="NJB2505" s="207"/>
      <c r="NJC2505" s="187"/>
      <c r="NJD2505" s="187"/>
      <c r="NJE2505" s="204"/>
      <c r="NJF2505" s="272"/>
      <c r="NJG2505" s="207"/>
      <c r="NJH2505" s="238"/>
      <c r="NJI2505" s="207"/>
      <c r="NJJ2505" s="207"/>
      <c r="NJK2505" s="187"/>
      <c r="NJL2505" s="187"/>
      <c r="NJM2505" s="204"/>
      <c r="NJN2505" s="272"/>
      <c r="NJO2505" s="207"/>
      <c r="NJP2505" s="238"/>
      <c r="NJQ2505" s="207"/>
      <c r="NJR2505" s="207"/>
      <c r="NJS2505" s="187"/>
      <c r="NJT2505" s="187"/>
      <c r="NJU2505" s="204"/>
      <c r="NJV2505" s="272"/>
      <c r="NJW2505" s="207"/>
      <c r="NJX2505" s="238"/>
      <c r="NJY2505" s="207"/>
      <c r="NJZ2505" s="207"/>
      <c r="NKA2505" s="187"/>
      <c r="NKB2505" s="187"/>
      <c r="NKC2505" s="204"/>
      <c r="NKD2505" s="272"/>
      <c r="NKE2505" s="207"/>
      <c r="NKF2505" s="238"/>
      <c r="NKG2505" s="207"/>
      <c r="NKH2505" s="207"/>
      <c r="NKI2505" s="187"/>
      <c r="NKJ2505" s="187"/>
      <c r="NKK2505" s="204"/>
      <c r="NKL2505" s="272"/>
      <c r="NKM2505" s="207"/>
      <c r="NKN2505" s="238"/>
      <c r="NKO2505" s="207"/>
      <c r="NKP2505" s="207"/>
      <c r="NKQ2505" s="187"/>
      <c r="NKR2505" s="187"/>
      <c r="NKS2505" s="204"/>
      <c r="NKT2505" s="272"/>
      <c r="NKU2505" s="207"/>
      <c r="NKV2505" s="238"/>
      <c r="NKW2505" s="207"/>
      <c r="NKX2505" s="207"/>
      <c r="NKY2505" s="187"/>
      <c r="NKZ2505" s="187"/>
      <c r="NLA2505" s="204"/>
      <c r="NLB2505" s="272"/>
      <c r="NLC2505" s="207"/>
      <c r="NLD2505" s="238"/>
      <c r="NLE2505" s="207"/>
      <c r="NLF2505" s="207"/>
      <c r="NLG2505" s="187"/>
      <c r="NLH2505" s="187"/>
      <c r="NLI2505" s="204"/>
      <c r="NLJ2505" s="272"/>
      <c r="NLK2505" s="207"/>
      <c r="NLL2505" s="238"/>
      <c r="NLM2505" s="207"/>
      <c r="NLN2505" s="207"/>
      <c r="NLO2505" s="187"/>
      <c r="NLP2505" s="187"/>
      <c r="NLQ2505" s="204"/>
      <c r="NLR2505" s="272"/>
      <c r="NLS2505" s="207"/>
      <c r="NLT2505" s="238"/>
      <c r="NLU2505" s="207"/>
      <c r="NLV2505" s="207"/>
      <c r="NLW2505" s="187"/>
      <c r="NLX2505" s="187"/>
      <c r="NLY2505" s="204"/>
      <c r="NLZ2505" s="272"/>
      <c r="NMA2505" s="207"/>
      <c r="NMB2505" s="238"/>
      <c r="NMC2505" s="207"/>
      <c r="NMD2505" s="207"/>
      <c r="NME2505" s="187"/>
      <c r="NMF2505" s="187"/>
      <c r="NMG2505" s="204"/>
      <c r="NMH2505" s="272"/>
      <c r="NMI2505" s="207"/>
      <c r="NMJ2505" s="238"/>
      <c r="NMK2505" s="207"/>
      <c r="NML2505" s="207"/>
      <c r="NMM2505" s="187"/>
      <c r="NMN2505" s="187"/>
      <c r="NMO2505" s="204"/>
      <c r="NMP2505" s="272"/>
      <c r="NMQ2505" s="207"/>
      <c r="NMR2505" s="238"/>
      <c r="NMS2505" s="207"/>
      <c r="NMT2505" s="207"/>
      <c r="NMU2505" s="187"/>
      <c r="NMV2505" s="187"/>
      <c r="NMW2505" s="204"/>
      <c r="NMX2505" s="272"/>
      <c r="NMY2505" s="207"/>
      <c r="NMZ2505" s="238"/>
      <c r="NNA2505" s="207"/>
      <c r="NNB2505" s="207"/>
      <c r="NNC2505" s="187"/>
      <c r="NND2505" s="187"/>
      <c r="NNE2505" s="204"/>
      <c r="NNF2505" s="272"/>
      <c r="NNG2505" s="207"/>
      <c r="NNH2505" s="238"/>
      <c r="NNI2505" s="207"/>
      <c r="NNJ2505" s="207"/>
      <c r="NNK2505" s="187"/>
      <c r="NNL2505" s="187"/>
      <c r="NNM2505" s="204"/>
      <c r="NNN2505" s="272"/>
      <c r="NNO2505" s="207"/>
      <c r="NNP2505" s="238"/>
      <c r="NNQ2505" s="207"/>
      <c r="NNR2505" s="207"/>
      <c r="NNS2505" s="187"/>
      <c r="NNT2505" s="187"/>
      <c r="NNU2505" s="204"/>
      <c r="NNV2505" s="272"/>
      <c r="NNW2505" s="207"/>
      <c r="NNX2505" s="238"/>
      <c r="NNY2505" s="207"/>
      <c r="NNZ2505" s="207"/>
      <c r="NOA2505" s="187"/>
      <c r="NOB2505" s="187"/>
      <c r="NOC2505" s="204"/>
      <c r="NOD2505" s="272"/>
      <c r="NOE2505" s="207"/>
      <c r="NOF2505" s="238"/>
      <c r="NOG2505" s="207"/>
      <c r="NOH2505" s="207"/>
      <c r="NOI2505" s="187"/>
      <c r="NOJ2505" s="187"/>
      <c r="NOK2505" s="204"/>
      <c r="NOL2505" s="272"/>
      <c r="NOM2505" s="207"/>
      <c r="NON2505" s="238"/>
      <c r="NOO2505" s="207"/>
      <c r="NOP2505" s="207"/>
      <c r="NOQ2505" s="187"/>
      <c r="NOR2505" s="187"/>
      <c r="NOS2505" s="204"/>
      <c r="NOT2505" s="272"/>
      <c r="NOU2505" s="207"/>
      <c r="NOV2505" s="238"/>
      <c r="NOW2505" s="207"/>
      <c r="NOX2505" s="207"/>
      <c r="NOY2505" s="187"/>
      <c r="NOZ2505" s="187"/>
      <c r="NPA2505" s="204"/>
      <c r="NPB2505" s="272"/>
      <c r="NPC2505" s="207"/>
      <c r="NPD2505" s="238"/>
      <c r="NPE2505" s="207"/>
      <c r="NPF2505" s="207"/>
      <c r="NPG2505" s="187"/>
      <c r="NPH2505" s="187"/>
      <c r="NPI2505" s="204"/>
      <c r="NPJ2505" s="272"/>
      <c r="NPK2505" s="207"/>
      <c r="NPL2505" s="238"/>
      <c r="NPM2505" s="207"/>
      <c r="NPN2505" s="207"/>
      <c r="NPO2505" s="187"/>
      <c r="NPP2505" s="187"/>
      <c r="NPQ2505" s="204"/>
      <c r="NPR2505" s="272"/>
      <c r="NPS2505" s="207"/>
      <c r="NPT2505" s="238"/>
      <c r="NPU2505" s="207"/>
      <c r="NPV2505" s="207"/>
      <c r="NPW2505" s="187"/>
      <c r="NPX2505" s="187"/>
      <c r="NPY2505" s="204"/>
      <c r="NPZ2505" s="272"/>
      <c r="NQA2505" s="207"/>
      <c r="NQB2505" s="238"/>
      <c r="NQC2505" s="207"/>
      <c r="NQD2505" s="207"/>
      <c r="NQE2505" s="187"/>
      <c r="NQF2505" s="187"/>
      <c r="NQG2505" s="204"/>
      <c r="NQH2505" s="272"/>
      <c r="NQI2505" s="207"/>
      <c r="NQJ2505" s="238"/>
      <c r="NQK2505" s="207"/>
      <c r="NQL2505" s="207"/>
      <c r="NQM2505" s="187"/>
      <c r="NQN2505" s="187"/>
      <c r="NQO2505" s="204"/>
      <c r="NQP2505" s="272"/>
      <c r="NQQ2505" s="207"/>
      <c r="NQR2505" s="238"/>
      <c r="NQS2505" s="207"/>
      <c r="NQT2505" s="207"/>
      <c r="NQU2505" s="187"/>
      <c r="NQV2505" s="187"/>
      <c r="NQW2505" s="204"/>
      <c r="NQX2505" s="272"/>
      <c r="NQY2505" s="207"/>
      <c r="NQZ2505" s="238"/>
      <c r="NRA2505" s="207"/>
      <c r="NRB2505" s="207"/>
      <c r="NRC2505" s="187"/>
      <c r="NRD2505" s="187"/>
      <c r="NRE2505" s="204"/>
      <c r="NRF2505" s="272"/>
      <c r="NRG2505" s="207"/>
      <c r="NRH2505" s="238"/>
      <c r="NRI2505" s="207"/>
      <c r="NRJ2505" s="207"/>
      <c r="NRK2505" s="187"/>
      <c r="NRL2505" s="187"/>
      <c r="NRM2505" s="204"/>
      <c r="NRN2505" s="272"/>
      <c r="NRO2505" s="207"/>
      <c r="NRP2505" s="238"/>
      <c r="NRQ2505" s="207"/>
      <c r="NRR2505" s="207"/>
      <c r="NRS2505" s="187"/>
      <c r="NRT2505" s="187"/>
      <c r="NRU2505" s="204"/>
      <c r="NRV2505" s="272"/>
      <c r="NRW2505" s="207"/>
      <c r="NRX2505" s="238"/>
      <c r="NRY2505" s="207"/>
      <c r="NRZ2505" s="207"/>
      <c r="NSA2505" s="187"/>
      <c r="NSB2505" s="187"/>
      <c r="NSC2505" s="204"/>
      <c r="NSD2505" s="272"/>
      <c r="NSE2505" s="207"/>
      <c r="NSF2505" s="238"/>
      <c r="NSG2505" s="207"/>
      <c r="NSH2505" s="207"/>
      <c r="NSI2505" s="187"/>
      <c r="NSJ2505" s="187"/>
      <c r="NSK2505" s="204"/>
      <c r="NSL2505" s="272"/>
      <c r="NSM2505" s="207"/>
      <c r="NSN2505" s="238"/>
      <c r="NSO2505" s="207"/>
      <c r="NSP2505" s="207"/>
      <c r="NSQ2505" s="187"/>
      <c r="NSR2505" s="187"/>
      <c r="NSS2505" s="204"/>
      <c r="NST2505" s="272"/>
      <c r="NSU2505" s="207"/>
      <c r="NSV2505" s="238"/>
      <c r="NSW2505" s="207"/>
      <c r="NSX2505" s="207"/>
      <c r="NSY2505" s="187"/>
      <c r="NSZ2505" s="187"/>
      <c r="NTA2505" s="204"/>
      <c r="NTB2505" s="272"/>
      <c r="NTC2505" s="207"/>
      <c r="NTD2505" s="238"/>
      <c r="NTE2505" s="207"/>
      <c r="NTF2505" s="207"/>
      <c r="NTG2505" s="187"/>
      <c r="NTH2505" s="187"/>
      <c r="NTI2505" s="204"/>
      <c r="NTJ2505" s="272"/>
      <c r="NTK2505" s="207"/>
      <c r="NTL2505" s="238"/>
      <c r="NTM2505" s="207"/>
      <c r="NTN2505" s="207"/>
      <c r="NTO2505" s="187"/>
      <c r="NTP2505" s="187"/>
      <c r="NTQ2505" s="204"/>
      <c r="NTR2505" s="272"/>
      <c r="NTS2505" s="207"/>
      <c r="NTT2505" s="238"/>
      <c r="NTU2505" s="207"/>
      <c r="NTV2505" s="207"/>
      <c r="NTW2505" s="187"/>
      <c r="NTX2505" s="187"/>
      <c r="NTY2505" s="204"/>
      <c r="NTZ2505" s="272"/>
      <c r="NUA2505" s="207"/>
      <c r="NUB2505" s="238"/>
      <c r="NUC2505" s="207"/>
      <c r="NUD2505" s="207"/>
      <c r="NUE2505" s="187"/>
      <c r="NUF2505" s="187"/>
      <c r="NUG2505" s="204"/>
      <c r="NUH2505" s="272"/>
      <c r="NUI2505" s="207"/>
      <c r="NUJ2505" s="238"/>
      <c r="NUK2505" s="207"/>
      <c r="NUL2505" s="207"/>
      <c r="NUM2505" s="187"/>
      <c r="NUN2505" s="187"/>
      <c r="NUO2505" s="204"/>
      <c r="NUP2505" s="272"/>
      <c r="NUQ2505" s="207"/>
      <c r="NUR2505" s="238"/>
      <c r="NUS2505" s="207"/>
      <c r="NUT2505" s="207"/>
      <c r="NUU2505" s="187"/>
      <c r="NUV2505" s="187"/>
      <c r="NUW2505" s="204"/>
      <c r="NUX2505" s="272"/>
      <c r="NUY2505" s="207"/>
      <c r="NUZ2505" s="238"/>
      <c r="NVA2505" s="207"/>
      <c r="NVB2505" s="207"/>
      <c r="NVC2505" s="187"/>
      <c r="NVD2505" s="187"/>
      <c r="NVE2505" s="204"/>
      <c r="NVF2505" s="272"/>
      <c r="NVG2505" s="207"/>
      <c r="NVH2505" s="238"/>
      <c r="NVI2505" s="207"/>
      <c r="NVJ2505" s="207"/>
      <c r="NVK2505" s="187"/>
      <c r="NVL2505" s="187"/>
      <c r="NVM2505" s="204"/>
      <c r="NVN2505" s="272"/>
      <c r="NVO2505" s="207"/>
      <c r="NVP2505" s="238"/>
      <c r="NVQ2505" s="207"/>
      <c r="NVR2505" s="207"/>
      <c r="NVS2505" s="187"/>
      <c r="NVT2505" s="187"/>
      <c r="NVU2505" s="204"/>
      <c r="NVV2505" s="272"/>
      <c r="NVW2505" s="207"/>
      <c r="NVX2505" s="238"/>
      <c r="NVY2505" s="207"/>
      <c r="NVZ2505" s="207"/>
      <c r="NWA2505" s="187"/>
      <c r="NWB2505" s="187"/>
      <c r="NWC2505" s="204"/>
      <c r="NWD2505" s="272"/>
      <c r="NWE2505" s="207"/>
      <c r="NWF2505" s="238"/>
      <c r="NWG2505" s="207"/>
      <c r="NWH2505" s="207"/>
      <c r="NWI2505" s="187"/>
      <c r="NWJ2505" s="187"/>
      <c r="NWK2505" s="204"/>
      <c r="NWL2505" s="272"/>
      <c r="NWM2505" s="207"/>
      <c r="NWN2505" s="238"/>
      <c r="NWO2505" s="207"/>
      <c r="NWP2505" s="207"/>
      <c r="NWQ2505" s="187"/>
      <c r="NWR2505" s="187"/>
      <c r="NWS2505" s="204"/>
      <c r="NWT2505" s="272"/>
      <c r="NWU2505" s="207"/>
      <c r="NWV2505" s="238"/>
      <c r="NWW2505" s="207"/>
      <c r="NWX2505" s="207"/>
      <c r="NWY2505" s="187"/>
      <c r="NWZ2505" s="187"/>
      <c r="NXA2505" s="204"/>
      <c r="NXB2505" s="272"/>
      <c r="NXC2505" s="207"/>
      <c r="NXD2505" s="238"/>
      <c r="NXE2505" s="207"/>
      <c r="NXF2505" s="207"/>
      <c r="NXG2505" s="187"/>
      <c r="NXH2505" s="187"/>
      <c r="NXI2505" s="204"/>
      <c r="NXJ2505" s="272"/>
      <c r="NXK2505" s="207"/>
      <c r="NXL2505" s="238"/>
      <c r="NXM2505" s="207"/>
      <c r="NXN2505" s="207"/>
      <c r="NXO2505" s="187"/>
      <c r="NXP2505" s="187"/>
      <c r="NXQ2505" s="204"/>
      <c r="NXR2505" s="272"/>
      <c r="NXS2505" s="207"/>
      <c r="NXT2505" s="238"/>
      <c r="NXU2505" s="207"/>
      <c r="NXV2505" s="207"/>
      <c r="NXW2505" s="187"/>
      <c r="NXX2505" s="187"/>
      <c r="NXY2505" s="204"/>
      <c r="NXZ2505" s="272"/>
      <c r="NYA2505" s="207"/>
      <c r="NYB2505" s="238"/>
      <c r="NYC2505" s="207"/>
      <c r="NYD2505" s="207"/>
      <c r="NYE2505" s="187"/>
      <c r="NYF2505" s="187"/>
      <c r="NYG2505" s="204"/>
      <c r="NYH2505" s="272"/>
      <c r="NYI2505" s="207"/>
      <c r="NYJ2505" s="238"/>
      <c r="NYK2505" s="207"/>
      <c r="NYL2505" s="207"/>
      <c r="NYM2505" s="187"/>
      <c r="NYN2505" s="187"/>
      <c r="NYO2505" s="204"/>
      <c r="NYP2505" s="272"/>
      <c r="NYQ2505" s="207"/>
      <c r="NYR2505" s="238"/>
      <c r="NYS2505" s="207"/>
      <c r="NYT2505" s="207"/>
      <c r="NYU2505" s="187"/>
      <c r="NYV2505" s="187"/>
      <c r="NYW2505" s="204"/>
      <c r="NYX2505" s="272"/>
      <c r="NYY2505" s="207"/>
      <c r="NYZ2505" s="238"/>
      <c r="NZA2505" s="207"/>
      <c r="NZB2505" s="207"/>
      <c r="NZC2505" s="187"/>
      <c r="NZD2505" s="187"/>
      <c r="NZE2505" s="204"/>
      <c r="NZF2505" s="272"/>
      <c r="NZG2505" s="207"/>
      <c r="NZH2505" s="238"/>
      <c r="NZI2505" s="207"/>
      <c r="NZJ2505" s="207"/>
      <c r="NZK2505" s="187"/>
      <c r="NZL2505" s="187"/>
      <c r="NZM2505" s="204"/>
      <c r="NZN2505" s="272"/>
      <c r="NZO2505" s="207"/>
      <c r="NZP2505" s="238"/>
      <c r="NZQ2505" s="207"/>
      <c r="NZR2505" s="207"/>
      <c r="NZS2505" s="187"/>
      <c r="NZT2505" s="187"/>
      <c r="NZU2505" s="204"/>
      <c r="NZV2505" s="272"/>
      <c r="NZW2505" s="207"/>
      <c r="NZX2505" s="238"/>
      <c r="NZY2505" s="207"/>
      <c r="NZZ2505" s="207"/>
      <c r="OAA2505" s="187"/>
      <c r="OAB2505" s="187"/>
      <c r="OAC2505" s="204"/>
      <c r="OAD2505" s="272"/>
      <c r="OAE2505" s="207"/>
      <c r="OAF2505" s="238"/>
      <c r="OAG2505" s="207"/>
      <c r="OAH2505" s="207"/>
      <c r="OAI2505" s="187"/>
      <c r="OAJ2505" s="187"/>
      <c r="OAK2505" s="204"/>
      <c r="OAL2505" s="272"/>
      <c r="OAM2505" s="207"/>
      <c r="OAN2505" s="238"/>
      <c r="OAO2505" s="207"/>
      <c r="OAP2505" s="207"/>
      <c r="OAQ2505" s="187"/>
      <c r="OAR2505" s="187"/>
      <c r="OAS2505" s="204"/>
      <c r="OAT2505" s="272"/>
      <c r="OAU2505" s="207"/>
      <c r="OAV2505" s="238"/>
      <c r="OAW2505" s="207"/>
      <c r="OAX2505" s="207"/>
      <c r="OAY2505" s="187"/>
      <c r="OAZ2505" s="187"/>
      <c r="OBA2505" s="204"/>
      <c r="OBB2505" s="272"/>
      <c r="OBC2505" s="207"/>
      <c r="OBD2505" s="238"/>
      <c r="OBE2505" s="207"/>
      <c r="OBF2505" s="207"/>
      <c r="OBG2505" s="187"/>
      <c r="OBH2505" s="187"/>
      <c r="OBI2505" s="204"/>
      <c r="OBJ2505" s="272"/>
      <c r="OBK2505" s="207"/>
      <c r="OBL2505" s="238"/>
      <c r="OBM2505" s="207"/>
      <c r="OBN2505" s="207"/>
      <c r="OBO2505" s="187"/>
      <c r="OBP2505" s="187"/>
      <c r="OBQ2505" s="204"/>
      <c r="OBR2505" s="272"/>
      <c r="OBS2505" s="207"/>
      <c r="OBT2505" s="238"/>
      <c r="OBU2505" s="207"/>
      <c r="OBV2505" s="207"/>
      <c r="OBW2505" s="187"/>
      <c r="OBX2505" s="187"/>
      <c r="OBY2505" s="204"/>
      <c r="OBZ2505" s="272"/>
      <c r="OCA2505" s="207"/>
      <c r="OCB2505" s="238"/>
      <c r="OCC2505" s="207"/>
      <c r="OCD2505" s="207"/>
      <c r="OCE2505" s="187"/>
      <c r="OCF2505" s="187"/>
      <c r="OCG2505" s="204"/>
      <c r="OCH2505" s="272"/>
      <c r="OCI2505" s="207"/>
      <c r="OCJ2505" s="238"/>
      <c r="OCK2505" s="207"/>
      <c r="OCL2505" s="207"/>
      <c r="OCM2505" s="187"/>
      <c r="OCN2505" s="187"/>
      <c r="OCO2505" s="204"/>
      <c r="OCP2505" s="272"/>
      <c r="OCQ2505" s="207"/>
      <c r="OCR2505" s="238"/>
      <c r="OCS2505" s="207"/>
      <c r="OCT2505" s="207"/>
      <c r="OCU2505" s="187"/>
      <c r="OCV2505" s="187"/>
      <c r="OCW2505" s="204"/>
      <c r="OCX2505" s="272"/>
      <c r="OCY2505" s="207"/>
      <c r="OCZ2505" s="238"/>
      <c r="ODA2505" s="207"/>
      <c r="ODB2505" s="207"/>
      <c r="ODC2505" s="187"/>
      <c r="ODD2505" s="187"/>
      <c r="ODE2505" s="204"/>
      <c r="ODF2505" s="272"/>
      <c r="ODG2505" s="207"/>
      <c r="ODH2505" s="238"/>
      <c r="ODI2505" s="207"/>
      <c r="ODJ2505" s="207"/>
      <c r="ODK2505" s="187"/>
      <c r="ODL2505" s="187"/>
      <c r="ODM2505" s="204"/>
      <c r="ODN2505" s="272"/>
      <c r="ODO2505" s="207"/>
      <c r="ODP2505" s="238"/>
      <c r="ODQ2505" s="207"/>
      <c r="ODR2505" s="207"/>
      <c r="ODS2505" s="187"/>
      <c r="ODT2505" s="187"/>
      <c r="ODU2505" s="204"/>
      <c r="ODV2505" s="272"/>
      <c r="ODW2505" s="207"/>
      <c r="ODX2505" s="238"/>
      <c r="ODY2505" s="207"/>
      <c r="ODZ2505" s="207"/>
      <c r="OEA2505" s="187"/>
      <c r="OEB2505" s="187"/>
      <c r="OEC2505" s="204"/>
      <c r="OED2505" s="272"/>
      <c r="OEE2505" s="207"/>
      <c r="OEF2505" s="238"/>
      <c r="OEG2505" s="207"/>
      <c r="OEH2505" s="207"/>
      <c r="OEI2505" s="187"/>
      <c r="OEJ2505" s="187"/>
      <c r="OEK2505" s="204"/>
      <c r="OEL2505" s="272"/>
      <c r="OEM2505" s="207"/>
      <c r="OEN2505" s="238"/>
      <c r="OEO2505" s="207"/>
      <c r="OEP2505" s="207"/>
      <c r="OEQ2505" s="187"/>
      <c r="OER2505" s="187"/>
      <c r="OES2505" s="204"/>
      <c r="OET2505" s="272"/>
      <c r="OEU2505" s="207"/>
      <c r="OEV2505" s="238"/>
      <c r="OEW2505" s="207"/>
      <c r="OEX2505" s="207"/>
      <c r="OEY2505" s="187"/>
      <c r="OEZ2505" s="187"/>
      <c r="OFA2505" s="204"/>
      <c r="OFB2505" s="272"/>
      <c r="OFC2505" s="207"/>
      <c r="OFD2505" s="238"/>
      <c r="OFE2505" s="207"/>
      <c r="OFF2505" s="207"/>
      <c r="OFG2505" s="187"/>
      <c r="OFH2505" s="187"/>
      <c r="OFI2505" s="204"/>
      <c r="OFJ2505" s="272"/>
      <c r="OFK2505" s="207"/>
      <c r="OFL2505" s="238"/>
      <c r="OFM2505" s="207"/>
      <c r="OFN2505" s="207"/>
      <c r="OFO2505" s="187"/>
      <c r="OFP2505" s="187"/>
      <c r="OFQ2505" s="204"/>
      <c r="OFR2505" s="272"/>
      <c r="OFS2505" s="207"/>
      <c r="OFT2505" s="238"/>
      <c r="OFU2505" s="207"/>
      <c r="OFV2505" s="207"/>
      <c r="OFW2505" s="187"/>
      <c r="OFX2505" s="187"/>
      <c r="OFY2505" s="204"/>
      <c r="OFZ2505" s="272"/>
      <c r="OGA2505" s="207"/>
      <c r="OGB2505" s="238"/>
      <c r="OGC2505" s="207"/>
      <c r="OGD2505" s="207"/>
      <c r="OGE2505" s="187"/>
      <c r="OGF2505" s="187"/>
      <c r="OGG2505" s="204"/>
      <c r="OGH2505" s="272"/>
      <c r="OGI2505" s="207"/>
      <c r="OGJ2505" s="238"/>
      <c r="OGK2505" s="207"/>
      <c r="OGL2505" s="207"/>
      <c r="OGM2505" s="187"/>
      <c r="OGN2505" s="187"/>
      <c r="OGO2505" s="204"/>
      <c r="OGP2505" s="272"/>
      <c r="OGQ2505" s="207"/>
      <c r="OGR2505" s="238"/>
      <c r="OGS2505" s="207"/>
      <c r="OGT2505" s="207"/>
      <c r="OGU2505" s="187"/>
      <c r="OGV2505" s="187"/>
      <c r="OGW2505" s="204"/>
      <c r="OGX2505" s="272"/>
      <c r="OGY2505" s="207"/>
      <c r="OGZ2505" s="238"/>
      <c r="OHA2505" s="207"/>
      <c r="OHB2505" s="207"/>
      <c r="OHC2505" s="187"/>
      <c r="OHD2505" s="187"/>
      <c r="OHE2505" s="204"/>
      <c r="OHF2505" s="272"/>
      <c r="OHG2505" s="207"/>
      <c r="OHH2505" s="238"/>
      <c r="OHI2505" s="207"/>
      <c r="OHJ2505" s="207"/>
      <c r="OHK2505" s="187"/>
      <c r="OHL2505" s="187"/>
      <c r="OHM2505" s="204"/>
      <c r="OHN2505" s="272"/>
      <c r="OHO2505" s="207"/>
      <c r="OHP2505" s="238"/>
      <c r="OHQ2505" s="207"/>
      <c r="OHR2505" s="207"/>
      <c r="OHS2505" s="187"/>
      <c r="OHT2505" s="187"/>
      <c r="OHU2505" s="204"/>
      <c r="OHV2505" s="272"/>
      <c r="OHW2505" s="207"/>
      <c r="OHX2505" s="238"/>
      <c r="OHY2505" s="207"/>
      <c r="OHZ2505" s="207"/>
      <c r="OIA2505" s="187"/>
      <c r="OIB2505" s="187"/>
      <c r="OIC2505" s="204"/>
      <c r="OID2505" s="272"/>
      <c r="OIE2505" s="207"/>
      <c r="OIF2505" s="238"/>
      <c r="OIG2505" s="207"/>
      <c r="OIH2505" s="207"/>
      <c r="OII2505" s="187"/>
      <c r="OIJ2505" s="187"/>
      <c r="OIK2505" s="204"/>
      <c r="OIL2505" s="272"/>
      <c r="OIM2505" s="207"/>
      <c r="OIN2505" s="238"/>
      <c r="OIO2505" s="207"/>
      <c r="OIP2505" s="207"/>
      <c r="OIQ2505" s="187"/>
      <c r="OIR2505" s="187"/>
      <c r="OIS2505" s="204"/>
      <c r="OIT2505" s="272"/>
      <c r="OIU2505" s="207"/>
      <c r="OIV2505" s="238"/>
      <c r="OIW2505" s="207"/>
      <c r="OIX2505" s="207"/>
      <c r="OIY2505" s="187"/>
      <c r="OIZ2505" s="187"/>
      <c r="OJA2505" s="204"/>
      <c r="OJB2505" s="272"/>
      <c r="OJC2505" s="207"/>
      <c r="OJD2505" s="238"/>
      <c r="OJE2505" s="207"/>
      <c r="OJF2505" s="207"/>
      <c r="OJG2505" s="187"/>
      <c r="OJH2505" s="187"/>
      <c r="OJI2505" s="204"/>
      <c r="OJJ2505" s="272"/>
      <c r="OJK2505" s="207"/>
      <c r="OJL2505" s="238"/>
      <c r="OJM2505" s="207"/>
      <c r="OJN2505" s="207"/>
      <c r="OJO2505" s="187"/>
      <c r="OJP2505" s="187"/>
      <c r="OJQ2505" s="204"/>
      <c r="OJR2505" s="272"/>
      <c r="OJS2505" s="207"/>
      <c r="OJT2505" s="238"/>
      <c r="OJU2505" s="207"/>
      <c r="OJV2505" s="207"/>
      <c r="OJW2505" s="187"/>
      <c r="OJX2505" s="187"/>
      <c r="OJY2505" s="204"/>
      <c r="OJZ2505" s="272"/>
      <c r="OKA2505" s="207"/>
      <c r="OKB2505" s="238"/>
      <c r="OKC2505" s="207"/>
      <c r="OKD2505" s="207"/>
      <c r="OKE2505" s="187"/>
      <c r="OKF2505" s="187"/>
      <c r="OKG2505" s="204"/>
      <c r="OKH2505" s="272"/>
      <c r="OKI2505" s="207"/>
      <c r="OKJ2505" s="238"/>
      <c r="OKK2505" s="207"/>
      <c r="OKL2505" s="207"/>
      <c r="OKM2505" s="187"/>
      <c r="OKN2505" s="187"/>
      <c r="OKO2505" s="204"/>
      <c r="OKP2505" s="272"/>
      <c r="OKQ2505" s="207"/>
      <c r="OKR2505" s="238"/>
      <c r="OKS2505" s="207"/>
      <c r="OKT2505" s="207"/>
      <c r="OKU2505" s="187"/>
      <c r="OKV2505" s="187"/>
      <c r="OKW2505" s="204"/>
      <c r="OKX2505" s="272"/>
      <c r="OKY2505" s="207"/>
      <c r="OKZ2505" s="238"/>
      <c r="OLA2505" s="207"/>
      <c r="OLB2505" s="207"/>
      <c r="OLC2505" s="187"/>
      <c r="OLD2505" s="187"/>
      <c r="OLE2505" s="204"/>
      <c r="OLF2505" s="272"/>
      <c r="OLG2505" s="207"/>
      <c r="OLH2505" s="238"/>
      <c r="OLI2505" s="207"/>
      <c r="OLJ2505" s="207"/>
      <c r="OLK2505" s="187"/>
      <c r="OLL2505" s="187"/>
      <c r="OLM2505" s="204"/>
      <c r="OLN2505" s="272"/>
      <c r="OLO2505" s="207"/>
      <c r="OLP2505" s="238"/>
      <c r="OLQ2505" s="207"/>
      <c r="OLR2505" s="207"/>
      <c r="OLS2505" s="187"/>
      <c r="OLT2505" s="187"/>
      <c r="OLU2505" s="204"/>
      <c r="OLV2505" s="272"/>
      <c r="OLW2505" s="207"/>
      <c r="OLX2505" s="238"/>
      <c r="OLY2505" s="207"/>
      <c r="OLZ2505" s="207"/>
      <c r="OMA2505" s="187"/>
      <c r="OMB2505" s="187"/>
      <c r="OMC2505" s="204"/>
      <c r="OMD2505" s="272"/>
      <c r="OME2505" s="207"/>
      <c r="OMF2505" s="238"/>
      <c r="OMG2505" s="207"/>
      <c r="OMH2505" s="207"/>
      <c r="OMI2505" s="187"/>
      <c r="OMJ2505" s="187"/>
      <c r="OMK2505" s="204"/>
      <c r="OML2505" s="272"/>
      <c r="OMM2505" s="207"/>
      <c r="OMN2505" s="238"/>
      <c r="OMO2505" s="207"/>
      <c r="OMP2505" s="207"/>
      <c r="OMQ2505" s="187"/>
      <c r="OMR2505" s="187"/>
      <c r="OMS2505" s="204"/>
      <c r="OMT2505" s="272"/>
      <c r="OMU2505" s="207"/>
      <c r="OMV2505" s="238"/>
      <c r="OMW2505" s="207"/>
      <c r="OMX2505" s="207"/>
      <c r="OMY2505" s="187"/>
      <c r="OMZ2505" s="187"/>
      <c r="ONA2505" s="204"/>
      <c r="ONB2505" s="272"/>
      <c r="ONC2505" s="207"/>
      <c r="OND2505" s="238"/>
      <c r="ONE2505" s="207"/>
      <c r="ONF2505" s="207"/>
      <c r="ONG2505" s="187"/>
      <c r="ONH2505" s="187"/>
      <c r="ONI2505" s="204"/>
      <c r="ONJ2505" s="272"/>
      <c r="ONK2505" s="207"/>
      <c r="ONL2505" s="238"/>
      <c r="ONM2505" s="207"/>
      <c r="ONN2505" s="207"/>
      <c r="ONO2505" s="187"/>
      <c r="ONP2505" s="187"/>
      <c r="ONQ2505" s="204"/>
      <c r="ONR2505" s="272"/>
      <c r="ONS2505" s="207"/>
      <c r="ONT2505" s="238"/>
      <c r="ONU2505" s="207"/>
      <c r="ONV2505" s="207"/>
      <c r="ONW2505" s="187"/>
      <c r="ONX2505" s="187"/>
      <c r="ONY2505" s="204"/>
      <c r="ONZ2505" s="272"/>
      <c r="OOA2505" s="207"/>
      <c r="OOB2505" s="238"/>
      <c r="OOC2505" s="207"/>
      <c r="OOD2505" s="207"/>
      <c r="OOE2505" s="187"/>
      <c r="OOF2505" s="187"/>
      <c r="OOG2505" s="204"/>
      <c r="OOH2505" s="272"/>
      <c r="OOI2505" s="207"/>
      <c r="OOJ2505" s="238"/>
      <c r="OOK2505" s="207"/>
      <c r="OOL2505" s="207"/>
      <c r="OOM2505" s="187"/>
      <c r="OON2505" s="187"/>
      <c r="OOO2505" s="204"/>
      <c r="OOP2505" s="272"/>
      <c r="OOQ2505" s="207"/>
      <c r="OOR2505" s="238"/>
      <c r="OOS2505" s="207"/>
      <c r="OOT2505" s="207"/>
      <c r="OOU2505" s="187"/>
      <c r="OOV2505" s="187"/>
      <c r="OOW2505" s="204"/>
      <c r="OOX2505" s="272"/>
      <c r="OOY2505" s="207"/>
      <c r="OOZ2505" s="238"/>
      <c r="OPA2505" s="207"/>
      <c r="OPB2505" s="207"/>
      <c r="OPC2505" s="187"/>
      <c r="OPD2505" s="187"/>
      <c r="OPE2505" s="204"/>
      <c r="OPF2505" s="272"/>
      <c r="OPG2505" s="207"/>
      <c r="OPH2505" s="238"/>
      <c r="OPI2505" s="207"/>
      <c r="OPJ2505" s="207"/>
      <c r="OPK2505" s="187"/>
      <c r="OPL2505" s="187"/>
      <c r="OPM2505" s="204"/>
      <c r="OPN2505" s="272"/>
      <c r="OPO2505" s="207"/>
      <c r="OPP2505" s="238"/>
      <c r="OPQ2505" s="207"/>
      <c r="OPR2505" s="207"/>
      <c r="OPS2505" s="187"/>
      <c r="OPT2505" s="187"/>
      <c r="OPU2505" s="204"/>
      <c r="OPV2505" s="272"/>
      <c r="OPW2505" s="207"/>
      <c r="OPX2505" s="238"/>
      <c r="OPY2505" s="207"/>
      <c r="OPZ2505" s="207"/>
      <c r="OQA2505" s="187"/>
      <c r="OQB2505" s="187"/>
      <c r="OQC2505" s="204"/>
      <c r="OQD2505" s="272"/>
      <c r="OQE2505" s="207"/>
      <c r="OQF2505" s="238"/>
      <c r="OQG2505" s="207"/>
      <c r="OQH2505" s="207"/>
      <c r="OQI2505" s="187"/>
      <c r="OQJ2505" s="187"/>
      <c r="OQK2505" s="204"/>
      <c r="OQL2505" s="272"/>
      <c r="OQM2505" s="207"/>
      <c r="OQN2505" s="238"/>
      <c r="OQO2505" s="207"/>
      <c r="OQP2505" s="207"/>
      <c r="OQQ2505" s="187"/>
      <c r="OQR2505" s="187"/>
      <c r="OQS2505" s="204"/>
      <c r="OQT2505" s="272"/>
      <c r="OQU2505" s="207"/>
      <c r="OQV2505" s="238"/>
      <c r="OQW2505" s="207"/>
      <c r="OQX2505" s="207"/>
      <c r="OQY2505" s="187"/>
      <c r="OQZ2505" s="187"/>
      <c r="ORA2505" s="204"/>
      <c r="ORB2505" s="272"/>
      <c r="ORC2505" s="207"/>
      <c r="ORD2505" s="238"/>
      <c r="ORE2505" s="207"/>
      <c r="ORF2505" s="207"/>
      <c r="ORG2505" s="187"/>
      <c r="ORH2505" s="187"/>
      <c r="ORI2505" s="204"/>
      <c r="ORJ2505" s="272"/>
      <c r="ORK2505" s="207"/>
      <c r="ORL2505" s="238"/>
      <c r="ORM2505" s="207"/>
      <c r="ORN2505" s="207"/>
      <c r="ORO2505" s="187"/>
      <c r="ORP2505" s="187"/>
      <c r="ORQ2505" s="204"/>
      <c r="ORR2505" s="272"/>
      <c r="ORS2505" s="207"/>
      <c r="ORT2505" s="238"/>
      <c r="ORU2505" s="207"/>
      <c r="ORV2505" s="207"/>
      <c r="ORW2505" s="187"/>
      <c r="ORX2505" s="187"/>
      <c r="ORY2505" s="204"/>
      <c r="ORZ2505" s="272"/>
      <c r="OSA2505" s="207"/>
      <c r="OSB2505" s="238"/>
      <c r="OSC2505" s="207"/>
      <c r="OSD2505" s="207"/>
      <c r="OSE2505" s="187"/>
      <c r="OSF2505" s="187"/>
      <c r="OSG2505" s="204"/>
      <c r="OSH2505" s="272"/>
      <c r="OSI2505" s="207"/>
      <c r="OSJ2505" s="238"/>
      <c r="OSK2505" s="207"/>
      <c r="OSL2505" s="207"/>
      <c r="OSM2505" s="187"/>
      <c r="OSN2505" s="187"/>
      <c r="OSO2505" s="204"/>
      <c r="OSP2505" s="272"/>
      <c r="OSQ2505" s="207"/>
      <c r="OSR2505" s="238"/>
      <c r="OSS2505" s="207"/>
      <c r="OST2505" s="207"/>
      <c r="OSU2505" s="187"/>
      <c r="OSV2505" s="187"/>
      <c r="OSW2505" s="204"/>
      <c r="OSX2505" s="272"/>
      <c r="OSY2505" s="207"/>
      <c r="OSZ2505" s="238"/>
      <c r="OTA2505" s="207"/>
      <c r="OTB2505" s="207"/>
      <c r="OTC2505" s="187"/>
      <c r="OTD2505" s="187"/>
      <c r="OTE2505" s="204"/>
      <c r="OTF2505" s="272"/>
      <c r="OTG2505" s="207"/>
      <c r="OTH2505" s="238"/>
      <c r="OTI2505" s="207"/>
      <c r="OTJ2505" s="207"/>
      <c r="OTK2505" s="187"/>
      <c r="OTL2505" s="187"/>
      <c r="OTM2505" s="204"/>
      <c r="OTN2505" s="272"/>
      <c r="OTO2505" s="207"/>
      <c r="OTP2505" s="238"/>
      <c r="OTQ2505" s="207"/>
      <c r="OTR2505" s="207"/>
      <c r="OTS2505" s="187"/>
      <c r="OTT2505" s="187"/>
      <c r="OTU2505" s="204"/>
      <c r="OTV2505" s="272"/>
      <c r="OTW2505" s="207"/>
      <c r="OTX2505" s="238"/>
      <c r="OTY2505" s="207"/>
      <c r="OTZ2505" s="207"/>
      <c r="OUA2505" s="187"/>
      <c r="OUB2505" s="187"/>
      <c r="OUC2505" s="204"/>
      <c r="OUD2505" s="272"/>
      <c r="OUE2505" s="207"/>
      <c r="OUF2505" s="238"/>
      <c r="OUG2505" s="207"/>
      <c r="OUH2505" s="207"/>
      <c r="OUI2505" s="187"/>
      <c r="OUJ2505" s="187"/>
      <c r="OUK2505" s="204"/>
      <c r="OUL2505" s="272"/>
      <c r="OUM2505" s="207"/>
      <c r="OUN2505" s="238"/>
      <c r="OUO2505" s="207"/>
      <c r="OUP2505" s="207"/>
      <c r="OUQ2505" s="187"/>
      <c r="OUR2505" s="187"/>
      <c r="OUS2505" s="204"/>
      <c r="OUT2505" s="272"/>
      <c r="OUU2505" s="207"/>
      <c r="OUV2505" s="238"/>
      <c r="OUW2505" s="207"/>
      <c r="OUX2505" s="207"/>
      <c r="OUY2505" s="187"/>
      <c r="OUZ2505" s="187"/>
      <c r="OVA2505" s="204"/>
      <c r="OVB2505" s="272"/>
      <c r="OVC2505" s="207"/>
      <c r="OVD2505" s="238"/>
      <c r="OVE2505" s="207"/>
      <c r="OVF2505" s="207"/>
      <c r="OVG2505" s="187"/>
      <c r="OVH2505" s="187"/>
      <c r="OVI2505" s="204"/>
      <c r="OVJ2505" s="272"/>
      <c r="OVK2505" s="207"/>
      <c r="OVL2505" s="238"/>
      <c r="OVM2505" s="207"/>
      <c r="OVN2505" s="207"/>
      <c r="OVO2505" s="187"/>
      <c r="OVP2505" s="187"/>
      <c r="OVQ2505" s="204"/>
      <c r="OVR2505" s="272"/>
      <c r="OVS2505" s="207"/>
      <c r="OVT2505" s="238"/>
      <c r="OVU2505" s="207"/>
      <c r="OVV2505" s="207"/>
      <c r="OVW2505" s="187"/>
      <c r="OVX2505" s="187"/>
      <c r="OVY2505" s="204"/>
      <c r="OVZ2505" s="272"/>
      <c r="OWA2505" s="207"/>
      <c r="OWB2505" s="238"/>
      <c r="OWC2505" s="207"/>
      <c r="OWD2505" s="207"/>
      <c r="OWE2505" s="187"/>
      <c r="OWF2505" s="187"/>
      <c r="OWG2505" s="204"/>
      <c r="OWH2505" s="272"/>
      <c r="OWI2505" s="207"/>
      <c r="OWJ2505" s="238"/>
      <c r="OWK2505" s="207"/>
      <c r="OWL2505" s="207"/>
      <c r="OWM2505" s="187"/>
      <c r="OWN2505" s="187"/>
      <c r="OWO2505" s="204"/>
      <c r="OWP2505" s="272"/>
      <c r="OWQ2505" s="207"/>
      <c r="OWR2505" s="238"/>
      <c r="OWS2505" s="207"/>
      <c r="OWT2505" s="207"/>
      <c r="OWU2505" s="187"/>
      <c r="OWV2505" s="187"/>
      <c r="OWW2505" s="204"/>
      <c r="OWX2505" s="272"/>
      <c r="OWY2505" s="207"/>
      <c r="OWZ2505" s="238"/>
      <c r="OXA2505" s="207"/>
      <c r="OXB2505" s="207"/>
      <c r="OXC2505" s="187"/>
      <c r="OXD2505" s="187"/>
      <c r="OXE2505" s="204"/>
      <c r="OXF2505" s="272"/>
      <c r="OXG2505" s="207"/>
      <c r="OXH2505" s="238"/>
      <c r="OXI2505" s="207"/>
      <c r="OXJ2505" s="207"/>
      <c r="OXK2505" s="187"/>
      <c r="OXL2505" s="187"/>
      <c r="OXM2505" s="204"/>
      <c r="OXN2505" s="272"/>
      <c r="OXO2505" s="207"/>
      <c r="OXP2505" s="238"/>
      <c r="OXQ2505" s="207"/>
      <c r="OXR2505" s="207"/>
      <c r="OXS2505" s="187"/>
      <c r="OXT2505" s="187"/>
      <c r="OXU2505" s="204"/>
      <c r="OXV2505" s="272"/>
      <c r="OXW2505" s="207"/>
      <c r="OXX2505" s="238"/>
      <c r="OXY2505" s="207"/>
      <c r="OXZ2505" s="207"/>
      <c r="OYA2505" s="187"/>
      <c r="OYB2505" s="187"/>
      <c r="OYC2505" s="204"/>
      <c r="OYD2505" s="272"/>
      <c r="OYE2505" s="207"/>
      <c r="OYF2505" s="238"/>
      <c r="OYG2505" s="207"/>
      <c r="OYH2505" s="207"/>
      <c r="OYI2505" s="187"/>
      <c r="OYJ2505" s="187"/>
      <c r="OYK2505" s="204"/>
      <c r="OYL2505" s="272"/>
      <c r="OYM2505" s="207"/>
      <c r="OYN2505" s="238"/>
      <c r="OYO2505" s="207"/>
      <c r="OYP2505" s="207"/>
      <c r="OYQ2505" s="187"/>
      <c r="OYR2505" s="187"/>
      <c r="OYS2505" s="204"/>
      <c r="OYT2505" s="272"/>
      <c r="OYU2505" s="207"/>
      <c r="OYV2505" s="238"/>
      <c r="OYW2505" s="207"/>
      <c r="OYX2505" s="207"/>
      <c r="OYY2505" s="187"/>
      <c r="OYZ2505" s="187"/>
      <c r="OZA2505" s="204"/>
      <c r="OZB2505" s="272"/>
      <c r="OZC2505" s="207"/>
      <c r="OZD2505" s="238"/>
      <c r="OZE2505" s="207"/>
      <c r="OZF2505" s="207"/>
      <c r="OZG2505" s="187"/>
      <c r="OZH2505" s="187"/>
      <c r="OZI2505" s="204"/>
      <c r="OZJ2505" s="272"/>
      <c r="OZK2505" s="207"/>
      <c r="OZL2505" s="238"/>
      <c r="OZM2505" s="207"/>
      <c r="OZN2505" s="207"/>
      <c r="OZO2505" s="187"/>
      <c r="OZP2505" s="187"/>
      <c r="OZQ2505" s="204"/>
      <c r="OZR2505" s="272"/>
      <c r="OZS2505" s="207"/>
      <c r="OZT2505" s="238"/>
      <c r="OZU2505" s="207"/>
      <c r="OZV2505" s="207"/>
      <c r="OZW2505" s="187"/>
      <c r="OZX2505" s="187"/>
      <c r="OZY2505" s="204"/>
      <c r="OZZ2505" s="272"/>
      <c r="PAA2505" s="207"/>
      <c r="PAB2505" s="238"/>
      <c r="PAC2505" s="207"/>
      <c r="PAD2505" s="207"/>
      <c r="PAE2505" s="187"/>
      <c r="PAF2505" s="187"/>
      <c r="PAG2505" s="204"/>
      <c r="PAH2505" s="272"/>
      <c r="PAI2505" s="207"/>
      <c r="PAJ2505" s="238"/>
      <c r="PAK2505" s="207"/>
      <c r="PAL2505" s="207"/>
      <c r="PAM2505" s="187"/>
      <c r="PAN2505" s="187"/>
      <c r="PAO2505" s="204"/>
      <c r="PAP2505" s="272"/>
      <c r="PAQ2505" s="207"/>
      <c r="PAR2505" s="238"/>
      <c r="PAS2505" s="207"/>
      <c r="PAT2505" s="207"/>
      <c r="PAU2505" s="187"/>
      <c r="PAV2505" s="187"/>
      <c r="PAW2505" s="204"/>
      <c r="PAX2505" s="272"/>
      <c r="PAY2505" s="207"/>
      <c r="PAZ2505" s="238"/>
      <c r="PBA2505" s="207"/>
      <c r="PBB2505" s="207"/>
      <c r="PBC2505" s="187"/>
      <c r="PBD2505" s="187"/>
      <c r="PBE2505" s="204"/>
      <c r="PBF2505" s="272"/>
      <c r="PBG2505" s="207"/>
      <c r="PBH2505" s="238"/>
      <c r="PBI2505" s="207"/>
      <c r="PBJ2505" s="207"/>
      <c r="PBK2505" s="187"/>
      <c r="PBL2505" s="187"/>
      <c r="PBM2505" s="204"/>
      <c r="PBN2505" s="272"/>
      <c r="PBO2505" s="207"/>
      <c r="PBP2505" s="238"/>
      <c r="PBQ2505" s="207"/>
      <c r="PBR2505" s="207"/>
      <c r="PBS2505" s="187"/>
      <c r="PBT2505" s="187"/>
      <c r="PBU2505" s="204"/>
      <c r="PBV2505" s="272"/>
      <c r="PBW2505" s="207"/>
      <c r="PBX2505" s="238"/>
      <c r="PBY2505" s="207"/>
      <c r="PBZ2505" s="207"/>
      <c r="PCA2505" s="187"/>
      <c r="PCB2505" s="187"/>
      <c r="PCC2505" s="204"/>
      <c r="PCD2505" s="272"/>
      <c r="PCE2505" s="207"/>
      <c r="PCF2505" s="238"/>
      <c r="PCG2505" s="207"/>
      <c r="PCH2505" s="207"/>
      <c r="PCI2505" s="187"/>
      <c r="PCJ2505" s="187"/>
      <c r="PCK2505" s="204"/>
      <c r="PCL2505" s="272"/>
      <c r="PCM2505" s="207"/>
      <c r="PCN2505" s="238"/>
      <c r="PCO2505" s="207"/>
      <c r="PCP2505" s="207"/>
      <c r="PCQ2505" s="187"/>
      <c r="PCR2505" s="187"/>
      <c r="PCS2505" s="204"/>
      <c r="PCT2505" s="272"/>
      <c r="PCU2505" s="207"/>
      <c r="PCV2505" s="238"/>
      <c r="PCW2505" s="207"/>
      <c r="PCX2505" s="207"/>
      <c r="PCY2505" s="187"/>
      <c r="PCZ2505" s="187"/>
      <c r="PDA2505" s="204"/>
      <c r="PDB2505" s="272"/>
      <c r="PDC2505" s="207"/>
      <c r="PDD2505" s="238"/>
      <c r="PDE2505" s="207"/>
      <c r="PDF2505" s="207"/>
      <c r="PDG2505" s="187"/>
      <c r="PDH2505" s="187"/>
      <c r="PDI2505" s="204"/>
      <c r="PDJ2505" s="272"/>
      <c r="PDK2505" s="207"/>
      <c r="PDL2505" s="238"/>
      <c r="PDM2505" s="207"/>
      <c r="PDN2505" s="207"/>
      <c r="PDO2505" s="187"/>
      <c r="PDP2505" s="187"/>
      <c r="PDQ2505" s="204"/>
      <c r="PDR2505" s="272"/>
      <c r="PDS2505" s="207"/>
      <c r="PDT2505" s="238"/>
      <c r="PDU2505" s="207"/>
      <c r="PDV2505" s="207"/>
      <c r="PDW2505" s="187"/>
      <c r="PDX2505" s="187"/>
      <c r="PDY2505" s="204"/>
      <c r="PDZ2505" s="272"/>
      <c r="PEA2505" s="207"/>
      <c r="PEB2505" s="238"/>
      <c r="PEC2505" s="207"/>
      <c r="PED2505" s="207"/>
      <c r="PEE2505" s="187"/>
      <c r="PEF2505" s="187"/>
      <c r="PEG2505" s="204"/>
      <c r="PEH2505" s="272"/>
      <c r="PEI2505" s="207"/>
      <c r="PEJ2505" s="238"/>
      <c r="PEK2505" s="207"/>
      <c r="PEL2505" s="207"/>
      <c r="PEM2505" s="187"/>
      <c r="PEN2505" s="187"/>
      <c r="PEO2505" s="204"/>
      <c r="PEP2505" s="272"/>
      <c r="PEQ2505" s="207"/>
      <c r="PER2505" s="238"/>
      <c r="PES2505" s="207"/>
      <c r="PET2505" s="207"/>
      <c r="PEU2505" s="187"/>
      <c r="PEV2505" s="187"/>
      <c r="PEW2505" s="204"/>
      <c r="PEX2505" s="272"/>
      <c r="PEY2505" s="207"/>
      <c r="PEZ2505" s="238"/>
      <c r="PFA2505" s="207"/>
      <c r="PFB2505" s="207"/>
      <c r="PFC2505" s="187"/>
      <c r="PFD2505" s="187"/>
      <c r="PFE2505" s="204"/>
      <c r="PFF2505" s="272"/>
      <c r="PFG2505" s="207"/>
      <c r="PFH2505" s="238"/>
      <c r="PFI2505" s="207"/>
      <c r="PFJ2505" s="207"/>
      <c r="PFK2505" s="187"/>
      <c r="PFL2505" s="187"/>
      <c r="PFM2505" s="204"/>
      <c r="PFN2505" s="272"/>
      <c r="PFO2505" s="207"/>
      <c r="PFP2505" s="238"/>
      <c r="PFQ2505" s="207"/>
      <c r="PFR2505" s="207"/>
      <c r="PFS2505" s="187"/>
      <c r="PFT2505" s="187"/>
      <c r="PFU2505" s="204"/>
      <c r="PFV2505" s="272"/>
      <c r="PFW2505" s="207"/>
      <c r="PFX2505" s="238"/>
      <c r="PFY2505" s="207"/>
      <c r="PFZ2505" s="207"/>
      <c r="PGA2505" s="187"/>
      <c r="PGB2505" s="187"/>
      <c r="PGC2505" s="204"/>
      <c r="PGD2505" s="272"/>
      <c r="PGE2505" s="207"/>
      <c r="PGF2505" s="238"/>
      <c r="PGG2505" s="207"/>
      <c r="PGH2505" s="207"/>
      <c r="PGI2505" s="187"/>
      <c r="PGJ2505" s="187"/>
      <c r="PGK2505" s="204"/>
      <c r="PGL2505" s="272"/>
      <c r="PGM2505" s="207"/>
      <c r="PGN2505" s="238"/>
      <c r="PGO2505" s="207"/>
      <c r="PGP2505" s="207"/>
      <c r="PGQ2505" s="187"/>
      <c r="PGR2505" s="187"/>
      <c r="PGS2505" s="204"/>
      <c r="PGT2505" s="272"/>
      <c r="PGU2505" s="207"/>
      <c r="PGV2505" s="238"/>
      <c r="PGW2505" s="207"/>
      <c r="PGX2505" s="207"/>
      <c r="PGY2505" s="187"/>
      <c r="PGZ2505" s="187"/>
      <c r="PHA2505" s="204"/>
      <c r="PHB2505" s="272"/>
      <c r="PHC2505" s="207"/>
      <c r="PHD2505" s="238"/>
      <c r="PHE2505" s="207"/>
      <c r="PHF2505" s="207"/>
      <c r="PHG2505" s="187"/>
      <c r="PHH2505" s="187"/>
      <c r="PHI2505" s="204"/>
      <c r="PHJ2505" s="272"/>
      <c r="PHK2505" s="207"/>
      <c r="PHL2505" s="238"/>
      <c r="PHM2505" s="207"/>
      <c r="PHN2505" s="207"/>
      <c r="PHO2505" s="187"/>
      <c r="PHP2505" s="187"/>
      <c r="PHQ2505" s="204"/>
      <c r="PHR2505" s="272"/>
      <c r="PHS2505" s="207"/>
      <c r="PHT2505" s="238"/>
      <c r="PHU2505" s="207"/>
      <c r="PHV2505" s="207"/>
      <c r="PHW2505" s="187"/>
      <c r="PHX2505" s="187"/>
      <c r="PHY2505" s="204"/>
      <c r="PHZ2505" s="272"/>
      <c r="PIA2505" s="207"/>
      <c r="PIB2505" s="238"/>
      <c r="PIC2505" s="207"/>
      <c r="PID2505" s="207"/>
      <c r="PIE2505" s="187"/>
      <c r="PIF2505" s="187"/>
      <c r="PIG2505" s="204"/>
      <c r="PIH2505" s="272"/>
      <c r="PII2505" s="207"/>
      <c r="PIJ2505" s="238"/>
      <c r="PIK2505" s="207"/>
      <c r="PIL2505" s="207"/>
      <c r="PIM2505" s="187"/>
      <c r="PIN2505" s="187"/>
      <c r="PIO2505" s="204"/>
      <c r="PIP2505" s="272"/>
      <c r="PIQ2505" s="207"/>
      <c r="PIR2505" s="238"/>
      <c r="PIS2505" s="207"/>
      <c r="PIT2505" s="207"/>
      <c r="PIU2505" s="187"/>
      <c r="PIV2505" s="187"/>
      <c r="PIW2505" s="204"/>
      <c r="PIX2505" s="272"/>
      <c r="PIY2505" s="207"/>
      <c r="PIZ2505" s="238"/>
      <c r="PJA2505" s="207"/>
      <c r="PJB2505" s="207"/>
      <c r="PJC2505" s="187"/>
      <c r="PJD2505" s="187"/>
      <c r="PJE2505" s="204"/>
      <c r="PJF2505" s="272"/>
      <c r="PJG2505" s="207"/>
      <c r="PJH2505" s="238"/>
      <c r="PJI2505" s="207"/>
      <c r="PJJ2505" s="207"/>
      <c r="PJK2505" s="187"/>
      <c r="PJL2505" s="187"/>
      <c r="PJM2505" s="204"/>
      <c r="PJN2505" s="272"/>
      <c r="PJO2505" s="207"/>
      <c r="PJP2505" s="238"/>
      <c r="PJQ2505" s="207"/>
      <c r="PJR2505" s="207"/>
      <c r="PJS2505" s="187"/>
      <c r="PJT2505" s="187"/>
      <c r="PJU2505" s="204"/>
      <c r="PJV2505" s="272"/>
      <c r="PJW2505" s="207"/>
      <c r="PJX2505" s="238"/>
      <c r="PJY2505" s="207"/>
      <c r="PJZ2505" s="207"/>
      <c r="PKA2505" s="187"/>
      <c r="PKB2505" s="187"/>
      <c r="PKC2505" s="204"/>
      <c r="PKD2505" s="272"/>
      <c r="PKE2505" s="207"/>
      <c r="PKF2505" s="238"/>
      <c r="PKG2505" s="207"/>
      <c r="PKH2505" s="207"/>
      <c r="PKI2505" s="187"/>
      <c r="PKJ2505" s="187"/>
      <c r="PKK2505" s="204"/>
      <c r="PKL2505" s="272"/>
      <c r="PKM2505" s="207"/>
      <c r="PKN2505" s="238"/>
      <c r="PKO2505" s="207"/>
      <c r="PKP2505" s="207"/>
      <c r="PKQ2505" s="187"/>
      <c r="PKR2505" s="187"/>
      <c r="PKS2505" s="204"/>
      <c r="PKT2505" s="272"/>
      <c r="PKU2505" s="207"/>
      <c r="PKV2505" s="238"/>
      <c r="PKW2505" s="207"/>
      <c r="PKX2505" s="207"/>
      <c r="PKY2505" s="187"/>
      <c r="PKZ2505" s="187"/>
      <c r="PLA2505" s="204"/>
      <c r="PLB2505" s="272"/>
      <c r="PLC2505" s="207"/>
      <c r="PLD2505" s="238"/>
      <c r="PLE2505" s="207"/>
      <c r="PLF2505" s="207"/>
      <c r="PLG2505" s="187"/>
      <c r="PLH2505" s="187"/>
      <c r="PLI2505" s="204"/>
      <c r="PLJ2505" s="272"/>
      <c r="PLK2505" s="207"/>
      <c r="PLL2505" s="238"/>
      <c r="PLM2505" s="207"/>
      <c r="PLN2505" s="207"/>
      <c r="PLO2505" s="187"/>
      <c r="PLP2505" s="187"/>
      <c r="PLQ2505" s="204"/>
      <c r="PLR2505" s="272"/>
      <c r="PLS2505" s="207"/>
      <c r="PLT2505" s="238"/>
      <c r="PLU2505" s="207"/>
      <c r="PLV2505" s="207"/>
      <c r="PLW2505" s="187"/>
      <c r="PLX2505" s="187"/>
      <c r="PLY2505" s="204"/>
      <c r="PLZ2505" s="272"/>
      <c r="PMA2505" s="207"/>
      <c r="PMB2505" s="238"/>
      <c r="PMC2505" s="207"/>
      <c r="PMD2505" s="207"/>
      <c r="PME2505" s="187"/>
      <c r="PMF2505" s="187"/>
      <c r="PMG2505" s="204"/>
      <c r="PMH2505" s="272"/>
      <c r="PMI2505" s="207"/>
      <c r="PMJ2505" s="238"/>
      <c r="PMK2505" s="207"/>
      <c r="PML2505" s="207"/>
      <c r="PMM2505" s="187"/>
      <c r="PMN2505" s="187"/>
      <c r="PMO2505" s="204"/>
      <c r="PMP2505" s="272"/>
      <c r="PMQ2505" s="207"/>
      <c r="PMR2505" s="238"/>
      <c r="PMS2505" s="207"/>
      <c r="PMT2505" s="207"/>
      <c r="PMU2505" s="187"/>
      <c r="PMV2505" s="187"/>
      <c r="PMW2505" s="204"/>
      <c r="PMX2505" s="272"/>
      <c r="PMY2505" s="207"/>
      <c r="PMZ2505" s="238"/>
      <c r="PNA2505" s="207"/>
      <c r="PNB2505" s="207"/>
      <c r="PNC2505" s="187"/>
      <c r="PND2505" s="187"/>
      <c r="PNE2505" s="204"/>
      <c r="PNF2505" s="272"/>
      <c r="PNG2505" s="207"/>
      <c r="PNH2505" s="238"/>
      <c r="PNI2505" s="207"/>
      <c r="PNJ2505" s="207"/>
      <c r="PNK2505" s="187"/>
      <c r="PNL2505" s="187"/>
      <c r="PNM2505" s="204"/>
      <c r="PNN2505" s="272"/>
      <c r="PNO2505" s="207"/>
      <c r="PNP2505" s="238"/>
      <c r="PNQ2505" s="207"/>
      <c r="PNR2505" s="207"/>
      <c r="PNS2505" s="187"/>
      <c r="PNT2505" s="187"/>
      <c r="PNU2505" s="204"/>
      <c r="PNV2505" s="272"/>
      <c r="PNW2505" s="207"/>
      <c r="PNX2505" s="238"/>
      <c r="PNY2505" s="207"/>
      <c r="PNZ2505" s="207"/>
      <c r="POA2505" s="187"/>
      <c r="POB2505" s="187"/>
      <c r="POC2505" s="204"/>
      <c r="POD2505" s="272"/>
      <c r="POE2505" s="207"/>
      <c r="POF2505" s="238"/>
      <c r="POG2505" s="207"/>
      <c r="POH2505" s="207"/>
      <c r="POI2505" s="187"/>
      <c r="POJ2505" s="187"/>
      <c r="POK2505" s="204"/>
      <c r="POL2505" s="272"/>
      <c r="POM2505" s="207"/>
      <c r="PON2505" s="238"/>
      <c r="POO2505" s="207"/>
      <c r="POP2505" s="207"/>
      <c r="POQ2505" s="187"/>
      <c r="POR2505" s="187"/>
      <c r="POS2505" s="204"/>
      <c r="POT2505" s="272"/>
      <c r="POU2505" s="207"/>
      <c r="POV2505" s="238"/>
      <c r="POW2505" s="207"/>
      <c r="POX2505" s="207"/>
      <c r="POY2505" s="187"/>
      <c r="POZ2505" s="187"/>
      <c r="PPA2505" s="204"/>
      <c r="PPB2505" s="272"/>
      <c r="PPC2505" s="207"/>
      <c r="PPD2505" s="238"/>
      <c r="PPE2505" s="207"/>
      <c r="PPF2505" s="207"/>
      <c r="PPG2505" s="187"/>
      <c r="PPH2505" s="187"/>
      <c r="PPI2505" s="204"/>
      <c r="PPJ2505" s="272"/>
      <c r="PPK2505" s="207"/>
      <c r="PPL2505" s="238"/>
      <c r="PPM2505" s="207"/>
      <c r="PPN2505" s="207"/>
      <c r="PPO2505" s="187"/>
      <c r="PPP2505" s="187"/>
      <c r="PPQ2505" s="204"/>
      <c r="PPR2505" s="272"/>
      <c r="PPS2505" s="207"/>
      <c r="PPT2505" s="238"/>
      <c r="PPU2505" s="207"/>
      <c r="PPV2505" s="207"/>
      <c r="PPW2505" s="187"/>
      <c r="PPX2505" s="187"/>
      <c r="PPY2505" s="204"/>
      <c r="PPZ2505" s="272"/>
      <c r="PQA2505" s="207"/>
      <c r="PQB2505" s="238"/>
      <c r="PQC2505" s="207"/>
      <c r="PQD2505" s="207"/>
      <c r="PQE2505" s="187"/>
      <c r="PQF2505" s="187"/>
      <c r="PQG2505" s="204"/>
      <c r="PQH2505" s="272"/>
      <c r="PQI2505" s="207"/>
      <c r="PQJ2505" s="238"/>
      <c r="PQK2505" s="207"/>
      <c r="PQL2505" s="207"/>
      <c r="PQM2505" s="187"/>
      <c r="PQN2505" s="187"/>
      <c r="PQO2505" s="204"/>
      <c r="PQP2505" s="272"/>
      <c r="PQQ2505" s="207"/>
      <c r="PQR2505" s="238"/>
      <c r="PQS2505" s="207"/>
      <c r="PQT2505" s="207"/>
      <c r="PQU2505" s="187"/>
      <c r="PQV2505" s="187"/>
      <c r="PQW2505" s="204"/>
      <c r="PQX2505" s="272"/>
      <c r="PQY2505" s="207"/>
      <c r="PQZ2505" s="238"/>
      <c r="PRA2505" s="207"/>
      <c r="PRB2505" s="207"/>
      <c r="PRC2505" s="187"/>
      <c r="PRD2505" s="187"/>
      <c r="PRE2505" s="204"/>
      <c r="PRF2505" s="272"/>
      <c r="PRG2505" s="207"/>
      <c r="PRH2505" s="238"/>
      <c r="PRI2505" s="207"/>
      <c r="PRJ2505" s="207"/>
      <c r="PRK2505" s="187"/>
      <c r="PRL2505" s="187"/>
      <c r="PRM2505" s="204"/>
      <c r="PRN2505" s="272"/>
      <c r="PRO2505" s="207"/>
      <c r="PRP2505" s="238"/>
      <c r="PRQ2505" s="207"/>
      <c r="PRR2505" s="207"/>
      <c r="PRS2505" s="187"/>
      <c r="PRT2505" s="187"/>
      <c r="PRU2505" s="204"/>
      <c r="PRV2505" s="272"/>
      <c r="PRW2505" s="207"/>
      <c r="PRX2505" s="238"/>
      <c r="PRY2505" s="207"/>
      <c r="PRZ2505" s="207"/>
      <c r="PSA2505" s="187"/>
      <c r="PSB2505" s="187"/>
      <c r="PSC2505" s="204"/>
      <c r="PSD2505" s="272"/>
      <c r="PSE2505" s="207"/>
      <c r="PSF2505" s="238"/>
      <c r="PSG2505" s="207"/>
      <c r="PSH2505" s="207"/>
      <c r="PSI2505" s="187"/>
      <c r="PSJ2505" s="187"/>
      <c r="PSK2505" s="204"/>
      <c r="PSL2505" s="272"/>
      <c r="PSM2505" s="207"/>
      <c r="PSN2505" s="238"/>
      <c r="PSO2505" s="207"/>
      <c r="PSP2505" s="207"/>
      <c r="PSQ2505" s="187"/>
      <c r="PSR2505" s="187"/>
      <c r="PSS2505" s="204"/>
      <c r="PST2505" s="272"/>
      <c r="PSU2505" s="207"/>
      <c r="PSV2505" s="238"/>
      <c r="PSW2505" s="207"/>
      <c r="PSX2505" s="207"/>
      <c r="PSY2505" s="187"/>
      <c r="PSZ2505" s="187"/>
      <c r="PTA2505" s="204"/>
      <c r="PTB2505" s="272"/>
      <c r="PTC2505" s="207"/>
      <c r="PTD2505" s="238"/>
      <c r="PTE2505" s="207"/>
      <c r="PTF2505" s="207"/>
      <c r="PTG2505" s="187"/>
      <c r="PTH2505" s="187"/>
      <c r="PTI2505" s="204"/>
      <c r="PTJ2505" s="272"/>
      <c r="PTK2505" s="207"/>
      <c r="PTL2505" s="238"/>
      <c r="PTM2505" s="207"/>
      <c r="PTN2505" s="207"/>
      <c r="PTO2505" s="187"/>
      <c r="PTP2505" s="187"/>
      <c r="PTQ2505" s="204"/>
      <c r="PTR2505" s="272"/>
      <c r="PTS2505" s="207"/>
      <c r="PTT2505" s="238"/>
      <c r="PTU2505" s="207"/>
      <c r="PTV2505" s="207"/>
      <c r="PTW2505" s="187"/>
      <c r="PTX2505" s="187"/>
      <c r="PTY2505" s="204"/>
      <c r="PTZ2505" s="272"/>
      <c r="PUA2505" s="207"/>
      <c r="PUB2505" s="238"/>
      <c r="PUC2505" s="207"/>
      <c r="PUD2505" s="207"/>
      <c r="PUE2505" s="187"/>
      <c r="PUF2505" s="187"/>
      <c r="PUG2505" s="204"/>
      <c r="PUH2505" s="272"/>
      <c r="PUI2505" s="207"/>
      <c r="PUJ2505" s="238"/>
      <c r="PUK2505" s="207"/>
      <c r="PUL2505" s="207"/>
      <c r="PUM2505" s="187"/>
      <c r="PUN2505" s="187"/>
      <c r="PUO2505" s="204"/>
      <c r="PUP2505" s="272"/>
      <c r="PUQ2505" s="207"/>
      <c r="PUR2505" s="238"/>
      <c r="PUS2505" s="207"/>
      <c r="PUT2505" s="207"/>
      <c r="PUU2505" s="187"/>
      <c r="PUV2505" s="187"/>
      <c r="PUW2505" s="204"/>
      <c r="PUX2505" s="272"/>
      <c r="PUY2505" s="207"/>
      <c r="PUZ2505" s="238"/>
      <c r="PVA2505" s="207"/>
      <c r="PVB2505" s="207"/>
      <c r="PVC2505" s="187"/>
      <c r="PVD2505" s="187"/>
      <c r="PVE2505" s="204"/>
      <c r="PVF2505" s="272"/>
      <c r="PVG2505" s="207"/>
      <c r="PVH2505" s="238"/>
      <c r="PVI2505" s="207"/>
      <c r="PVJ2505" s="207"/>
      <c r="PVK2505" s="187"/>
      <c r="PVL2505" s="187"/>
      <c r="PVM2505" s="204"/>
      <c r="PVN2505" s="272"/>
      <c r="PVO2505" s="207"/>
      <c r="PVP2505" s="238"/>
      <c r="PVQ2505" s="207"/>
      <c r="PVR2505" s="207"/>
      <c r="PVS2505" s="187"/>
      <c r="PVT2505" s="187"/>
      <c r="PVU2505" s="204"/>
      <c r="PVV2505" s="272"/>
      <c r="PVW2505" s="207"/>
      <c r="PVX2505" s="238"/>
      <c r="PVY2505" s="207"/>
      <c r="PVZ2505" s="207"/>
      <c r="PWA2505" s="187"/>
      <c r="PWB2505" s="187"/>
      <c r="PWC2505" s="204"/>
      <c r="PWD2505" s="272"/>
      <c r="PWE2505" s="207"/>
      <c r="PWF2505" s="238"/>
      <c r="PWG2505" s="207"/>
      <c r="PWH2505" s="207"/>
      <c r="PWI2505" s="187"/>
      <c r="PWJ2505" s="187"/>
      <c r="PWK2505" s="204"/>
      <c r="PWL2505" s="272"/>
      <c r="PWM2505" s="207"/>
      <c r="PWN2505" s="238"/>
      <c r="PWO2505" s="207"/>
      <c r="PWP2505" s="207"/>
      <c r="PWQ2505" s="187"/>
      <c r="PWR2505" s="187"/>
      <c r="PWS2505" s="204"/>
      <c r="PWT2505" s="272"/>
      <c r="PWU2505" s="207"/>
      <c r="PWV2505" s="238"/>
      <c r="PWW2505" s="207"/>
      <c r="PWX2505" s="207"/>
      <c r="PWY2505" s="187"/>
      <c r="PWZ2505" s="187"/>
      <c r="PXA2505" s="204"/>
      <c r="PXB2505" s="272"/>
      <c r="PXC2505" s="207"/>
      <c r="PXD2505" s="238"/>
      <c r="PXE2505" s="207"/>
      <c r="PXF2505" s="207"/>
      <c r="PXG2505" s="187"/>
      <c r="PXH2505" s="187"/>
      <c r="PXI2505" s="204"/>
      <c r="PXJ2505" s="272"/>
      <c r="PXK2505" s="207"/>
      <c r="PXL2505" s="238"/>
      <c r="PXM2505" s="207"/>
      <c r="PXN2505" s="207"/>
      <c r="PXO2505" s="187"/>
      <c r="PXP2505" s="187"/>
      <c r="PXQ2505" s="204"/>
      <c r="PXR2505" s="272"/>
      <c r="PXS2505" s="207"/>
      <c r="PXT2505" s="238"/>
      <c r="PXU2505" s="207"/>
      <c r="PXV2505" s="207"/>
      <c r="PXW2505" s="187"/>
      <c r="PXX2505" s="187"/>
      <c r="PXY2505" s="204"/>
      <c r="PXZ2505" s="272"/>
      <c r="PYA2505" s="207"/>
      <c r="PYB2505" s="238"/>
      <c r="PYC2505" s="207"/>
      <c r="PYD2505" s="207"/>
      <c r="PYE2505" s="187"/>
      <c r="PYF2505" s="187"/>
      <c r="PYG2505" s="204"/>
      <c r="PYH2505" s="272"/>
      <c r="PYI2505" s="207"/>
      <c r="PYJ2505" s="238"/>
      <c r="PYK2505" s="207"/>
      <c r="PYL2505" s="207"/>
      <c r="PYM2505" s="187"/>
      <c r="PYN2505" s="187"/>
      <c r="PYO2505" s="204"/>
      <c r="PYP2505" s="272"/>
      <c r="PYQ2505" s="207"/>
      <c r="PYR2505" s="238"/>
      <c r="PYS2505" s="207"/>
      <c r="PYT2505" s="207"/>
      <c r="PYU2505" s="187"/>
      <c r="PYV2505" s="187"/>
      <c r="PYW2505" s="204"/>
      <c r="PYX2505" s="272"/>
      <c r="PYY2505" s="207"/>
      <c r="PYZ2505" s="238"/>
      <c r="PZA2505" s="207"/>
      <c r="PZB2505" s="207"/>
      <c r="PZC2505" s="187"/>
      <c r="PZD2505" s="187"/>
      <c r="PZE2505" s="204"/>
      <c r="PZF2505" s="272"/>
      <c r="PZG2505" s="207"/>
      <c r="PZH2505" s="238"/>
      <c r="PZI2505" s="207"/>
      <c r="PZJ2505" s="207"/>
      <c r="PZK2505" s="187"/>
      <c r="PZL2505" s="187"/>
      <c r="PZM2505" s="204"/>
      <c r="PZN2505" s="272"/>
      <c r="PZO2505" s="207"/>
      <c r="PZP2505" s="238"/>
      <c r="PZQ2505" s="207"/>
      <c r="PZR2505" s="207"/>
      <c r="PZS2505" s="187"/>
      <c r="PZT2505" s="187"/>
      <c r="PZU2505" s="204"/>
      <c r="PZV2505" s="272"/>
      <c r="PZW2505" s="207"/>
      <c r="PZX2505" s="238"/>
      <c r="PZY2505" s="207"/>
      <c r="PZZ2505" s="207"/>
      <c r="QAA2505" s="187"/>
      <c r="QAB2505" s="187"/>
      <c r="QAC2505" s="204"/>
      <c r="QAD2505" s="272"/>
      <c r="QAE2505" s="207"/>
      <c r="QAF2505" s="238"/>
      <c r="QAG2505" s="207"/>
      <c r="QAH2505" s="207"/>
      <c r="QAI2505" s="187"/>
      <c r="QAJ2505" s="187"/>
      <c r="QAK2505" s="204"/>
      <c r="QAL2505" s="272"/>
      <c r="QAM2505" s="207"/>
      <c r="QAN2505" s="238"/>
      <c r="QAO2505" s="207"/>
      <c r="QAP2505" s="207"/>
      <c r="QAQ2505" s="187"/>
      <c r="QAR2505" s="187"/>
      <c r="QAS2505" s="204"/>
      <c r="QAT2505" s="272"/>
      <c r="QAU2505" s="207"/>
      <c r="QAV2505" s="238"/>
      <c r="QAW2505" s="207"/>
      <c r="QAX2505" s="207"/>
      <c r="QAY2505" s="187"/>
      <c r="QAZ2505" s="187"/>
      <c r="QBA2505" s="204"/>
      <c r="QBB2505" s="272"/>
      <c r="QBC2505" s="207"/>
      <c r="QBD2505" s="238"/>
      <c r="QBE2505" s="207"/>
      <c r="QBF2505" s="207"/>
      <c r="QBG2505" s="187"/>
      <c r="QBH2505" s="187"/>
      <c r="QBI2505" s="204"/>
      <c r="QBJ2505" s="272"/>
      <c r="QBK2505" s="207"/>
      <c r="QBL2505" s="238"/>
      <c r="QBM2505" s="207"/>
      <c r="QBN2505" s="207"/>
      <c r="QBO2505" s="187"/>
      <c r="QBP2505" s="187"/>
      <c r="QBQ2505" s="204"/>
      <c r="QBR2505" s="272"/>
      <c r="QBS2505" s="207"/>
      <c r="QBT2505" s="238"/>
      <c r="QBU2505" s="207"/>
      <c r="QBV2505" s="207"/>
      <c r="QBW2505" s="187"/>
      <c r="QBX2505" s="187"/>
      <c r="QBY2505" s="204"/>
      <c r="QBZ2505" s="272"/>
      <c r="QCA2505" s="207"/>
      <c r="QCB2505" s="238"/>
      <c r="QCC2505" s="207"/>
      <c r="QCD2505" s="207"/>
      <c r="QCE2505" s="187"/>
      <c r="QCF2505" s="187"/>
      <c r="QCG2505" s="204"/>
      <c r="QCH2505" s="272"/>
      <c r="QCI2505" s="207"/>
      <c r="QCJ2505" s="238"/>
      <c r="QCK2505" s="207"/>
      <c r="QCL2505" s="207"/>
      <c r="QCM2505" s="187"/>
      <c r="QCN2505" s="187"/>
      <c r="QCO2505" s="204"/>
      <c r="QCP2505" s="272"/>
      <c r="QCQ2505" s="207"/>
      <c r="QCR2505" s="238"/>
      <c r="QCS2505" s="207"/>
      <c r="QCT2505" s="207"/>
      <c r="QCU2505" s="187"/>
      <c r="QCV2505" s="187"/>
      <c r="QCW2505" s="204"/>
      <c r="QCX2505" s="272"/>
      <c r="QCY2505" s="207"/>
      <c r="QCZ2505" s="238"/>
      <c r="QDA2505" s="207"/>
      <c r="QDB2505" s="207"/>
      <c r="QDC2505" s="187"/>
      <c r="QDD2505" s="187"/>
      <c r="QDE2505" s="204"/>
      <c r="QDF2505" s="272"/>
      <c r="QDG2505" s="207"/>
      <c r="QDH2505" s="238"/>
      <c r="QDI2505" s="207"/>
      <c r="QDJ2505" s="207"/>
      <c r="QDK2505" s="187"/>
      <c r="QDL2505" s="187"/>
      <c r="QDM2505" s="204"/>
      <c r="QDN2505" s="272"/>
      <c r="QDO2505" s="207"/>
      <c r="QDP2505" s="238"/>
      <c r="QDQ2505" s="207"/>
      <c r="QDR2505" s="207"/>
      <c r="QDS2505" s="187"/>
      <c r="QDT2505" s="187"/>
      <c r="QDU2505" s="204"/>
      <c r="QDV2505" s="272"/>
      <c r="QDW2505" s="207"/>
      <c r="QDX2505" s="238"/>
      <c r="QDY2505" s="207"/>
      <c r="QDZ2505" s="207"/>
      <c r="QEA2505" s="187"/>
      <c r="QEB2505" s="187"/>
      <c r="QEC2505" s="204"/>
      <c r="QED2505" s="272"/>
      <c r="QEE2505" s="207"/>
      <c r="QEF2505" s="238"/>
      <c r="QEG2505" s="207"/>
      <c r="QEH2505" s="207"/>
      <c r="QEI2505" s="187"/>
      <c r="QEJ2505" s="187"/>
      <c r="QEK2505" s="204"/>
      <c r="QEL2505" s="272"/>
      <c r="QEM2505" s="207"/>
      <c r="QEN2505" s="238"/>
      <c r="QEO2505" s="207"/>
      <c r="QEP2505" s="207"/>
      <c r="QEQ2505" s="187"/>
      <c r="QER2505" s="187"/>
      <c r="QES2505" s="204"/>
      <c r="QET2505" s="272"/>
      <c r="QEU2505" s="207"/>
      <c r="QEV2505" s="238"/>
      <c r="QEW2505" s="207"/>
      <c r="QEX2505" s="207"/>
      <c r="QEY2505" s="187"/>
      <c r="QEZ2505" s="187"/>
      <c r="QFA2505" s="204"/>
      <c r="QFB2505" s="272"/>
      <c r="QFC2505" s="207"/>
      <c r="QFD2505" s="238"/>
      <c r="QFE2505" s="207"/>
      <c r="QFF2505" s="207"/>
      <c r="QFG2505" s="187"/>
      <c r="QFH2505" s="187"/>
      <c r="QFI2505" s="204"/>
      <c r="QFJ2505" s="272"/>
      <c r="QFK2505" s="207"/>
      <c r="QFL2505" s="238"/>
      <c r="QFM2505" s="207"/>
      <c r="QFN2505" s="207"/>
      <c r="QFO2505" s="187"/>
      <c r="QFP2505" s="187"/>
      <c r="QFQ2505" s="204"/>
      <c r="QFR2505" s="272"/>
      <c r="QFS2505" s="207"/>
      <c r="QFT2505" s="238"/>
      <c r="QFU2505" s="207"/>
      <c r="QFV2505" s="207"/>
      <c r="QFW2505" s="187"/>
      <c r="QFX2505" s="187"/>
      <c r="QFY2505" s="204"/>
      <c r="QFZ2505" s="272"/>
      <c r="QGA2505" s="207"/>
      <c r="QGB2505" s="238"/>
      <c r="QGC2505" s="207"/>
      <c r="QGD2505" s="207"/>
      <c r="QGE2505" s="187"/>
      <c r="QGF2505" s="187"/>
      <c r="QGG2505" s="204"/>
      <c r="QGH2505" s="272"/>
      <c r="QGI2505" s="207"/>
      <c r="QGJ2505" s="238"/>
      <c r="QGK2505" s="207"/>
      <c r="QGL2505" s="207"/>
      <c r="QGM2505" s="187"/>
      <c r="QGN2505" s="187"/>
      <c r="QGO2505" s="204"/>
      <c r="QGP2505" s="272"/>
      <c r="QGQ2505" s="207"/>
      <c r="QGR2505" s="238"/>
      <c r="QGS2505" s="207"/>
      <c r="QGT2505" s="207"/>
      <c r="QGU2505" s="187"/>
      <c r="QGV2505" s="187"/>
      <c r="QGW2505" s="204"/>
      <c r="QGX2505" s="272"/>
      <c r="QGY2505" s="207"/>
      <c r="QGZ2505" s="238"/>
      <c r="QHA2505" s="207"/>
      <c r="QHB2505" s="207"/>
      <c r="QHC2505" s="187"/>
      <c r="QHD2505" s="187"/>
      <c r="QHE2505" s="204"/>
      <c r="QHF2505" s="272"/>
      <c r="QHG2505" s="207"/>
      <c r="QHH2505" s="238"/>
      <c r="QHI2505" s="207"/>
      <c r="QHJ2505" s="207"/>
      <c r="QHK2505" s="187"/>
      <c r="QHL2505" s="187"/>
      <c r="QHM2505" s="204"/>
      <c r="QHN2505" s="272"/>
      <c r="QHO2505" s="207"/>
      <c r="QHP2505" s="238"/>
      <c r="QHQ2505" s="207"/>
      <c r="QHR2505" s="207"/>
      <c r="QHS2505" s="187"/>
      <c r="QHT2505" s="187"/>
      <c r="QHU2505" s="204"/>
      <c r="QHV2505" s="272"/>
      <c r="QHW2505" s="207"/>
      <c r="QHX2505" s="238"/>
      <c r="QHY2505" s="207"/>
      <c r="QHZ2505" s="207"/>
      <c r="QIA2505" s="187"/>
      <c r="QIB2505" s="187"/>
      <c r="QIC2505" s="204"/>
      <c r="QID2505" s="272"/>
      <c r="QIE2505" s="207"/>
      <c r="QIF2505" s="238"/>
      <c r="QIG2505" s="207"/>
      <c r="QIH2505" s="207"/>
      <c r="QII2505" s="187"/>
      <c r="QIJ2505" s="187"/>
      <c r="QIK2505" s="204"/>
      <c r="QIL2505" s="272"/>
      <c r="QIM2505" s="207"/>
      <c r="QIN2505" s="238"/>
      <c r="QIO2505" s="207"/>
      <c r="QIP2505" s="207"/>
      <c r="QIQ2505" s="187"/>
      <c r="QIR2505" s="187"/>
      <c r="QIS2505" s="204"/>
      <c r="QIT2505" s="272"/>
      <c r="QIU2505" s="207"/>
      <c r="QIV2505" s="238"/>
      <c r="QIW2505" s="207"/>
      <c r="QIX2505" s="207"/>
      <c r="QIY2505" s="187"/>
      <c r="QIZ2505" s="187"/>
      <c r="QJA2505" s="204"/>
      <c r="QJB2505" s="272"/>
      <c r="QJC2505" s="207"/>
      <c r="QJD2505" s="238"/>
      <c r="QJE2505" s="207"/>
      <c r="QJF2505" s="207"/>
      <c r="QJG2505" s="187"/>
      <c r="QJH2505" s="187"/>
      <c r="QJI2505" s="204"/>
      <c r="QJJ2505" s="272"/>
      <c r="QJK2505" s="207"/>
      <c r="QJL2505" s="238"/>
      <c r="QJM2505" s="207"/>
      <c r="QJN2505" s="207"/>
      <c r="QJO2505" s="187"/>
      <c r="QJP2505" s="187"/>
      <c r="QJQ2505" s="204"/>
      <c r="QJR2505" s="272"/>
      <c r="QJS2505" s="207"/>
      <c r="QJT2505" s="238"/>
      <c r="QJU2505" s="207"/>
      <c r="QJV2505" s="207"/>
      <c r="QJW2505" s="187"/>
      <c r="QJX2505" s="187"/>
      <c r="QJY2505" s="204"/>
      <c r="QJZ2505" s="272"/>
      <c r="QKA2505" s="207"/>
      <c r="QKB2505" s="238"/>
      <c r="QKC2505" s="207"/>
      <c r="QKD2505" s="207"/>
      <c r="QKE2505" s="187"/>
      <c r="QKF2505" s="187"/>
      <c r="QKG2505" s="204"/>
      <c r="QKH2505" s="272"/>
      <c r="QKI2505" s="207"/>
      <c r="QKJ2505" s="238"/>
      <c r="QKK2505" s="207"/>
      <c r="QKL2505" s="207"/>
      <c r="QKM2505" s="187"/>
      <c r="QKN2505" s="187"/>
      <c r="QKO2505" s="204"/>
      <c r="QKP2505" s="272"/>
      <c r="QKQ2505" s="207"/>
      <c r="QKR2505" s="238"/>
      <c r="QKS2505" s="207"/>
      <c r="QKT2505" s="207"/>
      <c r="QKU2505" s="187"/>
      <c r="QKV2505" s="187"/>
      <c r="QKW2505" s="204"/>
      <c r="QKX2505" s="272"/>
      <c r="QKY2505" s="207"/>
      <c r="QKZ2505" s="238"/>
      <c r="QLA2505" s="207"/>
      <c r="QLB2505" s="207"/>
      <c r="QLC2505" s="187"/>
      <c r="QLD2505" s="187"/>
      <c r="QLE2505" s="204"/>
      <c r="QLF2505" s="272"/>
      <c r="QLG2505" s="207"/>
      <c r="QLH2505" s="238"/>
      <c r="QLI2505" s="207"/>
      <c r="QLJ2505" s="207"/>
      <c r="QLK2505" s="187"/>
      <c r="QLL2505" s="187"/>
      <c r="QLM2505" s="204"/>
      <c r="QLN2505" s="272"/>
      <c r="QLO2505" s="207"/>
      <c r="QLP2505" s="238"/>
      <c r="QLQ2505" s="207"/>
      <c r="QLR2505" s="207"/>
      <c r="QLS2505" s="187"/>
      <c r="QLT2505" s="187"/>
      <c r="QLU2505" s="204"/>
      <c r="QLV2505" s="272"/>
      <c r="QLW2505" s="207"/>
      <c r="QLX2505" s="238"/>
      <c r="QLY2505" s="207"/>
      <c r="QLZ2505" s="207"/>
      <c r="QMA2505" s="187"/>
      <c r="QMB2505" s="187"/>
      <c r="QMC2505" s="204"/>
      <c r="QMD2505" s="272"/>
      <c r="QME2505" s="207"/>
      <c r="QMF2505" s="238"/>
      <c r="QMG2505" s="207"/>
      <c r="QMH2505" s="207"/>
      <c r="QMI2505" s="187"/>
      <c r="QMJ2505" s="187"/>
      <c r="QMK2505" s="204"/>
      <c r="QML2505" s="272"/>
      <c r="QMM2505" s="207"/>
      <c r="QMN2505" s="238"/>
      <c r="QMO2505" s="207"/>
      <c r="QMP2505" s="207"/>
      <c r="QMQ2505" s="187"/>
      <c r="QMR2505" s="187"/>
      <c r="QMS2505" s="204"/>
      <c r="QMT2505" s="272"/>
      <c r="QMU2505" s="207"/>
      <c r="QMV2505" s="238"/>
      <c r="QMW2505" s="207"/>
      <c r="QMX2505" s="207"/>
      <c r="QMY2505" s="187"/>
      <c r="QMZ2505" s="187"/>
      <c r="QNA2505" s="204"/>
      <c r="QNB2505" s="272"/>
      <c r="QNC2505" s="207"/>
      <c r="QND2505" s="238"/>
      <c r="QNE2505" s="207"/>
      <c r="QNF2505" s="207"/>
      <c r="QNG2505" s="187"/>
      <c r="QNH2505" s="187"/>
      <c r="QNI2505" s="204"/>
      <c r="QNJ2505" s="272"/>
      <c r="QNK2505" s="207"/>
      <c r="QNL2505" s="238"/>
      <c r="QNM2505" s="207"/>
      <c r="QNN2505" s="207"/>
      <c r="QNO2505" s="187"/>
      <c r="QNP2505" s="187"/>
      <c r="QNQ2505" s="204"/>
      <c r="QNR2505" s="272"/>
      <c r="QNS2505" s="207"/>
      <c r="QNT2505" s="238"/>
      <c r="QNU2505" s="207"/>
      <c r="QNV2505" s="207"/>
      <c r="QNW2505" s="187"/>
      <c r="QNX2505" s="187"/>
      <c r="QNY2505" s="204"/>
      <c r="QNZ2505" s="272"/>
      <c r="QOA2505" s="207"/>
      <c r="QOB2505" s="238"/>
      <c r="QOC2505" s="207"/>
      <c r="QOD2505" s="207"/>
      <c r="QOE2505" s="187"/>
      <c r="QOF2505" s="187"/>
      <c r="QOG2505" s="204"/>
      <c r="QOH2505" s="272"/>
      <c r="QOI2505" s="207"/>
      <c r="QOJ2505" s="238"/>
      <c r="QOK2505" s="207"/>
      <c r="QOL2505" s="207"/>
      <c r="QOM2505" s="187"/>
      <c r="QON2505" s="187"/>
      <c r="QOO2505" s="204"/>
      <c r="QOP2505" s="272"/>
      <c r="QOQ2505" s="207"/>
      <c r="QOR2505" s="238"/>
      <c r="QOS2505" s="207"/>
      <c r="QOT2505" s="207"/>
      <c r="QOU2505" s="187"/>
      <c r="QOV2505" s="187"/>
      <c r="QOW2505" s="204"/>
      <c r="QOX2505" s="272"/>
      <c r="QOY2505" s="207"/>
      <c r="QOZ2505" s="238"/>
      <c r="QPA2505" s="207"/>
      <c r="QPB2505" s="207"/>
      <c r="QPC2505" s="187"/>
      <c r="QPD2505" s="187"/>
      <c r="QPE2505" s="204"/>
      <c r="QPF2505" s="272"/>
      <c r="QPG2505" s="207"/>
      <c r="QPH2505" s="238"/>
      <c r="QPI2505" s="207"/>
      <c r="QPJ2505" s="207"/>
      <c r="QPK2505" s="187"/>
      <c r="QPL2505" s="187"/>
      <c r="QPM2505" s="204"/>
      <c r="QPN2505" s="272"/>
      <c r="QPO2505" s="207"/>
      <c r="QPP2505" s="238"/>
      <c r="QPQ2505" s="207"/>
      <c r="QPR2505" s="207"/>
      <c r="QPS2505" s="187"/>
      <c r="QPT2505" s="187"/>
      <c r="QPU2505" s="204"/>
      <c r="QPV2505" s="272"/>
      <c r="QPW2505" s="207"/>
      <c r="QPX2505" s="238"/>
      <c r="QPY2505" s="207"/>
      <c r="QPZ2505" s="207"/>
      <c r="QQA2505" s="187"/>
      <c r="QQB2505" s="187"/>
      <c r="QQC2505" s="204"/>
      <c r="QQD2505" s="272"/>
      <c r="QQE2505" s="207"/>
      <c r="QQF2505" s="238"/>
      <c r="QQG2505" s="207"/>
      <c r="QQH2505" s="207"/>
      <c r="QQI2505" s="187"/>
      <c r="QQJ2505" s="187"/>
      <c r="QQK2505" s="204"/>
      <c r="QQL2505" s="272"/>
      <c r="QQM2505" s="207"/>
      <c r="QQN2505" s="238"/>
      <c r="QQO2505" s="207"/>
      <c r="QQP2505" s="207"/>
      <c r="QQQ2505" s="187"/>
      <c r="QQR2505" s="187"/>
      <c r="QQS2505" s="204"/>
      <c r="QQT2505" s="272"/>
      <c r="QQU2505" s="207"/>
      <c r="QQV2505" s="238"/>
      <c r="QQW2505" s="207"/>
      <c r="QQX2505" s="207"/>
      <c r="QQY2505" s="187"/>
      <c r="QQZ2505" s="187"/>
      <c r="QRA2505" s="204"/>
      <c r="QRB2505" s="272"/>
      <c r="QRC2505" s="207"/>
      <c r="QRD2505" s="238"/>
      <c r="QRE2505" s="207"/>
      <c r="QRF2505" s="207"/>
      <c r="QRG2505" s="187"/>
      <c r="QRH2505" s="187"/>
      <c r="QRI2505" s="204"/>
      <c r="QRJ2505" s="272"/>
      <c r="QRK2505" s="207"/>
      <c r="QRL2505" s="238"/>
      <c r="QRM2505" s="207"/>
      <c r="QRN2505" s="207"/>
      <c r="QRO2505" s="187"/>
      <c r="QRP2505" s="187"/>
      <c r="QRQ2505" s="204"/>
      <c r="QRR2505" s="272"/>
      <c r="QRS2505" s="207"/>
      <c r="QRT2505" s="238"/>
      <c r="QRU2505" s="207"/>
      <c r="QRV2505" s="207"/>
      <c r="QRW2505" s="187"/>
      <c r="QRX2505" s="187"/>
      <c r="QRY2505" s="204"/>
      <c r="QRZ2505" s="272"/>
      <c r="QSA2505" s="207"/>
      <c r="QSB2505" s="238"/>
      <c r="QSC2505" s="207"/>
      <c r="QSD2505" s="207"/>
      <c r="QSE2505" s="187"/>
      <c r="QSF2505" s="187"/>
      <c r="QSG2505" s="204"/>
      <c r="QSH2505" s="272"/>
      <c r="QSI2505" s="207"/>
      <c r="QSJ2505" s="238"/>
      <c r="QSK2505" s="207"/>
      <c r="QSL2505" s="207"/>
      <c r="QSM2505" s="187"/>
      <c r="QSN2505" s="187"/>
      <c r="QSO2505" s="204"/>
      <c r="QSP2505" s="272"/>
      <c r="QSQ2505" s="207"/>
      <c r="QSR2505" s="238"/>
      <c r="QSS2505" s="207"/>
      <c r="QST2505" s="207"/>
      <c r="QSU2505" s="187"/>
      <c r="QSV2505" s="187"/>
      <c r="QSW2505" s="204"/>
      <c r="QSX2505" s="272"/>
      <c r="QSY2505" s="207"/>
      <c r="QSZ2505" s="238"/>
      <c r="QTA2505" s="207"/>
      <c r="QTB2505" s="207"/>
      <c r="QTC2505" s="187"/>
      <c r="QTD2505" s="187"/>
      <c r="QTE2505" s="204"/>
      <c r="QTF2505" s="272"/>
      <c r="QTG2505" s="207"/>
      <c r="QTH2505" s="238"/>
      <c r="QTI2505" s="207"/>
      <c r="QTJ2505" s="207"/>
      <c r="QTK2505" s="187"/>
      <c r="QTL2505" s="187"/>
      <c r="QTM2505" s="204"/>
      <c r="QTN2505" s="272"/>
      <c r="QTO2505" s="207"/>
      <c r="QTP2505" s="238"/>
      <c r="QTQ2505" s="207"/>
      <c r="QTR2505" s="207"/>
      <c r="QTS2505" s="187"/>
      <c r="QTT2505" s="187"/>
      <c r="QTU2505" s="204"/>
      <c r="QTV2505" s="272"/>
      <c r="QTW2505" s="207"/>
      <c r="QTX2505" s="238"/>
      <c r="QTY2505" s="207"/>
      <c r="QTZ2505" s="207"/>
      <c r="QUA2505" s="187"/>
      <c r="QUB2505" s="187"/>
      <c r="QUC2505" s="204"/>
      <c r="QUD2505" s="272"/>
      <c r="QUE2505" s="207"/>
      <c r="QUF2505" s="238"/>
      <c r="QUG2505" s="207"/>
      <c r="QUH2505" s="207"/>
      <c r="QUI2505" s="187"/>
      <c r="QUJ2505" s="187"/>
      <c r="QUK2505" s="204"/>
      <c r="QUL2505" s="272"/>
      <c r="QUM2505" s="207"/>
      <c r="QUN2505" s="238"/>
      <c r="QUO2505" s="207"/>
      <c r="QUP2505" s="207"/>
      <c r="QUQ2505" s="187"/>
      <c r="QUR2505" s="187"/>
      <c r="QUS2505" s="204"/>
      <c r="QUT2505" s="272"/>
      <c r="QUU2505" s="207"/>
      <c r="QUV2505" s="238"/>
      <c r="QUW2505" s="207"/>
      <c r="QUX2505" s="207"/>
      <c r="QUY2505" s="187"/>
      <c r="QUZ2505" s="187"/>
      <c r="QVA2505" s="204"/>
      <c r="QVB2505" s="272"/>
      <c r="QVC2505" s="207"/>
      <c r="QVD2505" s="238"/>
      <c r="QVE2505" s="207"/>
      <c r="QVF2505" s="207"/>
      <c r="QVG2505" s="187"/>
      <c r="QVH2505" s="187"/>
      <c r="QVI2505" s="204"/>
      <c r="QVJ2505" s="272"/>
      <c r="QVK2505" s="207"/>
      <c r="QVL2505" s="238"/>
      <c r="QVM2505" s="207"/>
      <c r="QVN2505" s="207"/>
      <c r="QVO2505" s="187"/>
      <c r="QVP2505" s="187"/>
      <c r="QVQ2505" s="204"/>
      <c r="QVR2505" s="272"/>
      <c r="QVS2505" s="207"/>
      <c r="QVT2505" s="238"/>
      <c r="QVU2505" s="207"/>
      <c r="QVV2505" s="207"/>
      <c r="QVW2505" s="187"/>
      <c r="QVX2505" s="187"/>
      <c r="QVY2505" s="204"/>
      <c r="QVZ2505" s="272"/>
      <c r="QWA2505" s="207"/>
      <c r="QWB2505" s="238"/>
      <c r="QWC2505" s="207"/>
      <c r="QWD2505" s="207"/>
      <c r="QWE2505" s="187"/>
      <c r="QWF2505" s="187"/>
      <c r="QWG2505" s="204"/>
      <c r="QWH2505" s="272"/>
      <c r="QWI2505" s="207"/>
      <c r="QWJ2505" s="238"/>
      <c r="QWK2505" s="207"/>
      <c r="QWL2505" s="207"/>
      <c r="QWM2505" s="187"/>
      <c r="QWN2505" s="187"/>
      <c r="QWO2505" s="204"/>
      <c r="QWP2505" s="272"/>
      <c r="QWQ2505" s="207"/>
      <c r="QWR2505" s="238"/>
      <c r="QWS2505" s="207"/>
      <c r="QWT2505" s="207"/>
      <c r="QWU2505" s="187"/>
      <c r="QWV2505" s="187"/>
      <c r="QWW2505" s="204"/>
      <c r="QWX2505" s="272"/>
      <c r="QWY2505" s="207"/>
      <c r="QWZ2505" s="238"/>
      <c r="QXA2505" s="207"/>
      <c r="QXB2505" s="207"/>
      <c r="QXC2505" s="187"/>
      <c r="QXD2505" s="187"/>
      <c r="QXE2505" s="204"/>
      <c r="QXF2505" s="272"/>
      <c r="QXG2505" s="207"/>
      <c r="QXH2505" s="238"/>
      <c r="QXI2505" s="207"/>
      <c r="QXJ2505" s="207"/>
      <c r="QXK2505" s="187"/>
      <c r="QXL2505" s="187"/>
      <c r="QXM2505" s="204"/>
      <c r="QXN2505" s="272"/>
      <c r="QXO2505" s="207"/>
      <c r="QXP2505" s="238"/>
      <c r="QXQ2505" s="207"/>
      <c r="QXR2505" s="207"/>
      <c r="QXS2505" s="187"/>
      <c r="QXT2505" s="187"/>
      <c r="QXU2505" s="204"/>
      <c r="QXV2505" s="272"/>
      <c r="QXW2505" s="207"/>
      <c r="QXX2505" s="238"/>
      <c r="QXY2505" s="207"/>
      <c r="QXZ2505" s="207"/>
      <c r="QYA2505" s="187"/>
      <c r="QYB2505" s="187"/>
      <c r="QYC2505" s="204"/>
      <c r="QYD2505" s="272"/>
      <c r="QYE2505" s="207"/>
      <c r="QYF2505" s="238"/>
      <c r="QYG2505" s="207"/>
      <c r="QYH2505" s="207"/>
      <c r="QYI2505" s="187"/>
      <c r="QYJ2505" s="187"/>
      <c r="QYK2505" s="204"/>
      <c r="QYL2505" s="272"/>
      <c r="QYM2505" s="207"/>
      <c r="QYN2505" s="238"/>
      <c r="QYO2505" s="207"/>
      <c r="QYP2505" s="207"/>
      <c r="QYQ2505" s="187"/>
      <c r="QYR2505" s="187"/>
      <c r="QYS2505" s="204"/>
      <c r="QYT2505" s="272"/>
      <c r="QYU2505" s="207"/>
      <c r="QYV2505" s="238"/>
      <c r="QYW2505" s="207"/>
      <c r="QYX2505" s="207"/>
      <c r="QYY2505" s="187"/>
      <c r="QYZ2505" s="187"/>
      <c r="QZA2505" s="204"/>
      <c r="QZB2505" s="272"/>
      <c r="QZC2505" s="207"/>
      <c r="QZD2505" s="238"/>
      <c r="QZE2505" s="207"/>
      <c r="QZF2505" s="207"/>
      <c r="QZG2505" s="187"/>
      <c r="QZH2505" s="187"/>
      <c r="QZI2505" s="204"/>
      <c r="QZJ2505" s="272"/>
      <c r="QZK2505" s="207"/>
      <c r="QZL2505" s="238"/>
      <c r="QZM2505" s="207"/>
      <c r="QZN2505" s="207"/>
      <c r="QZO2505" s="187"/>
      <c r="QZP2505" s="187"/>
      <c r="QZQ2505" s="204"/>
      <c r="QZR2505" s="272"/>
      <c r="QZS2505" s="207"/>
      <c r="QZT2505" s="238"/>
      <c r="QZU2505" s="207"/>
      <c r="QZV2505" s="207"/>
      <c r="QZW2505" s="187"/>
      <c r="QZX2505" s="187"/>
      <c r="QZY2505" s="204"/>
      <c r="QZZ2505" s="272"/>
      <c r="RAA2505" s="207"/>
      <c r="RAB2505" s="238"/>
      <c r="RAC2505" s="207"/>
      <c r="RAD2505" s="207"/>
      <c r="RAE2505" s="187"/>
      <c r="RAF2505" s="187"/>
      <c r="RAG2505" s="204"/>
      <c r="RAH2505" s="272"/>
      <c r="RAI2505" s="207"/>
      <c r="RAJ2505" s="238"/>
      <c r="RAK2505" s="207"/>
      <c r="RAL2505" s="207"/>
      <c r="RAM2505" s="187"/>
      <c r="RAN2505" s="187"/>
      <c r="RAO2505" s="204"/>
      <c r="RAP2505" s="272"/>
      <c r="RAQ2505" s="207"/>
      <c r="RAR2505" s="238"/>
      <c r="RAS2505" s="207"/>
      <c r="RAT2505" s="207"/>
      <c r="RAU2505" s="187"/>
      <c r="RAV2505" s="187"/>
      <c r="RAW2505" s="204"/>
      <c r="RAX2505" s="272"/>
      <c r="RAY2505" s="207"/>
      <c r="RAZ2505" s="238"/>
      <c r="RBA2505" s="207"/>
      <c r="RBB2505" s="207"/>
      <c r="RBC2505" s="187"/>
      <c r="RBD2505" s="187"/>
      <c r="RBE2505" s="204"/>
      <c r="RBF2505" s="272"/>
      <c r="RBG2505" s="207"/>
      <c r="RBH2505" s="238"/>
      <c r="RBI2505" s="207"/>
      <c r="RBJ2505" s="207"/>
      <c r="RBK2505" s="187"/>
      <c r="RBL2505" s="187"/>
      <c r="RBM2505" s="204"/>
      <c r="RBN2505" s="272"/>
      <c r="RBO2505" s="207"/>
      <c r="RBP2505" s="238"/>
      <c r="RBQ2505" s="207"/>
      <c r="RBR2505" s="207"/>
      <c r="RBS2505" s="187"/>
      <c r="RBT2505" s="187"/>
      <c r="RBU2505" s="204"/>
      <c r="RBV2505" s="272"/>
      <c r="RBW2505" s="207"/>
      <c r="RBX2505" s="238"/>
      <c r="RBY2505" s="207"/>
      <c r="RBZ2505" s="207"/>
      <c r="RCA2505" s="187"/>
      <c r="RCB2505" s="187"/>
      <c r="RCC2505" s="204"/>
      <c r="RCD2505" s="272"/>
      <c r="RCE2505" s="207"/>
      <c r="RCF2505" s="238"/>
      <c r="RCG2505" s="207"/>
      <c r="RCH2505" s="207"/>
      <c r="RCI2505" s="187"/>
      <c r="RCJ2505" s="187"/>
      <c r="RCK2505" s="204"/>
      <c r="RCL2505" s="272"/>
      <c r="RCM2505" s="207"/>
      <c r="RCN2505" s="238"/>
      <c r="RCO2505" s="207"/>
      <c r="RCP2505" s="207"/>
      <c r="RCQ2505" s="187"/>
      <c r="RCR2505" s="187"/>
      <c r="RCS2505" s="204"/>
      <c r="RCT2505" s="272"/>
      <c r="RCU2505" s="207"/>
      <c r="RCV2505" s="238"/>
      <c r="RCW2505" s="207"/>
      <c r="RCX2505" s="207"/>
      <c r="RCY2505" s="187"/>
      <c r="RCZ2505" s="187"/>
      <c r="RDA2505" s="204"/>
      <c r="RDB2505" s="272"/>
      <c r="RDC2505" s="207"/>
      <c r="RDD2505" s="238"/>
      <c r="RDE2505" s="207"/>
      <c r="RDF2505" s="207"/>
      <c r="RDG2505" s="187"/>
      <c r="RDH2505" s="187"/>
      <c r="RDI2505" s="204"/>
      <c r="RDJ2505" s="272"/>
      <c r="RDK2505" s="207"/>
      <c r="RDL2505" s="238"/>
      <c r="RDM2505" s="207"/>
      <c r="RDN2505" s="207"/>
      <c r="RDO2505" s="187"/>
      <c r="RDP2505" s="187"/>
      <c r="RDQ2505" s="204"/>
      <c r="RDR2505" s="272"/>
      <c r="RDS2505" s="207"/>
      <c r="RDT2505" s="238"/>
      <c r="RDU2505" s="207"/>
      <c r="RDV2505" s="207"/>
      <c r="RDW2505" s="187"/>
      <c r="RDX2505" s="187"/>
      <c r="RDY2505" s="204"/>
      <c r="RDZ2505" s="272"/>
      <c r="REA2505" s="207"/>
      <c r="REB2505" s="238"/>
      <c r="REC2505" s="207"/>
      <c r="RED2505" s="207"/>
      <c r="REE2505" s="187"/>
      <c r="REF2505" s="187"/>
      <c r="REG2505" s="204"/>
      <c r="REH2505" s="272"/>
      <c r="REI2505" s="207"/>
      <c r="REJ2505" s="238"/>
      <c r="REK2505" s="207"/>
      <c r="REL2505" s="207"/>
      <c r="REM2505" s="187"/>
      <c r="REN2505" s="187"/>
      <c r="REO2505" s="204"/>
      <c r="REP2505" s="272"/>
      <c r="REQ2505" s="207"/>
      <c r="RER2505" s="238"/>
      <c r="RES2505" s="207"/>
      <c r="RET2505" s="207"/>
      <c r="REU2505" s="187"/>
      <c r="REV2505" s="187"/>
      <c r="REW2505" s="204"/>
      <c r="REX2505" s="272"/>
      <c r="REY2505" s="207"/>
      <c r="REZ2505" s="238"/>
      <c r="RFA2505" s="207"/>
      <c r="RFB2505" s="207"/>
      <c r="RFC2505" s="187"/>
      <c r="RFD2505" s="187"/>
      <c r="RFE2505" s="204"/>
      <c r="RFF2505" s="272"/>
      <c r="RFG2505" s="207"/>
      <c r="RFH2505" s="238"/>
      <c r="RFI2505" s="207"/>
      <c r="RFJ2505" s="207"/>
      <c r="RFK2505" s="187"/>
      <c r="RFL2505" s="187"/>
      <c r="RFM2505" s="204"/>
      <c r="RFN2505" s="272"/>
      <c r="RFO2505" s="207"/>
      <c r="RFP2505" s="238"/>
      <c r="RFQ2505" s="207"/>
      <c r="RFR2505" s="207"/>
      <c r="RFS2505" s="187"/>
      <c r="RFT2505" s="187"/>
      <c r="RFU2505" s="204"/>
      <c r="RFV2505" s="272"/>
      <c r="RFW2505" s="207"/>
      <c r="RFX2505" s="238"/>
      <c r="RFY2505" s="207"/>
      <c r="RFZ2505" s="207"/>
      <c r="RGA2505" s="187"/>
      <c r="RGB2505" s="187"/>
      <c r="RGC2505" s="204"/>
      <c r="RGD2505" s="272"/>
      <c r="RGE2505" s="207"/>
      <c r="RGF2505" s="238"/>
      <c r="RGG2505" s="207"/>
      <c r="RGH2505" s="207"/>
      <c r="RGI2505" s="187"/>
      <c r="RGJ2505" s="187"/>
      <c r="RGK2505" s="204"/>
      <c r="RGL2505" s="272"/>
      <c r="RGM2505" s="207"/>
      <c r="RGN2505" s="238"/>
      <c r="RGO2505" s="207"/>
      <c r="RGP2505" s="207"/>
      <c r="RGQ2505" s="187"/>
      <c r="RGR2505" s="187"/>
      <c r="RGS2505" s="204"/>
      <c r="RGT2505" s="272"/>
      <c r="RGU2505" s="207"/>
      <c r="RGV2505" s="238"/>
      <c r="RGW2505" s="207"/>
      <c r="RGX2505" s="207"/>
      <c r="RGY2505" s="187"/>
      <c r="RGZ2505" s="187"/>
      <c r="RHA2505" s="204"/>
      <c r="RHB2505" s="272"/>
      <c r="RHC2505" s="207"/>
      <c r="RHD2505" s="238"/>
      <c r="RHE2505" s="207"/>
      <c r="RHF2505" s="207"/>
      <c r="RHG2505" s="187"/>
      <c r="RHH2505" s="187"/>
      <c r="RHI2505" s="204"/>
      <c r="RHJ2505" s="272"/>
      <c r="RHK2505" s="207"/>
      <c r="RHL2505" s="238"/>
      <c r="RHM2505" s="207"/>
      <c r="RHN2505" s="207"/>
      <c r="RHO2505" s="187"/>
      <c r="RHP2505" s="187"/>
      <c r="RHQ2505" s="204"/>
      <c r="RHR2505" s="272"/>
      <c r="RHS2505" s="207"/>
      <c r="RHT2505" s="238"/>
      <c r="RHU2505" s="207"/>
      <c r="RHV2505" s="207"/>
      <c r="RHW2505" s="187"/>
      <c r="RHX2505" s="187"/>
      <c r="RHY2505" s="204"/>
      <c r="RHZ2505" s="272"/>
      <c r="RIA2505" s="207"/>
      <c r="RIB2505" s="238"/>
      <c r="RIC2505" s="207"/>
      <c r="RID2505" s="207"/>
      <c r="RIE2505" s="187"/>
      <c r="RIF2505" s="187"/>
      <c r="RIG2505" s="204"/>
      <c r="RIH2505" s="272"/>
      <c r="RII2505" s="207"/>
      <c r="RIJ2505" s="238"/>
      <c r="RIK2505" s="207"/>
      <c r="RIL2505" s="207"/>
      <c r="RIM2505" s="187"/>
      <c r="RIN2505" s="187"/>
      <c r="RIO2505" s="204"/>
      <c r="RIP2505" s="272"/>
      <c r="RIQ2505" s="207"/>
      <c r="RIR2505" s="238"/>
      <c r="RIS2505" s="207"/>
      <c r="RIT2505" s="207"/>
      <c r="RIU2505" s="187"/>
      <c r="RIV2505" s="187"/>
      <c r="RIW2505" s="204"/>
      <c r="RIX2505" s="272"/>
      <c r="RIY2505" s="207"/>
      <c r="RIZ2505" s="238"/>
      <c r="RJA2505" s="207"/>
      <c r="RJB2505" s="207"/>
      <c r="RJC2505" s="187"/>
      <c r="RJD2505" s="187"/>
      <c r="RJE2505" s="204"/>
      <c r="RJF2505" s="272"/>
      <c r="RJG2505" s="207"/>
      <c r="RJH2505" s="238"/>
      <c r="RJI2505" s="207"/>
      <c r="RJJ2505" s="207"/>
      <c r="RJK2505" s="187"/>
      <c r="RJL2505" s="187"/>
      <c r="RJM2505" s="204"/>
      <c r="RJN2505" s="272"/>
      <c r="RJO2505" s="207"/>
      <c r="RJP2505" s="238"/>
      <c r="RJQ2505" s="207"/>
      <c r="RJR2505" s="207"/>
      <c r="RJS2505" s="187"/>
      <c r="RJT2505" s="187"/>
      <c r="RJU2505" s="204"/>
      <c r="RJV2505" s="272"/>
      <c r="RJW2505" s="207"/>
      <c r="RJX2505" s="238"/>
      <c r="RJY2505" s="207"/>
      <c r="RJZ2505" s="207"/>
      <c r="RKA2505" s="187"/>
      <c r="RKB2505" s="187"/>
      <c r="RKC2505" s="204"/>
      <c r="RKD2505" s="272"/>
      <c r="RKE2505" s="207"/>
      <c r="RKF2505" s="238"/>
      <c r="RKG2505" s="207"/>
      <c r="RKH2505" s="207"/>
      <c r="RKI2505" s="187"/>
      <c r="RKJ2505" s="187"/>
      <c r="RKK2505" s="204"/>
      <c r="RKL2505" s="272"/>
      <c r="RKM2505" s="207"/>
      <c r="RKN2505" s="238"/>
      <c r="RKO2505" s="207"/>
      <c r="RKP2505" s="207"/>
      <c r="RKQ2505" s="187"/>
      <c r="RKR2505" s="187"/>
      <c r="RKS2505" s="204"/>
      <c r="RKT2505" s="272"/>
      <c r="RKU2505" s="207"/>
      <c r="RKV2505" s="238"/>
      <c r="RKW2505" s="207"/>
      <c r="RKX2505" s="207"/>
      <c r="RKY2505" s="187"/>
      <c r="RKZ2505" s="187"/>
      <c r="RLA2505" s="204"/>
      <c r="RLB2505" s="272"/>
      <c r="RLC2505" s="207"/>
      <c r="RLD2505" s="238"/>
      <c r="RLE2505" s="207"/>
      <c r="RLF2505" s="207"/>
      <c r="RLG2505" s="187"/>
      <c r="RLH2505" s="187"/>
      <c r="RLI2505" s="204"/>
      <c r="RLJ2505" s="272"/>
      <c r="RLK2505" s="207"/>
      <c r="RLL2505" s="238"/>
      <c r="RLM2505" s="207"/>
      <c r="RLN2505" s="207"/>
      <c r="RLO2505" s="187"/>
      <c r="RLP2505" s="187"/>
      <c r="RLQ2505" s="204"/>
      <c r="RLR2505" s="272"/>
      <c r="RLS2505" s="207"/>
      <c r="RLT2505" s="238"/>
      <c r="RLU2505" s="207"/>
      <c r="RLV2505" s="207"/>
      <c r="RLW2505" s="187"/>
      <c r="RLX2505" s="187"/>
      <c r="RLY2505" s="204"/>
      <c r="RLZ2505" s="272"/>
      <c r="RMA2505" s="207"/>
      <c r="RMB2505" s="238"/>
      <c r="RMC2505" s="207"/>
      <c r="RMD2505" s="207"/>
      <c r="RME2505" s="187"/>
      <c r="RMF2505" s="187"/>
      <c r="RMG2505" s="204"/>
      <c r="RMH2505" s="272"/>
      <c r="RMI2505" s="207"/>
      <c r="RMJ2505" s="238"/>
      <c r="RMK2505" s="207"/>
      <c r="RML2505" s="207"/>
      <c r="RMM2505" s="187"/>
      <c r="RMN2505" s="187"/>
      <c r="RMO2505" s="204"/>
      <c r="RMP2505" s="272"/>
      <c r="RMQ2505" s="207"/>
      <c r="RMR2505" s="238"/>
      <c r="RMS2505" s="207"/>
      <c r="RMT2505" s="207"/>
      <c r="RMU2505" s="187"/>
      <c r="RMV2505" s="187"/>
      <c r="RMW2505" s="204"/>
      <c r="RMX2505" s="272"/>
      <c r="RMY2505" s="207"/>
      <c r="RMZ2505" s="238"/>
      <c r="RNA2505" s="207"/>
      <c r="RNB2505" s="207"/>
      <c r="RNC2505" s="187"/>
      <c r="RND2505" s="187"/>
      <c r="RNE2505" s="204"/>
      <c r="RNF2505" s="272"/>
      <c r="RNG2505" s="207"/>
      <c r="RNH2505" s="238"/>
      <c r="RNI2505" s="207"/>
      <c r="RNJ2505" s="207"/>
      <c r="RNK2505" s="187"/>
      <c r="RNL2505" s="187"/>
      <c r="RNM2505" s="204"/>
      <c r="RNN2505" s="272"/>
      <c r="RNO2505" s="207"/>
      <c r="RNP2505" s="238"/>
      <c r="RNQ2505" s="207"/>
      <c r="RNR2505" s="207"/>
      <c r="RNS2505" s="187"/>
      <c r="RNT2505" s="187"/>
      <c r="RNU2505" s="204"/>
      <c r="RNV2505" s="272"/>
      <c r="RNW2505" s="207"/>
      <c r="RNX2505" s="238"/>
      <c r="RNY2505" s="207"/>
      <c r="RNZ2505" s="207"/>
      <c r="ROA2505" s="187"/>
      <c r="ROB2505" s="187"/>
      <c r="ROC2505" s="204"/>
      <c r="ROD2505" s="272"/>
      <c r="ROE2505" s="207"/>
      <c r="ROF2505" s="238"/>
      <c r="ROG2505" s="207"/>
      <c r="ROH2505" s="207"/>
      <c r="ROI2505" s="187"/>
      <c r="ROJ2505" s="187"/>
      <c r="ROK2505" s="204"/>
      <c r="ROL2505" s="272"/>
      <c r="ROM2505" s="207"/>
      <c r="RON2505" s="238"/>
      <c r="ROO2505" s="207"/>
      <c r="ROP2505" s="207"/>
      <c r="ROQ2505" s="187"/>
      <c r="ROR2505" s="187"/>
      <c r="ROS2505" s="204"/>
      <c r="ROT2505" s="272"/>
      <c r="ROU2505" s="207"/>
      <c r="ROV2505" s="238"/>
      <c r="ROW2505" s="207"/>
      <c r="ROX2505" s="207"/>
      <c r="ROY2505" s="187"/>
      <c r="ROZ2505" s="187"/>
      <c r="RPA2505" s="204"/>
      <c r="RPB2505" s="272"/>
      <c r="RPC2505" s="207"/>
      <c r="RPD2505" s="238"/>
      <c r="RPE2505" s="207"/>
      <c r="RPF2505" s="207"/>
      <c r="RPG2505" s="187"/>
      <c r="RPH2505" s="187"/>
      <c r="RPI2505" s="204"/>
      <c r="RPJ2505" s="272"/>
      <c r="RPK2505" s="207"/>
      <c r="RPL2505" s="238"/>
      <c r="RPM2505" s="207"/>
      <c r="RPN2505" s="207"/>
      <c r="RPO2505" s="187"/>
      <c r="RPP2505" s="187"/>
      <c r="RPQ2505" s="204"/>
      <c r="RPR2505" s="272"/>
      <c r="RPS2505" s="207"/>
      <c r="RPT2505" s="238"/>
      <c r="RPU2505" s="207"/>
      <c r="RPV2505" s="207"/>
      <c r="RPW2505" s="187"/>
      <c r="RPX2505" s="187"/>
      <c r="RPY2505" s="204"/>
      <c r="RPZ2505" s="272"/>
      <c r="RQA2505" s="207"/>
      <c r="RQB2505" s="238"/>
      <c r="RQC2505" s="207"/>
      <c r="RQD2505" s="207"/>
      <c r="RQE2505" s="187"/>
      <c r="RQF2505" s="187"/>
      <c r="RQG2505" s="204"/>
      <c r="RQH2505" s="272"/>
      <c r="RQI2505" s="207"/>
      <c r="RQJ2505" s="238"/>
      <c r="RQK2505" s="207"/>
      <c r="RQL2505" s="207"/>
      <c r="RQM2505" s="187"/>
      <c r="RQN2505" s="187"/>
      <c r="RQO2505" s="204"/>
      <c r="RQP2505" s="272"/>
      <c r="RQQ2505" s="207"/>
      <c r="RQR2505" s="238"/>
      <c r="RQS2505" s="207"/>
      <c r="RQT2505" s="207"/>
      <c r="RQU2505" s="187"/>
      <c r="RQV2505" s="187"/>
      <c r="RQW2505" s="204"/>
      <c r="RQX2505" s="272"/>
      <c r="RQY2505" s="207"/>
      <c r="RQZ2505" s="238"/>
      <c r="RRA2505" s="207"/>
      <c r="RRB2505" s="207"/>
      <c r="RRC2505" s="187"/>
      <c r="RRD2505" s="187"/>
      <c r="RRE2505" s="204"/>
      <c r="RRF2505" s="272"/>
      <c r="RRG2505" s="207"/>
      <c r="RRH2505" s="238"/>
      <c r="RRI2505" s="207"/>
      <c r="RRJ2505" s="207"/>
      <c r="RRK2505" s="187"/>
      <c r="RRL2505" s="187"/>
      <c r="RRM2505" s="204"/>
      <c r="RRN2505" s="272"/>
      <c r="RRO2505" s="207"/>
      <c r="RRP2505" s="238"/>
      <c r="RRQ2505" s="207"/>
      <c r="RRR2505" s="207"/>
      <c r="RRS2505" s="187"/>
      <c r="RRT2505" s="187"/>
      <c r="RRU2505" s="204"/>
      <c r="RRV2505" s="272"/>
      <c r="RRW2505" s="207"/>
      <c r="RRX2505" s="238"/>
      <c r="RRY2505" s="207"/>
      <c r="RRZ2505" s="207"/>
      <c r="RSA2505" s="187"/>
      <c r="RSB2505" s="187"/>
      <c r="RSC2505" s="204"/>
      <c r="RSD2505" s="272"/>
      <c r="RSE2505" s="207"/>
      <c r="RSF2505" s="238"/>
      <c r="RSG2505" s="207"/>
      <c r="RSH2505" s="207"/>
      <c r="RSI2505" s="187"/>
      <c r="RSJ2505" s="187"/>
      <c r="RSK2505" s="204"/>
      <c r="RSL2505" s="272"/>
      <c r="RSM2505" s="207"/>
      <c r="RSN2505" s="238"/>
      <c r="RSO2505" s="207"/>
      <c r="RSP2505" s="207"/>
      <c r="RSQ2505" s="187"/>
      <c r="RSR2505" s="187"/>
      <c r="RSS2505" s="204"/>
      <c r="RST2505" s="272"/>
      <c r="RSU2505" s="207"/>
      <c r="RSV2505" s="238"/>
      <c r="RSW2505" s="207"/>
      <c r="RSX2505" s="207"/>
      <c r="RSY2505" s="187"/>
      <c r="RSZ2505" s="187"/>
      <c r="RTA2505" s="204"/>
      <c r="RTB2505" s="272"/>
      <c r="RTC2505" s="207"/>
      <c r="RTD2505" s="238"/>
      <c r="RTE2505" s="207"/>
      <c r="RTF2505" s="207"/>
      <c r="RTG2505" s="187"/>
      <c r="RTH2505" s="187"/>
      <c r="RTI2505" s="204"/>
      <c r="RTJ2505" s="272"/>
      <c r="RTK2505" s="207"/>
      <c r="RTL2505" s="238"/>
      <c r="RTM2505" s="207"/>
      <c r="RTN2505" s="207"/>
      <c r="RTO2505" s="187"/>
      <c r="RTP2505" s="187"/>
      <c r="RTQ2505" s="204"/>
      <c r="RTR2505" s="272"/>
      <c r="RTS2505" s="207"/>
      <c r="RTT2505" s="238"/>
      <c r="RTU2505" s="207"/>
      <c r="RTV2505" s="207"/>
      <c r="RTW2505" s="187"/>
      <c r="RTX2505" s="187"/>
      <c r="RTY2505" s="204"/>
      <c r="RTZ2505" s="272"/>
      <c r="RUA2505" s="207"/>
      <c r="RUB2505" s="238"/>
      <c r="RUC2505" s="207"/>
      <c r="RUD2505" s="207"/>
      <c r="RUE2505" s="187"/>
      <c r="RUF2505" s="187"/>
      <c r="RUG2505" s="204"/>
      <c r="RUH2505" s="272"/>
      <c r="RUI2505" s="207"/>
      <c r="RUJ2505" s="238"/>
      <c r="RUK2505" s="207"/>
      <c r="RUL2505" s="207"/>
      <c r="RUM2505" s="187"/>
      <c r="RUN2505" s="187"/>
      <c r="RUO2505" s="204"/>
      <c r="RUP2505" s="272"/>
      <c r="RUQ2505" s="207"/>
      <c r="RUR2505" s="238"/>
      <c r="RUS2505" s="207"/>
      <c r="RUT2505" s="207"/>
      <c r="RUU2505" s="187"/>
      <c r="RUV2505" s="187"/>
      <c r="RUW2505" s="204"/>
      <c r="RUX2505" s="272"/>
      <c r="RUY2505" s="207"/>
      <c r="RUZ2505" s="238"/>
      <c r="RVA2505" s="207"/>
      <c r="RVB2505" s="207"/>
      <c r="RVC2505" s="187"/>
      <c r="RVD2505" s="187"/>
      <c r="RVE2505" s="204"/>
      <c r="RVF2505" s="272"/>
      <c r="RVG2505" s="207"/>
      <c r="RVH2505" s="238"/>
      <c r="RVI2505" s="207"/>
      <c r="RVJ2505" s="207"/>
      <c r="RVK2505" s="187"/>
      <c r="RVL2505" s="187"/>
      <c r="RVM2505" s="204"/>
      <c r="RVN2505" s="272"/>
      <c r="RVO2505" s="207"/>
      <c r="RVP2505" s="238"/>
      <c r="RVQ2505" s="207"/>
      <c r="RVR2505" s="207"/>
      <c r="RVS2505" s="187"/>
      <c r="RVT2505" s="187"/>
      <c r="RVU2505" s="204"/>
      <c r="RVV2505" s="272"/>
      <c r="RVW2505" s="207"/>
      <c r="RVX2505" s="238"/>
      <c r="RVY2505" s="207"/>
      <c r="RVZ2505" s="207"/>
      <c r="RWA2505" s="187"/>
      <c r="RWB2505" s="187"/>
      <c r="RWC2505" s="204"/>
      <c r="RWD2505" s="272"/>
      <c r="RWE2505" s="207"/>
      <c r="RWF2505" s="238"/>
      <c r="RWG2505" s="207"/>
      <c r="RWH2505" s="207"/>
      <c r="RWI2505" s="187"/>
      <c r="RWJ2505" s="187"/>
      <c r="RWK2505" s="204"/>
      <c r="RWL2505" s="272"/>
      <c r="RWM2505" s="207"/>
      <c r="RWN2505" s="238"/>
      <c r="RWO2505" s="207"/>
      <c r="RWP2505" s="207"/>
      <c r="RWQ2505" s="187"/>
      <c r="RWR2505" s="187"/>
      <c r="RWS2505" s="204"/>
      <c r="RWT2505" s="272"/>
      <c r="RWU2505" s="207"/>
      <c r="RWV2505" s="238"/>
      <c r="RWW2505" s="207"/>
      <c r="RWX2505" s="207"/>
      <c r="RWY2505" s="187"/>
      <c r="RWZ2505" s="187"/>
      <c r="RXA2505" s="204"/>
      <c r="RXB2505" s="272"/>
      <c r="RXC2505" s="207"/>
      <c r="RXD2505" s="238"/>
      <c r="RXE2505" s="207"/>
      <c r="RXF2505" s="207"/>
      <c r="RXG2505" s="187"/>
      <c r="RXH2505" s="187"/>
      <c r="RXI2505" s="204"/>
      <c r="RXJ2505" s="272"/>
      <c r="RXK2505" s="207"/>
      <c r="RXL2505" s="238"/>
      <c r="RXM2505" s="207"/>
      <c r="RXN2505" s="207"/>
      <c r="RXO2505" s="187"/>
      <c r="RXP2505" s="187"/>
      <c r="RXQ2505" s="204"/>
      <c r="RXR2505" s="272"/>
      <c r="RXS2505" s="207"/>
      <c r="RXT2505" s="238"/>
      <c r="RXU2505" s="207"/>
      <c r="RXV2505" s="207"/>
      <c r="RXW2505" s="187"/>
      <c r="RXX2505" s="187"/>
      <c r="RXY2505" s="204"/>
      <c r="RXZ2505" s="272"/>
      <c r="RYA2505" s="207"/>
      <c r="RYB2505" s="238"/>
      <c r="RYC2505" s="207"/>
      <c r="RYD2505" s="207"/>
      <c r="RYE2505" s="187"/>
      <c r="RYF2505" s="187"/>
      <c r="RYG2505" s="204"/>
      <c r="RYH2505" s="272"/>
      <c r="RYI2505" s="207"/>
      <c r="RYJ2505" s="238"/>
      <c r="RYK2505" s="207"/>
      <c r="RYL2505" s="207"/>
      <c r="RYM2505" s="187"/>
      <c r="RYN2505" s="187"/>
      <c r="RYO2505" s="204"/>
      <c r="RYP2505" s="272"/>
      <c r="RYQ2505" s="207"/>
      <c r="RYR2505" s="238"/>
      <c r="RYS2505" s="207"/>
      <c r="RYT2505" s="207"/>
      <c r="RYU2505" s="187"/>
      <c r="RYV2505" s="187"/>
      <c r="RYW2505" s="204"/>
      <c r="RYX2505" s="272"/>
      <c r="RYY2505" s="207"/>
      <c r="RYZ2505" s="238"/>
      <c r="RZA2505" s="207"/>
      <c r="RZB2505" s="207"/>
      <c r="RZC2505" s="187"/>
      <c r="RZD2505" s="187"/>
      <c r="RZE2505" s="204"/>
      <c r="RZF2505" s="272"/>
      <c r="RZG2505" s="207"/>
      <c r="RZH2505" s="238"/>
      <c r="RZI2505" s="207"/>
      <c r="RZJ2505" s="207"/>
      <c r="RZK2505" s="187"/>
      <c r="RZL2505" s="187"/>
      <c r="RZM2505" s="204"/>
      <c r="RZN2505" s="272"/>
      <c r="RZO2505" s="207"/>
      <c r="RZP2505" s="238"/>
      <c r="RZQ2505" s="207"/>
      <c r="RZR2505" s="207"/>
      <c r="RZS2505" s="187"/>
      <c r="RZT2505" s="187"/>
      <c r="RZU2505" s="204"/>
      <c r="RZV2505" s="272"/>
      <c r="RZW2505" s="207"/>
      <c r="RZX2505" s="238"/>
      <c r="RZY2505" s="207"/>
      <c r="RZZ2505" s="207"/>
      <c r="SAA2505" s="187"/>
      <c r="SAB2505" s="187"/>
      <c r="SAC2505" s="204"/>
      <c r="SAD2505" s="272"/>
      <c r="SAE2505" s="207"/>
      <c r="SAF2505" s="238"/>
      <c r="SAG2505" s="207"/>
      <c r="SAH2505" s="207"/>
      <c r="SAI2505" s="187"/>
      <c r="SAJ2505" s="187"/>
      <c r="SAK2505" s="204"/>
      <c r="SAL2505" s="272"/>
      <c r="SAM2505" s="207"/>
      <c r="SAN2505" s="238"/>
      <c r="SAO2505" s="207"/>
      <c r="SAP2505" s="207"/>
      <c r="SAQ2505" s="187"/>
      <c r="SAR2505" s="187"/>
      <c r="SAS2505" s="204"/>
      <c r="SAT2505" s="272"/>
      <c r="SAU2505" s="207"/>
      <c r="SAV2505" s="238"/>
      <c r="SAW2505" s="207"/>
      <c r="SAX2505" s="207"/>
      <c r="SAY2505" s="187"/>
      <c r="SAZ2505" s="187"/>
      <c r="SBA2505" s="204"/>
      <c r="SBB2505" s="272"/>
      <c r="SBC2505" s="207"/>
      <c r="SBD2505" s="238"/>
      <c r="SBE2505" s="207"/>
      <c r="SBF2505" s="207"/>
      <c r="SBG2505" s="187"/>
      <c r="SBH2505" s="187"/>
      <c r="SBI2505" s="204"/>
      <c r="SBJ2505" s="272"/>
      <c r="SBK2505" s="207"/>
      <c r="SBL2505" s="238"/>
      <c r="SBM2505" s="207"/>
      <c r="SBN2505" s="207"/>
      <c r="SBO2505" s="187"/>
      <c r="SBP2505" s="187"/>
      <c r="SBQ2505" s="204"/>
      <c r="SBR2505" s="272"/>
      <c r="SBS2505" s="207"/>
      <c r="SBT2505" s="238"/>
      <c r="SBU2505" s="207"/>
      <c r="SBV2505" s="207"/>
      <c r="SBW2505" s="187"/>
      <c r="SBX2505" s="187"/>
      <c r="SBY2505" s="204"/>
      <c r="SBZ2505" s="272"/>
      <c r="SCA2505" s="207"/>
      <c r="SCB2505" s="238"/>
      <c r="SCC2505" s="207"/>
      <c r="SCD2505" s="207"/>
      <c r="SCE2505" s="187"/>
      <c r="SCF2505" s="187"/>
      <c r="SCG2505" s="204"/>
      <c r="SCH2505" s="272"/>
      <c r="SCI2505" s="207"/>
      <c r="SCJ2505" s="238"/>
      <c r="SCK2505" s="207"/>
      <c r="SCL2505" s="207"/>
      <c r="SCM2505" s="187"/>
      <c r="SCN2505" s="187"/>
      <c r="SCO2505" s="204"/>
      <c r="SCP2505" s="272"/>
      <c r="SCQ2505" s="207"/>
      <c r="SCR2505" s="238"/>
      <c r="SCS2505" s="207"/>
      <c r="SCT2505" s="207"/>
      <c r="SCU2505" s="187"/>
      <c r="SCV2505" s="187"/>
      <c r="SCW2505" s="204"/>
      <c r="SCX2505" s="272"/>
      <c r="SCY2505" s="207"/>
      <c r="SCZ2505" s="238"/>
      <c r="SDA2505" s="207"/>
      <c r="SDB2505" s="207"/>
      <c r="SDC2505" s="187"/>
      <c r="SDD2505" s="187"/>
      <c r="SDE2505" s="204"/>
      <c r="SDF2505" s="272"/>
      <c r="SDG2505" s="207"/>
      <c r="SDH2505" s="238"/>
      <c r="SDI2505" s="207"/>
      <c r="SDJ2505" s="207"/>
      <c r="SDK2505" s="187"/>
      <c r="SDL2505" s="187"/>
      <c r="SDM2505" s="204"/>
      <c r="SDN2505" s="272"/>
      <c r="SDO2505" s="207"/>
      <c r="SDP2505" s="238"/>
      <c r="SDQ2505" s="207"/>
      <c r="SDR2505" s="207"/>
      <c r="SDS2505" s="187"/>
      <c r="SDT2505" s="187"/>
      <c r="SDU2505" s="204"/>
      <c r="SDV2505" s="272"/>
      <c r="SDW2505" s="207"/>
      <c r="SDX2505" s="238"/>
      <c r="SDY2505" s="207"/>
      <c r="SDZ2505" s="207"/>
      <c r="SEA2505" s="187"/>
      <c r="SEB2505" s="187"/>
      <c r="SEC2505" s="204"/>
      <c r="SED2505" s="272"/>
      <c r="SEE2505" s="207"/>
      <c r="SEF2505" s="238"/>
      <c r="SEG2505" s="207"/>
      <c r="SEH2505" s="207"/>
      <c r="SEI2505" s="187"/>
      <c r="SEJ2505" s="187"/>
      <c r="SEK2505" s="204"/>
      <c r="SEL2505" s="272"/>
      <c r="SEM2505" s="207"/>
      <c r="SEN2505" s="238"/>
      <c r="SEO2505" s="207"/>
      <c r="SEP2505" s="207"/>
      <c r="SEQ2505" s="187"/>
      <c r="SER2505" s="187"/>
      <c r="SES2505" s="204"/>
      <c r="SET2505" s="272"/>
      <c r="SEU2505" s="207"/>
      <c r="SEV2505" s="238"/>
      <c r="SEW2505" s="207"/>
      <c r="SEX2505" s="207"/>
      <c r="SEY2505" s="187"/>
      <c r="SEZ2505" s="187"/>
      <c r="SFA2505" s="204"/>
      <c r="SFB2505" s="272"/>
      <c r="SFC2505" s="207"/>
      <c r="SFD2505" s="238"/>
      <c r="SFE2505" s="207"/>
      <c r="SFF2505" s="207"/>
      <c r="SFG2505" s="187"/>
      <c r="SFH2505" s="187"/>
      <c r="SFI2505" s="204"/>
      <c r="SFJ2505" s="272"/>
      <c r="SFK2505" s="207"/>
      <c r="SFL2505" s="238"/>
      <c r="SFM2505" s="207"/>
      <c r="SFN2505" s="207"/>
      <c r="SFO2505" s="187"/>
      <c r="SFP2505" s="187"/>
      <c r="SFQ2505" s="204"/>
      <c r="SFR2505" s="272"/>
      <c r="SFS2505" s="207"/>
      <c r="SFT2505" s="238"/>
      <c r="SFU2505" s="207"/>
      <c r="SFV2505" s="207"/>
      <c r="SFW2505" s="187"/>
      <c r="SFX2505" s="187"/>
      <c r="SFY2505" s="204"/>
      <c r="SFZ2505" s="272"/>
      <c r="SGA2505" s="207"/>
      <c r="SGB2505" s="238"/>
      <c r="SGC2505" s="207"/>
      <c r="SGD2505" s="207"/>
      <c r="SGE2505" s="187"/>
      <c r="SGF2505" s="187"/>
      <c r="SGG2505" s="204"/>
      <c r="SGH2505" s="272"/>
      <c r="SGI2505" s="207"/>
      <c r="SGJ2505" s="238"/>
      <c r="SGK2505" s="207"/>
      <c r="SGL2505" s="207"/>
      <c r="SGM2505" s="187"/>
      <c r="SGN2505" s="187"/>
      <c r="SGO2505" s="204"/>
      <c r="SGP2505" s="272"/>
      <c r="SGQ2505" s="207"/>
      <c r="SGR2505" s="238"/>
      <c r="SGS2505" s="207"/>
      <c r="SGT2505" s="207"/>
      <c r="SGU2505" s="187"/>
      <c r="SGV2505" s="187"/>
      <c r="SGW2505" s="204"/>
      <c r="SGX2505" s="272"/>
      <c r="SGY2505" s="207"/>
      <c r="SGZ2505" s="238"/>
      <c r="SHA2505" s="207"/>
      <c r="SHB2505" s="207"/>
      <c r="SHC2505" s="187"/>
      <c r="SHD2505" s="187"/>
      <c r="SHE2505" s="204"/>
      <c r="SHF2505" s="272"/>
      <c r="SHG2505" s="207"/>
      <c r="SHH2505" s="238"/>
      <c r="SHI2505" s="207"/>
      <c r="SHJ2505" s="207"/>
      <c r="SHK2505" s="187"/>
      <c r="SHL2505" s="187"/>
      <c r="SHM2505" s="204"/>
      <c r="SHN2505" s="272"/>
      <c r="SHO2505" s="207"/>
      <c r="SHP2505" s="238"/>
      <c r="SHQ2505" s="207"/>
      <c r="SHR2505" s="207"/>
      <c r="SHS2505" s="187"/>
      <c r="SHT2505" s="187"/>
      <c r="SHU2505" s="204"/>
      <c r="SHV2505" s="272"/>
      <c r="SHW2505" s="207"/>
      <c r="SHX2505" s="238"/>
      <c r="SHY2505" s="207"/>
      <c r="SHZ2505" s="207"/>
      <c r="SIA2505" s="187"/>
      <c r="SIB2505" s="187"/>
      <c r="SIC2505" s="204"/>
      <c r="SID2505" s="272"/>
      <c r="SIE2505" s="207"/>
      <c r="SIF2505" s="238"/>
      <c r="SIG2505" s="207"/>
      <c r="SIH2505" s="207"/>
      <c r="SII2505" s="187"/>
      <c r="SIJ2505" s="187"/>
      <c r="SIK2505" s="204"/>
      <c r="SIL2505" s="272"/>
      <c r="SIM2505" s="207"/>
      <c r="SIN2505" s="238"/>
      <c r="SIO2505" s="207"/>
      <c r="SIP2505" s="207"/>
      <c r="SIQ2505" s="187"/>
      <c r="SIR2505" s="187"/>
      <c r="SIS2505" s="204"/>
      <c r="SIT2505" s="272"/>
      <c r="SIU2505" s="207"/>
      <c r="SIV2505" s="238"/>
      <c r="SIW2505" s="207"/>
      <c r="SIX2505" s="207"/>
      <c r="SIY2505" s="187"/>
      <c r="SIZ2505" s="187"/>
      <c r="SJA2505" s="204"/>
      <c r="SJB2505" s="272"/>
      <c r="SJC2505" s="207"/>
      <c r="SJD2505" s="238"/>
      <c r="SJE2505" s="207"/>
      <c r="SJF2505" s="207"/>
      <c r="SJG2505" s="187"/>
      <c r="SJH2505" s="187"/>
      <c r="SJI2505" s="204"/>
      <c r="SJJ2505" s="272"/>
      <c r="SJK2505" s="207"/>
      <c r="SJL2505" s="238"/>
      <c r="SJM2505" s="207"/>
      <c r="SJN2505" s="207"/>
      <c r="SJO2505" s="187"/>
      <c r="SJP2505" s="187"/>
      <c r="SJQ2505" s="204"/>
      <c r="SJR2505" s="272"/>
      <c r="SJS2505" s="207"/>
      <c r="SJT2505" s="238"/>
      <c r="SJU2505" s="207"/>
      <c r="SJV2505" s="207"/>
      <c r="SJW2505" s="187"/>
      <c r="SJX2505" s="187"/>
      <c r="SJY2505" s="204"/>
      <c r="SJZ2505" s="272"/>
      <c r="SKA2505" s="207"/>
      <c r="SKB2505" s="238"/>
      <c r="SKC2505" s="207"/>
      <c r="SKD2505" s="207"/>
      <c r="SKE2505" s="187"/>
      <c r="SKF2505" s="187"/>
      <c r="SKG2505" s="204"/>
      <c r="SKH2505" s="272"/>
      <c r="SKI2505" s="207"/>
      <c r="SKJ2505" s="238"/>
      <c r="SKK2505" s="207"/>
      <c r="SKL2505" s="207"/>
      <c r="SKM2505" s="187"/>
      <c r="SKN2505" s="187"/>
      <c r="SKO2505" s="204"/>
      <c r="SKP2505" s="272"/>
      <c r="SKQ2505" s="207"/>
      <c r="SKR2505" s="238"/>
      <c r="SKS2505" s="207"/>
      <c r="SKT2505" s="207"/>
      <c r="SKU2505" s="187"/>
      <c r="SKV2505" s="187"/>
      <c r="SKW2505" s="204"/>
      <c r="SKX2505" s="272"/>
      <c r="SKY2505" s="207"/>
      <c r="SKZ2505" s="238"/>
      <c r="SLA2505" s="207"/>
      <c r="SLB2505" s="207"/>
      <c r="SLC2505" s="187"/>
      <c r="SLD2505" s="187"/>
      <c r="SLE2505" s="204"/>
      <c r="SLF2505" s="272"/>
      <c r="SLG2505" s="207"/>
      <c r="SLH2505" s="238"/>
      <c r="SLI2505" s="207"/>
      <c r="SLJ2505" s="207"/>
      <c r="SLK2505" s="187"/>
      <c r="SLL2505" s="187"/>
      <c r="SLM2505" s="204"/>
      <c r="SLN2505" s="272"/>
      <c r="SLO2505" s="207"/>
      <c r="SLP2505" s="238"/>
      <c r="SLQ2505" s="207"/>
      <c r="SLR2505" s="207"/>
      <c r="SLS2505" s="187"/>
      <c r="SLT2505" s="187"/>
      <c r="SLU2505" s="204"/>
      <c r="SLV2505" s="272"/>
      <c r="SLW2505" s="207"/>
      <c r="SLX2505" s="238"/>
      <c r="SLY2505" s="207"/>
      <c r="SLZ2505" s="207"/>
      <c r="SMA2505" s="187"/>
      <c r="SMB2505" s="187"/>
      <c r="SMC2505" s="204"/>
      <c r="SMD2505" s="272"/>
      <c r="SME2505" s="207"/>
      <c r="SMF2505" s="238"/>
      <c r="SMG2505" s="207"/>
      <c r="SMH2505" s="207"/>
      <c r="SMI2505" s="187"/>
      <c r="SMJ2505" s="187"/>
      <c r="SMK2505" s="204"/>
      <c r="SML2505" s="272"/>
      <c r="SMM2505" s="207"/>
      <c r="SMN2505" s="238"/>
      <c r="SMO2505" s="207"/>
      <c r="SMP2505" s="207"/>
      <c r="SMQ2505" s="187"/>
      <c r="SMR2505" s="187"/>
      <c r="SMS2505" s="204"/>
      <c r="SMT2505" s="272"/>
      <c r="SMU2505" s="207"/>
      <c r="SMV2505" s="238"/>
      <c r="SMW2505" s="207"/>
      <c r="SMX2505" s="207"/>
      <c r="SMY2505" s="187"/>
      <c r="SMZ2505" s="187"/>
      <c r="SNA2505" s="204"/>
      <c r="SNB2505" s="272"/>
      <c r="SNC2505" s="207"/>
      <c r="SND2505" s="238"/>
      <c r="SNE2505" s="207"/>
      <c r="SNF2505" s="207"/>
      <c r="SNG2505" s="187"/>
      <c r="SNH2505" s="187"/>
      <c r="SNI2505" s="204"/>
      <c r="SNJ2505" s="272"/>
      <c r="SNK2505" s="207"/>
      <c r="SNL2505" s="238"/>
      <c r="SNM2505" s="207"/>
      <c r="SNN2505" s="207"/>
      <c r="SNO2505" s="187"/>
      <c r="SNP2505" s="187"/>
      <c r="SNQ2505" s="204"/>
      <c r="SNR2505" s="272"/>
      <c r="SNS2505" s="207"/>
      <c r="SNT2505" s="238"/>
      <c r="SNU2505" s="207"/>
      <c r="SNV2505" s="207"/>
      <c r="SNW2505" s="187"/>
      <c r="SNX2505" s="187"/>
      <c r="SNY2505" s="204"/>
      <c r="SNZ2505" s="272"/>
      <c r="SOA2505" s="207"/>
      <c r="SOB2505" s="238"/>
      <c r="SOC2505" s="207"/>
      <c r="SOD2505" s="207"/>
      <c r="SOE2505" s="187"/>
      <c r="SOF2505" s="187"/>
      <c r="SOG2505" s="204"/>
      <c r="SOH2505" s="272"/>
      <c r="SOI2505" s="207"/>
      <c r="SOJ2505" s="238"/>
      <c r="SOK2505" s="207"/>
      <c r="SOL2505" s="207"/>
      <c r="SOM2505" s="187"/>
      <c r="SON2505" s="187"/>
      <c r="SOO2505" s="204"/>
      <c r="SOP2505" s="272"/>
      <c r="SOQ2505" s="207"/>
      <c r="SOR2505" s="238"/>
      <c r="SOS2505" s="207"/>
      <c r="SOT2505" s="207"/>
      <c r="SOU2505" s="187"/>
      <c r="SOV2505" s="187"/>
      <c r="SOW2505" s="204"/>
      <c r="SOX2505" s="272"/>
      <c r="SOY2505" s="207"/>
      <c r="SOZ2505" s="238"/>
      <c r="SPA2505" s="207"/>
      <c r="SPB2505" s="207"/>
      <c r="SPC2505" s="187"/>
      <c r="SPD2505" s="187"/>
      <c r="SPE2505" s="204"/>
      <c r="SPF2505" s="272"/>
      <c r="SPG2505" s="207"/>
      <c r="SPH2505" s="238"/>
      <c r="SPI2505" s="207"/>
      <c r="SPJ2505" s="207"/>
      <c r="SPK2505" s="187"/>
      <c r="SPL2505" s="187"/>
      <c r="SPM2505" s="204"/>
      <c r="SPN2505" s="272"/>
      <c r="SPO2505" s="207"/>
      <c r="SPP2505" s="238"/>
      <c r="SPQ2505" s="207"/>
      <c r="SPR2505" s="207"/>
      <c r="SPS2505" s="187"/>
      <c r="SPT2505" s="187"/>
      <c r="SPU2505" s="204"/>
      <c r="SPV2505" s="272"/>
      <c r="SPW2505" s="207"/>
      <c r="SPX2505" s="238"/>
      <c r="SPY2505" s="207"/>
      <c r="SPZ2505" s="207"/>
      <c r="SQA2505" s="187"/>
      <c r="SQB2505" s="187"/>
      <c r="SQC2505" s="204"/>
      <c r="SQD2505" s="272"/>
      <c r="SQE2505" s="207"/>
      <c r="SQF2505" s="238"/>
      <c r="SQG2505" s="207"/>
      <c r="SQH2505" s="207"/>
      <c r="SQI2505" s="187"/>
      <c r="SQJ2505" s="187"/>
      <c r="SQK2505" s="204"/>
      <c r="SQL2505" s="272"/>
      <c r="SQM2505" s="207"/>
      <c r="SQN2505" s="238"/>
      <c r="SQO2505" s="207"/>
      <c r="SQP2505" s="207"/>
      <c r="SQQ2505" s="187"/>
      <c r="SQR2505" s="187"/>
      <c r="SQS2505" s="204"/>
      <c r="SQT2505" s="272"/>
      <c r="SQU2505" s="207"/>
      <c r="SQV2505" s="238"/>
      <c r="SQW2505" s="207"/>
      <c r="SQX2505" s="207"/>
      <c r="SQY2505" s="187"/>
      <c r="SQZ2505" s="187"/>
      <c r="SRA2505" s="204"/>
      <c r="SRB2505" s="272"/>
      <c r="SRC2505" s="207"/>
      <c r="SRD2505" s="238"/>
      <c r="SRE2505" s="207"/>
      <c r="SRF2505" s="207"/>
      <c r="SRG2505" s="187"/>
      <c r="SRH2505" s="187"/>
      <c r="SRI2505" s="204"/>
      <c r="SRJ2505" s="272"/>
      <c r="SRK2505" s="207"/>
      <c r="SRL2505" s="238"/>
      <c r="SRM2505" s="207"/>
      <c r="SRN2505" s="207"/>
      <c r="SRO2505" s="187"/>
      <c r="SRP2505" s="187"/>
      <c r="SRQ2505" s="204"/>
      <c r="SRR2505" s="272"/>
      <c r="SRS2505" s="207"/>
      <c r="SRT2505" s="238"/>
      <c r="SRU2505" s="207"/>
      <c r="SRV2505" s="207"/>
      <c r="SRW2505" s="187"/>
      <c r="SRX2505" s="187"/>
      <c r="SRY2505" s="204"/>
      <c r="SRZ2505" s="272"/>
      <c r="SSA2505" s="207"/>
      <c r="SSB2505" s="238"/>
      <c r="SSC2505" s="207"/>
      <c r="SSD2505" s="207"/>
      <c r="SSE2505" s="187"/>
      <c r="SSF2505" s="187"/>
      <c r="SSG2505" s="204"/>
      <c r="SSH2505" s="272"/>
      <c r="SSI2505" s="207"/>
      <c r="SSJ2505" s="238"/>
      <c r="SSK2505" s="207"/>
      <c r="SSL2505" s="207"/>
      <c r="SSM2505" s="187"/>
      <c r="SSN2505" s="187"/>
      <c r="SSO2505" s="204"/>
      <c r="SSP2505" s="272"/>
      <c r="SSQ2505" s="207"/>
      <c r="SSR2505" s="238"/>
      <c r="SSS2505" s="207"/>
      <c r="SST2505" s="207"/>
      <c r="SSU2505" s="187"/>
      <c r="SSV2505" s="187"/>
      <c r="SSW2505" s="204"/>
      <c r="SSX2505" s="272"/>
      <c r="SSY2505" s="207"/>
      <c r="SSZ2505" s="238"/>
      <c r="STA2505" s="207"/>
      <c r="STB2505" s="207"/>
      <c r="STC2505" s="187"/>
      <c r="STD2505" s="187"/>
      <c r="STE2505" s="204"/>
      <c r="STF2505" s="272"/>
      <c r="STG2505" s="207"/>
      <c r="STH2505" s="238"/>
      <c r="STI2505" s="207"/>
      <c r="STJ2505" s="207"/>
      <c r="STK2505" s="187"/>
      <c r="STL2505" s="187"/>
      <c r="STM2505" s="204"/>
      <c r="STN2505" s="272"/>
      <c r="STO2505" s="207"/>
      <c r="STP2505" s="238"/>
      <c r="STQ2505" s="207"/>
      <c r="STR2505" s="207"/>
      <c r="STS2505" s="187"/>
      <c r="STT2505" s="187"/>
      <c r="STU2505" s="204"/>
      <c r="STV2505" s="272"/>
      <c r="STW2505" s="207"/>
      <c r="STX2505" s="238"/>
      <c r="STY2505" s="207"/>
      <c r="STZ2505" s="207"/>
      <c r="SUA2505" s="187"/>
      <c r="SUB2505" s="187"/>
      <c r="SUC2505" s="204"/>
      <c r="SUD2505" s="272"/>
      <c r="SUE2505" s="207"/>
      <c r="SUF2505" s="238"/>
      <c r="SUG2505" s="207"/>
      <c r="SUH2505" s="207"/>
      <c r="SUI2505" s="187"/>
      <c r="SUJ2505" s="187"/>
      <c r="SUK2505" s="204"/>
      <c r="SUL2505" s="272"/>
      <c r="SUM2505" s="207"/>
      <c r="SUN2505" s="238"/>
      <c r="SUO2505" s="207"/>
      <c r="SUP2505" s="207"/>
      <c r="SUQ2505" s="187"/>
      <c r="SUR2505" s="187"/>
      <c r="SUS2505" s="204"/>
      <c r="SUT2505" s="272"/>
      <c r="SUU2505" s="207"/>
      <c r="SUV2505" s="238"/>
      <c r="SUW2505" s="207"/>
      <c r="SUX2505" s="207"/>
      <c r="SUY2505" s="187"/>
      <c r="SUZ2505" s="187"/>
      <c r="SVA2505" s="204"/>
      <c r="SVB2505" s="272"/>
      <c r="SVC2505" s="207"/>
      <c r="SVD2505" s="238"/>
      <c r="SVE2505" s="207"/>
      <c r="SVF2505" s="207"/>
      <c r="SVG2505" s="187"/>
      <c r="SVH2505" s="187"/>
      <c r="SVI2505" s="204"/>
      <c r="SVJ2505" s="272"/>
      <c r="SVK2505" s="207"/>
      <c r="SVL2505" s="238"/>
      <c r="SVM2505" s="207"/>
      <c r="SVN2505" s="207"/>
      <c r="SVO2505" s="187"/>
      <c r="SVP2505" s="187"/>
      <c r="SVQ2505" s="204"/>
      <c r="SVR2505" s="272"/>
      <c r="SVS2505" s="207"/>
      <c r="SVT2505" s="238"/>
      <c r="SVU2505" s="207"/>
      <c r="SVV2505" s="207"/>
      <c r="SVW2505" s="187"/>
      <c r="SVX2505" s="187"/>
      <c r="SVY2505" s="204"/>
      <c r="SVZ2505" s="272"/>
      <c r="SWA2505" s="207"/>
      <c r="SWB2505" s="238"/>
      <c r="SWC2505" s="207"/>
      <c r="SWD2505" s="207"/>
      <c r="SWE2505" s="187"/>
      <c r="SWF2505" s="187"/>
      <c r="SWG2505" s="204"/>
      <c r="SWH2505" s="272"/>
      <c r="SWI2505" s="207"/>
      <c r="SWJ2505" s="238"/>
      <c r="SWK2505" s="207"/>
      <c r="SWL2505" s="207"/>
      <c r="SWM2505" s="187"/>
      <c r="SWN2505" s="187"/>
      <c r="SWO2505" s="204"/>
      <c r="SWP2505" s="272"/>
      <c r="SWQ2505" s="207"/>
      <c r="SWR2505" s="238"/>
      <c r="SWS2505" s="207"/>
      <c r="SWT2505" s="207"/>
      <c r="SWU2505" s="187"/>
      <c r="SWV2505" s="187"/>
      <c r="SWW2505" s="204"/>
      <c r="SWX2505" s="272"/>
      <c r="SWY2505" s="207"/>
      <c r="SWZ2505" s="238"/>
      <c r="SXA2505" s="207"/>
      <c r="SXB2505" s="207"/>
      <c r="SXC2505" s="187"/>
      <c r="SXD2505" s="187"/>
      <c r="SXE2505" s="204"/>
      <c r="SXF2505" s="272"/>
      <c r="SXG2505" s="207"/>
      <c r="SXH2505" s="238"/>
      <c r="SXI2505" s="207"/>
      <c r="SXJ2505" s="207"/>
      <c r="SXK2505" s="187"/>
      <c r="SXL2505" s="187"/>
      <c r="SXM2505" s="204"/>
      <c r="SXN2505" s="272"/>
      <c r="SXO2505" s="207"/>
      <c r="SXP2505" s="238"/>
      <c r="SXQ2505" s="207"/>
      <c r="SXR2505" s="207"/>
      <c r="SXS2505" s="187"/>
      <c r="SXT2505" s="187"/>
      <c r="SXU2505" s="204"/>
      <c r="SXV2505" s="272"/>
      <c r="SXW2505" s="207"/>
      <c r="SXX2505" s="238"/>
      <c r="SXY2505" s="207"/>
      <c r="SXZ2505" s="207"/>
      <c r="SYA2505" s="187"/>
      <c r="SYB2505" s="187"/>
      <c r="SYC2505" s="204"/>
      <c r="SYD2505" s="272"/>
      <c r="SYE2505" s="207"/>
      <c r="SYF2505" s="238"/>
      <c r="SYG2505" s="207"/>
      <c r="SYH2505" s="207"/>
      <c r="SYI2505" s="187"/>
      <c r="SYJ2505" s="187"/>
      <c r="SYK2505" s="204"/>
      <c r="SYL2505" s="272"/>
      <c r="SYM2505" s="207"/>
      <c r="SYN2505" s="238"/>
      <c r="SYO2505" s="207"/>
      <c r="SYP2505" s="207"/>
      <c r="SYQ2505" s="187"/>
      <c r="SYR2505" s="187"/>
      <c r="SYS2505" s="204"/>
      <c r="SYT2505" s="272"/>
      <c r="SYU2505" s="207"/>
      <c r="SYV2505" s="238"/>
      <c r="SYW2505" s="207"/>
      <c r="SYX2505" s="207"/>
      <c r="SYY2505" s="187"/>
      <c r="SYZ2505" s="187"/>
      <c r="SZA2505" s="204"/>
      <c r="SZB2505" s="272"/>
      <c r="SZC2505" s="207"/>
      <c r="SZD2505" s="238"/>
      <c r="SZE2505" s="207"/>
      <c r="SZF2505" s="207"/>
      <c r="SZG2505" s="187"/>
      <c r="SZH2505" s="187"/>
      <c r="SZI2505" s="204"/>
      <c r="SZJ2505" s="272"/>
      <c r="SZK2505" s="207"/>
      <c r="SZL2505" s="238"/>
      <c r="SZM2505" s="207"/>
      <c r="SZN2505" s="207"/>
      <c r="SZO2505" s="187"/>
      <c r="SZP2505" s="187"/>
      <c r="SZQ2505" s="204"/>
      <c r="SZR2505" s="272"/>
      <c r="SZS2505" s="207"/>
      <c r="SZT2505" s="238"/>
      <c r="SZU2505" s="207"/>
      <c r="SZV2505" s="207"/>
      <c r="SZW2505" s="187"/>
      <c r="SZX2505" s="187"/>
      <c r="SZY2505" s="204"/>
      <c r="SZZ2505" s="272"/>
      <c r="TAA2505" s="207"/>
      <c r="TAB2505" s="238"/>
      <c r="TAC2505" s="207"/>
      <c r="TAD2505" s="207"/>
      <c r="TAE2505" s="187"/>
      <c r="TAF2505" s="187"/>
      <c r="TAG2505" s="204"/>
      <c r="TAH2505" s="272"/>
      <c r="TAI2505" s="207"/>
      <c r="TAJ2505" s="238"/>
      <c r="TAK2505" s="207"/>
      <c r="TAL2505" s="207"/>
      <c r="TAM2505" s="187"/>
      <c r="TAN2505" s="187"/>
      <c r="TAO2505" s="204"/>
      <c r="TAP2505" s="272"/>
      <c r="TAQ2505" s="207"/>
      <c r="TAR2505" s="238"/>
      <c r="TAS2505" s="207"/>
      <c r="TAT2505" s="207"/>
      <c r="TAU2505" s="187"/>
      <c r="TAV2505" s="187"/>
      <c r="TAW2505" s="204"/>
      <c r="TAX2505" s="272"/>
      <c r="TAY2505" s="207"/>
      <c r="TAZ2505" s="238"/>
      <c r="TBA2505" s="207"/>
      <c r="TBB2505" s="207"/>
      <c r="TBC2505" s="187"/>
      <c r="TBD2505" s="187"/>
      <c r="TBE2505" s="204"/>
      <c r="TBF2505" s="272"/>
      <c r="TBG2505" s="207"/>
      <c r="TBH2505" s="238"/>
      <c r="TBI2505" s="207"/>
      <c r="TBJ2505" s="207"/>
      <c r="TBK2505" s="187"/>
      <c r="TBL2505" s="187"/>
      <c r="TBM2505" s="204"/>
      <c r="TBN2505" s="272"/>
      <c r="TBO2505" s="207"/>
      <c r="TBP2505" s="238"/>
      <c r="TBQ2505" s="207"/>
      <c r="TBR2505" s="207"/>
      <c r="TBS2505" s="187"/>
      <c r="TBT2505" s="187"/>
      <c r="TBU2505" s="204"/>
      <c r="TBV2505" s="272"/>
      <c r="TBW2505" s="207"/>
      <c r="TBX2505" s="238"/>
      <c r="TBY2505" s="207"/>
      <c r="TBZ2505" s="207"/>
      <c r="TCA2505" s="187"/>
      <c r="TCB2505" s="187"/>
      <c r="TCC2505" s="204"/>
      <c r="TCD2505" s="272"/>
      <c r="TCE2505" s="207"/>
      <c r="TCF2505" s="238"/>
      <c r="TCG2505" s="207"/>
      <c r="TCH2505" s="207"/>
      <c r="TCI2505" s="187"/>
      <c r="TCJ2505" s="187"/>
      <c r="TCK2505" s="204"/>
      <c r="TCL2505" s="272"/>
      <c r="TCM2505" s="207"/>
      <c r="TCN2505" s="238"/>
      <c r="TCO2505" s="207"/>
      <c r="TCP2505" s="207"/>
      <c r="TCQ2505" s="187"/>
      <c r="TCR2505" s="187"/>
      <c r="TCS2505" s="204"/>
      <c r="TCT2505" s="272"/>
      <c r="TCU2505" s="207"/>
      <c r="TCV2505" s="238"/>
      <c r="TCW2505" s="207"/>
      <c r="TCX2505" s="207"/>
      <c r="TCY2505" s="187"/>
      <c r="TCZ2505" s="187"/>
      <c r="TDA2505" s="204"/>
      <c r="TDB2505" s="272"/>
      <c r="TDC2505" s="207"/>
      <c r="TDD2505" s="238"/>
      <c r="TDE2505" s="207"/>
      <c r="TDF2505" s="207"/>
      <c r="TDG2505" s="187"/>
      <c r="TDH2505" s="187"/>
      <c r="TDI2505" s="204"/>
      <c r="TDJ2505" s="272"/>
      <c r="TDK2505" s="207"/>
      <c r="TDL2505" s="238"/>
      <c r="TDM2505" s="207"/>
      <c r="TDN2505" s="207"/>
      <c r="TDO2505" s="187"/>
      <c r="TDP2505" s="187"/>
      <c r="TDQ2505" s="204"/>
      <c r="TDR2505" s="272"/>
      <c r="TDS2505" s="207"/>
      <c r="TDT2505" s="238"/>
      <c r="TDU2505" s="207"/>
      <c r="TDV2505" s="207"/>
      <c r="TDW2505" s="187"/>
      <c r="TDX2505" s="187"/>
      <c r="TDY2505" s="204"/>
      <c r="TDZ2505" s="272"/>
      <c r="TEA2505" s="207"/>
      <c r="TEB2505" s="238"/>
      <c r="TEC2505" s="207"/>
      <c r="TED2505" s="207"/>
      <c r="TEE2505" s="187"/>
      <c r="TEF2505" s="187"/>
      <c r="TEG2505" s="204"/>
      <c r="TEH2505" s="272"/>
      <c r="TEI2505" s="207"/>
      <c r="TEJ2505" s="238"/>
      <c r="TEK2505" s="207"/>
      <c r="TEL2505" s="207"/>
      <c r="TEM2505" s="187"/>
      <c r="TEN2505" s="187"/>
      <c r="TEO2505" s="204"/>
      <c r="TEP2505" s="272"/>
      <c r="TEQ2505" s="207"/>
      <c r="TER2505" s="238"/>
      <c r="TES2505" s="207"/>
      <c r="TET2505" s="207"/>
      <c r="TEU2505" s="187"/>
      <c r="TEV2505" s="187"/>
      <c r="TEW2505" s="204"/>
      <c r="TEX2505" s="272"/>
      <c r="TEY2505" s="207"/>
      <c r="TEZ2505" s="238"/>
      <c r="TFA2505" s="207"/>
      <c r="TFB2505" s="207"/>
      <c r="TFC2505" s="187"/>
      <c r="TFD2505" s="187"/>
      <c r="TFE2505" s="204"/>
      <c r="TFF2505" s="272"/>
      <c r="TFG2505" s="207"/>
      <c r="TFH2505" s="238"/>
      <c r="TFI2505" s="207"/>
      <c r="TFJ2505" s="207"/>
      <c r="TFK2505" s="187"/>
      <c r="TFL2505" s="187"/>
      <c r="TFM2505" s="204"/>
      <c r="TFN2505" s="272"/>
      <c r="TFO2505" s="207"/>
      <c r="TFP2505" s="238"/>
      <c r="TFQ2505" s="207"/>
      <c r="TFR2505" s="207"/>
      <c r="TFS2505" s="187"/>
      <c r="TFT2505" s="187"/>
      <c r="TFU2505" s="204"/>
      <c r="TFV2505" s="272"/>
      <c r="TFW2505" s="207"/>
      <c r="TFX2505" s="238"/>
      <c r="TFY2505" s="207"/>
      <c r="TFZ2505" s="207"/>
      <c r="TGA2505" s="187"/>
      <c r="TGB2505" s="187"/>
      <c r="TGC2505" s="204"/>
      <c r="TGD2505" s="272"/>
      <c r="TGE2505" s="207"/>
      <c r="TGF2505" s="238"/>
      <c r="TGG2505" s="207"/>
      <c r="TGH2505" s="207"/>
      <c r="TGI2505" s="187"/>
      <c r="TGJ2505" s="187"/>
      <c r="TGK2505" s="204"/>
      <c r="TGL2505" s="272"/>
      <c r="TGM2505" s="207"/>
      <c r="TGN2505" s="238"/>
      <c r="TGO2505" s="207"/>
      <c r="TGP2505" s="207"/>
      <c r="TGQ2505" s="187"/>
      <c r="TGR2505" s="187"/>
      <c r="TGS2505" s="204"/>
      <c r="TGT2505" s="272"/>
      <c r="TGU2505" s="207"/>
      <c r="TGV2505" s="238"/>
      <c r="TGW2505" s="207"/>
      <c r="TGX2505" s="207"/>
      <c r="TGY2505" s="187"/>
      <c r="TGZ2505" s="187"/>
      <c r="THA2505" s="204"/>
      <c r="THB2505" s="272"/>
      <c r="THC2505" s="207"/>
      <c r="THD2505" s="238"/>
      <c r="THE2505" s="207"/>
      <c r="THF2505" s="207"/>
      <c r="THG2505" s="187"/>
      <c r="THH2505" s="187"/>
      <c r="THI2505" s="204"/>
      <c r="THJ2505" s="272"/>
      <c r="THK2505" s="207"/>
      <c r="THL2505" s="238"/>
      <c r="THM2505" s="207"/>
      <c r="THN2505" s="207"/>
      <c r="THO2505" s="187"/>
      <c r="THP2505" s="187"/>
      <c r="THQ2505" s="204"/>
      <c r="THR2505" s="272"/>
      <c r="THS2505" s="207"/>
      <c r="THT2505" s="238"/>
      <c r="THU2505" s="207"/>
      <c r="THV2505" s="207"/>
      <c r="THW2505" s="187"/>
      <c r="THX2505" s="187"/>
      <c r="THY2505" s="204"/>
      <c r="THZ2505" s="272"/>
      <c r="TIA2505" s="207"/>
      <c r="TIB2505" s="238"/>
      <c r="TIC2505" s="207"/>
      <c r="TID2505" s="207"/>
      <c r="TIE2505" s="187"/>
      <c r="TIF2505" s="187"/>
      <c r="TIG2505" s="204"/>
      <c r="TIH2505" s="272"/>
      <c r="TII2505" s="207"/>
      <c r="TIJ2505" s="238"/>
      <c r="TIK2505" s="207"/>
      <c r="TIL2505" s="207"/>
      <c r="TIM2505" s="187"/>
      <c r="TIN2505" s="187"/>
      <c r="TIO2505" s="204"/>
      <c r="TIP2505" s="272"/>
      <c r="TIQ2505" s="207"/>
      <c r="TIR2505" s="238"/>
      <c r="TIS2505" s="207"/>
      <c r="TIT2505" s="207"/>
      <c r="TIU2505" s="187"/>
      <c r="TIV2505" s="187"/>
      <c r="TIW2505" s="204"/>
      <c r="TIX2505" s="272"/>
      <c r="TIY2505" s="207"/>
      <c r="TIZ2505" s="238"/>
      <c r="TJA2505" s="207"/>
      <c r="TJB2505" s="207"/>
      <c r="TJC2505" s="187"/>
      <c r="TJD2505" s="187"/>
      <c r="TJE2505" s="204"/>
      <c r="TJF2505" s="272"/>
      <c r="TJG2505" s="207"/>
      <c r="TJH2505" s="238"/>
      <c r="TJI2505" s="207"/>
      <c r="TJJ2505" s="207"/>
      <c r="TJK2505" s="187"/>
      <c r="TJL2505" s="187"/>
      <c r="TJM2505" s="204"/>
      <c r="TJN2505" s="272"/>
      <c r="TJO2505" s="207"/>
      <c r="TJP2505" s="238"/>
      <c r="TJQ2505" s="207"/>
      <c r="TJR2505" s="207"/>
      <c r="TJS2505" s="187"/>
      <c r="TJT2505" s="187"/>
      <c r="TJU2505" s="204"/>
      <c r="TJV2505" s="272"/>
      <c r="TJW2505" s="207"/>
      <c r="TJX2505" s="238"/>
      <c r="TJY2505" s="207"/>
      <c r="TJZ2505" s="207"/>
      <c r="TKA2505" s="187"/>
      <c r="TKB2505" s="187"/>
      <c r="TKC2505" s="204"/>
      <c r="TKD2505" s="272"/>
      <c r="TKE2505" s="207"/>
      <c r="TKF2505" s="238"/>
      <c r="TKG2505" s="207"/>
      <c r="TKH2505" s="207"/>
      <c r="TKI2505" s="187"/>
      <c r="TKJ2505" s="187"/>
      <c r="TKK2505" s="204"/>
      <c r="TKL2505" s="272"/>
      <c r="TKM2505" s="207"/>
      <c r="TKN2505" s="238"/>
      <c r="TKO2505" s="207"/>
      <c r="TKP2505" s="207"/>
      <c r="TKQ2505" s="187"/>
      <c r="TKR2505" s="187"/>
      <c r="TKS2505" s="204"/>
      <c r="TKT2505" s="272"/>
      <c r="TKU2505" s="207"/>
      <c r="TKV2505" s="238"/>
      <c r="TKW2505" s="207"/>
      <c r="TKX2505" s="207"/>
      <c r="TKY2505" s="187"/>
      <c r="TKZ2505" s="187"/>
      <c r="TLA2505" s="204"/>
      <c r="TLB2505" s="272"/>
      <c r="TLC2505" s="207"/>
      <c r="TLD2505" s="238"/>
      <c r="TLE2505" s="207"/>
      <c r="TLF2505" s="207"/>
      <c r="TLG2505" s="187"/>
      <c r="TLH2505" s="187"/>
      <c r="TLI2505" s="204"/>
      <c r="TLJ2505" s="272"/>
      <c r="TLK2505" s="207"/>
      <c r="TLL2505" s="238"/>
      <c r="TLM2505" s="207"/>
      <c r="TLN2505" s="207"/>
      <c r="TLO2505" s="187"/>
      <c r="TLP2505" s="187"/>
      <c r="TLQ2505" s="204"/>
      <c r="TLR2505" s="272"/>
      <c r="TLS2505" s="207"/>
      <c r="TLT2505" s="238"/>
      <c r="TLU2505" s="207"/>
      <c r="TLV2505" s="207"/>
      <c r="TLW2505" s="187"/>
      <c r="TLX2505" s="187"/>
      <c r="TLY2505" s="204"/>
      <c r="TLZ2505" s="272"/>
      <c r="TMA2505" s="207"/>
      <c r="TMB2505" s="238"/>
      <c r="TMC2505" s="207"/>
      <c r="TMD2505" s="207"/>
      <c r="TME2505" s="187"/>
      <c r="TMF2505" s="187"/>
      <c r="TMG2505" s="204"/>
      <c r="TMH2505" s="272"/>
      <c r="TMI2505" s="207"/>
      <c r="TMJ2505" s="238"/>
      <c r="TMK2505" s="207"/>
      <c r="TML2505" s="207"/>
      <c r="TMM2505" s="187"/>
      <c r="TMN2505" s="187"/>
      <c r="TMO2505" s="204"/>
      <c r="TMP2505" s="272"/>
      <c r="TMQ2505" s="207"/>
      <c r="TMR2505" s="238"/>
      <c r="TMS2505" s="207"/>
      <c r="TMT2505" s="207"/>
      <c r="TMU2505" s="187"/>
      <c r="TMV2505" s="187"/>
      <c r="TMW2505" s="204"/>
      <c r="TMX2505" s="272"/>
      <c r="TMY2505" s="207"/>
      <c r="TMZ2505" s="238"/>
      <c r="TNA2505" s="207"/>
      <c r="TNB2505" s="207"/>
      <c r="TNC2505" s="187"/>
      <c r="TND2505" s="187"/>
      <c r="TNE2505" s="204"/>
      <c r="TNF2505" s="272"/>
      <c r="TNG2505" s="207"/>
      <c r="TNH2505" s="238"/>
      <c r="TNI2505" s="207"/>
      <c r="TNJ2505" s="207"/>
      <c r="TNK2505" s="187"/>
      <c r="TNL2505" s="187"/>
      <c r="TNM2505" s="204"/>
      <c r="TNN2505" s="272"/>
      <c r="TNO2505" s="207"/>
      <c r="TNP2505" s="238"/>
      <c r="TNQ2505" s="207"/>
      <c r="TNR2505" s="207"/>
      <c r="TNS2505" s="187"/>
      <c r="TNT2505" s="187"/>
      <c r="TNU2505" s="204"/>
      <c r="TNV2505" s="272"/>
      <c r="TNW2505" s="207"/>
      <c r="TNX2505" s="238"/>
      <c r="TNY2505" s="207"/>
      <c r="TNZ2505" s="207"/>
      <c r="TOA2505" s="187"/>
      <c r="TOB2505" s="187"/>
      <c r="TOC2505" s="204"/>
      <c r="TOD2505" s="272"/>
      <c r="TOE2505" s="207"/>
      <c r="TOF2505" s="238"/>
      <c r="TOG2505" s="207"/>
      <c r="TOH2505" s="207"/>
      <c r="TOI2505" s="187"/>
      <c r="TOJ2505" s="187"/>
      <c r="TOK2505" s="204"/>
      <c r="TOL2505" s="272"/>
      <c r="TOM2505" s="207"/>
      <c r="TON2505" s="238"/>
      <c r="TOO2505" s="207"/>
      <c r="TOP2505" s="207"/>
      <c r="TOQ2505" s="187"/>
      <c r="TOR2505" s="187"/>
      <c r="TOS2505" s="204"/>
      <c r="TOT2505" s="272"/>
      <c r="TOU2505" s="207"/>
      <c r="TOV2505" s="238"/>
      <c r="TOW2505" s="207"/>
      <c r="TOX2505" s="207"/>
      <c r="TOY2505" s="187"/>
      <c r="TOZ2505" s="187"/>
      <c r="TPA2505" s="204"/>
      <c r="TPB2505" s="272"/>
      <c r="TPC2505" s="207"/>
      <c r="TPD2505" s="238"/>
      <c r="TPE2505" s="207"/>
      <c r="TPF2505" s="207"/>
      <c r="TPG2505" s="187"/>
      <c r="TPH2505" s="187"/>
      <c r="TPI2505" s="204"/>
      <c r="TPJ2505" s="272"/>
      <c r="TPK2505" s="207"/>
      <c r="TPL2505" s="238"/>
      <c r="TPM2505" s="207"/>
      <c r="TPN2505" s="207"/>
      <c r="TPO2505" s="187"/>
      <c r="TPP2505" s="187"/>
      <c r="TPQ2505" s="204"/>
      <c r="TPR2505" s="272"/>
      <c r="TPS2505" s="207"/>
      <c r="TPT2505" s="238"/>
      <c r="TPU2505" s="207"/>
      <c r="TPV2505" s="207"/>
      <c r="TPW2505" s="187"/>
      <c r="TPX2505" s="187"/>
      <c r="TPY2505" s="204"/>
      <c r="TPZ2505" s="272"/>
      <c r="TQA2505" s="207"/>
      <c r="TQB2505" s="238"/>
      <c r="TQC2505" s="207"/>
      <c r="TQD2505" s="207"/>
      <c r="TQE2505" s="187"/>
      <c r="TQF2505" s="187"/>
      <c r="TQG2505" s="204"/>
      <c r="TQH2505" s="272"/>
      <c r="TQI2505" s="207"/>
      <c r="TQJ2505" s="238"/>
      <c r="TQK2505" s="207"/>
      <c r="TQL2505" s="207"/>
      <c r="TQM2505" s="187"/>
      <c r="TQN2505" s="187"/>
      <c r="TQO2505" s="204"/>
      <c r="TQP2505" s="272"/>
      <c r="TQQ2505" s="207"/>
      <c r="TQR2505" s="238"/>
      <c r="TQS2505" s="207"/>
      <c r="TQT2505" s="207"/>
      <c r="TQU2505" s="187"/>
      <c r="TQV2505" s="187"/>
      <c r="TQW2505" s="204"/>
      <c r="TQX2505" s="272"/>
      <c r="TQY2505" s="207"/>
      <c r="TQZ2505" s="238"/>
      <c r="TRA2505" s="207"/>
      <c r="TRB2505" s="207"/>
      <c r="TRC2505" s="187"/>
      <c r="TRD2505" s="187"/>
      <c r="TRE2505" s="204"/>
      <c r="TRF2505" s="272"/>
      <c r="TRG2505" s="207"/>
      <c r="TRH2505" s="238"/>
      <c r="TRI2505" s="207"/>
      <c r="TRJ2505" s="207"/>
      <c r="TRK2505" s="187"/>
      <c r="TRL2505" s="187"/>
      <c r="TRM2505" s="204"/>
      <c r="TRN2505" s="272"/>
      <c r="TRO2505" s="207"/>
      <c r="TRP2505" s="238"/>
      <c r="TRQ2505" s="207"/>
      <c r="TRR2505" s="207"/>
      <c r="TRS2505" s="187"/>
      <c r="TRT2505" s="187"/>
      <c r="TRU2505" s="204"/>
      <c r="TRV2505" s="272"/>
      <c r="TRW2505" s="207"/>
      <c r="TRX2505" s="238"/>
      <c r="TRY2505" s="207"/>
      <c r="TRZ2505" s="207"/>
      <c r="TSA2505" s="187"/>
      <c r="TSB2505" s="187"/>
      <c r="TSC2505" s="204"/>
      <c r="TSD2505" s="272"/>
      <c r="TSE2505" s="207"/>
      <c r="TSF2505" s="238"/>
      <c r="TSG2505" s="207"/>
      <c r="TSH2505" s="207"/>
      <c r="TSI2505" s="187"/>
      <c r="TSJ2505" s="187"/>
      <c r="TSK2505" s="204"/>
      <c r="TSL2505" s="272"/>
      <c r="TSM2505" s="207"/>
      <c r="TSN2505" s="238"/>
      <c r="TSO2505" s="207"/>
      <c r="TSP2505" s="207"/>
      <c r="TSQ2505" s="187"/>
      <c r="TSR2505" s="187"/>
      <c r="TSS2505" s="204"/>
      <c r="TST2505" s="272"/>
      <c r="TSU2505" s="207"/>
      <c r="TSV2505" s="238"/>
      <c r="TSW2505" s="207"/>
      <c r="TSX2505" s="207"/>
      <c r="TSY2505" s="187"/>
      <c r="TSZ2505" s="187"/>
      <c r="TTA2505" s="204"/>
      <c r="TTB2505" s="272"/>
      <c r="TTC2505" s="207"/>
      <c r="TTD2505" s="238"/>
      <c r="TTE2505" s="207"/>
      <c r="TTF2505" s="207"/>
      <c r="TTG2505" s="187"/>
      <c r="TTH2505" s="187"/>
      <c r="TTI2505" s="204"/>
      <c r="TTJ2505" s="272"/>
      <c r="TTK2505" s="207"/>
      <c r="TTL2505" s="238"/>
      <c r="TTM2505" s="207"/>
      <c r="TTN2505" s="207"/>
      <c r="TTO2505" s="187"/>
      <c r="TTP2505" s="187"/>
      <c r="TTQ2505" s="204"/>
      <c r="TTR2505" s="272"/>
      <c r="TTS2505" s="207"/>
      <c r="TTT2505" s="238"/>
      <c r="TTU2505" s="207"/>
      <c r="TTV2505" s="207"/>
      <c r="TTW2505" s="187"/>
      <c r="TTX2505" s="187"/>
      <c r="TTY2505" s="204"/>
      <c r="TTZ2505" s="272"/>
      <c r="TUA2505" s="207"/>
      <c r="TUB2505" s="238"/>
      <c r="TUC2505" s="207"/>
      <c r="TUD2505" s="207"/>
      <c r="TUE2505" s="187"/>
      <c r="TUF2505" s="187"/>
      <c r="TUG2505" s="204"/>
      <c r="TUH2505" s="272"/>
      <c r="TUI2505" s="207"/>
      <c r="TUJ2505" s="238"/>
      <c r="TUK2505" s="207"/>
      <c r="TUL2505" s="207"/>
      <c r="TUM2505" s="187"/>
      <c r="TUN2505" s="187"/>
      <c r="TUO2505" s="204"/>
      <c r="TUP2505" s="272"/>
      <c r="TUQ2505" s="207"/>
      <c r="TUR2505" s="238"/>
      <c r="TUS2505" s="207"/>
      <c r="TUT2505" s="207"/>
      <c r="TUU2505" s="187"/>
      <c r="TUV2505" s="187"/>
      <c r="TUW2505" s="204"/>
      <c r="TUX2505" s="272"/>
      <c r="TUY2505" s="207"/>
      <c r="TUZ2505" s="238"/>
      <c r="TVA2505" s="207"/>
      <c r="TVB2505" s="207"/>
      <c r="TVC2505" s="187"/>
      <c r="TVD2505" s="187"/>
      <c r="TVE2505" s="204"/>
      <c r="TVF2505" s="272"/>
      <c r="TVG2505" s="207"/>
      <c r="TVH2505" s="238"/>
      <c r="TVI2505" s="207"/>
      <c r="TVJ2505" s="207"/>
      <c r="TVK2505" s="187"/>
      <c r="TVL2505" s="187"/>
      <c r="TVM2505" s="204"/>
      <c r="TVN2505" s="272"/>
      <c r="TVO2505" s="207"/>
      <c r="TVP2505" s="238"/>
      <c r="TVQ2505" s="207"/>
      <c r="TVR2505" s="207"/>
      <c r="TVS2505" s="187"/>
      <c r="TVT2505" s="187"/>
      <c r="TVU2505" s="204"/>
      <c r="TVV2505" s="272"/>
      <c r="TVW2505" s="207"/>
      <c r="TVX2505" s="238"/>
      <c r="TVY2505" s="207"/>
      <c r="TVZ2505" s="207"/>
      <c r="TWA2505" s="187"/>
      <c r="TWB2505" s="187"/>
      <c r="TWC2505" s="204"/>
      <c r="TWD2505" s="272"/>
      <c r="TWE2505" s="207"/>
      <c r="TWF2505" s="238"/>
      <c r="TWG2505" s="207"/>
      <c r="TWH2505" s="207"/>
      <c r="TWI2505" s="187"/>
      <c r="TWJ2505" s="187"/>
      <c r="TWK2505" s="204"/>
      <c r="TWL2505" s="272"/>
      <c r="TWM2505" s="207"/>
      <c r="TWN2505" s="238"/>
      <c r="TWO2505" s="207"/>
      <c r="TWP2505" s="207"/>
      <c r="TWQ2505" s="187"/>
      <c r="TWR2505" s="187"/>
      <c r="TWS2505" s="204"/>
      <c r="TWT2505" s="272"/>
      <c r="TWU2505" s="207"/>
      <c r="TWV2505" s="238"/>
      <c r="TWW2505" s="207"/>
      <c r="TWX2505" s="207"/>
      <c r="TWY2505" s="187"/>
      <c r="TWZ2505" s="187"/>
      <c r="TXA2505" s="204"/>
      <c r="TXB2505" s="272"/>
      <c r="TXC2505" s="207"/>
      <c r="TXD2505" s="238"/>
      <c r="TXE2505" s="207"/>
      <c r="TXF2505" s="207"/>
      <c r="TXG2505" s="187"/>
      <c r="TXH2505" s="187"/>
      <c r="TXI2505" s="204"/>
      <c r="TXJ2505" s="272"/>
      <c r="TXK2505" s="207"/>
      <c r="TXL2505" s="238"/>
      <c r="TXM2505" s="207"/>
      <c r="TXN2505" s="207"/>
      <c r="TXO2505" s="187"/>
      <c r="TXP2505" s="187"/>
      <c r="TXQ2505" s="204"/>
      <c r="TXR2505" s="272"/>
      <c r="TXS2505" s="207"/>
      <c r="TXT2505" s="238"/>
      <c r="TXU2505" s="207"/>
      <c r="TXV2505" s="207"/>
      <c r="TXW2505" s="187"/>
      <c r="TXX2505" s="187"/>
      <c r="TXY2505" s="204"/>
      <c r="TXZ2505" s="272"/>
      <c r="TYA2505" s="207"/>
      <c r="TYB2505" s="238"/>
      <c r="TYC2505" s="207"/>
      <c r="TYD2505" s="207"/>
      <c r="TYE2505" s="187"/>
      <c r="TYF2505" s="187"/>
      <c r="TYG2505" s="204"/>
      <c r="TYH2505" s="272"/>
      <c r="TYI2505" s="207"/>
      <c r="TYJ2505" s="238"/>
      <c r="TYK2505" s="207"/>
      <c r="TYL2505" s="207"/>
      <c r="TYM2505" s="187"/>
      <c r="TYN2505" s="187"/>
      <c r="TYO2505" s="204"/>
      <c r="TYP2505" s="272"/>
      <c r="TYQ2505" s="207"/>
      <c r="TYR2505" s="238"/>
      <c r="TYS2505" s="207"/>
      <c r="TYT2505" s="207"/>
      <c r="TYU2505" s="187"/>
      <c r="TYV2505" s="187"/>
      <c r="TYW2505" s="204"/>
      <c r="TYX2505" s="272"/>
      <c r="TYY2505" s="207"/>
      <c r="TYZ2505" s="238"/>
      <c r="TZA2505" s="207"/>
      <c r="TZB2505" s="207"/>
      <c r="TZC2505" s="187"/>
      <c r="TZD2505" s="187"/>
      <c r="TZE2505" s="204"/>
      <c r="TZF2505" s="272"/>
      <c r="TZG2505" s="207"/>
      <c r="TZH2505" s="238"/>
      <c r="TZI2505" s="207"/>
      <c r="TZJ2505" s="207"/>
      <c r="TZK2505" s="187"/>
      <c r="TZL2505" s="187"/>
      <c r="TZM2505" s="204"/>
      <c r="TZN2505" s="272"/>
      <c r="TZO2505" s="207"/>
      <c r="TZP2505" s="238"/>
      <c r="TZQ2505" s="207"/>
      <c r="TZR2505" s="207"/>
      <c r="TZS2505" s="187"/>
      <c r="TZT2505" s="187"/>
      <c r="TZU2505" s="204"/>
      <c r="TZV2505" s="272"/>
      <c r="TZW2505" s="207"/>
      <c r="TZX2505" s="238"/>
      <c r="TZY2505" s="207"/>
      <c r="TZZ2505" s="207"/>
      <c r="UAA2505" s="187"/>
      <c r="UAB2505" s="187"/>
      <c r="UAC2505" s="204"/>
      <c r="UAD2505" s="272"/>
      <c r="UAE2505" s="207"/>
      <c r="UAF2505" s="238"/>
      <c r="UAG2505" s="207"/>
      <c r="UAH2505" s="207"/>
      <c r="UAI2505" s="187"/>
      <c r="UAJ2505" s="187"/>
      <c r="UAK2505" s="204"/>
      <c r="UAL2505" s="272"/>
      <c r="UAM2505" s="207"/>
      <c r="UAN2505" s="238"/>
      <c r="UAO2505" s="207"/>
      <c r="UAP2505" s="207"/>
      <c r="UAQ2505" s="187"/>
      <c r="UAR2505" s="187"/>
      <c r="UAS2505" s="204"/>
      <c r="UAT2505" s="272"/>
      <c r="UAU2505" s="207"/>
      <c r="UAV2505" s="238"/>
      <c r="UAW2505" s="207"/>
      <c r="UAX2505" s="207"/>
      <c r="UAY2505" s="187"/>
      <c r="UAZ2505" s="187"/>
      <c r="UBA2505" s="204"/>
      <c r="UBB2505" s="272"/>
      <c r="UBC2505" s="207"/>
      <c r="UBD2505" s="238"/>
      <c r="UBE2505" s="207"/>
      <c r="UBF2505" s="207"/>
      <c r="UBG2505" s="187"/>
      <c r="UBH2505" s="187"/>
      <c r="UBI2505" s="204"/>
      <c r="UBJ2505" s="272"/>
      <c r="UBK2505" s="207"/>
      <c r="UBL2505" s="238"/>
      <c r="UBM2505" s="207"/>
      <c r="UBN2505" s="207"/>
      <c r="UBO2505" s="187"/>
      <c r="UBP2505" s="187"/>
      <c r="UBQ2505" s="204"/>
      <c r="UBR2505" s="272"/>
      <c r="UBS2505" s="207"/>
      <c r="UBT2505" s="238"/>
      <c r="UBU2505" s="207"/>
      <c r="UBV2505" s="207"/>
      <c r="UBW2505" s="187"/>
      <c r="UBX2505" s="187"/>
      <c r="UBY2505" s="204"/>
      <c r="UBZ2505" s="272"/>
      <c r="UCA2505" s="207"/>
      <c r="UCB2505" s="238"/>
      <c r="UCC2505" s="207"/>
      <c r="UCD2505" s="207"/>
      <c r="UCE2505" s="187"/>
      <c r="UCF2505" s="187"/>
      <c r="UCG2505" s="204"/>
      <c r="UCH2505" s="272"/>
      <c r="UCI2505" s="207"/>
      <c r="UCJ2505" s="238"/>
      <c r="UCK2505" s="207"/>
      <c r="UCL2505" s="207"/>
      <c r="UCM2505" s="187"/>
      <c r="UCN2505" s="187"/>
      <c r="UCO2505" s="204"/>
      <c r="UCP2505" s="272"/>
      <c r="UCQ2505" s="207"/>
      <c r="UCR2505" s="238"/>
      <c r="UCS2505" s="207"/>
      <c r="UCT2505" s="207"/>
      <c r="UCU2505" s="187"/>
      <c r="UCV2505" s="187"/>
      <c r="UCW2505" s="204"/>
      <c r="UCX2505" s="272"/>
      <c r="UCY2505" s="207"/>
      <c r="UCZ2505" s="238"/>
      <c r="UDA2505" s="207"/>
      <c r="UDB2505" s="207"/>
      <c r="UDC2505" s="187"/>
      <c r="UDD2505" s="187"/>
      <c r="UDE2505" s="204"/>
      <c r="UDF2505" s="272"/>
      <c r="UDG2505" s="207"/>
      <c r="UDH2505" s="238"/>
      <c r="UDI2505" s="207"/>
      <c r="UDJ2505" s="207"/>
      <c r="UDK2505" s="187"/>
      <c r="UDL2505" s="187"/>
      <c r="UDM2505" s="204"/>
      <c r="UDN2505" s="272"/>
      <c r="UDO2505" s="207"/>
      <c r="UDP2505" s="238"/>
      <c r="UDQ2505" s="207"/>
      <c r="UDR2505" s="207"/>
      <c r="UDS2505" s="187"/>
      <c r="UDT2505" s="187"/>
      <c r="UDU2505" s="204"/>
      <c r="UDV2505" s="272"/>
      <c r="UDW2505" s="207"/>
      <c r="UDX2505" s="238"/>
      <c r="UDY2505" s="207"/>
      <c r="UDZ2505" s="207"/>
      <c r="UEA2505" s="187"/>
      <c r="UEB2505" s="187"/>
      <c r="UEC2505" s="204"/>
      <c r="UED2505" s="272"/>
      <c r="UEE2505" s="207"/>
      <c r="UEF2505" s="238"/>
      <c r="UEG2505" s="207"/>
      <c r="UEH2505" s="207"/>
      <c r="UEI2505" s="187"/>
      <c r="UEJ2505" s="187"/>
      <c r="UEK2505" s="204"/>
      <c r="UEL2505" s="272"/>
      <c r="UEM2505" s="207"/>
      <c r="UEN2505" s="238"/>
      <c r="UEO2505" s="207"/>
      <c r="UEP2505" s="207"/>
      <c r="UEQ2505" s="187"/>
      <c r="UER2505" s="187"/>
      <c r="UES2505" s="204"/>
      <c r="UET2505" s="272"/>
      <c r="UEU2505" s="207"/>
      <c r="UEV2505" s="238"/>
      <c r="UEW2505" s="207"/>
      <c r="UEX2505" s="207"/>
      <c r="UEY2505" s="187"/>
      <c r="UEZ2505" s="187"/>
      <c r="UFA2505" s="204"/>
      <c r="UFB2505" s="272"/>
      <c r="UFC2505" s="207"/>
      <c r="UFD2505" s="238"/>
      <c r="UFE2505" s="207"/>
      <c r="UFF2505" s="207"/>
      <c r="UFG2505" s="187"/>
      <c r="UFH2505" s="187"/>
      <c r="UFI2505" s="204"/>
      <c r="UFJ2505" s="272"/>
      <c r="UFK2505" s="207"/>
      <c r="UFL2505" s="238"/>
      <c r="UFM2505" s="207"/>
      <c r="UFN2505" s="207"/>
      <c r="UFO2505" s="187"/>
      <c r="UFP2505" s="187"/>
      <c r="UFQ2505" s="204"/>
      <c r="UFR2505" s="272"/>
      <c r="UFS2505" s="207"/>
      <c r="UFT2505" s="238"/>
      <c r="UFU2505" s="207"/>
      <c r="UFV2505" s="207"/>
      <c r="UFW2505" s="187"/>
      <c r="UFX2505" s="187"/>
      <c r="UFY2505" s="204"/>
      <c r="UFZ2505" s="272"/>
      <c r="UGA2505" s="207"/>
      <c r="UGB2505" s="238"/>
      <c r="UGC2505" s="207"/>
      <c r="UGD2505" s="207"/>
      <c r="UGE2505" s="187"/>
      <c r="UGF2505" s="187"/>
      <c r="UGG2505" s="204"/>
      <c r="UGH2505" s="272"/>
      <c r="UGI2505" s="207"/>
      <c r="UGJ2505" s="238"/>
      <c r="UGK2505" s="207"/>
      <c r="UGL2505" s="207"/>
      <c r="UGM2505" s="187"/>
      <c r="UGN2505" s="187"/>
      <c r="UGO2505" s="204"/>
      <c r="UGP2505" s="272"/>
      <c r="UGQ2505" s="207"/>
      <c r="UGR2505" s="238"/>
      <c r="UGS2505" s="207"/>
      <c r="UGT2505" s="207"/>
      <c r="UGU2505" s="187"/>
      <c r="UGV2505" s="187"/>
      <c r="UGW2505" s="204"/>
      <c r="UGX2505" s="272"/>
      <c r="UGY2505" s="207"/>
      <c r="UGZ2505" s="238"/>
      <c r="UHA2505" s="207"/>
      <c r="UHB2505" s="207"/>
      <c r="UHC2505" s="187"/>
      <c r="UHD2505" s="187"/>
      <c r="UHE2505" s="204"/>
      <c r="UHF2505" s="272"/>
      <c r="UHG2505" s="207"/>
      <c r="UHH2505" s="238"/>
      <c r="UHI2505" s="207"/>
      <c r="UHJ2505" s="207"/>
      <c r="UHK2505" s="187"/>
      <c r="UHL2505" s="187"/>
      <c r="UHM2505" s="204"/>
      <c r="UHN2505" s="272"/>
      <c r="UHO2505" s="207"/>
      <c r="UHP2505" s="238"/>
      <c r="UHQ2505" s="207"/>
      <c r="UHR2505" s="207"/>
      <c r="UHS2505" s="187"/>
      <c r="UHT2505" s="187"/>
      <c r="UHU2505" s="204"/>
      <c r="UHV2505" s="272"/>
      <c r="UHW2505" s="207"/>
      <c r="UHX2505" s="238"/>
      <c r="UHY2505" s="207"/>
      <c r="UHZ2505" s="207"/>
      <c r="UIA2505" s="187"/>
      <c r="UIB2505" s="187"/>
      <c r="UIC2505" s="204"/>
      <c r="UID2505" s="272"/>
      <c r="UIE2505" s="207"/>
      <c r="UIF2505" s="238"/>
      <c r="UIG2505" s="207"/>
      <c r="UIH2505" s="207"/>
      <c r="UII2505" s="187"/>
      <c r="UIJ2505" s="187"/>
      <c r="UIK2505" s="204"/>
      <c r="UIL2505" s="272"/>
      <c r="UIM2505" s="207"/>
      <c r="UIN2505" s="238"/>
      <c r="UIO2505" s="207"/>
      <c r="UIP2505" s="207"/>
      <c r="UIQ2505" s="187"/>
      <c r="UIR2505" s="187"/>
      <c r="UIS2505" s="204"/>
      <c r="UIT2505" s="272"/>
      <c r="UIU2505" s="207"/>
      <c r="UIV2505" s="238"/>
      <c r="UIW2505" s="207"/>
      <c r="UIX2505" s="207"/>
      <c r="UIY2505" s="187"/>
      <c r="UIZ2505" s="187"/>
      <c r="UJA2505" s="204"/>
      <c r="UJB2505" s="272"/>
      <c r="UJC2505" s="207"/>
      <c r="UJD2505" s="238"/>
      <c r="UJE2505" s="207"/>
      <c r="UJF2505" s="207"/>
      <c r="UJG2505" s="187"/>
      <c r="UJH2505" s="187"/>
      <c r="UJI2505" s="204"/>
      <c r="UJJ2505" s="272"/>
      <c r="UJK2505" s="207"/>
      <c r="UJL2505" s="238"/>
      <c r="UJM2505" s="207"/>
      <c r="UJN2505" s="207"/>
      <c r="UJO2505" s="187"/>
      <c r="UJP2505" s="187"/>
      <c r="UJQ2505" s="204"/>
      <c r="UJR2505" s="272"/>
      <c r="UJS2505" s="207"/>
      <c r="UJT2505" s="238"/>
      <c r="UJU2505" s="207"/>
      <c r="UJV2505" s="207"/>
      <c r="UJW2505" s="187"/>
      <c r="UJX2505" s="187"/>
      <c r="UJY2505" s="204"/>
      <c r="UJZ2505" s="272"/>
      <c r="UKA2505" s="207"/>
      <c r="UKB2505" s="238"/>
      <c r="UKC2505" s="207"/>
      <c r="UKD2505" s="207"/>
      <c r="UKE2505" s="187"/>
      <c r="UKF2505" s="187"/>
      <c r="UKG2505" s="204"/>
      <c r="UKH2505" s="272"/>
      <c r="UKI2505" s="207"/>
      <c r="UKJ2505" s="238"/>
      <c r="UKK2505" s="207"/>
      <c r="UKL2505" s="207"/>
      <c r="UKM2505" s="187"/>
      <c r="UKN2505" s="187"/>
      <c r="UKO2505" s="204"/>
      <c r="UKP2505" s="272"/>
      <c r="UKQ2505" s="207"/>
      <c r="UKR2505" s="238"/>
      <c r="UKS2505" s="207"/>
      <c r="UKT2505" s="207"/>
      <c r="UKU2505" s="187"/>
      <c r="UKV2505" s="187"/>
      <c r="UKW2505" s="204"/>
      <c r="UKX2505" s="272"/>
      <c r="UKY2505" s="207"/>
      <c r="UKZ2505" s="238"/>
      <c r="ULA2505" s="207"/>
      <c r="ULB2505" s="207"/>
      <c r="ULC2505" s="187"/>
      <c r="ULD2505" s="187"/>
      <c r="ULE2505" s="204"/>
      <c r="ULF2505" s="272"/>
      <c r="ULG2505" s="207"/>
      <c r="ULH2505" s="238"/>
      <c r="ULI2505" s="207"/>
      <c r="ULJ2505" s="207"/>
      <c r="ULK2505" s="187"/>
      <c r="ULL2505" s="187"/>
      <c r="ULM2505" s="204"/>
      <c r="ULN2505" s="272"/>
      <c r="ULO2505" s="207"/>
      <c r="ULP2505" s="238"/>
      <c r="ULQ2505" s="207"/>
      <c r="ULR2505" s="207"/>
      <c r="ULS2505" s="187"/>
      <c r="ULT2505" s="187"/>
      <c r="ULU2505" s="204"/>
      <c r="ULV2505" s="272"/>
      <c r="ULW2505" s="207"/>
      <c r="ULX2505" s="238"/>
      <c r="ULY2505" s="207"/>
      <c r="ULZ2505" s="207"/>
      <c r="UMA2505" s="187"/>
      <c r="UMB2505" s="187"/>
      <c r="UMC2505" s="204"/>
      <c r="UMD2505" s="272"/>
      <c r="UME2505" s="207"/>
      <c r="UMF2505" s="238"/>
      <c r="UMG2505" s="207"/>
      <c r="UMH2505" s="207"/>
      <c r="UMI2505" s="187"/>
      <c r="UMJ2505" s="187"/>
      <c r="UMK2505" s="204"/>
      <c r="UML2505" s="272"/>
      <c r="UMM2505" s="207"/>
      <c r="UMN2505" s="238"/>
      <c r="UMO2505" s="207"/>
      <c r="UMP2505" s="207"/>
      <c r="UMQ2505" s="187"/>
      <c r="UMR2505" s="187"/>
      <c r="UMS2505" s="204"/>
      <c r="UMT2505" s="272"/>
      <c r="UMU2505" s="207"/>
      <c r="UMV2505" s="238"/>
      <c r="UMW2505" s="207"/>
      <c r="UMX2505" s="207"/>
      <c r="UMY2505" s="187"/>
      <c r="UMZ2505" s="187"/>
      <c r="UNA2505" s="204"/>
      <c r="UNB2505" s="272"/>
      <c r="UNC2505" s="207"/>
      <c r="UND2505" s="238"/>
      <c r="UNE2505" s="207"/>
      <c r="UNF2505" s="207"/>
      <c r="UNG2505" s="187"/>
      <c r="UNH2505" s="187"/>
      <c r="UNI2505" s="204"/>
      <c r="UNJ2505" s="272"/>
      <c r="UNK2505" s="207"/>
      <c r="UNL2505" s="238"/>
      <c r="UNM2505" s="207"/>
      <c r="UNN2505" s="207"/>
      <c r="UNO2505" s="187"/>
      <c r="UNP2505" s="187"/>
      <c r="UNQ2505" s="204"/>
      <c r="UNR2505" s="272"/>
      <c r="UNS2505" s="207"/>
      <c r="UNT2505" s="238"/>
      <c r="UNU2505" s="207"/>
      <c r="UNV2505" s="207"/>
      <c r="UNW2505" s="187"/>
      <c r="UNX2505" s="187"/>
      <c r="UNY2505" s="204"/>
      <c r="UNZ2505" s="272"/>
      <c r="UOA2505" s="207"/>
      <c r="UOB2505" s="238"/>
      <c r="UOC2505" s="207"/>
      <c r="UOD2505" s="207"/>
      <c r="UOE2505" s="187"/>
      <c r="UOF2505" s="187"/>
      <c r="UOG2505" s="204"/>
      <c r="UOH2505" s="272"/>
      <c r="UOI2505" s="207"/>
      <c r="UOJ2505" s="238"/>
      <c r="UOK2505" s="207"/>
      <c r="UOL2505" s="207"/>
      <c r="UOM2505" s="187"/>
      <c r="UON2505" s="187"/>
      <c r="UOO2505" s="204"/>
      <c r="UOP2505" s="272"/>
      <c r="UOQ2505" s="207"/>
      <c r="UOR2505" s="238"/>
      <c r="UOS2505" s="207"/>
      <c r="UOT2505" s="207"/>
      <c r="UOU2505" s="187"/>
      <c r="UOV2505" s="187"/>
      <c r="UOW2505" s="204"/>
      <c r="UOX2505" s="272"/>
      <c r="UOY2505" s="207"/>
      <c r="UOZ2505" s="238"/>
      <c r="UPA2505" s="207"/>
      <c r="UPB2505" s="207"/>
      <c r="UPC2505" s="187"/>
      <c r="UPD2505" s="187"/>
      <c r="UPE2505" s="204"/>
      <c r="UPF2505" s="272"/>
      <c r="UPG2505" s="207"/>
      <c r="UPH2505" s="238"/>
      <c r="UPI2505" s="207"/>
      <c r="UPJ2505" s="207"/>
      <c r="UPK2505" s="187"/>
      <c r="UPL2505" s="187"/>
      <c r="UPM2505" s="204"/>
      <c r="UPN2505" s="272"/>
      <c r="UPO2505" s="207"/>
      <c r="UPP2505" s="238"/>
      <c r="UPQ2505" s="207"/>
      <c r="UPR2505" s="207"/>
      <c r="UPS2505" s="187"/>
      <c r="UPT2505" s="187"/>
      <c r="UPU2505" s="204"/>
      <c r="UPV2505" s="272"/>
      <c r="UPW2505" s="207"/>
      <c r="UPX2505" s="238"/>
      <c r="UPY2505" s="207"/>
      <c r="UPZ2505" s="207"/>
      <c r="UQA2505" s="187"/>
      <c r="UQB2505" s="187"/>
      <c r="UQC2505" s="204"/>
      <c r="UQD2505" s="272"/>
      <c r="UQE2505" s="207"/>
      <c r="UQF2505" s="238"/>
      <c r="UQG2505" s="207"/>
      <c r="UQH2505" s="207"/>
      <c r="UQI2505" s="187"/>
      <c r="UQJ2505" s="187"/>
      <c r="UQK2505" s="204"/>
      <c r="UQL2505" s="272"/>
      <c r="UQM2505" s="207"/>
      <c r="UQN2505" s="238"/>
      <c r="UQO2505" s="207"/>
      <c r="UQP2505" s="207"/>
      <c r="UQQ2505" s="187"/>
      <c r="UQR2505" s="187"/>
      <c r="UQS2505" s="204"/>
      <c r="UQT2505" s="272"/>
      <c r="UQU2505" s="207"/>
      <c r="UQV2505" s="238"/>
      <c r="UQW2505" s="207"/>
      <c r="UQX2505" s="207"/>
      <c r="UQY2505" s="187"/>
      <c r="UQZ2505" s="187"/>
      <c r="URA2505" s="204"/>
      <c r="URB2505" s="272"/>
      <c r="URC2505" s="207"/>
      <c r="URD2505" s="238"/>
      <c r="URE2505" s="207"/>
      <c r="URF2505" s="207"/>
      <c r="URG2505" s="187"/>
      <c r="URH2505" s="187"/>
      <c r="URI2505" s="204"/>
      <c r="URJ2505" s="272"/>
      <c r="URK2505" s="207"/>
      <c r="URL2505" s="238"/>
      <c r="URM2505" s="207"/>
      <c r="URN2505" s="207"/>
      <c r="URO2505" s="187"/>
      <c r="URP2505" s="187"/>
      <c r="URQ2505" s="204"/>
      <c r="URR2505" s="272"/>
      <c r="URS2505" s="207"/>
      <c r="URT2505" s="238"/>
      <c r="URU2505" s="207"/>
      <c r="URV2505" s="207"/>
      <c r="URW2505" s="187"/>
      <c r="URX2505" s="187"/>
      <c r="URY2505" s="204"/>
      <c r="URZ2505" s="272"/>
      <c r="USA2505" s="207"/>
      <c r="USB2505" s="238"/>
      <c r="USC2505" s="207"/>
      <c r="USD2505" s="207"/>
      <c r="USE2505" s="187"/>
      <c r="USF2505" s="187"/>
      <c r="USG2505" s="204"/>
      <c r="USH2505" s="272"/>
      <c r="USI2505" s="207"/>
      <c r="USJ2505" s="238"/>
      <c r="USK2505" s="207"/>
      <c r="USL2505" s="207"/>
      <c r="USM2505" s="187"/>
      <c r="USN2505" s="187"/>
      <c r="USO2505" s="204"/>
      <c r="USP2505" s="272"/>
      <c r="USQ2505" s="207"/>
      <c r="USR2505" s="238"/>
      <c r="USS2505" s="207"/>
      <c r="UST2505" s="207"/>
      <c r="USU2505" s="187"/>
      <c r="USV2505" s="187"/>
      <c r="USW2505" s="204"/>
      <c r="USX2505" s="272"/>
      <c r="USY2505" s="207"/>
      <c r="USZ2505" s="238"/>
      <c r="UTA2505" s="207"/>
      <c r="UTB2505" s="207"/>
      <c r="UTC2505" s="187"/>
      <c r="UTD2505" s="187"/>
      <c r="UTE2505" s="204"/>
      <c r="UTF2505" s="272"/>
      <c r="UTG2505" s="207"/>
      <c r="UTH2505" s="238"/>
      <c r="UTI2505" s="207"/>
      <c r="UTJ2505" s="207"/>
      <c r="UTK2505" s="187"/>
      <c r="UTL2505" s="187"/>
      <c r="UTM2505" s="204"/>
      <c r="UTN2505" s="272"/>
      <c r="UTO2505" s="207"/>
      <c r="UTP2505" s="238"/>
      <c r="UTQ2505" s="207"/>
      <c r="UTR2505" s="207"/>
      <c r="UTS2505" s="187"/>
      <c r="UTT2505" s="187"/>
      <c r="UTU2505" s="204"/>
      <c r="UTV2505" s="272"/>
      <c r="UTW2505" s="207"/>
      <c r="UTX2505" s="238"/>
      <c r="UTY2505" s="207"/>
      <c r="UTZ2505" s="207"/>
      <c r="UUA2505" s="187"/>
      <c r="UUB2505" s="187"/>
      <c r="UUC2505" s="204"/>
      <c r="UUD2505" s="272"/>
      <c r="UUE2505" s="207"/>
      <c r="UUF2505" s="238"/>
      <c r="UUG2505" s="207"/>
      <c r="UUH2505" s="207"/>
      <c r="UUI2505" s="187"/>
      <c r="UUJ2505" s="187"/>
      <c r="UUK2505" s="204"/>
      <c r="UUL2505" s="272"/>
      <c r="UUM2505" s="207"/>
      <c r="UUN2505" s="238"/>
      <c r="UUO2505" s="207"/>
      <c r="UUP2505" s="207"/>
      <c r="UUQ2505" s="187"/>
      <c r="UUR2505" s="187"/>
      <c r="UUS2505" s="204"/>
      <c r="UUT2505" s="272"/>
      <c r="UUU2505" s="207"/>
      <c r="UUV2505" s="238"/>
      <c r="UUW2505" s="207"/>
      <c r="UUX2505" s="207"/>
      <c r="UUY2505" s="187"/>
      <c r="UUZ2505" s="187"/>
      <c r="UVA2505" s="204"/>
      <c r="UVB2505" s="272"/>
      <c r="UVC2505" s="207"/>
      <c r="UVD2505" s="238"/>
      <c r="UVE2505" s="207"/>
      <c r="UVF2505" s="207"/>
      <c r="UVG2505" s="187"/>
      <c r="UVH2505" s="187"/>
      <c r="UVI2505" s="204"/>
      <c r="UVJ2505" s="272"/>
      <c r="UVK2505" s="207"/>
      <c r="UVL2505" s="238"/>
      <c r="UVM2505" s="207"/>
      <c r="UVN2505" s="207"/>
      <c r="UVO2505" s="187"/>
      <c r="UVP2505" s="187"/>
      <c r="UVQ2505" s="204"/>
      <c r="UVR2505" s="272"/>
      <c r="UVS2505" s="207"/>
      <c r="UVT2505" s="238"/>
      <c r="UVU2505" s="207"/>
      <c r="UVV2505" s="207"/>
      <c r="UVW2505" s="187"/>
      <c r="UVX2505" s="187"/>
      <c r="UVY2505" s="204"/>
      <c r="UVZ2505" s="272"/>
      <c r="UWA2505" s="207"/>
      <c r="UWB2505" s="238"/>
      <c r="UWC2505" s="207"/>
      <c r="UWD2505" s="207"/>
      <c r="UWE2505" s="187"/>
      <c r="UWF2505" s="187"/>
      <c r="UWG2505" s="204"/>
      <c r="UWH2505" s="272"/>
      <c r="UWI2505" s="207"/>
      <c r="UWJ2505" s="238"/>
      <c r="UWK2505" s="207"/>
      <c r="UWL2505" s="207"/>
      <c r="UWM2505" s="187"/>
      <c r="UWN2505" s="187"/>
      <c r="UWO2505" s="204"/>
      <c r="UWP2505" s="272"/>
      <c r="UWQ2505" s="207"/>
      <c r="UWR2505" s="238"/>
      <c r="UWS2505" s="207"/>
      <c r="UWT2505" s="207"/>
      <c r="UWU2505" s="187"/>
      <c r="UWV2505" s="187"/>
      <c r="UWW2505" s="204"/>
      <c r="UWX2505" s="272"/>
      <c r="UWY2505" s="207"/>
      <c r="UWZ2505" s="238"/>
      <c r="UXA2505" s="207"/>
      <c r="UXB2505" s="207"/>
      <c r="UXC2505" s="187"/>
      <c r="UXD2505" s="187"/>
      <c r="UXE2505" s="204"/>
      <c r="UXF2505" s="272"/>
      <c r="UXG2505" s="207"/>
      <c r="UXH2505" s="238"/>
      <c r="UXI2505" s="207"/>
      <c r="UXJ2505" s="207"/>
      <c r="UXK2505" s="187"/>
      <c r="UXL2505" s="187"/>
      <c r="UXM2505" s="204"/>
      <c r="UXN2505" s="272"/>
      <c r="UXO2505" s="207"/>
      <c r="UXP2505" s="238"/>
      <c r="UXQ2505" s="207"/>
      <c r="UXR2505" s="207"/>
      <c r="UXS2505" s="187"/>
      <c r="UXT2505" s="187"/>
      <c r="UXU2505" s="204"/>
      <c r="UXV2505" s="272"/>
      <c r="UXW2505" s="207"/>
      <c r="UXX2505" s="238"/>
      <c r="UXY2505" s="207"/>
      <c r="UXZ2505" s="207"/>
      <c r="UYA2505" s="187"/>
      <c r="UYB2505" s="187"/>
      <c r="UYC2505" s="204"/>
      <c r="UYD2505" s="272"/>
      <c r="UYE2505" s="207"/>
      <c r="UYF2505" s="238"/>
      <c r="UYG2505" s="207"/>
      <c r="UYH2505" s="207"/>
      <c r="UYI2505" s="187"/>
      <c r="UYJ2505" s="187"/>
      <c r="UYK2505" s="204"/>
      <c r="UYL2505" s="272"/>
      <c r="UYM2505" s="207"/>
      <c r="UYN2505" s="238"/>
      <c r="UYO2505" s="207"/>
      <c r="UYP2505" s="207"/>
      <c r="UYQ2505" s="187"/>
      <c r="UYR2505" s="187"/>
      <c r="UYS2505" s="204"/>
      <c r="UYT2505" s="272"/>
      <c r="UYU2505" s="207"/>
      <c r="UYV2505" s="238"/>
      <c r="UYW2505" s="207"/>
      <c r="UYX2505" s="207"/>
      <c r="UYY2505" s="187"/>
      <c r="UYZ2505" s="187"/>
      <c r="UZA2505" s="204"/>
      <c r="UZB2505" s="272"/>
      <c r="UZC2505" s="207"/>
      <c r="UZD2505" s="238"/>
      <c r="UZE2505" s="207"/>
      <c r="UZF2505" s="207"/>
      <c r="UZG2505" s="187"/>
      <c r="UZH2505" s="187"/>
      <c r="UZI2505" s="204"/>
      <c r="UZJ2505" s="272"/>
      <c r="UZK2505" s="207"/>
      <c r="UZL2505" s="238"/>
      <c r="UZM2505" s="207"/>
      <c r="UZN2505" s="207"/>
      <c r="UZO2505" s="187"/>
      <c r="UZP2505" s="187"/>
      <c r="UZQ2505" s="204"/>
      <c r="UZR2505" s="272"/>
      <c r="UZS2505" s="207"/>
      <c r="UZT2505" s="238"/>
      <c r="UZU2505" s="207"/>
      <c r="UZV2505" s="207"/>
      <c r="UZW2505" s="187"/>
      <c r="UZX2505" s="187"/>
      <c r="UZY2505" s="204"/>
      <c r="UZZ2505" s="272"/>
      <c r="VAA2505" s="207"/>
      <c r="VAB2505" s="238"/>
      <c r="VAC2505" s="207"/>
      <c r="VAD2505" s="207"/>
      <c r="VAE2505" s="187"/>
      <c r="VAF2505" s="187"/>
      <c r="VAG2505" s="204"/>
      <c r="VAH2505" s="272"/>
      <c r="VAI2505" s="207"/>
      <c r="VAJ2505" s="238"/>
      <c r="VAK2505" s="207"/>
      <c r="VAL2505" s="207"/>
      <c r="VAM2505" s="187"/>
      <c r="VAN2505" s="187"/>
      <c r="VAO2505" s="204"/>
      <c r="VAP2505" s="272"/>
      <c r="VAQ2505" s="207"/>
      <c r="VAR2505" s="238"/>
      <c r="VAS2505" s="207"/>
      <c r="VAT2505" s="207"/>
      <c r="VAU2505" s="187"/>
      <c r="VAV2505" s="187"/>
      <c r="VAW2505" s="204"/>
      <c r="VAX2505" s="272"/>
      <c r="VAY2505" s="207"/>
      <c r="VAZ2505" s="238"/>
      <c r="VBA2505" s="207"/>
      <c r="VBB2505" s="207"/>
      <c r="VBC2505" s="187"/>
      <c r="VBD2505" s="187"/>
      <c r="VBE2505" s="204"/>
      <c r="VBF2505" s="272"/>
      <c r="VBG2505" s="207"/>
      <c r="VBH2505" s="238"/>
      <c r="VBI2505" s="207"/>
      <c r="VBJ2505" s="207"/>
      <c r="VBK2505" s="187"/>
      <c r="VBL2505" s="187"/>
      <c r="VBM2505" s="204"/>
      <c r="VBN2505" s="272"/>
      <c r="VBO2505" s="207"/>
      <c r="VBP2505" s="238"/>
      <c r="VBQ2505" s="207"/>
      <c r="VBR2505" s="207"/>
      <c r="VBS2505" s="187"/>
      <c r="VBT2505" s="187"/>
      <c r="VBU2505" s="204"/>
      <c r="VBV2505" s="272"/>
      <c r="VBW2505" s="207"/>
      <c r="VBX2505" s="238"/>
      <c r="VBY2505" s="207"/>
      <c r="VBZ2505" s="207"/>
      <c r="VCA2505" s="187"/>
      <c r="VCB2505" s="187"/>
      <c r="VCC2505" s="204"/>
      <c r="VCD2505" s="272"/>
      <c r="VCE2505" s="207"/>
      <c r="VCF2505" s="238"/>
      <c r="VCG2505" s="207"/>
      <c r="VCH2505" s="207"/>
      <c r="VCI2505" s="187"/>
      <c r="VCJ2505" s="187"/>
      <c r="VCK2505" s="204"/>
      <c r="VCL2505" s="272"/>
      <c r="VCM2505" s="207"/>
      <c r="VCN2505" s="238"/>
      <c r="VCO2505" s="207"/>
      <c r="VCP2505" s="207"/>
      <c r="VCQ2505" s="187"/>
      <c r="VCR2505" s="187"/>
      <c r="VCS2505" s="204"/>
      <c r="VCT2505" s="272"/>
      <c r="VCU2505" s="207"/>
      <c r="VCV2505" s="238"/>
      <c r="VCW2505" s="207"/>
      <c r="VCX2505" s="207"/>
      <c r="VCY2505" s="187"/>
      <c r="VCZ2505" s="187"/>
      <c r="VDA2505" s="204"/>
      <c r="VDB2505" s="272"/>
      <c r="VDC2505" s="207"/>
      <c r="VDD2505" s="238"/>
      <c r="VDE2505" s="207"/>
      <c r="VDF2505" s="207"/>
      <c r="VDG2505" s="187"/>
      <c r="VDH2505" s="187"/>
      <c r="VDI2505" s="204"/>
      <c r="VDJ2505" s="272"/>
      <c r="VDK2505" s="207"/>
      <c r="VDL2505" s="238"/>
      <c r="VDM2505" s="207"/>
      <c r="VDN2505" s="207"/>
      <c r="VDO2505" s="187"/>
      <c r="VDP2505" s="187"/>
      <c r="VDQ2505" s="204"/>
      <c r="VDR2505" s="272"/>
      <c r="VDS2505" s="207"/>
      <c r="VDT2505" s="238"/>
      <c r="VDU2505" s="207"/>
      <c r="VDV2505" s="207"/>
      <c r="VDW2505" s="187"/>
      <c r="VDX2505" s="187"/>
      <c r="VDY2505" s="204"/>
      <c r="VDZ2505" s="272"/>
      <c r="VEA2505" s="207"/>
      <c r="VEB2505" s="238"/>
      <c r="VEC2505" s="207"/>
      <c r="VED2505" s="207"/>
      <c r="VEE2505" s="187"/>
      <c r="VEF2505" s="187"/>
      <c r="VEG2505" s="204"/>
      <c r="VEH2505" s="272"/>
      <c r="VEI2505" s="207"/>
      <c r="VEJ2505" s="238"/>
      <c r="VEK2505" s="207"/>
      <c r="VEL2505" s="207"/>
      <c r="VEM2505" s="187"/>
      <c r="VEN2505" s="187"/>
      <c r="VEO2505" s="204"/>
      <c r="VEP2505" s="272"/>
      <c r="VEQ2505" s="207"/>
      <c r="VER2505" s="238"/>
      <c r="VES2505" s="207"/>
      <c r="VET2505" s="207"/>
      <c r="VEU2505" s="187"/>
      <c r="VEV2505" s="187"/>
      <c r="VEW2505" s="204"/>
      <c r="VEX2505" s="272"/>
      <c r="VEY2505" s="207"/>
      <c r="VEZ2505" s="238"/>
      <c r="VFA2505" s="207"/>
      <c r="VFB2505" s="207"/>
      <c r="VFC2505" s="187"/>
      <c r="VFD2505" s="187"/>
      <c r="VFE2505" s="204"/>
      <c r="VFF2505" s="272"/>
      <c r="VFG2505" s="207"/>
      <c r="VFH2505" s="238"/>
      <c r="VFI2505" s="207"/>
      <c r="VFJ2505" s="207"/>
      <c r="VFK2505" s="187"/>
      <c r="VFL2505" s="187"/>
      <c r="VFM2505" s="204"/>
      <c r="VFN2505" s="272"/>
      <c r="VFO2505" s="207"/>
      <c r="VFP2505" s="238"/>
      <c r="VFQ2505" s="207"/>
      <c r="VFR2505" s="207"/>
      <c r="VFS2505" s="187"/>
      <c r="VFT2505" s="187"/>
      <c r="VFU2505" s="204"/>
      <c r="VFV2505" s="272"/>
      <c r="VFW2505" s="207"/>
      <c r="VFX2505" s="238"/>
      <c r="VFY2505" s="207"/>
      <c r="VFZ2505" s="207"/>
      <c r="VGA2505" s="187"/>
      <c r="VGB2505" s="187"/>
      <c r="VGC2505" s="204"/>
      <c r="VGD2505" s="272"/>
      <c r="VGE2505" s="207"/>
      <c r="VGF2505" s="238"/>
      <c r="VGG2505" s="207"/>
      <c r="VGH2505" s="207"/>
      <c r="VGI2505" s="187"/>
      <c r="VGJ2505" s="187"/>
      <c r="VGK2505" s="204"/>
      <c r="VGL2505" s="272"/>
      <c r="VGM2505" s="207"/>
      <c r="VGN2505" s="238"/>
      <c r="VGO2505" s="207"/>
      <c r="VGP2505" s="207"/>
      <c r="VGQ2505" s="187"/>
      <c r="VGR2505" s="187"/>
      <c r="VGS2505" s="204"/>
      <c r="VGT2505" s="272"/>
      <c r="VGU2505" s="207"/>
      <c r="VGV2505" s="238"/>
      <c r="VGW2505" s="207"/>
      <c r="VGX2505" s="207"/>
      <c r="VGY2505" s="187"/>
      <c r="VGZ2505" s="187"/>
      <c r="VHA2505" s="204"/>
      <c r="VHB2505" s="272"/>
      <c r="VHC2505" s="207"/>
      <c r="VHD2505" s="238"/>
      <c r="VHE2505" s="207"/>
      <c r="VHF2505" s="207"/>
      <c r="VHG2505" s="187"/>
      <c r="VHH2505" s="187"/>
      <c r="VHI2505" s="204"/>
      <c r="VHJ2505" s="272"/>
      <c r="VHK2505" s="207"/>
      <c r="VHL2505" s="238"/>
      <c r="VHM2505" s="207"/>
      <c r="VHN2505" s="207"/>
      <c r="VHO2505" s="187"/>
      <c r="VHP2505" s="187"/>
      <c r="VHQ2505" s="204"/>
      <c r="VHR2505" s="272"/>
      <c r="VHS2505" s="207"/>
      <c r="VHT2505" s="238"/>
      <c r="VHU2505" s="207"/>
      <c r="VHV2505" s="207"/>
      <c r="VHW2505" s="187"/>
      <c r="VHX2505" s="187"/>
      <c r="VHY2505" s="204"/>
      <c r="VHZ2505" s="272"/>
      <c r="VIA2505" s="207"/>
      <c r="VIB2505" s="238"/>
      <c r="VIC2505" s="207"/>
      <c r="VID2505" s="207"/>
      <c r="VIE2505" s="187"/>
      <c r="VIF2505" s="187"/>
      <c r="VIG2505" s="204"/>
      <c r="VIH2505" s="272"/>
      <c r="VII2505" s="207"/>
      <c r="VIJ2505" s="238"/>
      <c r="VIK2505" s="207"/>
      <c r="VIL2505" s="207"/>
      <c r="VIM2505" s="187"/>
      <c r="VIN2505" s="187"/>
      <c r="VIO2505" s="204"/>
      <c r="VIP2505" s="272"/>
      <c r="VIQ2505" s="207"/>
      <c r="VIR2505" s="238"/>
      <c r="VIS2505" s="207"/>
      <c r="VIT2505" s="207"/>
      <c r="VIU2505" s="187"/>
      <c r="VIV2505" s="187"/>
      <c r="VIW2505" s="204"/>
      <c r="VIX2505" s="272"/>
      <c r="VIY2505" s="207"/>
      <c r="VIZ2505" s="238"/>
      <c r="VJA2505" s="207"/>
      <c r="VJB2505" s="207"/>
      <c r="VJC2505" s="187"/>
      <c r="VJD2505" s="187"/>
      <c r="VJE2505" s="204"/>
      <c r="VJF2505" s="272"/>
      <c r="VJG2505" s="207"/>
      <c r="VJH2505" s="238"/>
      <c r="VJI2505" s="207"/>
      <c r="VJJ2505" s="207"/>
      <c r="VJK2505" s="187"/>
      <c r="VJL2505" s="187"/>
      <c r="VJM2505" s="204"/>
      <c r="VJN2505" s="272"/>
      <c r="VJO2505" s="207"/>
      <c r="VJP2505" s="238"/>
      <c r="VJQ2505" s="207"/>
      <c r="VJR2505" s="207"/>
      <c r="VJS2505" s="187"/>
      <c r="VJT2505" s="187"/>
      <c r="VJU2505" s="204"/>
      <c r="VJV2505" s="272"/>
      <c r="VJW2505" s="207"/>
      <c r="VJX2505" s="238"/>
      <c r="VJY2505" s="207"/>
      <c r="VJZ2505" s="207"/>
      <c r="VKA2505" s="187"/>
      <c r="VKB2505" s="187"/>
      <c r="VKC2505" s="204"/>
      <c r="VKD2505" s="272"/>
      <c r="VKE2505" s="207"/>
      <c r="VKF2505" s="238"/>
      <c r="VKG2505" s="207"/>
      <c r="VKH2505" s="207"/>
      <c r="VKI2505" s="187"/>
      <c r="VKJ2505" s="187"/>
      <c r="VKK2505" s="204"/>
      <c r="VKL2505" s="272"/>
      <c r="VKM2505" s="207"/>
      <c r="VKN2505" s="238"/>
      <c r="VKO2505" s="207"/>
      <c r="VKP2505" s="207"/>
      <c r="VKQ2505" s="187"/>
      <c r="VKR2505" s="187"/>
      <c r="VKS2505" s="204"/>
      <c r="VKT2505" s="272"/>
      <c r="VKU2505" s="207"/>
      <c r="VKV2505" s="238"/>
      <c r="VKW2505" s="207"/>
      <c r="VKX2505" s="207"/>
      <c r="VKY2505" s="187"/>
      <c r="VKZ2505" s="187"/>
      <c r="VLA2505" s="204"/>
      <c r="VLB2505" s="272"/>
      <c r="VLC2505" s="207"/>
      <c r="VLD2505" s="238"/>
      <c r="VLE2505" s="207"/>
      <c r="VLF2505" s="207"/>
      <c r="VLG2505" s="187"/>
      <c r="VLH2505" s="187"/>
      <c r="VLI2505" s="204"/>
      <c r="VLJ2505" s="272"/>
      <c r="VLK2505" s="207"/>
      <c r="VLL2505" s="238"/>
      <c r="VLM2505" s="207"/>
      <c r="VLN2505" s="207"/>
      <c r="VLO2505" s="187"/>
      <c r="VLP2505" s="187"/>
      <c r="VLQ2505" s="204"/>
      <c r="VLR2505" s="272"/>
      <c r="VLS2505" s="207"/>
      <c r="VLT2505" s="238"/>
      <c r="VLU2505" s="207"/>
      <c r="VLV2505" s="207"/>
      <c r="VLW2505" s="187"/>
      <c r="VLX2505" s="187"/>
      <c r="VLY2505" s="204"/>
      <c r="VLZ2505" s="272"/>
      <c r="VMA2505" s="207"/>
      <c r="VMB2505" s="238"/>
      <c r="VMC2505" s="207"/>
      <c r="VMD2505" s="207"/>
      <c r="VME2505" s="187"/>
      <c r="VMF2505" s="187"/>
      <c r="VMG2505" s="204"/>
      <c r="VMH2505" s="272"/>
      <c r="VMI2505" s="207"/>
      <c r="VMJ2505" s="238"/>
      <c r="VMK2505" s="207"/>
      <c r="VML2505" s="207"/>
      <c r="VMM2505" s="187"/>
      <c r="VMN2505" s="187"/>
      <c r="VMO2505" s="204"/>
      <c r="VMP2505" s="272"/>
      <c r="VMQ2505" s="207"/>
      <c r="VMR2505" s="238"/>
      <c r="VMS2505" s="207"/>
      <c r="VMT2505" s="207"/>
      <c r="VMU2505" s="187"/>
      <c r="VMV2505" s="187"/>
      <c r="VMW2505" s="204"/>
      <c r="VMX2505" s="272"/>
      <c r="VMY2505" s="207"/>
      <c r="VMZ2505" s="238"/>
      <c r="VNA2505" s="207"/>
      <c r="VNB2505" s="207"/>
      <c r="VNC2505" s="187"/>
      <c r="VND2505" s="187"/>
      <c r="VNE2505" s="204"/>
      <c r="VNF2505" s="272"/>
      <c r="VNG2505" s="207"/>
      <c r="VNH2505" s="238"/>
      <c r="VNI2505" s="207"/>
      <c r="VNJ2505" s="207"/>
      <c r="VNK2505" s="187"/>
      <c r="VNL2505" s="187"/>
      <c r="VNM2505" s="204"/>
      <c r="VNN2505" s="272"/>
      <c r="VNO2505" s="207"/>
      <c r="VNP2505" s="238"/>
      <c r="VNQ2505" s="207"/>
      <c r="VNR2505" s="207"/>
      <c r="VNS2505" s="187"/>
      <c r="VNT2505" s="187"/>
      <c r="VNU2505" s="204"/>
      <c r="VNV2505" s="272"/>
      <c r="VNW2505" s="207"/>
      <c r="VNX2505" s="238"/>
      <c r="VNY2505" s="207"/>
      <c r="VNZ2505" s="207"/>
      <c r="VOA2505" s="187"/>
      <c r="VOB2505" s="187"/>
      <c r="VOC2505" s="204"/>
      <c r="VOD2505" s="272"/>
      <c r="VOE2505" s="207"/>
      <c r="VOF2505" s="238"/>
      <c r="VOG2505" s="207"/>
      <c r="VOH2505" s="207"/>
      <c r="VOI2505" s="187"/>
      <c r="VOJ2505" s="187"/>
      <c r="VOK2505" s="204"/>
      <c r="VOL2505" s="272"/>
      <c r="VOM2505" s="207"/>
      <c r="VON2505" s="238"/>
      <c r="VOO2505" s="207"/>
      <c r="VOP2505" s="207"/>
      <c r="VOQ2505" s="187"/>
      <c r="VOR2505" s="187"/>
      <c r="VOS2505" s="204"/>
      <c r="VOT2505" s="272"/>
      <c r="VOU2505" s="207"/>
      <c r="VOV2505" s="238"/>
      <c r="VOW2505" s="207"/>
      <c r="VOX2505" s="207"/>
      <c r="VOY2505" s="187"/>
      <c r="VOZ2505" s="187"/>
      <c r="VPA2505" s="204"/>
      <c r="VPB2505" s="272"/>
      <c r="VPC2505" s="207"/>
      <c r="VPD2505" s="238"/>
      <c r="VPE2505" s="207"/>
      <c r="VPF2505" s="207"/>
      <c r="VPG2505" s="187"/>
      <c r="VPH2505" s="187"/>
      <c r="VPI2505" s="204"/>
      <c r="VPJ2505" s="272"/>
      <c r="VPK2505" s="207"/>
      <c r="VPL2505" s="238"/>
      <c r="VPM2505" s="207"/>
      <c r="VPN2505" s="207"/>
      <c r="VPO2505" s="187"/>
      <c r="VPP2505" s="187"/>
      <c r="VPQ2505" s="204"/>
      <c r="VPR2505" s="272"/>
      <c r="VPS2505" s="207"/>
      <c r="VPT2505" s="238"/>
      <c r="VPU2505" s="207"/>
      <c r="VPV2505" s="207"/>
      <c r="VPW2505" s="187"/>
      <c r="VPX2505" s="187"/>
      <c r="VPY2505" s="204"/>
      <c r="VPZ2505" s="272"/>
      <c r="VQA2505" s="207"/>
      <c r="VQB2505" s="238"/>
      <c r="VQC2505" s="207"/>
      <c r="VQD2505" s="207"/>
      <c r="VQE2505" s="187"/>
      <c r="VQF2505" s="187"/>
      <c r="VQG2505" s="204"/>
      <c r="VQH2505" s="272"/>
      <c r="VQI2505" s="207"/>
      <c r="VQJ2505" s="238"/>
      <c r="VQK2505" s="207"/>
      <c r="VQL2505" s="207"/>
      <c r="VQM2505" s="187"/>
      <c r="VQN2505" s="187"/>
      <c r="VQO2505" s="204"/>
      <c r="VQP2505" s="272"/>
      <c r="VQQ2505" s="207"/>
      <c r="VQR2505" s="238"/>
      <c r="VQS2505" s="207"/>
      <c r="VQT2505" s="207"/>
      <c r="VQU2505" s="187"/>
      <c r="VQV2505" s="187"/>
      <c r="VQW2505" s="204"/>
      <c r="VQX2505" s="272"/>
      <c r="VQY2505" s="207"/>
      <c r="VQZ2505" s="238"/>
      <c r="VRA2505" s="207"/>
      <c r="VRB2505" s="207"/>
      <c r="VRC2505" s="187"/>
      <c r="VRD2505" s="187"/>
      <c r="VRE2505" s="204"/>
      <c r="VRF2505" s="272"/>
      <c r="VRG2505" s="207"/>
      <c r="VRH2505" s="238"/>
      <c r="VRI2505" s="207"/>
      <c r="VRJ2505" s="207"/>
      <c r="VRK2505" s="187"/>
      <c r="VRL2505" s="187"/>
      <c r="VRM2505" s="204"/>
      <c r="VRN2505" s="272"/>
      <c r="VRO2505" s="207"/>
      <c r="VRP2505" s="238"/>
      <c r="VRQ2505" s="207"/>
      <c r="VRR2505" s="207"/>
      <c r="VRS2505" s="187"/>
      <c r="VRT2505" s="187"/>
      <c r="VRU2505" s="204"/>
      <c r="VRV2505" s="272"/>
      <c r="VRW2505" s="207"/>
      <c r="VRX2505" s="238"/>
      <c r="VRY2505" s="207"/>
      <c r="VRZ2505" s="207"/>
      <c r="VSA2505" s="187"/>
      <c r="VSB2505" s="187"/>
      <c r="VSC2505" s="204"/>
      <c r="VSD2505" s="272"/>
      <c r="VSE2505" s="207"/>
      <c r="VSF2505" s="238"/>
      <c r="VSG2505" s="207"/>
      <c r="VSH2505" s="207"/>
      <c r="VSI2505" s="187"/>
      <c r="VSJ2505" s="187"/>
      <c r="VSK2505" s="204"/>
      <c r="VSL2505" s="272"/>
      <c r="VSM2505" s="207"/>
      <c r="VSN2505" s="238"/>
      <c r="VSO2505" s="207"/>
      <c r="VSP2505" s="207"/>
      <c r="VSQ2505" s="187"/>
      <c r="VSR2505" s="187"/>
      <c r="VSS2505" s="204"/>
      <c r="VST2505" s="272"/>
      <c r="VSU2505" s="207"/>
      <c r="VSV2505" s="238"/>
      <c r="VSW2505" s="207"/>
      <c r="VSX2505" s="207"/>
      <c r="VSY2505" s="187"/>
      <c r="VSZ2505" s="187"/>
      <c r="VTA2505" s="204"/>
      <c r="VTB2505" s="272"/>
      <c r="VTC2505" s="207"/>
      <c r="VTD2505" s="238"/>
      <c r="VTE2505" s="207"/>
      <c r="VTF2505" s="207"/>
      <c r="VTG2505" s="187"/>
      <c r="VTH2505" s="187"/>
      <c r="VTI2505" s="204"/>
      <c r="VTJ2505" s="272"/>
      <c r="VTK2505" s="207"/>
      <c r="VTL2505" s="238"/>
      <c r="VTM2505" s="207"/>
      <c r="VTN2505" s="207"/>
      <c r="VTO2505" s="187"/>
      <c r="VTP2505" s="187"/>
      <c r="VTQ2505" s="204"/>
      <c r="VTR2505" s="272"/>
      <c r="VTS2505" s="207"/>
      <c r="VTT2505" s="238"/>
      <c r="VTU2505" s="207"/>
      <c r="VTV2505" s="207"/>
      <c r="VTW2505" s="187"/>
      <c r="VTX2505" s="187"/>
      <c r="VTY2505" s="204"/>
      <c r="VTZ2505" s="272"/>
      <c r="VUA2505" s="207"/>
      <c r="VUB2505" s="238"/>
      <c r="VUC2505" s="207"/>
      <c r="VUD2505" s="207"/>
      <c r="VUE2505" s="187"/>
      <c r="VUF2505" s="187"/>
      <c r="VUG2505" s="204"/>
      <c r="VUH2505" s="272"/>
      <c r="VUI2505" s="207"/>
      <c r="VUJ2505" s="238"/>
      <c r="VUK2505" s="207"/>
      <c r="VUL2505" s="207"/>
      <c r="VUM2505" s="187"/>
      <c r="VUN2505" s="187"/>
      <c r="VUO2505" s="204"/>
      <c r="VUP2505" s="272"/>
      <c r="VUQ2505" s="207"/>
      <c r="VUR2505" s="238"/>
      <c r="VUS2505" s="207"/>
      <c r="VUT2505" s="207"/>
      <c r="VUU2505" s="187"/>
      <c r="VUV2505" s="187"/>
      <c r="VUW2505" s="204"/>
      <c r="VUX2505" s="272"/>
      <c r="VUY2505" s="207"/>
      <c r="VUZ2505" s="238"/>
      <c r="VVA2505" s="207"/>
      <c r="VVB2505" s="207"/>
      <c r="VVC2505" s="187"/>
      <c r="VVD2505" s="187"/>
      <c r="VVE2505" s="204"/>
      <c r="VVF2505" s="272"/>
      <c r="VVG2505" s="207"/>
      <c r="VVH2505" s="238"/>
      <c r="VVI2505" s="207"/>
      <c r="VVJ2505" s="207"/>
      <c r="VVK2505" s="187"/>
      <c r="VVL2505" s="187"/>
      <c r="VVM2505" s="204"/>
      <c r="VVN2505" s="272"/>
      <c r="VVO2505" s="207"/>
      <c r="VVP2505" s="238"/>
      <c r="VVQ2505" s="207"/>
      <c r="VVR2505" s="207"/>
      <c r="VVS2505" s="187"/>
      <c r="VVT2505" s="187"/>
      <c r="VVU2505" s="204"/>
      <c r="VVV2505" s="272"/>
      <c r="VVW2505" s="207"/>
      <c r="VVX2505" s="238"/>
      <c r="VVY2505" s="207"/>
      <c r="VVZ2505" s="207"/>
      <c r="VWA2505" s="187"/>
      <c r="VWB2505" s="187"/>
      <c r="VWC2505" s="204"/>
      <c r="VWD2505" s="272"/>
      <c r="VWE2505" s="207"/>
      <c r="VWF2505" s="238"/>
      <c r="VWG2505" s="207"/>
      <c r="VWH2505" s="207"/>
      <c r="VWI2505" s="187"/>
      <c r="VWJ2505" s="187"/>
      <c r="VWK2505" s="204"/>
      <c r="VWL2505" s="272"/>
      <c r="VWM2505" s="207"/>
      <c r="VWN2505" s="238"/>
      <c r="VWO2505" s="207"/>
      <c r="VWP2505" s="207"/>
      <c r="VWQ2505" s="187"/>
      <c r="VWR2505" s="187"/>
      <c r="VWS2505" s="204"/>
      <c r="VWT2505" s="272"/>
      <c r="VWU2505" s="207"/>
      <c r="VWV2505" s="238"/>
      <c r="VWW2505" s="207"/>
      <c r="VWX2505" s="207"/>
      <c r="VWY2505" s="187"/>
      <c r="VWZ2505" s="187"/>
      <c r="VXA2505" s="204"/>
      <c r="VXB2505" s="272"/>
      <c r="VXC2505" s="207"/>
      <c r="VXD2505" s="238"/>
      <c r="VXE2505" s="207"/>
      <c r="VXF2505" s="207"/>
      <c r="VXG2505" s="187"/>
      <c r="VXH2505" s="187"/>
      <c r="VXI2505" s="204"/>
      <c r="VXJ2505" s="272"/>
      <c r="VXK2505" s="207"/>
      <c r="VXL2505" s="238"/>
      <c r="VXM2505" s="207"/>
      <c r="VXN2505" s="207"/>
      <c r="VXO2505" s="187"/>
      <c r="VXP2505" s="187"/>
      <c r="VXQ2505" s="204"/>
      <c r="VXR2505" s="272"/>
      <c r="VXS2505" s="207"/>
      <c r="VXT2505" s="238"/>
      <c r="VXU2505" s="207"/>
      <c r="VXV2505" s="207"/>
      <c r="VXW2505" s="187"/>
      <c r="VXX2505" s="187"/>
      <c r="VXY2505" s="204"/>
      <c r="VXZ2505" s="272"/>
      <c r="VYA2505" s="207"/>
      <c r="VYB2505" s="238"/>
      <c r="VYC2505" s="207"/>
      <c r="VYD2505" s="207"/>
      <c r="VYE2505" s="187"/>
      <c r="VYF2505" s="187"/>
      <c r="VYG2505" s="204"/>
      <c r="VYH2505" s="272"/>
      <c r="VYI2505" s="207"/>
      <c r="VYJ2505" s="238"/>
      <c r="VYK2505" s="207"/>
      <c r="VYL2505" s="207"/>
      <c r="VYM2505" s="187"/>
      <c r="VYN2505" s="187"/>
      <c r="VYO2505" s="204"/>
      <c r="VYP2505" s="272"/>
      <c r="VYQ2505" s="207"/>
      <c r="VYR2505" s="238"/>
      <c r="VYS2505" s="207"/>
      <c r="VYT2505" s="207"/>
      <c r="VYU2505" s="187"/>
      <c r="VYV2505" s="187"/>
      <c r="VYW2505" s="204"/>
      <c r="VYX2505" s="272"/>
      <c r="VYY2505" s="207"/>
      <c r="VYZ2505" s="238"/>
      <c r="VZA2505" s="207"/>
      <c r="VZB2505" s="207"/>
      <c r="VZC2505" s="187"/>
      <c r="VZD2505" s="187"/>
      <c r="VZE2505" s="204"/>
      <c r="VZF2505" s="272"/>
      <c r="VZG2505" s="207"/>
      <c r="VZH2505" s="238"/>
      <c r="VZI2505" s="207"/>
      <c r="VZJ2505" s="207"/>
      <c r="VZK2505" s="187"/>
      <c r="VZL2505" s="187"/>
      <c r="VZM2505" s="204"/>
      <c r="VZN2505" s="272"/>
      <c r="VZO2505" s="207"/>
      <c r="VZP2505" s="238"/>
      <c r="VZQ2505" s="207"/>
      <c r="VZR2505" s="207"/>
      <c r="VZS2505" s="187"/>
      <c r="VZT2505" s="187"/>
      <c r="VZU2505" s="204"/>
      <c r="VZV2505" s="272"/>
      <c r="VZW2505" s="207"/>
      <c r="VZX2505" s="238"/>
      <c r="VZY2505" s="207"/>
      <c r="VZZ2505" s="207"/>
      <c r="WAA2505" s="187"/>
      <c r="WAB2505" s="187"/>
      <c r="WAC2505" s="204"/>
      <c r="WAD2505" s="272"/>
      <c r="WAE2505" s="207"/>
      <c r="WAF2505" s="238"/>
      <c r="WAG2505" s="207"/>
      <c r="WAH2505" s="207"/>
      <c r="WAI2505" s="187"/>
      <c r="WAJ2505" s="187"/>
      <c r="WAK2505" s="204"/>
      <c r="WAL2505" s="272"/>
      <c r="WAM2505" s="207"/>
      <c r="WAN2505" s="238"/>
      <c r="WAO2505" s="207"/>
      <c r="WAP2505" s="207"/>
      <c r="WAQ2505" s="187"/>
      <c r="WAR2505" s="187"/>
      <c r="WAS2505" s="204"/>
      <c r="WAT2505" s="272"/>
      <c r="WAU2505" s="207"/>
      <c r="WAV2505" s="238"/>
      <c r="WAW2505" s="207"/>
      <c r="WAX2505" s="207"/>
      <c r="WAY2505" s="187"/>
      <c r="WAZ2505" s="187"/>
      <c r="WBA2505" s="204"/>
      <c r="WBB2505" s="272"/>
      <c r="WBC2505" s="207"/>
      <c r="WBD2505" s="238"/>
      <c r="WBE2505" s="207"/>
      <c r="WBF2505" s="207"/>
      <c r="WBG2505" s="187"/>
      <c r="WBH2505" s="187"/>
      <c r="WBI2505" s="204"/>
      <c r="WBJ2505" s="272"/>
      <c r="WBK2505" s="207"/>
      <c r="WBL2505" s="238"/>
      <c r="WBM2505" s="207"/>
      <c r="WBN2505" s="207"/>
      <c r="WBO2505" s="187"/>
      <c r="WBP2505" s="187"/>
      <c r="WBQ2505" s="204"/>
      <c r="WBR2505" s="272"/>
      <c r="WBS2505" s="207"/>
      <c r="WBT2505" s="238"/>
      <c r="WBU2505" s="207"/>
      <c r="WBV2505" s="207"/>
      <c r="WBW2505" s="187"/>
      <c r="WBX2505" s="187"/>
      <c r="WBY2505" s="204"/>
      <c r="WBZ2505" s="272"/>
      <c r="WCA2505" s="207"/>
      <c r="WCB2505" s="238"/>
      <c r="WCC2505" s="207"/>
      <c r="WCD2505" s="207"/>
      <c r="WCE2505" s="187"/>
      <c r="WCF2505" s="187"/>
      <c r="WCG2505" s="204"/>
      <c r="WCH2505" s="272"/>
      <c r="WCI2505" s="207"/>
      <c r="WCJ2505" s="238"/>
      <c r="WCK2505" s="207"/>
      <c r="WCL2505" s="207"/>
      <c r="WCM2505" s="187"/>
      <c r="WCN2505" s="187"/>
      <c r="WCO2505" s="204"/>
      <c r="WCP2505" s="272"/>
      <c r="WCQ2505" s="207"/>
      <c r="WCR2505" s="238"/>
      <c r="WCS2505" s="207"/>
      <c r="WCT2505" s="207"/>
      <c r="WCU2505" s="187"/>
      <c r="WCV2505" s="187"/>
      <c r="WCW2505" s="204"/>
      <c r="WCX2505" s="272"/>
      <c r="WCY2505" s="207"/>
      <c r="WCZ2505" s="238"/>
      <c r="WDA2505" s="207"/>
      <c r="WDB2505" s="207"/>
      <c r="WDC2505" s="187"/>
      <c r="WDD2505" s="187"/>
      <c r="WDE2505" s="204"/>
      <c r="WDF2505" s="272"/>
      <c r="WDG2505" s="207"/>
      <c r="WDH2505" s="238"/>
      <c r="WDI2505" s="207"/>
      <c r="WDJ2505" s="207"/>
      <c r="WDK2505" s="187"/>
      <c r="WDL2505" s="187"/>
      <c r="WDM2505" s="204"/>
      <c r="WDN2505" s="272"/>
      <c r="WDO2505" s="207"/>
      <c r="WDP2505" s="238"/>
      <c r="WDQ2505" s="207"/>
      <c r="WDR2505" s="207"/>
      <c r="WDS2505" s="187"/>
      <c r="WDT2505" s="187"/>
      <c r="WDU2505" s="204"/>
      <c r="WDV2505" s="272"/>
      <c r="WDW2505" s="207"/>
      <c r="WDX2505" s="238"/>
      <c r="WDY2505" s="207"/>
      <c r="WDZ2505" s="207"/>
      <c r="WEA2505" s="187"/>
      <c r="WEB2505" s="187"/>
      <c r="WEC2505" s="204"/>
      <c r="WED2505" s="272"/>
      <c r="WEE2505" s="207"/>
      <c r="WEF2505" s="238"/>
      <c r="WEG2505" s="207"/>
      <c r="WEH2505" s="207"/>
      <c r="WEI2505" s="187"/>
      <c r="WEJ2505" s="187"/>
      <c r="WEK2505" s="204"/>
      <c r="WEL2505" s="272"/>
      <c r="WEM2505" s="207"/>
      <c r="WEN2505" s="238"/>
      <c r="WEO2505" s="207"/>
      <c r="WEP2505" s="207"/>
      <c r="WEQ2505" s="187"/>
      <c r="WER2505" s="187"/>
      <c r="WES2505" s="204"/>
      <c r="WET2505" s="272"/>
      <c r="WEU2505" s="207"/>
      <c r="WEV2505" s="238"/>
      <c r="WEW2505" s="207"/>
      <c r="WEX2505" s="207"/>
      <c r="WEY2505" s="187"/>
      <c r="WEZ2505" s="187"/>
      <c r="WFA2505" s="204"/>
      <c r="WFB2505" s="272"/>
      <c r="WFC2505" s="207"/>
      <c r="WFD2505" s="238"/>
      <c r="WFE2505" s="207"/>
      <c r="WFF2505" s="207"/>
      <c r="WFG2505" s="187"/>
      <c r="WFH2505" s="187"/>
      <c r="WFI2505" s="204"/>
      <c r="WFJ2505" s="272"/>
      <c r="WFK2505" s="207"/>
      <c r="WFL2505" s="238"/>
      <c r="WFM2505" s="207"/>
      <c r="WFN2505" s="207"/>
      <c r="WFO2505" s="187"/>
      <c r="WFP2505" s="187"/>
      <c r="WFQ2505" s="204"/>
      <c r="WFR2505" s="272"/>
      <c r="WFS2505" s="207"/>
      <c r="WFT2505" s="238"/>
      <c r="WFU2505" s="207"/>
      <c r="WFV2505" s="207"/>
      <c r="WFW2505" s="187"/>
      <c r="WFX2505" s="187"/>
      <c r="WFY2505" s="204"/>
      <c r="WFZ2505" s="272"/>
      <c r="WGA2505" s="207"/>
      <c r="WGB2505" s="238"/>
      <c r="WGC2505" s="207"/>
      <c r="WGD2505" s="207"/>
      <c r="WGE2505" s="187"/>
      <c r="WGF2505" s="187"/>
      <c r="WGG2505" s="204"/>
      <c r="WGH2505" s="272"/>
      <c r="WGI2505" s="207"/>
      <c r="WGJ2505" s="238"/>
      <c r="WGK2505" s="207"/>
      <c r="WGL2505" s="207"/>
      <c r="WGM2505" s="187"/>
      <c r="WGN2505" s="187"/>
      <c r="WGO2505" s="204"/>
      <c r="WGP2505" s="272"/>
      <c r="WGQ2505" s="207"/>
      <c r="WGR2505" s="238"/>
      <c r="WGS2505" s="207"/>
      <c r="WGT2505" s="207"/>
      <c r="WGU2505" s="187"/>
      <c r="WGV2505" s="187"/>
      <c r="WGW2505" s="204"/>
      <c r="WGX2505" s="272"/>
      <c r="WGY2505" s="207"/>
      <c r="WGZ2505" s="238"/>
      <c r="WHA2505" s="207"/>
      <c r="WHB2505" s="207"/>
      <c r="WHC2505" s="187"/>
      <c r="WHD2505" s="187"/>
      <c r="WHE2505" s="204"/>
      <c r="WHF2505" s="272"/>
      <c r="WHG2505" s="207"/>
      <c r="WHH2505" s="238"/>
      <c r="WHI2505" s="207"/>
      <c r="WHJ2505" s="207"/>
      <c r="WHK2505" s="187"/>
      <c r="WHL2505" s="187"/>
      <c r="WHM2505" s="204"/>
      <c r="WHN2505" s="272"/>
      <c r="WHO2505" s="207"/>
      <c r="WHP2505" s="238"/>
      <c r="WHQ2505" s="207"/>
      <c r="WHR2505" s="207"/>
      <c r="WHS2505" s="187"/>
      <c r="WHT2505" s="187"/>
      <c r="WHU2505" s="204"/>
      <c r="WHV2505" s="272"/>
      <c r="WHW2505" s="207"/>
      <c r="WHX2505" s="238"/>
      <c r="WHY2505" s="207"/>
      <c r="WHZ2505" s="207"/>
      <c r="WIA2505" s="187"/>
      <c r="WIB2505" s="187"/>
      <c r="WIC2505" s="204"/>
      <c r="WID2505" s="272"/>
      <c r="WIE2505" s="207"/>
      <c r="WIF2505" s="238"/>
      <c r="WIG2505" s="207"/>
      <c r="WIH2505" s="207"/>
      <c r="WII2505" s="187"/>
      <c r="WIJ2505" s="187"/>
      <c r="WIK2505" s="204"/>
      <c r="WIL2505" s="272"/>
      <c r="WIM2505" s="207"/>
      <c r="WIN2505" s="238"/>
      <c r="WIO2505" s="207"/>
      <c r="WIP2505" s="207"/>
      <c r="WIQ2505" s="187"/>
      <c r="WIR2505" s="187"/>
      <c r="WIS2505" s="204"/>
      <c r="WIT2505" s="272"/>
      <c r="WIU2505" s="207"/>
      <c r="WIV2505" s="238"/>
      <c r="WIW2505" s="207"/>
      <c r="WIX2505" s="207"/>
      <c r="WIY2505" s="187"/>
      <c r="WIZ2505" s="187"/>
      <c r="WJA2505" s="204"/>
      <c r="WJB2505" s="272"/>
      <c r="WJC2505" s="207"/>
      <c r="WJD2505" s="238"/>
      <c r="WJE2505" s="207"/>
      <c r="WJF2505" s="207"/>
      <c r="WJG2505" s="187"/>
      <c r="WJH2505" s="187"/>
      <c r="WJI2505" s="204"/>
      <c r="WJJ2505" s="272"/>
      <c r="WJK2505" s="207"/>
      <c r="WJL2505" s="238"/>
      <c r="WJM2505" s="207"/>
      <c r="WJN2505" s="207"/>
      <c r="WJO2505" s="187"/>
      <c r="WJP2505" s="187"/>
      <c r="WJQ2505" s="204"/>
      <c r="WJR2505" s="272"/>
      <c r="WJS2505" s="207"/>
      <c r="WJT2505" s="238"/>
      <c r="WJU2505" s="207"/>
      <c r="WJV2505" s="207"/>
      <c r="WJW2505" s="187"/>
      <c r="WJX2505" s="187"/>
      <c r="WJY2505" s="204"/>
      <c r="WJZ2505" s="272"/>
      <c r="WKA2505" s="207"/>
      <c r="WKB2505" s="238"/>
      <c r="WKC2505" s="207"/>
      <c r="WKD2505" s="207"/>
      <c r="WKE2505" s="187"/>
      <c r="WKF2505" s="187"/>
      <c r="WKG2505" s="204"/>
      <c r="WKH2505" s="272"/>
      <c r="WKI2505" s="207"/>
      <c r="WKJ2505" s="238"/>
      <c r="WKK2505" s="207"/>
      <c r="WKL2505" s="207"/>
      <c r="WKM2505" s="187"/>
      <c r="WKN2505" s="187"/>
      <c r="WKO2505" s="204"/>
      <c r="WKP2505" s="272"/>
      <c r="WKQ2505" s="207"/>
      <c r="WKR2505" s="238"/>
      <c r="WKS2505" s="207"/>
      <c r="WKT2505" s="207"/>
      <c r="WKU2505" s="187"/>
      <c r="WKV2505" s="187"/>
      <c r="WKW2505" s="204"/>
      <c r="WKX2505" s="272"/>
      <c r="WKY2505" s="207"/>
      <c r="WKZ2505" s="238"/>
      <c r="WLA2505" s="207"/>
      <c r="WLB2505" s="207"/>
      <c r="WLC2505" s="187"/>
      <c r="WLD2505" s="187"/>
      <c r="WLE2505" s="204"/>
      <c r="WLF2505" s="272"/>
      <c r="WLG2505" s="207"/>
      <c r="WLH2505" s="238"/>
      <c r="WLI2505" s="207"/>
      <c r="WLJ2505" s="207"/>
      <c r="WLK2505" s="187"/>
      <c r="WLL2505" s="187"/>
      <c r="WLM2505" s="204"/>
      <c r="WLN2505" s="272"/>
      <c r="WLO2505" s="207"/>
      <c r="WLP2505" s="238"/>
      <c r="WLQ2505" s="207"/>
      <c r="WLR2505" s="207"/>
      <c r="WLS2505" s="187"/>
      <c r="WLT2505" s="187"/>
      <c r="WLU2505" s="204"/>
      <c r="WLV2505" s="272"/>
      <c r="WLW2505" s="207"/>
      <c r="WLX2505" s="238"/>
      <c r="WLY2505" s="207"/>
      <c r="WLZ2505" s="207"/>
      <c r="WMA2505" s="187"/>
      <c r="WMB2505" s="187"/>
      <c r="WMC2505" s="204"/>
      <c r="WMD2505" s="272"/>
      <c r="WME2505" s="207"/>
      <c r="WMF2505" s="238"/>
      <c r="WMG2505" s="207"/>
      <c r="WMH2505" s="207"/>
      <c r="WMI2505" s="187"/>
      <c r="WMJ2505" s="187"/>
      <c r="WMK2505" s="204"/>
      <c r="WML2505" s="272"/>
      <c r="WMM2505" s="207"/>
      <c r="WMN2505" s="238"/>
      <c r="WMO2505" s="207"/>
      <c r="WMP2505" s="207"/>
      <c r="WMQ2505" s="187"/>
      <c r="WMR2505" s="187"/>
      <c r="WMS2505" s="204"/>
      <c r="WMT2505" s="272"/>
      <c r="WMU2505" s="207"/>
      <c r="WMV2505" s="238"/>
      <c r="WMW2505" s="207"/>
      <c r="WMX2505" s="207"/>
      <c r="WMY2505" s="187"/>
      <c r="WMZ2505" s="187"/>
      <c r="WNA2505" s="204"/>
      <c r="WNB2505" s="272"/>
      <c r="WNC2505" s="207"/>
      <c r="WND2505" s="238"/>
      <c r="WNE2505" s="207"/>
      <c r="WNF2505" s="207"/>
      <c r="WNG2505" s="187"/>
      <c r="WNH2505" s="187"/>
      <c r="WNI2505" s="204"/>
      <c r="WNJ2505" s="272"/>
      <c r="WNK2505" s="207"/>
      <c r="WNL2505" s="238"/>
      <c r="WNM2505" s="207"/>
      <c r="WNN2505" s="207"/>
      <c r="WNO2505" s="187"/>
      <c r="WNP2505" s="187"/>
      <c r="WNQ2505" s="204"/>
      <c r="WNR2505" s="272"/>
      <c r="WNS2505" s="207"/>
      <c r="WNT2505" s="238"/>
      <c r="WNU2505" s="207"/>
      <c r="WNV2505" s="207"/>
      <c r="WNW2505" s="187"/>
      <c r="WNX2505" s="187"/>
      <c r="WNY2505" s="204"/>
      <c r="WNZ2505" s="272"/>
      <c r="WOA2505" s="207"/>
      <c r="WOB2505" s="238"/>
      <c r="WOC2505" s="207"/>
      <c r="WOD2505" s="207"/>
      <c r="WOE2505" s="187"/>
      <c r="WOF2505" s="187"/>
      <c r="WOG2505" s="204"/>
      <c r="WOH2505" s="272"/>
      <c r="WOI2505" s="207"/>
      <c r="WOJ2505" s="238"/>
      <c r="WOK2505" s="207"/>
      <c r="WOL2505" s="207"/>
      <c r="WOM2505" s="187"/>
      <c r="WON2505" s="187"/>
      <c r="WOO2505" s="204"/>
      <c r="WOP2505" s="272"/>
      <c r="WOQ2505" s="207"/>
      <c r="WOR2505" s="238"/>
      <c r="WOS2505" s="207"/>
      <c r="WOT2505" s="207"/>
      <c r="WOU2505" s="187"/>
      <c r="WOV2505" s="187"/>
      <c r="WOW2505" s="204"/>
      <c r="WOX2505" s="272"/>
      <c r="WOY2505" s="207"/>
      <c r="WOZ2505" s="238"/>
      <c r="WPA2505" s="207"/>
      <c r="WPB2505" s="207"/>
      <c r="WPC2505" s="187"/>
      <c r="WPD2505" s="187"/>
      <c r="WPE2505" s="204"/>
      <c r="WPF2505" s="272"/>
      <c r="WPG2505" s="207"/>
      <c r="WPH2505" s="238"/>
      <c r="WPI2505" s="207"/>
      <c r="WPJ2505" s="207"/>
      <c r="WPK2505" s="187"/>
      <c r="WPL2505" s="187"/>
      <c r="WPM2505" s="204"/>
      <c r="WPN2505" s="272"/>
      <c r="WPO2505" s="207"/>
      <c r="WPP2505" s="238"/>
      <c r="WPQ2505" s="207"/>
      <c r="WPR2505" s="207"/>
      <c r="WPS2505" s="187"/>
      <c r="WPT2505" s="187"/>
      <c r="WPU2505" s="204"/>
      <c r="WPV2505" s="272"/>
      <c r="WPW2505" s="207"/>
      <c r="WPX2505" s="238"/>
      <c r="WPY2505" s="207"/>
      <c r="WPZ2505" s="207"/>
      <c r="WQA2505" s="187"/>
      <c r="WQB2505" s="187"/>
      <c r="WQC2505" s="204"/>
      <c r="WQD2505" s="272"/>
      <c r="WQE2505" s="207"/>
      <c r="WQF2505" s="238"/>
      <c r="WQG2505" s="207"/>
      <c r="WQH2505" s="207"/>
      <c r="WQI2505" s="187"/>
      <c r="WQJ2505" s="187"/>
      <c r="WQK2505" s="204"/>
      <c r="WQL2505" s="272"/>
      <c r="WQM2505" s="207"/>
      <c r="WQN2505" s="238"/>
      <c r="WQO2505" s="207"/>
      <c r="WQP2505" s="207"/>
      <c r="WQQ2505" s="187"/>
      <c r="WQR2505" s="187"/>
      <c r="WQS2505" s="204"/>
      <c r="WQT2505" s="272"/>
      <c r="WQU2505" s="207"/>
      <c r="WQV2505" s="238"/>
      <c r="WQW2505" s="207"/>
      <c r="WQX2505" s="207"/>
      <c r="WQY2505" s="187"/>
      <c r="WQZ2505" s="187"/>
      <c r="WRA2505" s="204"/>
      <c r="WRB2505" s="272"/>
      <c r="WRC2505" s="207"/>
      <c r="WRD2505" s="238"/>
      <c r="WRE2505" s="207"/>
      <c r="WRF2505" s="207"/>
      <c r="WRG2505" s="187"/>
      <c r="WRH2505" s="187"/>
      <c r="WRI2505" s="204"/>
      <c r="WRJ2505" s="272"/>
      <c r="WRK2505" s="207"/>
      <c r="WRL2505" s="238"/>
      <c r="WRM2505" s="207"/>
      <c r="WRN2505" s="207"/>
      <c r="WRO2505" s="187"/>
      <c r="WRP2505" s="187"/>
      <c r="WRQ2505" s="204"/>
      <c r="WRR2505" s="272"/>
      <c r="WRS2505" s="207"/>
      <c r="WRT2505" s="238"/>
      <c r="WRU2505" s="207"/>
      <c r="WRV2505" s="207"/>
      <c r="WRW2505" s="187"/>
      <c r="WRX2505" s="187"/>
      <c r="WRY2505" s="204"/>
      <c r="WRZ2505" s="272"/>
      <c r="WSA2505" s="207"/>
      <c r="WSB2505" s="238"/>
      <c r="WSC2505" s="207"/>
      <c r="WSD2505" s="207"/>
      <c r="WSE2505" s="187"/>
      <c r="WSF2505" s="187"/>
      <c r="WSG2505" s="204"/>
      <c r="WSH2505" s="272"/>
      <c r="WSI2505" s="207"/>
      <c r="WSJ2505" s="238"/>
      <c r="WSK2505" s="207"/>
      <c r="WSL2505" s="207"/>
      <c r="WSM2505" s="187"/>
      <c r="WSN2505" s="187"/>
      <c r="WSO2505" s="204"/>
      <c r="WSP2505" s="272"/>
      <c r="WSQ2505" s="207"/>
      <c r="WSR2505" s="238"/>
      <c r="WSS2505" s="207"/>
      <c r="WST2505" s="207"/>
      <c r="WSU2505" s="187"/>
      <c r="WSV2505" s="187"/>
      <c r="WSW2505" s="204"/>
      <c r="WSX2505" s="272"/>
      <c r="WSY2505" s="207"/>
      <c r="WSZ2505" s="238"/>
      <c r="WTA2505" s="207"/>
      <c r="WTB2505" s="207"/>
      <c r="WTC2505" s="187"/>
      <c r="WTD2505" s="187"/>
      <c r="WTE2505" s="204"/>
      <c r="WTF2505" s="272"/>
      <c r="WTG2505" s="207"/>
      <c r="WTH2505" s="238"/>
      <c r="WTI2505" s="207"/>
      <c r="WTJ2505" s="207"/>
      <c r="WTK2505" s="187"/>
      <c r="WTL2505" s="187"/>
      <c r="WTM2505" s="204"/>
      <c r="WTN2505" s="272"/>
      <c r="WTO2505" s="207"/>
      <c r="WTP2505" s="238"/>
      <c r="WTQ2505" s="207"/>
      <c r="WTR2505" s="207"/>
      <c r="WTS2505" s="187"/>
      <c r="WTT2505" s="187"/>
      <c r="WTU2505" s="204"/>
      <c r="WTV2505" s="272"/>
      <c r="WTW2505" s="207"/>
      <c r="WTX2505" s="238"/>
      <c r="WTY2505" s="207"/>
      <c r="WTZ2505" s="207"/>
      <c r="WUA2505" s="187"/>
      <c r="WUB2505" s="187"/>
      <c r="WUC2505" s="204"/>
      <c r="WUD2505" s="272"/>
      <c r="WUE2505" s="207"/>
      <c r="WUF2505" s="238"/>
      <c r="WUG2505" s="207"/>
      <c r="WUH2505" s="207"/>
      <c r="WUI2505" s="187"/>
      <c r="WUJ2505" s="187"/>
      <c r="WUK2505" s="204"/>
      <c r="WUL2505" s="272"/>
      <c r="WUM2505" s="207"/>
      <c r="WUN2505" s="238"/>
      <c r="WUO2505" s="207"/>
      <c r="WUP2505" s="207"/>
      <c r="WUQ2505" s="187"/>
      <c r="WUR2505" s="187"/>
      <c r="WUS2505" s="204"/>
      <c r="WUT2505" s="272"/>
      <c r="WUU2505" s="207"/>
      <c r="WUV2505" s="238"/>
      <c r="WUW2505" s="207"/>
      <c r="WUX2505" s="207"/>
      <c r="WUY2505" s="187"/>
      <c r="WUZ2505" s="187"/>
      <c r="WVA2505" s="204"/>
      <c r="WVB2505" s="272"/>
      <c r="WVC2505" s="207"/>
      <c r="WVD2505" s="238"/>
      <c r="WVE2505" s="207"/>
      <c r="WVF2505" s="207"/>
      <c r="WVG2505" s="187"/>
      <c r="WVH2505" s="187"/>
      <c r="WVI2505" s="204"/>
      <c r="WVJ2505" s="272"/>
      <c r="WVK2505" s="207"/>
      <c r="WVL2505" s="238"/>
      <c r="WVM2505" s="207"/>
      <c r="WVN2505" s="207"/>
      <c r="WVO2505" s="187"/>
      <c r="WVP2505" s="187"/>
      <c r="WVQ2505" s="204"/>
      <c r="WVR2505" s="272"/>
      <c r="WVS2505" s="207"/>
      <c r="WVT2505" s="238"/>
      <c r="WVU2505" s="207"/>
      <c r="WVV2505" s="207"/>
      <c r="WVW2505" s="187"/>
      <c r="WVX2505" s="187"/>
      <c r="WVY2505" s="204"/>
      <c r="WVZ2505" s="272"/>
      <c r="WWA2505" s="207"/>
      <c r="WWB2505" s="238"/>
      <c r="WWC2505" s="207"/>
      <c r="WWD2505" s="207"/>
      <c r="WWE2505" s="187"/>
      <c r="WWF2505" s="187"/>
      <c r="WWG2505" s="204"/>
      <c r="WWH2505" s="272"/>
      <c r="WWI2505" s="207"/>
      <c r="WWJ2505" s="238"/>
      <c r="WWK2505" s="207"/>
      <c r="WWL2505" s="207"/>
      <c r="WWM2505" s="187"/>
      <c r="WWN2505" s="187"/>
      <c r="WWO2505" s="204"/>
      <c r="WWP2505" s="272"/>
      <c r="WWQ2505" s="207"/>
      <c r="WWR2505" s="238"/>
      <c r="WWS2505" s="207"/>
      <c r="WWT2505" s="207"/>
      <c r="WWU2505" s="187"/>
      <c r="WWV2505" s="187"/>
      <c r="WWW2505" s="204"/>
      <c r="WWX2505" s="272"/>
      <c r="WWY2505" s="207"/>
      <c r="WWZ2505" s="238"/>
      <c r="WXA2505" s="207"/>
      <c r="WXB2505" s="207"/>
      <c r="WXC2505" s="187"/>
      <c r="WXD2505" s="187"/>
      <c r="WXE2505" s="204"/>
      <c r="WXF2505" s="272"/>
      <c r="WXG2505" s="207"/>
      <c r="WXH2505" s="238"/>
      <c r="WXI2505" s="207"/>
      <c r="WXJ2505" s="207"/>
      <c r="WXK2505" s="187"/>
      <c r="WXL2505" s="187"/>
      <c r="WXM2505" s="204"/>
      <c r="WXN2505" s="272"/>
      <c r="WXO2505" s="207"/>
      <c r="WXP2505" s="238"/>
      <c r="WXQ2505" s="207"/>
      <c r="WXR2505" s="207"/>
      <c r="WXS2505" s="187"/>
      <c r="WXT2505" s="187"/>
      <c r="WXU2505" s="204"/>
      <c r="WXV2505" s="272"/>
      <c r="WXW2505" s="207"/>
      <c r="WXX2505" s="238"/>
      <c r="WXY2505" s="207"/>
      <c r="WXZ2505" s="207"/>
      <c r="WYA2505" s="187"/>
      <c r="WYB2505" s="187"/>
      <c r="WYC2505" s="204"/>
      <c r="WYD2505" s="272"/>
      <c r="WYE2505" s="207"/>
      <c r="WYF2505" s="238"/>
      <c r="WYG2505" s="207"/>
      <c r="WYH2505" s="207"/>
      <c r="WYI2505" s="187"/>
      <c r="WYJ2505" s="187"/>
      <c r="WYK2505" s="204"/>
      <c r="WYL2505" s="272"/>
      <c r="WYM2505" s="207"/>
      <c r="WYN2505" s="238"/>
      <c r="WYO2505" s="207"/>
      <c r="WYP2505" s="207"/>
      <c r="WYQ2505" s="187"/>
      <c r="WYR2505" s="187"/>
      <c r="WYS2505" s="204"/>
      <c r="WYT2505" s="272"/>
      <c r="WYU2505" s="207"/>
      <c r="WYV2505" s="238"/>
      <c r="WYW2505" s="207"/>
      <c r="WYX2505" s="207"/>
      <c r="WYY2505" s="187"/>
      <c r="WYZ2505" s="187"/>
      <c r="WZA2505" s="204"/>
      <c r="WZB2505" s="272"/>
      <c r="WZC2505" s="207"/>
      <c r="WZD2505" s="238"/>
      <c r="WZE2505" s="207"/>
      <c r="WZF2505" s="207"/>
      <c r="WZG2505" s="187"/>
      <c r="WZH2505" s="187"/>
      <c r="WZI2505" s="204"/>
      <c r="WZJ2505" s="272"/>
      <c r="WZK2505" s="207"/>
      <c r="WZL2505" s="238"/>
      <c r="WZM2505" s="207"/>
      <c r="WZN2505" s="207"/>
      <c r="WZO2505" s="187"/>
      <c r="WZP2505" s="187"/>
      <c r="WZQ2505" s="204"/>
      <c r="WZR2505" s="272"/>
      <c r="WZS2505" s="207"/>
      <c r="WZT2505" s="238"/>
      <c r="WZU2505" s="207"/>
      <c r="WZV2505" s="207"/>
      <c r="WZW2505" s="187"/>
      <c r="WZX2505" s="187"/>
      <c r="WZY2505" s="204"/>
      <c r="WZZ2505" s="272"/>
      <c r="XAA2505" s="207"/>
      <c r="XAB2505" s="238"/>
      <c r="XAC2505" s="207"/>
      <c r="XAD2505" s="207"/>
      <c r="XAE2505" s="187"/>
      <c r="XAF2505" s="187"/>
      <c r="XAG2505" s="204"/>
      <c r="XAH2505" s="272"/>
      <c r="XAI2505" s="207"/>
      <c r="XAJ2505" s="238"/>
      <c r="XAK2505" s="207"/>
      <c r="XAL2505" s="207"/>
      <c r="XAM2505" s="187"/>
      <c r="XAN2505" s="187"/>
      <c r="XAO2505" s="204"/>
      <c r="XAP2505" s="272"/>
      <c r="XAQ2505" s="207"/>
      <c r="XAR2505" s="238"/>
      <c r="XAS2505" s="207"/>
      <c r="XAT2505" s="207"/>
      <c r="XAU2505" s="187"/>
      <c r="XAV2505" s="187"/>
      <c r="XAW2505" s="204"/>
      <c r="XAX2505" s="272"/>
      <c r="XAY2505" s="207"/>
      <c r="XAZ2505" s="238"/>
      <c r="XBA2505" s="207"/>
      <c r="XBB2505" s="207"/>
      <c r="XBC2505" s="187"/>
      <c r="XBD2505" s="187"/>
      <c r="XBE2505" s="204"/>
      <c r="XBF2505" s="272"/>
      <c r="XBG2505" s="207"/>
      <c r="XBH2505" s="238"/>
      <c r="XBI2505" s="207"/>
      <c r="XBJ2505" s="207"/>
      <c r="XBK2505" s="187"/>
      <c r="XBL2505" s="187"/>
      <c r="XBM2505" s="204"/>
      <c r="XBN2505" s="272"/>
      <c r="XBO2505" s="207"/>
      <c r="XBP2505" s="238"/>
      <c r="XBQ2505" s="207"/>
      <c r="XBR2505" s="207"/>
      <c r="XBS2505" s="187"/>
      <c r="XBT2505" s="187"/>
      <c r="XBU2505" s="204"/>
      <c r="XBV2505" s="272"/>
      <c r="XBW2505" s="207"/>
      <c r="XBX2505" s="238"/>
      <c r="XBY2505" s="207"/>
      <c r="XBZ2505" s="207"/>
      <c r="XCA2505" s="187"/>
      <c r="XCB2505" s="187"/>
      <c r="XCC2505" s="204"/>
      <c r="XCD2505" s="272"/>
      <c r="XCE2505" s="207"/>
      <c r="XCF2505" s="238"/>
      <c r="XCG2505" s="207"/>
      <c r="XCH2505" s="207"/>
      <c r="XCI2505" s="187"/>
      <c r="XCJ2505" s="187"/>
      <c r="XCK2505" s="204"/>
      <c r="XCL2505" s="272"/>
      <c r="XCM2505" s="207"/>
      <c r="XCN2505" s="238"/>
      <c r="XCO2505" s="207"/>
      <c r="XCP2505" s="207"/>
      <c r="XCQ2505" s="187"/>
      <c r="XCR2505" s="187"/>
      <c r="XCS2505" s="204"/>
      <c r="XCT2505" s="272"/>
      <c r="XCU2505" s="207"/>
      <c r="XCV2505" s="238"/>
      <c r="XCW2505" s="207"/>
      <c r="XCX2505" s="207"/>
      <c r="XCY2505" s="187"/>
      <c r="XCZ2505" s="187"/>
      <c r="XDA2505" s="204"/>
      <c r="XDB2505" s="272"/>
      <c r="XDC2505" s="207"/>
      <c r="XDD2505" s="238"/>
      <c r="XDE2505" s="207"/>
      <c r="XDF2505" s="207"/>
      <c r="XDG2505" s="187"/>
      <c r="XDH2505" s="187"/>
      <c r="XDI2505" s="204"/>
      <c r="XDJ2505" s="272"/>
      <c r="XDK2505" s="207"/>
      <c r="XDL2505" s="238"/>
      <c r="XDM2505" s="207"/>
      <c r="XDN2505" s="207"/>
      <c r="XDO2505" s="187"/>
      <c r="XDP2505" s="187"/>
      <c r="XDQ2505" s="204"/>
      <c r="XDR2505" s="272"/>
      <c r="XDS2505" s="207"/>
      <c r="XDT2505" s="238"/>
      <c r="XDU2505" s="207"/>
      <c r="XDV2505" s="207"/>
      <c r="XDW2505" s="187"/>
      <c r="XDX2505" s="187"/>
      <c r="XDY2505" s="204"/>
      <c r="XDZ2505" s="272"/>
      <c r="XEA2505" s="207"/>
      <c r="XEB2505" s="238"/>
      <c r="XEC2505" s="207"/>
      <c r="XED2505" s="207"/>
      <c r="XEE2505" s="187"/>
      <c r="XEF2505" s="187"/>
      <c r="XEG2505" s="204"/>
      <c r="XEH2505" s="272"/>
      <c r="XEI2505" s="207"/>
      <c r="XEJ2505" s="238"/>
      <c r="XEK2505" s="207"/>
      <c r="XEL2505" s="207"/>
      <c r="XEM2505" s="187"/>
      <c r="XEN2505" s="187"/>
      <c r="XEO2505" s="204"/>
      <c r="XEP2505" s="272"/>
      <c r="XEQ2505" s="207"/>
      <c r="XER2505" s="238"/>
      <c r="XES2505" s="207"/>
      <c r="XET2505" s="207"/>
      <c r="XEU2505" s="187"/>
      <c r="XEV2505" s="187"/>
      <c r="XEW2505" s="204"/>
      <c r="XEX2505" s="272"/>
      <c r="XEY2505" s="207"/>
      <c r="XEZ2505" s="238"/>
      <c r="XFA2505" s="207"/>
      <c r="XFB2505" s="207"/>
      <c r="XFC2505" s="187"/>
      <c r="XFD2505" s="187"/>
    </row>
    <row r="2506" spans="1:16384" x14ac:dyDescent="0.35">
      <c r="A2506" s="204">
        <f>A2505+1</f>
        <v>43291</v>
      </c>
      <c r="B2506" s="205">
        <v>52020.310968396101</v>
      </c>
      <c r="C2506" s="207">
        <f t="shared" si="147"/>
        <v>0.85</v>
      </c>
      <c r="D2506" s="238">
        <v>67.207499999999996</v>
      </c>
      <c r="E2506" s="207">
        <f t="shared" si="148"/>
        <v>0.84</v>
      </c>
      <c r="F2506" s="207">
        <f t="shared" si="146"/>
        <v>-1.0000000000000009E-2</v>
      </c>
      <c r="G2506" s="187">
        <f t="shared" si="144"/>
        <v>1.4614159210726275E-2</v>
      </c>
      <c r="H2506" s="187">
        <f t="shared" si="143"/>
        <v>0.23107014597111827</v>
      </c>
      <c r="I2506" s="271"/>
      <c r="J2506" s="272"/>
      <c r="K2506" s="207"/>
      <c r="L2506" s="238"/>
      <c r="M2506" s="207"/>
      <c r="N2506" s="207"/>
      <c r="O2506" s="187"/>
      <c r="P2506" s="187"/>
      <c r="Z2506" s="272"/>
      <c r="AA2506" s="207"/>
      <c r="AB2506" s="238"/>
      <c r="AC2506" s="207"/>
      <c r="AD2506" s="207"/>
      <c r="AE2506" s="187"/>
      <c r="AF2506" s="187"/>
      <c r="AG2506" s="204"/>
      <c r="AH2506" s="272"/>
      <c r="AI2506" s="207"/>
      <c r="AJ2506" s="238"/>
      <c r="AK2506" s="207"/>
      <c r="AL2506" s="207"/>
      <c r="AM2506" s="187"/>
      <c r="AN2506" s="187"/>
      <c r="AO2506" s="204"/>
      <c r="AP2506" s="272"/>
      <c r="AQ2506" s="207"/>
      <c r="AR2506" s="238"/>
      <c r="AS2506" s="207"/>
      <c r="AT2506" s="207"/>
      <c r="AU2506" s="187"/>
      <c r="AV2506" s="187"/>
      <c r="AW2506" s="204"/>
      <c r="AX2506" s="272"/>
      <c r="AY2506" s="207"/>
      <c r="AZ2506" s="238"/>
      <c r="BA2506" s="207"/>
      <c r="BB2506" s="207"/>
      <c r="BC2506" s="187"/>
      <c r="BD2506" s="187"/>
      <c r="BE2506" s="204"/>
      <c r="BF2506" s="272"/>
      <c r="BG2506" s="207"/>
      <c r="BH2506" s="238"/>
      <c r="BI2506" s="207"/>
      <c r="BJ2506" s="207"/>
      <c r="BK2506" s="187"/>
      <c r="BL2506" s="187"/>
      <c r="BM2506" s="204"/>
      <c r="BN2506" s="272"/>
      <c r="BO2506" s="207"/>
      <c r="BP2506" s="238"/>
      <c r="BQ2506" s="207"/>
      <c r="BR2506" s="207"/>
      <c r="BS2506" s="187"/>
      <c r="BT2506" s="187"/>
      <c r="BU2506" s="204"/>
      <c r="BV2506" s="272"/>
      <c r="BW2506" s="207"/>
      <c r="BX2506" s="238"/>
      <c r="BY2506" s="207"/>
      <c r="BZ2506" s="207"/>
      <c r="CA2506" s="187"/>
      <c r="CB2506" s="187"/>
      <c r="CC2506" s="204"/>
      <c r="CD2506" s="272"/>
      <c r="CE2506" s="207"/>
      <c r="CF2506" s="238"/>
      <c r="CG2506" s="207"/>
      <c r="CH2506" s="207"/>
      <c r="CI2506" s="187"/>
      <c r="CJ2506" s="187"/>
      <c r="CK2506" s="204"/>
      <c r="CL2506" s="272"/>
      <c r="CM2506" s="207"/>
      <c r="CN2506" s="238"/>
      <c r="CO2506" s="207"/>
      <c r="CP2506" s="207"/>
      <c r="CQ2506" s="187"/>
      <c r="CR2506" s="187"/>
      <c r="CS2506" s="204"/>
      <c r="CT2506" s="272"/>
      <c r="CU2506" s="207"/>
      <c r="CV2506" s="238"/>
      <c r="CW2506" s="207"/>
      <c r="CX2506" s="207"/>
      <c r="CY2506" s="187"/>
      <c r="CZ2506" s="187"/>
      <c r="DA2506" s="204"/>
      <c r="DB2506" s="272"/>
      <c r="DC2506" s="207"/>
      <c r="DD2506" s="238"/>
      <c r="DE2506" s="207"/>
      <c r="DF2506" s="207"/>
      <c r="DG2506" s="187"/>
      <c r="DH2506" s="187"/>
      <c r="DI2506" s="204"/>
      <c r="DJ2506" s="272"/>
      <c r="DK2506" s="207"/>
      <c r="DL2506" s="238"/>
      <c r="DM2506" s="207"/>
      <c r="DN2506" s="207"/>
      <c r="DO2506" s="187"/>
      <c r="DP2506" s="187"/>
      <c r="DQ2506" s="204"/>
      <c r="DR2506" s="272"/>
      <c r="DS2506" s="207"/>
      <c r="DT2506" s="238"/>
      <c r="DU2506" s="207"/>
      <c r="DV2506" s="207"/>
      <c r="DW2506" s="187"/>
      <c r="DX2506" s="187"/>
      <c r="DY2506" s="204"/>
      <c r="DZ2506" s="272"/>
      <c r="EA2506" s="207"/>
      <c r="EB2506" s="238"/>
      <c r="EC2506" s="207"/>
      <c r="ED2506" s="207"/>
      <c r="EE2506" s="187"/>
      <c r="EF2506" s="187"/>
      <c r="EG2506" s="204"/>
      <c r="EH2506" s="272"/>
      <c r="EI2506" s="207"/>
      <c r="EJ2506" s="238"/>
      <c r="EK2506" s="207"/>
      <c r="EL2506" s="207"/>
      <c r="EM2506" s="187"/>
      <c r="EN2506" s="187"/>
      <c r="EO2506" s="204"/>
      <c r="EP2506" s="272"/>
      <c r="EQ2506" s="207"/>
      <c r="ER2506" s="238"/>
      <c r="ES2506" s="207"/>
      <c r="ET2506" s="207"/>
      <c r="EU2506" s="187"/>
      <c r="EV2506" s="187"/>
      <c r="EW2506" s="204"/>
      <c r="EX2506" s="272"/>
      <c r="EY2506" s="207"/>
      <c r="EZ2506" s="238"/>
      <c r="FA2506" s="207"/>
      <c r="FB2506" s="207"/>
      <c r="FC2506" s="187"/>
      <c r="FD2506" s="187"/>
      <c r="FE2506" s="204"/>
      <c r="FF2506" s="272"/>
      <c r="FG2506" s="207"/>
      <c r="FH2506" s="238"/>
      <c r="FI2506" s="207"/>
      <c r="FJ2506" s="207"/>
      <c r="FK2506" s="187"/>
      <c r="FL2506" s="187"/>
      <c r="FM2506" s="204"/>
      <c r="FN2506" s="272"/>
      <c r="FO2506" s="207"/>
      <c r="FP2506" s="238"/>
      <c r="FQ2506" s="207"/>
      <c r="FR2506" s="207"/>
      <c r="FS2506" s="187"/>
      <c r="FT2506" s="187"/>
      <c r="FU2506" s="204"/>
      <c r="FV2506" s="272"/>
      <c r="FW2506" s="207"/>
      <c r="FX2506" s="238"/>
      <c r="FY2506" s="207"/>
      <c r="FZ2506" s="207"/>
      <c r="GA2506" s="187"/>
      <c r="GB2506" s="187"/>
      <c r="GC2506" s="204"/>
      <c r="GD2506" s="272"/>
      <c r="GE2506" s="207"/>
      <c r="GF2506" s="238"/>
      <c r="GG2506" s="207"/>
      <c r="GH2506" s="207"/>
      <c r="GI2506" s="187"/>
      <c r="GJ2506" s="187"/>
      <c r="GK2506" s="204"/>
      <c r="GL2506" s="272"/>
      <c r="GM2506" s="207"/>
      <c r="GN2506" s="238"/>
      <c r="GO2506" s="207"/>
      <c r="GP2506" s="207"/>
      <c r="GQ2506" s="187"/>
      <c r="GR2506" s="187"/>
      <c r="GS2506" s="204"/>
      <c r="GT2506" s="272"/>
      <c r="GU2506" s="207"/>
      <c r="GV2506" s="238"/>
      <c r="GW2506" s="207"/>
      <c r="GX2506" s="207"/>
      <c r="GY2506" s="187"/>
      <c r="GZ2506" s="187"/>
      <c r="HA2506" s="204"/>
      <c r="HB2506" s="272"/>
      <c r="HC2506" s="207"/>
      <c r="HD2506" s="238"/>
      <c r="HE2506" s="207"/>
      <c r="HF2506" s="207"/>
      <c r="HG2506" s="187"/>
      <c r="HH2506" s="187"/>
      <c r="HI2506" s="204"/>
      <c r="HJ2506" s="272"/>
      <c r="HK2506" s="207"/>
      <c r="HL2506" s="238"/>
      <c r="HM2506" s="207"/>
      <c r="HN2506" s="207"/>
      <c r="HO2506" s="187"/>
      <c r="HP2506" s="187"/>
      <c r="HQ2506" s="204"/>
      <c r="HR2506" s="272"/>
      <c r="HS2506" s="207"/>
      <c r="HT2506" s="238"/>
      <c r="HU2506" s="207"/>
      <c r="HV2506" s="207"/>
      <c r="HW2506" s="187"/>
      <c r="HX2506" s="187"/>
      <c r="HY2506" s="204"/>
      <c r="HZ2506" s="272"/>
      <c r="IA2506" s="207"/>
      <c r="IB2506" s="238"/>
      <c r="IC2506" s="207"/>
      <c r="ID2506" s="207"/>
      <c r="IE2506" s="187"/>
      <c r="IF2506" s="187"/>
      <c r="IG2506" s="204"/>
      <c r="IH2506" s="272"/>
      <c r="II2506" s="207"/>
      <c r="IJ2506" s="238"/>
      <c r="IK2506" s="207"/>
      <c r="IL2506" s="207"/>
      <c r="IM2506" s="187"/>
      <c r="IN2506" s="187"/>
      <c r="IO2506" s="204"/>
      <c r="IP2506" s="272"/>
      <c r="IQ2506" s="207"/>
      <c r="IR2506" s="238"/>
      <c r="IS2506" s="207"/>
      <c r="IT2506" s="207"/>
      <c r="IU2506" s="187"/>
      <c r="IV2506" s="187"/>
      <c r="IW2506" s="204"/>
      <c r="IX2506" s="272"/>
      <c r="IY2506" s="207"/>
      <c r="IZ2506" s="238"/>
      <c r="JA2506" s="207"/>
      <c r="JB2506" s="207"/>
      <c r="JC2506" s="187"/>
      <c r="JD2506" s="187"/>
      <c r="JE2506" s="204"/>
      <c r="JF2506" s="272"/>
      <c r="JG2506" s="207"/>
      <c r="JH2506" s="238"/>
      <c r="JI2506" s="207"/>
      <c r="JJ2506" s="207"/>
      <c r="JK2506" s="187"/>
      <c r="JL2506" s="187"/>
      <c r="JM2506" s="204"/>
      <c r="JN2506" s="272"/>
      <c r="JO2506" s="207"/>
      <c r="JP2506" s="238"/>
      <c r="JQ2506" s="207"/>
      <c r="JR2506" s="207"/>
      <c r="JS2506" s="187"/>
      <c r="JT2506" s="187"/>
      <c r="JU2506" s="204"/>
      <c r="JV2506" s="272"/>
      <c r="JW2506" s="207"/>
      <c r="JX2506" s="238"/>
      <c r="JY2506" s="207"/>
      <c r="JZ2506" s="207"/>
      <c r="KA2506" s="187"/>
      <c r="KB2506" s="187"/>
      <c r="KC2506" s="204"/>
      <c r="KD2506" s="272"/>
      <c r="KE2506" s="207"/>
      <c r="KF2506" s="238"/>
      <c r="KG2506" s="207"/>
      <c r="KH2506" s="207"/>
      <c r="KI2506" s="187"/>
      <c r="KJ2506" s="187"/>
      <c r="KK2506" s="204"/>
      <c r="KL2506" s="272"/>
      <c r="KM2506" s="207"/>
      <c r="KN2506" s="238"/>
      <c r="KO2506" s="207"/>
      <c r="KP2506" s="207"/>
      <c r="KQ2506" s="187"/>
      <c r="KR2506" s="187"/>
      <c r="KS2506" s="204"/>
      <c r="KT2506" s="272"/>
      <c r="KU2506" s="207"/>
      <c r="KV2506" s="238"/>
      <c r="KW2506" s="207"/>
      <c r="KX2506" s="207"/>
      <c r="KY2506" s="187"/>
      <c r="KZ2506" s="187"/>
      <c r="LA2506" s="204"/>
      <c r="LB2506" s="272"/>
      <c r="LC2506" s="207"/>
      <c r="LD2506" s="238"/>
      <c r="LE2506" s="207"/>
      <c r="LF2506" s="207"/>
      <c r="LG2506" s="187"/>
      <c r="LH2506" s="187"/>
      <c r="LI2506" s="204"/>
      <c r="LJ2506" s="272"/>
      <c r="LK2506" s="207"/>
      <c r="LL2506" s="238"/>
      <c r="LM2506" s="207"/>
      <c r="LN2506" s="207"/>
      <c r="LO2506" s="187"/>
      <c r="LP2506" s="187"/>
      <c r="LQ2506" s="204"/>
      <c r="LR2506" s="272"/>
      <c r="LS2506" s="207"/>
      <c r="LT2506" s="238"/>
      <c r="LU2506" s="207"/>
      <c r="LV2506" s="207"/>
      <c r="LW2506" s="187"/>
      <c r="LX2506" s="187"/>
      <c r="LY2506" s="204"/>
      <c r="LZ2506" s="272"/>
      <c r="MA2506" s="207"/>
      <c r="MB2506" s="238"/>
      <c r="MC2506" s="207"/>
      <c r="MD2506" s="207"/>
      <c r="ME2506" s="187"/>
      <c r="MF2506" s="187"/>
      <c r="MG2506" s="204"/>
      <c r="MH2506" s="272"/>
      <c r="MI2506" s="207"/>
      <c r="MJ2506" s="238"/>
      <c r="MK2506" s="207"/>
      <c r="ML2506" s="207"/>
      <c r="MM2506" s="187"/>
      <c r="MN2506" s="187"/>
      <c r="MO2506" s="204"/>
      <c r="MP2506" s="272"/>
      <c r="MQ2506" s="207"/>
      <c r="MR2506" s="238"/>
      <c r="MS2506" s="207"/>
      <c r="MT2506" s="207"/>
      <c r="MU2506" s="187"/>
      <c r="MV2506" s="187"/>
      <c r="MW2506" s="204"/>
      <c r="MX2506" s="272"/>
      <c r="MY2506" s="207"/>
      <c r="MZ2506" s="238"/>
      <c r="NA2506" s="207"/>
      <c r="NB2506" s="207"/>
      <c r="NC2506" s="187"/>
      <c r="ND2506" s="187"/>
      <c r="NE2506" s="204"/>
      <c r="NF2506" s="272"/>
      <c r="NG2506" s="207"/>
      <c r="NH2506" s="238"/>
      <c r="NI2506" s="207"/>
      <c r="NJ2506" s="207"/>
      <c r="NK2506" s="187"/>
      <c r="NL2506" s="187"/>
      <c r="NM2506" s="204"/>
      <c r="NN2506" s="272"/>
      <c r="NO2506" s="207"/>
      <c r="NP2506" s="238"/>
      <c r="NQ2506" s="207"/>
      <c r="NR2506" s="207"/>
      <c r="NS2506" s="187"/>
      <c r="NT2506" s="187"/>
      <c r="NU2506" s="204"/>
      <c r="NV2506" s="272"/>
      <c r="NW2506" s="207"/>
      <c r="NX2506" s="238"/>
      <c r="NY2506" s="207"/>
      <c r="NZ2506" s="207"/>
      <c r="OA2506" s="187"/>
      <c r="OB2506" s="187"/>
      <c r="OC2506" s="204"/>
      <c r="OD2506" s="272"/>
      <c r="OE2506" s="207"/>
      <c r="OF2506" s="238"/>
      <c r="OG2506" s="207"/>
      <c r="OH2506" s="207"/>
      <c r="OI2506" s="187"/>
      <c r="OJ2506" s="187"/>
      <c r="OK2506" s="204"/>
      <c r="OL2506" s="272"/>
      <c r="OM2506" s="207"/>
      <c r="ON2506" s="238"/>
      <c r="OO2506" s="207"/>
      <c r="OP2506" s="207"/>
      <c r="OQ2506" s="187"/>
      <c r="OR2506" s="187"/>
      <c r="OS2506" s="204"/>
      <c r="OT2506" s="272"/>
      <c r="OU2506" s="207"/>
      <c r="OV2506" s="238"/>
      <c r="OW2506" s="207"/>
      <c r="OX2506" s="207"/>
      <c r="OY2506" s="187"/>
      <c r="OZ2506" s="187"/>
      <c r="PA2506" s="204"/>
      <c r="PB2506" s="272"/>
      <c r="PC2506" s="207"/>
      <c r="PD2506" s="238"/>
      <c r="PE2506" s="207"/>
      <c r="PF2506" s="207"/>
      <c r="PG2506" s="187"/>
      <c r="PH2506" s="187"/>
      <c r="PI2506" s="204"/>
      <c r="PJ2506" s="272"/>
      <c r="PK2506" s="207"/>
      <c r="PL2506" s="238"/>
      <c r="PM2506" s="207"/>
      <c r="PN2506" s="207"/>
      <c r="PO2506" s="187"/>
      <c r="PP2506" s="187"/>
      <c r="PQ2506" s="204"/>
      <c r="PR2506" s="272"/>
      <c r="PS2506" s="207"/>
      <c r="PT2506" s="238"/>
      <c r="PU2506" s="207"/>
      <c r="PV2506" s="207"/>
      <c r="PW2506" s="187"/>
      <c r="PX2506" s="187"/>
      <c r="PY2506" s="204"/>
      <c r="PZ2506" s="272"/>
      <c r="QA2506" s="207"/>
      <c r="QB2506" s="238"/>
      <c r="QC2506" s="207"/>
      <c r="QD2506" s="207"/>
      <c r="QE2506" s="187"/>
      <c r="QF2506" s="187"/>
      <c r="QG2506" s="204"/>
      <c r="QH2506" s="272"/>
      <c r="QI2506" s="207"/>
      <c r="QJ2506" s="238"/>
      <c r="QK2506" s="207"/>
      <c r="QL2506" s="207"/>
      <c r="QM2506" s="187"/>
      <c r="QN2506" s="187"/>
      <c r="QO2506" s="204"/>
      <c r="QP2506" s="272"/>
      <c r="QQ2506" s="207"/>
      <c r="QR2506" s="238"/>
      <c r="QS2506" s="207"/>
      <c r="QT2506" s="207"/>
      <c r="QU2506" s="187"/>
      <c r="QV2506" s="187"/>
      <c r="QW2506" s="204"/>
      <c r="QX2506" s="272"/>
      <c r="QY2506" s="207"/>
      <c r="QZ2506" s="238"/>
      <c r="RA2506" s="207"/>
      <c r="RB2506" s="207"/>
      <c r="RC2506" s="187"/>
      <c r="RD2506" s="187"/>
      <c r="RE2506" s="204"/>
      <c r="RF2506" s="272"/>
      <c r="RG2506" s="207"/>
      <c r="RH2506" s="238"/>
      <c r="RI2506" s="207"/>
      <c r="RJ2506" s="207"/>
      <c r="RK2506" s="187"/>
      <c r="RL2506" s="187"/>
      <c r="RM2506" s="204"/>
      <c r="RN2506" s="272"/>
      <c r="RO2506" s="207"/>
      <c r="RP2506" s="238"/>
      <c r="RQ2506" s="207"/>
      <c r="RR2506" s="207"/>
      <c r="RS2506" s="187"/>
      <c r="RT2506" s="187"/>
      <c r="RU2506" s="204"/>
      <c r="RV2506" s="272"/>
      <c r="RW2506" s="207"/>
      <c r="RX2506" s="238"/>
      <c r="RY2506" s="207"/>
      <c r="RZ2506" s="207"/>
      <c r="SA2506" s="187"/>
      <c r="SB2506" s="187"/>
      <c r="SC2506" s="204"/>
      <c r="SD2506" s="272"/>
      <c r="SE2506" s="207"/>
      <c r="SF2506" s="238"/>
      <c r="SG2506" s="207"/>
      <c r="SH2506" s="207"/>
      <c r="SI2506" s="187"/>
      <c r="SJ2506" s="187"/>
      <c r="SK2506" s="204"/>
      <c r="SL2506" s="272"/>
      <c r="SM2506" s="207"/>
      <c r="SN2506" s="238"/>
      <c r="SO2506" s="207"/>
      <c r="SP2506" s="207"/>
      <c r="SQ2506" s="187"/>
      <c r="SR2506" s="187"/>
      <c r="SS2506" s="204"/>
      <c r="ST2506" s="272"/>
      <c r="SU2506" s="207"/>
      <c r="SV2506" s="238"/>
      <c r="SW2506" s="207"/>
      <c r="SX2506" s="207"/>
      <c r="SY2506" s="187"/>
      <c r="SZ2506" s="187"/>
      <c r="TA2506" s="204"/>
      <c r="TB2506" s="272"/>
      <c r="TC2506" s="207"/>
      <c r="TD2506" s="238"/>
      <c r="TE2506" s="207"/>
      <c r="TF2506" s="207"/>
      <c r="TG2506" s="187"/>
      <c r="TH2506" s="187"/>
      <c r="TI2506" s="204"/>
      <c r="TJ2506" s="272"/>
      <c r="TK2506" s="207"/>
      <c r="TL2506" s="238"/>
      <c r="TM2506" s="207"/>
      <c r="TN2506" s="207"/>
      <c r="TO2506" s="187"/>
      <c r="TP2506" s="187"/>
      <c r="TQ2506" s="204"/>
      <c r="TR2506" s="272"/>
      <c r="TS2506" s="207"/>
      <c r="TT2506" s="238"/>
      <c r="TU2506" s="207"/>
      <c r="TV2506" s="207"/>
      <c r="TW2506" s="187"/>
      <c r="TX2506" s="187"/>
      <c r="TY2506" s="204"/>
      <c r="TZ2506" s="272"/>
      <c r="UA2506" s="207"/>
      <c r="UB2506" s="238"/>
      <c r="UC2506" s="207"/>
      <c r="UD2506" s="207"/>
      <c r="UE2506" s="187"/>
      <c r="UF2506" s="187"/>
      <c r="UG2506" s="204"/>
      <c r="UH2506" s="272"/>
      <c r="UI2506" s="207"/>
      <c r="UJ2506" s="238"/>
      <c r="UK2506" s="207"/>
      <c r="UL2506" s="207"/>
      <c r="UM2506" s="187"/>
      <c r="UN2506" s="187"/>
      <c r="UO2506" s="204"/>
      <c r="UP2506" s="272"/>
      <c r="UQ2506" s="207"/>
      <c r="UR2506" s="238"/>
      <c r="US2506" s="207"/>
      <c r="UT2506" s="207"/>
      <c r="UU2506" s="187"/>
      <c r="UV2506" s="187"/>
      <c r="UW2506" s="204"/>
      <c r="UX2506" s="272"/>
      <c r="UY2506" s="207"/>
      <c r="UZ2506" s="238"/>
      <c r="VA2506" s="207"/>
      <c r="VB2506" s="207"/>
      <c r="VC2506" s="187"/>
      <c r="VD2506" s="187"/>
      <c r="VE2506" s="204"/>
      <c r="VF2506" s="272"/>
      <c r="VG2506" s="207"/>
      <c r="VH2506" s="238"/>
      <c r="VI2506" s="207"/>
      <c r="VJ2506" s="207"/>
      <c r="VK2506" s="187"/>
      <c r="VL2506" s="187"/>
      <c r="VM2506" s="204"/>
      <c r="VN2506" s="272"/>
      <c r="VO2506" s="207"/>
      <c r="VP2506" s="238"/>
      <c r="VQ2506" s="207"/>
      <c r="VR2506" s="207"/>
      <c r="VS2506" s="187"/>
      <c r="VT2506" s="187"/>
      <c r="VU2506" s="204"/>
      <c r="VV2506" s="272"/>
      <c r="VW2506" s="207"/>
      <c r="VX2506" s="238"/>
      <c r="VY2506" s="207"/>
      <c r="VZ2506" s="207"/>
      <c r="WA2506" s="187"/>
      <c r="WB2506" s="187"/>
      <c r="WC2506" s="204"/>
      <c r="WD2506" s="272"/>
      <c r="WE2506" s="207"/>
      <c r="WF2506" s="238"/>
      <c r="WG2506" s="207"/>
      <c r="WH2506" s="207"/>
      <c r="WI2506" s="187"/>
      <c r="WJ2506" s="187"/>
      <c r="WK2506" s="204"/>
      <c r="WL2506" s="272"/>
      <c r="WM2506" s="207"/>
      <c r="WN2506" s="238"/>
      <c r="WO2506" s="207"/>
      <c r="WP2506" s="207"/>
      <c r="WQ2506" s="187"/>
      <c r="WR2506" s="187"/>
      <c r="WS2506" s="204"/>
      <c r="WT2506" s="272"/>
      <c r="WU2506" s="207"/>
      <c r="WV2506" s="238"/>
      <c r="WW2506" s="207"/>
      <c r="WX2506" s="207"/>
      <c r="WY2506" s="187"/>
      <c r="WZ2506" s="187"/>
      <c r="XA2506" s="204"/>
      <c r="XB2506" s="272"/>
      <c r="XC2506" s="207"/>
      <c r="XD2506" s="238"/>
      <c r="XE2506" s="207"/>
      <c r="XF2506" s="207"/>
      <c r="XG2506" s="187"/>
      <c r="XH2506" s="187"/>
      <c r="XI2506" s="204"/>
      <c r="XJ2506" s="272"/>
      <c r="XK2506" s="207"/>
      <c r="XL2506" s="238"/>
      <c r="XM2506" s="207"/>
      <c r="XN2506" s="207"/>
      <c r="XO2506" s="187"/>
      <c r="XP2506" s="187"/>
      <c r="XQ2506" s="204"/>
      <c r="XR2506" s="272"/>
      <c r="XS2506" s="207"/>
      <c r="XT2506" s="238"/>
      <c r="XU2506" s="207"/>
      <c r="XV2506" s="207"/>
      <c r="XW2506" s="187"/>
      <c r="XX2506" s="187"/>
      <c r="XY2506" s="204"/>
      <c r="XZ2506" s="272"/>
      <c r="YA2506" s="207"/>
      <c r="YB2506" s="238"/>
      <c r="YC2506" s="207"/>
      <c r="YD2506" s="207"/>
      <c r="YE2506" s="187"/>
      <c r="YF2506" s="187"/>
      <c r="YG2506" s="204"/>
      <c r="YH2506" s="272"/>
      <c r="YI2506" s="207"/>
      <c r="YJ2506" s="238"/>
      <c r="YK2506" s="207"/>
      <c r="YL2506" s="207"/>
      <c r="YM2506" s="187"/>
      <c r="YN2506" s="187"/>
      <c r="YO2506" s="204"/>
      <c r="YP2506" s="272"/>
      <c r="YQ2506" s="207"/>
      <c r="YR2506" s="238"/>
      <c r="YS2506" s="207"/>
      <c r="YT2506" s="207"/>
      <c r="YU2506" s="187"/>
      <c r="YV2506" s="187"/>
      <c r="YW2506" s="204"/>
      <c r="YX2506" s="272"/>
      <c r="YY2506" s="207"/>
      <c r="YZ2506" s="238"/>
      <c r="ZA2506" s="207"/>
      <c r="ZB2506" s="207"/>
      <c r="ZC2506" s="187"/>
      <c r="ZD2506" s="187"/>
      <c r="ZE2506" s="204"/>
      <c r="ZF2506" s="272"/>
      <c r="ZG2506" s="207"/>
      <c r="ZH2506" s="238"/>
      <c r="ZI2506" s="207"/>
      <c r="ZJ2506" s="207"/>
      <c r="ZK2506" s="187"/>
      <c r="ZL2506" s="187"/>
      <c r="ZM2506" s="204"/>
      <c r="ZN2506" s="272"/>
      <c r="ZO2506" s="207"/>
      <c r="ZP2506" s="238"/>
      <c r="ZQ2506" s="207"/>
      <c r="ZR2506" s="207"/>
      <c r="ZS2506" s="187"/>
      <c r="ZT2506" s="187"/>
      <c r="ZU2506" s="204"/>
      <c r="ZV2506" s="272"/>
      <c r="ZW2506" s="207"/>
      <c r="ZX2506" s="238"/>
      <c r="ZY2506" s="207"/>
      <c r="ZZ2506" s="207"/>
      <c r="AAA2506" s="187"/>
      <c r="AAB2506" s="187"/>
      <c r="AAC2506" s="204"/>
      <c r="AAD2506" s="272"/>
      <c r="AAE2506" s="207"/>
      <c r="AAF2506" s="238"/>
      <c r="AAG2506" s="207"/>
      <c r="AAH2506" s="207"/>
      <c r="AAI2506" s="187"/>
      <c r="AAJ2506" s="187"/>
      <c r="AAK2506" s="204"/>
      <c r="AAL2506" s="272"/>
      <c r="AAM2506" s="207"/>
      <c r="AAN2506" s="238"/>
      <c r="AAO2506" s="207"/>
      <c r="AAP2506" s="207"/>
      <c r="AAQ2506" s="187"/>
      <c r="AAR2506" s="187"/>
      <c r="AAS2506" s="204"/>
      <c r="AAT2506" s="272"/>
      <c r="AAU2506" s="207"/>
      <c r="AAV2506" s="238"/>
      <c r="AAW2506" s="207"/>
      <c r="AAX2506" s="207"/>
      <c r="AAY2506" s="187"/>
      <c r="AAZ2506" s="187"/>
      <c r="ABA2506" s="204"/>
      <c r="ABB2506" s="272"/>
      <c r="ABC2506" s="207"/>
      <c r="ABD2506" s="238"/>
      <c r="ABE2506" s="207"/>
      <c r="ABF2506" s="207"/>
      <c r="ABG2506" s="187"/>
      <c r="ABH2506" s="187"/>
      <c r="ABI2506" s="204"/>
      <c r="ABJ2506" s="272"/>
      <c r="ABK2506" s="207"/>
      <c r="ABL2506" s="238"/>
      <c r="ABM2506" s="207"/>
      <c r="ABN2506" s="207"/>
      <c r="ABO2506" s="187"/>
      <c r="ABP2506" s="187"/>
      <c r="ABQ2506" s="204"/>
      <c r="ABR2506" s="272"/>
      <c r="ABS2506" s="207"/>
      <c r="ABT2506" s="238"/>
      <c r="ABU2506" s="207"/>
      <c r="ABV2506" s="207"/>
      <c r="ABW2506" s="187"/>
      <c r="ABX2506" s="187"/>
      <c r="ABY2506" s="204"/>
      <c r="ABZ2506" s="272"/>
      <c r="ACA2506" s="207"/>
      <c r="ACB2506" s="238"/>
      <c r="ACC2506" s="207"/>
      <c r="ACD2506" s="207"/>
      <c r="ACE2506" s="187"/>
      <c r="ACF2506" s="187"/>
      <c r="ACG2506" s="204"/>
      <c r="ACH2506" s="272"/>
      <c r="ACI2506" s="207"/>
      <c r="ACJ2506" s="238"/>
      <c r="ACK2506" s="207"/>
      <c r="ACL2506" s="207"/>
      <c r="ACM2506" s="187"/>
      <c r="ACN2506" s="187"/>
      <c r="ACO2506" s="204"/>
      <c r="ACP2506" s="272"/>
      <c r="ACQ2506" s="207"/>
      <c r="ACR2506" s="238"/>
      <c r="ACS2506" s="207"/>
      <c r="ACT2506" s="207"/>
      <c r="ACU2506" s="187"/>
      <c r="ACV2506" s="187"/>
      <c r="ACW2506" s="204"/>
      <c r="ACX2506" s="272"/>
      <c r="ACY2506" s="207"/>
      <c r="ACZ2506" s="238"/>
      <c r="ADA2506" s="207"/>
      <c r="ADB2506" s="207"/>
      <c r="ADC2506" s="187"/>
      <c r="ADD2506" s="187"/>
      <c r="ADE2506" s="204"/>
      <c r="ADF2506" s="272"/>
      <c r="ADG2506" s="207"/>
      <c r="ADH2506" s="238"/>
      <c r="ADI2506" s="207"/>
      <c r="ADJ2506" s="207"/>
      <c r="ADK2506" s="187"/>
      <c r="ADL2506" s="187"/>
      <c r="ADM2506" s="204"/>
      <c r="ADN2506" s="272"/>
      <c r="ADO2506" s="207"/>
      <c r="ADP2506" s="238"/>
      <c r="ADQ2506" s="207"/>
      <c r="ADR2506" s="207"/>
      <c r="ADS2506" s="187"/>
      <c r="ADT2506" s="187"/>
      <c r="ADU2506" s="204"/>
      <c r="ADV2506" s="272"/>
      <c r="ADW2506" s="207"/>
      <c r="ADX2506" s="238"/>
      <c r="ADY2506" s="207"/>
      <c r="ADZ2506" s="207"/>
      <c r="AEA2506" s="187"/>
      <c r="AEB2506" s="187"/>
      <c r="AEC2506" s="204"/>
      <c r="AED2506" s="272"/>
      <c r="AEE2506" s="207"/>
      <c r="AEF2506" s="238"/>
      <c r="AEG2506" s="207"/>
      <c r="AEH2506" s="207"/>
      <c r="AEI2506" s="187"/>
      <c r="AEJ2506" s="187"/>
      <c r="AEK2506" s="204"/>
      <c r="AEL2506" s="272"/>
      <c r="AEM2506" s="207"/>
      <c r="AEN2506" s="238"/>
      <c r="AEO2506" s="207"/>
      <c r="AEP2506" s="207"/>
      <c r="AEQ2506" s="187"/>
      <c r="AER2506" s="187"/>
      <c r="AES2506" s="204"/>
      <c r="AET2506" s="272"/>
      <c r="AEU2506" s="207"/>
      <c r="AEV2506" s="238"/>
      <c r="AEW2506" s="207"/>
      <c r="AEX2506" s="207"/>
      <c r="AEY2506" s="187"/>
      <c r="AEZ2506" s="187"/>
      <c r="AFA2506" s="204"/>
      <c r="AFB2506" s="272"/>
      <c r="AFC2506" s="207"/>
      <c r="AFD2506" s="238"/>
      <c r="AFE2506" s="207"/>
      <c r="AFF2506" s="207"/>
      <c r="AFG2506" s="187"/>
      <c r="AFH2506" s="187"/>
      <c r="AFI2506" s="204"/>
      <c r="AFJ2506" s="272"/>
      <c r="AFK2506" s="207"/>
      <c r="AFL2506" s="238"/>
      <c r="AFM2506" s="207"/>
      <c r="AFN2506" s="207"/>
      <c r="AFO2506" s="187"/>
      <c r="AFP2506" s="187"/>
      <c r="AFQ2506" s="204"/>
      <c r="AFR2506" s="272"/>
      <c r="AFS2506" s="207"/>
      <c r="AFT2506" s="238"/>
      <c r="AFU2506" s="207"/>
      <c r="AFV2506" s="207"/>
      <c r="AFW2506" s="187"/>
      <c r="AFX2506" s="187"/>
      <c r="AFY2506" s="204"/>
      <c r="AFZ2506" s="272"/>
      <c r="AGA2506" s="207"/>
      <c r="AGB2506" s="238"/>
      <c r="AGC2506" s="207"/>
      <c r="AGD2506" s="207"/>
      <c r="AGE2506" s="187"/>
      <c r="AGF2506" s="187"/>
      <c r="AGG2506" s="204"/>
      <c r="AGH2506" s="272"/>
      <c r="AGI2506" s="207"/>
      <c r="AGJ2506" s="238"/>
      <c r="AGK2506" s="207"/>
      <c r="AGL2506" s="207"/>
      <c r="AGM2506" s="187"/>
      <c r="AGN2506" s="187"/>
      <c r="AGO2506" s="204"/>
      <c r="AGP2506" s="272"/>
      <c r="AGQ2506" s="207"/>
      <c r="AGR2506" s="238"/>
      <c r="AGS2506" s="207"/>
      <c r="AGT2506" s="207"/>
      <c r="AGU2506" s="187"/>
      <c r="AGV2506" s="187"/>
      <c r="AGW2506" s="204"/>
      <c r="AGX2506" s="272"/>
      <c r="AGY2506" s="207"/>
      <c r="AGZ2506" s="238"/>
      <c r="AHA2506" s="207"/>
      <c r="AHB2506" s="207"/>
      <c r="AHC2506" s="187"/>
      <c r="AHD2506" s="187"/>
      <c r="AHE2506" s="204"/>
      <c r="AHF2506" s="272"/>
      <c r="AHG2506" s="207"/>
      <c r="AHH2506" s="238"/>
      <c r="AHI2506" s="207"/>
      <c r="AHJ2506" s="207"/>
      <c r="AHK2506" s="187"/>
      <c r="AHL2506" s="187"/>
      <c r="AHM2506" s="204"/>
      <c r="AHN2506" s="272"/>
      <c r="AHO2506" s="207"/>
      <c r="AHP2506" s="238"/>
      <c r="AHQ2506" s="207"/>
      <c r="AHR2506" s="207"/>
      <c r="AHS2506" s="187"/>
      <c r="AHT2506" s="187"/>
      <c r="AHU2506" s="204"/>
      <c r="AHV2506" s="272"/>
      <c r="AHW2506" s="207"/>
      <c r="AHX2506" s="238"/>
      <c r="AHY2506" s="207"/>
      <c r="AHZ2506" s="207"/>
      <c r="AIA2506" s="187"/>
      <c r="AIB2506" s="187"/>
      <c r="AIC2506" s="204"/>
      <c r="AID2506" s="272"/>
      <c r="AIE2506" s="207"/>
      <c r="AIF2506" s="238"/>
      <c r="AIG2506" s="207"/>
      <c r="AIH2506" s="207"/>
      <c r="AII2506" s="187"/>
      <c r="AIJ2506" s="187"/>
      <c r="AIK2506" s="204"/>
      <c r="AIL2506" s="272"/>
      <c r="AIM2506" s="207"/>
      <c r="AIN2506" s="238"/>
      <c r="AIO2506" s="207"/>
      <c r="AIP2506" s="207"/>
      <c r="AIQ2506" s="187"/>
      <c r="AIR2506" s="187"/>
      <c r="AIS2506" s="204"/>
      <c r="AIT2506" s="272"/>
      <c r="AIU2506" s="207"/>
      <c r="AIV2506" s="238"/>
      <c r="AIW2506" s="207"/>
      <c r="AIX2506" s="207"/>
      <c r="AIY2506" s="187"/>
      <c r="AIZ2506" s="187"/>
      <c r="AJA2506" s="204"/>
      <c r="AJB2506" s="272"/>
      <c r="AJC2506" s="207"/>
      <c r="AJD2506" s="238"/>
      <c r="AJE2506" s="207"/>
      <c r="AJF2506" s="207"/>
      <c r="AJG2506" s="187"/>
      <c r="AJH2506" s="187"/>
      <c r="AJI2506" s="204"/>
      <c r="AJJ2506" s="272"/>
      <c r="AJK2506" s="207"/>
      <c r="AJL2506" s="238"/>
      <c r="AJM2506" s="207"/>
      <c r="AJN2506" s="207"/>
      <c r="AJO2506" s="187"/>
      <c r="AJP2506" s="187"/>
      <c r="AJQ2506" s="204"/>
      <c r="AJR2506" s="272"/>
      <c r="AJS2506" s="207"/>
      <c r="AJT2506" s="238"/>
      <c r="AJU2506" s="207"/>
      <c r="AJV2506" s="207"/>
      <c r="AJW2506" s="187"/>
      <c r="AJX2506" s="187"/>
      <c r="AJY2506" s="204"/>
      <c r="AJZ2506" s="272"/>
      <c r="AKA2506" s="207"/>
      <c r="AKB2506" s="238"/>
      <c r="AKC2506" s="207"/>
      <c r="AKD2506" s="207"/>
      <c r="AKE2506" s="187"/>
      <c r="AKF2506" s="187"/>
      <c r="AKG2506" s="204"/>
      <c r="AKH2506" s="272"/>
      <c r="AKI2506" s="207"/>
      <c r="AKJ2506" s="238"/>
      <c r="AKK2506" s="207"/>
      <c r="AKL2506" s="207"/>
      <c r="AKM2506" s="187"/>
      <c r="AKN2506" s="187"/>
      <c r="AKO2506" s="204"/>
      <c r="AKP2506" s="272"/>
      <c r="AKQ2506" s="207"/>
      <c r="AKR2506" s="238"/>
      <c r="AKS2506" s="207"/>
      <c r="AKT2506" s="207"/>
      <c r="AKU2506" s="187"/>
      <c r="AKV2506" s="187"/>
      <c r="AKW2506" s="204"/>
      <c r="AKX2506" s="272"/>
      <c r="AKY2506" s="207"/>
      <c r="AKZ2506" s="238"/>
      <c r="ALA2506" s="207"/>
      <c r="ALB2506" s="207"/>
      <c r="ALC2506" s="187"/>
      <c r="ALD2506" s="187"/>
      <c r="ALE2506" s="204"/>
      <c r="ALF2506" s="272"/>
      <c r="ALG2506" s="207"/>
      <c r="ALH2506" s="238"/>
      <c r="ALI2506" s="207"/>
      <c r="ALJ2506" s="207"/>
      <c r="ALK2506" s="187"/>
      <c r="ALL2506" s="187"/>
      <c r="ALM2506" s="204"/>
      <c r="ALN2506" s="272"/>
      <c r="ALO2506" s="207"/>
      <c r="ALP2506" s="238"/>
      <c r="ALQ2506" s="207"/>
      <c r="ALR2506" s="207"/>
      <c r="ALS2506" s="187"/>
      <c r="ALT2506" s="187"/>
      <c r="ALU2506" s="204"/>
      <c r="ALV2506" s="272"/>
      <c r="ALW2506" s="207"/>
      <c r="ALX2506" s="238"/>
      <c r="ALY2506" s="207"/>
      <c r="ALZ2506" s="207"/>
      <c r="AMA2506" s="187"/>
      <c r="AMB2506" s="187"/>
      <c r="AMC2506" s="204"/>
      <c r="AMD2506" s="272"/>
      <c r="AME2506" s="207"/>
      <c r="AMF2506" s="238"/>
      <c r="AMG2506" s="207"/>
      <c r="AMH2506" s="207"/>
      <c r="AMI2506" s="187"/>
      <c r="AMJ2506" s="187"/>
      <c r="AMK2506" s="204"/>
      <c r="AML2506" s="272"/>
      <c r="AMM2506" s="207"/>
      <c r="AMN2506" s="238"/>
      <c r="AMO2506" s="207"/>
      <c r="AMP2506" s="207"/>
      <c r="AMQ2506" s="187"/>
      <c r="AMR2506" s="187"/>
      <c r="AMS2506" s="204"/>
      <c r="AMT2506" s="272"/>
      <c r="AMU2506" s="207"/>
      <c r="AMV2506" s="238"/>
      <c r="AMW2506" s="207"/>
      <c r="AMX2506" s="207"/>
      <c r="AMY2506" s="187"/>
      <c r="AMZ2506" s="187"/>
      <c r="ANA2506" s="204"/>
      <c r="ANB2506" s="272"/>
      <c r="ANC2506" s="207"/>
      <c r="AND2506" s="238"/>
      <c r="ANE2506" s="207"/>
      <c r="ANF2506" s="207"/>
      <c r="ANG2506" s="187"/>
      <c r="ANH2506" s="187"/>
      <c r="ANI2506" s="204"/>
      <c r="ANJ2506" s="272"/>
      <c r="ANK2506" s="207"/>
      <c r="ANL2506" s="238"/>
      <c r="ANM2506" s="207"/>
      <c r="ANN2506" s="207"/>
      <c r="ANO2506" s="187"/>
      <c r="ANP2506" s="187"/>
      <c r="ANQ2506" s="204"/>
      <c r="ANR2506" s="272"/>
      <c r="ANS2506" s="207"/>
      <c r="ANT2506" s="238"/>
      <c r="ANU2506" s="207"/>
      <c r="ANV2506" s="207"/>
      <c r="ANW2506" s="187"/>
      <c r="ANX2506" s="187"/>
      <c r="ANY2506" s="204"/>
      <c r="ANZ2506" s="272"/>
      <c r="AOA2506" s="207"/>
      <c r="AOB2506" s="238"/>
      <c r="AOC2506" s="207"/>
      <c r="AOD2506" s="207"/>
      <c r="AOE2506" s="187"/>
      <c r="AOF2506" s="187"/>
      <c r="AOG2506" s="204"/>
      <c r="AOH2506" s="272"/>
      <c r="AOI2506" s="207"/>
      <c r="AOJ2506" s="238"/>
      <c r="AOK2506" s="207"/>
      <c r="AOL2506" s="207"/>
      <c r="AOM2506" s="187"/>
      <c r="AON2506" s="187"/>
      <c r="AOO2506" s="204"/>
      <c r="AOP2506" s="272"/>
      <c r="AOQ2506" s="207"/>
      <c r="AOR2506" s="238"/>
      <c r="AOS2506" s="207"/>
      <c r="AOT2506" s="207"/>
      <c r="AOU2506" s="187"/>
      <c r="AOV2506" s="187"/>
      <c r="AOW2506" s="204"/>
      <c r="AOX2506" s="272"/>
      <c r="AOY2506" s="207"/>
      <c r="AOZ2506" s="238"/>
      <c r="APA2506" s="207"/>
      <c r="APB2506" s="207"/>
      <c r="APC2506" s="187"/>
      <c r="APD2506" s="187"/>
      <c r="APE2506" s="204"/>
      <c r="APF2506" s="272"/>
      <c r="APG2506" s="207"/>
      <c r="APH2506" s="238"/>
      <c r="API2506" s="207"/>
      <c r="APJ2506" s="207"/>
      <c r="APK2506" s="187"/>
      <c r="APL2506" s="187"/>
      <c r="APM2506" s="204"/>
      <c r="APN2506" s="272"/>
      <c r="APO2506" s="207"/>
      <c r="APP2506" s="238"/>
      <c r="APQ2506" s="207"/>
      <c r="APR2506" s="207"/>
      <c r="APS2506" s="187"/>
      <c r="APT2506" s="187"/>
      <c r="APU2506" s="204"/>
      <c r="APV2506" s="272"/>
      <c r="APW2506" s="207"/>
      <c r="APX2506" s="238"/>
      <c r="APY2506" s="207"/>
      <c r="APZ2506" s="207"/>
      <c r="AQA2506" s="187"/>
      <c r="AQB2506" s="187"/>
      <c r="AQC2506" s="204"/>
      <c r="AQD2506" s="272"/>
      <c r="AQE2506" s="207"/>
      <c r="AQF2506" s="238"/>
      <c r="AQG2506" s="207"/>
      <c r="AQH2506" s="207"/>
      <c r="AQI2506" s="187"/>
      <c r="AQJ2506" s="187"/>
      <c r="AQK2506" s="204"/>
      <c r="AQL2506" s="272"/>
      <c r="AQM2506" s="207"/>
      <c r="AQN2506" s="238"/>
      <c r="AQO2506" s="207"/>
      <c r="AQP2506" s="207"/>
      <c r="AQQ2506" s="187"/>
      <c r="AQR2506" s="187"/>
      <c r="AQS2506" s="204"/>
      <c r="AQT2506" s="272"/>
      <c r="AQU2506" s="207"/>
      <c r="AQV2506" s="238"/>
      <c r="AQW2506" s="207"/>
      <c r="AQX2506" s="207"/>
      <c r="AQY2506" s="187"/>
      <c r="AQZ2506" s="187"/>
      <c r="ARA2506" s="204"/>
      <c r="ARB2506" s="272"/>
      <c r="ARC2506" s="207"/>
      <c r="ARD2506" s="238"/>
      <c r="ARE2506" s="207"/>
      <c r="ARF2506" s="207"/>
      <c r="ARG2506" s="187"/>
      <c r="ARH2506" s="187"/>
      <c r="ARI2506" s="204"/>
      <c r="ARJ2506" s="272"/>
      <c r="ARK2506" s="207"/>
      <c r="ARL2506" s="238"/>
      <c r="ARM2506" s="207"/>
      <c r="ARN2506" s="207"/>
      <c r="ARO2506" s="187"/>
      <c r="ARP2506" s="187"/>
      <c r="ARQ2506" s="204"/>
      <c r="ARR2506" s="272"/>
      <c r="ARS2506" s="207"/>
      <c r="ART2506" s="238"/>
      <c r="ARU2506" s="207"/>
      <c r="ARV2506" s="207"/>
      <c r="ARW2506" s="187"/>
      <c r="ARX2506" s="187"/>
      <c r="ARY2506" s="204"/>
      <c r="ARZ2506" s="272"/>
      <c r="ASA2506" s="207"/>
      <c r="ASB2506" s="238"/>
      <c r="ASC2506" s="207"/>
      <c r="ASD2506" s="207"/>
      <c r="ASE2506" s="187"/>
      <c r="ASF2506" s="187"/>
      <c r="ASG2506" s="204"/>
      <c r="ASH2506" s="272"/>
      <c r="ASI2506" s="207"/>
      <c r="ASJ2506" s="238"/>
      <c r="ASK2506" s="207"/>
      <c r="ASL2506" s="207"/>
      <c r="ASM2506" s="187"/>
      <c r="ASN2506" s="187"/>
      <c r="ASO2506" s="204"/>
      <c r="ASP2506" s="272"/>
      <c r="ASQ2506" s="207"/>
      <c r="ASR2506" s="238"/>
      <c r="ASS2506" s="207"/>
      <c r="AST2506" s="207"/>
      <c r="ASU2506" s="187"/>
      <c r="ASV2506" s="187"/>
      <c r="ASW2506" s="204"/>
      <c r="ASX2506" s="272"/>
      <c r="ASY2506" s="207"/>
      <c r="ASZ2506" s="238"/>
      <c r="ATA2506" s="207"/>
      <c r="ATB2506" s="207"/>
      <c r="ATC2506" s="187"/>
      <c r="ATD2506" s="187"/>
      <c r="ATE2506" s="204"/>
      <c r="ATF2506" s="272"/>
      <c r="ATG2506" s="207"/>
      <c r="ATH2506" s="238"/>
      <c r="ATI2506" s="207"/>
      <c r="ATJ2506" s="207"/>
      <c r="ATK2506" s="187"/>
      <c r="ATL2506" s="187"/>
      <c r="ATM2506" s="204"/>
      <c r="ATN2506" s="272"/>
      <c r="ATO2506" s="207"/>
      <c r="ATP2506" s="238"/>
      <c r="ATQ2506" s="207"/>
      <c r="ATR2506" s="207"/>
      <c r="ATS2506" s="187"/>
      <c r="ATT2506" s="187"/>
      <c r="ATU2506" s="204"/>
      <c r="ATV2506" s="272"/>
      <c r="ATW2506" s="207"/>
      <c r="ATX2506" s="238"/>
      <c r="ATY2506" s="207"/>
      <c r="ATZ2506" s="207"/>
      <c r="AUA2506" s="187"/>
      <c r="AUB2506" s="187"/>
      <c r="AUC2506" s="204"/>
      <c r="AUD2506" s="272"/>
      <c r="AUE2506" s="207"/>
      <c r="AUF2506" s="238"/>
      <c r="AUG2506" s="207"/>
      <c r="AUH2506" s="207"/>
      <c r="AUI2506" s="187"/>
      <c r="AUJ2506" s="187"/>
      <c r="AUK2506" s="204"/>
      <c r="AUL2506" s="272"/>
      <c r="AUM2506" s="207"/>
      <c r="AUN2506" s="238"/>
      <c r="AUO2506" s="207"/>
      <c r="AUP2506" s="207"/>
      <c r="AUQ2506" s="187"/>
      <c r="AUR2506" s="187"/>
      <c r="AUS2506" s="204"/>
      <c r="AUT2506" s="272"/>
      <c r="AUU2506" s="207"/>
      <c r="AUV2506" s="238"/>
      <c r="AUW2506" s="207"/>
      <c r="AUX2506" s="207"/>
      <c r="AUY2506" s="187"/>
      <c r="AUZ2506" s="187"/>
      <c r="AVA2506" s="204"/>
      <c r="AVB2506" s="272"/>
      <c r="AVC2506" s="207"/>
      <c r="AVD2506" s="238"/>
      <c r="AVE2506" s="207"/>
      <c r="AVF2506" s="207"/>
      <c r="AVG2506" s="187"/>
      <c r="AVH2506" s="187"/>
      <c r="AVI2506" s="204"/>
      <c r="AVJ2506" s="272"/>
      <c r="AVK2506" s="207"/>
      <c r="AVL2506" s="238"/>
      <c r="AVM2506" s="207"/>
      <c r="AVN2506" s="207"/>
      <c r="AVO2506" s="187"/>
      <c r="AVP2506" s="187"/>
      <c r="AVQ2506" s="204"/>
      <c r="AVR2506" s="272"/>
      <c r="AVS2506" s="207"/>
      <c r="AVT2506" s="238"/>
      <c r="AVU2506" s="207"/>
      <c r="AVV2506" s="207"/>
      <c r="AVW2506" s="187"/>
      <c r="AVX2506" s="187"/>
      <c r="AVY2506" s="204"/>
      <c r="AVZ2506" s="272"/>
      <c r="AWA2506" s="207"/>
      <c r="AWB2506" s="238"/>
      <c r="AWC2506" s="207"/>
      <c r="AWD2506" s="207"/>
      <c r="AWE2506" s="187"/>
      <c r="AWF2506" s="187"/>
      <c r="AWG2506" s="204"/>
      <c r="AWH2506" s="272"/>
      <c r="AWI2506" s="207"/>
      <c r="AWJ2506" s="238"/>
      <c r="AWK2506" s="207"/>
      <c r="AWL2506" s="207"/>
      <c r="AWM2506" s="187"/>
      <c r="AWN2506" s="187"/>
      <c r="AWO2506" s="204"/>
      <c r="AWP2506" s="272"/>
      <c r="AWQ2506" s="207"/>
      <c r="AWR2506" s="238"/>
      <c r="AWS2506" s="207"/>
      <c r="AWT2506" s="207"/>
      <c r="AWU2506" s="187"/>
      <c r="AWV2506" s="187"/>
      <c r="AWW2506" s="204"/>
      <c r="AWX2506" s="272"/>
      <c r="AWY2506" s="207"/>
      <c r="AWZ2506" s="238"/>
      <c r="AXA2506" s="207"/>
      <c r="AXB2506" s="207"/>
      <c r="AXC2506" s="187"/>
      <c r="AXD2506" s="187"/>
      <c r="AXE2506" s="204"/>
      <c r="AXF2506" s="272"/>
      <c r="AXG2506" s="207"/>
      <c r="AXH2506" s="238"/>
      <c r="AXI2506" s="207"/>
      <c r="AXJ2506" s="207"/>
      <c r="AXK2506" s="187"/>
      <c r="AXL2506" s="187"/>
      <c r="AXM2506" s="204"/>
      <c r="AXN2506" s="272"/>
      <c r="AXO2506" s="207"/>
      <c r="AXP2506" s="238"/>
      <c r="AXQ2506" s="207"/>
      <c r="AXR2506" s="207"/>
      <c r="AXS2506" s="187"/>
      <c r="AXT2506" s="187"/>
      <c r="AXU2506" s="204"/>
      <c r="AXV2506" s="272"/>
      <c r="AXW2506" s="207"/>
      <c r="AXX2506" s="238"/>
      <c r="AXY2506" s="207"/>
      <c r="AXZ2506" s="207"/>
      <c r="AYA2506" s="187"/>
      <c r="AYB2506" s="187"/>
      <c r="AYC2506" s="204"/>
      <c r="AYD2506" s="272"/>
      <c r="AYE2506" s="207"/>
      <c r="AYF2506" s="238"/>
      <c r="AYG2506" s="207"/>
      <c r="AYH2506" s="207"/>
      <c r="AYI2506" s="187"/>
      <c r="AYJ2506" s="187"/>
      <c r="AYK2506" s="204"/>
      <c r="AYL2506" s="272"/>
      <c r="AYM2506" s="207"/>
      <c r="AYN2506" s="238"/>
      <c r="AYO2506" s="207"/>
      <c r="AYP2506" s="207"/>
      <c r="AYQ2506" s="187"/>
      <c r="AYR2506" s="187"/>
      <c r="AYS2506" s="204"/>
      <c r="AYT2506" s="272"/>
      <c r="AYU2506" s="207"/>
      <c r="AYV2506" s="238"/>
      <c r="AYW2506" s="207"/>
      <c r="AYX2506" s="207"/>
      <c r="AYY2506" s="187"/>
      <c r="AYZ2506" s="187"/>
      <c r="AZA2506" s="204"/>
      <c r="AZB2506" s="272"/>
      <c r="AZC2506" s="207"/>
      <c r="AZD2506" s="238"/>
      <c r="AZE2506" s="207"/>
      <c r="AZF2506" s="207"/>
      <c r="AZG2506" s="187"/>
      <c r="AZH2506" s="187"/>
      <c r="AZI2506" s="204"/>
      <c r="AZJ2506" s="272"/>
      <c r="AZK2506" s="207"/>
      <c r="AZL2506" s="238"/>
      <c r="AZM2506" s="207"/>
      <c r="AZN2506" s="207"/>
      <c r="AZO2506" s="187"/>
      <c r="AZP2506" s="187"/>
      <c r="AZQ2506" s="204"/>
      <c r="AZR2506" s="272"/>
      <c r="AZS2506" s="207"/>
      <c r="AZT2506" s="238"/>
      <c r="AZU2506" s="207"/>
      <c r="AZV2506" s="207"/>
      <c r="AZW2506" s="187"/>
      <c r="AZX2506" s="187"/>
      <c r="AZY2506" s="204"/>
      <c r="AZZ2506" s="272"/>
      <c r="BAA2506" s="207"/>
      <c r="BAB2506" s="238"/>
      <c r="BAC2506" s="207"/>
      <c r="BAD2506" s="207"/>
      <c r="BAE2506" s="187"/>
      <c r="BAF2506" s="187"/>
      <c r="BAG2506" s="204"/>
      <c r="BAH2506" s="272"/>
      <c r="BAI2506" s="207"/>
      <c r="BAJ2506" s="238"/>
      <c r="BAK2506" s="207"/>
      <c r="BAL2506" s="207"/>
      <c r="BAM2506" s="187"/>
      <c r="BAN2506" s="187"/>
      <c r="BAO2506" s="204"/>
      <c r="BAP2506" s="272"/>
      <c r="BAQ2506" s="207"/>
      <c r="BAR2506" s="238"/>
      <c r="BAS2506" s="207"/>
      <c r="BAT2506" s="207"/>
      <c r="BAU2506" s="187"/>
      <c r="BAV2506" s="187"/>
      <c r="BAW2506" s="204"/>
      <c r="BAX2506" s="272"/>
      <c r="BAY2506" s="207"/>
      <c r="BAZ2506" s="238"/>
      <c r="BBA2506" s="207"/>
      <c r="BBB2506" s="207"/>
      <c r="BBC2506" s="187"/>
      <c r="BBD2506" s="187"/>
      <c r="BBE2506" s="204"/>
      <c r="BBF2506" s="272"/>
      <c r="BBG2506" s="207"/>
      <c r="BBH2506" s="238"/>
      <c r="BBI2506" s="207"/>
      <c r="BBJ2506" s="207"/>
      <c r="BBK2506" s="187"/>
      <c r="BBL2506" s="187"/>
      <c r="BBM2506" s="204"/>
      <c r="BBN2506" s="272"/>
      <c r="BBO2506" s="207"/>
      <c r="BBP2506" s="238"/>
      <c r="BBQ2506" s="207"/>
      <c r="BBR2506" s="207"/>
      <c r="BBS2506" s="187"/>
      <c r="BBT2506" s="187"/>
      <c r="BBU2506" s="204"/>
      <c r="BBV2506" s="272"/>
      <c r="BBW2506" s="207"/>
      <c r="BBX2506" s="238"/>
      <c r="BBY2506" s="207"/>
      <c r="BBZ2506" s="207"/>
      <c r="BCA2506" s="187"/>
      <c r="BCB2506" s="187"/>
      <c r="BCC2506" s="204"/>
      <c r="BCD2506" s="272"/>
      <c r="BCE2506" s="207"/>
      <c r="BCF2506" s="238"/>
      <c r="BCG2506" s="207"/>
      <c r="BCH2506" s="207"/>
      <c r="BCI2506" s="187"/>
      <c r="BCJ2506" s="187"/>
      <c r="BCK2506" s="204"/>
      <c r="BCL2506" s="272"/>
      <c r="BCM2506" s="207"/>
      <c r="BCN2506" s="238"/>
      <c r="BCO2506" s="207"/>
      <c r="BCP2506" s="207"/>
      <c r="BCQ2506" s="187"/>
      <c r="BCR2506" s="187"/>
      <c r="BCS2506" s="204"/>
      <c r="BCT2506" s="272"/>
      <c r="BCU2506" s="207"/>
      <c r="BCV2506" s="238"/>
      <c r="BCW2506" s="207"/>
      <c r="BCX2506" s="207"/>
      <c r="BCY2506" s="187"/>
      <c r="BCZ2506" s="187"/>
      <c r="BDA2506" s="204"/>
      <c r="BDB2506" s="272"/>
      <c r="BDC2506" s="207"/>
      <c r="BDD2506" s="238"/>
      <c r="BDE2506" s="207"/>
      <c r="BDF2506" s="207"/>
      <c r="BDG2506" s="187"/>
      <c r="BDH2506" s="187"/>
      <c r="BDI2506" s="204"/>
      <c r="BDJ2506" s="272"/>
      <c r="BDK2506" s="207"/>
      <c r="BDL2506" s="238"/>
      <c r="BDM2506" s="207"/>
      <c r="BDN2506" s="207"/>
      <c r="BDO2506" s="187"/>
      <c r="BDP2506" s="187"/>
      <c r="BDQ2506" s="204"/>
      <c r="BDR2506" s="272"/>
      <c r="BDS2506" s="207"/>
      <c r="BDT2506" s="238"/>
      <c r="BDU2506" s="207"/>
      <c r="BDV2506" s="207"/>
      <c r="BDW2506" s="187"/>
      <c r="BDX2506" s="187"/>
      <c r="BDY2506" s="204"/>
      <c r="BDZ2506" s="272"/>
      <c r="BEA2506" s="207"/>
      <c r="BEB2506" s="238"/>
      <c r="BEC2506" s="207"/>
      <c r="BED2506" s="207"/>
      <c r="BEE2506" s="187"/>
      <c r="BEF2506" s="187"/>
      <c r="BEG2506" s="204"/>
      <c r="BEH2506" s="272"/>
      <c r="BEI2506" s="207"/>
      <c r="BEJ2506" s="238"/>
      <c r="BEK2506" s="207"/>
      <c r="BEL2506" s="207"/>
      <c r="BEM2506" s="187"/>
      <c r="BEN2506" s="187"/>
      <c r="BEO2506" s="204"/>
      <c r="BEP2506" s="272"/>
      <c r="BEQ2506" s="207"/>
      <c r="BER2506" s="238"/>
      <c r="BES2506" s="207"/>
      <c r="BET2506" s="207"/>
      <c r="BEU2506" s="187"/>
      <c r="BEV2506" s="187"/>
      <c r="BEW2506" s="204"/>
      <c r="BEX2506" s="272"/>
      <c r="BEY2506" s="207"/>
      <c r="BEZ2506" s="238"/>
      <c r="BFA2506" s="207"/>
      <c r="BFB2506" s="207"/>
      <c r="BFC2506" s="187"/>
      <c r="BFD2506" s="187"/>
      <c r="BFE2506" s="204"/>
      <c r="BFF2506" s="272"/>
      <c r="BFG2506" s="207"/>
      <c r="BFH2506" s="238"/>
      <c r="BFI2506" s="207"/>
      <c r="BFJ2506" s="207"/>
      <c r="BFK2506" s="187"/>
      <c r="BFL2506" s="187"/>
      <c r="BFM2506" s="204"/>
      <c r="BFN2506" s="272"/>
      <c r="BFO2506" s="207"/>
      <c r="BFP2506" s="238"/>
      <c r="BFQ2506" s="207"/>
      <c r="BFR2506" s="207"/>
      <c r="BFS2506" s="187"/>
      <c r="BFT2506" s="187"/>
      <c r="BFU2506" s="204"/>
      <c r="BFV2506" s="272"/>
      <c r="BFW2506" s="207"/>
      <c r="BFX2506" s="238"/>
      <c r="BFY2506" s="207"/>
      <c r="BFZ2506" s="207"/>
      <c r="BGA2506" s="187"/>
      <c r="BGB2506" s="187"/>
      <c r="BGC2506" s="204"/>
      <c r="BGD2506" s="272"/>
      <c r="BGE2506" s="207"/>
      <c r="BGF2506" s="238"/>
      <c r="BGG2506" s="207"/>
      <c r="BGH2506" s="207"/>
      <c r="BGI2506" s="187"/>
      <c r="BGJ2506" s="187"/>
      <c r="BGK2506" s="204"/>
      <c r="BGL2506" s="272"/>
      <c r="BGM2506" s="207"/>
      <c r="BGN2506" s="238"/>
      <c r="BGO2506" s="207"/>
      <c r="BGP2506" s="207"/>
      <c r="BGQ2506" s="187"/>
      <c r="BGR2506" s="187"/>
      <c r="BGS2506" s="204"/>
      <c r="BGT2506" s="272"/>
      <c r="BGU2506" s="207"/>
      <c r="BGV2506" s="238"/>
      <c r="BGW2506" s="207"/>
      <c r="BGX2506" s="207"/>
      <c r="BGY2506" s="187"/>
      <c r="BGZ2506" s="187"/>
      <c r="BHA2506" s="204"/>
      <c r="BHB2506" s="272"/>
      <c r="BHC2506" s="207"/>
      <c r="BHD2506" s="238"/>
      <c r="BHE2506" s="207"/>
      <c r="BHF2506" s="207"/>
      <c r="BHG2506" s="187"/>
      <c r="BHH2506" s="187"/>
      <c r="BHI2506" s="204"/>
      <c r="BHJ2506" s="272"/>
      <c r="BHK2506" s="207"/>
      <c r="BHL2506" s="238"/>
      <c r="BHM2506" s="207"/>
      <c r="BHN2506" s="207"/>
      <c r="BHO2506" s="187"/>
      <c r="BHP2506" s="187"/>
      <c r="BHQ2506" s="204"/>
      <c r="BHR2506" s="272"/>
      <c r="BHS2506" s="207"/>
      <c r="BHT2506" s="238"/>
      <c r="BHU2506" s="207"/>
      <c r="BHV2506" s="207"/>
      <c r="BHW2506" s="187"/>
      <c r="BHX2506" s="187"/>
      <c r="BHY2506" s="204"/>
      <c r="BHZ2506" s="272"/>
      <c r="BIA2506" s="207"/>
      <c r="BIB2506" s="238"/>
      <c r="BIC2506" s="207"/>
      <c r="BID2506" s="207"/>
      <c r="BIE2506" s="187"/>
      <c r="BIF2506" s="187"/>
      <c r="BIG2506" s="204"/>
      <c r="BIH2506" s="272"/>
      <c r="BII2506" s="207"/>
      <c r="BIJ2506" s="238"/>
      <c r="BIK2506" s="207"/>
      <c r="BIL2506" s="207"/>
      <c r="BIM2506" s="187"/>
      <c r="BIN2506" s="187"/>
      <c r="BIO2506" s="204"/>
      <c r="BIP2506" s="272"/>
      <c r="BIQ2506" s="207"/>
      <c r="BIR2506" s="238"/>
      <c r="BIS2506" s="207"/>
      <c r="BIT2506" s="207"/>
      <c r="BIU2506" s="187"/>
      <c r="BIV2506" s="187"/>
      <c r="BIW2506" s="204"/>
      <c r="BIX2506" s="272"/>
      <c r="BIY2506" s="207"/>
      <c r="BIZ2506" s="238"/>
      <c r="BJA2506" s="207"/>
      <c r="BJB2506" s="207"/>
      <c r="BJC2506" s="187"/>
      <c r="BJD2506" s="187"/>
      <c r="BJE2506" s="204"/>
      <c r="BJF2506" s="272"/>
      <c r="BJG2506" s="207"/>
      <c r="BJH2506" s="238"/>
      <c r="BJI2506" s="207"/>
      <c r="BJJ2506" s="207"/>
      <c r="BJK2506" s="187"/>
      <c r="BJL2506" s="187"/>
      <c r="BJM2506" s="204"/>
      <c r="BJN2506" s="272"/>
      <c r="BJO2506" s="207"/>
      <c r="BJP2506" s="238"/>
      <c r="BJQ2506" s="207"/>
      <c r="BJR2506" s="207"/>
      <c r="BJS2506" s="187"/>
      <c r="BJT2506" s="187"/>
      <c r="BJU2506" s="204"/>
      <c r="BJV2506" s="272"/>
      <c r="BJW2506" s="207"/>
      <c r="BJX2506" s="238"/>
      <c r="BJY2506" s="207"/>
      <c r="BJZ2506" s="207"/>
      <c r="BKA2506" s="187"/>
      <c r="BKB2506" s="187"/>
      <c r="BKC2506" s="204"/>
      <c r="BKD2506" s="272"/>
      <c r="BKE2506" s="207"/>
      <c r="BKF2506" s="238"/>
      <c r="BKG2506" s="207"/>
      <c r="BKH2506" s="207"/>
      <c r="BKI2506" s="187"/>
      <c r="BKJ2506" s="187"/>
      <c r="BKK2506" s="204"/>
      <c r="BKL2506" s="272"/>
      <c r="BKM2506" s="207"/>
      <c r="BKN2506" s="238"/>
      <c r="BKO2506" s="207"/>
      <c r="BKP2506" s="207"/>
      <c r="BKQ2506" s="187"/>
      <c r="BKR2506" s="187"/>
      <c r="BKS2506" s="204"/>
      <c r="BKT2506" s="272"/>
      <c r="BKU2506" s="207"/>
      <c r="BKV2506" s="238"/>
      <c r="BKW2506" s="207"/>
      <c r="BKX2506" s="207"/>
      <c r="BKY2506" s="187"/>
      <c r="BKZ2506" s="187"/>
      <c r="BLA2506" s="204"/>
      <c r="BLB2506" s="272"/>
      <c r="BLC2506" s="207"/>
      <c r="BLD2506" s="238"/>
      <c r="BLE2506" s="207"/>
      <c r="BLF2506" s="207"/>
      <c r="BLG2506" s="187"/>
      <c r="BLH2506" s="187"/>
      <c r="BLI2506" s="204"/>
      <c r="BLJ2506" s="272"/>
      <c r="BLK2506" s="207"/>
      <c r="BLL2506" s="238"/>
      <c r="BLM2506" s="207"/>
      <c r="BLN2506" s="207"/>
      <c r="BLO2506" s="187"/>
      <c r="BLP2506" s="187"/>
      <c r="BLQ2506" s="204"/>
      <c r="BLR2506" s="272"/>
      <c r="BLS2506" s="207"/>
      <c r="BLT2506" s="238"/>
      <c r="BLU2506" s="207"/>
      <c r="BLV2506" s="207"/>
      <c r="BLW2506" s="187"/>
      <c r="BLX2506" s="187"/>
      <c r="BLY2506" s="204"/>
      <c r="BLZ2506" s="272"/>
      <c r="BMA2506" s="207"/>
      <c r="BMB2506" s="238"/>
      <c r="BMC2506" s="207"/>
      <c r="BMD2506" s="207"/>
      <c r="BME2506" s="187"/>
      <c r="BMF2506" s="187"/>
      <c r="BMG2506" s="204"/>
      <c r="BMH2506" s="272"/>
      <c r="BMI2506" s="207"/>
      <c r="BMJ2506" s="238"/>
      <c r="BMK2506" s="207"/>
      <c r="BML2506" s="207"/>
      <c r="BMM2506" s="187"/>
      <c r="BMN2506" s="187"/>
      <c r="BMO2506" s="204"/>
      <c r="BMP2506" s="272"/>
      <c r="BMQ2506" s="207"/>
      <c r="BMR2506" s="238"/>
      <c r="BMS2506" s="207"/>
      <c r="BMT2506" s="207"/>
      <c r="BMU2506" s="187"/>
      <c r="BMV2506" s="187"/>
      <c r="BMW2506" s="204"/>
      <c r="BMX2506" s="272"/>
      <c r="BMY2506" s="207"/>
      <c r="BMZ2506" s="238"/>
      <c r="BNA2506" s="207"/>
      <c r="BNB2506" s="207"/>
      <c r="BNC2506" s="187"/>
      <c r="BND2506" s="187"/>
      <c r="BNE2506" s="204"/>
      <c r="BNF2506" s="272"/>
      <c r="BNG2506" s="207"/>
      <c r="BNH2506" s="238"/>
      <c r="BNI2506" s="207"/>
      <c r="BNJ2506" s="207"/>
      <c r="BNK2506" s="187"/>
      <c r="BNL2506" s="187"/>
      <c r="BNM2506" s="204"/>
      <c r="BNN2506" s="272"/>
      <c r="BNO2506" s="207"/>
      <c r="BNP2506" s="238"/>
      <c r="BNQ2506" s="207"/>
      <c r="BNR2506" s="207"/>
      <c r="BNS2506" s="187"/>
      <c r="BNT2506" s="187"/>
      <c r="BNU2506" s="204"/>
      <c r="BNV2506" s="272"/>
      <c r="BNW2506" s="207"/>
      <c r="BNX2506" s="238"/>
      <c r="BNY2506" s="207"/>
      <c r="BNZ2506" s="207"/>
      <c r="BOA2506" s="187"/>
      <c r="BOB2506" s="187"/>
      <c r="BOC2506" s="204"/>
      <c r="BOD2506" s="272"/>
      <c r="BOE2506" s="207"/>
      <c r="BOF2506" s="238"/>
      <c r="BOG2506" s="207"/>
      <c r="BOH2506" s="207"/>
      <c r="BOI2506" s="187"/>
      <c r="BOJ2506" s="187"/>
      <c r="BOK2506" s="204"/>
      <c r="BOL2506" s="272"/>
      <c r="BOM2506" s="207"/>
      <c r="BON2506" s="238"/>
      <c r="BOO2506" s="207"/>
      <c r="BOP2506" s="207"/>
      <c r="BOQ2506" s="187"/>
      <c r="BOR2506" s="187"/>
      <c r="BOS2506" s="204"/>
      <c r="BOT2506" s="272"/>
      <c r="BOU2506" s="207"/>
      <c r="BOV2506" s="238"/>
      <c r="BOW2506" s="207"/>
      <c r="BOX2506" s="207"/>
      <c r="BOY2506" s="187"/>
      <c r="BOZ2506" s="187"/>
      <c r="BPA2506" s="204"/>
      <c r="BPB2506" s="272"/>
      <c r="BPC2506" s="207"/>
      <c r="BPD2506" s="238"/>
      <c r="BPE2506" s="207"/>
      <c r="BPF2506" s="207"/>
      <c r="BPG2506" s="187"/>
      <c r="BPH2506" s="187"/>
      <c r="BPI2506" s="204"/>
      <c r="BPJ2506" s="272"/>
      <c r="BPK2506" s="207"/>
      <c r="BPL2506" s="238"/>
      <c r="BPM2506" s="207"/>
      <c r="BPN2506" s="207"/>
      <c r="BPO2506" s="187"/>
      <c r="BPP2506" s="187"/>
      <c r="BPQ2506" s="204"/>
      <c r="BPR2506" s="272"/>
      <c r="BPS2506" s="207"/>
      <c r="BPT2506" s="238"/>
      <c r="BPU2506" s="207"/>
      <c r="BPV2506" s="207"/>
      <c r="BPW2506" s="187"/>
      <c r="BPX2506" s="187"/>
      <c r="BPY2506" s="204"/>
      <c r="BPZ2506" s="272"/>
      <c r="BQA2506" s="207"/>
      <c r="BQB2506" s="238"/>
      <c r="BQC2506" s="207"/>
      <c r="BQD2506" s="207"/>
      <c r="BQE2506" s="187"/>
      <c r="BQF2506" s="187"/>
      <c r="BQG2506" s="204"/>
      <c r="BQH2506" s="272"/>
      <c r="BQI2506" s="207"/>
      <c r="BQJ2506" s="238"/>
      <c r="BQK2506" s="207"/>
      <c r="BQL2506" s="207"/>
      <c r="BQM2506" s="187"/>
      <c r="BQN2506" s="187"/>
      <c r="BQO2506" s="204"/>
      <c r="BQP2506" s="272"/>
      <c r="BQQ2506" s="207"/>
      <c r="BQR2506" s="238"/>
      <c r="BQS2506" s="207"/>
      <c r="BQT2506" s="207"/>
      <c r="BQU2506" s="187"/>
      <c r="BQV2506" s="187"/>
      <c r="BQW2506" s="204"/>
      <c r="BQX2506" s="272"/>
      <c r="BQY2506" s="207"/>
      <c r="BQZ2506" s="238"/>
      <c r="BRA2506" s="207"/>
      <c r="BRB2506" s="207"/>
      <c r="BRC2506" s="187"/>
      <c r="BRD2506" s="187"/>
      <c r="BRE2506" s="204"/>
      <c r="BRF2506" s="272"/>
      <c r="BRG2506" s="207"/>
      <c r="BRH2506" s="238"/>
      <c r="BRI2506" s="207"/>
      <c r="BRJ2506" s="207"/>
      <c r="BRK2506" s="187"/>
      <c r="BRL2506" s="187"/>
      <c r="BRM2506" s="204"/>
      <c r="BRN2506" s="272"/>
      <c r="BRO2506" s="207"/>
      <c r="BRP2506" s="238"/>
      <c r="BRQ2506" s="207"/>
      <c r="BRR2506" s="207"/>
      <c r="BRS2506" s="187"/>
      <c r="BRT2506" s="187"/>
      <c r="BRU2506" s="204"/>
      <c r="BRV2506" s="272"/>
      <c r="BRW2506" s="207"/>
      <c r="BRX2506" s="238"/>
      <c r="BRY2506" s="207"/>
      <c r="BRZ2506" s="207"/>
      <c r="BSA2506" s="187"/>
      <c r="BSB2506" s="187"/>
      <c r="BSC2506" s="204"/>
      <c r="BSD2506" s="272"/>
      <c r="BSE2506" s="207"/>
      <c r="BSF2506" s="238"/>
      <c r="BSG2506" s="207"/>
      <c r="BSH2506" s="207"/>
      <c r="BSI2506" s="187"/>
      <c r="BSJ2506" s="187"/>
      <c r="BSK2506" s="204"/>
      <c r="BSL2506" s="272"/>
      <c r="BSM2506" s="207"/>
      <c r="BSN2506" s="238"/>
      <c r="BSO2506" s="207"/>
      <c r="BSP2506" s="207"/>
      <c r="BSQ2506" s="187"/>
      <c r="BSR2506" s="187"/>
      <c r="BSS2506" s="204"/>
      <c r="BST2506" s="272"/>
      <c r="BSU2506" s="207"/>
      <c r="BSV2506" s="238"/>
      <c r="BSW2506" s="207"/>
      <c r="BSX2506" s="207"/>
      <c r="BSY2506" s="187"/>
      <c r="BSZ2506" s="187"/>
      <c r="BTA2506" s="204"/>
      <c r="BTB2506" s="272"/>
      <c r="BTC2506" s="207"/>
      <c r="BTD2506" s="238"/>
      <c r="BTE2506" s="207"/>
      <c r="BTF2506" s="207"/>
      <c r="BTG2506" s="187"/>
      <c r="BTH2506" s="187"/>
      <c r="BTI2506" s="204"/>
      <c r="BTJ2506" s="272"/>
      <c r="BTK2506" s="207"/>
      <c r="BTL2506" s="238"/>
      <c r="BTM2506" s="207"/>
      <c r="BTN2506" s="207"/>
      <c r="BTO2506" s="187"/>
      <c r="BTP2506" s="187"/>
      <c r="BTQ2506" s="204"/>
      <c r="BTR2506" s="272"/>
      <c r="BTS2506" s="207"/>
      <c r="BTT2506" s="238"/>
      <c r="BTU2506" s="207"/>
      <c r="BTV2506" s="207"/>
      <c r="BTW2506" s="187"/>
      <c r="BTX2506" s="187"/>
      <c r="BTY2506" s="204"/>
      <c r="BTZ2506" s="272"/>
      <c r="BUA2506" s="207"/>
      <c r="BUB2506" s="238"/>
      <c r="BUC2506" s="207"/>
      <c r="BUD2506" s="207"/>
      <c r="BUE2506" s="187"/>
      <c r="BUF2506" s="187"/>
      <c r="BUG2506" s="204"/>
      <c r="BUH2506" s="272"/>
      <c r="BUI2506" s="207"/>
      <c r="BUJ2506" s="238"/>
      <c r="BUK2506" s="207"/>
      <c r="BUL2506" s="207"/>
      <c r="BUM2506" s="187"/>
      <c r="BUN2506" s="187"/>
      <c r="BUO2506" s="204"/>
      <c r="BUP2506" s="272"/>
      <c r="BUQ2506" s="207"/>
      <c r="BUR2506" s="238"/>
      <c r="BUS2506" s="207"/>
      <c r="BUT2506" s="207"/>
      <c r="BUU2506" s="187"/>
      <c r="BUV2506" s="187"/>
      <c r="BUW2506" s="204"/>
      <c r="BUX2506" s="272"/>
      <c r="BUY2506" s="207"/>
      <c r="BUZ2506" s="238"/>
      <c r="BVA2506" s="207"/>
      <c r="BVB2506" s="207"/>
      <c r="BVC2506" s="187"/>
      <c r="BVD2506" s="187"/>
      <c r="BVE2506" s="204"/>
      <c r="BVF2506" s="272"/>
      <c r="BVG2506" s="207"/>
      <c r="BVH2506" s="238"/>
      <c r="BVI2506" s="207"/>
      <c r="BVJ2506" s="207"/>
      <c r="BVK2506" s="187"/>
      <c r="BVL2506" s="187"/>
      <c r="BVM2506" s="204"/>
      <c r="BVN2506" s="272"/>
      <c r="BVO2506" s="207"/>
      <c r="BVP2506" s="238"/>
      <c r="BVQ2506" s="207"/>
      <c r="BVR2506" s="207"/>
      <c r="BVS2506" s="187"/>
      <c r="BVT2506" s="187"/>
      <c r="BVU2506" s="204"/>
      <c r="BVV2506" s="272"/>
      <c r="BVW2506" s="207"/>
      <c r="BVX2506" s="238"/>
      <c r="BVY2506" s="207"/>
      <c r="BVZ2506" s="207"/>
      <c r="BWA2506" s="187"/>
      <c r="BWB2506" s="187"/>
      <c r="BWC2506" s="204"/>
      <c r="BWD2506" s="272"/>
      <c r="BWE2506" s="207"/>
      <c r="BWF2506" s="238"/>
      <c r="BWG2506" s="207"/>
      <c r="BWH2506" s="207"/>
      <c r="BWI2506" s="187"/>
      <c r="BWJ2506" s="187"/>
      <c r="BWK2506" s="204"/>
      <c r="BWL2506" s="272"/>
      <c r="BWM2506" s="207"/>
      <c r="BWN2506" s="238"/>
      <c r="BWO2506" s="207"/>
      <c r="BWP2506" s="207"/>
      <c r="BWQ2506" s="187"/>
      <c r="BWR2506" s="187"/>
      <c r="BWS2506" s="204"/>
      <c r="BWT2506" s="272"/>
      <c r="BWU2506" s="207"/>
      <c r="BWV2506" s="238"/>
      <c r="BWW2506" s="207"/>
      <c r="BWX2506" s="207"/>
      <c r="BWY2506" s="187"/>
      <c r="BWZ2506" s="187"/>
      <c r="BXA2506" s="204"/>
      <c r="BXB2506" s="272"/>
      <c r="BXC2506" s="207"/>
      <c r="BXD2506" s="238"/>
      <c r="BXE2506" s="207"/>
      <c r="BXF2506" s="207"/>
      <c r="BXG2506" s="187"/>
      <c r="BXH2506" s="187"/>
      <c r="BXI2506" s="204"/>
      <c r="BXJ2506" s="272"/>
      <c r="BXK2506" s="207"/>
      <c r="BXL2506" s="238"/>
      <c r="BXM2506" s="207"/>
      <c r="BXN2506" s="207"/>
      <c r="BXO2506" s="187"/>
      <c r="BXP2506" s="187"/>
      <c r="BXQ2506" s="204"/>
      <c r="BXR2506" s="272"/>
      <c r="BXS2506" s="207"/>
      <c r="BXT2506" s="238"/>
      <c r="BXU2506" s="207"/>
      <c r="BXV2506" s="207"/>
      <c r="BXW2506" s="187"/>
      <c r="BXX2506" s="187"/>
      <c r="BXY2506" s="204"/>
      <c r="BXZ2506" s="272"/>
      <c r="BYA2506" s="207"/>
      <c r="BYB2506" s="238"/>
      <c r="BYC2506" s="207"/>
      <c r="BYD2506" s="207"/>
      <c r="BYE2506" s="187"/>
      <c r="BYF2506" s="187"/>
      <c r="BYG2506" s="204"/>
      <c r="BYH2506" s="272"/>
      <c r="BYI2506" s="207"/>
      <c r="BYJ2506" s="238"/>
      <c r="BYK2506" s="207"/>
      <c r="BYL2506" s="207"/>
      <c r="BYM2506" s="187"/>
      <c r="BYN2506" s="187"/>
      <c r="BYO2506" s="204"/>
      <c r="BYP2506" s="272"/>
      <c r="BYQ2506" s="207"/>
      <c r="BYR2506" s="238"/>
      <c r="BYS2506" s="207"/>
      <c r="BYT2506" s="207"/>
      <c r="BYU2506" s="187"/>
      <c r="BYV2506" s="187"/>
      <c r="BYW2506" s="204"/>
      <c r="BYX2506" s="272"/>
      <c r="BYY2506" s="207"/>
      <c r="BYZ2506" s="238"/>
      <c r="BZA2506" s="207"/>
      <c r="BZB2506" s="207"/>
      <c r="BZC2506" s="187"/>
      <c r="BZD2506" s="187"/>
      <c r="BZE2506" s="204"/>
      <c r="BZF2506" s="272"/>
      <c r="BZG2506" s="207"/>
      <c r="BZH2506" s="238"/>
      <c r="BZI2506" s="207"/>
      <c r="BZJ2506" s="207"/>
      <c r="BZK2506" s="187"/>
      <c r="BZL2506" s="187"/>
      <c r="BZM2506" s="204"/>
      <c r="BZN2506" s="272"/>
      <c r="BZO2506" s="207"/>
      <c r="BZP2506" s="238"/>
      <c r="BZQ2506" s="207"/>
      <c r="BZR2506" s="207"/>
      <c r="BZS2506" s="187"/>
      <c r="BZT2506" s="187"/>
      <c r="BZU2506" s="204"/>
      <c r="BZV2506" s="272"/>
      <c r="BZW2506" s="207"/>
      <c r="BZX2506" s="238"/>
      <c r="BZY2506" s="207"/>
      <c r="BZZ2506" s="207"/>
      <c r="CAA2506" s="187"/>
      <c r="CAB2506" s="187"/>
      <c r="CAC2506" s="204"/>
      <c r="CAD2506" s="272"/>
      <c r="CAE2506" s="207"/>
      <c r="CAF2506" s="238"/>
      <c r="CAG2506" s="207"/>
      <c r="CAH2506" s="207"/>
      <c r="CAI2506" s="187"/>
      <c r="CAJ2506" s="187"/>
      <c r="CAK2506" s="204"/>
      <c r="CAL2506" s="272"/>
      <c r="CAM2506" s="207"/>
      <c r="CAN2506" s="238"/>
      <c r="CAO2506" s="207"/>
      <c r="CAP2506" s="207"/>
      <c r="CAQ2506" s="187"/>
      <c r="CAR2506" s="187"/>
      <c r="CAS2506" s="204"/>
      <c r="CAT2506" s="272"/>
      <c r="CAU2506" s="207"/>
      <c r="CAV2506" s="238"/>
      <c r="CAW2506" s="207"/>
      <c r="CAX2506" s="207"/>
      <c r="CAY2506" s="187"/>
      <c r="CAZ2506" s="187"/>
      <c r="CBA2506" s="204"/>
      <c r="CBB2506" s="272"/>
      <c r="CBC2506" s="207"/>
      <c r="CBD2506" s="238"/>
      <c r="CBE2506" s="207"/>
      <c r="CBF2506" s="207"/>
      <c r="CBG2506" s="187"/>
      <c r="CBH2506" s="187"/>
      <c r="CBI2506" s="204"/>
      <c r="CBJ2506" s="272"/>
      <c r="CBK2506" s="207"/>
      <c r="CBL2506" s="238"/>
      <c r="CBM2506" s="207"/>
      <c r="CBN2506" s="207"/>
      <c r="CBO2506" s="187"/>
      <c r="CBP2506" s="187"/>
      <c r="CBQ2506" s="204"/>
      <c r="CBR2506" s="272"/>
      <c r="CBS2506" s="207"/>
      <c r="CBT2506" s="238"/>
      <c r="CBU2506" s="207"/>
      <c r="CBV2506" s="207"/>
      <c r="CBW2506" s="187"/>
      <c r="CBX2506" s="187"/>
      <c r="CBY2506" s="204"/>
      <c r="CBZ2506" s="272"/>
      <c r="CCA2506" s="207"/>
      <c r="CCB2506" s="238"/>
      <c r="CCC2506" s="207"/>
      <c r="CCD2506" s="207"/>
      <c r="CCE2506" s="187"/>
      <c r="CCF2506" s="187"/>
      <c r="CCG2506" s="204"/>
      <c r="CCH2506" s="272"/>
      <c r="CCI2506" s="207"/>
      <c r="CCJ2506" s="238"/>
      <c r="CCK2506" s="207"/>
      <c r="CCL2506" s="207"/>
      <c r="CCM2506" s="187"/>
      <c r="CCN2506" s="187"/>
      <c r="CCO2506" s="204"/>
      <c r="CCP2506" s="272"/>
      <c r="CCQ2506" s="207"/>
      <c r="CCR2506" s="238"/>
      <c r="CCS2506" s="207"/>
      <c r="CCT2506" s="207"/>
      <c r="CCU2506" s="187"/>
      <c r="CCV2506" s="187"/>
      <c r="CCW2506" s="204"/>
      <c r="CCX2506" s="272"/>
      <c r="CCY2506" s="207"/>
      <c r="CCZ2506" s="238"/>
      <c r="CDA2506" s="207"/>
      <c r="CDB2506" s="207"/>
      <c r="CDC2506" s="187"/>
      <c r="CDD2506" s="187"/>
      <c r="CDE2506" s="204"/>
      <c r="CDF2506" s="272"/>
      <c r="CDG2506" s="207"/>
      <c r="CDH2506" s="238"/>
      <c r="CDI2506" s="207"/>
      <c r="CDJ2506" s="207"/>
      <c r="CDK2506" s="187"/>
      <c r="CDL2506" s="187"/>
      <c r="CDM2506" s="204"/>
      <c r="CDN2506" s="272"/>
      <c r="CDO2506" s="207"/>
      <c r="CDP2506" s="238"/>
      <c r="CDQ2506" s="207"/>
      <c r="CDR2506" s="207"/>
      <c r="CDS2506" s="187"/>
      <c r="CDT2506" s="187"/>
      <c r="CDU2506" s="204"/>
      <c r="CDV2506" s="272"/>
      <c r="CDW2506" s="207"/>
      <c r="CDX2506" s="238"/>
      <c r="CDY2506" s="207"/>
      <c r="CDZ2506" s="207"/>
      <c r="CEA2506" s="187"/>
      <c r="CEB2506" s="187"/>
      <c r="CEC2506" s="204"/>
      <c r="CED2506" s="272"/>
      <c r="CEE2506" s="207"/>
      <c r="CEF2506" s="238"/>
      <c r="CEG2506" s="207"/>
      <c r="CEH2506" s="207"/>
      <c r="CEI2506" s="187"/>
      <c r="CEJ2506" s="187"/>
      <c r="CEK2506" s="204"/>
      <c r="CEL2506" s="272"/>
      <c r="CEM2506" s="207"/>
      <c r="CEN2506" s="238"/>
      <c r="CEO2506" s="207"/>
      <c r="CEP2506" s="207"/>
      <c r="CEQ2506" s="187"/>
      <c r="CER2506" s="187"/>
      <c r="CES2506" s="204"/>
      <c r="CET2506" s="272"/>
      <c r="CEU2506" s="207"/>
      <c r="CEV2506" s="238"/>
      <c r="CEW2506" s="207"/>
      <c r="CEX2506" s="207"/>
      <c r="CEY2506" s="187"/>
      <c r="CEZ2506" s="187"/>
      <c r="CFA2506" s="204"/>
      <c r="CFB2506" s="272"/>
      <c r="CFC2506" s="207"/>
      <c r="CFD2506" s="238"/>
      <c r="CFE2506" s="207"/>
      <c r="CFF2506" s="207"/>
      <c r="CFG2506" s="187"/>
      <c r="CFH2506" s="187"/>
      <c r="CFI2506" s="204"/>
      <c r="CFJ2506" s="272"/>
      <c r="CFK2506" s="207"/>
      <c r="CFL2506" s="238"/>
      <c r="CFM2506" s="207"/>
      <c r="CFN2506" s="207"/>
      <c r="CFO2506" s="187"/>
      <c r="CFP2506" s="187"/>
      <c r="CFQ2506" s="204"/>
      <c r="CFR2506" s="272"/>
      <c r="CFS2506" s="207"/>
      <c r="CFT2506" s="238"/>
      <c r="CFU2506" s="207"/>
      <c r="CFV2506" s="207"/>
      <c r="CFW2506" s="187"/>
      <c r="CFX2506" s="187"/>
      <c r="CFY2506" s="204"/>
      <c r="CFZ2506" s="272"/>
      <c r="CGA2506" s="207"/>
      <c r="CGB2506" s="238"/>
      <c r="CGC2506" s="207"/>
      <c r="CGD2506" s="207"/>
      <c r="CGE2506" s="187"/>
      <c r="CGF2506" s="187"/>
      <c r="CGG2506" s="204"/>
      <c r="CGH2506" s="272"/>
      <c r="CGI2506" s="207"/>
      <c r="CGJ2506" s="238"/>
      <c r="CGK2506" s="207"/>
      <c r="CGL2506" s="207"/>
      <c r="CGM2506" s="187"/>
      <c r="CGN2506" s="187"/>
      <c r="CGO2506" s="204"/>
      <c r="CGP2506" s="272"/>
      <c r="CGQ2506" s="207"/>
      <c r="CGR2506" s="238"/>
      <c r="CGS2506" s="207"/>
      <c r="CGT2506" s="207"/>
      <c r="CGU2506" s="187"/>
      <c r="CGV2506" s="187"/>
      <c r="CGW2506" s="204"/>
      <c r="CGX2506" s="272"/>
      <c r="CGY2506" s="207"/>
      <c r="CGZ2506" s="238"/>
      <c r="CHA2506" s="207"/>
      <c r="CHB2506" s="207"/>
      <c r="CHC2506" s="187"/>
      <c r="CHD2506" s="187"/>
      <c r="CHE2506" s="204"/>
      <c r="CHF2506" s="272"/>
      <c r="CHG2506" s="207"/>
      <c r="CHH2506" s="238"/>
      <c r="CHI2506" s="207"/>
      <c r="CHJ2506" s="207"/>
      <c r="CHK2506" s="187"/>
      <c r="CHL2506" s="187"/>
      <c r="CHM2506" s="204"/>
      <c r="CHN2506" s="272"/>
      <c r="CHO2506" s="207"/>
      <c r="CHP2506" s="238"/>
      <c r="CHQ2506" s="207"/>
      <c r="CHR2506" s="207"/>
      <c r="CHS2506" s="187"/>
      <c r="CHT2506" s="187"/>
      <c r="CHU2506" s="204"/>
      <c r="CHV2506" s="272"/>
      <c r="CHW2506" s="207"/>
      <c r="CHX2506" s="238"/>
      <c r="CHY2506" s="207"/>
      <c r="CHZ2506" s="207"/>
      <c r="CIA2506" s="187"/>
      <c r="CIB2506" s="187"/>
      <c r="CIC2506" s="204"/>
      <c r="CID2506" s="272"/>
      <c r="CIE2506" s="207"/>
      <c r="CIF2506" s="238"/>
      <c r="CIG2506" s="207"/>
      <c r="CIH2506" s="207"/>
      <c r="CII2506" s="187"/>
      <c r="CIJ2506" s="187"/>
      <c r="CIK2506" s="204"/>
      <c r="CIL2506" s="272"/>
      <c r="CIM2506" s="207"/>
      <c r="CIN2506" s="238"/>
      <c r="CIO2506" s="207"/>
      <c r="CIP2506" s="207"/>
      <c r="CIQ2506" s="187"/>
      <c r="CIR2506" s="187"/>
      <c r="CIS2506" s="204"/>
      <c r="CIT2506" s="272"/>
      <c r="CIU2506" s="207"/>
      <c r="CIV2506" s="238"/>
      <c r="CIW2506" s="207"/>
      <c r="CIX2506" s="207"/>
      <c r="CIY2506" s="187"/>
      <c r="CIZ2506" s="187"/>
      <c r="CJA2506" s="204"/>
      <c r="CJB2506" s="272"/>
      <c r="CJC2506" s="207"/>
      <c r="CJD2506" s="238"/>
      <c r="CJE2506" s="207"/>
      <c r="CJF2506" s="207"/>
      <c r="CJG2506" s="187"/>
      <c r="CJH2506" s="187"/>
      <c r="CJI2506" s="204"/>
      <c r="CJJ2506" s="272"/>
      <c r="CJK2506" s="207"/>
      <c r="CJL2506" s="238"/>
      <c r="CJM2506" s="207"/>
      <c r="CJN2506" s="207"/>
      <c r="CJO2506" s="187"/>
      <c r="CJP2506" s="187"/>
      <c r="CJQ2506" s="204"/>
      <c r="CJR2506" s="272"/>
      <c r="CJS2506" s="207"/>
      <c r="CJT2506" s="238"/>
      <c r="CJU2506" s="207"/>
      <c r="CJV2506" s="207"/>
      <c r="CJW2506" s="187"/>
      <c r="CJX2506" s="187"/>
      <c r="CJY2506" s="204"/>
      <c r="CJZ2506" s="272"/>
      <c r="CKA2506" s="207"/>
      <c r="CKB2506" s="238"/>
      <c r="CKC2506" s="207"/>
      <c r="CKD2506" s="207"/>
      <c r="CKE2506" s="187"/>
      <c r="CKF2506" s="187"/>
      <c r="CKG2506" s="204"/>
      <c r="CKH2506" s="272"/>
      <c r="CKI2506" s="207"/>
      <c r="CKJ2506" s="238"/>
      <c r="CKK2506" s="207"/>
      <c r="CKL2506" s="207"/>
      <c r="CKM2506" s="187"/>
      <c r="CKN2506" s="187"/>
      <c r="CKO2506" s="204"/>
      <c r="CKP2506" s="272"/>
      <c r="CKQ2506" s="207"/>
      <c r="CKR2506" s="238"/>
      <c r="CKS2506" s="207"/>
      <c r="CKT2506" s="207"/>
      <c r="CKU2506" s="187"/>
      <c r="CKV2506" s="187"/>
      <c r="CKW2506" s="204"/>
      <c r="CKX2506" s="272"/>
      <c r="CKY2506" s="207"/>
      <c r="CKZ2506" s="238"/>
      <c r="CLA2506" s="207"/>
      <c r="CLB2506" s="207"/>
      <c r="CLC2506" s="187"/>
      <c r="CLD2506" s="187"/>
      <c r="CLE2506" s="204"/>
      <c r="CLF2506" s="272"/>
      <c r="CLG2506" s="207"/>
      <c r="CLH2506" s="238"/>
      <c r="CLI2506" s="207"/>
      <c r="CLJ2506" s="207"/>
      <c r="CLK2506" s="187"/>
      <c r="CLL2506" s="187"/>
      <c r="CLM2506" s="204"/>
      <c r="CLN2506" s="272"/>
      <c r="CLO2506" s="207"/>
      <c r="CLP2506" s="238"/>
      <c r="CLQ2506" s="207"/>
      <c r="CLR2506" s="207"/>
      <c r="CLS2506" s="187"/>
      <c r="CLT2506" s="187"/>
      <c r="CLU2506" s="204"/>
      <c r="CLV2506" s="272"/>
      <c r="CLW2506" s="207"/>
      <c r="CLX2506" s="238"/>
      <c r="CLY2506" s="207"/>
      <c r="CLZ2506" s="207"/>
      <c r="CMA2506" s="187"/>
      <c r="CMB2506" s="187"/>
      <c r="CMC2506" s="204"/>
      <c r="CMD2506" s="272"/>
      <c r="CME2506" s="207"/>
      <c r="CMF2506" s="238"/>
      <c r="CMG2506" s="207"/>
      <c r="CMH2506" s="207"/>
      <c r="CMI2506" s="187"/>
      <c r="CMJ2506" s="187"/>
      <c r="CMK2506" s="204"/>
      <c r="CML2506" s="272"/>
      <c r="CMM2506" s="207"/>
      <c r="CMN2506" s="238"/>
      <c r="CMO2506" s="207"/>
      <c r="CMP2506" s="207"/>
      <c r="CMQ2506" s="187"/>
      <c r="CMR2506" s="187"/>
      <c r="CMS2506" s="204"/>
      <c r="CMT2506" s="272"/>
      <c r="CMU2506" s="207"/>
      <c r="CMV2506" s="238"/>
      <c r="CMW2506" s="207"/>
      <c r="CMX2506" s="207"/>
      <c r="CMY2506" s="187"/>
      <c r="CMZ2506" s="187"/>
      <c r="CNA2506" s="204"/>
      <c r="CNB2506" s="272"/>
      <c r="CNC2506" s="207"/>
      <c r="CND2506" s="238"/>
      <c r="CNE2506" s="207"/>
      <c r="CNF2506" s="207"/>
      <c r="CNG2506" s="187"/>
      <c r="CNH2506" s="187"/>
      <c r="CNI2506" s="204"/>
      <c r="CNJ2506" s="272"/>
      <c r="CNK2506" s="207"/>
      <c r="CNL2506" s="238"/>
      <c r="CNM2506" s="207"/>
      <c r="CNN2506" s="207"/>
      <c r="CNO2506" s="187"/>
      <c r="CNP2506" s="187"/>
      <c r="CNQ2506" s="204"/>
      <c r="CNR2506" s="272"/>
      <c r="CNS2506" s="207"/>
      <c r="CNT2506" s="238"/>
      <c r="CNU2506" s="207"/>
      <c r="CNV2506" s="207"/>
      <c r="CNW2506" s="187"/>
      <c r="CNX2506" s="187"/>
      <c r="CNY2506" s="204"/>
      <c r="CNZ2506" s="272"/>
      <c r="COA2506" s="207"/>
      <c r="COB2506" s="238"/>
      <c r="COC2506" s="207"/>
      <c r="COD2506" s="207"/>
      <c r="COE2506" s="187"/>
      <c r="COF2506" s="187"/>
      <c r="COG2506" s="204"/>
      <c r="COH2506" s="272"/>
      <c r="COI2506" s="207"/>
      <c r="COJ2506" s="238"/>
      <c r="COK2506" s="207"/>
      <c r="COL2506" s="207"/>
      <c r="COM2506" s="187"/>
      <c r="CON2506" s="187"/>
      <c r="COO2506" s="204"/>
      <c r="COP2506" s="272"/>
      <c r="COQ2506" s="207"/>
      <c r="COR2506" s="238"/>
      <c r="COS2506" s="207"/>
      <c r="COT2506" s="207"/>
      <c r="COU2506" s="187"/>
      <c r="COV2506" s="187"/>
      <c r="COW2506" s="204"/>
      <c r="COX2506" s="272"/>
      <c r="COY2506" s="207"/>
      <c r="COZ2506" s="238"/>
      <c r="CPA2506" s="207"/>
      <c r="CPB2506" s="207"/>
      <c r="CPC2506" s="187"/>
      <c r="CPD2506" s="187"/>
      <c r="CPE2506" s="204"/>
      <c r="CPF2506" s="272"/>
      <c r="CPG2506" s="207"/>
      <c r="CPH2506" s="238"/>
      <c r="CPI2506" s="207"/>
      <c r="CPJ2506" s="207"/>
      <c r="CPK2506" s="187"/>
      <c r="CPL2506" s="187"/>
      <c r="CPM2506" s="204"/>
      <c r="CPN2506" s="272"/>
      <c r="CPO2506" s="207"/>
      <c r="CPP2506" s="238"/>
      <c r="CPQ2506" s="207"/>
      <c r="CPR2506" s="207"/>
      <c r="CPS2506" s="187"/>
      <c r="CPT2506" s="187"/>
      <c r="CPU2506" s="204"/>
      <c r="CPV2506" s="272"/>
      <c r="CPW2506" s="207"/>
      <c r="CPX2506" s="238"/>
      <c r="CPY2506" s="207"/>
      <c r="CPZ2506" s="207"/>
      <c r="CQA2506" s="187"/>
      <c r="CQB2506" s="187"/>
      <c r="CQC2506" s="204"/>
      <c r="CQD2506" s="272"/>
      <c r="CQE2506" s="207"/>
      <c r="CQF2506" s="238"/>
      <c r="CQG2506" s="207"/>
      <c r="CQH2506" s="207"/>
      <c r="CQI2506" s="187"/>
      <c r="CQJ2506" s="187"/>
      <c r="CQK2506" s="204"/>
      <c r="CQL2506" s="272"/>
      <c r="CQM2506" s="207"/>
      <c r="CQN2506" s="238"/>
      <c r="CQO2506" s="207"/>
      <c r="CQP2506" s="207"/>
      <c r="CQQ2506" s="187"/>
      <c r="CQR2506" s="187"/>
      <c r="CQS2506" s="204"/>
      <c r="CQT2506" s="272"/>
      <c r="CQU2506" s="207"/>
      <c r="CQV2506" s="238"/>
      <c r="CQW2506" s="207"/>
      <c r="CQX2506" s="207"/>
      <c r="CQY2506" s="187"/>
      <c r="CQZ2506" s="187"/>
      <c r="CRA2506" s="204"/>
      <c r="CRB2506" s="272"/>
      <c r="CRC2506" s="207"/>
      <c r="CRD2506" s="238"/>
      <c r="CRE2506" s="207"/>
      <c r="CRF2506" s="207"/>
      <c r="CRG2506" s="187"/>
      <c r="CRH2506" s="187"/>
      <c r="CRI2506" s="204"/>
      <c r="CRJ2506" s="272"/>
      <c r="CRK2506" s="207"/>
      <c r="CRL2506" s="238"/>
      <c r="CRM2506" s="207"/>
      <c r="CRN2506" s="207"/>
      <c r="CRO2506" s="187"/>
      <c r="CRP2506" s="187"/>
      <c r="CRQ2506" s="204"/>
      <c r="CRR2506" s="272"/>
      <c r="CRS2506" s="207"/>
      <c r="CRT2506" s="238"/>
      <c r="CRU2506" s="207"/>
      <c r="CRV2506" s="207"/>
      <c r="CRW2506" s="187"/>
      <c r="CRX2506" s="187"/>
      <c r="CRY2506" s="204"/>
      <c r="CRZ2506" s="272"/>
      <c r="CSA2506" s="207"/>
      <c r="CSB2506" s="238"/>
      <c r="CSC2506" s="207"/>
      <c r="CSD2506" s="207"/>
      <c r="CSE2506" s="187"/>
      <c r="CSF2506" s="187"/>
      <c r="CSG2506" s="204"/>
      <c r="CSH2506" s="272"/>
      <c r="CSI2506" s="207"/>
      <c r="CSJ2506" s="238"/>
      <c r="CSK2506" s="207"/>
      <c r="CSL2506" s="207"/>
      <c r="CSM2506" s="187"/>
      <c r="CSN2506" s="187"/>
      <c r="CSO2506" s="204"/>
      <c r="CSP2506" s="272"/>
      <c r="CSQ2506" s="207"/>
      <c r="CSR2506" s="238"/>
      <c r="CSS2506" s="207"/>
      <c r="CST2506" s="207"/>
      <c r="CSU2506" s="187"/>
      <c r="CSV2506" s="187"/>
      <c r="CSW2506" s="204"/>
      <c r="CSX2506" s="272"/>
      <c r="CSY2506" s="207"/>
      <c r="CSZ2506" s="238"/>
      <c r="CTA2506" s="207"/>
      <c r="CTB2506" s="207"/>
      <c r="CTC2506" s="187"/>
      <c r="CTD2506" s="187"/>
      <c r="CTE2506" s="204"/>
      <c r="CTF2506" s="272"/>
      <c r="CTG2506" s="207"/>
      <c r="CTH2506" s="238"/>
      <c r="CTI2506" s="207"/>
      <c r="CTJ2506" s="207"/>
      <c r="CTK2506" s="187"/>
      <c r="CTL2506" s="187"/>
      <c r="CTM2506" s="204"/>
      <c r="CTN2506" s="272"/>
      <c r="CTO2506" s="207"/>
      <c r="CTP2506" s="238"/>
      <c r="CTQ2506" s="207"/>
      <c r="CTR2506" s="207"/>
      <c r="CTS2506" s="187"/>
      <c r="CTT2506" s="187"/>
      <c r="CTU2506" s="204"/>
      <c r="CTV2506" s="272"/>
      <c r="CTW2506" s="207"/>
      <c r="CTX2506" s="238"/>
      <c r="CTY2506" s="207"/>
      <c r="CTZ2506" s="207"/>
      <c r="CUA2506" s="187"/>
      <c r="CUB2506" s="187"/>
      <c r="CUC2506" s="204"/>
      <c r="CUD2506" s="272"/>
      <c r="CUE2506" s="207"/>
      <c r="CUF2506" s="238"/>
      <c r="CUG2506" s="207"/>
      <c r="CUH2506" s="207"/>
      <c r="CUI2506" s="187"/>
      <c r="CUJ2506" s="187"/>
      <c r="CUK2506" s="204"/>
      <c r="CUL2506" s="272"/>
      <c r="CUM2506" s="207"/>
      <c r="CUN2506" s="238"/>
      <c r="CUO2506" s="207"/>
      <c r="CUP2506" s="207"/>
      <c r="CUQ2506" s="187"/>
      <c r="CUR2506" s="187"/>
      <c r="CUS2506" s="204"/>
      <c r="CUT2506" s="272"/>
      <c r="CUU2506" s="207"/>
      <c r="CUV2506" s="238"/>
      <c r="CUW2506" s="207"/>
      <c r="CUX2506" s="207"/>
      <c r="CUY2506" s="187"/>
      <c r="CUZ2506" s="187"/>
      <c r="CVA2506" s="204"/>
      <c r="CVB2506" s="272"/>
      <c r="CVC2506" s="207"/>
      <c r="CVD2506" s="238"/>
      <c r="CVE2506" s="207"/>
      <c r="CVF2506" s="207"/>
      <c r="CVG2506" s="187"/>
      <c r="CVH2506" s="187"/>
      <c r="CVI2506" s="204"/>
      <c r="CVJ2506" s="272"/>
      <c r="CVK2506" s="207"/>
      <c r="CVL2506" s="238"/>
      <c r="CVM2506" s="207"/>
      <c r="CVN2506" s="207"/>
      <c r="CVO2506" s="187"/>
      <c r="CVP2506" s="187"/>
      <c r="CVQ2506" s="204"/>
      <c r="CVR2506" s="272"/>
      <c r="CVS2506" s="207"/>
      <c r="CVT2506" s="238"/>
      <c r="CVU2506" s="207"/>
      <c r="CVV2506" s="207"/>
      <c r="CVW2506" s="187"/>
      <c r="CVX2506" s="187"/>
      <c r="CVY2506" s="204"/>
      <c r="CVZ2506" s="272"/>
      <c r="CWA2506" s="207"/>
      <c r="CWB2506" s="238"/>
      <c r="CWC2506" s="207"/>
      <c r="CWD2506" s="207"/>
      <c r="CWE2506" s="187"/>
      <c r="CWF2506" s="187"/>
      <c r="CWG2506" s="204"/>
      <c r="CWH2506" s="272"/>
      <c r="CWI2506" s="207"/>
      <c r="CWJ2506" s="238"/>
      <c r="CWK2506" s="207"/>
      <c r="CWL2506" s="207"/>
      <c r="CWM2506" s="187"/>
      <c r="CWN2506" s="187"/>
      <c r="CWO2506" s="204"/>
      <c r="CWP2506" s="272"/>
      <c r="CWQ2506" s="207"/>
      <c r="CWR2506" s="238"/>
      <c r="CWS2506" s="207"/>
      <c r="CWT2506" s="207"/>
      <c r="CWU2506" s="187"/>
      <c r="CWV2506" s="187"/>
      <c r="CWW2506" s="204"/>
      <c r="CWX2506" s="272"/>
      <c r="CWY2506" s="207"/>
      <c r="CWZ2506" s="238"/>
      <c r="CXA2506" s="207"/>
      <c r="CXB2506" s="207"/>
      <c r="CXC2506" s="187"/>
      <c r="CXD2506" s="187"/>
      <c r="CXE2506" s="204"/>
      <c r="CXF2506" s="272"/>
      <c r="CXG2506" s="207"/>
      <c r="CXH2506" s="238"/>
      <c r="CXI2506" s="207"/>
      <c r="CXJ2506" s="207"/>
      <c r="CXK2506" s="187"/>
      <c r="CXL2506" s="187"/>
      <c r="CXM2506" s="204"/>
      <c r="CXN2506" s="272"/>
      <c r="CXO2506" s="207"/>
      <c r="CXP2506" s="238"/>
      <c r="CXQ2506" s="207"/>
      <c r="CXR2506" s="207"/>
      <c r="CXS2506" s="187"/>
      <c r="CXT2506" s="187"/>
      <c r="CXU2506" s="204"/>
      <c r="CXV2506" s="272"/>
      <c r="CXW2506" s="207"/>
      <c r="CXX2506" s="238"/>
      <c r="CXY2506" s="207"/>
      <c r="CXZ2506" s="207"/>
      <c r="CYA2506" s="187"/>
      <c r="CYB2506" s="187"/>
      <c r="CYC2506" s="204"/>
      <c r="CYD2506" s="272"/>
      <c r="CYE2506" s="207"/>
      <c r="CYF2506" s="238"/>
      <c r="CYG2506" s="207"/>
      <c r="CYH2506" s="207"/>
      <c r="CYI2506" s="187"/>
      <c r="CYJ2506" s="187"/>
      <c r="CYK2506" s="204"/>
      <c r="CYL2506" s="272"/>
      <c r="CYM2506" s="207"/>
      <c r="CYN2506" s="238"/>
      <c r="CYO2506" s="207"/>
      <c r="CYP2506" s="207"/>
      <c r="CYQ2506" s="187"/>
      <c r="CYR2506" s="187"/>
      <c r="CYS2506" s="204"/>
      <c r="CYT2506" s="272"/>
      <c r="CYU2506" s="207"/>
      <c r="CYV2506" s="238"/>
      <c r="CYW2506" s="207"/>
      <c r="CYX2506" s="207"/>
      <c r="CYY2506" s="187"/>
      <c r="CYZ2506" s="187"/>
      <c r="CZA2506" s="204"/>
      <c r="CZB2506" s="272"/>
      <c r="CZC2506" s="207"/>
      <c r="CZD2506" s="238"/>
      <c r="CZE2506" s="207"/>
      <c r="CZF2506" s="207"/>
      <c r="CZG2506" s="187"/>
      <c r="CZH2506" s="187"/>
      <c r="CZI2506" s="204"/>
      <c r="CZJ2506" s="272"/>
      <c r="CZK2506" s="207"/>
      <c r="CZL2506" s="238"/>
      <c r="CZM2506" s="207"/>
      <c r="CZN2506" s="207"/>
      <c r="CZO2506" s="187"/>
      <c r="CZP2506" s="187"/>
      <c r="CZQ2506" s="204"/>
      <c r="CZR2506" s="272"/>
      <c r="CZS2506" s="207"/>
      <c r="CZT2506" s="238"/>
      <c r="CZU2506" s="207"/>
      <c r="CZV2506" s="207"/>
      <c r="CZW2506" s="187"/>
      <c r="CZX2506" s="187"/>
      <c r="CZY2506" s="204"/>
      <c r="CZZ2506" s="272"/>
      <c r="DAA2506" s="207"/>
      <c r="DAB2506" s="238"/>
      <c r="DAC2506" s="207"/>
      <c r="DAD2506" s="207"/>
      <c r="DAE2506" s="187"/>
      <c r="DAF2506" s="187"/>
      <c r="DAG2506" s="204"/>
      <c r="DAH2506" s="272"/>
      <c r="DAI2506" s="207"/>
      <c r="DAJ2506" s="238"/>
      <c r="DAK2506" s="207"/>
      <c r="DAL2506" s="207"/>
      <c r="DAM2506" s="187"/>
      <c r="DAN2506" s="187"/>
      <c r="DAO2506" s="204"/>
      <c r="DAP2506" s="272"/>
      <c r="DAQ2506" s="207"/>
      <c r="DAR2506" s="238"/>
      <c r="DAS2506" s="207"/>
      <c r="DAT2506" s="207"/>
      <c r="DAU2506" s="187"/>
      <c r="DAV2506" s="187"/>
      <c r="DAW2506" s="204"/>
      <c r="DAX2506" s="272"/>
      <c r="DAY2506" s="207"/>
      <c r="DAZ2506" s="238"/>
      <c r="DBA2506" s="207"/>
      <c r="DBB2506" s="207"/>
      <c r="DBC2506" s="187"/>
      <c r="DBD2506" s="187"/>
      <c r="DBE2506" s="204"/>
      <c r="DBF2506" s="272"/>
      <c r="DBG2506" s="207"/>
      <c r="DBH2506" s="238"/>
      <c r="DBI2506" s="207"/>
      <c r="DBJ2506" s="207"/>
      <c r="DBK2506" s="187"/>
      <c r="DBL2506" s="187"/>
      <c r="DBM2506" s="204"/>
      <c r="DBN2506" s="272"/>
      <c r="DBO2506" s="207"/>
      <c r="DBP2506" s="238"/>
      <c r="DBQ2506" s="207"/>
      <c r="DBR2506" s="207"/>
      <c r="DBS2506" s="187"/>
      <c r="DBT2506" s="187"/>
      <c r="DBU2506" s="204"/>
      <c r="DBV2506" s="272"/>
      <c r="DBW2506" s="207"/>
      <c r="DBX2506" s="238"/>
      <c r="DBY2506" s="207"/>
      <c r="DBZ2506" s="207"/>
      <c r="DCA2506" s="187"/>
      <c r="DCB2506" s="187"/>
      <c r="DCC2506" s="204"/>
      <c r="DCD2506" s="272"/>
      <c r="DCE2506" s="207"/>
      <c r="DCF2506" s="238"/>
      <c r="DCG2506" s="207"/>
      <c r="DCH2506" s="207"/>
      <c r="DCI2506" s="187"/>
      <c r="DCJ2506" s="187"/>
      <c r="DCK2506" s="204"/>
      <c r="DCL2506" s="272"/>
      <c r="DCM2506" s="207"/>
      <c r="DCN2506" s="238"/>
      <c r="DCO2506" s="207"/>
      <c r="DCP2506" s="207"/>
      <c r="DCQ2506" s="187"/>
      <c r="DCR2506" s="187"/>
      <c r="DCS2506" s="204"/>
      <c r="DCT2506" s="272"/>
      <c r="DCU2506" s="207"/>
      <c r="DCV2506" s="238"/>
      <c r="DCW2506" s="207"/>
      <c r="DCX2506" s="207"/>
      <c r="DCY2506" s="187"/>
      <c r="DCZ2506" s="187"/>
      <c r="DDA2506" s="204"/>
      <c r="DDB2506" s="272"/>
      <c r="DDC2506" s="207"/>
      <c r="DDD2506" s="238"/>
      <c r="DDE2506" s="207"/>
      <c r="DDF2506" s="207"/>
      <c r="DDG2506" s="187"/>
      <c r="DDH2506" s="187"/>
      <c r="DDI2506" s="204"/>
      <c r="DDJ2506" s="272"/>
      <c r="DDK2506" s="207"/>
      <c r="DDL2506" s="238"/>
      <c r="DDM2506" s="207"/>
      <c r="DDN2506" s="207"/>
      <c r="DDO2506" s="187"/>
      <c r="DDP2506" s="187"/>
      <c r="DDQ2506" s="204"/>
      <c r="DDR2506" s="272"/>
      <c r="DDS2506" s="207"/>
      <c r="DDT2506" s="238"/>
      <c r="DDU2506" s="207"/>
      <c r="DDV2506" s="207"/>
      <c r="DDW2506" s="187"/>
      <c r="DDX2506" s="187"/>
      <c r="DDY2506" s="204"/>
      <c r="DDZ2506" s="272"/>
      <c r="DEA2506" s="207"/>
      <c r="DEB2506" s="238"/>
      <c r="DEC2506" s="207"/>
      <c r="DED2506" s="207"/>
      <c r="DEE2506" s="187"/>
      <c r="DEF2506" s="187"/>
      <c r="DEG2506" s="204"/>
      <c r="DEH2506" s="272"/>
      <c r="DEI2506" s="207"/>
      <c r="DEJ2506" s="238"/>
      <c r="DEK2506" s="207"/>
      <c r="DEL2506" s="207"/>
      <c r="DEM2506" s="187"/>
      <c r="DEN2506" s="187"/>
      <c r="DEO2506" s="204"/>
      <c r="DEP2506" s="272"/>
      <c r="DEQ2506" s="207"/>
      <c r="DER2506" s="238"/>
      <c r="DES2506" s="207"/>
      <c r="DET2506" s="207"/>
      <c r="DEU2506" s="187"/>
      <c r="DEV2506" s="187"/>
      <c r="DEW2506" s="204"/>
      <c r="DEX2506" s="272"/>
      <c r="DEY2506" s="207"/>
      <c r="DEZ2506" s="238"/>
      <c r="DFA2506" s="207"/>
      <c r="DFB2506" s="207"/>
      <c r="DFC2506" s="187"/>
      <c r="DFD2506" s="187"/>
      <c r="DFE2506" s="204"/>
      <c r="DFF2506" s="272"/>
      <c r="DFG2506" s="207"/>
      <c r="DFH2506" s="238"/>
      <c r="DFI2506" s="207"/>
      <c r="DFJ2506" s="207"/>
      <c r="DFK2506" s="187"/>
      <c r="DFL2506" s="187"/>
      <c r="DFM2506" s="204"/>
      <c r="DFN2506" s="272"/>
      <c r="DFO2506" s="207"/>
      <c r="DFP2506" s="238"/>
      <c r="DFQ2506" s="207"/>
      <c r="DFR2506" s="207"/>
      <c r="DFS2506" s="187"/>
      <c r="DFT2506" s="187"/>
      <c r="DFU2506" s="204"/>
      <c r="DFV2506" s="272"/>
      <c r="DFW2506" s="207"/>
      <c r="DFX2506" s="238"/>
      <c r="DFY2506" s="207"/>
      <c r="DFZ2506" s="207"/>
      <c r="DGA2506" s="187"/>
      <c r="DGB2506" s="187"/>
      <c r="DGC2506" s="204"/>
      <c r="DGD2506" s="272"/>
      <c r="DGE2506" s="207"/>
      <c r="DGF2506" s="238"/>
      <c r="DGG2506" s="207"/>
      <c r="DGH2506" s="207"/>
      <c r="DGI2506" s="187"/>
      <c r="DGJ2506" s="187"/>
      <c r="DGK2506" s="204"/>
      <c r="DGL2506" s="272"/>
      <c r="DGM2506" s="207"/>
      <c r="DGN2506" s="238"/>
      <c r="DGO2506" s="207"/>
      <c r="DGP2506" s="207"/>
      <c r="DGQ2506" s="187"/>
      <c r="DGR2506" s="187"/>
      <c r="DGS2506" s="204"/>
      <c r="DGT2506" s="272"/>
      <c r="DGU2506" s="207"/>
      <c r="DGV2506" s="238"/>
      <c r="DGW2506" s="207"/>
      <c r="DGX2506" s="207"/>
      <c r="DGY2506" s="187"/>
      <c r="DGZ2506" s="187"/>
      <c r="DHA2506" s="204"/>
      <c r="DHB2506" s="272"/>
      <c r="DHC2506" s="207"/>
      <c r="DHD2506" s="238"/>
      <c r="DHE2506" s="207"/>
      <c r="DHF2506" s="207"/>
      <c r="DHG2506" s="187"/>
      <c r="DHH2506" s="187"/>
      <c r="DHI2506" s="204"/>
      <c r="DHJ2506" s="272"/>
      <c r="DHK2506" s="207"/>
      <c r="DHL2506" s="238"/>
      <c r="DHM2506" s="207"/>
      <c r="DHN2506" s="207"/>
      <c r="DHO2506" s="187"/>
      <c r="DHP2506" s="187"/>
      <c r="DHQ2506" s="204"/>
      <c r="DHR2506" s="272"/>
      <c r="DHS2506" s="207"/>
      <c r="DHT2506" s="238"/>
      <c r="DHU2506" s="207"/>
      <c r="DHV2506" s="207"/>
      <c r="DHW2506" s="187"/>
      <c r="DHX2506" s="187"/>
      <c r="DHY2506" s="204"/>
      <c r="DHZ2506" s="272"/>
      <c r="DIA2506" s="207"/>
      <c r="DIB2506" s="238"/>
      <c r="DIC2506" s="207"/>
      <c r="DID2506" s="207"/>
      <c r="DIE2506" s="187"/>
      <c r="DIF2506" s="187"/>
      <c r="DIG2506" s="204"/>
      <c r="DIH2506" s="272"/>
      <c r="DII2506" s="207"/>
      <c r="DIJ2506" s="238"/>
      <c r="DIK2506" s="207"/>
      <c r="DIL2506" s="207"/>
      <c r="DIM2506" s="187"/>
      <c r="DIN2506" s="187"/>
      <c r="DIO2506" s="204"/>
      <c r="DIP2506" s="272"/>
      <c r="DIQ2506" s="207"/>
      <c r="DIR2506" s="238"/>
      <c r="DIS2506" s="207"/>
      <c r="DIT2506" s="207"/>
      <c r="DIU2506" s="187"/>
      <c r="DIV2506" s="187"/>
      <c r="DIW2506" s="204"/>
      <c r="DIX2506" s="272"/>
      <c r="DIY2506" s="207"/>
      <c r="DIZ2506" s="238"/>
      <c r="DJA2506" s="207"/>
      <c r="DJB2506" s="207"/>
      <c r="DJC2506" s="187"/>
      <c r="DJD2506" s="187"/>
      <c r="DJE2506" s="204"/>
      <c r="DJF2506" s="272"/>
      <c r="DJG2506" s="207"/>
      <c r="DJH2506" s="238"/>
      <c r="DJI2506" s="207"/>
      <c r="DJJ2506" s="207"/>
      <c r="DJK2506" s="187"/>
      <c r="DJL2506" s="187"/>
      <c r="DJM2506" s="204"/>
      <c r="DJN2506" s="272"/>
      <c r="DJO2506" s="207"/>
      <c r="DJP2506" s="238"/>
      <c r="DJQ2506" s="207"/>
      <c r="DJR2506" s="207"/>
      <c r="DJS2506" s="187"/>
      <c r="DJT2506" s="187"/>
      <c r="DJU2506" s="204"/>
      <c r="DJV2506" s="272"/>
      <c r="DJW2506" s="207"/>
      <c r="DJX2506" s="238"/>
      <c r="DJY2506" s="207"/>
      <c r="DJZ2506" s="207"/>
      <c r="DKA2506" s="187"/>
      <c r="DKB2506" s="187"/>
      <c r="DKC2506" s="204"/>
      <c r="DKD2506" s="272"/>
      <c r="DKE2506" s="207"/>
      <c r="DKF2506" s="238"/>
      <c r="DKG2506" s="207"/>
      <c r="DKH2506" s="207"/>
      <c r="DKI2506" s="187"/>
      <c r="DKJ2506" s="187"/>
      <c r="DKK2506" s="204"/>
      <c r="DKL2506" s="272"/>
      <c r="DKM2506" s="207"/>
      <c r="DKN2506" s="238"/>
      <c r="DKO2506" s="207"/>
      <c r="DKP2506" s="207"/>
      <c r="DKQ2506" s="187"/>
      <c r="DKR2506" s="187"/>
      <c r="DKS2506" s="204"/>
      <c r="DKT2506" s="272"/>
      <c r="DKU2506" s="207"/>
      <c r="DKV2506" s="238"/>
      <c r="DKW2506" s="207"/>
      <c r="DKX2506" s="207"/>
      <c r="DKY2506" s="187"/>
      <c r="DKZ2506" s="187"/>
      <c r="DLA2506" s="204"/>
      <c r="DLB2506" s="272"/>
      <c r="DLC2506" s="207"/>
      <c r="DLD2506" s="238"/>
      <c r="DLE2506" s="207"/>
      <c r="DLF2506" s="207"/>
      <c r="DLG2506" s="187"/>
      <c r="DLH2506" s="187"/>
      <c r="DLI2506" s="204"/>
      <c r="DLJ2506" s="272"/>
      <c r="DLK2506" s="207"/>
      <c r="DLL2506" s="238"/>
      <c r="DLM2506" s="207"/>
      <c r="DLN2506" s="207"/>
      <c r="DLO2506" s="187"/>
      <c r="DLP2506" s="187"/>
      <c r="DLQ2506" s="204"/>
      <c r="DLR2506" s="272"/>
      <c r="DLS2506" s="207"/>
      <c r="DLT2506" s="238"/>
      <c r="DLU2506" s="207"/>
      <c r="DLV2506" s="207"/>
      <c r="DLW2506" s="187"/>
      <c r="DLX2506" s="187"/>
      <c r="DLY2506" s="204"/>
      <c r="DLZ2506" s="272"/>
      <c r="DMA2506" s="207"/>
      <c r="DMB2506" s="238"/>
      <c r="DMC2506" s="207"/>
      <c r="DMD2506" s="207"/>
      <c r="DME2506" s="187"/>
      <c r="DMF2506" s="187"/>
      <c r="DMG2506" s="204"/>
      <c r="DMH2506" s="272"/>
      <c r="DMI2506" s="207"/>
      <c r="DMJ2506" s="238"/>
      <c r="DMK2506" s="207"/>
      <c r="DML2506" s="207"/>
      <c r="DMM2506" s="187"/>
      <c r="DMN2506" s="187"/>
      <c r="DMO2506" s="204"/>
      <c r="DMP2506" s="272"/>
      <c r="DMQ2506" s="207"/>
      <c r="DMR2506" s="238"/>
      <c r="DMS2506" s="207"/>
      <c r="DMT2506" s="207"/>
      <c r="DMU2506" s="187"/>
      <c r="DMV2506" s="187"/>
      <c r="DMW2506" s="204"/>
      <c r="DMX2506" s="272"/>
      <c r="DMY2506" s="207"/>
      <c r="DMZ2506" s="238"/>
      <c r="DNA2506" s="207"/>
      <c r="DNB2506" s="207"/>
      <c r="DNC2506" s="187"/>
      <c r="DND2506" s="187"/>
      <c r="DNE2506" s="204"/>
      <c r="DNF2506" s="272"/>
      <c r="DNG2506" s="207"/>
      <c r="DNH2506" s="238"/>
      <c r="DNI2506" s="207"/>
      <c r="DNJ2506" s="207"/>
      <c r="DNK2506" s="187"/>
      <c r="DNL2506" s="187"/>
      <c r="DNM2506" s="204"/>
      <c r="DNN2506" s="272"/>
      <c r="DNO2506" s="207"/>
      <c r="DNP2506" s="238"/>
      <c r="DNQ2506" s="207"/>
      <c r="DNR2506" s="207"/>
      <c r="DNS2506" s="187"/>
      <c r="DNT2506" s="187"/>
      <c r="DNU2506" s="204"/>
      <c r="DNV2506" s="272"/>
      <c r="DNW2506" s="207"/>
      <c r="DNX2506" s="238"/>
      <c r="DNY2506" s="207"/>
      <c r="DNZ2506" s="207"/>
      <c r="DOA2506" s="187"/>
      <c r="DOB2506" s="187"/>
      <c r="DOC2506" s="204"/>
      <c r="DOD2506" s="272"/>
      <c r="DOE2506" s="207"/>
      <c r="DOF2506" s="238"/>
      <c r="DOG2506" s="207"/>
      <c r="DOH2506" s="207"/>
      <c r="DOI2506" s="187"/>
      <c r="DOJ2506" s="187"/>
      <c r="DOK2506" s="204"/>
      <c r="DOL2506" s="272"/>
      <c r="DOM2506" s="207"/>
      <c r="DON2506" s="238"/>
      <c r="DOO2506" s="207"/>
      <c r="DOP2506" s="207"/>
      <c r="DOQ2506" s="187"/>
      <c r="DOR2506" s="187"/>
      <c r="DOS2506" s="204"/>
      <c r="DOT2506" s="272"/>
      <c r="DOU2506" s="207"/>
      <c r="DOV2506" s="238"/>
      <c r="DOW2506" s="207"/>
      <c r="DOX2506" s="207"/>
      <c r="DOY2506" s="187"/>
      <c r="DOZ2506" s="187"/>
      <c r="DPA2506" s="204"/>
      <c r="DPB2506" s="272"/>
      <c r="DPC2506" s="207"/>
      <c r="DPD2506" s="238"/>
      <c r="DPE2506" s="207"/>
      <c r="DPF2506" s="207"/>
      <c r="DPG2506" s="187"/>
      <c r="DPH2506" s="187"/>
      <c r="DPI2506" s="204"/>
      <c r="DPJ2506" s="272"/>
      <c r="DPK2506" s="207"/>
      <c r="DPL2506" s="238"/>
      <c r="DPM2506" s="207"/>
      <c r="DPN2506" s="207"/>
      <c r="DPO2506" s="187"/>
      <c r="DPP2506" s="187"/>
      <c r="DPQ2506" s="204"/>
      <c r="DPR2506" s="272"/>
      <c r="DPS2506" s="207"/>
      <c r="DPT2506" s="238"/>
      <c r="DPU2506" s="207"/>
      <c r="DPV2506" s="207"/>
      <c r="DPW2506" s="187"/>
      <c r="DPX2506" s="187"/>
      <c r="DPY2506" s="204"/>
      <c r="DPZ2506" s="272"/>
      <c r="DQA2506" s="207"/>
      <c r="DQB2506" s="238"/>
      <c r="DQC2506" s="207"/>
      <c r="DQD2506" s="207"/>
      <c r="DQE2506" s="187"/>
      <c r="DQF2506" s="187"/>
      <c r="DQG2506" s="204"/>
      <c r="DQH2506" s="272"/>
      <c r="DQI2506" s="207"/>
      <c r="DQJ2506" s="238"/>
      <c r="DQK2506" s="207"/>
      <c r="DQL2506" s="207"/>
      <c r="DQM2506" s="187"/>
      <c r="DQN2506" s="187"/>
      <c r="DQO2506" s="204"/>
      <c r="DQP2506" s="272"/>
      <c r="DQQ2506" s="207"/>
      <c r="DQR2506" s="238"/>
      <c r="DQS2506" s="207"/>
      <c r="DQT2506" s="207"/>
      <c r="DQU2506" s="187"/>
      <c r="DQV2506" s="187"/>
      <c r="DQW2506" s="204"/>
      <c r="DQX2506" s="272"/>
      <c r="DQY2506" s="207"/>
      <c r="DQZ2506" s="238"/>
      <c r="DRA2506" s="207"/>
      <c r="DRB2506" s="207"/>
      <c r="DRC2506" s="187"/>
      <c r="DRD2506" s="187"/>
      <c r="DRE2506" s="204"/>
      <c r="DRF2506" s="272"/>
      <c r="DRG2506" s="207"/>
      <c r="DRH2506" s="238"/>
      <c r="DRI2506" s="207"/>
      <c r="DRJ2506" s="207"/>
      <c r="DRK2506" s="187"/>
      <c r="DRL2506" s="187"/>
      <c r="DRM2506" s="204"/>
      <c r="DRN2506" s="272"/>
      <c r="DRO2506" s="207"/>
      <c r="DRP2506" s="238"/>
      <c r="DRQ2506" s="207"/>
      <c r="DRR2506" s="207"/>
      <c r="DRS2506" s="187"/>
      <c r="DRT2506" s="187"/>
      <c r="DRU2506" s="204"/>
      <c r="DRV2506" s="272"/>
      <c r="DRW2506" s="207"/>
      <c r="DRX2506" s="238"/>
      <c r="DRY2506" s="207"/>
      <c r="DRZ2506" s="207"/>
      <c r="DSA2506" s="187"/>
      <c r="DSB2506" s="187"/>
      <c r="DSC2506" s="204"/>
      <c r="DSD2506" s="272"/>
      <c r="DSE2506" s="207"/>
      <c r="DSF2506" s="238"/>
      <c r="DSG2506" s="207"/>
      <c r="DSH2506" s="207"/>
      <c r="DSI2506" s="187"/>
      <c r="DSJ2506" s="187"/>
      <c r="DSK2506" s="204"/>
      <c r="DSL2506" s="272"/>
      <c r="DSM2506" s="207"/>
      <c r="DSN2506" s="238"/>
      <c r="DSO2506" s="207"/>
      <c r="DSP2506" s="207"/>
      <c r="DSQ2506" s="187"/>
      <c r="DSR2506" s="187"/>
      <c r="DSS2506" s="204"/>
      <c r="DST2506" s="272"/>
      <c r="DSU2506" s="207"/>
      <c r="DSV2506" s="238"/>
      <c r="DSW2506" s="207"/>
      <c r="DSX2506" s="207"/>
      <c r="DSY2506" s="187"/>
      <c r="DSZ2506" s="187"/>
      <c r="DTA2506" s="204"/>
      <c r="DTB2506" s="272"/>
      <c r="DTC2506" s="207"/>
      <c r="DTD2506" s="238"/>
      <c r="DTE2506" s="207"/>
      <c r="DTF2506" s="207"/>
      <c r="DTG2506" s="187"/>
      <c r="DTH2506" s="187"/>
      <c r="DTI2506" s="204"/>
      <c r="DTJ2506" s="272"/>
      <c r="DTK2506" s="207"/>
      <c r="DTL2506" s="238"/>
      <c r="DTM2506" s="207"/>
      <c r="DTN2506" s="207"/>
      <c r="DTO2506" s="187"/>
      <c r="DTP2506" s="187"/>
      <c r="DTQ2506" s="204"/>
      <c r="DTR2506" s="272"/>
      <c r="DTS2506" s="207"/>
      <c r="DTT2506" s="238"/>
      <c r="DTU2506" s="207"/>
      <c r="DTV2506" s="207"/>
      <c r="DTW2506" s="187"/>
      <c r="DTX2506" s="187"/>
      <c r="DTY2506" s="204"/>
      <c r="DTZ2506" s="272"/>
      <c r="DUA2506" s="207"/>
      <c r="DUB2506" s="238"/>
      <c r="DUC2506" s="207"/>
      <c r="DUD2506" s="207"/>
      <c r="DUE2506" s="187"/>
      <c r="DUF2506" s="187"/>
      <c r="DUG2506" s="204"/>
      <c r="DUH2506" s="272"/>
      <c r="DUI2506" s="207"/>
      <c r="DUJ2506" s="238"/>
      <c r="DUK2506" s="207"/>
      <c r="DUL2506" s="207"/>
      <c r="DUM2506" s="187"/>
      <c r="DUN2506" s="187"/>
      <c r="DUO2506" s="204"/>
      <c r="DUP2506" s="272"/>
      <c r="DUQ2506" s="207"/>
      <c r="DUR2506" s="238"/>
      <c r="DUS2506" s="207"/>
      <c r="DUT2506" s="207"/>
      <c r="DUU2506" s="187"/>
      <c r="DUV2506" s="187"/>
      <c r="DUW2506" s="204"/>
      <c r="DUX2506" s="272"/>
      <c r="DUY2506" s="207"/>
      <c r="DUZ2506" s="238"/>
      <c r="DVA2506" s="207"/>
      <c r="DVB2506" s="207"/>
      <c r="DVC2506" s="187"/>
      <c r="DVD2506" s="187"/>
      <c r="DVE2506" s="204"/>
      <c r="DVF2506" s="272"/>
      <c r="DVG2506" s="207"/>
      <c r="DVH2506" s="238"/>
      <c r="DVI2506" s="207"/>
      <c r="DVJ2506" s="207"/>
      <c r="DVK2506" s="187"/>
      <c r="DVL2506" s="187"/>
      <c r="DVM2506" s="204"/>
      <c r="DVN2506" s="272"/>
      <c r="DVO2506" s="207"/>
      <c r="DVP2506" s="238"/>
      <c r="DVQ2506" s="207"/>
      <c r="DVR2506" s="207"/>
      <c r="DVS2506" s="187"/>
      <c r="DVT2506" s="187"/>
      <c r="DVU2506" s="204"/>
      <c r="DVV2506" s="272"/>
      <c r="DVW2506" s="207"/>
      <c r="DVX2506" s="238"/>
      <c r="DVY2506" s="207"/>
      <c r="DVZ2506" s="207"/>
      <c r="DWA2506" s="187"/>
      <c r="DWB2506" s="187"/>
      <c r="DWC2506" s="204"/>
      <c r="DWD2506" s="272"/>
      <c r="DWE2506" s="207"/>
      <c r="DWF2506" s="238"/>
      <c r="DWG2506" s="207"/>
      <c r="DWH2506" s="207"/>
      <c r="DWI2506" s="187"/>
      <c r="DWJ2506" s="187"/>
      <c r="DWK2506" s="204"/>
      <c r="DWL2506" s="272"/>
      <c r="DWM2506" s="207"/>
      <c r="DWN2506" s="238"/>
      <c r="DWO2506" s="207"/>
      <c r="DWP2506" s="207"/>
      <c r="DWQ2506" s="187"/>
      <c r="DWR2506" s="187"/>
      <c r="DWS2506" s="204"/>
      <c r="DWT2506" s="272"/>
      <c r="DWU2506" s="207"/>
      <c r="DWV2506" s="238"/>
      <c r="DWW2506" s="207"/>
      <c r="DWX2506" s="207"/>
      <c r="DWY2506" s="187"/>
      <c r="DWZ2506" s="187"/>
      <c r="DXA2506" s="204"/>
      <c r="DXB2506" s="272"/>
      <c r="DXC2506" s="207"/>
      <c r="DXD2506" s="238"/>
      <c r="DXE2506" s="207"/>
      <c r="DXF2506" s="207"/>
      <c r="DXG2506" s="187"/>
      <c r="DXH2506" s="187"/>
      <c r="DXI2506" s="204"/>
      <c r="DXJ2506" s="272"/>
      <c r="DXK2506" s="207"/>
      <c r="DXL2506" s="238"/>
      <c r="DXM2506" s="207"/>
      <c r="DXN2506" s="207"/>
      <c r="DXO2506" s="187"/>
      <c r="DXP2506" s="187"/>
      <c r="DXQ2506" s="204"/>
      <c r="DXR2506" s="272"/>
      <c r="DXS2506" s="207"/>
      <c r="DXT2506" s="238"/>
      <c r="DXU2506" s="207"/>
      <c r="DXV2506" s="207"/>
      <c r="DXW2506" s="187"/>
      <c r="DXX2506" s="187"/>
      <c r="DXY2506" s="204"/>
      <c r="DXZ2506" s="272"/>
      <c r="DYA2506" s="207"/>
      <c r="DYB2506" s="238"/>
      <c r="DYC2506" s="207"/>
      <c r="DYD2506" s="207"/>
      <c r="DYE2506" s="187"/>
      <c r="DYF2506" s="187"/>
      <c r="DYG2506" s="204"/>
      <c r="DYH2506" s="272"/>
      <c r="DYI2506" s="207"/>
      <c r="DYJ2506" s="238"/>
      <c r="DYK2506" s="207"/>
      <c r="DYL2506" s="207"/>
      <c r="DYM2506" s="187"/>
      <c r="DYN2506" s="187"/>
      <c r="DYO2506" s="204"/>
      <c r="DYP2506" s="272"/>
      <c r="DYQ2506" s="207"/>
      <c r="DYR2506" s="238"/>
      <c r="DYS2506" s="207"/>
      <c r="DYT2506" s="207"/>
      <c r="DYU2506" s="187"/>
      <c r="DYV2506" s="187"/>
      <c r="DYW2506" s="204"/>
      <c r="DYX2506" s="272"/>
      <c r="DYY2506" s="207"/>
      <c r="DYZ2506" s="238"/>
      <c r="DZA2506" s="207"/>
      <c r="DZB2506" s="207"/>
      <c r="DZC2506" s="187"/>
      <c r="DZD2506" s="187"/>
      <c r="DZE2506" s="204"/>
      <c r="DZF2506" s="272"/>
      <c r="DZG2506" s="207"/>
      <c r="DZH2506" s="238"/>
      <c r="DZI2506" s="207"/>
      <c r="DZJ2506" s="207"/>
      <c r="DZK2506" s="187"/>
      <c r="DZL2506" s="187"/>
      <c r="DZM2506" s="204"/>
      <c r="DZN2506" s="272"/>
      <c r="DZO2506" s="207"/>
      <c r="DZP2506" s="238"/>
      <c r="DZQ2506" s="207"/>
      <c r="DZR2506" s="207"/>
      <c r="DZS2506" s="187"/>
      <c r="DZT2506" s="187"/>
      <c r="DZU2506" s="204"/>
      <c r="DZV2506" s="272"/>
      <c r="DZW2506" s="207"/>
      <c r="DZX2506" s="238"/>
      <c r="DZY2506" s="207"/>
      <c r="DZZ2506" s="207"/>
      <c r="EAA2506" s="187"/>
      <c r="EAB2506" s="187"/>
      <c r="EAC2506" s="204"/>
      <c r="EAD2506" s="272"/>
      <c r="EAE2506" s="207"/>
      <c r="EAF2506" s="238"/>
      <c r="EAG2506" s="207"/>
      <c r="EAH2506" s="207"/>
      <c r="EAI2506" s="187"/>
      <c r="EAJ2506" s="187"/>
      <c r="EAK2506" s="204"/>
      <c r="EAL2506" s="272"/>
      <c r="EAM2506" s="207"/>
      <c r="EAN2506" s="238"/>
      <c r="EAO2506" s="207"/>
      <c r="EAP2506" s="207"/>
      <c r="EAQ2506" s="187"/>
      <c r="EAR2506" s="187"/>
      <c r="EAS2506" s="204"/>
      <c r="EAT2506" s="272"/>
      <c r="EAU2506" s="207"/>
      <c r="EAV2506" s="238"/>
      <c r="EAW2506" s="207"/>
      <c r="EAX2506" s="207"/>
      <c r="EAY2506" s="187"/>
      <c r="EAZ2506" s="187"/>
      <c r="EBA2506" s="204"/>
      <c r="EBB2506" s="272"/>
      <c r="EBC2506" s="207"/>
      <c r="EBD2506" s="238"/>
      <c r="EBE2506" s="207"/>
      <c r="EBF2506" s="207"/>
      <c r="EBG2506" s="187"/>
      <c r="EBH2506" s="187"/>
      <c r="EBI2506" s="204"/>
      <c r="EBJ2506" s="272"/>
      <c r="EBK2506" s="207"/>
      <c r="EBL2506" s="238"/>
      <c r="EBM2506" s="207"/>
      <c r="EBN2506" s="207"/>
      <c r="EBO2506" s="187"/>
      <c r="EBP2506" s="187"/>
      <c r="EBQ2506" s="204"/>
      <c r="EBR2506" s="272"/>
      <c r="EBS2506" s="207"/>
      <c r="EBT2506" s="238"/>
      <c r="EBU2506" s="207"/>
      <c r="EBV2506" s="207"/>
      <c r="EBW2506" s="187"/>
      <c r="EBX2506" s="187"/>
      <c r="EBY2506" s="204"/>
      <c r="EBZ2506" s="272"/>
      <c r="ECA2506" s="207"/>
      <c r="ECB2506" s="238"/>
      <c r="ECC2506" s="207"/>
      <c r="ECD2506" s="207"/>
      <c r="ECE2506" s="187"/>
      <c r="ECF2506" s="187"/>
      <c r="ECG2506" s="204"/>
      <c r="ECH2506" s="272"/>
      <c r="ECI2506" s="207"/>
      <c r="ECJ2506" s="238"/>
      <c r="ECK2506" s="207"/>
      <c r="ECL2506" s="207"/>
      <c r="ECM2506" s="187"/>
      <c r="ECN2506" s="187"/>
      <c r="ECO2506" s="204"/>
      <c r="ECP2506" s="272"/>
      <c r="ECQ2506" s="207"/>
      <c r="ECR2506" s="238"/>
      <c r="ECS2506" s="207"/>
      <c r="ECT2506" s="207"/>
      <c r="ECU2506" s="187"/>
      <c r="ECV2506" s="187"/>
      <c r="ECW2506" s="204"/>
      <c r="ECX2506" s="272"/>
      <c r="ECY2506" s="207"/>
      <c r="ECZ2506" s="238"/>
      <c r="EDA2506" s="207"/>
      <c r="EDB2506" s="207"/>
      <c r="EDC2506" s="187"/>
      <c r="EDD2506" s="187"/>
      <c r="EDE2506" s="204"/>
      <c r="EDF2506" s="272"/>
      <c r="EDG2506" s="207"/>
      <c r="EDH2506" s="238"/>
      <c r="EDI2506" s="207"/>
      <c r="EDJ2506" s="207"/>
      <c r="EDK2506" s="187"/>
      <c r="EDL2506" s="187"/>
      <c r="EDM2506" s="204"/>
      <c r="EDN2506" s="272"/>
      <c r="EDO2506" s="207"/>
      <c r="EDP2506" s="238"/>
      <c r="EDQ2506" s="207"/>
      <c r="EDR2506" s="207"/>
      <c r="EDS2506" s="187"/>
      <c r="EDT2506" s="187"/>
      <c r="EDU2506" s="204"/>
      <c r="EDV2506" s="272"/>
      <c r="EDW2506" s="207"/>
      <c r="EDX2506" s="238"/>
      <c r="EDY2506" s="207"/>
      <c r="EDZ2506" s="207"/>
      <c r="EEA2506" s="187"/>
      <c r="EEB2506" s="187"/>
      <c r="EEC2506" s="204"/>
      <c r="EED2506" s="272"/>
      <c r="EEE2506" s="207"/>
      <c r="EEF2506" s="238"/>
      <c r="EEG2506" s="207"/>
      <c r="EEH2506" s="207"/>
      <c r="EEI2506" s="187"/>
      <c r="EEJ2506" s="187"/>
      <c r="EEK2506" s="204"/>
      <c r="EEL2506" s="272"/>
      <c r="EEM2506" s="207"/>
      <c r="EEN2506" s="238"/>
      <c r="EEO2506" s="207"/>
      <c r="EEP2506" s="207"/>
      <c r="EEQ2506" s="187"/>
      <c r="EER2506" s="187"/>
      <c r="EES2506" s="204"/>
      <c r="EET2506" s="272"/>
      <c r="EEU2506" s="207"/>
      <c r="EEV2506" s="238"/>
      <c r="EEW2506" s="207"/>
      <c r="EEX2506" s="207"/>
      <c r="EEY2506" s="187"/>
      <c r="EEZ2506" s="187"/>
      <c r="EFA2506" s="204"/>
      <c r="EFB2506" s="272"/>
      <c r="EFC2506" s="207"/>
      <c r="EFD2506" s="238"/>
      <c r="EFE2506" s="207"/>
      <c r="EFF2506" s="207"/>
      <c r="EFG2506" s="187"/>
      <c r="EFH2506" s="187"/>
      <c r="EFI2506" s="204"/>
      <c r="EFJ2506" s="272"/>
      <c r="EFK2506" s="207"/>
      <c r="EFL2506" s="238"/>
      <c r="EFM2506" s="207"/>
      <c r="EFN2506" s="207"/>
      <c r="EFO2506" s="187"/>
      <c r="EFP2506" s="187"/>
      <c r="EFQ2506" s="204"/>
      <c r="EFR2506" s="272"/>
      <c r="EFS2506" s="207"/>
      <c r="EFT2506" s="238"/>
      <c r="EFU2506" s="207"/>
      <c r="EFV2506" s="207"/>
      <c r="EFW2506" s="187"/>
      <c r="EFX2506" s="187"/>
      <c r="EFY2506" s="204"/>
      <c r="EFZ2506" s="272"/>
      <c r="EGA2506" s="207"/>
      <c r="EGB2506" s="238"/>
      <c r="EGC2506" s="207"/>
      <c r="EGD2506" s="207"/>
      <c r="EGE2506" s="187"/>
      <c r="EGF2506" s="187"/>
      <c r="EGG2506" s="204"/>
      <c r="EGH2506" s="272"/>
      <c r="EGI2506" s="207"/>
      <c r="EGJ2506" s="238"/>
      <c r="EGK2506" s="207"/>
      <c r="EGL2506" s="207"/>
      <c r="EGM2506" s="187"/>
      <c r="EGN2506" s="187"/>
      <c r="EGO2506" s="204"/>
      <c r="EGP2506" s="272"/>
      <c r="EGQ2506" s="207"/>
      <c r="EGR2506" s="238"/>
      <c r="EGS2506" s="207"/>
      <c r="EGT2506" s="207"/>
      <c r="EGU2506" s="187"/>
      <c r="EGV2506" s="187"/>
      <c r="EGW2506" s="204"/>
      <c r="EGX2506" s="272"/>
      <c r="EGY2506" s="207"/>
      <c r="EGZ2506" s="238"/>
      <c r="EHA2506" s="207"/>
      <c r="EHB2506" s="207"/>
      <c r="EHC2506" s="187"/>
      <c r="EHD2506" s="187"/>
      <c r="EHE2506" s="204"/>
      <c r="EHF2506" s="272"/>
      <c r="EHG2506" s="207"/>
      <c r="EHH2506" s="238"/>
      <c r="EHI2506" s="207"/>
      <c r="EHJ2506" s="207"/>
      <c r="EHK2506" s="187"/>
      <c r="EHL2506" s="187"/>
      <c r="EHM2506" s="204"/>
      <c r="EHN2506" s="272"/>
      <c r="EHO2506" s="207"/>
      <c r="EHP2506" s="238"/>
      <c r="EHQ2506" s="207"/>
      <c r="EHR2506" s="207"/>
      <c r="EHS2506" s="187"/>
      <c r="EHT2506" s="187"/>
      <c r="EHU2506" s="204"/>
      <c r="EHV2506" s="272"/>
      <c r="EHW2506" s="207"/>
      <c r="EHX2506" s="238"/>
      <c r="EHY2506" s="207"/>
      <c r="EHZ2506" s="207"/>
      <c r="EIA2506" s="187"/>
      <c r="EIB2506" s="187"/>
      <c r="EIC2506" s="204"/>
      <c r="EID2506" s="272"/>
      <c r="EIE2506" s="207"/>
      <c r="EIF2506" s="238"/>
      <c r="EIG2506" s="207"/>
      <c r="EIH2506" s="207"/>
      <c r="EII2506" s="187"/>
      <c r="EIJ2506" s="187"/>
      <c r="EIK2506" s="204"/>
      <c r="EIL2506" s="272"/>
      <c r="EIM2506" s="207"/>
      <c r="EIN2506" s="238"/>
      <c r="EIO2506" s="207"/>
      <c r="EIP2506" s="207"/>
      <c r="EIQ2506" s="187"/>
      <c r="EIR2506" s="187"/>
      <c r="EIS2506" s="204"/>
      <c r="EIT2506" s="272"/>
      <c r="EIU2506" s="207"/>
      <c r="EIV2506" s="238"/>
      <c r="EIW2506" s="207"/>
      <c r="EIX2506" s="207"/>
      <c r="EIY2506" s="187"/>
      <c r="EIZ2506" s="187"/>
      <c r="EJA2506" s="204"/>
      <c r="EJB2506" s="272"/>
      <c r="EJC2506" s="207"/>
      <c r="EJD2506" s="238"/>
      <c r="EJE2506" s="207"/>
      <c r="EJF2506" s="207"/>
      <c r="EJG2506" s="187"/>
      <c r="EJH2506" s="187"/>
      <c r="EJI2506" s="204"/>
      <c r="EJJ2506" s="272"/>
      <c r="EJK2506" s="207"/>
      <c r="EJL2506" s="238"/>
      <c r="EJM2506" s="207"/>
      <c r="EJN2506" s="207"/>
      <c r="EJO2506" s="187"/>
      <c r="EJP2506" s="187"/>
      <c r="EJQ2506" s="204"/>
      <c r="EJR2506" s="272"/>
      <c r="EJS2506" s="207"/>
      <c r="EJT2506" s="238"/>
      <c r="EJU2506" s="207"/>
      <c r="EJV2506" s="207"/>
      <c r="EJW2506" s="187"/>
      <c r="EJX2506" s="187"/>
      <c r="EJY2506" s="204"/>
      <c r="EJZ2506" s="272"/>
      <c r="EKA2506" s="207"/>
      <c r="EKB2506" s="238"/>
      <c r="EKC2506" s="207"/>
      <c r="EKD2506" s="207"/>
      <c r="EKE2506" s="187"/>
      <c r="EKF2506" s="187"/>
      <c r="EKG2506" s="204"/>
      <c r="EKH2506" s="272"/>
      <c r="EKI2506" s="207"/>
      <c r="EKJ2506" s="238"/>
      <c r="EKK2506" s="207"/>
      <c r="EKL2506" s="207"/>
      <c r="EKM2506" s="187"/>
      <c r="EKN2506" s="187"/>
      <c r="EKO2506" s="204"/>
      <c r="EKP2506" s="272"/>
      <c r="EKQ2506" s="207"/>
      <c r="EKR2506" s="238"/>
      <c r="EKS2506" s="207"/>
      <c r="EKT2506" s="207"/>
      <c r="EKU2506" s="187"/>
      <c r="EKV2506" s="187"/>
      <c r="EKW2506" s="204"/>
      <c r="EKX2506" s="272"/>
      <c r="EKY2506" s="207"/>
      <c r="EKZ2506" s="238"/>
      <c r="ELA2506" s="207"/>
      <c r="ELB2506" s="207"/>
      <c r="ELC2506" s="187"/>
      <c r="ELD2506" s="187"/>
      <c r="ELE2506" s="204"/>
      <c r="ELF2506" s="272"/>
      <c r="ELG2506" s="207"/>
      <c r="ELH2506" s="238"/>
      <c r="ELI2506" s="207"/>
      <c r="ELJ2506" s="207"/>
      <c r="ELK2506" s="187"/>
      <c r="ELL2506" s="187"/>
      <c r="ELM2506" s="204"/>
      <c r="ELN2506" s="272"/>
      <c r="ELO2506" s="207"/>
      <c r="ELP2506" s="238"/>
      <c r="ELQ2506" s="207"/>
      <c r="ELR2506" s="207"/>
      <c r="ELS2506" s="187"/>
      <c r="ELT2506" s="187"/>
      <c r="ELU2506" s="204"/>
      <c r="ELV2506" s="272"/>
      <c r="ELW2506" s="207"/>
      <c r="ELX2506" s="238"/>
      <c r="ELY2506" s="207"/>
      <c r="ELZ2506" s="207"/>
      <c r="EMA2506" s="187"/>
      <c r="EMB2506" s="187"/>
      <c r="EMC2506" s="204"/>
      <c r="EMD2506" s="272"/>
      <c r="EME2506" s="207"/>
      <c r="EMF2506" s="238"/>
      <c r="EMG2506" s="207"/>
      <c r="EMH2506" s="207"/>
      <c r="EMI2506" s="187"/>
      <c r="EMJ2506" s="187"/>
      <c r="EMK2506" s="204"/>
      <c r="EML2506" s="272"/>
      <c r="EMM2506" s="207"/>
      <c r="EMN2506" s="238"/>
      <c r="EMO2506" s="207"/>
      <c r="EMP2506" s="207"/>
      <c r="EMQ2506" s="187"/>
      <c r="EMR2506" s="187"/>
      <c r="EMS2506" s="204"/>
      <c r="EMT2506" s="272"/>
      <c r="EMU2506" s="207"/>
      <c r="EMV2506" s="238"/>
      <c r="EMW2506" s="207"/>
      <c r="EMX2506" s="207"/>
      <c r="EMY2506" s="187"/>
      <c r="EMZ2506" s="187"/>
      <c r="ENA2506" s="204"/>
      <c r="ENB2506" s="272"/>
      <c r="ENC2506" s="207"/>
      <c r="END2506" s="238"/>
      <c r="ENE2506" s="207"/>
      <c r="ENF2506" s="207"/>
      <c r="ENG2506" s="187"/>
      <c r="ENH2506" s="187"/>
      <c r="ENI2506" s="204"/>
      <c r="ENJ2506" s="272"/>
      <c r="ENK2506" s="207"/>
      <c r="ENL2506" s="238"/>
      <c r="ENM2506" s="207"/>
      <c r="ENN2506" s="207"/>
      <c r="ENO2506" s="187"/>
      <c r="ENP2506" s="187"/>
      <c r="ENQ2506" s="204"/>
      <c r="ENR2506" s="272"/>
      <c r="ENS2506" s="207"/>
      <c r="ENT2506" s="238"/>
      <c r="ENU2506" s="207"/>
      <c r="ENV2506" s="207"/>
      <c r="ENW2506" s="187"/>
      <c r="ENX2506" s="187"/>
      <c r="ENY2506" s="204"/>
      <c r="ENZ2506" s="272"/>
      <c r="EOA2506" s="207"/>
      <c r="EOB2506" s="238"/>
      <c r="EOC2506" s="207"/>
      <c r="EOD2506" s="207"/>
      <c r="EOE2506" s="187"/>
      <c r="EOF2506" s="187"/>
      <c r="EOG2506" s="204"/>
      <c r="EOH2506" s="272"/>
      <c r="EOI2506" s="207"/>
      <c r="EOJ2506" s="238"/>
      <c r="EOK2506" s="207"/>
      <c r="EOL2506" s="207"/>
      <c r="EOM2506" s="187"/>
      <c r="EON2506" s="187"/>
      <c r="EOO2506" s="204"/>
      <c r="EOP2506" s="272"/>
      <c r="EOQ2506" s="207"/>
      <c r="EOR2506" s="238"/>
      <c r="EOS2506" s="207"/>
      <c r="EOT2506" s="207"/>
      <c r="EOU2506" s="187"/>
      <c r="EOV2506" s="187"/>
      <c r="EOW2506" s="204"/>
      <c r="EOX2506" s="272"/>
      <c r="EOY2506" s="207"/>
      <c r="EOZ2506" s="238"/>
      <c r="EPA2506" s="207"/>
      <c r="EPB2506" s="207"/>
      <c r="EPC2506" s="187"/>
      <c r="EPD2506" s="187"/>
      <c r="EPE2506" s="204"/>
      <c r="EPF2506" s="272"/>
      <c r="EPG2506" s="207"/>
      <c r="EPH2506" s="238"/>
      <c r="EPI2506" s="207"/>
      <c r="EPJ2506" s="207"/>
      <c r="EPK2506" s="187"/>
      <c r="EPL2506" s="187"/>
      <c r="EPM2506" s="204"/>
      <c r="EPN2506" s="272"/>
      <c r="EPO2506" s="207"/>
      <c r="EPP2506" s="238"/>
      <c r="EPQ2506" s="207"/>
      <c r="EPR2506" s="207"/>
      <c r="EPS2506" s="187"/>
      <c r="EPT2506" s="187"/>
      <c r="EPU2506" s="204"/>
      <c r="EPV2506" s="272"/>
      <c r="EPW2506" s="207"/>
      <c r="EPX2506" s="238"/>
      <c r="EPY2506" s="207"/>
      <c r="EPZ2506" s="207"/>
      <c r="EQA2506" s="187"/>
      <c r="EQB2506" s="187"/>
      <c r="EQC2506" s="204"/>
      <c r="EQD2506" s="272"/>
      <c r="EQE2506" s="207"/>
      <c r="EQF2506" s="238"/>
      <c r="EQG2506" s="207"/>
      <c r="EQH2506" s="207"/>
      <c r="EQI2506" s="187"/>
      <c r="EQJ2506" s="187"/>
      <c r="EQK2506" s="204"/>
      <c r="EQL2506" s="272"/>
      <c r="EQM2506" s="207"/>
      <c r="EQN2506" s="238"/>
      <c r="EQO2506" s="207"/>
      <c r="EQP2506" s="207"/>
      <c r="EQQ2506" s="187"/>
      <c r="EQR2506" s="187"/>
      <c r="EQS2506" s="204"/>
      <c r="EQT2506" s="272"/>
      <c r="EQU2506" s="207"/>
      <c r="EQV2506" s="238"/>
      <c r="EQW2506" s="207"/>
      <c r="EQX2506" s="207"/>
      <c r="EQY2506" s="187"/>
      <c r="EQZ2506" s="187"/>
      <c r="ERA2506" s="204"/>
      <c r="ERB2506" s="272"/>
      <c r="ERC2506" s="207"/>
      <c r="ERD2506" s="238"/>
      <c r="ERE2506" s="207"/>
      <c r="ERF2506" s="207"/>
      <c r="ERG2506" s="187"/>
      <c r="ERH2506" s="187"/>
      <c r="ERI2506" s="204"/>
      <c r="ERJ2506" s="272"/>
      <c r="ERK2506" s="207"/>
      <c r="ERL2506" s="238"/>
      <c r="ERM2506" s="207"/>
      <c r="ERN2506" s="207"/>
      <c r="ERO2506" s="187"/>
      <c r="ERP2506" s="187"/>
      <c r="ERQ2506" s="204"/>
      <c r="ERR2506" s="272"/>
      <c r="ERS2506" s="207"/>
      <c r="ERT2506" s="238"/>
      <c r="ERU2506" s="207"/>
      <c r="ERV2506" s="207"/>
      <c r="ERW2506" s="187"/>
      <c r="ERX2506" s="187"/>
      <c r="ERY2506" s="204"/>
      <c r="ERZ2506" s="272"/>
      <c r="ESA2506" s="207"/>
      <c r="ESB2506" s="238"/>
      <c r="ESC2506" s="207"/>
      <c r="ESD2506" s="207"/>
      <c r="ESE2506" s="187"/>
      <c r="ESF2506" s="187"/>
      <c r="ESG2506" s="204"/>
      <c r="ESH2506" s="272"/>
      <c r="ESI2506" s="207"/>
      <c r="ESJ2506" s="238"/>
      <c r="ESK2506" s="207"/>
      <c r="ESL2506" s="207"/>
      <c r="ESM2506" s="187"/>
      <c r="ESN2506" s="187"/>
      <c r="ESO2506" s="204"/>
      <c r="ESP2506" s="272"/>
      <c r="ESQ2506" s="207"/>
      <c r="ESR2506" s="238"/>
      <c r="ESS2506" s="207"/>
      <c r="EST2506" s="207"/>
      <c r="ESU2506" s="187"/>
      <c r="ESV2506" s="187"/>
      <c r="ESW2506" s="204"/>
      <c r="ESX2506" s="272"/>
      <c r="ESY2506" s="207"/>
      <c r="ESZ2506" s="238"/>
      <c r="ETA2506" s="207"/>
      <c r="ETB2506" s="207"/>
      <c r="ETC2506" s="187"/>
      <c r="ETD2506" s="187"/>
      <c r="ETE2506" s="204"/>
      <c r="ETF2506" s="272"/>
      <c r="ETG2506" s="207"/>
      <c r="ETH2506" s="238"/>
      <c r="ETI2506" s="207"/>
      <c r="ETJ2506" s="207"/>
      <c r="ETK2506" s="187"/>
      <c r="ETL2506" s="187"/>
      <c r="ETM2506" s="204"/>
      <c r="ETN2506" s="272"/>
      <c r="ETO2506" s="207"/>
      <c r="ETP2506" s="238"/>
      <c r="ETQ2506" s="207"/>
      <c r="ETR2506" s="207"/>
      <c r="ETS2506" s="187"/>
      <c r="ETT2506" s="187"/>
      <c r="ETU2506" s="204"/>
      <c r="ETV2506" s="272"/>
      <c r="ETW2506" s="207"/>
      <c r="ETX2506" s="238"/>
      <c r="ETY2506" s="207"/>
      <c r="ETZ2506" s="207"/>
      <c r="EUA2506" s="187"/>
      <c r="EUB2506" s="187"/>
      <c r="EUC2506" s="204"/>
      <c r="EUD2506" s="272"/>
      <c r="EUE2506" s="207"/>
      <c r="EUF2506" s="238"/>
      <c r="EUG2506" s="207"/>
      <c r="EUH2506" s="207"/>
      <c r="EUI2506" s="187"/>
      <c r="EUJ2506" s="187"/>
      <c r="EUK2506" s="204"/>
      <c r="EUL2506" s="272"/>
      <c r="EUM2506" s="207"/>
      <c r="EUN2506" s="238"/>
      <c r="EUO2506" s="207"/>
      <c r="EUP2506" s="207"/>
      <c r="EUQ2506" s="187"/>
      <c r="EUR2506" s="187"/>
      <c r="EUS2506" s="204"/>
      <c r="EUT2506" s="272"/>
      <c r="EUU2506" s="207"/>
      <c r="EUV2506" s="238"/>
      <c r="EUW2506" s="207"/>
      <c r="EUX2506" s="207"/>
      <c r="EUY2506" s="187"/>
      <c r="EUZ2506" s="187"/>
      <c r="EVA2506" s="204"/>
      <c r="EVB2506" s="272"/>
      <c r="EVC2506" s="207"/>
      <c r="EVD2506" s="238"/>
      <c r="EVE2506" s="207"/>
      <c r="EVF2506" s="207"/>
      <c r="EVG2506" s="187"/>
      <c r="EVH2506" s="187"/>
      <c r="EVI2506" s="204"/>
      <c r="EVJ2506" s="272"/>
      <c r="EVK2506" s="207"/>
      <c r="EVL2506" s="238"/>
      <c r="EVM2506" s="207"/>
      <c r="EVN2506" s="207"/>
      <c r="EVO2506" s="187"/>
      <c r="EVP2506" s="187"/>
      <c r="EVQ2506" s="204"/>
      <c r="EVR2506" s="272"/>
      <c r="EVS2506" s="207"/>
      <c r="EVT2506" s="238"/>
      <c r="EVU2506" s="207"/>
      <c r="EVV2506" s="207"/>
      <c r="EVW2506" s="187"/>
      <c r="EVX2506" s="187"/>
      <c r="EVY2506" s="204"/>
      <c r="EVZ2506" s="272"/>
      <c r="EWA2506" s="207"/>
      <c r="EWB2506" s="238"/>
      <c r="EWC2506" s="207"/>
      <c r="EWD2506" s="207"/>
      <c r="EWE2506" s="187"/>
      <c r="EWF2506" s="187"/>
      <c r="EWG2506" s="204"/>
      <c r="EWH2506" s="272"/>
      <c r="EWI2506" s="207"/>
      <c r="EWJ2506" s="238"/>
      <c r="EWK2506" s="207"/>
      <c r="EWL2506" s="207"/>
      <c r="EWM2506" s="187"/>
      <c r="EWN2506" s="187"/>
      <c r="EWO2506" s="204"/>
      <c r="EWP2506" s="272"/>
      <c r="EWQ2506" s="207"/>
      <c r="EWR2506" s="238"/>
      <c r="EWS2506" s="207"/>
      <c r="EWT2506" s="207"/>
      <c r="EWU2506" s="187"/>
      <c r="EWV2506" s="187"/>
      <c r="EWW2506" s="204"/>
      <c r="EWX2506" s="272"/>
      <c r="EWY2506" s="207"/>
      <c r="EWZ2506" s="238"/>
      <c r="EXA2506" s="207"/>
      <c r="EXB2506" s="207"/>
      <c r="EXC2506" s="187"/>
      <c r="EXD2506" s="187"/>
      <c r="EXE2506" s="204"/>
      <c r="EXF2506" s="272"/>
      <c r="EXG2506" s="207"/>
      <c r="EXH2506" s="238"/>
      <c r="EXI2506" s="207"/>
      <c r="EXJ2506" s="207"/>
      <c r="EXK2506" s="187"/>
      <c r="EXL2506" s="187"/>
      <c r="EXM2506" s="204"/>
      <c r="EXN2506" s="272"/>
      <c r="EXO2506" s="207"/>
      <c r="EXP2506" s="238"/>
      <c r="EXQ2506" s="207"/>
      <c r="EXR2506" s="207"/>
      <c r="EXS2506" s="187"/>
      <c r="EXT2506" s="187"/>
      <c r="EXU2506" s="204"/>
      <c r="EXV2506" s="272"/>
      <c r="EXW2506" s="207"/>
      <c r="EXX2506" s="238"/>
      <c r="EXY2506" s="207"/>
      <c r="EXZ2506" s="207"/>
      <c r="EYA2506" s="187"/>
      <c r="EYB2506" s="187"/>
      <c r="EYC2506" s="204"/>
      <c r="EYD2506" s="272"/>
      <c r="EYE2506" s="207"/>
      <c r="EYF2506" s="238"/>
      <c r="EYG2506" s="207"/>
      <c r="EYH2506" s="207"/>
      <c r="EYI2506" s="187"/>
      <c r="EYJ2506" s="187"/>
      <c r="EYK2506" s="204"/>
      <c r="EYL2506" s="272"/>
      <c r="EYM2506" s="207"/>
      <c r="EYN2506" s="238"/>
      <c r="EYO2506" s="207"/>
      <c r="EYP2506" s="207"/>
      <c r="EYQ2506" s="187"/>
      <c r="EYR2506" s="187"/>
      <c r="EYS2506" s="204"/>
      <c r="EYT2506" s="272"/>
      <c r="EYU2506" s="207"/>
      <c r="EYV2506" s="238"/>
      <c r="EYW2506" s="207"/>
      <c r="EYX2506" s="207"/>
      <c r="EYY2506" s="187"/>
      <c r="EYZ2506" s="187"/>
      <c r="EZA2506" s="204"/>
      <c r="EZB2506" s="272"/>
      <c r="EZC2506" s="207"/>
      <c r="EZD2506" s="238"/>
      <c r="EZE2506" s="207"/>
      <c r="EZF2506" s="207"/>
      <c r="EZG2506" s="187"/>
      <c r="EZH2506" s="187"/>
      <c r="EZI2506" s="204"/>
      <c r="EZJ2506" s="272"/>
      <c r="EZK2506" s="207"/>
      <c r="EZL2506" s="238"/>
      <c r="EZM2506" s="207"/>
      <c r="EZN2506" s="207"/>
      <c r="EZO2506" s="187"/>
      <c r="EZP2506" s="187"/>
      <c r="EZQ2506" s="204"/>
      <c r="EZR2506" s="272"/>
      <c r="EZS2506" s="207"/>
      <c r="EZT2506" s="238"/>
      <c r="EZU2506" s="207"/>
      <c r="EZV2506" s="207"/>
      <c r="EZW2506" s="187"/>
      <c r="EZX2506" s="187"/>
      <c r="EZY2506" s="204"/>
      <c r="EZZ2506" s="272"/>
      <c r="FAA2506" s="207"/>
      <c r="FAB2506" s="238"/>
      <c r="FAC2506" s="207"/>
      <c r="FAD2506" s="207"/>
      <c r="FAE2506" s="187"/>
      <c r="FAF2506" s="187"/>
      <c r="FAG2506" s="204"/>
      <c r="FAH2506" s="272"/>
      <c r="FAI2506" s="207"/>
      <c r="FAJ2506" s="238"/>
      <c r="FAK2506" s="207"/>
      <c r="FAL2506" s="207"/>
      <c r="FAM2506" s="187"/>
      <c r="FAN2506" s="187"/>
      <c r="FAO2506" s="204"/>
      <c r="FAP2506" s="272"/>
      <c r="FAQ2506" s="207"/>
      <c r="FAR2506" s="238"/>
      <c r="FAS2506" s="207"/>
      <c r="FAT2506" s="207"/>
      <c r="FAU2506" s="187"/>
      <c r="FAV2506" s="187"/>
      <c r="FAW2506" s="204"/>
      <c r="FAX2506" s="272"/>
      <c r="FAY2506" s="207"/>
      <c r="FAZ2506" s="238"/>
      <c r="FBA2506" s="207"/>
      <c r="FBB2506" s="207"/>
      <c r="FBC2506" s="187"/>
      <c r="FBD2506" s="187"/>
      <c r="FBE2506" s="204"/>
      <c r="FBF2506" s="272"/>
      <c r="FBG2506" s="207"/>
      <c r="FBH2506" s="238"/>
      <c r="FBI2506" s="207"/>
      <c r="FBJ2506" s="207"/>
      <c r="FBK2506" s="187"/>
      <c r="FBL2506" s="187"/>
      <c r="FBM2506" s="204"/>
      <c r="FBN2506" s="272"/>
      <c r="FBO2506" s="207"/>
      <c r="FBP2506" s="238"/>
      <c r="FBQ2506" s="207"/>
      <c r="FBR2506" s="207"/>
      <c r="FBS2506" s="187"/>
      <c r="FBT2506" s="187"/>
      <c r="FBU2506" s="204"/>
      <c r="FBV2506" s="272"/>
      <c r="FBW2506" s="207"/>
      <c r="FBX2506" s="238"/>
      <c r="FBY2506" s="207"/>
      <c r="FBZ2506" s="207"/>
      <c r="FCA2506" s="187"/>
      <c r="FCB2506" s="187"/>
      <c r="FCC2506" s="204"/>
      <c r="FCD2506" s="272"/>
      <c r="FCE2506" s="207"/>
      <c r="FCF2506" s="238"/>
      <c r="FCG2506" s="207"/>
      <c r="FCH2506" s="207"/>
      <c r="FCI2506" s="187"/>
      <c r="FCJ2506" s="187"/>
      <c r="FCK2506" s="204"/>
      <c r="FCL2506" s="272"/>
      <c r="FCM2506" s="207"/>
      <c r="FCN2506" s="238"/>
      <c r="FCO2506" s="207"/>
      <c r="FCP2506" s="207"/>
      <c r="FCQ2506" s="187"/>
      <c r="FCR2506" s="187"/>
      <c r="FCS2506" s="204"/>
      <c r="FCT2506" s="272"/>
      <c r="FCU2506" s="207"/>
      <c r="FCV2506" s="238"/>
      <c r="FCW2506" s="207"/>
      <c r="FCX2506" s="207"/>
      <c r="FCY2506" s="187"/>
      <c r="FCZ2506" s="187"/>
      <c r="FDA2506" s="204"/>
      <c r="FDB2506" s="272"/>
      <c r="FDC2506" s="207"/>
      <c r="FDD2506" s="238"/>
      <c r="FDE2506" s="207"/>
      <c r="FDF2506" s="207"/>
      <c r="FDG2506" s="187"/>
      <c r="FDH2506" s="187"/>
      <c r="FDI2506" s="204"/>
      <c r="FDJ2506" s="272"/>
      <c r="FDK2506" s="207"/>
      <c r="FDL2506" s="238"/>
      <c r="FDM2506" s="207"/>
      <c r="FDN2506" s="207"/>
      <c r="FDO2506" s="187"/>
      <c r="FDP2506" s="187"/>
      <c r="FDQ2506" s="204"/>
      <c r="FDR2506" s="272"/>
      <c r="FDS2506" s="207"/>
      <c r="FDT2506" s="238"/>
      <c r="FDU2506" s="207"/>
      <c r="FDV2506" s="207"/>
      <c r="FDW2506" s="187"/>
      <c r="FDX2506" s="187"/>
      <c r="FDY2506" s="204"/>
      <c r="FDZ2506" s="272"/>
      <c r="FEA2506" s="207"/>
      <c r="FEB2506" s="238"/>
      <c r="FEC2506" s="207"/>
      <c r="FED2506" s="207"/>
      <c r="FEE2506" s="187"/>
      <c r="FEF2506" s="187"/>
      <c r="FEG2506" s="204"/>
      <c r="FEH2506" s="272"/>
      <c r="FEI2506" s="207"/>
      <c r="FEJ2506" s="238"/>
      <c r="FEK2506" s="207"/>
      <c r="FEL2506" s="207"/>
      <c r="FEM2506" s="187"/>
      <c r="FEN2506" s="187"/>
      <c r="FEO2506" s="204"/>
      <c r="FEP2506" s="272"/>
      <c r="FEQ2506" s="207"/>
      <c r="FER2506" s="238"/>
      <c r="FES2506" s="207"/>
      <c r="FET2506" s="207"/>
      <c r="FEU2506" s="187"/>
      <c r="FEV2506" s="187"/>
      <c r="FEW2506" s="204"/>
      <c r="FEX2506" s="272"/>
      <c r="FEY2506" s="207"/>
      <c r="FEZ2506" s="238"/>
      <c r="FFA2506" s="207"/>
      <c r="FFB2506" s="207"/>
      <c r="FFC2506" s="187"/>
      <c r="FFD2506" s="187"/>
      <c r="FFE2506" s="204"/>
      <c r="FFF2506" s="272"/>
      <c r="FFG2506" s="207"/>
      <c r="FFH2506" s="238"/>
      <c r="FFI2506" s="207"/>
      <c r="FFJ2506" s="207"/>
      <c r="FFK2506" s="187"/>
      <c r="FFL2506" s="187"/>
      <c r="FFM2506" s="204"/>
      <c r="FFN2506" s="272"/>
      <c r="FFO2506" s="207"/>
      <c r="FFP2506" s="238"/>
      <c r="FFQ2506" s="207"/>
      <c r="FFR2506" s="207"/>
      <c r="FFS2506" s="187"/>
      <c r="FFT2506" s="187"/>
      <c r="FFU2506" s="204"/>
      <c r="FFV2506" s="272"/>
      <c r="FFW2506" s="207"/>
      <c r="FFX2506" s="238"/>
      <c r="FFY2506" s="207"/>
      <c r="FFZ2506" s="207"/>
      <c r="FGA2506" s="187"/>
      <c r="FGB2506" s="187"/>
      <c r="FGC2506" s="204"/>
      <c r="FGD2506" s="272"/>
      <c r="FGE2506" s="207"/>
      <c r="FGF2506" s="238"/>
      <c r="FGG2506" s="207"/>
      <c r="FGH2506" s="207"/>
      <c r="FGI2506" s="187"/>
      <c r="FGJ2506" s="187"/>
      <c r="FGK2506" s="204"/>
      <c r="FGL2506" s="272"/>
      <c r="FGM2506" s="207"/>
      <c r="FGN2506" s="238"/>
      <c r="FGO2506" s="207"/>
      <c r="FGP2506" s="207"/>
      <c r="FGQ2506" s="187"/>
      <c r="FGR2506" s="187"/>
      <c r="FGS2506" s="204"/>
      <c r="FGT2506" s="272"/>
      <c r="FGU2506" s="207"/>
      <c r="FGV2506" s="238"/>
      <c r="FGW2506" s="207"/>
      <c r="FGX2506" s="207"/>
      <c r="FGY2506" s="187"/>
      <c r="FGZ2506" s="187"/>
      <c r="FHA2506" s="204"/>
      <c r="FHB2506" s="272"/>
      <c r="FHC2506" s="207"/>
      <c r="FHD2506" s="238"/>
      <c r="FHE2506" s="207"/>
      <c r="FHF2506" s="207"/>
      <c r="FHG2506" s="187"/>
      <c r="FHH2506" s="187"/>
      <c r="FHI2506" s="204"/>
      <c r="FHJ2506" s="272"/>
      <c r="FHK2506" s="207"/>
      <c r="FHL2506" s="238"/>
      <c r="FHM2506" s="207"/>
      <c r="FHN2506" s="207"/>
      <c r="FHO2506" s="187"/>
      <c r="FHP2506" s="187"/>
      <c r="FHQ2506" s="204"/>
      <c r="FHR2506" s="272"/>
      <c r="FHS2506" s="207"/>
      <c r="FHT2506" s="238"/>
      <c r="FHU2506" s="207"/>
      <c r="FHV2506" s="207"/>
      <c r="FHW2506" s="187"/>
      <c r="FHX2506" s="187"/>
      <c r="FHY2506" s="204"/>
      <c r="FHZ2506" s="272"/>
      <c r="FIA2506" s="207"/>
      <c r="FIB2506" s="238"/>
      <c r="FIC2506" s="207"/>
      <c r="FID2506" s="207"/>
      <c r="FIE2506" s="187"/>
      <c r="FIF2506" s="187"/>
      <c r="FIG2506" s="204"/>
      <c r="FIH2506" s="272"/>
      <c r="FII2506" s="207"/>
      <c r="FIJ2506" s="238"/>
      <c r="FIK2506" s="207"/>
      <c r="FIL2506" s="207"/>
      <c r="FIM2506" s="187"/>
      <c r="FIN2506" s="187"/>
      <c r="FIO2506" s="204"/>
      <c r="FIP2506" s="272"/>
      <c r="FIQ2506" s="207"/>
      <c r="FIR2506" s="238"/>
      <c r="FIS2506" s="207"/>
      <c r="FIT2506" s="207"/>
      <c r="FIU2506" s="187"/>
      <c r="FIV2506" s="187"/>
      <c r="FIW2506" s="204"/>
      <c r="FIX2506" s="272"/>
      <c r="FIY2506" s="207"/>
      <c r="FIZ2506" s="238"/>
      <c r="FJA2506" s="207"/>
      <c r="FJB2506" s="207"/>
      <c r="FJC2506" s="187"/>
      <c r="FJD2506" s="187"/>
      <c r="FJE2506" s="204"/>
      <c r="FJF2506" s="272"/>
      <c r="FJG2506" s="207"/>
      <c r="FJH2506" s="238"/>
      <c r="FJI2506" s="207"/>
      <c r="FJJ2506" s="207"/>
      <c r="FJK2506" s="187"/>
      <c r="FJL2506" s="187"/>
      <c r="FJM2506" s="204"/>
      <c r="FJN2506" s="272"/>
      <c r="FJO2506" s="207"/>
      <c r="FJP2506" s="238"/>
      <c r="FJQ2506" s="207"/>
      <c r="FJR2506" s="207"/>
      <c r="FJS2506" s="187"/>
      <c r="FJT2506" s="187"/>
      <c r="FJU2506" s="204"/>
      <c r="FJV2506" s="272"/>
      <c r="FJW2506" s="207"/>
      <c r="FJX2506" s="238"/>
      <c r="FJY2506" s="207"/>
      <c r="FJZ2506" s="207"/>
      <c r="FKA2506" s="187"/>
      <c r="FKB2506" s="187"/>
      <c r="FKC2506" s="204"/>
      <c r="FKD2506" s="272"/>
      <c r="FKE2506" s="207"/>
      <c r="FKF2506" s="238"/>
      <c r="FKG2506" s="207"/>
      <c r="FKH2506" s="207"/>
      <c r="FKI2506" s="187"/>
      <c r="FKJ2506" s="187"/>
      <c r="FKK2506" s="204"/>
      <c r="FKL2506" s="272"/>
      <c r="FKM2506" s="207"/>
      <c r="FKN2506" s="238"/>
      <c r="FKO2506" s="207"/>
      <c r="FKP2506" s="207"/>
      <c r="FKQ2506" s="187"/>
      <c r="FKR2506" s="187"/>
      <c r="FKS2506" s="204"/>
      <c r="FKT2506" s="272"/>
      <c r="FKU2506" s="207"/>
      <c r="FKV2506" s="238"/>
      <c r="FKW2506" s="207"/>
      <c r="FKX2506" s="207"/>
      <c r="FKY2506" s="187"/>
      <c r="FKZ2506" s="187"/>
      <c r="FLA2506" s="204"/>
      <c r="FLB2506" s="272"/>
      <c r="FLC2506" s="207"/>
      <c r="FLD2506" s="238"/>
      <c r="FLE2506" s="207"/>
      <c r="FLF2506" s="207"/>
      <c r="FLG2506" s="187"/>
      <c r="FLH2506" s="187"/>
      <c r="FLI2506" s="204"/>
      <c r="FLJ2506" s="272"/>
      <c r="FLK2506" s="207"/>
      <c r="FLL2506" s="238"/>
      <c r="FLM2506" s="207"/>
      <c r="FLN2506" s="207"/>
      <c r="FLO2506" s="187"/>
      <c r="FLP2506" s="187"/>
      <c r="FLQ2506" s="204"/>
      <c r="FLR2506" s="272"/>
      <c r="FLS2506" s="207"/>
      <c r="FLT2506" s="238"/>
      <c r="FLU2506" s="207"/>
      <c r="FLV2506" s="207"/>
      <c r="FLW2506" s="187"/>
      <c r="FLX2506" s="187"/>
      <c r="FLY2506" s="204"/>
      <c r="FLZ2506" s="272"/>
      <c r="FMA2506" s="207"/>
      <c r="FMB2506" s="238"/>
      <c r="FMC2506" s="207"/>
      <c r="FMD2506" s="207"/>
      <c r="FME2506" s="187"/>
      <c r="FMF2506" s="187"/>
      <c r="FMG2506" s="204"/>
      <c r="FMH2506" s="272"/>
      <c r="FMI2506" s="207"/>
      <c r="FMJ2506" s="238"/>
      <c r="FMK2506" s="207"/>
      <c r="FML2506" s="207"/>
      <c r="FMM2506" s="187"/>
      <c r="FMN2506" s="187"/>
      <c r="FMO2506" s="204"/>
      <c r="FMP2506" s="272"/>
      <c r="FMQ2506" s="207"/>
      <c r="FMR2506" s="238"/>
      <c r="FMS2506" s="207"/>
      <c r="FMT2506" s="207"/>
      <c r="FMU2506" s="187"/>
      <c r="FMV2506" s="187"/>
      <c r="FMW2506" s="204"/>
      <c r="FMX2506" s="272"/>
      <c r="FMY2506" s="207"/>
      <c r="FMZ2506" s="238"/>
      <c r="FNA2506" s="207"/>
      <c r="FNB2506" s="207"/>
      <c r="FNC2506" s="187"/>
      <c r="FND2506" s="187"/>
      <c r="FNE2506" s="204"/>
      <c r="FNF2506" s="272"/>
      <c r="FNG2506" s="207"/>
      <c r="FNH2506" s="238"/>
      <c r="FNI2506" s="207"/>
      <c r="FNJ2506" s="207"/>
      <c r="FNK2506" s="187"/>
      <c r="FNL2506" s="187"/>
      <c r="FNM2506" s="204"/>
      <c r="FNN2506" s="272"/>
      <c r="FNO2506" s="207"/>
      <c r="FNP2506" s="238"/>
      <c r="FNQ2506" s="207"/>
      <c r="FNR2506" s="207"/>
      <c r="FNS2506" s="187"/>
      <c r="FNT2506" s="187"/>
      <c r="FNU2506" s="204"/>
      <c r="FNV2506" s="272"/>
      <c r="FNW2506" s="207"/>
      <c r="FNX2506" s="238"/>
      <c r="FNY2506" s="207"/>
      <c r="FNZ2506" s="207"/>
      <c r="FOA2506" s="187"/>
      <c r="FOB2506" s="187"/>
      <c r="FOC2506" s="204"/>
      <c r="FOD2506" s="272"/>
      <c r="FOE2506" s="207"/>
      <c r="FOF2506" s="238"/>
      <c r="FOG2506" s="207"/>
      <c r="FOH2506" s="207"/>
      <c r="FOI2506" s="187"/>
      <c r="FOJ2506" s="187"/>
      <c r="FOK2506" s="204"/>
      <c r="FOL2506" s="272"/>
      <c r="FOM2506" s="207"/>
      <c r="FON2506" s="238"/>
      <c r="FOO2506" s="207"/>
      <c r="FOP2506" s="207"/>
      <c r="FOQ2506" s="187"/>
      <c r="FOR2506" s="187"/>
      <c r="FOS2506" s="204"/>
      <c r="FOT2506" s="272"/>
      <c r="FOU2506" s="207"/>
      <c r="FOV2506" s="238"/>
      <c r="FOW2506" s="207"/>
      <c r="FOX2506" s="207"/>
      <c r="FOY2506" s="187"/>
      <c r="FOZ2506" s="187"/>
      <c r="FPA2506" s="204"/>
      <c r="FPB2506" s="272"/>
      <c r="FPC2506" s="207"/>
      <c r="FPD2506" s="238"/>
      <c r="FPE2506" s="207"/>
      <c r="FPF2506" s="207"/>
      <c r="FPG2506" s="187"/>
      <c r="FPH2506" s="187"/>
      <c r="FPI2506" s="204"/>
      <c r="FPJ2506" s="272"/>
      <c r="FPK2506" s="207"/>
      <c r="FPL2506" s="238"/>
      <c r="FPM2506" s="207"/>
      <c r="FPN2506" s="207"/>
      <c r="FPO2506" s="187"/>
      <c r="FPP2506" s="187"/>
      <c r="FPQ2506" s="204"/>
      <c r="FPR2506" s="272"/>
      <c r="FPS2506" s="207"/>
      <c r="FPT2506" s="238"/>
      <c r="FPU2506" s="207"/>
      <c r="FPV2506" s="207"/>
      <c r="FPW2506" s="187"/>
      <c r="FPX2506" s="187"/>
      <c r="FPY2506" s="204"/>
      <c r="FPZ2506" s="272"/>
      <c r="FQA2506" s="207"/>
      <c r="FQB2506" s="238"/>
      <c r="FQC2506" s="207"/>
      <c r="FQD2506" s="207"/>
      <c r="FQE2506" s="187"/>
      <c r="FQF2506" s="187"/>
      <c r="FQG2506" s="204"/>
      <c r="FQH2506" s="272"/>
      <c r="FQI2506" s="207"/>
      <c r="FQJ2506" s="238"/>
      <c r="FQK2506" s="207"/>
      <c r="FQL2506" s="207"/>
      <c r="FQM2506" s="187"/>
      <c r="FQN2506" s="187"/>
      <c r="FQO2506" s="204"/>
      <c r="FQP2506" s="272"/>
      <c r="FQQ2506" s="207"/>
      <c r="FQR2506" s="238"/>
      <c r="FQS2506" s="207"/>
      <c r="FQT2506" s="207"/>
      <c r="FQU2506" s="187"/>
      <c r="FQV2506" s="187"/>
      <c r="FQW2506" s="204"/>
      <c r="FQX2506" s="272"/>
      <c r="FQY2506" s="207"/>
      <c r="FQZ2506" s="238"/>
      <c r="FRA2506" s="207"/>
      <c r="FRB2506" s="207"/>
      <c r="FRC2506" s="187"/>
      <c r="FRD2506" s="187"/>
      <c r="FRE2506" s="204"/>
      <c r="FRF2506" s="272"/>
      <c r="FRG2506" s="207"/>
      <c r="FRH2506" s="238"/>
      <c r="FRI2506" s="207"/>
      <c r="FRJ2506" s="207"/>
      <c r="FRK2506" s="187"/>
      <c r="FRL2506" s="187"/>
      <c r="FRM2506" s="204"/>
      <c r="FRN2506" s="272"/>
      <c r="FRO2506" s="207"/>
      <c r="FRP2506" s="238"/>
      <c r="FRQ2506" s="207"/>
      <c r="FRR2506" s="207"/>
      <c r="FRS2506" s="187"/>
      <c r="FRT2506" s="187"/>
      <c r="FRU2506" s="204"/>
      <c r="FRV2506" s="272"/>
      <c r="FRW2506" s="207"/>
      <c r="FRX2506" s="238"/>
      <c r="FRY2506" s="207"/>
      <c r="FRZ2506" s="207"/>
      <c r="FSA2506" s="187"/>
      <c r="FSB2506" s="187"/>
      <c r="FSC2506" s="204"/>
      <c r="FSD2506" s="272"/>
      <c r="FSE2506" s="207"/>
      <c r="FSF2506" s="238"/>
      <c r="FSG2506" s="207"/>
      <c r="FSH2506" s="207"/>
      <c r="FSI2506" s="187"/>
      <c r="FSJ2506" s="187"/>
      <c r="FSK2506" s="204"/>
      <c r="FSL2506" s="272"/>
      <c r="FSM2506" s="207"/>
      <c r="FSN2506" s="238"/>
      <c r="FSO2506" s="207"/>
      <c r="FSP2506" s="207"/>
      <c r="FSQ2506" s="187"/>
      <c r="FSR2506" s="187"/>
      <c r="FSS2506" s="204"/>
      <c r="FST2506" s="272"/>
      <c r="FSU2506" s="207"/>
      <c r="FSV2506" s="238"/>
      <c r="FSW2506" s="207"/>
      <c r="FSX2506" s="207"/>
      <c r="FSY2506" s="187"/>
      <c r="FSZ2506" s="187"/>
      <c r="FTA2506" s="204"/>
      <c r="FTB2506" s="272"/>
      <c r="FTC2506" s="207"/>
      <c r="FTD2506" s="238"/>
      <c r="FTE2506" s="207"/>
      <c r="FTF2506" s="207"/>
      <c r="FTG2506" s="187"/>
      <c r="FTH2506" s="187"/>
      <c r="FTI2506" s="204"/>
      <c r="FTJ2506" s="272"/>
      <c r="FTK2506" s="207"/>
      <c r="FTL2506" s="238"/>
      <c r="FTM2506" s="207"/>
      <c r="FTN2506" s="207"/>
      <c r="FTO2506" s="187"/>
      <c r="FTP2506" s="187"/>
      <c r="FTQ2506" s="204"/>
      <c r="FTR2506" s="272"/>
      <c r="FTS2506" s="207"/>
      <c r="FTT2506" s="238"/>
      <c r="FTU2506" s="207"/>
      <c r="FTV2506" s="207"/>
      <c r="FTW2506" s="187"/>
      <c r="FTX2506" s="187"/>
      <c r="FTY2506" s="204"/>
      <c r="FTZ2506" s="272"/>
      <c r="FUA2506" s="207"/>
      <c r="FUB2506" s="238"/>
      <c r="FUC2506" s="207"/>
      <c r="FUD2506" s="207"/>
      <c r="FUE2506" s="187"/>
      <c r="FUF2506" s="187"/>
      <c r="FUG2506" s="204"/>
      <c r="FUH2506" s="272"/>
      <c r="FUI2506" s="207"/>
      <c r="FUJ2506" s="238"/>
      <c r="FUK2506" s="207"/>
      <c r="FUL2506" s="207"/>
      <c r="FUM2506" s="187"/>
      <c r="FUN2506" s="187"/>
      <c r="FUO2506" s="204"/>
      <c r="FUP2506" s="272"/>
      <c r="FUQ2506" s="207"/>
      <c r="FUR2506" s="238"/>
      <c r="FUS2506" s="207"/>
      <c r="FUT2506" s="207"/>
      <c r="FUU2506" s="187"/>
      <c r="FUV2506" s="187"/>
      <c r="FUW2506" s="204"/>
      <c r="FUX2506" s="272"/>
      <c r="FUY2506" s="207"/>
      <c r="FUZ2506" s="238"/>
      <c r="FVA2506" s="207"/>
      <c r="FVB2506" s="207"/>
      <c r="FVC2506" s="187"/>
      <c r="FVD2506" s="187"/>
      <c r="FVE2506" s="204"/>
      <c r="FVF2506" s="272"/>
      <c r="FVG2506" s="207"/>
      <c r="FVH2506" s="238"/>
      <c r="FVI2506" s="207"/>
      <c r="FVJ2506" s="207"/>
      <c r="FVK2506" s="187"/>
      <c r="FVL2506" s="187"/>
      <c r="FVM2506" s="204"/>
      <c r="FVN2506" s="272"/>
      <c r="FVO2506" s="207"/>
      <c r="FVP2506" s="238"/>
      <c r="FVQ2506" s="207"/>
      <c r="FVR2506" s="207"/>
      <c r="FVS2506" s="187"/>
      <c r="FVT2506" s="187"/>
      <c r="FVU2506" s="204"/>
      <c r="FVV2506" s="272"/>
      <c r="FVW2506" s="207"/>
      <c r="FVX2506" s="238"/>
      <c r="FVY2506" s="207"/>
      <c r="FVZ2506" s="207"/>
      <c r="FWA2506" s="187"/>
      <c r="FWB2506" s="187"/>
      <c r="FWC2506" s="204"/>
      <c r="FWD2506" s="272"/>
      <c r="FWE2506" s="207"/>
      <c r="FWF2506" s="238"/>
      <c r="FWG2506" s="207"/>
      <c r="FWH2506" s="207"/>
      <c r="FWI2506" s="187"/>
      <c r="FWJ2506" s="187"/>
      <c r="FWK2506" s="204"/>
      <c r="FWL2506" s="272"/>
      <c r="FWM2506" s="207"/>
      <c r="FWN2506" s="238"/>
      <c r="FWO2506" s="207"/>
      <c r="FWP2506" s="207"/>
      <c r="FWQ2506" s="187"/>
      <c r="FWR2506" s="187"/>
      <c r="FWS2506" s="204"/>
      <c r="FWT2506" s="272"/>
      <c r="FWU2506" s="207"/>
      <c r="FWV2506" s="238"/>
      <c r="FWW2506" s="207"/>
      <c r="FWX2506" s="207"/>
      <c r="FWY2506" s="187"/>
      <c r="FWZ2506" s="187"/>
      <c r="FXA2506" s="204"/>
      <c r="FXB2506" s="272"/>
      <c r="FXC2506" s="207"/>
      <c r="FXD2506" s="238"/>
      <c r="FXE2506" s="207"/>
      <c r="FXF2506" s="207"/>
      <c r="FXG2506" s="187"/>
      <c r="FXH2506" s="187"/>
      <c r="FXI2506" s="204"/>
      <c r="FXJ2506" s="272"/>
      <c r="FXK2506" s="207"/>
      <c r="FXL2506" s="238"/>
      <c r="FXM2506" s="207"/>
      <c r="FXN2506" s="207"/>
      <c r="FXO2506" s="187"/>
      <c r="FXP2506" s="187"/>
      <c r="FXQ2506" s="204"/>
      <c r="FXR2506" s="272"/>
      <c r="FXS2506" s="207"/>
      <c r="FXT2506" s="238"/>
      <c r="FXU2506" s="207"/>
      <c r="FXV2506" s="207"/>
      <c r="FXW2506" s="187"/>
      <c r="FXX2506" s="187"/>
      <c r="FXY2506" s="204"/>
      <c r="FXZ2506" s="272"/>
      <c r="FYA2506" s="207"/>
      <c r="FYB2506" s="238"/>
      <c r="FYC2506" s="207"/>
      <c r="FYD2506" s="207"/>
      <c r="FYE2506" s="187"/>
      <c r="FYF2506" s="187"/>
      <c r="FYG2506" s="204"/>
      <c r="FYH2506" s="272"/>
      <c r="FYI2506" s="207"/>
      <c r="FYJ2506" s="238"/>
      <c r="FYK2506" s="207"/>
      <c r="FYL2506" s="207"/>
      <c r="FYM2506" s="187"/>
      <c r="FYN2506" s="187"/>
      <c r="FYO2506" s="204"/>
      <c r="FYP2506" s="272"/>
      <c r="FYQ2506" s="207"/>
      <c r="FYR2506" s="238"/>
      <c r="FYS2506" s="207"/>
      <c r="FYT2506" s="207"/>
      <c r="FYU2506" s="187"/>
      <c r="FYV2506" s="187"/>
      <c r="FYW2506" s="204"/>
      <c r="FYX2506" s="272"/>
      <c r="FYY2506" s="207"/>
      <c r="FYZ2506" s="238"/>
      <c r="FZA2506" s="207"/>
      <c r="FZB2506" s="207"/>
      <c r="FZC2506" s="187"/>
      <c r="FZD2506" s="187"/>
      <c r="FZE2506" s="204"/>
      <c r="FZF2506" s="272"/>
      <c r="FZG2506" s="207"/>
      <c r="FZH2506" s="238"/>
      <c r="FZI2506" s="207"/>
      <c r="FZJ2506" s="207"/>
      <c r="FZK2506" s="187"/>
      <c r="FZL2506" s="187"/>
      <c r="FZM2506" s="204"/>
      <c r="FZN2506" s="272"/>
      <c r="FZO2506" s="207"/>
      <c r="FZP2506" s="238"/>
      <c r="FZQ2506" s="207"/>
      <c r="FZR2506" s="207"/>
      <c r="FZS2506" s="187"/>
      <c r="FZT2506" s="187"/>
      <c r="FZU2506" s="204"/>
      <c r="FZV2506" s="272"/>
      <c r="FZW2506" s="207"/>
      <c r="FZX2506" s="238"/>
      <c r="FZY2506" s="207"/>
      <c r="FZZ2506" s="207"/>
      <c r="GAA2506" s="187"/>
      <c r="GAB2506" s="187"/>
      <c r="GAC2506" s="204"/>
      <c r="GAD2506" s="272"/>
      <c r="GAE2506" s="207"/>
      <c r="GAF2506" s="238"/>
      <c r="GAG2506" s="207"/>
      <c r="GAH2506" s="207"/>
      <c r="GAI2506" s="187"/>
      <c r="GAJ2506" s="187"/>
      <c r="GAK2506" s="204"/>
      <c r="GAL2506" s="272"/>
      <c r="GAM2506" s="207"/>
      <c r="GAN2506" s="238"/>
      <c r="GAO2506" s="207"/>
      <c r="GAP2506" s="207"/>
      <c r="GAQ2506" s="187"/>
      <c r="GAR2506" s="187"/>
      <c r="GAS2506" s="204"/>
      <c r="GAT2506" s="272"/>
      <c r="GAU2506" s="207"/>
      <c r="GAV2506" s="238"/>
      <c r="GAW2506" s="207"/>
      <c r="GAX2506" s="207"/>
      <c r="GAY2506" s="187"/>
      <c r="GAZ2506" s="187"/>
      <c r="GBA2506" s="204"/>
      <c r="GBB2506" s="272"/>
      <c r="GBC2506" s="207"/>
      <c r="GBD2506" s="238"/>
      <c r="GBE2506" s="207"/>
      <c r="GBF2506" s="207"/>
      <c r="GBG2506" s="187"/>
      <c r="GBH2506" s="187"/>
      <c r="GBI2506" s="204"/>
      <c r="GBJ2506" s="272"/>
      <c r="GBK2506" s="207"/>
      <c r="GBL2506" s="238"/>
      <c r="GBM2506" s="207"/>
      <c r="GBN2506" s="207"/>
      <c r="GBO2506" s="187"/>
      <c r="GBP2506" s="187"/>
      <c r="GBQ2506" s="204"/>
      <c r="GBR2506" s="272"/>
      <c r="GBS2506" s="207"/>
      <c r="GBT2506" s="238"/>
      <c r="GBU2506" s="207"/>
      <c r="GBV2506" s="207"/>
      <c r="GBW2506" s="187"/>
      <c r="GBX2506" s="187"/>
      <c r="GBY2506" s="204"/>
      <c r="GBZ2506" s="272"/>
      <c r="GCA2506" s="207"/>
      <c r="GCB2506" s="238"/>
      <c r="GCC2506" s="207"/>
      <c r="GCD2506" s="207"/>
      <c r="GCE2506" s="187"/>
      <c r="GCF2506" s="187"/>
      <c r="GCG2506" s="204"/>
      <c r="GCH2506" s="272"/>
      <c r="GCI2506" s="207"/>
      <c r="GCJ2506" s="238"/>
      <c r="GCK2506" s="207"/>
      <c r="GCL2506" s="207"/>
      <c r="GCM2506" s="187"/>
      <c r="GCN2506" s="187"/>
      <c r="GCO2506" s="204"/>
      <c r="GCP2506" s="272"/>
      <c r="GCQ2506" s="207"/>
      <c r="GCR2506" s="238"/>
      <c r="GCS2506" s="207"/>
      <c r="GCT2506" s="207"/>
      <c r="GCU2506" s="187"/>
      <c r="GCV2506" s="187"/>
      <c r="GCW2506" s="204"/>
      <c r="GCX2506" s="272"/>
      <c r="GCY2506" s="207"/>
      <c r="GCZ2506" s="238"/>
      <c r="GDA2506" s="207"/>
      <c r="GDB2506" s="207"/>
      <c r="GDC2506" s="187"/>
      <c r="GDD2506" s="187"/>
      <c r="GDE2506" s="204"/>
      <c r="GDF2506" s="272"/>
      <c r="GDG2506" s="207"/>
      <c r="GDH2506" s="238"/>
      <c r="GDI2506" s="207"/>
      <c r="GDJ2506" s="207"/>
      <c r="GDK2506" s="187"/>
      <c r="GDL2506" s="187"/>
      <c r="GDM2506" s="204"/>
      <c r="GDN2506" s="272"/>
      <c r="GDO2506" s="207"/>
      <c r="GDP2506" s="238"/>
      <c r="GDQ2506" s="207"/>
      <c r="GDR2506" s="207"/>
      <c r="GDS2506" s="187"/>
      <c r="GDT2506" s="187"/>
      <c r="GDU2506" s="204"/>
      <c r="GDV2506" s="272"/>
      <c r="GDW2506" s="207"/>
      <c r="GDX2506" s="238"/>
      <c r="GDY2506" s="207"/>
      <c r="GDZ2506" s="207"/>
      <c r="GEA2506" s="187"/>
      <c r="GEB2506" s="187"/>
      <c r="GEC2506" s="204"/>
      <c r="GED2506" s="272"/>
      <c r="GEE2506" s="207"/>
      <c r="GEF2506" s="238"/>
      <c r="GEG2506" s="207"/>
      <c r="GEH2506" s="207"/>
      <c r="GEI2506" s="187"/>
      <c r="GEJ2506" s="187"/>
      <c r="GEK2506" s="204"/>
      <c r="GEL2506" s="272"/>
      <c r="GEM2506" s="207"/>
      <c r="GEN2506" s="238"/>
      <c r="GEO2506" s="207"/>
      <c r="GEP2506" s="207"/>
      <c r="GEQ2506" s="187"/>
      <c r="GER2506" s="187"/>
      <c r="GES2506" s="204"/>
      <c r="GET2506" s="272"/>
      <c r="GEU2506" s="207"/>
      <c r="GEV2506" s="238"/>
      <c r="GEW2506" s="207"/>
      <c r="GEX2506" s="207"/>
      <c r="GEY2506" s="187"/>
      <c r="GEZ2506" s="187"/>
      <c r="GFA2506" s="204"/>
      <c r="GFB2506" s="272"/>
      <c r="GFC2506" s="207"/>
      <c r="GFD2506" s="238"/>
      <c r="GFE2506" s="207"/>
      <c r="GFF2506" s="207"/>
      <c r="GFG2506" s="187"/>
      <c r="GFH2506" s="187"/>
      <c r="GFI2506" s="204"/>
      <c r="GFJ2506" s="272"/>
      <c r="GFK2506" s="207"/>
      <c r="GFL2506" s="238"/>
      <c r="GFM2506" s="207"/>
      <c r="GFN2506" s="207"/>
      <c r="GFO2506" s="187"/>
      <c r="GFP2506" s="187"/>
      <c r="GFQ2506" s="204"/>
      <c r="GFR2506" s="272"/>
      <c r="GFS2506" s="207"/>
      <c r="GFT2506" s="238"/>
      <c r="GFU2506" s="207"/>
      <c r="GFV2506" s="207"/>
      <c r="GFW2506" s="187"/>
      <c r="GFX2506" s="187"/>
      <c r="GFY2506" s="204"/>
      <c r="GFZ2506" s="272"/>
      <c r="GGA2506" s="207"/>
      <c r="GGB2506" s="238"/>
      <c r="GGC2506" s="207"/>
      <c r="GGD2506" s="207"/>
      <c r="GGE2506" s="187"/>
      <c r="GGF2506" s="187"/>
      <c r="GGG2506" s="204"/>
      <c r="GGH2506" s="272"/>
      <c r="GGI2506" s="207"/>
      <c r="GGJ2506" s="238"/>
      <c r="GGK2506" s="207"/>
      <c r="GGL2506" s="207"/>
      <c r="GGM2506" s="187"/>
      <c r="GGN2506" s="187"/>
      <c r="GGO2506" s="204"/>
      <c r="GGP2506" s="272"/>
      <c r="GGQ2506" s="207"/>
      <c r="GGR2506" s="238"/>
      <c r="GGS2506" s="207"/>
      <c r="GGT2506" s="207"/>
      <c r="GGU2506" s="187"/>
      <c r="GGV2506" s="187"/>
      <c r="GGW2506" s="204"/>
      <c r="GGX2506" s="272"/>
      <c r="GGY2506" s="207"/>
      <c r="GGZ2506" s="238"/>
      <c r="GHA2506" s="207"/>
      <c r="GHB2506" s="207"/>
      <c r="GHC2506" s="187"/>
      <c r="GHD2506" s="187"/>
      <c r="GHE2506" s="204"/>
      <c r="GHF2506" s="272"/>
      <c r="GHG2506" s="207"/>
      <c r="GHH2506" s="238"/>
      <c r="GHI2506" s="207"/>
      <c r="GHJ2506" s="207"/>
      <c r="GHK2506" s="187"/>
      <c r="GHL2506" s="187"/>
      <c r="GHM2506" s="204"/>
      <c r="GHN2506" s="272"/>
      <c r="GHO2506" s="207"/>
      <c r="GHP2506" s="238"/>
      <c r="GHQ2506" s="207"/>
      <c r="GHR2506" s="207"/>
      <c r="GHS2506" s="187"/>
      <c r="GHT2506" s="187"/>
      <c r="GHU2506" s="204"/>
      <c r="GHV2506" s="272"/>
      <c r="GHW2506" s="207"/>
      <c r="GHX2506" s="238"/>
      <c r="GHY2506" s="207"/>
      <c r="GHZ2506" s="207"/>
      <c r="GIA2506" s="187"/>
      <c r="GIB2506" s="187"/>
      <c r="GIC2506" s="204"/>
      <c r="GID2506" s="272"/>
      <c r="GIE2506" s="207"/>
      <c r="GIF2506" s="238"/>
      <c r="GIG2506" s="207"/>
      <c r="GIH2506" s="207"/>
      <c r="GII2506" s="187"/>
      <c r="GIJ2506" s="187"/>
      <c r="GIK2506" s="204"/>
      <c r="GIL2506" s="272"/>
      <c r="GIM2506" s="207"/>
      <c r="GIN2506" s="238"/>
      <c r="GIO2506" s="207"/>
      <c r="GIP2506" s="207"/>
      <c r="GIQ2506" s="187"/>
      <c r="GIR2506" s="187"/>
      <c r="GIS2506" s="204"/>
      <c r="GIT2506" s="272"/>
      <c r="GIU2506" s="207"/>
      <c r="GIV2506" s="238"/>
      <c r="GIW2506" s="207"/>
      <c r="GIX2506" s="207"/>
      <c r="GIY2506" s="187"/>
      <c r="GIZ2506" s="187"/>
      <c r="GJA2506" s="204"/>
      <c r="GJB2506" s="272"/>
      <c r="GJC2506" s="207"/>
      <c r="GJD2506" s="238"/>
      <c r="GJE2506" s="207"/>
      <c r="GJF2506" s="207"/>
      <c r="GJG2506" s="187"/>
      <c r="GJH2506" s="187"/>
      <c r="GJI2506" s="204"/>
      <c r="GJJ2506" s="272"/>
      <c r="GJK2506" s="207"/>
      <c r="GJL2506" s="238"/>
      <c r="GJM2506" s="207"/>
      <c r="GJN2506" s="207"/>
      <c r="GJO2506" s="187"/>
      <c r="GJP2506" s="187"/>
      <c r="GJQ2506" s="204"/>
      <c r="GJR2506" s="272"/>
      <c r="GJS2506" s="207"/>
      <c r="GJT2506" s="238"/>
      <c r="GJU2506" s="207"/>
      <c r="GJV2506" s="207"/>
      <c r="GJW2506" s="187"/>
      <c r="GJX2506" s="187"/>
      <c r="GJY2506" s="204"/>
      <c r="GJZ2506" s="272"/>
      <c r="GKA2506" s="207"/>
      <c r="GKB2506" s="238"/>
      <c r="GKC2506" s="207"/>
      <c r="GKD2506" s="207"/>
      <c r="GKE2506" s="187"/>
      <c r="GKF2506" s="187"/>
      <c r="GKG2506" s="204"/>
      <c r="GKH2506" s="272"/>
      <c r="GKI2506" s="207"/>
      <c r="GKJ2506" s="238"/>
      <c r="GKK2506" s="207"/>
      <c r="GKL2506" s="207"/>
      <c r="GKM2506" s="187"/>
      <c r="GKN2506" s="187"/>
      <c r="GKO2506" s="204"/>
      <c r="GKP2506" s="272"/>
      <c r="GKQ2506" s="207"/>
      <c r="GKR2506" s="238"/>
      <c r="GKS2506" s="207"/>
      <c r="GKT2506" s="207"/>
      <c r="GKU2506" s="187"/>
      <c r="GKV2506" s="187"/>
      <c r="GKW2506" s="204"/>
      <c r="GKX2506" s="272"/>
      <c r="GKY2506" s="207"/>
      <c r="GKZ2506" s="238"/>
      <c r="GLA2506" s="207"/>
      <c r="GLB2506" s="207"/>
      <c r="GLC2506" s="187"/>
      <c r="GLD2506" s="187"/>
      <c r="GLE2506" s="204"/>
      <c r="GLF2506" s="272"/>
      <c r="GLG2506" s="207"/>
      <c r="GLH2506" s="238"/>
      <c r="GLI2506" s="207"/>
      <c r="GLJ2506" s="207"/>
      <c r="GLK2506" s="187"/>
      <c r="GLL2506" s="187"/>
      <c r="GLM2506" s="204"/>
      <c r="GLN2506" s="272"/>
      <c r="GLO2506" s="207"/>
      <c r="GLP2506" s="238"/>
      <c r="GLQ2506" s="207"/>
      <c r="GLR2506" s="207"/>
      <c r="GLS2506" s="187"/>
      <c r="GLT2506" s="187"/>
      <c r="GLU2506" s="204"/>
      <c r="GLV2506" s="272"/>
      <c r="GLW2506" s="207"/>
      <c r="GLX2506" s="238"/>
      <c r="GLY2506" s="207"/>
      <c r="GLZ2506" s="207"/>
      <c r="GMA2506" s="187"/>
      <c r="GMB2506" s="187"/>
      <c r="GMC2506" s="204"/>
      <c r="GMD2506" s="272"/>
      <c r="GME2506" s="207"/>
      <c r="GMF2506" s="238"/>
      <c r="GMG2506" s="207"/>
      <c r="GMH2506" s="207"/>
      <c r="GMI2506" s="187"/>
      <c r="GMJ2506" s="187"/>
      <c r="GMK2506" s="204"/>
      <c r="GML2506" s="272"/>
      <c r="GMM2506" s="207"/>
      <c r="GMN2506" s="238"/>
      <c r="GMO2506" s="207"/>
      <c r="GMP2506" s="207"/>
      <c r="GMQ2506" s="187"/>
      <c r="GMR2506" s="187"/>
      <c r="GMS2506" s="204"/>
      <c r="GMT2506" s="272"/>
      <c r="GMU2506" s="207"/>
      <c r="GMV2506" s="238"/>
      <c r="GMW2506" s="207"/>
      <c r="GMX2506" s="207"/>
      <c r="GMY2506" s="187"/>
      <c r="GMZ2506" s="187"/>
      <c r="GNA2506" s="204"/>
      <c r="GNB2506" s="272"/>
      <c r="GNC2506" s="207"/>
      <c r="GND2506" s="238"/>
      <c r="GNE2506" s="207"/>
      <c r="GNF2506" s="207"/>
      <c r="GNG2506" s="187"/>
      <c r="GNH2506" s="187"/>
      <c r="GNI2506" s="204"/>
      <c r="GNJ2506" s="272"/>
      <c r="GNK2506" s="207"/>
      <c r="GNL2506" s="238"/>
      <c r="GNM2506" s="207"/>
      <c r="GNN2506" s="207"/>
      <c r="GNO2506" s="187"/>
      <c r="GNP2506" s="187"/>
      <c r="GNQ2506" s="204"/>
      <c r="GNR2506" s="272"/>
      <c r="GNS2506" s="207"/>
      <c r="GNT2506" s="238"/>
      <c r="GNU2506" s="207"/>
      <c r="GNV2506" s="207"/>
      <c r="GNW2506" s="187"/>
      <c r="GNX2506" s="187"/>
      <c r="GNY2506" s="204"/>
      <c r="GNZ2506" s="272"/>
      <c r="GOA2506" s="207"/>
      <c r="GOB2506" s="238"/>
      <c r="GOC2506" s="207"/>
      <c r="GOD2506" s="207"/>
      <c r="GOE2506" s="187"/>
      <c r="GOF2506" s="187"/>
      <c r="GOG2506" s="204"/>
      <c r="GOH2506" s="272"/>
      <c r="GOI2506" s="207"/>
      <c r="GOJ2506" s="238"/>
      <c r="GOK2506" s="207"/>
      <c r="GOL2506" s="207"/>
      <c r="GOM2506" s="187"/>
      <c r="GON2506" s="187"/>
      <c r="GOO2506" s="204"/>
      <c r="GOP2506" s="272"/>
      <c r="GOQ2506" s="207"/>
      <c r="GOR2506" s="238"/>
      <c r="GOS2506" s="207"/>
      <c r="GOT2506" s="207"/>
      <c r="GOU2506" s="187"/>
      <c r="GOV2506" s="187"/>
      <c r="GOW2506" s="204"/>
      <c r="GOX2506" s="272"/>
      <c r="GOY2506" s="207"/>
      <c r="GOZ2506" s="238"/>
      <c r="GPA2506" s="207"/>
      <c r="GPB2506" s="207"/>
      <c r="GPC2506" s="187"/>
      <c r="GPD2506" s="187"/>
      <c r="GPE2506" s="204"/>
      <c r="GPF2506" s="272"/>
      <c r="GPG2506" s="207"/>
      <c r="GPH2506" s="238"/>
      <c r="GPI2506" s="207"/>
      <c r="GPJ2506" s="207"/>
      <c r="GPK2506" s="187"/>
      <c r="GPL2506" s="187"/>
      <c r="GPM2506" s="204"/>
      <c r="GPN2506" s="272"/>
      <c r="GPO2506" s="207"/>
      <c r="GPP2506" s="238"/>
      <c r="GPQ2506" s="207"/>
      <c r="GPR2506" s="207"/>
      <c r="GPS2506" s="187"/>
      <c r="GPT2506" s="187"/>
      <c r="GPU2506" s="204"/>
      <c r="GPV2506" s="272"/>
      <c r="GPW2506" s="207"/>
      <c r="GPX2506" s="238"/>
      <c r="GPY2506" s="207"/>
      <c r="GPZ2506" s="207"/>
      <c r="GQA2506" s="187"/>
      <c r="GQB2506" s="187"/>
      <c r="GQC2506" s="204"/>
      <c r="GQD2506" s="272"/>
      <c r="GQE2506" s="207"/>
      <c r="GQF2506" s="238"/>
      <c r="GQG2506" s="207"/>
      <c r="GQH2506" s="207"/>
      <c r="GQI2506" s="187"/>
      <c r="GQJ2506" s="187"/>
      <c r="GQK2506" s="204"/>
      <c r="GQL2506" s="272"/>
      <c r="GQM2506" s="207"/>
      <c r="GQN2506" s="238"/>
      <c r="GQO2506" s="207"/>
      <c r="GQP2506" s="207"/>
      <c r="GQQ2506" s="187"/>
      <c r="GQR2506" s="187"/>
      <c r="GQS2506" s="204"/>
      <c r="GQT2506" s="272"/>
      <c r="GQU2506" s="207"/>
      <c r="GQV2506" s="238"/>
      <c r="GQW2506" s="207"/>
      <c r="GQX2506" s="207"/>
      <c r="GQY2506" s="187"/>
      <c r="GQZ2506" s="187"/>
      <c r="GRA2506" s="204"/>
      <c r="GRB2506" s="272"/>
      <c r="GRC2506" s="207"/>
      <c r="GRD2506" s="238"/>
      <c r="GRE2506" s="207"/>
      <c r="GRF2506" s="207"/>
      <c r="GRG2506" s="187"/>
      <c r="GRH2506" s="187"/>
      <c r="GRI2506" s="204"/>
      <c r="GRJ2506" s="272"/>
      <c r="GRK2506" s="207"/>
      <c r="GRL2506" s="238"/>
      <c r="GRM2506" s="207"/>
      <c r="GRN2506" s="207"/>
      <c r="GRO2506" s="187"/>
      <c r="GRP2506" s="187"/>
      <c r="GRQ2506" s="204"/>
      <c r="GRR2506" s="272"/>
      <c r="GRS2506" s="207"/>
      <c r="GRT2506" s="238"/>
      <c r="GRU2506" s="207"/>
      <c r="GRV2506" s="207"/>
      <c r="GRW2506" s="187"/>
      <c r="GRX2506" s="187"/>
      <c r="GRY2506" s="204"/>
      <c r="GRZ2506" s="272"/>
      <c r="GSA2506" s="207"/>
      <c r="GSB2506" s="238"/>
      <c r="GSC2506" s="207"/>
      <c r="GSD2506" s="207"/>
      <c r="GSE2506" s="187"/>
      <c r="GSF2506" s="187"/>
      <c r="GSG2506" s="204"/>
      <c r="GSH2506" s="272"/>
      <c r="GSI2506" s="207"/>
      <c r="GSJ2506" s="238"/>
      <c r="GSK2506" s="207"/>
      <c r="GSL2506" s="207"/>
      <c r="GSM2506" s="187"/>
      <c r="GSN2506" s="187"/>
      <c r="GSO2506" s="204"/>
      <c r="GSP2506" s="272"/>
      <c r="GSQ2506" s="207"/>
      <c r="GSR2506" s="238"/>
      <c r="GSS2506" s="207"/>
      <c r="GST2506" s="207"/>
      <c r="GSU2506" s="187"/>
      <c r="GSV2506" s="187"/>
      <c r="GSW2506" s="204"/>
      <c r="GSX2506" s="272"/>
      <c r="GSY2506" s="207"/>
      <c r="GSZ2506" s="238"/>
      <c r="GTA2506" s="207"/>
      <c r="GTB2506" s="207"/>
      <c r="GTC2506" s="187"/>
      <c r="GTD2506" s="187"/>
      <c r="GTE2506" s="204"/>
      <c r="GTF2506" s="272"/>
      <c r="GTG2506" s="207"/>
      <c r="GTH2506" s="238"/>
      <c r="GTI2506" s="207"/>
      <c r="GTJ2506" s="207"/>
      <c r="GTK2506" s="187"/>
      <c r="GTL2506" s="187"/>
      <c r="GTM2506" s="204"/>
      <c r="GTN2506" s="272"/>
      <c r="GTO2506" s="207"/>
      <c r="GTP2506" s="238"/>
      <c r="GTQ2506" s="207"/>
      <c r="GTR2506" s="207"/>
      <c r="GTS2506" s="187"/>
      <c r="GTT2506" s="187"/>
      <c r="GTU2506" s="204"/>
      <c r="GTV2506" s="272"/>
      <c r="GTW2506" s="207"/>
      <c r="GTX2506" s="238"/>
      <c r="GTY2506" s="207"/>
      <c r="GTZ2506" s="207"/>
      <c r="GUA2506" s="187"/>
      <c r="GUB2506" s="187"/>
      <c r="GUC2506" s="204"/>
      <c r="GUD2506" s="272"/>
      <c r="GUE2506" s="207"/>
      <c r="GUF2506" s="238"/>
      <c r="GUG2506" s="207"/>
      <c r="GUH2506" s="207"/>
      <c r="GUI2506" s="187"/>
      <c r="GUJ2506" s="187"/>
      <c r="GUK2506" s="204"/>
      <c r="GUL2506" s="272"/>
      <c r="GUM2506" s="207"/>
      <c r="GUN2506" s="238"/>
      <c r="GUO2506" s="207"/>
      <c r="GUP2506" s="207"/>
      <c r="GUQ2506" s="187"/>
      <c r="GUR2506" s="187"/>
      <c r="GUS2506" s="204"/>
      <c r="GUT2506" s="272"/>
      <c r="GUU2506" s="207"/>
      <c r="GUV2506" s="238"/>
      <c r="GUW2506" s="207"/>
      <c r="GUX2506" s="207"/>
      <c r="GUY2506" s="187"/>
      <c r="GUZ2506" s="187"/>
      <c r="GVA2506" s="204"/>
      <c r="GVB2506" s="272"/>
      <c r="GVC2506" s="207"/>
      <c r="GVD2506" s="238"/>
      <c r="GVE2506" s="207"/>
      <c r="GVF2506" s="207"/>
      <c r="GVG2506" s="187"/>
      <c r="GVH2506" s="187"/>
      <c r="GVI2506" s="204"/>
      <c r="GVJ2506" s="272"/>
      <c r="GVK2506" s="207"/>
      <c r="GVL2506" s="238"/>
      <c r="GVM2506" s="207"/>
      <c r="GVN2506" s="207"/>
      <c r="GVO2506" s="187"/>
      <c r="GVP2506" s="187"/>
      <c r="GVQ2506" s="204"/>
      <c r="GVR2506" s="272"/>
      <c r="GVS2506" s="207"/>
      <c r="GVT2506" s="238"/>
      <c r="GVU2506" s="207"/>
      <c r="GVV2506" s="207"/>
      <c r="GVW2506" s="187"/>
      <c r="GVX2506" s="187"/>
      <c r="GVY2506" s="204"/>
      <c r="GVZ2506" s="272"/>
      <c r="GWA2506" s="207"/>
      <c r="GWB2506" s="238"/>
      <c r="GWC2506" s="207"/>
      <c r="GWD2506" s="207"/>
      <c r="GWE2506" s="187"/>
      <c r="GWF2506" s="187"/>
      <c r="GWG2506" s="204"/>
      <c r="GWH2506" s="272"/>
      <c r="GWI2506" s="207"/>
      <c r="GWJ2506" s="238"/>
      <c r="GWK2506" s="207"/>
      <c r="GWL2506" s="207"/>
      <c r="GWM2506" s="187"/>
      <c r="GWN2506" s="187"/>
      <c r="GWO2506" s="204"/>
      <c r="GWP2506" s="272"/>
      <c r="GWQ2506" s="207"/>
      <c r="GWR2506" s="238"/>
      <c r="GWS2506" s="207"/>
      <c r="GWT2506" s="207"/>
      <c r="GWU2506" s="187"/>
      <c r="GWV2506" s="187"/>
      <c r="GWW2506" s="204"/>
      <c r="GWX2506" s="272"/>
      <c r="GWY2506" s="207"/>
      <c r="GWZ2506" s="238"/>
      <c r="GXA2506" s="207"/>
      <c r="GXB2506" s="207"/>
      <c r="GXC2506" s="187"/>
      <c r="GXD2506" s="187"/>
      <c r="GXE2506" s="204"/>
      <c r="GXF2506" s="272"/>
      <c r="GXG2506" s="207"/>
      <c r="GXH2506" s="238"/>
      <c r="GXI2506" s="207"/>
      <c r="GXJ2506" s="207"/>
      <c r="GXK2506" s="187"/>
      <c r="GXL2506" s="187"/>
      <c r="GXM2506" s="204"/>
      <c r="GXN2506" s="272"/>
      <c r="GXO2506" s="207"/>
      <c r="GXP2506" s="238"/>
      <c r="GXQ2506" s="207"/>
      <c r="GXR2506" s="207"/>
      <c r="GXS2506" s="187"/>
      <c r="GXT2506" s="187"/>
      <c r="GXU2506" s="204"/>
      <c r="GXV2506" s="272"/>
      <c r="GXW2506" s="207"/>
      <c r="GXX2506" s="238"/>
      <c r="GXY2506" s="207"/>
      <c r="GXZ2506" s="207"/>
      <c r="GYA2506" s="187"/>
      <c r="GYB2506" s="187"/>
      <c r="GYC2506" s="204"/>
      <c r="GYD2506" s="272"/>
      <c r="GYE2506" s="207"/>
      <c r="GYF2506" s="238"/>
      <c r="GYG2506" s="207"/>
      <c r="GYH2506" s="207"/>
      <c r="GYI2506" s="187"/>
      <c r="GYJ2506" s="187"/>
      <c r="GYK2506" s="204"/>
      <c r="GYL2506" s="272"/>
      <c r="GYM2506" s="207"/>
      <c r="GYN2506" s="238"/>
      <c r="GYO2506" s="207"/>
      <c r="GYP2506" s="207"/>
      <c r="GYQ2506" s="187"/>
      <c r="GYR2506" s="187"/>
      <c r="GYS2506" s="204"/>
      <c r="GYT2506" s="272"/>
      <c r="GYU2506" s="207"/>
      <c r="GYV2506" s="238"/>
      <c r="GYW2506" s="207"/>
      <c r="GYX2506" s="207"/>
      <c r="GYY2506" s="187"/>
      <c r="GYZ2506" s="187"/>
      <c r="GZA2506" s="204"/>
      <c r="GZB2506" s="272"/>
      <c r="GZC2506" s="207"/>
      <c r="GZD2506" s="238"/>
      <c r="GZE2506" s="207"/>
      <c r="GZF2506" s="207"/>
      <c r="GZG2506" s="187"/>
      <c r="GZH2506" s="187"/>
      <c r="GZI2506" s="204"/>
      <c r="GZJ2506" s="272"/>
      <c r="GZK2506" s="207"/>
      <c r="GZL2506" s="238"/>
      <c r="GZM2506" s="207"/>
      <c r="GZN2506" s="207"/>
      <c r="GZO2506" s="187"/>
      <c r="GZP2506" s="187"/>
      <c r="GZQ2506" s="204"/>
      <c r="GZR2506" s="272"/>
      <c r="GZS2506" s="207"/>
      <c r="GZT2506" s="238"/>
      <c r="GZU2506" s="207"/>
      <c r="GZV2506" s="207"/>
      <c r="GZW2506" s="187"/>
      <c r="GZX2506" s="187"/>
      <c r="GZY2506" s="204"/>
      <c r="GZZ2506" s="272"/>
      <c r="HAA2506" s="207"/>
      <c r="HAB2506" s="238"/>
      <c r="HAC2506" s="207"/>
      <c r="HAD2506" s="207"/>
      <c r="HAE2506" s="187"/>
      <c r="HAF2506" s="187"/>
      <c r="HAG2506" s="204"/>
      <c r="HAH2506" s="272"/>
      <c r="HAI2506" s="207"/>
      <c r="HAJ2506" s="238"/>
      <c r="HAK2506" s="207"/>
      <c r="HAL2506" s="207"/>
      <c r="HAM2506" s="187"/>
      <c r="HAN2506" s="187"/>
      <c r="HAO2506" s="204"/>
      <c r="HAP2506" s="272"/>
      <c r="HAQ2506" s="207"/>
      <c r="HAR2506" s="238"/>
      <c r="HAS2506" s="207"/>
      <c r="HAT2506" s="207"/>
      <c r="HAU2506" s="187"/>
      <c r="HAV2506" s="187"/>
      <c r="HAW2506" s="204"/>
      <c r="HAX2506" s="272"/>
      <c r="HAY2506" s="207"/>
      <c r="HAZ2506" s="238"/>
      <c r="HBA2506" s="207"/>
      <c r="HBB2506" s="207"/>
      <c r="HBC2506" s="187"/>
      <c r="HBD2506" s="187"/>
      <c r="HBE2506" s="204"/>
      <c r="HBF2506" s="272"/>
      <c r="HBG2506" s="207"/>
      <c r="HBH2506" s="238"/>
      <c r="HBI2506" s="207"/>
      <c r="HBJ2506" s="207"/>
      <c r="HBK2506" s="187"/>
      <c r="HBL2506" s="187"/>
      <c r="HBM2506" s="204"/>
      <c r="HBN2506" s="272"/>
      <c r="HBO2506" s="207"/>
      <c r="HBP2506" s="238"/>
      <c r="HBQ2506" s="207"/>
      <c r="HBR2506" s="207"/>
      <c r="HBS2506" s="187"/>
      <c r="HBT2506" s="187"/>
      <c r="HBU2506" s="204"/>
      <c r="HBV2506" s="272"/>
      <c r="HBW2506" s="207"/>
      <c r="HBX2506" s="238"/>
      <c r="HBY2506" s="207"/>
      <c r="HBZ2506" s="207"/>
      <c r="HCA2506" s="187"/>
      <c r="HCB2506" s="187"/>
      <c r="HCC2506" s="204"/>
      <c r="HCD2506" s="272"/>
      <c r="HCE2506" s="207"/>
      <c r="HCF2506" s="238"/>
      <c r="HCG2506" s="207"/>
      <c r="HCH2506" s="207"/>
      <c r="HCI2506" s="187"/>
      <c r="HCJ2506" s="187"/>
      <c r="HCK2506" s="204"/>
      <c r="HCL2506" s="272"/>
      <c r="HCM2506" s="207"/>
      <c r="HCN2506" s="238"/>
      <c r="HCO2506" s="207"/>
      <c r="HCP2506" s="207"/>
      <c r="HCQ2506" s="187"/>
      <c r="HCR2506" s="187"/>
      <c r="HCS2506" s="204"/>
      <c r="HCT2506" s="272"/>
      <c r="HCU2506" s="207"/>
      <c r="HCV2506" s="238"/>
      <c r="HCW2506" s="207"/>
      <c r="HCX2506" s="207"/>
      <c r="HCY2506" s="187"/>
      <c r="HCZ2506" s="187"/>
      <c r="HDA2506" s="204"/>
      <c r="HDB2506" s="272"/>
      <c r="HDC2506" s="207"/>
      <c r="HDD2506" s="238"/>
      <c r="HDE2506" s="207"/>
      <c r="HDF2506" s="207"/>
      <c r="HDG2506" s="187"/>
      <c r="HDH2506" s="187"/>
      <c r="HDI2506" s="204"/>
      <c r="HDJ2506" s="272"/>
      <c r="HDK2506" s="207"/>
      <c r="HDL2506" s="238"/>
      <c r="HDM2506" s="207"/>
      <c r="HDN2506" s="207"/>
      <c r="HDO2506" s="187"/>
      <c r="HDP2506" s="187"/>
      <c r="HDQ2506" s="204"/>
      <c r="HDR2506" s="272"/>
      <c r="HDS2506" s="207"/>
      <c r="HDT2506" s="238"/>
      <c r="HDU2506" s="207"/>
      <c r="HDV2506" s="207"/>
      <c r="HDW2506" s="187"/>
      <c r="HDX2506" s="187"/>
      <c r="HDY2506" s="204"/>
      <c r="HDZ2506" s="272"/>
      <c r="HEA2506" s="207"/>
      <c r="HEB2506" s="238"/>
      <c r="HEC2506" s="207"/>
      <c r="HED2506" s="207"/>
      <c r="HEE2506" s="187"/>
      <c r="HEF2506" s="187"/>
      <c r="HEG2506" s="204"/>
      <c r="HEH2506" s="272"/>
      <c r="HEI2506" s="207"/>
      <c r="HEJ2506" s="238"/>
      <c r="HEK2506" s="207"/>
      <c r="HEL2506" s="207"/>
      <c r="HEM2506" s="187"/>
      <c r="HEN2506" s="187"/>
      <c r="HEO2506" s="204"/>
      <c r="HEP2506" s="272"/>
      <c r="HEQ2506" s="207"/>
      <c r="HER2506" s="238"/>
      <c r="HES2506" s="207"/>
      <c r="HET2506" s="207"/>
      <c r="HEU2506" s="187"/>
      <c r="HEV2506" s="187"/>
      <c r="HEW2506" s="204"/>
      <c r="HEX2506" s="272"/>
      <c r="HEY2506" s="207"/>
      <c r="HEZ2506" s="238"/>
      <c r="HFA2506" s="207"/>
      <c r="HFB2506" s="207"/>
      <c r="HFC2506" s="187"/>
      <c r="HFD2506" s="187"/>
      <c r="HFE2506" s="204"/>
      <c r="HFF2506" s="272"/>
      <c r="HFG2506" s="207"/>
      <c r="HFH2506" s="238"/>
      <c r="HFI2506" s="207"/>
      <c r="HFJ2506" s="207"/>
      <c r="HFK2506" s="187"/>
      <c r="HFL2506" s="187"/>
      <c r="HFM2506" s="204"/>
      <c r="HFN2506" s="272"/>
      <c r="HFO2506" s="207"/>
      <c r="HFP2506" s="238"/>
      <c r="HFQ2506" s="207"/>
      <c r="HFR2506" s="207"/>
      <c r="HFS2506" s="187"/>
      <c r="HFT2506" s="187"/>
      <c r="HFU2506" s="204"/>
      <c r="HFV2506" s="272"/>
      <c r="HFW2506" s="207"/>
      <c r="HFX2506" s="238"/>
      <c r="HFY2506" s="207"/>
      <c r="HFZ2506" s="207"/>
      <c r="HGA2506" s="187"/>
      <c r="HGB2506" s="187"/>
      <c r="HGC2506" s="204"/>
      <c r="HGD2506" s="272"/>
      <c r="HGE2506" s="207"/>
      <c r="HGF2506" s="238"/>
      <c r="HGG2506" s="207"/>
      <c r="HGH2506" s="207"/>
      <c r="HGI2506" s="187"/>
      <c r="HGJ2506" s="187"/>
      <c r="HGK2506" s="204"/>
      <c r="HGL2506" s="272"/>
      <c r="HGM2506" s="207"/>
      <c r="HGN2506" s="238"/>
      <c r="HGO2506" s="207"/>
      <c r="HGP2506" s="207"/>
      <c r="HGQ2506" s="187"/>
      <c r="HGR2506" s="187"/>
      <c r="HGS2506" s="204"/>
      <c r="HGT2506" s="272"/>
      <c r="HGU2506" s="207"/>
      <c r="HGV2506" s="238"/>
      <c r="HGW2506" s="207"/>
      <c r="HGX2506" s="207"/>
      <c r="HGY2506" s="187"/>
      <c r="HGZ2506" s="187"/>
      <c r="HHA2506" s="204"/>
      <c r="HHB2506" s="272"/>
      <c r="HHC2506" s="207"/>
      <c r="HHD2506" s="238"/>
      <c r="HHE2506" s="207"/>
      <c r="HHF2506" s="207"/>
      <c r="HHG2506" s="187"/>
      <c r="HHH2506" s="187"/>
      <c r="HHI2506" s="204"/>
      <c r="HHJ2506" s="272"/>
      <c r="HHK2506" s="207"/>
      <c r="HHL2506" s="238"/>
      <c r="HHM2506" s="207"/>
      <c r="HHN2506" s="207"/>
      <c r="HHO2506" s="187"/>
      <c r="HHP2506" s="187"/>
      <c r="HHQ2506" s="204"/>
      <c r="HHR2506" s="272"/>
      <c r="HHS2506" s="207"/>
      <c r="HHT2506" s="238"/>
      <c r="HHU2506" s="207"/>
      <c r="HHV2506" s="207"/>
      <c r="HHW2506" s="187"/>
      <c r="HHX2506" s="187"/>
      <c r="HHY2506" s="204"/>
      <c r="HHZ2506" s="272"/>
      <c r="HIA2506" s="207"/>
      <c r="HIB2506" s="238"/>
      <c r="HIC2506" s="207"/>
      <c r="HID2506" s="207"/>
      <c r="HIE2506" s="187"/>
      <c r="HIF2506" s="187"/>
      <c r="HIG2506" s="204"/>
      <c r="HIH2506" s="272"/>
      <c r="HII2506" s="207"/>
      <c r="HIJ2506" s="238"/>
      <c r="HIK2506" s="207"/>
      <c r="HIL2506" s="207"/>
      <c r="HIM2506" s="187"/>
      <c r="HIN2506" s="187"/>
      <c r="HIO2506" s="204"/>
      <c r="HIP2506" s="272"/>
      <c r="HIQ2506" s="207"/>
      <c r="HIR2506" s="238"/>
      <c r="HIS2506" s="207"/>
      <c r="HIT2506" s="207"/>
      <c r="HIU2506" s="187"/>
      <c r="HIV2506" s="187"/>
      <c r="HIW2506" s="204"/>
      <c r="HIX2506" s="272"/>
      <c r="HIY2506" s="207"/>
      <c r="HIZ2506" s="238"/>
      <c r="HJA2506" s="207"/>
      <c r="HJB2506" s="207"/>
      <c r="HJC2506" s="187"/>
      <c r="HJD2506" s="187"/>
      <c r="HJE2506" s="204"/>
      <c r="HJF2506" s="272"/>
      <c r="HJG2506" s="207"/>
      <c r="HJH2506" s="238"/>
      <c r="HJI2506" s="207"/>
      <c r="HJJ2506" s="207"/>
      <c r="HJK2506" s="187"/>
      <c r="HJL2506" s="187"/>
      <c r="HJM2506" s="204"/>
      <c r="HJN2506" s="272"/>
      <c r="HJO2506" s="207"/>
      <c r="HJP2506" s="238"/>
      <c r="HJQ2506" s="207"/>
      <c r="HJR2506" s="207"/>
      <c r="HJS2506" s="187"/>
      <c r="HJT2506" s="187"/>
      <c r="HJU2506" s="204"/>
      <c r="HJV2506" s="272"/>
      <c r="HJW2506" s="207"/>
      <c r="HJX2506" s="238"/>
      <c r="HJY2506" s="207"/>
      <c r="HJZ2506" s="207"/>
      <c r="HKA2506" s="187"/>
      <c r="HKB2506" s="187"/>
      <c r="HKC2506" s="204"/>
      <c r="HKD2506" s="272"/>
      <c r="HKE2506" s="207"/>
      <c r="HKF2506" s="238"/>
      <c r="HKG2506" s="207"/>
      <c r="HKH2506" s="207"/>
      <c r="HKI2506" s="187"/>
      <c r="HKJ2506" s="187"/>
      <c r="HKK2506" s="204"/>
      <c r="HKL2506" s="272"/>
      <c r="HKM2506" s="207"/>
      <c r="HKN2506" s="238"/>
      <c r="HKO2506" s="207"/>
      <c r="HKP2506" s="207"/>
      <c r="HKQ2506" s="187"/>
      <c r="HKR2506" s="187"/>
      <c r="HKS2506" s="204"/>
      <c r="HKT2506" s="272"/>
      <c r="HKU2506" s="207"/>
      <c r="HKV2506" s="238"/>
      <c r="HKW2506" s="207"/>
      <c r="HKX2506" s="207"/>
      <c r="HKY2506" s="187"/>
      <c r="HKZ2506" s="187"/>
      <c r="HLA2506" s="204"/>
      <c r="HLB2506" s="272"/>
      <c r="HLC2506" s="207"/>
      <c r="HLD2506" s="238"/>
      <c r="HLE2506" s="207"/>
      <c r="HLF2506" s="207"/>
      <c r="HLG2506" s="187"/>
      <c r="HLH2506" s="187"/>
      <c r="HLI2506" s="204"/>
      <c r="HLJ2506" s="272"/>
      <c r="HLK2506" s="207"/>
      <c r="HLL2506" s="238"/>
      <c r="HLM2506" s="207"/>
      <c r="HLN2506" s="207"/>
      <c r="HLO2506" s="187"/>
      <c r="HLP2506" s="187"/>
      <c r="HLQ2506" s="204"/>
      <c r="HLR2506" s="272"/>
      <c r="HLS2506" s="207"/>
      <c r="HLT2506" s="238"/>
      <c r="HLU2506" s="207"/>
      <c r="HLV2506" s="207"/>
      <c r="HLW2506" s="187"/>
      <c r="HLX2506" s="187"/>
      <c r="HLY2506" s="204"/>
      <c r="HLZ2506" s="272"/>
      <c r="HMA2506" s="207"/>
      <c r="HMB2506" s="238"/>
      <c r="HMC2506" s="207"/>
      <c r="HMD2506" s="207"/>
      <c r="HME2506" s="187"/>
      <c r="HMF2506" s="187"/>
      <c r="HMG2506" s="204"/>
      <c r="HMH2506" s="272"/>
      <c r="HMI2506" s="207"/>
      <c r="HMJ2506" s="238"/>
      <c r="HMK2506" s="207"/>
      <c r="HML2506" s="207"/>
      <c r="HMM2506" s="187"/>
      <c r="HMN2506" s="187"/>
      <c r="HMO2506" s="204"/>
      <c r="HMP2506" s="272"/>
      <c r="HMQ2506" s="207"/>
      <c r="HMR2506" s="238"/>
      <c r="HMS2506" s="207"/>
      <c r="HMT2506" s="207"/>
      <c r="HMU2506" s="187"/>
      <c r="HMV2506" s="187"/>
      <c r="HMW2506" s="204"/>
      <c r="HMX2506" s="272"/>
      <c r="HMY2506" s="207"/>
      <c r="HMZ2506" s="238"/>
      <c r="HNA2506" s="207"/>
      <c r="HNB2506" s="207"/>
      <c r="HNC2506" s="187"/>
      <c r="HND2506" s="187"/>
      <c r="HNE2506" s="204"/>
      <c r="HNF2506" s="272"/>
      <c r="HNG2506" s="207"/>
      <c r="HNH2506" s="238"/>
      <c r="HNI2506" s="207"/>
      <c r="HNJ2506" s="207"/>
      <c r="HNK2506" s="187"/>
      <c r="HNL2506" s="187"/>
      <c r="HNM2506" s="204"/>
      <c r="HNN2506" s="272"/>
      <c r="HNO2506" s="207"/>
      <c r="HNP2506" s="238"/>
      <c r="HNQ2506" s="207"/>
      <c r="HNR2506" s="207"/>
      <c r="HNS2506" s="187"/>
      <c r="HNT2506" s="187"/>
      <c r="HNU2506" s="204"/>
      <c r="HNV2506" s="272"/>
      <c r="HNW2506" s="207"/>
      <c r="HNX2506" s="238"/>
      <c r="HNY2506" s="207"/>
      <c r="HNZ2506" s="207"/>
      <c r="HOA2506" s="187"/>
      <c r="HOB2506" s="187"/>
      <c r="HOC2506" s="204"/>
      <c r="HOD2506" s="272"/>
      <c r="HOE2506" s="207"/>
      <c r="HOF2506" s="238"/>
      <c r="HOG2506" s="207"/>
      <c r="HOH2506" s="207"/>
      <c r="HOI2506" s="187"/>
      <c r="HOJ2506" s="187"/>
      <c r="HOK2506" s="204"/>
      <c r="HOL2506" s="272"/>
      <c r="HOM2506" s="207"/>
      <c r="HON2506" s="238"/>
      <c r="HOO2506" s="207"/>
      <c r="HOP2506" s="207"/>
      <c r="HOQ2506" s="187"/>
      <c r="HOR2506" s="187"/>
      <c r="HOS2506" s="204"/>
      <c r="HOT2506" s="272"/>
      <c r="HOU2506" s="207"/>
      <c r="HOV2506" s="238"/>
      <c r="HOW2506" s="207"/>
      <c r="HOX2506" s="207"/>
      <c r="HOY2506" s="187"/>
      <c r="HOZ2506" s="187"/>
      <c r="HPA2506" s="204"/>
      <c r="HPB2506" s="272"/>
      <c r="HPC2506" s="207"/>
      <c r="HPD2506" s="238"/>
      <c r="HPE2506" s="207"/>
      <c r="HPF2506" s="207"/>
      <c r="HPG2506" s="187"/>
      <c r="HPH2506" s="187"/>
      <c r="HPI2506" s="204"/>
      <c r="HPJ2506" s="272"/>
      <c r="HPK2506" s="207"/>
      <c r="HPL2506" s="238"/>
      <c r="HPM2506" s="207"/>
      <c r="HPN2506" s="207"/>
      <c r="HPO2506" s="187"/>
      <c r="HPP2506" s="187"/>
      <c r="HPQ2506" s="204"/>
      <c r="HPR2506" s="272"/>
      <c r="HPS2506" s="207"/>
      <c r="HPT2506" s="238"/>
      <c r="HPU2506" s="207"/>
      <c r="HPV2506" s="207"/>
      <c r="HPW2506" s="187"/>
      <c r="HPX2506" s="187"/>
      <c r="HPY2506" s="204"/>
      <c r="HPZ2506" s="272"/>
      <c r="HQA2506" s="207"/>
      <c r="HQB2506" s="238"/>
      <c r="HQC2506" s="207"/>
      <c r="HQD2506" s="207"/>
      <c r="HQE2506" s="187"/>
      <c r="HQF2506" s="187"/>
      <c r="HQG2506" s="204"/>
      <c r="HQH2506" s="272"/>
      <c r="HQI2506" s="207"/>
      <c r="HQJ2506" s="238"/>
      <c r="HQK2506" s="207"/>
      <c r="HQL2506" s="207"/>
      <c r="HQM2506" s="187"/>
      <c r="HQN2506" s="187"/>
      <c r="HQO2506" s="204"/>
      <c r="HQP2506" s="272"/>
      <c r="HQQ2506" s="207"/>
      <c r="HQR2506" s="238"/>
      <c r="HQS2506" s="207"/>
      <c r="HQT2506" s="207"/>
      <c r="HQU2506" s="187"/>
      <c r="HQV2506" s="187"/>
      <c r="HQW2506" s="204"/>
      <c r="HQX2506" s="272"/>
      <c r="HQY2506" s="207"/>
      <c r="HQZ2506" s="238"/>
      <c r="HRA2506" s="207"/>
      <c r="HRB2506" s="207"/>
      <c r="HRC2506" s="187"/>
      <c r="HRD2506" s="187"/>
      <c r="HRE2506" s="204"/>
      <c r="HRF2506" s="272"/>
      <c r="HRG2506" s="207"/>
      <c r="HRH2506" s="238"/>
      <c r="HRI2506" s="207"/>
      <c r="HRJ2506" s="207"/>
      <c r="HRK2506" s="187"/>
      <c r="HRL2506" s="187"/>
      <c r="HRM2506" s="204"/>
      <c r="HRN2506" s="272"/>
      <c r="HRO2506" s="207"/>
      <c r="HRP2506" s="238"/>
      <c r="HRQ2506" s="207"/>
      <c r="HRR2506" s="207"/>
      <c r="HRS2506" s="187"/>
      <c r="HRT2506" s="187"/>
      <c r="HRU2506" s="204"/>
      <c r="HRV2506" s="272"/>
      <c r="HRW2506" s="207"/>
      <c r="HRX2506" s="238"/>
      <c r="HRY2506" s="207"/>
      <c r="HRZ2506" s="207"/>
      <c r="HSA2506" s="187"/>
      <c r="HSB2506" s="187"/>
      <c r="HSC2506" s="204"/>
      <c r="HSD2506" s="272"/>
      <c r="HSE2506" s="207"/>
      <c r="HSF2506" s="238"/>
      <c r="HSG2506" s="207"/>
      <c r="HSH2506" s="207"/>
      <c r="HSI2506" s="187"/>
      <c r="HSJ2506" s="187"/>
      <c r="HSK2506" s="204"/>
      <c r="HSL2506" s="272"/>
      <c r="HSM2506" s="207"/>
      <c r="HSN2506" s="238"/>
      <c r="HSO2506" s="207"/>
      <c r="HSP2506" s="207"/>
      <c r="HSQ2506" s="187"/>
      <c r="HSR2506" s="187"/>
      <c r="HSS2506" s="204"/>
      <c r="HST2506" s="272"/>
      <c r="HSU2506" s="207"/>
      <c r="HSV2506" s="238"/>
      <c r="HSW2506" s="207"/>
      <c r="HSX2506" s="207"/>
      <c r="HSY2506" s="187"/>
      <c r="HSZ2506" s="187"/>
      <c r="HTA2506" s="204"/>
      <c r="HTB2506" s="272"/>
      <c r="HTC2506" s="207"/>
      <c r="HTD2506" s="238"/>
      <c r="HTE2506" s="207"/>
      <c r="HTF2506" s="207"/>
      <c r="HTG2506" s="187"/>
      <c r="HTH2506" s="187"/>
      <c r="HTI2506" s="204"/>
      <c r="HTJ2506" s="272"/>
      <c r="HTK2506" s="207"/>
      <c r="HTL2506" s="238"/>
      <c r="HTM2506" s="207"/>
      <c r="HTN2506" s="207"/>
      <c r="HTO2506" s="187"/>
      <c r="HTP2506" s="187"/>
      <c r="HTQ2506" s="204"/>
      <c r="HTR2506" s="272"/>
      <c r="HTS2506" s="207"/>
      <c r="HTT2506" s="238"/>
      <c r="HTU2506" s="207"/>
      <c r="HTV2506" s="207"/>
      <c r="HTW2506" s="187"/>
      <c r="HTX2506" s="187"/>
      <c r="HTY2506" s="204"/>
      <c r="HTZ2506" s="272"/>
      <c r="HUA2506" s="207"/>
      <c r="HUB2506" s="238"/>
      <c r="HUC2506" s="207"/>
      <c r="HUD2506" s="207"/>
      <c r="HUE2506" s="187"/>
      <c r="HUF2506" s="187"/>
      <c r="HUG2506" s="204"/>
      <c r="HUH2506" s="272"/>
      <c r="HUI2506" s="207"/>
      <c r="HUJ2506" s="238"/>
      <c r="HUK2506" s="207"/>
      <c r="HUL2506" s="207"/>
      <c r="HUM2506" s="187"/>
      <c r="HUN2506" s="187"/>
      <c r="HUO2506" s="204"/>
      <c r="HUP2506" s="272"/>
      <c r="HUQ2506" s="207"/>
      <c r="HUR2506" s="238"/>
      <c r="HUS2506" s="207"/>
      <c r="HUT2506" s="207"/>
      <c r="HUU2506" s="187"/>
      <c r="HUV2506" s="187"/>
      <c r="HUW2506" s="204"/>
      <c r="HUX2506" s="272"/>
      <c r="HUY2506" s="207"/>
      <c r="HUZ2506" s="238"/>
      <c r="HVA2506" s="207"/>
      <c r="HVB2506" s="207"/>
      <c r="HVC2506" s="187"/>
      <c r="HVD2506" s="187"/>
      <c r="HVE2506" s="204"/>
      <c r="HVF2506" s="272"/>
      <c r="HVG2506" s="207"/>
      <c r="HVH2506" s="238"/>
      <c r="HVI2506" s="207"/>
      <c r="HVJ2506" s="207"/>
      <c r="HVK2506" s="187"/>
      <c r="HVL2506" s="187"/>
      <c r="HVM2506" s="204"/>
      <c r="HVN2506" s="272"/>
      <c r="HVO2506" s="207"/>
      <c r="HVP2506" s="238"/>
      <c r="HVQ2506" s="207"/>
      <c r="HVR2506" s="207"/>
      <c r="HVS2506" s="187"/>
      <c r="HVT2506" s="187"/>
      <c r="HVU2506" s="204"/>
      <c r="HVV2506" s="272"/>
      <c r="HVW2506" s="207"/>
      <c r="HVX2506" s="238"/>
      <c r="HVY2506" s="207"/>
      <c r="HVZ2506" s="207"/>
      <c r="HWA2506" s="187"/>
      <c r="HWB2506" s="187"/>
      <c r="HWC2506" s="204"/>
      <c r="HWD2506" s="272"/>
      <c r="HWE2506" s="207"/>
      <c r="HWF2506" s="238"/>
      <c r="HWG2506" s="207"/>
      <c r="HWH2506" s="207"/>
      <c r="HWI2506" s="187"/>
      <c r="HWJ2506" s="187"/>
      <c r="HWK2506" s="204"/>
      <c r="HWL2506" s="272"/>
      <c r="HWM2506" s="207"/>
      <c r="HWN2506" s="238"/>
      <c r="HWO2506" s="207"/>
      <c r="HWP2506" s="207"/>
      <c r="HWQ2506" s="187"/>
      <c r="HWR2506" s="187"/>
      <c r="HWS2506" s="204"/>
      <c r="HWT2506" s="272"/>
      <c r="HWU2506" s="207"/>
      <c r="HWV2506" s="238"/>
      <c r="HWW2506" s="207"/>
      <c r="HWX2506" s="207"/>
      <c r="HWY2506" s="187"/>
      <c r="HWZ2506" s="187"/>
      <c r="HXA2506" s="204"/>
      <c r="HXB2506" s="272"/>
      <c r="HXC2506" s="207"/>
      <c r="HXD2506" s="238"/>
      <c r="HXE2506" s="207"/>
      <c r="HXF2506" s="207"/>
      <c r="HXG2506" s="187"/>
      <c r="HXH2506" s="187"/>
      <c r="HXI2506" s="204"/>
      <c r="HXJ2506" s="272"/>
      <c r="HXK2506" s="207"/>
      <c r="HXL2506" s="238"/>
      <c r="HXM2506" s="207"/>
      <c r="HXN2506" s="207"/>
      <c r="HXO2506" s="187"/>
      <c r="HXP2506" s="187"/>
      <c r="HXQ2506" s="204"/>
      <c r="HXR2506" s="272"/>
      <c r="HXS2506" s="207"/>
      <c r="HXT2506" s="238"/>
      <c r="HXU2506" s="207"/>
      <c r="HXV2506" s="207"/>
      <c r="HXW2506" s="187"/>
      <c r="HXX2506" s="187"/>
      <c r="HXY2506" s="204"/>
      <c r="HXZ2506" s="272"/>
      <c r="HYA2506" s="207"/>
      <c r="HYB2506" s="238"/>
      <c r="HYC2506" s="207"/>
      <c r="HYD2506" s="207"/>
      <c r="HYE2506" s="187"/>
      <c r="HYF2506" s="187"/>
      <c r="HYG2506" s="204"/>
      <c r="HYH2506" s="272"/>
      <c r="HYI2506" s="207"/>
      <c r="HYJ2506" s="238"/>
      <c r="HYK2506" s="207"/>
      <c r="HYL2506" s="207"/>
      <c r="HYM2506" s="187"/>
      <c r="HYN2506" s="187"/>
      <c r="HYO2506" s="204"/>
      <c r="HYP2506" s="272"/>
      <c r="HYQ2506" s="207"/>
      <c r="HYR2506" s="238"/>
      <c r="HYS2506" s="207"/>
      <c r="HYT2506" s="207"/>
      <c r="HYU2506" s="187"/>
      <c r="HYV2506" s="187"/>
      <c r="HYW2506" s="204"/>
      <c r="HYX2506" s="272"/>
      <c r="HYY2506" s="207"/>
      <c r="HYZ2506" s="238"/>
      <c r="HZA2506" s="207"/>
      <c r="HZB2506" s="207"/>
      <c r="HZC2506" s="187"/>
      <c r="HZD2506" s="187"/>
      <c r="HZE2506" s="204"/>
      <c r="HZF2506" s="272"/>
      <c r="HZG2506" s="207"/>
      <c r="HZH2506" s="238"/>
      <c r="HZI2506" s="207"/>
      <c r="HZJ2506" s="207"/>
      <c r="HZK2506" s="187"/>
      <c r="HZL2506" s="187"/>
      <c r="HZM2506" s="204"/>
      <c r="HZN2506" s="272"/>
      <c r="HZO2506" s="207"/>
      <c r="HZP2506" s="238"/>
      <c r="HZQ2506" s="207"/>
      <c r="HZR2506" s="207"/>
      <c r="HZS2506" s="187"/>
      <c r="HZT2506" s="187"/>
      <c r="HZU2506" s="204"/>
      <c r="HZV2506" s="272"/>
      <c r="HZW2506" s="207"/>
      <c r="HZX2506" s="238"/>
      <c r="HZY2506" s="207"/>
      <c r="HZZ2506" s="207"/>
      <c r="IAA2506" s="187"/>
      <c r="IAB2506" s="187"/>
      <c r="IAC2506" s="204"/>
      <c r="IAD2506" s="272"/>
      <c r="IAE2506" s="207"/>
      <c r="IAF2506" s="238"/>
      <c r="IAG2506" s="207"/>
      <c r="IAH2506" s="207"/>
      <c r="IAI2506" s="187"/>
      <c r="IAJ2506" s="187"/>
      <c r="IAK2506" s="204"/>
      <c r="IAL2506" s="272"/>
      <c r="IAM2506" s="207"/>
      <c r="IAN2506" s="238"/>
      <c r="IAO2506" s="207"/>
      <c r="IAP2506" s="207"/>
      <c r="IAQ2506" s="187"/>
      <c r="IAR2506" s="187"/>
      <c r="IAS2506" s="204"/>
      <c r="IAT2506" s="272"/>
      <c r="IAU2506" s="207"/>
      <c r="IAV2506" s="238"/>
      <c r="IAW2506" s="207"/>
      <c r="IAX2506" s="207"/>
      <c r="IAY2506" s="187"/>
      <c r="IAZ2506" s="187"/>
      <c r="IBA2506" s="204"/>
      <c r="IBB2506" s="272"/>
      <c r="IBC2506" s="207"/>
      <c r="IBD2506" s="238"/>
      <c r="IBE2506" s="207"/>
      <c r="IBF2506" s="207"/>
      <c r="IBG2506" s="187"/>
      <c r="IBH2506" s="187"/>
      <c r="IBI2506" s="204"/>
      <c r="IBJ2506" s="272"/>
      <c r="IBK2506" s="207"/>
      <c r="IBL2506" s="238"/>
      <c r="IBM2506" s="207"/>
      <c r="IBN2506" s="207"/>
      <c r="IBO2506" s="187"/>
      <c r="IBP2506" s="187"/>
      <c r="IBQ2506" s="204"/>
      <c r="IBR2506" s="272"/>
      <c r="IBS2506" s="207"/>
      <c r="IBT2506" s="238"/>
      <c r="IBU2506" s="207"/>
      <c r="IBV2506" s="207"/>
      <c r="IBW2506" s="187"/>
      <c r="IBX2506" s="187"/>
      <c r="IBY2506" s="204"/>
      <c r="IBZ2506" s="272"/>
      <c r="ICA2506" s="207"/>
      <c r="ICB2506" s="238"/>
      <c r="ICC2506" s="207"/>
      <c r="ICD2506" s="207"/>
      <c r="ICE2506" s="187"/>
      <c r="ICF2506" s="187"/>
      <c r="ICG2506" s="204"/>
      <c r="ICH2506" s="272"/>
      <c r="ICI2506" s="207"/>
      <c r="ICJ2506" s="238"/>
      <c r="ICK2506" s="207"/>
      <c r="ICL2506" s="207"/>
      <c r="ICM2506" s="187"/>
      <c r="ICN2506" s="187"/>
      <c r="ICO2506" s="204"/>
      <c r="ICP2506" s="272"/>
      <c r="ICQ2506" s="207"/>
      <c r="ICR2506" s="238"/>
      <c r="ICS2506" s="207"/>
      <c r="ICT2506" s="207"/>
      <c r="ICU2506" s="187"/>
      <c r="ICV2506" s="187"/>
      <c r="ICW2506" s="204"/>
      <c r="ICX2506" s="272"/>
      <c r="ICY2506" s="207"/>
      <c r="ICZ2506" s="238"/>
      <c r="IDA2506" s="207"/>
      <c r="IDB2506" s="207"/>
      <c r="IDC2506" s="187"/>
      <c r="IDD2506" s="187"/>
      <c r="IDE2506" s="204"/>
      <c r="IDF2506" s="272"/>
      <c r="IDG2506" s="207"/>
      <c r="IDH2506" s="238"/>
      <c r="IDI2506" s="207"/>
      <c r="IDJ2506" s="207"/>
      <c r="IDK2506" s="187"/>
      <c r="IDL2506" s="187"/>
      <c r="IDM2506" s="204"/>
      <c r="IDN2506" s="272"/>
      <c r="IDO2506" s="207"/>
      <c r="IDP2506" s="238"/>
      <c r="IDQ2506" s="207"/>
      <c r="IDR2506" s="207"/>
      <c r="IDS2506" s="187"/>
      <c r="IDT2506" s="187"/>
      <c r="IDU2506" s="204"/>
      <c r="IDV2506" s="272"/>
      <c r="IDW2506" s="207"/>
      <c r="IDX2506" s="238"/>
      <c r="IDY2506" s="207"/>
      <c r="IDZ2506" s="207"/>
      <c r="IEA2506" s="187"/>
      <c r="IEB2506" s="187"/>
      <c r="IEC2506" s="204"/>
      <c r="IED2506" s="272"/>
      <c r="IEE2506" s="207"/>
      <c r="IEF2506" s="238"/>
      <c r="IEG2506" s="207"/>
      <c r="IEH2506" s="207"/>
      <c r="IEI2506" s="187"/>
      <c r="IEJ2506" s="187"/>
      <c r="IEK2506" s="204"/>
      <c r="IEL2506" s="272"/>
      <c r="IEM2506" s="207"/>
      <c r="IEN2506" s="238"/>
      <c r="IEO2506" s="207"/>
      <c r="IEP2506" s="207"/>
      <c r="IEQ2506" s="187"/>
      <c r="IER2506" s="187"/>
      <c r="IES2506" s="204"/>
      <c r="IET2506" s="272"/>
      <c r="IEU2506" s="207"/>
      <c r="IEV2506" s="238"/>
      <c r="IEW2506" s="207"/>
      <c r="IEX2506" s="207"/>
      <c r="IEY2506" s="187"/>
      <c r="IEZ2506" s="187"/>
      <c r="IFA2506" s="204"/>
      <c r="IFB2506" s="272"/>
      <c r="IFC2506" s="207"/>
      <c r="IFD2506" s="238"/>
      <c r="IFE2506" s="207"/>
      <c r="IFF2506" s="207"/>
      <c r="IFG2506" s="187"/>
      <c r="IFH2506" s="187"/>
      <c r="IFI2506" s="204"/>
      <c r="IFJ2506" s="272"/>
      <c r="IFK2506" s="207"/>
      <c r="IFL2506" s="238"/>
      <c r="IFM2506" s="207"/>
      <c r="IFN2506" s="207"/>
      <c r="IFO2506" s="187"/>
      <c r="IFP2506" s="187"/>
      <c r="IFQ2506" s="204"/>
      <c r="IFR2506" s="272"/>
      <c r="IFS2506" s="207"/>
      <c r="IFT2506" s="238"/>
      <c r="IFU2506" s="207"/>
      <c r="IFV2506" s="207"/>
      <c r="IFW2506" s="187"/>
      <c r="IFX2506" s="187"/>
      <c r="IFY2506" s="204"/>
      <c r="IFZ2506" s="272"/>
      <c r="IGA2506" s="207"/>
      <c r="IGB2506" s="238"/>
      <c r="IGC2506" s="207"/>
      <c r="IGD2506" s="207"/>
      <c r="IGE2506" s="187"/>
      <c r="IGF2506" s="187"/>
      <c r="IGG2506" s="204"/>
      <c r="IGH2506" s="272"/>
      <c r="IGI2506" s="207"/>
      <c r="IGJ2506" s="238"/>
      <c r="IGK2506" s="207"/>
      <c r="IGL2506" s="207"/>
      <c r="IGM2506" s="187"/>
      <c r="IGN2506" s="187"/>
      <c r="IGO2506" s="204"/>
      <c r="IGP2506" s="272"/>
      <c r="IGQ2506" s="207"/>
      <c r="IGR2506" s="238"/>
      <c r="IGS2506" s="207"/>
      <c r="IGT2506" s="207"/>
      <c r="IGU2506" s="187"/>
      <c r="IGV2506" s="187"/>
      <c r="IGW2506" s="204"/>
      <c r="IGX2506" s="272"/>
      <c r="IGY2506" s="207"/>
      <c r="IGZ2506" s="238"/>
      <c r="IHA2506" s="207"/>
      <c r="IHB2506" s="207"/>
      <c r="IHC2506" s="187"/>
      <c r="IHD2506" s="187"/>
      <c r="IHE2506" s="204"/>
      <c r="IHF2506" s="272"/>
      <c r="IHG2506" s="207"/>
      <c r="IHH2506" s="238"/>
      <c r="IHI2506" s="207"/>
      <c r="IHJ2506" s="207"/>
      <c r="IHK2506" s="187"/>
      <c r="IHL2506" s="187"/>
      <c r="IHM2506" s="204"/>
      <c r="IHN2506" s="272"/>
      <c r="IHO2506" s="207"/>
      <c r="IHP2506" s="238"/>
      <c r="IHQ2506" s="207"/>
      <c r="IHR2506" s="207"/>
      <c r="IHS2506" s="187"/>
      <c r="IHT2506" s="187"/>
      <c r="IHU2506" s="204"/>
      <c r="IHV2506" s="272"/>
      <c r="IHW2506" s="207"/>
      <c r="IHX2506" s="238"/>
      <c r="IHY2506" s="207"/>
      <c r="IHZ2506" s="207"/>
      <c r="IIA2506" s="187"/>
      <c r="IIB2506" s="187"/>
      <c r="IIC2506" s="204"/>
      <c r="IID2506" s="272"/>
      <c r="IIE2506" s="207"/>
      <c r="IIF2506" s="238"/>
      <c r="IIG2506" s="207"/>
      <c r="IIH2506" s="207"/>
      <c r="III2506" s="187"/>
      <c r="IIJ2506" s="187"/>
      <c r="IIK2506" s="204"/>
      <c r="IIL2506" s="272"/>
      <c r="IIM2506" s="207"/>
      <c r="IIN2506" s="238"/>
      <c r="IIO2506" s="207"/>
      <c r="IIP2506" s="207"/>
      <c r="IIQ2506" s="187"/>
      <c r="IIR2506" s="187"/>
      <c r="IIS2506" s="204"/>
      <c r="IIT2506" s="272"/>
      <c r="IIU2506" s="207"/>
      <c r="IIV2506" s="238"/>
      <c r="IIW2506" s="207"/>
      <c r="IIX2506" s="207"/>
      <c r="IIY2506" s="187"/>
      <c r="IIZ2506" s="187"/>
      <c r="IJA2506" s="204"/>
      <c r="IJB2506" s="272"/>
      <c r="IJC2506" s="207"/>
      <c r="IJD2506" s="238"/>
      <c r="IJE2506" s="207"/>
      <c r="IJF2506" s="207"/>
      <c r="IJG2506" s="187"/>
      <c r="IJH2506" s="187"/>
      <c r="IJI2506" s="204"/>
      <c r="IJJ2506" s="272"/>
      <c r="IJK2506" s="207"/>
      <c r="IJL2506" s="238"/>
      <c r="IJM2506" s="207"/>
      <c r="IJN2506" s="207"/>
      <c r="IJO2506" s="187"/>
      <c r="IJP2506" s="187"/>
      <c r="IJQ2506" s="204"/>
      <c r="IJR2506" s="272"/>
      <c r="IJS2506" s="207"/>
      <c r="IJT2506" s="238"/>
      <c r="IJU2506" s="207"/>
      <c r="IJV2506" s="207"/>
      <c r="IJW2506" s="187"/>
      <c r="IJX2506" s="187"/>
      <c r="IJY2506" s="204"/>
      <c r="IJZ2506" s="272"/>
      <c r="IKA2506" s="207"/>
      <c r="IKB2506" s="238"/>
      <c r="IKC2506" s="207"/>
      <c r="IKD2506" s="207"/>
      <c r="IKE2506" s="187"/>
      <c r="IKF2506" s="187"/>
      <c r="IKG2506" s="204"/>
      <c r="IKH2506" s="272"/>
      <c r="IKI2506" s="207"/>
      <c r="IKJ2506" s="238"/>
      <c r="IKK2506" s="207"/>
      <c r="IKL2506" s="207"/>
      <c r="IKM2506" s="187"/>
      <c r="IKN2506" s="187"/>
      <c r="IKO2506" s="204"/>
      <c r="IKP2506" s="272"/>
      <c r="IKQ2506" s="207"/>
      <c r="IKR2506" s="238"/>
      <c r="IKS2506" s="207"/>
      <c r="IKT2506" s="207"/>
      <c r="IKU2506" s="187"/>
      <c r="IKV2506" s="187"/>
      <c r="IKW2506" s="204"/>
      <c r="IKX2506" s="272"/>
      <c r="IKY2506" s="207"/>
      <c r="IKZ2506" s="238"/>
      <c r="ILA2506" s="207"/>
      <c r="ILB2506" s="207"/>
      <c r="ILC2506" s="187"/>
      <c r="ILD2506" s="187"/>
      <c r="ILE2506" s="204"/>
      <c r="ILF2506" s="272"/>
      <c r="ILG2506" s="207"/>
      <c r="ILH2506" s="238"/>
      <c r="ILI2506" s="207"/>
      <c r="ILJ2506" s="207"/>
      <c r="ILK2506" s="187"/>
      <c r="ILL2506" s="187"/>
      <c r="ILM2506" s="204"/>
      <c r="ILN2506" s="272"/>
      <c r="ILO2506" s="207"/>
      <c r="ILP2506" s="238"/>
      <c r="ILQ2506" s="207"/>
      <c r="ILR2506" s="207"/>
      <c r="ILS2506" s="187"/>
      <c r="ILT2506" s="187"/>
      <c r="ILU2506" s="204"/>
      <c r="ILV2506" s="272"/>
      <c r="ILW2506" s="207"/>
      <c r="ILX2506" s="238"/>
      <c r="ILY2506" s="207"/>
      <c r="ILZ2506" s="207"/>
      <c r="IMA2506" s="187"/>
      <c r="IMB2506" s="187"/>
      <c r="IMC2506" s="204"/>
      <c r="IMD2506" s="272"/>
      <c r="IME2506" s="207"/>
      <c r="IMF2506" s="238"/>
      <c r="IMG2506" s="207"/>
      <c r="IMH2506" s="207"/>
      <c r="IMI2506" s="187"/>
      <c r="IMJ2506" s="187"/>
      <c r="IMK2506" s="204"/>
      <c r="IML2506" s="272"/>
      <c r="IMM2506" s="207"/>
      <c r="IMN2506" s="238"/>
      <c r="IMO2506" s="207"/>
      <c r="IMP2506" s="207"/>
      <c r="IMQ2506" s="187"/>
      <c r="IMR2506" s="187"/>
      <c r="IMS2506" s="204"/>
      <c r="IMT2506" s="272"/>
      <c r="IMU2506" s="207"/>
      <c r="IMV2506" s="238"/>
      <c r="IMW2506" s="207"/>
      <c r="IMX2506" s="207"/>
      <c r="IMY2506" s="187"/>
      <c r="IMZ2506" s="187"/>
      <c r="INA2506" s="204"/>
      <c r="INB2506" s="272"/>
      <c r="INC2506" s="207"/>
      <c r="IND2506" s="238"/>
      <c r="INE2506" s="207"/>
      <c r="INF2506" s="207"/>
      <c r="ING2506" s="187"/>
      <c r="INH2506" s="187"/>
      <c r="INI2506" s="204"/>
      <c r="INJ2506" s="272"/>
      <c r="INK2506" s="207"/>
      <c r="INL2506" s="238"/>
      <c r="INM2506" s="207"/>
      <c r="INN2506" s="207"/>
      <c r="INO2506" s="187"/>
      <c r="INP2506" s="187"/>
      <c r="INQ2506" s="204"/>
      <c r="INR2506" s="272"/>
      <c r="INS2506" s="207"/>
      <c r="INT2506" s="238"/>
      <c r="INU2506" s="207"/>
      <c r="INV2506" s="207"/>
      <c r="INW2506" s="187"/>
      <c r="INX2506" s="187"/>
      <c r="INY2506" s="204"/>
      <c r="INZ2506" s="272"/>
      <c r="IOA2506" s="207"/>
      <c r="IOB2506" s="238"/>
      <c r="IOC2506" s="207"/>
      <c r="IOD2506" s="207"/>
      <c r="IOE2506" s="187"/>
      <c r="IOF2506" s="187"/>
      <c r="IOG2506" s="204"/>
      <c r="IOH2506" s="272"/>
      <c r="IOI2506" s="207"/>
      <c r="IOJ2506" s="238"/>
      <c r="IOK2506" s="207"/>
      <c r="IOL2506" s="207"/>
      <c r="IOM2506" s="187"/>
      <c r="ION2506" s="187"/>
      <c r="IOO2506" s="204"/>
      <c r="IOP2506" s="272"/>
      <c r="IOQ2506" s="207"/>
      <c r="IOR2506" s="238"/>
      <c r="IOS2506" s="207"/>
      <c r="IOT2506" s="207"/>
      <c r="IOU2506" s="187"/>
      <c r="IOV2506" s="187"/>
      <c r="IOW2506" s="204"/>
      <c r="IOX2506" s="272"/>
      <c r="IOY2506" s="207"/>
      <c r="IOZ2506" s="238"/>
      <c r="IPA2506" s="207"/>
      <c r="IPB2506" s="207"/>
      <c r="IPC2506" s="187"/>
      <c r="IPD2506" s="187"/>
      <c r="IPE2506" s="204"/>
      <c r="IPF2506" s="272"/>
      <c r="IPG2506" s="207"/>
      <c r="IPH2506" s="238"/>
      <c r="IPI2506" s="207"/>
      <c r="IPJ2506" s="207"/>
      <c r="IPK2506" s="187"/>
      <c r="IPL2506" s="187"/>
      <c r="IPM2506" s="204"/>
      <c r="IPN2506" s="272"/>
      <c r="IPO2506" s="207"/>
      <c r="IPP2506" s="238"/>
      <c r="IPQ2506" s="207"/>
      <c r="IPR2506" s="207"/>
      <c r="IPS2506" s="187"/>
      <c r="IPT2506" s="187"/>
      <c r="IPU2506" s="204"/>
      <c r="IPV2506" s="272"/>
      <c r="IPW2506" s="207"/>
      <c r="IPX2506" s="238"/>
      <c r="IPY2506" s="207"/>
      <c r="IPZ2506" s="207"/>
      <c r="IQA2506" s="187"/>
      <c r="IQB2506" s="187"/>
      <c r="IQC2506" s="204"/>
      <c r="IQD2506" s="272"/>
      <c r="IQE2506" s="207"/>
      <c r="IQF2506" s="238"/>
      <c r="IQG2506" s="207"/>
      <c r="IQH2506" s="207"/>
      <c r="IQI2506" s="187"/>
      <c r="IQJ2506" s="187"/>
      <c r="IQK2506" s="204"/>
      <c r="IQL2506" s="272"/>
      <c r="IQM2506" s="207"/>
      <c r="IQN2506" s="238"/>
      <c r="IQO2506" s="207"/>
      <c r="IQP2506" s="207"/>
      <c r="IQQ2506" s="187"/>
      <c r="IQR2506" s="187"/>
      <c r="IQS2506" s="204"/>
      <c r="IQT2506" s="272"/>
      <c r="IQU2506" s="207"/>
      <c r="IQV2506" s="238"/>
      <c r="IQW2506" s="207"/>
      <c r="IQX2506" s="207"/>
      <c r="IQY2506" s="187"/>
      <c r="IQZ2506" s="187"/>
      <c r="IRA2506" s="204"/>
      <c r="IRB2506" s="272"/>
      <c r="IRC2506" s="207"/>
      <c r="IRD2506" s="238"/>
      <c r="IRE2506" s="207"/>
      <c r="IRF2506" s="207"/>
      <c r="IRG2506" s="187"/>
      <c r="IRH2506" s="187"/>
      <c r="IRI2506" s="204"/>
      <c r="IRJ2506" s="272"/>
      <c r="IRK2506" s="207"/>
      <c r="IRL2506" s="238"/>
      <c r="IRM2506" s="207"/>
      <c r="IRN2506" s="207"/>
      <c r="IRO2506" s="187"/>
      <c r="IRP2506" s="187"/>
      <c r="IRQ2506" s="204"/>
      <c r="IRR2506" s="272"/>
      <c r="IRS2506" s="207"/>
      <c r="IRT2506" s="238"/>
      <c r="IRU2506" s="207"/>
      <c r="IRV2506" s="207"/>
      <c r="IRW2506" s="187"/>
      <c r="IRX2506" s="187"/>
      <c r="IRY2506" s="204"/>
      <c r="IRZ2506" s="272"/>
      <c r="ISA2506" s="207"/>
      <c r="ISB2506" s="238"/>
      <c r="ISC2506" s="207"/>
      <c r="ISD2506" s="207"/>
      <c r="ISE2506" s="187"/>
      <c r="ISF2506" s="187"/>
      <c r="ISG2506" s="204"/>
      <c r="ISH2506" s="272"/>
      <c r="ISI2506" s="207"/>
      <c r="ISJ2506" s="238"/>
      <c r="ISK2506" s="207"/>
      <c r="ISL2506" s="207"/>
      <c r="ISM2506" s="187"/>
      <c r="ISN2506" s="187"/>
      <c r="ISO2506" s="204"/>
      <c r="ISP2506" s="272"/>
      <c r="ISQ2506" s="207"/>
      <c r="ISR2506" s="238"/>
      <c r="ISS2506" s="207"/>
      <c r="IST2506" s="207"/>
      <c r="ISU2506" s="187"/>
      <c r="ISV2506" s="187"/>
      <c r="ISW2506" s="204"/>
      <c r="ISX2506" s="272"/>
      <c r="ISY2506" s="207"/>
      <c r="ISZ2506" s="238"/>
      <c r="ITA2506" s="207"/>
      <c r="ITB2506" s="207"/>
      <c r="ITC2506" s="187"/>
      <c r="ITD2506" s="187"/>
      <c r="ITE2506" s="204"/>
      <c r="ITF2506" s="272"/>
      <c r="ITG2506" s="207"/>
      <c r="ITH2506" s="238"/>
      <c r="ITI2506" s="207"/>
      <c r="ITJ2506" s="207"/>
      <c r="ITK2506" s="187"/>
      <c r="ITL2506" s="187"/>
      <c r="ITM2506" s="204"/>
      <c r="ITN2506" s="272"/>
      <c r="ITO2506" s="207"/>
      <c r="ITP2506" s="238"/>
      <c r="ITQ2506" s="207"/>
      <c r="ITR2506" s="207"/>
      <c r="ITS2506" s="187"/>
      <c r="ITT2506" s="187"/>
      <c r="ITU2506" s="204"/>
      <c r="ITV2506" s="272"/>
      <c r="ITW2506" s="207"/>
      <c r="ITX2506" s="238"/>
      <c r="ITY2506" s="207"/>
      <c r="ITZ2506" s="207"/>
      <c r="IUA2506" s="187"/>
      <c r="IUB2506" s="187"/>
      <c r="IUC2506" s="204"/>
      <c r="IUD2506" s="272"/>
      <c r="IUE2506" s="207"/>
      <c r="IUF2506" s="238"/>
      <c r="IUG2506" s="207"/>
      <c r="IUH2506" s="207"/>
      <c r="IUI2506" s="187"/>
      <c r="IUJ2506" s="187"/>
      <c r="IUK2506" s="204"/>
      <c r="IUL2506" s="272"/>
      <c r="IUM2506" s="207"/>
      <c r="IUN2506" s="238"/>
      <c r="IUO2506" s="207"/>
      <c r="IUP2506" s="207"/>
      <c r="IUQ2506" s="187"/>
      <c r="IUR2506" s="187"/>
      <c r="IUS2506" s="204"/>
      <c r="IUT2506" s="272"/>
      <c r="IUU2506" s="207"/>
      <c r="IUV2506" s="238"/>
      <c r="IUW2506" s="207"/>
      <c r="IUX2506" s="207"/>
      <c r="IUY2506" s="187"/>
      <c r="IUZ2506" s="187"/>
      <c r="IVA2506" s="204"/>
      <c r="IVB2506" s="272"/>
      <c r="IVC2506" s="207"/>
      <c r="IVD2506" s="238"/>
      <c r="IVE2506" s="207"/>
      <c r="IVF2506" s="207"/>
      <c r="IVG2506" s="187"/>
      <c r="IVH2506" s="187"/>
      <c r="IVI2506" s="204"/>
      <c r="IVJ2506" s="272"/>
      <c r="IVK2506" s="207"/>
      <c r="IVL2506" s="238"/>
      <c r="IVM2506" s="207"/>
      <c r="IVN2506" s="207"/>
      <c r="IVO2506" s="187"/>
      <c r="IVP2506" s="187"/>
      <c r="IVQ2506" s="204"/>
      <c r="IVR2506" s="272"/>
      <c r="IVS2506" s="207"/>
      <c r="IVT2506" s="238"/>
      <c r="IVU2506" s="207"/>
      <c r="IVV2506" s="207"/>
      <c r="IVW2506" s="187"/>
      <c r="IVX2506" s="187"/>
      <c r="IVY2506" s="204"/>
      <c r="IVZ2506" s="272"/>
      <c r="IWA2506" s="207"/>
      <c r="IWB2506" s="238"/>
      <c r="IWC2506" s="207"/>
      <c r="IWD2506" s="207"/>
      <c r="IWE2506" s="187"/>
      <c r="IWF2506" s="187"/>
      <c r="IWG2506" s="204"/>
      <c r="IWH2506" s="272"/>
      <c r="IWI2506" s="207"/>
      <c r="IWJ2506" s="238"/>
      <c r="IWK2506" s="207"/>
      <c r="IWL2506" s="207"/>
      <c r="IWM2506" s="187"/>
      <c r="IWN2506" s="187"/>
      <c r="IWO2506" s="204"/>
      <c r="IWP2506" s="272"/>
      <c r="IWQ2506" s="207"/>
      <c r="IWR2506" s="238"/>
      <c r="IWS2506" s="207"/>
      <c r="IWT2506" s="207"/>
      <c r="IWU2506" s="187"/>
      <c r="IWV2506" s="187"/>
      <c r="IWW2506" s="204"/>
      <c r="IWX2506" s="272"/>
      <c r="IWY2506" s="207"/>
      <c r="IWZ2506" s="238"/>
      <c r="IXA2506" s="207"/>
      <c r="IXB2506" s="207"/>
      <c r="IXC2506" s="187"/>
      <c r="IXD2506" s="187"/>
      <c r="IXE2506" s="204"/>
      <c r="IXF2506" s="272"/>
      <c r="IXG2506" s="207"/>
      <c r="IXH2506" s="238"/>
      <c r="IXI2506" s="207"/>
      <c r="IXJ2506" s="207"/>
      <c r="IXK2506" s="187"/>
      <c r="IXL2506" s="187"/>
      <c r="IXM2506" s="204"/>
      <c r="IXN2506" s="272"/>
      <c r="IXO2506" s="207"/>
      <c r="IXP2506" s="238"/>
      <c r="IXQ2506" s="207"/>
      <c r="IXR2506" s="207"/>
      <c r="IXS2506" s="187"/>
      <c r="IXT2506" s="187"/>
      <c r="IXU2506" s="204"/>
      <c r="IXV2506" s="272"/>
      <c r="IXW2506" s="207"/>
      <c r="IXX2506" s="238"/>
      <c r="IXY2506" s="207"/>
      <c r="IXZ2506" s="207"/>
      <c r="IYA2506" s="187"/>
      <c r="IYB2506" s="187"/>
      <c r="IYC2506" s="204"/>
      <c r="IYD2506" s="272"/>
      <c r="IYE2506" s="207"/>
      <c r="IYF2506" s="238"/>
      <c r="IYG2506" s="207"/>
      <c r="IYH2506" s="207"/>
      <c r="IYI2506" s="187"/>
      <c r="IYJ2506" s="187"/>
      <c r="IYK2506" s="204"/>
      <c r="IYL2506" s="272"/>
      <c r="IYM2506" s="207"/>
      <c r="IYN2506" s="238"/>
      <c r="IYO2506" s="207"/>
      <c r="IYP2506" s="207"/>
      <c r="IYQ2506" s="187"/>
      <c r="IYR2506" s="187"/>
      <c r="IYS2506" s="204"/>
      <c r="IYT2506" s="272"/>
      <c r="IYU2506" s="207"/>
      <c r="IYV2506" s="238"/>
      <c r="IYW2506" s="207"/>
      <c r="IYX2506" s="207"/>
      <c r="IYY2506" s="187"/>
      <c r="IYZ2506" s="187"/>
      <c r="IZA2506" s="204"/>
      <c r="IZB2506" s="272"/>
      <c r="IZC2506" s="207"/>
      <c r="IZD2506" s="238"/>
      <c r="IZE2506" s="207"/>
      <c r="IZF2506" s="207"/>
      <c r="IZG2506" s="187"/>
      <c r="IZH2506" s="187"/>
      <c r="IZI2506" s="204"/>
      <c r="IZJ2506" s="272"/>
      <c r="IZK2506" s="207"/>
      <c r="IZL2506" s="238"/>
      <c r="IZM2506" s="207"/>
      <c r="IZN2506" s="207"/>
      <c r="IZO2506" s="187"/>
      <c r="IZP2506" s="187"/>
      <c r="IZQ2506" s="204"/>
      <c r="IZR2506" s="272"/>
      <c r="IZS2506" s="207"/>
      <c r="IZT2506" s="238"/>
      <c r="IZU2506" s="207"/>
      <c r="IZV2506" s="207"/>
      <c r="IZW2506" s="187"/>
      <c r="IZX2506" s="187"/>
      <c r="IZY2506" s="204"/>
      <c r="IZZ2506" s="272"/>
      <c r="JAA2506" s="207"/>
      <c r="JAB2506" s="238"/>
      <c r="JAC2506" s="207"/>
      <c r="JAD2506" s="207"/>
      <c r="JAE2506" s="187"/>
      <c r="JAF2506" s="187"/>
      <c r="JAG2506" s="204"/>
      <c r="JAH2506" s="272"/>
      <c r="JAI2506" s="207"/>
      <c r="JAJ2506" s="238"/>
      <c r="JAK2506" s="207"/>
      <c r="JAL2506" s="207"/>
      <c r="JAM2506" s="187"/>
      <c r="JAN2506" s="187"/>
      <c r="JAO2506" s="204"/>
      <c r="JAP2506" s="272"/>
      <c r="JAQ2506" s="207"/>
      <c r="JAR2506" s="238"/>
      <c r="JAS2506" s="207"/>
      <c r="JAT2506" s="207"/>
      <c r="JAU2506" s="187"/>
      <c r="JAV2506" s="187"/>
      <c r="JAW2506" s="204"/>
      <c r="JAX2506" s="272"/>
      <c r="JAY2506" s="207"/>
      <c r="JAZ2506" s="238"/>
      <c r="JBA2506" s="207"/>
      <c r="JBB2506" s="207"/>
      <c r="JBC2506" s="187"/>
      <c r="JBD2506" s="187"/>
      <c r="JBE2506" s="204"/>
      <c r="JBF2506" s="272"/>
      <c r="JBG2506" s="207"/>
      <c r="JBH2506" s="238"/>
      <c r="JBI2506" s="207"/>
      <c r="JBJ2506" s="207"/>
      <c r="JBK2506" s="187"/>
      <c r="JBL2506" s="187"/>
      <c r="JBM2506" s="204"/>
      <c r="JBN2506" s="272"/>
      <c r="JBO2506" s="207"/>
      <c r="JBP2506" s="238"/>
      <c r="JBQ2506" s="207"/>
      <c r="JBR2506" s="207"/>
      <c r="JBS2506" s="187"/>
      <c r="JBT2506" s="187"/>
      <c r="JBU2506" s="204"/>
      <c r="JBV2506" s="272"/>
      <c r="JBW2506" s="207"/>
      <c r="JBX2506" s="238"/>
      <c r="JBY2506" s="207"/>
      <c r="JBZ2506" s="207"/>
      <c r="JCA2506" s="187"/>
      <c r="JCB2506" s="187"/>
      <c r="JCC2506" s="204"/>
      <c r="JCD2506" s="272"/>
      <c r="JCE2506" s="207"/>
      <c r="JCF2506" s="238"/>
      <c r="JCG2506" s="207"/>
      <c r="JCH2506" s="207"/>
      <c r="JCI2506" s="187"/>
      <c r="JCJ2506" s="187"/>
      <c r="JCK2506" s="204"/>
      <c r="JCL2506" s="272"/>
      <c r="JCM2506" s="207"/>
      <c r="JCN2506" s="238"/>
      <c r="JCO2506" s="207"/>
      <c r="JCP2506" s="207"/>
      <c r="JCQ2506" s="187"/>
      <c r="JCR2506" s="187"/>
      <c r="JCS2506" s="204"/>
      <c r="JCT2506" s="272"/>
      <c r="JCU2506" s="207"/>
      <c r="JCV2506" s="238"/>
      <c r="JCW2506" s="207"/>
      <c r="JCX2506" s="207"/>
      <c r="JCY2506" s="187"/>
      <c r="JCZ2506" s="187"/>
      <c r="JDA2506" s="204"/>
      <c r="JDB2506" s="272"/>
      <c r="JDC2506" s="207"/>
      <c r="JDD2506" s="238"/>
      <c r="JDE2506" s="207"/>
      <c r="JDF2506" s="207"/>
      <c r="JDG2506" s="187"/>
      <c r="JDH2506" s="187"/>
      <c r="JDI2506" s="204"/>
      <c r="JDJ2506" s="272"/>
      <c r="JDK2506" s="207"/>
      <c r="JDL2506" s="238"/>
      <c r="JDM2506" s="207"/>
      <c r="JDN2506" s="207"/>
      <c r="JDO2506" s="187"/>
      <c r="JDP2506" s="187"/>
      <c r="JDQ2506" s="204"/>
      <c r="JDR2506" s="272"/>
      <c r="JDS2506" s="207"/>
      <c r="JDT2506" s="238"/>
      <c r="JDU2506" s="207"/>
      <c r="JDV2506" s="207"/>
      <c r="JDW2506" s="187"/>
      <c r="JDX2506" s="187"/>
      <c r="JDY2506" s="204"/>
      <c r="JDZ2506" s="272"/>
      <c r="JEA2506" s="207"/>
      <c r="JEB2506" s="238"/>
      <c r="JEC2506" s="207"/>
      <c r="JED2506" s="207"/>
      <c r="JEE2506" s="187"/>
      <c r="JEF2506" s="187"/>
      <c r="JEG2506" s="204"/>
      <c r="JEH2506" s="272"/>
      <c r="JEI2506" s="207"/>
      <c r="JEJ2506" s="238"/>
      <c r="JEK2506" s="207"/>
      <c r="JEL2506" s="207"/>
      <c r="JEM2506" s="187"/>
      <c r="JEN2506" s="187"/>
      <c r="JEO2506" s="204"/>
      <c r="JEP2506" s="272"/>
      <c r="JEQ2506" s="207"/>
      <c r="JER2506" s="238"/>
      <c r="JES2506" s="207"/>
      <c r="JET2506" s="207"/>
      <c r="JEU2506" s="187"/>
      <c r="JEV2506" s="187"/>
      <c r="JEW2506" s="204"/>
      <c r="JEX2506" s="272"/>
      <c r="JEY2506" s="207"/>
      <c r="JEZ2506" s="238"/>
      <c r="JFA2506" s="207"/>
      <c r="JFB2506" s="207"/>
      <c r="JFC2506" s="187"/>
      <c r="JFD2506" s="187"/>
      <c r="JFE2506" s="204"/>
      <c r="JFF2506" s="272"/>
      <c r="JFG2506" s="207"/>
      <c r="JFH2506" s="238"/>
      <c r="JFI2506" s="207"/>
      <c r="JFJ2506" s="207"/>
      <c r="JFK2506" s="187"/>
      <c r="JFL2506" s="187"/>
      <c r="JFM2506" s="204"/>
      <c r="JFN2506" s="272"/>
      <c r="JFO2506" s="207"/>
      <c r="JFP2506" s="238"/>
      <c r="JFQ2506" s="207"/>
      <c r="JFR2506" s="207"/>
      <c r="JFS2506" s="187"/>
      <c r="JFT2506" s="187"/>
      <c r="JFU2506" s="204"/>
      <c r="JFV2506" s="272"/>
      <c r="JFW2506" s="207"/>
      <c r="JFX2506" s="238"/>
      <c r="JFY2506" s="207"/>
      <c r="JFZ2506" s="207"/>
      <c r="JGA2506" s="187"/>
      <c r="JGB2506" s="187"/>
      <c r="JGC2506" s="204"/>
      <c r="JGD2506" s="272"/>
      <c r="JGE2506" s="207"/>
      <c r="JGF2506" s="238"/>
      <c r="JGG2506" s="207"/>
      <c r="JGH2506" s="207"/>
      <c r="JGI2506" s="187"/>
      <c r="JGJ2506" s="187"/>
      <c r="JGK2506" s="204"/>
      <c r="JGL2506" s="272"/>
      <c r="JGM2506" s="207"/>
      <c r="JGN2506" s="238"/>
      <c r="JGO2506" s="207"/>
      <c r="JGP2506" s="207"/>
      <c r="JGQ2506" s="187"/>
      <c r="JGR2506" s="187"/>
      <c r="JGS2506" s="204"/>
      <c r="JGT2506" s="272"/>
      <c r="JGU2506" s="207"/>
      <c r="JGV2506" s="238"/>
      <c r="JGW2506" s="207"/>
      <c r="JGX2506" s="207"/>
      <c r="JGY2506" s="187"/>
      <c r="JGZ2506" s="187"/>
      <c r="JHA2506" s="204"/>
      <c r="JHB2506" s="272"/>
      <c r="JHC2506" s="207"/>
      <c r="JHD2506" s="238"/>
      <c r="JHE2506" s="207"/>
      <c r="JHF2506" s="207"/>
      <c r="JHG2506" s="187"/>
      <c r="JHH2506" s="187"/>
      <c r="JHI2506" s="204"/>
      <c r="JHJ2506" s="272"/>
      <c r="JHK2506" s="207"/>
      <c r="JHL2506" s="238"/>
      <c r="JHM2506" s="207"/>
      <c r="JHN2506" s="207"/>
      <c r="JHO2506" s="187"/>
      <c r="JHP2506" s="187"/>
      <c r="JHQ2506" s="204"/>
      <c r="JHR2506" s="272"/>
      <c r="JHS2506" s="207"/>
      <c r="JHT2506" s="238"/>
      <c r="JHU2506" s="207"/>
      <c r="JHV2506" s="207"/>
      <c r="JHW2506" s="187"/>
      <c r="JHX2506" s="187"/>
      <c r="JHY2506" s="204"/>
      <c r="JHZ2506" s="272"/>
      <c r="JIA2506" s="207"/>
      <c r="JIB2506" s="238"/>
      <c r="JIC2506" s="207"/>
      <c r="JID2506" s="207"/>
      <c r="JIE2506" s="187"/>
      <c r="JIF2506" s="187"/>
      <c r="JIG2506" s="204"/>
      <c r="JIH2506" s="272"/>
      <c r="JII2506" s="207"/>
      <c r="JIJ2506" s="238"/>
      <c r="JIK2506" s="207"/>
      <c r="JIL2506" s="207"/>
      <c r="JIM2506" s="187"/>
      <c r="JIN2506" s="187"/>
      <c r="JIO2506" s="204"/>
      <c r="JIP2506" s="272"/>
      <c r="JIQ2506" s="207"/>
      <c r="JIR2506" s="238"/>
      <c r="JIS2506" s="207"/>
      <c r="JIT2506" s="207"/>
      <c r="JIU2506" s="187"/>
      <c r="JIV2506" s="187"/>
      <c r="JIW2506" s="204"/>
      <c r="JIX2506" s="272"/>
      <c r="JIY2506" s="207"/>
      <c r="JIZ2506" s="238"/>
      <c r="JJA2506" s="207"/>
      <c r="JJB2506" s="207"/>
      <c r="JJC2506" s="187"/>
      <c r="JJD2506" s="187"/>
      <c r="JJE2506" s="204"/>
      <c r="JJF2506" s="272"/>
      <c r="JJG2506" s="207"/>
      <c r="JJH2506" s="238"/>
      <c r="JJI2506" s="207"/>
      <c r="JJJ2506" s="207"/>
      <c r="JJK2506" s="187"/>
      <c r="JJL2506" s="187"/>
      <c r="JJM2506" s="204"/>
      <c r="JJN2506" s="272"/>
      <c r="JJO2506" s="207"/>
      <c r="JJP2506" s="238"/>
      <c r="JJQ2506" s="207"/>
      <c r="JJR2506" s="207"/>
      <c r="JJS2506" s="187"/>
      <c r="JJT2506" s="187"/>
      <c r="JJU2506" s="204"/>
      <c r="JJV2506" s="272"/>
      <c r="JJW2506" s="207"/>
      <c r="JJX2506" s="238"/>
      <c r="JJY2506" s="207"/>
      <c r="JJZ2506" s="207"/>
      <c r="JKA2506" s="187"/>
      <c r="JKB2506" s="187"/>
      <c r="JKC2506" s="204"/>
      <c r="JKD2506" s="272"/>
      <c r="JKE2506" s="207"/>
      <c r="JKF2506" s="238"/>
      <c r="JKG2506" s="207"/>
      <c r="JKH2506" s="207"/>
      <c r="JKI2506" s="187"/>
      <c r="JKJ2506" s="187"/>
      <c r="JKK2506" s="204"/>
      <c r="JKL2506" s="272"/>
      <c r="JKM2506" s="207"/>
      <c r="JKN2506" s="238"/>
      <c r="JKO2506" s="207"/>
      <c r="JKP2506" s="207"/>
      <c r="JKQ2506" s="187"/>
      <c r="JKR2506" s="187"/>
      <c r="JKS2506" s="204"/>
      <c r="JKT2506" s="272"/>
      <c r="JKU2506" s="207"/>
      <c r="JKV2506" s="238"/>
      <c r="JKW2506" s="207"/>
      <c r="JKX2506" s="207"/>
      <c r="JKY2506" s="187"/>
      <c r="JKZ2506" s="187"/>
      <c r="JLA2506" s="204"/>
      <c r="JLB2506" s="272"/>
      <c r="JLC2506" s="207"/>
      <c r="JLD2506" s="238"/>
      <c r="JLE2506" s="207"/>
      <c r="JLF2506" s="207"/>
      <c r="JLG2506" s="187"/>
      <c r="JLH2506" s="187"/>
      <c r="JLI2506" s="204"/>
      <c r="JLJ2506" s="272"/>
      <c r="JLK2506" s="207"/>
      <c r="JLL2506" s="238"/>
      <c r="JLM2506" s="207"/>
      <c r="JLN2506" s="207"/>
      <c r="JLO2506" s="187"/>
      <c r="JLP2506" s="187"/>
      <c r="JLQ2506" s="204"/>
      <c r="JLR2506" s="272"/>
      <c r="JLS2506" s="207"/>
      <c r="JLT2506" s="238"/>
      <c r="JLU2506" s="207"/>
      <c r="JLV2506" s="207"/>
      <c r="JLW2506" s="187"/>
      <c r="JLX2506" s="187"/>
      <c r="JLY2506" s="204"/>
      <c r="JLZ2506" s="272"/>
      <c r="JMA2506" s="207"/>
      <c r="JMB2506" s="238"/>
      <c r="JMC2506" s="207"/>
      <c r="JMD2506" s="207"/>
      <c r="JME2506" s="187"/>
      <c r="JMF2506" s="187"/>
      <c r="JMG2506" s="204"/>
      <c r="JMH2506" s="272"/>
      <c r="JMI2506" s="207"/>
      <c r="JMJ2506" s="238"/>
      <c r="JMK2506" s="207"/>
      <c r="JML2506" s="207"/>
      <c r="JMM2506" s="187"/>
      <c r="JMN2506" s="187"/>
      <c r="JMO2506" s="204"/>
      <c r="JMP2506" s="272"/>
      <c r="JMQ2506" s="207"/>
      <c r="JMR2506" s="238"/>
      <c r="JMS2506" s="207"/>
      <c r="JMT2506" s="207"/>
      <c r="JMU2506" s="187"/>
      <c r="JMV2506" s="187"/>
      <c r="JMW2506" s="204"/>
      <c r="JMX2506" s="272"/>
      <c r="JMY2506" s="207"/>
      <c r="JMZ2506" s="238"/>
      <c r="JNA2506" s="207"/>
      <c r="JNB2506" s="207"/>
      <c r="JNC2506" s="187"/>
      <c r="JND2506" s="187"/>
      <c r="JNE2506" s="204"/>
      <c r="JNF2506" s="272"/>
      <c r="JNG2506" s="207"/>
      <c r="JNH2506" s="238"/>
      <c r="JNI2506" s="207"/>
      <c r="JNJ2506" s="207"/>
      <c r="JNK2506" s="187"/>
      <c r="JNL2506" s="187"/>
      <c r="JNM2506" s="204"/>
      <c r="JNN2506" s="272"/>
      <c r="JNO2506" s="207"/>
      <c r="JNP2506" s="238"/>
      <c r="JNQ2506" s="207"/>
      <c r="JNR2506" s="207"/>
      <c r="JNS2506" s="187"/>
      <c r="JNT2506" s="187"/>
      <c r="JNU2506" s="204"/>
      <c r="JNV2506" s="272"/>
      <c r="JNW2506" s="207"/>
      <c r="JNX2506" s="238"/>
      <c r="JNY2506" s="207"/>
      <c r="JNZ2506" s="207"/>
      <c r="JOA2506" s="187"/>
      <c r="JOB2506" s="187"/>
      <c r="JOC2506" s="204"/>
      <c r="JOD2506" s="272"/>
      <c r="JOE2506" s="207"/>
      <c r="JOF2506" s="238"/>
      <c r="JOG2506" s="207"/>
      <c r="JOH2506" s="207"/>
      <c r="JOI2506" s="187"/>
      <c r="JOJ2506" s="187"/>
      <c r="JOK2506" s="204"/>
      <c r="JOL2506" s="272"/>
      <c r="JOM2506" s="207"/>
      <c r="JON2506" s="238"/>
      <c r="JOO2506" s="207"/>
      <c r="JOP2506" s="207"/>
      <c r="JOQ2506" s="187"/>
      <c r="JOR2506" s="187"/>
      <c r="JOS2506" s="204"/>
      <c r="JOT2506" s="272"/>
      <c r="JOU2506" s="207"/>
      <c r="JOV2506" s="238"/>
      <c r="JOW2506" s="207"/>
      <c r="JOX2506" s="207"/>
      <c r="JOY2506" s="187"/>
      <c r="JOZ2506" s="187"/>
      <c r="JPA2506" s="204"/>
      <c r="JPB2506" s="272"/>
      <c r="JPC2506" s="207"/>
      <c r="JPD2506" s="238"/>
      <c r="JPE2506" s="207"/>
      <c r="JPF2506" s="207"/>
      <c r="JPG2506" s="187"/>
      <c r="JPH2506" s="187"/>
      <c r="JPI2506" s="204"/>
      <c r="JPJ2506" s="272"/>
      <c r="JPK2506" s="207"/>
      <c r="JPL2506" s="238"/>
      <c r="JPM2506" s="207"/>
      <c r="JPN2506" s="207"/>
      <c r="JPO2506" s="187"/>
      <c r="JPP2506" s="187"/>
      <c r="JPQ2506" s="204"/>
      <c r="JPR2506" s="272"/>
      <c r="JPS2506" s="207"/>
      <c r="JPT2506" s="238"/>
      <c r="JPU2506" s="207"/>
      <c r="JPV2506" s="207"/>
      <c r="JPW2506" s="187"/>
      <c r="JPX2506" s="187"/>
      <c r="JPY2506" s="204"/>
      <c r="JPZ2506" s="272"/>
      <c r="JQA2506" s="207"/>
      <c r="JQB2506" s="238"/>
      <c r="JQC2506" s="207"/>
      <c r="JQD2506" s="207"/>
      <c r="JQE2506" s="187"/>
      <c r="JQF2506" s="187"/>
      <c r="JQG2506" s="204"/>
      <c r="JQH2506" s="272"/>
      <c r="JQI2506" s="207"/>
      <c r="JQJ2506" s="238"/>
      <c r="JQK2506" s="207"/>
      <c r="JQL2506" s="207"/>
      <c r="JQM2506" s="187"/>
      <c r="JQN2506" s="187"/>
      <c r="JQO2506" s="204"/>
      <c r="JQP2506" s="272"/>
      <c r="JQQ2506" s="207"/>
      <c r="JQR2506" s="238"/>
      <c r="JQS2506" s="207"/>
      <c r="JQT2506" s="207"/>
      <c r="JQU2506" s="187"/>
      <c r="JQV2506" s="187"/>
      <c r="JQW2506" s="204"/>
      <c r="JQX2506" s="272"/>
      <c r="JQY2506" s="207"/>
      <c r="JQZ2506" s="238"/>
      <c r="JRA2506" s="207"/>
      <c r="JRB2506" s="207"/>
      <c r="JRC2506" s="187"/>
      <c r="JRD2506" s="187"/>
      <c r="JRE2506" s="204"/>
      <c r="JRF2506" s="272"/>
      <c r="JRG2506" s="207"/>
      <c r="JRH2506" s="238"/>
      <c r="JRI2506" s="207"/>
      <c r="JRJ2506" s="207"/>
      <c r="JRK2506" s="187"/>
      <c r="JRL2506" s="187"/>
      <c r="JRM2506" s="204"/>
      <c r="JRN2506" s="272"/>
      <c r="JRO2506" s="207"/>
      <c r="JRP2506" s="238"/>
      <c r="JRQ2506" s="207"/>
      <c r="JRR2506" s="207"/>
      <c r="JRS2506" s="187"/>
      <c r="JRT2506" s="187"/>
      <c r="JRU2506" s="204"/>
      <c r="JRV2506" s="272"/>
      <c r="JRW2506" s="207"/>
      <c r="JRX2506" s="238"/>
      <c r="JRY2506" s="207"/>
      <c r="JRZ2506" s="207"/>
      <c r="JSA2506" s="187"/>
      <c r="JSB2506" s="187"/>
      <c r="JSC2506" s="204"/>
      <c r="JSD2506" s="272"/>
      <c r="JSE2506" s="207"/>
      <c r="JSF2506" s="238"/>
      <c r="JSG2506" s="207"/>
      <c r="JSH2506" s="207"/>
      <c r="JSI2506" s="187"/>
      <c r="JSJ2506" s="187"/>
      <c r="JSK2506" s="204"/>
      <c r="JSL2506" s="272"/>
      <c r="JSM2506" s="207"/>
      <c r="JSN2506" s="238"/>
      <c r="JSO2506" s="207"/>
      <c r="JSP2506" s="207"/>
      <c r="JSQ2506" s="187"/>
      <c r="JSR2506" s="187"/>
      <c r="JSS2506" s="204"/>
      <c r="JST2506" s="272"/>
      <c r="JSU2506" s="207"/>
      <c r="JSV2506" s="238"/>
      <c r="JSW2506" s="207"/>
      <c r="JSX2506" s="207"/>
      <c r="JSY2506" s="187"/>
      <c r="JSZ2506" s="187"/>
      <c r="JTA2506" s="204"/>
      <c r="JTB2506" s="272"/>
      <c r="JTC2506" s="207"/>
      <c r="JTD2506" s="238"/>
      <c r="JTE2506" s="207"/>
      <c r="JTF2506" s="207"/>
      <c r="JTG2506" s="187"/>
      <c r="JTH2506" s="187"/>
      <c r="JTI2506" s="204"/>
      <c r="JTJ2506" s="272"/>
      <c r="JTK2506" s="207"/>
      <c r="JTL2506" s="238"/>
      <c r="JTM2506" s="207"/>
      <c r="JTN2506" s="207"/>
      <c r="JTO2506" s="187"/>
      <c r="JTP2506" s="187"/>
      <c r="JTQ2506" s="204"/>
      <c r="JTR2506" s="272"/>
      <c r="JTS2506" s="207"/>
      <c r="JTT2506" s="238"/>
      <c r="JTU2506" s="207"/>
      <c r="JTV2506" s="207"/>
      <c r="JTW2506" s="187"/>
      <c r="JTX2506" s="187"/>
      <c r="JTY2506" s="204"/>
      <c r="JTZ2506" s="272"/>
      <c r="JUA2506" s="207"/>
      <c r="JUB2506" s="238"/>
      <c r="JUC2506" s="207"/>
      <c r="JUD2506" s="207"/>
      <c r="JUE2506" s="187"/>
      <c r="JUF2506" s="187"/>
      <c r="JUG2506" s="204"/>
      <c r="JUH2506" s="272"/>
      <c r="JUI2506" s="207"/>
      <c r="JUJ2506" s="238"/>
      <c r="JUK2506" s="207"/>
      <c r="JUL2506" s="207"/>
      <c r="JUM2506" s="187"/>
      <c r="JUN2506" s="187"/>
      <c r="JUO2506" s="204"/>
      <c r="JUP2506" s="272"/>
      <c r="JUQ2506" s="207"/>
      <c r="JUR2506" s="238"/>
      <c r="JUS2506" s="207"/>
      <c r="JUT2506" s="207"/>
      <c r="JUU2506" s="187"/>
      <c r="JUV2506" s="187"/>
      <c r="JUW2506" s="204"/>
      <c r="JUX2506" s="272"/>
      <c r="JUY2506" s="207"/>
      <c r="JUZ2506" s="238"/>
      <c r="JVA2506" s="207"/>
      <c r="JVB2506" s="207"/>
      <c r="JVC2506" s="187"/>
      <c r="JVD2506" s="187"/>
      <c r="JVE2506" s="204"/>
      <c r="JVF2506" s="272"/>
      <c r="JVG2506" s="207"/>
      <c r="JVH2506" s="238"/>
      <c r="JVI2506" s="207"/>
      <c r="JVJ2506" s="207"/>
      <c r="JVK2506" s="187"/>
      <c r="JVL2506" s="187"/>
      <c r="JVM2506" s="204"/>
      <c r="JVN2506" s="272"/>
      <c r="JVO2506" s="207"/>
      <c r="JVP2506" s="238"/>
      <c r="JVQ2506" s="207"/>
      <c r="JVR2506" s="207"/>
      <c r="JVS2506" s="187"/>
      <c r="JVT2506" s="187"/>
      <c r="JVU2506" s="204"/>
      <c r="JVV2506" s="272"/>
      <c r="JVW2506" s="207"/>
      <c r="JVX2506" s="238"/>
      <c r="JVY2506" s="207"/>
      <c r="JVZ2506" s="207"/>
      <c r="JWA2506" s="187"/>
      <c r="JWB2506" s="187"/>
      <c r="JWC2506" s="204"/>
      <c r="JWD2506" s="272"/>
      <c r="JWE2506" s="207"/>
      <c r="JWF2506" s="238"/>
      <c r="JWG2506" s="207"/>
      <c r="JWH2506" s="207"/>
      <c r="JWI2506" s="187"/>
      <c r="JWJ2506" s="187"/>
      <c r="JWK2506" s="204"/>
      <c r="JWL2506" s="272"/>
      <c r="JWM2506" s="207"/>
      <c r="JWN2506" s="238"/>
      <c r="JWO2506" s="207"/>
      <c r="JWP2506" s="207"/>
      <c r="JWQ2506" s="187"/>
      <c r="JWR2506" s="187"/>
      <c r="JWS2506" s="204"/>
      <c r="JWT2506" s="272"/>
      <c r="JWU2506" s="207"/>
      <c r="JWV2506" s="238"/>
      <c r="JWW2506" s="207"/>
      <c r="JWX2506" s="207"/>
      <c r="JWY2506" s="187"/>
      <c r="JWZ2506" s="187"/>
      <c r="JXA2506" s="204"/>
      <c r="JXB2506" s="272"/>
      <c r="JXC2506" s="207"/>
      <c r="JXD2506" s="238"/>
      <c r="JXE2506" s="207"/>
      <c r="JXF2506" s="207"/>
      <c r="JXG2506" s="187"/>
      <c r="JXH2506" s="187"/>
      <c r="JXI2506" s="204"/>
      <c r="JXJ2506" s="272"/>
      <c r="JXK2506" s="207"/>
      <c r="JXL2506" s="238"/>
      <c r="JXM2506" s="207"/>
      <c r="JXN2506" s="207"/>
      <c r="JXO2506" s="187"/>
      <c r="JXP2506" s="187"/>
      <c r="JXQ2506" s="204"/>
      <c r="JXR2506" s="272"/>
      <c r="JXS2506" s="207"/>
      <c r="JXT2506" s="238"/>
      <c r="JXU2506" s="207"/>
      <c r="JXV2506" s="207"/>
      <c r="JXW2506" s="187"/>
      <c r="JXX2506" s="187"/>
      <c r="JXY2506" s="204"/>
      <c r="JXZ2506" s="272"/>
      <c r="JYA2506" s="207"/>
      <c r="JYB2506" s="238"/>
      <c r="JYC2506" s="207"/>
      <c r="JYD2506" s="207"/>
      <c r="JYE2506" s="187"/>
      <c r="JYF2506" s="187"/>
      <c r="JYG2506" s="204"/>
      <c r="JYH2506" s="272"/>
      <c r="JYI2506" s="207"/>
      <c r="JYJ2506" s="238"/>
      <c r="JYK2506" s="207"/>
      <c r="JYL2506" s="207"/>
      <c r="JYM2506" s="187"/>
      <c r="JYN2506" s="187"/>
      <c r="JYO2506" s="204"/>
      <c r="JYP2506" s="272"/>
      <c r="JYQ2506" s="207"/>
      <c r="JYR2506" s="238"/>
      <c r="JYS2506" s="207"/>
      <c r="JYT2506" s="207"/>
      <c r="JYU2506" s="187"/>
      <c r="JYV2506" s="187"/>
      <c r="JYW2506" s="204"/>
      <c r="JYX2506" s="272"/>
      <c r="JYY2506" s="207"/>
      <c r="JYZ2506" s="238"/>
      <c r="JZA2506" s="207"/>
      <c r="JZB2506" s="207"/>
      <c r="JZC2506" s="187"/>
      <c r="JZD2506" s="187"/>
      <c r="JZE2506" s="204"/>
      <c r="JZF2506" s="272"/>
      <c r="JZG2506" s="207"/>
      <c r="JZH2506" s="238"/>
      <c r="JZI2506" s="207"/>
      <c r="JZJ2506" s="207"/>
      <c r="JZK2506" s="187"/>
      <c r="JZL2506" s="187"/>
      <c r="JZM2506" s="204"/>
      <c r="JZN2506" s="272"/>
      <c r="JZO2506" s="207"/>
      <c r="JZP2506" s="238"/>
      <c r="JZQ2506" s="207"/>
      <c r="JZR2506" s="207"/>
      <c r="JZS2506" s="187"/>
      <c r="JZT2506" s="187"/>
      <c r="JZU2506" s="204"/>
      <c r="JZV2506" s="272"/>
      <c r="JZW2506" s="207"/>
      <c r="JZX2506" s="238"/>
      <c r="JZY2506" s="207"/>
      <c r="JZZ2506" s="207"/>
      <c r="KAA2506" s="187"/>
      <c r="KAB2506" s="187"/>
      <c r="KAC2506" s="204"/>
      <c r="KAD2506" s="272"/>
      <c r="KAE2506" s="207"/>
      <c r="KAF2506" s="238"/>
      <c r="KAG2506" s="207"/>
      <c r="KAH2506" s="207"/>
      <c r="KAI2506" s="187"/>
      <c r="KAJ2506" s="187"/>
      <c r="KAK2506" s="204"/>
      <c r="KAL2506" s="272"/>
      <c r="KAM2506" s="207"/>
      <c r="KAN2506" s="238"/>
      <c r="KAO2506" s="207"/>
      <c r="KAP2506" s="207"/>
      <c r="KAQ2506" s="187"/>
      <c r="KAR2506" s="187"/>
      <c r="KAS2506" s="204"/>
      <c r="KAT2506" s="272"/>
      <c r="KAU2506" s="207"/>
      <c r="KAV2506" s="238"/>
      <c r="KAW2506" s="207"/>
      <c r="KAX2506" s="207"/>
      <c r="KAY2506" s="187"/>
      <c r="KAZ2506" s="187"/>
      <c r="KBA2506" s="204"/>
      <c r="KBB2506" s="272"/>
      <c r="KBC2506" s="207"/>
      <c r="KBD2506" s="238"/>
      <c r="KBE2506" s="207"/>
      <c r="KBF2506" s="207"/>
      <c r="KBG2506" s="187"/>
      <c r="KBH2506" s="187"/>
      <c r="KBI2506" s="204"/>
      <c r="KBJ2506" s="272"/>
      <c r="KBK2506" s="207"/>
      <c r="KBL2506" s="238"/>
      <c r="KBM2506" s="207"/>
      <c r="KBN2506" s="207"/>
      <c r="KBO2506" s="187"/>
      <c r="KBP2506" s="187"/>
      <c r="KBQ2506" s="204"/>
      <c r="KBR2506" s="272"/>
      <c r="KBS2506" s="207"/>
      <c r="KBT2506" s="238"/>
      <c r="KBU2506" s="207"/>
      <c r="KBV2506" s="207"/>
      <c r="KBW2506" s="187"/>
      <c r="KBX2506" s="187"/>
      <c r="KBY2506" s="204"/>
      <c r="KBZ2506" s="272"/>
      <c r="KCA2506" s="207"/>
      <c r="KCB2506" s="238"/>
      <c r="KCC2506" s="207"/>
      <c r="KCD2506" s="207"/>
      <c r="KCE2506" s="187"/>
      <c r="KCF2506" s="187"/>
      <c r="KCG2506" s="204"/>
      <c r="KCH2506" s="272"/>
      <c r="KCI2506" s="207"/>
      <c r="KCJ2506" s="238"/>
      <c r="KCK2506" s="207"/>
      <c r="KCL2506" s="207"/>
      <c r="KCM2506" s="187"/>
      <c r="KCN2506" s="187"/>
      <c r="KCO2506" s="204"/>
      <c r="KCP2506" s="272"/>
      <c r="KCQ2506" s="207"/>
      <c r="KCR2506" s="238"/>
      <c r="KCS2506" s="207"/>
      <c r="KCT2506" s="207"/>
      <c r="KCU2506" s="187"/>
      <c r="KCV2506" s="187"/>
      <c r="KCW2506" s="204"/>
      <c r="KCX2506" s="272"/>
      <c r="KCY2506" s="207"/>
      <c r="KCZ2506" s="238"/>
      <c r="KDA2506" s="207"/>
      <c r="KDB2506" s="207"/>
      <c r="KDC2506" s="187"/>
      <c r="KDD2506" s="187"/>
      <c r="KDE2506" s="204"/>
      <c r="KDF2506" s="272"/>
      <c r="KDG2506" s="207"/>
      <c r="KDH2506" s="238"/>
      <c r="KDI2506" s="207"/>
      <c r="KDJ2506" s="207"/>
      <c r="KDK2506" s="187"/>
      <c r="KDL2506" s="187"/>
      <c r="KDM2506" s="204"/>
      <c r="KDN2506" s="272"/>
      <c r="KDO2506" s="207"/>
      <c r="KDP2506" s="238"/>
      <c r="KDQ2506" s="207"/>
      <c r="KDR2506" s="207"/>
      <c r="KDS2506" s="187"/>
      <c r="KDT2506" s="187"/>
      <c r="KDU2506" s="204"/>
      <c r="KDV2506" s="272"/>
      <c r="KDW2506" s="207"/>
      <c r="KDX2506" s="238"/>
      <c r="KDY2506" s="207"/>
      <c r="KDZ2506" s="207"/>
      <c r="KEA2506" s="187"/>
      <c r="KEB2506" s="187"/>
      <c r="KEC2506" s="204"/>
      <c r="KED2506" s="272"/>
      <c r="KEE2506" s="207"/>
      <c r="KEF2506" s="238"/>
      <c r="KEG2506" s="207"/>
      <c r="KEH2506" s="207"/>
      <c r="KEI2506" s="187"/>
      <c r="KEJ2506" s="187"/>
      <c r="KEK2506" s="204"/>
      <c r="KEL2506" s="272"/>
      <c r="KEM2506" s="207"/>
      <c r="KEN2506" s="238"/>
      <c r="KEO2506" s="207"/>
      <c r="KEP2506" s="207"/>
      <c r="KEQ2506" s="187"/>
      <c r="KER2506" s="187"/>
      <c r="KES2506" s="204"/>
      <c r="KET2506" s="272"/>
      <c r="KEU2506" s="207"/>
      <c r="KEV2506" s="238"/>
      <c r="KEW2506" s="207"/>
      <c r="KEX2506" s="207"/>
      <c r="KEY2506" s="187"/>
      <c r="KEZ2506" s="187"/>
      <c r="KFA2506" s="204"/>
      <c r="KFB2506" s="272"/>
      <c r="KFC2506" s="207"/>
      <c r="KFD2506" s="238"/>
      <c r="KFE2506" s="207"/>
      <c r="KFF2506" s="207"/>
      <c r="KFG2506" s="187"/>
      <c r="KFH2506" s="187"/>
      <c r="KFI2506" s="204"/>
      <c r="KFJ2506" s="272"/>
      <c r="KFK2506" s="207"/>
      <c r="KFL2506" s="238"/>
      <c r="KFM2506" s="207"/>
      <c r="KFN2506" s="207"/>
      <c r="KFO2506" s="187"/>
      <c r="KFP2506" s="187"/>
      <c r="KFQ2506" s="204"/>
      <c r="KFR2506" s="272"/>
      <c r="KFS2506" s="207"/>
      <c r="KFT2506" s="238"/>
      <c r="KFU2506" s="207"/>
      <c r="KFV2506" s="207"/>
      <c r="KFW2506" s="187"/>
      <c r="KFX2506" s="187"/>
      <c r="KFY2506" s="204"/>
      <c r="KFZ2506" s="272"/>
      <c r="KGA2506" s="207"/>
      <c r="KGB2506" s="238"/>
      <c r="KGC2506" s="207"/>
      <c r="KGD2506" s="207"/>
      <c r="KGE2506" s="187"/>
      <c r="KGF2506" s="187"/>
      <c r="KGG2506" s="204"/>
      <c r="KGH2506" s="272"/>
      <c r="KGI2506" s="207"/>
      <c r="KGJ2506" s="238"/>
      <c r="KGK2506" s="207"/>
      <c r="KGL2506" s="207"/>
      <c r="KGM2506" s="187"/>
      <c r="KGN2506" s="187"/>
      <c r="KGO2506" s="204"/>
      <c r="KGP2506" s="272"/>
      <c r="KGQ2506" s="207"/>
      <c r="KGR2506" s="238"/>
      <c r="KGS2506" s="207"/>
      <c r="KGT2506" s="207"/>
      <c r="KGU2506" s="187"/>
      <c r="KGV2506" s="187"/>
      <c r="KGW2506" s="204"/>
      <c r="KGX2506" s="272"/>
      <c r="KGY2506" s="207"/>
      <c r="KGZ2506" s="238"/>
      <c r="KHA2506" s="207"/>
      <c r="KHB2506" s="207"/>
      <c r="KHC2506" s="187"/>
      <c r="KHD2506" s="187"/>
      <c r="KHE2506" s="204"/>
      <c r="KHF2506" s="272"/>
      <c r="KHG2506" s="207"/>
      <c r="KHH2506" s="238"/>
      <c r="KHI2506" s="207"/>
      <c r="KHJ2506" s="207"/>
      <c r="KHK2506" s="187"/>
      <c r="KHL2506" s="187"/>
      <c r="KHM2506" s="204"/>
      <c r="KHN2506" s="272"/>
      <c r="KHO2506" s="207"/>
      <c r="KHP2506" s="238"/>
      <c r="KHQ2506" s="207"/>
      <c r="KHR2506" s="207"/>
      <c r="KHS2506" s="187"/>
      <c r="KHT2506" s="187"/>
      <c r="KHU2506" s="204"/>
      <c r="KHV2506" s="272"/>
      <c r="KHW2506" s="207"/>
      <c r="KHX2506" s="238"/>
      <c r="KHY2506" s="207"/>
      <c r="KHZ2506" s="207"/>
      <c r="KIA2506" s="187"/>
      <c r="KIB2506" s="187"/>
      <c r="KIC2506" s="204"/>
      <c r="KID2506" s="272"/>
      <c r="KIE2506" s="207"/>
      <c r="KIF2506" s="238"/>
      <c r="KIG2506" s="207"/>
      <c r="KIH2506" s="207"/>
      <c r="KII2506" s="187"/>
      <c r="KIJ2506" s="187"/>
      <c r="KIK2506" s="204"/>
      <c r="KIL2506" s="272"/>
      <c r="KIM2506" s="207"/>
      <c r="KIN2506" s="238"/>
      <c r="KIO2506" s="207"/>
      <c r="KIP2506" s="207"/>
      <c r="KIQ2506" s="187"/>
      <c r="KIR2506" s="187"/>
      <c r="KIS2506" s="204"/>
      <c r="KIT2506" s="272"/>
      <c r="KIU2506" s="207"/>
      <c r="KIV2506" s="238"/>
      <c r="KIW2506" s="207"/>
      <c r="KIX2506" s="207"/>
      <c r="KIY2506" s="187"/>
      <c r="KIZ2506" s="187"/>
      <c r="KJA2506" s="204"/>
      <c r="KJB2506" s="272"/>
      <c r="KJC2506" s="207"/>
      <c r="KJD2506" s="238"/>
      <c r="KJE2506" s="207"/>
      <c r="KJF2506" s="207"/>
      <c r="KJG2506" s="187"/>
      <c r="KJH2506" s="187"/>
      <c r="KJI2506" s="204"/>
      <c r="KJJ2506" s="272"/>
      <c r="KJK2506" s="207"/>
      <c r="KJL2506" s="238"/>
      <c r="KJM2506" s="207"/>
      <c r="KJN2506" s="207"/>
      <c r="KJO2506" s="187"/>
      <c r="KJP2506" s="187"/>
      <c r="KJQ2506" s="204"/>
      <c r="KJR2506" s="272"/>
      <c r="KJS2506" s="207"/>
      <c r="KJT2506" s="238"/>
      <c r="KJU2506" s="207"/>
      <c r="KJV2506" s="207"/>
      <c r="KJW2506" s="187"/>
      <c r="KJX2506" s="187"/>
      <c r="KJY2506" s="204"/>
      <c r="KJZ2506" s="272"/>
      <c r="KKA2506" s="207"/>
      <c r="KKB2506" s="238"/>
      <c r="KKC2506" s="207"/>
      <c r="KKD2506" s="207"/>
      <c r="KKE2506" s="187"/>
      <c r="KKF2506" s="187"/>
      <c r="KKG2506" s="204"/>
      <c r="KKH2506" s="272"/>
      <c r="KKI2506" s="207"/>
      <c r="KKJ2506" s="238"/>
      <c r="KKK2506" s="207"/>
      <c r="KKL2506" s="207"/>
      <c r="KKM2506" s="187"/>
      <c r="KKN2506" s="187"/>
      <c r="KKO2506" s="204"/>
      <c r="KKP2506" s="272"/>
      <c r="KKQ2506" s="207"/>
      <c r="KKR2506" s="238"/>
      <c r="KKS2506" s="207"/>
      <c r="KKT2506" s="207"/>
      <c r="KKU2506" s="187"/>
      <c r="KKV2506" s="187"/>
      <c r="KKW2506" s="204"/>
      <c r="KKX2506" s="272"/>
      <c r="KKY2506" s="207"/>
      <c r="KKZ2506" s="238"/>
      <c r="KLA2506" s="207"/>
      <c r="KLB2506" s="207"/>
      <c r="KLC2506" s="187"/>
      <c r="KLD2506" s="187"/>
      <c r="KLE2506" s="204"/>
      <c r="KLF2506" s="272"/>
      <c r="KLG2506" s="207"/>
      <c r="KLH2506" s="238"/>
      <c r="KLI2506" s="207"/>
      <c r="KLJ2506" s="207"/>
      <c r="KLK2506" s="187"/>
      <c r="KLL2506" s="187"/>
      <c r="KLM2506" s="204"/>
      <c r="KLN2506" s="272"/>
      <c r="KLO2506" s="207"/>
      <c r="KLP2506" s="238"/>
      <c r="KLQ2506" s="207"/>
      <c r="KLR2506" s="207"/>
      <c r="KLS2506" s="187"/>
      <c r="KLT2506" s="187"/>
      <c r="KLU2506" s="204"/>
      <c r="KLV2506" s="272"/>
      <c r="KLW2506" s="207"/>
      <c r="KLX2506" s="238"/>
      <c r="KLY2506" s="207"/>
      <c r="KLZ2506" s="207"/>
      <c r="KMA2506" s="187"/>
      <c r="KMB2506" s="187"/>
      <c r="KMC2506" s="204"/>
      <c r="KMD2506" s="272"/>
      <c r="KME2506" s="207"/>
      <c r="KMF2506" s="238"/>
      <c r="KMG2506" s="207"/>
      <c r="KMH2506" s="207"/>
      <c r="KMI2506" s="187"/>
      <c r="KMJ2506" s="187"/>
      <c r="KMK2506" s="204"/>
      <c r="KML2506" s="272"/>
      <c r="KMM2506" s="207"/>
      <c r="KMN2506" s="238"/>
      <c r="KMO2506" s="207"/>
      <c r="KMP2506" s="207"/>
      <c r="KMQ2506" s="187"/>
      <c r="KMR2506" s="187"/>
      <c r="KMS2506" s="204"/>
      <c r="KMT2506" s="272"/>
      <c r="KMU2506" s="207"/>
      <c r="KMV2506" s="238"/>
      <c r="KMW2506" s="207"/>
      <c r="KMX2506" s="207"/>
      <c r="KMY2506" s="187"/>
      <c r="KMZ2506" s="187"/>
      <c r="KNA2506" s="204"/>
      <c r="KNB2506" s="272"/>
      <c r="KNC2506" s="207"/>
      <c r="KND2506" s="238"/>
      <c r="KNE2506" s="207"/>
      <c r="KNF2506" s="207"/>
      <c r="KNG2506" s="187"/>
      <c r="KNH2506" s="187"/>
      <c r="KNI2506" s="204"/>
      <c r="KNJ2506" s="272"/>
      <c r="KNK2506" s="207"/>
      <c r="KNL2506" s="238"/>
      <c r="KNM2506" s="207"/>
      <c r="KNN2506" s="207"/>
      <c r="KNO2506" s="187"/>
      <c r="KNP2506" s="187"/>
      <c r="KNQ2506" s="204"/>
      <c r="KNR2506" s="272"/>
      <c r="KNS2506" s="207"/>
      <c r="KNT2506" s="238"/>
      <c r="KNU2506" s="207"/>
      <c r="KNV2506" s="207"/>
      <c r="KNW2506" s="187"/>
      <c r="KNX2506" s="187"/>
      <c r="KNY2506" s="204"/>
      <c r="KNZ2506" s="272"/>
      <c r="KOA2506" s="207"/>
      <c r="KOB2506" s="238"/>
      <c r="KOC2506" s="207"/>
      <c r="KOD2506" s="207"/>
      <c r="KOE2506" s="187"/>
      <c r="KOF2506" s="187"/>
      <c r="KOG2506" s="204"/>
      <c r="KOH2506" s="272"/>
      <c r="KOI2506" s="207"/>
      <c r="KOJ2506" s="238"/>
      <c r="KOK2506" s="207"/>
      <c r="KOL2506" s="207"/>
      <c r="KOM2506" s="187"/>
      <c r="KON2506" s="187"/>
      <c r="KOO2506" s="204"/>
      <c r="KOP2506" s="272"/>
      <c r="KOQ2506" s="207"/>
      <c r="KOR2506" s="238"/>
      <c r="KOS2506" s="207"/>
      <c r="KOT2506" s="207"/>
      <c r="KOU2506" s="187"/>
      <c r="KOV2506" s="187"/>
      <c r="KOW2506" s="204"/>
      <c r="KOX2506" s="272"/>
      <c r="KOY2506" s="207"/>
      <c r="KOZ2506" s="238"/>
      <c r="KPA2506" s="207"/>
      <c r="KPB2506" s="207"/>
      <c r="KPC2506" s="187"/>
      <c r="KPD2506" s="187"/>
      <c r="KPE2506" s="204"/>
      <c r="KPF2506" s="272"/>
      <c r="KPG2506" s="207"/>
      <c r="KPH2506" s="238"/>
      <c r="KPI2506" s="207"/>
      <c r="KPJ2506" s="207"/>
      <c r="KPK2506" s="187"/>
      <c r="KPL2506" s="187"/>
      <c r="KPM2506" s="204"/>
      <c r="KPN2506" s="272"/>
      <c r="KPO2506" s="207"/>
      <c r="KPP2506" s="238"/>
      <c r="KPQ2506" s="207"/>
      <c r="KPR2506" s="207"/>
      <c r="KPS2506" s="187"/>
      <c r="KPT2506" s="187"/>
      <c r="KPU2506" s="204"/>
      <c r="KPV2506" s="272"/>
      <c r="KPW2506" s="207"/>
      <c r="KPX2506" s="238"/>
      <c r="KPY2506" s="207"/>
      <c r="KPZ2506" s="207"/>
      <c r="KQA2506" s="187"/>
      <c r="KQB2506" s="187"/>
      <c r="KQC2506" s="204"/>
      <c r="KQD2506" s="272"/>
      <c r="KQE2506" s="207"/>
      <c r="KQF2506" s="238"/>
      <c r="KQG2506" s="207"/>
      <c r="KQH2506" s="207"/>
      <c r="KQI2506" s="187"/>
      <c r="KQJ2506" s="187"/>
      <c r="KQK2506" s="204"/>
      <c r="KQL2506" s="272"/>
      <c r="KQM2506" s="207"/>
      <c r="KQN2506" s="238"/>
      <c r="KQO2506" s="207"/>
      <c r="KQP2506" s="207"/>
      <c r="KQQ2506" s="187"/>
      <c r="KQR2506" s="187"/>
      <c r="KQS2506" s="204"/>
      <c r="KQT2506" s="272"/>
      <c r="KQU2506" s="207"/>
      <c r="KQV2506" s="238"/>
      <c r="KQW2506" s="207"/>
      <c r="KQX2506" s="207"/>
      <c r="KQY2506" s="187"/>
      <c r="KQZ2506" s="187"/>
      <c r="KRA2506" s="204"/>
      <c r="KRB2506" s="272"/>
      <c r="KRC2506" s="207"/>
      <c r="KRD2506" s="238"/>
      <c r="KRE2506" s="207"/>
      <c r="KRF2506" s="207"/>
      <c r="KRG2506" s="187"/>
      <c r="KRH2506" s="187"/>
      <c r="KRI2506" s="204"/>
      <c r="KRJ2506" s="272"/>
      <c r="KRK2506" s="207"/>
      <c r="KRL2506" s="238"/>
      <c r="KRM2506" s="207"/>
      <c r="KRN2506" s="207"/>
      <c r="KRO2506" s="187"/>
      <c r="KRP2506" s="187"/>
      <c r="KRQ2506" s="204"/>
      <c r="KRR2506" s="272"/>
      <c r="KRS2506" s="207"/>
      <c r="KRT2506" s="238"/>
      <c r="KRU2506" s="207"/>
      <c r="KRV2506" s="207"/>
      <c r="KRW2506" s="187"/>
      <c r="KRX2506" s="187"/>
      <c r="KRY2506" s="204"/>
      <c r="KRZ2506" s="272"/>
      <c r="KSA2506" s="207"/>
      <c r="KSB2506" s="238"/>
      <c r="KSC2506" s="207"/>
      <c r="KSD2506" s="207"/>
      <c r="KSE2506" s="187"/>
      <c r="KSF2506" s="187"/>
      <c r="KSG2506" s="204"/>
      <c r="KSH2506" s="272"/>
      <c r="KSI2506" s="207"/>
      <c r="KSJ2506" s="238"/>
      <c r="KSK2506" s="207"/>
      <c r="KSL2506" s="207"/>
      <c r="KSM2506" s="187"/>
      <c r="KSN2506" s="187"/>
      <c r="KSO2506" s="204"/>
      <c r="KSP2506" s="272"/>
      <c r="KSQ2506" s="207"/>
      <c r="KSR2506" s="238"/>
      <c r="KSS2506" s="207"/>
      <c r="KST2506" s="207"/>
      <c r="KSU2506" s="187"/>
      <c r="KSV2506" s="187"/>
      <c r="KSW2506" s="204"/>
      <c r="KSX2506" s="272"/>
      <c r="KSY2506" s="207"/>
      <c r="KSZ2506" s="238"/>
      <c r="KTA2506" s="207"/>
      <c r="KTB2506" s="207"/>
      <c r="KTC2506" s="187"/>
      <c r="KTD2506" s="187"/>
      <c r="KTE2506" s="204"/>
      <c r="KTF2506" s="272"/>
      <c r="KTG2506" s="207"/>
      <c r="KTH2506" s="238"/>
      <c r="KTI2506" s="207"/>
      <c r="KTJ2506" s="207"/>
      <c r="KTK2506" s="187"/>
      <c r="KTL2506" s="187"/>
      <c r="KTM2506" s="204"/>
      <c r="KTN2506" s="272"/>
      <c r="KTO2506" s="207"/>
      <c r="KTP2506" s="238"/>
      <c r="KTQ2506" s="207"/>
      <c r="KTR2506" s="207"/>
      <c r="KTS2506" s="187"/>
      <c r="KTT2506" s="187"/>
      <c r="KTU2506" s="204"/>
      <c r="KTV2506" s="272"/>
      <c r="KTW2506" s="207"/>
      <c r="KTX2506" s="238"/>
      <c r="KTY2506" s="207"/>
      <c r="KTZ2506" s="207"/>
      <c r="KUA2506" s="187"/>
      <c r="KUB2506" s="187"/>
      <c r="KUC2506" s="204"/>
      <c r="KUD2506" s="272"/>
      <c r="KUE2506" s="207"/>
      <c r="KUF2506" s="238"/>
      <c r="KUG2506" s="207"/>
      <c r="KUH2506" s="207"/>
      <c r="KUI2506" s="187"/>
      <c r="KUJ2506" s="187"/>
      <c r="KUK2506" s="204"/>
      <c r="KUL2506" s="272"/>
      <c r="KUM2506" s="207"/>
      <c r="KUN2506" s="238"/>
      <c r="KUO2506" s="207"/>
      <c r="KUP2506" s="207"/>
      <c r="KUQ2506" s="187"/>
      <c r="KUR2506" s="187"/>
      <c r="KUS2506" s="204"/>
      <c r="KUT2506" s="272"/>
      <c r="KUU2506" s="207"/>
      <c r="KUV2506" s="238"/>
      <c r="KUW2506" s="207"/>
      <c r="KUX2506" s="207"/>
      <c r="KUY2506" s="187"/>
      <c r="KUZ2506" s="187"/>
      <c r="KVA2506" s="204"/>
      <c r="KVB2506" s="272"/>
      <c r="KVC2506" s="207"/>
      <c r="KVD2506" s="238"/>
      <c r="KVE2506" s="207"/>
      <c r="KVF2506" s="207"/>
      <c r="KVG2506" s="187"/>
      <c r="KVH2506" s="187"/>
      <c r="KVI2506" s="204"/>
      <c r="KVJ2506" s="272"/>
      <c r="KVK2506" s="207"/>
      <c r="KVL2506" s="238"/>
      <c r="KVM2506" s="207"/>
      <c r="KVN2506" s="207"/>
      <c r="KVO2506" s="187"/>
      <c r="KVP2506" s="187"/>
      <c r="KVQ2506" s="204"/>
      <c r="KVR2506" s="272"/>
      <c r="KVS2506" s="207"/>
      <c r="KVT2506" s="238"/>
      <c r="KVU2506" s="207"/>
      <c r="KVV2506" s="207"/>
      <c r="KVW2506" s="187"/>
      <c r="KVX2506" s="187"/>
      <c r="KVY2506" s="204"/>
      <c r="KVZ2506" s="272"/>
      <c r="KWA2506" s="207"/>
      <c r="KWB2506" s="238"/>
      <c r="KWC2506" s="207"/>
      <c r="KWD2506" s="207"/>
      <c r="KWE2506" s="187"/>
      <c r="KWF2506" s="187"/>
      <c r="KWG2506" s="204"/>
      <c r="KWH2506" s="272"/>
      <c r="KWI2506" s="207"/>
      <c r="KWJ2506" s="238"/>
      <c r="KWK2506" s="207"/>
      <c r="KWL2506" s="207"/>
      <c r="KWM2506" s="187"/>
      <c r="KWN2506" s="187"/>
      <c r="KWO2506" s="204"/>
      <c r="KWP2506" s="272"/>
      <c r="KWQ2506" s="207"/>
      <c r="KWR2506" s="238"/>
      <c r="KWS2506" s="207"/>
      <c r="KWT2506" s="207"/>
      <c r="KWU2506" s="187"/>
      <c r="KWV2506" s="187"/>
      <c r="KWW2506" s="204"/>
      <c r="KWX2506" s="272"/>
      <c r="KWY2506" s="207"/>
      <c r="KWZ2506" s="238"/>
      <c r="KXA2506" s="207"/>
      <c r="KXB2506" s="207"/>
      <c r="KXC2506" s="187"/>
      <c r="KXD2506" s="187"/>
      <c r="KXE2506" s="204"/>
      <c r="KXF2506" s="272"/>
      <c r="KXG2506" s="207"/>
      <c r="KXH2506" s="238"/>
      <c r="KXI2506" s="207"/>
      <c r="KXJ2506" s="207"/>
      <c r="KXK2506" s="187"/>
      <c r="KXL2506" s="187"/>
      <c r="KXM2506" s="204"/>
      <c r="KXN2506" s="272"/>
      <c r="KXO2506" s="207"/>
      <c r="KXP2506" s="238"/>
      <c r="KXQ2506" s="207"/>
      <c r="KXR2506" s="207"/>
      <c r="KXS2506" s="187"/>
      <c r="KXT2506" s="187"/>
      <c r="KXU2506" s="204"/>
      <c r="KXV2506" s="272"/>
      <c r="KXW2506" s="207"/>
      <c r="KXX2506" s="238"/>
      <c r="KXY2506" s="207"/>
      <c r="KXZ2506" s="207"/>
      <c r="KYA2506" s="187"/>
      <c r="KYB2506" s="187"/>
      <c r="KYC2506" s="204"/>
      <c r="KYD2506" s="272"/>
      <c r="KYE2506" s="207"/>
      <c r="KYF2506" s="238"/>
      <c r="KYG2506" s="207"/>
      <c r="KYH2506" s="207"/>
      <c r="KYI2506" s="187"/>
      <c r="KYJ2506" s="187"/>
      <c r="KYK2506" s="204"/>
      <c r="KYL2506" s="272"/>
      <c r="KYM2506" s="207"/>
      <c r="KYN2506" s="238"/>
      <c r="KYO2506" s="207"/>
      <c r="KYP2506" s="207"/>
      <c r="KYQ2506" s="187"/>
      <c r="KYR2506" s="187"/>
      <c r="KYS2506" s="204"/>
      <c r="KYT2506" s="272"/>
      <c r="KYU2506" s="207"/>
      <c r="KYV2506" s="238"/>
      <c r="KYW2506" s="207"/>
      <c r="KYX2506" s="207"/>
      <c r="KYY2506" s="187"/>
      <c r="KYZ2506" s="187"/>
      <c r="KZA2506" s="204"/>
      <c r="KZB2506" s="272"/>
      <c r="KZC2506" s="207"/>
      <c r="KZD2506" s="238"/>
      <c r="KZE2506" s="207"/>
      <c r="KZF2506" s="207"/>
      <c r="KZG2506" s="187"/>
      <c r="KZH2506" s="187"/>
      <c r="KZI2506" s="204"/>
      <c r="KZJ2506" s="272"/>
      <c r="KZK2506" s="207"/>
      <c r="KZL2506" s="238"/>
      <c r="KZM2506" s="207"/>
      <c r="KZN2506" s="207"/>
      <c r="KZO2506" s="187"/>
      <c r="KZP2506" s="187"/>
      <c r="KZQ2506" s="204"/>
      <c r="KZR2506" s="272"/>
      <c r="KZS2506" s="207"/>
      <c r="KZT2506" s="238"/>
      <c r="KZU2506" s="207"/>
      <c r="KZV2506" s="207"/>
      <c r="KZW2506" s="187"/>
      <c r="KZX2506" s="187"/>
      <c r="KZY2506" s="204"/>
      <c r="KZZ2506" s="272"/>
      <c r="LAA2506" s="207"/>
      <c r="LAB2506" s="238"/>
      <c r="LAC2506" s="207"/>
      <c r="LAD2506" s="207"/>
      <c r="LAE2506" s="187"/>
      <c r="LAF2506" s="187"/>
      <c r="LAG2506" s="204"/>
      <c r="LAH2506" s="272"/>
      <c r="LAI2506" s="207"/>
      <c r="LAJ2506" s="238"/>
      <c r="LAK2506" s="207"/>
      <c r="LAL2506" s="207"/>
      <c r="LAM2506" s="187"/>
      <c r="LAN2506" s="187"/>
      <c r="LAO2506" s="204"/>
      <c r="LAP2506" s="272"/>
      <c r="LAQ2506" s="207"/>
      <c r="LAR2506" s="238"/>
      <c r="LAS2506" s="207"/>
      <c r="LAT2506" s="207"/>
      <c r="LAU2506" s="187"/>
      <c r="LAV2506" s="187"/>
      <c r="LAW2506" s="204"/>
      <c r="LAX2506" s="272"/>
      <c r="LAY2506" s="207"/>
      <c r="LAZ2506" s="238"/>
      <c r="LBA2506" s="207"/>
      <c r="LBB2506" s="207"/>
      <c r="LBC2506" s="187"/>
      <c r="LBD2506" s="187"/>
      <c r="LBE2506" s="204"/>
      <c r="LBF2506" s="272"/>
      <c r="LBG2506" s="207"/>
      <c r="LBH2506" s="238"/>
      <c r="LBI2506" s="207"/>
      <c r="LBJ2506" s="207"/>
      <c r="LBK2506" s="187"/>
      <c r="LBL2506" s="187"/>
      <c r="LBM2506" s="204"/>
      <c r="LBN2506" s="272"/>
      <c r="LBO2506" s="207"/>
      <c r="LBP2506" s="238"/>
      <c r="LBQ2506" s="207"/>
      <c r="LBR2506" s="207"/>
      <c r="LBS2506" s="187"/>
      <c r="LBT2506" s="187"/>
      <c r="LBU2506" s="204"/>
      <c r="LBV2506" s="272"/>
      <c r="LBW2506" s="207"/>
      <c r="LBX2506" s="238"/>
      <c r="LBY2506" s="207"/>
      <c r="LBZ2506" s="207"/>
      <c r="LCA2506" s="187"/>
      <c r="LCB2506" s="187"/>
      <c r="LCC2506" s="204"/>
      <c r="LCD2506" s="272"/>
      <c r="LCE2506" s="207"/>
      <c r="LCF2506" s="238"/>
      <c r="LCG2506" s="207"/>
      <c r="LCH2506" s="207"/>
      <c r="LCI2506" s="187"/>
      <c r="LCJ2506" s="187"/>
      <c r="LCK2506" s="204"/>
      <c r="LCL2506" s="272"/>
      <c r="LCM2506" s="207"/>
      <c r="LCN2506" s="238"/>
      <c r="LCO2506" s="207"/>
      <c r="LCP2506" s="207"/>
      <c r="LCQ2506" s="187"/>
      <c r="LCR2506" s="187"/>
      <c r="LCS2506" s="204"/>
      <c r="LCT2506" s="272"/>
      <c r="LCU2506" s="207"/>
      <c r="LCV2506" s="238"/>
      <c r="LCW2506" s="207"/>
      <c r="LCX2506" s="207"/>
      <c r="LCY2506" s="187"/>
      <c r="LCZ2506" s="187"/>
      <c r="LDA2506" s="204"/>
      <c r="LDB2506" s="272"/>
      <c r="LDC2506" s="207"/>
      <c r="LDD2506" s="238"/>
      <c r="LDE2506" s="207"/>
      <c r="LDF2506" s="207"/>
      <c r="LDG2506" s="187"/>
      <c r="LDH2506" s="187"/>
      <c r="LDI2506" s="204"/>
      <c r="LDJ2506" s="272"/>
      <c r="LDK2506" s="207"/>
      <c r="LDL2506" s="238"/>
      <c r="LDM2506" s="207"/>
      <c r="LDN2506" s="207"/>
      <c r="LDO2506" s="187"/>
      <c r="LDP2506" s="187"/>
      <c r="LDQ2506" s="204"/>
      <c r="LDR2506" s="272"/>
      <c r="LDS2506" s="207"/>
      <c r="LDT2506" s="238"/>
      <c r="LDU2506" s="207"/>
      <c r="LDV2506" s="207"/>
      <c r="LDW2506" s="187"/>
      <c r="LDX2506" s="187"/>
      <c r="LDY2506" s="204"/>
      <c r="LDZ2506" s="272"/>
      <c r="LEA2506" s="207"/>
      <c r="LEB2506" s="238"/>
      <c r="LEC2506" s="207"/>
      <c r="LED2506" s="207"/>
      <c r="LEE2506" s="187"/>
      <c r="LEF2506" s="187"/>
      <c r="LEG2506" s="204"/>
      <c r="LEH2506" s="272"/>
      <c r="LEI2506" s="207"/>
      <c r="LEJ2506" s="238"/>
      <c r="LEK2506" s="207"/>
      <c r="LEL2506" s="207"/>
      <c r="LEM2506" s="187"/>
      <c r="LEN2506" s="187"/>
      <c r="LEO2506" s="204"/>
      <c r="LEP2506" s="272"/>
      <c r="LEQ2506" s="207"/>
      <c r="LER2506" s="238"/>
      <c r="LES2506" s="207"/>
      <c r="LET2506" s="207"/>
      <c r="LEU2506" s="187"/>
      <c r="LEV2506" s="187"/>
      <c r="LEW2506" s="204"/>
      <c r="LEX2506" s="272"/>
      <c r="LEY2506" s="207"/>
      <c r="LEZ2506" s="238"/>
      <c r="LFA2506" s="207"/>
      <c r="LFB2506" s="207"/>
      <c r="LFC2506" s="187"/>
      <c r="LFD2506" s="187"/>
      <c r="LFE2506" s="204"/>
      <c r="LFF2506" s="272"/>
      <c r="LFG2506" s="207"/>
      <c r="LFH2506" s="238"/>
      <c r="LFI2506" s="207"/>
      <c r="LFJ2506" s="207"/>
      <c r="LFK2506" s="187"/>
      <c r="LFL2506" s="187"/>
      <c r="LFM2506" s="204"/>
      <c r="LFN2506" s="272"/>
      <c r="LFO2506" s="207"/>
      <c r="LFP2506" s="238"/>
      <c r="LFQ2506" s="207"/>
      <c r="LFR2506" s="207"/>
      <c r="LFS2506" s="187"/>
      <c r="LFT2506" s="187"/>
      <c r="LFU2506" s="204"/>
      <c r="LFV2506" s="272"/>
      <c r="LFW2506" s="207"/>
      <c r="LFX2506" s="238"/>
      <c r="LFY2506" s="207"/>
      <c r="LFZ2506" s="207"/>
      <c r="LGA2506" s="187"/>
      <c r="LGB2506" s="187"/>
      <c r="LGC2506" s="204"/>
      <c r="LGD2506" s="272"/>
      <c r="LGE2506" s="207"/>
      <c r="LGF2506" s="238"/>
      <c r="LGG2506" s="207"/>
      <c r="LGH2506" s="207"/>
      <c r="LGI2506" s="187"/>
      <c r="LGJ2506" s="187"/>
      <c r="LGK2506" s="204"/>
      <c r="LGL2506" s="272"/>
      <c r="LGM2506" s="207"/>
      <c r="LGN2506" s="238"/>
      <c r="LGO2506" s="207"/>
      <c r="LGP2506" s="207"/>
      <c r="LGQ2506" s="187"/>
      <c r="LGR2506" s="187"/>
      <c r="LGS2506" s="204"/>
      <c r="LGT2506" s="272"/>
      <c r="LGU2506" s="207"/>
      <c r="LGV2506" s="238"/>
      <c r="LGW2506" s="207"/>
      <c r="LGX2506" s="207"/>
      <c r="LGY2506" s="187"/>
      <c r="LGZ2506" s="187"/>
      <c r="LHA2506" s="204"/>
      <c r="LHB2506" s="272"/>
      <c r="LHC2506" s="207"/>
      <c r="LHD2506" s="238"/>
      <c r="LHE2506" s="207"/>
      <c r="LHF2506" s="207"/>
      <c r="LHG2506" s="187"/>
      <c r="LHH2506" s="187"/>
      <c r="LHI2506" s="204"/>
      <c r="LHJ2506" s="272"/>
      <c r="LHK2506" s="207"/>
      <c r="LHL2506" s="238"/>
      <c r="LHM2506" s="207"/>
      <c r="LHN2506" s="207"/>
      <c r="LHO2506" s="187"/>
      <c r="LHP2506" s="187"/>
      <c r="LHQ2506" s="204"/>
      <c r="LHR2506" s="272"/>
      <c r="LHS2506" s="207"/>
      <c r="LHT2506" s="238"/>
      <c r="LHU2506" s="207"/>
      <c r="LHV2506" s="207"/>
      <c r="LHW2506" s="187"/>
      <c r="LHX2506" s="187"/>
      <c r="LHY2506" s="204"/>
      <c r="LHZ2506" s="272"/>
      <c r="LIA2506" s="207"/>
      <c r="LIB2506" s="238"/>
      <c r="LIC2506" s="207"/>
      <c r="LID2506" s="207"/>
      <c r="LIE2506" s="187"/>
      <c r="LIF2506" s="187"/>
      <c r="LIG2506" s="204"/>
      <c r="LIH2506" s="272"/>
      <c r="LII2506" s="207"/>
      <c r="LIJ2506" s="238"/>
      <c r="LIK2506" s="207"/>
      <c r="LIL2506" s="207"/>
      <c r="LIM2506" s="187"/>
      <c r="LIN2506" s="187"/>
      <c r="LIO2506" s="204"/>
      <c r="LIP2506" s="272"/>
      <c r="LIQ2506" s="207"/>
      <c r="LIR2506" s="238"/>
      <c r="LIS2506" s="207"/>
      <c r="LIT2506" s="207"/>
      <c r="LIU2506" s="187"/>
      <c r="LIV2506" s="187"/>
      <c r="LIW2506" s="204"/>
      <c r="LIX2506" s="272"/>
      <c r="LIY2506" s="207"/>
      <c r="LIZ2506" s="238"/>
      <c r="LJA2506" s="207"/>
      <c r="LJB2506" s="207"/>
      <c r="LJC2506" s="187"/>
      <c r="LJD2506" s="187"/>
      <c r="LJE2506" s="204"/>
      <c r="LJF2506" s="272"/>
      <c r="LJG2506" s="207"/>
      <c r="LJH2506" s="238"/>
      <c r="LJI2506" s="207"/>
      <c r="LJJ2506" s="207"/>
      <c r="LJK2506" s="187"/>
      <c r="LJL2506" s="187"/>
      <c r="LJM2506" s="204"/>
      <c r="LJN2506" s="272"/>
      <c r="LJO2506" s="207"/>
      <c r="LJP2506" s="238"/>
      <c r="LJQ2506" s="207"/>
      <c r="LJR2506" s="207"/>
      <c r="LJS2506" s="187"/>
      <c r="LJT2506" s="187"/>
      <c r="LJU2506" s="204"/>
      <c r="LJV2506" s="272"/>
      <c r="LJW2506" s="207"/>
      <c r="LJX2506" s="238"/>
      <c r="LJY2506" s="207"/>
      <c r="LJZ2506" s="207"/>
      <c r="LKA2506" s="187"/>
      <c r="LKB2506" s="187"/>
      <c r="LKC2506" s="204"/>
      <c r="LKD2506" s="272"/>
      <c r="LKE2506" s="207"/>
      <c r="LKF2506" s="238"/>
      <c r="LKG2506" s="207"/>
      <c r="LKH2506" s="207"/>
      <c r="LKI2506" s="187"/>
      <c r="LKJ2506" s="187"/>
      <c r="LKK2506" s="204"/>
      <c r="LKL2506" s="272"/>
      <c r="LKM2506" s="207"/>
      <c r="LKN2506" s="238"/>
      <c r="LKO2506" s="207"/>
      <c r="LKP2506" s="207"/>
      <c r="LKQ2506" s="187"/>
      <c r="LKR2506" s="187"/>
      <c r="LKS2506" s="204"/>
      <c r="LKT2506" s="272"/>
      <c r="LKU2506" s="207"/>
      <c r="LKV2506" s="238"/>
      <c r="LKW2506" s="207"/>
      <c r="LKX2506" s="207"/>
      <c r="LKY2506" s="187"/>
      <c r="LKZ2506" s="187"/>
      <c r="LLA2506" s="204"/>
      <c r="LLB2506" s="272"/>
      <c r="LLC2506" s="207"/>
      <c r="LLD2506" s="238"/>
      <c r="LLE2506" s="207"/>
      <c r="LLF2506" s="207"/>
      <c r="LLG2506" s="187"/>
      <c r="LLH2506" s="187"/>
      <c r="LLI2506" s="204"/>
      <c r="LLJ2506" s="272"/>
      <c r="LLK2506" s="207"/>
      <c r="LLL2506" s="238"/>
      <c r="LLM2506" s="207"/>
      <c r="LLN2506" s="207"/>
      <c r="LLO2506" s="187"/>
      <c r="LLP2506" s="187"/>
      <c r="LLQ2506" s="204"/>
      <c r="LLR2506" s="272"/>
      <c r="LLS2506" s="207"/>
      <c r="LLT2506" s="238"/>
      <c r="LLU2506" s="207"/>
      <c r="LLV2506" s="207"/>
      <c r="LLW2506" s="187"/>
      <c r="LLX2506" s="187"/>
      <c r="LLY2506" s="204"/>
      <c r="LLZ2506" s="272"/>
      <c r="LMA2506" s="207"/>
      <c r="LMB2506" s="238"/>
      <c r="LMC2506" s="207"/>
      <c r="LMD2506" s="207"/>
      <c r="LME2506" s="187"/>
      <c r="LMF2506" s="187"/>
      <c r="LMG2506" s="204"/>
      <c r="LMH2506" s="272"/>
      <c r="LMI2506" s="207"/>
      <c r="LMJ2506" s="238"/>
      <c r="LMK2506" s="207"/>
      <c r="LML2506" s="207"/>
      <c r="LMM2506" s="187"/>
      <c r="LMN2506" s="187"/>
      <c r="LMO2506" s="204"/>
      <c r="LMP2506" s="272"/>
      <c r="LMQ2506" s="207"/>
      <c r="LMR2506" s="238"/>
      <c r="LMS2506" s="207"/>
      <c r="LMT2506" s="207"/>
      <c r="LMU2506" s="187"/>
      <c r="LMV2506" s="187"/>
      <c r="LMW2506" s="204"/>
      <c r="LMX2506" s="272"/>
      <c r="LMY2506" s="207"/>
      <c r="LMZ2506" s="238"/>
      <c r="LNA2506" s="207"/>
      <c r="LNB2506" s="207"/>
      <c r="LNC2506" s="187"/>
      <c r="LND2506" s="187"/>
      <c r="LNE2506" s="204"/>
      <c r="LNF2506" s="272"/>
      <c r="LNG2506" s="207"/>
      <c r="LNH2506" s="238"/>
      <c r="LNI2506" s="207"/>
      <c r="LNJ2506" s="207"/>
      <c r="LNK2506" s="187"/>
      <c r="LNL2506" s="187"/>
      <c r="LNM2506" s="204"/>
      <c r="LNN2506" s="272"/>
      <c r="LNO2506" s="207"/>
      <c r="LNP2506" s="238"/>
      <c r="LNQ2506" s="207"/>
      <c r="LNR2506" s="207"/>
      <c r="LNS2506" s="187"/>
      <c r="LNT2506" s="187"/>
      <c r="LNU2506" s="204"/>
      <c r="LNV2506" s="272"/>
      <c r="LNW2506" s="207"/>
      <c r="LNX2506" s="238"/>
      <c r="LNY2506" s="207"/>
      <c r="LNZ2506" s="207"/>
      <c r="LOA2506" s="187"/>
      <c r="LOB2506" s="187"/>
      <c r="LOC2506" s="204"/>
      <c r="LOD2506" s="272"/>
      <c r="LOE2506" s="207"/>
      <c r="LOF2506" s="238"/>
      <c r="LOG2506" s="207"/>
      <c r="LOH2506" s="207"/>
      <c r="LOI2506" s="187"/>
      <c r="LOJ2506" s="187"/>
      <c r="LOK2506" s="204"/>
      <c r="LOL2506" s="272"/>
      <c r="LOM2506" s="207"/>
      <c r="LON2506" s="238"/>
      <c r="LOO2506" s="207"/>
      <c r="LOP2506" s="207"/>
      <c r="LOQ2506" s="187"/>
      <c r="LOR2506" s="187"/>
      <c r="LOS2506" s="204"/>
      <c r="LOT2506" s="272"/>
      <c r="LOU2506" s="207"/>
      <c r="LOV2506" s="238"/>
      <c r="LOW2506" s="207"/>
      <c r="LOX2506" s="207"/>
      <c r="LOY2506" s="187"/>
      <c r="LOZ2506" s="187"/>
      <c r="LPA2506" s="204"/>
      <c r="LPB2506" s="272"/>
      <c r="LPC2506" s="207"/>
      <c r="LPD2506" s="238"/>
      <c r="LPE2506" s="207"/>
      <c r="LPF2506" s="207"/>
      <c r="LPG2506" s="187"/>
      <c r="LPH2506" s="187"/>
      <c r="LPI2506" s="204"/>
      <c r="LPJ2506" s="272"/>
      <c r="LPK2506" s="207"/>
      <c r="LPL2506" s="238"/>
      <c r="LPM2506" s="207"/>
      <c r="LPN2506" s="207"/>
      <c r="LPO2506" s="187"/>
      <c r="LPP2506" s="187"/>
      <c r="LPQ2506" s="204"/>
      <c r="LPR2506" s="272"/>
      <c r="LPS2506" s="207"/>
      <c r="LPT2506" s="238"/>
      <c r="LPU2506" s="207"/>
      <c r="LPV2506" s="207"/>
      <c r="LPW2506" s="187"/>
      <c r="LPX2506" s="187"/>
      <c r="LPY2506" s="204"/>
      <c r="LPZ2506" s="272"/>
      <c r="LQA2506" s="207"/>
      <c r="LQB2506" s="238"/>
      <c r="LQC2506" s="207"/>
      <c r="LQD2506" s="207"/>
      <c r="LQE2506" s="187"/>
      <c r="LQF2506" s="187"/>
      <c r="LQG2506" s="204"/>
      <c r="LQH2506" s="272"/>
      <c r="LQI2506" s="207"/>
      <c r="LQJ2506" s="238"/>
      <c r="LQK2506" s="207"/>
      <c r="LQL2506" s="207"/>
      <c r="LQM2506" s="187"/>
      <c r="LQN2506" s="187"/>
      <c r="LQO2506" s="204"/>
      <c r="LQP2506" s="272"/>
      <c r="LQQ2506" s="207"/>
      <c r="LQR2506" s="238"/>
      <c r="LQS2506" s="207"/>
      <c r="LQT2506" s="207"/>
      <c r="LQU2506" s="187"/>
      <c r="LQV2506" s="187"/>
      <c r="LQW2506" s="204"/>
      <c r="LQX2506" s="272"/>
      <c r="LQY2506" s="207"/>
      <c r="LQZ2506" s="238"/>
      <c r="LRA2506" s="207"/>
      <c r="LRB2506" s="207"/>
      <c r="LRC2506" s="187"/>
      <c r="LRD2506" s="187"/>
      <c r="LRE2506" s="204"/>
      <c r="LRF2506" s="272"/>
      <c r="LRG2506" s="207"/>
      <c r="LRH2506" s="238"/>
      <c r="LRI2506" s="207"/>
      <c r="LRJ2506" s="207"/>
      <c r="LRK2506" s="187"/>
      <c r="LRL2506" s="187"/>
      <c r="LRM2506" s="204"/>
      <c r="LRN2506" s="272"/>
      <c r="LRO2506" s="207"/>
      <c r="LRP2506" s="238"/>
      <c r="LRQ2506" s="207"/>
      <c r="LRR2506" s="207"/>
      <c r="LRS2506" s="187"/>
      <c r="LRT2506" s="187"/>
      <c r="LRU2506" s="204"/>
      <c r="LRV2506" s="272"/>
      <c r="LRW2506" s="207"/>
      <c r="LRX2506" s="238"/>
      <c r="LRY2506" s="207"/>
      <c r="LRZ2506" s="207"/>
      <c r="LSA2506" s="187"/>
      <c r="LSB2506" s="187"/>
      <c r="LSC2506" s="204"/>
      <c r="LSD2506" s="272"/>
      <c r="LSE2506" s="207"/>
      <c r="LSF2506" s="238"/>
      <c r="LSG2506" s="207"/>
      <c r="LSH2506" s="207"/>
      <c r="LSI2506" s="187"/>
      <c r="LSJ2506" s="187"/>
      <c r="LSK2506" s="204"/>
      <c r="LSL2506" s="272"/>
      <c r="LSM2506" s="207"/>
      <c r="LSN2506" s="238"/>
      <c r="LSO2506" s="207"/>
      <c r="LSP2506" s="207"/>
      <c r="LSQ2506" s="187"/>
      <c r="LSR2506" s="187"/>
      <c r="LSS2506" s="204"/>
      <c r="LST2506" s="272"/>
      <c r="LSU2506" s="207"/>
      <c r="LSV2506" s="238"/>
      <c r="LSW2506" s="207"/>
      <c r="LSX2506" s="207"/>
      <c r="LSY2506" s="187"/>
      <c r="LSZ2506" s="187"/>
      <c r="LTA2506" s="204"/>
      <c r="LTB2506" s="272"/>
      <c r="LTC2506" s="207"/>
      <c r="LTD2506" s="238"/>
      <c r="LTE2506" s="207"/>
      <c r="LTF2506" s="207"/>
      <c r="LTG2506" s="187"/>
      <c r="LTH2506" s="187"/>
      <c r="LTI2506" s="204"/>
      <c r="LTJ2506" s="272"/>
      <c r="LTK2506" s="207"/>
      <c r="LTL2506" s="238"/>
      <c r="LTM2506" s="207"/>
      <c r="LTN2506" s="207"/>
      <c r="LTO2506" s="187"/>
      <c r="LTP2506" s="187"/>
      <c r="LTQ2506" s="204"/>
      <c r="LTR2506" s="272"/>
      <c r="LTS2506" s="207"/>
      <c r="LTT2506" s="238"/>
      <c r="LTU2506" s="207"/>
      <c r="LTV2506" s="207"/>
      <c r="LTW2506" s="187"/>
      <c r="LTX2506" s="187"/>
      <c r="LTY2506" s="204"/>
      <c r="LTZ2506" s="272"/>
      <c r="LUA2506" s="207"/>
      <c r="LUB2506" s="238"/>
      <c r="LUC2506" s="207"/>
      <c r="LUD2506" s="207"/>
      <c r="LUE2506" s="187"/>
      <c r="LUF2506" s="187"/>
      <c r="LUG2506" s="204"/>
      <c r="LUH2506" s="272"/>
      <c r="LUI2506" s="207"/>
      <c r="LUJ2506" s="238"/>
      <c r="LUK2506" s="207"/>
      <c r="LUL2506" s="207"/>
      <c r="LUM2506" s="187"/>
      <c r="LUN2506" s="187"/>
      <c r="LUO2506" s="204"/>
      <c r="LUP2506" s="272"/>
      <c r="LUQ2506" s="207"/>
      <c r="LUR2506" s="238"/>
      <c r="LUS2506" s="207"/>
      <c r="LUT2506" s="207"/>
      <c r="LUU2506" s="187"/>
      <c r="LUV2506" s="187"/>
      <c r="LUW2506" s="204"/>
      <c r="LUX2506" s="272"/>
      <c r="LUY2506" s="207"/>
      <c r="LUZ2506" s="238"/>
      <c r="LVA2506" s="207"/>
      <c r="LVB2506" s="207"/>
      <c r="LVC2506" s="187"/>
      <c r="LVD2506" s="187"/>
      <c r="LVE2506" s="204"/>
      <c r="LVF2506" s="272"/>
      <c r="LVG2506" s="207"/>
      <c r="LVH2506" s="238"/>
      <c r="LVI2506" s="207"/>
      <c r="LVJ2506" s="207"/>
      <c r="LVK2506" s="187"/>
      <c r="LVL2506" s="187"/>
      <c r="LVM2506" s="204"/>
      <c r="LVN2506" s="272"/>
      <c r="LVO2506" s="207"/>
      <c r="LVP2506" s="238"/>
      <c r="LVQ2506" s="207"/>
      <c r="LVR2506" s="207"/>
      <c r="LVS2506" s="187"/>
      <c r="LVT2506" s="187"/>
      <c r="LVU2506" s="204"/>
      <c r="LVV2506" s="272"/>
      <c r="LVW2506" s="207"/>
      <c r="LVX2506" s="238"/>
      <c r="LVY2506" s="207"/>
      <c r="LVZ2506" s="207"/>
      <c r="LWA2506" s="187"/>
      <c r="LWB2506" s="187"/>
      <c r="LWC2506" s="204"/>
      <c r="LWD2506" s="272"/>
      <c r="LWE2506" s="207"/>
      <c r="LWF2506" s="238"/>
      <c r="LWG2506" s="207"/>
      <c r="LWH2506" s="207"/>
      <c r="LWI2506" s="187"/>
      <c r="LWJ2506" s="187"/>
      <c r="LWK2506" s="204"/>
      <c r="LWL2506" s="272"/>
      <c r="LWM2506" s="207"/>
      <c r="LWN2506" s="238"/>
      <c r="LWO2506" s="207"/>
      <c r="LWP2506" s="207"/>
      <c r="LWQ2506" s="187"/>
      <c r="LWR2506" s="187"/>
      <c r="LWS2506" s="204"/>
      <c r="LWT2506" s="272"/>
      <c r="LWU2506" s="207"/>
      <c r="LWV2506" s="238"/>
      <c r="LWW2506" s="207"/>
      <c r="LWX2506" s="207"/>
      <c r="LWY2506" s="187"/>
      <c r="LWZ2506" s="187"/>
      <c r="LXA2506" s="204"/>
      <c r="LXB2506" s="272"/>
      <c r="LXC2506" s="207"/>
      <c r="LXD2506" s="238"/>
      <c r="LXE2506" s="207"/>
      <c r="LXF2506" s="207"/>
      <c r="LXG2506" s="187"/>
      <c r="LXH2506" s="187"/>
      <c r="LXI2506" s="204"/>
      <c r="LXJ2506" s="272"/>
      <c r="LXK2506" s="207"/>
      <c r="LXL2506" s="238"/>
      <c r="LXM2506" s="207"/>
      <c r="LXN2506" s="207"/>
      <c r="LXO2506" s="187"/>
      <c r="LXP2506" s="187"/>
      <c r="LXQ2506" s="204"/>
      <c r="LXR2506" s="272"/>
      <c r="LXS2506" s="207"/>
      <c r="LXT2506" s="238"/>
      <c r="LXU2506" s="207"/>
      <c r="LXV2506" s="207"/>
      <c r="LXW2506" s="187"/>
      <c r="LXX2506" s="187"/>
      <c r="LXY2506" s="204"/>
      <c r="LXZ2506" s="272"/>
      <c r="LYA2506" s="207"/>
      <c r="LYB2506" s="238"/>
      <c r="LYC2506" s="207"/>
      <c r="LYD2506" s="207"/>
      <c r="LYE2506" s="187"/>
      <c r="LYF2506" s="187"/>
      <c r="LYG2506" s="204"/>
      <c r="LYH2506" s="272"/>
      <c r="LYI2506" s="207"/>
      <c r="LYJ2506" s="238"/>
      <c r="LYK2506" s="207"/>
      <c r="LYL2506" s="207"/>
      <c r="LYM2506" s="187"/>
      <c r="LYN2506" s="187"/>
      <c r="LYO2506" s="204"/>
      <c r="LYP2506" s="272"/>
      <c r="LYQ2506" s="207"/>
      <c r="LYR2506" s="238"/>
      <c r="LYS2506" s="207"/>
      <c r="LYT2506" s="207"/>
      <c r="LYU2506" s="187"/>
      <c r="LYV2506" s="187"/>
      <c r="LYW2506" s="204"/>
      <c r="LYX2506" s="272"/>
      <c r="LYY2506" s="207"/>
      <c r="LYZ2506" s="238"/>
      <c r="LZA2506" s="207"/>
      <c r="LZB2506" s="207"/>
      <c r="LZC2506" s="187"/>
      <c r="LZD2506" s="187"/>
      <c r="LZE2506" s="204"/>
      <c r="LZF2506" s="272"/>
      <c r="LZG2506" s="207"/>
      <c r="LZH2506" s="238"/>
      <c r="LZI2506" s="207"/>
      <c r="LZJ2506" s="207"/>
      <c r="LZK2506" s="187"/>
      <c r="LZL2506" s="187"/>
      <c r="LZM2506" s="204"/>
      <c r="LZN2506" s="272"/>
      <c r="LZO2506" s="207"/>
      <c r="LZP2506" s="238"/>
      <c r="LZQ2506" s="207"/>
      <c r="LZR2506" s="207"/>
      <c r="LZS2506" s="187"/>
      <c r="LZT2506" s="187"/>
      <c r="LZU2506" s="204"/>
      <c r="LZV2506" s="272"/>
      <c r="LZW2506" s="207"/>
      <c r="LZX2506" s="238"/>
      <c r="LZY2506" s="207"/>
      <c r="LZZ2506" s="207"/>
      <c r="MAA2506" s="187"/>
      <c r="MAB2506" s="187"/>
      <c r="MAC2506" s="204"/>
      <c r="MAD2506" s="272"/>
      <c r="MAE2506" s="207"/>
      <c r="MAF2506" s="238"/>
      <c r="MAG2506" s="207"/>
      <c r="MAH2506" s="207"/>
      <c r="MAI2506" s="187"/>
      <c r="MAJ2506" s="187"/>
      <c r="MAK2506" s="204"/>
      <c r="MAL2506" s="272"/>
      <c r="MAM2506" s="207"/>
      <c r="MAN2506" s="238"/>
      <c r="MAO2506" s="207"/>
      <c r="MAP2506" s="207"/>
      <c r="MAQ2506" s="187"/>
      <c r="MAR2506" s="187"/>
      <c r="MAS2506" s="204"/>
      <c r="MAT2506" s="272"/>
      <c r="MAU2506" s="207"/>
      <c r="MAV2506" s="238"/>
      <c r="MAW2506" s="207"/>
      <c r="MAX2506" s="207"/>
      <c r="MAY2506" s="187"/>
      <c r="MAZ2506" s="187"/>
      <c r="MBA2506" s="204"/>
      <c r="MBB2506" s="272"/>
      <c r="MBC2506" s="207"/>
      <c r="MBD2506" s="238"/>
      <c r="MBE2506" s="207"/>
      <c r="MBF2506" s="207"/>
      <c r="MBG2506" s="187"/>
      <c r="MBH2506" s="187"/>
      <c r="MBI2506" s="204"/>
      <c r="MBJ2506" s="272"/>
      <c r="MBK2506" s="207"/>
      <c r="MBL2506" s="238"/>
      <c r="MBM2506" s="207"/>
      <c r="MBN2506" s="207"/>
      <c r="MBO2506" s="187"/>
      <c r="MBP2506" s="187"/>
      <c r="MBQ2506" s="204"/>
      <c r="MBR2506" s="272"/>
      <c r="MBS2506" s="207"/>
      <c r="MBT2506" s="238"/>
      <c r="MBU2506" s="207"/>
      <c r="MBV2506" s="207"/>
      <c r="MBW2506" s="187"/>
      <c r="MBX2506" s="187"/>
      <c r="MBY2506" s="204"/>
      <c r="MBZ2506" s="272"/>
      <c r="MCA2506" s="207"/>
      <c r="MCB2506" s="238"/>
      <c r="MCC2506" s="207"/>
      <c r="MCD2506" s="207"/>
      <c r="MCE2506" s="187"/>
      <c r="MCF2506" s="187"/>
      <c r="MCG2506" s="204"/>
      <c r="MCH2506" s="272"/>
      <c r="MCI2506" s="207"/>
      <c r="MCJ2506" s="238"/>
      <c r="MCK2506" s="207"/>
      <c r="MCL2506" s="207"/>
      <c r="MCM2506" s="187"/>
      <c r="MCN2506" s="187"/>
      <c r="MCO2506" s="204"/>
      <c r="MCP2506" s="272"/>
      <c r="MCQ2506" s="207"/>
      <c r="MCR2506" s="238"/>
      <c r="MCS2506" s="207"/>
      <c r="MCT2506" s="207"/>
      <c r="MCU2506" s="187"/>
      <c r="MCV2506" s="187"/>
      <c r="MCW2506" s="204"/>
      <c r="MCX2506" s="272"/>
      <c r="MCY2506" s="207"/>
      <c r="MCZ2506" s="238"/>
      <c r="MDA2506" s="207"/>
      <c r="MDB2506" s="207"/>
      <c r="MDC2506" s="187"/>
      <c r="MDD2506" s="187"/>
      <c r="MDE2506" s="204"/>
      <c r="MDF2506" s="272"/>
      <c r="MDG2506" s="207"/>
      <c r="MDH2506" s="238"/>
      <c r="MDI2506" s="207"/>
      <c r="MDJ2506" s="207"/>
      <c r="MDK2506" s="187"/>
      <c r="MDL2506" s="187"/>
      <c r="MDM2506" s="204"/>
      <c r="MDN2506" s="272"/>
      <c r="MDO2506" s="207"/>
      <c r="MDP2506" s="238"/>
      <c r="MDQ2506" s="207"/>
      <c r="MDR2506" s="207"/>
      <c r="MDS2506" s="187"/>
      <c r="MDT2506" s="187"/>
      <c r="MDU2506" s="204"/>
      <c r="MDV2506" s="272"/>
      <c r="MDW2506" s="207"/>
      <c r="MDX2506" s="238"/>
      <c r="MDY2506" s="207"/>
      <c r="MDZ2506" s="207"/>
      <c r="MEA2506" s="187"/>
      <c r="MEB2506" s="187"/>
      <c r="MEC2506" s="204"/>
      <c r="MED2506" s="272"/>
      <c r="MEE2506" s="207"/>
      <c r="MEF2506" s="238"/>
      <c r="MEG2506" s="207"/>
      <c r="MEH2506" s="207"/>
      <c r="MEI2506" s="187"/>
      <c r="MEJ2506" s="187"/>
      <c r="MEK2506" s="204"/>
      <c r="MEL2506" s="272"/>
      <c r="MEM2506" s="207"/>
      <c r="MEN2506" s="238"/>
      <c r="MEO2506" s="207"/>
      <c r="MEP2506" s="207"/>
      <c r="MEQ2506" s="187"/>
      <c r="MER2506" s="187"/>
      <c r="MES2506" s="204"/>
      <c r="MET2506" s="272"/>
      <c r="MEU2506" s="207"/>
      <c r="MEV2506" s="238"/>
      <c r="MEW2506" s="207"/>
      <c r="MEX2506" s="207"/>
      <c r="MEY2506" s="187"/>
      <c r="MEZ2506" s="187"/>
      <c r="MFA2506" s="204"/>
      <c r="MFB2506" s="272"/>
      <c r="MFC2506" s="207"/>
      <c r="MFD2506" s="238"/>
      <c r="MFE2506" s="207"/>
      <c r="MFF2506" s="207"/>
      <c r="MFG2506" s="187"/>
      <c r="MFH2506" s="187"/>
      <c r="MFI2506" s="204"/>
      <c r="MFJ2506" s="272"/>
      <c r="MFK2506" s="207"/>
      <c r="MFL2506" s="238"/>
      <c r="MFM2506" s="207"/>
      <c r="MFN2506" s="207"/>
      <c r="MFO2506" s="187"/>
      <c r="MFP2506" s="187"/>
      <c r="MFQ2506" s="204"/>
      <c r="MFR2506" s="272"/>
      <c r="MFS2506" s="207"/>
      <c r="MFT2506" s="238"/>
      <c r="MFU2506" s="207"/>
      <c r="MFV2506" s="207"/>
      <c r="MFW2506" s="187"/>
      <c r="MFX2506" s="187"/>
      <c r="MFY2506" s="204"/>
      <c r="MFZ2506" s="272"/>
      <c r="MGA2506" s="207"/>
      <c r="MGB2506" s="238"/>
      <c r="MGC2506" s="207"/>
      <c r="MGD2506" s="207"/>
      <c r="MGE2506" s="187"/>
      <c r="MGF2506" s="187"/>
      <c r="MGG2506" s="204"/>
      <c r="MGH2506" s="272"/>
      <c r="MGI2506" s="207"/>
      <c r="MGJ2506" s="238"/>
      <c r="MGK2506" s="207"/>
      <c r="MGL2506" s="207"/>
      <c r="MGM2506" s="187"/>
      <c r="MGN2506" s="187"/>
      <c r="MGO2506" s="204"/>
      <c r="MGP2506" s="272"/>
      <c r="MGQ2506" s="207"/>
      <c r="MGR2506" s="238"/>
      <c r="MGS2506" s="207"/>
      <c r="MGT2506" s="207"/>
      <c r="MGU2506" s="187"/>
      <c r="MGV2506" s="187"/>
      <c r="MGW2506" s="204"/>
      <c r="MGX2506" s="272"/>
      <c r="MGY2506" s="207"/>
      <c r="MGZ2506" s="238"/>
      <c r="MHA2506" s="207"/>
      <c r="MHB2506" s="207"/>
      <c r="MHC2506" s="187"/>
      <c r="MHD2506" s="187"/>
      <c r="MHE2506" s="204"/>
      <c r="MHF2506" s="272"/>
      <c r="MHG2506" s="207"/>
      <c r="MHH2506" s="238"/>
      <c r="MHI2506" s="207"/>
      <c r="MHJ2506" s="207"/>
      <c r="MHK2506" s="187"/>
      <c r="MHL2506" s="187"/>
      <c r="MHM2506" s="204"/>
      <c r="MHN2506" s="272"/>
      <c r="MHO2506" s="207"/>
      <c r="MHP2506" s="238"/>
      <c r="MHQ2506" s="207"/>
      <c r="MHR2506" s="207"/>
      <c r="MHS2506" s="187"/>
      <c r="MHT2506" s="187"/>
      <c r="MHU2506" s="204"/>
      <c r="MHV2506" s="272"/>
      <c r="MHW2506" s="207"/>
      <c r="MHX2506" s="238"/>
      <c r="MHY2506" s="207"/>
      <c r="MHZ2506" s="207"/>
      <c r="MIA2506" s="187"/>
      <c r="MIB2506" s="187"/>
      <c r="MIC2506" s="204"/>
      <c r="MID2506" s="272"/>
      <c r="MIE2506" s="207"/>
      <c r="MIF2506" s="238"/>
      <c r="MIG2506" s="207"/>
      <c r="MIH2506" s="207"/>
      <c r="MII2506" s="187"/>
      <c r="MIJ2506" s="187"/>
      <c r="MIK2506" s="204"/>
      <c r="MIL2506" s="272"/>
      <c r="MIM2506" s="207"/>
      <c r="MIN2506" s="238"/>
      <c r="MIO2506" s="207"/>
      <c r="MIP2506" s="207"/>
      <c r="MIQ2506" s="187"/>
      <c r="MIR2506" s="187"/>
      <c r="MIS2506" s="204"/>
      <c r="MIT2506" s="272"/>
      <c r="MIU2506" s="207"/>
      <c r="MIV2506" s="238"/>
      <c r="MIW2506" s="207"/>
      <c r="MIX2506" s="207"/>
      <c r="MIY2506" s="187"/>
      <c r="MIZ2506" s="187"/>
      <c r="MJA2506" s="204"/>
      <c r="MJB2506" s="272"/>
      <c r="MJC2506" s="207"/>
      <c r="MJD2506" s="238"/>
      <c r="MJE2506" s="207"/>
      <c r="MJF2506" s="207"/>
      <c r="MJG2506" s="187"/>
      <c r="MJH2506" s="187"/>
      <c r="MJI2506" s="204"/>
      <c r="MJJ2506" s="272"/>
      <c r="MJK2506" s="207"/>
      <c r="MJL2506" s="238"/>
      <c r="MJM2506" s="207"/>
      <c r="MJN2506" s="207"/>
      <c r="MJO2506" s="187"/>
      <c r="MJP2506" s="187"/>
      <c r="MJQ2506" s="204"/>
      <c r="MJR2506" s="272"/>
      <c r="MJS2506" s="207"/>
      <c r="MJT2506" s="238"/>
      <c r="MJU2506" s="207"/>
      <c r="MJV2506" s="207"/>
      <c r="MJW2506" s="187"/>
      <c r="MJX2506" s="187"/>
      <c r="MJY2506" s="204"/>
      <c r="MJZ2506" s="272"/>
      <c r="MKA2506" s="207"/>
      <c r="MKB2506" s="238"/>
      <c r="MKC2506" s="207"/>
      <c r="MKD2506" s="207"/>
      <c r="MKE2506" s="187"/>
      <c r="MKF2506" s="187"/>
      <c r="MKG2506" s="204"/>
      <c r="MKH2506" s="272"/>
      <c r="MKI2506" s="207"/>
      <c r="MKJ2506" s="238"/>
      <c r="MKK2506" s="207"/>
      <c r="MKL2506" s="207"/>
      <c r="MKM2506" s="187"/>
      <c r="MKN2506" s="187"/>
      <c r="MKO2506" s="204"/>
      <c r="MKP2506" s="272"/>
      <c r="MKQ2506" s="207"/>
      <c r="MKR2506" s="238"/>
      <c r="MKS2506" s="207"/>
      <c r="MKT2506" s="207"/>
      <c r="MKU2506" s="187"/>
      <c r="MKV2506" s="187"/>
      <c r="MKW2506" s="204"/>
      <c r="MKX2506" s="272"/>
      <c r="MKY2506" s="207"/>
      <c r="MKZ2506" s="238"/>
      <c r="MLA2506" s="207"/>
      <c r="MLB2506" s="207"/>
      <c r="MLC2506" s="187"/>
      <c r="MLD2506" s="187"/>
      <c r="MLE2506" s="204"/>
      <c r="MLF2506" s="272"/>
      <c r="MLG2506" s="207"/>
      <c r="MLH2506" s="238"/>
      <c r="MLI2506" s="207"/>
      <c r="MLJ2506" s="207"/>
      <c r="MLK2506" s="187"/>
      <c r="MLL2506" s="187"/>
      <c r="MLM2506" s="204"/>
      <c r="MLN2506" s="272"/>
      <c r="MLO2506" s="207"/>
      <c r="MLP2506" s="238"/>
      <c r="MLQ2506" s="207"/>
      <c r="MLR2506" s="207"/>
      <c r="MLS2506" s="187"/>
      <c r="MLT2506" s="187"/>
      <c r="MLU2506" s="204"/>
      <c r="MLV2506" s="272"/>
      <c r="MLW2506" s="207"/>
      <c r="MLX2506" s="238"/>
      <c r="MLY2506" s="207"/>
      <c r="MLZ2506" s="207"/>
      <c r="MMA2506" s="187"/>
      <c r="MMB2506" s="187"/>
      <c r="MMC2506" s="204"/>
      <c r="MMD2506" s="272"/>
      <c r="MME2506" s="207"/>
      <c r="MMF2506" s="238"/>
      <c r="MMG2506" s="207"/>
      <c r="MMH2506" s="207"/>
      <c r="MMI2506" s="187"/>
      <c r="MMJ2506" s="187"/>
      <c r="MMK2506" s="204"/>
      <c r="MML2506" s="272"/>
      <c r="MMM2506" s="207"/>
      <c r="MMN2506" s="238"/>
      <c r="MMO2506" s="207"/>
      <c r="MMP2506" s="207"/>
      <c r="MMQ2506" s="187"/>
      <c r="MMR2506" s="187"/>
      <c r="MMS2506" s="204"/>
      <c r="MMT2506" s="272"/>
      <c r="MMU2506" s="207"/>
      <c r="MMV2506" s="238"/>
      <c r="MMW2506" s="207"/>
      <c r="MMX2506" s="207"/>
      <c r="MMY2506" s="187"/>
      <c r="MMZ2506" s="187"/>
      <c r="MNA2506" s="204"/>
      <c r="MNB2506" s="272"/>
      <c r="MNC2506" s="207"/>
      <c r="MND2506" s="238"/>
      <c r="MNE2506" s="207"/>
      <c r="MNF2506" s="207"/>
      <c r="MNG2506" s="187"/>
      <c r="MNH2506" s="187"/>
      <c r="MNI2506" s="204"/>
      <c r="MNJ2506" s="272"/>
      <c r="MNK2506" s="207"/>
      <c r="MNL2506" s="238"/>
      <c r="MNM2506" s="207"/>
      <c r="MNN2506" s="207"/>
      <c r="MNO2506" s="187"/>
      <c r="MNP2506" s="187"/>
      <c r="MNQ2506" s="204"/>
      <c r="MNR2506" s="272"/>
      <c r="MNS2506" s="207"/>
      <c r="MNT2506" s="238"/>
      <c r="MNU2506" s="207"/>
      <c r="MNV2506" s="207"/>
      <c r="MNW2506" s="187"/>
      <c r="MNX2506" s="187"/>
      <c r="MNY2506" s="204"/>
      <c r="MNZ2506" s="272"/>
      <c r="MOA2506" s="207"/>
      <c r="MOB2506" s="238"/>
      <c r="MOC2506" s="207"/>
      <c r="MOD2506" s="207"/>
      <c r="MOE2506" s="187"/>
      <c r="MOF2506" s="187"/>
      <c r="MOG2506" s="204"/>
      <c r="MOH2506" s="272"/>
      <c r="MOI2506" s="207"/>
      <c r="MOJ2506" s="238"/>
      <c r="MOK2506" s="207"/>
      <c r="MOL2506" s="207"/>
      <c r="MOM2506" s="187"/>
      <c r="MON2506" s="187"/>
      <c r="MOO2506" s="204"/>
      <c r="MOP2506" s="272"/>
      <c r="MOQ2506" s="207"/>
      <c r="MOR2506" s="238"/>
      <c r="MOS2506" s="207"/>
      <c r="MOT2506" s="207"/>
      <c r="MOU2506" s="187"/>
      <c r="MOV2506" s="187"/>
      <c r="MOW2506" s="204"/>
      <c r="MOX2506" s="272"/>
      <c r="MOY2506" s="207"/>
      <c r="MOZ2506" s="238"/>
      <c r="MPA2506" s="207"/>
      <c r="MPB2506" s="207"/>
      <c r="MPC2506" s="187"/>
      <c r="MPD2506" s="187"/>
      <c r="MPE2506" s="204"/>
      <c r="MPF2506" s="272"/>
      <c r="MPG2506" s="207"/>
      <c r="MPH2506" s="238"/>
      <c r="MPI2506" s="207"/>
      <c r="MPJ2506" s="207"/>
      <c r="MPK2506" s="187"/>
      <c r="MPL2506" s="187"/>
      <c r="MPM2506" s="204"/>
      <c r="MPN2506" s="272"/>
      <c r="MPO2506" s="207"/>
      <c r="MPP2506" s="238"/>
      <c r="MPQ2506" s="207"/>
      <c r="MPR2506" s="207"/>
      <c r="MPS2506" s="187"/>
      <c r="MPT2506" s="187"/>
      <c r="MPU2506" s="204"/>
      <c r="MPV2506" s="272"/>
      <c r="MPW2506" s="207"/>
      <c r="MPX2506" s="238"/>
      <c r="MPY2506" s="207"/>
      <c r="MPZ2506" s="207"/>
      <c r="MQA2506" s="187"/>
      <c r="MQB2506" s="187"/>
      <c r="MQC2506" s="204"/>
      <c r="MQD2506" s="272"/>
      <c r="MQE2506" s="207"/>
      <c r="MQF2506" s="238"/>
      <c r="MQG2506" s="207"/>
      <c r="MQH2506" s="207"/>
      <c r="MQI2506" s="187"/>
      <c r="MQJ2506" s="187"/>
      <c r="MQK2506" s="204"/>
      <c r="MQL2506" s="272"/>
      <c r="MQM2506" s="207"/>
      <c r="MQN2506" s="238"/>
      <c r="MQO2506" s="207"/>
      <c r="MQP2506" s="207"/>
      <c r="MQQ2506" s="187"/>
      <c r="MQR2506" s="187"/>
      <c r="MQS2506" s="204"/>
      <c r="MQT2506" s="272"/>
      <c r="MQU2506" s="207"/>
      <c r="MQV2506" s="238"/>
      <c r="MQW2506" s="207"/>
      <c r="MQX2506" s="207"/>
      <c r="MQY2506" s="187"/>
      <c r="MQZ2506" s="187"/>
      <c r="MRA2506" s="204"/>
      <c r="MRB2506" s="272"/>
      <c r="MRC2506" s="207"/>
      <c r="MRD2506" s="238"/>
      <c r="MRE2506" s="207"/>
      <c r="MRF2506" s="207"/>
      <c r="MRG2506" s="187"/>
      <c r="MRH2506" s="187"/>
      <c r="MRI2506" s="204"/>
      <c r="MRJ2506" s="272"/>
      <c r="MRK2506" s="207"/>
      <c r="MRL2506" s="238"/>
      <c r="MRM2506" s="207"/>
      <c r="MRN2506" s="207"/>
      <c r="MRO2506" s="187"/>
      <c r="MRP2506" s="187"/>
      <c r="MRQ2506" s="204"/>
      <c r="MRR2506" s="272"/>
      <c r="MRS2506" s="207"/>
      <c r="MRT2506" s="238"/>
      <c r="MRU2506" s="207"/>
      <c r="MRV2506" s="207"/>
      <c r="MRW2506" s="187"/>
      <c r="MRX2506" s="187"/>
      <c r="MRY2506" s="204"/>
      <c r="MRZ2506" s="272"/>
      <c r="MSA2506" s="207"/>
      <c r="MSB2506" s="238"/>
      <c r="MSC2506" s="207"/>
      <c r="MSD2506" s="207"/>
      <c r="MSE2506" s="187"/>
      <c r="MSF2506" s="187"/>
      <c r="MSG2506" s="204"/>
      <c r="MSH2506" s="272"/>
      <c r="MSI2506" s="207"/>
      <c r="MSJ2506" s="238"/>
      <c r="MSK2506" s="207"/>
      <c r="MSL2506" s="207"/>
      <c r="MSM2506" s="187"/>
      <c r="MSN2506" s="187"/>
      <c r="MSO2506" s="204"/>
      <c r="MSP2506" s="272"/>
      <c r="MSQ2506" s="207"/>
      <c r="MSR2506" s="238"/>
      <c r="MSS2506" s="207"/>
      <c r="MST2506" s="207"/>
      <c r="MSU2506" s="187"/>
      <c r="MSV2506" s="187"/>
      <c r="MSW2506" s="204"/>
      <c r="MSX2506" s="272"/>
      <c r="MSY2506" s="207"/>
      <c r="MSZ2506" s="238"/>
      <c r="MTA2506" s="207"/>
      <c r="MTB2506" s="207"/>
      <c r="MTC2506" s="187"/>
      <c r="MTD2506" s="187"/>
      <c r="MTE2506" s="204"/>
      <c r="MTF2506" s="272"/>
      <c r="MTG2506" s="207"/>
      <c r="MTH2506" s="238"/>
      <c r="MTI2506" s="207"/>
      <c r="MTJ2506" s="207"/>
      <c r="MTK2506" s="187"/>
      <c r="MTL2506" s="187"/>
      <c r="MTM2506" s="204"/>
      <c r="MTN2506" s="272"/>
      <c r="MTO2506" s="207"/>
      <c r="MTP2506" s="238"/>
      <c r="MTQ2506" s="207"/>
      <c r="MTR2506" s="207"/>
      <c r="MTS2506" s="187"/>
      <c r="MTT2506" s="187"/>
      <c r="MTU2506" s="204"/>
      <c r="MTV2506" s="272"/>
      <c r="MTW2506" s="207"/>
      <c r="MTX2506" s="238"/>
      <c r="MTY2506" s="207"/>
      <c r="MTZ2506" s="207"/>
      <c r="MUA2506" s="187"/>
      <c r="MUB2506" s="187"/>
      <c r="MUC2506" s="204"/>
      <c r="MUD2506" s="272"/>
      <c r="MUE2506" s="207"/>
      <c r="MUF2506" s="238"/>
      <c r="MUG2506" s="207"/>
      <c r="MUH2506" s="207"/>
      <c r="MUI2506" s="187"/>
      <c r="MUJ2506" s="187"/>
      <c r="MUK2506" s="204"/>
      <c r="MUL2506" s="272"/>
      <c r="MUM2506" s="207"/>
      <c r="MUN2506" s="238"/>
      <c r="MUO2506" s="207"/>
      <c r="MUP2506" s="207"/>
      <c r="MUQ2506" s="187"/>
      <c r="MUR2506" s="187"/>
      <c r="MUS2506" s="204"/>
      <c r="MUT2506" s="272"/>
      <c r="MUU2506" s="207"/>
      <c r="MUV2506" s="238"/>
      <c r="MUW2506" s="207"/>
      <c r="MUX2506" s="207"/>
      <c r="MUY2506" s="187"/>
      <c r="MUZ2506" s="187"/>
      <c r="MVA2506" s="204"/>
      <c r="MVB2506" s="272"/>
      <c r="MVC2506" s="207"/>
      <c r="MVD2506" s="238"/>
      <c r="MVE2506" s="207"/>
      <c r="MVF2506" s="207"/>
      <c r="MVG2506" s="187"/>
      <c r="MVH2506" s="187"/>
      <c r="MVI2506" s="204"/>
      <c r="MVJ2506" s="272"/>
      <c r="MVK2506" s="207"/>
      <c r="MVL2506" s="238"/>
      <c r="MVM2506" s="207"/>
      <c r="MVN2506" s="207"/>
      <c r="MVO2506" s="187"/>
      <c r="MVP2506" s="187"/>
      <c r="MVQ2506" s="204"/>
      <c r="MVR2506" s="272"/>
      <c r="MVS2506" s="207"/>
      <c r="MVT2506" s="238"/>
      <c r="MVU2506" s="207"/>
      <c r="MVV2506" s="207"/>
      <c r="MVW2506" s="187"/>
      <c r="MVX2506" s="187"/>
      <c r="MVY2506" s="204"/>
      <c r="MVZ2506" s="272"/>
      <c r="MWA2506" s="207"/>
      <c r="MWB2506" s="238"/>
      <c r="MWC2506" s="207"/>
      <c r="MWD2506" s="207"/>
      <c r="MWE2506" s="187"/>
      <c r="MWF2506" s="187"/>
      <c r="MWG2506" s="204"/>
      <c r="MWH2506" s="272"/>
      <c r="MWI2506" s="207"/>
      <c r="MWJ2506" s="238"/>
      <c r="MWK2506" s="207"/>
      <c r="MWL2506" s="207"/>
      <c r="MWM2506" s="187"/>
      <c r="MWN2506" s="187"/>
      <c r="MWO2506" s="204"/>
      <c r="MWP2506" s="272"/>
      <c r="MWQ2506" s="207"/>
      <c r="MWR2506" s="238"/>
      <c r="MWS2506" s="207"/>
      <c r="MWT2506" s="207"/>
      <c r="MWU2506" s="187"/>
      <c r="MWV2506" s="187"/>
      <c r="MWW2506" s="204"/>
      <c r="MWX2506" s="272"/>
      <c r="MWY2506" s="207"/>
      <c r="MWZ2506" s="238"/>
      <c r="MXA2506" s="207"/>
      <c r="MXB2506" s="207"/>
      <c r="MXC2506" s="187"/>
      <c r="MXD2506" s="187"/>
      <c r="MXE2506" s="204"/>
      <c r="MXF2506" s="272"/>
      <c r="MXG2506" s="207"/>
      <c r="MXH2506" s="238"/>
      <c r="MXI2506" s="207"/>
      <c r="MXJ2506" s="207"/>
      <c r="MXK2506" s="187"/>
      <c r="MXL2506" s="187"/>
      <c r="MXM2506" s="204"/>
      <c r="MXN2506" s="272"/>
      <c r="MXO2506" s="207"/>
      <c r="MXP2506" s="238"/>
      <c r="MXQ2506" s="207"/>
      <c r="MXR2506" s="207"/>
      <c r="MXS2506" s="187"/>
      <c r="MXT2506" s="187"/>
      <c r="MXU2506" s="204"/>
      <c r="MXV2506" s="272"/>
      <c r="MXW2506" s="207"/>
      <c r="MXX2506" s="238"/>
      <c r="MXY2506" s="207"/>
      <c r="MXZ2506" s="207"/>
      <c r="MYA2506" s="187"/>
      <c r="MYB2506" s="187"/>
      <c r="MYC2506" s="204"/>
      <c r="MYD2506" s="272"/>
      <c r="MYE2506" s="207"/>
      <c r="MYF2506" s="238"/>
      <c r="MYG2506" s="207"/>
      <c r="MYH2506" s="207"/>
      <c r="MYI2506" s="187"/>
      <c r="MYJ2506" s="187"/>
      <c r="MYK2506" s="204"/>
      <c r="MYL2506" s="272"/>
      <c r="MYM2506" s="207"/>
      <c r="MYN2506" s="238"/>
      <c r="MYO2506" s="207"/>
      <c r="MYP2506" s="207"/>
      <c r="MYQ2506" s="187"/>
      <c r="MYR2506" s="187"/>
      <c r="MYS2506" s="204"/>
      <c r="MYT2506" s="272"/>
      <c r="MYU2506" s="207"/>
      <c r="MYV2506" s="238"/>
      <c r="MYW2506" s="207"/>
      <c r="MYX2506" s="207"/>
      <c r="MYY2506" s="187"/>
      <c r="MYZ2506" s="187"/>
      <c r="MZA2506" s="204"/>
      <c r="MZB2506" s="272"/>
      <c r="MZC2506" s="207"/>
      <c r="MZD2506" s="238"/>
      <c r="MZE2506" s="207"/>
      <c r="MZF2506" s="207"/>
      <c r="MZG2506" s="187"/>
      <c r="MZH2506" s="187"/>
      <c r="MZI2506" s="204"/>
      <c r="MZJ2506" s="272"/>
      <c r="MZK2506" s="207"/>
      <c r="MZL2506" s="238"/>
      <c r="MZM2506" s="207"/>
      <c r="MZN2506" s="207"/>
      <c r="MZO2506" s="187"/>
      <c r="MZP2506" s="187"/>
      <c r="MZQ2506" s="204"/>
      <c r="MZR2506" s="272"/>
      <c r="MZS2506" s="207"/>
      <c r="MZT2506" s="238"/>
      <c r="MZU2506" s="207"/>
      <c r="MZV2506" s="207"/>
      <c r="MZW2506" s="187"/>
      <c r="MZX2506" s="187"/>
      <c r="MZY2506" s="204"/>
      <c r="MZZ2506" s="272"/>
      <c r="NAA2506" s="207"/>
      <c r="NAB2506" s="238"/>
      <c r="NAC2506" s="207"/>
      <c r="NAD2506" s="207"/>
      <c r="NAE2506" s="187"/>
      <c r="NAF2506" s="187"/>
      <c r="NAG2506" s="204"/>
      <c r="NAH2506" s="272"/>
      <c r="NAI2506" s="207"/>
      <c r="NAJ2506" s="238"/>
      <c r="NAK2506" s="207"/>
      <c r="NAL2506" s="207"/>
      <c r="NAM2506" s="187"/>
      <c r="NAN2506" s="187"/>
      <c r="NAO2506" s="204"/>
      <c r="NAP2506" s="272"/>
      <c r="NAQ2506" s="207"/>
      <c r="NAR2506" s="238"/>
      <c r="NAS2506" s="207"/>
      <c r="NAT2506" s="207"/>
      <c r="NAU2506" s="187"/>
      <c r="NAV2506" s="187"/>
      <c r="NAW2506" s="204"/>
      <c r="NAX2506" s="272"/>
      <c r="NAY2506" s="207"/>
      <c r="NAZ2506" s="238"/>
      <c r="NBA2506" s="207"/>
      <c r="NBB2506" s="207"/>
      <c r="NBC2506" s="187"/>
      <c r="NBD2506" s="187"/>
      <c r="NBE2506" s="204"/>
      <c r="NBF2506" s="272"/>
      <c r="NBG2506" s="207"/>
      <c r="NBH2506" s="238"/>
      <c r="NBI2506" s="207"/>
      <c r="NBJ2506" s="207"/>
      <c r="NBK2506" s="187"/>
      <c r="NBL2506" s="187"/>
      <c r="NBM2506" s="204"/>
      <c r="NBN2506" s="272"/>
      <c r="NBO2506" s="207"/>
      <c r="NBP2506" s="238"/>
      <c r="NBQ2506" s="207"/>
      <c r="NBR2506" s="207"/>
      <c r="NBS2506" s="187"/>
      <c r="NBT2506" s="187"/>
      <c r="NBU2506" s="204"/>
      <c r="NBV2506" s="272"/>
      <c r="NBW2506" s="207"/>
      <c r="NBX2506" s="238"/>
      <c r="NBY2506" s="207"/>
      <c r="NBZ2506" s="207"/>
      <c r="NCA2506" s="187"/>
      <c r="NCB2506" s="187"/>
      <c r="NCC2506" s="204"/>
      <c r="NCD2506" s="272"/>
      <c r="NCE2506" s="207"/>
      <c r="NCF2506" s="238"/>
      <c r="NCG2506" s="207"/>
      <c r="NCH2506" s="207"/>
      <c r="NCI2506" s="187"/>
      <c r="NCJ2506" s="187"/>
      <c r="NCK2506" s="204"/>
      <c r="NCL2506" s="272"/>
      <c r="NCM2506" s="207"/>
      <c r="NCN2506" s="238"/>
      <c r="NCO2506" s="207"/>
      <c r="NCP2506" s="207"/>
      <c r="NCQ2506" s="187"/>
      <c r="NCR2506" s="187"/>
      <c r="NCS2506" s="204"/>
      <c r="NCT2506" s="272"/>
      <c r="NCU2506" s="207"/>
      <c r="NCV2506" s="238"/>
      <c r="NCW2506" s="207"/>
      <c r="NCX2506" s="207"/>
      <c r="NCY2506" s="187"/>
      <c r="NCZ2506" s="187"/>
      <c r="NDA2506" s="204"/>
      <c r="NDB2506" s="272"/>
      <c r="NDC2506" s="207"/>
      <c r="NDD2506" s="238"/>
      <c r="NDE2506" s="207"/>
      <c r="NDF2506" s="207"/>
      <c r="NDG2506" s="187"/>
      <c r="NDH2506" s="187"/>
      <c r="NDI2506" s="204"/>
      <c r="NDJ2506" s="272"/>
      <c r="NDK2506" s="207"/>
      <c r="NDL2506" s="238"/>
      <c r="NDM2506" s="207"/>
      <c r="NDN2506" s="207"/>
      <c r="NDO2506" s="187"/>
      <c r="NDP2506" s="187"/>
      <c r="NDQ2506" s="204"/>
      <c r="NDR2506" s="272"/>
      <c r="NDS2506" s="207"/>
      <c r="NDT2506" s="238"/>
      <c r="NDU2506" s="207"/>
      <c r="NDV2506" s="207"/>
      <c r="NDW2506" s="187"/>
      <c r="NDX2506" s="187"/>
      <c r="NDY2506" s="204"/>
      <c r="NDZ2506" s="272"/>
      <c r="NEA2506" s="207"/>
      <c r="NEB2506" s="238"/>
      <c r="NEC2506" s="207"/>
      <c r="NED2506" s="207"/>
      <c r="NEE2506" s="187"/>
      <c r="NEF2506" s="187"/>
      <c r="NEG2506" s="204"/>
      <c r="NEH2506" s="272"/>
      <c r="NEI2506" s="207"/>
      <c r="NEJ2506" s="238"/>
      <c r="NEK2506" s="207"/>
      <c r="NEL2506" s="207"/>
      <c r="NEM2506" s="187"/>
      <c r="NEN2506" s="187"/>
      <c r="NEO2506" s="204"/>
      <c r="NEP2506" s="272"/>
      <c r="NEQ2506" s="207"/>
      <c r="NER2506" s="238"/>
      <c r="NES2506" s="207"/>
      <c r="NET2506" s="207"/>
      <c r="NEU2506" s="187"/>
      <c r="NEV2506" s="187"/>
      <c r="NEW2506" s="204"/>
      <c r="NEX2506" s="272"/>
      <c r="NEY2506" s="207"/>
      <c r="NEZ2506" s="238"/>
      <c r="NFA2506" s="207"/>
      <c r="NFB2506" s="207"/>
      <c r="NFC2506" s="187"/>
      <c r="NFD2506" s="187"/>
      <c r="NFE2506" s="204"/>
      <c r="NFF2506" s="272"/>
      <c r="NFG2506" s="207"/>
      <c r="NFH2506" s="238"/>
      <c r="NFI2506" s="207"/>
      <c r="NFJ2506" s="207"/>
      <c r="NFK2506" s="187"/>
      <c r="NFL2506" s="187"/>
      <c r="NFM2506" s="204"/>
      <c r="NFN2506" s="272"/>
      <c r="NFO2506" s="207"/>
      <c r="NFP2506" s="238"/>
      <c r="NFQ2506" s="207"/>
      <c r="NFR2506" s="207"/>
      <c r="NFS2506" s="187"/>
      <c r="NFT2506" s="187"/>
      <c r="NFU2506" s="204"/>
      <c r="NFV2506" s="272"/>
      <c r="NFW2506" s="207"/>
      <c r="NFX2506" s="238"/>
      <c r="NFY2506" s="207"/>
      <c r="NFZ2506" s="207"/>
      <c r="NGA2506" s="187"/>
      <c r="NGB2506" s="187"/>
      <c r="NGC2506" s="204"/>
      <c r="NGD2506" s="272"/>
      <c r="NGE2506" s="207"/>
      <c r="NGF2506" s="238"/>
      <c r="NGG2506" s="207"/>
      <c r="NGH2506" s="207"/>
      <c r="NGI2506" s="187"/>
      <c r="NGJ2506" s="187"/>
      <c r="NGK2506" s="204"/>
      <c r="NGL2506" s="272"/>
      <c r="NGM2506" s="207"/>
      <c r="NGN2506" s="238"/>
      <c r="NGO2506" s="207"/>
      <c r="NGP2506" s="207"/>
      <c r="NGQ2506" s="187"/>
      <c r="NGR2506" s="187"/>
      <c r="NGS2506" s="204"/>
      <c r="NGT2506" s="272"/>
      <c r="NGU2506" s="207"/>
      <c r="NGV2506" s="238"/>
      <c r="NGW2506" s="207"/>
      <c r="NGX2506" s="207"/>
      <c r="NGY2506" s="187"/>
      <c r="NGZ2506" s="187"/>
      <c r="NHA2506" s="204"/>
      <c r="NHB2506" s="272"/>
      <c r="NHC2506" s="207"/>
      <c r="NHD2506" s="238"/>
      <c r="NHE2506" s="207"/>
      <c r="NHF2506" s="207"/>
      <c r="NHG2506" s="187"/>
      <c r="NHH2506" s="187"/>
      <c r="NHI2506" s="204"/>
      <c r="NHJ2506" s="272"/>
      <c r="NHK2506" s="207"/>
      <c r="NHL2506" s="238"/>
      <c r="NHM2506" s="207"/>
      <c r="NHN2506" s="207"/>
      <c r="NHO2506" s="187"/>
      <c r="NHP2506" s="187"/>
      <c r="NHQ2506" s="204"/>
      <c r="NHR2506" s="272"/>
      <c r="NHS2506" s="207"/>
      <c r="NHT2506" s="238"/>
      <c r="NHU2506" s="207"/>
      <c r="NHV2506" s="207"/>
      <c r="NHW2506" s="187"/>
      <c r="NHX2506" s="187"/>
      <c r="NHY2506" s="204"/>
      <c r="NHZ2506" s="272"/>
      <c r="NIA2506" s="207"/>
      <c r="NIB2506" s="238"/>
      <c r="NIC2506" s="207"/>
      <c r="NID2506" s="207"/>
      <c r="NIE2506" s="187"/>
      <c r="NIF2506" s="187"/>
      <c r="NIG2506" s="204"/>
      <c r="NIH2506" s="272"/>
      <c r="NII2506" s="207"/>
      <c r="NIJ2506" s="238"/>
      <c r="NIK2506" s="207"/>
      <c r="NIL2506" s="207"/>
      <c r="NIM2506" s="187"/>
      <c r="NIN2506" s="187"/>
      <c r="NIO2506" s="204"/>
      <c r="NIP2506" s="272"/>
      <c r="NIQ2506" s="207"/>
      <c r="NIR2506" s="238"/>
      <c r="NIS2506" s="207"/>
      <c r="NIT2506" s="207"/>
      <c r="NIU2506" s="187"/>
      <c r="NIV2506" s="187"/>
      <c r="NIW2506" s="204"/>
      <c r="NIX2506" s="272"/>
      <c r="NIY2506" s="207"/>
      <c r="NIZ2506" s="238"/>
      <c r="NJA2506" s="207"/>
      <c r="NJB2506" s="207"/>
      <c r="NJC2506" s="187"/>
      <c r="NJD2506" s="187"/>
      <c r="NJE2506" s="204"/>
      <c r="NJF2506" s="272"/>
      <c r="NJG2506" s="207"/>
      <c r="NJH2506" s="238"/>
      <c r="NJI2506" s="207"/>
      <c r="NJJ2506" s="207"/>
      <c r="NJK2506" s="187"/>
      <c r="NJL2506" s="187"/>
      <c r="NJM2506" s="204"/>
      <c r="NJN2506" s="272"/>
      <c r="NJO2506" s="207"/>
      <c r="NJP2506" s="238"/>
      <c r="NJQ2506" s="207"/>
      <c r="NJR2506" s="207"/>
      <c r="NJS2506" s="187"/>
      <c r="NJT2506" s="187"/>
      <c r="NJU2506" s="204"/>
      <c r="NJV2506" s="272"/>
      <c r="NJW2506" s="207"/>
      <c r="NJX2506" s="238"/>
      <c r="NJY2506" s="207"/>
      <c r="NJZ2506" s="207"/>
      <c r="NKA2506" s="187"/>
      <c r="NKB2506" s="187"/>
      <c r="NKC2506" s="204"/>
      <c r="NKD2506" s="272"/>
      <c r="NKE2506" s="207"/>
      <c r="NKF2506" s="238"/>
      <c r="NKG2506" s="207"/>
      <c r="NKH2506" s="207"/>
      <c r="NKI2506" s="187"/>
      <c r="NKJ2506" s="187"/>
      <c r="NKK2506" s="204"/>
      <c r="NKL2506" s="272"/>
      <c r="NKM2506" s="207"/>
      <c r="NKN2506" s="238"/>
      <c r="NKO2506" s="207"/>
      <c r="NKP2506" s="207"/>
      <c r="NKQ2506" s="187"/>
      <c r="NKR2506" s="187"/>
      <c r="NKS2506" s="204"/>
      <c r="NKT2506" s="272"/>
      <c r="NKU2506" s="207"/>
      <c r="NKV2506" s="238"/>
      <c r="NKW2506" s="207"/>
      <c r="NKX2506" s="207"/>
      <c r="NKY2506" s="187"/>
      <c r="NKZ2506" s="187"/>
      <c r="NLA2506" s="204"/>
      <c r="NLB2506" s="272"/>
      <c r="NLC2506" s="207"/>
      <c r="NLD2506" s="238"/>
      <c r="NLE2506" s="207"/>
      <c r="NLF2506" s="207"/>
      <c r="NLG2506" s="187"/>
      <c r="NLH2506" s="187"/>
      <c r="NLI2506" s="204"/>
      <c r="NLJ2506" s="272"/>
      <c r="NLK2506" s="207"/>
      <c r="NLL2506" s="238"/>
      <c r="NLM2506" s="207"/>
      <c r="NLN2506" s="207"/>
      <c r="NLO2506" s="187"/>
      <c r="NLP2506" s="187"/>
      <c r="NLQ2506" s="204"/>
      <c r="NLR2506" s="272"/>
      <c r="NLS2506" s="207"/>
      <c r="NLT2506" s="238"/>
      <c r="NLU2506" s="207"/>
      <c r="NLV2506" s="207"/>
      <c r="NLW2506" s="187"/>
      <c r="NLX2506" s="187"/>
      <c r="NLY2506" s="204"/>
      <c r="NLZ2506" s="272"/>
      <c r="NMA2506" s="207"/>
      <c r="NMB2506" s="238"/>
      <c r="NMC2506" s="207"/>
      <c r="NMD2506" s="207"/>
      <c r="NME2506" s="187"/>
      <c r="NMF2506" s="187"/>
      <c r="NMG2506" s="204"/>
      <c r="NMH2506" s="272"/>
      <c r="NMI2506" s="207"/>
      <c r="NMJ2506" s="238"/>
      <c r="NMK2506" s="207"/>
      <c r="NML2506" s="207"/>
      <c r="NMM2506" s="187"/>
      <c r="NMN2506" s="187"/>
      <c r="NMO2506" s="204"/>
      <c r="NMP2506" s="272"/>
      <c r="NMQ2506" s="207"/>
      <c r="NMR2506" s="238"/>
      <c r="NMS2506" s="207"/>
      <c r="NMT2506" s="207"/>
      <c r="NMU2506" s="187"/>
      <c r="NMV2506" s="187"/>
      <c r="NMW2506" s="204"/>
      <c r="NMX2506" s="272"/>
      <c r="NMY2506" s="207"/>
      <c r="NMZ2506" s="238"/>
      <c r="NNA2506" s="207"/>
      <c r="NNB2506" s="207"/>
      <c r="NNC2506" s="187"/>
      <c r="NND2506" s="187"/>
      <c r="NNE2506" s="204"/>
      <c r="NNF2506" s="272"/>
      <c r="NNG2506" s="207"/>
      <c r="NNH2506" s="238"/>
      <c r="NNI2506" s="207"/>
      <c r="NNJ2506" s="207"/>
      <c r="NNK2506" s="187"/>
      <c r="NNL2506" s="187"/>
      <c r="NNM2506" s="204"/>
      <c r="NNN2506" s="272"/>
      <c r="NNO2506" s="207"/>
      <c r="NNP2506" s="238"/>
      <c r="NNQ2506" s="207"/>
      <c r="NNR2506" s="207"/>
      <c r="NNS2506" s="187"/>
      <c r="NNT2506" s="187"/>
      <c r="NNU2506" s="204"/>
      <c r="NNV2506" s="272"/>
      <c r="NNW2506" s="207"/>
      <c r="NNX2506" s="238"/>
      <c r="NNY2506" s="207"/>
      <c r="NNZ2506" s="207"/>
      <c r="NOA2506" s="187"/>
      <c r="NOB2506" s="187"/>
      <c r="NOC2506" s="204"/>
      <c r="NOD2506" s="272"/>
      <c r="NOE2506" s="207"/>
      <c r="NOF2506" s="238"/>
      <c r="NOG2506" s="207"/>
      <c r="NOH2506" s="207"/>
      <c r="NOI2506" s="187"/>
      <c r="NOJ2506" s="187"/>
      <c r="NOK2506" s="204"/>
      <c r="NOL2506" s="272"/>
      <c r="NOM2506" s="207"/>
      <c r="NON2506" s="238"/>
      <c r="NOO2506" s="207"/>
      <c r="NOP2506" s="207"/>
      <c r="NOQ2506" s="187"/>
      <c r="NOR2506" s="187"/>
      <c r="NOS2506" s="204"/>
      <c r="NOT2506" s="272"/>
      <c r="NOU2506" s="207"/>
      <c r="NOV2506" s="238"/>
      <c r="NOW2506" s="207"/>
      <c r="NOX2506" s="207"/>
      <c r="NOY2506" s="187"/>
      <c r="NOZ2506" s="187"/>
      <c r="NPA2506" s="204"/>
      <c r="NPB2506" s="272"/>
      <c r="NPC2506" s="207"/>
      <c r="NPD2506" s="238"/>
      <c r="NPE2506" s="207"/>
      <c r="NPF2506" s="207"/>
      <c r="NPG2506" s="187"/>
      <c r="NPH2506" s="187"/>
      <c r="NPI2506" s="204"/>
      <c r="NPJ2506" s="272"/>
      <c r="NPK2506" s="207"/>
      <c r="NPL2506" s="238"/>
      <c r="NPM2506" s="207"/>
      <c r="NPN2506" s="207"/>
      <c r="NPO2506" s="187"/>
      <c r="NPP2506" s="187"/>
      <c r="NPQ2506" s="204"/>
      <c r="NPR2506" s="272"/>
      <c r="NPS2506" s="207"/>
      <c r="NPT2506" s="238"/>
      <c r="NPU2506" s="207"/>
      <c r="NPV2506" s="207"/>
      <c r="NPW2506" s="187"/>
      <c r="NPX2506" s="187"/>
      <c r="NPY2506" s="204"/>
      <c r="NPZ2506" s="272"/>
      <c r="NQA2506" s="207"/>
      <c r="NQB2506" s="238"/>
      <c r="NQC2506" s="207"/>
      <c r="NQD2506" s="207"/>
      <c r="NQE2506" s="187"/>
      <c r="NQF2506" s="187"/>
      <c r="NQG2506" s="204"/>
      <c r="NQH2506" s="272"/>
      <c r="NQI2506" s="207"/>
      <c r="NQJ2506" s="238"/>
      <c r="NQK2506" s="207"/>
      <c r="NQL2506" s="207"/>
      <c r="NQM2506" s="187"/>
      <c r="NQN2506" s="187"/>
      <c r="NQO2506" s="204"/>
      <c r="NQP2506" s="272"/>
      <c r="NQQ2506" s="207"/>
      <c r="NQR2506" s="238"/>
      <c r="NQS2506" s="207"/>
      <c r="NQT2506" s="207"/>
      <c r="NQU2506" s="187"/>
      <c r="NQV2506" s="187"/>
      <c r="NQW2506" s="204"/>
      <c r="NQX2506" s="272"/>
      <c r="NQY2506" s="207"/>
      <c r="NQZ2506" s="238"/>
      <c r="NRA2506" s="207"/>
      <c r="NRB2506" s="207"/>
      <c r="NRC2506" s="187"/>
      <c r="NRD2506" s="187"/>
      <c r="NRE2506" s="204"/>
      <c r="NRF2506" s="272"/>
      <c r="NRG2506" s="207"/>
      <c r="NRH2506" s="238"/>
      <c r="NRI2506" s="207"/>
      <c r="NRJ2506" s="207"/>
      <c r="NRK2506" s="187"/>
      <c r="NRL2506" s="187"/>
      <c r="NRM2506" s="204"/>
      <c r="NRN2506" s="272"/>
      <c r="NRO2506" s="207"/>
      <c r="NRP2506" s="238"/>
      <c r="NRQ2506" s="207"/>
      <c r="NRR2506" s="207"/>
      <c r="NRS2506" s="187"/>
      <c r="NRT2506" s="187"/>
      <c r="NRU2506" s="204"/>
      <c r="NRV2506" s="272"/>
      <c r="NRW2506" s="207"/>
      <c r="NRX2506" s="238"/>
      <c r="NRY2506" s="207"/>
      <c r="NRZ2506" s="207"/>
      <c r="NSA2506" s="187"/>
      <c r="NSB2506" s="187"/>
      <c r="NSC2506" s="204"/>
      <c r="NSD2506" s="272"/>
      <c r="NSE2506" s="207"/>
      <c r="NSF2506" s="238"/>
      <c r="NSG2506" s="207"/>
      <c r="NSH2506" s="207"/>
      <c r="NSI2506" s="187"/>
      <c r="NSJ2506" s="187"/>
      <c r="NSK2506" s="204"/>
      <c r="NSL2506" s="272"/>
      <c r="NSM2506" s="207"/>
      <c r="NSN2506" s="238"/>
      <c r="NSO2506" s="207"/>
      <c r="NSP2506" s="207"/>
      <c r="NSQ2506" s="187"/>
      <c r="NSR2506" s="187"/>
      <c r="NSS2506" s="204"/>
      <c r="NST2506" s="272"/>
      <c r="NSU2506" s="207"/>
      <c r="NSV2506" s="238"/>
      <c r="NSW2506" s="207"/>
      <c r="NSX2506" s="207"/>
      <c r="NSY2506" s="187"/>
      <c r="NSZ2506" s="187"/>
      <c r="NTA2506" s="204"/>
      <c r="NTB2506" s="272"/>
      <c r="NTC2506" s="207"/>
      <c r="NTD2506" s="238"/>
      <c r="NTE2506" s="207"/>
      <c r="NTF2506" s="207"/>
      <c r="NTG2506" s="187"/>
      <c r="NTH2506" s="187"/>
      <c r="NTI2506" s="204"/>
      <c r="NTJ2506" s="272"/>
      <c r="NTK2506" s="207"/>
      <c r="NTL2506" s="238"/>
      <c r="NTM2506" s="207"/>
      <c r="NTN2506" s="207"/>
      <c r="NTO2506" s="187"/>
      <c r="NTP2506" s="187"/>
      <c r="NTQ2506" s="204"/>
      <c r="NTR2506" s="272"/>
      <c r="NTS2506" s="207"/>
      <c r="NTT2506" s="238"/>
      <c r="NTU2506" s="207"/>
      <c r="NTV2506" s="207"/>
      <c r="NTW2506" s="187"/>
      <c r="NTX2506" s="187"/>
      <c r="NTY2506" s="204"/>
      <c r="NTZ2506" s="272"/>
      <c r="NUA2506" s="207"/>
      <c r="NUB2506" s="238"/>
      <c r="NUC2506" s="207"/>
      <c r="NUD2506" s="207"/>
      <c r="NUE2506" s="187"/>
      <c r="NUF2506" s="187"/>
      <c r="NUG2506" s="204"/>
      <c r="NUH2506" s="272"/>
      <c r="NUI2506" s="207"/>
      <c r="NUJ2506" s="238"/>
      <c r="NUK2506" s="207"/>
      <c r="NUL2506" s="207"/>
      <c r="NUM2506" s="187"/>
      <c r="NUN2506" s="187"/>
      <c r="NUO2506" s="204"/>
      <c r="NUP2506" s="272"/>
      <c r="NUQ2506" s="207"/>
      <c r="NUR2506" s="238"/>
      <c r="NUS2506" s="207"/>
      <c r="NUT2506" s="207"/>
      <c r="NUU2506" s="187"/>
      <c r="NUV2506" s="187"/>
      <c r="NUW2506" s="204"/>
      <c r="NUX2506" s="272"/>
      <c r="NUY2506" s="207"/>
      <c r="NUZ2506" s="238"/>
      <c r="NVA2506" s="207"/>
      <c r="NVB2506" s="207"/>
      <c r="NVC2506" s="187"/>
      <c r="NVD2506" s="187"/>
      <c r="NVE2506" s="204"/>
      <c r="NVF2506" s="272"/>
      <c r="NVG2506" s="207"/>
      <c r="NVH2506" s="238"/>
      <c r="NVI2506" s="207"/>
      <c r="NVJ2506" s="207"/>
      <c r="NVK2506" s="187"/>
      <c r="NVL2506" s="187"/>
      <c r="NVM2506" s="204"/>
      <c r="NVN2506" s="272"/>
      <c r="NVO2506" s="207"/>
      <c r="NVP2506" s="238"/>
      <c r="NVQ2506" s="207"/>
      <c r="NVR2506" s="207"/>
      <c r="NVS2506" s="187"/>
      <c r="NVT2506" s="187"/>
      <c r="NVU2506" s="204"/>
      <c r="NVV2506" s="272"/>
      <c r="NVW2506" s="207"/>
      <c r="NVX2506" s="238"/>
      <c r="NVY2506" s="207"/>
      <c r="NVZ2506" s="207"/>
      <c r="NWA2506" s="187"/>
      <c r="NWB2506" s="187"/>
      <c r="NWC2506" s="204"/>
      <c r="NWD2506" s="272"/>
      <c r="NWE2506" s="207"/>
      <c r="NWF2506" s="238"/>
      <c r="NWG2506" s="207"/>
      <c r="NWH2506" s="207"/>
      <c r="NWI2506" s="187"/>
      <c r="NWJ2506" s="187"/>
      <c r="NWK2506" s="204"/>
      <c r="NWL2506" s="272"/>
      <c r="NWM2506" s="207"/>
      <c r="NWN2506" s="238"/>
      <c r="NWO2506" s="207"/>
      <c r="NWP2506" s="207"/>
      <c r="NWQ2506" s="187"/>
      <c r="NWR2506" s="187"/>
      <c r="NWS2506" s="204"/>
      <c r="NWT2506" s="272"/>
      <c r="NWU2506" s="207"/>
      <c r="NWV2506" s="238"/>
      <c r="NWW2506" s="207"/>
      <c r="NWX2506" s="207"/>
      <c r="NWY2506" s="187"/>
      <c r="NWZ2506" s="187"/>
      <c r="NXA2506" s="204"/>
      <c r="NXB2506" s="272"/>
      <c r="NXC2506" s="207"/>
      <c r="NXD2506" s="238"/>
      <c r="NXE2506" s="207"/>
      <c r="NXF2506" s="207"/>
      <c r="NXG2506" s="187"/>
      <c r="NXH2506" s="187"/>
      <c r="NXI2506" s="204"/>
      <c r="NXJ2506" s="272"/>
      <c r="NXK2506" s="207"/>
      <c r="NXL2506" s="238"/>
      <c r="NXM2506" s="207"/>
      <c r="NXN2506" s="207"/>
      <c r="NXO2506" s="187"/>
      <c r="NXP2506" s="187"/>
      <c r="NXQ2506" s="204"/>
      <c r="NXR2506" s="272"/>
      <c r="NXS2506" s="207"/>
      <c r="NXT2506" s="238"/>
      <c r="NXU2506" s="207"/>
      <c r="NXV2506" s="207"/>
      <c r="NXW2506" s="187"/>
      <c r="NXX2506" s="187"/>
      <c r="NXY2506" s="204"/>
      <c r="NXZ2506" s="272"/>
      <c r="NYA2506" s="207"/>
      <c r="NYB2506" s="238"/>
      <c r="NYC2506" s="207"/>
      <c r="NYD2506" s="207"/>
      <c r="NYE2506" s="187"/>
      <c r="NYF2506" s="187"/>
      <c r="NYG2506" s="204"/>
      <c r="NYH2506" s="272"/>
      <c r="NYI2506" s="207"/>
      <c r="NYJ2506" s="238"/>
      <c r="NYK2506" s="207"/>
      <c r="NYL2506" s="207"/>
      <c r="NYM2506" s="187"/>
      <c r="NYN2506" s="187"/>
      <c r="NYO2506" s="204"/>
      <c r="NYP2506" s="272"/>
      <c r="NYQ2506" s="207"/>
      <c r="NYR2506" s="238"/>
      <c r="NYS2506" s="207"/>
      <c r="NYT2506" s="207"/>
      <c r="NYU2506" s="187"/>
      <c r="NYV2506" s="187"/>
      <c r="NYW2506" s="204"/>
      <c r="NYX2506" s="272"/>
      <c r="NYY2506" s="207"/>
      <c r="NYZ2506" s="238"/>
      <c r="NZA2506" s="207"/>
      <c r="NZB2506" s="207"/>
      <c r="NZC2506" s="187"/>
      <c r="NZD2506" s="187"/>
      <c r="NZE2506" s="204"/>
      <c r="NZF2506" s="272"/>
      <c r="NZG2506" s="207"/>
      <c r="NZH2506" s="238"/>
      <c r="NZI2506" s="207"/>
      <c r="NZJ2506" s="207"/>
      <c r="NZK2506" s="187"/>
      <c r="NZL2506" s="187"/>
      <c r="NZM2506" s="204"/>
      <c r="NZN2506" s="272"/>
      <c r="NZO2506" s="207"/>
      <c r="NZP2506" s="238"/>
      <c r="NZQ2506" s="207"/>
      <c r="NZR2506" s="207"/>
      <c r="NZS2506" s="187"/>
      <c r="NZT2506" s="187"/>
      <c r="NZU2506" s="204"/>
      <c r="NZV2506" s="272"/>
      <c r="NZW2506" s="207"/>
      <c r="NZX2506" s="238"/>
      <c r="NZY2506" s="207"/>
      <c r="NZZ2506" s="207"/>
      <c r="OAA2506" s="187"/>
      <c r="OAB2506" s="187"/>
      <c r="OAC2506" s="204"/>
      <c r="OAD2506" s="272"/>
      <c r="OAE2506" s="207"/>
      <c r="OAF2506" s="238"/>
      <c r="OAG2506" s="207"/>
      <c r="OAH2506" s="207"/>
      <c r="OAI2506" s="187"/>
      <c r="OAJ2506" s="187"/>
      <c r="OAK2506" s="204"/>
      <c r="OAL2506" s="272"/>
      <c r="OAM2506" s="207"/>
      <c r="OAN2506" s="238"/>
      <c r="OAO2506" s="207"/>
      <c r="OAP2506" s="207"/>
      <c r="OAQ2506" s="187"/>
      <c r="OAR2506" s="187"/>
      <c r="OAS2506" s="204"/>
      <c r="OAT2506" s="272"/>
      <c r="OAU2506" s="207"/>
      <c r="OAV2506" s="238"/>
      <c r="OAW2506" s="207"/>
      <c r="OAX2506" s="207"/>
      <c r="OAY2506" s="187"/>
      <c r="OAZ2506" s="187"/>
      <c r="OBA2506" s="204"/>
      <c r="OBB2506" s="272"/>
      <c r="OBC2506" s="207"/>
      <c r="OBD2506" s="238"/>
      <c r="OBE2506" s="207"/>
      <c r="OBF2506" s="207"/>
      <c r="OBG2506" s="187"/>
      <c r="OBH2506" s="187"/>
      <c r="OBI2506" s="204"/>
      <c r="OBJ2506" s="272"/>
      <c r="OBK2506" s="207"/>
      <c r="OBL2506" s="238"/>
      <c r="OBM2506" s="207"/>
      <c r="OBN2506" s="207"/>
      <c r="OBO2506" s="187"/>
      <c r="OBP2506" s="187"/>
      <c r="OBQ2506" s="204"/>
      <c r="OBR2506" s="272"/>
      <c r="OBS2506" s="207"/>
      <c r="OBT2506" s="238"/>
      <c r="OBU2506" s="207"/>
      <c r="OBV2506" s="207"/>
      <c r="OBW2506" s="187"/>
      <c r="OBX2506" s="187"/>
      <c r="OBY2506" s="204"/>
      <c r="OBZ2506" s="272"/>
      <c r="OCA2506" s="207"/>
      <c r="OCB2506" s="238"/>
      <c r="OCC2506" s="207"/>
      <c r="OCD2506" s="207"/>
      <c r="OCE2506" s="187"/>
      <c r="OCF2506" s="187"/>
      <c r="OCG2506" s="204"/>
      <c r="OCH2506" s="272"/>
      <c r="OCI2506" s="207"/>
      <c r="OCJ2506" s="238"/>
      <c r="OCK2506" s="207"/>
      <c r="OCL2506" s="207"/>
      <c r="OCM2506" s="187"/>
      <c r="OCN2506" s="187"/>
      <c r="OCO2506" s="204"/>
      <c r="OCP2506" s="272"/>
      <c r="OCQ2506" s="207"/>
      <c r="OCR2506" s="238"/>
      <c r="OCS2506" s="207"/>
      <c r="OCT2506" s="207"/>
      <c r="OCU2506" s="187"/>
      <c r="OCV2506" s="187"/>
      <c r="OCW2506" s="204"/>
      <c r="OCX2506" s="272"/>
      <c r="OCY2506" s="207"/>
      <c r="OCZ2506" s="238"/>
      <c r="ODA2506" s="207"/>
      <c r="ODB2506" s="207"/>
      <c r="ODC2506" s="187"/>
      <c r="ODD2506" s="187"/>
      <c r="ODE2506" s="204"/>
      <c r="ODF2506" s="272"/>
      <c r="ODG2506" s="207"/>
      <c r="ODH2506" s="238"/>
      <c r="ODI2506" s="207"/>
      <c r="ODJ2506" s="207"/>
      <c r="ODK2506" s="187"/>
      <c r="ODL2506" s="187"/>
      <c r="ODM2506" s="204"/>
      <c r="ODN2506" s="272"/>
      <c r="ODO2506" s="207"/>
      <c r="ODP2506" s="238"/>
      <c r="ODQ2506" s="207"/>
      <c r="ODR2506" s="207"/>
      <c r="ODS2506" s="187"/>
      <c r="ODT2506" s="187"/>
      <c r="ODU2506" s="204"/>
      <c r="ODV2506" s="272"/>
      <c r="ODW2506" s="207"/>
      <c r="ODX2506" s="238"/>
      <c r="ODY2506" s="207"/>
      <c r="ODZ2506" s="207"/>
      <c r="OEA2506" s="187"/>
      <c r="OEB2506" s="187"/>
      <c r="OEC2506" s="204"/>
      <c r="OED2506" s="272"/>
      <c r="OEE2506" s="207"/>
      <c r="OEF2506" s="238"/>
      <c r="OEG2506" s="207"/>
      <c r="OEH2506" s="207"/>
      <c r="OEI2506" s="187"/>
      <c r="OEJ2506" s="187"/>
      <c r="OEK2506" s="204"/>
      <c r="OEL2506" s="272"/>
      <c r="OEM2506" s="207"/>
      <c r="OEN2506" s="238"/>
      <c r="OEO2506" s="207"/>
      <c r="OEP2506" s="207"/>
      <c r="OEQ2506" s="187"/>
      <c r="OER2506" s="187"/>
      <c r="OES2506" s="204"/>
      <c r="OET2506" s="272"/>
      <c r="OEU2506" s="207"/>
      <c r="OEV2506" s="238"/>
      <c r="OEW2506" s="207"/>
      <c r="OEX2506" s="207"/>
      <c r="OEY2506" s="187"/>
      <c r="OEZ2506" s="187"/>
      <c r="OFA2506" s="204"/>
      <c r="OFB2506" s="272"/>
      <c r="OFC2506" s="207"/>
      <c r="OFD2506" s="238"/>
      <c r="OFE2506" s="207"/>
      <c r="OFF2506" s="207"/>
      <c r="OFG2506" s="187"/>
      <c r="OFH2506" s="187"/>
      <c r="OFI2506" s="204"/>
      <c r="OFJ2506" s="272"/>
      <c r="OFK2506" s="207"/>
      <c r="OFL2506" s="238"/>
      <c r="OFM2506" s="207"/>
      <c r="OFN2506" s="207"/>
      <c r="OFO2506" s="187"/>
      <c r="OFP2506" s="187"/>
      <c r="OFQ2506" s="204"/>
      <c r="OFR2506" s="272"/>
      <c r="OFS2506" s="207"/>
      <c r="OFT2506" s="238"/>
      <c r="OFU2506" s="207"/>
      <c r="OFV2506" s="207"/>
      <c r="OFW2506" s="187"/>
      <c r="OFX2506" s="187"/>
      <c r="OFY2506" s="204"/>
      <c r="OFZ2506" s="272"/>
      <c r="OGA2506" s="207"/>
      <c r="OGB2506" s="238"/>
      <c r="OGC2506" s="207"/>
      <c r="OGD2506" s="207"/>
      <c r="OGE2506" s="187"/>
      <c r="OGF2506" s="187"/>
      <c r="OGG2506" s="204"/>
      <c r="OGH2506" s="272"/>
      <c r="OGI2506" s="207"/>
      <c r="OGJ2506" s="238"/>
      <c r="OGK2506" s="207"/>
      <c r="OGL2506" s="207"/>
      <c r="OGM2506" s="187"/>
      <c r="OGN2506" s="187"/>
      <c r="OGO2506" s="204"/>
      <c r="OGP2506" s="272"/>
      <c r="OGQ2506" s="207"/>
      <c r="OGR2506" s="238"/>
      <c r="OGS2506" s="207"/>
      <c r="OGT2506" s="207"/>
      <c r="OGU2506" s="187"/>
      <c r="OGV2506" s="187"/>
      <c r="OGW2506" s="204"/>
      <c r="OGX2506" s="272"/>
      <c r="OGY2506" s="207"/>
      <c r="OGZ2506" s="238"/>
      <c r="OHA2506" s="207"/>
      <c r="OHB2506" s="207"/>
      <c r="OHC2506" s="187"/>
      <c r="OHD2506" s="187"/>
      <c r="OHE2506" s="204"/>
      <c r="OHF2506" s="272"/>
      <c r="OHG2506" s="207"/>
      <c r="OHH2506" s="238"/>
      <c r="OHI2506" s="207"/>
      <c r="OHJ2506" s="207"/>
      <c r="OHK2506" s="187"/>
      <c r="OHL2506" s="187"/>
      <c r="OHM2506" s="204"/>
      <c r="OHN2506" s="272"/>
      <c r="OHO2506" s="207"/>
      <c r="OHP2506" s="238"/>
      <c r="OHQ2506" s="207"/>
      <c r="OHR2506" s="207"/>
      <c r="OHS2506" s="187"/>
      <c r="OHT2506" s="187"/>
      <c r="OHU2506" s="204"/>
      <c r="OHV2506" s="272"/>
      <c r="OHW2506" s="207"/>
      <c r="OHX2506" s="238"/>
      <c r="OHY2506" s="207"/>
      <c r="OHZ2506" s="207"/>
      <c r="OIA2506" s="187"/>
      <c r="OIB2506" s="187"/>
      <c r="OIC2506" s="204"/>
      <c r="OID2506" s="272"/>
      <c r="OIE2506" s="207"/>
      <c r="OIF2506" s="238"/>
      <c r="OIG2506" s="207"/>
      <c r="OIH2506" s="207"/>
      <c r="OII2506" s="187"/>
      <c r="OIJ2506" s="187"/>
      <c r="OIK2506" s="204"/>
      <c r="OIL2506" s="272"/>
      <c r="OIM2506" s="207"/>
      <c r="OIN2506" s="238"/>
      <c r="OIO2506" s="207"/>
      <c r="OIP2506" s="207"/>
      <c r="OIQ2506" s="187"/>
      <c r="OIR2506" s="187"/>
      <c r="OIS2506" s="204"/>
      <c r="OIT2506" s="272"/>
      <c r="OIU2506" s="207"/>
      <c r="OIV2506" s="238"/>
      <c r="OIW2506" s="207"/>
      <c r="OIX2506" s="207"/>
      <c r="OIY2506" s="187"/>
      <c r="OIZ2506" s="187"/>
      <c r="OJA2506" s="204"/>
      <c r="OJB2506" s="272"/>
      <c r="OJC2506" s="207"/>
      <c r="OJD2506" s="238"/>
      <c r="OJE2506" s="207"/>
      <c r="OJF2506" s="207"/>
      <c r="OJG2506" s="187"/>
      <c r="OJH2506" s="187"/>
      <c r="OJI2506" s="204"/>
      <c r="OJJ2506" s="272"/>
      <c r="OJK2506" s="207"/>
      <c r="OJL2506" s="238"/>
      <c r="OJM2506" s="207"/>
      <c r="OJN2506" s="207"/>
      <c r="OJO2506" s="187"/>
      <c r="OJP2506" s="187"/>
      <c r="OJQ2506" s="204"/>
      <c r="OJR2506" s="272"/>
      <c r="OJS2506" s="207"/>
      <c r="OJT2506" s="238"/>
      <c r="OJU2506" s="207"/>
      <c r="OJV2506" s="207"/>
      <c r="OJW2506" s="187"/>
      <c r="OJX2506" s="187"/>
      <c r="OJY2506" s="204"/>
      <c r="OJZ2506" s="272"/>
      <c r="OKA2506" s="207"/>
      <c r="OKB2506" s="238"/>
      <c r="OKC2506" s="207"/>
      <c r="OKD2506" s="207"/>
      <c r="OKE2506" s="187"/>
      <c r="OKF2506" s="187"/>
      <c r="OKG2506" s="204"/>
      <c r="OKH2506" s="272"/>
      <c r="OKI2506" s="207"/>
      <c r="OKJ2506" s="238"/>
      <c r="OKK2506" s="207"/>
      <c r="OKL2506" s="207"/>
      <c r="OKM2506" s="187"/>
      <c r="OKN2506" s="187"/>
      <c r="OKO2506" s="204"/>
      <c r="OKP2506" s="272"/>
      <c r="OKQ2506" s="207"/>
      <c r="OKR2506" s="238"/>
      <c r="OKS2506" s="207"/>
      <c r="OKT2506" s="207"/>
      <c r="OKU2506" s="187"/>
      <c r="OKV2506" s="187"/>
      <c r="OKW2506" s="204"/>
      <c r="OKX2506" s="272"/>
      <c r="OKY2506" s="207"/>
      <c r="OKZ2506" s="238"/>
      <c r="OLA2506" s="207"/>
      <c r="OLB2506" s="207"/>
      <c r="OLC2506" s="187"/>
      <c r="OLD2506" s="187"/>
      <c r="OLE2506" s="204"/>
      <c r="OLF2506" s="272"/>
      <c r="OLG2506" s="207"/>
      <c r="OLH2506" s="238"/>
      <c r="OLI2506" s="207"/>
      <c r="OLJ2506" s="207"/>
      <c r="OLK2506" s="187"/>
      <c r="OLL2506" s="187"/>
      <c r="OLM2506" s="204"/>
      <c r="OLN2506" s="272"/>
      <c r="OLO2506" s="207"/>
      <c r="OLP2506" s="238"/>
      <c r="OLQ2506" s="207"/>
      <c r="OLR2506" s="207"/>
      <c r="OLS2506" s="187"/>
      <c r="OLT2506" s="187"/>
      <c r="OLU2506" s="204"/>
      <c r="OLV2506" s="272"/>
      <c r="OLW2506" s="207"/>
      <c r="OLX2506" s="238"/>
      <c r="OLY2506" s="207"/>
      <c r="OLZ2506" s="207"/>
      <c r="OMA2506" s="187"/>
      <c r="OMB2506" s="187"/>
      <c r="OMC2506" s="204"/>
      <c r="OMD2506" s="272"/>
      <c r="OME2506" s="207"/>
      <c r="OMF2506" s="238"/>
      <c r="OMG2506" s="207"/>
      <c r="OMH2506" s="207"/>
      <c r="OMI2506" s="187"/>
      <c r="OMJ2506" s="187"/>
      <c r="OMK2506" s="204"/>
      <c r="OML2506" s="272"/>
      <c r="OMM2506" s="207"/>
      <c r="OMN2506" s="238"/>
      <c r="OMO2506" s="207"/>
      <c r="OMP2506" s="207"/>
      <c r="OMQ2506" s="187"/>
      <c r="OMR2506" s="187"/>
      <c r="OMS2506" s="204"/>
      <c r="OMT2506" s="272"/>
      <c r="OMU2506" s="207"/>
      <c r="OMV2506" s="238"/>
      <c r="OMW2506" s="207"/>
      <c r="OMX2506" s="207"/>
      <c r="OMY2506" s="187"/>
      <c r="OMZ2506" s="187"/>
      <c r="ONA2506" s="204"/>
      <c r="ONB2506" s="272"/>
      <c r="ONC2506" s="207"/>
      <c r="OND2506" s="238"/>
      <c r="ONE2506" s="207"/>
      <c r="ONF2506" s="207"/>
      <c r="ONG2506" s="187"/>
      <c r="ONH2506" s="187"/>
      <c r="ONI2506" s="204"/>
      <c r="ONJ2506" s="272"/>
      <c r="ONK2506" s="207"/>
      <c r="ONL2506" s="238"/>
      <c r="ONM2506" s="207"/>
      <c r="ONN2506" s="207"/>
      <c r="ONO2506" s="187"/>
      <c r="ONP2506" s="187"/>
      <c r="ONQ2506" s="204"/>
      <c r="ONR2506" s="272"/>
      <c r="ONS2506" s="207"/>
      <c r="ONT2506" s="238"/>
      <c r="ONU2506" s="207"/>
      <c r="ONV2506" s="207"/>
      <c r="ONW2506" s="187"/>
      <c r="ONX2506" s="187"/>
      <c r="ONY2506" s="204"/>
      <c r="ONZ2506" s="272"/>
      <c r="OOA2506" s="207"/>
      <c r="OOB2506" s="238"/>
      <c r="OOC2506" s="207"/>
      <c r="OOD2506" s="207"/>
      <c r="OOE2506" s="187"/>
      <c r="OOF2506" s="187"/>
      <c r="OOG2506" s="204"/>
      <c r="OOH2506" s="272"/>
      <c r="OOI2506" s="207"/>
      <c r="OOJ2506" s="238"/>
      <c r="OOK2506" s="207"/>
      <c r="OOL2506" s="207"/>
      <c r="OOM2506" s="187"/>
      <c r="OON2506" s="187"/>
      <c r="OOO2506" s="204"/>
      <c r="OOP2506" s="272"/>
      <c r="OOQ2506" s="207"/>
      <c r="OOR2506" s="238"/>
      <c r="OOS2506" s="207"/>
      <c r="OOT2506" s="207"/>
      <c r="OOU2506" s="187"/>
      <c r="OOV2506" s="187"/>
      <c r="OOW2506" s="204"/>
      <c r="OOX2506" s="272"/>
      <c r="OOY2506" s="207"/>
      <c r="OOZ2506" s="238"/>
      <c r="OPA2506" s="207"/>
      <c r="OPB2506" s="207"/>
      <c r="OPC2506" s="187"/>
      <c r="OPD2506" s="187"/>
      <c r="OPE2506" s="204"/>
      <c r="OPF2506" s="272"/>
      <c r="OPG2506" s="207"/>
      <c r="OPH2506" s="238"/>
      <c r="OPI2506" s="207"/>
      <c r="OPJ2506" s="207"/>
      <c r="OPK2506" s="187"/>
      <c r="OPL2506" s="187"/>
      <c r="OPM2506" s="204"/>
      <c r="OPN2506" s="272"/>
      <c r="OPO2506" s="207"/>
      <c r="OPP2506" s="238"/>
      <c r="OPQ2506" s="207"/>
      <c r="OPR2506" s="207"/>
      <c r="OPS2506" s="187"/>
      <c r="OPT2506" s="187"/>
      <c r="OPU2506" s="204"/>
      <c r="OPV2506" s="272"/>
      <c r="OPW2506" s="207"/>
      <c r="OPX2506" s="238"/>
      <c r="OPY2506" s="207"/>
      <c r="OPZ2506" s="207"/>
      <c r="OQA2506" s="187"/>
      <c r="OQB2506" s="187"/>
      <c r="OQC2506" s="204"/>
      <c r="OQD2506" s="272"/>
      <c r="OQE2506" s="207"/>
      <c r="OQF2506" s="238"/>
      <c r="OQG2506" s="207"/>
      <c r="OQH2506" s="207"/>
      <c r="OQI2506" s="187"/>
      <c r="OQJ2506" s="187"/>
      <c r="OQK2506" s="204"/>
      <c r="OQL2506" s="272"/>
      <c r="OQM2506" s="207"/>
      <c r="OQN2506" s="238"/>
      <c r="OQO2506" s="207"/>
      <c r="OQP2506" s="207"/>
      <c r="OQQ2506" s="187"/>
      <c r="OQR2506" s="187"/>
      <c r="OQS2506" s="204"/>
      <c r="OQT2506" s="272"/>
      <c r="OQU2506" s="207"/>
      <c r="OQV2506" s="238"/>
      <c r="OQW2506" s="207"/>
      <c r="OQX2506" s="207"/>
      <c r="OQY2506" s="187"/>
      <c r="OQZ2506" s="187"/>
      <c r="ORA2506" s="204"/>
      <c r="ORB2506" s="272"/>
      <c r="ORC2506" s="207"/>
      <c r="ORD2506" s="238"/>
      <c r="ORE2506" s="207"/>
      <c r="ORF2506" s="207"/>
      <c r="ORG2506" s="187"/>
      <c r="ORH2506" s="187"/>
      <c r="ORI2506" s="204"/>
      <c r="ORJ2506" s="272"/>
      <c r="ORK2506" s="207"/>
      <c r="ORL2506" s="238"/>
      <c r="ORM2506" s="207"/>
      <c r="ORN2506" s="207"/>
      <c r="ORO2506" s="187"/>
      <c r="ORP2506" s="187"/>
      <c r="ORQ2506" s="204"/>
      <c r="ORR2506" s="272"/>
      <c r="ORS2506" s="207"/>
      <c r="ORT2506" s="238"/>
      <c r="ORU2506" s="207"/>
      <c r="ORV2506" s="207"/>
      <c r="ORW2506" s="187"/>
      <c r="ORX2506" s="187"/>
      <c r="ORY2506" s="204"/>
      <c r="ORZ2506" s="272"/>
      <c r="OSA2506" s="207"/>
      <c r="OSB2506" s="238"/>
      <c r="OSC2506" s="207"/>
      <c r="OSD2506" s="207"/>
      <c r="OSE2506" s="187"/>
      <c r="OSF2506" s="187"/>
      <c r="OSG2506" s="204"/>
      <c r="OSH2506" s="272"/>
      <c r="OSI2506" s="207"/>
      <c r="OSJ2506" s="238"/>
      <c r="OSK2506" s="207"/>
      <c r="OSL2506" s="207"/>
      <c r="OSM2506" s="187"/>
      <c r="OSN2506" s="187"/>
      <c r="OSO2506" s="204"/>
      <c r="OSP2506" s="272"/>
      <c r="OSQ2506" s="207"/>
      <c r="OSR2506" s="238"/>
      <c r="OSS2506" s="207"/>
      <c r="OST2506" s="207"/>
      <c r="OSU2506" s="187"/>
      <c r="OSV2506" s="187"/>
      <c r="OSW2506" s="204"/>
      <c r="OSX2506" s="272"/>
      <c r="OSY2506" s="207"/>
      <c r="OSZ2506" s="238"/>
      <c r="OTA2506" s="207"/>
      <c r="OTB2506" s="207"/>
      <c r="OTC2506" s="187"/>
      <c r="OTD2506" s="187"/>
      <c r="OTE2506" s="204"/>
      <c r="OTF2506" s="272"/>
      <c r="OTG2506" s="207"/>
      <c r="OTH2506" s="238"/>
      <c r="OTI2506" s="207"/>
      <c r="OTJ2506" s="207"/>
      <c r="OTK2506" s="187"/>
      <c r="OTL2506" s="187"/>
      <c r="OTM2506" s="204"/>
      <c r="OTN2506" s="272"/>
      <c r="OTO2506" s="207"/>
      <c r="OTP2506" s="238"/>
      <c r="OTQ2506" s="207"/>
      <c r="OTR2506" s="207"/>
      <c r="OTS2506" s="187"/>
      <c r="OTT2506" s="187"/>
      <c r="OTU2506" s="204"/>
      <c r="OTV2506" s="272"/>
      <c r="OTW2506" s="207"/>
      <c r="OTX2506" s="238"/>
      <c r="OTY2506" s="207"/>
      <c r="OTZ2506" s="207"/>
      <c r="OUA2506" s="187"/>
      <c r="OUB2506" s="187"/>
      <c r="OUC2506" s="204"/>
      <c r="OUD2506" s="272"/>
      <c r="OUE2506" s="207"/>
      <c r="OUF2506" s="238"/>
      <c r="OUG2506" s="207"/>
      <c r="OUH2506" s="207"/>
      <c r="OUI2506" s="187"/>
      <c r="OUJ2506" s="187"/>
      <c r="OUK2506" s="204"/>
      <c r="OUL2506" s="272"/>
      <c r="OUM2506" s="207"/>
      <c r="OUN2506" s="238"/>
      <c r="OUO2506" s="207"/>
      <c r="OUP2506" s="207"/>
      <c r="OUQ2506" s="187"/>
      <c r="OUR2506" s="187"/>
      <c r="OUS2506" s="204"/>
      <c r="OUT2506" s="272"/>
      <c r="OUU2506" s="207"/>
      <c r="OUV2506" s="238"/>
      <c r="OUW2506" s="207"/>
      <c r="OUX2506" s="207"/>
      <c r="OUY2506" s="187"/>
      <c r="OUZ2506" s="187"/>
      <c r="OVA2506" s="204"/>
      <c r="OVB2506" s="272"/>
      <c r="OVC2506" s="207"/>
      <c r="OVD2506" s="238"/>
      <c r="OVE2506" s="207"/>
      <c r="OVF2506" s="207"/>
      <c r="OVG2506" s="187"/>
      <c r="OVH2506" s="187"/>
      <c r="OVI2506" s="204"/>
      <c r="OVJ2506" s="272"/>
      <c r="OVK2506" s="207"/>
      <c r="OVL2506" s="238"/>
      <c r="OVM2506" s="207"/>
      <c r="OVN2506" s="207"/>
      <c r="OVO2506" s="187"/>
      <c r="OVP2506" s="187"/>
      <c r="OVQ2506" s="204"/>
      <c r="OVR2506" s="272"/>
      <c r="OVS2506" s="207"/>
      <c r="OVT2506" s="238"/>
      <c r="OVU2506" s="207"/>
      <c r="OVV2506" s="207"/>
      <c r="OVW2506" s="187"/>
      <c r="OVX2506" s="187"/>
      <c r="OVY2506" s="204"/>
      <c r="OVZ2506" s="272"/>
      <c r="OWA2506" s="207"/>
      <c r="OWB2506" s="238"/>
      <c r="OWC2506" s="207"/>
      <c r="OWD2506" s="207"/>
      <c r="OWE2506" s="187"/>
      <c r="OWF2506" s="187"/>
      <c r="OWG2506" s="204"/>
      <c r="OWH2506" s="272"/>
      <c r="OWI2506" s="207"/>
      <c r="OWJ2506" s="238"/>
      <c r="OWK2506" s="207"/>
      <c r="OWL2506" s="207"/>
      <c r="OWM2506" s="187"/>
      <c r="OWN2506" s="187"/>
      <c r="OWO2506" s="204"/>
      <c r="OWP2506" s="272"/>
      <c r="OWQ2506" s="207"/>
      <c r="OWR2506" s="238"/>
      <c r="OWS2506" s="207"/>
      <c r="OWT2506" s="207"/>
      <c r="OWU2506" s="187"/>
      <c r="OWV2506" s="187"/>
      <c r="OWW2506" s="204"/>
      <c r="OWX2506" s="272"/>
      <c r="OWY2506" s="207"/>
      <c r="OWZ2506" s="238"/>
      <c r="OXA2506" s="207"/>
      <c r="OXB2506" s="207"/>
      <c r="OXC2506" s="187"/>
      <c r="OXD2506" s="187"/>
      <c r="OXE2506" s="204"/>
      <c r="OXF2506" s="272"/>
      <c r="OXG2506" s="207"/>
      <c r="OXH2506" s="238"/>
      <c r="OXI2506" s="207"/>
      <c r="OXJ2506" s="207"/>
      <c r="OXK2506" s="187"/>
      <c r="OXL2506" s="187"/>
      <c r="OXM2506" s="204"/>
      <c r="OXN2506" s="272"/>
      <c r="OXO2506" s="207"/>
      <c r="OXP2506" s="238"/>
      <c r="OXQ2506" s="207"/>
      <c r="OXR2506" s="207"/>
      <c r="OXS2506" s="187"/>
      <c r="OXT2506" s="187"/>
      <c r="OXU2506" s="204"/>
      <c r="OXV2506" s="272"/>
      <c r="OXW2506" s="207"/>
      <c r="OXX2506" s="238"/>
      <c r="OXY2506" s="207"/>
      <c r="OXZ2506" s="207"/>
      <c r="OYA2506" s="187"/>
      <c r="OYB2506" s="187"/>
      <c r="OYC2506" s="204"/>
      <c r="OYD2506" s="272"/>
      <c r="OYE2506" s="207"/>
      <c r="OYF2506" s="238"/>
      <c r="OYG2506" s="207"/>
      <c r="OYH2506" s="207"/>
      <c r="OYI2506" s="187"/>
      <c r="OYJ2506" s="187"/>
      <c r="OYK2506" s="204"/>
      <c r="OYL2506" s="272"/>
      <c r="OYM2506" s="207"/>
      <c r="OYN2506" s="238"/>
      <c r="OYO2506" s="207"/>
      <c r="OYP2506" s="207"/>
      <c r="OYQ2506" s="187"/>
      <c r="OYR2506" s="187"/>
      <c r="OYS2506" s="204"/>
      <c r="OYT2506" s="272"/>
      <c r="OYU2506" s="207"/>
      <c r="OYV2506" s="238"/>
      <c r="OYW2506" s="207"/>
      <c r="OYX2506" s="207"/>
      <c r="OYY2506" s="187"/>
      <c r="OYZ2506" s="187"/>
      <c r="OZA2506" s="204"/>
      <c r="OZB2506" s="272"/>
      <c r="OZC2506" s="207"/>
      <c r="OZD2506" s="238"/>
      <c r="OZE2506" s="207"/>
      <c r="OZF2506" s="207"/>
      <c r="OZG2506" s="187"/>
      <c r="OZH2506" s="187"/>
      <c r="OZI2506" s="204"/>
      <c r="OZJ2506" s="272"/>
      <c r="OZK2506" s="207"/>
      <c r="OZL2506" s="238"/>
      <c r="OZM2506" s="207"/>
      <c r="OZN2506" s="207"/>
      <c r="OZO2506" s="187"/>
      <c r="OZP2506" s="187"/>
      <c r="OZQ2506" s="204"/>
      <c r="OZR2506" s="272"/>
      <c r="OZS2506" s="207"/>
      <c r="OZT2506" s="238"/>
      <c r="OZU2506" s="207"/>
      <c r="OZV2506" s="207"/>
      <c r="OZW2506" s="187"/>
      <c r="OZX2506" s="187"/>
      <c r="OZY2506" s="204"/>
      <c r="OZZ2506" s="272"/>
      <c r="PAA2506" s="207"/>
      <c r="PAB2506" s="238"/>
      <c r="PAC2506" s="207"/>
      <c r="PAD2506" s="207"/>
      <c r="PAE2506" s="187"/>
      <c r="PAF2506" s="187"/>
      <c r="PAG2506" s="204"/>
      <c r="PAH2506" s="272"/>
      <c r="PAI2506" s="207"/>
      <c r="PAJ2506" s="238"/>
      <c r="PAK2506" s="207"/>
      <c r="PAL2506" s="207"/>
      <c r="PAM2506" s="187"/>
      <c r="PAN2506" s="187"/>
      <c r="PAO2506" s="204"/>
      <c r="PAP2506" s="272"/>
      <c r="PAQ2506" s="207"/>
      <c r="PAR2506" s="238"/>
      <c r="PAS2506" s="207"/>
      <c r="PAT2506" s="207"/>
      <c r="PAU2506" s="187"/>
      <c r="PAV2506" s="187"/>
      <c r="PAW2506" s="204"/>
      <c r="PAX2506" s="272"/>
      <c r="PAY2506" s="207"/>
      <c r="PAZ2506" s="238"/>
      <c r="PBA2506" s="207"/>
      <c r="PBB2506" s="207"/>
      <c r="PBC2506" s="187"/>
      <c r="PBD2506" s="187"/>
      <c r="PBE2506" s="204"/>
      <c r="PBF2506" s="272"/>
      <c r="PBG2506" s="207"/>
      <c r="PBH2506" s="238"/>
      <c r="PBI2506" s="207"/>
      <c r="PBJ2506" s="207"/>
      <c r="PBK2506" s="187"/>
      <c r="PBL2506" s="187"/>
      <c r="PBM2506" s="204"/>
      <c r="PBN2506" s="272"/>
      <c r="PBO2506" s="207"/>
      <c r="PBP2506" s="238"/>
      <c r="PBQ2506" s="207"/>
      <c r="PBR2506" s="207"/>
      <c r="PBS2506" s="187"/>
      <c r="PBT2506" s="187"/>
      <c r="PBU2506" s="204"/>
      <c r="PBV2506" s="272"/>
      <c r="PBW2506" s="207"/>
      <c r="PBX2506" s="238"/>
      <c r="PBY2506" s="207"/>
      <c r="PBZ2506" s="207"/>
      <c r="PCA2506" s="187"/>
      <c r="PCB2506" s="187"/>
      <c r="PCC2506" s="204"/>
      <c r="PCD2506" s="272"/>
      <c r="PCE2506" s="207"/>
      <c r="PCF2506" s="238"/>
      <c r="PCG2506" s="207"/>
      <c r="PCH2506" s="207"/>
      <c r="PCI2506" s="187"/>
      <c r="PCJ2506" s="187"/>
      <c r="PCK2506" s="204"/>
      <c r="PCL2506" s="272"/>
      <c r="PCM2506" s="207"/>
      <c r="PCN2506" s="238"/>
      <c r="PCO2506" s="207"/>
      <c r="PCP2506" s="207"/>
      <c r="PCQ2506" s="187"/>
      <c r="PCR2506" s="187"/>
      <c r="PCS2506" s="204"/>
      <c r="PCT2506" s="272"/>
      <c r="PCU2506" s="207"/>
      <c r="PCV2506" s="238"/>
      <c r="PCW2506" s="207"/>
      <c r="PCX2506" s="207"/>
      <c r="PCY2506" s="187"/>
      <c r="PCZ2506" s="187"/>
      <c r="PDA2506" s="204"/>
      <c r="PDB2506" s="272"/>
      <c r="PDC2506" s="207"/>
      <c r="PDD2506" s="238"/>
      <c r="PDE2506" s="207"/>
      <c r="PDF2506" s="207"/>
      <c r="PDG2506" s="187"/>
      <c r="PDH2506" s="187"/>
      <c r="PDI2506" s="204"/>
      <c r="PDJ2506" s="272"/>
      <c r="PDK2506" s="207"/>
      <c r="PDL2506" s="238"/>
      <c r="PDM2506" s="207"/>
      <c r="PDN2506" s="207"/>
      <c r="PDO2506" s="187"/>
      <c r="PDP2506" s="187"/>
      <c r="PDQ2506" s="204"/>
      <c r="PDR2506" s="272"/>
      <c r="PDS2506" s="207"/>
      <c r="PDT2506" s="238"/>
      <c r="PDU2506" s="207"/>
      <c r="PDV2506" s="207"/>
      <c r="PDW2506" s="187"/>
      <c r="PDX2506" s="187"/>
      <c r="PDY2506" s="204"/>
      <c r="PDZ2506" s="272"/>
      <c r="PEA2506" s="207"/>
      <c r="PEB2506" s="238"/>
      <c r="PEC2506" s="207"/>
      <c r="PED2506" s="207"/>
      <c r="PEE2506" s="187"/>
      <c r="PEF2506" s="187"/>
      <c r="PEG2506" s="204"/>
      <c r="PEH2506" s="272"/>
      <c r="PEI2506" s="207"/>
      <c r="PEJ2506" s="238"/>
      <c r="PEK2506" s="207"/>
      <c r="PEL2506" s="207"/>
      <c r="PEM2506" s="187"/>
      <c r="PEN2506" s="187"/>
      <c r="PEO2506" s="204"/>
      <c r="PEP2506" s="272"/>
      <c r="PEQ2506" s="207"/>
      <c r="PER2506" s="238"/>
      <c r="PES2506" s="207"/>
      <c r="PET2506" s="207"/>
      <c r="PEU2506" s="187"/>
      <c r="PEV2506" s="187"/>
      <c r="PEW2506" s="204"/>
      <c r="PEX2506" s="272"/>
      <c r="PEY2506" s="207"/>
      <c r="PEZ2506" s="238"/>
      <c r="PFA2506" s="207"/>
      <c r="PFB2506" s="207"/>
      <c r="PFC2506" s="187"/>
      <c r="PFD2506" s="187"/>
      <c r="PFE2506" s="204"/>
      <c r="PFF2506" s="272"/>
      <c r="PFG2506" s="207"/>
      <c r="PFH2506" s="238"/>
      <c r="PFI2506" s="207"/>
      <c r="PFJ2506" s="207"/>
      <c r="PFK2506" s="187"/>
      <c r="PFL2506" s="187"/>
      <c r="PFM2506" s="204"/>
      <c r="PFN2506" s="272"/>
      <c r="PFO2506" s="207"/>
      <c r="PFP2506" s="238"/>
      <c r="PFQ2506" s="207"/>
      <c r="PFR2506" s="207"/>
      <c r="PFS2506" s="187"/>
      <c r="PFT2506" s="187"/>
      <c r="PFU2506" s="204"/>
      <c r="PFV2506" s="272"/>
      <c r="PFW2506" s="207"/>
      <c r="PFX2506" s="238"/>
      <c r="PFY2506" s="207"/>
      <c r="PFZ2506" s="207"/>
      <c r="PGA2506" s="187"/>
      <c r="PGB2506" s="187"/>
      <c r="PGC2506" s="204"/>
      <c r="PGD2506" s="272"/>
      <c r="PGE2506" s="207"/>
      <c r="PGF2506" s="238"/>
      <c r="PGG2506" s="207"/>
      <c r="PGH2506" s="207"/>
      <c r="PGI2506" s="187"/>
      <c r="PGJ2506" s="187"/>
      <c r="PGK2506" s="204"/>
      <c r="PGL2506" s="272"/>
      <c r="PGM2506" s="207"/>
      <c r="PGN2506" s="238"/>
      <c r="PGO2506" s="207"/>
      <c r="PGP2506" s="207"/>
      <c r="PGQ2506" s="187"/>
      <c r="PGR2506" s="187"/>
      <c r="PGS2506" s="204"/>
      <c r="PGT2506" s="272"/>
      <c r="PGU2506" s="207"/>
      <c r="PGV2506" s="238"/>
      <c r="PGW2506" s="207"/>
      <c r="PGX2506" s="207"/>
      <c r="PGY2506" s="187"/>
      <c r="PGZ2506" s="187"/>
      <c r="PHA2506" s="204"/>
      <c r="PHB2506" s="272"/>
      <c r="PHC2506" s="207"/>
      <c r="PHD2506" s="238"/>
      <c r="PHE2506" s="207"/>
      <c r="PHF2506" s="207"/>
      <c r="PHG2506" s="187"/>
      <c r="PHH2506" s="187"/>
      <c r="PHI2506" s="204"/>
      <c r="PHJ2506" s="272"/>
      <c r="PHK2506" s="207"/>
      <c r="PHL2506" s="238"/>
      <c r="PHM2506" s="207"/>
      <c r="PHN2506" s="207"/>
      <c r="PHO2506" s="187"/>
      <c r="PHP2506" s="187"/>
      <c r="PHQ2506" s="204"/>
      <c r="PHR2506" s="272"/>
      <c r="PHS2506" s="207"/>
      <c r="PHT2506" s="238"/>
      <c r="PHU2506" s="207"/>
      <c r="PHV2506" s="207"/>
      <c r="PHW2506" s="187"/>
      <c r="PHX2506" s="187"/>
      <c r="PHY2506" s="204"/>
      <c r="PHZ2506" s="272"/>
      <c r="PIA2506" s="207"/>
      <c r="PIB2506" s="238"/>
      <c r="PIC2506" s="207"/>
      <c r="PID2506" s="207"/>
      <c r="PIE2506" s="187"/>
      <c r="PIF2506" s="187"/>
      <c r="PIG2506" s="204"/>
      <c r="PIH2506" s="272"/>
      <c r="PII2506" s="207"/>
      <c r="PIJ2506" s="238"/>
      <c r="PIK2506" s="207"/>
      <c r="PIL2506" s="207"/>
      <c r="PIM2506" s="187"/>
      <c r="PIN2506" s="187"/>
      <c r="PIO2506" s="204"/>
      <c r="PIP2506" s="272"/>
      <c r="PIQ2506" s="207"/>
      <c r="PIR2506" s="238"/>
      <c r="PIS2506" s="207"/>
      <c r="PIT2506" s="207"/>
      <c r="PIU2506" s="187"/>
      <c r="PIV2506" s="187"/>
      <c r="PIW2506" s="204"/>
      <c r="PIX2506" s="272"/>
      <c r="PIY2506" s="207"/>
      <c r="PIZ2506" s="238"/>
      <c r="PJA2506" s="207"/>
      <c r="PJB2506" s="207"/>
      <c r="PJC2506" s="187"/>
      <c r="PJD2506" s="187"/>
      <c r="PJE2506" s="204"/>
      <c r="PJF2506" s="272"/>
      <c r="PJG2506" s="207"/>
      <c r="PJH2506" s="238"/>
      <c r="PJI2506" s="207"/>
      <c r="PJJ2506" s="207"/>
      <c r="PJK2506" s="187"/>
      <c r="PJL2506" s="187"/>
      <c r="PJM2506" s="204"/>
      <c r="PJN2506" s="272"/>
      <c r="PJO2506" s="207"/>
      <c r="PJP2506" s="238"/>
      <c r="PJQ2506" s="207"/>
      <c r="PJR2506" s="207"/>
      <c r="PJS2506" s="187"/>
      <c r="PJT2506" s="187"/>
      <c r="PJU2506" s="204"/>
      <c r="PJV2506" s="272"/>
      <c r="PJW2506" s="207"/>
      <c r="PJX2506" s="238"/>
      <c r="PJY2506" s="207"/>
      <c r="PJZ2506" s="207"/>
      <c r="PKA2506" s="187"/>
      <c r="PKB2506" s="187"/>
      <c r="PKC2506" s="204"/>
      <c r="PKD2506" s="272"/>
      <c r="PKE2506" s="207"/>
      <c r="PKF2506" s="238"/>
      <c r="PKG2506" s="207"/>
      <c r="PKH2506" s="207"/>
      <c r="PKI2506" s="187"/>
      <c r="PKJ2506" s="187"/>
      <c r="PKK2506" s="204"/>
      <c r="PKL2506" s="272"/>
      <c r="PKM2506" s="207"/>
      <c r="PKN2506" s="238"/>
      <c r="PKO2506" s="207"/>
      <c r="PKP2506" s="207"/>
      <c r="PKQ2506" s="187"/>
      <c r="PKR2506" s="187"/>
      <c r="PKS2506" s="204"/>
      <c r="PKT2506" s="272"/>
      <c r="PKU2506" s="207"/>
      <c r="PKV2506" s="238"/>
      <c r="PKW2506" s="207"/>
      <c r="PKX2506" s="207"/>
      <c r="PKY2506" s="187"/>
      <c r="PKZ2506" s="187"/>
      <c r="PLA2506" s="204"/>
      <c r="PLB2506" s="272"/>
      <c r="PLC2506" s="207"/>
      <c r="PLD2506" s="238"/>
      <c r="PLE2506" s="207"/>
      <c r="PLF2506" s="207"/>
      <c r="PLG2506" s="187"/>
      <c r="PLH2506" s="187"/>
      <c r="PLI2506" s="204"/>
      <c r="PLJ2506" s="272"/>
      <c r="PLK2506" s="207"/>
      <c r="PLL2506" s="238"/>
      <c r="PLM2506" s="207"/>
      <c r="PLN2506" s="207"/>
      <c r="PLO2506" s="187"/>
      <c r="PLP2506" s="187"/>
      <c r="PLQ2506" s="204"/>
      <c r="PLR2506" s="272"/>
      <c r="PLS2506" s="207"/>
      <c r="PLT2506" s="238"/>
      <c r="PLU2506" s="207"/>
      <c r="PLV2506" s="207"/>
      <c r="PLW2506" s="187"/>
      <c r="PLX2506" s="187"/>
      <c r="PLY2506" s="204"/>
      <c r="PLZ2506" s="272"/>
      <c r="PMA2506" s="207"/>
      <c r="PMB2506" s="238"/>
      <c r="PMC2506" s="207"/>
      <c r="PMD2506" s="207"/>
      <c r="PME2506" s="187"/>
      <c r="PMF2506" s="187"/>
      <c r="PMG2506" s="204"/>
      <c r="PMH2506" s="272"/>
      <c r="PMI2506" s="207"/>
      <c r="PMJ2506" s="238"/>
      <c r="PMK2506" s="207"/>
      <c r="PML2506" s="207"/>
      <c r="PMM2506" s="187"/>
      <c r="PMN2506" s="187"/>
      <c r="PMO2506" s="204"/>
      <c r="PMP2506" s="272"/>
      <c r="PMQ2506" s="207"/>
      <c r="PMR2506" s="238"/>
      <c r="PMS2506" s="207"/>
      <c r="PMT2506" s="207"/>
      <c r="PMU2506" s="187"/>
      <c r="PMV2506" s="187"/>
      <c r="PMW2506" s="204"/>
      <c r="PMX2506" s="272"/>
      <c r="PMY2506" s="207"/>
      <c r="PMZ2506" s="238"/>
      <c r="PNA2506" s="207"/>
      <c r="PNB2506" s="207"/>
      <c r="PNC2506" s="187"/>
      <c r="PND2506" s="187"/>
      <c r="PNE2506" s="204"/>
      <c r="PNF2506" s="272"/>
      <c r="PNG2506" s="207"/>
      <c r="PNH2506" s="238"/>
      <c r="PNI2506" s="207"/>
      <c r="PNJ2506" s="207"/>
      <c r="PNK2506" s="187"/>
      <c r="PNL2506" s="187"/>
      <c r="PNM2506" s="204"/>
      <c r="PNN2506" s="272"/>
      <c r="PNO2506" s="207"/>
      <c r="PNP2506" s="238"/>
      <c r="PNQ2506" s="207"/>
      <c r="PNR2506" s="207"/>
      <c r="PNS2506" s="187"/>
      <c r="PNT2506" s="187"/>
      <c r="PNU2506" s="204"/>
      <c r="PNV2506" s="272"/>
      <c r="PNW2506" s="207"/>
      <c r="PNX2506" s="238"/>
      <c r="PNY2506" s="207"/>
      <c r="PNZ2506" s="207"/>
      <c r="POA2506" s="187"/>
      <c r="POB2506" s="187"/>
      <c r="POC2506" s="204"/>
      <c r="POD2506" s="272"/>
      <c r="POE2506" s="207"/>
      <c r="POF2506" s="238"/>
      <c r="POG2506" s="207"/>
      <c r="POH2506" s="207"/>
      <c r="POI2506" s="187"/>
      <c r="POJ2506" s="187"/>
      <c r="POK2506" s="204"/>
      <c r="POL2506" s="272"/>
      <c r="POM2506" s="207"/>
      <c r="PON2506" s="238"/>
      <c r="POO2506" s="207"/>
      <c r="POP2506" s="207"/>
      <c r="POQ2506" s="187"/>
      <c r="POR2506" s="187"/>
      <c r="POS2506" s="204"/>
      <c r="POT2506" s="272"/>
      <c r="POU2506" s="207"/>
      <c r="POV2506" s="238"/>
      <c r="POW2506" s="207"/>
      <c r="POX2506" s="207"/>
      <c r="POY2506" s="187"/>
      <c r="POZ2506" s="187"/>
      <c r="PPA2506" s="204"/>
      <c r="PPB2506" s="272"/>
      <c r="PPC2506" s="207"/>
      <c r="PPD2506" s="238"/>
      <c r="PPE2506" s="207"/>
      <c r="PPF2506" s="207"/>
      <c r="PPG2506" s="187"/>
      <c r="PPH2506" s="187"/>
      <c r="PPI2506" s="204"/>
      <c r="PPJ2506" s="272"/>
      <c r="PPK2506" s="207"/>
      <c r="PPL2506" s="238"/>
      <c r="PPM2506" s="207"/>
      <c r="PPN2506" s="207"/>
      <c r="PPO2506" s="187"/>
      <c r="PPP2506" s="187"/>
      <c r="PPQ2506" s="204"/>
      <c r="PPR2506" s="272"/>
      <c r="PPS2506" s="207"/>
      <c r="PPT2506" s="238"/>
      <c r="PPU2506" s="207"/>
      <c r="PPV2506" s="207"/>
      <c r="PPW2506" s="187"/>
      <c r="PPX2506" s="187"/>
      <c r="PPY2506" s="204"/>
      <c r="PPZ2506" s="272"/>
      <c r="PQA2506" s="207"/>
      <c r="PQB2506" s="238"/>
      <c r="PQC2506" s="207"/>
      <c r="PQD2506" s="207"/>
      <c r="PQE2506" s="187"/>
      <c r="PQF2506" s="187"/>
      <c r="PQG2506" s="204"/>
      <c r="PQH2506" s="272"/>
      <c r="PQI2506" s="207"/>
      <c r="PQJ2506" s="238"/>
      <c r="PQK2506" s="207"/>
      <c r="PQL2506" s="207"/>
      <c r="PQM2506" s="187"/>
      <c r="PQN2506" s="187"/>
      <c r="PQO2506" s="204"/>
      <c r="PQP2506" s="272"/>
      <c r="PQQ2506" s="207"/>
      <c r="PQR2506" s="238"/>
      <c r="PQS2506" s="207"/>
      <c r="PQT2506" s="207"/>
      <c r="PQU2506" s="187"/>
      <c r="PQV2506" s="187"/>
      <c r="PQW2506" s="204"/>
      <c r="PQX2506" s="272"/>
      <c r="PQY2506" s="207"/>
      <c r="PQZ2506" s="238"/>
      <c r="PRA2506" s="207"/>
      <c r="PRB2506" s="207"/>
      <c r="PRC2506" s="187"/>
      <c r="PRD2506" s="187"/>
      <c r="PRE2506" s="204"/>
      <c r="PRF2506" s="272"/>
      <c r="PRG2506" s="207"/>
      <c r="PRH2506" s="238"/>
      <c r="PRI2506" s="207"/>
      <c r="PRJ2506" s="207"/>
      <c r="PRK2506" s="187"/>
      <c r="PRL2506" s="187"/>
      <c r="PRM2506" s="204"/>
      <c r="PRN2506" s="272"/>
      <c r="PRO2506" s="207"/>
      <c r="PRP2506" s="238"/>
      <c r="PRQ2506" s="207"/>
      <c r="PRR2506" s="207"/>
      <c r="PRS2506" s="187"/>
      <c r="PRT2506" s="187"/>
      <c r="PRU2506" s="204"/>
      <c r="PRV2506" s="272"/>
      <c r="PRW2506" s="207"/>
      <c r="PRX2506" s="238"/>
      <c r="PRY2506" s="207"/>
      <c r="PRZ2506" s="207"/>
      <c r="PSA2506" s="187"/>
      <c r="PSB2506" s="187"/>
      <c r="PSC2506" s="204"/>
      <c r="PSD2506" s="272"/>
      <c r="PSE2506" s="207"/>
      <c r="PSF2506" s="238"/>
      <c r="PSG2506" s="207"/>
      <c r="PSH2506" s="207"/>
      <c r="PSI2506" s="187"/>
      <c r="PSJ2506" s="187"/>
      <c r="PSK2506" s="204"/>
      <c r="PSL2506" s="272"/>
      <c r="PSM2506" s="207"/>
      <c r="PSN2506" s="238"/>
      <c r="PSO2506" s="207"/>
      <c r="PSP2506" s="207"/>
      <c r="PSQ2506" s="187"/>
      <c r="PSR2506" s="187"/>
      <c r="PSS2506" s="204"/>
      <c r="PST2506" s="272"/>
      <c r="PSU2506" s="207"/>
      <c r="PSV2506" s="238"/>
      <c r="PSW2506" s="207"/>
      <c r="PSX2506" s="207"/>
      <c r="PSY2506" s="187"/>
      <c r="PSZ2506" s="187"/>
      <c r="PTA2506" s="204"/>
      <c r="PTB2506" s="272"/>
      <c r="PTC2506" s="207"/>
      <c r="PTD2506" s="238"/>
      <c r="PTE2506" s="207"/>
      <c r="PTF2506" s="207"/>
      <c r="PTG2506" s="187"/>
      <c r="PTH2506" s="187"/>
      <c r="PTI2506" s="204"/>
      <c r="PTJ2506" s="272"/>
      <c r="PTK2506" s="207"/>
      <c r="PTL2506" s="238"/>
      <c r="PTM2506" s="207"/>
      <c r="PTN2506" s="207"/>
      <c r="PTO2506" s="187"/>
      <c r="PTP2506" s="187"/>
      <c r="PTQ2506" s="204"/>
      <c r="PTR2506" s="272"/>
      <c r="PTS2506" s="207"/>
      <c r="PTT2506" s="238"/>
      <c r="PTU2506" s="207"/>
      <c r="PTV2506" s="207"/>
      <c r="PTW2506" s="187"/>
      <c r="PTX2506" s="187"/>
      <c r="PTY2506" s="204"/>
      <c r="PTZ2506" s="272"/>
      <c r="PUA2506" s="207"/>
      <c r="PUB2506" s="238"/>
      <c r="PUC2506" s="207"/>
      <c r="PUD2506" s="207"/>
      <c r="PUE2506" s="187"/>
      <c r="PUF2506" s="187"/>
      <c r="PUG2506" s="204"/>
      <c r="PUH2506" s="272"/>
      <c r="PUI2506" s="207"/>
      <c r="PUJ2506" s="238"/>
      <c r="PUK2506" s="207"/>
      <c r="PUL2506" s="207"/>
      <c r="PUM2506" s="187"/>
      <c r="PUN2506" s="187"/>
      <c r="PUO2506" s="204"/>
      <c r="PUP2506" s="272"/>
      <c r="PUQ2506" s="207"/>
      <c r="PUR2506" s="238"/>
      <c r="PUS2506" s="207"/>
      <c r="PUT2506" s="207"/>
      <c r="PUU2506" s="187"/>
      <c r="PUV2506" s="187"/>
      <c r="PUW2506" s="204"/>
      <c r="PUX2506" s="272"/>
      <c r="PUY2506" s="207"/>
      <c r="PUZ2506" s="238"/>
      <c r="PVA2506" s="207"/>
      <c r="PVB2506" s="207"/>
      <c r="PVC2506" s="187"/>
      <c r="PVD2506" s="187"/>
      <c r="PVE2506" s="204"/>
      <c r="PVF2506" s="272"/>
      <c r="PVG2506" s="207"/>
      <c r="PVH2506" s="238"/>
      <c r="PVI2506" s="207"/>
      <c r="PVJ2506" s="207"/>
      <c r="PVK2506" s="187"/>
      <c r="PVL2506" s="187"/>
      <c r="PVM2506" s="204"/>
      <c r="PVN2506" s="272"/>
      <c r="PVO2506" s="207"/>
      <c r="PVP2506" s="238"/>
      <c r="PVQ2506" s="207"/>
      <c r="PVR2506" s="207"/>
      <c r="PVS2506" s="187"/>
      <c r="PVT2506" s="187"/>
      <c r="PVU2506" s="204"/>
      <c r="PVV2506" s="272"/>
      <c r="PVW2506" s="207"/>
      <c r="PVX2506" s="238"/>
      <c r="PVY2506" s="207"/>
      <c r="PVZ2506" s="207"/>
      <c r="PWA2506" s="187"/>
      <c r="PWB2506" s="187"/>
      <c r="PWC2506" s="204"/>
      <c r="PWD2506" s="272"/>
      <c r="PWE2506" s="207"/>
      <c r="PWF2506" s="238"/>
      <c r="PWG2506" s="207"/>
      <c r="PWH2506" s="207"/>
      <c r="PWI2506" s="187"/>
      <c r="PWJ2506" s="187"/>
      <c r="PWK2506" s="204"/>
      <c r="PWL2506" s="272"/>
      <c r="PWM2506" s="207"/>
      <c r="PWN2506" s="238"/>
      <c r="PWO2506" s="207"/>
      <c r="PWP2506" s="207"/>
      <c r="PWQ2506" s="187"/>
      <c r="PWR2506" s="187"/>
      <c r="PWS2506" s="204"/>
      <c r="PWT2506" s="272"/>
      <c r="PWU2506" s="207"/>
      <c r="PWV2506" s="238"/>
      <c r="PWW2506" s="207"/>
      <c r="PWX2506" s="207"/>
      <c r="PWY2506" s="187"/>
      <c r="PWZ2506" s="187"/>
      <c r="PXA2506" s="204"/>
      <c r="PXB2506" s="272"/>
      <c r="PXC2506" s="207"/>
      <c r="PXD2506" s="238"/>
      <c r="PXE2506" s="207"/>
      <c r="PXF2506" s="207"/>
      <c r="PXG2506" s="187"/>
      <c r="PXH2506" s="187"/>
      <c r="PXI2506" s="204"/>
      <c r="PXJ2506" s="272"/>
      <c r="PXK2506" s="207"/>
      <c r="PXL2506" s="238"/>
      <c r="PXM2506" s="207"/>
      <c r="PXN2506" s="207"/>
      <c r="PXO2506" s="187"/>
      <c r="PXP2506" s="187"/>
      <c r="PXQ2506" s="204"/>
      <c r="PXR2506" s="272"/>
      <c r="PXS2506" s="207"/>
      <c r="PXT2506" s="238"/>
      <c r="PXU2506" s="207"/>
      <c r="PXV2506" s="207"/>
      <c r="PXW2506" s="187"/>
      <c r="PXX2506" s="187"/>
      <c r="PXY2506" s="204"/>
      <c r="PXZ2506" s="272"/>
      <c r="PYA2506" s="207"/>
      <c r="PYB2506" s="238"/>
      <c r="PYC2506" s="207"/>
      <c r="PYD2506" s="207"/>
      <c r="PYE2506" s="187"/>
      <c r="PYF2506" s="187"/>
      <c r="PYG2506" s="204"/>
      <c r="PYH2506" s="272"/>
      <c r="PYI2506" s="207"/>
      <c r="PYJ2506" s="238"/>
      <c r="PYK2506" s="207"/>
      <c r="PYL2506" s="207"/>
      <c r="PYM2506" s="187"/>
      <c r="PYN2506" s="187"/>
      <c r="PYO2506" s="204"/>
      <c r="PYP2506" s="272"/>
      <c r="PYQ2506" s="207"/>
      <c r="PYR2506" s="238"/>
      <c r="PYS2506" s="207"/>
      <c r="PYT2506" s="207"/>
      <c r="PYU2506" s="187"/>
      <c r="PYV2506" s="187"/>
      <c r="PYW2506" s="204"/>
      <c r="PYX2506" s="272"/>
      <c r="PYY2506" s="207"/>
      <c r="PYZ2506" s="238"/>
      <c r="PZA2506" s="207"/>
      <c r="PZB2506" s="207"/>
      <c r="PZC2506" s="187"/>
      <c r="PZD2506" s="187"/>
      <c r="PZE2506" s="204"/>
      <c r="PZF2506" s="272"/>
      <c r="PZG2506" s="207"/>
      <c r="PZH2506" s="238"/>
      <c r="PZI2506" s="207"/>
      <c r="PZJ2506" s="207"/>
      <c r="PZK2506" s="187"/>
      <c r="PZL2506" s="187"/>
      <c r="PZM2506" s="204"/>
      <c r="PZN2506" s="272"/>
      <c r="PZO2506" s="207"/>
      <c r="PZP2506" s="238"/>
      <c r="PZQ2506" s="207"/>
      <c r="PZR2506" s="207"/>
      <c r="PZS2506" s="187"/>
      <c r="PZT2506" s="187"/>
      <c r="PZU2506" s="204"/>
      <c r="PZV2506" s="272"/>
      <c r="PZW2506" s="207"/>
      <c r="PZX2506" s="238"/>
      <c r="PZY2506" s="207"/>
      <c r="PZZ2506" s="207"/>
      <c r="QAA2506" s="187"/>
      <c r="QAB2506" s="187"/>
      <c r="QAC2506" s="204"/>
      <c r="QAD2506" s="272"/>
      <c r="QAE2506" s="207"/>
      <c r="QAF2506" s="238"/>
      <c r="QAG2506" s="207"/>
      <c r="QAH2506" s="207"/>
      <c r="QAI2506" s="187"/>
      <c r="QAJ2506" s="187"/>
      <c r="QAK2506" s="204"/>
      <c r="QAL2506" s="272"/>
      <c r="QAM2506" s="207"/>
      <c r="QAN2506" s="238"/>
      <c r="QAO2506" s="207"/>
      <c r="QAP2506" s="207"/>
      <c r="QAQ2506" s="187"/>
      <c r="QAR2506" s="187"/>
      <c r="QAS2506" s="204"/>
      <c r="QAT2506" s="272"/>
      <c r="QAU2506" s="207"/>
      <c r="QAV2506" s="238"/>
      <c r="QAW2506" s="207"/>
      <c r="QAX2506" s="207"/>
      <c r="QAY2506" s="187"/>
      <c r="QAZ2506" s="187"/>
      <c r="QBA2506" s="204"/>
      <c r="QBB2506" s="272"/>
      <c r="QBC2506" s="207"/>
      <c r="QBD2506" s="238"/>
      <c r="QBE2506" s="207"/>
      <c r="QBF2506" s="207"/>
      <c r="QBG2506" s="187"/>
      <c r="QBH2506" s="187"/>
      <c r="QBI2506" s="204"/>
      <c r="QBJ2506" s="272"/>
      <c r="QBK2506" s="207"/>
      <c r="QBL2506" s="238"/>
      <c r="QBM2506" s="207"/>
      <c r="QBN2506" s="207"/>
      <c r="QBO2506" s="187"/>
      <c r="QBP2506" s="187"/>
      <c r="QBQ2506" s="204"/>
      <c r="QBR2506" s="272"/>
      <c r="QBS2506" s="207"/>
      <c r="QBT2506" s="238"/>
      <c r="QBU2506" s="207"/>
      <c r="QBV2506" s="207"/>
      <c r="QBW2506" s="187"/>
      <c r="QBX2506" s="187"/>
      <c r="QBY2506" s="204"/>
      <c r="QBZ2506" s="272"/>
      <c r="QCA2506" s="207"/>
      <c r="QCB2506" s="238"/>
      <c r="QCC2506" s="207"/>
      <c r="QCD2506" s="207"/>
      <c r="QCE2506" s="187"/>
      <c r="QCF2506" s="187"/>
      <c r="QCG2506" s="204"/>
      <c r="QCH2506" s="272"/>
      <c r="QCI2506" s="207"/>
      <c r="QCJ2506" s="238"/>
      <c r="QCK2506" s="207"/>
      <c r="QCL2506" s="207"/>
      <c r="QCM2506" s="187"/>
      <c r="QCN2506" s="187"/>
      <c r="QCO2506" s="204"/>
      <c r="QCP2506" s="272"/>
      <c r="QCQ2506" s="207"/>
      <c r="QCR2506" s="238"/>
      <c r="QCS2506" s="207"/>
      <c r="QCT2506" s="207"/>
      <c r="QCU2506" s="187"/>
      <c r="QCV2506" s="187"/>
      <c r="QCW2506" s="204"/>
      <c r="QCX2506" s="272"/>
      <c r="QCY2506" s="207"/>
      <c r="QCZ2506" s="238"/>
      <c r="QDA2506" s="207"/>
      <c r="QDB2506" s="207"/>
      <c r="QDC2506" s="187"/>
      <c r="QDD2506" s="187"/>
      <c r="QDE2506" s="204"/>
      <c r="QDF2506" s="272"/>
      <c r="QDG2506" s="207"/>
      <c r="QDH2506" s="238"/>
      <c r="QDI2506" s="207"/>
      <c r="QDJ2506" s="207"/>
      <c r="QDK2506" s="187"/>
      <c r="QDL2506" s="187"/>
      <c r="QDM2506" s="204"/>
      <c r="QDN2506" s="272"/>
      <c r="QDO2506" s="207"/>
      <c r="QDP2506" s="238"/>
      <c r="QDQ2506" s="207"/>
      <c r="QDR2506" s="207"/>
      <c r="QDS2506" s="187"/>
      <c r="QDT2506" s="187"/>
      <c r="QDU2506" s="204"/>
      <c r="QDV2506" s="272"/>
      <c r="QDW2506" s="207"/>
      <c r="QDX2506" s="238"/>
      <c r="QDY2506" s="207"/>
      <c r="QDZ2506" s="207"/>
      <c r="QEA2506" s="187"/>
      <c r="QEB2506" s="187"/>
      <c r="QEC2506" s="204"/>
      <c r="QED2506" s="272"/>
      <c r="QEE2506" s="207"/>
      <c r="QEF2506" s="238"/>
      <c r="QEG2506" s="207"/>
      <c r="QEH2506" s="207"/>
      <c r="QEI2506" s="187"/>
      <c r="QEJ2506" s="187"/>
      <c r="QEK2506" s="204"/>
      <c r="QEL2506" s="272"/>
      <c r="QEM2506" s="207"/>
      <c r="QEN2506" s="238"/>
      <c r="QEO2506" s="207"/>
      <c r="QEP2506" s="207"/>
      <c r="QEQ2506" s="187"/>
      <c r="QER2506" s="187"/>
      <c r="QES2506" s="204"/>
      <c r="QET2506" s="272"/>
      <c r="QEU2506" s="207"/>
      <c r="QEV2506" s="238"/>
      <c r="QEW2506" s="207"/>
      <c r="QEX2506" s="207"/>
      <c r="QEY2506" s="187"/>
      <c r="QEZ2506" s="187"/>
      <c r="QFA2506" s="204"/>
      <c r="QFB2506" s="272"/>
      <c r="QFC2506" s="207"/>
      <c r="QFD2506" s="238"/>
      <c r="QFE2506" s="207"/>
      <c r="QFF2506" s="207"/>
      <c r="QFG2506" s="187"/>
      <c r="QFH2506" s="187"/>
      <c r="QFI2506" s="204"/>
      <c r="QFJ2506" s="272"/>
      <c r="QFK2506" s="207"/>
      <c r="QFL2506" s="238"/>
      <c r="QFM2506" s="207"/>
      <c r="QFN2506" s="207"/>
      <c r="QFO2506" s="187"/>
      <c r="QFP2506" s="187"/>
      <c r="QFQ2506" s="204"/>
      <c r="QFR2506" s="272"/>
      <c r="QFS2506" s="207"/>
      <c r="QFT2506" s="238"/>
      <c r="QFU2506" s="207"/>
      <c r="QFV2506" s="207"/>
      <c r="QFW2506" s="187"/>
      <c r="QFX2506" s="187"/>
      <c r="QFY2506" s="204"/>
      <c r="QFZ2506" s="272"/>
      <c r="QGA2506" s="207"/>
      <c r="QGB2506" s="238"/>
      <c r="QGC2506" s="207"/>
      <c r="QGD2506" s="207"/>
      <c r="QGE2506" s="187"/>
      <c r="QGF2506" s="187"/>
      <c r="QGG2506" s="204"/>
      <c r="QGH2506" s="272"/>
      <c r="QGI2506" s="207"/>
      <c r="QGJ2506" s="238"/>
      <c r="QGK2506" s="207"/>
      <c r="QGL2506" s="207"/>
      <c r="QGM2506" s="187"/>
      <c r="QGN2506" s="187"/>
      <c r="QGO2506" s="204"/>
      <c r="QGP2506" s="272"/>
      <c r="QGQ2506" s="207"/>
      <c r="QGR2506" s="238"/>
      <c r="QGS2506" s="207"/>
      <c r="QGT2506" s="207"/>
      <c r="QGU2506" s="187"/>
      <c r="QGV2506" s="187"/>
      <c r="QGW2506" s="204"/>
      <c r="QGX2506" s="272"/>
      <c r="QGY2506" s="207"/>
      <c r="QGZ2506" s="238"/>
      <c r="QHA2506" s="207"/>
      <c r="QHB2506" s="207"/>
      <c r="QHC2506" s="187"/>
      <c r="QHD2506" s="187"/>
      <c r="QHE2506" s="204"/>
      <c r="QHF2506" s="272"/>
      <c r="QHG2506" s="207"/>
      <c r="QHH2506" s="238"/>
      <c r="QHI2506" s="207"/>
      <c r="QHJ2506" s="207"/>
      <c r="QHK2506" s="187"/>
      <c r="QHL2506" s="187"/>
      <c r="QHM2506" s="204"/>
      <c r="QHN2506" s="272"/>
      <c r="QHO2506" s="207"/>
      <c r="QHP2506" s="238"/>
      <c r="QHQ2506" s="207"/>
      <c r="QHR2506" s="207"/>
      <c r="QHS2506" s="187"/>
      <c r="QHT2506" s="187"/>
      <c r="QHU2506" s="204"/>
      <c r="QHV2506" s="272"/>
      <c r="QHW2506" s="207"/>
      <c r="QHX2506" s="238"/>
      <c r="QHY2506" s="207"/>
      <c r="QHZ2506" s="207"/>
      <c r="QIA2506" s="187"/>
      <c r="QIB2506" s="187"/>
      <c r="QIC2506" s="204"/>
      <c r="QID2506" s="272"/>
      <c r="QIE2506" s="207"/>
      <c r="QIF2506" s="238"/>
      <c r="QIG2506" s="207"/>
      <c r="QIH2506" s="207"/>
      <c r="QII2506" s="187"/>
      <c r="QIJ2506" s="187"/>
      <c r="QIK2506" s="204"/>
      <c r="QIL2506" s="272"/>
      <c r="QIM2506" s="207"/>
      <c r="QIN2506" s="238"/>
      <c r="QIO2506" s="207"/>
      <c r="QIP2506" s="207"/>
      <c r="QIQ2506" s="187"/>
      <c r="QIR2506" s="187"/>
      <c r="QIS2506" s="204"/>
      <c r="QIT2506" s="272"/>
      <c r="QIU2506" s="207"/>
      <c r="QIV2506" s="238"/>
      <c r="QIW2506" s="207"/>
      <c r="QIX2506" s="207"/>
      <c r="QIY2506" s="187"/>
      <c r="QIZ2506" s="187"/>
      <c r="QJA2506" s="204"/>
      <c r="QJB2506" s="272"/>
      <c r="QJC2506" s="207"/>
      <c r="QJD2506" s="238"/>
      <c r="QJE2506" s="207"/>
      <c r="QJF2506" s="207"/>
      <c r="QJG2506" s="187"/>
      <c r="QJH2506" s="187"/>
      <c r="QJI2506" s="204"/>
      <c r="QJJ2506" s="272"/>
      <c r="QJK2506" s="207"/>
      <c r="QJL2506" s="238"/>
      <c r="QJM2506" s="207"/>
      <c r="QJN2506" s="207"/>
      <c r="QJO2506" s="187"/>
      <c r="QJP2506" s="187"/>
      <c r="QJQ2506" s="204"/>
      <c r="QJR2506" s="272"/>
      <c r="QJS2506" s="207"/>
      <c r="QJT2506" s="238"/>
      <c r="QJU2506" s="207"/>
      <c r="QJV2506" s="207"/>
      <c r="QJW2506" s="187"/>
      <c r="QJX2506" s="187"/>
      <c r="QJY2506" s="204"/>
      <c r="QJZ2506" s="272"/>
      <c r="QKA2506" s="207"/>
      <c r="QKB2506" s="238"/>
      <c r="QKC2506" s="207"/>
      <c r="QKD2506" s="207"/>
      <c r="QKE2506" s="187"/>
      <c r="QKF2506" s="187"/>
      <c r="QKG2506" s="204"/>
      <c r="QKH2506" s="272"/>
      <c r="QKI2506" s="207"/>
      <c r="QKJ2506" s="238"/>
      <c r="QKK2506" s="207"/>
      <c r="QKL2506" s="207"/>
      <c r="QKM2506" s="187"/>
      <c r="QKN2506" s="187"/>
      <c r="QKO2506" s="204"/>
      <c r="QKP2506" s="272"/>
      <c r="QKQ2506" s="207"/>
      <c r="QKR2506" s="238"/>
      <c r="QKS2506" s="207"/>
      <c r="QKT2506" s="207"/>
      <c r="QKU2506" s="187"/>
      <c r="QKV2506" s="187"/>
      <c r="QKW2506" s="204"/>
      <c r="QKX2506" s="272"/>
      <c r="QKY2506" s="207"/>
      <c r="QKZ2506" s="238"/>
      <c r="QLA2506" s="207"/>
      <c r="QLB2506" s="207"/>
      <c r="QLC2506" s="187"/>
      <c r="QLD2506" s="187"/>
      <c r="QLE2506" s="204"/>
      <c r="QLF2506" s="272"/>
      <c r="QLG2506" s="207"/>
      <c r="QLH2506" s="238"/>
      <c r="QLI2506" s="207"/>
      <c r="QLJ2506" s="207"/>
      <c r="QLK2506" s="187"/>
      <c r="QLL2506" s="187"/>
      <c r="QLM2506" s="204"/>
      <c r="QLN2506" s="272"/>
      <c r="QLO2506" s="207"/>
      <c r="QLP2506" s="238"/>
      <c r="QLQ2506" s="207"/>
      <c r="QLR2506" s="207"/>
      <c r="QLS2506" s="187"/>
      <c r="QLT2506" s="187"/>
      <c r="QLU2506" s="204"/>
      <c r="QLV2506" s="272"/>
      <c r="QLW2506" s="207"/>
      <c r="QLX2506" s="238"/>
      <c r="QLY2506" s="207"/>
      <c r="QLZ2506" s="207"/>
      <c r="QMA2506" s="187"/>
      <c r="QMB2506" s="187"/>
      <c r="QMC2506" s="204"/>
      <c r="QMD2506" s="272"/>
      <c r="QME2506" s="207"/>
      <c r="QMF2506" s="238"/>
      <c r="QMG2506" s="207"/>
      <c r="QMH2506" s="207"/>
      <c r="QMI2506" s="187"/>
      <c r="QMJ2506" s="187"/>
      <c r="QMK2506" s="204"/>
      <c r="QML2506" s="272"/>
      <c r="QMM2506" s="207"/>
      <c r="QMN2506" s="238"/>
      <c r="QMO2506" s="207"/>
      <c r="QMP2506" s="207"/>
      <c r="QMQ2506" s="187"/>
      <c r="QMR2506" s="187"/>
      <c r="QMS2506" s="204"/>
      <c r="QMT2506" s="272"/>
      <c r="QMU2506" s="207"/>
      <c r="QMV2506" s="238"/>
      <c r="QMW2506" s="207"/>
      <c r="QMX2506" s="207"/>
      <c r="QMY2506" s="187"/>
      <c r="QMZ2506" s="187"/>
      <c r="QNA2506" s="204"/>
      <c r="QNB2506" s="272"/>
      <c r="QNC2506" s="207"/>
      <c r="QND2506" s="238"/>
      <c r="QNE2506" s="207"/>
      <c r="QNF2506" s="207"/>
      <c r="QNG2506" s="187"/>
      <c r="QNH2506" s="187"/>
      <c r="QNI2506" s="204"/>
      <c r="QNJ2506" s="272"/>
      <c r="QNK2506" s="207"/>
      <c r="QNL2506" s="238"/>
      <c r="QNM2506" s="207"/>
      <c r="QNN2506" s="207"/>
      <c r="QNO2506" s="187"/>
      <c r="QNP2506" s="187"/>
      <c r="QNQ2506" s="204"/>
      <c r="QNR2506" s="272"/>
      <c r="QNS2506" s="207"/>
      <c r="QNT2506" s="238"/>
      <c r="QNU2506" s="207"/>
      <c r="QNV2506" s="207"/>
      <c r="QNW2506" s="187"/>
      <c r="QNX2506" s="187"/>
      <c r="QNY2506" s="204"/>
      <c r="QNZ2506" s="272"/>
      <c r="QOA2506" s="207"/>
      <c r="QOB2506" s="238"/>
      <c r="QOC2506" s="207"/>
      <c r="QOD2506" s="207"/>
      <c r="QOE2506" s="187"/>
      <c r="QOF2506" s="187"/>
      <c r="QOG2506" s="204"/>
      <c r="QOH2506" s="272"/>
      <c r="QOI2506" s="207"/>
      <c r="QOJ2506" s="238"/>
      <c r="QOK2506" s="207"/>
      <c r="QOL2506" s="207"/>
      <c r="QOM2506" s="187"/>
      <c r="QON2506" s="187"/>
      <c r="QOO2506" s="204"/>
      <c r="QOP2506" s="272"/>
      <c r="QOQ2506" s="207"/>
      <c r="QOR2506" s="238"/>
      <c r="QOS2506" s="207"/>
      <c r="QOT2506" s="207"/>
      <c r="QOU2506" s="187"/>
      <c r="QOV2506" s="187"/>
      <c r="QOW2506" s="204"/>
      <c r="QOX2506" s="272"/>
      <c r="QOY2506" s="207"/>
      <c r="QOZ2506" s="238"/>
      <c r="QPA2506" s="207"/>
      <c r="QPB2506" s="207"/>
      <c r="QPC2506" s="187"/>
      <c r="QPD2506" s="187"/>
      <c r="QPE2506" s="204"/>
      <c r="QPF2506" s="272"/>
      <c r="QPG2506" s="207"/>
      <c r="QPH2506" s="238"/>
      <c r="QPI2506" s="207"/>
      <c r="QPJ2506" s="207"/>
      <c r="QPK2506" s="187"/>
      <c r="QPL2506" s="187"/>
      <c r="QPM2506" s="204"/>
      <c r="QPN2506" s="272"/>
      <c r="QPO2506" s="207"/>
      <c r="QPP2506" s="238"/>
      <c r="QPQ2506" s="207"/>
      <c r="QPR2506" s="207"/>
      <c r="QPS2506" s="187"/>
      <c r="QPT2506" s="187"/>
      <c r="QPU2506" s="204"/>
      <c r="QPV2506" s="272"/>
      <c r="QPW2506" s="207"/>
      <c r="QPX2506" s="238"/>
      <c r="QPY2506" s="207"/>
      <c r="QPZ2506" s="207"/>
      <c r="QQA2506" s="187"/>
      <c r="QQB2506" s="187"/>
      <c r="QQC2506" s="204"/>
      <c r="QQD2506" s="272"/>
      <c r="QQE2506" s="207"/>
      <c r="QQF2506" s="238"/>
      <c r="QQG2506" s="207"/>
      <c r="QQH2506" s="207"/>
      <c r="QQI2506" s="187"/>
      <c r="QQJ2506" s="187"/>
      <c r="QQK2506" s="204"/>
      <c r="QQL2506" s="272"/>
      <c r="QQM2506" s="207"/>
      <c r="QQN2506" s="238"/>
      <c r="QQO2506" s="207"/>
      <c r="QQP2506" s="207"/>
      <c r="QQQ2506" s="187"/>
      <c r="QQR2506" s="187"/>
      <c r="QQS2506" s="204"/>
      <c r="QQT2506" s="272"/>
      <c r="QQU2506" s="207"/>
      <c r="QQV2506" s="238"/>
      <c r="QQW2506" s="207"/>
      <c r="QQX2506" s="207"/>
      <c r="QQY2506" s="187"/>
      <c r="QQZ2506" s="187"/>
      <c r="QRA2506" s="204"/>
      <c r="QRB2506" s="272"/>
      <c r="QRC2506" s="207"/>
      <c r="QRD2506" s="238"/>
      <c r="QRE2506" s="207"/>
      <c r="QRF2506" s="207"/>
      <c r="QRG2506" s="187"/>
      <c r="QRH2506" s="187"/>
      <c r="QRI2506" s="204"/>
      <c r="QRJ2506" s="272"/>
      <c r="QRK2506" s="207"/>
      <c r="QRL2506" s="238"/>
      <c r="QRM2506" s="207"/>
      <c r="QRN2506" s="207"/>
      <c r="QRO2506" s="187"/>
      <c r="QRP2506" s="187"/>
      <c r="QRQ2506" s="204"/>
      <c r="QRR2506" s="272"/>
      <c r="QRS2506" s="207"/>
      <c r="QRT2506" s="238"/>
      <c r="QRU2506" s="207"/>
      <c r="QRV2506" s="207"/>
      <c r="QRW2506" s="187"/>
      <c r="QRX2506" s="187"/>
      <c r="QRY2506" s="204"/>
      <c r="QRZ2506" s="272"/>
      <c r="QSA2506" s="207"/>
      <c r="QSB2506" s="238"/>
      <c r="QSC2506" s="207"/>
      <c r="QSD2506" s="207"/>
      <c r="QSE2506" s="187"/>
      <c r="QSF2506" s="187"/>
      <c r="QSG2506" s="204"/>
      <c r="QSH2506" s="272"/>
      <c r="QSI2506" s="207"/>
      <c r="QSJ2506" s="238"/>
      <c r="QSK2506" s="207"/>
      <c r="QSL2506" s="207"/>
      <c r="QSM2506" s="187"/>
      <c r="QSN2506" s="187"/>
      <c r="QSO2506" s="204"/>
      <c r="QSP2506" s="272"/>
      <c r="QSQ2506" s="207"/>
      <c r="QSR2506" s="238"/>
      <c r="QSS2506" s="207"/>
      <c r="QST2506" s="207"/>
      <c r="QSU2506" s="187"/>
      <c r="QSV2506" s="187"/>
      <c r="QSW2506" s="204"/>
      <c r="QSX2506" s="272"/>
      <c r="QSY2506" s="207"/>
      <c r="QSZ2506" s="238"/>
      <c r="QTA2506" s="207"/>
      <c r="QTB2506" s="207"/>
      <c r="QTC2506" s="187"/>
      <c r="QTD2506" s="187"/>
      <c r="QTE2506" s="204"/>
      <c r="QTF2506" s="272"/>
      <c r="QTG2506" s="207"/>
      <c r="QTH2506" s="238"/>
      <c r="QTI2506" s="207"/>
      <c r="QTJ2506" s="207"/>
      <c r="QTK2506" s="187"/>
      <c r="QTL2506" s="187"/>
      <c r="QTM2506" s="204"/>
      <c r="QTN2506" s="272"/>
      <c r="QTO2506" s="207"/>
      <c r="QTP2506" s="238"/>
      <c r="QTQ2506" s="207"/>
      <c r="QTR2506" s="207"/>
      <c r="QTS2506" s="187"/>
      <c r="QTT2506" s="187"/>
      <c r="QTU2506" s="204"/>
      <c r="QTV2506" s="272"/>
      <c r="QTW2506" s="207"/>
      <c r="QTX2506" s="238"/>
      <c r="QTY2506" s="207"/>
      <c r="QTZ2506" s="207"/>
      <c r="QUA2506" s="187"/>
      <c r="QUB2506" s="187"/>
      <c r="QUC2506" s="204"/>
      <c r="QUD2506" s="272"/>
      <c r="QUE2506" s="207"/>
      <c r="QUF2506" s="238"/>
      <c r="QUG2506" s="207"/>
      <c r="QUH2506" s="207"/>
      <c r="QUI2506" s="187"/>
      <c r="QUJ2506" s="187"/>
      <c r="QUK2506" s="204"/>
      <c r="QUL2506" s="272"/>
      <c r="QUM2506" s="207"/>
      <c r="QUN2506" s="238"/>
      <c r="QUO2506" s="207"/>
      <c r="QUP2506" s="207"/>
      <c r="QUQ2506" s="187"/>
      <c r="QUR2506" s="187"/>
      <c r="QUS2506" s="204"/>
      <c r="QUT2506" s="272"/>
      <c r="QUU2506" s="207"/>
      <c r="QUV2506" s="238"/>
      <c r="QUW2506" s="207"/>
      <c r="QUX2506" s="207"/>
      <c r="QUY2506" s="187"/>
      <c r="QUZ2506" s="187"/>
      <c r="QVA2506" s="204"/>
      <c r="QVB2506" s="272"/>
      <c r="QVC2506" s="207"/>
      <c r="QVD2506" s="238"/>
      <c r="QVE2506" s="207"/>
      <c r="QVF2506" s="207"/>
      <c r="QVG2506" s="187"/>
      <c r="QVH2506" s="187"/>
      <c r="QVI2506" s="204"/>
      <c r="QVJ2506" s="272"/>
      <c r="QVK2506" s="207"/>
      <c r="QVL2506" s="238"/>
      <c r="QVM2506" s="207"/>
      <c r="QVN2506" s="207"/>
      <c r="QVO2506" s="187"/>
      <c r="QVP2506" s="187"/>
      <c r="QVQ2506" s="204"/>
      <c r="QVR2506" s="272"/>
      <c r="QVS2506" s="207"/>
      <c r="QVT2506" s="238"/>
      <c r="QVU2506" s="207"/>
      <c r="QVV2506" s="207"/>
      <c r="QVW2506" s="187"/>
      <c r="QVX2506" s="187"/>
      <c r="QVY2506" s="204"/>
      <c r="QVZ2506" s="272"/>
      <c r="QWA2506" s="207"/>
      <c r="QWB2506" s="238"/>
      <c r="QWC2506" s="207"/>
      <c r="QWD2506" s="207"/>
      <c r="QWE2506" s="187"/>
      <c r="QWF2506" s="187"/>
      <c r="QWG2506" s="204"/>
      <c r="QWH2506" s="272"/>
      <c r="QWI2506" s="207"/>
      <c r="QWJ2506" s="238"/>
      <c r="QWK2506" s="207"/>
      <c r="QWL2506" s="207"/>
      <c r="QWM2506" s="187"/>
      <c r="QWN2506" s="187"/>
      <c r="QWO2506" s="204"/>
      <c r="QWP2506" s="272"/>
      <c r="QWQ2506" s="207"/>
      <c r="QWR2506" s="238"/>
      <c r="QWS2506" s="207"/>
      <c r="QWT2506" s="207"/>
      <c r="QWU2506" s="187"/>
      <c r="QWV2506" s="187"/>
      <c r="QWW2506" s="204"/>
      <c r="QWX2506" s="272"/>
      <c r="QWY2506" s="207"/>
      <c r="QWZ2506" s="238"/>
      <c r="QXA2506" s="207"/>
      <c r="QXB2506" s="207"/>
      <c r="QXC2506" s="187"/>
      <c r="QXD2506" s="187"/>
      <c r="QXE2506" s="204"/>
      <c r="QXF2506" s="272"/>
      <c r="QXG2506" s="207"/>
      <c r="QXH2506" s="238"/>
      <c r="QXI2506" s="207"/>
      <c r="QXJ2506" s="207"/>
      <c r="QXK2506" s="187"/>
      <c r="QXL2506" s="187"/>
      <c r="QXM2506" s="204"/>
      <c r="QXN2506" s="272"/>
      <c r="QXO2506" s="207"/>
      <c r="QXP2506" s="238"/>
      <c r="QXQ2506" s="207"/>
      <c r="QXR2506" s="207"/>
      <c r="QXS2506" s="187"/>
      <c r="QXT2506" s="187"/>
      <c r="QXU2506" s="204"/>
      <c r="QXV2506" s="272"/>
      <c r="QXW2506" s="207"/>
      <c r="QXX2506" s="238"/>
      <c r="QXY2506" s="207"/>
      <c r="QXZ2506" s="207"/>
      <c r="QYA2506" s="187"/>
      <c r="QYB2506" s="187"/>
      <c r="QYC2506" s="204"/>
      <c r="QYD2506" s="272"/>
      <c r="QYE2506" s="207"/>
      <c r="QYF2506" s="238"/>
      <c r="QYG2506" s="207"/>
      <c r="QYH2506" s="207"/>
      <c r="QYI2506" s="187"/>
      <c r="QYJ2506" s="187"/>
      <c r="QYK2506" s="204"/>
      <c r="QYL2506" s="272"/>
      <c r="QYM2506" s="207"/>
      <c r="QYN2506" s="238"/>
      <c r="QYO2506" s="207"/>
      <c r="QYP2506" s="207"/>
      <c r="QYQ2506" s="187"/>
      <c r="QYR2506" s="187"/>
      <c r="QYS2506" s="204"/>
      <c r="QYT2506" s="272"/>
      <c r="QYU2506" s="207"/>
      <c r="QYV2506" s="238"/>
      <c r="QYW2506" s="207"/>
      <c r="QYX2506" s="207"/>
      <c r="QYY2506" s="187"/>
      <c r="QYZ2506" s="187"/>
      <c r="QZA2506" s="204"/>
      <c r="QZB2506" s="272"/>
      <c r="QZC2506" s="207"/>
      <c r="QZD2506" s="238"/>
      <c r="QZE2506" s="207"/>
      <c r="QZF2506" s="207"/>
      <c r="QZG2506" s="187"/>
      <c r="QZH2506" s="187"/>
      <c r="QZI2506" s="204"/>
      <c r="QZJ2506" s="272"/>
      <c r="QZK2506" s="207"/>
      <c r="QZL2506" s="238"/>
      <c r="QZM2506" s="207"/>
      <c r="QZN2506" s="207"/>
      <c r="QZO2506" s="187"/>
      <c r="QZP2506" s="187"/>
      <c r="QZQ2506" s="204"/>
      <c r="QZR2506" s="272"/>
      <c r="QZS2506" s="207"/>
      <c r="QZT2506" s="238"/>
      <c r="QZU2506" s="207"/>
      <c r="QZV2506" s="207"/>
      <c r="QZW2506" s="187"/>
      <c r="QZX2506" s="187"/>
      <c r="QZY2506" s="204"/>
      <c r="QZZ2506" s="272"/>
      <c r="RAA2506" s="207"/>
      <c r="RAB2506" s="238"/>
      <c r="RAC2506" s="207"/>
      <c r="RAD2506" s="207"/>
      <c r="RAE2506" s="187"/>
      <c r="RAF2506" s="187"/>
      <c r="RAG2506" s="204"/>
      <c r="RAH2506" s="272"/>
      <c r="RAI2506" s="207"/>
      <c r="RAJ2506" s="238"/>
      <c r="RAK2506" s="207"/>
      <c r="RAL2506" s="207"/>
      <c r="RAM2506" s="187"/>
      <c r="RAN2506" s="187"/>
      <c r="RAO2506" s="204"/>
      <c r="RAP2506" s="272"/>
      <c r="RAQ2506" s="207"/>
      <c r="RAR2506" s="238"/>
      <c r="RAS2506" s="207"/>
      <c r="RAT2506" s="207"/>
      <c r="RAU2506" s="187"/>
      <c r="RAV2506" s="187"/>
      <c r="RAW2506" s="204"/>
      <c r="RAX2506" s="272"/>
      <c r="RAY2506" s="207"/>
      <c r="RAZ2506" s="238"/>
      <c r="RBA2506" s="207"/>
      <c r="RBB2506" s="207"/>
      <c r="RBC2506" s="187"/>
      <c r="RBD2506" s="187"/>
      <c r="RBE2506" s="204"/>
      <c r="RBF2506" s="272"/>
      <c r="RBG2506" s="207"/>
      <c r="RBH2506" s="238"/>
      <c r="RBI2506" s="207"/>
      <c r="RBJ2506" s="207"/>
      <c r="RBK2506" s="187"/>
      <c r="RBL2506" s="187"/>
      <c r="RBM2506" s="204"/>
      <c r="RBN2506" s="272"/>
      <c r="RBO2506" s="207"/>
      <c r="RBP2506" s="238"/>
      <c r="RBQ2506" s="207"/>
      <c r="RBR2506" s="207"/>
      <c r="RBS2506" s="187"/>
      <c r="RBT2506" s="187"/>
      <c r="RBU2506" s="204"/>
      <c r="RBV2506" s="272"/>
      <c r="RBW2506" s="207"/>
      <c r="RBX2506" s="238"/>
      <c r="RBY2506" s="207"/>
      <c r="RBZ2506" s="207"/>
      <c r="RCA2506" s="187"/>
      <c r="RCB2506" s="187"/>
      <c r="RCC2506" s="204"/>
      <c r="RCD2506" s="272"/>
      <c r="RCE2506" s="207"/>
      <c r="RCF2506" s="238"/>
      <c r="RCG2506" s="207"/>
      <c r="RCH2506" s="207"/>
      <c r="RCI2506" s="187"/>
      <c r="RCJ2506" s="187"/>
      <c r="RCK2506" s="204"/>
      <c r="RCL2506" s="272"/>
      <c r="RCM2506" s="207"/>
      <c r="RCN2506" s="238"/>
      <c r="RCO2506" s="207"/>
      <c r="RCP2506" s="207"/>
      <c r="RCQ2506" s="187"/>
      <c r="RCR2506" s="187"/>
      <c r="RCS2506" s="204"/>
      <c r="RCT2506" s="272"/>
      <c r="RCU2506" s="207"/>
      <c r="RCV2506" s="238"/>
      <c r="RCW2506" s="207"/>
      <c r="RCX2506" s="207"/>
      <c r="RCY2506" s="187"/>
      <c r="RCZ2506" s="187"/>
      <c r="RDA2506" s="204"/>
      <c r="RDB2506" s="272"/>
      <c r="RDC2506" s="207"/>
      <c r="RDD2506" s="238"/>
      <c r="RDE2506" s="207"/>
      <c r="RDF2506" s="207"/>
      <c r="RDG2506" s="187"/>
      <c r="RDH2506" s="187"/>
      <c r="RDI2506" s="204"/>
      <c r="RDJ2506" s="272"/>
      <c r="RDK2506" s="207"/>
      <c r="RDL2506" s="238"/>
      <c r="RDM2506" s="207"/>
      <c r="RDN2506" s="207"/>
      <c r="RDO2506" s="187"/>
      <c r="RDP2506" s="187"/>
      <c r="RDQ2506" s="204"/>
      <c r="RDR2506" s="272"/>
      <c r="RDS2506" s="207"/>
      <c r="RDT2506" s="238"/>
      <c r="RDU2506" s="207"/>
      <c r="RDV2506" s="207"/>
      <c r="RDW2506" s="187"/>
      <c r="RDX2506" s="187"/>
      <c r="RDY2506" s="204"/>
      <c r="RDZ2506" s="272"/>
      <c r="REA2506" s="207"/>
      <c r="REB2506" s="238"/>
      <c r="REC2506" s="207"/>
      <c r="RED2506" s="207"/>
      <c r="REE2506" s="187"/>
      <c r="REF2506" s="187"/>
      <c r="REG2506" s="204"/>
      <c r="REH2506" s="272"/>
      <c r="REI2506" s="207"/>
      <c r="REJ2506" s="238"/>
      <c r="REK2506" s="207"/>
      <c r="REL2506" s="207"/>
      <c r="REM2506" s="187"/>
      <c r="REN2506" s="187"/>
      <c r="REO2506" s="204"/>
      <c r="REP2506" s="272"/>
      <c r="REQ2506" s="207"/>
      <c r="RER2506" s="238"/>
      <c r="RES2506" s="207"/>
      <c r="RET2506" s="207"/>
      <c r="REU2506" s="187"/>
      <c r="REV2506" s="187"/>
      <c r="REW2506" s="204"/>
      <c r="REX2506" s="272"/>
      <c r="REY2506" s="207"/>
      <c r="REZ2506" s="238"/>
      <c r="RFA2506" s="207"/>
      <c r="RFB2506" s="207"/>
      <c r="RFC2506" s="187"/>
      <c r="RFD2506" s="187"/>
      <c r="RFE2506" s="204"/>
      <c r="RFF2506" s="272"/>
      <c r="RFG2506" s="207"/>
      <c r="RFH2506" s="238"/>
      <c r="RFI2506" s="207"/>
      <c r="RFJ2506" s="207"/>
      <c r="RFK2506" s="187"/>
      <c r="RFL2506" s="187"/>
      <c r="RFM2506" s="204"/>
      <c r="RFN2506" s="272"/>
      <c r="RFO2506" s="207"/>
      <c r="RFP2506" s="238"/>
      <c r="RFQ2506" s="207"/>
      <c r="RFR2506" s="207"/>
      <c r="RFS2506" s="187"/>
      <c r="RFT2506" s="187"/>
      <c r="RFU2506" s="204"/>
      <c r="RFV2506" s="272"/>
      <c r="RFW2506" s="207"/>
      <c r="RFX2506" s="238"/>
      <c r="RFY2506" s="207"/>
      <c r="RFZ2506" s="207"/>
      <c r="RGA2506" s="187"/>
      <c r="RGB2506" s="187"/>
      <c r="RGC2506" s="204"/>
      <c r="RGD2506" s="272"/>
      <c r="RGE2506" s="207"/>
      <c r="RGF2506" s="238"/>
      <c r="RGG2506" s="207"/>
      <c r="RGH2506" s="207"/>
      <c r="RGI2506" s="187"/>
      <c r="RGJ2506" s="187"/>
      <c r="RGK2506" s="204"/>
      <c r="RGL2506" s="272"/>
      <c r="RGM2506" s="207"/>
      <c r="RGN2506" s="238"/>
      <c r="RGO2506" s="207"/>
      <c r="RGP2506" s="207"/>
      <c r="RGQ2506" s="187"/>
      <c r="RGR2506" s="187"/>
      <c r="RGS2506" s="204"/>
      <c r="RGT2506" s="272"/>
      <c r="RGU2506" s="207"/>
      <c r="RGV2506" s="238"/>
      <c r="RGW2506" s="207"/>
      <c r="RGX2506" s="207"/>
      <c r="RGY2506" s="187"/>
      <c r="RGZ2506" s="187"/>
      <c r="RHA2506" s="204"/>
      <c r="RHB2506" s="272"/>
      <c r="RHC2506" s="207"/>
      <c r="RHD2506" s="238"/>
      <c r="RHE2506" s="207"/>
      <c r="RHF2506" s="207"/>
      <c r="RHG2506" s="187"/>
      <c r="RHH2506" s="187"/>
      <c r="RHI2506" s="204"/>
      <c r="RHJ2506" s="272"/>
      <c r="RHK2506" s="207"/>
      <c r="RHL2506" s="238"/>
      <c r="RHM2506" s="207"/>
      <c r="RHN2506" s="207"/>
      <c r="RHO2506" s="187"/>
      <c r="RHP2506" s="187"/>
      <c r="RHQ2506" s="204"/>
      <c r="RHR2506" s="272"/>
      <c r="RHS2506" s="207"/>
      <c r="RHT2506" s="238"/>
      <c r="RHU2506" s="207"/>
      <c r="RHV2506" s="207"/>
      <c r="RHW2506" s="187"/>
      <c r="RHX2506" s="187"/>
      <c r="RHY2506" s="204"/>
      <c r="RHZ2506" s="272"/>
      <c r="RIA2506" s="207"/>
      <c r="RIB2506" s="238"/>
      <c r="RIC2506" s="207"/>
      <c r="RID2506" s="207"/>
      <c r="RIE2506" s="187"/>
      <c r="RIF2506" s="187"/>
      <c r="RIG2506" s="204"/>
      <c r="RIH2506" s="272"/>
      <c r="RII2506" s="207"/>
      <c r="RIJ2506" s="238"/>
      <c r="RIK2506" s="207"/>
      <c r="RIL2506" s="207"/>
      <c r="RIM2506" s="187"/>
      <c r="RIN2506" s="187"/>
      <c r="RIO2506" s="204"/>
      <c r="RIP2506" s="272"/>
      <c r="RIQ2506" s="207"/>
      <c r="RIR2506" s="238"/>
      <c r="RIS2506" s="207"/>
      <c r="RIT2506" s="207"/>
      <c r="RIU2506" s="187"/>
      <c r="RIV2506" s="187"/>
      <c r="RIW2506" s="204"/>
      <c r="RIX2506" s="272"/>
      <c r="RIY2506" s="207"/>
      <c r="RIZ2506" s="238"/>
      <c r="RJA2506" s="207"/>
      <c r="RJB2506" s="207"/>
      <c r="RJC2506" s="187"/>
      <c r="RJD2506" s="187"/>
      <c r="RJE2506" s="204"/>
      <c r="RJF2506" s="272"/>
      <c r="RJG2506" s="207"/>
      <c r="RJH2506" s="238"/>
      <c r="RJI2506" s="207"/>
      <c r="RJJ2506" s="207"/>
      <c r="RJK2506" s="187"/>
      <c r="RJL2506" s="187"/>
      <c r="RJM2506" s="204"/>
      <c r="RJN2506" s="272"/>
      <c r="RJO2506" s="207"/>
      <c r="RJP2506" s="238"/>
      <c r="RJQ2506" s="207"/>
      <c r="RJR2506" s="207"/>
      <c r="RJS2506" s="187"/>
      <c r="RJT2506" s="187"/>
      <c r="RJU2506" s="204"/>
      <c r="RJV2506" s="272"/>
      <c r="RJW2506" s="207"/>
      <c r="RJX2506" s="238"/>
      <c r="RJY2506" s="207"/>
      <c r="RJZ2506" s="207"/>
      <c r="RKA2506" s="187"/>
      <c r="RKB2506" s="187"/>
      <c r="RKC2506" s="204"/>
      <c r="RKD2506" s="272"/>
      <c r="RKE2506" s="207"/>
      <c r="RKF2506" s="238"/>
      <c r="RKG2506" s="207"/>
      <c r="RKH2506" s="207"/>
      <c r="RKI2506" s="187"/>
      <c r="RKJ2506" s="187"/>
      <c r="RKK2506" s="204"/>
      <c r="RKL2506" s="272"/>
      <c r="RKM2506" s="207"/>
      <c r="RKN2506" s="238"/>
      <c r="RKO2506" s="207"/>
      <c r="RKP2506" s="207"/>
      <c r="RKQ2506" s="187"/>
      <c r="RKR2506" s="187"/>
      <c r="RKS2506" s="204"/>
      <c r="RKT2506" s="272"/>
      <c r="RKU2506" s="207"/>
      <c r="RKV2506" s="238"/>
      <c r="RKW2506" s="207"/>
      <c r="RKX2506" s="207"/>
      <c r="RKY2506" s="187"/>
      <c r="RKZ2506" s="187"/>
      <c r="RLA2506" s="204"/>
      <c r="RLB2506" s="272"/>
      <c r="RLC2506" s="207"/>
      <c r="RLD2506" s="238"/>
      <c r="RLE2506" s="207"/>
      <c r="RLF2506" s="207"/>
      <c r="RLG2506" s="187"/>
      <c r="RLH2506" s="187"/>
      <c r="RLI2506" s="204"/>
      <c r="RLJ2506" s="272"/>
      <c r="RLK2506" s="207"/>
      <c r="RLL2506" s="238"/>
      <c r="RLM2506" s="207"/>
      <c r="RLN2506" s="207"/>
      <c r="RLO2506" s="187"/>
      <c r="RLP2506" s="187"/>
      <c r="RLQ2506" s="204"/>
      <c r="RLR2506" s="272"/>
      <c r="RLS2506" s="207"/>
      <c r="RLT2506" s="238"/>
      <c r="RLU2506" s="207"/>
      <c r="RLV2506" s="207"/>
      <c r="RLW2506" s="187"/>
      <c r="RLX2506" s="187"/>
      <c r="RLY2506" s="204"/>
      <c r="RLZ2506" s="272"/>
      <c r="RMA2506" s="207"/>
      <c r="RMB2506" s="238"/>
      <c r="RMC2506" s="207"/>
      <c r="RMD2506" s="207"/>
      <c r="RME2506" s="187"/>
      <c r="RMF2506" s="187"/>
      <c r="RMG2506" s="204"/>
      <c r="RMH2506" s="272"/>
      <c r="RMI2506" s="207"/>
      <c r="RMJ2506" s="238"/>
      <c r="RMK2506" s="207"/>
      <c r="RML2506" s="207"/>
      <c r="RMM2506" s="187"/>
      <c r="RMN2506" s="187"/>
      <c r="RMO2506" s="204"/>
      <c r="RMP2506" s="272"/>
      <c r="RMQ2506" s="207"/>
      <c r="RMR2506" s="238"/>
      <c r="RMS2506" s="207"/>
      <c r="RMT2506" s="207"/>
      <c r="RMU2506" s="187"/>
      <c r="RMV2506" s="187"/>
      <c r="RMW2506" s="204"/>
      <c r="RMX2506" s="272"/>
      <c r="RMY2506" s="207"/>
      <c r="RMZ2506" s="238"/>
      <c r="RNA2506" s="207"/>
      <c r="RNB2506" s="207"/>
      <c r="RNC2506" s="187"/>
      <c r="RND2506" s="187"/>
      <c r="RNE2506" s="204"/>
      <c r="RNF2506" s="272"/>
      <c r="RNG2506" s="207"/>
      <c r="RNH2506" s="238"/>
      <c r="RNI2506" s="207"/>
      <c r="RNJ2506" s="207"/>
      <c r="RNK2506" s="187"/>
      <c r="RNL2506" s="187"/>
      <c r="RNM2506" s="204"/>
      <c r="RNN2506" s="272"/>
      <c r="RNO2506" s="207"/>
      <c r="RNP2506" s="238"/>
      <c r="RNQ2506" s="207"/>
      <c r="RNR2506" s="207"/>
      <c r="RNS2506" s="187"/>
      <c r="RNT2506" s="187"/>
      <c r="RNU2506" s="204"/>
      <c r="RNV2506" s="272"/>
      <c r="RNW2506" s="207"/>
      <c r="RNX2506" s="238"/>
      <c r="RNY2506" s="207"/>
      <c r="RNZ2506" s="207"/>
      <c r="ROA2506" s="187"/>
      <c r="ROB2506" s="187"/>
      <c r="ROC2506" s="204"/>
      <c r="ROD2506" s="272"/>
      <c r="ROE2506" s="207"/>
      <c r="ROF2506" s="238"/>
      <c r="ROG2506" s="207"/>
      <c r="ROH2506" s="207"/>
      <c r="ROI2506" s="187"/>
      <c r="ROJ2506" s="187"/>
      <c r="ROK2506" s="204"/>
      <c r="ROL2506" s="272"/>
      <c r="ROM2506" s="207"/>
      <c r="RON2506" s="238"/>
      <c r="ROO2506" s="207"/>
      <c r="ROP2506" s="207"/>
      <c r="ROQ2506" s="187"/>
      <c r="ROR2506" s="187"/>
      <c r="ROS2506" s="204"/>
      <c r="ROT2506" s="272"/>
      <c r="ROU2506" s="207"/>
      <c r="ROV2506" s="238"/>
      <c r="ROW2506" s="207"/>
      <c r="ROX2506" s="207"/>
      <c r="ROY2506" s="187"/>
      <c r="ROZ2506" s="187"/>
      <c r="RPA2506" s="204"/>
      <c r="RPB2506" s="272"/>
      <c r="RPC2506" s="207"/>
      <c r="RPD2506" s="238"/>
      <c r="RPE2506" s="207"/>
      <c r="RPF2506" s="207"/>
      <c r="RPG2506" s="187"/>
      <c r="RPH2506" s="187"/>
      <c r="RPI2506" s="204"/>
      <c r="RPJ2506" s="272"/>
      <c r="RPK2506" s="207"/>
      <c r="RPL2506" s="238"/>
      <c r="RPM2506" s="207"/>
      <c r="RPN2506" s="207"/>
      <c r="RPO2506" s="187"/>
      <c r="RPP2506" s="187"/>
      <c r="RPQ2506" s="204"/>
      <c r="RPR2506" s="272"/>
      <c r="RPS2506" s="207"/>
      <c r="RPT2506" s="238"/>
      <c r="RPU2506" s="207"/>
      <c r="RPV2506" s="207"/>
      <c r="RPW2506" s="187"/>
      <c r="RPX2506" s="187"/>
      <c r="RPY2506" s="204"/>
      <c r="RPZ2506" s="272"/>
      <c r="RQA2506" s="207"/>
      <c r="RQB2506" s="238"/>
      <c r="RQC2506" s="207"/>
      <c r="RQD2506" s="207"/>
      <c r="RQE2506" s="187"/>
      <c r="RQF2506" s="187"/>
      <c r="RQG2506" s="204"/>
      <c r="RQH2506" s="272"/>
      <c r="RQI2506" s="207"/>
      <c r="RQJ2506" s="238"/>
      <c r="RQK2506" s="207"/>
      <c r="RQL2506" s="207"/>
      <c r="RQM2506" s="187"/>
      <c r="RQN2506" s="187"/>
      <c r="RQO2506" s="204"/>
      <c r="RQP2506" s="272"/>
      <c r="RQQ2506" s="207"/>
      <c r="RQR2506" s="238"/>
      <c r="RQS2506" s="207"/>
      <c r="RQT2506" s="207"/>
      <c r="RQU2506" s="187"/>
      <c r="RQV2506" s="187"/>
      <c r="RQW2506" s="204"/>
      <c r="RQX2506" s="272"/>
      <c r="RQY2506" s="207"/>
      <c r="RQZ2506" s="238"/>
      <c r="RRA2506" s="207"/>
      <c r="RRB2506" s="207"/>
      <c r="RRC2506" s="187"/>
      <c r="RRD2506" s="187"/>
      <c r="RRE2506" s="204"/>
      <c r="RRF2506" s="272"/>
      <c r="RRG2506" s="207"/>
      <c r="RRH2506" s="238"/>
      <c r="RRI2506" s="207"/>
      <c r="RRJ2506" s="207"/>
      <c r="RRK2506" s="187"/>
      <c r="RRL2506" s="187"/>
      <c r="RRM2506" s="204"/>
      <c r="RRN2506" s="272"/>
      <c r="RRO2506" s="207"/>
      <c r="RRP2506" s="238"/>
      <c r="RRQ2506" s="207"/>
      <c r="RRR2506" s="207"/>
      <c r="RRS2506" s="187"/>
      <c r="RRT2506" s="187"/>
      <c r="RRU2506" s="204"/>
      <c r="RRV2506" s="272"/>
      <c r="RRW2506" s="207"/>
      <c r="RRX2506" s="238"/>
      <c r="RRY2506" s="207"/>
      <c r="RRZ2506" s="207"/>
      <c r="RSA2506" s="187"/>
      <c r="RSB2506" s="187"/>
      <c r="RSC2506" s="204"/>
      <c r="RSD2506" s="272"/>
      <c r="RSE2506" s="207"/>
      <c r="RSF2506" s="238"/>
      <c r="RSG2506" s="207"/>
      <c r="RSH2506" s="207"/>
      <c r="RSI2506" s="187"/>
      <c r="RSJ2506" s="187"/>
      <c r="RSK2506" s="204"/>
      <c r="RSL2506" s="272"/>
      <c r="RSM2506" s="207"/>
      <c r="RSN2506" s="238"/>
      <c r="RSO2506" s="207"/>
      <c r="RSP2506" s="207"/>
      <c r="RSQ2506" s="187"/>
      <c r="RSR2506" s="187"/>
      <c r="RSS2506" s="204"/>
      <c r="RST2506" s="272"/>
      <c r="RSU2506" s="207"/>
      <c r="RSV2506" s="238"/>
      <c r="RSW2506" s="207"/>
      <c r="RSX2506" s="207"/>
      <c r="RSY2506" s="187"/>
      <c r="RSZ2506" s="187"/>
      <c r="RTA2506" s="204"/>
      <c r="RTB2506" s="272"/>
      <c r="RTC2506" s="207"/>
      <c r="RTD2506" s="238"/>
      <c r="RTE2506" s="207"/>
      <c r="RTF2506" s="207"/>
      <c r="RTG2506" s="187"/>
      <c r="RTH2506" s="187"/>
      <c r="RTI2506" s="204"/>
      <c r="RTJ2506" s="272"/>
      <c r="RTK2506" s="207"/>
      <c r="RTL2506" s="238"/>
      <c r="RTM2506" s="207"/>
      <c r="RTN2506" s="207"/>
      <c r="RTO2506" s="187"/>
      <c r="RTP2506" s="187"/>
      <c r="RTQ2506" s="204"/>
      <c r="RTR2506" s="272"/>
      <c r="RTS2506" s="207"/>
      <c r="RTT2506" s="238"/>
      <c r="RTU2506" s="207"/>
      <c r="RTV2506" s="207"/>
      <c r="RTW2506" s="187"/>
      <c r="RTX2506" s="187"/>
      <c r="RTY2506" s="204"/>
      <c r="RTZ2506" s="272"/>
      <c r="RUA2506" s="207"/>
      <c r="RUB2506" s="238"/>
      <c r="RUC2506" s="207"/>
      <c r="RUD2506" s="207"/>
      <c r="RUE2506" s="187"/>
      <c r="RUF2506" s="187"/>
      <c r="RUG2506" s="204"/>
      <c r="RUH2506" s="272"/>
      <c r="RUI2506" s="207"/>
      <c r="RUJ2506" s="238"/>
      <c r="RUK2506" s="207"/>
      <c r="RUL2506" s="207"/>
      <c r="RUM2506" s="187"/>
      <c r="RUN2506" s="187"/>
      <c r="RUO2506" s="204"/>
      <c r="RUP2506" s="272"/>
      <c r="RUQ2506" s="207"/>
      <c r="RUR2506" s="238"/>
      <c r="RUS2506" s="207"/>
      <c r="RUT2506" s="207"/>
      <c r="RUU2506" s="187"/>
      <c r="RUV2506" s="187"/>
      <c r="RUW2506" s="204"/>
      <c r="RUX2506" s="272"/>
      <c r="RUY2506" s="207"/>
      <c r="RUZ2506" s="238"/>
      <c r="RVA2506" s="207"/>
      <c r="RVB2506" s="207"/>
      <c r="RVC2506" s="187"/>
      <c r="RVD2506" s="187"/>
      <c r="RVE2506" s="204"/>
      <c r="RVF2506" s="272"/>
      <c r="RVG2506" s="207"/>
      <c r="RVH2506" s="238"/>
      <c r="RVI2506" s="207"/>
      <c r="RVJ2506" s="207"/>
      <c r="RVK2506" s="187"/>
      <c r="RVL2506" s="187"/>
      <c r="RVM2506" s="204"/>
      <c r="RVN2506" s="272"/>
      <c r="RVO2506" s="207"/>
      <c r="RVP2506" s="238"/>
      <c r="RVQ2506" s="207"/>
      <c r="RVR2506" s="207"/>
      <c r="RVS2506" s="187"/>
      <c r="RVT2506" s="187"/>
      <c r="RVU2506" s="204"/>
      <c r="RVV2506" s="272"/>
      <c r="RVW2506" s="207"/>
      <c r="RVX2506" s="238"/>
      <c r="RVY2506" s="207"/>
      <c r="RVZ2506" s="207"/>
      <c r="RWA2506" s="187"/>
      <c r="RWB2506" s="187"/>
      <c r="RWC2506" s="204"/>
      <c r="RWD2506" s="272"/>
      <c r="RWE2506" s="207"/>
      <c r="RWF2506" s="238"/>
      <c r="RWG2506" s="207"/>
      <c r="RWH2506" s="207"/>
      <c r="RWI2506" s="187"/>
      <c r="RWJ2506" s="187"/>
      <c r="RWK2506" s="204"/>
      <c r="RWL2506" s="272"/>
      <c r="RWM2506" s="207"/>
      <c r="RWN2506" s="238"/>
      <c r="RWO2506" s="207"/>
      <c r="RWP2506" s="207"/>
      <c r="RWQ2506" s="187"/>
      <c r="RWR2506" s="187"/>
      <c r="RWS2506" s="204"/>
      <c r="RWT2506" s="272"/>
      <c r="RWU2506" s="207"/>
      <c r="RWV2506" s="238"/>
      <c r="RWW2506" s="207"/>
      <c r="RWX2506" s="207"/>
      <c r="RWY2506" s="187"/>
      <c r="RWZ2506" s="187"/>
      <c r="RXA2506" s="204"/>
      <c r="RXB2506" s="272"/>
      <c r="RXC2506" s="207"/>
      <c r="RXD2506" s="238"/>
      <c r="RXE2506" s="207"/>
      <c r="RXF2506" s="207"/>
      <c r="RXG2506" s="187"/>
      <c r="RXH2506" s="187"/>
      <c r="RXI2506" s="204"/>
      <c r="RXJ2506" s="272"/>
      <c r="RXK2506" s="207"/>
      <c r="RXL2506" s="238"/>
      <c r="RXM2506" s="207"/>
      <c r="RXN2506" s="207"/>
      <c r="RXO2506" s="187"/>
      <c r="RXP2506" s="187"/>
      <c r="RXQ2506" s="204"/>
      <c r="RXR2506" s="272"/>
      <c r="RXS2506" s="207"/>
      <c r="RXT2506" s="238"/>
      <c r="RXU2506" s="207"/>
      <c r="RXV2506" s="207"/>
      <c r="RXW2506" s="187"/>
      <c r="RXX2506" s="187"/>
      <c r="RXY2506" s="204"/>
      <c r="RXZ2506" s="272"/>
      <c r="RYA2506" s="207"/>
      <c r="RYB2506" s="238"/>
      <c r="RYC2506" s="207"/>
      <c r="RYD2506" s="207"/>
      <c r="RYE2506" s="187"/>
      <c r="RYF2506" s="187"/>
      <c r="RYG2506" s="204"/>
      <c r="RYH2506" s="272"/>
      <c r="RYI2506" s="207"/>
      <c r="RYJ2506" s="238"/>
      <c r="RYK2506" s="207"/>
      <c r="RYL2506" s="207"/>
      <c r="RYM2506" s="187"/>
      <c r="RYN2506" s="187"/>
      <c r="RYO2506" s="204"/>
      <c r="RYP2506" s="272"/>
      <c r="RYQ2506" s="207"/>
      <c r="RYR2506" s="238"/>
      <c r="RYS2506" s="207"/>
      <c r="RYT2506" s="207"/>
      <c r="RYU2506" s="187"/>
      <c r="RYV2506" s="187"/>
      <c r="RYW2506" s="204"/>
      <c r="RYX2506" s="272"/>
      <c r="RYY2506" s="207"/>
      <c r="RYZ2506" s="238"/>
      <c r="RZA2506" s="207"/>
      <c r="RZB2506" s="207"/>
      <c r="RZC2506" s="187"/>
      <c r="RZD2506" s="187"/>
      <c r="RZE2506" s="204"/>
      <c r="RZF2506" s="272"/>
      <c r="RZG2506" s="207"/>
      <c r="RZH2506" s="238"/>
      <c r="RZI2506" s="207"/>
      <c r="RZJ2506" s="207"/>
      <c r="RZK2506" s="187"/>
      <c r="RZL2506" s="187"/>
      <c r="RZM2506" s="204"/>
      <c r="RZN2506" s="272"/>
      <c r="RZO2506" s="207"/>
      <c r="RZP2506" s="238"/>
      <c r="RZQ2506" s="207"/>
      <c r="RZR2506" s="207"/>
      <c r="RZS2506" s="187"/>
      <c r="RZT2506" s="187"/>
      <c r="RZU2506" s="204"/>
      <c r="RZV2506" s="272"/>
      <c r="RZW2506" s="207"/>
      <c r="RZX2506" s="238"/>
      <c r="RZY2506" s="207"/>
      <c r="RZZ2506" s="207"/>
      <c r="SAA2506" s="187"/>
      <c r="SAB2506" s="187"/>
      <c r="SAC2506" s="204"/>
      <c r="SAD2506" s="272"/>
      <c r="SAE2506" s="207"/>
      <c r="SAF2506" s="238"/>
      <c r="SAG2506" s="207"/>
      <c r="SAH2506" s="207"/>
      <c r="SAI2506" s="187"/>
      <c r="SAJ2506" s="187"/>
      <c r="SAK2506" s="204"/>
      <c r="SAL2506" s="272"/>
      <c r="SAM2506" s="207"/>
      <c r="SAN2506" s="238"/>
      <c r="SAO2506" s="207"/>
      <c r="SAP2506" s="207"/>
      <c r="SAQ2506" s="187"/>
      <c r="SAR2506" s="187"/>
      <c r="SAS2506" s="204"/>
      <c r="SAT2506" s="272"/>
      <c r="SAU2506" s="207"/>
      <c r="SAV2506" s="238"/>
      <c r="SAW2506" s="207"/>
      <c r="SAX2506" s="207"/>
      <c r="SAY2506" s="187"/>
      <c r="SAZ2506" s="187"/>
      <c r="SBA2506" s="204"/>
      <c r="SBB2506" s="272"/>
      <c r="SBC2506" s="207"/>
      <c r="SBD2506" s="238"/>
      <c r="SBE2506" s="207"/>
      <c r="SBF2506" s="207"/>
      <c r="SBG2506" s="187"/>
      <c r="SBH2506" s="187"/>
      <c r="SBI2506" s="204"/>
      <c r="SBJ2506" s="272"/>
      <c r="SBK2506" s="207"/>
      <c r="SBL2506" s="238"/>
      <c r="SBM2506" s="207"/>
      <c r="SBN2506" s="207"/>
      <c r="SBO2506" s="187"/>
      <c r="SBP2506" s="187"/>
      <c r="SBQ2506" s="204"/>
      <c r="SBR2506" s="272"/>
      <c r="SBS2506" s="207"/>
      <c r="SBT2506" s="238"/>
      <c r="SBU2506" s="207"/>
      <c r="SBV2506" s="207"/>
      <c r="SBW2506" s="187"/>
      <c r="SBX2506" s="187"/>
      <c r="SBY2506" s="204"/>
      <c r="SBZ2506" s="272"/>
      <c r="SCA2506" s="207"/>
      <c r="SCB2506" s="238"/>
      <c r="SCC2506" s="207"/>
      <c r="SCD2506" s="207"/>
      <c r="SCE2506" s="187"/>
      <c r="SCF2506" s="187"/>
      <c r="SCG2506" s="204"/>
      <c r="SCH2506" s="272"/>
      <c r="SCI2506" s="207"/>
      <c r="SCJ2506" s="238"/>
      <c r="SCK2506" s="207"/>
      <c r="SCL2506" s="207"/>
      <c r="SCM2506" s="187"/>
      <c r="SCN2506" s="187"/>
      <c r="SCO2506" s="204"/>
      <c r="SCP2506" s="272"/>
      <c r="SCQ2506" s="207"/>
      <c r="SCR2506" s="238"/>
      <c r="SCS2506" s="207"/>
      <c r="SCT2506" s="207"/>
      <c r="SCU2506" s="187"/>
      <c r="SCV2506" s="187"/>
      <c r="SCW2506" s="204"/>
      <c r="SCX2506" s="272"/>
      <c r="SCY2506" s="207"/>
      <c r="SCZ2506" s="238"/>
      <c r="SDA2506" s="207"/>
      <c r="SDB2506" s="207"/>
      <c r="SDC2506" s="187"/>
      <c r="SDD2506" s="187"/>
      <c r="SDE2506" s="204"/>
      <c r="SDF2506" s="272"/>
      <c r="SDG2506" s="207"/>
      <c r="SDH2506" s="238"/>
      <c r="SDI2506" s="207"/>
      <c r="SDJ2506" s="207"/>
      <c r="SDK2506" s="187"/>
      <c r="SDL2506" s="187"/>
      <c r="SDM2506" s="204"/>
      <c r="SDN2506" s="272"/>
      <c r="SDO2506" s="207"/>
      <c r="SDP2506" s="238"/>
      <c r="SDQ2506" s="207"/>
      <c r="SDR2506" s="207"/>
      <c r="SDS2506" s="187"/>
      <c r="SDT2506" s="187"/>
      <c r="SDU2506" s="204"/>
      <c r="SDV2506" s="272"/>
      <c r="SDW2506" s="207"/>
      <c r="SDX2506" s="238"/>
      <c r="SDY2506" s="207"/>
      <c r="SDZ2506" s="207"/>
      <c r="SEA2506" s="187"/>
      <c r="SEB2506" s="187"/>
      <c r="SEC2506" s="204"/>
      <c r="SED2506" s="272"/>
      <c r="SEE2506" s="207"/>
      <c r="SEF2506" s="238"/>
      <c r="SEG2506" s="207"/>
      <c r="SEH2506" s="207"/>
      <c r="SEI2506" s="187"/>
      <c r="SEJ2506" s="187"/>
      <c r="SEK2506" s="204"/>
      <c r="SEL2506" s="272"/>
      <c r="SEM2506" s="207"/>
      <c r="SEN2506" s="238"/>
      <c r="SEO2506" s="207"/>
      <c r="SEP2506" s="207"/>
      <c r="SEQ2506" s="187"/>
      <c r="SER2506" s="187"/>
      <c r="SES2506" s="204"/>
      <c r="SET2506" s="272"/>
      <c r="SEU2506" s="207"/>
      <c r="SEV2506" s="238"/>
      <c r="SEW2506" s="207"/>
      <c r="SEX2506" s="207"/>
      <c r="SEY2506" s="187"/>
      <c r="SEZ2506" s="187"/>
      <c r="SFA2506" s="204"/>
      <c r="SFB2506" s="272"/>
      <c r="SFC2506" s="207"/>
      <c r="SFD2506" s="238"/>
      <c r="SFE2506" s="207"/>
      <c r="SFF2506" s="207"/>
      <c r="SFG2506" s="187"/>
      <c r="SFH2506" s="187"/>
      <c r="SFI2506" s="204"/>
      <c r="SFJ2506" s="272"/>
      <c r="SFK2506" s="207"/>
      <c r="SFL2506" s="238"/>
      <c r="SFM2506" s="207"/>
      <c r="SFN2506" s="207"/>
      <c r="SFO2506" s="187"/>
      <c r="SFP2506" s="187"/>
      <c r="SFQ2506" s="204"/>
      <c r="SFR2506" s="272"/>
      <c r="SFS2506" s="207"/>
      <c r="SFT2506" s="238"/>
      <c r="SFU2506" s="207"/>
      <c r="SFV2506" s="207"/>
      <c r="SFW2506" s="187"/>
      <c r="SFX2506" s="187"/>
      <c r="SFY2506" s="204"/>
      <c r="SFZ2506" s="272"/>
      <c r="SGA2506" s="207"/>
      <c r="SGB2506" s="238"/>
      <c r="SGC2506" s="207"/>
      <c r="SGD2506" s="207"/>
      <c r="SGE2506" s="187"/>
      <c r="SGF2506" s="187"/>
      <c r="SGG2506" s="204"/>
      <c r="SGH2506" s="272"/>
      <c r="SGI2506" s="207"/>
      <c r="SGJ2506" s="238"/>
      <c r="SGK2506" s="207"/>
      <c r="SGL2506" s="207"/>
      <c r="SGM2506" s="187"/>
      <c r="SGN2506" s="187"/>
      <c r="SGO2506" s="204"/>
      <c r="SGP2506" s="272"/>
      <c r="SGQ2506" s="207"/>
      <c r="SGR2506" s="238"/>
      <c r="SGS2506" s="207"/>
      <c r="SGT2506" s="207"/>
      <c r="SGU2506" s="187"/>
      <c r="SGV2506" s="187"/>
      <c r="SGW2506" s="204"/>
      <c r="SGX2506" s="272"/>
      <c r="SGY2506" s="207"/>
      <c r="SGZ2506" s="238"/>
      <c r="SHA2506" s="207"/>
      <c r="SHB2506" s="207"/>
      <c r="SHC2506" s="187"/>
      <c r="SHD2506" s="187"/>
      <c r="SHE2506" s="204"/>
      <c r="SHF2506" s="272"/>
      <c r="SHG2506" s="207"/>
      <c r="SHH2506" s="238"/>
      <c r="SHI2506" s="207"/>
      <c r="SHJ2506" s="207"/>
      <c r="SHK2506" s="187"/>
      <c r="SHL2506" s="187"/>
      <c r="SHM2506" s="204"/>
      <c r="SHN2506" s="272"/>
      <c r="SHO2506" s="207"/>
      <c r="SHP2506" s="238"/>
      <c r="SHQ2506" s="207"/>
      <c r="SHR2506" s="207"/>
      <c r="SHS2506" s="187"/>
      <c r="SHT2506" s="187"/>
      <c r="SHU2506" s="204"/>
      <c r="SHV2506" s="272"/>
      <c r="SHW2506" s="207"/>
      <c r="SHX2506" s="238"/>
      <c r="SHY2506" s="207"/>
      <c r="SHZ2506" s="207"/>
      <c r="SIA2506" s="187"/>
      <c r="SIB2506" s="187"/>
      <c r="SIC2506" s="204"/>
      <c r="SID2506" s="272"/>
      <c r="SIE2506" s="207"/>
      <c r="SIF2506" s="238"/>
      <c r="SIG2506" s="207"/>
      <c r="SIH2506" s="207"/>
      <c r="SII2506" s="187"/>
      <c r="SIJ2506" s="187"/>
      <c r="SIK2506" s="204"/>
      <c r="SIL2506" s="272"/>
      <c r="SIM2506" s="207"/>
      <c r="SIN2506" s="238"/>
      <c r="SIO2506" s="207"/>
      <c r="SIP2506" s="207"/>
      <c r="SIQ2506" s="187"/>
      <c r="SIR2506" s="187"/>
      <c r="SIS2506" s="204"/>
      <c r="SIT2506" s="272"/>
      <c r="SIU2506" s="207"/>
      <c r="SIV2506" s="238"/>
      <c r="SIW2506" s="207"/>
      <c r="SIX2506" s="207"/>
      <c r="SIY2506" s="187"/>
      <c r="SIZ2506" s="187"/>
      <c r="SJA2506" s="204"/>
      <c r="SJB2506" s="272"/>
      <c r="SJC2506" s="207"/>
      <c r="SJD2506" s="238"/>
      <c r="SJE2506" s="207"/>
      <c r="SJF2506" s="207"/>
      <c r="SJG2506" s="187"/>
      <c r="SJH2506" s="187"/>
      <c r="SJI2506" s="204"/>
      <c r="SJJ2506" s="272"/>
      <c r="SJK2506" s="207"/>
      <c r="SJL2506" s="238"/>
      <c r="SJM2506" s="207"/>
      <c r="SJN2506" s="207"/>
      <c r="SJO2506" s="187"/>
      <c r="SJP2506" s="187"/>
      <c r="SJQ2506" s="204"/>
      <c r="SJR2506" s="272"/>
      <c r="SJS2506" s="207"/>
      <c r="SJT2506" s="238"/>
      <c r="SJU2506" s="207"/>
      <c r="SJV2506" s="207"/>
      <c r="SJW2506" s="187"/>
      <c r="SJX2506" s="187"/>
      <c r="SJY2506" s="204"/>
      <c r="SJZ2506" s="272"/>
      <c r="SKA2506" s="207"/>
      <c r="SKB2506" s="238"/>
      <c r="SKC2506" s="207"/>
      <c r="SKD2506" s="207"/>
      <c r="SKE2506" s="187"/>
      <c r="SKF2506" s="187"/>
      <c r="SKG2506" s="204"/>
      <c r="SKH2506" s="272"/>
      <c r="SKI2506" s="207"/>
      <c r="SKJ2506" s="238"/>
      <c r="SKK2506" s="207"/>
      <c r="SKL2506" s="207"/>
      <c r="SKM2506" s="187"/>
      <c r="SKN2506" s="187"/>
      <c r="SKO2506" s="204"/>
      <c r="SKP2506" s="272"/>
      <c r="SKQ2506" s="207"/>
      <c r="SKR2506" s="238"/>
      <c r="SKS2506" s="207"/>
      <c r="SKT2506" s="207"/>
      <c r="SKU2506" s="187"/>
      <c r="SKV2506" s="187"/>
      <c r="SKW2506" s="204"/>
      <c r="SKX2506" s="272"/>
      <c r="SKY2506" s="207"/>
      <c r="SKZ2506" s="238"/>
      <c r="SLA2506" s="207"/>
      <c r="SLB2506" s="207"/>
      <c r="SLC2506" s="187"/>
      <c r="SLD2506" s="187"/>
      <c r="SLE2506" s="204"/>
      <c r="SLF2506" s="272"/>
      <c r="SLG2506" s="207"/>
      <c r="SLH2506" s="238"/>
      <c r="SLI2506" s="207"/>
      <c r="SLJ2506" s="207"/>
      <c r="SLK2506" s="187"/>
      <c r="SLL2506" s="187"/>
      <c r="SLM2506" s="204"/>
      <c r="SLN2506" s="272"/>
      <c r="SLO2506" s="207"/>
      <c r="SLP2506" s="238"/>
      <c r="SLQ2506" s="207"/>
      <c r="SLR2506" s="207"/>
      <c r="SLS2506" s="187"/>
      <c r="SLT2506" s="187"/>
      <c r="SLU2506" s="204"/>
      <c r="SLV2506" s="272"/>
      <c r="SLW2506" s="207"/>
      <c r="SLX2506" s="238"/>
      <c r="SLY2506" s="207"/>
      <c r="SLZ2506" s="207"/>
      <c r="SMA2506" s="187"/>
      <c r="SMB2506" s="187"/>
      <c r="SMC2506" s="204"/>
      <c r="SMD2506" s="272"/>
      <c r="SME2506" s="207"/>
      <c r="SMF2506" s="238"/>
      <c r="SMG2506" s="207"/>
      <c r="SMH2506" s="207"/>
      <c r="SMI2506" s="187"/>
      <c r="SMJ2506" s="187"/>
      <c r="SMK2506" s="204"/>
      <c r="SML2506" s="272"/>
      <c r="SMM2506" s="207"/>
      <c r="SMN2506" s="238"/>
      <c r="SMO2506" s="207"/>
      <c r="SMP2506" s="207"/>
      <c r="SMQ2506" s="187"/>
      <c r="SMR2506" s="187"/>
      <c r="SMS2506" s="204"/>
      <c r="SMT2506" s="272"/>
      <c r="SMU2506" s="207"/>
      <c r="SMV2506" s="238"/>
      <c r="SMW2506" s="207"/>
      <c r="SMX2506" s="207"/>
      <c r="SMY2506" s="187"/>
      <c r="SMZ2506" s="187"/>
      <c r="SNA2506" s="204"/>
      <c r="SNB2506" s="272"/>
      <c r="SNC2506" s="207"/>
      <c r="SND2506" s="238"/>
      <c r="SNE2506" s="207"/>
      <c r="SNF2506" s="207"/>
      <c r="SNG2506" s="187"/>
      <c r="SNH2506" s="187"/>
      <c r="SNI2506" s="204"/>
      <c r="SNJ2506" s="272"/>
      <c r="SNK2506" s="207"/>
      <c r="SNL2506" s="238"/>
      <c r="SNM2506" s="207"/>
      <c r="SNN2506" s="207"/>
      <c r="SNO2506" s="187"/>
      <c r="SNP2506" s="187"/>
      <c r="SNQ2506" s="204"/>
      <c r="SNR2506" s="272"/>
      <c r="SNS2506" s="207"/>
      <c r="SNT2506" s="238"/>
      <c r="SNU2506" s="207"/>
      <c r="SNV2506" s="207"/>
      <c r="SNW2506" s="187"/>
      <c r="SNX2506" s="187"/>
      <c r="SNY2506" s="204"/>
      <c r="SNZ2506" s="272"/>
      <c r="SOA2506" s="207"/>
      <c r="SOB2506" s="238"/>
      <c r="SOC2506" s="207"/>
      <c r="SOD2506" s="207"/>
      <c r="SOE2506" s="187"/>
      <c r="SOF2506" s="187"/>
      <c r="SOG2506" s="204"/>
      <c r="SOH2506" s="272"/>
      <c r="SOI2506" s="207"/>
      <c r="SOJ2506" s="238"/>
      <c r="SOK2506" s="207"/>
      <c r="SOL2506" s="207"/>
      <c r="SOM2506" s="187"/>
      <c r="SON2506" s="187"/>
      <c r="SOO2506" s="204"/>
      <c r="SOP2506" s="272"/>
      <c r="SOQ2506" s="207"/>
      <c r="SOR2506" s="238"/>
      <c r="SOS2506" s="207"/>
      <c r="SOT2506" s="207"/>
      <c r="SOU2506" s="187"/>
      <c r="SOV2506" s="187"/>
      <c r="SOW2506" s="204"/>
      <c r="SOX2506" s="272"/>
      <c r="SOY2506" s="207"/>
      <c r="SOZ2506" s="238"/>
      <c r="SPA2506" s="207"/>
      <c r="SPB2506" s="207"/>
      <c r="SPC2506" s="187"/>
      <c r="SPD2506" s="187"/>
      <c r="SPE2506" s="204"/>
      <c r="SPF2506" s="272"/>
      <c r="SPG2506" s="207"/>
      <c r="SPH2506" s="238"/>
      <c r="SPI2506" s="207"/>
      <c r="SPJ2506" s="207"/>
      <c r="SPK2506" s="187"/>
      <c r="SPL2506" s="187"/>
      <c r="SPM2506" s="204"/>
      <c r="SPN2506" s="272"/>
      <c r="SPO2506" s="207"/>
      <c r="SPP2506" s="238"/>
      <c r="SPQ2506" s="207"/>
      <c r="SPR2506" s="207"/>
      <c r="SPS2506" s="187"/>
      <c r="SPT2506" s="187"/>
      <c r="SPU2506" s="204"/>
      <c r="SPV2506" s="272"/>
      <c r="SPW2506" s="207"/>
      <c r="SPX2506" s="238"/>
      <c r="SPY2506" s="207"/>
      <c r="SPZ2506" s="207"/>
      <c r="SQA2506" s="187"/>
      <c r="SQB2506" s="187"/>
      <c r="SQC2506" s="204"/>
      <c r="SQD2506" s="272"/>
      <c r="SQE2506" s="207"/>
      <c r="SQF2506" s="238"/>
      <c r="SQG2506" s="207"/>
      <c r="SQH2506" s="207"/>
      <c r="SQI2506" s="187"/>
      <c r="SQJ2506" s="187"/>
      <c r="SQK2506" s="204"/>
      <c r="SQL2506" s="272"/>
      <c r="SQM2506" s="207"/>
      <c r="SQN2506" s="238"/>
      <c r="SQO2506" s="207"/>
      <c r="SQP2506" s="207"/>
      <c r="SQQ2506" s="187"/>
      <c r="SQR2506" s="187"/>
      <c r="SQS2506" s="204"/>
      <c r="SQT2506" s="272"/>
      <c r="SQU2506" s="207"/>
      <c r="SQV2506" s="238"/>
      <c r="SQW2506" s="207"/>
      <c r="SQX2506" s="207"/>
      <c r="SQY2506" s="187"/>
      <c r="SQZ2506" s="187"/>
      <c r="SRA2506" s="204"/>
      <c r="SRB2506" s="272"/>
      <c r="SRC2506" s="207"/>
      <c r="SRD2506" s="238"/>
      <c r="SRE2506" s="207"/>
      <c r="SRF2506" s="207"/>
      <c r="SRG2506" s="187"/>
      <c r="SRH2506" s="187"/>
      <c r="SRI2506" s="204"/>
      <c r="SRJ2506" s="272"/>
      <c r="SRK2506" s="207"/>
      <c r="SRL2506" s="238"/>
      <c r="SRM2506" s="207"/>
      <c r="SRN2506" s="207"/>
      <c r="SRO2506" s="187"/>
      <c r="SRP2506" s="187"/>
      <c r="SRQ2506" s="204"/>
      <c r="SRR2506" s="272"/>
      <c r="SRS2506" s="207"/>
      <c r="SRT2506" s="238"/>
      <c r="SRU2506" s="207"/>
      <c r="SRV2506" s="207"/>
      <c r="SRW2506" s="187"/>
      <c r="SRX2506" s="187"/>
      <c r="SRY2506" s="204"/>
      <c r="SRZ2506" s="272"/>
      <c r="SSA2506" s="207"/>
      <c r="SSB2506" s="238"/>
      <c r="SSC2506" s="207"/>
      <c r="SSD2506" s="207"/>
      <c r="SSE2506" s="187"/>
      <c r="SSF2506" s="187"/>
      <c r="SSG2506" s="204"/>
      <c r="SSH2506" s="272"/>
      <c r="SSI2506" s="207"/>
      <c r="SSJ2506" s="238"/>
      <c r="SSK2506" s="207"/>
      <c r="SSL2506" s="207"/>
      <c r="SSM2506" s="187"/>
      <c r="SSN2506" s="187"/>
      <c r="SSO2506" s="204"/>
      <c r="SSP2506" s="272"/>
      <c r="SSQ2506" s="207"/>
      <c r="SSR2506" s="238"/>
      <c r="SSS2506" s="207"/>
      <c r="SST2506" s="207"/>
      <c r="SSU2506" s="187"/>
      <c r="SSV2506" s="187"/>
      <c r="SSW2506" s="204"/>
      <c r="SSX2506" s="272"/>
      <c r="SSY2506" s="207"/>
      <c r="SSZ2506" s="238"/>
      <c r="STA2506" s="207"/>
      <c r="STB2506" s="207"/>
      <c r="STC2506" s="187"/>
      <c r="STD2506" s="187"/>
      <c r="STE2506" s="204"/>
      <c r="STF2506" s="272"/>
      <c r="STG2506" s="207"/>
      <c r="STH2506" s="238"/>
      <c r="STI2506" s="207"/>
      <c r="STJ2506" s="207"/>
      <c r="STK2506" s="187"/>
      <c r="STL2506" s="187"/>
      <c r="STM2506" s="204"/>
      <c r="STN2506" s="272"/>
      <c r="STO2506" s="207"/>
      <c r="STP2506" s="238"/>
      <c r="STQ2506" s="207"/>
      <c r="STR2506" s="207"/>
      <c r="STS2506" s="187"/>
      <c r="STT2506" s="187"/>
      <c r="STU2506" s="204"/>
      <c r="STV2506" s="272"/>
      <c r="STW2506" s="207"/>
      <c r="STX2506" s="238"/>
      <c r="STY2506" s="207"/>
      <c r="STZ2506" s="207"/>
      <c r="SUA2506" s="187"/>
      <c r="SUB2506" s="187"/>
      <c r="SUC2506" s="204"/>
      <c r="SUD2506" s="272"/>
      <c r="SUE2506" s="207"/>
      <c r="SUF2506" s="238"/>
      <c r="SUG2506" s="207"/>
      <c r="SUH2506" s="207"/>
      <c r="SUI2506" s="187"/>
      <c r="SUJ2506" s="187"/>
      <c r="SUK2506" s="204"/>
      <c r="SUL2506" s="272"/>
      <c r="SUM2506" s="207"/>
      <c r="SUN2506" s="238"/>
      <c r="SUO2506" s="207"/>
      <c r="SUP2506" s="207"/>
      <c r="SUQ2506" s="187"/>
      <c r="SUR2506" s="187"/>
      <c r="SUS2506" s="204"/>
      <c r="SUT2506" s="272"/>
      <c r="SUU2506" s="207"/>
      <c r="SUV2506" s="238"/>
      <c r="SUW2506" s="207"/>
      <c r="SUX2506" s="207"/>
      <c r="SUY2506" s="187"/>
      <c r="SUZ2506" s="187"/>
      <c r="SVA2506" s="204"/>
      <c r="SVB2506" s="272"/>
      <c r="SVC2506" s="207"/>
      <c r="SVD2506" s="238"/>
      <c r="SVE2506" s="207"/>
      <c r="SVF2506" s="207"/>
      <c r="SVG2506" s="187"/>
      <c r="SVH2506" s="187"/>
      <c r="SVI2506" s="204"/>
      <c r="SVJ2506" s="272"/>
      <c r="SVK2506" s="207"/>
      <c r="SVL2506" s="238"/>
      <c r="SVM2506" s="207"/>
      <c r="SVN2506" s="207"/>
      <c r="SVO2506" s="187"/>
      <c r="SVP2506" s="187"/>
      <c r="SVQ2506" s="204"/>
      <c r="SVR2506" s="272"/>
      <c r="SVS2506" s="207"/>
      <c r="SVT2506" s="238"/>
      <c r="SVU2506" s="207"/>
      <c r="SVV2506" s="207"/>
      <c r="SVW2506" s="187"/>
      <c r="SVX2506" s="187"/>
      <c r="SVY2506" s="204"/>
      <c r="SVZ2506" s="272"/>
      <c r="SWA2506" s="207"/>
      <c r="SWB2506" s="238"/>
      <c r="SWC2506" s="207"/>
      <c r="SWD2506" s="207"/>
      <c r="SWE2506" s="187"/>
      <c r="SWF2506" s="187"/>
      <c r="SWG2506" s="204"/>
      <c r="SWH2506" s="272"/>
      <c r="SWI2506" s="207"/>
      <c r="SWJ2506" s="238"/>
      <c r="SWK2506" s="207"/>
      <c r="SWL2506" s="207"/>
      <c r="SWM2506" s="187"/>
      <c r="SWN2506" s="187"/>
      <c r="SWO2506" s="204"/>
      <c r="SWP2506" s="272"/>
      <c r="SWQ2506" s="207"/>
      <c r="SWR2506" s="238"/>
      <c r="SWS2506" s="207"/>
      <c r="SWT2506" s="207"/>
      <c r="SWU2506" s="187"/>
      <c r="SWV2506" s="187"/>
      <c r="SWW2506" s="204"/>
      <c r="SWX2506" s="272"/>
      <c r="SWY2506" s="207"/>
      <c r="SWZ2506" s="238"/>
      <c r="SXA2506" s="207"/>
      <c r="SXB2506" s="207"/>
      <c r="SXC2506" s="187"/>
      <c r="SXD2506" s="187"/>
      <c r="SXE2506" s="204"/>
      <c r="SXF2506" s="272"/>
      <c r="SXG2506" s="207"/>
      <c r="SXH2506" s="238"/>
      <c r="SXI2506" s="207"/>
      <c r="SXJ2506" s="207"/>
      <c r="SXK2506" s="187"/>
      <c r="SXL2506" s="187"/>
      <c r="SXM2506" s="204"/>
      <c r="SXN2506" s="272"/>
      <c r="SXO2506" s="207"/>
      <c r="SXP2506" s="238"/>
      <c r="SXQ2506" s="207"/>
      <c r="SXR2506" s="207"/>
      <c r="SXS2506" s="187"/>
      <c r="SXT2506" s="187"/>
      <c r="SXU2506" s="204"/>
      <c r="SXV2506" s="272"/>
      <c r="SXW2506" s="207"/>
      <c r="SXX2506" s="238"/>
      <c r="SXY2506" s="207"/>
      <c r="SXZ2506" s="207"/>
      <c r="SYA2506" s="187"/>
      <c r="SYB2506" s="187"/>
      <c r="SYC2506" s="204"/>
      <c r="SYD2506" s="272"/>
      <c r="SYE2506" s="207"/>
      <c r="SYF2506" s="238"/>
      <c r="SYG2506" s="207"/>
      <c r="SYH2506" s="207"/>
      <c r="SYI2506" s="187"/>
      <c r="SYJ2506" s="187"/>
      <c r="SYK2506" s="204"/>
      <c r="SYL2506" s="272"/>
      <c r="SYM2506" s="207"/>
      <c r="SYN2506" s="238"/>
      <c r="SYO2506" s="207"/>
      <c r="SYP2506" s="207"/>
      <c r="SYQ2506" s="187"/>
      <c r="SYR2506" s="187"/>
      <c r="SYS2506" s="204"/>
      <c r="SYT2506" s="272"/>
      <c r="SYU2506" s="207"/>
      <c r="SYV2506" s="238"/>
      <c r="SYW2506" s="207"/>
      <c r="SYX2506" s="207"/>
      <c r="SYY2506" s="187"/>
      <c r="SYZ2506" s="187"/>
      <c r="SZA2506" s="204"/>
      <c r="SZB2506" s="272"/>
      <c r="SZC2506" s="207"/>
      <c r="SZD2506" s="238"/>
      <c r="SZE2506" s="207"/>
      <c r="SZF2506" s="207"/>
      <c r="SZG2506" s="187"/>
      <c r="SZH2506" s="187"/>
      <c r="SZI2506" s="204"/>
      <c r="SZJ2506" s="272"/>
      <c r="SZK2506" s="207"/>
      <c r="SZL2506" s="238"/>
      <c r="SZM2506" s="207"/>
      <c r="SZN2506" s="207"/>
      <c r="SZO2506" s="187"/>
      <c r="SZP2506" s="187"/>
      <c r="SZQ2506" s="204"/>
      <c r="SZR2506" s="272"/>
      <c r="SZS2506" s="207"/>
      <c r="SZT2506" s="238"/>
      <c r="SZU2506" s="207"/>
      <c r="SZV2506" s="207"/>
      <c r="SZW2506" s="187"/>
      <c r="SZX2506" s="187"/>
      <c r="SZY2506" s="204"/>
      <c r="SZZ2506" s="272"/>
      <c r="TAA2506" s="207"/>
      <c r="TAB2506" s="238"/>
      <c r="TAC2506" s="207"/>
      <c r="TAD2506" s="207"/>
      <c r="TAE2506" s="187"/>
      <c r="TAF2506" s="187"/>
      <c r="TAG2506" s="204"/>
      <c r="TAH2506" s="272"/>
      <c r="TAI2506" s="207"/>
      <c r="TAJ2506" s="238"/>
      <c r="TAK2506" s="207"/>
      <c r="TAL2506" s="207"/>
      <c r="TAM2506" s="187"/>
      <c r="TAN2506" s="187"/>
      <c r="TAO2506" s="204"/>
      <c r="TAP2506" s="272"/>
      <c r="TAQ2506" s="207"/>
      <c r="TAR2506" s="238"/>
      <c r="TAS2506" s="207"/>
      <c r="TAT2506" s="207"/>
      <c r="TAU2506" s="187"/>
      <c r="TAV2506" s="187"/>
      <c r="TAW2506" s="204"/>
      <c r="TAX2506" s="272"/>
      <c r="TAY2506" s="207"/>
      <c r="TAZ2506" s="238"/>
      <c r="TBA2506" s="207"/>
      <c r="TBB2506" s="207"/>
      <c r="TBC2506" s="187"/>
      <c r="TBD2506" s="187"/>
      <c r="TBE2506" s="204"/>
      <c r="TBF2506" s="272"/>
      <c r="TBG2506" s="207"/>
      <c r="TBH2506" s="238"/>
      <c r="TBI2506" s="207"/>
      <c r="TBJ2506" s="207"/>
      <c r="TBK2506" s="187"/>
      <c r="TBL2506" s="187"/>
      <c r="TBM2506" s="204"/>
      <c r="TBN2506" s="272"/>
      <c r="TBO2506" s="207"/>
      <c r="TBP2506" s="238"/>
      <c r="TBQ2506" s="207"/>
      <c r="TBR2506" s="207"/>
      <c r="TBS2506" s="187"/>
      <c r="TBT2506" s="187"/>
      <c r="TBU2506" s="204"/>
      <c r="TBV2506" s="272"/>
      <c r="TBW2506" s="207"/>
      <c r="TBX2506" s="238"/>
      <c r="TBY2506" s="207"/>
      <c r="TBZ2506" s="207"/>
      <c r="TCA2506" s="187"/>
      <c r="TCB2506" s="187"/>
      <c r="TCC2506" s="204"/>
      <c r="TCD2506" s="272"/>
      <c r="TCE2506" s="207"/>
      <c r="TCF2506" s="238"/>
      <c r="TCG2506" s="207"/>
      <c r="TCH2506" s="207"/>
      <c r="TCI2506" s="187"/>
      <c r="TCJ2506" s="187"/>
      <c r="TCK2506" s="204"/>
      <c r="TCL2506" s="272"/>
      <c r="TCM2506" s="207"/>
      <c r="TCN2506" s="238"/>
      <c r="TCO2506" s="207"/>
      <c r="TCP2506" s="207"/>
      <c r="TCQ2506" s="187"/>
      <c r="TCR2506" s="187"/>
      <c r="TCS2506" s="204"/>
      <c r="TCT2506" s="272"/>
      <c r="TCU2506" s="207"/>
      <c r="TCV2506" s="238"/>
      <c r="TCW2506" s="207"/>
      <c r="TCX2506" s="207"/>
      <c r="TCY2506" s="187"/>
      <c r="TCZ2506" s="187"/>
      <c r="TDA2506" s="204"/>
      <c r="TDB2506" s="272"/>
      <c r="TDC2506" s="207"/>
      <c r="TDD2506" s="238"/>
      <c r="TDE2506" s="207"/>
      <c r="TDF2506" s="207"/>
      <c r="TDG2506" s="187"/>
      <c r="TDH2506" s="187"/>
      <c r="TDI2506" s="204"/>
      <c r="TDJ2506" s="272"/>
      <c r="TDK2506" s="207"/>
      <c r="TDL2506" s="238"/>
      <c r="TDM2506" s="207"/>
      <c r="TDN2506" s="207"/>
      <c r="TDO2506" s="187"/>
      <c r="TDP2506" s="187"/>
      <c r="TDQ2506" s="204"/>
      <c r="TDR2506" s="272"/>
      <c r="TDS2506" s="207"/>
      <c r="TDT2506" s="238"/>
      <c r="TDU2506" s="207"/>
      <c r="TDV2506" s="207"/>
      <c r="TDW2506" s="187"/>
      <c r="TDX2506" s="187"/>
      <c r="TDY2506" s="204"/>
      <c r="TDZ2506" s="272"/>
      <c r="TEA2506" s="207"/>
      <c r="TEB2506" s="238"/>
      <c r="TEC2506" s="207"/>
      <c r="TED2506" s="207"/>
      <c r="TEE2506" s="187"/>
      <c r="TEF2506" s="187"/>
      <c r="TEG2506" s="204"/>
      <c r="TEH2506" s="272"/>
      <c r="TEI2506" s="207"/>
      <c r="TEJ2506" s="238"/>
      <c r="TEK2506" s="207"/>
      <c r="TEL2506" s="207"/>
      <c r="TEM2506" s="187"/>
      <c r="TEN2506" s="187"/>
      <c r="TEO2506" s="204"/>
      <c r="TEP2506" s="272"/>
      <c r="TEQ2506" s="207"/>
      <c r="TER2506" s="238"/>
      <c r="TES2506" s="207"/>
      <c r="TET2506" s="207"/>
      <c r="TEU2506" s="187"/>
      <c r="TEV2506" s="187"/>
      <c r="TEW2506" s="204"/>
      <c r="TEX2506" s="272"/>
      <c r="TEY2506" s="207"/>
      <c r="TEZ2506" s="238"/>
      <c r="TFA2506" s="207"/>
      <c r="TFB2506" s="207"/>
      <c r="TFC2506" s="187"/>
      <c r="TFD2506" s="187"/>
      <c r="TFE2506" s="204"/>
      <c r="TFF2506" s="272"/>
      <c r="TFG2506" s="207"/>
      <c r="TFH2506" s="238"/>
      <c r="TFI2506" s="207"/>
      <c r="TFJ2506" s="207"/>
      <c r="TFK2506" s="187"/>
      <c r="TFL2506" s="187"/>
      <c r="TFM2506" s="204"/>
      <c r="TFN2506" s="272"/>
      <c r="TFO2506" s="207"/>
      <c r="TFP2506" s="238"/>
      <c r="TFQ2506" s="207"/>
      <c r="TFR2506" s="207"/>
      <c r="TFS2506" s="187"/>
      <c r="TFT2506" s="187"/>
      <c r="TFU2506" s="204"/>
      <c r="TFV2506" s="272"/>
      <c r="TFW2506" s="207"/>
      <c r="TFX2506" s="238"/>
      <c r="TFY2506" s="207"/>
      <c r="TFZ2506" s="207"/>
      <c r="TGA2506" s="187"/>
      <c r="TGB2506" s="187"/>
      <c r="TGC2506" s="204"/>
      <c r="TGD2506" s="272"/>
      <c r="TGE2506" s="207"/>
      <c r="TGF2506" s="238"/>
      <c r="TGG2506" s="207"/>
      <c r="TGH2506" s="207"/>
      <c r="TGI2506" s="187"/>
      <c r="TGJ2506" s="187"/>
      <c r="TGK2506" s="204"/>
      <c r="TGL2506" s="272"/>
      <c r="TGM2506" s="207"/>
      <c r="TGN2506" s="238"/>
      <c r="TGO2506" s="207"/>
      <c r="TGP2506" s="207"/>
      <c r="TGQ2506" s="187"/>
      <c r="TGR2506" s="187"/>
      <c r="TGS2506" s="204"/>
      <c r="TGT2506" s="272"/>
      <c r="TGU2506" s="207"/>
      <c r="TGV2506" s="238"/>
      <c r="TGW2506" s="207"/>
      <c r="TGX2506" s="207"/>
      <c r="TGY2506" s="187"/>
      <c r="TGZ2506" s="187"/>
      <c r="THA2506" s="204"/>
      <c r="THB2506" s="272"/>
      <c r="THC2506" s="207"/>
      <c r="THD2506" s="238"/>
      <c r="THE2506" s="207"/>
      <c r="THF2506" s="207"/>
      <c r="THG2506" s="187"/>
      <c r="THH2506" s="187"/>
      <c r="THI2506" s="204"/>
      <c r="THJ2506" s="272"/>
      <c r="THK2506" s="207"/>
      <c r="THL2506" s="238"/>
      <c r="THM2506" s="207"/>
      <c r="THN2506" s="207"/>
      <c r="THO2506" s="187"/>
      <c r="THP2506" s="187"/>
      <c r="THQ2506" s="204"/>
      <c r="THR2506" s="272"/>
      <c r="THS2506" s="207"/>
      <c r="THT2506" s="238"/>
      <c r="THU2506" s="207"/>
      <c r="THV2506" s="207"/>
      <c r="THW2506" s="187"/>
      <c r="THX2506" s="187"/>
      <c r="THY2506" s="204"/>
      <c r="THZ2506" s="272"/>
      <c r="TIA2506" s="207"/>
      <c r="TIB2506" s="238"/>
      <c r="TIC2506" s="207"/>
      <c r="TID2506" s="207"/>
      <c r="TIE2506" s="187"/>
      <c r="TIF2506" s="187"/>
      <c r="TIG2506" s="204"/>
      <c r="TIH2506" s="272"/>
      <c r="TII2506" s="207"/>
      <c r="TIJ2506" s="238"/>
      <c r="TIK2506" s="207"/>
      <c r="TIL2506" s="207"/>
      <c r="TIM2506" s="187"/>
      <c r="TIN2506" s="187"/>
      <c r="TIO2506" s="204"/>
      <c r="TIP2506" s="272"/>
      <c r="TIQ2506" s="207"/>
      <c r="TIR2506" s="238"/>
      <c r="TIS2506" s="207"/>
      <c r="TIT2506" s="207"/>
      <c r="TIU2506" s="187"/>
      <c r="TIV2506" s="187"/>
      <c r="TIW2506" s="204"/>
      <c r="TIX2506" s="272"/>
      <c r="TIY2506" s="207"/>
      <c r="TIZ2506" s="238"/>
      <c r="TJA2506" s="207"/>
      <c r="TJB2506" s="207"/>
      <c r="TJC2506" s="187"/>
      <c r="TJD2506" s="187"/>
      <c r="TJE2506" s="204"/>
      <c r="TJF2506" s="272"/>
      <c r="TJG2506" s="207"/>
      <c r="TJH2506" s="238"/>
      <c r="TJI2506" s="207"/>
      <c r="TJJ2506" s="207"/>
      <c r="TJK2506" s="187"/>
      <c r="TJL2506" s="187"/>
      <c r="TJM2506" s="204"/>
      <c r="TJN2506" s="272"/>
      <c r="TJO2506" s="207"/>
      <c r="TJP2506" s="238"/>
      <c r="TJQ2506" s="207"/>
      <c r="TJR2506" s="207"/>
      <c r="TJS2506" s="187"/>
      <c r="TJT2506" s="187"/>
      <c r="TJU2506" s="204"/>
      <c r="TJV2506" s="272"/>
      <c r="TJW2506" s="207"/>
      <c r="TJX2506" s="238"/>
      <c r="TJY2506" s="207"/>
      <c r="TJZ2506" s="207"/>
      <c r="TKA2506" s="187"/>
      <c r="TKB2506" s="187"/>
      <c r="TKC2506" s="204"/>
      <c r="TKD2506" s="272"/>
      <c r="TKE2506" s="207"/>
      <c r="TKF2506" s="238"/>
      <c r="TKG2506" s="207"/>
      <c r="TKH2506" s="207"/>
      <c r="TKI2506" s="187"/>
      <c r="TKJ2506" s="187"/>
      <c r="TKK2506" s="204"/>
      <c r="TKL2506" s="272"/>
      <c r="TKM2506" s="207"/>
      <c r="TKN2506" s="238"/>
      <c r="TKO2506" s="207"/>
      <c r="TKP2506" s="207"/>
      <c r="TKQ2506" s="187"/>
      <c r="TKR2506" s="187"/>
      <c r="TKS2506" s="204"/>
      <c r="TKT2506" s="272"/>
      <c r="TKU2506" s="207"/>
      <c r="TKV2506" s="238"/>
      <c r="TKW2506" s="207"/>
      <c r="TKX2506" s="207"/>
      <c r="TKY2506" s="187"/>
      <c r="TKZ2506" s="187"/>
      <c r="TLA2506" s="204"/>
      <c r="TLB2506" s="272"/>
      <c r="TLC2506" s="207"/>
      <c r="TLD2506" s="238"/>
      <c r="TLE2506" s="207"/>
      <c r="TLF2506" s="207"/>
      <c r="TLG2506" s="187"/>
      <c r="TLH2506" s="187"/>
      <c r="TLI2506" s="204"/>
      <c r="TLJ2506" s="272"/>
      <c r="TLK2506" s="207"/>
      <c r="TLL2506" s="238"/>
      <c r="TLM2506" s="207"/>
      <c r="TLN2506" s="207"/>
      <c r="TLO2506" s="187"/>
      <c r="TLP2506" s="187"/>
      <c r="TLQ2506" s="204"/>
      <c r="TLR2506" s="272"/>
      <c r="TLS2506" s="207"/>
      <c r="TLT2506" s="238"/>
      <c r="TLU2506" s="207"/>
      <c r="TLV2506" s="207"/>
      <c r="TLW2506" s="187"/>
      <c r="TLX2506" s="187"/>
      <c r="TLY2506" s="204"/>
      <c r="TLZ2506" s="272"/>
      <c r="TMA2506" s="207"/>
      <c r="TMB2506" s="238"/>
      <c r="TMC2506" s="207"/>
      <c r="TMD2506" s="207"/>
      <c r="TME2506" s="187"/>
      <c r="TMF2506" s="187"/>
      <c r="TMG2506" s="204"/>
      <c r="TMH2506" s="272"/>
      <c r="TMI2506" s="207"/>
      <c r="TMJ2506" s="238"/>
      <c r="TMK2506" s="207"/>
      <c r="TML2506" s="207"/>
      <c r="TMM2506" s="187"/>
      <c r="TMN2506" s="187"/>
      <c r="TMO2506" s="204"/>
      <c r="TMP2506" s="272"/>
      <c r="TMQ2506" s="207"/>
      <c r="TMR2506" s="238"/>
      <c r="TMS2506" s="207"/>
      <c r="TMT2506" s="207"/>
      <c r="TMU2506" s="187"/>
      <c r="TMV2506" s="187"/>
      <c r="TMW2506" s="204"/>
      <c r="TMX2506" s="272"/>
      <c r="TMY2506" s="207"/>
      <c r="TMZ2506" s="238"/>
      <c r="TNA2506" s="207"/>
      <c r="TNB2506" s="207"/>
      <c r="TNC2506" s="187"/>
      <c r="TND2506" s="187"/>
      <c r="TNE2506" s="204"/>
      <c r="TNF2506" s="272"/>
      <c r="TNG2506" s="207"/>
      <c r="TNH2506" s="238"/>
      <c r="TNI2506" s="207"/>
      <c r="TNJ2506" s="207"/>
      <c r="TNK2506" s="187"/>
      <c r="TNL2506" s="187"/>
      <c r="TNM2506" s="204"/>
      <c r="TNN2506" s="272"/>
      <c r="TNO2506" s="207"/>
      <c r="TNP2506" s="238"/>
      <c r="TNQ2506" s="207"/>
      <c r="TNR2506" s="207"/>
      <c r="TNS2506" s="187"/>
      <c r="TNT2506" s="187"/>
      <c r="TNU2506" s="204"/>
      <c r="TNV2506" s="272"/>
      <c r="TNW2506" s="207"/>
      <c r="TNX2506" s="238"/>
      <c r="TNY2506" s="207"/>
      <c r="TNZ2506" s="207"/>
      <c r="TOA2506" s="187"/>
      <c r="TOB2506" s="187"/>
      <c r="TOC2506" s="204"/>
      <c r="TOD2506" s="272"/>
      <c r="TOE2506" s="207"/>
      <c r="TOF2506" s="238"/>
      <c r="TOG2506" s="207"/>
      <c r="TOH2506" s="207"/>
      <c r="TOI2506" s="187"/>
      <c r="TOJ2506" s="187"/>
      <c r="TOK2506" s="204"/>
      <c r="TOL2506" s="272"/>
      <c r="TOM2506" s="207"/>
      <c r="TON2506" s="238"/>
      <c r="TOO2506" s="207"/>
      <c r="TOP2506" s="207"/>
      <c r="TOQ2506" s="187"/>
      <c r="TOR2506" s="187"/>
      <c r="TOS2506" s="204"/>
      <c r="TOT2506" s="272"/>
      <c r="TOU2506" s="207"/>
      <c r="TOV2506" s="238"/>
      <c r="TOW2506" s="207"/>
      <c r="TOX2506" s="207"/>
      <c r="TOY2506" s="187"/>
      <c r="TOZ2506" s="187"/>
      <c r="TPA2506" s="204"/>
      <c r="TPB2506" s="272"/>
      <c r="TPC2506" s="207"/>
      <c r="TPD2506" s="238"/>
      <c r="TPE2506" s="207"/>
      <c r="TPF2506" s="207"/>
      <c r="TPG2506" s="187"/>
      <c r="TPH2506" s="187"/>
      <c r="TPI2506" s="204"/>
      <c r="TPJ2506" s="272"/>
      <c r="TPK2506" s="207"/>
      <c r="TPL2506" s="238"/>
      <c r="TPM2506" s="207"/>
      <c r="TPN2506" s="207"/>
      <c r="TPO2506" s="187"/>
      <c r="TPP2506" s="187"/>
      <c r="TPQ2506" s="204"/>
      <c r="TPR2506" s="272"/>
      <c r="TPS2506" s="207"/>
      <c r="TPT2506" s="238"/>
      <c r="TPU2506" s="207"/>
      <c r="TPV2506" s="207"/>
      <c r="TPW2506" s="187"/>
      <c r="TPX2506" s="187"/>
      <c r="TPY2506" s="204"/>
      <c r="TPZ2506" s="272"/>
      <c r="TQA2506" s="207"/>
      <c r="TQB2506" s="238"/>
      <c r="TQC2506" s="207"/>
      <c r="TQD2506" s="207"/>
      <c r="TQE2506" s="187"/>
      <c r="TQF2506" s="187"/>
      <c r="TQG2506" s="204"/>
      <c r="TQH2506" s="272"/>
      <c r="TQI2506" s="207"/>
      <c r="TQJ2506" s="238"/>
      <c r="TQK2506" s="207"/>
      <c r="TQL2506" s="207"/>
      <c r="TQM2506" s="187"/>
      <c r="TQN2506" s="187"/>
      <c r="TQO2506" s="204"/>
      <c r="TQP2506" s="272"/>
      <c r="TQQ2506" s="207"/>
      <c r="TQR2506" s="238"/>
      <c r="TQS2506" s="207"/>
      <c r="TQT2506" s="207"/>
      <c r="TQU2506" s="187"/>
      <c r="TQV2506" s="187"/>
      <c r="TQW2506" s="204"/>
      <c r="TQX2506" s="272"/>
      <c r="TQY2506" s="207"/>
      <c r="TQZ2506" s="238"/>
      <c r="TRA2506" s="207"/>
      <c r="TRB2506" s="207"/>
      <c r="TRC2506" s="187"/>
      <c r="TRD2506" s="187"/>
      <c r="TRE2506" s="204"/>
      <c r="TRF2506" s="272"/>
      <c r="TRG2506" s="207"/>
      <c r="TRH2506" s="238"/>
      <c r="TRI2506" s="207"/>
      <c r="TRJ2506" s="207"/>
      <c r="TRK2506" s="187"/>
      <c r="TRL2506" s="187"/>
      <c r="TRM2506" s="204"/>
      <c r="TRN2506" s="272"/>
      <c r="TRO2506" s="207"/>
      <c r="TRP2506" s="238"/>
      <c r="TRQ2506" s="207"/>
      <c r="TRR2506" s="207"/>
      <c r="TRS2506" s="187"/>
      <c r="TRT2506" s="187"/>
      <c r="TRU2506" s="204"/>
      <c r="TRV2506" s="272"/>
      <c r="TRW2506" s="207"/>
      <c r="TRX2506" s="238"/>
      <c r="TRY2506" s="207"/>
      <c r="TRZ2506" s="207"/>
      <c r="TSA2506" s="187"/>
      <c r="TSB2506" s="187"/>
      <c r="TSC2506" s="204"/>
      <c r="TSD2506" s="272"/>
      <c r="TSE2506" s="207"/>
      <c r="TSF2506" s="238"/>
      <c r="TSG2506" s="207"/>
      <c r="TSH2506" s="207"/>
      <c r="TSI2506" s="187"/>
      <c r="TSJ2506" s="187"/>
      <c r="TSK2506" s="204"/>
      <c r="TSL2506" s="272"/>
      <c r="TSM2506" s="207"/>
      <c r="TSN2506" s="238"/>
      <c r="TSO2506" s="207"/>
      <c r="TSP2506" s="207"/>
      <c r="TSQ2506" s="187"/>
      <c r="TSR2506" s="187"/>
      <c r="TSS2506" s="204"/>
      <c r="TST2506" s="272"/>
      <c r="TSU2506" s="207"/>
      <c r="TSV2506" s="238"/>
      <c r="TSW2506" s="207"/>
      <c r="TSX2506" s="207"/>
      <c r="TSY2506" s="187"/>
      <c r="TSZ2506" s="187"/>
      <c r="TTA2506" s="204"/>
      <c r="TTB2506" s="272"/>
      <c r="TTC2506" s="207"/>
      <c r="TTD2506" s="238"/>
      <c r="TTE2506" s="207"/>
      <c r="TTF2506" s="207"/>
      <c r="TTG2506" s="187"/>
      <c r="TTH2506" s="187"/>
      <c r="TTI2506" s="204"/>
      <c r="TTJ2506" s="272"/>
      <c r="TTK2506" s="207"/>
      <c r="TTL2506" s="238"/>
      <c r="TTM2506" s="207"/>
      <c r="TTN2506" s="207"/>
      <c r="TTO2506" s="187"/>
      <c r="TTP2506" s="187"/>
      <c r="TTQ2506" s="204"/>
      <c r="TTR2506" s="272"/>
      <c r="TTS2506" s="207"/>
      <c r="TTT2506" s="238"/>
      <c r="TTU2506" s="207"/>
      <c r="TTV2506" s="207"/>
      <c r="TTW2506" s="187"/>
      <c r="TTX2506" s="187"/>
      <c r="TTY2506" s="204"/>
      <c r="TTZ2506" s="272"/>
      <c r="TUA2506" s="207"/>
      <c r="TUB2506" s="238"/>
      <c r="TUC2506" s="207"/>
      <c r="TUD2506" s="207"/>
      <c r="TUE2506" s="187"/>
      <c r="TUF2506" s="187"/>
      <c r="TUG2506" s="204"/>
      <c r="TUH2506" s="272"/>
      <c r="TUI2506" s="207"/>
      <c r="TUJ2506" s="238"/>
      <c r="TUK2506" s="207"/>
      <c r="TUL2506" s="207"/>
      <c r="TUM2506" s="187"/>
      <c r="TUN2506" s="187"/>
      <c r="TUO2506" s="204"/>
      <c r="TUP2506" s="272"/>
      <c r="TUQ2506" s="207"/>
      <c r="TUR2506" s="238"/>
      <c r="TUS2506" s="207"/>
      <c r="TUT2506" s="207"/>
      <c r="TUU2506" s="187"/>
      <c r="TUV2506" s="187"/>
      <c r="TUW2506" s="204"/>
      <c r="TUX2506" s="272"/>
      <c r="TUY2506" s="207"/>
      <c r="TUZ2506" s="238"/>
      <c r="TVA2506" s="207"/>
      <c r="TVB2506" s="207"/>
      <c r="TVC2506" s="187"/>
      <c r="TVD2506" s="187"/>
      <c r="TVE2506" s="204"/>
      <c r="TVF2506" s="272"/>
      <c r="TVG2506" s="207"/>
      <c r="TVH2506" s="238"/>
      <c r="TVI2506" s="207"/>
      <c r="TVJ2506" s="207"/>
      <c r="TVK2506" s="187"/>
      <c r="TVL2506" s="187"/>
      <c r="TVM2506" s="204"/>
      <c r="TVN2506" s="272"/>
      <c r="TVO2506" s="207"/>
      <c r="TVP2506" s="238"/>
      <c r="TVQ2506" s="207"/>
      <c r="TVR2506" s="207"/>
      <c r="TVS2506" s="187"/>
      <c r="TVT2506" s="187"/>
      <c r="TVU2506" s="204"/>
      <c r="TVV2506" s="272"/>
      <c r="TVW2506" s="207"/>
      <c r="TVX2506" s="238"/>
      <c r="TVY2506" s="207"/>
      <c r="TVZ2506" s="207"/>
      <c r="TWA2506" s="187"/>
      <c r="TWB2506" s="187"/>
      <c r="TWC2506" s="204"/>
      <c r="TWD2506" s="272"/>
      <c r="TWE2506" s="207"/>
      <c r="TWF2506" s="238"/>
      <c r="TWG2506" s="207"/>
      <c r="TWH2506" s="207"/>
      <c r="TWI2506" s="187"/>
      <c r="TWJ2506" s="187"/>
      <c r="TWK2506" s="204"/>
      <c r="TWL2506" s="272"/>
      <c r="TWM2506" s="207"/>
      <c r="TWN2506" s="238"/>
      <c r="TWO2506" s="207"/>
      <c r="TWP2506" s="207"/>
      <c r="TWQ2506" s="187"/>
      <c r="TWR2506" s="187"/>
      <c r="TWS2506" s="204"/>
      <c r="TWT2506" s="272"/>
      <c r="TWU2506" s="207"/>
      <c r="TWV2506" s="238"/>
      <c r="TWW2506" s="207"/>
      <c r="TWX2506" s="207"/>
      <c r="TWY2506" s="187"/>
      <c r="TWZ2506" s="187"/>
      <c r="TXA2506" s="204"/>
      <c r="TXB2506" s="272"/>
      <c r="TXC2506" s="207"/>
      <c r="TXD2506" s="238"/>
      <c r="TXE2506" s="207"/>
      <c r="TXF2506" s="207"/>
      <c r="TXG2506" s="187"/>
      <c r="TXH2506" s="187"/>
      <c r="TXI2506" s="204"/>
      <c r="TXJ2506" s="272"/>
      <c r="TXK2506" s="207"/>
      <c r="TXL2506" s="238"/>
      <c r="TXM2506" s="207"/>
      <c r="TXN2506" s="207"/>
      <c r="TXO2506" s="187"/>
      <c r="TXP2506" s="187"/>
      <c r="TXQ2506" s="204"/>
      <c r="TXR2506" s="272"/>
      <c r="TXS2506" s="207"/>
      <c r="TXT2506" s="238"/>
      <c r="TXU2506" s="207"/>
      <c r="TXV2506" s="207"/>
      <c r="TXW2506" s="187"/>
      <c r="TXX2506" s="187"/>
      <c r="TXY2506" s="204"/>
      <c r="TXZ2506" s="272"/>
      <c r="TYA2506" s="207"/>
      <c r="TYB2506" s="238"/>
      <c r="TYC2506" s="207"/>
      <c r="TYD2506" s="207"/>
      <c r="TYE2506" s="187"/>
      <c r="TYF2506" s="187"/>
      <c r="TYG2506" s="204"/>
      <c r="TYH2506" s="272"/>
      <c r="TYI2506" s="207"/>
      <c r="TYJ2506" s="238"/>
      <c r="TYK2506" s="207"/>
      <c r="TYL2506" s="207"/>
      <c r="TYM2506" s="187"/>
      <c r="TYN2506" s="187"/>
      <c r="TYO2506" s="204"/>
      <c r="TYP2506" s="272"/>
      <c r="TYQ2506" s="207"/>
      <c r="TYR2506" s="238"/>
      <c r="TYS2506" s="207"/>
      <c r="TYT2506" s="207"/>
      <c r="TYU2506" s="187"/>
      <c r="TYV2506" s="187"/>
      <c r="TYW2506" s="204"/>
      <c r="TYX2506" s="272"/>
      <c r="TYY2506" s="207"/>
      <c r="TYZ2506" s="238"/>
      <c r="TZA2506" s="207"/>
      <c r="TZB2506" s="207"/>
      <c r="TZC2506" s="187"/>
      <c r="TZD2506" s="187"/>
      <c r="TZE2506" s="204"/>
      <c r="TZF2506" s="272"/>
      <c r="TZG2506" s="207"/>
      <c r="TZH2506" s="238"/>
      <c r="TZI2506" s="207"/>
      <c r="TZJ2506" s="207"/>
      <c r="TZK2506" s="187"/>
      <c r="TZL2506" s="187"/>
      <c r="TZM2506" s="204"/>
      <c r="TZN2506" s="272"/>
      <c r="TZO2506" s="207"/>
      <c r="TZP2506" s="238"/>
      <c r="TZQ2506" s="207"/>
      <c r="TZR2506" s="207"/>
      <c r="TZS2506" s="187"/>
      <c r="TZT2506" s="187"/>
      <c r="TZU2506" s="204"/>
      <c r="TZV2506" s="272"/>
      <c r="TZW2506" s="207"/>
      <c r="TZX2506" s="238"/>
      <c r="TZY2506" s="207"/>
      <c r="TZZ2506" s="207"/>
      <c r="UAA2506" s="187"/>
      <c r="UAB2506" s="187"/>
      <c r="UAC2506" s="204"/>
      <c r="UAD2506" s="272"/>
      <c r="UAE2506" s="207"/>
      <c r="UAF2506" s="238"/>
      <c r="UAG2506" s="207"/>
      <c r="UAH2506" s="207"/>
      <c r="UAI2506" s="187"/>
      <c r="UAJ2506" s="187"/>
      <c r="UAK2506" s="204"/>
      <c r="UAL2506" s="272"/>
      <c r="UAM2506" s="207"/>
      <c r="UAN2506" s="238"/>
      <c r="UAO2506" s="207"/>
      <c r="UAP2506" s="207"/>
      <c r="UAQ2506" s="187"/>
      <c r="UAR2506" s="187"/>
      <c r="UAS2506" s="204"/>
      <c r="UAT2506" s="272"/>
      <c r="UAU2506" s="207"/>
      <c r="UAV2506" s="238"/>
      <c r="UAW2506" s="207"/>
      <c r="UAX2506" s="207"/>
      <c r="UAY2506" s="187"/>
      <c r="UAZ2506" s="187"/>
      <c r="UBA2506" s="204"/>
      <c r="UBB2506" s="272"/>
      <c r="UBC2506" s="207"/>
      <c r="UBD2506" s="238"/>
      <c r="UBE2506" s="207"/>
      <c r="UBF2506" s="207"/>
      <c r="UBG2506" s="187"/>
      <c r="UBH2506" s="187"/>
      <c r="UBI2506" s="204"/>
      <c r="UBJ2506" s="272"/>
      <c r="UBK2506" s="207"/>
      <c r="UBL2506" s="238"/>
      <c r="UBM2506" s="207"/>
      <c r="UBN2506" s="207"/>
      <c r="UBO2506" s="187"/>
      <c r="UBP2506" s="187"/>
      <c r="UBQ2506" s="204"/>
      <c r="UBR2506" s="272"/>
      <c r="UBS2506" s="207"/>
      <c r="UBT2506" s="238"/>
      <c r="UBU2506" s="207"/>
      <c r="UBV2506" s="207"/>
      <c r="UBW2506" s="187"/>
      <c r="UBX2506" s="187"/>
      <c r="UBY2506" s="204"/>
      <c r="UBZ2506" s="272"/>
      <c r="UCA2506" s="207"/>
      <c r="UCB2506" s="238"/>
      <c r="UCC2506" s="207"/>
      <c r="UCD2506" s="207"/>
      <c r="UCE2506" s="187"/>
      <c r="UCF2506" s="187"/>
      <c r="UCG2506" s="204"/>
      <c r="UCH2506" s="272"/>
      <c r="UCI2506" s="207"/>
      <c r="UCJ2506" s="238"/>
      <c r="UCK2506" s="207"/>
      <c r="UCL2506" s="207"/>
      <c r="UCM2506" s="187"/>
      <c r="UCN2506" s="187"/>
      <c r="UCO2506" s="204"/>
      <c r="UCP2506" s="272"/>
      <c r="UCQ2506" s="207"/>
      <c r="UCR2506" s="238"/>
      <c r="UCS2506" s="207"/>
      <c r="UCT2506" s="207"/>
      <c r="UCU2506" s="187"/>
      <c r="UCV2506" s="187"/>
      <c r="UCW2506" s="204"/>
      <c r="UCX2506" s="272"/>
      <c r="UCY2506" s="207"/>
      <c r="UCZ2506" s="238"/>
      <c r="UDA2506" s="207"/>
      <c r="UDB2506" s="207"/>
      <c r="UDC2506" s="187"/>
      <c r="UDD2506" s="187"/>
      <c r="UDE2506" s="204"/>
      <c r="UDF2506" s="272"/>
      <c r="UDG2506" s="207"/>
      <c r="UDH2506" s="238"/>
      <c r="UDI2506" s="207"/>
      <c r="UDJ2506" s="207"/>
      <c r="UDK2506" s="187"/>
      <c r="UDL2506" s="187"/>
      <c r="UDM2506" s="204"/>
      <c r="UDN2506" s="272"/>
      <c r="UDO2506" s="207"/>
      <c r="UDP2506" s="238"/>
      <c r="UDQ2506" s="207"/>
      <c r="UDR2506" s="207"/>
      <c r="UDS2506" s="187"/>
      <c r="UDT2506" s="187"/>
      <c r="UDU2506" s="204"/>
      <c r="UDV2506" s="272"/>
      <c r="UDW2506" s="207"/>
      <c r="UDX2506" s="238"/>
      <c r="UDY2506" s="207"/>
      <c r="UDZ2506" s="207"/>
      <c r="UEA2506" s="187"/>
      <c r="UEB2506" s="187"/>
      <c r="UEC2506" s="204"/>
      <c r="UED2506" s="272"/>
      <c r="UEE2506" s="207"/>
      <c r="UEF2506" s="238"/>
      <c r="UEG2506" s="207"/>
      <c r="UEH2506" s="207"/>
      <c r="UEI2506" s="187"/>
      <c r="UEJ2506" s="187"/>
      <c r="UEK2506" s="204"/>
      <c r="UEL2506" s="272"/>
      <c r="UEM2506" s="207"/>
      <c r="UEN2506" s="238"/>
      <c r="UEO2506" s="207"/>
      <c r="UEP2506" s="207"/>
      <c r="UEQ2506" s="187"/>
      <c r="UER2506" s="187"/>
      <c r="UES2506" s="204"/>
      <c r="UET2506" s="272"/>
      <c r="UEU2506" s="207"/>
      <c r="UEV2506" s="238"/>
      <c r="UEW2506" s="207"/>
      <c r="UEX2506" s="207"/>
      <c r="UEY2506" s="187"/>
      <c r="UEZ2506" s="187"/>
      <c r="UFA2506" s="204"/>
      <c r="UFB2506" s="272"/>
      <c r="UFC2506" s="207"/>
      <c r="UFD2506" s="238"/>
      <c r="UFE2506" s="207"/>
      <c r="UFF2506" s="207"/>
      <c r="UFG2506" s="187"/>
      <c r="UFH2506" s="187"/>
      <c r="UFI2506" s="204"/>
      <c r="UFJ2506" s="272"/>
      <c r="UFK2506" s="207"/>
      <c r="UFL2506" s="238"/>
      <c r="UFM2506" s="207"/>
      <c r="UFN2506" s="207"/>
      <c r="UFO2506" s="187"/>
      <c r="UFP2506" s="187"/>
      <c r="UFQ2506" s="204"/>
      <c r="UFR2506" s="272"/>
      <c r="UFS2506" s="207"/>
      <c r="UFT2506" s="238"/>
      <c r="UFU2506" s="207"/>
      <c r="UFV2506" s="207"/>
      <c r="UFW2506" s="187"/>
      <c r="UFX2506" s="187"/>
      <c r="UFY2506" s="204"/>
      <c r="UFZ2506" s="272"/>
      <c r="UGA2506" s="207"/>
      <c r="UGB2506" s="238"/>
      <c r="UGC2506" s="207"/>
      <c r="UGD2506" s="207"/>
      <c r="UGE2506" s="187"/>
      <c r="UGF2506" s="187"/>
      <c r="UGG2506" s="204"/>
      <c r="UGH2506" s="272"/>
      <c r="UGI2506" s="207"/>
      <c r="UGJ2506" s="238"/>
      <c r="UGK2506" s="207"/>
      <c r="UGL2506" s="207"/>
      <c r="UGM2506" s="187"/>
      <c r="UGN2506" s="187"/>
      <c r="UGO2506" s="204"/>
      <c r="UGP2506" s="272"/>
      <c r="UGQ2506" s="207"/>
      <c r="UGR2506" s="238"/>
      <c r="UGS2506" s="207"/>
      <c r="UGT2506" s="207"/>
      <c r="UGU2506" s="187"/>
      <c r="UGV2506" s="187"/>
      <c r="UGW2506" s="204"/>
      <c r="UGX2506" s="272"/>
      <c r="UGY2506" s="207"/>
      <c r="UGZ2506" s="238"/>
      <c r="UHA2506" s="207"/>
      <c r="UHB2506" s="207"/>
      <c r="UHC2506" s="187"/>
      <c r="UHD2506" s="187"/>
      <c r="UHE2506" s="204"/>
      <c r="UHF2506" s="272"/>
      <c r="UHG2506" s="207"/>
      <c r="UHH2506" s="238"/>
      <c r="UHI2506" s="207"/>
      <c r="UHJ2506" s="207"/>
      <c r="UHK2506" s="187"/>
      <c r="UHL2506" s="187"/>
      <c r="UHM2506" s="204"/>
      <c r="UHN2506" s="272"/>
      <c r="UHO2506" s="207"/>
      <c r="UHP2506" s="238"/>
      <c r="UHQ2506" s="207"/>
      <c r="UHR2506" s="207"/>
      <c r="UHS2506" s="187"/>
      <c r="UHT2506" s="187"/>
      <c r="UHU2506" s="204"/>
      <c r="UHV2506" s="272"/>
      <c r="UHW2506" s="207"/>
      <c r="UHX2506" s="238"/>
      <c r="UHY2506" s="207"/>
      <c r="UHZ2506" s="207"/>
      <c r="UIA2506" s="187"/>
      <c r="UIB2506" s="187"/>
      <c r="UIC2506" s="204"/>
      <c r="UID2506" s="272"/>
      <c r="UIE2506" s="207"/>
      <c r="UIF2506" s="238"/>
      <c r="UIG2506" s="207"/>
      <c r="UIH2506" s="207"/>
      <c r="UII2506" s="187"/>
      <c r="UIJ2506" s="187"/>
      <c r="UIK2506" s="204"/>
      <c r="UIL2506" s="272"/>
      <c r="UIM2506" s="207"/>
      <c r="UIN2506" s="238"/>
      <c r="UIO2506" s="207"/>
      <c r="UIP2506" s="207"/>
      <c r="UIQ2506" s="187"/>
      <c r="UIR2506" s="187"/>
      <c r="UIS2506" s="204"/>
      <c r="UIT2506" s="272"/>
      <c r="UIU2506" s="207"/>
      <c r="UIV2506" s="238"/>
      <c r="UIW2506" s="207"/>
      <c r="UIX2506" s="207"/>
      <c r="UIY2506" s="187"/>
      <c r="UIZ2506" s="187"/>
      <c r="UJA2506" s="204"/>
      <c r="UJB2506" s="272"/>
      <c r="UJC2506" s="207"/>
      <c r="UJD2506" s="238"/>
      <c r="UJE2506" s="207"/>
      <c r="UJF2506" s="207"/>
      <c r="UJG2506" s="187"/>
      <c r="UJH2506" s="187"/>
      <c r="UJI2506" s="204"/>
      <c r="UJJ2506" s="272"/>
      <c r="UJK2506" s="207"/>
      <c r="UJL2506" s="238"/>
      <c r="UJM2506" s="207"/>
      <c r="UJN2506" s="207"/>
      <c r="UJO2506" s="187"/>
      <c r="UJP2506" s="187"/>
      <c r="UJQ2506" s="204"/>
      <c r="UJR2506" s="272"/>
      <c r="UJS2506" s="207"/>
      <c r="UJT2506" s="238"/>
      <c r="UJU2506" s="207"/>
      <c r="UJV2506" s="207"/>
      <c r="UJW2506" s="187"/>
      <c r="UJX2506" s="187"/>
      <c r="UJY2506" s="204"/>
      <c r="UJZ2506" s="272"/>
      <c r="UKA2506" s="207"/>
      <c r="UKB2506" s="238"/>
      <c r="UKC2506" s="207"/>
      <c r="UKD2506" s="207"/>
      <c r="UKE2506" s="187"/>
      <c r="UKF2506" s="187"/>
      <c r="UKG2506" s="204"/>
      <c r="UKH2506" s="272"/>
      <c r="UKI2506" s="207"/>
      <c r="UKJ2506" s="238"/>
      <c r="UKK2506" s="207"/>
      <c r="UKL2506" s="207"/>
      <c r="UKM2506" s="187"/>
      <c r="UKN2506" s="187"/>
      <c r="UKO2506" s="204"/>
      <c r="UKP2506" s="272"/>
      <c r="UKQ2506" s="207"/>
      <c r="UKR2506" s="238"/>
      <c r="UKS2506" s="207"/>
      <c r="UKT2506" s="207"/>
      <c r="UKU2506" s="187"/>
      <c r="UKV2506" s="187"/>
      <c r="UKW2506" s="204"/>
      <c r="UKX2506" s="272"/>
      <c r="UKY2506" s="207"/>
      <c r="UKZ2506" s="238"/>
      <c r="ULA2506" s="207"/>
      <c r="ULB2506" s="207"/>
      <c r="ULC2506" s="187"/>
      <c r="ULD2506" s="187"/>
      <c r="ULE2506" s="204"/>
      <c r="ULF2506" s="272"/>
      <c r="ULG2506" s="207"/>
      <c r="ULH2506" s="238"/>
      <c r="ULI2506" s="207"/>
      <c r="ULJ2506" s="207"/>
      <c r="ULK2506" s="187"/>
      <c r="ULL2506" s="187"/>
      <c r="ULM2506" s="204"/>
      <c r="ULN2506" s="272"/>
      <c r="ULO2506" s="207"/>
      <c r="ULP2506" s="238"/>
      <c r="ULQ2506" s="207"/>
      <c r="ULR2506" s="207"/>
      <c r="ULS2506" s="187"/>
      <c r="ULT2506" s="187"/>
      <c r="ULU2506" s="204"/>
      <c r="ULV2506" s="272"/>
      <c r="ULW2506" s="207"/>
      <c r="ULX2506" s="238"/>
      <c r="ULY2506" s="207"/>
      <c r="ULZ2506" s="207"/>
      <c r="UMA2506" s="187"/>
      <c r="UMB2506" s="187"/>
      <c r="UMC2506" s="204"/>
      <c r="UMD2506" s="272"/>
      <c r="UME2506" s="207"/>
      <c r="UMF2506" s="238"/>
      <c r="UMG2506" s="207"/>
      <c r="UMH2506" s="207"/>
      <c r="UMI2506" s="187"/>
      <c r="UMJ2506" s="187"/>
      <c r="UMK2506" s="204"/>
      <c r="UML2506" s="272"/>
      <c r="UMM2506" s="207"/>
      <c r="UMN2506" s="238"/>
      <c r="UMO2506" s="207"/>
      <c r="UMP2506" s="207"/>
      <c r="UMQ2506" s="187"/>
      <c r="UMR2506" s="187"/>
      <c r="UMS2506" s="204"/>
      <c r="UMT2506" s="272"/>
      <c r="UMU2506" s="207"/>
      <c r="UMV2506" s="238"/>
      <c r="UMW2506" s="207"/>
      <c r="UMX2506" s="207"/>
      <c r="UMY2506" s="187"/>
      <c r="UMZ2506" s="187"/>
      <c r="UNA2506" s="204"/>
      <c r="UNB2506" s="272"/>
      <c r="UNC2506" s="207"/>
      <c r="UND2506" s="238"/>
      <c r="UNE2506" s="207"/>
      <c r="UNF2506" s="207"/>
      <c r="UNG2506" s="187"/>
      <c r="UNH2506" s="187"/>
      <c r="UNI2506" s="204"/>
      <c r="UNJ2506" s="272"/>
      <c r="UNK2506" s="207"/>
      <c r="UNL2506" s="238"/>
      <c r="UNM2506" s="207"/>
      <c r="UNN2506" s="207"/>
      <c r="UNO2506" s="187"/>
      <c r="UNP2506" s="187"/>
      <c r="UNQ2506" s="204"/>
      <c r="UNR2506" s="272"/>
      <c r="UNS2506" s="207"/>
      <c r="UNT2506" s="238"/>
      <c r="UNU2506" s="207"/>
      <c r="UNV2506" s="207"/>
      <c r="UNW2506" s="187"/>
      <c r="UNX2506" s="187"/>
      <c r="UNY2506" s="204"/>
      <c r="UNZ2506" s="272"/>
      <c r="UOA2506" s="207"/>
      <c r="UOB2506" s="238"/>
      <c r="UOC2506" s="207"/>
      <c r="UOD2506" s="207"/>
      <c r="UOE2506" s="187"/>
      <c r="UOF2506" s="187"/>
      <c r="UOG2506" s="204"/>
      <c r="UOH2506" s="272"/>
      <c r="UOI2506" s="207"/>
      <c r="UOJ2506" s="238"/>
      <c r="UOK2506" s="207"/>
      <c r="UOL2506" s="207"/>
      <c r="UOM2506" s="187"/>
      <c r="UON2506" s="187"/>
      <c r="UOO2506" s="204"/>
      <c r="UOP2506" s="272"/>
      <c r="UOQ2506" s="207"/>
      <c r="UOR2506" s="238"/>
      <c r="UOS2506" s="207"/>
      <c r="UOT2506" s="207"/>
      <c r="UOU2506" s="187"/>
      <c r="UOV2506" s="187"/>
      <c r="UOW2506" s="204"/>
      <c r="UOX2506" s="272"/>
      <c r="UOY2506" s="207"/>
      <c r="UOZ2506" s="238"/>
      <c r="UPA2506" s="207"/>
      <c r="UPB2506" s="207"/>
      <c r="UPC2506" s="187"/>
      <c r="UPD2506" s="187"/>
      <c r="UPE2506" s="204"/>
      <c r="UPF2506" s="272"/>
      <c r="UPG2506" s="207"/>
      <c r="UPH2506" s="238"/>
      <c r="UPI2506" s="207"/>
      <c r="UPJ2506" s="207"/>
      <c r="UPK2506" s="187"/>
      <c r="UPL2506" s="187"/>
      <c r="UPM2506" s="204"/>
      <c r="UPN2506" s="272"/>
      <c r="UPO2506" s="207"/>
      <c r="UPP2506" s="238"/>
      <c r="UPQ2506" s="207"/>
      <c r="UPR2506" s="207"/>
      <c r="UPS2506" s="187"/>
      <c r="UPT2506" s="187"/>
      <c r="UPU2506" s="204"/>
      <c r="UPV2506" s="272"/>
      <c r="UPW2506" s="207"/>
      <c r="UPX2506" s="238"/>
      <c r="UPY2506" s="207"/>
      <c r="UPZ2506" s="207"/>
      <c r="UQA2506" s="187"/>
      <c r="UQB2506" s="187"/>
      <c r="UQC2506" s="204"/>
      <c r="UQD2506" s="272"/>
      <c r="UQE2506" s="207"/>
      <c r="UQF2506" s="238"/>
      <c r="UQG2506" s="207"/>
      <c r="UQH2506" s="207"/>
      <c r="UQI2506" s="187"/>
      <c r="UQJ2506" s="187"/>
      <c r="UQK2506" s="204"/>
      <c r="UQL2506" s="272"/>
      <c r="UQM2506" s="207"/>
      <c r="UQN2506" s="238"/>
      <c r="UQO2506" s="207"/>
      <c r="UQP2506" s="207"/>
      <c r="UQQ2506" s="187"/>
      <c r="UQR2506" s="187"/>
      <c r="UQS2506" s="204"/>
      <c r="UQT2506" s="272"/>
      <c r="UQU2506" s="207"/>
      <c r="UQV2506" s="238"/>
      <c r="UQW2506" s="207"/>
      <c r="UQX2506" s="207"/>
      <c r="UQY2506" s="187"/>
      <c r="UQZ2506" s="187"/>
      <c r="URA2506" s="204"/>
      <c r="URB2506" s="272"/>
      <c r="URC2506" s="207"/>
      <c r="URD2506" s="238"/>
      <c r="URE2506" s="207"/>
      <c r="URF2506" s="207"/>
      <c r="URG2506" s="187"/>
      <c r="URH2506" s="187"/>
      <c r="URI2506" s="204"/>
      <c r="URJ2506" s="272"/>
      <c r="URK2506" s="207"/>
      <c r="URL2506" s="238"/>
      <c r="URM2506" s="207"/>
      <c r="URN2506" s="207"/>
      <c r="URO2506" s="187"/>
      <c r="URP2506" s="187"/>
      <c r="URQ2506" s="204"/>
      <c r="URR2506" s="272"/>
      <c r="URS2506" s="207"/>
      <c r="URT2506" s="238"/>
      <c r="URU2506" s="207"/>
      <c r="URV2506" s="207"/>
      <c r="URW2506" s="187"/>
      <c r="URX2506" s="187"/>
      <c r="URY2506" s="204"/>
      <c r="URZ2506" s="272"/>
      <c r="USA2506" s="207"/>
      <c r="USB2506" s="238"/>
      <c r="USC2506" s="207"/>
      <c r="USD2506" s="207"/>
      <c r="USE2506" s="187"/>
      <c r="USF2506" s="187"/>
      <c r="USG2506" s="204"/>
      <c r="USH2506" s="272"/>
      <c r="USI2506" s="207"/>
      <c r="USJ2506" s="238"/>
      <c r="USK2506" s="207"/>
      <c r="USL2506" s="207"/>
      <c r="USM2506" s="187"/>
      <c r="USN2506" s="187"/>
      <c r="USO2506" s="204"/>
      <c r="USP2506" s="272"/>
      <c r="USQ2506" s="207"/>
      <c r="USR2506" s="238"/>
      <c r="USS2506" s="207"/>
      <c r="UST2506" s="207"/>
      <c r="USU2506" s="187"/>
      <c r="USV2506" s="187"/>
      <c r="USW2506" s="204"/>
      <c r="USX2506" s="272"/>
      <c r="USY2506" s="207"/>
      <c r="USZ2506" s="238"/>
      <c r="UTA2506" s="207"/>
      <c r="UTB2506" s="207"/>
      <c r="UTC2506" s="187"/>
      <c r="UTD2506" s="187"/>
      <c r="UTE2506" s="204"/>
      <c r="UTF2506" s="272"/>
      <c r="UTG2506" s="207"/>
      <c r="UTH2506" s="238"/>
      <c r="UTI2506" s="207"/>
      <c r="UTJ2506" s="207"/>
      <c r="UTK2506" s="187"/>
      <c r="UTL2506" s="187"/>
      <c r="UTM2506" s="204"/>
      <c r="UTN2506" s="272"/>
      <c r="UTO2506" s="207"/>
      <c r="UTP2506" s="238"/>
      <c r="UTQ2506" s="207"/>
      <c r="UTR2506" s="207"/>
      <c r="UTS2506" s="187"/>
      <c r="UTT2506" s="187"/>
      <c r="UTU2506" s="204"/>
      <c r="UTV2506" s="272"/>
      <c r="UTW2506" s="207"/>
      <c r="UTX2506" s="238"/>
      <c r="UTY2506" s="207"/>
      <c r="UTZ2506" s="207"/>
      <c r="UUA2506" s="187"/>
      <c r="UUB2506" s="187"/>
      <c r="UUC2506" s="204"/>
      <c r="UUD2506" s="272"/>
      <c r="UUE2506" s="207"/>
      <c r="UUF2506" s="238"/>
      <c r="UUG2506" s="207"/>
      <c r="UUH2506" s="207"/>
      <c r="UUI2506" s="187"/>
      <c r="UUJ2506" s="187"/>
      <c r="UUK2506" s="204"/>
      <c r="UUL2506" s="272"/>
      <c r="UUM2506" s="207"/>
      <c r="UUN2506" s="238"/>
      <c r="UUO2506" s="207"/>
      <c r="UUP2506" s="207"/>
      <c r="UUQ2506" s="187"/>
      <c r="UUR2506" s="187"/>
      <c r="UUS2506" s="204"/>
      <c r="UUT2506" s="272"/>
      <c r="UUU2506" s="207"/>
      <c r="UUV2506" s="238"/>
      <c r="UUW2506" s="207"/>
      <c r="UUX2506" s="207"/>
      <c r="UUY2506" s="187"/>
      <c r="UUZ2506" s="187"/>
      <c r="UVA2506" s="204"/>
      <c r="UVB2506" s="272"/>
      <c r="UVC2506" s="207"/>
      <c r="UVD2506" s="238"/>
      <c r="UVE2506" s="207"/>
      <c r="UVF2506" s="207"/>
      <c r="UVG2506" s="187"/>
      <c r="UVH2506" s="187"/>
      <c r="UVI2506" s="204"/>
      <c r="UVJ2506" s="272"/>
      <c r="UVK2506" s="207"/>
      <c r="UVL2506" s="238"/>
      <c r="UVM2506" s="207"/>
      <c r="UVN2506" s="207"/>
      <c r="UVO2506" s="187"/>
      <c r="UVP2506" s="187"/>
      <c r="UVQ2506" s="204"/>
      <c r="UVR2506" s="272"/>
      <c r="UVS2506" s="207"/>
      <c r="UVT2506" s="238"/>
      <c r="UVU2506" s="207"/>
      <c r="UVV2506" s="207"/>
      <c r="UVW2506" s="187"/>
      <c r="UVX2506" s="187"/>
      <c r="UVY2506" s="204"/>
      <c r="UVZ2506" s="272"/>
      <c r="UWA2506" s="207"/>
      <c r="UWB2506" s="238"/>
      <c r="UWC2506" s="207"/>
      <c r="UWD2506" s="207"/>
      <c r="UWE2506" s="187"/>
      <c r="UWF2506" s="187"/>
      <c r="UWG2506" s="204"/>
      <c r="UWH2506" s="272"/>
      <c r="UWI2506" s="207"/>
      <c r="UWJ2506" s="238"/>
      <c r="UWK2506" s="207"/>
      <c r="UWL2506" s="207"/>
      <c r="UWM2506" s="187"/>
      <c r="UWN2506" s="187"/>
      <c r="UWO2506" s="204"/>
      <c r="UWP2506" s="272"/>
      <c r="UWQ2506" s="207"/>
      <c r="UWR2506" s="238"/>
      <c r="UWS2506" s="207"/>
      <c r="UWT2506" s="207"/>
      <c r="UWU2506" s="187"/>
      <c r="UWV2506" s="187"/>
      <c r="UWW2506" s="204"/>
      <c r="UWX2506" s="272"/>
      <c r="UWY2506" s="207"/>
      <c r="UWZ2506" s="238"/>
      <c r="UXA2506" s="207"/>
      <c r="UXB2506" s="207"/>
      <c r="UXC2506" s="187"/>
      <c r="UXD2506" s="187"/>
      <c r="UXE2506" s="204"/>
      <c r="UXF2506" s="272"/>
      <c r="UXG2506" s="207"/>
      <c r="UXH2506" s="238"/>
      <c r="UXI2506" s="207"/>
      <c r="UXJ2506" s="207"/>
      <c r="UXK2506" s="187"/>
      <c r="UXL2506" s="187"/>
      <c r="UXM2506" s="204"/>
      <c r="UXN2506" s="272"/>
      <c r="UXO2506" s="207"/>
      <c r="UXP2506" s="238"/>
      <c r="UXQ2506" s="207"/>
      <c r="UXR2506" s="207"/>
      <c r="UXS2506" s="187"/>
      <c r="UXT2506" s="187"/>
      <c r="UXU2506" s="204"/>
      <c r="UXV2506" s="272"/>
      <c r="UXW2506" s="207"/>
      <c r="UXX2506" s="238"/>
      <c r="UXY2506" s="207"/>
      <c r="UXZ2506" s="207"/>
      <c r="UYA2506" s="187"/>
      <c r="UYB2506" s="187"/>
      <c r="UYC2506" s="204"/>
      <c r="UYD2506" s="272"/>
      <c r="UYE2506" s="207"/>
      <c r="UYF2506" s="238"/>
      <c r="UYG2506" s="207"/>
      <c r="UYH2506" s="207"/>
      <c r="UYI2506" s="187"/>
      <c r="UYJ2506" s="187"/>
      <c r="UYK2506" s="204"/>
      <c r="UYL2506" s="272"/>
      <c r="UYM2506" s="207"/>
      <c r="UYN2506" s="238"/>
      <c r="UYO2506" s="207"/>
      <c r="UYP2506" s="207"/>
      <c r="UYQ2506" s="187"/>
      <c r="UYR2506" s="187"/>
      <c r="UYS2506" s="204"/>
      <c r="UYT2506" s="272"/>
      <c r="UYU2506" s="207"/>
      <c r="UYV2506" s="238"/>
      <c r="UYW2506" s="207"/>
      <c r="UYX2506" s="207"/>
      <c r="UYY2506" s="187"/>
      <c r="UYZ2506" s="187"/>
      <c r="UZA2506" s="204"/>
      <c r="UZB2506" s="272"/>
      <c r="UZC2506" s="207"/>
      <c r="UZD2506" s="238"/>
      <c r="UZE2506" s="207"/>
      <c r="UZF2506" s="207"/>
      <c r="UZG2506" s="187"/>
      <c r="UZH2506" s="187"/>
      <c r="UZI2506" s="204"/>
      <c r="UZJ2506" s="272"/>
      <c r="UZK2506" s="207"/>
      <c r="UZL2506" s="238"/>
      <c r="UZM2506" s="207"/>
      <c r="UZN2506" s="207"/>
      <c r="UZO2506" s="187"/>
      <c r="UZP2506" s="187"/>
      <c r="UZQ2506" s="204"/>
      <c r="UZR2506" s="272"/>
      <c r="UZS2506" s="207"/>
      <c r="UZT2506" s="238"/>
      <c r="UZU2506" s="207"/>
      <c r="UZV2506" s="207"/>
      <c r="UZW2506" s="187"/>
      <c r="UZX2506" s="187"/>
      <c r="UZY2506" s="204"/>
      <c r="UZZ2506" s="272"/>
      <c r="VAA2506" s="207"/>
      <c r="VAB2506" s="238"/>
      <c r="VAC2506" s="207"/>
      <c r="VAD2506" s="207"/>
      <c r="VAE2506" s="187"/>
      <c r="VAF2506" s="187"/>
      <c r="VAG2506" s="204"/>
      <c r="VAH2506" s="272"/>
      <c r="VAI2506" s="207"/>
      <c r="VAJ2506" s="238"/>
      <c r="VAK2506" s="207"/>
      <c r="VAL2506" s="207"/>
      <c r="VAM2506" s="187"/>
      <c r="VAN2506" s="187"/>
      <c r="VAO2506" s="204"/>
      <c r="VAP2506" s="272"/>
      <c r="VAQ2506" s="207"/>
      <c r="VAR2506" s="238"/>
      <c r="VAS2506" s="207"/>
      <c r="VAT2506" s="207"/>
      <c r="VAU2506" s="187"/>
      <c r="VAV2506" s="187"/>
      <c r="VAW2506" s="204"/>
      <c r="VAX2506" s="272"/>
      <c r="VAY2506" s="207"/>
      <c r="VAZ2506" s="238"/>
      <c r="VBA2506" s="207"/>
      <c r="VBB2506" s="207"/>
      <c r="VBC2506" s="187"/>
      <c r="VBD2506" s="187"/>
      <c r="VBE2506" s="204"/>
      <c r="VBF2506" s="272"/>
      <c r="VBG2506" s="207"/>
      <c r="VBH2506" s="238"/>
      <c r="VBI2506" s="207"/>
      <c r="VBJ2506" s="207"/>
      <c r="VBK2506" s="187"/>
      <c r="VBL2506" s="187"/>
      <c r="VBM2506" s="204"/>
      <c r="VBN2506" s="272"/>
      <c r="VBO2506" s="207"/>
      <c r="VBP2506" s="238"/>
      <c r="VBQ2506" s="207"/>
      <c r="VBR2506" s="207"/>
      <c r="VBS2506" s="187"/>
      <c r="VBT2506" s="187"/>
      <c r="VBU2506" s="204"/>
      <c r="VBV2506" s="272"/>
      <c r="VBW2506" s="207"/>
      <c r="VBX2506" s="238"/>
      <c r="VBY2506" s="207"/>
      <c r="VBZ2506" s="207"/>
      <c r="VCA2506" s="187"/>
      <c r="VCB2506" s="187"/>
      <c r="VCC2506" s="204"/>
      <c r="VCD2506" s="272"/>
      <c r="VCE2506" s="207"/>
      <c r="VCF2506" s="238"/>
      <c r="VCG2506" s="207"/>
      <c r="VCH2506" s="207"/>
      <c r="VCI2506" s="187"/>
      <c r="VCJ2506" s="187"/>
      <c r="VCK2506" s="204"/>
      <c r="VCL2506" s="272"/>
      <c r="VCM2506" s="207"/>
      <c r="VCN2506" s="238"/>
      <c r="VCO2506" s="207"/>
      <c r="VCP2506" s="207"/>
      <c r="VCQ2506" s="187"/>
      <c r="VCR2506" s="187"/>
      <c r="VCS2506" s="204"/>
      <c r="VCT2506" s="272"/>
      <c r="VCU2506" s="207"/>
      <c r="VCV2506" s="238"/>
      <c r="VCW2506" s="207"/>
      <c r="VCX2506" s="207"/>
      <c r="VCY2506" s="187"/>
      <c r="VCZ2506" s="187"/>
      <c r="VDA2506" s="204"/>
      <c r="VDB2506" s="272"/>
      <c r="VDC2506" s="207"/>
      <c r="VDD2506" s="238"/>
      <c r="VDE2506" s="207"/>
      <c r="VDF2506" s="207"/>
      <c r="VDG2506" s="187"/>
      <c r="VDH2506" s="187"/>
      <c r="VDI2506" s="204"/>
      <c r="VDJ2506" s="272"/>
      <c r="VDK2506" s="207"/>
      <c r="VDL2506" s="238"/>
      <c r="VDM2506" s="207"/>
      <c r="VDN2506" s="207"/>
      <c r="VDO2506" s="187"/>
      <c r="VDP2506" s="187"/>
      <c r="VDQ2506" s="204"/>
      <c r="VDR2506" s="272"/>
      <c r="VDS2506" s="207"/>
      <c r="VDT2506" s="238"/>
      <c r="VDU2506" s="207"/>
      <c r="VDV2506" s="207"/>
      <c r="VDW2506" s="187"/>
      <c r="VDX2506" s="187"/>
      <c r="VDY2506" s="204"/>
      <c r="VDZ2506" s="272"/>
      <c r="VEA2506" s="207"/>
      <c r="VEB2506" s="238"/>
      <c r="VEC2506" s="207"/>
      <c r="VED2506" s="207"/>
      <c r="VEE2506" s="187"/>
      <c r="VEF2506" s="187"/>
      <c r="VEG2506" s="204"/>
      <c r="VEH2506" s="272"/>
      <c r="VEI2506" s="207"/>
      <c r="VEJ2506" s="238"/>
      <c r="VEK2506" s="207"/>
      <c r="VEL2506" s="207"/>
      <c r="VEM2506" s="187"/>
      <c r="VEN2506" s="187"/>
      <c r="VEO2506" s="204"/>
      <c r="VEP2506" s="272"/>
      <c r="VEQ2506" s="207"/>
      <c r="VER2506" s="238"/>
      <c r="VES2506" s="207"/>
      <c r="VET2506" s="207"/>
      <c r="VEU2506" s="187"/>
      <c r="VEV2506" s="187"/>
      <c r="VEW2506" s="204"/>
      <c r="VEX2506" s="272"/>
      <c r="VEY2506" s="207"/>
      <c r="VEZ2506" s="238"/>
      <c r="VFA2506" s="207"/>
      <c r="VFB2506" s="207"/>
      <c r="VFC2506" s="187"/>
      <c r="VFD2506" s="187"/>
      <c r="VFE2506" s="204"/>
      <c r="VFF2506" s="272"/>
      <c r="VFG2506" s="207"/>
      <c r="VFH2506" s="238"/>
      <c r="VFI2506" s="207"/>
      <c r="VFJ2506" s="207"/>
      <c r="VFK2506" s="187"/>
      <c r="VFL2506" s="187"/>
      <c r="VFM2506" s="204"/>
      <c r="VFN2506" s="272"/>
      <c r="VFO2506" s="207"/>
      <c r="VFP2506" s="238"/>
      <c r="VFQ2506" s="207"/>
      <c r="VFR2506" s="207"/>
      <c r="VFS2506" s="187"/>
      <c r="VFT2506" s="187"/>
      <c r="VFU2506" s="204"/>
      <c r="VFV2506" s="272"/>
      <c r="VFW2506" s="207"/>
      <c r="VFX2506" s="238"/>
      <c r="VFY2506" s="207"/>
      <c r="VFZ2506" s="207"/>
      <c r="VGA2506" s="187"/>
      <c r="VGB2506" s="187"/>
      <c r="VGC2506" s="204"/>
      <c r="VGD2506" s="272"/>
      <c r="VGE2506" s="207"/>
      <c r="VGF2506" s="238"/>
      <c r="VGG2506" s="207"/>
      <c r="VGH2506" s="207"/>
      <c r="VGI2506" s="187"/>
      <c r="VGJ2506" s="187"/>
      <c r="VGK2506" s="204"/>
      <c r="VGL2506" s="272"/>
      <c r="VGM2506" s="207"/>
      <c r="VGN2506" s="238"/>
      <c r="VGO2506" s="207"/>
      <c r="VGP2506" s="207"/>
      <c r="VGQ2506" s="187"/>
      <c r="VGR2506" s="187"/>
      <c r="VGS2506" s="204"/>
      <c r="VGT2506" s="272"/>
      <c r="VGU2506" s="207"/>
      <c r="VGV2506" s="238"/>
      <c r="VGW2506" s="207"/>
      <c r="VGX2506" s="207"/>
      <c r="VGY2506" s="187"/>
      <c r="VGZ2506" s="187"/>
      <c r="VHA2506" s="204"/>
      <c r="VHB2506" s="272"/>
      <c r="VHC2506" s="207"/>
      <c r="VHD2506" s="238"/>
      <c r="VHE2506" s="207"/>
      <c r="VHF2506" s="207"/>
      <c r="VHG2506" s="187"/>
      <c r="VHH2506" s="187"/>
      <c r="VHI2506" s="204"/>
      <c r="VHJ2506" s="272"/>
      <c r="VHK2506" s="207"/>
      <c r="VHL2506" s="238"/>
      <c r="VHM2506" s="207"/>
      <c r="VHN2506" s="207"/>
      <c r="VHO2506" s="187"/>
      <c r="VHP2506" s="187"/>
      <c r="VHQ2506" s="204"/>
      <c r="VHR2506" s="272"/>
      <c r="VHS2506" s="207"/>
      <c r="VHT2506" s="238"/>
      <c r="VHU2506" s="207"/>
      <c r="VHV2506" s="207"/>
      <c r="VHW2506" s="187"/>
      <c r="VHX2506" s="187"/>
      <c r="VHY2506" s="204"/>
      <c r="VHZ2506" s="272"/>
      <c r="VIA2506" s="207"/>
      <c r="VIB2506" s="238"/>
      <c r="VIC2506" s="207"/>
      <c r="VID2506" s="207"/>
      <c r="VIE2506" s="187"/>
      <c r="VIF2506" s="187"/>
      <c r="VIG2506" s="204"/>
      <c r="VIH2506" s="272"/>
      <c r="VII2506" s="207"/>
      <c r="VIJ2506" s="238"/>
      <c r="VIK2506" s="207"/>
      <c r="VIL2506" s="207"/>
      <c r="VIM2506" s="187"/>
      <c r="VIN2506" s="187"/>
      <c r="VIO2506" s="204"/>
      <c r="VIP2506" s="272"/>
      <c r="VIQ2506" s="207"/>
      <c r="VIR2506" s="238"/>
      <c r="VIS2506" s="207"/>
      <c r="VIT2506" s="207"/>
      <c r="VIU2506" s="187"/>
      <c r="VIV2506" s="187"/>
      <c r="VIW2506" s="204"/>
      <c r="VIX2506" s="272"/>
      <c r="VIY2506" s="207"/>
      <c r="VIZ2506" s="238"/>
      <c r="VJA2506" s="207"/>
      <c r="VJB2506" s="207"/>
      <c r="VJC2506" s="187"/>
      <c r="VJD2506" s="187"/>
      <c r="VJE2506" s="204"/>
      <c r="VJF2506" s="272"/>
      <c r="VJG2506" s="207"/>
      <c r="VJH2506" s="238"/>
      <c r="VJI2506" s="207"/>
      <c r="VJJ2506" s="207"/>
      <c r="VJK2506" s="187"/>
      <c r="VJL2506" s="187"/>
      <c r="VJM2506" s="204"/>
      <c r="VJN2506" s="272"/>
      <c r="VJO2506" s="207"/>
      <c r="VJP2506" s="238"/>
      <c r="VJQ2506" s="207"/>
      <c r="VJR2506" s="207"/>
      <c r="VJS2506" s="187"/>
      <c r="VJT2506" s="187"/>
      <c r="VJU2506" s="204"/>
      <c r="VJV2506" s="272"/>
      <c r="VJW2506" s="207"/>
      <c r="VJX2506" s="238"/>
      <c r="VJY2506" s="207"/>
      <c r="VJZ2506" s="207"/>
      <c r="VKA2506" s="187"/>
      <c r="VKB2506" s="187"/>
      <c r="VKC2506" s="204"/>
      <c r="VKD2506" s="272"/>
      <c r="VKE2506" s="207"/>
      <c r="VKF2506" s="238"/>
      <c r="VKG2506" s="207"/>
      <c r="VKH2506" s="207"/>
      <c r="VKI2506" s="187"/>
      <c r="VKJ2506" s="187"/>
      <c r="VKK2506" s="204"/>
      <c r="VKL2506" s="272"/>
      <c r="VKM2506" s="207"/>
      <c r="VKN2506" s="238"/>
      <c r="VKO2506" s="207"/>
      <c r="VKP2506" s="207"/>
      <c r="VKQ2506" s="187"/>
      <c r="VKR2506" s="187"/>
      <c r="VKS2506" s="204"/>
      <c r="VKT2506" s="272"/>
      <c r="VKU2506" s="207"/>
      <c r="VKV2506" s="238"/>
      <c r="VKW2506" s="207"/>
      <c r="VKX2506" s="207"/>
      <c r="VKY2506" s="187"/>
      <c r="VKZ2506" s="187"/>
      <c r="VLA2506" s="204"/>
      <c r="VLB2506" s="272"/>
      <c r="VLC2506" s="207"/>
      <c r="VLD2506" s="238"/>
      <c r="VLE2506" s="207"/>
      <c r="VLF2506" s="207"/>
      <c r="VLG2506" s="187"/>
      <c r="VLH2506" s="187"/>
      <c r="VLI2506" s="204"/>
      <c r="VLJ2506" s="272"/>
      <c r="VLK2506" s="207"/>
      <c r="VLL2506" s="238"/>
      <c r="VLM2506" s="207"/>
      <c r="VLN2506" s="207"/>
      <c r="VLO2506" s="187"/>
      <c r="VLP2506" s="187"/>
      <c r="VLQ2506" s="204"/>
      <c r="VLR2506" s="272"/>
      <c r="VLS2506" s="207"/>
      <c r="VLT2506" s="238"/>
      <c r="VLU2506" s="207"/>
      <c r="VLV2506" s="207"/>
      <c r="VLW2506" s="187"/>
      <c r="VLX2506" s="187"/>
      <c r="VLY2506" s="204"/>
      <c r="VLZ2506" s="272"/>
      <c r="VMA2506" s="207"/>
      <c r="VMB2506" s="238"/>
      <c r="VMC2506" s="207"/>
      <c r="VMD2506" s="207"/>
      <c r="VME2506" s="187"/>
      <c r="VMF2506" s="187"/>
      <c r="VMG2506" s="204"/>
      <c r="VMH2506" s="272"/>
      <c r="VMI2506" s="207"/>
      <c r="VMJ2506" s="238"/>
      <c r="VMK2506" s="207"/>
      <c r="VML2506" s="207"/>
      <c r="VMM2506" s="187"/>
      <c r="VMN2506" s="187"/>
      <c r="VMO2506" s="204"/>
      <c r="VMP2506" s="272"/>
      <c r="VMQ2506" s="207"/>
      <c r="VMR2506" s="238"/>
      <c r="VMS2506" s="207"/>
      <c r="VMT2506" s="207"/>
      <c r="VMU2506" s="187"/>
      <c r="VMV2506" s="187"/>
      <c r="VMW2506" s="204"/>
      <c r="VMX2506" s="272"/>
      <c r="VMY2506" s="207"/>
      <c r="VMZ2506" s="238"/>
      <c r="VNA2506" s="207"/>
      <c r="VNB2506" s="207"/>
      <c r="VNC2506" s="187"/>
      <c r="VND2506" s="187"/>
      <c r="VNE2506" s="204"/>
      <c r="VNF2506" s="272"/>
      <c r="VNG2506" s="207"/>
      <c r="VNH2506" s="238"/>
      <c r="VNI2506" s="207"/>
      <c r="VNJ2506" s="207"/>
      <c r="VNK2506" s="187"/>
      <c r="VNL2506" s="187"/>
      <c r="VNM2506" s="204"/>
      <c r="VNN2506" s="272"/>
      <c r="VNO2506" s="207"/>
      <c r="VNP2506" s="238"/>
      <c r="VNQ2506" s="207"/>
      <c r="VNR2506" s="207"/>
      <c r="VNS2506" s="187"/>
      <c r="VNT2506" s="187"/>
      <c r="VNU2506" s="204"/>
      <c r="VNV2506" s="272"/>
      <c r="VNW2506" s="207"/>
      <c r="VNX2506" s="238"/>
      <c r="VNY2506" s="207"/>
      <c r="VNZ2506" s="207"/>
      <c r="VOA2506" s="187"/>
      <c r="VOB2506" s="187"/>
      <c r="VOC2506" s="204"/>
      <c r="VOD2506" s="272"/>
      <c r="VOE2506" s="207"/>
      <c r="VOF2506" s="238"/>
      <c r="VOG2506" s="207"/>
      <c r="VOH2506" s="207"/>
      <c r="VOI2506" s="187"/>
      <c r="VOJ2506" s="187"/>
      <c r="VOK2506" s="204"/>
      <c r="VOL2506" s="272"/>
      <c r="VOM2506" s="207"/>
      <c r="VON2506" s="238"/>
      <c r="VOO2506" s="207"/>
      <c r="VOP2506" s="207"/>
      <c r="VOQ2506" s="187"/>
      <c r="VOR2506" s="187"/>
      <c r="VOS2506" s="204"/>
      <c r="VOT2506" s="272"/>
      <c r="VOU2506" s="207"/>
      <c r="VOV2506" s="238"/>
      <c r="VOW2506" s="207"/>
      <c r="VOX2506" s="207"/>
      <c r="VOY2506" s="187"/>
      <c r="VOZ2506" s="187"/>
      <c r="VPA2506" s="204"/>
      <c r="VPB2506" s="272"/>
      <c r="VPC2506" s="207"/>
      <c r="VPD2506" s="238"/>
      <c r="VPE2506" s="207"/>
      <c r="VPF2506" s="207"/>
      <c r="VPG2506" s="187"/>
      <c r="VPH2506" s="187"/>
      <c r="VPI2506" s="204"/>
      <c r="VPJ2506" s="272"/>
      <c r="VPK2506" s="207"/>
      <c r="VPL2506" s="238"/>
      <c r="VPM2506" s="207"/>
      <c r="VPN2506" s="207"/>
      <c r="VPO2506" s="187"/>
      <c r="VPP2506" s="187"/>
      <c r="VPQ2506" s="204"/>
      <c r="VPR2506" s="272"/>
      <c r="VPS2506" s="207"/>
      <c r="VPT2506" s="238"/>
      <c r="VPU2506" s="207"/>
      <c r="VPV2506" s="207"/>
      <c r="VPW2506" s="187"/>
      <c r="VPX2506" s="187"/>
      <c r="VPY2506" s="204"/>
      <c r="VPZ2506" s="272"/>
      <c r="VQA2506" s="207"/>
      <c r="VQB2506" s="238"/>
      <c r="VQC2506" s="207"/>
      <c r="VQD2506" s="207"/>
      <c r="VQE2506" s="187"/>
      <c r="VQF2506" s="187"/>
      <c r="VQG2506" s="204"/>
      <c r="VQH2506" s="272"/>
      <c r="VQI2506" s="207"/>
      <c r="VQJ2506" s="238"/>
      <c r="VQK2506" s="207"/>
      <c r="VQL2506" s="207"/>
      <c r="VQM2506" s="187"/>
      <c r="VQN2506" s="187"/>
      <c r="VQO2506" s="204"/>
      <c r="VQP2506" s="272"/>
      <c r="VQQ2506" s="207"/>
      <c r="VQR2506" s="238"/>
      <c r="VQS2506" s="207"/>
      <c r="VQT2506" s="207"/>
      <c r="VQU2506" s="187"/>
      <c r="VQV2506" s="187"/>
      <c r="VQW2506" s="204"/>
      <c r="VQX2506" s="272"/>
      <c r="VQY2506" s="207"/>
      <c r="VQZ2506" s="238"/>
      <c r="VRA2506" s="207"/>
      <c r="VRB2506" s="207"/>
      <c r="VRC2506" s="187"/>
      <c r="VRD2506" s="187"/>
      <c r="VRE2506" s="204"/>
      <c r="VRF2506" s="272"/>
      <c r="VRG2506" s="207"/>
      <c r="VRH2506" s="238"/>
      <c r="VRI2506" s="207"/>
      <c r="VRJ2506" s="207"/>
      <c r="VRK2506" s="187"/>
      <c r="VRL2506" s="187"/>
      <c r="VRM2506" s="204"/>
      <c r="VRN2506" s="272"/>
      <c r="VRO2506" s="207"/>
      <c r="VRP2506" s="238"/>
      <c r="VRQ2506" s="207"/>
      <c r="VRR2506" s="207"/>
      <c r="VRS2506" s="187"/>
      <c r="VRT2506" s="187"/>
      <c r="VRU2506" s="204"/>
      <c r="VRV2506" s="272"/>
      <c r="VRW2506" s="207"/>
      <c r="VRX2506" s="238"/>
      <c r="VRY2506" s="207"/>
      <c r="VRZ2506" s="207"/>
      <c r="VSA2506" s="187"/>
      <c r="VSB2506" s="187"/>
      <c r="VSC2506" s="204"/>
      <c r="VSD2506" s="272"/>
      <c r="VSE2506" s="207"/>
      <c r="VSF2506" s="238"/>
      <c r="VSG2506" s="207"/>
      <c r="VSH2506" s="207"/>
      <c r="VSI2506" s="187"/>
      <c r="VSJ2506" s="187"/>
      <c r="VSK2506" s="204"/>
      <c r="VSL2506" s="272"/>
      <c r="VSM2506" s="207"/>
      <c r="VSN2506" s="238"/>
      <c r="VSO2506" s="207"/>
      <c r="VSP2506" s="207"/>
      <c r="VSQ2506" s="187"/>
      <c r="VSR2506" s="187"/>
      <c r="VSS2506" s="204"/>
      <c r="VST2506" s="272"/>
      <c r="VSU2506" s="207"/>
      <c r="VSV2506" s="238"/>
      <c r="VSW2506" s="207"/>
      <c r="VSX2506" s="207"/>
      <c r="VSY2506" s="187"/>
      <c r="VSZ2506" s="187"/>
      <c r="VTA2506" s="204"/>
      <c r="VTB2506" s="272"/>
      <c r="VTC2506" s="207"/>
      <c r="VTD2506" s="238"/>
      <c r="VTE2506" s="207"/>
      <c r="VTF2506" s="207"/>
      <c r="VTG2506" s="187"/>
      <c r="VTH2506" s="187"/>
      <c r="VTI2506" s="204"/>
      <c r="VTJ2506" s="272"/>
      <c r="VTK2506" s="207"/>
      <c r="VTL2506" s="238"/>
      <c r="VTM2506" s="207"/>
      <c r="VTN2506" s="207"/>
      <c r="VTO2506" s="187"/>
      <c r="VTP2506" s="187"/>
      <c r="VTQ2506" s="204"/>
      <c r="VTR2506" s="272"/>
      <c r="VTS2506" s="207"/>
      <c r="VTT2506" s="238"/>
      <c r="VTU2506" s="207"/>
      <c r="VTV2506" s="207"/>
      <c r="VTW2506" s="187"/>
      <c r="VTX2506" s="187"/>
      <c r="VTY2506" s="204"/>
      <c r="VTZ2506" s="272"/>
      <c r="VUA2506" s="207"/>
      <c r="VUB2506" s="238"/>
      <c r="VUC2506" s="207"/>
      <c r="VUD2506" s="207"/>
      <c r="VUE2506" s="187"/>
      <c r="VUF2506" s="187"/>
      <c r="VUG2506" s="204"/>
      <c r="VUH2506" s="272"/>
      <c r="VUI2506" s="207"/>
      <c r="VUJ2506" s="238"/>
      <c r="VUK2506" s="207"/>
      <c r="VUL2506" s="207"/>
      <c r="VUM2506" s="187"/>
      <c r="VUN2506" s="187"/>
      <c r="VUO2506" s="204"/>
      <c r="VUP2506" s="272"/>
      <c r="VUQ2506" s="207"/>
      <c r="VUR2506" s="238"/>
      <c r="VUS2506" s="207"/>
      <c r="VUT2506" s="207"/>
      <c r="VUU2506" s="187"/>
      <c r="VUV2506" s="187"/>
      <c r="VUW2506" s="204"/>
      <c r="VUX2506" s="272"/>
      <c r="VUY2506" s="207"/>
      <c r="VUZ2506" s="238"/>
      <c r="VVA2506" s="207"/>
      <c r="VVB2506" s="207"/>
      <c r="VVC2506" s="187"/>
      <c r="VVD2506" s="187"/>
      <c r="VVE2506" s="204"/>
      <c r="VVF2506" s="272"/>
      <c r="VVG2506" s="207"/>
      <c r="VVH2506" s="238"/>
      <c r="VVI2506" s="207"/>
      <c r="VVJ2506" s="207"/>
      <c r="VVK2506" s="187"/>
      <c r="VVL2506" s="187"/>
      <c r="VVM2506" s="204"/>
      <c r="VVN2506" s="272"/>
      <c r="VVO2506" s="207"/>
      <c r="VVP2506" s="238"/>
      <c r="VVQ2506" s="207"/>
      <c r="VVR2506" s="207"/>
      <c r="VVS2506" s="187"/>
      <c r="VVT2506" s="187"/>
      <c r="VVU2506" s="204"/>
      <c r="VVV2506" s="272"/>
      <c r="VVW2506" s="207"/>
      <c r="VVX2506" s="238"/>
      <c r="VVY2506" s="207"/>
      <c r="VVZ2506" s="207"/>
      <c r="VWA2506" s="187"/>
      <c r="VWB2506" s="187"/>
      <c r="VWC2506" s="204"/>
      <c r="VWD2506" s="272"/>
      <c r="VWE2506" s="207"/>
      <c r="VWF2506" s="238"/>
      <c r="VWG2506" s="207"/>
      <c r="VWH2506" s="207"/>
      <c r="VWI2506" s="187"/>
      <c r="VWJ2506" s="187"/>
      <c r="VWK2506" s="204"/>
      <c r="VWL2506" s="272"/>
      <c r="VWM2506" s="207"/>
      <c r="VWN2506" s="238"/>
      <c r="VWO2506" s="207"/>
      <c r="VWP2506" s="207"/>
      <c r="VWQ2506" s="187"/>
      <c r="VWR2506" s="187"/>
      <c r="VWS2506" s="204"/>
      <c r="VWT2506" s="272"/>
      <c r="VWU2506" s="207"/>
      <c r="VWV2506" s="238"/>
      <c r="VWW2506" s="207"/>
      <c r="VWX2506" s="207"/>
      <c r="VWY2506" s="187"/>
      <c r="VWZ2506" s="187"/>
      <c r="VXA2506" s="204"/>
      <c r="VXB2506" s="272"/>
      <c r="VXC2506" s="207"/>
      <c r="VXD2506" s="238"/>
      <c r="VXE2506" s="207"/>
      <c r="VXF2506" s="207"/>
      <c r="VXG2506" s="187"/>
      <c r="VXH2506" s="187"/>
      <c r="VXI2506" s="204"/>
      <c r="VXJ2506" s="272"/>
      <c r="VXK2506" s="207"/>
      <c r="VXL2506" s="238"/>
      <c r="VXM2506" s="207"/>
      <c r="VXN2506" s="207"/>
      <c r="VXO2506" s="187"/>
      <c r="VXP2506" s="187"/>
      <c r="VXQ2506" s="204"/>
      <c r="VXR2506" s="272"/>
      <c r="VXS2506" s="207"/>
      <c r="VXT2506" s="238"/>
      <c r="VXU2506" s="207"/>
      <c r="VXV2506" s="207"/>
      <c r="VXW2506" s="187"/>
      <c r="VXX2506" s="187"/>
      <c r="VXY2506" s="204"/>
      <c r="VXZ2506" s="272"/>
      <c r="VYA2506" s="207"/>
      <c r="VYB2506" s="238"/>
      <c r="VYC2506" s="207"/>
      <c r="VYD2506" s="207"/>
      <c r="VYE2506" s="187"/>
      <c r="VYF2506" s="187"/>
      <c r="VYG2506" s="204"/>
      <c r="VYH2506" s="272"/>
      <c r="VYI2506" s="207"/>
      <c r="VYJ2506" s="238"/>
      <c r="VYK2506" s="207"/>
      <c r="VYL2506" s="207"/>
      <c r="VYM2506" s="187"/>
      <c r="VYN2506" s="187"/>
      <c r="VYO2506" s="204"/>
      <c r="VYP2506" s="272"/>
      <c r="VYQ2506" s="207"/>
      <c r="VYR2506" s="238"/>
      <c r="VYS2506" s="207"/>
      <c r="VYT2506" s="207"/>
      <c r="VYU2506" s="187"/>
      <c r="VYV2506" s="187"/>
      <c r="VYW2506" s="204"/>
      <c r="VYX2506" s="272"/>
      <c r="VYY2506" s="207"/>
      <c r="VYZ2506" s="238"/>
      <c r="VZA2506" s="207"/>
      <c r="VZB2506" s="207"/>
      <c r="VZC2506" s="187"/>
      <c r="VZD2506" s="187"/>
      <c r="VZE2506" s="204"/>
      <c r="VZF2506" s="272"/>
      <c r="VZG2506" s="207"/>
      <c r="VZH2506" s="238"/>
      <c r="VZI2506" s="207"/>
      <c r="VZJ2506" s="207"/>
      <c r="VZK2506" s="187"/>
      <c r="VZL2506" s="187"/>
      <c r="VZM2506" s="204"/>
      <c r="VZN2506" s="272"/>
      <c r="VZO2506" s="207"/>
      <c r="VZP2506" s="238"/>
      <c r="VZQ2506" s="207"/>
      <c r="VZR2506" s="207"/>
      <c r="VZS2506" s="187"/>
      <c r="VZT2506" s="187"/>
      <c r="VZU2506" s="204"/>
      <c r="VZV2506" s="272"/>
      <c r="VZW2506" s="207"/>
      <c r="VZX2506" s="238"/>
      <c r="VZY2506" s="207"/>
      <c r="VZZ2506" s="207"/>
      <c r="WAA2506" s="187"/>
      <c r="WAB2506" s="187"/>
      <c r="WAC2506" s="204"/>
      <c r="WAD2506" s="272"/>
      <c r="WAE2506" s="207"/>
      <c r="WAF2506" s="238"/>
      <c r="WAG2506" s="207"/>
      <c r="WAH2506" s="207"/>
      <c r="WAI2506" s="187"/>
      <c r="WAJ2506" s="187"/>
      <c r="WAK2506" s="204"/>
      <c r="WAL2506" s="272"/>
      <c r="WAM2506" s="207"/>
      <c r="WAN2506" s="238"/>
      <c r="WAO2506" s="207"/>
      <c r="WAP2506" s="207"/>
      <c r="WAQ2506" s="187"/>
      <c r="WAR2506" s="187"/>
      <c r="WAS2506" s="204"/>
      <c r="WAT2506" s="272"/>
      <c r="WAU2506" s="207"/>
      <c r="WAV2506" s="238"/>
      <c r="WAW2506" s="207"/>
      <c r="WAX2506" s="207"/>
      <c r="WAY2506" s="187"/>
      <c r="WAZ2506" s="187"/>
      <c r="WBA2506" s="204"/>
      <c r="WBB2506" s="272"/>
      <c r="WBC2506" s="207"/>
      <c r="WBD2506" s="238"/>
      <c r="WBE2506" s="207"/>
      <c r="WBF2506" s="207"/>
      <c r="WBG2506" s="187"/>
      <c r="WBH2506" s="187"/>
      <c r="WBI2506" s="204"/>
      <c r="WBJ2506" s="272"/>
      <c r="WBK2506" s="207"/>
      <c r="WBL2506" s="238"/>
      <c r="WBM2506" s="207"/>
      <c r="WBN2506" s="207"/>
      <c r="WBO2506" s="187"/>
      <c r="WBP2506" s="187"/>
      <c r="WBQ2506" s="204"/>
      <c r="WBR2506" s="272"/>
      <c r="WBS2506" s="207"/>
      <c r="WBT2506" s="238"/>
      <c r="WBU2506" s="207"/>
      <c r="WBV2506" s="207"/>
      <c r="WBW2506" s="187"/>
      <c r="WBX2506" s="187"/>
      <c r="WBY2506" s="204"/>
      <c r="WBZ2506" s="272"/>
      <c r="WCA2506" s="207"/>
      <c r="WCB2506" s="238"/>
      <c r="WCC2506" s="207"/>
      <c r="WCD2506" s="207"/>
      <c r="WCE2506" s="187"/>
      <c r="WCF2506" s="187"/>
      <c r="WCG2506" s="204"/>
      <c r="WCH2506" s="272"/>
      <c r="WCI2506" s="207"/>
      <c r="WCJ2506" s="238"/>
      <c r="WCK2506" s="207"/>
      <c r="WCL2506" s="207"/>
      <c r="WCM2506" s="187"/>
      <c r="WCN2506" s="187"/>
      <c r="WCO2506" s="204"/>
      <c r="WCP2506" s="272"/>
      <c r="WCQ2506" s="207"/>
      <c r="WCR2506" s="238"/>
      <c r="WCS2506" s="207"/>
      <c r="WCT2506" s="207"/>
      <c r="WCU2506" s="187"/>
      <c r="WCV2506" s="187"/>
      <c r="WCW2506" s="204"/>
      <c r="WCX2506" s="272"/>
      <c r="WCY2506" s="207"/>
      <c r="WCZ2506" s="238"/>
      <c r="WDA2506" s="207"/>
      <c r="WDB2506" s="207"/>
      <c r="WDC2506" s="187"/>
      <c r="WDD2506" s="187"/>
      <c r="WDE2506" s="204"/>
      <c r="WDF2506" s="272"/>
      <c r="WDG2506" s="207"/>
      <c r="WDH2506" s="238"/>
      <c r="WDI2506" s="207"/>
      <c r="WDJ2506" s="207"/>
      <c r="WDK2506" s="187"/>
      <c r="WDL2506" s="187"/>
      <c r="WDM2506" s="204"/>
      <c r="WDN2506" s="272"/>
      <c r="WDO2506" s="207"/>
      <c r="WDP2506" s="238"/>
      <c r="WDQ2506" s="207"/>
      <c r="WDR2506" s="207"/>
      <c r="WDS2506" s="187"/>
      <c r="WDT2506" s="187"/>
      <c r="WDU2506" s="204"/>
      <c r="WDV2506" s="272"/>
      <c r="WDW2506" s="207"/>
      <c r="WDX2506" s="238"/>
      <c r="WDY2506" s="207"/>
      <c r="WDZ2506" s="207"/>
      <c r="WEA2506" s="187"/>
      <c r="WEB2506" s="187"/>
      <c r="WEC2506" s="204"/>
      <c r="WED2506" s="272"/>
      <c r="WEE2506" s="207"/>
      <c r="WEF2506" s="238"/>
      <c r="WEG2506" s="207"/>
      <c r="WEH2506" s="207"/>
      <c r="WEI2506" s="187"/>
      <c r="WEJ2506" s="187"/>
      <c r="WEK2506" s="204"/>
      <c r="WEL2506" s="272"/>
      <c r="WEM2506" s="207"/>
      <c r="WEN2506" s="238"/>
      <c r="WEO2506" s="207"/>
      <c r="WEP2506" s="207"/>
      <c r="WEQ2506" s="187"/>
      <c r="WER2506" s="187"/>
      <c r="WES2506" s="204"/>
      <c r="WET2506" s="272"/>
      <c r="WEU2506" s="207"/>
      <c r="WEV2506" s="238"/>
      <c r="WEW2506" s="207"/>
      <c r="WEX2506" s="207"/>
      <c r="WEY2506" s="187"/>
      <c r="WEZ2506" s="187"/>
      <c r="WFA2506" s="204"/>
      <c r="WFB2506" s="272"/>
      <c r="WFC2506" s="207"/>
      <c r="WFD2506" s="238"/>
      <c r="WFE2506" s="207"/>
      <c r="WFF2506" s="207"/>
      <c r="WFG2506" s="187"/>
      <c r="WFH2506" s="187"/>
      <c r="WFI2506" s="204"/>
      <c r="WFJ2506" s="272"/>
      <c r="WFK2506" s="207"/>
      <c r="WFL2506" s="238"/>
      <c r="WFM2506" s="207"/>
      <c r="WFN2506" s="207"/>
      <c r="WFO2506" s="187"/>
      <c r="WFP2506" s="187"/>
      <c r="WFQ2506" s="204"/>
      <c r="WFR2506" s="272"/>
      <c r="WFS2506" s="207"/>
      <c r="WFT2506" s="238"/>
      <c r="WFU2506" s="207"/>
      <c r="WFV2506" s="207"/>
      <c r="WFW2506" s="187"/>
      <c r="WFX2506" s="187"/>
      <c r="WFY2506" s="204"/>
      <c r="WFZ2506" s="272"/>
      <c r="WGA2506" s="207"/>
      <c r="WGB2506" s="238"/>
      <c r="WGC2506" s="207"/>
      <c r="WGD2506" s="207"/>
      <c r="WGE2506" s="187"/>
      <c r="WGF2506" s="187"/>
      <c r="WGG2506" s="204"/>
      <c r="WGH2506" s="272"/>
      <c r="WGI2506" s="207"/>
      <c r="WGJ2506" s="238"/>
      <c r="WGK2506" s="207"/>
      <c r="WGL2506" s="207"/>
      <c r="WGM2506" s="187"/>
      <c r="WGN2506" s="187"/>
      <c r="WGO2506" s="204"/>
      <c r="WGP2506" s="272"/>
      <c r="WGQ2506" s="207"/>
      <c r="WGR2506" s="238"/>
      <c r="WGS2506" s="207"/>
      <c r="WGT2506" s="207"/>
      <c r="WGU2506" s="187"/>
      <c r="WGV2506" s="187"/>
      <c r="WGW2506" s="204"/>
      <c r="WGX2506" s="272"/>
      <c r="WGY2506" s="207"/>
      <c r="WGZ2506" s="238"/>
      <c r="WHA2506" s="207"/>
      <c r="WHB2506" s="207"/>
      <c r="WHC2506" s="187"/>
      <c r="WHD2506" s="187"/>
      <c r="WHE2506" s="204"/>
      <c r="WHF2506" s="272"/>
      <c r="WHG2506" s="207"/>
      <c r="WHH2506" s="238"/>
      <c r="WHI2506" s="207"/>
      <c r="WHJ2506" s="207"/>
      <c r="WHK2506" s="187"/>
      <c r="WHL2506" s="187"/>
      <c r="WHM2506" s="204"/>
      <c r="WHN2506" s="272"/>
      <c r="WHO2506" s="207"/>
      <c r="WHP2506" s="238"/>
      <c r="WHQ2506" s="207"/>
      <c r="WHR2506" s="207"/>
      <c r="WHS2506" s="187"/>
      <c r="WHT2506" s="187"/>
      <c r="WHU2506" s="204"/>
      <c r="WHV2506" s="272"/>
      <c r="WHW2506" s="207"/>
      <c r="WHX2506" s="238"/>
      <c r="WHY2506" s="207"/>
      <c r="WHZ2506" s="207"/>
      <c r="WIA2506" s="187"/>
      <c r="WIB2506" s="187"/>
      <c r="WIC2506" s="204"/>
      <c r="WID2506" s="272"/>
      <c r="WIE2506" s="207"/>
      <c r="WIF2506" s="238"/>
      <c r="WIG2506" s="207"/>
      <c r="WIH2506" s="207"/>
      <c r="WII2506" s="187"/>
      <c r="WIJ2506" s="187"/>
      <c r="WIK2506" s="204"/>
      <c r="WIL2506" s="272"/>
      <c r="WIM2506" s="207"/>
      <c r="WIN2506" s="238"/>
      <c r="WIO2506" s="207"/>
      <c r="WIP2506" s="207"/>
      <c r="WIQ2506" s="187"/>
      <c r="WIR2506" s="187"/>
      <c r="WIS2506" s="204"/>
      <c r="WIT2506" s="272"/>
      <c r="WIU2506" s="207"/>
      <c r="WIV2506" s="238"/>
      <c r="WIW2506" s="207"/>
      <c r="WIX2506" s="207"/>
      <c r="WIY2506" s="187"/>
      <c r="WIZ2506" s="187"/>
      <c r="WJA2506" s="204"/>
      <c r="WJB2506" s="272"/>
      <c r="WJC2506" s="207"/>
      <c r="WJD2506" s="238"/>
      <c r="WJE2506" s="207"/>
      <c r="WJF2506" s="207"/>
      <c r="WJG2506" s="187"/>
      <c r="WJH2506" s="187"/>
      <c r="WJI2506" s="204"/>
      <c r="WJJ2506" s="272"/>
      <c r="WJK2506" s="207"/>
      <c r="WJL2506" s="238"/>
      <c r="WJM2506" s="207"/>
      <c r="WJN2506" s="207"/>
      <c r="WJO2506" s="187"/>
      <c r="WJP2506" s="187"/>
      <c r="WJQ2506" s="204"/>
      <c r="WJR2506" s="272"/>
      <c r="WJS2506" s="207"/>
      <c r="WJT2506" s="238"/>
      <c r="WJU2506" s="207"/>
      <c r="WJV2506" s="207"/>
      <c r="WJW2506" s="187"/>
      <c r="WJX2506" s="187"/>
      <c r="WJY2506" s="204"/>
      <c r="WJZ2506" s="272"/>
      <c r="WKA2506" s="207"/>
      <c r="WKB2506" s="238"/>
      <c r="WKC2506" s="207"/>
      <c r="WKD2506" s="207"/>
      <c r="WKE2506" s="187"/>
      <c r="WKF2506" s="187"/>
      <c r="WKG2506" s="204"/>
      <c r="WKH2506" s="272"/>
      <c r="WKI2506" s="207"/>
      <c r="WKJ2506" s="238"/>
      <c r="WKK2506" s="207"/>
      <c r="WKL2506" s="207"/>
      <c r="WKM2506" s="187"/>
      <c r="WKN2506" s="187"/>
      <c r="WKO2506" s="204"/>
      <c r="WKP2506" s="272"/>
      <c r="WKQ2506" s="207"/>
      <c r="WKR2506" s="238"/>
      <c r="WKS2506" s="207"/>
      <c r="WKT2506" s="207"/>
      <c r="WKU2506" s="187"/>
      <c r="WKV2506" s="187"/>
      <c r="WKW2506" s="204"/>
      <c r="WKX2506" s="272"/>
      <c r="WKY2506" s="207"/>
      <c r="WKZ2506" s="238"/>
      <c r="WLA2506" s="207"/>
      <c r="WLB2506" s="207"/>
      <c r="WLC2506" s="187"/>
      <c r="WLD2506" s="187"/>
      <c r="WLE2506" s="204"/>
      <c r="WLF2506" s="272"/>
      <c r="WLG2506" s="207"/>
      <c r="WLH2506" s="238"/>
      <c r="WLI2506" s="207"/>
      <c r="WLJ2506" s="207"/>
      <c r="WLK2506" s="187"/>
      <c r="WLL2506" s="187"/>
      <c r="WLM2506" s="204"/>
      <c r="WLN2506" s="272"/>
      <c r="WLO2506" s="207"/>
      <c r="WLP2506" s="238"/>
      <c r="WLQ2506" s="207"/>
      <c r="WLR2506" s="207"/>
      <c r="WLS2506" s="187"/>
      <c r="WLT2506" s="187"/>
      <c r="WLU2506" s="204"/>
      <c r="WLV2506" s="272"/>
      <c r="WLW2506" s="207"/>
      <c r="WLX2506" s="238"/>
      <c r="WLY2506" s="207"/>
      <c r="WLZ2506" s="207"/>
      <c r="WMA2506" s="187"/>
      <c r="WMB2506" s="187"/>
      <c r="WMC2506" s="204"/>
      <c r="WMD2506" s="272"/>
      <c r="WME2506" s="207"/>
      <c r="WMF2506" s="238"/>
      <c r="WMG2506" s="207"/>
      <c r="WMH2506" s="207"/>
      <c r="WMI2506" s="187"/>
      <c r="WMJ2506" s="187"/>
      <c r="WMK2506" s="204"/>
      <c r="WML2506" s="272"/>
      <c r="WMM2506" s="207"/>
      <c r="WMN2506" s="238"/>
      <c r="WMO2506" s="207"/>
      <c r="WMP2506" s="207"/>
      <c r="WMQ2506" s="187"/>
      <c r="WMR2506" s="187"/>
      <c r="WMS2506" s="204"/>
      <c r="WMT2506" s="272"/>
      <c r="WMU2506" s="207"/>
      <c r="WMV2506" s="238"/>
      <c r="WMW2506" s="207"/>
      <c r="WMX2506" s="207"/>
      <c r="WMY2506" s="187"/>
      <c r="WMZ2506" s="187"/>
      <c r="WNA2506" s="204"/>
      <c r="WNB2506" s="272"/>
      <c r="WNC2506" s="207"/>
      <c r="WND2506" s="238"/>
      <c r="WNE2506" s="207"/>
      <c r="WNF2506" s="207"/>
      <c r="WNG2506" s="187"/>
      <c r="WNH2506" s="187"/>
      <c r="WNI2506" s="204"/>
      <c r="WNJ2506" s="272"/>
      <c r="WNK2506" s="207"/>
      <c r="WNL2506" s="238"/>
      <c r="WNM2506" s="207"/>
      <c r="WNN2506" s="207"/>
      <c r="WNO2506" s="187"/>
      <c r="WNP2506" s="187"/>
      <c r="WNQ2506" s="204"/>
      <c r="WNR2506" s="272"/>
      <c r="WNS2506" s="207"/>
      <c r="WNT2506" s="238"/>
      <c r="WNU2506" s="207"/>
      <c r="WNV2506" s="207"/>
      <c r="WNW2506" s="187"/>
      <c r="WNX2506" s="187"/>
      <c r="WNY2506" s="204"/>
      <c r="WNZ2506" s="272"/>
      <c r="WOA2506" s="207"/>
      <c r="WOB2506" s="238"/>
      <c r="WOC2506" s="207"/>
      <c r="WOD2506" s="207"/>
      <c r="WOE2506" s="187"/>
      <c r="WOF2506" s="187"/>
      <c r="WOG2506" s="204"/>
      <c r="WOH2506" s="272"/>
      <c r="WOI2506" s="207"/>
      <c r="WOJ2506" s="238"/>
      <c r="WOK2506" s="207"/>
      <c r="WOL2506" s="207"/>
      <c r="WOM2506" s="187"/>
      <c r="WON2506" s="187"/>
      <c r="WOO2506" s="204"/>
      <c r="WOP2506" s="272"/>
      <c r="WOQ2506" s="207"/>
      <c r="WOR2506" s="238"/>
      <c r="WOS2506" s="207"/>
      <c r="WOT2506" s="207"/>
      <c r="WOU2506" s="187"/>
      <c r="WOV2506" s="187"/>
      <c r="WOW2506" s="204"/>
      <c r="WOX2506" s="272"/>
      <c r="WOY2506" s="207"/>
      <c r="WOZ2506" s="238"/>
      <c r="WPA2506" s="207"/>
      <c r="WPB2506" s="207"/>
      <c r="WPC2506" s="187"/>
      <c r="WPD2506" s="187"/>
      <c r="WPE2506" s="204"/>
      <c r="WPF2506" s="272"/>
      <c r="WPG2506" s="207"/>
      <c r="WPH2506" s="238"/>
      <c r="WPI2506" s="207"/>
      <c r="WPJ2506" s="207"/>
      <c r="WPK2506" s="187"/>
      <c r="WPL2506" s="187"/>
      <c r="WPM2506" s="204"/>
      <c r="WPN2506" s="272"/>
      <c r="WPO2506" s="207"/>
      <c r="WPP2506" s="238"/>
      <c r="WPQ2506" s="207"/>
      <c r="WPR2506" s="207"/>
      <c r="WPS2506" s="187"/>
      <c r="WPT2506" s="187"/>
      <c r="WPU2506" s="204"/>
      <c r="WPV2506" s="272"/>
      <c r="WPW2506" s="207"/>
      <c r="WPX2506" s="238"/>
      <c r="WPY2506" s="207"/>
      <c r="WPZ2506" s="207"/>
      <c r="WQA2506" s="187"/>
      <c r="WQB2506" s="187"/>
      <c r="WQC2506" s="204"/>
      <c r="WQD2506" s="272"/>
      <c r="WQE2506" s="207"/>
      <c r="WQF2506" s="238"/>
      <c r="WQG2506" s="207"/>
      <c r="WQH2506" s="207"/>
      <c r="WQI2506" s="187"/>
      <c r="WQJ2506" s="187"/>
      <c r="WQK2506" s="204"/>
      <c r="WQL2506" s="272"/>
      <c r="WQM2506" s="207"/>
      <c r="WQN2506" s="238"/>
      <c r="WQO2506" s="207"/>
      <c r="WQP2506" s="207"/>
      <c r="WQQ2506" s="187"/>
      <c r="WQR2506" s="187"/>
      <c r="WQS2506" s="204"/>
      <c r="WQT2506" s="272"/>
      <c r="WQU2506" s="207"/>
      <c r="WQV2506" s="238"/>
      <c r="WQW2506" s="207"/>
      <c r="WQX2506" s="207"/>
      <c r="WQY2506" s="187"/>
      <c r="WQZ2506" s="187"/>
      <c r="WRA2506" s="204"/>
      <c r="WRB2506" s="272"/>
      <c r="WRC2506" s="207"/>
      <c r="WRD2506" s="238"/>
      <c r="WRE2506" s="207"/>
      <c r="WRF2506" s="207"/>
      <c r="WRG2506" s="187"/>
      <c r="WRH2506" s="187"/>
      <c r="WRI2506" s="204"/>
      <c r="WRJ2506" s="272"/>
      <c r="WRK2506" s="207"/>
      <c r="WRL2506" s="238"/>
      <c r="WRM2506" s="207"/>
      <c r="WRN2506" s="207"/>
      <c r="WRO2506" s="187"/>
      <c r="WRP2506" s="187"/>
      <c r="WRQ2506" s="204"/>
      <c r="WRR2506" s="272"/>
      <c r="WRS2506" s="207"/>
      <c r="WRT2506" s="238"/>
      <c r="WRU2506" s="207"/>
      <c r="WRV2506" s="207"/>
      <c r="WRW2506" s="187"/>
      <c r="WRX2506" s="187"/>
      <c r="WRY2506" s="204"/>
      <c r="WRZ2506" s="272"/>
      <c r="WSA2506" s="207"/>
      <c r="WSB2506" s="238"/>
      <c r="WSC2506" s="207"/>
      <c r="WSD2506" s="207"/>
      <c r="WSE2506" s="187"/>
      <c r="WSF2506" s="187"/>
      <c r="WSG2506" s="204"/>
      <c r="WSH2506" s="272"/>
      <c r="WSI2506" s="207"/>
      <c r="WSJ2506" s="238"/>
      <c r="WSK2506" s="207"/>
      <c r="WSL2506" s="207"/>
      <c r="WSM2506" s="187"/>
      <c r="WSN2506" s="187"/>
      <c r="WSO2506" s="204"/>
      <c r="WSP2506" s="272"/>
      <c r="WSQ2506" s="207"/>
      <c r="WSR2506" s="238"/>
      <c r="WSS2506" s="207"/>
      <c r="WST2506" s="207"/>
      <c r="WSU2506" s="187"/>
      <c r="WSV2506" s="187"/>
      <c r="WSW2506" s="204"/>
      <c r="WSX2506" s="272"/>
      <c r="WSY2506" s="207"/>
      <c r="WSZ2506" s="238"/>
      <c r="WTA2506" s="207"/>
      <c r="WTB2506" s="207"/>
      <c r="WTC2506" s="187"/>
      <c r="WTD2506" s="187"/>
      <c r="WTE2506" s="204"/>
      <c r="WTF2506" s="272"/>
      <c r="WTG2506" s="207"/>
      <c r="WTH2506" s="238"/>
      <c r="WTI2506" s="207"/>
      <c r="WTJ2506" s="207"/>
      <c r="WTK2506" s="187"/>
      <c r="WTL2506" s="187"/>
      <c r="WTM2506" s="204"/>
      <c r="WTN2506" s="272"/>
      <c r="WTO2506" s="207"/>
      <c r="WTP2506" s="238"/>
      <c r="WTQ2506" s="207"/>
      <c r="WTR2506" s="207"/>
      <c r="WTS2506" s="187"/>
      <c r="WTT2506" s="187"/>
      <c r="WTU2506" s="204"/>
      <c r="WTV2506" s="272"/>
      <c r="WTW2506" s="207"/>
      <c r="WTX2506" s="238"/>
      <c r="WTY2506" s="207"/>
      <c r="WTZ2506" s="207"/>
      <c r="WUA2506" s="187"/>
      <c r="WUB2506" s="187"/>
      <c r="WUC2506" s="204"/>
      <c r="WUD2506" s="272"/>
      <c r="WUE2506" s="207"/>
      <c r="WUF2506" s="238"/>
      <c r="WUG2506" s="207"/>
      <c r="WUH2506" s="207"/>
      <c r="WUI2506" s="187"/>
      <c r="WUJ2506" s="187"/>
      <c r="WUK2506" s="204"/>
      <c r="WUL2506" s="272"/>
      <c r="WUM2506" s="207"/>
      <c r="WUN2506" s="238"/>
      <c r="WUO2506" s="207"/>
      <c r="WUP2506" s="207"/>
      <c r="WUQ2506" s="187"/>
      <c r="WUR2506" s="187"/>
      <c r="WUS2506" s="204"/>
      <c r="WUT2506" s="272"/>
      <c r="WUU2506" s="207"/>
      <c r="WUV2506" s="238"/>
      <c r="WUW2506" s="207"/>
      <c r="WUX2506" s="207"/>
      <c r="WUY2506" s="187"/>
      <c r="WUZ2506" s="187"/>
      <c r="WVA2506" s="204"/>
      <c r="WVB2506" s="272"/>
      <c r="WVC2506" s="207"/>
      <c r="WVD2506" s="238"/>
      <c r="WVE2506" s="207"/>
      <c r="WVF2506" s="207"/>
      <c r="WVG2506" s="187"/>
      <c r="WVH2506" s="187"/>
      <c r="WVI2506" s="204"/>
      <c r="WVJ2506" s="272"/>
      <c r="WVK2506" s="207"/>
      <c r="WVL2506" s="238"/>
      <c r="WVM2506" s="207"/>
      <c r="WVN2506" s="207"/>
      <c r="WVO2506" s="187"/>
      <c r="WVP2506" s="187"/>
      <c r="WVQ2506" s="204"/>
      <c r="WVR2506" s="272"/>
      <c r="WVS2506" s="207"/>
      <c r="WVT2506" s="238"/>
      <c r="WVU2506" s="207"/>
      <c r="WVV2506" s="207"/>
      <c r="WVW2506" s="187"/>
      <c r="WVX2506" s="187"/>
      <c r="WVY2506" s="204"/>
      <c r="WVZ2506" s="272"/>
      <c r="WWA2506" s="207"/>
      <c r="WWB2506" s="238"/>
      <c r="WWC2506" s="207"/>
      <c r="WWD2506" s="207"/>
      <c r="WWE2506" s="187"/>
      <c r="WWF2506" s="187"/>
      <c r="WWG2506" s="204"/>
      <c r="WWH2506" s="272"/>
      <c r="WWI2506" s="207"/>
      <c r="WWJ2506" s="238"/>
      <c r="WWK2506" s="207"/>
      <c r="WWL2506" s="207"/>
      <c r="WWM2506" s="187"/>
      <c r="WWN2506" s="187"/>
      <c r="WWO2506" s="204"/>
      <c r="WWP2506" s="272"/>
      <c r="WWQ2506" s="207"/>
      <c r="WWR2506" s="238"/>
      <c r="WWS2506" s="207"/>
      <c r="WWT2506" s="207"/>
      <c r="WWU2506" s="187"/>
      <c r="WWV2506" s="187"/>
      <c r="WWW2506" s="204"/>
      <c r="WWX2506" s="272"/>
      <c r="WWY2506" s="207"/>
      <c r="WWZ2506" s="238"/>
      <c r="WXA2506" s="207"/>
      <c r="WXB2506" s="207"/>
      <c r="WXC2506" s="187"/>
      <c r="WXD2506" s="187"/>
      <c r="WXE2506" s="204"/>
      <c r="WXF2506" s="272"/>
      <c r="WXG2506" s="207"/>
      <c r="WXH2506" s="238"/>
      <c r="WXI2506" s="207"/>
      <c r="WXJ2506" s="207"/>
      <c r="WXK2506" s="187"/>
      <c r="WXL2506" s="187"/>
      <c r="WXM2506" s="204"/>
      <c r="WXN2506" s="272"/>
      <c r="WXO2506" s="207"/>
      <c r="WXP2506" s="238"/>
      <c r="WXQ2506" s="207"/>
      <c r="WXR2506" s="207"/>
      <c r="WXS2506" s="187"/>
      <c r="WXT2506" s="187"/>
      <c r="WXU2506" s="204"/>
      <c r="WXV2506" s="272"/>
      <c r="WXW2506" s="207"/>
      <c r="WXX2506" s="238"/>
      <c r="WXY2506" s="207"/>
      <c r="WXZ2506" s="207"/>
      <c r="WYA2506" s="187"/>
      <c r="WYB2506" s="187"/>
      <c r="WYC2506" s="204"/>
      <c r="WYD2506" s="272"/>
      <c r="WYE2506" s="207"/>
      <c r="WYF2506" s="238"/>
      <c r="WYG2506" s="207"/>
      <c r="WYH2506" s="207"/>
      <c r="WYI2506" s="187"/>
      <c r="WYJ2506" s="187"/>
      <c r="WYK2506" s="204"/>
      <c r="WYL2506" s="272"/>
      <c r="WYM2506" s="207"/>
      <c r="WYN2506" s="238"/>
      <c r="WYO2506" s="207"/>
      <c r="WYP2506" s="207"/>
      <c r="WYQ2506" s="187"/>
      <c r="WYR2506" s="187"/>
      <c r="WYS2506" s="204"/>
      <c r="WYT2506" s="272"/>
      <c r="WYU2506" s="207"/>
      <c r="WYV2506" s="238"/>
      <c r="WYW2506" s="207"/>
      <c r="WYX2506" s="207"/>
      <c r="WYY2506" s="187"/>
      <c r="WYZ2506" s="187"/>
      <c r="WZA2506" s="204"/>
      <c r="WZB2506" s="272"/>
      <c r="WZC2506" s="207"/>
      <c r="WZD2506" s="238"/>
      <c r="WZE2506" s="207"/>
      <c r="WZF2506" s="207"/>
      <c r="WZG2506" s="187"/>
      <c r="WZH2506" s="187"/>
      <c r="WZI2506" s="204"/>
      <c r="WZJ2506" s="272"/>
      <c r="WZK2506" s="207"/>
      <c r="WZL2506" s="238"/>
      <c r="WZM2506" s="207"/>
      <c r="WZN2506" s="207"/>
      <c r="WZO2506" s="187"/>
      <c r="WZP2506" s="187"/>
      <c r="WZQ2506" s="204"/>
      <c r="WZR2506" s="272"/>
      <c r="WZS2506" s="207"/>
      <c r="WZT2506" s="238"/>
      <c r="WZU2506" s="207"/>
      <c r="WZV2506" s="207"/>
      <c r="WZW2506" s="187"/>
      <c r="WZX2506" s="187"/>
      <c r="WZY2506" s="204"/>
      <c r="WZZ2506" s="272"/>
      <c r="XAA2506" s="207"/>
      <c r="XAB2506" s="238"/>
      <c r="XAC2506" s="207"/>
      <c r="XAD2506" s="207"/>
      <c r="XAE2506" s="187"/>
      <c r="XAF2506" s="187"/>
      <c r="XAG2506" s="204"/>
      <c r="XAH2506" s="272"/>
      <c r="XAI2506" s="207"/>
      <c r="XAJ2506" s="238"/>
      <c r="XAK2506" s="207"/>
      <c r="XAL2506" s="207"/>
      <c r="XAM2506" s="187"/>
      <c r="XAN2506" s="187"/>
      <c r="XAO2506" s="204"/>
      <c r="XAP2506" s="272"/>
      <c r="XAQ2506" s="207"/>
      <c r="XAR2506" s="238"/>
      <c r="XAS2506" s="207"/>
      <c r="XAT2506" s="207"/>
      <c r="XAU2506" s="187"/>
      <c r="XAV2506" s="187"/>
      <c r="XAW2506" s="204"/>
      <c r="XAX2506" s="272"/>
      <c r="XAY2506" s="207"/>
      <c r="XAZ2506" s="238"/>
      <c r="XBA2506" s="207"/>
      <c r="XBB2506" s="207"/>
      <c r="XBC2506" s="187"/>
      <c r="XBD2506" s="187"/>
      <c r="XBE2506" s="204"/>
      <c r="XBF2506" s="272"/>
      <c r="XBG2506" s="207"/>
      <c r="XBH2506" s="238"/>
      <c r="XBI2506" s="207"/>
      <c r="XBJ2506" s="207"/>
      <c r="XBK2506" s="187"/>
      <c r="XBL2506" s="187"/>
      <c r="XBM2506" s="204"/>
      <c r="XBN2506" s="272"/>
      <c r="XBO2506" s="207"/>
      <c r="XBP2506" s="238"/>
      <c r="XBQ2506" s="207"/>
      <c r="XBR2506" s="207"/>
      <c r="XBS2506" s="187"/>
      <c r="XBT2506" s="187"/>
      <c r="XBU2506" s="204"/>
      <c r="XBV2506" s="272"/>
      <c r="XBW2506" s="207"/>
      <c r="XBX2506" s="238"/>
      <c r="XBY2506" s="207"/>
      <c r="XBZ2506" s="207"/>
      <c r="XCA2506" s="187"/>
      <c r="XCB2506" s="187"/>
      <c r="XCC2506" s="204"/>
      <c r="XCD2506" s="272"/>
      <c r="XCE2506" s="207"/>
      <c r="XCF2506" s="238"/>
      <c r="XCG2506" s="207"/>
      <c r="XCH2506" s="207"/>
      <c r="XCI2506" s="187"/>
      <c r="XCJ2506" s="187"/>
      <c r="XCK2506" s="204"/>
      <c r="XCL2506" s="272"/>
      <c r="XCM2506" s="207"/>
      <c r="XCN2506" s="238"/>
      <c r="XCO2506" s="207"/>
      <c r="XCP2506" s="207"/>
      <c r="XCQ2506" s="187"/>
      <c r="XCR2506" s="187"/>
      <c r="XCS2506" s="204"/>
      <c r="XCT2506" s="272"/>
      <c r="XCU2506" s="207"/>
      <c r="XCV2506" s="238"/>
      <c r="XCW2506" s="207"/>
      <c r="XCX2506" s="207"/>
      <c r="XCY2506" s="187"/>
      <c r="XCZ2506" s="187"/>
      <c r="XDA2506" s="204"/>
      <c r="XDB2506" s="272"/>
      <c r="XDC2506" s="207"/>
      <c r="XDD2506" s="238"/>
      <c r="XDE2506" s="207"/>
      <c r="XDF2506" s="207"/>
      <c r="XDG2506" s="187"/>
      <c r="XDH2506" s="187"/>
      <c r="XDI2506" s="204"/>
      <c r="XDJ2506" s="272"/>
      <c r="XDK2506" s="207"/>
      <c r="XDL2506" s="238"/>
      <c r="XDM2506" s="207"/>
      <c r="XDN2506" s="207"/>
      <c r="XDO2506" s="187"/>
      <c r="XDP2506" s="187"/>
      <c r="XDQ2506" s="204"/>
      <c r="XDR2506" s="272"/>
      <c r="XDS2506" s="207"/>
      <c r="XDT2506" s="238"/>
      <c r="XDU2506" s="207"/>
      <c r="XDV2506" s="207"/>
      <c r="XDW2506" s="187"/>
      <c r="XDX2506" s="187"/>
      <c r="XDY2506" s="204"/>
      <c r="XDZ2506" s="272"/>
      <c r="XEA2506" s="207"/>
      <c r="XEB2506" s="238"/>
      <c r="XEC2506" s="207"/>
      <c r="XED2506" s="207"/>
      <c r="XEE2506" s="187"/>
      <c r="XEF2506" s="187"/>
      <c r="XEG2506" s="204"/>
      <c r="XEH2506" s="272"/>
      <c r="XEI2506" s="207"/>
      <c r="XEJ2506" s="238"/>
      <c r="XEK2506" s="207"/>
      <c r="XEL2506" s="207"/>
      <c r="XEM2506" s="187"/>
      <c r="XEN2506" s="187"/>
      <c r="XEO2506" s="204"/>
      <c r="XEP2506" s="272"/>
      <c r="XEQ2506" s="207"/>
      <c r="XER2506" s="238"/>
      <c r="XES2506" s="207"/>
      <c r="XET2506" s="207"/>
      <c r="XEU2506" s="187"/>
      <c r="XEV2506" s="187"/>
      <c r="XEW2506" s="204"/>
      <c r="XEX2506" s="272"/>
      <c r="XEY2506" s="207"/>
      <c r="XEZ2506" s="238"/>
      <c r="XFA2506" s="207"/>
      <c r="XFB2506" s="207"/>
      <c r="XFC2506" s="187"/>
      <c r="XFD2506" s="187"/>
    </row>
    <row r="2507" spans="1:16384" x14ac:dyDescent="0.35">
      <c r="A2507" s="204">
        <f>A2506+1</f>
        <v>43292</v>
      </c>
      <c r="B2507" s="205">
        <v>52066.805429874199</v>
      </c>
      <c r="C2507" s="207">
        <f t="shared" si="147"/>
        <v>0.09</v>
      </c>
      <c r="D2507" s="238">
        <v>67.264099999999999</v>
      </c>
      <c r="E2507" s="207">
        <f t="shared" si="148"/>
        <v>0.08</v>
      </c>
      <c r="F2507" s="207">
        <f t="shared" si="146"/>
        <v>-9.999999999999995E-3</v>
      </c>
      <c r="G2507" s="187">
        <f t="shared" si="144"/>
        <v>1.4614159210726277E-2</v>
      </c>
      <c r="H2507" s="187">
        <f t="shared" si="143"/>
        <v>0.2310701459711183</v>
      </c>
      <c r="I2507" s="271"/>
      <c r="J2507" s="272"/>
      <c r="K2507" s="207"/>
      <c r="L2507" s="238"/>
      <c r="M2507" s="207"/>
      <c r="N2507" s="207"/>
      <c r="O2507" s="187"/>
      <c r="P2507" s="187"/>
      <c r="Z2507" s="272"/>
      <c r="AA2507" s="207"/>
      <c r="AB2507" s="238"/>
      <c r="AC2507" s="207"/>
      <c r="AD2507" s="207"/>
      <c r="AE2507" s="187"/>
      <c r="AF2507" s="187"/>
      <c r="AG2507" s="204"/>
      <c r="AH2507" s="272"/>
      <c r="AI2507" s="207"/>
      <c r="AJ2507" s="238"/>
      <c r="AK2507" s="207"/>
      <c r="AL2507" s="207"/>
      <c r="AM2507" s="187"/>
      <c r="AN2507" s="187"/>
      <c r="AO2507" s="204"/>
      <c r="AP2507" s="272"/>
      <c r="AQ2507" s="207"/>
      <c r="AR2507" s="238"/>
      <c r="AS2507" s="207"/>
      <c r="AT2507" s="207"/>
      <c r="AU2507" s="187"/>
      <c r="AV2507" s="187"/>
      <c r="AW2507" s="204"/>
      <c r="AX2507" s="272"/>
      <c r="AY2507" s="207"/>
      <c r="AZ2507" s="238"/>
      <c r="BA2507" s="207"/>
      <c r="BB2507" s="207"/>
      <c r="BC2507" s="187"/>
      <c r="BD2507" s="187"/>
      <c r="BE2507" s="204"/>
      <c r="BF2507" s="272"/>
      <c r="BG2507" s="207"/>
      <c r="BH2507" s="238"/>
      <c r="BI2507" s="207"/>
      <c r="BJ2507" s="207"/>
      <c r="BK2507" s="187"/>
      <c r="BL2507" s="187"/>
      <c r="BM2507" s="204"/>
      <c r="BN2507" s="272"/>
      <c r="BO2507" s="207"/>
      <c r="BP2507" s="238"/>
      <c r="BQ2507" s="207"/>
      <c r="BR2507" s="207"/>
      <c r="BS2507" s="187"/>
      <c r="BT2507" s="187"/>
      <c r="BU2507" s="204"/>
      <c r="BV2507" s="272"/>
      <c r="BW2507" s="207"/>
      <c r="BX2507" s="238"/>
      <c r="BY2507" s="207"/>
      <c r="BZ2507" s="207"/>
      <c r="CA2507" s="187"/>
      <c r="CB2507" s="187"/>
      <c r="CC2507" s="204"/>
      <c r="CD2507" s="272"/>
      <c r="CE2507" s="207"/>
      <c r="CF2507" s="238"/>
      <c r="CG2507" s="207"/>
      <c r="CH2507" s="207"/>
      <c r="CI2507" s="187"/>
      <c r="CJ2507" s="187"/>
      <c r="CK2507" s="204"/>
      <c r="CL2507" s="272"/>
      <c r="CM2507" s="207"/>
      <c r="CN2507" s="238"/>
      <c r="CO2507" s="207"/>
      <c r="CP2507" s="207"/>
      <c r="CQ2507" s="187"/>
      <c r="CR2507" s="187"/>
      <c r="CS2507" s="204"/>
      <c r="CT2507" s="272"/>
      <c r="CU2507" s="207"/>
      <c r="CV2507" s="238"/>
      <c r="CW2507" s="207"/>
      <c r="CX2507" s="207"/>
      <c r="CY2507" s="187"/>
      <c r="CZ2507" s="187"/>
      <c r="DA2507" s="204"/>
      <c r="DB2507" s="272"/>
      <c r="DC2507" s="207"/>
      <c r="DD2507" s="238"/>
      <c r="DE2507" s="207"/>
      <c r="DF2507" s="207"/>
      <c r="DG2507" s="187"/>
      <c r="DH2507" s="187"/>
      <c r="DI2507" s="204"/>
      <c r="DJ2507" s="272"/>
      <c r="DK2507" s="207"/>
      <c r="DL2507" s="238"/>
      <c r="DM2507" s="207"/>
      <c r="DN2507" s="207"/>
      <c r="DO2507" s="187"/>
      <c r="DP2507" s="187"/>
      <c r="DQ2507" s="204"/>
      <c r="DR2507" s="272"/>
      <c r="DS2507" s="207"/>
      <c r="DT2507" s="238"/>
      <c r="DU2507" s="207"/>
      <c r="DV2507" s="207"/>
      <c r="DW2507" s="187"/>
      <c r="DX2507" s="187"/>
      <c r="DY2507" s="204"/>
      <c r="DZ2507" s="272"/>
      <c r="EA2507" s="207"/>
      <c r="EB2507" s="238"/>
      <c r="EC2507" s="207"/>
      <c r="ED2507" s="207"/>
      <c r="EE2507" s="187"/>
      <c r="EF2507" s="187"/>
      <c r="EG2507" s="204"/>
      <c r="EH2507" s="272"/>
      <c r="EI2507" s="207"/>
      <c r="EJ2507" s="238"/>
      <c r="EK2507" s="207"/>
      <c r="EL2507" s="207"/>
      <c r="EM2507" s="187"/>
      <c r="EN2507" s="187"/>
      <c r="EO2507" s="204"/>
      <c r="EP2507" s="272"/>
      <c r="EQ2507" s="207"/>
      <c r="ER2507" s="238"/>
      <c r="ES2507" s="207"/>
      <c r="ET2507" s="207"/>
      <c r="EU2507" s="187"/>
      <c r="EV2507" s="187"/>
      <c r="EW2507" s="204"/>
      <c r="EX2507" s="272"/>
      <c r="EY2507" s="207"/>
      <c r="EZ2507" s="238"/>
      <c r="FA2507" s="207"/>
      <c r="FB2507" s="207"/>
      <c r="FC2507" s="187"/>
      <c r="FD2507" s="187"/>
      <c r="FE2507" s="204"/>
      <c r="FF2507" s="272"/>
      <c r="FG2507" s="207"/>
      <c r="FH2507" s="238"/>
      <c r="FI2507" s="207"/>
      <c r="FJ2507" s="207"/>
      <c r="FK2507" s="187"/>
      <c r="FL2507" s="187"/>
      <c r="FM2507" s="204"/>
      <c r="FN2507" s="272"/>
      <c r="FO2507" s="207"/>
      <c r="FP2507" s="238"/>
      <c r="FQ2507" s="207"/>
      <c r="FR2507" s="207"/>
      <c r="FS2507" s="187"/>
      <c r="FT2507" s="187"/>
      <c r="FU2507" s="204"/>
      <c r="FV2507" s="272"/>
      <c r="FW2507" s="207"/>
      <c r="FX2507" s="238"/>
      <c r="FY2507" s="207"/>
      <c r="FZ2507" s="207"/>
      <c r="GA2507" s="187"/>
      <c r="GB2507" s="187"/>
      <c r="GC2507" s="204"/>
      <c r="GD2507" s="272"/>
      <c r="GE2507" s="207"/>
      <c r="GF2507" s="238"/>
      <c r="GG2507" s="207"/>
      <c r="GH2507" s="207"/>
      <c r="GI2507" s="187"/>
      <c r="GJ2507" s="187"/>
      <c r="GK2507" s="204"/>
      <c r="GL2507" s="272"/>
      <c r="GM2507" s="207"/>
      <c r="GN2507" s="238"/>
      <c r="GO2507" s="207"/>
      <c r="GP2507" s="207"/>
      <c r="GQ2507" s="187"/>
      <c r="GR2507" s="187"/>
      <c r="GS2507" s="204"/>
      <c r="GT2507" s="272"/>
      <c r="GU2507" s="207"/>
      <c r="GV2507" s="238"/>
      <c r="GW2507" s="207"/>
      <c r="GX2507" s="207"/>
      <c r="GY2507" s="187"/>
      <c r="GZ2507" s="187"/>
      <c r="HA2507" s="204"/>
      <c r="HB2507" s="272"/>
      <c r="HC2507" s="207"/>
      <c r="HD2507" s="238"/>
      <c r="HE2507" s="207"/>
      <c r="HF2507" s="207"/>
      <c r="HG2507" s="187"/>
      <c r="HH2507" s="187"/>
      <c r="HI2507" s="204"/>
      <c r="HJ2507" s="272"/>
      <c r="HK2507" s="207"/>
      <c r="HL2507" s="238"/>
      <c r="HM2507" s="207"/>
      <c r="HN2507" s="207"/>
      <c r="HO2507" s="187"/>
      <c r="HP2507" s="187"/>
      <c r="HQ2507" s="204"/>
      <c r="HR2507" s="272"/>
      <c r="HS2507" s="207"/>
      <c r="HT2507" s="238"/>
      <c r="HU2507" s="207"/>
      <c r="HV2507" s="207"/>
      <c r="HW2507" s="187"/>
      <c r="HX2507" s="187"/>
      <c r="HY2507" s="204"/>
      <c r="HZ2507" s="272"/>
      <c r="IA2507" s="207"/>
      <c r="IB2507" s="238"/>
      <c r="IC2507" s="207"/>
      <c r="ID2507" s="207"/>
      <c r="IE2507" s="187"/>
      <c r="IF2507" s="187"/>
      <c r="IG2507" s="204"/>
      <c r="IH2507" s="272"/>
      <c r="II2507" s="207"/>
      <c r="IJ2507" s="238"/>
      <c r="IK2507" s="207"/>
      <c r="IL2507" s="207"/>
      <c r="IM2507" s="187"/>
      <c r="IN2507" s="187"/>
      <c r="IO2507" s="204"/>
      <c r="IP2507" s="272"/>
      <c r="IQ2507" s="207"/>
      <c r="IR2507" s="238"/>
      <c r="IS2507" s="207"/>
      <c r="IT2507" s="207"/>
      <c r="IU2507" s="187"/>
      <c r="IV2507" s="187"/>
      <c r="IW2507" s="204"/>
      <c r="IX2507" s="272"/>
      <c r="IY2507" s="207"/>
      <c r="IZ2507" s="238"/>
      <c r="JA2507" s="207"/>
      <c r="JB2507" s="207"/>
      <c r="JC2507" s="187"/>
      <c r="JD2507" s="187"/>
      <c r="JE2507" s="204"/>
      <c r="JF2507" s="272"/>
      <c r="JG2507" s="207"/>
      <c r="JH2507" s="238"/>
      <c r="JI2507" s="207"/>
      <c r="JJ2507" s="207"/>
      <c r="JK2507" s="187"/>
      <c r="JL2507" s="187"/>
      <c r="JM2507" s="204"/>
      <c r="JN2507" s="272"/>
      <c r="JO2507" s="207"/>
      <c r="JP2507" s="238"/>
      <c r="JQ2507" s="207"/>
      <c r="JR2507" s="207"/>
      <c r="JS2507" s="187"/>
      <c r="JT2507" s="187"/>
      <c r="JU2507" s="204"/>
      <c r="JV2507" s="272"/>
      <c r="JW2507" s="207"/>
      <c r="JX2507" s="238"/>
      <c r="JY2507" s="207"/>
      <c r="JZ2507" s="207"/>
      <c r="KA2507" s="187"/>
      <c r="KB2507" s="187"/>
      <c r="KC2507" s="204"/>
      <c r="KD2507" s="272"/>
      <c r="KE2507" s="207"/>
      <c r="KF2507" s="238"/>
      <c r="KG2507" s="207"/>
      <c r="KH2507" s="207"/>
      <c r="KI2507" s="187"/>
      <c r="KJ2507" s="187"/>
      <c r="KK2507" s="204"/>
      <c r="KL2507" s="272"/>
      <c r="KM2507" s="207"/>
      <c r="KN2507" s="238"/>
      <c r="KO2507" s="207"/>
      <c r="KP2507" s="207"/>
      <c r="KQ2507" s="187"/>
      <c r="KR2507" s="187"/>
      <c r="KS2507" s="204"/>
      <c r="KT2507" s="272"/>
      <c r="KU2507" s="207"/>
      <c r="KV2507" s="238"/>
      <c r="KW2507" s="207"/>
      <c r="KX2507" s="207"/>
      <c r="KY2507" s="187"/>
      <c r="KZ2507" s="187"/>
      <c r="LA2507" s="204"/>
      <c r="LB2507" s="272"/>
      <c r="LC2507" s="207"/>
      <c r="LD2507" s="238"/>
      <c r="LE2507" s="207"/>
      <c r="LF2507" s="207"/>
      <c r="LG2507" s="187"/>
      <c r="LH2507" s="187"/>
      <c r="LI2507" s="204"/>
      <c r="LJ2507" s="272"/>
      <c r="LK2507" s="207"/>
      <c r="LL2507" s="238"/>
      <c r="LM2507" s="207"/>
      <c r="LN2507" s="207"/>
      <c r="LO2507" s="187"/>
      <c r="LP2507" s="187"/>
      <c r="LQ2507" s="204"/>
      <c r="LR2507" s="272"/>
      <c r="LS2507" s="207"/>
      <c r="LT2507" s="238"/>
      <c r="LU2507" s="207"/>
      <c r="LV2507" s="207"/>
      <c r="LW2507" s="187"/>
      <c r="LX2507" s="187"/>
      <c r="LY2507" s="204"/>
      <c r="LZ2507" s="272"/>
      <c r="MA2507" s="207"/>
      <c r="MB2507" s="238"/>
      <c r="MC2507" s="207"/>
      <c r="MD2507" s="207"/>
      <c r="ME2507" s="187"/>
      <c r="MF2507" s="187"/>
      <c r="MG2507" s="204"/>
      <c r="MH2507" s="272"/>
      <c r="MI2507" s="207"/>
      <c r="MJ2507" s="238"/>
      <c r="MK2507" s="207"/>
      <c r="ML2507" s="207"/>
      <c r="MM2507" s="187"/>
      <c r="MN2507" s="187"/>
      <c r="MO2507" s="204"/>
      <c r="MP2507" s="272"/>
      <c r="MQ2507" s="207"/>
      <c r="MR2507" s="238"/>
      <c r="MS2507" s="207"/>
      <c r="MT2507" s="207"/>
      <c r="MU2507" s="187"/>
      <c r="MV2507" s="187"/>
      <c r="MW2507" s="204"/>
      <c r="MX2507" s="272"/>
      <c r="MY2507" s="207"/>
      <c r="MZ2507" s="238"/>
      <c r="NA2507" s="207"/>
      <c r="NB2507" s="207"/>
      <c r="NC2507" s="187"/>
      <c r="ND2507" s="187"/>
      <c r="NE2507" s="204"/>
      <c r="NF2507" s="272"/>
      <c r="NG2507" s="207"/>
      <c r="NH2507" s="238"/>
      <c r="NI2507" s="207"/>
      <c r="NJ2507" s="207"/>
      <c r="NK2507" s="187"/>
      <c r="NL2507" s="187"/>
      <c r="NM2507" s="204"/>
      <c r="NN2507" s="272"/>
      <c r="NO2507" s="207"/>
      <c r="NP2507" s="238"/>
      <c r="NQ2507" s="207"/>
      <c r="NR2507" s="207"/>
      <c r="NS2507" s="187"/>
      <c r="NT2507" s="187"/>
      <c r="NU2507" s="204"/>
      <c r="NV2507" s="272"/>
      <c r="NW2507" s="207"/>
      <c r="NX2507" s="238"/>
      <c r="NY2507" s="207"/>
      <c r="NZ2507" s="207"/>
      <c r="OA2507" s="187"/>
      <c r="OB2507" s="187"/>
      <c r="OC2507" s="204"/>
      <c r="OD2507" s="272"/>
      <c r="OE2507" s="207"/>
      <c r="OF2507" s="238"/>
      <c r="OG2507" s="207"/>
      <c r="OH2507" s="207"/>
      <c r="OI2507" s="187"/>
      <c r="OJ2507" s="187"/>
      <c r="OK2507" s="204"/>
      <c r="OL2507" s="272"/>
      <c r="OM2507" s="207"/>
      <c r="ON2507" s="238"/>
      <c r="OO2507" s="207"/>
      <c r="OP2507" s="207"/>
      <c r="OQ2507" s="187"/>
      <c r="OR2507" s="187"/>
      <c r="OS2507" s="204"/>
      <c r="OT2507" s="272"/>
      <c r="OU2507" s="207"/>
      <c r="OV2507" s="238"/>
      <c r="OW2507" s="207"/>
      <c r="OX2507" s="207"/>
      <c r="OY2507" s="187"/>
      <c r="OZ2507" s="187"/>
      <c r="PA2507" s="204"/>
      <c r="PB2507" s="272"/>
      <c r="PC2507" s="207"/>
      <c r="PD2507" s="238"/>
      <c r="PE2507" s="207"/>
      <c r="PF2507" s="207"/>
      <c r="PG2507" s="187"/>
      <c r="PH2507" s="187"/>
      <c r="PI2507" s="204"/>
      <c r="PJ2507" s="272"/>
      <c r="PK2507" s="207"/>
      <c r="PL2507" s="238"/>
      <c r="PM2507" s="207"/>
      <c r="PN2507" s="207"/>
      <c r="PO2507" s="187"/>
      <c r="PP2507" s="187"/>
      <c r="PQ2507" s="204"/>
      <c r="PR2507" s="272"/>
      <c r="PS2507" s="207"/>
      <c r="PT2507" s="238"/>
      <c r="PU2507" s="207"/>
      <c r="PV2507" s="207"/>
      <c r="PW2507" s="187"/>
      <c r="PX2507" s="187"/>
      <c r="PY2507" s="204"/>
      <c r="PZ2507" s="272"/>
      <c r="QA2507" s="207"/>
      <c r="QB2507" s="238"/>
      <c r="QC2507" s="207"/>
      <c r="QD2507" s="207"/>
      <c r="QE2507" s="187"/>
      <c r="QF2507" s="187"/>
      <c r="QG2507" s="204"/>
      <c r="QH2507" s="272"/>
      <c r="QI2507" s="207"/>
      <c r="QJ2507" s="238"/>
      <c r="QK2507" s="207"/>
      <c r="QL2507" s="207"/>
      <c r="QM2507" s="187"/>
      <c r="QN2507" s="187"/>
      <c r="QO2507" s="204"/>
      <c r="QP2507" s="272"/>
      <c r="QQ2507" s="207"/>
      <c r="QR2507" s="238"/>
      <c r="QS2507" s="207"/>
      <c r="QT2507" s="207"/>
      <c r="QU2507" s="187"/>
      <c r="QV2507" s="187"/>
      <c r="QW2507" s="204"/>
      <c r="QX2507" s="272"/>
      <c r="QY2507" s="207"/>
      <c r="QZ2507" s="238"/>
      <c r="RA2507" s="207"/>
      <c r="RB2507" s="207"/>
      <c r="RC2507" s="187"/>
      <c r="RD2507" s="187"/>
      <c r="RE2507" s="204"/>
      <c r="RF2507" s="272"/>
      <c r="RG2507" s="207"/>
      <c r="RH2507" s="238"/>
      <c r="RI2507" s="207"/>
      <c r="RJ2507" s="207"/>
      <c r="RK2507" s="187"/>
      <c r="RL2507" s="187"/>
      <c r="RM2507" s="204"/>
      <c r="RN2507" s="272"/>
      <c r="RO2507" s="207"/>
      <c r="RP2507" s="238"/>
      <c r="RQ2507" s="207"/>
      <c r="RR2507" s="207"/>
      <c r="RS2507" s="187"/>
      <c r="RT2507" s="187"/>
      <c r="RU2507" s="204"/>
      <c r="RV2507" s="272"/>
      <c r="RW2507" s="207"/>
      <c r="RX2507" s="238"/>
      <c r="RY2507" s="207"/>
      <c r="RZ2507" s="207"/>
      <c r="SA2507" s="187"/>
      <c r="SB2507" s="187"/>
      <c r="SC2507" s="204"/>
      <c r="SD2507" s="272"/>
      <c r="SE2507" s="207"/>
      <c r="SF2507" s="238"/>
      <c r="SG2507" s="207"/>
      <c r="SH2507" s="207"/>
      <c r="SI2507" s="187"/>
      <c r="SJ2507" s="187"/>
      <c r="SK2507" s="204"/>
      <c r="SL2507" s="272"/>
      <c r="SM2507" s="207"/>
      <c r="SN2507" s="238"/>
      <c r="SO2507" s="207"/>
      <c r="SP2507" s="207"/>
      <c r="SQ2507" s="187"/>
      <c r="SR2507" s="187"/>
      <c r="SS2507" s="204"/>
      <c r="ST2507" s="272"/>
      <c r="SU2507" s="207"/>
      <c r="SV2507" s="238"/>
      <c r="SW2507" s="207"/>
      <c r="SX2507" s="207"/>
      <c r="SY2507" s="187"/>
      <c r="SZ2507" s="187"/>
      <c r="TA2507" s="204"/>
      <c r="TB2507" s="272"/>
      <c r="TC2507" s="207"/>
      <c r="TD2507" s="238"/>
      <c r="TE2507" s="207"/>
      <c r="TF2507" s="207"/>
      <c r="TG2507" s="187"/>
      <c r="TH2507" s="187"/>
      <c r="TI2507" s="204"/>
      <c r="TJ2507" s="272"/>
      <c r="TK2507" s="207"/>
      <c r="TL2507" s="238"/>
      <c r="TM2507" s="207"/>
      <c r="TN2507" s="207"/>
      <c r="TO2507" s="187"/>
      <c r="TP2507" s="187"/>
      <c r="TQ2507" s="204"/>
      <c r="TR2507" s="272"/>
      <c r="TS2507" s="207"/>
      <c r="TT2507" s="238"/>
      <c r="TU2507" s="207"/>
      <c r="TV2507" s="207"/>
      <c r="TW2507" s="187"/>
      <c r="TX2507" s="187"/>
      <c r="TY2507" s="204"/>
      <c r="TZ2507" s="272"/>
      <c r="UA2507" s="207"/>
      <c r="UB2507" s="238"/>
      <c r="UC2507" s="207"/>
      <c r="UD2507" s="207"/>
      <c r="UE2507" s="187"/>
      <c r="UF2507" s="187"/>
      <c r="UG2507" s="204"/>
      <c r="UH2507" s="272"/>
      <c r="UI2507" s="207"/>
      <c r="UJ2507" s="238"/>
      <c r="UK2507" s="207"/>
      <c r="UL2507" s="207"/>
      <c r="UM2507" s="187"/>
      <c r="UN2507" s="187"/>
      <c r="UO2507" s="204"/>
      <c r="UP2507" s="272"/>
      <c r="UQ2507" s="207"/>
      <c r="UR2507" s="238"/>
      <c r="US2507" s="207"/>
      <c r="UT2507" s="207"/>
      <c r="UU2507" s="187"/>
      <c r="UV2507" s="187"/>
      <c r="UW2507" s="204"/>
      <c r="UX2507" s="272"/>
      <c r="UY2507" s="207"/>
      <c r="UZ2507" s="238"/>
      <c r="VA2507" s="207"/>
      <c r="VB2507" s="207"/>
      <c r="VC2507" s="187"/>
      <c r="VD2507" s="187"/>
      <c r="VE2507" s="204"/>
      <c r="VF2507" s="272"/>
      <c r="VG2507" s="207"/>
      <c r="VH2507" s="238"/>
      <c r="VI2507" s="207"/>
      <c r="VJ2507" s="207"/>
      <c r="VK2507" s="187"/>
      <c r="VL2507" s="187"/>
      <c r="VM2507" s="204"/>
      <c r="VN2507" s="272"/>
      <c r="VO2507" s="207"/>
      <c r="VP2507" s="238"/>
      <c r="VQ2507" s="207"/>
      <c r="VR2507" s="207"/>
      <c r="VS2507" s="187"/>
      <c r="VT2507" s="187"/>
      <c r="VU2507" s="204"/>
      <c r="VV2507" s="272"/>
      <c r="VW2507" s="207"/>
      <c r="VX2507" s="238"/>
      <c r="VY2507" s="207"/>
      <c r="VZ2507" s="207"/>
      <c r="WA2507" s="187"/>
      <c r="WB2507" s="187"/>
      <c r="WC2507" s="204"/>
      <c r="WD2507" s="272"/>
      <c r="WE2507" s="207"/>
      <c r="WF2507" s="238"/>
      <c r="WG2507" s="207"/>
      <c r="WH2507" s="207"/>
      <c r="WI2507" s="187"/>
      <c r="WJ2507" s="187"/>
      <c r="WK2507" s="204"/>
      <c r="WL2507" s="272"/>
      <c r="WM2507" s="207"/>
      <c r="WN2507" s="238"/>
      <c r="WO2507" s="207"/>
      <c r="WP2507" s="207"/>
      <c r="WQ2507" s="187"/>
      <c r="WR2507" s="187"/>
      <c r="WS2507" s="204"/>
      <c r="WT2507" s="272"/>
      <c r="WU2507" s="207"/>
      <c r="WV2507" s="238"/>
      <c r="WW2507" s="207"/>
      <c r="WX2507" s="207"/>
      <c r="WY2507" s="187"/>
      <c r="WZ2507" s="187"/>
      <c r="XA2507" s="204"/>
      <c r="XB2507" s="272"/>
      <c r="XC2507" s="207"/>
      <c r="XD2507" s="238"/>
      <c r="XE2507" s="207"/>
      <c r="XF2507" s="207"/>
      <c r="XG2507" s="187"/>
      <c r="XH2507" s="187"/>
      <c r="XI2507" s="204"/>
      <c r="XJ2507" s="272"/>
      <c r="XK2507" s="207"/>
      <c r="XL2507" s="238"/>
      <c r="XM2507" s="207"/>
      <c r="XN2507" s="207"/>
      <c r="XO2507" s="187"/>
      <c r="XP2507" s="187"/>
      <c r="XQ2507" s="204"/>
      <c r="XR2507" s="272"/>
      <c r="XS2507" s="207"/>
      <c r="XT2507" s="238"/>
      <c r="XU2507" s="207"/>
      <c r="XV2507" s="207"/>
      <c r="XW2507" s="187"/>
      <c r="XX2507" s="187"/>
      <c r="XY2507" s="204"/>
      <c r="XZ2507" s="272"/>
      <c r="YA2507" s="207"/>
      <c r="YB2507" s="238"/>
      <c r="YC2507" s="207"/>
      <c r="YD2507" s="207"/>
      <c r="YE2507" s="187"/>
      <c r="YF2507" s="187"/>
      <c r="YG2507" s="204"/>
      <c r="YH2507" s="272"/>
      <c r="YI2507" s="207"/>
      <c r="YJ2507" s="238"/>
      <c r="YK2507" s="207"/>
      <c r="YL2507" s="207"/>
      <c r="YM2507" s="187"/>
      <c r="YN2507" s="187"/>
      <c r="YO2507" s="204"/>
      <c r="YP2507" s="272"/>
      <c r="YQ2507" s="207"/>
      <c r="YR2507" s="238"/>
      <c r="YS2507" s="207"/>
      <c r="YT2507" s="207"/>
      <c r="YU2507" s="187"/>
      <c r="YV2507" s="187"/>
      <c r="YW2507" s="204"/>
      <c r="YX2507" s="272"/>
      <c r="YY2507" s="207"/>
      <c r="YZ2507" s="238"/>
      <c r="ZA2507" s="207"/>
      <c r="ZB2507" s="207"/>
      <c r="ZC2507" s="187"/>
      <c r="ZD2507" s="187"/>
      <c r="ZE2507" s="204"/>
      <c r="ZF2507" s="272"/>
      <c r="ZG2507" s="207"/>
      <c r="ZH2507" s="238"/>
      <c r="ZI2507" s="207"/>
      <c r="ZJ2507" s="207"/>
      <c r="ZK2507" s="187"/>
      <c r="ZL2507" s="187"/>
      <c r="ZM2507" s="204"/>
      <c r="ZN2507" s="272"/>
      <c r="ZO2507" s="207"/>
      <c r="ZP2507" s="238"/>
      <c r="ZQ2507" s="207"/>
      <c r="ZR2507" s="207"/>
      <c r="ZS2507" s="187"/>
      <c r="ZT2507" s="187"/>
      <c r="ZU2507" s="204"/>
      <c r="ZV2507" s="272"/>
      <c r="ZW2507" s="207"/>
      <c r="ZX2507" s="238"/>
      <c r="ZY2507" s="207"/>
      <c r="ZZ2507" s="207"/>
      <c r="AAA2507" s="187"/>
      <c r="AAB2507" s="187"/>
      <c r="AAC2507" s="204"/>
      <c r="AAD2507" s="272"/>
      <c r="AAE2507" s="207"/>
      <c r="AAF2507" s="238"/>
      <c r="AAG2507" s="207"/>
      <c r="AAH2507" s="207"/>
      <c r="AAI2507" s="187"/>
      <c r="AAJ2507" s="187"/>
      <c r="AAK2507" s="204"/>
      <c r="AAL2507" s="272"/>
      <c r="AAM2507" s="207"/>
      <c r="AAN2507" s="238"/>
      <c r="AAO2507" s="207"/>
      <c r="AAP2507" s="207"/>
      <c r="AAQ2507" s="187"/>
      <c r="AAR2507" s="187"/>
      <c r="AAS2507" s="204"/>
      <c r="AAT2507" s="272"/>
      <c r="AAU2507" s="207"/>
      <c r="AAV2507" s="238"/>
      <c r="AAW2507" s="207"/>
      <c r="AAX2507" s="207"/>
      <c r="AAY2507" s="187"/>
      <c r="AAZ2507" s="187"/>
      <c r="ABA2507" s="204"/>
      <c r="ABB2507" s="272"/>
      <c r="ABC2507" s="207"/>
      <c r="ABD2507" s="238"/>
      <c r="ABE2507" s="207"/>
      <c r="ABF2507" s="207"/>
      <c r="ABG2507" s="187"/>
      <c r="ABH2507" s="187"/>
      <c r="ABI2507" s="204"/>
      <c r="ABJ2507" s="272"/>
      <c r="ABK2507" s="207"/>
      <c r="ABL2507" s="238"/>
      <c r="ABM2507" s="207"/>
      <c r="ABN2507" s="207"/>
      <c r="ABO2507" s="187"/>
      <c r="ABP2507" s="187"/>
      <c r="ABQ2507" s="204"/>
      <c r="ABR2507" s="272"/>
      <c r="ABS2507" s="207"/>
      <c r="ABT2507" s="238"/>
      <c r="ABU2507" s="207"/>
      <c r="ABV2507" s="207"/>
      <c r="ABW2507" s="187"/>
      <c r="ABX2507" s="187"/>
      <c r="ABY2507" s="204"/>
      <c r="ABZ2507" s="272"/>
      <c r="ACA2507" s="207"/>
      <c r="ACB2507" s="238"/>
      <c r="ACC2507" s="207"/>
      <c r="ACD2507" s="207"/>
      <c r="ACE2507" s="187"/>
      <c r="ACF2507" s="187"/>
      <c r="ACG2507" s="204"/>
      <c r="ACH2507" s="272"/>
      <c r="ACI2507" s="207"/>
      <c r="ACJ2507" s="238"/>
      <c r="ACK2507" s="207"/>
      <c r="ACL2507" s="207"/>
      <c r="ACM2507" s="187"/>
      <c r="ACN2507" s="187"/>
      <c r="ACO2507" s="204"/>
      <c r="ACP2507" s="272"/>
      <c r="ACQ2507" s="207"/>
      <c r="ACR2507" s="238"/>
      <c r="ACS2507" s="207"/>
      <c r="ACT2507" s="207"/>
      <c r="ACU2507" s="187"/>
      <c r="ACV2507" s="187"/>
      <c r="ACW2507" s="204"/>
      <c r="ACX2507" s="272"/>
      <c r="ACY2507" s="207"/>
      <c r="ACZ2507" s="238"/>
      <c r="ADA2507" s="207"/>
      <c r="ADB2507" s="207"/>
      <c r="ADC2507" s="187"/>
      <c r="ADD2507" s="187"/>
      <c r="ADE2507" s="204"/>
      <c r="ADF2507" s="272"/>
      <c r="ADG2507" s="207"/>
      <c r="ADH2507" s="238"/>
      <c r="ADI2507" s="207"/>
      <c r="ADJ2507" s="207"/>
      <c r="ADK2507" s="187"/>
      <c r="ADL2507" s="187"/>
      <c r="ADM2507" s="204"/>
      <c r="ADN2507" s="272"/>
      <c r="ADO2507" s="207"/>
      <c r="ADP2507" s="238"/>
      <c r="ADQ2507" s="207"/>
      <c r="ADR2507" s="207"/>
      <c r="ADS2507" s="187"/>
      <c r="ADT2507" s="187"/>
      <c r="ADU2507" s="204"/>
      <c r="ADV2507" s="272"/>
      <c r="ADW2507" s="207"/>
      <c r="ADX2507" s="238"/>
      <c r="ADY2507" s="207"/>
      <c r="ADZ2507" s="207"/>
      <c r="AEA2507" s="187"/>
      <c r="AEB2507" s="187"/>
      <c r="AEC2507" s="204"/>
      <c r="AED2507" s="272"/>
      <c r="AEE2507" s="207"/>
      <c r="AEF2507" s="238"/>
      <c r="AEG2507" s="207"/>
      <c r="AEH2507" s="207"/>
      <c r="AEI2507" s="187"/>
      <c r="AEJ2507" s="187"/>
      <c r="AEK2507" s="204"/>
      <c r="AEL2507" s="272"/>
      <c r="AEM2507" s="207"/>
      <c r="AEN2507" s="238"/>
      <c r="AEO2507" s="207"/>
      <c r="AEP2507" s="207"/>
      <c r="AEQ2507" s="187"/>
      <c r="AER2507" s="187"/>
      <c r="AES2507" s="204"/>
      <c r="AET2507" s="272"/>
      <c r="AEU2507" s="207"/>
      <c r="AEV2507" s="238"/>
      <c r="AEW2507" s="207"/>
      <c r="AEX2507" s="207"/>
      <c r="AEY2507" s="187"/>
      <c r="AEZ2507" s="187"/>
      <c r="AFA2507" s="204"/>
      <c r="AFB2507" s="272"/>
      <c r="AFC2507" s="207"/>
      <c r="AFD2507" s="238"/>
      <c r="AFE2507" s="207"/>
      <c r="AFF2507" s="207"/>
      <c r="AFG2507" s="187"/>
      <c r="AFH2507" s="187"/>
      <c r="AFI2507" s="204"/>
      <c r="AFJ2507" s="272"/>
      <c r="AFK2507" s="207"/>
      <c r="AFL2507" s="238"/>
      <c r="AFM2507" s="207"/>
      <c r="AFN2507" s="207"/>
      <c r="AFO2507" s="187"/>
      <c r="AFP2507" s="187"/>
      <c r="AFQ2507" s="204"/>
      <c r="AFR2507" s="272"/>
      <c r="AFS2507" s="207"/>
      <c r="AFT2507" s="238"/>
      <c r="AFU2507" s="207"/>
      <c r="AFV2507" s="207"/>
      <c r="AFW2507" s="187"/>
      <c r="AFX2507" s="187"/>
      <c r="AFY2507" s="204"/>
      <c r="AFZ2507" s="272"/>
      <c r="AGA2507" s="207"/>
      <c r="AGB2507" s="238"/>
      <c r="AGC2507" s="207"/>
      <c r="AGD2507" s="207"/>
      <c r="AGE2507" s="187"/>
      <c r="AGF2507" s="187"/>
      <c r="AGG2507" s="204"/>
      <c r="AGH2507" s="272"/>
      <c r="AGI2507" s="207"/>
      <c r="AGJ2507" s="238"/>
      <c r="AGK2507" s="207"/>
      <c r="AGL2507" s="207"/>
      <c r="AGM2507" s="187"/>
      <c r="AGN2507" s="187"/>
      <c r="AGO2507" s="204"/>
      <c r="AGP2507" s="272"/>
      <c r="AGQ2507" s="207"/>
      <c r="AGR2507" s="238"/>
      <c r="AGS2507" s="207"/>
      <c r="AGT2507" s="207"/>
      <c r="AGU2507" s="187"/>
      <c r="AGV2507" s="187"/>
      <c r="AGW2507" s="204"/>
      <c r="AGX2507" s="272"/>
      <c r="AGY2507" s="207"/>
      <c r="AGZ2507" s="238"/>
      <c r="AHA2507" s="207"/>
      <c r="AHB2507" s="207"/>
      <c r="AHC2507" s="187"/>
      <c r="AHD2507" s="187"/>
      <c r="AHE2507" s="204"/>
      <c r="AHF2507" s="272"/>
      <c r="AHG2507" s="207"/>
      <c r="AHH2507" s="238"/>
      <c r="AHI2507" s="207"/>
      <c r="AHJ2507" s="207"/>
      <c r="AHK2507" s="187"/>
      <c r="AHL2507" s="187"/>
      <c r="AHM2507" s="204"/>
      <c r="AHN2507" s="272"/>
      <c r="AHO2507" s="207"/>
      <c r="AHP2507" s="238"/>
      <c r="AHQ2507" s="207"/>
      <c r="AHR2507" s="207"/>
      <c r="AHS2507" s="187"/>
      <c r="AHT2507" s="187"/>
      <c r="AHU2507" s="204"/>
      <c r="AHV2507" s="272"/>
      <c r="AHW2507" s="207"/>
      <c r="AHX2507" s="238"/>
      <c r="AHY2507" s="207"/>
      <c r="AHZ2507" s="207"/>
      <c r="AIA2507" s="187"/>
      <c r="AIB2507" s="187"/>
      <c r="AIC2507" s="204"/>
      <c r="AID2507" s="272"/>
      <c r="AIE2507" s="207"/>
      <c r="AIF2507" s="238"/>
      <c r="AIG2507" s="207"/>
      <c r="AIH2507" s="207"/>
      <c r="AII2507" s="187"/>
      <c r="AIJ2507" s="187"/>
      <c r="AIK2507" s="204"/>
      <c r="AIL2507" s="272"/>
      <c r="AIM2507" s="207"/>
      <c r="AIN2507" s="238"/>
      <c r="AIO2507" s="207"/>
      <c r="AIP2507" s="207"/>
      <c r="AIQ2507" s="187"/>
      <c r="AIR2507" s="187"/>
      <c r="AIS2507" s="204"/>
      <c r="AIT2507" s="272"/>
      <c r="AIU2507" s="207"/>
      <c r="AIV2507" s="238"/>
      <c r="AIW2507" s="207"/>
      <c r="AIX2507" s="207"/>
      <c r="AIY2507" s="187"/>
      <c r="AIZ2507" s="187"/>
      <c r="AJA2507" s="204"/>
      <c r="AJB2507" s="272"/>
      <c r="AJC2507" s="207"/>
      <c r="AJD2507" s="238"/>
      <c r="AJE2507" s="207"/>
      <c r="AJF2507" s="207"/>
      <c r="AJG2507" s="187"/>
      <c r="AJH2507" s="187"/>
      <c r="AJI2507" s="204"/>
      <c r="AJJ2507" s="272"/>
      <c r="AJK2507" s="207"/>
      <c r="AJL2507" s="238"/>
      <c r="AJM2507" s="207"/>
      <c r="AJN2507" s="207"/>
      <c r="AJO2507" s="187"/>
      <c r="AJP2507" s="187"/>
      <c r="AJQ2507" s="204"/>
      <c r="AJR2507" s="272"/>
      <c r="AJS2507" s="207"/>
      <c r="AJT2507" s="238"/>
      <c r="AJU2507" s="207"/>
      <c r="AJV2507" s="207"/>
      <c r="AJW2507" s="187"/>
      <c r="AJX2507" s="187"/>
      <c r="AJY2507" s="204"/>
      <c r="AJZ2507" s="272"/>
      <c r="AKA2507" s="207"/>
      <c r="AKB2507" s="238"/>
      <c r="AKC2507" s="207"/>
      <c r="AKD2507" s="207"/>
      <c r="AKE2507" s="187"/>
      <c r="AKF2507" s="187"/>
      <c r="AKG2507" s="204"/>
      <c r="AKH2507" s="272"/>
      <c r="AKI2507" s="207"/>
      <c r="AKJ2507" s="238"/>
      <c r="AKK2507" s="207"/>
      <c r="AKL2507" s="207"/>
      <c r="AKM2507" s="187"/>
      <c r="AKN2507" s="187"/>
      <c r="AKO2507" s="204"/>
      <c r="AKP2507" s="272"/>
      <c r="AKQ2507" s="207"/>
      <c r="AKR2507" s="238"/>
      <c r="AKS2507" s="207"/>
      <c r="AKT2507" s="207"/>
      <c r="AKU2507" s="187"/>
      <c r="AKV2507" s="187"/>
      <c r="AKW2507" s="204"/>
      <c r="AKX2507" s="272"/>
      <c r="AKY2507" s="207"/>
      <c r="AKZ2507" s="238"/>
      <c r="ALA2507" s="207"/>
      <c r="ALB2507" s="207"/>
      <c r="ALC2507" s="187"/>
      <c r="ALD2507" s="187"/>
      <c r="ALE2507" s="204"/>
      <c r="ALF2507" s="272"/>
      <c r="ALG2507" s="207"/>
      <c r="ALH2507" s="238"/>
      <c r="ALI2507" s="207"/>
      <c r="ALJ2507" s="207"/>
      <c r="ALK2507" s="187"/>
      <c r="ALL2507" s="187"/>
      <c r="ALM2507" s="204"/>
      <c r="ALN2507" s="272"/>
      <c r="ALO2507" s="207"/>
      <c r="ALP2507" s="238"/>
      <c r="ALQ2507" s="207"/>
      <c r="ALR2507" s="207"/>
      <c r="ALS2507" s="187"/>
      <c r="ALT2507" s="187"/>
      <c r="ALU2507" s="204"/>
      <c r="ALV2507" s="272"/>
      <c r="ALW2507" s="207"/>
      <c r="ALX2507" s="238"/>
      <c r="ALY2507" s="207"/>
      <c r="ALZ2507" s="207"/>
      <c r="AMA2507" s="187"/>
      <c r="AMB2507" s="187"/>
      <c r="AMC2507" s="204"/>
      <c r="AMD2507" s="272"/>
      <c r="AME2507" s="207"/>
      <c r="AMF2507" s="238"/>
      <c r="AMG2507" s="207"/>
      <c r="AMH2507" s="207"/>
      <c r="AMI2507" s="187"/>
      <c r="AMJ2507" s="187"/>
      <c r="AMK2507" s="204"/>
      <c r="AML2507" s="272"/>
      <c r="AMM2507" s="207"/>
      <c r="AMN2507" s="238"/>
      <c r="AMO2507" s="207"/>
      <c r="AMP2507" s="207"/>
      <c r="AMQ2507" s="187"/>
      <c r="AMR2507" s="187"/>
      <c r="AMS2507" s="204"/>
      <c r="AMT2507" s="272"/>
      <c r="AMU2507" s="207"/>
      <c r="AMV2507" s="238"/>
      <c r="AMW2507" s="207"/>
      <c r="AMX2507" s="207"/>
      <c r="AMY2507" s="187"/>
      <c r="AMZ2507" s="187"/>
      <c r="ANA2507" s="204"/>
      <c r="ANB2507" s="272"/>
      <c r="ANC2507" s="207"/>
      <c r="AND2507" s="238"/>
      <c r="ANE2507" s="207"/>
      <c r="ANF2507" s="207"/>
      <c r="ANG2507" s="187"/>
      <c r="ANH2507" s="187"/>
      <c r="ANI2507" s="204"/>
      <c r="ANJ2507" s="272"/>
      <c r="ANK2507" s="207"/>
      <c r="ANL2507" s="238"/>
      <c r="ANM2507" s="207"/>
      <c r="ANN2507" s="207"/>
      <c r="ANO2507" s="187"/>
      <c r="ANP2507" s="187"/>
      <c r="ANQ2507" s="204"/>
      <c r="ANR2507" s="272"/>
      <c r="ANS2507" s="207"/>
      <c r="ANT2507" s="238"/>
      <c r="ANU2507" s="207"/>
      <c r="ANV2507" s="207"/>
      <c r="ANW2507" s="187"/>
      <c r="ANX2507" s="187"/>
      <c r="ANY2507" s="204"/>
      <c r="ANZ2507" s="272"/>
      <c r="AOA2507" s="207"/>
      <c r="AOB2507" s="238"/>
      <c r="AOC2507" s="207"/>
      <c r="AOD2507" s="207"/>
      <c r="AOE2507" s="187"/>
      <c r="AOF2507" s="187"/>
      <c r="AOG2507" s="204"/>
      <c r="AOH2507" s="272"/>
      <c r="AOI2507" s="207"/>
      <c r="AOJ2507" s="238"/>
      <c r="AOK2507" s="207"/>
      <c r="AOL2507" s="207"/>
      <c r="AOM2507" s="187"/>
      <c r="AON2507" s="187"/>
      <c r="AOO2507" s="204"/>
      <c r="AOP2507" s="272"/>
      <c r="AOQ2507" s="207"/>
      <c r="AOR2507" s="238"/>
      <c r="AOS2507" s="207"/>
      <c r="AOT2507" s="207"/>
      <c r="AOU2507" s="187"/>
      <c r="AOV2507" s="187"/>
      <c r="AOW2507" s="204"/>
      <c r="AOX2507" s="272"/>
      <c r="AOY2507" s="207"/>
      <c r="AOZ2507" s="238"/>
      <c r="APA2507" s="207"/>
      <c r="APB2507" s="207"/>
      <c r="APC2507" s="187"/>
      <c r="APD2507" s="187"/>
      <c r="APE2507" s="204"/>
      <c r="APF2507" s="272"/>
      <c r="APG2507" s="207"/>
      <c r="APH2507" s="238"/>
      <c r="API2507" s="207"/>
      <c r="APJ2507" s="207"/>
      <c r="APK2507" s="187"/>
      <c r="APL2507" s="187"/>
      <c r="APM2507" s="204"/>
      <c r="APN2507" s="272"/>
      <c r="APO2507" s="207"/>
      <c r="APP2507" s="238"/>
      <c r="APQ2507" s="207"/>
      <c r="APR2507" s="207"/>
      <c r="APS2507" s="187"/>
      <c r="APT2507" s="187"/>
      <c r="APU2507" s="204"/>
      <c r="APV2507" s="272"/>
      <c r="APW2507" s="207"/>
      <c r="APX2507" s="238"/>
      <c r="APY2507" s="207"/>
      <c r="APZ2507" s="207"/>
      <c r="AQA2507" s="187"/>
      <c r="AQB2507" s="187"/>
      <c r="AQC2507" s="204"/>
      <c r="AQD2507" s="272"/>
      <c r="AQE2507" s="207"/>
      <c r="AQF2507" s="238"/>
      <c r="AQG2507" s="207"/>
      <c r="AQH2507" s="207"/>
      <c r="AQI2507" s="187"/>
      <c r="AQJ2507" s="187"/>
      <c r="AQK2507" s="204"/>
      <c r="AQL2507" s="272"/>
      <c r="AQM2507" s="207"/>
      <c r="AQN2507" s="238"/>
      <c r="AQO2507" s="207"/>
      <c r="AQP2507" s="207"/>
      <c r="AQQ2507" s="187"/>
      <c r="AQR2507" s="187"/>
      <c r="AQS2507" s="204"/>
      <c r="AQT2507" s="272"/>
      <c r="AQU2507" s="207"/>
      <c r="AQV2507" s="238"/>
      <c r="AQW2507" s="207"/>
      <c r="AQX2507" s="207"/>
      <c r="AQY2507" s="187"/>
      <c r="AQZ2507" s="187"/>
      <c r="ARA2507" s="204"/>
      <c r="ARB2507" s="272"/>
      <c r="ARC2507" s="207"/>
      <c r="ARD2507" s="238"/>
      <c r="ARE2507" s="207"/>
      <c r="ARF2507" s="207"/>
      <c r="ARG2507" s="187"/>
      <c r="ARH2507" s="187"/>
      <c r="ARI2507" s="204"/>
      <c r="ARJ2507" s="272"/>
      <c r="ARK2507" s="207"/>
      <c r="ARL2507" s="238"/>
      <c r="ARM2507" s="207"/>
      <c r="ARN2507" s="207"/>
      <c r="ARO2507" s="187"/>
      <c r="ARP2507" s="187"/>
      <c r="ARQ2507" s="204"/>
      <c r="ARR2507" s="272"/>
      <c r="ARS2507" s="207"/>
      <c r="ART2507" s="238"/>
      <c r="ARU2507" s="207"/>
      <c r="ARV2507" s="207"/>
      <c r="ARW2507" s="187"/>
      <c r="ARX2507" s="187"/>
      <c r="ARY2507" s="204"/>
      <c r="ARZ2507" s="272"/>
      <c r="ASA2507" s="207"/>
      <c r="ASB2507" s="238"/>
      <c r="ASC2507" s="207"/>
      <c r="ASD2507" s="207"/>
      <c r="ASE2507" s="187"/>
      <c r="ASF2507" s="187"/>
      <c r="ASG2507" s="204"/>
      <c r="ASH2507" s="272"/>
      <c r="ASI2507" s="207"/>
      <c r="ASJ2507" s="238"/>
      <c r="ASK2507" s="207"/>
      <c r="ASL2507" s="207"/>
      <c r="ASM2507" s="187"/>
      <c r="ASN2507" s="187"/>
      <c r="ASO2507" s="204"/>
      <c r="ASP2507" s="272"/>
      <c r="ASQ2507" s="207"/>
      <c r="ASR2507" s="238"/>
      <c r="ASS2507" s="207"/>
      <c r="AST2507" s="207"/>
      <c r="ASU2507" s="187"/>
      <c r="ASV2507" s="187"/>
      <c r="ASW2507" s="204"/>
      <c r="ASX2507" s="272"/>
      <c r="ASY2507" s="207"/>
      <c r="ASZ2507" s="238"/>
      <c r="ATA2507" s="207"/>
      <c r="ATB2507" s="207"/>
      <c r="ATC2507" s="187"/>
      <c r="ATD2507" s="187"/>
      <c r="ATE2507" s="204"/>
      <c r="ATF2507" s="272"/>
      <c r="ATG2507" s="207"/>
      <c r="ATH2507" s="238"/>
      <c r="ATI2507" s="207"/>
      <c r="ATJ2507" s="207"/>
      <c r="ATK2507" s="187"/>
      <c r="ATL2507" s="187"/>
      <c r="ATM2507" s="204"/>
      <c r="ATN2507" s="272"/>
      <c r="ATO2507" s="207"/>
      <c r="ATP2507" s="238"/>
      <c r="ATQ2507" s="207"/>
      <c r="ATR2507" s="207"/>
      <c r="ATS2507" s="187"/>
      <c r="ATT2507" s="187"/>
      <c r="ATU2507" s="204"/>
      <c r="ATV2507" s="272"/>
      <c r="ATW2507" s="207"/>
      <c r="ATX2507" s="238"/>
      <c r="ATY2507" s="207"/>
      <c r="ATZ2507" s="207"/>
      <c r="AUA2507" s="187"/>
      <c r="AUB2507" s="187"/>
      <c r="AUC2507" s="204"/>
      <c r="AUD2507" s="272"/>
      <c r="AUE2507" s="207"/>
      <c r="AUF2507" s="238"/>
      <c r="AUG2507" s="207"/>
      <c r="AUH2507" s="207"/>
      <c r="AUI2507" s="187"/>
      <c r="AUJ2507" s="187"/>
      <c r="AUK2507" s="204"/>
      <c r="AUL2507" s="272"/>
      <c r="AUM2507" s="207"/>
      <c r="AUN2507" s="238"/>
      <c r="AUO2507" s="207"/>
      <c r="AUP2507" s="207"/>
      <c r="AUQ2507" s="187"/>
      <c r="AUR2507" s="187"/>
      <c r="AUS2507" s="204"/>
      <c r="AUT2507" s="272"/>
      <c r="AUU2507" s="207"/>
      <c r="AUV2507" s="238"/>
      <c r="AUW2507" s="207"/>
      <c r="AUX2507" s="207"/>
      <c r="AUY2507" s="187"/>
      <c r="AUZ2507" s="187"/>
      <c r="AVA2507" s="204"/>
      <c r="AVB2507" s="272"/>
      <c r="AVC2507" s="207"/>
      <c r="AVD2507" s="238"/>
      <c r="AVE2507" s="207"/>
      <c r="AVF2507" s="207"/>
      <c r="AVG2507" s="187"/>
      <c r="AVH2507" s="187"/>
      <c r="AVI2507" s="204"/>
      <c r="AVJ2507" s="272"/>
      <c r="AVK2507" s="207"/>
      <c r="AVL2507" s="238"/>
      <c r="AVM2507" s="207"/>
      <c r="AVN2507" s="207"/>
      <c r="AVO2507" s="187"/>
      <c r="AVP2507" s="187"/>
      <c r="AVQ2507" s="204"/>
      <c r="AVR2507" s="272"/>
      <c r="AVS2507" s="207"/>
      <c r="AVT2507" s="238"/>
      <c r="AVU2507" s="207"/>
      <c r="AVV2507" s="207"/>
      <c r="AVW2507" s="187"/>
      <c r="AVX2507" s="187"/>
      <c r="AVY2507" s="204"/>
      <c r="AVZ2507" s="272"/>
      <c r="AWA2507" s="207"/>
      <c r="AWB2507" s="238"/>
      <c r="AWC2507" s="207"/>
      <c r="AWD2507" s="207"/>
      <c r="AWE2507" s="187"/>
      <c r="AWF2507" s="187"/>
      <c r="AWG2507" s="204"/>
      <c r="AWH2507" s="272"/>
      <c r="AWI2507" s="207"/>
      <c r="AWJ2507" s="238"/>
      <c r="AWK2507" s="207"/>
      <c r="AWL2507" s="207"/>
      <c r="AWM2507" s="187"/>
      <c r="AWN2507" s="187"/>
      <c r="AWO2507" s="204"/>
      <c r="AWP2507" s="272"/>
      <c r="AWQ2507" s="207"/>
      <c r="AWR2507" s="238"/>
      <c r="AWS2507" s="207"/>
      <c r="AWT2507" s="207"/>
      <c r="AWU2507" s="187"/>
      <c r="AWV2507" s="187"/>
      <c r="AWW2507" s="204"/>
      <c r="AWX2507" s="272"/>
      <c r="AWY2507" s="207"/>
      <c r="AWZ2507" s="238"/>
      <c r="AXA2507" s="207"/>
      <c r="AXB2507" s="207"/>
      <c r="AXC2507" s="187"/>
      <c r="AXD2507" s="187"/>
      <c r="AXE2507" s="204"/>
      <c r="AXF2507" s="272"/>
      <c r="AXG2507" s="207"/>
      <c r="AXH2507" s="238"/>
      <c r="AXI2507" s="207"/>
      <c r="AXJ2507" s="207"/>
      <c r="AXK2507" s="187"/>
      <c r="AXL2507" s="187"/>
      <c r="AXM2507" s="204"/>
      <c r="AXN2507" s="272"/>
      <c r="AXO2507" s="207"/>
      <c r="AXP2507" s="238"/>
      <c r="AXQ2507" s="207"/>
      <c r="AXR2507" s="207"/>
      <c r="AXS2507" s="187"/>
      <c r="AXT2507" s="187"/>
      <c r="AXU2507" s="204"/>
      <c r="AXV2507" s="272"/>
      <c r="AXW2507" s="207"/>
      <c r="AXX2507" s="238"/>
      <c r="AXY2507" s="207"/>
      <c r="AXZ2507" s="207"/>
      <c r="AYA2507" s="187"/>
      <c r="AYB2507" s="187"/>
      <c r="AYC2507" s="204"/>
      <c r="AYD2507" s="272"/>
      <c r="AYE2507" s="207"/>
      <c r="AYF2507" s="238"/>
      <c r="AYG2507" s="207"/>
      <c r="AYH2507" s="207"/>
      <c r="AYI2507" s="187"/>
      <c r="AYJ2507" s="187"/>
      <c r="AYK2507" s="204"/>
      <c r="AYL2507" s="272"/>
      <c r="AYM2507" s="207"/>
      <c r="AYN2507" s="238"/>
      <c r="AYO2507" s="207"/>
      <c r="AYP2507" s="207"/>
      <c r="AYQ2507" s="187"/>
      <c r="AYR2507" s="187"/>
      <c r="AYS2507" s="204"/>
      <c r="AYT2507" s="272"/>
      <c r="AYU2507" s="207"/>
      <c r="AYV2507" s="238"/>
      <c r="AYW2507" s="207"/>
      <c r="AYX2507" s="207"/>
      <c r="AYY2507" s="187"/>
      <c r="AYZ2507" s="187"/>
      <c r="AZA2507" s="204"/>
      <c r="AZB2507" s="272"/>
      <c r="AZC2507" s="207"/>
      <c r="AZD2507" s="238"/>
      <c r="AZE2507" s="207"/>
      <c r="AZF2507" s="207"/>
      <c r="AZG2507" s="187"/>
      <c r="AZH2507" s="187"/>
      <c r="AZI2507" s="204"/>
      <c r="AZJ2507" s="272"/>
      <c r="AZK2507" s="207"/>
      <c r="AZL2507" s="238"/>
      <c r="AZM2507" s="207"/>
      <c r="AZN2507" s="207"/>
      <c r="AZO2507" s="187"/>
      <c r="AZP2507" s="187"/>
      <c r="AZQ2507" s="204"/>
      <c r="AZR2507" s="272"/>
      <c r="AZS2507" s="207"/>
      <c r="AZT2507" s="238"/>
      <c r="AZU2507" s="207"/>
      <c r="AZV2507" s="207"/>
      <c r="AZW2507" s="187"/>
      <c r="AZX2507" s="187"/>
      <c r="AZY2507" s="204"/>
      <c r="AZZ2507" s="272"/>
      <c r="BAA2507" s="207"/>
      <c r="BAB2507" s="238"/>
      <c r="BAC2507" s="207"/>
      <c r="BAD2507" s="207"/>
      <c r="BAE2507" s="187"/>
      <c r="BAF2507" s="187"/>
      <c r="BAG2507" s="204"/>
      <c r="BAH2507" s="272"/>
      <c r="BAI2507" s="207"/>
      <c r="BAJ2507" s="238"/>
      <c r="BAK2507" s="207"/>
      <c r="BAL2507" s="207"/>
      <c r="BAM2507" s="187"/>
      <c r="BAN2507" s="187"/>
      <c r="BAO2507" s="204"/>
      <c r="BAP2507" s="272"/>
      <c r="BAQ2507" s="207"/>
      <c r="BAR2507" s="238"/>
      <c r="BAS2507" s="207"/>
      <c r="BAT2507" s="207"/>
      <c r="BAU2507" s="187"/>
      <c r="BAV2507" s="187"/>
      <c r="BAW2507" s="204"/>
      <c r="BAX2507" s="272"/>
      <c r="BAY2507" s="207"/>
      <c r="BAZ2507" s="238"/>
      <c r="BBA2507" s="207"/>
      <c r="BBB2507" s="207"/>
      <c r="BBC2507" s="187"/>
      <c r="BBD2507" s="187"/>
      <c r="BBE2507" s="204"/>
      <c r="BBF2507" s="272"/>
      <c r="BBG2507" s="207"/>
      <c r="BBH2507" s="238"/>
      <c r="BBI2507" s="207"/>
      <c r="BBJ2507" s="207"/>
      <c r="BBK2507" s="187"/>
      <c r="BBL2507" s="187"/>
      <c r="BBM2507" s="204"/>
      <c r="BBN2507" s="272"/>
      <c r="BBO2507" s="207"/>
      <c r="BBP2507" s="238"/>
      <c r="BBQ2507" s="207"/>
      <c r="BBR2507" s="207"/>
      <c r="BBS2507" s="187"/>
      <c r="BBT2507" s="187"/>
      <c r="BBU2507" s="204"/>
      <c r="BBV2507" s="272"/>
      <c r="BBW2507" s="207"/>
      <c r="BBX2507" s="238"/>
      <c r="BBY2507" s="207"/>
      <c r="BBZ2507" s="207"/>
      <c r="BCA2507" s="187"/>
      <c r="BCB2507" s="187"/>
      <c r="BCC2507" s="204"/>
      <c r="BCD2507" s="272"/>
      <c r="BCE2507" s="207"/>
      <c r="BCF2507" s="238"/>
      <c r="BCG2507" s="207"/>
      <c r="BCH2507" s="207"/>
      <c r="BCI2507" s="187"/>
      <c r="BCJ2507" s="187"/>
      <c r="BCK2507" s="204"/>
      <c r="BCL2507" s="272"/>
      <c r="BCM2507" s="207"/>
      <c r="BCN2507" s="238"/>
      <c r="BCO2507" s="207"/>
      <c r="BCP2507" s="207"/>
      <c r="BCQ2507" s="187"/>
      <c r="BCR2507" s="187"/>
      <c r="BCS2507" s="204"/>
      <c r="BCT2507" s="272"/>
      <c r="BCU2507" s="207"/>
      <c r="BCV2507" s="238"/>
      <c r="BCW2507" s="207"/>
      <c r="BCX2507" s="207"/>
      <c r="BCY2507" s="187"/>
      <c r="BCZ2507" s="187"/>
      <c r="BDA2507" s="204"/>
      <c r="BDB2507" s="272"/>
      <c r="BDC2507" s="207"/>
      <c r="BDD2507" s="238"/>
      <c r="BDE2507" s="207"/>
      <c r="BDF2507" s="207"/>
      <c r="BDG2507" s="187"/>
      <c r="BDH2507" s="187"/>
      <c r="BDI2507" s="204"/>
      <c r="BDJ2507" s="272"/>
      <c r="BDK2507" s="207"/>
      <c r="BDL2507" s="238"/>
      <c r="BDM2507" s="207"/>
      <c r="BDN2507" s="207"/>
      <c r="BDO2507" s="187"/>
      <c r="BDP2507" s="187"/>
      <c r="BDQ2507" s="204"/>
      <c r="BDR2507" s="272"/>
      <c r="BDS2507" s="207"/>
      <c r="BDT2507" s="238"/>
      <c r="BDU2507" s="207"/>
      <c r="BDV2507" s="207"/>
      <c r="BDW2507" s="187"/>
      <c r="BDX2507" s="187"/>
      <c r="BDY2507" s="204"/>
      <c r="BDZ2507" s="272"/>
      <c r="BEA2507" s="207"/>
      <c r="BEB2507" s="238"/>
      <c r="BEC2507" s="207"/>
      <c r="BED2507" s="207"/>
      <c r="BEE2507" s="187"/>
      <c r="BEF2507" s="187"/>
      <c r="BEG2507" s="204"/>
      <c r="BEH2507" s="272"/>
      <c r="BEI2507" s="207"/>
      <c r="BEJ2507" s="238"/>
      <c r="BEK2507" s="207"/>
      <c r="BEL2507" s="207"/>
      <c r="BEM2507" s="187"/>
      <c r="BEN2507" s="187"/>
      <c r="BEO2507" s="204"/>
      <c r="BEP2507" s="272"/>
      <c r="BEQ2507" s="207"/>
      <c r="BER2507" s="238"/>
      <c r="BES2507" s="207"/>
      <c r="BET2507" s="207"/>
      <c r="BEU2507" s="187"/>
      <c r="BEV2507" s="187"/>
      <c r="BEW2507" s="204"/>
      <c r="BEX2507" s="272"/>
      <c r="BEY2507" s="207"/>
      <c r="BEZ2507" s="238"/>
      <c r="BFA2507" s="207"/>
      <c r="BFB2507" s="207"/>
      <c r="BFC2507" s="187"/>
      <c r="BFD2507" s="187"/>
      <c r="BFE2507" s="204"/>
      <c r="BFF2507" s="272"/>
      <c r="BFG2507" s="207"/>
      <c r="BFH2507" s="238"/>
      <c r="BFI2507" s="207"/>
      <c r="BFJ2507" s="207"/>
      <c r="BFK2507" s="187"/>
      <c r="BFL2507" s="187"/>
      <c r="BFM2507" s="204"/>
      <c r="BFN2507" s="272"/>
      <c r="BFO2507" s="207"/>
      <c r="BFP2507" s="238"/>
      <c r="BFQ2507" s="207"/>
      <c r="BFR2507" s="207"/>
      <c r="BFS2507" s="187"/>
      <c r="BFT2507" s="187"/>
      <c r="BFU2507" s="204"/>
      <c r="BFV2507" s="272"/>
      <c r="BFW2507" s="207"/>
      <c r="BFX2507" s="238"/>
      <c r="BFY2507" s="207"/>
      <c r="BFZ2507" s="207"/>
      <c r="BGA2507" s="187"/>
      <c r="BGB2507" s="187"/>
      <c r="BGC2507" s="204"/>
      <c r="BGD2507" s="272"/>
      <c r="BGE2507" s="207"/>
      <c r="BGF2507" s="238"/>
      <c r="BGG2507" s="207"/>
      <c r="BGH2507" s="207"/>
      <c r="BGI2507" s="187"/>
      <c r="BGJ2507" s="187"/>
      <c r="BGK2507" s="204"/>
      <c r="BGL2507" s="272"/>
      <c r="BGM2507" s="207"/>
      <c r="BGN2507" s="238"/>
      <c r="BGO2507" s="207"/>
      <c r="BGP2507" s="207"/>
      <c r="BGQ2507" s="187"/>
      <c r="BGR2507" s="187"/>
      <c r="BGS2507" s="204"/>
      <c r="BGT2507" s="272"/>
      <c r="BGU2507" s="207"/>
      <c r="BGV2507" s="238"/>
      <c r="BGW2507" s="207"/>
      <c r="BGX2507" s="207"/>
      <c r="BGY2507" s="187"/>
      <c r="BGZ2507" s="187"/>
      <c r="BHA2507" s="204"/>
      <c r="BHB2507" s="272"/>
      <c r="BHC2507" s="207"/>
      <c r="BHD2507" s="238"/>
      <c r="BHE2507" s="207"/>
      <c r="BHF2507" s="207"/>
      <c r="BHG2507" s="187"/>
      <c r="BHH2507" s="187"/>
      <c r="BHI2507" s="204"/>
      <c r="BHJ2507" s="272"/>
      <c r="BHK2507" s="207"/>
      <c r="BHL2507" s="238"/>
      <c r="BHM2507" s="207"/>
      <c r="BHN2507" s="207"/>
      <c r="BHO2507" s="187"/>
      <c r="BHP2507" s="187"/>
      <c r="BHQ2507" s="204"/>
      <c r="BHR2507" s="272"/>
      <c r="BHS2507" s="207"/>
      <c r="BHT2507" s="238"/>
      <c r="BHU2507" s="207"/>
      <c r="BHV2507" s="207"/>
      <c r="BHW2507" s="187"/>
      <c r="BHX2507" s="187"/>
      <c r="BHY2507" s="204"/>
      <c r="BHZ2507" s="272"/>
      <c r="BIA2507" s="207"/>
      <c r="BIB2507" s="238"/>
      <c r="BIC2507" s="207"/>
      <c r="BID2507" s="207"/>
      <c r="BIE2507" s="187"/>
      <c r="BIF2507" s="187"/>
      <c r="BIG2507" s="204"/>
      <c r="BIH2507" s="272"/>
      <c r="BII2507" s="207"/>
      <c r="BIJ2507" s="238"/>
      <c r="BIK2507" s="207"/>
      <c r="BIL2507" s="207"/>
      <c r="BIM2507" s="187"/>
      <c r="BIN2507" s="187"/>
      <c r="BIO2507" s="204"/>
      <c r="BIP2507" s="272"/>
      <c r="BIQ2507" s="207"/>
      <c r="BIR2507" s="238"/>
      <c r="BIS2507" s="207"/>
      <c r="BIT2507" s="207"/>
      <c r="BIU2507" s="187"/>
      <c r="BIV2507" s="187"/>
      <c r="BIW2507" s="204"/>
      <c r="BIX2507" s="272"/>
      <c r="BIY2507" s="207"/>
      <c r="BIZ2507" s="238"/>
      <c r="BJA2507" s="207"/>
      <c r="BJB2507" s="207"/>
      <c r="BJC2507" s="187"/>
      <c r="BJD2507" s="187"/>
      <c r="BJE2507" s="204"/>
      <c r="BJF2507" s="272"/>
      <c r="BJG2507" s="207"/>
      <c r="BJH2507" s="238"/>
      <c r="BJI2507" s="207"/>
      <c r="BJJ2507" s="207"/>
      <c r="BJK2507" s="187"/>
      <c r="BJL2507" s="187"/>
      <c r="BJM2507" s="204"/>
      <c r="BJN2507" s="272"/>
      <c r="BJO2507" s="207"/>
      <c r="BJP2507" s="238"/>
      <c r="BJQ2507" s="207"/>
      <c r="BJR2507" s="207"/>
      <c r="BJS2507" s="187"/>
      <c r="BJT2507" s="187"/>
      <c r="BJU2507" s="204"/>
      <c r="BJV2507" s="272"/>
      <c r="BJW2507" s="207"/>
      <c r="BJX2507" s="238"/>
      <c r="BJY2507" s="207"/>
      <c r="BJZ2507" s="207"/>
      <c r="BKA2507" s="187"/>
      <c r="BKB2507" s="187"/>
      <c r="BKC2507" s="204"/>
      <c r="BKD2507" s="272"/>
      <c r="BKE2507" s="207"/>
      <c r="BKF2507" s="238"/>
      <c r="BKG2507" s="207"/>
      <c r="BKH2507" s="207"/>
      <c r="BKI2507" s="187"/>
      <c r="BKJ2507" s="187"/>
      <c r="BKK2507" s="204"/>
      <c r="BKL2507" s="272"/>
      <c r="BKM2507" s="207"/>
      <c r="BKN2507" s="238"/>
      <c r="BKO2507" s="207"/>
      <c r="BKP2507" s="207"/>
      <c r="BKQ2507" s="187"/>
      <c r="BKR2507" s="187"/>
      <c r="BKS2507" s="204"/>
      <c r="BKT2507" s="272"/>
      <c r="BKU2507" s="207"/>
      <c r="BKV2507" s="238"/>
      <c r="BKW2507" s="207"/>
      <c r="BKX2507" s="207"/>
      <c r="BKY2507" s="187"/>
      <c r="BKZ2507" s="187"/>
      <c r="BLA2507" s="204"/>
      <c r="BLB2507" s="272"/>
      <c r="BLC2507" s="207"/>
      <c r="BLD2507" s="238"/>
      <c r="BLE2507" s="207"/>
      <c r="BLF2507" s="207"/>
      <c r="BLG2507" s="187"/>
      <c r="BLH2507" s="187"/>
      <c r="BLI2507" s="204"/>
      <c r="BLJ2507" s="272"/>
      <c r="BLK2507" s="207"/>
      <c r="BLL2507" s="238"/>
      <c r="BLM2507" s="207"/>
      <c r="BLN2507" s="207"/>
      <c r="BLO2507" s="187"/>
      <c r="BLP2507" s="187"/>
      <c r="BLQ2507" s="204"/>
      <c r="BLR2507" s="272"/>
      <c r="BLS2507" s="207"/>
      <c r="BLT2507" s="238"/>
      <c r="BLU2507" s="207"/>
      <c r="BLV2507" s="207"/>
      <c r="BLW2507" s="187"/>
      <c r="BLX2507" s="187"/>
      <c r="BLY2507" s="204"/>
      <c r="BLZ2507" s="272"/>
      <c r="BMA2507" s="207"/>
      <c r="BMB2507" s="238"/>
      <c r="BMC2507" s="207"/>
      <c r="BMD2507" s="207"/>
      <c r="BME2507" s="187"/>
      <c r="BMF2507" s="187"/>
      <c r="BMG2507" s="204"/>
      <c r="BMH2507" s="272"/>
      <c r="BMI2507" s="207"/>
      <c r="BMJ2507" s="238"/>
      <c r="BMK2507" s="207"/>
      <c r="BML2507" s="207"/>
      <c r="BMM2507" s="187"/>
      <c r="BMN2507" s="187"/>
      <c r="BMO2507" s="204"/>
      <c r="BMP2507" s="272"/>
      <c r="BMQ2507" s="207"/>
      <c r="BMR2507" s="238"/>
      <c r="BMS2507" s="207"/>
      <c r="BMT2507" s="207"/>
      <c r="BMU2507" s="187"/>
      <c r="BMV2507" s="187"/>
      <c r="BMW2507" s="204"/>
      <c r="BMX2507" s="272"/>
      <c r="BMY2507" s="207"/>
      <c r="BMZ2507" s="238"/>
      <c r="BNA2507" s="207"/>
      <c r="BNB2507" s="207"/>
      <c r="BNC2507" s="187"/>
      <c r="BND2507" s="187"/>
      <c r="BNE2507" s="204"/>
      <c r="BNF2507" s="272"/>
      <c r="BNG2507" s="207"/>
      <c r="BNH2507" s="238"/>
      <c r="BNI2507" s="207"/>
      <c r="BNJ2507" s="207"/>
      <c r="BNK2507" s="187"/>
      <c r="BNL2507" s="187"/>
      <c r="BNM2507" s="204"/>
      <c r="BNN2507" s="272"/>
      <c r="BNO2507" s="207"/>
      <c r="BNP2507" s="238"/>
      <c r="BNQ2507" s="207"/>
      <c r="BNR2507" s="207"/>
      <c r="BNS2507" s="187"/>
      <c r="BNT2507" s="187"/>
      <c r="BNU2507" s="204"/>
      <c r="BNV2507" s="272"/>
      <c r="BNW2507" s="207"/>
      <c r="BNX2507" s="238"/>
      <c r="BNY2507" s="207"/>
      <c r="BNZ2507" s="207"/>
      <c r="BOA2507" s="187"/>
      <c r="BOB2507" s="187"/>
      <c r="BOC2507" s="204"/>
      <c r="BOD2507" s="272"/>
      <c r="BOE2507" s="207"/>
      <c r="BOF2507" s="238"/>
      <c r="BOG2507" s="207"/>
      <c r="BOH2507" s="207"/>
      <c r="BOI2507" s="187"/>
      <c r="BOJ2507" s="187"/>
      <c r="BOK2507" s="204"/>
      <c r="BOL2507" s="272"/>
      <c r="BOM2507" s="207"/>
      <c r="BON2507" s="238"/>
      <c r="BOO2507" s="207"/>
      <c r="BOP2507" s="207"/>
      <c r="BOQ2507" s="187"/>
      <c r="BOR2507" s="187"/>
      <c r="BOS2507" s="204"/>
      <c r="BOT2507" s="272"/>
      <c r="BOU2507" s="207"/>
      <c r="BOV2507" s="238"/>
      <c r="BOW2507" s="207"/>
      <c r="BOX2507" s="207"/>
      <c r="BOY2507" s="187"/>
      <c r="BOZ2507" s="187"/>
      <c r="BPA2507" s="204"/>
      <c r="BPB2507" s="272"/>
      <c r="BPC2507" s="207"/>
      <c r="BPD2507" s="238"/>
      <c r="BPE2507" s="207"/>
      <c r="BPF2507" s="207"/>
      <c r="BPG2507" s="187"/>
      <c r="BPH2507" s="187"/>
      <c r="BPI2507" s="204"/>
      <c r="BPJ2507" s="272"/>
      <c r="BPK2507" s="207"/>
      <c r="BPL2507" s="238"/>
      <c r="BPM2507" s="207"/>
      <c r="BPN2507" s="207"/>
      <c r="BPO2507" s="187"/>
      <c r="BPP2507" s="187"/>
      <c r="BPQ2507" s="204"/>
      <c r="BPR2507" s="272"/>
      <c r="BPS2507" s="207"/>
      <c r="BPT2507" s="238"/>
      <c r="BPU2507" s="207"/>
      <c r="BPV2507" s="207"/>
      <c r="BPW2507" s="187"/>
      <c r="BPX2507" s="187"/>
      <c r="BPY2507" s="204"/>
      <c r="BPZ2507" s="272"/>
      <c r="BQA2507" s="207"/>
      <c r="BQB2507" s="238"/>
      <c r="BQC2507" s="207"/>
      <c r="BQD2507" s="207"/>
      <c r="BQE2507" s="187"/>
      <c r="BQF2507" s="187"/>
      <c r="BQG2507" s="204"/>
      <c r="BQH2507" s="272"/>
      <c r="BQI2507" s="207"/>
      <c r="BQJ2507" s="238"/>
      <c r="BQK2507" s="207"/>
      <c r="BQL2507" s="207"/>
      <c r="BQM2507" s="187"/>
      <c r="BQN2507" s="187"/>
      <c r="BQO2507" s="204"/>
      <c r="BQP2507" s="272"/>
      <c r="BQQ2507" s="207"/>
      <c r="BQR2507" s="238"/>
      <c r="BQS2507" s="207"/>
      <c r="BQT2507" s="207"/>
      <c r="BQU2507" s="187"/>
      <c r="BQV2507" s="187"/>
      <c r="BQW2507" s="204"/>
      <c r="BQX2507" s="272"/>
      <c r="BQY2507" s="207"/>
      <c r="BQZ2507" s="238"/>
      <c r="BRA2507" s="207"/>
      <c r="BRB2507" s="207"/>
      <c r="BRC2507" s="187"/>
      <c r="BRD2507" s="187"/>
      <c r="BRE2507" s="204"/>
      <c r="BRF2507" s="272"/>
      <c r="BRG2507" s="207"/>
      <c r="BRH2507" s="238"/>
      <c r="BRI2507" s="207"/>
      <c r="BRJ2507" s="207"/>
      <c r="BRK2507" s="187"/>
      <c r="BRL2507" s="187"/>
      <c r="BRM2507" s="204"/>
      <c r="BRN2507" s="272"/>
      <c r="BRO2507" s="207"/>
      <c r="BRP2507" s="238"/>
      <c r="BRQ2507" s="207"/>
      <c r="BRR2507" s="207"/>
      <c r="BRS2507" s="187"/>
      <c r="BRT2507" s="187"/>
      <c r="BRU2507" s="204"/>
      <c r="BRV2507" s="272"/>
      <c r="BRW2507" s="207"/>
      <c r="BRX2507" s="238"/>
      <c r="BRY2507" s="207"/>
      <c r="BRZ2507" s="207"/>
      <c r="BSA2507" s="187"/>
      <c r="BSB2507" s="187"/>
      <c r="BSC2507" s="204"/>
      <c r="BSD2507" s="272"/>
      <c r="BSE2507" s="207"/>
      <c r="BSF2507" s="238"/>
      <c r="BSG2507" s="207"/>
      <c r="BSH2507" s="207"/>
      <c r="BSI2507" s="187"/>
      <c r="BSJ2507" s="187"/>
      <c r="BSK2507" s="204"/>
      <c r="BSL2507" s="272"/>
      <c r="BSM2507" s="207"/>
      <c r="BSN2507" s="238"/>
      <c r="BSO2507" s="207"/>
      <c r="BSP2507" s="207"/>
      <c r="BSQ2507" s="187"/>
      <c r="BSR2507" s="187"/>
      <c r="BSS2507" s="204"/>
      <c r="BST2507" s="272"/>
      <c r="BSU2507" s="207"/>
      <c r="BSV2507" s="238"/>
      <c r="BSW2507" s="207"/>
      <c r="BSX2507" s="207"/>
      <c r="BSY2507" s="187"/>
      <c r="BSZ2507" s="187"/>
      <c r="BTA2507" s="204"/>
      <c r="BTB2507" s="272"/>
      <c r="BTC2507" s="207"/>
      <c r="BTD2507" s="238"/>
      <c r="BTE2507" s="207"/>
      <c r="BTF2507" s="207"/>
      <c r="BTG2507" s="187"/>
      <c r="BTH2507" s="187"/>
      <c r="BTI2507" s="204"/>
      <c r="BTJ2507" s="272"/>
      <c r="BTK2507" s="207"/>
      <c r="BTL2507" s="238"/>
      <c r="BTM2507" s="207"/>
      <c r="BTN2507" s="207"/>
      <c r="BTO2507" s="187"/>
      <c r="BTP2507" s="187"/>
      <c r="BTQ2507" s="204"/>
      <c r="BTR2507" s="272"/>
      <c r="BTS2507" s="207"/>
      <c r="BTT2507" s="238"/>
      <c r="BTU2507" s="207"/>
      <c r="BTV2507" s="207"/>
      <c r="BTW2507" s="187"/>
      <c r="BTX2507" s="187"/>
      <c r="BTY2507" s="204"/>
      <c r="BTZ2507" s="272"/>
      <c r="BUA2507" s="207"/>
      <c r="BUB2507" s="238"/>
      <c r="BUC2507" s="207"/>
      <c r="BUD2507" s="207"/>
      <c r="BUE2507" s="187"/>
      <c r="BUF2507" s="187"/>
      <c r="BUG2507" s="204"/>
      <c r="BUH2507" s="272"/>
      <c r="BUI2507" s="207"/>
      <c r="BUJ2507" s="238"/>
      <c r="BUK2507" s="207"/>
      <c r="BUL2507" s="207"/>
      <c r="BUM2507" s="187"/>
      <c r="BUN2507" s="187"/>
      <c r="BUO2507" s="204"/>
      <c r="BUP2507" s="272"/>
      <c r="BUQ2507" s="207"/>
      <c r="BUR2507" s="238"/>
      <c r="BUS2507" s="207"/>
      <c r="BUT2507" s="207"/>
      <c r="BUU2507" s="187"/>
      <c r="BUV2507" s="187"/>
      <c r="BUW2507" s="204"/>
      <c r="BUX2507" s="272"/>
      <c r="BUY2507" s="207"/>
      <c r="BUZ2507" s="238"/>
      <c r="BVA2507" s="207"/>
      <c r="BVB2507" s="207"/>
      <c r="BVC2507" s="187"/>
      <c r="BVD2507" s="187"/>
      <c r="BVE2507" s="204"/>
      <c r="BVF2507" s="272"/>
      <c r="BVG2507" s="207"/>
      <c r="BVH2507" s="238"/>
      <c r="BVI2507" s="207"/>
      <c r="BVJ2507" s="207"/>
      <c r="BVK2507" s="187"/>
      <c r="BVL2507" s="187"/>
      <c r="BVM2507" s="204"/>
      <c r="BVN2507" s="272"/>
      <c r="BVO2507" s="207"/>
      <c r="BVP2507" s="238"/>
      <c r="BVQ2507" s="207"/>
      <c r="BVR2507" s="207"/>
      <c r="BVS2507" s="187"/>
      <c r="BVT2507" s="187"/>
      <c r="BVU2507" s="204"/>
      <c r="BVV2507" s="272"/>
      <c r="BVW2507" s="207"/>
      <c r="BVX2507" s="238"/>
      <c r="BVY2507" s="207"/>
      <c r="BVZ2507" s="207"/>
      <c r="BWA2507" s="187"/>
      <c r="BWB2507" s="187"/>
      <c r="BWC2507" s="204"/>
      <c r="BWD2507" s="272"/>
      <c r="BWE2507" s="207"/>
      <c r="BWF2507" s="238"/>
      <c r="BWG2507" s="207"/>
      <c r="BWH2507" s="207"/>
      <c r="BWI2507" s="187"/>
      <c r="BWJ2507" s="187"/>
      <c r="BWK2507" s="204"/>
      <c r="BWL2507" s="272"/>
      <c r="BWM2507" s="207"/>
      <c r="BWN2507" s="238"/>
      <c r="BWO2507" s="207"/>
      <c r="BWP2507" s="207"/>
      <c r="BWQ2507" s="187"/>
      <c r="BWR2507" s="187"/>
      <c r="BWS2507" s="204"/>
      <c r="BWT2507" s="272"/>
      <c r="BWU2507" s="207"/>
      <c r="BWV2507" s="238"/>
      <c r="BWW2507" s="207"/>
      <c r="BWX2507" s="207"/>
      <c r="BWY2507" s="187"/>
      <c r="BWZ2507" s="187"/>
      <c r="BXA2507" s="204"/>
      <c r="BXB2507" s="272"/>
      <c r="BXC2507" s="207"/>
      <c r="BXD2507" s="238"/>
      <c r="BXE2507" s="207"/>
      <c r="BXF2507" s="207"/>
      <c r="BXG2507" s="187"/>
      <c r="BXH2507" s="187"/>
      <c r="BXI2507" s="204"/>
      <c r="BXJ2507" s="272"/>
      <c r="BXK2507" s="207"/>
      <c r="BXL2507" s="238"/>
      <c r="BXM2507" s="207"/>
      <c r="BXN2507" s="207"/>
      <c r="BXO2507" s="187"/>
      <c r="BXP2507" s="187"/>
      <c r="BXQ2507" s="204"/>
      <c r="BXR2507" s="272"/>
      <c r="BXS2507" s="207"/>
      <c r="BXT2507" s="238"/>
      <c r="BXU2507" s="207"/>
      <c r="BXV2507" s="207"/>
      <c r="BXW2507" s="187"/>
      <c r="BXX2507" s="187"/>
      <c r="BXY2507" s="204"/>
      <c r="BXZ2507" s="272"/>
      <c r="BYA2507" s="207"/>
      <c r="BYB2507" s="238"/>
      <c r="BYC2507" s="207"/>
      <c r="BYD2507" s="207"/>
      <c r="BYE2507" s="187"/>
      <c r="BYF2507" s="187"/>
      <c r="BYG2507" s="204"/>
      <c r="BYH2507" s="272"/>
      <c r="BYI2507" s="207"/>
      <c r="BYJ2507" s="238"/>
      <c r="BYK2507" s="207"/>
      <c r="BYL2507" s="207"/>
      <c r="BYM2507" s="187"/>
      <c r="BYN2507" s="187"/>
      <c r="BYO2507" s="204"/>
      <c r="BYP2507" s="272"/>
      <c r="BYQ2507" s="207"/>
      <c r="BYR2507" s="238"/>
      <c r="BYS2507" s="207"/>
      <c r="BYT2507" s="207"/>
      <c r="BYU2507" s="187"/>
      <c r="BYV2507" s="187"/>
      <c r="BYW2507" s="204"/>
      <c r="BYX2507" s="272"/>
      <c r="BYY2507" s="207"/>
      <c r="BYZ2507" s="238"/>
      <c r="BZA2507" s="207"/>
      <c r="BZB2507" s="207"/>
      <c r="BZC2507" s="187"/>
      <c r="BZD2507" s="187"/>
      <c r="BZE2507" s="204"/>
      <c r="BZF2507" s="272"/>
      <c r="BZG2507" s="207"/>
      <c r="BZH2507" s="238"/>
      <c r="BZI2507" s="207"/>
      <c r="BZJ2507" s="207"/>
      <c r="BZK2507" s="187"/>
      <c r="BZL2507" s="187"/>
      <c r="BZM2507" s="204"/>
      <c r="BZN2507" s="272"/>
      <c r="BZO2507" s="207"/>
      <c r="BZP2507" s="238"/>
      <c r="BZQ2507" s="207"/>
      <c r="BZR2507" s="207"/>
      <c r="BZS2507" s="187"/>
      <c r="BZT2507" s="187"/>
      <c r="BZU2507" s="204"/>
      <c r="BZV2507" s="272"/>
      <c r="BZW2507" s="207"/>
      <c r="BZX2507" s="238"/>
      <c r="BZY2507" s="207"/>
      <c r="BZZ2507" s="207"/>
      <c r="CAA2507" s="187"/>
      <c r="CAB2507" s="187"/>
      <c r="CAC2507" s="204"/>
      <c r="CAD2507" s="272"/>
      <c r="CAE2507" s="207"/>
      <c r="CAF2507" s="238"/>
      <c r="CAG2507" s="207"/>
      <c r="CAH2507" s="207"/>
      <c r="CAI2507" s="187"/>
      <c r="CAJ2507" s="187"/>
      <c r="CAK2507" s="204"/>
      <c r="CAL2507" s="272"/>
      <c r="CAM2507" s="207"/>
      <c r="CAN2507" s="238"/>
      <c r="CAO2507" s="207"/>
      <c r="CAP2507" s="207"/>
      <c r="CAQ2507" s="187"/>
      <c r="CAR2507" s="187"/>
      <c r="CAS2507" s="204"/>
      <c r="CAT2507" s="272"/>
      <c r="CAU2507" s="207"/>
      <c r="CAV2507" s="238"/>
      <c r="CAW2507" s="207"/>
      <c r="CAX2507" s="207"/>
      <c r="CAY2507" s="187"/>
      <c r="CAZ2507" s="187"/>
      <c r="CBA2507" s="204"/>
      <c r="CBB2507" s="272"/>
      <c r="CBC2507" s="207"/>
      <c r="CBD2507" s="238"/>
      <c r="CBE2507" s="207"/>
      <c r="CBF2507" s="207"/>
      <c r="CBG2507" s="187"/>
      <c r="CBH2507" s="187"/>
      <c r="CBI2507" s="204"/>
      <c r="CBJ2507" s="272"/>
      <c r="CBK2507" s="207"/>
      <c r="CBL2507" s="238"/>
      <c r="CBM2507" s="207"/>
      <c r="CBN2507" s="207"/>
      <c r="CBO2507" s="187"/>
      <c r="CBP2507" s="187"/>
      <c r="CBQ2507" s="204"/>
      <c r="CBR2507" s="272"/>
      <c r="CBS2507" s="207"/>
      <c r="CBT2507" s="238"/>
      <c r="CBU2507" s="207"/>
      <c r="CBV2507" s="207"/>
      <c r="CBW2507" s="187"/>
      <c r="CBX2507" s="187"/>
      <c r="CBY2507" s="204"/>
      <c r="CBZ2507" s="272"/>
      <c r="CCA2507" s="207"/>
      <c r="CCB2507" s="238"/>
      <c r="CCC2507" s="207"/>
      <c r="CCD2507" s="207"/>
      <c r="CCE2507" s="187"/>
      <c r="CCF2507" s="187"/>
      <c r="CCG2507" s="204"/>
      <c r="CCH2507" s="272"/>
      <c r="CCI2507" s="207"/>
      <c r="CCJ2507" s="238"/>
      <c r="CCK2507" s="207"/>
      <c r="CCL2507" s="207"/>
      <c r="CCM2507" s="187"/>
      <c r="CCN2507" s="187"/>
      <c r="CCO2507" s="204"/>
      <c r="CCP2507" s="272"/>
      <c r="CCQ2507" s="207"/>
      <c r="CCR2507" s="238"/>
      <c r="CCS2507" s="207"/>
      <c r="CCT2507" s="207"/>
      <c r="CCU2507" s="187"/>
      <c r="CCV2507" s="187"/>
      <c r="CCW2507" s="204"/>
      <c r="CCX2507" s="272"/>
      <c r="CCY2507" s="207"/>
      <c r="CCZ2507" s="238"/>
      <c r="CDA2507" s="207"/>
      <c r="CDB2507" s="207"/>
      <c r="CDC2507" s="187"/>
      <c r="CDD2507" s="187"/>
      <c r="CDE2507" s="204"/>
      <c r="CDF2507" s="272"/>
      <c r="CDG2507" s="207"/>
      <c r="CDH2507" s="238"/>
      <c r="CDI2507" s="207"/>
      <c r="CDJ2507" s="207"/>
      <c r="CDK2507" s="187"/>
      <c r="CDL2507" s="187"/>
      <c r="CDM2507" s="204"/>
      <c r="CDN2507" s="272"/>
      <c r="CDO2507" s="207"/>
      <c r="CDP2507" s="238"/>
      <c r="CDQ2507" s="207"/>
      <c r="CDR2507" s="207"/>
      <c r="CDS2507" s="187"/>
      <c r="CDT2507" s="187"/>
      <c r="CDU2507" s="204"/>
      <c r="CDV2507" s="272"/>
      <c r="CDW2507" s="207"/>
      <c r="CDX2507" s="238"/>
      <c r="CDY2507" s="207"/>
      <c r="CDZ2507" s="207"/>
      <c r="CEA2507" s="187"/>
      <c r="CEB2507" s="187"/>
      <c r="CEC2507" s="204"/>
      <c r="CED2507" s="272"/>
      <c r="CEE2507" s="207"/>
      <c r="CEF2507" s="238"/>
      <c r="CEG2507" s="207"/>
      <c r="CEH2507" s="207"/>
      <c r="CEI2507" s="187"/>
      <c r="CEJ2507" s="187"/>
      <c r="CEK2507" s="204"/>
      <c r="CEL2507" s="272"/>
      <c r="CEM2507" s="207"/>
      <c r="CEN2507" s="238"/>
      <c r="CEO2507" s="207"/>
      <c r="CEP2507" s="207"/>
      <c r="CEQ2507" s="187"/>
      <c r="CER2507" s="187"/>
      <c r="CES2507" s="204"/>
      <c r="CET2507" s="272"/>
      <c r="CEU2507" s="207"/>
      <c r="CEV2507" s="238"/>
      <c r="CEW2507" s="207"/>
      <c r="CEX2507" s="207"/>
      <c r="CEY2507" s="187"/>
      <c r="CEZ2507" s="187"/>
      <c r="CFA2507" s="204"/>
      <c r="CFB2507" s="272"/>
      <c r="CFC2507" s="207"/>
      <c r="CFD2507" s="238"/>
      <c r="CFE2507" s="207"/>
      <c r="CFF2507" s="207"/>
      <c r="CFG2507" s="187"/>
      <c r="CFH2507" s="187"/>
      <c r="CFI2507" s="204"/>
      <c r="CFJ2507" s="272"/>
      <c r="CFK2507" s="207"/>
      <c r="CFL2507" s="238"/>
      <c r="CFM2507" s="207"/>
      <c r="CFN2507" s="207"/>
      <c r="CFO2507" s="187"/>
      <c r="CFP2507" s="187"/>
      <c r="CFQ2507" s="204"/>
      <c r="CFR2507" s="272"/>
      <c r="CFS2507" s="207"/>
      <c r="CFT2507" s="238"/>
      <c r="CFU2507" s="207"/>
      <c r="CFV2507" s="207"/>
      <c r="CFW2507" s="187"/>
      <c r="CFX2507" s="187"/>
      <c r="CFY2507" s="204"/>
      <c r="CFZ2507" s="272"/>
      <c r="CGA2507" s="207"/>
      <c r="CGB2507" s="238"/>
      <c r="CGC2507" s="207"/>
      <c r="CGD2507" s="207"/>
      <c r="CGE2507" s="187"/>
      <c r="CGF2507" s="187"/>
      <c r="CGG2507" s="204"/>
      <c r="CGH2507" s="272"/>
      <c r="CGI2507" s="207"/>
      <c r="CGJ2507" s="238"/>
      <c r="CGK2507" s="207"/>
      <c r="CGL2507" s="207"/>
      <c r="CGM2507" s="187"/>
      <c r="CGN2507" s="187"/>
      <c r="CGO2507" s="204"/>
      <c r="CGP2507" s="272"/>
      <c r="CGQ2507" s="207"/>
      <c r="CGR2507" s="238"/>
      <c r="CGS2507" s="207"/>
      <c r="CGT2507" s="207"/>
      <c r="CGU2507" s="187"/>
      <c r="CGV2507" s="187"/>
      <c r="CGW2507" s="204"/>
      <c r="CGX2507" s="272"/>
      <c r="CGY2507" s="207"/>
      <c r="CGZ2507" s="238"/>
      <c r="CHA2507" s="207"/>
      <c r="CHB2507" s="207"/>
      <c r="CHC2507" s="187"/>
      <c r="CHD2507" s="187"/>
      <c r="CHE2507" s="204"/>
      <c r="CHF2507" s="272"/>
      <c r="CHG2507" s="207"/>
      <c r="CHH2507" s="238"/>
      <c r="CHI2507" s="207"/>
      <c r="CHJ2507" s="207"/>
      <c r="CHK2507" s="187"/>
      <c r="CHL2507" s="187"/>
      <c r="CHM2507" s="204"/>
      <c r="CHN2507" s="272"/>
      <c r="CHO2507" s="207"/>
      <c r="CHP2507" s="238"/>
      <c r="CHQ2507" s="207"/>
      <c r="CHR2507" s="207"/>
      <c r="CHS2507" s="187"/>
      <c r="CHT2507" s="187"/>
      <c r="CHU2507" s="204"/>
      <c r="CHV2507" s="272"/>
      <c r="CHW2507" s="207"/>
      <c r="CHX2507" s="238"/>
      <c r="CHY2507" s="207"/>
      <c r="CHZ2507" s="207"/>
      <c r="CIA2507" s="187"/>
      <c r="CIB2507" s="187"/>
      <c r="CIC2507" s="204"/>
      <c r="CID2507" s="272"/>
      <c r="CIE2507" s="207"/>
      <c r="CIF2507" s="238"/>
      <c r="CIG2507" s="207"/>
      <c r="CIH2507" s="207"/>
      <c r="CII2507" s="187"/>
      <c r="CIJ2507" s="187"/>
      <c r="CIK2507" s="204"/>
      <c r="CIL2507" s="272"/>
      <c r="CIM2507" s="207"/>
      <c r="CIN2507" s="238"/>
      <c r="CIO2507" s="207"/>
      <c r="CIP2507" s="207"/>
      <c r="CIQ2507" s="187"/>
      <c r="CIR2507" s="187"/>
      <c r="CIS2507" s="204"/>
      <c r="CIT2507" s="272"/>
      <c r="CIU2507" s="207"/>
      <c r="CIV2507" s="238"/>
      <c r="CIW2507" s="207"/>
      <c r="CIX2507" s="207"/>
      <c r="CIY2507" s="187"/>
      <c r="CIZ2507" s="187"/>
      <c r="CJA2507" s="204"/>
      <c r="CJB2507" s="272"/>
      <c r="CJC2507" s="207"/>
      <c r="CJD2507" s="238"/>
      <c r="CJE2507" s="207"/>
      <c r="CJF2507" s="207"/>
      <c r="CJG2507" s="187"/>
      <c r="CJH2507" s="187"/>
      <c r="CJI2507" s="204"/>
      <c r="CJJ2507" s="272"/>
      <c r="CJK2507" s="207"/>
      <c r="CJL2507" s="238"/>
      <c r="CJM2507" s="207"/>
      <c r="CJN2507" s="207"/>
      <c r="CJO2507" s="187"/>
      <c r="CJP2507" s="187"/>
      <c r="CJQ2507" s="204"/>
      <c r="CJR2507" s="272"/>
      <c r="CJS2507" s="207"/>
      <c r="CJT2507" s="238"/>
      <c r="CJU2507" s="207"/>
      <c r="CJV2507" s="207"/>
      <c r="CJW2507" s="187"/>
      <c r="CJX2507" s="187"/>
      <c r="CJY2507" s="204"/>
      <c r="CJZ2507" s="272"/>
      <c r="CKA2507" s="207"/>
      <c r="CKB2507" s="238"/>
      <c r="CKC2507" s="207"/>
      <c r="CKD2507" s="207"/>
      <c r="CKE2507" s="187"/>
      <c r="CKF2507" s="187"/>
      <c r="CKG2507" s="204"/>
      <c r="CKH2507" s="272"/>
      <c r="CKI2507" s="207"/>
      <c r="CKJ2507" s="238"/>
      <c r="CKK2507" s="207"/>
      <c r="CKL2507" s="207"/>
      <c r="CKM2507" s="187"/>
      <c r="CKN2507" s="187"/>
      <c r="CKO2507" s="204"/>
      <c r="CKP2507" s="272"/>
      <c r="CKQ2507" s="207"/>
      <c r="CKR2507" s="238"/>
      <c r="CKS2507" s="207"/>
      <c r="CKT2507" s="207"/>
      <c r="CKU2507" s="187"/>
      <c r="CKV2507" s="187"/>
      <c r="CKW2507" s="204"/>
      <c r="CKX2507" s="272"/>
      <c r="CKY2507" s="207"/>
      <c r="CKZ2507" s="238"/>
      <c r="CLA2507" s="207"/>
      <c r="CLB2507" s="207"/>
      <c r="CLC2507" s="187"/>
      <c r="CLD2507" s="187"/>
      <c r="CLE2507" s="204"/>
      <c r="CLF2507" s="272"/>
      <c r="CLG2507" s="207"/>
      <c r="CLH2507" s="238"/>
      <c r="CLI2507" s="207"/>
      <c r="CLJ2507" s="207"/>
      <c r="CLK2507" s="187"/>
      <c r="CLL2507" s="187"/>
      <c r="CLM2507" s="204"/>
      <c r="CLN2507" s="272"/>
      <c r="CLO2507" s="207"/>
      <c r="CLP2507" s="238"/>
      <c r="CLQ2507" s="207"/>
      <c r="CLR2507" s="207"/>
      <c r="CLS2507" s="187"/>
      <c r="CLT2507" s="187"/>
      <c r="CLU2507" s="204"/>
      <c r="CLV2507" s="272"/>
      <c r="CLW2507" s="207"/>
      <c r="CLX2507" s="238"/>
      <c r="CLY2507" s="207"/>
      <c r="CLZ2507" s="207"/>
      <c r="CMA2507" s="187"/>
      <c r="CMB2507" s="187"/>
      <c r="CMC2507" s="204"/>
      <c r="CMD2507" s="272"/>
      <c r="CME2507" s="207"/>
      <c r="CMF2507" s="238"/>
      <c r="CMG2507" s="207"/>
      <c r="CMH2507" s="207"/>
      <c r="CMI2507" s="187"/>
      <c r="CMJ2507" s="187"/>
      <c r="CMK2507" s="204"/>
      <c r="CML2507" s="272"/>
      <c r="CMM2507" s="207"/>
      <c r="CMN2507" s="238"/>
      <c r="CMO2507" s="207"/>
      <c r="CMP2507" s="207"/>
      <c r="CMQ2507" s="187"/>
      <c r="CMR2507" s="187"/>
      <c r="CMS2507" s="204"/>
      <c r="CMT2507" s="272"/>
      <c r="CMU2507" s="207"/>
      <c r="CMV2507" s="238"/>
      <c r="CMW2507" s="207"/>
      <c r="CMX2507" s="207"/>
      <c r="CMY2507" s="187"/>
      <c r="CMZ2507" s="187"/>
      <c r="CNA2507" s="204"/>
      <c r="CNB2507" s="272"/>
      <c r="CNC2507" s="207"/>
      <c r="CND2507" s="238"/>
      <c r="CNE2507" s="207"/>
      <c r="CNF2507" s="207"/>
      <c r="CNG2507" s="187"/>
      <c r="CNH2507" s="187"/>
      <c r="CNI2507" s="204"/>
      <c r="CNJ2507" s="272"/>
      <c r="CNK2507" s="207"/>
      <c r="CNL2507" s="238"/>
      <c r="CNM2507" s="207"/>
      <c r="CNN2507" s="207"/>
      <c r="CNO2507" s="187"/>
      <c r="CNP2507" s="187"/>
      <c r="CNQ2507" s="204"/>
      <c r="CNR2507" s="272"/>
      <c r="CNS2507" s="207"/>
      <c r="CNT2507" s="238"/>
      <c r="CNU2507" s="207"/>
      <c r="CNV2507" s="207"/>
      <c r="CNW2507" s="187"/>
      <c r="CNX2507" s="187"/>
      <c r="CNY2507" s="204"/>
      <c r="CNZ2507" s="272"/>
      <c r="COA2507" s="207"/>
      <c r="COB2507" s="238"/>
      <c r="COC2507" s="207"/>
      <c r="COD2507" s="207"/>
      <c r="COE2507" s="187"/>
      <c r="COF2507" s="187"/>
      <c r="COG2507" s="204"/>
      <c r="COH2507" s="272"/>
      <c r="COI2507" s="207"/>
      <c r="COJ2507" s="238"/>
      <c r="COK2507" s="207"/>
      <c r="COL2507" s="207"/>
      <c r="COM2507" s="187"/>
      <c r="CON2507" s="187"/>
      <c r="COO2507" s="204"/>
      <c r="COP2507" s="272"/>
      <c r="COQ2507" s="207"/>
      <c r="COR2507" s="238"/>
      <c r="COS2507" s="207"/>
      <c r="COT2507" s="207"/>
      <c r="COU2507" s="187"/>
      <c r="COV2507" s="187"/>
      <c r="COW2507" s="204"/>
      <c r="COX2507" s="272"/>
      <c r="COY2507" s="207"/>
      <c r="COZ2507" s="238"/>
      <c r="CPA2507" s="207"/>
      <c r="CPB2507" s="207"/>
      <c r="CPC2507" s="187"/>
      <c r="CPD2507" s="187"/>
      <c r="CPE2507" s="204"/>
      <c r="CPF2507" s="272"/>
      <c r="CPG2507" s="207"/>
      <c r="CPH2507" s="238"/>
      <c r="CPI2507" s="207"/>
      <c r="CPJ2507" s="207"/>
      <c r="CPK2507" s="187"/>
      <c r="CPL2507" s="187"/>
      <c r="CPM2507" s="204"/>
      <c r="CPN2507" s="272"/>
      <c r="CPO2507" s="207"/>
      <c r="CPP2507" s="238"/>
      <c r="CPQ2507" s="207"/>
      <c r="CPR2507" s="207"/>
      <c r="CPS2507" s="187"/>
      <c r="CPT2507" s="187"/>
      <c r="CPU2507" s="204"/>
      <c r="CPV2507" s="272"/>
      <c r="CPW2507" s="207"/>
      <c r="CPX2507" s="238"/>
      <c r="CPY2507" s="207"/>
      <c r="CPZ2507" s="207"/>
      <c r="CQA2507" s="187"/>
      <c r="CQB2507" s="187"/>
      <c r="CQC2507" s="204"/>
      <c r="CQD2507" s="272"/>
      <c r="CQE2507" s="207"/>
      <c r="CQF2507" s="238"/>
      <c r="CQG2507" s="207"/>
      <c r="CQH2507" s="207"/>
      <c r="CQI2507" s="187"/>
      <c r="CQJ2507" s="187"/>
      <c r="CQK2507" s="204"/>
      <c r="CQL2507" s="272"/>
      <c r="CQM2507" s="207"/>
      <c r="CQN2507" s="238"/>
      <c r="CQO2507" s="207"/>
      <c r="CQP2507" s="207"/>
      <c r="CQQ2507" s="187"/>
      <c r="CQR2507" s="187"/>
      <c r="CQS2507" s="204"/>
      <c r="CQT2507" s="272"/>
      <c r="CQU2507" s="207"/>
      <c r="CQV2507" s="238"/>
      <c r="CQW2507" s="207"/>
      <c r="CQX2507" s="207"/>
      <c r="CQY2507" s="187"/>
      <c r="CQZ2507" s="187"/>
      <c r="CRA2507" s="204"/>
      <c r="CRB2507" s="272"/>
      <c r="CRC2507" s="207"/>
      <c r="CRD2507" s="238"/>
      <c r="CRE2507" s="207"/>
      <c r="CRF2507" s="207"/>
      <c r="CRG2507" s="187"/>
      <c r="CRH2507" s="187"/>
      <c r="CRI2507" s="204"/>
      <c r="CRJ2507" s="272"/>
      <c r="CRK2507" s="207"/>
      <c r="CRL2507" s="238"/>
      <c r="CRM2507" s="207"/>
      <c r="CRN2507" s="207"/>
      <c r="CRO2507" s="187"/>
      <c r="CRP2507" s="187"/>
      <c r="CRQ2507" s="204"/>
      <c r="CRR2507" s="272"/>
      <c r="CRS2507" s="207"/>
      <c r="CRT2507" s="238"/>
      <c r="CRU2507" s="207"/>
      <c r="CRV2507" s="207"/>
      <c r="CRW2507" s="187"/>
      <c r="CRX2507" s="187"/>
      <c r="CRY2507" s="204"/>
      <c r="CRZ2507" s="272"/>
      <c r="CSA2507" s="207"/>
      <c r="CSB2507" s="238"/>
      <c r="CSC2507" s="207"/>
      <c r="CSD2507" s="207"/>
      <c r="CSE2507" s="187"/>
      <c r="CSF2507" s="187"/>
      <c r="CSG2507" s="204"/>
      <c r="CSH2507" s="272"/>
      <c r="CSI2507" s="207"/>
      <c r="CSJ2507" s="238"/>
      <c r="CSK2507" s="207"/>
      <c r="CSL2507" s="207"/>
      <c r="CSM2507" s="187"/>
      <c r="CSN2507" s="187"/>
      <c r="CSO2507" s="204"/>
      <c r="CSP2507" s="272"/>
      <c r="CSQ2507" s="207"/>
      <c r="CSR2507" s="238"/>
      <c r="CSS2507" s="207"/>
      <c r="CST2507" s="207"/>
      <c r="CSU2507" s="187"/>
      <c r="CSV2507" s="187"/>
      <c r="CSW2507" s="204"/>
      <c r="CSX2507" s="272"/>
      <c r="CSY2507" s="207"/>
      <c r="CSZ2507" s="238"/>
      <c r="CTA2507" s="207"/>
      <c r="CTB2507" s="207"/>
      <c r="CTC2507" s="187"/>
      <c r="CTD2507" s="187"/>
      <c r="CTE2507" s="204"/>
      <c r="CTF2507" s="272"/>
      <c r="CTG2507" s="207"/>
      <c r="CTH2507" s="238"/>
      <c r="CTI2507" s="207"/>
      <c r="CTJ2507" s="207"/>
      <c r="CTK2507" s="187"/>
      <c r="CTL2507" s="187"/>
      <c r="CTM2507" s="204"/>
      <c r="CTN2507" s="272"/>
      <c r="CTO2507" s="207"/>
      <c r="CTP2507" s="238"/>
      <c r="CTQ2507" s="207"/>
      <c r="CTR2507" s="207"/>
      <c r="CTS2507" s="187"/>
      <c r="CTT2507" s="187"/>
      <c r="CTU2507" s="204"/>
      <c r="CTV2507" s="272"/>
      <c r="CTW2507" s="207"/>
      <c r="CTX2507" s="238"/>
      <c r="CTY2507" s="207"/>
      <c r="CTZ2507" s="207"/>
      <c r="CUA2507" s="187"/>
      <c r="CUB2507" s="187"/>
      <c r="CUC2507" s="204"/>
      <c r="CUD2507" s="272"/>
      <c r="CUE2507" s="207"/>
      <c r="CUF2507" s="238"/>
      <c r="CUG2507" s="207"/>
      <c r="CUH2507" s="207"/>
      <c r="CUI2507" s="187"/>
      <c r="CUJ2507" s="187"/>
      <c r="CUK2507" s="204"/>
      <c r="CUL2507" s="272"/>
      <c r="CUM2507" s="207"/>
      <c r="CUN2507" s="238"/>
      <c r="CUO2507" s="207"/>
      <c r="CUP2507" s="207"/>
      <c r="CUQ2507" s="187"/>
      <c r="CUR2507" s="187"/>
      <c r="CUS2507" s="204"/>
      <c r="CUT2507" s="272"/>
      <c r="CUU2507" s="207"/>
      <c r="CUV2507" s="238"/>
      <c r="CUW2507" s="207"/>
      <c r="CUX2507" s="207"/>
      <c r="CUY2507" s="187"/>
      <c r="CUZ2507" s="187"/>
      <c r="CVA2507" s="204"/>
      <c r="CVB2507" s="272"/>
      <c r="CVC2507" s="207"/>
      <c r="CVD2507" s="238"/>
      <c r="CVE2507" s="207"/>
      <c r="CVF2507" s="207"/>
      <c r="CVG2507" s="187"/>
      <c r="CVH2507" s="187"/>
      <c r="CVI2507" s="204"/>
      <c r="CVJ2507" s="272"/>
      <c r="CVK2507" s="207"/>
      <c r="CVL2507" s="238"/>
      <c r="CVM2507" s="207"/>
      <c r="CVN2507" s="207"/>
      <c r="CVO2507" s="187"/>
      <c r="CVP2507" s="187"/>
      <c r="CVQ2507" s="204"/>
      <c r="CVR2507" s="272"/>
      <c r="CVS2507" s="207"/>
      <c r="CVT2507" s="238"/>
      <c r="CVU2507" s="207"/>
      <c r="CVV2507" s="207"/>
      <c r="CVW2507" s="187"/>
      <c r="CVX2507" s="187"/>
      <c r="CVY2507" s="204"/>
      <c r="CVZ2507" s="272"/>
      <c r="CWA2507" s="207"/>
      <c r="CWB2507" s="238"/>
      <c r="CWC2507" s="207"/>
      <c r="CWD2507" s="207"/>
      <c r="CWE2507" s="187"/>
      <c r="CWF2507" s="187"/>
      <c r="CWG2507" s="204"/>
      <c r="CWH2507" s="272"/>
      <c r="CWI2507" s="207"/>
      <c r="CWJ2507" s="238"/>
      <c r="CWK2507" s="207"/>
      <c r="CWL2507" s="207"/>
      <c r="CWM2507" s="187"/>
      <c r="CWN2507" s="187"/>
      <c r="CWO2507" s="204"/>
      <c r="CWP2507" s="272"/>
      <c r="CWQ2507" s="207"/>
      <c r="CWR2507" s="238"/>
      <c r="CWS2507" s="207"/>
      <c r="CWT2507" s="207"/>
      <c r="CWU2507" s="187"/>
      <c r="CWV2507" s="187"/>
      <c r="CWW2507" s="204"/>
      <c r="CWX2507" s="272"/>
      <c r="CWY2507" s="207"/>
      <c r="CWZ2507" s="238"/>
      <c r="CXA2507" s="207"/>
      <c r="CXB2507" s="207"/>
      <c r="CXC2507" s="187"/>
      <c r="CXD2507" s="187"/>
      <c r="CXE2507" s="204"/>
      <c r="CXF2507" s="272"/>
      <c r="CXG2507" s="207"/>
      <c r="CXH2507" s="238"/>
      <c r="CXI2507" s="207"/>
      <c r="CXJ2507" s="207"/>
      <c r="CXK2507" s="187"/>
      <c r="CXL2507" s="187"/>
      <c r="CXM2507" s="204"/>
      <c r="CXN2507" s="272"/>
      <c r="CXO2507" s="207"/>
      <c r="CXP2507" s="238"/>
      <c r="CXQ2507" s="207"/>
      <c r="CXR2507" s="207"/>
      <c r="CXS2507" s="187"/>
      <c r="CXT2507" s="187"/>
      <c r="CXU2507" s="204"/>
      <c r="CXV2507" s="272"/>
      <c r="CXW2507" s="207"/>
      <c r="CXX2507" s="238"/>
      <c r="CXY2507" s="207"/>
      <c r="CXZ2507" s="207"/>
      <c r="CYA2507" s="187"/>
      <c r="CYB2507" s="187"/>
      <c r="CYC2507" s="204"/>
      <c r="CYD2507" s="272"/>
      <c r="CYE2507" s="207"/>
      <c r="CYF2507" s="238"/>
      <c r="CYG2507" s="207"/>
      <c r="CYH2507" s="207"/>
      <c r="CYI2507" s="187"/>
      <c r="CYJ2507" s="187"/>
      <c r="CYK2507" s="204"/>
      <c r="CYL2507" s="272"/>
      <c r="CYM2507" s="207"/>
      <c r="CYN2507" s="238"/>
      <c r="CYO2507" s="207"/>
      <c r="CYP2507" s="207"/>
      <c r="CYQ2507" s="187"/>
      <c r="CYR2507" s="187"/>
      <c r="CYS2507" s="204"/>
      <c r="CYT2507" s="272"/>
      <c r="CYU2507" s="207"/>
      <c r="CYV2507" s="238"/>
      <c r="CYW2507" s="207"/>
      <c r="CYX2507" s="207"/>
      <c r="CYY2507" s="187"/>
      <c r="CYZ2507" s="187"/>
      <c r="CZA2507" s="204"/>
      <c r="CZB2507" s="272"/>
      <c r="CZC2507" s="207"/>
      <c r="CZD2507" s="238"/>
      <c r="CZE2507" s="207"/>
      <c r="CZF2507" s="207"/>
      <c r="CZG2507" s="187"/>
      <c r="CZH2507" s="187"/>
      <c r="CZI2507" s="204"/>
      <c r="CZJ2507" s="272"/>
      <c r="CZK2507" s="207"/>
      <c r="CZL2507" s="238"/>
      <c r="CZM2507" s="207"/>
      <c r="CZN2507" s="207"/>
      <c r="CZO2507" s="187"/>
      <c r="CZP2507" s="187"/>
      <c r="CZQ2507" s="204"/>
      <c r="CZR2507" s="272"/>
      <c r="CZS2507" s="207"/>
      <c r="CZT2507" s="238"/>
      <c r="CZU2507" s="207"/>
      <c r="CZV2507" s="207"/>
      <c r="CZW2507" s="187"/>
      <c r="CZX2507" s="187"/>
      <c r="CZY2507" s="204"/>
      <c r="CZZ2507" s="272"/>
      <c r="DAA2507" s="207"/>
      <c r="DAB2507" s="238"/>
      <c r="DAC2507" s="207"/>
      <c r="DAD2507" s="207"/>
      <c r="DAE2507" s="187"/>
      <c r="DAF2507" s="187"/>
      <c r="DAG2507" s="204"/>
      <c r="DAH2507" s="272"/>
      <c r="DAI2507" s="207"/>
      <c r="DAJ2507" s="238"/>
      <c r="DAK2507" s="207"/>
      <c r="DAL2507" s="207"/>
      <c r="DAM2507" s="187"/>
      <c r="DAN2507" s="187"/>
      <c r="DAO2507" s="204"/>
      <c r="DAP2507" s="272"/>
      <c r="DAQ2507" s="207"/>
      <c r="DAR2507" s="238"/>
      <c r="DAS2507" s="207"/>
      <c r="DAT2507" s="207"/>
      <c r="DAU2507" s="187"/>
      <c r="DAV2507" s="187"/>
      <c r="DAW2507" s="204"/>
      <c r="DAX2507" s="272"/>
      <c r="DAY2507" s="207"/>
      <c r="DAZ2507" s="238"/>
      <c r="DBA2507" s="207"/>
      <c r="DBB2507" s="207"/>
      <c r="DBC2507" s="187"/>
      <c r="DBD2507" s="187"/>
      <c r="DBE2507" s="204"/>
      <c r="DBF2507" s="272"/>
      <c r="DBG2507" s="207"/>
      <c r="DBH2507" s="238"/>
      <c r="DBI2507" s="207"/>
      <c r="DBJ2507" s="207"/>
      <c r="DBK2507" s="187"/>
      <c r="DBL2507" s="187"/>
      <c r="DBM2507" s="204"/>
      <c r="DBN2507" s="272"/>
      <c r="DBO2507" s="207"/>
      <c r="DBP2507" s="238"/>
      <c r="DBQ2507" s="207"/>
      <c r="DBR2507" s="207"/>
      <c r="DBS2507" s="187"/>
      <c r="DBT2507" s="187"/>
      <c r="DBU2507" s="204"/>
      <c r="DBV2507" s="272"/>
      <c r="DBW2507" s="207"/>
      <c r="DBX2507" s="238"/>
      <c r="DBY2507" s="207"/>
      <c r="DBZ2507" s="207"/>
      <c r="DCA2507" s="187"/>
      <c r="DCB2507" s="187"/>
      <c r="DCC2507" s="204"/>
      <c r="DCD2507" s="272"/>
      <c r="DCE2507" s="207"/>
      <c r="DCF2507" s="238"/>
      <c r="DCG2507" s="207"/>
      <c r="DCH2507" s="207"/>
      <c r="DCI2507" s="187"/>
      <c r="DCJ2507" s="187"/>
      <c r="DCK2507" s="204"/>
      <c r="DCL2507" s="272"/>
      <c r="DCM2507" s="207"/>
      <c r="DCN2507" s="238"/>
      <c r="DCO2507" s="207"/>
      <c r="DCP2507" s="207"/>
      <c r="DCQ2507" s="187"/>
      <c r="DCR2507" s="187"/>
      <c r="DCS2507" s="204"/>
      <c r="DCT2507" s="272"/>
      <c r="DCU2507" s="207"/>
      <c r="DCV2507" s="238"/>
      <c r="DCW2507" s="207"/>
      <c r="DCX2507" s="207"/>
      <c r="DCY2507" s="187"/>
      <c r="DCZ2507" s="187"/>
      <c r="DDA2507" s="204"/>
      <c r="DDB2507" s="272"/>
      <c r="DDC2507" s="207"/>
      <c r="DDD2507" s="238"/>
      <c r="DDE2507" s="207"/>
      <c r="DDF2507" s="207"/>
      <c r="DDG2507" s="187"/>
      <c r="DDH2507" s="187"/>
      <c r="DDI2507" s="204"/>
      <c r="DDJ2507" s="272"/>
      <c r="DDK2507" s="207"/>
      <c r="DDL2507" s="238"/>
      <c r="DDM2507" s="207"/>
      <c r="DDN2507" s="207"/>
      <c r="DDO2507" s="187"/>
      <c r="DDP2507" s="187"/>
      <c r="DDQ2507" s="204"/>
      <c r="DDR2507" s="272"/>
      <c r="DDS2507" s="207"/>
      <c r="DDT2507" s="238"/>
      <c r="DDU2507" s="207"/>
      <c r="DDV2507" s="207"/>
      <c r="DDW2507" s="187"/>
      <c r="DDX2507" s="187"/>
      <c r="DDY2507" s="204"/>
      <c r="DDZ2507" s="272"/>
      <c r="DEA2507" s="207"/>
      <c r="DEB2507" s="238"/>
      <c r="DEC2507" s="207"/>
      <c r="DED2507" s="207"/>
      <c r="DEE2507" s="187"/>
      <c r="DEF2507" s="187"/>
      <c r="DEG2507" s="204"/>
      <c r="DEH2507" s="272"/>
      <c r="DEI2507" s="207"/>
      <c r="DEJ2507" s="238"/>
      <c r="DEK2507" s="207"/>
      <c r="DEL2507" s="207"/>
      <c r="DEM2507" s="187"/>
      <c r="DEN2507" s="187"/>
      <c r="DEO2507" s="204"/>
      <c r="DEP2507" s="272"/>
      <c r="DEQ2507" s="207"/>
      <c r="DER2507" s="238"/>
      <c r="DES2507" s="207"/>
      <c r="DET2507" s="207"/>
      <c r="DEU2507" s="187"/>
      <c r="DEV2507" s="187"/>
      <c r="DEW2507" s="204"/>
      <c r="DEX2507" s="272"/>
      <c r="DEY2507" s="207"/>
      <c r="DEZ2507" s="238"/>
      <c r="DFA2507" s="207"/>
      <c r="DFB2507" s="207"/>
      <c r="DFC2507" s="187"/>
      <c r="DFD2507" s="187"/>
      <c r="DFE2507" s="204"/>
      <c r="DFF2507" s="272"/>
      <c r="DFG2507" s="207"/>
      <c r="DFH2507" s="238"/>
      <c r="DFI2507" s="207"/>
      <c r="DFJ2507" s="207"/>
      <c r="DFK2507" s="187"/>
      <c r="DFL2507" s="187"/>
      <c r="DFM2507" s="204"/>
      <c r="DFN2507" s="272"/>
      <c r="DFO2507" s="207"/>
      <c r="DFP2507" s="238"/>
      <c r="DFQ2507" s="207"/>
      <c r="DFR2507" s="207"/>
      <c r="DFS2507" s="187"/>
      <c r="DFT2507" s="187"/>
      <c r="DFU2507" s="204"/>
      <c r="DFV2507" s="272"/>
      <c r="DFW2507" s="207"/>
      <c r="DFX2507" s="238"/>
      <c r="DFY2507" s="207"/>
      <c r="DFZ2507" s="207"/>
      <c r="DGA2507" s="187"/>
      <c r="DGB2507" s="187"/>
      <c r="DGC2507" s="204"/>
      <c r="DGD2507" s="272"/>
      <c r="DGE2507" s="207"/>
      <c r="DGF2507" s="238"/>
      <c r="DGG2507" s="207"/>
      <c r="DGH2507" s="207"/>
      <c r="DGI2507" s="187"/>
      <c r="DGJ2507" s="187"/>
      <c r="DGK2507" s="204"/>
      <c r="DGL2507" s="272"/>
      <c r="DGM2507" s="207"/>
      <c r="DGN2507" s="238"/>
      <c r="DGO2507" s="207"/>
      <c r="DGP2507" s="207"/>
      <c r="DGQ2507" s="187"/>
      <c r="DGR2507" s="187"/>
      <c r="DGS2507" s="204"/>
      <c r="DGT2507" s="272"/>
      <c r="DGU2507" s="207"/>
      <c r="DGV2507" s="238"/>
      <c r="DGW2507" s="207"/>
      <c r="DGX2507" s="207"/>
      <c r="DGY2507" s="187"/>
      <c r="DGZ2507" s="187"/>
      <c r="DHA2507" s="204"/>
      <c r="DHB2507" s="272"/>
      <c r="DHC2507" s="207"/>
      <c r="DHD2507" s="238"/>
      <c r="DHE2507" s="207"/>
      <c r="DHF2507" s="207"/>
      <c r="DHG2507" s="187"/>
      <c r="DHH2507" s="187"/>
      <c r="DHI2507" s="204"/>
      <c r="DHJ2507" s="272"/>
      <c r="DHK2507" s="207"/>
      <c r="DHL2507" s="238"/>
      <c r="DHM2507" s="207"/>
      <c r="DHN2507" s="207"/>
      <c r="DHO2507" s="187"/>
      <c r="DHP2507" s="187"/>
      <c r="DHQ2507" s="204"/>
      <c r="DHR2507" s="272"/>
      <c r="DHS2507" s="207"/>
      <c r="DHT2507" s="238"/>
      <c r="DHU2507" s="207"/>
      <c r="DHV2507" s="207"/>
      <c r="DHW2507" s="187"/>
      <c r="DHX2507" s="187"/>
      <c r="DHY2507" s="204"/>
      <c r="DHZ2507" s="272"/>
      <c r="DIA2507" s="207"/>
      <c r="DIB2507" s="238"/>
      <c r="DIC2507" s="207"/>
      <c r="DID2507" s="207"/>
      <c r="DIE2507" s="187"/>
      <c r="DIF2507" s="187"/>
      <c r="DIG2507" s="204"/>
      <c r="DIH2507" s="272"/>
      <c r="DII2507" s="207"/>
      <c r="DIJ2507" s="238"/>
      <c r="DIK2507" s="207"/>
      <c r="DIL2507" s="207"/>
      <c r="DIM2507" s="187"/>
      <c r="DIN2507" s="187"/>
      <c r="DIO2507" s="204"/>
      <c r="DIP2507" s="272"/>
      <c r="DIQ2507" s="207"/>
      <c r="DIR2507" s="238"/>
      <c r="DIS2507" s="207"/>
      <c r="DIT2507" s="207"/>
      <c r="DIU2507" s="187"/>
      <c r="DIV2507" s="187"/>
      <c r="DIW2507" s="204"/>
      <c r="DIX2507" s="272"/>
      <c r="DIY2507" s="207"/>
      <c r="DIZ2507" s="238"/>
      <c r="DJA2507" s="207"/>
      <c r="DJB2507" s="207"/>
      <c r="DJC2507" s="187"/>
      <c r="DJD2507" s="187"/>
      <c r="DJE2507" s="204"/>
      <c r="DJF2507" s="272"/>
      <c r="DJG2507" s="207"/>
      <c r="DJH2507" s="238"/>
      <c r="DJI2507" s="207"/>
      <c r="DJJ2507" s="207"/>
      <c r="DJK2507" s="187"/>
      <c r="DJL2507" s="187"/>
      <c r="DJM2507" s="204"/>
      <c r="DJN2507" s="272"/>
      <c r="DJO2507" s="207"/>
      <c r="DJP2507" s="238"/>
      <c r="DJQ2507" s="207"/>
      <c r="DJR2507" s="207"/>
      <c r="DJS2507" s="187"/>
      <c r="DJT2507" s="187"/>
      <c r="DJU2507" s="204"/>
      <c r="DJV2507" s="272"/>
      <c r="DJW2507" s="207"/>
      <c r="DJX2507" s="238"/>
      <c r="DJY2507" s="207"/>
      <c r="DJZ2507" s="207"/>
      <c r="DKA2507" s="187"/>
      <c r="DKB2507" s="187"/>
      <c r="DKC2507" s="204"/>
      <c r="DKD2507" s="272"/>
      <c r="DKE2507" s="207"/>
      <c r="DKF2507" s="238"/>
      <c r="DKG2507" s="207"/>
      <c r="DKH2507" s="207"/>
      <c r="DKI2507" s="187"/>
      <c r="DKJ2507" s="187"/>
      <c r="DKK2507" s="204"/>
      <c r="DKL2507" s="272"/>
      <c r="DKM2507" s="207"/>
      <c r="DKN2507" s="238"/>
      <c r="DKO2507" s="207"/>
      <c r="DKP2507" s="207"/>
      <c r="DKQ2507" s="187"/>
      <c r="DKR2507" s="187"/>
      <c r="DKS2507" s="204"/>
      <c r="DKT2507" s="272"/>
      <c r="DKU2507" s="207"/>
      <c r="DKV2507" s="238"/>
      <c r="DKW2507" s="207"/>
      <c r="DKX2507" s="207"/>
      <c r="DKY2507" s="187"/>
      <c r="DKZ2507" s="187"/>
      <c r="DLA2507" s="204"/>
      <c r="DLB2507" s="272"/>
      <c r="DLC2507" s="207"/>
      <c r="DLD2507" s="238"/>
      <c r="DLE2507" s="207"/>
      <c r="DLF2507" s="207"/>
      <c r="DLG2507" s="187"/>
      <c r="DLH2507" s="187"/>
      <c r="DLI2507" s="204"/>
      <c r="DLJ2507" s="272"/>
      <c r="DLK2507" s="207"/>
      <c r="DLL2507" s="238"/>
      <c r="DLM2507" s="207"/>
      <c r="DLN2507" s="207"/>
      <c r="DLO2507" s="187"/>
      <c r="DLP2507" s="187"/>
      <c r="DLQ2507" s="204"/>
      <c r="DLR2507" s="272"/>
      <c r="DLS2507" s="207"/>
      <c r="DLT2507" s="238"/>
      <c r="DLU2507" s="207"/>
      <c r="DLV2507" s="207"/>
      <c r="DLW2507" s="187"/>
      <c r="DLX2507" s="187"/>
      <c r="DLY2507" s="204"/>
      <c r="DLZ2507" s="272"/>
      <c r="DMA2507" s="207"/>
      <c r="DMB2507" s="238"/>
      <c r="DMC2507" s="207"/>
      <c r="DMD2507" s="207"/>
      <c r="DME2507" s="187"/>
      <c r="DMF2507" s="187"/>
      <c r="DMG2507" s="204"/>
      <c r="DMH2507" s="272"/>
      <c r="DMI2507" s="207"/>
      <c r="DMJ2507" s="238"/>
      <c r="DMK2507" s="207"/>
      <c r="DML2507" s="207"/>
      <c r="DMM2507" s="187"/>
      <c r="DMN2507" s="187"/>
      <c r="DMO2507" s="204"/>
      <c r="DMP2507" s="272"/>
      <c r="DMQ2507" s="207"/>
      <c r="DMR2507" s="238"/>
      <c r="DMS2507" s="207"/>
      <c r="DMT2507" s="207"/>
      <c r="DMU2507" s="187"/>
      <c r="DMV2507" s="187"/>
      <c r="DMW2507" s="204"/>
      <c r="DMX2507" s="272"/>
      <c r="DMY2507" s="207"/>
      <c r="DMZ2507" s="238"/>
      <c r="DNA2507" s="207"/>
      <c r="DNB2507" s="207"/>
      <c r="DNC2507" s="187"/>
      <c r="DND2507" s="187"/>
      <c r="DNE2507" s="204"/>
      <c r="DNF2507" s="272"/>
      <c r="DNG2507" s="207"/>
      <c r="DNH2507" s="238"/>
      <c r="DNI2507" s="207"/>
      <c r="DNJ2507" s="207"/>
      <c r="DNK2507" s="187"/>
      <c r="DNL2507" s="187"/>
      <c r="DNM2507" s="204"/>
      <c r="DNN2507" s="272"/>
      <c r="DNO2507" s="207"/>
      <c r="DNP2507" s="238"/>
      <c r="DNQ2507" s="207"/>
      <c r="DNR2507" s="207"/>
      <c r="DNS2507" s="187"/>
      <c r="DNT2507" s="187"/>
      <c r="DNU2507" s="204"/>
      <c r="DNV2507" s="272"/>
      <c r="DNW2507" s="207"/>
      <c r="DNX2507" s="238"/>
      <c r="DNY2507" s="207"/>
      <c r="DNZ2507" s="207"/>
      <c r="DOA2507" s="187"/>
      <c r="DOB2507" s="187"/>
      <c r="DOC2507" s="204"/>
      <c r="DOD2507" s="272"/>
      <c r="DOE2507" s="207"/>
      <c r="DOF2507" s="238"/>
      <c r="DOG2507" s="207"/>
      <c r="DOH2507" s="207"/>
      <c r="DOI2507" s="187"/>
      <c r="DOJ2507" s="187"/>
      <c r="DOK2507" s="204"/>
      <c r="DOL2507" s="272"/>
      <c r="DOM2507" s="207"/>
      <c r="DON2507" s="238"/>
      <c r="DOO2507" s="207"/>
      <c r="DOP2507" s="207"/>
      <c r="DOQ2507" s="187"/>
      <c r="DOR2507" s="187"/>
      <c r="DOS2507" s="204"/>
      <c r="DOT2507" s="272"/>
      <c r="DOU2507" s="207"/>
      <c r="DOV2507" s="238"/>
      <c r="DOW2507" s="207"/>
      <c r="DOX2507" s="207"/>
      <c r="DOY2507" s="187"/>
      <c r="DOZ2507" s="187"/>
      <c r="DPA2507" s="204"/>
      <c r="DPB2507" s="272"/>
      <c r="DPC2507" s="207"/>
      <c r="DPD2507" s="238"/>
      <c r="DPE2507" s="207"/>
      <c r="DPF2507" s="207"/>
      <c r="DPG2507" s="187"/>
      <c r="DPH2507" s="187"/>
      <c r="DPI2507" s="204"/>
      <c r="DPJ2507" s="272"/>
      <c r="DPK2507" s="207"/>
      <c r="DPL2507" s="238"/>
      <c r="DPM2507" s="207"/>
      <c r="DPN2507" s="207"/>
      <c r="DPO2507" s="187"/>
      <c r="DPP2507" s="187"/>
      <c r="DPQ2507" s="204"/>
      <c r="DPR2507" s="272"/>
      <c r="DPS2507" s="207"/>
      <c r="DPT2507" s="238"/>
      <c r="DPU2507" s="207"/>
      <c r="DPV2507" s="207"/>
      <c r="DPW2507" s="187"/>
      <c r="DPX2507" s="187"/>
      <c r="DPY2507" s="204"/>
      <c r="DPZ2507" s="272"/>
      <c r="DQA2507" s="207"/>
      <c r="DQB2507" s="238"/>
      <c r="DQC2507" s="207"/>
      <c r="DQD2507" s="207"/>
      <c r="DQE2507" s="187"/>
      <c r="DQF2507" s="187"/>
      <c r="DQG2507" s="204"/>
      <c r="DQH2507" s="272"/>
      <c r="DQI2507" s="207"/>
      <c r="DQJ2507" s="238"/>
      <c r="DQK2507" s="207"/>
      <c r="DQL2507" s="207"/>
      <c r="DQM2507" s="187"/>
      <c r="DQN2507" s="187"/>
      <c r="DQO2507" s="204"/>
      <c r="DQP2507" s="272"/>
      <c r="DQQ2507" s="207"/>
      <c r="DQR2507" s="238"/>
      <c r="DQS2507" s="207"/>
      <c r="DQT2507" s="207"/>
      <c r="DQU2507" s="187"/>
      <c r="DQV2507" s="187"/>
      <c r="DQW2507" s="204"/>
      <c r="DQX2507" s="272"/>
      <c r="DQY2507" s="207"/>
      <c r="DQZ2507" s="238"/>
      <c r="DRA2507" s="207"/>
      <c r="DRB2507" s="207"/>
      <c r="DRC2507" s="187"/>
      <c r="DRD2507" s="187"/>
      <c r="DRE2507" s="204"/>
      <c r="DRF2507" s="272"/>
      <c r="DRG2507" s="207"/>
      <c r="DRH2507" s="238"/>
      <c r="DRI2507" s="207"/>
      <c r="DRJ2507" s="207"/>
      <c r="DRK2507" s="187"/>
      <c r="DRL2507" s="187"/>
      <c r="DRM2507" s="204"/>
      <c r="DRN2507" s="272"/>
      <c r="DRO2507" s="207"/>
      <c r="DRP2507" s="238"/>
      <c r="DRQ2507" s="207"/>
      <c r="DRR2507" s="207"/>
      <c r="DRS2507" s="187"/>
      <c r="DRT2507" s="187"/>
      <c r="DRU2507" s="204"/>
      <c r="DRV2507" s="272"/>
      <c r="DRW2507" s="207"/>
      <c r="DRX2507" s="238"/>
      <c r="DRY2507" s="207"/>
      <c r="DRZ2507" s="207"/>
      <c r="DSA2507" s="187"/>
      <c r="DSB2507" s="187"/>
      <c r="DSC2507" s="204"/>
      <c r="DSD2507" s="272"/>
      <c r="DSE2507" s="207"/>
      <c r="DSF2507" s="238"/>
      <c r="DSG2507" s="207"/>
      <c r="DSH2507" s="207"/>
      <c r="DSI2507" s="187"/>
      <c r="DSJ2507" s="187"/>
      <c r="DSK2507" s="204"/>
      <c r="DSL2507" s="272"/>
      <c r="DSM2507" s="207"/>
      <c r="DSN2507" s="238"/>
      <c r="DSO2507" s="207"/>
      <c r="DSP2507" s="207"/>
      <c r="DSQ2507" s="187"/>
      <c r="DSR2507" s="187"/>
      <c r="DSS2507" s="204"/>
      <c r="DST2507" s="272"/>
      <c r="DSU2507" s="207"/>
      <c r="DSV2507" s="238"/>
      <c r="DSW2507" s="207"/>
      <c r="DSX2507" s="207"/>
      <c r="DSY2507" s="187"/>
      <c r="DSZ2507" s="187"/>
      <c r="DTA2507" s="204"/>
      <c r="DTB2507" s="272"/>
      <c r="DTC2507" s="207"/>
      <c r="DTD2507" s="238"/>
      <c r="DTE2507" s="207"/>
      <c r="DTF2507" s="207"/>
      <c r="DTG2507" s="187"/>
      <c r="DTH2507" s="187"/>
      <c r="DTI2507" s="204"/>
      <c r="DTJ2507" s="272"/>
      <c r="DTK2507" s="207"/>
      <c r="DTL2507" s="238"/>
      <c r="DTM2507" s="207"/>
      <c r="DTN2507" s="207"/>
      <c r="DTO2507" s="187"/>
      <c r="DTP2507" s="187"/>
      <c r="DTQ2507" s="204"/>
      <c r="DTR2507" s="272"/>
      <c r="DTS2507" s="207"/>
      <c r="DTT2507" s="238"/>
      <c r="DTU2507" s="207"/>
      <c r="DTV2507" s="207"/>
      <c r="DTW2507" s="187"/>
      <c r="DTX2507" s="187"/>
      <c r="DTY2507" s="204"/>
      <c r="DTZ2507" s="272"/>
      <c r="DUA2507" s="207"/>
      <c r="DUB2507" s="238"/>
      <c r="DUC2507" s="207"/>
      <c r="DUD2507" s="207"/>
      <c r="DUE2507" s="187"/>
      <c r="DUF2507" s="187"/>
      <c r="DUG2507" s="204"/>
      <c r="DUH2507" s="272"/>
      <c r="DUI2507" s="207"/>
      <c r="DUJ2507" s="238"/>
      <c r="DUK2507" s="207"/>
      <c r="DUL2507" s="207"/>
      <c r="DUM2507" s="187"/>
      <c r="DUN2507" s="187"/>
      <c r="DUO2507" s="204"/>
      <c r="DUP2507" s="272"/>
      <c r="DUQ2507" s="207"/>
      <c r="DUR2507" s="238"/>
      <c r="DUS2507" s="207"/>
      <c r="DUT2507" s="207"/>
      <c r="DUU2507" s="187"/>
      <c r="DUV2507" s="187"/>
      <c r="DUW2507" s="204"/>
      <c r="DUX2507" s="272"/>
      <c r="DUY2507" s="207"/>
      <c r="DUZ2507" s="238"/>
      <c r="DVA2507" s="207"/>
      <c r="DVB2507" s="207"/>
      <c r="DVC2507" s="187"/>
      <c r="DVD2507" s="187"/>
      <c r="DVE2507" s="204"/>
      <c r="DVF2507" s="272"/>
      <c r="DVG2507" s="207"/>
      <c r="DVH2507" s="238"/>
      <c r="DVI2507" s="207"/>
      <c r="DVJ2507" s="207"/>
      <c r="DVK2507" s="187"/>
      <c r="DVL2507" s="187"/>
      <c r="DVM2507" s="204"/>
      <c r="DVN2507" s="272"/>
      <c r="DVO2507" s="207"/>
      <c r="DVP2507" s="238"/>
      <c r="DVQ2507" s="207"/>
      <c r="DVR2507" s="207"/>
      <c r="DVS2507" s="187"/>
      <c r="DVT2507" s="187"/>
      <c r="DVU2507" s="204"/>
      <c r="DVV2507" s="272"/>
      <c r="DVW2507" s="207"/>
      <c r="DVX2507" s="238"/>
      <c r="DVY2507" s="207"/>
      <c r="DVZ2507" s="207"/>
      <c r="DWA2507" s="187"/>
      <c r="DWB2507" s="187"/>
      <c r="DWC2507" s="204"/>
      <c r="DWD2507" s="272"/>
      <c r="DWE2507" s="207"/>
      <c r="DWF2507" s="238"/>
      <c r="DWG2507" s="207"/>
      <c r="DWH2507" s="207"/>
      <c r="DWI2507" s="187"/>
      <c r="DWJ2507" s="187"/>
      <c r="DWK2507" s="204"/>
      <c r="DWL2507" s="272"/>
      <c r="DWM2507" s="207"/>
      <c r="DWN2507" s="238"/>
      <c r="DWO2507" s="207"/>
      <c r="DWP2507" s="207"/>
      <c r="DWQ2507" s="187"/>
      <c r="DWR2507" s="187"/>
      <c r="DWS2507" s="204"/>
      <c r="DWT2507" s="272"/>
      <c r="DWU2507" s="207"/>
      <c r="DWV2507" s="238"/>
      <c r="DWW2507" s="207"/>
      <c r="DWX2507" s="207"/>
      <c r="DWY2507" s="187"/>
      <c r="DWZ2507" s="187"/>
      <c r="DXA2507" s="204"/>
      <c r="DXB2507" s="272"/>
      <c r="DXC2507" s="207"/>
      <c r="DXD2507" s="238"/>
      <c r="DXE2507" s="207"/>
      <c r="DXF2507" s="207"/>
      <c r="DXG2507" s="187"/>
      <c r="DXH2507" s="187"/>
      <c r="DXI2507" s="204"/>
      <c r="DXJ2507" s="272"/>
      <c r="DXK2507" s="207"/>
      <c r="DXL2507" s="238"/>
      <c r="DXM2507" s="207"/>
      <c r="DXN2507" s="207"/>
      <c r="DXO2507" s="187"/>
      <c r="DXP2507" s="187"/>
      <c r="DXQ2507" s="204"/>
      <c r="DXR2507" s="272"/>
      <c r="DXS2507" s="207"/>
      <c r="DXT2507" s="238"/>
      <c r="DXU2507" s="207"/>
      <c r="DXV2507" s="207"/>
      <c r="DXW2507" s="187"/>
      <c r="DXX2507" s="187"/>
      <c r="DXY2507" s="204"/>
      <c r="DXZ2507" s="272"/>
      <c r="DYA2507" s="207"/>
      <c r="DYB2507" s="238"/>
      <c r="DYC2507" s="207"/>
      <c r="DYD2507" s="207"/>
      <c r="DYE2507" s="187"/>
      <c r="DYF2507" s="187"/>
      <c r="DYG2507" s="204"/>
      <c r="DYH2507" s="272"/>
      <c r="DYI2507" s="207"/>
      <c r="DYJ2507" s="238"/>
      <c r="DYK2507" s="207"/>
      <c r="DYL2507" s="207"/>
      <c r="DYM2507" s="187"/>
      <c r="DYN2507" s="187"/>
      <c r="DYO2507" s="204"/>
      <c r="DYP2507" s="272"/>
      <c r="DYQ2507" s="207"/>
      <c r="DYR2507" s="238"/>
      <c r="DYS2507" s="207"/>
      <c r="DYT2507" s="207"/>
      <c r="DYU2507" s="187"/>
      <c r="DYV2507" s="187"/>
      <c r="DYW2507" s="204"/>
      <c r="DYX2507" s="272"/>
      <c r="DYY2507" s="207"/>
      <c r="DYZ2507" s="238"/>
      <c r="DZA2507" s="207"/>
      <c r="DZB2507" s="207"/>
      <c r="DZC2507" s="187"/>
      <c r="DZD2507" s="187"/>
      <c r="DZE2507" s="204"/>
      <c r="DZF2507" s="272"/>
      <c r="DZG2507" s="207"/>
      <c r="DZH2507" s="238"/>
      <c r="DZI2507" s="207"/>
      <c r="DZJ2507" s="207"/>
      <c r="DZK2507" s="187"/>
      <c r="DZL2507" s="187"/>
      <c r="DZM2507" s="204"/>
      <c r="DZN2507" s="272"/>
      <c r="DZO2507" s="207"/>
      <c r="DZP2507" s="238"/>
      <c r="DZQ2507" s="207"/>
      <c r="DZR2507" s="207"/>
      <c r="DZS2507" s="187"/>
      <c r="DZT2507" s="187"/>
      <c r="DZU2507" s="204"/>
      <c r="DZV2507" s="272"/>
      <c r="DZW2507" s="207"/>
      <c r="DZX2507" s="238"/>
      <c r="DZY2507" s="207"/>
      <c r="DZZ2507" s="207"/>
      <c r="EAA2507" s="187"/>
      <c r="EAB2507" s="187"/>
      <c r="EAC2507" s="204"/>
      <c r="EAD2507" s="272"/>
      <c r="EAE2507" s="207"/>
      <c r="EAF2507" s="238"/>
      <c r="EAG2507" s="207"/>
      <c r="EAH2507" s="207"/>
      <c r="EAI2507" s="187"/>
      <c r="EAJ2507" s="187"/>
      <c r="EAK2507" s="204"/>
      <c r="EAL2507" s="272"/>
      <c r="EAM2507" s="207"/>
      <c r="EAN2507" s="238"/>
      <c r="EAO2507" s="207"/>
      <c r="EAP2507" s="207"/>
      <c r="EAQ2507" s="187"/>
      <c r="EAR2507" s="187"/>
      <c r="EAS2507" s="204"/>
      <c r="EAT2507" s="272"/>
      <c r="EAU2507" s="207"/>
      <c r="EAV2507" s="238"/>
      <c r="EAW2507" s="207"/>
      <c r="EAX2507" s="207"/>
      <c r="EAY2507" s="187"/>
      <c r="EAZ2507" s="187"/>
      <c r="EBA2507" s="204"/>
      <c r="EBB2507" s="272"/>
      <c r="EBC2507" s="207"/>
      <c r="EBD2507" s="238"/>
      <c r="EBE2507" s="207"/>
      <c r="EBF2507" s="207"/>
      <c r="EBG2507" s="187"/>
      <c r="EBH2507" s="187"/>
      <c r="EBI2507" s="204"/>
      <c r="EBJ2507" s="272"/>
      <c r="EBK2507" s="207"/>
      <c r="EBL2507" s="238"/>
      <c r="EBM2507" s="207"/>
      <c r="EBN2507" s="207"/>
      <c r="EBO2507" s="187"/>
      <c r="EBP2507" s="187"/>
      <c r="EBQ2507" s="204"/>
      <c r="EBR2507" s="272"/>
      <c r="EBS2507" s="207"/>
      <c r="EBT2507" s="238"/>
      <c r="EBU2507" s="207"/>
      <c r="EBV2507" s="207"/>
      <c r="EBW2507" s="187"/>
      <c r="EBX2507" s="187"/>
      <c r="EBY2507" s="204"/>
      <c r="EBZ2507" s="272"/>
      <c r="ECA2507" s="207"/>
      <c r="ECB2507" s="238"/>
      <c r="ECC2507" s="207"/>
      <c r="ECD2507" s="207"/>
      <c r="ECE2507" s="187"/>
      <c r="ECF2507" s="187"/>
      <c r="ECG2507" s="204"/>
      <c r="ECH2507" s="272"/>
      <c r="ECI2507" s="207"/>
      <c r="ECJ2507" s="238"/>
      <c r="ECK2507" s="207"/>
      <c r="ECL2507" s="207"/>
      <c r="ECM2507" s="187"/>
      <c r="ECN2507" s="187"/>
      <c r="ECO2507" s="204"/>
      <c r="ECP2507" s="272"/>
      <c r="ECQ2507" s="207"/>
      <c r="ECR2507" s="238"/>
      <c r="ECS2507" s="207"/>
      <c r="ECT2507" s="207"/>
      <c r="ECU2507" s="187"/>
      <c r="ECV2507" s="187"/>
      <c r="ECW2507" s="204"/>
      <c r="ECX2507" s="272"/>
      <c r="ECY2507" s="207"/>
      <c r="ECZ2507" s="238"/>
      <c r="EDA2507" s="207"/>
      <c r="EDB2507" s="207"/>
      <c r="EDC2507" s="187"/>
      <c r="EDD2507" s="187"/>
      <c r="EDE2507" s="204"/>
      <c r="EDF2507" s="272"/>
      <c r="EDG2507" s="207"/>
      <c r="EDH2507" s="238"/>
      <c r="EDI2507" s="207"/>
      <c r="EDJ2507" s="207"/>
      <c r="EDK2507" s="187"/>
      <c r="EDL2507" s="187"/>
      <c r="EDM2507" s="204"/>
      <c r="EDN2507" s="272"/>
      <c r="EDO2507" s="207"/>
      <c r="EDP2507" s="238"/>
      <c r="EDQ2507" s="207"/>
      <c r="EDR2507" s="207"/>
      <c r="EDS2507" s="187"/>
      <c r="EDT2507" s="187"/>
      <c r="EDU2507" s="204"/>
      <c r="EDV2507" s="272"/>
      <c r="EDW2507" s="207"/>
      <c r="EDX2507" s="238"/>
      <c r="EDY2507" s="207"/>
      <c r="EDZ2507" s="207"/>
      <c r="EEA2507" s="187"/>
      <c r="EEB2507" s="187"/>
      <c r="EEC2507" s="204"/>
      <c r="EED2507" s="272"/>
      <c r="EEE2507" s="207"/>
      <c r="EEF2507" s="238"/>
      <c r="EEG2507" s="207"/>
      <c r="EEH2507" s="207"/>
      <c r="EEI2507" s="187"/>
      <c r="EEJ2507" s="187"/>
      <c r="EEK2507" s="204"/>
      <c r="EEL2507" s="272"/>
      <c r="EEM2507" s="207"/>
      <c r="EEN2507" s="238"/>
      <c r="EEO2507" s="207"/>
      <c r="EEP2507" s="207"/>
      <c r="EEQ2507" s="187"/>
      <c r="EER2507" s="187"/>
      <c r="EES2507" s="204"/>
      <c r="EET2507" s="272"/>
      <c r="EEU2507" s="207"/>
      <c r="EEV2507" s="238"/>
      <c r="EEW2507" s="207"/>
      <c r="EEX2507" s="207"/>
      <c r="EEY2507" s="187"/>
      <c r="EEZ2507" s="187"/>
      <c r="EFA2507" s="204"/>
      <c r="EFB2507" s="272"/>
      <c r="EFC2507" s="207"/>
      <c r="EFD2507" s="238"/>
      <c r="EFE2507" s="207"/>
      <c r="EFF2507" s="207"/>
      <c r="EFG2507" s="187"/>
      <c r="EFH2507" s="187"/>
      <c r="EFI2507" s="204"/>
      <c r="EFJ2507" s="272"/>
      <c r="EFK2507" s="207"/>
      <c r="EFL2507" s="238"/>
      <c r="EFM2507" s="207"/>
      <c r="EFN2507" s="207"/>
      <c r="EFO2507" s="187"/>
      <c r="EFP2507" s="187"/>
      <c r="EFQ2507" s="204"/>
      <c r="EFR2507" s="272"/>
      <c r="EFS2507" s="207"/>
      <c r="EFT2507" s="238"/>
      <c r="EFU2507" s="207"/>
      <c r="EFV2507" s="207"/>
      <c r="EFW2507" s="187"/>
      <c r="EFX2507" s="187"/>
      <c r="EFY2507" s="204"/>
      <c r="EFZ2507" s="272"/>
      <c r="EGA2507" s="207"/>
      <c r="EGB2507" s="238"/>
      <c r="EGC2507" s="207"/>
      <c r="EGD2507" s="207"/>
      <c r="EGE2507" s="187"/>
      <c r="EGF2507" s="187"/>
      <c r="EGG2507" s="204"/>
      <c r="EGH2507" s="272"/>
      <c r="EGI2507" s="207"/>
      <c r="EGJ2507" s="238"/>
      <c r="EGK2507" s="207"/>
      <c r="EGL2507" s="207"/>
      <c r="EGM2507" s="187"/>
      <c r="EGN2507" s="187"/>
      <c r="EGO2507" s="204"/>
      <c r="EGP2507" s="272"/>
      <c r="EGQ2507" s="207"/>
      <c r="EGR2507" s="238"/>
      <c r="EGS2507" s="207"/>
      <c r="EGT2507" s="207"/>
      <c r="EGU2507" s="187"/>
      <c r="EGV2507" s="187"/>
      <c r="EGW2507" s="204"/>
      <c r="EGX2507" s="272"/>
      <c r="EGY2507" s="207"/>
      <c r="EGZ2507" s="238"/>
      <c r="EHA2507" s="207"/>
      <c r="EHB2507" s="207"/>
      <c r="EHC2507" s="187"/>
      <c r="EHD2507" s="187"/>
      <c r="EHE2507" s="204"/>
      <c r="EHF2507" s="272"/>
      <c r="EHG2507" s="207"/>
      <c r="EHH2507" s="238"/>
      <c r="EHI2507" s="207"/>
      <c r="EHJ2507" s="207"/>
      <c r="EHK2507" s="187"/>
      <c r="EHL2507" s="187"/>
      <c r="EHM2507" s="204"/>
      <c r="EHN2507" s="272"/>
      <c r="EHO2507" s="207"/>
      <c r="EHP2507" s="238"/>
      <c r="EHQ2507" s="207"/>
      <c r="EHR2507" s="207"/>
      <c r="EHS2507" s="187"/>
      <c r="EHT2507" s="187"/>
      <c r="EHU2507" s="204"/>
      <c r="EHV2507" s="272"/>
      <c r="EHW2507" s="207"/>
      <c r="EHX2507" s="238"/>
      <c r="EHY2507" s="207"/>
      <c r="EHZ2507" s="207"/>
      <c r="EIA2507" s="187"/>
      <c r="EIB2507" s="187"/>
      <c r="EIC2507" s="204"/>
      <c r="EID2507" s="272"/>
      <c r="EIE2507" s="207"/>
      <c r="EIF2507" s="238"/>
      <c r="EIG2507" s="207"/>
      <c r="EIH2507" s="207"/>
      <c r="EII2507" s="187"/>
      <c r="EIJ2507" s="187"/>
      <c r="EIK2507" s="204"/>
      <c r="EIL2507" s="272"/>
      <c r="EIM2507" s="207"/>
      <c r="EIN2507" s="238"/>
      <c r="EIO2507" s="207"/>
      <c r="EIP2507" s="207"/>
      <c r="EIQ2507" s="187"/>
      <c r="EIR2507" s="187"/>
      <c r="EIS2507" s="204"/>
      <c r="EIT2507" s="272"/>
      <c r="EIU2507" s="207"/>
      <c r="EIV2507" s="238"/>
      <c r="EIW2507" s="207"/>
      <c r="EIX2507" s="207"/>
      <c r="EIY2507" s="187"/>
      <c r="EIZ2507" s="187"/>
      <c r="EJA2507" s="204"/>
      <c r="EJB2507" s="272"/>
      <c r="EJC2507" s="207"/>
      <c r="EJD2507" s="238"/>
      <c r="EJE2507" s="207"/>
      <c r="EJF2507" s="207"/>
      <c r="EJG2507" s="187"/>
      <c r="EJH2507" s="187"/>
      <c r="EJI2507" s="204"/>
      <c r="EJJ2507" s="272"/>
      <c r="EJK2507" s="207"/>
      <c r="EJL2507" s="238"/>
      <c r="EJM2507" s="207"/>
      <c r="EJN2507" s="207"/>
      <c r="EJO2507" s="187"/>
      <c r="EJP2507" s="187"/>
      <c r="EJQ2507" s="204"/>
      <c r="EJR2507" s="272"/>
      <c r="EJS2507" s="207"/>
      <c r="EJT2507" s="238"/>
      <c r="EJU2507" s="207"/>
      <c r="EJV2507" s="207"/>
      <c r="EJW2507" s="187"/>
      <c r="EJX2507" s="187"/>
      <c r="EJY2507" s="204"/>
      <c r="EJZ2507" s="272"/>
      <c r="EKA2507" s="207"/>
      <c r="EKB2507" s="238"/>
      <c r="EKC2507" s="207"/>
      <c r="EKD2507" s="207"/>
      <c r="EKE2507" s="187"/>
      <c r="EKF2507" s="187"/>
      <c r="EKG2507" s="204"/>
      <c r="EKH2507" s="272"/>
      <c r="EKI2507" s="207"/>
      <c r="EKJ2507" s="238"/>
      <c r="EKK2507" s="207"/>
      <c r="EKL2507" s="207"/>
      <c r="EKM2507" s="187"/>
      <c r="EKN2507" s="187"/>
      <c r="EKO2507" s="204"/>
      <c r="EKP2507" s="272"/>
      <c r="EKQ2507" s="207"/>
      <c r="EKR2507" s="238"/>
      <c r="EKS2507" s="207"/>
      <c r="EKT2507" s="207"/>
      <c r="EKU2507" s="187"/>
      <c r="EKV2507" s="187"/>
      <c r="EKW2507" s="204"/>
      <c r="EKX2507" s="272"/>
      <c r="EKY2507" s="207"/>
      <c r="EKZ2507" s="238"/>
      <c r="ELA2507" s="207"/>
      <c r="ELB2507" s="207"/>
      <c r="ELC2507" s="187"/>
      <c r="ELD2507" s="187"/>
      <c r="ELE2507" s="204"/>
      <c r="ELF2507" s="272"/>
      <c r="ELG2507" s="207"/>
      <c r="ELH2507" s="238"/>
      <c r="ELI2507" s="207"/>
      <c r="ELJ2507" s="207"/>
      <c r="ELK2507" s="187"/>
      <c r="ELL2507" s="187"/>
      <c r="ELM2507" s="204"/>
      <c r="ELN2507" s="272"/>
      <c r="ELO2507" s="207"/>
      <c r="ELP2507" s="238"/>
      <c r="ELQ2507" s="207"/>
      <c r="ELR2507" s="207"/>
      <c r="ELS2507" s="187"/>
      <c r="ELT2507" s="187"/>
      <c r="ELU2507" s="204"/>
      <c r="ELV2507" s="272"/>
      <c r="ELW2507" s="207"/>
      <c r="ELX2507" s="238"/>
      <c r="ELY2507" s="207"/>
      <c r="ELZ2507" s="207"/>
      <c r="EMA2507" s="187"/>
      <c r="EMB2507" s="187"/>
      <c r="EMC2507" s="204"/>
      <c r="EMD2507" s="272"/>
      <c r="EME2507" s="207"/>
      <c r="EMF2507" s="238"/>
      <c r="EMG2507" s="207"/>
      <c r="EMH2507" s="207"/>
      <c r="EMI2507" s="187"/>
      <c r="EMJ2507" s="187"/>
      <c r="EMK2507" s="204"/>
      <c r="EML2507" s="272"/>
      <c r="EMM2507" s="207"/>
      <c r="EMN2507" s="238"/>
      <c r="EMO2507" s="207"/>
      <c r="EMP2507" s="207"/>
      <c r="EMQ2507" s="187"/>
      <c r="EMR2507" s="187"/>
      <c r="EMS2507" s="204"/>
      <c r="EMT2507" s="272"/>
      <c r="EMU2507" s="207"/>
      <c r="EMV2507" s="238"/>
      <c r="EMW2507" s="207"/>
      <c r="EMX2507" s="207"/>
      <c r="EMY2507" s="187"/>
      <c r="EMZ2507" s="187"/>
      <c r="ENA2507" s="204"/>
      <c r="ENB2507" s="272"/>
      <c r="ENC2507" s="207"/>
      <c r="END2507" s="238"/>
      <c r="ENE2507" s="207"/>
      <c r="ENF2507" s="207"/>
      <c r="ENG2507" s="187"/>
      <c r="ENH2507" s="187"/>
      <c r="ENI2507" s="204"/>
      <c r="ENJ2507" s="272"/>
      <c r="ENK2507" s="207"/>
      <c r="ENL2507" s="238"/>
      <c r="ENM2507" s="207"/>
      <c r="ENN2507" s="207"/>
      <c r="ENO2507" s="187"/>
      <c r="ENP2507" s="187"/>
      <c r="ENQ2507" s="204"/>
      <c r="ENR2507" s="272"/>
      <c r="ENS2507" s="207"/>
      <c r="ENT2507" s="238"/>
      <c r="ENU2507" s="207"/>
      <c r="ENV2507" s="207"/>
      <c r="ENW2507" s="187"/>
      <c r="ENX2507" s="187"/>
      <c r="ENY2507" s="204"/>
      <c r="ENZ2507" s="272"/>
      <c r="EOA2507" s="207"/>
      <c r="EOB2507" s="238"/>
      <c r="EOC2507" s="207"/>
      <c r="EOD2507" s="207"/>
      <c r="EOE2507" s="187"/>
      <c r="EOF2507" s="187"/>
      <c r="EOG2507" s="204"/>
      <c r="EOH2507" s="272"/>
      <c r="EOI2507" s="207"/>
      <c r="EOJ2507" s="238"/>
      <c r="EOK2507" s="207"/>
      <c r="EOL2507" s="207"/>
      <c r="EOM2507" s="187"/>
      <c r="EON2507" s="187"/>
      <c r="EOO2507" s="204"/>
      <c r="EOP2507" s="272"/>
      <c r="EOQ2507" s="207"/>
      <c r="EOR2507" s="238"/>
      <c r="EOS2507" s="207"/>
      <c r="EOT2507" s="207"/>
      <c r="EOU2507" s="187"/>
      <c r="EOV2507" s="187"/>
      <c r="EOW2507" s="204"/>
      <c r="EOX2507" s="272"/>
      <c r="EOY2507" s="207"/>
      <c r="EOZ2507" s="238"/>
      <c r="EPA2507" s="207"/>
      <c r="EPB2507" s="207"/>
      <c r="EPC2507" s="187"/>
      <c r="EPD2507" s="187"/>
      <c r="EPE2507" s="204"/>
      <c r="EPF2507" s="272"/>
      <c r="EPG2507" s="207"/>
      <c r="EPH2507" s="238"/>
      <c r="EPI2507" s="207"/>
      <c r="EPJ2507" s="207"/>
      <c r="EPK2507" s="187"/>
      <c r="EPL2507" s="187"/>
      <c r="EPM2507" s="204"/>
      <c r="EPN2507" s="272"/>
      <c r="EPO2507" s="207"/>
      <c r="EPP2507" s="238"/>
      <c r="EPQ2507" s="207"/>
      <c r="EPR2507" s="207"/>
      <c r="EPS2507" s="187"/>
      <c r="EPT2507" s="187"/>
      <c r="EPU2507" s="204"/>
      <c r="EPV2507" s="272"/>
      <c r="EPW2507" s="207"/>
      <c r="EPX2507" s="238"/>
      <c r="EPY2507" s="207"/>
      <c r="EPZ2507" s="207"/>
      <c r="EQA2507" s="187"/>
      <c r="EQB2507" s="187"/>
      <c r="EQC2507" s="204"/>
      <c r="EQD2507" s="272"/>
      <c r="EQE2507" s="207"/>
      <c r="EQF2507" s="238"/>
      <c r="EQG2507" s="207"/>
      <c r="EQH2507" s="207"/>
      <c r="EQI2507" s="187"/>
      <c r="EQJ2507" s="187"/>
      <c r="EQK2507" s="204"/>
      <c r="EQL2507" s="272"/>
      <c r="EQM2507" s="207"/>
      <c r="EQN2507" s="238"/>
      <c r="EQO2507" s="207"/>
      <c r="EQP2507" s="207"/>
      <c r="EQQ2507" s="187"/>
      <c r="EQR2507" s="187"/>
      <c r="EQS2507" s="204"/>
      <c r="EQT2507" s="272"/>
      <c r="EQU2507" s="207"/>
      <c r="EQV2507" s="238"/>
      <c r="EQW2507" s="207"/>
      <c r="EQX2507" s="207"/>
      <c r="EQY2507" s="187"/>
      <c r="EQZ2507" s="187"/>
      <c r="ERA2507" s="204"/>
      <c r="ERB2507" s="272"/>
      <c r="ERC2507" s="207"/>
      <c r="ERD2507" s="238"/>
      <c r="ERE2507" s="207"/>
      <c r="ERF2507" s="207"/>
      <c r="ERG2507" s="187"/>
      <c r="ERH2507" s="187"/>
      <c r="ERI2507" s="204"/>
      <c r="ERJ2507" s="272"/>
      <c r="ERK2507" s="207"/>
      <c r="ERL2507" s="238"/>
      <c r="ERM2507" s="207"/>
      <c r="ERN2507" s="207"/>
      <c r="ERO2507" s="187"/>
      <c r="ERP2507" s="187"/>
      <c r="ERQ2507" s="204"/>
      <c r="ERR2507" s="272"/>
      <c r="ERS2507" s="207"/>
      <c r="ERT2507" s="238"/>
      <c r="ERU2507" s="207"/>
      <c r="ERV2507" s="207"/>
      <c r="ERW2507" s="187"/>
      <c r="ERX2507" s="187"/>
      <c r="ERY2507" s="204"/>
      <c r="ERZ2507" s="272"/>
      <c r="ESA2507" s="207"/>
      <c r="ESB2507" s="238"/>
      <c r="ESC2507" s="207"/>
      <c r="ESD2507" s="207"/>
      <c r="ESE2507" s="187"/>
      <c r="ESF2507" s="187"/>
      <c r="ESG2507" s="204"/>
      <c r="ESH2507" s="272"/>
      <c r="ESI2507" s="207"/>
      <c r="ESJ2507" s="238"/>
      <c r="ESK2507" s="207"/>
      <c r="ESL2507" s="207"/>
      <c r="ESM2507" s="187"/>
      <c r="ESN2507" s="187"/>
      <c r="ESO2507" s="204"/>
      <c r="ESP2507" s="272"/>
      <c r="ESQ2507" s="207"/>
      <c r="ESR2507" s="238"/>
      <c r="ESS2507" s="207"/>
      <c r="EST2507" s="207"/>
      <c r="ESU2507" s="187"/>
      <c r="ESV2507" s="187"/>
      <c r="ESW2507" s="204"/>
      <c r="ESX2507" s="272"/>
      <c r="ESY2507" s="207"/>
      <c r="ESZ2507" s="238"/>
      <c r="ETA2507" s="207"/>
      <c r="ETB2507" s="207"/>
      <c r="ETC2507" s="187"/>
      <c r="ETD2507" s="187"/>
      <c r="ETE2507" s="204"/>
      <c r="ETF2507" s="272"/>
      <c r="ETG2507" s="207"/>
      <c r="ETH2507" s="238"/>
      <c r="ETI2507" s="207"/>
      <c r="ETJ2507" s="207"/>
      <c r="ETK2507" s="187"/>
      <c r="ETL2507" s="187"/>
      <c r="ETM2507" s="204"/>
      <c r="ETN2507" s="272"/>
      <c r="ETO2507" s="207"/>
      <c r="ETP2507" s="238"/>
      <c r="ETQ2507" s="207"/>
      <c r="ETR2507" s="207"/>
      <c r="ETS2507" s="187"/>
      <c r="ETT2507" s="187"/>
      <c r="ETU2507" s="204"/>
      <c r="ETV2507" s="272"/>
      <c r="ETW2507" s="207"/>
      <c r="ETX2507" s="238"/>
      <c r="ETY2507" s="207"/>
      <c r="ETZ2507" s="207"/>
      <c r="EUA2507" s="187"/>
      <c r="EUB2507" s="187"/>
      <c r="EUC2507" s="204"/>
      <c r="EUD2507" s="272"/>
      <c r="EUE2507" s="207"/>
      <c r="EUF2507" s="238"/>
      <c r="EUG2507" s="207"/>
      <c r="EUH2507" s="207"/>
      <c r="EUI2507" s="187"/>
      <c r="EUJ2507" s="187"/>
      <c r="EUK2507" s="204"/>
      <c r="EUL2507" s="272"/>
      <c r="EUM2507" s="207"/>
      <c r="EUN2507" s="238"/>
      <c r="EUO2507" s="207"/>
      <c r="EUP2507" s="207"/>
      <c r="EUQ2507" s="187"/>
      <c r="EUR2507" s="187"/>
      <c r="EUS2507" s="204"/>
      <c r="EUT2507" s="272"/>
      <c r="EUU2507" s="207"/>
      <c r="EUV2507" s="238"/>
      <c r="EUW2507" s="207"/>
      <c r="EUX2507" s="207"/>
      <c r="EUY2507" s="187"/>
      <c r="EUZ2507" s="187"/>
      <c r="EVA2507" s="204"/>
      <c r="EVB2507" s="272"/>
      <c r="EVC2507" s="207"/>
      <c r="EVD2507" s="238"/>
      <c r="EVE2507" s="207"/>
      <c r="EVF2507" s="207"/>
      <c r="EVG2507" s="187"/>
      <c r="EVH2507" s="187"/>
      <c r="EVI2507" s="204"/>
      <c r="EVJ2507" s="272"/>
      <c r="EVK2507" s="207"/>
      <c r="EVL2507" s="238"/>
      <c r="EVM2507" s="207"/>
      <c r="EVN2507" s="207"/>
      <c r="EVO2507" s="187"/>
      <c r="EVP2507" s="187"/>
      <c r="EVQ2507" s="204"/>
      <c r="EVR2507" s="272"/>
      <c r="EVS2507" s="207"/>
      <c r="EVT2507" s="238"/>
      <c r="EVU2507" s="207"/>
      <c r="EVV2507" s="207"/>
      <c r="EVW2507" s="187"/>
      <c r="EVX2507" s="187"/>
      <c r="EVY2507" s="204"/>
      <c r="EVZ2507" s="272"/>
      <c r="EWA2507" s="207"/>
      <c r="EWB2507" s="238"/>
      <c r="EWC2507" s="207"/>
      <c r="EWD2507" s="207"/>
      <c r="EWE2507" s="187"/>
      <c r="EWF2507" s="187"/>
      <c r="EWG2507" s="204"/>
      <c r="EWH2507" s="272"/>
      <c r="EWI2507" s="207"/>
      <c r="EWJ2507" s="238"/>
      <c r="EWK2507" s="207"/>
      <c r="EWL2507" s="207"/>
      <c r="EWM2507" s="187"/>
      <c r="EWN2507" s="187"/>
      <c r="EWO2507" s="204"/>
      <c r="EWP2507" s="272"/>
      <c r="EWQ2507" s="207"/>
      <c r="EWR2507" s="238"/>
      <c r="EWS2507" s="207"/>
      <c r="EWT2507" s="207"/>
      <c r="EWU2507" s="187"/>
      <c r="EWV2507" s="187"/>
      <c r="EWW2507" s="204"/>
      <c r="EWX2507" s="272"/>
      <c r="EWY2507" s="207"/>
      <c r="EWZ2507" s="238"/>
      <c r="EXA2507" s="207"/>
      <c r="EXB2507" s="207"/>
      <c r="EXC2507" s="187"/>
      <c r="EXD2507" s="187"/>
      <c r="EXE2507" s="204"/>
      <c r="EXF2507" s="272"/>
      <c r="EXG2507" s="207"/>
      <c r="EXH2507" s="238"/>
      <c r="EXI2507" s="207"/>
      <c r="EXJ2507" s="207"/>
      <c r="EXK2507" s="187"/>
      <c r="EXL2507" s="187"/>
      <c r="EXM2507" s="204"/>
      <c r="EXN2507" s="272"/>
      <c r="EXO2507" s="207"/>
      <c r="EXP2507" s="238"/>
      <c r="EXQ2507" s="207"/>
      <c r="EXR2507" s="207"/>
      <c r="EXS2507" s="187"/>
      <c r="EXT2507" s="187"/>
      <c r="EXU2507" s="204"/>
      <c r="EXV2507" s="272"/>
      <c r="EXW2507" s="207"/>
      <c r="EXX2507" s="238"/>
      <c r="EXY2507" s="207"/>
      <c r="EXZ2507" s="207"/>
      <c r="EYA2507" s="187"/>
      <c r="EYB2507" s="187"/>
      <c r="EYC2507" s="204"/>
      <c r="EYD2507" s="272"/>
      <c r="EYE2507" s="207"/>
      <c r="EYF2507" s="238"/>
      <c r="EYG2507" s="207"/>
      <c r="EYH2507" s="207"/>
      <c r="EYI2507" s="187"/>
      <c r="EYJ2507" s="187"/>
      <c r="EYK2507" s="204"/>
      <c r="EYL2507" s="272"/>
      <c r="EYM2507" s="207"/>
      <c r="EYN2507" s="238"/>
      <c r="EYO2507" s="207"/>
      <c r="EYP2507" s="207"/>
      <c r="EYQ2507" s="187"/>
      <c r="EYR2507" s="187"/>
      <c r="EYS2507" s="204"/>
      <c r="EYT2507" s="272"/>
      <c r="EYU2507" s="207"/>
      <c r="EYV2507" s="238"/>
      <c r="EYW2507" s="207"/>
      <c r="EYX2507" s="207"/>
      <c r="EYY2507" s="187"/>
      <c r="EYZ2507" s="187"/>
      <c r="EZA2507" s="204"/>
      <c r="EZB2507" s="272"/>
      <c r="EZC2507" s="207"/>
      <c r="EZD2507" s="238"/>
      <c r="EZE2507" s="207"/>
      <c r="EZF2507" s="207"/>
      <c r="EZG2507" s="187"/>
      <c r="EZH2507" s="187"/>
      <c r="EZI2507" s="204"/>
      <c r="EZJ2507" s="272"/>
      <c r="EZK2507" s="207"/>
      <c r="EZL2507" s="238"/>
      <c r="EZM2507" s="207"/>
      <c r="EZN2507" s="207"/>
      <c r="EZO2507" s="187"/>
      <c r="EZP2507" s="187"/>
      <c r="EZQ2507" s="204"/>
      <c r="EZR2507" s="272"/>
      <c r="EZS2507" s="207"/>
      <c r="EZT2507" s="238"/>
      <c r="EZU2507" s="207"/>
      <c r="EZV2507" s="207"/>
      <c r="EZW2507" s="187"/>
      <c r="EZX2507" s="187"/>
      <c r="EZY2507" s="204"/>
      <c r="EZZ2507" s="272"/>
      <c r="FAA2507" s="207"/>
      <c r="FAB2507" s="238"/>
      <c r="FAC2507" s="207"/>
      <c r="FAD2507" s="207"/>
      <c r="FAE2507" s="187"/>
      <c r="FAF2507" s="187"/>
      <c r="FAG2507" s="204"/>
      <c r="FAH2507" s="272"/>
      <c r="FAI2507" s="207"/>
      <c r="FAJ2507" s="238"/>
      <c r="FAK2507" s="207"/>
      <c r="FAL2507" s="207"/>
      <c r="FAM2507" s="187"/>
      <c r="FAN2507" s="187"/>
      <c r="FAO2507" s="204"/>
      <c r="FAP2507" s="272"/>
      <c r="FAQ2507" s="207"/>
      <c r="FAR2507" s="238"/>
      <c r="FAS2507" s="207"/>
      <c r="FAT2507" s="207"/>
      <c r="FAU2507" s="187"/>
      <c r="FAV2507" s="187"/>
      <c r="FAW2507" s="204"/>
      <c r="FAX2507" s="272"/>
      <c r="FAY2507" s="207"/>
      <c r="FAZ2507" s="238"/>
      <c r="FBA2507" s="207"/>
      <c r="FBB2507" s="207"/>
      <c r="FBC2507" s="187"/>
      <c r="FBD2507" s="187"/>
      <c r="FBE2507" s="204"/>
      <c r="FBF2507" s="272"/>
      <c r="FBG2507" s="207"/>
      <c r="FBH2507" s="238"/>
      <c r="FBI2507" s="207"/>
      <c r="FBJ2507" s="207"/>
      <c r="FBK2507" s="187"/>
      <c r="FBL2507" s="187"/>
      <c r="FBM2507" s="204"/>
      <c r="FBN2507" s="272"/>
      <c r="FBO2507" s="207"/>
      <c r="FBP2507" s="238"/>
      <c r="FBQ2507" s="207"/>
      <c r="FBR2507" s="207"/>
      <c r="FBS2507" s="187"/>
      <c r="FBT2507" s="187"/>
      <c r="FBU2507" s="204"/>
      <c r="FBV2507" s="272"/>
      <c r="FBW2507" s="207"/>
      <c r="FBX2507" s="238"/>
      <c r="FBY2507" s="207"/>
      <c r="FBZ2507" s="207"/>
      <c r="FCA2507" s="187"/>
      <c r="FCB2507" s="187"/>
      <c r="FCC2507" s="204"/>
      <c r="FCD2507" s="272"/>
      <c r="FCE2507" s="207"/>
      <c r="FCF2507" s="238"/>
      <c r="FCG2507" s="207"/>
      <c r="FCH2507" s="207"/>
      <c r="FCI2507" s="187"/>
      <c r="FCJ2507" s="187"/>
      <c r="FCK2507" s="204"/>
      <c r="FCL2507" s="272"/>
      <c r="FCM2507" s="207"/>
      <c r="FCN2507" s="238"/>
      <c r="FCO2507" s="207"/>
      <c r="FCP2507" s="207"/>
      <c r="FCQ2507" s="187"/>
      <c r="FCR2507" s="187"/>
      <c r="FCS2507" s="204"/>
      <c r="FCT2507" s="272"/>
      <c r="FCU2507" s="207"/>
      <c r="FCV2507" s="238"/>
      <c r="FCW2507" s="207"/>
      <c r="FCX2507" s="207"/>
      <c r="FCY2507" s="187"/>
      <c r="FCZ2507" s="187"/>
      <c r="FDA2507" s="204"/>
      <c r="FDB2507" s="272"/>
      <c r="FDC2507" s="207"/>
      <c r="FDD2507" s="238"/>
      <c r="FDE2507" s="207"/>
      <c r="FDF2507" s="207"/>
      <c r="FDG2507" s="187"/>
      <c r="FDH2507" s="187"/>
      <c r="FDI2507" s="204"/>
      <c r="FDJ2507" s="272"/>
      <c r="FDK2507" s="207"/>
      <c r="FDL2507" s="238"/>
      <c r="FDM2507" s="207"/>
      <c r="FDN2507" s="207"/>
      <c r="FDO2507" s="187"/>
      <c r="FDP2507" s="187"/>
      <c r="FDQ2507" s="204"/>
      <c r="FDR2507" s="272"/>
      <c r="FDS2507" s="207"/>
      <c r="FDT2507" s="238"/>
      <c r="FDU2507" s="207"/>
      <c r="FDV2507" s="207"/>
      <c r="FDW2507" s="187"/>
      <c r="FDX2507" s="187"/>
      <c r="FDY2507" s="204"/>
      <c r="FDZ2507" s="272"/>
      <c r="FEA2507" s="207"/>
      <c r="FEB2507" s="238"/>
      <c r="FEC2507" s="207"/>
      <c r="FED2507" s="207"/>
      <c r="FEE2507" s="187"/>
      <c r="FEF2507" s="187"/>
      <c r="FEG2507" s="204"/>
      <c r="FEH2507" s="272"/>
      <c r="FEI2507" s="207"/>
      <c r="FEJ2507" s="238"/>
      <c r="FEK2507" s="207"/>
      <c r="FEL2507" s="207"/>
      <c r="FEM2507" s="187"/>
      <c r="FEN2507" s="187"/>
      <c r="FEO2507" s="204"/>
      <c r="FEP2507" s="272"/>
      <c r="FEQ2507" s="207"/>
      <c r="FER2507" s="238"/>
      <c r="FES2507" s="207"/>
      <c r="FET2507" s="207"/>
      <c r="FEU2507" s="187"/>
      <c r="FEV2507" s="187"/>
      <c r="FEW2507" s="204"/>
      <c r="FEX2507" s="272"/>
      <c r="FEY2507" s="207"/>
      <c r="FEZ2507" s="238"/>
      <c r="FFA2507" s="207"/>
      <c r="FFB2507" s="207"/>
      <c r="FFC2507" s="187"/>
      <c r="FFD2507" s="187"/>
      <c r="FFE2507" s="204"/>
      <c r="FFF2507" s="272"/>
      <c r="FFG2507" s="207"/>
      <c r="FFH2507" s="238"/>
      <c r="FFI2507" s="207"/>
      <c r="FFJ2507" s="207"/>
      <c r="FFK2507" s="187"/>
      <c r="FFL2507" s="187"/>
      <c r="FFM2507" s="204"/>
      <c r="FFN2507" s="272"/>
      <c r="FFO2507" s="207"/>
      <c r="FFP2507" s="238"/>
      <c r="FFQ2507" s="207"/>
      <c r="FFR2507" s="207"/>
      <c r="FFS2507" s="187"/>
      <c r="FFT2507" s="187"/>
      <c r="FFU2507" s="204"/>
      <c r="FFV2507" s="272"/>
      <c r="FFW2507" s="207"/>
      <c r="FFX2507" s="238"/>
      <c r="FFY2507" s="207"/>
      <c r="FFZ2507" s="207"/>
      <c r="FGA2507" s="187"/>
      <c r="FGB2507" s="187"/>
      <c r="FGC2507" s="204"/>
      <c r="FGD2507" s="272"/>
      <c r="FGE2507" s="207"/>
      <c r="FGF2507" s="238"/>
      <c r="FGG2507" s="207"/>
      <c r="FGH2507" s="207"/>
      <c r="FGI2507" s="187"/>
      <c r="FGJ2507" s="187"/>
      <c r="FGK2507" s="204"/>
      <c r="FGL2507" s="272"/>
      <c r="FGM2507" s="207"/>
      <c r="FGN2507" s="238"/>
      <c r="FGO2507" s="207"/>
      <c r="FGP2507" s="207"/>
      <c r="FGQ2507" s="187"/>
      <c r="FGR2507" s="187"/>
      <c r="FGS2507" s="204"/>
      <c r="FGT2507" s="272"/>
      <c r="FGU2507" s="207"/>
      <c r="FGV2507" s="238"/>
      <c r="FGW2507" s="207"/>
      <c r="FGX2507" s="207"/>
      <c r="FGY2507" s="187"/>
      <c r="FGZ2507" s="187"/>
      <c r="FHA2507" s="204"/>
      <c r="FHB2507" s="272"/>
      <c r="FHC2507" s="207"/>
      <c r="FHD2507" s="238"/>
      <c r="FHE2507" s="207"/>
      <c r="FHF2507" s="207"/>
      <c r="FHG2507" s="187"/>
      <c r="FHH2507" s="187"/>
      <c r="FHI2507" s="204"/>
      <c r="FHJ2507" s="272"/>
      <c r="FHK2507" s="207"/>
      <c r="FHL2507" s="238"/>
      <c r="FHM2507" s="207"/>
      <c r="FHN2507" s="207"/>
      <c r="FHO2507" s="187"/>
      <c r="FHP2507" s="187"/>
      <c r="FHQ2507" s="204"/>
      <c r="FHR2507" s="272"/>
      <c r="FHS2507" s="207"/>
      <c r="FHT2507" s="238"/>
      <c r="FHU2507" s="207"/>
      <c r="FHV2507" s="207"/>
      <c r="FHW2507" s="187"/>
      <c r="FHX2507" s="187"/>
      <c r="FHY2507" s="204"/>
      <c r="FHZ2507" s="272"/>
      <c r="FIA2507" s="207"/>
      <c r="FIB2507" s="238"/>
      <c r="FIC2507" s="207"/>
      <c r="FID2507" s="207"/>
      <c r="FIE2507" s="187"/>
      <c r="FIF2507" s="187"/>
      <c r="FIG2507" s="204"/>
      <c r="FIH2507" s="272"/>
      <c r="FII2507" s="207"/>
      <c r="FIJ2507" s="238"/>
      <c r="FIK2507" s="207"/>
      <c r="FIL2507" s="207"/>
      <c r="FIM2507" s="187"/>
      <c r="FIN2507" s="187"/>
      <c r="FIO2507" s="204"/>
      <c r="FIP2507" s="272"/>
      <c r="FIQ2507" s="207"/>
      <c r="FIR2507" s="238"/>
      <c r="FIS2507" s="207"/>
      <c r="FIT2507" s="207"/>
      <c r="FIU2507" s="187"/>
      <c r="FIV2507" s="187"/>
      <c r="FIW2507" s="204"/>
      <c r="FIX2507" s="272"/>
      <c r="FIY2507" s="207"/>
      <c r="FIZ2507" s="238"/>
      <c r="FJA2507" s="207"/>
      <c r="FJB2507" s="207"/>
      <c r="FJC2507" s="187"/>
      <c r="FJD2507" s="187"/>
      <c r="FJE2507" s="204"/>
      <c r="FJF2507" s="272"/>
      <c r="FJG2507" s="207"/>
      <c r="FJH2507" s="238"/>
      <c r="FJI2507" s="207"/>
      <c r="FJJ2507" s="207"/>
      <c r="FJK2507" s="187"/>
      <c r="FJL2507" s="187"/>
      <c r="FJM2507" s="204"/>
      <c r="FJN2507" s="272"/>
      <c r="FJO2507" s="207"/>
      <c r="FJP2507" s="238"/>
      <c r="FJQ2507" s="207"/>
      <c r="FJR2507" s="207"/>
      <c r="FJS2507" s="187"/>
      <c r="FJT2507" s="187"/>
      <c r="FJU2507" s="204"/>
      <c r="FJV2507" s="272"/>
      <c r="FJW2507" s="207"/>
      <c r="FJX2507" s="238"/>
      <c r="FJY2507" s="207"/>
      <c r="FJZ2507" s="207"/>
      <c r="FKA2507" s="187"/>
      <c r="FKB2507" s="187"/>
      <c r="FKC2507" s="204"/>
      <c r="FKD2507" s="272"/>
      <c r="FKE2507" s="207"/>
      <c r="FKF2507" s="238"/>
      <c r="FKG2507" s="207"/>
      <c r="FKH2507" s="207"/>
      <c r="FKI2507" s="187"/>
      <c r="FKJ2507" s="187"/>
      <c r="FKK2507" s="204"/>
      <c r="FKL2507" s="272"/>
      <c r="FKM2507" s="207"/>
      <c r="FKN2507" s="238"/>
      <c r="FKO2507" s="207"/>
      <c r="FKP2507" s="207"/>
      <c r="FKQ2507" s="187"/>
      <c r="FKR2507" s="187"/>
      <c r="FKS2507" s="204"/>
      <c r="FKT2507" s="272"/>
      <c r="FKU2507" s="207"/>
      <c r="FKV2507" s="238"/>
      <c r="FKW2507" s="207"/>
      <c r="FKX2507" s="207"/>
      <c r="FKY2507" s="187"/>
      <c r="FKZ2507" s="187"/>
      <c r="FLA2507" s="204"/>
      <c r="FLB2507" s="272"/>
      <c r="FLC2507" s="207"/>
      <c r="FLD2507" s="238"/>
      <c r="FLE2507" s="207"/>
      <c r="FLF2507" s="207"/>
      <c r="FLG2507" s="187"/>
      <c r="FLH2507" s="187"/>
      <c r="FLI2507" s="204"/>
      <c r="FLJ2507" s="272"/>
      <c r="FLK2507" s="207"/>
      <c r="FLL2507" s="238"/>
      <c r="FLM2507" s="207"/>
      <c r="FLN2507" s="207"/>
      <c r="FLO2507" s="187"/>
      <c r="FLP2507" s="187"/>
      <c r="FLQ2507" s="204"/>
      <c r="FLR2507" s="272"/>
      <c r="FLS2507" s="207"/>
      <c r="FLT2507" s="238"/>
      <c r="FLU2507" s="207"/>
      <c r="FLV2507" s="207"/>
      <c r="FLW2507" s="187"/>
      <c r="FLX2507" s="187"/>
      <c r="FLY2507" s="204"/>
      <c r="FLZ2507" s="272"/>
      <c r="FMA2507" s="207"/>
      <c r="FMB2507" s="238"/>
      <c r="FMC2507" s="207"/>
      <c r="FMD2507" s="207"/>
      <c r="FME2507" s="187"/>
      <c r="FMF2507" s="187"/>
      <c r="FMG2507" s="204"/>
      <c r="FMH2507" s="272"/>
      <c r="FMI2507" s="207"/>
      <c r="FMJ2507" s="238"/>
      <c r="FMK2507" s="207"/>
      <c r="FML2507" s="207"/>
      <c r="FMM2507" s="187"/>
      <c r="FMN2507" s="187"/>
      <c r="FMO2507" s="204"/>
      <c r="FMP2507" s="272"/>
      <c r="FMQ2507" s="207"/>
      <c r="FMR2507" s="238"/>
      <c r="FMS2507" s="207"/>
      <c r="FMT2507" s="207"/>
      <c r="FMU2507" s="187"/>
      <c r="FMV2507" s="187"/>
      <c r="FMW2507" s="204"/>
      <c r="FMX2507" s="272"/>
      <c r="FMY2507" s="207"/>
      <c r="FMZ2507" s="238"/>
      <c r="FNA2507" s="207"/>
      <c r="FNB2507" s="207"/>
      <c r="FNC2507" s="187"/>
      <c r="FND2507" s="187"/>
      <c r="FNE2507" s="204"/>
      <c r="FNF2507" s="272"/>
      <c r="FNG2507" s="207"/>
      <c r="FNH2507" s="238"/>
      <c r="FNI2507" s="207"/>
      <c r="FNJ2507" s="207"/>
      <c r="FNK2507" s="187"/>
      <c r="FNL2507" s="187"/>
      <c r="FNM2507" s="204"/>
      <c r="FNN2507" s="272"/>
      <c r="FNO2507" s="207"/>
      <c r="FNP2507" s="238"/>
      <c r="FNQ2507" s="207"/>
      <c r="FNR2507" s="207"/>
      <c r="FNS2507" s="187"/>
      <c r="FNT2507" s="187"/>
      <c r="FNU2507" s="204"/>
      <c r="FNV2507" s="272"/>
      <c r="FNW2507" s="207"/>
      <c r="FNX2507" s="238"/>
      <c r="FNY2507" s="207"/>
      <c r="FNZ2507" s="207"/>
      <c r="FOA2507" s="187"/>
      <c r="FOB2507" s="187"/>
      <c r="FOC2507" s="204"/>
      <c r="FOD2507" s="272"/>
      <c r="FOE2507" s="207"/>
      <c r="FOF2507" s="238"/>
      <c r="FOG2507" s="207"/>
      <c r="FOH2507" s="207"/>
      <c r="FOI2507" s="187"/>
      <c r="FOJ2507" s="187"/>
      <c r="FOK2507" s="204"/>
      <c r="FOL2507" s="272"/>
      <c r="FOM2507" s="207"/>
      <c r="FON2507" s="238"/>
      <c r="FOO2507" s="207"/>
      <c r="FOP2507" s="207"/>
      <c r="FOQ2507" s="187"/>
      <c r="FOR2507" s="187"/>
      <c r="FOS2507" s="204"/>
      <c r="FOT2507" s="272"/>
      <c r="FOU2507" s="207"/>
      <c r="FOV2507" s="238"/>
      <c r="FOW2507" s="207"/>
      <c r="FOX2507" s="207"/>
      <c r="FOY2507" s="187"/>
      <c r="FOZ2507" s="187"/>
      <c r="FPA2507" s="204"/>
      <c r="FPB2507" s="272"/>
      <c r="FPC2507" s="207"/>
      <c r="FPD2507" s="238"/>
      <c r="FPE2507" s="207"/>
      <c r="FPF2507" s="207"/>
      <c r="FPG2507" s="187"/>
      <c r="FPH2507" s="187"/>
      <c r="FPI2507" s="204"/>
      <c r="FPJ2507" s="272"/>
      <c r="FPK2507" s="207"/>
      <c r="FPL2507" s="238"/>
      <c r="FPM2507" s="207"/>
      <c r="FPN2507" s="207"/>
      <c r="FPO2507" s="187"/>
      <c r="FPP2507" s="187"/>
      <c r="FPQ2507" s="204"/>
      <c r="FPR2507" s="272"/>
      <c r="FPS2507" s="207"/>
      <c r="FPT2507" s="238"/>
      <c r="FPU2507" s="207"/>
      <c r="FPV2507" s="207"/>
      <c r="FPW2507" s="187"/>
      <c r="FPX2507" s="187"/>
      <c r="FPY2507" s="204"/>
      <c r="FPZ2507" s="272"/>
      <c r="FQA2507" s="207"/>
      <c r="FQB2507" s="238"/>
      <c r="FQC2507" s="207"/>
      <c r="FQD2507" s="207"/>
      <c r="FQE2507" s="187"/>
      <c r="FQF2507" s="187"/>
      <c r="FQG2507" s="204"/>
      <c r="FQH2507" s="272"/>
      <c r="FQI2507" s="207"/>
      <c r="FQJ2507" s="238"/>
      <c r="FQK2507" s="207"/>
      <c r="FQL2507" s="207"/>
      <c r="FQM2507" s="187"/>
      <c r="FQN2507" s="187"/>
      <c r="FQO2507" s="204"/>
      <c r="FQP2507" s="272"/>
      <c r="FQQ2507" s="207"/>
      <c r="FQR2507" s="238"/>
      <c r="FQS2507" s="207"/>
      <c r="FQT2507" s="207"/>
      <c r="FQU2507" s="187"/>
      <c r="FQV2507" s="187"/>
      <c r="FQW2507" s="204"/>
      <c r="FQX2507" s="272"/>
      <c r="FQY2507" s="207"/>
      <c r="FQZ2507" s="238"/>
      <c r="FRA2507" s="207"/>
      <c r="FRB2507" s="207"/>
      <c r="FRC2507" s="187"/>
      <c r="FRD2507" s="187"/>
      <c r="FRE2507" s="204"/>
      <c r="FRF2507" s="272"/>
      <c r="FRG2507" s="207"/>
      <c r="FRH2507" s="238"/>
      <c r="FRI2507" s="207"/>
      <c r="FRJ2507" s="207"/>
      <c r="FRK2507" s="187"/>
      <c r="FRL2507" s="187"/>
      <c r="FRM2507" s="204"/>
      <c r="FRN2507" s="272"/>
      <c r="FRO2507" s="207"/>
      <c r="FRP2507" s="238"/>
      <c r="FRQ2507" s="207"/>
      <c r="FRR2507" s="207"/>
      <c r="FRS2507" s="187"/>
      <c r="FRT2507" s="187"/>
      <c r="FRU2507" s="204"/>
      <c r="FRV2507" s="272"/>
      <c r="FRW2507" s="207"/>
      <c r="FRX2507" s="238"/>
      <c r="FRY2507" s="207"/>
      <c r="FRZ2507" s="207"/>
      <c r="FSA2507" s="187"/>
      <c r="FSB2507" s="187"/>
      <c r="FSC2507" s="204"/>
      <c r="FSD2507" s="272"/>
      <c r="FSE2507" s="207"/>
      <c r="FSF2507" s="238"/>
      <c r="FSG2507" s="207"/>
      <c r="FSH2507" s="207"/>
      <c r="FSI2507" s="187"/>
      <c r="FSJ2507" s="187"/>
      <c r="FSK2507" s="204"/>
      <c r="FSL2507" s="272"/>
      <c r="FSM2507" s="207"/>
      <c r="FSN2507" s="238"/>
      <c r="FSO2507" s="207"/>
      <c r="FSP2507" s="207"/>
      <c r="FSQ2507" s="187"/>
      <c r="FSR2507" s="187"/>
      <c r="FSS2507" s="204"/>
      <c r="FST2507" s="272"/>
      <c r="FSU2507" s="207"/>
      <c r="FSV2507" s="238"/>
      <c r="FSW2507" s="207"/>
      <c r="FSX2507" s="207"/>
      <c r="FSY2507" s="187"/>
      <c r="FSZ2507" s="187"/>
      <c r="FTA2507" s="204"/>
      <c r="FTB2507" s="272"/>
      <c r="FTC2507" s="207"/>
      <c r="FTD2507" s="238"/>
      <c r="FTE2507" s="207"/>
      <c r="FTF2507" s="207"/>
      <c r="FTG2507" s="187"/>
      <c r="FTH2507" s="187"/>
      <c r="FTI2507" s="204"/>
      <c r="FTJ2507" s="272"/>
      <c r="FTK2507" s="207"/>
      <c r="FTL2507" s="238"/>
      <c r="FTM2507" s="207"/>
      <c r="FTN2507" s="207"/>
      <c r="FTO2507" s="187"/>
      <c r="FTP2507" s="187"/>
      <c r="FTQ2507" s="204"/>
      <c r="FTR2507" s="272"/>
      <c r="FTS2507" s="207"/>
      <c r="FTT2507" s="238"/>
      <c r="FTU2507" s="207"/>
      <c r="FTV2507" s="207"/>
      <c r="FTW2507" s="187"/>
      <c r="FTX2507" s="187"/>
      <c r="FTY2507" s="204"/>
      <c r="FTZ2507" s="272"/>
      <c r="FUA2507" s="207"/>
      <c r="FUB2507" s="238"/>
      <c r="FUC2507" s="207"/>
      <c r="FUD2507" s="207"/>
      <c r="FUE2507" s="187"/>
      <c r="FUF2507" s="187"/>
      <c r="FUG2507" s="204"/>
      <c r="FUH2507" s="272"/>
      <c r="FUI2507" s="207"/>
      <c r="FUJ2507" s="238"/>
      <c r="FUK2507" s="207"/>
      <c r="FUL2507" s="207"/>
      <c r="FUM2507" s="187"/>
      <c r="FUN2507" s="187"/>
      <c r="FUO2507" s="204"/>
      <c r="FUP2507" s="272"/>
      <c r="FUQ2507" s="207"/>
      <c r="FUR2507" s="238"/>
      <c r="FUS2507" s="207"/>
      <c r="FUT2507" s="207"/>
      <c r="FUU2507" s="187"/>
      <c r="FUV2507" s="187"/>
      <c r="FUW2507" s="204"/>
      <c r="FUX2507" s="272"/>
      <c r="FUY2507" s="207"/>
      <c r="FUZ2507" s="238"/>
      <c r="FVA2507" s="207"/>
      <c r="FVB2507" s="207"/>
      <c r="FVC2507" s="187"/>
      <c r="FVD2507" s="187"/>
      <c r="FVE2507" s="204"/>
      <c r="FVF2507" s="272"/>
      <c r="FVG2507" s="207"/>
      <c r="FVH2507" s="238"/>
      <c r="FVI2507" s="207"/>
      <c r="FVJ2507" s="207"/>
      <c r="FVK2507" s="187"/>
      <c r="FVL2507" s="187"/>
      <c r="FVM2507" s="204"/>
      <c r="FVN2507" s="272"/>
      <c r="FVO2507" s="207"/>
      <c r="FVP2507" s="238"/>
      <c r="FVQ2507" s="207"/>
      <c r="FVR2507" s="207"/>
      <c r="FVS2507" s="187"/>
      <c r="FVT2507" s="187"/>
      <c r="FVU2507" s="204"/>
      <c r="FVV2507" s="272"/>
      <c r="FVW2507" s="207"/>
      <c r="FVX2507" s="238"/>
      <c r="FVY2507" s="207"/>
      <c r="FVZ2507" s="207"/>
      <c r="FWA2507" s="187"/>
      <c r="FWB2507" s="187"/>
      <c r="FWC2507" s="204"/>
      <c r="FWD2507" s="272"/>
      <c r="FWE2507" s="207"/>
      <c r="FWF2507" s="238"/>
      <c r="FWG2507" s="207"/>
      <c r="FWH2507" s="207"/>
      <c r="FWI2507" s="187"/>
      <c r="FWJ2507" s="187"/>
      <c r="FWK2507" s="204"/>
      <c r="FWL2507" s="272"/>
      <c r="FWM2507" s="207"/>
      <c r="FWN2507" s="238"/>
      <c r="FWO2507" s="207"/>
      <c r="FWP2507" s="207"/>
      <c r="FWQ2507" s="187"/>
      <c r="FWR2507" s="187"/>
      <c r="FWS2507" s="204"/>
      <c r="FWT2507" s="272"/>
      <c r="FWU2507" s="207"/>
      <c r="FWV2507" s="238"/>
      <c r="FWW2507" s="207"/>
      <c r="FWX2507" s="207"/>
      <c r="FWY2507" s="187"/>
      <c r="FWZ2507" s="187"/>
      <c r="FXA2507" s="204"/>
      <c r="FXB2507" s="272"/>
      <c r="FXC2507" s="207"/>
      <c r="FXD2507" s="238"/>
      <c r="FXE2507" s="207"/>
      <c r="FXF2507" s="207"/>
      <c r="FXG2507" s="187"/>
      <c r="FXH2507" s="187"/>
      <c r="FXI2507" s="204"/>
      <c r="FXJ2507" s="272"/>
      <c r="FXK2507" s="207"/>
      <c r="FXL2507" s="238"/>
      <c r="FXM2507" s="207"/>
      <c r="FXN2507" s="207"/>
      <c r="FXO2507" s="187"/>
      <c r="FXP2507" s="187"/>
      <c r="FXQ2507" s="204"/>
      <c r="FXR2507" s="272"/>
      <c r="FXS2507" s="207"/>
      <c r="FXT2507" s="238"/>
      <c r="FXU2507" s="207"/>
      <c r="FXV2507" s="207"/>
      <c r="FXW2507" s="187"/>
      <c r="FXX2507" s="187"/>
      <c r="FXY2507" s="204"/>
      <c r="FXZ2507" s="272"/>
      <c r="FYA2507" s="207"/>
      <c r="FYB2507" s="238"/>
      <c r="FYC2507" s="207"/>
      <c r="FYD2507" s="207"/>
      <c r="FYE2507" s="187"/>
      <c r="FYF2507" s="187"/>
      <c r="FYG2507" s="204"/>
      <c r="FYH2507" s="272"/>
      <c r="FYI2507" s="207"/>
      <c r="FYJ2507" s="238"/>
      <c r="FYK2507" s="207"/>
      <c r="FYL2507" s="207"/>
      <c r="FYM2507" s="187"/>
      <c r="FYN2507" s="187"/>
      <c r="FYO2507" s="204"/>
      <c r="FYP2507" s="272"/>
      <c r="FYQ2507" s="207"/>
      <c r="FYR2507" s="238"/>
      <c r="FYS2507" s="207"/>
      <c r="FYT2507" s="207"/>
      <c r="FYU2507" s="187"/>
      <c r="FYV2507" s="187"/>
      <c r="FYW2507" s="204"/>
      <c r="FYX2507" s="272"/>
      <c r="FYY2507" s="207"/>
      <c r="FYZ2507" s="238"/>
      <c r="FZA2507" s="207"/>
      <c r="FZB2507" s="207"/>
      <c r="FZC2507" s="187"/>
      <c r="FZD2507" s="187"/>
      <c r="FZE2507" s="204"/>
      <c r="FZF2507" s="272"/>
      <c r="FZG2507" s="207"/>
      <c r="FZH2507" s="238"/>
      <c r="FZI2507" s="207"/>
      <c r="FZJ2507" s="207"/>
      <c r="FZK2507" s="187"/>
      <c r="FZL2507" s="187"/>
      <c r="FZM2507" s="204"/>
      <c r="FZN2507" s="272"/>
      <c r="FZO2507" s="207"/>
      <c r="FZP2507" s="238"/>
      <c r="FZQ2507" s="207"/>
      <c r="FZR2507" s="207"/>
      <c r="FZS2507" s="187"/>
      <c r="FZT2507" s="187"/>
      <c r="FZU2507" s="204"/>
      <c r="FZV2507" s="272"/>
      <c r="FZW2507" s="207"/>
      <c r="FZX2507" s="238"/>
      <c r="FZY2507" s="207"/>
      <c r="FZZ2507" s="207"/>
      <c r="GAA2507" s="187"/>
      <c r="GAB2507" s="187"/>
      <c r="GAC2507" s="204"/>
      <c r="GAD2507" s="272"/>
      <c r="GAE2507" s="207"/>
      <c r="GAF2507" s="238"/>
      <c r="GAG2507" s="207"/>
      <c r="GAH2507" s="207"/>
      <c r="GAI2507" s="187"/>
      <c r="GAJ2507" s="187"/>
      <c r="GAK2507" s="204"/>
      <c r="GAL2507" s="272"/>
      <c r="GAM2507" s="207"/>
      <c r="GAN2507" s="238"/>
      <c r="GAO2507" s="207"/>
      <c r="GAP2507" s="207"/>
      <c r="GAQ2507" s="187"/>
      <c r="GAR2507" s="187"/>
      <c r="GAS2507" s="204"/>
      <c r="GAT2507" s="272"/>
      <c r="GAU2507" s="207"/>
      <c r="GAV2507" s="238"/>
      <c r="GAW2507" s="207"/>
      <c r="GAX2507" s="207"/>
      <c r="GAY2507" s="187"/>
      <c r="GAZ2507" s="187"/>
      <c r="GBA2507" s="204"/>
      <c r="GBB2507" s="272"/>
      <c r="GBC2507" s="207"/>
      <c r="GBD2507" s="238"/>
      <c r="GBE2507" s="207"/>
      <c r="GBF2507" s="207"/>
      <c r="GBG2507" s="187"/>
      <c r="GBH2507" s="187"/>
      <c r="GBI2507" s="204"/>
      <c r="GBJ2507" s="272"/>
      <c r="GBK2507" s="207"/>
      <c r="GBL2507" s="238"/>
      <c r="GBM2507" s="207"/>
      <c r="GBN2507" s="207"/>
      <c r="GBO2507" s="187"/>
      <c r="GBP2507" s="187"/>
      <c r="GBQ2507" s="204"/>
      <c r="GBR2507" s="272"/>
      <c r="GBS2507" s="207"/>
      <c r="GBT2507" s="238"/>
      <c r="GBU2507" s="207"/>
      <c r="GBV2507" s="207"/>
      <c r="GBW2507" s="187"/>
      <c r="GBX2507" s="187"/>
      <c r="GBY2507" s="204"/>
      <c r="GBZ2507" s="272"/>
      <c r="GCA2507" s="207"/>
      <c r="GCB2507" s="238"/>
      <c r="GCC2507" s="207"/>
      <c r="GCD2507" s="207"/>
      <c r="GCE2507" s="187"/>
      <c r="GCF2507" s="187"/>
      <c r="GCG2507" s="204"/>
      <c r="GCH2507" s="272"/>
      <c r="GCI2507" s="207"/>
      <c r="GCJ2507" s="238"/>
      <c r="GCK2507" s="207"/>
      <c r="GCL2507" s="207"/>
      <c r="GCM2507" s="187"/>
      <c r="GCN2507" s="187"/>
      <c r="GCO2507" s="204"/>
      <c r="GCP2507" s="272"/>
      <c r="GCQ2507" s="207"/>
      <c r="GCR2507" s="238"/>
      <c r="GCS2507" s="207"/>
      <c r="GCT2507" s="207"/>
      <c r="GCU2507" s="187"/>
      <c r="GCV2507" s="187"/>
      <c r="GCW2507" s="204"/>
      <c r="GCX2507" s="272"/>
      <c r="GCY2507" s="207"/>
      <c r="GCZ2507" s="238"/>
      <c r="GDA2507" s="207"/>
      <c r="GDB2507" s="207"/>
      <c r="GDC2507" s="187"/>
      <c r="GDD2507" s="187"/>
      <c r="GDE2507" s="204"/>
      <c r="GDF2507" s="272"/>
      <c r="GDG2507" s="207"/>
      <c r="GDH2507" s="238"/>
      <c r="GDI2507" s="207"/>
      <c r="GDJ2507" s="207"/>
      <c r="GDK2507" s="187"/>
      <c r="GDL2507" s="187"/>
      <c r="GDM2507" s="204"/>
      <c r="GDN2507" s="272"/>
      <c r="GDO2507" s="207"/>
      <c r="GDP2507" s="238"/>
      <c r="GDQ2507" s="207"/>
      <c r="GDR2507" s="207"/>
      <c r="GDS2507" s="187"/>
      <c r="GDT2507" s="187"/>
      <c r="GDU2507" s="204"/>
      <c r="GDV2507" s="272"/>
      <c r="GDW2507" s="207"/>
      <c r="GDX2507" s="238"/>
      <c r="GDY2507" s="207"/>
      <c r="GDZ2507" s="207"/>
      <c r="GEA2507" s="187"/>
      <c r="GEB2507" s="187"/>
      <c r="GEC2507" s="204"/>
      <c r="GED2507" s="272"/>
      <c r="GEE2507" s="207"/>
      <c r="GEF2507" s="238"/>
      <c r="GEG2507" s="207"/>
      <c r="GEH2507" s="207"/>
      <c r="GEI2507" s="187"/>
      <c r="GEJ2507" s="187"/>
      <c r="GEK2507" s="204"/>
      <c r="GEL2507" s="272"/>
      <c r="GEM2507" s="207"/>
      <c r="GEN2507" s="238"/>
      <c r="GEO2507" s="207"/>
      <c r="GEP2507" s="207"/>
      <c r="GEQ2507" s="187"/>
      <c r="GER2507" s="187"/>
      <c r="GES2507" s="204"/>
      <c r="GET2507" s="272"/>
      <c r="GEU2507" s="207"/>
      <c r="GEV2507" s="238"/>
      <c r="GEW2507" s="207"/>
      <c r="GEX2507" s="207"/>
      <c r="GEY2507" s="187"/>
      <c r="GEZ2507" s="187"/>
      <c r="GFA2507" s="204"/>
      <c r="GFB2507" s="272"/>
      <c r="GFC2507" s="207"/>
      <c r="GFD2507" s="238"/>
      <c r="GFE2507" s="207"/>
      <c r="GFF2507" s="207"/>
      <c r="GFG2507" s="187"/>
      <c r="GFH2507" s="187"/>
      <c r="GFI2507" s="204"/>
      <c r="GFJ2507" s="272"/>
      <c r="GFK2507" s="207"/>
      <c r="GFL2507" s="238"/>
      <c r="GFM2507" s="207"/>
      <c r="GFN2507" s="207"/>
      <c r="GFO2507" s="187"/>
      <c r="GFP2507" s="187"/>
      <c r="GFQ2507" s="204"/>
      <c r="GFR2507" s="272"/>
      <c r="GFS2507" s="207"/>
      <c r="GFT2507" s="238"/>
      <c r="GFU2507" s="207"/>
      <c r="GFV2507" s="207"/>
      <c r="GFW2507" s="187"/>
      <c r="GFX2507" s="187"/>
      <c r="GFY2507" s="204"/>
      <c r="GFZ2507" s="272"/>
      <c r="GGA2507" s="207"/>
      <c r="GGB2507" s="238"/>
      <c r="GGC2507" s="207"/>
      <c r="GGD2507" s="207"/>
      <c r="GGE2507" s="187"/>
      <c r="GGF2507" s="187"/>
      <c r="GGG2507" s="204"/>
      <c r="GGH2507" s="272"/>
      <c r="GGI2507" s="207"/>
      <c r="GGJ2507" s="238"/>
      <c r="GGK2507" s="207"/>
      <c r="GGL2507" s="207"/>
      <c r="GGM2507" s="187"/>
      <c r="GGN2507" s="187"/>
      <c r="GGO2507" s="204"/>
      <c r="GGP2507" s="272"/>
      <c r="GGQ2507" s="207"/>
      <c r="GGR2507" s="238"/>
      <c r="GGS2507" s="207"/>
      <c r="GGT2507" s="207"/>
      <c r="GGU2507" s="187"/>
      <c r="GGV2507" s="187"/>
      <c r="GGW2507" s="204"/>
      <c r="GGX2507" s="272"/>
      <c r="GGY2507" s="207"/>
      <c r="GGZ2507" s="238"/>
      <c r="GHA2507" s="207"/>
      <c r="GHB2507" s="207"/>
      <c r="GHC2507" s="187"/>
      <c r="GHD2507" s="187"/>
      <c r="GHE2507" s="204"/>
      <c r="GHF2507" s="272"/>
      <c r="GHG2507" s="207"/>
      <c r="GHH2507" s="238"/>
      <c r="GHI2507" s="207"/>
      <c r="GHJ2507" s="207"/>
      <c r="GHK2507" s="187"/>
      <c r="GHL2507" s="187"/>
      <c r="GHM2507" s="204"/>
      <c r="GHN2507" s="272"/>
      <c r="GHO2507" s="207"/>
      <c r="GHP2507" s="238"/>
      <c r="GHQ2507" s="207"/>
      <c r="GHR2507" s="207"/>
      <c r="GHS2507" s="187"/>
      <c r="GHT2507" s="187"/>
      <c r="GHU2507" s="204"/>
      <c r="GHV2507" s="272"/>
      <c r="GHW2507" s="207"/>
      <c r="GHX2507" s="238"/>
      <c r="GHY2507" s="207"/>
      <c r="GHZ2507" s="207"/>
      <c r="GIA2507" s="187"/>
      <c r="GIB2507" s="187"/>
      <c r="GIC2507" s="204"/>
      <c r="GID2507" s="272"/>
      <c r="GIE2507" s="207"/>
      <c r="GIF2507" s="238"/>
      <c r="GIG2507" s="207"/>
      <c r="GIH2507" s="207"/>
      <c r="GII2507" s="187"/>
      <c r="GIJ2507" s="187"/>
      <c r="GIK2507" s="204"/>
      <c r="GIL2507" s="272"/>
      <c r="GIM2507" s="207"/>
      <c r="GIN2507" s="238"/>
      <c r="GIO2507" s="207"/>
      <c r="GIP2507" s="207"/>
      <c r="GIQ2507" s="187"/>
      <c r="GIR2507" s="187"/>
      <c r="GIS2507" s="204"/>
      <c r="GIT2507" s="272"/>
      <c r="GIU2507" s="207"/>
      <c r="GIV2507" s="238"/>
      <c r="GIW2507" s="207"/>
      <c r="GIX2507" s="207"/>
      <c r="GIY2507" s="187"/>
      <c r="GIZ2507" s="187"/>
      <c r="GJA2507" s="204"/>
      <c r="GJB2507" s="272"/>
      <c r="GJC2507" s="207"/>
      <c r="GJD2507" s="238"/>
      <c r="GJE2507" s="207"/>
      <c r="GJF2507" s="207"/>
      <c r="GJG2507" s="187"/>
      <c r="GJH2507" s="187"/>
      <c r="GJI2507" s="204"/>
      <c r="GJJ2507" s="272"/>
      <c r="GJK2507" s="207"/>
      <c r="GJL2507" s="238"/>
      <c r="GJM2507" s="207"/>
      <c r="GJN2507" s="207"/>
      <c r="GJO2507" s="187"/>
      <c r="GJP2507" s="187"/>
      <c r="GJQ2507" s="204"/>
      <c r="GJR2507" s="272"/>
      <c r="GJS2507" s="207"/>
      <c r="GJT2507" s="238"/>
      <c r="GJU2507" s="207"/>
      <c r="GJV2507" s="207"/>
      <c r="GJW2507" s="187"/>
      <c r="GJX2507" s="187"/>
      <c r="GJY2507" s="204"/>
      <c r="GJZ2507" s="272"/>
      <c r="GKA2507" s="207"/>
      <c r="GKB2507" s="238"/>
      <c r="GKC2507" s="207"/>
      <c r="GKD2507" s="207"/>
      <c r="GKE2507" s="187"/>
      <c r="GKF2507" s="187"/>
      <c r="GKG2507" s="204"/>
      <c r="GKH2507" s="272"/>
      <c r="GKI2507" s="207"/>
      <c r="GKJ2507" s="238"/>
      <c r="GKK2507" s="207"/>
      <c r="GKL2507" s="207"/>
      <c r="GKM2507" s="187"/>
      <c r="GKN2507" s="187"/>
      <c r="GKO2507" s="204"/>
      <c r="GKP2507" s="272"/>
      <c r="GKQ2507" s="207"/>
      <c r="GKR2507" s="238"/>
      <c r="GKS2507" s="207"/>
      <c r="GKT2507" s="207"/>
      <c r="GKU2507" s="187"/>
      <c r="GKV2507" s="187"/>
      <c r="GKW2507" s="204"/>
      <c r="GKX2507" s="272"/>
      <c r="GKY2507" s="207"/>
      <c r="GKZ2507" s="238"/>
      <c r="GLA2507" s="207"/>
      <c r="GLB2507" s="207"/>
      <c r="GLC2507" s="187"/>
      <c r="GLD2507" s="187"/>
      <c r="GLE2507" s="204"/>
      <c r="GLF2507" s="272"/>
      <c r="GLG2507" s="207"/>
      <c r="GLH2507" s="238"/>
      <c r="GLI2507" s="207"/>
      <c r="GLJ2507" s="207"/>
      <c r="GLK2507" s="187"/>
      <c r="GLL2507" s="187"/>
      <c r="GLM2507" s="204"/>
      <c r="GLN2507" s="272"/>
      <c r="GLO2507" s="207"/>
      <c r="GLP2507" s="238"/>
      <c r="GLQ2507" s="207"/>
      <c r="GLR2507" s="207"/>
      <c r="GLS2507" s="187"/>
      <c r="GLT2507" s="187"/>
      <c r="GLU2507" s="204"/>
      <c r="GLV2507" s="272"/>
      <c r="GLW2507" s="207"/>
      <c r="GLX2507" s="238"/>
      <c r="GLY2507" s="207"/>
      <c r="GLZ2507" s="207"/>
      <c r="GMA2507" s="187"/>
      <c r="GMB2507" s="187"/>
      <c r="GMC2507" s="204"/>
      <c r="GMD2507" s="272"/>
      <c r="GME2507" s="207"/>
      <c r="GMF2507" s="238"/>
      <c r="GMG2507" s="207"/>
      <c r="GMH2507" s="207"/>
      <c r="GMI2507" s="187"/>
      <c r="GMJ2507" s="187"/>
      <c r="GMK2507" s="204"/>
      <c r="GML2507" s="272"/>
      <c r="GMM2507" s="207"/>
      <c r="GMN2507" s="238"/>
      <c r="GMO2507" s="207"/>
      <c r="GMP2507" s="207"/>
      <c r="GMQ2507" s="187"/>
      <c r="GMR2507" s="187"/>
      <c r="GMS2507" s="204"/>
      <c r="GMT2507" s="272"/>
      <c r="GMU2507" s="207"/>
      <c r="GMV2507" s="238"/>
      <c r="GMW2507" s="207"/>
      <c r="GMX2507" s="207"/>
      <c r="GMY2507" s="187"/>
      <c r="GMZ2507" s="187"/>
      <c r="GNA2507" s="204"/>
      <c r="GNB2507" s="272"/>
      <c r="GNC2507" s="207"/>
      <c r="GND2507" s="238"/>
      <c r="GNE2507" s="207"/>
      <c r="GNF2507" s="207"/>
      <c r="GNG2507" s="187"/>
      <c r="GNH2507" s="187"/>
      <c r="GNI2507" s="204"/>
      <c r="GNJ2507" s="272"/>
      <c r="GNK2507" s="207"/>
      <c r="GNL2507" s="238"/>
      <c r="GNM2507" s="207"/>
      <c r="GNN2507" s="207"/>
      <c r="GNO2507" s="187"/>
      <c r="GNP2507" s="187"/>
      <c r="GNQ2507" s="204"/>
      <c r="GNR2507" s="272"/>
      <c r="GNS2507" s="207"/>
      <c r="GNT2507" s="238"/>
      <c r="GNU2507" s="207"/>
      <c r="GNV2507" s="207"/>
      <c r="GNW2507" s="187"/>
      <c r="GNX2507" s="187"/>
      <c r="GNY2507" s="204"/>
      <c r="GNZ2507" s="272"/>
      <c r="GOA2507" s="207"/>
      <c r="GOB2507" s="238"/>
      <c r="GOC2507" s="207"/>
      <c r="GOD2507" s="207"/>
      <c r="GOE2507" s="187"/>
      <c r="GOF2507" s="187"/>
      <c r="GOG2507" s="204"/>
      <c r="GOH2507" s="272"/>
      <c r="GOI2507" s="207"/>
      <c r="GOJ2507" s="238"/>
      <c r="GOK2507" s="207"/>
      <c r="GOL2507" s="207"/>
      <c r="GOM2507" s="187"/>
      <c r="GON2507" s="187"/>
      <c r="GOO2507" s="204"/>
      <c r="GOP2507" s="272"/>
      <c r="GOQ2507" s="207"/>
      <c r="GOR2507" s="238"/>
      <c r="GOS2507" s="207"/>
      <c r="GOT2507" s="207"/>
      <c r="GOU2507" s="187"/>
      <c r="GOV2507" s="187"/>
      <c r="GOW2507" s="204"/>
      <c r="GOX2507" s="272"/>
      <c r="GOY2507" s="207"/>
      <c r="GOZ2507" s="238"/>
      <c r="GPA2507" s="207"/>
      <c r="GPB2507" s="207"/>
      <c r="GPC2507" s="187"/>
      <c r="GPD2507" s="187"/>
      <c r="GPE2507" s="204"/>
      <c r="GPF2507" s="272"/>
      <c r="GPG2507" s="207"/>
      <c r="GPH2507" s="238"/>
      <c r="GPI2507" s="207"/>
      <c r="GPJ2507" s="207"/>
      <c r="GPK2507" s="187"/>
      <c r="GPL2507" s="187"/>
      <c r="GPM2507" s="204"/>
      <c r="GPN2507" s="272"/>
      <c r="GPO2507" s="207"/>
      <c r="GPP2507" s="238"/>
      <c r="GPQ2507" s="207"/>
      <c r="GPR2507" s="207"/>
      <c r="GPS2507" s="187"/>
      <c r="GPT2507" s="187"/>
      <c r="GPU2507" s="204"/>
      <c r="GPV2507" s="272"/>
      <c r="GPW2507" s="207"/>
      <c r="GPX2507" s="238"/>
      <c r="GPY2507" s="207"/>
      <c r="GPZ2507" s="207"/>
      <c r="GQA2507" s="187"/>
      <c r="GQB2507" s="187"/>
      <c r="GQC2507" s="204"/>
      <c r="GQD2507" s="272"/>
      <c r="GQE2507" s="207"/>
      <c r="GQF2507" s="238"/>
      <c r="GQG2507" s="207"/>
      <c r="GQH2507" s="207"/>
      <c r="GQI2507" s="187"/>
      <c r="GQJ2507" s="187"/>
      <c r="GQK2507" s="204"/>
      <c r="GQL2507" s="272"/>
      <c r="GQM2507" s="207"/>
      <c r="GQN2507" s="238"/>
      <c r="GQO2507" s="207"/>
      <c r="GQP2507" s="207"/>
      <c r="GQQ2507" s="187"/>
      <c r="GQR2507" s="187"/>
      <c r="GQS2507" s="204"/>
      <c r="GQT2507" s="272"/>
      <c r="GQU2507" s="207"/>
      <c r="GQV2507" s="238"/>
      <c r="GQW2507" s="207"/>
      <c r="GQX2507" s="207"/>
      <c r="GQY2507" s="187"/>
      <c r="GQZ2507" s="187"/>
      <c r="GRA2507" s="204"/>
      <c r="GRB2507" s="272"/>
      <c r="GRC2507" s="207"/>
      <c r="GRD2507" s="238"/>
      <c r="GRE2507" s="207"/>
      <c r="GRF2507" s="207"/>
      <c r="GRG2507" s="187"/>
      <c r="GRH2507" s="187"/>
      <c r="GRI2507" s="204"/>
      <c r="GRJ2507" s="272"/>
      <c r="GRK2507" s="207"/>
      <c r="GRL2507" s="238"/>
      <c r="GRM2507" s="207"/>
      <c r="GRN2507" s="207"/>
      <c r="GRO2507" s="187"/>
      <c r="GRP2507" s="187"/>
      <c r="GRQ2507" s="204"/>
      <c r="GRR2507" s="272"/>
      <c r="GRS2507" s="207"/>
      <c r="GRT2507" s="238"/>
      <c r="GRU2507" s="207"/>
      <c r="GRV2507" s="207"/>
      <c r="GRW2507" s="187"/>
      <c r="GRX2507" s="187"/>
      <c r="GRY2507" s="204"/>
      <c r="GRZ2507" s="272"/>
      <c r="GSA2507" s="207"/>
      <c r="GSB2507" s="238"/>
      <c r="GSC2507" s="207"/>
      <c r="GSD2507" s="207"/>
      <c r="GSE2507" s="187"/>
      <c r="GSF2507" s="187"/>
      <c r="GSG2507" s="204"/>
      <c r="GSH2507" s="272"/>
      <c r="GSI2507" s="207"/>
      <c r="GSJ2507" s="238"/>
      <c r="GSK2507" s="207"/>
      <c r="GSL2507" s="207"/>
      <c r="GSM2507" s="187"/>
      <c r="GSN2507" s="187"/>
      <c r="GSO2507" s="204"/>
      <c r="GSP2507" s="272"/>
      <c r="GSQ2507" s="207"/>
      <c r="GSR2507" s="238"/>
      <c r="GSS2507" s="207"/>
      <c r="GST2507" s="207"/>
      <c r="GSU2507" s="187"/>
      <c r="GSV2507" s="187"/>
      <c r="GSW2507" s="204"/>
      <c r="GSX2507" s="272"/>
      <c r="GSY2507" s="207"/>
      <c r="GSZ2507" s="238"/>
      <c r="GTA2507" s="207"/>
      <c r="GTB2507" s="207"/>
      <c r="GTC2507" s="187"/>
      <c r="GTD2507" s="187"/>
      <c r="GTE2507" s="204"/>
      <c r="GTF2507" s="272"/>
      <c r="GTG2507" s="207"/>
      <c r="GTH2507" s="238"/>
      <c r="GTI2507" s="207"/>
      <c r="GTJ2507" s="207"/>
      <c r="GTK2507" s="187"/>
      <c r="GTL2507" s="187"/>
      <c r="GTM2507" s="204"/>
      <c r="GTN2507" s="272"/>
      <c r="GTO2507" s="207"/>
      <c r="GTP2507" s="238"/>
      <c r="GTQ2507" s="207"/>
      <c r="GTR2507" s="207"/>
      <c r="GTS2507" s="187"/>
      <c r="GTT2507" s="187"/>
      <c r="GTU2507" s="204"/>
      <c r="GTV2507" s="272"/>
      <c r="GTW2507" s="207"/>
      <c r="GTX2507" s="238"/>
      <c r="GTY2507" s="207"/>
      <c r="GTZ2507" s="207"/>
      <c r="GUA2507" s="187"/>
      <c r="GUB2507" s="187"/>
      <c r="GUC2507" s="204"/>
      <c r="GUD2507" s="272"/>
      <c r="GUE2507" s="207"/>
      <c r="GUF2507" s="238"/>
      <c r="GUG2507" s="207"/>
      <c r="GUH2507" s="207"/>
      <c r="GUI2507" s="187"/>
      <c r="GUJ2507" s="187"/>
      <c r="GUK2507" s="204"/>
      <c r="GUL2507" s="272"/>
      <c r="GUM2507" s="207"/>
      <c r="GUN2507" s="238"/>
      <c r="GUO2507" s="207"/>
      <c r="GUP2507" s="207"/>
      <c r="GUQ2507" s="187"/>
      <c r="GUR2507" s="187"/>
      <c r="GUS2507" s="204"/>
      <c r="GUT2507" s="272"/>
      <c r="GUU2507" s="207"/>
      <c r="GUV2507" s="238"/>
      <c r="GUW2507" s="207"/>
      <c r="GUX2507" s="207"/>
      <c r="GUY2507" s="187"/>
      <c r="GUZ2507" s="187"/>
      <c r="GVA2507" s="204"/>
      <c r="GVB2507" s="272"/>
      <c r="GVC2507" s="207"/>
      <c r="GVD2507" s="238"/>
      <c r="GVE2507" s="207"/>
      <c r="GVF2507" s="207"/>
      <c r="GVG2507" s="187"/>
      <c r="GVH2507" s="187"/>
      <c r="GVI2507" s="204"/>
      <c r="GVJ2507" s="272"/>
      <c r="GVK2507" s="207"/>
      <c r="GVL2507" s="238"/>
      <c r="GVM2507" s="207"/>
      <c r="GVN2507" s="207"/>
      <c r="GVO2507" s="187"/>
      <c r="GVP2507" s="187"/>
      <c r="GVQ2507" s="204"/>
      <c r="GVR2507" s="272"/>
      <c r="GVS2507" s="207"/>
      <c r="GVT2507" s="238"/>
      <c r="GVU2507" s="207"/>
      <c r="GVV2507" s="207"/>
      <c r="GVW2507" s="187"/>
      <c r="GVX2507" s="187"/>
      <c r="GVY2507" s="204"/>
      <c r="GVZ2507" s="272"/>
      <c r="GWA2507" s="207"/>
      <c r="GWB2507" s="238"/>
      <c r="GWC2507" s="207"/>
      <c r="GWD2507" s="207"/>
      <c r="GWE2507" s="187"/>
      <c r="GWF2507" s="187"/>
      <c r="GWG2507" s="204"/>
      <c r="GWH2507" s="272"/>
      <c r="GWI2507" s="207"/>
      <c r="GWJ2507" s="238"/>
      <c r="GWK2507" s="207"/>
      <c r="GWL2507" s="207"/>
      <c r="GWM2507" s="187"/>
      <c r="GWN2507" s="187"/>
      <c r="GWO2507" s="204"/>
      <c r="GWP2507" s="272"/>
      <c r="GWQ2507" s="207"/>
      <c r="GWR2507" s="238"/>
      <c r="GWS2507" s="207"/>
      <c r="GWT2507" s="207"/>
      <c r="GWU2507" s="187"/>
      <c r="GWV2507" s="187"/>
      <c r="GWW2507" s="204"/>
      <c r="GWX2507" s="272"/>
      <c r="GWY2507" s="207"/>
      <c r="GWZ2507" s="238"/>
      <c r="GXA2507" s="207"/>
      <c r="GXB2507" s="207"/>
      <c r="GXC2507" s="187"/>
      <c r="GXD2507" s="187"/>
      <c r="GXE2507" s="204"/>
      <c r="GXF2507" s="272"/>
      <c r="GXG2507" s="207"/>
      <c r="GXH2507" s="238"/>
      <c r="GXI2507" s="207"/>
      <c r="GXJ2507" s="207"/>
      <c r="GXK2507" s="187"/>
      <c r="GXL2507" s="187"/>
      <c r="GXM2507" s="204"/>
      <c r="GXN2507" s="272"/>
      <c r="GXO2507" s="207"/>
      <c r="GXP2507" s="238"/>
      <c r="GXQ2507" s="207"/>
      <c r="GXR2507" s="207"/>
      <c r="GXS2507" s="187"/>
      <c r="GXT2507" s="187"/>
      <c r="GXU2507" s="204"/>
      <c r="GXV2507" s="272"/>
      <c r="GXW2507" s="207"/>
      <c r="GXX2507" s="238"/>
      <c r="GXY2507" s="207"/>
      <c r="GXZ2507" s="207"/>
      <c r="GYA2507" s="187"/>
      <c r="GYB2507" s="187"/>
      <c r="GYC2507" s="204"/>
      <c r="GYD2507" s="272"/>
      <c r="GYE2507" s="207"/>
      <c r="GYF2507" s="238"/>
      <c r="GYG2507" s="207"/>
      <c r="GYH2507" s="207"/>
      <c r="GYI2507" s="187"/>
      <c r="GYJ2507" s="187"/>
      <c r="GYK2507" s="204"/>
      <c r="GYL2507" s="272"/>
      <c r="GYM2507" s="207"/>
      <c r="GYN2507" s="238"/>
      <c r="GYO2507" s="207"/>
      <c r="GYP2507" s="207"/>
      <c r="GYQ2507" s="187"/>
      <c r="GYR2507" s="187"/>
      <c r="GYS2507" s="204"/>
      <c r="GYT2507" s="272"/>
      <c r="GYU2507" s="207"/>
      <c r="GYV2507" s="238"/>
      <c r="GYW2507" s="207"/>
      <c r="GYX2507" s="207"/>
      <c r="GYY2507" s="187"/>
      <c r="GYZ2507" s="187"/>
      <c r="GZA2507" s="204"/>
      <c r="GZB2507" s="272"/>
      <c r="GZC2507" s="207"/>
      <c r="GZD2507" s="238"/>
      <c r="GZE2507" s="207"/>
      <c r="GZF2507" s="207"/>
      <c r="GZG2507" s="187"/>
      <c r="GZH2507" s="187"/>
      <c r="GZI2507" s="204"/>
      <c r="GZJ2507" s="272"/>
      <c r="GZK2507" s="207"/>
      <c r="GZL2507" s="238"/>
      <c r="GZM2507" s="207"/>
      <c r="GZN2507" s="207"/>
      <c r="GZO2507" s="187"/>
      <c r="GZP2507" s="187"/>
      <c r="GZQ2507" s="204"/>
      <c r="GZR2507" s="272"/>
      <c r="GZS2507" s="207"/>
      <c r="GZT2507" s="238"/>
      <c r="GZU2507" s="207"/>
      <c r="GZV2507" s="207"/>
      <c r="GZW2507" s="187"/>
      <c r="GZX2507" s="187"/>
      <c r="GZY2507" s="204"/>
      <c r="GZZ2507" s="272"/>
      <c r="HAA2507" s="207"/>
      <c r="HAB2507" s="238"/>
      <c r="HAC2507" s="207"/>
      <c r="HAD2507" s="207"/>
      <c r="HAE2507" s="187"/>
      <c r="HAF2507" s="187"/>
      <c r="HAG2507" s="204"/>
      <c r="HAH2507" s="272"/>
      <c r="HAI2507" s="207"/>
      <c r="HAJ2507" s="238"/>
      <c r="HAK2507" s="207"/>
      <c r="HAL2507" s="207"/>
      <c r="HAM2507" s="187"/>
      <c r="HAN2507" s="187"/>
      <c r="HAO2507" s="204"/>
      <c r="HAP2507" s="272"/>
      <c r="HAQ2507" s="207"/>
      <c r="HAR2507" s="238"/>
      <c r="HAS2507" s="207"/>
      <c r="HAT2507" s="207"/>
      <c r="HAU2507" s="187"/>
      <c r="HAV2507" s="187"/>
      <c r="HAW2507" s="204"/>
      <c r="HAX2507" s="272"/>
      <c r="HAY2507" s="207"/>
      <c r="HAZ2507" s="238"/>
      <c r="HBA2507" s="207"/>
      <c r="HBB2507" s="207"/>
      <c r="HBC2507" s="187"/>
      <c r="HBD2507" s="187"/>
      <c r="HBE2507" s="204"/>
      <c r="HBF2507" s="272"/>
      <c r="HBG2507" s="207"/>
      <c r="HBH2507" s="238"/>
      <c r="HBI2507" s="207"/>
      <c r="HBJ2507" s="207"/>
      <c r="HBK2507" s="187"/>
      <c r="HBL2507" s="187"/>
      <c r="HBM2507" s="204"/>
      <c r="HBN2507" s="272"/>
      <c r="HBO2507" s="207"/>
      <c r="HBP2507" s="238"/>
      <c r="HBQ2507" s="207"/>
      <c r="HBR2507" s="207"/>
      <c r="HBS2507" s="187"/>
      <c r="HBT2507" s="187"/>
      <c r="HBU2507" s="204"/>
      <c r="HBV2507" s="272"/>
      <c r="HBW2507" s="207"/>
      <c r="HBX2507" s="238"/>
      <c r="HBY2507" s="207"/>
      <c r="HBZ2507" s="207"/>
      <c r="HCA2507" s="187"/>
      <c r="HCB2507" s="187"/>
      <c r="HCC2507" s="204"/>
      <c r="HCD2507" s="272"/>
      <c r="HCE2507" s="207"/>
      <c r="HCF2507" s="238"/>
      <c r="HCG2507" s="207"/>
      <c r="HCH2507" s="207"/>
      <c r="HCI2507" s="187"/>
      <c r="HCJ2507" s="187"/>
      <c r="HCK2507" s="204"/>
      <c r="HCL2507" s="272"/>
      <c r="HCM2507" s="207"/>
      <c r="HCN2507" s="238"/>
      <c r="HCO2507" s="207"/>
      <c r="HCP2507" s="207"/>
      <c r="HCQ2507" s="187"/>
      <c r="HCR2507" s="187"/>
      <c r="HCS2507" s="204"/>
      <c r="HCT2507" s="272"/>
      <c r="HCU2507" s="207"/>
      <c r="HCV2507" s="238"/>
      <c r="HCW2507" s="207"/>
      <c r="HCX2507" s="207"/>
      <c r="HCY2507" s="187"/>
      <c r="HCZ2507" s="187"/>
      <c r="HDA2507" s="204"/>
      <c r="HDB2507" s="272"/>
      <c r="HDC2507" s="207"/>
      <c r="HDD2507" s="238"/>
      <c r="HDE2507" s="207"/>
      <c r="HDF2507" s="207"/>
      <c r="HDG2507" s="187"/>
      <c r="HDH2507" s="187"/>
      <c r="HDI2507" s="204"/>
      <c r="HDJ2507" s="272"/>
      <c r="HDK2507" s="207"/>
      <c r="HDL2507" s="238"/>
      <c r="HDM2507" s="207"/>
      <c r="HDN2507" s="207"/>
      <c r="HDO2507" s="187"/>
      <c r="HDP2507" s="187"/>
      <c r="HDQ2507" s="204"/>
      <c r="HDR2507" s="272"/>
      <c r="HDS2507" s="207"/>
      <c r="HDT2507" s="238"/>
      <c r="HDU2507" s="207"/>
      <c r="HDV2507" s="207"/>
      <c r="HDW2507" s="187"/>
      <c r="HDX2507" s="187"/>
      <c r="HDY2507" s="204"/>
      <c r="HDZ2507" s="272"/>
      <c r="HEA2507" s="207"/>
      <c r="HEB2507" s="238"/>
      <c r="HEC2507" s="207"/>
      <c r="HED2507" s="207"/>
      <c r="HEE2507" s="187"/>
      <c r="HEF2507" s="187"/>
      <c r="HEG2507" s="204"/>
      <c r="HEH2507" s="272"/>
      <c r="HEI2507" s="207"/>
      <c r="HEJ2507" s="238"/>
      <c r="HEK2507" s="207"/>
      <c r="HEL2507" s="207"/>
      <c r="HEM2507" s="187"/>
      <c r="HEN2507" s="187"/>
      <c r="HEO2507" s="204"/>
      <c r="HEP2507" s="272"/>
      <c r="HEQ2507" s="207"/>
      <c r="HER2507" s="238"/>
      <c r="HES2507" s="207"/>
      <c r="HET2507" s="207"/>
      <c r="HEU2507" s="187"/>
      <c r="HEV2507" s="187"/>
      <c r="HEW2507" s="204"/>
      <c r="HEX2507" s="272"/>
      <c r="HEY2507" s="207"/>
      <c r="HEZ2507" s="238"/>
      <c r="HFA2507" s="207"/>
      <c r="HFB2507" s="207"/>
      <c r="HFC2507" s="187"/>
      <c r="HFD2507" s="187"/>
      <c r="HFE2507" s="204"/>
      <c r="HFF2507" s="272"/>
      <c r="HFG2507" s="207"/>
      <c r="HFH2507" s="238"/>
      <c r="HFI2507" s="207"/>
      <c r="HFJ2507" s="207"/>
      <c r="HFK2507" s="187"/>
      <c r="HFL2507" s="187"/>
      <c r="HFM2507" s="204"/>
      <c r="HFN2507" s="272"/>
      <c r="HFO2507" s="207"/>
      <c r="HFP2507" s="238"/>
      <c r="HFQ2507" s="207"/>
      <c r="HFR2507" s="207"/>
      <c r="HFS2507" s="187"/>
      <c r="HFT2507" s="187"/>
      <c r="HFU2507" s="204"/>
      <c r="HFV2507" s="272"/>
      <c r="HFW2507" s="207"/>
      <c r="HFX2507" s="238"/>
      <c r="HFY2507" s="207"/>
      <c r="HFZ2507" s="207"/>
      <c r="HGA2507" s="187"/>
      <c r="HGB2507" s="187"/>
      <c r="HGC2507" s="204"/>
      <c r="HGD2507" s="272"/>
      <c r="HGE2507" s="207"/>
      <c r="HGF2507" s="238"/>
      <c r="HGG2507" s="207"/>
      <c r="HGH2507" s="207"/>
      <c r="HGI2507" s="187"/>
      <c r="HGJ2507" s="187"/>
      <c r="HGK2507" s="204"/>
      <c r="HGL2507" s="272"/>
      <c r="HGM2507" s="207"/>
      <c r="HGN2507" s="238"/>
      <c r="HGO2507" s="207"/>
      <c r="HGP2507" s="207"/>
      <c r="HGQ2507" s="187"/>
      <c r="HGR2507" s="187"/>
      <c r="HGS2507" s="204"/>
      <c r="HGT2507" s="272"/>
      <c r="HGU2507" s="207"/>
      <c r="HGV2507" s="238"/>
      <c r="HGW2507" s="207"/>
      <c r="HGX2507" s="207"/>
      <c r="HGY2507" s="187"/>
      <c r="HGZ2507" s="187"/>
      <c r="HHA2507" s="204"/>
      <c r="HHB2507" s="272"/>
      <c r="HHC2507" s="207"/>
      <c r="HHD2507" s="238"/>
      <c r="HHE2507" s="207"/>
      <c r="HHF2507" s="207"/>
      <c r="HHG2507" s="187"/>
      <c r="HHH2507" s="187"/>
      <c r="HHI2507" s="204"/>
      <c r="HHJ2507" s="272"/>
      <c r="HHK2507" s="207"/>
      <c r="HHL2507" s="238"/>
      <c r="HHM2507" s="207"/>
      <c r="HHN2507" s="207"/>
      <c r="HHO2507" s="187"/>
      <c r="HHP2507" s="187"/>
      <c r="HHQ2507" s="204"/>
      <c r="HHR2507" s="272"/>
      <c r="HHS2507" s="207"/>
      <c r="HHT2507" s="238"/>
      <c r="HHU2507" s="207"/>
      <c r="HHV2507" s="207"/>
      <c r="HHW2507" s="187"/>
      <c r="HHX2507" s="187"/>
      <c r="HHY2507" s="204"/>
      <c r="HHZ2507" s="272"/>
      <c r="HIA2507" s="207"/>
      <c r="HIB2507" s="238"/>
      <c r="HIC2507" s="207"/>
      <c r="HID2507" s="207"/>
      <c r="HIE2507" s="187"/>
      <c r="HIF2507" s="187"/>
      <c r="HIG2507" s="204"/>
      <c r="HIH2507" s="272"/>
      <c r="HII2507" s="207"/>
      <c r="HIJ2507" s="238"/>
      <c r="HIK2507" s="207"/>
      <c r="HIL2507" s="207"/>
      <c r="HIM2507" s="187"/>
      <c r="HIN2507" s="187"/>
      <c r="HIO2507" s="204"/>
      <c r="HIP2507" s="272"/>
      <c r="HIQ2507" s="207"/>
      <c r="HIR2507" s="238"/>
      <c r="HIS2507" s="207"/>
      <c r="HIT2507" s="207"/>
      <c r="HIU2507" s="187"/>
      <c r="HIV2507" s="187"/>
      <c r="HIW2507" s="204"/>
      <c r="HIX2507" s="272"/>
      <c r="HIY2507" s="207"/>
      <c r="HIZ2507" s="238"/>
      <c r="HJA2507" s="207"/>
      <c r="HJB2507" s="207"/>
      <c r="HJC2507" s="187"/>
      <c r="HJD2507" s="187"/>
      <c r="HJE2507" s="204"/>
      <c r="HJF2507" s="272"/>
      <c r="HJG2507" s="207"/>
      <c r="HJH2507" s="238"/>
      <c r="HJI2507" s="207"/>
      <c r="HJJ2507" s="207"/>
      <c r="HJK2507" s="187"/>
      <c r="HJL2507" s="187"/>
      <c r="HJM2507" s="204"/>
      <c r="HJN2507" s="272"/>
      <c r="HJO2507" s="207"/>
      <c r="HJP2507" s="238"/>
      <c r="HJQ2507" s="207"/>
      <c r="HJR2507" s="207"/>
      <c r="HJS2507" s="187"/>
      <c r="HJT2507" s="187"/>
      <c r="HJU2507" s="204"/>
      <c r="HJV2507" s="272"/>
      <c r="HJW2507" s="207"/>
      <c r="HJX2507" s="238"/>
      <c r="HJY2507" s="207"/>
      <c r="HJZ2507" s="207"/>
      <c r="HKA2507" s="187"/>
      <c r="HKB2507" s="187"/>
      <c r="HKC2507" s="204"/>
      <c r="HKD2507" s="272"/>
      <c r="HKE2507" s="207"/>
      <c r="HKF2507" s="238"/>
      <c r="HKG2507" s="207"/>
      <c r="HKH2507" s="207"/>
      <c r="HKI2507" s="187"/>
      <c r="HKJ2507" s="187"/>
      <c r="HKK2507" s="204"/>
      <c r="HKL2507" s="272"/>
      <c r="HKM2507" s="207"/>
      <c r="HKN2507" s="238"/>
      <c r="HKO2507" s="207"/>
      <c r="HKP2507" s="207"/>
      <c r="HKQ2507" s="187"/>
      <c r="HKR2507" s="187"/>
      <c r="HKS2507" s="204"/>
      <c r="HKT2507" s="272"/>
      <c r="HKU2507" s="207"/>
      <c r="HKV2507" s="238"/>
      <c r="HKW2507" s="207"/>
      <c r="HKX2507" s="207"/>
      <c r="HKY2507" s="187"/>
      <c r="HKZ2507" s="187"/>
      <c r="HLA2507" s="204"/>
      <c r="HLB2507" s="272"/>
      <c r="HLC2507" s="207"/>
      <c r="HLD2507" s="238"/>
      <c r="HLE2507" s="207"/>
      <c r="HLF2507" s="207"/>
      <c r="HLG2507" s="187"/>
      <c r="HLH2507" s="187"/>
      <c r="HLI2507" s="204"/>
      <c r="HLJ2507" s="272"/>
      <c r="HLK2507" s="207"/>
      <c r="HLL2507" s="238"/>
      <c r="HLM2507" s="207"/>
      <c r="HLN2507" s="207"/>
      <c r="HLO2507" s="187"/>
      <c r="HLP2507" s="187"/>
      <c r="HLQ2507" s="204"/>
      <c r="HLR2507" s="272"/>
      <c r="HLS2507" s="207"/>
      <c r="HLT2507" s="238"/>
      <c r="HLU2507" s="207"/>
      <c r="HLV2507" s="207"/>
      <c r="HLW2507" s="187"/>
      <c r="HLX2507" s="187"/>
      <c r="HLY2507" s="204"/>
      <c r="HLZ2507" s="272"/>
      <c r="HMA2507" s="207"/>
      <c r="HMB2507" s="238"/>
      <c r="HMC2507" s="207"/>
      <c r="HMD2507" s="207"/>
      <c r="HME2507" s="187"/>
      <c r="HMF2507" s="187"/>
      <c r="HMG2507" s="204"/>
      <c r="HMH2507" s="272"/>
      <c r="HMI2507" s="207"/>
      <c r="HMJ2507" s="238"/>
      <c r="HMK2507" s="207"/>
      <c r="HML2507" s="207"/>
      <c r="HMM2507" s="187"/>
      <c r="HMN2507" s="187"/>
      <c r="HMO2507" s="204"/>
      <c r="HMP2507" s="272"/>
      <c r="HMQ2507" s="207"/>
      <c r="HMR2507" s="238"/>
      <c r="HMS2507" s="207"/>
      <c r="HMT2507" s="207"/>
      <c r="HMU2507" s="187"/>
      <c r="HMV2507" s="187"/>
      <c r="HMW2507" s="204"/>
      <c r="HMX2507" s="272"/>
      <c r="HMY2507" s="207"/>
      <c r="HMZ2507" s="238"/>
      <c r="HNA2507" s="207"/>
      <c r="HNB2507" s="207"/>
      <c r="HNC2507" s="187"/>
      <c r="HND2507" s="187"/>
      <c r="HNE2507" s="204"/>
      <c r="HNF2507" s="272"/>
      <c r="HNG2507" s="207"/>
      <c r="HNH2507" s="238"/>
      <c r="HNI2507" s="207"/>
      <c r="HNJ2507" s="207"/>
      <c r="HNK2507" s="187"/>
      <c r="HNL2507" s="187"/>
      <c r="HNM2507" s="204"/>
      <c r="HNN2507" s="272"/>
      <c r="HNO2507" s="207"/>
      <c r="HNP2507" s="238"/>
      <c r="HNQ2507" s="207"/>
      <c r="HNR2507" s="207"/>
      <c r="HNS2507" s="187"/>
      <c r="HNT2507" s="187"/>
      <c r="HNU2507" s="204"/>
      <c r="HNV2507" s="272"/>
      <c r="HNW2507" s="207"/>
      <c r="HNX2507" s="238"/>
      <c r="HNY2507" s="207"/>
      <c r="HNZ2507" s="207"/>
      <c r="HOA2507" s="187"/>
      <c r="HOB2507" s="187"/>
      <c r="HOC2507" s="204"/>
      <c r="HOD2507" s="272"/>
      <c r="HOE2507" s="207"/>
      <c r="HOF2507" s="238"/>
      <c r="HOG2507" s="207"/>
      <c r="HOH2507" s="207"/>
      <c r="HOI2507" s="187"/>
      <c r="HOJ2507" s="187"/>
      <c r="HOK2507" s="204"/>
      <c r="HOL2507" s="272"/>
      <c r="HOM2507" s="207"/>
      <c r="HON2507" s="238"/>
      <c r="HOO2507" s="207"/>
      <c r="HOP2507" s="207"/>
      <c r="HOQ2507" s="187"/>
      <c r="HOR2507" s="187"/>
      <c r="HOS2507" s="204"/>
      <c r="HOT2507" s="272"/>
      <c r="HOU2507" s="207"/>
      <c r="HOV2507" s="238"/>
      <c r="HOW2507" s="207"/>
      <c r="HOX2507" s="207"/>
      <c r="HOY2507" s="187"/>
      <c r="HOZ2507" s="187"/>
      <c r="HPA2507" s="204"/>
      <c r="HPB2507" s="272"/>
      <c r="HPC2507" s="207"/>
      <c r="HPD2507" s="238"/>
      <c r="HPE2507" s="207"/>
      <c r="HPF2507" s="207"/>
      <c r="HPG2507" s="187"/>
      <c r="HPH2507" s="187"/>
      <c r="HPI2507" s="204"/>
      <c r="HPJ2507" s="272"/>
      <c r="HPK2507" s="207"/>
      <c r="HPL2507" s="238"/>
      <c r="HPM2507" s="207"/>
      <c r="HPN2507" s="207"/>
      <c r="HPO2507" s="187"/>
      <c r="HPP2507" s="187"/>
      <c r="HPQ2507" s="204"/>
      <c r="HPR2507" s="272"/>
      <c r="HPS2507" s="207"/>
      <c r="HPT2507" s="238"/>
      <c r="HPU2507" s="207"/>
      <c r="HPV2507" s="207"/>
      <c r="HPW2507" s="187"/>
      <c r="HPX2507" s="187"/>
      <c r="HPY2507" s="204"/>
      <c r="HPZ2507" s="272"/>
      <c r="HQA2507" s="207"/>
      <c r="HQB2507" s="238"/>
      <c r="HQC2507" s="207"/>
      <c r="HQD2507" s="207"/>
      <c r="HQE2507" s="187"/>
      <c r="HQF2507" s="187"/>
      <c r="HQG2507" s="204"/>
      <c r="HQH2507" s="272"/>
      <c r="HQI2507" s="207"/>
      <c r="HQJ2507" s="238"/>
      <c r="HQK2507" s="207"/>
      <c r="HQL2507" s="207"/>
      <c r="HQM2507" s="187"/>
      <c r="HQN2507" s="187"/>
      <c r="HQO2507" s="204"/>
      <c r="HQP2507" s="272"/>
      <c r="HQQ2507" s="207"/>
      <c r="HQR2507" s="238"/>
      <c r="HQS2507" s="207"/>
      <c r="HQT2507" s="207"/>
      <c r="HQU2507" s="187"/>
      <c r="HQV2507" s="187"/>
      <c r="HQW2507" s="204"/>
      <c r="HQX2507" s="272"/>
      <c r="HQY2507" s="207"/>
      <c r="HQZ2507" s="238"/>
      <c r="HRA2507" s="207"/>
      <c r="HRB2507" s="207"/>
      <c r="HRC2507" s="187"/>
      <c r="HRD2507" s="187"/>
      <c r="HRE2507" s="204"/>
      <c r="HRF2507" s="272"/>
      <c r="HRG2507" s="207"/>
      <c r="HRH2507" s="238"/>
      <c r="HRI2507" s="207"/>
      <c r="HRJ2507" s="207"/>
      <c r="HRK2507" s="187"/>
      <c r="HRL2507" s="187"/>
      <c r="HRM2507" s="204"/>
      <c r="HRN2507" s="272"/>
      <c r="HRO2507" s="207"/>
      <c r="HRP2507" s="238"/>
      <c r="HRQ2507" s="207"/>
      <c r="HRR2507" s="207"/>
      <c r="HRS2507" s="187"/>
      <c r="HRT2507" s="187"/>
      <c r="HRU2507" s="204"/>
      <c r="HRV2507" s="272"/>
      <c r="HRW2507" s="207"/>
      <c r="HRX2507" s="238"/>
      <c r="HRY2507" s="207"/>
      <c r="HRZ2507" s="207"/>
      <c r="HSA2507" s="187"/>
      <c r="HSB2507" s="187"/>
      <c r="HSC2507" s="204"/>
      <c r="HSD2507" s="272"/>
      <c r="HSE2507" s="207"/>
      <c r="HSF2507" s="238"/>
      <c r="HSG2507" s="207"/>
      <c r="HSH2507" s="207"/>
      <c r="HSI2507" s="187"/>
      <c r="HSJ2507" s="187"/>
      <c r="HSK2507" s="204"/>
      <c r="HSL2507" s="272"/>
      <c r="HSM2507" s="207"/>
      <c r="HSN2507" s="238"/>
      <c r="HSO2507" s="207"/>
      <c r="HSP2507" s="207"/>
      <c r="HSQ2507" s="187"/>
      <c r="HSR2507" s="187"/>
      <c r="HSS2507" s="204"/>
      <c r="HST2507" s="272"/>
      <c r="HSU2507" s="207"/>
      <c r="HSV2507" s="238"/>
      <c r="HSW2507" s="207"/>
      <c r="HSX2507" s="207"/>
      <c r="HSY2507" s="187"/>
      <c r="HSZ2507" s="187"/>
      <c r="HTA2507" s="204"/>
      <c r="HTB2507" s="272"/>
      <c r="HTC2507" s="207"/>
      <c r="HTD2507" s="238"/>
      <c r="HTE2507" s="207"/>
      <c r="HTF2507" s="207"/>
      <c r="HTG2507" s="187"/>
      <c r="HTH2507" s="187"/>
      <c r="HTI2507" s="204"/>
      <c r="HTJ2507" s="272"/>
      <c r="HTK2507" s="207"/>
      <c r="HTL2507" s="238"/>
      <c r="HTM2507" s="207"/>
      <c r="HTN2507" s="207"/>
      <c r="HTO2507" s="187"/>
      <c r="HTP2507" s="187"/>
      <c r="HTQ2507" s="204"/>
      <c r="HTR2507" s="272"/>
      <c r="HTS2507" s="207"/>
      <c r="HTT2507" s="238"/>
      <c r="HTU2507" s="207"/>
      <c r="HTV2507" s="207"/>
      <c r="HTW2507" s="187"/>
      <c r="HTX2507" s="187"/>
      <c r="HTY2507" s="204"/>
      <c r="HTZ2507" s="272"/>
      <c r="HUA2507" s="207"/>
      <c r="HUB2507" s="238"/>
      <c r="HUC2507" s="207"/>
      <c r="HUD2507" s="207"/>
      <c r="HUE2507" s="187"/>
      <c r="HUF2507" s="187"/>
      <c r="HUG2507" s="204"/>
      <c r="HUH2507" s="272"/>
      <c r="HUI2507" s="207"/>
      <c r="HUJ2507" s="238"/>
      <c r="HUK2507" s="207"/>
      <c r="HUL2507" s="207"/>
      <c r="HUM2507" s="187"/>
      <c r="HUN2507" s="187"/>
      <c r="HUO2507" s="204"/>
      <c r="HUP2507" s="272"/>
      <c r="HUQ2507" s="207"/>
      <c r="HUR2507" s="238"/>
      <c r="HUS2507" s="207"/>
      <c r="HUT2507" s="207"/>
      <c r="HUU2507" s="187"/>
      <c r="HUV2507" s="187"/>
      <c r="HUW2507" s="204"/>
      <c r="HUX2507" s="272"/>
      <c r="HUY2507" s="207"/>
      <c r="HUZ2507" s="238"/>
      <c r="HVA2507" s="207"/>
      <c r="HVB2507" s="207"/>
      <c r="HVC2507" s="187"/>
      <c r="HVD2507" s="187"/>
      <c r="HVE2507" s="204"/>
      <c r="HVF2507" s="272"/>
      <c r="HVG2507" s="207"/>
      <c r="HVH2507" s="238"/>
      <c r="HVI2507" s="207"/>
      <c r="HVJ2507" s="207"/>
      <c r="HVK2507" s="187"/>
      <c r="HVL2507" s="187"/>
      <c r="HVM2507" s="204"/>
      <c r="HVN2507" s="272"/>
      <c r="HVO2507" s="207"/>
      <c r="HVP2507" s="238"/>
      <c r="HVQ2507" s="207"/>
      <c r="HVR2507" s="207"/>
      <c r="HVS2507" s="187"/>
      <c r="HVT2507" s="187"/>
      <c r="HVU2507" s="204"/>
      <c r="HVV2507" s="272"/>
      <c r="HVW2507" s="207"/>
      <c r="HVX2507" s="238"/>
      <c r="HVY2507" s="207"/>
      <c r="HVZ2507" s="207"/>
      <c r="HWA2507" s="187"/>
      <c r="HWB2507" s="187"/>
      <c r="HWC2507" s="204"/>
      <c r="HWD2507" s="272"/>
      <c r="HWE2507" s="207"/>
      <c r="HWF2507" s="238"/>
      <c r="HWG2507" s="207"/>
      <c r="HWH2507" s="207"/>
      <c r="HWI2507" s="187"/>
      <c r="HWJ2507" s="187"/>
      <c r="HWK2507" s="204"/>
      <c r="HWL2507" s="272"/>
      <c r="HWM2507" s="207"/>
      <c r="HWN2507" s="238"/>
      <c r="HWO2507" s="207"/>
      <c r="HWP2507" s="207"/>
      <c r="HWQ2507" s="187"/>
      <c r="HWR2507" s="187"/>
      <c r="HWS2507" s="204"/>
      <c r="HWT2507" s="272"/>
      <c r="HWU2507" s="207"/>
      <c r="HWV2507" s="238"/>
      <c r="HWW2507" s="207"/>
      <c r="HWX2507" s="207"/>
      <c r="HWY2507" s="187"/>
      <c r="HWZ2507" s="187"/>
      <c r="HXA2507" s="204"/>
      <c r="HXB2507" s="272"/>
      <c r="HXC2507" s="207"/>
      <c r="HXD2507" s="238"/>
      <c r="HXE2507" s="207"/>
      <c r="HXF2507" s="207"/>
      <c r="HXG2507" s="187"/>
      <c r="HXH2507" s="187"/>
      <c r="HXI2507" s="204"/>
      <c r="HXJ2507" s="272"/>
      <c r="HXK2507" s="207"/>
      <c r="HXL2507" s="238"/>
      <c r="HXM2507" s="207"/>
      <c r="HXN2507" s="207"/>
      <c r="HXO2507" s="187"/>
      <c r="HXP2507" s="187"/>
      <c r="HXQ2507" s="204"/>
      <c r="HXR2507" s="272"/>
      <c r="HXS2507" s="207"/>
      <c r="HXT2507" s="238"/>
      <c r="HXU2507" s="207"/>
      <c r="HXV2507" s="207"/>
      <c r="HXW2507" s="187"/>
      <c r="HXX2507" s="187"/>
      <c r="HXY2507" s="204"/>
      <c r="HXZ2507" s="272"/>
      <c r="HYA2507" s="207"/>
      <c r="HYB2507" s="238"/>
      <c r="HYC2507" s="207"/>
      <c r="HYD2507" s="207"/>
      <c r="HYE2507" s="187"/>
      <c r="HYF2507" s="187"/>
      <c r="HYG2507" s="204"/>
      <c r="HYH2507" s="272"/>
      <c r="HYI2507" s="207"/>
      <c r="HYJ2507" s="238"/>
      <c r="HYK2507" s="207"/>
      <c r="HYL2507" s="207"/>
      <c r="HYM2507" s="187"/>
      <c r="HYN2507" s="187"/>
      <c r="HYO2507" s="204"/>
      <c r="HYP2507" s="272"/>
      <c r="HYQ2507" s="207"/>
      <c r="HYR2507" s="238"/>
      <c r="HYS2507" s="207"/>
      <c r="HYT2507" s="207"/>
      <c r="HYU2507" s="187"/>
      <c r="HYV2507" s="187"/>
      <c r="HYW2507" s="204"/>
      <c r="HYX2507" s="272"/>
      <c r="HYY2507" s="207"/>
      <c r="HYZ2507" s="238"/>
      <c r="HZA2507" s="207"/>
      <c r="HZB2507" s="207"/>
      <c r="HZC2507" s="187"/>
      <c r="HZD2507" s="187"/>
      <c r="HZE2507" s="204"/>
      <c r="HZF2507" s="272"/>
      <c r="HZG2507" s="207"/>
      <c r="HZH2507" s="238"/>
      <c r="HZI2507" s="207"/>
      <c r="HZJ2507" s="207"/>
      <c r="HZK2507" s="187"/>
      <c r="HZL2507" s="187"/>
      <c r="HZM2507" s="204"/>
      <c r="HZN2507" s="272"/>
      <c r="HZO2507" s="207"/>
      <c r="HZP2507" s="238"/>
      <c r="HZQ2507" s="207"/>
      <c r="HZR2507" s="207"/>
      <c r="HZS2507" s="187"/>
      <c r="HZT2507" s="187"/>
      <c r="HZU2507" s="204"/>
      <c r="HZV2507" s="272"/>
      <c r="HZW2507" s="207"/>
      <c r="HZX2507" s="238"/>
      <c r="HZY2507" s="207"/>
      <c r="HZZ2507" s="207"/>
      <c r="IAA2507" s="187"/>
      <c r="IAB2507" s="187"/>
      <c r="IAC2507" s="204"/>
      <c r="IAD2507" s="272"/>
      <c r="IAE2507" s="207"/>
      <c r="IAF2507" s="238"/>
      <c r="IAG2507" s="207"/>
      <c r="IAH2507" s="207"/>
      <c r="IAI2507" s="187"/>
      <c r="IAJ2507" s="187"/>
      <c r="IAK2507" s="204"/>
      <c r="IAL2507" s="272"/>
      <c r="IAM2507" s="207"/>
      <c r="IAN2507" s="238"/>
      <c r="IAO2507" s="207"/>
      <c r="IAP2507" s="207"/>
      <c r="IAQ2507" s="187"/>
      <c r="IAR2507" s="187"/>
      <c r="IAS2507" s="204"/>
      <c r="IAT2507" s="272"/>
      <c r="IAU2507" s="207"/>
      <c r="IAV2507" s="238"/>
      <c r="IAW2507" s="207"/>
      <c r="IAX2507" s="207"/>
      <c r="IAY2507" s="187"/>
      <c r="IAZ2507" s="187"/>
      <c r="IBA2507" s="204"/>
      <c r="IBB2507" s="272"/>
      <c r="IBC2507" s="207"/>
      <c r="IBD2507" s="238"/>
      <c r="IBE2507" s="207"/>
      <c r="IBF2507" s="207"/>
      <c r="IBG2507" s="187"/>
      <c r="IBH2507" s="187"/>
      <c r="IBI2507" s="204"/>
      <c r="IBJ2507" s="272"/>
      <c r="IBK2507" s="207"/>
      <c r="IBL2507" s="238"/>
      <c r="IBM2507" s="207"/>
      <c r="IBN2507" s="207"/>
      <c r="IBO2507" s="187"/>
      <c r="IBP2507" s="187"/>
      <c r="IBQ2507" s="204"/>
      <c r="IBR2507" s="272"/>
      <c r="IBS2507" s="207"/>
      <c r="IBT2507" s="238"/>
      <c r="IBU2507" s="207"/>
      <c r="IBV2507" s="207"/>
      <c r="IBW2507" s="187"/>
      <c r="IBX2507" s="187"/>
      <c r="IBY2507" s="204"/>
      <c r="IBZ2507" s="272"/>
      <c r="ICA2507" s="207"/>
      <c r="ICB2507" s="238"/>
      <c r="ICC2507" s="207"/>
      <c r="ICD2507" s="207"/>
      <c r="ICE2507" s="187"/>
      <c r="ICF2507" s="187"/>
      <c r="ICG2507" s="204"/>
      <c r="ICH2507" s="272"/>
      <c r="ICI2507" s="207"/>
      <c r="ICJ2507" s="238"/>
      <c r="ICK2507" s="207"/>
      <c r="ICL2507" s="207"/>
      <c r="ICM2507" s="187"/>
      <c r="ICN2507" s="187"/>
      <c r="ICO2507" s="204"/>
      <c r="ICP2507" s="272"/>
      <c r="ICQ2507" s="207"/>
      <c r="ICR2507" s="238"/>
      <c r="ICS2507" s="207"/>
      <c r="ICT2507" s="207"/>
      <c r="ICU2507" s="187"/>
      <c r="ICV2507" s="187"/>
      <c r="ICW2507" s="204"/>
      <c r="ICX2507" s="272"/>
      <c r="ICY2507" s="207"/>
      <c r="ICZ2507" s="238"/>
      <c r="IDA2507" s="207"/>
      <c r="IDB2507" s="207"/>
      <c r="IDC2507" s="187"/>
      <c r="IDD2507" s="187"/>
      <c r="IDE2507" s="204"/>
      <c r="IDF2507" s="272"/>
      <c r="IDG2507" s="207"/>
      <c r="IDH2507" s="238"/>
      <c r="IDI2507" s="207"/>
      <c r="IDJ2507" s="207"/>
      <c r="IDK2507" s="187"/>
      <c r="IDL2507" s="187"/>
      <c r="IDM2507" s="204"/>
      <c r="IDN2507" s="272"/>
      <c r="IDO2507" s="207"/>
      <c r="IDP2507" s="238"/>
      <c r="IDQ2507" s="207"/>
      <c r="IDR2507" s="207"/>
      <c r="IDS2507" s="187"/>
      <c r="IDT2507" s="187"/>
      <c r="IDU2507" s="204"/>
      <c r="IDV2507" s="272"/>
      <c r="IDW2507" s="207"/>
      <c r="IDX2507" s="238"/>
      <c r="IDY2507" s="207"/>
      <c r="IDZ2507" s="207"/>
      <c r="IEA2507" s="187"/>
      <c r="IEB2507" s="187"/>
      <c r="IEC2507" s="204"/>
      <c r="IED2507" s="272"/>
      <c r="IEE2507" s="207"/>
      <c r="IEF2507" s="238"/>
      <c r="IEG2507" s="207"/>
      <c r="IEH2507" s="207"/>
      <c r="IEI2507" s="187"/>
      <c r="IEJ2507" s="187"/>
      <c r="IEK2507" s="204"/>
      <c r="IEL2507" s="272"/>
      <c r="IEM2507" s="207"/>
      <c r="IEN2507" s="238"/>
      <c r="IEO2507" s="207"/>
      <c r="IEP2507" s="207"/>
      <c r="IEQ2507" s="187"/>
      <c r="IER2507" s="187"/>
      <c r="IES2507" s="204"/>
      <c r="IET2507" s="272"/>
      <c r="IEU2507" s="207"/>
      <c r="IEV2507" s="238"/>
      <c r="IEW2507" s="207"/>
      <c r="IEX2507" s="207"/>
      <c r="IEY2507" s="187"/>
      <c r="IEZ2507" s="187"/>
      <c r="IFA2507" s="204"/>
      <c r="IFB2507" s="272"/>
      <c r="IFC2507" s="207"/>
      <c r="IFD2507" s="238"/>
      <c r="IFE2507" s="207"/>
      <c r="IFF2507" s="207"/>
      <c r="IFG2507" s="187"/>
      <c r="IFH2507" s="187"/>
      <c r="IFI2507" s="204"/>
      <c r="IFJ2507" s="272"/>
      <c r="IFK2507" s="207"/>
      <c r="IFL2507" s="238"/>
      <c r="IFM2507" s="207"/>
      <c r="IFN2507" s="207"/>
      <c r="IFO2507" s="187"/>
      <c r="IFP2507" s="187"/>
      <c r="IFQ2507" s="204"/>
      <c r="IFR2507" s="272"/>
      <c r="IFS2507" s="207"/>
      <c r="IFT2507" s="238"/>
      <c r="IFU2507" s="207"/>
      <c r="IFV2507" s="207"/>
      <c r="IFW2507" s="187"/>
      <c r="IFX2507" s="187"/>
      <c r="IFY2507" s="204"/>
      <c r="IFZ2507" s="272"/>
      <c r="IGA2507" s="207"/>
      <c r="IGB2507" s="238"/>
      <c r="IGC2507" s="207"/>
      <c r="IGD2507" s="207"/>
      <c r="IGE2507" s="187"/>
      <c r="IGF2507" s="187"/>
      <c r="IGG2507" s="204"/>
      <c r="IGH2507" s="272"/>
      <c r="IGI2507" s="207"/>
      <c r="IGJ2507" s="238"/>
      <c r="IGK2507" s="207"/>
      <c r="IGL2507" s="207"/>
      <c r="IGM2507" s="187"/>
      <c r="IGN2507" s="187"/>
      <c r="IGO2507" s="204"/>
      <c r="IGP2507" s="272"/>
      <c r="IGQ2507" s="207"/>
      <c r="IGR2507" s="238"/>
      <c r="IGS2507" s="207"/>
      <c r="IGT2507" s="207"/>
      <c r="IGU2507" s="187"/>
      <c r="IGV2507" s="187"/>
      <c r="IGW2507" s="204"/>
      <c r="IGX2507" s="272"/>
      <c r="IGY2507" s="207"/>
      <c r="IGZ2507" s="238"/>
      <c r="IHA2507" s="207"/>
      <c r="IHB2507" s="207"/>
      <c r="IHC2507" s="187"/>
      <c r="IHD2507" s="187"/>
      <c r="IHE2507" s="204"/>
      <c r="IHF2507" s="272"/>
      <c r="IHG2507" s="207"/>
      <c r="IHH2507" s="238"/>
      <c r="IHI2507" s="207"/>
      <c r="IHJ2507" s="207"/>
      <c r="IHK2507" s="187"/>
      <c r="IHL2507" s="187"/>
      <c r="IHM2507" s="204"/>
      <c r="IHN2507" s="272"/>
      <c r="IHO2507" s="207"/>
      <c r="IHP2507" s="238"/>
      <c r="IHQ2507" s="207"/>
      <c r="IHR2507" s="207"/>
      <c r="IHS2507" s="187"/>
      <c r="IHT2507" s="187"/>
      <c r="IHU2507" s="204"/>
      <c r="IHV2507" s="272"/>
      <c r="IHW2507" s="207"/>
      <c r="IHX2507" s="238"/>
      <c r="IHY2507" s="207"/>
      <c r="IHZ2507" s="207"/>
      <c r="IIA2507" s="187"/>
      <c r="IIB2507" s="187"/>
      <c r="IIC2507" s="204"/>
      <c r="IID2507" s="272"/>
      <c r="IIE2507" s="207"/>
      <c r="IIF2507" s="238"/>
      <c r="IIG2507" s="207"/>
      <c r="IIH2507" s="207"/>
      <c r="III2507" s="187"/>
      <c r="IIJ2507" s="187"/>
      <c r="IIK2507" s="204"/>
      <c r="IIL2507" s="272"/>
      <c r="IIM2507" s="207"/>
      <c r="IIN2507" s="238"/>
      <c r="IIO2507" s="207"/>
      <c r="IIP2507" s="207"/>
      <c r="IIQ2507" s="187"/>
      <c r="IIR2507" s="187"/>
      <c r="IIS2507" s="204"/>
      <c r="IIT2507" s="272"/>
      <c r="IIU2507" s="207"/>
      <c r="IIV2507" s="238"/>
      <c r="IIW2507" s="207"/>
      <c r="IIX2507" s="207"/>
      <c r="IIY2507" s="187"/>
      <c r="IIZ2507" s="187"/>
      <c r="IJA2507" s="204"/>
      <c r="IJB2507" s="272"/>
      <c r="IJC2507" s="207"/>
      <c r="IJD2507" s="238"/>
      <c r="IJE2507" s="207"/>
      <c r="IJF2507" s="207"/>
      <c r="IJG2507" s="187"/>
      <c r="IJH2507" s="187"/>
      <c r="IJI2507" s="204"/>
      <c r="IJJ2507" s="272"/>
      <c r="IJK2507" s="207"/>
      <c r="IJL2507" s="238"/>
      <c r="IJM2507" s="207"/>
      <c r="IJN2507" s="207"/>
      <c r="IJO2507" s="187"/>
      <c r="IJP2507" s="187"/>
      <c r="IJQ2507" s="204"/>
      <c r="IJR2507" s="272"/>
      <c r="IJS2507" s="207"/>
      <c r="IJT2507" s="238"/>
      <c r="IJU2507" s="207"/>
      <c r="IJV2507" s="207"/>
      <c r="IJW2507" s="187"/>
      <c r="IJX2507" s="187"/>
      <c r="IJY2507" s="204"/>
      <c r="IJZ2507" s="272"/>
      <c r="IKA2507" s="207"/>
      <c r="IKB2507" s="238"/>
      <c r="IKC2507" s="207"/>
      <c r="IKD2507" s="207"/>
      <c r="IKE2507" s="187"/>
      <c r="IKF2507" s="187"/>
      <c r="IKG2507" s="204"/>
      <c r="IKH2507" s="272"/>
      <c r="IKI2507" s="207"/>
      <c r="IKJ2507" s="238"/>
      <c r="IKK2507" s="207"/>
      <c r="IKL2507" s="207"/>
      <c r="IKM2507" s="187"/>
      <c r="IKN2507" s="187"/>
      <c r="IKO2507" s="204"/>
      <c r="IKP2507" s="272"/>
      <c r="IKQ2507" s="207"/>
      <c r="IKR2507" s="238"/>
      <c r="IKS2507" s="207"/>
      <c r="IKT2507" s="207"/>
      <c r="IKU2507" s="187"/>
      <c r="IKV2507" s="187"/>
      <c r="IKW2507" s="204"/>
      <c r="IKX2507" s="272"/>
      <c r="IKY2507" s="207"/>
      <c r="IKZ2507" s="238"/>
      <c r="ILA2507" s="207"/>
      <c r="ILB2507" s="207"/>
      <c r="ILC2507" s="187"/>
      <c r="ILD2507" s="187"/>
      <c r="ILE2507" s="204"/>
      <c r="ILF2507" s="272"/>
      <c r="ILG2507" s="207"/>
      <c r="ILH2507" s="238"/>
      <c r="ILI2507" s="207"/>
      <c r="ILJ2507" s="207"/>
      <c r="ILK2507" s="187"/>
      <c r="ILL2507" s="187"/>
      <c r="ILM2507" s="204"/>
      <c r="ILN2507" s="272"/>
      <c r="ILO2507" s="207"/>
      <c r="ILP2507" s="238"/>
      <c r="ILQ2507" s="207"/>
      <c r="ILR2507" s="207"/>
      <c r="ILS2507" s="187"/>
      <c r="ILT2507" s="187"/>
      <c r="ILU2507" s="204"/>
      <c r="ILV2507" s="272"/>
      <c r="ILW2507" s="207"/>
      <c r="ILX2507" s="238"/>
      <c r="ILY2507" s="207"/>
      <c r="ILZ2507" s="207"/>
      <c r="IMA2507" s="187"/>
      <c r="IMB2507" s="187"/>
      <c r="IMC2507" s="204"/>
      <c r="IMD2507" s="272"/>
      <c r="IME2507" s="207"/>
      <c r="IMF2507" s="238"/>
      <c r="IMG2507" s="207"/>
      <c r="IMH2507" s="207"/>
      <c r="IMI2507" s="187"/>
      <c r="IMJ2507" s="187"/>
      <c r="IMK2507" s="204"/>
      <c r="IML2507" s="272"/>
      <c r="IMM2507" s="207"/>
      <c r="IMN2507" s="238"/>
      <c r="IMO2507" s="207"/>
      <c r="IMP2507" s="207"/>
      <c r="IMQ2507" s="187"/>
      <c r="IMR2507" s="187"/>
      <c r="IMS2507" s="204"/>
      <c r="IMT2507" s="272"/>
      <c r="IMU2507" s="207"/>
      <c r="IMV2507" s="238"/>
      <c r="IMW2507" s="207"/>
      <c r="IMX2507" s="207"/>
      <c r="IMY2507" s="187"/>
      <c r="IMZ2507" s="187"/>
      <c r="INA2507" s="204"/>
      <c r="INB2507" s="272"/>
      <c r="INC2507" s="207"/>
      <c r="IND2507" s="238"/>
      <c r="INE2507" s="207"/>
      <c r="INF2507" s="207"/>
      <c r="ING2507" s="187"/>
      <c r="INH2507" s="187"/>
      <c r="INI2507" s="204"/>
      <c r="INJ2507" s="272"/>
      <c r="INK2507" s="207"/>
      <c r="INL2507" s="238"/>
      <c r="INM2507" s="207"/>
      <c r="INN2507" s="207"/>
      <c r="INO2507" s="187"/>
      <c r="INP2507" s="187"/>
      <c r="INQ2507" s="204"/>
      <c r="INR2507" s="272"/>
      <c r="INS2507" s="207"/>
      <c r="INT2507" s="238"/>
      <c r="INU2507" s="207"/>
      <c r="INV2507" s="207"/>
      <c r="INW2507" s="187"/>
      <c r="INX2507" s="187"/>
      <c r="INY2507" s="204"/>
      <c r="INZ2507" s="272"/>
      <c r="IOA2507" s="207"/>
      <c r="IOB2507" s="238"/>
      <c r="IOC2507" s="207"/>
      <c r="IOD2507" s="207"/>
      <c r="IOE2507" s="187"/>
      <c r="IOF2507" s="187"/>
      <c r="IOG2507" s="204"/>
      <c r="IOH2507" s="272"/>
      <c r="IOI2507" s="207"/>
      <c r="IOJ2507" s="238"/>
      <c r="IOK2507" s="207"/>
      <c r="IOL2507" s="207"/>
      <c r="IOM2507" s="187"/>
      <c r="ION2507" s="187"/>
      <c r="IOO2507" s="204"/>
      <c r="IOP2507" s="272"/>
      <c r="IOQ2507" s="207"/>
      <c r="IOR2507" s="238"/>
      <c r="IOS2507" s="207"/>
      <c r="IOT2507" s="207"/>
      <c r="IOU2507" s="187"/>
      <c r="IOV2507" s="187"/>
      <c r="IOW2507" s="204"/>
      <c r="IOX2507" s="272"/>
      <c r="IOY2507" s="207"/>
      <c r="IOZ2507" s="238"/>
      <c r="IPA2507" s="207"/>
      <c r="IPB2507" s="207"/>
      <c r="IPC2507" s="187"/>
      <c r="IPD2507" s="187"/>
      <c r="IPE2507" s="204"/>
      <c r="IPF2507" s="272"/>
      <c r="IPG2507" s="207"/>
      <c r="IPH2507" s="238"/>
      <c r="IPI2507" s="207"/>
      <c r="IPJ2507" s="207"/>
      <c r="IPK2507" s="187"/>
      <c r="IPL2507" s="187"/>
      <c r="IPM2507" s="204"/>
      <c r="IPN2507" s="272"/>
      <c r="IPO2507" s="207"/>
      <c r="IPP2507" s="238"/>
      <c r="IPQ2507" s="207"/>
      <c r="IPR2507" s="207"/>
      <c r="IPS2507" s="187"/>
      <c r="IPT2507" s="187"/>
      <c r="IPU2507" s="204"/>
      <c r="IPV2507" s="272"/>
      <c r="IPW2507" s="207"/>
      <c r="IPX2507" s="238"/>
      <c r="IPY2507" s="207"/>
      <c r="IPZ2507" s="207"/>
      <c r="IQA2507" s="187"/>
      <c r="IQB2507" s="187"/>
      <c r="IQC2507" s="204"/>
      <c r="IQD2507" s="272"/>
      <c r="IQE2507" s="207"/>
      <c r="IQF2507" s="238"/>
      <c r="IQG2507" s="207"/>
      <c r="IQH2507" s="207"/>
      <c r="IQI2507" s="187"/>
      <c r="IQJ2507" s="187"/>
      <c r="IQK2507" s="204"/>
      <c r="IQL2507" s="272"/>
      <c r="IQM2507" s="207"/>
      <c r="IQN2507" s="238"/>
      <c r="IQO2507" s="207"/>
      <c r="IQP2507" s="207"/>
      <c r="IQQ2507" s="187"/>
      <c r="IQR2507" s="187"/>
      <c r="IQS2507" s="204"/>
      <c r="IQT2507" s="272"/>
      <c r="IQU2507" s="207"/>
      <c r="IQV2507" s="238"/>
      <c r="IQW2507" s="207"/>
      <c r="IQX2507" s="207"/>
      <c r="IQY2507" s="187"/>
      <c r="IQZ2507" s="187"/>
      <c r="IRA2507" s="204"/>
      <c r="IRB2507" s="272"/>
      <c r="IRC2507" s="207"/>
      <c r="IRD2507" s="238"/>
      <c r="IRE2507" s="207"/>
      <c r="IRF2507" s="207"/>
      <c r="IRG2507" s="187"/>
      <c r="IRH2507" s="187"/>
      <c r="IRI2507" s="204"/>
      <c r="IRJ2507" s="272"/>
      <c r="IRK2507" s="207"/>
      <c r="IRL2507" s="238"/>
      <c r="IRM2507" s="207"/>
      <c r="IRN2507" s="207"/>
      <c r="IRO2507" s="187"/>
      <c r="IRP2507" s="187"/>
      <c r="IRQ2507" s="204"/>
      <c r="IRR2507" s="272"/>
      <c r="IRS2507" s="207"/>
      <c r="IRT2507" s="238"/>
      <c r="IRU2507" s="207"/>
      <c r="IRV2507" s="207"/>
      <c r="IRW2507" s="187"/>
      <c r="IRX2507" s="187"/>
      <c r="IRY2507" s="204"/>
      <c r="IRZ2507" s="272"/>
      <c r="ISA2507" s="207"/>
      <c r="ISB2507" s="238"/>
      <c r="ISC2507" s="207"/>
      <c r="ISD2507" s="207"/>
      <c r="ISE2507" s="187"/>
      <c r="ISF2507" s="187"/>
      <c r="ISG2507" s="204"/>
      <c r="ISH2507" s="272"/>
      <c r="ISI2507" s="207"/>
      <c r="ISJ2507" s="238"/>
      <c r="ISK2507" s="207"/>
      <c r="ISL2507" s="207"/>
      <c r="ISM2507" s="187"/>
      <c r="ISN2507" s="187"/>
      <c r="ISO2507" s="204"/>
      <c r="ISP2507" s="272"/>
      <c r="ISQ2507" s="207"/>
      <c r="ISR2507" s="238"/>
      <c r="ISS2507" s="207"/>
      <c r="IST2507" s="207"/>
      <c r="ISU2507" s="187"/>
      <c r="ISV2507" s="187"/>
      <c r="ISW2507" s="204"/>
      <c r="ISX2507" s="272"/>
      <c r="ISY2507" s="207"/>
      <c r="ISZ2507" s="238"/>
      <c r="ITA2507" s="207"/>
      <c r="ITB2507" s="207"/>
      <c r="ITC2507" s="187"/>
      <c r="ITD2507" s="187"/>
      <c r="ITE2507" s="204"/>
      <c r="ITF2507" s="272"/>
      <c r="ITG2507" s="207"/>
      <c r="ITH2507" s="238"/>
      <c r="ITI2507" s="207"/>
      <c r="ITJ2507" s="207"/>
      <c r="ITK2507" s="187"/>
      <c r="ITL2507" s="187"/>
      <c r="ITM2507" s="204"/>
      <c r="ITN2507" s="272"/>
      <c r="ITO2507" s="207"/>
      <c r="ITP2507" s="238"/>
      <c r="ITQ2507" s="207"/>
      <c r="ITR2507" s="207"/>
      <c r="ITS2507" s="187"/>
      <c r="ITT2507" s="187"/>
      <c r="ITU2507" s="204"/>
      <c r="ITV2507" s="272"/>
      <c r="ITW2507" s="207"/>
      <c r="ITX2507" s="238"/>
      <c r="ITY2507" s="207"/>
      <c r="ITZ2507" s="207"/>
      <c r="IUA2507" s="187"/>
      <c r="IUB2507" s="187"/>
      <c r="IUC2507" s="204"/>
      <c r="IUD2507" s="272"/>
      <c r="IUE2507" s="207"/>
      <c r="IUF2507" s="238"/>
      <c r="IUG2507" s="207"/>
      <c r="IUH2507" s="207"/>
      <c r="IUI2507" s="187"/>
      <c r="IUJ2507" s="187"/>
      <c r="IUK2507" s="204"/>
      <c r="IUL2507" s="272"/>
      <c r="IUM2507" s="207"/>
      <c r="IUN2507" s="238"/>
      <c r="IUO2507" s="207"/>
      <c r="IUP2507" s="207"/>
      <c r="IUQ2507" s="187"/>
      <c r="IUR2507" s="187"/>
      <c r="IUS2507" s="204"/>
      <c r="IUT2507" s="272"/>
      <c r="IUU2507" s="207"/>
      <c r="IUV2507" s="238"/>
      <c r="IUW2507" s="207"/>
      <c r="IUX2507" s="207"/>
      <c r="IUY2507" s="187"/>
      <c r="IUZ2507" s="187"/>
      <c r="IVA2507" s="204"/>
      <c r="IVB2507" s="272"/>
      <c r="IVC2507" s="207"/>
      <c r="IVD2507" s="238"/>
      <c r="IVE2507" s="207"/>
      <c r="IVF2507" s="207"/>
      <c r="IVG2507" s="187"/>
      <c r="IVH2507" s="187"/>
      <c r="IVI2507" s="204"/>
      <c r="IVJ2507" s="272"/>
      <c r="IVK2507" s="207"/>
      <c r="IVL2507" s="238"/>
      <c r="IVM2507" s="207"/>
      <c r="IVN2507" s="207"/>
      <c r="IVO2507" s="187"/>
      <c r="IVP2507" s="187"/>
      <c r="IVQ2507" s="204"/>
      <c r="IVR2507" s="272"/>
      <c r="IVS2507" s="207"/>
      <c r="IVT2507" s="238"/>
      <c r="IVU2507" s="207"/>
      <c r="IVV2507" s="207"/>
      <c r="IVW2507" s="187"/>
      <c r="IVX2507" s="187"/>
      <c r="IVY2507" s="204"/>
      <c r="IVZ2507" s="272"/>
      <c r="IWA2507" s="207"/>
      <c r="IWB2507" s="238"/>
      <c r="IWC2507" s="207"/>
      <c r="IWD2507" s="207"/>
      <c r="IWE2507" s="187"/>
      <c r="IWF2507" s="187"/>
      <c r="IWG2507" s="204"/>
      <c r="IWH2507" s="272"/>
      <c r="IWI2507" s="207"/>
      <c r="IWJ2507" s="238"/>
      <c r="IWK2507" s="207"/>
      <c r="IWL2507" s="207"/>
      <c r="IWM2507" s="187"/>
      <c r="IWN2507" s="187"/>
      <c r="IWO2507" s="204"/>
      <c r="IWP2507" s="272"/>
      <c r="IWQ2507" s="207"/>
      <c r="IWR2507" s="238"/>
      <c r="IWS2507" s="207"/>
      <c r="IWT2507" s="207"/>
      <c r="IWU2507" s="187"/>
      <c r="IWV2507" s="187"/>
      <c r="IWW2507" s="204"/>
      <c r="IWX2507" s="272"/>
      <c r="IWY2507" s="207"/>
      <c r="IWZ2507" s="238"/>
      <c r="IXA2507" s="207"/>
      <c r="IXB2507" s="207"/>
      <c r="IXC2507" s="187"/>
      <c r="IXD2507" s="187"/>
      <c r="IXE2507" s="204"/>
      <c r="IXF2507" s="272"/>
      <c r="IXG2507" s="207"/>
      <c r="IXH2507" s="238"/>
      <c r="IXI2507" s="207"/>
      <c r="IXJ2507" s="207"/>
      <c r="IXK2507" s="187"/>
      <c r="IXL2507" s="187"/>
      <c r="IXM2507" s="204"/>
      <c r="IXN2507" s="272"/>
      <c r="IXO2507" s="207"/>
      <c r="IXP2507" s="238"/>
      <c r="IXQ2507" s="207"/>
      <c r="IXR2507" s="207"/>
      <c r="IXS2507" s="187"/>
      <c r="IXT2507" s="187"/>
      <c r="IXU2507" s="204"/>
      <c r="IXV2507" s="272"/>
      <c r="IXW2507" s="207"/>
      <c r="IXX2507" s="238"/>
      <c r="IXY2507" s="207"/>
      <c r="IXZ2507" s="207"/>
      <c r="IYA2507" s="187"/>
      <c r="IYB2507" s="187"/>
      <c r="IYC2507" s="204"/>
      <c r="IYD2507" s="272"/>
      <c r="IYE2507" s="207"/>
      <c r="IYF2507" s="238"/>
      <c r="IYG2507" s="207"/>
      <c r="IYH2507" s="207"/>
      <c r="IYI2507" s="187"/>
      <c r="IYJ2507" s="187"/>
      <c r="IYK2507" s="204"/>
      <c r="IYL2507" s="272"/>
      <c r="IYM2507" s="207"/>
      <c r="IYN2507" s="238"/>
      <c r="IYO2507" s="207"/>
      <c r="IYP2507" s="207"/>
      <c r="IYQ2507" s="187"/>
      <c r="IYR2507" s="187"/>
      <c r="IYS2507" s="204"/>
      <c r="IYT2507" s="272"/>
      <c r="IYU2507" s="207"/>
      <c r="IYV2507" s="238"/>
      <c r="IYW2507" s="207"/>
      <c r="IYX2507" s="207"/>
      <c r="IYY2507" s="187"/>
      <c r="IYZ2507" s="187"/>
      <c r="IZA2507" s="204"/>
      <c r="IZB2507" s="272"/>
      <c r="IZC2507" s="207"/>
      <c r="IZD2507" s="238"/>
      <c r="IZE2507" s="207"/>
      <c r="IZF2507" s="207"/>
      <c r="IZG2507" s="187"/>
      <c r="IZH2507" s="187"/>
      <c r="IZI2507" s="204"/>
      <c r="IZJ2507" s="272"/>
      <c r="IZK2507" s="207"/>
      <c r="IZL2507" s="238"/>
      <c r="IZM2507" s="207"/>
      <c r="IZN2507" s="207"/>
      <c r="IZO2507" s="187"/>
      <c r="IZP2507" s="187"/>
      <c r="IZQ2507" s="204"/>
      <c r="IZR2507" s="272"/>
      <c r="IZS2507" s="207"/>
      <c r="IZT2507" s="238"/>
      <c r="IZU2507" s="207"/>
      <c r="IZV2507" s="207"/>
      <c r="IZW2507" s="187"/>
      <c r="IZX2507" s="187"/>
      <c r="IZY2507" s="204"/>
      <c r="IZZ2507" s="272"/>
      <c r="JAA2507" s="207"/>
      <c r="JAB2507" s="238"/>
      <c r="JAC2507" s="207"/>
      <c r="JAD2507" s="207"/>
      <c r="JAE2507" s="187"/>
      <c r="JAF2507" s="187"/>
      <c r="JAG2507" s="204"/>
      <c r="JAH2507" s="272"/>
      <c r="JAI2507" s="207"/>
      <c r="JAJ2507" s="238"/>
      <c r="JAK2507" s="207"/>
      <c r="JAL2507" s="207"/>
      <c r="JAM2507" s="187"/>
      <c r="JAN2507" s="187"/>
      <c r="JAO2507" s="204"/>
      <c r="JAP2507" s="272"/>
      <c r="JAQ2507" s="207"/>
      <c r="JAR2507" s="238"/>
      <c r="JAS2507" s="207"/>
      <c r="JAT2507" s="207"/>
      <c r="JAU2507" s="187"/>
      <c r="JAV2507" s="187"/>
      <c r="JAW2507" s="204"/>
      <c r="JAX2507" s="272"/>
      <c r="JAY2507" s="207"/>
      <c r="JAZ2507" s="238"/>
      <c r="JBA2507" s="207"/>
      <c r="JBB2507" s="207"/>
      <c r="JBC2507" s="187"/>
      <c r="JBD2507" s="187"/>
      <c r="JBE2507" s="204"/>
      <c r="JBF2507" s="272"/>
      <c r="JBG2507" s="207"/>
      <c r="JBH2507" s="238"/>
      <c r="JBI2507" s="207"/>
      <c r="JBJ2507" s="207"/>
      <c r="JBK2507" s="187"/>
      <c r="JBL2507" s="187"/>
      <c r="JBM2507" s="204"/>
      <c r="JBN2507" s="272"/>
      <c r="JBO2507" s="207"/>
      <c r="JBP2507" s="238"/>
      <c r="JBQ2507" s="207"/>
      <c r="JBR2507" s="207"/>
      <c r="JBS2507" s="187"/>
      <c r="JBT2507" s="187"/>
      <c r="JBU2507" s="204"/>
      <c r="JBV2507" s="272"/>
      <c r="JBW2507" s="207"/>
      <c r="JBX2507" s="238"/>
      <c r="JBY2507" s="207"/>
      <c r="JBZ2507" s="207"/>
      <c r="JCA2507" s="187"/>
      <c r="JCB2507" s="187"/>
      <c r="JCC2507" s="204"/>
      <c r="JCD2507" s="272"/>
      <c r="JCE2507" s="207"/>
      <c r="JCF2507" s="238"/>
      <c r="JCG2507" s="207"/>
      <c r="JCH2507" s="207"/>
      <c r="JCI2507" s="187"/>
      <c r="JCJ2507" s="187"/>
      <c r="JCK2507" s="204"/>
      <c r="JCL2507" s="272"/>
      <c r="JCM2507" s="207"/>
      <c r="JCN2507" s="238"/>
      <c r="JCO2507" s="207"/>
      <c r="JCP2507" s="207"/>
      <c r="JCQ2507" s="187"/>
      <c r="JCR2507" s="187"/>
      <c r="JCS2507" s="204"/>
      <c r="JCT2507" s="272"/>
      <c r="JCU2507" s="207"/>
      <c r="JCV2507" s="238"/>
      <c r="JCW2507" s="207"/>
      <c r="JCX2507" s="207"/>
      <c r="JCY2507" s="187"/>
      <c r="JCZ2507" s="187"/>
      <c r="JDA2507" s="204"/>
      <c r="JDB2507" s="272"/>
      <c r="JDC2507" s="207"/>
      <c r="JDD2507" s="238"/>
      <c r="JDE2507" s="207"/>
      <c r="JDF2507" s="207"/>
      <c r="JDG2507" s="187"/>
      <c r="JDH2507" s="187"/>
      <c r="JDI2507" s="204"/>
      <c r="JDJ2507" s="272"/>
      <c r="JDK2507" s="207"/>
      <c r="JDL2507" s="238"/>
      <c r="JDM2507" s="207"/>
      <c r="JDN2507" s="207"/>
      <c r="JDO2507" s="187"/>
      <c r="JDP2507" s="187"/>
      <c r="JDQ2507" s="204"/>
      <c r="JDR2507" s="272"/>
      <c r="JDS2507" s="207"/>
      <c r="JDT2507" s="238"/>
      <c r="JDU2507" s="207"/>
      <c r="JDV2507" s="207"/>
      <c r="JDW2507" s="187"/>
      <c r="JDX2507" s="187"/>
      <c r="JDY2507" s="204"/>
      <c r="JDZ2507" s="272"/>
      <c r="JEA2507" s="207"/>
      <c r="JEB2507" s="238"/>
      <c r="JEC2507" s="207"/>
      <c r="JED2507" s="207"/>
      <c r="JEE2507" s="187"/>
      <c r="JEF2507" s="187"/>
      <c r="JEG2507" s="204"/>
      <c r="JEH2507" s="272"/>
      <c r="JEI2507" s="207"/>
      <c r="JEJ2507" s="238"/>
      <c r="JEK2507" s="207"/>
      <c r="JEL2507" s="207"/>
      <c r="JEM2507" s="187"/>
      <c r="JEN2507" s="187"/>
      <c r="JEO2507" s="204"/>
      <c r="JEP2507" s="272"/>
      <c r="JEQ2507" s="207"/>
      <c r="JER2507" s="238"/>
      <c r="JES2507" s="207"/>
      <c r="JET2507" s="207"/>
      <c r="JEU2507" s="187"/>
      <c r="JEV2507" s="187"/>
      <c r="JEW2507" s="204"/>
      <c r="JEX2507" s="272"/>
      <c r="JEY2507" s="207"/>
      <c r="JEZ2507" s="238"/>
      <c r="JFA2507" s="207"/>
      <c r="JFB2507" s="207"/>
      <c r="JFC2507" s="187"/>
      <c r="JFD2507" s="187"/>
      <c r="JFE2507" s="204"/>
      <c r="JFF2507" s="272"/>
      <c r="JFG2507" s="207"/>
      <c r="JFH2507" s="238"/>
      <c r="JFI2507" s="207"/>
      <c r="JFJ2507" s="207"/>
      <c r="JFK2507" s="187"/>
      <c r="JFL2507" s="187"/>
      <c r="JFM2507" s="204"/>
      <c r="JFN2507" s="272"/>
      <c r="JFO2507" s="207"/>
      <c r="JFP2507" s="238"/>
      <c r="JFQ2507" s="207"/>
      <c r="JFR2507" s="207"/>
      <c r="JFS2507" s="187"/>
      <c r="JFT2507" s="187"/>
      <c r="JFU2507" s="204"/>
      <c r="JFV2507" s="272"/>
      <c r="JFW2507" s="207"/>
      <c r="JFX2507" s="238"/>
      <c r="JFY2507" s="207"/>
      <c r="JFZ2507" s="207"/>
      <c r="JGA2507" s="187"/>
      <c r="JGB2507" s="187"/>
      <c r="JGC2507" s="204"/>
      <c r="JGD2507" s="272"/>
      <c r="JGE2507" s="207"/>
      <c r="JGF2507" s="238"/>
      <c r="JGG2507" s="207"/>
      <c r="JGH2507" s="207"/>
      <c r="JGI2507" s="187"/>
      <c r="JGJ2507" s="187"/>
      <c r="JGK2507" s="204"/>
      <c r="JGL2507" s="272"/>
      <c r="JGM2507" s="207"/>
      <c r="JGN2507" s="238"/>
      <c r="JGO2507" s="207"/>
      <c r="JGP2507" s="207"/>
      <c r="JGQ2507" s="187"/>
      <c r="JGR2507" s="187"/>
      <c r="JGS2507" s="204"/>
      <c r="JGT2507" s="272"/>
      <c r="JGU2507" s="207"/>
      <c r="JGV2507" s="238"/>
      <c r="JGW2507" s="207"/>
      <c r="JGX2507" s="207"/>
      <c r="JGY2507" s="187"/>
      <c r="JGZ2507" s="187"/>
      <c r="JHA2507" s="204"/>
      <c r="JHB2507" s="272"/>
      <c r="JHC2507" s="207"/>
      <c r="JHD2507" s="238"/>
      <c r="JHE2507" s="207"/>
      <c r="JHF2507" s="207"/>
      <c r="JHG2507" s="187"/>
      <c r="JHH2507" s="187"/>
      <c r="JHI2507" s="204"/>
      <c r="JHJ2507" s="272"/>
      <c r="JHK2507" s="207"/>
      <c r="JHL2507" s="238"/>
      <c r="JHM2507" s="207"/>
      <c r="JHN2507" s="207"/>
      <c r="JHO2507" s="187"/>
      <c r="JHP2507" s="187"/>
      <c r="JHQ2507" s="204"/>
      <c r="JHR2507" s="272"/>
      <c r="JHS2507" s="207"/>
      <c r="JHT2507" s="238"/>
      <c r="JHU2507" s="207"/>
      <c r="JHV2507" s="207"/>
      <c r="JHW2507" s="187"/>
      <c r="JHX2507" s="187"/>
      <c r="JHY2507" s="204"/>
      <c r="JHZ2507" s="272"/>
      <c r="JIA2507" s="207"/>
      <c r="JIB2507" s="238"/>
      <c r="JIC2507" s="207"/>
      <c r="JID2507" s="207"/>
      <c r="JIE2507" s="187"/>
      <c r="JIF2507" s="187"/>
      <c r="JIG2507" s="204"/>
      <c r="JIH2507" s="272"/>
      <c r="JII2507" s="207"/>
      <c r="JIJ2507" s="238"/>
      <c r="JIK2507" s="207"/>
      <c r="JIL2507" s="207"/>
      <c r="JIM2507" s="187"/>
      <c r="JIN2507" s="187"/>
      <c r="JIO2507" s="204"/>
      <c r="JIP2507" s="272"/>
      <c r="JIQ2507" s="207"/>
      <c r="JIR2507" s="238"/>
      <c r="JIS2507" s="207"/>
      <c r="JIT2507" s="207"/>
      <c r="JIU2507" s="187"/>
      <c r="JIV2507" s="187"/>
      <c r="JIW2507" s="204"/>
      <c r="JIX2507" s="272"/>
      <c r="JIY2507" s="207"/>
      <c r="JIZ2507" s="238"/>
      <c r="JJA2507" s="207"/>
      <c r="JJB2507" s="207"/>
      <c r="JJC2507" s="187"/>
      <c r="JJD2507" s="187"/>
      <c r="JJE2507" s="204"/>
      <c r="JJF2507" s="272"/>
      <c r="JJG2507" s="207"/>
      <c r="JJH2507" s="238"/>
      <c r="JJI2507" s="207"/>
      <c r="JJJ2507" s="207"/>
      <c r="JJK2507" s="187"/>
      <c r="JJL2507" s="187"/>
      <c r="JJM2507" s="204"/>
      <c r="JJN2507" s="272"/>
      <c r="JJO2507" s="207"/>
      <c r="JJP2507" s="238"/>
      <c r="JJQ2507" s="207"/>
      <c r="JJR2507" s="207"/>
      <c r="JJS2507" s="187"/>
      <c r="JJT2507" s="187"/>
      <c r="JJU2507" s="204"/>
      <c r="JJV2507" s="272"/>
      <c r="JJW2507" s="207"/>
      <c r="JJX2507" s="238"/>
      <c r="JJY2507" s="207"/>
      <c r="JJZ2507" s="207"/>
      <c r="JKA2507" s="187"/>
      <c r="JKB2507" s="187"/>
      <c r="JKC2507" s="204"/>
      <c r="JKD2507" s="272"/>
      <c r="JKE2507" s="207"/>
      <c r="JKF2507" s="238"/>
      <c r="JKG2507" s="207"/>
      <c r="JKH2507" s="207"/>
      <c r="JKI2507" s="187"/>
      <c r="JKJ2507" s="187"/>
      <c r="JKK2507" s="204"/>
      <c r="JKL2507" s="272"/>
      <c r="JKM2507" s="207"/>
      <c r="JKN2507" s="238"/>
      <c r="JKO2507" s="207"/>
      <c r="JKP2507" s="207"/>
      <c r="JKQ2507" s="187"/>
      <c r="JKR2507" s="187"/>
      <c r="JKS2507" s="204"/>
      <c r="JKT2507" s="272"/>
      <c r="JKU2507" s="207"/>
      <c r="JKV2507" s="238"/>
      <c r="JKW2507" s="207"/>
      <c r="JKX2507" s="207"/>
      <c r="JKY2507" s="187"/>
      <c r="JKZ2507" s="187"/>
      <c r="JLA2507" s="204"/>
      <c r="JLB2507" s="272"/>
      <c r="JLC2507" s="207"/>
      <c r="JLD2507" s="238"/>
      <c r="JLE2507" s="207"/>
      <c r="JLF2507" s="207"/>
      <c r="JLG2507" s="187"/>
      <c r="JLH2507" s="187"/>
      <c r="JLI2507" s="204"/>
      <c r="JLJ2507" s="272"/>
      <c r="JLK2507" s="207"/>
      <c r="JLL2507" s="238"/>
      <c r="JLM2507" s="207"/>
      <c r="JLN2507" s="207"/>
      <c r="JLO2507" s="187"/>
      <c r="JLP2507" s="187"/>
      <c r="JLQ2507" s="204"/>
      <c r="JLR2507" s="272"/>
      <c r="JLS2507" s="207"/>
      <c r="JLT2507" s="238"/>
      <c r="JLU2507" s="207"/>
      <c r="JLV2507" s="207"/>
      <c r="JLW2507" s="187"/>
      <c r="JLX2507" s="187"/>
      <c r="JLY2507" s="204"/>
      <c r="JLZ2507" s="272"/>
      <c r="JMA2507" s="207"/>
      <c r="JMB2507" s="238"/>
      <c r="JMC2507" s="207"/>
      <c r="JMD2507" s="207"/>
      <c r="JME2507" s="187"/>
      <c r="JMF2507" s="187"/>
      <c r="JMG2507" s="204"/>
      <c r="JMH2507" s="272"/>
      <c r="JMI2507" s="207"/>
      <c r="JMJ2507" s="238"/>
      <c r="JMK2507" s="207"/>
      <c r="JML2507" s="207"/>
      <c r="JMM2507" s="187"/>
      <c r="JMN2507" s="187"/>
      <c r="JMO2507" s="204"/>
      <c r="JMP2507" s="272"/>
      <c r="JMQ2507" s="207"/>
      <c r="JMR2507" s="238"/>
      <c r="JMS2507" s="207"/>
      <c r="JMT2507" s="207"/>
      <c r="JMU2507" s="187"/>
      <c r="JMV2507" s="187"/>
      <c r="JMW2507" s="204"/>
      <c r="JMX2507" s="272"/>
      <c r="JMY2507" s="207"/>
      <c r="JMZ2507" s="238"/>
      <c r="JNA2507" s="207"/>
      <c r="JNB2507" s="207"/>
      <c r="JNC2507" s="187"/>
      <c r="JND2507" s="187"/>
      <c r="JNE2507" s="204"/>
      <c r="JNF2507" s="272"/>
      <c r="JNG2507" s="207"/>
      <c r="JNH2507" s="238"/>
      <c r="JNI2507" s="207"/>
      <c r="JNJ2507" s="207"/>
      <c r="JNK2507" s="187"/>
      <c r="JNL2507" s="187"/>
      <c r="JNM2507" s="204"/>
      <c r="JNN2507" s="272"/>
      <c r="JNO2507" s="207"/>
      <c r="JNP2507" s="238"/>
      <c r="JNQ2507" s="207"/>
      <c r="JNR2507" s="207"/>
      <c r="JNS2507" s="187"/>
      <c r="JNT2507" s="187"/>
      <c r="JNU2507" s="204"/>
      <c r="JNV2507" s="272"/>
      <c r="JNW2507" s="207"/>
      <c r="JNX2507" s="238"/>
      <c r="JNY2507" s="207"/>
      <c r="JNZ2507" s="207"/>
      <c r="JOA2507" s="187"/>
      <c r="JOB2507" s="187"/>
      <c r="JOC2507" s="204"/>
      <c r="JOD2507" s="272"/>
      <c r="JOE2507" s="207"/>
      <c r="JOF2507" s="238"/>
      <c r="JOG2507" s="207"/>
      <c r="JOH2507" s="207"/>
      <c r="JOI2507" s="187"/>
      <c r="JOJ2507" s="187"/>
      <c r="JOK2507" s="204"/>
      <c r="JOL2507" s="272"/>
      <c r="JOM2507" s="207"/>
      <c r="JON2507" s="238"/>
      <c r="JOO2507" s="207"/>
      <c r="JOP2507" s="207"/>
      <c r="JOQ2507" s="187"/>
      <c r="JOR2507" s="187"/>
      <c r="JOS2507" s="204"/>
      <c r="JOT2507" s="272"/>
      <c r="JOU2507" s="207"/>
      <c r="JOV2507" s="238"/>
      <c r="JOW2507" s="207"/>
      <c r="JOX2507" s="207"/>
      <c r="JOY2507" s="187"/>
      <c r="JOZ2507" s="187"/>
      <c r="JPA2507" s="204"/>
      <c r="JPB2507" s="272"/>
      <c r="JPC2507" s="207"/>
      <c r="JPD2507" s="238"/>
      <c r="JPE2507" s="207"/>
      <c r="JPF2507" s="207"/>
      <c r="JPG2507" s="187"/>
      <c r="JPH2507" s="187"/>
      <c r="JPI2507" s="204"/>
      <c r="JPJ2507" s="272"/>
      <c r="JPK2507" s="207"/>
      <c r="JPL2507" s="238"/>
      <c r="JPM2507" s="207"/>
      <c r="JPN2507" s="207"/>
      <c r="JPO2507" s="187"/>
      <c r="JPP2507" s="187"/>
      <c r="JPQ2507" s="204"/>
      <c r="JPR2507" s="272"/>
      <c r="JPS2507" s="207"/>
      <c r="JPT2507" s="238"/>
      <c r="JPU2507" s="207"/>
      <c r="JPV2507" s="207"/>
      <c r="JPW2507" s="187"/>
      <c r="JPX2507" s="187"/>
      <c r="JPY2507" s="204"/>
      <c r="JPZ2507" s="272"/>
      <c r="JQA2507" s="207"/>
      <c r="JQB2507" s="238"/>
      <c r="JQC2507" s="207"/>
      <c r="JQD2507" s="207"/>
      <c r="JQE2507" s="187"/>
      <c r="JQF2507" s="187"/>
      <c r="JQG2507" s="204"/>
      <c r="JQH2507" s="272"/>
      <c r="JQI2507" s="207"/>
      <c r="JQJ2507" s="238"/>
      <c r="JQK2507" s="207"/>
      <c r="JQL2507" s="207"/>
      <c r="JQM2507" s="187"/>
      <c r="JQN2507" s="187"/>
      <c r="JQO2507" s="204"/>
      <c r="JQP2507" s="272"/>
      <c r="JQQ2507" s="207"/>
      <c r="JQR2507" s="238"/>
      <c r="JQS2507" s="207"/>
      <c r="JQT2507" s="207"/>
      <c r="JQU2507" s="187"/>
      <c r="JQV2507" s="187"/>
      <c r="JQW2507" s="204"/>
      <c r="JQX2507" s="272"/>
      <c r="JQY2507" s="207"/>
      <c r="JQZ2507" s="238"/>
      <c r="JRA2507" s="207"/>
      <c r="JRB2507" s="207"/>
      <c r="JRC2507" s="187"/>
      <c r="JRD2507" s="187"/>
      <c r="JRE2507" s="204"/>
      <c r="JRF2507" s="272"/>
      <c r="JRG2507" s="207"/>
      <c r="JRH2507" s="238"/>
      <c r="JRI2507" s="207"/>
      <c r="JRJ2507" s="207"/>
      <c r="JRK2507" s="187"/>
      <c r="JRL2507" s="187"/>
      <c r="JRM2507" s="204"/>
      <c r="JRN2507" s="272"/>
      <c r="JRO2507" s="207"/>
      <c r="JRP2507" s="238"/>
      <c r="JRQ2507" s="207"/>
      <c r="JRR2507" s="207"/>
      <c r="JRS2507" s="187"/>
      <c r="JRT2507" s="187"/>
      <c r="JRU2507" s="204"/>
      <c r="JRV2507" s="272"/>
      <c r="JRW2507" s="207"/>
      <c r="JRX2507" s="238"/>
      <c r="JRY2507" s="207"/>
      <c r="JRZ2507" s="207"/>
      <c r="JSA2507" s="187"/>
      <c r="JSB2507" s="187"/>
      <c r="JSC2507" s="204"/>
      <c r="JSD2507" s="272"/>
      <c r="JSE2507" s="207"/>
      <c r="JSF2507" s="238"/>
      <c r="JSG2507" s="207"/>
      <c r="JSH2507" s="207"/>
      <c r="JSI2507" s="187"/>
      <c r="JSJ2507" s="187"/>
      <c r="JSK2507" s="204"/>
      <c r="JSL2507" s="272"/>
      <c r="JSM2507" s="207"/>
      <c r="JSN2507" s="238"/>
      <c r="JSO2507" s="207"/>
      <c r="JSP2507" s="207"/>
      <c r="JSQ2507" s="187"/>
      <c r="JSR2507" s="187"/>
      <c r="JSS2507" s="204"/>
      <c r="JST2507" s="272"/>
      <c r="JSU2507" s="207"/>
      <c r="JSV2507" s="238"/>
      <c r="JSW2507" s="207"/>
      <c r="JSX2507" s="207"/>
      <c r="JSY2507" s="187"/>
      <c r="JSZ2507" s="187"/>
      <c r="JTA2507" s="204"/>
      <c r="JTB2507" s="272"/>
      <c r="JTC2507" s="207"/>
      <c r="JTD2507" s="238"/>
      <c r="JTE2507" s="207"/>
      <c r="JTF2507" s="207"/>
      <c r="JTG2507" s="187"/>
      <c r="JTH2507" s="187"/>
      <c r="JTI2507" s="204"/>
      <c r="JTJ2507" s="272"/>
      <c r="JTK2507" s="207"/>
      <c r="JTL2507" s="238"/>
      <c r="JTM2507" s="207"/>
      <c r="JTN2507" s="207"/>
      <c r="JTO2507" s="187"/>
      <c r="JTP2507" s="187"/>
      <c r="JTQ2507" s="204"/>
      <c r="JTR2507" s="272"/>
      <c r="JTS2507" s="207"/>
      <c r="JTT2507" s="238"/>
      <c r="JTU2507" s="207"/>
      <c r="JTV2507" s="207"/>
      <c r="JTW2507" s="187"/>
      <c r="JTX2507" s="187"/>
      <c r="JTY2507" s="204"/>
      <c r="JTZ2507" s="272"/>
      <c r="JUA2507" s="207"/>
      <c r="JUB2507" s="238"/>
      <c r="JUC2507" s="207"/>
      <c r="JUD2507" s="207"/>
      <c r="JUE2507" s="187"/>
      <c r="JUF2507" s="187"/>
      <c r="JUG2507" s="204"/>
      <c r="JUH2507" s="272"/>
      <c r="JUI2507" s="207"/>
      <c r="JUJ2507" s="238"/>
      <c r="JUK2507" s="207"/>
      <c r="JUL2507" s="207"/>
      <c r="JUM2507" s="187"/>
      <c r="JUN2507" s="187"/>
      <c r="JUO2507" s="204"/>
      <c r="JUP2507" s="272"/>
      <c r="JUQ2507" s="207"/>
      <c r="JUR2507" s="238"/>
      <c r="JUS2507" s="207"/>
      <c r="JUT2507" s="207"/>
      <c r="JUU2507" s="187"/>
      <c r="JUV2507" s="187"/>
      <c r="JUW2507" s="204"/>
      <c r="JUX2507" s="272"/>
      <c r="JUY2507" s="207"/>
      <c r="JUZ2507" s="238"/>
      <c r="JVA2507" s="207"/>
      <c r="JVB2507" s="207"/>
      <c r="JVC2507" s="187"/>
      <c r="JVD2507" s="187"/>
      <c r="JVE2507" s="204"/>
      <c r="JVF2507" s="272"/>
      <c r="JVG2507" s="207"/>
      <c r="JVH2507" s="238"/>
      <c r="JVI2507" s="207"/>
      <c r="JVJ2507" s="207"/>
      <c r="JVK2507" s="187"/>
      <c r="JVL2507" s="187"/>
      <c r="JVM2507" s="204"/>
      <c r="JVN2507" s="272"/>
      <c r="JVO2507" s="207"/>
      <c r="JVP2507" s="238"/>
      <c r="JVQ2507" s="207"/>
      <c r="JVR2507" s="207"/>
      <c r="JVS2507" s="187"/>
      <c r="JVT2507" s="187"/>
      <c r="JVU2507" s="204"/>
      <c r="JVV2507" s="272"/>
      <c r="JVW2507" s="207"/>
      <c r="JVX2507" s="238"/>
      <c r="JVY2507" s="207"/>
      <c r="JVZ2507" s="207"/>
      <c r="JWA2507" s="187"/>
      <c r="JWB2507" s="187"/>
      <c r="JWC2507" s="204"/>
      <c r="JWD2507" s="272"/>
      <c r="JWE2507" s="207"/>
      <c r="JWF2507" s="238"/>
      <c r="JWG2507" s="207"/>
      <c r="JWH2507" s="207"/>
      <c r="JWI2507" s="187"/>
      <c r="JWJ2507" s="187"/>
      <c r="JWK2507" s="204"/>
      <c r="JWL2507" s="272"/>
      <c r="JWM2507" s="207"/>
      <c r="JWN2507" s="238"/>
      <c r="JWO2507" s="207"/>
      <c r="JWP2507" s="207"/>
      <c r="JWQ2507" s="187"/>
      <c r="JWR2507" s="187"/>
      <c r="JWS2507" s="204"/>
      <c r="JWT2507" s="272"/>
      <c r="JWU2507" s="207"/>
      <c r="JWV2507" s="238"/>
      <c r="JWW2507" s="207"/>
      <c r="JWX2507" s="207"/>
      <c r="JWY2507" s="187"/>
      <c r="JWZ2507" s="187"/>
      <c r="JXA2507" s="204"/>
      <c r="JXB2507" s="272"/>
      <c r="JXC2507" s="207"/>
      <c r="JXD2507" s="238"/>
      <c r="JXE2507" s="207"/>
      <c r="JXF2507" s="207"/>
      <c r="JXG2507" s="187"/>
      <c r="JXH2507" s="187"/>
      <c r="JXI2507" s="204"/>
      <c r="JXJ2507" s="272"/>
      <c r="JXK2507" s="207"/>
      <c r="JXL2507" s="238"/>
      <c r="JXM2507" s="207"/>
      <c r="JXN2507" s="207"/>
      <c r="JXO2507" s="187"/>
      <c r="JXP2507" s="187"/>
      <c r="JXQ2507" s="204"/>
      <c r="JXR2507" s="272"/>
      <c r="JXS2507" s="207"/>
      <c r="JXT2507" s="238"/>
      <c r="JXU2507" s="207"/>
      <c r="JXV2507" s="207"/>
      <c r="JXW2507" s="187"/>
      <c r="JXX2507" s="187"/>
      <c r="JXY2507" s="204"/>
      <c r="JXZ2507" s="272"/>
      <c r="JYA2507" s="207"/>
      <c r="JYB2507" s="238"/>
      <c r="JYC2507" s="207"/>
      <c r="JYD2507" s="207"/>
      <c r="JYE2507" s="187"/>
      <c r="JYF2507" s="187"/>
      <c r="JYG2507" s="204"/>
      <c r="JYH2507" s="272"/>
      <c r="JYI2507" s="207"/>
      <c r="JYJ2507" s="238"/>
      <c r="JYK2507" s="207"/>
      <c r="JYL2507" s="207"/>
      <c r="JYM2507" s="187"/>
      <c r="JYN2507" s="187"/>
      <c r="JYO2507" s="204"/>
      <c r="JYP2507" s="272"/>
      <c r="JYQ2507" s="207"/>
      <c r="JYR2507" s="238"/>
      <c r="JYS2507" s="207"/>
      <c r="JYT2507" s="207"/>
      <c r="JYU2507" s="187"/>
      <c r="JYV2507" s="187"/>
      <c r="JYW2507" s="204"/>
      <c r="JYX2507" s="272"/>
      <c r="JYY2507" s="207"/>
      <c r="JYZ2507" s="238"/>
      <c r="JZA2507" s="207"/>
      <c r="JZB2507" s="207"/>
      <c r="JZC2507" s="187"/>
      <c r="JZD2507" s="187"/>
      <c r="JZE2507" s="204"/>
      <c r="JZF2507" s="272"/>
      <c r="JZG2507" s="207"/>
      <c r="JZH2507" s="238"/>
      <c r="JZI2507" s="207"/>
      <c r="JZJ2507" s="207"/>
      <c r="JZK2507" s="187"/>
      <c r="JZL2507" s="187"/>
      <c r="JZM2507" s="204"/>
      <c r="JZN2507" s="272"/>
      <c r="JZO2507" s="207"/>
      <c r="JZP2507" s="238"/>
      <c r="JZQ2507" s="207"/>
      <c r="JZR2507" s="207"/>
      <c r="JZS2507" s="187"/>
      <c r="JZT2507" s="187"/>
      <c r="JZU2507" s="204"/>
      <c r="JZV2507" s="272"/>
      <c r="JZW2507" s="207"/>
      <c r="JZX2507" s="238"/>
      <c r="JZY2507" s="207"/>
      <c r="JZZ2507" s="207"/>
      <c r="KAA2507" s="187"/>
      <c r="KAB2507" s="187"/>
      <c r="KAC2507" s="204"/>
      <c r="KAD2507" s="272"/>
      <c r="KAE2507" s="207"/>
      <c r="KAF2507" s="238"/>
      <c r="KAG2507" s="207"/>
      <c r="KAH2507" s="207"/>
      <c r="KAI2507" s="187"/>
      <c r="KAJ2507" s="187"/>
      <c r="KAK2507" s="204"/>
      <c r="KAL2507" s="272"/>
      <c r="KAM2507" s="207"/>
      <c r="KAN2507" s="238"/>
      <c r="KAO2507" s="207"/>
      <c r="KAP2507" s="207"/>
      <c r="KAQ2507" s="187"/>
      <c r="KAR2507" s="187"/>
      <c r="KAS2507" s="204"/>
      <c r="KAT2507" s="272"/>
      <c r="KAU2507" s="207"/>
      <c r="KAV2507" s="238"/>
      <c r="KAW2507" s="207"/>
      <c r="KAX2507" s="207"/>
      <c r="KAY2507" s="187"/>
      <c r="KAZ2507" s="187"/>
      <c r="KBA2507" s="204"/>
      <c r="KBB2507" s="272"/>
      <c r="KBC2507" s="207"/>
      <c r="KBD2507" s="238"/>
      <c r="KBE2507" s="207"/>
      <c r="KBF2507" s="207"/>
      <c r="KBG2507" s="187"/>
      <c r="KBH2507" s="187"/>
      <c r="KBI2507" s="204"/>
      <c r="KBJ2507" s="272"/>
      <c r="KBK2507" s="207"/>
      <c r="KBL2507" s="238"/>
      <c r="KBM2507" s="207"/>
      <c r="KBN2507" s="207"/>
      <c r="KBO2507" s="187"/>
      <c r="KBP2507" s="187"/>
      <c r="KBQ2507" s="204"/>
      <c r="KBR2507" s="272"/>
      <c r="KBS2507" s="207"/>
      <c r="KBT2507" s="238"/>
      <c r="KBU2507" s="207"/>
      <c r="KBV2507" s="207"/>
      <c r="KBW2507" s="187"/>
      <c r="KBX2507" s="187"/>
      <c r="KBY2507" s="204"/>
      <c r="KBZ2507" s="272"/>
      <c r="KCA2507" s="207"/>
      <c r="KCB2507" s="238"/>
      <c r="KCC2507" s="207"/>
      <c r="KCD2507" s="207"/>
      <c r="KCE2507" s="187"/>
      <c r="KCF2507" s="187"/>
      <c r="KCG2507" s="204"/>
      <c r="KCH2507" s="272"/>
      <c r="KCI2507" s="207"/>
      <c r="KCJ2507" s="238"/>
      <c r="KCK2507" s="207"/>
      <c r="KCL2507" s="207"/>
      <c r="KCM2507" s="187"/>
      <c r="KCN2507" s="187"/>
      <c r="KCO2507" s="204"/>
      <c r="KCP2507" s="272"/>
      <c r="KCQ2507" s="207"/>
      <c r="KCR2507" s="238"/>
      <c r="KCS2507" s="207"/>
      <c r="KCT2507" s="207"/>
      <c r="KCU2507" s="187"/>
      <c r="KCV2507" s="187"/>
      <c r="KCW2507" s="204"/>
      <c r="KCX2507" s="272"/>
      <c r="KCY2507" s="207"/>
      <c r="KCZ2507" s="238"/>
      <c r="KDA2507" s="207"/>
      <c r="KDB2507" s="207"/>
      <c r="KDC2507" s="187"/>
      <c r="KDD2507" s="187"/>
      <c r="KDE2507" s="204"/>
      <c r="KDF2507" s="272"/>
      <c r="KDG2507" s="207"/>
      <c r="KDH2507" s="238"/>
      <c r="KDI2507" s="207"/>
      <c r="KDJ2507" s="207"/>
      <c r="KDK2507" s="187"/>
      <c r="KDL2507" s="187"/>
      <c r="KDM2507" s="204"/>
      <c r="KDN2507" s="272"/>
      <c r="KDO2507" s="207"/>
      <c r="KDP2507" s="238"/>
      <c r="KDQ2507" s="207"/>
      <c r="KDR2507" s="207"/>
      <c r="KDS2507" s="187"/>
      <c r="KDT2507" s="187"/>
      <c r="KDU2507" s="204"/>
      <c r="KDV2507" s="272"/>
      <c r="KDW2507" s="207"/>
      <c r="KDX2507" s="238"/>
      <c r="KDY2507" s="207"/>
      <c r="KDZ2507" s="207"/>
      <c r="KEA2507" s="187"/>
      <c r="KEB2507" s="187"/>
      <c r="KEC2507" s="204"/>
      <c r="KED2507" s="272"/>
      <c r="KEE2507" s="207"/>
      <c r="KEF2507" s="238"/>
      <c r="KEG2507" s="207"/>
      <c r="KEH2507" s="207"/>
      <c r="KEI2507" s="187"/>
      <c r="KEJ2507" s="187"/>
      <c r="KEK2507" s="204"/>
      <c r="KEL2507" s="272"/>
      <c r="KEM2507" s="207"/>
      <c r="KEN2507" s="238"/>
      <c r="KEO2507" s="207"/>
      <c r="KEP2507" s="207"/>
      <c r="KEQ2507" s="187"/>
      <c r="KER2507" s="187"/>
      <c r="KES2507" s="204"/>
      <c r="KET2507" s="272"/>
      <c r="KEU2507" s="207"/>
      <c r="KEV2507" s="238"/>
      <c r="KEW2507" s="207"/>
      <c r="KEX2507" s="207"/>
      <c r="KEY2507" s="187"/>
      <c r="KEZ2507" s="187"/>
      <c r="KFA2507" s="204"/>
      <c r="KFB2507" s="272"/>
      <c r="KFC2507" s="207"/>
      <c r="KFD2507" s="238"/>
      <c r="KFE2507" s="207"/>
      <c r="KFF2507" s="207"/>
      <c r="KFG2507" s="187"/>
      <c r="KFH2507" s="187"/>
      <c r="KFI2507" s="204"/>
      <c r="KFJ2507" s="272"/>
      <c r="KFK2507" s="207"/>
      <c r="KFL2507" s="238"/>
      <c r="KFM2507" s="207"/>
      <c r="KFN2507" s="207"/>
      <c r="KFO2507" s="187"/>
      <c r="KFP2507" s="187"/>
      <c r="KFQ2507" s="204"/>
      <c r="KFR2507" s="272"/>
      <c r="KFS2507" s="207"/>
      <c r="KFT2507" s="238"/>
      <c r="KFU2507" s="207"/>
      <c r="KFV2507" s="207"/>
      <c r="KFW2507" s="187"/>
      <c r="KFX2507" s="187"/>
      <c r="KFY2507" s="204"/>
      <c r="KFZ2507" s="272"/>
      <c r="KGA2507" s="207"/>
      <c r="KGB2507" s="238"/>
      <c r="KGC2507" s="207"/>
      <c r="KGD2507" s="207"/>
      <c r="KGE2507" s="187"/>
      <c r="KGF2507" s="187"/>
      <c r="KGG2507" s="204"/>
      <c r="KGH2507" s="272"/>
      <c r="KGI2507" s="207"/>
      <c r="KGJ2507" s="238"/>
      <c r="KGK2507" s="207"/>
      <c r="KGL2507" s="207"/>
      <c r="KGM2507" s="187"/>
      <c r="KGN2507" s="187"/>
      <c r="KGO2507" s="204"/>
      <c r="KGP2507" s="272"/>
      <c r="KGQ2507" s="207"/>
      <c r="KGR2507" s="238"/>
      <c r="KGS2507" s="207"/>
      <c r="KGT2507" s="207"/>
      <c r="KGU2507" s="187"/>
      <c r="KGV2507" s="187"/>
      <c r="KGW2507" s="204"/>
      <c r="KGX2507" s="272"/>
      <c r="KGY2507" s="207"/>
      <c r="KGZ2507" s="238"/>
      <c r="KHA2507" s="207"/>
      <c r="KHB2507" s="207"/>
      <c r="KHC2507" s="187"/>
      <c r="KHD2507" s="187"/>
      <c r="KHE2507" s="204"/>
      <c r="KHF2507" s="272"/>
      <c r="KHG2507" s="207"/>
      <c r="KHH2507" s="238"/>
      <c r="KHI2507" s="207"/>
      <c r="KHJ2507" s="207"/>
      <c r="KHK2507" s="187"/>
      <c r="KHL2507" s="187"/>
      <c r="KHM2507" s="204"/>
      <c r="KHN2507" s="272"/>
      <c r="KHO2507" s="207"/>
      <c r="KHP2507" s="238"/>
      <c r="KHQ2507" s="207"/>
      <c r="KHR2507" s="207"/>
      <c r="KHS2507" s="187"/>
      <c r="KHT2507" s="187"/>
      <c r="KHU2507" s="204"/>
      <c r="KHV2507" s="272"/>
      <c r="KHW2507" s="207"/>
      <c r="KHX2507" s="238"/>
      <c r="KHY2507" s="207"/>
      <c r="KHZ2507" s="207"/>
      <c r="KIA2507" s="187"/>
      <c r="KIB2507" s="187"/>
      <c r="KIC2507" s="204"/>
      <c r="KID2507" s="272"/>
      <c r="KIE2507" s="207"/>
      <c r="KIF2507" s="238"/>
      <c r="KIG2507" s="207"/>
      <c r="KIH2507" s="207"/>
      <c r="KII2507" s="187"/>
      <c r="KIJ2507" s="187"/>
      <c r="KIK2507" s="204"/>
      <c r="KIL2507" s="272"/>
      <c r="KIM2507" s="207"/>
      <c r="KIN2507" s="238"/>
      <c r="KIO2507" s="207"/>
      <c r="KIP2507" s="207"/>
      <c r="KIQ2507" s="187"/>
      <c r="KIR2507" s="187"/>
      <c r="KIS2507" s="204"/>
      <c r="KIT2507" s="272"/>
      <c r="KIU2507" s="207"/>
      <c r="KIV2507" s="238"/>
      <c r="KIW2507" s="207"/>
      <c r="KIX2507" s="207"/>
      <c r="KIY2507" s="187"/>
      <c r="KIZ2507" s="187"/>
      <c r="KJA2507" s="204"/>
      <c r="KJB2507" s="272"/>
      <c r="KJC2507" s="207"/>
      <c r="KJD2507" s="238"/>
      <c r="KJE2507" s="207"/>
      <c r="KJF2507" s="207"/>
      <c r="KJG2507" s="187"/>
      <c r="KJH2507" s="187"/>
      <c r="KJI2507" s="204"/>
      <c r="KJJ2507" s="272"/>
      <c r="KJK2507" s="207"/>
      <c r="KJL2507" s="238"/>
      <c r="KJM2507" s="207"/>
      <c r="KJN2507" s="207"/>
      <c r="KJO2507" s="187"/>
      <c r="KJP2507" s="187"/>
      <c r="KJQ2507" s="204"/>
      <c r="KJR2507" s="272"/>
      <c r="KJS2507" s="207"/>
      <c r="KJT2507" s="238"/>
      <c r="KJU2507" s="207"/>
      <c r="KJV2507" s="207"/>
      <c r="KJW2507" s="187"/>
      <c r="KJX2507" s="187"/>
      <c r="KJY2507" s="204"/>
      <c r="KJZ2507" s="272"/>
      <c r="KKA2507" s="207"/>
      <c r="KKB2507" s="238"/>
      <c r="KKC2507" s="207"/>
      <c r="KKD2507" s="207"/>
      <c r="KKE2507" s="187"/>
      <c r="KKF2507" s="187"/>
      <c r="KKG2507" s="204"/>
      <c r="KKH2507" s="272"/>
      <c r="KKI2507" s="207"/>
      <c r="KKJ2507" s="238"/>
      <c r="KKK2507" s="207"/>
      <c r="KKL2507" s="207"/>
      <c r="KKM2507" s="187"/>
      <c r="KKN2507" s="187"/>
      <c r="KKO2507" s="204"/>
      <c r="KKP2507" s="272"/>
      <c r="KKQ2507" s="207"/>
      <c r="KKR2507" s="238"/>
      <c r="KKS2507" s="207"/>
      <c r="KKT2507" s="207"/>
      <c r="KKU2507" s="187"/>
      <c r="KKV2507" s="187"/>
      <c r="KKW2507" s="204"/>
      <c r="KKX2507" s="272"/>
      <c r="KKY2507" s="207"/>
      <c r="KKZ2507" s="238"/>
      <c r="KLA2507" s="207"/>
      <c r="KLB2507" s="207"/>
      <c r="KLC2507" s="187"/>
      <c r="KLD2507" s="187"/>
      <c r="KLE2507" s="204"/>
      <c r="KLF2507" s="272"/>
      <c r="KLG2507" s="207"/>
      <c r="KLH2507" s="238"/>
      <c r="KLI2507" s="207"/>
      <c r="KLJ2507" s="207"/>
      <c r="KLK2507" s="187"/>
      <c r="KLL2507" s="187"/>
      <c r="KLM2507" s="204"/>
      <c r="KLN2507" s="272"/>
      <c r="KLO2507" s="207"/>
      <c r="KLP2507" s="238"/>
      <c r="KLQ2507" s="207"/>
      <c r="KLR2507" s="207"/>
      <c r="KLS2507" s="187"/>
      <c r="KLT2507" s="187"/>
      <c r="KLU2507" s="204"/>
      <c r="KLV2507" s="272"/>
      <c r="KLW2507" s="207"/>
      <c r="KLX2507" s="238"/>
      <c r="KLY2507" s="207"/>
      <c r="KLZ2507" s="207"/>
      <c r="KMA2507" s="187"/>
      <c r="KMB2507" s="187"/>
      <c r="KMC2507" s="204"/>
      <c r="KMD2507" s="272"/>
      <c r="KME2507" s="207"/>
      <c r="KMF2507" s="238"/>
      <c r="KMG2507" s="207"/>
      <c r="KMH2507" s="207"/>
      <c r="KMI2507" s="187"/>
      <c r="KMJ2507" s="187"/>
      <c r="KMK2507" s="204"/>
      <c r="KML2507" s="272"/>
      <c r="KMM2507" s="207"/>
      <c r="KMN2507" s="238"/>
      <c r="KMO2507" s="207"/>
      <c r="KMP2507" s="207"/>
      <c r="KMQ2507" s="187"/>
      <c r="KMR2507" s="187"/>
      <c r="KMS2507" s="204"/>
      <c r="KMT2507" s="272"/>
      <c r="KMU2507" s="207"/>
      <c r="KMV2507" s="238"/>
      <c r="KMW2507" s="207"/>
      <c r="KMX2507" s="207"/>
      <c r="KMY2507" s="187"/>
      <c r="KMZ2507" s="187"/>
      <c r="KNA2507" s="204"/>
      <c r="KNB2507" s="272"/>
      <c r="KNC2507" s="207"/>
      <c r="KND2507" s="238"/>
      <c r="KNE2507" s="207"/>
      <c r="KNF2507" s="207"/>
      <c r="KNG2507" s="187"/>
      <c r="KNH2507" s="187"/>
      <c r="KNI2507" s="204"/>
      <c r="KNJ2507" s="272"/>
      <c r="KNK2507" s="207"/>
      <c r="KNL2507" s="238"/>
      <c r="KNM2507" s="207"/>
      <c r="KNN2507" s="207"/>
      <c r="KNO2507" s="187"/>
      <c r="KNP2507" s="187"/>
      <c r="KNQ2507" s="204"/>
      <c r="KNR2507" s="272"/>
      <c r="KNS2507" s="207"/>
      <c r="KNT2507" s="238"/>
      <c r="KNU2507" s="207"/>
      <c r="KNV2507" s="207"/>
      <c r="KNW2507" s="187"/>
      <c r="KNX2507" s="187"/>
      <c r="KNY2507" s="204"/>
      <c r="KNZ2507" s="272"/>
      <c r="KOA2507" s="207"/>
      <c r="KOB2507" s="238"/>
      <c r="KOC2507" s="207"/>
      <c r="KOD2507" s="207"/>
      <c r="KOE2507" s="187"/>
      <c r="KOF2507" s="187"/>
      <c r="KOG2507" s="204"/>
      <c r="KOH2507" s="272"/>
      <c r="KOI2507" s="207"/>
      <c r="KOJ2507" s="238"/>
      <c r="KOK2507" s="207"/>
      <c r="KOL2507" s="207"/>
      <c r="KOM2507" s="187"/>
      <c r="KON2507" s="187"/>
      <c r="KOO2507" s="204"/>
      <c r="KOP2507" s="272"/>
      <c r="KOQ2507" s="207"/>
      <c r="KOR2507" s="238"/>
      <c r="KOS2507" s="207"/>
      <c r="KOT2507" s="207"/>
      <c r="KOU2507" s="187"/>
      <c r="KOV2507" s="187"/>
      <c r="KOW2507" s="204"/>
      <c r="KOX2507" s="272"/>
      <c r="KOY2507" s="207"/>
      <c r="KOZ2507" s="238"/>
      <c r="KPA2507" s="207"/>
      <c r="KPB2507" s="207"/>
      <c r="KPC2507" s="187"/>
      <c r="KPD2507" s="187"/>
      <c r="KPE2507" s="204"/>
      <c r="KPF2507" s="272"/>
      <c r="KPG2507" s="207"/>
      <c r="KPH2507" s="238"/>
      <c r="KPI2507" s="207"/>
      <c r="KPJ2507" s="207"/>
      <c r="KPK2507" s="187"/>
      <c r="KPL2507" s="187"/>
      <c r="KPM2507" s="204"/>
      <c r="KPN2507" s="272"/>
      <c r="KPO2507" s="207"/>
      <c r="KPP2507" s="238"/>
      <c r="KPQ2507" s="207"/>
      <c r="KPR2507" s="207"/>
      <c r="KPS2507" s="187"/>
      <c r="KPT2507" s="187"/>
      <c r="KPU2507" s="204"/>
      <c r="KPV2507" s="272"/>
      <c r="KPW2507" s="207"/>
      <c r="KPX2507" s="238"/>
      <c r="KPY2507" s="207"/>
      <c r="KPZ2507" s="207"/>
      <c r="KQA2507" s="187"/>
      <c r="KQB2507" s="187"/>
      <c r="KQC2507" s="204"/>
      <c r="KQD2507" s="272"/>
      <c r="KQE2507" s="207"/>
      <c r="KQF2507" s="238"/>
      <c r="KQG2507" s="207"/>
      <c r="KQH2507" s="207"/>
      <c r="KQI2507" s="187"/>
      <c r="KQJ2507" s="187"/>
      <c r="KQK2507" s="204"/>
      <c r="KQL2507" s="272"/>
      <c r="KQM2507" s="207"/>
      <c r="KQN2507" s="238"/>
      <c r="KQO2507" s="207"/>
      <c r="KQP2507" s="207"/>
      <c r="KQQ2507" s="187"/>
      <c r="KQR2507" s="187"/>
      <c r="KQS2507" s="204"/>
      <c r="KQT2507" s="272"/>
      <c r="KQU2507" s="207"/>
      <c r="KQV2507" s="238"/>
      <c r="KQW2507" s="207"/>
      <c r="KQX2507" s="207"/>
      <c r="KQY2507" s="187"/>
      <c r="KQZ2507" s="187"/>
      <c r="KRA2507" s="204"/>
      <c r="KRB2507" s="272"/>
      <c r="KRC2507" s="207"/>
      <c r="KRD2507" s="238"/>
      <c r="KRE2507" s="207"/>
      <c r="KRF2507" s="207"/>
      <c r="KRG2507" s="187"/>
      <c r="KRH2507" s="187"/>
      <c r="KRI2507" s="204"/>
      <c r="KRJ2507" s="272"/>
      <c r="KRK2507" s="207"/>
      <c r="KRL2507" s="238"/>
      <c r="KRM2507" s="207"/>
      <c r="KRN2507" s="207"/>
      <c r="KRO2507" s="187"/>
      <c r="KRP2507" s="187"/>
      <c r="KRQ2507" s="204"/>
      <c r="KRR2507" s="272"/>
      <c r="KRS2507" s="207"/>
      <c r="KRT2507" s="238"/>
      <c r="KRU2507" s="207"/>
      <c r="KRV2507" s="207"/>
      <c r="KRW2507" s="187"/>
      <c r="KRX2507" s="187"/>
      <c r="KRY2507" s="204"/>
      <c r="KRZ2507" s="272"/>
      <c r="KSA2507" s="207"/>
      <c r="KSB2507" s="238"/>
      <c r="KSC2507" s="207"/>
      <c r="KSD2507" s="207"/>
      <c r="KSE2507" s="187"/>
      <c r="KSF2507" s="187"/>
      <c r="KSG2507" s="204"/>
      <c r="KSH2507" s="272"/>
      <c r="KSI2507" s="207"/>
      <c r="KSJ2507" s="238"/>
      <c r="KSK2507" s="207"/>
      <c r="KSL2507" s="207"/>
      <c r="KSM2507" s="187"/>
      <c r="KSN2507" s="187"/>
      <c r="KSO2507" s="204"/>
      <c r="KSP2507" s="272"/>
      <c r="KSQ2507" s="207"/>
      <c r="KSR2507" s="238"/>
      <c r="KSS2507" s="207"/>
      <c r="KST2507" s="207"/>
      <c r="KSU2507" s="187"/>
      <c r="KSV2507" s="187"/>
      <c r="KSW2507" s="204"/>
      <c r="KSX2507" s="272"/>
      <c r="KSY2507" s="207"/>
      <c r="KSZ2507" s="238"/>
      <c r="KTA2507" s="207"/>
      <c r="KTB2507" s="207"/>
      <c r="KTC2507" s="187"/>
      <c r="KTD2507" s="187"/>
      <c r="KTE2507" s="204"/>
      <c r="KTF2507" s="272"/>
      <c r="KTG2507" s="207"/>
      <c r="KTH2507" s="238"/>
      <c r="KTI2507" s="207"/>
      <c r="KTJ2507" s="207"/>
      <c r="KTK2507" s="187"/>
      <c r="KTL2507" s="187"/>
      <c r="KTM2507" s="204"/>
      <c r="KTN2507" s="272"/>
      <c r="KTO2507" s="207"/>
      <c r="KTP2507" s="238"/>
      <c r="KTQ2507" s="207"/>
      <c r="KTR2507" s="207"/>
      <c r="KTS2507" s="187"/>
      <c r="KTT2507" s="187"/>
      <c r="KTU2507" s="204"/>
      <c r="KTV2507" s="272"/>
      <c r="KTW2507" s="207"/>
      <c r="KTX2507" s="238"/>
      <c r="KTY2507" s="207"/>
      <c r="KTZ2507" s="207"/>
      <c r="KUA2507" s="187"/>
      <c r="KUB2507" s="187"/>
      <c r="KUC2507" s="204"/>
      <c r="KUD2507" s="272"/>
      <c r="KUE2507" s="207"/>
      <c r="KUF2507" s="238"/>
      <c r="KUG2507" s="207"/>
      <c r="KUH2507" s="207"/>
      <c r="KUI2507" s="187"/>
      <c r="KUJ2507" s="187"/>
      <c r="KUK2507" s="204"/>
      <c r="KUL2507" s="272"/>
      <c r="KUM2507" s="207"/>
      <c r="KUN2507" s="238"/>
      <c r="KUO2507" s="207"/>
      <c r="KUP2507" s="207"/>
      <c r="KUQ2507" s="187"/>
      <c r="KUR2507" s="187"/>
      <c r="KUS2507" s="204"/>
      <c r="KUT2507" s="272"/>
      <c r="KUU2507" s="207"/>
      <c r="KUV2507" s="238"/>
      <c r="KUW2507" s="207"/>
      <c r="KUX2507" s="207"/>
      <c r="KUY2507" s="187"/>
      <c r="KUZ2507" s="187"/>
      <c r="KVA2507" s="204"/>
      <c r="KVB2507" s="272"/>
      <c r="KVC2507" s="207"/>
      <c r="KVD2507" s="238"/>
      <c r="KVE2507" s="207"/>
      <c r="KVF2507" s="207"/>
      <c r="KVG2507" s="187"/>
      <c r="KVH2507" s="187"/>
      <c r="KVI2507" s="204"/>
      <c r="KVJ2507" s="272"/>
      <c r="KVK2507" s="207"/>
      <c r="KVL2507" s="238"/>
      <c r="KVM2507" s="207"/>
      <c r="KVN2507" s="207"/>
      <c r="KVO2507" s="187"/>
      <c r="KVP2507" s="187"/>
      <c r="KVQ2507" s="204"/>
      <c r="KVR2507" s="272"/>
      <c r="KVS2507" s="207"/>
      <c r="KVT2507" s="238"/>
      <c r="KVU2507" s="207"/>
      <c r="KVV2507" s="207"/>
      <c r="KVW2507" s="187"/>
      <c r="KVX2507" s="187"/>
      <c r="KVY2507" s="204"/>
      <c r="KVZ2507" s="272"/>
      <c r="KWA2507" s="207"/>
      <c r="KWB2507" s="238"/>
      <c r="KWC2507" s="207"/>
      <c r="KWD2507" s="207"/>
      <c r="KWE2507" s="187"/>
      <c r="KWF2507" s="187"/>
      <c r="KWG2507" s="204"/>
      <c r="KWH2507" s="272"/>
      <c r="KWI2507" s="207"/>
      <c r="KWJ2507" s="238"/>
      <c r="KWK2507" s="207"/>
      <c r="KWL2507" s="207"/>
      <c r="KWM2507" s="187"/>
      <c r="KWN2507" s="187"/>
      <c r="KWO2507" s="204"/>
      <c r="KWP2507" s="272"/>
      <c r="KWQ2507" s="207"/>
      <c r="KWR2507" s="238"/>
      <c r="KWS2507" s="207"/>
      <c r="KWT2507" s="207"/>
      <c r="KWU2507" s="187"/>
      <c r="KWV2507" s="187"/>
      <c r="KWW2507" s="204"/>
      <c r="KWX2507" s="272"/>
      <c r="KWY2507" s="207"/>
      <c r="KWZ2507" s="238"/>
      <c r="KXA2507" s="207"/>
      <c r="KXB2507" s="207"/>
      <c r="KXC2507" s="187"/>
      <c r="KXD2507" s="187"/>
      <c r="KXE2507" s="204"/>
      <c r="KXF2507" s="272"/>
      <c r="KXG2507" s="207"/>
      <c r="KXH2507" s="238"/>
      <c r="KXI2507" s="207"/>
      <c r="KXJ2507" s="207"/>
      <c r="KXK2507" s="187"/>
      <c r="KXL2507" s="187"/>
      <c r="KXM2507" s="204"/>
      <c r="KXN2507" s="272"/>
      <c r="KXO2507" s="207"/>
      <c r="KXP2507" s="238"/>
      <c r="KXQ2507" s="207"/>
      <c r="KXR2507" s="207"/>
      <c r="KXS2507" s="187"/>
      <c r="KXT2507" s="187"/>
      <c r="KXU2507" s="204"/>
      <c r="KXV2507" s="272"/>
      <c r="KXW2507" s="207"/>
      <c r="KXX2507" s="238"/>
      <c r="KXY2507" s="207"/>
      <c r="KXZ2507" s="207"/>
      <c r="KYA2507" s="187"/>
      <c r="KYB2507" s="187"/>
      <c r="KYC2507" s="204"/>
      <c r="KYD2507" s="272"/>
      <c r="KYE2507" s="207"/>
      <c r="KYF2507" s="238"/>
      <c r="KYG2507" s="207"/>
      <c r="KYH2507" s="207"/>
      <c r="KYI2507" s="187"/>
      <c r="KYJ2507" s="187"/>
      <c r="KYK2507" s="204"/>
      <c r="KYL2507" s="272"/>
      <c r="KYM2507" s="207"/>
      <c r="KYN2507" s="238"/>
      <c r="KYO2507" s="207"/>
      <c r="KYP2507" s="207"/>
      <c r="KYQ2507" s="187"/>
      <c r="KYR2507" s="187"/>
      <c r="KYS2507" s="204"/>
      <c r="KYT2507" s="272"/>
      <c r="KYU2507" s="207"/>
      <c r="KYV2507" s="238"/>
      <c r="KYW2507" s="207"/>
      <c r="KYX2507" s="207"/>
      <c r="KYY2507" s="187"/>
      <c r="KYZ2507" s="187"/>
      <c r="KZA2507" s="204"/>
      <c r="KZB2507" s="272"/>
      <c r="KZC2507" s="207"/>
      <c r="KZD2507" s="238"/>
      <c r="KZE2507" s="207"/>
      <c r="KZF2507" s="207"/>
      <c r="KZG2507" s="187"/>
      <c r="KZH2507" s="187"/>
      <c r="KZI2507" s="204"/>
      <c r="KZJ2507" s="272"/>
      <c r="KZK2507" s="207"/>
      <c r="KZL2507" s="238"/>
      <c r="KZM2507" s="207"/>
      <c r="KZN2507" s="207"/>
      <c r="KZO2507" s="187"/>
      <c r="KZP2507" s="187"/>
      <c r="KZQ2507" s="204"/>
      <c r="KZR2507" s="272"/>
      <c r="KZS2507" s="207"/>
      <c r="KZT2507" s="238"/>
      <c r="KZU2507" s="207"/>
      <c r="KZV2507" s="207"/>
      <c r="KZW2507" s="187"/>
      <c r="KZX2507" s="187"/>
      <c r="KZY2507" s="204"/>
      <c r="KZZ2507" s="272"/>
      <c r="LAA2507" s="207"/>
      <c r="LAB2507" s="238"/>
      <c r="LAC2507" s="207"/>
      <c r="LAD2507" s="207"/>
      <c r="LAE2507" s="187"/>
      <c r="LAF2507" s="187"/>
      <c r="LAG2507" s="204"/>
      <c r="LAH2507" s="272"/>
      <c r="LAI2507" s="207"/>
      <c r="LAJ2507" s="238"/>
      <c r="LAK2507" s="207"/>
      <c r="LAL2507" s="207"/>
      <c r="LAM2507" s="187"/>
      <c r="LAN2507" s="187"/>
      <c r="LAO2507" s="204"/>
      <c r="LAP2507" s="272"/>
      <c r="LAQ2507" s="207"/>
      <c r="LAR2507" s="238"/>
      <c r="LAS2507" s="207"/>
      <c r="LAT2507" s="207"/>
      <c r="LAU2507" s="187"/>
      <c r="LAV2507" s="187"/>
      <c r="LAW2507" s="204"/>
      <c r="LAX2507" s="272"/>
      <c r="LAY2507" s="207"/>
      <c r="LAZ2507" s="238"/>
      <c r="LBA2507" s="207"/>
      <c r="LBB2507" s="207"/>
      <c r="LBC2507" s="187"/>
      <c r="LBD2507" s="187"/>
      <c r="LBE2507" s="204"/>
      <c r="LBF2507" s="272"/>
      <c r="LBG2507" s="207"/>
      <c r="LBH2507" s="238"/>
      <c r="LBI2507" s="207"/>
      <c r="LBJ2507" s="207"/>
      <c r="LBK2507" s="187"/>
      <c r="LBL2507" s="187"/>
      <c r="LBM2507" s="204"/>
      <c r="LBN2507" s="272"/>
      <c r="LBO2507" s="207"/>
      <c r="LBP2507" s="238"/>
      <c r="LBQ2507" s="207"/>
      <c r="LBR2507" s="207"/>
      <c r="LBS2507" s="187"/>
      <c r="LBT2507" s="187"/>
      <c r="LBU2507" s="204"/>
      <c r="LBV2507" s="272"/>
      <c r="LBW2507" s="207"/>
      <c r="LBX2507" s="238"/>
      <c r="LBY2507" s="207"/>
      <c r="LBZ2507" s="207"/>
      <c r="LCA2507" s="187"/>
      <c r="LCB2507" s="187"/>
      <c r="LCC2507" s="204"/>
      <c r="LCD2507" s="272"/>
      <c r="LCE2507" s="207"/>
      <c r="LCF2507" s="238"/>
      <c r="LCG2507" s="207"/>
      <c r="LCH2507" s="207"/>
      <c r="LCI2507" s="187"/>
      <c r="LCJ2507" s="187"/>
      <c r="LCK2507" s="204"/>
      <c r="LCL2507" s="272"/>
      <c r="LCM2507" s="207"/>
      <c r="LCN2507" s="238"/>
      <c r="LCO2507" s="207"/>
      <c r="LCP2507" s="207"/>
      <c r="LCQ2507" s="187"/>
      <c r="LCR2507" s="187"/>
      <c r="LCS2507" s="204"/>
      <c r="LCT2507" s="272"/>
      <c r="LCU2507" s="207"/>
      <c r="LCV2507" s="238"/>
      <c r="LCW2507" s="207"/>
      <c r="LCX2507" s="207"/>
      <c r="LCY2507" s="187"/>
      <c r="LCZ2507" s="187"/>
      <c r="LDA2507" s="204"/>
      <c r="LDB2507" s="272"/>
      <c r="LDC2507" s="207"/>
      <c r="LDD2507" s="238"/>
      <c r="LDE2507" s="207"/>
      <c r="LDF2507" s="207"/>
      <c r="LDG2507" s="187"/>
      <c r="LDH2507" s="187"/>
      <c r="LDI2507" s="204"/>
      <c r="LDJ2507" s="272"/>
      <c r="LDK2507" s="207"/>
      <c r="LDL2507" s="238"/>
      <c r="LDM2507" s="207"/>
      <c r="LDN2507" s="207"/>
      <c r="LDO2507" s="187"/>
      <c r="LDP2507" s="187"/>
      <c r="LDQ2507" s="204"/>
      <c r="LDR2507" s="272"/>
      <c r="LDS2507" s="207"/>
      <c r="LDT2507" s="238"/>
      <c r="LDU2507" s="207"/>
      <c r="LDV2507" s="207"/>
      <c r="LDW2507" s="187"/>
      <c r="LDX2507" s="187"/>
      <c r="LDY2507" s="204"/>
      <c r="LDZ2507" s="272"/>
      <c r="LEA2507" s="207"/>
      <c r="LEB2507" s="238"/>
      <c r="LEC2507" s="207"/>
      <c r="LED2507" s="207"/>
      <c r="LEE2507" s="187"/>
      <c r="LEF2507" s="187"/>
      <c r="LEG2507" s="204"/>
      <c r="LEH2507" s="272"/>
      <c r="LEI2507" s="207"/>
      <c r="LEJ2507" s="238"/>
      <c r="LEK2507" s="207"/>
      <c r="LEL2507" s="207"/>
      <c r="LEM2507" s="187"/>
      <c r="LEN2507" s="187"/>
      <c r="LEO2507" s="204"/>
      <c r="LEP2507" s="272"/>
      <c r="LEQ2507" s="207"/>
      <c r="LER2507" s="238"/>
      <c r="LES2507" s="207"/>
      <c r="LET2507" s="207"/>
      <c r="LEU2507" s="187"/>
      <c r="LEV2507" s="187"/>
      <c r="LEW2507" s="204"/>
      <c r="LEX2507" s="272"/>
      <c r="LEY2507" s="207"/>
      <c r="LEZ2507" s="238"/>
      <c r="LFA2507" s="207"/>
      <c r="LFB2507" s="207"/>
      <c r="LFC2507" s="187"/>
      <c r="LFD2507" s="187"/>
      <c r="LFE2507" s="204"/>
      <c r="LFF2507" s="272"/>
      <c r="LFG2507" s="207"/>
      <c r="LFH2507" s="238"/>
      <c r="LFI2507" s="207"/>
      <c r="LFJ2507" s="207"/>
      <c r="LFK2507" s="187"/>
      <c r="LFL2507" s="187"/>
      <c r="LFM2507" s="204"/>
      <c r="LFN2507" s="272"/>
      <c r="LFO2507" s="207"/>
      <c r="LFP2507" s="238"/>
      <c r="LFQ2507" s="207"/>
      <c r="LFR2507" s="207"/>
      <c r="LFS2507" s="187"/>
      <c r="LFT2507" s="187"/>
      <c r="LFU2507" s="204"/>
      <c r="LFV2507" s="272"/>
      <c r="LFW2507" s="207"/>
      <c r="LFX2507" s="238"/>
      <c r="LFY2507" s="207"/>
      <c r="LFZ2507" s="207"/>
      <c r="LGA2507" s="187"/>
      <c r="LGB2507" s="187"/>
      <c r="LGC2507" s="204"/>
      <c r="LGD2507" s="272"/>
      <c r="LGE2507" s="207"/>
      <c r="LGF2507" s="238"/>
      <c r="LGG2507" s="207"/>
      <c r="LGH2507" s="207"/>
      <c r="LGI2507" s="187"/>
      <c r="LGJ2507" s="187"/>
      <c r="LGK2507" s="204"/>
      <c r="LGL2507" s="272"/>
      <c r="LGM2507" s="207"/>
      <c r="LGN2507" s="238"/>
      <c r="LGO2507" s="207"/>
      <c r="LGP2507" s="207"/>
      <c r="LGQ2507" s="187"/>
      <c r="LGR2507" s="187"/>
      <c r="LGS2507" s="204"/>
      <c r="LGT2507" s="272"/>
      <c r="LGU2507" s="207"/>
      <c r="LGV2507" s="238"/>
      <c r="LGW2507" s="207"/>
      <c r="LGX2507" s="207"/>
      <c r="LGY2507" s="187"/>
      <c r="LGZ2507" s="187"/>
      <c r="LHA2507" s="204"/>
      <c r="LHB2507" s="272"/>
      <c r="LHC2507" s="207"/>
      <c r="LHD2507" s="238"/>
      <c r="LHE2507" s="207"/>
      <c r="LHF2507" s="207"/>
      <c r="LHG2507" s="187"/>
      <c r="LHH2507" s="187"/>
      <c r="LHI2507" s="204"/>
      <c r="LHJ2507" s="272"/>
      <c r="LHK2507" s="207"/>
      <c r="LHL2507" s="238"/>
      <c r="LHM2507" s="207"/>
      <c r="LHN2507" s="207"/>
      <c r="LHO2507" s="187"/>
      <c r="LHP2507" s="187"/>
      <c r="LHQ2507" s="204"/>
      <c r="LHR2507" s="272"/>
      <c r="LHS2507" s="207"/>
      <c r="LHT2507" s="238"/>
      <c r="LHU2507" s="207"/>
      <c r="LHV2507" s="207"/>
      <c r="LHW2507" s="187"/>
      <c r="LHX2507" s="187"/>
      <c r="LHY2507" s="204"/>
      <c r="LHZ2507" s="272"/>
      <c r="LIA2507" s="207"/>
      <c r="LIB2507" s="238"/>
      <c r="LIC2507" s="207"/>
      <c r="LID2507" s="207"/>
      <c r="LIE2507" s="187"/>
      <c r="LIF2507" s="187"/>
      <c r="LIG2507" s="204"/>
      <c r="LIH2507" s="272"/>
      <c r="LII2507" s="207"/>
      <c r="LIJ2507" s="238"/>
      <c r="LIK2507" s="207"/>
      <c r="LIL2507" s="207"/>
      <c r="LIM2507" s="187"/>
      <c r="LIN2507" s="187"/>
      <c r="LIO2507" s="204"/>
      <c r="LIP2507" s="272"/>
      <c r="LIQ2507" s="207"/>
      <c r="LIR2507" s="238"/>
      <c r="LIS2507" s="207"/>
      <c r="LIT2507" s="207"/>
      <c r="LIU2507" s="187"/>
      <c r="LIV2507" s="187"/>
      <c r="LIW2507" s="204"/>
      <c r="LIX2507" s="272"/>
      <c r="LIY2507" s="207"/>
      <c r="LIZ2507" s="238"/>
      <c r="LJA2507" s="207"/>
      <c r="LJB2507" s="207"/>
      <c r="LJC2507" s="187"/>
      <c r="LJD2507" s="187"/>
      <c r="LJE2507" s="204"/>
      <c r="LJF2507" s="272"/>
      <c r="LJG2507" s="207"/>
      <c r="LJH2507" s="238"/>
      <c r="LJI2507" s="207"/>
      <c r="LJJ2507" s="207"/>
      <c r="LJK2507" s="187"/>
      <c r="LJL2507" s="187"/>
      <c r="LJM2507" s="204"/>
      <c r="LJN2507" s="272"/>
      <c r="LJO2507" s="207"/>
      <c r="LJP2507" s="238"/>
      <c r="LJQ2507" s="207"/>
      <c r="LJR2507" s="207"/>
      <c r="LJS2507" s="187"/>
      <c r="LJT2507" s="187"/>
      <c r="LJU2507" s="204"/>
      <c r="LJV2507" s="272"/>
      <c r="LJW2507" s="207"/>
      <c r="LJX2507" s="238"/>
      <c r="LJY2507" s="207"/>
      <c r="LJZ2507" s="207"/>
      <c r="LKA2507" s="187"/>
      <c r="LKB2507" s="187"/>
      <c r="LKC2507" s="204"/>
      <c r="LKD2507" s="272"/>
      <c r="LKE2507" s="207"/>
      <c r="LKF2507" s="238"/>
      <c r="LKG2507" s="207"/>
      <c r="LKH2507" s="207"/>
      <c r="LKI2507" s="187"/>
      <c r="LKJ2507" s="187"/>
      <c r="LKK2507" s="204"/>
      <c r="LKL2507" s="272"/>
      <c r="LKM2507" s="207"/>
      <c r="LKN2507" s="238"/>
      <c r="LKO2507" s="207"/>
      <c r="LKP2507" s="207"/>
      <c r="LKQ2507" s="187"/>
      <c r="LKR2507" s="187"/>
      <c r="LKS2507" s="204"/>
      <c r="LKT2507" s="272"/>
      <c r="LKU2507" s="207"/>
      <c r="LKV2507" s="238"/>
      <c r="LKW2507" s="207"/>
      <c r="LKX2507" s="207"/>
      <c r="LKY2507" s="187"/>
      <c r="LKZ2507" s="187"/>
      <c r="LLA2507" s="204"/>
      <c r="LLB2507" s="272"/>
      <c r="LLC2507" s="207"/>
      <c r="LLD2507" s="238"/>
      <c r="LLE2507" s="207"/>
      <c r="LLF2507" s="207"/>
      <c r="LLG2507" s="187"/>
      <c r="LLH2507" s="187"/>
      <c r="LLI2507" s="204"/>
      <c r="LLJ2507" s="272"/>
      <c r="LLK2507" s="207"/>
      <c r="LLL2507" s="238"/>
      <c r="LLM2507" s="207"/>
      <c r="LLN2507" s="207"/>
      <c r="LLO2507" s="187"/>
      <c r="LLP2507" s="187"/>
      <c r="LLQ2507" s="204"/>
      <c r="LLR2507" s="272"/>
      <c r="LLS2507" s="207"/>
      <c r="LLT2507" s="238"/>
      <c r="LLU2507" s="207"/>
      <c r="LLV2507" s="207"/>
      <c r="LLW2507" s="187"/>
      <c r="LLX2507" s="187"/>
      <c r="LLY2507" s="204"/>
      <c r="LLZ2507" s="272"/>
      <c r="LMA2507" s="207"/>
      <c r="LMB2507" s="238"/>
      <c r="LMC2507" s="207"/>
      <c r="LMD2507" s="207"/>
      <c r="LME2507" s="187"/>
      <c r="LMF2507" s="187"/>
      <c r="LMG2507" s="204"/>
      <c r="LMH2507" s="272"/>
      <c r="LMI2507" s="207"/>
      <c r="LMJ2507" s="238"/>
      <c r="LMK2507" s="207"/>
      <c r="LML2507" s="207"/>
      <c r="LMM2507" s="187"/>
      <c r="LMN2507" s="187"/>
      <c r="LMO2507" s="204"/>
      <c r="LMP2507" s="272"/>
      <c r="LMQ2507" s="207"/>
      <c r="LMR2507" s="238"/>
      <c r="LMS2507" s="207"/>
      <c r="LMT2507" s="207"/>
      <c r="LMU2507" s="187"/>
      <c r="LMV2507" s="187"/>
      <c r="LMW2507" s="204"/>
      <c r="LMX2507" s="272"/>
      <c r="LMY2507" s="207"/>
      <c r="LMZ2507" s="238"/>
      <c r="LNA2507" s="207"/>
      <c r="LNB2507" s="207"/>
      <c r="LNC2507" s="187"/>
      <c r="LND2507" s="187"/>
      <c r="LNE2507" s="204"/>
      <c r="LNF2507" s="272"/>
      <c r="LNG2507" s="207"/>
      <c r="LNH2507" s="238"/>
      <c r="LNI2507" s="207"/>
      <c r="LNJ2507" s="207"/>
      <c r="LNK2507" s="187"/>
      <c r="LNL2507" s="187"/>
      <c r="LNM2507" s="204"/>
      <c r="LNN2507" s="272"/>
      <c r="LNO2507" s="207"/>
      <c r="LNP2507" s="238"/>
      <c r="LNQ2507" s="207"/>
      <c r="LNR2507" s="207"/>
      <c r="LNS2507" s="187"/>
      <c r="LNT2507" s="187"/>
      <c r="LNU2507" s="204"/>
      <c r="LNV2507" s="272"/>
      <c r="LNW2507" s="207"/>
      <c r="LNX2507" s="238"/>
      <c r="LNY2507" s="207"/>
      <c r="LNZ2507" s="207"/>
      <c r="LOA2507" s="187"/>
      <c r="LOB2507" s="187"/>
      <c r="LOC2507" s="204"/>
      <c r="LOD2507" s="272"/>
      <c r="LOE2507" s="207"/>
      <c r="LOF2507" s="238"/>
      <c r="LOG2507" s="207"/>
      <c r="LOH2507" s="207"/>
      <c r="LOI2507" s="187"/>
      <c r="LOJ2507" s="187"/>
      <c r="LOK2507" s="204"/>
      <c r="LOL2507" s="272"/>
      <c r="LOM2507" s="207"/>
      <c r="LON2507" s="238"/>
      <c r="LOO2507" s="207"/>
      <c r="LOP2507" s="207"/>
      <c r="LOQ2507" s="187"/>
      <c r="LOR2507" s="187"/>
      <c r="LOS2507" s="204"/>
      <c r="LOT2507" s="272"/>
      <c r="LOU2507" s="207"/>
      <c r="LOV2507" s="238"/>
      <c r="LOW2507" s="207"/>
      <c r="LOX2507" s="207"/>
      <c r="LOY2507" s="187"/>
      <c r="LOZ2507" s="187"/>
      <c r="LPA2507" s="204"/>
      <c r="LPB2507" s="272"/>
      <c r="LPC2507" s="207"/>
      <c r="LPD2507" s="238"/>
      <c r="LPE2507" s="207"/>
      <c r="LPF2507" s="207"/>
      <c r="LPG2507" s="187"/>
      <c r="LPH2507" s="187"/>
      <c r="LPI2507" s="204"/>
      <c r="LPJ2507" s="272"/>
      <c r="LPK2507" s="207"/>
      <c r="LPL2507" s="238"/>
      <c r="LPM2507" s="207"/>
      <c r="LPN2507" s="207"/>
      <c r="LPO2507" s="187"/>
      <c r="LPP2507" s="187"/>
      <c r="LPQ2507" s="204"/>
      <c r="LPR2507" s="272"/>
      <c r="LPS2507" s="207"/>
      <c r="LPT2507" s="238"/>
      <c r="LPU2507" s="207"/>
      <c r="LPV2507" s="207"/>
      <c r="LPW2507" s="187"/>
      <c r="LPX2507" s="187"/>
      <c r="LPY2507" s="204"/>
      <c r="LPZ2507" s="272"/>
      <c r="LQA2507" s="207"/>
      <c r="LQB2507" s="238"/>
      <c r="LQC2507" s="207"/>
      <c r="LQD2507" s="207"/>
      <c r="LQE2507" s="187"/>
      <c r="LQF2507" s="187"/>
      <c r="LQG2507" s="204"/>
      <c r="LQH2507" s="272"/>
      <c r="LQI2507" s="207"/>
      <c r="LQJ2507" s="238"/>
      <c r="LQK2507" s="207"/>
      <c r="LQL2507" s="207"/>
      <c r="LQM2507" s="187"/>
      <c r="LQN2507" s="187"/>
      <c r="LQO2507" s="204"/>
      <c r="LQP2507" s="272"/>
      <c r="LQQ2507" s="207"/>
      <c r="LQR2507" s="238"/>
      <c r="LQS2507" s="207"/>
      <c r="LQT2507" s="207"/>
      <c r="LQU2507" s="187"/>
      <c r="LQV2507" s="187"/>
      <c r="LQW2507" s="204"/>
      <c r="LQX2507" s="272"/>
      <c r="LQY2507" s="207"/>
      <c r="LQZ2507" s="238"/>
      <c r="LRA2507" s="207"/>
      <c r="LRB2507" s="207"/>
      <c r="LRC2507" s="187"/>
      <c r="LRD2507" s="187"/>
      <c r="LRE2507" s="204"/>
      <c r="LRF2507" s="272"/>
      <c r="LRG2507" s="207"/>
      <c r="LRH2507" s="238"/>
      <c r="LRI2507" s="207"/>
      <c r="LRJ2507" s="207"/>
      <c r="LRK2507" s="187"/>
      <c r="LRL2507" s="187"/>
      <c r="LRM2507" s="204"/>
      <c r="LRN2507" s="272"/>
      <c r="LRO2507" s="207"/>
      <c r="LRP2507" s="238"/>
      <c r="LRQ2507" s="207"/>
      <c r="LRR2507" s="207"/>
      <c r="LRS2507" s="187"/>
      <c r="LRT2507" s="187"/>
      <c r="LRU2507" s="204"/>
      <c r="LRV2507" s="272"/>
      <c r="LRW2507" s="207"/>
      <c r="LRX2507" s="238"/>
      <c r="LRY2507" s="207"/>
      <c r="LRZ2507" s="207"/>
      <c r="LSA2507" s="187"/>
      <c r="LSB2507" s="187"/>
      <c r="LSC2507" s="204"/>
      <c r="LSD2507" s="272"/>
      <c r="LSE2507" s="207"/>
      <c r="LSF2507" s="238"/>
      <c r="LSG2507" s="207"/>
      <c r="LSH2507" s="207"/>
      <c r="LSI2507" s="187"/>
      <c r="LSJ2507" s="187"/>
      <c r="LSK2507" s="204"/>
      <c r="LSL2507" s="272"/>
      <c r="LSM2507" s="207"/>
      <c r="LSN2507" s="238"/>
      <c r="LSO2507" s="207"/>
      <c r="LSP2507" s="207"/>
      <c r="LSQ2507" s="187"/>
      <c r="LSR2507" s="187"/>
      <c r="LSS2507" s="204"/>
      <c r="LST2507" s="272"/>
      <c r="LSU2507" s="207"/>
      <c r="LSV2507" s="238"/>
      <c r="LSW2507" s="207"/>
      <c r="LSX2507" s="207"/>
      <c r="LSY2507" s="187"/>
      <c r="LSZ2507" s="187"/>
      <c r="LTA2507" s="204"/>
      <c r="LTB2507" s="272"/>
      <c r="LTC2507" s="207"/>
      <c r="LTD2507" s="238"/>
      <c r="LTE2507" s="207"/>
      <c r="LTF2507" s="207"/>
      <c r="LTG2507" s="187"/>
      <c r="LTH2507" s="187"/>
      <c r="LTI2507" s="204"/>
      <c r="LTJ2507" s="272"/>
      <c r="LTK2507" s="207"/>
      <c r="LTL2507" s="238"/>
      <c r="LTM2507" s="207"/>
      <c r="LTN2507" s="207"/>
      <c r="LTO2507" s="187"/>
      <c r="LTP2507" s="187"/>
      <c r="LTQ2507" s="204"/>
      <c r="LTR2507" s="272"/>
      <c r="LTS2507" s="207"/>
      <c r="LTT2507" s="238"/>
      <c r="LTU2507" s="207"/>
      <c r="LTV2507" s="207"/>
      <c r="LTW2507" s="187"/>
      <c r="LTX2507" s="187"/>
      <c r="LTY2507" s="204"/>
      <c r="LTZ2507" s="272"/>
      <c r="LUA2507" s="207"/>
      <c r="LUB2507" s="238"/>
      <c r="LUC2507" s="207"/>
      <c r="LUD2507" s="207"/>
      <c r="LUE2507" s="187"/>
      <c r="LUF2507" s="187"/>
      <c r="LUG2507" s="204"/>
      <c r="LUH2507" s="272"/>
      <c r="LUI2507" s="207"/>
      <c r="LUJ2507" s="238"/>
      <c r="LUK2507" s="207"/>
      <c r="LUL2507" s="207"/>
      <c r="LUM2507" s="187"/>
      <c r="LUN2507" s="187"/>
      <c r="LUO2507" s="204"/>
      <c r="LUP2507" s="272"/>
      <c r="LUQ2507" s="207"/>
      <c r="LUR2507" s="238"/>
      <c r="LUS2507" s="207"/>
      <c r="LUT2507" s="207"/>
      <c r="LUU2507" s="187"/>
      <c r="LUV2507" s="187"/>
      <c r="LUW2507" s="204"/>
      <c r="LUX2507" s="272"/>
      <c r="LUY2507" s="207"/>
      <c r="LUZ2507" s="238"/>
      <c r="LVA2507" s="207"/>
      <c r="LVB2507" s="207"/>
      <c r="LVC2507" s="187"/>
      <c r="LVD2507" s="187"/>
      <c r="LVE2507" s="204"/>
      <c r="LVF2507" s="272"/>
      <c r="LVG2507" s="207"/>
      <c r="LVH2507" s="238"/>
      <c r="LVI2507" s="207"/>
      <c r="LVJ2507" s="207"/>
      <c r="LVK2507" s="187"/>
      <c r="LVL2507" s="187"/>
      <c r="LVM2507" s="204"/>
      <c r="LVN2507" s="272"/>
      <c r="LVO2507" s="207"/>
      <c r="LVP2507" s="238"/>
      <c r="LVQ2507" s="207"/>
      <c r="LVR2507" s="207"/>
      <c r="LVS2507" s="187"/>
      <c r="LVT2507" s="187"/>
      <c r="LVU2507" s="204"/>
      <c r="LVV2507" s="272"/>
      <c r="LVW2507" s="207"/>
      <c r="LVX2507" s="238"/>
      <c r="LVY2507" s="207"/>
      <c r="LVZ2507" s="207"/>
      <c r="LWA2507" s="187"/>
      <c r="LWB2507" s="187"/>
      <c r="LWC2507" s="204"/>
      <c r="LWD2507" s="272"/>
      <c r="LWE2507" s="207"/>
      <c r="LWF2507" s="238"/>
      <c r="LWG2507" s="207"/>
      <c r="LWH2507" s="207"/>
      <c r="LWI2507" s="187"/>
      <c r="LWJ2507" s="187"/>
      <c r="LWK2507" s="204"/>
      <c r="LWL2507" s="272"/>
      <c r="LWM2507" s="207"/>
      <c r="LWN2507" s="238"/>
      <c r="LWO2507" s="207"/>
      <c r="LWP2507" s="207"/>
      <c r="LWQ2507" s="187"/>
      <c r="LWR2507" s="187"/>
      <c r="LWS2507" s="204"/>
      <c r="LWT2507" s="272"/>
      <c r="LWU2507" s="207"/>
      <c r="LWV2507" s="238"/>
      <c r="LWW2507" s="207"/>
      <c r="LWX2507" s="207"/>
      <c r="LWY2507" s="187"/>
      <c r="LWZ2507" s="187"/>
      <c r="LXA2507" s="204"/>
      <c r="LXB2507" s="272"/>
      <c r="LXC2507" s="207"/>
      <c r="LXD2507" s="238"/>
      <c r="LXE2507" s="207"/>
      <c r="LXF2507" s="207"/>
      <c r="LXG2507" s="187"/>
      <c r="LXH2507" s="187"/>
      <c r="LXI2507" s="204"/>
      <c r="LXJ2507" s="272"/>
      <c r="LXK2507" s="207"/>
      <c r="LXL2507" s="238"/>
      <c r="LXM2507" s="207"/>
      <c r="LXN2507" s="207"/>
      <c r="LXO2507" s="187"/>
      <c r="LXP2507" s="187"/>
      <c r="LXQ2507" s="204"/>
      <c r="LXR2507" s="272"/>
      <c r="LXS2507" s="207"/>
      <c r="LXT2507" s="238"/>
      <c r="LXU2507" s="207"/>
      <c r="LXV2507" s="207"/>
      <c r="LXW2507" s="187"/>
      <c r="LXX2507" s="187"/>
      <c r="LXY2507" s="204"/>
      <c r="LXZ2507" s="272"/>
      <c r="LYA2507" s="207"/>
      <c r="LYB2507" s="238"/>
      <c r="LYC2507" s="207"/>
      <c r="LYD2507" s="207"/>
      <c r="LYE2507" s="187"/>
      <c r="LYF2507" s="187"/>
      <c r="LYG2507" s="204"/>
      <c r="LYH2507" s="272"/>
      <c r="LYI2507" s="207"/>
      <c r="LYJ2507" s="238"/>
      <c r="LYK2507" s="207"/>
      <c r="LYL2507" s="207"/>
      <c r="LYM2507" s="187"/>
      <c r="LYN2507" s="187"/>
      <c r="LYO2507" s="204"/>
      <c r="LYP2507" s="272"/>
      <c r="LYQ2507" s="207"/>
      <c r="LYR2507" s="238"/>
      <c r="LYS2507" s="207"/>
      <c r="LYT2507" s="207"/>
      <c r="LYU2507" s="187"/>
      <c r="LYV2507" s="187"/>
      <c r="LYW2507" s="204"/>
      <c r="LYX2507" s="272"/>
      <c r="LYY2507" s="207"/>
      <c r="LYZ2507" s="238"/>
      <c r="LZA2507" s="207"/>
      <c r="LZB2507" s="207"/>
      <c r="LZC2507" s="187"/>
      <c r="LZD2507" s="187"/>
      <c r="LZE2507" s="204"/>
      <c r="LZF2507" s="272"/>
      <c r="LZG2507" s="207"/>
      <c r="LZH2507" s="238"/>
      <c r="LZI2507" s="207"/>
      <c r="LZJ2507" s="207"/>
      <c r="LZK2507" s="187"/>
      <c r="LZL2507" s="187"/>
      <c r="LZM2507" s="204"/>
      <c r="LZN2507" s="272"/>
      <c r="LZO2507" s="207"/>
      <c r="LZP2507" s="238"/>
      <c r="LZQ2507" s="207"/>
      <c r="LZR2507" s="207"/>
      <c r="LZS2507" s="187"/>
      <c r="LZT2507" s="187"/>
      <c r="LZU2507" s="204"/>
      <c r="LZV2507" s="272"/>
      <c r="LZW2507" s="207"/>
      <c r="LZX2507" s="238"/>
      <c r="LZY2507" s="207"/>
      <c r="LZZ2507" s="207"/>
      <c r="MAA2507" s="187"/>
      <c r="MAB2507" s="187"/>
      <c r="MAC2507" s="204"/>
      <c r="MAD2507" s="272"/>
      <c r="MAE2507" s="207"/>
      <c r="MAF2507" s="238"/>
      <c r="MAG2507" s="207"/>
      <c r="MAH2507" s="207"/>
      <c r="MAI2507" s="187"/>
      <c r="MAJ2507" s="187"/>
      <c r="MAK2507" s="204"/>
      <c r="MAL2507" s="272"/>
      <c r="MAM2507" s="207"/>
      <c r="MAN2507" s="238"/>
      <c r="MAO2507" s="207"/>
      <c r="MAP2507" s="207"/>
      <c r="MAQ2507" s="187"/>
      <c r="MAR2507" s="187"/>
      <c r="MAS2507" s="204"/>
      <c r="MAT2507" s="272"/>
      <c r="MAU2507" s="207"/>
      <c r="MAV2507" s="238"/>
      <c r="MAW2507" s="207"/>
      <c r="MAX2507" s="207"/>
      <c r="MAY2507" s="187"/>
      <c r="MAZ2507" s="187"/>
      <c r="MBA2507" s="204"/>
      <c r="MBB2507" s="272"/>
      <c r="MBC2507" s="207"/>
      <c r="MBD2507" s="238"/>
      <c r="MBE2507" s="207"/>
      <c r="MBF2507" s="207"/>
      <c r="MBG2507" s="187"/>
      <c r="MBH2507" s="187"/>
      <c r="MBI2507" s="204"/>
      <c r="MBJ2507" s="272"/>
      <c r="MBK2507" s="207"/>
      <c r="MBL2507" s="238"/>
      <c r="MBM2507" s="207"/>
      <c r="MBN2507" s="207"/>
      <c r="MBO2507" s="187"/>
      <c r="MBP2507" s="187"/>
      <c r="MBQ2507" s="204"/>
      <c r="MBR2507" s="272"/>
      <c r="MBS2507" s="207"/>
      <c r="MBT2507" s="238"/>
      <c r="MBU2507" s="207"/>
      <c r="MBV2507" s="207"/>
      <c r="MBW2507" s="187"/>
      <c r="MBX2507" s="187"/>
      <c r="MBY2507" s="204"/>
      <c r="MBZ2507" s="272"/>
      <c r="MCA2507" s="207"/>
      <c r="MCB2507" s="238"/>
      <c r="MCC2507" s="207"/>
      <c r="MCD2507" s="207"/>
      <c r="MCE2507" s="187"/>
      <c r="MCF2507" s="187"/>
      <c r="MCG2507" s="204"/>
      <c r="MCH2507" s="272"/>
      <c r="MCI2507" s="207"/>
      <c r="MCJ2507" s="238"/>
      <c r="MCK2507" s="207"/>
      <c r="MCL2507" s="207"/>
      <c r="MCM2507" s="187"/>
      <c r="MCN2507" s="187"/>
      <c r="MCO2507" s="204"/>
      <c r="MCP2507" s="272"/>
      <c r="MCQ2507" s="207"/>
      <c r="MCR2507" s="238"/>
      <c r="MCS2507" s="207"/>
      <c r="MCT2507" s="207"/>
      <c r="MCU2507" s="187"/>
      <c r="MCV2507" s="187"/>
      <c r="MCW2507" s="204"/>
      <c r="MCX2507" s="272"/>
      <c r="MCY2507" s="207"/>
      <c r="MCZ2507" s="238"/>
      <c r="MDA2507" s="207"/>
      <c r="MDB2507" s="207"/>
      <c r="MDC2507" s="187"/>
      <c r="MDD2507" s="187"/>
      <c r="MDE2507" s="204"/>
      <c r="MDF2507" s="272"/>
      <c r="MDG2507" s="207"/>
      <c r="MDH2507" s="238"/>
      <c r="MDI2507" s="207"/>
      <c r="MDJ2507" s="207"/>
      <c r="MDK2507" s="187"/>
      <c r="MDL2507" s="187"/>
      <c r="MDM2507" s="204"/>
      <c r="MDN2507" s="272"/>
      <c r="MDO2507" s="207"/>
      <c r="MDP2507" s="238"/>
      <c r="MDQ2507" s="207"/>
      <c r="MDR2507" s="207"/>
      <c r="MDS2507" s="187"/>
      <c r="MDT2507" s="187"/>
      <c r="MDU2507" s="204"/>
      <c r="MDV2507" s="272"/>
      <c r="MDW2507" s="207"/>
      <c r="MDX2507" s="238"/>
      <c r="MDY2507" s="207"/>
      <c r="MDZ2507" s="207"/>
      <c r="MEA2507" s="187"/>
      <c r="MEB2507" s="187"/>
      <c r="MEC2507" s="204"/>
      <c r="MED2507" s="272"/>
      <c r="MEE2507" s="207"/>
      <c r="MEF2507" s="238"/>
      <c r="MEG2507" s="207"/>
      <c r="MEH2507" s="207"/>
      <c r="MEI2507" s="187"/>
      <c r="MEJ2507" s="187"/>
      <c r="MEK2507" s="204"/>
      <c r="MEL2507" s="272"/>
      <c r="MEM2507" s="207"/>
      <c r="MEN2507" s="238"/>
      <c r="MEO2507" s="207"/>
      <c r="MEP2507" s="207"/>
      <c r="MEQ2507" s="187"/>
      <c r="MER2507" s="187"/>
      <c r="MES2507" s="204"/>
      <c r="MET2507" s="272"/>
      <c r="MEU2507" s="207"/>
      <c r="MEV2507" s="238"/>
      <c r="MEW2507" s="207"/>
      <c r="MEX2507" s="207"/>
      <c r="MEY2507" s="187"/>
      <c r="MEZ2507" s="187"/>
      <c r="MFA2507" s="204"/>
      <c r="MFB2507" s="272"/>
      <c r="MFC2507" s="207"/>
      <c r="MFD2507" s="238"/>
      <c r="MFE2507" s="207"/>
      <c r="MFF2507" s="207"/>
      <c r="MFG2507" s="187"/>
      <c r="MFH2507" s="187"/>
      <c r="MFI2507" s="204"/>
      <c r="MFJ2507" s="272"/>
      <c r="MFK2507" s="207"/>
      <c r="MFL2507" s="238"/>
      <c r="MFM2507" s="207"/>
      <c r="MFN2507" s="207"/>
      <c r="MFO2507" s="187"/>
      <c r="MFP2507" s="187"/>
      <c r="MFQ2507" s="204"/>
      <c r="MFR2507" s="272"/>
      <c r="MFS2507" s="207"/>
      <c r="MFT2507" s="238"/>
      <c r="MFU2507" s="207"/>
      <c r="MFV2507" s="207"/>
      <c r="MFW2507" s="187"/>
      <c r="MFX2507" s="187"/>
      <c r="MFY2507" s="204"/>
      <c r="MFZ2507" s="272"/>
      <c r="MGA2507" s="207"/>
      <c r="MGB2507" s="238"/>
      <c r="MGC2507" s="207"/>
      <c r="MGD2507" s="207"/>
      <c r="MGE2507" s="187"/>
      <c r="MGF2507" s="187"/>
      <c r="MGG2507" s="204"/>
      <c r="MGH2507" s="272"/>
      <c r="MGI2507" s="207"/>
      <c r="MGJ2507" s="238"/>
      <c r="MGK2507" s="207"/>
      <c r="MGL2507" s="207"/>
      <c r="MGM2507" s="187"/>
      <c r="MGN2507" s="187"/>
      <c r="MGO2507" s="204"/>
      <c r="MGP2507" s="272"/>
      <c r="MGQ2507" s="207"/>
      <c r="MGR2507" s="238"/>
      <c r="MGS2507" s="207"/>
      <c r="MGT2507" s="207"/>
      <c r="MGU2507" s="187"/>
      <c r="MGV2507" s="187"/>
      <c r="MGW2507" s="204"/>
      <c r="MGX2507" s="272"/>
      <c r="MGY2507" s="207"/>
      <c r="MGZ2507" s="238"/>
      <c r="MHA2507" s="207"/>
      <c r="MHB2507" s="207"/>
      <c r="MHC2507" s="187"/>
      <c r="MHD2507" s="187"/>
      <c r="MHE2507" s="204"/>
      <c r="MHF2507" s="272"/>
      <c r="MHG2507" s="207"/>
      <c r="MHH2507" s="238"/>
      <c r="MHI2507" s="207"/>
      <c r="MHJ2507" s="207"/>
      <c r="MHK2507" s="187"/>
      <c r="MHL2507" s="187"/>
      <c r="MHM2507" s="204"/>
      <c r="MHN2507" s="272"/>
      <c r="MHO2507" s="207"/>
      <c r="MHP2507" s="238"/>
      <c r="MHQ2507" s="207"/>
      <c r="MHR2507" s="207"/>
      <c r="MHS2507" s="187"/>
      <c r="MHT2507" s="187"/>
      <c r="MHU2507" s="204"/>
      <c r="MHV2507" s="272"/>
      <c r="MHW2507" s="207"/>
      <c r="MHX2507" s="238"/>
      <c r="MHY2507" s="207"/>
      <c r="MHZ2507" s="207"/>
      <c r="MIA2507" s="187"/>
      <c r="MIB2507" s="187"/>
      <c r="MIC2507" s="204"/>
      <c r="MID2507" s="272"/>
      <c r="MIE2507" s="207"/>
      <c r="MIF2507" s="238"/>
      <c r="MIG2507" s="207"/>
      <c r="MIH2507" s="207"/>
      <c r="MII2507" s="187"/>
      <c r="MIJ2507" s="187"/>
      <c r="MIK2507" s="204"/>
      <c r="MIL2507" s="272"/>
      <c r="MIM2507" s="207"/>
      <c r="MIN2507" s="238"/>
      <c r="MIO2507" s="207"/>
      <c r="MIP2507" s="207"/>
      <c r="MIQ2507" s="187"/>
      <c r="MIR2507" s="187"/>
      <c r="MIS2507" s="204"/>
      <c r="MIT2507" s="272"/>
      <c r="MIU2507" s="207"/>
      <c r="MIV2507" s="238"/>
      <c r="MIW2507" s="207"/>
      <c r="MIX2507" s="207"/>
      <c r="MIY2507" s="187"/>
      <c r="MIZ2507" s="187"/>
      <c r="MJA2507" s="204"/>
      <c r="MJB2507" s="272"/>
      <c r="MJC2507" s="207"/>
      <c r="MJD2507" s="238"/>
      <c r="MJE2507" s="207"/>
      <c r="MJF2507" s="207"/>
      <c r="MJG2507" s="187"/>
      <c r="MJH2507" s="187"/>
      <c r="MJI2507" s="204"/>
      <c r="MJJ2507" s="272"/>
      <c r="MJK2507" s="207"/>
      <c r="MJL2507" s="238"/>
      <c r="MJM2507" s="207"/>
      <c r="MJN2507" s="207"/>
      <c r="MJO2507" s="187"/>
      <c r="MJP2507" s="187"/>
      <c r="MJQ2507" s="204"/>
      <c r="MJR2507" s="272"/>
      <c r="MJS2507" s="207"/>
      <c r="MJT2507" s="238"/>
      <c r="MJU2507" s="207"/>
      <c r="MJV2507" s="207"/>
      <c r="MJW2507" s="187"/>
      <c r="MJX2507" s="187"/>
      <c r="MJY2507" s="204"/>
      <c r="MJZ2507" s="272"/>
      <c r="MKA2507" s="207"/>
      <c r="MKB2507" s="238"/>
      <c r="MKC2507" s="207"/>
      <c r="MKD2507" s="207"/>
      <c r="MKE2507" s="187"/>
      <c r="MKF2507" s="187"/>
      <c r="MKG2507" s="204"/>
      <c r="MKH2507" s="272"/>
      <c r="MKI2507" s="207"/>
      <c r="MKJ2507" s="238"/>
      <c r="MKK2507" s="207"/>
      <c r="MKL2507" s="207"/>
      <c r="MKM2507" s="187"/>
      <c r="MKN2507" s="187"/>
      <c r="MKO2507" s="204"/>
      <c r="MKP2507" s="272"/>
      <c r="MKQ2507" s="207"/>
      <c r="MKR2507" s="238"/>
      <c r="MKS2507" s="207"/>
      <c r="MKT2507" s="207"/>
      <c r="MKU2507" s="187"/>
      <c r="MKV2507" s="187"/>
      <c r="MKW2507" s="204"/>
      <c r="MKX2507" s="272"/>
      <c r="MKY2507" s="207"/>
      <c r="MKZ2507" s="238"/>
      <c r="MLA2507" s="207"/>
      <c r="MLB2507" s="207"/>
      <c r="MLC2507" s="187"/>
      <c r="MLD2507" s="187"/>
      <c r="MLE2507" s="204"/>
      <c r="MLF2507" s="272"/>
      <c r="MLG2507" s="207"/>
      <c r="MLH2507" s="238"/>
      <c r="MLI2507" s="207"/>
      <c r="MLJ2507" s="207"/>
      <c r="MLK2507" s="187"/>
      <c r="MLL2507" s="187"/>
      <c r="MLM2507" s="204"/>
      <c r="MLN2507" s="272"/>
      <c r="MLO2507" s="207"/>
      <c r="MLP2507" s="238"/>
      <c r="MLQ2507" s="207"/>
      <c r="MLR2507" s="207"/>
      <c r="MLS2507" s="187"/>
      <c r="MLT2507" s="187"/>
      <c r="MLU2507" s="204"/>
      <c r="MLV2507" s="272"/>
      <c r="MLW2507" s="207"/>
      <c r="MLX2507" s="238"/>
      <c r="MLY2507" s="207"/>
      <c r="MLZ2507" s="207"/>
      <c r="MMA2507" s="187"/>
      <c r="MMB2507" s="187"/>
      <c r="MMC2507" s="204"/>
      <c r="MMD2507" s="272"/>
      <c r="MME2507" s="207"/>
      <c r="MMF2507" s="238"/>
      <c r="MMG2507" s="207"/>
      <c r="MMH2507" s="207"/>
      <c r="MMI2507" s="187"/>
      <c r="MMJ2507" s="187"/>
      <c r="MMK2507" s="204"/>
      <c r="MML2507" s="272"/>
      <c r="MMM2507" s="207"/>
      <c r="MMN2507" s="238"/>
      <c r="MMO2507" s="207"/>
      <c r="MMP2507" s="207"/>
      <c r="MMQ2507" s="187"/>
      <c r="MMR2507" s="187"/>
      <c r="MMS2507" s="204"/>
      <c r="MMT2507" s="272"/>
      <c r="MMU2507" s="207"/>
      <c r="MMV2507" s="238"/>
      <c r="MMW2507" s="207"/>
      <c r="MMX2507" s="207"/>
      <c r="MMY2507" s="187"/>
      <c r="MMZ2507" s="187"/>
      <c r="MNA2507" s="204"/>
      <c r="MNB2507" s="272"/>
      <c r="MNC2507" s="207"/>
      <c r="MND2507" s="238"/>
      <c r="MNE2507" s="207"/>
      <c r="MNF2507" s="207"/>
      <c r="MNG2507" s="187"/>
      <c r="MNH2507" s="187"/>
      <c r="MNI2507" s="204"/>
      <c r="MNJ2507" s="272"/>
      <c r="MNK2507" s="207"/>
      <c r="MNL2507" s="238"/>
      <c r="MNM2507" s="207"/>
      <c r="MNN2507" s="207"/>
      <c r="MNO2507" s="187"/>
      <c r="MNP2507" s="187"/>
      <c r="MNQ2507" s="204"/>
      <c r="MNR2507" s="272"/>
      <c r="MNS2507" s="207"/>
      <c r="MNT2507" s="238"/>
      <c r="MNU2507" s="207"/>
      <c r="MNV2507" s="207"/>
      <c r="MNW2507" s="187"/>
      <c r="MNX2507" s="187"/>
      <c r="MNY2507" s="204"/>
      <c r="MNZ2507" s="272"/>
      <c r="MOA2507" s="207"/>
      <c r="MOB2507" s="238"/>
      <c r="MOC2507" s="207"/>
      <c r="MOD2507" s="207"/>
      <c r="MOE2507" s="187"/>
      <c r="MOF2507" s="187"/>
      <c r="MOG2507" s="204"/>
      <c r="MOH2507" s="272"/>
      <c r="MOI2507" s="207"/>
      <c r="MOJ2507" s="238"/>
      <c r="MOK2507" s="207"/>
      <c r="MOL2507" s="207"/>
      <c r="MOM2507" s="187"/>
      <c r="MON2507" s="187"/>
      <c r="MOO2507" s="204"/>
      <c r="MOP2507" s="272"/>
      <c r="MOQ2507" s="207"/>
      <c r="MOR2507" s="238"/>
      <c r="MOS2507" s="207"/>
      <c r="MOT2507" s="207"/>
      <c r="MOU2507" s="187"/>
      <c r="MOV2507" s="187"/>
      <c r="MOW2507" s="204"/>
      <c r="MOX2507" s="272"/>
      <c r="MOY2507" s="207"/>
      <c r="MOZ2507" s="238"/>
      <c r="MPA2507" s="207"/>
      <c r="MPB2507" s="207"/>
      <c r="MPC2507" s="187"/>
      <c r="MPD2507" s="187"/>
      <c r="MPE2507" s="204"/>
      <c r="MPF2507" s="272"/>
      <c r="MPG2507" s="207"/>
      <c r="MPH2507" s="238"/>
      <c r="MPI2507" s="207"/>
      <c r="MPJ2507" s="207"/>
      <c r="MPK2507" s="187"/>
      <c r="MPL2507" s="187"/>
      <c r="MPM2507" s="204"/>
      <c r="MPN2507" s="272"/>
      <c r="MPO2507" s="207"/>
      <c r="MPP2507" s="238"/>
      <c r="MPQ2507" s="207"/>
      <c r="MPR2507" s="207"/>
      <c r="MPS2507" s="187"/>
      <c r="MPT2507" s="187"/>
      <c r="MPU2507" s="204"/>
      <c r="MPV2507" s="272"/>
      <c r="MPW2507" s="207"/>
      <c r="MPX2507" s="238"/>
      <c r="MPY2507" s="207"/>
      <c r="MPZ2507" s="207"/>
      <c r="MQA2507" s="187"/>
      <c r="MQB2507" s="187"/>
      <c r="MQC2507" s="204"/>
      <c r="MQD2507" s="272"/>
      <c r="MQE2507" s="207"/>
      <c r="MQF2507" s="238"/>
      <c r="MQG2507" s="207"/>
      <c r="MQH2507" s="207"/>
      <c r="MQI2507" s="187"/>
      <c r="MQJ2507" s="187"/>
      <c r="MQK2507" s="204"/>
      <c r="MQL2507" s="272"/>
      <c r="MQM2507" s="207"/>
      <c r="MQN2507" s="238"/>
      <c r="MQO2507" s="207"/>
      <c r="MQP2507" s="207"/>
      <c r="MQQ2507" s="187"/>
      <c r="MQR2507" s="187"/>
      <c r="MQS2507" s="204"/>
      <c r="MQT2507" s="272"/>
      <c r="MQU2507" s="207"/>
      <c r="MQV2507" s="238"/>
      <c r="MQW2507" s="207"/>
      <c r="MQX2507" s="207"/>
      <c r="MQY2507" s="187"/>
      <c r="MQZ2507" s="187"/>
      <c r="MRA2507" s="204"/>
      <c r="MRB2507" s="272"/>
      <c r="MRC2507" s="207"/>
      <c r="MRD2507" s="238"/>
      <c r="MRE2507" s="207"/>
      <c r="MRF2507" s="207"/>
      <c r="MRG2507" s="187"/>
      <c r="MRH2507" s="187"/>
      <c r="MRI2507" s="204"/>
      <c r="MRJ2507" s="272"/>
      <c r="MRK2507" s="207"/>
      <c r="MRL2507" s="238"/>
      <c r="MRM2507" s="207"/>
      <c r="MRN2507" s="207"/>
      <c r="MRO2507" s="187"/>
      <c r="MRP2507" s="187"/>
      <c r="MRQ2507" s="204"/>
      <c r="MRR2507" s="272"/>
      <c r="MRS2507" s="207"/>
      <c r="MRT2507" s="238"/>
      <c r="MRU2507" s="207"/>
      <c r="MRV2507" s="207"/>
      <c r="MRW2507" s="187"/>
      <c r="MRX2507" s="187"/>
      <c r="MRY2507" s="204"/>
      <c r="MRZ2507" s="272"/>
      <c r="MSA2507" s="207"/>
      <c r="MSB2507" s="238"/>
      <c r="MSC2507" s="207"/>
      <c r="MSD2507" s="207"/>
      <c r="MSE2507" s="187"/>
      <c r="MSF2507" s="187"/>
      <c r="MSG2507" s="204"/>
      <c r="MSH2507" s="272"/>
      <c r="MSI2507" s="207"/>
      <c r="MSJ2507" s="238"/>
      <c r="MSK2507" s="207"/>
      <c r="MSL2507" s="207"/>
      <c r="MSM2507" s="187"/>
      <c r="MSN2507" s="187"/>
      <c r="MSO2507" s="204"/>
      <c r="MSP2507" s="272"/>
      <c r="MSQ2507" s="207"/>
      <c r="MSR2507" s="238"/>
      <c r="MSS2507" s="207"/>
      <c r="MST2507" s="207"/>
      <c r="MSU2507" s="187"/>
      <c r="MSV2507" s="187"/>
      <c r="MSW2507" s="204"/>
      <c r="MSX2507" s="272"/>
      <c r="MSY2507" s="207"/>
      <c r="MSZ2507" s="238"/>
      <c r="MTA2507" s="207"/>
      <c r="MTB2507" s="207"/>
      <c r="MTC2507" s="187"/>
      <c r="MTD2507" s="187"/>
      <c r="MTE2507" s="204"/>
      <c r="MTF2507" s="272"/>
      <c r="MTG2507" s="207"/>
      <c r="MTH2507" s="238"/>
      <c r="MTI2507" s="207"/>
      <c r="MTJ2507" s="207"/>
      <c r="MTK2507" s="187"/>
      <c r="MTL2507" s="187"/>
      <c r="MTM2507" s="204"/>
      <c r="MTN2507" s="272"/>
      <c r="MTO2507" s="207"/>
      <c r="MTP2507" s="238"/>
      <c r="MTQ2507" s="207"/>
      <c r="MTR2507" s="207"/>
      <c r="MTS2507" s="187"/>
      <c r="MTT2507" s="187"/>
      <c r="MTU2507" s="204"/>
      <c r="MTV2507" s="272"/>
      <c r="MTW2507" s="207"/>
      <c r="MTX2507" s="238"/>
      <c r="MTY2507" s="207"/>
      <c r="MTZ2507" s="207"/>
      <c r="MUA2507" s="187"/>
      <c r="MUB2507" s="187"/>
      <c r="MUC2507" s="204"/>
      <c r="MUD2507" s="272"/>
      <c r="MUE2507" s="207"/>
      <c r="MUF2507" s="238"/>
      <c r="MUG2507" s="207"/>
      <c r="MUH2507" s="207"/>
      <c r="MUI2507" s="187"/>
      <c r="MUJ2507" s="187"/>
      <c r="MUK2507" s="204"/>
      <c r="MUL2507" s="272"/>
      <c r="MUM2507" s="207"/>
      <c r="MUN2507" s="238"/>
      <c r="MUO2507" s="207"/>
      <c r="MUP2507" s="207"/>
      <c r="MUQ2507" s="187"/>
      <c r="MUR2507" s="187"/>
      <c r="MUS2507" s="204"/>
      <c r="MUT2507" s="272"/>
      <c r="MUU2507" s="207"/>
      <c r="MUV2507" s="238"/>
      <c r="MUW2507" s="207"/>
      <c r="MUX2507" s="207"/>
      <c r="MUY2507" s="187"/>
      <c r="MUZ2507" s="187"/>
      <c r="MVA2507" s="204"/>
      <c r="MVB2507" s="272"/>
      <c r="MVC2507" s="207"/>
      <c r="MVD2507" s="238"/>
      <c r="MVE2507" s="207"/>
      <c r="MVF2507" s="207"/>
      <c r="MVG2507" s="187"/>
      <c r="MVH2507" s="187"/>
      <c r="MVI2507" s="204"/>
      <c r="MVJ2507" s="272"/>
      <c r="MVK2507" s="207"/>
      <c r="MVL2507" s="238"/>
      <c r="MVM2507" s="207"/>
      <c r="MVN2507" s="207"/>
      <c r="MVO2507" s="187"/>
      <c r="MVP2507" s="187"/>
      <c r="MVQ2507" s="204"/>
      <c r="MVR2507" s="272"/>
      <c r="MVS2507" s="207"/>
      <c r="MVT2507" s="238"/>
      <c r="MVU2507" s="207"/>
      <c r="MVV2507" s="207"/>
      <c r="MVW2507" s="187"/>
      <c r="MVX2507" s="187"/>
      <c r="MVY2507" s="204"/>
      <c r="MVZ2507" s="272"/>
      <c r="MWA2507" s="207"/>
      <c r="MWB2507" s="238"/>
      <c r="MWC2507" s="207"/>
      <c r="MWD2507" s="207"/>
      <c r="MWE2507" s="187"/>
      <c r="MWF2507" s="187"/>
      <c r="MWG2507" s="204"/>
      <c r="MWH2507" s="272"/>
      <c r="MWI2507" s="207"/>
      <c r="MWJ2507" s="238"/>
      <c r="MWK2507" s="207"/>
      <c r="MWL2507" s="207"/>
      <c r="MWM2507" s="187"/>
      <c r="MWN2507" s="187"/>
      <c r="MWO2507" s="204"/>
      <c r="MWP2507" s="272"/>
      <c r="MWQ2507" s="207"/>
      <c r="MWR2507" s="238"/>
      <c r="MWS2507" s="207"/>
      <c r="MWT2507" s="207"/>
      <c r="MWU2507" s="187"/>
      <c r="MWV2507" s="187"/>
      <c r="MWW2507" s="204"/>
      <c r="MWX2507" s="272"/>
      <c r="MWY2507" s="207"/>
      <c r="MWZ2507" s="238"/>
      <c r="MXA2507" s="207"/>
      <c r="MXB2507" s="207"/>
      <c r="MXC2507" s="187"/>
      <c r="MXD2507" s="187"/>
      <c r="MXE2507" s="204"/>
      <c r="MXF2507" s="272"/>
      <c r="MXG2507" s="207"/>
      <c r="MXH2507" s="238"/>
      <c r="MXI2507" s="207"/>
      <c r="MXJ2507" s="207"/>
      <c r="MXK2507" s="187"/>
      <c r="MXL2507" s="187"/>
      <c r="MXM2507" s="204"/>
      <c r="MXN2507" s="272"/>
      <c r="MXO2507" s="207"/>
      <c r="MXP2507" s="238"/>
      <c r="MXQ2507" s="207"/>
      <c r="MXR2507" s="207"/>
      <c r="MXS2507" s="187"/>
      <c r="MXT2507" s="187"/>
      <c r="MXU2507" s="204"/>
      <c r="MXV2507" s="272"/>
      <c r="MXW2507" s="207"/>
      <c r="MXX2507" s="238"/>
      <c r="MXY2507" s="207"/>
      <c r="MXZ2507" s="207"/>
      <c r="MYA2507" s="187"/>
      <c r="MYB2507" s="187"/>
      <c r="MYC2507" s="204"/>
      <c r="MYD2507" s="272"/>
      <c r="MYE2507" s="207"/>
      <c r="MYF2507" s="238"/>
      <c r="MYG2507" s="207"/>
      <c r="MYH2507" s="207"/>
      <c r="MYI2507" s="187"/>
      <c r="MYJ2507" s="187"/>
      <c r="MYK2507" s="204"/>
      <c r="MYL2507" s="272"/>
      <c r="MYM2507" s="207"/>
      <c r="MYN2507" s="238"/>
      <c r="MYO2507" s="207"/>
      <c r="MYP2507" s="207"/>
      <c r="MYQ2507" s="187"/>
      <c r="MYR2507" s="187"/>
      <c r="MYS2507" s="204"/>
      <c r="MYT2507" s="272"/>
      <c r="MYU2507" s="207"/>
      <c r="MYV2507" s="238"/>
      <c r="MYW2507" s="207"/>
      <c r="MYX2507" s="207"/>
      <c r="MYY2507" s="187"/>
      <c r="MYZ2507" s="187"/>
      <c r="MZA2507" s="204"/>
      <c r="MZB2507" s="272"/>
      <c r="MZC2507" s="207"/>
      <c r="MZD2507" s="238"/>
      <c r="MZE2507" s="207"/>
      <c r="MZF2507" s="207"/>
      <c r="MZG2507" s="187"/>
      <c r="MZH2507" s="187"/>
      <c r="MZI2507" s="204"/>
      <c r="MZJ2507" s="272"/>
      <c r="MZK2507" s="207"/>
      <c r="MZL2507" s="238"/>
      <c r="MZM2507" s="207"/>
      <c r="MZN2507" s="207"/>
      <c r="MZO2507" s="187"/>
      <c r="MZP2507" s="187"/>
      <c r="MZQ2507" s="204"/>
      <c r="MZR2507" s="272"/>
      <c r="MZS2507" s="207"/>
      <c r="MZT2507" s="238"/>
      <c r="MZU2507" s="207"/>
      <c r="MZV2507" s="207"/>
      <c r="MZW2507" s="187"/>
      <c r="MZX2507" s="187"/>
      <c r="MZY2507" s="204"/>
      <c r="MZZ2507" s="272"/>
      <c r="NAA2507" s="207"/>
      <c r="NAB2507" s="238"/>
      <c r="NAC2507" s="207"/>
      <c r="NAD2507" s="207"/>
      <c r="NAE2507" s="187"/>
      <c r="NAF2507" s="187"/>
      <c r="NAG2507" s="204"/>
      <c r="NAH2507" s="272"/>
      <c r="NAI2507" s="207"/>
      <c r="NAJ2507" s="238"/>
      <c r="NAK2507" s="207"/>
      <c r="NAL2507" s="207"/>
      <c r="NAM2507" s="187"/>
      <c r="NAN2507" s="187"/>
      <c r="NAO2507" s="204"/>
      <c r="NAP2507" s="272"/>
      <c r="NAQ2507" s="207"/>
      <c r="NAR2507" s="238"/>
      <c r="NAS2507" s="207"/>
      <c r="NAT2507" s="207"/>
      <c r="NAU2507" s="187"/>
      <c r="NAV2507" s="187"/>
      <c r="NAW2507" s="204"/>
      <c r="NAX2507" s="272"/>
      <c r="NAY2507" s="207"/>
      <c r="NAZ2507" s="238"/>
      <c r="NBA2507" s="207"/>
      <c r="NBB2507" s="207"/>
      <c r="NBC2507" s="187"/>
      <c r="NBD2507" s="187"/>
      <c r="NBE2507" s="204"/>
      <c r="NBF2507" s="272"/>
      <c r="NBG2507" s="207"/>
      <c r="NBH2507" s="238"/>
      <c r="NBI2507" s="207"/>
      <c r="NBJ2507" s="207"/>
      <c r="NBK2507" s="187"/>
      <c r="NBL2507" s="187"/>
      <c r="NBM2507" s="204"/>
      <c r="NBN2507" s="272"/>
      <c r="NBO2507" s="207"/>
      <c r="NBP2507" s="238"/>
      <c r="NBQ2507" s="207"/>
      <c r="NBR2507" s="207"/>
      <c r="NBS2507" s="187"/>
      <c r="NBT2507" s="187"/>
      <c r="NBU2507" s="204"/>
      <c r="NBV2507" s="272"/>
      <c r="NBW2507" s="207"/>
      <c r="NBX2507" s="238"/>
      <c r="NBY2507" s="207"/>
      <c r="NBZ2507" s="207"/>
      <c r="NCA2507" s="187"/>
      <c r="NCB2507" s="187"/>
      <c r="NCC2507" s="204"/>
      <c r="NCD2507" s="272"/>
      <c r="NCE2507" s="207"/>
      <c r="NCF2507" s="238"/>
      <c r="NCG2507" s="207"/>
      <c r="NCH2507" s="207"/>
      <c r="NCI2507" s="187"/>
      <c r="NCJ2507" s="187"/>
      <c r="NCK2507" s="204"/>
      <c r="NCL2507" s="272"/>
      <c r="NCM2507" s="207"/>
      <c r="NCN2507" s="238"/>
      <c r="NCO2507" s="207"/>
      <c r="NCP2507" s="207"/>
      <c r="NCQ2507" s="187"/>
      <c r="NCR2507" s="187"/>
      <c r="NCS2507" s="204"/>
      <c r="NCT2507" s="272"/>
      <c r="NCU2507" s="207"/>
      <c r="NCV2507" s="238"/>
      <c r="NCW2507" s="207"/>
      <c r="NCX2507" s="207"/>
      <c r="NCY2507" s="187"/>
      <c r="NCZ2507" s="187"/>
      <c r="NDA2507" s="204"/>
      <c r="NDB2507" s="272"/>
      <c r="NDC2507" s="207"/>
      <c r="NDD2507" s="238"/>
      <c r="NDE2507" s="207"/>
      <c r="NDF2507" s="207"/>
      <c r="NDG2507" s="187"/>
      <c r="NDH2507" s="187"/>
      <c r="NDI2507" s="204"/>
      <c r="NDJ2507" s="272"/>
      <c r="NDK2507" s="207"/>
      <c r="NDL2507" s="238"/>
      <c r="NDM2507" s="207"/>
      <c r="NDN2507" s="207"/>
      <c r="NDO2507" s="187"/>
      <c r="NDP2507" s="187"/>
      <c r="NDQ2507" s="204"/>
      <c r="NDR2507" s="272"/>
      <c r="NDS2507" s="207"/>
      <c r="NDT2507" s="238"/>
      <c r="NDU2507" s="207"/>
      <c r="NDV2507" s="207"/>
      <c r="NDW2507" s="187"/>
      <c r="NDX2507" s="187"/>
      <c r="NDY2507" s="204"/>
      <c r="NDZ2507" s="272"/>
      <c r="NEA2507" s="207"/>
      <c r="NEB2507" s="238"/>
      <c r="NEC2507" s="207"/>
      <c r="NED2507" s="207"/>
      <c r="NEE2507" s="187"/>
      <c r="NEF2507" s="187"/>
      <c r="NEG2507" s="204"/>
      <c r="NEH2507" s="272"/>
      <c r="NEI2507" s="207"/>
      <c r="NEJ2507" s="238"/>
      <c r="NEK2507" s="207"/>
      <c r="NEL2507" s="207"/>
      <c r="NEM2507" s="187"/>
      <c r="NEN2507" s="187"/>
      <c r="NEO2507" s="204"/>
      <c r="NEP2507" s="272"/>
      <c r="NEQ2507" s="207"/>
      <c r="NER2507" s="238"/>
      <c r="NES2507" s="207"/>
      <c r="NET2507" s="207"/>
      <c r="NEU2507" s="187"/>
      <c r="NEV2507" s="187"/>
      <c r="NEW2507" s="204"/>
      <c r="NEX2507" s="272"/>
      <c r="NEY2507" s="207"/>
      <c r="NEZ2507" s="238"/>
      <c r="NFA2507" s="207"/>
      <c r="NFB2507" s="207"/>
      <c r="NFC2507" s="187"/>
      <c r="NFD2507" s="187"/>
      <c r="NFE2507" s="204"/>
      <c r="NFF2507" s="272"/>
      <c r="NFG2507" s="207"/>
      <c r="NFH2507" s="238"/>
      <c r="NFI2507" s="207"/>
      <c r="NFJ2507" s="207"/>
      <c r="NFK2507" s="187"/>
      <c r="NFL2507" s="187"/>
      <c r="NFM2507" s="204"/>
      <c r="NFN2507" s="272"/>
      <c r="NFO2507" s="207"/>
      <c r="NFP2507" s="238"/>
      <c r="NFQ2507" s="207"/>
      <c r="NFR2507" s="207"/>
      <c r="NFS2507" s="187"/>
      <c r="NFT2507" s="187"/>
      <c r="NFU2507" s="204"/>
      <c r="NFV2507" s="272"/>
      <c r="NFW2507" s="207"/>
      <c r="NFX2507" s="238"/>
      <c r="NFY2507" s="207"/>
      <c r="NFZ2507" s="207"/>
      <c r="NGA2507" s="187"/>
      <c r="NGB2507" s="187"/>
      <c r="NGC2507" s="204"/>
      <c r="NGD2507" s="272"/>
      <c r="NGE2507" s="207"/>
      <c r="NGF2507" s="238"/>
      <c r="NGG2507" s="207"/>
      <c r="NGH2507" s="207"/>
      <c r="NGI2507" s="187"/>
      <c r="NGJ2507" s="187"/>
      <c r="NGK2507" s="204"/>
      <c r="NGL2507" s="272"/>
      <c r="NGM2507" s="207"/>
      <c r="NGN2507" s="238"/>
      <c r="NGO2507" s="207"/>
      <c r="NGP2507" s="207"/>
      <c r="NGQ2507" s="187"/>
      <c r="NGR2507" s="187"/>
      <c r="NGS2507" s="204"/>
      <c r="NGT2507" s="272"/>
      <c r="NGU2507" s="207"/>
      <c r="NGV2507" s="238"/>
      <c r="NGW2507" s="207"/>
      <c r="NGX2507" s="207"/>
      <c r="NGY2507" s="187"/>
      <c r="NGZ2507" s="187"/>
      <c r="NHA2507" s="204"/>
      <c r="NHB2507" s="272"/>
      <c r="NHC2507" s="207"/>
      <c r="NHD2507" s="238"/>
      <c r="NHE2507" s="207"/>
      <c r="NHF2507" s="207"/>
      <c r="NHG2507" s="187"/>
      <c r="NHH2507" s="187"/>
      <c r="NHI2507" s="204"/>
      <c r="NHJ2507" s="272"/>
      <c r="NHK2507" s="207"/>
      <c r="NHL2507" s="238"/>
      <c r="NHM2507" s="207"/>
      <c r="NHN2507" s="207"/>
      <c r="NHO2507" s="187"/>
      <c r="NHP2507" s="187"/>
      <c r="NHQ2507" s="204"/>
      <c r="NHR2507" s="272"/>
      <c r="NHS2507" s="207"/>
      <c r="NHT2507" s="238"/>
      <c r="NHU2507" s="207"/>
      <c r="NHV2507" s="207"/>
      <c r="NHW2507" s="187"/>
      <c r="NHX2507" s="187"/>
      <c r="NHY2507" s="204"/>
      <c r="NHZ2507" s="272"/>
      <c r="NIA2507" s="207"/>
      <c r="NIB2507" s="238"/>
      <c r="NIC2507" s="207"/>
      <c r="NID2507" s="207"/>
      <c r="NIE2507" s="187"/>
      <c r="NIF2507" s="187"/>
      <c r="NIG2507" s="204"/>
      <c r="NIH2507" s="272"/>
      <c r="NII2507" s="207"/>
      <c r="NIJ2507" s="238"/>
      <c r="NIK2507" s="207"/>
      <c r="NIL2507" s="207"/>
      <c r="NIM2507" s="187"/>
      <c r="NIN2507" s="187"/>
      <c r="NIO2507" s="204"/>
      <c r="NIP2507" s="272"/>
      <c r="NIQ2507" s="207"/>
      <c r="NIR2507" s="238"/>
      <c r="NIS2507" s="207"/>
      <c r="NIT2507" s="207"/>
      <c r="NIU2507" s="187"/>
      <c r="NIV2507" s="187"/>
      <c r="NIW2507" s="204"/>
      <c r="NIX2507" s="272"/>
      <c r="NIY2507" s="207"/>
      <c r="NIZ2507" s="238"/>
      <c r="NJA2507" s="207"/>
      <c r="NJB2507" s="207"/>
      <c r="NJC2507" s="187"/>
      <c r="NJD2507" s="187"/>
      <c r="NJE2507" s="204"/>
      <c r="NJF2507" s="272"/>
      <c r="NJG2507" s="207"/>
      <c r="NJH2507" s="238"/>
      <c r="NJI2507" s="207"/>
      <c r="NJJ2507" s="207"/>
      <c r="NJK2507" s="187"/>
      <c r="NJL2507" s="187"/>
      <c r="NJM2507" s="204"/>
      <c r="NJN2507" s="272"/>
      <c r="NJO2507" s="207"/>
      <c r="NJP2507" s="238"/>
      <c r="NJQ2507" s="207"/>
      <c r="NJR2507" s="207"/>
      <c r="NJS2507" s="187"/>
      <c r="NJT2507" s="187"/>
      <c r="NJU2507" s="204"/>
      <c r="NJV2507" s="272"/>
      <c r="NJW2507" s="207"/>
      <c r="NJX2507" s="238"/>
      <c r="NJY2507" s="207"/>
      <c r="NJZ2507" s="207"/>
      <c r="NKA2507" s="187"/>
      <c r="NKB2507" s="187"/>
      <c r="NKC2507" s="204"/>
      <c r="NKD2507" s="272"/>
      <c r="NKE2507" s="207"/>
      <c r="NKF2507" s="238"/>
      <c r="NKG2507" s="207"/>
      <c r="NKH2507" s="207"/>
      <c r="NKI2507" s="187"/>
      <c r="NKJ2507" s="187"/>
      <c r="NKK2507" s="204"/>
      <c r="NKL2507" s="272"/>
      <c r="NKM2507" s="207"/>
      <c r="NKN2507" s="238"/>
      <c r="NKO2507" s="207"/>
      <c r="NKP2507" s="207"/>
      <c r="NKQ2507" s="187"/>
      <c r="NKR2507" s="187"/>
      <c r="NKS2507" s="204"/>
      <c r="NKT2507" s="272"/>
      <c r="NKU2507" s="207"/>
      <c r="NKV2507" s="238"/>
      <c r="NKW2507" s="207"/>
      <c r="NKX2507" s="207"/>
      <c r="NKY2507" s="187"/>
      <c r="NKZ2507" s="187"/>
      <c r="NLA2507" s="204"/>
      <c r="NLB2507" s="272"/>
      <c r="NLC2507" s="207"/>
      <c r="NLD2507" s="238"/>
      <c r="NLE2507" s="207"/>
      <c r="NLF2507" s="207"/>
      <c r="NLG2507" s="187"/>
      <c r="NLH2507" s="187"/>
      <c r="NLI2507" s="204"/>
      <c r="NLJ2507" s="272"/>
      <c r="NLK2507" s="207"/>
      <c r="NLL2507" s="238"/>
      <c r="NLM2507" s="207"/>
      <c r="NLN2507" s="207"/>
      <c r="NLO2507" s="187"/>
      <c r="NLP2507" s="187"/>
      <c r="NLQ2507" s="204"/>
      <c r="NLR2507" s="272"/>
      <c r="NLS2507" s="207"/>
      <c r="NLT2507" s="238"/>
      <c r="NLU2507" s="207"/>
      <c r="NLV2507" s="207"/>
      <c r="NLW2507" s="187"/>
      <c r="NLX2507" s="187"/>
      <c r="NLY2507" s="204"/>
      <c r="NLZ2507" s="272"/>
      <c r="NMA2507" s="207"/>
      <c r="NMB2507" s="238"/>
      <c r="NMC2507" s="207"/>
      <c r="NMD2507" s="207"/>
      <c r="NME2507" s="187"/>
      <c r="NMF2507" s="187"/>
      <c r="NMG2507" s="204"/>
      <c r="NMH2507" s="272"/>
      <c r="NMI2507" s="207"/>
      <c r="NMJ2507" s="238"/>
      <c r="NMK2507" s="207"/>
      <c r="NML2507" s="207"/>
      <c r="NMM2507" s="187"/>
      <c r="NMN2507" s="187"/>
      <c r="NMO2507" s="204"/>
      <c r="NMP2507" s="272"/>
      <c r="NMQ2507" s="207"/>
      <c r="NMR2507" s="238"/>
      <c r="NMS2507" s="207"/>
      <c r="NMT2507" s="207"/>
      <c r="NMU2507" s="187"/>
      <c r="NMV2507" s="187"/>
      <c r="NMW2507" s="204"/>
      <c r="NMX2507" s="272"/>
      <c r="NMY2507" s="207"/>
      <c r="NMZ2507" s="238"/>
      <c r="NNA2507" s="207"/>
      <c r="NNB2507" s="207"/>
      <c r="NNC2507" s="187"/>
      <c r="NND2507" s="187"/>
      <c r="NNE2507" s="204"/>
      <c r="NNF2507" s="272"/>
      <c r="NNG2507" s="207"/>
      <c r="NNH2507" s="238"/>
      <c r="NNI2507" s="207"/>
      <c r="NNJ2507" s="207"/>
      <c r="NNK2507" s="187"/>
      <c r="NNL2507" s="187"/>
      <c r="NNM2507" s="204"/>
      <c r="NNN2507" s="272"/>
      <c r="NNO2507" s="207"/>
      <c r="NNP2507" s="238"/>
      <c r="NNQ2507" s="207"/>
      <c r="NNR2507" s="207"/>
      <c r="NNS2507" s="187"/>
      <c r="NNT2507" s="187"/>
      <c r="NNU2507" s="204"/>
      <c r="NNV2507" s="272"/>
      <c r="NNW2507" s="207"/>
      <c r="NNX2507" s="238"/>
      <c r="NNY2507" s="207"/>
      <c r="NNZ2507" s="207"/>
      <c r="NOA2507" s="187"/>
      <c r="NOB2507" s="187"/>
      <c r="NOC2507" s="204"/>
      <c r="NOD2507" s="272"/>
      <c r="NOE2507" s="207"/>
      <c r="NOF2507" s="238"/>
      <c r="NOG2507" s="207"/>
      <c r="NOH2507" s="207"/>
      <c r="NOI2507" s="187"/>
      <c r="NOJ2507" s="187"/>
      <c r="NOK2507" s="204"/>
      <c r="NOL2507" s="272"/>
      <c r="NOM2507" s="207"/>
      <c r="NON2507" s="238"/>
      <c r="NOO2507" s="207"/>
      <c r="NOP2507" s="207"/>
      <c r="NOQ2507" s="187"/>
      <c r="NOR2507" s="187"/>
      <c r="NOS2507" s="204"/>
      <c r="NOT2507" s="272"/>
      <c r="NOU2507" s="207"/>
      <c r="NOV2507" s="238"/>
      <c r="NOW2507" s="207"/>
      <c r="NOX2507" s="207"/>
      <c r="NOY2507" s="187"/>
      <c r="NOZ2507" s="187"/>
      <c r="NPA2507" s="204"/>
      <c r="NPB2507" s="272"/>
      <c r="NPC2507" s="207"/>
      <c r="NPD2507" s="238"/>
      <c r="NPE2507" s="207"/>
      <c r="NPF2507" s="207"/>
      <c r="NPG2507" s="187"/>
      <c r="NPH2507" s="187"/>
      <c r="NPI2507" s="204"/>
      <c r="NPJ2507" s="272"/>
      <c r="NPK2507" s="207"/>
      <c r="NPL2507" s="238"/>
      <c r="NPM2507" s="207"/>
      <c r="NPN2507" s="207"/>
      <c r="NPO2507" s="187"/>
      <c r="NPP2507" s="187"/>
      <c r="NPQ2507" s="204"/>
      <c r="NPR2507" s="272"/>
      <c r="NPS2507" s="207"/>
      <c r="NPT2507" s="238"/>
      <c r="NPU2507" s="207"/>
      <c r="NPV2507" s="207"/>
      <c r="NPW2507" s="187"/>
      <c r="NPX2507" s="187"/>
      <c r="NPY2507" s="204"/>
      <c r="NPZ2507" s="272"/>
      <c r="NQA2507" s="207"/>
      <c r="NQB2507" s="238"/>
      <c r="NQC2507" s="207"/>
      <c r="NQD2507" s="207"/>
      <c r="NQE2507" s="187"/>
      <c r="NQF2507" s="187"/>
      <c r="NQG2507" s="204"/>
      <c r="NQH2507" s="272"/>
      <c r="NQI2507" s="207"/>
      <c r="NQJ2507" s="238"/>
      <c r="NQK2507" s="207"/>
      <c r="NQL2507" s="207"/>
      <c r="NQM2507" s="187"/>
      <c r="NQN2507" s="187"/>
      <c r="NQO2507" s="204"/>
      <c r="NQP2507" s="272"/>
      <c r="NQQ2507" s="207"/>
      <c r="NQR2507" s="238"/>
      <c r="NQS2507" s="207"/>
      <c r="NQT2507" s="207"/>
      <c r="NQU2507" s="187"/>
      <c r="NQV2507" s="187"/>
      <c r="NQW2507" s="204"/>
      <c r="NQX2507" s="272"/>
      <c r="NQY2507" s="207"/>
      <c r="NQZ2507" s="238"/>
      <c r="NRA2507" s="207"/>
      <c r="NRB2507" s="207"/>
      <c r="NRC2507" s="187"/>
      <c r="NRD2507" s="187"/>
      <c r="NRE2507" s="204"/>
      <c r="NRF2507" s="272"/>
      <c r="NRG2507" s="207"/>
      <c r="NRH2507" s="238"/>
      <c r="NRI2507" s="207"/>
      <c r="NRJ2507" s="207"/>
      <c r="NRK2507" s="187"/>
      <c r="NRL2507" s="187"/>
      <c r="NRM2507" s="204"/>
      <c r="NRN2507" s="272"/>
      <c r="NRO2507" s="207"/>
      <c r="NRP2507" s="238"/>
      <c r="NRQ2507" s="207"/>
      <c r="NRR2507" s="207"/>
      <c r="NRS2507" s="187"/>
      <c r="NRT2507" s="187"/>
      <c r="NRU2507" s="204"/>
      <c r="NRV2507" s="272"/>
      <c r="NRW2507" s="207"/>
      <c r="NRX2507" s="238"/>
      <c r="NRY2507" s="207"/>
      <c r="NRZ2507" s="207"/>
      <c r="NSA2507" s="187"/>
      <c r="NSB2507" s="187"/>
      <c r="NSC2507" s="204"/>
      <c r="NSD2507" s="272"/>
      <c r="NSE2507" s="207"/>
      <c r="NSF2507" s="238"/>
      <c r="NSG2507" s="207"/>
      <c r="NSH2507" s="207"/>
      <c r="NSI2507" s="187"/>
      <c r="NSJ2507" s="187"/>
      <c r="NSK2507" s="204"/>
      <c r="NSL2507" s="272"/>
      <c r="NSM2507" s="207"/>
      <c r="NSN2507" s="238"/>
      <c r="NSO2507" s="207"/>
      <c r="NSP2507" s="207"/>
      <c r="NSQ2507" s="187"/>
      <c r="NSR2507" s="187"/>
      <c r="NSS2507" s="204"/>
      <c r="NST2507" s="272"/>
      <c r="NSU2507" s="207"/>
      <c r="NSV2507" s="238"/>
      <c r="NSW2507" s="207"/>
      <c r="NSX2507" s="207"/>
      <c r="NSY2507" s="187"/>
      <c r="NSZ2507" s="187"/>
      <c r="NTA2507" s="204"/>
      <c r="NTB2507" s="272"/>
      <c r="NTC2507" s="207"/>
      <c r="NTD2507" s="238"/>
      <c r="NTE2507" s="207"/>
      <c r="NTF2507" s="207"/>
      <c r="NTG2507" s="187"/>
      <c r="NTH2507" s="187"/>
      <c r="NTI2507" s="204"/>
      <c r="NTJ2507" s="272"/>
      <c r="NTK2507" s="207"/>
      <c r="NTL2507" s="238"/>
      <c r="NTM2507" s="207"/>
      <c r="NTN2507" s="207"/>
      <c r="NTO2507" s="187"/>
      <c r="NTP2507" s="187"/>
      <c r="NTQ2507" s="204"/>
      <c r="NTR2507" s="272"/>
      <c r="NTS2507" s="207"/>
      <c r="NTT2507" s="238"/>
      <c r="NTU2507" s="207"/>
      <c r="NTV2507" s="207"/>
      <c r="NTW2507" s="187"/>
      <c r="NTX2507" s="187"/>
      <c r="NTY2507" s="204"/>
      <c r="NTZ2507" s="272"/>
      <c r="NUA2507" s="207"/>
      <c r="NUB2507" s="238"/>
      <c r="NUC2507" s="207"/>
      <c r="NUD2507" s="207"/>
      <c r="NUE2507" s="187"/>
      <c r="NUF2507" s="187"/>
      <c r="NUG2507" s="204"/>
      <c r="NUH2507" s="272"/>
      <c r="NUI2507" s="207"/>
      <c r="NUJ2507" s="238"/>
      <c r="NUK2507" s="207"/>
      <c r="NUL2507" s="207"/>
      <c r="NUM2507" s="187"/>
      <c r="NUN2507" s="187"/>
      <c r="NUO2507" s="204"/>
      <c r="NUP2507" s="272"/>
      <c r="NUQ2507" s="207"/>
      <c r="NUR2507" s="238"/>
      <c r="NUS2507" s="207"/>
      <c r="NUT2507" s="207"/>
      <c r="NUU2507" s="187"/>
      <c r="NUV2507" s="187"/>
      <c r="NUW2507" s="204"/>
      <c r="NUX2507" s="272"/>
      <c r="NUY2507" s="207"/>
      <c r="NUZ2507" s="238"/>
      <c r="NVA2507" s="207"/>
      <c r="NVB2507" s="207"/>
      <c r="NVC2507" s="187"/>
      <c r="NVD2507" s="187"/>
      <c r="NVE2507" s="204"/>
      <c r="NVF2507" s="272"/>
      <c r="NVG2507" s="207"/>
      <c r="NVH2507" s="238"/>
      <c r="NVI2507" s="207"/>
      <c r="NVJ2507" s="207"/>
      <c r="NVK2507" s="187"/>
      <c r="NVL2507" s="187"/>
      <c r="NVM2507" s="204"/>
      <c r="NVN2507" s="272"/>
      <c r="NVO2507" s="207"/>
      <c r="NVP2507" s="238"/>
      <c r="NVQ2507" s="207"/>
      <c r="NVR2507" s="207"/>
      <c r="NVS2507" s="187"/>
      <c r="NVT2507" s="187"/>
      <c r="NVU2507" s="204"/>
      <c r="NVV2507" s="272"/>
      <c r="NVW2507" s="207"/>
      <c r="NVX2507" s="238"/>
      <c r="NVY2507" s="207"/>
      <c r="NVZ2507" s="207"/>
      <c r="NWA2507" s="187"/>
      <c r="NWB2507" s="187"/>
      <c r="NWC2507" s="204"/>
      <c r="NWD2507" s="272"/>
      <c r="NWE2507" s="207"/>
      <c r="NWF2507" s="238"/>
      <c r="NWG2507" s="207"/>
      <c r="NWH2507" s="207"/>
      <c r="NWI2507" s="187"/>
      <c r="NWJ2507" s="187"/>
      <c r="NWK2507" s="204"/>
      <c r="NWL2507" s="272"/>
      <c r="NWM2507" s="207"/>
      <c r="NWN2507" s="238"/>
      <c r="NWO2507" s="207"/>
      <c r="NWP2507" s="207"/>
      <c r="NWQ2507" s="187"/>
      <c r="NWR2507" s="187"/>
      <c r="NWS2507" s="204"/>
      <c r="NWT2507" s="272"/>
      <c r="NWU2507" s="207"/>
      <c r="NWV2507" s="238"/>
      <c r="NWW2507" s="207"/>
      <c r="NWX2507" s="207"/>
      <c r="NWY2507" s="187"/>
      <c r="NWZ2507" s="187"/>
      <c r="NXA2507" s="204"/>
      <c r="NXB2507" s="272"/>
      <c r="NXC2507" s="207"/>
      <c r="NXD2507" s="238"/>
      <c r="NXE2507" s="207"/>
      <c r="NXF2507" s="207"/>
      <c r="NXG2507" s="187"/>
      <c r="NXH2507" s="187"/>
      <c r="NXI2507" s="204"/>
      <c r="NXJ2507" s="272"/>
      <c r="NXK2507" s="207"/>
      <c r="NXL2507" s="238"/>
      <c r="NXM2507" s="207"/>
      <c r="NXN2507" s="207"/>
      <c r="NXO2507" s="187"/>
      <c r="NXP2507" s="187"/>
      <c r="NXQ2507" s="204"/>
      <c r="NXR2507" s="272"/>
      <c r="NXS2507" s="207"/>
      <c r="NXT2507" s="238"/>
      <c r="NXU2507" s="207"/>
      <c r="NXV2507" s="207"/>
      <c r="NXW2507" s="187"/>
      <c r="NXX2507" s="187"/>
      <c r="NXY2507" s="204"/>
      <c r="NXZ2507" s="272"/>
      <c r="NYA2507" s="207"/>
      <c r="NYB2507" s="238"/>
      <c r="NYC2507" s="207"/>
      <c r="NYD2507" s="207"/>
      <c r="NYE2507" s="187"/>
      <c r="NYF2507" s="187"/>
      <c r="NYG2507" s="204"/>
      <c r="NYH2507" s="272"/>
      <c r="NYI2507" s="207"/>
      <c r="NYJ2507" s="238"/>
      <c r="NYK2507" s="207"/>
      <c r="NYL2507" s="207"/>
      <c r="NYM2507" s="187"/>
      <c r="NYN2507" s="187"/>
      <c r="NYO2507" s="204"/>
      <c r="NYP2507" s="272"/>
      <c r="NYQ2507" s="207"/>
      <c r="NYR2507" s="238"/>
      <c r="NYS2507" s="207"/>
      <c r="NYT2507" s="207"/>
      <c r="NYU2507" s="187"/>
      <c r="NYV2507" s="187"/>
      <c r="NYW2507" s="204"/>
      <c r="NYX2507" s="272"/>
      <c r="NYY2507" s="207"/>
      <c r="NYZ2507" s="238"/>
      <c r="NZA2507" s="207"/>
      <c r="NZB2507" s="207"/>
      <c r="NZC2507" s="187"/>
      <c r="NZD2507" s="187"/>
      <c r="NZE2507" s="204"/>
      <c r="NZF2507" s="272"/>
      <c r="NZG2507" s="207"/>
      <c r="NZH2507" s="238"/>
      <c r="NZI2507" s="207"/>
      <c r="NZJ2507" s="207"/>
      <c r="NZK2507" s="187"/>
      <c r="NZL2507" s="187"/>
      <c r="NZM2507" s="204"/>
      <c r="NZN2507" s="272"/>
      <c r="NZO2507" s="207"/>
      <c r="NZP2507" s="238"/>
      <c r="NZQ2507" s="207"/>
      <c r="NZR2507" s="207"/>
      <c r="NZS2507" s="187"/>
      <c r="NZT2507" s="187"/>
      <c r="NZU2507" s="204"/>
      <c r="NZV2507" s="272"/>
      <c r="NZW2507" s="207"/>
      <c r="NZX2507" s="238"/>
      <c r="NZY2507" s="207"/>
      <c r="NZZ2507" s="207"/>
      <c r="OAA2507" s="187"/>
      <c r="OAB2507" s="187"/>
      <c r="OAC2507" s="204"/>
      <c r="OAD2507" s="272"/>
      <c r="OAE2507" s="207"/>
      <c r="OAF2507" s="238"/>
      <c r="OAG2507" s="207"/>
      <c r="OAH2507" s="207"/>
      <c r="OAI2507" s="187"/>
      <c r="OAJ2507" s="187"/>
      <c r="OAK2507" s="204"/>
      <c r="OAL2507" s="272"/>
      <c r="OAM2507" s="207"/>
      <c r="OAN2507" s="238"/>
      <c r="OAO2507" s="207"/>
      <c r="OAP2507" s="207"/>
      <c r="OAQ2507" s="187"/>
      <c r="OAR2507" s="187"/>
      <c r="OAS2507" s="204"/>
      <c r="OAT2507" s="272"/>
      <c r="OAU2507" s="207"/>
      <c r="OAV2507" s="238"/>
      <c r="OAW2507" s="207"/>
      <c r="OAX2507" s="207"/>
      <c r="OAY2507" s="187"/>
      <c r="OAZ2507" s="187"/>
      <c r="OBA2507" s="204"/>
      <c r="OBB2507" s="272"/>
      <c r="OBC2507" s="207"/>
      <c r="OBD2507" s="238"/>
      <c r="OBE2507" s="207"/>
      <c r="OBF2507" s="207"/>
      <c r="OBG2507" s="187"/>
      <c r="OBH2507" s="187"/>
      <c r="OBI2507" s="204"/>
      <c r="OBJ2507" s="272"/>
      <c r="OBK2507" s="207"/>
      <c r="OBL2507" s="238"/>
      <c r="OBM2507" s="207"/>
      <c r="OBN2507" s="207"/>
      <c r="OBO2507" s="187"/>
      <c r="OBP2507" s="187"/>
      <c r="OBQ2507" s="204"/>
      <c r="OBR2507" s="272"/>
      <c r="OBS2507" s="207"/>
      <c r="OBT2507" s="238"/>
      <c r="OBU2507" s="207"/>
      <c r="OBV2507" s="207"/>
      <c r="OBW2507" s="187"/>
      <c r="OBX2507" s="187"/>
      <c r="OBY2507" s="204"/>
      <c r="OBZ2507" s="272"/>
      <c r="OCA2507" s="207"/>
      <c r="OCB2507" s="238"/>
      <c r="OCC2507" s="207"/>
      <c r="OCD2507" s="207"/>
      <c r="OCE2507" s="187"/>
      <c r="OCF2507" s="187"/>
      <c r="OCG2507" s="204"/>
      <c r="OCH2507" s="272"/>
      <c r="OCI2507" s="207"/>
      <c r="OCJ2507" s="238"/>
      <c r="OCK2507" s="207"/>
      <c r="OCL2507" s="207"/>
      <c r="OCM2507" s="187"/>
      <c r="OCN2507" s="187"/>
      <c r="OCO2507" s="204"/>
      <c r="OCP2507" s="272"/>
      <c r="OCQ2507" s="207"/>
      <c r="OCR2507" s="238"/>
      <c r="OCS2507" s="207"/>
      <c r="OCT2507" s="207"/>
      <c r="OCU2507" s="187"/>
      <c r="OCV2507" s="187"/>
      <c r="OCW2507" s="204"/>
      <c r="OCX2507" s="272"/>
      <c r="OCY2507" s="207"/>
      <c r="OCZ2507" s="238"/>
      <c r="ODA2507" s="207"/>
      <c r="ODB2507" s="207"/>
      <c r="ODC2507" s="187"/>
      <c r="ODD2507" s="187"/>
      <c r="ODE2507" s="204"/>
      <c r="ODF2507" s="272"/>
      <c r="ODG2507" s="207"/>
      <c r="ODH2507" s="238"/>
      <c r="ODI2507" s="207"/>
      <c r="ODJ2507" s="207"/>
      <c r="ODK2507" s="187"/>
      <c r="ODL2507" s="187"/>
      <c r="ODM2507" s="204"/>
      <c r="ODN2507" s="272"/>
      <c r="ODO2507" s="207"/>
      <c r="ODP2507" s="238"/>
      <c r="ODQ2507" s="207"/>
      <c r="ODR2507" s="207"/>
      <c r="ODS2507" s="187"/>
      <c r="ODT2507" s="187"/>
      <c r="ODU2507" s="204"/>
      <c r="ODV2507" s="272"/>
      <c r="ODW2507" s="207"/>
      <c r="ODX2507" s="238"/>
      <c r="ODY2507" s="207"/>
      <c r="ODZ2507" s="207"/>
      <c r="OEA2507" s="187"/>
      <c r="OEB2507" s="187"/>
      <c r="OEC2507" s="204"/>
      <c r="OED2507" s="272"/>
      <c r="OEE2507" s="207"/>
      <c r="OEF2507" s="238"/>
      <c r="OEG2507" s="207"/>
      <c r="OEH2507" s="207"/>
      <c r="OEI2507" s="187"/>
      <c r="OEJ2507" s="187"/>
      <c r="OEK2507" s="204"/>
      <c r="OEL2507" s="272"/>
      <c r="OEM2507" s="207"/>
      <c r="OEN2507" s="238"/>
      <c r="OEO2507" s="207"/>
      <c r="OEP2507" s="207"/>
      <c r="OEQ2507" s="187"/>
      <c r="OER2507" s="187"/>
      <c r="OES2507" s="204"/>
      <c r="OET2507" s="272"/>
      <c r="OEU2507" s="207"/>
      <c r="OEV2507" s="238"/>
      <c r="OEW2507" s="207"/>
      <c r="OEX2507" s="207"/>
      <c r="OEY2507" s="187"/>
      <c r="OEZ2507" s="187"/>
      <c r="OFA2507" s="204"/>
      <c r="OFB2507" s="272"/>
      <c r="OFC2507" s="207"/>
      <c r="OFD2507" s="238"/>
      <c r="OFE2507" s="207"/>
      <c r="OFF2507" s="207"/>
      <c r="OFG2507" s="187"/>
      <c r="OFH2507" s="187"/>
      <c r="OFI2507" s="204"/>
      <c r="OFJ2507" s="272"/>
      <c r="OFK2507" s="207"/>
      <c r="OFL2507" s="238"/>
      <c r="OFM2507" s="207"/>
      <c r="OFN2507" s="207"/>
      <c r="OFO2507" s="187"/>
      <c r="OFP2507" s="187"/>
      <c r="OFQ2507" s="204"/>
      <c r="OFR2507" s="272"/>
      <c r="OFS2507" s="207"/>
      <c r="OFT2507" s="238"/>
      <c r="OFU2507" s="207"/>
      <c r="OFV2507" s="207"/>
      <c r="OFW2507" s="187"/>
      <c r="OFX2507" s="187"/>
      <c r="OFY2507" s="204"/>
      <c r="OFZ2507" s="272"/>
      <c r="OGA2507" s="207"/>
      <c r="OGB2507" s="238"/>
      <c r="OGC2507" s="207"/>
      <c r="OGD2507" s="207"/>
      <c r="OGE2507" s="187"/>
      <c r="OGF2507" s="187"/>
      <c r="OGG2507" s="204"/>
      <c r="OGH2507" s="272"/>
      <c r="OGI2507" s="207"/>
      <c r="OGJ2507" s="238"/>
      <c r="OGK2507" s="207"/>
      <c r="OGL2507" s="207"/>
      <c r="OGM2507" s="187"/>
      <c r="OGN2507" s="187"/>
      <c r="OGO2507" s="204"/>
      <c r="OGP2507" s="272"/>
      <c r="OGQ2507" s="207"/>
      <c r="OGR2507" s="238"/>
      <c r="OGS2507" s="207"/>
      <c r="OGT2507" s="207"/>
      <c r="OGU2507" s="187"/>
      <c r="OGV2507" s="187"/>
      <c r="OGW2507" s="204"/>
      <c r="OGX2507" s="272"/>
      <c r="OGY2507" s="207"/>
      <c r="OGZ2507" s="238"/>
      <c r="OHA2507" s="207"/>
      <c r="OHB2507" s="207"/>
      <c r="OHC2507" s="187"/>
      <c r="OHD2507" s="187"/>
      <c r="OHE2507" s="204"/>
      <c r="OHF2507" s="272"/>
      <c r="OHG2507" s="207"/>
      <c r="OHH2507" s="238"/>
      <c r="OHI2507" s="207"/>
      <c r="OHJ2507" s="207"/>
      <c r="OHK2507" s="187"/>
      <c r="OHL2507" s="187"/>
      <c r="OHM2507" s="204"/>
      <c r="OHN2507" s="272"/>
      <c r="OHO2507" s="207"/>
      <c r="OHP2507" s="238"/>
      <c r="OHQ2507" s="207"/>
      <c r="OHR2507" s="207"/>
      <c r="OHS2507" s="187"/>
      <c r="OHT2507" s="187"/>
      <c r="OHU2507" s="204"/>
      <c r="OHV2507" s="272"/>
      <c r="OHW2507" s="207"/>
      <c r="OHX2507" s="238"/>
      <c r="OHY2507" s="207"/>
      <c r="OHZ2507" s="207"/>
      <c r="OIA2507" s="187"/>
      <c r="OIB2507" s="187"/>
      <c r="OIC2507" s="204"/>
      <c r="OID2507" s="272"/>
      <c r="OIE2507" s="207"/>
      <c r="OIF2507" s="238"/>
      <c r="OIG2507" s="207"/>
      <c r="OIH2507" s="207"/>
      <c r="OII2507" s="187"/>
      <c r="OIJ2507" s="187"/>
      <c r="OIK2507" s="204"/>
      <c r="OIL2507" s="272"/>
      <c r="OIM2507" s="207"/>
      <c r="OIN2507" s="238"/>
      <c r="OIO2507" s="207"/>
      <c r="OIP2507" s="207"/>
      <c r="OIQ2507" s="187"/>
      <c r="OIR2507" s="187"/>
      <c r="OIS2507" s="204"/>
      <c r="OIT2507" s="272"/>
      <c r="OIU2507" s="207"/>
      <c r="OIV2507" s="238"/>
      <c r="OIW2507" s="207"/>
      <c r="OIX2507" s="207"/>
      <c r="OIY2507" s="187"/>
      <c r="OIZ2507" s="187"/>
      <c r="OJA2507" s="204"/>
      <c r="OJB2507" s="272"/>
      <c r="OJC2507" s="207"/>
      <c r="OJD2507" s="238"/>
      <c r="OJE2507" s="207"/>
      <c r="OJF2507" s="207"/>
      <c r="OJG2507" s="187"/>
      <c r="OJH2507" s="187"/>
      <c r="OJI2507" s="204"/>
      <c r="OJJ2507" s="272"/>
      <c r="OJK2507" s="207"/>
      <c r="OJL2507" s="238"/>
      <c r="OJM2507" s="207"/>
      <c r="OJN2507" s="207"/>
      <c r="OJO2507" s="187"/>
      <c r="OJP2507" s="187"/>
      <c r="OJQ2507" s="204"/>
      <c r="OJR2507" s="272"/>
      <c r="OJS2507" s="207"/>
      <c r="OJT2507" s="238"/>
      <c r="OJU2507" s="207"/>
      <c r="OJV2507" s="207"/>
      <c r="OJW2507" s="187"/>
      <c r="OJX2507" s="187"/>
      <c r="OJY2507" s="204"/>
      <c r="OJZ2507" s="272"/>
      <c r="OKA2507" s="207"/>
      <c r="OKB2507" s="238"/>
      <c r="OKC2507" s="207"/>
      <c r="OKD2507" s="207"/>
      <c r="OKE2507" s="187"/>
      <c r="OKF2507" s="187"/>
      <c r="OKG2507" s="204"/>
      <c r="OKH2507" s="272"/>
      <c r="OKI2507" s="207"/>
      <c r="OKJ2507" s="238"/>
      <c r="OKK2507" s="207"/>
      <c r="OKL2507" s="207"/>
      <c r="OKM2507" s="187"/>
      <c r="OKN2507" s="187"/>
      <c r="OKO2507" s="204"/>
      <c r="OKP2507" s="272"/>
      <c r="OKQ2507" s="207"/>
      <c r="OKR2507" s="238"/>
      <c r="OKS2507" s="207"/>
      <c r="OKT2507" s="207"/>
      <c r="OKU2507" s="187"/>
      <c r="OKV2507" s="187"/>
      <c r="OKW2507" s="204"/>
      <c r="OKX2507" s="272"/>
      <c r="OKY2507" s="207"/>
      <c r="OKZ2507" s="238"/>
      <c r="OLA2507" s="207"/>
      <c r="OLB2507" s="207"/>
      <c r="OLC2507" s="187"/>
      <c r="OLD2507" s="187"/>
      <c r="OLE2507" s="204"/>
      <c r="OLF2507" s="272"/>
      <c r="OLG2507" s="207"/>
      <c r="OLH2507" s="238"/>
      <c r="OLI2507" s="207"/>
      <c r="OLJ2507" s="207"/>
      <c r="OLK2507" s="187"/>
      <c r="OLL2507" s="187"/>
      <c r="OLM2507" s="204"/>
      <c r="OLN2507" s="272"/>
      <c r="OLO2507" s="207"/>
      <c r="OLP2507" s="238"/>
      <c r="OLQ2507" s="207"/>
      <c r="OLR2507" s="207"/>
      <c r="OLS2507" s="187"/>
      <c r="OLT2507" s="187"/>
      <c r="OLU2507" s="204"/>
      <c r="OLV2507" s="272"/>
      <c r="OLW2507" s="207"/>
      <c r="OLX2507" s="238"/>
      <c r="OLY2507" s="207"/>
      <c r="OLZ2507" s="207"/>
      <c r="OMA2507" s="187"/>
      <c r="OMB2507" s="187"/>
      <c r="OMC2507" s="204"/>
      <c r="OMD2507" s="272"/>
      <c r="OME2507" s="207"/>
      <c r="OMF2507" s="238"/>
      <c r="OMG2507" s="207"/>
      <c r="OMH2507" s="207"/>
      <c r="OMI2507" s="187"/>
      <c r="OMJ2507" s="187"/>
      <c r="OMK2507" s="204"/>
      <c r="OML2507" s="272"/>
      <c r="OMM2507" s="207"/>
      <c r="OMN2507" s="238"/>
      <c r="OMO2507" s="207"/>
      <c r="OMP2507" s="207"/>
      <c r="OMQ2507" s="187"/>
      <c r="OMR2507" s="187"/>
      <c r="OMS2507" s="204"/>
      <c r="OMT2507" s="272"/>
      <c r="OMU2507" s="207"/>
      <c r="OMV2507" s="238"/>
      <c r="OMW2507" s="207"/>
      <c r="OMX2507" s="207"/>
      <c r="OMY2507" s="187"/>
      <c r="OMZ2507" s="187"/>
      <c r="ONA2507" s="204"/>
      <c r="ONB2507" s="272"/>
      <c r="ONC2507" s="207"/>
      <c r="OND2507" s="238"/>
      <c r="ONE2507" s="207"/>
      <c r="ONF2507" s="207"/>
      <c r="ONG2507" s="187"/>
      <c r="ONH2507" s="187"/>
      <c r="ONI2507" s="204"/>
      <c r="ONJ2507" s="272"/>
      <c r="ONK2507" s="207"/>
      <c r="ONL2507" s="238"/>
      <c r="ONM2507" s="207"/>
      <c r="ONN2507" s="207"/>
      <c r="ONO2507" s="187"/>
      <c r="ONP2507" s="187"/>
      <c r="ONQ2507" s="204"/>
      <c r="ONR2507" s="272"/>
      <c r="ONS2507" s="207"/>
      <c r="ONT2507" s="238"/>
      <c r="ONU2507" s="207"/>
      <c r="ONV2507" s="207"/>
      <c r="ONW2507" s="187"/>
      <c r="ONX2507" s="187"/>
      <c r="ONY2507" s="204"/>
      <c r="ONZ2507" s="272"/>
      <c r="OOA2507" s="207"/>
      <c r="OOB2507" s="238"/>
      <c r="OOC2507" s="207"/>
      <c r="OOD2507" s="207"/>
      <c r="OOE2507" s="187"/>
      <c r="OOF2507" s="187"/>
      <c r="OOG2507" s="204"/>
      <c r="OOH2507" s="272"/>
      <c r="OOI2507" s="207"/>
      <c r="OOJ2507" s="238"/>
      <c r="OOK2507" s="207"/>
      <c r="OOL2507" s="207"/>
      <c r="OOM2507" s="187"/>
      <c r="OON2507" s="187"/>
      <c r="OOO2507" s="204"/>
      <c r="OOP2507" s="272"/>
      <c r="OOQ2507" s="207"/>
      <c r="OOR2507" s="238"/>
      <c r="OOS2507" s="207"/>
      <c r="OOT2507" s="207"/>
      <c r="OOU2507" s="187"/>
      <c r="OOV2507" s="187"/>
      <c r="OOW2507" s="204"/>
      <c r="OOX2507" s="272"/>
      <c r="OOY2507" s="207"/>
      <c r="OOZ2507" s="238"/>
      <c r="OPA2507" s="207"/>
      <c r="OPB2507" s="207"/>
      <c r="OPC2507" s="187"/>
      <c r="OPD2507" s="187"/>
      <c r="OPE2507" s="204"/>
      <c r="OPF2507" s="272"/>
      <c r="OPG2507" s="207"/>
      <c r="OPH2507" s="238"/>
      <c r="OPI2507" s="207"/>
      <c r="OPJ2507" s="207"/>
      <c r="OPK2507" s="187"/>
      <c r="OPL2507" s="187"/>
      <c r="OPM2507" s="204"/>
      <c r="OPN2507" s="272"/>
      <c r="OPO2507" s="207"/>
      <c r="OPP2507" s="238"/>
      <c r="OPQ2507" s="207"/>
      <c r="OPR2507" s="207"/>
      <c r="OPS2507" s="187"/>
      <c r="OPT2507" s="187"/>
      <c r="OPU2507" s="204"/>
      <c r="OPV2507" s="272"/>
      <c r="OPW2507" s="207"/>
      <c r="OPX2507" s="238"/>
      <c r="OPY2507" s="207"/>
      <c r="OPZ2507" s="207"/>
      <c r="OQA2507" s="187"/>
      <c r="OQB2507" s="187"/>
      <c r="OQC2507" s="204"/>
      <c r="OQD2507" s="272"/>
      <c r="OQE2507" s="207"/>
      <c r="OQF2507" s="238"/>
      <c r="OQG2507" s="207"/>
      <c r="OQH2507" s="207"/>
      <c r="OQI2507" s="187"/>
      <c r="OQJ2507" s="187"/>
      <c r="OQK2507" s="204"/>
      <c r="OQL2507" s="272"/>
      <c r="OQM2507" s="207"/>
      <c r="OQN2507" s="238"/>
      <c r="OQO2507" s="207"/>
      <c r="OQP2507" s="207"/>
      <c r="OQQ2507" s="187"/>
      <c r="OQR2507" s="187"/>
      <c r="OQS2507" s="204"/>
      <c r="OQT2507" s="272"/>
      <c r="OQU2507" s="207"/>
      <c r="OQV2507" s="238"/>
      <c r="OQW2507" s="207"/>
      <c r="OQX2507" s="207"/>
      <c r="OQY2507" s="187"/>
      <c r="OQZ2507" s="187"/>
      <c r="ORA2507" s="204"/>
      <c r="ORB2507" s="272"/>
      <c r="ORC2507" s="207"/>
      <c r="ORD2507" s="238"/>
      <c r="ORE2507" s="207"/>
      <c r="ORF2507" s="207"/>
      <c r="ORG2507" s="187"/>
      <c r="ORH2507" s="187"/>
      <c r="ORI2507" s="204"/>
      <c r="ORJ2507" s="272"/>
      <c r="ORK2507" s="207"/>
      <c r="ORL2507" s="238"/>
      <c r="ORM2507" s="207"/>
      <c r="ORN2507" s="207"/>
      <c r="ORO2507" s="187"/>
      <c r="ORP2507" s="187"/>
      <c r="ORQ2507" s="204"/>
      <c r="ORR2507" s="272"/>
      <c r="ORS2507" s="207"/>
      <c r="ORT2507" s="238"/>
      <c r="ORU2507" s="207"/>
      <c r="ORV2507" s="207"/>
      <c r="ORW2507" s="187"/>
      <c r="ORX2507" s="187"/>
      <c r="ORY2507" s="204"/>
      <c r="ORZ2507" s="272"/>
      <c r="OSA2507" s="207"/>
      <c r="OSB2507" s="238"/>
      <c r="OSC2507" s="207"/>
      <c r="OSD2507" s="207"/>
      <c r="OSE2507" s="187"/>
      <c r="OSF2507" s="187"/>
      <c r="OSG2507" s="204"/>
      <c r="OSH2507" s="272"/>
      <c r="OSI2507" s="207"/>
      <c r="OSJ2507" s="238"/>
      <c r="OSK2507" s="207"/>
      <c r="OSL2507" s="207"/>
      <c r="OSM2507" s="187"/>
      <c r="OSN2507" s="187"/>
      <c r="OSO2507" s="204"/>
      <c r="OSP2507" s="272"/>
      <c r="OSQ2507" s="207"/>
      <c r="OSR2507" s="238"/>
      <c r="OSS2507" s="207"/>
      <c r="OST2507" s="207"/>
      <c r="OSU2507" s="187"/>
      <c r="OSV2507" s="187"/>
      <c r="OSW2507" s="204"/>
      <c r="OSX2507" s="272"/>
      <c r="OSY2507" s="207"/>
      <c r="OSZ2507" s="238"/>
      <c r="OTA2507" s="207"/>
      <c r="OTB2507" s="207"/>
      <c r="OTC2507" s="187"/>
      <c r="OTD2507" s="187"/>
      <c r="OTE2507" s="204"/>
      <c r="OTF2507" s="272"/>
      <c r="OTG2507" s="207"/>
      <c r="OTH2507" s="238"/>
      <c r="OTI2507" s="207"/>
      <c r="OTJ2507" s="207"/>
      <c r="OTK2507" s="187"/>
      <c r="OTL2507" s="187"/>
      <c r="OTM2507" s="204"/>
      <c r="OTN2507" s="272"/>
      <c r="OTO2507" s="207"/>
      <c r="OTP2507" s="238"/>
      <c r="OTQ2507" s="207"/>
      <c r="OTR2507" s="207"/>
      <c r="OTS2507" s="187"/>
      <c r="OTT2507" s="187"/>
      <c r="OTU2507" s="204"/>
      <c r="OTV2507" s="272"/>
      <c r="OTW2507" s="207"/>
      <c r="OTX2507" s="238"/>
      <c r="OTY2507" s="207"/>
      <c r="OTZ2507" s="207"/>
      <c r="OUA2507" s="187"/>
      <c r="OUB2507" s="187"/>
      <c r="OUC2507" s="204"/>
      <c r="OUD2507" s="272"/>
      <c r="OUE2507" s="207"/>
      <c r="OUF2507" s="238"/>
      <c r="OUG2507" s="207"/>
      <c r="OUH2507" s="207"/>
      <c r="OUI2507" s="187"/>
      <c r="OUJ2507" s="187"/>
      <c r="OUK2507" s="204"/>
      <c r="OUL2507" s="272"/>
      <c r="OUM2507" s="207"/>
      <c r="OUN2507" s="238"/>
      <c r="OUO2507" s="207"/>
      <c r="OUP2507" s="207"/>
      <c r="OUQ2507" s="187"/>
      <c r="OUR2507" s="187"/>
      <c r="OUS2507" s="204"/>
      <c r="OUT2507" s="272"/>
      <c r="OUU2507" s="207"/>
      <c r="OUV2507" s="238"/>
      <c r="OUW2507" s="207"/>
      <c r="OUX2507" s="207"/>
      <c r="OUY2507" s="187"/>
      <c r="OUZ2507" s="187"/>
      <c r="OVA2507" s="204"/>
      <c r="OVB2507" s="272"/>
      <c r="OVC2507" s="207"/>
      <c r="OVD2507" s="238"/>
      <c r="OVE2507" s="207"/>
      <c r="OVF2507" s="207"/>
      <c r="OVG2507" s="187"/>
      <c r="OVH2507" s="187"/>
      <c r="OVI2507" s="204"/>
      <c r="OVJ2507" s="272"/>
      <c r="OVK2507" s="207"/>
      <c r="OVL2507" s="238"/>
      <c r="OVM2507" s="207"/>
      <c r="OVN2507" s="207"/>
      <c r="OVO2507" s="187"/>
      <c r="OVP2507" s="187"/>
      <c r="OVQ2507" s="204"/>
      <c r="OVR2507" s="272"/>
      <c r="OVS2507" s="207"/>
      <c r="OVT2507" s="238"/>
      <c r="OVU2507" s="207"/>
      <c r="OVV2507" s="207"/>
      <c r="OVW2507" s="187"/>
      <c r="OVX2507" s="187"/>
      <c r="OVY2507" s="204"/>
      <c r="OVZ2507" s="272"/>
      <c r="OWA2507" s="207"/>
      <c r="OWB2507" s="238"/>
      <c r="OWC2507" s="207"/>
      <c r="OWD2507" s="207"/>
      <c r="OWE2507" s="187"/>
      <c r="OWF2507" s="187"/>
      <c r="OWG2507" s="204"/>
      <c r="OWH2507" s="272"/>
      <c r="OWI2507" s="207"/>
      <c r="OWJ2507" s="238"/>
      <c r="OWK2507" s="207"/>
      <c r="OWL2507" s="207"/>
      <c r="OWM2507" s="187"/>
      <c r="OWN2507" s="187"/>
      <c r="OWO2507" s="204"/>
      <c r="OWP2507" s="272"/>
      <c r="OWQ2507" s="207"/>
      <c r="OWR2507" s="238"/>
      <c r="OWS2507" s="207"/>
      <c r="OWT2507" s="207"/>
      <c r="OWU2507" s="187"/>
      <c r="OWV2507" s="187"/>
      <c r="OWW2507" s="204"/>
      <c r="OWX2507" s="272"/>
      <c r="OWY2507" s="207"/>
      <c r="OWZ2507" s="238"/>
      <c r="OXA2507" s="207"/>
      <c r="OXB2507" s="207"/>
      <c r="OXC2507" s="187"/>
      <c r="OXD2507" s="187"/>
      <c r="OXE2507" s="204"/>
      <c r="OXF2507" s="272"/>
      <c r="OXG2507" s="207"/>
      <c r="OXH2507" s="238"/>
      <c r="OXI2507" s="207"/>
      <c r="OXJ2507" s="207"/>
      <c r="OXK2507" s="187"/>
      <c r="OXL2507" s="187"/>
      <c r="OXM2507" s="204"/>
      <c r="OXN2507" s="272"/>
      <c r="OXO2507" s="207"/>
      <c r="OXP2507" s="238"/>
      <c r="OXQ2507" s="207"/>
      <c r="OXR2507" s="207"/>
      <c r="OXS2507" s="187"/>
      <c r="OXT2507" s="187"/>
      <c r="OXU2507" s="204"/>
      <c r="OXV2507" s="272"/>
      <c r="OXW2507" s="207"/>
      <c r="OXX2507" s="238"/>
      <c r="OXY2507" s="207"/>
      <c r="OXZ2507" s="207"/>
      <c r="OYA2507" s="187"/>
      <c r="OYB2507" s="187"/>
      <c r="OYC2507" s="204"/>
      <c r="OYD2507" s="272"/>
      <c r="OYE2507" s="207"/>
      <c r="OYF2507" s="238"/>
      <c r="OYG2507" s="207"/>
      <c r="OYH2507" s="207"/>
      <c r="OYI2507" s="187"/>
      <c r="OYJ2507" s="187"/>
      <c r="OYK2507" s="204"/>
      <c r="OYL2507" s="272"/>
      <c r="OYM2507" s="207"/>
      <c r="OYN2507" s="238"/>
      <c r="OYO2507" s="207"/>
      <c r="OYP2507" s="207"/>
      <c r="OYQ2507" s="187"/>
      <c r="OYR2507" s="187"/>
      <c r="OYS2507" s="204"/>
      <c r="OYT2507" s="272"/>
      <c r="OYU2507" s="207"/>
      <c r="OYV2507" s="238"/>
      <c r="OYW2507" s="207"/>
      <c r="OYX2507" s="207"/>
      <c r="OYY2507" s="187"/>
      <c r="OYZ2507" s="187"/>
      <c r="OZA2507" s="204"/>
      <c r="OZB2507" s="272"/>
      <c r="OZC2507" s="207"/>
      <c r="OZD2507" s="238"/>
      <c r="OZE2507" s="207"/>
      <c r="OZF2507" s="207"/>
      <c r="OZG2507" s="187"/>
      <c r="OZH2507" s="187"/>
      <c r="OZI2507" s="204"/>
      <c r="OZJ2507" s="272"/>
      <c r="OZK2507" s="207"/>
      <c r="OZL2507" s="238"/>
      <c r="OZM2507" s="207"/>
      <c r="OZN2507" s="207"/>
      <c r="OZO2507" s="187"/>
      <c r="OZP2507" s="187"/>
      <c r="OZQ2507" s="204"/>
      <c r="OZR2507" s="272"/>
      <c r="OZS2507" s="207"/>
      <c r="OZT2507" s="238"/>
      <c r="OZU2507" s="207"/>
      <c r="OZV2507" s="207"/>
      <c r="OZW2507" s="187"/>
      <c r="OZX2507" s="187"/>
      <c r="OZY2507" s="204"/>
      <c r="OZZ2507" s="272"/>
      <c r="PAA2507" s="207"/>
      <c r="PAB2507" s="238"/>
      <c r="PAC2507" s="207"/>
      <c r="PAD2507" s="207"/>
      <c r="PAE2507" s="187"/>
      <c r="PAF2507" s="187"/>
      <c r="PAG2507" s="204"/>
      <c r="PAH2507" s="272"/>
      <c r="PAI2507" s="207"/>
      <c r="PAJ2507" s="238"/>
      <c r="PAK2507" s="207"/>
      <c r="PAL2507" s="207"/>
      <c r="PAM2507" s="187"/>
      <c r="PAN2507" s="187"/>
      <c r="PAO2507" s="204"/>
      <c r="PAP2507" s="272"/>
      <c r="PAQ2507" s="207"/>
      <c r="PAR2507" s="238"/>
      <c r="PAS2507" s="207"/>
      <c r="PAT2507" s="207"/>
      <c r="PAU2507" s="187"/>
      <c r="PAV2507" s="187"/>
      <c r="PAW2507" s="204"/>
      <c r="PAX2507" s="272"/>
      <c r="PAY2507" s="207"/>
      <c r="PAZ2507" s="238"/>
      <c r="PBA2507" s="207"/>
      <c r="PBB2507" s="207"/>
      <c r="PBC2507" s="187"/>
      <c r="PBD2507" s="187"/>
      <c r="PBE2507" s="204"/>
      <c r="PBF2507" s="272"/>
      <c r="PBG2507" s="207"/>
      <c r="PBH2507" s="238"/>
      <c r="PBI2507" s="207"/>
      <c r="PBJ2507" s="207"/>
      <c r="PBK2507" s="187"/>
      <c r="PBL2507" s="187"/>
      <c r="PBM2507" s="204"/>
      <c r="PBN2507" s="272"/>
      <c r="PBO2507" s="207"/>
      <c r="PBP2507" s="238"/>
      <c r="PBQ2507" s="207"/>
      <c r="PBR2507" s="207"/>
      <c r="PBS2507" s="187"/>
      <c r="PBT2507" s="187"/>
      <c r="PBU2507" s="204"/>
      <c r="PBV2507" s="272"/>
      <c r="PBW2507" s="207"/>
      <c r="PBX2507" s="238"/>
      <c r="PBY2507" s="207"/>
      <c r="PBZ2507" s="207"/>
      <c r="PCA2507" s="187"/>
      <c r="PCB2507" s="187"/>
      <c r="PCC2507" s="204"/>
      <c r="PCD2507" s="272"/>
      <c r="PCE2507" s="207"/>
      <c r="PCF2507" s="238"/>
      <c r="PCG2507" s="207"/>
      <c r="PCH2507" s="207"/>
      <c r="PCI2507" s="187"/>
      <c r="PCJ2507" s="187"/>
      <c r="PCK2507" s="204"/>
      <c r="PCL2507" s="272"/>
      <c r="PCM2507" s="207"/>
      <c r="PCN2507" s="238"/>
      <c r="PCO2507" s="207"/>
      <c r="PCP2507" s="207"/>
      <c r="PCQ2507" s="187"/>
      <c r="PCR2507" s="187"/>
      <c r="PCS2507" s="204"/>
      <c r="PCT2507" s="272"/>
      <c r="PCU2507" s="207"/>
      <c r="PCV2507" s="238"/>
      <c r="PCW2507" s="207"/>
      <c r="PCX2507" s="207"/>
      <c r="PCY2507" s="187"/>
      <c r="PCZ2507" s="187"/>
      <c r="PDA2507" s="204"/>
      <c r="PDB2507" s="272"/>
      <c r="PDC2507" s="207"/>
      <c r="PDD2507" s="238"/>
      <c r="PDE2507" s="207"/>
      <c r="PDF2507" s="207"/>
      <c r="PDG2507" s="187"/>
      <c r="PDH2507" s="187"/>
      <c r="PDI2507" s="204"/>
      <c r="PDJ2507" s="272"/>
      <c r="PDK2507" s="207"/>
      <c r="PDL2507" s="238"/>
      <c r="PDM2507" s="207"/>
      <c r="PDN2507" s="207"/>
      <c r="PDO2507" s="187"/>
      <c r="PDP2507" s="187"/>
      <c r="PDQ2507" s="204"/>
      <c r="PDR2507" s="272"/>
      <c r="PDS2507" s="207"/>
      <c r="PDT2507" s="238"/>
      <c r="PDU2507" s="207"/>
      <c r="PDV2507" s="207"/>
      <c r="PDW2507" s="187"/>
      <c r="PDX2507" s="187"/>
      <c r="PDY2507" s="204"/>
      <c r="PDZ2507" s="272"/>
      <c r="PEA2507" s="207"/>
      <c r="PEB2507" s="238"/>
      <c r="PEC2507" s="207"/>
      <c r="PED2507" s="207"/>
      <c r="PEE2507" s="187"/>
      <c r="PEF2507" s="187"/>
      <c r="PEG2507" s="204"/>
      <c r="PEH2507" s="272"/>
      <c r="PEI2507" s="207"/>
      <c r="PEJ2507" s="238"/>
      <c r="PEK2507" s="207"/>
      <c r="PEL2507" s="207"/>
      <c r="PEM2507" s="187"/>
      <c r="PEN2507" s="187"/>
      <c r="PEO2507" s="204"/>
      <c r="PEP2507" s="272"/>
      <c r="PEQ2507" s="207"/>
      <c r="PER2507" s="238"/>
      <c r="PES2507" s="207"/>
      <c r="PET2507" s="207"/>
      <c r="PEU2507" s="187"/>
      <c r="PEV2507" s="187"/>
      <c r="PEW2507" s="204"/>
      <c r="PEX2507" s="272"/>
      <c r="PEY2507" s="207"/>
      <c r="PEZ2507" s="238"/>
      <c r="PFA2507" s="207"/>
      <c r="PFB2507" s="207"/>
      <c r="PFC2507" s="187"/>
      <c r="PFD2507" s="187"/>
      <c r="PFE2507" s="204"/>
      <c r="PFF2507" s="272"/>
      <c r="PFG2507" s="207"/>
      <c r="PFH2507" s="238"/>
      <c r="PFI2507" s="207"/>
      <c r="PFJ2507" s="207"/>
      <c r="PFK2507" s="187"/>
      <c r="PFL2507" s="187"/>
      <c r="PFM2507" s="204"/>
      <c r="PFN2507" s="272"/>
      <c r="PFO2507" s="207"/>
      <c r="PFP2507" s="238"/>
      <c r="PFQ2507" s="207"/>
      <c r="PFR2507" s="207"/>
      <c r="PFS2507" s="187"/>
      <c r="PFT2507" s="187"/>
      <c r="PFU2507" s="204"/>
      <c r="PFV2507" s="272"/>
      <c r="PFW2507" s="207"/>
      <c r="PFX2507" s="238"/>
      <c r="PFY2507" s="207"/>
      <c r="PFZ2507" s="207"/>
      <c r="PGA2507" s="187"/>
      <c r="PGB2507" s="187"/>
      <c r="PGC2507" s="204"/>
      <c r="PGD2507" s="272"/>
      <c r="PGE2507" s="207"/>
      <c r="PGF2507" s="238"/>
      <c r="PGG2507" s="207"/>
      <c r="PGH2507" s="207"/>
      <c r="PGI2507" s="187"/>
      <c r="PGJ2507" s="187"/>
      <c r="PGK2507" s="204"/>
      <c r="PGL2507" s="272"/>
      <c r="PGM2507" s="207"/>
      <c r="PGN2507" s="238"/>
      <c r="PGO2507" s="207"/>
      <c r="PGP2507" s="207"/>
      <c r="PGQ2507" s="187"/>
      <c r="PGR2507" s="187"/>
      <c r="PGS2507" s="204"/>
      <c r="PGT2507" s="272"/>
      <c r="PGU2507" s="207"/>
      <c r="PGV2507" s="238"/>
      <c r="PGW2507" s="207"/>
      <c r="PGX2507" s="207"/>
      <c r="PGY2507" s="187"/>
      <c r="PGZ2507" s="187"/>
      <c r="PHA2507" s="204"/>
      <c r="PHB2507" s="272"/>
      <c r="PHC2507" s="207"/>
      <c r="PHD2507" s="238"/>
      <c r="PHE2507" s="207"/>
      <c r="PHF2507" s="207"/>
      <c r="PHG2507" s="187"/>
      <c r="PHH2507" s="187"/>
      <c r="PHI2507" s="204"/>
      <c r="PHJ2507" s="272"/>
      <c r="PHK2507" s="207"/>
      <c r="PHL2507" s="238"/>
      <c r="PHM2507" s="207"/>
      <c r="PHN2507" s="207"/>
      <c r="PHO2507" s="187"/>
      <c r="PHP2507" s="187"/>
      <c r="PHQ2507" s="204"/>
      <c r="PHR2507" s="272"/>
      <c r="PHS2507" s="207"/>
      <c r="PHT2507" s="238"/>
      <c r="PHU2507" s="207"/>
      <c r="PHV2507" s="207"/>
      <c r="PHW2507" s="187"/>
      <c r="PHX2507" s="187"/>
      <c r="PHY2507" s="204"/>
      <c r="PHZ2507" s="272"/>
      <c r="PIA2507" s="207"/>
      <c r="PIB2507" s="238"/>
      <c r="PIC2507" s="207"/>
      <c r="PID2507" s="207"/>
      <c r="PIE2507" s="187"/>
      <c r="PIF2507" s="187"/>
      <c r="PIG2507" s="204"/>
      <c r="PIH2507" s="272"/>
      <c r="PII2507" s="207"/>
      <c r="PIJ2507" s="238"/>
      <c r="PIK2507" s="207"/>
      <c r="PIL2507" s="207"/>
      <c r="PIM2507" s="187"/>
      <c r="PIN2507" s="187"/>
      <c r="PIO2507" s="204"/>
      <c r="PIP2507" s="272"/>
      <c r="PIQ2507" s="207"/>
      <c r="PIR2507" s="238"/>
      <c r="PIS2507" s="207"/>
      <c r="PIT2507" s="207"/>
      <c r="PIU2507" s="187"/>
      <c r="PIV2507" s="187"/>
      <c r="PIW2507" s="204"/>
      <c r="PIX2507" s="272"/>
      <c r="PIY2507" s="207"/>
      <c r="PIZ2507" s="238"/>
      <c r="PJA2507" s="207"/>
      <c r="PJB2507" s="207"/>
      <c r="PJC2507" s="187"/>
      <c r="PJD2507" s="187"/>
      <c r="PJE2507" s="204"/>
      <c r="PJF2507" s="272"/>
      <c r="PJG2507" s="207"/>
      <c r="PJH2507" s="238"/>
      <c r="PJI2507" s="207"/>
      <c r="PJJ2507" s="207"/>
      <c r="PJK2507" s="187"/>
      <c r="PJL2507" s="187"/>
      <c r="PJM2507" s="204"/>
      <c r="PJN2507" s="272"/>
      <c r="PJO2507" s="207"/>
      <c r="PJP2507" s="238"/>
      <c r="PJQ2507" s="207"/>
      <c r="PJR2507" s="207"/>
      <c r="PJS2507" s="187"/>
      <c r="PJT2507" s="187"/>
      <c r="PJU2507" s="204"/>
      <c r="PJV2507" s="272"/>
      <c r="PJW2507" s="207"/>
      <c r="PJX2507" s="238"/>
      <c r="PJY2507" s="207"/>
      <c r="PJZ2507" s="207"/>
      <c r="PKA2507" s="187"/>
      <c r="PKB2507" s="187"/>
      <c r="PKC2507" s="204"/>
      <c r="PKD2507" s="272"/>
      <c r="PKE2507" s="207"/>
      <c r="PKF2507" s="238"/>
      <c r="PKG2507" s="207"/>
      <c r="PKH2507" s="207"/>
      <c r="PKI2507" s="187"/>
      <c r="PKJ2507" s="187"/>
      <c r="PKK2507" s="204"/>
      <c r="PKL2507" s="272"/>
      <c r="PKM2507" s="207"/>
      <c r="PKN2507" s="238"/>
      <c r="PKO2507" s="207"/>
      <c r="PKP2507" s="207"/>
      <c r="PKQ2507" s="187"/>
      <c r="PKR2507" s="187"/>
      <c r="PKS2507" s="204"/>
      <c r="PKT2507" s="272"/>
      <c r="PKU2507" s="207"/>
      <c r="PKV2507" s="238"/>
      <c r="PKW2507" s="207"/>
      <c r="PKX2507" s="207"/>
      <c r="PKY2507" s="187"/>
      <c r="PKZ2507" s="187"/>
      <c r="PLA2507" s="204"/>
      <c r="PLB2507" s="272"/>
      <c r="PLC2507" s="207"/>
      <c r="PLD2507" s="238"/>
      <c r="PLE2507" s="207"/>
      <c r="PLF2507" s="207"/>
      <c r="PLG2507" s="187"/>
      <c r="PLH2507" s="187"/>
      <c r="PLI2507" s="204"/>
      <c r="PLJ2507" s="272"/>
      <c r="PLK2507" s="207"/>
      <c r="PLL2507" s="238"/>
      <c r="PLM2507" s="207"/>
      <c r="PLN2507" s="207"/>
      <c r="PLO2507" s="187"/>
      <c r="PLP2507" s="187"/>
      <c r="PLQ2507" s="204"/>
      <c r="PLR2507" s="272"/>
      <c r="PLS2507" s="207"/>
      <c r="PLT2507" s="238"/>
      <c r="PLU2507" s="207"/>
      <c r="PLV2507" s="207"/>
      <c r="PLW2507" s="187"/>
      <c r="PLX2507" s="187"/>
      <c r="PLY2507" s="204"/>
      <c r="PLZ2507" s="272"/>
      <c r="PMA2507" s="207"/>
      <c r="PMB2507" s="238"/>
      <c r="PMC2507" s="207"/>
      <c r="PMD2507" s="207"/>
      <c r="PME2507" s="187"/>
      <c r="PMF2507" s="187"/>
      <c r="PMG2507" s="204"/>
      <c r="PMH2507" s="272"/>
      <c r="PMI2507" s="207"/>
      <c r="PMJ2507" s="238"/>
      <c r="PMK2507" s="207"/>
      <c r="PML2507" s="207"/>
      <c r="PMM2507" s="187"/>
      <c r="PMN2507" s="187"/>
      <c r="PMO2507" s="204"/>
      <c r="PMP2507" s="272"/>
      <c r="PMQ2507" s="207"/>
      <c r="PMR2507" s="238"/>
      <c r="PMS2507" s="207"/>
      <c r="PMT2507" s="207"/>
      <c r="PMU2507" s="187"/>
      <c r="PMV2507" s="187"/>
      <c r="PMW2507" s="204"/>
      <c r="PMX2507" s="272"/>
      <c r="PMY2507" s="207"/>
      <c r="PMZ2507" s="238"/>
      <c r="PNA2507" s="207"/>
      <c r="PNB2507" s="207"/>
      <c r="PNC2507" s="187"/>
      <c r="PND2507" s="187"/>
      <c r="PNE2507" s="204"/>
      <c r="PNF2507" s="272"/>
      <c r="PNG2507" s="207"/>
      <c r="PNH2507" s="238"/>
      <c r="PNI2507" s="207"/>
      <c r="PNJ2507" s="207"/>
      <c r="PNK2507" s="187"/>
      <c r="PNL2507" s="187"/>
      <c r="PNM2507" s="204"/>
      <c r="PNN2507" s="272"/>
      <c r="PNO2507" s="207"/>
      <c r="PNP2507" s="238"/>
      <c r="PNQ2507" s="207"/>
      <c r="PNR2507" s="207"/>
      <c r="PNS2507" s="187"/>
      <c r="PNT2507" s="187"/>
      <c r="PNU2507" s="204"/>
      <c r="PNV2507" s="272"/>
      <c r="PNW2507" s="207"/>
      <c r="PNX2507" s="238"/>
      <c r="PNY2507" s="207"/>
      <c r="PNZ2507" s="207"/>
      <c r="POA2507" s="187"/>
      <c r="POB2507" s="187"/>
      <c r="POC2507" s="204"/>
      <c r="POD2507" s="272"/>
      <c r="POE2507" s="207"/>
      <c r="POF2507" s="238"/>
      <c r="POG2507" s="207"/>
      <c r="POH2507" s="207"/>
      <c r="POI2507" s="187"/>
      <c r="POJ2507" s="187"/>
      <c r="POK2507" s="204"/>
      <c r="POL2507" s="272"/>
      <c r="POM2507" s="207"/>
      <c r="PON2507" s="238"/>
      <c r="POO2507" s="207"/>
      <c r="POP2507" s="207"/>
      <c r="POQ2507" s="187"/>
      <c r="POR2507" s="187"/>
      <c r="POS2507" s="204"/>
      <c r="POT2507" s="272"/>
      <c r="POU2507" s="207"/>
      <c r="POV2507" s="238"/>
      <c r="POW2507" s="207"/>
      <c r="POX2507" s="207"/>
      <c r="POY2507" s="187"/>
      <c r="POZ2507" s="187"/>
      <c r="PPA2507" s="204"/>
      <c r="PPB2507" s="272"/>
      <c r="PPC2507" s="207"/>
      <c r="PPD2507" s="238"/>
      <c r="PPE2507" s="207"/>
      <c r="PPF2507" s="207"/>
      <c r="PPG2507" s="187"/>
      <c r="PPH2507" s="187"/>
      <c r="PPI2507" s="204"/>
      <c r="PPJ2507" s="272"/>
      <c r="PPK2507" s="207"/>
      <c r="PPL2507" s="238"/>
      <c r="PPM2507" s="207"/>
      <c r="PPN2507" s="207"/>
      <c r="PPO2507" s="187"/>
      <c r="PPP2507" s="187"/>
      <c r="PPQ2507" s="204"/>
      <c r="PPR2507" s="272"/>
      <c r="PPS2507" s="207"/>
      <c r="PPT2507" s="238"/>
      <c r="PPU2507" s="207"/>
      <c r="PPV2507" s="207"/>
      <c r="PPW2507" s="187"/>
      <c r="PPX2507" s="187"/>
      <c r="PPY2507" s="204"/>
      <c r="PPZ2507" s="272"/>
      <c r="PQA2507" s="207"/>
      <c r="PQB2507" s="238"/>
      <c r="PQC2507" s="207"/>
      <c r="PQD2507" s="207"/>
      <c r="PQE2507" s="187"/>
      <c r="PQF2507" s="187"/>
      <c r="PQG2507" s="204"/>
      <c r="PQH2507" s="272"/>
      <c r="PQI2507" s="207"/>
      <c r="PQJ2507" s="238"/>
      <c r="PQK2507" s="207"/>
      <c r="PQL2507" s="207"/>
      <c r="PQM2507" s="187"/>
      <c r="PQN2507" s="187"/>
      <c r="PQO2507" s="204"/>
      <c r="PQP2507" s="272"/>
      <c r="PQQ2507" s="207"/>
      <c r="PQR2507" s="238"/>
      <c r="PQS2507" s="207"/>
      <c r="PQT2507" s="207"/>
      <c r="PQU2507" s="187"/>
      <c r="PQV2507" s="187"/>
      <c r="PQW2507" s="204"/>
      <c r="PQX2507" s="272"/>
      <c r="PQY2507" s="207"/>
      <c r="PQZ2507" s="238"/>
      <c r="PRA2507" s="207"/>
      <c r="PRB2507" s="207"/>
      <c r="PRC2507" s="187"/>
      <c r="PRD2507" s="187"/>
      <c r="PRE2507" s="204"/>
      <c r="PRF2507" s="272"/>
      <c r="PRG2507" s="207"/>
      <c r="PRH2507" s="238"/>
      <c r="PRI2507" s="207"/>
      <c r="PRJ2507" s="207"/>
      <c r="PRK2507" s="187"/>
      <c r="PRL2507" s="187"/>
      <c r="PRM2507" s="204"/>
      <c r="PRN2507" s="272"/>
      <c r="PRO2507" s="207"/>
      <c r="PRP2507" s="238"/>
      <c r="PRQ2507" s="207"/>
      <c r="PRR2507" s="207"/>
      <c r="PRS2507" s="187"/>
      <c r="PRT2507" s="187"/>
      <c r="PRU2507" s="204"/>
      <c r="PRV2507" s="272"/>
      <c r="PRW2507" s="207"/>
      <c r="PRX2507" s="238"/>
      <c r="PRY2507" s="207"/>
      <c r="PRZ2507" s="207"/>
      <c r="PSA2507" s="187"/>
      <c r="PSB2507" s="187"/>
      <c r="PSC2507" s="204"/>
      <c r="PSD2507" s="272"/>
      <c r="PSE2507" s="207"/>
      <c r="PSF2507" s="238"/>
      <c r="PSG2507" s="207"/>
      <c r="PSH2507" s="207"/>
      <c r="PSI2507" s="187"/>
      <c r="PSJ2507" s="187"/>
      <c r="PSK2507" s="204"/>
      <c r="PSL2507" s="272"/>
      <c r="PSM2507" s="207"/>
      <c r="PSN2507" s="238"/>
      <c r="PSO2507" s="207"/>
      <c r="PSP2507" s="207"/>
      <c r="PSQ2507" s="187"/>
      <c r="PSR2507" s="187"/>
      <c r="PSS2507" s="204"/>
      <c r="PST2507" s="272"/>
      <c r="PSU2507" s="207"/>
      <c r="PSV2507" s="238"/>
      <c r="PSW2507" s="207"/>
      <c r="PSX2507" s="207"/>
      <c r="PSY2507" s="187"/>
      <c r="PSZ2507" s="187"/>
      <c r="PTA2507" s="204"/>
      <c r="PTB2507" s="272"/>
      <c r="PTC2507" s="207"/>
      <c r="PTD2507" s="238"/>
      <c r="PTE2507" s="207"/>
      <c r="PTF2507" s="207"/>
      <c r="PTG2507" s="187"/>
      <c r="PTH2507" s="187"/>
      <c r="PTI2507" s="204"/>
      <c r="PTJ2507" s="272"/>
      <c r="PTK2507" s="207"/>
      <c r="PTL2507" s="238"/>
      <c r="PTM2507" s="207"/>
      <c r="PTN2507" s="207"/>
      <c r="PTO2507" s="187"/>
      <c r="PTP2507" s="187"/>
      <c r="PTQ2507" s="204"/>
      <c r="PTR2507" s="272"/>
      <c r="PTS2507" s="207"/>
      <c r="PTT2507" s="238"/>
      <c r="PTU2507" s="207"/>
      <c r="PTV2507" s="207"/>
      <c r="PTW2507" s="187"/>
      <c r="PTX2507" s="187"/>
      <c r="PTY2507" s="204"/>
      <c r="PTZ2507" s="272"/>
      <c r="PUA2507" s="207"/>
      <c r="PUB2507" s="238"/>
      <c r="PUC2507" s="207"/>
      <c r="PUD2507" s="207"/>
      <c r="PUE2507" s="187"/>
      <c r="PUF2507" s="187"/>
      <c r="PUG2507" s="204"/>
      <c r="PUH2507" s="272"/>
      <c r="PUI2507" s="207"/>
      <c r="PUJ2507" s="238"/>
      <c r="PUK2507" s="207"/>
      <c r="PUL2507" s="207"/>
      <c r="PUM2507" s="187"/>
      <c r="PUN2507" s="187"/>
      <c r="PUO2507" s="204"/>
      <c r="PUP2507" s="272"/>
      <c r="PUQ2507" s="207"/>
      <c r="PUR2507" s="238"/>
      <c r="PUS2507" s="207"/>
      <c r="PUT2507" s="207"/>
      <c r="PUU2507" s="187"/>
      <c r="PUV2507" s="187"/>
      <c r="PUW2507" s="204"/>
      <c r="PUX2507" s="272"/>
      <c r="PUY2507" s="207"/>
      <c r="PUZ2507" s="238"/>
      <c r="PVA2507" s="207"/>
      <c r="PVB2507" s="207"/>
      <c r="PVC2507" s="187"/>
      <c r="PVD2507" s="187"/>
      <c r="PVE2507" s="204"/>
      <c r="PVF2507" s="272"/>
      <c r="PVG2507" s="207"/>
      <c r="PVH2507" s="238"/>
      <c r="PVI2507" s="207"/>
      <c r="PVJ2507" s="207"/>
      <c r="PVK2507" s="187"/>
      <c r="PVL2507" s="187"/>
      <c r="PVM2507" s="204"/>
      <c r="PVN2507" s="272"/>
      <c r="PVO2507" s="207"/>
      <c r="PVP2507" s="238"/>
      <c r="PVQ2507" s="207"/>
      <c r="PVR2507" s="207"/>
      <c r="PVS2507" s="187"/>
      <c r="PVT2507" s="187"/>
      <c r="PVU2507" s="204"/>
      <c r="PVV2507" s="272"/>
      <c r="PVW2507" s="207"/>
      <c r="PVX2507" s="238"/>
      <c r="PVY2507" s="207"/>
      <c r="PVZ2507" s="207"/>
      <c r="PWA2507" s="187"/>
      <c r="PWB2507" s="187"/>
      <c r="PWC2507" s="204"/>
      <c r="PWD2507" s="272"/>
      <c r="PWE2507" s="207"/>
      <c r="PWF2507" s="238"/>
      <c r="PWG2507" s="207"/>
      <c r="PWH2507" s="207"/>
      <c r="PWI2507" s="187"/>
      <c r="PWJ2507" s="187"/>
      <c r="PWK2507" s="204"/>
      <c r="PWL2507" s="272"/>
      <c r="PWM2507" s="207"/>
      <c r="PWN2507" s="238"/>
      <c r="PWO2507" s="207"/>
      <c r="PWP2507" s="207"/>
      <c r="PWQ2507" s="187"/>
      <c r="PWR2507" s="187"/>
      <c r="PWS2507" s="204"/>
      <c r="PWT2507" s="272"/>
      <c r="PWU2507" s="207"/>
      <c r="PWV2507" s="238"/>
      <c r="PWW2507" s="207"/>
      <c r="PWX2507" s="207"/>
      <c r="PWY2507" s="187"/>
      <c r="PWZ2507" s="187"/>
      <c r="PXA2507" s="204"/>
      <c r="PXB2507" s="272"/>
      <c r="PXC2507" s="207"/>
      <c r="PXD2507" s="238"/>
      <c r="PXE2507" s="207"/>
      <c r="PXF2507" s="207"/>
      <c r="PXG2507" s="187"/>
      <c r="PXH2507" s="187"/>
      <c r="PXI2507" s="204"/>
      <c r="PXJ2507" s="272"/>
      <c r="PXK2507" s="207"/>
      <c r="PXL2507" s="238"/>
      <c r="PXM2507" s="207"/>
      <c r="PXN2507" s="207"/>
      <c r="PXO2507" s="187"/>
      <c r="PXP2507" s="187"/>
      <c r="PXQ2507" s="204"/>
      <c r="PXR2507" s="272"/>
      <c r="PXS2507" s="207"/>
      <c r="PXT2507" s="238"/>
      <c r="PXU2507" s="207"/>
      <c r="PXV2507" s="207"/>
      <c r="PXW2507" s="187"/>
      <c r="PXX2507" s="187"/>
      <c r="PXY2507" s="204"/>
      <c r="PXZ2507" s="272"/>
      <c r="PYA2507" s="207"/>
      <c r="PYB2507" s="238"/>
      <c r="PYC2507" s="207"/>
      <c r="PYD2507" s="207"/>
      <c r="PYE2507" s="187"/>
      <c r="PYF2507" s="187"/>
      <c r="PYG2507" s="204"/>
      <c r="PYH2507" s="272"/>
      <c r="PYI2507" s="207"/>
      <c r="PYJ2507" s="238"/>
      <c r="PYK2507" s="207"/>
      <c r="PYL2507" s="207"/>
      <c r="PYM2507" s="187"/>
      <c r="PYN2507" s="187"/>
      <c r="PYO2507" s="204"/>
      <c r="PYP2507" s="272"/>
      <c r="PYQ2507" s="207"/>
      <c r="PYR2507" s="238"/>
      <c r="PYS2507" s="207"/>
      <c r="PYT2507" s="207"/>
      <c r="PYU2507" s="187"/>
      <c r="PYV2507" s="187"/>
      <c r="PYW2507" s="204"/>
      <c r="PYX2507" s="272"/>
      <c r="PYY2507" s="207"/>
      <c r="PYZ2507" s="238"/>
      <c r="PZA2507" s="207"/>
      <c r="PZB2507" s="207"/>
      <c r="PZC2507" s="187"/>
      <c r="PZD2507" s="187"/>
      <c r="PZE2507" s="204"/>
      <c r="PZF2507" s="272"/>
      <c r="PZG2507" s="207"/>
      <c r="PZH2507" s="238"/>
      <c r="PZI2507" s="207"/>
      <c r="PZJ2507" s="207"/>
      <c r="PZK2507" s="187"/>
      <c r="PZL2507" s="187"/>
      <c r="PZM2507" s="204"/>
      <c r="PZN2507" s="272"/>
      <c r="PZO2507" s="207"/>
      <c r="PZP2507" s="238"/>
      <c r="PZQ2507" s="207"/>
      <c r="PZR2507" s="207"/>
      <c r="PZS2507" s="187"/>
      <c r="PZT2507" s="187"/>
      <c r="PZU2507" s="204"/>
      <c r="PZV2507" s="272"/>
      <c r="PZW2507" s="207"/>
      <c r="PZX2507" s="238"/>
      <c r="PZY2507" s="207"/>
      <c r="PZZ2507" s="207"/>
      <c r="QAA2507" s="187"/>
      <c r="QAB2507" s="187"/>
      <c r="QAC2507" s="204"/>
      <c r="QAD2507" s="272"/>
      <c r="QAE2507" s="207"/>
      <c r="QAF2507" s="238"/>
      <c r="QAG2507" s="207"/>
      <c r="QAH2507" s="207"/>
      <c r="QAI2507" s="187"/>
      <c r="QAJ2507" s="187"/>
      <c r="QAK2507" s="204"/>
      <c r="QAL2507" s="272"/>
      <c r="QAM2507" s="207"/>
      <c r="QAN2507" s="238"/>
      <c r="QAO2507" s="207"/>
      <c r="QAP2507" s="207"/>
      <c r="QAQ2507" s="187"/>
      <c r="QAR2507" s="187"/>
      <c r="QAS2507" s="204"/>
      <c r="QAT2507" s="272"/>
      <c r="QAU2507" s="207"/>
      <c r="QAV2507" s="238"/>
      <c r="QAW2507" s="207"/>
      <c r="QAX2507" s="207"/>
      <c r="QAY2507" s="187"/>
      <c r="QAZ2507" s="187"/>
      <c r="QBA2507" s="204"/>
      <c r="QBB2507" s="272"/>
      <c r="QBC2507" s="207"/>
      <c r="QBD2507" s="238"/>
      <c r="QBE2507" s="207"/>
      <c r="QBF2507" s="207"/>
      <c r="QBG2507" s="187"/>
      <c r="QBH2507" s="187"/>
      <c r="QBI2507" s="204"/>
      <c r="QBJ2507" s="272"/>
      <c r="QBK2507" s="207"/>
      <c r="QBL2507" s="238"/>
      <c r="QBM2507" s="207"/>
      <c r="QBN2507" s="207"/>
      <c r="QBO2507" s="187"/>
      <c r="QBP2507" s="187"/>
      <c r="QBQ2507" s="204"/>
      <c r="QBR2507" s="272"/>
      <c r="QBS2507" s="207"/>
      <c r="QBT2507" s="238"/>
      <c r="QBU2507" s="207"/>
      <c r="QBV2507" s="207"/>
      <c r="QBW2507" s="187"/>
      <c r="QBX2507" s="187"/>
      <c r="QBY2507" s="204"/>
      <c r="QBZ2507" s="272"/>
      <c r="QCA2507" s="207"/>
      <c r="QCB2507" s="238"/>
      <c r="QCC2507" s="207"/>
      <c r="QCD2507" s="207"/>
      <c r="QCE2507" s="187"/>
      <c r="QCF2507" s="187"/>
      <c r="QCG2507" s="204"/>
      <c r="QCH2507" s="272"/>
      <c r="QCI2507" s="207"/>
      <c r="QCJ2507" s="238"/>
      <c r="QCK2507" s="207"/>
      <c r="QCL2507" s="207"/>
      <c r="QCM2507" s="187"/>
      <c r="QCN2507" s="187"/>
      <c r="QCO2507" s="204"/>
      <c r="QCP2507" s="272"/>
      <c r="QCQ2507" s="207"/>
      <c r="QCR2507" s="238"/>
      <c r="QCS2507" s="207"/>
      <c r="QCT2507" s="207"/>
      <c r="QCU2507" s="187"/>
      <c r="QCV2507" s="187"/>
      <c r="QCW2507" s="204"/>
      <c r="QCX2507" s="272"/>
      <c r="QCY2507" s="207"/>
      <c r="QCZ2507" s="238"/>
      <c r="QDA2507" s="207"/>
      <c r="QDB2507" s="207"/>
      <c r="QDC2507" s="187"/>
      <c r="QDD2507" s="187"/>
      <c r="QDE2507" s="204"/>
      <c r="QDF2507" s="272"/>
      <c r="QDG2507" s="207"/>
      <c r="QDH2507" s="238"/>
      <c r="QDI2507" s="207"/>
      <c r="QDJ2507" s="207"/>
      <c r="QDK2507" s="187"/>
      <c r="QDL2507" s="187"/>
      <c r="QDM2507" s="204"/>
      <c r="QDN2507" s="272"/>
      <c r="QDO2507" s="207"/>
      <c r="QDP2507" s="238"/>
      <c r="QDQ2507" s="207"/>
      <c r="QDR2507" s="207"/>
      <c r="QDS2507" s="187"/>
      <c r="QDT2507" s="187"/>
      <c r="QDU2507" s="204"/>
      <c r="QDV2507" s="272"/>
      <c r="QDW2507" s="207"/>
      <c r="QDX2507" s="238"/>
      <c r="QDY2507" s="207"/>
      <c r="QDZ2507" s="207"/>
      <c r="QEA2507" s="187"/>
      <c r="QEB2507" s="187"/>
      <c r="QEC2507" s="204"/>
      <c r="QED2507" s="272"/>
      <c r="QEE2507" s="207"/>
      <c r="QEF2507" s="238"/>
      <c r="QEG2507" s="207"/>
      <c r="QEH2507" s="207"/>
      <c r="QEI2507" s="187"/>
      <c r="QEJ2507" s="187"/>
      <c r="QEK2507" s="204"/>
      <c r="QEL2507" s="272"/>
      <c r="QEM2507" s="207"/>
      <c r="QEN2507" s="238"/>
      <c r="QEO2507" s="207"/>
      <c r="QEP2507" s="207"/>
      <c r="QEQ2507" s="187"/>
      <c r="QER2507" s="187"/>
      <c r="QES2507" s="204"/>
      <c r="QET2507" s="272"/>
      <c r="QEU2507" s="207"/>
      <c r="QEV2507" s="238"/>
      <c r="QEW2507" s="207"/>
      <c r="QEX2507" s="207"/>
      <c r="QEY2507" s="187"/>
      <c r="QEZ2507" s="187"/>
      <c r="QFA2507" s="204"/>
      <c r="QFB2507" s="272"/>
      <c r="QFC2507" s="207"/>
      <c r="QFD2507" s="238"/>
      <c r="QFE2507" s="207"/>
      <c r="QFF2507" s="207"/>
      <c r="QFG2507" s="187"/>
      <c r="QFH2507" s="187"/>
      <c r="QFI2507" s="204"/>
      <c r="QFJ2507" s="272"/>
      <c r="QFK2507" s="207"/>
      <c r="QFL2507" s="238"/>
      <c r="QFM2507" s="207"/>
      <c r="QFN2507" s="207"/>
      <c r="QFO2507" s="187"/>
      <c r="QFP2507" s="187"/>
      <c r="QFQ2507" s="204"/>
      <c r="QFR2507" s="272"/>
      <c r="QFS2507" s="207"/>
      <c r="QFT2507" s="238"/>
      <c r="QFU2507" s="207"/>
      <c r="QFV2507" s="207"/>
      <c r="QFW2507" s="187"/>
      <c r="QFX2507" s="187"/>
      <c r="QFY2507" s="204"/>
      <c r="QFZ2507" s="272"/>
      <c r="QGA2507" s="207"/>
      <c r="QGB2507" s="238"/>
      <c r="QGC2507" s="207"/>
      <c r="QGD2507" s="207"/>
      <c r="QGE2507" s="187"/>
      <c r="QGF2507" s="187"/>
      <c r="QGG2507" s="204"/>
      <c r="QGH2507" s="272"/>
      <c r="QGI2507" s="207"/>
      <c r="QGJ2507" s="238"/>
      <c r="QGK2507" s="207"/>
      <c r="QGL2507" s="207"/>
      <c r="QGM2507" s="187"/>
      <c r="QGN2507" s="187"/>
      <c r="QGO2507" s="204"/>
      <c r="QGP2507" s="272"/>
      <c r="QGQ2507" s="207"/>
      <c r="QGR2507" s="238"/>
      <c r="QGS2507" s="207"/>
      <c r="QGT2507" s="207"/>
      <c r="QGU2507" s="187"/>
      <c r="QGV2507" s="187"/>
      <c r="QGW2507" s="204"/>
      <c r="QGX2507" s="272"/>
      <c r="QGY2507" s="207"/>
      <c r="QGZ2507" s="238"/>
      <c r="QHA2507" s="207"/>
      <c r="QHB2507" s="207"/>
      <c r="QHC2507" s="187"/>
      <c r="QHD2507" s="187"/>
      <c r="QHE2507" s="204"/>
      <c r="QHF2507" s="272"/>
      <c r="QHG2507" s="207"/>
      <c r="QHH2507" s="238"/>
      <c r="QHI2507" s="207"/>
      <c r="QHJ2507" s="207"/>
      <c r="QHK2507" s="187"/>
      <c r="QHL2507" s="187"/>
      <c r="QHM2507" s="204"/>
      <c r="QHN2507" s="272"/>
      <c r="QHO2507" s="207"/>
      <c r="QHP2507" s="238"/>
      <c r="QHQ2507" s="207"/>
      <c r="QHR2507" s="207"/>
      <c r="QHS2507" s="187"/>
      <c r="QHT2507" s="187"/>
      <c r="QHU2507" s="204"/>
      <c r="QHV2507" s="272"/>
      <c r="QHW2507" s="207"/>
      <c r="QHX2507" s="238"/>
      <c r="QHY2507" s="207"/>
      <c r="QHZ2507" s="207"/>
      <c r="QIA2507" s="187"/>
      <c r="QIB2507" s="187"/>
      <c r="QIC2507" s="204"/>
      <c r="QID2507" s="272"/>
      <c r="QIE2507" s="207"/>
      <c r="QIF2507" s="238"/>
      <c r="QIG2507" s="207"/>
      <c r="QIH2507" s="207"/>
      <c r="QII2507" s="187"/>
      <c r="QIJ2507" s="187"/>
      <c r="QIK2507" s="204"/>
      <c r="QIL2507" s="272"/>
      <c r="QIM2507" s="207"/>
      <c r="QIN2507" s="238"/>
      <c r="QIO2507" s="207"/>
      <c r="QIP2507" s="207"/>
      <c r="QIQ2507" s="187"/>
      <c r="QIR2507" s="187"/>
      <c r="QIS2507" s="204"/>
      <c r="QIT2507" s="272"/>
      <c r="QIU2507" s="207"/>
      <c r="QIV2507" s="238"/>
      <c r="QIW2507" s="207"/>
      <c r="QIX2507" s="207"/>
      <c r="QIY2507" s="187"/>
      <c r="QIZ2507" s="187"/>
      <c r="QJA2507" s="204"/>
      <c r="QJB2507" s="272"/>
      <c r="QJC2507" s="207"/>
      <c r="QJD2507" s="238"/>
      <c r="QJE2507" s="207"/>
      <c r="QJF2507" s="207"/>
      <c r="QJG2507" s="187"/>
      <c r="QJH2507" s="187"/>
      <c r="QJI2507" s="204"/>
      <c r="QJJ2507" s="272"/>
      <c r="QJK2507" s="207"/>
      <c r="QJL2507" s="238"/>
      <c r="QJM2507" s="207"/>
      <c r="QJN2507" s="207"/>
      <c r="QJO2507" s="187"/>
      <c r="QJP2507" s="187"/>
      <c r="QJQ2507" s="204"/>
      <c r="QJR2507" s="272"/>
      <c r="QJS2507" s="207"/>
      <c r="QJT2507" s="238"/>
      <c r="QJU2507" s="207"/>
      <c r="QJV2507" s="207"/>
      <c r="QJW2507" s="187"/>
      <c r="QJX2507" s="187"/>
      <c r="QJY2507" s="204"/>
      <c r="QJZ2507" s="272"/>
      <c r="QKA2507" s="207"/>
      <c r="QKB2507" s="238"/>
      <c r="QKC2507" s="207"/>
      <c r="QKD2507" s="207"/>
      <c r="QKE2507" s="187"/>
      <c r="QKF2507" s="187"/>
      <c r="QKG2507" s="204"/>
      <c r="QKH2507" s="272"/>
      <c r="QKI2507" s="207"/>
      <c r="QKJ2507" s="238"/>
      <c r="QKK2507" s="207"/>
      <c r="QKL2507" s="207"/>
      <c r="QKM2507" s="187"/>
      <c r="QKN2507" s="187"/>
      <c r="QKO2507" s="204"/>
      <c r="QKP2507" s="272"/>
      <c r="QKQ2507" s="207"/>
      <c r="QKR2507" s="238"/>
      <c r="QKS2507" s="207"/>
      <c r="QKT2507" s="207"/>
      <c r="QKU2507" s="187"/>
      <c r="QKV2507" s="187"/>
      <c r="QKW2507" s="204"/>
      <c r="QKX2507" s="272"/>
      <c r="QKY2507" s="207"/>
      <c r="QKZ2507" s="238"/>
      <c r="QLA2507" s="207"/>
      <c r="QLB2507" s="207"/>
      <c r="QLC2507" s="187"/>
      <c r="QLD2507" s="187"/>
      <c r="QLE2507" s="204"/>
      <c r="QLF2507" s="272"/>
      <c r="QLG2507" s="207"/>
      <c r="QLH2507" s="238"/>
      <c r="QLI2507" s="207"/>
      <c r="QLJ2507" s="207"/>
      <c r="QLK2507" s="187"/>
      <c r="QLL2507" s="187"/>
      <c r="QLM2507" s="204"/>
      <c r="QLN2507" s="272"/>
      <c r="QLO2507" s="207"/>
      <c r="QLP2507" s="238"/>
      <c r="QLQ2507" s="207"/>
      <c r="QLR2507" s="207"/>
      <c r="QLS2507" s="187"/>
      <c r="QLT2507" s="187"/>
      <c r="QLU2507" s="204"/>
      <c r="QLV2507" s="272"/>
      <c r="QLW2507" s="207"/>
      <c r="QLX2507" s="238"/>
      <c r="QLY2507" s="207"/>
      <c r="QLZ2507" s="207"/>
      <c r="QMA2507" s="187"/>
      <c r="QMB2507" s="187"/>
      <c r="QMC2507" s="204"/>
      <c r="QMD2507" s="272"/>
      <c r="QME2507" s="207"/>
      <c r="QMF2507" s="238"/>
      <c r="QMG2507" s="207"/>
      <c r="QMH2507" s="207"/>
      <c r="QMI2507" s="187"/>
      <c r="QMJ2507" s="187"/>
      <c r="QMK2507" s="204"/>
      <c r="QML2507" s="272"/>
      <c r="QMM2507" s="207"/>
      <c r="QMN2507" s="238"/>
      <c r="QMO2507" s="207"/>
      <c r="QMP2507" s="207"/>
      <c r="QMQ2507" s="187"/>
      <c r="QMR2507" s="187"/>
      <c r="QMS2507" s="204"/>
      <c r="QMT2507" s="272"/>
      <c r="QMU2507" s="207"/>
      <c r="QMV2507" s="238"/>
      <c r="QMW2507" s="207"/>
      <c r="QMX2507" s="207"/>
      <c r="QMY2507" s="187"/>
      <c r="QMZ2507" s="187"/>
      <c r="QNA2507" s="204"/>
      <c r="QNB2507" s="272"/>
      <c r="QNC2507" s="207"/>
      <c r="QND2507" s="238"/>
      <c r="QNE2507" s="207"/>
      <c r="QNF2507" s="207"/>
      <c r="QNG2507" s="187"/>
      <c r="QNH2507" s="187"/>
      <c r="QNI2507" s="204"/>
      <c r="QNJ2507" s="272"/>
      <c r="QNK2507" s="207"/>
      <c r="QNL2507" s="238"/>
      <c r="QNM2507" s="207"/>
      <c r="QNN2507" s="207"/>
      <c r="QNO2507" s="187"/>
      <c r="QNP2507" s="187"/>
      <c r="QNQ2507" s="204"/>
      <c r="QNR2507" s="272"/>
      <c r="QNS2507" s="207"/>
      <c r="QNT2507" s="238"/>
      <c r="QNU2507" s="207"/>
      <c r="QNV2507" s="207"/>
      <c r="QNW2507" s="187"/>
      <c r="QNX2507" s="187"/>
      <c r="QNY2507" s="204"/>
      <c r="QNZ2507" s="272"/>
      <c r="QOA2507" s="207"/>
      <c r="QOB2507" s="238"/>
      <c r="QOC2507" s="207"/>
      <c r="QOD2507" s="207"/>
      <c r="QOE2507" s="187"/>
      <c r="QOF2507" s="187"/>
      <c r="QOG2507" s="204"/>
      <c r="QOH2507" s="272"/>
      <c r="QOI2507" s="207"/>
      <c r="QOJ2507" s="238"/>
      <c r="QOK2507" s="207"/>
      <c r="QOL2507" s="207"/>
      <c r="QOM2507" s="187"/>
      <c r="QON2507" s="187"/>
      <c r="QOO2507" s="204"/>
      <c r="QOP2507" s="272"/>
      <c r="QOQ2507" s="207"/>
      <c r="QOR2507" s="238"/>
      <c r="QOS2507" s="207"/>
      <c r="QOT2507" s="207"/>
      <c r="QOU2507" s="187"/>
      <c r="QOV2507" s="187"/>
      <c r="QOW2507" s="204"/>
      <c r="QOX2507" s="272"/>
      <c r="QOY2507" s="207"/>
      <c r="QOZ2507" s="238"/>
      <c r="QPA2507" s="207"/>
      <c r="QPB2507" s="207"/>
      <c r="QPC2507" s="187"/>
      <c r="QPD2507" s="187"/>
      <c r="QPE2507" s="204"/>
      <c r="QPF2507" s="272"/>
      <c r="QPG2507" s="207"/>
      <c r="QPH2507" s="238"/>
      <c r="QPI2507" s="207"/>
      <c r="QPJ2507" s="207"/>
      <c r="QPK2507" s="187"/>
      <c r="QPL2507" s="187"/>
      <c r="QPM2507" s="204"/>
      <c r="QPN2507" s="272"/>
      <c r="QPO2507" s="207"/>
      <c r="QPP2507" s="238"/>
      <c r="QPQ2507" s="207"/>
      <c r="QPR2507" s="207"/>
      <c r="QPS2507" s="187"/>
      <c r="QPT2507" s="187"/>
      <c r="QPU2507" s="204"/>
      <c r="QPV2507" s="272"/>
      <c r="QPW2507" s="207"/>
      <c r="QPX2507" s="238"/>
      <c r="QPY2507" s="207"/>
      <c r="QPZ2507" s="207"/>
      <c r="QQA2507" s="187"/>
      <c r="QQB2507" s="187"/>
      <c r="QQC2507" s="204"/>
      <c r="QQD2507" s="272"/>
      <c r="QQE2507" s="207"/>
      <c r="QQF2507" s="238"/>
      <c r="QQG2507" s="207"/>
      <c r="QQH2507" s="207"/>
      <c r="QQI2507" s="187"/>
      <c r="QQJ2507" s="187"/>
      <c r="QQK2507" s="204"/>
      <c r="QQL2507" s="272"/>
      <c r="QQM2507" s="207"/>
      <c r="QQN2507" s="238"/>
      <c r="QQO2507" s="207"/>
      <c r="QQP2507" s="207"/>
      <c r="QQQ2507" s="187"/>
      <c r="QQR2507" s="187"/>
      <c r="QQS2507" s="204"/>
      <c r="QQT2507" s="272"/>
      <c r="QQU2507" s="207"/>
      <c r="QQV2507" s="238"/>
      <c r="QQW2507" s="207"/>
      <c r="QQX2507" s="207"/>
      <c r="QQY2507" s="187"/>
      <c r="QQZ2507" s="187"/>
      <c r="QRA2507" s="204"/>
      <c r="QRB2507" s="272"/>
      <c r="QRC2507" s="207"/>
      <c r="QRD2507" s="238"/>
      <c r="QRE2507" s="207"/>
      <c r="QRF2507" s="207"/>
      <c r="QRG2507" s="187"/>
      <c r="QRH2507" s="187"/>
      <c r="QRI2507" s="204"/>
      <c r="QRJ2507" s="272"/>
      <c r="QRK2507" s="207"/>
      <c r="QRL2507" s="238"/>
      <c r="QRM2507" s="207"/>
      <c r="QRN2507" s="207"/>
      <c r="QRO2507" s="187"/>
      <c r="QRP2507" s="187"/>
      <c r="QRQ2507" s="204"/>
      <c r="QRR2507" s="272"/>
      <c r="QRS2507" s="207"/>
      <c r="QRT2507" s="238"/>
      <c r="QRU2507" s="207"/>
      <c r="QRV2507" s="207"/>
      <c r="QRW2507" s="187"/>
      <c r="QRX2507" s="187"/>
      <c r="QRY2507" s="204"/>
      <c r="QRZ2507" s="272"/>
      <c r="QSA2507" s="207"/>
      <c r="QSB2507" s="238"/>
      <c r="QSC2507" s="207"/>
      <c r="QSD2507" s="207"/>
      <c r="QSE2507" s="187"/>
      <c r="QSF2507" s="187"/>
      <c r="QSG2507" s="204"/>
      <c r="QSH2507" s="272"/>
      <c r="QSI2507" s="207"/>
      <c r="QSJ2507" s="238"/>
      <c r="QSK2507" s="207"/>
      <c r="QSL2507" s="207"/>
      <c r="QSM2507" s="187"/>
      <c r="QSN2507" s="187"/>
      <c r="QSO2507" s="204"/>
      <c r="QSP2507" s="272"/>
      <c r="QSQ2507" s="207"/>
      <c r="QSR2507" s="238"/>
      <c r="QSS2507" s="207"/>
      <c r="QST2507" s="207"/>
      <c r="QSU2507" s="187"/>
      <c r="QSV2507" s="187"/>
      <c r="QSW2507" s="204"/>
      <c r="QSX2507" s="272"/>
      <c r="QSY2507" s="207"/>
      <c r="QSZ2507" s="238"/>
      <c r="QTA2507" s="207"/>
      <c r="QTB2507" s="207"/>
      <c r="QTC2507" s="187"/>
      <c r="QTD2507" s="187"/>
      <c r="QTE2507" s="204"/>
      <c r="QTF2507" s="272"/>
      <c r="QTG2507" s="207"/>
      <c r="QTH2507" s="238"/>
      <c r="QTI2507" s="207"/>
      <c r="QTJ2507" s="207"/>
      <c r="QTK2507" s="187"/>
      <c r="QTL2507" s="187"/>
      <c r="QTM2507" s="204"/>
      <c r="QTN2507" s="272"/>
      <c r="QTO2507" s="207"/>
      <c r="QTP2507" s="238"/>
      <c r="QTQ2507" s="207"/>
      <c r="QTR2507" s="207"/>
      <c r="QTS2507" s="187"/>
      <c r="QTT2507" s="187"/>
      <c r="QTU2507" s="204"/>
      <c r="QTV2507" s="272"/>
      <c r="QTW2507" s="207"/>
      <c r="QTX2507" s="238"/>
      <c r="QTY2507" s="207"/>
      <c r="QTZ2507" s="207"/>
      <c r="QUA2507" s="187"/>
      <c r="QUB2507" s="187"/>
      <c r="QUC2507" s="204"/>
      <c r="QUD2507" s="272"/>
      <c r="QUE2507" s="207"/>
      <c r="QUF2507" s="238"/>
      <c r="QUG2507" s="207"/>
      <c r="QUH2507" s="207"/>
      <c r="QUI2507" s="187"/>
      <c r="QUJ2507" s="187"/>
      <c r="QUK2507" s="204"/>
      <c r="QUL2507" s="272"/>
      <c r="QUM2507" s="207"/>
      <c r="QUN2507" s="238"/>
      <c r="QUO2507" s="207"/>
      <c r="QUP2507" s="207"/>
      <c r="QUQ2507" s="187"/>
      <c r="QUR2507" s="187"/>
      <c r="QUS2507" s="204"/>
      <c r="QUT2507" s="272"/>
      <c r="QUU2507" s="207"/>
      <c r="QUV2507" s="238"/>
      <c r="QUW2507" s="207"/>
      <c r="QUX2507" s="207"/>
      <c r="QUY2507" s="187"/>
      <c r="QUZ2507" s="187"/>
      <c r="QVA2507" s="204"/>
      <c r="QVB2507" s="272"/>
      <c r="QVC2507" s="207"/>
      <c r="QVD2507" s="238"/>
      <c r="QVE2507" s="207"/>
      <c r="QVF2507" s="207"/>
      <c r="QVG2507" s="187"/>
      <c r="QVH2507" s="187"/>
      <c r="QVI2507" s="204"/>
      <c r="QVJ2507" s="272"/>
      <c r="QVK2507" s="207"/>
      <c r="QVL2507" s="238"/>
      <c r="QVM2507" s="207"/>
      <c r="QVN2507" s="207"/>
      <c r="QVO2507" s="187"/>
      <c r="QVP2507" s="187"/>
      <c r="QVQ2507" s="204"/>
      <c r="QVR2507" s="272"/>
      <c r="QVS2507" s="207"/>
      <c r="QVT2507" s="238"/>
      <c r="QVU2507" s="207"/>
      <c r="QVV2507" s="207"/>
      <c r="QVW2507" s="187"/>
      <c r="QVX2507" s="187"/>
      <c r="QVY2507" s="204"/>
      <c r="QVZ2507" s="272"/>
      <c r="QWA2507" s="207"/>
      <c r="QWB2507" s="238"/>
      <c r="QWC2507" s="207"/>
      <c r="QWD2507" s="207"/>
      <c r="QWE2507" s="187"/>
      <c r="QWF2507" s="187"/>
      <c r="QWG2507" s="204"/>
      <c r="QWH2507" s="272"/>
      <c r="QWI2507" s="207"/>
      <c r="QWJ2507" s="238"/>
      <c r="QWK2507" s="207"/>
      <c r="QWL2507" s="207"/>
      <c r="QWM2507" s="187"/>
      <c r="QWN2507" s="187"/>
      <c r="QWO2507" s="204"/>
      <c r="QWP2507" s="272"/>
      <c r="QWQ2507" s="207"/>
      <c r="QWR2507" s="238"/>
      <c r="QWS2507" s="207"/>
      <c r="QWT2507" s="207"/>
      <c r="QWU2507" s="187"/>
      <c r="QWV2507" s="187"/>
      <c r="QWW2507" s="204"/>
      <c r="QWX2507" s="272"/>
      <c r="QWY2507" s="207"/>
      <c r="QWZ2507" s="238"/>
      <c r="QXA2507" s="207"/>
      <c r="QXB2507" s="207"/>
      <c r="QXC2507" s="187"/>
      <c r="QXD2507" s="187"/>
      <c r="QXE2507" s="204"/>
      <c r="QXF2507" s="272"/>
      <c r="QXG2507" s="207"/>
      <c r="QXH2507" s="238"/>
      <c r="QXI2507" s="207"/>
      <c r="QXJ2507" s="207"/>
      <c r="QXK2507" s="187"/>
      <c r="QXL2507" s="187"/>
      <c r="QXM2507" s="204"/>
      <c r="QXN2507" s="272"/>
      <c r="QXO2507" s="207"/>
      <c r="QXP2507" s="238"/>
      <c r="QXQ2507" s="207"/>
      <c r="QXR2507" s="207"/>
      <c r="QXS2507" s="187"/>
      <c r="QXT2507" s="187"/>
      <c r="QXU2507" s="204"/>
      <c r="QXV2507" s="272"/>
      <c r="QXW2507" s="207"/>
      <c r="QXX2507" s="238"/>
      <c r="QXY2507" s="207"/>
      <c r="QXZ2507" s="207"/>
      <c r="QYA2507" s="187"/>
      <c r="QYB2507" s="187"/>
      <c r="QYC2507" s="204"/>
      <c r="QYD2507" s="272"/>
      <c r="QYE2507" s="207"/>
      <c r="QYF2507" s="238"/>
      <c r="QYG2507" s="207"/>
      <c r="QYH2507" s="207"/>
      <c r="QYI2507" s="187"/>
      <c r="QYJ2507" s="187"/>
      <c r="QYK2507" s="204"/>
      <c r="QYL2507" s="272"/>
      <c r="QYM2507" s="207"/>
      <c r="QYN2507" s="238"/>
      <c r="QYO2507" s="207"/>
      <c r="QYP2507" s="207"/>
      <c r="QYQ2507" s="187"/>
      <c r="QYR2507" s="187"/>
      <c r="QYS2507" s="204"/>
      <c r="QYT2507" s="272"/>
      <c r="QYU2507" s="207"/>
      <c r="QYV2507" s="238"/>
      <c r="QYW2507" s="207"/>
      <c r="QYX2507" s="207"/>
      <c r="QYY2507" s="187"/>
      <c r="QYZ2507" s="187"/>
      <c r="QZA2507" s="204"/>
      <c r="QZB2507" s="272"/>
      <c r="QZC2507" s="207"/>
      <c r="QZD2507" s="238"/>
      <c r="QZE2507" s="207"/>
      <c r="QZF2507" s="207"/>
      <c r="QZG2507" s="187"/>
      <c r="QZH2507" s="187"/>
      <c r="QZI2507" s="204"/>
      <c r="QZJ2507" s="272"/>
      <c r="QZK2507" s="207"/>
      <c r="QZL2507" s="238"/>
      <c r="QZM2507" s="207"/>
      <c r="QZN2507" s="207"/>
      <c r="QZO2507" s="187"/>
      <c r="QZP2507" s="187"/>
      <c r="QZQ2507" s="204"/>
      <c r="QZR2507" s="272"/>
      <c r="QZS2507" s="207"/>
      <c r="QZT2507" s="238"/>
      <c r="QZU2507" s="207"/>
      <c r="QZV2507" s="207"/>
      <c r="QZW2507" s="187"/>
      <c r="QZX2507" s="187"/>
      <c r="QZY2507" s="204"/>
      <c r="QZZ2507" s="272"/>
      <c r="RAA2507" s="207"/>
      <c r="RAB2507" s="238"/>
      <c r="RAC2507" s="207"/>
      <c r="RAD2507" s="207"/>
      <c r="RAE2507" s="187"/>
      <c r="RAF2507" s="187"/>
      <c r="RAG2507" s="204"/>
      <c r="RAH2507" s="272"/>
      <c r="RAI2507" s="207"/>
      <c r="RAJ2507" s="238"/>
      <c r="RAK2507" s="207"/>
      <c r="RAL2507" s="207"/>
      <c r="RAM2507" s="187"/>
      <c r="RAN2507" s="187"/>
      <c r="RAO2507" s="204"/>
      <c r="RAP2507" s="272"/>
      <c r="RAQ2507" s="207"/>
      <c r="RAR2507" s="238"/>
      <c r="RAS2507" s="207"/>
      <c r="RAT2507" s="207"/>
      <c r="RAU2507" s="187"/>
      <c r="RAV2507" s="187"/>
      <c r="RAW2507" s="204"/>
      <c r="RAX2507" s="272"/>
      <c r="RAY2507" s="207"/>
      <c r="RAZ2507" s="238"/>
      <c r="RBA2507" s="207"/>
      <c r="RBB2507" s="207"/>
      <c r="RBC2507" s="187"/>
      <c r="RBD2507" s="187"/>
      <c r="RBE2507" s="204"/>
      <c r="RBF2507" s="272"/>
      <c r="RBG2507" s="207"/>
      <c r="RBH2507" s="238"/>
      <c r="RBI2507" s="207"/>
      <c r="RBJ2507" s="207"/>
      <c r="RBK2507" s="187"/>
      <c r="RBL2507" s="187"/>
      <c r="RBM2507" s="204"/>
      <c r="RBN2507" s="272"/>
      <c r="RBO2507" s="207"/>
      <c r="RBP2507" s="238"/>
      <c r="RBQ2507" s="207"/>
      <c r="RBR2507" s="207"/>
      <c r="RBS2507" s="187"/>
      <c r="RBT2507" s="187"/>
      <c r="RBU2507" s="204"/>
      <c r="RBV2507" s="272"/>
      <c r="RBW2507" s="207"/>
      <c r="RBX2507" s="238"/>
      <c r="RBY2507" s="207"/>
      <c r="RBZ2507" s="207"/>
      <c r="RCA2507" s="187"/>
      <c r="RCB2507" s="187"/>
      <c r="RCC2507" s="204"/>
      <c r="RCD2507" s="272"/>
      <c r="RCE2507" s="207"/>
      <c r="RCF2507" s="238"/>
      <c r="RCG2507" s="207"/>
      <c r="RCH2507" s="207"/>
      <c r="RCI2507" s="187"/>
      <c r="RCJ2507" s="187"/>
      <c r="RCK2507" s="204"/>
      <c r="RCL2507" s="272"/>
      <c r="RCM2507" s="207"/>
      <c r="RCN2507" s="238"/>
      <c r="RCO2507" s="207"/>
      <c r="RCP2507" s="207"/>
      <c r="RCQ2507" s="187"/>
      <c r="RCR2507" s="187"/>
      <c r="RCS2507" s="204"/>
      <c r="RCT2507" s="272"/>
      <c r="RCU2507" s="207"/>
      <c r="RCV2507" s="238"/>
      <c r="RCW2507" s="207"/>
      <c r="RCX2507" s="207"/>
      <c r="RCY2507" s="187"/>
      <c r="RCZ2507" s="187"/>
      <c r="RDA2507" s="204"/>
      <c r="RDB2507" s="272"/>
      <c r="RDC2507" s="207"/>
      <c r="RDD2507" s="238"/>
      <c r="RDE2507" s="207"/>
      <c r="RDF2507" s="207"/>
      <c r="RDG2507" s="187"/>
      <c r="RDH2507" s="187"/>
      <c r="RDI2507" s="204"/>
      <c r="RDJ2507" s="272"/>
      <c r="RDK2507" s="207"/>
      <c r="RDL2507" s="238"/>
      <c r="RDM2507" s="207"/>
      <c r="RDN2507" s="207"/>
      <c r="RDO2507" s="187"/>
      <c r="RDP2507" s="187"/>
      <c r="RDQ2507" s="204"/>
      <c r="RDR2507" s="272"/>
      <c r="RDS2507" s="207"/>
      <c r="RDT2507" s="238"/>
      <c r="RDU2507" s="207"/>
      <c r="RDV2507" s="207"/>
      <c r="RDW2507" s="187"/>
      <c r="RDX2507" s="187"/>
      <c r="RDY2507" s="204"/>
      <c r="RDZ2507" s="272"/>
      <c r="REA2507" s="207"/>
      <c r="REB2507" s="238"/>
      <c r="REC2507" s="207"/>
      <c r="RED2507" s="207"/>
      <c r="REE2507" s="187"/>
      <c r="REF2507" s="187"/>
      <c r="REG2507" s="204"/>
      <c r="REH2507" s="272"/>
      <c r="REI2507" s="207"/>
      <c r="REJ2507" s="238"/>
      <c r="REK2507" s="207"/>
      <c r="REL2507" s="207"/>
      <c r="REM2507" s="187"/>
      <c r="REN2507" s="187"/>
      <c r="REO2507" s="204"/>
      <c r="REP2507" s="272"/>
      <c r="REQ2507" s="207"/>
      <c r="RER2507" s="238"/>
      <c r="RES2507" s="207"/>
      <c r="RET2507" s="207"/>
      <c r="REU2507" s="187"/>
      <c r="REV2507" s="187"/>
      <c r="REW2507" s="204"/>
      <c r="REX2507" s="272"/>
      <c r="REY2507" s="207"/>
      <c r="REZ2507" s="238"/>
      <c r="RFA2507" s="207"/>
      <c r="RFB2507" s="207"/>
      <c r="RFC2507" s="187"/>
      <c r="RFD2507" s="187"/>
      <c r="RFE2507" s="204"/>
      <c r="RFF2507" s="272"/>
      <c r="RFG2507" s="207"/>
      <c r="RFH2507" s="238"/>
      <c r="RFI2507" s="207"/>
      <c r="RFJ2507" s="207"/>
      <c r="RFK2507" s="187"/>
      <c r="RFL2507" s="187"/>
      <c r="RFM2507" s="204"/>
      <c r="RFN2507" s="272"/>
      <c r="RFO2507" s="207"/>
      <c r="RFP2507" s="238"/>
      <c r="RFQ2507" s="207"/>
      <c r="RFR2507" s="207"/>
      <c r="RFS2507" s="187"/>
      <c r="RFT2507" s="187"/>
      <c r="RFU2507" s="204"/>
      <c r="RFV2507" s="272"/>
      <c r="RFW2507" s="207"/>
      <c r="RFX2507" s="238"/>
      <c r="RFY2507" s="207"/>
      <c r="RFZ2507" s="207"/>
      <c r="RGA2507" s="187"/>
      <c r="RGB2507" s="187"/>
      <c r="RGC2507" s="204"/>
      <c r="RGD2507" s="272"/>
      <c r="RGE2507" s="207"/>
      <c r="RGF2507" s="238"/>
      <c r="RGG2507" s="207"/>
      <c r="RGH2507" s="207"/>
      <c r="RGI2507" s="187"/>
      <c r="RGJ2507" s="187"/>
      <c r="RGK2507" s="204"/>
      <c r="RGL2507" s="272"/>
      <c r="RGM2507" s="207"/>
      <c r="RGN2507" s="238"/>
      <c r="RGO2507" s="207"/>
      <c r="RGP2507" s="207"/>
      <c r="RGQ2507" s="187"/>
      <c r="RGR2507" s="187"/>
      <c r="RGS2507" s="204"/>
      <c r="RGT2507" s="272"/>
      <c r="RGU2507" s="207"/>
      <c r="RGV2507" s="238"/>
      <c r="RGW2507" s="207"/>
      <c r="RGX2507" s="207"/>
      <c r="RGY2507" s="187"/>
      <c r="RGZ2507" s="187"/>
      <c r="RHA2507" s="204"/>
      <c r="RHB2507" s="272"/>
      <c r="RHC2507" s="207"/>
      <c r="RHD2507" s="238"/>
      <c r="RHE2507" s="207"/>
      <c r="RHF2507" s="207"/>
      <c r="RHG2507" s="187"/>
      <c r="RHH2507" s="187"/>
      <c r="RHI2507" s="204"/>
      <c r="RHJ2507" s="272"/>
      <c r="RHK2507" s="207"/>
      <c r="RHL2507" s="238"/>
      <c r="RHM2507" s="207"/>
      <c r="RHN2507" s="207"/>
      <c r="RHO2507" s="187"/>
      <c r="RHP2507" s="187"/>
      <c r="RHQ2507" s="204"/>
      <c r="RHR2507" s="272"/>
      <c r="RHS2507" s="207"/>
      <c r="RHT2507" s="238"/>
      <c r="RHU2507" s="207"/>
      <c r="RHV2507" s="207"/>
      <c r="RHW2507" s="187"/>
      <c r="RHX2507" s="187"/>
      <c r="RHY2507" s="204"/>
      <c r="RHZ2507" s="272"/>
      <c r="RIA2507" s="207"/>
      <c r="RIB2507" s="238"/>
      <c r="RIC2507" s="207"/>
      <c r="RID2507" s="207"/>
      <c r="RIE2507" s="187"/>
      <c r="RIF2507" s="187"/>
      <c r="RIG2507" s="204"/>
      <c r="RIH2507" s="272"/>
      <c r="RII2507" s="207"/>
      <c r="RIJ2507" s="238"/>
      <c r="RIK2507" s="207"/>
      <c r="RIL2507" s="207"/>
      <c r="RIM2507" s="187"/>
      <c r="RIN2507" s="187"/>
      <c r="RIO2507" s="204"/>
      <c r="RIP2507" s="272"/>
      <c r="RIQ2507" s="207"/>
      <c r="RIR2507" s="238"/>
      <c r="RIS2507" s="207"/>
      <c r="RIT2507" s="207"/>
      <c r="RIU2507" s="187"/>
      <c r="RIV2507" s="187"/>
      <c r="RIW2507" s="204"/>
      <c r="RIX2507" s="272"/>
      <c r="RIY2507" s="207"/>
      <c r="RIZ2507" s="238"/>
      <c r="RJA2507" s="207"/>
      <c r="RJB2507" s="207"/>
      <c r="RJC2507" s="187"/>
      <c r="RJD2507" s="187"/>
      <c r="RJE2507" s="204"/>
      <c r="RJF2507" s="272"/>
      <c r="RJG2507" s="207"/>
      <c r="RJH2507" s="238"/>
      <c r="RJI2507" s="207"/>
      <c r="RJJ2507" s="207"/>
      <c r="RJK2507" s="187"/>
      <c r="RJL2507" s="187"/>
      <c r="RJM2507" s="204"/>
      <c r="RJN2507" s="272"/>
      <c r="RJO2507" s="207"/>
      <c r="RJP2507" s="238"/>
      <c r="RJQ2507" s="207"/>
      <c r="RJR2507" s="207"/>
      <c r="RJS2507" s="187"/>
      <c r="RJT2507" s="187"/>
      <c r="RJU2507" s="204"/>
      <c r="RJV2507" s="272"/>
      <c r="RJW2507" s="207"/>
      <c r="RJX2507" s="238"/>
      <c r="RJY2507" s="207"/>
      <c r="RJZ2507" s="207"/>
      <c r="RKA2507" s="187"/>
      <c r="RKB2507" s="187"/>
      <c r="RKC2507" s="204"/>
      <c r="RKD2507" s="272"/>
      <c r="RKE2507" s="207"/>
      <c r="RKF2507" s="238"/>
      <c r="RKG2507" s="207"/>
      <c r="RKH2507" s="207"/>
      <c r="RKI2507" s="187"/>
      <c r="RKJ2507" s="187"/>
      <c r="RKK2507" s="204"/>
      <c r="RKL2507" s="272"/>
      <c r="RKM2507" s="207"/>
      <c r="RKN2507" s="238"/>
      <c r="RKO2507" s="207"/>
      <c r="RKP2507" s="207"/>
      <c r="RKQ2507" s="187"/>
      <c r="RKR2507" s="187"/>
      <c r="RKS2507" s="204"/>
      <c r="RKT2507" s="272"/>
      <c r="RKU2507" s="207"/>
      <c r="RKV2507" s="238"/>
      <c r="RKW2507" s="207"/>
      <c r="RKX2507" s="207"/>
      <c r="RKY2507" s="187"/>
      <c r="RKZ2507" s="187"/>
      <c r="RLA2507" s="204"/>
      <c r="RLB2507" s="272"/>
      <c r="RLC2507" s="207"/>
      <c r="RLD2507" s="238"/>
      <c r="RLE2507" s="207"/>
      <c r="RLF2507" s="207"/>
      <c r="RLG2507" s="187"/>
      <c r="RLH2507" s="187"/>
      <c r="RLI2507" s="204"/>
      <c r="RLJ2507" s="272"/>
      <c r="RLK2507" s="207"/>
      <c r="RLL2507" s="238"/>
      <c r="RLM2507" s="207"/>
      <c r="RLN2507" s="207"/>
      <c r="RLO2507" s="187"/>
      <c r="RLP2507" s="187"/>
      <c r="RLQ2507" s="204"/>
      <c r="RLR2507" s="272"/>
      <c r="RLS2507" s="207"/>
      <c r="RLT2507" s="238"/>
      <c r="RLU2507" s="207"/>
      <c r="RLV2507" s="207"/>
      <c r="RLW2507" s="187"/>
      <c r="RLX2507" s="187"/>
      <c r="RLY2507" s="204"/>
      <c r="RLZ2507" s="272"/>
      <c r="RMA2507" s="207"/>
      <c r="RMB2507" s="238"/>
      <c r="RMC2507" s="207"/>
      <c r="RMD2507" s="207"/>
      <c r="RME2507" s="187"/>
      <c r="RMF2507" s="187"/>
      <c r="RMG2507" s="204"/>
      <c r="RMH2507" s="272"/>
      <c r="RMI2507" s="207"/>
      <c r="RMJ2507" s="238"/>
      <c r="RMK2507" s="207"/>
      <c r="RML2507" s="207"/>
      <c r="RMM2507" s="187"/>
      <c r="RMN2507" s="187"/>
      <c r="RMO2507" s="204"/>
      <c r="RMP2507" s="272"/>
      <c r="RMQ2507" s="207"/>
      <c r="RMR2507" s="238"/>
      <c r="RMS2507" s="207"/>
      <c r="RMT2507" s="207"/>
      <c r="RMU2507" s="187"/>
      <c r="RMV2507" s="187"/>
      <c r="RMW2507" s="204"/>
      <c r="RMX2507" s="272"/>
      <c r="RMY2507" s="207"/>
      <c r="RMZ2507" s="238"/>
      <c r="RNA2507" s="207"/>
      <c r="RNB2507" s="207"/>
      <c r="RNC2507" s="187"/>
      <c r="RND2507" s="187"/>
      <c r="RNE2507" s="204"/>
      <c r="RNF2507" s="272"/>
      <c r="RNG2507" s="207"/>
      <c r="RNH2507" s="238"/>
      <c r="RNI2507" s="207"/>
      <c r="RNJ2507" s="207"/>
      <c r="RNK2507" s="187"/>
      <c r="RNL2507" s="187"/>
      <c r="RNM2507" s="204"/>
      <c r="RNN2507" s="272"/>
      <c r="RNO2507" s="207"/>
      <c r="RNP2507" s="238"/>
      <c r="RNQ2507" s="207"/>
      <c r="RNR2507" s="207"/>
      <c r="RNS2507" s="187"/>
      <c r="RNT2507" s="187"/>
      <c r="RNU2507" s="204"/>
      <c r="RNV2507" s="272"/>
      <c r="RNW2507" s="207"/>
      <c r="RNX2507" s="238"/>
      <c r="RNY2507" s="207"/>
      <c r="RNZ2507" s="207"/>
      <c r="ROA2507" s="187"/>
      <c r="ROB2507" s="187"/>
      <c r="ROC2507" s="204"/>
      <c r="ROD2507" s="272"/>
      <c r="ROE2507" s="207"/>
      <c r="ROF2507" s="238"/>
      <c r="ROG2507" s="207"/>
      <c r="ROH2507" s="207"/>
      <c r="ROI2507" s="187"/>
      <c r="ROJ2507" s="187"/>
      <c r="ROK2507" s="204"/>
      <c r="ROL2507" s="272"/>
      <c r="ROM2507" s="207"/>
      <c r="RON2507" s="238"/>
      <c r="ROO2507" s="207"/>
      <c r="ROP2507" s="207"/>
      <c r="ROQ2507" s="187"/>
      <c r="ROR2507" s="187"/>
      <c r="ROS2507" s="204"/>
      <c r="ROT2507" s="272"/>
      <c r="ROU2507" s="207"/>
      <c r="ROV2507" s="238"/>
      <c r="ROW2507" s="207"/>
      <c r="ROX2507" s="207"/>
      <c r="ROY2507" s="187"/>
      <c r="ROZ2507" s="187"/>
      <c r="RPA2507" s="204"/>
      <c r="RPB2507" s="272"/>
      <c r="RPC2507" s="207"/>
      <c r="RPD2507" s="238"/>
      <c r="RPE2507" s="207"/>
      <c r="RPF2507" s="207"/>
      <c r="RPG2507" s="187"/>
      <c r="RPH2507" s="187"/>
      <c r="RPI2507" s="204"/>
      <c r="RPJ2507" s="272"/>
      <c r="RPK2507" s="207"/>
      <c r="RPL2507" s="238"/>
      <c r="RPM2507" s="207"/>
      <c r="RPN2507" s="207"/>
      <c r="RPO2507" s="187"/>
      <c r="RPP2507" s="187"/>
      <c r="RPQ2507" s="204"/>
      <c r="RPR2507" s="272"/>
      <c r="RPS2507" s="207"/>
      <c r="RPT2507" s="238"/>
      <c r="RPU2507" s="207"/>
      <c r="RPV2507" s="207"/>
      <c r="RPW2507" s="187"/>
      <c r="RPX2507" s="187"/>
      <c r="RPY2507" s="204"/>
      <c r="RPZ2507" s="272"/>
      <c r="RQA2507" s="207"/>
      <c r="RQB2507" s="238"/>
      <c r="RQC2507" s="207"/>
      <c r="RQD2507" s="207"/>
      <c r="RQE2507" s="187"/>
      <c r="RQF2507" s="187"/>
      <c r="RQG2507" s="204"/>
      <c r="RQH2507" s="272"/>
      <c r="RQI2507" s="207"/>
      <c r="RQJ2507" s="238"/>
      <c r="RQK2507" s="207"/>
      <c r="RQL2507" s="207"/>
      <c r="RQM2507" s="187"/>
      <c r="RQN2507" s="187"/>
      <c r="RQO2507" s="204"/>
      <c r="RQP2507" s="272"/>
      <c r="RQQ2507" s="207"/>
      <c r="RQR2507" s="238"/>
      <c r="RQS2507" s="207"/>
      <c r="RQT2507" s="207"/>
      <c r="RQU2507" s="187"/>
      <c r="RQV2507" s="187"/>
      <c r="RQW2507" s="204"/>
      <c r="RQX2507" s="272"/>
      <c r="RQY2507" s="207"/>
      <c r="RQZ2507" s="238"/>
      <c r="RRA2507" s="207"/>
      <c r="RRB2507" s="207"/>
      <c r="RRC2507" s="187"/>
      <c r="RRD2507" s="187"/>
      <c r="RRE2507" s="204"/>
      <c r="RRF2507" s="272"/>
      <c r="RRG2507" s="207"/>
      <c r="RRH2507" s="238"/>
      <c r="RRI2507" s="207"/>
      <c r="RRJ2507" s="207"/>
      <c r="RRK2507" s="187"/>
      <c r="RRL2507" s="187"/>
      <c r="RRM2507" s="204"/>
      <c r="RRN2507" s="272"/>
      <c r="RRO2507" s="207"/>
      <c r="RRP2507" s="238"/>
      <c r="RRQ2507" s="207"/>
      <c r="RRR2507" s="207"/>
      <c r="RRS2507" s="187"/>
      <c r="RRT2507" s="187"/>
      <c r="RRU2507" s="204"/>
      <c r="RRV2507" s="272"/>
      <c r="RRW2507" s="207"/>
      <c r="RRX2507" s="238"/>
      <c r="RRY2507" s="207"/>
      <c r="RRZ2507" s="207"/>
      <c r="RSA2507" s="187"/>
      <c r="RSB2507" s="187"/>
      <c r="RSC2507" s="204"/>
      <c r="RSD2507" s="272"/>
      <c r="RSE2507" s="207"/>
      <c r="RSF2507" s="238"/>
      <c r="RSG2507" s="207"/>
      <c r="RSH2507" s="207"/>
      <c r="RSI2507" s="187"/>
      <c r="RSJ2507" s="187"/>
      <c r="RSK2507" s="204"/>
      <c r="RSL2507" s="272"/>
      <c r="RSM2507" s="207"/>
      <c r="RSN2507" s="238"/>
      <c r="RSO2507" s="207"/>
      <c r="RSP2507" s="207"/>
      <c r="RSQ2507" s="187"/>
      <c r="RSR2507" s="187"/>
      <c r="RSS2507" s="204"/>
      <c r="RST2507" s="272"/>
      <c r="RSU2507" s="207"/>
      <c r="RSV2507" s="238"/>
      <c r="RSW2507" s="207"/>
      <c r="RSX2507" s="207"/>
      <c r="RSY2507" s="187"/>
      <c r="RSZ2507" s="187"/>
      <c r="RTA2507" s="204"/>
      <c r="RTB2507" s="272"/>
      <c r="RTC2507" s="207"/>
      <c r="RTD2507" s="238"/>
      <c r="RTE2507" s="207"/>
      <c r="RTF2507" s="207"/>
      <c r="RTG2507" s="187"/>
      <c r="RTH2507" s="187"/>
      <c r="RTI2507" s="204"/>
      <c r="RTJ2507" s="272"/>
      <c r="RTK2507" s="207"/>
      <c r="RTL2507" s="238"/>
      <c r="RTM2507" s="207"/>
      <c r="RTN2507" s="207"/>
      <c r="RTO2507" s="187"/>
      <c r="RTP2507" s="187"/>
      <c r="RTQ2507" s="204"/>
      <c r="RTR2507" s="272"/>
      <c r="RTS2507" s="207"/>
      <c r="RTT2507" s="238"/>
      <c r="RTU2507" s="207"/>
      <c r="RTV2507" s="207"/>
      <c r="RTW2507" s="187"/>
      <c r="RTX2507" s="187"/>
      <c r="RTY2507" s="204"/>
      <c r="RTZ2507" s="272"/>
      <c r="RUA2507" s="207"/>
      <c r="RUB2507" s="238"/>
      <c r="RUC2507" s="207"/>
      <c r="RUD2507" s="207"/>
      <c r="RUE2507" s="187"/>
      <c r="RUF2507" s="187"/>
      <c r="RUG2507" s="204"/>
      <c r="RUH2507" s="272"/>
      <c r="RUI2507" s="207"/>
      <c r="RUJ2507" s="238"/>
      <c r="RUK2507" s="207"/>
      <c r="RUL2507" s="207"/>
      <c r="RUM2507" s="187"/>
      <c r="RUN2507" s="187"/>
      <c r="RUO2507" s="204"/>
      <c r="RUP2507" s="272"/>
      <c r="RUQ2507" s="207"/>
      <c r="RUR2507" s="238"/>
      <c r="RUS2507" s="207"/>
      <c r="RUT2507" s="207"/>
      <c r="RUU2507" s="187"/>
      <c r="RUV2507" s="187"/>
      <c r="RUW2507" s="204"/>
      <c r="RUX2507" s="272"/>
      <c r="RUY2507" s="207"/>
      <c r="RUZ2507" s="238"/>
      <c r="RVA2507" s="207"/>
      <c r="RVB2507" s="207"/>
      <c r="RVC2507" s="187"/>
      <c r="RVD2507" s="187"/>
      <c r="RVE2507" s="204"/>
      <c r="RVF2507" s="272"/>
      <c r="RVG2507" s="207"/>
      <c r="RVH2507" s="238"/>
      <c r="RVI2507" s="207"/>
      <c r="RVJ2507" s="207"/>
      <c r="RVK2507" s="187"/>
      <c r="RVL2507" s="187"/>
      <c r="RVM2507" s="204"/>
      <c r="RVN2507" s="272"/>
      <c r="RVO2507" s="207"/>
      <c r="RVP2507" s="238"/>
      <c r="RVQ2507" s="207"/>
      <c r="RVR2507" s="207"/>
      <c r="RVS2507" s="187"/>
      <c r="RVT2507" s="187"/>
      <c r="RVU2507" s="204"/>
      <c r="RVV2507" s="272"/>
      <c r="RVW2507" s="207"/>
      <c r="RVX2507" s="238"/>
      <c r="RVY2507" s="207"/>
      <c r="RVZ2507" s="207"/>
      <c r="RWA2507" s="187"/>
      <c r="RWB2507" s="187"/>
      <c r="RWC2507" s="204"/>
      <c r="RWD2507" s="272"/>
      <c r="RWE2507" s="207"/>
      <c r="RWF2507" s="238"/>
      <c r="RWG2507" s="207"/>
      <c r="RWH2507" s="207"/>
      <c r="RWI2507" s="187"/>
      <c r="RWJ2507" s="187"/>
      <c r="RWK2507" s="204"/>
      <c r="RWL2507" s="272"/>
      <c r="RWM2507" s="207"/>
      <c r="RWN2507" s="238"/>
      <c r="RWO2507" s="207"/>
      <c r="RWP2507" s="207"/>
      <c r="RWQ2507" s="187"/>
      <c r="RWR2507" s="187"/>
      <c r="RWS2507" s="204"/>
      <c r="RWT2507" s="272"/>
      <c r="RWU2507" s="207"/>
      <c r="RWV2507" s="238"/>
      <c r="RWW2507" s="207"/>
      <c r="RWX2507" s="207"/>
      <c r="RWY2507" s="187"/>
      <c r="RWZ2507" s="187"/>
      <c r="RXA2507" s="204"/>
      <c r="RXB2507" s="272"/>
      <c r="RXC2507" s="207"/>
      <c r="RXD2507" s="238"/>
      <c r="RXE2507" s="207"/>
      <c r="RXF2507" s="207"/>
      <c r="RXG2507" s="187"/>
      <c r="RXH2507" s="187"/>
      <c r="RXI2507" s="204"/>
      <c r="RXJ2507" s="272"/>
      <c r="RXK2507" s="207"/>
      <c r="RXL2507" s="238"/>
      <c r="RXM2507" s="207"/>
      <c r="RXN2507" s="207"/>
      <c r="RXO2507" s="187"/>
      <c r="RXP2507" s="187"/>
      <c r="RXQ2507" s="204"/>
      <c r="RXR2507" s="272"/>
      <c r="RXS2507" s="207"/>
      <c r="RXT2507" s="238"/>
      <c r="RXU2507" s="207"/>
      <c r="RXV2507" s="207"/>
      <c r="RXW2507" s="187"/>
      <c r="RXX2507" s="187"/>
      <c r="RXY2507" s="204"/>
      <c r="RXZ2507" s="272"/>
      <c r="RYA2507" s="207"/>
      <c r="RYB2507" s="238"/>
      <c r="RYC2507" s="207"/>
      <c r="RYD2507" s="207"/>
      <c r="RYE2507" s="187"/>
      <c r="RYF2507" s="187"/>
      <c r="RYG2507" s="204"/>
      <c r="RYH2507" s="272"/>
      <c r="RYI2507" s="207"/>
      <c r="RYJ2507" s="238"/>
      <c r="RYK2507" s="207"/>
      <c r="RYL2507" s="207"/>
      <c r="RYM2507" s="187"/>
      <c r="RYN2507" s="187"/>
      <c r="RYO2507" s="204"/>
      <c r="RYP2507" s="272"/>
      <c r="RYQ2507" s="207"/>
      <c r="RYR2507" s="238"/>
      <c r="RYS2507" s="207"/>
      <c r="RYT2507" s="207"/>
      <c r="RYU2507" s="187"/>
      <c r="RYV2507" s="187"/>
      <c r="RYW2507" s="204"/>
      <c r="RYX2507" s="272"/>
      <c r="RYY2507" s="207"/>
      <c r="RYZ2507" s="238"/>
      <c r="RZA2507" s="207"/>
      <c r="RZB2507" s="207"/>
      <c r="RZC2507" s="187"/>
      <c r="RZD2507" s="187"/>
      <c r="RZE2507" s="204"/>
      <c r="RZF2507" s="272"/>
      <c r="RZG2507" s="207"/>
      <c r="RZH2507" s="238"/>
      <c r="RZI2507" s="207"/>
      <c r="RZJ2507" s="207"/>
      <c r="RZK2507" s="187"/>
      <c r="RZL2507" s="187"/>
      <c r="RZM2507" s="204"/>
      <c r="RZN2507" s="272"/>
      <c r="RZO2507" s="207"/>
      <c r="RZP2507" s="238"/>
      <c r="RZQ2507" s="207"/>
      <c r="RZR2507" s="207"/>
      <c r="RZS2507" s="187"/>
      <c r="RZT2507" s="187"/>
      <c r="RZU2507" s="204"/>
      <c r="RZV2507" s="272"/>
      <c r="RZW2507" s="207"/>
      <c r="RZX2507" s="238"/>
      <c r="RZY2507" s="207"/>
      <c r="RZZ2507" s="207"/>
      <c r="SAA2507" s="187"/>
      <c r="SAB2507" s="187"/>
      <c r="SAC2507" s="204"/>
      <c r="SAD2507" s="272"/>
      <c r="SAE2507" s="207"/>
      <c r="SAF2507" s="238"/>
      <c r="SAG2507" s="207"/>
      <c r="SAH2507" s="207"/>
      <c r="SAI2507" s="187"/>
      <c r="SAJ2507" s="187"/>
      <c r="SAK2507" s="204"/>
      <c r="SAL2507" s="272"/>
      <c r="SAM2507" s="207"/>
      <c r="SAN2507" s="238"/>
      <c r="SAO2507" s="207"/>
      <c r="SAP2507" s="207"/>
      <c r="SAQ2507" s="187"/>
      <c r="SAR2507" s="187"/>
      <c r="SAS2507" s="204"/>
      <c r="SAT2507" s="272"/>
      <c r="SAU2507" s="207"/>
      <c r="SAV2507" s="238"/>
      <c r="SAW2507" s="207"/>
      <c r="SAX2507" s="207"/>
      <c r="SAY2507" s="187"/>
      <c r="SAZ2507" s="187"/>
      <c r="SBA2507" s="204"/>
      <c r="SBB2507" s="272"/>
      <c r="SBC2507" s="207"/>
      <c r="SBD2507" s="238"/>
      <c r="SBE2507" s="207"/>
      <c r="SBF2507" s="207"/>
      <c r="SBG2507" s="187"/>
      <c r="SBH2507" s="187"/>
      <c r="SBI2507" s="204"/>
      <c r="SBJ2507" s="272"/>
      <c r="SBK2507" s="207"/>
      <c r="SBL2507" s="238"/>
      <c r="SBM2507" s="207"/>
      <c r="SBN2507" s="207"/>
      <c r="SBO2507" s="187"/>
      <c r="SBP2507" s="187"/>
      <c r="SBQ2507" s="204"/>
      <c r="SBR2507" s="272"/>
      <c r="SBS2507" s="207"/>
      <c r="SBT2507" s="238"/>
      <c r="SBU2507" s="207"/>
      <c r="SBV2507" s="207"/>
      <c r="SBW2507" s="187"/>
      <c r="SBX2507" s="187"/>
      <c r="SBY2507" s="204"/>
      <c r="SBZ2507" s="272"/>
      <c r="SCA2507" s="207"/>
      <c r="SCB2507" s="238"/>
      <c r="SCC2507" s="207"/>
      <c r="SCD2507" s="207"/>
      <c r="SCE2507" s="187"/>
      <c r="SCF2507" s="187"/>
      <c r="SCG2507" s="204"/>
      <c r="SCH2507" s="272"/>
      <c r="SCI2507" s="207"/>
      <c r="SCJ2507" s="238"/>
      <c r="SCK2507" s="207"/>
      <c r="SCL2507" s="207"/>
      <c r="SCM2507" s="187"/>
      <c r="SCN2507" s="187"/>
      <c r="SCO2507" s="204"/>
      <c r="SCP2507" s="272"/>
      <c r="SCQ2507" s="207"/>
      <c r="SCR2507" s="238"/>
      <c r="SCS2507" s="207"/>
      <c r="SCT2507" s="207"/>
      <c r="SCU2507" s="187"/>
      <c r="SCV2507" s="187"/>
      <c r="SCW2507" s="204"/>
      <c r="SCX2507" s="272"/>
      <c r="SCY2507" s="207"/>
      <c r="SCZ2507" s="238"/>
      <c r="SDA2507" s="207"/>
      <c r="SDB2507" s="207"/>
      <c r="SDC2507" s="187"/>
      <c r="SDD2507" s="187"/>
      <c r="SDE2507" s="204"/>
      <c r="SDF2507" s="272"/>
      <c r="SDG2507" s="207"/>
      <c r="SDH2507" s="238"/>
      <c r="SDI2507" s="207"/>
      <c r="SDJ2507" s="207"/>
      <c r="SDK2507" s="187"/>
      <c r="SDL2507" s="187"/>
      <c r="SDM2507" s="204"/>
      <c r="SDN2507" s="272"/>
      <c r="SDO2507" s="207"/>
      <c r="SDP2507" s="238"/>
      <c r="SDQ2507" s="207"/>
      <c r="SDR2507" s="207"/>
      <c r="SDS2507" s="187"/>
      <c r="SDT2507" s="187"/>
      <c r="SDU2507" s="204"/>
      <c r="SDV2507" s="272"/>
      <c r="SDW2507" s="207"/>
      <c r="SDX2507" s="238"/>
      <c r="SDY2507" s="207"/>
      <c r="SDZ2507" s="207"/>
      <c r="SEA2507" s="187"/>
      <c r="SEB2507" s="187"/>
      <c r="SEC2507" s="204"/>
      <c r="SED2507" s="272"/>
      <c r="SEE2507" s="207"/>
      <c r="SEF2507" s="238"/>
      <c r="SEG2507" s="207"/>
      <c r="SEH2507" s="207"/>
      <c r="SEI2507" s="187"/>
      <c r="SEJ2507" s="187"/>
      <c r="SEK2507" s="204"/>
      <c r="SEL2507" s="272"/>
      <c r="SEM2507" s="207"/>
      <c r="SEN2507" s="238"/>
      <c r="SEO2507" s="207"/>
      <c r="SEP2507" s="207"/>
      <c r="SEQ2507" s="187"/>
      <c r="SER2507" s="187"/>
      <c r="SES2507" s="204"/>
      <c r="SET2507" s="272"/>
      <c r="SEU2507" s="207"/>
      <c r="SEV2507" s="238"/>
      <c r="SEW2507" s="207"/>
      <c r="SEX2507" s="207"/>
      <c r="SEY2507" s="187"/>
      <c r="SEZ2507" s="187"/>
      <c r="SFA2507" s="204"/>
      <c r="SFB2507" s="272"/>
      <c r="SFC2507" s="207"/>
      <c r="SFD2507" s="238"/>
      <c r="SFE2507" s="207"/>
      <c r="SFF2507" s="207"/>
      <c r="SFG2507" s="187"/>
      <c r="SFH2507" s="187"/>
      <c r="SFI2507" s="204"/>
      <c r="SFJ2507" s="272"/>
      <c r="SFK2507" s="207"/>
      <c r="SFL2507" s="238"/>
      <c r="SFM2507" s="207"/>
      <c r="SFN2507" s="207"/>
      <c r="SFO2507" s="187"/>
      <c r="SFP2507" s="187"/>
      <c r="SFQ2507" s="204"/>
      <c r="SFR2507" s="272"/>
      <c r="SFS2507" s="207"/>
      <c r="SFT2507" s="238"/>
      <c r="SFU2507" s="207"/>
      <c r="SFV2507" s="207"/>
      <c r="SFW2507" s="187"/>
      <c r="SFX2507" s="187"/>
      <c r="SFY2507" s="204"/>
      <c r="SFZ2507" s="272"/>
      <c r="SGA2507" s="207"/>
      <c r="SGB2507" s="238"/>
      <c r="SGC2507" s="207"/>
      <c r="SGD2507" s="207"/>
      <c r="SGE2507" s="187"/>
      <c r="SGF2507" s="187"/>
      <c r="SGG2507" s="204"/>
      <c r="SGH2507" s="272"/>
      <c r="SGI2507" s="207"/>
      <c r="SGJ2507" s="238"/>
      <c r="SGK2507" s="207"/>
      <c r="SGL2507" s="207"/>
      <c r="SGM2507" s="187"/>
      <c r="SGN2507" s="187"/>
      <c r="SGO2507" s="204"/>
      <c r="SGP2507" s="272"/>
      <c r="SGQ2507" s="207"/>
      <c r="SGR2507" s="238"/>
      <c r="SGS2507" s="207"/>
      <c r="SGT2507" s="207"/>
      <c r="SGU2507" s="187"/>
      <c r="SGV2507" s="187"/>
      <c r="SGW2507" s="204"/>
      <c r="SGX2507" s="272"/>
      <c r="SGY2507" s="207"/>
      <c r="SGZ2507" s="238"/>
      <c r="SHA2507" s="207"/>
      <c r="SHB2507" s="207"/>
      <c r="SHC2507" s="187"/>
      <c r="SHD2507" s="187"/>
      <c r="SHE2507" s="204"/>
      <c r="SHF2507" s="272"/>
      <c r="SHG2507" s="207"/>
      <c r="SHH2507" s="238"/>
      <c r="SHI2507" s="207"/>
      <c r="SHJ2507" s="207"/>
      <c r="SHK2507" s="187"/>
      <c r="SHL2507" s="187"/>
      <c r="SHM2507" s="204"/>
      <c r="SHN2507" s="272"/>
      <c r="SHO2507" s="207"/>
      <c r="SHP2507" s="238"/>
      <c r="SHQ2507" s="207"/>
      <c r="SHR2507" s="207"/>
      <c r="SHS2507" s="187"/>
      <c r="SHT2507" s="187"/>
      <c r="SHU2507" s="204"/>
      <c r="SHV2507" s="272"/>
      <c r="SHW2507" s="207"/>
      <c r="SHX2507" s="238"/>
      <c r="SHY2507" s="207"/>
      <c r="SHZ2507" s="207"/>
      <c r="SIA2507" s="187"/>
      <c r="SIB2507" s="187"/>
      <c r="SIC2507" s="204"/>
      <c r="SID2507" s="272"/>
      <c r="SIE2507" s="207"/>
      <c r="SIF2507" s="238"/>
      <c r="SIG2507" s="207"/>
      <c r="SIH2507" s="207"/>
      <c r="SII2507" s="187"/>
      <c r="SIJ2507" s="187"/>
      <c r="SIK2507" s="204"/>
      <c r="SIL2507" s="272"/>
      <c r="SIM2507" s="207"/>
      <c r="SIN2507" s="238"/>
      <c r="SIO2507" s="207"/>
      <c r="SIP2507" s="207"/>
      <c r="SIQ2507" s="187"/>
      <c r="SIR2507" s="187"/>
      <c r="SIS2507" s="204"/>
      <c r="SIT2507" s="272"/>
      <c r="SIU2507" s="207"/>
      <c r="SIV2507" s="238"/>
      <c r="SIW2507" s="207"/>
      <c r="SIX2507" s="207"/>
      <c r="SIY2507" s="187"/>
      <c r="SIZ2507" s="187"/>
      <c r="SJA2507" s="204"/>
      <c r="SJB2507" s="272"/>
      <c r="SJC2507" s="207"/>
      <c r="SJD2507" s="238"/>
      <c r="SJE2507" s="207"/>
      <c r="SJF2507" s="207"/>
      <c r="SJG2507" s="187"/>
      <c r="SJH2507" s="187"/>
      <c r="SJI2507" s="204"/>
      <c r="SJJ2507" s="272"/>
      <c r="SJK2507" s="207"/>
      <c r="SJL2507" s="238"/>
      <c r="SJM2507" s="207"/>
      <c r="SJN2507" s="207"/>
      <c r="SJO2507" s="187"/>
      <c r="SJP2507" s="187"/>
      <c r="SJQ2507" s="204"/>
      <c r="SJR2507" s="272"/>
      <c r="SJS2507" s="207"/>
      <c r="SJT2507" s="238"/>
      <c r="SJU2507" s="207"/>
      <c r="SJV2507" s="207"/>
      <c r="SJW2507" s="187"/>
      <c r="SJX2507" s="187"/>
      <c r="SJY2507" s="204"/>
      <c r="SJZ2507" s="272"/>
      <c r="SKA2507" s="207"/>
      <c r="SKB2507" s="238"/>
      <c r="SKC2507" s="207"/>
      <c r="SKD2507" s="207"/>
      <c r="SKE2507" s="187"/>
      <c r="SKF2507" s="187"/>
      <c r="SKG2507" s="204"/>
      <c r="SKH2507" s="272"/>
      <c r="SKI2507" s="207"/>
      <c r="SKJ2507" s="238"/>
      <c r="SKK2507" s="207"/>
      <c r="SKL2507" s="207"/>
      <c r="SKM2507" s="187"/>
      <c r="SKN2507" s="187"/>
      <c r="SKO2507" s="204"/>
      <c r="SKP2507" s="272"/>
      <c r="SKQ2507" s="207"/>
      <c r="SKR2507" s="238"/>
      <c r="SKS2507" s="207"/>
      <c r="SKT2507" s="207"/>
      <c r="SKU2507" s="187"/>
      <c r="SKV2507" s="187"/>
      <c r="SKW2507" s="204"/>
      <c r="SKX2507" s="272"/>
      <c r="SKY2507" s="207"/>
      <c r="SKZ2507" s="238"/>
      <c r="SLA2507" s="207"/>
      <c r="SLB2507" s="207"/>
      <c r="SLC2507" s="187"/>
      <c r="SLD2507" s="187"/>
      <c r="SLE2507" s="204"/>
      <c r="SLF2507" s="272"/>
      <c r="SLG2507" s="207"/>
      <c r="SLH2507" s="238"/>
      <c r="SLI2507" s="207"/>
      <c r="SLJ2507" s="207"/>
      <c r="SLK2507" s="187"/>
      <c r="SLL2507" s="187"/>
      <c r="SLM2507" s="204"/>
      <c r="SLN2507" s="272"/>
      <c r="SLO2507" s="207"/>
      <c r="SLP2507" s="238"/>
      <c r="SLQ2507" s="207"/>
      <c r="SLR2507" s="207"/>
      <c r="SLS2507" s="187"/>
      <c r="SLT2507" s="187"/>
      <c r="SLU2507" s="204"/>
      <c r="SLV2507" s="272"/>
      <c r="SLW2507" s="207"/>
      <c r="SLX2507" s="238"/>
      <c r="SLY2507" s="207"/>
      <c r="SLZ2507" s="207"/>
      <c r="SMA2507" s="187"/>
      <c r="SMB2507" s="187"/>
      <c r="SMC2507" s="204"/>
      <c r="SMD2507" s="272"/>
      <c r="SME2507" s="207"/>
      <c r="SMF2507" s="238"/>
      <c r="SMG2507" s="207"/>
      <c r="SMH2507" s="207"/>
      <c r="SMI2507" s="187"/>
      <c r="SMJ2507" s="187"/>
      <c r="SMK2507" s="204"/>
      <c r="SML2507" s="272"/>
      <c r="SMM2507" s="207"/>
      <c r="SMN2507" s="238"/>
      <c r="SMO2507" s="207"/>
      <c r="SMP2507" s="207"/>
      <c r="SMQ2507" s="187"/>
      <c r="SMR2507" s="187"/>
      <c r="SMS2507" s="204"/>
      <c r="SMT2507" s="272"/>
      <c r="SMU2507" s="207"/>
      <c r="SMV2507" s="238"/>
      <c r="SMW2507" s="207"/>
      <c r="SMX2507" s="207"/>
      <c r="SMY2507" s="187"/>
      <c r="SMZ2507" s="187"/>
      <c r="SNA2507" s="204"/>
      <c r="SNB2507" s="272"/>
      <c r="SNC2507" s="207"/>
      <c r="SND2507" s="238"/>
      <c r="SNE2507" s="207"/>
      <c r="SNF2507" s="207"/>
      <c r="SNG2507" s="187"/>
      <c r="SNH2507" s="187"/>
      <c r="SNI2507" s="204"/>
      <c r="SNJ2507" s="272"/>
      <c r="SNK2507" s="207"/>
      <c r="SNL2507" s="238"/>
      <c r="SNM2507" s="207"/>
      <c r="SNN2507" s="207"/>
      <c r="SNO2507" s="187"/>
      <c r="SNP2507" s="187"/>
      <c r="SNQ2507" s="204"/>
      <c r="SNR2507" s="272"/>
      <c r="SNS2507" s="207"/>
      <c r="SNT2507" s="238"/>
      <c r="SNU2507" s="207"/>
      <c r="SNV2507" s="207"/>
      <c r="SNW2507" s="187"/>
      <c r="SNX2507" s="187"/>
      <c r="SNY2507" s="204"/>
      <c r="SNZ2507" s="272"/>
      <c r="SOA2507" s="207"/>
      <c r="SOB2507" s="238"/>
      <c r="SOC2507" s="207"/>
      <c r="SOD2507" s="207"/>
      <c r="SOE2507" s="187"/>
      <c r="SOF2507" s="187"/>
      <c r="SOG2507" s="204"/>
      <c r="SOH2507" s="272"/>
      <c r="SOI2507" s="207"/>
      <c r="SOJ2507" s="238"/>
      <c r="SOK2507" s="207"/>
      <c r="SOL2507" s="207"/>
      <c r="SOM2507" s="187"/>
      <c r="SON2507" s="187"/>
      <c r="SOO2507" s="204"/>
      <c r="SOP2507" s="272"/>
      <c r="SOQ2507" s="207"/>
      <c r="SOR2507" s="238"/>
      <c r="SOS2507" s="207"/>
      <c r="SOT2507" s="207"/>
      <c r="SOU2507" s="187"/>
      <c r="SOV2507" s="187"/>
      <c r="SOW2507" s="204"/>
      <c r="SOX2507" s="272"/>
      <c r="SOY2507" s="207"/>
      <c r="SOZ2507" s="238"/>
      <c r="SPA2507" s="207"/>
      <c r="SPB2507" s="207"/>
      <c r="SPC2507" s="187"/>
      <c r="SPD2507" s="187"/>
      <c r="SPE2507" s="204"/>
      <c r="SPF2507" s="272"/>
      <c r="SPG2507" s="207"/>
      <c r="SPH2507" s="238"/>
      <c r="SPI2507" s="207"/>
      <c r="SPJ2507" s="207"/>
      <c r="SPK2507" s="187"/>
      <c r="SPL2507" s="187"/>
      <c r="SPM2507" s="204"/>
      <c r="SPN2507" s="272"/>
      <c r="SPO2507" s="207"/>
      <c r="SPP2507" s="238"/>
      <c r="SPQ2507" s="207"/>
      <c r="SPR2507" s="207"/>
      <c r="SPS2507" s="187"/>
      <c r="SPT2507" s="187"/>
      <c r="SPU2507" s="204"/>
      <c r="SPV2507" s="272"/>
      <c r="SPW2507" s="207"/>
      <c r="SPX2507" s="238"/>
      <c r="SPY2507" s="207"/>
      <c r="SPZ2507" s="207"/>
      <c r="SQA2507" s="187"/>
      <c r="SQB2507" s="187"/>
      <c r="SQC2507" s="204"/>
      <c r="SQD2507" s="272"/>
      <c r="SQE2507" s="207"/>
      <c r="SQF2507" s="238"/>
      <c r="SQG2507" s="207"/>
      <c r="SQH2507" s="207"/>
      <c r="SQI2507" s="187"/>
      <c r="SQJ2507" s="187"/>
      <c r="SQK2507" s="204"/>
      <c r="SQL2507" s="272"/>
      <c r="SQM2507" s="207"/>
      <c r="SQN2507" s="238"/>
      <c r="SQO2507" s="207"/>
      <c r="SQP2507" s="207"/>
      <c r="SQQ2507" s="187"/>
      <c r="SQR2507" s="187"/>
      <c r="SQS2507" s="204"/>
      <c r="SQT2507" s="272"/>
      <c r="SQU2507" s="207"/>
      <c r="SQV2507" s="238"/>
      <c r="SQW2507" s="207"/>
      <c r="SQX2507" s="207"/>
      <c r="SQY2507" s="187"/>
      <c r="SQZ2507" s="187"/>
      <c r="SRA2507" s="204"/>
      <c r="SRB2507" s="272"/>
      <c r="SRC2507" s="207"/>
      <c r="SRD2507" s="238"/>
      <c r="SRE2507" s="207"/>
      <c r="SRF2507" s="207"/>
      <c r="SRG2507" s="187"/>
      <c r="SRH2507" s="187"/>
      <c r="SRI2507" s="204"/>
      <c r="SRJ2507" s="272"/>
      <c r="SRK2507" s="207"/>
      <c r="SRL2507" s="238"/>
      <c r="SRM2507" s="207"/>
      <c r="SRN2507" s="207"/>
      <c r="SRO2507" s="187"/>
      <c r="SRP2507" s="187"/>
      <c r="SRQ2507" s="204"/>
      <c r="SRR2507" s="272"/>
      <c r="SRS2507" s="207"/>
      <c r="SRT2507" s="238"/>
      <c r="SRU2507" s="207"/>
      <c r="SRV2507" s="207"/>
      <c r="SRW2507" s="187"/>
      <c r="SRX2507" s="187"/>
      <c r="SRY2507" s="204"/>
      <c r="SRZ2507" s="272"/>
      <c r="SSA2507" s="207"/>
      <c r="SSB2507" s="238"/>
      <c r="SSC2507" s="207"/>
      <c r="SSD2507" s="207"/>
      <c r="SSE2507" s="187"/>
      <c r="SSF2507" s="187"/>
      <c r="SSG2507" s="204"/>
      <c r="SSH2507" s="272"/>
      <c r="SSI2507" s="207"/>
      <c r="SSJ2507" s="238"/>
      <c r="SSK2507" s="207"/>
      <c r="SSL2507" s="207"/>
      <c r="SSM2507" s="187"/>
      <c r="SSN2507" s="187"/>
      <c r="SSO2507" s="204"/>
      <c r="SSP2507" s="272"/>
      <c r="SSQ2507" s="207"/>
      <c r="SSR2507" s="238"/>
      <c r="SSS2507" s="207"/>
      <c r="SST2507" s="207"/>
      <c r="SSU2507" s="187"/>
      <c r="SSV2507" s="187"/>
      <c r="SSW2507" s="204"/>
      <c r="SSX2507" s="272"/>
      <c r="SSY2507" s="207"/>
      <c r="SSZ2507" s="238"/>
      <c r="STA2507" s="207"/>
      <c r="STB2507" s="207"/>
      <c r="STC2507" s="187"/>
      <c r="STD2507" s="187"/>
      <c r="STE2507" s="204"/>
      <c r="STF2507" s="272"/>
      <c r="STG2507" s="207"/>
      <c r="STH2507" s="238"/>
      <c r="STI2507" s="207"/>
      <c r="STJ2507" s="207"/>
      <c r="STK2507" s="187"/>
      <c r="STL2507" s="187"/>
      <c r="STM2507" s="204"/>
      <c r="STN2507" s="272"/>
      <c r="STO2507" s="207"/>
      <c r="STP2507" s="238"/>
      <c r="STQ2507" s="207"/>
      <c r="STR2507" s="207"/>
      <c r="STS2507" s="187"/>
      <c r="STT2507" s="187"/>
      <c r="STU2507" s="204"/>
      <c r="STV2507" s="272"/>
      <c r="STW2507" s="207"/>
      <c r="STX2507" s="238"/>
      <c r="STY2507" s="207"/>
      <c r="STZ2507" s="207"/>
      <c r="SUA2507" s="187"/>
      <c r="SUB2507" s="187"/>
      <c r="SUC2507" s="204"/>
      <c r="SUD2507" s="272"/>
      <c r="SUE2507" s="207"/>
      <c r="SUF2507" s="238"/>
      <c r="SUG2507" s="207"/>
      <c r="SUH2507" s="207"/>
      <c r="SUI2507" s="187"/>
      <c r="SUJ2507" s="187"/>
      <c r="SUK2507" s="204"/>
      <c r="SUL2507" s="272"/>
      <c r="SUM2507" s="207"/>
      <c r="SUN2507" s="238"/>
      <c r="SUO2507" s="207"/>
      <c r="SUP2507" s="207"/>
      <c r="SUQ2507" s="187"/>
      <c r="SUR2507" s="187"/>
      <c r="SUS2507" s="204"/>
      <c r="SUT2507" s="272"/>
      <c r="SUU2507" s="207"/>
      <c r="SUV2507" s="238"/>
      <c r="SUW2507" s="207"/>
      <c r="SUX2507" s="207"/>
      <c r="SUY2507" s="187"/>
      <c r="SUZ2507" s="187"/>
      <c r="SVA2507" s="204"/>
      <c r="SVB2507" s="272"/>
      <c r="SVC2507" s="207"/>
      <c r="SVD2507" s="238"/>
      <c r="SVE2507" s="207"/>
      <c r="SVF2507" s="207"/>
      <c r="SVG2507" s="187"/>
      <c r="SVH2507" s="187"/>
      <c r="SVI2507" s="204"/>
      <c r="SVJ2507" s="272"/>
      <c r="SVK2507" s="207"/>
      <c r="SVL2507" s="238"/>
      <c r="SVM2507" s="207"/>
      <c r="SVN2507" s="207"/>
      <c r="SVO2507" s="187"/>
      <c r="SVP2507" s="187"/>
      <c r="SVQ2507" s="204"/>
      <c r="SVR2507" s="272"/>
      <c r="SVS2507" s="207"/>
      <c r="SVT2507" s="238"/>
      <c r="SVU2507" s="207"/>
      <c r="SVV2507" s="207"/>
      <c r="SVW2507" s="187"/>
      <c r="SVX2507" s="187"/>
      <c r="SVY2507" s="204"/>
      <c r="SVZ2507" s="272"/>
      <c r="SWA2507" s="207"/>
      <c r="SWB2507" s="238"/>
      <c r="SWC2507" s="207"/>
      <c r="SWD2507" s="207"/>
      <c r="SWE2507" s="187"/>
      <c r="SWF2507" s="187"/>
      <c r="SWG2507" s="204"/>
      <c r="SWH2507" s="272"/>
      <c r="SWI2507" s="207"/>
      <c r="SWJ2507" s="238"/>
      <c r="SWK2507" s="207"/>
      <c r="SWL2507" s="207"/>
      <c r="SWM2507" s="187"/>
      <c r="SWN2507" s="187"/>
      <c r="SWO2507" s="204"/>
      <c r="SWP2507" s="272"/>
      <c r="SWQ2507" s="207"/>
      <c r="SWR2507" s="238"/>
      <c r="SWS2507" s="207"/>
      <c r="SWT2507" s="207"/>
      <c r="SWU2507" s="187"/>
      <c r="SWV2507" s="187"/>
      <c r="SWW2507" s="204"/>
      <c r="SWX2507" s="272"/>
      <c r="SWY2507" s="207"/>
      <c r="SWZ2507" s="238"/>
      <c r="SXA2507" s="207"/>
      <c r="SXB2507" s="207"/>
      <c r="SXC2507" s="187"/>
      <c r="SXD2507" s="187"/>
      <c r="SXE2507" s="204"/>
      <c r="SXF2507" s="272"/>
      <c r="SXG2507" s="207"/>
      <c r="SXH2507" s="238"/>
      <c r="SXI2507" s="207"/>
      <c r="SXJ2507" s="207"/>
      <c r="SXK2507" s="187"/>
      <c r="SXL2507" s="187"/>
      <c r="SXM2507" s="204"/>
      <c r="SXN2507" s="272"/>
      <c r="SXO2507" s="207"/>
      <c r="SXP2507" s="238"/>
      <c r="SXQ2507" s="207"/>
      <c r="SXR2507" s="207"/>
      <c r="SXS2507" s="187"/>
      <c r="SXT2507" s="187"/>
      <c r="SXU2507" s="204"/>
      <c r="SXV2507" s="272"/>
      <c r="SXW2507" s="207"/>
      <c r="SXX2507" s="238"/>
      <c r="SXY2507" s="207"/>
      <c r="SXZ2507" s="207"/>
      <c r="SYA2507" s="187"/>
      <c r="SYB2507" s="187"/>
      <c r="SYC2507" s="204"/>
      <c r="SYD2507" s="272"/>
      <c r="SYE2507" s="207"/>
      <c r="SYF2507" s="238"/>
      <c r="SYG2507" s="207"/>
      <c r="SYH2507" s="207"/>
      <c r="SYI2507" s="187"/>
      <c r="SYJ2507" s="187"/>
      <c r="SYK2507" s="204"/>
      <c r="SYL2507" s="272"/>
      <c r="SYM2507" s="207"/>
      <c r="SYN2507" s="238"/>
      <c r="SYO2507" s="207"/>
      <c r="SYP2507" s="207"/>
      <c r="SYQ2507" s="187"/>
      <c r="SYR2507" s="187"/>
      <c r="SYS2507" s="204"/>
      <c r="SYT2507" s="272"/>
      <c r="SYU2507" s="207"/>
      <c r="SYV2507" s="238"/>
      <c r="SYW2507" s="207"/>
      <c r="SYX2507" s="207"/>
      <c r="SYY2507" s="187"/>
      <c r="SYZ2507" s="187"/>
      <c r="SZA2507" s="204"/>
      <c r="SZB2507" s="272"/>
      <c r="SZC2507" s="207"/>
      <c r="SZD2507" s="238"/>
      <c r="SZE2507" s="207"/>
      <c r="SZF2507" s="207"/>
      <c r="SZG2507" s="187"/>
      <c r="SZH2507" s="187"/>
      <c r="SZI2507" s="204"/>
      <c r="SZJ2507" s="272"/>
      <c r="SZK2507" s="207"/>
      <c r="SZL2507" s="238"/>
      <c r="SZM2507" s="207"/>
      <c r="SZN2507" s="207"/>
      <c r="SZO2507" s="187"/>
      <c r="SZP2507" s="187"/>
      <c r="SZQ2507" s="204"/>
      <c r="SZR2507" s="272"/>
      <c r="SZS2507" s="207"/>
      <c r="SZT2507" s="238"/>
      <c r="SZU2507" s="207"/>
      <c r="SZV2507" s="207"/>
      <c r="SZW2507" s="187"/>
      <c r="SZX2507" s="187"/>
      <c r="SZY2507" s="204"/>
      <c r="SZZ2507" s="272"/>
      <c r="TAA2507" s="207"/>
      <c r="TAB2507" s="238"/>
      <c r="TAC2507" s="207"/>
      <c r="TAD2507" s="207"/>
      <c r="TAE2507" s="187"/>
      <c r="TAF2507" s="187"/>
      <c r="TAG2507" s="204"/>
      <c r="TAH2507" s="272"/>
      <c r="TAI2507" s="207"/>
      <c r="TAJ2507" s="238"/>
      <c r="TAK2507" s="207"/>
      <c r="TAL2507" s="207"/>
      <c r="TAM2507" s="187"/>
      <c r="TAN2507" s="187"/>
      <c r="TAO2507" s="204"/>
      <c r="TAP2507" s="272"/>
      <c r="TAQ2507" s="207"/>
      <c r="TAR2507" s="238"/>
      <c r="TAS2507" s="207"/>
      <c r="TAT2507" s="207"/>
      <c r="TAU2507" s="187"/>
      <c r="TAV2507" s="187"/>
      <c r="TAW2507" s="204"/>
      <c r="TAX2507" s="272"/>
      <c r="TAY2507" s="207"/>
      <c r="TAZ2507" s="238"/>
      <c r="TBA2507" s="207"/>
      <c r="TBB2507" s="207"/>
      <c r="TBC2507" s="187"/>
      <c r="TBD2507" s="187"/>
      <c r="TBE2507" s="204"/>
      <c r="TBF2507" s="272"/>
      <c r="TBG2507" s="207"/>
      <c r="TBH2507" s="238"/>
      <c r="TBI2507" s="207"/>
      <c r="TBJ2507" s="207"/>
      <c r="TBK2507" s="187"/>
      <c r="TBL2507" s="187"/>
      <c r="TBM2507" s="204"/>
      <c r="TBN2507" s="272"/>
      <c r="TBO2507" s="207"/>
      <c r="TBP2507" s="238"/>
      <c r="TBQ2507" s="207"/>
      <c r="TBR2507" s="207"/>
      <c r="TBS2507" s="187"/>
      <c r="TBT2507" s="187"/>
      <c r="TBU2507" s="204"/>
      <c r="TBV2507" s="272"/>
      <c r="TBW2507" s="207"/>
      <c r="TBX2507" s="238"/>
      <c r="TBY2507" s="207"/>
      <c r="TBZ2507" s="207"/>
      <c r="TCA2507" s="187"/>
      <c r="TCB2507" s="187"/>
      <c r="TCC2507" s="204"/>
      <c r="TCD2507" s="272"/>
      <c r="TCE2507" s="207"/>
      <c r="TCF2507" s="238"/>
      <c r="TCG2507" s="207"/>
      <c r="TCH2507" s="207"/>
      <c r="TCI2507" s="187"/>
      <c r="TCJ2507" s="187"/>
      <c r="TCK2507" s="204"/>
      <c r="TCL2507" s="272"/>
      <c r="TCM2507" s="207"/>
      <c r="TCN2507" s="238"/>
      <c r="TCO2507" s="207"/>
      <c r="TCP2507" s="207"/>
      <c r="TCQ2507" s="187"/>
      <c r="TCR2507" s="187"/>
      <c r="TCS2507" s="204"/>
      <c r="TCT2507" s="272"/>
      <c r="TCU2507" s="207"/>
      <c r="TCV2507" s="238"/>
      <c r="TCW2507" s="207"/>
      <c r="TCX2507" s="207"/>
      <c r="TCY2507" s="187"/>
      <c r="TCZ2507" s="187"/>
      <c r="TDA2507" s="204"/>
      <c r="TDB2507" s="272"/>
      <c r="TDC2507" s="207"/>
      <c r="TDD2507" s="238"/>
      <c r="TDE2507" s="207"/>
      <c r="TDF2507" s="207"/>
      <c r="TDG2507" s="187"/>
      <c r="TDH2507" s="187"/>
      <c r="TDI2507" s="204"/>
      <c r="TDJ2507" s="272"/>
      <c r="TDK2507" s="207"/>
      <c r="TDL2507" s="238"/>
      <c r="TDM2507" s="207"/>
      <c r="TDN2507" s="207"/>
      <c r="TDO2507" s="187"/>
      <c r="TDP2507" s="187"/>
      <c r="TDQ2507" s="204"/>
      <c r="TDR2507" s="272"/>
      <c r="TDS2507" s="207"/>
      <c r="TDT2507" s="238"/>
      <c r="TDU2507" s="207"/>
      <c r="TDV2507" s="207"/>
      <c r="TDW2507" s="187"/>
      <c r="TDX2507" s="187"/>
      <c r="TDY2507" s="204"/>
      <c r="TDZ2507" s="272"/>
      <c r="TEA2507" s="207"/>
      <c r="TEB2507" s="238"/>
      <c r="TEC2507" s="207"/>
      <c r="TED2507" s="207"/>
      <c r="TEE2507" s="187"/>
      <c r="TEF2507" s="187"/>
      <c r="TEG2507" s="204"/>
      <c r="TEH2507" s="272"/>
      <c r="TEI2507" s="207"/>
      <c r="TEJ2507" s="238"/>
      <c r="TEK2507" s="207"/>
      <c r="TEL2507" s="207"/>
      <c r="TEM2507" s="187"/>
      <c r="TEN2507" s="187"/>
      <c r="TEO2507" s="204"/>
      <c r="TEP2507" s="272"/>
      <c r="TEQ2507" s="207"/>
      <c r="TER2507" s="238"/>
      <c r="TES2507" s="207"/>
      <c r="TET2507" s="207"/>
      <c r="TEU2507" s="187"/>
      <c r="TEV2507" s="187"/>
      <c r="TEW2507" s="204"/>
      <c r="TEX2507" s="272"/>
      <c r="TEY2507" s="207"/>
      <c r="TEZ2507" s="238"/>
      <c r="TFA2507" s="207"/>
      <c r="TFB2507" s="207"/>
      <c r="TFC2507" s="187"/>
      <c r="TFD2507" s="187"/>
      <c r="TFE2507" s="204"/>
      <c r="TFF2507" s="272"/>
      <c r="TFG2507" s="207"/>
      <c r="TFH2507" s="238"/>
      <c r="TFI2507" s="207"/>
      <c r="TFJ2507" s="207"/>
      <c r="TFK2507" s="187"/>
      <c r="TFL2507" s="187"/>
      <c r="TFM2507" s="204"/>
      <c r="TFN2507" s="272"/>
      <c r="TFO2507" s="207"/>
      <c r="TFP2507" s="238"/>
      <c r="TFQ2507" s="207"/>
      <c r="TFR2507" s="207"/>
      <c r="TFS2507" s="187"/>
      <c r="TFT2507" s="187"/>
      <c r="TFU2507" s="204"/>
      <c r="TFV2507" s="272"/>
      <c r="TFW2507" s="207"/>
      <c r="TFX2507" s="238"/>
      <c r="TFY2507" s="207"/>
      <c r="TFZ2507" s="207"/>
      <c r="TGA2507" s="187"/>
      <c r="TGB2507" s="187"/>
      <c r="TGC2507" s="204"/>
      <c r="TGD2507" s="272"/>
      <c r="TGE2507" s="207"/>
      <c r="TGF2507" s="238"/>
      <c r="TGG2507" s="207"/>
      <c r="TGH2507" s="207"/>
      <c r="TGI2507" s="187"/>
      <c r="TGJ2507" s="187"/>
      <c r="TGK2507" s="204"/>
      <c r="TGL2507" s="272"/>
      <c r="TGM2507" s="207"/>
      <c r="TGN2507" s="238"/>
      <c r="TGO2507" s="207"/>
      <c r="TGP2507" s="207"/>
      <c r="TGQ2507" s="187"/>
      <c r="TGR2507" s="187"/>
      <c r="TGS2507" s="204"/>
      <c r="TGT2507" s="272"/>
      <c r="TGU2507" s="207"/>
      <c r="TGV2507" s="238"/>
      <c r="TGW2507" s="207"/>
      <c r="TGX2507" s="207"/>
      <c r="TGY2507" s="187"/>
      <c r="TGZ2507" s="187"/>
      <c r="THA2507" s="204"/>
      <c r="THB2507" s="272"/>
      <c r="THC2507" s="207"/>
      <c r="THD2507" s="238"/>
      <c r="THE2507" s="207"/>
      <c r="THF2507" s="207"/>
      <c r="THG2507" s="187"/>
      <c r="THH2507" s="187"/>
      <c r="THI2507" s="204"/>
      <c r="THJ2507" s="272"/>
      <c r="THK2507" s="207"/>
      <c r="THL2507" s="238"/>
      <c r="THM2507" s="207"/>
      <c r="THN2507" s="207"/>
      <c r="THO2507" s="187"/>
      <c r="THP2507" s="187"/>
      <c r="THQ2507" s="204"/>
      <c r="THR2507" s="272"/>
      <c r="THS2507" s="207"/>
      <c r="THT2507" s="238"/>
      <c r="THU2507" s="207"/>
      <c r="THV2507" s="207"/>
      <c r="THW2507" s="187"/>
      <c r="THX2507" s="187"/>
      <c r="THY2507" s="204"/>
      <c r="THZ2507" s="272"/>
      <c r="TIA2507" s="207"/>
      <c r="TIB2507" s="238"/>
      <c r="TIC2507" s="207"/>
      <c r="TID2507" s="207"/>
      <c r="TIE2507" s="187"/>
      <c r="TIF2507" s="187"/>
      <c r="TIG2507" s="204"/>
      <c r="TIH2507" s="272"/>
      <c r="TII2507" s="207"/>
      <c r="TIJ2507" s="238"/>
      <c r="TIK2507" s="207"/>
      <c r="TIL2507" s="207"/>
      <c r="TIM2507" s="187"/>
      <c r="TIN2507" s="187"/>
      <c r="TIO2507" s="204"/>
      <c r="TIP2507" s="272"/>
      <c r="TIQ2507" s="207"/>
      <c r="TIR2507" s="238"/>
      <c r="TIS2507" s="207"/>
      <c r="TIT2507" s="207"/>
      <c r="TIU2507" s="187"/>
      <c r="TIV2507" s="187"/>
      <c r="TIW2507" s="204"/>
      <c r="TIX2507" s="272"/>
      <c r="TIY2507" s="207"/>
      <c r="TIZ2507" s="238"/>
      <c r="TJA2507" s="207"/>
      <c r="TJB2507" s="207"/>
      <c r="TJC2507" s="187"/>
      <c r="TJD2507" s="187"/>
      <c r="TJE2507" s="204"/>
      <c r="TJF2507" s="272"/>
      <c r="TJG2507" s="207"/>
      <c r="TJH2507" s="238"/>
      <c r="TJI2507" s="207"/>
      <c r="TJJ2507" s="207"/>
      <c r="TJK2507" s="187"/>
      <c r="TJL2507" s="187"/>
      <c r="TJM2507" s="204"/>
      <c r="TJN2507" s="272"/>
      <c r="TJO2507" s="207"/>
      <c r="TJP2507" s="238"/>
      <c r="TJQ2507" s="207"/>
      <c r="TJR2507" s="207"/>
      <c r="TJS2507" s="187"/>
      <c r="TJT2507" s="187"/>
      <c r="TJU2507" s="204"/>
      <c r="TJV2507" s="272"/>
      <c r="TJW2507" s="207"/>
      <c r="TJX2507" s="238"/>
      <c r="TJY2507" s="207"/>
      <c r="TJZ2507" s="207"/>
      <c r="TKA2507" s="187"/>
      <c r="TKB2507" s="187"/>
      <c r="TKC2507" s="204"/>
      <c r="TKD2507" s="272"/>
      <c r="TKE2507" s="207"/>
      <c r="TKF2507" s="238"/>
      <c r="TKG2507" s="207"/>
      <c r="TKH2507" s="207"/>
      <c r="TKI2507" s="187"/>
      <c r="TKJ2507" s="187"/>
      <c r="TKK2507" s="204"/>
      <c r="TKL2507" s="272"/>
      <c r="TKM2507" s="207"/>
      <c r="TKN2507" s="238"/>
      <c r="TKO2507" s="207"/>
      <c r="TKP2507" s="207"/>
      <c r="TKQ2507" s="187"/>
      <c r="TKR2507" s="187"/>
      <c r="TKS2507" s="204"/>
      <c r="TKT2507" s="272"/>
      <c r="TKU2507" s="207"/>
      <c r="TKV2507" s="238"/>
      <c r="TKW2507" s="207"/>
      <c r="TKX2507" s="207"/>
      <c r="TKY2507" s="187"/>
      <c r="TKZ2507" s="187"/>
      <c r="TLA2507" s="204"/>
      <c r="TLB2507" s="272"/>
      <c r="TLC2507" s="207"/>
      <c r="TLD2507" s="238"/>
      <c r="TLE2507" s="207"/>
      <c r="TLF2507" s="207"/>
      <c r="TLG2507" s="187"/>
      <c r="TLH2507" s="187"/>
      <c r="TLI2507" s="204"/>
      <c r="TLJ2507" s="272"/>
      <c r="TLK2507" s="207"/>
      <c r="TLL2507" s="238"/>
      <c r="TLM2507" s="207"/>
      <c r="TLN2507" s="207"/>
      <c r="TLO2507" s="187"/>
      <c r="TLP2507" s="187"/>
      <c r="TLQ2507" s="204"/>
      <c r="TLR2507" s="272"/>
      <c r="TLS2507" s="207"/>
      <c r="TLT2507" s="238"/>
      <c r="TLU2507" s="207"/>
      <c r="TLV2507" s="207"/>
      <c r="TLW2507" s="187"/>
      <c r="TLX2507" s="187"/>
      <c r="TLY2507" s="204"/>
      <c r="TLZ2507" s="272"/>
      <c r="TMA2507" s="207"/>
      <c r="TMB2507" s="238"/>
      <c r="TMC2507" s="207"/>
      <c r="TMD2507" s="207"/>
      <c r="TME2507" s="187"/>
      <c r="TMF2507" s="187"/>
      <c r="TMG2507" s="204"/>
      <c r="TMH2507" s="272"/>
      <c r="TMI2507" s="207"/>
      <c r="TMJ2507" s="238"/>
      <c r="TMK2507" s="207"/>
      <c r="TML2507" s="207"/>
      <c r="TMM2507" s="187"/>
      <c r="TMN2507" s="187"/>
      <c r="TMO2507" s="204"/>
      <c r="TMP2507" s="272"/>
      <c r="TMQ2507" s="207"/>
      <c r="TMR2507" s="238"/>
      <c r="TMS2507" s="207"/>
      <c r="TMT2507" s="207"/>
      <c r="TMU2507" s="187"/>
      <c r="TMV2507" s="187"/>
      <c r="TMW2507" s="204"/>
      <c r="TMX2507" s="272"/>
      <c r="TMY2507" s="207"/>
      <c r="TMZ2507" s="238"/>
      <c r="TNA2507" s="207"/>
      <c r="TNB2507" s="207"/>
      <c r="TNC2507" s="187"/>
      <c r="TND2507" s="187"/>
      <c r="TNE2507" s="204"/>
      <c r="TNF2507" s="272"/>
      <c r="TNG2507" s="207"/>
      <c r="TNH2507" s="238"/>
      <c r="TNI2507" s="207"/>
      <c r="TNJ2507" s="207"/>
      <c r="TNK2507" s="187"/>
      <c r="TNL2507" s="187"/>
      <c r="TNM2507" s="204"/>
      <c r="TNN2507" s="272"/>
      <c r="TNO2507" s="207"/>
      <c r="TNP2507" s="238"/>
      <c r="TNQ2507" s="207"/>
      <c r="TNR2507" s="207"/>
      <c r="TNS2507" s="187"/>
      <c r="TNT2507" s="187"/>
      <c r="TNU2507" s="204"/>
      <c r="TNV2507" s="272"/>
      <c r="TNW2507" s="207"/>
      <c r="TNX2507" s="238"/>
      <c r="TNY2507" s="207"/>
      <c r="TNZ2507" s="207"/>
      <c r="TOA2507" s="187"/>
      <c r="TOB2507" s="187"/>
      <c r="TOC2507" s="204"/>
      <c r="TOD2507" s="272"/>
      <c r="TOE2507" s="207"/>
      <c r="TOF2507" s="238"/>
      <c r="TOG2507" s="207"/>
      <c r="TOH2507" s="207"/>
      <c r="TOI2507" s="187"/>
      <c r="TOJ2507" s="187"/>
      <c r="TOK2507" s="204"/>
      <c r="TOL2507" s="272"/>
      <c r="TOM2507" s="207"/>
      <c r="TON2507" s="238"/>
      <c r="TOO2507" s="207"/>
      <c r="TOP2507" s="207"/>
      <c r="TOQ2507" s="187"/>
      <c r="TOR2507" s="187"/>
      <c r="TOS2507" s="204"/>
      <c r="TOT2507" s="272"/>
      <c r="TOU2507" s="207"/>
      <c r="TOV2507" s="238"/>
      <c r="TOW2507" s="207"/>
      <c r="TOX2507" s="207"/>
      <c r="TOY2507" s="187"/>
      <c r="TOZ2507" s="187"/>
      <c r="TPA2507" s="204"/>
      <c r="TPB2507" s="272"/>
      <c r="TPC2507" s="207"/>
      <c r="TPD2507" s="238"/>
      <c r="TPE2507" s="207"/>
      <c r="TPF2507" s="207"/>
      <c r="TPG2507" s="187"/>
      <c r="TPH2507" s="187"/>
      <c r="TPI2507" s="204"/>
      <c r="TPJ2507" s="272"/>
      <c r="TPK2507" s="207"/>
      <c r="TPL2507" s="238"/>
      <c r="TPM2507" s="207"/>
      <c r="TPN2507" s="207"/>
      <c r="TPO2507" s="187"/>
      <c r="TPP2507" s="187"/>
      <c r="TPQ2507" s="204"/>
      <c r="TPR2507" s="272"/>
      <c r="TPS2507" s="207"/>
      <c r="TPT2507" s="238"/>
      <c r="TPU2507" s="207"/>
      <c r="TPV2507" s="207"/>
      <c r="TPW2507" s="187"/>
      <c r="TPX2507" s="187"/>
      <c r="TPY2507" s="204"/>
      <c r="TPZ2507" s="272"/>
      <c r="TQA2507" s="207"/>
      <c r="TQB2507" s="238"/>
      <c r="TQC2507" s="207"/>
      <c r="TQD2507" s="207"/>
      <c r="TQE2507" s="187"/>
      <c r="TQF2507" s="187"/>
      <c r="TQG2507" s="204"/>
      <c r="TQH2507" s="272"/>
      <c r="TQI2507" s="207"/>
      <c r="TQJ2507" s="238"/>
      <c r="TQK2507" s="207"/>
      <c r="TQL2507" s="207"/>
      <c r="TQM2507" s="187"/>
      <c r="TQN2507" s="187"/>
      <c r="TQO2507" s="204"/>
      <c r="TQP2507" s="272"/>
      <c r="TQQ2507" s="207"/>
      <c r="TQR2507" s="238"/>
      <c r="TQS2507" s="207"/>
      <c r="TQT2507" s="207"/>
      <c r="TQU2507" s="187"/>
      <c r="TQV2507" s="187"/>
      <c r="TQW2507" s="204"/>
      <c r="TQX2507" s="272"/>
      <c r="TQY2507" s="207"/>
      <c r="TQZ2507" s="238"/>
      <c r="TRA2507" s="207"/>
      <c r="TRB2507" s="207"/>
      <c r="TRC2507" s="187"/>
      <c r="TRD2507" s="187"/>
      <c r="TRE2507" s="204"/>
      <c r="TRF2507" s="272"/>
      <c r="TRG2507" s="207"/>
      <c r="TRH2507" s="238"/>
      <c r="TRI2507" s="207"/>
      <c r="TRJ2507" s="207"/>
      <c r="TRK2507" s="187"/>
      <c r="TRL2507" s="187"/>
      <c r="TRM2507" s="204"/>
      <c r="TRN2507" s="272"/>
      <c r="TRO2507" s="207"/>
      <c r="TRP2507" s="238"/>
      <c r="TRQ2507" s="207"/>
      <c r="TRR2507" s="207"/>
      <c r="TRS2507" s="187"/>
      <c r="TRT2507" s="187"/>
      <c r="TRU2507" s="204"/>
      <c r="TRV2507" s="272"/>
      <c r="TRW2507" s="207"/>
      <c r="TRX2507" s="238"/>
      <c r="TRY2507" s="207"/>
      <c r="TRZ2507" s="207"/>
      <c r="TSA2507" s="187"/>
      <c r="TSB2507" s="187"/>
      <c r="TSC2507" s="204"/>
      <c r="TSD2507" s="272"/>
      <c r="TSE2507" s="207"/>
      <c r="TSF2507" s="238"/>
      <c r="TSG2507" s="207"/>
      <c r="TSH2507" s="207"/>
      <c r="TSI2507" s="187"/>
      <c r="TSJ2507" s="187"/>
      <c r="TSK2507" s="204"/>
      <c r="TSL2507" s="272"/>
      <c r="TSM2507" s="207"/>
      <c r="TSN2507" s="238"/>
      <c r="TSO2507" s="207"/>
      <c r="TSP2507" s="207"/>
      <c r="TSQ2507" s="187"/>
      <c r="TSR2507" s="187"/>
      <c r="TSS2507" s="204"/>
      <c r="TST2507" s="272"/>
      <c r="TSU2507" s="207"/>
      <c r="TSV2507" s="238"/>
      <c r="TSW2507" s="207"/>
      <c r="TSX2507" s="207"/>
      <c r="TSY2507" s="187"/>
      <c r="TSZ2507" s="187"/>
      <c r="TTA2507" s="204"/>
      <c r="TTB2507" s="272"/>
      <c r="TTC2507" s="207"/>
      <c r="TTD2507" s="238"/>
      <c r="TTE2507" s="207"/>
      <c r="TTF2507" s="207"/>
      <c r="TTG2507" s="187"/>
      <c r="TTH2507" s="187"/>
      <c r="TTI2507" s="204"/>
      <c r="TTJ2507" s="272"/>
      <c r="TTK2507" s="207"/>
      <c r="TTL2507" s="238"/>
      <c r="TTM2507" s="207"/>
      <c r="TTN2507" s="207"/>
      <c r="TTO2507" s="187"/>
      <c r="TTP2507" s="187"/>
      <c r="TTQ2507" s="204"/>
      <c r="TTR2507" s="272"/>
      <c r="TTS2507" s="207"/>
      <c r="TTT2507" s="238"/>
      <c r="TTU2507" s="207"/>
      <c r="TTV2507" s="207"/>
      <c r="TTW2507" s="187"/>
      <c r="TTX2507" s="187"/>
      <c r="TTY2507" s="204"/>
      <c r="TTZ2507" s="272"/>
      <c r="TUA2507" s="207"/>
      <c r="TUB2507" s="238"/>
      <c r="TUC2507" s="207"/>
      <c r="TUD2507" s="207"/>
      <c r="TUE2507" s="187"/>
      <c r="TUF2507" s="187"/>
      <c r="TUG2507" s="204"/>
      <c r="TUH2507" s="272"/>
      <c r="TUI2507" s="207"/>
      <c r="TUJ2507" s="238"/>
      <c r="TUK2507" s="207"/>
      <c r="TUL2507" s="207"/>
      <c r="TUM2507" s="187"/>
      <c r="TUN2507" s="187"/>
      <c r="TUO2507" s="204"/>
      <c r="TUP2507" s="272"/>
      <c r="TUQ2507" s="207"/>
      <c r="TUR2507" s="238"/>
      <c r="TUS2507" s="207"/>
      <c r="TUT2507" s="207"/>
      <c r="TUU2507" s="187"/>
      <c r="TUV2507" s="187"/>
      <c r="TUW2507" s="204"/>
      <c r="TUX2507" s="272"/>
      <c r="TUY2507" s="207"/>
      <c r="TUZ2507" s="238"/>
      <c r="TVA2507" s="207"/>
      <c r="TVB2507" s="207"/>
      <c r="TVC2507" s="187"/>
      <c r="TVD2507" s="187"/>
      <c r="TVE2507" s="204"/>
      <c r="TVF2507" s="272"/>
      <c r="TVG2507" s="207"/>
      <c r="TVH2507" s="238"/>
      <c r="TVI2507" s="207"/>
      <c r="TVJ2507" s="207"/>
      <c r="TVK2507" s="187"/>
      <c r="TVL2507" s="187"/>
      <c r="TVM2507" s="204"/>
      <c r="TVN2507" s="272"/>
      <c r="TVO2507" s="207"/>
      <c r="TVP2507" s="238"/>
      <c r="TVQ2507" s="207"/>
      <c r="TVR2507" s="207"/>
      <c r="TVS2507" s="187"/>
      <c r="TVT2507" s="187"/>
      <c r="TVU2507" s="204"/>
      <c r="TVV2507" s="272"/>
      <c r="TVW2507" s="207"/>
      <c r="TVX2507" s="238"/>
      <c r="TVY2507" s="207"/>
      <c r="TVZ2507" s="207"/>
      <c r="TWA2507" s="187"/>
      <c r="TWB2507" s="187"/>
      <c r="TWC2507" s="204"/>
      <c r="TWD2507" s="272"/>
      <c r="TWE2507" s="207"/>
      <c r="TWF2507" s="238"/>
      <c r="TWG2507" s="207"/>
      <c r="TWH2507" s="207"/>
      <c r="TWI2507" s="187"/>
      <c r="TWJ2507" s="187"/>
      <c r="TWK2507" s="204"/>
      <c r="TWL2507" s="272"/>
      <c r="TWM2507" s="207"/>
      <c r="TWN2507" s="238"/>
      <c r="TWO2507" s="207"/>
      <c r="TWP2507" s="207"/>
      <c r="TWQ2507" s="187"/>
      <c r="TWR2507" s="187"/>
      <c r="TWS2507" s="204"/>
      <c r="TWT2507" s="272"/>
      <c r="TWU2507" s="207"/>
      <c r="TWV2507" s="238"/>
      <c r="TWW2507" s="207"/>
      <c r="TWX2507" s="207"/>
      <c r="TWY2507" s="187"/>
      <c r="TWZ2507" s="187"/>
      <c r="TXA2507" s="204"/>
      <c r="TXB2507" s="272"/>
      <c r="TXC2507" s="207"/>
      <c r="TXD2507" s="238"/>
      <c r="TXE2507" s="207"/>
      <c r="TXF2507" s="207"/>
      <c r="TXG2507" s="187"/>
      <c r="TXH2507" s="187"/>
      <c r="TXI2507" s="204"/>
      <c r="TXJ2507" s="272"/>
      <c r="TXK2507" s="207"/>
      <c r="TXL2507" s="238"/>
      <c r="TXM2507" s="207"/>
      <c r="TXN2507" s="207"/>
      <c r="TXO2507" s="187"/>
      <c r="TXP2507" s="187"/>
      <c r="TXQ2507" s="204"/>
      <c r="TXR2507" s="272"/>
      <c r="TXS2507" s="207"/>
      <c r="TXT2507" s="238"/>
      <c r="TXU2507" s="207"/>
      <c r="TXV2507" s="207"/>
      <c r="TXW2507" s="187"/>
      <c r="TXX2507" s="187"/>
      <c r="TXY2507" s="204"/>
      <c r="TXZ2507" s="272"/>
      <c r="TYA2507" s="207"/>
      <c r="TYB2507" s="238"/>
      <c r="TYC2507" s="207"/>
      <c r="TYD2507" s="207"/>
      <c r="TYE2507" s="187"/>
      <c r="TYF2507" s="187"/>
      <c r="TYG2507" s="204"/>
      <c r="TYH2507" s="272"/>
      <c r="TYI2507" s="207"/>
      <c r="TYJ2507" s="238"/>
      <c r="TYK2507" s="207"/>
      <c r="TYL2507" s="207"/>
      <c r="TYM2507" s="187"/>
      <c r="TYN2507" s="187"/>
      <c r="TYO2507" s="204"/>
      <c r="TYP2507" s="272"/>
      <c r="TYQ2507" s="207"/>
      <c r="TYR2507" s="238"/>
      <c r="TYS2507" s="207"/>
      <c r="TYT2507" s="207"/>
      <c r="TYU2507" s="187"/>
      <c r="TYV2507" s="187"/>
      <c r="TYW2507" s="204"/>
      <c r="TYX2507" s="272"/>
      <c r="TYY2507" s="207"/>
      <c r="TYZ2507" s="238"/>
      <c r="TZA2507" s="207"/>
      <c r="TZB2507" s="207"/>
      <c r="TZC2507" s="187"/>
      <c r="TZD2507" s="187"/>
      <c r="TZE2507" s="204"/>
      <c r="TZF2507" s="272"/>
      <c r="TZG2507" s="207"/>
      <c r="TZH2507" s="238"/>
      <c r="TZI2507" s="207"/>
      <c r="TZJ2507" s="207"/>
      <c r="TZK2507" s="187"/>
      <c r="TZL2507" s="187"/>
      <c r="TZM2507" s="204"/>
      <c r="TZN2507" s="272"/>
      <c r="TZO2507" s="207"/>
      <c r="TZP2507" s="238"/>
      <c r="TZQ2507" s="207"/>
      <c r="TZR2507" s="207"/>
      <c r="TZS2507" s="187"/>
      <c r="TZT2507" s="187"/>
      <c r="TZU2507" s="204"/>
      <c r="TZV2507" s="272"/>
      <c r="TZW2507" s="207"/>
      <c r="TZX2507" s="238"/>
      <c r="TZY2507" s="207"/>
      <c r="TZZ2507" s="207"/>
      <c r="UAA2507" s="187"/>
      <c r="UAB2507" s="187"/>
      <c r="UAC2507" s="204"/>
      <c r="UAD2507" s="272"/>
      <c r="UAE2507" s="207"/>
      <c r="UAF2507" s="238"/>
      <c r="UAG2507" s="207"/>
      <c r="UAH2507" s="207"/>
      <c r="UAI2507" s="187"/>
      <c r="UAJ2507" s="187"/>
      <c r="UAK2507" s="204"/>
      <c r="UAL2507" s="272"/>
      <c r="UAM2507" s="207"/>
      <c r="UAN2507" s="238"/>
      <c r="UAO2507" s="207"/>
      <c r="UAP2507" s="207"/>
      <c r="UAQ2507" s="187"/>
      <c r="UAR2507" s="187"/>
      <c r="UAS2507" s="204"/>
      <c r="UAT2507" s="272"/>
      <c r="UAU2507" s="207"/>
      <c r="UAV2507" s="238"/>
      <c r="UAW2507" s="207"/>
      <c r="UAX2507" s="207"/>
      <c r="UAY2507" s="187"/>
      <c r="UAZ2507" s="187"/>
      <c r="UBA2507" s="204"/>
      <c r="UBB2507" s="272"/>
      <c r="UBC2507" s="207"/>
      <c r="UBD2507" s="238"/>
      <c r="UBE2507" s="207"/>
      <c r="UBF2507" s="207"/>
      <c r="UBG2507" s="187"/>
      <c r="UBH2507" s="187"/>
      <c r="UBI2507" s="204"/>
      <c r="UBJ2507" s="272"/>
      <c r="UBK2507" s="207"/>
      <c r="UBL2507" s="238"/>
      <c r="UBM2507" s="207"/>
      <c r="UBN2507" s="207"/>
      <c r="UBO2507" s="187"/>
      <c r="UBP2507" s="187"/>
      <c r="UBQ2507" s="204"/>
      <c r="UBR2507" s="272"/>
      <c r="UBS2507" s="207"/>
      <c r="UBT2507" s="238"/>
      <c r="UBU2507" s="207"/>
      <c r="UBV2507" s="207"/>
      <c r="UBW2507" s="187"/>
      <c r="UBX2507" s="187"/>
      <c r="UBY2507" s="204"/>
      <c r="UBZ2507" s="272"/>
      <c r="UCA2507" s="207"/>
      <c r="UCB2507" s="238"/>
      <c r="UCC2507" s="207"/>
      <c r="UCD2507" s="207"/>
      <c r="UCE2507" s="187"/>
      <c r="UCF2507" s="187"/>
      <c r="UCG2507" s="204"/>
      <c r="UCH2507" s="272"/>
      <c r="UCI2507" s="207"/>
      <c r="UCJ2507" s="238"/>
      <c r="UCK2507" s="207"/>
      <c r="UCL2507" s="207"/>
      <c r="UCM2507" s="187"/>
      <c r="UCN2507" s="187"/>
      <c r="UCO2507" s="204"/>
      <c r="UCP2507" s="272"/>
      <c r="UCQ2507" s="207"/>
      <c r="UCR2507" s="238"/>
      <c r="UCS2507" s="207"/>
      <c r="UCT2507" s="207"/>
      <c r="UCU2507" s="187"/>
      <c r="UCV2507" s="187"/>
      <c r="UCW2507" s="204"/>
      <c r="UCX2507" s="272"/>
      <c r="UCY2507" s="207"/>
      <c r="UCZ2507" s="238"/>
      <c r="UDA2507" s="207"/>
      <c r="UDB2507" s="207"/>
      <c r="UDC2507" s="187"/>
      <c r="UDD2507" s="187"/>
      <c r="UDE2507" s="204"/>
      <c r="UDF2507" s="272"/>
      <c r="UDG2507" s="207"/>
      <c r="UDH2507" s="238"/>
      <c r="UDI2507" s="207"/>
      <c r="UDJ2507" s="207"/>
      <c r="UDK2507" s="187"/>
      <c r="UDL2507" s="187"/>
      <c r="UDM2507" s="204"/>
      <c r="UDN2507" s="272"/>
      <c r="UDO2507" s="207"/>
      <c r="UDP2507" s="238"/>
      <c r="UDQ2507" s="207"/>
      <c r="UDR2507" s="207"/>
      <c r="UDS2507" s="187"/>
      <c r="UDT2507" s="187"/>
      <c r="UDU2507" s="204"/>
      <c r="UDV2507" s="272"/>
      <c r="UDW2507" s="207"/>
      <c r="UDX2507" s="238"/>
      <c r="UDY2507" s="207"/>
      <c r="UDZ2507" s="207"/>
      <c r="UEA2507" s="187"/>
      <c r="UEB2507" s="187"/>
      <c r="UEC2507" s="204"/>
      <c r="UED2507" s="272"/>
      <c r="UEE2507" s="207"/>
      <c r="UEF2507" s="238"/>
      <c r="UEG2507" s="207"/>
      <c r="UEH2507" s="207"/>
      <c r="UEI2507" s="187"/>
      <c r="UEJ2507" s="187"/>
      <c r="UEK2507" s="204"/>
      <c r="UEL2507" s="272"/>
      <c r="UEM2507" s="207"/>
      <c r="UEN2507" s="238"/>
      <c r="UEO2507" s="207"/>
      <c r="UEP2507" s="207"/>
      <c r="UEQ2507" s="187"/>
      <c r="UER2507" s="187"/>
      <c r="UES2507" s="204"/>
      <c r="UET2507" s="272"/>
      <c r="UEU2507" s="207"/>
      <c r="UEV2507" s="238"/>
      <c r="UEW2507" s="207"/>
      <c r="UEX2507" s="207"/>
      <c r="UEY2507" s="187"/>
      <c r="UEZ2507" s="187"/>
      <c r="UFA2507" s="204"/>
      <c r="UFB2507" s="272"/>
      <c r="UFC2507" s="207"/>
      <c r="UFD2507" s="238"/>
      <c r="UFE2507" s="207"/>
      <c r="UFF2507" s="207"/>
      <c r="UFG2507" s="187"/>
      <c r="UFH2507" s="187"/>
      <c r="UFI2507" s="204"/>
      <c r="UFJ2507" s="272"/>
      <c r="UFK2507" s="207"/>
      <c r="UFL2507" s="238"/>
      <c r="UFM2507" s="207"/>
      <c r="UFN2507" s="207"/>
      <c r="UFO2507" s="187"/>
      <c r="UFP2507" s="187"/>
      <c r="UFQ2507" s="204"/>
      <c r="UFR2507" s="272"/>
      <c r="UFS2507" s="207"/>
      <c r="UFT2507" s="238"/>
      <c r="UFU2507" s="207"/>
      <c r="UFV2507" s="207"/>
      <c r="UFW2507" s="187"/>
      <c r="UFX2507" s="187"/>
      <c r="UFY2507" s="204"/>
      <c r="UFZ2507" s="272"/>
      <c r="UGA2507" s="207"/>
      <c r="UGB2507" s="238"/>
      <c r="UGC2507" s="207"/>
      <c r="UGD2507" s="207"/>
      <c r="UGE2507" s="187"/>
      <c r="UGF2507" s="187"/>
      <c r="UGG2507" s="204"/>
      <c r="UGH2507" s="272"/>
      <c r="UGI2507" s="207"/>
      <c r="UGJ2507" s="238"/>
      <c r="UGK2507" s="207"/>
      <c r="UGL2507" s="207"/>
      <c r="UGM2507" s="187"/>
      <c r="UGN2507" s="187"/>
      <c r="UGO2507" s="204"/>
      <c r="UGP2507" s="272"/>
      <c r="UGQ2507" s="207"/>
      <c r="UGR2507" s="238"/>
      <c r="UGS2507" s="207"/>
      <c r="UGT2507" s="207"/>
      <c r="UGU2507" s="187"/>
      <c r="UGV2507" s="187"/>
      <c r="UGW2507" s="204"/>
      <c r="UGX2507" s="272"/>
      <c r="UGY2507" s="207"/>
      <c r="UGZ2507" s="238"/>
      <c r="UHA2507" s="207"/>
      <c r="UHB2507" s="207"/>
      <c r="UHC2507" s="187"/>
      <c r="UHD2507" s="187"/>
      <c r="UHE2507" s="204"/>
      <c r="UHF2507" s="272"/>
      <c r="UHG2507" s="207"/>
      <c r="UHH2507" s="238"/>
      <c r="UHI2507" s="207"/>
      <c r="UHJ2507" s="207"/>
      <c r="UHK2507" s="187"/>
      <c r="UHL2507" s="187"/>
      <c r="UHM2507" s="204"/>
      <c r="UHN2507" s="272"/>
      <c r="UHO2507" s="207"/>
      <c r="UHP2507" s="238"/>
      <c r="UHQ2507" s="207"/>
      <c r="UHR2507" s="207"/>
      <c r="UHS2507" s="187"/>
      <c r="UHT2507" s="187"/>
      <c r="UHU2507" s="204"/>
      <c r="UHV2507" s="272"/>
      <c r="UHW2507" s="207"/>
      <c r="UHX2507" s="238"/>
      <c r="UHY2507" s="207"/>
      <c r="UHZ2507" s="207"/>
      <c r="UIA2507" s="187"/>
      <c r="UIB2507" s="187"/>
      <c r="UIC2507" s="204"/>
      <c r="UID2507" s="272"/>
      <c r="UIE2507" s="207"/>
      <c r="UIF2507" s="238"/>
      <c r="UIG2507" s="207"/>
      <c r="UIH2507" s="207"/>
      <c r="UII2507" s="187"/>
      <c r="UIJ2507" s="187"/>
      <c r="UIK2507" s="204"/>
      <c r="UIL2507" s="272"/>
      <c r="UIM2507" s="207"/>
      <c r="UIN2507" s="238"/>
      <c r="UIO2507" s="207"/>
      <c r="UIP2507" s="207"/>
      <c r="UIQ2507" s="187"/>
      <c r="UIR2507" s="187"/>
      <c r="UIS2507" s="204"/>
      <c r="UIT2507" s="272"/>
      <c r="UIU2507" s="207"/>
      <c r="UIV2507" s="238"/>
      <c r="UIW2507" s="207"/>
      <c r="UIX2507" s="207"/>
      <c r="UIY2507" s="187"/>
      <c r="UIZ2507" s="187"/>
      <c r="UJA2507" s="204"/>
      <c r="UJB2507" s="272"/>
      <c r="UJC2507" s="207"/>
      <c r="UJD2507" s="238"/>
      <c r="UJE2507" s="207"/>
      <c r="UJF2507" s="207"/>
      <c r="UJG2507" s="187"/>
      <c r="UJH2507" s="187"/>
      <c r="UJI2507" s="204"/>
      <c r="UJJ2507" s="272"/>
      <c r="UJK2507" s="207"/>
      <c r="UJL2507" s="238"/>
      <c r="UJM2507" s="207"/>
      <c r="UJN2507" s="207"/>
      <c r="UJO2507" s="187"/>
      <c r="UJP2507" s="187"/>
      <c r="UJQ2507" s="204"/>
      <c r="UJR2507" s="272"/>
      <c r="UJS2507" s="207"/>
      <c r="UJT2507" s="238"/>
      <c r="UJU2507" s="207"/>
      <c r="UJV2507" s="207"/>
      <c r="UJW2507" s="187"/>
      <c r="UJX2507" s="187"/>
      <c r="UJY2507" s="204"/>
      <c r="UJZ2507" s="272"/>
      <c r="UKA2507" s="207"/>
      <c r="UKB2507" s="238"/>
      <c r="UKC2507" s="207"/>
      <c r="UKD2507" s="207"/>
      <c r="UKE2507" s="187"/>
      <c r="UKF2507" s="187"/>
      <c r="UKG2507" s="204"/>
      <c r="UKH2507" s="272"/>
      <c r="UKI2507" s="207"/>
      <c r="UKJ2507" s="238"/>
      <c r="UKK2507" s="207"/>
      <c r="UKL2507" s="207"/>
      <c r="UKM2507" s="187"/>
      <c r="UKN2507" s="187"/>
      <c r="UKO2507" s="204"/>
      <c r="UKP2507" s="272"/>
      <c r="UKQ2507" s="207"/>
      <c r="UKR2507" s="238"/>
      <c r="UKS2507" s="207"/>
      <c r="UKT2507" s="207"/>
      <c r="UKU2507" s="187"/>
      <c r="UKV2507" s="187"/>
      <c r="UKW2507" s="204"/>
      <c r="UKX2507" s="272"/>
      <c r="UKY2507" s="207"/>
      <c r="UKZ2507" s="238"/>
      <c r="ULA2507" s="207"/>
      <c r="ULB2507" s="207"/>
      <c r="ULC2507" s="187"/>
      <c r="ULD2507" s="187"/>
      <c r="ULE2507" s="204"/>
      <c r="ULF2507" s="272"/>
      <c r="ULG2507" s="207"/>
      <c r="ULH2507" s="238"/>
      <c r="ULI2507" s="207"/>
      <c r="ULJ2507" s="207"/>
      <c r="ULK2507" s="187"/>
      <c r="ULL2507" s="187"/>
      <c r="ULM2507" s="204"/>
      <c r="ULN2507" s="272"/>
      <c r="ULO2507" s="207"/>
      <c r="ULP2507" s="238"/>
      <c r="ULQ2507" s="207"/>
      <c r="ULR2507" s="207"/>
      <c r="ULS2507" s="187"/>
      <c r="ULT2507" s="187"/>
      <c r="ULU2507" s="204"/>
      <c r="ULV2507" s="272"/>
      <c r="ULW2507" s="207"/>
      <c r="ULX2507" s="238"/>
      <c r="ULY2507" s="207"/>
      <c r="ULZ2507" s="207"/>
      <c r="UMA2507" s="187"/>
      <c r="UMB2507" s="187"/>
      <c r="UMC2507" s="204"/>
      <c r="UMD2507" s="272"/>
      <c r="UME2507" s="207"/>
      <c r="UMF2507" s="238"/>
      <c r="UMG2507" s="207"/>
      <c r="UMH2507" s="207"/>
      <c r="UMI2507" s="187"/>
      <c r="UMJ2507" s="187"/>
      <c r="UMK2507" s="204"/>
      <c r="UML2507" s="272"/>
      <c r="UMM2507" s="207"/>
      <c r="UMN2507" s="238"/>
      <c r="UMO2507" s="207"/>
      <c r="UMP2507" s="207"/>
      <c r="UMQ2507" s="187"/>
      <c r="UMR2507" s="187"/>
      <c r="UMS2507" s="204"/>
      <c r="UMT2507" s="272"/>
      <c r="UMU2507" s="207"/>
      <c r="UMV2507" s="238"/>
      <c r="UMW2507" s="207"/>
      <c r="UMX2507" s="207"/>
      <c r="UMY2507" s="187"/>
      <c r="UMZ2507" s="187"/>
      <c r="UNA2507" s="204"/>
      <c r="UNB2507" s="272"/>
      <c r="UNC2507" s="207"/>
      <c r="UND2507" s="238"/>
      <c r="UNE2507" s="207"/>
      <c r="UNF2507" s="207"/>
      <c r="UNG2507" s="187"/>
      <c r="UNH2507" s="187"/>
      <c r="UNI2507" s="204"/>
      <c r="UNJ2507" s="272"/>
      <c r="UNK2507" s="207"/>
      <c r="UNL2507" s="238"/>
      <c r="UNM2507" s="207"/>
      <c r="UNN2507" s="207"/>
      <c r="UNO2507" s="187"/>
      <c r="UNP2507" s="187"/>
      <c r="UNQ2507" s="204"/>
      <c r="UNR2507" s="272"/>
      <c r="UNS2507" s="207"/>
      <c r="UNT2507" s="238"/>
      <c r="UNU2507" s="207"/>
      <c r="UNV2507" s="207"/>
      <c r="UNW2507" s="187"/>
      <c r="UNX2507" s="187"/>
      <c r="UNY2507" s="204"/>
      <c r="UNZ2507" s="272"/>
      <c r="UOA2507" s="207"/>
      <c r="UOB2507" s="238"/>
      <c r="UOC2507" s="207"/>
      <c r="UOD2507" s="207"/>
      <c r="UOE2507" s="187"/>
      <c r="UOF2507" s="187"/>
      <c r="UOG2507" s="204"/>
      <c r="UOH2507" s="272"/>
      <c r="UOI2507" s="207"/>
      <c r="UOJ2507" s="238"/>
      <c r="UOK2507" s="207"/>
      <c r="UOL2507" s="207"/>
      <c r="UOM2507" s="187"/>
      <c r="UON2507" s="187"/>
      <c r="UOO2507" s="204"/>
      <c r="UOP2507" s="272"/>
      <c r="UOQ2507" s="207"/>
      <c r="UOR2507" s="238"/>
      <c r="UOS2507" s="207"/>
      <c r="UOT2507" s="207"/>
      <c r="UOU2507" s="187"/>
      <c r="UOV2507" s="187"/>
      <c r="UOW2507" s="204"/>
      <c r="UOX2507" s="272"/>
      <c r="UOY2507" s="207"/>
      <c r="UOZ2507" s="238"/>
      <c r="UPA2507" s="207"/>
      <c r="UPB2507" s="207"/>
      <c r="UPC2507" s="187"/>
      <c r="UPD2507" s="187"/>
      <c r="UPE2507" s="204"/>
      <c r="UPF2507" s="272"/>
      <c r="UPG2507" s="207"/>
      <c r="UPH2507" s="238"/>
      <c r="UPI2507" s="207"/>
      <c r="UPJ2507" s="207"/>
      <c r="UPK2507" s="187"/>
      <c r="UPL2507" s="187"/>
      <c r="UPM2507" s="204"/>
      <c r="UPN2507" s="272"/>
      <c r="UPO2507" s="207"/>
      <c r="UPP2507" s="238"/>
      <c r="UPQ2507" s="207"/>
      <c r="UPR2507" s="207"/>
      <c r="UPS2507" s="187"/>
      <c r="UPT2507" s="187"/>
      <c r="UPU2507" s="204"/>
      <c r="UPV2507" s="272"/>
      <c r="UPW2507" s="207"/>
      <c r="UPX2507" s="238"/>
      <c r="UPY2507" s="207"/>
      <c r="UPZ2507" s="207"/>
      <c r="UQA2507" s="187"/>
      <c r="UQB2507" s="187"/>
      <c r="UQC2507" s="204"/>
      <c r="UQD2507" s="272"/>
      <c r="UQE2507" s="207"/>
      <c r="UQF2507" s="238"/>
      <c r="UQG2507" s="207"/>
      <c r="UQH2507" s="207"/>
      <c r="UQI2507" s="187"/>
      <c r="UQJ2507" s="187"/>
      <c r="UQK2507" s="204"/>
      <c r="UQL2507" s="272"/>
      <c r="UQM2507" s="207"/>
      <c r="UQN2507" s="238"/>
      <c r="UQO2507" s="207"/>
      <c r="UQP2507" s="207"/>
      <c r="UQQ2507" s="187"/>
      <c r="UQR2507" s="187"/>
      <c r="UQS2507" s="204"/>
      <c r="UQT2507" s="272"/>
      <c r="UQU2507" s="207"/>
      <c r="UQV2507" s="238"/>
      <c r="UQW2507" s="207"/>
      <c r="UQX2507" s="207"/>
      <c r="UQY2507" s="187"/>
      <c r="UQZ2507" s="187"/>
      <c r="URA2507" s="204"/>
      <c r="URB2507" s="272"/>
      <c r="URC2507" s="207"/>
      <c r="URD2507" s="238"/>
      <c r="URE2507" s="207"/>
      <c r="URF2507" s="207"/>
      <c r="URG2507" s="187"/>
      <c r="URH2507" s="187"/>
      <c r="URI2507" s="204"/>
      <c r="URJ2507" s="272"/>
      <c r="URK2507" s="207"/>
      <c r="URL2507" s="238"/>
      <c r="URM2507" s="207"/>
      <c r="URN2507" s="207"/>
      <c r="URO2507" s="187"/>
      <c r="URP2507" s="187"/>
      <c r="URQ2507" s="204"/>
      <c r="URR2507" s="272"/>
      <c r="URS2507" s="207"/>
      <c r="URT2507" s="238"/>
      <c r="URU2507" s="207"/>
      <c r="URV2507" s="207"/>
      <c r="URW2507" s="187"/>
      <c r="URX2507" s="187"/>
      <c r="URY2507" s="204"/>
      <c r="URZ2507" s="272"/>
      <c r="USA2507" s="207"/>
      <c r="USB2507" s="238"/>
      <c r="USC2507" s="207"/>
      <c r="USD2507" s="207"/>
      <c r="USE2507" s="187"/>
      <c r="USF2507" s="187"/>
      <c r="USG2507" s="204"/>
      <c r="USH2507" s="272"/>
      <c r="USI2507" s="207"/>
      <c r="USJ2507" s="238"/>
      <c r="USK2507" s="207"/>
      <c r="USL2507" s="207"/>
      <c r="USM2507" s="187"/>
      <c r="USN2507" s="187"/>
      <c r="USO2507" s="204"/>
      <c r="USP2507" s="272"/>
      <c r="USQ2507" s="207"/>
      <c r="USR2507" s="238"/>
      <c r="USS2507" s="207"/>
      <c r="UST2507" s="207"/>
      <c r="USU2507" s="187"/>
      <c r="USV2507" s="187"/>
      <c r="USW2507" s="204"/>
      <c r="USX2507" s="272"/>
      <c r="USY2507" s="207"/>
      <c r="USZ2507" s="238"/>
      <c r="UTA2507" s="207"/>
      <c r="UTB2507" s="207"/>
      <c r="UTC2507" s="187"/>
      <c r="UTD2507" s="187"/>
      <c r="UTE2507" s="204"/>
      <c r="UTF2507" s="272"/>
      <c r="UTG2507" s="207"/>
      <c r="UTH2507" s="238"/>
      <c r="UTI2507" s="207"/>
      <c r="UTJ2507" s="207"/>
      <c r="UTK2507" s="187"/>
      <c r="UTL2507" s="187"/>
      <c r="UTM2507" s="204"/>
      <c r="UTN2507" s="272"/>
      <c r="UTO2507" s="207"/>
      <c r="UTP2507" s="238"/>
      <c r="UTQ2507" s="207"/>
      <c r="UTR2507" s="207"/>
      <c r="UTS2507" s="187"/>
      <c r="UTT2507" s="187"/>
      <c r="UTU2507" s="204"/>
      <c r="UTV2507" s="272"/>
      <c r="UTW2507" s="207"/>
      <c r="UTX2507" s="238"/>
      <c r="UTY2507" s="207"/>
      <c r="UTZ2507" s="207"/>
      <c r="UUA2507" s="187"/>
      <c r="UUB2507" s="187"/>
      <c r="UUC2507" s="204"/>
      <c r="UUD2507" s="272"/>
      <c r="UUE2507" s="207"/>
      <c r="UUF2507" s="238"/>
      <c r="UUG2507" s="207"/>
      <c r="UUH2507" s="207"/>
      <c r="UUI2507" s="187"/>
      <c r="UUJ2507" s="187"/>
      <c r="UUK2507" s="204"/>
      <c r="UUL2507" s="272"/>
      <c r="UUM2507" s="207"/>
      <c r="UUN2507" s="238"/>
      <c r="UUO2507" s="207"/>
      <c r="UUP2507" s="207"/>
      <c r="UUQ2507" s="187"/>
      <c r="UUR2507" s="187"/>
      <c r="UUS2507" s="204"/>
      <c r="UUT2507" s="272"/>
      <c r="UUU2507" s="207"/>
      <c r="UUV2507" s="238"/>
      <c r="UUW2507" s="207"/>
      <c r="UUX2507" s="207"/>
      <c r="UUY2507" s="187"/>
      <c r="UUZ2507" s="187"/>
      <c r="UVA2507" s="204"/>
      <c r="UVB2507" s="272"/>
      <c r="UVC2507" s="207"/>
      <c r="UVD2507" s="238"/>
      <c r="UVE2507" s="207"/>
      <c r="UVF2507" s="207"/>
      <c r="UVG2507" s="187"/>
      <c r="UVH2507" s="187"/>
      <c r="UVI2507" s="204"/>
      <c r="UVJ2507" s="272"/>
      <c r="UVK2507" s="207"/>
      <c r="UVL2507" s="238"/>
      <c r="UVM2507" s="207"/>
      <c r="UVN2507" s="207"/>
      <c r="UVO2507" s="187"/>
      <c r="UVP2507" s="187"/>
      <c r="UVQ2507" s="204"/>
      <c r="UVR2507" s="272"/>
      <c r="UVS2507" s="207"/>
      <c r="UVT2507" s="238"/>
      <c r="UVU2507" s="207"/>
      <c r="UVV2507" s="207"/>
      <c r="UVW2507" s="187"/>
      <c r="UVX2507" s="187"/>
      <c r="UVY2507" s="204"/>
      <c r="UVZ2507" s="272"/>
      <c r="UWA2507" s="207"/>
      <c r="UWB2507" s="238"/>
      <c r="UWC2507" s="207"/>
      <c r="UWD2507" s="207"/>
      <c r="UWE2507" s="187"/>
      <c r="UWF2507" s="187"/>
      <c r="UWG2507" s="204"/>
      <c r="UWH2507" s="272"/>
      <c r="UWI2507" s="207"/>
      <c r="UWJ2507" s="238"/>
      <c r="UWK2507" s="207"/>
      <c r="UWL2507" s="207"/>
      <c r="UWM2507" s="187"/>
      <c r="UWN2507" s="187"/>
      <c r="UWO2507" s="204"/>
      <c r="UWP2507" s="272"/>
      <c r="UWQ2507" s="207"/>
      <c r="UWR2507" s="238"/>
      <c r="UWS2507" s="207"/>
      <c r="UWT2507" s="207"/>
      <c r="UWU2507" s="187"/>
      <c r="UWV2507" s="187"/>
      <c r="UWW2507" s="204"/>
      <c r="UWX2507" s="272"/>
      <c r="UWY2507" s="207"/>
      <c r="UWZ2507" s="238"/>
      <c r="UXA2507" s="207"/>
      <c r="UXB2507" s="207"/>
      <c r="UXC2507" s="187"/>
      <c r="UXD2507" s="187"/>
      <c r="UXE2507" s="204"/>
      <c r="UXF2507" s="272"/>
      <c r="UXG2507" s="207"/>
      <c r="UXH2507" s="238"/>
      <c r="UXI2507" s="207"/>
      <c r="UXJ2507" s="207"/>
      <c r="UXK2507" s="187"/>
      <c r="UXL2507" s="187"/>
      <c r="UXM2507" s="204"/>
      <c r="UXN2507" s="272"/>
      <c r="UXO2507" s="207"/>
      <c r="UXP2507" s="238"/>
      <c r="UXQ2507" s="207"/>
      <c r="UXR2507" s="207"/>
      <c r="UXS2507" s="187"/>
      <c r="UXT2507" s="187"/>
      <c r="UXU2507" s="204"/>
      <c r="UXV2507" s="272"/>
      <c r="UXW2507" s="207"/>
      <c r="UXX2507" s="238"/>
      <c r="UXY2507" s="207"/>
      <c r="UXZ2507" s="207"/>
      <c r="UYA2507" s="187"/>
      <c r="UYB2507" s="187"/>
      <c r="UYC2507" s="204"/>
      <c r="UYD2507" s="272"/>
      <c r="UYE2507" s="207"/>
      <c r="UYF2507" s="238"/>
      <c r="UYG2507" s="207"/>
      <c r="UYH2507" s="207"/>
      <c r="UYI2507" s="187"/>
      <c r="UYJ2507" s="187"/>
      <c r="UYK2507" s="204"/>
      <c r="UYL2507" s="272"/>
      <c r="UYM2507" s="207"/>
      <c r="UYN2507" s="238"/>
      <c r="UYO2507" s="207"/>
      <c r="UYP2507" s="207"/>
      <c r="UYQ2507" s="187"/>
      <c r="UYR2507" s="187"/>
      <c r="UYS2507" s="204"/>
      <c r="UYT2507" s="272"/>
      <c r="UYU2507" s="207"/>
      <c r="UYV2507" s="238"/>
      <c r="UYW2507" s="207"/>
      <c r="UYX2507" s="207"/>
      <c r="UYY2507" s="187"/>
      <c r="UYZ2507" s="187"/>
      <c r="UZA2507" s="204"/>
      <c r="UZB2507" s="272"/>
      <c r="UZC2507" s="207"/>
      <c r="UZD2507" s="238"/>
      <c r="UZE2507" s="207"/>
      <c r="UZF2507" s="207"/>
      <c r="UZG2507" s="187"/>
      <c r="UZH2507" s="187"/>
      <c r="UZI2507" s="204"/>
      <c r="UZJ2507" s="272"/>
      <c r="UZK2507" s="207"/>
      <c r="UZL2507" s="238"/>
      <c r="UZM2507" s="207"/>
      <c r="UZN2507" s="207"/>
      <c r="UZO2507" s="187"/>
      <c r="UZP2507" s="187"/>
      <c r="UZQ2507" s="204"/>
      <c r="UZR2507" s="272"/>
      <c r="UZS2507" s="207"/>
      <c r="UZT2507" s="238"/>
      <c r="UZU2507" s="207"/>
      <c r="UZV2507" s="207"/>
      <c r="UZW2507" s="187"/>
      <c r="UZX2507" s="187"/>
      <c r="UZY2507" s="204"/>
      <c r="UZZ2507" s="272"/>
      <c r="VAA2507" s="207"/>
      <c r="VAB2507" s="238"/>
      <c r="VAC2507" s="207"/>
      <c r="VAD2507" s="207"/>
      <c r="VAE2507" s="187"/>
      <c r="VAF2507" s="187"/>
      <c r="VAG2507" s="204"/>
      <c r="VAH2507" s="272"/>
      <c r="VAI2507" s="207"/>
      <c r="VAJ2507" s="238"/>
      <c r="VAK2507" s="207"/>
      <c r="VAL2507" s="207"/>
      <c r="VAM2507" s="187"/>
      <c r="VAN2507" s="187"/>
      <c r="VAO2507" s="204"/>
      <c r="VAP2507" s="272"/>
      <c r="VAQ2507" s="207"/>
      <c r="VAR2507" s="238"/>
      <c r="VAS2507" s="207"/>
      <c r="VAT2507" s="207"/>
      <c r="VAU2507" s="187"/>
      <c r="VAV2507" s="187"/>
      <c r="VAW2507" s="204"/>
      <c r="VAX2507" s="272"/>
      <c r="VAY2507" s="207"/>
      <c r="VAZ2507" s="238"/>
      <c r="VBA2507" s="207"/>
      <c r="VBB2507" s="207"/>
      <c r="VBC2507" s="187"/>
      <c r="VBD2507" s="187"/>
      <c r="VBE2507" s="204"/>
      <c r="VBF2507" s="272"/>
      <c r="VBG2507" s="207"/>
      <c r="VBH2507" s="238"/>
      <c r="VBI2507" s="207"/>
      <c r="VBJ2507" s="207"/>
      <c r="VBK2507" s="187"/>
      <c r="VBL2507" s="187"/>
      <c r="VBM2507" s="204"/>
      <c r="VBN2507" s="272"/>
      <c r="VBO2507" s="207"/>
      <c r="VBP2507" s="238"/>
      <c r="VBQ2507" s="207"/>
      <c r="VBR2507" s="207"/>
      <c r="VBS2507" s="187"/>
      <c r="VBT2507" s="187"/>
      <c r="VBU2507" s="204"/>
      <c r="VBV2507" s="272"/>
      <c r="VBW2507" s="207"/>
      <c r="VBX2507" s="238"/>
      <c r="VBY2507" s="207"/>
      <c r="VBZ2507" s="207"/>
      <c r="VCA2507" s="187"/>
      <c r="VCB2507" s="187"/>
      <c r="VCC2507" s="204"/>
      <c r="VCD2507" s="272"/>
      <c r="VCE2507" s="207"/>
      <c r="VCF2507" s="238"/>
      <c r="VCG2507" s="207"/>
      <c r="VCH2507" s="207"/>
      <c r="VCI2507" s="187"/>
      <c r="VCJ2507" s="187"/>
      <c r="VCK2507" s="204"/>
      <c r="VCL2507" s="272"/>
      <c r="VCM2507" s="207"/>
      <c r="VCN2507" s="238"/>
      <c r="VCO2507" s="207"/>
      <c r="VCP2507" s="207"/>
      <c r="VCQ2507" s="187"/>
      <c r="VCR2507" s="187"/>
      <c r="VCS2507" s="204"/>
      <c r="VCT2507" s="272"/>
      <c r="VCU2507" s="207"/>
      <c r="VCV2507" s="238"/>
      <c r="VCW2507" s="207"/>
      <c r="VCX2507" s="207"/>
      <c r="VCY2507" s="187"/>
      <c r="VCZ2507" s="187"/>
      <c r="VDA2507" s="204"/>
      <c r="VDB2507" s="272"/>
      <c r="VDC2507" s="207"/>
      <c r="VDD2507" s="238"/>
      <c r="VDE2507" s="207"/>
      <c r="VDF2507" s="207"/>
      <c r="VDG2507" s="187"/>
      <c r="VDH2507" s="187"/>
      <c r="VDI2507" s="204"/>
      <c r="VDJ2507" s="272"/>
      <c r="VDK2507" s="207"/>
      <c r="VDL2507" s="238"/>
      <c r="VDM2507" s="207"/>
      <c r="VDN2507" s="207"/>
      <c r="VDO2507" s="187"/>
      <c r="VDP2507" s="187"/>
      <c r="VDQ2507" s="204"/>
      <c r="VDR2507" s="272"/>
      <c r="VDS2507" s="207"/>
      <c r="VDT2507" s="238"/>
      <c r="VDU2507" s="207"/>
      <c r="VDV2507" s="207"/>
      <c r="VDW2507" s="187"/>
      <c r="VDX2507" s="187"/>
      <c r="VDY2507" s="204"/>
      <c r="VDZ2507" s="272"/>
      <c r="VEA2507" s="207"/>
      <c r="VEB2507" s="238"/>
      <c r="VEC2507" s="207"/>
      <c r="VED2507" s="207"/>
      <c r="VEE2507" s="187"/>
      <c r="VEF2507" s="187"/>
      <c r="VEG2507" s="204"/>
      <c r="VEH2507" s="272"/>
      <c r="VEI2507" s="207"/>
      <c r="VEJ2507" s="238"/>
      <c r="VEK2507" s="207"/>
      <c r="VEL2507" s="207"/>
      <c r="VEM2507" s="187"/>
      <c r="VEN2507" s="187"/>
      <c r="VEO2507" s="204"/>
      <c r="VEP2507" s="272"/>
      <c r="VEQ2507" s="207"/>
      <c r="VER2507" s="238"/>
      <c r="VES2507" s="207"/>
      <c r="VET2507" s="207"/>
      <c r="VEU2507" s="187"/>
      <c r="VEV2507" s="187"/>
      <c r="VEW2507" s="204"/>
      <c r="VEX2507" s="272"/>
      <c r="VEY2507" s="207"/>
      <c r="VEZ2507" s="238"/>
      <c r="VFA2507" s="207"/>
      <c r="VFB2507" s="207"/>
      <c r="VFC2507" s="187"/>
      <c r="VFD2507" s="187"/>
      <c r="VFE2507" s="204"/>
      <c r="VFF2507" s="272"/>
      <c r="VFG2507" s="207"/>
      <c r="VFH2507" s="238"/>
      <c r="VFI2507" s="207"/>
      <c r="VFJ2507" s="207"/>
      <c r="VFK2507" s="187"/>
      <c r="VFL2507" s="187"/>
      <c r="VFM2507" s="204"/>
      <c r="VFN2507" s="272"/>
      <c r="VFO2507" s="207"/>
      <c r="VFP2507" s="238"/>
      <c r="VFQ2507" s="207"/>
      <c r="VFR2507" s="207"/>
      <c r="VFS2507" s="187"/>
      <c r="VFT2507" s="187"/>
      <c r="VFU2507" s="204"/>
      <c r="VFV2507" s="272"/>
      <c r="VFW2507" s="207"/>
      <c r="VFX2507" s="238"/>
      <c r="VFY2507" s="207"/>
      <c r="VFZ2507" s="207"/>
      <c r="VGA2507" s="187"/>
      <c r="VGB2507" s="187"/>
      <c r="VGC2507" s="204"/>
      <c r="VGD2507" s="272"/>
      <c r="VGE2507" s="207"/>
      <c r="VGF2507" s="238"/>
      <c r="VGG2507" s="207"/>
      <c r="VGH2507" s="207"/>
      <c r="VGI2507" s="187"/>
      <c r="VGJ2507" s="187"/>
      <c r="VGK2507" s="204"/>
      <c r="VGL2507" s="272"/>
      <c r="VGM2507" s="207"/>
      <c r="VGN2507" s="238"/>
      <c r="VGO2507" s="207"/>
      <c r="VGP2507" s="207"/>
      <c r="VGQ2507" s="187"/>
      <c r="VGR2507" s="187"/>
      <c r="VGS2507" s="204"/>
      <c r="VGT2507" s="272"/>
      <c r="VGU2507" s="207"/>
      <c r="VGV2507" s="238"/>
      <c r="VGW2507" s="207"/>
      <c r="VGX2507" s="207"/>
      <c r="VGY2507" s="187"/>
      <c r="VGZ2507" s="187"/>
      <c r="VHA2507" s="204"/>
      <c r="VHB2507" s="272"/>
      <c r="VHC2507" s="207"/>
      <c r="VHD2507" s="238"/>
      <c r="VHE2507" s="207"/>
      <c r="VHF2507" s="207"/>
      <c r="VHG2507" s="187"/>
      <c r="VHH2507" s="187"/>
      <c r="VHI2507" s="204"/>
      <c r="VHJ2507" s="272"/>
      <c r="VHK2507" s="207"/>
      <c r="VHL2507" s="238"/>
      <c r="VHM2507" s="207"/>
      <c r="VHN2507" s="207"/>
      <c r="VHO2507" s="187"/>
      <c r="VHP2507" s="187"/>
      <c r="VHQ2507" s="204"/>
      <c r="VHR2507" s="272"/>
      <c r="VHS2507" s="207"/>
      <c r="VHT2507" s="238"/>
      <c r="VHU2507" s="207"/>
      <c r="VHV2507" s="207"/>
      <c r="VHW2507" s="187"/>
      <c r="VHX2507" s="187"/>
      <c r="VHY2507" s="204"/>
      <c r="VHZ2507" s="272"/>
      <c r="VIA2507" s="207"/>
      <c r="VIB2507" s="238"/>
      <c r="VIC2507" s="207"/>
      <c r="VID2507" s="207"/>
      <c r="VIE2507" s="187"/>
      <c r="VIF2507" s="187"/>
      <c r="VIG2507" s="204"/>
      <c r="VIH2507" s="272"/>
      <c r="VII2507" s="207"/>
      <c r="VIJ2507" s="238"/>
      <c r="VIK2507" s="207"/>
      <c r="VIL2507" s="207"/>
      <c r="VIM2507" s="187"/>
      <c r="VIN2507" s="187"/>
      <c r="VIO2507" s="204"/>
      <c r="VIP2507" s="272"/>
      <c r="VIQ2507" s="207"/>
      <c r="VIR2507" s="238"/>
      <c r="VIS2507" s="207"/>
      <c r="VIT2507" s="207"/>
      <c r="VIU2507" s="187"/>
      <c r="VIV2507" s="187"/>
      <c r="VIW2507" s="204"/>
      <c r="VIX2507" s="272"/>
      <c r="VIY2507" s="207"/>
      <c r="VIZ2507" s="238"/>
      <c r="VJA2507" s="207"/>
      <c r="VJB2507" s="207"/>
      <c r="VJC2507" s="187"/>
      <c r="VJD2507" s="187"/>
      <c r="VJE2507" s="204"/>
      <c r="VJF2507" s="272"/>
      <c r="VJG2507" s="207"/>
      <c r="VJH2507" s="238"/>
      <c r="VJI2507" s="207"/>
      <c r="VJJ2507" s="207"/>
      <c r="VJK2507" s="187"/>
      <c r="VJL2507" s="187"/>
      <c r="VJM2507" s="204"/>
      <c r="VJN2507" s="272"/>
      <c r="VJO2507" s="207"/>
      <c r="VJP2507" s="238"/>
      <c r="VJQ2507" s="207"/>
      <c r="VJR2507" s="207"/>
      <c r="VJS2507" s="187"/>
      <c r="VJT2507" s="187"/>
      <c r="VJU2507" s="204"/>
      <c r="VJV2507" s="272"/>
      <c r="VJW2507" s="207"/>
      <c r="VJX2507" s="238"/>
      <c r="VJY2507" s="207"/>
      <c r="VJZ2507" s="207"/>
      <c r="VKA2507" s="187"/>
      <c r="VKB2507" s="187"/>
      <c r="VKC2507" s="204"/>
      <c r="VKD2507" s="272"/>
      <c r="VKE2507" s="207"/>
      <c r="VKF2507" s="238"/>
      <c r="VKG2507" s="207"/>
      <c r="VKH2507" s="207"/>
      <c r="VKI2507" s="187"/>
      <c r="VKJ2507" s="187"/>
      <c r="VKK2507" s="204"/>
      <c r="VKL2507" s="272"/>
      <c r="VKM2507" s="207"/>
      <c r="VKN2507" s="238"/>
      <c r="VKO2507" s="207"/>
      <c r="VKP2507" s="207"/>
      <c r="VKQ2507" s="187"/>
      <c r="VKR2507" s="187"/>
      <c r="VKS2507" s="204"/>
      <c r="VKT2507" s="272"/>
      <c r="VKU2507" s="207"/>
      <c r="VKV2507" s="238"/>
      <c r="VKW2507" s="207"/>
      <c r="VKX2507" s="207"/>
      <c r="VKY2507" s="187"/>
      <c r="VKZ2507" s="187"/>
      <c r="VLA2507" s="204"/>
      <c r="VLB2507" s="272"/>
      <c r="VLC2507" s="207"/>
      <c r="VLD2507" s="238"/>
      <c r="VLE2507" s="207"/>
      <c r="VLF2507" s="207"/>
      <c r="VLG2507" s="187"/>
      <c r="VLH2507" s="187"/>
      <c r="VLI2507" s="204"/>
      <c r="VLJ2507" s="272"/>
      <c r="VLK2507" s="207"/>
      <c r="VLL2507" s="238"/>
      <c r="VLM2507" s="207"/>
      <c r="VLN2507" s="207"/>
      <c r="VLO2507" s="187"/>
      <c r="VLP2507" s="187"/>
      <c r="VLQ2507" s="204"/>
      <c r="VLR2507" s="272"/>
      <c r="VLS2507" s="207"/>
      <c r="VLT2507" s="238"/>
      <c r="VLU2507" s="207"/>
      <c r="VLV2507" s="207"/>
      <c r="VLW2507" s="187"/>
      <c r="VLX2507" s="187"/>
      <c r="VLY2507" s="204"/>
      <c r="VLZ2507" s="272"/>
      <c r="VMA2507" s="207"/>
      <c r="VMB2507" s="238"/>
      <c r="VMC2507" s="207"/>
      <c r="VMD2507" s="207"/>
      <c r="VME2507" s="187"/>
      <c r="VMF2507" s="187"/>
      <c r="VMG2507" s="204"/>
      <c r="VMH2507" s="272"/>
      <c r="VMI2507" s="207"/>
      <c r="VMJ2507" s="238"/>
      <c r="VMK2507" s="207"/>
      <c r="VML2507" s="207"/>
      <c r="VMM2507" s="187"/>
      <c r="VMN2507" s="187"/>
      <c r="VMO2507" s="204"/>
      <c r="VMP2507" s="272"/>
      <c r="VMQ2507" s="207"/>
      <c r="VMR2507" s="238"/>
      <c r="VMS2507" s="207"/>
      <c r="VMT2507" s="207"/>
      <c r="VMU2507" s="187"/>
      <c r="VMV2507" s="187"/>
      <c r="VMW2507" s="204"/>
      <c r="VMX2507" s="272"/>
      <c r="VMY2507" s="207"/>
      <c r="VMZ2507" s="238"/>
      <c r="VNA2507" s="207"/>
      <c r="VNB2507" s="207"/>
      <c r="VNC2507" s="187"/>
      <c r="VND2507" s="187"/>
      <c r="VNE2507" s="204"/>
      <c r="VNF2507" s="272"/>
      <c r="VNG2507" s="207"/>
      <c r="VNH2507" s="238"/>
      <c r="VNI2507" s="207"/>
      <c r="VNJ2507" s="207"/>
      <c r="VNK2507" s="187"/>
      <c r="VNL2507" s="187"/>
      <c r="VNM2507" s="204"/>
      <c r="VNN2507" s="272"/>
      <c r="VNO2507" s="207"/>
      <c r="VNP2507" s="238"/>
      <c r="VNQ2507" s="207"/>
      <c r="VNR2507" s="207"/>
      <c r="VNS2507" s="187"/>
      <c r="VNT2507" s="187"/>
      <c r="VNU2507" s="204"/>
      <c r="VNV2507" s="272"/>
      <c r="VNW2507" s="207"/>
      <c r="VNX2507" s="238"/>
      <c r="VNY2507" s="207"/>
      <c r="VNZ2507" s="207"/>
      <c r="VOA2507" s="187"/>
      <c r="VOB2507" s="187"/>
      <c r="VOC2507" s="204"/>
      <c r="VOD2507" s="272"/>
      <c r="VOE2507" s="207"/>
      <c r="VOF2507" s="238"/>
      <c r="VOG2507" s="207"/>
      <c r="VOH2507" s="207"/>
      <c r="VOI2507" s="187"/>
      <c r="VOJ2507" s="187"/>
      <c r="VOK2507" s="204"/>
      <c r="VOL2507" s="272"/>
      <c r="VOM2507" s="207"/>
      <c r="VON2507" s="238"/>
      <c r="VOO2507" s="207"/>
      <c r="VOP2507" s="207"/>
      <c r="VOQ2507" s="187"/>
      <c r="VOR2507" s="187"/>
      <c r="VOS2507" s="204"/>
      <c r="VOT2507" s="272"/>
      <c r="VOU2507" s="207"/>
      <c r="VOV2507" s="238"/>
      <c r="VOW2507" s="207"/>
      <c r="VOX2507" s="207"/>
      <c r="VOY2507" s="187"/>
      <c r="VOZ2507" s="187"/>
      <c r="VPA2507" s="204"/>
      <c r="VPB2507" s="272"/>
      <c r="VPC2507" s="207"/>
      <c r="VPD2507" s="238"/>
      <c r="VPE2507" s="207"/>
      <c r="VPF2507" s="207"/>
      <c r="VPG2507" s="187"/>
      <c r="VPH2507" s="187"/>
      <c r="VPI2507" s="204"/>
      <c r="VPJ2507" s="272"/>
      <c r="VPK2507" s="207"/>
      <c r="VPL2507" s="238"/>
      <c r="VPM2507" s="207"/>
      <c r="VPN2507" s="207"/>
      <c r="VPO2507" s="187"/>
      <c r="VPP2507" s="187"/>
      <c r="VPQ2507" s="204"/>
      <c r="VPR2507" s="272"/>
      <c r="VPS2507" s="207"/>
      <c r="VPT2507" s="238"/>
      <c r="VPU2507" s="207"/>
      <c r="VPV2507" s="207"/>
      <c r="VPW2507" s="187"/>
      <c r="VPX2507" s="187"/>
      <c r="VPY2507" s="204"/>
      <c r="VPZ2507" s="272"/>
      <c r="VQA2507" s="207"/>
      <c r="VQB2507" s="238"/>
      <c r="VQC2507" s="207"/>
      <c r="VQD2507" s="207"/>
      <c r="VQE2507" s="187"/>
      <c r="VQF2507" s="187"/>
      <c r="VQG2507" s="204"/>
      <c r="VQH2507" s="272"/>
      <c r="VQI2507" s="207"/>
      <c r="VQJ2507" s="238"/>
      <c r="VQK2507" s="207"/>
      <c r="VQL2507" s="207"/>
      <c r="VQM2507" s="187"/>
      <c r="VQN2507" s="187"/>
      <c r="VQO2507" s="204"/>
      <c r="VQP2507" s="272"/>
      <c r="VQQ2507" s="207"/>
      <c r="VQR2507" s="238"/>
      <c r="VQS2507" s="207"/>
      <c r="VQT2507" s="207"/>
      <c r="VQU2507" s="187"/>
      <c r="VQV2507" s="187"/>
      <c r="VQW2507" s="204"/>
      <c r="VQX2507" s="272"/>
      <c r="VQY2507" s="207"/>
      <c r="VQZ2507" s="238"/>
      <c r="VRA2507" s="207"/>
      <c r="VRB2507" s="207"/>
      <c r="VRC2507" s="187"/>
      <c r="VRD2507" s="187"/>
      <c r="VRE2507" s="204"/>
      <c r="VRF2507" s="272"/>
      <c r="VRG2507" s="207"/>
      <c r="VRH2507" s="238"/>
      <c r="VRI2507" s="207"/>
      <c r="VRJ2507" s="207"/>
      <c r="VRK2507" s="187"/>
      <c r="VRL2507" s="187"/>
      <c r="VRM2507" s="204"/>
      <c r="VRN2507" s="272"/>
      <c r="VRO2507" s="207"/>
      <c r="VRP2507" s="238"/>
      <c r="VRQ2507" s="207"/>
      <c r="VRR2507" s="207"/>
      <c r="VRS2507" s="187"/>
      <c r="VRT2507" s="187"/>
      <c r="VRU2507" s="204"/>
      <c r="VRV2507" s="272"/>
      <c r="VRW2507" s="207"/>
      <c r="VRX2507" s="238"/>
      <c r="VRY2507" s="207"/>
      <c r="VRZ2507" s="207"/>
      <c r="VSA2507" s="187"/>
      <c r="VSB2507" s="187"/>
      <c r="VSC2507" s="204"/>
      <c r="VSD2507" s="272"/>
      <c r="VSE2507" s="207"/>
      <c r="VSF2507" s="238"/>
      <c r="VSG2507" s="207"/>
      <c r="VSH2507" s="207"/>
      <c r="VSI2507" s="187"/>
      <c r="VSJ2507" s="187"/>
      <c r="VSK2507" s="204"/>
      <c r="VSL2507" s="272"/>
      <c r="VSM2507" s="207"/>
      <c r="VSN2507" s="238"/>
      <c r="VSO2507" s="207"/>
      <c r="VSP2507" s="207"/>
      <c r="VSQ2507" s="187"/>
      <c r="VSR2507" s="187"/>
      <c r="VSS2507" s="204"/>
      <c r="VST2507" s="272"/>
      <c r="VSU2507" s="207"/>
      <c r="VSV2507" s="238"/>
      <c r="VSW2507" s="207"/>
      <c r="VSX2507" s="207"/>
      <c r="VSY2507" s="187"/>
      <c r="VSZ2507" s="187"/>
      <c r="VTA2507" s="204"/>
      <c r="VTB2507" s="272"/>
      <c r="VTC2507" s="207"/>
      <c r="VTD2507" s="238"/>
      <c r="VTE2507" s="207"/>
      <c r="VTF2507" s="207"/>
      <c r="VTG2507" s="187"/>
      <c r="VTH2507" s="187"/>
      <c r="VTI2507" s="204"/>
      <c r="VTJ2507" s="272"/>
      <c r="VTK2507" s="207"/>
      <c r="VTL2507" s="238"/>
      <c r="VTM2507" s="207"/>
      <c r="VTN2507" s="207"/>
      <c r="VTO2507" s="187"/>
      <c r="VTP2507" s="187"/>
      <c r="VTQ2507" s="204"/>
      <c r="VTR2507" s="272"/>
      <c r="VTS2507" s="207"/>
      <c r="VTT2507" s="238"/>
      <c r="VTU2507" s="207"/>
      <c r="VTV2507" s="207"/>
      <c r="VTW2507" s="187"/>
      <c r="VTX2507" s="187"/>
      <c r="VTY2507" s="204"/>
      <c r="VTZ2507" s="272"/>
      <c r="VUA2507" s="207"/>
      <c r="VUB2507" s="238"/>
      <c r="VUC2507" s="207"/>
      <c r="VUD2507" s="207"/>
      <c r="VUE2507" s="187"/>
      <c r="VUF2507" s="187"/>
      <c r="VUG2507" s="204"/>
      <c r="VUH2507" s="272"/>
      <c r="VUI2507" s="207"/>
      <c r="VUJ2507" s="238"/>
      <c r="VUK2507" s="207"/>
      <c r="VUL2507" s="207"/>
      <c r="VUM2507" s="187"/>
      <c r="VUN2507" s="187"/>
      <c r="VUO2507" s="204"/>
      <c r="VUP2507" s="272"/>
      <c r="VUQ2507" s="207"/>
      <c r="VUR2507" s="238"/>
      <c r="VUS2507" s="207"/>
      <c r="VUT2507" s="207"/>
      <c r="VUU2507" s="187"/>
      <c r="VUV2507" s="187"/>
      <c r="VUW2507" s="204"/>
      <c r="VUX2507" s="272"/>
      <c r="VUY2507" s="207"/>
      <c r="VUZ2507" s="238"/>
      <c r="VVA2507" s="207"/>
      <c r="VVB2507" s="207"/>
      <c r="VVC2507" s="187"/>
      <c r="VVD2507" s="187"/>
      <c r="VVE2507" s="204"/>
      <c r="VVF2507" s="272"/>
      <c r="VVG2507" s="207"/>
      <c r="VVH2507" s="238"/>
      <c r="VVI2507" s="207"/>
      <c r="VVJ2507" s="207"/>
      <c r="VVK2507" s="187"/>
      <c r="VVL2507" s="187"/>
      <c r="VVM2507" s="204"/>
      <c r="VVN2507" s="272"/>
      <c r="VVO2507" s="207"/>
      <c r="VVP2507" s="238"/>
      <c r="VVQ2507" s="207"/>
      <c r="VVR2507" s="207"/>
      <c r="VVS2507" s="187"/>
      <c r="VVT2507" s="187"/>
      <c r="VVU2507" s="204"/>
      <c r="VVV2507" s="272"/>
      <c r="VVW2507" s="207"/>
      <c r="VVX2507" s="238"/>
      <c r="VVY2507" s="207"/>
      <c r="VVZ2507" s="207"/>
      <c r="VWA2507" s="187"/>
      <c r="VWB2507" s="187"/>
      <c r="VWC2507" s="204"/>
      <c r="VWD2507" s="272"/>
      <c r="VWE2507" s="207"/>
      <c r="VWF2507" s="238"/>
      <c r="VWG2507" s="207"/>
      <c r="VWH2507" s="207"/>
      <c r="VWI2507" s="187"/>
      <c r="VWJ2507" s="187"/>
      <c r="VWK2507" s="204"/>
      <c r="VWL2507" s="272"/>
      <c r="VWM2507" s="207"/>
      <c r="VWN2507" s="238"/>
      <c r="VWO2507" s="207"/>
      <c r="VWP2507" s="207"/>
      <c r="VWQ2507" s="187"/>
      <c r="VWR2507" s="187"/>
      <c r="VWS2507" s="204"/>
      <c r="VWT2507" s="272"/>
      <c r="VWU2507" s="207"/>
      <c r="VWV2507" s="238"/>
      <c r="VWW2507" s="207"/>
      <c r="VWX2507" s="207"/>
      <c r="VWY2507" s="187"/>
      <c r="VWZ2507" s="187"/>
      <c r="VXA2507" s="204"/>
      <c r="VXB2507" s="272"/>
      <c r="VXC2507" s="207"/>
      <c r="VXD2507" s="238"/>
      <c r="VXE2507" s="207"/>
      <c r="VXF2507" s="207"/>
      <c r="VXG2507" s="187"/>
      <c r="VXH2507" s="187"/>
      <c r="VXI2507" s="204"/>
      <c r="VXJ2507" s="272"/>
      <c r="VXK2507" s="207"/>
      <c r="VXL2507" s="238"/>
      <c r="VXM2507" s="207"/>
      <c r="VXN2507" s="207"/>
      <c r="VXO2507" s="187"/>
      <c r="VXP2507" s="187"/>
      <c r="VXQ2507" s="204"/>
      <c r="VXR2507" s="272"/>
      <c r="VXS2507" s="207"/>
      <c r="VXT2507" s="238"/>
      <c r="VXU2507" s="207"/>
      <c r="VXV2507" s="207"/>
      <c r="VXW2507" s="187"/>
      <c r="VXX2507" s="187"/>
      <c r="VXY2507" s="204"/>
      <c r="VXZ2507" s="272"/>
      <c r="VYA2507" s="207"/>
      <c r="VYB2507" s="238"/>
      <c r="VYC2507" s="207"/>
      <c r="VYD2507" s="207"/>
      <c r="VYE2507" s="187"/>
      <c r="VYF2507" s="187"/>
      <c r="VYG2507" s="204"/>
      <c r="VYH2507" s="272"/>
      <c r="VYI2507" s="207"/>
      <c r="VYJ2507" s="238"/>
      <c r="VYK2507" s="207"/>
      <c r="VYL2507" s="207"/>
      <c r="VYM2507" s="187"/>
      <c r="VYN2507" s="187"/>
      <c r="VYO2507" s="204"/>
      <c r="VYP2507" s="272"/>
      <c r="VYQ2507" s="207"/>
      <c r="VYR2507" s="238"/>
      <c r="VYS2507" s="207"/>
      <c r="VYT2507" s="207"/>
      <c r="VYU2507" s="187"/>
      <c r="VYV2507" s="187"/>
      <c r="VYW2507" s="204"/>
      <c r="VYX2507" s="272"/>
      <c r="VYY2507" s="207"/>
      <c r="VYZ2507" s="238"/>
      <c r="VZA2507" s="207"/>
      <c r="VZB2507" s="207"/>
      <c r="VZC2507" s="187"/>
      <c r="VZD2507" s="187"/>
      <c r="VZE2507" s="204"/>
      <c r="VZF2507" s="272"/>
      <c r="VZG2507" s="207"/>
      <c r="VZH2507" s="238"/>
      <c r="VZI2507" s="207"/>
      <c r="VZJ2507" s="207"/>
      <c r="VZK2507" s="187"/>
      <c r="VZL2507" s="187"/>
      <c r="VZM2507" s="204"/>
      <c r="VZN2507" s="272"/>
      <c r="VZO2507" s="207"/>
      <c r="VZP2507" s="238"/>
      <c r="VZQ2507" s="207"/>
      <c r="VZR2507" s="207"/>
      <c r="VZS2507" s="187"/>
      <c r="VZT2507" s="187"/>
      <c r="VZU2507" s="204"/>
      <c r="VZV2507" s="272"/>
      <c r="VZW2507" s="207"/>
      <c r="VZX2507" s="238"/>
      <c r="VZY2507" s="207"/>
      <c r="VZZ2507" s="207"/>
      <c r="WAA2507" s="187"/>
      <c r="WAB2507" s="187"/>
      <c r="WAC2507" s="204"/>
      <c r="WAD2507" s="272"/>
      <c r="WAE2507" s="207"/>
      <c r="WAF2507" s="238"/>
      <c r="WAG2507" s="207"/>
      <c r="WAH2507" s="207"/>
      <c r="WAI2507" s="187"/>
      <c r="WAJ2507" s="187"/>
      <c r="WAK2507" s="204"/>
      <c r="WAL2507" s="272"/>
      <c r="WAM2507" s="207"/>
      <c r="WAN2507" s="238"/>
      <c r="WAO2507" s="207"/>
      <c r="WAP2507" s="207"/>
      <c r="WAQ2507" s="187"/>
      <c r="WAR2507" s="187"/>
      <c r="WAS2507" s="204"/>
      <c r="WAT2507" s="272"/>
      <c r="WAU2507" s="207"/>
      <c r="WAV2507" s="238"/>
      <c r="WAW2507" s="207"/>
      <c r="WAX2507" s="207"/>
      <c r="WAY2507" s="187"/>
      <c r="WAZ2507" s="187"/>
      <c r="WBA2507" s="204"/>
      <c r="WBB2507" s="272"/>
      <c r="WBC2507" s="207"/>
      <c r="WBD2507" s="238"/>
      <c r="WBE2507" s="207"/>
      <c r="WBF2507" s="207"/>
      <c r="WBG2507" s="187"/>
      <c r="WBH2507" s="187"/>
      <c r="WBI2507" s="204"/>
      <c r="WBJ2507" s="272"/>
      <c r="WBK2507" s="207"/>
      <c r="WBL2507" s="238"/>
      <c r="WBM2507" s="207"/>
      <c r="WBN2507" s="207"/>
      <c r="WBO2507" s="187"/>
      <c r="WBP2507" s="187"/>
      <c r="WBQ2507" s="204"/>
      <c r="WBR2507" s="272"/>
      <c r="WBS2507" s="207"/>
      <c r="WBT2507" s="238"/>
      <c r="WBU2507" s="207"/>
      <c r="WBV2507" s="207"/>
      <c r="WBW2507" s="187"/>
      <c r="WBX2507" s="187"/>
      <c r="WBY2507" s="204"/>
      <c r="WBZ2507" s="272"/>
      <c r="WCA2507" s="207"/>
      <c r="WCB2507" s="238"/>
      <c r="WCC2507" s="207"/>
      <c r="WCD2507" s="207"/>
      <c r="WCE2507" s="187"/>
      <c r="WCF2507" s="187"/>
      <c r="WCG2507" s="204"/>
      <c r="WCH2507" s="272"/>
      <c r="WCI2507" s="207"/>
      <c r="WCJ2507" s="238"/>
      <c r="WCK2507" s="207"/>
      <c r="WCL2507" s="207"/>
      <c r="WCM2507" s="187"/>
      <c r="WCN2507" s="187"/>
      <c r="WCO2507" s="204"/>
      <c r="WCP2507" s="272"/>
      <c r="WCQ2507" s="207"/>
      <c r="WCR2507" s="238"/>
      <c r="WCS2507" s="207"/>
      <c r="WCT2507" s="207"/>
      <c r="WCU2507" s="187"/>
      <c r="WCV2507" s="187"/>
      <c r="WCW2507" s="204"/>
      <c r="WCX2507" s="272"/>
      <c r="WCY2507" s="207"/>
      <c r="WCZ2507" s="238"/>
      <c r="WDA2507" s="207"/>
      <c r="WDB2507" s="207"/>
      <c r="WDC2507" s="187"/>
      <c r="WDD2507" s="187"/>
      <c r="WDE2507" s="204"/>
      <c r="WDF2507" s="272"/>
      <c r="WDG2507" s="207"/>
      <c r="WDH2507" s="238"/>
      <c r="WDI2507" s="207"/>
      <c r="WDJ2507" s="207"/>
      <c r="WDK2507" s="187"/>
      <c r="WDL2507" s="187"/>
      <c r="WDM2507" s="204"/>
      <c r="WDN2507" s="272"/>
      <c r="WDO2507" s="207"/>
      <c r="WDP2507" s="238"/>
      <c r="WDQ2507" s="207"/>
      <c r="WDR2507" s="207"/>
      <c r="WDS2507" s="187"/>
      <c r="WDT2507" s="187"/>
      <c r="WDU2507" s="204"/>
      <c r="WDV2507" s="272"/>
      <c r="WDW2507" s="207"/>
      <c r="WDX2507" s="238"/>
      <c r="WDY2507" s="207"/>
      <c r="WDZ2507" s="207"/>
      <c r="WEA2507" s="187"/>
      <c r="WEB2507" s="187"/>
      <c r="WEC2507" s="204"/>
      <c r="WED2507" s="272"/>
      <c r="WEE2507" s="207"/>
      <c r="WEF2507" s="238"/>
      <c r="WEG2507" s="207"/>
      <c r="WEH2507" s="207"/>
      <c r="WEI2507" s="187"/>
      <c r="WEJ2507" s="187"/>
      <c r="WEK2507" s="204"/>
      <c r="WEL2507" s="272"/>
      <c r="WEM2507" s="207"/>
      <c r="WEN2507" s="238"/>
      <c r="WEO2507" s="207"/>
      <c r="WEP2507" s="207"/>
      <c r="WEQ2507" s="187"/>
      <c r="WER2507" s="187"/>
      <c r="WES2507" s="204"/>
      <c r="WET2507" s="272"/>
      <c r="WEU2507" s="207"/>
      <c r="WEV2507" s="238"/>
      <c r="WEW2507" s="207"/>
      <c r="WEX2507" s="207"/>
      <c r="WEY2507" s="187"/>
      <c r="WEZ2507" s="187"/>
      <c r="WFA2507" s="204"/>
      <c r="WFB2507" s="272"/>
      <c r="WFC2507" s="207"/>
      <c r="WFD2507" s="238"/>
      <c r="WFE2507" s="207"/>
      <c r="WFF2507" s="207"/>
      <c r="WFG2507" s="187"/>
      <c r="WFH2507" s="187"/>
      <c r="WFI2507" s="204"/>
      <c r="WFJ2507" s="272"/>
      <c r="WFK2507" s="207"/>
      <c r="WFL2507" s="238"/>
      <c r="WFM2507" s="207"/>
      <c r="WFN2507" s="207"/>
      <c r="WFO2507" s="187"/>
      <c r="WFP2507" s="187"/>
      <c r="WFQ2507" s="204"/>
      <c r="WFR2507" s="272"/>
      <c r="WFS2507" s="207"/>
      <c r="WFT2507" s="238"/>
      <c r="WFU2507" s="207"/>
      <c r="WFV2507" s="207"/>
      <c r="WFW2507" s="187"/>
      <c r="WFX2507" s="187"/>
      <c r="WFY2507" s="204"/>
      <c r="WFZ2507" s="272"/>
      <c r="WGA2507" s="207"/>
      <c r="WGB2507" s="238"/>
      <c r="WGC2507" s="207"/>
      <c r="WGD2507" s="207"/>
      <c r="WGE2507" s="187"/>
      <c r="WGF2507" s="187"/>
      <c r="WGG2507" s="204"/>
      <c r="WGH2507" s="272"/>
      <c r="WGI2507" s="207"/>
      <c r="WGJ2507" s="238"/>
      <c r="WGK2507" s="207"/>
      <c r="WGL2507" s="207"/>
      <c r="WGM2507" s="187"/>
      <c r="WGN2507" s="187"/>
      <c r="WGO2507" s="204"/>
      <c r="WGP2507" s="272"/>
      <c r="WGQ2507" s="207"/>
      <c r="WGR2507" s="238"/>
      <c r="WGS2507" s="207"/>
      <c r="WGT2507" s="207"/>
      <c r="WGU2507" s="187"/>
      <c r="WGV2507" s="187"/>
      <c r="WGW2507" s="204"/>
      <c r="WGX2507" s="272"/>
      <c r="WGY2507" s="207"/>
      <c r="WGZ2507" s="238"/>
      <c r="WHA2507" s="207"/>
      <c r="WHB2507" s="207"/>
      <c r="WHC2507" s="187"/>
      <c r="WHD2507" s="187"/>
      <c r="WHE2507" s="204"/>
      <c r="WHF2507" s="272"/>
      <c r="WHG2507" s="207"/>
      <c r="WHH2507" s="238"/>
      <c r="WHI2507" s="207"/>
      <c r="WHJ2507" s="207"/>
      <c r="WHK2507" s="187"/>
      <c r="WHL2507" s="187"/>
      <c r="WHM2507" s="204"/>
      <c r="WHN2507" s="272"/>
      <c r="WHO2507" s="207"/>
      <c r="WHP2507" s="238"/>
      <c r="WHQ2507" s="207"/>
      <c r="WHR2507" s="207"/>
      <c r="WHS2507" s="187"/>
      <c r="WHT2507" s="187"/>
      <c r="WHU2507" s="204"/>
      <c r="WHV2507" s="272"/>
      <c r="WHW2507" s="207"/>
      <c r="WHX2507" s="238"/>
      <c r="WHY2507" s="207"/>
      <c r="WHZ2507" s="207"/>
      <c r="WIA2507" s="187"/>
      <c r="WIB2507" s="187"/>
      <c r="WIC2507" s="204"/>
      <c r="WID2507" s="272"/>
      <c r="WIE2507" s="207"/>
      <c r="WIF2507" s="238"/>
      <c r="WIG2507" s="207"/>
      <c r="WIH2507" s="207"/>
      <c r="WII2507" s="187"/>
      <c r="WIJ2507" s="187"/>
      <c r="WIK2507" s="204"/>
      <c r="WIL2507" s="272"/>
      <c r="WIM2507" s="207"/>
      <c r="WIN2507" s="238"/>
      <c r="WIO2507" s="207"/>
      <c r="WIP2507" s="207"/>
      <c r="WIQ2507" s="187"/>
      <c r="WIR2507" s="187"/>
      <c r="WIS2507" s="204"/>
      <c r="WIT2507" s="272"/>
      <c r="WIU2507" s="207"/>
      <c r="WIV2507" s="238"/>
      <c r="WIW2507" s="207"/>
      <c r="WIX2507" s="207"/>
      <c r="WIY2507" s="187"/>
      <c r="WIZ2507" s="187"/>
      <c r="WJA2507" s="204"/>
      <c r="WJB2507" s="272"/>
      <c r="WJC2507" s="207"/>
      <c r="WJD2507" s="238"/>
      <c r="WJE2507" s="207"/>
      <c r="WJF2507" s="207"/>
      <c r="WJG2507" s="187"/>
      <c r="WJH2507" s="187"/>
      <c r="WJI2507" s="204"/>
      <c r="WJJ2507" s="272"/>
      <c r="WJK2507" s="207"/>
      <c r="WJL2507" s="238"/>
      <c r="WJM2507" s="207"/>
      <c r="WJN2507" s="207"/>
      <c r="WJO2507" s="187"/>
      <c r="WJP2507" s="187"/>
      <c r="WJQ2507" s="204"/>
      <c r="WJR2507" s="272"/>
      <c r="WJS2507" s="207"/>
      <c r="WJT2507" s="238"/>
      <c r="WJU2507" s="207"/>
      <c r="WJV2507" s="207"/>
      <c r="WJW2507" s="187"/>
      <c r="WJX2507" s="187"/>
      <c r="WJY2507" s="204"/>
      <c r="WJZ2507" s="272"/>
      <c r="WKA2507" s="207"/>
      <c r="WKB2507" s="238"/>
      <c r="WKC2507" s="207"/>
      <c r="WKD2507" s="207"/>
      <c r="WKE2507" s="187"/>
      <c r="WKF2507" s="187"/>
      <c r="WKG2507" s="204"/>
      <c r="WKH2507" s="272"/>
      <c r="WKI2507" s="207"/>
      <c r="WKJ2507" s="238"/>
      <c r="WKK2507" s="207"/>
      <c r="WKL2507" s="207"/>
      <c r="WKM2507" s="187"/>
      <c r="WKN2507" s="187"/>
      <c r="WKO2507" s="204"/>
      <c r="WKP2507" s="272"/>
      <c r="WKQ2507" s="207"/>
      <c r="WKR2507" s="238"/>
      <c r="WKS2507" s="207"/>
      <c r="WKT2507" s="207"/>
      <c r="WKU2507" s="187"/>
      <c r="WKV2507" s="187"/>
      <c r="WKW2507" s="204"/>
      <c r="WKX2507" s="272"/>
      <c r="WKY2507" s="207"/>
      <c r="WKZ2507" s="238"/>
      <c r="WLA2507" s="207"/>
      <c r="WLB2507" s="207"/>
      <c r="WLC2507" s="187"/>
      <c r="WLD2507" s="187"/>
      <c r="WLE2507" s="204"/>
      <c r="WLF2507" s="272"/>
      <c r="WLG2507" s="207"/>
      <c r="WLH2507" s="238"/>
      <c r="WLI2507" s="207"/>
      <c r="WLJ2507" s="207"/>
      <c r="WLK2507" s="187"/>
      <c r="WLL2507" s="187"/>
      <c r="WLM2507" s="204"/>
      <c r="WLN2507" s="272"/>
      <c r="WLO2507" s="207"/>
      <c r="WLP2507" s="238"/>
      <c r="WLQ2507" s="207"/>
      <c r="WLR2507" s="207"/>
      <c r="WLS2507" s="187"/>
      <c r="WLT2507" s="187"/>
      <c r="WLU2507" s="204"/>
      <c r="WLV2507" s="272"/>
      <c r="WLW2507" s="207"/>
      <c r="WLX2507" s="238"/>
      <c r="WLY2507" s="207"/>
      <c r="WLZ2507" s="207"/>
      <c r="WMA2507" s="187"/>
      <c r="WMB2507" s="187"/>
      <c r="WMC2507" s="204"/>
      <c r="WMD2507" s="272"/>
      <c r="WME2507" s="207"/>
      <c r="WMF2507" s="238"/>
      <c r="WMG2507" s="207"/>
      <c r="WMH2507" s="207"/>
      <c r="WMI2507" s="187"/>
      <c r="WMJ2507" s="187"/>
      <c r="WMK2507" s="204"/>
      <c r="WML2507" s="272"/>
      <c r="WMM2507" s="207"/>
      <c r="WMN2507" s="238"/>
      <c r="WMO2507" s="207"/>
      <c r="WMP2507" s="207"/>
      <c r="WMQ2507" s="187"/>
      <c r="WMR2507" s="187"/>
      <c r="WMS2507" s="204"/>
      <c r="WMT2507" s="272"/>
      <c r="WMU2507" s="207"/>
      <c r="WMV2507" s="238"/>
      <c r="WMW2507" s="207"/>
      <c r="WMX2507" s="207"/>
      <c r="WMY2507" s="187"/>
      <c r="WMZ2507" s="187"/>
      <c r="WNA2507" s="204"/>
      <c r="WNB2507" s="272"/>
      <c r="WNC2507" s="207"/>
      <c r="WND2507" s="238"/>
      <c r="WNE2507" s="207"/>
      <c r="WNF2507" s="207"/>
      <c r="WNG2507" s="187"/>
      <c r="WNH2507" s="187"/>
      <c r="WNI2507" s="204"/>
      <c r="WNJ2507" s="272"/>
      <c r="WNK2507" s="207"/>
      <c r="WNL2507" s="238"/>
      <c r="WNM2507" s="207"/>
      <c r="WNN2507" s="207"/>
      <c r="WNO2507" s="187"/>
      <c r="WNP2507" s="187"/>
      <c r="WNQ2507" s="204"/>
      <c r="WNR2507" s="272"/>
      <c r="WNS2507" s="207"/>
      <c r="WNT2507" s="238"/>
      <c r="WNU2507" s="207"/>
      <c r="WNV2507" s="207"/>
      <c r="WNW2507" s="187"/>
      <c r="WNX2507" s="187"/>
      <c r="WNY2507" s="204"/>
      <c r="WNZ2507" s="272"/>
      <c r="WOA2507" s="207"/>
      <c r="WOB2507" s="238"/>
      <c r="WOC2507" s="207"/>
      <c r="WOD2507" s="207"/>
      <c r="WOE2507" s="187"/>
      <c r="WOF2507" s="187"/>
      <c r="WOG2507" s="204"/>
      <c r="WOH2507" s="272"/>
      <c r="WOI2507" s="207"/>
      <c r="WOJ2507" s="238"/>
      <c r="WOK2507" s="207"/>
      <c r="WOL2507" s="207"/>
      <c r="WOM2507" s="187"/>
      <c r="WON2507" s="187"/>
      <c r="WOO2507" s="204"/>
      <c r="WOP2507" s="272"/>
      <c r="WOQ2507" s="207"/>
      <c r="WOR2507" s="238"/>
      <c r="WOS2507" s="207"/>
      <c r="WOT2507" s="207"/>
      <c r="WOU2507" s="187"/>
      <c r="WOV2507" s="187"/>
      <c r="WOW2507" s="204"/>
      <c r="WOX2507" s="272"/>
      <c r="WOY2507" s="207"/>
      <c r="WOZ2507" s="238"/>
      <c r="WPA2507" s="207"/>
      <c r="WPB2507" s="207"/>
      <c r="WPC2507" s="187"/>
      <c r="WPD2507" s="187"/>
      <c r="WPE2507" s="204"/>
      <c r="WPF2507" s="272"/>
      <c r="WPG2507" s="207"/>
      <c r="WPH2507" s="238"/>
      <c r="WPI2507" s="207"/>
      <c r="WPJ2507" s="207"/>
      <c r="WPK2507" s="187"/>
      <c r="WPL2507" s="187"/>
      <c r="WPM2507" s="204"/>
      <c r="WPN2507" s="272"/>
      <c r="WPO2507" s="207"/>
      <c r="WPP2507" s="238"/>
      <c r="WPQ2507" s="207"/>
      <c r="WPR2507" s="207"/>
      <c r="WPS2507" s="187"/>
      <c r="WPT2507" s="187"/>
      <c r="WPU2507" s="204"/>
      <c r="WPV2507" s="272"/>
      <c r="WPW2507" s="207"/>
      <c r="WPX2507" s="238"/>
      <c r="WPY2507" s="207"/>
      <c r="WPZ2507" s="207"/>
      <c r="WQA2507" s="187"/>
      <c r="WQB2507" s="187"/>
      <c r="WQC2507" s="204"/>
      <c r="WQD2507" s="272"/>
      <c r="WQE2507" s="207"/>
      <c r="WQF2507" s="238"/>
      <c r="WQG2507" s="207"/>
      <c r="WQH2507" s="207"/>
      <c r="WQI2507" s="187"/>
      <c r="WQJ2507" s="187"/>
      <c r="WQK2507" s="204"/>
      <c r="WQL2507" s="272"/>
      <c r="WQM2507" s="207"/>
      <c r="WQN2507" s="238"/>
      <c r="WQO2507" s="207"/>
      <c r="WQP2507" s="207"/>
      <c r="WQQ2507" s="187"/>
      <c r="WQR2507" s="187"/>
      <c r="WQS2507" s="204"/>
      <c r="WQT2507" s="272"/>
      <c r="WQU2507" s="207"/>
      <c r="WQV2507" s="238"/>
      <c r="WQW2507" s="207"/>
      <c r="WQX2507" s="207"/>
      <c r="WQY2507" s="187"/>
      <c r="WQZ2507" s="187"/>
      <c r="WRA2507" s="204"/>
      <c r="WRB2507" s="272"/>
      <c r="WRC2507" s="207"/>
      <c r="WRD2507" s="238"/>
      <c r="WRE2507" s="207"/>
      <c r="WRF2507" s="207"/>
      <c r="WRG2507" s="187"/>
      <c r="WRH2507" s="187"/>
      <c r="WRI2507" s="204"/>
      <c r="WRJ2507" s="272"/>
      <c r="WRK2507" s="207"/>
      <c r="WRL2507" s="238"/>
      <c r="WRM2507" s="207"/>
      <c r="WRN2507" s="207"/>
      <c r="WRO2507" s="187"/>
      <c r="WRP2507" s="187"/>
      <c r="WRQ2507" s="204"/>
      <c r="WRR2507" s="272"/>
      <c r="WRS2507" s="207"/>
      <c r="WRT2507" s="238"/>
      <c r="WRU2507" s="207"/>
      <c r="WRV2507" s="207"/>
      <c r="WRW2507" s="187"/>
      <c r="WRX2507" s="187"/>
      <c r="WRY2507" s="204"/>
      <c r="WRZ2507" s="272"/>
      <c r="WSA2507" s="207"/>
      <c r="WSB2507" s="238"/>
      <c r="WSC2507" s="207"/>
      <c r="WSD2507" s="207"/>
      <c r="WSE2507" s="187"/>
      <c r="WSF2507" s="187"/>
      <c r="WSG2507" s="204"/>
      <c r="WSH2507" s="272"/>
      <c r="WSI2507" s="207"/>
      <c r="WSJ2507" s="238"/>
      <c r="WSK2507" s="207"/>
      <c r="WSL2507" s="207"/>
      <c r="WSM2507" s="187"/>
      <c r="WSN2507" s="187"/>
      <c r="WSO2507" s="204"/>
      <c r="WSP2507" s="272"/>
      <c r="WSQ2507" s="207"/>
      <c r="WSR2507" s="238"/>
      <c r="WSS2507" s="207"/>
      <c r="WST2507" s="207"/>
      <c r="WSU2507" s="187"/>
      <c r="WSV2507" s="187"/>
      <c r="WSW2507" s="204"/>
      <c r="WSX2507" s="272"/>
      <c r="WSY2507" s="207"/>
      <c r="WSZ2507" s="238"/>
      <c r="WTA2507" s="207"/>
      <c r="WTB2507" s="207"/>
      <c r="WTC2507" s="187"/>
      <c r="WTD2507" s="187"/>
      <c r="WTE2507" s="204"/>
      <c r="WTF2507" s="272"/>
      <c r="WTG2507" s="207"/>
      <c r="WTH2507" s="238"/>
      <c r="WTI2507" s="207"/>
      <c r="WTJ2507" s="207"/>
      <c r="WTK2507" s="187"/>
      <c r="WTL2507" s="187"/>
      <c r="WTM2507" s="204"/>
      <c r="WTN2507" s="272"/>
      <c r="WTO2507" s="207"/>
      <c r="WTP2507" s="238"/>
      <c r="WTQ2507" s="207"/>
      <c r="WTR2507" s="207"/>
      <c r="WTS2507" s="187"/>
      <c r="WTT2507" s="187"/>
      <c r="WTU2507" s="204"/>
      <c r="WTV2507" s="272"/>
      <c r="WTW2507" s="207"/>
      <c r="WTX2507" s="238"/>
      <c r="WTY2507" s="207"/>
      <c r="WTZ2507" s="207"/>
      <c r="WUA2507" s="187"/>
      <c r="WUB2507" s="187"/>
      <c r="WUC2507" s="204"/>
      <c r="WUD2507" s="272"/>
      <c r="WUE2507" s="207"/>
      <c r="WUF2507" s="238"/>
      <c r="WUG2507" s="207"/>
      <c r="WUH2507" s="207"/>
      <c r="WUI2507" s="187"/>
      <c r="WUJ2507" s="187"/>
      <c r="WUK2507" s="204"/>
      <c r="WUL2507" s="272"/>
      <c r="WUM2507" s="207"/>
      <c r="WUN2507" s="238"/>
      <c r="WUO2507" s="207"/>
      <c r="WUP2507" s="207"/>
      <c r="WUQ2507" s="187"/>
      <c r="WUR2507" s="187"/>
      <c r="WUS2507" s="204"/>
      <c r="WUT2507" s="272"/>
      <c r="WUU2507" s="207"/>
      <c r="WUV2507" s="238"/>
      <c r="WUW2507" s="207"/>
      <c r="WUX2507" s="207"/>
      <c r="WUY2507" s="187"/>
      <c r="WUZ2507" s="187"/>
      <c r="WVA2507" s="204"/>
      <c r="WVB2507" s="272"/>
      <c r="WVC2507" s="207"/>
      <c r="WVD2507" s="238"/>
      <c r="WVE2507" s="207"/>
      <c r="WVF2507" s="207"/>
      <c r="WVG2507" s="187"/>
      <c r="WVH2507" s="187"/>
      <c r="WVI2507" s="204"/>
      <c r="WVJ2507" s="272"/>
      <c r="WVK2507" s="207"/>
      <c r="WVL2507" s="238"/>
      <c r="WVM2507" s="207"/>
      <c r="WVN2507" s="207"/>
      <c r="WVO2507" s="187"/>
      <c r="WVP2507" s="187"/>
      <c r="WVQ2507" s="204"/>
      <c r="WVR2507" s="272"/>
      <c r="WVS2507" s="207"/>
      <c r="WVT2507" s="238"/>
      <c r="WVU2507" s="207"/>
      <c r="WVV2507" s="207"/>
      <c r="WVW2507" s="187"/>
      <c r="WVX2507" s="187"/>
      <c r="WVY2507" s="204"/>
      <c r="WVZ2507" s="272"/>
      <c r="WWA2507" s="207"/>
      <c r="WWB2507" s="238"/>
      <c r="WWC2507" s="207"/>
      <c r="WWD2507" s="207"/>
      <c r="WWE2507" s="187"/>
      <c r="WWF2507" s="187"/>
      <c r="WWG2507" s="204"/>
      <c r="WWH2507" s="272"/>
      <c r="WWI2507" s="207"/>
      <c r="WWJ2507" s="238"/>
      <c r="WWK2507" s="207"/>
      <c r="WWL2507" s="207"/>
      <c r="WWM2507" s="187"/>
      <c r="WWN2507" s="187"/>
      <c r="WWO2507" s="204"/>
      <c r="WWP2507" s="272"/>
      <c r="WWQ2507" s="207"/>
      <c r="WWR2507" s="238"/>
      <c r="WWS2507" s="207"/>
      <c r="WWT2507" s="207"/>
      <c r="WWU2507" s="187"/>
      <c r="WWV2507" s="187"/>
      <c r="WWW2507" s="204"/>
      <c r="WWX2507" s="272"/>
      <c r="WWY2507" s="207"/>
      <c r="WWZ2507" s="238"/>
      <c r="WXA2507" s="207"/>
      <c r="WXB2507" s="207"/>
      <c r="WXC2507" s="187"/>
      <c r="WXD2507" s="187"/>
      <c r="WXE2507" s="204"/>
      <c r="WXF2507" s="272"/>
      <c r="WXG2507" s="207"/>
      <c r="WXH2507" s="238"/>
      <c r="WXI2507" s="207"/>
      <c r="WXJ2507" s="207"/>
      <c r="WXK2507" s="187"/>
      <c r="WXL2507" s="187"/>
      <c r="WXM2507" s="204"/>
      <c r="WXN2507" s="272"/>
      <c r="WXO2507" s="207"/>
      <c r="WXP2507" s="238"/>
      <c r="WXQ2507" s="207"/>
      <c r="WXR2507" s="207"/>
      <c r="WXS2507" s="187"/>
      <c r="WXT2507" s="187"/>
      <c r="WXU2507" s="204"/>
      <c r="WXV2507" s="272"/>
      <c r="WXW2507" s="207"/>
      <c r="WXX2507" s="238"/>
      <c r="WXY2507" s="207"/>
      <c r="WXZ2507" s="207"/>
      <c r="WYA2507" s="187"/>
      <c r="WYB2507" s="187"/>
      <c r="WYC2507" s="204"/>
      <c r="WYD2507" s="272"/>
      <c r="WYE2507" s="207"/>
      <c r="WYF2507" s="238"/>
      <c r="WYG2507" s="207"/>
      <c r="WYH2507" s="207"/>
      <c r="WYI2507" s="187"/>
      <c r="WYJ2507" s="187"/>
      <c r="WYK2507" s="204"/>
      <c r="WYL2507" s="272"/>
      <c r="WYM2507" s="207"/>
      <c r="WYN2507" s="238"/>
      <c r="WYO2507" s="207"/>
      <c r="WYP2507" s="207"/>
      <c r="WYQ2507" s="187"/>
      <c r="WYR2507" s="187"/>
      <c r="WYS2507" s="204"/>
      <c r="WYT2507" s="272"/>
      <c r="WYU2507" s="207"/>
      <c r="WYV2507" s="238"/>
      <c r="WYW2507" s="207"/>
      <c r="WYX2507" s="207"/>
      <c r="WYY2507" s="187"/>
      <c r="WYZ2507" s="187"/>
      <c r="WZA2507" s="204"/>
      <c r="WZB2507" s="272"/>
      <c r="WZC2507" s="207"/>
      <c r="WZD2507" s="238"/>
      <c r="WZE2507" s="207"/>
      <c r="WZF2507" s="207"/>
      <c r="WZG2507" s="187"/>
      <c r="WZH2507" s="187"/>
      <c r="WZI2507" s="204"/>
      <c r="WZJ2507" s="272"/>
      <c r="WZK2507" s="207"/>
      <c r="WZL2507" s="238"/>
      <c r="WZM2507" s="207"/>
      <c r="WZN2507" s="207"/>
      <c r="WZO2507" s="187"/>
      <c r="WZP2507" s="187"/>
      <c r="WZQ2507" s="204"/>
      <c r="WZR2507" s="272"/>
      <c r="WZS2507" s="207"/>
      <c r="WZT2507" s="238"/>
      <c r="WZU2507" s="207"/>
      <c r="WZV2507" s="207"/>
      <c r="WZW2507" s="187"/>
      <c r="WZX2507" s="187"/>
      <c r="WZY2507" s="204"/>
      <c r="WZZ2507" s="272"/>
      <c r="XAA2507" s="207"/>
      <c r="XAB2507" s="238"/>
      <c r="XAC2507" s="207"/>
      <c r="XAD2507" s="207"/>
      <c r="XAE2507" s="187"/>
      <c r="XAF2507" s="187"/>
      <c r="XAG2507" s="204"/>
      <c r="XAH2507" s="272"/>
      <c r="XAI2507" s="207"/>
      <c r="XAJ2507" s="238"/>
      <c r="XAK2507" s="207"/>
      <c r="XAL2507" s="207"/>
      <c r="XAM2507" s="187"/>
      <c r="XAN2507" s="187"/>
      <c r="XAO2507" s="204"/>
      <c r="XAP2507" s="272"/>
      <c r="XAQ2507" s="207"/>
      <c r="XAR2507" s="238"/>
      <c r="XAS2507" s="207"/>
      <c r="XAT2507" s="207"/>
      <c r="XAU2507" s="187"/>
      <c r="XAV2507" s="187"/>
      <c r="XAW2507" s="204"/>
      <c r="XAX2507" s="272"/>
      <c r="XAY2507" s="207"/>
      <c r="XAZ2507" s="238"/>
      <c r="XBA2507" s="207"/>
      <c r="XBB2507" s="207"/>
      <c r="XBC2507" s="187"/>
      <c r="XBD2507" s="187"/>
      <c r="XBE2507" s="204"/>
      <c r="XBF2507" s="272"/>
      <c r="XBG2507" s="207"/>
      <c r="XBH2507" s="238"/>
      <c r="XBI2507" s="207"/>
      <c r="XBJ2507" s="207"/>
      <c r="XBK2507" s="187"/>
      <c r="XBL2507" s="187"/>
      <c r="XBM2507" s="204"/>
      <c r="XBN2507" s="272"/>
      <c r="XBO2507" s="207"/>
      <c r="XBP2507" s="238"/>
      <c r="XBQ2507" s="207"/>
      <c r="XBR2507" s="207"/>
      <c r="XBS2507" s="187"/>
      <c r="XBT2507" s="187"/>
      <c r="XBU2507" s="204"/>
      <c r="XBV2507" s="272"/>
      <c r="XBW2507" s="207"/>
      <c r="XBX2507" s="238"/>
      <c r="XBY2507" s="207"/>
      <c r="XBZ2507" s="207"/>
      <c r="XCA2507" s="187"/>
      <c r="XCB2507" s="187"/>
      <c r="XCC2507" s="204"/>
      <c r="XCD2507" s="272"/>
      <c r="XCE2507" s="207"/>
      <c r="XCF2507" s="238"/>
      <c r="XCG2507" s="207"/>
      <c r="XCH2507" s="207"/>
      <c r="XCI2507" s="187"/>
      <c r="XCJ2507" s="187"/>
      <c r="XCK2507" s="204"/>
      <c r="XCL2507" s="272"/>
      <c r="XCM2507" s="207"/>
      <c r="XCN2507" s="238"/>
      <c r="XCO2507" s="207"/>
      <c r="XCP2507" s="207"/>
      <c r="XCQ2507" s="187"/>
      <c r="XCR2507" s="187"/>
      <c r="XCS2507" s="204"/>
      <c r="XCT2507" s="272"/>
      <c r="XCU2507" s="207"/>
      <c r="XCV2507" s="238"/>
      <c r="XCW2507" s="207"/>
      <c r="XCX2507" s="207"/>
      <c r="XCY2507" s="187"/>
      <c r="XCZ2507" s="187"/>
      <c r="XDA2507" s="204"/>
      <c r="XDB2507" s="272"/>
      <c r="XDC2507" s="207"/>
      <c r="XDD2507" s="238"/>
      <c r="XDE2507" s="207"/>
      <c r="XDF2507" s="207"/>
      <c r="XDG2507" s="187"/>
      <c r="XDH2507" s="187"/>
      <c r="XDI2507" s="204"/>
      <c r="XDJ2507" s="272"/>
      <c r="XDK2507" s="207"/>
      <c r="XDL2507" s="238"/>
      <c r="XDM2507" s="207"/>
      <c r="XDN2507" s="207"/>
      <c r="XDO2507" s="187"/>
      <c r="XDP2507" s="187"/>
      <c r="XDQ2507" s="204"/>
      <c r="XDR2507" s="272"/>
      <c r="XDS2507" s="207"/>
      <c r="XDT2507" s="238"/>
      <c r="XDU2507" s="207"/>
      <c r="XDV2507" s="207"/>
      <c r="XDW2507" s="187"/>
      <c r="XDX2507" s="187"/>
      <c r="XDY2507" s="204"/>
      <c r="XDZ2507" s="272"/>
      <c r="XEA2507" s="207"/>
      <c r="XEB2507" s="238"/>
      <c r="XEC2507" s="207"/>
      <c r="XED2507" s="207"/>
      <c r="XEE2507" s="187"/>
      <c r="XEF2507" s="187"/>
      <c r="XEG2507" s="204"/>
      <c r="XEH2507" s="272"/>
      <c r="XEI2507" s="207"/>
      <c r="XEJ2507" s="238"/>
      <c r="XEK2507" s="207"/>
      <c r="XEL2507" s="207"/>
      <c r="XEM2507" s="187"/>
      <c r="XEN2507" s="187"/>
      <c r="XEO2507" s="204"/>
      <c r="XEP2507" s="272"/>
      <c r="XEQ2507" s="207"/>
      <c r="XER2507" s="238"/>
      <c r="XES2507" s="207"/>
      <c r="XET2507" s="207"/>
      <c r="XEU2507" s="187"/>
      <c r="XEV2507" s="187"/>
      <c r="XEW2507" s="204"/>
      <c r="XEX2507" s="272"/>
      <c r="XEY2507" s="207"/>
      <c r="XEZ2507" s="238"/>
      <c r="XFA2507" s="207"/>
      <c r="XFB2507" s="207"/>
      <c r="XFC2507" s="187"/>
      <c r="XFD2507" s="187"/>
    </row>
    <row r="2508" spans="1:16384" x14ac:dyDescent="0.35">
      <c r="A2508" s="204">
        <f>A2507+1</f>
        <v>43293</v>
      </c>
      <c r="B2508" s="205">
        <v>52482.5085245913</v>
      </c>
      <c r="C2508" s="207">
        <f t="shared" si="147"/>
        <v>0.8</v>
      </c>
      <c r="D2508" s="238">
        <v>67.798000000000002</v>
      </c>
      <c r="E2508" s="207">
        <f t="shared" si="148"/>
        <v>0.79</v>
      </c>
      <c r="F2508" s="207">
        <f t="shared" si="146"/>
        <v>-1.0000000000000009E-2</v>
      </c>
      <c r="G2508" s="187">
        <f t="shared" si="144"/>
        <v>1.4609615334260308E-2</v>
      </c>
      <c r="H2508" s="187">
        <f t="shared" si="143"/>
        <v>0.2309983009759238</v>
      </c>
      <c r="I2508" s="271"/>
      <c r="J2508" s="272"/>
      <c r="K2508" s="207"/>
      <c r="L2508" s="238"/>
      <c r="M2508" s="207"/>
      <c r="N2508" s="207"/>
      <c r="O2508" s="187"/>
      <c r="P2508" s="187"/>
      <c r="Z2508" s="272"/>
      <c r="AA2508" s="207"/>
      <c r="AB2508" s="238"/>
      <c r="AC2508" s="207"/>
      <c r="AD2508" s="207"/>
      <c r="AE2508" s="187"/>
      <c r="AF2508" s="187"/>
      <c r="AG2508" s="204"/>
      <c r="AH2508" s="272"/>
      <c r="AI2508" s="207"/>
      <c r="AJ2508" s="238"/>
      <c r="AK2508" s="207"/>
      <c r="AL2508" s="207"/>
      <c r="AM2508" s="187"/>
      <c r="AN2508" s="187"/>
      <c r="AO2508" s="204"/>
      <c r="AP2508" s="272"/>
      <c r="AQ2508" s="207"/>
      <c r="AR2508" s="238"/>
      <c r="AS2508" s="207"/>
      <c r="AT2508" s="207"/>
      <c r="AU2508" s="187"/>
      <c r="AV2508" s="187"/>
      <c r="AW2508" s="204"/>
      <c r="AX2508" s="272"/>
      <c r="AY2508" s="207"/>
      <c r="AZ2508" s="238"/>
      <c r="BA2508" s="207"/>
      <c r="BB2508" s="207"/>
      <c r="BC2508" s="187"/>
      <c r="BD2508" s="187"/>
      <c r="BE2508" s="204"/>
      <c r="BF2508" s="272"/>
      <c r="BG2508" s="207"/>
      <c r="BH2508" s="238"/>
      <c r="BI2508" s="207"/>
      <c r="BJ2508" s="207"/>
      <c r="BK2508" s="187"/>
      <c r="BL2508" s="187"/>
      <c r="BM2508" s="204"/>
      <c r="BN2508" s="272"/>
      <c r="BO2508" s="207"/>
      <c r="BP2508" s="238"/>
      <c r="BQ2508" s="207"/>
      <c r="BR2508" s="207"/>
      <c r="BS2508" s="187"/>
      <c r="BT2508" s="187"/>
      <c r="BU2508" s="204"/>
      <c r="BV2508" s="272"/>
      <c r="BW2508" s="207"/>
      <c r="BX2508" s="238"/>
      <c r="BY2508" s="207"/>
      <c r="BZ2508" s="207"/>
      <c r="CA2508" s="187"/>
      <c r="CB2508" s="187"/>
      <c r="CC2508" s="204"/>
      <c r="CD2508" s="272"/>
      <c r="CE2508" s="207"/>
      <c r="CF2508" s="238"/>
      <c r="CG2508" s="207"/>
      <c r="CH2508" s="207"/>
      <c r="CI2508" s="187"/>
      <c r="CJ2508" s="187"/>
      <c r="CK2508" s="204"/>
      <c r="CL2508" s="272"/>
      <c r="CM2508" s="207"/>
      <c r="CN2508" s="238"/>
      <c r="CO2508" s="207"/>
      <c r="CP2508" s="207"/>
      <c r="CQ2508" s="187"/>
      <c r="CR2508" s="187"/>
      <c r="CS2508" s="204"/>
      <c r="CT2508" s="272"/>
      <c r="CU2508" s="207"/>
      <c r="CV2508" s="238"/>
      <c r="CW2508" s="207"/>
      <c r="CX2508" s="207"/>
      <c r="CY2508" s="187"/>
      <c r="CZ2508" s="187"/>
      <c r="DA2508" s="204"/>
      <c r="DB2508" s="272"/>
      <c r="DC2508" s="207"/>
      <c r="DD2508" s="238"/>
      <c r="DE2508" s="207"/>
      <c r="DF2508" s="207"/>
      <c r="DG2508" s="187"/>
      <c r="DH2508" s="187"/>
      <c r="DI2508" s="204"/>
      <c r="DJ2508" s="272"/>
      <c r="DK2508" s="207"/>
      <c r="DL2508" s="238"/>
      <c r="DM2508" s="207"/>
      <c r="DN2508" s="207"/>
      <c r="DO2508" s="187"/>
      <c r="DP2508" s="187"/>
      <c r="DQ2508" s="204"/>
      <c r="DR2508" s="272"/>
      <c r="DS2508" s="207"/>
      <c r="DT2508" s="238"/>
      <c r="DU2508" s="207"/>
      <c r="DV2508" s="207"/>
      <c r="DW2508" s="187"/>
      <c r="DX2508" s="187"/>
      <c r="DY2508" s="204"/>
      <c r="DZ2508" s="272"/>
      <c r="EA2508" s="207"/>
      <c r="EB2508" s="238"/>
      <c r="EC2508" s="207"/>
      <c r="ED2508" s="207"/>
      <c r="EE2508" s="187"/>
      <c r="EF2508" s="187"/>
      <c r="EG2508" s="204"/>
      <c r="EH2508" s="272"/>
      <c r="EI2508" s="207"/>
      <c r="EJ2508" s="238"/>
      <c r="EK2508" s="207"/>
      <c r="EL2508" s="207"/>
      <c r="EM2508" s="187"/>
      <c r="EN2508" s="187"/>
      <c r="EO2508" s="204"/>
      <c r="EP2508" s="272"/>
      <c r="EQ2508" s="207"/>
      <c r="ER2508" s="238"/>
      <c r="ES2508" s="207"/>
      <c r="ET2508" s="207"/>
      <c r="EU2508" s="187"/>
      <c r="EV2508" s="187"/>
      <c r="EW2508" s="204"/>
      <c r="EX2508" s="272"/>
      <c r="EY2508" s="207"/>
      <c r="EZ2508" s="238"/>
      <c r="FA2508" s="207"/>
      <c r="FB2508" s="207"/>
      <c r="FC2508" s="187"/>
      <c r="FD2508" s="187"/>
      <c r="FE2508" s="204"/>
      <c r="FF2508" s="272"/>
      <c r="FG2508" s="207"/>
      <c r="FH2508" s="238"/>
      <c r="FI2508" s="207"/>
      <c r="FJ2508" s="207"/>
      <c r="FK2508" s="187"/>
      <c r="FL2508" s="187"/>
      <c r="FM2508" s="204"/>
      <c r="FN2508" s="272"/>
      <c r="FO2508" s="207"/>
      <c r="FP2508" s="238"/>
      <c r="FQ2508" s="207"/>
      <c r="FR2508" s="207"/>
      <c r="FS2508" s="187"/>
      <c r="FT2508" s="187"/>
      <c r="FU2508" s="204"/>
      <c r="FV2508" s="272"/>
      <c r="FW2508" s="207"/>
      <c r="FX2508" s="238"/>
      <c r="FY2508" s="207"/>
      <c r="FZ2508" s="207"/>
      <c r="GA2508" s="187"/>
      <c r="GB2508" s="187"/>
      <c r="GC2508" s="204"/>
      <c r="GD2508" s="272"/>
      <c r="GE2508" s="207"/>
      <c r="GF2508" s="238"/>
      <c r="GG2508" s="207"/>
      <c r="GH2508" s="207"/>
      <c r="GI2508" s="187"/>
      <c r="GJ2508" s="187"/>
      <c r="GK2508" s="204"/>
      <c r="GL2508" s="272"/>
      <c r="GM2508" s="207"/>
      <c r="GN2508" s="238"/>
      <c r="GO2508" s="207"/>
      <c r="GP2508" s="207"/>
      <c r="GQ2508" s="187"/>
      <c r="GR2508" s="187"/>
      <c r="GS2508" s="204"/>
      <c r="GT2508" s="272"/>
      <c r="GU2508" s="207"/>
      <c r="GV2508" s="238"/>
      <c r="GW2508" s="207"/>
      <c r="GX2508" s="207"/>
      <c r="GY2508" s="187"/>
      <c r="GZ2508" s="187"/>
      <c r="HA2508" s="204"/>
      <c r="HB2508" s="272"/>
      <c r="HC2508" s="207"/>
      <c r="HD2508" s="238"/>
      <c r="HE2508" s="207"/>
      <c r="HF2508" s="207"/>
      <c r="HG2508" s="187"/>
      <c r="HH2508" s="187"/>
      <c r="HI2508" s="204"/>
      <c r="HJ2508" s="272"/>
      <c r="HK2508" s="207"/>
      <c r="HL2508" s="238"/>
      <c r="HM2508" s="207"/>
      <c r="HN2508" s="207"/>
      <c r="HO2508" s="187"/>
      <c r="HP2508" s="187"/>
      <c r="HQ2508" s="204"/>
      <c r="HR2508" s="272"/>
      <c r="HS2508" s="207"/>
      <c r="HT2508" s="238"/>
      <c r="HU2508" s="207"/>
      <c r="HV2508" s="207"/>
      <c r="HW2508" s="187"/>
      <c r="HX2508" s="187"/>
      <c r="HY2508" s="204"/>
      <c r="HZ2508" s="272"/>
      <c r="IA2508" s="207"/>
      <c r="IB2508" s="238"/>
      <c r="IC2508" s="207"/>
      <c r="ID2508" s="207"/>
      <c r="IE2508" s="187"/>
      <c r="IF2508" s="187"/>
      <c r="IG2508" s="204"/>
      <c r="IH2508" s="272"/>
      <c r="II2508" s="207"/>
      <c r="IJ2508" s="238"/>
      <c r="IK2508" s="207"/>
      <c r="IL2508" s="207"/>
      <c r="IM2508" s="187"/>
      <c r="IN2508" s="187"/>
      <c r="IO2508" s="204"/>
      <c r="IP2508" s="272"/>
      <c r="IQ2508" s="207"/>
      <c r="IR2508" s="238"/>
      <c r="IS2508" s="207"/>
      <c r="IT2508" s="207"/>
      <c r="IU2508" s="187"/>
      <c r="IV2508" s="187"/>
      <c r="IW2508" s="204"/>
      <c r="IX2508" s="272"/>
      <c r="IY2508" s="207"/>
      <c r="IZ2508" s="238"/>
      <c r="JA2508" s="207"/>
      <c r="JB2508" s="207"/>
      <c r="JC2508" s="187"/>
      <c r="JD2508" s="187"/>
      <c r="JE2508" s="204"/>
      <c r="JF2508" s="272"/>
      <c r="JG2508" s="207"/>
      <c r="JH2508" s="238"/>
      <c r="JI2508" s="207"/>
      <c r="JJ2508" s="207"/>
      <c r="JK2508" s="187"/>
      <c r="JL2508" s="187"/>
      <c r="JM2508" s="204"/>
      <c r="JN2508" s="272"/>
      <c r="JO2508" s="207"/>
      <c r="JP2508" s="238"/>
      <c r="JQ2508" s="207"/>
      <c r="JR2508" s="207"/>
      <c r="JS2508" s="187"/>
      <c r="JT2508" s="187"/>
      <c r="JU2508" s="204"/>
      <c r="JV2508" s="272"/>
      <c r="JW2508" s="207"/>
      <c r="JX2508" s="238"/>
      <c r="JY2508" s="207"/>
      <c r="JZ2508" s="207"/>
      <c r="KA2508" s="187"/>
      <c r="KB2508" s="187"/>
      <c r="KC2508" s="204"/>
      <c r="KD2508" s="272"/>
      <c r="KE2508" s="207"/>
      <c r="KF2508" s="238"/>
      <c r="KG2508" s="207"/>
      <c r="KH2508" s="207"/>
      <c r="KI2508" s="187"/>
      <c r="KJ2508" s="187"/>
      <c r="KK2508" s="204"/>
      <c r="KL2508" s="272"/>
      <c r="KM2508" s="207"/>
      <c r="KN2508" s="238"/>
      <c r="KO2508" s="207"/>
      <c r="KP2508" s="207"/>
      <c r="KQ2508" s="187"/>
      <c r="KR2508" s="187"/>
      <c r="KS2508" s="204"/>
      <c r="KT2508" s="272"/>
      <c r="KU2508" s="207"/>
      <c r="KV2508" s="238"/>
      <c r="KW2508" s="207"/>
      <c r="KX2508" s="207"/>
      <c r="KY2508" s="187"/>
      <c r="KZ2508" s="187"/>
      <c r="LA2508" s="204"/>
      <c r="LB2508" s="272"/>
      <c r="LC2508" s="207"/>
      <c r="LD2508" s="238"/>
      <c r="LE2508" s="207"/>
      <c r="LF2508" s="207"/>
      <c r="LG2508" s="187"/>
      <c r="LH2508" s="187"/>
      <c r="LI2508" s="204"/>
      <c r="LJ2508" s="272"/>
      <c r="LK2508" s="207"/>
      <c r="LL2508" s="238"/>
      <c r="LM2508" s="207"/>
      <c r="LN2508" s="207"/>
      <c r="LO2508" s="187"/>
      <c r="LP2508" s="187"/>
      <c r="LQ2508" s="204"/>
      <c r="LR2508" s="272"/>
      <c r="LS2508" s="207"/>
      <c r="LT2508" s="238"/>
      <c r="LU2508" s="207"/>
      <c r="LV2508" s="207"/>
      <c r="LW2508" s="187"/>
      <c r="LX2508" s="187"/>
      <c r="LY2508" s="204"/>
      <c r="LZ2508" s="272"/>
      <c r="MA2508" s="207"/>
      <c r="MB2508" s="238"/>
      <c r="MC2508" s="207"/>
      <c r="MD2508" s="207"/>
      <c r="ME2508" s="187"/>
      <c r="MF2508" s="187"/>
      <c r="MG2508" s="204"/>
      <c r="MH2508" s="272"/>
      <c r="MI2508" s="207"/>
      <c r="MJ2508" s="238"/>
      <c r="MK2508" s="207"/>
      <c r="ML2508" s="207"/>
      <c r="MM2508" s="187"/>
      <c r="MN2508" s="187"/>
      <c r="MO2508" s="204"/>
      <c r="MP2508" s="272"/>
      <c r="MQ2508" s="207"/>
      <c r="MR2508" s="238"/>
      <c r="MS2508" s="207"/>
      <c r="MT2508" s="207"/>
      <c r="MU2508" s="187"/>
      <c r="MV2508" s="187"/>
      <c r="MW2508" s="204"/>
      <c r="MX2508" s="272"/>
      <c r="MY2508" s="207"/>
      <c r="MZ2508" s="238"/>
      <c r="NA2508" s="207"/>
      <c r="NB2508" s="207"/>
      <c r="NC2508" s="187"/>
      <c r="ND2508" s="187"/>
      <c r="NE2508" s="204"/>
      <c r="NF2508" s="272"/>
      <c r="NG2508" s="207"/>
      <c r="NH2508" s="238"/>
      <c r="NI2508" s="207"/>
      <c r="NJ2508" s="207"/>
      <c r="NK2508" s="187"/>
      <c r="NL2508" s="187"/>
      <c r="NM2508" s="204"/>
      <c r="NN2508" s="272"/>
      <c r="NO2508" s="207"/>
      <c r="NP2508" s="238"/>
      <c r="NQ2508" s="207"/>
      <c r="NR2508" s="207"/>
      <c r="NS2508" s="187"/>
      <c r="NT2508" s="187"/>
      <c r="NU2508" s="204"/>
      <c r="NV2508" s="272"/>
      <c r="NW2508" s="207"/>
      <c r="NX2508" s="238"/>
      <c r="NY2508" s="207"/>
      <c r="NZ2508" s="207"/>
      <c r="OA2508" s="187"/>
      <c r="OB2508" s="187"/>
      <c r="OC2508" s="204"/>
      <c r="OD2508" s="272"/>
      <c r="OE2508" s="207"/>
      <c r="OF2508" s="238"/>
      <c r="OG2508" s="207"/>
      <c r="OH2508" s="207"/>
      <c r="OI2508" s="187"/>
      <c r="OJ2508" s="187"/>
      <c r="OK2508" s="204"/>
      <c r="OL2508" s="272"/>
      <c r="OM2508" s="207"/>
      <c r="ON2508" s="238"/>
      <c r="OO2508" s="207"/>
      <c r="OP2508" s="207"/>
      <c r="OQ2508" s="187"/>
      <c r="OR2508" s="187"/>
      <c r="OS2508" s="204"/>
      <c r="OT2508" s="272"/>
      <c r="OU2508" s="207"/>
      <c r="OV2508" s="238"/>
      <c r="OW2508" s="207"/>
      <c r="OX2508" s="207"/>
      <c r="OY2508" s="187"/>
      <c r="OZ2508" s="187"/>
      <c r="PA2508" s="204"/>
      <c r="PB2508" s="272"/>
      <c r="PC2508" s="207"/>
      <c r="PD2508" s="238"/>
      <c r="PE2508" s="207"/>
      <c r="PF2508" s="207"/>
      <c r="PG2508" s="187"/>
      <c r="PH2508" s="187"/>
      <c r="PI2508" s="204"/>
      <c r="PJ2508" s="272"/>
      <c r="PK2508" s="207"/>
      <c r="PL2508" s="238"/>
      <c r="PM2508" s="207"/>
      <c r="PN2508" s="207"/>
      <c r="PO2508" s="187"/>
      <c r="PP2508" s="187"/>
      <c r="PQ2508" s="204"/>
      <c r="PR2508" s="272"/>
      <c r="PS2508" s="207"/>
      <c r="PT2508" s="238"/>
      <c r="PU2508" s="207"/>
      <c r="PV2508" s="207"/>
      <c r="PW2508" s="187"/>
      <c r="PX2508" s="187"/>
      <c r="PY2508" s="204"/>
      <c r="PZ2508" s="272"/>
      <c r="QA2508" s="207"/>
      <c r="QB2508" s="238"/>
      <c r="QC2508" s="207"/>
      <c r="QD2508" s="207"/>
      <c r="QE2508" s="187"/>
      <c r="QF2508" s="187"/>
      <c r="QG2508" s="204"/>
      <c r="QH2508" s="272"/>
      <c r="QI2508" s="207"/>
      <c r="QJ2508" s="238"/>
      <c r="QK2508" s="207"/>
      <c r="QL2508" s="207"/>
      <c r="QM2508" s="187"/>
      <c r="QN2508" s="187"/>
      <c r="QO2508" s="204"/>
      <c r="QP2508" s="272"/>
      <c r="QQ2508" s="207"/>
      <c r="QR2508" s="238"/>
      <c r="QS2508" s="207"/>
      <c r="QT2508" s="207"/>
      <c r="QU2508" s="187"/>
      <c r="QV2508" s="187"/>
      <c r="QW2508" s="204"/>
      <c r="QX2508" s="272"/>
      <c r="QY2508" s="207"/>
      <c r="QZ2508" s="238"/>
      <c r="RA2508" s="207"/>
      <c r="RB2508" s="207"/>
      <c r="RC2508" s="187"/>
      <c r="RD2508" s="187"/>
      <c r="RE2508" s="204"/>
      <c r="RF2508" s="272"/>
      <c r="RG2508" s="207"/>
      <c r="RH2508" s="238"/>
      <c r="RI2508" s="207"/>
      <c r="RJ2508" s="207"/>
      <c r="RK2508" s="187"/>
      <c r="RL2508" s="187"/>
      <c r="RM2508" s="204"/>
      <c r="RN2508" s="272"/>
      <c r="RO2508" s="207"/>
      <c r="RP2508" s="238"/>
      <c r="RQ2508" s="207"/>
      <c r="RR2508" s="207"/>
      <c r="RS2508" s="187"/>
      <c r="RT2508" s="187"/>
      <c r="RU2508" s="204"/>
      <c r="RV2508" s="272"/>
      <c r="RW2508" s="207"/>
      <c r="RX2508" s="238"/>
      <c r="RY2508" s="207"/>
      <c r="RZ2508" s="207"/>
      <c r="SA2508" s="187"/>
      <c r="SB2508" s="187"/>
      <c r="SC2508" s="204"/>
      <c r="SD2508" s="272"/>
      <c r="SE2508" s="207"/>
      <c r="SF2508" s="238"/>
      <c r="SG2508" s="207"/>
      <c r="SH2508" s="207"/>
      <c r="SI2508" s="187"/>
      <c r="SJ2508" s="187"/>
      <c r="SK2508" s="204"/>
      <c r="SL2508" s="272"/>
      <c r="SM2508" s="207"/>
      <c r="SN2508" s="238"/>
      <c r="SO2508" s="207"/>
      <c r="SP2508" s="207"/>
      <c r="SQ2508" s="187"/>
      <c r="SR2508" s="187"/>
      <c r="SS2508" s="204"/>
      <c r="ST2508" s="272"/>
      <c r="SU2508" s="207"/>
      <c r="SV2508" s="238"/>
      <c r="SW2508" s="207"/>
      <c r="SX2508" s="207"/>
      <c r="SY2508" s="187"/>
      <c r="SZ2508" s="187"/>
      <c r="TA2508" s="204"/>
      <c r="TB2508" s="272"/>
      <c r="TC2508" s="207"/>
      <c r="TD2508" s="238"/>
      <c r="TE2508" s="207"/>
      <c r="TF2508" s="207"/>
      <c r="TG2508" s="187"/>
      <c r="TH2508" s="187"/>
      <c r="TI2508" s="204"/>
      <c r="TJ2508" s="272"/>
      <c r="TK2508" s="207"/>
      <c r="TL2508" s="238"/>
      <c r="TM2508" s="207"/>
      <c r="TN2508" s="207"/>
      <c r="TO2508" s="187"/>
      <c r="TP2508" s="187"/>
      <c r="TQ2508" s="204"/>
      <c r="TR2508" s="272"/>
      <c r="TS2508" s="207"/>
      <c r="TT2508" s="238"/>
      <c r="TU2508" s="207"/>
      <c r="TV2508" s="207"/>
      <c r="TW2508" s="187"/>
      <c r="TX2508" s="187"/>
      <c r="TY2508" s="204"/>
      <c r="TZ2508" s="272"/>
      <c r="UA2508" s="207"/>
      <c r="UB2508" s="238"/>
      <c r="UC2508" s="207"/>
      <c r="UD2508" s="207"/>
      <c r="UE2508" s="187"/>
      <c r="UF2508" s="187"/>
      <c r="UG2508" s="204"/>
      <c r="UH2508" s="272"/>
      <c r="UI2508" s="207"/>
      <c r="UJ2508" s="238"/>
      <c r="UK2508" s="207"/>
      <c r="UL2508" s="207"/>
      <c r="UM2508" s="187"/>
      <c r="UN2508" s="187"/>
      <c r="UO2508" s="204"/>
      <c r="UP2508" s="272"/>
      <c r="UQ2508" s="207"/>
      <c r="UR2508" s="238"/>
      <c r="US2508" s="207"/>
      <c r="UT2508" s="207"/>
      <c r="UU2508" s="187"/>
      <c r="UV2508" s="187"/>
      <c r="UW2508" s="204"/>
      <c r="UX2508" s="272"/>
      <c r="UY2508" s="207"/>
      <c r="UZ2508" s="238"/>
      <c r="VA2508" s="207"/>
      <c r="VB2508" s="207"/>
      <c r="VC2508" s="187"/>
      <c r="VD2508" s="187"/>
      <c r="VE2508" s="204"/>
      <c r="VF2508" s="272"/>
      <c r="VG2508" s="207"/>
      <c r="VH2508" s="238"/>
      <c r="VI2508" s="207"/>
      <c r="VJ2508" s="207"/>
      <c r="VK2508" s="187"/>
      <c r="VL2508" s="187"/>
      <c r="VM2508" s="204"/>
      <c r="VN2508" s="272"/>
      <c r="VO2508" s="207"/>
      <c r="VP2508" s="238"/>
      <c r="VQ2508" s="207"/>
      <c r="VR2508" s="207"/>
      <c r="VS2508" s="187"/>
      <c r="VT2508" s="187"/>
      <c r="VU2508" s="204"/>
      <c r="VV2508" s="272"/>
      <c r="VW2508" s="207"/>
      <c r="VX2508" s="238"/>
      <c r="VY2508" s="207"/>
      <c r="VZ2508" s="207"/>
      <c r="WA2508" s="187"/>
      <c r="WB2508" s="187"/>
      <c r="WC2508" s="204"/>
      <c r="WD2508" s="272"/>
      <c r="WE2508" s="207"/>
      <c r="WF2508" s="238"/>
      <c r="WG2508" s="207"/>
      <c r="WH2508" s="207"/>
      <c r="WI2508" s="187"/>
      <c r="WJ2508" s="187"/>
      <c r="WK2508" s="204"/>
      <c r="WL2508" s="272"/>
      <c r="WM2508" s="207"/>
      <c r="WN2508" s="238"/>
      <c r="WO2508" s="207"/>
      <c r="WP2508" s="207"/>
      <c r="WQ2508" s="187"/>
      <c r="WR2508" s="187"/>
      <c r="WS2508" s="204"/>
      <c r="WT2508" s="272"/>
      <c r="WU2508" s="207"/>
      <c r="WV2508" s="238"/>
      <c r="WW2508" s="207"/>
      <c r="WX2508" s="207"/>
      <c r="WY2508" s="187"/>
      <c r="WZ2508" s="187"/>
      <c r="XA2508" s="204"/>
      <c r="XB2508" s="272"/>
      <c r="XC2508" s="207"/>
      <c r="XD2508" s="238"/>
      <c r="XE2508" s="207"/>
      <c r="XF2508" s="207"/>
      <c r="XG2508" s="187"/>
      <c r="XH2508" s="187"/>
      <c r="XI2508" s="204"/>
      <c r="XJ2508" s="272"/>
      <c r="XK2508" s="207"/>
      <c r="XL2508" s="238"/>
      <c r="XM2508" s="207"/>
      <c r="XN2508" s="207"/>
      <c r="XO2508" s="187"/>
      <c r="XP2508" s="187"/>
      <c r="XQ2508" s="204"/>
      <c r="XR2508" s="272"/>
      <c r="XS2508" s="207"/>
      <c r="XT2508" s="238"/>
      <c r="XU2508" s="207"/>
      <c r="XV2508" s="207"/>
      <c r="XW2508" s="187"/>
      <c r="XX2508" s="187"/>
      <c r="XY2508" s="204"/>
      <c r="XZ2508" s="272"/>
      <c r="YA2508" s="207"/>
      <c r="YB2508" s="238"/>
      <c r="YC2508" s="207"/>
      <c r="YD2508" s="207"/>
      <c r="YE2508" s="187"/>
      <c r="YF2508" s="187"/>
      <c r="YG2508" s="204"/>
      <c r="YH2508" s="272"/>
      <c r="YI2508" s="207"/>
      <c r="YJ2508" s="238"/>
      <c r="YK2508" s="207"/>
      <c r="YL2508" s="207"/>
      <c r="YM2508" s="187"/>
      <c r="YN2508" s="187"/>
      <c r="YO2508" s="204"/>
      <c r="YP2508" s="272"/>
      <c r="YQ2508" s="207"/>
      <c r="YR2508" s="238"/>
      <c r="YS2508" s="207"/>
      <c r="YT2508" s="207"/>
      <c r="YU2508" s="187"/>
      <c r="YV2508" s="187"/>
      <c r="YW2508" s="204"/>
      <c r="YX2508" s="272"/>
      <c r="YY2508" s="207"/>
      <c r="YZ2508" s="238"/>
      <c r="ZA2508" s="207"/>
      <c r="ZB2508" s="207"/>
      <c r="ZC2508" s="187"/>
      <c r="ZD2508" s="187"/>
      <c r="ZE2508" s="204"/>
      <c r="ZF2508" s="272"/>
      <c r="ZG2508" s="207"/>
      <c r="ZH2508" s="238"/>
      <c r="ZI2508" s="207"/>
      <c r="ZJ2508" s="207"/>
      <c r="ZK2508" s="187"/>
      <c r="ZL2508" s="187"/>
      <c r="ZM2508" s="204"/>
      <c r="ZN2508" s="272"/>
      <c r="ZO2508" s="207"/>
      <c r="ZP2508" s="238"/>
      <c r="ZQ2508" s="207"/>
      <c r="ZR2508" s="207"/>
      <c r="ZS2508" s="187"/>
      <c r="ZT2508" s="187"/>
      <c r="ZU2508" s="204"/>
      <c r="ZV2508" s="272"/>
      <c r="ZW2508" s="207"/>
      <c r="ZX2508" s="238"/>
      <c r="ZY2508" s="207"/>
      <c r="ZZ2508" s="207"/>
      <c r="AAA2508" s="187"/>
      <c r="AAB2508" s="187"/>
      <c r="AAC2508" s="204"/>
      <c r="AAD2508" s="272"/>
      <c r="AAE2508" s="207"/>
      <c r="AAF2508" s="238"/>
      <c r="AAG2508" s="207"/>
      <c r="AAH2508" s="207"/>
      <c r="AAI2508" s="187"/>
      <c r="AAJ2508" s="187"/>
      <c r="AAK2508" s="204"/>
      <c r="AAL2508" s="272"/>
      <c r="AAM2508" s="207"/>
      <c r="AAN2508" s="238"/>
      <c r="AAO2508" s="207"/>
      <c r="AAP2508" s="207"/>
      <c r="AAQ2508" s="187"/>
      <c r="AAR2508" s="187"/>
      <c r="AAS2508" s="204"/>
      <c r="AAT2508" s="272"/>
      <c r="AAU2508" s="207"/>
      <c r="AAV2508" s="238"/>
      <c r="AAW2508" s="207"/>
      <c r="AAX2508" s="207"/>
      <c r="AAY2508" s="187"/>
      <c r="AAZ2508" s="187"/>
      <c r="ABA2508" s="204"/>
      <c r="ABB2508" s="272"/>
      <c r="ABC2508" s="207"/>
      <c r="ABD2508" s="238"/>
      <c r="ABE2508" s="207"/>
      <c r="ABF2508" s="207"/>
      <c r="ABG2508" s="187"/>
      <c r="ABH2508" s="187"/>
      <c r="ABI2508" s="204"/>
      <c r="ABJ2508" s="272"/>
      <c r="ABK2508" s="207"/>
      <c r="ABL2508" s="238"/>
      <c r="ABM2508" s="207"/>
      <c r="ABN2508" s="207"/>
      <c r="ABO2508" s="187"/>
      <c r="ABP2508" s="187"/>
      <c r="ABQ2508" s="204"/>
      <c r="ABR2508" s="272"/>
      <c r="ABS2508" s="207"/>
      <c r="ABT2508" s="238"/>
      <c r="ABU2508" s="207"/>
      <c r="ABV2508" s="207"/>
      <c r="ABW2508" s="187"/>
      <c r="ABX2508" s="187"/>
      <c r="ABY2508" s="204"/>
      <c r="ABZ2508" s="272"/>
      <c r="ACA2508" s="207"/>
      <c r="ACB2508" s="238"/>
      <c r="ACC2508" s="207"/>
      <c r="ACD2508" s="207"/>
      <c r="ACE2508" s="187"/>
      <c r="ACF2508" s="187"/>
      <c r="ACG2508" s="204"/>
      <c r="ACH2508" s="272"/>
      <c r="ACI2508" s="207"/>
      <c r="ACJ2508" s="238"/>
      <c r="ACK2508" s="207"/>
      <c r="ACL2508" s="207"/>
      <c r="ACM2508" s="187"/>
      <c r="ACN2508" s="187"/>
      <c r="ACO2508" s="204"/>
      <c r="ACP2508" s="272"/>
      <c r="ACQ2508" s="207"/>
      <c r="ACR2508" s="238"/>
      <c r="ACS2508" s="207"/>
      <c r="ACT2508" s="207"/>
      <c r="ACU2508" s="187"/>
      <c r="ACV2508" s="187"/>
      <c r="ACW2508" s="204"/>
      <c r="ACX2508" s="272"/>
      <c r="ACY2508" s="207"/>
      <c r="ACZ2508" s="238"/>
      <c r="ADA2508" s="207"/>
      <c r="ADB2508" s="207"/>
      <c r="ADC2508" s="187"/>
      <c r="ADD2508" s="187"/>
      <c r="ADE2508" s="204"/>
      <c r="ADF2508" s="272"/>
      <c r="ADG2508" s="207"/>
      <c r="ADH2508" s="238"/>
      <c r="ADI2508" s="207"/>
      <c r="ADJ2508" s="207"/>
      <c r="ADK2508" s="187"/>
      <c r="ADL2508" s="187"/>
      <c r="ADM2508" s="204"/>
      <c r="ADN2508" s="272"/>
      <c r="ADO2508" s="207"/>
      <c r="ADP2508" s="238"/>
      <c r="ADQ2508" s="207"/>
      <c r="ADR2508" s="207"/>
      <c r="ADS2508" s="187"/>
      <c r="ADT2508" s="187"/>
      <c r="ADU2508" s="204"/>
      <c r="ADV2508" s="272"/>
      <c r="ADW2508" s="207"/>
      <c r="ADX2508" s="238"/>
      <c r="ADY2508" s="207"/>
      <c r="ADZ2508" s="207"/>
      <c r="AEA2508" s="187"/>
      <c r="AEB2508" s="187"/>
      <c r="AEC2508" s="204"/>
      <c r="AED2508" s="272"/>
      <c r="AEE2508" s="207"/>
      <c r="AEF2508" s="238"/>
      <c r="AEG2508" s="207"/>
      <c r="AEH2508" s="207"/>
      <c r="AEI2508" s="187"/>
      <c r="AEJ2508" s="187"/>
      <c r="AEK2508" s="204"/>
      <c r="AEL2508" s="272"/>
      <c r="AEM2508" s="207"/>
      <c r="AEN2508" s="238"/>
      <c r="AEO2508" s="207"/>
      <c r="AEP2508" s="207"/>
      <c r="AEQ2508" s="187"/>
      <c r="AER2508" s="187"/>
      <c r="AES2508" s="204"/>
      <c r="AET2508" s="272"/>
      <c r="AEU2508" s="207"/>
      <c r="AEV2508" s="238"/>
      <c r="AEW2508" s="207"/>
      <c r="AEX2508" s="207"/>
      <c r="AEY2508" s="187"/>
      <c r="AEZ2508" s="187"/>
      <c r="AFA2508" s="204"/>
      <c r="AFB2508" s="272"/>
      <c r="AFC2508" s="207"/>
      <c r="AFD2508" s="238"/>
      <c r="AFE2508" s="207"/>
      <c r="AFF2508" s="207"/>
      <c r="AFG2508" s="187"/>
      <c r="AFH2508" s="187"/>
      <c r="AFI2508" s="204"/>
      <c r="AFJ2508" s="272"/>
      <c r="AFK2508" s="207"/>
      <c r="AFL2508" s="238"/>
      <c r="AFM2508" s="207"/>
      <c r="AFN2508" s="207"/>
      <c r="AFO2508" s="187"/>
      <c r="AFP2508" s="187"/>
      <c r="AFQ2508" s="204"/>
      <c r="AFR2508" s="272"/>
      <c r="AFS2508" s="207"/>
      <c r="AFT2508" s="238"/>
      <c r="AFU2508" s="207"/>
      <c r="AFV2508" s="207"/>
      <c r="AFW2508" s="187"/>
      <c r="AFX2508" s="187"/>
      <c r="AFY2508" s="204"/>
      <c r="AFZ2508" s="272"/>
      <c r="AGA2508" s="207"/>
      <c r="AGB2508" s="238"/>
      <c r="AGC2508" s="207"/>
      <c r="AGD2508" s="207"/>
      <c r="AGE2508" s="187"/>
      <c r="AGF2508" s="187"/>
      <c r="AGG2508" s="204"/>
      <c r="AGH2508" s="272"/>
      <c r="AGI2508" s="207"/>
      <c r="AGJ2508" s="238"/>
      <c r="AGK2508" s="207"/>
      <c r="AGL2508" s="207"/>
      <c r="AGM2508" s="187"/>
      <c r="AGN2508" s="187"/>
      <c r="AGO2508" s="204"/>
      <c r="AGP2508" s="272"/>
      <c r="AGQ2508" s="207"/>
      <c r="AGR2508" s="238"/>
      <c r="AGS2508" s="207"/>
      <c r="AGT2508" s="207"/>
      <c r="AGU2508" s="187"/>
      <c r="AGV2508" s="187"/>
      <c r="AGW2508" s="204"/>
      <c r="AGX2508" s="272"/>
      <c r="AGY2508" s="207"/>
      <c r="AGZ2508" s="238"/>
      <c r="AHA2508" s="207"/>
      <c r="AHB2508" s="207"/>
      <c r="AHC2508" s="187"/>
      <c r="AHD2508" s="187"/>
      <c r="AHE2508" s="204"/>
      <c r="AHF2508" s="272"/>
      <c r="AHG2508" s="207"/>
      <c r="AHH2508" s="238"/>
      <c r="AHI2508" s="207"/>
      <c r="AHJ2508" s="207"/>
      <c r="AHK2508" s="187"/>
      <c r="AHL2508" s="187"/>
      <c r="AHM2508" s="204"/>
      <c r="AHN2508" s="272"/>
      <c r="AHO2508" s="207"/>
      <c r="AHP2508" s="238"/>
      <c r="AHQ2508" s="207"/>
      <c r="AHR2508" s="207"/>
      <c r="AHS2508" s="187"/>
      <c r="AHT2508" s="187"/>
      <c r="AHU2508" s="204"/>
      <c r="AHV2508" s="272"/>
      <c r="AHW2508" s="207"/>
      <c r="AHX2508" s="238"/>
      <c r="AHY2508" s="207"/>
      <c r="AHZ2508" s="207"/>
      <c r="AIA2508" s="187"/>
      <c r="AIB2508" s="187"/>
      <c r="AIC2508" s="204"/>
      <c r="AID2508" s="272"/>
      <c r="AIE2508" s="207"/>
      <c r="AIF2508" s="238"/>
      <c r="AIG2508" s="207"/>
      <c r="AIH2508" s="207"/>
      <c r="AII2508" s="187"/>
      <c r="AIJ2508" s="187"/>
      <c r="AIK2508" s="204"/>
      <c r="AIL2508" s="272"/>
      <c r="AIM2508" s="207"/>
      <c r="AIN2508" s="238"/>
      <c r="AIO2508" s="207"/>
      <c r="AIP2508" s="207"/>
      <c r="AIQ2508" s="187"/>
      <c r="AIR2508" s="187"/>
      <c r="AIS2508" s="204"/>
      <c r="AIT2508" s="272"/>
      <c r="AIU2508" s="207"/>
      <c r="AIV2508" s="238"/>
      <c r="AIW2508" s="207"/>
      <c r="AIX2508" s="207"/>
      <c r="AIY2508" s="187"/>
      <c r="AIZ2508" s="187"/>
      <c r="AJA2508" s="204"/>
      <c r="AJB2508" s="272"/>
      <c r="AJC2508" s="207"/>
      <c r="AJD2508" s="238"/>
      <c r="AJE2508" s="207"/>
      <c r="AJF2508" s="207"/>
      <c r="AJG2508" s="187"/>
      <c r="AJH2508" s="187"/>
      <c r="AJI2508" s="204"/>
      <c r="AJJ2508" s="272"/>
      <c r="AJK2508" s="207"/>
      <c r="AJL2508" s="238"/>
      <c r="AJM2508" s="207"/>
      <c r="AJN2508" s="207"/>
      <c r="AJO2508" s="187"/>
      <c r="AJP2508" s="187"/>
      <c r="AJQ2508" s="204"/>
      <c r="AJR2508" s="272"/>
      <c r="AJS2508" s="207"/>
      <c r="AJT2508" s="238"/>
      <c r="AJU2508" s="207"/>
      <c r="AJV2508" s="207"/>
      <c r="AJW2508" s="187"/>
      <c r="AJX2508" s="187"/>
      <c r="AJY2508" s="204"/>
      <c r="AJZ2508" s="272"/>
      <c r="AKA2508" s="207"/>
      <c r="AKB2508" s="238"/>
      <c r="AKC2508" s="207"/>
      <c r="AKD2508" s="207"/>
      <c r="AKE2508" s="187"/>
      <c r="AKF2508" s="187"/>
      <c r="AKG2508" s="204"/>
      <c r="AKH2508" s="272"/>
      <c r="AKI2508" s="207"/>
      <c r="AKJ2508" s="238"/>
      <c r="AKK2508" s="207"/>
      <c r="AKL2508" s="207"/>
      <c r="AKM2508" s="187"/>
      <c r="AKN2508" s="187"/>
      <c r="AKO2508" s="204"/>
      <c r="AKP2508" s="272"/>
      <c r="AKQ2508" s="207"/>
      <c r="AKR2508" s="238"/>
      <c r="AKS2508" s="207"/>
      <c r="AKT2508" s="207"/>
      <c r="AKU2508" s="187"/>
      <c r="AKV2508" s="187"/>
      <c r="AKW2508" s="204"/>
      <c r="AKX2508" s="272"/>
      <c r="AKY2508" s="207"/>
      <c r="AKZ2508" s="238"/>
      <c r="ALA2508" s="207"/>
      <c r="ALB2508" s="207"/>
      <c r="ALC2508" s="187"/>
      <c r="ALD2508" s="187"/>
      <c r="ALE2508" s="204"/>
      <c r="ALF2508" s="272"/>
      <c r="ALG2508" s="207"/>
      <c r="ALH2508" s="238"/>
      <c r="ALI2508" s="207"/>
      <c r="ALJ2508" s="207"/>
      <c r="ALK2508" s="187"/>
      <c r="ALL2508" s="187"/>
      <c r="ALM2508" s="204"/>
      <c r="ALN2508" s="272"/>
      <c r="ALO2508" s="207"/>
      <c r="ALP2508" s="238"/>
      <c r="ALQ2508" s="207"/>
      <c r="ALR2508" s="207"/>
      <c r="ALS2508" s="187"/>
      <c r="ALT2508" s="187"/>
      <c r="ALU2508" s="204"/>
      <c r="ALV2508" s="272"/>
      <c r="ALW2508" s="207"/>
      <c r="ALX2508" s="238"/>
      <c r="ALY2508" s="207"/>
      <c r="ALZ2508" s="207"/>
      <c r="AMA2508" s="187"/>
      <c r="AMB2508" s="187"/>
      <c r="AMC2508" s="204"/>
      <c r="AMD2508" s="272"/>
      <c r="AME2508" s="207"/>
      <c r="AMF2508" s="238"/>
      <c r="AMG2508" s="207"/>
      <c r="AMH2508" s="207"/>
      <c r="AMI2508" s="187"/>
      <c r="AMJ2508" s="187"/>
      <c r="AMK2508" s="204"/>
      <c r="AML2508" s="272"/>
      <c r="AMM2508" s="207"/>
      <c r="AMN2508" s="238"/>
      <c r="AMO2508" s="207"/>
      <c r="AMP2508" s="207"/>
      <c r="AMQ2508" s="187"/>
      <c r="AMR2508" s="187"/>
      <c r="AMS2508" s="204"/>
      <c r="AMT2508" s="272"/>
      <c r="AMU2508" s="207"/>
      <c r="AMV2508" s="238"/>
      <c r="AMW2508" s="207"/>
      <c r="AMX2508" s="207"/>
      <c r="AMY2508" s="187"/>
      <c r="AMZ2508" s="187"/>
      <c r="ANA2508" s="204"/>
      <c r="ANB2508" s="272"/>
      <c r="ANC2508" s="207"/>
      <c r="AND2508" s="238"/>
      <c r="ANE2508" s="207"/>
      <c r="ANF2508" s="207"/>
      <c r="ANG2508" s="187"/>
      <c r="ANH2508" s="187"/>
      <c r="ANI2508" s="204"/>
      <c r="ANJ2508" s="272"/>
      <c r="ANK2508" s="207"/>
      <c r="ANL2508" s="238"/>
      <c r="ANM2508" s="207"/>
      <c r="ANN2508" s="207"/>
      <c r="ANO2508" s="187"/>
      <c r="ANP2508" s="187"/>
      <c r="ANQ2508" s="204"/>
      <c r="ANR2508" s="272"/>
      <c r="ANS2508" s="207"/>
      <c r="ANT2508" s="238"/>
      <c r="ANU2508" s="207"/>
      <c r="ANV2508" s="207"/>
      <c r="ANW2508" s="187"/>
      <c r="ANX2508" s="187"/>
      <c r="ANY2508" s="204"/>
      <c r="ANZ2508" s="272"/>
      <c r="AOA2508" s="207"/>
      <c r="AOB2508" s="238"/>
      <c r="AOC2508" s="207"/>
      <c r="AOD2508" s="207"/>
      <c r="AOE2508" s="187"/>
      <c r="AOF2508" s="187"/>
      <c r="AOG2508" s="204"/>
      <c r="AOH2508" s="272"/>
      <c r="AOI2508" s="207"/>
      <c r="AOJ2508" s="238"/>
      <c r="AOK2508" s="207"/>
      <c r="AOL2508" s="207"/>
      <c r="AOM2508" s="187"/>
      <c r="AON2508" s="187"/>
      <c r="AOO2508" s="204"/>
      <c r="AOP2508" s="272"/>
      <c r="AOQ2508" s="207"/>
      <c r="AOR2508" s="238"/>
      <c r="AOS2508" s="207"/>
      <c r="AOT2508" s="207"/>
      <c r="AOU2508" s="187"/>
      <c r="AOV2508" s="187"/>
      <c r="AOW2508" s="204"/>
      <c r="AOX2508" s="272"/>
      <c r="AOY2508" s="207"/>
      <c r="AOZ2508" s="238"/>
      <c r="APA2508" s="207"/>
      <c r="APB2508" s="207"/>
      <c r="APC2508" s="187"/>
      <c r="APD2508" s="187"/>
      <c r="APE2508" s="204"/>
      <c r="APF2508" s="272"/>
      <c r="APG2508" s="207"/>
      <c r="APH2508" s="238"/>
      <c r="API2508" s="207"/>
      <c r="APJ2508" s="207"/>
      <c r="APK2508" s="187"/>
      <c r="APL2508" s="187"/>
      <c r="APM2508" s="204"/>
      <c r="APN2508" s="272"/>
      <c r="APO2508" s="207"/>
      <c r="APP2508" s="238"/>
      <c r="APQ2508" s="207"/>
      <c r="APR2508" s="207"/>
      <c r="APS2508" s="187"/>
      <c r="APT2508" s="187"/>
      <c r="APU2508" s="204"/>
      <c r="APV2508" s="272"/>
      <c r="APW2508" s="207"/>
      <c r="APX2508" s="238"/>
      <c r="APY2508" s="207"/>
      <c r="APZ2508" s="207"/>
      <c r="AQA2508" s="187"/>
      <c r="AQB2508" s="187"/>
      <c r="AQC2508" s="204"/>
      <c r="AQD2508" s="272"/>
      <c r="AQE2508" s="207"/>
      <c r="AQF2508" s="238"/>
      <c r="AQG2508" s="207"/>
      <c r="AQH2508" s="207"/>
      <c r="AQI2508" s="187"/>
      <c r="AQJ2508" s="187"/>
      <c r="AQK2508" s="204"/>
      <c r="AQL2508" s="272"/>
      <c r="AQM2508" s="207"/>
      <c r="AQN2508" s="238"/>
      <c r="AQO2508" s="207"/>
      <c r="AQP2508" s="207"/>
      <c r="AQQ2508" s="187"/>
      <c r="AQR2508" s="187"/>
      <c r="AQS2508" s="204"/>
      <c r="AQT2508" s="272"/>
      <c r="AQU2508" s="207"/>
      <c r="AQV2508" s="238"/>
      <c r="AQW2508" s="207"/>
      <c r="AQX2508" s="207"/>
      <c r="AQY2508" s="187"/>
      <c r="AQZ2508" s="187"/>
      <c r="ARA2508" s="204"/>
      <c r="ARB2508" s="272"/>
      <c r="ARC2508" s="207"/>
      <c r="ARD2508" s="238"/>
      <c r="ARE2508" s="207"/>
      <c r="ARF2508" s="207"/>
      <c r="ARG2508" s="187"/>
      <c r="ARH2508" s="187"/>
      <c r="ARI2508" s="204"/>
      <c r="ARJ2508" s="272"/>
      <c r="ARK2508" s="207"/>
      <c r="ARL2508" s="238"/>
      <c r="ARM2508" s="207"/>
      <c r="ARN2508" s="207"/>
      <c r="ARO2508" s="187"/>
      <c r="ARP2508" s="187"/>
      <c r="ARQ2508" s="204"/>
      <c r="ARR2508" s="272"/>
      <c r="ARS2508" s="207"/>
      <c r="ART2508" s="238"/>
      <c r="ARU2508" s="207"/>
      <c r="ARV2508" s="207"/>
      <c r="ARW2508" s="187"/>
      <c r="ARX2508" s="187"/>
      <c r="ARY2508" s="204"/>
      <c r="ARZ2508" s="272"/>
      <c r="ASA2508" s="207"/>
      <c r="ASB2508" s="238"/>
      <c r="ASC2508" s="207"/>
      <c r="ASD2508" s="207"/>
      <c r="ASE2508" s="187"/>
      <c r="ASF2508" s="187"/>
      <c r="ASG2508" s="204"/>
      <c r="ASH2508" s="272"/>
      <c r="ASI2508" s="207"/>
      <c r="ASJ2508" s="238"/>
      <c r="ASK2508" s="207"/>
      <c r="ASL2508" s="207"/>
      <c r="ASM2508" s="187"/>
      <c r="ASN2508" s="187"/>
      <c r="ASO2508" s="204"/>
      <c r="ASP2508" s="272"/>
      <c r="ASQ2508" s="207"/>
      <c r="ASR2508" s="238"/>
      <c r="ASS2508" s="207"/>
      <c r="AST2508" s="207"/>
      <c r="ASU2508" s="187"/>
      <c r="ASV2508" s="187"/>
      <c r="ASW2508" s="204"/>
      <c r="ASX2508" s="272"/>
      <c r="ASY2508" s="207"/>
      <c r="ASZ2508" s="238"/>
      <c r="ATA2508" s="207"/>
      <c r="ATB2508" s="207"/>
      <c r="ATC2508" s="187"/>
      <c r="ATD2508" s="187"/>
      <c r="ATE2508" s="204"/>
      <c r="ATF2508" s="272"/>
      <c r="ATG2508" s="207"/>
      <c r="ATH2508" s="238"/>
      <c r="ATI2508" s="207"/>
      <c r="ATJ2508" s="207"/>
      <c r="ATK2508" s="187"/>
      <c r="ATL2508" s="187"/>
      <c r="ATM2508" s="204"/>
      <c r="ATN2508" s="272"/>
      <c r="ATO2508" s="207"/>
      <c r="ATP2508" s="238"/>
      <c r="ATQ2508" s="207"/>
      <c r="ATR2508" s="207"/>
      <c r="ATS2508" s="187"/>
      <c r="ATT2508" s="187"/>
      <c r="ATU2508" s="204"/>
      <c r="ATV2508" s="272"/>
      <c r="ATW2508" s="207"/>
      <c r="ATX2508" s="238"/>
      <c r="ATY2508" s="207"/>
      <c r="ATZ2508" s="207"/>
      <c r="AUA2508" s="187"/>
      <c r="AUB2508" s="187"/>
      <c r="AUC2508" s="204"/>
      <c r="AUD2508" s="272"/>
      <c r="AUE2508" s="207"/>
      <c r="AUF2508" s="238"/>
      <c r="AUG2508" s="207"/>
      <c r="AUH2508" s="207"/>
      <c r="AUI2508" s="187"/>
      <c r="AUJ2508" s="187"/>
      <c r="AUK2508" s="204"/>
      <c r="AUL2508" s="272"/>
      <c r="AUM2508" s="207"/>
      <c r="AUN2508" s="238"/>
      <c r="AUO2508" s="207"/>
      <c r="AUP2508" s="207"/>
      <c r="AUQ2508" s="187"/>
      <c r="AUR2508" s="187"/>
      <c r="AUS2508" s="204"/>
      <c r="AUT2508" s="272"/>
      <c r="AUU2508" s="207"/>
      <c r="AUV2508" s="238"/>
      <c r="AUW2508" s="207"/>
      <c r="AUX2508" s="207"/>
      <c r="AUY2508" s="187"/>
      <c r="AUZ2508" s="187"/>
      <c r="AVA2508" s="204"/>
      <c r="AVB2508" s="272"/>
      <c r="AVC2508" s="207"/>
      <c r="AVD2508" s="238"/>
      <c r="AVE2508" s="207"/>
      <c r="AVF2508" s="207"/>
      <c r="AVG2508" s="187"/>
      <c r="AVH2508" s="187"/>
      <c r="AVI2508" s="204"/>
      <c r="AVJ2508" s="272"/>
      <c r="AVK2508" s="207"/>
      <c r="AVL2508" s="238"/>
      <c r="AVM2508" s="207"/>
      <c r="AVN2508" s="207"/>
      <c r="AVO2508" s="187"/>
      <c r="AVP2508" s="187"/>
      <c r="AVQ2508" s="204"/>
      <c r="AVR2508" s="272"/>
      <c r="AVS2508" s="207"/>
      <c r="AVT2508" s="238"/>
      <c r="AVU2508" s="207"/>
      <c r="AVV2508" s="207"/>
      <c r="AVW2508" s="187"/>
      <c r="AVX2508" s="187"/>
      <c r="AVY2508" s="204"/>
      <c r="AVZ2508" s="272"/>
      <c r="AWA2508" s="207"/>
      <c r="AWB2508" s="238"/>
      <c r="AWC2508" s="207"/>
      <c r="AWD2508" s="207"/>
      <c r="AWE2508" s="187"/>
      <c r="AWF2508" s="187"/>
      <c r="AWG2508" s="204"/>
      <c r="AWH2508" s="272"/>
      <c r="AWI2508" s="207"/>
      <c r="AWJ2508" s="238"/>
      <c r="AWK2508" s="207"/>
      <c r="AWL2508" s="207"/>
      <c r="AWM2508" s="187"/>
      <c r="AWN2508" s="187"/>
      <c r="AWO2508" s="204"/>
      <c r="AWP2508" s="272"/>
      <c r="AWQ2508" s="207"/>
      <c r="AWR2508" s="238"/>
      <c r="AWS2508" s="207"/>
      <c r="AWT2508" s="207"/>
      <c r="AWU2508" s="187"/>
      <c r="AWV2508" s="187"/>
      <c r="AWW2508" s="204"/>
      <c r="AWX2508" s="272"/>
      <c r="AWY2508" s="207"/>
      <c r="AWZ2508" s="238"/>
      <c r="AXA2508" s="207"/>
      <c r="AXB2508" s="207"/>
      <c r="AXC2508" s="187"/>
      <c r="AXD2508" s="187"/>
      <c r="AXE2508" s="204"/>
      <c r="AXF2508" s="272"/>
      <c r="AXG2508" s="207"/>
      <c r="AXH2508" s="238"/>
      <c r="AXI2508" s="207"/>
      <c r="AXJ2508" s="207"/>
      <c r="AXK2508" s="187"/>
      <c r="AXL2508" s="187"/>
      <c r="AXM2508" s="204"/>
      <c r="AXN2508" s="272"/>
      <c r="AXO2508" s="207"/>
      <c r="AXP2508" s="238"/>
      <c r="AXQ2508" s="207"/>
      <c r="AXR2508" s="207"/>
      <c r="AXS2508" s="187"/>
      <c r="AXT2508" s="187"/>
      <c r="AXU2508" s="204"/>
      <c r="AXV2508" s="272"/>
      <c r="AXW2508" s="207"/>
      <c r="AXX2508" s="238"/>
      <c r="AXY2508" s="207"/>
      <c r="AXZ2508" s="207"/>
      <c r="AYA2508" s="187"/>
      <c r="AYB2508" s="187"/>
      <c r="AYC2508" s="204"/>
      <c r="AYD2508" s="272"/>
      <c r="AYE2508" s="207"/>
      <c r="AYF2508" s="238"/>
      <c r="AYG2508" s="207"/>
      <c r="AYH2508" s="207"/>
      <c r="AYI2508" s="187"/>
      <c r="AYJ2508" s="187"/>
      <c r="AYK2508" s="204"/>
      <c r="AYL2508" s="272"/>
      <c r="AYM2508" s="207"/>
      <c r="AYN2508" s="238"/>
      <c r="AYO2508" s="207"/>
      <c r="AYP2508" s="207"/>
      <c r="AYQ2508" s="187"/>
      <c r="AYR2508" s="187"/>
      <c r="AYS2508" s="204"/>
      <c r="AYT2508" s="272"/>
      <c r="AYU2508" s="207"/>
      <c r="AYV2508" s="238"/>
      <c r="AYW2508" s="207"/>
      <c r="AYX2508" s="207"/>
      <c r="AYY2508" s="187"/>
      <c r="AYZ2508" s="187"/>
      <c r="AZA2508" s="204"/>
      <c r="AZB2508" s="272"/>
      <c r="AZC2508" s="207"/>
      <c r="AZD2508" s="238"/>
      <c r="AZE2508" s="207"/>
      <c r="AZF2508" s="207"/>
      <c r="AZG2508" s="187"/>
      <c r="AZH2508" s="187"/>
      <c r="AZI2508" s="204"/>
      <c r="AZJ2508" s="272"/>
      <c r="AZK2508" s="207"/>
      <c r="AZL2508" s="238"/>
      <c r="AZM2508" s="207"/>
      <c r="AZN2508" s="207"/>
      <c r="AZO2508" s="187"/>
      <c r="AZP2508" s="187"/>
      <c r="AZQ2508" s="204"/>
      <c r="AZR2508" s="272"/>
      <c r="AZS2508" s="207"/>
      <c r="AZT2508" s="238"/>
      <c r="AZU2508" s="207"/>
      <c r="AZV2508" s="207"/>
      <c r="AZW2508" s="187"/>
      <c r="AZX2508" s="187"/>
      <c r="AZY2508" s="204"/>
      <c r="AZZ2508" s="272"/>
      <c r="BAA2508" s="207"/>
      <c r="BAB2508" s="238"/>
      <c r="BAC2508" s="207"/>
      <c r="BAD2508" s="207"/>
      <c r="BAE2508" s="187"/>
      <c r="BAF2508" s="187"/>
      <c r="BAG2508" s="204"/>
      <c r="BAH2508" s="272"/>
      <c r="BAI2508" s="207"/>
      <c r="BAJ2508" s="238"/>
      <c r="BAK2508" s="207"/>
      <c r="BAL2508" s="207"/>
      <c r="BAM2508" s="187"/>
      <c r="BAN2508" s="187"/>
      <c r="BAO2508" s="204"/>
      <c r="BAP2508" s="272"/>
      <c r="BAQ2508" s="207"/>
      <c r="BAR2508" s="238"/>
      <c r="BAS2508" s="207"/>
      <c r="BAT2508" s="207"/>
      <c r="BAU2508" s="187"/>
      <c r="BAV2508" s="187"/>
      <c r="BAW2508" s="204"/>
      <c r="BAX2508" s="272"/>
      <c r="BAY2508" s="207"/>
      <c r="BAZ2508" s="238"/>
      <c r="BBA2508" s="207"/>
      <c r="BBB2508" s="207"/>
      <c r="BBC2508" s="187"/>
      <c r="BBD2508" s="187"/>
      <c r="BBE2508" s="204"/>
      <c r="BBF2508" s="272"/>
      <c r="BBG2508" s="207"/>
      <c r="BBH2508" s="238"/>
      <c r="BBI2508" s="207"/>
      <c r="BBJ2508" s="207"/>
      <c r="BBK2508" s="187"/>
      <c r="BBL2508" s="187"/>
      <c r="BBM2508" s="204"/>
      <c r="BBN2508" s="272"/>
      <c r="BBO2508" s="207"/>
      <c r="BBP2508" s="238"/>
      <c r="BBQ2508" s="207"/>
      <c r="BBR2508" s="207"/>
      <c r="BBS2508" s="187"/>
      <c r="BBT2508" s="187"/>
      <c r="BBU2508" s="204"/>
      <c r="BBV2508" s="272"/>
      <c r="BBW2508" s="207"/>
      <c r="BBX2508" s="238"/>
      <c r="BBY2508" s="207"/>
      <c r="BBZ2508" s="207"/>
      <c r="BCA2508" s="187"/>
      <c r="BCB2508" s="187"/>
      <c r="BCC2508" s="204"/>
      <c r="BCD2508" s="272"/>
      <c r="BCE2508" s="207"/>
      <c r="BCF2508" s="238"/>
      <c r="BCG2508" s="207"/>
      <c r="BCH2508" s="207"/>
      <c r="BCI2508" s="187"/>
      <c r="BCJ2508" s="187"/>
      <c r="BCK2508" s="204"/>
      <c r="BCL2508" s="272"/>
      <c r="BCM2508" s="207"/>
      <c r="BCN2508" s="238"/>
      <c r="BCO2508" s="207"/>
      <c r="BCP2508" s="207"/>
      <c r="BCQ2508" s="187"/>
      <c r="BCR2508" s="187"/>
      <c r="BCS2508" s="204"/>
      <c r="BCT2508" s="272"/>
      <c r="BCU2508" s="207"/>
      <c r="BCV2508" s="238"/>
      <c r="BCW2508" s="207"/>
      <c r="BCX2508" s="207"/>
      <c r="BCY2508" s="187"/>
      <c r="BCZ2508" s="187"/>
      <c r="BDA2508" s="204"/>
      <c r="BDB2508" s="272"/>
      <c r="BDC2508" s="207"/>
      <c r="BDD2508" s="238"/>
      <c r="BDE2508" s="207"/>
      <c r="BDF2508" s="207"/>
      <c r="BDG2508" s="187"/>
      <c r="BDH2508" s="187"/>
      <c r="BDI2508" s="204"/>
      <c r="BDJ2508" s="272"/>
      <c r="BDK2508" s="207"/>
      <c r="BDL2508" s="238"/>
      <c r="BDM2508" s="207"/>
      <c r="BDN2508" s="207"/>
      <c r="BDO2508" s="187"/>
      <c r="BDP2508" s="187"/>
      <c r="BDQ2508" s="204"/>
      <c r="BDR2508" s="272"/>
      <c r="BDS2508" s="207"/>
      <c r="BDT2508" s="238"/>
      <c r="BDU2508" s="207"/>
      <c r="BDV2508" s="207"/>
      <c r="BDW2508" s="187"/>
      <c r="BDX2508" s="187"/>
      <c r="BDY2508" s="204"/>
      <c r="BDZ2508" s="272"/>
      <c r="BEA2508" s="207"/>
      <c r="BEB2508" s="238"/>
      <c r="BEC2508" s="207"/>
      <c r="BED2508" s="207"/>
      <c r="BEE2508" s="187"/>
      <c r="BEF2508" s="187"/>
      <c r="BEG2508" s="204"/>
      <c r="BEH2508" s="272"/>
      <c r="BEI2508" s="207"/>
      <c r="BEJ2508" s="238"/>
      <c r="BEK2508" s="207"/>
      <c r="BEL2508" s="207"/>
      <c r="BEM2508" s="187"/>
      <c r="BEN2508" s="187"/>
      <c r="BEO2508" s="204"/>
      <c r="BEP2508" s="272"/>
      <c r="BEQ2508" s="207"/>
      <c r="BER2508" s="238"/>
      <c r="BES2508" s="207"/>
      <c r="BET2508" s="207"/>
      <c r="BEU2508" s="187"/>
      <c r="BEV2508" s="187"/>
      <c r="BEW2508" s="204"/>
      <c r="BEX2508" s="272"/>
      <c r="BEY2508" s="207"/>
      <c r="BEZ2508" s="238"/>
      <c r="BFA2508" s="207"/>
      <c r="BFB2508" s="207"/>
      <c r="BFC2508" s="187"/>
      <c r="BFD2508" s="187"/>
      <c r="BFE2508" s="204"/>
      <c r="BFF2508" s="272"/>
      <c r="BFG2508" s="207"/>
      <c r="BFH2508" s="238"/>
      <c r="BFI2508" s="207"/>
      <c r="BFJ2508" s="207"/>
      <c r="BFK2508" s="187"/>
      <c r="BFL2508" s="187"/>
      <c r="BFM2508" s="204"/>
      <c r="BFN2508" s="272"/>
      <c r="BFO2508" s="207"/>
      <c r="BFP2508" s="238"/>
      <c r="BFQ2508" s="207"/>
      <c r="BFR2508" s="207"/>
      <c r="BFS2508" s="187"/>
      <c r="BFT2508" s="187"/>
      <c r="BFU2508" s="204"/>
      <c r="BFV2508" s="272"/>
      <c r="BFW2508" s="207"/>
      <c r="BFX2508" s="238"/>
      <c r="BFY2508" s="207"/>
      <c r="BFZ2508" s="207"/>
      <c r="BGA2508" s="187"/>
      <c r="BGB2508" s="187"/>
      <c r="BGC2508" s="204"/>
      <c r="BGD2508" s="272"/>
      <c r="BGE2508" s="207"/>
      <c r="BGF2508" s="238"/>
      <c r="BGG2508" s="207"/>
      <c r="BGH2508" s="207"/>
      <c r="BGI2508" s="187"/>
      <c r="BGJ2508" s="187"/>
      <c r="BGK2508" s="204"/>
      <c r="BGL2508" s="272"/>
      <c r="BGM2508" s="207"/>
      <c r="BGN2508" s="238"/>
      <c r="BGO2508" s="207"/>
      <c r="BGP2508" s="207"/>
      <c r="BGQ2508" s="187"/>
      <c r="BGR2508" s="187"/>
      <c r="BGS2508" s="204"/>
      <c r="BGT2508" s="272"/>
      <c r="BGU2508" s="207"/>
      <c r="BGV2508" s="238"/>
      <c r="BGW2508" s="207"/>
      <c r="BGX2508" s="207"/>
      <c r="BGY2508" s="187"/>
      <c r="BGZ2508" s="187"/>
      <c r="BHA2508" s="204"/>
      <c r="BHB2508" s="272"/>
      <c r="BHC2508" s="207"/>
      <c r="BHD2508" s="238"/>
      <c r="BHE2508" s="207"/>
      <c r="BHF2508" s="207"/>
      <c r="BHG2508" s="187"/>
      <c r="BHH2508" s="187"/>
      <c r="BHI2508" s="204"/>
      <c r="BHJ2508" s="272"/>
      <c r="BHK2508" s="207"/>
      <c r="BHL2508" s="238"/>
      <c r="BHM2508" s="207"/>
      <c r="BHN2508" s="207"/>
      <c r="BHO2508" s="187"/>
      <c r="BHP2508" s="187"/>
      <c r="BHQ2508" s="204"/>
      <c r="BHR2508" s="272"/>
      <c r="BHS2508" s="207"/>
      <c r="BHT2508" s="238"/>
      <c r="BHU2508" s="207"/>
      <c r="BHV2508" s="207"/>
      <c r="BHW2508" s="187"/>
      <c r="BHX2508" s="187"/>
      <c r="BHY2508" s="204"/>
      <c r="BHZ2508" s="272"/>
      <c r="BIA2508" s="207"/>
      <c r="BIB2508" s="238"/>
      <c r="BIC2508" s="207"/>
      <c r="BID2508" s="207"/>
      <c r="BIE2508" s="187"/>
      <c r="BIF2508" s="187"/>
      <c r="BIG2508" s="204"/>
      <c r="BIH2508" s="272"/>
      <c r="BII2508" s="207"/>
      <c r="BIJ2508" s="238"/>
      <c r="BIK2508" s="207"/>
      <c r="BIL2508" s="207"/>
      <c r="BIM2508" s="187"/>
      <c r="BIN2508" s="187"/>
      <c r="BIO2508" s="204"/>
      <c r="BIP2508" s="272"/>
      <c r="BIQ2508" s="207"/>
      <c r="BIR2508" s="238"/>
      <c r="BIS2508" s="207"/>
      <c r="BIT2508" s="207"/>
      <c r="BIU2508" s="187"/>
      <c r="BIV2508" s="187"/>
      <c r="BIW2508" s="204"/>
      <c r="BIX2508" s="272"/>
      <c r="BIY2508" s="207"/>
      <c r="BIZ2508" s="238"/>
      <c r="BJA2508" s="207"/>
      <c r="BJB2508" s="207"/>
      <c r="BJC2508" s="187"/>
      <c r="BJD2508" s="187"/>
      <c r="BJE2508" s="204"/>
      <c r="BJF2508" s="272"/>
      <c r="BJG2508" s="207"/>
      <c r="BJH2508" s="238"/>
      <c r="BJI2508" s="207"/>
      <c r="BJJ2508" s="207"/>
      <c r="BJK2508" s="187"/>
      <c r="BJL2508" s="187"/>
      <c r="BJM2508" s="204"/>
      <c r="BJN2508" s="272"/>
      <c r="BJO2508" s="207"/>
      <c r="BJP2508" s="238"/>
      <c r="BJQ2508" s="207"/>
      <c r="BJR2508" s="207"/>
      <c r="BJS2508" s="187"/>
      <c r="BJT2508" s="187"/>
      <c r="BJU2508" s="204"/>
      <c r="BJV2508" s="272"/>
      <c r="BJW2508" s="207"/>
      <c r="BJX2508" s="238"/>
      <c r="BJY2508" s="207"/>
      <c r="BJZ2508" s="207"/>
      <c r="BKA2508" s="187"/>
      <c r="BKB2508" s="187"/>
      <c r="BKC2508" s="204"/>
      <c r="BKD2508" s="272"/>
      <c r="BKE2508" s="207"/>
      <c r="BKF2508" s="238"/>
      <c r="BKG2508" s="207"/>
      <c r="BKH2508" s="207"/>
      <c r="BKI2508" s="187"/>
      <c r="BKJ2508" s="187"/>
      <c r="BKK2508" s="204"/>
      <c r="BKL2508" s="272"/>
      <c r="BKM2508" s="207"/>
      <c r="BKN2508" s="238"/>
      <c r="BKO2508" s="207"/>
      <c r="BKP2508" s="207"/>
      <c r="BKQ2508" s="187"/>
      <c r="BKR2508" s="187"/>
      <c r="BKS2508" s="204"/>
      <c r="BKT2508" s="272"/>
      <c r="BKU2508" s="207"/>
      <c r="BKV2508" s="238"/>
      <c r="BKW2508" s="207"/>
      <c r="BKX2508" s="207"/>
      <c r="BKY2508" s="187"/>
      <c r="BKZ2508" s="187"/>
      <c r="BLA2508" s="204"/>
      <c r="BLB2508" s="272"/>
      <c r="BLC2508" s="207"/>
      <c r="BLD2508" s="238"/>
      <c r="BLE2508" s="207"/>
      <c r="BLF2508" s="207"/>
      <c r="BLG2508" s="187"/>
      <c r="BLH2508" s="187"/>
      <c r="BLI2508" s="204"/>
      <c r="BLJ2508" s="272"/>
      <c r="BLK2508" s="207"/>
      <c r="BLL2508" s="238"/>
      <c r="BLM2508" s="207"/>
      <c r="BLN2508" s="207"/>
      <c r="BLO2508" s="187"/>
      <c r="BLP2508" s="187"/>
      <c r="BLQ2508" s="204"/>
      <c r="BLR2508" s="272"/>
      <c r="BLS2508" s="207"/>
      <c r="BLT2508" s="238"/>
      <c r="BLU2508" s="207"/>
      <c r="BLV2508" s="207"/>
      <c r="BLW2508" s="187"/>
      <c r="BLX2508" s="187"/>
      <c r="BLY2508" s="204"/>
      <c r="BLZ2508" s="272"/>
      <c r="BMA2508" s="207"/>
      <c r="BMB2508" s="238"/>
      <c r="BMC2508" s="207"/>
      <c r="BMD2508" s="207"/>
      <c r="BME2508" s="187"/>
      <c r="BMF2508" s="187"/>
      <c r="BMG2508" s="204"/>
      <c r="BMH2508" s="272"/>
      <c r="BMI2508" s="207"/>
      <c r="BMJ2508" s="238"/>
      <c r="BMK2508" s="207"/>
      <c r="BML2508" s="207"/>
      <c r="BMM2508" s="187"/>
      <c r="BMN2508" s="187"/>
      <c r="BMO2508" s="204"/>
      <c r="BMP2508" s="272"/>
      <c r="BMQ2508" s="207"/>
      <c r="BMR2508" s="238"/>
      <c r="BMS2508" s="207"/>
      <c r="BMT2508" s="207"/>
      <c r="BMU2508" s="187"/>
      <c r="BMV2508" s="187"/>
      <c r="BMW2508" s="204"/>
      <c r="BMX2508" s="272"/>
      <c r="BMY2508" s="207"/>
      <c r="BMZ2508" s="238"/>
      <c r="BNA2508" s="207"/>
      <c r="BNB2508" s="207"/>
      <c r="BNC2508" s="187"/>
      <c r="BND2508" s="187"/>
      <c r="BNE2508" s="204"/>
      <c r="BNF2508" s="272"/>
      <c r="BNG2508" s="207"/>
      <c r="BNH2508" s="238"/>
      <c r="BNI2508" s="207"/>
      <c r="BNJ2508" s="207"/>
      <c r="BNK2508" s="187"/>
      <c r="BNL2508" s="187"/>
      <c r="BNM2508" s="204"/>
      <c r="BNN2508" s="272"/>
      <c r="BNO2508" s="207"/>
      <c r="BNP2508" s="238"/>
      <c r="BNQ2508" s="207"/>
      <c r="BNR2508" s="207"/>
      <c r="BNS2508" s="187"/>
      <c r="BNT2508" s="187"/>
      <c r="BNU2508" s="204"/>
      <c r="BNV2508" s="272"/>
      <c r="BNW2508" s="207"/>
      <c r="BNX2508" s="238"/>
      <c r="BNY2508" s="207"/>
      <c r="BNZ2508" s="207"/>
      <c r="BOA2508" s="187"/>
      <c r="BOB2508" s="187"/>
      <c r="BOC2508" s="204"/>
      <c r="BOD2508" s="272"/>
      <c r="BOE2508" s="207"/>
      <c r="BOF2508" s="238"/>
      <c r="BOG2508" s="207"/>
      <c r="BOH2508" s="207"/>
      <c r="BOI2508" s="187"/>
      <c r="BOJ2508" s="187"/>
      <c r="BOK2508" s="204"/>
      <c r="BOL2508" s="272"/>
      <c r="BOM2508" s="207"/>
      <c r="BON2508" s="238"/>
      <c r="BOO2508" s="207"/>
      <c r="BOP2508" s="207"/>
      <c r="BOQ2508" s="187"/>
      <c r="BOR2508" s="187"/>
      <c r="BOS2508" s="204"/>
      <c r="BOT2508" s="272"/>
      <c r="BOU2508" s="207"/>
      <c r="BOV2508" s="238"/>
      <c r="BOW2508" s="207"/>
      <c r="BOX2508" s="207"/>
      <c r="BOY2508" s="187"/>
      <c r="BOZ2508" s="187"/>
      <c r="BPA2508" s="204"/>
      <c r="BPB2508" s="272"/>
      <c r="BPC2508" s="207"/>
      <c r="BPD2508" s="238"/>
      <c r="BPE2508" s="207"/>
      <c r="BPF2508" s="207"/>
      <c r="BPG2508" s="187"/>
      <c r="BPH2508" s="187"/>
      <c r="BPI2508" s="204"/>
      <c r="BPJ2508" s="272"/>
      <c r="BPK2508" s="207"/>
      <c r="BPL2508" s="238"/>
      <c r="BPM2508" s="207"/>
      <c r="BPN2508" s="207"/>
      <c r="BPO2508" s="187"/>
      <c r="BPP2508" s="187"/>
      <c r="BPQ2508" s="204"/>
      <c r="BPR2508" s="272"/>
      <c r="BPS2508" s="207"/>
      <c r="BPT2508" s="238"/>
      <c r="BPU2508" s="207"/>
      <c r="BPV2508" s="207"/>
      <c r="BPW2508" s="187"/>
      <c r="BPX2508" s="187"/>
      <c r="BPY2508" s="204"/>
      <c r="BPZ2508" s="272"/>
      <c r="BQA2508" s="207"/>
      <c r="BQB2508" s="238"/>
      <c r="BQC2508" s="207"/>
      <c r="BQD2508" s="207"/>
      <c r="BQE2508" s="187"/>
      <c r="BQF2508" s="187"/>
      <c r="BQG2508" s="204"/>
      <c r="BQH2508" s="272"/>
      <c r="BQI2508" s="207"/>
      <c r="BQJ2508" s="238"/>
      <c r="BQK2508" s="207"/>
      <c r="BQL2508" s="207"/>
      <c r="BQM2508" s="187"/>
      <c r="BQN2508" s="187"/>
      <c r="BQO2508" s="204"/>
      <c r="BQP2508" s="272"/>
      <c r="BQQ2508" s="207"/>
      <c r="BQR2508" s="238"/>
      <c r="BQS2508" s="207"/>
      <c r="BQT2508" s="207"/>
      <c r="BQU2508" s="187"/>
      <c r="BQV2508" s="187"/>
      <c r="BQW2508" s="204"/>
      <c r="BQX2508" s="272"/>
      <c r="BQY2508" s="207"/>
      <c r="BQZ2508" s="238"/>
      <c r="BRA2508" s="207"/>
      <c r="BRB2508" s="207"/>
      <c r="BRC2508" s="187"/>
      <c r="BRD2508" s="187"/>
      <c r="BRE2508" s="204"/>
      <c r="BRF2508" s="272"/>
      <c r="BRG2508" s="207"/>
      <c r="BRH2508" s="238"/>
      <c r="BRI2508" s="207"/>
      <c r="BRJ2508" s="207"/>
      <c r="BRK2508" s="187"/>
      <c r="BRL2508" s="187"/>
      <c r="BRM2508" s="204"/>
      <c r="BRN2508" s="272"/>
      <c r="BRO2508" s="207"/>
      <c r="BRP2508" s="238"/>
      <c r="BRQ2508" s="207"/>
      <c r="BRR2508" s="207"/>
      <c r="BRS2508" s="187"/>
      <c r="BRT2508" s="187"/>
      <c r="BRU2508" s="204"/>
      <c r="BRV2508" s="272"/>
      <c r="BRW2508" s="207"/>
      <c r="BRX2508" s="238"/>
      <c r="BRY2508" s="207"/>
      <c r="BRZ2508" s="207"/>
      <c r="BSA2508" s="187"/>
      <c r="BSB2508" s="187"/>
      <c r="BSC2508" s="204"/>
      <c r="BSD2508" s="272"/>
      <c r="BSE2508" s="207"/>
      <c r="BSF2508" s="238"/>
      <c r="BSG2508" s="207"/>
      <c r="BSH2508" s="207"/>
      <c r="BSI2508" s="187"/>
      <c r="BSJ2508" s="187"/>
      <c r="BSK2508" s="204"/>
      <c r="BSL2508" s="272"/>
      <c r="BSM2508" s="207"/>
      <c r="BSN2508" s="238"/>
      <c r="BSO2508" s="207"/>
      <c r="BSP2508" s="207"/>
      <c r="BSQ2508" s="187"/>
      <c r="BSR2508" s="187"/>
      <c r="BSS2508" s="204"/>
      <c r="BST2508" s="272"/>
      <c r="BSU2508" s="207"/>
      <c r="BSV2508" s="238"/>
      <c r="BSW2508" s="207"/>
      <c r="BSX2508" s="207"/>
      <c r="BSY2508" s="187"/>
      <c r="BSZ2508" s="187"/>
      <c r="BTA2508" s="204"/>
      <c r="BTB2508" s="272"/>
      <c r="BTC2508" s="207"/>
      <c r="BTD2508" s="238"/>
      <c r="BTE2508" s="207"/>
      <c r="BTF2508" s="207"/>
      <c r="BTG2508" s="187"/>
      <c r="BTH2508" s="187"/>
      <c r="BTI2508" s="204"/>
      <c r="BTJ2508" s="272"/>
      <c r="BTK2508" s="207"/>
      <c r="BTL2508" s="238"/>
      <c r="BTM2508" s="207"/>
      <c r="BTN2508" s="207"/>
      <c r="BTO2508" s="187"/>
      <c r="BTP2508" s="187"/>
      <c r="BTQ2508" s="204"/>
      <c r="BTR2508" s="272"/>
      <c r="BTS2508" s="207"/>
      <c r="BTT2508" s="238"/>
      <c r="BTU2508" s="207"/>
      <c r="BTV2508" s="207"/>
      <c r="BTW2508" s="187"/>
      <c r="BTX2508" s="187"/>
      <c r="BTY2508" s="204"/>
      <c r="BTZ2508" s="272"/>
      <c r="BUA2508" s="207"/>
      <c r="BUB2508" s="238"/>
      <c r="BUC2508" s="207"/>
      <c r="BUD2508" s="207"/>
      <c r="BUE2508" s="187"/>
      <c r="BUF2508" s="187"/>
      <c r="BUG2508" s="204"/>
      <c r="BUH2508" s="272"/>
      <c r="BUI2508" s="207"/>
      <c r="BUJ2508" s="238"/>
      <c r="BUK2508" s="207"/>
      <c r="BUL2508" s="207"/>
      <c r="BUM2508" s="187"/>
      <c r="BUN2508" s="187"/>
      <c r="BUO2508" s="204"/>
      <c r="BUP2508" s="272"/>
      <c r="BUQ2508" s="207"/>
      <c r="BUR2508" s="238"/>
      <c r="BUS2508" s="207"/>
      <c r="BUT2508" s="207"/>
      <c r="BUU2508" s="187"/>
      <c r="BUV2508" s="187"/>
      <c r="BUW2508" s="204"/>
      <c r="BUX2508" s="272"/>
      <c r="BUY2508" s="207"/>
      <c r="BUZ2508" s="238"/>
      <c r="BVA2508" s="207"/>
      <c r="BVB2508" s="207"/>
      <c r="BVC2508" s="187"/>
      <c r="BVD2508" s="187"/>
      <c r="BVE2508" s="204"/>
      <c r="BVF2508" s="272"/>
      <c r="BVG2508" s="207"/>
      <c r="BVH2508" s="238"/>
      <c r="BVI2508" s="207"/>
      <c r="BVJ2508" s="207"/>
      <c r="BVK2508" s="187"/>
      <c r="BVL2508" s="187"/>
      <c r="BVM2508" s="204"/>
      <c r="BVN2508" s="272"/>
      <c r="BVO2508" s="207"/>
      <c r="BVP2508" s="238"/>
      <c r="BVQ2508" s="207"/>
      <c r="BVR2508" s="207"/>
      <c r="BVS2508" s="187"/>
      <c r="BVT2508" s="187"/>
      <c r="BVU2508" s="204"/>
      <c r="BVV2508" s="272"/>
      <c r="BVW2508" s="207"/>
      <c r="BVX2508" s="238"/>
      <c r="BVY2508" s="207"/>
      <c r="BVZ2508" s="207"/>
      <c r="BWA2508" s="187"/>
      <c r="BWB2508" s="187"/>
      <c r="BWC2508" s="204"/>
      <c r="BWD2508" s="272"/>
      <c r="BWE2508" s="207"/>
      <c r="BWF2508" s="238"/>
      <c r="BWG2508" s="207"/>
      <c r="BWH2508" s="207"/>
      <c r="BWI2508" s="187"/>
      <c r="BWJ2508" s="187"/>
      <c r="BWK2508" s="204"/>
      <c r="BWL2508" s="272"/>
      <c r="BWM2508" s="207"/>
      <c r="BWN2508" s="238"/>
      <c r="BWO2508" s="207"/>
      <c r="BWP2508" s="207"/>
      <c r="BWQ2508" s="187"/>
      <c r="BWR2508" s="187"/>
      <c r="BWS2508" s="204"/>
      <c r="BWT2508" s="272"/>
      <c r="BWU2508" s="207"/>
      <c r="BWV2508" s="238"/>
      <c r="BWW2508" s="207"/>
      <c r="BWX2508" s="207"/>
      <c r="BWY2508" s="187"/>
      <c r="BWZ2508" s="187"/>
      <c r="BXA2508" s="204"/>
      <c r="BXB2508" s="272"/>
      <c r="BXC2508" s="207"/>
      <c r="BXD2508" s="238"/>
      <c r="BXE2508" s="207"/>
      <c r="BXF2508" s="207"/>
      <c r="BXG2508" s="187"/>
      <c r="BXH2508" s="187"/>
      <c r="BXI2508" s="204"/>
      <c r="BXJ2508" s="272"/>
      <c r="BXK2508" s="207"/>
      <c r="BXL2508" s="238"/>
      <c r="BXM2508" s="207"/>
      <c r="BXN2508" s="207"/>
      <c r="BXO2508" s="187"/>
      <c r="BXP2508" s="187"/>
      <c r="BXQ2508" s="204"/>
      <c r="BXR2508" s="272"/>
      <c r="BXS2508" s="207"/>
      <c r="BXT2508" s="238"/>
      <c r="BXU2508" s="207"/>
      <c r="BXV2508" s="207"/>
      <c r="BXW2508" s="187"/>
      <c r="BXX2508" s="187"/>
      <c r="BXY2508" s="204"/>
      <c r="BXZ2508" s="272"/>
      <c r="BYA2508" s="207"/>
      <c r="BYB2508" s="238"/>
      <c r="BYC2508" s="207"/>
      <c r="BYD2508" s="207"/>
      <c r="BYE2508" s="187"/>
      <c r="BYF2508" s="187"/>
      <c r="BYG2508" s="204"/>
      <c r="BYH2508" s="272"/>
      <c r="BYI2508" s="207"/>
      <c r="BYJ2508" s="238"/>
      <c r="BYK2508" s="207"/>
      <c r="BYL2508" s="207"/>
      <c r="BYM2508" s="187"/>
      <c r="BYN2508" s="187"/>
      <c r="BYO2508" s="204"/>
      <c r="BYP2508" s="272"/>
      <c r="BYQ2508" s="207"/>
      <c r="BYR2508" s="238"/>
      <c r="BYS2508" s="207"/>
      <c r="BYT2508" s="207"/>
      <c r="BYU2508" s="187"/>
      <c r="BYV2508" s="187"/>
      <c r="BYW2508" s="204"/>
      <c r="BYX2508" s="272"/>
      <c r="BYY2508" s="207"/>
      <c r="BYZ2508" s="238"/>
      <c r="BZA2508" s="207"/>
      <c r="BZB2508" s="207"/>
      <c r="BZC2508" s="187"/>
      <c r="BZD2508" s="187"/>
      <c r="BZE2508" s="204"/>
      <c r="BZF2508" s="272"/>
      <c r="BZG2508" s="207"/>
      <c r="BZH2508" s="238"/>
      <c r="BZI2508" s="207"/>
      <c r="BZJ2508" s="207"/>
      <c r="BZK2508" s="187"/>
      <c r="BZL2508" s="187"/>
      <c r="BZM2508" s="204"/>
      <c r="BZN2508" s="272"/>
      <c r="BZO2508" s="207"/>
      <c r="BZP2508" s="238"/>
      <c r="BZQ2508" s="207"/>
      <c r="BZR2508" s="207"/>
      <c r="BZS2508" s="187"/>
      <c r="BZT2508" s="187"/>
      <c r="BZU2508" s="204"/>
      <c r="BZV2508" s="272"/>
      <c r="BZW2508" s="207"/>
      <c r="BZX2508" s="238"/>
      <c r="BZY2508" s="207"/>
      <c r="BZZ2508" s="207"/>
      <c r="CAA2508" s="187"/>
      <c r="CAB2508" s="187"/>
      <c r="CAC2508" s="204"/>
      <c r="CAD2508" s="272"/>
      <c r="CAE2508" s="207"/>
      <c r="CAF2508" s="238"/>
      <c r="CAG2508" s="207"/>
      <c r="CAH2508" s="207"/>
      <c r="CAI2508" s="187"/>
      <c r="CAJ2508" s="187"/>
      <c r="CAK2508" s="204"/>
      <c r="CAL2508" s="272"/>
      <c r="CAM2508" s="207"/>
      <c r="CAN2508" s="238"/>
      <c r="CAO2508" s="207"/>
      <c r="CAP2508" s="207"/>
      <c r="CAQ2508" s="187"/>
      <c r="CAR2508" s="187"/>
      <c r="CAS2508" s="204"/>
      <c r="CAT2508" s="272"/>
      <c r="CAU2508" s="207"/>
      <c r="CAV2508" s="238"/>
      <c r="CAW2508" s="207"/>
      <c r="CAX2508" s="207"/>
      <c r="CAY2508" s="187"/>
      <c r="CAZ2508" s="187"/>
      <c r="CBA2508" s="204"/>
      <c r="CBB2508" s="272"/>
      <c r="CBC2508" s="207"/>
      <c r="CBD2508" s="238"/>
      <c r="CBE2508" s="207"/>
      <c r="CBF2508" s="207"/>
      <c r="CBG2508" s="187"/>
      <c r="CBH2508" s="187"/>
      <c r="CBI2508" s="204"/>
      <c r="CBJ2508" s="272"/>
      <c r="CBK2508" s="207"/>
      <c r="CBL2508" s="238"/>
      <c r="CBM2508" s="207"/>
      <c r="CBN2508" s="207"/>
      <c r="CBO2508" s="187"/>
      <c r="CBP2508" s="187"/>
      <c r="CBQ2508" s="204"/>
      <c r="CBR2508" s="272"/>
      <c r="CBS2508" s="207"/>
      <c r="CBT2508" s="238"/>
      <c r="CBU2508" s="207"/>
      <c r="CBV2508" s="207"/>
      <c r="CBW2508" s="187"/>
      <c r="CBX2508" s="187"/>
      <c r="CBY2508" s="204"/>
      <c r="CBZ2508" s="272"/>
      <c r="CCA2508" s="207"/>
      <c r="CCB2508" s="238"/>
      <c r="CCC2508" s="207"/>
      <c r="CCD2508" s="207"/>
      <c r="CCE2508" s="187"/>
      <c r="CCF2508" s="187"/>
      <c r="CCG2508" s="204"/>
      <c r="CCH2508" s="272"/>
      <c r="CCI2508" s="207"/>
      <c r="CCJ2508" s="238"/>
      <c r="CCK2508" s="207"/>
      <c r="CCL2508" s="207"/>
      <c r="CCM2508" s="187"/>
      <c r="CCN2508" s="187"/>
      <c r="CCO2508" s="204"/>
      <c r="CCP2508" s="272"/>
      <c r="CCQ2508" s="207"/>
      <c r="CCR2508" s="238"/>
      <c r="CCS2508" s="207"/>
      <c r="CCT2508" s="207"/>
      <c r="CCU2508" s="187"/>
      <c r="CCV2508" s="187"/>
      <c r="CCW2508" s="204"/>
      <c r="CCX2508" s="272"/>
      <c r="CCY2508" s="207"/>
      <c r="CCZ2508" s="238"/>
      <c r="CDA2508" s="207"/>
      <c r="CDB2508" s="207"/>
      <c r="CDC2508" s="187"/>
      <c r="CDD2508" s="187"/>
      <c r="CDE2508" s="204"/>
      <c r="CDF2508" s="272"/>
      <c r="CDG2508" s="207"/>
      <c r="CDH2508" s="238"/>
      <c r="CDI2508" s="207"/>
      <c r="CDJ2508" s="207"/>
      <c r="CDK2508" s="187"/>
      <c r="CDL2508" s="187"/>
      <c r="CDM2508" s="204"/>
      <c r="CDN2508" s="272"/>
      <c r="CDO2508" s="207"/>
      <c r="CDP2508" s="238"/>
      <c r="CDQ2508" s="207"/>
      <c r="CDR2508" s="207"/>
      <c r="CDS2508" s="187"/>
      <c r="CDT2508" s="187"/>
      <c r="CDU2508" s="204"/>
      <c r="CDV2508" s="272"/>
      <c r="CDW2508" s="207"/>
      <c r="CDX2508" s="238"/>
      <c r="CDY2508" s="207"/>
      <c r="CDZ2508" s="207"/>
      <c r="CEA2508" s="187"/>
      <c r="CEB2508" s="187"/>
      <c r="CEC2508" s="204"/>
      <c r="CED2508" s="272"/>
      <c r="CEE2508" s="207"/>
      <c r="CEF2508" s="238"/>
      <c r="CEG2508" s="207"/>
      <c r="CEH2508" s="207"/>
      <c r="CEI2508" s="187"/>
      <c r="CEJ2508" s="187"/>
      <c r="CEK2508" s="204"/>
      <c r="CEL2508" s="272"/>
      <c r="CEM2508" s="207"/>
      <c r="CEN2508" s="238"/>
      <c r="CEO2508" s="207"/>
      <c r="CEP2508" s="207"/>
      <c r="CEQ2508" s="187"/>
      <c r="CER2508" s="187"/>
      <c r="CES2508" s="204"/>
      <c r="CET2508" s="272"/>
      <c r="CEU2508" s="207"/>
      <c r="CEV2508" s="238"/>
      <c r="CEW2508" s="207"/>
      <c r="CEX2508" s="207"/>
      <c r="CEY2508" s="187"/>
      <c r="CEZ2508" s="187"/>
      <c r="CFA2508" s="204"/>
      <c r="CFB2508" s="272"/>
      <c r="CFC2508" s="207"/>
      <c r="CFD2508" s="238"/>
      <c r="CFE2508" s="207"/>
      <c r="CFF2508" s="207"/>
      <c r="CFG2508" s="187"/>
      <c r="CFH2508" s="187"/>
      <c r="CFI2508" s="204"/>
      <c r="CFJ2508" s="272"/>
      <c r="CFK2508" s="207"/>
      <c r="CFL2508" s="238"/>
      <c r="CFM2508" s="207"/>
      <c r="CFN2508" s="207"/>
      <c r="CFO2508" s="187"/>
      <c r="CFP2508" s="187"/>
      <c r="CFQ2508" s="204"/>
      <c r="CFR2508" s="272"/>
      <c r="CFS2508" s="207"/>
      <c r="CFT2508" s="238"/>
      <c r="CFU2508" s="207"/>
      <c r="CFV2508" s="207"/>
      <c r="CFW2508" s="187"/>
      <c r="CFX2508" s="187"/>
      <c r="CFY2508" s="204"/>
      <c r="CFZ2508" s="272"/>
      <c r="CGA2508" s="207"/>
      <c r="CGB2508" s="238"/>
      <c r="CGC2508" s="207"/>
      <c r="CGD2508" s="207"/>
      <c r="CGE2508" s="187"/>
      <c r="CGF2508" s="187"/>
      <c r="CGG2508" s="204"/>
      <c r="CGH2508" s="272"/>
      <c r="CGI2508" s="207"/>
      <c r="CGJ2508" s="238"/>
      <c r="CGK2508" s="207"/>
      <c r="CGL2508" s="207"/>
      <c r="CGM2508" s="187"/>
      <c r="CGN2508" s="187"/>
      <c r="CGO2508" s="204"/>
      <c r="CGP2508" s="272"/>
      <c r="CGQ2508" s="207"/>
      <c r="CGR2508" s="238"/>
      <c r="CGS2508" s="207"/>
      <c r="CGT2508" s="207"/>
      <c r="CGU2508" s="187"/>
      <c r="CGV2508" s="187"/>
      <c r="CGW2508" s="204"/>
      <c r="CGX2508" s="272"/>
      <c r="CGY2508" s="207"/>
      <c r="CGZ2508" s="238"/>
      <c r="CHA2508" s="207"/>
      <c r="CHB2508" s="207"/>
      <c r="CHC2508" s="187"/>
      <c r="CHD2508" s="187"/>
      <c r="CHE2508" s="204"/>
      <c r="CHF2508" s="272"/>
      <c r="CHG2508" s="207"/>
      <c r="CHH2508" s="238"/>
      <c r="CHI2508" s="207"/>
      <c r="CHJ2508" s="207"/>
      <c r="CHK2508" s="187"/>
      <c r="CHL2508" s="187"/>
      <c r="CHM2508" s="204"/>
      <c r="CHN2508" s="272"/>
      <c r="CHO2508" s="207"/>
      <c r="CHP2508" s="238"/>
      <c r="CHQ2508" s="207"/>
      <c r="CHR2508" s="207"/>
      <c r="CHS2508" s="187"/>
      <c r="CHT2508" s="187"/>
      <c r="CHU2508" s="204"/>
      <c r="CHV2508" s="272"/>
      <c r="CHW2508" s="207"/>
      <c r="CHX2508" s="238"/>
      <c r="CHY2508" s="207"/>
      <c r="CHZ2508" s="207"/>
      <c r="CIA2508" s="187"/>
      <c r="CIB2508" s="187"/>
      <c r="CIC2508" s="204"/>
      <c r="CID2508" s="272"/>
      <c r="CIE2508" s="207"/>
      <c r="CIF2508" s="238"/>
      <c r="CIG2508" s="207"/>
      <c r="CIH2508" s="207"/>
      <c r="CII2508" s="187"/>
      <c r="CIJ2508" s="187"/>
      <c r="CIK2508" s="204"/>
      <c r="CIL2508" s="272"/>
      <c r="CIM2508" s="207"/>
      <c r="CIN2508" s="238"/>
      <c r="CIO2508" s="207"/>
      <c r="CIP2508" s="207"/>
      <c r="CIQ2508" s="187"/>
      <c r="CIR2508" s="187"/>
      <c r="CIS2508" s="204"/>
      <c r="CIT2508" s="272"/>
      <c r="CIU2508" s="207"/>
      <c r="CIV2508" s="238"/>
      <c r="CIW2508" s="207"/>
      <c r="CIX2508" s="207"/>
      <c r="CIY2508" s="187"/>
      <c r="CIZ2508" s="187"/>
      <c r="CJA2508" s="204"/>
      <c r="CJB2508" s="272"/>
      <c r="CJC2508" s="207"/>
      <c r="CJD2508" s="238"/>
      <c r="CJE2508" s="207"/>
      <c r="CJF2508" s="207"/>
      <c r="CJG2508" s="187"/>
      <c r="CJH2508" s="187"/>
      <c r="CJI2508" s="204"/>
      <c r="CJJ2508" s="272"/>
      <c r="CJK2508" s="207"/>
      <c r="CJL2508" s="238"/>
      <c r="CJM2508" s="207"/>
      <c r="CJN2508" s="207"/>
      <c r="CJO2508" s="187"/>
      <c r="CJP2508" s="187"/>
      <c r="CJQ2508" s="204"/>
      <c r="CJR2508" s="272"/>
      <c r="CJS2508" s="207"/>
      <c r="CJT2508" s="238"/>
      <c r="CJU2508" s="207"/>
      <c r="CJV2508" s="207"/>
      <c r="CJW2508" s="187"/>
      <c r="CJX2508" s="187"/>
      <c r="CJY2508" s="204"/>
      <c r="CJZ2508" s="272"/>
      <c r="CKA2508" s="207"/>
      <c r="CKB2508" s="238"/>
      <c r="CKC2508" s="207"/>
      <c r="CKD2508" s="207"/>
      <c r="CKE2508" s="187"/>
      <c r="CKF2508" s="187"/>
      <c r="CKG2508" s="204"/>
      <c r="CKH2508" s="272"/>
      <c r="CKI2508" s="207"/>
      <c r="CKJ2508" s="238"/>
      <c r="CKK2508" s="207"/>
      <c r="CKL2508" s="207"/>
      <c r="CKM2508" s="187"/>
      <c r="CKN2508" s="187"/>
      <c r="CKO2508" s="204"/>
      <c r="CKP2508" s="272"/>
      <c r="CKQ2508" s="207"/>
      <c r="CKR2508" s="238"/>
      <c r="CKS2508" s="207"/>
      <c r="CKT2508" s="207"/>
      <c r="CKU2508" s="187"/>
      <c r="CKV2508" s="187"/>
      <c r="CKW2508" s="204"/>
      <c r="CKX2508" s="272"/>
      <c r="CKY2508" s="207"/>
      <c r="CKZ2508" s="238"/>
      <c r="CLA2508" s="207"/>
      <c r="CLB2508" s="207"/>
      <c r="CLC2508" s="187"/>
      <c r="CLD2508" s="187"/>
      <c r="CLE2508" s="204"/>
      <c r="CLF2508" s="272"/>
      <c r="CLG2508" s="207"/>
      <c r="CLH2508" s="238"/>
      <c r="CLI2508" s="207"/>
      <c r="CLJ2508" s="207"/>
      <c r="CLK2508" s="187"/>
      <c r="CLL2508" s="187"/>
      <c r="CLM2508" s="204"/>
      <c r="CLN2508" s="272"/>
      <c r="CLO2508" s="207"/>
      <c r="CLP2508" s="238"/>
      <c r="CLQ2508" s="207"/>
      <c r="CLR2508" s="207"/>
      <c r="CLS2508" s="187"/>
      <c r="CLT2508" s="187"/>
      <c r="CLU2508" s="204"/>
      <c r="CLV2508" s="272"/>
      <c r="CLW2508" s="207"/>
      <c r="CLX2508" s="238"/>
      <c r="CLY2508" s="207"/>
      <c r="CLZ2508" s="207"/>
      <c r="CMA2508" s="187"/>
      <c r="CMB2508" s="187"/>
      <c r="CMC2508" s="204"/>
      <c r="CMD2508" s="272"/>
      <c r="CME2508" s="207"/>
      <c r="CMF2508" s="238"/>
      <c r="CMG2508" s="207"/>
      <c r="CMH2508" s="207"/>
      <c r="CMI2508" s="187"/>
      <c r="CMJ2508" s="187"/>
      <c r="CMK2508" s="204"/>
      <c r="CML2508" s="272"/>
      <c r="CMM2508" s="207"/>
      <c r="CMN2508" s="238"/>
      <c r="CMO2508" s="207"/>
      <c r="CMP2508" s="207"/>
      <c r="CMQ2508" s="187"/>
      <c r="CMR2508" s="187"/>
      <c r="CMS2508" s="204"/>
      <c r="CMT2508" s="272"/>
      <c r="CMU2508" s="207"/>
      <c r="CMV2508" s="238"/>
      <c r="CMW2508" s="207"/>
      <c r="CMX2508" s="207"/>
      <c r="CMY2508" s="187"/>
      <c r="CMZ2508" s="187"/>
      <c r="CNA2508" s="204"/>
      <c r="CNB2508" s="272"/>
      <c r="CNC2508" s="207"/>
      <c r="CND2508" s="238"/>
      <c r="CNE2508" s="207"/>
      <c r="CNF2508" s="207"/>
      <c r="CNG2508" s="187"/>
      <c r="CNH2508" s="187"/>
      <c r="CNI2508" s="204"/>
      <c r="CNJ2508" s="272"/>
      <c r="CNK2508" s="207"/>
      <c r="CNL2508" s="238"/>
      <c r="CNM2508" s="207"/>
      <c r="CNN2508" s="207"/>
      <c r="CNO2508" s="187"/>
      <c r="CNP2508" s="187"/>
      <c r="CNQ2508" s="204"/>
      <c r="CNR2508" s="272"/>
      <c r="CNS2508" s="207"/>
      <c r="CNT2508" s="238"/>
      <c r="CNU2508" s="207"/>
      <c r="CNV2508" s="207"/>
      <c r="CNW2508" s="187"/>
      <c r="CNX2508" s="187"/>
      <c r="CNY2508" s="204"/>
      <c r="CNZ2508" s="272"/>
      <c r="COA2508" s="207"/>
      <c r="COB2508" s="238"/>
      <c r="COC2508" s="207"/>
      <c r="COD2508" s="207"/>
      <c r="COE2508" s="187"/>
      <c r="COF2508" s="187"/>
      <c r="COG2508" s="204"/>
      <c r="COH2508" s="272"/>
      <c r="COI2508" s="207"/>
      <c r="COJ2508" s="238"/>
      <c r="COK2508" s="207"/>
      <c r="COL2508" s="207"/>
      <c r="COM2508" s="187"/>
      <c r="CON2508" s="187"/>
      <c r="COO2508" s="204"/>
      <c r="COP2508" s="272"/>
      <c r="COQ2508" s="207"/>
      <c r="COR2508" s="238"/>
      <c r="COS2508" s="207"/>
      <c r="COT2508" s="207"/>
      <c r="COU2508" s="187"/>
      <c r="COV2508" s="187"/>
      <c r="COW2508" s="204"/>
      <c r="COX2508" s="272"/>
      <c r="COY2508" s="207"/>
      <c r="COZ2508" s="238"/>
      <c r="CPA2508" s="207"/>
      <c r="CPB2508" s="207"/>
      <c r="CPC2508" s="187"/>
      <c r="CPD2508" s="187"/>
      <c r="CPE2508" s="204"/>
      <c r="CPF2508" s="272"/>
      <c r="CPG2508" s="207"/>
      <c r="CPH2508" s="238"/>
      <c r="CPI2508" s="207"/>
      <c r="CPJ2508" s="207"/>
      <c r="CPK2508" s="187"/>
      <c r="CPL2508" s="187"/>
      <c r="CPM2508" s="204"/>
      <c r="CPN2508" s="272"/>
      <c r="CPO2508" s="207"/>
      <c r="CPP2508" s="238"/>
      <c r="CPQ2508" s="207"/>
      <c r="CPR2508" s="207"/>
      <c r="CPS2508" s="187"/>
      <c r="CPT2508" s="187"/>
      <c r="CPU2508" s="204"/>
      <c r="CPV2508" s="272"/>
      <c r="CPW2508" s="207"/>
      <c r="CPX2508" s="238"/>
      <c r="CPY2508" s="207"/>
      <c r="CPZ2508" s="207"/>
      <c r="CQA2508" s="187"/>
      <c r="CQB2508" s="187"/>
      <c r="CQC2508" s="204"/>
      <c r="CQD2508" s="272"/>
      <c r="CQE2508" s="207"/>
      <c r="CQF2508" s="238"/>
      <c r="CQG2508" s="207"/>
      <c r="CQH2508" s="207"/>
      <c r="CQI2508" s="187"/>
      <c r="CQJ2508" s="187"/>
      <c r="CQK2508" s="204"/>
      <c r="CQL2508" s="272"/>
      <c r="CQM2508" s="207"/>
      <c r="CQN2508" s="238"/>
      <c r="CQO2508" s="207"/>
      <c r="CQP2508" s="207"/>
      <c r="CQQ2508" s="187"/>
      <c r="CQR2508" s="187"/>
      <c r="CQS2508" s="204"/>
      <c r="CQT2508" s="272"/>
      <c r="CQU2508" s="207"/>
      <c r="CQV2508" s="238"/>
      <c r="CQW2508" s="207"/>
      <c r="CQX2508" s="207"/>
      <c r="CQY2508" s="187"/>
      <c r="CQZ2508" s="187"/>
      <c r="CRA2508" s="204"/>
      <c r="CRB2508" s="272"/>
      <c r="CRC2508" s="207"/>
      <c r="CRD2508" s="238"/>
      <c r="CRE2508" s="207"/>
      <c r="CRF2508" s="207"/>
      <c r="CRG2508" s="187"/>
      <c r="CRH2508" s="187"/>
      <c r="CRI2508" s="204"/>
      <c r="CRJ2508" s="272"/>
      <c r="CRK2508" s="207"/>
      <c r="CRL2508" s="238"/>
      <c r="CRM2508" s="207"/>
      <c r="CRN2508" s="207"/>
      <c r="CRO2508" s="187"/>
      <c r="CRP2508" s="187"/>
      <c r="CRQ2508" s="204"/>
      <c r="CRR2508" s="272"/>
      <c r="CRS2508" s="207"/>
      <c r="CRT2508" s="238"/>
      <c r="CRU2508" s="207"/>
      <c r="CRV2508" s="207"/>
      <c r="CRW2508" s="187"/>
      <c r="CRX2508" s="187"/>
      <c r="CRY2508" s="204"/>
      <c r="CRZ2508" s="272"/>
      <c r="CSA2508" s="207"/>
      <c r="CSB2508" s="238"/>
      <c r="CSC2508" s="207"/>
      <c r="CSD2508" s="207"/>
      <c r="CSE2508" s="187"/>
      <c r="CSF2508" s="187"/>
      <c r="CSG2508" s="204"/>
      <c r="CSH2508" s="272"/>
      <c r="CSI2508" s="207"/>
      <c r="CSJ2508" s="238"/>
      <c r="CSK2508" s="207"/>
      <c r="CSL2508" s="207"/>
      <c r="CSM2508" s="187"/>
      <c r="CSN2508" s="187"/>
      <c r="CSO2508" s="204"/>
      <c r="CSP2508" s="272"/>
      <c r="CSQ2508" s="207"/>
      <c r="CSR2508" s="238"/>
      <c r="CSS2508" s="207"/>
      <c r="CST2508" s="207"/>
      <c r="CSU2508" s="187"/>
      <c r="CSV2508" s="187"/>
      <c r="CSW2508" s="204"/>
      <c r="CSX2508" s="272"/>
      <c r="CSY2508" s="207"/>
      <c r="CSZ2508" s="238"/>
      <c r="CTA2508" s="207"/>
      <c r="CTB2508" s="207"/>
      <c r="CTC2508" s="187"/>
      <c r="CTD2508" s="187"/>
      <c r="CTE2508" s="204"/>
      <c r="CTF2508" s="272"/>
      <c r="CTG2508" s="207"/>
      <c r="CTH2508" s="238"/>
      <c r="CTI2508" s="207"/>
      <c r="CTJ2508" s="207"/>
      <c r="CTK2508" s="187"/>
      <c r="CTL2508" s="187"/>
      <c r="CTM2508" s="204"/>
      <c r="CTN2508" s="272"/>
      <c r="CTO2508" s="207"/>
      <c r="CTP2508" s="238"/>
      <c r="CTQ2508" s="207"/>
      <c r="CTR2508" s="207"/>
      <c r="CTS2508" s="187"/>
      <c r="CTT2508" s="187"/>
      <c r="CTU2508" s="204"/>
      <c r="CTV2508" s="272"/>
      <c r="CTW2508" s="207"/>
      <c r="CTX2508" s="238"/>
      <c r="CTY2508" s="207"/>
      <c r="CTZ2508" s="207"/>
      <c r="CUA2508" s="187"/>
      <c r="CUB2508" s="187"/>
      <c r="CUC2508" s="204"/>
      <c r="CUD2508" s="272"/>
      <c r="CUE2508" s="207"/>
      <c r="CUF2508" s="238"/>
      <c r="CUG2508" s="207"/>
      <c r="CUH2508" s="207"/>
      <c r="CUI2508" s="187"/>
      <c r="CUJ2508" s="187"/>
      <c r="CUK2508" s="204"/>
      <c r="CUL2508" s="272"/>
      <c r="CUM2508" s="207"/>
      <c r="CUN2508" s="238"/>
      <c r="CUO2508" s="207"/>
      <c r="CUP2508" s="207"/>
      <c r="CUQ2508" s="187"/>
      <c r="CUR2508" s="187"/>
      <c r="CUS2508" s="204"/>
      <c r="CUT2508" s="272"/>
      <c r="CUU2508" s="207"/>
      <c r="CUV2508" s="238"/>
      <c r="CUW2508" s="207"/>
      <c r="CUX2508" s="207"/>
      <c r="CUY2508" s="187"/>
      <c r="CUZ2508" s="187"/>
      <c r="CVA2508" s="204"/>
      <c r="CVB2508" s="272"/>
      <c r="CVC2508" s="207"/>
      <c r="CVD2508" s="238"/>
      <c r="CVE2508" s="207"/>
      <c r="CVF2508" s="207"/>
      <c r="CVG2508" s="187"/>
      <c r="CVH2508" s="187"/>
      <c r="CVI2508" s="204"/>
      <c r="CVJ2508" s="272"/>
      <c r="CVK2508" s="207"/>
      <c r="CVL2508" s="238"/>
      <c r="CVM2508" s="207"/>
      <c r="CVN2508" s="207"/>
      <c r="CVO2508" s="187"/>
      <c r="CVP2508" s="187"/>
      <c r="CVQ2508" s="204"/>
      <c r="CVR2508" s="272"/>
      <c r="CVS2508" s="207"/>
      <c r="CVT2508" s="238"/>
      <c r="CVU2508" s="207"/>
      <c r="CVV2508" s="207"/>
      <c r="CVW2508" s="187"/>
      <c r="CVX2508" s="187"/>
      <c r="CVY2508" s="204"/>
      <c r="CVZ2508" s="272"/>
      <c r="CWA2508" s="207"/>
      <c r="CWB2508" s="238"/>
      <c r="CWC2508" s="207"/>
      <c r="CWD2508" s="207"/>
      <c r="CWE2508" s="187"/>
      <c r="CWF2508" s="187"/>
      <c r="CWG2508" s="204"/>
      <c r="CWH2508" s="272"/>
      <c r="CWI2508" s="207"/>
      <c r="CWJ2508" s="238"/>
      <c r="CWK2508" s="207"/>
      <c r="CWL2508" s="207"/>
      <c r="CWM2508" s="187"/>
      <c r="CWN2508" s="187"/>
      <c r="CWO2508" s="204"/>
      <c r="CWP2508" s="272"/>
      <c r="CWQ2508" s="207"/>
      <c r="CWR2508" s="238"/>
      <c r="CWS2508" s="207"/>
      <c r="CWT2508" s="207"/>
      <c r="CWU2508" s="187"/>
      <c r="CWV2508" s="187"/>
      <c r="CWW2508" s="204"/>
      <c r="CWX2508" s="272"/>
      <c r="CWY2508" s="207"/>
      <c r="CWZ2508" s="238"/>
      <c r="CXA2508" s="207"/>
      <c r="CXB2508" s="207"/>
      <c r="CXC2508" s="187"/>
      <c r="CXD2508" s="187"/>
      <c r="CXE2508" s="204"/>
      <c r="CXF2508" s="272"/>
      <c r="CXG2508" s="207"/>
      <c r="CXH2508" s="238"/>
      <c r="CXI2508" s="207"/>
      <c r="CXJ2508" s="207"/>
      <c r="CXK2508" s="187"/>
      <c r="CXL2508" s="187"/>
      <c r="CXM2508" s="204"/>
      <c r="CXN2508" s="272"/>
      <c r="CXO2508" s="207"/>
      <c r="CXP2508" s="238"/>
      <c r="CXQ2508" s="207"/>
      <c r="CXR2508" s="207"/>
      <c r="CXS2508" s="187"/>
      <c r="CXT2508" s="187"/>
      <c r="CXU2508" s="204"/>
      <c r="CXV2508" s="272"/>
      <c r="CXW2508" s="207"/>
      <c r="CXX2508" s="238"/>
      <c r="CXY2508" s="207"/>
      <c r="CXZ2508" s="207"/>
      <c r="CYA2508" s="187"/>
      <c r="CYB2508" s="187"/>
      <c r="CYC2508" s="204"/>
      <c r="CYD2508" s="272"/>
      <c r="CYE2508" s="207"/>
      <c r="CYF2508" s="238"/>
      <c r="CYG2508" s="207"/>
      <c r="CYH2508" s="207"/>
      <c r="CYI2508" s="187"/>
      <c r="CYJ2508" s="187"/>
      <c r="CYK2508" s="204"/>
      <c r="CYL2508" s="272"/>
      <c r="CYM2508" s="207"/>
      <c r="CYN2508" s="238"/>
      <c r="CYO2508" s="207"/>
      <c r="CYP2508" s="207"/>
      <c r="CYQ2508" s="187"/>
      <c r="CYR2508" s="187"/>
      <c r="CYS2508" s="204"/>
      <c r="CYT2508" s="272"/>
      <c r="CYU2508" s="207"/>
      <c r="CYV2508" s="238"/>
      <c r="CYW2508" s="207"/>
      <c r="CYX2508" s="207"/>
      <c r="CYY2508" s="187"/>
      <c r="CYZ2508" s="187"/>
      <c r="CZA2508" s="204"/>
      <c r="CZB2508" s="272"/>
      <c r="CZC2508" s="207"/>
      <c r="CZD2508" s="238"/>
      <c r="CZE2508" s="207"/>
      <c r="CZF2508" s="207"/>
      <c r="CZG2508" s="187"/>
      <c r="CZH2508" s="187"/>
      <c r="CZI2508" s="204"/>
      <c r="CZJ2508" s="272"/>
      <c r="CZK2508" s="207"/>
      <c r="CZL2508" s="238"/>
      <c r="CZM2508" s="207"/>
      <c r="CZN2508" s="207"/>
      <c r="CZO2508" s="187"/>
      <c r="CZP2508" s="187"/>
      <c r="CZQ2508" s="204"/>
      <c r="CZR2508" s="272"/>
      <c r="CZS2508" s="207"/>
      <c r="CZT2508" s="238"/>
      <c r="CZU2508" s="207"/>
      <c r="CZV2508" s="207"/>
      <c r="CZW2508" s="187"/>
      <c r="CZX2508" s="187"/>
      <c r="CZY2508" s="204"/>
      <c r="CZZ2508" s="272"/>
      <c r="DAA2508" s="207"/>
      <c r="DAB2508" s="238"/>
      <c r="DAC2508" s="207"/>
      <c r="DAD2508" s="207"/>
      <c r="DAE2508" s="187"/>
      <c r="DAF2508" s="187"/>
      <c r="DAG2508" s="204"/>
      <c r="DAH2508" s="272"/>
      <c r="DAI2508" s="207"/>
      <c r="DAJ2508" s="238"/>
      <c r="DAK2508" s="207"/>
      <c r="DAL2508" s="207"/>
      <c r="DAM2508" s="187"/>
      <c r="DAN2508" s="187"/>
      <c r="DAO2508" s="204"/>
      <c r="DAP2508" s="272"/>
      <c r="DAQ2508" s="207"/>
      <c r="DAR2508" s="238"/>
      <c r="DAS2508" s="207"/>
      <c r="DAT2508" s="207"/>
      <c r="DAU2508" s="187"/>
      <c r="DAV2508" s="187"/>
      <c r="DAW2508" s="204"/>
      <c r="DAX2508" s="272"/>
      <c r="DAY2508" s="207"/>
      <c r="DAZ2508" s="238"/>
      <c r="DBA2508" s="207"/>
      <c r="DBB2508" s="207"/>
      <c r="DBC2508" s="187"/>
      <c r="DBD2508" s="187"/>
      <c r="DBE2508" s="204"/>
      <c r="DBF2508" s="272"/>
      <c r="DBG2508" s="207"/>
      <c r="DBH2508" s="238"/>
      <c r="DBI2508" s="207"/>
      <c r="DBJ2508" s="207"/>
      <c r="DBK2508" s="187"/>
      <c r="DBL2508" s="187"/>
      <c r="DBM2508" s="204"/>
      <c r="DBN2508" s="272"/>
      <c r="DBO2508" s="207"/>
      <c r="DBP2508" s="238"/>
      <c r="DBQ2508" s="207"/>
      <c r="DBR2508" s="207"/>
      <c r="DBS2508" s="187"/>
      <c r="DBT2508" s="187"/>
      <c r="DBU2508" s="204"/>
      <c r="DBV2508" s="272"/>
      <c r="DBW2508" s="207"/>
      <c r="DBX2508" s="238"/>
      <c r="DBY2508" s="207"/>
      <c r="DBZ2508" s="207"/>
      <c r="DCA2508" s="187"/>
      <c r="DCB2508" s="187"/>
      <c r="DCC2508" s="204"/>
      <c r="DCD2508" s="272"/>
      <c r="DCE2508" s="207"/>
      <c r="DCF2508" s="238"/>
      <c r="DCG2508" s="207"/>
      <c r="DCH2508" s="207"/>
      <c r="DCI2508" s="187"/>
      <c r="DCJ2508" s="187"/>
      <c r="DCK2508" s="204"/>
      <c r="DCL2508" s="272"/>
      <c r="DCM2508" s="207"/>
      <c r="DCN2508" s="238"/>
      <c r="DCO2508" s="207"/>
      <c r="DCP2508" s="207"/>
      <c r="DCQ2508" s="187"/>
      <c r="DCR2508" s="187"/>
      <c r="DCS2508" s="204"/>
      <c r="DCT2508" s="272"/>
      <c r="DCU2508" s="207"/>
      <c r="DCV2508" s="238"/>
      <c r="DCW2508" s="207"/>
      <c r="DCX2508" s="207"/>
      <c r="DCY2508" s="187"/>
      <c r="DCZ2508" s="187"/>
      <c r="DDA2508" s="204"/>
      <c r="DDB2508" s="272"/>
      <c r="DDC2508" s="207"/>
      <c r="DDD2508" s="238"/>
      <c r="DDE2508" s="207"/>
      <c r="DDF2508" s="207"/>
      <c r="DDG2508" s="187"/>
      <c r="DDH2508" s="187"/>
      <c r="DDI2508" s="204"/>
      <c r="DDJ2508" s="272"/>
      <c r="DDK2508" s="207"/>
      <c r="DDL2508" s="238"/>
      <c r="DDM2508" s="207"/>
      <c r="DDN2508" s="207"/>
      <c r="DDO2508" s="187"/>
      <c r="DDP2508" s="187"/>
      <c r="DDQ2508" s="204"/>
      <c r="DDR2508" s="272"/>
      <c r="DDS2508" s="207"/>
      <c r="DDT2508" s="238"/>
      <c r="DDU2508" s="207"/>
      <c r="DDV2508" s="207"/>
      <c r="DDW2508" s="187"/>
      <c r="DDX2508" s="187"/>
      <c r="DDY2508" s="204"/>
      <c r="DDZ2508" s="272"/>
      <c r="DEA2508" s="207"/>
      <c r="DEB2508" s="238"/>
      <c r="DEC2508" s="207"/>
      <c r="DED2508" s="207"/>
      <c r="DEE2508" s="187"/>
      <c r="DEF2508" s="187"/>
      <c r="DEG2508" s="204"/>
      <c r="DEH2508" s="272"/>
      <c r="DEI2508" s="207"/>
      <c r="DEJ2508" s="238"/>
      <c r="DEK2508" s="207"/>
      <c r="DEL2508" s="207"/>
      <c r="DEM2508" s="187"/>
      <c r="DEN2508" s="187"/>
      <c r="DEO2508" s="204"/>
      <c r="DEP2508" s="272"/>
      <c r="DEQ2508" s="207"/>
      <c r="DER2508" s="238"/>
      <c r="DES2508" s="207"/>
      <c r="DET2508" s="207"/>
      <c r="DEU2508" s="187"/>
      <c r="DEV2508" s="187"/>
      <c r="DEW2508" s="204"/>
      <c r="DEX2508" s="272"/>
      <c r="DEY2508" s="207"/>
      <c r="DEZ2508" s="238"/>
      <c r="DFA2508" s="207"/>
      <c r="DFB2508" s="207"/>
      <c r="DFC2508" s="187"/>
      <c r="DFD2508" s="187"/>
      <c r="DFE2508" s="204"/>
      <c r="DFF2508" s="272"/>
      <c r="DFG2508" s="207"/>
      <c r="DFH2508" s="238"/>
      <c r="DFI2508" s="207"/>
      <c r="DFJ2508" s="207"/>
      <c r="DFK2508" s="187"/>
      <c r="DFL2508" s="187"/>
      <c r="DFM2508" s="204"/>
      <c r="DFN2508" s="272"/>
      <c r="DFO2508" s="207"/>
      <c r="DFP2508" s="238"/>
      <c r="DFQ2508" s="207"/>
      <c r="DFR2508" s="207"/>
      <c r="DFS2508" s="187"/>
      <c r="DFT2508" s="187"/>
      <c r="DFU2508" s="204"/>
      <c r="DFV2508" s="272"/>
      <c r="DFW2508" s="207"/>
      <c r="DFX2508" s="238"/>
      <c r="DFY2508" s="207"/>
      <c r="DFZ2508" s="207"/>
      <c r="DGA2508" s="187"/>
      <c r="DGB2508" s="187"/>
      <c r="DGC2508" s="204"/>
      <c r="DGD2508" s="272"/>
      <c r="DGE2508" s="207"/>
      <c r="DGF2508" s="238"/>
      <c r="DGG2508" s="207"/>
      <c r="DGH2508" s="207"/>
      <c r="DGI2508" s="187"/>
      <c r="DGJ2508" s="187"/>
      <c r="DGK2508" s="204"/>
      <c r="DGL2508" s="272"/>
      <c r="DGM2508" s="207"/>
      <c r="DGN2508" s="238"/>
      <c r="DGO2508" s="207"/>
      <c r="DGP2508" s="207"/>
      <c r="DGQ2508" s="187"/>
      <c r="DGR2508" s="187"/>
      <c r="DGS2508" s="204"/>
      <c r="DGT2508" s="272"/>
      <c r="DGU2508" s="207"/>
      <c r="DGV2508" s="238"/>
      <c r="DGW2508" s="207"/>
      <c r="DGX2508" s="207"/>
      <c r="DGY2508" s="187"/>
      <c r="DGZ2508" s="187"/>
      <c r="DHA2508" s="204"/>
      <c r="DHB2508" s="272"/>
      <c r="DHC2508" s="207"/>
      <c r="DHD2508" s="238"/>
      <c r="DHE2508" s="207"/>
      <c r="DHF2508" s="207"/>
      <c r="DHG2508" s="187"/>
      <c r="DHH2508" s="187"/>
      <c r="DHI2508" s="204"/>
      <c r="DHJ2508" s="272"/>
      <c r="DHK2508" s="207"/>
      <c r="DHL2508" s="238"/>
      <c r="DHM2508" s="207"/>
      <c r="DHN2508" s="207"/>
      <c r="DHO2508" s="187"/>
      <c r="DHP2508" s="187"/>
      <c r="DHQ2508" s="204"/>
      <c r="DHR2508" s="272"/>
      <c r="DHS2508" s="207"/>
      <c r="DHT2508" s="238"/>
      <c r="DHU2508" s="207"/>
      <c r="DHV2508" s="207"/>
      <c r="DHW2508" s="187"/>
      <c r="DHX2508" s="187"/>
      <c r="DHY2508" s="204"/>
      <c r="DHZ2508" s="272"/>
      <c r="DIA2508" s="207"/>
      <c r="DIB2508" s="238"/>
      <c r="DIC2508" s="207"/>
      <c r="DID2508" s="207"/>
      <c r="DIE2508" s="187"/>
      <c r="DIF2508" s="187"/>
      <c r="DIG2508" s="204"/>
      <c r="DIH2508" s="272"/>
      <c r="DII2508" s="207"/>
      <c r="DIJ2508" s="238"/>
      <c r="DIK2508" s="207"/>
      <c r="DIL2508" s="207"/>
      <c r="DIM2508" s="187"/>
      <c r="DIN2508" s="187"/>
      <c r="DIO2508" s="204"/>
      <c r="DIP2508" s="272"/>
      <c r="DIQ2508" s="207"/>
      <c r="DIR2508" s="238"/>
      <c r="DIS2508" s="207"/>
      <c r="DIT2508" s="207"/>
      <c r="DIU2508" s="187"/>
      <c r="DIV2508" s="187"/>
      <c r="DIW2508" s="204"/>
      <c r="DIX2508" s="272"/>
      <c r="DIY2508" s="207"/>
      <c r="DIZ2508" s="238"/>
      <c r="DJA2508" s="207"/>
      <c r="DJB2508" s="207"/>
      <c r="DJC2508" s="187"/>
      <c r="DJD2508" s="187"/>
      <c r="DJE2508" s="204"/>
      <c r="DJF2508" s="272"/>
      <c r="DJG2508" s="207"/>
      <c r="DJH2508" s="238"/>
      <c r="DJI2508" s="207"/>
      <c r="DJJ2508" s="207"/>
      <c r="DJK2508" s="187"/>
      <c r="DJL2508" s="187"/>
      <c r="DJM2508" s="204"/>
      <c r="DJN2508" s="272"/>
      <c r="DJO2508" s="207"/>
      <c r="DJP2508" s="238"/>
      <c r="DJQ2508" s="207"/>
      <c r="DJR2508" s="207"/>
      <c r="DJS2508" s="187"/>
      <c r="DJT2508" s="187"/>
      <c r="DJU2508" s="204"/>
      <c r="DJV2508" s="272"/>
      <c r="DJW2508" s="207"/>
      <c r="DJX2508" s="238"/>
      <c r="DJY2508" s="207"/>
      <c r="DJZ2508" s="207"/>
      <c r="DKA2508" s="187"/>
      <c r="DKB2508" s="187"/>
      <c r="DKC2508" s="204"/>
      <c r="DKD2508" s="272"/>
      <c r="DKE2508" s="207"/>
      <c r="DKF2508" s="238"/>
      <c r="DKG2508" s="207"/>
      <c r="DKH2508" s="207"/>
      <c r="DKI2508" s="187"/>
      <c r="DKJ2508" s="187"/>
      <c r="DKK2508" s="204"/>
      <c r="DKL2508" s="272"/>
      <c r="DKM2508" s="207"/>
      <c r="DKN2508" s="238"/>
      <c r="DKO2508" s="207"/>
      <c r="DKP2508" s="207"/>
      <c r="DKQ2508" s="187"/>
      <c r="DKR2508" s="187"/>
      <c r="DKS2508" s="204"/>
      <c r="DKT2508" s="272"/>
      <c r="DKU2508" s="207"/>
      <c r="DKV2508" s="238"/>
      <c r="DKW2508" s="207"/>
      <c r="DKX2508" s="207"/>
      <c r="DKY2508" s="187"/>
      <c r="DKZ2508" s="187"/>
      <c r="DLA2508" s="204"/>
      <c r="DLB2508" s="272"/>
      <c r="DLC2508" s="207"/>
      <c r="DLD2508" s="238"/>
      <c r="DLE2508" s="207"/>
      <c r="DLF2508" s="207"/>
      <c r="DLG2508" s="187"/>
      <c r="DLH2508" s="187"/>
      <c r="DLI2508" s="204"/>
      <c r="DLJ2508" s="272"/>
      <c r="DLK2508" s="207"/>
      <c r="DLL2508" s="238"/>
      <c r="DLM2508" s="207"/>
      <c r="DLN2508" s="207"/>
      <c r="DLO2508" s="187"/>
      <c r="DLP2508" s="187"/>
      <c r="DLQ2508" s="204"/>
      <c r="DLR2508" s="272"/>
      <c r="DLS2508" s="207"/>
      <c r="DLT2508" s="238"/>
      <c r="DLU2508" s="207"/>
      <c r="DLV2508" s="207"/>
      <c r="DLW2508" s="187"/>
      <c r="DLX2508" s="187"/>
      <c r="DLY2508" s="204"/>
      <c r="DLZ2508" s="272"/>
      <c r="DMA2508" s="207"/>
      <c r="DMB2508" s="238"/>
      <c r="DMC2508" s="207"/>
      <c r="DMD2508" s="207"/>
      <c r="DME2508" s="187"/>
      <c r="DMF2508" s="187"/>
      <c r="DMG2508" s="204"/>
      <c r="DMH2508" s="272"/>
      <c r="DMI2508" s="207"/>
      <c r="DMJ2508" s="238"/>
      <c r="DMK2508" s="207"/>
      <c r="DML2508" s="207"/>
      <c r="DMM2508" s="187"/>
      <c r="DMN2508" s="187"/>
      <c r="DMO2508" s="204"/>
      <c r="DMP2508" s="272"/>
      <c r="DMQ2508" s="207"/>
      <c r="DMR2508" s="238"/>
      <c r="DMS2508" s="207"/>
      <c r="DMT2508" s="207"/>
      <c r="DMU2508" s="187"/>
      <c r="DMV2508" s="187"/>
      <c r="DMW2508" s="204"/>
      <c r="DMX2508" s="272"/>
      <c r="DMY2508" s="207"/>
      <c r="DMZ2508" s="238"/>
      <c r="DNA2508" s="207"/>
      <c r="DNB2508" s="207"/>
      <c r="DNC2508" s="187"/>
      <c r="DND2508" s="187"/>
      <c r="DNE2508" s="204"/>
      <c r="DNF2508" s="272"/>
      <c r="DNG2508" s="207"/>
      <c r="DNH2508" s="238"/>
      <c r="DNI2508" s="207"/>
      <c r="DNJ2508" s="207"/>
      <c r="DNK2508" s="187"/>
      <c r="DNL2508" s="187"/>
      <c r="DNM2508" s="204"/>
      <c r="DNN2508" s="272"/>
      <c r="DNO2508" s="207"/>
      <c r="DNP2508" s="238"/>
      <c r="DNQ2508" s="207"/>
      <c r="DNR2508" s="207"/>
      <c r="DNS2508" s="187"/>
      <c r="DNT2508" s="187"/>
      <c r="DNU2508" s="204"/>
      <c r="DNV2508" s="272"/>
      <c r="DNW2508" s="207"/>
      <c r="DNX2508" s="238"/>
      <c r="DNY2508" s="207"/>
      <c r="DNZ2508" s="207"/>
      <c r="DOA2508" s="187"/>
      <c r="DOB2508" s="187"/>
      <c r="DOC2508" s="204"/>
      <c r="DOD2508" s="272"/>
      <c r="DOE2508" s="207"/>
      <c r="DOF2508" s="238"/>
      <c r="DOG2508" s="207"/>
      <c r="DOH2508" s="207"/>
      <c r="DOI2508" s="187"/>
      <c r="DOJ2508" s="187"/>
      <c r="DOK2508" s="204"/>
      <c r="DOL2508" s="272"/>
      <c r="DOM2508" s="207"/>
      <c r="DON2508" s="238"/>
      <c r="DOO2508" s="207"/>
      <c r="DOP2508" s="207"/>
      <c r="DOQ2508" s="187"/>
      <c r="DOR2508" s="187"/>
      <c r="DOS2508" s="204"/>
      <c r="DOT2508" s="272"/>
      <c r="DOU2508" s="207"/>
      <c r="DOV2508" s="238"/>
      <c r="DOW2508" s="207"/>
      <c r="DOX2508" s="207"/>
      <c r="DOY2508" s="187"/>
      <c r="DOZ2508" s="187"/>
      <c r="DPA2508" s="204"/>
      <c r="DPB2508" s="272"/>
      <c r="DPC2508" s="207"/>
      <c r="DPD2508" s="238"/>
      <c r="DPE2508" s="207"/>
      <c r="DPF2508" s="207"/>
      <c r="DPG2508" s="187"/>
      <c r="DPH2508" s="187"/>
      <c r="DPI2508" s="204"/>
      <c r="DPJ2508" s="272"/>
      <c r="DPK2508" s="207"/>
      <c r="DPL2508" s="238"/>
      <c r="DPM2508" s="207"/>
      <c r="DPN2508" s="207"/>
      <c r="DPO2508" s="187"/>
      <c r="DPP2508" s="187"/>
      <c r="DPQ2508" s="204"/>
      <c r="DPR2508" s="272"/>
      <c r="DPS2508" s="207"/>
      <c r="DPT2508" s="238"/>
      <c r="DPU2508" s="207"/>
      <c r="DPV2508" s="207"/>
      <c r="DPW2508" s="187"/>
      <c r="DPX2508" s="187"/>
      <c r="DPY2508" s="204"/>
      <c r="DPZ2508" s="272"/>
      <c r="DQA2508" s="207"/>
      <c r="DQB2508" s="238"/>
      <c r="DQC2508" s="207"/>
      <c r="DQD2508" s="207"/>
      <c r="DQE2508" s="187"/>
      <c r="DQF2508" s="187"/>
      <c r="DQG2508" s="204"/>
      <c r="DQH2508" s="272"/>
      <c r="DQI2508" s="207"/>
      <c r="DQJ2508" s="238"/>
      <c r="DQK2508" s="207"/>
      <c r="DQL2508" s="207"/>
      <c r="DQM2508" s="187"/>
      <c r="DQN2508" s="187"/>
      <c r="DQO2508" s="204"/>
      <c r="DQP2508" s="272"/>
      <c r="DQQ2508" s="207"/>
      <c r="DQR2508" s="238"/>
      <c r="DQS2508" s="207"/>
      <c r="DQT2508" s="207"/>
      <c r="DQU2508" s="187"/>
      <c r="DQV2508" s="187"/>
      <c r="DQW2508" s="204"/>
      <c r="DQX2508" s="272"/>
      <c r="DQY2508" s="207"/>
      <c r="DQZ2508" s="238"/>
      <c r="DRA2508" s="207"/>
      <c r="DRB2508" s="207"/>
      <c r="DRC2508" s="187"/>
      <c r="DRD2508" s="187"/>
      <c r="DRE2508" s="204"/>
      <c r="DRF2508" s="272"/>
      <c r="DRG2508" s="207"/>
      <c r="DRH2508" s="238"/>
      <c r="DRI2508" s="207"/>
      <c r="DRJ2508" s="207"/>
      <c r="DRK2508" s="187"/>
      <c r="DRL2508" s="187"/>
      <c r="DRM2508" s="204"/>
      <c r="DRN2508" s="272"/>
      <c r="DRO2508" s="207"/>
      <c r="DRP2508" s="238"/>
      <c r="DRQ2508" s="207"/>
      <c r="DRR2508" s="207"/>
      <c r="DRS2508" s="187"/>
      <c r="DRT2508" s="187"/>
      <c r="DRU2508" s="204"/>
      <c r="DRV2508" s="272"/>
      <c r="DRW2508" s="207"/>
      <c r="DRX2508" s="238"/>
      <c r="DRY2508" s="207"/>
      <c r="DRZ2508" s="207"/>
      <c r="DSA2508" s="187"/>
      <c r="DSB2508" s="187"/>
      <c r="DSC2508" s="204"/>
      <c r="DSD2508" s="272"/>
      <c r="DSE2508" s="207"/>
      <c r="DSF2508" s="238"/>
      <c r="DSG2508" s="207"/>
      <c r="DSH2508" s="207"/>
      <c r="DSI2508" s="187"/>
      <c r="DSJ2508" s="187"/>
      <c r="DSK2508" s="204"/>
      <c r="DSL2508" s="272"/>
      <c r="DSM2508" s="207"/>
      <c r="DSN2508" s="238"/>
      <c r="DSO2508" s="207"/>
      <c r="DSP2508" s="207"/>
      <c r="DSQ2508" s="187"/>
      <c r="DSR2508" s="187"/>
      <c r="DSS2508" s="204"/>
      <c r="DST2508" s="272"/>
      <c r="DSU2508" s="207"/>
      <c r="DSV2508" s="238"/>
      <c r="DSW2508" s="207"/>
      <c r="DSX2508" s="207"/>
      <c r="DSY2508" s="187"/>
      <c r="DSZ2508" s="187"/>
      <c r="DTA2508" s="204"/>
      <c r="DTB2508" s="272"/>
      <c r="DTC2508" s="207"/>
      <c r="DTD2508" s="238"/>
      <c r="DTE2508" s="207"/>
      <c r="DTF2508" s="207"/>
      <c r="DTG2508" s="187"/>
      <c r="DTH2508" s="187"/>
      <c r="DTI2508" s="204"/>
      <c r="DTJ2508" s="272"/>
      <c r="DTK2508" s="207"/>
      <c r="DTL2508" s="238"/>
      <c r="DTM2508" s="207"/>
      <c r="DTN2508" s="207"/>
      <c r="DTO2508" s="187"/>
      <c r="DTP2508" s="187"/>
      <c r="DTQ2508" s="204"/>
      <c r="DTR2508" s="272"/>
      <c r="DTS2508" s="207"/>
      <c r="DTT2508" s="238"/>
      <c r="DTU2508" s="207"/>
      <c r="DTV2508" s="207"/>
      <c r="DTW2508" s="187"/>
      <c r="DTX2508" s="187"/>
      <c r="DTY2508" s="204"/>
      <c r="DTZ2508" s="272"/>
      <c r="DUA2508" s="207"/>
      <c r="DUB2508" s="238"/>
      <c r="DUC2508" s="207"/>
      <c r="DUD2508" s="207"/>
      <c r="DUE2508" s="187"/>
      <c r="DUF2508" s="187"/>
      <c r="DUG2508" s="204"/>
      <c r="DUH2508" s="272"/>
      <c r="DUI2508" s="207"/>
      <c r="DUJ2508" s="238"/>
      <c r="DUK2508" s="207"/>
      <c r="DUL2508" s="207"/>
      <c r="DUM2508" s="187"/>
      <c r="DUN2508" s="187"/>
      <c r="DUO2508" s="204"/>
      <c r="DUP2508" s="272"/>
      <c r="DUQ2508" s="207"/>
      <c r="DUR2508" s="238"/>
      <c r="DUS2508" s="207"/>
      <c r="DUT2508" s="207"/>
      <c r="DUU2508" s="187"/>
      <c r="DUV2508" s="187"/>
      <c r="DUW2508" s="204"/>
      <c r="DUX2508" s="272"/>
      <c r="DUY2508" s="207"/>
      <c r="DUZ2508" s="238"/>
      <c r="DVA2508" s="207"/>
      <c r="DVB2508" s="207"/>
      <c r="DVC2508" s="187"/>
      <c r="DVD2508" s="187"/>
      <c r="DVE2508" s="204"/>
      <c r="DVF2508" s="272"/>
      <c r="DVG2508" s="207"/>
      <c r="DVH2508" s="238"/>
      <c r="DVI2508" s="207"/>
      <c r="DVJ2508" s="207"/>
      <c r="DVK2508" s="187"/>
      <c r="DVL2508" s="187"/>
      <c r="DVM2508" s="204"/>
      <c r="DVN2508" s="272"/>
      <c r="DVO2508" s="207"/>
      <c r="DVP2508" s="238"/>
      <c r="DVQ2508" s="207"/>
      <c r="DVR2508" s="207"/>
      <c r="DVS2508" s="187"/>
      <c r="DVT2508" s="187"/>
      <c r="DVU2508" s="204"/>
      <c r="DVV2508" s="272"/>
      <c r="DVW2508" s="207"/>
      <c r="DVX2508" s="238"/>
      <c r="DVY2508" s="207"/>
      <c r="DVZ2508" s="207"/>
      <c r="DWA2508" s="187"/>
      <c r="DWB2508" s="187"/>
      <c r="DWC2508" s="204"/>
      <c r="DWD2508" s="272"/>
      <c r="DWE2508" s="207"/>
      <c r="DWF2508" s="238"/>
      <c r="DWG2508" s="207"/>
      <c r="DWH2508" s="207"/>
      <c r="DWI2508" s="187"/>
      <c r="DWJ2508" s="187"/>
      <c r="DWK2508" s="204"/>
      <c r="DWL2508" s="272"/>
      <c r="DWM2508" s="207"/>
      <c r="DWN2508" s="238"/>
      <c r="DWO2508" s="207"/>
      <c r="DWP2508" s="207"/>
      <c r="DWQ2508" s="187"/>
      <c r="DWR2508" s="187"/>
      <c r="DWS2508" s="204"/>
      <c r="DWT2508" s="272"/>
      <c r="DWU2508" s="207"/>
      <c r="DWV2508" s="238"/>
      <c r="DWW2508" s="207"/>
      <c r="DWX2508" s="207"/>
      <c r="DWY2508" s="187"/>
      <c r="DWZ2508" s="187"/>
      <c r="DXA2508" s="204"/>
      <c r="DXB2508" s="272"/>
      <c r="DXC2508" s="207"/>
      <c r="DXD2508" s="238"/>
      <c r="DXE2508" s="207"/>
      <c r="DXF2508" s="207"/>
      <c r="DXG2508" s="187"/>
      <c r="DXH2508" s="187"/>
      <c r="DXI2508" s="204"/>
      <c r="DXJ2508" s="272"/>
      <c r="DXK2508" s="207"/>
      <c r="DXL2508" s="238"/>
      <c r="DXM2508" s="207"/>
      <c r="DXN2508" s="207"/>
      <c r="DXO2508" s="187"/>
      <c r="DXP2508" s="187"/>
      <c r="DXQ2508" s="204"/>
      <c r="DXR2508" s="272"/>
      <c r="DXS2508" s="207"/>
      <c r="DXT2508" s="238"/>
      <c r="DXU2508" s="207"/>
      <c r="DXV2508" s="207"/>
      <c r="DXW2508" s="187"/>
      <c r="DXX2508" s="187"/>
      <c r="DXY2508" s="204"/>
      <c r="DXZ2508" s="272"/>
      <c r="DYA2508" s="207"/>
      <c r="DYB2508" s="238"/>
      <c r="DYC2508" s="207"/>
      <c r="DYD2508" s="207"/>
      <c r="DYE2508" s="187"/>
      <c r="DYF2508" s="187"/>
      <c r="DYG2508" s="204"/>
      <c r="DYH2508" s="272"/>
      <c r="DYI2508" s="207"/>
      <c r="DYJ2508" s="238"/>
      <c r="DYK2508" s="207"/>
      <c r="DYL2508" s="207"/>
      <c r="DYM2508" s="187"/>
      <c r="DYN2508" s="187"/>
      <c r="DYO2508" s="204"/>
      <c r="DYP2508" s="272"/>
      <c r="DYQ2508" s="207"/>
      <c r="DYR2508" s="238"/>
      <c r="DYS2508" s="207"/>
      <c r="DYT2508" s="207"/>
      <c r="DYU2508" s="187"/>
      <c r="DYV2508" s="187"/>
      <c r="DYW2508" s="204"/>
      <c r="DYX2508" s="272"/>
      <c r="DYY2508" s="207"/>
      <c r="DYZ2508" s="238"/>
      <c r="DZA2508" s="207"/>
      <c r="DZB2508" s="207"/>
      <c r="DZC2508" s="187"/>
      <c r="DZD2508" s="187"/>
      <c r="DZE2508" s="204"/>
      <c r="DZF2508" s="272"/>
      <c r="DZG2508" s="207"/>
      <c r="DZH2508" s="238"/>
      <c r="DZI2508" s="207"/>
      <c r="DZJ2508" s="207"/>
      <c r="DZK2508" s="187"/>
      <c r="DZL2508" s="187"/>
      <c r="DZM2508" s="204"/>
      <c r="DZN2508" s="272"/>
      <c r="DZO2508" s="207"/>
      <c r="DZP2508" s="238"/>
      <c r="DZQ2508" s="207"/>
      <c r="DZR2508" s="207"/>
      <c r="DZS2508" s="187"/>
      <c r="DZT2508" s="187"/>
      <c r="DZU2508" s="204"/>
      <c r="DZV2508" s="272"/>
      <c r="DZW2508" s="207"/>
      <c r="DZX2508" s="238"/>
      <c r="DZY2508" s="207"/>
      <c r="DZZ2508" s="207"/>
      <c r="EAA2508" s="187"/>
      <c r="EAB2508" s="187"/>
      <c r="EAC2508" s="204"/>
      <c r="EAD2508" s="272"/>
      <c r="EAE2508" s="207"/>
      <c r="EAF2508" s="238"/>
      <c r="EAG2508" s="207"/>
      <c r="EAH2508" s="207"/>
      <c r="EAI2508" s="187"/>
      <c r="EAJ2508" s="187"/>
      <c r="EAK2508" s="204"/>
      <c r="EAL2508" s="272"/>
      <c r="EAM2508" s="207"/>
      <c r="EAN2508" s="238"/>
      <c r="EAO2508" s="207"/>
      <c r="EAP2508" s="207"/>
      <c r="EAQ2508" s="187"/>
      <c r="EAR2508" s="187"/>
      <c r="EAS2508" s="204"/>
      <c r="EAT2508" s="272"/>
      <c r="EAU2508" s="207"/>
      <c r="EAV2508" s="238"/>
      <c r="EAW2508" s="207"/>
      <c r="EAX2508" s="207"/>
      <c r="EAY2508" s="187"/>
      <c r="EAZ2508" s="187"/>
      <c r="EBA2508" s="204"/>
      <c r="EBB2508" s="272"/>
      <c r="EBC2508" s="207"/>
      <c r="EBD2508" s="238"/>
      <c r="EBE2508" s="207"/>
      <c r="EBF2508" s="207"/>
      <c r="EBG2508" s="187"/>
      <c r="EBH2508" s="187"/>
      <c r="EBI2508" s="204"/>
      <c r="EBJ2508" s="272"/>
      <c r="EBK2508" s="207"/>
      <c r="EBL2508" s="238"/>
      <c r="EBM2508" s="207"/>
      <c r="EBN2508" s="207"/>
      <c r="EBO2508" s="187"/>
      <c r="EBP2508" s="187"/>
      <c r="EBQ2508" s="204"/>
      <c r="EBR2508" s="272"/>
      <c r="EBS2508" s="207"/>
      <c r="EBT2508" s="238"/>
      <c r="EBU2508" s="207"/>
      <c r="EBV2508" s="207"/>
      <c r="EBW2508" s="187"/>
      <c r="EBX2508" s="187"/>
      <c r="EBY2508" s="204"/>
      <c r="EBZ2508" s="272"/>
      <c r="ECA2508" s="207"/>
      <c r="ECB2508" s="238"/>
      <c r="ECC2508" s="207"/>
      <c r="ECD2508" s="207"/>
      <c r="ECE2508" s="187"/>
      <c r="ECF2508" s="187"/>
      <c r="ECG2508" s="204"/>
      <c r="ECH2508" s="272"/>
      <c r="ECI2508" s="207"/>
      <c r="ECJ2508" s="238"/>
      <c r="ECK2508" s="207"/>
      <c r="ECL2508" s="207"/>
      <c r="ECM2508" s="187"/>
      <c r="ECN2508" s="187"/>
      <c r="ECO2508" s="204"/>
      <c r="ECP2508" s="272"/>
      <c r="ECQ2508" s="207"/>
      <c r="ECR2508" s="238"/>
      <c r="ECS2508" s="207"/>
      <c r="ECT2508" s="207"/>
      <c r="ECU2508" s="187"/>
      <c r="ECV2508" s="187"/>
      <c r="ECW2508" s="204"/>
      <c r="ECX2508" s="272"/>
      <c r="ECY2508" s="207"/>
      <c r="ECZ2508" s="238"/>
      <c r="EDA2508" s="207"/>
      <c r="EDB2508" s="207"/>
      <c r="EDC2508" s="187"/>
      <c r="EDD2508" s="187"/>
      <c r="EDE2508" s="204"/>
      <c r="EDF2508" s="272"/>
      <c r="EDG2508" s="207"/>
      <c r="EDH2508" s="238"/>
      <c r="EDI2508" s="207"/>
      <c r="EDJ2508" s="207"/>
      <c r="EDK2508" s="187"/>
      <c r="EDL2508" s="187"/>
      <c r="EDM2508" s="204"/>
      <c r="EDN2508" s="272"/>
      <c r="EDO2508" s="207"/>
      <c r="EDP2508" s="238"/>
      <c r="EDQ2508" s="207"/>
      <c r="EDR2508" s="207"/>
      <c r="EDS2508" s="187"/>
      <c r="EDT2508" s="187"/>
      <c r="EDU2508" s="204"/>
      <c r="EDV2508" s="272"/>
      <c r="EDW2508" s="207"/>
      <c r="EDX2508" s="238"/>
      <c r="EDY2508" s="207"/>
      <c r="EDZ2508" s="207"/>
      <c r="EEA2508" s="187"/>
      <c r="EEB2508" s="187"/>
      <c r="EEC2508" s="204"/>
      <c r="EED2508" s="272"/>
      <c r="EEE2508" s="207"/>
      <c r="EEF2508" s="238"/>
      <c r="EEG2508" s="207"/>
      <c r="EEH2508" s="207"/>
      <c r="EEI2508" s="187"/>
      <c r="EEJ2508" s="187"/>
      <c r="EEK2508" s="204"/>
      <c r="EEL2508" s="272"/>
      <c r="EEM2508" s="207"/>
      <c r="EEN2508" s="238"/>
      <c r="EEO2508" s="207"/>
      <c r="EEP2508" s="207"/>
      <c r="EEQ2508" s="187"/>
      <c r="EER2508" s="187"/>
      <c r="EES2508" s="204"/>
      <c r="EET2508" s="272"/>
      <c r="EEU2508" s="207"/>
      <c r="EEV2508" s="238"/>
      <c r="EEW2508" s="207"/>
      <c r="EEX2508" s="207"/>
      <c r="EEY2508" s="187"/>
      <c r="EEZ2508" s="187"/>
      <c r="EFA2508" s="204"/>
      <c r="EFB2508" s="272"/>
      <c r="EFC2508" s="207"/>
      <c r="EFD2508" s="238"/>
      <c r="EFE2508" s="207"/>
      <c r="EFF2508" s="207"/>
      <c r="EFG2508" s="187"/>
      <c r="EFH2508" s="187"/>
      <c r="EFI2508" s="204"/>
      <c r="EFJ2508" s="272"/>
      <c r="EFK2508" s="207"/>
      <c r="EFL2508" s="238"/>
      <c r="EFM2508" s="207"/>
      <c r="EFN2508" s="207"/>
      <c r="EFO2508" s="187"/>
      <c r="EFP2508" s="187"/>
      <c r="EFQ2508" s="204"/>
      <c r="EFR2508" s="272"/>
      <c r="EFS2508" s="207"/>
      <c r="EFT2508" s="238"/>
      <c r="EFU2508" s="207"/>
      <c r="EFV2508" s="207"/>
      <c r="EFW2508" s="187"/>
      <c r="EFX2508" s="187"/>
      <c r="EFY2508" s="204"/>
      <c r="EFZ2508" s="272"/>
      <c r="EGA2508" s="207"/>
      <c r="EGB2508" s="238"/>
      <c r="EGC2508" s="207"/>
      <c r="EGD2508" s="207"/>
      <c r="EGE2508" s="187"/>
      <c r="EGF2508" s="187"/>
      <c r="EGG2508" s="204"/>
      <c r="EGH2508" s="272"/>
      <c r="EGI2508" s="207"/>
      <c r="EGJ2508" s="238"/>
      <c r="EGK2508" s="207"/>
      <c r="EGL2508" s="207"/>
      <c r="EGM2508" s="187"/>
      <c r="EGN2508" s="187"/>
      <c r="EGO2508" s="204"/>
      <c r="EGP2508" s="272"/>
      <c r="EGQ2508" s="207"/>
      <c r="EGR2508" s="238"/>
      <c r="EGS2508" s="207"/>
      <c r="EGT2508" s="207"/>
      <c r="EGU2508" s="187"/>
      <c r="EGV2508" s="187"/>
      <c r="EGW2508" s="204"/>
      <c r="EGX2508" s="272"/>
      <c r="EGY2508" s="207"/>
      <c r="EGZ2508" s="238"/>
      <c r="EHA2508" s="207"/>
      <c r="EHB2508" s="207"/>
      <c r="EHC2508" s="187"/>
      <c r="EHD2508" s="187"/>
      <c r="EHE2508" s="204"/>
      <c r="EHF2508" s="272"/>
      <c r="EHG2508" s="207"/>
      <c r="EHH2508" s="238"/>
      <c r="EHI2508" s="207"/>
      <c r="EHJ2508" s="207"/>
      <c r="EHK2508" s="187"/>
      <c r="EHL2508" s="187"/>
      <c r="EHM2508" s="204"/>
      <c r="EHN2508" s="272"/>
      <c r="EHO2508" s="207"/>
      <c r="EHP2508" s="238"/>
      <c r="EHQ2508" s="207"/>
      <c r="EHR2508" s="207"/>
      <c r="EHS2508" s="187"/>
      <c r="EHT2508" s="187"/>
      <c r="EHU2508" s="204"/>
      <c r="EHV2508" s="272"/>
      <c r="EHW2508" s="207"/>
      <c r="EHX2508" s="238"/>
      <c r="EHY2508" s="207"/>
      <c r="EHZ2508" s="207"/>
      <c r="EIA2508" s="187"/>
      <c r="EIB2508" s="187"/>
      <c r="EIC2508" s="204"/>
      <c r="EID2508" s="272"/>
      <c r="EIE2508" s="207"/>
      <c r="EIF2508" s="238"/>
      <c r="EIG2508" s="207"/>
      <c r="EIH2508" s="207"/>
      <c r="EII2508" s="187"/>
      <c r="EIJ2508" s="187"/>
      <c r="EIK2508" s="204"/>
      <c r="EIL2508" s="272"/>
      <c r="EIM2508" s="207"/>
      <c r="EIN2508" s="238"/>
      <c r="EIO2508" s="207"/>
      <c r="EIP2508" s="207"/>
      <c r="EIQ2508" s="187"/>
      <c r="EIR2508" s="187"/>
      <c r="EIS2508" s="204"/>
      <c r="EIT2508" s="272"/>
      <c r="EIU2508" s="207"/>
      <c r="EIV2508" s="238"/>
      <c r="EIW2508" s="207"/>
      <c r="EIX2508" s="207"/>
      <c r="EIY2508" s="187"/>
      <c r="EIZ2508" s="187"/>
      <c r="EJA2508" s="204"/>
      <c r="EJB2508" s="272"/>
      <c r="EJC2508" s="207"/>
      <c r="EJD2508" s="238"/>
      <c r="EJE2508" s="207"/>
      <c r="EJF2508" s="207"/>
      <c r="EJG2508" s="187"/>
      <c r="EJH2508" s="187"/>
      <c r="EJI2508" s="204"/>
      <c r="EJJ2508" s="272"/>
      <c r="EJK2508" s="207"/>
      <c r="EJL2508" s="238"/>
      <c r="EJM2508" s="207"/>
      <c r="EJN2508" s="207"/>
      <c r="EJO2508" s="187"/>
      <c r="EJP2508" s="187"/>
      <c r="EJQ2508" s="204"/>
      <c r="EJR2508" s="272"/>
      <c r="EJS2508" s="207"/>
      <c r="EJT2508" s="238"/>
      <c r="EJU2508" s="207"/>
      <c r="EJV2508" s="207"/>
      <c r="EJW2508" s="187"/>
      <c r="EJX2508" s="187"/>
      <c r="EJY2508" s="204"/>
      <c r="EJZ2508" s="272"/>
      <c r="EKA2508" s="207"/>
      <c r="EKB2508" s="238"/>
      <c r="EKC2508" s="207"/>
      <c r="EKD2508" s="207"/>
      <c r="EKE2508" s="187"/>
      <c r="EKF2508" s="187"/>
      <c r="EKG2508" s="204"/>
      <c r="EKH2508" s="272"/>
      <c r="EKI2508" s="207"/>
      <c r="EKJ2508" s="238"/>
      <c r="EKK2508" s="207"/>
      <c r="EKL2508" s="207"/>
      <c r="EKM2508" s="187"/>
      <c r="EKN2508" s="187"/>
      <c r="EKO2508" s="204"/>
      <c r="EKP2508" s="272"/>
      <c r="EKQ2508" s="207"/>
      <c r="EKR2508" s="238"/>
      <c r="EKS2508" s="207"/>
      <c r="EKT2508" s="207"/>
      <c r="EKU2508" s="187"/>
      <c r="EKV2508" s="187"/>
      <c r="EKW2508" s="204"/>
      <c r="EKX2508" s="272"/>
      <c r="EKY2508" s="207"/>
      <c r="EKZ2508" s="238"/>
      <c r="ELA2508" s="207"/>
      <c r="ELB2508" s="207"/>
      <c r="ELC2508" s="187"/>
      <c r="ELD2508" s="187"/>
      <c r="ELE2508" s="204"/>
      <c r="ELF2508" s="272"/>
      <c r="ELG2508" s="207"/>
      <c r="ELH2508" s="238"/>
      <c r="ELI2508" s="207"/>
      <c r="ELJ2508" s="207"/>
      <c r="ELK2508" s="187"/>
      <c r="ELL2508" s="187"/>
      <c r="ELM2508" s="204"/>
      <c r="ELN2508" s="272"/>
      <c r="ELO2508" s="207"/>
      <c r="ELP2508" s="238"/>
      <c r="ELQ2508" s="207"/>
      <c r="ELR2508" s="207"/>
      <c r="ELS2508" s="187"/>
      <c r="ELT2508" s="187"/>
      <c r="ELU2508" s="204"/>
      <c r="ELV2508" s="272"/>
      <c r="ELW2508" s="207"/>
      <c r="ELX2508" s="238"/>
      <c r="ELY2508" s="207"/>
      <c r="ELZ2508" s="207"/>
      <c r="EMA2508" s="187"/>
      <c r="EMB2508" s="187"/>
      <c r="EMC2508" s="204"/>
      <c r="EMD2508" s="272"/>
      <c r="EME2508" s="207"/>
      <c r="EMF2508" s="238"/>
      <c r="EMG2508" s="207"/>
      <c r="EMH2508" s="207"/>
      <c r="EMI2508" s="187"/>
      <c r="EMJ2508" s="187"/>
      <c r="EMK2508" s="204"/>
      <c r="EML2508" s="272"/>
      <c r="EMM2508" s="207"/>
      <c r="EMN2508" s="238"/>
      <c r="EMO2508" s="207"/>
      <c r="EMP2508" s="207"/>
      <c r="EMQ2508" s="187"/>
      <c r="EMR2508" s="187"/>
      <c r="EMS2508" s="204"/>
      <c r="EMT2508" s="272"/>
      <c r="EMU2508" s="207"/>
      <c r="EMV2508" s="238"/>
      <c r="EMW2508" s="207"/>
      <c r="EMX2508" s="207"/>
      <c r="EMY2508" s="187"/>
      <c r="EMZ2508" s="187"/>
      <c r="ENA2508" s="204"/>
      <c r="ENB2508" s="272"/>
      <c r="ENC2508" s="207"/>
      <c r="END2508" s="238"/>
      <c r="ENE2508" s="207"/>
      <c r="ENF2508" s="207"/>
      <c r="ENG2508" s="187"/>
      <c r="ENH2508" s="187"/>
      <c r="ENI2508" s="204"/>
      <c r="ENJ2508" s="272"/>
      <c r="ENK2508" s="207"/>
      <c r="ENL2508" s="238"/>
      <c r="ENM2508" s="207"/>
      <c r="ENN2508" s="207"/>
      <c r="ENO2508" s="187"/>
      <c r="ENP2508" s="187"/>
      <c r="ENQ2508" s="204"/>
      <c r="ENR2508" s="272"/>
      <c r="ENS2508" s="207"/>
      <c r="ENT2508" s="238"/>
      <c r="ENU2508" s="207"/>
      <c r="ENV2508" s="207"/>
      <c r="ENW2508" s="187"/>
      <c r="ENX2508" s="187"/>
      <c r="ENY2508" s="204"/>
      <c r="ENZ2508" s="272"/>
      <c r="EOA2508" s="207"/>
      <c r="EOB2508" s="238"/>
      <c r="EOC2508" s="207"/>
      <c r="EOD2508" s="207"/>
      <c r="EOE2508" s="187"/>
      <c r="EOF2508" s="187"/>
      <c r="EOG2508" s="204"/>
      <c r="EOH2508" s="272"/>
      <c r="EOI2508" s="207"/>
      <c r="EOJ2508" s="238"/>
      <c r="EOK2508" s="207"/>
      <c r="EOL2508" s="207"/>
      <c r="EOM2508" s="187"/>
      <c r="EON2508" s="187"/>
      <c r="EOO2508" s="204"/>
      <c r="EOP2508" s="272"/>
      <c r="EOQ2508" s="207"/>
      <c r="EOR2508" s="238"/>
      <c r="EOS2508" s="207"/>
      <c r="EOT2508" s="207"/>
      <c r="EOU2508" s="187"/>
      <c r="EOV2508" s="187"/>
      <c r="EOW2508" s="204"/>
      <c r="EOX2508" s="272"/>
      <c r="EOY2508" s="207"/>
      <c r="EOZ2508" s="238"/>
      <c r="EPA2508" s="207"/>
      <c r="EPB2508" s="207"/>
      <c r="EPC2508" s="187"/>
      <c r="EPD2508" s="187"/>
      <c r="EPE2508" s="204"/>
      <c r="EPF2508" s="272"/>
      <c r="EPG2508" s="207"/>
      <c r="EPH2508" s="238"/>
      <c r="EPI2508" s="207"/>
      <c r="EPJ2508" s="207"/>
      <c r="EPK2508" s="187"/>
      <c r="EPL2508" s="187"/>
      <c r="EPM2508" s="204"/>
      <c r="EPN2508" s="272"/>
      <c r="EPO2508" s="207"/>
      <c r="EPP2508" s="238"/>
      <c r="EPQ2508" s="207"/>
      <c r="EPR2508" s="207"/>
      <c r="EPS2508" s="187"/>
      <c r="EPT2508" s="187"/>
      <c r="EPU2508" s="204"/>
      <c r="EPV2508" s="272"/>
      <c r="EPW2508" s="207"/>
      <c r="EPX2508" s="238"/>
      <c r="EPY2508" s="207"/>
      <c r="EPZ2508" s="207"/>
      <c r="EQA2508" s="187"/>
      <c r="EQB2508" s="187"/>
      <c r="EQC2508" s="204"/>
      <c r="EQD2508" s="272"/>
      <c r="EQE2508" s="207"/>
      <c r="EQF2508" s="238"/>
      <c r="EQG2508" s="207"/>
      <c r="EQH2508" s="207"/>
      <c r="EQI2508" s="187"/>
      <c r="EQJ2508" s="187"/>
      <c r="EQK2508" s="204"/>
      <c r="EQL2508" s="272"/>
      <c r="EQM2508" s="207"/>
      <c r="EQN2508" s="238"/>
      <c r="EQO2508" s="207"/>
      <c r="EQP2508" s="207"/>
      <c r="EQQ2508" s="187"/>
      <c r="EQR2508" s="187"/>
      <c r="EQS2508" s="204"/>
      <c r="EQT2508" s="272"/>
      <c r="EQU2508" s="207"/>
      <c r="EQV2508" s="238"/>
      <c r="EQW2508" s="207"/>
      <c r="EQX2508" s="207"/>
      <c r="EQY2508" s="187"/>
      <c r="EQZ2508" s="187"/>
      <c r="ERA2508" s="204"/>
      <c r="ERB2508" s="272"/>
      <c r="ERC2508" s="207"/>
      <c r="ERD2508" s="238"/>
      <c r="ERE2508" s="207"/>
      <c r="ERF2508" s="207"/>
      <c r="ERG2508" s="187"/>
      <c r="ERH2508" s="187"/>
      <c r="ERI2508" s="204"/>
      <c r="ERJ2508" s="272"/>
      <c r="ERK2508" s="207"/>
      <c r="ERL2508" s="238"/>
      <c r="ERM2508" s="207"/>
      <c r="ERN2508" s="207"/>
      <c r="ERO2508" s="187"/>
      <c r="ERP2508" s="187"/>
      <c r="ERQ2508" s="204"/>
      <c r="ERR2508" s="272"/>
      <c r="ERS2508" s="207"/>
      <c r="ERT2508" s="238"/>
      <c r="ERU2508" s="207"/>
      <c r="ERV2508" s="207"/>
      <c r="ERW2508" s="187"/>
      <c r="ERX2508" s="187"/>
      <c r="ERY2508" s="204"/>
      <c r="ERZ2508" s="272"/>
      <c r="ESA2508" s="207"/>
      <c r="ESB2508" s="238"/>
      <c r="ESC2508" s="207"/>
      <c r="ESD2508" s="207"/>
      <c r="ESE2508" s="187"/>
      <c r="ESF2508" s="187"/>
      <c r="ESG2508" s="204"/>
      <c r="ESH2508" s="272"/>
      <c r="ESI2508" s="207"/>
      <c r="ESJ2508" s="238"/>
      <c r="ESK2508" s="207"/>
      <c r="ESL2508" s="207"/>
      <c r="ESM2508" s="187"/>
      <c r="ESN2508" s="187"/>
      <c r="ESO2508" s="204"/>
      <c r="ESP2508" s="272"/>
      <c r="ESQ2508" s="207"/>
      <c r="ESR2508" s="238"/>
      <c r="ESS2508" s="207"/>
      <c r="EST2508" s="207"/>
      <c r="ESU2508" s="187"/>
      <c r="ESV2508" s="187"/>
      <c r="ESW2508" s="204"/>
      <c r="ESX2508" s="272"/>
      <c r="ESY2508" s="207"/>
      <c r="ESZ2508" s="238"/>
      <c r="ETA2508" s="207"/>
      <c r="ETB2508" s="207"/>
      <c r="ETC2508" s="187"/>
      <c r="ETD2508" s="187"/>
      <c r="ETE2508" s="204"/>
      <c r="ETF2508" s="272"/>
      <c r="ETG2508" s="207"/>
      <c r="ETH2508" s="238"/>
      <c r="ETI2508" s="207"/>
      <c r="ETJ2508" s="207"/>
      <c r="ETK2508" s="187"/>
      <c r="ETL2508" s="187"/>
      <c r="ETM2508" s="204"/>
      <c r="ETN2508" s="272"/>
      <c r="ETO2508" s="207"/>
      <c r="ETP2508" s="238"/>
      <c r="ETQ2508" s="207"/>
      <c r="ETR2508" s="207"/>
      <c r="ETS2508" s="187"/>
      <c r="ETT2508" s="187"/>
      <c r="ETU2508" s="204"/>
      <c r="ETV2508" s="272"/>
      <c r="ETW2508" s="207"/>
      <c r="ETX2508" s="238"/>
      <c r="ETY2508" s="207"/>
      <c r="ETZ2508" s="207"/>
      <c r="EUA2508" s="187"/>
      <c r="EUB2508" s="187"/>
      <c r="EUC2508" s="204"/>
      <c r="EUD2508" s="272"/>
      <c r="EUE2508" s="207"/>
      <c r="EUF2508" s="238"/>
      <c r="EUG2508" s="207"/>
      <c r="EUH2508" s="207"/>
      <c r="EUI2508" s="187"/>
      <c r="EUJ2508" s="187"/>
      <c r="EUK2508" s="204"/>
      <c r="EUL2508" s="272"/>
      <c r="EUM2508" s="207"/>
      <c r="EUN2508" s="238"/>
      <c r="EUO2508" s="207"/>
      <c r="EUP2508" s="207"/>
      <c r="EUQ2508" s="187"/>
      <c r="EUR2508" s="187"/>
      <c r="EUS2508" s="204"/>
      <c r="EUT2508" s="272"/>
      <c r="EUU2508" s="207"/>
      <c r="EUV2508" s="238"/>
      <c r="EUW2508" s="207"/>
      <c r="EUX2508" s="207"/>
      <c r="EUY2508" s="187"/>
      <c r="EUZ2508" s="187"/>
      <c r="EVA2508" s="204"/>
      <c r="EVB2508" s="272"/>
      <c r="EVC2508" s="207"/>
      <c r="EVD2508" s="238"/>
      <c r="EVE2508" s="207"/>
      <c r="EVF2508" s="207"/>
      <c r="EVG2508" s="187"/>
      <c r="EVH2508" s="187"/>
      <c r="EVI2508" s="204"/>
      <c r="EVJ2508" s="272"/>
      <c r="EVK2508" s="207"/>
      <c r="EVL2508" s="238"/>
      <c r="EVM2508" s="207"/>
      <c r="EVN2508" s="207"/>
      <c r="EVO2508" s="187"/>
      <c r="EVP2508" s="187"/>
      <c r="EVQ2508" s="204"/>
      <c r="EVR2508" s="272"/>
      <c r="EVS2508" s="207"/>
      <c r="EVT2508" s="238"/>
      <c r="EVU2508" s="207"/>
      <c r="EVV2508" s="207"/>
      <c r="EVW2508" s="187"/>
      <c r="EVX2508" s="187"/>
      <c r="EVY2508" s="204"/>
      <c r="EVZ2508" s="272"/>
      <c r="EWA2508" s="207"/>
      <c r="EWB2508" s="238"/>
      <c r="EWC2508" s="207"/>
      <c r="EWD2508" s="207"/>
      <c r="EWE2508" s="187"/>
      <c r="EWF2508" s="187"/>
      <c r="EWG2508" s="204"/>
      <c r="EWH2508" s="272"/>
      <c r="EWI2508" s="207"/>
      <c r="EWJ2508" s="238"/>
      <c r="EWK2508" s="207"/>
      <c r="EWL2508" s="207"/>
      <c r="EWM2508" s="187"/>
      <c r="EWN2508" s="187"/>
      <c r="EWO2508" s="204"/>
      <c r="EWP2508" s="272"/>
      <c r="EWQ2508" s="207"/>
      <c r="EWR2508" s="238"/>
      <c r="EWS2508" s="207"/>
      <c r="EWT2508" s="207"/>
      <c r="EWU2508" s="187"/>
      <c r="EWV2508" s="187"/>
      <c r="EWW2508" s="204"/>
      <c r="EWX2508" s="272"/>
      <c r="EWY2508" s="207"/>
      <c r="EWZ2508" s="238"/>
      <c r="EXA2508" s="207"/>
      <c r="EXB2508" s="207"/>
      <c r="EXC2508" s="187"/>
      <c r="EXD2508" s="187"/>
      <c r="EXE2508" s="204"/>
      <c r="EXF2508" s="272"/>
      <c r="EXG2508" s="207"/>
      <c r="EXH2508" s="238"/>
      <c r="EXI2508" s="207"/>
      <c r="EXJ2508" s="207"/>
      <c r="EXK2508" s="187"/>
      <c r="EXL2508" s="187"/>
      <c r="EXM2508" s="204"/>
      <c r="EXN2508" s="272"/>
      <c r="EXO2508" s="207"/>
      <c r="EXP2508" s="238"/>
      <c r="EXQ2508" s="207"/>
      <c r="EXR2508" s="207"/>
      <c r="EXS2508" s="187"/>
      <c r="EXT2508" s="187"/>
      <c r="EXU2508" s="204"/>
      <c r="EXV2508" s="272"/>
      <c r="EXW2508" s="207"/>
      <c r="EXX2508" s="238"/>
      <c r="EXY2508" s="207"/>
      <c r="EXZ2508" s="207"/>
      <c r="EYA2508" s="187"/>
      <c r="EYB2508" s="187"/>
      <c r="EYC2508" s="204"/>
      <c r="EYD2508" s="272"/>
      <c r="EYE2508" s="207"/>
      <c r="EYF2508" s="238"/>
      <c r="EYG2508" s="207"/>
      <c r="EYH2508" s="207"/>
      <c r="EYI2508" s="187"/>
      <c r="EYJ2508" s="187"/>
      <c r="EYK2508" s="204"/>
      <c r="EYL2508" s="272"/>
      <c r="EYM2508" s="207"/>
      <c r="EYN2508" s="238"/>
      <c r="EYO2508" s="207"/>
      <c r="EYP2508" s="207"/>
      <c r="EYQ2508" s="187"/>
      <c r="EYR2508" s="187"/>
      <c r="EYS2508" s="204"/>
      <c r="EYT2508" s="272"/>
      <c r="EYU2508" s="207"/>
      <c r="EYV2508" s="238"/>
      <c r="EYW2508" s="207"/>
      <c r="EYX2508" s="207"/>
      <c r="EYY2508" s="187"/>
      <c r="EYZ2508" s="187"/>
      <c r="EZA2508" s="204"/>
      <c r="EZB2508" s="272"/>
      <c r="EZC2508" s="207"/>
      <c r="EZD2508" s="238"/>
      <c r="EZE2508" s="207"/>
      <c r="EZF2508" s="207"/>
      <c r="EZG2508" s="187"/>
      <c r="EZH2508" s="187"/>
      <c r="EZI2508" s="204"/>
      <c r="EZJ2508" s="272"/>
      <c r="EZK2508" s="207"/>
      <c r="EZL2508" s="238"/>
      <c r="EZM2508" s="207"/>
      <c r="EZN2508" s="207"/>
      <c r="EZO2508" s="187"/>
      <c r="EZP2508" s="187"/>
      <c r="EZQ2508" s="204"/>
      <c r="EZR2508" s="272"/>
      <c r="EZS2508" s="207"/>
      <c r="EZT2508" s="238"/>
      <c r="EZU2508" s="207"/>
      <c r="EZV2508" s="207"/>
      <c r="EZW2508" s="187"/>
      <c r="EZX2508" s="187"/>
      <c r="EZY2508" s="204"/>
      <c r="EZZ2508" s="272"/>
      <c r="FAA2508" s="207"/>
      <c r="FAB2508" s="238"/>
      <c r="FAC2508" s="207"/>
      <c r="FAD2508" s="207"/>
      <c r="FAE2508" s="187"/>
      <c r="FAF2508" s="187"/>
      <c r="FAG2508" s="204"/>
      <c r="FAH2508" s="272"/>
      <c r="FAI2508" s="207"/>
      <c r="FAJ2508" s="238"/>
      <c r="FAK2508" s="207"/>
      <c r="FAL2508" s="207"/>
      <c r="FAM2508" s="187"/>
      <c r="FAN2508" s="187"/>
      <c r="FAO2508" s="204"/>
      <c r="FAP2508" s="272"/>
      <c r="FAQ2508" s="207"/>
      <c r="FAR2508" s="238"/>
      <c r="FAS2508" s="207"/>
      <c r="FAT2508" s="207"/>
      <c r="FAU2508" s="187"/>
      <c r="FAV2508" s="187"/>
      <c r="FAW2508" s="204"/>
      <c r="FAX2508" s="272"/>
      <c r="FAY2508" s="207"/>
      <c r="FAZ2508" s="238"/>
      <c r="FBA2508" s="207"/>
      <c r="FBB2508" s="207"/>
      <c r="FBC2508" s="187"/>
      <c r="FBD2508" s="187"/>
      <c r="FBE2508" s="204"/>
      <c r="FBF2508" s="272"/>
      <c r="FBG2508" s="207"/>
      <c r="FBH2508" s="238"/>
      <c r="FBI2508" s="207"/>
      <c r="FBJ2508" s="207"/>
      <c r="FBK2508" s="187"/>
      <c r="FBL2508" s="187"/>
      <c r="FBM2508" s="204"/>
      <c r="FBN2508" s="272"/>
      <c r="FBO2508" s="207"/>
      <c r="FBP2508" s="238"/>
      <c r="FBQ2508" s="207"/>
      <c r="FBR2508" s="207"/>
      <c r="FBS2508" s="187"/>
      <c r="FBT2508" s="187"/>
      <c r="FBU2508" s="204"/>
      <c r="FBV2508" s="272"/>
      <c r="FBW2508" s="207"/>
      <c r="FBX2508" s="238"/>
      <c r="FBY2508" s="207"/>
      <c r="FBZ2508" s="207"/>
      <c r="FCA2508" s="187"/>
      <c r="FCB2508" s="187"/>
      <c r="FCC2508" s="204"/>
      <c r="FCD2508" s="272"/>
      <c r="FCE2508" s="207"/>
      <c r="FCF2508" s="238"/>
      <c r="FCG2508" s="207"/>
      <c r="FCH2508" s="207"/>
      <c r="FCI2508" s="187"/>
      <c r="FCJ2508" s="187"/>
      <c r="FCK2508" s="204"/>
      <c r="FCL2508" s="272"/>
      <c r="FCM2508" s="207"/>
      <c r="FCN2508" s="238"/>
      <c r="FCO2508" s="207"/>
      <c r="FCP2508" s="207"/>
      <c r="FCQ2508" s="187"/>
      <c r="FCR2508" s="187"/>
      <c r="FCS2508" s="204"/>
      <c r="FCT2508" s="272"/>
      <c r="FCU2508" s="207"/>
      <c r="FCV2508" s="238"/>
      <c r="FCW2508" s="207"/>
      <c r="FCX2508" s="207"/>
      <c r="FCY2508" s="187"/>
      <c r="FCZ2508" s="187"/>
      <c r="FDA2508" s="204"/>
      <c r="FDB2508" s="272"/>
      <c r="FDC2508" s="207"/>
      <c r="FDD2508" s="238"/>
      <c r="FDE2508" s="207"/>
      <c r="FDF2508" s="207"/>
      <c r="FDG2508" s="187"/>
      <c r="FDH2508" s="187"/>
      <c r="FDI2508" s="204"/>
      <c r="FDJ2508" s="272"/>
      <c r="FDK2508" s="207"/>
      <c r="FDL2508" s="238"/>
      <c r="FDM2508" s="207"/>
      <c r="FDN2508" s="207"/>
      <c r="FDO2508" s="187"/>
      <c r="FDP2508" s="187"/>
      <c r="FDQ2508" s="204"/>
      <c r="FDR2508" s="272"/>
      <c r="FDS2508" s="207"/>
      <c r="FDT2508" s="238"/>
      <c r="FDU2508" s="207"/>
      <c r="FDV2508" s="207"/>
      <c r="FDW2508" s="187"/>
      <c r="FDX2508" s="187"/>
      <c r="FDY2508" s="204"/>
      <c r="FDZ2508" s="272"/>
      <c r="FEA2508" s="207"/>
      <c r="FEB2508" s="238"/>
      <c r="FEC2508" s="207"/>
      <c r="FED2508" s="207"/>
      <c r="FEE2508" s="187"/>
      <c r="FEF2508" s="187"/>
      <c r="FEG2508" s="204"/>
      <c r="FEH2508" s="272"/>
      <c r="FEI2508" s="207"/>
      <c r="FEJ2508" s="238"/>
      <c r="FEK2508" s="207"/>
      <c r="FEL2508" s="207"/>
      <c r="FEM2508" s="187"/>
      <c r="FEN2508" s="187"/>
      <c r="FEO2508" s="204"/>
      <c r="FEP2508" s="272"/>
      <c r="FEQ2508" s="207"/>
      <c r="FER2508" s="238"/>
      <c r="FES2508" s="207"/>
      <c r="FET2508" s="207"/>
      <c r="FEU2508" s="187"/>
      <c r="FEV2508" s="187"/>
      <c r="FEW2508" s="204"/>
      <c r="FEX2508" s="272"/>
      <c r="FEY2508" s="207"/>
      <c r="FEZ2508" s="238"/>
      <c r="FFA2508" s="207"/>
      <c r="FFB2508" s="207"/>
      <c r="FFC2508" s="187"/>
      <c r="FFD2508" s="187"/>
      <c r="FFE2508" s="204"/>
      <c r="FFF2508" s="272"/>
      <c r="FFG2508" s="207"/>
      <c r="FFH2508" s="238"/>
      <c r="FFI2508" s="207"/>
      <c r="FFJ2508" s="207"/>
      <c r="FFK2508" s="187"/>
      <c r="FFL2508" s="187"/>
      <c r="FFM2508" s="204"/>
      <c r="FFN2508" s="272"/>
      <c r="FFO2508" s="207"/>
      <c r="FFP2508" s="238"/>
      <c r="FFQ2508" s="207"/>
      <c r="FFR2508" s="207"/>
      <c r="FFS2508" s="187"/>
      <c r="FFT2508" s="187"/>
      <c r="FFU2508" s="204"/>
      <c r="FFV2508" s="272"/>
      <c r="FFW2508" s="207"/>
      <c r="FFX2508" s="238"/>
      <c r="FFY2508" s="207"/>
      <c r="FFZ2508" s="207"/>
      <c r="FGA2508" s="187"/>
      <c r="FGB2508" s="187"/>
      <c r="FGC2508" s="204"/>
      <c r="FGD2508" s="272"/>
      <c r="FGE2508" s="207"/>
      <c r="FGF2508" s="238"/>
      <c r="FGG2508" s="207"/>
      <c r="FGH2508" s="207"/>
      <c r="FGI2508" s="187"/>
      <c r="FGJ2508" s="187"/>
      <c r="FGK2508" s="204"/>
      <c r="FGL2508" s="272"/>
      <c r="FGM2508" s="207"/>
      <c r="FGN2508" s="238"/>
      <c r="FGO2508" s="207"/>
      <c r="FGP2508" s="207"/>
      <c r="FGQ2508" s="187"/>
      <c r="FGR2508" s="187"/>
      <c r="FGS2508" s="204"/>
      <c r="FGT2508" s="272"/>
      <c r="FGU2508" s="207"/>
      <c r="FGV2508" s="238"/>
      <c r="FGW2508" s="207"/>
      <c r="FGX2508" s="207"/>
      <c r="FGY2508" s="187"/>
      <c r="FGZ2508" s="187"/>
      <c r="FHA2508" s="204"/>
      <c r="FHB2508" s="272"/>
      <c r="FHC2508" s="207"/>
      <c r="FHD2508" s="238"/>
      <c r="FHE2508" s="207"/>
      <c r="FHF2508" s="207"/>
      <c r="FHG2508" s="187"/>
      <c r="FHH2508" s="187"/>
      <c r="FHI2508" s="204"/>
      <c r="FHJ2508" s="272"/>
      <c r="FHK2508" s="207"/>
      <c r="FHL2508" s="238"/>
      <c r="FHM2508" s="207"/>
      <c r="FHN2508" s="207"/>
      <c r="FHO2508" s="187"/>
      <c r="FHP2508" s="187"/>
      <c r="FHQ2508" s="204"/>
      <c r="FHR2508" s="272"/>
      <c r="FHS2508" s="207"/>
      <c r="FHT2508" s="238"/>
      <c r="FHU2508" s="207"/>
      <c r="FHV2508" s="207"/>
      <c r="FHW2508" s="187"/>
      <c r="FHX2508" s="187"/>
      <c r="FHY2508" s="204"/>
      <c r="FHZ2508" s="272"/>
      <c r="FIA2508" s="207"/>
      <c r="FIB2508" s="238"/>
      <c r="FIC2508" s="207"/>
      <c r="FID2508" s="207"/>
      <c r="FIE2508" s="187"/>
      <c r="FIF2508" s="187"/>
      <c r="FIG2508" s="204"/>
      <c r="FIH2508" s="272"/>
      <c r="FII2508" s="207"/>
      <c r="FIJ2508" s="238"/>
      <c r="FIK2508" s="207"/>
      <c r="FIL2508" s="207"/>
      <c r="FIM2508" s="187"/>
      <c r="FIN2508" s="187"/>
      <c r="FIO2508" s="204"/>
      <c r="FIP2508" s="272"/>
      <c r="FIQ2508" s="207"/>
      <c r="FIR2508" s="238"/>
      <c r="FIS2508" s="207"/>
      <c r="FIT2508" s="207"/>
      <c r="FIU2508" s="187"/>
      <c r="FIV2508" s="187"/>
      <c r="FIW2508" s="204"/>
      <c r="FIX2508" s="272"/>
      <c r="FIY2508" s="207"/>
      <c r="FIZ2508" s="238"/>
      <c r="FJA2508" s="207"/>
      <c r="FJB2508" s="207"/>
      <c r="FJC2508" s="187"/>
      <c r="FJD2508" s="187"/>
      <c r="FJE2508" s="204"/>
      <c r="FJF2508" s="272"/>
      <c r="FJG2508" s="207"/>
      <c r="FJH2508" s="238"/>
      <c r="FJI2508" s="207"/>
      <c r="FJJ2508" s="207"/>
      <c r="FJK2508" s="187"/>
      <c r="FJL2508" s="187"/>
      <c r="FJM2508" s="204"/>
      <c r="FJN2508" s="272"/>
      <c r="FJO2508" s="207"/>
      <c r="FJP2508" s="238"/>
      <c r="FJQ2508" s="207"/>
      <c r="FJR2508" s="207"/>
      <c r="FJS2508" s="187"/>
      <c r="FJT2508" s="187"/>
      <c r="FJU2508" s="204"/>
      <c r="FJV2508" s="272"/>
      <c r="FJW2508" s="207"/>
      <c r="FJX2508" s="238"/>
      <c r="FJY2508" s="207"/>
      <c r="FJZ2508" s="207"/>
      <c r="FKA2508" s="187"/>
      <c r="FKB2508" s="187"/>
      <c r="FKC2508" s="204"/>
      <c r="FKD2508" s="272"/>
      <c r="FKE2508" s="207"/>
      <c r="FKF2508" s="238"/>
      <c r="FKG2508" s="207"/>
      <c r="FKH2508" s="207"/>
      <c r="FKI2508" s="187"/>
      <c r="FKJ2508" s="187"/>
      <c r="FKK2508" s="204"/>
      <c r="FKL2508" s="272"/>
      <c r="FKM2508" s="207"/>
      <c r="FKN2508" s="238"/>
      <c r="FKO2508" s="207"/>
      <c r="FKP2508" s="207"/>
      <c r="FKQ2508" s="187"/>
      <c r="FKR2508" s="187"/>
      <c r="FKS2508" s="204"/>
      <c r="FKT2508" s="272"/>
      <c r="FKU2508" s="207"/>
      <c r="FKV2508" s="238"/>
      <c r="FKW2508" s="207"/>
      <c r="FKX2508" s="207"/>
      <c r="FKY2508" s="187"/>
      <c r="FKZ2508" s="187"/>
      <c r="FLA2508" s="204"/>
      <c r="FLB2508" s="272"/>
      <c r="FLC2508" s="207"/>
      <c r="FLD2508" s="238"/>
      <c r="FLE2508" s="207"/>
      <c r="FLF2508" s="207"/>
      <c r="FLG2508" s="187"/>
      <c r="FLH2508" s="187"/>
      <c r="FLI2508" s="204"/>
      <c r="FLJ2508" s="272"/>
      <c r="FLK2508" s="207"/>
      <c r="FLL2508" s="238"/>
      <c r="FLM2508" s="207"/>
      <c r="FLN2508" s="207"/>
      <c r="FLO2508" s="187"/>
      <c r="FLP2508" s="187"/>
      <c r="FLQ2508" s="204"/>
      <c r="FLR2508" s="272"/>
      <c r="FLS2508" s="207"/>
      <c r="FLT2508" s="238"/>
      <c r="FLU2508" s="207"/>
      <c r="FLV2508" s="207"/>
      <c r="FLW2508" s="187"/>
      <c r="FLX2508" s="187"/>
      <c r="FLY2508" s="204"/>
      <c r="FLZ2508" s="272"/>
      <c r="FMA2508" s="207"/>
      <c r="FMB2508" s="238"/>
      <c r="FMC2508" s="207"/>
      <c r="FMD2508" s="207"/>
      <c r="FME2508" s="187"/>
      <c r="FMF2508" s="187"/>
      <c r="FMG2508" s="204"/>
      <c r="FMH2508" s="272"/>
      <c r="FMI2508" s="207"/>
      <c r="FMJ2508" s="238"/>
      <c r="FMK2508" s="207"/>
      <c r="FML2508" s="207"/>
      <c r="FMM2508" s="187"/>
      <c r="FMN2508" s="187"/>
      <c r="FMO2508" s="204"/>
      <c r="FMP2508" s="272"/>
      <c r="FMQ2508" s="207"/>
      <c r="FMR2508" s="238"/>
      <c r="FMS2508" s="207"/>
      <c r="FMT2508" s="207"/>
      <c r="FMU2508" s="187"/>
      <c r="FMV2508" s="187"/>
      <c r="FMW2508" s="204"/>
      <c r="FMX2508" s="272"/>
      <c r="FMY2508" s="207"/>
      <c r="FMZ2508" s="238"/>
      <c r="FNA2508" s="207"/>
      <c r="FNB2508" s="207"/>
      <c r="FNC2508" s="187"/>
      <c r="FND2508" s="187"/>
      <c r="FNE2508" s="204"/>
      <c r="FNF2508" s="272"/>
      <c r="FNG2508" s="207"/>
      <c r="FNH2508" s="238"/>
      <c r="FNI2508" s="207"/>
      <c r="FNJ2508" s="207"/>
      <c r="FNK2508" s="187"/>
      <c r="FNL2508" s="187"/>
      <c r="FNM2508" s="204"/>
      <c r="FNN2508" s="272"/>
      <c r="FNO2508" s="207"/>
      <c r="FNP2508" s="238"/>
      <c r="FNQ2508" s="207"/>
      <c r="FNR2508" s="207"/>
      <c r="FNS2508" s="187"/>
      <c r="FNT2508" s="187"/>
      <c r="FNU2508" s="204"/>
      <c r="FNV2508" s="272"/>
      <c r="FNW2508" s="207"/>
      <c r="FNX2508" s="238"/>
      <c r="FNY2508" s="207"/>
      <c r="FNZ2508" s="207"/>
      <c r="FOA2508" s="187"/>
      <c r="FOB2508" s="187"/>
      <c r="FOC2508" s="204"/>
      <c r="FOD2508" s="272"/>
      <c r="FOE2508" s="207"/>
      <c r="FOF2508" s="238"/>
      <c r="FOG2508" s="207"/>
      <c r="FOH2508" s="207"/>
      <c r="FOI2508" s="187"/>
      <c r="FOJ2508" s="187"/>
      <c r="FOK2508" s="204"/>
      <c r="FOL2508" s="272"/>
      <c r="FOM2508" s="207"/>
      <c r="FON2508" s="238"/>
      <c r="FOO2508" s="207"/>
      <c r="FOP2508" s="207"/>
      <c r="FOQ2508" s="187"/>
      <c r="FOR2508" s="187"/>
      <c r="FOS2508" s="204"/>
      <c r="FOT2508" s="272"/>
      <c r="FOU2508" s="207"/>
      <c r="FOV2508" s="238"/>
      <c r="FOW2508" s="207"/>
      <c r="FOX2508" s="207"/>
      <c r="FOY2508" s="187"/>
      <c r="FOZ2508" s="187"/>
      <c r="FPA2508" s="204"/>
      <c r="FPB2508" s="272"/>
      <c r="FPC2508" s="207"/>
      <c r="FPD2508" s="238"/>
      <c r="FPE2508" s="207"/>
      <c r="FPF2508" s="207"/>
      <c r="FPG2508" s="187"/>
      <c r="FPH2508" s="187"/>
      <c r="FPI2508" s="204"/>
      <c r="FPJ2508" s="272"/>
      <c r="FPK2508" s="207"/>
      <c r="FPL2508" s="238"/>
      <c r="FPM2508" s="207"/>
      <c r="FPN2508" s="207"/>
      <c r="FPO2508" s="187"/>
      <c r="FPP2508" s="187"/>
      <c r="FPQ2508" s="204"/>
      <c r="FPR2508" s="272"/>
      <c r="FPS2508" s="207"/>
      <c r="FPT2508" s="238"/>
      <c r="FPU2508" s="207"/>
      <c r="FPV2508" s="207"/>
      <c r="FPW2508" s="187"/>
      <c r="FPX2508" s="187"/>
      <c r="FPY2508" s="204"/>
      <c r="FPZ2508" s="272"/>
      <c r="FQA2508" s="207"/>
      <c r="FQB2508" s="238"/>
      <c r="FQC2508" s="207"/>
      <c r="FQD2508" s="207"/>
      <c r="FQE2508" s="187"/>
      <c r="FQF2508" s="187"/>
      <c r="FQG2508" s="204"/>
      <c r="FQH2508" s="272"/>
      <c r="FQI2508" s="207"/>
      <c r="FQJ2508" s="238"/>
      <c r="FQK2508" s="207"/>
      <c r="FQL2508" s="207"/>
      <c r="FQM2508" s="187"/>
      <c r="FQN2508" s="187"/>
      <c r="FQO2508" s="204"/>
      <c r="FQP2508" s="272"/>
      <c r="FQQ2508" s="207"/>
      <c r="FQR2508" s="238"/>
      <c r="FQS2508" s="207"/>
      <c r="FQT2508" s="207"/>
      <c r="FQU2508" s="187"/>
      <c r="FQV2508" s="187"/>
      <c r="FQW2508" s="204"/>
      <c r="FQX2508" s="272"/>
      <c r="FQY2508" s="207"/>
      <c r="FQZ2508" s="238"/>
      <c r="FRA2508" s="207"/>
      <c r="FRB2508" s="207"/>
      <c r="FRC2508" s="187"/>
      <c r="FRD2508" s="187"/>
      <c r="FRE2508" s="204"/>
      <c r="FRF2508" s="272"/>
      <c r="FRG2508" s="207"/>
      <c r="FRH2508" s="238"/>
      <c r="FRI2508" s="207"/>
      <c r="FRJ2508" s="207"/>
      <c r="FRK2508" s="187"/>
      <c r="FRL2508" s="187"/>
      <c r="FRM2508" s="204"/>
      <c r="FRN2508" s="272"/>
      <c r="FRO2508" s="207"/>
      <c r="FRP2508" s="238"/>
      <c r="FRQ2508" s="207"/>
      <c r="FRR2508" s="207"/>
      <c r="FRS2508" s="187"/>
      <c r="FRT2508" s="187"/>
      <c r="FRU2508" s="204"/>
      <c r="FRV2508" s="272"/>
      <c r="FRW2508" s="207"/>
      <c r="FRX2508" s="238"/>
      <c r="FRY2508" s="207"/>
      <c r="FRZ2508" s="207"/>
      <c r="FSA2508" s="187"/>
      <c r="FSB2508" s="187"/>
      <c r="FSC2508" s="204"/>
      <c r="FSD2508" s="272"/>
      <c r="FSE2508" s="207"/>
      <c r="FSF2508" s="238"/>
      <c r="FSG2508" s="207"/>
      <c r="FSH2508" s="207"/>
      <c r="FSI2508" s="187"/>
      <c r="FSJ2508" s="187"/>
      <c r="FSK2508" s="204"/>
      <c r="FSL2508" s="272"/>
      <c r="FSM2508" s="207"/>
      <c r="FSN2508" s="238"/>
      <c r="FSO2508" s="207"/>
      <c r="FSP2508" s="207"/>
      <c r="FSQ2508" s="187"/>
      <c r="FSR2508" s="187"/>
      <c r="FSS2508" s="204"/>
      <c r="FST2508" s="272"/>
      <c r="FSU2508" s="207"/>
      <c r="FSV2508" s="238"/>
      <c r="FSW2508" s="207"/>
      <c r="FSX2508" s="207"/>
      <c r="FSY2508" s="187"/>
      <c r="FSZ2508" s="187"/>
      <c r="FTA2508" s="204"/>
      <c r="FTB2508" s="272"/>
      <c r="FTC2508" s="207"/>
      <c r="FTD2508" s="238"/>
      <c r="FTE2508" s="207"/>
      <c r="FTF2508" s="207"/>
      <c r="FTG2508" s="187"/>
      <c r="FTH2508" s="187"/>
      <c r="FTI2508" s="204"/>
      <c r="FTJ2508" s="272"/>
      <c r="FTK2508" s="207"/>
      <c r="FTL2508" s="238"/>
      <c r="FTM2508" s="207"/>
      <c r="FTN2508" s="207"/>
      <c r="FTO2508" s="187"/>
      <c r="FTP2508" s="187"/>
      <c r="FTQ2508" s="204"/>
      <c r="FTR2508" s="272"/>
      <c r="FTS2508" s="207"/>
      <c r="FTT2508" s="238"/>
      <c r="FTU2508" s="207"/>
      <c r="FTV2508" s="207"/>
      <c r="FTW2508" s="187"/>
      <c r="FTX2508" s="187"/>
      <c r="FTY2508" s="204"/>
      <c r="FTZ2508" s="272"/>
      <c r="FUA2508" s="207"/>
      <c r="FUB2508" s="238"/>
      <c r="FUC2508" s="207"/>
      <c r="FUD2508" s="207"/>
      <c r="FUE2508" s="187"/>
      <c r="FUF2508" s="187"/>
      <c r="FUG2508" s="204"/>
      <c r="FUH2508" s="272"/>
      <c r="FUI2508" s="207"/>
      <c r="FUJ2508" s="238"/>
      <c r="FUK2508" s="207"/>
      <c r="FUL2508" s="207"/>
      <c r="FUM2508" s="187"/>
      <c r="FUN2508" s="187"/>
      <c r="FUO2508" s="204"/>
      <c r="FUP2508" s="272"/>
      <c r="FUQ2508" s="207"/>
      <c r="FUR2508" s="238"/>
      <c r="FUS2508" s="207"/>
      <c r="FUT2508" s="207"/>
      <c r="FUU2508" s="187"/>
      <c r="FUV2508" s="187"/>
      <c r="FUW2508" s="204"/>
      <c r="FUX2508" s="272"/>
      <c r="FUY2508" s="207"/>
      <c r="FUZ2508" s="238"/>
      <c r="FVA2508" s="207"/>
      <c r="FVB2508" s="207"/>
      <c r="FVC2508" s="187"/>
      <c r="FVD2508" s="187"/>
      <c r="FVE2508" s="204"/>
      <c r="FVF2508" s="272"/>
      <c r="FVG2508" s="207"/>
      <c r="FVH2508" s="238"/>
      <c r="FVI2508" s="207"/>
      <c r="FVJ2508" s="207"/>
      <c r="FVK2508" s="187"/>
      <c r="FVL2508" s="187"/>
      <c r="FVM2508" s="204"/>
      <c r="FVN2508" s="272"/>
      <c r="FVO2508" s="207"/>
      <c r="FVP2508" s="238"/>
      <c r="FVQ2508" s="207"/>
      <c r="FVR2508" s="207"/>
      <c r="FVS2508" s="187"/>
      <c r="FVT2508" s="187"/>
      <c r="FVU2508" s="204"/>
      <c r="FVV2508" s="272"/>
      <c r="FVW2508" s="207"/>
      <c r="FVX2508" s="238"/>
      <c r="FVY2508" s="207"/>
      <c r="FVZ2508" s="207"/>
      <c r="FWA2508" s="187"/>
      <c r="FWB2508" s="187"/>
      <c r="FWC2508" s="204"/>
      <c r="FWD2508" s="272"/>
      <c r="FWE2508" s="207"/>
      <c r="FWF2508" s="238"/>
      <c r="FWG2508" s="207"/>
      <c r="FWH2508" s="207"/>
      <c r="FWI2508" s="187"/>
      <c r="FWJ2508" s="187"/>
      <c r="FWK2508" s="204"/>
      <c r="FWL2508" s="272"/>
      <c r="FWM2508" s="207"/>
      <c r="FWN2508" s="238"/>
      <c r="FWO2508" s="207"/>
      <c r="FWP2508" s="207"/>
      <c r="FWQ2508" s="187"/>
      <c r="FWR2508" s="187"/>
      <c r="FWS2508" s="204"/>
      <c r="FWT2508" s="272"/>
      <c r="FWU2508" s="207"/>
      <c r="FWV2508" s="238"/>
      <c r="FWW2508" s="207"/>
      <c r="FWX2508" s="207"/>
      <c r="FWY2508" s="187"/>
      <c r="FWZ2508" s="187"/>
      <c r="FXA2508" s="204"/>
      <c r="FXB2508" s="272"/>
      <c r="FXC2508" s="207"/>
      <c r="FXD2508" s="238"/>
      <c r="FXE2508" s="207"/>
      <c r="FXF2508" s="207"/>
      <c r="FXG2508" s="187"/>
      <c r="FXH2508" s="187"/>
      <c r="FXI2508" s="204"/>
      <c r="FXJ2508" s="272"/>
      <c r="FXK2508" s="207"/>
      <c r="FXL2508" s="238"/>
      <c r="FXM2508" s="207"/>
      <c r="FXN2508" s="207"/>
      <c r="FXO2508" s="187"/>
      <c r="FXP2508" s="187"/>
      <c r="FXQ2508" s="204"/>
      <c r="FXR2508" s="272"/>
      <c r="FXS2508" s="207"/>
      <c r="FXT2508" s="238"/>
      <c r="FXU2508" s="207"/>
      <c r="FXV2508" s="207"/>
      <c r="FXW2508" s="187"/>
      <c r="FXX2508" s="187"/>
      <c r="FXY2508" s="204"/>
      <c r="FXZ2508" s="272"/>
      <c r="FYA2508" s="207"/>
      <c r="FYB2508" s="238"/>
      <c r="FYC2508" s="207"/>
      <c r="FYD2508" s="207"/>
      <c r="FYE2508" s="187"/>
      <c r="FYF2508" s="187"/>
      <c r="FYG2508" s="204"/>
      <c r="FYH2508" s="272"/>
      <c r="FYI2508" s="207"/>
      <c r="FYJ2508" s="238"/>
      <c r="FYK2508" s="207"/>
      <c r="FYL2508" s="207"/>
      <c r="FYM2508" s="187"/>
      <c r="FYN2508" s="187"/>
      <c r="FYO2508" s="204"/>
      <c r="FYP2508" s="272"/>
      <c r="FYQ2508" s="207"/>
      <c r="FYR2508" s="238"/>
      <c r="FYS2508" s="207"/>
      <c r="FYT2508" s="207"/>
      <c r="FYU2508" s="187"/>
      <c r="FYV2508" s="187"/>
      <c r="FYW2508" s="204"/>
      <c r="FYX2508" s="272"/>
      <c r="FYY2508" s="207"/>
      <c r="FYZ2508" s="238"/>
      <c r="FZA2508" s="207"/>
      <c r="FZB2508" s="207"/>
      <c r="FZC2508" s="187"/>
      <c r="FZD2508" s="187"/>
      <c r="FZE2508" s="204"/>
      <c r="FZF2508" s="272"/>
      <c r="FZG2508" s="207"/>
      <c r="FZH2508" s="238"/>
      <c r="FZI2508" s="207"/>
      <c r="FZJ2508" s="207"/>
      <c r="FZK2508" s="187"/>
      <c r="FZL2508" s="187"/>
      <c r="FZM2508" s="204"/>
      <c r="FZN2508" s="272"/>
      <c r="FZO2508" s="207"/>
      <c r="FZP2508" s="238"/>
      <c r="FZQ2508" s="207"/>
      <c r="FZR2508" s="207"/>
      <c r="FZS2508" s="187"/>
      <c r="FZT2508" s="187"/>
      <c r="FZU2508" s="204"/>
      <c r="FZV2508" s="272"/>
      <c r="FZW2508" s="207"/>
      <c r="FZX2508" s="238"/>
      <c r="FZY2508" s="207"/>
      <c r="FZZ2508" s="207"/>
      <c r="GAA2508" s="187"/>
      <c r="GAB2508" s="187"/>
      <c r="GAC2508" s="204"/>
      <c r="GAD2508" s="272"/>
      <c r="GAE2508" s="207"/>
      <c r="GAF2508" s="238"/>
      <c r="GAG2508" s="207"/>
      <c r="GAH2508" s="207"/>
      <c r="GAI2508" s="187"/>
      <c r="GAJ2508" s="187"/>
      <c r="GAK2508" s="204"/>
      <c r="GAL2508" s="272"/>
      <c r="GAM2508" s="207"/>
      <c r="GAN2508" s="238"/>
      <c r="GAO2508" s="207"/>
      <c r="GAP2508" s="207"/>
      <c r="GAQ2508" s="187"/>
      <c r="GAR2508" s="187"/>
      <c r="GAS2508" s="204"/>
      <c r="GAT2508" s="272"/>
      <c r="GAU2508" s="207"/>
      <c r="GAV2508" s="238"/>
      <c r="GAW2508" s="207"/>
      <c r="GAX2508" s="207"/>
      <c r="GAY2508" s="187"/>
      <c r="GAZ2508" s="187"/>
      <c r="GBA2508" s="204"/>
      <c r="GBB2508" s="272"/>
      <c r="GBC2508" s="207"/>
      <c r="GBD2508" s="238"/>
      <c r="GBE2508" s="207"/>
      <c r="GBF2508" s="207"/>
      <c r="GBG2508" s="187"/>
      <c r="GBH2508" s="187"/>
      <c r="GBI2508" s="204"/>
      <c r="GBJ2508" s="272"/>
      <c r="GBK2508" s="207"/>
      <c r="GBL2508" s="238"/>
      <c r="GBM2508" s="207"/>
      <c r="GBN2508" s="207"/>
      <c r="GBO2508" s="187"/>
      <c r="GBP2508" s="187"/>
      <c r="GBQ2508" s="204"/>
      <c r="GBR2508" s="272"/>
      <c r="GBS2508" s="207"/>
      <c r="GBT2508" s="238"/>
      <c r="GBU2508" s="207"/>
      <c r="GBV2508" s="207"/>
      <c r="GBW2508" s="187"/>
      <c r="GBX2508" s="187"/>
      <c r="GBY2508" s="204"/>
      <c r="GBZ2508" s="272"/>
      <c r="GCA2508" s="207"/>
      <c r="GCB2508" s="238"/>
      <c r="GCC2508" s="207"/>
      <c r="GCD2508" s="207"/>
      <c r="GCE2508" s="187"/>
      <c r="GCF2508" s="187"/>
      <c r="GCG2508" s="204"/>
      <c r="GCH2508" s="272"/>
      <c r="GCI2508" s="207"/>
      <c r="GCJ2508" s="238"/>
      <c r="GCK2508" s="207"/>
      <c r="GCL2508" s="207"/>
      <c r="GCM2508" s="187"/>
      <c r="GCN2508" s="187"/>
      <c r="GCO2508" s="204"/>
      <c r="GCP2508" s="272"/>
      <c r="GCQ2508" s="207"/>
      <c r="GCR2508" s="238"/>
      <c r="GCS2508" s="207"/>
      <c r="GCT2508" s="207"/>
      <c r="GCU2508" s="187"/>
      <c r="GCV2508" s="187"/>
      <c r="GCW2508" s="204"/>
      <c r="GCX2508" s="272"/>
      <c r="GCY2508" s="207"/>
      <c r="GCZ2508" s="238"/>
      <c r="GDA2508" s="207"/>
      <c r="GDB2508" s="207"/>
      <c r="GDC2508" s="187"/>
      <c r="GDD2508" s="187"/>
      <c r="GDE2508" s="204"/>
      <c r="GDF2508" s="272"/>
      <c r="GDG2508" s="207"/>
      <c r="GDH2508" s="238"/>
      <c r="GDI2508" s="207"/>
      <c r="GDJ2508" s="207"/>
      <c r="GDK2508" s="187"/>
      <c r="GDL2508" s="187"/>
      <c r="GDM2508" s="204"/>
      <c r="GDN2508" s="272"/>
      <c r="GDO2508" s="207"/>
      <c r="GDP2508" s="238"/>
      <c r="GDQ2508" s="207"/>
      <c r="GDR2508" s="207"/>
      <c r="GDS2508" s="187"/>
      <c r="GDT2508" s="187"/>
      <c r="GDU2508" s="204"/>
      <c r="GDV2508" s="272"/>
      <c r="GDW2508" s="207"/>
      <c r="GDX2508" s="238"/>
      <c r="GDY2508" s="207"/>
      <c r="GDZ2508" s="207"/>
      <c r="GEA2508" s="187"/>
      <c r="GEB2508" s="187"/>
      <c r="GEC2508" s="204"/>
      <c r="GED2508" s="272"/>
      <c r="GEE2508" s="207"/>
      <c r="GEF2508" s="238"/>
      <c r="GEG2508" s="207"/>
      <c r="GEH2508" s="207"/>
      <c r="GEI2508" s="187"/>
      <c r="GEJ2508" s="187"/>
      <c r="GEK2508" s="204"/>
      <c r="GEL2508" s="272"/>
      <c r="GEM2508" s="207"/>
      <c r="GEN2508" s="238"/>
      <c r="GEO2508" s="207"/>
      <c r="GEP2508" s="207"/>
      <c r="GEQ2508" s="187"/>
      <c r="GER2508" s="187"/>
      <c r="GES2508" s="204"/>
      <c r="GET2508" s="272"/>
      <c r="GEU2508" s="207"/>
      <c r="GEV2508" s="238"/>
      <c r="GEW2508" s="207"/>
      <c r="GEX2508" s="207"/>
      <c r="GEY2508" s="187"/>
      <c r="GEZ2508" s="187"/>
      <c r="GFA2508" s="204"/>
      <c r="GFB2508" s="272"/>
      <c r="GFC2508" s="207"/>
      <c r="GFD2508" s="238"/>
      <c r="GFE2508" s="207"/>
      <c r="GFF2508" s="207"/>
      <c r="GFG2508" s="187"/>
      <c r="GFH2508" s="187"/>
      <c r="GFI2508" s="204"/>
      <c r="GFJ2508" s="272"/>
      <c r="GFK2508" s="207"/>
      <c r="GFL2508" s="238"/>
      <c r="GFM2508" s="207"/>
      <c r="GFN2508" s="207"/>
      <c r="GFO2508" s="187"/>
      <c r="GFP2508" s="187"/>
      <c r="GFQ2508" s="204"/>
      <c r="GFR2508" s="272"/>
      <c r="GFS2508" s="207"/>
      <c r="GFT2508" s="238"/>
      <c r="GFU2508" s="207"/>
      <c r="GFV2508" s="207"/>
      <c r="GFW2508" s="187"/>
      <c r="GFX2508" s="187"/>
      <c r="GFY2508" s="204"/>
      <c r="GFZ2508" s="272"/>
      <c r="GGA2508" s="207"/>
      <c r="GGB2508" s="238"/>
      <c r="GGC2508" s="207"/>
      <c r="GGD2508" s="207"/>
      <c r="GGE2508" s="187"/>
      <c r="GGF2508" s="187"/>
      <c r="GGG2508" s="204"/>
      <c r="GGH2508" s="272"/>
      <c r="GGI2508" s="207"/>
      <c r="GGJ2508" s="238"/>
      <c r="GGK2508" s="207"/>
      <c r="GGL2508" s="207"/>
      <c r="GGM2508" s="187"/>
      <c r="GGN2508" s="187"/>
      <c r="GGO2508" s="204"/>
      <c r="GGP2508" s="272"/>
      <c r="GGQ2508" s="207"/>
      <c r="GGR2508" s="238"/>
      <c r="GGS2508" s="207"/>
      <c r="GGT2508" s="207"/>
      <c r="GGU2508" s="187"/>
      <c r="GGV2508" s="187"/>
      <c r="GGW2508" s="204"/>
      <c r="GGX2508" s="272"/>
      <c r="GGY2508" s="207"/>
      <c r="GGZ2508" s="238"/>
      <c r="GHA2508" s="207"/>
      <c r="GHB2508" s="207"/>
      <c r="GHC2508" s="187"/>
      <c r="GHD2508" s="187"/>
      <c r="GHE2508" s="204"/>
      <c r="GHF2508" s="272"/>
      <c r="GHG2508" s="207"/>
      <c r="GHH2508" s="238"/>
      <c r="GHI2508" s="207"/>
      <c r="GHJ2508" s="207"/>
      <c r="GHK2508" s="187"/>
      <c r="GHL2508" s="187"/>
      <c r="GHM2508" s="204"/>
      <c r="GHN2508" s="272"/>
      <c r="GHO2508" s="207"/>
      <c r="GHP2508" s="238"/>
      <c r="GHQ2508" s="207"/>
      <c r="GHR2508" s="207"/>
      <c r="GHS2508" s="187"/>
      <c r="GHT2508" s="187"/>
      <c r="GHU2508" s="204"/>
      <c r="GHV2508" s="272"/>
      <c r="GHW2508" s="207"/>
      <c r="GHX2508" s="238"/>
      <c r="GHY2508" s="207"/>
      <c r="GHZ2508" s="207"/>
      <c r="GIA2508" s="187"/>
      <c r="GIB2508" s="187"/>
      <c r="GIC2508" s="204"/>
      <c r="GID2508" s="272"/>
      <c r="GIE2508" s="207"/>
      <c r="GIF2508" s="238"/>
      <c r="GIG2508" s="207"/>
      <c r="GIH2508" s="207"/>
      <c r="GII2508" s="187"/>
      <c r="GIJ2508" s="187"/>
      <c r="GIK2508" s="204"/>
      <c r="GIL2508" s="272"/>
      <c r="GIM2508" s="207"/>
      <c r="GIN2508" s="238"/>
      <c r="GIO2508" s="207"/>
      <c r="GIP2508" s="207"/>
      <c r="GIQ2508" s="187"/>
      <c r="GIR2508" s="187"/>
      <c r="GIS2508" s="204"/>
      <c r="GIT2508" s="272"/>
      <c r="GIU2508" s="207"/>
      <c r="GIV2508" s="238"/>
      <c r="GIW2508" s="207"/>
      <c r="GIX2508" s="207"/>
      <c r="GIY2508" s="187"/>
      <c r="GIZ2508" s="187"/>
      <c r="GJA2508" s="204"/>
      <c r="GJB2508" s="272"/>
      <c r="GJC2508" s="207"/>
      <c r="GJD2508" s="238"/>
      <c r="GJE2508" s="207"/>
      <c r="GJF2508" s="207"/>
      <c r="GJG2508" s="187"/>
      <c r="GJH2508" s="187"/>
      <c r="GJI2508" s="204"/>
      <c r="GJJ2508" s="272"/>
      <c r="GJK2508" s="207"/>
      <c r="GJL2508" s="238"/>
      <c r="GJM2508" s="207"/>
      <c r="GJN2508" s="207"/>
      <c r="GJO2508" s="187"/>
      <c r="GJP2508" s="187"/>
      <c r="GJQ2508" s="204"/>
      <c r="GJR2508" s="272"/>
      <c r="GJS2508" s="207"/>
      <c r="GJT2508" s="238"/>
      <c r="GJU2508" s="207"/>
      <c r="GJV2508" s="207"/>
      <c r="GJW2508" s="187"/>
      <c r="GJX2508" s="187"/>
      <c r="GJY2508" s="204"/>
      <c r="GJZ2508" s="272"/>
      <c r="GKA2508" s="207"/>
      <c r="GKB2508" s="238"/>
      <c r="GKC2508" s="207"/>
      <c r="GKD2508" s="207"/>
      <c r="GKE2508" s="187"/>
      <c r="GKF2508" s="187"/>
      <c r="GKG2508" s="204"/>
      <c r="GKH2508" s="272"/>
      <c r="GKI2508" s="207"/>
      <c r="GKJ2508" s="238"/>
      <c r="GKK2508" s="207"/>
      <c r="GKL2508" s="207"/>
      <c r="GKM2508" s="187"/>
      <c r="GKN2508" s="187"/>
      <c r="GKO2508" s="204"/>
      <c r="GKP2508" s="272"/>
      <c r="GKQ2508" s="207"/>
      <c r="GKR2508" s="238"/>
      <c r="GKS2508" s="207"/>
      <c r="GKT2508" s="207"/>
      <c r="GKU2508" s="187"/>
      <c r="GKV2508" s="187"/>
      <c r="GKW2508" s="204"/>
      <c r="GKX2508" s="272"/>
      <c r="GKY2508" s="207"/>
      <c r="GKZ2508" s="238"/>
      <c r="GLA2508" s="207"/>
      <c r="GLB2508" s="207"/>
      <c r="GLC2508" s="187"/>
      <c r="GLD2508" s="187"/>
      <c r="GLE2508" s="204"/>
      <c r="GLF2508" s="272"/>
      <c r="GLG2508" s="207"/>
      <c r="GLH2508" s="238"/>
      <c r="GLI2508" s="207"/>
      <c r="GLJ2508" s="207"/>
      <c r="GLK2508" s="187"/>
      <c r="GLL2508" s="187"/>
      <c r="GLM2508" s="204"/>
      <c r="GLN2508" s="272"/>
      <c r="GLO2508" s="207"/>
      <c r="GLP2508" s="238"/>
      <c r="GLQ2508" s="207"/>
      <c r="GLR2508" s="207"/>
      <c r="GLS2508" s="187"/>
      <c r="GLT2508" s="187"/>
      <c r="GLU2508" s="204"/>
      <c r="GLV2508" s="272"/>
      <c r="GLW2508" s="207"/>
      <c r="GLX2508" s="238"/>
      <c r="GLY2508" s="207"/>
      <c r="GLZ2508" s="207"/>
      <c r="GMA2508" s="187"/>
      <c r="GMB2508" s="187"/>
      <c r="GMC2508" s="204"/>
      <c r="GMD2508" s="272"/>
      <c r="GME2508" s="207"/>
      <c r="GMF2508" s="238"/>
      <c r="GMG2508" s="207"/>
      <c r="GMH2508" s="207"/>
      <c r="GMI2508" s="187"/>
      <c r="GMJ2508" s="187"/>
      <c r="GMK2508" s="204"/>
      <c r="GML2508" s="272"/>
      <c r="GMM2508" s="207"/>
      <c r="GMN2508" s="238"/>
      <c r="GMO2508" s="207"/>
      <c r="GMP2508" s="207"/>
      <c r="GMQ2508" s="187"/>
      <c r="GMR2508" s="187"/>
      <c r="GMS2508" s="204"/>
      <c r="GMT2508" s="272"/>
      <c r="GMU2508" s="207"/>
      <c r="GMV2508" s="238"/>
      <c r="GMW2508" s="207"/>
      <c r="GMX2508" s="207"/>
      <c r="GMY2508" s="187"/>
      <c r="GMZ2508" s="187"/>
      <c r="GNA2508" s="204"/>
      <c r="GNB2508" s="272"/>
      <c r="GNC2508" s="207"/>
      <c r="GND2508" s="238"/>
      <c r="GNE2508" s="207"/>
      <c r="GNF2508" s="207"/>
      <c r="GNG2508" s="187"/>
      <c r="GNH2508" s="187"/>
      <c r="GNI2508" s="204"/>
      <c r="GNJ2508" s="272"/>
      <c r="GNK2508" s="207"/>
      <c r="GNL2508" s="238"/>
      <c r="GNM2508" s="207"/>
      <c r="GNN2508" s="207"/>
      <c r="GNO2508" s="187"/>
      <c r="GNP2508" s="187"/>
      <c r="GNQ2508" s="204"/>
      <c r="GNR2508" s="272"/>
      <c r="GNS2508" s="207"/>
      <c r="GNT2508" s="238"/>
      <c r="GNU2508" s="207"/>
      <c r="GNV2508" s="207"/>
      <c r="GNW2508" s="187"/>
      <c r="GNX2508" s="187"/>
      <c r="GNY2508" s="204"/>
      <c r="GNZ2508" s="272"/>
      <c r="GOA2508" s="207"/>
      <c r="GOB2508" s="238"/>
      <c r="GOC2508" s="207"/>
      <c r="GOD2508" s="207"/>
      <c r="GOE2508" s="187"/>
      <c r="GOF2508" s="187"/>
      <c r="GOG2508" s="204"/>
      <c r="GOH2508" s="272"/>
      <c r="GOI2508" s="207"/>
      <c r="GOJ2508" s="238"/>
      <c r="GOK2508" s="207"/>
      <c r="GOL2508" s="207"/>
      <c r="GOM2508" s="187"/>
      <c r="GON2508" s="187"/>
      <c r="GOO2508" s="204"/>
      <c r="GOP2508" s="272"/>
      <c r="GOQ2508" s="207"/>
      <c r="GOR2508" s="238"/>
      <c r="GOS2508" s="207"/>
      <c r="GOT2508" s="207"/>
      <c r="GOU2508" s="187"/>
      <c r="GOV2508" s="187"/>
      <c r="GOW2508" s="204"/>
      <c r="GOX2508" s="272"/>
      <c r="GOY2508" s="207"/>
      <c r="GOZ2508" s="238"/>
      <c r="GPA2508" s="207"/>
      <c r="GPB2508" s="207"/>
      <c r="GPC2508" s="187"/>
      <c r="GPD2508" s="187"/>
      <c r="GPE2508" s="204"/>
      <c r="GPF2508" s="272"/>
      <c r="GPG2508" s="207"/>
      <c r="GPH2508" s="238"/>
      <c r="GPI2508" s="207"/>
      <c r="GPJ2508" s="207"/>
      <c r="GPK2508" s="187"/>
      <c r="GPL2508" s="187"/>
      <c r="GPM2508" s="204"/>
      <c r="GPN2508" s="272"/>
      <c r="GPO2508" s="207"/>
      <c r="GPP2508" s="238"/>
      <c r="GPQ2508" s="207"/>
      <c r="GPR2508" s="207"/>
      <c r="GPS2508" s="187"/>
      <c r="GPT2508" s="187"/>
      <c r="GPU2508" s="204"/>
      <c r="GPV2508" s="272"/>
      <c r="GPW2508" s="207"/>
      <c r="GPX2508" s="238"/>
      <c r="GPY2508" s="207"/>
      <c r="GPZ2508" s="207"/>
      <c r="GQA2508" s="187"/>
      <c r="GQB2508" s="187"/>
      <c r="GQC2508" s="204"/>
      <c r="GQD2508" s="272"/>
      <c r="GQE2508" s="207"/>
      <c r="GQF2508" s="238"/>
      <c r="GQG2508" s="207"/>
      <c r="GQH2508" s="207"/>
      <c r="GQI2508" s="187"/>
      <c r="GQJ2508" s="187"/>
      <c r="GQK2508" s="204"/>
      <c r="GQL2508" s="272"/>
      <c r="GQM2508" s="207"/>
      <c r="GQN2508" s="238"/>
      <c r="GQO2508" s="207"/>
      <c r="GQP2508" s="207"/>
      <c r="GQQ2508" s="187"/>
      <c r="GQR2508" s="187"/>
      <c r="GQS2508" s="204"/>
      <c r="GQT2508" s="272"/>
      <c r="GQU2508" s="207"/>
      <c r="GQV2508" s="238"/>
      <c r="GQW2508" s="207"/>
      <c r="GQX2508" s="207"/>
      <c r="GQY2508" s="187"/>
      <c r="GQZ2508" s="187"/>
      <c r="GRA2508" s="204"/>
      <c r="GRB2508" s="272"/>
      <c r="GRC2508" s="207"/>
      <c r="GRD2508" s="238"/>
      <c r="GRE2508" s="207"/>
      <c r="GRF2508" s="207"/>
      <c r="GRG2508" s="187"/>
      <c r="GRH2508" s="187"/>
      <c r="GRI2508" s="204"/>
      <c r="GRJ2508" s="272"/>
      <c r="GRK2508" s="207"/>
      <c r="GRL2508" s="238"/>
      <c r="GRM2508" s="207"/>
      <c r="GRN2508" s="207"/>
      <c r="GRO2508" s="187"/>
      <c r="GRP2508" s="187"/>
      <c r="GRQ2508" s="204"/>
      <c r="GRR2508" s="272"/>
      <c r="GRS2508" s="207"/>
      <c r="GRT2508" s="238"/>
      <c r="GRU2508" s="207"/>
      <c r="GRV2508" s="207"/>
      <c r="GRW2508" s="187"/>
      <c r="GRX2508" s="187"/>
      <c r="GRY2508" s="204"/>
      <c r="GRZ2508" s="272"/>
      <c r="GSA2508" s="207"/>
      <c r="GSB2508" s="238"/>
      <c r="GSC2508" s="207"/>
      <c r="GSD2508" s="207"/>
      <c r="GSE2508" s="187"/>
      <c r="GSF2508" s="187"/>
      <c r="GSG2508" s="204"/>
      <c r="GSH2508" s="272"/>
      <c r="GSI2508" s="207"/>
      <c r="GSJ2508" s="238"/>
      <c r="GSK2508" s="207"/>
      <c r="GSL2508" s="207"/>
      <c r="GSM2508" s="187"/>
      <c r="GSN2508" s="187"/>
      <c r="GSO2508" s="204"/>
      <c r="GSP2508" s="272"/>
      <c r="GSQ2508" s="207"/>
      <c r="GSR2508" s="238"/>
      <c r="GSS2508" s="207"/>
      <c r="GST2508" s="207"/>
      <c r="GSU2508" s="187"/>
      <c r="GSV2508" s="187"/>
      <c r="GSW2508" s="204"/>
      <c r="GSX2508" s="272"/>
      <c r="GSY2508" s="207"/>
      <c r="GSZ2508" s="238"/>
      <c r="GTA2508" s="207"/>
      <c r="GTB2508" s="207"/>
      <c r="GTC2508" s="187"/>
      <c r="GTD2508" s="187"/>
      <c r="GTE2508" s="204"/>
      <c r="GTF2508" s="272"/>
      <c r="GTG2508" s="207"/>
      <c r="GTH2508" s="238"/>
      <c r="GTI2508" s="207"/>
      <c r="GTJ2508" s="207"/>
      <c r="GTK2508" s="187"/>
      <c r="GTL2508" s="187"/>
      <c r="GTM2508" s="204"/>
      <c r="GTN2508" s="272"/>
      <c r="GTO2508" s="207"/>
      <c r="GTP2508" s="238"/>
      <c r="GTQ2508" s="207"/>
      <c r="GTR2508" s="207"/>
      <c r="GTS2508" s="187"/>
      <c r="GTT2508" s="187"/>
      <c r="GTU2508" s="204"/>
      <c r="GTV2508" s="272"/>
      <c r="GTW2508" s="207"/>
      <c r="GTX2508" s="238"/>
      <c r="GTY2508" s="207"/>
      <c r="GTZ2508" s="207"/>
      <c r="GUA2508" s="187"/>
      <c r="GUB2508" s="187"/>
      <c r="GUC2508" s="204"/>
      <c r="GUD2508" s="272"/>
      <c r="GUE2508" s="207"/>
      <c r="GUF2508" s="238"/>
      <c r="GUG2508" s="207"/>
      <c r="GUH2508" s="207"/>
      <c r="GUI2508" s="187"/>
      <c r="GUJ2508" s="187"/>
      <c r="GUK2508" s="204"/>
      <c r="GUL2508" s="272"/>
      <c r="GUM2508" s="207"/>
      <c r="GUN2508" s="238"/>
      <c r="GUO2508" s="207"/>
      <c r="GUP2508" s="207"/>
      <c r="GUQ2508" s="187"/>
      <c r="GUR2508" s="187"/>
      <c r="GUS2508" s="204"/>
      <c r="GUT2508" s="272"/>
      <c r="GUU2508" s="207"/>
      <c r="GUV2508" s="238"/>
      <c r="GUW2508" s="207"/>
      <c r="GUX2508" s="207"/>
      <c r="GUY2508" s="187"/>
      <c r="GUZ2508" s="187"/>
      <c r="GVA2508" s="204"/>
      <c r="GVB2508" s="272"/>
      <c r="GVC2508" s="207"/>
      <c r="GVD2508" s="238"/>
      <c r="GVE2508" s="207"/>
      <c r="GVF2508" s="207"/>
      <c r="GVG2508" s="187"/>
      <c r="GVH2508" s="187"/>
      <c r="GVI2508" s="204"/>
      <c r="GVJ2508" s="272"/>
      <c r="GVK2508" s="207"/>
      <c r="GVL2508" s="238"/>
      <c r="GVM2508" s="207"/>
      <c r="GVN2508" s="207"/>
      <c r="GVO2508" s="187"/>
      <c r="GVP2508" s="187"/>
      <c r="GVQ2508" s="204"/>
      <c r="GVR2508" s="272"/>
      <c r="GVS2508" s="207"/>
      <c r="GVT2508" s="238"/>
      <c r="GVU2508" s="207"/>
      <c r="GVV2508" s="207"/>
      <c r="GVW2508" s="187"/>
      <c r="GVX2508" s="187"/>
      <c r="GVY2508" s="204"/>
      <c r="GVZ2508" s="272"/>
      <c r="GWA2508" s="207"/>
      <c r="GWB2508" s="238"/>
      <c r="GWC2508" s="207"/>
      <c r="GWD2508" s="207"/>
      <c r="GWE2508" s="187"/>
      <c r="GWF2508" s="187"/>
      <c r="GWG2508" s="204"/>
      <c r="GWH2508" s="272"/>
      <c r="GWI2508" s="207"/>
      <c r="GWJ2508" s="238"/>
      <c r="GWK2508" s="207"/>
      <c r="GWL2508" s="207"/>
      <c r="GWM2508" s="187"/>
      <c r="GWN2508" s="187"/>
      <c r="GWO2508" s="204"/>
      <c r="GWP2508" s="272"/>
      <c r="GWQ2508" s="207"/>
      <c r="GWR2508" s="238"/>
      <c r="GWS2508" s="207"/>
      <c r="GWT2508" s="207"/>
      <c r="GWU2508" s="187"/>
      <c r="GWV2508" s="187"/>
      <c r="GWW2508" s="204"/>
      <c r="GWX2508" s="272"/>
      <c r="GWY2508" s="207"/>
      <c r="GWZ2508" s="238"/>
      <c r="GXA2508" s="207"/>
      <c r="GXB2508" s="207"/>
      <c r="GXC2508" s="187"/>
      <c r="GXD2508" s="187"/>
      <c r="GXE2508" s="204"/>
      <c r="GXF2508" s="272"/>
      <c r="GXG2508" s="207"/>
      <c r="GXH2508" s="238"/>
      <c r="GXI2508" s="207"/>
      <c r="GXJ2508" s="207"/>
      <c r="GXK2508" s="187"/>
      <c r="GXL2508" s="187"/>
      <c r="GXM2508" s="204"/>
      <c r="GXN2508" s="272"/>
      <c r="GXO2508" s="207"/>
      <c r="GXP2508" s="238"/>
      <c r="GXQ2508" s="207"/>
      <c r="GXR2508" s="207"/>
      <c r="GXS2508" s="187"/>
      <c r="GXT2508" s="187"/>
      <c r="GXU2508" s="204"/>
      <c r="GXV2508" s="272"/>
      <c r="GXW2508" s="207"/>
      <c r="GXX2508" s="238"/>
      <c r="GXY2508" s="207"/>
      <c r="GXZ2508" s="207"/>
      <c r="GYA2508" s="187"/>
      <c r="GYB2508" s="187"/>
      <c r="GYC2508" s="204"/>
      <c r="GYD2508" s="272"/>
      <c r="GYE2508" s="207"/>
      <c r="GYF2508" s="238"/>
      <c r="GYG2508" s="207"/>
      <c r="GYH2508" s="207"/>
      <c r="GYI2508" s="187"/>
      <c r="GYJ2508" s="187"/>
      <c r="GYK2508" s="204"/>
      <c r="GYL2508" s="272"/>
      <c r="GYM2508" s="207"/>
      <c r="GYN2508" s="238"/>
      <c r="GYO2508" s="207"/>
      <c r="GYP2508" s="207"/>
      <c r="GYQ2508" s="187"/>
      <c r="GYR2508" s="187"/>
      <c r="GYS2508" s="204"/>
      <c r="GYT2508" s="272"/>
      <c r="GYU2508" s="207"/>
      <c r="GYV2508" s="238"/>
      <c r="GYW2508" s="207"/>
      <c r="GYX2508" s="207"/>
      <c r="GYY2508" s="187"/>
      <c r="GYZ2508" s="187"/>
      <c r="GZA2508" s="204"/>
      <c r="GZB2508" s="272"/>
      <c r="GZC2508" s="207"/>
      <c r="GZD2508" s="238"/>
      <c r="GZE2508" s="207"/>
      <c r="GZF2508" s="207"/>
      <c r="GZG2508" s="187"/>
      <c r="GZH2508" s="187"/>
      <c r="GZI2508" s="204"/>
      <c r="GZJ2508" s="272"/>
      <c r="GZK2508" s="207"/>
      <c r="GZL2508" s="238"/>
      <c r="GZM2508" s="207"/>
      <c r="GZN2508" s="207"/>
      <c r="GZO2508" s="187"/>
      <c r="GZP2508" s="187"/>
      <c r="GZQ2508" s="204"/>
      <c r="GZR2508" s="272"/>
      <c r="GZS2508" s="207"/>
      <c r="GZT2508" s="238"/>
      <c r="GZU2508" s="207"/>
      <c r="GZV2508" s="207"/>
      <c r="GZW2508" s="187"/>
      <c r="GZX2508" s="187"/>
      <c r="GZY2508" s="204"/>
      <c r="GZZ2508" s="272"/>
      <c r="HAA2508" s="207"/>
      <c r="HAB2508" s="238"/>
      <c r="HAC2508" s="207"/>
      <c r="HAD2508" s="207"/>
      <c r="HAE2508" s="187"/>
      <c r="HAF2508" s="187"/>
      <c r="HAG2508" s="204"/>
      <c r="HAH2508" s="272"/>
      <c r="HAI2508" s="207"/>
      <c r="HAJ2508" s="238"/>
      <c r="HAK2508" s="207"/>
      <c r="HAL2508" s="207"/>
      <c r="HAM2508" s="187"/>
      <c r="HAN2508" s="187"/>
      <c r="HAO2508" s="204"/>
      <c r="HAP2508" s="272"/>
      <c r="HAQ2508" s="207"/>
      <c r="HAR2508" s="238"/>
      <c r="HAS2508" s="207"/>
      <c r="HAT2508" s="207"/>
      <c r="HAU2508" s="187"/>
      <c r="HAV2508" s="187"/>
      <c r="HAW2508" s="204"/>
      <c r="HAX2508" s="272"/>
      <c r="HAY2508" s="207"/>
      <c r="HAZ2508" s="238"/>
      <c r="HBA2508" s="207"/>
      <c r="HBB2508" s="207"/>
      <c r="HBC2508" s="187"/>
      <c r="HBD2508" s="187"/>
      <c r="HBE2508" s="204"/>
      <c r="HBF2508" s="272"/>
      <c r="HBG2508" s="207"/>
      <c r="HBH2508" s="238"/>
      <c r="HBI2508" s="207"/>
      <c r="HBJ2508" s="207"/>
      <c r="HBK2508" s="187"/>
      <c r="HBL2508" s="187"/>
      <c r="HBM2508" s="204"/>
      <c r="HBN2508" s="272"/>
      <c r="HBO2508" s="207"/>
      <c r="HBP2508" s="238"/>
      <c r="HBQ2508" s="207"/>
      <c r="HBR2508" s="207"/>
      <c r="HBS2508" s="187"/>
      <c r="HBT2508" s="187"/>
      <c r="HBU2508" s="204"/>
      <c r="HBV2508" s="272"/>
      <c r="HBW2508" s="207"/>
      <c r="HBX2508" s="238"/>
      <c r="HBY2508" s="207"/>
      <c r="HBZ2508" s="207"/>
      <c r="HCA2508" s="187"/>
      <c r="HCB2508" s="187"/>
      <c r="HCC2508" s="204"/>
      <c r="HCD2508" s="272"/>
      <c r="HCE2508" s="207"/>
      <c r="HCF2508" s="238"/>
      <c r="HCG2508" s="207"/>
      <c r="HCH2508" s="207"/>
      <c r="HCI2508" s="187"/>
      <c r="HCJ2508" s="187"/>
      <c r="HCK2508" s="204"/>
      <c r="HCL2508" s="272"/>
      <c r="HCM2508" s="207"/>
      <c r="HCN2508" s="238"/>
      <c r="HCO2508" s="207"/>
      <c r="HCP2508" s="207"/>
      <c r="HCQ2508" s="187"/>
      <c r="HCR2508" s="187"/>
      <c r="HCS2508" s="204"/>
      <c r="HCT2508" s="272"/>
      <c r="HCU2508" s="207"/>
      <c r="HCV2508" s="238"/>
      <c r="HCW2508" s="207"/>
      <c r="HCX2508" s="207"/>
      <c r="HCY2508" s="187"/>
      <c r="HCZ2508" s="187"/>
      <c r="HDA2508" s="204"/>
      <c r="HDB2508" s="272"/>
      <c r="HDC2508" s="207"/>
      <c r="HDD2508" s="238"/>
      <c r="HDE2508" s="207"/>
      <c r="HDF2508" s="207"/>
      <c r="HDG2508" s="187"/>
      <c r="HDH2508" s="187"/>
      <c r="HDI2508" s="204"/>
      <c r="HDJ2508" s="272"/>
      <c r="HDK2508" s="207"/>
      <c r="HDL2508" s="238"/>
      <c r="HDM2508" s="207"/>
      <c r="HDN2508" s="207"/>
      <c r="HDO2508" s="187"/>
      <c r="HDP2508" s="187"/>
      <c r="HDQ2508" s="204"/>
      <c r="HDR2508" s="272"/>
      <c r="HDS2508" s="207"/>
      <c r="HDT2508" s="238"/>
      <c r="HDU2508" s="207"/>
      <c r="HDV2508" s="207"/>
      <c r="HDW2508" s="187"/>
      <c r="HDX2508" s="187"/>
      <c r="HDY2508" s="204"/>
      <c r="HDZ2508" s="272"/>
      <c r="HEA2508" s="207"/>
      <c r="HEB2508" s="238"/>
      <c r="HEC2508" s="207"/>
      <c r="HED2508" s="207"/>
      <c r="HEE2508" s="187"/>
      <c r="HEF2508" s="187"/>
      <c r="HEG2508" s="204"/>
      <c r="HEH2508" s="272"/>
      <c r="HEI2508" s="207"/>
      <c r="HEJ2508" s="238"/>
      <c r="HEK2508" s="207"/>
      <c r="HEL2508" s="207"/>
      <c r="HEM2508" s="187"/>
      <c r="HEN2508" s="187"/>
      <c r="HEO2508" s="204"/>
      <c r="HEP2508" s="272"/>
      <c r="HEQ2508" s="207"/>
      <c r="HER2508" s="238"/>
      <c r="HES2508" s="207"/>
      <c r="HET2508" s="207"/>
      <c r="HEU2508" s="187"/>
      <c r="HEV2508" s="187"/>
      <c r="HEW2508" s="204"/>
      <c r="HEX2508" s="272"/>
      <c r="HEY2508" s="207"/>
      <c r="HEZ2508" s="238"/>
      <c r="HFA2508" s="207"/>
      <c r="HFB2508" s="207"/>
      <c r="HFC2508" s="187"/>
      <c r="HFD2508" s="187"/>
      <c r="HFE2508" s="204"/>
      <c r="HFF2508" s="272"/>
      <c r="HFG2508" s="207"/>
      <c r="HFH2508" s="238"/>
      <c r="HFI2508" s="207"/>
      <c r="HFJ2508" s="207"/>
      <c r="HFK2508" s="187"/>
      <c r="HFL2508" s="187"/>
      <c r="HFM2508" s="204"/>
      <c r="HFN2508" s="272"/>
      <c r="HFO2508" s="207"/>
      <c r="HFP2508" s="238"/>
      <c r="HFQ2508" s="207"/>
      <c r="HFR2508" s="207"/>
      <c r="HFS2508" s="187"/>
      <c r="HFT2508" s="187"/>
      <c r="HFU2508" s="204"/>
      <c r="HFV2508" s="272"/>
      <c r="HFW2508" s="207"/>
      <c r="HFX2508" s="238"/>
      <c r="HFY2508" s="207"/>
      <c r="HFZ2508" s="207"/>
      <c r="HGA2508" s="187"/>
      <c r="HGB2508" s="187"/>
      <c r="HGC2508" s="204"/>
      <c r="HGD2508" s="272"/>
      <c r="HGE2508" s="207"/>
      <c r="HGF2508" s="238"/>
      <c r="HGG2508" s="207"/>
      <c r="HGH2508" s="207"/>
      <c r="HGI2508" s="187"/>
      <c r="HGJ2508" s="187"/>
      <c r="HGK2508" s="204"/>
      <c r="HGL2508" s="272"/>
      <c r="HGM2508" s="207"/>
      <c r="HGN2508" s="238"/>
      <c r="HGO2508" s="207"/>
      <c r="HGP2508" s="207"/>
      <c r="HGQ2508" s="187"/>
      <c r="HGR2508" s="187"/>
      <c r="HGS2508" s="204"/>
      <c r="HGT2508" s="272"/>
      <c r="HGU2508" s="207"/>
      <c r="HGV2508" s="238"/>
      <c r="HGW2508" s="207"/>
      <c r="HGX2508" s="207"/>
      <c r="HGY2508" s="187"/>
      <c r="HGZ2508" s="187"/>
      <c r="HHA2508" s="204"/>
      <c r="HHB2508" s="272"/>
      <c r="HHC2508" s="207"/>
      <c r="HHD2508" s="238"/>
      <c r="HHE2508" s="207"/>
      <c r="HHF2508" s="207"/>
      <c r="HHG2508" s="187"/>
      <c r="HHH2508" s="187"/>
      <c r="HHI2508" s="204"/>
      <c r="HHJ2508" s="272"/>
      <c r="HHK2508" s="207"/>
      <c r="HHL2508" s="238"/>
      <c r="HHM2508" s="207"/>
      <c r="HHN2508" s="207"/>
      <c r="HHO2508" s="187"/>
      <c r="HHP2508" s="187"/>
      <c r="HHQ2508" s="204"/>
      <c r="HHR2508" s="272"/>
      <c r="HHS2508" s="207"/>
      <c r="HHT2508" s="238"/>
      <c r="HHU2508" s="207"/>
      <c r="HHV2508" s="207"/>
      <c r="HHW2508" s="187"/>
      <c r="HHX2508" s="187"/>
      <c r="HHY2508" s="204"/>
      <c r="HHZ2508" s="272"/>
      <c r="HIA2508" s="207"/>
      <c r="HIB2508" s="238"/>
      <c r="HIC2508" s="207"/>
      <c r="HID2508" s="207"/>
      <c r="HIE2508" s="187"/>
      <c r="HIF2508" s="187"/>
      <c r="HIG2508" s="204"/>
      <c r="HIH2508" s="272"/>
      <c r="HII2508" s="207"/>
      <c r="HIJ2508" s="238"/>
      <c r="HIK2508" s="207"/>
      <c r="HIL2508" s="207"/>
      <c r="HIM2508" s="187"/>
      <c r="HIN2508" s="187"/>
      <c r="HIO2508" s="204"/>
      <c r="HIP2508" s="272"/>
      <c r="HIQ2508" s="207"/>
      <c r="HIR2508" s="238"/>
      <c r="HIS2508" s="207"/>
      <c r="HIT2508" s="207"/>
      <c r="HIU2508" s="187"/>
      <c r="HIV2508" s="187"/>
      <c r="HIW2508" s="204"/>
      <c r="HIX2508" s="272"/>
      <c r="HIY2508" s="207"/>
      <c r="HIZ2508" s="238"/>
      <c r="HJA2508" s="207"/>
      <c r="HJB2508" s="207"/>
      <c r="HJC2508" s="187"/>
      <c r="HJD2508" s="187"/>
      <c r="HJE2508" s="204"/>
      <c r="HJF2508" s="272"/>
      <c r="HJG2508" s="207"/>
      <c r="HJH2508" s="238"/>
      <c r="HJI2508" s="207"/>
      <c r="HJJ2508" s="207"/>
      <c r="HJK2508" s="187"/>
      <c r="HJL2508" s="187"/>
      <c r="HJM2508" s="204"/>
      <c r="HJN2508" s="272"/>
      <c r="HJO2508" s="207"/>
      <c r="HJP2508" s="238"/>
      <c r="HJQ2508" s="207"/>
      <c r="HJR2508" s="207"/>
      <c r="HJS2508" s="187"/>
      <c r="HJT2508" s="187"/>
      <c r="HJU2508" s="204"/>
      <c r="HJV2508" s="272"/>
      <c r="HJW2508" s="207"/>
      <c r="HJX2508" s="238"/>
      <c r="HJY2508" s="207"/>
      <c r="HJZ2508" s="207"/>
      <c r="HKA2508" s="187"/>
      <c r="HKB2508" s="187"/>
      <c r="HKC2508" s="204"/>
      <c r="HKD2508" s="272"/>
      <c r="HKE2508" s="207"/>
      <c r="HKF2508" s="238"/>
      <c r="HKG2508" s="207"/>
      <c r="HKH2508" s="207"/>
      <c r="HKI2508" s="187"/>
      <c r="HKJ2508" s="187"/>
      <c r="HKK2508" s="204"/>
      <c r="HKL2508" s="272"/>
      <c r="HKM2508" s="207"/>
      <c r="HKN2508" s="238"/>
      <c r="HKO2508" s="207"/>
      <c r="HKP2508" s="207"/>
      <c r="HKQ2508" s="187"/>
      <c r="HKR2508" s="187"/>
      <c r="HKS2508" s="204"/>
      <c r="HKT2508" s="272"/>
      <c r="HKU2508" s="207"/>
      <c r="HKV2508" s="238"/>
      <c r="HKW2508" s="207"/>
      <c r="HKX2508" s="207"/>
      <c r="HKY2508" s="187"/>
      <c r="HKZ2508" s="187"/>
      <c r="HLA2508" s="204"/>
      <c r="HLB2508" s="272"/>
      <c r="HLC2508" s="207"/>
      <c r="HLD2508" s="238"/>
      <c r="HLE2508" s="207"/>
      <c r="HLF2508" s="207"/>
      <c r="HLG2508" s="187"/>
      <c r="HLH2508" s="187"/>
      <c r="HLI2508" s="204"/>
      <c r="HLJ2508" s="272"/>
      <c r="HLK2508" s="207"/>
      <c r="HLL2508" s="238"/>
      <c r="HLM2508" s="207"/>
      <c r="HLN2508" s="207"/>
      <c r="HLO2508" s="187"/>
      <c r="HLP2508" s="187"/>
      <c r="HLQ2508" s="204"/>
      <c r="HLR2508" s="272"/>
      <c r="HLS2508" s="207"/>
      <c r="HLT2508" s="238"/>
      <c r="HLU2508" s="207"/>
      <c r="HLV2508" s="207"/>
      <c r="HLW2508" s="187"/>
      <c r="HLX2508" s="187"/>
      <c r="HLY2508" s="204"/>
      <c r="HLZ2508" s="272"/>
      <c r="HMA2508" s="207"/>
      <c r="HMB2508" s="238"/>
      <c r="HMC2508" s="207"/>
      <c r="HMD2508" s="207"/>
      <c r="HME2508" s="187"/>
      <c r="HMF2508" s="187"/>
      <c r="HMG2508" s="204"/>
      <c r="HMH2508" s="272"/>
      <c r="HMI2508" s="207"/>
      <c r="HMJ2508" s="238"/>
      <c r="HMK2508" s="207"/>
      <c r="HML2508" s="207"/>
      <c r="HMM2508" s="187"/>
      <c r="HMN2508" s="187"/>
      <c r="HMO2508" s="204"/>
      <c r="HMP2508" s="272"/>
      <c r="HMQ2508" s="207"/>
      <c r="HMR2508" s="238"/>
      <c r="HMS2508" s="207"/>
      <c r="HMT2508" s="207"/>
      <c r="HMU2508" s="187"/>
      <c r="HMV2508" s="187"/>
      <c r="HMW2508" s="204"/>
      <c r="HMX2508" s="272"/>
      <c r="HMY2508" s="207"/>
      <c r="HMZ2508" s="238"/>
      <c r="HNA2508" s="207"/>
      <c r="HNB2508" s="207"/>
      <c r="HNC2508" s="187"/>
      <c r="HND2508" s="187"/>
      <c r="HNE2508" s="204"/>
      <c r="HNF2508" s="272"/>
      <c r="HNG2508" s="207"/>
      <c r="HNH2508" s="238"/>
      <c r="HNI2508" s="207"/>
      <c r="HNJ2508" s="207"/>
      <c r="HNK2508" s="187"/>
      <c r="HNL2508" s="187"/>
      <c r="HNM2508" s="204"/>
      <c r="HNN2508" s="272"/>
      <c r="HNO2508" s="207"/>
      <c r="HNP2508" s="238"/>
      <c r="HNQ2508" s="207"/>
      <c r="HNR2508" s="207"/>
      <c r="HNS2508" s="187"/>
      <c r="HNT2508" s="187"/>
      <c r="HNU2508" s="204"/>
      <c r="HNV2508" s="272"/>
      <c r="HNW2508" s="207"/>
      <c r="HNX2508" s="238"/>
      <c r="HNY2508" s="207"/>
      <c r="HNZ2508" s="207"/>
      <c r="HOA2508" s="187"/>
      <c r="HOB2508" s="187"/>
      <c r="HOC2508" s="204"/>
      <c r="HOD2508" s="272"/>
      <c r="HOE2508" s="207"/>
      <c r="HOF2508" s="238"/>
      <c r="HOG2508" s="207"/>
      <c r="HOH2508" s="207"/>
      <c r="HOI2508" s="187"/>
      <c r="HOJ2508" s="187"/>
      <c r="HOK2508" s="204"/>
      <c r="HOL2508" s="272"/>
      <c r="HOM2508" s="207"/>
      <c r="HON2508" s="238"/>
      <c r="HOO2508" s="207"/>
      <c r="HOP2508" s="207"/>
      <c r="HOQ2508" s="187"/>
      <c r="HOR2508" s="187"/>
      <c r="HOS2508" s="204"/>
      <c r="HOT2508" s="272"/>
      <c r="HOU2508" s="207"/>
      <c r="HOV2508" s="238"/>
      <c r="HOW2508" s="207"/>
      <c r="HOX2508" s="207"/>
      <c r="HOY2508" s="187"/>
      <c r="HOZ2508" s="187"/>
      <c r="HPA2508" s="204"/>
      <c r="HPB2508" s="272"/>
      <c r="HPC2508" s="207"/>
      <c r="HPD2508" s="238"/>
      <c r="HPE2508" s="207"/>
      <c r="HPF2508" s="207"/>
      <c r="HPG2508" s="187"/>
      <c r="HPH2508" s="187"/>
      <c r="HPI2508" s="204"/>
      <c r="HPJ2508" s="272"/>
      <c r="HPK2508" s="207"/>
      <c r="HPL2508" s="238"/>
      <c r="HPM2508" s="207"/>
      <c r="HPN2508" s="207"/>
      <c r="HPO2508" s="187"/>
      <c r="HPP2508" s="187"/>
      <c r="HPQ2508" s="204"/>
      <c r="HPR2508" s="272"/>
      <c r="HPS2508" s="207"/>
      <c r="HPT2508" s="238"/>
      <c r="HPU2508" s="207"/>
      <c r="HPV2508" s="207"/>
      <c r="HPW2508" s="187"/>
      <c r="HPX2508" s="187"/>
      <c r="HPY2508" s="204"/>
      <c r="HPZ2508" s="272"/>
      <c r="HQA2508" s="207"/>
      <c r="HQB2508" s="238"/>
      <c r="HQC2508" s="207"/>
      <c r="HQD2508" s="207"/>
      <c r="HQE2508" s="187"/>
      <c r="HQF2508" s="187"/>
      <c r="HQG2508" s="204"/>
      <c r="HQH2508" s="272"/>
      <c r="HQI2508" s="207"/>
      <c r="HQJ2508" s="238"/>
      <c r="HQK2508" s="207"/>
      <c r="HQL2508" s="207"/>
      <c r="HQM2508" s="187"/>
      <c r="HQN2508" s="187"/>
      <c r="HQO2508" s="204"/>
      <c r="HQP2508" s="272"/>
      <c r="HQQ2508" s="207"/>
      <c r="HQR2508" s="238"/>
      <c r="HQS2508" s="207"/>
      <c r="HQT2508" s="207"/>
      <c r="HQU2508" s="187"/>
      <c r="HQV2508" s="187"/>
      <c r="HQW2508" s="204"/>
      <c r="HQX2508" s="272"/>
      <c r="HQY2508" s="207"/>
      <c r="HQZ2508" s="238"/>
      <c r="HRA2508" s="207"/>
      <c r="HRB2508" s="207"/>
      <c r="HRC2508" s="187"/>
      <c r="HRD2508" s="187"/>
      <c r="HRE2508" s="204"/>
      <c r="HRF2508" s="272"/>
      <c r="HRG2508" s="207"/>
      <c r="HRH2508" s="238"/>
      <c r="HRI2508" s="207"/>
      <c r="HRJ2508" s="207"/>
      <c r="HRK2508" s="187"/>
      <c r="HRL2508" s="187"/>
      <c r="HRM2508" s="204"/>
      <c r="HRN2508" s="272"/>
      <c r="HRO2508" s="207"/>
      <c r="HRP2508" s="238"/>
      <c r="HRQ2508" s="207"/>
      <c r="HRR2508" s="207"/>
      <c r="HRS2508" s="187"/>
      <c r="HRT2508" s="187"/>
      <c r="HRU2508" s="204"/>
      <c r="HRV2508" s="272"/>
      <c r="HRW2508" s="207"/>
      <c r="HRX2508" s="238"/>
      <c r="HRY2508" s="207"/>
      <c r="HRZ2508" s="207"/>
      <c r="HSA2508" s="187"/>
      <c r="HSB2508" s="187"/>
      <c r="HSC2508" s="204"/>
      <c r="HSD2508" s="272"/>
      <c r="HSE2508" s="207"/>
      <c r="HSF2508" s="238"/>
      <c r="HSG2508" s="207"/>
      <c r="HSH2508" s="207"/>
      <c r="HSI2508" s="187"/>
      <c r="HSJ2508" s="187"/>
      <c r="HSK2508" s="204"/>
      <c r="HSL2508" s="272"/>
      <c r="HSM2508" s="207"/>
      <c r="HSN2508" s="238"/>
      <c r="HSO2508" s="207"/>
      <c r="HSP2508" s="207"/>
      <c r="HSQ2508" s="187"/>
      <c r="HSR2508" s="187"/>
      <c r="HSS2508" s="204"/>
      <c r="HST2508" s="272"/>
      <c r="HSU2508" s="207"/>
      <c r="HSV2508" s="238"/>
      <c r="HSW2508" s="207"/>
      <c r="HSX2508" s="207"/>
      <c r="HSY2508" s="187"/>
      <c r="HSZ2508" s="187"/>
      <c r="HTA2508" s="204"/>
      <c r="HTB2508" s="272"/>
      <c r="HTC2508" s="207"/>
      <c r="HTD2508" s="238"/>
      <c r="HTE2508" s="207"/>
      <c r="HTF2508" s="207"/>
      <c r="HTG2508" s="187"/>
      <c r="HTH2508" s="187"/>
      <c r="HTI2508" s="204"/>
      <c r="HTJ2508" s="272"/>
      <c r="HTK2508" s="207"/>
      <c r="HTL2508" s="238"/>
      <c r="HTM2508" s="207"/>
      <c r="HTN2508" s="207"/>
      <c r="HTO2508" s="187"/>
      <c r="HTP2508" s="187"/>
      <c r="HTQ2508" s="204"/>
      <c r="HTR2508" s="272"/>
      <c r="HTS2508" s="207"/>
      <c r="HTT2508" s="238"/>
      <c r="HTU2508" s="207"/>
      <c r="HTV2508" s="207"/>
      <c r="HTW2508" s="187"/>
      <c r="HTX2508" s="187"/>
      <c r="HTY2508" s="204"/>
      <c r="HTZ2508" s="272"/>
      <c r="HUA2508" s="207"/>
      <c r="HUB2508" s="238"/>
      <c r="HUC2508" s="207"/>
      <c r="HUD2508" s="207"/>
      <c r="HUE2508" s="187"/>
      <c r="HUF2508" s="187"/>
      <c r="HUG2508" s="204"/>
      <c r="HUH2508" s="272"/>
      <c r="HUI2508" s="207"/>
      <c r="HUJ2508" s="238"/>
      <c r="HUK2508" s="207"/>
      <c r="HUL2508" s="207"/>
      <c r="HUM2508" s="187"/>
      <c r="HUN2508" s="187"/>
      <c r="HUO2508" s="204"/>
      <c r="HUP2508" s="272"/>
      <c r="HUQ2508" s="207"/>
      <c r="HUR2508" s="238"/>
      <c r="HUS2508" s="207"/>
      <c r="HUT2508" s="207"/>
      <c r="HUU2508" s="187"/>
      <c r="HUV2508" s="187"/>
      <c r="HUW2508" s="204"/>
      <c r="HUX2508" s="272"/>
      <c r="HUY2508" s="207"/>
      <c r="HUZ2508" s="238"/>
      <c r="HVA2508" s="207"/>
      <c r="HVB2508" s="207"/>
      <c r="HVC2508" s="187"/>
      <c r="HVD2508" s="187"/>
      <c r="HVE2508" s="204"/>
      <c r="HVF2508" s="272"/>
      <c r="HVG2508" s="207"/>
      <c r="HVH2508" s="238"/>
      <c r="HVI2508" s="207"/>
      <c r="HVJ2508" s="207"/>
      <c r="HVK2508" s="187"/>
      <c r="HVL2508" s="187"/>
      <c r="HVM2508" s="204"/>
      <c r="HVN2508" s="272"/>
      <c r="HVO2508" s="207"/>
      <c r="HVP2508" s="238"/>
      <c r="HVQ2508" s="207"/>
      <c r="HVR2508" s="207"/>
      <c r="HVS2508" s="187"/>
      <c r="HVT2508" s="187"/>
      <c r="HVU2508" s="204"/>
      <c r="HVV2508" s="272"/>
      <c r="HVW2508" s="207"/>
      <c r="HVX2508" s="238"/>
      <c r="HVY2508" s="207"/>
      <c r="HVZ2508" s="207"/>
      <c r="HWA2508" s="187"/>
      <c r="HWB2508" s="187"/>
      <c r="HWC2508" s="204"/>
      <c r="HWD2508" s="272"/>
      <c r="HWE2508" s="207"/>
      <c r="HWF2508" s="238"/>
      <c r="HWG2508" s="207"/>
      <c r="HWH2508" s="207"/>
      <c r="HWI2508" s="187"/>
      <c r="HWJ2508" s="187"/>
      <c r="HWK2508" s="204"/>
      <c r="HWL2508" s="272"/>
      <c r="HWM2508" s="207"/>
      <c r="HWN2508" s="238"/>
      <c r="HWO2508" s="207"/>
      <c r="HWP2508" s="207"/>
      <c r="HWQ2508" s="187"/>
      <c r="HWR2508" s="187"/>
      <c r="HWS2508" s="204"/>
      <c r="HWT2508" s="272"/>
      <c r="HWU2508" s="207"/>
      <c r="HWV2508" s="238"/>
      <c r="HWW2508" s="207"/>
      <c r="HWX2508" s="207"/>
      <c r="HWY2508" s="187"/>
      <c r="HWZ2508" s="187"/>
      <c r="HXA2508" s="204"/>
      <c r="HXB2508" s="272"/>
      <c r="HXC2508" s="207"/>
      <c r="HXD2508" s="238"/>
      <c r="HXE2508" s="207"/>
      <c r="HXF2508" s="207"/>
      <c r="HXG2508" s="187"/>
      <c r="HXH2508" s="187"/>
      <c r="HXI2508" s="204"/>
      <c r="HXJ2508" s="272"/>
      <c r="HXK2508" s="207"/>
      <c r="HXL2508" s="238"/>
      <c r="HXM2508" s="207"/>
      <c r="HXN2508" s="207"/>
      <c r="HXO2508" s="187"/>
      <c r="HXP2508" s="187"/>
      <c r="HXQ2508" s="204"/>
      <c r="HXR2508" s="272"/>
      <c r="HXS2508" s="207"/>
      <c r="HXT2508" s="238"/>
      <c r="HXU2508" s="207"/>
      <c r="HXV2508" s="207"/>
      <c r="HXW2508" s="187"/>
      <c r="HXX2508" s="187"/>
      <c r="HXY2508" s="204"/>
      <c r="HXZ2508" s="272"/>
      <c r="HYA2508" s="207"/>
      <c r="HYB2508" s="238"/>
      <c r="HYC2508" s="207"/>
      <c r="HYD2508" s="207"/>
      <c r="HYE2508" s="187"/>
      <c r="HYF2508" s="187"/>
      <c r="HYG2508" s="204"/>
      <c r="HYH2508" s="272"/>
      <c r="HYI2508" s="207"/>
      <c r="HYJ2508" s="238"/>
      <c r="HYK2508" s="207"/>
      <c r="HYL2508" s="207"/>
      <c r="HYM2508" s="187"/>
      <c r="HYN2508" s="187"/>
      <c r="HYO2508" s="204"/>
      <c r="HYP2508" s="272"/>
      <c r="HYQ2508" s="207"/>
      <c r="HYR2508" s="238"/>
      <c r="HYS2508" s="207"/>
      <c r="HYT2508" s="207"/>
      <c r="HYU2508" s="187"/>
      <c r="HYV2508" s="187"/>
      <c r="HYW2508" s="204"/>
      <c r="HYX2508" s="272"/>
      <c r="HYY2508" s="207"/>
      <c r="HYZ2508" s="238"/>
      <c r="HZA2508" s="207"/>
      <c r="HZB2508" s="207"/>
      <c r="HZC2508" s="187"/>
      <c r="HZD2508" s="187"/>
      <c r="HZE2508" s="204"/>
      <c r="HZF2508" s="272"/>
      <c r="HZG2508" s="207"/>
      <c r="HZH2508" s="238"/>
      <c r="HZI2508" s="207"/>
      <c r="HZJ2508" s="207"/>
      <c r="HZK2508" s="187"/>
      <c r="HZL2508" s="187"/>
      <c r="HZM2508" s="204"/>
      <c r="HZN2508" s="272"/>
      <c r="HZO2508" s="207"/>
      <c r="HZP2508" s="238"/>
      <c r="HZQ2508" s="207"/>
      <c r="HZR2508" s="207"/>
      <c r="HZS2508" s="187"/>
      <c r="HZT2508" s="187"/>
      <c r="HZU2508" s="204"/>
      <c r="HZV2508" s="272"/>
      <c r="HZW2508" s="207"/>
      <c r="HZX2508" s="238"/>
      <c r="HZY2508" s="207"/>
      <c r="HZZ2508" s="207"/>
      <c r="IAA2508" s="187"/>
      <c r="IAB2508" s="187"/>
      <c r="IAC2508" s="204"/>
      <c r="IAD2508" s="272"/>
      <c r="IAE2508" s="207"/>
      <c r="IAF2508" s="238"/>
      <c r="IAG2508" s="207"/>
      <c r="IAH2508" s="207"/>
      <c r="IAI2508" s="187"/>
      <c r="IAJ2508" s="187"/>
      <c r="IAK2508" s="204"/>
      <c r="IAL2508" s="272"/>
      <c r="IAM2508" s="207"/>
      <c r="IAN2508" s="238"/>
      <c r="IAO2508" s="207"/>
      <c r="IAP2508" s="207"/>
      <c r="IAQ2508" s="187"/>
      <c r="IAR2508" s="187"/>
      <c r="IAS2508" s="204"/>
      <c r="IAT2508" s="272"/>
      <c r="IAU2508" s="207"/>
      <c r="IAV2508" s="238"/>
      <c r="IAW2508" s="207"/>
      <c r="IAX2508" s="207"/>
      <c r="IAY2508" s="187"/>
      <c r="IAZ2508" s="187"/>
      <c r="IBA2508" s="204"/>
      <c r="IBB2508" s="272"/>
      <c r="IBC2508" s="207"/>
      <c r="IBD2508" s="238"/>
      <c r="IBE2508" s="207"/>
      <c r="IBF2508" s="207"/>
      <c r="IBG2508" s="187"/>
      <c r="IBH2508" s="187"/>
      <c r="IBI2508" s="204"/>
      <c r="IBJ2508" s="272"/>
      <c r="IBK2508" s="207"/>
      <c r="IBL2508" s="238"/>
      <c r="IBM2508" s="207"/>
      <c r="IBN2508" s="207"/>
      <c r="IBO2508" s="187"/>
      <c r="IBP2508" s="187"/>
      <c r="IBQ2508" s="204"/>
      <c r="IBR2508" s="272"/>
      <c r="IBS2508" s="207"/>
      <c r="IBT2508" s="238"/>
      <c r="IBU2508" s="207"/>
      <c r="IBV2508" s="207"/>
      <c r="IBW2508" s="187"/>
      <c r="IBX2508" s="187"/>
      <c r="IBY2508" s="204"/>
      <c r="IBZ2508" s="272"/>
      <c r="ICA2508" s="207"/>
      <c r="ICB2508" s="238"/>
      <c r="ICC2508" s="207"/>
      <c r="ICD2508" s="207"/>
      <c r="ICE2508" s="187"/>
      <c r="ICF2508" s="187"/>
      <c r="ICG2508" s="204"/>
      <c r="ICH2508" s="272"/>
      <c r="ICI2508" s="207"/>
      <c r="ICJ2508" s="238"/>
      <c r="ICK2508" s="207"/>
      <c r="ICL2508" s="207"/>
      <c r="ICM2508" s="187"/>
      <c r="ICN2508" s="187"/>
      <c r="ICO2508" s="204"/>
      <c r="ICP2508" s="272"/>
      <c r="ICQ2508" s="207"/>
      <c r="ICR2508" s="238"/>
      <c r="ICS2508" s="207"/>
      <c r="ICT2508" s="207"/>
      <c r="ICU2508" s="187"/>
      <c r="ICV2508" s="187"/>
      <c r="ICW2508" s="204"/>
      <c r="ICX2508" s="272"/>
      <c r="ICY2508" s="207"/>
      <c r="ICZ2508" s="238"/>
      <c r="IDA2508" s="207"/>
      <c r="IDB2508" s="207"/>
      <c r="IDC2508" s="187"/>
      <c r="IDD2508" s="187"/>
      <c r="IDE2508" s="204"/>
      <c r="IDF2508" s="272"/>
      <c r="IDG2508" s="207"/>
      <c r="IDH2508" s="238"/>
      <c r="IDI2508" s="207"/>
      <c r="IDJ2508" s="207"/>
      <c r="IDK2508" s="187"/>
      <c r="IDL2508" s="187"/>
      <c r="IDM2508" s="204"/>
      <c r="IDN2508" s="272"/>
      <c r="IDO2508" s="207"/>
      <c r="IDP2508" s="238"/>
      <c r="IDQ2508" s="207"/>
      <c r="IDR2508" s="207"/>
      <c r="IDS2508" s="187"/>
      <c r="IDT2508" s="187"/>
      <c r="IDU2508" s="204"/>
      <c r="IDV2508" s="272"/>
      <c r="IDW2508" s="207"/>
      <c r="IDX2508" s="238"/>
      <c r="IDY2508" s="207"/>
      <c r="IDZ2508" s="207"/>
      <c r="IEA2508" s="187"/>
      <c r="IEB2508" s="187"/>
      <c r="IEC2508" s="204"/>
      <c r="IED2508" s="272"/>
      <c r="IEE2508" s="207"/>
      <c r="IEF2508" s="238"/>
      <c r="IEG2508" s="207"/>
      <c r="IEH2508" s="207"/>
      <c r="IEI2508" s="187"/>
      <c r="IEJ2508" s="187"/>
      <c r="IEK2508" s="204"/>
      <c r="IEL2508" s="272"/>
      <c r="IEM2508" s="207"/>
      <c r="IEN2508" s="238"/>
      <c r="IEO2508" s="207"/>
      <c r="IEP2508" s="207"/>
      <c r="IEQ2508" s="187"/>
      <c r="IER2508" s="187"/>
      <c r="IES2508" s="204"/>
      <c r="IET2508" s="272"/>
      <c r="IEU2508" s="207"/>
      <c r="IEV2508" s="238"/>
      <c r="IEW2508" s="207"/>
      <c r="IEX2508" s="207"/>
      <c r="IEY2508" s="187"/>
      <c r="IEZ2508" s="187"/>
      <c r="IFA2508" s="204"/>
      <c r="IFB2508" s="272"/>
      <c r="IFC2508" s="207"/>
      <c r="IFD2508" s="238"/>
      <c r="IFE2508" s="207"/>
      <c r="IFF2508" s="207"/>
      <c r="IFG2508" s="187"/>
      <c r="IFH2508" s="187"/>
      <c r="IFI2508" s="204"/>
      <c r="IFJ2508" s="272"/>
      <c r="IFK2508" s="207"/>
      <c r="IFL2508" s="238"/>
      <c r="IFM2508" s="207"/>
      <c r="IFN2508" s="207"/>
      <c r="IFO2508" s="187"/>
      <c r="IFP2508" s="187"/>
      <c r="IFQ2508" s="204"/>
      <c r="IFR2508" s="272"/>
      <c r="IFS2508" s="207"/>
      <c r="IFT2508" s="238"/>
      <c r="IFU2508" s="207"/>
      <c r="IFV2508" s="207"/>
      <c r="IFW2508" s="187"/>
      <c r="IFX2508" s="187"/>
      <c r="IFY2508" s="204"/>
      <c r="IFZ2508" s="272"/>
      <c r="IGA2508" s="207"/>
      <c r="IGB2508" s="238"/>
      <c r="IGC2508" s="207"/>
      <c r="IGD2508" s="207"/>
      <c r="IGE2508" s="187"/>
      <c r="IGF2508" s="187"/>
      <c r="IGG2508" s="204"/>
      <c r="IGH2508" s="272"/>
      <c r="IGI2508" s="207"/>
      <c r="IGJ2508" s="238"/>
      <c r="IGK2508" s="207"/>
      <c r="IGL2508" s="207"/>
      <c r="IGM2508" s="187"/>
      <c r="IGN2508" s="187"/>
      <c r="IGO2508" s="204"/>
      <c r="IGP2508" s="272"/>
      <c r="IGQ2508" s="207"/>
      <c r="IGR2508" s="238"/>
      <c r="IGS2508" s="207"/>
      <c r="IGT2508" s="207"/>
      <c r="IGU2508" s="187"/>
      <c r="IGV2508" s="187"/>
      <c r="IGW2508" s="204"/>
      <c r="IGX2508" s="272"/>
      <c r="IGY2508" s="207"/>
      <c r="IGZ2508" s="238"/>
      <c r="IHA2508" s="207"/>
      <c r="IHB2508" s="207"/>
      <c r="IHC2508" s="187"/>
      <c r="IHD2508" s="187"/>
      <c r="IHE2508" s="204"/>
      <c r="IHF2508" s="272"/>
      <c r="IHG2508" s="207"/>
      <c r="IHH2508" s="238"/>
      <c r="IHI2508" s="207"/>
      <c r="IHJ2508" s="207"/>
      <c r="IHK2508" s="187"/>
      <c r="IHL2508" s="187"/>
      <c r="IHM2508" s="204"/>
      <c r="IHN2508" s="272"/>
      <c r="IHO2508" s="207"/>
      <c r="IHP2508" s="238"/>
      <c r="IHQ2508" s="207"/>
      <c r="IHR2508" s="207"/>
      <c r="IHS2508" s="187"/>
      <c r="IHT2508" s="187"/>
      <c r="IHU2508" s="204"/>
      <c r="IHV2508" s="272"/>
      <c r="IHW2508" s="207"/>
      <c r="IHX2508" s="238"/>
      <c r="IHY2508" s="207"/>
      <c r="IHZ2508" s="207"/>
      <c r="IIA2508" s="187"/>
      <c r="IIB2508" s="187"/>
      <c r="IIC2508" s="204"/>
      <c r="IID2508" s="272"/>
      <c r="IIE2508" s="207"/>
      <c r="IIF2508" s="238"/>
      <c r="IIG2508" s="207"/>
      <c r="IIH2508" s="207"/>
      <c r="III2508" s="187"/>
      <c r="IIJ2508" s="187"/>
      <c r="IIK2508" s="204"/>
      <c r="IIL2508" s="272"/>
      <c r="IIM2508" s="207"/>
      <c r="IIN2508" s="238"/>
      <c r="IIO2508" s="207"/>
      <c r="IIP2508" s="207"/>
      <c r="IIQ2508" s="187"/>
      <c r="IIR2508" s="187"/>
      <c r="IIS2508" s="204"/>
      <c r="IIT2508" s="272"/>
      <c r="IIU2508" s="207"/>
      <c r="IIV2508" s="238"/>
      <c r="IIW2508" s="207"/>
      <c r="IIX2508" s="207"/>
      <c r="IIY2508" s="187"/>
      <c r="IIZ2508" s="187"/>
      <c r="IJA2508" s="204"/>
      <c r="IJB2508" s="272"/>
      <c r="IJC2508" s="207"/>
      <c r="IJD2508" s="238"/>
      <c r="IJE2508" s="207"/>
      <c r="IJF2508" s="207"/>
      <c r="IJG2508" s="187"/>
      <c r="IJH2508" s="187"/>
      <c r="IJI2508" s="204"/>
      <c r="IJJ2508" s="272"/>
      <c r="IJK2508" s="207"/>
      <c r="IJL2508" s="238"/>
      <c r="IJM2508" s="207"/>
      <c r="IJN2508" s="207"/>
      <c r="IJO2508" s="187"/>
      <c r="IJP2508" s="187"/>
      <c r="IJQ2508" s="204"/>
      <c r="IJR2508" s="272"/>
      <c r="IJS2508" s="207"/>
      <c r="IJT2508" s="238"/>
      <c r="IJU2508" s="207"/>
      <c r="IJV2508" s="207"/>
      <c r="IJW2508" s="187"/>
      <c r="IJX2508" s="187"/>
      <c r="IJY2508" s="204"/>
      <c r="IJZ2508" s="272"/>
      <c r="IKA2508" s="207"/>
      <c r="IKB2508" s="238"/>
      <c r="IKC2508" s="207"/>
      <c r="IKD2508" s="207"/>
      <c r="IKE2508" s="187"/>
      <c r="IKF2508" s="187"/>
      <c r="IKG2508" s="204"/>
      <c r="IKH2508" s="272"/>
      <c r="IKI2508" s="207"/>
      <c r="IKJ2508" s="238"/>
      <c r="IKK2508" s="207"/>
      <c r="IKL2508" s="207"/>
      <c r="IKM2508" s="187"/>
      <c r="IKN2508" s="187"/>
      <c r="IKO2508" s="204"/>
      <c r="IKP2508" s="272"/>
      <c r="IKQ2508" s="207"/>
      <c r="IKR2508" s="238"/>
      <c r="IKS2508" s="207"/>
      <c r="IKT2508" s="207"/>
      <c r="IKU2508" s="187"/>
      <c r="IKV2508" s="187"/>
      <c r="IKW2508" s="204"/>
      <c r="IKX2508" s="272"/>
      <c r="IKY2508" s="207"/>
      <c r="IKZ2508" s="238"/>
      <c r="ILA2508" s="207"/>
      <c r="ILB2508" s="207"/>
      <c r="ILC2508" s="187"/>
      <c r="ILD2508" s="187"/>
      <c r="ILE2508" s="204"/>
      <c r="ILF2508" s="272"/>
      <c r="ILG2508" s="207"/>
      <c r="ILH2508" s="238"/>
      <c r="ILI2508" s="207"/>
      <c r="ILJ2508" s="207"/>
      <c r="ILK2508" s="187"/>
      <c r="ILL2508" s="187"/>
      <c r="ILM2508" s="204"/>
      <c r="ILN2508" s="272"/>
      <c r="ILO2508" s="207"/>
      <c r="ILP2508" s="238"/>
      <c r="ILQ2508" s="207"/>
      <c r="ILR2508" s="207"/>
      <c r="ILS2508" s="187"/>
      <c r="ILT2508" s="187"/>
      <c r="ILU2508" s="204"/>
      <c r="ILV2508" s="272"/>
      <c r="ILW2508" s="207"/>
      <c r="ILX2508" s="238"/>
      <c r="ILY2508" s="207"/>
      <c r="ILZ2508" s="207"/>
      <c r="IMA2508" s="187"/>
      <c r="IMB2508" s="187"/>
      <c r="IMC2508" s="204"/>
      <c r="IMD2508" s="272"/>
      <c r="IME2508" s="207"/>
      <c r="IMF2508" s="238"/>
      <c r="IMG2508" s="207"/>
      <c r="IMH2508" s="207"/>
      <c r="IMI2508" s="187"/>
      <c r="IMJ2508" s="187"/>
      <c r="IMK2508" s="204"/>
      <c r="IML2508" s="272"/>
      <c r="IMM2508" s="207"/>
      <c r="IMN2508" s="238"/>
      <c r="IMO2508" s="207"/>
      <c r="IMP2508" s="207"/>
      <c r="IMQ2508" s="187"/>
      <c r="IMR2508" s="187"/>
      <c r="IMS2508" s="204"/>
      <c r="IMT2508" s="272"/>
      <c r="IMU2508" s="207"/>
      <c r="IMV2508" s="238"/>
      <c r="IMW2508" s="207"/>
      <c r="IMX2508" s="207"/>
      <c r="IMY2508" s="187"/>
      <c r="IMZ2508" s="187"/>
      <c r="INA2508" s="204"/>
      <c r="INB2508" s="272"/>
      <c r="INC2508" s="207"/>
      <c r="IND2508" s="238"/>
      <c r="INE2508" s="207"/>
      <c r="INF2508" s="207"/>
      <c r="ING2508" s="187"/>
      <c r="INH2508" s="187"/>
      <c r="INI2508" s="204"/>
      <c r="INJ2508" s="272"/>
      <c r="INK2508" s="207"/>
      <c r="INL2508" s="238"/>
      <c r="INM2508" s="207"/>
      <c r="INN2508" s="207"/>
      <c r="INO2508" s="187"/>
      <c r="INP2508" s="187"/>
      <c r="INQ2508" s="204"/>
      <c r="INR2508" s="272"/>
      <c r="INS2508" s="207"/>
      <c r="INT2508" s="238"/>
      <c r="INU2508" s="207"/>
      <c r="INV2508" s="207"/>
      <c r="INW2508" s="187"/>
      <c r="INX2508" s="187"/>
      <c r="INY2508" s="204"/>
      <c r="INZ2508" s="272"/>
      <c r="IOA2508" s="207"/>
      <c r="IOB2508" s="238"/>
      <c r="IOC2508" s="207"/>
      <c r="IOD2508" s="207"/>
      <c r="IOE2508" s="187"/>
      <c r="IOF2508" s="187"/>
      <c r="IOG2508" s="204"/>
      <c r="IOH2508" s="272"/>
      <c r="IOI2508" s="207"/>
      <c r="IOJ2508" s="238"/>
      <c r="IOK2508" s="207"/>
      <c r="IOL2508" s="207"/>
      <c r="IOM2508" s="187"/>
      <c r="ION2508" s="187"/>
      <c r="IOO2508" s="204"/>
      <c r="IOP2508" s="272"/>
      <c r="IOQ2508" s="207"/>
      <c r="IOR2508" s="238"/>
      <c r="IOS2508" s="207"/>
      <c r="IOT2508" s="207"/>
      <c r="IOU2508" s="187"/>
      <c r="IOV2508" s="187"/>
      <c r="IOW2508" s="204"/>
      <c r="IOX2508" s="272"/>
      <c r="IOY2508" s="207"/>
      <c r="IOZ2508" s="238"/>
      <c r="IPA2508" s="207"/>
      <c r="IPB2508" s="207"/>
      <c r="IPC2508" s="187"/>
      <c r="IPD2508" s="187"/>
      <c r="IPE2508" s="204"/>
      <c r="IPF2508" s="272"/>
      <c r="IPG2508" s="207"/>
      <c r="IPH2508" s="238"/>
      <c r="IPI2508" s="207"/>
      <c r="IPJ2508" s="207"/>
      <c r="IPK2508" s="187"/>
      <c r="IPL2508" s="187"/>
      <c r="IPM2508" s="204"/>
      <c r="IPN2508" s="272"/>
      <c r="IPO2508" s="207"/>
      <c r="IPP2508" s="238"/>
      <c r="IPQ2508" s="207"/>
      <c r="IPR2508" s="207"/>
      <c r="IPS2508" s="187"/>
      <c r="IPT2508" s="187"/>
      <c r="IPU2508" s="204"/>
      <c r="IPV2508" s="272"/>
      <c r="IPW2508" s="207"/>
      <c r="IPX2508" s="238"/>
      <c r="IPY2508" s="207"/>
      <c r="IPZ2508" s="207"/>
      <c r="IQA2508" s="187"/>
      <c r="IQB2508" s="187"/>
      <c r="IQC2508" s="204"/>
      <c r="IQD2508" s="272"/>
      <c r="IQE2508" s="207"/>
      <c r="IQF2508" s="238"/>
      <c r="IQG2508" s="207"/>
      <c r="IQH2508" s="207"/>
      <c r="IQI2508" s="187"/>
      <c r="IQJ2508" s="187"/>
      <c r="IQK2508" s="204"/>
      <c r="IQL2508" s="272"/>
      <c r="IQM2508" s="207"/>
      <c r="IQN2508" s="238"/>
      <c r="IQO2508" s="207"/>
      <c r="IQP2508" s="207"/>
      <c r="IQQ2508" s="187"/>
      <c r="IQR2508" s="187"/>
      <c r="IQS2508" s="204"/>
      <c r="IQT2508" s="272"/>
      <c r="IQU2508" s="207"/>
      <c r="IQV2508" s="238"/>
      <c r="IQW2508" s="207"/>
      <c r="IQX2508" s="207"/>
      <c r="IQY2508" s="187"/>
      <c r="IQZ2508" s="187"/>
      <c r="IRA2508" s="204"/>
      <c r="IRB2508" s="272"/>
      <c r="IRC2508" s="207"/>
      <c r="IRD2508" s="238"/>
      <c r="IRE2508" s="207"/>
      <c r="IRF2508" s="207"/>
      <c r="IRG2508" s="187"/>
      <c r="IRH2508" s="187"/>
      <c r="IRI2508" s="204"/>
      <c r="IRJ2508" s="272"/>
      <c r="IRK2508" s="207"/>
      <c r="IRL2508" s="238"/>
      <c r="IRM2508" s="207"/>
      <c r="IRN2508" s="207"/>
      <c r="IRO2508" s="187"/>
      <c r="IRP2508" s="187"/>
      <c r="IRQ2508" s="204"/>
      <c r="IRR2508" s="272"/>
      <c r="IRS2508" s="207"/>
      <c r="IRT2508" s="238"/>
      <c r="IRU2508" s="207"/>
      <c r="IRV2508" s="207"/>
      <c r="IRW2508" s="187"/>
      <c r="IRX2508" s="187"/>
      <c r="IRY2508" s="204"/>
      <c r="IRZ2508" s="272"/>
      <c r="ISA2508" s="207"/>
      <c r="ISB2508" s="238"/>
      <c r="ISC2508" s="207"/>
      <c r="ISD2508" s="207"/>
      <c r="ISE2508" s="187"/>
      <c r="ISF2508" s="187"/>
      <c r="ISG2508" s="204"/>
      <c r="ISH2508" s="272"/>
      <c r="ISI2508" s="207"/>
      <c r="ISJ2508" s="238"/>
      <c r="ISK2508" s="207"/>
      <c r="ISL2508" s="207"/>
      <c r="ISM2508" s="187"/>
      <c r="ISN2508" s="187"/>
      <c r="ISO2508" s="204"/>
      <c r="ISP2508" s="272"/>
      <c r="ISQ2508" s="207"/>
      <c r="ISR2508" s="238"/>
      <c r="ISS2508" s="207"/>
      <c r="IST2508" s="207"/>
      <c r="ISU2508" s="187"/>
      <c r="ISV2508" s="187"/>
      <c r="ISW2508" s="204"/>
      <c r="ISX2508" s="272"/>
      <c r="ISY2508" s="207"/>
      <c r="ISZ2508" s="238"/>
      <c r="ITA2508" s="207"/>
      <c r="ITB2508" s="207"/>
      <c r="ITC2508" s="187"/>
      <c r="ITD2508" s="187"/>
      <c r="ITE2508" s="204"/>
      <c r="ITF2508" s="272"/>
      <c r="ITG2508" s="207"/>
      <c r="ITH2508" s="238"/>
      <c r="ITI2508" s="207"/>
      <c r="ITJ2508" s="207"/>
      <c r="ITK2508" s="187"/>
      <c r="ITL2508" s="187"/>
      <c r="ITM2508" s="204"/>
      <c r="ITN2508" s="272"/>
      <c r="ITO2508" s="207"/>
      <c r="ITP2508" s="238"/>
      <c r="ITQ2508" s="207"/>
      <c r="ITR2508" s="207"/>
      <c r="ITS2508" s="187"/>
      <c r="ITT2508" s="187"/>
      <c r="ITU2508" s="204"/>
      <c r="ITV2508" s="272"/>
      <c r="ITW2508" s="207"/>
      <c r="ITX2508" s="238"/>
      <c r="ITY2508" s="207"/>
      <c r="ITZ2508" s="207"/>
      <c r="IUA2508" s="187"/>
      <c r="IUB2508" s="187"/>
      <c r="IUC2508" s="204"/>
      <c r="IUD2508" s="272"/>
      <c r="IUE2508" s="207"/>
      <c r="IUF2508" s="238"/>
      <c r="IUG2508" s="207"/>
      <c r="IUH2508" s="207"/>
      <c r="IUI2508" s="187"/>
      <c r="IUJ2508" s="187"/>
      <c r="IUK2508" s="204"/>
      <c r="IUL2508" s="272"/>
      <c r="IUM2508" s="207"/>
      <c r="IUN2508" s="238"/>
      <c r="IUO2508" s="207"/>
      <c r="IUP2508" s="207"/>
      <c r="IUQ2508" s="187"/>
      <c r="IUR2508" s="187"/>
      <c r="IUS2508" s="204"/>
      <c r="IUT2508" s="272"/>
      <c r="IUU2508" s="207"/>
      <c r="IUV2508" s="238"/>
      <c r="IUW2508" s="207"/>
      <c r="IUX2508" s="207"/>
      <c r="IUY2508" s="187"/>
      <c r="IUZ2508" s="187"/>
      <c r="IVA2508" s="204"/>
      <c r="IVB2508" s="272"/>
      <c r="IVC2508" s="207"/>
      <c r="IVD2508" s="238"/>
      <c r="IVE2508" s="207"/>
      <c r="IVF2508" s="207"/>
      <c r="IVG2508" s="187"/>
      <c r="IVH2508" s="187"/>
      <c r="IVI2508" s="204"/>
      <c r="IVJ2508" s="272"/>
      <c r="IVK2508" s="207"/>
      <c r="IVL2508" s="238"/>
      <c r="IVM2508" s="207"/>
      <c r="IVN2508" s="207"/>
      <c r="IVO2508" s="187"/>
      <c r="IVP2508" s="187"/>
      <c r="IVQ2508" s="204"/>
      <c r="IVR2508" s="272"/>
      <c r="IVS2508" s="207"/>
      <c r="IVT2508" s="238"/>
      <c r="IVU2508" s="207"/>
      <c r="IVV2508" s="207"/>
      <c r="IVW2508" s="187"/>
      <c r="IVX2508" s="187"/>
      <c r="IVY2508" s="204"/>
      <c r="IVZ2508" s="272"/>
      <c r="IWA2508" s="207"/>
      <c r="IWB2508" s="238"/>
      <c r="IWC2508" s="207"/>
      <c r="IWD2508" s="207"/>
      <c r="IWE2508" s="187"/>
      <c r="IWF2508" s="187"/>
      <c r="IWG2508" s="204"/>
      <c r="IWH2508" s="272"/>
      <c r="IWI2508" s="207"/>
      <c r="IWJ2508" s="238"/>
      <c r="IWK2508" s="207"/>
      <c r="IWL2508" s="207"/>
      <c r="IWM2508" s="187"/>
      <c r="IWN2508" s="187"/>
      <c r="IWO2508" s="204"/>
      <c r="IWP2508" s="272"/>
      <c r="IWQ2508" s="207"/>
      <c r="IWR2508" s="238"/>
      <c r="IWS2508" s="207"/>
      <c r="IWT2508" s="207"/>
      <c r="IWU2508" s="187"/>
      <c r="IWV2508" s="187"/>
      <c r="IWW2508" s="204"/>
      <c r="IWX2508" s="272"/>
      <c r="IWY2508" s="207"/>
      <c r="IWZ2508" s="238"/>
      <c r="IXA2508" s="207"/>
      <c r="IXB2508" s="207"/>
      <c r="IXC2508" s="187"/>
      <c r="IXD2508" s="187"/>
      <c r="IXE2508" s="204"/>
      <c r="IXF2508" s="272"/>
      <c r="IXG2508" s="207"/>
      <c r="IXH2508" s="238"/>
      <c r="IXI2508" s="207"/>
      <c r="IXJ2508" s="207"/>
      <c r="IXK2508" s="187"/>
      <c r="IXL2508" s="187"/>
      <c r="IXM2508" s="204"/>
      <c r="IXN2508" s="272"/>
      <c r="IXO2508" s="207"/>
      <c r="IXP2508" s="238"/>
      <c r="IXQ2508" s="207"/>
      <c r="IXR2508" s="207"/>
      <c r="IXS2508" s="187"/>
      <c r="IXT2508" s="187"/>
      <c r="IXU2508" s="204"/>
      <c r="IXV2508" s="272"/>
      <c r="IXW2508" s="207"/>
      <c r="IXX2508" s="238"/>
      <c r="IXY2508" s="207"/>
      <c r="IXZ2508" s="207"/>
      <c r="IYA2508" s="187"/>
      <c r="IYB2508" s="187"/>
      <c r="IYC2508" s="204"/>
      <c r="IYD2508" s="272"/>
      <c r="IYE2508" s="207"/>
      <c r="IYF2508" s="238"/>
      <c r="IYG2508" s="207"/>
      <c r="IYH2508" s="207"/>
      <c r="IYI2508" s="187"/>
      <c r="IYJ2508" s="187"/>
      <c r="IYK2508" s="204"/>
      <c r="IYL2508" s="272"/>
      <c r="IYM2508" s="207"/>
      <c r="IYN2508" s="238"/>
      <c r="IYO2508" s="207"/>
      <c r="IYP2508" s="207"/>
      <c r="IYQ2508" s="187"/>
      <c r="IYR2508" s="187"/>
      <c r="IYS2508" s="204"/>
      <c r="IYT2508" s="272"/>
      <c r="IYU2508" s="207"/>
      <c r="IYV2508" s="238"/>
      <c r="IYW2508" s="207"/>
      <c r="IYX2508" s="207"/>
      <c r="IYY2508" s="187"/>
      <c r="IYZ2508" s="187"/>
      <c r="IZA2508" s="204"/>
      <c r="IZB2508" s="272"/>
      <c r="IZC2508" s="207"/>
      <c r="IZD2508" s="238"/>
      <c r="IZE2508" s="207"/>
      <c r="IZF2508" s="207"/>
      <c r="IZG2508" s="187"/>
      <c r="IZH2508" s="187"/>
      <c r="IZI2508" s="204"/>
      <c r="IZJ2508" s="272"/>
      <c r="IZK2508" s="207"/>
      <c r="IZL2508" s="238"/>
      <c r="IZM2508" s="207"/>
      <c r="IZN2508" s="207"/>
      <c r="IZO2508" s="187"/>
      <c r="IZP2508" s="187"/>
      <c r="IZQ2508" s="204"/>
      <c r="IZR2508" s="272"/>
      <c r="IZS2508" s="207"/>
      <c r="IZT2508" s="238"/>
      <c r="IZU2508" s="207"/>
      <c r="IZV2508" s="207"/>
      <c r="IZW2508" s="187"/>
      <c r="IZX2508" s="187"/>
      <c r="IZY2508" s="204"/>
      <c r="IZZ2508" s="272"/>
      <c r="JAA2508" s="207"/>
      <c r="JAB2508" s="238"/>
      <c r="JAC2508" s="207"/>
      <c r="JAD2508" s="207"/>
      <c r="JAE2508" s="187"/>
      <c r="JAF2508" s="187"/>
      <c r="JAG2508" s="204"/>
      <c r="JAH2508" s="272"/>
      <c r="JAI2508" s="207"/>
      <c r="JAJ2508" s="238"/>
      <c r="JAK2508" s="207"/>
      <c r="JAL2508" s="207"/>
      <c r="JAM2508" s="187"/>
      <c r="JAN2508" s="187"/>
      <c r="JAO2508" s="204"/>
      <c r="JAP2508" s="272"/>
      <c r="JAQ2508" s="207"/>
      <c r="JAR2508" s="238"/>
      <c r="JAS2508" s="207"/>
      <c r="JAT2508" s="207"/>
      <c r="JAU2508" s="187"/>
      <c r="JAV2508" s="187"/>
      <c r="JAW2508" s="204"/>
      <c r="JAX2508" s="272"/>
      <c r="JAY2508" s="207"/>
      <c r="JAZ2508" s="238"/>
      <c r="JBA2508" s="207"/>
      <c r="JBB2508" s="207"/>
      <c r="JBC2508" s="187"/>
      <c r="JBD2508" s="187"/>
      <c r="JBE2508" s="204"/>
      <c r="JBF2508" s="272"/>
      <c r="JBG2508" s="207"/>
      <c r="JBH2508" s="238"/>
      <c r="JBI2508" s="207"/>
      <c r="JBJ2508" s="207"/>
      <c r="JBK2508" s="187"/>
      <c r="JBL2508" s="187"/>
      <c r="JBM2508" s="204"/>
      <c r="JBN2508" s="272"/>
      <c r="JBO2508" s="207"/>
      <c r="JBP2508" s="238"/>
      <c r="JBQ2508" s="207"/>
      <c r="JBR2508" s="207"/>
      <c r="JBS2508" s="187"/>
      <c r="JBT2508" s="187"/>
      <c r="JBU2508" s="204"/>
      <c r="JBV2508" s="272"/>
      <c r="JBW2508" s="207"/>
      <c r="JBX2508" s="238"/>
      <c r="JBY2508" s="207"/>
      <c r="JBZ2508" s="207"/>
      <c r="JCA2508" s="187"/>
      <c r="JCB2508" s="187"/>
      <c r="JCC2508" s="204"/>
      <c r="JCD2508" s="272"/>
      <c r="JCE2508" s="207"/>
      <c r="JCF2508" s="238"/>
      <c r="JCG2508" s="207"/>
      <c r="JCH2508" s="207"/>
      <c r="JCI2508" s="187"/>
      <c r="JCJ2508" s="187"/>
      <c r="JCK2508" s="204"/>
      <c r="JCL2508" s="272"/>
      <c r="JCM2508" s="207"/>
      <c r="JCN2508" s="238"/>
      <c r="JCO2508" s="207"/>
      <c r="JCP2508" s="207"/>
      <c r="JCQ2508" s="187"/>
      <c r="JCR2508" s="187"/>
      <c r="JCS2508" s="204"/>
      <c r="JCT2508" s="272"/>
      <c r="JCU2508" s="207"/>
      <c r="JCV2508" s="238"/>
      <c r="JCW2508" s="207"/>
      <c r="JCX2508" s="207"/>
      <c r="JCY2508" s="187"/>
      <c r="JCZ2508" s="187"/>
      <c r="JDA2508" s="204"/>
      <c r="JDB2508" s="272"/>
      <c r="JDC2508" s="207"/>
      <c r="JDD2508" s="238"/>
      <c r="JDE2508" s="207"/>
      <c r="JDF2508" s="207"/>
      <c r="JDG2508" s="187"/>
      <c r="JDH2508" s="187"/>
      <c r="JDI2508" s="204"/>
      <c r="JDJ2508" s="272"/>
      <c r="JDK2508" s="207"/>
      <c r="JDL2508" s="238"/>
      <c r="JDM2508" s="207"/>
      <c r="JDN2508" s="207"/>
      <c r="JDO2508" s="187"/>
      <c r="JDP2508" s="187"/>
      <c r="JDQ2508" s="204"/>
      <c r="JDR2508" s="272"/>
      <c r="JDS2508" s="207"/>
      <c r="JDT2508" s="238"/>
      <c r="JDU2508" s="207"/>
      <c r="JDV2508" s="207"/>
      <c r="JDW2508" s="187"/>
      <c r="JDX2508" s="187"/>
      <c r="JDY2508" s="204"/>
      <c r="JDZ2508" s="272"/>
      <c r="JEA2508" s="207"/>
      <c r="JEB2508" s="238"/>
      <c r="JEC2508" s="207"/>
      <c r="JED2508" s="207"/>
      <c r="JEE2508" s="187"/>
      <c r="JEF2508" s="187"/>
      <c r="JEG2508" s="204"/>
      <c r="JEH2508" s="272"/>
      <c r="JEI2508" s="207"/>
      <c r="JEJ2508" s="238"/>
      <c r="JEK2508" s="207"/>
      <c r="JEL2508" s="207"/>
      <c r="JEM2508" s="187"/>
      <c r="JEN2508" s="187"/>
      <c r="JEO2508" s="204"/>
      <c r="JEP2508" s="272"/>
      <c r="JEQ2508" s="207"/>
      <c r="JER2508" s="238"/>
      <c r="JES2508" s="207"/>
      <c r="JET2508" s="207"/>
      <c r="JEU2508" s="187"/>
      <c r="JEV2508" s="187"/>
      <c r="JEW2508" s="204"/>
      <c r="JEX2508" s="272"/>
      <c r="JEY2508" s="207"/>
      <c r="JEZ2508" s="238"/>
      <c r="JFA2508" s="207"/>
      <c r="JFB2508" s="207"/>
      <c r="JFC2508" s="187"/>
      <c r="JFD2508" s="187"/>
      <c r="JFE2508" s="204"/>
      <c r="JFF2508" s="272"/>
      <c r="JFG2508" s="207"/>
      <c r="JFH2508" s="238"/>
      <c r="JFI2508" s="207"/>
      <c r="JFJ2508" s="207"/>
      <c r="JFK2508" s="187"/>
      <c r="JFL2508" s="187"/>
      <c r="JFM2508" s="204"/>
      <c r="JFN2508" s="272"/>
      <c r="JFO2508" s="207"/>
      <c r="JFP2508" s="238"/>
      <c r="JFQ2508" s="207"/>
      <c r="JFR2508" s="207"/>
      <c r="JFS2508" s="187"/>
      <c r="JFT2508" s="187"/>
      <c r="JFU2508" s="204"/>
      <c r="JFV2508" s="272"/>
      <c r="JFW2508" s="207"/>
      <c r="JFX2508" s="238"/>
      <c r="JFY2508" s="207"/>
      <c r="JFZ2508" s="207"/>
      <c r="JGA2508" s="187"/>
      <c r="JGB2508" s="187"/>
      <c r="JGC2508" s="204"/>
      <c r="JGD2508" s="272"/>
      <c r="JGE2508" s="207"/>
      <c r="JGF2508" s="238"/>
      <c r="JGG2508" s="207"/>
      <c r="JGH2508" s="207"/>
      <c r="JGI2508" s="187"/>
      <c r="JGJ2508" s="187"/>
      <c r="JGK2508" s="204"/>
      <c r="JGL2508" s="272"/>
      <c r="JGM2508" s="207"/>
      <c r="JGN2508" s="238"/>
      <c r="JGO2508" s="207"/>
      <c r="JGP2508" s="207"/>
      <c r="JGQ2508" s="187"/>
      <c r="JGR2508" s="187"/>
      <c r="JGS2508" s="204"/>
      <c r="JGT2508" s="272"/>
      <c r="JGU2508" s="207"/>
      <c r="JGV2508" s="238"/>
      <c r="JGW2508" s="207"/>
      <c r="JGX2508" s="207"/>
      <c r="JGY2508" s="187"/>
      <c r="JGZ2508" s="187"/>
      <c r="JHA2508" s="204"/>
      <c r="JHB2508" s="272"/>
      <c r="JHC2508" s="207"/>
      <c r="JHD2508" s="238"/>
      <c r="JHE2508" s="207"/>
      <c r="JHF2508" s="207"/>
      <c r="JHG2508" s="187"/>
      <c r="JHH2508" s="187"/>
      <c r="JHI2508" s="204"/>
      <c r="JHJ2508" s="272"/>
      <c r="JHK2508" s="207"/>
      <c r="JHL2508" s="238"/>
      <c r="JHM2508" s="207"/>
      <c r="JHN2508" s="207"/>
      <c r="JHO2508" s="187"/>
      <c r="JHP2508" s="187"/>
      <c r="JHQ2508" s="204"/>
      <c r="JHR2508" s="272"/>
      <c r="JHS2508" s="207"/>
      <c r="JHT2508" s="238"/>
      <c r="JHU2508" s="207"/>
      <c r="JHV2508" s="207"/>
      <c r="JHW2508" s="187"/>
      <c r="JHX2508" s="187"/>
      <c r="JHY2508" s="204"/>
      <c r="JHZ2508" s="272"/>
      <c r="JIA2508" s="207"/>
      <c r="JIB2508" s="238"/>
      <c r="JIC2508" s="207"/>
      <c r="JID2508" s="207"/>
      <c r="JIE2508" s="187"/>
      <c r="JIF2508" s="187"/>
      <c r="JIG2508" s="204"/>
      <c r="JIH2508" s="272"/>
      <c r="JII2508" s="207"/>
      <c r="JIJ2508" s="238"/>
      <c r="JIK2508" s="207"/>
      <c r="JIL2508" s="207"/>
      <c r="JIM2508" s="187"/>
      <c r="JIN2508" s="187"/>
      <c r="JIO2508" s="204"/>
      <c r="JIP2508" s="272"/>
      <c r="JIQ2508" s="207"/>
      <c r="JIR2508" s="238"/>
      <c r="JIS2508" s="207"/>
      <c r="JIT2508" s="207"/>
      <c r="JIU2508" s="187"/>
      <c r="JIV2508" s="187"/>
      <c r="JIW2508" s="204"/>
      <c r="JIX2508" s="272"/>
      <c r="JIY2508" s="207"/>
      <c r="JIZ2508" s="238"/>
      <c r="JJA2508" s="207"/>
      <c r="JJB2508" s="207"/>
      <c r="JJC2508" s="187"/>
      <c r="JJD2508" s="187"/>
      <c r="JJE2508" s="204"/>
      <c r="JJF2508" s="272"/>
      <c r="JJG2508" s="207"/>
      <c r="JJH2508" s="238"/>
      <c r="JJI2508" s="207"/>
      <c r="JJJ2508" s="207"/>
      <c r="JJK2508" s="187"/>
      <c r="JJL2508" s="187"/>
      <c r="JJM2508" s="204"/>
      <c r="JJN2508" s="272"/>
      <c r="JJO2508" s="207"/>
      <c r="JJP2508" s="238"/>
      <c r="JJQ2508" s="207"/>
      <c r="JJR2508" s="207"/>
      <c r="JJS2508" s="187"/>
      <c r="JJT2508" s="187"/>
      <c r="JJU2508" s="204"/>
      <c r="JJV2508" s="272"/>
      <c r="JJW2508" s="207"/>
      <c r="JJX2508" s="238"/>
      <c r="JJY2508" s="207"/>
      <c r="JJZ2508" s="207"/>
      <c r="JKA2508" s="187"/>
      <c r="JKB2508" s="187"/>
      <c r="JKC2508" s="204"/>
      <c r="JKD2508" s="272"/>
      <c r="JKE2508" s="207"/>
      <c r="JKF2508" s="238"/>
      <c r="JKG2508" s="207"/>
      <c r="JKH2508" s="207"/>
      <c r="JKI2508" s="187"/>
      <c r="JKJ2508" s="187"/>
      <c r="JKK2508" s="204"/>
      <c r="JKL2508" s="272"/>
      <c r="JKM2508" s="207"/>
      <c r="JKN2508" s="238"/>
      <c r="JKO2508" s="207"/>
      <c r="JKP2508" s="207"/>
      <c r="JKQ2508" s="187"/>
      <c r="JKR2508" s="187"/>
      <c r="JKS2508" s="204"/>
      <c r="JKT2508" s="272"/>
      <c r="JKU2508" s="207"/>
      <c r="JKV2508" s="238"/>
      <c r="JKW2508" s="207"/>
      <c r="JKX2508" s="207"/>
      <c r="JKY2508" s="187"/>
      <c r="JKZ2508" s="187"/>
      <c r="JLA2508" s="204"/>
      <c r="JLB2508" s="272"/>
      <c r="JLC2508" s="207"/>
      <c r="JLD2508" s="238"/>
      <c r="JLE2508" s="207"/>
      <c r="JLF2508" s="207"/>
      <c r="JLG2508" s="187"/>
      <c r="JLH2508" s="187"/>
      <c r="JLI2508" s="204"/>
      <c r="JLJ2508" s="272"/>
      <c r="JLK2508" s="207"/>
      <c r="JLL2508" s="238"/>
      <c r="JLM2508" s="207"/>
      <c r="JLN2508" s="207"/>
      <c r="JLO2508" s="187"/>
      <c r="JLP2508" s="187"/>
      <c r="JLQ2508" s="204"/>
      <c r="JLR2508" s="272"/>
      <c r="JLS2508" s="207"/>
      <c r="JLT2508" s="238"/>
      <c r="JLU2508" s="207"/>
      <c r="JLV2508" s="207"/>
      <c r="JLW2508" s="187"/>
      <c r="JLX2508" s="187"/>
      <c r="JLY2508" s="204"/>
      <c r="JLZ2508" s="272"/>
      <c r="JMA2508" s="207"/>
      <c r="JMB2508" s="238"/>
      <c r="JMC2508" s="207"/>
      <c r="JMD2508" s="207"/>
      <c r="JME2508" s="187"/>
      <c r="JMF2508" s="187"/>
      <c r="JMG2508" s="204"/>
      <c r="JMH2508" s="272"/>
      <c r="JMI2508" s="207"/>
      <c r="JMJ2508" s="238"/>
      <c r="JMK2508" s="207"/>
      <c r="JML2508" s="207"/>
      <c r="JMM2508" s="187"/>
      <c r="JMN2508" s="187"/>
      <c r="JMO2508" s="204"/>
      <c r="JMP2508" s="272"/>
      <c r="JMQ2508" s="207"/>
      <c r="JMR2508" s="238"/>
      <c r="JMS2508" s="207"/>
      <c r="JMT2508" s="207"/>
      <c r="JMU2508" s="187"/>
      <c r="JMV2508" s="187"/>
      <c r="JMW2508" s="204"/>
      <c r="JMX2508" s="272"/>
      <c r="JMY2508" s="207"/>
      <c r="JMZ2508" s="238"/>
      <c r="JNA2508" s="207"/>
      <c r="JNB2508" s="207"/>
      <c r="JNC2508" s="187"/>
      <c r="JND2508" s="187"/>
      <c r="JNE2508" s="204"/>
      <c r="JNF2508" s="272"/>
      <c r="JNG2508" s="207"/>
      <c r="JNH2508" s="238"/>
      <c r="JNI2508" s="207"/>
      <c r="JNJ2508" s="207"/>
      <c r="JNK2508" s="187"/>
      <c r="JNL2508" s="187"/>
      <c r="JNM2508" s="204"/>
      <c r="JNN2508" s="272"/>
      <c r="JNO2508" s="207"/>
      <c r="JNP2508" s="238"/>
      <c r="JNQ2508" s="207"/>
      <c r="JNR2508" s="207"/>
      <c r="JNS2508" s="187"/>
      <c r="JNT2508" s="187"/>
      <c r="JNU2508" s="204"/>
      <c r="JNV2508" s="272"/>
      <c r="JNW2508" s="207"/>
      <c r="JNX2508" s="238"/>
      <c r="JNY2508" s="207"/>
      <c r="JNZ2508" s="207"/>
      <c r="JOA2508" s="187"/>
      <c r="JOB2508" s="187"/>
      <c r="JOC2508" s="204"/>
      <c r="JOD2508" s="272"/>
      <c r="JOE2508" s="207"/>
      <c r="JOF2508" s="238"/>
      <c r="JOG2508" s="207"/>
      <c r="JOH2508" s="207"/>
      <c r="JOI2508" s="187"/>
      <c r="JOJ2508" s="187"/>
      <c r="JOK2508" s="204"/>
      <c r="JOL2508" s="272"/>
      <c r="JOM2508" s="207"/>
      <c r="JON2508" s="238"/>
      <c r="JOO2508" s="207"/>
      <c r="JOP2508" s="207"/>
      <c r="JOQ2508" s="187"/>
      <c r="JOR2508" s="187"/>
      <c r="JOS2508" s="204"/>
      <c r="JOT2508" s="272"/>
      <c r="JOU2508" s="207"/>
      <c r="JOV2508" s="238"/>
      <c r="JOW2508" s="207"/>
      <c r="JOX2508" s="207"/>
      <c r="JOY2508" s="187"/>
      <c r="JOZ2508" s="187"/>
      <c r="JPA2508" s="204"/>
      <c r="JPB2508" s="272"/>
      <c r="JPC2508" s="207"/>
      <c r="JPD2508" s="238"/>
      <c r="JPE2508" s="207"/>
      <c r="JPF2508" s="207"/>
      <c r="JPG2508" s="187"/>
      <c r="JPH2508" s="187"/>
      <c r="JPI2508" s="204"/>
      <c r="JPJ2508" s="272"/>
      <c r="JPK2508" s="207"/>
      <c r="JPL2508" s="238"/>
      <c r="JPM2508" s="207"/>
      <c r="JPN2508" s="207"/>
      <c r="JPO2508" s="187"/>
      <c r="JPP2508" s="187"/>
      <c r="JPQ2508" s="204"/>
      <c r="JPR2508" s="272"/>
      <c r="JPS2508" s="207"/>
      <c r="JPT2508" s="238"/>
      <c r="JPU2508" s="207"/>
      <c r="JPV2508" s="207"/>
      <c r="JPW2508" s="187"/>
      <c r="JPX2508" s="187"/>
      <c r="JPY2508" s="204"/>
      <c r="JPZ2508" s="272"/>
      <c r="JQA2508" s="207"/>
      <c r="JQB2508" s="238"/>
      <c r="JQC2508" s="207"/>
      <c r="JQD2508" s="207"/>
      <c r="JQE2508" s="187"/>
      <c r="JQF2508" s="187"/>
      <c r="JQG2508" s="204"/>
      <c r="JQH2508" s="272"/>
      <c r="JQI2508" s="207"/>
      <c r="JQJ2508" s="238"/>
      <c r="JQK2508" s="207"/>
      <c r="JQL2508" s="207"/>
      <c r="JQM2508" s="187"/>
      <c r="JQN2508" s="187"/>
      <c r="JQO2508" s="204"/>
      <c r="JQP2508" s="272"/>
      <c r="JQQ2508" s="207"/>
      <c r="JQR2508" s="238"/>
      <c r="JQS2508" s="207"/>
      <c r="JQT2508" s="207"/>
      <c r="JQU2508" s="187"/>
      <c r="JQV2508" s="187"/>
      <c r="JQW2508" s="204"/>
      <c r="JQX2508" s="272"/>
      <c r="JQY2508" s="207"/>
      <c r="JQZ2508" s="238"/>
      <c r="JRA2508" s="207"/>
      <c r="JRB2508" s="207"/>
      <c r="JRC2508" s="187"/>
      <c r="JRD2508" s="187"/>
      <c r="JRE2508" s="204"/>
      <c r="JRF2508" s="272"/>
      <c r="JRG2508" s="207"/>
      <c r="JRH2508" s="238"/>
      <c r="JRI2508" s="207"/>
      <c r="JRJ2508" s="207"/>
      <c r="JRK2508" s="187"/>
      <c r="JRL2508" s="187"/>
      <c r="JRM2508" s="204"/>
      <c r="JRN2508" s="272"/>
      <c r="JRO2508" s="207"/>
      <c r="JRP2508" s="238"/>
      <c r="JRQ2508" s="207"/>
      <c r="JRR2508" s="207"/>
      <c r="JRS2508" s="187"/>
      <c r="JRT2508" s="187"/>
      <c r="JRU2508" s="204"/>
      <c r="JRV2508" s="272"/>
      <c r="JRW2508" s="207"/>
      <c r="JRX2508" s="238"/>
      <c r="JRY2508" s="207"/>
      <c r="JRZ2508" s="207"/>
      <c r="JSA2508" s="187"/>
      <c r="JSB2508" s="187"/>
      <c r="JSC2508" s="204"/>
      <c r="JSD2508" s="272"/>
      <c r="JSE2508" s="207"/>
      <c r="JSF2508" s="238"/>
      <c r="JSG2508" s="207"/>
      <c r="JSH2508" s="207"/>
      <c r="JSI2508" s="187"/>
      <c r="JSJ2508" s="187"/>
      <c r="JSK2508" s="204"/>
      <c r="JSL2508" s="272"/>
      <c r="JSM2508" s="207"/>
      <c r="JSN2508" s="238"/>
      <c r="JSO2508" s="207"/>
      <c r="JSP2508" s="207"/>
      <c r="JSQ2508" s="187"/>
      <c r="JSR2508" s="187"/>
      <c r="JSS2508" s="204"/>
      <c r="JST2508" s="272"/>
      <c r="JSU2508" s="207"/>
      <c r="JSV2508" s="238"/>
      <c r="JSW2508" s="207"/>
      <c r="JSX2508" s="207"/>
      <c r="JSY2508" s="187"/>
      <c r="JSZ2508" s="187"/>
      <c r="JTA2508" s="204"/>
      <c r="JTB2508" s="272"/>
      <c r="JTC2508" s="207"/>
      <c r="JTD2508" s="238"/>
      <c r="JTE2508" s="207"/>
      <c r="JTF2508" s="207"/>
      <c r="JTG2508" s="187"/>
      <c r="JTH2508" s="187"/>
      <c r="JTI2508" s="204"/>
      <c r="JTJ2508" s="272"/>
      <c r="JTK2508" s="207"/>
      <c r="JTL2508" s="238"/>
      <c r="JTM2508" s="207"/>
      <c r="JTN2508" s="207"/>
      <c r="JTO2508" s="187"/>
      <c r="JTP2508" s="187"/>
      <c r="JTQ2508" s="204"/>
      <c r="JTR2508" s="272"/>
      <c r="JTS2508" s="207"/>
      <c r="JTT2508" s="238"/>
      <c r="JTU2508" s="207"/>
      <c r="JTV2508" s="207"/>
      <c r="JTW2508" s="187"/>
      <c r="JTX2508" s="187"/>
      <c r="JTY2508" s="204"/>
      <c r="JTZ2508" s="272"/>
      <c r="JUA2508" s="207"/>
      <c r="JUB2508" s="238"/>
      <c r="JUC2508" s="207"/>
      <c r="JUD2508" s="207"/>
      <c r="JUE2508" s="187"/>
      <c r="JUF2508" s="187"/>
      <c r="JUG2508" s="204"/>
      <c r="JUH2508" s="272"/>
      <c r="JUI2508" s="207"/>
      <c r="JUJ2508" s="238"/>
      <c r="JUK2508" s="207"/>
      <c r="JUL2508" s="207"/>
      <c r="JUM2508" s="187"/>
      <c r="JUN2508" s="187"/>
      <c r="JUO2508" s="204"/>
      <c r="JUP2508" s="272"/>
      <c r="JUQ2508" s="207"/>
      <c r="JUR2508" s="238"/>
      <c r="JUS2508" s="207"/>
      <c r="JUT2508" s="207"/>
      <c r="JUU2508" s="187"/>
      <c r="JUV2508" s="187"/>
      <c r="JUW2508" s="204"/>
      <c r="JUX2508" s="272"/>
      <c r="JUY2508" s="207"/>
      <c r="JUZ2508" s="238"/>
      <c r="JVA2508" s="207"/>
      <c r="JVB2508" s="207"/>
      <c r="JVC2508" s="187"/>
      <c r="JVD2508" s="187"/>
      <c r="JVE2508" s="204"/>
      <c r="JVF2508" s="272"/>
      <c r="JVG2508" s="207"/>
      <c r="JVH2508" s="238"/>
      <c r="JVI2508" s="207"/>
      <c r="JVJ2508" s="207"/>
      <c r="JVK2508" s="187"/>
      <c r="JVL2508" s="187"/>
      <c r="JVM2508" s="204"/>
      <c r="JVN2508" s="272"/>
      <c r="JVO2508" s="207"/>
      <c r="JVP2508" s="238"/>
      <c r="JVQ2508" s="207"/>
      <c r="JVR2508" s="207"/>
      <c r="JVS2508" s="187"/>
      <c r="JVT2508" s="187"/>
      <c r="JVU2508" s="204"/>
      <c r="JVV2508" s="272"/>
      <c r="JVW2508" s="207"/>
      <c r="JVX2508" s="238"/>
      <c r="JVY2508" s="207"/>
      <c r="JVZ2508" s="207"/>
      <c r="JWA2508" s="187"/>
      <c r="JWB2508" s="187"/>
      <c r="JWC2508" s="204"/>
      <c r="JWD2508" s="272"/>
      <c r="JWE2508" s="207"/>
      <c r="JWF2508" s="238"/>
      <c r="JWG2508" s="207"/>
      <c r="JWH2508" s="207"/>
      <c r="JWI2508" s="187"/>
      <c r="JWJ2508" s="187"/>
      <c r="JWK2508" s="204"/>
      <c r="JWL2508" s="272"/>
      <c r="JWM2508" s="207"/>
      <c r="JWN2508" s="238"/>
      <c r="JWO2508" s="207"/>
      <c r="JWP2508" s="207"/>
      <c r="JWQ2508" s="187"/>
      <c r="JWR2508" s="187"/>
      <c r="JWS2508" s="204"/>
      <c r="JWT2508" s="272"/>
      <c r="JWU2508" s="207"/>
      <c r="JWV2508" s="238"/>
      <c r="JWW2508" s="207"/>
      <c r="JWX2508" s="207"/>
      <c r="JWY2508" s="187"/>
      <c r="JWZ2508" s="187"/>
      <c r="JXA2508" s="204"/>
      <c r="JXB2508" s="272"/>
      <c r="JXC2508" s="207"/>
      <c r="JXD2508" s="238"/>
      <c r="JXE2508" s="207"/>
      <c r="JXF2508" s="207"/>
      <c r="JXG2508" s="187"/>
      <c r="JXH2508" s="187"/>
      <c r="JXI2508" s="204"/>
      <c r="JXJ2508" s="272"/>
      <c r="JXK2508" s="207"/>
      <c r="JXL2508" s="238"/>
      <c r="JXM2508" s="207"/>
      <c r="JXN2508" s="207"/>
      <c r="JXO2508" s="187"/>
      <c r="JXP2508" s="187"/>
      <c r="JXQ2508" s="204"/>
      <c r="JXR2508" s="272"/>
      <c r="JXS2508" s="207"/>
      <c r="JXT2508" s="238"/>
      <c r="JXU2508" s="207"/>
      <c r="JXV2508" s="207"/>
      <c r="JXW2508" s="187"/>
      <c r="JXX2508" s="187"/>
      <c r="JXY2508" s="204"/>
      <c r="JXZ2508" s="272"/>
      <c r="JYA2508" s="207"/>
      <c r="JYB2508" s="238"/>
      <c r="JYC2508" s="207"/>
      <c r="JYD2508" s="207"/>
      <c r="JYE2508" s="187"/>
      <c r="JYF2508" s="187"/>
      <c r="JYG2508" s="204"/>
      <c r="JYH2508" s="272"/>
      <c r="JYI2508" s="207"/>
      <c r="JYJ2508" s="238"/>
      <c r="JYK2508" s="207"/>
      <c r="JYL2508" s="207"/>
      <c r="JYM2508" s="187"/>
      <c r="JYN2508" s="187"/>
      <c r="JYO2508" s="204"/>
      <c r="JYP2508" s="272"/>
      <c r="JYQ2508" s="207"/>
      <c r="JYR2508" s="238"/>
      <c r="JYS2508" s="207"/>
      <c r="JYT2508" s="207"/>
      <c r="JYU2508" s="187"/>
      <c r="JYV2508" s="187"/>
      <c r="JYW2508" s="204"/>
      <c r="JYX2508" s="272"/>
      <c r="JYY2508" s="207"/>
      <c r="JYZ2508" s="238"/>
      <c r="JZA2508" s="207"/>
      <c r="JZB2508" s="207"/>
      <c r="JZC2508" s="187"/>
      <c r="JZD2508" s="187"/>
      <c r="JZE2508" s="204"/>
      <c r="JZF2508" s="272"/>
      <c r="JZG2508" s="207"/>
      <c r="JZH2508" s="238"/>
      <c r="JZI2508" s="207"/>
      <c r="JZJ2508" s="207"/>
      <c r="JZK2508" s="187"/>
      <c r="JZL2508" s="187"/>
      <c r="JZM2508" s="204"/>
      <c r="JZN2508" s="272"/>
      <c r="JZO2508" s="207"/>
      <c r="JZP2508" s="238"/>
      <c r="JZQ2508" s="207"/>
      <c r="JZR2508" s="207"/>
      <c r="JZS2508" s="187"/>
      <c r="JZT2508" s="187"/>
      <c r="JZU2508" s="204"/>
      <c r="JZV2508" s="272"/>
      <c r="JZW2508" s="207"/>
      <c r="JZX2508" s="238"/>
      <c r="JZY2508" s="207"/>
      <c r="JZZ2508" s="207"/>
      <c r="KAA2508" s="187"/>
      <c r="KAB2508" s="187"/>
      <c r="KAC2508" s="204"/>
      <c r="KAD2508" s="272"/>
      <c r="KAE2508" s="207"/>
      <c r="KAF2508" s="238"/>
      <c r="KAG2508" s="207"/>
      <c r="KAH2508" s="207"/>
      <c r="KAI2508" s="187"/>
      <c r="KAJ2508" s="187"/>
      <c r="KAK2508" s="204"/>
      <c r="KAL2508" s="272"/>
      <c r="KAM2508" s="207"/>
      <c r="KAN2508" s="238"/>
      <c r="KAO2508" s="207"/>
      <c r="KAP2508" s="207"/>
      <c r="KAQ2508" s="187"/>
      <c r="KAR2508" s="187"/>
      <c r="KAS2508" s="204"/>
      <c r="KAT2508" s="272"/>
      <c r="KAU2508" s="207"/>
      <c r="KAV2508" s="238"/>
      <c r="KAW2508" s="207"/>
      <c r="KAX2508" s="207"/>
      <c r="KAY2508" s="187"/>
      <c r="KAZ2508" s="187"/>
      <c r="KBA2508" s="204"/>
      <c r="KBB2508" s="272"/>
      <c r="KBC2508" s="207"/>
      <c r="KBD2508" s="238"/>
      <c r="KBE2508" s="207"/>
      <c r="KBF2508" s="207"/>
      <c r="KBG2508" s="187"/>
      <c r="KBH2508" s="187"/>
      <c r="KBI2508" s="204"/>
      <c r="KBJ2508" s="272"/>
      <c r="KBK2508" s="207"/>
      <c r="KBL2508" s="238"/>
      <c r="KBM2508" s="207"/>
      <c r="KBN2508" s="207"/>
      <c r="KBO2508" s="187"/>
      <c r="KBP2508" s="187"/>
      <c r="KBQ2508" s="204"/>
      <c r="KBR2508" s="272"/>
      <c r="KBS2508" s="207"/>
      <c r="KBT2508" s="238"/>
      <c r="KBU2508" s="207"/>
      <c r="KBV2508" s="207"/>
      <c r="KBW2508" s="187"/>
      <c r="KBX2508" s="187"/>
      <c r="KBY2508" s="204"/>
      <c r="KBZ2508" s="272"/>
      <c r="KCA2508" s="207"/>
      <c r="KCB2508" s="238"/>
      <c r="KCC2508" s="207"/>
      <c r="KCD2508" s="207"/>
      <c r="KCE2508" s="187"/>
      <c r="KCF2508" s="187"/>
      <c r="KCG2508" s="204"/>
      <c r="KCH2508" s="272"/>
      <c r="KCI2508" s="207"/>
      <c r="KCJ2508" s="238"/>
      <c r="KCK2508" s="207"/>
      <c r="KCL2508" s="207"/>
      <c r="KCM2508" s="187"/>
      <c r="KCN2508" s="187"/>
      <c r="KCO2508" s="204"/>
      <c r="KCP2508" s="272"/>
      <c r="KCQ2508" s="207"/>
      <c r="KCR2508" s="238"/>
      <c r="KCS2508" s="207"/>
      <c r="KCT2508" s="207"/>
      <c r="KCU2508" s="187"/>
      <c r="KCV2508" s="187"/>
      <c r="KCW2508" s="204"/>
      <c r="KCX2508" s="272"/>
      <c r="KCY2508" s="207"/>
      <c r="KCZ2508" s="238"/>
      <c r="KDA2508" s="207"/>
      <c r="KDB2508" s="207"/>
      <c r="KDC2508" s="187"/>
      <c r="KDD2508" s="187"/>
      <c r="KDE2508" s="204"/>
      <c r="KDF2508" s="272"/>
      <c r="KDG2508" s="207"/>
      <c r="KDH2508" s="238"/>
      <c r="KDI2508" s="207"/>
      <c r="KDJ2508" s="207"/>
      <c r="KDK2508" s="187"/>
      <c r="KDL2508" s="187"/>
      <c r="KDM2508" s="204"/>
      <c r="KDN2508" s="272"/>
      <c r="KDO2508" s="207"/>
      <c r="KDP2508" s="238"/>
      <c r="KDQ2508" s="207"/>
      <c r="KDR2508" s="207"/>
      <c r="KDS2508" s="187"/>
      <c r="KDT2508" s="187"/>
      <c r="KDU2508" s="204"/>
      <c r="KDV2508" s="272"/>
      <c r="KDW2508" s="207"/>
      <c r="KDX2508" s="238"/>
      <c r="KDY2508" s="207"/>
      <c r="KDZ2508" s="207"/>
      <c r="KEA2508" s="187"/>
      <c r="KEB2508" s="187"/>
      <c r="KEC2508" s="204"/>
      <c r="KED2508" s="272"/>
      <c r="KEE2508" s="207"/>
      <c r="KEF2508" s="238"/>
      <c r="KEG2508" s="207"/>
      <c r="KEH2508" s="207"/>
      <c r="KEI2508" s="187"/>
      <c r="KEJ2508" s="187"/>
      <c r="KEK2508" s="204"/>
      <c r="KEL2508" s="272"/>
      <c r="KEM2508" s="207"/>
      <c r="KEN2508" s="238"/>
      <c r="KEO2508" s="207"/>
      <c r="KEP2508" s="207"/>
      <c r="KEQ2508" s="187"/>
      <c r="KER2508" s="187"/>
      <c r="KES2508" s="204"/>
      <c r="KET2508" s="272"/>
      <c r="KEU2508" s="207"/>
      <c r="KEV2508" s="238"/>
      <c r="KEW2508" s="207"/>
      <c r="KEX2508" s="207"/>
      <c r="KEY2508" s="187"/>
      <c r="KEZ2508" s="187"/>
      <c r="KFA2508" s="204"/>
      <c r="KFB2508" s="272"/>
      <c r="KFC2508" s="207"/>
      <c r="KFD2508" s="238"/>
      <c r="KFE2508" s="207"/>
      <c r="KFF2508" s="207"/>
      <c r="KFG2508" s="187"/>
      <c r="KFH2508" s="187"/>
      <c r="KFI2508" s="204"/>
      <c r="KFJ2508" s="272"/>
      <c r="KFK2508" s="207"/>
      <c r="KFL2508" s="238"/>
      <c r="KFM2508" s="207"/>
      <c r="KFN2508" s="207"/>
      <c r="KFO2508" s="187"/>
      <c r="KFP2508" s="187"/>
      <c r="KFQ2508" s="204"/>
      <c r="KFR2508" s="272"/>
      <c r="KFS2508" s="207"/>
      <c r="KFT2508" s="238"/>
      <c r="KFU2508" s="207"/>
      <c r="KFV2508" s="207"/>
      <c r="KFW2508" s="187"/>
      <c r="KFX2508" s="187"/>
      <c r="KFY2508" s="204"/>
      <c r="KFZ2508" s="272"/>
      <c r="KGA2508" s="207"/>
      <c r="KGB2508" s="238"/>
      <c r="KGC2508" s="207"/>
      <c r="KGD2508" s="207"/>
      <c r="KGE2508" s="187"/>
      <c r="KGF2508" s="187"/>
      <c r="KGG2508" s="204"/>
      <c r="KGH2508" s="272"/>
      <c r="KGI2508" s="207"/>
      <c r="KGJ2508" s="238"/>
      <c r="KGK2508" s="207"/>
      <c r="KGL2508" s="207"/>
      <c r="KGM2508" s="187"/>
      <c r="KGN2508" s="187"/>
      <c r="KGO2508" s="204"/>
      <c r="KGP2508" s="272"/>
      <c r="KGQ2508" s="207"/>
      <c r="KGR2508" s="238"/>
      <c r="KGS2508" s="207"/>
      <c r="KGT2508" s="207"/>
      <c r="KGU2508" s="187"/>
      <c r="KGV2508" s="187"/>
      <c r="KGW2508" s="204"/>
      <c r="KGX2508" s="272"/>
      <c r="KGY2508" s="207"/>
      <c r="KGZ2508" s="238"/>
      <c r="KHA2508" s="207"/>
      <c r="KHB2508" s="207"/>
      <c r="KHC2508" s="187"/>
      <c r="KHD2508" s="187"/>
      <c r="KHE2508" s="204"/>
      <c r="KHF2508" s="272"/>
      <c r="KHG2508" s="207"/>
      <c r="KHH2508" s="238"/>
      <c r="KHI2508" s="207"/>
      <c r="KHJ2508" s="207"/>
      <c r="KHK2508" s="187"/>
      <c r="KHL2508" s="187"/>
      <c r="KHM2508" s="204"/>
      <c r="KHN2508" s="272"/>
      <c r="KHO2508" s="207"/>
      <c r="KHP2508" s="238"/>
      <c r="KHQ2508" s="207"/>
      <c r="KHR2508" s="207"/>
      <c r="KHS2508" s="187"/>
      <c r="KHT2508" s="187"/>
      <c r="KHU2508" s="204"/>
      <c r="KHV2508" s="272"/>
      <c r="KHW2508" s="207"/>
      <c r="KHX2508" s="238"/>
      <c r="KHY2508" s="207"/>
      <c r="KHZ2508" s="207"/>
      <c r="KIA2508" s="187"/>
      <c r="KIB2508" s="187"/>
      <c r="KIC2508" s="204"/>
      <c r="KID2508" s="272"/>
      <c r="KIE2508" s="207"/>
      <c r="KIF2508" s="238"/>
      <c r="KIG2508" s="207"/>
      <c r="KIH2508" s="207"/>
      <c r="KII2508" s="187"/>
      <c r="KIJ2508" s="187"/>
      <c r="KIK2508" s="204"/>
      <c r="KIL2508" s="272"/>
      <c r="KIM2508" s="207"/>
      <c r="KIN2508" s="238"/>
      <c r="KIO2508" s="207"/>
      <c r="KIP2508" s="207"/>
      <c r="KIQ2508" s="187"/>
      <c r="KIR2508" s="187"/>
      <c r="KIS2508" s="204"/>
      <c r="KIT2508" s="272"/>
      <c r="KIU2508" s="207"/>
      <c r="KIV2508" s="238"/>
      <c r="KIW2508" s="207"/>
      <c r="KIX2508" s="207"/>
      <c r="KIY2508" s="187"/>
      <c r="KIZ2508" s="187"/>
      <c r="KJA2508" s="204"/>
      <c r="KJB2508" s="272"/>
      <c r="KJC2508" s="207"/>
      <c r="KJD2508" s="238"/>
      <c r="KJE2508" s="207"/>
      <c r="KJF2508" s="207"/>
      <c r="KJG2508" s="187"/>
      <c r="KJH2508" s="187"/>
      <c r="KJI2508" s="204"/>
      <c r="KJJ2508" s="272"/>
      <c r="KJK2508" s="207"/>
      <c r="KJL2508" s="238"/>
      <c r="KJM2508" s="207"/>
      <c r="KJN2508" s="207"/>
      <c r="KJO2508" s="187"/>
      <c r="KJP2508" s="187"/>
      <c r="KJQ2508" s="204"/>
      <c r="KJR2508" s="272"/>
      <c r="KJS2508" s="207"/>
      <c r="KJT2508" s="238"/>
      <c r="KJU2508" s="207"/>
      <c r="KJV2508" s="207"/>
      <c r="KJW2508" s="187"/>
      <c r="KJX2508" s="187"/>
      <c r="KJY2508" s="204"/>
      <c r="KJZ2508" s="272"/>
      <c r="KKA2508" s="207"/>
      <c r="KKB2508" s="238"/>
      <c r="KKC2508" s="207"/>
      <c r="KKD2508" s="207"/>
      <c r="KKE2508" s="187"/>
      <c r="KKF2508" s="187"/>
      <c r="KKG2508" s="204"/>
      <c r="KKH2508" s="272"/>
      <c r="KKI2508" s="207"/>
      <c r="KKJ2508" s="238"/>
      <c r="KKK2508" s="207"/>
      <c r="KKL2508" s="207"/>
      <c r="KKM2508" s="187"/>
      <c r="KKN2508" s="187"/>
      <c r="KKO2508" s="204"/>
      <c r="KKP2508" s="272"/>
      <c r="KKQ2508" s="207"/>
      <c r="KKR2508" s="238"/>
      <c r="KKS2508" s="207"/>
      <c r="KKT2508" s="207"/>
      <c r="KKU2508" s="187"/>
      <c r="KKV2508" s="187"/>
      <c r="KKW2508" s="204"/>
      <c r="KKX2508" s="272"/>
      <c r="KKY2508" s="207"/>
      <c r="KKZ2508" s="238"/>
      <c r="KLA2508" s="207"/>
      <c r="KLB2508" s="207"/>
      <c r="KLC2508" s="187"/>
      <c r="KLD2508" s="187"/>
      <c r="KLE2508" s="204"/>
      <c r="KLF2508" s="272"/>
      <c r="KLG2508" s="207"/>
      <c r="KLH2508" s="238"/>
      <c r="KLI2508" s="207"/>
      <c r="KLJ2508" s="207"/>
      <c r="KLK2508" s="187"/>
      <c r="KLL2508" s="187"/>
      <c r="KLM2508" s="204"/>
      <c r="KLN2508" s="272"/>
      <c r="KLO2508" s="207"/>
      <c r="KLP2508" s="238"/>
      <c r="KLQ2508" s="207"/>
      <c r="KLR2508" s="207"/>
      <c r="KLS2508" s="187"/>
      <c r="KLT2508" s="187"/>
      <c r="KLU2508" s="204"/>
      <c r="KLV2508" s="272"/>
      <c r="KLW2508" s="207"/>
      <c r="KLX2508" s="238"/>
      <c r="KLY2508" s="207"/>
      <c r="KLZ2508" s="207"/>
      <c r="KMA2508" s="187"/>
      <c r="KMB2508" s="187"/>
      <c r="KMC2508" s="204"/>
      <c r="KMD2508" s="272"/>
      <c r="KME2508" s="207"/>
      <c r="KMF2508" s="238"/>
      <c r="KMG2508" s="207"/>
      <c r="KMH2508" s="207"/>
      <c r="KMI2508" s="187"/>
      <c r="KMJ2508" s="187"/>
      <c r="KMK2508" s="204"/>
      <c r="KML2508" s="272"/>
      <c r="KMM2508" s="207"/>
      <c r="KMN2508" s="238"/>
      <c r="KMO2508" s="207"/>
      <c r="KMP2508" s="207"/>
      <c r="KMQ2508" s="187"/>
      <c r="KMR2508" s="187"/>
      <c r="KMS2508" s="204"/>
      <c r="KMT2508" s="272"/>
      <c r="KMU2508" s="207"/>
      <c r="KMV2508" s="238"/>
      <c r="KMW2508" s="207"/>
      <c r="KMX2508" s="207"/>
      <c r="KMY2508" s="187"/>
      <c r="KMZ2508" s="187"/>
      <c r="KNA2508" s="204"/>
      <c r="KNB2508" s="272"/>
      <c r="KNC2508" s="207"/>
      <c r="KND2508" s="238"/>
      <c r="KNE2508" s="207"/>
      <c r="KNF2508" s="207"/>
      <c r="KNG2508" s="187"/>
      <c r="KNH2508" s="187"/>
      <c r="KNI2508" s="204"/>
      <c r="KNJ2508" s="272"/>
      <c r="KNK2508" s="207"/>
      <c r="KNL2508" s="238"/>
      <c r="KNM2508" s="207"/>
      <c r="KNN2508" s="207"/>
      <c r="KNO2508" s="187"/>
      <c r="KNP2508" s="187"/>
      <c r="KNQ2508" s="204"/>
      <c r="KNR2508" s="272"/>
      <c r="KNS2508" s="207"/>
      <c r="KNT2508" s="238"/>
      <c r="KNU2508" s="207"/>
      <c r="KNV2508" s="207"/>
      <c r="KNW2508" s="187"/>
      <c r="KNX2508" s="187"/>
      <c r="KNY2508" s="204"/>
      <c r="KNZ2508" s="272"/>
      <c r="KOA2508" s="207"/>
      <c r="KOB2508" s="238"/>
      <c r="KOC2508" s="207"/>
      <c r="KOD2508" s="207"/>
      <c r="KOE2508" s="187"/>
      <c r="KOF2508" s="187"/>
      <c r="KOG2508" s="204"/>
      <c r="KOH2508" s="272"/>
      <c r="KOI2508" s="207"/>
      <c r="KOJ2508" s="238"/>
      <c r="KOK2508" s="207"/>
      <c r="KOL2508" s="207"/>
      <c r="KOM2508" s="187"/>
      <c r="KON2508" s="187"/>
      <c r="KOO2508" s="204"/>
      <c r="KOP2508" s="272"/>
      <c r="KOQ2508" s="207"/>
      <c r="KOR2508" s="238"/>
      <c r="KOS2508" s="207"/>
      <c r="KOT2508" s="207"/>
      <c r="KOU2508" s="187"/>
      <c r="KOV2508" s="187"/>
      <c r="KOW2508" s="204"/>
      <c r="KOX2508" s="272"/>
      <c r="KOY2508" s="207"/>
      <c r="KOZ2508" s="238"/>
      <c r="KPA2508" s="207"/>
      <c r="KPB2508" s="207"/>
      <c r="KPC2508" s="187"/>
      <c r="KPD2508" s="187"/>
      <c r="KPE2508" s="204"/>
      <c r="KPF2508" s="272"/>
      <c r="KPG2508" s="207"/>
      <c r="KPH2508" s="238"/>
      <c r="KPI2508" s="207"/>
      <c r="KPJ2508" s="207"/>
      <c r="KPK2508" s="187"/>
      <c r="KPL2508" s="187"/>
      <c r="KPM2508" s="204"/>
      <c r="KPN2508" s="272"/>
      <c r="KPO2508" s="207"/>
      <c r="KPP2508" s="238"/>
      <c r="KPQ2508" s="207"/>
      <c r="KPR2508" s="207"/>
      <c r="KPS2508" s="187"/>
      <c r="KPT2508" s="187"/>
      <c r="KPU2508" s="204"/>
      <c r="KPV2508" s="272"/>
      <c r="KPW2508" s="207"/>
      <c r="KPX2508" s="238"/>
      <c r="KPY2508" s="207"/>
      <c r="KPZ2508" s="207"/>
      <c r="KQA2508" s="187"/>
      <c r="KQB2508" s="187"/>
      <c r="KQC2508" s="204"/>
      <c r="KQD2508" s="272"/>
      <c r="KQE2508" s="207"/>
      <c r="KQF2508" s="238"/>
      <c r="KQG2508" s="207"/>
      <c r="KQH2508" s="207"/>
      <c r="KQI2508" s="187"/>
      <c r="KQJ2508" s="187"/>
      <c r="KQK2508" s="204"/>
      <c r="KQL2508" s="272"/>
      <c r="KQM2508" s="207"/>
      <c r="KQN2508" s="238"/>
      <c r="KQO2508" s="207"/>
      <c r="KQP2508" s="207"/>
      <c r="KQQ2508" s="187"/>
      <c r="KQR2508" s="187"/>
      <c r="KQS2508" s="204"/>
      <c r="KQT2508" s="272"/>
      <c r="KQU2508" s="207"/>
      <c r="KQV2508" s="238"/>
      <c r="KQW2508" s="207"/>
      <c r="KQX2508" s="207"/>
      <c r="KQY2508" s="187"/>
      <c r="KQZ2508" s="187"/>
      <c r="KRA2508" s="204"/>
      <c r="KRB2508" s="272"/>
      <c r="KRC2508" s="207"/>
      <c r="KRD2508" s="238"/>
      <c r="KRE2508" s="207"/>
      <c r="KRF2508" s="207"/>
      <c r="KRG2508" s="187"/>
      <c r="KRH2508" s="187"/>
      <c r="KRI2508" s="204"/>
      <c r="KRJ2508" s="272"/>
      <c r="KRK2508" s="207"/>
      <c r="KRL2508" s="238"/>
      <c r="KRM2508" s="207"/>
      <c r="KRN2508" s="207"/>
      <c r="KRO2508" s="187"/>
      <c r="KRP2508" s="187"/>
      <c r="KRQ2508" s="204"/>
      <c r="KRR2508" s="272"/>
      <c r="KRS2508" s="207"/>
      <c r="KRT2508" s="238"/>
      <c r="KRU2508" s="207"/>
      <c r="KRV2508" s="207"/>
      <c r="KRW2508" s="187"/>
      <c r="KRX2508" s="187"/>
      <c r="KRY2508" s="204"/>
      <c r="KRZ2508" s="272"/>
      <c r="KSA2508" s="207"/>
      <c r="KSB2508" s="238"/>
      <c r="KSC2508" s="207"/>
      <c r="KSD2508" s="207"/>
      <c r="KSE2508" s="187"/>
      <c r="KSF2508" s="187"/>
      <c r="KSG2508" s="204"/>
      <c r="KSH2508" s="272"/>
      <c r="KSI2508" s="207"/>
      <c r="KSJ2508" s="238"/>
      <c r="KSK2508" s="207"/>
      <c r="KSL2508" s="207"/>
      <c r="KSM2508" s="187"/>
      <c r="KSN2508" s="187"/>
      <c r="KSO2508" s="204"/>
      <c r="KSP2508" s="272"/>
      <c r="KSQ2508" s="207"/>
      <c r="KSR2508" s="238"/>
      <c r="KSS2508" s="207"/>
      <c r="KST2508" s="207"/>
      <c r="KSU2508" s="187"/>
      <c r="KSV2508" s="187"/>
      <c r="KSW2508" s="204"/>
      <c r="KSX2508" s="272"/>
      <c r="KSY2508" s="207"/>
      <c r="KSZ2508" s="238"/>
      <c r="KTA2508" s="207"/>
      <c r="KTB2508" s="207"/>
      <c r="KTC2508" s="187"/>
      <c r="KTD2508" s="187"/>
      <c r="KTE2508" s="204"/>
      <c r="KTF2508" s="272"/>
      <c r="KTG2508" s="207"/>
      <c r="KTH2508" s="238"/>
      <c r="KTI2508" s="207"/>
      <c r="KTJ2508" s="207"/>
      <c r="KTK2508" s="187"/>
      <c r="KTL2508" s="187"/>
      <c r="KTM2508" s="204"/>
      <c r="KTN2508" s="272"/>
      <c r="KTO2508" s="207"/>
      <c r="KTP2508" s="238"/>
      <c r="KTQ2508" s="207"/>
      <c r="KTR2508" s="207"/>
      <c r="KTS2508" s="187"/>
      <c r="KTT2508" s="187"/>
      <c r="KTU2508" s="204"/>
      <c r="KTV2508" s="272"/>
      <c r="KTW2508" s="207"/>
      <c r="KTX2508" s="238"/>
      <c r="KTY2508" s="207"/>
      <c r="KTZ2508" s="207"/>
      <c r="KUA2508" s="187"/>
      <c r="KUB2508" s="187"/>
      <c r="KUC2508" s="204"/>
      <c r="KUD2508" s="272"/>
      <c r="KUE2508" s="207"/>
      <c r="KUF2508" s="238"/>
      <c r="KUG2508" s="207"/>
      <c r="KUH2508" s="207"/>
      <c r="KUI2508" s="187"/>
      <c r="KUJ2508" s="187"/>
      <c r="KUK2508" s="204"/>
      <c r="KUL2508" s="272"/>
      <c r="KUM2508" s="207"/>
      <c r="KUN2508" s="238"/>
      <c r="KUO2508" s="207"/>
      <c r="KUP2508" s="207"/>
      <c r="KUQ2508" s="187"/>
      <c r="KUR2508" s="187"/>
      <c r="KUS2508" s="204"/>
      <c r="KUT2508" s="272"/>
      <c r="KUU2508" s="207"/>
      <c r="KUV2508" s="238"/>
      <c r="KUW2508" s="207"/>
      <c r="KUX2508" s="207"/>
      <c r="KUY2508" s="187"/>
      <c r="KUZ2508" s="187"/>
      <c r="KVA2508" s="204"/>
      <c r="KVB2508" s="272"/>
      <c r="KVC2508" s="207"/>
      <c r="KVD2508" s="238"/>
      <c r="KVE2508" s="207"/>
      <c r="KVF2508" s="207"/>
      <c r="KVG2508" s="187"/>
      <c r="KVH2508" s="187"/>
      <c r="KVI2508" s="204"/>
      <c r="KVJ2508" s="272"/>
      <c r="KVK2508" s="207"/>
      <c r="KVL2508" s="238"/>
      <c r="KVM2508" s="207"/>
      <c r="KVN2508" s="207"/>
      <c r="KVO2508" s="187"/>
      <c r="KVP2508" s="187"/>
      <c r="KVQ2508" s="204"/>
      <c r="KVR2508" s="272"/>
      <c r="KVS2508" s="207"/>
      <c r="KVT2508" s="238"/>
      <c r="KVU2508" s="207"/>
      <c r="KVV2508" s="207"/>
      <c r="KVW2508" s="187"/>
      <c r="KVX2508" s="187"/>
      <c r="KVY2508" s="204"/>
      <c r="KVZ2508" s="272"/>
      <c r="KWA2508" s="207"/>
      <c r="KWB2508" s="238"/>
      <c r="KWC2508" s="207"/>
      <c r="KWD2508" s="207"/>
      <c r="KWE2508" s="187"/>
      <c r="KWF2508" s="187"/>
      <c r="KWG2508" s="204"/>
      <c r="KWH2508" s="272"/>
      <c r="KWI2508" s="207"/>
      <c r="KWJ2508" s="238"/>
      <c r="KWK2508" s="207"/>
      <c r="KWL2508" s="207"/>
      <c r="KWM2508" s="187"/>
      <c r="KWN2508" s="187"/>
      <c r="KWO2508" s="204"/>
      <c r="KWP2508" s="272"/>
      <c r="KWQ2508" s="207"/>
      <c r="KWR2508" s="238"/>
      <c r="KWS2508" s="207"/>
      <c r="KWT2508" s="207"/>
      <c r="KWU2508" s="187"/>
      <c r="KWV2508" s="187"/>
      <c r="KWW2508" s="204"/>
      <c r="KWX2508" s="272"/>
      <c r="KWY2508" s="207"/>
      <c r="KWZ2508" s="238"/>
      <c r="KXA2508" s="207"/>
      <c r="KXB2508" s="207"/>
      <c r="KXC2508" s="187"/>
      <c r="KXD2508" s="187"/>
      <c r="KXE2508" s="204"/>
      <c r="KXF2508" s="272"/>
      <c r="KXG2508" s="207"/>
      <c r="KXH2508" s="238"/>
      <c r="KXI2508" s="207"/>
      <c r="KXJ2508" s="207"/>
      <c r="KXK2508" s="187"/>
      <c r="KXL2508" s="187"/>
      <c r="KXM2508" s="204"/>
      <c r="KXN2508" s="272"/>
      <c r="KXO2508" s="207"/>
      <c r="KXP2508" s="238"/>
      <c r="KXQ2508" s="207"/>
      <c r="KXR2508" s="207"/>
      <c r="KXS2508" s="187"/>
      <c r="KXT2508" s="187"/>
      <c r="KXU2508" s="204"/>
      <c r="KXV2508" s="272"/>
      <c r="KXW2508" s="207"/>
      <c r="KXX2508" s="238"/>
      <c r="KXY2508" s="207"/>
      <c r="KXZ2508" s="207"/>
      <c r="KYA2508" s="187"/>
      <c r="KYB2508" s="187"/>
      <c r="KYC2508" s="204"/>
      <c r="KYD2508" s="272"/>
      <c r="KYE2508" s="207"/>
      <c r="KYF2508" s="238"/>
      <c r="KYG2508" s="207"/>
      <c r="KYH2508" s="207"/>
      <c r="KYI2508" s="187"/>
      <c r="KYJ2508" s="187"/>
      <c r="KYK2508" s="204"/>
      <c r="KYL2508" s="272"/>
      <c r="KYM2508" s="207"/>
      <c r="KYN2508" s="238"/>
      <c r="KYO2508" s="207"/>
      <c r="KYP2508" s="207"/>
      <c r="KYQ2508" s="187"/>
      <c r="KYR2508" s="187"/>
      <c r="KYS2508" s="204"/>
      <c r="KYT2508" s="272"/>
      <c r="KYU2508" s="207"/>
      <c r="KYV2508" s="238"/>
      <c r="KYW2508" s="207"/>
      <c r="KYX2508" s="207"/>
      <c r="KYY2508" s="187"/>
      <c r="KYZ2508" s="187"/>
      <c r="KZA2508" s="204"/>
      <c r="KZB2508" s="272"/>
      <c r="KZC2508" s="207"/>
      <c r="KZD2508" s="238"/>
      <c r="KZE2508" s="207"/>
      <c r="KZF2508" s="207"/>
      <c r="KZG2508" s="187"/>
      <c r="KZH2508" s="187"/>
      <c r="KZI2508" s="204"/>
      <c r="KZJ2508" s="272"/>
      <c r="KZK2508" s="207"/>
      <c r="KZL2508" s="238"/>
      <c r="KZM2508" s="207"/>
      <c r="KZN2508" s="207"/>
      <c r="KZO2508" s="187"/>
      <c r="KZP2508" s="187"/>
      <c r="KZQ2508" s="204"/>
      <c r="KZR2508" s="272"/>
      <c r="KZS2508" s="207"/>
      <c r="KZT2508" s="238"/>
      <c r="KZU2508" s="207"/>
      <c r="KZV2508" s="207"/>
      <c r="KZW2508" s="187"/>
      <c r="KZX2508" s="187"/>
      <c r="KZY2508" s="204"/>
      <c r="KZZ2508" s="272"/>
      <c r="LAA2508" s="207"/>
      <c r="LAB2508" s="238"/>
      <c r="LAC2508" s="207"/>
      <c r="LAD2508" s="207"/>
      <c r="LAE2508" s="187"/>
      <c r="LAF2508" s="187"/>
      <c r="LAG2508" s="204"/>
      <c r="LAH2508" s="272"/>
      <c r="LAI2508" s="207"/>
      <c r="LAJ2508" s="238"/>
      <c r="LAK2508" s="207"/>
      <c r="LAL2508" s="207"/>
      <c r="LAM2508" s="187"/>
      <c r="LAN2508" s="187"/>
      <c r="LAO2508" s="204"/>
      <c r="LAP2508" s="272"/>
      <c r="LAQ2508" s="207"/>
      <c r="LAR2508" s="238"/>
      <c r="LAS2508" s="207"/>
      <c r="LAT2508" s="207"/>
      <c r="LAU2508" s="187"/>
      <c r="LAV2508" s="187"/>
      <c r="LAW2508" s="204"/>
      <c r="LAX2508" s="272"/>
      <c r="LAY2508" s="207"/>
      <c r="LAZ2508" s="238"/>
      <c r="LBA2508" s="207"/>
      <c r="LBB2508" s="207"/>
      <c r="LBC2508" s="187"/>
      <c r="LBD2508" s="187"/>
      <c r="LBE2508" s="204"/>
      <c r="LBF2508" s="272"/>
      <c r="LBG2508" s="207"/>
      <c r="LBH2508" s="238"/>
      <c r="LBI2508" s="207"/>
      <c r="LBJ2508" s="207"/>
      <c r="LBK2508" s="187"/>
      <c r="LBL2508" s="187"/>
      <c r="LBM2508" s="204"/>
      <c r="LBN2508" s="272"/>
      <c r="LBO2508" s="207"/>
      <c r="LBP2508" s="238"/>
      <c r="LBQ2508" s="207"/>
      <c r="LBR2508" s="207"/>
      <c r="LBS2508" s="187"/>
      <c r="LBT2508" s="187"/>
      <c r="LBU2508" s="204"/>
      <c r="LBV2508" s="272"/>
      <c r="LBW2508" s="207"/>
      <c r="LBX2508" s="238"/>
      <c r="LBY2508" s="207"/>
      <c r="LBZ2508" s="207"/>
      <c r="LCA2508" s="187"/>
      <c r="LCB2508" s="187"/>
      <c r="LCC2508" s="204"/>
      <c r="LCD2508" s="272"/>
      <c r="LCE2508" s="207"/>
      <c r="LCF2508" s="238"/>
      <c r="LCG2508" s="207"/>
      <c r="LCH2508" s="207"/>
      <c r="LCI2508" s="187"/>
      <c r="LCJ2508" s="187"/>
      <c r="LCK2508" s="204"/>
      <c r="LCL2508" s="272"/>
      <c r="LCM2508" s="207"/>
      <c r="LCN2508" s="238"/>
      <c r="LCO2508" s="207"/>
      <c r="LCP2508" s="207"/>
      <c r="LCQ2508" s="187"/>
      <c r="LCR2508" s="187"/>
      <c r="LCS2508" s="204"/>
      <c r="LCT2508" s="272"/>
      <c r="LCU2508" s="207"/>
      <c r="LCV2508" s="238"/>
      <c r="LCW2508" s="207"/>
      <c r="LCX2508" s="207"/>
      <c r="LCY2508" s="187"/>
      <c r="LCZ2508" s="187"/>
      <c r="LDA2508" s="204"/>
      <c r="LDB2508" s="272"/>
      <c r="LDC2508" s="207"/>
      <c r="LDD2508" s="238"/>
      <c r="LDE2508" s="207"/>
      <c r="LDF2508" s="207"/>
      <c r="LDG2508" s="187"/>
      <c r="LDH2508" s="187"/>
      <c r="LDI2508" s="204"/>
      <c r="LDJ2508" s="272"/>
      <c r="LDK2508" s="207"/>
      <c r="LDL2508" s="238"/>
      <c r="LDM2508" s="207"/>
      <c r="LDN2508" s="207"/>
      <c r="LDO2508" s="187"/>
      <c r="LDP2508" s="187"/>
      <c r="LDQ2508" s="204"/>
      <c r="LDR2508" s="272"/>
      <c r="LDS2508" s="207"/>
      <c r="LDT2508" s="238"/>
      <c r="LDU2508" s="207"/>
      <c r="LDV2508" s="207"/>
      <c r="LDW2508" s="187"/>
      <c r="LDX2508" s="187"/>
      <c r="LDY2508" s="204"/>
      <c r="LDZ2508" s="272"/>
      <c r="LEA2508" s="207"/>
      <c r="LEB2508" s="238"/>
      <c r="LEC2508" s="207"/>
      <c r="LED2508" s="207"/>
      <c r="LEE2508" s="187"/>
      <c r="LEF2508" s="187"/>
      <c r="LEG2508" s="204"/>
      <c r="LEH2508" s="272"/>
      <c r="LEI2508" s="207"/>
      <c r="LEJ2508" s="238"/>
      <c r="LEK2508" s="207"/>
      <c r="LEL2508" s="207"/>
      <c r="LEM2508" s="187"/>
      <c r="LEN2508" s="187"/>
      <c r="LEO2508" s="204"/>
      <c r="LEP2508" s="272"/>
      <c r="LEQ2508" s="207"/>
      <c r="LER2508" s="238"/>
      <c r="LES2508" s="207"/>
      <c r="LET2508" s="207"/>
      <c r="LEU2508" s="187"/>
      <c r="LEV2508" s="187"/>
      <c r="LEW2508" s="204"/>
      <c r="LEX2508" s="272"/>
      <c r="LEY2508" s="207"/>
      <c r="LEZ2508" s="238"/>
      <c r="LFA2508" s="207"/>
      <c r="LFB2508" s="207"/>
      <c r="LFC2508" s="187"/>
      <c r="LFD2508" s="187"/>
      <c r="LFE2508" s="204"/>
      <c r="LFF2508" s="272"/>
      <c r="LFG2508" s="207"/>
      <c r="LFH2508" s="238"/>
      <c r="LFI2508" s="207"/>
      <c r="LFJ2508" s="207"/>
      <c r="LFK2508" s="187"/>
      <c r="LFL2508" s="187"/>
      <c r="LFM2508" s="204"/>
      <c r="LFN2508" s="272"/>
      <c r="LFO2508" s="207"/>
      <c r="LFP2508" s="238"/>
      <c r="LFQ2508" s="207"/>
      <c r="LFR2508" s="207"/>
      <c r="LFS2508" s="187"/>
      <c r="LFT2508" s="187"/>
      <c r="LFU2508" s="204"/>
      <c r="LFV2508" s="272"/>
      <c r="LFW2508" s="207"/>
      <c r="LFX2508" s="238"/>
      <c r="LFY2508" s="207"/>
      <c r="LFZ2508" s="207"/>
      <c r="LGA2508" s="187"/>
      <c r="LGB2508" s="187"/>
      <c r="LGC2508" s="204"/>
      <c r="LGD2508" s="272"/>
      <c r="LGE2508" s="207"/>
      <c r="LGF2508" s="238"/>
      <c r="LGG2508" s="207"/>
      <c r="LGH2508" s="207"/>
      <c r="LGI2508" s="187"/>
      <c r="LGJ2508" s="187"/>
      <c r="LGK2508" s="204"/>
      <c r="LGL2508" s="272"/>
      <c r="LGM2508" s="207"/>
      <c r="LGN2508" s="238"/>
      <c r="LGO2508" s="207"/>
      <c r="LGP2508" s="207"/>
      <c r="LGQ2508" s="187"/>
      <c r="LGR2508" s="187"/>
      <c r="LGS2508" s="204"/>
      <c r="LGT2508" s="272"/>
      <c r="LGU2508" s="207"/>
      <c r="LGV2508" s="238"/>
      <c r="LGW2508" s="207"/>
      <c r="LGX2508" s="207"/>
      <c r="LGY2508" s="187"/>
      <c r="LGZ2508" s="187"/>
      <c r="LHA2508" s="204"/>
      <c r="LHB2508" s="272"/>
      <c r="LHC2508" s="207"/>
      <c r="LHD2508" s="238"/>
      <c r="LHE2508" s="207"/>
      <c r="LHF2508" s="207"/>
      <c r="LHG2508" s="187"/>
      <c r="LHH2508" s="187"/>
      <c r="LHI2508" s="204"/>
      <c r="LHJ2508" s="272"/>
      <c r="LHK2508" s="207"/>
      <c r="LHL2508" s="238"/>
      <c r="LHM2508" s="207"/>
      <c r="LHN2508" s="207"/>
      <c r="LHO2508" s="187"/>
      <c r="LHP2508" s="187"/>
      <c r="LHQ2508" s="204"/>
      <c r="LHR2508" s="272"/>
      <c r="LHS2508" s="207"/>
      <c r="LHT2508" s="238"/>
      <c r="LHU2508" s="207"/>
      <c r="LHV2508" s="207"/>
      <c r="LHW2508" s="187"/>
      <c r="LHX2508" s="187"/>
      <c r="LHY2508" s="204"/>
      <c r="LHZ2508" s="272"/>
      <c r="LIA2508" s="207"/>
      <c r="LIB2508" s="238"/>
      <c r="LIC2508" s="207"/>
      <c r="LID2508" s="207"/>
      <c r="LIE2508" s="187"/>
      <c r="LIF2508" s="187"/>
      <c r="LIG2508" s="204"/>
      <c r="LIH2508" s="272"/>
      <c r="LII2508" s="207"/>
      <c r="LIJ2508" s="238"/>
      <c r="LIK2508" s="207"/>
      <c r="LIL2508" s="207"/>
      <c r="LIM2508" s="187"/>
      <c r="LIN2508" s="187"/>
      <c r="LIO2508" s="204"/>
      <c r="LIP2508" s="272"/>
      <c r="LIQ2508" s="207"/>
      <c r="LIR2508" s="238"/>
      <c r="LIS2508" s="207"/>
      <c r="LIT2508" s="207"/>
      <c r="LIU2508" s="187"/>
      <c r="LIV2508" s="187"/>
      <c r="LIW2508" s="204"/>
      <c r="LIX2508" s="272"/>
      <c r="LIY2508" s="207"/>
      <c r="LIZ2508" s="238"/>
      <c r="LJA2508" s="207"/>
      <c r="LJB2508" s="207"/>
      <c r="LJC2508" s="187"/>
      <c r="LJD2508" s="187"/>
      <c r="LJE2508" s="204"/>
      <c r="LJF2508" s="272"/>
      <c r="LJG2508" s="207"/>
      <c r="LJH2508" s="238"/>
      <c r="LJI2508" s="207"/>
      <c r="LJJ2508" s="207"/>
      <c r="LJK2508" s="187"/>
      <c r="LJL2508" s="187"/>
      <c r="LJM2508" s="204"/>
      <c r="LJN2508" s="272"/>
      <c r="LJO2508" s="207"/>
      <c r="LJP2508" s="238"/>
      <c r="LJQ2508" s="207"/>
      <c r="LJR2508" s="207"/>
      <c r="LJS2508" s="187"/>
      <c r="LJT2508" s="187"/>
      <c r="LJU2508" s="204"/>
      <c r="LJV2508" s="272"/>
      <c r="LJW2508" s="207"/>
      <c r="LJX2508" s="238"/>
      <c r="LJY2508" s="207"/>
      <c r="LJZ2508" s="207"/>
      <c r="LKA2508" s="187"/>
      <c r="LKB2508" s="187"/>
      <c r="LKC2508" s="204"/>
      <c r="LKD2508" s="272"/>
      <c r="LKE2508" s="207"/>
      <c r="LKF2508" s="238"/>
      <c r="LKG2508" s="207"/>
      <c r="LKH2508" s="207"/>
      <c r="LKI2508" s="187"/>
      <c r="LKJ2508" s="187"/>
      <c r="LKK2508" s="204"/>
      <c r="LKL2508" s="272"/>
      <c r="LKM2508" s="207"/>
      <c r="LKN2508" s="238"/>
      <c r="LKO2508" s="207"/>
      <c r="LKP2508" s="207"/>
      <c r="LKQ2508" s="187"/>
      <c r="LKR2508" s="187"/>
      <c r="LKS2508" s="204"/>
      <c r="LKT2508" s="272"/>
      <c r="LKU2508" s="207"/>
      <c r="LKV2508" s="238"/>
      <c r="LKW2508" s="207"/>
      <c r="LKX2508" s="207"/>
      <c r="LKY2508" s="187"/>
      <c r="LKZ2508" s="187"/>
      <c r="LLA2508" s="204"/>
      <c r="LLB2508" s="272"/>
      <c r="LLC2508" s="207"/>
      <c r="LLD2508" s="238"/>
      <c r="LLE2508" s="207"/>
      <c r="LLF2508" s="207"/>
      <c r="LLG2508" s="187"/>
      <c r="LLH2508" s="187"/>
      <c r="LLI2508" s="204"/>
      <c r="LLJ2508" s="272"/>
      <c r="LLK2508" s="207"/>
      <c r="LLL2508" s="238"/>
      <c r="LLM2508" s="207"/>
      <c r="LLN2508" s="207"/>
      <c r="LLO2508" s="187"/>
      <c r="LLP2508" s="187"/>
      <c r="LLQ2508" s="204"/>
      <c r="LLR2508" s="272"/>
      <c r="LLS2508" s="207"/>
      <c r="LLT2508" s="238"/>
      <c r="LLU2508" s="207"/>
      <c r="LLV2508" s="207"/>
      <c r="LLW2508" s="187"/>
      <c r="LLX2508" s="187"/>
      <c r="LLY2508" s="204"/>
      <c r="LLZ2508" s="272"/>
      <c r="LMA2508" s="207"/>
      <c r="LMB2508" s="238"/>
      <c r="LMC2508" s="207"/>
      <c r="LMD2508" s="207"/>
      <c r="LME2508" s="187"/>
      <c r="LMF2508" s="187"/>
      <c r="LMG2508" s="204"/>
      <c r="LMH2508" s="272"/>
      <c r="LMI2508" s="207"/>
      <c r="LMJ2508" s="238"/>
      <c r="LMK2508" s="207"/>
      <c r="LML2508" s="207"/>
      <c r="LMM2508" s="187"/>
      <c r="LMN2508" s="187"/>
      <c r="LMO2508" s="204"/>
      <c r="LMP2508" s="272"/>
      <c r="LMQ2508" s="207"/>
      <c r="LMR2508" s="238"/>
      <c r="LMS2508" s="207"/>
      <c r="LMT2508" s="207"/>
      <c r="LMU2508" s="187"/>
      <c r="LMV2508" s="187"/>
      <c r="LMW2508" s="204"/>
      <c r="LMX2508" s="272"/>
      <c r="LMY2508" s="207"/>
      <c r="LMZ2508" s="238"/>
      <c r="LNA2508" s="207"/>
      <c r="LNB2508" s="207"/>
      <c r="LNC2508" s="187"/>
      <c r="LND2508" s="187"/>
      <c r="LNE2508" s="204"/>
      <c r="LNF2508" s="272"/>
      <c r="LNG2508" s="207"/>
      <c r="LNH2508" s="238"/>
      <c r="LNI2508" s="207"/>
      <c r="LNJ2508" s="207"/>
      <c r="LNK2508" s="187"/>
      <c r="LNL2508" s="187"/>
      <c r="LNM2508" s="204"/>
      <c r="LNN2508" s="272"/>
      <c r="LNO2508" s="207"/>
      <c r="LNP2508" s="238"/>
      <c r="LNQ2508" s="207"/>
      <c r="LNR2508" s="207"/>
      <c r="LNS2508" s="187"/>
      <c r="LNT2508" s="187"/>
      <c r="LNU2508" s="204"/>
      <c r="LNV2508" s="272"/>
      <c r="LNW2508" s="207"/>
      <c r="LNX2508" s="238"/>
      <c r="LNY2508" s="207"/>
      <c r="LNZ2508" s="207"/>
      <c r="LOA2508" s="187"/>
      <c r="LOB2508" s="187"/>
      <c r="LOC2508" s="204"/>
      <c r="LOD2508" s="272"/>
      <c r="LOE2508" s="207"/>
      <c r="LOF2508" s="238"/>
      <c r="LOG2508" s="207"/>
      <c r="LOH2508" s="207"/>
      <c r="LOI2508" s="187"/>
      <c r="LOJ2508" s="187"/>
      <c r="LOK2508" s="204"/>
      <c r="LOL2508" s="272"/>
      <c r="LOM2508" s="207"/>
      <c r="LON2508" s="238"/>
      <c r="LOO2508" s="207"/>
      <c r="LOP2508" s="207"/>
      <c r="LOQ2508" s="187"/>
      <c r="LOR2508" s="187"/>
      <c r="LOS2508" s="204"/>
      <c r="LOT2508" s="272"/>
      <c r="LOU2508" s="207"/>
      <c r="LOV2508" s="238"/>
      <c r="LOW2508" s="207"/>
      <c r="LOX2508" s="207"/>
      <c r="LOY2508" s="187"/>
      <c r="LOZ2508" s="187"/>
      <c r="LPA2508" s="204"/>
      <c r="LPB2508" s="272"/>
      <c r="LPC2508" s="207"/>
      <c r="LPD2508" s="238"/>
      <c r="LPE2508" s="207"/>
      <c r="LPF2508" s="207"/>
      <c r="LPG2508" s="187"/>
      <c r="LPH2508" s="187"/>
      <c r="LPI2508" s="204"/>
      <c r="LPJ2508" s="272"/>
      <c r="LPK2508" s="207"/>
      <c r="LPL2508" s="238"/>
      <c r="LPM2508" s="207"/>
      <c r="LPN2508" s="207"/>
      <c r="LPO2508" s="187"/>
      <c r="LPP2508" s="187"/>
      <c r="LPQ2508" s="204"/>
      <c r="LPR2508" s="272"/>
      <c r="LPS2508" s="207"/>
      <c r="LPT2508" s="238"/>
      <c r="LPU2508" s="207"/>
      <c r="LPV2508" s="207"/>
      <c r="LPW2508" s="187"/>
      <c r="LPX2508" s="187"/>
      <c r="LPY2508" s="204"/>
      <c r="LPZ2508" s="272"/>
      <c r="LQA2508" s="207"/>
      <c r="LQB2508" s="238"/>
      <c r="LQC2508" s="207"/>
      <c r="LQD2508" s="207"/>
      <c r="LQE2508" s="187"/>
      <c r="LQF2508" s="187"/>
      <c r="LQG2508" s="204"/>
      <c r="LQH2508" s="272"/>
      <c r="LQI2508" s="207"/>
      <c r="LQJ2508" s="238"/>
      <c r="LQK2508" s="207"/>
      <c r="LQL2508" s="207"/>
      <c r="LQM2508" s="187"/>
      <c r="LQN2508" s="187"/>
      <c r="LQO2508" s="204"/>
      <c r="LQP2508" s="272"/>
      <c r="LQQ2508" s="207"/>
      <c r="LQR2508" s="238"/>
      <c r="LQS2508" s="207"/>
      <c r="LQT2508" s="207"/>
      <c r="LQU2508" s="187"/>
      <c r="LQV2508" s="187"/>
      <c r="LQW2508" s="204"/>
      <c r="LQX2508" s="272"/>
      <c r="LQY2508" s="207"/>
      <c r="LQZ2508" s="238"/>
      <c r="LRA2508" s="207"/>
      <c r="LRB2508" s="207"/>
      <c r="LRC2508" s="187"/>
      <c r="LRD2508" s="187"/>
      <c r="LRE2508" s="204"/>
      <c r="LRF2508" s="272"/>
      <c r="LRG2508" s="207"/>
      <c r="LRH2508" s="238"/>
      <c r="LRI2508" s="207"/>
      <c r="LRJ2508" s="207"/>
      <c r="LRK2508" s="187"/>
      <c r="LRL2508" s="187"/>
      <c r="LRM2508" s="204"/>
      <c r="LRN2508" s="272"/>
      <c r="LRO2508" s="207"/>
      <c r="LRP2508" s="238"/>
      <c r="LRQ2508" s="207"/>
      <c r="LRR2508" s="207"/>
      <c r="LRS2508" s="187"/>
      <c r="LRT2508" s="187"/>
      <c r="LRU2508" s="204"/>
      <c r="LRV2508" s="272"/>
      <c r="LRW2508" s="207"/>
      <c r="LRX2508" s="238"/>
      <c r="LRY2508" s="207"/>
      <c r="LRZ2508" s="207"/>
      <c r="LSA2508" s="187"/>
      <c r="LSB2508" s="187"/>
      <c r="LSC2508" s="204"/>
      <c r="LSD2508" s="272"/>
      <c r="LSE2508" s="207"/>
      <c r="LSF2508" s="238"/>
      <c r="LSG2508" s="207"/>
      <c r="LSH2508" s="207"/>
      <c r="LSI2508" s="187"/>
      <c r="LSJ2508" s="187"/>
      <c r="LSK2508" s="204"/>
      <c r="LSL2508" s="272"/>
      <c r="LSM2508" s="207"/>
      <c r="LSN2508" s="238"/>
      <c r="LSO2508" s="207"/>
      <c r="LSP2508" s="207"/>
      <c r="LSQ2508" s="187"/>
      <c r="LSR2508" s="187"/>
      <c r="LSS2508" s="204"/>
      <c r="LST2508" s="272"/>
      <c r="LSU2508" s="207"/>
      <c r="LSV2508" s="238"/>
      <c r="LSW2508" s="207"/>
      <c r="LSX2508" s="207"/>
      <c r="LSY2508" s="187"/>
      <c r="LSZ2508" s="187"/>
      <c r="LTA2508" s="204"/>
      <c r="LTB2508" s="272"/>
      <c r="LTC2508" s="207"/>
      <c r="LTD2508" s="238"/>
      <c r="LTE2508" s="207"/>
      <c r="LTF2508" s="207"/>
      <c r="LTG2508" s="187"/>
      <c r="LTH2508" s="187"/>
      <c r="LTI2508" s="204"/>
      <c r="LTJ2508" s="272"/>
      <c r="LTK2508" s="207"/>
      <c r="LTL2508" s="238"/>
      <c r="LTM2508" s="207"/>
      <c r="LTN2508" s="207"/>
      <c r="LTO2508" s="187"/>
      <c r="LTP2508" s="187"/>
      <c r="LTQ2508" s="204"/>
      <c r="LTR2508" s="272"/>
      <c r="LTS2508" s="207"/>
      <c r="LTT2508" s="238"/>
      <c r="LTU2508" s="207"/>
      <c r="LTV2508" s="207"/>
      <c r="LTW2508" s="187"/>
      <c r="LTX2508" s="187"/>
      <c r="LTY2508" s="204"/>
      <c r="LTZ2508" s="272"/>
      <c r="LUA2508" s="207"/>
      <c r="LUB2508" s="238"/>
      <c r="LUC2508" s="207"/>
      <c r="LUD2508" s="207"/>
      <c r="LUE2508" s="187"/>
      <c r="LUF2508" s="187"/>
      <c r="LUG2508" s="204"/>
      <c r="LUH2508" s="272"/>
      <c r="LUI2508" s="207"/>
      <c r="LUJ2508" s="238"/>
      <c r="LUK2508" s="207"/>
      <c r="LUL2508" s="207"/>
      <c r="LUM2508" s="187"/>
      <c r="LUN2508" s="187"/>
      <c r="LUO2508" s="204"/>
      <c r="LUP2508" s="272"/>
      <c r="LUQ2508" s="207"/>
      <c r="LUR2508" s="238"/>
      <c r="LUS2508" s="207"/>
      <c r="LUT2508" s="207"/>
      <c r="LUU2508" s="187"/>
      <c r="LUV2508" s="187"/>
      <c r="LUW2508" s="204"/>
      <c r="LUX2508" s="272"/>
      <c r="LUY2508" s="207"/>
      <c r="LUZ2508" s="238"/>
      <c r="LVA2508" s="207"/>
      <c r="LVB2508" s="207"/>
      <c r="LVC2508" s="187"/>
      <c r="LVD2508" s="187"/>
      <c r="LVE2508" s="204"/>
      <c r="LVF2508" s="272"/>
      <c r="LVG2508" s="207"/>
      <c r="LVH2508" s="238"/>
      <c r="LVI2508" s="207"/>
      <c r="LVJ2508" s="207"/>
      <c r="LVK2508" s="187"/>
      <c r="LVL2508" s="187"/>
      <c r="LVM2508" s="204"/>
      <c r="LVN2508" s="272"/>
      <c r="LVO2508" s="207"/>
      <c r="LVP2508" s="238"/>
      <c r="LVQ2508" s="207"/>
      <c r="LVR2508" s="207"/>
      <c r="LVS2508" s="187"/>
      <c r="LVT2508" s="187"/>
      <c r="LVU2508" s="204"/>
      <c r="LVV2508" s="272"/>
      <c r="LVW2508" s="207"/>
      <c r="LVX2508" s="238"/>
      <c r="LVY2508" s="207"/>
      <c r="LVZ2508" s="207"/>
      <c r="LWA2508" s="187"/>
      <c r="LWB2508" s="187"/>
      <c r="LWC2508" s="204"/>
      <c r="LWD2508" s="272"/>
      <c r="LWE2508" s="207"/>
      <c r="LWF2508" s="238"/>
      <c r="LWG2508" s="207"/>
      <c r="LWH2508" s="207"/>
      <c r="LWI2508" s="187"/>
      <c r="LWJ2508" s="187"/>
      <c r="LWK2508" s="204"/>
      <c r="LWL2508" s="272"/>
      <c r="LWM2508" s="207"/>
      <c r="LWN2508" s="238"/>
      <c r="LWO2508" s="207"/>
      <c r="LWP2508" s="207"/>
      <c r="LWQ2508" s="187"/>
      <c r="LWR2508" s="187"/>
      <c r="LWS2508" s="204"/>
      <c r="LWT2508" s="272"/>
      <c r="LWU2508" s="207"/>
      <c r="LWV2508" s="238"/>
      <c r="LWW2508" s="207"/>
      <c r="LWX2508" s="207"/>
      <c r="LWY2508" s="187"/>
      <c r="LWZ2508" s="187"/>
      <c r="LXA2508" s="204"/>
      <c r="LXB2508" s="272"/>
      <c r="LXC2508" s="207"/>
      <c r="LXD2508" s="238"/>
      <c r="LXE2508" s="207"/>
      <c r="LXF2508" s="207"/>
      <c r="LXG2508" s="187"/>
      <c r="LXH2508" s="187"/>
      <c r="LXI2508" s="204"/>
      <c r="LXJ2508" s="272"/>
      <c r="LXK2508" s="207"/>
      <c r="LXL2508" s="238"/>
      <c r="LXM2508" s="207"/>
      <c r="LXN2508" s="207"/>
      <c r="LXO2508" s="187"/>
      <c r="LXP2508" s="187"/>
      <c r="LXQ2508" s="204"/>
      <c r="LXR2508" s="272"/>
      <c r="LXS2508" s="207"/>
      <c r="LXT2508" s="238"/>
      <c r="LXU2508" s="207"/>
      <c r="LXV2508" s="207"/>
      <c r="LXW2508" s="187"/>
      <c r="LXX2508" s="187"/>
      <c r="LXY2508" s="204"/>
      <c r="LXZ2508" s="272"/>
      <c r="LYA2508" s="207"/>
      <c r="LYB2508" s="238"/>
      <c r="LYC2508" s="207"/>
      <c r="LYD2508" s="207"/>
      <c r="LYE2508" s="187"/>
      <c r="LYF2508" s="187"/>
      <c r="LYG2508" s="204"/>
      <c r="LYH2508" s="272"/>
      <c r="LYI2508" s="207"/>
      <c r="LYJ2508" s="238"/>
      <c r="LYK2508" s="207"/>
      <c r="LYL2508" s="207"/>
      <c r="LYM2508" s="187"/>
      <c r="LYN2508" s="187"/>
      <c r="LYO2508" s="204"/>
      <c r="LYP2508" s="272"/>
      <c r="LYQ2508" s="207"/>
      <c r="LYR2508" s="238"/>
      <c r="LYS2508" s="207"/>
      <c r="LYT2508" s="207"/>
      <c r="LYU2508" s="187"/>
      <c r="LYV2508" s="187"/>
      <c r="LYW2508" s="204"/>
      <c r="LYX2508" s="272"/>
      <c r="LYY2508" s="207"/>
      <c r="LYZ2508" s="238"/>
      <c r="LZA2508" s="207"/>
      <c r="LZB2508" s="207"/>
      <c r="LZC2508" s="187"/>
      <c r="LZD2508" s="187"/>
      <c r="LZE2508" s="204"/>
      <c r="LZF2508" s="272"/>
      <c r="LZG2508" s="207"/>
      <c r="LZH2508" s="238"/>
      <c r="LZI2508" s="207"/>
      <c r="LZJ2508" s="207"/>
      <c r="LZK2508" s="187"/>
      <c r="LZL2508" s="187"/>
      <c r="LZM2508" s="204"/>
      <c r="LZN2508" s="272"/>
      <c r="LZO2508" s="207"/>
      <c r="LZP2508" s="238"/>
      <c r="LZQ2508" s="207"/>
      <c r="LZR2508" s="207"/>
      <c r="LZS2508" s="187"/>
      <c r="LZT2508" s="187"/>
      <c r="LZU2508" s="204"/>
      <c r="LZV2508" s="272"/>
      <c r="LZW2508" s="207"/>
      <c r="LZX2508" s="238"/>
      <c r="LZY2508" s="207"/>
      <c r="LZZ2508" s="207"/>
      <c r="MAA2508" s="187"/>
      <c r="MAB2508" s="187"/>
      <c r="MAC2508" s="204"/>
      <c r="MAD2508" s="272"/>
      <c r="MAE2508" s="207"/>
      <c r="MAF2508" s="238"/>
      <c r="MAG2508" s="207"/>
      <c r="MAH2508" s="207"/>
      <c r="MAI2508" s="187"/>
      <c r="MAJ2508" s="187"/>
      <c r="MAK2508" s="204"/>
      <c r="MAL2508" s="272"/>
      <c r="MAM2508" s="207"/>
      <c r="MAN2508" s="238"/>
      <c r="MAO2508" s="207"/>
      <c r="MAP2508" s="207"/>
      <c r="MAQ2508" s="187"/>
      <c r="MAR2508" s="187"/>
      <c r="MAS2508" s="204"/>
      <c r="MAT2508" s="272"/>
      <c r="MAU2508" s="207"/>
      <c r="MAV2508" s="238"/>
      <c r="MAW2508" s="207"/>
      <c r="MAX2508" s="207"/>
      <c r="MAY2508" s="187"/>
      <c r="MAZ2508" s="187"/>
      <c r="MBA2508" s="204"/>
      <c r="MBB2508" s="272"/>
      <c r="MBC2508" s="207"/>
      <c r="MBD2508" s="238"/>
      <c r="MBE2508" s="207"/>
      <c r="MBF2508" s="207"/>
      <c r="MBG2508" s="187"/>
      <c r="MBH2508" s="187"/>
      <c r="MBI2508" s="204"/>
      <c r="MBJ2508" s="272"/>
      <c r="MBK2508" s="207"/>
      <c r="MBL2508" s="238"/>
      <c r="MBM2508" s="207"/>
      <c r="MBN2508" s="207"/>
      <c r="MBO2508" s="187"/>
      <c r="MBP2508" s="187"/>
      <c r="MBQ2508" s="204"/>
      <c r="MBR2508" s="272"/>
      <c r="MBS2508" s="207"/>
      <c r="MBT2508" s="238"/>
      <c r="MBU2508" s="207"/>
      <c r="MBV2508" s="207"/>
      <c r="MBW2508" s="187"/>
      <c r="MBX2508" s="187"/>
      <c r="MBY2508" s="204"/>
      <c r="MBZ2508" s="272"/>
      <c r="MCA2508" s="207"/>
      <c r="MCB2508" s="238"/>
      <c r="MCC2508" s="207"/>
      <c r="MCD2508" s="207"/>
      <c r="MCE2508" s="187"/>
      <c r="MCF2508" s="187"/>
      <c r="MCG2508" s="204"/>
      <c r="MCH2508" s="272"/>
      <c r="MCI2508" s="207"/>
      <c r="MCJ2508" s="238"/>
      <c r="MCK2508" s="207"/>
      <c r="MCL2508" s="207"/>
      <c r="MCM2508" s="187"/>
      <c r="MCN2508" s="187"/>
      <c r="MCO2508" s="204"/>
      <c r="MCP2508" s="272"/>
      <c r="MCQ2508" s="207"/>
      <c r="MCR2508" s="238"/>
      <c r="MCS2508" s="207"/>
      <c r="MCT2508" s="207"/>
      <c r="MCU2508" s="187"/>
      <c r="MCV2508" s="187"/>
      <c r="MCW2508" s="204"/>
      <c r="MCX2508" s="272"/>
      <c r="MCY2508" s="207"/>
      <c r="MCZ2508" s="238"/>
      <c r="MDA2508" s="207"/>
      <c r="MDB2508" s="207"/>
      <c r="MDC2508" s="187"/>
      <c r="MDD2508" s="187"/>
      <c r="MDE2508" s="204"/>
      <c r="MDF2508" s="272"/>
      <c r="MDG2508" s="207"/>
      <c r="MDH2508" s="238"/>
      <c r="MDI2508" s="207"/>
      <c r="MDJ2508" s="207"/>
      <c r="MDK2508" s="187"/>
      <c r="MDL2508" s="187"/>
      <c r="MDM2508" s="204"/>
      <c r="MDN2508" s="272"/>
      <c r="MDO2508" s="207"/>
      <c r="MDP2508" s="238"/>
      <c r="MDQ2508" s="207"/>
      <c r="MDR2508" s="207"/>
      <c r="MDS2508" s="187"/>
      <c r="MDT2508" s="187"/>
      <c r="MDU2508" s="204"/>
      <c r="MDV2508" s="272"/>
      <c r="MDW2508" s="207"/>
      <c r="MDX2508" s="238"/>
      <c r="MDY2508" s="207"/>
      <c r="MDZ2508" s="207"/>
      <c r="MEA2508" s="187"/>
      <c r="MEB2508" s="187"/>
      <c r="MEC2508" s="204"/>
      <c r="MED2508" s="272"/>
      <c r="MEE2508" s="207"/>
      <c r="MEF2508" s="238"/>
      <c r="MEG2508" s="207"/>
      <c r="MEH2508" s="207"/>
      <c r="MEI2508" s="187"/>
      <c r="MEJ2508" s="187"/>
      <c r="MEK2508" s="204"/>
      <c r="MEL2508" s="272"/>
      <c r="MEM2508" s="207"/>
      <c r="MEN2508" s="238"/>
      <c r="MEO2508" s="207"/>
      <c r="MEP2508" s="207"/>
      <c r="MEQ2508" s="187"/>
      <c r="MER2508" s="187"/>
      <c r="MES2508" s="204"/>
      <c r="MET2508" s="272"/>
      <c r="MEU2508" s="207"/>
      <c r="MEV2508" s="238"/>
      <c r="MEW2508" s="207"/>
      <c r="MEX2508" s="207"/>
      <c r="MEY2508" s="187"/>
      <c r="MEZ2508" s="187"/>
      <c r="MFA2508" s="204"/>
      <c r="MFB2508" s="272"/>
      <c r="MFC2508" s="207"/>
      <c r="MFD2508" s="238"/>
      <c r="MFE2508" s="207"/>
      <c r="MFF2508" s="207"/>
      <c r="MFG2508" s="187"/>
      <c r="MFH2508" s="187"/>
      <c r="MFI2508" s="204"/>
      <c r="MFJ2508" s="272"/>
      <c r="MFK2508" s="207"/>
      <c r="MFL2508" s="238"/>
      <c r="MFM2508" s="207"/>
      <c r="MFN2508" s="207"/>
      <c r="MFO2508" s="187"/>
      <c r="MFP2508" s="187"/>
      <c r="MFQ2508" s="204"/>
      <c r="MFR2508" s="272"/>
      <c r="MFS2508" s="207"/>
      <c r="MFT2508" s="238"/>
      <c r="MFU2508" s="207"/>
      <c r="MFV2508" s="207"/>
      <c r="MFW2508" s="187"/>
      <c r="MFX2508" s="187"/>
      <c r="MFY2508" s="204"/>
      <c r="MFZ2508" s="272"/>
      <c r="MGA2508" s="207"/>
      <c r="MGB2508" s="238"/>
      <c r="MGC2508" s="207"/>
      <c r="MGD2508" s="207"/>
      <c r="MGE2508" s="187"/>
      <c r="MGF2508" s="187"/>
      <c r="MGG2508" s="204"/>
      <c r="MGH2508" s="272"/>
      <c r="MGI2508" s="207"/>
      <c r="MGJ2508" s="238"/>
      <c r="MGK2508" s="207"/>
      <c r="MGL2508" s="207"/>
      <c r="MGM2508" s="187"/>
      <c r="MGN2508" s="187"/>
      <c r="MGO2508" s="204"/>
      <c r="MGP2508" s="272"/>
      <c r="MGQ2508" s="207"/>
      <c r="MGR2508" s="238"/>
      <c r="MGS2508" s="207"/>
      <c r="MGT2508" s="207"/>
      <c r="MGU2508" s="187"/>
      <c r="MGV2508" s="187"/>
      <c r="MGW2508" s="204"/>
      <c r="MGX2508" s="272"/>
      <c r="MGY2508" s="207"/>
      <c r="MGZ2508" s="238"/>
      <c r="MHA2508" s="207"/>
      <c r="MHB2508" s="207"/>
      <c r="MHC2508" s="187"/>
      <c r="MHD2508" s="187"/>
      <c r="MHE2508" s="204"/>
      <c r="MHF2508" s="272"/>
      <c r="MHG2508" s="207"/>
      <c r="MHH2508" s="238"/>
      <c r="MHI2508" s="207"/>
      <c r="MHJ2508" s="207"/>
      <c r="MHK2508" s="187"/>
      <c r="MHL2508" s="187"/>
      <c r="MHM2508" s="204"/>
      <c r="MHN2508" s="272"/>
      <c r="MHO2508" s="207"/>
      <c r="MHP2508" s="238"/>
      <c r="MHQ2508" s="207"/>
      <c r="MHR2508" s="207"/>
      <c r="MHS2508" s="187"/>
      <c r="MHT2508" s="187"/>
      <c r="MHU2508" s="204"/>
      <c r="MHV2508" s="272"/>
      <c r="MHW2508" s="207"/>
      <c r="MHX2508" s="238"/>
      <c r="MHY2508" s="207"/>
      <c r="MHZ2508" s="207"/>
      <c r="MIA2508" s="187"/>
      <c r="MIB2508" s="187"/>
      <c r="MIC2508" s="204"/>
      <c r="MID2508" s="272"/>
      <c r="MIE2508" s="207"/>
      <c r="MIF2508" s="238"/>
      <c r="MIG2508" s="207"/>
      <c r="MIH2508" s="207"/>
      <c r="MII2508" s="187"/>
      <c r="MIJ2508" s="187"/>
      <c r="MIK2508" s="204"/>
      <c r="MIL2508" s="272"/>
      <c r="MIM2508" s="207"/>
      <c r="MIN2508" s="238"/>
      <c r="MIO2508" s="207"/>
      <c r="MIP2508" s="207"/>
      <c r="MIQ2508" s="187"/>
      <c r="MIR2508" s="187"/>
      <c r="MIS2508" s="204"/>
      <c r="MIT2508" s="272"/>
      <c r="MIU2508" s="207"/>
      <c r="MIV2508" s="238"/>
      <c r="MIW2508" s="207"/>
      <c r="MIX2508" s="207"/>
      <c r="MIY2508" s="187"/>
      <c r="MIZ2508" s="187"/>
      <c r="MJA2508" s="204"/>
      <c r="MJB2508" s="272"/>
      <c r="MJC2508" s="207"/>
      <c r="MJD2508" s="238"/>
      <c r="MJE2508" s="207"/>
      <c r="MJF2508" s="207"/>
      <c r="MJG2508" s="187"/>
      <c r="MJH2508" s="187"/>
      <c r="MJI2508" s="204"/>
      <c r="MJJ2508" s="272"/>
      <c r="MJK2508" s="207"/>
      <c r="MJL2508" s="238"/>
      <c r="MJM2508" s="207"/>
      <c r="MJN2508" s="207"/>
      <c r="MJO2508" s="187"/>
      <c r="MJP2508" s="187"/>
      <c r="MJQ2508" s="204"/>
      <c r="MJR2508" s="272"/>
      <c r="MJS2508" s="207"/>
      <c r="MJT2508" s="238"/>
      <c r="MJU2508" s="207"/>
      <c r="MJV2508" s="207"/>
      <c r="MJW2508" s="187"/>
      <c r="MJX2508" s="187"/>
      <c r="MJY2508" s="204"/>
      <c r="MJZ2508" s="272"/>
      <c r="MKA2508" s="207"/>
      <c r="MKB2508" s="238"/>
      <c r="MKC2508" s="207"/>
      <c r="MKD2508" s="207"/>
      <c r="MKE2508" s="187"/>
      <c r="MKF2508" s="187"/>
      <c r="MKG2508" s="204"/>
      <c r="MKH2508" s="272"/>
      <c r="MKI2508" s="207"/>
      <c r="MKJ2508" s="238"/>
      <c r="MKK2508" s="207"/>
      <c r="MKL2508" s="207"/>
      <c r="MKM2508" s="187"/>
      <c r="MKN2508" s="187"/>
      <c r="MKO2508" s="204"/>
      <c r="MKP2508" s="272"/>
      <c r="MKQ2508" s="207"/>
      <c r="MKR2508" s="238"/>
      <c r="MKS2508" s="207"/>
      <c r="MKT2508" s="207"/>
      <c r="MKU2508" s="187"/>
      <c r="MKV2508" s="187"/>
      <c r="MKW2508" s="204"/>
      <c r="MKX2508" s="272"/>
      <c r="MKY2508" s="207"/>
      <c r="MKZ2508" s="238"/>
      <c r="MLA2508" s="207"/>
      <c r="MLB2508" s="207"/>
      <c r="MLC2508" s="187"/>
      <c r="MLD2508" s="187"/>
      <c r="MLE2508" s="204"/>
      <c r="MLF2508" s="272"/>
      <c r="MLG2508" s="207"/>
      <c r="MLH2508" s="238"/>
      <c r="MLI2508" s="207"/>
      <c r="MLJ2508" s="207"/>
      <c r="MLK2508" s="187"/>
      <c r="MLL2508" s="187"/>
      <c r="MLM2508" s="204"/>
      <c r="MLN2508" s="272"/>
      <c r="MLO2508" s="207"/>
      <c r="MLP2508" s="238"/>
      <c r="MLQ2508" s="207"/>
      <c r="MLR2508" s="207"/>
      <c r="MLS2508" s="187"/>
      <c r="MLT2508" s="187"/>
      <c r="MLU2508" s="204"/>
      <c r="MLV2508" s="272"/>
      <c r="MLW2508" s="207"/>
      <c r="MLX2508" s="238"/>
      <c r="MLY2508" s="207"/>
      <c r="MLZ2508" s="207"/>
      <c r="MMA2508" s="187"/>
      <c r="MMB2508" s="187"/>
      <c r="MMC2508" s="204"/>
      <c r="MMD2508" s="272"/>
      <c r="MME2508" s="207"/>
      <c r="MMF2508" s="238"/>
      <c r="MMG2508" s="207"/>
      <c r="MMH2508" s="207"/>
      <c r="MMI2508" s="187"/>
      <c r="MMJ2508" s="187"/>
      <c r="MMK2508" s="204"/>
      <c r="MML2508" s="272"/>
      <c r="MMM2508" s="207"/>
      <c r="MMN2508" s="238"/>
      <c r="MMO2508" s="207"/>
      <c r="MMP2508" s="207"/>
      <c r="MMQ2508" s="187"/>
      <c r="MMR2508" s="187"/>
      <c r="MMS2508" s="204"/>
      <c r="MMT2508" s="272"/>
      <c r="MMU2508" s="207"/>
      <c r="MMV2508" s="238"/>
      <c r="MMW2508" s="207"/>
      <c r="MMX2508" s="207"/>
      <c r="MMY2508" s="187"/>
      <c r="MMZ2508" s="187"/>
      <c r="MNA2508" s="204"/>
      <c r="MNB2508" s="272"/>
      <c r="MNC2508" s="207"/>
      <c r="MND2508" s="238"/>
      <c r="MNE2508" s="207"/>
      <c r="MNF2508" s="207"/>
      <c r="MNG2508" s="187"/>
      <c r="MNH2508" s="187"/>
      <c r="MNI2508" s="204"/>
      <c r="MNJ2508" s="272"/>
      <c r="MNK2508" s="207"/>
      <c r="MNL2508" s="238"/>
      <c r="MNM2508" s="207"/>
      <c r="MNN2508" s="207"/>
      <c r="MNO2508" s="187"/>
      <c r="MNP2508" s="187"/>
      <c r="MNQ2508" s="204"/>
      <c r="MNR2508" s="272"/>
      <c r="MNS2508" s="207"/>
      <c r="MNT2508" s="238"/>
      <c r="MNU2508" s="207"/>
      <c r="MNV2508" s="207"/>
      <c r="MNW2508" s="187"/>
      <c r="MNX2508" s="187"/>
      <c r="MNY2508" s="204"/>
      <c r="MNZ2508" s="272"/>
      <c r="MOA2508" s="207"/>
      <c r="MOB2508" s="238"/>
      <c r="MOC2508" s="207"/>
      <c r="MOD2508" s="207"/>
      <c r="MOE2508" s="187"/>
      <c r="MOF2508" s="187"/>
      <c r="MOG2508" s="204"/>
      <c r="MOH2508" s="272"/>
      <c r="MOI2508" s="207"/>
      <c r="MOJ2508" s="238"/>
      <c r="MOK2508" s="207"/>
      <c r="MOL2508" s="207"/>
      <c r="MOM2508" s="187"/>
      <c r="MON2508" s="187"/>
      <c r="MOO2508" s="204"/>
      <c r="MOP2508" s="272"/>
      <c r="MOQ2508" s="207"/>
      <c r="MOR2508" s="238"/>
      <c r="MOS2508" s="207"/>
      <c r="MOT2508" s="207"/>
      <c r="MOU2508" s="187"/>
      <c r="MOV2508" s="187"/>
      <c r="MOW2508" s="204"/>
      <c r="MOX2508" s="272"/>
      <c r="MOY2508" s="207"/>
      <c r="MOZ2508" s="238"/>
      <c r="MPA2508" s="207"/>
      <c r="MPB2508" s="207"/>
      <c r="MPC2508" s="187"/>
      <c r="MPD2508" s="187"/>
      <c r="MPE2508" s="204"/>
      <c r="MPF2508" s="272"/>
      <c r="MPG2508" s="207"/>
      <c r="MPH2508" s="238"/>
      <c r="MPI2508" s="207"/>
      <c r="MPJ2508" s="207"/>
      <c r="MPK2508" s="187"/>
      <c r="MPL2508" s="187"/>
      <c r="MPM2508" s="204"/>
      <c r="MPN2508" s="272"/>
      <c r="MPO2508" s="207"/>
      <c r="MPP2508" s="238"/>
      <c r="MPQ2508" s="207"/>
      <c r="MPR2508" s="207"/>
      <c r="MPS2508" s="187"/>
      <c r="MPT2508" s="187"/>
      <c r="MPU2508" s="204"/>
      <c r="MPV2508" s="272"/>
      <c r="MPW2508" s="207"/>
      <c r="MPX2508" s="238"/>
      <c r="MPY2508" s="207"/>
      <c r="MPZ2508" s="207"/>
      <c r="MQA2508" s="187"/>
      <c r="MQB2508" s="187"/>
      <c r="MQC2508" s="204"/>
      <c r="MQD2508" s="272"/>
      <c r="MQE2508" s="207"/>
      <c r="MQF2508" s="238"/>
      <c r="MQG2508" s="207"/>
      <c r="MQH2508" s="207"/>
      <c r="MQI2508" s="187"/>
      <c r="MQJ2508" s="187"/>
      <c r="MQK2508" s="204"/>
      <c r="MQL2508" s="272"/>
      <c r="MQM2508" s="207"/>
      <c r="MQN2508" s="238"/>
      <c r="MQO2508" s="207"/>
      <c r="MQP2508" s="207"/>
      <c r="MQQ2508" s="187"/>
      <c r="MQR2508" s="187"/>
      <c r="MQS2508" s="204"/>
      <c r="MQT2508" s="272"/>
      <c r="MQU2508" s="207"/>
      <c r="MQV2508" s="238"/>
      <c r="MQW2508" s="207"/>
      <c r="MQX2508" s="207"/>
      <c r="MQY2508" s="187"/>
      <c r="MQZ2508" s="187"/>
      <c r="MRA2508" s="204"/>
      <c r="MRB2508" s="272"/>
      <c r="MRC2508" s="207"/>
      <c r="MRD2508" s="238"/>
      <c r="MRE2508" s="207"/>
      <c r="MRF2508" s="207"/>
      <c r="MRG2508" s="187"/>
      <c r="MRH2508" s="187"/>
      <c r="MRI2508" s="204"/>
      <c r="MRJ2508" s="272"/>
      <c r="MRK2508" s="207"/>
      <c r="MRL2508" s="238"/>
      <c r="MRM2508" s="207"/>
      <c r="MRN2508" s="207"/>
      <c r="MRO2508" s="187"/>
      <c r="MRP2508" s="187"/>
      <c r="MRQ2508" s="204"/>
      <c r="MRR2508" s="272"/>
      <c r="MRS2508" s="207"/>
      <c r="MRT2508" s="238"/>
      <c r="MRU2508" s="207"/>
      <c r="MRV2508" s="207"/>
      <c r="MRW2508" s="187"/>
      <c r="MRX2508" s="187"/>
      <c r="MRY2508" s="204"/>
      <c r="MRZ2508" s="272"/>
      <c r="MSA2508" s="207"/>
      <c r="MSB2508" s="238"/>
      <c r="MSC2508" s="207"/>
      <c r="MSD2508" s="207"/>
      <c r="MSE2508" s="187"/>
      <c r="MSF2508" s="187"/>
      <c r="MSG2508" s="204"/>
      <c r="MSH2508" s="272"/>
      <c r="MSI2508" s="207"/>
      <c r="MSJ2508" s="238"/>
      <c r="MSK2508" s="207"/>
      <c r="MSL2508" s="207"/>
      <c r="MSM2508" s="187"/>
      <c r="MSN2508" s="187"/>
      <c r="MSO2508" s="204"/>
      <c r="MSP2508" s="272"/>
      <c r="MSQ2508" s="207"/>
      <c r="MSR2508" s="238"/>
      <c r="MSS2508" s="207"/>
      <c r="MST2508" s="207"/>
      <c r="MSU2508" s="187"/>
      <c r="MSV2508" s="187"/>
      <c r="MSW2508" s="204"/>
      <c r="MSX2508" s="272"/>
      <c r="MSY2508" s="207"/>
      <c r="MSZ2508" s="238"/>
      <c r="MTA2508" s="207"/>
      <c r="MTB2508" s="207"/>
      <c r="MTC2508" s="187"/>
      <c r="MTD2508" s="187"/>
      <c r="MTE2508" s="204"/>
      <c r="MTF2508" s="272"/>
      <c r="MTG2508" s="207"/>
      <c r="MTH2508" s="238"/>
      <c r="MTI2508" s="207"/>
      <c r="MTJ2508" s="207"/>
      <c r="MTK2508" s="187"/>
      <c r="MTL2508" s="187"/>
      <c r="MTM2508" s="204"/>
      <c r="MTN2508" s="272"/>
      <c r="MTO2508" s="207"/>
      <c r="MTP2508" s="238"/>
      <c r="MTQ2508" s="207"/>
      <c r="MTR2508" s="207"/>
      <c r="MTS2508" s="187"/>
      <c r="MTT2508" s="187"/>
      <c r="MTU2508" s="204"/>
      <c r="MTV2508" s="272"/>
      <c r="MTW2508" s="207"/>
      <c r="MTX2508" s="238"/>
      <c r="MTY2508" s="207"/>
      <c r="MTZ2508" s="207"/>
      <c r="MUA2508" s="187"/>
      <c r="MUB2508" s="187"/>
      <c r="MUC2508" s="204"/>
      <c r="MUD2508" s="272"/>
      <c r="MUE2508" s="207"/>
      <c r="MUF2508" s="238"/>
      <c r="MUG2508" s="207"/>
      <c r="MUH2508" s="207"/>
      <c r="MUI2508" s="187"/>
      <c r="MUJ2508" s="187"/>
      <c r="MUK2508" s="204"/>
      <c r="MUL2508" s="272"/>
      <c r="MUM2508" s="207"/>
      <c r="MUN2508" s="238"/>
      <c r="MUO2508" s="207"/>
      <c r="MUP2508" s="207"/>
      <c r="MUQ2508" s="187"/>
      <c r="MUR2508" s="187"/>
      <c r="MUS2508" s="204"/>
      <c r="MUT2508" s="272"/>
      <c r="MUU2508" s="207"/>
      <c r="MUV2508" s="238"/>
      <c r="MUW2508" s="207"/>
      <c r="MUX2508" s="207"/>
      <c r="MUY2508" s="187"/>
      <c r="MUZ2508" s="187"/>
      <c r="MVA2508" s="204"/>
      <c r="MVB2508" s="272"/>
      <c r="MVC2508" s="207"/>
      <c r="MVD2508" s="238"/>
      <c r="MVE2508" s="207"/>
      <c r="MVF2508" s="207"/>
      <c r="MVG2508" s="187"/>
      <c r="MVH2508" s="187"/>
      <c r="MVI2508" s="204"/>
      <c r="MVJ2508" s="272"/>
      <c r="MVK2508" s="207"/>
      <c r="MVL2508" s="238"/>
      <c r="MVM2508" s="207"/>
      <c r="MVN2508" s="207"/>
      <c r="MVO2508" s="187"/>
      <c r="MVP2508" s="187"/>
      <c r="MVQ2508" s="204"/>
      <c r="MVR2508" s="272"/>
      <c r="MVS2508" s="207"/>
      <c r="MVT2508" s="238"/>
      <c r="MVU2508" s="207"/>
      <c r="MVV2508" s="207"/>
      <c r="MVW2508" s="187"/>
      <c r="MVX2508" s="187"/>
      <c r="MVY2508" s="204"/>
      <c r="MVZ2508" s="272"/>
      <c r="MWA2508" s="207"/>
      <c r="MWB2508" s="238"/>
      <c r="MWC2508" s="207"/>
      <c r="MWD2508" s="207"/>
      <c r="MWE2508" s="187"/>
      <c r="MWF2508" s="187"/>
      <c r="MWG2508" s="204"/>
      <c r="MWH2508" s="272"/>
      <c r="MWI2508" s="207"/>
      <c r="MWJ2508" s="238"/>
      <c r="MWK2508" s="207"/>
      <c r="MWL2508" s="207"/>
      <c r="MWM2508" s="187"/>
      <c r="MWN2508" s="187"/>
      <c r="MWO2508" s="204"/>
      <c r="MWP2508" s="272"/>
      <c r="MWQ2508" s="207"/>
      <c r="MWR2508" s="238"/>
      <c r="MWS2508" s="207"/>
      <c r="MWT2508" s="207"/>
      <c r="MWU2508" s="187"/>
      <c r="MWV2508" s="187"/>
      <c r="MWW2508" s="204"/>
      <c r="MWX2508" s="272"/>
      <c r="MWY2508" s="207"/>
      <c r="MWZ2508" s="238"/>
      <c r="MXA2508" s="207"/>
      <c r="MXB2508" s="207"/>
      <c r="MXC2508" s="187"/>
      <c r="MXD2508" s="187"/>
      <c r="MXE2508" s="204"/>
      <c r="MXF2508" s="272"/>
      <c r="MXG2508" s="207"/>
      <c r="MXH2508" s="238"/>
      <c r="MXI2508" s="207"/>
      <c r="MXJ2508" s="207"/>
      <c r="MXK2508" s="187"/>
      <c r="MXL2508" s="187"/>
      <c r="MXM2508" s="204"/>
      <c r="MXN2508" s="272"/>
      <c r="MXO2508" s="207"/>
      <c r="MXP2508" s="238"/>
      <c r="MXQ2508" s="207"/>
      <c r="MXR2508" s="207"/>
      <c r="MXS2508" s="187"/>
      <c r="MXT2508" s="187"/>
      <c r="MXU2508" s="204"/>
      <c r="MXV2508" s="272"/>
      <c r="MXW2508" s="207"/>
      <c r="MXX2508" s="238"/>
      <c r="MXY2508" s="207"/>
      <c r="MXZ2508" s="207"/>
      <c r="MYA2508" s="187"/>
      <c r="MYB2508" s="187"/>
      <c r="MYC2508" s="204"/>
      <c r="MYD2508" s="272"/>
      <c r="MYE2508" s="207"/>
      <c r="MYF2508" s="238"/>
      <c r="MYG2508" s="207"/>
      <c r="MYH2508" s="207"/>
      <c r="MYI2508" s="187"/>
      <c r="MYJ2508" s="187"/>
      <c r="MYK2508" s="204"/>
      <c r="MYL2508" s="272"/>
      <c r="MYM2508" s="207"/>
      <c r="MYN2508" s="238"/>
      <c r="MYO2508" s="207"/>
      <c r="MYP2508" s="207"/>
      <c r="MYQ2508" s="187"/>
      <c r="MYR2508" s="187"/>
      <c r="MYS2508" s="204"/>
      <c r="MYT2508" s="272"/>
      <c r="MYU2508" s="207"/>
      <c r="MYV2508" s="238"/>
      <c r="MYW2508" s="207"/>
      <c r="MYX2508" s="207"/>
      <c r="MYY2508" s="187"/>
      <c r="MYZ2508" s="187"/>
      <c r="MZA2508" s="204"/>
      <c r="MZB2508" s="272"/>
      <c r="MZC2508" s="207"/>
      <c r="MZD2508" s="238"/>
      <c r="MZE2508" s="207"/>
      <c r="MZF2508" s="207"/>
      <c r="MZG2508" s="187"/>
      <c r="MZH2508" s="187"/>
      <c r="MZI2508" s="204"/>
      <c r="MZJ2508" s="272"/>
      <c r="MZK2508" s="207"/>
      <c r="MZL2508" s="238"/>
      <c r="MZM2508" s="207"/>
      <c r="MZN2508" s="207"/>
      <c r="MZO2508" s="187"/>
      <c r="MZP2508" s="187"/>
      <c r="MZQ2508" s="204"/>
      <c r="MZR2508" s="272"/>
      <c r="MZS2508" s="207"/>
      <c r="MZT2508" s="238"/>
      <c r="MZU2508" s="207"/>
      <c r="MZV2508" s="207"/>
      <c r="MZW2508" s="187"/>
      <c r="MZX2508" s="187"/>
      <c r="MZY2508" s="204"/>
      <c r="MZZ2508" s="272"/>
      <c r="NAA2508" s="207"/>
      <c r="NAB2508" s="238"/>
      <c r="NAC2508" s="207"/>
      <c r="NAD2508" s="207"/>
      <c r="NAE2508" s="187"/>
      <c r="NAF2508" s="187"/>
      <c r="NAG2508" s="204"/>
      <c r="NAH2508" s="272"/>
      <c r="NAI2508" s="207"/>
      <c r="NAJ2508" s="238"/>
      <c r="NAK2508" s="207"/>
      <c r="NAL2508" s="207"/>
      <c r="NAM2508" s="187"/>
      <c r="NAN2508" s="187"/>
      <c r="NAO2508" s="204"/>
      <c r="NAP2508" s="272"/>
      <c r="NAQ2508" s="207"/>
      <c r="NAR2508" s="238"/>
      <c r="NAS2508" s="207"/>
      <c r="NAT2508" s="207"/>
      <c r="NAU2508" s="187"/>
      <c r="NAV2508" s="187"/>
      <c r="NAW2508" s="204"/>
      <c r="NAX2508" s="272"/>
      <c r="NAY2508" s="207"/>
      <c r="NAZ2508" s="238"/>
      <c r="NBA2508" s="207"/>
      <c r="NBB2508" s="207"/>
      <c r="NBC2508" s="187"/>
      <c r="NBD2508" s="187"/>
      <c r="NBE2508" s="204"/>
      <c r="NBF2508" s="272"/>
      <c r="NBG2508" s="207"/>
      <c r="NBH2508" s="238"/>
      <c r="NBI2508" s="207"/>
      <c r="NBJ2508" s="207"/>
      <c r="NBK2508" s="187"/>
      <c r="NBL2508" s="187"/>
      <c r="NBM2508" s="204"/>
      <c r="NBN2508" s="272"/>
      <c r="NBO2508" s="207"/>
      <c r="NBP2508" s="238"/>
      <c r="NBQ2508" s="207"/>
      <c r="NBR2508" s="207"/>
      <c r="NBS2508" s="187"/>
      <c r="NBT2508" s="187"/>
      <c r="NBU2508" s="204"/>
      <c r="NBV2508" s="272"/>
      <c r="NBW2508" s="207"/>
      <c r="NBX2508" s="238"/>
      <c r="NBY2508" s="207"/>
      <c r="NBZ2508" s="207"/>
      <c r="NCA2508" s="187"/>
      <c r="NCB2508" s="187"/>
      <c r="NCC2508" s="204"/>
      <c r="NCD2508" s="272"/>
      <c r="NCE2508" s="207"/>
      <c r="NCF2508" s="238"/>
      <c r="NCG2508" s="207"/>
      <c r="NCH2508" s="207"/>
      <c r="NCI2508" s="187"/>
      <c r="NCJ2508" s="187"/>
      <c r="NCK2508" s="204"/>
      <c r="NCL2508" s="272"/>
      <c r="NCM2508" s="207"/>
      <c r="NCN2508" s="238"/>
      <c r="NCO2508" s="207"/>
      <c r="NCP2508" s="207"/>
      <c r="NCQ2508" s="187"/>
      <c r="NCR2508" s="187"/>
      <c r="NCS2508" s="204"/>
      <c r="NCT2508" s="272"/>
      <c r="NCU2508" s="207"/>
      <c r="NCV2508" s="238"/>
      <c r="NCW2508" s="207"/>
      <c r="NCX2508" s="207"/>
      <c r="NCY2508" s="187"/>
      <c r="NCZ2508" s="187"/>
      <c r="NDA2508" s="204"/>
      <c r="NDB2508" s="272"/>
      <c r="NDC2508" s="207"/>
      <c r="NDD2508" s="238"/>
      <c r="NDE2508" s="207"/>
      <c r="NDF2508" s="207"/>
      <c r="NDG2508" s="187"/>
      <c r="NDH2508" s="187"/>
      <c r="NDI2508" s="204"/>
      <c r="NDJ2508" s="272"/>
      <c r="NDK2508" s="207"/>
      <c r="NDL2508" s="238"/>
      <c r="NDM2508" s="207"/>
      <c r="NDN2508" s="207"/>
      <c r="NDO2508" s="187"/>
      <c r="NDP2508" s="187"/>
      <c r="NDQ2508" s="204"/>
      <c r="NDR2508" s="272"/>
      <c r="NDS2508" s="207"/>
      <c r="NDT2508" s="238"/>
      <c r="NDU2508" s="207"/>
      <c r="NDV2508" s="207"/>
      <c r="NDW2508" s="187"/>
      <c r="NDX2508" s="187"/>
      <c r="NDY2508" s="204"/>
      <c r="NDZ2508" s="272"/>
      <c r="NEA2508" s="207"/>
      <c r="NEB2508" s="238"/>
      <c r="NEC2508" s="207"/>
      <c r="NED2508" s="207"/>
      <c r="NEE2508" s="187"/>
      <c r="NEF2508" s="187"/>
      <c r="NEG2508" s="204"/>
      <c r="NEH2508" s="272"/>
      <c r="NEI2508" s="207"/>
      <c r="NEJ2508" s="238"/>
      <c r="NEK2508" s="207"/>
      <c r="NEL2508" s="207"/>
      <c r="NEM2508" s="187"/>
      <c r="NEN2508" s="187"/>
      <c r="NEO2508" s="204"/>
      <c r="NEP2508" s="272"/>
      <c r="NEQ2508" s="207"/>
      <c r="NER2508" s="238"/>
      <c r="NES2508" s="207"/>
      <c r="NET2508" s="207"/>
      <c r="NEU2508" s="187"/>
      <c r="NEV2508" s="187"/>
      <c r="NEW2508" s="204"/>
      <c r="NEX2508" s="272"/>
      <c r="NEY2508" s="207"/>
      <c r="NEZ2508" s="238"/>
      <c r="NFA2508" s="207"/>
      <c r="NFB2508" s="207"/>
      <c r="NFC2508" s="187"/>
      <c r="NFD2508" s="187"/>
      <c r="NFE2508" s="204"/>
      <c r="NFF2508" s="272"/>
      <c r="NFG2508" s="207"/>
      <c r="NFH2508" s="238"/>
      <c r="NFI2508" s="207"/>
      <c r="NFJ2508" s="207"/>
      <c r="NFK2508" s="187"/>
      <c r="NFL2508" s="187"/>
      <c r="NFM2508" s="204"/>
      <c r="NFN2508" s="272"/>
      <c r="NFO2508" s="207"/>
      <c r="NFP2508" s="238"/>
      <c r="NFQ2508" s="207"/>
      <c r="NFR2508" s="207"/>
      <c r="NFS2508" s="187"/>
      <c r="NFT2508" s="187"/>
      <c r="NFU2508" s="204"/>
      <c r="NFV2508" s="272"/>
      <c r="NFW2508" s="207"/>
      <c r="NFX2508" s="238"/>
      <c r="NFY2508" s="207"/>
      <c r="NFZ2508" s="207"/>
      <c r="NGA2508" s="187"/>
      <c r="NGB2508" s="187"/>
      <c r="NGC2508" s="204"/>
      <c r="NGD2508" s="272"/>
      <c r="NGE2508" s="207"/>
      <c r="NGF2508" s="238"/>
      <c r="NGG2508" s="207"/>
      <c r="NGH2508" s="207"/>
      <c r="NGI2508" s="187"/>
      <c r="NGJ2508" s="187"/>
      <c r="NGK2508" s="204"/>
      <c r="NGL2508" s="272"/>
      <c r="NGM2508" s="207"/>
      <c r="NGN2508" s="238"/>
      <c r="NGO2508" s="207"/>
      <c r="NGP2508" s="207"/>
      <c r="NGQ2508" s="187"/>
      <c r="NGR2508" s="187"/>
      <c r="NGS2508" s="204"/>
      <c r="NGT2508" s="272"/>
      <c r="NGU2508" s="207"/>
      <c r="NGV2508" s="238"/>
      <c r="NGW2508" s="207"/>
      <c r="NGX2508" s="207"/>
      <c r="NGY2508" s="187"/>
      <c r="NGZ2508" s="187"/>
      <c r="NHA2508" s="204"/>
      <c r="NHB2508" s="272"/>
      <c r="NHC2508" s="207"/>
      <c r="NHD2508" s="238"/>
      <c r="NHE2508" s="207"/>
      <c r="NHF2508" s="207"/>
      <c r="NHG2508" s="187"/>
      <c r="NHH2508" s="187"/>
      <c r="NHI2508" s="204"/>
      <c r="NHJ2508" s="272"/>
      <c r="NHK2508" s="207"/>
      <c r="NHL2508" s="238"/>
      <c r="NHM2508" s="207"/>
      <c r="NHN2508" s="207"/>
      <c r="NHO2508" s="187"/>
      <c r="NHP2508" s="187"/>
      <c r="NHQ2508" s="204"/>
      <c r="NHR2508" s="272"/>
      <c r="NHS2508" s="207"/>
      <c r="NHT2508" s="238"/>
      <c r="NHU2508" s="207"/>
      <c r="NHV2508" s="207"/>
      <c r="NHW2508" s="187"/>
      <c r="NHX2508" s="187"/>
      <c r="NHY2508" s="204"/>
      <c r="NHZ2508" s="272"/>
      <c r="NIA2508" s="207"/>
      <c r="NIB2508" s="238"/>
      <c r="NIC2508" s="207"/>
      <c r="NID2508" s="207"/>
      <c r="NIE2508" s="187"/>
      <c r="NIF2508" s="187"/>
      <c r="NIG2508" s="204"/>
      <c r="NIH2508" s="272"/>
      <c r="NII2508" s="207"/>
      <c r="NIJ2508" s="238"/>
      <c r="NIK2508" s="207"/>
      <c r="NIL2508" s="207"/>
      <c r="NIM2508" s="187"/>
      <c r="NIN2508" s="187"/>
      <c r="NIO2508" s="204"/>
      <c r="NIP2508" s="272"/>
      <c r="NIQ2508" s="207"/>
      <c r="NIR2508" s="238"/>
      <c r="NIS2508" s="207"/>
      <c r="NIT2508" s="207"/>
      <c r="NIU2508" s="187"/>
      <c r="NIV2508" s="187"/>
      <c r="NIW2508" s="204"/>
      <c r="NIX2508" s="272"/>
      <c r="NIY2508" s="207"/>
      <c r="NIZ2508" s="238"/>
      <c r="NJA2508" s="207"/>
      <c r="NJB2508" s="207"/>
      <c r="NJC2508" s="187"/>
      <c r="NJD2508" s="187"/>
      <c r="NJE2508" s="204"/>
      <c r="NJF2508" s="272"/>
      <c r="NJG2508" s="207"/>
      <c r="NJH2508" s="238"/>
      <c r="NJI2508" s="207"/>
      <c r="NJJ2508" s="207"/>
      <c r="NJK2508" s="187"/>
      <c r="NJL2508" s="187"/>
      <c r="NJM2508" s="204"/>
      <c r="NJN2508" s="272"/>
      <c r="NJO2508" s="207"/>
      <c r="NJP2508" s="238"/>
      <c r="NJQ2508" s="207"/>
      <c r="NJR2508" s="207"/>
      <c r="NJS2508" s="187"/>
      <c r="NJT2508" s="187"/>
      <c r="NJU2508" s="204"/>
      <c r="NJV2508" s="272"/>
      <c r="NJW2508" s="207"/>
      <c r="NJX2508" s="238"/>
      <c r="NJY2508" s="207"/>
      <c r="NJZ2508" s="207"/>
      <c r="NKA2508" s="187"/>
      <c r="NKB2508" s="187"/>
      <c r="NKC2508" s="204"/>
      <c r="NKD2508" s="272"/>
      <c r="NKE2508" s="207"/>
      <c r="NKF2508" s="238"/>
      <c r="NKG2508" s="207"/>
      <c r="NKH2508" s="207"/>
      <c r="NKI2508" s="187"/>
      <c r="NKJ2508" s="187"/>
      <c r="NKK2508" s="204"/>
      <c r="NKL2508" s="272"/>
      <c r="NKM2508" s="207"/>
      <c r="NKN2508" s="238"/>
      <c r="NKO2508" s="207"/>
      <c r="NKP2508" s="207"/>
      <c r="NKQ2508" s="187"/>
      <c r="NKR2508" s="187"/>
      <c r="NKS2508" s="204"/>
      <c r="NKT2508" s="272"/>
      <c r="NKU2508" s="207"/>
      <c r="NKV2508" s="238"/>
      <c r="NKW2508" s="207"/>
      <c r="NKX2508" s="207"/>
      <c r="NKY2508" s="187"/>
      <c r="NKZ2508" s="187"/>
      <c r="NLA2508" s="204"/>
      <c r="NLB2508" s="272"/>
      <c r="NLC2508" s="207"/>
      <c r="NLD2508" s="238"/>
      <c r="NLE2508" s="207"/>
      <c r="NLF2508" s="207"/>
      <c r="NLG2508" s="187"/>
      <c r="NLH2508" s="187"/>
      <c r="NLI2508" s="204"/>
      <c r="NLJ2508" s="272"/>
      <c r="NLK2508" s="207"/>
      <c r="NLL2508" s="238"/>
      <c r="NLM2508" s="207"/>
      <c r="NLN2508" s="207"/>
      <c r="NLO2508" s="187"/>
      <c r="NLP2508" s="187"/>
      <c r="NLQ2508" s="204"/>
      <c r="NLR2508" s="272"/>
      <c r="NLS2508" s="207"/>
      <c r="NLT2508" s="238"/>
      <c r="NLU2508" s="207"/>
      <c r="NLV2508" s="207"/>
      <c r="NLW2508" s="187"/>
      <c r="NLX2508" s="187"/>
      <c r="NLY2508" s="204"/>
      <c r="NLZ2508" s="272"/>
      <c r="NMA2508" s="207"/>
      <c r="NMB2508" s="238"/>
      <c r="NMC2508" s="207"/>
      <c r="NMD2508" s="207"/>
      <c r="NME2508" s="187"/>
      <c r="NMF2508" s="187"/>
      <c r="NMG2508" s="204"/>
      <c r="NMH2508" s="272"/>
      <c r="NMI2508" s="207"/>
      <c r="NMJ2508" s="238"/>
      <c r="NMK2508" s="207"/>
      <c r="NML2508" s="207"/>
      <c r="NMM2508" s="187"/>
      <c r="NMN2508" s="187"/>
      <c r="NMO2508" s="204"/>
      <c r="NMP2508" s="272"/>
      <c r="NMQ2508" s="207"/>
      <c r="NMR2508" s="238"/>
      <c r="NMS2508" s="207"/>
      <c r="NMT2508" s="207"/>
      <c r="NMU2508" s="187"/>
      <c r="NMV2508" s="187"/>
      <c r="NMW2508" s="204"/>
      <c r="NMX2508" s="272"/>
      <c r="NMY2508" s="207"/>
      <c r="NMZ2508" s="238"/>
      <c r="NNA2508" s="207"/>
      <c r="NNB2508" s="207"/>
      <c r="NNC2508" s="187"/>
      <c r="NND2508" s="187"/>
      <c r="NNE2508" s="204"/>
      <c r="NNF2508" s="272"/>
      <c r="NNG2508" s="207"/>
      <c r="NNH2508" s="238"/>
      <c r="NNI2508" s="207"/>
      <c r="NNJ2508" s="207"/>
      <c r="NNK2508" s="187"/>
      <c r="NNL2508" s="187"/>
      <c r="NNM2508" s="204"/>
      <c r="NNN2508" s="272"/>
      <c r="NNO2508" s="207"/>
      <c r="NNP2508" s="238"/>
      <c r="NNQ2508" s="207"/>
      <c r="NNR2508" s="207"/>
      <c r="NNS2508" s="187"/>
      <c r="NNT2508" s="187"/>
      <c r="NNU2508" s="204"/>
      <c r="NNV2508" s="272"/>
      <c r="NNW2508" s="207"/>
      <c r="NNX2508" s="238"/>
      <c r="NNY2508" s="207"/>
      <c r="NNZ2508" s="207"/>
      <c r="NOA2508" s="187"/>
      <c r="NOB2508" s="187"/>
      <c r="NOC2508" s="204"/>
      <c r="NOD2508" s="272"/>
      <c r="NOE2508" s="207"/>
      <c r="NOF2508" s="238"/>
      <c r="NOG2508" s="207"/>
      <c r="NOH2508" s="207"/>
      <c r="NOI2508" s="187"/>
      <c r="NOJ2508" s="187"/>
      <c r="NOK2508" s="204"/>
      <c r="NOL2508" s="272"/>
      <c r="NOM2508" s="207"/>
      <c r="NON2508" s="238"/>
      <c r="NOO2508" s="207"/>
      <c r="NOP2508" s="207"/>
      <c r="NOQ2508" s="187"/>
      <c r="NOR2508" s="187"/>
      <c r="NOS2508" s="204"/>
      <c r="NOT2508" s="272"/>
      <c r="NOU2508" s="207"/>
      <c r="NOV2508" s="238"/>
      <c r="NOW2508" s="207"/>
      <c r="NOX2508" s="207"/>
      <c r="NOY2508" s="187"/>
      <c r="NOZ2508" s="187"/>
      <c r="NPA2508" s="204"/>
      <c r="NPB2508" s="272"/>
      <c r="NPC2508" s="207"/>
      <c r="NPD2508" s="238"/>
      <c r="NPE2508" s="207"/>
      <c r="NPF2508" s="207"/>
      <c r="NPG2508" s="187"/>
      <c r="NPH2508" s="187"/>
      <c r="NPI2508" s="204"/>
      <c r="NPJ2508" s="272"/>
      <c r="NPK2508" s="207"/>
      <c r="NPL2508" s="238"/>
      <c r="NPM2508" s="207"/>
      <c r="NPN2508" s="207"/>
      <c r="NPO2508" s="187"/>
      <c r="NPP2508" s="187"/>
      <c r="NPQ2508" s="204"/>
      <c r="NPR2508" s="272"/>
      <c r="NPS2508" s="207"/>
      <c r="NPT2508" s="238"/>
      <c r="NPU2508" s="207"/>
      <c r="NPV2508" s="207"/>
      <c r="NPW2508" s="187"/>
      <c r="NPX2508" s="187"/>
      <c r="NPY2508" s="204"/>
      <c r="NPZ2508" s="272"/>
      <c r="NQA2508" s="207"/>
      <c r="NQB2508" s="238"/>
      <c r="NQC2508" s="207"/>
      <c r="NQD2508" s="207"/>
      <c r="NQE2508" s="187"/>
      <c r="NQF2508" s="187"/>
      <c r="NQG2508" s="204"/>
      <c r="NQH2508" s="272"/>
      <c r="NQI2508" s="207"/>
      <c r="NQJ2508" s="238"/>
      <c r="NQK2508" s="207"/>
      <c r="NQL2508" s="207"/>
      <c r="NQM2508" s="187"/>
      <c r="NQN2508" s="187"/>
      <c r="NQO2508" s="204"/>
      <c r="NQP2508" s="272"/>
      <c r="NQQ2508" s="207"/>
      <c r="NQR2508" s="238"/>
      <c r="NQS2508" s="207"/>
      <c r="NQT2508" s="207"/>
      <c r="NQU2508" s="187"/>
      <c r="NQV2508" s="187"/>
      <c r="NQW2508" s="204"/>
      <c r="NQX2508" s="272"/>
      <c r="NQY2508" s="207"/>
      <c r="NQZ2508" s="238"/>
      <c r="NRA2508" s="207"/>
      <c r="NRB2508" s="207"/>
      <c r="NRC2508" s="187"/>
      <c r="NRD2508" s="187"/>
      <c r="NRE2508" s="204"/>
      <c r="NRF2508" s="272"/>
      <c r="NRG2508" s="207"/>
      <c r="NRH2508" s="238"/>
      <c r="NRI2508" s="207"/>
      <c r="NRJ2508" s="207"/>
      <c r="NRK2508" s="187"/>
      <c r="NRL2508" s="187"/>
      <c r="NRM2508" s="204"/>
      <c r="NRN2508" s="272"/>
      <c r="NRO2508" s="207"/>
      <c r="NRP2508" s="238"/>
      <c r="NRQ2508" s="207"/>
      <c r="NRR2508" s="207"/>
      <c r="NRS2508" s="187"/>
      <c r="NRT2508" s="187"/>
      <c r="NRU2508" s="204"/>
      <c r="NRV2508" s="272"/>
      <c r="NRW2508" s="207"/>
      <c r="NRX2508" s="238"/>
      <c r="NRY2508" s="207"/>
      <c r="NRZ2508" s="207"/>
      <c r="NSA2508" s="187"/>
      <c r="NSB2508" s="187"/>
      <c r="NSC2508" s="204"/>
      <c r="NSD2508" s="272"/>
      <c r="NSE2508" s="207"/>
      <c r="NSF2508" s="238"/>
      <c r="NSG2508" s="207"/>
      <c r="NSH2508" s="207"/>
      <c r="NSI2508" s="187"/>
      <c r="NSJ2508" s="187"/>
      <c r="NSK2508" s="204"/>
      <c r="NSL2508" s="272"/>
      <c r="NSM2508" s="207"/>
      <c r="NSN2508" s="238"/>
      <c r="NSO2508" s="207"/>
      <c r="NSP2508" s="207"/>
      <c r="NSQ2508" s="187"/>
      <c r="NSR2508" s="187"/>
      <c r="NSS2508" s="204"/>
      <c r="NST2508" s="272"/>
      <c r="NSU2508" s="207"/>
      <c r="NSV2508" s="238"/>
      <c r="NSW2508" s="207"/>
      <c r="NSX2508" s="207"/>
      <c r="NSY2508" s="187"/>
      <c r="NSZ2508" s="187"/>
      <c r="NTA2508" s="204"/>
      <c r="NTB2508" s="272"/>
      <c r="NTC2508" s="207"/>
      <c r="NTD2508" s="238"/>
      <c r="NTE2508" s="207"/>
      <c r="NTF2508" s="207"/>
      <c r="NTG2508" s="187"/>
      <c r="NTH2508" s="187"/>
      <c r="NTI2508" s="204"/>
      <c r="NTJ2508" s="272"/>
      <c r="NTK2508" s="207"/>
      <c r="NTL2508" s="238"/>
      <c r="NTM2508" s="207"/>
      <c r="NTN2508" s="207"/>
      <c r="NTO2508" s="187"/>
      <c r="NTP2508" s="187"/>
      <c r="NTQ2508" s="204"/>
      <c r="NTR2508" s="272"/>
      <c r="NTS2508" s="207"/>
      <c r="NTT2508" s="238"/>
      <c r="NTU2508" s="207"/>
      <c r="NTV2508" s="207"/>
      <c r="NTW2508" s="187"/>
      <c r="NTX2508" s="187"/>
      <c r="NTY2508" s="204"/>
      <c r="NTZ2508" s="272"/>
      <c r="NUA2508" s="207"/>
      <c r="NUB2508" s="238"/>
      <c r="NUC2508" s="207"/>
      <c r="NUD2508" s="207"/>
      <c r="NUE2508" s="187"/>
      <c r="NUF2508" s="187"/>
      <c r="NUG2508" s="204"/>
      <c r="NUH2508" s="272"/>
      <c r="NUI2508" s="207"/>
      <c r="NUJ2508" s="238"/>
      <c r="NUK2508" s="207"/>
      <c r="NUL2508" s="207"/>
      <c r="NUM2508" s="187"/>
      <c r="NUN2508" s="187"/>
      <c r="NUO2508" s="204"/>
      <c r="NUP2508" s="272"/>
      <c r="NUQ2508" s="207"/>
      <c r="NUR2508" s="238"/>
      <c r="NUS2508" s="207"/>
      <c r="NUT2508" s="207"/>
      <c r="NUU2508" s="187"/>
      <c r="NUV2508" s="187"/>
      <c r="NUW2508" s="204"/>
      <c r="NUX2508" s="272"/>
      <c r="NUY2508" s="207"/>
      <c r="NUZ2508" s="238"/>
      <c r="NVA2508" s="207"/>
      <c r="NVB2508" s="207"/>
      <c r="NVC2508" s="187"/>
      <c r="NVD2508" s="187"/>
      <c r="NVE2508" s="204"/>
      <c r="NVF2508" s="272"/>
      <c r="NVG2508" s="207"/>
      <c r="NVH2508" s="238"/>
      <c r="NVI2508" s="207"/>
      <c r="NVJ2508" s="207"/>
      <c r="NVK2508" s="187"/>
      <c r="NVL2508" s="187"/>
      <c r="NVM2508" s="204"/>
      <c r="NVN2508" s="272"/>
      <c r="NVO2508" s="207"/>
      <c r="NVP2508" s="238"/>
      <c r="NVQ2508" s="207"/>
      <c r="NVR2508" s="207"/>
      <c r="NVS2508" s="187"/>
      <c r="NVT2508" s="187"/>
      <c r="NVU2508" s="204"/>
      <c r="NVV2508" s="272"/>
      <c r="NVW2508" s="207"/>
      <c r="NVX2508" s="238"/>
      <c r="NVY2508" s="207"/>
      <c r="NVZ2508" s="207"/>
      <c r="NWA2508" s="187"/>
      <c r="NWB2508" s="187"/>
      <c r="NWC2508" s="204"/>
      <c r="NWD2508" s="272"/>
      <c r="NWE2508" s="207"/>
      <c r="NWF2508" s="238"/>
      <c r="NWG2508" s="207"/>
      <c r="NWH2508" s="207"/>
      <c r="NWI2508" s="187"/>
      <c r="NWJ2508" s="187"/>
      <c r="NWK2508" s="204"/>
      <c r="NWL2508" s="272"/>
      <c r="NWM2508" s="207"/>
      <c r="NWN2508" s="238"/>
      <c r="NWO2508" s="207"/>
      <c r="NWP2508" s="207"/>
      <c r="NWQ2508" s="187"/>
      <c r="NWR2508" s="187"/>
      <c r="NWS2508" s="204"/>
      <c r="NWT2508" s="272"/>
      <c r="NWU2508" s="207"/>
      <c r="NWV2508" s="238"/>
      <c r="NWW2508" s="207"/>
      <c r="NWX2508" s="207"/>
      <c r="NWY2508" s="187"/>
      <c r="NWZ2508" s="187"/>
      <c r="NXA2508" s="204"/>
      <c r="NXB2508" s="272"/>
      <c r="NXC2508" s="207"/>
      <c r="NXD2508" s="238"/>
      <c r="NXE2508" s="207"/>
      <c r="NXF2508" s="207"/>
      <c r="NXG2508" s="187"/>
      <c r="NXH2508" s="187"/>
      <c r="NXI2508" s="204"/>
      <c r="NXJ2508" s="272"/>
      <c r="NXK2508" s="207"/>
      <c r="NXL2508" s="238"/>
      <c r="NXM2508" s="207"/>
      <c r="NXN2508" s="207"/>
      <c r="NXO2508" s="187"/>
      <c r="NXP2508" s="187"/>
      <c r="NXQ2508" s="204"/>
      <c r="NXR2508" s="272"/>
      <c r="NXS2508" s="207"/>
      <c r="NXT2508" s="238"/>
      <c r="NXU2508" s="207"/>
      <c r="NXV2508" s="207"/>
      <c r="NXW2508" s="187"/>
      <c r="NXX2508" s="187"/>
      <c r="NXY2508" s="204"/>
      <c r="NXZ2508" s="272"/>
      <c r="NYA2508" s="207"/>
      <c r="NYB2508" s="238"/>
      <c r="NYC2508" s="207"/>
      <c r="NYD2508" s="207"/>
      <c r="NYE2508" s="187"/>
      <c r="NYF2508" s="187"/>
      <c r="NYG2508" s="204"/>
      <c r="NYH2508" s="272"/>
      <c r="NYI2508" s="207"/>
      <c r="NYJ2508" s="238"/>
      <c r="NYK2508" s="207"/>
      <c r="NYL2508" s="207"/>
      <c r="NYM2508" s="187"/>
      <c r="NYN2508" s="187"/>
      <c r="NYO2508" s="204"/>
      <c r="NYP2508" s="272"/>
      <c r="NYQ2508" s="207"/>
      <c r="NYR2508" s="238"/>
      <c r="NYS2508" s="207"/>
      <c r="NYT2508" s="207"/>
      <c r="NYU2508" s="187"/>
      <c r="NYV2508" s="187"/>
      <c r="NYW2508" s="204"/>
      <c r="NYX2508" s="272"/>
      <c r="NYY2508" s="207"/>
      <c r="NYZ2508" s="238"/>
      <c r="NZA2508" s="207"/>
      <c r="NZB2508" s="207"/>
      <c r="NZC2508" s="187"/>
      <c r="NZD2508" s="187"/>
      <c r="NZE2508" s="204"/>
      <c r="NZF2508" s="272"/>
      <c r="NZG2508" s="207"/>
      <c r="NZH2508" s="238"/>
      <c r="NZI2508" s="207"/>
      <c r="NZJ2508" s="207"/>
      <c r="NZK2508" s="187"/>
      <c r="NZL2508" s="187"/>
      <c r="NZM2508" s="204"/>
      <c r="NZN2508" s="272"/>
      <c r="NZO2508" s="207"/>
      <c r="NZP2508" s="238"/>
      <c r="NZQ2508" s="207"/>
      <c r="NZR2508" s="207"/>
      <c r="NZS2508" s="187"/>
      <c r="NZT2508" s="187"/>
      <c r="NZU2508" s="204"/>
      <c r="NZV2508" s="272"/>
      <c r="NZW2508" s="207"/>
      <c r="NZX2508" s="238"/>
      <c r="NZY2508" s="207"/>
      <c r="NZZ2508" s="207"/>
      <c r="OAA2508" s="187"/>
      <c r="OAB2508" s="187"/>
      <c r="OAC2508" s="204"/>
      <c r="OAD2508" s="272"/>
      <c r="OAE2508" s="207"/>
      <c r="OAF2508" s="238"/>
      <c r="OAG2508" s="207"/>
      <c r="OAH2508" s="207"/>
      <c r="OAI2508" s="187"/>
      <c r="OAJ2508" s="187"/>
      <c r="OAK2508" s="204"/>
      <c r="OAL2508" s="272"/>
      <c r="OAM2508" s="207"/>
      <c r="OAN2508" s="238"/>
      <c r="OAO2508" s="207"/>
      <c r="OAP2508" s="207"/>
      <c r="OAQ2508" s="187"/>
      <c r="OAR2508" s="187"/>
      <c r="OAS2508" s="204"/>
      <c r="OAT2508" s="272"/>
      <c r="OAU2508" s="207"/>
      <c r="OAV2508" s="238"/>
      <c r="OAW2508" s="207"/>
      <c r="OAX2508" s="207"/>
      <c r="OAY2508" s="187"/>
      <c r="OAZ2508" s="187"/>
      <c r="OBA2508" s="204"/>
      <c r="OBB2508" s="272"/>
      <c r="OBC2508" s="207"/>
      <c r="OBD2508" s="238"/>
      <c r="OBE2508" s="207"/>
      <c r="OBF2508" s="207"/>
      <c r="OBG2508" s="187"/>
      <c r="OBH2508" s="187"/>
      <c r="OBI2508" s="204"/>
      <c r="OBJ2508" s="272"/>
      <c r="OBK2508" s="207"/>
      <c r="OBL2508" s="238"/>
      <c r="OBM2508" s="207"/>
      <c r="OBN2508" s="207"/>
      <c r="OBO2508" s="187"/>
      <c r="OBP2508" s="187"/>
      <c r="OBQ2508" s="204"/>
      <c r="OBR2508" s="272"/>
      <c r="OBS2508" s="207"/>
      <c r="OBT2508" s="238"/>
      <c r="OBU2508" s="207"/>
      <c r="OBV2508" s="207"/>
      <c r="OBW2508" s="187"/>
      <c r="OBX2508" s="187"/>
      <c r="OBY2508" s="204"/>
      <c r="OBZ2508" s="272"/>
      <c r="OCA2508" s="207"/>
      <c r="OCB2508" s="238"/>
      <c r="OCC2508" s="207"/>
      <c r="OCD2508" s="207"/>
      <c r="OCE2508" s="187"/>
      <c r="OCF2508" s="187"/>
      <c r="OCG2508" s="204"/>
      <c r="OCH2508" s="272"/>
      <c r="OCI2508" s="207"/>
      <c r="OCJ2508" s="238"/>
      <c r="OCK2508" s="207"/>
      <c r="OCL2508" s="207"/>
      <c r="OCM2508" s="187"/>
      <c r="OCN2508" s="187"/>
      <c r="OCO2508" s="204"/>
      <c r="OCP2508" s="272"/>
      <c r="OCQ2508" s="207"/>
      <c r="OCR2508" s="238"/>
      <c r="OCS2508" s="207"/>
      <c r="OCT2508" s="207"/>
      <c r="OCU2508" s="187"/>
      <c r="OCV2508" s="187"/>
      <c r="OCW2508" s="204"/>
      <c r="OCX2508" s="272"/>
      <c r="OCY2508" s="207"/>
      <c r="OCZ2508" s="238"/>
      <c r="ODA2508" s="207"/>
      <c r="ODB2508" s="207"/>
      <c r="ODC2508" s="187"/>
      <c r="ODD2508" s="187"/>
      <c r="ODE2508" s="204"/>
      <c r="ODF2508" s="272"/>
      <c r="ODG2508" s="207"/>
      <c r="ODH2508" s="238"/>
      <c r="ODI2508" s="207"/>
      <c r="ODJ2508" s="207"/>
      <c r="ODK2508" s="187"/>
      <c r="ODL2508" s="187"/>
      <c r="ODM2508" s="204"/>
      <c r="ODN2508" s="272"/>
      <c r="ODO2508" s="207"/>
      <c r="ODP2508" s="238"/>
      <c r="ODQ2508" s="207"/>
      <c r="ODR2508" s="207"/>
      <c r="ODS2508" s="187"/>
      <c r="ODT2508" s="187"/>
      <c r="ODU2508" s="204"/>
      <c r="ODV2508" s="272"/>
      <c r="ODW2508" s="207"/>
      <c r="ODX2508" s="238"/>
      <c r="ODY2508" s="207"/>
      <c r="ODZ2508" s="207"/>
      <c r="OEA2508" s="187"/>
      <c r="OEB2508" s="187"/>
      <c r="OEC2508" s="204"/>
      <c r="OED2508" s="272"/>
      <c r="OEE2508" s="207"/>
      <c r="OEF2508" s="238"/>
      <c r="OEG2508" s="207"/>
      <c r="OEH2508" s="207"/>
      <c r="OEI2508" s="187"/>
      <c r="OEJ2508" s="187"/>
      <c r="OEK2508" s="204"/>
      <c r="OEL2508" s="272"/>
      <c r="OEM2508" s="207"/>
      <c r="OEN2508" s="238"/>
      <c r="OEO2508" s="207"/>
      <c r="OEP2508" s="207"/>
      <c r="OEQ2508" s="187"/>
      <c r="OER2508" s="187"/>
      <c r="OES2508" s="204"/>
      <c r="OET2508" s="272"/>
      <c r="OEU2508" s="207"/>
      <c r="OEV2508" s="238"/>
      <c r="OEW2508" s="207"/>
      <c r="OEX2508" s="207"/>
      <c r="OEY2508" s="187"/>
      <c r="OEZ2508" s="187"/>
      <c r="OFA2508" s="204"/>
      <c r="OFB2508" s="272"/>
      <c r="OFC2508" s="207"/>
      <c r="OFD2508" s="238"/>
      <c r="OFE2508" s="207"/>
      <c r="OFF2508" s="207"/>
      <c r="OFG2508" s="187"/>
      <c r="OFH2508" s="187"/>
      <c r="OFI2508" s="204"/>
      <c r="OFJ2508" s="272"/>
      <c r="OFK2508" s="207"/>
      <c r="OFL2508" s="238"/>
      <c r="OFM2508" s="207"/>
      <c r="OFN2508" s="207"/>
      <c r="OFO2508" s="187"/>
      <c r="OFP2508" s="187"/>
      <c r="OFQ2508" s="204"/>
      <c r="OFR2508" s="272"/>
      <c r="OFS2508" s="207"/>
      <c r="OFT2508" s="238"/>
      <c r="OFU2508" s="207"/>
      <c r="OFV2508" s="207"/>
      <c r="OFW2508" s="187"/>
      <c r="OFX2508" s="187"/>
      <c r="OFY2508" s="204"/>
      <c r="OFZ2508" s="272"/>
      <c r="OGA2508" s="207"/>
      <c r="OGB2508" s="238"/>
      <c r="OGC2508" s="207"/>
      <c r="OGD2508" s="207"/>
      <c r="OGE2508" s="187"/>
      <c r="OGF2508" s="187"/>
      <c r="OGG2508" s="204"/>
      <c r="OGH2508" s="272"/>
      <c r="OGI2508" s="207"/>
      <c r="OGJ2508" s="238"/>
      <c r="OGK2508" s="207"/>
      <c r="OGL2508" s="207"/>
      <c r="OGM2508" s="187"/>
      <c r="OGN2508" s="187"/>
      <c r="OGO2508" s="204"/>
      <c r="OGP2508" s="272"/>
      <c r="OGQ2508" s="207"/>
      <c r="OGR2508" s="238"/>
      <c r="OGS2508" s="207"/>
      <c r="OGT2508" s="207"/>
      <c r="OGU2508" s="187"/>
      <c r="OGV2508" s="187"/>
      <c r="OGW2508" s="204"/>
      <c r="OGX2508" s="272"/>
      <c r="OGY2508" s="207"/>
      <c r="OGZ2508" s="238"/>
      <c r="OHA2508" s="207"/>
      <c r="OHB2508" s="207"/>
      <c r="OHC2508" s="187"/>
      <c r="OHD2508" s="187"/>
      <c r="OHE2508" s="204"/>
      <c r="OHF2508" s="272"/>
      <c r="OHG2508" s="207"/>
      <c r="OHH2508" s="238"/>
      <c r="OHI2508" s="207"/>
      <c r="OHJ2508" s="207"/>
      <c r="OHK2508" s="187"/>
      <c r="OHL2508" s="187"/>
      <c r="OHM2508" s="204"/>
      <c r="OHN2508" s="272"/>
      <c r="OHO2508" s="207"/>
      <c r="OHP2508" s="238"/>
      <c r="OHQ2508" s="207"/>
      <c r="OHR2508" s="207"/>
      <c r="OHS2508" s="187"/>
      <c r="OHT2508" s="187"/>
      <c r="OHU2508" s="204"/>
      <c r="OHV2508" s="272"/>
      <c r="OHW2508" s="207"/>
      <c r="OHX2508" s="238"/>
      <c r="OHY2508" s="207"/>
      <c r="OHZ2508" s="207"/>
      <c r="OIA2508" s="187"/>
      <c r="OIB2508" s="187"/>
      <c r="OIC2508" s="204"/>
      <c r="OID2508" s="272"/>
      <c r="OIE2508" s="207"/>
      <c r="OIF2508" s="238"/>
      <c r="OIG2508" s="207"/>
      <c r="OIH2508" s="207"/>
      <c r="OII2508" s="187"/>
      <c r="OIJ2508" s="187"/>
      <c r="OIK2508" s="204"/>
      <c r="OIL2508" s="272"/>
      <c r="OIM2508" s="207"/>
      <c r="OIN2508" s="238"/>
      <c r="OIO2508" s="207"/>
      <c r="OIP2508" s="207"/>
      <c r="OIQ2508" s="187"/>
      <c r="OIR2508" s="187"/>
      <c r="OIS2508" s="204"/>
      <c r="OIT2508" s="272"/>
      <c r="OIU2508" s="207"/>
      <c r="OIV2508" s="238"/>
      <c r="OIW2508" s="207"/>
      <c r="OIX2508" s="207"/>
      <c r="OIY2508" s="187"/>
      <c r="OIZ2508" s="187"/>
      <c r="OJA2508" s="204"/>
      <c r="OJB2508" s="272"/>
      <c r="OJC2508" s="207"/>
      <c r="OJD2508" s="238"/>
      <c r="OJE2508" s="207"/>
      <c r="OJF2508" s="207"/>
      <c r="OJG2508" s="187"/>
      <c r="OJH2508" s="187"/>
      <c r="OJI2508" s="204"/>
      <c r="OJJ2508" s="272"/>
      <c r="OJK2508" s="207"/>
      <c r="OJL2508" s="238"/>
      <c r="OJM2508" s="207"/>
      <c r="OJN2508" s="207"/>
      <c r="OJO2508" s="187"/>
      <c r="OJP2508" s="187"/>
      <c r="OJQ2508" s="204"/>
      <c r="OJR2508" s="272"/>
      <c r="OJS2508" s="207"/>
      <c r="OJT2508" s="238"/>
      <c r="OJU2508" s="207"/>
      <c r="OJV2508" s="207"/>
      <c r="OJW2508" s="187"/>
      <c r="OJX2508" s="187"/>
      <c r="OJY2508" s="204"/>
      <c r="OJZ2508" s="272"/>
      <c r="OKA2508" s="207"/>
      <c r="OKB2508" s="238"/>
      <c r="OKC2508" s="207"/>
      <c r="OKD2508" s="207"/>
      <c r="OKE2508" s="187"/>
      <c r="OKF2508" s="187"/>
      <c r="OKG2508" s="204"/>
      <c r="OKH2508" s="272"/>
      <c r="OKI2508" s="207"/>
      <c r="OKJ2508" s="238"/>
      <c r="OKK2508" s="207"/>
      <c r="OKL2508" s="207"/>
      <c r="OKM2508" s="187"/>
      <c r="OKN2508" s="187"/>
      <c r="OKO2508" s="204"/>
      <c r="OKP2508" s="272"/>
      <c r="OKQ2508" s="207"/>
      <c r="OKR2508" s="238"/>
      <c r="OKS2508" s="207"/>
      <c r="OKT2508" s="207"/>
      <c r="OKU2508" s="187"/>
      <c r="OKV2508" s="187"/>
      <c r="OKW2508" s="204"/>
      <c r="OKX2508" s="272"/>
      <c r="OKY2508" s="207"/>
      <c r="OKZ2508" s="238"/>
      <c r="OLA2508" s="207"/>
      <c r="OLB2508" s="207"/>
      <c r="OLC2508" s="187"/>
      <c r="OLD2508" s="187"/>
      <c r="OLE2508" s="204"/>
      <c r="OLF2508" s="272"/>
      <c r="OLG2508" s="207"/>
      <c r="OLH2508" s="238"/>
      <c r="OLI2508" s="207"/>
      <c r="OLJ2508" s="207"/>
      <c r="OLK2508" s="187"/>
      <c r="OLL2508" s="187"/>
      <c r="OLM2508" s="204"/>
      <c r="OLN2508" s="272"/>
      <c r="OLO2508" s="207"/>
      <c r="OLP2508" s="238"/>
      <c r="OLQ2508" s="207"/>
      <c r="OLR2508" s="207"/>
      <c r="OLS2508" s="187"/>
      <c r="OLT2508" s="187"/>
      <c r="OLU2508" s="204"/>
      <c r="OLV2508" s="272"/>
      <c r="OLW2508" s="207"/>
      <c r="OLX2508" s="238"/>
      <c r="OLY2508" s="207"/>
      <c r="OLZ2508" s="207"/>
      <c r="OMA2508" s="187"/>
      <c r="OMB2508" s="187"/>
      <c r="OMC2508" s="204"/>
      <c r="OMD2508" s="272"/>
      <c r="OME2508" s="207"/>
      <c r="OMF2508" s="238"/>
      <c r="OMG2508" s="207"/>
      <c r="OMH2508" s="207"/>
      <c r="OMI2508" s="187"/>
      <c r="OMJ2508" s="187"/>
      <c r="OMK2508" s="204"/>
      <c r="OML2508" s="272"/>
      <c r="OMM2508" s="207"/>
      <c r="OMN2508" s="238"/>
      <c r="OMO2508" s="207"/>
      <c r="OMP2508" s="207"/>
      <c r="OMQ2508" s="187"/>
      <c r="OMR2508" s="187"/>
      <c r="OMS2508" s="204"/>
      <c r="OMT2508" s="272"/>
      <c r="OMU2508" s="207"/>
      <c r="OMV2508" s="238"/>
      <c r="OMW2508" s="207"/>
      <c r="OMX2508" s="207"/>
      <c r="OMY2508" s="187"/>
      <c r="OMZ2508" s="187"/>
      <c r="ONA2508" s="204"/>
      <c r="ONB2508" s="272"/>
      <c r="ONC2508" s="207"/>
      <c r="OND2508" s="238"/>
      <c r="ONE2508" s="207"/>
      <c r="ONF2508" s="207"/>
      <c r="ONG2508" s="187"/>
      <c r="ONH2508" s="187"/>
      <c r="ONI2508" s="204"/>
      <c r="ONJ2508" s="272"/>
      <c r="ONK2508" s="207"/>
      <c r="ONL2508" s="238"/>
      <c r="ONM2508" s="207"/>
      <c r="ONN2508" s="207"/>
      <c r="ONO2508" s="187"/>
      <c r="ONP2508" s="187"/>
      <c r="ONQ2508" s="204"/>
      <c r="ONR2508" s="272"/>
      <c r="ONS2508" s="207"/>
      <c r="ONT2508" s="238"/>
      <c r="ONU2508" s="207"/>
      <c r="ONV2508" s="207"/>
      <c r="ONW2508" s="187"/>
      <c r="ONX2508" s="187"/>
      <c r="ONY2508" s="204"/>
      <c r="ONZ2508" s="272"/>
      <c r="OOA2508" s="207"/>
      <c r="OOB2508" s="238"/>
      <c r="OOC2508" s="207"/>
      <c r="OOD2508" s="207"/>
      <c r="OOE2508" s="187"/>
      <c r="OOF2508" s="187"/>
      <c r="OOG2508" s="204"/>
      <c r="OOH2508" s="272"/>
      <c r="OOI2508" s="207"/>
      <c r="OOJ2508" s="238"/>
      <c r="OOK2508" s="207"/>
      <c r="OOL2508" s="207"/>
      <c r="OOM2508" s="187"/>
      <c r="OON2508" s="187"/>
      <c r="OOO2508" s="204"/>
      <c r="OOP2508" s="272"/>
      <c r="OOQ2508" s="207"/>
      <c r="OOR2508" s="238"/>
      <c r="OOS2508" s="207"/>
      <c r="OOT2508" s="207"/>
      <c r="OOU2508" s="187"/>
      <c r="OOV2508" s="187"/>
      <c r="OOW2508" s="204"/>
      <c r="OOX2508" s="272"/>
      <c r="OOY2508" s="207"/>
      <c r="OOZ2508" s="238"/>
      <c r="OPA2508" s="207"/>
      <c r="OPB2508" s="207"/>
      <c r="OPC2508" s="187"/>
      <c r="OPD2508" s="187"/>
      <c r="OPE2508" s="204"/>
      <c r="OPF2508" s="272"/>
      <c r="OPG2508" s="207"/>
      <c r="OPH2508" s="238"/>
      <c r="OPI2508" s="207"/>
      <c r="OPJ2508" s="207"/>
      <c r="OPK2508" s="187"/>
      <c r="OPL2508" s="187"/>
      <c r="OPM2508" s="204"/>
      <c r="OPN2508" s="272"/>
      <c r="OPO2508" s="207"/>
      <c r="OPP2508" s="238"/>
      <c r="OPQ2508" s="207"/>
      <c r="OPR2508" s="207"/>
      <c r="OPS2508" s="187"/>
      <c r="OPT2508" s="187"/>
      <c r="OPU2508" s="204"/>
      <c r="OPV2508" s="272"/>
      <c r="OPW2508" s="207"/>
      <c r="OPX2508" s="238"/>
      <c r="OPY2508" s="207"/>
      <c r="OPZ2508" s="207"/>
      <c r="OQA2508" s="187"/>
      <c r="OQB2508" s="187"/>
      <c r="OQC2508" s="204"/>
      <c r="OQD2508" s="272"/>
      <c r="OQE2508" s="207"/>
      <c r="OQF2508" s="238"/>
      <c r="OQG2508" s="207"/>
      <c r="OQH2508" s="207"/>
      <c r="OQI2508" s="187"/>
      <c r="OQJ2508" s="187"/>
      <c r="OQK2508" s="204"/>
      <c r="OQL2508" s="272"/>
      <c r="OQM2508" s="207"/>
      <c r="OQN2508" s="238"/>
      <c r="OQO2508" s="207"/>
      <c r="OQP2508" s="207"/>
      <c r="OQQ2508" s="187"/>
      <c r="OQR2508" s="187"/>
      <c r="OQS2508" s="204"/>
      <c r="OQT2508" s="272"/>
      <c r="OQU2508" s="207"/>
      <c r="OQV2508" s="238"/>
      <c r="OQW2508" s="207"/>
      <c r="OQX2508" s="207"/>
      <c r="OQY2508" s="187"/>
      <c r="OQZ2508" s="187"/>
      <c r="ORA2508" s="204"/>
      <c r="ORB2508" s="272"/>
      <c r="ORC2508" s="207"/>
      <c r="ORD2508" s="238"/>
      <c r="ORE2508" s="207"/>
      <c r="ORF2508" s="207"/>
      <c r="ORG2508" s="187"/>
      <c r="ORH2508" s="187"/>
      <c r="ORI2508" s="204"/>
      <c r="ORJ2508" s="272"/>
      <c r="ORK2508" s="207"/>
      <c r="ORL2508" s="238"/>
      <c r="ORM2508" s="207"/>
      <c r="ORN2508" s="207"/>
      <c r="ORO2508" s="187"/>
      <c r="ORP2508" s="187"/>
      <c r="ORQ2508" s="204"/>
      <c r="ORR2508" s="272"/>
      <c r="ORS2508" s="207"/>
      <c r="ORT2508" s="238"/>
      <c r="ORU2508" s="207"/>
      <c r="ORV2508" s="207"/>
      <c r="ORW2508" s="187"/>
      <c r="ORX2508" s="187"/>
      <c r="ORY2508" s="204"/>
      <c r="ORZ2508" s="272"/>
      <c r="OSA2508" s="207"/>
      <c r="OSB2508" s="238"/>
      <c r="OSC2508" s="207"/>
      <c r="OSD2508" s="207"/>
      <c r="OSE2508" s="187"/>
      <c r="OSF2508" s="187"/>
      <c r="OSG2508" s="204"/>
      <c r="OSH2508" s="272"/>
      <c r="OSI2508" s="207"/>
      <c r="OSJ2508" s="238"/>
      <c r="OSK2508" s="207"/>
      <c r="OSL2508" s="207"/>
      <c r="OSM2508" s="187"/>
      <c r="OSN2508" s="187"/>
      <c r="OSO2508" s="204"/>
      <c r="OSP2508" s="272"/>
      <c r="OSQ2508" s="207"/>
      <c r="OSR2508" s="238"/>
      <c r="OSS2508" s="207"/>
      <c r="OST2508" s="207"/>
      <c r="OSU2508" s="187"/>
      <c r="OSV2508" s="187"/>
      <c r="OSW2508" s="204"/>
      <c r="OSX2508" s="272"/>
      <c r="OSY2508" s="207"/>
      <c r="OSZ2508" s="238"/>
      <c r="OTA2508" s="207"/>
      <c r="OTB2508" s="207"/>
      <c r="OTC2508" s="187"/>
      <c r="OTD2508" s="187"/>
      <c r="OTE2508" s="204"/>
      <c r="OTF2508" s="272"/>
      <c r="OTG2508" s="207"/>
      <c r="OTH2508" s="238"/>
      <c r="OTI2508" s="207"/>
      <c r="OTJ2508" s="207"/>
      <c r="OTK2508" s="187"/>
      <c r="OTL2508" s="187"/>
      <c r="OTM2508" s="204"/>
      <c r="OTN2508" s="272"/>
      <c r="OTO2508" s="207"/>
      <c r="OTP2508" s="238"/>
      <c r="OTQ2508" s="207"/>
      <c r="OTR2508" s="207"/>
      <c r="OTS2508" s="187"/>
      <c r="OTT2508" s="187"/>
      <c r="OTU2508" s="204"/>
      <c r="OTV2508" s="272"/>
      <c r="OTW2508" s="207"/>
      <c r="OTX2508" s="238"/>
      <c r="OTY2508" s="207"/>
      <c r="OTZ2508" s="207"/>
      <c r="OUA2508" s="187"/>
      <c r="OUB2508" s="187"/>
      <c r="OUC2508" s="204"/>
      <c r="OUD2508" s="272"/>
      <c r="OUE2508" s="207"/>
      <c r="OUF2508" s="238"/>
      <c r="OUG2508" s="207"/>
      <c r="OUH2508" s="207"/>
      <c r="OUI2508" s="187"/>
      <c r="OUJ2508" s="187"/>
      <c r="OUK2508" s="204"/>
      <c r="OUL2508" s="272"/>
      <c r="OUM2508" s="207"/>
      <c r="OUN2508" s="238"/>
      <c r="OUO2508" s="207"/>
      <c r="OUP2508" s="207"/>
      <c r="OUQ2508" s="187"/>
      <c r="OUR2508" s="187"/>
      <c r="OUS2508" s="204"/>
      <c r="OUT2508" s="272"/>
      <c r="OUU2508" s="207"/>
      <c r="OUV2508" s="238"/>
      <c r="OUW2508" s="207"/>
      <c r="OUX2508" s="207"/>
      <c r="OUY2508" s="187"/>
      <c r="OUZ2508" s="187"/>
      <c r="OVA2508" s="204"/>
      <c r="OVB2508" s="272"/>
      <c r="OVC2508" s="207"/>
      <c r="OVD2508" s="238"/>
      <c r="OVE2508" s="207"/>
      <c r="OVF2508" s="207"/>
      <c r="OVG2508" s="187"/>
      <c r="OVH2508" s="187"/>
      <c r="OVI2508" s="204"/>
      <c r="OVJ2508" s="272"/>
      <c r="OVK2508" s="207"/>
      <c r="OVL2508" s="238"/>
      <c r="OVM2508" s="207"/>
      <c r="OVN2508" s="207"/>
      <c r="OVO2508" s="187"/>
      <c r="OVP2508" s="187"/>
      <c r="OVQ2508" s="204"/>
      <c r="OVR2508" s="272"/>
      <c r="OVS2508" s="207"/>
      <c r="OVT2508" s="238"/>
      <c r="OVU2508" s="207"/>
      <c r="OVV2508" s="207"/>
      <c r="OVW2508" s="187"/>
      <c r="OVX2508" s="187"/>
      <c r="OVY2508" s="204"/>
      <c r="OVZ2508" s="272"/>
      <c r="OWA2508" s="207"/>
      <c r="OWB2508" s="238"/>
      <c r="OWC2508" s="207"/>
      <c r="OWD2508" s="207"/>
      <c r="OWE2508" s="187"/>
      <c r="OWF2508" s="187"/>
      <c r="OWG2508" s="204"/>
      <c r="OWH2508" s="272"/>
      <c r="OWI2508" s="207"/>
      <c r="OWJ2508" s="238"/>
      <c r="OWK2508" s="207"/>
      <c r="OWL2508" s="207"/>
      <c r="OWM2508" s="187"/>
      <c r="OWN2508" s="187"/>
      <c r="OWO2508" s="204"/>
      <c r="OWP2508" s="272"/>
      <c r="OWQ2508" s="207"/>
      <c r="OWR2508" s="238"/>
      <c r="OWS2508" s="207"/>
      <c r="OWT2508" s="207"/>
      <c r="OWU2508" s="187"/>
      <c r="OWV2508" s="187"/>
      <c r="OWW2508" s="204"/>
      <c r="OWX2508" s="272"/>
      <c r="OWY2508" s="207"/>
      <c r="OWZ2508" s="238"/>
      <c r="OXA2508" s="207"/>
      <c r="OXB2508" s="207"/>
      <c r="OXC2508" s="187"/>
      <c r="OXD2508" s="187"/>
      <c r="OXE2508" s="204"/>
      <c r="OXF2508" s="272"/>
      <c r="OXG2508" s="207"/>
      <c r="OXH2508" s="238"/>
      <c r="OXI2508" s="207"/>
      <c r="OXJ2508" s="207"/>
      <c r="OXK2508" s="187"/>
      <c r="OXL2508" s="187"/>
      <c r="OXM2508" s="204"/>
      <c r="OXN2508" s="272"/>
      <c r="OXO2508" s="207"/>
      <c r="OXP2508" s="238"/>
      <c r="OXQ2508" s="207"/>
      <c r="OXR2508" s="207"/>
      <c r="OXS2508" s="187"/>
      <c r="OXT2508" s="187"/>
      <c r="OXU2508" s="204"/>
      <c r="OXV2508" s="272"/>
      <c r="OXW2508" s="207"/>
      <c r="OXX2508" s="238"/>
      <c r="OXY2508" s="207"/>
      <c r="OXZ2508" s="207"/>
      <c r="OYA2508" s="187"/>
      <c r="OYB2508" s="187"/>
      <c r="OYC2508" s="204"/>
      <c r="OYD2508" s="272"/>
      <c r="OYE2508" s="207"/>
      <c r="OYF2508" s="238"/>
      <c r="OYG2508" s="207"/>
      <c r="OYH2508" s="207"/>
      <c r="OYI2508" s="187"/>
      <c r="OYJ2508" s="187"/>
      <c r="OYK2508" s="204"/>
      <c r="OYL2508" s="272"/>
      <c r="OYM2508" s="207"/>
      <c r="OYN2508" s="238"/>
      <c r="OYO2508" s="207"/>
      <c r="OYP2508" s="207"/>
      <c r="OYQ2508" s="187"/>
      <c r="OYR2508" s="187"/>
      <c r="OYS2508" s="204"/>
      <c r="OYT2508" s="272"/>
      <c r="OYU2508" s="207"/>
      <c r="OYV2508" s="238"/>
      <c r="OYW2508" s="207"/>
      <c r="OYX2508" s="207"/>
      <c r="OYY2508" s="187"/>
      <c r="OYZ2508" s="187"/>
      <c r="OZA2508" s="204"/>
      <c r="OZB2508" s="272"/>
      <c r="OZC2508" s="207"/>
      <c r="OZD2508" s="238"/>
      <c r="OZE2508" s="207"/>
      <c r="OZF2508" s="207"/>
      <c r="OZG2508" s="187"/>
      <c r="OZH2508" s="187"/>
      <c r="OZI2508" s="204"/>
      <c r="OZJ2508" s="272"/>
      <c r="OZK2508" s="207"/>
      <c r="OZL2508" s="238"/>
      <c r="OZM2508" s="207"/>
      <c r="OZN2508" s="207"/>
      <c r="OZO2508" s="187"/>
      <c r="OZP2508" s="187"/>
      <c r="OZQ2508" s="204"/>
      <c r="OZR2508" s="272"/>
      <c r="OZS2508" s="207"/>
      <c r="OZT2508" s="238"/>
      <c r="OZU2508" s="207"/>
      <c r="OZV2508" s="207"/>
      <c r="OZW2508" s="187"/>
      <c r="OZX2508" s="187"/>
      <c r="OZY2508" s="204"/>
      <c r="OZZ2508" s="272"/>
      <c r="PAA2508" s="207"/>
      <c r="PAB2508" s="238"/>
      <c r="PAC2508" s="207"/>
      <c r="PAD2508" s="207"/>
      <c r="PAE2508" s="187"/>
      <c r="PAF2508" s="187"/>
      <c r="PAG2508" s="204"/>
      <c r="PAH2508" s="272"/>
      <c r="PAI2508" s="207"/>
      <c r="PAJ2508" s="238"/>
      <c r="PAK2508" s="207"/>
      <c r="PAL2508" s="207"/>
      <c r="PAM2508" s="187"/>
      <c r="PAN2508" s="187"/>
      <c r="PAO2508" s="204"/>
      <c r="PAP2508" s="272"/>
      <c r="PAQ2508" s="207"/>
      <c r="PAR2508" s="238"/>
      <c r="PAS2508" s="207"/>
      <c r="PAT2508" s="207"/>
      <c r="PAU2508" s="187"/>
      <c r="PAV2508" s="187"/>
      <c r="PAW2508" s="204"/>
      <c r="PAX2508" s="272"/>
      <c r="PAY2508" s="207"/>
      <c r="PAZ2508" s="238"/>
      <c r="PBA2508" s="207"/>
      <c r="PBB2508" s="207"/>
      <c r="PBC2508" s="187"/>
      <c r="PBD2508" s="187"/>
      <c r="PBE2508" s="204"/>
      <c r="PBF2508" s="272"/>
      <c r="PBG2508" s="207"/>
      <c r="PBH2508" s="238"/>
      <c r="PBI2508" s="207"/>
      <c r="PBJ2508" s="207"/>
      <c r="PBK2508" s="187"/>
      <c r="PBL2508" s="187"/>
      <c r="PBM2508" s="204"/>
      <c r="PBN2508" s="272"/>
      <c r="PBO2508" s="207"/>
      <c r="PBP2508" s="238"/>
      <c r="PBQ2508" s="207"/>
      <c r="PBR2508" s="207"/>
      <c r="PBS2508" s="187"/>
      <c r="PBT2508" s="187"/>
      <c r="PBU2508" s="204"/>
      <c r="PBV2508" s="272"/>
      <c r="PBW2508" s="207"/>
      <c r="PBX2508" s="238"/>
      <c r="PBY2508" s="207"/>
      <c r="PBZ2508" s="207"/>
      <c r="PCA2508" s="187"/>
      <c r="PCB2508" s="187"/>
      <c r="PCC2508" s="204"/>
      <c r="PCD2508" s="272"/>
      <c r="PCE2508" s="207"/>
      <c r="PCF2508" s="238"/>
      <c r="PCG2508" s="207"/>
      <c r="PCH2508" s="207"/>
      <c r="PCI2508" s="187"/>
      <c r="PCJ2508" s="187"/>
      <c r="PCK2508" s="204"/>
      <c r="PCL2508" s="272"/>
      <c r="PCM2508" s="207"/>
      <c r="PCN2508" s="238"/>
      <c r="PCO2508" s="207"/>
      <c r="PCP2508" s="207"/>
      <c r="PCQ2508" s="187"/>
      <c r="PCR2508" s="187"/>
      <c r="PCS2508" s="204"/>
      <c r="PCT2508" s="272"/>
      <c r="PCU2508" s="207"/>
      <c r="PCV2508" s="238"/>
      <c r="PCW2508" s="207"/>
      <c r="PCX2508" s="207"/>
      <c r="PCY2508" s="187"/>
      <c r="PCZ2508" s="187"/>
      <c r="PDA2508" s="204"/>
      <c r="PDB2508" s="272"/>
      <c r="PDC2508" s="207"/>
      <c r="PDD2508" s="238"/>
      <c r="PDE2508" s="207"/>
      <c r="PDF2508" s="207"/>
      <c r="PDG2508" s="187"/>
      <c r="PDH2508" s="187"/>
      <c r="PDI2508" s="204"/>
      <c r="PDJ2508" s="272"/>
      <c r="PDK2508" s="207"/>
      <c r="PDL2508" s="238"/>
      <c r="PDM2508" s="207"/>
      <c r="PDN2508" s="207"/>
      <c r="PDO2508" s="187"/>
      <c r="PDP2508" s="187"/>
      <c r="PDQ2508" s="204"/>
      <c r="PDR2508" s="272"/>
      <c r="PDS2508" s="207"/>
      <c r="PDT2508" s="238"/>
      <c r="PDU2508" s="207"/>
      <c r="PDV2508" s="207"/>
      <c r="PDW2508" s="187"/>
      <c r="PDX2508" s="187"/>
      <c r="PDY2508" s="204"/>
      <c r="PDZ2508" s="272"/>
      <c r="PEA2508" s="207"/>
      <c r="PEB2508" s="238"/>
      <c r="PEC2508" s="207"/>
      <c r="PED2508" s="207"/>
      <c r="PEE2508" s="187"/>
      <c r="PEF2508" s="187"/>
      <c r="PEG2508" s="204"/>
      <c r="PEH2508" s="272"/>
      <c r="PEI2508" s="207"/>
      <c r="PEJ2508" s="238"/>
      <c r="PEK2508" s="207"/>
      <c r="PEL2508" s="207"/>
      <c r="PEM2508" s="187"/>
      <c r="PEN2508" s="187"/>
      <c r="PEO2508" s="204"/>
      <c r="PEP2508" s="272"/>
      <c r="PEQ2508" s="207"/>
      <c r="PER2508" s="238"/>
      <c r="PES2508" s="207"/>
      <c r="PET2508" s="207"/>
      <c r="PEU2508" s="187"/>
      <c r="PEV2508" s="187"/>
      <c r="PEW2508" s="204"/>
      <c r="PEX2508" s="272"/>
      <c r="PEY2508" s="207"/>
      <c r="PEZ2508" s="238"/>
      <c r="PFA2508" s="207"/>
      <c r="PFB2508" s="207"/>
      <c r="PFC2508" s="187"/>
      <c r="PFD2508" s="187"/>
      <c r="PFE2508" s="204"/>
      <c r="PFF2508" s="272"/>
      <c r="PFG2508" s="207"/>
      <c r="PFH2508" s="238"/>
      <c r="PFI2508" s="207"/>
      <c r="PFJ2508" s="207"/>
      <c r="PFK2508" s="187"/>
      <c r="PFL2508" s="187"/>
      <c r="PFM2508" s="204"/>
      <c r="PFN2508" s="272"/>
      <c r="PFO2508" s="207"/>
      <c r="PFP2508" s="238"/>
      <c r="PFQ2508" s="207"/>
      <c r="PFR2508" s="207"/>
      <c r="PFS2508" s="187"/>
      <c r="PFT2508" s="187"/>
      <c r="PFU2508" s="204"/>
      <c r="PFV2508" s="272"/>
      <c r="PFW2508" s="207"/>
      <c r="PFX2508" s="238"/>
      <c r="PFY2508" s="207"/>
      <c r="PFZ2508" s="207"/>
      <c r="PGA2508" s="187"/>
      <c r="PGB2508" s="187"/>
      <c r="PGC2508" s="204"/>
      <c r="PGD2508" s="272"/>
      <c r="PGE2508" s="207"/>
      <c r="PGF2508" s="238"/>
      <c r="PGG2508" s="207"/>
      <c r="PGH2508" s="207"/>
      <c r="PGI2508" s="187"/>
      <c r="PGJ2508" s="187"/>
      <c r="PGK2508" s="204"/>
      <c r="PGL2508" s="272"/>
      <c r="PGM2508" s="207"/>
      <c r="PGN2508" s="238"/>
      <c r="PGO2508" s="207"/>
      <c r="PGP2508" s="207"/>
      <c r="PGQ2508" s="187"/>
      <c r="PGR2508" s="187"/>
      <c r="PGS2508" s="204"/>
      <c r="PGT2508" s="272"/>
      <c r="PGU2508" s="207"/>
      <c r="PGV2508" s="238"/>
      <c r="PGW2508" s="207"/>
      <c r="PGX2508" s="207"/>
      <c r="PGY2508" s="187"/>
      <c r="PGZ2508" s="187"/>
      <c r="PHA2508" s="204"/>
      <c r="PHB2508" s="272"/>
      <c r="PHC2508" s="207"/>
      <c r="PHD2508" s="238"/>
      <c r="PHE2508" s="207"/>
      <c r="PHF2508" s="207"/>
      <c r="PHG2508" s="187"/>
      <c r="PHH2508" s="187"/>
      <c r="PHI2508" s="204"/>
      <c r="PHJ2508" s="272"/>
      <c r="PHK2508" s="207"/>
      <c r="PHL2508" s="238"/>
      <c r="PHM2508" s="207"/>
      <c r="PHN2508" s="207"/>
      <c r="PHO2508" s="187"/>
      <c r="PHP2508" s="187"/>
      <c r="PHQ2508" s="204"/>
      <c r="PHR2508" s="272"/>
      <c r="PHS2508" s="207"/>
      <c r="PHT2508" s="238"/>
      <c r="PHU2508" s="207"/>
      <c r="PHV2508" s="207"/>
      <c r="PHW2508" s="187"/>
      <c r="PHX2508" s="187"/>
      <c r="PHY2508" s="204"/>
      <c r="PHZ2508" s="272"/>
      <c r="PIA2508" s="207"/>
      <c r="PIB2508" s="238"/>
      <c r="PIC2508" s="207"/>
      <c r="PID2508" s="207"/>
      <c r="PIE2508" s="187"/>
      <c r="PIF2508" s="187"/>
      <c r="PIG2508" s="204"/>
      <c r="PIH2508" s="272"/>
      <c r="PII2508" s="207"/>
      <c r="PIJ2508" s="238"/>
      <c r="PIK2508" s="207"/>
      <c r="PIL2508" s="207"/>
      <c r="PIM2508" s="187"/>
      <c r="PIN2508" s="187"/>
      <c r="PIO2508" s="204"/>
      <c r="PIP2508" s="272"/>
      <c r="PIQ2508" s="207"/>
      <c r="PIR2508" s="238"/>
      <c r="PIS2508" s="207"/>
      <c r="PIT2508" s="207"/>
      <c r="PIU2508" s="187"/>
      <c r="PIV2508" s="187"/>
      <c r="PIW2508" s="204"/>
      <c r="PIX2508" s="272"/>
      <c r="PIY2508" s="207"/>
      <c r="PIZ2508" s="238"/>
      <c r="PJA2508" s="207"/>
      <c r="PJB2508" s="207"/>
      <c r="PJC2508" s="187"/>
      <c r="PJD2508" s="187"/>
      <c r="PJE2508" s="204"/>
      <c r="PJF2508" s="272"/>
      <c r="PJG2508" s="207"/>
      <c r="PJH2508" s="238"/>
      <c r="PJI2508" s="207"/>
      <c r="PJJ2508" s="207"/>
      <c r="PJK2508" s="187"/>
      <c r="PJL2508" s="187"/>
      <c r="PJM2508" s="204"/>
      <c r="PJN2508" s="272"/>
      <c r="PJO2508" s="207"/>
      <c r="PJP2508" s="238"/>
      <c r="PJQ2508" s="207"/>
      <c r="PJR2508" s="207"/>
      <c r="PJS2508" s="187"/>
      <c r="PJT2508" s="187"/>
      <c r="PJU2508" s="204"/>
      <c r="PJV2508" s="272"/>
      <c r="PJW2508" s="207"/>
      <c r="PJX2508" s="238"/>
      <c r="PJY2508" s="207"/>
      <c r="PJZ2508" s="207"/>
      <c r="PKA2508" s="187"/>
      <c r="PKB2508" s="187"/>
      <c r="PKC2508" s="204"/>
      <c r="PKD2508" s="272"/>
      <c r="PKE2508" s="207"/>
      <c r="PKF2508" s="238"/>
      <c r="PKG2508" s="207"/>
      <c r="PKH2508" s="207"/>
      <c r="PKI2508" s="187"/>
      <c r="PKJ2508" s="187"/>
      <c r="PKK2508" s="204"/>
      <c r="PKL2508" s="272"/>
      <c r="PKM2508" s="207"/>
      <c r="PKN2508" s="238"/>
      <c r="PKO2508" s="207"/>
      <c r="PKP2508" s="207"/>
      <c r="PKQ2508" s="187"/>
      <c r="PKR2508" s="187"/>
      <c r="PKS2508" s="204"/>
      <c r="PKT2508" s="272"/>
      <c r="PKU2508" s="207"/>
      <c r="PKV2508" s="238"/>
      <c r="PKW2508" s="207"/>
      <c r="PKX2508" s="207"/>
      <c r="PKY2508" s="187"/>
      <c r="PKZ2508" s="187"/>
      <c r="PLA2508" s="204"/>
      <c r="PLB2508" s="272"/>
      <c r="PLC2508" s="207"/>
      <c r="PLD2508" s="238"/>
      <c r="PLE2508" s="207"/>
      <c r="PLF2508" s="207"/>
      <c r="PLG2508" s="187"/>
      <c r="PLH2508" s="187"/>
      <c r="PLI2508" s="204"/>
      <c r="PLJ2508" s="272"/>
      <c r="PLK2508" s="207"/>
      <c r="PLL2508" s="238"/>
      <c r="PLM2508" s="207"/>
      <c r="PLN2508" s="207"/>
      <c r="PLO2508" s="187"/>
      <c r="PLP2508" s="187"/>
      <c r="PLQ2508" s="204"/>
      <c r="PLR2508" s="272"/>
      <c r="PLS2508" s="207"/>
      <c r="PLT2508" s="238"/>
      <c r="PLU2508" s="207"/>
      <c r="PLV2508" s="207"/>
      <c r="PLW2508" s="187"/>
      <c r="PLX2508" s="187"/>
      <c r="PLY2508" s="204"/>
      <c r="PLZ2508" s="272"/>
      <c r="PMA2508" s="207"/>
      <c r="PMB2508" s="238"/>
      <c r="PMC2508" s="207"/>
      <c r="PMD2508" s="207"/>
      <c r="PME2508" s="187"/>
      <c r="PMF2508" s="187"/>
      <c r="PMG2508" s="204"/>
      <c r="PMH2508" s="272"/>
      <c r="PMI2508" s="207"/>
      <c r="PMJ2508" s="238"/>
      <c r="PMK2508" s="207"/>
      <c r="PML2508" s="207"/>
      <c r="PMM2508" s="187"/>
      <c r="PMN2508" s="187"/>
      <c r="PMO2508" s="204"/>
      <c r="PMP2508" s="272"/>
      <c r="PMQ2508" s="207"/>
      <c r="PMR2508" s="238"/>
      <c r="PMS2508" s="207"/>
      <c r="PMT2508" s="207"/>
      <c r="PMU2508" s="187"/>
      <c r="PMV2508" s="187"/>
      <c r="PMW2508" s="204"/>
      <c r="PMX2508" s="272"/>
      <c r="PMY2508" s="207"/>
      <c r="PMZ2508" s="238"/>
      <c r="PNA2508" s="207"/>
      <c r="PNB2508" s="207"/>
      <c r="PNC2508" s="187"/>
      <c r="PND2508" s="187"/>
      <c r="PNE2508" s="204"/>
      <c r="PNF2508" s="272"/>
      <c r="PNG2508" s="207"/>
      <c r="PNH2508" s="238"/>
      <c r="PNI2508" s="207"/>
      <c r="PNJ2508" s="207"/>
      <c r="PNK2508" s="187"/>
      <c r="PNL2508" s="187"/>
      <c r="PNM2508" s="204"/>
      <c r="PNN2508" s="272"/>
      <c r="PNO2508" s="207"/>
      <c r="PNP2508" s="238"/>
      <c r="PNQ2508" s="207"/>
      <c r="PNR2508" s="207"/>
      <c r="PNS2508" s="187"/>
      <c r="PNT2508" s="187"/>
      <c r="PNU2508" s="204"/>
      <c r="PNV2508" s="272"/>
      <c r="PNW2508" s="207"/>
      <c r="PNX2508" s="238"/>
      <c r="PNY2508" s="207"/>
      <c r="PNZ2508" s="207"/>
      <c r="POA2508" s="187"/>
      <c r="POB2508" s="187"/>
      <c r="POC2508" s="204"/>
      <c r="POD2508" s="272"/>
      <c r="POE2508" s="207"/>
      <c r="POF2508" s="238"/>
      <c r="POG2508" s="207"/>
      <c r="POH2508" s="207"/>
      <c r="POI2508" s="187"/>
      <c r="POJ2508" s="187"/>
      <c r="POK2508" s="204"/>
      <c r="POL2508" s="272"/>
      <c r="POM2508" s="207"/>
      <c r="PON2508" s="238"/>
      <c r="POO2508" s="207"/>
      <c r="POP2508" s="207"/>
      <c r="POQ2508" s="187"/>
      <c r="POR2508" s="187"/>
      <c r="POS2508" s="204"/>
      <c r="POT2508" s="272"/>
      <c r="POU2508" s="207"/>
      <c r="POV2508" s="238"/>
      <c r="POW2508" s="207"/>
      <c r="POX2508" s="207"/>
      <c r="POY2508" s="187"/>
      <c r="POZ2508" s="187"/>
      <c r="PPA2508" s="204"/>
      <c r="PPB2508" s="272"/>
      <c r="PPC2508" s="207"/>
      <c r="PPD2508" s="238"/>
      <c r="PPE2508" s="207"/>
      <c r="PPF2508" s="207"/>
      <c r="PPG2508" s="187"/>
      <c r="PPH2508" s="187"/>
      <c r="PPI2508" s="204"/>
      <c r="PPJ2508" s="272"/>
      <c r="PPK2508" s="207"/>
      <c r="PPL2508" s="238"/>
      <c r="PPM2508" s="207"/>
      <c r="PPN2508" s="207"/>
      <c r="PPO2508" s="187"/>
      <c r="PPP2508" s="187"/>
      <c r="PPQ2508" s="204"/>
      <c r="PPR2508" s="272"/>
      <c r="PPS2508" s="207"/>
      <c r="PPT2508" s="238"/>
      <c r="PPU2508" s="207"/>
      <c r="PPV2508" s="207"/>
      <c r="PPW2508" s="187"/>
      <c r="PPX2508" s="187"/>
      <c r="PPY2508" s="204"/>
      <c r="PPZ2508" s="272"/>
      <c r="PQA2508" s="207"/>
      <c r="PQB2508" s="238"/>
      <c r="PQC2508" s="207"/>
      <c r="PQD2508" s="207"/>
      <c r="PQE2508" s="187"/>
      <c r="PQF2508" s="187"/>
      <c r="PQG2508" s="204"/>
      <c r="PQH2508" s="272"/>
      <c r="PQI2508" s="207"/>
      <c r="PQJ2508" s="238"/>
      <c r="PQK2508" s="207"/>
      <c r="PQL2508" s="207"/>
      <c r="PQM2508" s="187"/>
      <c r="PQN2508" s="187"/>
      <c r="PQO2508" s="204"/>
      <c r="PQP2508" s="272"/>
      <c r="PQQ2508" s="207"/>
      <c r="PQR2508" s="238"/>
      <c r="PQS2508" s="207"/>
      <c r="PQT2508" s="207"/>
      <c r="PQU2508" s="187"/>
      <c r="PQV2508" s="187"/>
      <c r="PQW2508" s="204"/>
      <c r="PQX2508" s="272"/>
      <c r="PQY2508" s="207"/>
      <c r="PQZ2508" s="238"/>
      <c r="PRA2508" s="207"/>
      <c r="PRB2508" s="207"/>
      <c r="PRC2508" s="187"/>
      <c r="PRD2508" s="187"/>
      <c r="PRE2508" s="204"/>
      <c r="PRF2508" s="272"/>
      <c r="PRG2508" s="207"/>
      <c r="PRH2508" s="238"/>
      <c r="PRI2508" s="207"/>
      <c r="PRJ2508" s="207"/>
      <c r="PRK2508" s="187"/>
      <c r="PRL2508" s="187"/>
      <c r="PRM2508" s="204"/>
      <c r="PRN2508" s="272"/>
      <c r="PRO2508" s="207"/>
      <c r="PRP2508" s="238"/>
      <c r="PRQ2508" s="207"/>
      <c r="PRR2508" s="207"/>
      <c r="PRS2508" s="187"/>
      <c r="PRT2508" s="187"/>
      <c r="PRU2508" s="204"/>
      <c r="PRV2508" s="272"/>
      <c r="PRW2508" s="207"/>
      <c r="PRX2508" s="238"/>
      <c r="PRY2508" s="207"/>
      <c r="PRZ2508" s="207"/>
      <c r="PSA2508" s="187"/>
      <c r="PSB2508" s="187"/>
      <c r="PSC2508" s="204"/>
      <c r="PSD2508" s="272"/>
      <c r="PSE2508" s="207"/>
      <c r="PSF2508" s="238"/>
      <c r="PSG2508" s="207"/>
      <c r="PSH2508" s="207"/>
      <c r="PSI2508" s="187"/>
      <c r="PSJ2508" s="187"/>
      <c r="PSK2508" s="204"/>
      <c r="PSL2508" s="272"/>
      <c r="PSM2508" s="207"/>
      <c r="PSN2508" s="238"/>
      <c r="PSO2508" s="207"/>
      <c r="PSP2508" s="207"/>
      <c r="PSQ2508" s="187"/>
      <c r="PSR2508" s="187"/>
      <c r="PSS2508" s="204"/>
      <c r="PST2508" s="272"/>
      <c r="PSU2508" s="207"/>
      <c r="PSV2508" s="238"/>
      <c r="PSW2508" s="207"/>
      <c r="PSX2508" s="207"/>
      <c r="PSY2508" s="187"/>
      <c r="PSZ2508" s="187"/>
      <c r="PTA2508" s="204"/>
      <c r="PTB2508" s="272"/>
      <c r="PTC2508" s="207"/>
      <c r="PTD2508" s="238"/>
      <c r="PTE2508" s="207"/>
      <c r="PTF2508" s="207"/>
      <c r="PTG2508" s="187"/>
      <c r="PTH2508" s="187"/>
      <c r="PTI2508" s="204"/>
      <c r="PTJ2508" s="272"/>
      <c r="PTK2508" s="207"/>
      <c r="PTL2508" s="238"/>
      <c r="PTM2508" s="207"/>
      <c r="PTN2508" s="207"/>
      <c r="PTO2508" s="187"/>
      <c r="PTP2508" s="187"/>
      <c r="PTQ2508" s="204"/>
      <c r="PTR2508" s="272"/>
      <c r="PTS2508" s="207"/>
      <c r="PTT2508" s="238"/>
      <c r="PTU2508" s="207"/>
      <c r="PTV2508" s="207"/>
      <c r="PTW2508" s="187"/>
      <c r="PTX2508" s="187"/>
      <c r="PTY2508" s="204"/>
      <c r="PTZ2508" s="272"/>
      <c r="PUA2508" s="207"/>
      <c r="PUB2508" s="238"/>
      <c r="PUC2508" s="207"/>
      <c r="PUD2508" s="207"/>
      <c r="PUE2508" s="187"/>
      <c r="PUF2508" s="187"/>
      <c r="PUG2508" s="204"/>
      <c r="PUH2508" s="272"/>
      <c r="PUI2508" s="207"/>
      <c r="PUJ2508" s="238"/>
      <c r="PUK2508" s="207"/>
      <c r="PUL2508" s="207"/>
      <c r="PUM2508" s="187"/>
      <c r="PUN2508" s="187"/>
      <c r="PUO2508" s="204"/>
      <c r="PUP2508" s="272"/>
      <c r="PUQ2508" s="207"/>
      <c r="PUR2508" s="238"/>
      <c r="PUS2508" s="207"/>
      <c r="PUT2508" s="207"/>
      <c r="PUU2508" s="187"/>
      <c r="PUV2508" s="187"/>
      <c r="PUW2508" s="204"/>
      <c r="PUX2508" s="272"/>
      <c r="PUY2508" s="207"/>
      <c r="PUZ2508" s="238"/>
      <c r="PVA2508" s="207"/>
      <c r="PVB2508" s="207"/>
      <c r="PVC2508" s="187"/>
      <c r="PVD2508" s="187"/>
      <c r="PVE2508" s="204"/>
      <c r="PVF2508" s="272"/>
      <c r="PVG2508" s="207"/>
      <c r="PVH2508" s="238"/>
      <c r="PVI2508" s="207"/>
      <c r="PVJ2508" s="207"/>
      <c r="PVK2508" s="187"/>
      <c r="PVL2508" s="187"/>
      <c r="PVM2508" s="204"/>
      <c r="PVN2508" s="272"/>
      <c r="PVO2508" s="207"/>
      <c r="PVP2508" s="238"/>
      <c r="PVQ2508" s="207"/>
      <c r="PVR2508" s="207"/>
      <c r="PVS2508" s="187"/>
      <c r="PVT2508" s="187"/>
      <c r="PVU2508" s="204"/>
      <c r="PVV2508" s="272"/>
      <c r="PVW2508" s="207"/>
      <c r="PVX2508" s="238"/>
      <c r="PVY2508" s="207"/>
      <c r="PVZ2508" s="207"/>
      <c r="PWA2508" s="187"/>
      <c r="PWB2508" s="187"/>
      <c r="PWC2508" s="204"/>
      <c r="PWD2508" s="272"/>
      <c r="PWE2508" s="207"/>
      <c r="PWF2508" s="238"/>
      <c r="PWG2508" s="207"/>
      <c r="PWH2508" s="207"/>
      <c r="PWI2508" s="187"/>
      <c r="PWJ2508" s="187"/>
      <c r="PWK2508" s="204"/>
      <c r="PWL2508" s="272"/>
      <c r="PWM2508" s="207"/>
      <c r="PWN2508" s="238"/>
      <c r="PWO2508" s="207"/>
      <c r="PWP2508" s="207"/>
      <c r="PWQ2508" s="187"/>
      <c r="PWR2508" s="187"/>
      <c r="PWS2508" s="204"/>
      <c r="PWT2508" s="272"/>
      <c r="PWU2508" s="207"/>
      <c r="PWV2508" s="238"/>
      <c r="PWW2508" s="207"/>
      <c r="PWX2508" s="207"/>
      <c r="PWY2508" s="187"/>
      <c r="PWZ2508" s="187"/>
      <c r="PXA2508" s="204"/>
      <c r="PXB2508" s="272"/>
      <c r="PXC2508" s="207"/>
      <c r="PXD2508" s="238"/>
      <c r="PXE2508" s="207"/>
      <c r="PXF2508" s="207"/>
      <c r="PXG2508" s="187"/>
      <c r="PXH2508" s="187"/>
      <c r="PXI2508" s="204"/>
      <c r="PXJ2508" s="272"/>
      <c r="PXK2508" s="207"/>
      <c r="PXL2508" s="238"/>
      <c r="PXM2508" s="207"/>
      <c r="PXN2508" s="207"/>
      <c r="PXO2508" s="187"/>
      <c r="PXP2508" s="187"/>
      <c r="PXQ2508" s="204"/>
      <c r="PXR2508" s="272"/>
      <c r="PXS2508" s="207"/>
      <c r="PXT2508" s="238"/>
      <c r="PXU2508" s="207"/>
      <c r="PXV2508" s="207"/>
      <c r="PXW2508" s="187"/>
      <c r="PXX2508" s="187"/>
      <c r="PXY2508" s="204"/>
      <c r="PXZ2508" s="272"/>
      <c r="PYA2508" s="207"/>
      <c r="PYB2508" s="238"/>
      <c r="PYC2508" s="207"/>
      <c r="PYD2508" s="207"/>
      <c r="PYE2508" s="187"/>
      <c r="PYF2508" s="187"/>
      <c r="PYG2508" s="204"/>
      <c r="PYH2508" s="272"/>
      <c r="PYI2508" s="207"/>
      <c r="PYJ2508" s="238"/>
      <c r="PYK2508" s="207"/>
      <c r="PYL2508" s="207"/>
      <c r="PYM2508" s="187"/>
      <c r="PYN2508" s="187"/>
      <c r="PYO2508" s="204"/>
      <c r="PYP2508" s="272"/>
      <c r="PYQ2508" s="207"/>
      <c r="PYR2508" s="238"/>
      <c r="PYS2508" s="207"/>
      <c r="PYT2508" s="207"/>
      <c r="PYU2508" s="187"/>
      <c r="PYV2508" s="187"/>
      <c r="PYW2508" s="204"/>
      <c r="PYX2508" s="272"/>
      <c r="PYY2508" s="207"/>
      <c r="PYZ2508" s="238"/>
      <c r="PZA2508" s="207"/>
      <c r="PZB2508" s="207"/>
      <c r="PZC2508" s="187"/>
      <c r="PZD2508" s="187"/>
      <c r="PZE2508" s="204"/>
      <c r="PZF2508" s="272"/>
      <c r="PZG2508" s="207"/>
      <c r="PZH2508" s="238"/>
      <c r="PZI2508" s="207"/>
      <c r="PZJ2508" s="207"/>
      <c r="PZK2508" s="187"/>
      <c r="PZL2508" s="187"/>
      <c r="PZM2508" s="204"/>
      <c r="PZN2508" s="272"/>
      <c r="PZO2508" s="207"/>
      <c r="PZP2508" s="238"/>
      <c r="PZQ2508" s="207"/>
      <c r="PZR2508" s="207"/>
      <c r="PZS2508" s="187"/>
      <c r="PZT2508" s="187"/>
      <c r="PZU2508" s="204"/>
      <c r="PZV2508" s="272"/>
      <c r="PZW2508" s="207"/>
      <c r="PZX2508" s="238"/>
      <c r="PZY2508" s="207"/>
      <c r="PZZ2508" s="207"/>
      <c r="QAA2508" s="187"/>
      <c r="QAB2508" s="187"/>
      <c r="QAC2508" s="204"/>
      <c r="QAD2508" s="272"/>
      <c r="QAE2508" s="207"/>
      <c r="QAF2508" s="238"/>
      <c r="QAG2508" s="207"/>
      <c r="QAH2508" s="207"/>
      <c r="QAI2508" s="187"/>
      <c r="QAJ2508" s="187"/>
      <c r="QAK2508" s="204"/>
      <c r="QAL2508" s="272"/>
      <c r="QAM2508" s="207"/>
      <c r="QAN2508" s="238"/>
      <c r="QAO2508" s="207"/>
      <c r="QAP2508" s="207"/>
      <c r="QAQ2508" s="187"/>
      <c r="QAR2508" s="187"/>
      <c r="QAS2508" s="204"/>
      <c r="QAT2508" s="272"/>
      <c r="QAU2508" s="207"/>
      <c r="QAV2508" s="238"/>
      <c r="QAW2508" s="207"/>
      <c r="QAX2508" s="207"/>
      <c r="QAY2508" s="187"/>
      <c r="QAZ2508" s="187"/>
      <c r="QBA2508" s="204"/>
      <c r="QBB2508" s="272"/>
      <c r="QBC2508" s="207"/>
      <c r="QBD2508" s="238"/>
      <c r="QBE2508" s="207"/>
      <c r="QBF2508" s="207"/>
      <c r="QBG2508" s="187"/>
      <c r="QBH2508" s="187"/>
      <c r="QBI2508" s="204"/>
      <c r="QBJ2508" s="272"/>
      <c r="QBK2508" s="207"/>
      <c r="QBL2508" s="238"/>
      <c r="QBM2508" s="207"/>
      <c r="QBN2508" s="207"/>
      <c r="QBO2508" s="187"/>
      <c r="QBP2508" s="187"/>
      <c r="QBQ2508" s="204"/>
      <c r="QBR2508" s="272"/>
      <c r="QBS2508" s="207"/>
      <c r="QBT2508" s="238"/>
      <c r="QBU2508" s="207"/>
      <c r="QBV2508" s="207"/>
      <c r="QBW2508" s="187"/>
      <c r="QBX2508" s="187"/>
      <c r="QBY2508" s="204"/>
      <c r="QBZ2508" s="272"/>
      <c r="QCA2508" s="207"/>
      <c r="QCB2508" s="238"/>
      <c r="QCC2508" s="207"/>
      <c r="QCD2508" s="207"/>
      <c r="QCE2508" s="187"/>
      <c r="QCF2508" s="187"/>
      <c r="QCG2508" s="204"/>
      <c r="QCH2508" s="272"/>
      <c r="QCI2508" s="207"/>
      <c r="QCJ2508" s="238"/>
      <c r="QCK2508" s="207"/>
      <c r="QCL2508" s="207"/>
      <c r="QCM2508" s="187"/>
      <c r="QCN2508" s="187"/>
      <c r="QCO2508" s="204"/>
      <c r="QCP2508" s="272"/>
      <c r="QCQ2508" s="207"/>
      <c r="QCR2508" s="238"/>
      <c r="QCS2508" s="207"/>
      <c r="QCT2508" s="207"/>
      <c r="QCU2508" s="187"/>
      <c r="QCV2508" s="187"/>
      <c r="QCW2508" s="204"/>
      <c r="QCX2508" s="272"/>
      <c r="QCY2508" s="207"/>
      <c r="QCZ2508" s="238"/>
      <c r="QDA2508" s="207"/>
      <c r="QDB2508" s="207"/>
      <c r="QDC2508" s="187"/>
      <c r="QDD2508" s="187"/>
      <c r="QDE2508" s="204"/>
      <c r="QDF2508" s="272"/>
      <c r="QDG2508" s="207"/>
      <c r="QDH2508" s="238"/>
      <c r="QDI2508" s="207"/>
      <c r="QDJ2508" s="207"/>
      <c r="QDK2508" s="187"/>
      <c r="QDL2508" s="187"/>
      <c r="QDM2508" s="204"/>
      <c r="QDN2508" s="272"/>
      <c r="QDO2508" s="207"/>
      <c r="QDP2508" s="238"/>
      <c r="QDQ2508" s="207"/>
      <c r="QDR2508" s="207"/>
      <c r="QDS2508" s="187"/>
      <c r="QDT2508" s="187"/>
      <c r="QDU2508" s="204"/>
      <c r="QDV2508" s="272"/>
      <c r="QDW2508" s="207"/>
      <c r="QDX2508" s="238"/>
      <c r="QDY2508" s="207"/>
      <c r="QDZ2508" s="207"/>
      <c r="QEA2508" s="187"/>
      <c r="QEB2508" s="187"/>
      <c r="QEC2508" s="204"/>
      <c r="QED2508" s="272"/>
      <c r="QEE2508" s="207"/>
      <c r="QEF2508" s="238"/>
      <c r="QEG2508" s="207"/>
      <c r="QEH2508" s="207"/>
      <c r="QEI2508" s="187"/>
      <c r="QEJ2508" s="187"/>
      <c r="QEK2508" s="204"/>
      <c r="QEL2508" s="272"/>
      <c r="QEM2508" s="207"/>
      <c r="QEN2508" s="238"/>
      <c r="QEO2508" s="207"/>
      <c r="QEP2508" s="207"/>
      <c r="QEQ2508" s="187"/>
      <c r="QER2508" s="187"/>
      <c r="QES2508" s="204"/>
      <c r="QET2508" s="272"/>
      <c r="QEU2508" s="207"/>
      <c r="QEV2508" s="238"/>
      <c r="QEW2508" s="207"/>
      <c r="QEX2508" s="207"/>
      <c r="QEY2508" s="187"/>
      <c r="QEZ2508" s="187"/>
      <c r="QFA2508" s="204"/>
      <c r="QFB2508" s="272"/>
      <c r="QFC2508" s="207"/>
      <c r="QFD2508" s="238"/>
      <c r="QFE2508" s="207"/>
      <c r="QFF2508" s="207"/>
      <c r="QFG2508" s="187"/>
      <c r="QFH2508" s="187"/>
      <c r="QFI2508" s="204"/>
      <c r="QFJ2508" s="272"/>
      <c r="QFK2508" s="207"/>
      <c r="QFL2508" s="238"/>
      <c r="QFM2508" s="207"/>
      <c r="QFN2508" s="207"/>
      <c r="QFO2508" s="187"/>
      <c r="QFP2508" s="187"/>
      <c r="QFQ2508" s="204"/>
      <c r="QFR2508" s="272"/>
      <c r="QFS2508" s="207"/>
      <c r="QFT2508" s="238"/>
      <c r="QFU2508" s="207"/>
      <c r="QFV2508" s="207"/>
      <c r="QFW2508" s="187"/>
      <c r="QFX2508" s="187"/>
      <c r="QFY2508" s="204"/>
      <c r="QFZ2508" s="272"/>
      <c r="QGA2508" s="207"/>
      <c r="QGB2508" s="238"/>
      <c r="QGC2508" s="207"/>
      <c r="QGD2508" s="207"/>
      <c r="QGE2508" s="187"/>
      <c r="QGF2508" s="187"/>
      <c r="QGG2508" s="204"/>
      <c r="QGH2508" s="272"/>
      <c r="QGI2508" s="207"/>
      <c r="QGJ2508" s="238"/>
      <c r="QGK2508" s="207"/>
      <c r="QGL2508" s="207"/>
      <c r="QGM2508" s="187"/>
      <c r="QGN2508" s="187"/>
      <c r="QGO2508" s="204"/>
      <c r="QGP2508" s="272"/>
      <c r="QGQ2508" s="207"/>
      <c r="QGR2508" s="238"/>
      <c r="QGS2508" s="207"/>
      <c r="QGT2508" s="207"/>
      <c r="QGU2508" s="187"/>
      <c r="QGV2508" s="187"/>
      <c r="QGW2508" s="204"/>
      <c r="QGX2508" s="272"/>
      <c r="QGY2508" s="207"/>
      <c r="QGZ2508" s="238"/>
      <c r="QHA2508" s="207"/>
      <c r="QHB2508" s="207"/>
      <c r="QHC2508" s="187"/>
      <c r="QHD2508" s="187"/>
      <c r="QHE2508" s="204"/>
      <c r="QHF2508" s="272"/>
      <c r="QHG2508" s="207"/>
      <c r="QHH2508" s="238"/>
      <c r="QHI2508" s="207"/>
      <c r="QHJ2508" s="207"/>
      <c r="QHK2508" s="187"/>
      <c r="QHL2508" s="187"/>
      <c r="QHM2508" s="204"/>
      <c r="QHN2508" s="272"/>
      <c r="QHO2508" s="207"/>
      <c r="QHP2508" s="238"/>
      <c r="QHQ2508" s="207"/>
      <c r="QHR2508" s="207"/>
      <c r="QHS2508" s="187"/>
      <c r="QHT2508" s="187"/>
      <c r="QHU2508" s="204"/>
      <c r="QHV2508" s="272"/>
      <c r="QHW2508" s="207"/>
      <c r="QHX2508" s="238"/>
      <c r="QHY2508" s="207"/>
      <c r="QHZ2508" s="207"/>
      <c r="QIA2508" s="187"/>
      <c r="QIB2508" s="187"/>
      <c r="QIC2508" s="204"/>
      <c r="QID2508" s="272"/>
      <c r="QIE2508" s="207"/>
      <c r="QIF2508" s="238"/>
      <c r="QIG2508" s="207"/>
      <c r="QIH2508" s="207"/>
      <c r="QII2508" s="187"/>
      <c r="QIJ2508" s="187"/>
      <c r="QIK2508" s="204"/>
      <c r="QIL2508" s="272"/>
      <c r="QIM2508" s="207"/>
      <c r="QIN2508" s="238"/>
      <c r="QIO2508" s="207"/>
      <c r="QIP2508" s="207"/>
      <c r="QIQ2508" s="187"/>
      <c r="QIR2508" s="187"/>
      <c r="QIS2508" s="204"/>
      <c r="QIT2508" s="272"/>
      <c r="QIU2508" s="207"/>
      <c r="QIV2508" s="238"/>
      <c r="QIW2508" s="207"/>
      <c r="QIX2508" s="207"/>
      <c r="QIY2508" s="187"/>
      <c r="QIZ2508" s="187"/>
      <c r="QJA2508" s="204"/>
      <c r="QJB2508" s="272"/>
      <c r="QJC2508" s="207"/>
      <c r="QJD2508" s="238"/>
      <c r="QJE2508" s="207"/>
      <c r="QJF2508" s="207"/>
      <c r="QJG2508" s="187"/>
      <c r="QJH2508" s="187"/>
      <c r="QJI2508" s="204"/>
      <c r="QJJ2508" s="272"/>
      <c r="QJK2508" s="207"/>
      <c r="QJL2508" s="238"/>
      <c r="QJM2508" s="207"/>
      <c r="QJN2508" s="207"/>
      <c r="QJO2508" s="187"/>
      <c r="QJP2508" s="187"/>
      <c r="QJQ2508" s="204"/>
      <c r="QJR2508" s="272"/>
      <c r="QJS2508" s="207"/>
      <c r="QJT2508" s="238"/>
      <c r="QJU2508" s="207"/>
      <c r="QJV2508" s="207"/>
      <c r="QJW2508" s="187"/>
      <c r="QJX2508" s="187"/>
      <c r="QJY2508" s="204"/>
      <c r="QJZ2508" s="272"/>
      <c r="QKA2508" s="207"/>
      <c r="QKB2508" s="238"/>
      <c r="QKC2508" s="207"/>
      <c r="QKD2508" s="207"/>
      <c r="QKE2508" s="187"/>
      <c r="QKF2508" s="187"/>
      <c r="QKG2508" s="204"/>
      <c r="QKH2508" s="272"/>
      <c r="QKI2508" s="207"/>
      <c r="QKJ2508" s="238"/>
      <c r="QKK2508" s="207"/>
      <c r="QKL2508" s="207"/>
      <c r="QKM2508" s="187"/>
      <c r="QKN2508" s="187"/>
      <c r="QKO2508" s="204"/>
      <c r="QKP2508" s="272"/>
      <c r="QKQ2508" s="207"/>
      <c r="QKR2508" s="238"/>
      <c r="QKS2508" s="207"/>
      <c r="QKT2508" s="207"/>
      <c r="QKU2508" s="187"/>
      <c r="QKV2508" s="187"/>
      <c r="QKW2508" s="204"/>
      <c r="QKX2508" s="272"/>
      <c r="QKY2508" s="207"/>
      <c r="QKZ2508" s="238"/>
      <c r="QLA2508" s="207"/>
      <c r="QLB2508" s="207"/>
      <c r="QLC2508" s="187"/>
      <c r="QLD2508" s="187"/>
      <c r="QLE2508" s="204"/>
      <c r="QLF2508" s="272"/>
      <c r="QLG2508" s="207"/>
      <c r="QLH2508" s="238"/>
      <c r="QLI2508" s="207"/>
      <c r="QLJ2508" s="207"/>
      <c r="QLK2508" s="187"/>
      <c r="QLL2508" s="187"/>
      <c r="QLM2508" s="204"/>
      <c r="QLN2508" s="272"/>
      <c r="QLO2508" s="207"/>
      <c r="QLP2508" s="238"/>
      <c r="QLQ2508" s="207"/>
      <c r="QLR2508" s="207"/>
      <c r="QLS2508" s="187"/>
      <c r="QLT2508" s="187"/>
      <c r="QLU2508" s="204"/>
      <c r="QLV2508" s="272"/>
      <c r="QLW2508" s="207"/>
      <c r="QLX2508" s="238"/>
      <c r="QLY2508" s="207"/>
      <c r="QLZ2508" s="207"/>
      <c r="QMA2508" s="187"/>
      <c r="QMB2508" s="187"/>
      <c r="QMC2508" s="204"/>
      <c r="QMD2508" s="272"/>
      <c r="QME2508" s="207"/>
      <c r="QMF2508" s="238"/>
      <c r="QMG2508" s="207"/>
      <c r="QMH2508" s="207"/>
      <c r="QMI2508" s="187"/>
      <c r="QMJ2508" s="187"/>
      <c r="QMK2508" s="204"/>
      <c r="QML2508" s="272"/>
      <c r="QMM2508" s="207"/>
      <c r="QMN2508" s="238"/>
      <c r="QMO2508" s="207"/>
      <c r="QMP2508" s="207"/>
      <c r="QMQ2508" s="187"/>
      <c r="QMR2508" s="187"/>
      <c r="QMS2508" s="204"/>
      <c r="QMT2508" s="272"/>
      <c r="QMU2508" s="207"/>
      <c r="QMV2508" s="238"/>
      <c r="QMW2508" s="207"/>
      <c r="QMX2508" s="207"/>
      <c r="QMY2508" s="187"/>
      <c r="QMZ2508" s="187"/>
      <c r="QNA2508" s="204"/>
      <c r="QNB2508" s="272"/>
      <c r="QNC2508" s="207"/>
      <c r="QND2508" s="238"/>
      <c r="QNE2508" s="207"/>
      <c r="QNF2508" s="207"/>
      <c r="QNG2508" s="187"/>
      <c r="QNH2508" s="187"/>
      <c r="QNI2508" s="204"/>
      <c r="QNJ2508" s="272"/>
      <c r="QNK2508" s="207"/>
      <c r="QNL2508" s="238"/>
      <c r="QNM2508" s="207"/>
      <c r="QNN2508" s="207"/>
      <c r="QNO2508" s="187"/>
      <c r="QNP2508" s="187"/>
      <c r="QNQ2508" s="204"/>
      <c r="QNR2508" s="272"/>
      <c r="QNS2508" s="207"/>
      <c r="QNT2508" s="238"/>
      <c r="QNU2508" s="207"/>
      <c r="QNV2508" s="207"/>
      <c r="QNW2508" s="187"/>
      <c r="QNX2508" s="187"/>
      <c r="QNY2508" s="204"/>
      <c r="QNZ2508" s="272"/>
      <c r="QOA2508" s="207"/>
      <c r="QOB2508" s="238"/>
      <c r="QOC2508" s="207"/>
      <c r="QOD2508" s="207"/>
      <c r="QOE2508" s="187"/>
      <c r="QOF2508" s="187"/>
      <c r="QOG2508" s="204"/>
      <c r="QOH2508" s="272"/>
      <c r="QOI2508" s="207"/>
      <c r="QOJ2508" s="238"/>
      <c r="QOK2508" s="207"/>
      <c r="QOL2508" s="207"/>
      <c r="QOM2508" s="187"/>
      <c r="QON2508" s="187"/>
      <c r="QOO2508" s="204"/>
      <c r="QOP2508" s="272"/>
      <c r="QOQ2508" s="207"/>
      <c r="QOR2508" s="238"/>
      <c r="QOS2508" s="207"/>
      <c r="QOT2508" s="207"/>
      <c r="QOU2508" s="187"/>
      <c r="QOV2508" s="187"/>
      <c r="QOW2508" s="204"/>
      <c r="QOX2508" s="272"/>
      <c r="QOY2508" s="207"/>
      <c r="QOZ2508" s="238"/>
      <c r="QPA2508" s="207"/>
      <c r="QPB2508" s="207"/>
      <c r="QPC2508" s="187"/>
      <c r="QPD2508" s="187"/>
      <c r="QPE2508" s="204"/>
      <c r="QPF2508" s="272"/>
      <c r="QPG2508" s="207"/>
      <c r="QPH2508" s="238"/>
      <c r="QPI2508" s="207"/>
      <c r="QPJ2508" s="207"/>
      <c r="QPK2508" s="187"/>
      <c r="QPL2508" s="187"/>
      <c r="QPM2508" s="204"/>
      <c r="QPN2508" s="272"/>
      <c r="QPO2508" s="207"/>
      <c r="QPP2508" s="238"/>
      <c r="QPQ2508" s="207"/>
      <c r="QPR2508" s="207"/>
      <c r="QPS2508" s="187"/>
      <c r="QPT2508" s="187"/>
      <c r="QPU2508" s="204"/>
      <c r="QPV2508" s="272"/>
      <c r="QPW2508" s="207"/>
      <c r="QPX2508" s="238"/>
      <c r="QPY2508" s="207"/>
      <c r="QPZ2508" s="207"/>
      <c r="QQA2508" s="187"/>
      <c r="QQB2508" s="187"/>
      <c r="QQC2508" s="204"/>
      <c r="QQD2508" s="272"/>
      <c r="QQE2508" s="207"/>
      <c r="QQF2508" s="238"/>
      <c r="QQG2508" s="207"/>
      <c r="QQH2508" s="207"/>
      <c r="QQI2508" s="187"/>
      <c r="QQJ2508" s="187"/>
      <c r="QQK2508" s="204"/>
      <c r="QQL2508" s="272"/>
      <c r="QQM2508" s="207"/>
      <c r="QQN2508" s="238"/>
      <c r="QQO2508" s="207"/>
      <c r="QQP2508" s="207"/>
      <c r="QQQ2508" s="187"/>
      <c r="QQR2508" s="187"/>
      <c r="QQS2508" s="204"/>
      <c r="QQT2508" s="272"/>
      <c r="QQU2508" s="207"/>
      <c r="QQV2508" s="238"/>
      <c r="QQW2508" s="207"/>
      <c r="QQX2508" s="207"/>
      <c r="QQY2508" s="187"/>
      <c r="QQZ2508" s="187"/>
      <c r="QRA2508" s="204"/>
      <c r="QRB2508" s="272"/>
      <c r="QRC2508" s="207"/>
      <c r="QRD2508" s="238"/>
      <c r="QRE2508" s="207"/>
      <c r="QRF2508" s="207"/>
      <c r="QRG2508" s="187"/>
      <c r="QRH2508" s="187"/>
      <c r="QRI2508" s="204"/>
      <c r="QRJ2508" s="272"/>
      <c r="QRK2508" s="207"/>
      <c r="QRL2508" s="238"/>
      <c r="QRM2508" s="207"/>
      <c r="QRN2508" s="207"/>
      <c r="QRO2508" s="187"/>
      <c r="QRP2508" s="187"/>
      <c r="QRQ2508" s="204"/>
      <c r="QRR2508" s="272"/>
      <c r="QRS2508" s="207"/>
      <c r="QRT2508" s="238"/>
      <c r="QRU2508" s="207"/>
      <c r="QRV2508" s="207"/>
      <c r="QRW2508" s="187"/>
      <c r="QRX2508" s="187"/>
      <c r="QRY2508" s="204"/>
      <c r="QRZ2508" s="272"/>
      <c r="QSA2508" s="207"/>
      <c r="QSB2508" s="238"/>
      <c r="QSC2508" s="207"/>
      <c r="QSD2508" s="207"/>
      <c r="QSE2508" s="187"/>
      <c r="QSF2508" s="187"/>
      <c r="QSG2508" s="204"/>
      <c r="QSH2508" s="272"/>
      <c r="QSI2508" s="207"/>
      <c r="QSJ2508" s="238"/>
      <c r="QSK2508" s="207"/>
      <c r="QSL2508" s="207"/>
      <c r="QSM2508" s="187"/>
      <c r="QSN2508" s="187"/>
      <c r="QSO2508" s="204"/>
      <c r="QSP2508" s="272"/>
      <c r="QSQ2508" s="207"/>
      <c r="QSR2508" s="238"/>
      <c r="QSS2508" s="207"/>
      <c r="QST2508" s="207"/>
      <c r="QSU2508" s="187"/>
      <c r="QSV2508" s="187"/>
      <c r="QSW2508" s="204"/>
      <c r="QSX2508" s="272"/>
      <c r="QSY2508" s="207"/>
      <c r="QSZ2508" s="238"/>
      <c r="QTA2508" s="207"/>
      <c r="QTB2508" s="207"/>
      <c r="QTC2508" s="187"/>
      <c r="QTD2508" s="187"/>
      <c r="QTE2508" s="204"/>
      <c r="QTF2508" s="272"/>
      <c r="QTG2508" s="207"/>
      <c r="QTH2508" s="238"/>
      <c r="QTI2508" s="207"/>
      <c r="QTJ2508" s="207"/>
      <c r="QTK2508" s="187"/>
      <c r="QTL2508" s="187"/>
      <c r="QTM2508" s="204"/>
      <c r="QTN2508" s="272"/>
      <c r="QTO2508" s="207"/>
      <c r="QTP2508" s="238"/>
      <c r="QTQ2508" s="207"/>
      <c r="QTR2508" s="207"/>
      <c r="QTS2508" s="187"/>
      <c r="QTT2508" s="187"/>
      <c r="QTU2508" s="204"/>
      <c r="QTV2508" s="272"/>
      <c r="QTW2508" s="207"/>
      <c r="QTX2508" s="238"/>
      <c r="QTY2508" s="207"/>
      <c r="QTZ2508" s="207"/>
      <c r="QUA2508" s="187"/>
      <c r="QUB2508" s="187"/>
      <c r="QUC2508" s="204"/>
      <c r="QUD2508" s="272"/>
      <c r="QUE2508" s="207"/>
      <c r="QUF2508" s="238"/>
      <c r="QUG2508" s="207"/>
      <c r="QUH2508" s="207"/>
      <c r="QUI2508" s="187"/>
      <c r="QUJ2508" s="187"/>
      <c r="QUK2508" s="204"/>
      <c r="QUL2508" s="272"/>
      <c r="QUM2508" s="207"/>
      <c r="QUN2508" s="238"/>
      <c r="QUO2508" s="207"/>
      <c r="QUP2508" s="207"/>
      <c r="QUQ2508" s="187"/>
      <c r="QUR2508" s="187"/>
      <c r="QUS2508" s="204"/>
      <c r="QUT2508" s="272"/>
      <c r="QUU2508" s="207"/>
      <c r="QUV2508" s="238"/>
      <c r="QUW2508" s="207"/>
      <c r="QUX2508" s="207"/>
      <c r="QUY2508" s="187"/>
      <c r="QUZ2508" s="187"/>
      <c r="QVA2508" s="204"/>
      <c r="QVB2508" s="272"/>
      <c r="QVC2508" s="207"/>
      <c r="QVD2508" s="238"/>
      <c r="QVE2508" s="207"/>
      <c r="QVF2508" s="207"/>
      <c r="QVG2508" s="187"/>
      <c r="QVH2508" s="187"/>
      <c r="QVI2508" s="204"/>
      <c r="QVJ2508" s="272"/>
      <c r="QVK2508" s="207"/>
      <c r="QVL2508" s="238"/>
      <c r="QVM2508" s="207"/>
      <c r="QVN2508" s="207"/>
      <c r="QVO2508" s="187"/>
      <c r="QVP2508" s="187"/>
      <c r="QVQ2508" s="204"/>
      <c r="QVR2508" s="272"/>
      <c r="QVS2508" s="207"/>
      <c r="QVT2508" s="238"/>
      <c r="QVU2508" s="207"/>
      <c r="QVV2508" s="207"/>
      <c r="QVW2508" s="187"/>
      <c r="QVX2508" s="187"/>
      <c r="QVY2508" s="204"/>
      <c r="QVZ2508" s="272"/>
      <c r="QWA2508" s="207"/>
      <c r="QWB2508" s="238"/>
      <c r="QWC2508" s="207"/>
      <c r="QWD2508" s="207"/>
      <c r="QWE2508" s="187"/>
      <c r="QWF2508" s="187"/>
      <c r="QWG2508" s="204"/>
      <c r="QWH2508" s="272"/>
      <c r="QWI2508" s="207"/>
      <c r="QWJ2508" s="238"/>
      <c r="QWK2508" s="207"/>
      <c r="QWL2508" s="207"/>
      <c r="QWM2508" s="187"/>
      <c r="QWN2508" s="187"/>
      <c r="QWO2508" s="204"/>
      <c r="QWP2508" s="272"/>
      <c r="QWQ2508" s="207"/>
      <c r="QWR2508" s="238"/>
      <c r="QWS2508" s="207"/>
      <c r="QWT2508" s="207"/>
      <c r="QWU2508" s="187"/>
      <c r="QWV2508" s="187"/>
      <c r="QWW2508" s="204"/>
      <c r="QWX2508" s="272"/>
      <c r="QWY2508" s="207"/>
      <c r="QWZ2508" s="238"/>
      <c r="QXA2508" s="207"/>
      <c r="QXB2508" s="207"/>
      <c r="QXC2508" s="187"/>
      <c r="QXD2508" s="187"/>
      <c r="QXE2508" s="204"/>
      <c r="QXF2508" s="272"/>
      <c r="QXG2508" s="207"/>
      <c r="QXH2508" s="238"/>
      <c r="QXI2508" s="207"/>
      <c r="QXJ2508" s="207"/>
      <c r="QXK2508" s="187"/>
      <c r="QXL2508" s="187"/>
      <c r="QXM2508" s="204"/>
      <c r="QXN2508" s="272"/>
      <c r="QXO2508" s="207"/>
      <c r="QXP2508" s="238"/>
      <c r="QXQ2508" s="207"/>
      <c r="QXR2508" s="207"/>
      <c r="QXS2508" s="187"/>
      <c r="QXT2508" s="187"/>
      <c r="QXU2508" s="204"/>
      <c r="QXV2508" s="272"/>
      <c r="QXW2508" s="207"/>
      <c r="QXX2508" s="238"/>
      <c r="QXY2508" s="207"/>
      <c r="QXZ2508" s="207"/>
      <c r="QYA2508" s="187"/>
      <c r="QYB2508" s="187"/>
      <c r="QYC2508" s="204"/>
      <c r="QYD2508" s="272"/>
      <c r="QYE2508" s="207"/>
      <c r="QYF2508" s="238"/>
      <c r="QYG2508" s="207"/>
      <c r="QYH2508" s="207"/>
      <c r="QYI2508" s="187"/>
      <c r="QYJ2508" s="187"/>
      <c r="QYK2508" s="204"/>
      <c r="QYL2508" s="272"/>
      <c r="QYM2508" s="207"/>
      <c r="QYN2508" s="238"/>
      <c r="QYO2508" s="207"/>
      <c r="QYP2508" s="207"/>
      <c r="QYQ2508" s="187"/>
      <c r="QYR2508" s="187"/>
      <c r="QYS2508" s="204"/>
      <c r="QYT2508" s="272"/>
      <c r="QYU2508" s="207"/>
      <c r="QYV2508" s="238"/>
      <c r="QYW2508" s="207"/>
      <c r="QYX2508" s="207"/>
      <c r="QYY2508" s="187"/>
      <c r="QYZ2508" s="187"/>
      <c r="QZA2508" s="204"/>
      <c r="QZB2508" s="272"/>
      <c r="QZC2508" s="207"/>
      <c r="QZD2508" s="238"/>
      <c r="QZE2508" s="207"/>
      <c r="QZF2508" s="207"/>
      <c r="QZG2508" s="187"/>
      <c r="QZH2508" s="187"/>
      <c r="QZI2508" s="204"/>
      <c r="QZJ2508" s="272"/>
      <c r="QZK2508" s="207"/>
      <c r="QZL2508" s="238"/>
      <c r="QZM2508" s="207"/>
      <c r="QZN2508" s="207"/>
      <c r="QZO2508" s="187"/>
      <c r="QZP2508" s="187"/>
      <c r="QZQ2508" s="204"/>
      <c r="QZR2508" s="272"/>
      <c r="QZS2508" s="207"/>
      <c r="QZT2508" s="238"/>
      <c r="QZU2508" s="207"/>
      <c r="QZV2508" s="207"/>
      <c r="QZW2508" s="187"/>
      <c r="QZX2508" s="187"/>
      <c r="QZY2508" s="204"/>
      <c r="QZZ2508" s="272"/>
      <c r="RAA2508" s="207"/>
      <c r="RAB2508" s="238"/>
      <c r="RAC2508" s="207"/>
      <c r="RAD2508" s="207"/>
      <c r="RAE2508" s="187"/>
      <c r="RAF2508" s="187"/>
      <c r="RAG2508" s="204"/>
      <c r="RAH2508" s="272"/>
      <c r="RAI2508" s="207"/>
      <c r="RAJ2508" s="238"/>
      <c r="RAK2508" s="207"/>
      <c r="RAL2508" s="207"/>
      <c r="RAM2508" s="187"/>
      <c r="RAN2508" s="187"/>
      <c r="RAO2508" s="204"/>
      <c r="RAP2508" s="272"/>
      <c r="RAQ2508" s="207"/>
      <c r="RAR2508" s="238"/>
      <c r="RAS2508" s="207"/>
      <c r="RAT2508" s="207"/>
      <c r="RAU2508" s="187"/>
      <c r="RAV2508" s="187"/>
      <c r="RAW2508" s="204"/>
      <c r="RAX2508" s="272"/>
      <c r="RAY2508" s="207"/>
      <c r="RAZ2508" s="238"/>
      <c r="RBA2508" s="207"/>
      <c r="RBB2508" s="207"/>
      <c r="RBC2508" s="187"/>
      <c r="RBD2508" s="187"/>
      <c r="RBE2508" s="204"/>
      <c r="RBF2508" s="272"/>
      <c r="RBG2508" s="207"/>
      <c r="RBH2508" s="238"/>
      <c r="RBI2508" s="207"/>
      <c r="RBJ2508" s="207"/>
      <c r="RBK2508" s="187"/>
      <c r="RBL2508" s="187"/>
      <c r="RBM2508" s="204"/>
      <c r="RBN2508" s="272"/>
      <c r="RBO2508" s="207"/>
      <c r="RBP2508" s="238"/>
      <c r="RBQ2508" s="207"/>
      <c r="RBR2508" s="207"/>
      <c r="RBS2508" s="187"/>
      <c r="RBT2508" s="187"/>
      <c r="RBU2508" s="204"/>
      <c r="RBV2508" s="272"/>
      <c r="RBW2508" s="207"/>
      <c r="RBX2508" s="238"/>
      <c r="RBY2508" s="207"/>
      <c r="RBZ2508" s="207"/>
      <c r="RCA2508" s="187"/>
      <c r="RCB2508" s="187"/>
      <c r="RCC2508" s="204"/>
      <c r="RCD2508" s="272"/>
      <c r="RCE2508" s="207"/>
      <c r="RCF2508" s="238"/>
      <c r="RCG2508" s="207"/>
      <c r="RCH2508" s="207"/>
      <c r="RCI2508" s="187"/>
      <c r="RCJ2508" s="187"/>
      <c r="RCK2508" s="204"/>
      <c r="RCL2508" s="272"/>
      <c r="RCM2508" s="207"/>
      <c r="RCN2508" s="238"/>
      <c r="RCO2508" s="207"/>
      <c r="RCP2508" s="207"/>
      <c r="RCQ2508" s="187"/>
      <c r="RCR2508" s="187"/>
      <c r="RCS2508" s="204"/>
      <c r="RCT2508" s="272"/>
      <c r="RCU2508" s="207"/>
      <c r="RCV2508" s="238"/>
      <c r="RCW2508" s="207"/>
      <c r="RCX2508" s="207"/>
      <c r="RCY2508" s="187"/>
      <c r="RCZ2508" s="187"/>
      <c r="RDA2508" s="204"/>
      <c r="RDB2508" s="272"/>
      <c r="RDC2508" s="207"/>
      <c r="RDD2508" s="238"/>
      <c r="RDE2508" s="207"/>
      <c r="RDF2508" s="207"/>
      <c r="RDG2508" s="187"/>
      <c r="RDH2508" s="187"/>
      <c r="RDI2508" s="204"/>
      <c r="RDJ2508" s="272"/>
      <c r="RDK2508" s="207"/>
      <c r="RDL2508" s="238"/>
      <c r="RDM2508" s="207"/>
      <c r="RDN2508" s="207"/>
      <c r="RDO2508" s="187"/>
      <c r="RDP2508" s="187"/>
      <c r="RDQ2508" s="204"/>
      <c r="RDR2508" s="272"/>
      <c r="RDS2508" s="207"/>
      <c r="RDT2508" s="238"/>
      <c r="RDU2508" s="207"/>
      <c r="RDV2508" s="207"/>
      <c r="RDW2508" s="187"/>
      <c r="RDX2508" s="187"/>
      <c r="RDY2508" s="204"/>
      <c r="RDZ2508" s="272"/>
      <c r="REA2508" s="207"/>
      <c r="REB2508" s="238"/>
      <c r="REC2508" s="207"/>
      <c r="RED2508" s="207"/>
      <c r="REE2508" s="187"/>
      <c r="REF2508" s="187"/>
      <c r="REG2508" s="204"/>
      <c r="REH2508" s="272"/>
      <c r="REI2508" s="207"/>
      <c r="REJ2508" s="238"/>
      <c r="REK2508" s="207"/>
      <c r="REL2508" s="207"/>
      <c r="REM2508" s="187"/>
      <c r="REN2508" s="187"/>
      <c r="REO2508" s="204"/>
      <c r="REP2508" s="272"/>
      <c r="REQ2508" s="207"/>
      <c r="RER2508" s="238"/>
      <c r="RES2508" s="207"/>
      <c r="RET2508" s="207"/>
      <c r="REU2508" s="187"/>
      <c r="REV2508" s="187"/>
      <c r="REW2508" s="204"/>
      <c r="REX2508" s="272"/>
      <c r="REY2508" s="207"/>
      <c r="REZ2508" s="238"/>
      <c r="RFA2508" s="207"/>
      <c r="RFB2508" s="207"/>
      <c r="RFC2508" s="187"/>
      <c r="RFD2508" s="187"/>
      <c r="RFE2508" s="204"/>
      <c r="RFF2508" s="272"/>
      <c r="RFG2508" s="207"/>
      <c r="RFH2508" s="238"/>
      <c r="RFI2508" s="207"/>
      <c r="RFJ2508" s="207"/>
      <c r="RFK2508" s="187"/>
      <c r="RFL2508" s="187"/>
      <c r="RFM2508" s="204"/>
      <c r="RFN2508" s="272"/>
      <c r="RFO2508" s="207"/>
      <c r="RFP2508" s="238"/>
      <c r="RFQ2508" s="207"/>
      <c r="RFR2508" s="207"/>
      <c r="RFS2508" s="187"/>
      <c r="RFT2508" s="187"/>
      <c r="RFU2508" s="204"/>
      <c r="RFV2508" s="272"/>
      <c r="RFW2508" s="207"/>
      <c r="RFX2508" s="238"/>
      <c r="RFY2508" s="207"/>
      <c r="RFZ2508" s="207"/>
      <c r="RGA2508" s="187"/>
      <c r="RGB2508" s="187"/>
      <c r="RGC2508" s="204"/>
      <c r="RGD2508" s="272"/>
      <c r="RGE2508" s="207"/>
      <c r="RGF2508" s="238"/>
      <c r="RGG2508" s="207"/>
      <c r="RGH2508" s="207"/>
      <c r="RGI2508" s="187"/>
      <c r="RGJ2508" s="187"/>
      <c r="RGK2508" s="204"/>
      <c r="RGL2508" s="272"/>
      <c r="RGM2508" s="207"/>
      <c r="RGN2508" s="238"/>
      <c r="RGO2508" s="207"/>
      <c r="RGP2508" s="207"/>
      <c r="RGQ2508" s="187"/>
      <c r="RGR2508" s="187"/>
      <c r="RGS2508" s="204"/>
      <c r="RGT2508" s="272"/>
      <c r="RGU2508" s="207"/>
      <c r="RGV2508" s="238"/>
      <c r="RGW2508" s="207"/>
      <c r="RGX2508" s="207"/>
      <c r="RGY2508" s="187"/>
      <c r="RGZ2508" s="187"/>
      <c r="RHA2508" s="204"/>
      <c r="RHB2508" s="272"/>
      <c r="RHC2508" s="207"/>
      <c r="RHD2508" s="238"/>
      <c r="RHE2508" s="207"/>
      <c r="RHF2508" s="207"/>
      <c r="RHG2508" s="187"/>
      <c r="RHH2508" s="187"/>
      <c r="RHI2508" s="204"/>
      <c r="RHJ2508" s="272"/>
      <c r="RHK2508" s="207"/>
      <c r="RHL2508" s="238"/>
      <c r="RHM2508" s="207"/>
      <c r="RHN2508" s="207"/>
      <c r="RHO2508" s="187"/>
      <c r="RHP2508" s="187"/>
      <c r="RHQ2508" s="204"/>
      <c r="RHR2508" s="272"/>
      <c r="RHS2508" s="207"/>
      <c r="RHT2508" s="238"/>
      <c r="RHU2508" s="207"/>
      <c r="RHV2508" s="207"/>
      <c r="RHW2508" s="187"/>
      <c r="RHX2508" s="187"/>
      <c r="RHY2508" s="204"/>
      <c r="RHZ2508" s="272"/>
      <c r="RIA2508" s="207"/>
      <c r="RIB2508" s="238"/>
      <c r="RIC2508" s="207"/>
      <c r="RID2508" s="207"/>
      <c r="RIE2508" s="187"/>
      <c r="RIF2508" s="187"/>
      <c r="RIG2508" s="204"/>
      <c r="RIH2508" s="272"/>
      <c r="RII2508" s="207"/>
      <c r="RIJ2508" s="238"/>
      <c r="RIK2508" s="207"/>
      <c r="RIL2508" s="207"/>
      <c r="RIM2508" s="187"/>
      <c r="RIN2508" s="187"/>
      <c r="RIO2508" s="204"/>
      <c r="RIP2508" s="272"/>
      <c r="RIQ2508" s="207"/>
      <c r="RIR2508" s="238"/>
      <c r="RIS2508" s="207"/>
      <c r="RIT2508" s="207"/>
      <c r="RIU2508" s="187"/>
      <c r="RIV2508" s="187"/>
      <c r="RIW2508" s="204"/>
      <c r="RIX2508" s="272"/>
      <c r="RIY2508" s="207"/>
      <c r="RIZ2508" s="238"/>
      <c r="RJA2508" s="207"/>
      <c r="RJB2508" s="207"/>
      <c r="RJC2508" s="187"/>
      <c r="RJD2508" s="187"/>
      <c r="RJE2508" s="204"/>
      <c r="RJF2508" s="272"/>
      <c r="RJG2508" s="207"/>
      <c r="RJH2508" s="238"/>
      <c r="RJI2508" s="207"/>
      <c r="RJJ2508" s="207"/>
      <c r="RJK2508" s="187"/>
      <c r="RJL2508" s="187"/>
      <c r="RJM2508" s="204"/>
      <c r="RJN2508" s="272"/>
      <c r="RJO2508" s="207"/>
      <c r="RJP2508" s="238"/>
      <c r="RJQ2508" s="207"/>
      <c r="RJR2508" s="207"/>
      <c r="RJS2508" s="187"/>
      <c r="RJT2508" s="187"/>
      <c r="RJU2508" s="204"/>
      <c r="RJV2508" s="272"/>
      <c r="RJW2508" s="207"/>
      <c r="RJX2508" s="238"/>
      <c r="RJY2508" s="207"/>
      <c r="RJZ2508" s="207"/>
      <c r="RKA2508" s="187"/>
      <c r="RKB2508" s="187"/>
      <c r="RKC2508" s="204"/>
      <c r="RKD2508" s="272"/>
      <c r="RKE2508" s="207"/>
      <c r="RKF2508" s="238"/>
      <c r="RKG2508" s="207"/>
      <c r="RKH2508" s="207"/>
      <c r="RKI2508" s="187"/>
      <c r="RKJ2508" s="187"/>
      <c r="RKK2508" s="204"/>
      <c r="RKL2508" s="272"/>
      <c r="RKM2508" s="207"/>
      <c r="RKN2508" s="238"/>
      <c r="RKO2508" s="207"/>
      <c r="RKP2508" s="207"/>
      <c r="RKQ2508" s="187"/>
      <c r="RKR2508" s="187"/>
      <c r="RKS2508" s="204"/>
      <c r="RKT2508" s="272"/>
      <c r="RKU2508" s="207"/>
      <c r="RKV2508" s="238"/>
      <c r="RKW2508" s="207"/>
      <c r="RKX2508" s="207"/>
      <c r="RKY2508" s="187"/>
      <c r="RKZ2508" s="187"/>
      <c r="RLA2508" s="204"/>
      <c r="RLB2508" s="272"/>
      <c r="RLC2508" s="207"/>
      <c r="RLD2508" s="238"/>
      <c r="RLE2508" s="207"/>
      <c r="RLF2508" s="207"/>
      <c r="RLG2508" s="187"/>
      <c r="RLH2508" s="187"/>
      <c r="RLI2508" s="204"/>
      <c r="RLJ2508" s="272"/>
      <c r="RLK2508" s="207"/>
      <c r="RLL2508" s="238"/>
      <c r="RLM2508" s="207"/>
      <c r="RLN2508" s="207"/>
      <c r="RLO2508" s="187"/>
      <c r="RLP2508" s="187"/>
      <c r="RLQ2508" s="204"/>
      <c r="RLR2508" s="272"/>
      <c r="RLS2508" s="207"/>
      <c r="RLT2508" s="238"/>
      <c r="RLU2508" s="207"/>
      <c r="RLV2508" s="207"/>
      <c r="RLW2508" s="187"/>
      <c r="RLX2508" s="187"/>
      <c r="RLY2508" s="204"/>
      <c r="RLZ2508" s="272"/>
      <c r="RMA2508" s="207"/>
      <c r="RMB2508" s="238"/>
      <c r="RMC2508" s="207"/>
      <c r="RMD2508" s="207"/>
      <c r="RME2508" s="187"/>
      <c r="RMF2508" s="187"/>
      <c r="RMG2508" s="204"/>
      <c r="RMH2508" s="272"/>
      <c r="RMI2508" s="207"/>
      <c r="RMJ2508" s="238"/>
      <c r="RMK2508" s="207"/>
      <c r="RML2508" s="207"/>
      <c r="RMM2508" s="187"/>
      <c r="RMN2508" s="187"/>
      <c r="RMO2508" s="204"/>
      <c r="RMP2508" s="272"/>
      <c r="RMQ2508" s="207"/>
      <c r="RMR2508" s="238"/>
      <c r="RMS2508" s="207"/>
      <c r="RMT2508" s="207"/>
      <c r="RMU2508" s="187"/>
      <c r="RMV2508" s="187"/>
      <c r="RMW2508" s="204"/>
      <c r="RMX2508" s="272"/>
      <c r="RMY2508" s="207"/>
      <c r="RMZ2508" s="238"/>
      <c r="RNA2508" s="207"/>
      <c r="RNB2508" s="207"/>
      <c r="RNC2508" s="187"/>
      <c r="RND2508" s="187"/>
      <c r="RNE2508" s="204"/>
      <c r="RNF2508" s="272"/>
      <c r="RNG2508" s="207"/>
      <c r="RNH2508" s="238"/>
      <c r="RNI2508" s="207"/>
      <c r="RNJ2508" s="207"/>
      <c r="RNK2508" s="187"/>
      <c r="RNL2508" s="187"/>
      <c r="RNM2508" s="204"/>
      <c r="RNN2508" s="272"/>
      <c r="RNO2508" s="207"/>
      <c r="RNP2508" s="238"/>
      <c r="RNQ2508" s="207"/>
      <c r="RNR2508" s="207"/>
      <c r="RNS2508" s="187"/>
      <c r="RNT2508" s="187"/>
      <c r="RNU2508" s="204"/>
      <c r="RNV2508" s="272"/>
      <c r="RNW2508" s="207"/>
      <c r="RNX2508" s="238"/>
      <c r="RNY2508" s="207"/>
      <c r="RNZ2508" s="207"/>
      <c r="ROA2508" s="187"/>
      <c r="ROB2508" s="187"/>
      <c r="ROC2508" s="204"/>
      <c r="ROD2508" s="272"/>
      <c r="ROE2508" s="207"/>
      <c r="ROF2508" s="238"/>
      <c r="ROG2508" s="207"/>
      <c r="ROH2508" s="207"/>
      <c r="ROI2508" s="187"/>
      <c r="ROJ2508" s="187"/>
      <c r="ROK2508" s="204"/>
      <c r="ROL2508" s="272"/>
      <c r="ROM2508" s="207"/>
      <c r="RON2508" s="238"/>
      <c r="ROO2508" s="207"/>
      <c r="ROP2508" s="207"/>
      <c r="ROQ2508" s="187"/>
      <c r="ROR2508" s="187"/>
      <c r="ROS2508" s="204"/>
      <c r="ROT2508" s="272"/>
      <c r="ROU2508" s="207"/>
      <c r="ROV2508" s="238"/>
      <c r="ROW2508" s="207"/>
      <c r="ROX2508" s="207"/>
      <c r="ROY2508" s="187"/>
      <c r="ROZ2508" s="187"/>
      <c r="RPA2508" s="204"/>
      <c r="RPB2508" s="272"/>
      <c r="RPC2508" s="207"/>
      <c r="RPD2508" s="238"/>
      <c r="RPE2508" s="207"/>
      <c r="RPF2508" s="207"/>
      <c r="RPG2508" s="187"/>
      <c r="RPH2508" s="187"/>
      <c r="RPI2508" s="204"/>
      <c r="RPJ2508" s="272"/>
      <c r="RPK2508" s="207"/>
      <c r="RPL2508" s="238"/>
      <c r="RPM2508" s="207"/>
      <c r="RPN2508" s="207"/>
      <c r="RPO2508" s="187"/>
      <c r="RPP2508" s="187"/>
      <c r="RPQ2508" s="204"/>
      <c r="RPR2508" s="272"/>
      <c r="RPS2508" s="207"/>
      <c r="RPT2508" s="238"/>
      <c r="RPU2508" s="207"/>
      <c r="RPV2508" s="207"/>
      <c r="RPW2508" s="187"/>
      <c r="RPX2508" s="187"/>
      <c r="RPY2508" s="204"/>
      <c r="RPZ2508" s="272"/>
      <c r="RQA2508" s="207"/>
      <c r="RQB2508" s="238"/>
      <c r="RQC2508" s="207"/>
      <c r="RQD2508" s="207"/>
      <c r="RQE2508" s="187"/>
      <c r="RQF2508" s="187"/>
      <c r="RQG2508" s="204"/>
      <c r="RQH2508" s="272"/>
      <c r="RQI2508" s="207"/>
      <c r="RQJ2508" s="238"/>
      <c r="RQK2508" s="207"/>
      <c r="RQL2508" s="207"/>
      <c r="RQM2508" s="187"/>
      <c r="RQN2508" s="187"/>
      <c r="RQO2508" s="204"/>
      <c r="RQP2508" s="272"/>
      <c r="RQQ2508" s="207"/>
      <c r="RQR2508" s="238"/>
      <c r="RQS2508" s="207"/>
      <c r="RQT2508" s="207"/>
      <c r="RQU2508" s="187"/>
      <c r="RQV2508" s="187"/>
      <c r="RQW2508" s="204"/>
      <c r="RQX2508" s="272"/>
      <c r="RQY2508" s="207"/>
      <c r="RQZ2508" s="238"/>
      <c r="RRA2508" s="207"/>
      <c r="RRB2508" s="207"/>
      <c r="RRC2508" s="187"/>
      <c r="RRD2508" s="187"/>
      <c r="RRE2508" s="204"/>
      <c r="RRF2508" s="272"/>
      <c r="RRG2508" s="207"/>
      <c r="RRH2508" s="238"/>
      <c r="RRI2508" s="207"/>
      <c r="RRJ2508" s="207"/>
      <c r="RRK2508" s="187"/>
      <c r="RRL2508" s="187"/>
      <c r="RRM2508" s="204"/>
      <c r="RRN2508" s="272"/>
      <c r="RRO2508" s="207"/>
      <c r="RRP2508" s="238"/>
      <c r="RRQ2508" s="207"/>
      <c r="RRR2508" s="207"/>
      <c r="RRS2508" s="187"/>
      <c r="RRT2508" s="187"/>
      <c r="RRU2508" s="204"/>
      <c r="RRV2508" s="272"/>
      <c r="RRW2508" s="207"/>
      <c r="RRX2508" s="238"/>
      <c r="RRY2508" s="207"/>
      <c r="RRZ2508" s="207"/>
      <c r="RSA2508" s="187"/>
      <c r="RSB2508" s="187"/>
      <c r="RSC2508" s="204"/>
      <c r="RSD2508" s="272"/>
      <c r="RSE2508" s="207"/>
      <c r="RSF2508" s="238"/>
      <c r="RSG2508" s="207"/>
      <c r="RSH2508" s="207"/>
      <c r="RSI2508" s="187"/>
      <c r="RSJ2508" s="187"/>
      <c r="RSK2508" s="204"/>
      <c r="RSL2508" s="272"/>
      <c r="RSM2508" s="207"/>
      <c r="RSN2508" s="238"/>
      <c r="RSO2508" s="207"/>
      <c r="RSP2508" s="207"/>
      <c r="RSQ2508" s="187"/>
      <c r="RSR2508" s="187"/>
      <c r="RSS2508" s="204"/>
      <c r="RST2508" s="272"/>
      <c r="RSU2508" s="207"/>
      <c r="RSV2508" s="238"/>
      <c r="RSW2508" s="207"/>
      <c r="RSX2508" s="207"/>
      <c r="RSY2508" s="187"/>
      <c r="RSZ2508" s="187"/>
      <c r="RTA2508" s="204"/>
      <c r="RTB2508" s="272"/>
      <c r="RTC2508" s="207"/>
      <c r="RTD2508" s="238"/>
      <c r="RTE2508" s="207"/>
      <c r="RTF2508" s="207"/>
      <c r="RTG2508" s="187"/>
      <c r="RTH2508" s="187"/>
      <c r="RTI2508" s="204"/>
      <c r="RTJ2508" s="272"/>
      <c r="RTK2508" s="207"/>
      <c r="RTL2508" s="238"/>
      <c r="RTM2508" s="207"/>
      <c r="RTN2508" s="207"/>
      <c r="RTO2508" s="187"/>
      <c r="RTP2508" s="187"/>
      <c r="RTQ2508" s="204"/>
      <c r="RTR2508" s="272"/>
      <c r="RTS2508" s="207"/>
      <c r="RTT2508" s="238"/>
      <c r="RTU2508" s="207"/>
      <c r="RTV2508" s="207"/>
      <c r="RTW2508" s="187"/>
      <c r="RTX2508" s="187"/>
      <c r="RTY2508" s="204"/>
      <c r="RTZ2508" s="272"/>
      <c r="RUA2508" s="207"/>
      <c r="RUB2508" s="238"/>
      <c r="RUC2508" s="207"/>
      <c r="RUD2508" s="207"/>
      <c r="RUE2508" s="187"/>
      <c r="RUF2508" s="187"/>
      <c r="RUG2508" s="204"/>
      <c r="RUH2508" s="272"/>
      <c r="RUI2508" s="207"/>
      <c r="RUJ2508" s="238"/>
      <c r="RUK2508" s="207"/>
      <c r="RUL2508" s="207"/>
      <c r="RUM2508" s="187"/>
      <c r="RUN2508" s="187"/>
      <c r="RUO2508" s="204"/>
      <c r="RUP2508" s="272"/>
      <c r="RUQ2508" s="207"/>
      <c r="RUR2508" s="238"/>
      <c r="RUS2508" s="207"/>
      <c r="RUT2508" s="207"/>
      <c r="RUU2508" s="187"/>
      <c r="RUV2508" s="187"/>
      <c r="RUW2508" s="204"/>
      <c r="RUX2508" s="272"/>
      <c r="RUY2508" s="207"/>
      <c r="RUZ2508" s="238"/>
      <c r="RVA2508" s="207"/>
      <c r="RVB2508" s="207"/>
      <c r="RVC2508" s="187"/>
      <c r="RVD2508" s="187"/>
      <c r="RVE2508" s="204"/>
      <c r="RVF2508" s="272"/>
      <c r="RVG2508" s="207"/>
      <c r="RVH2508" s="238"/>
      <c r="RVI2508" s="207"/>
      <c r="RVJ2508" s="207"/>
      <c r="RVK2508" s="187"/>
      <c r="RVL2508" s="187"/>
      <c r="RVM2508" s="204"/>
      <c r="RVN2508" s="272"/>
      <c r="RVO2508" s="207"/>
      <c r="RVP2508" s="238"/>
      <c r="RVQ2508" s="207"/>
      <c r="RVR2508" s="207"/>
      <c r="RVS2508" s="187"/>
      <c r="RVT2508" s="187"/>
      <c r="RVU2508" s="204"/>
      <c r="RVV2508" s="272"/>
      <c r="RVW2508" s="207"/>
      <c r="RVX2508" s="238"/>
      <c r="RVY2508" s="207"/>
      <c r="RVZ2508" s="207"/>
      <c r="RWA2508" s="187"/>
      <c r="RWB2508" s="187"/>
      <c r="RWC2508" s="204"/>
      <c r="RWD2508" s="272"/>
      <c r="RWE2508" s="207"/>
      <c r="RWF2508" s="238"/>
      <c r="RWG2508" s="207"/>
      <c r="RWH2508" s="207"/>
      <c r="RWI2508" s="187"/>
      <c r="RWJ2508" s="187"/>
      <c r="RWK2508" s="204"/>
      <c r="RWL2508" s="272"/>
      <c r="RWM2508" s="207"/>
      <c r="RWN2508" s="238"/>
      <c r="RWO2508" s="207"/>
      <c r="RWP2508" s="207"/>
      <c r="RWQ2508" s="187"/>
      <c r="RWR2508" s="187"/>
      <c r="RWS2508" s="204"/>
      <c r="RWT2508" s="272"/>
      <c r="RWU2508" s="207"/>
      <c r="RWV2508" s="238"/>
      <c r="RWW2508" s="207"/>
      <c r="RWX2508" s="207"/>
      <c r="RWY2508" s="187"/>
      <c r="RWZ2508" s="187"/>
      <c r="RXA2508" s="204"/>
      <c r="RXB2508" s="272"/>
      <c r="RXC2508" s="207"/>
      <c r="RXD2508" s="238"/>
      <c r="RXE2508" s="207"/>
      <c r="RXF2508" s="207"/>
      <c r="RXG2508" s="187"/>
      <c r="RXH2508" s="187"/>
      <c r="RXI2508" s="204"/>
      <c r="RXJ2508" s="272"/>
      <c r="RXK2508" s="207"/>
      <c r="RXL2508" s="238"/>
      <c r="RXM2508" s="207"/>
      <c r="RXN2508" s="207"/>
      <c r="RXO2508" s="187"/>
      <c r="RXP2508" s="187"/>
      <c r="RXQ2508" s="204"/>
      <c r="RXR2508" s="272"/>
      <c r="RXS2508" s="207"/>
      <c r="RXT2508" s="238"/>
      <c r="RXU2508" s="207"/>
      <c r="RXV2508" s="207"/>
      <c r="RXW2508" s="187"/>
      <c r="RXX2508" s="187"/>
      <c r="RXY2508" s="204"/>
      <c r="RXZ2508" s="272"/>
      <c r="RYA2508" s="207"/>
      <c r="RYB2508" s="238"/>
      <c r="RYC2508" s="207"/>
      <c r="RYD2508" s="207"/>
      <c r="RYE2508" s="187"/>
      <c r="RYF2508" s="187"/>
      <c r="RYG2508" s="204"/>
      <c r="RYH2508" s="272"/>
      <c r="RYI2508" s="207"/>
      <c r="RYJ2508" s="238"/>
      <c r="RYK2508" s="207"/>
      <c r="RYL2508" s="207"/>
      <c r="RYM2508" s="187"/>
      <c r="RYN2508" s="187"/>
      <c r="RYO2508" s="204"/>
      <c r="RYP2508" s="272"/>
      <c r="RYQ2508" s="207"/>
      <c r="RYR2508" s="238"/>
      <c r="RYS2508" s="207"/>
      <c r="RYT2508" s="207"/>
      <c r="RYU2508" s="187"/>
      <c r="RYV2508" s="187"/>
      <c r="RYW2508" s="204"/>
      <c r="RYX2508" s="272"/>
      <c r="RYY2508" s="207"/>
      <c r="RYZ2508" s="238"/>
      <c r="RZA2508" s="207"/>
      <c r="RZB2508" s="207"/>
      <c r="RZC2508" s="187"/>
      <c r="RZD2508" s="187"/>
      <c r="RZE2508" s="204"/>
      <c r="RZF2508" s="272"/>
      <c r="RZG2508" s="207"/>
      <c r="RZH2508" s="238"/>
      <c r="RZI2508" s="207"/>
      <c r="RZJ2508" s="207"/>
      <c r="RZK2508" s="187"/>
      <c r="RZL2508" s="187"/>
      <c r="RZM2508" s="204"/>
      <c r="RZN2508" s="272"/>
      <c r="RZO2508" s="207"/>
      <c r="RZP2508" s="238"/>
      <c r="RZQ2508" s="207"/>
      <c r="RZR2508" s="207"/>
      <c r="RZS2508" s="187"/>
      <c r="RZT2508" s="187"/>
      <c r="RZU2508" s="204"/>
      <c r="RZV2508" s="272"/>
      <c r="RZW2508" s="207"/>
      <c r="RZX2508" s="238"/>
      <c r="RZY2508" s="207"/>
      <c r="RZZ2508" s="207"/>
      <c r="SAA2508" s="187"/>
      <c r="SAB2508" s="187"/>
      <c r="SAC2508" s="204"/>
      <c r="SAD2508" s="272"/>
      <c r="SAE2508" s="207"/>
      <c r="SAF2508" s="238"/>
      <c r="SAG2508" s="207"/>
      <c r="SAH2508" s="207"/>
      <c r="SAI2508" s="187"/>
      <c r="SAJ2508" s="187"/>
      <c r="SAK2508" s="204"/>
      <c r="SAL2508" s="272"/>
      <c r="SAM2508" s="207"/>
      <c r="SAN2508" s="238"/>
      <c r="SAO2508" s="207"/>
      <c r="SAP2508" s="207"/>
      <c r="SAQ2508" s="187"/>
      <c r="SAR2508" s="187"/>
      <c r="SAS2508" s="204"/>
      <c r="SAT2508" s="272"/>
      <c r="SAU2508" s="207"/>
      <c r="SAV2508" s="238"/>
      <c r="SAW2508" s="207"/>
      <c r="SAX2508" s="207"/>
      <c r="SAY2508" s="187"/>
      <c r="SAZ2508" s="187"/>
      <c r="SBA2508" s="204"/>
      <c r="SBB2508" s="272"/>
      <c r="SBC2508" s="207"/>
      <c r="SBD2508" s="238"/>
      <c r="SBE2508" s="207"/>
      <c r="SBF2508" s="207"/>
      <c r="SBG2508" s="187"/>
      <c r="SBH2508" s="187"/>
      <c r="SBI2508" s="204"/>
      <c r="SBJ2508" s="272"/>
      <c r="SBK2508" s="207"/>
      <c r="SBL2508" s="238"/>
      <c r="SBM2508" s="207"/>
      <c r="SBN2508" s="207"/>
      <c r="SBO2508" s="187"/>
      <c r="SBP2508" s="187"/>
      <c r="SBQ2508" s="204"/>
      <c r="SBR2508" s="272"/>
      <c r="SBS2508" s="207"/>
      <c r="SBT2508" s="238"/>
      <c r="SBU2508" s="207"/>
      <c r="SBV2508" s="207"/>
      <c r="SBW2508" s="187"/>
      <c r="SBX2508" s="187"/>
      <c r="SBY2508" s="204"/>
      <c r="SBZ2508" s="272"/>
      <c r="SCA2508" s="207"/>
      <c r="SCB2508" s="238"/>
      <c r="SCC2508" s="207"/>
      <c r="SCD2508" s="207"/>
      <c r="SCE2508" s="187"/>
      <c r="SCF2508" s="187"/>
      <c r="SCG2508" s="204"/>
      <c r="SCH2508" s="272"/>
      <c r="SCI2508" s="207"/>
      <c r="SCJ2508" s="238"/>
      <c r="SCK2508" s="207"/>
      <c r="SCL2508" s="207"/>
      <c r="SCM2508" s="187"/>
      <c r="SCN2508" s="187"/>
      <c r="SCO2508" s="204"/>
      <c r="SCP2508" s="272"/>
      <c r="SCQ2508" s="207"/>
      <c r="SCR2508" s="238"/>
      <c r="SCS2508" s="207"/>
      <c r="SCT2508" s="207"/>
      <c r="SCU2508" s="187"/>
      <c r="SCV2508" s="187"/>
      <c r="SCW2508" s="204"/>
      <c r="SCX2508" s="272"/>
      <c r="SCY2508" s="207"/>
      <c r="SCZ2508" s="238"/>
      <c r="SDA2508" s="207"/>
      <c r="SDB2508" s="207"/>
      <c r="SDC2508" s="187"/>
      <c r="SDD2508" s="187"/>
      <c r="SDE2508" s="204"/>
      <c r="SDF2508" s="272"/>
      <c r="SDG2508" s="207"/>
      <c r="SDH2508" s="238"/>
      <c r="SDI2508" s="207"/>
      <c r="SDJ2508" s="207"/>
      <c r="SDK2508" s="187"/>
      <c r="SDL2508" s="187"/>
      <c r="SDM2508" s="204"/>
      <c r="SDN2508" s="272"/>
      <c r="SDO2508" s="207"/>
      <c r="SDP2508" s="238"/>
      <c r="SDQ2508" s="207"/>
      <c r="SDR2508" s="207"/>
      <c r="SDS2508" s="187"/>
      <c r="SDT2508" s="187"/>
      <c r="SDU2508" s="204"/>
      <c r="SDV2508" s="272"/>
      <c r="SDW2508" s="207"/>
      <c r="SDX2508" s="238"/>
      <c r="SDY2508" s="207"/>
      <c r="SDZ2508" s="207"/>
      <c r="SEA2508" s="187"/>
      <c r="SEB2508" s="187"/>
      <c r="SEC2508" s="204"/>
      <c r="SED2508" s="272"/>
      <c r="SEE2508" s="207"/>
      <c r="SEF2508" s="238"/>
      <c r="SEG2508" s="207"/>
      <c r="SEH2508" s="207"/>
      <c r="SEI2508" s="187"/>
      <c r="SEJ2508" s="187"/>
      <c r="SEK2508" s="204"/>
      <c r="SEL2508" s="272"/>
      <c r="SEM2508" s="207"/>
      <c r="SEN2508" s="238"/>
      <c r="SEO2508" s="207"/>
      <c r="SEP2508" s="207"/>
      <c r="SEQ2508" s="187"/>
      <c r="SER2508" s="187"/>
      <c r="SES2508" s="204"/>
      <c r="SET2508" s="272"/>
      <c r="SEU2508" s="207"/>
      <c r="SEV2508" s="238"/>
      <c r="SEW2508" s="207"/>
      <c r="SEX2508" s="207"/>
      <c r="SEY2508" s="187"/>
      <c r="SEZ2508" s="187"/>
      <c r="SFA2508" s="204"/>
      <c r="SFB2508" s="272"/>
      <c r="SFC2508" s="207"/>
      <c r="SFD2508" s="238"/>
      <c r="SFE2508" s="207"/>
      <c r="SFF2508" s="207"/>
      <c r="SFG2508" s="187"/>
      <c r="SFH2508" s="187"/>
      <c r="SFI2508" s="204"/>
      <c r="SFJ2508" s="272"/>
      <c r="SFK2508" s="207"/>
      <c r="SFL2508" s="238"/>
      <c r="SFM2508" s="207"/>
      <c r="SFN2508" s="207"/>
      <c r="SFO2508" s="187"/>
      <c r="SFP2508" s="187"/>
      <c r="SFQ2508" s="204"/>
      <c r="SFR2508" s="272"/>
      <c r="SFS2508" s="207"/>
      <c r="SFT2508" s="238"/>
      <c r="SFU2508" s="207"/>
      <c r="SFV2508" s="207"/>
      <c r="SFW2508" s="187"/>
      <c r="SFX2508" s="187"/>
      <c r="SFY2508" s="204"/>
      <c r="SFZ2508" s="272"/>
      <c r="SGA2508" s="207"/>
      <c r="SGB2508" s="238"/>
      <c r="SGC2508" s="207"/>
      <c r="SGD2508" s="207"/>
      <c r="SGE2508" s="187"/>
      <c r="SGF2508" s="187"/>
      <c r="SGG2508" s="204"/>
      <c r="SGH2508" s="272"/>
      <c r="SGI2508" s="207"/>
      <c r="SGJ2508" s="238"/>
      <c r="SGK2508" s="207"/>
      <c r="SGL2508" s="207"/>
      <c r="SGM2508" s="187"/>
      <c r="SGN2508" s="187"/>
      <c r="SGO2508" s="204"/>
      <c r="SGP2508" s="272"/>
      <c r="SGQ2508" s="207"/>
      <c r="SGR2508" s="238"/>
      <c r="SGS2508" s="207"/>
      <c r="SGT2508" s="207"/>
      <c r="SGU2508" s="187"/>
      <c r="SGV2508" s="187"/>
      <c r="SGW2508" s="204"/>
      <c r="SGX2508" s="272"/>
      <c r="SGY2508" s="207"/>
      <c r="SGZ2508" s="238"/>
      <c r="SHA2508" s="207"/>
      <c r="SHB2508" s="207"/>
      <c r="SHC2508" s="187"/>
      <c r="SHD2508" s="187"/>
      <c r="SHE2508" s="204"/>
      <c r="SHF2508" s="272"/>
      <c r="SHG2508" s="207"/>
      <c r="SHH2508" s="238"/>
      <c r="SHI2508" s="207"/>
      <c r="SHJ2508" s="207"/>
      <c r="SHK2508" s="187"/>
      <c r="SHL2508" s="187"/>
      <c r="SHM2508" s="204"/>
      <c r="SHN2508" s="272"/>
      <c r="SHO2508" s="207"/>
      <c r="SHP2508" s="238"/>
      <c r="SHQ2508" s="207"/>
      <c r="SHR2508" s="207"/>
      <c r="SHS2508" s="187"/>
      <c r="SHT2508" s="187"/>
      <c r="SHU2508" s="204"/>
      <c r="SHV2508" s="272"/>
      <c r="SHW2508" s="207"/>
      <c r="SHX2508" s="238"/>
      <c r="SHY2508" s="207"/>
      <c r="SHZ2508" s="207"/>
      <c r="SIA2508" s="187"/>
      <c r="SIB2508" s="187"/>
      <c r="SIC2508" s="204"/>
      <c r="SID2508" s="272"/>
      <c r="SIE2508" s="207"/>
      <c r="SIF2508" s="238"/>
      <c r="SIG2508" s="207"/>
      <c r="SIH2508" s="207"/>
      <c r="SII2508" s="187"/>
      <c r="SIJ2508" s="187"/>
      <c r="SIK2508" s="204"/>
      <c r="SIL2508" s="272"/>
      <c r="SIM2508" s="207"/>
      <c r="SIN2508" s="238"/>
      <c r="SIO2508" s="207"/>
      <c r="SIP2508" s="207"/>
      <c r="SIQ2508" s="187"/>
      <c r="SIR2508" s="187"/>
      <c r="SIS2508" s="204"/>
      <c r="SIT2508" s="272"/>
      <c r="SIU2508" s="207"/>
      <c r="SIV2508" s="238"/>
      <c r="SIW2508" s="207"/>
      <c r="SIX2508" s="207"/>
      <c r="SIY2508" s="187"/>
      <c r="SIZ2508" s="187"/>
      <c r="SJA2508" s="204"/>
      <c r="SJB2508" s="272"/>
      <c r="SJC2508" s="207"/>
      <c r="SJD2508" s="238"/>
      <c r="SJE2508" s="207"/>
      <c r="SJF2508" s="207"/>
      <c r="SJG2508" s="187"/>
      <c r="SJH2508" s="187"/>
      <c r="SJI2508" s="204"/>
      <c r="SJJ2508" s="272"/>
      <c r="SJK2508" s="207"/>
      <c r="SJL2508" s="238"/>
      <c r="SJM2508" s="207"/>
      <c r="SJN2508" s="207"/>
      <c r="SJO2508" s="187"/>
      <c r="SJP2508" s="187"/>
      <c r="SJQ2508" s="204"/>
      <c r="SJR2508" s="272"/>
      <c r="SJS2508" s="207"/>
      <c r="SJT2508" s="238"/>
      <c r="SJU2508" s="207"/>
      <c r="SJV2508" s="207"/>
      <c r="SJW2508" s="187"/>
      <c r="SJX2508" s="187"/>
      <c r="SJY2508" s="204"/>
      <c r="SJZ2508" s="272"/>
      <c r="SKA2508" s="207"/>
      <c r="SKB2508" s="238"/>
      <c r="SKC2508" s="207"/>
      <c r="SKD2508" s="207"/>
      <c r="SKE2508" s="187"/>
      <c r="SKF2508" s="187"/>
      <c r="SKG2508" s="204"/>
      <c r="SKH2508" s="272"/>
      <c r="SKI2508" s="207"/>
      <c r="SKJ2508" s="238"/>
      <c r="SKK2508" s="207"/>
      <c r="SKL2508" s="207"/>
      <c r="SKM2508" s="187"/>
      <c r="SKN2508" s="187"/>
      <c r="SKO2508" s="204"/>
      <c r="SKP2508" s="272"/>
      <c r="SKQ2508" s="207"/>
      <c r="SKR2508" s="238"/>
      <c r="SKS2508" s="207"/>
      <c r="SKT2508" s="207"/>
      <c r="SKU2508" s="187"/>
      <c r="SKV2508" s="187"/>
      <c r="SKW2508" s="204"/>
      <c r="SKX2508" s="272"/>
      <c r="SKY2508" s="207"/>
      <c r="SKZ2508" s="238"/>
      <c r="SLA2508" s="207"/>
      <c r="SLB2508" s="207"/>
      <c r="SLC2508" s="187"/>
      <c r="SLD2508" s="187"/>
      <c r="SLE2508" s="204"/>
      <c r="SLF2508" s="272"/>
      <c r="SLG2508" s="207"/>
      <c r="SLH2508" s="238"/>
      <c r="SLI2508" s="207"/>
      <c r="SLJ2508" s="207"/>
      <c r="SLK2508" s="187"/>
      <c r="SLL2508" s="187"/>
      <c r="SLM2508" s="204"/>
      <c r="SLN2508" s="272"/>
      <c r="SLO2508" s="207"/>
      <c r="SLP2508" s="238"/>
      <c r="SLQ2508" s="207"/>
      <c r="SLR2508" s="207"/>
      <c r="SLS2508" s="187"/>
      <c r="SLT2508" s="187"/>
      <c r="SLU2508" s="204"/>
      <c r="SLV2508" s="272"/>
      <c r="SLW2508" s="207"/>
      <c r="SLX2508" s="238"/>
      <c r="SLY2508" s="207"/>
      <c r="SLZ2508" s="207"/>
      <c r="SMA2508" s="187"/>
      <c r="SMB2508" s="187"/>
      <c r="SMC2508" s="204"/>
      <c r="SMD2508" s="272"/>
      <c r="SME2508" s="207"/>
      <c r="SMF2508" s="238"/>
      <c r="SMG2508" s="207"/>
      <c r="SMH2508" s="207"/>
      <c r="SMI2508" s="187"/>
      <c r="SMJ2508" s="187"/>
      <c r="SMK2508" s="204"/>
      <c r="SML2508" s="272"/>
      <c r="SMM2508" s="207"/>
      <c r="SMN2508" s="238"/>
      <c r="SMO2508" s="207"/>
      <c r="SMP2508" s="207"/>
      <c r="SMQ2508" s="187"/>
      <c r="SMR2508" s="187"/>
      <c r="SMS2508" s="204"/>
      <c r="SMT2508" s="272"/>
      <c r="SMU2508" s="207"/>
      <c r="SMV2508" s="238"/>
      <c r="SMW2508" s="207"/>
      <c r="SMX2508" s="207"/>
      <c r="SMY2508" s="187"/>
      <c r="SMZ2508" s="187"/>
      <c r="SNA2508" s="204"/>
      <c r="SNB2508" s="272"/>
      <c r="SNC2508" s="207"/>
      <c r="SND2508" s="238"/>
      <c r="SNE2508" s="207"/>
      <c r="SNF2508" s="207"/>
      <c r="SNG2508" s="187"/>
      <c r="SNH2508" s="187"/>
      <c r="SNI2508" s="204"/>
      <c r="SNJ2508" s="272"/>
      <c r="SNK2508" s="207"/>
      <c r="SNL2508" s="238"/>
      <c r="SNM2508" s="207"/>
      <c r="SNN2508" s="207"/>
      <c r="SNO2508" s="187"/>
      <c r="SNP2508" s="187"/>
      <c r="SNQ2508" s="204"/>
      <c r="SNR2508" s="272"/>
      <c r="SNS2508" s="207"/>
      <c r="SNT2508" s="238"/>
      <c r="SNU2508" s="207"/>
      <c r="SNV2508" s="207"/>
      <c r="SNW2508" s="187"/>
      <c r="SNX2508" s="187"/>
      <c r="SNY2508" s="204"/>
      <c r="SNZ2508" s="272"/>
      <c r="SOA2508" s="207"/>
      <c r="SOB2508" s="238"/>
      <c r="SOC2508" s="207"/>
      <c r="SOD2508" s="207"/>
      <c r="SOE2508" s="187"/>
      <c r="SOF2508" s="187"/>
      <c r="SOG2508" s="204"/>
      <c r="SOH2508" s="272"/>
      <c r="SOI2508" s="207"/>
      <c r="SOJ2508" s="238"/>
      <c r="SOK2508" s="207"/>
      <c r="SOL2508" s="207"/>
      <c r="SOM2508" s="187"/>
      <c r="SON2508" s="187"/>
      <c r="SOO2508" s="204"/>
      <c r="SOP2508" s="272"/>
      <c r="SOQ2508" s="207"/>
      <c r="SOR2508" s="238"/>
      <c r="SOS2508" s="207"/>
      <c r="SOT2508" s="207"/>
      <c r="SOU2508" s="187"/>
      <c r="SOV2508" s="187"/>
      <c r="SOW2508" s="204"/>
      <c r="SOX2508" s="272"/>
      <c r="SOY2508" s="207"/>
      <c r="SOZ2508" s="238"/>
      <c r="SPA2508" s="207"/>
      <c r="SPB2508" s="207"/>
      <c r="SPC2508" s="187"/>
      <c r="SPD2508" s="187"/>
      <c r="SPE2508" s="204"/>
      <c r="SPF2508" s="272"/>
      <c r="SPG2508" s="207"/>
      <c r="SPH2508" s="238"/>
      <c r="SPI2508" s="207"/>
      <c r="SPJ2508" s="207"/>
      <c r="SPK2508" s="187"/>
      <c r="SPL2508" s="187"/>
      <c r="SPM2508" s="204"/>
      <c r="SPN2508" s="272"/>
      <c r="SPO2508" s="207"/>
      <c r="SPP2508" s="238"/>
      <c r="SPQ2508" s="207"/>
      <c r="SPR2508" s="207"/>
      <c r="SPS2508" s="187"/>
      <c r="SPT2508" s="187"/>
      <c r="SPU2508" s="204"/>
      <c r="SPV2508" s="272"/>
      <c r="SPW2508" s="207"/>
      <c r="SPX2508" s="238"/>
      <c r="SPY2508" s="207"/>
      <c r="SPZ2508" s="207"/>
      <c r="SQA2508" s="187"/>
      <c r="SQB2508" s="187"/>
      <c r="SQC2508" s="204"/>
      <c r="SQD2508" s="272"/>
      <c r="SQE2508" s="207"/>
      <c r="SQF2508" s="238"/>
      <c r="SQG2508" s="207"/>
      <c r="SQH2508" s="207"/>
      <c r="SQI2508" s="187"/>
      <c r="SQJ2508" s="187"/>
      <c r="SQK2508" s="204"/>
      <c r="SQL2508" s="272"/>
      <c r="SQM2508" s="207"/>
      <c r="SQN2508" s="238"/>
      <c r="SQO2508" s="207"/>
      <c r="SQP2508" s="207"/>
      <c r="SQQ2508" s="187"/>
      <c r="SQR2508" s="187"/>
      <c r="SQS2508" s="204"/>
      <c r="SQT2508" s="272"/>
      <c r="SQU2508" s="207"/>
      <c r="SQV2508" s="238"/>
      <c r="SQW2508" s="207"/>
      <c r="SQX2508" s="207"/>
      <c r="SQY2508" s="187"/>
      <c r="SQZ2508" s="187"/>
      <c r="SRA2508" s="204"/>
      <c r="SRB2508" s="272"/>
      <c r="SRC2508" s="207"/>
      <c r="SRD2508" s="238"/>
      <c r="SRE2508" s="207"/>
      <c r="SRF2508" s="207"/>
      <c r="SRG2508" s="187"/>
      <c r="SRH2508" s="187"/>
      <c r="SRI2508" s="204"/>
      <c r="SRJ2508" s="272"/>
      <c r="SRK2508" s="207"/>
      <c r="SRL2508" s="238"/>
      <c r="SRM2508" s="207"/>
      <c r="SRN2508" s="207"/>
      <c r="SRO2508" s="187"/>
      <c r="SRP2508" s="187"/>
      <c r="SRQ2508" s="204"/>
      <c r="SRR2508" s="272"/>
      <c r="SRS2508" s="207"/>
      <c r="SRT2508" s="238"/>
      <c r="SRU2508" s="207"/>
      <c r="SRV2508" s="207"/>
      <c r="SRW2508" s="187"/>
      <c r="SRX2508" s="187"/>
      <c r="SRY2508" s="204"/>
      <c r="SRZ2508" s="272"/>
      <c r="SSA2508" s="207"/>
      <c r="SSB2508" s="238"/>
      <c r="SSC2508" s="207"/>
      <c r="SSD2508" s="207"/>
      <c r="SSE2508" s="187"/>
      <c r="SSF2508" s="187"/>
      <c r="SSG2508" s="204"/>
      <c r="SSH2508" s="272"/>
      <c r="SSI2508" s="207"/>
      <c r="SSJ2508" s="238"/>
      <c r="SSK2508" s="207"/>
      <c r="SSL2508" s="207"/>
      <c r="SSM2508" s="187"/>
      <c r="SSN2508" s="187"/>
      <c r="SSO2508" s="204"/>
      <c r="SSP2508" s="272"/>
      <c r="SSQ2508" s="207"/>
      <c r="SSR2508" s="238"/>
      <c r="SSS2508" s="207"/>
      <c r="SST2508" s="207"/>
      <c r="SSU2508" s="187"/>
      <c r="SSV2508" s="187"/>
      <c r="SSW2508" s="204"/>
      <c r="SSX2508" s="272"/>
      <c r="SSY2508" s="207"/>
      <c r="SSZ2508" s="238"/>
      <c r="STA2508" s="207"/>
      <c r="STB2508" s="207"/>
      <c r="STC2508" s="187"/>
      <c r="STD2508" s="187"/>
      <c r="STE2508" s="204"/>
      <c r="STF2508" s="272"/>
      <c r="STG2508" s="207"/>
      <c r="STH2508" s="238"/>
      <c r="STI2508" s="207"/>
      <c r="STJ2508" s="207"/>
      <c r="STK2508" s="187"/>
      <c r="STL2508" s="187"/>
      <c r="STM2508" s="204"/>
      <c r="STN2508" s="272"/>
      <c r="STO2508" s="207"/>
      <c r="STP2508" s="238"/>
      <c r="STQ2508" s="207"/>
      <c r="STR2508" s="207"/>
      <c r="STS2508" s="187"/>
      <c r="STT2508" s="187"/>
      <c r="STU2508" s="204"/>
      <c r="STV2508" s="272"/>
      <c r="STW2508" s="207"/>
      <c r="STX2508" s="238"/>
      <c r="STY2508" s="207"/>
      <c r="STZ2508" s="207"/>
      <c r="SUA2508" s="187"/>
      <c r="SUB2508" s="187"/>
      <c r="SUC2508" s="204"/>
      <c r="SUD2508" s="272"/>
      <c r="SUE2508" s="207"/>
      <c r="SUF2508" s="238"/>
      <c r="SUG2508" s="207"/>
      <c r="SUH2508" s="207"/>
      <c r="SUI2508" s="187"/>
      <c r="SUJ2508" s="187"/>
      <c r="SUK2508" s="204"/>
      <c r="SUL2508" s="272"/>
      <c r="SUM2508" s="207"/>
      <c r="SUN2508" s="238"/>
      <c r="SUO2508" s="207"/>
      <c r="SUP2508" s="207"/>
      <c r="SUQ2508" s="187"/>
      <c r="SUR2508" s="187"/>
      <c r="SUS2508" s="204"/>
      <c r="SUT2508" s="272"/>
      <c r="SUU2508" s="207"/>
      <c r="SUV2508" s="238"/>
      <c r="SUW2508" s="207"/>
      <c r="SUX2508" s="207"/>
      <c r="SUY2508" s="187"/>
      <c r="SUZ2508" s="187"/>
      <c r="SVA2508" s="204"/>
      <c r="SVB2508" s="272"/>
      <c r="SVC2508" s="207"/>
      <c r="SVD2508" s="238"/>
      <c r="SVE2508" s="207"/>
      <c r="SVF2508" s="207"/>
      <c r="SVG2508" s="187"/>
      <c r="SVH2508" s="187"/>
      <c r="SVI2508" s="204"/>
      <c r="SVJ2508" s="272"/>
      <c r="SVK2508" s="207"/>
      <c r="SVL2508" s="238"/>
      <c r="SVM2508" s="207"/>
      <c r="SVN2508" s="207"/>
      <c r="SVO2508" s="187"/>
      <c r="SVP2508" s="187"/>
      <c r="SVQ2508" s="204"/>
      <c r="SVR2508" s="272"/>
      <c r="SVS2508" s="207"/>
      <c r="SVT2508" s="238"/>
      <c r="SVU2508" s="207"/>
      <c r="SVV2508" s="207"/>
      <c r="SVW2508" s="187"/>
      <c r="SVX2508" s="187"/>
      <c r="SVY2508" s="204"/>
      <c r="SVZ2508" s="272"/>
      <c r="SWA2508" s="207"/>
      <c r="SWB2508" s="238"/>
      <c r="SWC2508" s="207"/>
      <c r="SWD2508" s="207"/>
      <c r="SWE2508" s="187"/>
      <c r="SWF2508" s="187"/>
      <c r="SWG2508" s="204"/>
      <c r="SWH2508" s="272"/>
      <c r="SWI2508" s="207"/>
      <c r="SWJ2508" s="238"/>
      <c r="SWK2508" s="207"/>
      <c r="SWL2508" s="207"/>
      <c r="SWM2508" s="187"/>
      <c r="SWN2508" s="187"/>
      <c r="SWO2508" s="204"/>
      <c r="SWP2508" s="272"/>
      <c r="SWQ2508" s="207"/>
      <c r="SWR2508" s="238"/>
      <c r="SWS2508" s="207"/>
      <c r="SWT2508" s="207"/>
      <c r="SWU2508" s="187"/>
      <c r="SWV2508" s="187"/>
      <c r="SWW2508" s="204"/>
      <c r="SWX2508" s="272"/>
      <c r="SWY2508" s="207"/>
      <c r="SWZ2508" s="238"/>
      <c r="SXA2508" s="207"/>
      <c r="SXB2508" s="207"/>
      <c r="SXC2508" s="187"/>
      <c r="SXD2508" s="187"/>
      <c r="SXE2508" s="204"/>
      <c r="SXF2508" s="272"/>
      <c r="SXG2508" s="207"/>
      <c r="SXH2508" s="238"/>
      <c r="SXI2508" s="207"/>
      <c r="SXJ2508" s="207"/>
      <c r="SXK2508" s="187"/>
      <c r="SXL2508" s="187"/>
      <c r="SXM2508" s="204"/>
      <c r="SXN2508" s="272"/>
      <c r="SXO2508" s="207"/>
      <c r="SXP2508" s="238"/>
      <c r="SXQ2508" s="207"/>
      <c r="SXR2508" s="207"/>
      <c r="SXS2508" s="187"/>
      <c r="SXT2508" s="187"/>
      <c r="SXU2508" s="204"/>
      <c r="SXV2508" s="272"/>
      <c r="SXW2508" s="207"/>
      <c r="SXX2508" s="238"/>
      <c r="SXY2508" s="207"/>
      <c r="SXZ2508" s="207"/>
      <c r="SYA2508" s="187"/>
      <c r="SYB2508" s="187"/>
      <c r="SYC2508" s="204"/>
      <c r="SYD2508" s="272"/>
      <c r="SYE2508" s="207"/>
      <c r="SYF2508" s="238"/>
      <c r="SYG2508" s="207"/>
      <c r="SYH2508" s="207"/>
      <c r="SYI2508" s="187"/>
      <c r="SYJ2508" s="187"/>
      <c r="SYK2508" s="204"/>
      <c r="SYL2508" s="272"/>
      <c r="SYM2508" s="207"/>
      <c r="SYN2508" s="238"/>
      <c r="SYO2508" s="207"/>
      <c r="SYP2508" s="207"/>
      <c r="SYQ2508" s="187"/>
      <c r="SYR2508" s="187"/>
      <c r="SYS2508" s="204"/>
      <c r="SYT2508" s="272"/>
      <c r="SYU2508" s="207"/>
      <c r="SYV2508" s="238"/>
      <c r="SYW2508" s="207"/>
      <c r="SYX2508" s="207"/>
      <c r="SYY2508" s="187"/>
      <c r="SYZ2508" s="187"/>
      <c r="SZA2508" s="204"/>
      <c r="SZB2508" s="272"/>
      <c r="SZC2508" s="207"/>
      <c r="SZD2508" s="238"/>
      <c r="SZE2508" s="207"/>
      <c r="SZF2508" s="207"/>
      <c r="SZG2508" s="187"/>
      <c r="SZH2508" s="187"/>
      <c r="SZI2508" s="204"/>
      <c r="SZJ2508" s="272"/>
      <c r="SZK2508" s="207"/>
      <c r="SZL2508" s="238"/>
      <c r="SZM2508" s="207"/>
      <c r="SZN2508" s="207"/>
      <c r="SZO2508" s="187"/>
      <c r="SZP2508" s="187"/>
      <c r="SZQ2508" s="204"/>
      <c r="SZR2508" s="272"/>
      <c r="SZS2508" s="207"/>
      <c r="SZT2508" s="238"/>
      <c r="SZU2508" s="207"/>
      <c r="SZV2508" s="207"/>
      <c r="SZW2508" s="187"/>
      <c r="SZX2508" s="187"/>
      <c r="SZY2508" s="204"/>
      <c r="SZZ2508" s="272"/>
      <c r="TAA2508" s="207"/>
      <c r="TAB2508" s="238"/>
      <c r="TAC2508" s="207"/>
      <c r="TAD2508" s="207"/>
      <c r="TAE2508" s="187"/>
      <c r="TAF2508" s="187"/>
      <c r="TAG2508" s="204"/>
      <c r="TAH2508" s="272"/>
      <c r="TAI2508" s="207"/>
      <c r="TAJ2508" s="238"/>
      <c r="TAK2508" s="207"/>
      <c r="TAL2508" s="207"/>
      <c r="TAM2508" s="187"/>
      <c r="TAN2508" s="187"/>
      <c r="TAO2508" s="204"/>
      <c r="TAP2508" s="272"/>
      <c r="TAQ2508" s="207"/>
      <c r="TAR2508" s="238"/>
      <c r="TAS2508" s="207"/>
      <c r="TAT2508" s="207"/>
      <c r="TAU2508" s="187"/>
      <c r="TAV2508" s="187"/>
      <c r="TAW2508" s="204"/>
      <c r="TAX2508" s="272"/>
      <c r="TAY2508" s="207"/>
      <c r="TAZ2508" s="238"/>
      <c r="TBA2508" s="207"/>
      <c r="TBB2508" s="207"/>
      <c r="TBC2508" s="187"/>
      <c r="TBD2508" s="187"/>
      <c r="TBE2508" s="204"/>
      <c r="TBF2508" s="272"/>
      <c r="TBG2508" s="207"/>
      <c r="TBH2508" s="238"/>
      <c r="TBI2508" s="207"/>
      <c r="TBJ2508" s="207"/>
      <c r="TBK2508" s="187"/>
      <c r="TBL2508" s="187"/>
      <c r="TBM2508" s="204"/>
      <c r="TBN2508" s="272"/>
      <c r="TBO2508" s="207"/>
      <c r="TBP2508" s="238"/>
      <c r="TBQ2508" s="207"/>
      <c r="TBR2508" s="207"/>
      <c r="TBS2508" s="187"/>
      <c r="TBT2508" s="187"/>
      <c r="TBU2508" s="204"/>
      <c r="TBV2508" s="272"/>
      <c r="TBW2508" s="207"/>
      <c r="TBX2508" s="238"/>
      <c r="TBY2508" s="207"/>
      <c r="TBZ2508" s="207"/>
      <c r="TCA2508" s="187"/>
      <c r="TCB2508" s="187"/>
      <c r="TCC2508" s="204"/>
      <c r="TCD2508" s="272"/>
      <c r="TCE2508" s="207"/>
      <c r="TCF2508" s="238"/>
      <c r="TCG2508" s="207"/>
      <c r="TCH2508" s="207"/>
      <c r="TCI2508" s="187"/>
      <c r="TCJ2508" s="187"/>
      <c r="TCK2508" s="204"/>
      <c r="TCL2508" s="272"/>
      <c r="TCM2508" s="207"/>
      <c r="TCN2508" s="238"/>
      <c r="TCO2508" s="207"/>
      <c r="TCP2508" s="207"/>
      <c r="TCQ2508" s="187"/>
      <c r="TCR2508" s="187"/>
      <c r="TCS2508" s="204"/>
      <c r="TCT2508" s="272"/>
      <c r="TCU2508" s="207"/>
      <c r="TCV2508" s="238"/>
      <c r="TCW2508" s="207"/>
      <c r="TCX2508" s="207"/>
      <c r="TCY2508" s="187"/>
      <c r="TCZ2508" s="187"/>
      <c r="TDA2508" s="204"/>
      <c r="TDB2508" s="272"/>
      <c r="TDC2508" s="207"/>
      <c r="TDD2508" s="238"/>
      <c r="TDE2508" s="207"/>
      <c r="TDF2508" s="207"/>
      <c r="TDG2508" s="187"/>
      <c r="TDH2508" s="187"/>
      <c r="TDI2508" s="204"/>
      <c r="TDJ2508" s="272"/>
      <c r="TDK2508" s="207"/>
      <c r="TDL2508" s="238"/>
      <c r="TDM2508" s="207"/>
      <c r="TDN2508" s="207"/>
      <c r="TDO2508" s="187"/>
      <c r="TDP2508" s="187"/>
      <c r="TDQ2508" s="204"/>
      <c r="TDR2508" s="272"/>
      <c r="TDS2508" s="207"/>
      <c r="TDT2508" s="238"/>
      <c r="TDU2508" s="207"/>
      <c r="TDV2508" s="207"/>
      <c r="TDW2508" s="187"/>
      <c r="TDX2508" s="187"/>
      <c r="TDY2508" s="204"/>
      <c r="TDZ2508" s="272"/>
      <c r="TEA2508" s="207"/>
      <c r="TEB2508" s="238"/>
      <c r="TEC2508" s="207"/>
      <c r="TED2508" s="207"/>
      <c r="TEE2508" s="187"/>
      <c r="TEF2508" s="187"/>
      <c r="TEG2508" s="204"/>
      <c r="TEH2508" s="272"/>
      <c r="TEI2508" s="207"/>
      <c r="TEJ2508" s="238"/>
      <c r="TEK2508" s="207"/>
      <c r="TEL2508" s="207"/>
      <c r="TEM2508" s="187"/>
      <c r="TEN2508" s="187"/>
      <c r="TEO2508" s="204"/>
      <c r="TEP2508" s="272"/>
      <c r="TEQ2508" s="207"/>
      <c r="TER2508" s="238"/>
      <c r="TES2508" s="207"/>
      <c r="TET2508" s="207"/>
      <c r="TEU2508" s="187"/>
      <c r="TEV2508" s="187"/>
      <c r="TEW2508" s="204"/>
      <c r="TEX2508" s="272"/>
      <c r="TEY2508" s="207"/>
      <c r="TEZ2508" s="238"/>
      <c r="TFA2508" s="207"/>
      <c r="TFB2508" s="207"/>
      <c r="TFC2508" s="187"/>
      <c r="TFD2508" s="187"/>
      <c r="TFE2508" s="204"/>
      <c r="TFF2508" s="272"/>
      <c r="TFG2508" s="207"/>
      <c r="TFH2508" s="238"/>
      <c r="TFI2508" s="207"/>
      <c r="TFJ2508" s="207"/>
      <c r="TFK2508" s="187"/>
      <c r="TFL2508" s="187"/>
      <c r="TFM2508" s="204"/>
      <c r="TFN2508" s="272"/>
      <c r="TFO2508" s="207"/>
      <c r="TFP2508" s="238"/>
      <c r="TFQ2508" s="207"/>
      <c r="TFR2508" s="207"/>
      <c r="TFS2508" s="187"/>
      <c r="TFT2508" s="187"/>
      <c r="TFU2508" s="204"/>
      <c r="TFV2508" s="272"/>
      <c r="TFW2508" s="207"/>
      <c r="TFX2508" s="238"/>
      <c r="TFY2508" s="207"/>
      <c r="TFZ2508" s="207"/>
      <c r="TGA2508" s="187"/>
      <c r="TGB2508" s="187"/>
      <c r="TGC2508" s="204"/>
      <c r="TGD2508" s="272"/>
      <c r="TGE2508" s="207"/>
      <c r="TGF2508" s="238"/>
      <c r="TGG2508" s="207"/>
      <c r="TGH2508" s="207"/>
      <c r="TGI2508" s="187"/>
      <c r="TGJ2508" s="187"/>
      <c r="TGK2508" s="204"/>
      <c r="TGL2508" s="272"/>
      <c r="TGM2508" s="207"/>
      <c r="TGN2508" s="238"/>
      <c r="TGO2508" s="207"/>
      <c r="TGP2508" s="207"/>
      <c r="TGQ2508" s="187"/>
      <c r="TGR2508" s="187"/>
      <c r="TGS2508" s="204"/>
      <c r="TGT2508" s="272"/>
      <c r="TGU2508" s="207"/>
      <c r="TGV2508" s="238"/>
      <c r="TGW2508" s="207"/>
      <c r="TGX2508" s="207"/>
      <c r="TGY2508" s="187"/>
      <c r="TGZ2508" s="187"/>
      <c r="THA2508" s="204"/>
      <c r="THB2508" s="272"/>
      <c r="THC2508" s="207"/>
      <c r="THD2508" s="238"/>
      <c r="THE2508" s="207"/>
      <c r="THF2508" s="207"/>
      <c r="THG2508" s="187"/>
      <c r="THH2508" s="187"/>
      <c r="THI2508" s="204"/>
      <c r="THJ2508" s="272"/>
      <c r="THK2508" s="207"/>
      <c r="THL2508" s="238"/>
      <c r="THM2508" s="207"/>
      <c r="THN2508" s="207"/>
      <c r="THO2508" s="187"/>
      <c r="THP2508" s="187"/>
      <c r="THQ2508" s="204"/>
      <c r="THR2508" s="272"/>
      <c r="THS2508" s="207"/>
      <c r="THT2508" s="238"/>
      <c r="THU2508" s="207"/>
      <c r="THV2508" s="207"/>
      <c r="THW2508" s="187"/>
      <c r="THX2508" s="187"/>
      <c r="THY2508" s="204"/>
      <c r="THZ2508" s="272"/>
      <c r="TIA2508" s="207"/>
      <c r="TIB2508" s="238"/>
      <c r="TIC2508" s="207"/>
      <c r="TID2508" s="207"/>
      <c r="TIE2508" s="187"/>
      <c r="TIF2508" s="187"/>
      <c r="TIG2508" s="204"/>
      <c r="TIH2508" s="272"/>
      <c r="TII2508" s="207"/>
      <c r="TIJ2508" s="238"/>
      <c r="TIK2508" s="207"/>
      <c r="TIL2508" s="207"/>
      <c r="TIM2508" s="187"/>
      <c r="TIN2508" s="187"/>
      <c r="TIO2508" s="204"/>
      <c r="TIP2508" s="272"/>
      <c r="TIQ2508" s="207"/>
      <c r="TIR2508" s="238"/>
      <c r="TIS2508" s="207"/>
      <c r="TIT2508" s="207"/>
      <c r="TIU2508" s="187"/>
      <c r="TIV2508" s="187"/>
      <c r="TIW2508" s="204"/>
      <c r="TIX2508" s="272"/>
      <c r="TIY2508" s="207"/>
      <c r="TIZ2508" s="238"/>
      <c r="TJA2508" s="207"/>
      <c r="TJB2508" s="207"/>
      <c r="TJC2508" s="187"/>
      <c r="TJD2508" s="187"/>
      <c r="TJE2508" s="204"/>
      <c r="TJF2508" s="272"/>
      <c r="TJG2508" s="207"/>
      <c r="TJH2508" s="238"/>
      <c r="TJI2508" s="207"/>
      <c r="TJJ2508" s="207"/>
      <c r="TJK2508" s="187"/>
      <c r="TJL2508" s="187"/>
      <c r="TJM2508" s="204"/>
      <c r="TJN2508" s="272"/>
      <c r="TJO2508" s="207"/>
      <c r="TJP2508" s="238"/>
      <c r="TJQ2508" s="207"/>
      <c r="TJR2508" s="207"/>
      <c r="TJS2508" s="187"/>
      <c r="TJT2508" s="187"/>
      <c r="TJU2508" s="204"/>
      <c r="TJV2508" s="272"/>
      <c r="TJW2508" s="207"/>
      <c r="TJX2508" s="238"/>
      <c r="TJY2508" s="207"/>
      <c r="TJZ2508" s="207"/>
      <c r="TKA2508" s="187"/>
      <c r="TKB2508" s="187"/>
      <c r="TKC2508" s="204"/>
      <c r="TKD2508" s="272"/>
      <c r="TKE2508" s="207"/>
      <c r="TKF2508" s="238"/>
      <c r="TKG2508" s="207"/>
      <c r="TKH2508" s="207"/>
      <c r="TKI2508" s="187"/>
      <c r="TKJ2508" s="187"/>
      <c r="TKK2508" s="204"/>
      <c r="TKL2508" s="272"/>
      <c r="TKM2508" s="207"/>
      <c r="TKN2508" s="238"/>
      <c r="TKO2508" s="207"/>
      <c r="TKP2508" s="207"/>
      <c r="TKQ2508" s="187"/>
      <c r="TKR2508" s="187"/>
      <c r="TKS2508" s="204"/>
      <c r="TKT2508" s="272"/>
      <c r="TKU2508" s="207"/>
      <c r="TKV2508" s="238"/>
      <c r="TKW2508" s="207"/>
      <c r="TKX2508" s="207"/>
      <c r="TKY2508" s="187"/>
      <c r="TKZ2508" s="187"/>
      <c r="TLA2508" s="204"/>
      <c r="TLB2508" s="272"/>
      <c r="TLC2508" s="207"/>
      <c r="TLD2508" s="238"/>
      <c r="TLE2508" s="207"/>
      <c r="TLF2508" s="207"/>
      <c r="TLG2508" s="187"/>
      <c r="TLH2508" s="187"/>
      <c r="TLI2508" s="204"/>
      <c r="TLJ2508" s="272"/>
      <c r="TLK2508" s="207"/>
      <c r="TLL2508" s="238"/>
      <c r="TLM2508" s="207"/>
      <c r="TLN2508" s="207"/>
      <c r="TLO2508" s="187"/>
      <c r="TLP2508" s="187"/>
      <c r="TLQ2508" s="204"/>
      <c r="TLR2508" s="272"/>
      <c r="TLS2508" s="207"/>
      <c r="TLT2508" s="238"/>
      <c r="TLU2508" s="207"/>
      <c r="TLV2508" s="207"/>
      <c r="TLW2508" s="187"/>
      <c r="TLX2508" s="187"/>
      <c r="TLY2508" s="204"/>
      <c r="TLZ2508" s="272"/>
      <c r="TMA2508" s="207"/>
      <c r="TMB2508" s="238"/>
      <c r="TMC2508" s="207"/>
      <c r="TMD2508" s="207"/>
      <c r="TME2508" s="187"/>
      <c r="TMF2508" s="187"/>
      <c r="TMG2508" s="204"/>
      <c r="TMH2508" s="272"/>
      <c r="TMI2508" s="207"/>
      <c r="TMJ2508" s="238"/>
      <c r="TMK2508" s="207"/>
      <c r="TML2508" s="207"/>
      <c r="TMM2508" s="187"/>
      <c r="TMN2508" s="187"/>
      <c r="TMO2508" s="204"/>
      <c r="TMP2508" s="272"/>
      <c r="TMQ2508" s="207"/>
      <c r="TMR2508" s="238"/>
      <c r="TMS2508" s="207"/>
      <c r="TMT2508" s="207"/>
      <c r="TMU2508" s="187"/>
      <c r="TMV2508" s="187"/>
      <c r="TMW2508" s="204"/>
      <c r="TMX2508" s="272"/>
      <c r="TMY2508" s="207"/>
      <c r="TMZ2508" s="238"/>
      <c r="TNA2508" s="207"/>
      <c r="TNB2508" s="207"/>
      <c r="TNC2508" s="187"/>
      <c r="TND2508" s="187"/>
      <c r="TNE2508" s="204"/>
      <c r="TNF2508" s="272"/>
      <c r="TNG2508" s="207"/>
      <c r="TNH2508" s="238"/>
      <c r="TNI2508" s="207"/>
      <c r="TNJ2508" s="207"/>
      <c r="TNK2508" s="187"/>
      <c r="TNL2508" s="187"/>
      <c r="TNM2508" s="204"/>
      <c r="TNN2508" s="272"/>
      <c r="TNO2508" s="207"/>
      <c r="TNP2508" s="238"/>
      <c r="TNQ2508" s="207"/>
      <c r="TNR2508" s="207"/>
      <c r="TNS2508" s="187"/>
      <c r="TNT2508" s="187"/>
      <c r="TNU2508" s="204"/>
      <c r="TNV2508" s="272"/>
      <c r="TNW2508" s="207"/>
      <c r="TNX2508" s="238"/>
      <c r="TNY2508" s="207"/>
      <c r="TNZ2508" s="207"/>
      <c r="TOA2508" s="187"/>
      <c r="TOB2508" s="187"/>
      <c r="TOC2508" s="204"/>
      <c r="TOD2508" s="272"/>
      <c r="TOE2508" s="207"/>
      <c r="TOF2508" s="238"/>
      <c r="TOG2508" s="207"/>
      <c r="TOH2508" s="207"/>
      <c r="TOI2508" s="187"/>
      <c r="TOJ2508" s="187"/>
      <c r="TOK2508" s="204"/>
      <c r="TOL2508" s="272"/>
      <c r="TOM2508" s="207"/>
      <c r="TON2508" s="238"/>
      <c r="TOO2508" s="207"/>
      <c r="TOP2508" s="207"/>
      <c r="TOQ2508" s="187"/>
      <c r="TOR2508" s="187"/>
      <c r="TOS2508" s="204"/>
      <c r="TOT2508" s="272"/>
      <c r="TOU2508" s="207"/>
      <c r="TOV2508" s="238"/>
      <c r="TOW2508" s="207"/>
      <c r="TOX2508" s="207"/>
      <c r="TOY2508" s="187"/>
      <c r="TOZ2508" s="187"/>
      <c r="TPA2508" s="204"/>
      <c r="TPB2508" s="272"/>
      <c r="TPC2508" s="207"/>
      <c r="TPD2508" s="238"/>
      <c r="TPE2508" s="207"/>
      <c r="TPF2508" s="207"/>
      <c r="TPG2508" s="187"/>
      <c r="TPH2508" s="187"/>
      <c r="TPI2508" s="204"/>
      <c r="TPJ2508" s="272"/>
      <c r="TPK2508" s="207"/>
      <c r="TPL2508" s="238"/>
      <c r="TPM2508" s="207"/>
      <c r="TPN2508" s="207"/>
      <c r="TPO2508" s="187"/>
      <c r="TPP2508" s="187"/>
      <c r="TPQ2508" s="204"/>
      <c r="TPR2508" s="272"/>
      <c r="TPS2508" s="207"/>
      <c r="TPT2508" s="238"/>
      <c r="TPU2508" s="207"/>
      <c r="TPV2508" s="207"/>
      <c r="TPW2508" s="187"/>
      <c r="TPX2508" s="187"/>
      <c r="TPY2508" s="204"/>
      <c r="TPZ2508" s="272"/>
      <c r="TQA2508" s="207"/>
      <c r="TQB2508" s="238"/>
      <c r="TQC2508" s="207"/>
      <c r="TQD2508" s="207"/>
      <c r="TQE2508" s="187"/>
      <c r="TQF2508" s="187"/>
      <c r="TQG2508" s="204"/>
      <c r="TQH2508" s="272"/>
      <c r="TQI2508" s="207"/>
      <c r="TQJ2508" s="238"/>
      <c r="TQK2508" s="207"/>
      <c r="TQL2508" s="207"/>
      <c r="TQM2508" s="187"/>
      <c r="TQN2508" s="187"/>
      <c r="TQO2508" s="204"/>
      <c r="TQP2508" s="272"/>
      <c r="TQQ2508" s="207"/>
      <c r="TQR2508" s="238"/>
      <c r="TQS2508" s="207"/>
      <c r="TQT2508" s="207"/>
      <c r="TQU2508" s="187"/>
      <c r="TQV2508" s="187"/>
      <c r="TQW2508" s="204"/>
      <c r="TQX2508" s="272"/>
      <c r="TQY2508" s="207"/>
      <c r="TQZ2508" s="238"/>
      <c r="TRA2508" s="207"/>
      <c r="TRB2508" s="207"/>
      <c r="TRC2508" s="187"/>
      <c r="TRD2508" s="187"/>
      <c r="TRE2508" s="204"/>
      <c r="TRF2508" s="272"/>
      <c r="TRG2508" s="207"/>
      <c r="TRH2508" s="238"/>
      <c r="TRI2508" s="207"/>
      <c r="TRJ2508" s="207"/>
      <c r="TRK2508" s="187"/>
      <c r="TRL2508" s="187"/>
      <c r="TRM2508" s="204"/>
      <c r="TRN2508" s="272"/>
      <c r="TRO2508" s="207"/>
      <c r="TRP2508" s="238"/>
      <c r="TRQ2508" s="207"/>
      <c r="TRR2508" s="207"/>
      <c r="TRS2508" s="187"/>
      <c r="TRT2508" s="187"/>
      <c r="TRU2508" s="204"/>
      <c r="TRV2508" s="272"/>
      <c r="TRW2508" s="207"/>
      <c r="TRX2508" s="238"/>
      <c r="TRY2508" s="207"/>
      <c r="TRZ2508" s="207"/>
      <c r="TSA2508" s="187"/>
      <c r="TSB2508" s="187"/>
      <c r="TSC2508" s="204"/>
      <c r="TSD2508" s="272"/>
      <c r="TSE2508" s="207"/>
      <c r="TSF2508" s="238"/>
      <c r="TSG2508" s="207"/>
      <c r="TSH2508" s="207"/>
      <c r="TSI2508" s="187"/>
      <c r="TSJ2508" s="187"/>
      <c r="TSK2508" s="204"/>
      <c r="TSL2508" s="272"/>
      <c r="TSM2508" s="207"/>
      <c r="TSN2508" s="238"/>
      <c r="TSO2508" s="207"/>
      <c r="TSP2508" s="207"/>
      <c r="TSQ2508" s="187"/>
      <c r="TSR2508" s="187"/>
      <c r="TSS2508" s="204"/>
      <c r="TST2508" s="272"/>
      <c r="TSU2508" s="207"/>
      <c r="TSV2508" s="238"/>
      <c r="TSW2508" s="207"/>
      <c r="TSX2508" s="207"/>
      <c r="TSY2508" s="187"/>
      <c r="TSZ2508" s="187"/>
      <c r="TTA2508" s="204"/>
      <c r="TTB2508" s="272"/>
      <c r="TTC2508" s="207"/>
      <c r="TTD2508" s="238"/>
      <c r="TTE2508" s="207"/>
      <c r="TTF2508" s="207"/>
      <c r="TTG2508" s="187"/>
      <c r="TTH2508" s="187"/>
      <c r="TTI2508" s="204"/>
      <c r="TTJ2508" s="272"/>
      <c r="TTK2508" s="207"/>
      <c r="TTL2508" s="238"/>
      <c r="TTM2508" s="207"/>
      <c r="TTN2508" s="207"/>
      <c r="TTO2508" s="187"/>
      <c r="TTP2508" s="187"/>
      <c r="TTQ2508" s="204"/>
      <c r="TTR2508" s="272"/>
      <c r="TTS2508" s="207"/>
      <c r="TTT2508" s="238"/>
      <c r="TTU2508" s="207"/>
      <c r="TTV2508" s="207"/>
      <c r="TTW2508" s="187"/>
      <c r="TTX2508" s="187"/>
      <c r="TTY2508" s="204"/>
      <c r="TTZ2508" s="272"/>
      <c r="TUA2508" s="207"/>
      <c r="TUB2508" s="238"/>
      <c r="TUC2508" s="207"/>
      <c r="TUD2508" s="207"/>
      <c r="TUE2508" s="187"/>
      <c r="TUF2508" s="187"/>
      <c r="TUG2508" s="204"/>
      <c r="TUH2508" s="272"/>
      <c r="TUI2508" s="207"/>
      <c r="TUJ2508" s="238"/>
      <c r="TUK2508" s="207"/>
      <c r="TUL2508" s="207"/>
      <c r="TUM2508" s="187"/>
      <c r="TUN2508" s="187"/>
      <c r="TUO2508" s="204"/>
      <c r="TUP2508" s="272"/>
      <c r="TUQ2508" s="207"/>
      <c r="TUR2508" s="238"/>
      <c r="TUS2508" s="207"/>
      <c r="TUT2508" s="207"/>
      <c r="TUU2508" s="187"/>
      <c r="TUV2508" s="187"/>
      <c r="TUW2508" s="204"/>
      <c r="TUX2508" s="272"/>
      <c r="TUY2508" s="207"/>
      <c r="TUZ2508" s="238"/>
      <c r="TVA2508" s="207"/>
      <c r="TVB2508" s="207"/>
      <c r="TVC2508" s="187"/>
      <c r="TVD2508" s="187"/>
      <c r="TVE2508" s="204"/>
      <c r="TVF2508" s="272"/>
      <c r="TVG2508" s="207"/>
      <c r="TVH2508" s="238"/>
      <c r="TVI2508" s="207"/>
      <c r="TVJ2508" s="207"/>
      <c r="TVK2508" s="187"/>
      <c r="TVL2508" s="187"/>
      <c r="TVM2508" s="204"/>
      <c r="TVN2508" s="272"/>
      <c r="TVO2508" s="207"/>
      <c r="TVP2508" s="238"/>
      <c r="TVQ2508" s="207"/>
      <c r="TVR2508" s="207"/>
      <c r="TVS2508" s="187"/>
      <c r="TVT2508" s="187"/>
      <c r="TVU2508" s="204"/>
      <c r="TVV2508" s="272"/>
      <c r="TVW2508" s="207"/>
      <c r="TVX2508" s="238"/>
      <c r="TVY2508" s="207"/>
      <c r="TVZ2508" s="207"/>
      <c r="TWA2508" s="187"/>
      <c r="TWB2508" s="187"/>
      <c r="TWC2508" s="204"/>
      <c r="TWD2508" s="272"/>
      <c r="TWE2508" s="207"/>
      <c r="TWF2508" s="238"/>
      <c r="TWG2508" s="207"/>
      <c r="TWH2508" s="207"/>
      <c r="TWI2508" s="187"/>
      <c r="TWJ2508" s="187"/>
      <c r="TWK2508" s="204"/>
      <c r="TWL2508" s="272"/>
      <c r="TWM2508" s="207"/>
      <c r="TWN2508" s="238"/>
      <c r="TWO2508" s="207"/>
      <c r="TWP2508" s="207"/>
      <c r="TWQ2508" s="187"/>
      <c r="TWR2508" s="187"/>
      <c r="TWS2508" s="204"/>
      <c r="TWT2508" s="272"/>
      <c r="TWU2508" s="207"/>
      <c r="TWV2508" s="238"/>
      <c r="TWW2508" s="207"/>
      <c r="TWX2508" s="207"/>
      <c r="TWY2508" s="187"/>
      <c r="TWZ2508" s="187"/>
      <c r="TXA2508" s="204"/>
      <c r="TXB2508" s="272"/>
      <c r="TXC2508" s="207"/>
      <c r="TXD2508" s="238"/>
      <c r="TXE2508" s="207"/>
      <c r="TXF2508" s="207"/>
      <c r="TXG2508" s="187"/>
      <c r="TXH2508" s="187"/>
      <c r="TXI2508" s="204"/>
      <c r="TXJ2508" s="272"/>
      <c r="TXK2508" s="207"/>
      <c r="TXL2508" s="238"/>
      <c r="TXM2508" s="207"/>
      <c r="TXN2508" s="207"/>
      <c r="TXO2508" s="187"/>
      <c r="TXP2508" s="187"/>
      <c r="TXQ2508" s="204"/>
      <c r="TXR2508" s="272"/>
      <c r="TXS2508" s="207"/>
      <c r="TXT2508" s="238"/>
      <c r="TXU2508" s="207"/>
      <c r="TXV2508" s="207"/>
      <c r="TXW2508" s="187"/>
      <c r="TXX2508" s="187"/>
      <c r="TXY2508" s="204"/>
      <c r="TXZ2508" s="272"/>
      <c r="TYA2508" s="207"/>
      <c r="TYB2508" s="238"/>
      <c r="TYC2508" s="207"/>
      <c r="TYD2508" s="207"/>
      <c r="TYE2508" s="187"/>
      <c r="TYF2508" s="187"/>
      <c r="TYG2508" s="204"/>
      <c r="TYH2508" s="272"/>
      <c r="TYI2508" s="207"/>
      <c r="TYJ2508" s="238"/>
      <c r="TYK2508" s="207"/>
      <c r="TYL2508" s="207"/>
      <c r="TYM2508" s="187"/>
      <c r="TYN2508" s="187"/>
      <c r="TYO2508" s="204"/>
      <c r="TYP2508" s="272"/>
      <c r="TYQ2508" s="207"/>
      <c r="TYR2508" s="238"/>
      <c r="TYS2508" s="207"/>
      <c r="TYT2508" s="207"/>
      <c r="TYU2508" s="187"/>
      <c r="TYV2508" s="187"/>
      <c r="TYW2508" s="204"/>
      <c r="TYX2508" s="272"/>
      <c r="TYY2508" s="207"/>
      <c r="TYZ2508" s="238"/>
      <c r="TZA2508" s="207"/>
      <c r="TZB2508" s="207"/>
      <c r="TZC2508" s="187"/>
      <c r="TZD2508" s="187"/>
      <c r="TZE2508" s="204"/>
      <c r="TZF2508" s="272"/>
      <c r="TZG2508" s="207"/>
      <c r="TZH2508" s="238"/>
      <c r="TZI2508" s="207"/>
      <c r="TZJ2508" s="207"/>
      <c r="TZK2508" s="187"/>
      <c r="TZL2508" s="187"/>
      <c r="TZM2508" s="204"/>
      <c r="TZN2508" s="272"/>
      <c r="TZO2508" s="207"/>
      <c r="TZP2508" s="238"/>
      <c r="TZQ2508" s="207"/>
      <c r="TZR2508" s="207"/>
      <c r="TZS2508" s="187"/>
      <c r="TZT2508" s="187"/>
      <c r="TZU2508" s="204"/>
      <c r="TZV2508" s="272"/>
      <c r="TZW2508" s="207"/>
      <c r="TZX2508" s="238"/>
      <c r="TZY2508" s="207"/>
      <c r="TZZ2508" s="207"/>
      <c r="UAA2508" s="187"/>
      <c r="UAB2508" s="187"/>
      <c r="UAC2508" s="204"/>
      <c r="UAD2508" s="272"/>
      <c r="UAE2508" s="207"/>
      <c r="UAF2508" s="238"/>
      <c r="UAG2508" s="207"/>
      <c r="UAH2508" s="207"/>
      <c r="UAI2508" s="187"/>
      <c r="UAJ2508" s="187"/>
      <c r="UAK2508" s="204"/>
      <c r="UAL2508" s="272"/>
      <c r="UAM2508" s="207"/>
      <c r="UAN2508" s="238"/>
      <c r="UAO2508" s="207"/>
      <c r="UAP2508" s="207"/>
      <c r="UAQ2508" s="187"/>
      <c r="UAR2508" s="187"/>
      <c r="UAS2508" s="204"/>
      <c r="UAT2508" s="272"/>
      <c r="UAU2508" s="207"/>
      <c r="UAV2508" s="238"/>
      <c r="UAW2508" s="207"/>
      <c r="UAX2508" s="207"/>
      <c r="UAY2508" s="187"/>
      <c r="UAZ2508" s="187"/>
      <c r="UBA2508" s="204"/>
      <c r="UBB2508" s="272"/>
      <c r="UBC2508" s="207"/>
      <c r="UBD2508" s="238"/>
      <c r="UBE2508" s="207"/>
      <c r="UBF2508" s="207"/>
      <c r="UBG2508" s="187"/>
      <c r="UBH2508" s="187"/>
      <c r="UBI2508" s="204"/>
      <c r="UBJ2508" s="272"/>
      <c r="UBK2508" s="207"/>
      <c r="UBL2508" s="238"/>
      <c r="UBM2508" s="207"/>
      <c r="UBN2508" s="207"/>
      <c r="UBO2508" s="187"/>
      <c r="UBP2508" s="187"/>
      <c r="UBQ2508" s="204"/>
      <c r="UBR2508" s="272"/>
      <c r="UBS2508" s="207"/>
      <c r="UBT2508" s="238"/>
      <c r="UBU2508" s="207"/>
      <c r="UBV2508" s="207"/>
      <c r="UBW2508" s="187"/>
      <c r="UBX2508" s="187"/>
      <c r="UBY2508" s="204"/>
      <c r="UBZ2508" s="272"/>
      <c r="UCA2508" s="207"/>
      <c r="UCB2508" s="238"/>
      <c r="UCC2508" s="207"/>
      <c r="UCD2508" s="207"/>
      <c r="UCE2508" s="187"/>
      <c r="UCF2508" s="187"/>
      <c r="UCG2508" s="204"/>
      <c r="UCH2508" s="272"/>
      <c r="UCI2508" s="207"/>
      <c r="UCJ2508" s="238"/>
      <c r="UCK2508" s="207"/>
      <c r="UCL2508" s="207"/>
      <c r="UCM2508" s="187"/>
      <c r="UCN2508" s="187"/>
      <c r="UCO2508" s="204"/>
      <c r="UCP2508" s="272"/>
      <c r="UCQ2508" s="207"/>
      <c r="UCR2508" s="238"/>
      <c r="UCS2508" s="207"/>
      <c r="UCT2508" s="207"/>
      <c r="UCU2508" s="187"/>
      <c r="UCV2508" s="187"/>
      <c r="UCW2508" s="204"/>
      <c r="UCX2508" s="272"/>
      <c r="UCY2508" s="207"/>
      <c r="UCZ2508" s="238"/>
      <c r="UDA2508" s="207"/>
      <c r="UDB2508" s="207"/>
      <c r="UDC2508" s="187"/>
      <c r="UDD2508" s="187"/>
      <c r="UDE2508" s="204"/>
      <c r="UDF2508" s="272"/>
      <c r="UDG2508" s="207"/>
      <c r="UDH2508" s="238"/>
      <c r="UDI2508" s="207"/>
      <c r="UDJ2508" s="207"/>
      <c r="UDK2508" s="187"/>
      <c r="UDL2508" s="187"/>
      <c r="UDM2508" s="204"/>
      <c r="UDN2508" s="272"/>
      <c r="UDO2508" s="207"/>
      <c r="UDP2508" s="238"/>
      <c r="UDQ2508" s="207"/>
      <c r="UDR2508" s="207"/>
      <c r="UDS2508" s="187"/>
      <c r="UDT2508" s="187"/>
      <c r="UDU2508" s="204"/>
      <c r="UDV2508" s="272"/>
      <c r="UDW2508" s="207"/>
      <c r="UDX2508" s="238"/>
      <c r="UDY2508" s="207"/>
      <c r="UDZ2508" s="207"/>
      <c r="UEA2508" s="187"/>
      <c r="UEB2508" s="187"/>
      <c r="UEC2508" s="204"/>
      <c r="UED2508" s="272"/>
      <c r="UEE2508" s="207"/>
      <c r="UEF2508" s="238"/>
      <c r="UEG2508" s="207"/>
      <c r="UEH2508" s="207"/>
      <c r="UEI2508" s="187"/>
      <c r="UEJ2508" s="187"/>
      <c r="UEK2508" s="204"/>
      <c r="UEL2508" s="272"/>
      <c r="UEM2508" s="207"/>
      <c r="UEN2508" s="238"/>
      <c r="UEO2508" s="207"/>
      <c r="UEP2508" s="207"/>
      <c r="UEQ2508" s="187"/>
      <c r="UER2508" s="187"/>
      <c r="UES2508" s="204"/>
      <c r="UET2508" s="272"/>
      <c r="UEU2508" s="207"/>
      <c r="UEV2508" s="238"/>
      <c r="UEW2508" s="207"/>
      <c r="UEX2508" s="207"/>
      <c r="UEY2508" s="187"/>
      <c r="UEZ2508" s="187"/>
      <c r="UFA2508" s="204"/>
      <c r="UFB2508" s="272"/>
      <c r="UFC2508" s="207"/>
      <c r="UFD2508" s="238"/>
      <c r="UFE2508" s="207"/>
      <c r="UFF2508" s="207"/>
      <c r="UFG2508" s="187"/>
      <c r="UFH2508" s="187"/>
      <c r="UFI2508" s="204"/>
      <c r="UFJ2508" s="272"/>
      <c r="UFK2508" s="207"/>
      <c r="UFL2508" s="238"/>
      <c r="UFM2508" s="207"/>
      <c r="UFN2508" s="207"/>
      <c r="UFO2508" s="187"/>
      <c r="UFP2508" s="187"/>
      <c r="UFQ2508" s="204"/>
      <c r="UFR2508" s="272"/>
      <c r="UFS2508" s="207"/>
      <c r="UFT2508" s="238"/>
      <c r="UFU2508" s="207"/>
      <c r="UFV2508" s="207"/>
      <c r="UFW2508" s="187"/>
      <c r="UFX2508" s="187"/>
      <c r="UFY2508" s="204"/>
      <c r="UFZ2508" s="272"/>
      <c r="UGA2508" s="207"/>
      <c r="UGB2508" s="238"/>
      <c r="UGC2508" s="207"/>
      <c r="UGD2508" s="207"/>
      <c r="UGE2508" s="187"/>
      <c r="UGF2508" s="187"/>
      <c r="UGG2508" s="204"/>
      <c r="UGH2508" s="272"/>
      <c r="UGI2508" s="207"/>
      <c r="UGJ2508" s="238"/>
      <c r="UGK2508" s="207"/>
      <c r="UGL2508" s="207"/>
      <c r="UGM2508" s="187"/>
      <c r="UGN2508" s="187"/>
      <c r="UGO2508" s="204"/>
      <c r="UGP2508" s="272"/>
      <c r="UGQ2508" s="207"/>
      <c r="UGR2508" s="238"/>
      <c r="UGS2508" s="207"/>
      <c r="UGT2508" s="207"/>
      <c r="UGU2508" s="187"/>
      <c r="UGV2508" s="187"/>
      <c r="UGW2508" s="204"/>
      <c r="UGX2508" s="272"/>
      <c r="UGY2508" s="207"/>
      <c r="UGZ2508" s="238"/>
      <c r="UHA2508" s="207"/>
      <c r="UHB2508" s="207"/>
      <c r="UHC2508" s="187"/>
      <c r="UHD2508" s="187"/>
      <c r="UHE2508" s="204"/>
      <c r="UHF2508" s="272"/>
      <c r="UHG2508" s="207"/>
      <c r="UHH2508" s="238"/>
      <c r="UHI2508" s="207"/>
      <c r="UHJ2508" s="207"/>
      <c r="UHK2508" s="187"/>
      <c r="UHL2508" s="187"/>
      <c r="UHM2508" s="204"/>
      <c r="UHN2508" s="272"/>
      <c r="UHO2508" s="207"/>
      <c r="UHP2508" s="238"/>
      <c r="UHQ2508" s="207"/>
      <c r="UHR2508" s="207"/>
      <c r="UHS2508" s="187"/>
      <c r="UHT2508" s="187"/>
      <c r="UHU2508" s="204"/>
      <c r="UHV2508" s="272"/>
      <c r="UHW2508" s="207"/>
      <c r="UHX2508" s="238"/>
      <c r="UHY2508" s="207"/>
      <c r="UHZ2508" s="207"/>
      <c r="UIA2508" s="187"/>
      <c r="UIB2508" s="187"/>
      <c r="UIC2508" s="204"/>
      <c r="UID2508" s="272"/>
      <c r="UIE2508" s="207"/>
      <c r="UIF2508" s="238"/>
      <c r="UIG2508" s="207"/>
      <c r="UIH2508" s="207"/>
      <c r="UII2508" s="187"/>
      <c r="UIJ2508" s="187"/>
      <c r="UIK2508" s="204"/>
      <c r="UIL2508" s="272"/>
      <c r="UIM2508" s="207"/>
      <c r="UIN2508" s="238"/>
      <c r="UIO2508" s="207"/>
      <c r="UIP2508" s="207"/>
      <c r="UIQ2508" s="187"/>
      <c r="UIR2508" s="187"/>
      <c r="UIS2508" s="204"/>
      <c r="UIT2508" s="272"/>
      <c r="UIU2508" s="207"/>
      <c r="UIV2508" s="238"/>
      <c r="UIW2508" s="207"/>
      <c r="UIX2508" s="207"/>
      <c r="UIY2508" s="187"/>
      <c r="UIZ2508" s="187"/>
      <c r="UJA2508" s="204"/>
      <c r="UJB2508" s="272"/>
      <c r="UJC2508" s="207"/>
      <c r="UJD2508" s="238"/>
      <c r="UJE2508" s="207"/>
      <c r="UJF2508" s="207"/>
      <c r="UJG2508" s="187"/>
      <c r="UJH2508" s="187"/>
      <c r="UJI2508" s="204"/>
      <c r="UJJ2508" s="272"/>
      <c r="UJK2508" s="207"/>
      <c r="UJL2508" s="238"/>
      <c r="UJM2508" s="207"/>
      <c r="UJN2508" s="207"/>
      <c r="UJO2508" s="187"/>
      <c r="UJP2508" s="187"/>
      <c r="UJQ2508" s="204"/>
      <c r="UJR2508" s="272"/>
      <c r="UJS2508" s="207"/>
      <c r="UJT2508" s="238"/>
      <c r="UJU2508" s="207"/>
      <c r="UJV2508" s="207"/>
      <c r="UJW2508" s="187"/>
      <c r="UJX2508" s="187"/>
      <c r="UJY2508" s="204"/>
      <c r="UJZ2508" s="272"/>
      <c r="UKA2508" s="207"/>
      <c r="UKB2508" s="238"/>
      <c r="UKC2508" s="207"/>
      <c r="UKD2508" s="207"/>
      <c r="UKE2508" s="187"/>
      <c r="UKF2508" s="187"/>
      <c r="UKG2508" s="204"/>
      <c r="UKH2508" s="272"/>
      <c r="UKI2508" s="207"/>
      <c r="UKJ2508" s="238"/>
      <c r="UKK2508" s="207"/>
      <c r="UKL2508" s="207"/>
      <c r="UKM2508" s="187"/>
      <c r="UKN2508" s="187"/>
      <c r="UKO2508" s="204"/>
      <c r="UKP2508" s="272"/>
      <c r="UKQ2508" s="207"/>
      <c r="UKR2508" s="238"/>
      <c r="UKS2508" s="207"/>
      <c r="UKT2508" s="207"/>
      <c r="UKU2508" s="187"/>
      <c r="UKV2508" s="187"/>
      <c r="UKW2508" s="204"/>
      <c r="UKX2508" s="272"/>
      <c r="UKY2508" s="207"/>
      <c r="UKZ2508" s="238"/>
      <c r="ULA2508" s="207"/>
      <c r="ULB2508" s="207"/>
      <c r="ULC2508" s="187"/>
      <c r="ULD2508" s="187"/>
      <c r="ULE2508" s="204"/>
      <c r="ULF2508" s="272"/>
      <c r="ULG2508" s="207"/>
      <c r="ULH2508" s="238"/>
      <c r="ULI2508" s="207"/>
      <c r="ULJ2508" s="207"/>
      <c r="ULK2508" s="187"/>
      <c r="ULL2508" s="187"/>
      <c r="ULM2508" s="204"/>
      <c r="ULN2508" s="272"/>
      <c r="ULO2508" s="207"/>
      <c r="ULP2508" s="238"/>
      <c r="ULQ2508" s="207"/>
      <c r="ULR2508" s="207"/>
      <c r="ULS2508" s="187"/>
      <c r="ULT2508" s="187"/>
      <c r="ULU2508" s="204"/>
      <c r="ULV2508" s="272"/>
      <c r="ULW2508" s="207"/>
      <c r="ULX2508" s="238"/>
      <c r="ULY2508" s="207"/>
      <c r="ULZ2508" s="207"/>
      <c r="UMA2508" s="187"/>
      <c r="UMB2508" s="187"/>
      <c r="UMC2508" s="204"/>
      <c r="UMD2508" s="272"/>
      <c r="UME2508" s="207"/>
      <c r="UMF2508" s="238"/>
      <c r="UMG2508" s="207"/>
      <c r="UMH2508" s="207"/>
      <c r="UMI2508" s="187"/>
      <c r="UMJ2508" s="187"/>
      <c r="UMK2508" s="204"/>
      <c r="UML2508" s="272"/>
      <c r="UMM2508" s="207"/>
      <c r="UMN2508" s="238"/>
      <c r="UMO2508" s="207"/>
      <c r="UMP2508" s="207"/>
      <c r="UMQ2508" s="187"/>
      <c r="UMR2508" s="187"/>
      <c r="UMS2508" s="204"/>
      <c r="UMT2508" s="272"/>
      <c r="UMU2508" s="207"/>
      <c r="UMV2508" s="238"/>
      <c r="UMW2508" s="207"/>
      <c r="UMX2508" s="207"/>
      <c r="UMY2508" s="187"/>
      <c r="UMZ2508" s="187"/>
      <c r="UNA2508" s="204"/>
      <c r="UNB2508" s="272"/>
      <c r="UNC2508" s="207"/>
      <c r="UND2508" s="238"/>
      <c r="UNE2508" s="207"/>
      <c r="UNF2508" s="207"/>
      <c r="UNG2508" s="187"/>
      <c r="UNH2508" s="187"/>
      <c r="UNI2508" s="204"/>
      <c r="UNJ2508" s="272"/>
      <c r="UNK2508" s="207"/>
      <c r="UNL2508" s="238"/>
      <c r="UNM2508" s="207"/>
      <c r="UNN2508" s="207"/>
      <c r="UNO2508" s="187"/>
      <c r="UNP2508" s="187"/>
      <c r="UNQ2508" s="204"/>
      <c r="UNR2508" s="272"/>
      <c r="UNS2508" s="207"/>
      <c r="UNT2508" s="238"/>
      <c r="UNU2508" s="207"/>
      <c r="UNV2508" s="207"/>
      <c r="UNW2508" s="187"/>
      <c r="UNX2508" s="187"/>
      <c r="UNY2508" s="204"/>
      <c r="UNZ2508" s="272"/>
      <c r="UOA2508" s="207"/>
      <c r="UOB2508" s="238"/>
      <c r="UOC2508" s="207"/>
      <c r="UOD2508" s="207"/>
      <c r="UOE2508" s="187"/>
      <c r="UOF2508" s="187"/>
      <c r="UOG2508" s="204"/>
      <c r="UOH2508" s="272"/>
      <c r="UOI2508" s="207"/>
      <c r="UOJ2508" s="238"/>
      <c r="UOK2508" s="207"/>
      <c r="UOL2508" s="207"/>
      <c r="UOM2508" s="187"/>
      <c r="UON2508" s="187"/>
      <c r="UOO2508" s="204"/>
      <c r="UOP2508" s="272"/>
      <c r="UOQ2508" s="207"/>
      <c r="UOR2508" s="238"/>
      <c r="UOS2508" s="207"/>
      <c r="UOT2508" s="207"/>
      <c r="UOU2508" s="187"/>
      <c r="UOV2508" s="187"/>
      <c r="UOW2508" s="204"/>
      <c r="UOX2508" s="272"/>
      <c r="UOY2508" s="207"/>
      <c r="UOZ2508" s="238"/>
      <c r="UPA2508" s="207"/>
      <c r="UPB2508" s="207"/>
      <c r="UPC2508" s="187"/>
      <c r="UPD2508" s="187"/>
      <c r="UPE2508" s="204"/>
      <c r="UPF2508" s="272"/>
      <c r="UPG2508" s="207"/>
      <c r="UPH2508" s="238"/>
      <c r="UPI2508" s="207"/>
      <c r="UPJ2508" s="207"/>
      <c r="UPK2508" s="187"/>
      <c r="UPL2508" s="187"/>
      <c r="UPM2508" s="204"/>
      <c r="UPN2508" s="272"/>
      <c r="UPO2508" s="207"/>
      <c r="UPP2508" s="238"/>
      <c r="UPQ2508" s="207"/>
      <c r="UPR2508" s="207"/>
      <c r="UPS2508" s="187"/>
      <c r="UPT2508" s="187"/>
      <c r="UPU2508" s="204"/>
      <c r="UPV2508" s="272"/>
      <c r="UPW2508" s="207"/>
      <c r="UPX2508" s="238"/>
      <c r="UPY2508" s="207"/>
      <c r="UPZ2508" s="207"/>
      <c r="UQA2508" s="187"/>
      <c r="UQB2508" s="187"/>
      <c r="UQC2508" s="204"/>
      <c r="UQD2508" s="272"/>
      <c r="UQE2508" s="207"/>
      <c r="UQF2508" s="238"/>
      <c r="UQG2508" s="207"/>
      <c r="UQH2508" s="207"/>
      <c r="UQI2508" s="187"/>
      <c r="UQJ2508" s="187"/>
      <c r="UQK2508" s="204"/>
      <c r="UQL2508" s="272"/>
      <c r="UQM2508" s="207"/>
      <c r="UQN2508" s="238"/>
      <c r="UQO2508" s="207"/>
      <c r="UQP2508" s="207"/>
      <c r="UQQ2508" s="187"/>
      <c r="UQR2508" s="187"/>
      <c r="UQS2508" s="204"/>
      <c r="UQT2508" s="272"/>
      <c r="UQU2508" s="207"/>
      <c r="UQV2508" s="238"/>
      <c r="UQW2508" s="207"/>
      <c r="UQX2508" s="207"/>
      <c r="UQY2508" s="187"/>
      <c r="UQZ2508" s="187"/>
      <c r="URA2508" s="204"/>
      <c r="URB2508" s="272"/>
      <c r="URC2508" s="207"/>
      <c r="URD2508" s="238"/>
      <c r="URE2508" s="207"/>
      <c r="URF2508" s="207"/>
      <c r="URG2508" s="187"/>
      <c r="URH2508" s="187"/>
      <c r="URI2508" s="204"/>
      <c r="URJ2508" s="272"/>
      <c r="URK2508" s="207"/>
      <c r="URL2508" s="238"/>
      <c r="URM2508" s="207"/>
      <c r="URN2508" s="207"/>
      <c r="URO2508" s="187"/>
      <c r="URP2508" s="187"/>
      <c r="URQ2508" s="204"/>
      <c r="URR2508" s="272"/>
      <c r="URS2508" s="207"/>
      <c r="URT2508" s="238"/>
      <c r="URU2508" s="207"/>
      <c r="URV2508" s="207"/>
      <c r="URW2508" s="187"/>
      <c r="URX2508" s="187"/>
      <c r="URY2508" s="204"/>
      <c r="URZ2508" s="272"/>
      <c r="USA2508" s="207"/>
      <c r="USB2508" s="238"/>
      <c r="USC2508" s="207"/>
      <c r="USD2508" s="207"/>
      <c r="USE2508" s="187"/>
      <c r="USF2508" s="187"/>
      <c r="USG2508" s="204"/>
      <c r="USH2508" s="272"/>
      <c r="USI2508" s="207"/>
      <c r="USJ2508" s="238"/>
      <c r="USK2508" s="207"/>
      <c r="USL2508" s="207"/>
      <c r="USM2508" s="187"/>
      <c r="USN2508" s="187"/>
      <c r="USO2508" s="204"/>
      <c r="USP2508" s="272"/>
      <c r="USQ2508" s="207"/>
      <c r="USR2508" s="238"/>
      <c r="USS2508" s="207"/>
      <c r="UST2508" s="207"/>
      <c r="USU2508" s="187"/>
      <c r="USV2508" s="187"/>
      <c r="USW2508" s="204"/>
      <c r="USX2508" s="272"/>
      <c r="USY2508" s="207"/>
      <c r="USZ2508" s="238"/>
      <c r="UTA2508" s="207"/>
      <c r="UTB2508" s="207"/>
      <c r="UTC2508" s="187"/>
      <c r="UTD2508" s="187"/>
      <c r="UTE2508" s="204"/>
      <c r="UTF2508" s="272"/>
      <c r="UTG2508" s="207"/>
      <c r="UTH2508" s="238"/>
      <c r="UTI2508" s="207"/>
      <c r="UTJ2508" s="207"/>
      <c r="UTK2508" s="187"/>
      <c r="UTL2508" s="187"/>
      <c r="UTM2508" s="204"/>
      <c r="UTN2508" s="272"/>
      <c r="UTO2508" s="207"/>
      <c r="UTP2508" s="238"/>
      <c r="UTQ2508" s="207"/>
      <c r="UTR2508" s="207"/>
      <c r="UTS2508" s="187"/>
      <c r="UTT2508" s="187"/>
      <c r="UTU2508" s="204"/>
      <c r="UTV2508" s="272"/>
      <c r="UTW2508" s="207"/>
      <c r="UTX2508" s="238"/>
      <c r="UTY2508" s="207"/>
      <c r="UTZ2508" s="207"/>
      <c r="UUA2508" s="187"/>
      <c r="UUB2508" s="187"/>
      <c r="UUC2508" s="204"/>
      <c r="UUD2508" s="272"/>
      <c r="UUE2508" s="207"/>
      <c r="UUF2508" s="238"/>
      <c r="UUG2508" s="207"/>
      <c r="UUH2508" s="207"/>
      <c r="UUI2508" s="187"/>
      <c r="UUJ2508" s="187"/>
      <c r="UUK2508" s="204"/>
      <c r="UUL2508" s="272"/>
      <c r="UUM2508" s="207"/>
      <c r="UUN2508" s="238"/>
      <c r="UUO2508" s="207"/>
      <c r="UUP2508" s="207"/>
      <c r="UUQ2508" s="187"/>
      <c r="UUR2508" s="187"/>
      <c r="UUS2508" s="204"/>
      <c r="UUT2508" s="272"/>
      <c r="UUU2508" s="207"/>
      <c r="UUV2508" s="238"/>
      <c r="UUW2508" s="207"/>
      <c r="UUX2508" s="207"/>
      <c r="UUY2508" s="187"/>
      <c r="UUZ2508" s="187"/>
      <c r="UVA2508" s="204"/>
      <c r="UVB2508" s="272"/>
      <c r="UVC2508" s="207"/>
      <c r="UVD2508" s="238"/>
      <c r="UVE2508" s="207"/>
      <c r="UVF2508" s="207"/>
      <c r="UVG2508" s="187"/>
      <c r="UVH2508" s="187"/>
      <c r="UVI2508" s="204"/>
      <c r="UVJ2508" s="272"/>
      <c r="UVK2508" s="207"/>
      <c r="UVL2508" s="238"/>
      <c r="UVM2508" s="207"/>
      <c r="UVN2508" s="207"/>
      <c r="UVO2508" s="187"/>
      <c r="UVP2508" s="187"/>
      <c r="UVQ2508" s="204"/>
      <c r="UVR2508" s="272"/>
      <c r="UVS2508" s="207"/>
      <c r="UVT2508" s="238"/>
      <c r="UVU2508" s="207"/>
      <c r="UVV2508" s="207"/>
      <c r="UVW2508" s="187"/>
      <c r="UVX2508" s="187"/>
      <c r="UVY2508" s="204"/>
      <c r="UVZ2508" s="272"/>
      <c r="UWA2508" s="207"/>
      <c r="UWB2508" s="238"/>
      <c r="UWC2508" s="207"/>
      <c r="UWD2508" s="207"/>
      <c r="UWE2508" s="187"/>
      <c r="UWF2508" s="187"/>
      <c r="UWG2508" s="204"/>
      <c r="UWH2508" s="272"/>
      <c r="UWI2508" s="207"/>
      <c r="UWJ2508" s="238"/>
      <c r="UWK2508" s="207"/>
      <c r="UWL2508" s="207"/>
      <c r="UWM2508" s="187"/>
      <c r="UWN2508" s="187"/>
      <c r="UWO2508" s="204"/>
      <c r="UWP2508" s="272"/>
      <c r="UWQ2508" s="207"/>
      <c r="UWR2508" s="238"/>
      <c r="UWS2508" s="207"/>
      <c r="UWT2508" s="207"/>
      <c r="UWU2508" s="187"/>
      <c r="UWV2508" s="187"/>
      <c r="UWW2508" s="204"/>
      <c r="UWX2508" s="272"/>
      <c r="UWY2508" s="207"/>
      <c r="UWZ2508" s="238"/>
      <c r="UXA2508" s="207"/>
      <c r="UXB2508" s="207"/>
      <c r="UXC2508" s="187"/>
      <c r="UXD2508" s="187"/>
      <c r="UXE2508" s="204"/>
      <c r="UXF2508" s="272"/>
      <c r="UXG2508" s="207"/>
      <c r="UXH2508" s="238"/>
      <c r="UXI2508" s="207"/>
      <c r="UXJ2508" s="207"/>
      <c r="UXK2508" s="187"/>
      <c r="UXL2508" s="187"/>
      <c r="UXM2508" s="204"/>
      <c r="UXN2508" s="272"/>
      <c r="UXO2508" s="207"/>
      <c r="UXP2508" s="238"/>
      <c r="UXQ2508" s="207"/>
      <c r="UXR2508" s="207"/>
      <c r="UXS2508" s="187"/>
      <c r="UXT2508" s="187"/>
      <c r="UXU2508" s="204"/>
      <c r="UXV2508" s="272"/>
      <c r="UXW2508" s="207"/>
      <c r="UXX2508" s="238"/>
      <c r="UXY2508" s="207"/>
      <c r="UXZ2508" s="207"/>
      <c r="UYA2508" s="187"/>
      <c r="UYB2508" s="187"/>
      <c r="UYC2508" s="204"/>
      <c r="UYD2508" s="272"/>
      <c r="UYE2508" s="207"/>
      <c r="UYF2508" s="238"/>
      <c r="UYG2508" s="207"/>
      <c r="UYH2508" s="207"/>
      <c r="UYI2508" s="187"/>
      <c r="UYJ2508" s="187"/>
      <c r="UYK2508" s="204"/>
      <c r="UYL2508" s="272"/>
      <c r="UYM2508" s="207"/>
      <c r="UYN2508" s="238"/>
      <c r="UYO2508" s="207"/>
      <c r="UYP2508" s="207"/>
      <c r="UYQ2508" s="187"/>
      <c r="UYR2508" s="187"/>
      <c r="UYS2508" s="204"/>
      <c r="UYT2508" s="272"/>
      <c r="UYU2508" s="207"/>
      <c r="UYV2508" s="238"/>
      <c r="UYW2508" s="207"/>
      <c r="UYX2508" s="207"/>
      <c r="UYY2508" s="187"/>
      <c r="UYZ2508" s="187"/>
      <c r="UZA2508" s="204"/>
      <c r="UZB2508" s="272"/>
      <c r="UZC2508" s="207"/>
      <c r="UZD2508" s="238"/>
      <c r="UZE2508" s="207"/>
      <c r="UZF2508" s="207"/>
      <c r="UZG2508" s="187"/>
      <c r="UZH2508" s="187"/>
      <c r="UZI2508" s="204"/>
      <c r="UZJ2508" s="272"/>
      <c r="UZK2508" s="207"/>
      <c r="UZL2508" s="238"/>
      <c r="UZM2508" s="207"/>
      <c r="UZN2508" s="207"/>
      <c r="UZO2508" s="187"/>
      <c r="UZP2508" s="187"/>
      <c r="UZQ2508" s="204"/>
      <c r="UZR2508" s="272"/>
      <c r="UZS2508" s="207"/>
      <c r="UZT2508" s="238"/>
      <c r="UZU2508" s="207"/>
      <c r="UZV2508" s="207"/>
      <c r="UZW2508" s="187"/>
      <c r="UZX2508" s="187"/>
      <c r="UZY2508" s="204"/>
      <c r="UZZ2508" s="272"/>
      <c r="VAA2508" s="207"/>
      <c r="VAB2508" s="238"/>
      <c r="VAC2508" s="207"/>
      <c r="VAD2508" s="207"/>
      <c r="VAE2508" s="187"/>
      <c r="VAF2508" s="187"/>
      <c r="VAG2508" s="204"/>
      <c r="VAH2508" s="272"/>
      <c r="VAI2508" s="207"/>
      <c r="VAJ2508" s="238"/>
      <c r="VAK2508" s="207"/>
      <c r="VAL2508" s="207"/>
      <c r="VAM2508" s="187"/>
      <c r="VAN2508" s="187"/>
      <c r="VAO2508" s="204"/>
      <c r="VAP2508" s="272"/>
      <c r="VAQ2508" s="207"/>
      <c r="VAR2508" s="238"/>
      <c r="VAS2508" s="207"/>
      <c r="VAT2508" s="207"/>
      <c r="VAU2508" s="187"/>
      <c r="VAV2508" s="187"/>
      <c r="VAW2508" s="204"/>
      <c r="VAX2508" s="272"/>
      <c r="VAY2508" s="207"/>
      <c r="VAZ2508" s="238"/>
      <c r="VBA2508" s="207"/>
      <c r="VBB2508" s="207"/>
      <c r="VBC2508" s="187"/>
      <c r="VBD2508" s="187"/>
      <c r="VBE2508" s="204"/>
      <c r="VBF2508" s="272"/>
      <c r="VBG2508" s="207"/>
      <c r="VBH2508" s="238"/>
      <c r="VBI2508" s="207"/>
      <c r="VBJ2508" s="207"/>
      <c r="VBK2508" s="187"/>
      <c r="VBL2508" s="187"/>
      <c r="VBM2508" s="204"/>
      <c r="VBN2508" s="272"/>
      <c r="VBO2508" s="207"/>
      <c r="VBP2508" s="238"/>
      <c r="VBQ2508" s="207"/>
      <c r="VBR2508" s="207"/>
      <c r="VBS2508" s="187"/>
      <c r="VBT2508" s="187"/>
      <c r="VBU2508" s="204"/>
      <c r="VBV2508" s="272"/>
      <c r="VBW2508" s="207"/>
      <c r="VBX2508" s="238"/>
      <c r="VBY2508" s="207"/>
      <c r="VBZ2508" s="207"/>
      <c r="VCA2508" s="187"/>
      <c r="VCB2508" s="187"/>
      <c r="VCC2508" s="204"/>
      <c r="VCD2508" s="272"/>
      <c r="VCE2508" s="207"/>
      <c r="VCF2508" s="238"/>
      <c r="VCG2508" s="207"/>
      <c r="VCH2508" s="207"/>
      <c r="VCI2508" s="187"/>
      <c r="VCJ2508" s="187"/>
      <c r="VCK2508" s="204"/>
      <c r="VCL2508" s="272"/>
      <c r="VCM2508" s="207"/>
      <c r="VCN2508" s="238"/>
      <c r="VCO2508" s="207"/>
      <c r="VCP2508" s="207"/>
      <c r="VCQ2508" s="187"/>
      <c r="VCR2508" s="187"/>
      <c r="VCS2508" s="204"/>
      <c r="VCT2508" s="272"/>
      <c r="VCU2508" s="207"/>
      <c r="VCV2508" s="238"/>
      <c r="VCW2508" s="207"/>
      <c r="VCX2508" s="207"/>
      <c r="VCY2508" s="187"/>
      <c r="VCZ2508" s="187"/>
      <c r="VDA2508" s="204"/>
      <c r="VDB2508" s="272"/>
      <c r="VDC2508" s="207"/>
      <c r="VDD2508" s="238"/>
      <c r="VDE2508" s="207"/>
      <c r="VDF2508" s="207"/>
      <c r="VDG2508" s="187"/>
      <c r="VDH2508" s="187"/>
      <c r="VDI2508" s="204"/>
      <c r="VDJ2508" s="272"/>
      <c r="VDK2508" s="207"/>
      <c r="VDL2508" s="238"/>
      <c r="VDM2508" s="207"/>
      <c r="VDN2508" s="207"/>
      <c r="VDO2508" s="187"/>
      <c r="VDP2508" s="187"/>
      <c r="VDQ2508" s="204"/>
      <c r="VDR2508" s="272"/>
      <c r="VDS2508" s="207"/>
      <c r="VDT2508" s="238"/>
      <c r="VDU2508" s="207"/>
      <c r="VDV2508" s="207"/>
      <c r="VDW2508" s="187"/>
      <c r="VDX2508" s="187"/>
      <c r="VDY2508" s="204"/>
      <c r="VDZ2508" s="272"/>
      <c r="VEA2508" s="207"/>
      <c r="VEB2508" s="238"/>
      <c r="VEC2508" s="207"/>
      <c r="VED2508" s="207"/>
      <c r="VEE2508" s="187"/>
      <c r="VEF2508" s="187"/>
      <c r="VEG2508" s="204"/>
      <c r="VEH2508" s="272"/>
      <c r="VEI2508" s="207"/>
      <c r="VEJ2508" s="238"/>
      <c r="VEK2508" s="207"/>
      <c r="VEL2508" s="207"/>
      <c r="VEM2508" s="187"/>
      <c r="VEN2508" s="187"/>
      <c r="VEO2508" s="204"/>
      <c r="VEP2508" s="272"/>
      <c r="VEQ2508" s="207"/>
      <c r="VER2508" s="238"/>
      <c r="VES2508" s="207"/>
      <c r="VET2508" s="207"/>
      <c r="VEU2508" s="187"/>
      <c r="VEV2508" s="187"/>
      <c r="VEW2508" s="204"/>
      <c r="VEX2508" s="272"/>
      <c r="VEY2508" s="207"/>
      <c r="VEZ2508" s="238"/>
      <c r="VFA2508" s="207"/>
      <c r="VFB2508" s="207"/>
      <c r="VFC2508" s="187"/>
      <c r="VFD2508" s="187"/>
      <c r="VFE2508" s="204"/>
      <c r="VFF2508" s="272"/>
      <c r="VFG2508" s="207"/>
      <c r="VFH2508" s="238"/>
      <c r="VFI2508" s="207"/>
      <c r="VFJ2508" s="207"/>
      <c r="VFK2508" s="187"/>
      <c r="VFL2508" s="187"/>
      <c r="VFM2508" s="204"/>
      <c r="VFN2508" s="272"/>
      <c r="VFO2508" s="207"/>
      <c r="VFP2508" s="238"/>
      <c r="VFQ2508" s="207"/>
      <c r="VFR2508" s="207"/>
      <c r="VFS2508" s="187"/>
      <c r="VFT2508" s="187"/>
      <c r="VFU2508" s="204"/>
      <c r="VFV2508" s="272"/>
      <c r="VFW2508" s="207"/>
      <c r="VFX2508" s="238"/>
      <c r="VFY2508" s="207"/>
      <c r="VFZ2508" s="207"/>
      <c r="VGA2508" s="187"/>
      <c r="VGB2508" s="187"/>
      <c r="VGC2508" s="204"/>
      <c r="VGD2508" s="272"/>
      <c r="VGE2508" s="207"/>
      <c r="VGF2508" s="238"/>
      <c r="VGG2508" s="207"/>
      <c r="VGH2508" s="207"/>
      <c r="VGI2508" s="187"/>
      <c r="VGJ2508" s="187"/>
      <c r="VGK2508" s="204"/>
      <c r="VGL2508" s="272"/>
      <c r="VGM2508" s="207"/>
      <c r="VGN2508" s="238"/>
      <c r="VGO2508" s="207"/>
      <c r="VGP2508" s="207"/>
      <c r="VGQ2508" s="187"/>
      <c r="VGR2508" s="187"/>
      <c r="VGS2508" s="204"/>
      <c r="VGT2508" s="272"/>
      <c r="VGU2508" s="207"/>
      <c r="VGV2508" s="238"/>
      <c r="VGW2508" s="207"/>
      <c r="VGX2508" s="207"/>
      <c r="VGY2508" s="187"/>
      <c r="VGZ2508" s="187"/>
      <c r="VHA2508" s="204"/>
      <c r="VHB2508" s="272"/>
      <c r="VHC2508" s="207"/>
      <c r="VHD2508" s="238"/>
      <c r="VHE2508" s="207"/>
      <c r="VHF2508" s="207"/>
      <c r="VHG2508" s="187"/>
      <c r="VHH2508" s="187"/>
      <c r="VHI2508" s="204"/>
      <c r="VHJ2508" s="272"/>
      <c r="VHK2508" s="207"/>
      <c r="VHL2508" s="238"/>
      <c r="VHM2508" s="207"/>
      <c r="VHN2508" s="207"/>
      <c r="VHO2508" s="187"/>
      <c r="VHP2508" s="187"/>
      <c r="VHQ2508" s="204"/>
      <c r="VHR2508" s="272"/>
      <c r="VHS2508" s="207"/>
      <c r="VHT2508" s="238"/>
      <c r="VHU2508" s="207"/>
      <c r="VHV2508" s="207"/>
      <c r="VHW2508" s="187"/>
      <c r="VHX2508" s="187"/>
      <c r="VHY2508" s="204"/>
      <c r="VHZ2508" s="272"/>
      <c r="VIA2508" s="207"/>
      <c r="VIB2508" s="238"/>
      <c r="VIC2508" s="207"/>
      <c r="VID2508" s="207"/>
      <c r="VIE2508" s="187"/>
      <c r="VIF2508" s="187"/>
      <c r="VIG2508" s="204"/>
      <c r="VIH2508" s="272"/>
      <c r="VII2508" s="207"/>
      <c r="VIJ2508" s="238"/>
      <c r="VIK2508" s="207"/>
      <c r="VIL2508" s="207"/>
      <c r="VIM2508" s="187"/>
      <c r="VIN2508" s="187"/>
      <c r="VIO2508" s="204"/>
      <c r="VIP2508" s="272"/>
      <c r="VIQ2508" s="207"/>
      <c r="VIR2508" s="238"/>
      <c r="VIS2508" s="207"/>
      <c r="VIT2508" s="207"/>
      <c r="VIU2508" s="187"/>
      <c r="VIV2508" s="187"/>
      <c r="VIW2508" s="204"/>
      <c r="VIX2508" s="272"/>
      <c r="VIY2508" s="207"/>
      <c r="VIZ2508" s="238"/>
      <c r="VJA2508" s="207"/>
      <c r="VJB2508" s="207"/>
      <c r="VJC2508" s="187"/>
      <c r="VJD2508" s="187"/>
      <c r="VJE2508" s="204"/>
      <c r="VJF2508" s="272"/>
      <c r="VJG2508" s="207"/>
      <c r="VJH2508" s="238"/>
      <c r="VJI2508" s="207"/>
      <c r="VJJ2508" s="207"/>
      <c r="VJK2508" s="187"/>
      <c r="VJL2508" s="187"/>
      <c r="VJM2508" s="204"/>
      <c r="VJN2508" s="272"/>
      <c r="VJO2508" s="207"/>
      <c r="VJP2508" s="238"/>
      <c r="VJQ2508" s="207"/>
      <c r="VJR2508" s="207"/>
      <c r="VJS2508" s="187"/>
      <c r="VJT2508" s="187"/>
      <c r="VJU2508" s="204"/>
      <c r="VJV2508" s="272"/>
      <c r="VJW2508" s="207"/>
      <c r="VJX2508" s="238"/>
      <c r="VJY2508" s="207"/>
      <c r="VJZ2508" s="207"/>
      <c r="VKA2508" s="187"/>
      <c r="VKB2508" s="187"/>
      <c r="VKC2508" s="204"/>
      <c r="VKD2508" s="272"/>
      <c r="VKE2508" s="207"/>
      <c r="VKF2508" s="238"/>
      <c r="VKG2508" s="207"/>
      <c r="VKH2508" s="207"/>
      <c r="VKI2508" s="187"/>
      <c r="VKJ2508" s="187"/>
      <c r="VKK2508" s="204"/>
      <c r="VKL2508" s="272"/>
      <c r="VKM2508" s="207"/>
      <c r="VKN2508" s="238"/>
      <c r="VKO2508" s="207"/>
      <c r="VKP2508" s="207"/>
      <c r="VKQ2508" s="187"/>
      <c r="VKR2508" s="187"/>
      <c r="VKS2508" s="204"/>
      <c r="VKT2508" s="272"/>
      <c r="VKU2508" s="207"/>
      <c r="VKV2508" s="238"/>
      <c r="VKW2508" s="207"/>
      <c r="VKX2508" s="207"/>
      <c r="VKY2508" s="187"/>
      <c r="VKZ2508" s="187"/>
      <c r="VLA2508" s="204"/>
      <c r="VLB2508" s="272"/>
      <c r="VLC2508" s="207"/>
      <c r="VLD2508" s="238"/>
      <c r="VLE2508" s="207"/>
      <c r="VLF2508" s="207"/>
      <c r="VLG2508" s="187"/>
      <c r="VLH2508" s="187"/>
      <c r="VLI2508" s="204"/>
      <c r="VLJ2508" s="272"/>
      <c r="VLK2508" s="207"/>
      <c r="VLL2508" s="238"/>
      <c r="VLM2508" s="207"/>
      <c r="VLN2508" s="207"/>
      <c r="VLO2508" s="187"/>
      <c r="VLP2508" s="187"/>
      <c r="VLQ2508" s="204"/>
      <c r="VLR2508" s="272"/>
      <c r="VLS2508" s="207"/>
      <c r="VLT2508" s="238"/>
      <c r="VLU2508" s="207"/>
      <c r="VLV2508" s="207"/>
      <c r="VLW2508" s="187"/>
      <c r="VLX2508" s="187"/>
      <c r="VLY2508" s="204"/>
      <c r="VLZ2508" s="272"/>
      <c r="VMA2508" s="207"/>
      <c r="VMB2508" s="238"/>
      <c r="VMC2508" s="207"/>
      <c r="VMD2508" s="207"/>
      <c r="VME2508" s="187"/>
      <c r="VMF2508" s="187"/>
      <c r="VMG2508" s="204"/>
      <c r="VMH2508" s="272"/>
      <c r="VMI2508" s="207"/>
      <c r="VMJ2508" s="238"/>
      <c r="VMK2508" s="207"/>
      <c r="VML2508" s="207"/>
      <c r="VMM2508" s="187"/>
      <c r="VMN2508" s="187"/>
      <c r="VMO2508" s="204"/>
      <c r="VMP2508" s="272"/>
      <c r="VMQ2508" s="207"/>
      <c r="VMR2508" s="238"/>
      <c r="VMS2508" s="207"/>
      <c r="VMT2508" s="207"/>
      <c r="VMU2508" s="187"/>
      <c r="VMV2508" s="187"/>
      <c r="VMW2508" s="204"/>
      <c r="VMX2508" s="272"/>
      <c r="VMY2508" s="207"/>
      <c r="VMZ2508" s="238"/>
      <c r="VNA2508" s="207"/>
      <c r="VNB2508" s="207"/>
      <c r="VNC2508" s="187"/>
      <c r="VND2508" s="187"/>
      <c r="VNE2508" s="204"/>
      <c r="VNF2508" s="272"/>
      <c r="VNG2508" s="207"/>
      <c r="VNH2508" s="238"/>
      <c r="VNI2508" s="207"/>
      <c r="VNJ2508" s="207"/>
      <c r="VNK2508" s="187"/>
      <c r="VNL2508" s="187"/>
      <c r="VNM2508" s="204"/>
      <c r="VNN2508" s="272"/>
      <c r="VNO2508" s="207"/>
      <c r="VNP2508" s="238"/>
      <c r="VNQ2508" s="207"/>
      <c r="VNR2508" s="207"/>
      <c r="VNS2508" s="187"/>
      <c r="VNT2508" s="187"/>
      <c r="VNU2508" s="204"/>
      <c r="VNV2508" s="272"/>
      <c r="VNW2508" s="207"/>
      <c r="VNX2508" s="238"/>
      <c r="VNY2508" s="207"/>
      <c r="VNZ2508" s="207"/>
      <c r="VOA2508" s="187"/>
      <c r="VOB2508" s="187"/>
      <c r="VOC2508" s="204"/>
      <c r="VOD2508" s="272"/>
      <c r="VOE2508" s="207"/>
      <c r="VOF2508" s="238"/>
      <c r="VOG2508" s="207"/>
      <c r="VOH2508" s="207"/>
      <c r="VOI2508" s="187"/>
      <c r="VOJ2508" s="187"/>
      <c r="VOK2508" s="204"/>
      <c r="VOL2508" s="272"/>
      <c r="VOM2508" s="207"/>
      <c r="VON2508" s="238"/>
      <c r="VOO2508" s="207"/>
      <c r="VOP2508" s="207"/>
      <c r="VOQ2508" s="187"/>
      <c r="VOR2508" s="187"/>
      <c r="VOS2508" s="204"/>
      <c r="VOT2508" s="272"/>
      <c r="VOU2508" s="207"/>
      <c r="VOV2508" s="238"/>
      <c r="VOW2508" s="207"/>
      <c r="VOX2508" s="207"/>
      <c r="VOY2508" s="187"/>
      <c r="VOZ2508" s="187"/>
      <c r="VPA2508" s="204"/>
      <c r="VPB2508" s="272"/>
      <c r="VPC2508" s="207"/>
      <c r="VPD2508" s="238"/>
      <c r="VPE2508" s="207"/>
      <c r="VPF2508" s="207"/>
      <c r="VPG2508" s="187"/>
      <c r="VPH2508" s="187"/>
      <c r="VPI2508" s="204"/>
      <c r="VPJ2508" s="272"/>
      <c r="VPK2508" s="207"/>
      <c r="VPL2508" s="238"/>
      <c r="VPM2508" s="207"/>
      <c r="VPN2508" s="207"/>
      <c r="VPO2508" s="187"/>
      <c r="VPP2508" s="187"/>
      <c r="VPQ2508" s="204"/>
      <c r="VPR2508" s="272"/>
      <c r="VPS2508" s="207"/>
      <c r="VPT2508" s="238"/>
      <c r="VPU2508" s="207"/>
      <c r="VPV2508" s="207"/>
      <c r="VPW2508" s="187"/>
      <c r="VPX2508" s="187"/>
      <c r="VPY2508" s="204"/>
      <c r="VPZ2508" s="272"/>
      <c r="VQA2508" s="207"/>
      <c r="VQB2508" s="238"/>
      <c r="VQC2508" s="207"/>
      <c r="VQD2508" s="207"/>
      <c r="VQE2508" s="187"/>
      <c r="VQF2508" s="187"/>
      <c r="VQG2508" s="204"/>
      <c r="VQH2508" s="272"/>
      <c r="VQI2508" s="207"/>
      <c r="VQJ2508" s="238"/>
      <c r="VQK2508" s="207"/>
      <c r="VQL2508" s="207"/>
      <c r="VQM2508" s="187"/>
      <c r="VQN2508" s="187"/>
      <c r="VQO2508" s="204"/>
      <c r="VQP2508" s="272"/>
      <c r="VQQ2508" s="207"/>
      <c r="VQR2508" s="238"/>
      <c r="VQS2508" s="207"/>
      <c r="VQT2508" s="207"/>
      <c r="VQU2508" s="187"/>
      <c r="VQV2508" s="187"/>
      <c r="VQW2508" s="204"/>
      <c r="VQX2508" s="272"/>
      <c r="VQY2508" s="207"/>
      <c r="VQZ2508" s="238"/>
      <c r="VRA2508" s="207"/>
      <c r="VRB2508" s="207"/>
      <c r="VRC2508" s="187"/>
      <c r="VRD2508" s="187"/>
      <c r="VRE2508" s="204"/>
      <c r="VRF2508" s="272"/>
      <c r="VRG2508" s="207"/>
      <c r="VRH2508" s="238"/>
      <c r="VRI2508" s="207"/>
      <c r="VRJ2508" s="207"/>
      <c r="VRK2508" s="187"/>
      <c r="VRL2508" s="187"/>
      <c r="VRM2508" s="204"/>
      <c r="VRN2508" s="272"/>
      <c r="VRO2508" s="207"/>
      <c r="VRP2508" s="238"/>
      <c r="VRQ2508" s="207"/>
      <c r="VRR2508" s="207"/>
      <c r="VRS2508" s="187"/>
      <c r="VRT2508" s="187"/>
      <c r="VRU2508" s="204"/>
      <c r="VRV2508" s="272"/>
      <c r="VRW2508" s="207"/>
      <c r="VRX2508" s="238"/>
      <c r="VRY2508" s="207"/>
      <c r="VRZ2508" s="207"/>
      <c r="VSA2508" s="187"/>
      <c r="VSB2508" s="187"/>
      <c r="VSC2508" s="204"/>
      <c r="VSD2508" s="272"/>
      <c r="VSE2508" s="207"/>
      <c r="VSF2508" s="238"/>
      <c r="VSG2508" s="207"/>
      <c r="VSH2508" s="207"/>
      <c r="VSI2508" s="187"/>
      <c r="VSJ2508" s="187"/>
      <c r="VSK2508" s="204"/>
      <c r="VSL2508" s="272"/>
      <c r="VSM2508" s="207"/>
      <c r="VSN2508" s="238"/>
      <c r="VSO2508" s="207"/>
      <c r="VSP2508" s="207"/>
      <c r="VSQ2508" s="187"/>
      <c r="VSR2508" s="187"/>
      <c r="VSS2508" s="204"/>
      <c r="VST2508" s="272"/>
      <c r="VSU2508" s="207"/>
      <c r="VSV2508" s="238"/>
      <c r="VSW2508" s="207"/>
      <c r="VSX2508" s="207"/>
      <c r="VSY2508" s="187"/>
      <c r="VSZ2508" s="187"/>
      <c r="VTA2508" s="204"/>
      <c r="VTB2508" s="272"/>
      <c r="VTC2508" s="207"/>
      <c r="VTD2508" s="238"/>
      <c r="VTE2508" s="207"/>
      <c r="VTF2508" s="207"/>
      <c r="VTG2508" s="187"/>
      <c r="VTH2508" s="187"/>
      <c r="VTI2508" s="204"/>
      <c r="VTJ2508" s="272"/>
      <c r="VTK2508" s="207"/>
      <c r="VTL2508" s="238"/>
      <c r="VTM2508" s="207"/>
      <c r="VTN2508" s="207"/>
      <c r="VTO2508" s="187"/>
      <c r="VTP2508" s="187"/>
      <c r="VTQ2508" s="204"/>
      <c r="VTR2508" s="272"/>
      <c r="VTS2508" s="207"/>
      <c r="VTT2508" s="238"/>
      <c r="VTU2508" s="207"/>
      <c r="VTV2508" s="207"/>
      <c r="VTW2508" s="187"/>
      <c r="VTX2508" s="187"/>
      <c r="VTY2508" s="204"/>
      <c r="VTZ2508" s="272"/>
      <c r="VUA2508" s="207"/>
      <c r="VUB2508" s="238"/>
      <c r="VUC2508" s="207"/>
      <c r="VUD2508" s="207"/>
      <c r="VUE2508" s="187"/>
      <c r="VUF2508" s="187"/>
      <c r="VUG2508" s="204"/>
      <c r="VUH2508" s="272"/>
      <c r="VUI2508" s="207"/>
      <c r="VUJ2508" s="238"/>
      <c r="VUK2508" s="207"/>
      <c r="VUL2508" s="207"/>
      <c r="VUM2508" s="187"/>
      <c r="VUN2508" s="187"/>
      <c r="VUO2508" s="204"/>
      <c r="VUP2508" s="272"/>
      <c r="VUQ2508" s="207"/>
      <c r="VUR2508" s="238"/>
      <c r="VUS2508" s="207"/>
      <c r="VUT2508" s="207"/>
      <c r="VUU2508" s="187"/>
      <c r="VUV2508" s="187"/>
      <c r="VUW2508" s="204"/>
      <c r="VUX2508" s="272"/>
      <c r="VUY2508" s="207"/>
      <c r="VUZ2508" s="238"/>
      <c r="VVA2508" s="207"/>
      <c r="VVB2508" s="207"/>
      <c r="VVC2508" s="187"/>
      <c r="VVD2508" s="187"/>
      <c r="VVE2508" s="204"/>
      <c r="VVF2508" s="272"/>
      <c r="VVG2508" s="207"/>
      <c r="VVH2508" s="238"/>
      <c r="VVI2508" s="207"/>
      <c r="VVJ2508" s="207"/>
      <c r="VVK2508" s="187"/>
      <c r="VVL2508" s="187"/>
      <c r="VVM2508" s="204"/>
      <c r="VVN2508" s="272"/>
      <c r="VVO2508" s="207"/>
      <c r="VVP2508" s="238"/>
      <c r="VVQ2508" s="207"/>
      <c r="VVR2508" s="207"/>
      <c r="VVS2508" s="187"/>
      <c r="VVT2508" s="187"/>
      <c r="VVU2508" s="204"/>
      <c r="VVV2508" s="272"/>
      <c r="VVW2508" s="207"/>
      <c r="VVX2508" s="238"/>
      <c r="VVY2508" s="207"/>
      <c r="VVZ2508" s="207"/>
      <c r="VWA2508" s="187"/>
      <c r="VWB2508" s="187"/>
      <c r="VWC2508" s="204"/>
      <c r="VWD2508" s="272"/>
      <c r="VWE2508" s="207"/>
      <c r="VWF2508" s="238"/>
      <c r="VWG2508" s="207"/>
      <c r="VWH2508" s="207"/>
      <c r="VWI2508" s="187"/>
      <c r="VWJ2508" s="187"/>
      <c r="VWK2508" s="204"/>
      <c r="VWL2508" s="272"/>
      <c r="VWM2508" s="207"/>
      <c r="VWN2508" s="238"/>
      <c r="VWO2508" s="207"/>
      <c r="VWP2508" s="207"/>
      <c r="VWQ2508" s="187"/>
      <c r="VWR2508" s="187"/>
      <c r="VWS2508" s="204"/>
      <c r="VWT2508" s="272"/>
      <c r="VWU2508" s="207"/>
      <c r="VWV2508" s="238"/>
      <c r="VWW2508" s="207"/>
      <c r="VWX2508" s="207"/>
      <c r="VWY2508" s="187"/>
      <c r="VWZ2508" s="187"/>
      <c r="VXA2508" s="204"/>
      <c r="VXB2508" s="272"/>
      <c r="VXC2508" s="207"/>
      <c r="VXD2508" s="238"/>
      <c r="VXE2508" s="207"/>
      <c r="VXF2508" s="207"/>
      <c r="VXG2508" s="187"/>
      <c r="VXH2508" s="187"/>
      <c r="VXI2508" s="204"/>
      <c r="VXJ2508" s="272"/>
      <c r="VXK2508" s="207"/>
      <c r="VXL2508" s="238"/>
      <c r="VXM2508" s="207"/>
      <c r="VXN2508" s="207"/>
      <c r="VXO2508" s="187"/>
      <c r="VXP2508" s="187"/>
      <c r="VXQ2508" s="204"/>
      <c r="VXR2508" s="272"/>
      <c r="VXS2508" s="207"/>
      <c r="VXT2508" s="238"/>
      <c r="VXU2508" s="207"/>
      <c r="VXV2508" s="207"/>
      <c r="VXW2508" s="187"/>
      <c r="VXX2508" s="187"/>
      <c r="VXY2508" s="204"/>
      <c r="VXZ2508" s="272"/>
      <c r="VYA2508" s="207"/>
      <c r="VYB2508" s="238"/>
      <c r="VYC2508" s="207"/>
      <c r="VYD2508" s="207"/>
      <c r="VYE2508" s="187"/>
      <c r="VYF2508" s="187"/>
      <c r="VYG2508" s="204"/>
      <c r="VYH2508" s="272"/>
      <c r="VYI2508" s="207"/>
      <c r="VYJ2508" s="238"/>
      <c r="VYK2508" s="207"/>
      <c r="VYL2508" s="207"/>
      <c r="VYM2508" s="187"/>
      <c r="VYN2508" s="187"/>
      <c r="VYO2508" s="204"/>
      <c r="VYP2508" s="272"/>
      <c r="VYQ2508" s="207"/>
      <c r="VYR2508" s="238"/>
      <c r="VYS2508" s="207"/>
      <c r="VYT2508" s="207"/>
      <c r="VYU2508" s="187"/>
      <c r="VYV2508" s="187"/>
      <c r="VYW2508" s="204"/>
      <c r="VYX2508" s="272"/>
      <c r="VYY2508" s="207"/>
      <c r="VYZ2508" s="238"/>
      <c r="VZA2508" s="207"/>
      <c r="VZB2508" s="207"/>
      <c r="VZC2508" s="187"/>
      <c r="VZD2508" s="187"/>
      <c r="VZE2508" s="204"/>
      <c r="VZF2508" s="272"/>
      <c r="VZG2508" s="207"/>
      <c r="VZH2508" s="238"/>
      <c r="VZI2508" s="207"/>
      <c r="VZJ2508" s="207"/>
      <c r="VZK2508" s="187"/>
      <c r="VZL2508" s="187"/>
      <c r="VZM2508" s="204"/>
      <c r="VZN2508" s="272"/>
      <c r="VZO2508" s="207"/>
      <c r="VZP2508" s="238"/>
      <c r="VZQ2508" s="207"/>
      <c r="VZR2508" s="207"/>
      <c r="VZS2508" s="187"/>
      <c r="VZT2508" s="187"/>
      <c r="VZU2508" s="204"/>
      <c r="VZV2508" s="272"/>
      <c r="VZW2508" s="207"/>
      <c r="VZX2508" s="238"/>
      <c r="VZY2508" s="207"/>
      <c r="VZZ2508" s="207"/>
      <c r="WAA2508" s="187"/>
      <c r="WAB2508" s="187"/>
      <c r="WAC2508" s="204"/>
      <c r="WAD2508" s="272"/>
      <c r="WAE2508" s="207"/>
      <c r="WAF2508" s="238"/>
      <c r="WAG2508" s="207"/>
      <c r="WAH2508" s="207"/>
      <c r="WAI2508" s="187"/>
      <c r="WAJ2508" s="187"/>
      <c r="WAK2508" s="204"/>
      <c r="WAL2508" s="272"/>
      <c r="WAM2508" s="207"/>
      <c r="WAN2508" s="238"/>
      <c r="WAO2508" s="207"/>
      <c r="WAP2508" s="207"/>
      <c r="WAQ2508" s="187"/>
      <c r="WAR2508" s="187"/>
      <c r="WAS2508" s="204"/>
      <c r="WAT2508" s="272"/>
      <c r="WAU2508" s="207"/>
      <c r="WAV2508" s="238"/>
      <c r="WAW2508" s="207"/>
      <c r="WAX2508" s="207"/>
      <c r="WAY2508" s="187"/>
      <c r="WAZ2508" s="187"/>
      <c r="WBA2508" s="204"/>
      <c r="WBB2508" s="272"/>
      <c r="WBC2508" s="207"/>
      <c r="WBD2508" s="238"/>
      <c r="WBE2508" s="207"/>
      <c r="WBF2508" s="207"/>
      <c r="WBG2508" s="187"/>
      <c r="WBH2508" s="187"/>
      <c r="WBI2508" s="204"/>
      <c r="WBJ2508" s="272"/>
      <c r="WBK2508" s="207"/>
      <c r="WBL2508" s="238"/>
      <c r="WBM2508" s="207"/>
      <c r="WBN2508" s="207"/>
      <c r="WBO2508" s="187"/>
      <c r="WBP2508" s="187"/>
      <c r="WBQ2508" s="204"/>
      <c r="WBR2508" s="272"/>
      <c r="WBS2508" s="207"/>
      <c r="WBT2508" s="238"/>
      <c r="WBU2508" s="207"/>
      <c r="WBV2508" s="207"/>
      <c r="WBW2508" s="187"/>
      <c r="WBX2508" s="187"/>
      <c r="WBY2508" s="204"/>
      <c r="WBZ2508" s="272"/>
      <c r="WCA2508" s="207"/>
      <c r="WCB2508" s="238"/>
      <c r="WCC2508" s="207"/>
      <c r="WCD2508" s="207"/>
      <c r="WCE2508" s="187"/>
      <c r="WCF2508" s="187"/>
      <c r="WCG2508" s="204"/>
      <c r="WCH2508" s="272"/>
      <c r="WCI2508" s="207"/>
      <c r="WCJ2508" s="238"/>
      <c r="WCK2508" s="207"/>
      <c r="WCL2508" s="207"/>
      <c r="WCM2508" s="187"/>
      <c r="WCN2508" s="187"/>
      <c r="WCO2508" s="204"/>
      <c r="WCP2508" s="272"/>
      <c r="WCQ2508" s="207"/>
      <c r="WCR2508" s="238"/>
      <c r="WCS2508" s="207"/>
      <c r="WCT2508" s="207"/>
      <c r="WCU2508" s="187"/>
      <c r="WCV2508" s="187"/>
      <c r="WCW2508" s="204"/>
      <c r="WCX2508" s="272"/>
      <c r="WCY2508" s="207"/>
      <c r="WCZ2508" s="238"/>
      <c r="WDA2508" s="207"/>
      <c r="WDB2508" s="207"/>
      <c r="WDC2508" s="187"/>
      <c r="WDD2508" s="187"/>
      <c r="WDE2508" s="204"/>
      <c r="WDF2508" s="272"/>
      <c r="WDG2508" s="207"/>
      <c r="WDH2508" s="238"/>
      <c r="WDI2508" s="207"/>
      <c r="WDJ2508" s="207"/>
      <c r="WDK2508" s="187"/>
      <c r="WDL2508" s="187"/>
      <c r="WDM2508" s="204"/>
      <c r="WDN2508" s="272"/>
      <c r="WDO2508" s="207"/>
      <c r="WDP2508" s="238"/>
      <c r="WDQ2508" s="207"/>
      <c r="WDR2508" s="207"/>
      <c r="WDS2508" s="187"/>
      <c r="WDT2508" s="187"/>
      <c r="WDU2508" s="204"/>
      <c r="WDV2508" s="272"/>
      <c r="WDW2508" s="207"/>
      <c r="WDX2508" s="238"/>
      <c r="WDY2508" s="207"/>
      <c r="WDZ2508" s="207"/>
      <c r="WEA2508" s="187"/>
      <c r="WEB2508" s="187"/>
      <c r="WEC2508" s="204"/>
      <c r="WED2508" s="272"/>
      <c r="WEE2508" s="207"/>
      <c r="WEF2508" s="238"/>
      <c r="WEG2508" s="207"/>
      <c r="WEH2508" s="207"/>
      <c r="WEI2508" s="187"/>
      <c r="WEJ2508" s="187"/>
      <c r="WEK2508" s="204"/>
      <c r="WEL2508" s="272"/>
      <c r="WEM2508" s="207"/>
      <c r="WEN2508" s="238"/>
      <c r="WEO2508" s="207"/>
      <c r="WEP2508" s="207"/>
      <c r="WEQ2508" s="187"/>
      <c r="WER2508" s="187"/>
      <c r="WES2508" s="204"/>
      <c r="WET2508" s="272"/>
      <c r="WEU2508" s="207"/>
      <c r="WEV2508" s="238"/>
      <c r="WEW2508" s="207"/>
      <c r="WEX2508" s="207"/>
      <c r="WEY2508" s="187"/>
      <c r="WEZ2508" s="187"/>
      <c r="WFA2508" s="204"/>
      <c r="WFB2508" s="272"/>
      <c r="WFC2508" s="207"/>
      <c r="WFD2508" s="238"/>
      <c r="WFE2508" s="207"/>
      <c r="WFF2508" s="207"/>
      <c r="WFG2508" s="187"/>
      <c r="WFH2508" s="187"/>
      <c r="WFI2508" s="204"/>
      <c r="WFJ2508" s="272"/>
      <c r="WFK2508" s="207"/>
      <c r="WFL2508" s="238"/>
      <c r="WFM2508" s="207"/>
      <c r="WFN2508" s="207"/>
      <c r="WFO2508" s="187"/>
      <c r="WFP2508" s="187"/>
      <c r="WFQ2508" s="204"/>
      <c r="WFR2508" s="272"/>
      <c r="WFS2508" s="207"/>
      <c r="WFT2508" s="238"/>
      <c r="WFU2508" s="207"/>
      <c r="WFV2508" s="207"/>
      <c r="WFW2508" s="187"/>
      <c r="WFX2508" s="187"/>
      <c r="WFY2508" s="204"/>
      <c r="WFZ2508" s="272"/>
      <c r="WGA2508" s="207"/>
      <c r="WGB2508" s="238"/>
      <c r="WGC2508" s="207"/>
      <c r="WGD2508" s="207"/>
      <c r="WGE2508" s="187"/>
      <c r="WGF2508" s="187"/>
      <c r="WGG2508" s="204"/>
      <c r="WGH2508" s="272"/>
      <c r="WGI2508" s="207"/>
      <c r="WGJ2508" s="238"/>
      <c r="WGK2508" s="207"/>
      <c r="WGL2508" s="207"/>
      <c r="WGM2508" s="187"/>
      <c r="WGN2508" s="187"/>
      <c r="WGO2508" s="204"/>
      <c r="WGP2508" s="272"/>
      <c r="WGQ2508" s="207"/>
      <c r="WGR2508" s="238"/>
      <c r="WGS2508" s="207"/>
      <c r="WGT2508" s="207"/>
      <c r="WGU2508" s="187"/>
      <c r="WGV2508" s="187"/>
      <c r="WGW2508" s="204"/>
      <c r="WGX2508" s="272"/>
      <c r="WGY2508" s="207"/>
      <c r="WGZ2508" s="238"/>
      <c r="WHA2508" s="207"/>
      <c r="WHB2508" s="207"/>
      <c r="WHC2508" s="187"/>
      <c r="WHD2508" s="187"/>
      <c r="WHE2508" s="204"/>
      <c r="WHF2508" s="272"/>
      <c r="WHG2508" s="207"/>
      <c r="WHH2508" s="238"/>
      <c r="WHI2508" s="207"/>
      <c r="WHJ2508" s="207"/>
      <c r="WHK2508" s="187"/>
      <c r="WHL2508" s="187"/>
      <c r="WHM2508" s="204"/>
      <c r="WHN2508" s="272"/>
      <c r="WHO2508" s="207"/>
      <c r="WHP2508" s="238"/>
      <c r="WHQ2508" s="207"/>
      <c r="WHR2508" s="207"/>
      <c r="WHS2508" s="187"/>
      <c r="WHT2508" s="187"/>
      <c r="WHU2508" s="204"/>
      <c r="WHV2508" s="272"/>
      <c r="WHW2508" s="207"/>
      <c r="WHX2508" s="238"/>
      <c r="WHY2508" s="207"/>
      <c r="WHZ2508" s="207"/>
      <c r="WIA2508" s="187"/>
      <c r="WIB2508" s="187"/>
      <c r="WIC2508" s="204"/>
      <c r="WID2508" s="272"/>
      <c r="WIE2508" s="207"/>
      <c r="WIF2508" s="238"/>
      <c r="WIG2508" s="207"/>
      <c r="WIH2508" s="207"/>
      <c r="WII2508" s="187"/>
      <c r="WIJ2508" s="187"/>
      <c r="WIK2508" s="204"/>
      <c r="WIL2508" s="272"/>
      <c r="WIM2508" s="207"/>
      <c r="WIN2508" s="238"/>
      <c r="WIO2508" s="207"/>
      <c r="WIP2508" s="207"/>
      <c r="WIQ2508" s="187"/>
      <c r="WIR2508" s="187"/>
      <c r="WIS2508" s="204"/>
      <c r="WIT2508" s="272"/>
      <c r="WIU2508" s="207"/>
      <c r="WIV2508" s="238"/>
      <c r="WIW2508" s="207"/>
      <c r="WIX2508" s="207"/>
      <c r="WIY2508" s="187"/>
      <c r="WIZ2508" s="187"/>
      <c r="WJA2508" s="204"/>
      <c r="WJB2508" s="272"/>
      <c r="WJC2508" s="207"/>
      <c r="WJD2508" s="238"/>
      <c r="WJE2508" s="207"/>
      <c r="WJF2508" s="207"/>
      <c r="WJG2508" s="187"/>
      <c r="WJH2508" s="187"/>
      <c r="WJI2508" s="204"/>
      <c r="WJJ2508" s="272"/>
      <c r="WJK2508" s="207"/>
      <c r="WJL2508" s="238"/>
      <c r="WJM2508" s="207"/>
      <c r="WJN2508" s="207"/>
      <c r="WJO2508" s="187"/>
      <c r="WJP2508" s="187"/>
      <c r="WJQ2508" s="204"/>
      <c r="WJR2508" s="272"/>
      <c r="WJS2508" s="207"/>
      <c r="WJT2508" s="238"/>
      <c r="WJU2508" s="207"/>
      <c r="WJV2508" s="207"/>
      <c r="WJW2508" s="187"/>
      <c r="WJX2508" s="187"/>
      <c r="WJY2508" s="204"/>
      <c r="WJZ2508" s="272"/>
      <c r="WKA2508" s="207"/>
      <c r="WKB2508" s="238"/>
      <c r="WKC2508" s="207"/>
      <c r="WKD2508" s="207"/>
      <c r="WKE2508" s="187"/>
      <c r="WKF2508" s="187"/>
      <c r="WKG2508" s="204"/>
      <c r="WKH2508" s="272"/>
      <c r="WKI2508" s="207"/>
      <c r="WKJ2508" s="238"/>
      <c r="WKK2508" s="207"/>
      <c r="WKL2508" s="207"/>
      <c r="WKM2508" s="187"/>
      <c r="WKN2508" s="187"/>
      <c r="WKO2508" s="204"/>
      <c r="WKP2508" s="272"/>
      <c r="WKQ2508" s="207"/>
      <c r="WKR2508" s="238"/>
      <c r="WKS2508" s="207"/>
      <c r="WKT2508" s="207"/>
      <c r="WKU2508" s="187"/>
      <c r="WKV2508" s="187"/>
      <c r="WKW2508" s="204"/>
      <c r="WKX2508" s="272"/>
      <c r="WKY2508" s="207"/>
      <c r="WKZ2508" s="238"/>
      <c r="WLA2508" s="207"/>
      <c r="WLB2508" s="207"/>
      <c r="WLC2508" s="187"/>
      <c r="WLD2508" s="187"/>
      <c r="WLE2508" s="204"/>
      <c r="WLF2508" s="272"/>
      <c r="WLG2508" s="207"/>
      <c r="WLH2508" s="238"/>
      <c r="WLI2508" s="207"/>
      <c r="WLJ2508" s="207"/>
      <c r="WLK2508" s="187"/>
      <c r="WLL2508" s="187"/>
      <c r="WLM2508" s="204"/>
      <c r="WLN2508" s="272"/>
      <c r="WLO2508" s="207"/>
      <c r="WLP2508" s="238"/>
      <c r="WLQ2508" s="207"/>
      <c r="WLR2508" s="207"/>
      <c r="WLS2508" s="187"/>
      <c r="WLT2508" s="187"/>
      <c r="WLU2508" s="204"/>
      <c r="WLV2508" s="272"/>
      <c r="WLW2508" s="207"/>
      <c r="WLX2508" s="238"/>
      <c r="WLY2508" s="207"/>
      <c r="WLZ2508" s="207"/>
      <c r="WMA2508" s="187"/>
      <c r="WMB2508" s="187"/>
      <c r="WMC2508" s="204"/>
      <c r="WMD2508" s="272"/>
      <c r="WME2508" s="207"/>
      <c r="WMF2508" s="238"/>
      <c r="WMG2508" s="207"/>
      <c r="WMH2508" s="207"/>
      <c r="WMI2508" s="187"/>
      <c r="WMJ2508" s="187"/>
      <c r="WMK2508" s="204"/>
      <c r="WML2508" s="272"/>
      <c r="WMM2508" s="207"/>
      <c r="WMN2508" s="238"/>
      <c r="WMO2508" s="207"/>
      <c r="WMP2508" s="207"/>
      <c r="WMQ2508" s="187"/>
      <c r="WMR2508" s="187"/>
      <c r="WMS2508" s="204"/>
      <c r="WMT2508" s="272"/>
      <c r="WMU2508" s="207"/>
      <c r="WMV2508" s="238"/>
      <c r="WMW2508" s="207"/>
      <c r="WMX2508" s="207"/>
      <c r="WMY2508" s="187"/>
      <c r="WMZ2508" s="187"/>
      <c r="WNA2508" s="204"/>
      <c r="WNB2508" s="272"/>
      <c r="WNC2508" s="207"/>
      <c r="WND2508" s="238"/>
      <c r="WNE2508" s="207"/>
      <c r="WNF2508" s="207"/>
      <c r="WNG2508" s="187"/>
      <c r="WNH2508" s="187"/>
      <c r="WNI2508" s="204"/>
      <c r="WNJ2508" s="272"/>
      <c r="WNK2508" s="207"/>
      <c r="WNL2508" s="238"/>
      <c r="WNM2508" s="207"/>
      <c r="WNN2508" s="207"/>
      <c r="WNO2508" s="187"/>
      <c r="WNP2508" s="187"/>
      <c r="WNQ2508" s="204"/>
      <c r="WNR2508" s="272"/>
      <c r="WNS2508" s="207"/>
      <c r="WNT2508" s="238"/>
      <c r="WNU2508" s="207"/>
      <c r="WNV2508" s="207"/>
      <c r="WNW2508" s="187"/>
      <c r="WNX2508" s="187"/>
      <c r="WNY2508" s="204"/>
      <c r="WNZ2508" s="272"/>
      <c r="WOA2508" s="207"/>
      <c r="WOB2508" s="238"/>
      <c r="WOC2508" s="207"/>
      <c r="WOD2508" s="207"/>
      <c r="WOE2508" s="187"/>
      <c r="WOF2508" s="187"/>
      <c r="WOG2508" s="204"/>
      <c r="WOH2508" s="272"/>
      <c r="WOI2508" s="207"/>
      <c r="WOJ2508" s="238"/>
      <c r="WOK2508" s="207"/>
      <c r="WOL2508" s="207"/>
      <c r="WOM2508" s="187"/>
      <c r="WON2508" s="187"/>
      <c r="WOO2508" s="204"/>
      <c r="WOP2508" s="272"/>
      <c r="WOQ2508" s="207"/>
      <c r="WOR2508" s="238"/>
      <c r="WOS2508" s="207"/>
      <c r="WOT2508" s="207"/>
      <c r="WOU2508" s="187"/>
      <c r="WOV2508" s="187"/>
      <c r="WOW2508" s="204"/>
      <c r="WOX2508" s="272"/>
      <c r="WOY2508" s="207"/>
      <c r="WOZ2508" s="238"/>
      <c r="WPA2508" s="207"/>
      <c r="WPB2508" s="207"/>
      <c r="WPC2508" s="187"/>
      <c r="WPD2508" s="187"/>
      <c r="WPE2508" s="204"/>
      <c r="WPF2508" s="272"/>
      <c r="WPG2508" s="207"/>
      <c r="WPH2508" s="238"/>
      <c r="WPI2508" s="207"/>
      <c r="WPJ2508" s="207"/>
      <c r="WPK2508" s="187"/>
      <c r="WPL2508" s="187"/>
      <c r="WPM2508" s="204"/>
      <c r="WPN2508" s="272"/>
      <c r="WPO2508" s="207"/>
      <c r="WPP2508" s="238"/>
      <c r="WPQ2508" s="207"/>
      <c r="WPR2508" s="207"/>
      <c r="WPS2508" s="187"/>
      <c r="WPT2508" s="187"/>
      <c r="WPU2508" s="204"/>
      <c r="WPV2508" s="272"/>
      <c r="WPW2508" s="207"/>
      <c r="WPX2508" s="238"/>
      <c r="WPY2508" s="207"/>
      <c r="WPZ2508" s="207"/>
      <c r="WQA2508" s="187"/>
      <c r="WQB2508" s="187"/>
      <c r="WQC2508" s="204"/>
      <c r="WQD2508" s="272"/>
      <c r="WQE2508" s="207"/>
      <c r="WQF2508" s="238"/>
      <c r="WQG2508" s="207"/>
      <c r="WQH2508" s="207"/>
      <c r="WQI2508" s="187"/>
      <c r="WQJ2508" s="187"/>
      <c r="WQK2508" s="204"/>
      <c r="WQL2508" s="272"/>
      <c r="WQM2508" s="207"/>
      <c r="WQN2508" s="238"/>
      <c r="WQO2508" s="207"/>
      <c r="WQP2508" s="207"/>
      <c r="WQQ2508" s="187"/>
      <c r="WQR2508" s="187"/>
      <c r="WQS2508" s="204"/>
      <c r="WQT2508" s="272"/>
      <c r="WQU2508" s="207"/>
      <c r="WQV2508" s="238"/>
      <c r="WQW2508" s="207"/>
      <c r="WQX2508" s="207"/>
      <c r="WQY2508" s="187"/>
      <c r="WQZ2508" s="187"/>
      <c r="WRA2508" s="204"/>
      <c r="WRB2508" s="272"/>
      <c r="WRC2508" s="207"/>
      <c r="WRD2508" s="238"/>
      <c r="WRE2508" s="207"/>
      <c r="WRF2508" s="207"/>
      <c r="WRG2508" s="187"/>
      <c r="WRH2508" s="187"/>
      <c r="WRI2508" s="204"/>
      <c r="WRJ2508" s="272"/>
      <c r="WRK2508" s="207"/>
      <c r="WRL2508" s="238"/>
      <c r="WRM2508" s="207"/>
      <c r="WRN2508" s="207"/>
      <c r="WRO2508" s="187"/>
      <c r="WRP2508" s="187"/>
      <c r="WRQ2508" s="204"/>
      <c r="WRR2508" s="272"/>
      <c r="WRS2508" s="207"/>
      <c r="WRT2508" s="238"/>
      <c r="WRU2508" s="207"/>
      <c r="WRV2508" s="207"/>
      <c r="WRW2508" s="187"/>
      <c r="WRX2508" s="187"/>
      <c r="WRY2508" s="204"/>
      <c r="WRZ2508" s="272"/>
      <c r="WSA2508" s="207"/>
      <c r="WSB2508" s="238"/>
      <c r="WSC2508" s="207"/>
      <c r="WSD2508" s="207"/>
      <c r="WSE2508" s="187"/>
      <c r="WSF2508" s="187"/>
      <c r="WSG2508" s="204"/>
      <c r="WSH2508" s="272"/>
      <c r="WSI2508" s="207"/>
      <c r="WSJ2508" s="238"/>
      <c r="WSK2508" s="207"/>
      <c r="WSL2508" s="207"/>
      <c r="WSM2508" s="187"/>
      <c r="WSN2508" s="187"/>
      <c r="WSO2508" s="204"/>
      <c r="WSP2508" s="272"/>
      <c r="WSQ2508" s="207"/>
      <c r="WSR2508" s="238"/>
      <c r="WSS2508" s="207"/>
      <c r="WST2508" s="207"/>
      <c r="WSU2508" s="187"/>
      <c r="WSV2508" s="187"/>
      <c r="WSW2508" s="204"/>
      <c r="WSX2508" s="272"/>
      <c r="WSY2508" s="207"/>
      <c r="WSZ2508" s="238"/>
      <c r="WTA2508" s="207"/>
      <c r="WTB2508" s="207"/>
      <c r="WTC2508" s="187"/>
      <c r="WTD2508" s="187"/>
      <c r="WTE2508" s="204"/>
      <c r="WTF2508" s="272"/>
      <c r="WTG2508" s="207"/>
      <c r="WTH2508" s="238"/>
      <c r="WTI2508" s="207"/>
      <c r="WTJ2508" s="207"/>
      <c r="WTK2508" s="187"/>
      <c r="WTL2508" s="187"/>
      <c r="WTM2508" s="204"/>
      <c r="WTN2508" s="272"/>
      <c r="WTO2508" s="207"/>
      <c r="WTP2508" s="238"/>
      <c r="WTQ2508" s="207"/>
      <c r="WTR2508" s="207"/>
      <c r="WTS2508" s="187"/>
      <c r="WTT2508" s="187"/>
      <c r="WTU2508" s="204"/>
      <c r="WTV2508" s="272"/>
      <c r="WTW2508" s="207"/>
      <c r="WTX2508" s="238"/>
      <c r="WTY2508" s="207"/>
      <c r="WTZ2508" s="207"/>
      <c r="WUA2508" s="187"/>
      <c r="WUB2508" s="187"/>
      <c r="WUC2508" s="204"/>
      <c r="WUD2508" s="272"/>
      <c r="WUE2508" s="207"/>
      <c r="WUF2508" s="238"/>
      <c r="WUG2508" s="207"/>
      <c r="WUH2508" s="207"/>
      <c r="WUI2508" s="187"/>
      <c r="WUJ2508" s="187"/>
      <c r="WUK2508" s="204"/>
      <c r="WUL2508" s="272"/>
      <c r="WUM2508" s="207"/>
      <c r="WUN2508" s="238"/>
      <c r="WUO2508" s="207"/>
      <c r="WUP2508" s="207"/>
      <c r="WUQ2508" s="187"/>
      <c r="WUR2508" s="187"/>
      <c r="WUS2508" s="204"/>
      <c r="WUT2508" s="272"/>
      <c r="WUU2508" s="207"/>
      <c r="WUV2508" s="238"/>
      <c r="WUW2508" s="207"/>
      <c r="WUX2508" s="207"/>
      <c r="WUY2508" s="187"/>
      <c r="WUZ2508" s="187"/>
      <c r="WVA2508" s="204"/>
      <c r="WVB2508" s="272"/>
      <c r="WVC2508" s="207"/>
      <c r="WVD2508" s="238"/>
      <c r="WVE2508" s="207"/>
      <c r="WVF2508" s="207"/>
      <c r="WVG2508" s="187"/>
      <c r="WVH2508" s="187"/>
      <c r="WVI2508" s="204"/>
      <c r="WVJ2508" s="272"/>
      <c r="WVK2508" s="207"/>
      <c r="WVL2508" s="238"/>
      <c r="WVM2508" s="207"/>
      <c r="WVN2508" s="207"/>
      <c r="WVO2508" s="187"/>
      <c r="WVP2508" s="187"/>
      <c r="WVQ2508" s="204"/>
      <c r="WVR2508" s="272"/>
      <c r="WVS2508" s="207"/>
      <c r="WVT2508" s="238"/>
      <c r="WVU2508" s="207"/>
      <c r="WVV2508" s="207"/>
      <c r="WVW2508" s="187"/>
      <c r="WVX2508" s="187"/>
      <c r="WVY2508" s="204"/>
      <c r="WVZ2508" s="272"/>
      <c r="WWA2508" s="207"/>
      <c r="WWB2508" s="238"/>
      <c r="WWC2508" s="207"/>
      <c r="WWD2508" s="207"/>
      <c r="WWE2508" s="187"/>
      <c r="WWF2508" s="187"/>
      <c r="WWG2508" s="204"/>
      <c r="WWH2508" s="272"/>
      <c r="WWI2508" s="207"/>
      <c r="WWJ2508" s="238"/>
      <c r="WWK2508" s="207"/>
      <c r="WWL2508" s="207"/>
      <c r="WWM2508" s="187"/>
      <c r="WWN2508" s="187"/>
      <c r="WWO2508" s="204"/>
      <c r="WWP2508" s="272"/>
      <c r="WWQ2508" s="207"/>
      <c r="WWR2508" s="238"/>
      <c r="WWS2508" s="207"/>
      <c r="WWT2508" s="207"/>
      <c r="WWU2508" s="187"/>
      <c r="WWV2508" s="187"/>
      <c r="WWW2508" s="204"/>
      <c r="WWX2508" s="272"/>
      <c r="WWY2508" s="207"/>
      <c r="WWZ2508" s="238"/>
      <c r="WXA2508" s="207"/>
      <c r="WXB2508" s="207"/>
      <c r="WXC2508" s="187"/>
      <c r="WXD2508" s="187"/>
      <c r="WXE2508" s="204"/>
      <c r="WXF2508" s="272"/>
      <c r="WXG2508" s="207"/>
      <c r="WXH2508" s="238"/>
      <c r="WXI2508" s="207"/>
      <c r="WXJ2508" s="207"/>
      <c r="WXK2508" s="187"/>
      <c r="WXL2508" s="187"/>
      <c r="WXM2508" s="204"/>
      <c r="WXN2508" s="272"/>
      <c r="WXO2508" s="207"/>
      <c r="WXP2508" s="238"/>
      <c r="WXQ2508" s="207"/>
      <c r="WXR2508" s="207"/>
      <c r="WXS2508" s="187"/>
      <c r="WXT2508" s="187"/>
      <c r="WXU2508" s="204"/>
      <c r="WXV2508" s="272"/>
      <c r="WXW2508" s="207"/>
      <c r="WXX2508" s="238"/>
      <c r="WXY2508" s="207"/>
      <c r="WXZ2508" s="207"/>
      <c r="WYA2508" s="187"/>
      <c r="WYB2508" s="187"/>
      <c r="WYC2508" s="204"/>
      <c r="WYD2508" s="272"/>
      <c r="WYE2508" s="207"/>
      <c r="WYF2508" s="238"/>
      <c r="WYG2508" s="207"/>
      <c r="WYH2508" s="207"/>
      <c r="WYI2508" s="187"/>
      <c r="WYJ2508" s="187"/>
      <c r="WYK2508" s="204"/>
      <c r="WYL2508" s="272"/>
      <c r="WYM2508" s="207"/>
      <c r="WYN2508" s="238"/>
      <c r="WYO2508" s="207"/>
      <c r="WYP2508" s="207"/>
      <c r="WYQ2508" s="187"/>
      <c r="WYR2508" s="187"/>
      <c r="WYS2508" s="204"/>
      <c r="WYT2508" s="272"/>
      <c r="WYU2508" s="207"/>
      <c r="WYV2508" s="238"/>
      <c r="WYW2508" s="207"/>
      <c r="WYX2508" s="207"/>
      <c r="WYY2508" s="187"/>
      <c r="WYZ2508" s="187"/>
      <c r="WZA2508" s="204"/>
      <c r="WZB2508" s="272"/>
      <c r="WZC2508" s="207"/>
      <c r="WZD2508" s="238"/>
      <c r="WZE2508" s="207"/>
      <c r="WZF2508" s="207"/>
      <c r="WZG2508" s="187"/>
      <c r="WZH2508" s="187"/>
      <c r="WZI2508" s="204"/>
      <c r="WZJ2508" s="272"/>
      <c r="WZK2508" s="207"/>
      <c r="WZL2508" s="238"/>
      <c r="WZM2508" s="207"/>
      <c r="WZN2508" s="207"/>
      <c r="WZO2508" s="187"/>
      <c r="WZP2508" s="187"/>
      <c r="WZQ2508" s="204"/>
      <c r="WZR2508" s="272"/>
      <c r="WZS2508" s="207"/>
      <c r="WZT2508" s="238"/>
      <c r="WZU2508" s="207"/>
      <c r="WZV2508" s="207"/>
      <c r="WZW2508" s="187"/>
      <c r="WZX2508" s="187"/>
      <c r="WZY2508" s="204"/>
      <c r="WZZ2508" s="272"/>
      <c r="XAA2508" s="207"/>
      <c r="XAB2508" s="238"/>
      <c r="XAC2508" s="207"/>
      <c r="XAD2508" s="207"/>
      <c r="XAE2508" s="187"/>
      <c r="XAF2508" s="187"/>
      <c r="XAG2508" s="204"/>
      <c r="XAH2508" s="272"/>
      <c r="XAI2508" s="207"/>
      <c r="XAJ2508" s="238"/>
      <c r="XAK2508" s="207"/>
      <c r="XAL2508" s="207"/>
      <c r="XAM2508" s="187"/>
      <c r="XAN2508" s="187"/>
      <c r="XAO2508" s="204"/>
      <c r="XAP2508" s="272"/>
      <c r="XAQ2508" s="207"/>
      <c r="XAR2508" s="238"/>
      <c r="XAS2508" s="207"/>
      <c r="XAT2508" s="207"/>
      <c r="XAU2508" s="187"/>
      <c r="XAV2508" s="187"/>
      <c r="XAW2508" s="204"/>
      <c r="XAX2508" s="272"/>
      <c r="XAY2508" s="207"/>
      <c r="XAZ2508" s="238"/>
      <c r="XBA2508" s="207"/>
      <c r="XBB2508" s="207"/>
      <c r="XBC2508" s="187"/>
      <c r="XBD2508" s="187"/>
      <c r="XBE2508" s="204"/>
      <c r="XBF2508" s="272"/>
      <c r="XBG2508" s="207"/>
      <c r="XBH2508" s="238"/>
      <c r="XBI2508" s="207"/>
      <c r="XBJ2508" s="207"/>
      <c r="XBK2508" s="187"/>
      <c r="XBL2508" s="187"/>
      <c r="XBM2508" s="204"/>
      <c r="XBN2508" s="272"/>
      <c r="XBO2508" s="207"/>
      <c r="XBP2508" s="238"/>
      <c r="XBQ2508" s="207"/>
      <c r="XBR2508" s="207"/>
      <c r="XBS2508" s="187"/>
      <c r="XBT2508" s="187"/>
      <c r="XBU2508" s="204"/>
      <c r="XBV2508" s="272"/>
      <c r="XBW2508" s="207"/>
      <c r="XBX2508" s="238"/>
      <c r="XBY2508" s="207"/>
      <c r="XBZ2508" s="207"/>
      <c r="XCA2508" s="187"/>
      <c r="XCB2508" s="187"/>
      <c r="XCC2508" s="204"/>
      <c r="XCD2508" s="272"/>
      <c r="XCE2508" s="207"/>
      <c r="XCF2508" s="238"/>
      <c r="XCG2508" s="207"/>
      <c r="XCH2508" s="207"/>
      <c r="XCI2508" s="187"/>
      <c r="XCJ2508" s="187"/>
      <c r="XCK2508" s="204"/>
      <c r="XCL2508" s="272"/>
      <c r="XCM2508" s="207"/>
      <c r="XCN2508" s="238"/>
      <c r="XCO2508" s="207"/>
      <c r="XCP2508" s="207"/>
      <c r="XCQ2508" s="187"/>
      <c r="XCR2508" s="187"/>
      <c r="XCS2508" s="204"/>
      <c r="XCT2508" s="272"/>
      <c r="XCU2508" s="207"/>
      <c r="XCV2508" s="238"/>
      <c r="XCW2508" s="207"/>
      <c r="XCX2508" s="207"/>
      <c r="XCY2508" s="187"/>
      <c r="XCZ2508" s="187"/>
      <c r="XDA2508" s="204"/>
      <c r="XDB2508" s="272"/>
      <c r="XDC2508" s="207"/>
      <c r="XDD2508" s="238"/>
      <c r="XDE2508" s="207"/>
      <c r="XDF2508" s="207"/>
      <c r="XDG2508" s="187"/>
      <c r="XDH2508" s="187"/>
      <c r="XDI2508" s="204"/>
      <c r="XDJ2508" s="272"/>
      <c r="XDK2508" s="207"/>
      <c r="XDL2508" s="238"/>
      <c r="XDM2508" s="207"/>
      <c r="XDN2508" s="207"/>
      <c r="XDO2508" s="187"/>
      <c r="XDP2508" s="187"/>
      <c r="XDQ2508" s="204"/>
      <c r="XDR2508" s="272"/>
      <c r="XDS2508" s="207"/>
      <c r="XDT2508" s="238"/>
      <c r="XDU2508" s="207"/>
      <c r="XDV2508" s="207"/>
      <c r="XDW2508" s="187"/>
      <c r="XDX2508" s="187"/>
      <c r="XDY2508" s="204"/>
      <c r="XDZ2508" s="272"/>
      <c r="XEA2508" s="207"/>
      <c r="XEB2508" s="238"/>
      <c r="XEC2508" s="207"/>
      <c r="XED2508" s="207"/>
      <c r="XEE2508" s="187"/>
      <c r="XEF2508" s="187"/>
      <c r="XEG2508" s="204"/>
      <c r="XEH2508" s="272"/>
      <c r="XEI2508" s="207"/>
      <c r="XEJ2508" s="238"/>
      <c r="XEK2508" s="207"/>
      <c r="XEL2508" s="207"/>
      <c r="XEM2508" s="187"/>
      <c r="XEN2508" s="187"/>
      <c r="XEO2508" s="204"/>
      <c r="XEP2508" s="272"/>
      <c r="XEQ2508" s="207"/>
      <c r="XER2508" s="238"/>
      <c r="XES2508" s="207"/>
      <c r="XET2508" s="207"/>
      <c r="XEU2508" s="187"/>
      <c r="XEV2508" s="187"/>
      <c r="XEW2508" s="204"/>
      <c r="XEX2508" s="272"/>
      <c r="XEY2508" s="207"/>
      <c r="XEZ2508" s="238"/>
      <c r="XFA2508" s="207"/>
      <c r="XFB2508" s="207"/>
      <c r="XFC2508" s="187"/>
      <c r="XFD2508" s="187"/>
    </row>
    <row r="2509" spans="1:16384" x14ac:dyDescent="0.35">
      <c r="A2509" s="204">
        <f>A2508+1</f>
        <v>43294</v>
      </c>
      <c r="B2509" s="205">
        <v>52472.781786033702</v>
      </c>
      <c r="C2509" s="207">
        <f t="shared" si="147"/>
        <v>-0.02</v>
      </c>
      <c r="D2509" s="238">
        <v>67.776799999999994</v>
      </c>
      <c r="E2509" s="207">
        <f t="shared" si="148"/>
        <v>-0.03</v>
      </c>
      <c r="F2509" s="207">
        <f t="shared" si="146"/>
        <v>-9.9999999999999985E-3</v>
      </c>
      <c r="G2509" s="187">
        <f t="shared" si="144"/>
        <v>1.4609615334260308E-2</v>
      </c>
      <c r="H2509" s="187">
        <f t="shared" si="143"/>
        <v>0.2309983009759238</v>
      </c>
      <c r="I2509" s="271"/>
      <c r="J2509" s="272"/>
      <c r="K2509" s="207"/>
      <c r="L2509" s="238"/>
      <c r="M2509" s="207"/>
      <c r="N2509" s="207"/>
      <c r="O2509" s="187"/>
      <c r="P2509" s="187"/>
      <c r="Z2509" s="272"/>
      <c r="AA2509" s="207"/>
      <c r="AB2509" s="238"/>
      <c r="AC2509" s="207"/>
      <c r="AD2509" s="207"/>
      <c r="AE2509" s="187"/>
      <c r="AF2509" s="187"/>
      <c r="AG2509" s="204"/>
      <c r="AH2509" s="272"/>
      <c r="AI2509" s="207"/>
      <c r="AJ2509" s="238"/>
      <c r="AK2509" s="207"/>
      <c r="AL2509" s="207"/>
      <c r="AM2509" s="187"/>
      <c r="AN2509" s="187"/>
      <c r="AO2509" s="204"/>
      <c r="AP2509" s="272"/>
      <c r="AQ2509" s="207"/>
      <c r="AR2509" s="238"/>
      <c r="AS2509" s="207"/>
      <c r="AT2509" s="207"/>
      <c r="AU2509" s="187"/>
      <c r="AV2509" s="187"/>
      <c r="AW2509" s="204"/>
      <c r="AX2509" s="272"/>
      <c r="AY2509" s="207"/>
      <c r="AZ2509" s="238"/>
      <c r="BA2509" s="207"/>
      <c r="BB2509" s="207"/>
      <c r="BC2509" s="187"/>
      <c r="BD2509" s="187"/>
      <c r="BE2509" s="204"/>
      <c r="BF2509" s="272"/>
      <c r="BG2509" s="207"/>
      <c r="BH2509" s="238"/>
      <c r="BI2509" s="207"/>
      <c r="BJ2509" s="207"/>
      <c r="BK2509" s="187"/>
      <c r="BL2509" s="187"/>
      <c r="BM2509" s="204"/>
      <c r="BN2509" s="272"/>
      <c r="BO2509" s="207"/>
      <c r="BP2509" s="238"/>
      <c r="BQ2509" s="207"/>
      <c r="BR2509" s="207"/>
      <c r="BS2509" s="187"/>
      <c r="BT2509" s="187"/>
      <c r="BU2509" s="204"/>
      <c r="BV2509" s="272"/>
      <c r="BW2509" s="207"/>
      <c r="BX2509" s="238"/>
      <c r="BY2509" s="207"/>
      <c r="BZ2509" s="207"/>
      <c r="CA2509" s="187"/>
      <c r="CB2509" s="187"/>
      <c r="CC2509" s="204"/>
      <c r="CD2509" s="272"/>
      <c r="CE2509" s="207"/>
      <c r="CF2509" s="238"/>
      <c r="CG2509" s="207"/>
      <c r="CH2509" s="207"/>
      <c r="CI2509" s="187"/>
      <c r="CJ2509" s="187"/>
      <c r="CK2509" s="204"/>
      <c r="CL2509" s="272"/>
      <c r="CM2509" s="207"/>
      <c r="CN2509" s="238"/>
      <c r="CO2509" s="207"/>
      <c r="CP2509" s="207"/>
      <c r="CQ2509" s="187"/>
      <c r="CR2509" s="187"/>
      <c r="CS2509" s="204"/>
      <c r="CT2509" s="272"/>
      <c r="CU2509" s="207"/>
      <c r="CV2509" s="238"/>
      <c r="CW2509" s="207"/>
      <c r="CX2509" s="207"/>
      <c r="CY2509" s="187"/>
      <c r="CZ2509" s="187"/>
      <c r="DA2509" s="204"/>
      <c r="DB2509" s="272"/>
      <c r="DC2509" s="207"/>
      <c r="DD2509" s="238"/>
      <c r="DE2509" s="207"/>
      <c r="DF2509" s="207"/>
      <c r="DG2509" s="187"/>
      <c r="DH2509" s="187"/>
      <c r="DI2509" s="204"/>
      <c r="DJ2509" s="272"/>
      <c r="DK2509" s="207"/>
      <c r="DL2509" s="238"/>
      <c r="DM2509" s="207"/>
      <c r="DN2509" s="207"/>
      <c r="DO2509" s="187"/>
      <c r="DP2509" s="187"/>
      <c r="DQ2509" s="204"/>
      <c r="DR2509" s="272"/>
      <c r="DS2509" s="207"/>
      <c r="DT2509" s="238"/>
      <c r="DU2509" s="207"/>
      <c r="DV2509" s="207"/>
      <c r="DW2509" s="187"/>
      <c r="DX2509" s="187"/>
      <c r="DY2509" s="204"/>
      <c r="DZ2509" s="272"/>
      <c r="EA2509" s="207"/>
      <c r="EB2509" s="238"/>
      <c r="EC2509" s="207"/>
      <c r="ED2509" s="207"/>
      <c r="EE2509" s="187"/>
      <c r="EF2509" s="187"/>
      <c r="EG2509" s="204"/>
      <c r="EH2509" s="272"/>
      <c r="EI2509" s="207"/>
      <c r="EJ2509" s="238"/>
      <c r="EK2509" s="207"/>
      <c r="EL2509" s="207"/>
      <c r="EM2509" s="187"/>
      <c r="EN2509" s="187"/>
      <c r="EO2509" s="204"/>
      <c r="EP2509" s="272"/>
      <c r="EQ2509" s="207"/>
      <c r="ER2509" s="238"/>
      <c r="ES2509" s="207"/>
      <c r="ET2509" s="207"/>
      <c r="EU2509" s="187"/>
      <c r="EV2509" s="187"/>
      <c r="EW2509" s="204"/>
      <c r="EX2509" s="272"/>
      <c r="EY2509" s="207"/>
      <c r="EZ2509" s="238"/>
      <c r="FA2509" s="207"/>
      <c r="FB2509" s="207"/>
      <c r="FC2509" s="187"/>
      <c r="FD2509" s="187"/>
      <c r="FE2509" s="204"/>
      <c r="FF2509" s="272"/>
      <c r="FG2509" s="207"/>
      <c r="FH2509" s="238"/>
      <c r="FI2509" s="207"/>
      <c r="FJ2509" s="207"/>
      <c r="FK2509" s="187"/>
      <c r="FL2509" s="187"/>
      <c r="FM2509" s="204"/>
      <c r="FN2509" s="272"/>
      <c r="FO2509" s="207"/>
      <c r="FP2509" s="238"/>
      <c r="FQ2509" s="207"/>
      <c r="FR2509" s="207"/>
      <c r="FS2509" s="187"/>
      <c r="FT2509" s="187"/>
      <c r="FU2509" s="204"/>
      <c r="FV2509" s="272"/>
      <c r="FW2509" s="207"/>
      <c r="FX2509" s="238"/>
      <c r="FY2509" s="207"/>
      <c r="FZ2509" s="207"/>
      <c r="GA2509" s="187"/>
      <c r="GB2509" s="187"/>
      <c r="GC2509" s="204"/>
      <c r="GD2509" s="272"/>
      <c r="GE2509" s="207"/>
      <c r="GF2509" s="238"/>
      <c r="GG2509" s="207"/>
      <c r="GH2509" s="207"/>
      <c r="GI2509" s="187"/>
      <c r="GJ2509" s="187"/>
      <c r="GK2509" s="204"/>
      <c r="GL2509" s="272"/>
      <c r="GM2509" s="207"/>
      <c r="GN2509" s="238"/>
      <c r="GO2509" s="207"/>
      <c r="GP2509" s="207"/>
      <c r="GQ2509" s="187"/>
      <c r="GR2509" s="187"/>
      <c r="GS2509" s="204"/>
      <c r="GT2509" s="272"/>
      <c r="GU2509" s="207"/>
      <c r="GV2509" s="238"/>
      <c r="GW2509" s="207"/>
      <c r="GX2509" s="207"/>
      <c r="GY2509" s="187"/>
      <c r="GZ2509" s="187"/>
      <c r="HA2509" s="204"/>
      <c r="HB2509" s="272"/>
      <c r="HC2509" s="207"/>
      <c r="HD2509" s="238"/>
      <c r="HE2509" s="207"/>
      <c r="HF2509" s="207"/>
      <c r="HG2509" s="187"/>
      <c r="HH2509" s="187"/>
      <c r="HI2509" s="204"/>
      <c r="HJ2509" s="272"/>
      <c r="HK2509" s="207"/>
      <c r="HL2509" s="238"/>
      <c r="HM2509" s="207"/>
      <c r="HN2509" s="207"/>
      <c r="HO2509" s="187"/>
      <c r="HP2509" s="187"/>
      <c r="HQ2509" s="204"/>
      <c r="HR2509" s="272"/>
      <c r="HS2509" s="207"/>
      <c r="HT2509" s="238"/>
      <c r="HU2509" s="207"/>
      <c r="HV2509" s="207"/>
      <c r="HW2509" s="187"/>
      <c r="HX2509" s="187"/>
      <c r="HY2509" s="204"/>
      <c r="HZ2509" s="272"/>
      <c r="IA2509" s="207"/>
      <c r="IB2509" s="238"/>
      <c r="IC2509" s="207"/>
      <c r="ID2509" s="207"/>
      <c r="IE2509" s="187"/>
      <c r="IF2509" s="187"/>
      <c r="IG2509" s="204"/>
      <c r="IH2509" s="272"/>
      <c r="II2509" s="207"/>
      <c r="IJ2509" s="238"/>
      <c r="IK2509" s="207"/>
      <c r="IL2509" s="207"/>
      <c r="IM2509" s="187"/>
      <c r="IN2509" s="187"/>
      <c r="IO2509" s="204"/>
      <c r="IP2509" s="272"/>
      <c r="IQ2509" s="207"/>
      <c r="IR2509" s="238"/>
      <c r="IS2509" s="207"/>
      <c r="IT2509" s="207"/>
      <c r="IU2509" s="187"/>
      <c r="IV2509" s="187"/>
      <c r="IW2509" s="204"/>
      <c r="IX2509" s="272"/>
      <c r="IY2509" s="207"/>
      <c r="IZ2509" s="238"/>
      <c r="JA2509" s="207"/>
      <c r="JB2509" s="207"/>
      <c r="JC2509" s="187"/>
      <c r="JD2509" s="187"/>
      <c r="JE2509" s="204"/>
      <c r="JF2509" s="272"/>
      <c r="JG2509" s="207"/>
      <c r="JH2509" s="238"/>
      <c r="JI2509" s="207"/>
      <c r="JJ2509" s="207"/>
      <c r="JK2509" s="187"/>
      <c r="JL2509" s="187"/>
      <c r="JM2509" s="204"/>
      <c r="JN2509" s="272"/>
      <c r="JO2509" s="207"/>
      <c r="JP2509" s="238"/>
      <c r="JQ2509" s="207"/>
      <c r="JR2509" s="207"/>
      <c r="JS2509" s="187"/>
      <c r="JT2509" s="187"/>
      <c r="JU2509" s="204"/>
      <c r="JV2509" s="272"/>
      <c r="JW2509" s="207"/>
      <c r="JX2509" s="238"/>
      <c r="JY2509" s="207"/>
      <c r="JZ2509" s="207"/>
      <c r="KA2509" s="187"/>
      <c r="KB2509" s="187"/>
      <c r="KC2509" s="204"/>
      <c r="KD2509" s="272"/>
      <c r="KE2509" s="207"/>
      <c r="KF2509" s="238"/>
      <c r="KG2509" s="207"/>
      <c r="KH2509" s="207"/>
      <c r="KI2509" s="187"/>
      <c r="KJ2509" s="187"/>
      <c r="KK2509" s="204"/>
      <c r="KL2509" s="272"/>
      <c r="KM2509" s="207"/>
      <c r="KN2509" s="238"/>
      <c r="KO2509" s="207"/>
      <c r="KP2509" s="207"/>
      <c r="KQ2509" s="187"/>
      <c r="KR2509" s="187"/>
      <c r="KS2509" s="204"/>
      <c r="KT2509" s="272"/>
      <c r="KU2509" s="207"/>
      <c r="KV2509" s="238"/>
      <c r="KW2509" s="207"/>
      <c r="KX2509" s="207"/>
      <c r="KY2509" s="187"/>
      <c r="KZ2509" s="187"/>
      <c r="LA2509" s="204"/>
      <c r="LB2509" s="272"/>
      <c r="LC2509" s="207"/>
      <c r="LD2509" s="238"/>
      <c r="LE2509" s="207"/>
      <c r="LF2509" s="207"/>
      <c r="LG2509" s="187"/>
      <c r="LH2509" s="187"/>
      <c r="LI2509" s="204"/>
      <c r="LJ2509" s="272"/>
      <c r="LK2509" s="207"/>
      <c r="LL2509" s="238"/>
      <c r="LM2509" s="207"/>
      <c r="LN2509" s="207"/>
      <c r="LO2509" s="187"/>
      <c r="LP2509" s="187"/>
      <c r="LQ2509" s="204"/>
      <c r="LR2509" s="272"/>
      <c r="LS2509" s="207"/>
      <c r="LT2509" s="238"/>
      <c r="LU2509" s="207"/>
      <c r="LV2509" s="207"/>
      <c r="LW2509" s="187"/>
      <c r="LX2509" s="187"/>
      <c r="LY2509" s="204"/>
      <c r="LZ2509" s="272"/>
      <c r="MA2509" s="207"/>
      <c r="MB2509" s="238"/>
      <c r="MC2509" s="207"/>
      <c r="MD2509" s="207"/>
      <c r="ME2509" s="187"/>
      <c r="MF2509" s="187"/>
      <c r="MG2509" s="204"/>
      <c r="MH2509" s="272"/>
      <c r="MI2509" s="207"/>
      <c r="MJ2509" s="238"/>
      <c r="MK2509" s="207"/>
      <c r="ML2509" s="207"/>
      <c r="MM2509" s="187"/>
      <c r="MN2509" s="187"/>
      <c r="MO2509" s="204"/>
      <c r="MP2509" s="272"/>
      <c r="MQ2509" s="207"/>
      <c r="MR2509" s="238"/>
      <c r="MS2509" s="207"/>
      <c r="MT2509" s="207"/>
      <c r="MU2509" s="187"/>
      <c r="MV2509" s="187"/>
      <c r="MW2509" s="204"/>
      <c r="MX2509" s="272"/>
      <c r="MY2509" s="207"/>
      <c r="MZ2509" s="238"/>
      <c r="NA2509" s="207"/>
      <c r="NB2509" s="207"/>
      <c r="NC2509" s="187"/>
      <c r="ND2509" s="187"/>
      <c r="NE2509" s="204"/>
      <c r="NF2509" s="272"/>
      <c r="NG2509" s="207"/>
      <c r="NH2509" s="238"/>
      <c r="NI2509" s="207"/>
      <c r="NJ2509" s="207"/>
      <c r="NK2509" s="187"/>
      <c r="NL2509" s="187"/>
      <c r="NM2509" s="204"/>
      <c r="NN2509" s="272"/>
      <c r="NO2509" s="207"/>
      <c r="NP2509" s="238"/>
      <c r="NQ2509" s="207"/>
      <c r="NR2509" s="207"/>
      <c r="NS2509" s="187"/>
      <c r="NT2509" s="187"/>
      <c r="NU2509" s="204"/>
      <c r="NV2509" s="272"/>
      <c r="NW2509" s="207"/>
      <c r="NX2509" s="238"/>
      <c r="NY2509" s="207"/>
      <c r="NZ2509" s="207"/>
      <c r="OA2509" s="187"/>
      <c r="OB2509" s="187"/>
      <c r="OC2509" s="204"/>
      <c r="OD2509" s="272"/>
      <c r="OE2509" s="207"/>
      <c r="OF2509" s="238"/>
      <c r="OG2509" s="207"/>
      <c r="OH2509" s="207"/>
      <c r="OI2509" s="187"/>
      <c r="OJ2509" s="187"/>
      <c r="OK2509" s="204"/>
      <c r="OL2509" s="272"/>
      <c r="OM2509" s="207"/>
      <c r="ON2509" s="238"/>
      <c r="OO2509" s="207"/>
      <c r="OP2509" s="207"/>
      <c r="OQ2509" s="187"/>
      <c r="OR2509" s="187"/>
      <c r="OS2509" s="204"/>
      <c r="OT2509" s="272"/>
      <c r="OU2509" s="207"/>
      <c r="OV2509" s="238"/>
      <c r="OW2509" s="207"/>
      <c r="OX2509" s="207"/>
      <c r="OY2509" s="187"/>
      <c r="OZ2509" s="187"/>
      <c r="PA2509" s="204"/>
      <c r="PB2509" s="272"/>
      <c r="PC2509" s="207"/>
      <c r="PD2509" s="238"/>
      <c r="PE2509" s="207"/>
      <c r="PF2509" s="207"/>
      <c r="PG2509" s="187"/>
      <c r="PH2509" s="187"/>
      <c r="PI2509" s="204"/>
      <c r="PJ2509" s="272"/>
      <c r="PK2509" s="207"/>
      <c r="PL2509" s="238"/>
      <c r="PM2509" s="207"/>
      <c r="PN2509" s="207"/>
      <c r="PO2509" s="187"/>
      <c r="PP2509" s="187"/>
      <c r="PQ2509" s="204"/>
      <c r="PR2509" s="272"/>
      <c r="PS2509" s="207"/>
      <c r="PT2509" s="238"/>
      <c r="PU2509" s="207"/>
      <c r="PV2509" s="207"/>
      <c r="PW2509" s="187"/>
      <c r="PX2509" s="187"/>
      <c r="PY2509" s="204"/>
      <c r="PZ2509" s="272"/>
      <c r="QA2509" s="207"/>
      <c r="QB2509" s="238"/>
      <c r="QC2509" s="207"/>
      <c r="QD2509" s="207"/>
      <c r="QE2509" s="187"/>
      <c r="QF2509" s="187"/>
      <c r="QG2509" s="204"/>
      <c r="QH2509" s="272"/>
      <c r="QI2509" s="207"/>
      <c r="QJ2509" s="238"/>
      <c r="QK2509" s="207"/>
      <c r="QL2509" s="207"/>
      <c r="QM2509" s="187"/>
      <c r="QN2509" s="187"/>
      <c r="QO2509" s="204"/>
      <c r="QP2509" s="272"/>
      <c r="QQ2509" s="207"/>
      <c r="QR2509" s="238"/>
      <c r="QS2509" s="207"/>
      <c r="QT2509" s="207"/>
      <c r="QU2509" s="187"/>
      <c r="QV2509" s="187"/>
      <c r="QW2509" s="204"/>
      <c r="QX2509" s="272"/>
      <c r="QY2509" s="207"/>
      <c r="QZ2509" s="238"/>
      <c r="RA2509" s="207"/>
      <c r="RB2509" s="207"/>
      <c r="RC2509" s="187"/>
      <c r="RD2509" s="187"/>
      <c r="RE2509" s="204"/>
      <c r="RF2509" s="272"/>
      <c r="RG2509" s="207"/>
      <c r="RH2509" s="238"/>
      <c r="RI2509" s="207"/>
      <c r="RJ2509" s="207"/>
      <c r="RK2509" s="187"/>
      <c r="RL2509" s="187"/>
      <c r="RM2509" s="204"/>
      <c r="RN2509" s="272"/>
      <c r="RO2509" s="207"/>
      <c r="RP2509" s="238"/>
      <c r="RQ2509" s="207"/>
      <c r="RR2509" s="207"/>
      <c r="RS2509" s="187"/>
      <c r="RT2509" s="187"/>
      <c r="RU2509" s="204"/>
      <c r="RV2509" s="272"/>
      <c r="RW2509" s="207"/>
      <c r="RX2509" s="238"/>
      <c r="RY2509" s="207"/>
      <c r="RZ2509" s="207"/>
      <c r="SA2509" s="187"/>
      <c r="SB2509" s="187"/>
      <c r="SC2509" s="204"/>
      <c r="SD2509" s="272"/>
      <c r="SE2509" s="207"/>
      <c r="SF2509" s="238"/>
      <c r="SG2509" s="207"/>
      <c r="SH2509" s="207"/>
      <c r="SI2509" s="187"/>
      <c r="SJ2509" s="187"/>
      <c r="SK2509" s="204"/>
      <c r="SL2509" s="272"/>
      <c r="SM2509" s="207"/>
      <c r="SN2509" s="238"/>
      <c r="SO2509" s="207"/>
      <c r="SP2509" s="207"/>
      <c r="SQ2509" s="187"/>
      <c r="SR2509" s="187"/>
      <c r="SS2509" s="204"/>
      <c r="ST2509" s="272"/>
      <c r="SU2509" s="207"/>
      <c r="SV2509" s="238"/>
      <c r="SW2509" s="207"/>
      <c r="SX2509" s="207"/>
      <c r="SY2509" s="187"/>
      <c r="SZ2509" s="187"/>
      <c r="TA2509" s="204"/>
      <c r="TB2509" s="272"/>
      <c r="TC2509" s="207"/>
      <c r="TD2509" s="238"/>
      <c r="TE2509" s="207"/>
      <c r="TF2509" s="207"/>
      <c r="TG2509" s="187"/>
      <c r="TH2509" s="187"/>
      <c r="TI2509" s="204"/>
      <c r="TJ2509" s="272"/>
      <c r="TK2509" s="207"/>
      <c r="TL2509" s="238"/>
      <c r="TM2509" s="207"/>
      <c r="TN2509" s="207"/>
      <c r="TO2509" s="187"/>
      <c r="TP2509" s="187"/>
      <c r="TQ2509" s="204"/>
      <c r="TR2509" s="272"/>
      <c r="TS2509" s="207"/>
      <c r="TT2509" s="238"/>
      <c r="TU2509" s="207"/>
      <c r="TV2509" s="207"/>
      <c r="TW2509" s="187"/>
      <c r="TX2509" s="187"/>
      <c r="TY2509" s="204"/>
      <c r="TZ2509" s="272"/>
      <c r="UA2509" s="207"/>
      <c r="UB2509" s="238"/>
      <c r="UC2509" s="207"/>
      <c r="UD2509" s="207"/>
      <c r="UE2509" s="187"/>
      <c r="UF2509" s="187"/>
      <c r="UG2509" s="204"/>
      <c r="UH2509" s="272"/>
      <c r="UI2509" s="207"/>
      <c r="UJ2509" s="238"/>
      <c r="UK2509" s="207"/>
      <c r="UL2509" s="207"/>
      <c r="UM2509" s="187"/>
      <c r="UN2509" s="187"/>
      <c r="UO2509" s="204"/>
      <c r="UP2509" s="272"/>
      <c r="UQ2509" s="207"/>
      <c r="UR2509" s="238"/>
      <c r="US2509" s="207"/>
      <c r="UT2509" s="207"/>
      <c r="UU2509" s="187"/>
      <c r="UV2509" s="187"/>
      <c r="UW2509" s="204"/>
      <c r="UX2509" s="272"/>
      <c r="UY2509" s="207"/>
      <c r="UZ2509" s="238"/>
      <c r="VA2509" s="207"/>
      <c r="VB2509" s="207"/>
      <c r="VC2509" s="187"/>
      <c r="VD2509" s="187"/>
      <c r="VE2509" s="204"/>
      <c r="VF2509" s="272"/>
      <c r="VG2509" s="207"/>
      <c r="VH2509" s="238"/>
      <c r="VI2509" s="207"/>
      <c r="VJ2509" s="207"/>
      <c r="VK2509" s="187"/>
      <c r="VL2509" s="187"/>
      <c r="VM2509" s="204"/>
      <c r="VN2509" s="272"/>
      <c r="VO2509" s="207"/>
      <c r="VP2509" s="238"/>
      <c r="VQ2509" s="207"/>
      <c r="VR2509" s="207"/>
      <c r="VS2509" s="187"/>
      <c r="VT2509" s="187"/>
      <c r="VU2509" s="204"/>
      <c r="VV2509" s="272"/>
      <c r="VW2509" s="207"/>
      <c r="VX2509" s="238"/>
      <c r="VY2509" s="207"/>
      <c r="VZ2509" s="207"/>
      <c r="WA2509" s="187"/>
      <c r="WB2509" s="187"/>
      <c r="WC2509" s="204"/>
      <c r="WD2509" s="272"/>
      <c r="WE2509" s="207"/>
      <c r="WF2509" s="238"/>
      <c r="WG2509" s="207"/>
      <c r="WH2509" s="207"/>
      <c r="WI2509" s="187"/>
      <c r="WJ2509" s="187"/>
      <c r="WK2509" s="204"/>
      <c r="WL2509" s="272"/>
      <c r="WM2509" s="207"/>
      <c r="WN2509" s="238"/>
      <c r="WO2509" s="207"/>
      <c r="WP2509" s="207"/>
      <c r="WQ2509" s="187"/>
      <c r="WR2509" s="187"/>
      <c r="WS2509" s="204"/>
      <c r="WT2509" s="272"/>
      <c r="WU2509" s="207"/>
      <c r="WV2509" s="238"/>
      <c r="WW2509" s="207"/>
      <c r="WX2509" s="207"/>
      <c r="WY2509" s="187"/>
      <c r="WZ2509" s="187"/>
      <c r="XA2509" s="204"/>
      <c r="XB2509" s="272"/>
      <c r="XC2509" s="207"/>
      <c r="XD2509" s="238"/>
      <c r="XE2509" s="207"/>
      <c r="XF2509" s="207"/>
      <c r="XG2509" s="187"/>
      <c r="XH2509" s="187"/>
      <c r="XI2509" s="204"/>
      <c r="XJ2509" s="272"/>
      <c r="XK2509" s="207"/>
      <c r="XL2509" s="238"/>
      <c r="XM2509" s="207"/>
      <c r="XN2509" s="207"/>
      <c r="XO2509" s="187"/>
      <c r="XP2509" s="187"/>
      <c r="XQ2509" s="204"/>
      <c r="XR2509" s="272"/>
      <c r="XS2509" s="207"/>
      <c r="XT2509" s="238"/>
      <c r="XU2509" s="207"/>
      <c r="XV2509" s="207"/>
      <c r="XW2509" s="187"/>
      <c r="XX2509" s="187"/>
      <c r="XY2509" s="204"/>
      <c r="XZ2509" s="272"/>
      <c r="YA2509" s="207"/>
      <c r="YB2509" s="238"/>
      <c r="YC2509" s="207"/>
      <c r="YD2509" s="207"/>
      <c r="YE2509" s="187"/>
      <c r="YF2509" s="187"/>
      <c r="YG2509" s="204"/>
      <c r="YH2509" s="272"/>
      <c r="YI2509" s="207"/>
      <c r="YJ2509" s="238"/>
      <c r="YK2509" s="207"/>
      <c r="YL2509" s="207"/>
      <c r="YM2509" s="187"/>
      <c r="YN2509" s="187"/>
      <c r="YO2509" s="204"/>
      <c r="YP2509" s="272"/>
      <c r="YQ2509" s="207"/>
      <c r="YR2509" s="238"/>
      <c r="YS2509" s="207"/>
      <c r="YT2509" s="207"/>
      <c r="YU2509" s="187"/>
      <c r="YV2509" s="187"/>
      <c r="YW2509" s="204"/>
      <c r="YX2509" s="272"/>
      <c r="YY2509" s="207"/>
      <c r="YZ2509" s="238"/>
      <c r="ZA2509" s="207"/>
      <c r="ZB2509" s="207"/>
      <c r="ZC2509" s="187"/>
      <c r="ZD2509" s="187"/>
      <c r="ZE2509" s="204"/>
      <c r="ZF2509" s="272"/>
      <c r="ZG2509" s="207"/>
      <c r="ZH2509" s="238"/>
      <c r="ZI2509" s="207"/>
      <c r="ZJ2509" s="207"/>
      <c r="ZK2509" s="187"/>
      <c r="ZL2509" s="187"/>
      <c r="ZM2509" s="204"/>
      <c r="ZN2509" s="272"/>
      <c r="ZO2509" s="207"/>
      <c r="ZP2509" s="238"/>
      <c r="ZQ2509" s="207"/>
      <c r="ZR2509" s="207"/>
      <c r="ZS2509" s="187"/>
      <c r="ZT2509" s="187"/>
      <c r="ZU2509" s="204"/>
      <c r="ZV2509" s="272"/>
      <c r="ZW2509" s="207"/>
      <c r="ZX2509" s="238"/>
      <c r="ZY2509" s="207"/>
      <c r="ZZ2509" s="207"/>
      <c r="AAA2509" s="187"/>
      <c r="AAB2509" s="187"/>
      <c r="AAC2509" s="204"/>
      <c r="AAD2509" s="272"/>
      <c r="AAE2509" s="207"/>
      <c r="AAF2509" s="238"/>
      <c r="AAG2509" s="207"/>
      <c r="AAH2509" s="207"/>
      <c r="AAI2509" s="187"/>
      <c r="AAJ2509" s="187"/>
      <c r="AAK2509" s="204"/>
      <c r="AAL2509" s="272"/>
      <c r="AAM2509" s="207"/>
      <c r="AAN2509" s="238"/>
      <c r="AAO2509" s="207"/>
      <c r="AAP2509" s="207"/>
      <c r="AAQ2509" s="187"/>
      <c r="AAR2509" s="187"/>
      <c r="AAS2509" s="204"/>
      <c r="AAT2509" s="272"/>
      <c r="AAU2509" s="207"/>
      <c r="AAV2509" s="238"/>
      <c r="AAW2509" s="207"/>
      <c r="AAX2509" s="207"/>
      <c r="AAY2509" s="187"/>
      <c r="AAZ2509" s="187"/>
      <c r="ABA2509" s="204"/>
      <c r="ABB2509" s="272"/>
      <c r="ABC2509" s="207"/>
      <c r="ABD2509" s="238"/>
      <c r="ABE2509" s="207"/>
      <c r="ABF2509" s="207"/>
      <c r="ABG2509" s="187"/>
      <c r="ABH2509" s="187"/>
      <c r="ABI2509" s="204"/>
      <c r="ABJ2509" s="272"/>
      <c r="ABK2509" s="207"/>
      <c r="ABL2509" s="238"/>
      <c r="ABM2509" s="207"/>
      <c r="ABN2509" s="207"/>
      <c r="ABO2509" s="187"/>
      <c r="ABP2509" s="187"/>
      <c r="ABQ2509" s="204"/>
      <c r="ABR2509" s="272"/>
      <c r="ABS2509" s="207"/>
      <c r="ABT2509" s="238"/>
      <c r="ABU2509" s="207"/>
      <c r="ABV2509" s="207"/>
      <c r="ABW2509" s="187"/>
      <c r="ABX2509" s="187"/>
      <c r="ABY2509" s="204"/>
      <c r="ABZ2509" s="272"/>
      <c r="ACA2509" s="207"/>
      <c r="ACB2509" s="238"/>
      <c r="ACC2509" s="207"/>
      <c r="ACD2509" s="207"/>
      <c r="ACE2509" s="187"/>
      <c r="ACF2509" s="187"/>
      <c r="ACG2509" s="204"/>
      <c r="ACH2509" s="272"/>
      <c r="ACI2509" s="207"/>
      <c r="ACJ2509" s="238"/>
      <c r="ACK2509" s="207"/>
      <c r="ACL2509" s="207"/>
      <c r="ACM2509" s="187"/>
      <c r="ACN2509" s="187"/>
      <c r="ACO2509" s="204"/>
      <c r="ACP2509" s="272"/>
      <c r="ACQ2509" s="207"/>
      <c r="ACR2509" s="238"/>
      <c r="ACS2509" s="207"/>
      <c r="ACT2509" s="207"/>
      <c r="ACU2509" s="187"/>
      <c r="ACV2509" s="187"/>
      <c r="ACW2509" s="204"/>
      <c r="ACX2509" s="272"/>
      <c r="ACY2509" s="207"/>
      <c r="ACZ2509" s="238"/>
      <c r="ADA2509" s="207"/>
      <c r="ADB2509" s="207"/>
      <c r="ADC2509" s="187"/>
      <c r="ADD2509" s="187"/>
      <c r="ADE2509" s="204"/>
      <c r="ADF2509" s="272"/>
      <c r="ADG2509" s="207"/>
      <c r="ADH2509" s="238"/>
      <c r="ADI2509" s="207"/>
      <c r="ADJ2509" s="207"/>
      <c r="ADK2509" s="187"/>
      <c r="ADL2509" s="187"/>
      <c r="ADM2509" s="204"/>
      <c r="ADN2509" s="272"/>
      <c r="ADO2509" s="207"/>
      <c r="ADP2509" s="238"/>
      <c r="ADQ2509" s="207"/>
      <c r="ADR2509" s="207"/>
      <c r="ADS2509" s="187"/>
      <c r="ADT2509" s="187"/>
      <c r="ADU2509" s="204"/>
      <c r="ADV2509" s="272"/>
      <c r="ADW2509" s="207"/>
      <c r="ADX2509" s="238"/>
      <c r="ADY2509" s="207"/>
      <c r="ADZ2509" s="207"/>
      <c r="AEA2509" s="187"/>
      <c r="AEB2509" s="187"/>
      <c r="AEC2509" s="204"/>
      <c r="AED2509" s="272"/>
      <c r="AEE2509" s="207"/>
      <c r="AEF2509" s="238"/>
      <c r="AEG2509" s="207"/>
      <c r="AEH2509" s="207"/>
      <c r="AEI2509" s="187"/>
      <c r="AEJ2509" s="187"/>
      <c r="AEK2509" s="204"/>
      <c r="AEL2509" s="272"/>
      <c r="AEM2509" s="207"/>
      <c r="AEN2509" s="238"/>
      <c r="AEO2509" s="207"/>
      <c r="AEP2509" s="207"/>
      <c r="AEQ2509" s="187"/>
      <c r="AER2509" s="187"/>
      <c r="AES2509" s="204"/>
      <c r="AET2509" s="272"/>
      <c r="AEU2509" s="207"/>
      <c r="AEV2509" s="238"/>
      <c r="AEW2509" s="207"/>
      <c r="AEX2509" s="207"/>
      <c r="AEY2509" s="187"/>
      <c r="AEZ2509" s="187"/>
      <c r="AFA2509" s="204"/>
      <c r="AFB2509" s="272"/>
      <c r="AFC2509" s="207"/>
      <c r="AFD2509" s="238"/>
      <c r="AFE2509" s="207"/>
      <c r="AFF2509" s="207"/>
      <c r="AFG2509" s="187"/>
      <c r="AFH2509" s="187"/>
      <c r="AFI2509" s="204"/>
      <c r="AFJ2509" s="272"/>
      <c r="AFK2509" s="207"/>
      <c r="AFL2509" s="238"/>
      <c r="AFM2509" s="207"/>
      <c r="AFN2509" s="207"/>
      <c r="AFO2509" s="187"/>
      <c r="AFP2509" s="187"/>
      <c r="AFQ2509" s="204"/>
      <c r="AFR2509" s="272"/>
      <c r="AFS2509" s="207"/>
      <c r="AFT2509" s="238"/>
      <c r="AFU2509" s="207"/>
      <c r="AFV2509" s="207"/>
      <c r="AFW2509" s="187"/>
      <c r="AFX2509" s="187"/>
      <c r="AFY2509" s="204"/>
      <c r="AFZ2509" s="272"/>
      <c r="AGA2509" s="207"/>
      <c r="AGB2509" s="238"/>
      <c r="AGC2509" s="207"/>
      <c r="AGD2509" s="207"/>
      <c r="AGE2509" s="187"/>
      <c r="AGF2509" s="187"/>
      <c r="AGG2509" s="204"/>
      <c r="AGH2509" s="272"/>
      <c r="AGI2509" s="207"/>
      <c r="AGJ2509" s="238"/>
      <c r="AGK2509" s="207"/>
      <c r="AGL2509" s="207"/>
      <c r="AGM2509" s="187"/>
      <c r="AGN2509" s="187"/>
      <c r="AGO2509" s="204"/>
      <c r="AGP2509" s="272"/>
      <c r="AGQ2509" s="207"/>
      <c r="AGR2509" s="238"/>
      <c r="AGS2509" s="207"/>
      <c r="AGT2509" s="207"/>
      <c r="AGU2509" s="187"/>
      <c r="AGV2509" s="187"/>
      <c r="AGW2509" s="204"/>
      <c r="AGX2509" s="272"/>
      <c r="AGY2509" s="207"/>
      <c r="AGZ2509" s="238"/>
      <c r="AHA2509" s="207"/>
      <c r="AHB2509" s="207"/>
      <c r="AHC2509" s="187"/>
      <c r="AHD2509" s="187"/>
      <c r="AHE2509" s="204"/>
      <c r="AHF2509" s="272"/>
      <c r="AHG2509" s="207"/>
      <c r="AHH2509" s="238"/>
      <c r="AHI2509" s="207"/>
      <c r="AHJ2509" s="207"/>
      <c r="AHK2509" s="187"/>
      <c r="AHL2509" s="187"/>
      <c r="AHM2509" s="204"/>
      <c r="AHN2509" s="272"/>
      <c r="AHO2509" s="207"/>
      <c r="AHP2509" s="238"/>
      <c r="AHQ2509" s="207"/>
      <c r="AHR2509" s="207"/>
      <c r="AHS2509" s="187"/>
      <c r="AHT2509" s="187"/>
      <c r="AHU2509" s="204"/>
      <c r="AHV2509" s="272"/>
      <c r="AHW2509" s="207"/>
      <c r="AHX2509" s="238"/>
      <c r="AHY2509" s="207"/>
      <c r="AHZ2509" s="207"/>
      <c r="AIA2509" s="187"/>
      <c r="AIB2509" s="187"/>
      <c r="AIC2509" s="204"/>
      <c r="AID2509" s="272"/>
      <c r="AIE2509" s="207"/>
      <c r="AIF2509" s="238"/>
      <c r="AIG2509" s="207"/>
      <c r="AIH2509" s="207"/>
      <c r="AII2509" s="187"/>
      <c r="AIJ2509" s="187"/>
      <c r="AIK2509" s="204"/>
      <c r="AIL2509" s="272"/>
      <c r="AIM2509" s="207"/>
      <c r="AIN2509" s="238"/>
      <c r="AIO2509" s="207"/>
      <c r="AIP2509" s="207"/>
      <c r="AIQ2509" s="187"/>
      <c r="AIR2509" s="187"/>
      <c r="AIS2509" s="204"/>
      <c r="AIT2509" s="272"/>
      <c r="AIU2509" s="207"/>
      <c r="AIV2509" s="238"/>
      <c r="AIW2509" s="207"/>
      <c r="AIX2509" s="207"/>
      <c r="AIY2509" s="187"/>
      <c r="AIZ2509" s="187"/>
      <c r="AJA2509" s="204"/>
      <c r="AJB2509" s="272"/>
      <c r="AJC2509" s="207"/>
      <c r="AJD2509" s="238"/>
      <c r="AJE2509" s="207"/>
      <c r="AJF2509" s="207"/>
      <c r="AJG2509" s="187"/>
      <c r="AJH2509" s="187"/>
      <c r="AJI2509" s="204"/>
      <c r="AJJ2509" s="272"/>
      <c r="AJK2509" s="207"/>
      <c r="AJL2509" s="238"/>
      <c r="AJM2509" s="207"/>
      <c r="AJN2509" s="207"/>
      <c r="AJO2509" s="187"/>
      <c r="AJP2509" s="187"/>
      <c r="AJQ2509" s="204"/>
      <c r="AJR2509" s="272"/>
      <c r="AJS2509" s="207"/>
      <c r="AJT2509" s="238"/>
      <c r="AJU2509" s="207"/>
      <c r="AJV2509" s="207"/>
      <c r="AJW2509" s="187"/>
      <c r="AJX2509" s="187"/>
      <c r="AJY2509" s="204"/>
      <c r="AJZ2509" s="272"/>
      <c r="AKA2509" s="207"/>
      <c r="AKB2509" s="238"/>
      <c r="AKC2509" s="207"/>
      <c r="AKD2509" s="207"/>
      <c r="AKE2509" s="187"/>
      <c r="AKF2509" s="187"/>
      <c r="AKG2509" s="204"/>
      <c r="AKH2509" s="272"/>
      <c r="AKI2509" s="207"/>
      <c r="AKJ2509" s="238"/>
      <c r="AKK2509" s="207"/>
      <c r="AKL2509" s="207"/>
      <c r="AKM2509" s="187"/>
      <c r="AKN2509" s="187"/>
      <c r="AKO2509" s="204"/>
      <c r="AKP2509" s="272"/>
      <c r="AKQ2509" s="207"/>
      <c r="AKR2509" s="238"/>
      <c r="AKS2509" s="207"/>
      <c r="AKT2509" s="207"/>
      <c r="AKU2509" s="187"/>
      <c r="AKV2509" s="187"/>
      <c r="AKW2509" s="204"/>
      <c r="AKX2509" s="272"/>
      <c r="AKY2509" s="207"/>
      <c r="AKZ2509" s="238"/>
      <c r="ALA2509" s="207"/>
      <c r="ALB2509" s="207"/>
      <c r="ALC2509" s="187"/>
      <c r="ALD2509" s="187"/>
      <c r="ALE2509" s="204"/>
      <c r="ALF2509" s="272"/>
      <c r="ALG2509" s="207"/>
      <c r="ALH2509" s="238"/>
      <c r="ALI2509" s="207"/>
      <c r="ALJ2509" s="207"/>
      <c r="ALK2509" s="187"/>
      <c r="ALL2509" s="187"/>
      <c r="ALM2509" s="204"/>
      <c r="ALN2509" s="272"/>
      <c r="ALO2509" s="207"/>
      <c r="ALP2509" s="238"/>
      <c r="ALQ2509" s="207"/>
      <c r="ALR2509" s="207"/>
      <c r="ALS2509" s="187"/>
      <c r="ALT2509" s="187"/>
      <c r="ALU2509" s="204"/>
      <c r="ALV2509" s="272"/>
      <c r="ALW2509" s="207"/>
      <c r="ALX2509" s="238"/>
      <c r="ALY2509" s="207"/>
      <c r="ALZ2509" s="207"/>
      <c r="AMA2509" s="187"/>
      <c r="AMB2509" s="187"/>
      <c r="AMC2509" s="204"/>
      <c r="AMD2509" s="272"/>
      <c r="AME2509" s="207"/>
      <c r="AMF2509" s="238"/>
      <c r="AMG2509" s="207"/>
      <c r="AMH2509" s="207"/>
      <c r="AMI2509" s="187"/>
      <c r="AMJ2509" s="187"/>
      <c r="AMK2509" s="204"/>
      <c r="AML2509" s="272"/>
      <c r="AMM2509" s="207"/>
      <c r="AMN2509" s="238"/>
      <c r="AMO2509" s="207"/>
      <c r="AMP2509" s="207"/>
      <c r="AMQ2509" s="187"/>
      <c r="AMR2509" s="187"/>
      <c r="AMS2509" s="204"/>
      <c r="AMT2509" s="272"/>
      <c r="AMU2509" s="207"/>
      <c r="AMV2509" s="238"/>
      <c r="AMW2509" s="207"/>
      <c r="AMX2509" s="207"/>
      <c r="AMY2509" s="187"/>
      <c r="AMZ2509" s="187"/>
      <c r="ANA2509" s="204"/>
      <c r="ANB2509" s="272"/>
      <c r="ANC2509" s="207"/>
      <c r="AND2509" s="238"/>
      <c r="ANE2509" s="207"/>
      <c r="ANF2509" s="207"/>
      <c r="ANG2509" s="187"/>
      <c r="ANH2509" s="187"/>
      <c r="ANI2509" s="204"/>
      <c r="ANJ2509" s="272"/>
      <c r="ANK2509" s="207"/>
      <c r="ANL2509" s="238"/>
      <c r="ANM2509" s="207"/>
      <c r="ANN2509" s="207"/>
      <c r="ANO2509" s="187"/>
      <c r="ANP2509" s="187"/>
      <c r="ANQ2509" s="204"/>
      <c r="ANR2509" s="272"/>
      <c r="ANS2509" s="207"/>
      <c r="ANT2509" s="238"/>
      <c r="ANU2509" s="207"/>
      <c r="ANV2509" s="207"/>
      <c r="ANW2509" s="187"/>
      <c r="ANX2509" s="187"/>
      <c r="ANY2509" s="204"/>
      <c r="ANZ2509" s="272"/>
      <c r="AOA2509" s="207"/>
      <c r="AOB2509" s="238"/>
      <c r="AOC2509" s="207"/>
      <c r="AOD2509" s="207"/>
      <c r="AOE2509" s="187"/>
      <c r="AOF2509" s="187"/>
      <c r="AOG2509" s="204"/>
      <c r="AOH2509" s="272"/>
      <c r="AOI2509" s="207"/>
      <c r="AOJ2509" s="238"/>
      <c r="AOK2509" s="207"/>
      <c r="AOL2509" s="207"/>
      <c r="AOM2509" s="187"/>
      <c r="AON2509" s="187"/>
      <c r="AOO2509" s="204"/>
      <c r="AOP2509" s="272"/>
      <c r="AOQ2509" s="207"/>
      <c r="AOR2509" s="238"/>
      <c r="AOS2509" s="207"/>
      <c r="AOT2509" s="207"/>
      <c r="AOU2509" s="187"/>
      <c r="AOV2509" s="187"/>
      <c r="AOW2509" s="204"/>
      <c r="AOX2509" s="272"/>
      <c r="AOY2509" s="207"/>
      <c r="AOZ2509" s="238"/>
      <c r="APA2509" s="207"/>
      <c r="APB2509" s="207"/>
      <c r="APC2509" s="187"/>
      <c r="APD2509" s="187"/>
      <c r="APE2509" s="204"/>
      <c r="APF2509" s="272"/>
      <c r="APG2509" s="207"/>
      <c r="APH2509" s="238"/>
      <c r="API2509" s="207"/>
      <c r="APJ2509" s="207"/>
      <c r="APK2509" s="187"/>
      <c r="APL2509" s="187"/>
      <c r="APM2509" s="204"/>
      <c r="APN2509" s="272"/>
      <c r="APO2509" s="207"/>
      <c r="APP2509" s="238"/>
      <c r="APQ2509" s="207"/>
      <c r="APR2509" s="207"/>
      <c r="APS2509" s="187"/>
      <c r="APT2509" s="187"/>
      <c r="APU2509" s="204"/>
      <c r="APV2509" s="272"/>
      <c r="APW2509" s="207"/>
      <c r="APX2509" s="238"/>
      <c r="APY2509" s="207"/>
      <c r="APZ2509" s="207"/>
      <c r="AQA2509" s="187"/>
      <c r="AQB2509" s="187"/>
      <c r="AQC2509" s="204"/>
      <c r="AQD2509" s="272"/>
      <c r="AQE2509" s="207"/>
      <c r="AQF2509" s="238"/>
      <c r="AQG2509" s="207"/>
      <c r="AQH2509" s="207"/>
      <c r="AQI2509" s="187"/>
      <c r="AQJ2509" s="187"/>
      <c r="AQK2509" s="204"/>
      <c r="AQL2509" s="272"/>
      <c r="AQM2509" s="207"/>
      <c r="AQN2509" s="238"/>
      <c r="AQO2509" s="207"/>
      <c r="AQP2509" s="207"/>
      <c r="AQQ2509" s="187"/>
      <c r="AQR2509" s="187"/>
      <c r="AQS2509" s="204"/>
      <c r="AQT2509" s="272"/>
      <c r="AQU2509" s="207"/>
      <c r="AQV2509" s="238"/>
      <c r="AQW2509" s="207"/>
      <c r="AQX2509" s="207"/>
      <c r="AQY2509" s="187"/>
      <c r="AQZ2509" s="187"/>
      <c r="ARA2509" s="204"/>
      <c r="ARB2509" s="272"/>
      <c r="ARC2509" s="207"/>
      <c r="ARD2509" s="238"/>
      <c r="ARE2509" s="207"/>
      <c r="ARF2509" s="207"/>
      <c r="ARG2509" s="187"/>
      <c r="ARH2509" s="187"/>
      <c r="ARI2509" s="204"/>
      <c r="ARJ2509" s="272"/>
      <c r="ARK2509" s="207"/>
      <c r="ARL2509" s="238"/>
      <c r="ARM2509" s="207"/>
      <c r="ARN2509" s="207"/>
      <c r="ARO2509" s="187"/>
      <c r="ARP2509" s="187"/>
      <c r="ARQ2509" s="204"/>
      <c r="ARR2509" s="272"/>
      <c r="ARS2509" s="207"/>
      <c r="ART2509" s="238"/>
      <c r="ARU2509" s="207"/>
      <c r="ARV2509" s="207"/>
      <c r="ARW2509" s="187"/>
      <c r="ARX2509" s="187"/>
      <c r="ARY2509" s="204"/>
      <c r="ARZ2509" s="272"/>
      <c r="ASA2509" s="207"/>
      <c r="ASB2509" s="238"/>
      <c r="ASC2509" s="207"/>
      <c r="ASD2509" s="207"/>
      <c r="ASE2509" s="187"/>
      <c r="ASF2509" s="187"/>
      <c r="ASG2509" s="204"/>
      <c r="ASH2509" s="272"/>
      <c r="ASI2509" s="207"/>
      <c r="ASJ2509" s="238"/>
      <c r="ASK2509" s="207"/>
      <c r="ASL2509" s="207"/>
      <c r="ASM2509" s="187"/>
      <c r="ASN2509" s="187"/>
      <c r="ASO2509" s="204"/>
      <c r="ASP2509" s="272"/>
      <c r="ASQ2509" s="207"/>
      <c r="ASR2509" s="238"/>
      <c r="ASS2509" s="207"/>
      <c r="AST2509" s="207"/>
      <c r="ASU2509" s="187"/>
      <c r="ASV2509" s="187"/>
      <c r="ASW2509" s="204"/>
      <c r="ASX2509" s="272"/>
      <c r="ASY2509" s="207"/>
      <c r="ASZ2509" s="238"/>
      <c r="ATA2509" s="207"/>
      <c r="ATB2509" s="207"/>
      <c r="ATC2509" s="187"/>
      <c r="ATD2509" s="187"/>
      <c r="ATE2509" s="204"/>
      <c r="ATF2509" s="272"/>
      <c r="ATG2509" s="207"/>
      <c r="ATH2509" s="238"/>
      <c r="ATI2509" s="207"/>
      <c r="ATJ2509" s="207"/>
      <c r="ATK2509" s="187"/>
      <c r="ATL2509" s="187"/>
      <c r="ATM2509" s="204"/>
      <c r="ATN2509" s="272"/>
      <c r="ATO2509" s="207"/>
      <c r="ATP2509" s="238"/>
      <c r="ATQ2509" s="207"/>
      <c r="ATR2509" s="207"/>
      <c r="ATS2509" s="187"/>
      <c r="ATT2509" s="187"/>
      <c r="ATU2509" s="204"/>
      <c r="ATV2509" s="272"/>
      <c r="ATW2509" s="207"/>
      <c r="ATX2509" s="238"/>
      <c r="ATY2509" s="207"/>
      <c r="ATZ2509" s="207"/>
      <c r="AUA2509" s="187"/>
      <c r="AUB2509" s="187"/>
      <c r="AUC2509" s="204"/>
      <c r="AUD2509" s="272"/>
      <c r="AUE2509" s="207"/>
      <c r="AUF2509" s="238"/>
      <c r="AUG2509" s="207"/>
      <c r="AUH2509" s="207"/>
      <c r="AUI2509" s="187"/>
      <c r="AUJ2509" s="187"/>
      <c r="AUK2509" s="204"/>
      <c r="AUL2509" s="272"/>
      <c r="AUM2509" s="207"/>
      <c r="AUN2509" s="238"/>
      <c r="AUO2509" s="207"/>
      <c r="AUP2509" s="207"/>
      <c r="AUQ2509" s="187"/>
      <c r="AUR2509" s="187"/>
      <c r="AUS2509" s="204"/>
      <c r="AUT2509" s="272"/>
      <c r="AUU2509" s="207"/>
      <c r="AUV2509" s="238"/>
      <c r="AUW2509" s="207"/>
      <c r="AUX2509" s="207"/>
      <c r="AUY2509" s="187"/>
      <c r="AUZ2509" s="187"/>
      <c r="AVA2509" s="204"/>
      <c r="AVB2509" s="272"/>
      <c r="AVC2509" s="207"/>
      <c r="AVD2509" s="238"/>
      <c r="AVE2509" s="207"/>
      <c r="AVF2509" s="207"/>
      <c r="AVG2509" s="187"/>
      <c r="AVH2509" s="187"/>
      <c r="AVI2509" s="204"/>
      <c r="AVJ2509" s="272"/>
      <c r="AVK2509" s="207"/>
      <c r="AVL2509" s="238"/>
      <c r="AVM2509" s="207"/>
      <c r="AVN2509" s="207"/>
      <c r="AVO2509" s="187"/>
      <c r="AVP2509" s="187"/>
      <c r="AVQ2509" s="204"/>
      <c r="AVR2509" s="272"/>
      <c r="AVS2509" s="207"/>
      <c r="AVT2509" s="238"/>
      <c r="AVU2509" s="207"/>
      <c r="AVV2509" s="207"/>
      <c r="AVW2509" s="187"/>
      <c r="AVX2509" s="187"/>
      <c r="AVY2509" s="204"/>
      <c r="AVZ2509" s="272"/>
      <c r="AWA2509" s="207"/>
      <c r="AWB2509" s="238"/>
      <c r="AWC2509" s="207"/>
      <c r="AWD2509" s="207"/>
      <c r="AWE2509" s="187"/>
      <c r="AWF2509" s="187"/>
      <c r="AWG2509" s="204"/>
      <c r="AWH2509" s="272"/>
      <c r="AWI2509" s="207"/>
      <c r="AWJ2509" s="238"/>
      <c r="AWK2509" s="207"/>
      <c r="AWL2509" s="207"/>
      <c r="AWM2509" s="187"/>
      <c r="AWN2509" s="187"/>
      <c r="AWO2509" s="204"/>
      <c r="AWP2509" s="272"/>
      <c r="AWQ2509" s="207"/>
      <c r="AWR2509" s="238"/>
      <c r="AWS2509" s="207"/>
      <c r="AWT2509" s="207"/>
      <c r="AWU2509" s="187"/>
      <c r="AWV2509" s="187"/>
      <c r="AWW2509" s="204"/>
      <c r="AWX2509" s="272"/>
      <c r="AWY2509" s="207"/>
      <c r="AWZ2509" s="238"/>
      <c r="AXA2509" s="207"/>
      <c r="AXB2509" s="207"/>
      <c r="AXC2509" s="187"/>
      <c r="AXD2509" s="187"/>
      <c r="AXE2509" s="204"/>
      <c r="AXF2509" s="272"/>
      <c r="AXG2509" s="207"/>
      <c r="AXH2509" s="238"/>
      <c r="AXI2509" s="207"/>
      <c r="AXJ2509" s="207"/>
      <c r="AXK2509" s="187"/>
      <c r="AXL2509" s="187"/>
      <c r="AXM2509" s="204"/>
      <c r="AXN2509" s="272"/>
      <c r="AXO2509" s="207"/>
      <c r="AXP2509" s="238"/>
      <c r="AXQ2509" s="207"/>
      <c r="AXR2509" s="207"/>
      <c r="AXS2509" s="187"/>
      <c r="AXT2509" s="187"/>
      <c r="AXU2509" s="204"/>
      <c r="AXV2509" s="272"/>
      <c r="AXW2509" s="207"/>
      <c r="AXX2509" s="238"/>
      <c r="AXY2509" s="207"/>
      <c r="AXZ2509" s="207"/>
      <c r="AYA2509" s="187"/>
      <c r="AYB2509" s="187"/>
      <c r="AYC2509" s="204"/>
      <c r="AYD2509" s="272"/>
      <c r="AYE2509" s="207"/>
      <c r="AYF2509" s="238"/>
      <c r="AYG2509" s="207"/>
      <c r="AYH2509" s="207"/>
      <c r="AYI2509" s="187"/>
      <c r="AYJ2509" s="187"/>
      <c r="AYK2509" s="204"/>
      <c r="AYL2509" s="272"/>
      <c r="AYM2509" s="207"/>
      <c r="AYN2509" s="238"/>
      <c r="AYO2509" s="207"/>
      <c r="AYP2509" s="207"/>
      <c r="AYQ2509" s="187"/>
      <c r="AYR2509" s="187"/>
      <c r="AYS2509" s="204"/>
      <c r="AYT2509" s="272"/>
      <c r="AYU2509" s="207"/>
      <c r="AYV2509" s="238"/>
      <c r="AYW2509" s="207"/>
      <c r="AYX2509" s="207"/>
      <c r="AYY2509" s="187"/>
      <c r="AYZ2509" s="187"/>
      <c r="AZA2509" s="204"/>
      <c r="AZB2509" s="272"/>
      <c r="AZC2509" s="207"/>
      <c r="AZD2509" s="238"/>
      <c r="AZE2509" s="207"/>
      <c r="AZF2509" s="207"/>
      <c r="AZG2509" s="187"/>
      <c r="AZH2509" s="187"/>
      <c r="AZI2509" s="204"/>
      <c r="AZJ2509" s="272"/>
      <c r="AZK2509" s="207"/>
      <c r="AZL2509" s="238"/>
      <c r="AZM2509" s="207"/>
      <c r="AZN2509" s="207"/>
      <c r="AZO2509" s="187"/>
      <c r="AZP2509" s="187"/>
      <c r="AZQ2509" s="204"/>
      <c r="AZR2509" s="272"/>
      <c r="AZS2509" s="207"/>
      <c r="AZT2509" s="238"/>
      <c r="AZU2509" s="207"/>
      <c r="AZV2509" s="207"/>
      <c r="AZW2509" s="187"/>
      <c r="AZX2509" s="187"/>
      <c r="AZY2509" s="204"/>
      <c r="AZZ2509" s="272"/>
      <c r="BAA2509" s="207"/>
      <c r="BAB2509" s="238"/>
      <c r="BAC2509" s="207"/>
      <c r="BAD2509" s="207"/>
      <c r="BAE2509" s="187"/>
      <c r="BAF2509" s="187"/>
      <c r="BAG2509" s="204"/>
      <c r="BAH2509" s="272"/>
      <c r="BAI2509" s="207"/>
      <c r="BAJ2509" s="238"/>
      <c r="BAK2509" s="207"/>
      <c r="BAL2509" s="207"/>
      <c r="BAM2509" s="187"/>
      <c r="BAN2509" s="187"/>
      <c r="BAO2509" s="204"/>
      <c r="BAP2509" s="272"/>
      <c r="BAQ2509" s="207"/>
      <c r="BAR2509" s="238"/>
      <c r="BAS2509" s="207"/>
      <c r="BAT2509" s="207"/>
      <c r="BAU2509" s="187"/>
      <c r="BAV2509" s="187"/>
      <c r="BAW2509" s="204"/>
      <c r="BAX2509" s="272"/>
      <c r="BAY2509" s="207"/>
      <c r="BAZ2509" s="238"/>
      <c r="BBA2509" s="207"/>
      <c r="BBB2509" s="207"/>
      <c r="BBC2509" s="187"/>
      <c r="BBD2509" s="187"/>
      <c r="BBE2509" s="204"/>
      <c r="BBF2509" s="272"/>
      <c r="BBG2509" s="207"/>
      <c r="BBH2509" s="238"/>
      <c r="BBI2509" s="207"/>
      <c r="BBJ2509" s="207"/>
      <c r="BBK2509" s="187"/>
      <c r="BBL2509" s="187"/>
      <c r="BBM2509" s="204"/>
      <c r="BBN2509" s="272"/>
      <c r="BBO2509" s="207"/>
      <c r="BBP2509" s="238"/>
      <c r="BBQ2509" s="207"/>
      <c r="BBR2509" s="207"/>
      <c r="BBS2509" s="187"/>
      <c r="BBT2509" s="187"/>
      <c r="BBU2509" s="204"/>
      <c r="BBV2509" s="272"/>
      <c r="BBW2509" s="207"/>
      <c r="BBX2509" s="238"/>
      <c r="BBY2509" s="207"/>
      <c r="BBZ2509" s="207"/>
      <c r="BCA2509" s="187"/>
      <c r="BCB2509" s="187"/>
      <c r="BCC2509" s="204"/>
      <c r="BCD2509" s="272"/>
      <c r="BCE2509" s="207"/>
      <c r="BCF2509" s="238"/>
      <c r="BCG2509" s="207"/>
      <c r="BCH2509" s="207"/>
      <c r="BCI2509" s="187"/>
      <c r="BCJ2509" s="187"/>
      <c r="BCK2509" s="204"/>
      <c r="BCL2509" s="272"/>
      <c r="BCM2509" s="207"/>
      <c r="BCN2509" s="238"/>
      <c r="BCO2509" s="207"/>
      <c r="BCP2509" s="207"/>
      <c r="BCQ2509" s="187"/>
      <c r="BCR2509" s="187"/>
      <c r="BCS2509" s="204"/>
      <c r="BCT2509" s="272"/>
      <c r="BCU2509" s="207"/>
      <c r="BCV2509" s="238"/>
      <c r="BCW2509" s="207"/>
      <c r="BCX2509" s="207"/>
      <c r="BCY2509" s="187"/>
      <c r="BCZ2509" s="187"/>
      <c r="BDA2509" s="204"/>
      <c r="BDB2509" s="272"/>
      <c r="BDC2509" s="207"/>
      <c r="BDD2509" s="238"/>
      <c r="BDE2509" s="207"/>
      <c r="BDF2509" s="207"/>
      <c r="BDG2509" s="187"/>
      <c r="BDH2509" s="187"/>
      <c r="BDI2509" s="204"/>
      <c r="BDJ2509" s="272"/>
      <c r="BDK2509" s="207"/>
      <c r="BDL2509" s="238"/>
      <c r="BDM2509" s="207"/>
      <c r="BDN2509" s="207"/>
      <c r="BDO2509" s="187"/>
      <c r="BDP2509" s="187"/>
      <c r="BDQ2509" s="204"/>
      <c r="BDR2509" s="272"/>
      <c r="BDS2509" s="207"/>
      <c r="BDT2509" s="238"/>
      <c r="BDU2509" s="207"/>
      <c r="BDV2509" s="207"/>
      <c r="BDW2509" s="187"/>
      <c r="BDX2509" s="187"/>
      <c r="BDY2509" s="204"/>
      <c r="BDZ2509" s="272"/>
      <c r="BEA2509" s="207"/>
      <c r="BEB2509" s="238"/>
      <c r="BEC2509" s="207"/>
      <c r="BED2509" s="207"/>
      <c r="BEE2509" s="187"/>
      <c r="BEF2509" s="187"/>
      <c r="BEG2509" s="204"/>
      <c r="BEH2509" s="272"/>
      <c r="BEI2509" s="207"/>
      <c r="BEJ2509" s="238"/>
      <c r="BEK2509" s="207"/>
      <c r="BEL2509" s="207"/>
      <c r="BEM2509" s="187"/>
      <c r="BEN2509" s="187"/>
      <c r="BEO2509" s="204"/>
      <c r="BEP2509" s="272"/>
      <c r="BEQ2509" s="207"/>
      <c r="BER2509" s="238"/>
      <c r="BES2509" s="207"/>
      <c r="BET2509" s="207"/>
      <c r="BEU2509" s="187"/>
      <c r="BEV2509" s="187"/>
      <c r="BEW2509" s="204"/>
      <c r="BEX2509" s="272"/>
      <c r="BEY2509" s="207"/>
      <c r="BEZ2509" s="238"/>
      <c r="BFA2509" s="207"/>
      <c r="BFB2509" s="207"/>
      <c r="BFC2509" s="187"/>
      <c r="BFD2509" s="187"/>
      <c r="BFE2509" s="204"/>
      <c r="BFF2509" s="272"/>
      <c r="BFG2509" s="207"/>
      <c r="BFH2509" s="238"/>
      <c r="BFI2509" s="207"/>
      <c r="BFJ2509" s="207"/>
      <c r="BFK2509" s="187"/>
      <c r="BFL2509" s="187"/>
      <c r="BFM2509" s="204"/>
      <c r="BFN2509" s="272"/>
      <c r="BFO2509" s="207"/>
      <c r="BFP2509" s="238"/>
      <c r="BFQ2509" s="207"/>
      <c r="BFR2509" s="207"/>
      <c r="BFS2509" s="187"/>
      <c r="BFT2509" s="187"/>
      <c r="BFU2509" s="204"/>
      <c r="BFV2509" s="272"/>
      <c r="BFW2509" s="207"/>
      <c r="BFX2509" s="238"/>
      <c r="BFY2509" s="207"/>
      <c r="BFZ2509" s="207"/>
      <c r="BGA2509" s="187"/>
      <c r="BGB2509" s="187"/>
      <c r="BGC2509" s="204"/>
      <c r="BGD2509" s="272"/>
      <c r="BGE2509" s="207"/>
      <c r="BGF2509" s="238"/>
      <c r="BGG2509" s="207"/>
      <c r="BGH2509" s="207"/>
      <c r="BGI2509" s="187"/>
      <c r="BGJ2509" s="187"/>
      <c r="BGK2509" s="204"/>
      <c r="BGL2509" s="272"/>
      <c r="BGM2509" s="207"/>
      <c r="BGN2509" s="238"/>
      <c r="BGO2509" s="207"/>
      <c r="BGP2509" s="207"/>
      <c r="BGQ2509" s="187"/>
      <c r="BGR2509" s="187"/>
      <c r="BGS2509" s="204"/>
      <c r="BGT2509" s="272"/>
      <c r="BGU2509" s="207"/>
      <c r="BGV2509" s="238"/>
      <c r="BGW2509" s="207"/>
      <c r="BGX2509" s="207"/>
      <c r="BGY2509" s="187"/>
      <c r="BGZ2509" s="187"/>
      <c r="BHA2509" s="204"/>
      <c r="BHB2509" s="272"/>
      <c r="BHC2509" s="207"/>
      <c r="BHD2509" s="238"/>
      <c r="BHE2509" s="207"/>
      <c r="BHF2509" s="207"/>
      <c r="BHG2509" s="187"/>
      <c r="BHH2509" s="187"/>
      <c r="BHI2509" s="204"/>
      <c r="BHJ2509" s="272"/>
      <c r="BHK2509" s="207"/>
      <c r="BHL2509" s="238"/>
      <c r="BHM2509" s="207"/>
      <c r="BHN2509" s="207"/>
      <c r="BHO2509" s="187"/>
      <c r="BHP2509" s="187"/>
      <c r="BHQ2509" s="204"/>
      <c r="BHR2509" s="272"/>
      <c r="BHS2509" s="207"/>
      <c r="BHT2509" s="238"/>
      <c r="BHU2509" s="207"/>
      <c r="BHV2509" s="207"/>
      <c r="BHW2509" s="187"/>
      <c r="BHX2509" s="187"/>
      <c r="BHY2509" s="204"/>
      <c r="BHZ2509" s="272"/>
      <c r="BIA2509" s="207"/>
      <c r="BIB2509" s="238"/>
      <c r="BIC2509" s="207"/>
      <c r="BID2509" s="207"/>
      <c r="BIE2509" s="187"/>
      <c r="BIF2509" s="187"/>
      <c r="BIG2509" s="204"/>
      <c r="BIH2509" s="272"/>
      <c r="BII2509" s="207"/>
      <c r="BIJ2509" s="238"/>
      <c r="BIK2509" s="207"/>
      <c r="BIL2509" s="207"/>
      <c r="BIM2509" s="187"/>
      <c r="BIN2509" s="187"/>
      <c r="BIO2509" s="204"/>
      <c r="BIP2509" s="272"/>
      <c r="BIQ2509" s="207"/>
      <c r="BIR2509" s="238"/>
      <c r="BIS2509" s="207"/>
      <c r="BIT2509" s="207"/>
      <c r="BIU2509" s="187"/>
      <c r="BIV2509" s="187"/>
      <c r="BIW2509" s="204"/>
      <c r="BIX2509" s="272"/>
      <c r="BIY2509" s="207"/>
      <c r="BIZ2509" s="238"/>
      <c r="BJA2509" s="207"/>
      <c r="BJB2509" s="207"/>
      <c r="BJC2509" s="187"/>
      <c r="BJD2509" s="187"/>
      <c r="BJE2509" s="204"/>
      <c r="BJF2509" s="272"/>
      <c r="BJG2509" s="207"/>
      <c r="BJH2509" s="238"/>
      <c r="BJI2509" s="207"/>
      <c r="BJJ2509" s="207"/>
      <c r="BJK2509" s="187"/>
      <c r="BJL2509" s="187"/>
      <c r="BJM2509" s="204"/>
      <c r="BJN2509" s="272"/>
      <c r="BJO2509" s="207"/>
      <c r="BJP2509" s="238"/>
      <c r="BJQ2509" s="207"/>
      <c r="BJR2509" s="207"/>
      <c r="BJS2509" s="187"/>
      <c r="BJT2509" s="187"/>
      <c r="BJU2509" s="204"/>
      <c r="BJV2509" s="272"/>
      <c r="BJW2509" s="207"/>
      <c r="BJX2509" s="238"/>
      <c r="BJY2509" s="207"/>
      <c r="BJZ2509" s="207"/>
      <c r="BKA2509" s="187"/>
      <c r="BKB2509" s="187"/>
      <c r="BKC2509" s="204"/>
      <c r="BKD2509" s="272"/>
      <c r="BKE2509" s="207"/>
      <c r="BKF2509" s="238"/>
      <c r="BKG2509" s="207"/>
      <c r="BKH2509" s="207"/>
      <c r="BKI2509" s="187"/>
      <c r="BKJ2509" s="187"/>
      <c r="BKK2509" s="204"/>
      <c r="BKL2509" s="272"/>
      <c r="BKM2509" s="207"/>
      <c r="BKN2509" s="238"/>
      <c r="BKO2509" s="207"/>
      <c r="BKP2509" s="207"/>
      <c r="BKQ2509" s="187"/>
      <c r="BKR2509" s="187"/>
      <c r="BKS2509" s="204"/>
      <c r="BKT2509" s="272"/>
      <c r="BKU2509" s="207"/>
      <c r="BKV2509" s="238"/>
      <c r="BKW2509" s="207"/>
      <c r="BKX2509" s="207"/>
      <c r="BKY2509" s="187"/>
      <c r="BKZ2509" s="187"/>
      <c r="BLA2509" s="204"/>
      <c r="BLB2509" s="272"/>
      <c r="BLC2509" s="207"/>
      <c r="BLD2509" s="238"/>
      <c r="BLE2509" s="207"/>
      <c r="BLF2509" s="207"/>
      <c r="BLG2509" s="187"/>
      <c r="BLH2509" s="187"/>
      <c r="BLI2509" s="204"/>
      <c r="BLJ2509" s="272"/>
      <c r="BLK2509" s="207"/>
      <c r="BLL2509" s="238"/>
      <c r="BLM2509" s="207"/>
      <c r="BLN2509" s="207"/>
      <c r="BLO2509" s="187"/>
      <c r="BLP2509" s="187"/>
      <c r="BLQ2509" s="204"/>
      <c r="BLR2509" s="272"/>
      <c r="BLS2509" s="207"/>
      <c r="BLT2509" s="238"/>
      <c r="BLU2509" s="207"/>
      <c r="BLV2509" s="207"/>
      <c r="BLW2509" s="187"/>
      <c r="BLX2509" s="187"/>
      <c r="BLY2509" s="204"/>
      <c r="BLZ2509" s="272"/>
      <c r="BMA2509" s="207"/>
      <c r="BMB2509" s="238"/>
      <c r="BMC2509" s="207"/>
      <c r="BMD2509" s="207"/>
      <c r="BME2509" s="187"/>
      <c r="BMF2509" s="187"/>
      <c r="BMG2509" s="204"/>
      <c r="BMH2509" s="272"/>
      <c r="BMI2509" s="207"/>
      <c r="BMJ2509" s="238"/>
      <c r="BMK2509" s="207"/>
      <c r="BML2509" s="207"/>
      <c r="BMM2509" s="187"/>
      <c r="BMN2509" s="187"/>
      <c r="BMO2509" s="204"/>
      <c r="BMP2509" s="272"/>
      <c r="BMQ2509" s="207"/>
      <c r="BMR2509" s="238"/>
      <c r="BMS2509" s="207"/>
      <c r="BMT2509" s="207"/>
      <c r="BMU2509" s="187"/>
      <c r="BMV2509" s="187"/>
      <c r="BMW2509" s="204"/>
      <c r="BMX2509" s="272"/>
      <c r="BMY2509" s="207"/>
      <c r="BMZ2509" s="238"/>
      <c r="BNA2509" s="207"/>
      <c r="BNB2509" s="207"/>
      <c r="BNC2509" s="187"/>
      <c r="BND2509" s="187"/>
      <c r="BNE2509" s="204"/>
      <c r="BNF2509" s="272"/>
      <c r="BNG2509" s="207"/>
      <c r="BNH2509" s="238"/>
      <c r="BNI2509" s="207"/>
      <c r="BNJ2509" s="207"/>
      <c r="BNK2509" s="187"/>
      <c r="BNL2509" s="187"/>
      <c r="BNM2509" s="204"/>
      <c r="BNN2509" s="272"/>
      <c r="BNO2509" s="207"/>
      <c r="BNP2509" s="238"/>
      <c r="BNQ2509" s="207"/>
      <c r="BNR2509" s="207"/>
      <c r="BNS2509" s="187"/>
      <c r="BNT2509" s="187"/>
      <c r="BNU2509" s="204"/>
      <c r="BNV2509" s="272"/>
      <c r="BNW2509" s="207"/>
      <c r="BNX2509" s="238"/>
      <c r="BNY2509" s="207"/>
      <c r="BNZ2509" s="207"/>
      <c r="BOA2509" s="187"/>
      <c r="BOB2509" s="187"/>
      <c r="BOC2509" s="204"/>
      <c r="BOD2509" s="272"/>
      <c r="BOE2509" s="207"/>
      <c r="BOF2509" s="238"/>
      <c r="BOG2509" s="207"/>
      <c r="BOH2509" s="207"/>
      <c r="BOI2509" s="187"/>
      <c r="BOJ2509" s="187"/>
      <c r="BOK2509" s="204"/>
      <c r="BOL2509" s="272"/>
      <c r="BOM2509" s="207"/>
      <c r="BON2509" s="238"/>
      <c r="BOO2509" s="207"/>
      <c r="BOP2509" s="207"/>
      <c r="BOQ2509" s="187"/>
      <c r="BOR2509" s="187"/>
      <c r="BOS2509" s="204"/>
      <c r="BOT2509" s="272"/>
      <c r="BOU2509" s="207"/>
      <c r="BOV2509" s="238"/>
      <c r="BOW2509" s="207"/>
      <c r="BOX2509" s="207"/>
      <c r="BOY2509" s="187"/>
      <c r="BOZ2509" s="187"/>
      <c r="BPA2509" s="204"/>
      <c r="BPB2509" s="272"/>
      <c r="BPC2509" s="207"/>
      <c r="BPD2509" s="238"/>
      <c r="BPE2509" s="207"/>
      <c r="BPF2509" s="207"/>
      <c r="BPG2509" s="187"/>
      <c r="BPH2509" s="187"/>
      <c r="BPI2509" s="204"/>
      <c r="BPJ2509" s="272"/>
      <c r="BPK2509" s="207"/>
      <c r="BPL2509" s="238"/>
      <c r="BPM2509" s="207"/>
      <c r="BPN2509" s="207"/>
      <c r="BPO2509" s="187"/>
      <c r="BPP2509" s="187"/>
      <c r="BPQ2509" s="204"/>
      <c r="BPR2509" s="272"/>
      <c r="BPS2509" s="207"/>
      <c r="BPT2509" s="238"/>
      <c r="BPU2509" s="207"/>
      <c r="BPV2509" s="207"/>
      <c r="BPW2509" s="187"/>
      <c r="BPX2509" s="187"/>
      <c r="BPY2509" s="204"/>
      <c r="BPZ2509" s="272"/>
      <c r="BQA2509" s="207"/>
      <c r="BQB2509" s="238"/>
      <c r="BQC2509" s="207"/>
      <c r="BQD2509" s="207"/>
      <c r="BQE2509" s="187"/>
      <c r="BQF2509" s="187"/>
      <c r="BQG2509" s="204"/>
      <c r="BQH2509" s="272"/>
      <c r="BQI2509" s="207"/>
      <c r="BQJ2509" s="238"/>
      <c r="BQK2509" s="207"/>
      <c r="BQL2509" s="207"/>
      <c r="BQM2509" s="187"/>
      <c r="BQN2509" s="187"/>
      <c r="BQO2509" s="204"/>
      <c r="BQP2509" s="272"/>
      <c r="BQQ2509" s="207"/>
      <c r="BQR2509" s="238"/>
      <c r="BQS2509" s="207"/>
      <c r="BQT2509" s="207"/>
      <c r="BQU2509" s="187"/>
      <c r="BQV2509" s="187"/>
      <c r="BQW2509" s="204"/>
      <c r="BQX2509" s="272"/>
      <c r="BQY2509" s="207"/>
      <c r="BQZ2509" s="238"/>
      <c r="BRA2509" s="207"/>
      <c r="BRB2509" s="207"/>
      <c r="BRC2509" s="187"/>
      <c r="BRD2509" s="187"/>
      <c r="BRE2509" s="204"/>
      <c r="BRF2509" s="272"/>
      <c r="BRG2509" s="207"/>
      <c r="BRH2509" s="238"/>
      <c r="BRI2509" s="207"/>
      <c r="BRJ2509" s="207"/>
      <c r="BRK2509" s="187"/>
      <c r="BRL2509" s="187"/>
      <c r="BRM2509" s="204"/>
      <c r="BRN2509" s="272"/>
      <c r="BRO2509" s="207"/>
      <c r="BRP2509" s="238"/>
      <c r="BRQ2509" s="207"/>
      <c r="BRR2509" s="207"/>
      <c r="BRS2509" s="187"/>
      <c r="BRT2509" s="187"/>
      <c r="BRU2509" s="204"/>
      <c r="BRV2509" s="272"/>
      <c r="BRW2509" s="207"/>
      <c r="BRX2509" s="238"/>
      <c r="BRY2509" s="207"/>
      <c r="BRZ2509" s="207"/>
      <c r="BSA2509" s="187"/>
      <c r="BSB2509" s="187"/>
      <c r="BSC2509" s="204"/>
      <c r="BSD2509" s="272"/>
      <c r="BSE2509" s="207"/>
      <c r="BSF2509" s="238"/>
      <c r="BSG2509" s="207"/>
      <c r="BSH2509" s="207"/>
      <c r="BSI2509" s="187"/>
      <c r="BSJ2509" s="187"/>
      <c r="BSK2509" s="204"/>
      <c r="BSL2509" s="272"/>
      <c r="BSM2509" s="207"/>
      <c r="BSN2509" s="238"/>
      <c r="BSO2509" s="207"/>
      <c r="BSP2509" s="207"/>
      <c r="BSQ2509" s="187"/>
      <c r="BSR2509" s="187"/>
      <c r="BSS2509" s="204"/>
      <c r="BST2509" s="272"/>
      <c r="BSU2509" s="207"/>
      <c r="BSV2509" s="238"/>
      <c r="BSW2509" s="207"/>
      <c r="BSX2509" s="207"/>
      <c r="BSY2509" s="187"/>
      <c r="BSZ2509" s="187"/>
      <c r="BTA2509" s="204"/>
      <c r="BTB2509" s="272"/>
      <c r="BTC2509" s="207"/>
      <c r="BTD2509" s="238"/>
      <c r="BTE2509" s="207"/>
      <c r="BTF2509" s="207"/>
      <c r="BTG2509" s="187"/>
      <c r="BTH2509" s="187"/>
      <c r="BTI2509" s="204"/>
      <c r="BTJ2509" s="272"/>
      <c r="BTK2509" s="207"/>
      <c r="BTL2509" s="238"/>
      <c r="BTM2509" s="207"/>
      <c r="BTN2509" s="207"/>
      <c r="BTO2509" s="187"/>
      <c r="BTP2509" s="187"/>
      <c r="BTQ2509" s="204"/>
      <c r="BTR2509" s="272"/>
      <c r="BTS2509" s="207"/>
      <c r="BTT2509" s="238"/>
      <c r="BTU2509" s="207"/>
      <c r="BTV2509" s="207"/>
      <c r="BTW2509" s="187"/>
      <c r="BTX2509" s="187"/>
      <c r="BTY2509" s="204"/>
      <c r="BTZ2509" s="272"/>
      <c r="BUA2509" s="207"/>
      <c r="BUB2509" s="238"/>
      <c r="BUC2509" s="207"/>
      <c r="BUD2509" s="207"/>
      <c r="BUE2509" s="187"/>
      <c r="BUF2509" s="187"/>
      <c r="BUG2509" s="204"/>
      <c r="BUH2509" s="272"/>
      <c r="BUI2509" s="207"/>
      <c r="BUJ2509" s="238"/>
      <c r="BUK2509" s="207"/>
      <c r="BUL2509" s="207"/>
      <c r="BUM2509" s="187"/>
      <c r="BUN2509" s="187"/>
      <c r="BUO2509" s="204"/>
      <c r="BUP2509" s="272"/>
      <c r="BUQ2509" s="207"/>
      <c r="BUR2509" s="238"/>
      <c r="BUS2509" s="207"/>
      <c r="BUT2509" s="207"/>
      <c r="BUU2509" s="187"/>
      <c r="BUV2509" s="187"/>
      <c r="BUW2509" s="204"/>
      <c r="BUX2509" s="272"/>
      <c r="BUY2509" s="207"/>
      <c r="BUZ2509" s="238"/>
      <c r="BVA2509" s="207"/>
      <c r="BVB2509" s="207"/>
      <c r="BVC2509" s="187"/>
      <c r="BVD2509" s="187"/>
      <c r="BVE2509" s="204"/>
      <c r="BVF2509" s="272"/>
      <c r="BVG2509" s="207"/>
      <c r="BVH2509" s="238"/>
      <c r="BVI2509" s="207"/>
      <c r="BVJ2509" s="207"/>
      <c r="BVK2509" s="187"/>
      <c r="BVL2509" s="187"/>
      <c r="BVM2509" s="204"/>
      <c r="BVN2509" s="272"/>
      <c r="BVO2509" s="207"/>
      <c r="BVP2509" s="238"/>
      <c r="BVQ2509" s="207"/>
      <c r="BVR2509" s="207"/>
      <c r="BVS2509" s="187"/>
      <c r="BVT2509" s="187"/>
      <c r="BVU2509" s="204"/>
      <c r="BVV2509" s="272"/>
      <c r="BVW2509" s="207"/>
      <c r="BVX2509" s="238"/>
      <c r="BVY2509" s="207"/>
      <c r="BVZ2509" s="207"/>
      <c r="BWA2509" s="187"/>
      <c r="BWB2509" s="187"/>
      <c r="BWC2509" s="204"/>
      <c r="BWD2509" s="272"/>
      <c r="BWE2509" s="207"/>
      <c r="BWF2509" s="238"/>
      <c r="BWG2509" s="207"/>
      <c r="BWH2509" s="207"/>
      <c r="BWI2509" s="187"/>
      <c r="BWJ2509" s="187"/>
      <c r="BWK2509" s="204"/>
      <c r="BWL2509" s="272"/>
      <c r="BWM2509" s="207"/>
      <c r="BWN2509" s="238"/>
      <c r="BWO2509" s="207"/>
      <c r="BWP2509" s="207"/>
      <c r="BWQ2509" s="187"/>
      <c r="BWR2509" s="187"/>
      <c r="BWS2509" s="204"/>
      <c r="BWT2509" s="272"/>
      <c r="BWU2509" s="207"/>
      <c r="BWV2509" s="238"/>
      <c r="BWW2509" s="207"/>
      <c r="BWX2509" s="207"/>
      <c r="BWY2509" s="187"/>
      <c r="BWZ2509" s="187"/>
      <c r="BXA2509" s="204"/>
      <c r="BXB2509" s="272"/>
      <c r="BXC2509" s="207"/>
      <c r="BXD2509" s="238"/>
      <c r="BXE2509" s="207"/>
      <c r="BXF2509" s="207"/>
      <c r="BXG2509" s="187"/>
      <c r="BXH2509" s="187"/>
      <c r="BXI2509" s="204"/>
      <c r="BXJ2509" s="272"/>
      <c r="BXK2509" s="207"/>
      <c r="BXL2509" s="238"/>
      <c r="BXM2509" s="207"/>
      <c r="BXN2509" s="207"/>
      <c r="BXO2509" s="187"/>
      <c r="BXP2509" s="187"/>
      <c r="BXQ2509" s="204"/>
      <c r="BXR2509" s="272"/>
      <c r="BXS2509" s="207"/>
      <c r="BXT2509" s="238"/>
      <c r="BXU2509" s="207"/>
      <c r="BXV2509" s="207"/>
      <c r="BXW2509" s="187"/>
      <c r="BXX2509" s="187"/>
      <c r="BXY2509" s="204"/>
      <c r="BXZ2509" s="272"/>
      <c r="BYA2509" s="207"/>
      <c r="BYB2509" s="238"/>
      <c r="BYC2509" s="207"/>
      <c r="BYD2509" s="207"/>
      <c r="BYE2509" s="187"/>
      <c r="BYF2509" s="187"/>
      <c r="BYG2509" s="204"/>
      <c r="BYH2509" s="272"/>
      <c r="BYI2509" s="207"/>
      <c r="BYJ2509" s="238"/>
      <c r="BYK2509" s="207"/>
      <c r="BYL2509" s="207"/>
      <c r="BYM2509" s="187"/>
      <c r="BYN2509" s="187"/>
      <c r="BYO2509" s="204"/>
      <c r="BYP2509" s="272"/>
      <c r="BYQ2509" s="207"/>
      <c r="BYR2509" s="238"/>
      <c r="BYS2509" s="207"/>
      <c r="BYT2509" s="207"/>
      <c r="BYU2509" s="187"/>
      <c r="BYV2509" s="187"/>
      <c r="BYW2509" s="204"/>
      <c r="BYX2509" s="272"/>
      <c r="BYY2509" s="207"/>
      <c r="BYZ2509" s="238"/>
      <c r="BZA2509" s="207"/>
      <c r="BZB2509" s="207"/>
      <c r="BZC2509" s="187"/>
      <c r="BZD2509" s="187"/>
      <c r="BZE2509" s="204"/>
      <c r="BZF2509" s="272"/>
      <c r="BZG2509" s="207"/>
      <c r="BZH2509" s="238"/>
      <c r="BZI2509" s="207"/>
      <c r="BZJ2509" s="207"/>
      <c r="BZK2509" s="187"/>
      <c r="BZL2509" s="187"/>
      <c r="BZM2509" s="204"/>
      <c r="BZN2509" s="272"/>
      <c r="BZO2509" s="207"/>
      <c r="BZP2509" s="238"/>
      <c r="BZQ2509" s="207"/>
      <c r="BZR2509" s="207"/>
      <c r="BZS2509" s="187"/>
      <c r="BZT2509" s="187"/>
      <c r="BZU2509" s="204"/>
      <c r="BZV2509" s="272"/>
      <c r="BZW2509" s="207"/>
      <c r="BZX2509" s="238"/>
      <c r="BZY2509" s="207"/>
      <c r="BZZ2509" s="207"/>
      <c r="CAA2509" s="187"/>
      <c r="CAB2509" s="187"/>
      <c r="CAC2509" s="204"/>
      <c r="CAD2509" s="272"/>
      <c r="CAE2509" s="207"/>
      <c r="CAF2509" s="238"/>
      <c r="CAG2509" s="207"/>
      <c r="CAH2509" s="207"/>
      <c r="CAI2509" s="187"/>
      <c r="CAJ2509" s="187"/>
      <c r="CAK2509" s="204"/>
      <c r="CAL2509" s="272"/>
      <c r="CAM2509" s="207"/>
      <c r="CAN2509" s="238"/>
      <c r="CAO2509" s="207"/>
      <c r="CAP2509" s="207"/>
      <c r="CAQ2509" s="187"/>
      <c r="CAR2509" s="187"/>
      <c r="CAS2509" s="204"/>
      <c r="CAT2509" s="272"/>
      <c r="CAU2509" s="207"/>
      <c r="CAV2509" s="238"/>
      <c r="CAW2509" s="207"/>
      <c r="CAX2509" s="207"/>
      <c r="CAY2509" s="187"/>
      <c r="CAZ2509" s="187"/>
      <c r="CBA2509" s="204"/>
      <c r="CBB2509" s="272"/>
      <c r="CBC2509" s="207"/>
      <c r="CBD2509" s="238"/>
      <c r="CBE2509" s="207"/>
      <c r="CBF2509" s="207"/>
      <c r="CBG2509" s="187"/>
      <c r="CBH2509" s="187"/>
      <c r="CBI2509" s="204"/>
      <c r="CBJ2509" s="272"/>
      <c r="CBK2509" s="207"/>
      <c r="CBL2509" s="238"/>
      <c r="CBM2509" s="207"/>
      <c r="CBN2509" s="207"/>
      <c r="CBO2509" s="187"/>
      <c r="CBP2509" s="187"/>
      <c r="CBQ2509" s="204"/>
      <c r="CBR2509" s="272"/>
      <c r="CBS2509" s="207"/>
      <c r="CBT2509" s="238"/>
      <c r="CBU2509" s="207"/>
      <c r="CBV2509" s="207"/>
      <c r="CBW2509" s="187"/>
      <c r="CBX2509" s="187"/>
      <c r="CBY2509" s="204"/>
      <c r="CBZ2509" s="272"/>
      <c r="CCA2509" s="207"/>
      <c r="CCB2509" s="238"/>
      <c r="CCC2509" s="207"/>
      <c r="CCD2509" s="207"/>
      <c r="CCE2509" s="187"/>
      <c r="CCF2509" s="187"/>
      <c r="CCG2509" s="204"/>
      <c r="CCH2509" s="272"/>
      <c r="CCI2509" s="207"/>
      <c r="CCJ2509" s="238"/>
      <c r="CCK2509" s="207"/>
      <c r="CCL2509" s="207"/>
      <c r="CCM2509" s="187"/>
      <c r="CCN2509" s="187"/>
      <c r="CCO2509" s="204"/>
      <c r="CCP2509" s="272"/>
      <c r="CCQ2509" s="207"/>
      <c r="CCR2509" s="238"/>
      <c r="CCS2509" s="207"/>
      <c r="CCT2509" s="207"/>
      <c r="CCU2509" s="187"/>
      <c r="CCV2509" s="187"/>
      <c r="CCW2509" s="204"/>
      <c r="CCX2509" s="272"/>
      <c r="CCY2509" s="207"/>
      <c r="CCZ2509" s="238"/>
      <c r="CDA2509" s="207"/>
      <c r="CDB2509" s="207"/>
      <c r="CDC2509" s="187"/>
      <c r="CDD2509" s="187"/>
      <c r="CDE2509" s="204"/>
      <c r="CDF2509" s="272"/>
      <c r="CDG2509" s="207"/>
      <c r="CDH2509" s="238"/>
      <c r="CDI2509" s="207"/>
      <c r="CDJ2509" s="207"/>
      <c r="CDK2509" s="187"/>
      <c r="CDL2509" s="187"/>
      <c r="CDM2509" s="204"/>
      <c r="CDN2509" s="272"/>
      <c r="CDO2509" s="207"/>
      <c r="CDP2509" s="238"/>
      <c r="CDQ2509" s="207"/>
      <c r="CDR2509" s="207"/>
      <c r="CDS2509" s="187"/>
      <c r="CDT2509" s="187"/>
      <c r="CDU2509" s="204"/>
      <c r="CDV2509" s="272"/>
      <c r="CDW2509" s="207"/>
      <c r="CDX2509" s="238"/>
      <c r="CDY2509" s="207"/>
      <c r="CDZ2509" s="207"/>
      <c r="CEA2509" s="187"/>
      <c r="CEB2509" s="187"/>
      <c r="CEC2509" s="204"/>
      <c r="CED2509" s="272"/>
      <c r="CEE2509" s="207"/>
      <c r="CEF2509" s="238"/>
      <c r="CEG2509" s="207"/>
      <c r="CEH2509" s="207"/>
      <c r="CEI2509" s="187"/>
      <c r="CEJ2509" s="187"/>
      <c r="CEK2509" s="204"/>
      <c r="CEL2509" s="272"/>
      <c r="CEM2509" s="207"/>
      <c r="CEN2509" s="238"/>
      <c r="CEO2509" s="207"/>
      <c r="CEP2509" s="207"/>
      <c r="CEQ2509" s="187"/>
      <c r="CER2509" s="187"/>
      <c r="CES2509" s="204"/>
      <c r="CET2509" s="272"/>
      <c r="CEU2509" s="207"/>
      <c r="CEV2509" s="238"/>
      <c r="CEW2509" s="207"/>
      <c r="CEX2509" s="207"/>
      <c r="CEY2509" s="187"/>
      <c r="CEZ2509" s="187"/>
      <c r="CFA2509" s="204"/>
      <c r="CFB2509" s="272"/>
      <c r="CFC2509" s="207"/>
      <c r="CFD2509" s="238"/>
      <c r="CFE2509" s="207"/>
      <c r="CFF2509" s="207"/>
      <c r="CFG2509" s="187"/>
      <c r="CFH2509" s="187"/>
      <c r="CFI2509" s="204"/>
      <c r="CFJ2509" s="272"/>
      <c r="CFK2509" s="207"/>
      <c r="CFL2509" s="238"/>
      <c r="CFM2509" s="207"/>
      <c r="CFN2509" s="207"/>
      <c r="CFO2509" s="187"/>
      <c r="CFP2509" s="187"/>
      <c r="CFQ2509" s="204"/>
      <c r="CFR2509" s="272"/>
      <c r="CFS2509" s="207"/>
      <c r="CFT2509" s="238"/>
      <c r="CFU2509" s="207"/>
      <c r="CFV2509" s="207"/>
      <c r="CFW2509" s="187"/>
      <c r="CFX2509" s="187"/>
      <c r="CFY2509" s="204"/>
      <c r="CFZ2509" s="272"/>
      <c r="CGA2509" s="207"/>
      <c r="CGB2509" s="238"/>
      <c r="CGC2509" s="207"/>
      <c r="CGD2509" s="207"/>
      <c r="CGE2509" s="187"/>
      <c r="CGF2509" s="187"/>
      <c r="CGG2509" s="204"/>
      <c r="CGH2509" s="272"/>
      <c r="CGI2509" s="207"/>
      <c r="CGJ2509" s="238"/>
      <c r="CGK2509" s="207"/>
      <c r="CGL2509" s="207"/>
      <c r="CGM2509" s="187"/>
      <c r="CGN2509" s="187"/>
      <c r="CGO2509" s="204"/>
      <c r="CGP2509" s="272"/>
      <c r="CGQ2509" s="207"/>
      <c r="CGR2509" s="238"/>
      <c r="CGS2509" s="207"/>
      <c r="CGT2509" s="207"/>
      <c r="CGU2509" s="187"/>
      <c r="CGV2509" s="187"/>
      <c r="CGW2509" s="204"/>
      <c r="CGX2509" s="272"/>
      <c r="CGY2509" s="207"/>
      <c r="CGZ2509" s="238"/>
      <c r="CHA2509" s="207"/>
      <c r="CHB2509" s="207"/>
      <c r="CHC2509" s="187"/>
      <c r="CHD2509" s="187"/>
      <c r="CHE2509" s="204"/>
      <c r="CHF2509" s="272"/>
      <c r="CHG2509" s="207"/>
      <c r="CHH2509" s="238"/>
      <c r="CHI2509" s="207"/>
      <c r="CHJ2509" s="207"/>
      <c r="CHK2509" s="187"/>
      <c r="CHL2509" s="187"/>
      <c r="CHM2509" s="204"/>
      <c r="CHN2509" s="272"/>
      <c r="CHO2509" s="207"/>
      <c r="CHP2509" s="238"/>
      <c r="CHQ2509" s="207"/>
      <c r="CHR2509" s="207"/>
      <c r="CHS2509" s="187"/>
      <c r="CHT2509" s="187"/>
      <c r="CHU2509" s="204"/>
      <c r="CHV2509" s="272"/>
      <c r="CHW2509" s="207"/>
      <c r="CHX2509" s="238"/>
      <c r="CHY2509" s="207"/>
      <c r="CHZ2509" s="207"/>
      <c r="CIA2509" s="187"/>
      <c r="CIB2509" s="187"/>
      <c r="CIC2509" s="204"/>
      <c r="CID2509" s="272"/>
      <c r="CIE2509" s="207"/>
      <c r="CIF2509" s="238"/>
      <c r="CIG2509" s="207"/>
      <c r="CIH2509" s="207"/>
      <c r="CII2509" s="187"/>
      <c r="CIJ2509" s="187"/>
      <c r="CIK2509" s="204"/>
      <c r="CIL2509" s="272"/>
      <c r="CIM2509" s="207"/>
      <c r="CIN2509" s="238"/>
      <c r="CIO2509" s="207"/>
      <c r="CIP2509" s="207"/>
      <c r="CIQ2509" s="187"/>
      <c r="CIR2509" s="187"/>
      <c r="CIS2509" s="204"/>
      <c r="CIT2509" s="272"/>
      <c r="CIU2509" s="207"/>
      <c r="CIV2509" s="238"/>
      <c r="CIW2509" s="207"/>
      <c r="CIX2509" s="207"/>
      <c r="CIY2509" s="187"/>
      <c r="CIZ2509" s="187"/>
      <c r="CJA2509" s="204"/>
      <c r="CJB2509" s="272"/>
      <c r="CJC2509" s="207"/>
      <c r="CJD2509" s="238"/>
      <c r="CJE2509" s="207"/>
      <c r="CJF2509" s="207"/>
      <c r="CJG2509" s="187"/>
      <c r="CJH2509" s="187"/>
      <c r="CJI2509" s="204"/>
      <c r="CJJ2509" s="272"/>
      <c r="CJK2509" s="207"/>
      <c r="CJL2509" s="238"/>
      <c r="CJM2509" s="207"/>
      <c r="CJN2509" s="207"/>
      <c r="CJO2509" s="187"/>
      <c r="CJP2509" s="187"/>
      <c r="CJQ2509" s="204"/>
      <c r="CJR2509" s="272"/>
      <c r="CJS2509" s="207"/>
      <c r="CJT2509" s="238"/>
      <c r="CJU2509" s="207"/>
      <c r="CJV2509" s="207"/>
      <c r="CJW2509" s="187"/>
      <c r="CJX2509" s="187"/>
      <c r="CJY2509" s="204"/>
      <c r="CJZ2509" s="272"/>
      <c r="CKA2509" s="207"/>
      <c r="CKB2509" s="238"/>
      <c r="CKC2509" s="207"/>
      <c r="CKD2509" s="207"/>
      <c r="CKE2509" s="187"/>
      <c r="CKF2509" s="187"/>
      <c r="CKG2509" s="204"/>
      <c r="CKH2509" s="272"/>
      <c r="CKI2509" s="207"/>
      <c r="CKJ2509" s="238"/>
      <c r="CKK2509" s="207"/>
      <c r="CKL2509" s="207"/>
      <c r="CKM2509" s="187"/>
      <c r="CKN2509" s="187"/>
      <c r="CKO2509" s="204"/>
      <c r="CKP2509" s="272"/>
      <c r="CKQ2509" s="207"/>
      <c r="CKR2509" s="238"/>
      <c r="CKS2509" s="207"/>
      <c r="CKT2509" s="207"/>
      <c r="CKU2509" s="187"/>
      <c r="CKV2509" s="187"/>
      <c r="CKW2509" s="204"/>
      <c r="CKX2509" s="272"/>
      <c r="CKY2509" s="207"/>
      <c r="CKZ2509" s="238"/>
      <c r="CLA2509" s="207"/>
      <c r="CLB2509" s="207"/>
      <c r="CLC2509" s="187"/>
      <c r="CLD2509" s="187"/>
      <c r="CLE2509" s="204"/>
      <c r="CLF2509" s="272"/>
      <c r="CLG2509" s="207"/>
      <c r="CLH2509" s="238"/>
      <c r="CLI2509" s="207"/>
      <c r="CLJ2509" s="207"/>
      <c r="CLK2509" s="187"/>
      <c r="CLL2509" s="187"/>
      <c r="CLM2509" s="204"/>
      <c r="CLN2509" s="272"/>
      <c r="CLO2509" s="207"/>
      <c r="CLP2509" s="238"/>
      <c r="CLQ2509" s="207"/>
      <c r="CLR2509" s="207"/>
      <c r="CLS2509" s="187"/>
      <c r="CLT2509" s="187"/>
      <c r="CLU2509" s="204"/>
      <c r="CLV2509" s="272"/>
      <c r="CLW2509" s="207"/>
      <c r="CLX2509" s="238"/>
      <c r="CLY2509" s="207"/>
      <c r="CLZ2509" s="207"/>
      <c r="CMA2509" s="187"/>
      <c r="CMB2509" s="187"/>
      <c r="CMC2509" s="204"/>
      <c r="CMD2509" s="272"/>
      <c r="CME2509" s="207"/>
      <c r="CMF2509" s="238"/>
      <c r="CMG2509" s="207"/>
      <c r="CMH2509" s="207"/>
      <c r="CMI2509" s="187"/>
      <c r="CMJ2509" s="187"/>
      <c r="CMK2509" s="204"/>
      <c r="CML2509" s="272"/>
      <c r="CMM2509" s="207"/>
      <c r="CMN2509" s="238"/>
      <c r="CMO2509" s="207"/>
      <c r="CMP2509" s="207"/>
      <c r="CMQ2509" s="187"/>
      <c r="CMR2509" s="187"/>
      <c r="CMS2509" s="204"/>
      <c r="CMT2509" s="272"/>
      <c r="CMU2509" s="207"/>
      <c r="CMV2509" s="238"/>
      <c r="CMW2509" s="207"/>
      <c r="CMX2509" s="207"/>
      <c r="CMY2509" s="187"/>
      <c r="CMZ2509" s="187"/>
      <c r="CNA2509" s="204"/>
      <c r="CNB2509" s="272"/>
      <c r="CNC2509" s="207"/>
      <c r="CND2509" s="238"/>
      <c r="CNE2509" s="207"/>
      <c r="CNF2509" s="207"/>
      <c r="CNG2509" s="187"/>
      <c r="CNH2509" s="187"/>
      <c r="CNI2509" s="204"/>
      <c r="CNJ2509" s="272"/>
      <c r="CNK2509" s="207"/>
      <c r="CNL2509" s="238"/>
      <c r="CNM2509" s="207"/>
      <c r="CNN2509" s="207"/>
      <c r="CNO2509" s="187"/>
      <c r="CNP2509" s="187"/>
      <c r="CNQ2509" s="204"/>
      <c r="CNR2509" s="272"/>
      <c r="CNS2509" s="207"/>
      <c r="CNT2509" s="238"/>
      <c r="CNU2509" s="207"/>
      <c r="CNV2509" s="207"/>
      <c r="CNW2509" s="187"/>
      <c r="CNX2509" s="187"/>
      <c r="CNY2509" s="204"/>
      <c r="CNZ2509" s="272"/>
      <c r="COA2509" s="207"/>
      <c r="COB2509" s="238"/>
      <c r="COC2509" s="207"/>
      <c r="COD2509" s="207"/>
      <c r="COE2509" s="187"/>
      <c r="COF2509" s="187"/>
      <c r="COG2509" s="204"/>
      <c r="COH2509" s="272"/>
      <c r="COI2509" s="207"/>
      <c r="COJ2509" s="238"/>
      <c r="COK2509" s="207"/>
      <c r="COL2509" s="207"/>
      <c r="COM2509" s="187"/>
      <c r="CON2509" s="187"/>
      <c r="COO2509" s="204"/>
      <c r="COP2509" s="272"/>
      <c r="COQ2509" s="207"/>
      <c r="COR2509" s="238"/>
      <c r="COS2509" s="207"/>
      <c r="COT2509" s="207"/>
      <c r="COU2509" s="187"/>
      <c r="COV2509" s="187"/>
      <c r="COW2509" s="204"/>
      <c r="COX2509" s="272"/>
      <c r="COY2509" s="207"/>
      <c r="COZ2509" s="238"/>
      <c r="CPA2509" s="207"/>
      <c r="CPB2509" s="207"/>
      <c r="CPC2509" s="187"/>
      <c r="CPD2509" s="187"/>
      <c r="CPE2509" s="204"/>
      <c r="CPF2509" s="272"/>
      <c r="CPG2509" s="207"/>
      <c r="CPH2509" s="238"/>
      <c r="CPI2509" s="207"/>
      <c r="CPJ2509" s="207"/>
      <c r="CPK2509" s="187"/>
      <c r="CPL2509" s="187"/>
      <c r="CPM2509" s="204"/>
      <c r="CPN2509" s="272"/>
      <c r="CPO2509" s="207"/>
      <c r="CPP2509" s="238"/>
      <c r="CPQ2509" s="207"/>
      <c r="CPR2509" s="207"/>
      <c r="CPS2509" s="187"/>
      <c r="CPT2509" s="187"/>
      <c r="CPU2509" s="204"/>
      <c r="CPV2509" s="272"/>
      <c r="CPW2509" s="207"/>
      <c r="CPX2509" s="238"/>
      <c r="CPY2509" s="207"/>
      <c r="CPZ2509" s="207"/>
      <c r="CQA2509" s="187"/>
      <c r="CQB2509" s="187"/>
      <c r="CQC2509" s="204"/>
      <c r="CQD2509" s="272"/>
      <c r="CQE2509" s="207"/>
      <c r="CQF2509" s="238"/>
      <c r="CQG2509" s="207"/>
      <c r="CQH2509" s="207"/>
      <c r="CQI2509" s="187"/>
      <c r="CQJ2509" s="187"/>
      <c r="CQK2509" s="204"/>
      <c r="CQL2509" s="272"/>
      <c r="CQM2509" s="207"/>
      <c r="CQN2509" s="238"/>
      <c r="CQO2509" s="207"/>
      <c r="CQP2509" s="207"/>
      <c r="CQQ2509" s="187"/>
      <c r="CQR2509" s="187"/>
      <c r="CQS2509" s="204"/>
      <c r="CQT2509" s="272"/>
      <c r="CQU2509" s="207"/>
      <c r="CQV2509" s="238"/>
      <c r="CQW2509" s="207"/>
      <c r="CQX2509" s="207"/>
      <c r="CQY2509" s="187"/>
      <c r="CQZ2509" s="187"/>
      <c r="CRA2509" s="204"/>
      <c r="CRB2509" s="272"/>
      <c r="CRC2509" s="207"/>
      <c r="CRD2509" s="238"/>
      <c r="CRE2509" s="207"/>
      <c r="CRF2509" s="207"/>
      <c r="CRG2509" s="187"/>
      <c r="CRH2509" s="187"/>
      <c r="CRI2509" s="204"/>
      <c r="CRJ2509" s="272"/>
      <c r="CRK2509" s="207"/>
      <c r="CRL2509" s="238"/>
      <c r="CRM2509" s="207"/>
      <c r="CRN2509" s="207"/>
      <c r="CRO2509" s="187"/>
      <c r="CRP2509" s="187"/>
      <c r="CRQ2509" s="204"/>
      <c r="CRR2509" s="272"/>
      <c r="CRS2509" s="207"/>
      <c r="CRT2509" s="238"/>
      <c r="CRU2509" s="207"/>
      <c r="CRV2509" s="207"/>
      <c r="CRW2509" s="187"/>
      <c r="CRX2509" s="187"/>
      <c r="CRY2509" s="204"/>
      <c r="CRZ2509" s="272"/>
      <c r="CSA2509" s="207"/>
      <c r="CSB2509" s="238"/>
      <c r="CSC2509" s="207"/>
      <c r="CSD2509" s="207"/>
      <c r="CSE2509" s="187"/>
      <c r="CSF2509" s="187"/>
      <c r="CSG2509" s="204"/>
      <c r="CSH2509" s="272"/>
      <c r="CSI2509" s="207"/>
      <c r="CSJ2509" s="238"/>
      <c r="CSK2509" s="207"/>
      <c r="CSL2509" s="207"/>
      <c r="CSM2509" s="187"/>
      <c r="CSN2509" s="187"/>
      <c r="CSO2509" s="204"/>
      <c r="CSP2509" s="272"/>
      <c r="CSQ2509" s="207"/>
      <c r="CSR2509" s="238"/>
      <c r="CSS2509" s="207"/>
      <c r="CST2509" s="207"/>
      <c r="CSU2509" s="187"/>
      <c r="CSV2509" s="187"/>
      <c r="CSW2509" s="204"/>
      <c r="CSX2509" s="272"/>
      <c r="CSY2509" s="207"/>
      <c r="CSZ2509" s="238"/>
      <c r="CTA2509" s="207"/>
      <c r="CTB2509" s="207"/>
      <c r="CTC2509" s="187"/>
      <c r="CTD2509" s="187"/>
      <c r="CTE2509" s="204"/>
      <c r="CTF2509" s="272"/>
      <c r="CTG2509" s="207"/>
      <c r="CTH2509" s="238"/>
      <c r="CTI2509" s="207"/>
      <c r="CTJ2509" s="207"/>
      <c r="CTK2509" s="187"/>
      <c r="CTL2509" s="187"/>
      <c r="CTM2509" s="204"/>
      <c r="CTN2509" s="272"/>
      <c r="CTO2509" s="207"/>
      <c r="CTP2509" s="238"/>
      <c r="CTQ2509" s="207"/>
      <c r="CTR2509" s="207"/>
      <c r="CTS2509" s="187"/>
      <c r="CTT2509" s="187"/>
      <c r="CTU2509" s="204"/>
      <c r="CTV2509" s="272"/>
      <c r="CTW2509" s="207"/>
      <c r="CTX2509" s="238"/>
      <c r="CTY2509" s="207"/>
      <c r="CTZ2509" s="207"/>
      <c r="CUA2509" s="187"/>
      <c r="CUB2509" s="187"/>
      <c r="CUC2509" s="204"/>
      <c r="CUD2509" s="272"/>
      <c r="CUE2509" s="207"/>
      <c r="CUF2509" s="238"/>
      <c r="CUG2509" s="207"/>
      <c r="CUH2509" s="207"/>
      <c r="CUI2509" s="187"/>
      <c r="CUJ2509" s="187"/>
      <c r="CUK2509" s="204"/>
      <c r="CUL2509" s="272"/>
      <c r="CUM2509" s="207"/>
      <c r="CUN2509" s="238"/>
      <c r="CUO2509" s="207"/>
      <c r="CUP2509" s="207"/>
      <c r="CUQ2509" s="187"/>
      <c r="CUR2509" s="187"/>
      <c r="CUS2509" s="204"/>
      <c r="CUT2509" s="272"/>
      <c r="CUU2509" s="207"/>
      <c r="CUV2509" s="238"/>
      <c r="CUW2509" s="207"/>
      <c r="CUX2509" s="207"/>
      <c r="CUY2509" s="187"/>
      <c r="CUZ2509" s="187"/>
      <c r="CVA2509" s="204"/>
      <c r="CVB2509" s="272"/>
      <c r="CVC2509" s="207"/>
      <c r="CVD2509" s="238"/>
      <c r="CVE2509" s="207"/>
      <c r="CVF2509" s="207"/>
      <c r="CVG2509" s="187"/>
      <c r="CVH2509" s="187"/>
      <c r="CVI2509" s="204"/>
      <c r="CVJ2509" s="272"/>
      <c r="CVK2509" s="207"/>
      <c r="CVL2509" s="238"/>
      <c r="CVM2509" s="207"/>
      <c r="CVN2509" s="207"/>
      <c r="CVO2509" s="187"/>
      <c r="CVP2509" s="187"/>
      <c r="CVQ2509" s="204"/>
      <c r="CVR2509" s="272"/>
      <c r="CVS2509" s="207"/>
      <c r="CVT2509" s="238"/>
      <c r="CVU2509" s="207"/>
      <c r="CVV2509" s="207"/>
      <c r="CVW2509" s="187"/>
      <c r="CVX2509" s="187"/>
      <c r="CVY2509" s="204"/>
      <c r="CVZ2509" s="272"/>
      <c r="CWA2509" s="207"/>
      <c r="CWB2509" s="238"/>
      <c r="CWC2509" s="207"/>
      <c r="CWD2509" s="207"/>
      <c r="CWE2509" s="187"/>
      <c r="CWF2509" s="187"/>
      <c r="CWG2509" s="204"/>
      <c r="CWH2509" s="272"/>
      <c r="CWI2509" s="207"/>
      <c r="CWJ2509" s="238"/>
      <c r="CWK2509" s="207"/>
      <c r="CWL2509" s="207"/>
      <c r="CWM2509" s="187"/>
      <c r="CWN2509" s="187"/>
      <c r="CWO2509" s="204"/>
      <c r="CWP2509" s="272"/>
      <c r="CWQ2509" s="207"/>
      <c r="CWR2509" s="238"/>
      <c r="CWS2509" s="207"/>
      <c r="CWT2509" s="207"/>
      <c r="CWU2509" s="187"/>
      <c r="CWV2509" s="187"/>
      <c r="CWW2509" s="204"/>
      <c r="CWX2509" s="272"/>
      <c r="CWY2509" s="207"/>
      <c r="CWZ2509" s="238"/>
      <c r="CXA2509" s="207"/>
      <c r="CXB2509" s="207"/>
      <c r="CXC2509" s="187"/>
      <c r="CXD2509" s="187"/>
      <c r="CXE2509" s="204"/>
      <c r="CXF2509" s="272"/>
      <c r="CXG2509" s="207"/>
      <c r="CXH2509" s="238"/>
      <c r="CXI2509" s="207"/>
      <c r="CXJ2509" s="207"/>
      <c r="CXK2509" s="187"/>
      <c r="CXL2509" s="187"/>
      <c r="CXM2509" s="204"/>
      <c r="CXN2509" s="272"/>
      <c r="CXO2509" s="207"/>
      <c r="CXP2509" s="238"/>
      <c r="CXQ2509" s="207"/>
      <c r="CXR2509" s="207"/>
      <c r="CXS2509" s="187"/>
      <c r="CXT2509" s="187"/>
      <c r="CXU2509" s="204"/>
      <c r="CXV2509" s="272"/>
      <c r="CXW2509" s="207"/>
      <c r="CXX2509" s="238"/>
      <c r="CXY2509" s="207"/>
      <c r="CXZ2509" s="207"/>
      <c r="CYA2509" s="187"/>
      <c r="CYB2509" s="187"/>
      <c r="CYC2509" s="204"/>
      <c r="CYD2509" s="272"/>
      <c r="CYE2509" s="207"/>
      <c r="CYF2509" s="238"/>
      <c r="CYG2509" s="207"/>
      <c r="CYH2509" s="207"/>
      <c r="CYI2509" s="187"/>
      <c r="CYJ2509" s="187"/>
      <c r="CYK2509" s="204"/>
      <c r="CYL2509" s="272"/>
      <c r="CYM2509" s="207"/>
      <c r="CYN2509" s="238"/>
      <c r="CYO2509" s="207"/>
      <c r="CYP2509" s="207"/>
      <c r="CYQ2509" s="187"/>
      <c r="CYR2509" s="187"/>
      <c r="CYS2509" s="204"/>
      <c r="CYT2509" s="272"/>
      <c r="CYU2509" s="207"/>
      <c r="CYV2509" s="238"/>
      <c r="CYW2509" s="207"/>
      <c r="CYX2509" s="207"/>
      <c r="CYY2509" s="187"/>
      <c r="CYZ2509" s="187"/>
      <c r="CZA2509" s="204"/>
      <c r="CZB2509" s="272"/>
      <c r="CZC2509" s="207"/>
      <c r="CZD2509" s="238"/>
      <c r="CZE2509" s="207"/>
      <c r="CZF2509" s="207"/>
      <c r="CZG2509" s="187"/>
      <c r="CZH2509" s="187"/>
      <c r="CZI2509" s="204"/>
      <c r="CZJ2509" s="272"/>
      <c r="CZK2509" s="207"/>
      <c r="CZL2509" s="238"/>
      <c r="CZM2509" s="207"/>
      <c r="CZN2509" s="207"/>
      <c r="CZO2509" s="187"/>
      <c r="CZP2509" s="187"/>
      <c r="CZQ2509" s="204"/>
      <c r="CZR2509" s="272"/>
      <c r="CZS2509" s="207"/>
      <c r="CZT2509" s="238"/>
      <c r="CZU2509" s="207"/>
      <c r="CZV2509" s="207"/>
      <c r="CZW2509" s="187"/>
      <c r="CZX2509" s="187"/>
      <c r="CZY2509" s="204"/>
      <c r="CZZ2509" s="272"/>
      <c r="DAA2509" s="207"/>
      <c r="DAB2509" s="238"/>
      <c r="DAC2509" s="207"/>
      <c r="DAD2509" s="207"/>
      <c r="DAE2509" s="187"/>
      <c r="DAF2509" s="187"/>
      <c r="DAG2509" s="204"/>
      <c r="DAH2509" s="272"/>
      <c r="DAI2509" s="207"/>
      <c r="DAJ2509" s="238"/>
      <c r="DAK2509" s="207"/>
      <c r="DAL2509" s="207"/>
      <c r="DAM2509" s="187"/>
      <c r="DAN2509" s="187"/>
      <c r="DAO2509" s="204"/>
      <c r="DAP2509" s="272"/>
      <c r="DAQ2509" s="207"/>
      <c r="DAR2509" s="238"/>
      <c r="DAS2509" s="207"/>
      <c r="DAT2509" s="207"/>
      <c r="DAU2509" s="187"/>
      <c r="DAV2509" s="187"/>
      <c r="DAW2509" s="204"/>
      <c r="DAX2509" s="272"/>
      <c r="DAY2509" s="207"/>
      <c r="DAZ2509" s="238"/>
      <c r="DBA2509" s="207"/>
      <c r="DBB2509" s="207"/>
      <c r="DBC2509" s="187"/>
      <c r="DBD2509" s="187"/>
      <c r="DBE2509" s="204"/>
      <c r="DBF2509" s="272"/>
      <c r="DBG2509" s="207"/>
      <c r="DBH2509" s="238"/>
      <c r="DBI2509" s="207"/>
      <c r="DBJ2509" s="207"/>
      <c r="DBK2509" s="187"/>
      <c r="DBL2509" s="187"/>
      <c r="DBM2509" s="204"/>
      <c r="DBN2509" s="272"/>
      <c r="DBO2509" s="207"/>
      <c r="DBP2509" s="238"/>
      <c r="DBQ2509" s="207"/>
      <c r="DBR2509" s="207"/>
      <c r="DBS2509" s="187"/>
      <c r="DBT2509" s="187"/>
      <c r="DBU2509" s="204"/>
      <c r="DBV2509" s="272"/>
      <c r="DBW2509" s="207"/>
      <c r="DBX2509" s="238"/>
      <c r="DBY2509" s="207"/>
      <c r="DBZ2509" s="207"/>
      <c r="DCA2509" s="187"/>
      <c r="DCB2509" s="187"/>
      <c r="DCC2509" s="204"/>
      <c r="DCD2509" s="272"/>
      <c r="DCE2509" s="207"/>
      <c r="DCF2509" s="238"/>
      <c r="DCG2509" s="207"/>
      <c r="DCH2509" s="207"/>
      <c r="DCI2509" s="187"/>
      <c r="DCJ2509" s="187"/>
      <c r="DCK2509" s="204"/>
      <c r="DCL2509" s="272"/>
      <c r="DCM2509" s="207"/>
      <c r="DCN2509" s="238"/>
      <c r="DCO2509" s="207"/>
      <c r="DCP2509" s="207"/>
      <c r="DCQ2509" s="187"/>
      <c r="DCR2509" s="187"/>
      <c r="DCS2509" s="204"/>
      <c r="DCT2509" s="272"/>
      <c r="DCU2509" s="207"/>
      <c r="DCV2509" s="238"/>
      <c r="DCW2509" s="207"/>
      <c r="DCX2509" s="207"/>
      <c r="DCY2509" s="187"/>
      <c r="DCZ2509" s="187"/>
      <c r="DDA2509" s="204"/>
      <c r="DDB2509" s="272"/>
      <c r="DDC2509" s="207"/>
      <c r="DDD2509" s="238"/>
      <c r="DDE2509" s="207"/>
      <c r="DDF2509" s="207"/>
      <c r="DDG2509" s="187"/>
      <c r="DDH2509" s="187"/>
      <c r="DDI2509" s="204"/>
      <c r="DDJ2509" s="272"/>
      <c r="DDK2509" s="207"/>
      <c r="DDL2509" s="238"/>
      <c r="DDM2509" s="207"/>
      <c r="DDN2509" s="207"/>
      <c r="DDO2509" s="187"/>
      <c r="DDP2509" s="187"/>
      <c r="DDQ2509" s="204"/>
      <c r="DDR2509" s="272"/>
      <c r="DDS2509" s="207"/>
      <c r="DDT2509" s="238"/>
      <c r="DDU2509" s="207"/>
      <c r="DDV2509" s="207"/>
      <c r="DDW2509" s="187"/>
      <c r="DDX2509" s="187"/>
      <c r="DDY2509" s="204"/>
      <c r="DDZ2509" s="272"/>
      <c r="DEA2509" s="207"/>
      <c r="DEB2509" s="238"/>
      <c r="DEC2509" s="207"/>
      <c r="DED2509" s="207"/>
      <c r="DEE2509" s="187"/>
      <c r="DEF2509" s="187"/>
      <c r="DEG2509" s="204"/>
      <c r="DEH2509" s="272"/>
      <c r="DEI2509" s="207"/>
      <c r="DEJ2509" s="238"/>
      <c r="DEK2509" s="207"/>
      <c r="DEL2509" s="207"/>
      <c r="DEM2509" s="187"/>
      <c r="DEN2509" s="187"/>
      <c r="DEO2509" s="204"/>
      <c r="DEP2509" s="272"/>
      <c r="DEQ2509" s="207"/>
      <c r="DER2509" s="238"/>
      <c r="DES2509" s="207"/>
      <c r="DET2509" s="207"/>
      <c r="DEU2509" s="187"/>
      <c r="DEV2509" s="187"/>
      <c r="DEW2509" s="204"/>
      <c r="DEX2509" s="272"/>
      <c r="DEY2509" s="207"/>
      <c r="DEZ2509" s="238"/>
      <c r="DFA2509" s="207"/>
      <c r="DFB2509" s="207"/>
      <c r="DFC2509" s="187"/>
      <c r="DFD2509" s="187"/>
      <c r="DFE2509" s="204"/>
      <c r="DFF2509" s="272"/>
      <c r="DFG2509" s="207"/>
      <c r="DFH2509" s="238"/>
      <c r="DFI2509" s="207"/>
      <c r="DFJ2509" s="207"/>
      <c r="DFK2509" s="187"/>
      <c r="DFL2509" s="187"/>
      <c r="DFM2509" s="204"/>
      <c r="DFN2509" s="272"/>
      <c r="DFO2509" s="207"/>
      <c r="DFP2509" s="238"/>
      <c r="DFQ2509" s="207"/>
      <c r="DFR2509" s="207"/>
      <c r="DFS2509" s="187"/>
      <c r="DFT2509" s="187"/>
      <c r="DFU2509" s="204"/>
      <c r="DFV2509" s="272"/>
      <c r="DFW2509" s="207"/>
      <c r="DFX2509" s="238"/>
      <c r="DFY2509" s="207"/>
      <c r="DFZ2509" s="207"/>
      <c r="DGA2509" s="187"/>
      <c r="DGB2509" s="187"/>
      <c r="DGC2509" s="204"/>
      <c r="DGD2509" s="272"/>
      <c r="DGE2509" s="207"/>
      <c r="DGF2509" s="238"/>
      <c r="DGG2509" s="207"/>
      <c r="DGH2509" s="207"/>
      <c r="DGI2509" s="187"/>
      <c r="DGJ2509" s="187"/>
      <c r="DGK2509" s="204"/>
      <c r="DGL2509" s="272"/>
      <c r="DGM2509" s="207"/>
      <c r="DGN2509" s="238"/>
      <c r="DGO2509" s="207"/>
      <c r="DGP2509" s="207"/>
      <c r="DGQ2509" s="187"/>
      <c r="DGR2509" s="187"/>
      <c r="DGS2509" s="204"/>
      <c r="DGT2509" s="272"/>
      <c r="DGU2509" s="207"/>
      <c r="DGV2509" s="238"/>
      <c r="DGW2509" s="207"/>
      <c r="DGX2509" s="207"/>
      <c r="DGY2509" s="187"/>
      <c r="DGZ2509" s="187"/>
      <c r="DHA2509" s="204"/>
      <c r="DHB2509" s="272"/>
      <c r="DHC2509" s="207"/>
      <c r="DHD2509" s="238"/>
      <c r="DHE2509" s="207"/>
      <c r="DHF2509" s="207"/>
      <c r="DHG2509" s="187"/>
      <c r="DHH2509" s="187"/>
      <c r="DHI2509" s="204"/>
      <c r="DHJ2509" s="272"/>
      <c r="DHK2509" s="207"/>
      <c r="DHL2509" s="238"/>
      <c r="DHM2509" s="207"/>
      <c r="DHN2509" s="207"/>
      <c r="DHO2509" s="187"/>
      <c r="DHP2509" s="187"/>
      <c r="DHQ2509" s="204"/>
      <c r="DHR2509" s="272"/>
      <c r="DHS2509" s="207"/>
      <c r="DHT2509" s="238"/>
      <c r="DHU2509" s="207"/>
      <c r="DHV2509" s="207"/>
      <c r="DHW2509" s="187"/>
      <c r="DHX2509" s="187"/>
      <c r="DHY2509" s="204"/>
      <c r="DHZ2509" s="272"/>
      <c r="DIA2509" s="207"/>
      <c r="DIB2509" s="238"/>
      <c r="DIC2509" s="207"/>
      <c r="DID2509" s="207"/>
      <c r="DIE2509" s="187"/>
      <c r="DIF2509" s="187"/>
      <c r="DIG2509" s="204"/>
      <c r="DIH2509" s="272"/>
      <c r="DII2509" s="207"/>
      <c r="DIJ2509" s="238"/>
      <c r="DIK2509" s="207"/>
      <c r="DIL2509" s="207"/>
      <c r="DIM2509" s="187"/>
      <c r="DIN2509" s="187"/>
      <c r="DIO2509" s="204"/>
      <c r="DIP2509" s="272"/>
      <c r="DIQ2509" s="207"/>
      <c r="DIR2509" s="238"/>
      <c r="DIS2509" s="207"/>
      <c r="DIT2509" s="207"/>
      <c r="DIU2509" s="187"/>
      <c r="DIV2509" s="187"/>
      <c r="DIW2509" s="204"/>
      <c r="DIX2509" s="272"/>
      <c r="DIY2509" s="207"/>
      <c r="DIZ2509" s="238"/>
      <c r="DJA2509" s="207"/>
      <c r="DJB2509" s="207"/>
      <c r="DJC2509" s="187"/>
      <c r="DJD2509" s="187"/>
      <c r="DJE2509" s="204"/>
      <c r="DJF2509" s="272"/>
      <c r="DJG2509" s="207"/>
      <c r="DJH2509" s="238"/>
      <c r="DJI2509" s="207"/>
      <c r="DJJ2509" s="207"/>
      <c r="DJK2509" s="187"/>
      <c r="DJL2509" s="187"/>
      <c r="DJM2509" s="204"/>
      <c r="DJN2509" s="272"/>
      <c r="DJO2509" s="207"/>
      <c r="DJP2509" s="238"/>
      <c r="DJQ2509" s="207"/>
      <c r="DJR2509" s="207"/>
      <c r="DJS2509" s="187"/>
      <c r="DJT2509" s="187"/>
      <c r="DJU2509" s="204"/>
      <c r="DJV2509" s="272"/>
      <c r="DJW2509" s="207"/>
      <c r="DJX2509" s="238"/>
      <c r="DJY2509" s="207"/>
      <c r="DJZ2509" s="207"/>
      <c r="DKA2509" s="187"/>
      <c r="DKB2509" s="187"/>
      <c r="DKC2509" s="204"/>
      <c r="DKD2509" s="272"/>
      <c r="DKE2509" s="207"/>
      <c r="DKF2509" s="238"/>
      <c r="DKG2509" s="207"/>
      <c r="DKH2509" s="207"/>
      <c r="DKI2509" s="187"/>
      <c r="DKJ2509" s="187"/>
      <c r="DKK2509" s="204"/>
      <c r="DKL2509" s="272"/>
      <c r="DKM2509" s="207"/>
      <c r="DKN2509" s="238"/>
      <c r="DKO2509" s="207"/>
      <c r="DKP2509" s="207"/>
      <c r="DKQ2509" s="187"/>
      <c r="DKR2509" s="187"/>
      <c r="DKS2509" s="204"/>
      <c r="DKT2509" s="272"/>
      <c r="DKU2509" s="207"/>
      <c r="DKV2509" s="238"/>
      <c r="DKW2509" s="207"/>
      <c r="DKX2509" s="207"/>
      <c r="DKY2509" s="187"/>
      <c r="DKZ2509" s="187"/>
      <c r="DLA2509" s="204"/>
      <c r="DLB2509" s="272"/>
      <c r="DLC2509" s="207"/>
      <c r="DLD2509" s="238"/>
      <c r="DLE2509" s="207"/>
      <c r="DLF2509" s="207"/>
      <c r="DLG2509" s="187"/>
      <c r="DLH2509" s="187"/>
      <c r="DLI2509" s="204"/>
      <c r="DLJ2509" s="272"/>
      <c r="DLK2509" s="207"/>
      <c r="DLL2509" s="238"/>
      <c r="DLM2509" s="207"/>
      <c r="DLN2509" s="207"/>
      <c r="DLO2509" s="187"/>
      <c r="DLP2509" s="187"/>
      <c r="DLQ2509" s="204"/>
      <c r="DLR2509" s="272"/>
      <c r="DLS2509" s="207"/>
      <c r="DLT2509" s="238"/>
      <c r="DLU2509" s="207"/>
      <c r="DLV2509" s="207"/>
      <c r="DLW2509" s="187"/>
      <c r="DLX2509" s="187"/>
      <c r="DLY2509" s="204"/>
      <c r="DLZ2509" s="272"/>
      <c r="DMA2509" s="207"/>
      <c r="DMB2509" s="238"/>
      <c r="DMC2509" s="207"/>
      <c r="DMD2509" s="207"/>
      <c r="DME2509" s="187"/>
      <c r="DMF2509" s="187"/>
      <c r="DMG2509" s="204"/>
      <c r="DMH2509" s="272"/>
      <c r="DMI2509" s="207"/>
      <c r="DMJ2509" s="238"/>
      <c r="DMK2509" s="207"/>
      <c r="DML2509" s="207"/>
      <c r="DMM2509" s="187"/>
      <c r="DMN2509" s="187"/>
      <c r="DMO2509" s="204"/>
      <c r="DMP2509" s="272"/>
      <c r="DMQ2509" s="207"/>
      <c r="DMR2509" s="238"/>
      <c r="DMS2509" s="207"/>
      <c r="DMT2509" s="207"/>
      <c r="DMU2509" s="187"/>
      <c r="DMV2509" s="187"/>
      <c r="DMW2509" s="204"/>
      <c r="DMX2509" s="272"/>
      <c r="DMY2509" s="207"/>
      <c r="DMZ2509" s="238"/>
      <c r="DNA2509" s="207"/>
      <c r="DNB2509" s="207"/>
      <c r="DNC2509" s="187"/>
      <c r="DND2509" s="187"/>
      <c r="DNE2509" s="204"/>
      <c r="DNF2509" s="272"/>
      <c r="DNG2509" s="207"/>
      <c r="DNH2509" s="238"/>
      <c r="DNI2509" s="207"/>
      <c r="DNJ2509" s="207"/>
      <c r="DNK2509" s="187"/>
      <c r="DNL2509" s="187"/>
      <c r="DNM2509" s="204"/>
      <c r="DNN2509" s="272"/>
      <c r="DNO2509" s="207"/>
      <c r="DNP2509" s="238"/>
      <c r="DNQ2509" s="207"/>
      <c r="DNR2509" s="207"/>
      <c r="DNS2509" s="187"/>
      <c r="DNT2509" s="187"/>
      <c r="DNU2509" s="204"/>
      <c r="DNV2509" s="272"/>
      <c r="DNW2509" s="207"/>
      <c r="DNX2509" s="238"/>
      <c r="DNY2509" s="207"/>
      <c r="DNZ2509" s="207"/>
      <c r="DOA2509" s="187"/>
      <c r="DOB2509" s="187"/>
      <c r="DOC2509" s="204"/>
      <c r="DOD2509" s="272"/>
      <c r="DOE2509" s="207"/>
      <c r="DOF2509" s="238"/>
      <c r="DOG2509" s="207"/>
      <c r="DOH2509" s="207"/>
      <c r="DOI2509" s="187"/>
      <c r="DOJ2509" s="187"/>
      <c r="DOK2509" s="204"/>
      <c r="DOL2509" s="272"/>
      <c r="DOM2509" s="207"/>
      <c r="DON2509" s="238"/>
      <c r="DOO2509" s="207"/>
      <c r="DOP2509" s="207"/>
      <c r="DOQ2509" s="187"/>
      <c r="DOR2509" s="187"/>
      <c r="DOS2509" s="204"/>
      <c r="DOT2509" s="272"/>
      <c r="DOU2509" s="207"/>
      <c r="DOV2509" s="238"/>
      <c r="DOW2509" s="207"/>
      <c r="DOX2509" s="207"/>
      <c r="DOY2509" s="187"/>
      <c r="DOZ2509" s="187"/>
      <c r="DPA2509" s="204"/>
      <c r="DPB2509" s="272"/>
      <c r="DPC2509" s="207"/>
      <c r="DPD2509" s="238"/>
      <c r="DPE2509" s="207"/>
      <c r="DPF2509" s="207"/>
      <c r="DPG2509" s="187"/>
      <c r="DPH2509" s="187"/>
      <c r="DPI2509" s="204"/>
      <c r="DPJ2509" s="272"/>
      <c r="DPK2509" s="207"/>
      <c r="DPL2509" s="238"/>
      <c r="DPM2509" s="207"/>
      <c r="DPN2509" s="207"/>
      <c r="DPO2509" s="187"/>
      <c r="DPP2509" s="187"/>
      <c r="DPQ2509" s="204"/>
      <c r="DPR2509" s="272"/>
      <c r="DPS2509" s="207"/>
      <c r="DPT2509" s="238"/>
      <c r="DPU2509" s="207"/>
      <c r="DPV2509" s="207"/>
      <c r="DPW2509" s="187"/>
      <c r="DPX2509" s="187"/>
      <c r="DPY2509" s="204"/>
      <c r="DPZ2509" s="272"/>
      <c r="DQA2509" s="207"/>
      <c r="DQB2509" s="238"/>
      <c r="DQC2509" s="207"/>
      <c r="DQD2509" s="207"/>
      <c r="DQE2509" s="187"/>
      <c r="DQF2509" s="187"/>
      <c r="DQG2509" s="204"/>
      <c r="DQH2509" s="272"/>
      <c r="DQI2509" s="207"/>
      <c r="DQJ2509" s="238"/>
      <c r="DQK2509" s="207"/>
      <c r="DQL2509" s="207"/>
      <c r="DQM2509" s="187"/>
      <c r="DQN2509" s="187"/>
      <c r="DQO2509" s="204"/>
      <c r="DQP2509" s="272"/>
      <c r="DQQ2509" s="207"/>
      <c r="DQR2509" s="238"/>
      <c r="DQS2509" s="207"/>
      <c r="DQT2509" s="207"/>
      <c r="DQU2509" s="187"/>
      <c r="DQV2509" s="187"/>
      <c r="DQW2509" s="204"/>
      <c r="DQX2509" s="272"/>
      <c r="DQY2509" s="207"/>
      <c r="DQZ2509" s="238"/>
      <c r="DRA2509" s="207"/>
      <c r="DRB2509" s="207"/>
      <c r="DRC2509" s="187"/>
      <c r="DRD2509" s="187"/>
      <c r="DRE2509" s="204"/>
      <c r="DRF2509" s="272"/>
      <c r="DRG2509" s="207"/>
      <c r="DRH2509" s="238"/>
      <c r="DRI2509" s="207"/>
      <c r="DRJ2509" s="207"/>
      <c r="DRK2509" s="187"/>
      <c r="DRL2509" s="187"/>
      <c r="DRM2509" s="204"/>
      <c r="DRN2509" s="272"/>
      <c r="DRO2509" s="207"/>
      <c r="DRP2509" s="238"/>
      <c r="DRQ2509" s="207"/>
      <c r="DRR2509" s="207"/>
      <c r="DRS2509" s="187"/>
      <c r="DRT2509" s="187"/>
      <c r="DRU2509" s="204"/>
      <c r="DRV2509" s="272"/>
      <c r="DRW2509" s="207"/>
      <c r="DRX2509" s="238"/>
      <c r="DRY2509" s="207"/>
      <c r="DRZ2509" s="207"/>
      <c r="DSA2509" s="187"/>
      <c r="DSB2509" s="187"/>
      <c r="DSC2509" s="204"/>
      <c r="DSD2509" s="272"/>
      <c r="DSE2509" s="207"/>
      <c r="DSF2509" s="238"/>
      <c r="DSG2509" s="207"/>
      <c r="DSH2509" s="207"/>
      <c r="DSI2509" s="187"/>
      <c r="DSJ2509" s="187"/>
      <c r="DSK2509" s="204"/>
      <c r="DSL2509" s="272"/>
      <c r="DSM2509" s="207"/>
      <c r="DSN2509" s="238"/>
      <c r="DSO2509" s="207"/>
      <c r="DSP2509" s="207"/>
      <c r="DSQ2509" s="187"/>
      <c r="DSR2509" s="187"/>
      <c r="DSS2509" s="204"/>
      <c r="DST2509" s="272"/>
      <c r="DSU2509" s="207"/>
      <c r="DSV2509" s="238"/>
      <c r="DSW2509" s="207"/>
      <c r="DSX2509" s="207"/>
      <c r="DSY2509" s="187"/>
      <c r="DSZ2509" s="187"/>
      <c r="DTA2509" s="204"/>
      <c r="DTB2509" s="272"/>
      <c r="DTC2509" s="207"/>
      <c r="DTD2509" s="238"/>
      <c r="DTE2509" s="207"/>
      <c r="DTF2509" s="207"/>
      <c r="DTG2509" s="187"/>
      <c r="DTH2509" s="187"/>
      <c r="DTI2509" s="204"/>
      <c r="DTJ2509" s="272"/>
      <c r="DTK2509" s="207"/>
      <c r="DTL2509" s="238"/>
      <c r="DTM2509" s="207"/>
      <c r="DTN2509" s="207"/>
      <c r="DTO2509" s="187"/>
      <c r="DTP2509" s="187"/>
      <c r="DTQ2509" s="204"/>
      <c r="DTR2509" s="272"/>
      <c r="DTS2509" s="207"/>
      <c r="DTT2509" s="238"/>
      <c r="DTU2509" s="207"/>
      <c r="DTV2509" s="207"/>
      <c r="DTW2509" s="187"/>
      <c r="DTX2509" s="187"/>
      <c r="DTY2509" s="204"/>
      <c r="DTZ2509" s="272"/>
      <c r="DUA2509" s="207"/>
      <c r="DUB2509" s="238"/>
      <c r="DUC2509" s="207"/>
      <c r="DUD2509" s="207"/>
      <c r="DUE2509" s="187"/>
      <c r="DUF2509" s="187"/>
      <c r="DUG2509" s="204"/>
      <c r="DUH2509" s="272"/>
      <c r="DUI2509" s="207"/>
      <c r="DUJ2509" s="238"/>
      <c r="DUK2509" s="207"/>
      <c r="DUL2509" s="207"/>
      <c r="DUM2509" s="187"/>
      <c r="DUN2509" s="187"/>
      <c r="DUO2509" s="204"/>
      <c r="DUP2509" s="272"/>
      <c r="DUQ2509" s="207"/>
      <c r="DUR2509" s="238"/>
      <c r="DUS2509" s="207"/>
      <c r="DUT2509" s="207"/>
      <c r="DUU2509" s="187"/>
      <c r="DUV2509" s="187"/>
      <c r="DUW2509" s="204"/>
      <c r="DUX2509" s="272"/>
      <c r="DUY2509" s="207"/>
      <c r="DUZ2509" s="238"/>
      <c r="DVA2509" s="207"/>
      <c r="DVB2509" s="207"/>
      <c r="DVC2509" s="187"/>
      <c r="DVD2509" s="187"/>
      <c r="DVE2509" s="204"/>
      <c r="DVF2509" s="272"/>
      <c r="DVG2509" s="207"/>
      <c r="DVH2509" s="238"/>
      <c r="DVI2509" s="207"/>
      <c r="DVJ2509" s="207"/>
      <c r="DVK2509" s="187"/>
      <c r="DVL2509" s="187"/>
      <c r="DVM2509" s="204"/>
      <c r="DVN2509" s="272"/>
      <c r="DVO2509" s="207"/>
      <c r="DVP2509" s="238"/>
      <c r="DVQ2509" s="207"/>
      <c r="DVR2509" s="207"/>
      <c r="DVS2509" s="187"/>
      <c r="DVT2509" s="187"/>
      <c r="DVU2509" s="204"/>
      <c r="DVV2509" s="272"/>
      <c r="DVW2509" s="207"/>
      <c r="DVX2509" s="238"/>
      <c r="DVY2509" s="207"/>
      <c r="DVZ2509" s="207"/>
      <c r="DWA2509" s="187"/>
      <c r="DWB2509" s="187"/>
      <c r="DWC2509" s="204"/>
      <c r="DWD2509" s="272"/>
      <c r="DWE2509" s="207"/>
      <c r="DWF2509" s="238"/>
      <c r="DWG2509" s="207"/>
      <c r="DWH2509" s="207"/>
      <c r="DWI2509" s="187"/>
      <c r="DWJ2509" s="187"/>
      <c r="DWK2509" s="204"/>
      <c r="DWL2509" s="272"/>
      <c r="DWM2509" s="207"/>
      <c r="DWN2509" s="238"/>
      <c r="DWO2509" s="207"/>
      <c r="DWP2509" s="207"/>
      <c r="DWQ2509" s="187"/>
      <c r="DWR2509" s="187"/>
      <c r="DWS2509" s="204"/>
      <c r="DWT2509" s="272"/>
      <c r="DWU2509" s="207"/>
      <c r="DWV2509" s="238"/>
      <c r="DWW2509" s="207"/>
      <c r="DWX2509" s="207"/>
      <c r="DWY2509" s="187"/>
      <c r="DWZ2509" s="187"/>
      <c r="DXA2509" s="204"/>
      <c r="DXB2509" s="272"/>
      <c r="DXC2509" s="207"/>
      <c r="DXD2509" s="238"/>
      <c r="DXE2509" s="207"/>
      <c r="DXF2509" s="207"/>
      <c r="DXG2509" s="187"/>
      <c r="DXH2509" s="187"/>
      <c r="DXI2509" s="204"/>
      <c r="DXJ2509" s="272"/>
      <c r="DXK2509" s="207"/>
      <c r="DXL2509" s="238"/>
      <c r="DXM2509" s="207"/>
      <c r="DXN2509" s="207"/>
      <c r="DXO2509" s="187"/>
      <c r="DXP2509" s="187"/>
      <c r="DXQ2509" s="204"/>
      <c r="DXR2509" s="272"/>
      <c r="DXS2509" s="207"/>
      <c r="DXT2509" s="238"/>
      <c r="DXU2509" s="207"/>
      <c r="DXV2509" s="207"/>
      <c r="DXW2509" s="187"/>
      <c r="DXX2509" s="187"/>
      <c r="DXY2509" s="204"/>
      <c r="DXZ2509" s="272"/>
      <c r="DYA2509" s="207"/>
      <c r="DYB2509" s="238"/>
      <c r="DYC2509" s="207"/>
      <c r="DYD2509" s="207"/>
      <c r="DYE2509" s="187"/>
      <c r="DYF2509" s="187"/>
      <c r="DYG2509" s="204"/>
      <c r="DYH2509" s="272"/>
      <c r="DYI2509" s="207"/>
      <c r="DYJ2509" s="238"/>
      <c r="DYK2509" s="207"/>
      <c r="DYL2509" s="207"/>
      <c r="DYM2509" s="187"/>
      <c r="DYN2509" s="187"/>
      <c r="DYO2509" s="204"/>
      <c r="DYP2509" s="272"/>
      <c r="DYQ2509" s="207"/>
      <c r="DYR2509" s="238"/>
      <c r="DYS2509" s="207"/>
      <c r="DYT2509" s="207"/>
      <c r="DYU2509" s="187"/>
      <c r="DYV2509" s="187"/>
      <c r="DYW2509" s="204"/>
      <c r="DYX2509" s="272"/>
      <c r="DYY2509" s="207"/>
      <c r="DYZ2509" s="238"/>
      <c r="DZA2509" s="207"/>
      <c r="DZB2509" s="207"/>
      <c r="DZC2509" s="187"/>
      <c r="DZD2509" s="187"/>
      <c r="DZE2509" s="204"/>
      <c r="DZF2509" s="272"/>
      <c r="DZG2509" s="207"/>
      <c r="DZH2509" s="238"/>
      <c r="DZI2509" s="207"/>
      <c r="DZJ2509" s="207"/>
      <c r="DZK2509" s="187"/>
      <c r="DZL2509" s="187"/>
      <c r="DZM2509" s="204"/>
      <c r="DZN2509" s="272"/>
      <c r="DZO2509" s="207"/>
      <c r="DZP2509" s="238"/>
      <c r="DZQ2509" s="207"/>
      <c r="DZR2509" s="207"/>
      <c r="DZS2509" s="187"/>
      <c r="DZT2509" s="187"/>
      <c r="DZU2509" s="204"/>
      <c r="DZV2509" s="272"/>
      <c r="DZW2509" s="207"/>
      <c r="DZX2509" s="238"/>
      <c r="DZY2509" s="207"/>
      <c r="DZZ2509" s="207"/>
      <c r="EAA2509" s="187"/>
      <c r="EAB2509" s="187"/>
      <c r="EAC2509" s="204"/>
      <c r="EAD2509" s="272"/>
      <c r="EAE2509" s="207"/>
      <c r="EAF2509" s="238"/>
      <c r="EAG2509" s="207"/>
      <c r="EAH2509" s="207"/>
      <c r="EAI2509" s="187"/>
      <c r="EAJ2509" s="187"/>
      <c r="EAK2509" s="204"/>
      <c r="EAL2509" s="272"/>
      <c r="EAM2509" s="207"/>
      <c r="EAN2509" s="238"/>
      <c r="EAO2509" s="207"/>
      <c r="EAP2509" s="207"/>
      <c r="EAQ2509" s="187"/>
      <c r="EAR2509" s="187"/>
      <c r="EAS2509" s="204"/>
      <c r="EAT2509" s="272"/>
      <c r="EAU2509" s="207"/>
      <c r="EAV2509" s="238"/>
      <c r="EAW2509" s="207"/>
      <c r="EAX2509" s="207"/>
      <c r="EAY2509" s="187"/>
      <c r="EAZ2509" s="187"/>
      <c r="EBA2509" s="204"/>
      <c r="EBB2509" s="272"/>
      <c r="EBC2509" s="207"/>
      <c r="EBD2509" s="238"/>
      <c r="EBE2509" s="207"/>
      <c r="EBF2509" s="207"/>
      <c r="EBG2509" s="187"/>
      <c r="EBH2509" s="187"/>
      <c r="EBI2509" s="204"/>
      <c r="EBJ2509" s="272"/>
      <c r="EBK2509" s="207"/>
      <c r="EBL2509" s="238"/>
      <c r="EBM2509" s="207"/>
      <c r="EBN2509" s="207"/>
      <c r="EBO2509" s="187"/>
      <c r="EBP2509" s="187"/>
      <c r="EBQ2509" s="204"/>
      <c r="EBR2509" s="272"/>
      <c r="EBS2509" s="207"/>
      <c r="EBT2509" s="238"/>
      <c r="EBU2509" s="207"/>
      <c r="EBV2509" s="207"/>
      <c r="EBW2509" s="187"/>
      <c r="EBX2509" s="187"/>
      <c r="EBY2509" s="204"/>
      <c r="EBZ2509" s="272"/>
      <c r="ECA2509" s="207"/>
      <c r="ECB2509" s="238"/>
      <c r="ECC2509" s="207"/>
      <c r="ECD2509" s="207"/>
      <c r="ECE2509" s="187"/>
      <c r="ECF2509" s="187"/>
      <c r="ECG2509" s="204"/>
      <c r="ECH2509" s="272"/>
      <c r="ECI2509" s="207"/>
      <c r="ECJ2509" s="238"/>
      <c r="ECK2509" s="207"/>
      <c r="ECL2509" s="207"/>
      <c r="ECM2509" s="187"/>
      <c r="ECN2509" s="187"/>
      <c r="ECO2509" s="204"/>
      <c r="ECP2509" s="272"/>
      <c r="ECQ2509" s="207"/>
      <c r="ECR2509" s="238"/>
      <c r="ECS2509" s="207"/>
      <c r="ECT2509" s="207"/>
      <c r="ECU2509" s="187"/>
      <c r="ECV2509" s="187"/>
      <c r="ECW2509" s="204"/>
      <c r="ECX2509" s="272"/>
      <c r="ECY2509" s="207"/>
      <c r="ECZ2509" s="238"/>
      <c r="EDA2509" s="207"/>
      <c r="EDB2509" s="207"/>
      <c r="EDC2509" s="187"/>
      <c r="EDD2509" s="187"/>
      <c r="EDE2509" s="204"/>
      <c r="EDF2509" s="272"/>
      <c r="EDG2509" s="207"/>
      <c r="EDH2509" s="238"/>
      <c r="EDI2509" s="207"/>
      <c r="EDJ2509" s="207"/>
      <c r="EDK2509" s="187"/>
      <c r="EDL2509" s="187"/>
      <c r="EDM2509" s="204"/>
      <c r="EDN2509" s="272"/>
      <c r="EDO2509" s="207"/>
      <c r="EDP2509" s="238"/>
      <c r="EDQ2509" s="207"/>
      <c r="EDR2509" s="207"/>
      <c r="EDS2509" s="187"/>
      <c r="EDT2509" s="187"/>
      <c r="EDU2509" s="204"/>
      <c r="EDV2509" s="272"/>
      <c r="EDW2509" s="207"/>
      <c r="EDX2509" s="238"/>
      <c r="EDY2509" s="207"/>
      <c r="EDZ2509" s="207"/>
      <c r="EEA2509" s="187"/>
      <c r="EEB2509" s="187"/>
      <c r="EEC2509" s="204"/>
      <c r="EED2509" s="272"/>
      <c r="EEE2509" s="207"/>
      <c r="EEF2509" s="238"/>
      <c r="EEG2509" s="207"/>
      <c r="EEH2509" s="207"/>
      <c r="EEI2509" s="187"/>
      <c r="EEJ2509" s="187"/>
      <c r="EEK2509" s="204"/>
      <c r="EEL2509" s="272"/>
      <c r="EEM2509" s="207"/>
      <c r="EEN2509" s="238"/>
      <c r="EEO2509" s="207"/>
      <c r="EEP2509" s="207"/>
      <c r="EEQ2509" s="187"/>
      <c r="EER2509" s="187"/>
      <c r="EES2509" s="204"/>
      <c r="EET2509" s="272"/>
      <c r="EEU2509" s="207"/>
      <c r="EEV2509" s="238"/>
      <c r="EEW2509" s="207"/>
      <c r="EEX2509" s="207"/>
      <c r="EEY2509" s="187"/>
      <c r="EEZ2509" s="187"/>
      <c r="EFA2509" s="204"/>
      <c r="EFB2509" s="272"/>
      <c r="EFC2509" s="207"/>
      <c r="EFD2509" s="238"/>
      <c r="EFE2509" s="207"/>
      <c r="EFF2509" s="207"/>
      <c r="EFG2509" s="187"/>
      <c r="EFH2509" s="187"/>
      <c r="EFI2509" s="204"/>
      <c r="EFJ2509" s="272"/>
      <c r="EFK2509" s="207"/>
      <c r="EFL2509" s="238"/>
      <c r="EFM2509" s="207"/>
      <c r="EFN2509" s="207"/>
      <c r="EFO2509" s="187"/>
      <c r="EFP2509" s="187"/>
      <c r="EFQ2509" s="204"/>
      <c r="EFR2509" s="272"/>
      <c r="EFS2509" s="207"/>
      <c r="EFT2509" s="238"/>
      <c r="EFU2509" s="207"/>
      <c r="EFV2509" s="207"/>
      <c r="EFW2509" s="187"/>
      <c r="EFX2509" s="187"/>
      <c r="EFY2509" s="204"/>
      <c r="EFZ2509" s="272"/>
      <c r="EGA2509" s="207"/>
      <c r="EGB2509" s="238"/>
      <c r="EGC2509" s="207"/>
      <c r="EGD2509" s="207"/>
      <c r="EGE2509" s="187"/>
      <c r="EGF2509" s="187"/>
      <c r="EGG2509" s="204"/>
      <c r="EGH2509" s="272"/>
      <c r="EGI2509" s="207"/>
      <c r="EGJ2509" s="238"/>
      <c r="EGK2509" s="207"/>
      <c r="EGL2509" s="207"/>
      <c r="EGM2509" s="187"/>
      <c r="EGN2509" s="187"/>
      <c r="EGO2509" s="204"/>
      <c r="EGP2509" s="272"/>
      <c r="EGQ2509" s="207"/>
      <c r="EGR2509" s="238"/>
      <c r="EGS2509" s="207"/>
      <c r="EGT2509" s="207"/>
      <c r="EGU2509" s="187"/>
      <c r="EGV2509" s="187"/>
      <c r="EGW2509" s="204"/>
      <c r="EGX2509" s="272"/>
      <c r="EGY2509" s="207"/>
      <c r="EGZ2509" s="238"/>
      <c r="EHA2509" s="207"/>
      <c r="EHB2509" s="207"/>
      <c r="EHC2509" s="187"/>
      <c r="EHD2509" s="187"/>
      <c r="EHE2509" s="204"/>
      <c r="EHF2509" s="272"/>
      <c r="EHG2509" s="207"/>
      <c r="EHH2509" s="238"/>
      <c r="EHI2509" s="207"/>
      <c r="EHJ2509" s="207"/>
      <c r="EHK2509" s="187"/>
      <c r="EHL2509" s="187"/>
      <c r="EHM2509" s="204"/>
      <c r="EHN2509" s="272"/>
      <c r="EHO2509" s="207"/>
      <c r="EHP2509" s="238"/>
      <c r="EHQ2509" s="207"/>
      <c r="EHR2509" s="207"/>
      <c r="EHS2509" s="187"/>
      <c r="EHT2509" s="187"/>
      <c r="EHU2509" s="204"/>
      <c r="EHV2509" s="272"/>
      <c r="EHW2509" s="207"/>
      <c r="EHX2509" s="238"/>
      <c r="EHY2509" s="207"/>
      <c r="EHZ2509" s="207"/>
      <c r="EIA2509" s="187"/>
      <c r="EIB2509" s="187"/>
      <c r="EIC2509" s="204"/>
      <c r="EID2509" s="272"/>
      <c r="EIE2509" s="207"/>
      <c r="EIF2509" s="238"/>
      <c r="EIG2509" s="207"/>
      <c r="EIH2509" s="207"/>
      <c r="EII2509" s="187"/>
      <c r="EIJ2509" s="187"/>
      <c r="EIK2509" s="204"/>
      <c r="EIL2509" s="272"/>
      <c r="EIM2509" s="207"/>
      <c r="EIN2509" s="238"/>
      <c r="EIO2509" s="207"/>
      <c r="EIP2509" s="207"/>
      <c r="EIQ2509" s="187"/>
      <c r="EIR2509" s="187"/>
      <c r="EIS2509" s="204"/>
      <c r="EIT2509" s="272"/>
      <c r="EIU2509" s="207"/>
      <c r="EIV2509" s="238"/>
      <c r="EIW2509" s="207"/>
      <c r="EIX2509" s="207"/>
      <c r="EIY2509" s="187"/>
      <c r="EIZ2509" s="187"/>
      <c r="EJA2509" s="204"/>
      <c r="EJB2509" s="272"/>
      <c r="EJC2509" s="207"/>
      <c r="EJD2509" s="238"/>
      <c r="EJE2509" s="207"/>
      <c r="EJF2509" s="207"/>
      <c r="EJG2509" s="187"/>
      <c r="EJH2509" s="187"/>
      <c r="EJI2509" s="204"/>
      <c r="EJJ2509" s="272"/>
      <c r="EJK2509" s="207"/>
      <c r="EJL2509" s="238"/>
      <c r="EJM2509" s="207"/>
      <c r="EJN2509" s="207"/>
      <c r="EJO2509" s="187"/>
      <c r="EJP2509" s="187"/>
      <c r="EJQ2509" s="204"/>
      <c r="EJR2509" s="272"/>
      <c r="EJS2509" s="207"/>
      <c r="EJT2509" s="238"/>
      <c r="EJU2509" s="207"/>
      <c r="EJV2509" s="207"/>
      <c r="EJW2509" s="187"/>
      <c r="EJX2509" s="187"/>
      <c r="EJY2509" s="204"/>
      <c r="EJZ2509" s="272"/>
      <c r="EKA2509" s="207"/>
      <c r="EKB2509" s="238"/>
      <c r="EKC2509" s="207"/>
      <c r="EKD2509" s="207"/>
      <c r="EKE2509" s="187"/>
      <c r="EKF2509" s="187"/>
      <c r="EKG2509" s="204"/>
      <c r="EKH2509" s="272"/>
      <c r="EKI2509" s="207"/>
      <c r="EKJ2509" s="238"/>
      <c r="EKK2509" s="207"/>
      <c r="EKL2509" s="207"/>
      <c r="EKM2509" s="187"/>
      <c r="EKN2509" s="187"/>
      <c r="EKO2509" s="204"/>
      <c r="EKP2509" s="272"/>
      <c r="EKQ2509" s="207"/>
      <c r="EKR2509" s="238"/>
      <c r="EKS2509" s="207"/>
      <c r="EKT2509" s="207"/>
      <c r="EKU2509" s="187"/>
      <c r="EKV2509" s="187"/>
      <c r="EKW2509" s="204"/>
      <c r="EKX2509" s="272"/>
      <c r="EKY2509" s="207"/>
      <c r="EKZ2509" s="238"/>
      <c r="ELA2509" s="207"/>
      <c r="ELB2509" s="207"/>
      <c r="ELC2509" s="187"/>
      <c r="ELD2509" s="187"/>
      <c r="ELE2509" s="204"/>
      <c r="ELF2509" s="272"/>
      <c r="ELG2509" s="207"/>
      <c r="ELH2509" s="238"/>
      <c r="ELI2509" s="207"/>
      <c r="ELJ2509" s="207"/>
      <c r="ELK2509" s="187"/>
      <c r="ELL2509" s="187"/>
      <c r="ELM2509" s="204"/>
      <c r="ELN2509" s="272"/>
      <c r="ELO2509" s="207"/>
      <c r="ELP2509" s="238"/>
      <c r="ELQ2509" s="207"/>
      <c r="ELR2509" s="207"/>
      <c r="ELS2509" s="187"/>
      <c r="ELT2509" s="187"/>
      <c r="ELU2509" s="204"/>
      <c r="ELV2509" s="272"/>
      <c r="ELW2509" s="207"/>
      <c r="ELX2509" s="238"/>
      <c r="ELY2509" s="207"/>
      <c r="ELZ2509" s="207"/>
      <c r="EMA2509" s="187"/>
      <c r="EMB2509" s="187"/>
      <c r="EMC2509" s="204"/>
      <c r="EMD2509" s="272"/>
      <c r="EME2509" s="207"/>
      <c r="EMF2509" s="238"/>
      <c r="EMG2509" s="207"/>
      <c r="EMH2509" s="207"/>
      <c r="EMI2509" s="187"/>
      <c r="EMJ2509" s="187"/>
      <c r="EMK2509" s="204"/>
      <c r="EML2509" s="272"/>
      <c r="EMM2509" s="207"/>
      <c r="EMN2509" s="238"/>
      <c r="EMO2509" s="207"/>
      <c r="EMP2509" s="207"/>
      <c r="EMQ2509" s="187"/>
      <c r="EMR2509" s="187"/>
      <c r="EMS2509" s="204"/>
      <c r="EMT2509" s="272"/>
      <c r="EMU2509" s="207"/>
      <c r="EMV2509" s="238"/>
      <c r="EMW2509" s="207"/>
      <c r="EMX2509" s="207"/>
      <c r="EMY2509" s="187"/>
      <c r="EMZ2509" s="187"/>
      <c r="ENA2509" s="204"/>
      <c r="ENB2509" s="272"/>
      <c r="ENC2509" s="207"/>
      <c r="END2509" s="238"/>
      <c r="ENE2509" s="207"/>
      <c r="ENF2509" s="207"/>
      <c r="ENG2509" s="187"/>
      <c r="ENH2509" s="187"/>
      <c r="ENI2509" s="204"/>
      <c r="ENJ2509" s="272"/>
      <c r="ENK2509" s="207"/>
      <c r="ENL2509" s="238"/>
      <c r="ENM2509" s="207"/>
      <c r="ENN2509" s="207"/>
      <c r="ENO2509" s="187"/>
      <c r="ENP2509" s="187"/>
      <c r="ENQ2509" s="204"/>
      <c r="ENR2509" s="272"/>
      <c r="ENS2509" s="207"/>
      <c r="ENT2509" s="238"/>
      <c r="ENU2509" s="207"/>
      <c r="ENV2509" s="207"/>
      <c r="ENW2509" s="187"/>
      <c r="ENX2509" s="187"/>
      <c r="ENY2509" s="204"/>
      <c r="ENZ2509" s="272"/>
      <c r="EOA2509" s="207"/>
      <c r="EOB2509" s="238"/>
      <c r="EOC2509" s="207"/>
      <c r="EOD2509" s="207"/>
      <c r="EOE2509" s="187"/>
      <c r="EOF2509" s="187"/>
      <c r="EOG2509" s="204"/>
      <c r="EOH2509" s="272"/>
      <c r="EOI2509" s="207"/>
      <c r="EOJ2509" s="238"/>
      <c r="EOK2509" s="207"/>
      <c r="EOL2509" s="207"/>
      <c r="EOM2509" s="187"/>
      <c r="EON2509" s="187"/>
      <c r="EOO2509" s="204"/>
      <c r="EOP2509" s="272"/>
      <c r="EOQ2509" s="207"/>
      <c r="EOR2509" s="238"/>
      <c r="EOS2509" s="207"/>
      <c r="EOT2509" s="207"/>
      <c r="EOU2509" s="187"/>
      <c r="EOV2509" s="187"/>
      <c r="EOW2509" s="204"/>
      <c r="EOX2509" s="272"/>
      <c r="EOY2509" s="207"/>
      <c r="EOZ2509" s="238"/>
      <c r="EPA2509" s="207"/>
      <c r="EPB2509" s="207"/>
      <c r="EPC2509" s="187"/>
      <c r="EPD2509" s="187"/>
      <c r="EPE2509" s="204"/>
      <c r="EPF2509" s="272"/>
      <c r="EPG2509" s="207"/>
      <c r="EPH2509" s="238"/>
      <c r="EPI2509" s="207"/>
      <c r="EPJ2509" s="207"/>
      <c r="EPK2509" s="187"/>
      <c r="EPL2509" s="187"/>
      <c r="EPM2509" s="204"/>
      <c r="EPN2509" s="272"/>
      <c r="EPO2509" s="207"/>
      <c r="EPP2509" s="238"/>
      <c r="EPQ2509" s="207"/>
      <c r="EPR2509" s="207"/>
      <c r="EPS2509" s="187"/>
      <c r="EPT2509" s="187"/>
      <c r="EPU2509" s="204"/>
      <c r="EPV2509" s="272"/>
      <c r="EPW2509" s="207"/>
      <c r="EPX2509" s="238"/>
      <c r="EPY2509" s="207"/>
      <c r="EPZ2509" s="207"/>
      <c r="EQA2509" s="187"/>
      <c r="EQB2509" s="187"/>
      <c r="EQC2509" s="204"/>
      <c r="EQD2509" s="272"/>
      <c r="EQE2509" s="207"/>
      <c r="EQF2509" s="238"/>
      <c r="EQG2509" s="207"/>
      <c r="EQH2509" s="207"/>
      <c r="EQI2509" s="187"/>
      <c r="EQJ2509" s="187"/>
      <c r="EQK2509" s="204"/>
      <c r="EQL2509" s="272"/>
      <c r="EQM2509" s="207"/>
      <c r="EQN2509" s="238"/>
      <c r="EQO2509" s="207"/>
      <c r="EQP2509" s="207"/>
      <c r="EQQ2509" s="187"/>
      <c r="EQR2509" s="187"/>
      <c r="EQS2509" s="204"/>
      <c r="EQT2509" s="272"/>
      <c r="EQU2509" s="207"/>
      <c r="EQV2509" s="238"/>
      <c r="EQW2509" s="207"/>
      <c r="EQX2509" s="207"/>
      <c r="EQY2509" s="187"/>
      <c r="EQZ2509" s="187"/>
      <c r="ERA2509" s="204"/>
      <c r="ERB2509" s="272"/>
      <c r="ERC2509" s="207"/>
      <c r="ERD2509" s="238"/>
      <c r="ERE2509" s="207"/>
      <c r="ERF2509" s="207"/>
      <c r="ERG2509" s="187"/>
      <c r="ERH2509" s="187"/>
      <c r="ERI2509" s="204"/>
      <c r="ERJ2509" s="272"/>
      <c r="ERK2509" s="207"/>
      <c r="ERL2509" s="238"/>
      <c r="ERM2509" s="207"/>
      <c r="ERN2509" s="207"/>
      <c r="ERO2509" s="187"/>
      <c r="ERP2509" s="187"/>
      <c r="ERQ2509" s="204"/>
      <c r="ERR2509" s="272"/>
      <c r="ERS2509" s="207"/>
      <c r="ERT2509" s="238"/>
      <c r="ERU2509" s="207"/>
      <c r="ERV2509" s="207"/>
      <c r="ERW2509" s="187"/>
      <c r="ERX2509" s="187"/>
      <c r="ERY2509" s="204"/>
      <c r="ERZ2509" s="272"/>
      <c r="ESA2509" s="207"/>
      <c r="ESB2509" s="238"/>
      <c r="ESC2509" s="207"/>
      <c r="ESD2509" s="207"/>
      <c r="ESE2509" s="187"/>
      <c r="ESF2509" s="187"/>
      <c r="ESG2509" s="204"/>
      <c r="ESH2509" s="272"/>
      <c r="ESI2509" s="207"/>
      <c r="ESJ2509" s="238"/>
      <c r="ESK2509" s="207"/>
      <c r="ESL2509" s="207"/>
      <c r="ESM2509" s="187"/>
      <c r="ESN2509" s="187"/>
      <c r="ESO2509" s="204"/>
      <c r="ESP2509" s="272"/>
      <c r="ESQ2509" s="207"/>
      <c r="ESR2509" s="238"/>
      <c r="ESS2509" s="207"/>
      <c r="EST2509" s="207"/>
      <c r="ESU2509" s="187"/>
      <c r="ESV2509" s="187"/>
      <c r="ESW2509" s="204"/>
      <c r="ESX2509" s="272"/>
      <c r="ESY2509" s="207"/>
      <c r="ESZ2509" s="238"/>
      <c r="ETA2509" s="207"/>
      <c r="ETB2509" s="207"/>
      <c r="ETC2509" s="187"/>
      <c r="ETD2509" s="187"/>
      <c r="ETE2509" s="204"/>
      <c r="ETF2509" s="272"/>
      <c r="ETG2509" s="207"/>
      <c r="ETH2509" s="238"/>
      <c r="ETI2509" s="207"/>
      <c r="ETJ2509" s="207"/>
      <c r="ETK2509" s="187"/>
      <c r="ETL2509" s="187"/>
      <c r="ETM2509" s="204"/>
      <c r="ETN2509" s="272"/>
      <c r="ETO2509" s="207"/>
      <c r="ETP2509" s="238"/>
      <c r="ETQ2509" s="207"/>
      <c r="ETR2509" s="207"/>
      <c r="ETS2509" s="187"/>
      <c r="ETT2509" s="187"/>
      <c r="ETU2509" s="204"/>
      <c r="ETV2509" s="272"/>
      <c r="ETW2509" s="207"/>
      <c r="ETX2509" s="238"/>
      <c r="ETY2509" s="207"/>
      <c r="ETZ2509" s="207"/>
      <c r="EUA2509" s="187"/>
      <c r="EUB2509" s="187"/>
      <c r="EUC2509" s="204"/>
      <c r="EUD2509" s="272"/>
      <c r="EUE2509" s="207"/>
      <c r="EUF2509" s="238"/>
      <c r="EUG2509" s="207"/>
      <c r="EUH2509" s="207"/>
      <c r="EUI2509" s="187"/>
      <c r="EUJ2509" s="187"/>
      <c r="EUK2509" s="204"/>
      <c r="EUL2509" s="272"/>
      <c r="EUM2509" s="207"/>
      <c r="EUN2509" s="238"/>
      <c r="EUO2509" s="207"/>
      <c r="EUP2509" s="207"/>
      <c r="EUQ2509" s="187"/>
      <c r="EUR2509" s="187"/>
      <c r="EUS2509" s="204"/>
      <c r="EUT2509" s="272"/>
      <c r="EUU2509" s="207"/>
      <c r="EUV2509" s="238"/>
      <c r="EUW2509" s="207"/>
      <c r="EUX2509" s="207"/>
      <c r="EUY2509" s="187"/>
      <c r="EUZ2509" s="187"/>
      <c r="EVA2509" s="204"/>
      <c r="EVB2509" s="272"/>
      <c r="EVC2509" s="207"/>
      <c r="EVD2509" s="238"/>
      <c r="EVE2509" s="207"/>
      <c r="EVF2509" s="207"/>
      <c r="EVG2509" s="187"/>
      <c r="EVH2509" s="187"/>
      <c r="EVI2509" s="204"/>
      <c r="EVJ2509" s="272"/>
      <c r="EVK2509" s="207"/>
      <c r="EVL2509" s="238"/>
      <c r="EVM2509" s="207"/>
      <c r="EVN2509" s="207"/>
      <c r="EVO2509" s="187"/>
      <c r="EVP2509" s="187"/>
      <c r="EVQ2509" s="204"/>
      <c r="EVR2509" s="272"/>
      <c r="EVS2509" s="207"/>
      <c r="EVT2509" s="238"/>
      <c r="EVU2509" s="207"/>
      <c r="EVV2509" s="207"/>
      <c r="EVW2509" s="187"/>
      <c r="EVX2509" s="187"/>
      <c r="EVY2509" s="204"/>
      <c r="EVZ2509" s="272"/>
      <c r="EWA2509" s="207"/>
      <c r="EWB2509" s="238"/>
      <c r="EWC2509" s="207"/>
      <c r="EWD2509" s="207"/>
      <c r="EWE2509" s="187"/>
      <c r="EWF2509" s="187"/>
      <c r="EWG2509" s="204"/>
      <c r="EWH2509" s="272"/>
      <c r="EWI2509" s="207"/>
      <c r="EWJ2509" s="238"/>
      <c r="EWK2509" s="207"/>
      <c r="EWL2509" s="207"/>
      <c r="EWM2509" s="187"/>
      <c r="EWN2509" s="187"/>
      <c r="EWO2509" s="204"/>
      <c r="EWP2509" s="272"/>
      <c r="EWQ2509" s="207"/>
      <c r="EWR2509" s="238"/>
      <c r="EWS2509" s="207"/>
      <c r="EWT2509" s="207"/>
      <c r="EWU2509" s="187"/>
      <c r="EWV2509" s="187"/>
      <c r="EWW2509" s="204"/>
      <c r="EWX2509" s="272"/>
      <c r="EWY2509" s="207"/>
      <c r="EWZ2509" s="238"/>
      <c r="EXA2509" s="207"/>
      <c r="EXB2509" s="207"/>
      <c r="EXC2509" s="187"/>
      <c r="EXD2509" s="187"/>
      <c r="EXE2509" s="204"/>
      <c r="EXF2509" s="272"/>
      <c r="EXG2509" s="207"/>
      <c r="EXH2509" s="238"/>
      <c r="EXI2509" s="207"/>
      <c r="EXJ2509" s="207"/>
      <c r="EXK2509" s="187"/>
      <c r="EXL2509" s="187"/>
      <c r="EXM2509" s="204"/>
      <c r="EXN2509" s="272"/>
      <c r="EXO2509" s="207"/>
      <c r="EXP2509" s="238"/>
      <c r="EXQ2509" s="207"/>
      <c r="EXR2509" s="207"/>
      <c r="EXS2509" s="187"/>
      <c r="EXT2509" s="187"/>
      <c r="EXU2509" s="204"/>
      <c r="EXV2509" s="272"/>
      <c r="EXW2509" s="207"/>
      <c r="EXX2509" s="238"/>
      <c r="EXY2509" s="207"/>
      <c r="EXZ2509" s="207"/>
      <c r="EYA2509" s="187"/>
      <c r="EYB2509" s="187"/>
      <c r="EYC2509" s="204"/>
      <c r="EYD2509" s="272"/>
      <c r="EYE2509" s="207"/>
      <c r="EYF2509" s="238"/>
      <c r="EYG2509" s="207"/>
      <c r="EYH2509" s="207"/>
      <c r="EYI2509" s="187"/>
      <c r="EYJ2509" s="187"/>
      <c r="EYK2509" s="204"/>
      <c r="EYL2509" s="272"/>
      <c r="EYM2509" s="207"/>
      <c r="EYN2509" s="238"/>
      <c r="EYO2509" s="207"/>
      <c r="EYP2509" s="207"/>
      <c r="EYQ2509" s="187"/>
      <c r="EYR2509" s="187"/>
      <c r="EYS2509" s="204"/>
      <c r="EYT2509" s="272"/>
      <c r="EYU2509" s="207"/>
      <c r="EYV2509" s="238"/>
      <c r="EYW2509" s="207"/>
      <c r="EYX2509" s="207"/>
      <c r="EYY2509" s="187"/>
      <c r="EYZ2509" s="187"/>
      <c r="EZA2509" s="204"/>
      <c r="EZB2509" s="272"/>
      <c r="EZC2509" s="207"/>
      <c r="EZD2509" s="238"/>
      <c r="EZE2509" s="207"/>
      <c r="EZF2509" s="207"/>
      <c r="EZG2509" s="187"/>
      <c r="EZH2509" s="187"/>
      <c r="EZI2509" s="204"/>
      <c r="EZJ2509" s="272"/>
      <c r="EZK2509" s="207"/>
      <c r="EZL2509" s="238"/>
      <c r="EZM2509" s="207"/>
      <c r="EZN2509" s="207"/>
      <c r="EZO2509" s="187"/>
      <c r="EZP2509" s="187"/>
      <c r="EZQ2509" s="204"/>
      <c r="EZR2509" s="272"/>
      <c r="EZS2509" s="207"/>
      <c r="EZT2509" s="238"/>
      <c r="EZU2509" s="207"/>
      <c r="EZV2509" s="207"/>
      <c r="EZW2509" s="187"/>
      <c r="EZX2509" s="187"/>
      <c r="EZY2509" s="204"/>
      <c r="EZZ2509" s="272"/>
      <c r="FAA2509" s="207"/>
      <c r="FAB2509" s="238"/>
      <c r="FAC2509" s="207"/>
      <c r="FAD2509" s="207"/>
      <c r="FAE2509" s="187"/>
      <c r="FAF2509" s="187"/>
      <c r="FAG2509" s="204"/>
      <c r="FAH2509" s="272"/>
      <c r="FAI2509" s="207"/>
      <c r="FAJ2509" s="238"/>
      <c r="FAK2509" s="207"/>
      <c r="FAL2509" s="207"/>
      <c r="FAM2509" s="187"/>
      <c r="FAN2509" s="187"/>
      <c r="FAO2509" s="204"/>
      <c r="FAP2509" s="272"/>
      <c r="FAQ2509" s="207"/>
      <c r="FAR2509" s="238"/>
      <c r="FAS2509" s="207"/>
      <c r="FAT2509" s="207"/>
      <c r="FAU2509" s="187"/>
      <c r="FAV2509" s="187"/>
      <c r="FAW2509" s="204"/>
      <c r="FAX2509" s="272"/>
      <c r="FAY2509" s="207"/>
      <c r="FAZ2509" s="238"/>
      <c r="FBA2509" s="207"/>
      <c r="FBB2509" s="207"/>
      <c r="FBC2509" s="187"/>
      <c r="FBD2509" s="187"/>
      <c r="FBE2509" s="204"/>
      <c r="FBF2509" s="272"/>
      <c r="FBG2509" s="207"/>
      <c r="FBH2509" s="238"/>
      <c r="FBI2509" s="207"/>
      <c r="FBJ2509" s="207"/>
      <c r="FBK2509" s="187"/>
      <c r="FBL2509" s="187"/>
      <c r="FBM2509" s="204"/>
      <c r="FBN2509" s="272"/>
      <c r="FBO2509" s="207"/>
      <c r="FBP2509" s="238"/>
      <c r="FBQ2509" s="207"/>
      <c r="FBR2509" s="207"/>
      <c r="FBS2509" s="187"/>
      <c r="FBT2509" s="187"/>
      <c r="FBU2509" s="204"/>
      <c r="FBV2509" s="272"/>
      <c r="FBW2509" s="207"/>
      <c r="FBX2509" s="238"/>
      <c r="FBY2509" s="207"/>
      <c r="FBZ2509" s="207"/>
      <c r="FCA2509" s="187"/>
      <c r="FCB2509" s="187"/>
      <c r="FCC2509" s="204"/>
      <c r="FCD2509" s="272"/>
      <c r="FCE2509" s="207"/>
      <c r="FCF2509" s="238"/>
      <c r="FCG2509" s="207"/>
      <c r="FCH2509" s="207"/>
      <c r="FCI2509" s="187"/>
      <c r="FCJ2509" s="187"/>
      <c r="FCK2509" s="204"/>
      <c r="FCL2509" s="272"/>
      <c r="FCM2509" s="207"/>
      <c r="FCN2509" s="238"/>
      <c r="FCO2509" s="207"/>
      <c r="FCP2509" s="207"/>
      <c r="FCQ2509" s="187"/>
      <c r="FCR2509" s="187"/>
      <c r="FCS2509" s="204"/>
      <c r="FCT2509" s="272"/>
      <c r="FCU2509" s="207"/>
      <c r="FCV2509" s="238"/>
      <c r="FCW2509" s="207"/>
      <c r="FCX2509" s="207"/>
      <c r="FCY2509" s="187"/>
      <c r="FCZ2509" s="187"/>
      <c r="FDA2509" s="204"/>
      <c r="FDB2509" s="272"/>
      <c r="FDC2509" s="207"/>
      <c r="FDD2509" s="238"/>
      <c r="FDE2509" s="207"/>
      <c r="FDF2509" s="207"/>
      <c r="FDG2509" s="187"/>
      <c r="FDH2509" s="187"/>
      <c r="FDI2509" s="204"/>
      <c r="FDJ2509" s="272"/>
      <c r="FDK2509" s="207"/>
      <c r="FDL2509" s="238"/>
      <c r="FDM2509" s="207"/>
      <c r="FDN2509" s="207"/>
      <c r="FDO2509" s="187"/>
      <c r="FDP2509" s="187"/>
      <c r="FDQ2509" s="204"/>
      <c r="FDR2509" s="272"/>
      <c r="FDS2509" s="207"/>
      <c r="FDT2509" s="238"/>
      <c r="FDU2509" s="207"/>
      <c r="FDV2509" s="207"/>
      <c r="FDW2509" s="187"/>
      <c r="FDX2509" s="187"/>
      <c r="FDY2509" s="204"/>
      <c r="FDZ2509" s="272"/>
      <c r="FEA2509" s="207"/>
      <c r="FEB2509" s="238"/>
      <c r="FEC2509" s="207"/>
      <c r="FED2509" s="207"/>
      <c r="FEE2509" s="187"/>
      <c r="FEF2509" s="187"/>
      <c r="FEG2509" s="204"/>
      <c r="FEH2509" s="272"/>
      <c r="FEI2509" s="207"/>
      <c r="FEJ2509" s="238"/>
      <c r="FEK2509" s="207"/>
      <c r="FEL2509" s="207"/>
      <c r="FEM2509" s="187"/>
      <c r="FEN2509" s="187"/>
      <c r="FEO2509" s="204"/>
      <c r="FEP2509" s="272"/>
      <c r="FEQ2509" s="207"/>
      <c r="FER2509" s="238"/>
      <c r="FES2509" s="207"/>
      <c r="FET2509" s="207"/>
      <c r="FEU2509" s="187"/>
      <c r="FEV2509" s="187"/>
      <c r="FEW2509" s="204"/>
      <c r="FEX2509" s="272"/>
      <c r="FEY2509" s="207"/>
      <c r="FEZ2509" s="238"/>
      <c r="FFA2509" s="207"/>
      <c r="FFB2509" s="207"/>
      <c r="FFC2509" s="187"/>
      <c r="FFD2509" s="187"/>
      <c r="FFE2509" s="204"/>
      <c r="FFF2509" s="272"/>
      <c r="FFG2509" s="207"/>
      <c r="FFH2509" s="238"/>
      <c r="FFI2509" s="207"/>
      <c r="FFJ2509" s="207"/>
      <c r="FFK2509" s="187"/>
      <c r="FFL2509" s="187"/>
      <c r="FFM2509" s="204"/>
      <c r="FFN2509" s="272"/>
      <c r="FFO2509" s="207"/>
      <c r="FFP2509" s="238"/>
      <c r="FFQ2509" s="207"/>
      <c r="FFR2509" s="207"/>
      <c r="FFS2509" s="187"/>
      <c r="FFT2509" s="187"/>
      <c r="FFU2509" s="204"/>
      <c r="FFV2509" s="272"/>
      <c r="FFW2509" s="207"/>
      <c r="FFX2509" s="238"/>
      <c r="FFY2509" s="207"/>
      <c r="FFZ2509" s="207"/>
      <c r="FGA2509" s="187"/>
      <c r="FGB2509" s="187"/>
      <c r="FGC2509" s="204"/>
      <c r="FGD2509" s="272"/>
      <c r="FGE2509" s="207"/>
      <c r="FGF2509" s="238"/>
      <c r="FGG2509" s="207"/>
      <c r="FGH2509" s="207"/>
      <c r="FGI2509" s="187"/>
      <c r="FGJ2509" s="187"/>
      <c r="FGK2509" s="204"/>
      <c r="FGL2509" s="272"/>
      <c r="FGM2509" s="207"/>
      <c r="FGN2509" s="238"/>
      <c r="FGO2509" s="207"/>
      <c r="FGP2509" s="207"/>
      <c r="FGQ2509" s="187"/>
      <c r="FGR2509" s="187"/>
      <c r="FGS2509" s="204"/>
      <c r="FGT2509" s="272"/>
      <c r="FGU2509" s="207"/>
      <c r="FGV2509" s="238"/>
      <c r="FGW2509" s="207"/>
      <c r="FGX2509" s="207"/>
      <c r="FGY2509" s="187"/>
      <c r="FGZ2509" s="187"/>
      <c r="FHA2509" s="204"/>
      <c r="FHB2509" s="272"/>
      <c r="FHC2509" s="207"/>
      <c r="FHD2509" s="238"/>
      <c r="FHE2509" s="207"/>
      <c r="FHF2509" s="207"/>
      <c r="FHG2509" s="187"/>
      <c r="FHH2509" s="187"/>
      <c r="FHI2509" s="204"/>
      <c r="FHJ2509" s="272"/>
      <c r="FHK2509" s="207"/>
      <c r="FHL2509" s="238"/>
      <c r="FHM2509" s="207"/>
      <c r="FHN2509" s="207"/>
      <c r="FHO2509" s="187"/>
      <c r="FHP2509" s="187"/>
      <c r="FHQ2509" s="204"/>
      <c r="FHR2509" s="272"/>
      <c r="FHS2509" s="207"/>
      <c r="FHT2509" s="238"/>
      <c r="FHU2509" s="207"/>
      <c r="FHV2509" s="207"/>
      <c r="FHW2509" s="187"/>
      <c r="FHX2509" s="187"/>
      <c r="FHY2509" s="204"/>
      <c r="FHZ2509" s="272"/>
      <c r="FIA2509" s="207"/>
      <c r="FIB2509" s="238"/>
      <c r="FIC2509" s="207"/>
      <c r="FID2509" s="207"/>
      <c r="FIE2509" s="187"/>
      <c r="FIF2509" s="187"/>
      <c r="FIG2509" s="204"/>
      <c r="FIH2509" s="272"/>
      <c r="FII2509" s="207"/>
      <c r="FIJ2509" s="238"/>
      <c r="FIK2509" s="207"/>
      <c r="FIL2509" s="207"/>
      <c r="FIM2509" s="187"/>
      <c r="FIN2509" s="187"/>
      <c r="FIO2509" s="204"/>
      <c r="FIP2509" s="272"/>
      <c r="FIQ2509" s="207"/>
      <c r="FIR2509" s="238"/>
      <c r="FIS2509" s="207"/>
      <c r="FIT2509" s="207"/>
      <c r="FIU2509" s="187"/>
      <c r="FIV2509" s="187"/>
      <c r="FIW2509" s="204"/>
      <c r="FIX2509" s="272"/>
      <c r="FIY2509" s="207"/>
      <c r="FIZ2509" s="238"/>
      <c r="FJA2509" s="207"/>
      <c r="FJB2509" s="207"/>
      <c r="FJC2509" s="187"/>
      <c r="FJD2509" s="187"/>
      <c r="FJE2509" s="204"/>
      <c r="FJF2509" s="272"/>
      <c r="FJG2509" s="207"/>
      <c r="FJH2509" s="238"/>
      <c r="FJI2509" s="207"/>
      <c r="FJJ2509" s="207"/>
      <c r="FJK2509" s="187"/>
      <c r="FJL2509" s="187"/>
      <c r="FJM2509" s="204"/>
      <c r="FJN2509" s="272"/>
      <c r="FJO2509" s="207"/>
      <c r="FJP2509" s="238"/>
      <c r="FJQ2509" s="207"/>
      <c r="FJR2509" s="207"/>
      <c r="FJS2509" s="187"/>
      <c r="FJT2509" s="187"/>
      <c r="FJU2509" s="204"/>
      <c r="FJV2509" s="272"/>
      <c r="FJW2509" s="207"/>
      <c r="FJX2509" s="238"/>
      <c r="FJY2509" s="207"/>
      <c r="FJZ2509" s="207"/>
      <c r="FKA2509" s="187"/>
      <c r="FKB2509" s="187"/>
      <c r="FKC2509" s="204"/>
      <c r="FKD2509" s="272"/>
      <c r="FKE2509" s="207"/>
      <c r="FKF2509" s="238"/>
      <c r="FKG2509" s="207"/>
      <c r="FKH2509" s="207"/>
      <c r="FKI2509" s="187"/>
      <c r="FKJ2509" s="187"/>
      <c r="FKK2509" s="204"/>
      <c r="FKL2509" s="272"/>
      <c r="FKM2509" s="207"/>
      <c r="FKN2509" s="238"/>
      <c r="FKO2509" s="207"/>
      <c r="FKP2509" s="207"/>
      <c r="FKQ2509" s="187"/>
      <c r="FKR2509" s="187"/>
      <c r="FKS2509" s="204"/>
      <c r="FKT2509" s="272"/>
      <c r="FKU2509" s="207"/>
      <c r="FKV2509" s="238"/>
      <c r="FKW2509" s="207"/>
      <c r="FKX2509" s="207"/>
      <c r="FKY2509" s="187"/>
      <c r="FKZ2509" s="187"/>
      <c r="FLA2509" s="204"/>
      <c r="FLB2509" s="272"/>
      <c r="FLC2509" s="207"/>
      <c r="FLD2509" s="238"/>
      <c r="FLE2509" s="207"/>
      <c r="FLF2509" s="207"/>
      <c r="FLG2509" s="187"/>
      <c r="FLH2509" s="187"/>
      <c r="FLI2509" s="204"/>
      <c r="FLJ2509" s="272"/>
      <c r="FLK2509" s="207"/>
      <c r="FLL2509" s="238"/>
      <c r="FLM2509" s="207"/>
      <c r="FLN2509" s="207"/>
      <c r="FLO2509" s="187"/>
      <c r="FLP2509" s="187"/>
      <c r="FLQ2509" s="204"/>
      <c r="FLR2509" s="272"/>
      <c r="FLS2509" s="207"/>
      <c r="FLT2509" s="238"/>
      <c r="FLU2509" s="207"/>
      <c r="FLV2509" s="207"/>
      <c r="FLW2509" s="187"/>
      <c r="FLX2509" s="187"/>
      <c r="FLY2509" s="204"/>
      <c r="FLZ2509" s="272"/>
      <c r="FMA2509" s="207"/>
      <c r="FMB2509" s="238"/>
      <c r="FMC2509" s="207"/>
      <c r="FMD2509" s="207"/>
      <c r="FME2509" s="187"/>
      <c r="FMF2509" s="187"/>
      <c r="FMG2509" s="204"/>
      <c r="FMH2509" s="272"/>
      <c r="FMI2509" s="207"/>
      <c r="FMJ2509" s="238"/>
      <c r="FMK2509" s="207"/>
      <c r="FML2509" s="207"/>
      <c r="FMM2509" s="187"/>
      <c r="FMN2509" s="187"/>
      <c r="FMO2509" s="204"/>
      <c r="FMP2509" s="272"/>
      <c r="FMQ2509" s="207"/>
      <c r="FMR2509" s="238"/>
      <c r="FMS2509" s="207"/>
      <c r="FMT2509" s="207"/>
      <c r="FMU2509" s="187"/>
      <c r="FMV2509" s="187"/>
      <c r="FMW2509" s="204"/>
      <c r="FMX2509" s="272"/>
      <c r="FMY2509" s="207"/>
      <c r="FMZ2509" s="238"/>
      <c r="FNA2509" s="207"/>
      <c r="FNB2509" s="207"/>
      <c r="FNC2509" s="187"/>
      <c r="FND2509" s="187"/>
      <c r="FNE2509" s="204"/>
      <c r="FNF2509" s="272"/>
      <c r="FNG2509" s="207"/>
      <c r="FNH2509" s="238"/>
      <c r="FNI2509" s="207"/>
      <c r="FNJ2509" s="207"/>
      <c r="FNK2509" s="187"/>
      <c r="FNL2509" s="187"/>
      <c r="FNM2509" s="204"/>
      <c r="FNN2509" s="272"/>
      <c r="FNO2509" s="207"/>
      <c r="FNP2509" s="238"/>
      <c r="FNQ2509" s="207"/>
      <c r="FNR2509" s="207"/>
      <c r="FNS2509" s="187"/>
      <c r="FNT2509" s="187"/>
      <c r="FNU2509" s="204"/>
      <c r="FNV2509" s="272"/>
      <c r="FNW2509" s="207"/>
      <c r="FNX2509" s="238"/>
      <c r="FNY2509" s="207"/>
      <c r="FNZ2509" s="207"/>
      <c r="FOA2509" s="187"/>
      <c r="FOB2509" s="187"/>
      <c r="FOC2509" s="204"/>
      <c r="FOD2509" s="272"/>
      <c r="FOE2509" s="207"/>
      <c r="FOF2509" s="238"/>
      <c r="FOG2509" s="207"/>
      <c r="FOH2509" s="207"/>
      <c r="FOI2509" s="187"/>
      <c r="FOJ2509" s="187"/>
      <c r="FOK2509" s="204"/>
      <c r="FOL2509" s="272"/>
      <c r="FOM2509" s="207"/>
      <c r="FON2509" s="238"/>
      <c r="FOO2509" s="207"/>
      <c r="FOP2509" s="207"/>
      <c r="FOQ2509" s="187"/>
      <c r="FOR2509" s="187"/>
      <c r="FOS2509" s="204"/>
      <c r="FOT2509" s="272"/>
      <c r="FOU2509" s="207"/>
      <c r="FOV2509" s="238"/>
      <c r="FOW2509" s="207"/>
      <c r="FOX2509" s="207"/>
      <c r="FOY2509" s="187"/>
      <c r="FOZ2509" s="187"/>
      <c r="FPA2509" s="204"/>
      <c r="FPB2509" s="272"/>
      <c r="FPC2509" s="207"/>
      <c r="FPD2509" s="238"/>
      <c r="FPE2509" s="207"/>
      <c r="FPF2509" s="207"/>
      <c r="FPG2509" s="187"/>
      <c r="FPH2509" s="187"/>
      <c r="FPI2509" s="204"/>
      <c r="FPJ2509" s="272"/>
      <c r="FPK2509" s="207"/>
      <c r="FPL2509" s="238"/>
      <c r="FPM2509" s="207"/>
      <c r="FPN2509" s="207"/>
      <c r="FPO2509" s="187"/>
      <c r="FPP2509" s="187"/>
      <c r="FPQ2509" s="204"/>
      <c r="FPR2509" s="272"/>
      <c r="FPS2509" s="207"/>
      <c r="FPT2509" s="238"/>
      <c r="FPU2509" s="207"/>
      <c r="FPV2509" s="207"/>
      <c r="FPW2509" s="187"/>
      <c r="FPX2509" s="187"/>
      <c r="FPY2509" s="204"/>
      <c r="FPZ2509" s="272"/>
      <c r="FQA2509" s="207"/>
      <c r="FQB2509" s="238"/>
      <c r="FQC2509" s="207"/>
      <c r="FQD2509" s="207"/>
      <c r="FQE2509" s="187"/>
      <c r="FQF2509" s="187"/>
      <c r="FQG2509" s="204"/>
      <c r="FQH2509" s="272"/>
      <c r="FQI2509" s="207"/>
      <c r="FQJ2509" s="238"/>
      <c r="FQK2509" s="207"/>
      <c r="FQL2509" s="207"/>
      <c r="FQM2509" s="187"/>
      <c r="FQN2509" s="187"/>
      <c r="FQO2509" s="204"/>
      <c r="FQP2509" s="272"/>
      <c r="FQQ2509" s="207"/>
      <c r="FQR2509" s="238"/>
      <c r="FQS2509" s="207"/>
      <c r="FQT2509" s="207"/>
      <c r="FQU2509" s="187"/>
      <c r="FQV2509" s="187"/>
      <c r="FQW2509" s="204"/>
      <c r="FQX2509" s="272"/>
      <c r="FQY2509" s="207"/>
      <c r="FQZ2509" s="238"/>
      <c r="FRA2509" s="207"/>
      <c r="FRB2509" s="207"/>
      <c r="FRC2509" s="187"/>
      <c r="FRD2509" s="187"/>
      <c r="FRE2509" s="204"/>
      <c r="FRF2509" s="272"/>
      <c r="FRG2509" s="207"/>
      <c r="FRH2509" s="238"/>
      <c r="FRI2509" s="207"/>
      <c r="FRJ2509" s="207"/>
      <c r="FRK2509" s="187"/>
      <c r="FRL2509" s="187"/>
      <c r="FRM2509" s="204"/>
      <c r="FRN2509" s="272"/>
      <c r="FRO2509" s="207"/>
      <c r="FRP2509" s="238"/>
      <c r="FRQ2509" s="207"/>
      <c r="FRR2509" s="207"/>
      <c r="FRS2509" s="187"/>
      <c r="FRT2509" s="187"/>
      <c r="FRU2509" s="204"/>
      <c r="FRV2509" s="272"/>
      <c r="FRW2509" s="207"/>
      <c r="FRX2509" s="238"/>
      <c r="FRY2509" s="207"/>
      <c r="FRZ2509" s="207"/>
      <c r="FSA2509" s="187"/>
      <c r="FSB2509" s="187"/>
      <c r="FSC2509" s="204"/>
      <c r="FSD2509" s="272"/>
      <c r="FSE2509" s="207"/>
      <c r="FSF2509" s="238"/>
      <c r="FSG2509" s="207"/>
      <c r="FSH2509" s="207"/>
      <c r="FSI2509" s="187"/>
      <c r="FSJ2509" s="187"/>
      <c r="FSK2509" s="204"/>
      <c r="FSL2509" s="272"/>
      <c r="FSM2509" s="207"/>
      <c r="FSN2509" s="238"/>
      <c r="FSO2509" s="207"/>
      <c r="FSP2509" s="207"/>
      <c r="FSQ2509" s="187"/>
      <c r="FSR2509" s="187"/>
      <c r="FSS2509" s="204"/>
      <c r="FST2509" s="272"/>
      <c r="FSU2509" s="207"/>
      <c r="FSV2509" s="238"/>
      <c r="FSW2509" s="207"/>
      <c r="FSX2509" s="207"/>
      <c r="FSY2509" s="187"/>
      <c r="FSZ2509" s="187"/>
      <c r="FTA2509" s="204"/>
      <c r="FTB2509" s="272"/>
      <c r="FTC2509" s="207"/>
      <c r="FTD2509" s="238"/>
      <c r="FTE2509" s="207"/>
      <c r="FTF2509" s="207"/>
      <c r="FTG2509" s="187"/>
      <c r="FTH2509" s="187"/>
      <c r="FTI2509" s="204"/>
      <c r="FTJ2509" s="272"/>
      <c r="FTK2509" s="207"/>
      <c r="FTL2509" s="238"/>
      <c r="FTM2509" s="207"/>
      <c r="FTN2509" s="207"/>
      <c r="FTO2509" s="187"/>
      <c r="FTP2509" s="187"/>
      <c r="FTQ2509" s="204"/>
      <c r="FTR2509" s="272"/>
      <c r="FTS2509" s="207"/>
      <c r="FTT2509" s="238"/>
      <c r="FTU2509" s="207"/>
      <c r="FTV2509" s="207"/>
      <c r="FTW2509" s="187"/>
      <c r="FTX2509" s="187"/>
      <c r="FTY2509" s="204"/>
      <c r="FTZ2509" s="272"/>
      <c r="FUA2509" s="207"/>
      <c r="FUB2509" s="238"/>
      <c r="FUC2509" s="207"/>
      <c r="FUD2509" s="207"/>
      <c r="FUE2509" s="187"/>
      <c r="FUF2509" s="187"/>
      <c r="FUG2509" s="204"/>
      <c r="FUH2509" s="272"/>
      <c r="FUI2509" s="207"/>
      <c r="FUJ2509" s="238"/>
      <c r="FUK2509" s="207"/>
      <c r="FUL2509" s="207"/>
      <c r="FUM2509" s="187"/>
      <c r="FUN2509" s="187"/>
      <c r="FUO2509" s="204"/>
      <c r="FUP2509" s="272"/>
      <c r="FUQ2509" s="207"/>
      <c r="FUR2509" s="238"/>
      <c r="FUS2509" s="207"/>
      <c r="FUT2509" s="207"/>
      <c r="FUU2509" s="187"/>
      <c r="FUV2509" s="187"/>
      <c r="FUW2509" s="204"/>
      <c r="FUX2509" s="272"/>
      <c r="FUY2509" s="207"/>
      <c r="FUZ2509" s="238"/>
      <c r="FVA2509" s="207"/>
      <c r="FVB2509" s="207"/>
      <c r="FVC2509" s="187"/>
      <c r="FVD2509" s="187"/>
      <c r="FVE2509" s="204"/>
      <c r="FVF2509" s="272"/>
      <c r="FVG2509" s="207"/>
      <c r="FVH2509" s="238"/>
      <c r="FVI2509" s="207"/>
      <c r="FVJ2509" s="207"/>
      <c r="FVK2509" s="187"/>
      <c r="FVL2509" s="187"/>
      <c r="FVM2509" s="204"/>
      <c r="FVN2509" s="272"/>
      <c r="FVO2509" s="207"/>
      <c r="FVP2509" s="238"/>
      <c r="FVQ2509" s="207"/>
      <c r="FVR2509" s="207"/>
      <c r="FVS2509" s="187"/>
      <c r="FVT2509" s="187"/>
      <c r="FVU2509" s="204"/>
      <c r="FVV2509" s="272"/>
      <c r="FVW2509" s="207"/>
      <c r="FVX2509" s="238"/>
      <c r="FVY2509" s="207"/>
      <c r="FVZ2509" s="207"/>
      <c r="FWA2509" s="187"/>
      <c r="FWB2509" s="187"/>
      <c r="FWC2509" s="204"/>
      <c r="FWD2509" s="272"/>
      <c r="FWE2509" s="207"/>
      <c r="FWF2509" s="238"/>
      <c r="FWG2509" s="207"/>
      <c r="FWH2509" s="207"/>
      <c r="FWI2509" s="187"/>
      <c r="FWJ2509" s="187"/>
      <c r="FWK2509" s="204"/>
      <c r="FWL2509" s="272"/>
      <c r="FWM2509" s="207"/>
      <c r="FWN2509" s="238"/>
      <c r="FWO2509" s="207"/>
      <c r="FWP2509" s="207"/>
      <c r="FWQ2509" s="187"/>
      <c r="FWR2509" s="187"/>
      <c r="FWS2509" s="204"/>
      <c r="FWT2509" s="272"/>
      <c r="FWU2509" s="207"/>
      <c r="FWV2509" s="238"/>
      <c r="FWW2509" s="207"/>
      <c r="FWX2509" s="207"/>
      <c r="FWY2509" s="187"/>
      <c r="FWZ2509" s="187"/>
      <c r="FXA2509" s="204"/>
      <c r="FXB2509" s="272"/>
      <c r="FXC2509" s="207"/>
      <c r="FXD2509" s="238"/>
      <c r="FXE2509" s="207"/>
      <c r="FXF2509" s="207"/>
      <c r="FXG2509" s="187"/>
      <c r="FXH2509" s="187"/>
      <c r="FXI2509" s="204"/>
      <c r="FXJ2509" s="272"/>
      <c r="FXK2509" s="207"/>
      <c r="FXL2509" s="238"/>
      <c r="FXM2509" s="207"/>
      <c r="FXN2509" s="207"/>
      <c r="FXO2509" s="187"/>
      <c r="FXP2509" s="187"/>
      <c r="FXQ2509" s="204"/>
      <c r="FXR2509" s="272"/>
      <c r="FXS2509" s="207"/>
      <c r="FXT2509" s="238"/>
      <c r="FXU2509" s="207"/>
      <c r="FXV2509" s="207"/>
      <c r="FXW2509" s="187"/>
      <c r="FXX2509" s="187"/>
      <c r="FXY2509" s="204"/>
      <c r="FXZ2509" s="272"/>
      <c r="FYA2509" s="207"/>
      <c r="FYB2509" s="238"/>
      <c r="FYC2509" s="207"/>
      <c r="FYD2509" s="207"/>
      <c r="FYE2509" s="187"/>
      <c r="FYF2509" s="187"/>
      <c r="FYG2509" s="204"/>
      <c r="FYH2509" s="272"/>
      <c r="FYI2509" s="207"/>
      <c r="FYJ2509" s="238"/>
      <c r="FYK2509" s="207"/>
      <c r="FYL2509" s="207"/>
      <c r="FYM2509" s="187"/>
      <c r="FYN2509" s="187"/>
      <c r="FYO2509" s="204"/>
      <c r="FYP2509" s="272"/>
      <c r="FYQ2509" s="207"/>
      <c r="FYR2509" s="238"/>
      <c r="FYS2509" s="207"/>
      <c r="FYT2509" s="207"/>
      <c r="FYU2509" s="187"/>
      <c r="FYV2509" s="187"/>
      <c r="FYW2509" s="204"/>
      <c r="FYX2509" s="272"/>
      <c r="FYY2509" s="207"/>
      <c r="FYZ2509" s="238"/>
      <c r="FZA2509" s="207"/>
      <c r="FZB2509" s="207"/>
      <c r="FZC2509" s="187"/>
      <c r="FZD2509" s="187"/>
      <c r="FZE2509" s="204"/>
      <c r="FZF2509" s="272"/>
      <c r="FZG2509" s="207"/>
      <c r="FZH2509" s="238"/>
      <c r="FZI2509" s="207"/>
      <c r="FZJ2509" s="207"/>
      <c r="FZK2509" s="187"/>
      <c r="FZL2509" s="187"/>
      <c r="FZM2509" s="204"/>
      <c r="FZN2509" s="272"/>
      <c r="FZO2509" s="207"/>
      <c r="FZP2509" s="238"/>
      <c r="FZQ2509" s="207"/>
      <c r="FZR2509" s="207"/>
      <c r="FZS2509" s="187"/>
      <c r="FZT2509" s="187"/>
      <c r="FZU2509" s="204"/>
      <c r="FZV2509" s="272"/>
      <c r="FZW2509" s="207"/>
      <c r="FZX2509" s="238"/>
      <c r="FZY2509" s="207"/>
      <c r="FZZ2509" s="207"/>
      <c r="GAA2509" s="187"/>
      <c r="GAB2509" s="187"/>
      <c r="GAC2509" s="204"/>
      <c r="GAD2509" s="272"/>
      <c r="GAE2509" s="207"/>
      <c r="GAF2509" s="238"/>
      <c r="GAG2509" s="207"/>
      <c r="GAH2509" s="207"/>
      <c r="GAI2509" s="187"/>
      <c r="GAJ2509" s="187"/>
      <c r="GAK2509" s="204"/>
      <c r="GAL2509" s="272"/>
      <c r="GAM2509" s="207"/>
      <c r="GAN2509" s="238"/>
      <c r="GAO2509" s="207"/>
      <c r="GAP2509" s="207"/>
      <c r="GAQ2509" s="187"/>
      <c r="GAR2509" s="187"/>
      <c r="GAS2509" s="204"/>
      <c r="GAT2509" s="272"/>
      <c r="GAU2509" s="207"/>
      <c r="GAV2509" s="238"/>
      <c r="GAW2509" s="207"/>
      <c r="GAX2509" s="207"/>
      <c r="GAY2509" s="187"/>
      <c r="GAZ2509" s="187"/>
      <c r="GBA2509" s="204"/>
      <c r="GBB2509" s="272"/>
      <c r="GBC2509" s="207"/>
      <c r="GBD2509" s="238"/>
      <c r="GBE2509" s="207"/>
      <c r="GBF2509" s="207"/>
      <c r="GBG2509" s="187"/>
      <c r="GBH2509" s="187"/>
      <c r="GBI2509" s="204"/>
      <c r="GBJ2509" s="272"/>
      <c r="GBK2509" s="207"/>
      <c r="GBL2509" s="238"/>
      <c r="GBM2509" s="207"/>
      <c r="GBN2509" s="207"/>
      <c r="GBO2509" s="187"/>
      <c r="GBP2509" s="187"/>
      <c r="GBQ2509" s="204"/>
      <c r="GBR2509" s="272"/>
      <c r="GBS2509" s="207"/>
      <c r="GBT2509" s="238"/>
      <c r="GBU2509" s="207"/>
      <c r="GBV2509" s="207"/>
      <c r="GBW2509" s="187"/>
      <c r="GBX2509" s="187"/>
      <c r="GBY2509" s="204"/>
      <c r="GBZ2509" s="272"/>
      <c r="GCA2509" s="207"/>
      <c r="GCB2509" s="238"/>
      <c r="GCC2509" s="207"/>
      <c r="GCD2509" s="207"/>
      <c r="GCE2509" s="187"/>
      <c r="GCF2509" s="187"/>
      <c r="GCG2509" s="204"/>
      <c r="GCH2509" s="272"/>
      <c r="GCI2509" s="207"/>
      <c r="GCJ2509" s="238"/>
      <c r="GCK2509" s="207"/>
      <c r="GCL2509" s="207"/>
      <c r="GCM2509" s="187"/>
      <c r="GCN2509" s="187"/>
      <c r="GCO2509" s="204"/>
      <c r="GCP2509" s="272"/>
      <c r="GCQ2509" s="207"/>
      <c r="GCR2509" s="238"/>
      <c r="GCS2509" s="207"/>
      <c r="GCT2509" s="207"/>
      <c r="GCU2509" s="187"/>
      <c r="GCV2509" s="187"/>
      <c r="GCW2509" s="204"/>
      <c r="GCX2509" s="272"/>
      <c r="GCY2509" s="207"/>
      <c r="GCZ2509" s="238"/>
      <c r="GDA2509" s="207"/>
      <c r="GDB2509" s="207"/>
      <c r="GDC2509" s="187"/>
      <c r="GDD2509" s="187"/>
      <c r="GDE2509" s="204"/>
      <c r="GDF2509" s="272"/>
      <c r="GDG2509" s="207"/>
      <c r="GDH2509" s="238"/>
      <c r="GDI2509" s="207"/>
      <c r="GDJ2509" s="207"/>
      <c r="GDK2509" s="187"/>
      <c r="GDL2509" s="187"/>
      <c r="GDM2509" s="204"/>
      <c r="GDN2509" s="272"/>
      <c r="GDO2509" s="207"/>
      <c r="GDP2509" s="238"/>
      <c r="GDQ2509" s="207"/>
      <c r="GDR2509" s="207"/>
      <c r="GDS2509" s="187"/>
      <c r="GDT2509" s="187"/>
      <c r="GDU2509" s="204"/>
      <c r="GDV2509" s="272"/>
      <c r="GDW2509" s="207"/>
      <c r="GDX2509" s="238"/>
      <c r="GDY2509" s="207"/>
      <c r="GDZ2509" s="207"/>
      <c r="GEA2509" s="187"/>
      <c r="GEB2509" s="187"/>
      <c r="GEC2509" s="204"/>
      <c r="GED2509" s="272"/>
      <c r="GEE2509" s="207"/>
      <c r="GEF2509" s="238"/>
      <c r="GEG2509" s="207"/>
      <c r="GEH2509" s="207"/>
      <c r="GEI2509" s="187"/>
      <c r="GEJ2509" s="187"/>
      <c r="GEK2509" s="204"/>
      <c r="GEL2509" s="272"/>
      <c r="GEM2509" s="207"/>
      <c r="GEN2509" s="238"/>
      <c r="GEO2509" s="207"/>
      <c r="GEP2509" s="207"/>
      <c r="GEQ2509" s="187"/>
      <c r="GER2509" s="187"/>
      <c r="GES2509" s="204"/>
      <c r="GET2509" s="272"/>
      <c r="GEU2509" s="207"/>
      <c r="GEV2509" s="238"/>
      <c r="GEW2509" s="207"/>
      <c r="GEX2509" s="207"/>
      <c r="GEY2509" s="187"/>
      <c r="GEZ2509" s="187"/>
      <c r="GFA2509" s="204"/>
      <c r="GFB2509" s="272"/>
      <c r="GFC2509" s="207"/>
      <c r="GFD2509" s="238"/>
      <c r="GFE2509" s="207"/>
      <c r="GFF2509" s="207"/>
      <c r="GFG2509" s="187"/>
      <c r="GFH2509" s="187"/>
      <c r="GFI2509" s="204"/>
      <c r="GFJ2509" s="272"/>
      <c r="GFK2509" s="207"/>
      <c r="GFL2509" s="238"/>
      <c r="GFM2509" s="207"/>
      <c r="GFN2509" s="207"/>
      <c r="GFO2509" s="187"/>
      <c r="GFP2509" s="187"/>
      <c r="GFQ2509" s="204"/>
      <c r="GFR2509" s="272"/>
      <c r="GFS2509" s="207"/>
      <c r="GFT2509" s="238"/>
      <c r="GFU2509" s="207"/>
      <c r="GFV2509" s="207"/>
      <c r="GFW2509" s="187"/>
      <c r="GFX2509" s="187"/>
      <c r="GFY2509" s="204"/>
      <c r="GFZ2509" s="272"/>
      <c r="GGA2509" s="207"/>
      <c r="GGB2509" s="238"/>
      <c r="GGC2509" s="207"/>
      <c r="GGD2509" s="207"/>
      <c r="GGE2509" s="187"/>
      <c r="GGF2509" s="187"/>
      <c r="GGG2509" s="204"/>
      <c r="GGH2509" s="272"/>
      <c r="GGI2509" s="207"/>
      <c r="GGJ2509" s="238"/>
      <c r="GGK2509" s="207"/>
      <c r="GGL2509" s="207"/>
      <c r="GGM2509" s="187"/>
      <c r="GGN2509" s="187"/>
      <c r="GGO2509" s="204"/>
      <c r="GGP2509" s="272"/>
      <c r="GGQ2509" s="207"/>
      <c r="GGR2509" s="238"/>
      <c r="GGS2509" s="207"/>
      <c r="GGT2509" s="207"/>
      <c r="GGU2509" s="187"/>
      <c r="GGV2509" s="187"/>
      <c r="GGW2509" s="204"/>
      <c r="GGX2509" s="272"/>
      <c r="GGY2509" s="207"/>
      <c r="GGZ2509" s="238"/>
      <c r="GHA2509" s="207"/>
      <c r="GHB2509" s="207"/>
      <c r="GHC2509" s="187"/>
      <c r="GHD2509" s="187"/>
      <c r="GHE2509" s="204"/>
      <c r="GHF2509" s="272"/>
      <c r="GHG2509" s="207"/>
      <c r="GHH2509" s="238"/>
      <c r="GHI2509" s="207"/>
      <c r="GHJ2509" s="207"/>
      <c r="GHK2509" s="187"/>
      <c r="GHL2509" s="187"/>
      <c r="GHM2509" s="204"/>
      <c r="GHN2509" s="272"/>
      <c r="GHO2509" s="207"/>
      <c r="GHP2509" s="238"/>
      <c r="GHQ2509" s="207"/>
      <c r="GHR2509" s="207"/>
      <c r="GHS2509" s="187"/>
      <c r="GHT2509" s="187"/>
      <c r="GHU2509" s="204"/>
      <c r="GHV2509" s="272"/>
      <c r="GHW2509" s="207"/>
      <c r="GHX2509" s="238"/>
      <c r="GHY2509" s="207"/>
      <c r="GHZ2509" s="207"/>
      <c r="GIA2509" s="187"/>
      <c r="GIB2509" s="187"/>
      <c r="GIC2509" s="204"/>
      <c r="GID2509" s="272"/>
      <c r="GIE2509" s="207"/>
      <c r="GIF2509" s="238"/>
      <c r="GIG2509" s="207"/>
      <c r="GIH2509" s="207"/>
      <c r="GII2509" s="187"/>
      <c r="GIJ2509" s="187"/>
      <c r="GIK2509" s="204"/>
      <c r="GIL2509" s="272"/>
      <c r="GIM2509" s="207"/>
      <c r="GIN2509" s="238"/>
      <c r="GIO2509" s="207"/>
      <c r="GIP2509" s="207"/>
      <c r="GIQ2509" s="187"/>
      <c r="GIR2509" s="187"/>
      <c r="GIS2509" s="204"/>
      <c r="GIT2509" s="272"/>
      <c r="GIU2509" s="207"/>
      <c r="GIV2509" s="238"/>
      <c r="GIW2509" s="207"/>
      <c r="GIX2509" s="207"/>
      <c r="GIY2509" s="187"/>
      <c r="GIZ2509" s="187"/>
      <c r="GJA2509" s="204"/>
      <c r="GJB2509" s="272"/>
      <c r="GJC2509" s="207"/>
      <c r="GJD2509" s="238"/>
      <c r="GJE2509" s="207"/>
      <c r="GJF2509" s="207"/>
      <c r="GJG2509" s="187"/>
      <c r="GJH2509" s="187"/>
      <c r="GJI2509" s="204"/>
      <c r="GJJ2509" s="272"/>
      <c r="GJK2509" s="207"/>
      <c r="GJL2509" s="238"/>
      <c r="GJM2509" s="207"/>
      <c r="GJN2509" s="207"/>
      <c r="GJO2509" s="187"/>
      <c r="GJP2509" s="187"/>
      <c r="GJQ2509" s="204"/>
      <c r="GJR2509" s="272"/>
      <c r="GJS2509" s="207"/>
      <c r="GJT2509" s="238"/>
      <c r="GJU2509" s="207"/>
      <c r="GJV2509" s="207"/>
      <c r="GJW2509" s="187"/>
      <c r="GJX2509" s="187"/>
      <c r="GJY2509" s="204"/>
      <c r="GJZ2509" s="272"/>
      <c r="GKA2509" s="207"/>
      <c r="GKB2509" s="238"/>
      <c r="GKC2509" s="207"/>
      <c r="GKD2509" s="207"/>
      <c r="GKE2509" s="187"/>
      <c r="GKF2509" s="187"/>
      <c r="GKG2509" s="204"/>
      <c r="GKH2509" s="272"/>
      <c r="GKI2509" s="207"/>
      <c r="GKJ2509" s="238"/>
      <c r="GKK2509" s="207"/>
      <c r="GKL2509" s="207"/>
      <c r="GKM2509" s="187"/>
      <c r="GKN2509" s="187"/>
      <c r="GKO2509" s="204"/>
      <c r="GKP2509" s="272"/>
      <c r="GKQ2509" s="207"/>
      <c r="GKR2509" s="238"/>
      <c r="GKS2509" s="207"/>
      <c r="GKT2509" s="207"/>
      <c r="GKU2509" s="187"/>
      <c r="GKV2509" s="187"/>
      <c r="GKW2509" s="204"/>
      <c r="GKX2509" s="272"/>
      <c r="GKY2509" s="207"/>
      <c r="GKZ2509" s="238"/>
      <c r="GLA2509" s="207"/>
      <c r="GLB2509" s="207"/>
      <c r="GLC2509" s="187"/>
      <c r="GLD2509" s="187"/>
      <c r="GLE2509" s="204"/>
      <c r="GLF2509" s="272"/>
      <c r="GLG2509" s="207"/>
      <c r="GLH2509" s="238"/>
      <c r="GLI2509" s="207"/>
      <c r="GLJ2509" s="207"/>
      <c r="GLK2509" s="187"/>
      <c r="GLL2509" s="187"/>
      <c r="GLM2509" s="204"/>
      <c r="GLN2509" s="272"/>
      <c r="GLO2509" s="207"/>
      <c r="GLP2509" s="238"/>
      <c r="GLQ2509" s="207"/>
      <c r="GLR2509" s="207"/>
      <c r="GLS2509" s="187"/>
      <c r="GLT2509" s="187"/>
      <c r="GLU2509" s="204"/>
      <c r="GLV2509" s="272"/>
      <c r="GLW2509" s="207"/>
      <c r="GLX2509" s="238"/>
      <c r="GLY2509" s="207"/>
      <c r="GLZ2509" s="207"/>
      <c r="GMA2509" s="187"/>
      <c r="GMB2509" s="187"/>
      <c r="GMC2509" s="204"/>
      <c r="GMD2509" s="272"/>
      <c r="GME2509" s="207"/>
      <c r="GMF2509" s="238"/>
      <c r="GMG2509" s="207"/>
      <c r="GMH2509" s="207"/>
      <c r="GMI2509" s="187"/>
      <c r="GMJ2509" s="187"/>
      <c r="GMK2509" s="204"/>
      <c r="GML2509" s="272"/>
      <c r="GMM2509" s="207"/>
      <c r="GMN2509" s="238"/>
      <c r="GMO2509" s="207"/>
      <c r="GMP2509" s="207"/>
      <c r="GMQ2509" s="187"/>
      <c r="GMR2509" s="187"/>
      <c r="GMS2509" s="204"/>
      <c r="GMT2509" s="272"/>
      <c r="GMU2509" s="207"/>
      <c r="GMV2509" s="238"/>
      <c r="GMW2509" s="207"/>
      <c r="GMX2509" s="207"/>
      <c r="GMY2509" s="187"/>
      <c r="GMZ2509" s="187"/>
      <c r="GNA2509" s="204"/>
      <c r="GNB2509" s="272"/>
      <c r="GNC2509" s="207"/>
      <c r="GND2509" s="238"/>
      <c r="GNE2509" s="207"/>
      <c r="GNF2509" s="207"/>
      <c r="GNG2509" s="187"/>
      <c r="GNH2509" s="187"/>
      <c r="GNI2509" s="204"/>
      <c r="GNJ2509" s="272"/>
      <c r="GNK2509" s="207"/>
      <c r="GNL2509" s="238"/>
      <c r="GNM2509" s="207"/>
      <c r="GNN2509" s="207"/>
      <c r="GNO2509" s="187"/>
      <c r="GNP2509" s="187"/>
      <c r="GNQ2509" s="204"/>
      <c r="GNR2509" s="272"/>
      <c r="GNS2509" s="207"/>
      <c r="GNT2509" s="238"/>
      <c r="GNU2509" s="207"/>
      <c r="GNV2509" s="207"/>
      <c r="GNW2509" s="187"/>
      <c r="GNX2509" s="187"/>
      <c r="GNY2509" s="204"/>
      <c r="GNZ2509" s="272"/>
      <c r="GOA2509" s="207"/>
      <c r="GOB2509" s="238"/>
      <c r="GOC2509" s="207"/>
      <c r="GOD2509" s="207"/>
      <c r="GOE2509" s="187"/>
      <c r="GOF2509" s="187"/>
      <c r="GOG2509" s="204"/>
      <c r="GOH2509" s="272"/>
      <c r="GOI2509" s="207"/>
      <c r="GOJ2509" s="238"/>
      <c r="GOK2509" s="207"/>
      <c r="GOL2509" s="207"/>
      <c r="GOM2509" s="187"/>
      <c r="GON2509" s="187"/>
      <c r="GOO2509" s="204"/>
      <c r="GOP2509" s="272"/>
      <c r="GOQ2509" s="207"/>
      <c r="GOR2509" s="238"/>
      <c r="GOS2509" s="207"/>
      <c r="GOT2509" s="207"/>
      <c r="GOU2509" s="187"/>
      <c r="GOV2509" s="187"/>
      <c r="GOW2509" s="204"/>
      <c r="GOX2509" s="272"/>
      <c r="GOY2509" s="207"/>
      <c r="GOZ2509" s="238"/>
      <c r="GPA2509" s="207"/>
      <c r="GPB2509" s="207"/>
      <c r="GPC2509" s="187"/>
      <c r="GPD2509" s="187"/>
      <c r="GPE2509" s="204"/>
      <c r="GPF2509" s="272"/>
      <c r="GPG2509" s="207"/>
      <c r="GPH2509" s="238"/>
      <c r="GPI2509" s="207"/>
      <c r="GPJ2509" s="207"/>
      <c r="GPK2509" s="187"/>
      <c r="GPL2509" s="187"/>
      <c r="GPM2509" s="204"/>
      <c r="GPN2509" s="272"/>
      <c r="GPO2509" s="207"/>
      <c r="GPP2509" s="238"/>
      <c r="GPQ2509" s="207"/>
      <c r="GPR2509" s="207"/>
      <c r="GPS2509" s="187"/>
      <c r="GPT2509" s="187"/>
      <c r="GPU2509" s="204"/>
      <c r="GPV2509" s="272"/>
      <c r="GPW2509" s="207"/>
      <c r="GPX2509" s="238"/>
      <c r="GPY2509" s="207"/>
      <c r="GPZ2509" s="207"/>
      <c r="GQA2509" s="187"/>
      <c r="GQB2509" s="187"/>
      <c r="GQC2509" s="204"/>
      <c r="GQD2509" s="272"/>
      <c r="GQE2509" s="207"/>
      <c r="GQF2509" s="238"/>
      <c r="GQG2509" s="207"/>
      <c r="GQH2509" s="207"/>
      <c r="GQI2509" s="187"/>
      <c r="GQJ2509" s="187"/>
      <c r="GQK2509" s="204"/>
      <c r="GQL2509" s="272"/>
      <c r="GQM2509" s="207"/>
      <c r="GQN2509" s="238"/>
      <c r="GQO2509" s="207"/>
      <c r="GQP2509" s="207"/>
      <c r="GQQ2509" s="187"/>
      <c r="GQR2509" s="187"/>
      <c r="GQS2509" s="204"/>
      <c r="GQT2509" s="272"/>
      <c r="GQU2509" s="207"/>
      <c r="GQV2509" s="238"/>
      <c r="GQW2509" s="207"/>
      <c r="GQX2509" s="207"/>
      <c r="GQY2509" s="187"/>
      <c r="GQZ2509" s="187"/>
      <c r="GRA2509" s="204"/>
      <c r="GRB2509" s="272"/>
      <c r="GRC2509" s="207"/>
      <c r="GRD2509" s="238"/>
      <c r="GRE2509" s="207"/>
      <c r="GRF2509" s="207"/>
      <c r="GRG2509" s="187"/>
      <c r="GRH2509" s="187"/>
      <c r="GRI2509" s="204"/>
      <c r="GRJ2509" s="272"/>
      <c r="GRK2509" s="207"/>
      <c r="GRL2509" s="238"/>
      <c r="GRM2509" s="207"/>
      <c r="GRN2509" s="207"/>
      <c r="GRO2509" s="187"/>
      <c r="GRP2509" s="187"/>
      <c r="GRQ2509" s="204"/>
      <c r="GRR2509" s="272"/>
      <c r="GRS2509" s="207"/>
      <c r="GRT2509" s="238"/>
      <c r="GRU2509" s="207"/>
      <c r="GRV2509" s="207"/>
      <c r="GRW2509" s="187"/>
      <c r="GRX2509" s="187"/>
      <c r="GRY2509" s="204"/>
      <c r="GRZ2509" s="272"/>
      <c r="GSA2509" s="207"/>
      <c r="GSB2509" s="238"/>
      <c r="GSC2509" s="207"/>
      <c r="GSD2509" s="207"/>
      <c r="GSE2509" s="187"/>
      <c r="GSF2509" s="187"/>
      <c r="GSG2509" s="204"/>
      <c r="GSH2509" s="272"/>
      <c r="GSI2509" s="207"/>
      <c r="GSJ2509" s="238"/>
      <c r="GSK2509" s="207"/>
      <c r="GSL2509" s="207"/>
      <c r="GSM2509" s="187"/>
      <c r="GSN2509" s="187"/>
      <c r="GSO2509" s="204"/>
      <c r="GSP2509" s="272"/>
      <c r="GSQ2509" s="207"/>
      <c r="GSR2509" s="238"/>
      <c r="GSS2509" s="207"/>
      <c r="GST2509" s="207"/>
      <c r="GSU2509" s="187"/>
      <c r="GSV2509" s="187"/>
      <c r="GSW2509" s="204"/>
      <c r="GSX2509" s="272"/>
      <c r="GSY2509" s="207"/>
      <c r="GSZ2509" s="238"/>
      <c r="GTA2509" s="207"/>
      <c r="GTB2509" s="207"/>
      <c r="GTC2509" s="187"/>
      <c r="GTD2509" s="187"/>
      <c r="GTE2509" s="204"/>
      <c r="GTF2509" s="272"/>
      <c r="GTG2509" s="207"/>
      <c r="GTH2509" s="238"/>
      <c r="GTI2509" s="207"/>
      <c r="GTJ2509" s="207"/>
      <c r="GTK2509" s="187"/>
      <c r="GTL2509" s="187"/>
      <c r="GTM2509" s="204"/>
      <c r="GTN2509" s="272"/>
      <c r="GTO2509" s="207"/>
      <c r="GTP2509" s="238"/>
      <c r="GTQ2509" s="207"/>
      <c r="GTR2509" s="207"/>
      <c r="GTS2509" s="187"/>
      <c r="GTT2509" s="187"/>
      <c r="GTU2509" s="204"/>
      <c r="GTV2509" s="272"/>
      <c r="GTW2509" s="207"/>
      <c r="GTX2509" s="238"/>
      <c r="GTY2509" s="207"/>
      <c r="GTZ2509" s="207"/>
      <c r="GUA2509" s="187"/>
      <c r="GUB2509" s="187"/>
      <c r="GUC2509" s="204"/>
      <c r="GUD2509" s="272"/>
      <c r="GUE2509" s="207"/>
      <c r="GUF2509" s="238"/>
      <c r="GUG2509" s="207"/>
      <c r="GUH2509" s="207"/>
      <c r="GUI2509" s="187"/>
      <c r="GUJ2509" s="187"/>
      <c r="GUK2509" s="204"/>
      <c r="GUL2509" s="272"/>
      <c r="GUM2509" s="207"/>
      <c r="GUN2509" s="238"/>
      <c r="GUO2509" s="207"/>
      <c r="GUP2509" s="207"/>
      <c r="GUQ2509" s="187"/>
      <c r="GUR2509" s="187"/>
      <c r="GUS2509" s="204"/>
      <c r="GUT2509" s="272"/>
      <c r="GUU2509" s="207"/>
      <c r="GUV2509" s="238"/>
      <c r="GUW2509" s="207"/>
      <c r="GUX2509" s="207"/>
      <c r="GUY2509" s="187"/>
      <c r="GUZ2509" s="187"/>
      <c r="GVA2509" s="204"/>
      <c r="GVB2509" s="272"/>
      <c r="GVC2509" s="207"/>
      <c r="GVD2509" s="238"/>
      <c r="GVE2509" s="207"/>
      <c r="GVF2509" s="207"/>
      <c r="GVG2509" s="187"/>
      <c r="GVH2509" s="187"/>
      <c r="GVI2509" s="204"/>
      <c r="GVJ2509" s="272"/>
      <c r="GVK2509" s="207"/>
      <c r="GVL2509" s="238"/>
      <c r="GVM2509" s="207"/>
      <c r="GVN2509" s="207"/>
      <c r="GVO2509" s="187"/>
      <c r="GVP2509" s="187"/>
      <c r="GVQ2509" s="204"/>
      <c r="GVR2509" s="272"/>
      <c r="GVS2509" s="207"/>
      <c r="GVT2509" s="238"/>
      <c r="GVU2509" s="207"/>
      <c r="GVV2509" s="207"/>
      <c r="GVW2509" s="187"/>
      <c r="GVX2509" s="187"/>
      <c r="GVY2509" s="204"/>
      <c r="GVZ2509" s="272"/>
      <c r="GWA2509" s="207"/>
      <c r="GWB2509" s="238"/>
      <c r="GWC2509" s="207"/>
      <c r="GWD2509" s="207"/>
      <c r="GWE2509" s="187"/>
      <c r="GWF2509" s="187"/>
      <c r="GWG2509" s="204"/>
      <c r="GWH2509" s="272"/>
      <c r="GWI2509" s="207"/>
      <c r="GWJ2509" s="238"/>
      <c r="GWK2509" s="207"/>
      <c r="GWL2509" s="207"/>
      <c r="GWM2509" s="187"/>
      <c r="GWN2509" s="187"/>
      <c r="GWO2509" s="204"/>
      <c r="GWP2509" s="272"/>
      <c r="GWQ2509" s="207"/>
      <c r="GWR2509" s="238"/>
      <c r="GWS2509" s="207"/>
      <c r="GWT2509" s="207"/>
      <c r="GWU2509" s="187"/>
      <c r="GWV2509" s="187"/>
      <c r="GWW2509" s="204"/>
      <c r="GWX2509" s="272"/>
      <c r="GWY2509" s="207"/>
      <c r="GWZ2509" s="238"/>
      <c r="GXA2509" s="207"/>
      <c r="GXB2509" s="207"/>
      <c r="GXC2509" s="187"/>
      <c r="GXD2509" s="187"/>
      <c r="GXE2509" s="204"/>
      <c r="GXF2509" s="272"/>
      <c r="GXG2509" s="207"/>
      <c r="GXH2509" s="238"/>
      <c r="GXI2509" s="207"/>
      <c r="GXJ2509" s="207"/>
      <c r="GXK2509" s="187"/>
      <c r="GXL2509" s="187"/>
      <c r="GXM2509" s="204"/>
      <c r="GXN2509" s="272"/>
      <c r="GXO2509" s="207"/>
      <c r="GXP2509" s="238"/>
      <c r="GXQ2509" s="207"/>
      <c r="GXR2509" s="207"/>
      <c r="GXS2509" s="187"/>
      <c r="GXT2509" s="187"/>
      <c r="GXU2509" s="204"/>
      <c r="GXV2509" s="272"/>
      <c r="GXW2509" s="207"/>
      <c r="GXX2509" s="238"/>
      <c r="GXY2509" s="207"/>
      <c r="GXZ2509" s="207"/>
      <c r="GYA2509" s="187"/>
      <c r="GYB2509" s="187"/>
      <c r="GYC2509" s="204"/>
      <c r="GYD2509" s="272"/>
      <c r="GYE2509" s="207"/>
      <c r="GYF2509" s="238"/>
      <c r="GYG2509" s="207"/>
      <c r="GYH2509" s="207"/>
      <c r="GYI2509" s="187"/>
      <c r="GYJ2509" s="187"/>
      <c r="GYK2509" s="204"/>
      <c r="GYL2509" s="272"/>
      <c r="GYM2509" s="207"/>
      <c r="GYN2509" s="238"/>
      <c r="GYO2509" s="207"/>
      <c r="GYP2509" s="207"/>
      <c r="GYQ2509" s="187"/>
      <c r="GYR2509" s="187"/>
      <c r="GYS2509" s="204"/>
      <c r="GYT2509" s="272"/>
      <c r="GYU2509" s="207"/>
      <c r="GYV2509" s="238"/>
      <c r="GYW2509" s="207"/>
      <c r="GYX2509" s="207"/>
      <c r="GYY2509" s="187"/>
      <c r="GYZ2509" s="187"/>
      <c r="GZA2509" s="204"/>
      <c r="GZB2509" s="272"/>
      <c r="GZC2509" s="207"/>
      <c r="GZD2509" s="238"/>
      <c r="GZE2509" s="207"/>
      <c r="GZF2509" s="207"/>
      <c r="GZG2509" s="187"/>
      <c r="GZH2509" s="187"/>
      <c r="GZI2509" s="204"/>
      <c r="GZJ2509" s="272"/>
      <c r="GZK2509" s="207"/>
      <c r="GZL2509" s="238"/>
      <c r="GZM2509" s="207"/>
      <c r="GZN2509" s="207"/>
      <c r="GZO2509" s="187"/>
      <c r="GZP2509" s="187"/>
      <c r="GZQ2509" s="204"/>
      <c r="GZR2509" s="272"/>
      <c r="GZS2509" s="207"/>
      <c r="GZT2509" s="238"/>
      <c r="GZU2509" s="207"/>
      <c r="GZV2509" s="207"/>
      <c r="GZW2509" s="187"/>
      <c r="GZX2509" s="187"/>
      <c r="GZY2509" s="204"/>
      <c r="GZZ2509" s="272"/>
      <c r="HAA2509" s="207"/>
      <c r="HAB2509" s="238"/>
      <c r="HAC2509" s="207"/>
      <c r="HAD2509" s="207"/>
      <c r="HAE2509" s="187"/>
      <c r="HAF2509" s="187"/>
      <c r="HAG2509" s="204"/>
      <c r="HAH2509" s="272"/>
      <c r="HAI2509" s="207"/>
      <c r="HAJ2509" s="238"/>
      <c r="HAK2509" s="207"/>
      <c r="HAL2509" s="207"/>
      <c r="HAM2509" s="187"/>
      <c r="HAN2509" s="187"/>
      <c r="HAO2509" s="204"/>
      <c r="HAP2509" s="272"/>
      <c r="HAQ2509" s="207"/>
      <c r="HAR2509" s="238"/>
      <c r="HAS2509" s="207"/>
      <c r="HAT2509" s="207"/>
      <c r="HAU2509" s="187"/>
      <c r="HAV2509" s="187"/>
      <c r="HAW2509" s="204"/>
      <c r="HAX2509" s="272"/>
      <c r="HAY2509" s="207"/>
      <c r="HAZ2509" s="238"/>
      <c r="HBA2509" s="207"/>
      <c r="HBB2509" s="207"/>
      <c r="HBC2509" s="187"/>
      <c r="HBD2509" s="187"/>
      <c r="HBE2509" s="204"/>
      <c r="HBF2509" s="272"/>
      <c r="HBG2509" s="207"/>
      <c r="HBH2509" s="238"/>
      <c r="HBI2509" s="207"/>
      <c r="HBJ2509" s="207"/>
      <c r="HBK2509" s="187"/>
      <c r="HBL2509" s="187"/>
      <c r="HBM2509" s="204"/>
      <c r="HBN2509" s="272"/>
      <c r="HBO2509" s="207"/>
      <c r="HBP2509" s="238"/>
      <c r="HBQ2509" s="207"/>
      <c r="HBR2509" s="207"/>
      <c r="HBS2509" s="187"/>
      <c r="HBT2509" s="187"/>
      <c r="HBU2509" s="204"/>
      <c r="HBV2509" s="272"/>
      <c r="HBW2509" s="207"/>
      <c r="HBX2509" s="238"/>
      <c r="HBY2509" s="207"/>
      <c r="HBZ2509" s="207"/>
      <c r="HCA2509" s="187"/>
      <c r="HCB2509" s="187"/>
      <c r="HCC2509" s="204"/>
      <c r="HCD2509" s="272"/>
      <c r="HCE2509" s="207"/>
      <c r="HCF2509" s="238"/>
      <c r="HCG2509" s="207"/>
      <c r="HCH2509" s="207"/>
      <c r="HCI2509" s="187"/>
      <c r="HCJ2509" s="187"/>
      <c r="HCK2509" s="204"/>
      <c r="HCL2509" s="272"/>
      <c r="HCM2509" s="207"/>
      <c r="HCN2509" s="238"/>
      <c r="HCO2509" s="207"/>
      <c r="HCP2509" s="207"/>
      <c r="HCQ2509" s="187"/>
      <c r="HCR2509" s="187"/>
      <c r="HCS2509" s="204"/>
      <c r="HCT2509" s="272"/>
      <c r="HCU2509" s="207"/>
      <c r="HCV2509" s="238"/>
      <c r="HCW2509" s="207"/>
      <c r="HCX2509" s="207"/>
      <c r="HCY2509" s="187"/>
      <c r="HCZ2509" s="187"/>
      <c r="HDA2509" s="204"/>
      <c r="HDB2509" s="272"/>
      <c r="HDC2509" s="207"/>
      <c r="HDD2509" s="238"/>
      <c r="HDE2509" s="207"/>
      <c r="HDF2509" s="207"/>
      <c r="HDG2509" s="187"/>
      <c r="HDH2509" s="187"/>
      <c r="HDI2509" s="204"/>
      <c r="HDJ2509" s="272"/>
      <c r="HDK2509" s="207"/>
      <c r="HDL2509" s="238"/>
      <c r="HDM2509" s="207"/>
      <c r="HDN2509" s="207"/>
      <c r="HDO2509" s="187"/>
      <c r="HDP2509" s="187"/>
      <c r="HDQ2509" s="204"/>
      <c r="HDR2509" s="272"/>
      <c r="HDS2509" s="207"/>
      <c r="HDT2509" s="238"/>
      <c r="HDU2509" s="207"/>
      <c r="HDV2509" s="207"/>
      <c r="HDW2509" s="187"/>
      <c r="HDX2509" s="187"/>
      <c r="HDY2509" s="204"/>
      <c r="HDZ2509" s="272"/>
      <c r="HEA2509" s="207"/>
      <c r="HEB2509" s="238"/>
      <c r="HEC2509" s="207"/>
      <c r="HED2509" s="207"/>
      <c r="HEE2509" s="187"/>
      <c r="HEF2509" s="187"/>
      <c r="HEG2509" s="204"/>
      <c r="HEH2509" s="272"/>
      <c r="HEI2509" s="207"/>
      <c r="HEJ2509" s="238"/>
      <c r="HEK2509" s="207"/>
      <c r="HEL2509" s="207"/>
      <c r="HEM2509" s="187"/>
      <c r="HEN2509" s="187"/>
      <c r="HEO2509" s="204"/>
      <c r="HEP2509" s="272"/>
      <c r="HEQ2509" s="207"/>
      <c r="HER2509" s="238"/>
      <c r="HES2509" s="207"/>
      <c r="HET2509" s="207"/>
      <c r="HEU2509" s="187"/>
      <c r="HEV2509" s="187"/>
      <c r="HEW2509" s="204"/>
      <c r="HEX2509" s="272"/>
      <c r="HEY2509" s="207"/>
      <c r="HEZ2509" s="238"/>
      <c r="HFA2509" s="207"/>
      <c r="HFB2509" s="207"/>
      <c r="HFC2509" s="187"/>
      <c r="HFD2509" s="187"/>
      <c r="HFE2509" s="204"/>
      <c r="HFF2509" s="272"/>
      <c r="HFG2509" s="207"/>
      <c r="HFH2509" s="238"/>
      <c r="HFI2509" s="207"/>
      <c r="HFJ2509" s="207"/>
      <c r="HFK2509" s="187"/>
      <c r="HFL2509" s="187"/>
      <c r="HFM2509" s="204"/>
      <c r="HFN2509" s="272"/>
      <c r="HFO2509" s="207"/>
      <c r="HFP2509" s="238"/>
      <c r="HFQ2509" s="207"/>
      <c r="HFR2509" s="207"/>
      <c r="HFS2509" s="187"/>
      <c r="HFT2509" s="187"/>
      <c r="HFU2509" s="204"/>
      <c r="HFV2509" s="272"/>
      <c r="HFW2509" s="207"/>
      <c r="HFX2509" s="238"/>
      <c r="HFY2509" s="207"/>
      <c r="HFZ2509" s="207"/>
      <c r="HGA2509" s="187"/>
      <c r="HGB2509" s="187"/>
      <c r="HGC2509" s="204"/>
      <c r="HGD2509" s="272"/>
      <c r="HGE2509" s="207"/>
      <c r="HGF2509" s="238"/>
      <c r="HGG2509" s="207"/>
      <c r="HGH2509" s="207"/>
      <c r="HGI2509" s="187"/>
      <c r="HGJ2509" s="187"/>
      <c r="HGK2509" s="204"/>
      <c r="HGL2509" s="272"/>
      <c r="HGM2509" s="207"/>
      <c r="HGN2509" s="238"/>
      <c r="HGO2509" s="207"/>
      <c r="HGP2509" s="207"/>
      <c r="HGQ2509" s="187"/>
      <c r="HGR2509" s="187"/>
      <c r="HGS2509" s="204"/>
      <c r="HGT2509" s="272"/>
      <c r="HGU2509" s="207"/>
      <c r="HGV2509" s="238"/>
      <c r="HGW2509" s="207"/>
      <c r="HGX2509" s="207"/>
      <c r="HGY2509" s="187"/>
      <c r="HGZ2509" s="187"/>
      <c r="HHA2509" s="204"/>
      <c r="HHB2509" s="272"/>
      <c r="HHC2509" s="207"/>
      <c r="HHD2509" s="238"/>
      <c r="HHE2509" s="207"/>
      <c r="HHF2509" s="207"/>
      <c r="HHG2509" s="187"/>
      <c r="HHH2509" s="187"/>
      <c r="HHI2509" s="204"/>
      <c r="HHJ2509" s="272"/>
      <c r="HHK2509" s="207"/>
      <c r="HHL2509" s="238"/>
      <c r="HHM2509" s="207"/>
      <c r="HHN2509" s="207"/>
      <c r="HHO2509" s="187"/>
      <c r="HHP2509" s="187"/>
      <c r="HHQ2509" s="204"/>
      <c r="HHR2509" s="272"/>
      <c r="HHS2509" s="207"/>
      <c r="HHT2509" s="238"/>
      <c r="HHU2509" s="207"/>
      <c r="HHV2509" s="207"/>
      <c r="HHW2509" s="187"/>
      <c r="HHX2509" s="187"/>
      <c r="HHY2509" s="204"/>
      <c r="HHZ2509" s="272"/>
      <c r="HIA2509" s="207"/>
      <c r="HIB2509" s="238"/>
      <c r="HIC2509" s="207"/>
      <c r="HID2509" s="207"/>
      <c r="HIE2509" s="187"/>
      <c r="HIF2509" s="187"/>
      <c r="HIG2509" s="204"/>
      <c r="HIH2509" s="272"/>
      <c r="HII2509" s="207"/>
      <c r="HIJ2509" s="238"/>
      <c r="HIK2509" s="207"/>
      <c r="HIL2509" s="207"/>
      <c r="HIM2509" s="187"/>
      <c r="HIN2509" s="187"/>
      <c r="HIO2509" s="204"/>
      <c r="HIP2509" s="272"/>
      <c r="HIQ2509" s="207"/>
      <c r="HIR2509" s="238"/>
      <c r="HIS2509" s="207"/>
      <c r="HIT2509" s="207"/>
      <c r="HIU2509" s="187"/>
      <c r="HIV2509" s="187"/>
      <c r="HIW2509" s="204"/>
      <c r="HIX2509" s="272"/>
      <c r="HIY2509" s="207"/>
      <c r="HIZ2509" s="238"/>
      <c r="HJA2509" s="207"/>
      <c r="HJB2509" s="207"/>
      <c r="HJC2509" s="187"/>
      <c r="HJD2509" s="187"/>
      <c r="HJE2509" s="204"/>
      <c r="HJF2509" s="272"/>
      <c r="HJG2509" s="207"/>
      <c r="HJH2509" s="238"/>
      <c r="HJI2509" s="207"/>
      <c r="HJJ2509" s="207"/>
      <c r="HJK2509" s="187"/>
      <c r="HJL2509" s="187"/>
      <c r="HJM2509" s="204"/>
      <c r="HJN2509" s="272"/>
      <c r="HJO2509" s="207"/>
      <c r="HJP2509" s="238"/>
      <c r="HJQ2509" s="207"/>
      <c r="HJR2509" s="207"/>
      <c r="HJS2509" s="187"/>
      <c r="HJT2509" s="187"/>
      <c r="HJU2509" s="204"/>
      <c r="HJV2509" s="272"/>
      <c r="HJW2509" s="207"/>
      <c r="HJX2509" s="238"/>
      <c r="HJY2509" s="207"/>
      <c r="HJZ2509" s="207"/>
      <c r="HKA2509" s="187"/>
      <c r="HKB2509" s="187"/>
      <c r="HKC2509" s="204"/>
      <c r="HKD2509" s="272"/>
      <c r="HKE2509" s="207"/>
      <c r="HKF2509" s="238"/>
      <c r="HKG2509" s="207"/>
      <c r="HKH2509" s="207"/>
      <c r="HKI2509" s="187"/>
      <c r="HKJ2509" s="187"/>
      <c r="HKK2509" s="204"/>
      <c r="HKL2509" s="272"/>
      <c r="HKM2509" s="207"/>
      <c r="HKN2509" s="238"/>
      <c r="HKO2509" s="207"/>
      <c r="HKP2509" s="207"/>
      <c r="HKQ2509" s="187"/>
      <c r="HKR2509" s="187"/>
      <c r="HKS2509" s="204"/>
      <c r="HKT2509" s="272"/>
      <c r="HKU2509" s="207"/>
      <c r="HKV2509" s="238"/>
      <c r="HKW2509" s="207"/>
      <c r="HKX2509" s="207"/>
      <c r="HKY2509" s="187"/>
      <c r="HKZ2509" s="187"/>
      <c r="HLA2509" s="204"/>
      <c r="HLB2509" s="272"/>
      <c r="HLC2509" s="207"/>
      <c r="HLD2509" s="238"/>
      <c r="HLE2509" s="207"/>
      <c r="HLF2509" s="207"/>
      <c r="HLG2509" s="187"/>
      <c r="HLH2509" s="187"/>
      <c r="HLI2509" s="204"/>
      <c r="HLJ2509" s="272"/>
      <c r="HLK2509" s="207"/>
      <c r="HLL2509" s="238"/>
      <c r="HLM2509" s="207"/>
      <c r="HLN2509" s="207"/>
      <c r="HLO2509" s="187"/>
      <c r="HLP2509" s="187"/>
      <c r="HLQ2509" s="204"/>
      <c r="HLR2509" s="272"/>
      <c r="HLS2509" s="207"/>
      <c r="HLT2509" s="238"/>
      <c r="HLU2509" s="207"/>
      <c r="HLV2509" s="207"/>
      <c r="HLW2509" s="187"/>
      <c r="HLX2509" s="187"/>
      <c r="HLY2509" s="204"/>
      <c r="HLZ2509" s="272"/>
      <c r="HMA2509" s="207"/>
      <c r="HMB2509" s="238"/>
      <c r="HMC2509" s="207"/>
      <c r="HMD2509" s="207"/>
      <c r="HME2509" s="187"/>
      <c r="HMF2509" s="187"/>
      <c r="HMG2509" s="204"/>
      <c r="HMH2509" s="272"/>
      <c r="HMI2509" s="207"/>
      <c r="HMJ2509" s="238"/>
      <c r="HMK2509" s="207"/>
      <c r="HML2509" s="207"/>
      <c r="HMM2509" s="187"/>
      <c r="HMN2509" s="187"/>
      <c r="HMO2509" s="204"/>
      <c r="HMP2509" s="272"/>
      <c r="HMQ2509" s="207"/>
      <c r="HMR2509" s="238"/>
      <c r="HMS2509" s="207"/>
      <c r="HMT2509" s="207"/>
      <c r="HMU2509" s="187"/>
      <c r="HMV2509" s="187"/>
      <c r="HMW2509" s="204"/>
      <c r="HMX2509" s="272"/>
      <c r="HMY2509" s="207"/>
      <c r="HMZ2509" s="238"/>
      <c r="HNA2509" s="207"/>
      <c r="HNB2509" s="207"/>
      <c r="HNC2509" s="187"/>
      <c r="HND2509" s="187"/>
      <c r="HNE2509" s="204"/>
      <c r="HNF2509" s="272"/>
      <c r="HNG2509" s="207"/>
      <c r="HNH2509" s="238"/>
      <c r="HNI2509" s="207"/>
      <c r="HNJ2509" s="207"/>
      <c r="HNK2509" s="187"/>
      <c r="HNL2509" s="187"/>
      <c r="HNM2509" s="204"/>
      <c r="HNN2509" s="272"/>
      <c r="HNO2509" s="207"/>
      <c r="HNP2509" s="238"/>
      <c r="HNQ2509" s="207"/>
      <c r="HNR2509" s="207"/>
      <c r="HNS2509" s="187"/>
      <c r="HNT2509" s="187"/>
      <c r="HNU2509" s="204"/>
      <c r="HNV2509" s="272"/>
      <c r="HNW2509" s="207"/>
      <c r="HNX2509" s="238"/>
      <c r="HNY2509" s="207"/>
      <c r="HNZ2509" s="207"/>
      <c r="HOA2509" s="187"/>
      <c r="HOB2509" s="187"/>
      <c r="HOC2509" s="204"/>
      <c r="HOD2509" s="272"/>
      <c r="HOE2509" s="207"/>
      <c r="HOF2509" s="238"/>
      <c r="HOG2509" s="207"/>
      <c r="HOH2509" s="207"/>
      <c r="HOI2509" s="187"/>
      <c r="HOJ2509" s="187"/>
      <c r="HOK2509" s="204"/>
      <c r="HOL2509" s="272"/>
      <c r="HOM2509" s="207"/>
      <c r="HON2509" s="238"/>
      <c r="HOO2509" s="207"/>
      <c r="HOP2509" s="207"/>
      <c r="HOQ2509" s="187"/>
      <c r="HOR2509" s="187"/>
      <c r="HOS2509" s="204"/>
      <c r="HOT2509" s="272"/>
      <c r="HOU2509" s="207"/>
      <c r="HOV2509" s="238"/>
      <c r="HOW2509" s="207"/>
      <c r="HOX2509" s="207"/>
      <c r="HOY2509" s="187"/>
      <c r="HOZ2509" s="187"/>
      <c r="HPA2509" s="204"/>
      <c r="HPB2509" s="272"/>
      <c r="HPC2509" s="207"/>
      <c r="HPD2509" s="238"/>
      <c r="HPE2509" s="207"/>
      <c r="HPF2509" s="207"/>
      <c r="HPG2509" s="187"/>
      <c r="HPH2509" s="187"/>
      <c r="HPI2509" s="204"/>
      <c r="HPJ2509" s="272"/>
      <c r="HPK2509" s="207"/>
      <c r="HPL2509" s="238"/>
      <c r="HPM2509" s="207"/>
      <c r="HPN2509" s="207"/>
      <c r="HPO2509" s="187"/>
      <c r="HPP2509" s="187"/>
      <c r="HPQ2509" s="204"/>
      <c r="HPR2509" s="272"/>
      <c r="HPS2509" s="207"/>
      <c r="HPT2509" s="238"/>
      <c r="HPU2509" s="207"/>
      <c r="HPV2509" s="207"/>
      <c r="HPW2509" s="187"/>
      <c r="HPX2509" s="187"/>
      <c r="HPY2509" s="204"/>
      <c r="HPZ2509" s="272"/>
      <c r="HQA2509" s="207"/>
      <c r="HQB2509" s="238"/>
      <c r="HQC2509" s="207"/>
      <c r="HQD2509" s="207"/>
      <c r="HQE2509" s="187"/>
      <c r="HQF2509" s="187"/>
      <c r="HQG2509" s="204"/>
      <c r="HQH2509" s="272"/>
      <c r="HQI2509" s="207"/>
      <c r="HQJ2509" s="238"/>
      <c r="HQK2509" s="207"/>
      <c r="HQL2509" s="207"/>
      <c r="HQM2509" s="187"/>
      <c r="HQN2509" s="187"/>
      <c r="HQO2509" s="204"/>
      <c r="HQP2509" s="272"/>
      <c r="HQQ2509" s="207"/>
      <c r="HQR2509" s="238"/>
      <c r="HQS2509" s="207"/>
      <c r="HQT2509" s="207"/>
      <c r="HQU2509" s="187"/>
      <c r="HQV2509" s="187"/>
      <c r="HQW2509" s="204"/>
      <c r="HQX2509" s="272"/>
      <c r="HQY2509" s="207"/>
      <c r="HQZ2509" s="238"/>
      <c r="HRA2509" s="207"/>
      <c r="HRB2509" s="207"/>
      <c r="HRC2509" s="187"/>
      <c r="HRD2509" s="187"/>
      <c r="HRE2509" s="204"/>
      <c r="HRF2509" s="272"/>
      <c r="HRG2509" s="207"/>
      <c r="HRH2509" s="238"/>
      <c r="HRI2509" s="207"/>
      <c r="HRJ2509" s="207"/>
      <c r="HRK2509" s="187"/>
      <c r="HRL2509" s="187"/>
      <c r="HRM2509" s="204"/>
      <c r="HRN2509" s="272"/>
      <c r="HRO2509" s="207"/>
      <c r="HRP2509" s="238"/>
      <c r="HRQ2509" s="207"/>
      <c r="HRR2509" s="207"/>
      <c r="HRS2509" s="187"/>
      <c r="HRT2509" s="187"/>
      <c r="HRU2509" s="204"/>
      <c r="HRV2509" s="272"/>
      <c r="HRW2509" s="207"/>
      <c r="HRX2509" s="238"/>
      <c r="HRY2509" s="207"/>
      <c r="HRZ2509" s="207"/>
      <c r="HSA2509" s="187"/>
      <c r="HSB2509" s="187"/>
      <c r="HSC2509" s="204"/>
      <c r="HSD2509" s="272"/>
      <c r="HSE2509" s="207"/>
      <c r="HSF2509" s="238"/>
      <c r="HSG2509" s="207"/>
      <c r="HSH2509" s="207"/>
      <c r="HSI2509" s="187"/>
      <c r="HSJ2509" s="187"/>
      <c r="HSK2509" s="204"/>
      <c r="HSL2509" s="272"/>
      <c r="HSM2509" s="207"/>
      <c r="HSN2509" s="238"/>
      <c r="HSO2509" s="207"/>
      <c r="HSP2509" s="207"/>
      <c r="HSQ2509" s="187"/>
      <c r="HSR2509" s="187"/>
      <c r="HSS2509" s="204"/>
      <c r="HST2509" s="272"/>
      <c r="HSU2509" s="207"/>
      <c r="HSV2509" s="238"/>
      <c r="HSW2509" s="207"/>
      <c r="HSX2509" s="207"/>
      <c r="HSY2509" s="187"/>
      <c r="HSZ2509" s="187"/>
      <c r="HTA2509" s="204"/>
      <c r="HTB2509" s="272"/>
      <c r="HTC2509" s="207"/>
      <c r="HTD2509" s="238"/>
      <c r="HTE2509" s="207"/>
      <c r="HTF2509" s="207"/>
      <c r="HTG2509" s="187"/>
      <c r="HTH2509" s="187"/>
      <c r="HTI2509" s="204"/>
      <c r="HTJ2509" s="272"/>
      <c r="HTK2509" s="207"/>
      <c r="HTL2509" s="238"/>
      <c r="HTM2509" s="207"/>
      <c r="HTN2509" s="207"/>
      <c r="HTO2509" s="187"/>
      <c r="HTP2509" s="187"/>
      <c r="HTQ2509" s="204"/>
      <c r="HTR2509" s="272"/>
      <c r="HTS2509" s="207"/>
      <c r="HTT2509" s="238"/>
      <c r="HTU2509" s="207"/>
      <c r="HTV2509" s="207"/>
      <c r="HTW2509" s="187"/>
      <c r="HTX2509" s="187"/>
      <c r="HTY2509" s="204"/>
      <c r="HTZ2509" s="272"/>
      <c r="HUA2509" s="207"/>
      <c r="HUB2509" s="238"/>
      <c r="HUC2509" s="207"/>
      <c r="HUD2509" s="207"/>
      <c r="HUE2509" s="187"/>
      <c r="HUF2509" s="187"/>
      <c r="HUG2509" s="204"/>
      <c r="HUH2509" s="272"/>
      <c r="HUI2509" s="207"/>
      <c r="HUJ2509" s="238"/>
      <c r="HUK2509" s="207"/>
      <c r="HUL2509" s="207"/>
      <c r="HUM2509" s="187"/>
      <c r="HUN2509" s="187"/>
      <c r="HUO2509" s="204"/>
      <c r="HUP2509" s="272"/>
      <c r="HUQ2509" s="207"/>
      <c r="HUR2509" s="238"/>
      <c r="HUS2509" s="207"/>
      <c r="HUT2509" s="207"/>
      <c r="HUU2509" s="187"/>
      <c r="HUV2509" s="187"/>
      <c r="HUW2509" s="204"/>
      <c r="HUX2509" s="272"/>
      <c r="HUY2509" s="207"/>
      <c r="HUZ2509" s="238"/>
      <c r="HVA2509" s="207"/>
      <c r="HVB2509" s="207"/>
      <c r="HVC2509" s="187"/>
      <c r="HVD2509" s="187"/>
      <c r="HVE2509" s="204"/>
      <c r="HVF2509" s="272"/>
      <c r="HVG2509" s="207"/>
      <c r="HVH2509" s="238"/>
      <c r="HVI2509" s="207"/>
      <c r="HVJ2509" s="207"/>
      <c r="HVK2509" s="187"/>
      <c r="HVL2509" s="187"/>
      <c r="HVM2509" s="204"/>
      <c r="HVN2509" s="272"/>
      <c r="HVO2509" s="207"/>
      <c r="HVP2509" s="238"/>
      <c r="HVQ2509" s="207"/>
      <c r="HVR2509" s="207"/>
      <c r="HVS2509" s="187"/>
      <c r="HVT2509" s="187"/>
      <c r="HVU2509" s="204"/>
      <c r="HVV2509" s="272"/>
      <c r="HVW2509" s="207"/>
      <c r="HVX2509" s="238"/>
      <c r="HVY2509" s="207"/>
      <c r="HVZ2509" s="207"/>
      <c r="HWA2509" s="187"/>
      <c r="HWB2509" s="187"/>
      <c r="HWC2509" s="204"/>
      <c r="HWD2509" s="272"/>
      <c r="HWE2509" s="207"/>
      <c r="HWF2509" s="238"/>
      <c r="HWG2509" s="207"/>
      <c r="HWH2509" s="207"/>
      <c r="HWI2509" s="187"/>
      <c r="HWJ2509" s="187"/>
      <c r="HWK2509" s="204"/>
      <c r="HWL2509" s="272"/>
      <c r="HWM2509" s="207"/>
      <c r="HWN2509" s="238"/>
      <c r="HWO2509" s="207"/>
      <c r="HWP2509" s="207"/>
      <c r="HWQ2509" s="187"/>
      <c r="HWR2509" s="187"/>
      <c r="HWS2509" s="204"/>
      <c r="HWT2509" s="272"/>
      <c r="HWU2509" s="207"/>
      <c r="HWV2509" s="238"/>
      <c r="HWW2509" s="207"/>
      <c r="HWX2509" s="207"/>
      <c r="HWY2509" s="187"/>
      <c r="HWZ2509" s="187"/>
      <c r="HXA2509" s="204"/>
      <c r="HXB2509" s="272"/>
      <c r="HXC2509" s="207"/>
      <c r="HXD2509" s="238"/>
      <c r="HXE2509" s="207"/>
      <c r="HXF2509" s="207"/>
      <c r="HXG2509" s="187"/>
      <c r="HXH2509" s="187"/>
      <c r="HXI2509" s="204"/>
      <c r="HXJ2509" s="272"/>
      <c r="HXK2509" s="207"/>
      <c r="HXL2509" s="238"/>
      <c r="HXM2509" s="207"/>
      <c r="HXN2509" s="207"/>
      <c r="HXO2509" s="187"/>
      <c r="HXP2509" s="187"/>
      <c r="HXQ2509" s="204"/>
      <c r="HXR2509" s="272"/>
      <c r="HXS2509" s="207"/>
      <c r="HXT2509" s="238"/>
      <c r="HXU2509" s="207"/>
      <c r="HXV2509" s="207"/>
      <c r="HXW2509" s="187"/>
      <c r="HXX2509" s="187"/>
      <c r="HXY2509" s="204"/>
      <c r="HXZ2509" s="272"/>
      <c r="HYA2509" s="207"/>
      <c r="HYB2509" s="238"/>
      <c r="HYC2509" s="207"/>
      <c r="HYD2509" s="207"/>
      <c r="HYE2509" s="187"/>
      <c r="HYF2509" s="187"/>
      <c r="HYG2509" s="204"/>
      <c r="HYH2509" s="272"/>
      <c r="HYI2509" s="207"/>
      <c r="HYJ2509" s="238"/>
      <c r="HYK2509" s="207"/>
      <c r="HYL2509" s="207"/>
      <c r="HYM2509" s="187"/>
      <c r="HYN2509" s="187"/>
      <c r="HYO2509" s="204"/>
      <c r="HYP2509" s="272"/>
      <c r="HYQ2509" s="207"/>
      <c r="HYR2509" s="238"/>
      <c r="HYS2509" s="207"/>
      <c r="HYT2509" s="207"/>
      <c r="HYU2509" s="187"/>
      <c r="HYV2509" s="187"/>
      <c r="HYW2509" s="204"/>
      <c r="HYX2509" s="272"/>
      <c r="HYY2509" s="207"/>
      <c r="HYZ2509" s="238"/>
      <c r="HZA2509" s="207"/>
      <c r="HZB2509" s="207"/>
      <c r="HZC2509" s="187"/>
      <c r="HZD2509" s="187"/>
      <c r="HZE2509" s="204"/>
      <c r="HZF2509" s="272"/>
      <c r="HZG2509" s="207"/>
      <c r="HZH2509" s="238"/>
      <c r="HZI2509" s="207"/>
      <c r="HZJ2509" s="207"/>
      <c r="HZK2509" s="187"/>
      <c r="HZL2509" s="187"/>
      <c r="HZM2509" s="204"/>
      <c r="HZN2509" s="272"/>
      <c r="HZO2509" s="207"/>
      <c r="HZP2509" s="238"/>
      <c r="HZQ2509" s="207"/>
      <c r="HZR2509" s="207"/>
      <c r="HZS2509" s="187"/>
      <c r="HZT2509" s="187"/>
      <c r="HZU2509" s="204"/>
      <c r="HZV2509" s="272"/>
      <c r="HZW2509" s="207"/>
      <c r="HZX2509" s="238"/>
      <c r="HZY2509" s="207"/>
      <c r="HZZ2509" s="207"/>
      <c r="IAA2509" s="187"/>
      <c r="IAB2509" s="187"/>
      <c r="IAC2509" s="204"/>
      <c r="IAD2509" s="272"/>
      <c r="IAE2509" s="207"/>
      <c r="IAF2509" s="238"/>
      <c r="IAG2509" s="207"/>
      <c r="IAH2509" s="207"/>
      <c r="IAI2509" s="187"/>
      <c r="IAJ2509" s="187"/>
      <c r="IAK2509" s="204"/>
      <c r="IAL2509" s="272"/>
      <c r="IAM2509" s="207"/>
      <c r="IAN2509" s="238"/>
      <c r="IAO2509" s="207"/>
      <c r="IAP2509" s="207"/>
      <c r="IAQ2509" s="187"/>
      <c r="IAR2509" s="187"/>
      <c r="IAS2509" s="204"/>
      <c r="IAT2509" s="272"/>
      <c r="IAU2509" s="207"/>
      <c r="IAV2509" s="238"/>
      <c r="IAW2509" s="207"/>
      <c r="IAX2509" s="207"/>
      <c r="IAY2509" s="187"/>
      <c r="IAZ2509" s="187"/>
      <c r="IBA2509" s="204"/>
      <c r="IBB2509" s="272"/>
      <c r="IBC2509" s="207"/>
      <c r="IBD2509" s="238"/>
      <c r="IBE2509" s="207"/>
      <c r="IBF2509" s="207"/>
      <c r="IBG2509" s="187"/>
      <c r="IBH2509" s="187"/>
      <c r="IBI2509" s="204"/>
      <c r="IBJ2509" s="272"/>
      <c r="IBK2509" s="207"/>
      <c r="IBL2509" s="238"/>
      <c r="IBM2509" s="207"/>
      <c r="IBN2509" s="207"/>
      <c r="IBO2509" s="187"/>
      <c r="IBP2509" s="187"/>
      <c r="IBQ2509" s="204"/>
      <c r="IBR2509" s="272"/>
      <c r="IBS2509" s="207"/>
      <c r="IBT2509" s="238"/>
      <c r="IBU2509" s="207"/>
      <c r="IBV2509" s="207"/>
      <c r="IBW2509" s="187"/>
      <c r="IBX2509" s="187"/>
      <c r="IBY2509" s="204"/>
      <c r="IBZ2509" s="272"/>
      <c r="ICA2509" s="207"/>
      <c r="ICB2509" s="238"/>
      <c r="ICC2509" s="207"/>
      <c r="ICD2509" s="207"/>
      <c r="ICE2509" s="187"/>
      <c r="ICF2509" s="187"/>
      <c r="ICG2509" s="204"/>
      <c r="ICH2509" s="272"/>
      <c r="ICI2509" s="207"/>
      <c r="ICJ2509" s="238"/>
      <c r="ICK2509" s="207"/>
      <c r="ICL2509" s="207"/>
      <c r="ICM2509" s="187"/>
      <c r="ICN2509" s="187"/>
      <c r="ICO2509" s="204"/>
      <c r="ICP2509" s="272"/>
      <c r="ICQ2509" s="207"/>
      <c r="ICR2509" s="238"/>
      <c r="ICS2509" s="207"/>
      <c r="ICT2509" s="207"/>
      <c r="ICU2509" s="187"/>
      <c r="ICV2509" s="187"/>
      <c r="ICW2509" s="204"/>
      <c r="ICX2509" s="272"/>
      <c r="ICY2509" s="207"/>
      <c r="ICZ2509" s="238"/>
      <c r="IDA2509" s="207"/>
      <c r="IDB2509" s="207"/>
      <c r="IDC2509" s="187"/>
      <c r="IDD2509" s="187"/>
      <c r="IDE2509" s="204"/>
      <c r="IDF2509" s="272"/>
      <c r="IDG2509" s="207"/>
      <c r="IDH2509" s="238"/>
      <c r="IDI2509" s="207"/>
      <c r="IDJ2509" s="207"/>
      <c r="IDK2509" s="187"/>
      <c r="IDL2509" s="187"/>
      <c r="IDM2509" s="204"/>
      <c r="IDN2509" s="272"/>
      <c r="IDO2509" s="207"/>
      <c r="IDP2509" s="238"/>
      <c r="IDQ2509" s="207"/>
      <c r="IDR2509" s="207"/>
      <c r="IDS2509" s="187"/>
      <c r="IDT2509" s="187"/>
      <c r="IDU2509" s="204"/>
      <c r="IDV2509" s="272"/>
      <c r="IDW2509" s="207"/>
      <c r="IDX2509" s="238"/>
      <c r="IDY2509" s="207"/>
      <c r="IDZ2509" s="207"/>
      <c r="IEA2509" s="187"/>
      <c r="IEB2509" s="187"/>
      <c r="IEC2509" s="204"/>
      <c r="IED2509" s="272"/>
      <c r="IEE2509" s="207"/>
      <c r="IEF2509" s="238"/>
      <c r="IEG2509" s="207"/>
      <c r="IEH2509" s="207"/>
      <c r="IEI2509" s="187"/>
      <c r="IEJ2509" s="187"/>
      <c r="IEK2509" s="204"/>
      <c r="IEL2509" s="272"/>
      <c r="IEM2509" s="207"/>
      <c r="IEN2509" s="238"/>
      <c r="IEO2509" s="207"/>
      <c r="IEP2509" s="207"/>
      <c r="IEQ2509" s="187"/>
      <c r="IER2509" s="187"/>
      <c r="IES2509" s="204"/>
      <c r="IET2509" s="272"/>
      <c r="IEU2509" s="207"/>
      <c r="IEV2509" s="238"/>
      <c r="IEW2509" s="207"/>
      <c r="IEX2509" s="207"/>
      <c r="IEY2509" s="187"/>
      <c r="IEZ2509" s="187"/>
      <c r="IFA2509" s="204"/>
      <c r="IFB2509" s="272"/>
      <c r="IFC2509" s="207"/>
      <c r="IFD2509" s="238"/>
      <c r="IFE2509" s="207"/>
      <c r="IFF2509" s="207"/>
      <c r="IFG2509" s="187"/>
      <c r="IFH2509" s="187"/>
      <c r="IFI2509" s="204"/>
      <c r="IFJ2509" s="272"/>
      <c r="IFK2509" s="207"/>
      <c r="IFL2509" s="238"/>
      <c r="IFM2509" s="207"/>
      <c r="IFN2509" s="207"/>
      <c r="IFO2509" s="187"/>
      <c r="IFP2509" s="187"/>
      <c r="IFQ2509" s="204"/>
      <c r="IFR2509" s="272"/>
      <c r="IFS2509" s="207"/>
      <c r="IFT2509" s="238"/>
      <c r="IFU2509" s="207"/>
      <c r="IFV2509" s="207"/>
      <c r="IFW2509" s="187"/>
      <c r="IFX2509" s="187"/>
      <c r="IFY2509" s="204"/>
      <c r="IFZ2509" s="272"/>
      <c r="IGA2509" s="207"/>
      <c r="IGB2509" s="238"/>
      <c r="IGC2509" s="207"/>
      <c r="IGD2509" s="207"/>
      <c r="IGE2509" s="187"/>
      <c r="IGF2509" s="187"/>
      <c r="IGG2509" s="204"/>
      <c r="IGH2509" s="272"/>
      <c r="IGI2509" s="207"/>
      <c r="IGJ2509" s="238"/>
      <c r="IGK2509" s="207"/>
      <c r="IGL2509" s="207"/>
      <c r="IGM2509" s="187"/>
      <c r="IGN2509" s="187"/>
      <c r="IGO2509" s="204"/>
      <c r="IGP2509" s="272"/>
      <c r="IGQ2509" s="207"/>
      <c r="IGR2509" s="238"/>
      <c r="IGS2509" s="207"/>
      <c r="IGT2509" s="207"/>
      <c r="IGU2509" s="187"/>
      <c r="IGV2509" s="187"/>
      <c r="IGW2509" s="204"/>
      <c r="IGX2509" s="272"/>
      <c r="IGY2509" s="207"/>
      <c r="IGZ2509" s="238"/>
      <c r="IHA2509" s="207"/>
      <c r="IHB2509" s="207"/>
      <c r="IHC2509" s="187"/>
      <c r="IHD2509" s="187"/>
      <c r="IHE2509" s="204"/>
      <c r="IHF2509" s="272"/>
      <c r="IHG2509" s="207"/>
      <c r="IHH2509" s="238"/>
      <c r="IHI2509" s="207"/>
      <c r="IHJ2509" s="207"/>
      <c r="IHK2509" s="187"/>
      <c r="IHL2509" s="187"/>
      <c r="IHM2509" s="204"/>
      <c r="IHN2509" s="272"/>
      <c r="IHO2509" s="207"/>
      <c r="IHP2509" s="238"/>
      <c r="IHQ2509" s="207"/>
      <c r="IHR2509" s="207"/>
      <c r="IHS2509" s="187"/>
      <c r="IHT2509" s="187"/>
      <c r="IHU2509" s="204"/>
      <c r="IHV2509" s="272"/>
      <c r="IHW2509" s="207"/>
      <c r="IHX2509" s="238"/>
      <c r="IHY2509" s="207"/>
      <c r="IHZ2509" s="207"/>
      <c r="IIA2509" s="187"/>
      <c r="IIB2509" s="187"/>
      <c r="IIC2509" s="204"/>
      <c r="IID2509" s="272"/>
      <c r="IIE2509" s="207"/>
      <c r="IIF2509" s="238"/>
      <c r="IIG2509" s="207"/>
      <c r="IIH2509" s="207"/>
      <c r="III2509" s="187"/>
      <c r="IIJ2509" s="187"/>
      <c r="IIK2509" s="204"/>
      <c r="IIL2509" s="272"/>
      <c r="IIM2509" s="207"/>
      <c r="IIN2509" s="238"/>
      <c r="IIO2509" s="207"/>
      <c r="IIP2509" s="207"/>
      <c r="IIQ2509" s="187"/>
      <c r="IIR2509" s="187"/>
      <c r="IIS2509" s="204"/>
      <c r="IIT2509" s="272"/>
      <c r="IIU2509" s="207"/>
      <c r="IIV2509" s="238"/>
      <c r="IIW2509" s="207"/>
      <c r="IIX2509" s="207"/>
      <c r="IIY2509" s="187"/>
      <c r="IIZ2509" s="187"/>
      <c r="IJA2509" s="204"/>
      <c r="IJB2509" s="272"/>
      <c r="IJC2509" s="207"/>
      <c r="IJD2509" s="238"/>
      <c r="IJE2509" s="207"/>
      <c r="IJF2509" s="207"/>
      <c r="IJG2509" s="187"/>
      <c r="IJH2509" s="187"/>
      <c r="IJI2509" s="204"/>
      <c r="IJJ2509" s="272"/>
      <c r="IJK2509" s="207"/>
      <c r="IJL2509" s="238"/>
      <c r="IJM2509" s="207"/>
      <c r="IJN2509" s="207"/>
      <c r="IJO2509" s="187"/>
      <c r="IJP2509" s="187"/>
      <c r="IJQ2509" s="204"/>
      <c r="IJR2509" s="272"/>
      <c r="IJS2509" s="207"/>
      <c r="IJT2509" s="238"/>
      <c r="IJU2509" s="207"/>
      <c r="IJV2509" s="207"/>
      <c r="IJW2509" s="187"/>
      <c r="IJX2509" s="187"/>
      <c r="IJY2509" s="204"/>
      <c r="IJZ2509" s="272"/>
      <c r="IKA2509" s="207"/>
      <c r="IKB2509" s="238"/>
      <c r="IKC2509" s="207"/>
      <c r="IKD2509" s="207"/>
      <c r="IKE2509" s="187"/>
      <c r="IKF2509" s="187"/>
      <c r="IKG2509" s="204"/>
      <c r="IKH2509" s="272"/>
      <c r="IKI2509" s="207"/>
      <c r="IKJ2509" s="238"/>
      <c r="IKK2509" s="207"/>
      <c r="IKL2509" s="207"/>
      <c r="IKM2509" s="187"/>
      <c r="IKN2509" s="187"/>
      <c r="IKO2509" s="204"/>
      <c r="IKP2509" s="272"/>
      <c r="IKQ2509" s="207"/>
      <c r="IKR2509" s="238"/>
      <c r="IKS2509" s="207"/>
      <c r="IKT2509" s="207"/>
      <c r="IKU2509" s="187"/>
      <c r="IKV2509" s="187"/>
      <c r="IKW2509" s="204"/>
      <c r="IKX2509" s="272"/>
      <c r="IKY2509" s="207"/>
      <c r="IKZ2509" s="238"/>
      <c r="ILA2509" s="207"/>
      <c r="ILB2509" s="207"/>
      <c r="ILC2509" s="187"/>
      <c r="ILD2509" s="187"/>
      <c r="ILE2509" s="204"/>
      <c r="ILF2509" s="272"/>
      <c r="ILG2509" s="207"/>
      <c r="ILH2509" s="238"/>
      <c r="ILI2509" s="207"/>
      <c r="ILJ2509" s="207"/>
      <c r="ILK2509" s="187"/>
      <c r="ILL2509" s="187"/>
      <c r="ILM2509" s="204"/>
      <c r="ILN2509" s="272"/>
      <c r="ILO2509" s="207"/>
      <c r="ILP2509" s="238"/>
      <c r="ILQ2509" s="207"/>
      <c r="ILR2509" s="207"/>
      <c r="ILS2509" s="187"/>
      <c r="ILT2509" s="187"/>
      <c r="ILU2509" s="204"/>
      <c r="ILV2509" s="272"/>
      <c r="ILW2509" s="207"/>
      <c r="ILX2509" s="238"/>
      <c r="ILY2509" s="207"/>
      <c r="ILZ2509" s="207"/>
      <c r="IMA2509" s="187"/>
      <c r="IMB2509" s="187"/>
      <c r="IMC2509" s="204"/>
      <c r="IMD2509" s="272"/>
      <c r="IME2509" s="207"/>
      <c r="IMF2509" s="238"/>
      <c r="IMG2509" s="207"/>
      <c r="IMH2509" s="207"/>
      <c r="IMI2509" s="187"/>
      <c r="IMJ2509" s="187"/>
      <c r="IMK2509" s="204"/>
      <c r="IML2509" s="272"/>
      <c r="IMM2509" s="207"/>
      <c r="IMN2509" s="238"/>
      <c r="IMO2509" s="207"/>
      <c r="IMP2509" s="207"/>
      <c r="IMQ2509" s="187"/>
      <c r="IMR2509" s="187"/>
      <c r="IMS2509" s="204"/>
      <c r="IMT2509" s="272"/>
      <c r="IMU2509" s="207"/>
      <c r="IMV2509" s="238"/>
      <c r="IMW2509" s="207"/>
      <c r="IMX2509" s="207"/>
      <c r="IMY2509" s="187"/>
      <c r="IMZ2509" s="187"/>
      <c r="INA2509" s="204"/>
      <c r="INB2509" s="272"/>
      <c r="INC2509" s="207"/>
      <c r="IND2509" s="238"/>
      <c r="INE2509" s="207"/>
      <c r="INF2509" s="207"/>
      <c r="ING2509" s="187"/>
      <c r="INH2509" s="187"/>
      <c r="INI2509" s="204"/>
      <c r="INJ2509" s="272"/>
      <c r="INK2509" s="207"/>
      <c r="INL2509" s="238"/>
      <c r="INM2509" s="207"/>
      <c r="INN2509" s="207"/>
      <c r="INO2509" s="187"/>
      <c r="INP2509" s="187"/>
      <c r="INQ2509" s="204"/>
      <c r="INR2509" s="272"/>
      <c r="INS2509" s="207"/>
      <c r="INT2509" s="238"/>
      <c r="INU2509" s="207"/>
      <c r="INV2509" s="207"/>
      <c r="INW2509" s="187"/>
      <c r="INX2509" s="187"/>
      <c r="INY2509" s="204"/>
      <c r="INZ2509" s="272"/>
      <c r="IOA2509" s="207"/>
      <c r="IOB2509" s="238"/>
      <c r="IOC2509" s="207"/>
      <c r="IOD2509" s="207"/>
      <c r="IOE2509" s="187"/>
      <c r="IOF2509" s="187"/>
      <c r="IOG2509" s="204"/>
      <c r="IOH2509" s="272"/>
      <c r="IOI2509" s="207"/>
      <c r="IOJ2509" s="238"/>
      <c r="IOK2509" s="207"/>
      <c r="IOL2509" s="207"/>
      <c r="IOM2509" s="187"/>
      <c r="ION2509" s="187"/>
      <c r="IOO2509" s="204"/>
      <c r="IOP2509" s="272"/>
      <c r="IOQ2509" s="207"/>
      <c r="IOR2509" s="238"/>
      <c r="IOS2509" s="207"/>
      <c r="IOT2509" s="207"/>
      <c r="IOU2509" s="187"/>
      <c r="IOV2509" s="187"/>
      <c r="IOW2509" s="204"/>
      <c r="IOX2509" s="272"/>
      <c r="IOY2509" s="207"/>
      <c r="IOZ2509" s="238"/>
      <c r="IPA2509" s="207"/>
      <c r="IPB2509" s="207"/>
      <c r="IPC2509" s="187"/>
      <c r="IPD2509" s="187"/>
      <c r="IPE2509" s="204"/>
      <c r="IPF2509" s="272"/>
      <c r="IPG2509" s="207"/>
      <c r="IPH2509" s="238"/>
      <c r="IPI2509" s="207"/>
      <c r="IPJ2509" s="207"/>
      <c r="IPK2509" s="187"/>
      <c r="IPL2509" s="187"/>
      <c r="IPM2509" s="204"/>
      <c r="IPN2509" s="272"/>
      <c r="IPO2509" s="207"/>
      <c r="IPP2509" s="238"/>
      <c r="IPQ2509" s="207"/>
      <c r="IPR2509" s="207"/>
      <c r="IPS2509" s="187"/>
      <c r="IPT2509" s="187"/>
      <c r="IPU2509" s="204"/>
      <c r="IPV2509" s="272"/>
      <c r="IPW2509" s="207"/>
      <c r="IPX2509" s="238"/>
      <c r="IPY2509" s="207"/>
      <c r="IPZ2509" s="207"/>
      <c r="IQA2509" s="187"/>
      <c r="IQB2509" s="187"/>
      <c r="IQC2509" s="204"/>
      <c r="IQD2509" s="272"/>
      <c r="IQE2509" s="207"/>
      <c r="IQF2509" s="238"/>
      <c r="IQG2509" s="207"/>
      <c r="IQH2509" s="207"/>
      <c r="IQI2509" s="187"/>
      <c r="IQJ2509" s="187"/>
      <c r="IQK2509" s="204"/>
      <c r="IQL2509" s="272"/>
      <c r="IQM2509" s="207"/>
      <c r="IQN2509" s="238"/>
      <c r="IQO2509" s="207"/>
      <c r="IQP2509" s="207"/>
      <c r="IQQ2509" s="187"/>
      <c r="IQR2509" s="187"/>
      <c r="IQS2509" s="204"/>
      <c r="IQT2509" s="272"/>
      <c r="IQU2509" s="207"/>
      <c r="IQV2509" s="238"/>
      <c r="IQW2509" s="207"/>
      <c r="IQX2509" s="207"/>
      <c r="IQY2509" s="187"/>
      <c r="IQZ2509" s="187"/>
      <c r="IRA2509" s="204"/>
      <c r="IRB2509" s="272"/>
      <c r="IRC2509" s="207"/>
      <c r="IRD2509" s="238"/>
      <c r="IRE2509" s="207"/>
      <c r="IRF2509" s="207"/>
      <c r="IRG2509" s="187"/>
      <c r="IRH2509" s="187"/>
      <c r="IRI2509" s="204"/>
      <c r="IRJ2509" s="272"/>
      <c r="IRK2509" s="207"/>
      <c r="IRL2509" s="238"/>
      <c r="IRM2509" s="207"/>
      <c r="IRN2509" s="207"/>
      <c r="IRO2509" s="187"/>
      <c r="IRP2509" s="187"/>
      <c r="IRQ2509" s="204"/>
      <c r="IRR2509" s="272"/>
      <c r="IRS2509" s="207"/>
      <c r="IRT2509" s="238"/>
      <c r="IRU2509" s="207"/>
      <c r="IRV2509" s="207"/>
      <c r="IRW2509" s="187"/>
      <c r="IRX2509" s="187"/>
      <c r="IRY2509" s="204"/>
      <c r="IRZ2509" s="272"/>
      <c r="ISA2509" s="207"/>
      <c r="ISB2509" s="238"/>
      <c r="ISC2509" s="207"/>
      <c r="ISD2509" s="207"/>
      <c r="ISE2509" s="187"/>
      <c r="ISF2509" s="187"/>
      <c r="ISG2509" s="204"/>
      <c r="ISH2509" s="272"/>
      <c r="ISI2509" s="207"/>
      <c r="ISJ2509" s="238"/>
      <c r="ISK2509" s="207"/>
      <c r="ISL2509" s="207"/>
      <c r="ISM2509" s="187"/>
      <c r="ISN2509" s="187"/>
      <c r="ISO2509" s="204"/>
      <c r="ISP2509" s="272"/>
      <c r="ISQ2509" s="207"/>
      <c r="ISR2509" s="238"/>
      <c r="ISS2509" s="207"/>
      <c r="IST2509" s="207"/>
      <c r="ISU2509" s="187"/>
      <c r="ISV2509" s="187"/>
      <c r="ISW2509" s="204"/>
      <c r="ISX2509" s="272"/>
      <c r="ISY2509" s="207"/>
      <c r="ISZ2509" s="238"/>
      <c r="ITA2509" s="207"/>
      <c r="ITB2509" s="207"/>
      <c r="ITC2509" s="187"/>
      <c r="ITD2509" s="187"/>
      <c r="ITE2509" s="204"/>
      <c r="ITF2509" s="272"/>
      <c r="ITG2509" s="207"/>
      <c r="ITH2509" s="238"/>
      <c r="ITI2509" s="207"/>
      <c r="ITJ2509" s="207"/>
      <c r="ITK2509" s="187"/>
      <c r="ITL2509" s="187"/>
      <c r="ITM2509" s="204"/>
      <c r="ITN2509" s="272"/>
      <c r="ITO2509" s="207"/>
      <c r="ITP2509" s="238"/>
      <c r="ITQ2509" s="207"/>
      <c r="ITR2509" s="207"/>
      <c r="ITS2509" s="187"/>
      <c r="ITT2509" s="187"/>
      <c r="ITU2509" s="204"/>
      <c r="ITV2509" s="272"/>
      <c r="ITW2509" s="207"/>
      <c r="ITX2509" s="238"/>
      <c r="ITY2509" s="207"/>
      <c r="ITZ2509" s="207"/>
      <c r="IUA2509" s="187"/>
      <c r="IUB2509" s="187"/>
      <c r="IUC2509" s="204"/>
      <c r="IUD2509" s="272"/>
      <c r="IUE2509" s="207"/>
      <c r="IUF2509" s="238"/>
      <c r="IUG2509" s="207"/>
      <c r="IUH2509" s="207"/>
      <c r="IUI2509" s="187"/>
      <c r="IUJ2509" s="187"/>
      <c r="IUK2509" s="204"/>
      <c r="IUL2509" s="272"/>
      <c r="IUM2509" s="207"/>
      <c r="IUN2509" s="238"/>
      <c r="IUO2509" s="207"/>
      <c r="IUP2509" s="207"/>
      <c r="IUQ2509" s="187"/>
      <c r="IUR2509" s="187"/>
      <c r="IUS2509" s="204"/>
      <c r="IUT2509" s="272"/>
      <c r="IUU2509" s="207"/>
      <c r="IUV2509" s="238"/>
      <c r="IUW2509" s="207"/>
      <c r="IUX2509" s="207"/>
      <c r="IUY2509" s="187"/>
      <c r="IUZ2509" s="187"/>
      <c r="IVA2509" s="204"/>
      <c r="IVB2509" s="272"/>
      <c r="IVC2509" s="207"/>
      <c r="IVD2509" s="238"/>
      <c r="IVE2509" s="207"/>
      <c r="IVF2509" s="207"/>
      <c r="IVG2509" s="187"/>
      <c r="IVH2509" s="187"/>
      <c r="IVI2509" s="204"/>
      <c r="IVJ2509" s="272"/>
      <c r="IVK2509" s="207"/>
      <c r="IVL2509" s="238"/>
      <c r="IVM2509" s="207"/>
      <c r="IVN2509" s="207"/>
      <c r="IVO2509" s="187"/>
      <c r="IVP2509" s="187"/>
      <c r="IVQ2509" s="204"/>
      <c r="IVR2509" s="272"/>
      <c r="IVS2509" s="207"/>
      <c r="IVT2509" s="238"/>
      <c r="IVU2509" s="207"/>
      <c r="IVV2509" s="207"/>
      <c r="IVW2509" s="187"/>
      <c r="IVX2509" s="187"/>
      <c r="IVY2509" s="204"/>
      <c r="IVZ2509" s="272"/>
      <c r="IWA2509" s="207"/>
      <c r="IWB2509" s="238"/>
      <c r="IWC2509" s="207"/>
      <c r="IWD2509" s="207"/>
      <c r="IWE2509" s="187"/>
      <c r="IWF2509" s="187"/>
      <c r="IWG2509" s="204"/>
      <c r="IWH2509" s="272"/>
      <c r="IWI2509" s="207"/>
      <c r="IWJ2509" s="238"/>
      <c r="IWK2509" s="207"/>
      <c r="IWL2509" s="207"/>
      <c r="IWM2509" s="187"/>
      <c r="IWN2509" s="187"/>
      <c r="IWO2509" s="204"/>
      <c r="IWP2509" s="272"/>
      <c r="IWQ2509" s="207"/>
      <c r="IWR2509" s="238"/>
      <c r="IWS2509" s="207"/>
      <c r="IWT2509" s="207"/>
      <c r="IWU2509" s="187"/>
      <c r="IWV2509" s="187"/>
      <c r="IWW2509" s="204"/>
      <c r="IWX2509" s="272"/>
      <c r="IWY2509" s="207"/>
      <c r="IWZ2509" s="238"/>
      <c r="IXA2509" s="207"/>
      <c r="IXB2509" s="207"/>
      <c r="IXC2509" s="187"/>
      <c r="IXD2509" s="187"/>
      <c r="IXE2509" s="204"/>
      <c r="IXF2509" s="272"/>
      <c r="IXG2509" s="207"/>
      <c r="IXH2509" s="238"/>
      <c r="IXI2509" s="207"/>
      <c r="IXJ2509" s="207"/>
      <c r="IXK2509" s="187"/>
      <c r="IXL2509" s="187"/>
      <c r="IXM2509" s="204"/>
      <c r="IXN2509" s="272"/>
      <c r="IXO2509" s="207"/>
      <c r="IXP2509" s="238"/>
      <c r="IXQ2509" s="207"/>
      <c r="IXR2509" s="207"/>
      <c r="IXS2509" s="187"/>
      <c r="IXT2509" s="187"/>
      <c r="IXU2509" s="204"/>
      <c r="IXV2509" s="272"/>
      <c r="IXW2509" s="207"/>
      <c r="IXX2509" s="238"/>
      <c r="IXY2509" s="207"/>
      <c r="IXZ2509" s="207"/>
      <c r="IYA2509" s="187"/>
      <c r="IYB2509" s="187"/>
      <c r="IYC2509" s="204"/>
      <c r="IYD2509" s="272"/>
      <c r="IYE2509" s="207"/>
      <c r="IYF2509" s="238"/>
      <c r="IYG2509" s="207"/>
      <c r="IYH2509" s="207"/>
      <c r="IYI2509" s="187"/>
      <c r="IYJ2509" s="187"/>
      <c r="IYK2509" s="204"/>
      <c r="IYL2509" s="272"/>
      <c r="IYM2509" s="207"/>
      <c r="IYN2509" s="238"/>
      <c r="IYO2509" s="207"/>
      <c r="IYP2509" s="207"/>
      <c r="IYQ2509" s="187"/>
      <c r="IYR2509" s="187"/>
      <c r="IYS2509" s="204"/>
      <c r="IYT2509" s="272"/>
      <c r="IYU2509" s="207"/>
      <c r="IYV2509" s="238"/>
      <c r="IYW2509" s="207"/>
      <c r="IYX2509" s="207"/>
      <c r="IYY2509" s="187"/>
      <c r="IYZ2509" s="187"/>
      <c r="IZA2509" s="204"/>
      <c r="IZB2509" s="272"/>
      <c r="IZC2509" s="207"/>
      <c r="IZD2509" s="238"/>
      <c r="IZE2509" s="207"/>
      <c r="IZF2509" s="207"/>
      <c r="IZG2509" s="187"/>
      <c r="IZH2509" s="187"/>
      <c r="IZI2509" s="204"/>
      <c r="IZJ2509" s="272"/>
      <c r="IZK2509" s="207"/>
      <c r="IZL2509" s="238"/>
      <c r="IZM2509" s="207"/>
      <c r="IZN2509" s="207"/>
      <c r="IZO2509" s="187"/>
      <c r="IZP2509" s="187"/>
      <c r="IZQ2509" s="204"/>
      <c r="IZR2509" s="272"/>
      <c r="IZS2509" s="207"/>
      <c r="IZT2509" s="238"/>
      <c r="IZU2509" s="207"/>
      <c r="IZV2509" s="207"/>
      <c r="IZW2509" s="187"/>
      <c r="IZX2509" s="187"/>
      <c r="IZY2509" s="204"/>
      <c r="IZZ2509" s="272"/>
      <c r="JAA2509" s="207"/>
      <c r="JAB2509" s="238"/>
      <c r="JAC2509" s="207"/>
      <c r="JAD2509" s="207"/>
      <c r="JAE2509" s="187"/>
      <c r="JAF2509" s="187"/>
      <c r="JAG2509" s="204"/>
      <c r="JAH2509" s="272"/>
      <c r="JAI2509" s="207"/>
      <c r="JAJ2509" s="238"/>
      <c r="JAK2509" s="207"/>
      <c r="JAL2509" s="207"/>
      <c r="JAM2509" s="187"/>
      <c r="JAN2509" s="187"/>
      <c r="JAO2509" s="204"/>
      <c r="JAP2509" s="272"/>
      <c r="JAQ2509" s="207"/>
      <c r="JAR2509" s="238"/>
      <c r="JAS2509" s="207"/>
      <c r="JAT2509" s="207"/>
      <c r="JAU2509" s="187"/>
      <c r="JAV2509" s="187"/>
      <c r="JAW2509" s="204"/>
      <c r="JAX2509" s="272"/>
      <c r="JAY2509" s="207"/>
      <c r="JAZ2509" s="238"/>
      <c r="JBA2509" s="207"/>
      <c r="JBB2509" s="207"/>
      <c r="JBC2509" s="187"/>
      <c r="JBD2509" s="187"/>
      <c r="JBE2509" s="204"/>
      <c r="JBF2509" s="272"/>
      <c r="JBG2509" s="207"/>
      <c r="JBH2509" s="238"/>
      <c r="JBI2509" s="207"/>
      <c r="JBJ2509" s="207"/>
      <c r="JBK2509" s="187"/>
      <c r="JBL2509" s="187"/>
      <c r="JBM2509" s="204"/>
      <c r="JBN2509" s="272"/>
      <c r="JBO2509" s="207"/>
      <c r="JBP2509" s="238"/>
      <c r="JBQ2509" s="207"/>
      <c r="JBR2509" s="207"/>
      <c r="JBS2509" s="187"/>
      <c r="JBT2509" s="187"/>
      <c r="JBU2509" s="204"/>
      <c r="JBV2509" s="272"/>
      <c r="JBW2509" s="207"/>
      <c r="JBX2509" s="238"/>
      <c r="JBY2509" s="207"/>
      <c r="JBZ2509" s="207"/>
      <c r="JCA2509" s="187"/>
      <c r="JCB2509" s="187"/>
      <c r="JCC2509" s="204"/>
      <c r="JCD2509" s="272"/>
      <c r="JCE2509" s="207"/>
      <c r="JCF2509" s="238"/>
      <c r="JCG2509" s="207"/>
      <c r="JCH2509" s="207"/>
      <c r="JCI2509" s="187"/>
      <c r="JCJ2509" s="187"/>
      <c r="JCK2509" s="204"/>
      <c r="JCL2509" s="272"/>
      <c r="JCM2509" s="207"/>
      <c r="JCN2509" s="238"/>
      <c r="JCO2509" s="207"/>
      <c r="JCP2509" s="207"/>
      <c r="JCQ2509" s="187"/>
      <c r="JCR2509" s="187"/>
      <c r="JCS2509" s="204"/>
      <c r="JCT2509" s="272"/>
      <c r="JCU2509" s="207"/>
      <c r="JCV2509" s="238"/>
      <c r="JCW2509" s="207"/>
      <c r="JCX2509" s="207"/>
      <c r="JCY2509" s="187"/>
      <c r="JCZ2509" s="187"/>
      <c r="JDA2509" s="204"/>
      <c r="JDB2509" s="272"/>
      <c r="JDC2509" s="207"/>
      <c r="JDD2509" s="238"/>
      <c r="JDE2509" s="207"/>
      <c r="JDF2509" s="207"/>
      <c r="JDG2509" s="187"/>
      <c r="JDH2509" s="187"/>
      <c r="JDI2509" s="204"/>
      <c r="JDJ2509" s="272"/>
      <c r="JDK2509" s="207"/>
      <c r="JDL2509" s="238"/>
      <c r="JDM2509" s="207"/>
      <c r="JDN2509" s="207"/>
      <c r="JDO2509" s="187"/>
      <c r="JDP2509" s="187"/>
      <c r="JDQ2509" s="204"/>
      <c r="JDR2509" s="272"/>
      <c r="JDS2509" s="207"/>
      <c r="JDT2509" s="238"/>
      <c r="JDU2509" s="207"/>
      <c r="JDV2509" s="207"/>
      <c r="JDW2509" s="187"/>
      <c r="JDX2509" s="187"/>
      <c r="JDY2509" s="204"/>
      <c r="JDZ2509" s="272"/>
      <c r="JEA2509" s="207"/>
      <c r="JEB2509" s="238"/>
      <c r="JEC2509" s="207"/>
      <c r="JED2509" s="207"/>
      <c r="JEE2509" s="187"/>
      <c r="JEF2509" s="187"/>
      <c r="JEG2509" s="204"/>
      <c r="JEH2509" s="272"/>
      <c r="JEI2509" s="207"/>
      <c r="JEJ2509" s="238"/>
      <c r="JEK2509" s="207"/>
      <c r="JEL2509" s="207"/>
      <c r="JEM2509" s="187"/>
      <c r="JEN2509" s="187"/>
      <c r="JEO2509" s="204"/>
      <c r="JEP2509" s="272"/>
      <c r="JEQ2509" s="207"/>
      <c r="JER2509" s="238"/>
      <c r="JES2509" s="207"/>
      <c r="JET2509" s="207"/>
      <c r="JEU2509" s="187"/>
      <c r="JEV2509" s="187"/>
      <c r="JEW2509" s="204"/>
      <c r="JEX2509" s="272"/>
      <c r="JEY2509" s="207"/>
      <c r="JEZ2509" s="238"/>
      <c r="JFA2509" s="207"/>
      <c r="JFB2509" s="207"/>
      <c r="JFC2509" s="187"/>
      <c r="JFD2509" s="187"/>
      <c r="JFE2509" s="204"/>
      <c r="JFF2509" s="272"/>
      <c r="JFG2509" s="207"/>
      <c r="JFH2509" s="238"/>
      <c r="JFI2509" s="207"/>
      <c r="JFJ2509" s="207"/>
      <c r="JFK2509" s="187"/>
      <c r="JFL2509" s="187"/>
      <c r="JFM2509" s="204"/>
      <c r="JFN2509" s="272"/>
      <c r="JFO2509" s="207"/>
      <c r="JFP2509" s="238"/>
      <c r="JFQ2509" s="207"/>
      <c r="JFR2509" s="207"/>
      <c r="JFS2509" s="187"/>
      <c r="JFT2509" s="187"/>
      <c r="JFU2509" s="204"/>
      <c r="JFV2509" s="272"/>
      <c r="JFW2509" s="207"/>
      <c r="JFX2509" s="238"/>
      <c r="JFY2509" s="207"/>
      <c r="JFZ2509" s="207"/>
      <c r="JGA2509" s="187"/>
      <c r="JGB2509" s="187"/>
      <c r="JGC2509" s="204"/>
      <c r="JGD2509" s="272"/>
      <c r="JGE2509" s="207"/>
      <c r="JGF2509" s="238"/>
      <c r="JGG2509" s="207"/>
      <c r="JGH2509" s="207"/>
      <c r="JGI2509" s="187"/>
      <c r="JGJ2509" s="187"/>
      <c r="JGK2509" s="204"/>
      <c r="JGL2509" s="272"/>
      <c r="JGM2509" s="207"/>
      <c r="JGN2509" s="238"/>
      <c r="JGO2509" s="207"/>
      <c r="JGP2509" s="207"/>
      <c r="JGQ2509" s="187"/>
      <c r="JGR2509" s="187"/>
      <c r="JGS2509" s="204"/>
      <c r="JGT2509" s="272"/>
      <c r="JGU2509" s="207"/>
      <c r="JGV2509" s="238"/>
      <c r="JGW2509" s="207"/>
      <c r="JGX2509" s="207"/>
      <c r="JGY2509" s="187"/>
      <c r="JGZ2509" s="187"/>
      <c r="JHA2509" s="204"/>
      <c r="JHB2509" s="272"/>
      <c r="JHC2509" s="207"/>
      <c r="JHD2509" s="238"/>
      <c r="JHE2509" s="207"/>
      <c r="JHF2509" s="207"/>
      <c r="JHG2509" s="187"/>
      <c r="JHH2509" s="187"/>
      <c r="JHI2509" s="204"/>
      <c r="JHJ2509" s="272"/>
      <c r="JHK2509" s="207"/>
      <c r="JHL2509" s="238"/>
      <c r="JHM2509" s="207"/>
      <c r="JHN2509" s="207"/>
      <c r="JHO2509" s="187"/>
      <c r="JHP2509" s="187"/>
      <c r="JHQ2509" s="204"/>
      <c r="JHR2509" s="272"/>
      <c r="JHS2509" s="207"/>
      <c r="JHT2509" s="238"/>
      <c r="JHU2509" s="207"/>
      <c r="JHV2509" s="207"/>
      <c r="JHW2509" s="187"/>
      <c r="JHX2509" s="187"/>
      <c r="JHY2509" s="204"/>
      <c r="JHZ2509" s="272"/>
      <c r="JIA2509" s="207"/>
      <c r="JIB2509" s="238"/>
      <c r="JIC2509" s="207"/>
      <c r="JID2509" s="207"/>
      <c r="JIE2509" s="187"/>
      <c r="JIF2509" s="187"/>
      <c r="JIG2509" s="204"/>
      <c r="JIH2509" s="272"/>
      <c r="JII2509" s="207"/>
      <c r="JIJ2509" s="238"/>
      <c r="JIK2509" s="207"/>
      <c r="JIL2509" s="207"/>
      <c r="JIM2509" s="187"/>
      <c r="JIN2509" s="187"/>
      <c r="JIO2509" s="204"/>
      <c r="JIP2509" s="272"/>
      <c r="JIQ2509" s="207"/>
      <c r="JIR2509" s="238"/>
      <c r="JIS2509" s="207"/>
      <c r="JIT2509" s="207"/>
      <c r="JIU2509" s="187"/>
      <c r="JIV2509" s="187"/>
      <c r="JIW2509" s="204"/>
      <c r="JIX2509" s="272"/>
      <c r="JIY2509" s="207"/>
      <c r="JIZ2509" s="238"/>
      <c r="JJA2509" s="207"/>
      <c r="JJB2509" s="207"/>
      <c r="JJC2509" s="187"/>
      <c r="JJD2509" s="187"/>
      <c r="JJE2509" s="204"/>
      <c r="JJF2509" s="272"/>
      <c r="JJG2509" s="207"/>
      <c r="JJH2509" s="238"/>
      <c r="JJI2509" s="207"/>
      <c r="JJJ2509" s="207"/>
      <c r="JJK2509" s="187"/>
      <c r="JJL2509" s="187"/>
      <c r="JJM2509" s="204"/>
      <c r="JJN2509" s="272"/>
      <c r="JJO2509" s="207"/>
      <c r="JJP2509" s="238"/>
      <c r="JJQ2509" s="207"/>
      <c r="JJR2509" s="207"/>
      <c r="JJS2509" s="187"/>
      <c r="JJT2509" s="187"/>
      <c r="JJU2509" s="204"/>
      <c r="JJV2509" s="272"/>
      <c r="JJW2509" s="207"/>
      <c r="JJX2509" s="238"/>
      <c r="JJY2509" s="207"/>
      <c r="JJZ2509" s="207"/>
      <c r="JKA2509" s="187"/>
      <c r="JKB2509" s="187"/>
      <c r="JKC2509" s="204"/>
      <c r="JKD2509" s="272"/>
      <c r="JKE2509" s="207"/>
      <c r="JKF2509" s="238"/>
      <c r="JKG2509" s="207"/>
      <c r="JKH2509" s="207"/>
      <c r="JKI2509" s="187"/>
      <c r="JKJ2509" s="187"/>
      <c r="JKK2509" s="204"/>
      <c r="JKL2509" s="272"/>
      <c r="JKM2509" s="207"/>
      <c r="JKN2509" s="238"/>
      <c r="JKO2509" s="207"/>
      <c r="JKP2509" s="207"/>
      <c r="JKQ2509" s="187"/>
      <c r="JKR2509" s="187"/>
      <c r="JKS2509" s="204"/>
      <c r="JKT2509" s="272"/>
      <c r="JKU2509" s="207"/>
      <c r="JKV2509" s="238"/>
      <c r="JKW2509" s="207"/>
      <c r="JKX2509" s="207"/>
      <c r="JKY2509" s="187"/>
      <c r="JKZ2509" s="187"/>
      <c r="JLA2509" s="204"/>
      <c r="JLB2509" s="272"/>
      <c r="JLC2509" s="207"/>
      <c r="JLD2509" s="238"/>
      <c r="JLE2509" s="207"/>
      <c r="JLF2509" s="207"/>
      <c r="JLG2509" s="187"/>
      <c r="JLH2509" s="187"/>
      <c r="JLI2509" s="204"/>
      <c r="JLJ2509" s="272"/>
      <c r="JLK2509" s="207"/>
      <c r="JLL2509" s="238"/>
      <c r="JLM2509" s="207"/>
      <c r="JLN2509" s="207"/>
      <c r="JLO2509" s="187"/>
      <c r="JLP2509" s="187"/>
      <c r="JLQ2509" s="204"/>
      <c r="JLR2509" s="272"/>
      <c r="JLS2509" s="207"/>
      <c r="JLT2509" s="238"/>
      <c r="JLU2509" s="207"/>
      <c r="JLV2509" s="207"/>
      <c r="JLW2509" s="187"/>
      <c r="JLX2509" s="187"/>
      <c r="JLY2509" s="204"/>
      <c r="JLZ2509" s="272"/>
      <c r="JMA2509" s="207"/>
      <c r="JMB2509" s="238"/>
      <c r="JMC2509" s="207"/>
      <c r="JMD2509" s="207"/>
      <c r="JME2509" s="187"/>
      <c r="JMF2509" s="187"/>
      <c r="JMG2509" s="204"/>
      <c r="JMH2509" s="272"/>
      <c r="JMI2509" s="207"/>
      <c r="JMJ2509" s="238"/>
      <c r="JMK2509" s="207"/>
      <c r="JML2509" s="207"/>
      <c r="JMM2509" s="187"/>
      <c r="JMN2509" s="187"/>
      <c r="JMO2509" s="204"/>
      <c r="JMP2509" s="272"/>
      <c r="JMQ2509" s="207"/>
      <c r="JMR2509" s="238"/>
      <c r="JMS2509" s="207"/>
      <c r="JMT2509" s="207"/>
      <c r="JMU2509" s="187"/>
      <c r="JMV2509" s="187"/>
      <c r="JMW2509" s="204"/>
      <c r="JMX2509" s="272"/>
      <c r="JMY2509" s="207"/>
      <c r="JMZ2509" s="238"/>
      <c r="JNA2509" s="207"/>
      <c r="JNB2509" s="207"/>
      <c r="JNC2509" s="187"/>
      <c r="JND2509" s="187"/>
      <c r="JNE2509" s="204"/>
      <c r="JNF2509" s="272"/>
      <c r="JNG2509" s="207"/>
      <c r="JNH2509" s="238"/>
      <c r="JNI2509" s="207"/>
      <c r="JNJ2509" s="207"/>
      <c r="JNK2509" s="187"/>
      <c r="JNL2509" s="187"/>
      <c r="JNM2509" s="204"/>
      <c r="JNN2509" s="272"/>
      <c r="JNO2509" s="207"/>
      <c r="JNP2509" s="238"/>
      <c r="JNQ2509" s="207"/>
      <c r="JNR2509" s="207"/>
      <c r="JNS2509" s="187"/>
      <c r="JNT2509" s="187"/>
      <c r="JNU2509" s="204"/>
      <c r="JNV2509" s="272"/>
      <c r="JNW2509" s="207"/>
      <c r="JNX2509" s="238"/>
      <c r="JNY2509" s="207"/>
      <c r="JNZ2509" s="207"/>
      <c r="JOA2509" s="187"/>
      <c r="JOB2509" s="187"/>
      <c r="JOC2509" s="204"/>
      <c r="JOD2509" s="272"/>
      <c r="JOE2509" s="207"/>
      <c r="JOF2509" s="238"/>
      <c r="JOG2509" s="207"/>
      <c r="JOH2509" s="207"/>
      <c r="JOI2509" s="187"/>
      <c r="JOJ2509" s="187"/>
      <c r="JOK2509" s="204"/>
      <c r="JOL2509" s="272"/>
      <c r="JOM2509" s="207"/>
      <c r="JON2509" s="238"/>
      <c r="JOO2509" s="207"/>
      <c r="JOP2509" s="207"/>
      <c r="JOQ2509" s="187"/>
      <c r="JOR2509" s="187"/>
      <c r="JOS2509" s="204"/>
      <c r="JOT2509" s="272"/>
      <c r="JOU2509" s="207"/>
      <c r="JOV2509" s="238"/>
      <c r="JOW2509" s="207"/>
      <c r="JOX2509" s="207"/>
      <c r="JOY2509" s="187"/>
      <c r="JOZ2509" s="187"/>
      <c r="JPA2509" s="204"/>
      <c r="JPB2509" s="272"/>
      <c r="JPC2509" s="207"/>
      <c r="JPD2509" s="238"/>
      <c r="JPE2509" s="207"/>
      <c r="JPF2509" s="207"/>
      <c r="JPG2509" s="187"/>
      <c r="JPH2509" s="187"/>
      <c r="JPI2509" s="204"/>
      <c r="JPJ2509" s="272"/>
      <c r="JPK2509" s="207"/>
      <c r="JPL2509" s="238"/>
      <c r="JPM2509" s="207"/>
      <c r="JPN2509" s="207"/>
      <c r="JPO2509" s="187"/>
      <c r="JPP2509" s="187"/>
      <c r="JPQ2509" s="204"/>
      <c r="JPR2509" s="272"/>
      <c r="JPS2509" s="207"/>
      <c r="JPT2509" s="238"/>
      <c r="JPU2509" s="207"/>
      <c r="JPV2509" s="207"/>
      <c r="JPW2509" s="187"/>
      <c r="JPX2509" s="187"/>
      <c r="JPY2509" s="204"/>
      <c r="JPZ2509" s="272"/>
      <c r="JQA2509" s="207"/>
      <c r="JQB2509" s="238"/>
      <c r="JQC2509" s="207"/>
      <c r="JQD2509" s="207"/>
      <c r="JQE2509" s="187"/>
      <c r="JQF2509" s="187"/>
      <c r="JQG2509" s="204"/>
      <c r="JQH2509" s="272"/>
      <c r="JQI2509" s="207"/>
      <c r="JQJ2509" s="238"/>
      <c r="JQK2509" s="207"/>
      <c r="JQL2509" s="207"/>
      <c r="JQM2509" s="187"/>
      <c r="JQN2509" s="187"/>
      <c r="JQO2509" s="204"/>
      <c r="JQP2509" s="272"/>
      <c r="JQQ2509" s="207"/>
      <c r="JQR2509" s="238"/>
      <c r="JQS2509" s="207"/>
      <c r="JQT2509" s="207"/>
      <c r="JQU2509" s="187"/>
      <c r="JQV2509" s="187"/>
      <c r="JQW2509" s="204"/>
      <c r="JQX2509" s="272"/>
      <c r="JQY2509" s="207"/>
      <c r="JQZ2509" s="238"/>
      <c r="JRA2509" s="207"/>
      <c r="JRB2509" s="207"/>
      <c r="JRC2509" s="187"/>
      <c r="JRD2509" s="187"/>
      <c r="JRE2509" s="204"/>
      <c r="JRF2509" s="272"/>
      <c r="JRG2509" s="207"/>
      <c r="JRH2509" s="238"/>
      <c r="JRI2509" s="207"/>
      <c r="JRJ2509" s="207"/>
      <c r="JRK2509" s="187"/>
      <c r="JRL2509" s="187"/>
      <c r="JRM2509" s="204"/>
      <c r="JRN2509" s="272"/>
      <c r="JRO2509" s="207"/>
      <c r="JRP2509" s="238"/>
      <c r="JRQ2509" s="207"/>
      <c r="JRR2509" s="207"/>
      <c r="JRS2509" s="187"/>
      <c r="JRT2509" s="187"/>
      <c r="JRU2509" s="204"/>
      <c r="JRV2509" s="272"/>
      <c r="JRW2509" s="207"/>
      <c r="JRX2509" s="238"/>
      <c r="JRY2509" s="207"/>
      <c r="JRZ2509" s="207"/>
      <c r="JSA2509" s="187"/>
      <c r="JSB2509" s="187"/>
      <c r="JSC2509" s="204"/>
      <c r="JSD2509" s="272"/>
      <c r="JSE2509" s="207"/>
      <c r="JSF2509" s="238"/>
      <c r="JSG2509" s="207"/>
      <c r="JSH2509" s="207"/>
      <c r="JSI2509" s="187"/>
      <c r="JSJ2509" s="187"/>
      <c r="JSK2509" s="204"/>
      <c r="JSL2509" s="272"/>
      <c r="JSM2509" s="207"/>
      <c r="JSN2509" s="238"/>
      <c r="JSO2509" s="207"/>
      <c r="JSP2509" s="207"/>
      <c r="JSQ2509" s="187"/>
      <c r="JSR2509" s="187"/>
      <c r="JSS2509" s="204"/>
      <c r="JST2509" s="272"/>
      <c r="JSU2509" s="207"/>
      <c r="JSV2509" s="238"/>
      <c r="JSW2509" s="207"/>
      <c r="JSX2509" s="207"/>
      <c r="JSY2509" s="187"/>
      <c r="JSZ2509" s="187"/>
      <c r="JTA2509" s="204"/>
      <c r="JTB2509" s="272"/>
      <c r="JTC2509" s="207"/>
      <c r="JTD2509" s="238"/>
      <c r="JTE2509" s="207"/>
      <c r="JTF2509" s="207"/>
      <c r="JTG2509" s="187"/>
      <c r="JTH2509" s="187"/>
      <c r="JTI2509" s="204"/>
      <c r="JTJ2509" s="272"/>
      <c r="JTK2509" s="207"/>
      <c r="JTL2509" s="238"/>
      <c r="JTM2509" s="207"/>
      <c r="JTN2509" s="207"/>
      <c r="JTO2509" s="187"/>
      <c r="JTP2509" s="187"/>
      <c r="JTQ2509" s="204"/>
      <c r="JTR2509" s="272"/>
      <c r="JTS2509" s="207"/>
      <c r="JTT2509" s="238"/>
      <c r="JTU2509" s="207"/>
      <c r="JTV2509" s="207"/>
      <c r="JTW2509" s="187"/>
      <c r="JTX2509" s="187"/>
      <c r="JTY2509" s="204"/>
      <c r="JTZ2509" s="272"/>
      <c r="JUA2509" s="207"/>
      <c r="JUB2509" s="238"/>
      <c r="JUC2509" s="207"/>
      <c r="JUD2509" s="207"/>
      <c r="JUE2509" s="187"/>
      <c r="JUF2509" s="187"/>
      <c r="JUG2509" s="204"/>
      <c r="JUH2509" s="272"/>
      <c r="JUI2509" s="207"/>
      <c r="JUJ2509" s="238"/>
      <c r="JUK2509" s="207"/>
      <c r="JUL2509" s="207"/>
      <c r="JUM2509" s="187"/>
      <c r="JUN2509" s="187"/>
      <c r="JUO2509" s="204"/>
      <c r="JUP2509" s="272"/>
      <c r="JUQ2509" s="207"/>
      <c r="JUR2509" s="238"/>
      <c r="JUS2509" s="207"/>
      <c r="JUT2509" s="207"/>
      <c r="JUU2509" s="187"/>
      <c r="JUV2509" s="187"/>
      <c r="JUW2509" s="204"/>
      <c r="JUX2509" s="272"/>
      <c r="JUY2509" s="207"/>
      <c r="JUZ2509" s="238"/>
      <c r="JVA2509" s="207"/>
      <c r="JVB2509" s="207"/>
      <c r="JVC2509" s="187"/>
      <c r="JVD2509" s="187"/>
      <c r="JVE2509" s="204"/>
      <c r="JVF2509" s="272"/>
      <c r="JVG2509" s="207"/>
      <c r="JVH2509" s="238"/>
      <c r="JVI2509" s="207"/>
      <c r="JVJ2509" s="207"/>
      <c r="JVK2509" s="187"/>
      <c r="JVL2509" s="187"/>
      <c r="JVM2509" s="204"/>
      <c r="JVN2509" s="272"/>
      <c r="JVO2509" s="207"/>
      <c r="JVP2509" s="238"/>
      <c r="JVQ2509" s="207"/>
      <c r="JVR2509" s="207"/>
      <c r="JVS2509" s="187"/>
      <c r="JVT2509" s="187"/>
      <c r="JVU2509" s="204"/>
      <c r="JVV2509" s="272"/>
      <c r="JVW2509" s="207"/>
      <c r="JVX2509" s="238"/>
      <c r="JVY2509" s="207"/>
      <c r="JVZ2509" s="207"/>
      <c r="JWA2509" s="187"/>
      <c r="JWB2509" s="187"/>
      <c r="JWC2509" s="204"/>
      <c r="JWD2509" s="272"/>
      <c r="JWE2509" s="207"/>
      <c r="JWF2509" s="238"/>
      <c r="JWG2509" s="207"/>
      <c r="JWH2509" s="207"/>
      <c r="JWI2509" s="187"/>
      <c r="JWJ2509" s="187"/>
      <c r="JWK2509" s="204"/>
      <c r="JWL2509" s="272"/>
      <c r="JWM2509" s="207"/>
      <c r="JWN2509" s="238"/>
      <c r="JWO2509" s="207"/>
      <c r="JWP2509" s="207"/>
      <c r="JWQ2509" s="187"/>
      <c r="JWR2509" s="187"/>
      <c r="JWS2509" s="204"/>
      <c r="JWT2509" s="272"/>
      <c r="JWU2509" s="207"/>
      <c r="JWV2509" s="238"/>
      <c r="JWW2509" s="207"/>
      <c r="JWX2509" s="207"/>
      <c r="JWY2509" s="187"/>
      <c r="JWZ2509" s="187"/>
      <c r="JXA2509" s="204"/>
      <c r="JXB2509" s="272"/>
      <c r="JXC2509" s="207"/>
      <c r="JXD2509" s="238"/>
      <c r="JXE2509" s="207"/>
      <c r="JXF2509" s="207"/>
      <c r="JXG2509" s="187"/>
      <c r="JXH2509" s="187"/>
      <c r="JXI2509" s="204"/>
      <c r="JXJ2509" s="272"/>
      <c r="JXK2509" s="207"/>
      <c r="JXL2509" s="238"/>
      <c r="JXM2509" s="207"/>
      <c r="JXN2509" s="207"/>
      <c r="JXO2509" s="187"/>
      <c r="JXP2509" s="187"/>
      <c r="JXQ2509" s="204"/>
      <c r="JXR2509" s="272"/>
      <c r="JXS2509" s="207"/>
      <c r="JXT2509" s="238"/>
      <c r="JXU2509" s="207"/>
      <c r="JXV2509" s="207"/>
      <c r="JXW2509" s="187"/>
      <c r="JXX2509" s="187"/>
      <c r="JXY2509" s="204"/>
      <c r="JXZ2509" s="272"/>
      <c r="JYA2509" s="207"/>
      <c r="JYB2509" s="238"/>
      <c r="JYC2509" s="207"/>
      <c r="JYD2509" s="207"/>
      <c r="JYE2509" s="187"/>
      <c r="JYF2509" s="187"/>
      <c r="JYG2509" s="204"/>
      <c r="JYH2509" s="272"/>
      <c r="JYI2509" s="207"/>
      <c r="JYJ2509" s="238"/>
      <c r="JYK2509" s="207"/>
      <c r="JYL2509" s="207"/>
      <c r="JYM2509" s="187"/>
      <c r="JYN2509" s="187"/>
      <c r="JYO2509" s="204"/>
      <c r="JYP2509" s="272"/>
      <c r="JYQ2509" s="207"/>
      <c r="JYR2509" s="238"/>
      <c r="JYS2509" s="207"/>
      <c r="JYT2509" s="207"/>
      <c r="JYU2509" s="187"/>
      <c r="JYV2509" s="187"/>
      <c r="JYW2509" s="204"/>
      <c r="JYX2509" s="272"/>
      <c r="JYY2509" s="207"/>
      <c r="JYZ2509" s="238"/>
      <c r="JZA2509" s="207"/>
      <c r="JZB2509" s="207"/>
      <c r="JZC2509" s="187"/>
      <c r="JZD2509" s="187"/>
      <c r="JZE2509" s="204"/>
      <c r="JZF2509" s="272"/>
      <c r="JZG2509" s="207"/>
      <c r="JZH2509" s="238"/>
      <c r="JZI2509" s="207"/>
      <c r="JZJ2509" s="207"/>
      <c r="JZK2509" s="187"/>
      <c r="JZL2509" s="187"/>
      <c r="JZM2509" s="204"/>
      <c r="JZN2509" s="272"/>
      <c r="JZO2509" s="207"/>
      <c r="JZP2509" s="238"/>
      <c r="JZQ2509" s="207"/>
      <c r="JZR2509" s="207"/>
      <c r="JZS2509" s="187"/>
      <c r="JZT2509" s="187"/>
      <c r="JZU2509" s="204"/>
      <c r="JZV2509" s="272"/>
      <c r="JZW2509" s="207"/>
      <c r="JZX2509" s="238"/>
      <c r="JZY2509" s="207"/>
      <c r="JZZ2509" s="207"/>
      <c r="KAA2509" s="187"/>
      <c r="KAB2509" s="187"/>
      <c r="KAC2509" s="204"/>
      <c r="KAD2509" s="272"/>
      <c r="KAE2509" s="207"/>
      <c r="KAF2509" s="238"/>
      <c r="KAG2509" s="207"/>
      <c r="KAH2509" s="207"/>
      <c r="KAI2509" s="187"/>
      <c r="KAJ2509" s="187"/>
      <c r="KAK2509" s="204"/>
      <c r="KAL2509" s="272"/>
      <c r="KAM2509" s="207"/>
      <c r="KAN2509" s="238"/>
      <c r="KAO2509" s="207"/>
      <c r="KAP2509" s="207"/>
      <c r="KAQ2509" s="187"/>
      <c r="KAR2509" s="187"/>
      <c r="KAS2509" s="204"/>
      <c r="KAT2509" s="272"/>
      <c r="KAU2509" s="207"/>
      <c r="KAV2509" s="238"/>
      <c r="KAW2509" s="207"/>
      <c r="KAX2509" s="207"/>
      <c r="KAY2509" s="187"/>
      <c r="KAZ2509" s="187"/>
      <c r="KBA2509" s="204"/>
      <c r="KBB2509" s="272"/>
      <c r="KBC2509" s="207"/>
      <c r="KBD2509" s="238"/>
      <c r="KBE2509" s="207"/>
      <c r="KBF2509" s="207"/>
      <c r="KBG2509" s="187"/>
      <c r="KBH2509" s="187"/>
      <c r="KBI2509" s="204"/>
      <c r="KBJ2509" s="272"/>
      <c r="KBK2509" s="207"/>
      <c r="KBL2509" s="238"/>
      <c r="KBM2509" s="207"/>
      <c r="KBN2509" s="207"/>
      <c r="KBO2509" s="187"/>
      <c r="KBP2509" s="187"/>
      <c r="KBQ2509" s="204"/>
      <c r="KBR2509" s="272"/>
      <c r="KBS2509" s="207"/>
      <c r="KBT2509" s="238"/>
      <c r="KBU2509" s="207"/>
      <c r="KBV2509" s="207"/>
      <c r="KBW2509" s="187"/>
      <c r="KBX2509" s="187"/>
      <c r="KBY2509" s="204"/>
      <c r="KBZ2509" s="272"/>
      <c r="KCA2509" s="207"/>
      <c r="KCB2509" s="238"/>
      <c r="KCC2509" s="207"/>
      <c r="KCD2509" s="207"/>
      <c r="KCE2509" s="187"/>
      <c r="KCF2509" s="187"/>
      <c r="KCG2509" s="204"/>
      <c r="KCH2509" s="272"/>
      <c r="KCI2509" s="207"/>
      <c r="KCJ2509" s="238"/>
      <c r="KCK2509" s="207"/>
      <c r="KCL2509" s="207"/>
      <c r="KCM2509" s="187"/>
      <c r="KCN2509" s="187"/>
      <c r="KCO2509" s="204"/>
      <c r="KCP2509" s="272"/>
      <c r="KCQ2509" s="207"/>
      <c r="KCR2509" s="238"/>
      <c r="KCS2509" s="207"/>
      <c r="KCT2509" s="207"/>
      <c r="KCU2509" s="187"/>
      <c r="KCV2509" s="187"/>
      <c r="KCW2509" s="204"/>
      <c r="KCX2509" s="272"/>
      <c r="KCY2509" s="207"/>
      <c r="KCZ2509" s="238"/>
      <c r="KDA2509" s="207"/>
      <c r="KDB2509" s="207"/>
      <c r="KDC2509" s="187"/>
      <c r="KDD2509" s="187"/>
      <c r="KDE2509" s="204"/>
      <c r="KDF2509" s="272"/>
      <c r="KDG2509" s="207"/>
      <c r="KDH2509" s="238"/>
      <c r="KDI2509" s="207"/>
      <c r="KDJ2509" s="207"/>
      <c r="KDK2509" s="187"/>
      <c r="KDL2509" s="187"/>
      <c r="KDM2509" s="204"/>
      <c r="KDN2509" s="272"/>
      <c r="KDO2509" s="207"/>
      <c r="KDP2509" s="238"/>
      <c r="KDQ2509" s="207"/>
      <c r="KDR2509" s="207"/>
      <c r="KDS2509" s="187"/>
      <c r="KDT2509" s="187"/>
      <c r="KDU2509" s="204"/>
      <c r="KDV2509" s="272"/>
      <c r="KDW2509" s="207"/>
      <c r="KDX2509" s="238"/>
      <c r="KDY2509" s="207"/>
      <c r="KDZ2509" s="207"/>
      <c r="KEA2509" s="187"/>
      <c r="KEB2509" s="187"/>
      <c r="KEC2509" s="204"/>
      <c r="KED2509" s="272"/>
      <c r="KEE2509" s="207"/>
      <c r="KEF2509" s="238"/>
      <c r="KEG2509" s="207"/>
      <c r="KEH2509" s="207"/>
      <c r="KEI2509" s="187"/>
      <c r="KEJ2509" s="187"/>
      <c r="KEK2509" s="204"/>
      <c r="KEL2509" s="272"/>
      <c r="KEM2509" s="207"/>
      <c r="KEN2509" s="238"/>
      <c r="KEO2509" s="207"/>
      <c r="KEP2509" s="207"/>
      <c r="KEQ2509" s="187"/>
      <c r="KER2509" s="187"/>
      <c r="KES2509" s="204"/>
      <c r="KET2509" s="272"/>
      <c r="KEU2509" s="207"/>
      <c r="KEV2509" s="238"/>
      <c r="KEW2509" s="207"/>
      <c r="KEX2509" s="207"/>
      <c r="KEY2509" s="187"/>
      <c r="KEZ2509" s="187"/>
      <c r="KFA2509" s="204"/>
      <c r="KFB2509" s="272"/>
      <c r="KFC2509" s="207"/>
      <c r="KFD2509" s="238"/>
      <c r="KFE2509" s="207"/>
      <c r="KFF2509" s="207"/>
      <c r="KFG2509" s="187"/>
      <c r="KFH2509" s="187"/>
      <c r="KFI2509" s="204"/>
      <c r="KFJ2509" s="272"/>
      <c r="KFK2509" s="207"/>
      <c r="KFL2509" s="238"/>
      <c r="KFM2509" s="207"/>
      <c r="KFN2509" s="207"/>
      <c r="KFO2509" s="187"/>
      <c r="KFP2509" s="187"/>
      <c r="KFQ2509" s="204"/>
      <c r="KFR2509" s="272"/>
      <c r="KFS2509" s="207"/>
      <c r="KFT2509" s="238"/>
      <c r="KFU2509" s="207"/>
      <c r="KFV2509" s="207"/>
      <c r="KFW2509" s="187"/>
      <c r="KFX2509" s="187"/>
      <c r="KFY2509" s="204"/>
      <c r="KFZ2509" s="272"/>
      <c r="KGA2509" s="207"/>
      <c r="KGB2509" s="238"/>
      <c r="KGC2509" s="207"/>
      <c r="KGD2509" s="207"/>
      <c r="KGE2509" s="187"/>
      <c r="KGF2509" s="187"/>
      <c r="KGG2509" s="204"/>
      <c r="KGH2509" s="272"/>
      <c r="KGI2509" s="207"/>
      <c r="KGJ2509" s="238"/>
      <c r="KGK2509" s="207"/>
      <c r="KGL2509" s="207"/>
      <c r="KGM2509" s="187"/>
      <c r="KGN2509" s="187"/>
      <c r="KGO2509" s="204"/>
      <c r="KGP2509" s="272"/>
      <c r="KGQ2509" s="207"/>
      <c r="KGR2509" s="238"/>
      <c r="KGS2509" s="207"/>
      <c r="KGT2509" s="207"/>
      <c r="KGU2509" s="187"/>
      <c r="KGV2509" s="187"/>
      <c r="KGW2509" s="204"/>
      <c r="KGX2509" s="272"/>
      <c r="KGY2509" s="207"/>
      <c r="KGZ2509" s="238"/>
      <c r="KHA2509" s="207"/>
      <c r="KHB2509" s="207"/>
      <c r="KHC2509" s="187"/>
      <c r="KHD2509" s="187"/>
      <c r="KHE2509" s="204"/>
      <c r="KHF2509" s="272"/>
      <c r="KHG2509" s="207"/>
      <c r="KHH2509" s="238"/>
      <c r="KHI2509" s="207"/>
      <c r="KHJ2509" s="207"/>
      <c r="KHK2509" s="187"/>
      <c r="KHL2509" s="187"/>
      <c r="KHM2509" s="204"/>
      <c r="KHN2509" s="272"/>
      <c r="KHO2509" s="207"/>
      <c r="KHP2509" s="238"/>
      <c r="KHQ2509" s="207"/>
      <c r="KHR2509" s="207"/>
      <c r="KHS2509" s="187"/>
      <c r="KHT2509" s="187"/>
      <c r="KHU2509" s="204"/>
      <c r="KHV2509" s="272"/>
      <c r="KHW2509" s="207"/>
      <c r="KHX2509" s="238"/>
      <c r="KHY2509" s="207"/>
      <c r="KHZ2509" s="207"/>
      <c r="KIA2509" s="187"/>
      <c r="KIB2509" s="187"/>
      <c r="KIC2509" s="204"/>
      <c r="KID2509" s="272"/>
      <c r="KIE2509" s="207"/>
      <c r="KIF2509" s="238"/>
      <c r="KIG2509" s="207"/>
      <c r="KIH2509" s="207"/>
      <c r="KII2509" s="187"/>
      <c r="KIJ2509" s="187"/>
      <c r="KIK2509" s="204"/>
      <c r="KIL2509" s="272"/>
      <c r="KIM2509" s="207"/>
      <c r="KIN2509" s="238"/>
      <c r="KIO2509" s="207"/>
      <c r="KIP2509" s="207"/>
      <c r="KIQ2509" s="187"/>
      <c r="KIR2509" s="187"/>
      <c r="KIS2509" s="204"/>
      <c r="KIT2509" s="272"/>
      <c r="KIU2509" s="207"/>
      <c r="KIV2509" s="238"/>
      <c r="KIW2509" s="207"/>
      <c r="KIX2509" s="207"/>
      <c r="KIY2509" s="187"/>
      <c r="KIZ2509" s="187"/>
      <c r="KJA2509" s="204"/>
      <c r="KJB2509" s="272"/>
      <c r="KJC2509" s="207"/>
      <c r="KJD2509" s="238"/>
      <c r="KJE2509" s="207"/>
      <c r="KJF2509" s="207"/>
      <c r="KJG2509" s="187"/>
      <c r="KJH2509" s="187"/>
      <c r="KJI2509" s="204"/>
      <c r="KJJ2509" s="272"/>
      <c r="KJK2509" s="207"/>
      <c r="KJL2509" s="238"/>
      <c r="KJM2509" s="207"/>
      <c r="KJN2509" s="207"/>
      <c r="KJO2509" s="187"/>
      <c r="KJP2509" s="187"/>
      <c r="KJQ2509" s="204"/>
      <c r="KJR2509" s="272"/>
      <c r="KJS2509" s="207"/>
      <c r="KJT2509" s="238"/>
      <c r="KJU2509" s="207"/>
      <c r="KJV2509" s="207"/>
      <c r="KJW2509" s="187"/>
      <c r="KJX2509" s="187"/>
      <c r="KJY2509" s="204"/>
      <c r="KJZ2509" s="272"/>
      <c r="KKA2509" s="207"/>
      <c r="KKB2509" s="238"/>
      <c r="KKC2509" s="207"/>
      <c r="KKD2509" s="207"/>
      <c r="KKE2509" s="187"/>
      <c r="KKF2509" s="187"/>
      <c r="KKG2509" s="204"/>
      <c r="KKH2509" s="272"/>
      <c r="KKI2509" s="207"/>
      <c r="KKJ2509" s="238"/>
      <c r="KKK2509" s="207"/>
      <c r="KKL2509" s="207"/>
      <c r="KKM2509" s="187"/>
      <c r="KKN2509" s="187"/>
      <c r="KKO2509" s="204"/>
      <c r="KKP2509" s="272"/>
      <c r="KKQ2509" s="207"/>
      <c r="KKR2509" s="238"/>
      <c r="KKS2509" s="207"/>
      <c r="KKT2509" s="207"/>
      <c r="KKU2509" s="187"/>
      <c r="KKV2509" s="187"/>
      <c r="KKW2509" s="204"/>
      <c r="KKX2509" s="272"/>
      <c r="KKY2509" s="207"/>
      <c r="KKZ2509" s="238"/>
      <c r="KLA2509" s="207"/>
      <c r="KLB2509" s="207"/>
      <c r="KLC2509" s="187"/>
      <c r="KLD2509" s="187"/>
      <c r="KLE2509" s="204"/>
      <c r="KLF2509" s="272"/>
      <c r="KLG2509" s="207"/>
      <c r="KLH2509" s="238"/>
      <c r="KLI2509" s="207"/>
      <c r="KLJ2509" s="207"/>
      <c r="KLK2509" s="187"/>
      <c r="KLL2509" s="187"/>
      <c r="KLM2509" s="204"/>
      <c r="KLN2509" s="272"/>
      <c r="KLO2509" s="207"/>
      <c r="KLP2509" s="238"/>
      <c r="KLQ2509" s="207"/>
      <c r="KLR2509" s="207"/>
      <c r="KLS2509" s="187"/>
      <c r="KLT2509" s="187"/>
      <c r="KLU2509" s="204"/>
      <c r="KLV2509" s="272"/>
      <c r="KLW2509" s="207"/>
      <c r="KLX2509" s="238"/>
      <c r="KLY2509" s="207"/>
      <c r="KLZ2509" s="207"/>
      <c r="KMA2509" s="187"/>
      <c r="KMB2509" s="187"/>
      <c r="KMC2509" s="204"/>
      <c r="KMD2509" s="272"/>
      <c r="KME2509" s="207"/>
      <c r="KMF2509" s="238"/>
      <c r="KMG2509" s="207"/>
      <c r="KMH2509" s="207"/>
      <c r="KMI2509" s="187"/>
      <c r="KMJ2509" s="187"/>
      <c r="KMK2509" s="204"/>
      <c r="KML2509" s="272"/>
      <c r="KMM2509" s="207"/>
      <c r="KMN2509" s="238"/>
      <c r="KMO2509" s="207"/>
      <c r="KMP2509" s="207"/>
      <c r="KMQ2509" s="187"/>
      <c r="KMR2509" s="187"/>
      <c r="KMS2509" s="204"/>
      <c r="KMT2509" s="272"/>
      <c r="KMU2509" s="207"/>
      <c r="KMV2509" s="238"/>
      <c r="KMW2509" s="207"/>
      <c r="KMX2509" s="207"/>
      <c r="KMY2509" s="187"/>
      <c r="KMZ2509" s="187"/>
      <c r="KNA2509" s="204"/>
      <c r="KNB2509" s="272"/>
      <c r="KNC2509" s="207"/>
      <c r="KND2509" s="238"/>
      <c r="KNE2509" s="207"/>
      <c r="KNF2509" s="207"/>
      <c r="KNG2509" s="187"/>
      <c r="KNH2509" s="187"/>
      <c r="KNI2509" s="204"/>
      <c r="KNJ2509" s="272"/>
      <c r="KNK2509" s="207"/>
      <c r="KNL2509" s="238"/>
      <c r="KNM2509" s="207"/>
      <c r="KNN2509" s="207"/>
      <c r="KNO2509" s="187"/>
      <c r="KNP2509" s="187"/>
      <c r="KNQ2509" s="204"/>
      <c r="KNR2509" s="272"/>
      <c r="KNS2509" s="207"/>
      <c r="KNT2509" s="238"/>
      <c r="KNU2509" s="207"/>
      <c r="KNV2509" s="207"/>
      <c r="KNW2509" s="187"/>
      <c r="KNX2509" s="187"/>
      <c r="KNY2509" s="204"/>
      <c r="KNZ2509" s="272"/>
      <c r="KOA2509" s="207"/>
      <c r="KOB2509" s="238"/>
      <c r="KOC2509" s="207"/>
      <c r="KOD2509" s="207"/>
      <c r="KOE2509" s="187"/>
      <c r="KOF2509" s="187"/>
      <c r="KOG2509" s="204"/>
      <c r="KOH2509" s="272"/>
      <c r="KOI2509" s="207"/>
      <c r="KOJ2509" s="238"/>
      <c r="KOK2509" s="207"/>
      <c r="KOL2509" s="207"/>
      <c r="KOM2509" s="187"/>
      <c r="KON2509" s="187"/>
      <c r="KOO2509" s="204"/>
      <c r="KOP2509" s="272"/>
      <c r="KOQ2509" s="207"/>
      <c r="KOR2509" s="238"/>
      <c r="KOS2509" s="207"/>
      <c r="KOT2509" s="207"/>
      <c r="KOU2509" s="187"/>
      <c r="KOV2509" s="187"/>
      <c r="KOW2509" s="204"/>
      <c r="KOX2509" s="272"/>
      <c r="KOY2509" s="207"/>
      <c r="KOZ2509" s="238"/>
      <c r="KPA2509" s="207"/>
      <c r="KPB2509" s="207"/>
      <c r="KPC2509" s="187"/>
      <c r="KPD2509" s="187"/>
      <c r="KPE2509" s="204"/>
      <c r="KPF2509" s="272"/>
      <c r="KPG2509" s="207"/>
      <c r="KPH2509" s="238"/>
      <c r="KPI2509" s="207"/>
      <c r="KPJ2509" s="207"/>
      <c r="KPK2509" s="187"/>
      <c r="KPL2509" s="187"/>
      <c r="KPM2509" s="204"/>
      <c r="KPN2509" s="272"/>
      <c r="KPO2509" s="207"/>
      <c r="KPP2509" s="238"/>
      <c r="KPQ2509" s="207"/>
      <c r="KPR2509" s="207"/>
      <c r="KPS2509" s="187"/>
      <c r="KPT2509" s="187"/>
      <c r="KPU2509" s="204"/>
      <c r="KPV2509" s="272"/>
      <c r="KPW2509" s="207"/>
      <c r="KPX2509" s="238"/>
      <c r="KPY2509" s="207"/>
      <c r="KPZ2509" s="207"/>
      <c r="KQA2509" s="187"/>
      <c r="KQB2509" s="187"/>
      <c r="KQC2509" s="204"/>
      <c r="KQD2509" s="272"/>
      <c r="KQE2509" s="207"/>
      <c r="KQF2509" s="238"/>
      <c r="KQG2509" s="207"/>
      <c r="KQH2509" s="207"/>
      <c r="KQI2509" s="187"/>
      <c r="KQJ2509" s="187"/>
      <c r="KQK2509" s="204"/>
      <c r="KQL2509" s="272"/>
      <c r="KQM2509" s="207"/>
      <c r="KQN2509" s="238"/>
      <c r="KQO2509" s="207"/>
      <c r="KQP2509" s="207"/>
      <c r="KQQ2509" s="187"/>
      <c r="KQR2509" s="187"/>
      <c r="KQS2509" s="204"/>
      <c r="KQT2509" s="272"/>
      <c r="KQU2509" s="207"/>
      <c r="KQV2509" s="238"/>
      <c r="KQW2509" s="207"/>
      <c r="KQX2509" s="207"/>
      <c r="KQY2509" s="187"/>
      <c r="KQZ2509" s="187"/>
      <c r="KRA2509" s="204"/>
      <c r="KRB2509" s="272"/>
      <c r="KRC2509" s="207"/>
      <c r="KRD2509" s="238"/>
      <c r="KRE2509" s="207"/>
      <c r="KRF2509" s="207"/>
      <c r="KRG2509" s="187"/>
      <c r="KRH2509" s="187"/>
      <c r="KRI2509" s="204"/>
      <c r="KRJ2509" s="272"/>
      <c r="KRK2509" s="207"/>
      <c r="KRL2509" s="238"/>
      <c r="KRM2509" s="207"/>
      <c r="KRN2509" s="207"/>
      <c r="KRO2509" s="187"/>
      <c r="KRP2509" s="187"/>
      <c r="KRQ2509" s="204"/>
      <c r="KRR2509" s="272"/>
      <c r="KRS2509" s="207"/>
      <c r="KRT2509" s="238"/>
      <c r="KRU2509" s="207"/>
      <c r="KRV2509" s="207"/>
      <c r="KRW2509" s="187"/>
      <c r="KRX2509" s="187"/>
      <c r="KRY2509" s="204"/>
      <c r="KRZ2509" s="272"/>
      <c r="KSA2509" s="207"/>
      <c r="KSB2509" s="238"/>
      <c r="KSC2509" s="207"/>
      <c r="KSD2509" s="207"/>
      <c r="KSE2509" s="187"/>
      <c r="KSF2509" s="187"/>
      <c r="KSG2509" s="204"/>
      <c r="KSH2509" s="272"/>
      <c r="KSI2509" s="207"/>
      <c r="KSJ2509" s="238"/>
      <c r="KSK2509" s="207"/>
      <c r="KSL2509" s="207"/>
      <c r="KSM2509" s="187"/>
      <c r="KSN2509" s="187"/>
      <c r="KSO2509" s="204"/>
      <c r="KSP2509" s="272"/>
      <c r="KSQ2509" s="207"/>
      <c r="KSR2509" s="238"/>
      <c r="KSS2509" s="207"/>
      <c r="KST2509" s="207"/>
      <c r="KSU2509" s="187"/>
      <c r="KSV2509" s="187"/>
      <c r="KSW2509" s="204"/>
      <c r="KSX2509" s="272"/>
      <c r="KSY2509" s="207"/>
      <c r="KSZ2509" s="238"/>
      <c r="KTA2509" s="207"/>
      <c r="KTB2509" s="207"/>
      <c r="KTC2509" s="187"/>
      <c r="KTD2509" s="187"/>
      <c r="KTE2509" s="204"/>
      <c r="KTF2509" s="272"/>
      <c r="KTG2509" s="207"/>
      <c r="KTH2509" s="238"/>
      <c r="KTI2509" s="207"/>
      <c r="KTJ2509" s="207"/>
      <c r="KTK2509" s="187"/>
      <c r="KTL2509" s="187"/>
      <c r="KTM2509" s="204"/>
      <c r="KTN2509" s="272"/>
      <c r="KTO2509" s="207"/>
      <c r="KTP2509" s="238"/>
      <c r="KTQ2509" s="207"/>
      <c r="KTR2509" s="207"/>
      <c r="KTS2509" s="187"/>
      <c r="KTT2509" s="187"/>
      <c r="KTU2509" s="204"/>
      <c r="KTV2509" s="272"/>
      <c r="KTW2509" s="207"/>
      <c r="KTX2509" s="238"/>
      <c r="KTY2509" s="207"/>
      <c r="KTZ2509" s="207"/>
      <c r="KUA2509" s="187"/>
      <c r="KUB2509" s="187"/>
      <c r="KUC2509" s="204"/>
      <c r="KUD2509" s="272"/>
      <c r="KUE2509" s="207"/>
      <c r="KUF2509" s="238"/>
      <c r="KUG2509" s="207"/>
      <c r="KUH2509" s="207"/>
      <c r="KUI2509" s="187"/>
      <c r="KUJ2509" s="187"/>
      <c r="KUK2509" s="204"/>
      <c r="KUL2509" s="272"/>
      <c r="KUM2509" s="207"/>
      <c r="KUN2509" s="238"/>
      <c r="KUO2509" s="207"/>
      <c r="KUP2509" s="207"/>
      <c r="KUQ2509" s="187"/>
      <c r="KUR2509" s="187"/>
      <c r="KUS2509" s="204"/>
      <c r="KUT2509" s="272"/>
      <c r="KUU2509" s="207"/>
      <c r="KUV2509" s="238"/>
      <c r="KUW2509" s="207"/>
      <c r="KUX2509" s="207"/>
      <c r="KUY2509" s="187"/>
      <c r="KUZ2509" s="187"/>
      <c r="KVA2509" s="204"/>
      <c r="KVB2509" s="272"/>
      <c r="KVC2509" s="207"/>
      <c r="KVD2509" s="238"/>
      <c r="KVE2509" s="207"/>
      <c r="KVF2509" s="207"/>
      <c r="KVG2509" s="187"/>
      <c r="KVH2509" s="187"/>
      <c r="KVI2509" s="204"/>
      <c r="KVJ2509" s="272"/>
      <c r="KVK2509" s="207"/>
      <c r="KVL2509" s="238"/>
      <c r="KVM2509" s="207"/>
      <c r="KVN2509" s="207"/>
      <c r="KVO2509" s="187"/>
      <c r="KVP2509" s="187"/>
      <c r="KVQ2509" s="204"/>
      <c r="KVR2509" s="272"/>
      <c r="KVS2509" s="207"/>
      <c r="KVT2509" s="238"/>
      <c r="KVU2509" s="207"/>
      <c r="KVV2509" s="207"/>
      <c r="KVW2509" s="187"/>
      <c r="KVX2509" s="187"/>
      <c r="KVY2509" s="204"/>
      <c r="KVZ2509" s="272"/>
      <c r="KWA2509" s="207"/>
      <c r="KWB2509" s="238"/>
      <c r="KWC2509" s="207"/>
      <c r="KWD2509" s="207"/>
      <c r="KWE2509" s="187"/>
      <c r="KWF2509" s="187"/>
      <c r="KWG2509" s="204"/>
      <c r="KWH2509" s="272"/>
      <c r="KWI2509" s="207"/>
      <c r="KWJ2509" s="238"/>
      <c r="KWK2509" s="207"/>
      <c r="KWL2509" s="207"/>
      <c r="KWM2509" s="187"/>
      <c r="KWN2509" s="187"/>
      <c r="KWO2509" s="204"/>
      <c r="KWP2509" s="272"/>
      <c r="KWQ2509" s="207"/>
      <c r="KWR2509" s="238"/>
      <c r="KWS2509" s="207"/>
      <c r="KWT2509" s="207"/>
      <c r="KWU2509" s="187"/>
      <c r="KWV2509" s="187"/>
      <c r="KWW2509" s="204"/>
      <c r="KWX2509" s="272"/>
      <c r="KWY2509" s="207"/>
      <c r="KWZ2509" s="238"/>
      <c r="KXA2509" s="207"/>
      <c r="KXB2509" s="207"/>
      <c r="KXC2509" s="187"/>
      <c r="KXD2509" s="187"/>
      <c r="KXE2509" s="204"/>
      <c r="KXF2509" s="272"/>
      <c r="KXG2509" s="207"/>
      <c r="KXH2509" s="238"/>
      <c r="KXI2509" s="207"/>
      <c r="KXJ2509" s="207"/>
      <c r="KXK2509" s="187"/>
      <c r="KXL2509" s="187"/>
      <c r="KXM2509" s="204"/>
      <c r="KXN2509" s="272"/>
      <c r="KXO2509" s="207"/>
      <c r="KXP2509" s="238"/>
      <c r="KXQ2509" s="207"/>
      <c r="KXR2509" s="207"/>
      <c r="KXS2509" s="187"/>
      <c r="KXT2509" s="187"/>
      <c r="KXU2509" s="204"/>
      <c r="KXV2509" s="272"/>
      <c r="KXW2509" s="207"/>
      <c r="KXX2509" s="238"/>
      <c r="KXY2509" s="207"/>
      <c r="KXZ2509" s="207"/>
      <c r="KYA2509" s="187"/>
      <c r="KYB2509" s="187"/>
      <c r="KYC2509" s="204"/>
      <c r="KYD2509" s="272"/>
      <c r="KYE2509" s="207"/>
      <c r="KYF2509" s="238"/>
      <c r="KYG2509" s="207"/>
      <c r="KYH2509" s="207"/>
      <c r="KYI2509" s="187"/>
      <c r="KYJ2509" s="187"/>
      <c r="KYK2509" s="204"/>
      <c r="KYL2509" s="272"/>
      <c r="KYM2509" s="207"/>
      <c r="KYN2509" s="238"/>
      <c r="KYO2509" s="207"/>
      <c r="KYP2509" s="207"/>
      <c r="KYQ2509" s="187"/>
      <c r="KYR2509" s="187"/>
      <c r="KYS2509" s="204"/>
      <c r="KYT2509" s="272"/>
      <c r="KYU2509" s="207"/>
      <c r="KYV2509" s="238"/>
      <c r="KYW2509" s="207"/>
      <c r="KYX2509" s="207"/>
      <c r="KYY2509" s="187"/>
      <c r="KYZ2509" s="187"/>
      <c r="KZA2509" s="204"/>
      <c r="KZB2509" s="272"/>
      <c r="KZC2509" s="207"/>
      <c r="KZD2509" s="238"/>
      <c r="KZE2509" s="207"/>
      <c r="KZF2509" s="207"/>
      <c r="KZG2509" s="187"/>
      <c r="KZH2509" s="187"/>
      <c r="KZI2509" s="204"/>
      <c r="KZJ2509" s="272"/>
      <c r="KZK2509" s="207"/>
      <c r="KZL2509" s="238"/>
      <c r="KZM2509" s="207"/>
      <c r="KZN2509" s="207"/>
      <c r="KZO2509" s="187"/>
      <c r="KZP2509" s="187"/>
      <c r="KZQ2509" s="204"/>
      <c r="KZR2509" s="272"/>
      <c r="KZS2509" s="207"/>
      <c r="KZT2509" s="238"/>
      <c r="KZU2509" s="207"/>
      <c r="KZV2509" s="207"/>
      <c r="KZW2509" s="187"/>
      <c r="KZX2509" s="187"/>
      <c r="KZY2509" s="204"/>
      <c r="KZZ2509" s="272"/>
      <c r="LAA2509" s="207"/>
      <c r="LAB2509" s="238"/>
      <c r="LAC2509" s="207"/>
      <c r="LAD2509" s="207"/>
      <c r="LAE2509" s="187"/>
      <c r="LAF2509" s="187"/>
      <c r="LAG2509" s="204"/>
      <c r="LAH2509" s="272"/>
      <c r="LAI2509" s="207"/>
      <c r="LAJ2509" s="238"/>
      <c r="LAK2509" s="207"/>
      <c r="LAL2509" s="207"/>
      <c r="LAM2509" s="187"/>
      <c r="LAN2509" s="187"/>
      <c r="LAO2509" s="204"/>
      <c r="LAP2509" s="272"/>
      <c r="LAQ2509" s="207"/>
      <c r="LAR2509" s="238"/>
      <c r="LAS2509" s="207"/>
      <c r="LAT2509" s="207"/>
      <c r="LAU2509" s="187"/>
      <c r="LAV2509" s="187"/>
      <c r="LAW2509" s="204"/>
      <c r="LAX2509" s="272"/>
      <c r="LAY2509" s="207"/>
      <c r="LAZ2509" s="238"/>
      <c r="LBA2509" s="207"/>
      <c r="LBB2509" s="207"/>
      <c r="LBC2509" s="187"/>
      <c r="LBD2509" s="187"/>
      <c r="LBE2509" s="204"/>
      <c r="LBF2509" s="272"/>
      <c r="LBG2509" s="207"/>
      <c r="LBH2509" s="238"/>
      <c r="LBI2509" s="207"/>
      <c r="LBJ2509" s="207"/>
      <c r="LBK2509" s="187"/>
      <c r="LBL2509" s="187"/>
      <c r="LBM2509" s="204"/>
      <c r="LBN2509" s="272"/>
      <c r="LBO2509" s="207"/>
      <c r="LBP2509" s="238"/>
      <c r="LBQ2509" s="207"/>
      <c r="LBR2509" s="207"/>
      <c r="LBS2509" s="187"/>
      <c r="LBT2509" s="187"/>
      <c r="LBU2509" s="204"/>
      <c r="LBV2509" s="272"/>
      <c r="LBW2509" s="207"/>
      <c r="LBX2509" s="238"/>
      <c r="LBY2509" s="207"/>
      <c r="LBZ2509" s="207"/>
      <c r="LCA2509" s="187"/>
      <c r="LCB2509" s="187"/>
      <c r="LCC2509" s="204"/>
      <c r="LCD2509" s="272"/>
      <c r="LCE2509" s="207"/>
      <c r="LCF2509" s="238"/>
      <c r="LCG2509" s="207"/>
      <c r="LCH2509" s="207"/>
      <c r="LCI2509" s="187"/>
      <c r="LCJ2509" s="187"/>
      <c r="LCK2509" s="204"/>
      <c r="LCL2509" s="272"/>
      <c r="LCM2509" s="207"/>
      <c r="LCN2509" s="238"/>
      <c r="LCO2509" s="207"/>
      <c r="LCP2509" s="207"/>
      <c r="LCQ2509" s="187"/>
      <c r="LCR2509" s="187"/>
      <c r="LCS2509" s="204"/>
      <c r="LCT2509" s="272"/>
      <c r="LCU2509" s="207"/>
      <c r="LCV2509" s="238"/>
      <c r="LCW2509" s="207"/>
      <c r="LCX2509" s="207"/>
      <c r="LCY2509" s="187"/>
      <c r="LCZ2509" s="187"/>
      <c r="LDA2509" s="204"/>
      <c r="LDB2509" s="272"/>
      <c r="LDC2509" s="207"/>
      <c r="LDD2509" s="238"/>
      <c r="LDE2509" s="207"/>
      <c r="LDF2509" s="207"/>
      <c r="LDG2509" s="187"/>
      <c r="LDH2509" s="187"/>
      <c r="LDI2509" s="204"/>
      <c r="LDJ2509" s="272"/>
      <c r="LDK2509" s="207"/>
      <c r="LDL2509" s="238"/>
      <c r="LDM2509" s="207"/>
      <c r="LDN2509" s="207"/>
      <c r="LDO2509" s="187"/>
      <c r="LDP2509" s="187"/>
      <c r="LDQ2509" s="204"/>
      <c r="LDR2509" s="272"/>
      <c r="LDS2509" s="207"/>
      <c r="LDT2509" s="238"/>
      <c r="LDU2509" s="207"/>
      <c r="LDV2509" s="207"/>
      <c r="LDW2509" s="187"/>
      <c r="LDX2509" s="187"/>
      <c r="LDY2509" s="204"/>
      <c r="LDZ2509" s="272"/>
      <c r="LEA2509" s="207"/>
      <c r="LEB2509" s="238"/>
      <c r="LEC2509" s="207"/>
      <c r="LED2509" s="207"/>
      <c r="LEE2509" s="187"/>
      <c r="LEF2509" s="187"/>
      <c r="LEG2509" s="204"/>
      <c r="LEH2509" s="272"/>
      <c r="LEI2509" s="207"/>
      <c r="LEJ2509" s="238"/>
      <c r="LEK2509" s="207"/>
      <c r="LEL2509" s="207"/>
      <c r="LEM2509" s="187"/>
      <c r="LEN2509" s="187"/>
      <c r="LEO2509" s="204"/>
      <c r="LEP2509" s="272"/>
      <c r="LEQ2509" s="207"/>
      <c r="LER2509" s="238"/>
      <c r="LES2509" s="207"/>
      <c r="LET2509" s="207"/>
      <c r="LEU2509" s="187"/>
      <c r="LEV2509" s="187"/>
      <c r="LEW2509" s="204"/>
      <c r="LEX2509" s="272"/>
      <c r="LEY2509" s="207"/>
      <c r="LEZ2509" s="238"/>
      <c r="LFA2509" s="207"/>
      <c r="LFB2509" s="207"/>
      <c r="LFC2509" s="187"/>
      <c r="LFD2509" s="187"/>
      <c r="LFE2509" s="204"/>
      <c r="LFF2509" s="272"/>
      <c r="LFG2509" s="207"/>
      <c r="LFH2509" s="238"/>
      <c r="LFI2509" s="207"/>
      <c r="LFJ2509" s="207"/>
      <c r="LFK2509" s="187"/>
      <c r="LFL2509" s="187"/>
      <c r="LFM2509" s="204"/>
      <c r="LFN2509" s="272"/>
      <c r="LFO2509" s="207"/>
      <c r="LFP2509" s="238"/>
      <c r="LFQ2509" s="207"/>
      <c r="LFR2509" s="207"/>
      <c r="LFS2509" s="187"/>
      <c r="LFT2509" s="187"/>
      <c r="LFU2509" s="204"/>
      <c r="LFV2509" s="272"/>
      <c r="LFW2509" s="207"/>
      <c r="LFX2509" s="238"/>
      <c r="LFY2509" s="207"/>
      <c r="LFZ2509" s="207"/>
      <c r="LGA2509" s="187"/>
      <c r="LGB2509" s="187"/>
      <c r="LGC2509" s="204"/>
      <c r="LGD2509" s="272"/>
      <c r="LGE2509" s="207"/>
      <c r="LGF2509" s="238"/>
      <c r="LGG2509" s="207"/>
      <c r="LGH2509" s="207"/>
      <c r="LGI2509" s="187"/>
      <c r="LGJ2509" s="187"/>
      <c r="LGK2509" s="204"/>
      <c r="LGL2509" s="272"/>
      <c r="LGM2509" s="207"/>
      <c r="LGN2509" s="238"/>
      <c r="LGO2509" s="207"/>
      <c r="LGP2509" s="207"/>
      <c r="LGQ2509" s="187"/>
      <c r="LGR2509" s="187"/>
      <c r="LGS2509" s="204"/>
      <c r="LGT2509" s="272"/>
      <c r="LGU2509" s="207"/>
      <c r="LGV2509" s="238"/>
      <c r="LGW2509" s="207"/>
      <c r="LGX2509" s="207"/>
      <c r="LGY2509" s="187"/>
      <c r="LGZ2509" s="187"/>
      <c r="LHA2509" s="204"/>
      <c r="LHB2509" s="272"/>
      <c r="LHC2509" s="207"/>
      <c r="LHD2509" s="238"/>
      <c r="LHE2509" s="207"/>
      <c r="LHF2509" s="207"/>
      <c r="LHG2509" s="187"/>
      <c r="LHH2509" s="187"/>
      <c r="LHI2509" s="204"/>
      <c r="LHJ2509" s="272"/>
      <c r="LHK2509" s="207"/>
      <c r="LHL2509" s="238"/>
      <c r="LHM2509" s="207"/>
      <c r="LHN2509" s="207"/>
      <c r="LHO2509" s="187"/>
      <c r="LHP2509" s="187"/>
      <c r="LHQ2509" s="204"/>
      <c r="LHR2509" s="272"/>
      <c r="LHS2509" s="207"/>
      <c r="LHT2509" s="238"/>
      <c r="LHU2509" s="207"/>
      <c r="LHV2509" s="207"/>
      <c r="LHW2509" s="187"/>
      <c r="LHX2509" s="187"/>
      <c r="LHY2509" s="204"/>
      <c r="LHZ2509" s="272"/>
      <c r="LIA2509" s="207"/>
      <c r="LIB2509" s="238"/>
      <c r="LIC2509" s="207"/>
      <c r="LID2509" s="207"/>
      <c r="LIE2509" s="187"/>
      <c r="LIF2509" s="187"/>
      <c r="LIG2509" s="204"/>
      <c r="LIH2509" s="272"/>
      <c r="LII2509" s="207"/>
      <c r="LIJ2509" s="238"/>
      <c r="LIK2509" s="207"/>
      <c r="LIL2509" s="207"/>
      <c r="LIM2509" s="187"/>
      <c r="LIN2509" s="187"/>
      <c r="LIO2509" s="204"/>
      <c r="LIP2509" s="272"/>
      <c r="LIQ2509" s="207"/>
      <c r="LIR2509" s="238"/>
      <c r="LIS2509" s="207"/>
      <c r="LIT2509" s="207"/>
      <c r="LIU2509" s="187"/>
      <c r="LIV2509" s="187"/>
      <c r="LIW2509" s="204"/>
      <c r="LIX2509" s="272"/>
      <c r="LIY2509" s="207"/>
      <c r="LIZ2509" s="238"/>
      <c r="LJA2509" s="207"/>
      <c r="LJB2509" s="207"/>
      <c r="LJC2509" s="187"/>
      <c r="LJD2509" s="187"/>
      <c r="LJE2509" s="204"/>
      <c r="LJF2509" s="272"/>
      <c r="LJG2509" s="207"/>
      <c r="LJH2509" s="238"/>
      <c r="LJI2509" s="207"/>
      <c r="LJJ2509" s="207"/>
      <c r="LJK2509" s="187"/>
      <c r="LJL2509" s="187"/>
      <c r="LJM2509" s="204"/>
      <c r="LJN2509" s="272"/>
      <c r="LJO2509" s="207"/>
      <c r="LJP2509" s="238"/>
      <c r="LJQ2509" s="207"/>
      <c r="LJR2509" s="207"/>
      <c r="LJS2509" s="187"/>
      <c r="LJT2509" s="187"/>
      <c r="LJU2509" s="204"/>
      <c r="LJV2509" s="272"/>
      <c r="LJW2509" s="207"/>
      <c r="LJX2509" s="238"/>
      <c r="LJY2509" s="207"/>
      <c r="LJZ2509" s="207"/>
      <c r="LKA2509" s="187"/>
      <c r="LKB2509" s="187"/>
      <c r="LKC2509" s="204"/>
      <c r="LKD2509" s="272"/>
      <c r="LKE2509" s="207"/>
      <c r="LKF2509" s="238"/>
      <c r="LKG2509" s="207"/>
      <c r="LKH2509" s="207"/>
      <c r="LKI2509" s="187"/>
      <c r="LKJ2509" s="187"/>
      <c r="LKK2509" s="204"/>
      <c r="LKL2509" s="272"/>
      <c r="LKM2509" s="207"/>
      <c r="LKN2509" s="238"/>
      <c r="LKO2509" s="207"/>
      <c r="LKP2509" s="207"/>
      <c r="LKQ2509" s="187"/>
      <c r="LKR2509" s="187"/>
      <c r="LKS2509" s="204"/>
      <c r="LKT2509" s="272"/>
      <c r="LKU2509" s="207"/>
      <c r="LKV2509" s="238"/>
      <c r="LKW2509" s="207"/>
      <c r="LKX2509" s="207"/>
      <c r="LKY2509" s="187"/>
      <c r="LKZ2509" s="187"/>
      <c r="LLA2509" s="204"/>
      <c r="LLB2509" s="272"/>
      <c r="LLC2509" s="207"/>
      <c r="LLD2509" s="238"/>
      <c r="LLE2509" s="207"/>
      <c r="LLF2509" s="207"/>
      <c r="LLG2509" s="187"/>
      <c r="LLH2509" s="187"/>
      <c r="LLI2509" s="204"/>
      <c r="LLJ2509" s="272"/>
      <c r="LLK2509" s="207"/>
      <c r="LLL2509" s="238"/>
      <c r="LLM2509" s="207"/>
      <c r="LLN2509" s="207"/>
      <c r="LLO2509" s="187"/>
      <c r="LLP2509" s="187"/>
      <c r="LLQ2509" s="204"/>
      <c r="LLR2509" s="272"/>
      <c r="LLS2509" s="207"/>
      <c r="LLT2509" s="238"/>
      <c r="LLU2509" s="207"/>
      <c r="LLV2509" s="207"/>
      <c r="LLW2509" s="187"/>
      <c r="LLX2509" s="187"/>
      <c r="LLY2509" s="204"/>
      <c r="LLZ2509" s="272"/>
      <c r="LMA2509" s="207"/>
      <c r="LMB2509" s="238"/>
      <c r="LMC2509" s="207"/>
      <c r="LMD2509" s="207"/>
      <c r="LME2509" s="187"/>
      <c r="LMF2509" s="187"/>
      <c r="LMG2509" s="204"/>
      <c r="LMH2509" s="272"/>
      <c r="LMI2509" s="207"/>
      <c r="LMJ2509" s="238"/>
      <c r="LMK2509" s="207"/>
      <c r="LML2509" s="207"/>
      <c r="LMM2509" s="187"/>
      <c r="LMN2509" s="187"/>
      <c r="LMO2509" s="204"/>
      <c r="LMP2509" s="272"/>
      <c r="LMQ2509" s="207"/>
      <c r="LMR2509" s="238"/>
      <c r="LMS2509" s="207"/>
      <c r="LMT2509" s="207"/>
      <c r="LMU2509" s="187"/>
      <c r="LMV2509" s="187"/>
      <c r="LMW2509" s="204"/>
      <c r="LMX2509" s="272"/>
      <c r="LMY2509" s="207"/>
      <c r="LMZ2509" s="238"/>
      <c r="LNA2509" s="207"/>
      <c r="LNB2509" s="207"/>
      <c r="LNC2509" s="187"/>
      <c r="LND2509" s="187"/>
      <c r="LNE2509" s="204"/>
      <c r="LNF2509" s="272"/>
      <c r="LNG2509" s="207"/>
      <c r="LNH2509" s="238"/>
      <c r="LNI2509" s="207"/>
      <c r="LNJ2509" s="207"/>
      <c r="LNK2509" s="187"/>
      <c r="LNL2509" s="187"/>
      <c r="LNM2509" s="204"/>
      <c r="LNN2509" s="272"/>
      <c r="LNO2509" s="207"/>
      <c r="LNP2509" s="238"/>
      <c r="LNQ2509" s="207"/>
      <c r="LNR2509" s="207"/>
      <c r="LNS2509" s="187"/>
      <c r="LNT2509" s="187"/>
      <c r="LNU2509" s="204"/>
      <c r="LNV2509" s="272"/>
      <c r="LNW2509" s="207"/>
      <c r="LNX2509" s="238"/>
      <c r="LNY2509" s="207"/>
      <c r="LNZ2509" s="207"/>
      <c r="LOA2509" s="187"/>
      <c r="LOB2509" s="187"/>
      <c r="LOC2509" s="204"/>
      <c r="LOD2509" s="272"/>
      <c r="LOE2509" s="207"/>
      <c r="LOF2509" s="238"/>
      <c r="LOG2509" s="207"/>
      <c r="LOH2509" s="207"/>
      <c r="LOI2509" s="187"/>
      <c r="LOJ2509" s="187"/>
      <c r="LOK2509" s="204"/>
      <c r="LOL2509" s="272"/>
      <c r="LOM2509" s="207"/>
      <c r="LON2509" s="238"/>
      <c r="LOO2509" s="207"/>
      <c r="LOP2509" s="207"/>
      <c r="LOQ2509" s="187"/>
      <c r="LOR2509" s="187"/>
      <c r="LOS2509" s="204"/>
      <c r="LOT2509" s="272"/>
      <c r="LOU2509" s="207"/>
      <c r="LOV2509" s="238"/>
      <c r="LOW2509" s="207"/>
      <c r="LOX2509" s="207"/>
      <c r="LOY2509" s="187"/>
      <c r="LOZ2509" s="187"/>
      <c r="LPA2509" s="204"/>
      <c r="LPB2509" s="272"/>
      <c r="LPC2509" s="207"/>
      <c r="LPD2509" s="238"/>
      <c r="LPE2509" s="207"/>
      <c r="LPF2509" s="207"/>
      <c r="LPG2509" s="187"/>
      <c r="LPH2509" s="187"/>
      <c r="LPI2509" s="204"/>
      <c r="LPJ2509" s="272"/>
      <c r="LPK2509" s="207"/>
      <c r="LPL2509" s="238"/>
      <c r="LPM2509" s="207"/>
      <c r="LPN2509" s="207"/>
      <c r="LPO2509" s="187"/>
      <c r="LPP2509" s="187"/>
      <c r="LPQ2509" s="204"/>
      <c r="LPR2509" s="272"/>
      <c r="LPS2509" s="207"/>
      <c r="LPT2509" s="238"/>
      <c r="LPU2509" s="207"/>
      <c r="LPV2509" s="207"/>
      <c r="LPW2509" s="187"/>
      <c r="LPX2509" s="187"/>
      <c r="LPY2509" s="204"/>
      <c r="LPZ2509" s="272"/>
      <c r="LQA2509" s="207"/>
      <c r="LQB2509" s="238"/>
      <c r="LQC2509" s="207"/>
      <c r="LQD2509" s="207"/>
      <c r="LQE2509" s="187"/>
      <c r="LQF2509" s="187"/>
      <c r="LQG2509" s="204"/>
      <c r="LQH2509" s="272"/>
      <c r="LQI2509" s="207"/>
      <c r="LQJ2509" s="238"/>
      <c r="LQK2509" s="207"/>
      <c r="LQL2509" s="207"/>
      <c r="LQM2509" s="187"/>
      <c r="LQN2509" s="187"/>
      <c r="LQO2509" s="204"/>
      <c r="LQP2509" s="272"/>
      <c r="LQQ2509" s="207"/>
      <c r="LQR2509" s="238"/>
      <c r="LQS2509" s="207"/>
      <c r="LQT2509" s="207"/>
      <c r="LQU2509" s="187"/>
      <c r="LQV2509" s="187"/>
      <c r="LQW2509" s="204"/>
      <c r="LQX2509" s="272"/>
      <c r="LQY2509" s="207"/>
      <c r="LQZ2509" s="238"/>
      <c r="LRA2509" s="207"/>
      <c r="LRB2509" s="207"/>
      <c r="LRC2509" s="187"/>
      <c r="LRD2509" s="187"/>
      <c r="LRE2509" s="204"/>
      <c r="LRF2509" s="272"/>
      <c r="LRG2509" s="207"/>
      <c r="LRH2509" s="238"/>
      <c r="LRI2509" s="207"/>
      <c r="LRJ2509" s="207"/>
      <c r="LRK2509" s="187"/>
      <c r="LRL2509" s="187"/>
      <c r="LRM2509" s="204"/>
      <c r="LRN2509" s="272"/>
      <c r="LRO2509" s="207"/>
      <c r="LRP2509" s="238"/>
      <c r="LRQ2509" s="207"/>
      <c r="LRR2509" s="207"/>
      <c r="LRS2509" s="187"/>
      <c r="LRT2509" s="187"/>
      <c r="LRU2509" s="204"/>
      <c r="LRV2509" s="272"/>
      <c r="LRW2509" s="207"/>
      <c r="LRX2509" s="238"/>
      <c r="LRY2509" s="207"/>
      <c r="LRZ2509" s="207"/>
      <c r="LSA2509" s="187"/>
      <c r="LSB2509" s="187"/>
      <c r="LSC2509" s="204"/>
      <c r="LSD2509" s="272"/>
      <c r="LSE2509" s="207"/>
      <c r="LSF2509" s="238"/>
      <c r="LSG2509" s="207"/>
      <c r="LSH2509" s="207"/>
      <c r="LSI2509" s="187"/>
      <c r="LSJ2509" s="187"/>
      <c r="LSK2509" s="204"/>
      <c r="LSL2509" s="272"/>
      <c r="LSM2509" s="207"/>
      <c r="LSN2509" s="238"/>
      <c r="LSO2509" s="207"/>
      <c r="LSP2509" s="207"/>
      <c r="LSQ2509" s="187"/>
      <c r="LSR2509" s="187"/>
      <c r="LSS2509" s="204"/>
      <c r="LST2509" s="272"/>
      <c r="LSU2509" s="207"/>
      <c r="LSV2509" s="238"/>
      <c r="LSW2509" s="207"/>
      <c r="LSX2509" s="207"/>
      <c r="LSY2509" s="187"/>
      <c r="LSZ2509" s="187"/>
      <c r="LTA2509" s="204"/>
      <c r="LTB2509" s="272"/>
      <c r="LTC2509" s="207"/>
      <c r="LTD2509" s="238"/>
      <c r="LTE2509" s="207"/>
      <c r="LTF2509" s="207"/>
      <c r="LTG2509" s="187"/>
      <c r="LTH2509" s="187"/>
      <c r="LTI2509" s="204"/>
      <c r="LTJ2509" s="272"/>
      <c r="LTK2509" s="207"/>
      <c r="LTL2509" s="238"/>
      <c r="LTM2509" s="207"/>
      <c r="LTN2509" s="207"/>
      <c r="LTO2509" s="187"/>
      <c r="LTP2509" s="187"/>
      <c r="LTQ2509" s="204"/>
      <c r="LTR2509" s="272"/>
      <c r="LTS2509" s="207"/>
      <c r="LTT2509" s="238"/>
      <c r="LTU2509" s="207"/>
      <c r="LTV2509" s="207"/>
      <c r="LTW2509" s="187"/>
      <c r="LTX2509" s="187"/>
      <c r="LTY2509" s="204"/>
      <c r="LTZ2509" s="272"/>
      <c r="LUA2509" s="207"/>
      <c r="LUB2509" s="238"/>
      <c r="LUC2509" s="207"/>
      <c r="LUD2509" s="207"/>
      <c r="LUE2509" s="187"/>
      <c r="LUF2509" s="187"/>
      <c r="LUG2509" s="204"/>
      <c r="LUH2509" s="272"/>
      <c r="LUI2509" s="207"/>
      <c r="LUJ2509" s="238"/>
      <c r="LUK2509" s="207"/>
      <c r="LUL2509" s="207"/>
      <c r="LUM2509" s="187"/>
      <c r="LUN2509" s="187"/>
      <c r="LUO2509" s="204"/>
      <c r="LUP2509" s="272"/>
      <c r="LUQ2509" s="207"/>
      <c r="LUR2509" s="238"/>
      <c r="LUS2509" s="207"/>
      <c r="LUT2509" s="207"/>
      <c r="LUU2509" s="187"/>
      <c r="LUV2509" s="187"/>
      <c r="LUW2509" s="204"/>
      <c r="LUX2509" s="272"/>
      <c r="LUY2509" s="207"/>
      <c r="LUZ2509" s="238"/>
      <c r="LVA2509" s="207"/>
      <c r="LVB2509" s="207"/>
      <c r="LVC2509" s="187"/>
      <c r="LVD2509" s="187"/>
      <c r="LVE2509" s="204"/>
      <c r="LVF2509" s="272"/>
      <c r="LVG2509" s="207"/>
      <c r="LVH2509" s="238"/>
      <c r="LVI2509" s="207"/>
      <c r="LVJ2509" s="207"/>
      <c r="LVK2509" s="187"/>
      <c r="LVL2509" s="187"/>
      <c r="LVM2509" s="204"/>
      <c r="LVN2509" s="272"/>
      <c r="LVO2509" s="207"/>
      <c r="LVP2509" s="238"/>
      <c r="LVQ2509" s="207"/>
      <c r="LVR2509" s="207"/>
      <c r="LVS2509" s="187"/>
      <c r="LVT2509" s="187"/>
      <c r="LVU2509" s="204"/>
      <c r="LVV2509" s="272"/>
      <c r="LVW2509" s="207"/>
      <c r="LVX2509" s="238"/>
      <c r="LVY2509" s="207"/>
      <c r="LVZ2509" s="207"/>
      <c r="LWA2509" s="187"/>
      <c r="LWB2509" s="187"/>
      <c r="LWC2509" s="204"/>
      <c r="LWD2509" s="272"/>
      <c r="LWE2509" s="207"/>
      <c r="LWF2509" s="238"/>
      <c r="LWG2509" s="207"/>
      <c r="LWH2509" s="207"/>
      <c r="LWI2509" s="187"/>
      <c r="LWJ2509" s="187"/>
      <c r="LWK2509" s="204"/>
      <c r="LWL2509" s="272"/>
      <c r="LWM2509" s="207"/>
      <c r="LWN2509" s="238"/>
      <c r="LWO2509" s="207"/>
      <c r="LWP2509" s="207"/>
      <c r="LWQ2509" s="187"/>
      <c r="LWR2509" s="187"/>
      <c r="LWS2509" s="204"/>
      <c r="LWT2509" s="272"/>
      <c r="LWU2509" s="207"/>
      <c r="LWV2509" s="238"/>
      <c r="LWW2509" s="207"/>
      <c r="LWX2509" s="207"/>
      <c r="LWY2509" s="187"/>
      <c r="LWZ2509" s="187"/>
      <c r="LXA2509" s="204"/>
      <c r="LXB2509" s="272"/>
      <c r="LXC2509" s="207"/>
      <c r="LXD2509" s="238"/>
      <c r="LXE2509" s="207"/>
      <c r="LXF2509" s="207"/>
      <c r="LXG2509" s="187"/>
      <c r="LXH2509" s="187"/>
      <c r="LXI2509" s="204"/>
      <c r="LXJ2509" s="272"/>
      <c r="LXK2509" s="207"/>
      <c r="LXL2509" s="238"/>
      <c r="LXM2509" s="207"/>
      <c r="LXN2509" s="207"/>
      <c r="LXO2509" s="187"/>
      <c r="LXP2509" s="187"/>
      <c r="LXQ2509" s="204"/>
      <c r="LXR2509" s="272"/>
      <c r="LXS2509" s="207"/>
      <c r="LXT2509" s="238"/>
      <c r="LXU2509" s="207"/>
      <c r="LXV2509" s="207"/>
      <c r="LXW2509" s="187"/>
      <c r="LXX2509" s="187"/>
      <c r="LXY2509" s="204"/>
      <c r="LXZ2509" s="272"/>
      <c r="LYA2509" s="207"/>
      <c r="LYB2509" s="238"/>
      <c r="LYC2509" s="207"/>
      <c r="LYD2509" s="207"/>
      <c r="LYE2509" s="187"/>
      <c r="LYF2509" s="187"/>
      <c r="LYG2509" s="204"/>
      <c r="LYH2509" s="272"/>
      <c r="LYI2509" s="207"/>
      <c r="LYJ2509" s="238"/>
      <c r="LYK2509" s="207"/>
      <c r="LYL2509" s="207"/>
      <c r="LYM2509" s="187"/>
      <c r="LYN2509" s="187"/>
      <c r="LYO2509" s="204"/>
      <c r="LYP2509" s="272"/>
      <c r="LYQ2509" s="207"/>
      <c r="LYR2509" s="238"/>
      <c r="LYS2509" s="207"/>
      <c r="LYT2509" s="207"/>
      <c r="LYU2509" s="187"/>
      <c r="LYV2509" s="187"/>
      <c r="LYW2509" s="204"/>
      <c r="LYX2509" s="272"/>
      <c r="LYY2509" s="207"/>
      <c r="LYZ2509" s="238"/>
      <c r="LZA2509" s="207"/>
      <c r="LZB2509" s="207"/>
      <c r="LZC2509" s="187"/>
      <c r="LZD2509" s="187"/>
      <c r="LZE2509" s="204"/>
      <c r="LZF2509" s="272"/>
      <c r="LZG2509" s="207"/>
      <c r="LZH2509" s="238"/>
      <c r="LZI2509" s="207"/>
      <c r="LZJ2509" s="207"/>
      <c r="LZK2509" s="187"/>
      <c r="LZL2509" s="187"/>
      <c r="LZM2509" s="204"/>
      <c r="LZN2509" s="272"/>
      <c r="LZO2509" s="207"/>
      <c r="LZP2509" s="238"/>
      <c r="LZQ2509" s="207"/>
      <c r="LZR2509" s="207"/>
      <c r="LZS2509" s="187"/>
      <c r="LZT2509" s="187"/>
      <c r="LZU2509" s="204"/>
      <c r="LZV2509" s="272"/>
      <c r="LZW2509" s="207"/>
      <c r="LZX2509" s="238"/>
      <c r="LZY2509" s="207"/>
      <c r="LZZ2509" s="207"/>
      <c r="MAA2509" s="187"/>
      <c r="MAB2509" s="187"/>
      <c r="MAC2509" s="204"/>
      <c r="MAD2509" s="272"/>
      <c r="MAE2509" s="207"/>
      <c r="MAF2509" s="238"/>
      <c r="MAG2509" s="207"/>
      <c r="MAH2509" s="207"/>
      <c r="MAI2509" s="187"/>
      <c r="MAJ2509" s="187"/>
      <c r="MAK2509" s="204"/>
      <c r="MAL2509" s="272"/>
      <c r="MAM2509" s="207"/>
      <c r="MAN2509" s="238"/>
      <c r="MAO2509" s="207"/>
      <c r="MAP2509" s="207"/>
      <c r="MAQ2509" s="187"/>
      <c r="MAR2509" s="187"/>
      <c r="MAS2509" s="204"/>
      <c r="MAT2509" s="272"/>
      <c r="MAU2509" s="207"/>
      <c r="MAV2509" s="238"/>
      <c r="MAW2509" s="207"/>
      <c r="MAX2509" s="207"/>
      <c r="MAY2509" s="187"/>
      <c r="MAZ2509" s="187"/>
      <c r="MBA2509" s="204"/>
      <c r="MBB2509" s="272"/>
      <c r="MBC2509" s="207"/>
      <c r="MBD2509" s="238"/>
      <c r="MBE2509" s="207"/>
      <c r="MBF2509" s="207"/>
      <c r="MBG2509" s="187"/>
      <c r="MBH2509" s="187"/>
      <c r="MBI2509" s="204"/>
      <c r="MBJ2509" s="272"/>
      <c r="MBK2509" s="207"/>
      <c r="MBL2509" s="238"/>
      <c r="MBM2509" s="207"/>
      <c r="MBN2509" s="207"/>
      <c r="MBO2509" s="187"/>
      <c r="MBP2509" s="187"/>
      <c r="MBQ2509" s="204"/>
      <c r="MBR2509" s="272"/>
      <c r="MBS2509" s="207"/>
      <c r="MBT2509" s="238"/>
      <c r="MBU2509" s="207"/>
      <c r="MBV2509" s="207"/>
      <c r="MBW2509" s="187"/>
      <c r="MBX2509" s="187"/>
      <c r="MBY2509" s="204"/>
      <c r="MBZ2509" s="272"/>
      <c r="MCA2509" s="207"/>
      <c r="MCB2509" s="238"/>
      <c r="MCC2509" s="207"/>
      <c r="MCD2509" s="207"/>
      <c r="MCE2509" s="187"/>
      <c r="MCF2509" s="187"/>
      <c r="MCG2509" s="204"/>
      <c r="MCH2509" s="272"/>
      <c r="MCI2509" s="207"/>
      <c r="MCJ2509" s="238"/>
      <c r="MCK2509" s="207"/>
      <c r="MCL2509" s="207"/>
      <c r="MCM2509" s="187"/>
      <c r="MCN2509" s="187"/>
      <c r="MCO2509" s="204"/>
      <c r="MCP2509" s="272"/>
      <c r="MCQ2509" s="207"/>
      <c r="MCR2509" s="238"/>
      <c r="MCS2509" s="207"/>
      <c r="MCT2509" s="207"/>
      <c r="MCU2509" s="187"/>
      <c r="MCV2509" s="187"/>
      <c r="MCW2509" s="204"/>
      <c r="MCX2509" s="272"/>
      <c r="MCY2509" s="207"/>
      <c r="MCZ2509" s="238"/>
      <c r="MDA2509" s="207"/>
      <c r="MDB2509" s="207"/>
      <c r="MDC2509" s="187"/>
      <c r="MDD2509" s="187"/>
      <c r="MDE2509" s="204"/>
      <c r="MDF2509" s="272"/>
      <c r="MDG2509" s="207"/>
      <c r="MDH2509" s="238"/>
      <c r="MDI2509" s="207"/>
      <c r="MDJ2509" s="207"/>
      <c r="MDK2509" s="187"/>
      <c r="MDL2509" s="187"/>
      <c r="MDM2509" s="204"/>
      <c r="MDN2509" s="272"/>
      <c r="MDO2509" s="207"/>
      <c r="MDP2509" s="238"/>
      <c r="MDQ2509" s="207"/>
      <c r="MDR2509" s="207"/>
      <c r="MDS2509" s="187"/>
      <c r="MDT2509" s="187"/>
      <c r="MDU2509" s="204"/>
      <c r="MDV2509" s="272"/>
      <c r="MDW2509" s="207"/>
      <c r="MDX2509" s="238"/>
      <c r="MDY2509" s="207"/>
      <c r="MDZ2509" s="207"/>
      <c r="MEA2509" s="187"/>
      <c r="MEB2509" s="187"/>
      <c r="MEC2509" s="204"/>
      <c r="MED2509" s="272"/>
      <c r="MEE2509" s="207"/>
      <c r="MEF2509" s="238"/>
      <c r="MEG2509" s="207"/>
      <c r="MEH2509" s="207"/>
      <c r="MEI2509" s="187"/>
      <c r="MEJ2509" s="187"/>
      <c r="MEK2509" s="204"/>
      <c r="MEL2509" s="272"/>
      <c r="MEM2509" s="207"/>
      <c r="MEN2509" s="238"/>
      <c r="MEO2509" s="207"/>
      <c r="MEP2509" s="207"/>
      <c r="MEQ2509" s="187"/>
      <c r="MER2509" s="187"/>
      <c r="MES2509" s="204"/>
      <c r="MET2509" s="272"/>
      <c r="MEU2509" s="207"/>
      <c r="MEV2509" s="238"/>
      <c r="MEW2509" s="207"/>
      <c r="MEX2509" s="207"/>
      <c r="MEY2509" s="187"/>
      <c r="MEZ2509" s="187"/>
      <c r="MFA2509" s="204"/>
      <c r="MFB2509" s="272"/>
      <c r="MFC2509" s="207"/>
      <c r="MFD2509" s="238"/>
      <c r="MFE2509" s="207"/>
      <c r="MFF2509" s="207"/>
      <c r="MFG2509" s="187"/>
      <c r="MFH2509" s="187"/>
      <c r="MFI2509" s="204"/>
      <c r="MFJ2509" s="272"/>
      <c r="MFK2509" s="207"/>
      <c r="MFL2509" s="238"/>
      <c r="MFM2509" s="207"/>
      <c r="MFN2509" s="207"/>
      <c r="MFO2509" s="187"/>
      <c r="MFP2509" s="187"/>
      <c r="MFQ2509" s="204"/>
      <c r="MFR2509" s="272"/>
      <c r="MFS2509" s="207"/>
      <c r="MFT2509" s="238"/>
      <c r="MFU2509" s="207"/>
      <c r="MFV2509" s="207"/>
      <c r="MFW2509" s="187"/>
      <c r="MFX2509" s="187"/>
      <c r="MFY2509" s="204"/>
      <c r="MFZ2509" s="272"/>
      <c r="MGA2509" s="207"/>
      <c r="MGB2509" s="238"/>
      <c r="MGC2509" s="207"/>
      <c r="MGD2509" s="207"/>
      <c r="MGE2509" s="187"/>
      <c r="MGF2509" s="187"/>
      <c r="MGG2509" s="204"/>
      <c r="MGH2509" s="272"/>
      <c r="MGI2509" s="207"/>
      <c r="MGJ2509" s="238"/>
      <c r="MGK2509" s="207"/>
      <c r="MGL2509" s="207"/>
      <c r="MGM2509" s="187"/>
      <c r="MGN2509" s="187"/>
      <c r="MGO2509" s="204"/>
      <c r="MGP2509" s="272"/>
      <c r="MGQ2509" s="207"/>
      <c r="MGR2509" s="238"/>
      <c r="MGS2509" s="207"/>
      <c r="MGT2509" s="207"/>
      <c r="MGU2509" s="187"/>
      <c r="MGV2509" s="187"/>
      <c r="MGW2509" s="204"/>
      <c r="MGX2509" s="272"/>
      <c r="MGY2509" s="207"/>
      <c r="MGZ2509" s="238"/>
      <c r="MHA2509" s="207"/>
      <c r="MHB2509" s="207"/>
      <c r="MHC2509" s="187"/>
      <c r="MHD2509" s="187"/>
      <c r="MHE2509" s="204"/>
      <c r="MHF2509" s="272"/>
      <c r="MHG2509" s="207"/>
      <c r="MHH2509" s="238"/>
      <c r="MHI2509" s="207"/>
      <c r="MHJ2509" s="207"/>
      <c r="MHK2509" s="187"/>
      <c r="MHL2509" s="187"/>
      <c r="MHM2509" s="204"/>
      <c r="MHN2509" s="272"/>
      <c r="MHO2509" s="207"/>
      <c r="MHP2509" s="238"/>
      <c r="MHQ2509" s="207"/>
      <c r="MHR2509" s="207"/>
      <c r="MHS2509" s="187"/>
      <c r="MHT2509" s="187"/>
      <c r="MHU2509" s="204"/>
      <c r="MHV2509" s="272"/>
      <c r="MHW2509" s="207"/>
      <c r="MHX2509" s="238"/>
      <c r="MHY2509" s="207"/>
      <c r="MHZ2509" s="207"/>
      <c r="MIA2509" s="187"/>
      <c r="MIB2509" s="187"/>
      <c r="MIC2509" s="204"/>
      <c r="MID2509" s="272"/>
      <c r="MIE2509" s="207"/>
      <c r="MIF2509" s="238"/>
      <c r="MIG2509" s="207"/>
      <c r="MIH2509" s="207"/>
      <c r="MII2509" s="187"/>
      <c r="MIJ2509" s="187"/>
      <c r="MIK2509" s="204"/>
      <c r="MIL2509" s="272"/>
      <c r="MIM2509" s="207"/>
      <c r="MIN2509" s="238"/>
      <c r="MIO2509" s="207"/>
      <c r="MIP2509" s="207"/>
      <c r="MIQ2509" s="187"/>
      <c r="MIR2509" s="187"/>
      <c r="MIS2509" s="204"/>
      <c r="MIT2509" s="272"/>
      <c r="MIU2509" s="207"/>
      <c r="MIV2509" s="238"/>
      <c r="MIW2509" s="207"/>
      <c r="MIX2509" s="207"/>
      <c r="MIY2509" s="187"/>
      <c r="MIZ2509" s="187"/>
      <c r="MJA2509" s="204"/>
      <c r="MJB2509" s="272"/>
      <c r="MJC2509" s="207"/>
      <c r="MJD2509" s="238"/>
      <c r="MJE2509" s="207"/>
      <c r="MJF2509" s="207"/>
      <c r="MJG2509" s="187"/>
      <c r="MJH2509" s="187"/>
      <c r="MJI2509" s="204"/>
      <c r="MJJ2509" s="272"/>
      <c r="MJK2509" s="207"/>
      <c r="MJL2509" s="238"/>
      <c r="MJM2509" s="207"/>
      <c r="MJN2509" s="207"/>
      <c r="MJO2509" s="187"/>
      <c r="MJP2509" s="187"/>
      <c r="MJQ2509" s="204"/>
      <c r="MJR2509" s="272"/>
      <c r="MJS2509" s="207"/>
      <c r="MJT2509" s="238"/>
      <c r="MJU2509" s="207"/>
      <c r="MJV2509" s="207"/>
      <c r="MJW2509" s="187"/>
      <c r="MJX2509" s="187"/>
      <c r="MJY2509" s="204"/>
      <c r="MJZ2509" s="272"/>
      <c r="MKA2509" s="207"/>
      <c r="MKB2509" s="238"/>
      <c r="MKC2509" s="207"/>
      <c r="MKD2509" s="207"/>
      <c r="MKE2509" s="187"/>
      <c r="MKF2509" s="187"/>
      <c r="MKG2509" s="204"/>
      <c r="MKH2509" s="272"/>
      <c r="MKI2509" s="207"/>
      <c r="MKJ2509" s="238"/>
      <c r="MKK2509" s="207"/>
      <c r="MKL2509" s="207"/>
      <c r="MKM2509" s="187"/>
      <c r="MKN2509" s="187"/>
      <c r="MKO2509" s="204"/>
      <c r="MKP2509" s="272"/>
      <c r="MKQ2509" s="207"/>
      <c r="MKR2509" s="238"/>
      <c r="MKS2509" s="207"/>
      <c r="MKT2509" s="207"/>
      <c r="MKU2509" s="187"/>
      <c r="MKV2509" s="187"/>
      <c r="MKW2509" s="204"/>
      <c r="MKX2509" s="272"/>
      <c r="MKY2509" s="207"/>
      <c r="MKZ2509" s="238"/>
      <c r="MLA2509" s="207"/>
      <c r="MLB2509" s="207"/>
      <c r="MLC2509" s="187"/>
      <c r="MLD2509" s="187"/>
      <c r="MLE2509" s="204"/>
      <c r="MLF2509" s="272"/>
      <c r="MLG2509" s="207"/>
      <c r="MLH2509" s="238"/>
      <c r="MLI2509" s="207"/>
      <c r="MLJ2509" s="207"/>
      <c r="MLK2509" s="187"/>
      <c r="MLL2509" s="187"/>
      <c r="MLM2509" s="204"/>
      <c r="MLN2509" s="272"/>
      <c r="MLO2509" s="207"/>
      <c r="MLP2509" s="238"/>
      <c r="MLQ2509" s="207"/>
      <c r="MLR2509" s="207"/>
      <c r="MLS2509" s="187"/>
      <c r="MLT2509" s="187"/>
      <c r="MLU2509" s="204"/>
      <c r="MLV2509" s="272"/>
      <c r="MLW2509" s="207"/>
      <c r="MLX2509" s="238"/>
      <c r="MLY2509" s="207"/>
      <c r="MLZ2509" s="207"/>
      <c r="MMA2509" s="187"/>
      <c r="MMB2509" s="187"/>
      <c r="MMC2509" s="204"/>
      <c r="MMD2509" s="272"/>
      <c r="MME2509" s="207"/>
      <c r="MMF2509" s="238"/>
      <c r="MMG2509" s="207"/>
      <c r="MMH2509" s="207"/>
      <c r="MMI2509" s="187"/>
      <c r="MMJ2509" s="187"/>
      <c r="MMK2509" s="204"/>
      <c r="MML2509" s="272"/>
      <c r="MMM2509" s="207"/>
      <c r="MMN2509" s="238"/>
      <c r="MMO2509" s="207"/>
      <c r="MMP2509" s="207"/>
      <c r="MMQ2509" s="187"/>
      <c r="MMR2509" s="187"/>
      <c r="MMS2509" s="204"/>
      <c r="MMT2509" s="272"/>
      <c r="MMU2509" s="207"/>
      <c r="MMV2509" s="238"/>
      <c r="MMW2509" s="207"/>
      <c r="MMX2509" s="207"/>
      <c r="MMY2509" s="187"/>
      <c r="MMZ2509" s="187"/>
      <c r="MNA2509" s="204"/>
      <c r="MNB2509" s="272"/>
      <c r="MNC2509" s="207"/>
      <c r="MND2509" s="238"/>
      <c r="MNE2509" s="207"/>
      <c r="MNF2509" s="207"/>
      <c r="MNG2509" s="187"/>
      <c r="MNH2509" s="187"/>
      <c r="MNI2509" s="204"/>
      <c r="MNJ2509" s="272"/>
      <c r="MNK2509" s="207"/>
      <c r="MNL2509" s="238"/>
      <c r="MNM2509" s="207"/>
      <c r="MNN2509" s="207"/>
      <c r="MNO2509" s="187"/>
      <c r="MNP2509" s="187"/>
      <c r="MNQ2509" s="204"/>
      <c r="MNR2509" s="272"/>
      <c r="MNS2509" s="207"/>
      <c r="MNT2509" s="238"/>
      <c r="MNU2509" s="207"/>
      <c r="MNV2509" s="207"/>
      <c r="MNW2509" s="187"/>
      <c r="MNX2509" s="187"/>
      <c r="MNY2509" s="204"/>
      <c r="MNZ2509" s="272"/>
      <c r="MOA2509" s="207"/>
      <c r="MOB2509" s="238"/>
      <c r="MOC2509" s="207"/>
      <c r="MOD2509" s="207"/>
      <c r="MOE2509" s="187"/>
      <c r="MOF2509" s="187"/>
      <c r="MOG2509" s="204"/>
      <c r="MOH2509" s="272"/>
      <c r="MOI2509" s="207"/>
      <c r="MOJ2509" s="238"/>
      <c r="MOK2509" s="207"/>
      <c r="MOL2509" s="207"/>
      <c r="MOM2509" s="187"/>
      <c r="MON2509" s="187"/>
      <c r="MOO2509" s="204"/>
      <c r="MOP2509" s="272"/>
      <c r="MOQ2509" s="207"/>
      <c r="MOR2509" s="238"/>
      <c r="MOS2509" s="207"/>
      <c r="MOT2509" s="207"/>
      <c r="MOU2509" s="187"/>
      <c r="MOV2509" s="187"/>
      <c r="MOW2509" s="204"/>
      <c r="MOX2509" s="272"/>
      <c r="MOY2509" s="207"/>
      <c r="MOZ2509" s="238"/>
      <c r="MPA2509" s="207"/>
      <c r="MPB2509" s="207"/>
      <c r="MPC2509" s="187"/>
      <c r="MPD2509" s="187"/>
      <c r="MPE2509" s="204"/>
      <c r="MPF2509" s="272"/>
      <c r="MPG2509" s="207"/>
      <c r="MPH2509" s="238"/>
      <c r="MPI2509" s="207"/>
      <c r="MPJ2509" s="207"/>
      <c r="MPK2509" s="187"/>
      <c r="MPL2509" s="187"/>
      <c r="MPM2509" s="204"/>
      <c r="MPN2509" s="272"/>
      <c r="MPO2509" s="207"/>
      <c r="MPP2509" s="238"/>
      <c r="MPQ2509" s="207"/>
      <c r="MPR2509" s="207"/>
      <c r="MPS2509" s="187"/>
      <c r="MPT2509" s="187"/>
      <c r="MPU2509" s="204"/>
      <c r="MPV2509" s="272"/>
      <c r="MPW2509" s="207"/>
      <c r="MPX2509" s="238"/>
      <c r="MPY2509" s="207"/>
      <c r="MPZ2509" s="207"/>
      <c r="MQA2509" s="187"/>
      <c r="MQB2509" s="187"/>
      <c r="MQC2509" s="204"/>
      <c r="MQD2509" s="272"/>
      <c r="MQE2509" s="207"/>
      <c r="MQF2509" s="238"/>
      <c r="MQG2509" s="207"/>
      <c r="MQH2509" s="207"/>
      <c r="MQI2509" s="187"/>
      <c r="MQJ2509" s="187"/>
      <c r="MQK2509" s="204"/>
      <c r="MQL2509" s="272"/>
      <c r="MQM2509" s="207"/>
      <c r="MQN2509" s="238"/>
      <c r="MQO2509" s="207"/>
      <c r="MQP2509" s="207"/>
      <c r="MQQ2509" s="187"/>
      <c r="MQR2509" s="187"/>
      <c r="MQS2509" s="204"/>
      <c r="MQT2509" s="272"/>
      <c r="MQU2509" s="207"/>
      <c r="MQV2509" s="238"/>
      <c r="MQW2509" s="207"/>
      <c r="MQX2509" s="207"/>
      <c r="MQY2509" s="187"/>
      <c r="MQZ2509" s="187"/>
      <c r="MRA2509" s="204"/>
      <c r="MRB2509" s="272"/>
      <c r="MRC2509" s="207"/>
      <c r="MRD2509" s="238"/>
      <c r="MRE2509" s="207"/>
      <c r="MRF2509" s="207"/>
      <c r="MRG2509" s="187"/>
      <c r="MRH2509" s="187"/>
      <c r="MRI2509" s="204"/>
      <c r="MRJ2509" s="272"/>
      <c r="MRK2509" s="207"/>
      <c r="MRL2509" s="238"/>
      <c r="MRM2509" s="207"/>
      <c r="MRN2509" s="207"/>
      <c r="MRO2509" s="187"/>
      <c r="MRP2509" s="187"/>
      <c r="MRQ2509" s="204"/>
      <c r="MRR2509" s="272"/>
      <c r="MRS2509" s="207"/>
      <c r="MRT2509" s="238"/>
      <c r="MRU2509" s="207"/>
      <c r="MRV2509" s="207"/>
      <c r="MRW2509" s="187"/>
      <c r="MRX2509" s="187"/>
      <c r="MRY2509" s="204"/>
      <c r="MRZ2509" s="272"/>
      <c r="MSA2509" s="207"/>
      <c r="MSB2509" s="238"/>
      <c r="MSC2509" s="207"/>
      <c r="MSD2509" s="207"/>
      <c r="MSE2509" s="187"/>
      <c r="MSF2509" s="187"/>
      <c r="MSG2509" s="204"/>
      <c r="MSH2509" s="272"/>
      <c r="MSI2509" s="207"/>
      <c r="MSJ2509" s="238"/>
      <c r="MSK2509" s="207"/>
      <c r="MSL2509" s="207"/>
      <c r="MSM2509" s="187"/>
      <c r="MSN2509" s="187"/>
      <c r="MSO2509" s="204"/>
      <c r="MSP2509" s="272"/>
      <c r="MSQ2509" s="207"/>
      <c r="MSR2509" s="238"/>
      <c r="MSS2509" s="207"/>
      <c r="MST2509" s="207"/>
      <c r="MSU2509" s="187"/>
      <c r="MSV2509" s="187"/>
      <c r="MSW2509" s="204"/>
      <c r="MSX2509" s="272"/>
      <c r="MSY2509" s="207"/>
      <c r="MSZ2509" s="238"/>
      <c r="MTA2509" s="207"/>
      <c r="MTB2509" s="207"/>
      <c r="MTC2509" s="187"/>
      <c r="MTD2509" s="187"/>
      <c r="MTE2509" s="204"/>
      <c r="MTF2509" s="272"/>
      <c r="MTG2509" s="207"/>
      <c r="MTH2509" s="238"/>
      <c r="MTI2509" s="207"/>
      <c r="MTJ2509" s="207"/>
      <c r="MTK2509" s="187"/>
      <c r="MTL2509" s="187"/>
      <c r="MTM2509" s="204"/>
      <c r="MTN2509" s="272"/>
      <c r="MTO2509" s="207"/>
      <c r="MTP2509" s="238"/>
      <c r="MTQ2509" s="207"/>
      <c r="MTR2509" s="207"/>
      <c r="MTS2509" s="187"/>
      <c r="MTT2509" s="187"/>
      <c r="MTU2509" s="204"/>
      <c r="MTV2509" s="272"/>
      <c r="MTW2509" s="207"/>
      <c r="MTX2509" s="238"/>
      <c r="MTY2509" s="207"/>
      <c r="MTZ2509" s="207"/>
      <c r="MUA2509" s="187"/>
      <c r="MUB2509" s="187"/>
      <c r="MUC2509" s="204"/>
      <c r="MUD2509" s="272"/>
      <c r="MUE2509" s="207"/>
      <c r="MUF2509" s="238"/>
      <c r="MUG2509" s="207"/>
      <c r="MUH2509" s="207"/>
      <c r="MUI2509" s="187"/>
      <c r="MUJ2509" s="187"/>
      <c r="MUK2509" s="204"/>
      <c r="MUL2509" s="272"/>
      <c r="MUM2509" s="207"/>
      <c r="MUN2509" s="238"/>
      <c r="MUO2509" s="207"/>
      <c r="MUP2509" s="207"/>
      <c r="MUQ2509" s="187"/>
      <c r="MUR2509" s="187"/>
      <c r="MUS2509" s="204"/>
      <c r="MUT2509" s="272"/>
      <c r="MUU2509" s="207"/>
      <c r="MUV2509" s="238"/>
      <c r="MUW2509" s="207"/>
      <c r="MUX2509" s="207"/>
      <c r="MUY2509" s="187"/>
      <c r="MUZ2509" s="187"/>
      <c r="MVA2509" s="204"/>
      <c r="MVB2509" s="272"/>
      <c r="MVC2509" s="207"/>
      <c r="MVD2509" s="238"/>
      <c r="MVE2509" s="207"/>
      <c r="MVF2509" s="207"/>
      <c r="MVG2509" s="187"/>
      <c r="MVH2509" s="187"/>
      <c r="MVI2509" s="204"/>
      <c r="MVJ2509" s="272"/>
      <c r="MVK2509" s="207"/>
      <c r="MVL2509" s="238"/>
      <c r="MVM2509" s="207"/>
      <c r="MVN2509" s="207"/>
      <c r="MVO2509" s="187"/>
      <c r="MVP2509" s="187"/>
      <c r="MVQ2509" s="204"/>
      <c r="MVR2509" s="272"/>
      <c r="MVS2509" s="207"/>
      <c r="MVT2509" s="238"/>
      <c r="MVU2509" s="207"/>
      <c r="MVV2509" s="207"/>
      <c r="MVW2509" s="187"/>
      <c r="MVX2509" s="187"/>
      <c r="MVY2509" s="204"/>
      <c r="MVZ2509" s="272"/>
      <c r="MWA2509" s="207"/>
      <c r="MWB2509" s="238"/>
      <c r="MWC2509" s="207"/>
      <c r="MWD2509" s="207"/>
      <c r="MWE2509" s="187"/>
      <c r="MWF2509" s="187"/>
      <c r="MWG2509" s="204"/>
      <c r="MWH2509" s="272"/>
      <c r="MWI2509" s="207"/>
      <c r="MWJ2509" s="238"/>
      <c r="MWK2509" s="207"/>
      <c r="MWL2509" s="207"/>
      <c r="MWM2509" s="187"/>
      <c r="MWN2509" s="187"/>
      <c r="MWO2509" s="204"/>
      <c r="MWP2509" s="272"/>
      <c r="MWQ2509" s="207"/>
      <c r="MWR2509" s="238"/>
      <c r="MWS2509" s="207"/>
      <c r="MWT2509" s="207"/>
      <c r="MWU2509" s="187"/>
      <c r="MWV2509" s="187"/>
      <c r="MWW2509" s="204"/>
      <c r="MWX2509" s="272"/>
      <c r="MWY2509" s="207"/>
      <c r="MWZ2509" s="238"/>
      <c r="MXA2509" s="207"/>
      <c r="MXB2509" s="207"/>
      <c r="MXC2509" s="187"/>
      <c r="MXD2509" s="187"/>
      <c r="MXE2509" s="204"/>
      <c r="MXF2509" s="272"/>
      <c r="MXG2509" s="207"/>
      <c r="MXH2509" s="238"/>
      <c r="MXI2509" s="207"/>
      <c r="MXJ2509" s="207"/>
      <c r="MXK2509" s="187"/>
      <c r="MXL2509" s="187"/>
      <c r="MXM2509" s="204"/>
      <c r="MXN2509" s="272"/>
      <c r="MXO2509" s="207"/>
      <c r="MXP2509" s="238"/>
      <c r="MXQ2509" s="207"/>
      <c r="MXR2509" s="207"/>
      <c r="MXS2509" s="187"/>
      <c r="MXT2509" s="187"/>
      <c r="MXU2509" s="204"/>
      <c r="MXV2509" s="272"/>
      <c r="MXW2509" s="207"/>
      <c r="MXX2509" s="238"/>
      <c r="MXY2509" s="207"/>
      <c r="MXZ2509" s="207"/>
      <c r="MYA2509" s="187"/>
      <c r="MYB2509" s="187"/>
      <c r="MYC2509" s="204"/>
      <c r="MYD2509" s="272"/>
      <c r="MYE2509" s="207"/>
      <c r="MYF2509" s="238"/>
      <c r="MYG2509" s="207"/>
      <c r="MYH2509" s="207"/>
      <c r="MYI2509" s="187"/>
      <c r="MYJ2509" s="187"/>
      <c r="MYK2509" s="204"/>
      <c r="MYL2509" s="272"/>
      <c r="MYM2509" s="207"/>
      <c r="MYN2509" s="238"/>
      <c r="MYO2509" s="207"/>
      <c r="MYP2509" s="207"/>
      <c r="MYQ2509" s="187"/>
      <c r="MYR2509" s="187"/>
      <c r="MYS2509" s="204"/>
      <c r="MYT2509" s="272"/>
      <c r="MYU2509" s="207"/>
      <c r="MYV2509" s="238"/>
      <c r="MYW2509" s="207"/>
      <c r="MYX2509" s="207"/>
      <c r="MYY2509" s="187"/>
      <c r="MYZ2509" s="187"/>
      <c r="MZA2509" s="204"/>
      <c r="MZB2509" s="272"/>
      <c r="MZC2509" s="207"/>
      <c r="MZD2509" s="238"/>
      <c r="MZE2509" s="207"/>
      <c r="MZF2509" s="207"/>
      <c r="MZG2509" s="187"/>
      <c r="MZH2509" s="187"/>
      <c r="MZI2509" s="204"/>
      <c r="MZJ2509" s="272"/>
      <c r="MZK2509" s="207"/>
      <c r="MZL2509" s="238"/>
      <c r="MZM2509" s="207"/>
      <c r="MZN2509" s="207"/>
      <c r="MZO2509" s="187"/>
      <c r="MZP2509" s="187"/>
      <c r="MZQ2509" s="204"/>
      <c r="MZR2509" s="272"/>
      <c r="MZS2509" s="207"/>
      <c r="MZT2509" s="238"/>
      <c r="MZU2509" s="207"/>
      <c r="MZV2509" s="207"/>
      <c r="MZW2509" s="187"/>
      <c r="MZX2509" s="187"/>
      <c r="MZY2509" s="204"/>
      <c r="MZZ2509" s="272"/>
      <c r="NAA2509" s="207"/>
      <c r="NAB2509" s="238"/>
      <c r="NAC2509" s="207"/>
      <c r="NAD2509" s="207"/>
      <c r="NAE2509" s="187"/>
      <c r="NAF2509" s="187"/>
      <c r="NAG2509" s="204"/>
      <c r="NAH2509" s="272"/>
      <c r="NAI2509" s="207"/>
      <c r="NAJ2509" s="238"/>
      <c r="NAK2509" s="207"/>
      <c r="NAL2509" s="207"/>
      <c r="NAM2509" s="187"/>
      <c r="NAN2509" s="187"/>
      <c r="NAO2509" s="204"/>
      <c r="NAP2509" s="272"/>
      <c r="NAQ2509" s="207"/>
      <c r="NAR2509" s="238"/>
      <c r="NAS2509" s="207"/>
      <c r="NAT2509" s="207"/>
      <c r="NAU2509" s="187"/>
      <c r="NAV2509" s="187"/>
      <c r="NAW2509" s="204"/>
      <c r="NAX2509" s="272"/>
      <c r="NAY2509" s="207"/>
      <c r="NAZ2509" s="238"/>
      <c r="NBA2509" s="207"/>
      <c r="NBB2509" s="207"/>
      <c r="NBC2509" s="187"/>
      <c r="NBD2509" s="187"/>
      <c r="NBE2509" s="204"/>
      <c r="NBF2509" s="272"/>
      <c r="NBG2509" s="207"/>
      <c r="NBH2509" s="238"/>
      <c r="NBI2509" s="207"/>
      <c r="NBJ2509" s="207"/>
      <c r="NBK2509" s="187"/>
      <c r="NBL2509" s="187"/>
      <c r="NBM2509" s="204"/>
      <c r="NBN2509" s="272"/>
      <c r="NBO2509" s="207"/>
      <c r="NBP2509" s="238"/>
      <c r="NBQ2509" s="207"/>
      <c r="NBR2509" s="207"/>
      <c r="NBS2509" s="187"/>
      <c r="NBT2509" s="187"/>
      <c r="NBU2509" s="204"/>
      <c r="NBV2509" s="272"/>
      <c r="NBW2509" s="207"/>
      <c r="NBX2509" s="238"/>
      <c r="NBY2509" s="207"/>
      <c r="NBZ2509" s="207"/>
      <c r="NCA2509" s="187"/>
      <c r="NCB2509" s="187"/>
      <c r="NCC2509" s="204"/>
      <c r="NCD2509" s="272"/>
      <c r="NCE2509" s="207"/>
      <c r="NCF2509" s="238"/>
      <c r="NCG2509" s="207"/>
      <c r="NCH2509" s="207"/>
      <c r="NCI2509" s="187"/>
      <c r="NCJ2509" s="187"/>
      <c r="NCK2509" s="204"/>
      <c r="NCL2509" s="272"/>
      <c r="NCM2509" s="207"/>
      <c r="NCN2509" s="238"/>
      <c r="NCO2509" s="207"/>
      <c r="NCP2509" s="207"/>
      <c r="NCQ2509" s="187"/>
      <c r="NCR2509" s="187"/>
      <c r="NCS2509" s="204"/>
      <c r="NCT2509" s="272"/>
      <c r="NCU2509" s="207"/>
      <c r="NCV2509" s="238"/>
      <c r="NCW2509" s="207"/>
      <c r="NCX2509" s="207"/>
      <c r="NCY2509" s="187"/>
      <c r="NCZ2509" s="187"/>
      <c r="NDA2509" s="204"/>
      <c r="NDB2509" s="272"/>
      <c r="NDC2509" s="207"/>
      <c r="NDD2509" s="238"/>
      <c r="NDE2509" s="207"/>
      <c r="NDF2509" s="207"/>
      <c r="NDG2509" s="187"/>
      <c r="NDH2509" s="187"/>
      <c r="NDI2509" s="204"/>
      <c r="NDJ2509" s="272"/>
      <c r="NDK2509" s="207"/>
      <c r="NDL2509" s="238"/>
      <c r="NDM2509" s="207"/>
      <c r="NDN2509" s="207"/>
      <c r="NDO2509" s="187"/>
      <c r="NDP2509" s="187"/>
      <c r="NDQ2509" s="204"/>
      <c r="NDR2509" s="272"/>
      <c r="NDS2509" s="207"/>
      <c r="NDT2509" s="238"/>
      <c r="NDU2509" s="207"/>
      <c r="NDV2509" s="207"/>
      <c r="NDW2509" s="187"/>
      <c r="NDX2509" s="187"/>
      <c r="NDY2509" s="204"/>
      <c r="NDZ2509" s="272"/>
      <c r="NEA2509" s="207"/>
      <c r="NEB2509" s="238"/>
      <c r="NEC2509" s="207"/>
      <c r="NED2509" s="207"/>
      <c r="NEE2509" s="187"/>
      <c r="NEF2509" s="187"/>
      <c r="NEG2509" s="204"/>
      <c r="NEH2509" s="272"/>
      <c r="NEI2509" s="207"/>
      <c r="NEJ2509" s="238"/>
      <c r="NEK2509" s="207"/>
      <c r="NEL2509" s="207"/>
      <c r="NEM2509" s="187"/>
      <c r="NEN2509" s="187"/>
      <c r="NEO2509" s="204"/>
      <c r="NEP2509" s="272"/>
      <c r="NEQ2509" s="207"/>
      <c r="NER2509" s="238"/>
      <c r="NES2509" s="207"/>
      <c r="NET2509" s="207"/>
      <c r="NEU2509" s="187"/>
      <c r="NEV2509" s="187"/>
      <c r="NEW2509" s="204"/>
      <c r="NEX2509" s="272"/>
      <c r="NEY2509" s="207"/>
      <c r="NEZ2509" s="238"/>
      <c r="NFA2509" s="207"/>
      <c r="NFB2509" s="207"/>
      <c r="NFC2509" s="187"/>
      <c r="NFD2509" s="187"/>
      <c r="NFE2509" s="204"/>
      <c r="NFF2509" s="272"/>
      <c r="NFG2509" s="207"/>
      <c r="NFH2509" s="238"/>
      <c r="NFI2509" s="207"/>
      <c r="NFJ2509" s="207"/>
      <c r="NFK2509" s="187"/>
      <c r="NFL2509" s="187"/>
      <c r="NFM2509" s="204"/>
      <c r="NFN2509" s="272"/>
      <c r="NFO2509" s="207"/>
      <c r="NFP2509" s="238"/>
      <c r="NFQ2509" s="207"/>
      <c r="NFR2509" s="207"/>
      <c r="NFS2509" s="187"/>
      <c r="NFT2509" s="187"/>
      <c r="NFU2509" s="204"/>
      <c r="NFV2509" s="272"/>
      <c r="NFW2509" s="207"/>
      <c r="NFX2509" s="238"/>
      <c r="NFY2509" s="207"/>
      <c r="NFZ2509" s="207"/>
      <c r="NGA2509" s="187"/>
      <c r="NGB2509" s="187"/>
      <c r="NGC2509" s="204"/>
      <c r="NGD2509" s="272"/>
      <c r="NGE2509" s="207"/>
      <c r="NGF2509" s="238"/>
      <c r="NGG2509" s="207"/>
      <c r="NGH2509" s="207"/>
      <c r="NGI2509" s="187"/>
      <c r="NGJ2509" s="187"/>
      <c r="NGK2509" s="204"/>
      <c r="NGL2509" s="272"/>
      <c r="NGM2509" s="207"/>
      <c r="NGN2509" s="238"/>
      <c r="NGO2509" s="207"/>
      <c r="NGP2509" s="207"/>
      <c r="NGQ2509" s="187"/>
      <c r="NGR2509" s="187"/>
      <c r="NGS2509" s="204"/>
      <c r="NGT2509" s="272"/>
      <c r="NGU2509" s="207"/>
      <c r="NGV2509" s="238"/>
      <c r="NGW2509" s="207"/>
      <c r="NGX2509" s="207"/>
      <c r="NGY2509" s="187"/>
      <c r="NGZ2509" s="187"/>
      <c r="NHA2509" s="204"/>
      <c r="NHB2509" s="272"/>
      <c r="NHC2509" s="207"/>
      <c r="NHD2509" s="238"/>
      <c r="NHE2509" s="207"/>
      <c r="NHF2509" s="207"/>
      <c r="NHG2509" s="187"/>
      <c r="NHH2509" s="187"/>
      <c r="NHI2509" s="204"/>
      <c r="NHJ2509" s="272"/>
      <c r="NHK2509" s="207"/>
      <c r="NHL2509" s="238"/>
      <c r="NHM2509" s="207"/>
      <c r="NHN2509" s="207"/>
      <c r="NHO2509" s="187"/>
      <c r="NHP2509" s="187"/>
      <c r="NHQ2509" s="204"/>
      <c r="NHR2509" s="272"/>
      <c r="NHS2509" s="207"/>
      <c r="NHT2509" s="238"/>
      <c r="NHU2509" s="207"/>
      <c r="NHV2509" s="207"/>
      <c r="NHW2509" s="187"/>
      <c r="NHX2509" s="187"/>
      <c r="NHY2509" s="204"/>
      <c r="NHZ2509" s="272"/>
      <c r="NIA2509" s="207"/>
      <c r="NIB2509" s="238"/>
      <c r="NIC2509" s="207"/>
      <c r="NID2509" s="207"/>
      <c r="NIE2509" s="187"/>
      <c r="NIF2509" s="187"/>
      <c r="NIG2509" s="204"/>
      <c r="NIH2509" s="272"/>
      <c r="NII2509" s="207"/>
      <c r="NIJ2509" s="238"/>
      <c r="NIK2509" s="207"/>
      <c r="NIL2509" s="207"/>
      <c r="NIM2509" s="187"/>
      <c r="NIN2509" s="187"/>
      <c r="NIO2509" s="204"/>
      <c r="NIP2509" s="272"/>
      <c r="NIQ2509" s="207"/>
      <c r="NIR2509" s="238"/>
      <c r="NIS2509" s="207"/>
      <c r="NIT2509" s="207"/>
      <c r="NIU2509" s="187"/>
      <c r="NIV2509" s="187"/>
      <c r="NIW2509" s="204"/>
      <c r="NIX2509" s="272"/>
      <c r="NIY2509" s="207"/>
      <c r="NIZ2509" s="238"/>
      <c r="NJA2509" s="207"/>
      <c r="NJB2509" s="207"/>
      <c r="NJC2509" s="187"/>
      <c r="NJD2509" s="187"/>
      <c r="NJE2509" s="204"/>
      <c r="NJF2509" s="272"/>
      <c r="NJG2509" s="207"/>
      <c r="NJH2509" s="238"/>
      <c r="NJI2509" s="207"/>
      <c r="NJJ2509" s="207"/>
      <c r="NJK2509" s="187"/>
      <c r="NJL2509" s="187"/>
      <c r="NJM2509" s="204"/>
      <c r="NJN2509" s="272"/>
      <c r="NJO2509" s="207"/>
      <c r="NJP2509" s="238"/>
      <c r="NJQ2509" s="207"/>
      <c r="NJR2509" s="207"/>
      <c r="NJS2509" s="187"/>
      <c r="NJT2509" s="187"/>
      <c r="NJU2509" s="204"/>
      <c r="NJV2509" s="272"/>
      <c r="NJW2509" s="207"/>
      <c r="NJX2509" s="238"/>
      <c r="NJY2509" s="207"/>
      <c r="NJZ2509" s="207"/>
      <c r="NKA2509" s="187"/>
      <c r="NKB2509" s="187"/>
      <c r="NKC2509" s="204"/>
      <c r="NKD2509" s="272"/>
      <c r="NKE2509" s="207"/>
      <c r="NKF2509" s="238"/>
      <c r="NKG2509" s="207"/>
      <c r="NKH2509" s="207"/>
      <c r="NKI2509" s="187"/>
      <c r="NKJ2509" s="187"/>
      <c r="NKK2509" s="204"/>
      <c r="NKL2509" s="272"/>
      <c r="NKM2509" s="207"/>
      <c r="NKN2509" s="238"/>
      <c r="NKO2509" s="207"/>
      <c r="NKP2509" s="207"/>
      <c r="NKQ2509" s="187"/>
      <c r="NKR2509" s="187"/>
      <c r="NKS2509" s="204"/>
      <c r="NKT2509" s="272"/>
      <c r="NKU2509" s="207"/>
      <c r="NKV2509" s="238"/>
      <c r="NKW2509" s="207"/>
      <c r="NKX2509" s="207"/>
      <c r="NKY2509" s="187"/>
      <c r="NKZ2509" s="187"/>
      <c r="NLA2509" s="204"/>
      <c r="NLB2509" s="272"/>
      <c r="NLC2509" s="207"/>
      <c r="NLD2509" s="238"/>
      <c r="NLE2509" s="207"/>
      <c r="NLF2509" s="207"/>
      <c r="NLG2509" s="187"/>
      <c r="NLH2509" s="187"/>
      <c r="NLI2509" s="204"/>
      <c r="NLJ2509" s="272"/>
      <c r="NLK2509" s="207"/>
      <c r="NLL2509" s="238"/>
      <c r="NLM2509" s="207"/>
      <c r="NLN2509" s="207"/>
      <c r="NLO2509" s="187"/>
      <c r="NLP2509" s="187"/>
      <c r="NLQ2509" s="204"/>
      <c r="NLR2509" s="272"/>
      <c r="NLS2509" s="207"/>
      <c r="NLT2509" s="238"/>
      <c r="NLU2509" s="207"/>
      <c r="NLV2509" s="207"/>
      <c r="NLW2509" s="187"/>
      <c r="NLX2509" s="187"/>
      <c r="NLY2509" s="204"/>
      <c r="NLZ2509" s="272"/>
      <c r="NMA2509" s="207"/>
      <c r="NMB2509" s="238"/>
      <c r="NMC2509" s="207"/>
      <c r="NMD2509" s="207"/>
      <c r="NME2509" s="187"/>
      <c r="NMF2509" s="187"/>
      <c r="NMG2509" s="204"/>
      <c r="NMH2509" s="272"/>
      <c r="NMI2509" s="207"/>
      <c r="NMJ2509" s="238"/>
      <c r="NMK2509" s="207"/>
      <c r="NML2509" s="207"/>
      <c r="NMM2509" s="187"/>
      <c r="NMN2509" s="187"/>
      <c r="NMO2509" s="204"/>
      <c r="NMP2509" s="272"/>
      <c r="NMQ2509" s="207"/>
      <c r="NMR2509" s="238"/>
      <c r="NMS2509" s="207"/>
      <c r="NMT2509" s="207"/>
      <c r="NMU2509" s="187"/>
      <c r="NMV2509" s="187"/>
      <c r="NMW2509" s="204"/>
      <c r="NMX2509" s="272"/>
      <c r="NMY2509" s="207"/>
      <c r="NMZ2509" s="238"/>
      <c r="NNA2509" s="207"/>
      <c r="NNB2509" s="207"/>
      <c r="NNC2509" s="187"/>
      <c r="NND2509" s="187"/>
      <c r="NNE2509" s="204"/>
      <c r="NNF2509" s="272"/>
      <c r="NNG2509" s="207"/>
      <c r="NNH2509" s="238"/>
      <c r="NNI2509" s="207"/>
      <c r="NNJ2509" s="207"/>
      <c r="NNK2509" s="187"/>
      <c r="NNL2509" s="187"/>
      <c r="NNM2509" s="204"/>
      <c r="NNN2509" s="272"/>
      <c r="NNO2509" s="207"/>
      <c r="NNP2509" s="238"/>
      <c r="NNQ2509" s="207"/>
      <c r="NNR2509" s="207"/>
      <c r="NNS2509" s="187"/>
      <c r="NNT2509" s="187"/>
      <c r="NNU2509" s="204"/>
      <c r="NNV2509" s="272"/>
      <c r="NNW2509" s="207"/>
      <c r="NNX2509" s="238"/>
      <c r="NNY2509" s="207"/>
      <c r="NNZ2509" s="207"/>
      <c r="NOA2509" s="187"/>
      <c r="NOB2509" s="187"/>
      <c r="NOC2509" s="204"/>
      <c r="NOD2509" s="272"/>
      <c r="NOE2509" s="207"/>
      <c r="NOF2509" s="238"/>
      <c r="NOG2509" s="207"/>
      <c r="NOH2509" s="207"/>
      <c r="NOI2509" s="187"/>
      <c r="NOJ2509" s="187"/>
      <c r="NOK2509" s="204"/>
      <c r="NOL2509" s="272"/>
      <c r="NOM2509" s="207"/>
      <c r="NON2509" s="238"/>
      <c r="NOO2509" s="207"/>
      <c r="NOP2509" s="207"/>
      <c r="NOQ2509" s="187"/>
      <c r="NOR2509" s="187"/>
      <c r="NOS2509" s="204"/>
      <c r="NOT2509" s="272"/>
      <c r="NOU2509" s="207"/>
      <c r="NOV2509" s="238"/>
      <c r="NOW2509" s="207"/>
      <c r="NOX2509" s="207"/>
      <c r="NOY2509" s="187"/>
      <c r="NOZ2509" s="187"/>
      <c r="NPA2509" s="204"/>
      <c r="NPB2509" s="272"/>
      <c r="NPC2509" s="207"/>
      <c r="NPD2509" s="238"/>
      <c r="NPE2509" s="207"/>
      <c r="NPF2509" s="207"/>
      <c r="NPG2509" s="187"/>
      <c r="NPH2509" s="187"/>
      <c r="NPI2509" s="204"/>
      <c r="NPJ2509" s="272"/>
      <c r="NPK2509" s="207"/>
      <c r="NPL2509" s="238"/>
      <c r="NPM2509" s="207"/>
      <c r="NPN2509" s="207"/>
      <c r="NPO2509" s="187"/>
      <c r="NPP2509" s="187"/>
      <c r="NPQ2509" s="204"/>
      <c r="NPR2509" s="272"/>
      <c r="NPS2509" s="207"/>
      <c r="NPT2509" s="238"/>
      <c r="NPU2509" s="207"/>
      <c r="NPV2509" s="207"/>
      <c r="NPW2509" s="187"/>
      <c r="NPX2509" s="187"/>
      <c r="NPY2509" s="204"/>
      <c r="NPZ2509" s="272"/>
      <c r="NQA2509" s="207"/>
      <c r="NQB2509" s="238"/>
      <c r="NQC2509" s="207"/>
      <c r="NQD2509" s="207"/>
      <c r="NQE2509" s="187"/>
      <c r="NQF2509" s="187"/>
      <c r="NQG2509" s="204"/>
      <c r="NQH2509" s="272"/>
      <c r="NQI2509" s="207"/>
      <c r="NQJ2509" s="238"/>
      <c r="NQK2509" s="207"/>
      <c r="NQL2509" s="207"/>
      <c r="NQM2509" s="187"/>
      <c r="NQN2509" s="187"/>
      <c r="NQO2509" s="204"/>
      <c r="NQP2509" s="272"/>
      <c r="NQQ2509" s="207"/>
      <c r="NQR2509" s="238"/>
      <c r="NQS2509" s="207"/>
      <c r="NQT2509" s="207"/>
      <c r="NQU2509" s="187"/>
      <c r="NQV2509" s="187"/>
      <c r="NQW2509" s="204"/>
      <c r="NQX2509" s="272"/>
      <c r="NQY2509" s="207"/>
      <c r="NQZ2509" s="238"/>
      <c r="NRA2509" s="207"/>
      <c r="NRB2509" s="207"/>
      <c r="NRC2509" s="187"/>
      <c r="NRD2509" s="187"/>
      <c r="NRE2509" s="204"/>
      <c r="NRF2509" s="272"/>
      <c r="NRG2509" s="207"/>
      <c r="NRH2509" s="238"/>
      <c r="NRI2509" s="207"/>
      <c r="NRJ2509" s="207"/>
      <c r="NRK2509" s="187"/>
      <c r="NRL2509" s="187"/>
      <c r="NRM2509" s="204"/>
      <c r="NRN2509" s="272"/>
      <c r="NRO2509" s="207"/>
      <c r="NRP2509" s="238"/>
      <c r="NRQ2509" s="207"/>
      <c r="NRR2509" s="207"/>
      <c r="NRS2509" s="187"/>
      <c r="NRT2509" s="187"/>
      <c r="NRU2509" s="204"/>
      <c r="NRV2509" s="272"/>
      <c r="NRW2509" s="207"/>
      <c r="NRX2509" s="238"/>
      <c r="NRY2509" s="207"/>
      <c r="NRZ2509" s="207"/>
      <c r="NSA2509" s="187"/>
      <c r="NSB2509" s="187"/>
      <c r="NSC2509" s="204"/>
      <c r="NSD2509" s="272"/>
      <c r="NSE2509" s="207"/>
      <c r="NSF2509" s="238"/>
      <c r="NSG2509" s="207"/>
      <c r="NSH2509" s="207"/>
      <c r="NSI2509" s="187"/>
      <c r="NSJ2509" s="187"/>
      <c r="NSK2509" s="204"/>
      <c r="NSL2509" s="272"/>
      <c r="NSM2509" s="207"/>
      <c r="NSN2509" s="238"/>
      <c r="NSO2509" s="207"/>
      <c r="NSP2509" s="207"/>
      <c r="NSQ2509" s="187"/>
      <c r="NSR2509" s="187"/>
      <c r="NSS2509" s="204"/>
      <c r="NST2509" s="272"/>
      <c r="NSU2509" s="207"/>
      <c r="NSV2509" s="238"/>
      <c r="NSW2509" s="207"/>
      <c r="NSX2509" s="207"/>
      <c r="NSY2509" s="187"/>
      <c r="NSZ2509" s="187"/>
      <c r="NTA2509" s="204"/>
      <c r="NTB2509" s="272"/>
      <c r="NTC2509" s="207"/>
      <c r="NTD2509" s="238"/>
      <c r="NTE2509" s="207"/>
      <c r="NTF2509" s="207"/>
      <c r="NTG2509" s="187"/>
      <c r="NTH2509" s="187"/>
      <c r="NTI2509" s="204"/>
      <c r="NTJ2509" s="272"/>
      <c r="NTK2509" s="207"/>
      <c r="NTL2509" s="238"/>
      <c r="NTM2509" s="207"/>
      <c r="NTN2509" s="207"/>
      <c r="NTO2509" s="187"/>
      <c r="NTP2509" s="187"/>
      <c r="NTQ2509" s="204"/>
      <c r="NTR2509" s="272"/>
      <c r="NTS2509" s="207"/>
      <c r="NTT2509" s="238"/>
      <c r="NTU2509" s="207"/>
      <c r="NTV2509" s="207"/>
      <c r="NTW2509" s="187"/>
      <c r="NTX2509" s="187"/>
      <c r="NTY2509" s="204"/>
      <c r="NTZ2509" s="272"/>
      <c r="NUA2509" s="207"/>
      <c r="NUB2509" s="238"/>
      <c r="NUC2509" s="207"/>
      <c r="NUD2509" s="207"/>
      <c r="NUE2509" s="187"/>
      <c r="NUF2509" s="187"/>
      <c r="NUG2509" s="204"/>
      <c r="NUH2509" s="272"/>
      <c r="NUI2509" s="207"/>
      <c r="NUJ2509" s="238"/>
      <c r="NUK2509" s="207"/>
      <c r="NUL2509" s="207"/>
      <c r="NUM2509" s="187"/>
      <c r="NUN2509" s="187"/>
      <c r="NUO2509" s="204"/>
      <c r="NUP2509" s="272"/>
      <c r="NUQ2509" s="207"/>
      <c r="NUR2509" s="238"/>
      <c r="NUS2509" s="207"/>
      <c r="NUT2509" s="207"/>
      <c r="NUU2509" s="187"/>
      <c r="NUV2509" s="187"/>
      <c r="NUW2509" s="204"/>
      <c r="NUX2509" s="272"/>
      <c r="NUY2509" s="207"/>
      <c r="NUZ2509" s="238"/>
      <c r="NVA2509" s="207"/>
      <c r="NVB2509" s="207"/>
      <c r="NVC2509" s="187"/>
      <c r="NVD2509" s="187"/>
      <c r="NVE2509" s="204"/>
      <c r="NVF2509" s="272"/>
      <c r="NVG2509" s="207"/>
      <c r="NVH2509" s="238"/>
      <c r="NVI2509" s="207"/>
      <c r="NVJ2509" s="207"/>
      <c r="NVK2509" s="187"/>
      <c r="NVL2509" s="187"/>
      <c r="NVM2509" s="204"/>
      <c r="NVN2509" s="272"/>
      <c r="NVO2509" s="207"/>
      <c r="NVP2509" s="238"/>
      <c r="NVQ2509" s="207"/>
      <c r="NVR2509" s="207"/>
      <c r="NVS2509" s="187"/>
      <c r="NVT2509" s="187"/>
      <c r="NVU2509" s="204"/>
      <c r="NVV2509" s="272"/>
      <c r="NVW2509" s="207"/>
      <c r="NVX2509" s="238"/>
      <c r="NVY2509" s="207"/>
      <c r="NVZ2509" s="207"/>
      <c r="NWA2509" s="187"/>
      <c r="NWB2509" s="187"/>
      <c r="NWC2509" s="204"/>
      <c r="NWD2509" s="272"/>
      <c r="NWE2509" s="207"/>
      <c r="NWF2509" s="238"/>
      <c r="NWG2509" s="207"/>
      <c r="NWH2509" s="207"/>
      <c r="NWI2509" s="187"/>
      <c r="NWJ2509" s="187"/>
      <c r="NWK2509" s="204"/>
      <c r="NWL2509" s="272"/>
      <c r="NWM2509" s="207"/>
      <c r="NWN2509" s="238"/>
      <c r="NWO2509" s="207"/>
      <c r="NWP2509" s="207"/>
      <c r="NWQ2509" s="187"/>
      <c r="NWR2509" s="187"/>
      <c r="NWS2509" s="204"/>
      <c r="NWT2509" s="272"/>
      <c r="NWU2509" s="207"/>
      <c r="NWV2509" s="238"/>
      <c r="NWW2509" s="207"/>
      <c r="NWX2509" s="207"/>
      <c r="NWY2509" s="187"/>
      <c r="NWZ2509" s="187"/>
      <c r="NXA2509" s="204"/>
      <c r="NXB2509" s="272"/>
      <c r="NXC2509" s="207"/>
      <c r="NXD2509" s="238"/>
      <c r="NXE2509" s="207"/>
      <c r="NXF2509" s="207"/>
      <c r="NXG2509" s="187"/>
      <c r="NXH2509" s="187"/>
      <c r="NXI2509" s="204"/>
      <c r="NXJ2509" s="272"/>
      <c r="NXK2509" s="207"/>
      <c r="NXL2509" s="238"/>
      <c r="NXM2509" s="207"/>
      <c r="NXN2509" s="207"/>
      <c r="NXO2509" s="187"/>
      <c r="NXP2509" s="187"/>
      <c r="NXQ2509" s="204"/>
      <c r="NXR2509" s="272"/>
      <c r="NXS2509" s="207"/>
      <c r="NXT2509" s="238"/>
      <c r="NXU2509" s="207"/>
      <c r="NXV2509" s="207"/>
      <c r="NXW2509" s="187"/>
      <c r="NXX2509" s="187"/>
      <c r="NXY2509" s="204"/>
      <c r="NXZ2509" s="272"/>
      <c r="NYA2509" s="207"/>
      <c r="NYB2509" s="238"/>
      <c r="NYC2509" s="207"/>
      <c r="NYD2509" s="207"/>
      <c r="NYE2509" s="187"/>
      <c r="NYF2509" s="187"/>
      <c r="NYG2509" s="204"/>
      <c r="NYH2509" s="272"/>
      <c r="NYI2509" s="207"/>
      <c r="NYJ2509" s="238"/>
      <c r="NYK2509" s="207"/>
      <c r="NYL2509" s="207"/>
      <c r="NYM2509" s="187"/>
      <c r="NYN2509" s="187"/>
      <c r="NYO2509" s="204"/>
      <c r="NYP2509" s="272"/>
      <c r="NYQ2509" s="207"/>
      <c r="NYR2509" s="238"/>
      <c r="NYS2509" s="207"/>
      <c r="NYT2509" s="207"/>
      <c r="NYU2509" s="187"/>
      <c r="NYV2509" s="187"/>
      <c r="NYW2509" s="204"/>
      <c r="NYX2509" s="272"/>
      <c r="NYY2509" s="207"/>
      <c r="NYZ2509" s="238"/>
      <c r="NZA2509" s="207"/>
      <c r="NZB2509" s="207"/>
      <c r="NZC2509" s="187"/>
      <c r="NZD2509" s="187"/>
      <c r="NZE2509" s="204"/>
      <c r="NZF2509" s="272"/>
      <c r="NZG2509" s="207"/>
      <c r="NZH2509" s="238"/>
      <c r="NZI2509" s="207"/>
      <c r="NZJ2509" s="207"/>
      <c r="NZK2509" s="187"/>
      <c r="NZL2509" s="187"/>
      <c r="NZM2509" s="204"/>
      <c r="NZN2509" s="272"/>
      <c r="NZO2509" s="207"/>
      <c r="NZP2509" s="238"/>
      <c r="NZQ2509" s="207"/>
      <c r="NZR2509" s="207"/>
      <c r="NZS2509" s="187"/>
      <c r="NZT2509" s="187"/>
      <c r="NZU2509" s="204"/>
      <c r="NZV2509" s="272"/>
      <c r="NZW2509" s="207"/>
      <c r="NZX2509" s="238"/>
      <c r="NZY2509" s="207"/>
      <c r="NZZ2509" s="207"/>
      <c r="OAA2509" s="187"/>
      <c r="OAB2509" s="187"/>
      <c r="OAC2509" s="204"/>
      <c r="OAD2509" s="272"/>
      <c r="OAE2509" s="207"/>
      <c r="OAF2509" s="238"/>
      <c r="OAG2509" s="207"/>
      <c r="OAH2509" s="207"/>
      <c r="OAI2509" s="187"/>
      <c r="OAJ2509" s="187"/>
      <c r="OAK2509" s="204"/>
      <c r="OAL2509" s="272"/>
      <c r="OAM2509" s="207"/>
      <c r="OAN2509" s="238"/>
      <c r="OAO2509" s="207"/>
      <c r="OAP2509" s="207"/>
      <c r="OAQ2509" s="187"/>
      <c r="OAR2509" s="187"/>
      <c r="OAS2509" s="204"/>
      <c r="OAT2509" s="272"/>
      <c r="OAU2509" s="207"/>
      <c r="OAV2509" s="238"/>
      <c r="OAW2509" s="207"/>
      <c r="OAX2509" s="207"/>
      <c r="OAY2509" s="187"/>
      <c r="OAZ2509" s="187"/>
      <c r="OBA2509" s="204"/>
      <c r="OBB2509" s="272"/>
      <c r="OBC2509" s="207"/>
      <c r="OBD2509" s="238"/>
      <c r="OBE2509" s="207"/>
      <c r="OBF2509" s="207"/>
      <c r="OBG2509" s="187"/>
      <c r="OBH2509" s="187"/>
      <c r="OBI2509" s="204"/>
      <c r="OBJ2509" s="272"/>
      <c r="OBK2509" s="207"/>
      <c r="OBL2509" s="238"/>
      <c r="OBM2509" s="207"/>
      <c r="OBN2509" s="207"/>
      <c r="OBO2509" s="187"/>
      <c r="OBP2509" s="187"/>
      <c r="OBQ2509" s="204"/>
      <c r="OBR2509" s="272"/>
      <c r="OBS2509" s="207"/>
      <c r="OBT2509" s="238"/>
      <c r="OBU2509" s="207"/>
      <c r="OBV2509" s="207"/>
      <c r="OBW2509" s="187"/>
      <c r="OBX2509" s="187"/>
      <c r="OBY2509" s="204"/>
      <c r="OBZ2509" s="272"/>
      <c r="OCA2509" s="207"/>
      <c r="OCB2509" s="238"/>
      <c r="OCC2509" s="207"/>
      <c r="OCD2509" s="207"/>
      <c r="OCE2509" s="187"/>
      <c r="OCF2509" s="187"/>
      <c r="OCG2509" s="204"/>
      <c r="OCH2509" s="272"/>
      <c r="OCI2509" s="207"/>
      <c r="OCJ2509" s="238"/>
      <c r="OCK2509" s="207"/>
      <c r="OCL2509" s="207"/>
      <c r="OCM2509" s="187"/>
      <c r="OCN2509" s="187"/>
      <c r="OCO2509" s="204"/>
      <c r="OCP2509" s="272"/>
      <c r="OCQ2509" s="207"/>
      <c r="OCR2509" s="238"/>
      <c r="OCS2509" s="207"/>
      <c r="OCT2509" s="207"/>
      <c r="OCU2509" s="187"/>
      <c r="OCV2509" s="187"/>
      <c r="OCW2509" s="204"/>
      <c r="OCX2509" s="272"/>
      <c r="OCY2509" s="207"/>
      <c r="OCZ2509" s="238"/>
      <c r="ODA2509" s="207"/>
      <c r="ODB2509" s="207"/>
      <c r="ODC2509" s="187"/>
      <c r="ODD2509" s="187"/>
      <c r="ODE2509" s="204"/>
      <c r="ODF2509" s="272"/>
      <c r="ODG2509" s="207"/>
      <c r="ODH2509" s="238"/>
      <c r="ODI2509" s="207"/>
      <c r="ODJ2509" s="207"/>
      <c r="ODK2509" s="187"/>
      <c r="ODL2509" s="187"/>
      <c r="ODM2509" s="204"/>
      <c r="ODN2509" s="272"/>
      <c r="ODO2509" s="207"/>
      <c r="ODP2509" s="238"/>
      <c r="ODQ2509" s="207"/>
      <c r="ODR2509" s="207"/>
      <c r="ODS2509" s="187"/>
      <c r="ODT2509" s="187"/>
      <c r="ODU2509" s="204"/>
      <c r="ODV2509" s="272"/>
      <c r="ODW2509" s="207"/>
      <c r="ODX2509" s="238"/>
      <c r="ODY2509" s="207"/>
      <c r="ODZ2509" s="207"/>
      <c r="OEA2509" s="187"/>
      <c r="OEB2509" s="187"/>
      <c r="OEC2509" s="204"/>
      <c r="OED2509" s="272"/>
      <c r="OEE2509" s="207"/>
      <c r="OEF2509" s="238"/>
      <c r="OEG2509" s="207"/>
      <c r="OEH2509" s="207"/>
      <c r="OEI2509" s="187"/>
      <c r="OEJ2509" s="187"/>
      <c r="OEK2509" s="204"/>
      <c r="OEL2509" s="272"/>
      <c r="OEM2509" s="207"/>
      <c r="OEN2509" s="238"/>
      <c r="OEO2509" s="207"/>
      <c r="OEP2509" s="207"/>
      <c r="OEQ2509" s="187"/>
      <c r="OER2509" s="187"/>
      <c r="OES2509" s="204"/>
      <c r="OET2509" s="272"/>
      <c r="OEU2509" s="207"/>
      <c r="OEV2509" s="238"/>
      <c r="OEW2509" s="207"/>
      <c r="OEX2509" s="207"/>
      <c r="OEY2509" s="187"/>
      <c r="OEZ2509" s="187"/>
      <c r="OFA2509" s="204"/>
      <c r="OFB2509" s="272"/>
      <c r="OFC2509" s="207"/>
      <c r="OFD2509" s="238"/>
      <c r="OFE2509" s="207"/>
      <c r="OFF2509" s="207"/>
      <c r="OFG2509" s="187"/>
      <c r="OFH2509" s="187"/>
      <c r="OFI2509" s="204"/>
      <c r="OFJ2509" s="272"/>
      <c r="OFK2509" s="207"/>
      <c r="OFL2509" s="238"/>
      <c r="OFM2509" s="207"/>
      <c r="OFN2509" s="207"/>
      <c r="OFO2509" s="187"/>
      <c r="OFP2509" s="187"/>
      <c r="OFQ2509" s="204"/>
      <c r="OFR2509" s="272"/>
      <c r="OFS2509" s="207"/>
      <c r="OFT2509" s="238"/>
      <c r="OFU2509" s="207"/>
      <c r="OFV2509" s="207"/>
      <c r="OFW2509" s="187"/>
      <c r="OFX2509" s="187"/>
      <c r="OFY2509" s="204"/>
      <c r="OFZ2509" s="272"/>
      <c r="OGA2509" s="207"/>
      <c r="OGB2509" s="238"/>
      <c r="OGC2509" s="207"/>
      <c r="OGD2509" s="207"/>
      <c r="OGE2509" s="187"/>
      <c r="OGF2509" s="187"/>
      <c r="OGG2509" s="204"/>
      <c r="OGH2509" s="272"/>
      <c r="OGI2509" s="207"/>
      <c r="OGJ2509" s="238"/>
      <c r="OGK2509" s="207"/>
      <c r="OGL2509" s="207"/>
      <c r="OGM2509" s="187"/>
      <c r="OGN2509" s="187"/>
      <c r="OGO2509" s="204"/>
      <c r="OGP2509" s="272"/>
      <c r="OGQ2509" s="207"/>
      <c r="OGR2509" s="238"/>
      <c r="OGS2509" s="207"/>
      <c r="OGT2509" s="207"/>
      <c r="OGU2509" s="187"/>
      <c r="OGV2509" s="187"/>
      <c r="OGW2509" s="204"/>
      <c r="OGX2509" s="272"/>
      <c r="OGY2509" s="207"/>
      <c r="OGZ2509" s="238"/>
      <c r="OHA2509" s="207"/>
      <c r="OHB2509" s="207"/>
      <c r="OHC2509" s="187"/>
      <c r="OHD2509" s="187"/>
      <c r="OHE2509" s="204"/>
      <c r="OHF2509" s="272"/>
      <c r="OHG2509" s="207"/>
      <c r="OHH2509" s="238"/>
      <c r="OHI2509" s="207"/>
      <c r="OHJ2509" s="207"/>
      <c r="OHK2509" s="187"/>
      <c r="OHL2509" s="187"/>
      <c r="OHM2509" s="204"/>
      <c r="OHN2509" s="272"/>
      <c r="OHO2509" s="207"/>
      <c r="OHP2509" s="238"/>
      <c r="OHQ2509" s="207"/>
      <c r="OHR2509" s="207"/>
      <c r="OHS2509" s="187"/>
      <c r="OHT2509" s="187"/>
      <c r="OHU2509" s="204"/>
      <c r="OHV2509" s="272"/>
      <c r="OHW2509" s="207"/>
      <c r="OHX2509" s="238"/>
      <c r="OHY2509" s="207"/>
      <c r="OHZ2509" s="207"/>
      <c r="OIA2509" s="187"/>
      <c r="OIB2509" s="187"/>
      <c r="OIC2509" s="204"/>
      <c r="OID2509" s="272"/>
      <c r="OIE2509" s="207"/>
      <c r="OIF2509" s="238"/>
      <c r="OIG2509" s="207"/>
      <c r="OIH2509" s="207"/>
      <c r="OII2509" s="187"/>
      <c r="OIJ2509" s="187"/>
      <c r="OIK2509" s="204"/>
      <c r="OIL2509" s="272"/>
      <c r="OIM2509" s="207"/>
      <c r="OIN2509" s="238"/>
      <c r="OIO2509" s="207"/>
      <c r="OIP2509" s="207"/>
      <c r="OIQ2509" s="187"/>
      <c r="OIR2509" s="187"/>
      <c r="OIS2509" s="204"/>
      <c r="OIT2509" s="272"/>
      <c r="OIU2509" s="207"/>
      <c r="OIV2509" s="238"/>
      <c r="OIW2509" s="207"/>
      <c r="OIX2509" s="207"/>
      <c r="OIY2509" s="187"/>
      <c r="OIZ2509" s="187"/>
      <c r="OJA2509" s="204"/>
      <c r="OJB2509" s="272"/>
      <c r="OJC2509" s="207"/>
      <c r="OJD2509" s="238"/>
      <c r="OJE2509" s="207"/>
      <c r="OJF2509" s="207"/>
      <c r="OJG2509" s="187"/>
      <c r="OJH2509" s="187"/>
      <c r="OJI2509" s="204"/>
      <c r="OJJ2509" s="272"/>
      <c r="OJK2509" s="207"/>
      <c r="OJL2509" s="238"/>
      <c r="OJM2509" s="207"/>
      <c r="OJN2509" s="207"/>
      <c r="OJO2509" s="187"/>
      <c r="OJP2509" s="187"/>
      <c r="OJQ2509" s="204"/>
      <c r="OJR2509" s="272"/>
      <c r="OJS2509" s="207"/>
      <c r="OJT2509" s="238"/>
      <c r="OJU2509" s="207"/>
      <c r="OJV2509" s="207"/>
      <c r="OJW2509" s="187"/>
      <c r="OJX2509" s="187"/>
      <c r="OJY2509" s="204"/>
      <c r="OJZ2509" s="272"/>
      <c r="OKA2509" s="207"/>
      <c r="OKB2509" s="238"/>
      <c r="OKC2509" s="207"/>
      <c r="OKD2509" s="207"/>
      <c r="OKE2509" s="187"/>
      <c r="OKF2509" s="187"/>
      <c r="OKG2509" s="204"/>
      <c r="OKH2509" s="272"/>
      <c r="OKI2509" s="207"/>
      <c r="OKJ2509" s="238"/>
      <c r="OKK2509" s="207"/>
      <c r="OKL2509" s="207"/>
      <c r="OKM2509" s="187"/>
      <c r="OKN2509" s="187"/>
      <c r="OKO2509" s="204"/>
      <c r="OKP2509" s="272"/>
      <c r="OKQ2509" s="207"/>
      <c r="OKR2509" s="238"/>
      <c r="OKS2509" s="207"/>
      <c r="OKT2509" s="207"/>
      <c r="OKU2509" s="187"/>
      <c r="OKV2509" s="187"/>
      <c r="OKW2509" s="204"/>
      <c r="OKX2509" s="272"/>
      <c r="OKY2509" s="207"/>
      <c r="OKZ2509" s="238"/>
      <c r="OLA2509" s="207"/>
      <c r="OLB2509" s="207"/>
      <c r="OLC2509" s="187"/>
      <c r="OLD2509" s="187"/>
      <c r="OLE2509" s="204"/>
      <c r="OLF2509" s="272"/>
      <c r="OLG2509" s="207"/>
      <c r="OLH2509" s="238"/>
      <c r="OLI2509" s="207"/>
      <c r="OLJ2509" s="207"/>
      <c r="OLK2509" s="187"/>
      <c r="OLL2509" s="187"/>
      <c r="OLM2509" s="204"/>
      <c r="OLN2509" s="272"/>
      <c r="OLO2509" s="207"/>
      <c r="OLP2509" s="238"/>
      <c r="OLQ2509" s="207"/>
      <c r="OLR2509" s="207"/>
      <c r="OLS2509" s="187"/>
      <c r="OLT2509" s="187"/>
      <c r="OLU2509" s="204"/>
      <c r="OLV2509" s="272"/>
      <c r="OLW2509" s="207"/>
      <c r="OLX2509" s="238"/>
      <c r="OLY2509" s="207"/>
      <c r="OLZ2509" s="207"/>
      <c r="OMA2509" s="187"/>
      <c r="OMB2509" s="187"/>
      <c r="OMC2509" s="204"/>
      <c r="OMD2509" s="272"/>
      <c r="OME2509" s="207"/>
      <c r="OMF2509" s="238"/>
      <c r="OMG2509" s="207"/>
      <c r="OMH2509" s="207"/>
      <c r="OMI2509" s="187"/>
      <c r="OMJ2509" s="187"/>
      <c r="OMK2509" s="204"/>
      <c r="OML2509" s="272"/>
      <c r="OMM2509" s="207"/>
      <c r="OMN2509" s="238"/>
      <c r="OMO2509" s="207"/>
      <c r="OMP2509" s="207"/>
      <c r="OMQ2509" s="187"/>
      <c r="OMR2509" s="187"/>
      <c r="OMS2509" s="204"/>
      <c r="OMT2509" s="272"/>
      <c r="OMU2509" s="207"/>
      <c r="OMV2509" s="238"/>
      <c r="OMW2509" s="207"/>
      <c r="OMX2509" s="207"/>
      <c r="OMY2509" s="187"/>
      <c r="OMZ2509" s="187"/>
      <c r="ONA2509" s="204"/>
      <c r="ONB2509" s="272"/>
      <c r="ONC2509" s="207"/>
      <c r="OND2509" s="238"/>
      <c r="ONE2509" s="207"/>
      <c r="ONF2509" s="207"/>
      <c r="ONG2509" s="187"/>
      <c r="ONH2509" s="187"/>
      <c r="ONI2509" s="204"/>
      <c r="ONJ2509" s="272"/>
      <c r="ONK2509" s="207"/>
      <c r="ONL2509" s="238"/>
      <c r="ONM2509" s="207"/>
      <c r="ONN2509" s="207"/>
      <c r="ONO2509" s="187"/>
      <c r="ONP2509" s="187"/>
      <c r="ONQ2509" s="204"/>
      <c r="ONR2509" s="272"/>
      <c r="ONS2509" s="207"/>
      <c r="ONT2509" s="238"/>
      <c r="ONU2509" s="207"/>
      <c r="ONV2509" s="207"/>
      <c r="ONW2509" s="187"/>
      <c r="ONX2509" s="187"/>
      <c r="ONY2509" s="204"/>
      <c r="ONZ2509" s="272"/>
      <c r="OOA2509" s="207"/>
      <c r="OOB2509" s="238"/>
      <c r="OOC2509" s="207"/>
      <c r="OOD2509" s="207"/>
      <c r="OOE2509" s="187"/>
      <c r="OOF2509" s="187"/>
      <c r="OOG2509" s="204"/>
      <c r="OOH2509" s="272"/>
      <c r="OOI2509" s="207"/>
      <c r="OOJ2509" s="238"/>
      <c r="OOK2509" s="207"/>
      <c r="OOL2509" s="207"/>
      <c r="OOM2509" s="187"/>
      <c r="OON2509" s="187"/>
      <c r="OOO2509" s="204"/>
      <c r="OOP2509" s="272"/>
      <c r="OOQ2509" s="207"/>
      <c r="OOR2509" s="238"/>
      <c r="OOS2509" s="207"/>
      <c r="OOT2509" s="207"/>
      <c r="OOU2509" s="187"/>
      <c r="OOV2509" s="187"/>
      <c r="OOW2509" s="204"/>
      <c r="OOX2509" s="272"/>
      <c r="OOY2509" s="207"/>
      <c r="OOZ2509" s="238"/>
      <c r="OPA2509" s="207"/>
      <c r="OPB2509" s="207"/>
      <c r="OPC2509" s="187"/>
      <c r="OPD2509" s="187"/>
      <c r="OPE2509" s="204"/>
      <c r="OPF2509" s="272"/>
      <c r="OPG2509" s="207"/>
      <c r="OPH2509" s="238"/>
      <c r="OPI2509" s="207"/>
      <c r="OPJ2509" s="207"/>
      <c r="OPK2509" s="187"/>
      <c r="OPL2509" s="187"/>
      <c r="OPM2509" s="204"/>
      <c r="OPN2509" s="272"/>
      <c r="OPO2509" s="207"/>
      <c r="OPP2509" s="238"/>
      <c r="OPQ2509" s="207"/>
      <c r="OPR2509" s="207"/>
      <c r="OPS2509" s="187"/>
      <c r="OPT2509" s="187"/>
      <c r="OPU2509" s="204"/>
      <c r="OPV2509" s="272"/>
      <c r="OPW2509" s="207"/>
      <c r="OPX2509" s="238"/>
      <c r="OPY2509" s="207"/>
      <c r="OPZ2509" s="207"/>
      <c r="OQA2509" s="187"/>
      <c r="OQB2509" s="187"/>
      <c r="OQC2509" s="204"/>
      <c r="OQD2509" s="272"/>
      <c r="OQE2509" s="207"/>
      <c r="OQF2509" s="238"/>
      <c r="OQG2509" s="207"/>
      <c r="OQH2509" s="207"/>
      <c r="OQI2509" s="187"/>
      <c r="OQJ2509" s="187"/>
      <c r="OQK2509" s="204"/>
      <c r="OQL2509" s="272"/>
      <c r="OQM2509" s="207"/>
      <c r="OQN2509" s="238"/>
      <c r="OQO2509" s="207"/>
      <c r="OQP2509" s="207"/>
      <c r="OQQ2509" s="187"/>
      <c r="OQR2509" s="187"/>
      <c r="OQS2509" s="204"/>
      <c r="OQT2509" s="272"/>
      <c r="OQU2509" s="207"/>
      <c r="OQV2509" s="238"/>
      <c r="OQW2509" s="207"/>
      <c r="OQX2509" s="207"/>
      <c r="OQY2509" s="187"/>
      <c r="OQZ2509" s="187"/>
      <c r="ORA2509" s="204"/>
      <c r="ORB2509" s="272"/>
      <c r="ORC2509" s="207"/>
      <c r="ORD2509" s="238"/>
      <c r="ORE2509" s="207"/>
      <c r="ORF2509" s="207"/>
      <c r="ORG2509" s="187"/>
      <c r="ORH2509" s="187"/>
      <c r="ORI2509" s="204"/>
      <c r="ORJ2509" s="272"/>
      <c r="ORK2509" s="207"/>
      <c r="ORL2509" s="238"/>
      <c r="ORM2509" s="207"/>
      <c r="ORN2509" s="207"/>
      <c r="ORO2509" s="187"/>
      <c r="ORP2509" s="187"/>
      <c r="ORQ2509" s="204"/>
      <c r="ORR2509" s="272"/>
      <c r="ORS2509" s="207"/>
      <c r="ORT2509" s="238"/>
      <c r="ORU2509" s="207"/>
      <c r="ORV2509" s="207"/>
      <c r="ORW2509" s="187"/>
      <c r="ORX2509" s="187"/>
      <c r="ORY2509" s="204"/>
      <c r="ORZ2509" s="272"/>
      <c r="OSA2509" s="207"/>
      <c r="OSB2509" s="238"/>
      <c r="OSC2509" s="207"/>
      <c r="OSD2509" s="207"/>
      <c r="OSE2509" s="187"/>
      <c r="OSF2509" s="187"/>
      <c r="OSG2509" s="204"/>
      <c r="OSH2509" s="272"/>
      <c r="OSI2509" s="207"/>
      <c r="OSJ2509" s="238"/>
      <c r="OSK2509" s="207"/>
      <c r="OSL2509" s="207"/>
      <c r="OSM2509" s="187"/>
      <c r="OSN2509" s="187"/>
      <c r="OSO2509" s="204"/>
      <c r="OSP2509" s="272"/>
      <c r="OSQ2509" s="207"/>
      <c r="OSR2509" s="238"/>
      <c r="OSS2509" s="207"/>
      <c r="OST2509" s="207"/>
      <c r="OSU2509" s="187"/>
      <c r="OSV2509" s="187"/>
      <c r="OSW2509" s="204"/>
      <c r="OSX2509" s="272"/>
      <c r="OSY2509" s="207"/>
      <c r="OSZ2509" s="238"/>
      <c r="OTA2509" s="207"/>
      <c r="OTB2509" s="207"/>
      <c r="OTC2509" s="187"/>
      <c r="OTD2509" s="187"/>
      <c r="OTE2509" s="204"/>
      <c r="OTF2509" s="272"/>
      <c r="OTG2509" s="207"/>
      <c r="OTH2509" s="238"/>
      <c r="OTI2509" s="207"/>
      <c r="OTJ2509" s="207"/>
      <c r="OTK2509" s="187"/>
      <c r="OTL2509" s="187"/>
      <c r="OTM2509" s="204"/>
      <c r="OTN2509" s="272"/>
      <c r="OTO2509" s="207"/>
      <c r="OTP2509" s="238"/>
      <c r="OTQ2509" s="207"/>
      <c r="OTR2509" s="207"/>
      <c r="OTS2509" s="187"/>
      <c r="OTT2509" s="187"/>
      <c r="OTU2509" s="204"/>
      <c r="OTV2509" s="272"/>
      <c r="OTW2509" s="207"/>
      <c r="OTX2509" s="238"/>
      <c r="OTY2509" s="207"/>
      <c r="OTZ2509" s="207"/>
      <c r="OUA2509" s="187"/>
      <c r="OUB2509" s="187"/>
      <c r="OUC2509" s="204"/>
      <c r="OUD2509" s="272"/>
      <c r="OUE2509" s="207"/>
      <c r="OUF2509" s="238"/>
      <c r="OUG2509" s="207"/>
      <c r="OUH2509" s="207"/>
      <c r="OUI2509" s="187"/>
      <c r="OUJ2509" s="187"/>
      <c r="OUK2509" s="204"/>
      <c r="OUL2509" s="272"/>
      <c r="OUM2509" s="207"/>
      <c r="OUN2509" s="238"/>
      <c r="OUO2509" s="207"/>
      <c r="OUP2509" s="207"/>
      <c r="OUQ2509" s="187"/>
      <c r="OUR2509" s="187"/>
      <c r="OUS2509" s="204"/>
      <c r="OUT2509" s="272"/>
      <c r="OUU2509" s="207"/>
      <c r="OUV2509" s="238"/>
      <c r="OUW2509" s="207"/>
      <c r="OUX2509" s="207"/>
      <c r="OUY2509" s="187"/>
      <c r="OUZ2509" s="187"/>
      <c r="OVA2509" s="204"/>
      <c r="OVB2509" s="272"/>
      <c r="OVC2509" s="207"/>
      <c r="OVD2509" s="238"/>
      <c r="OVE2509" s="207"/>
      <c r="OVF2509" s="207"/>
      <c r="OVG2509" s="187"/>
      <c r="OVH2509" s="187"/>
      <c r="OVI2509" s="204"/>
      <c r="OVJ2509" s="272"/>
      <c r="OVK2509" s="207"/>
      <c r="OVL2509" s="238"/>
      <c r="OVM2509" s="207"/>
      <c r="OVN2509" s="207"/>
      <c r="OVO2509" s="187"/>
      <c r="OVP2509" s="187"/>
      <c r="OVQ2509" s="204"/>
      <c r="OVR2509" s="272"/>
      <c r="OVS2509" s="207"/>
      <c r="OVT2509" s="238"/>
      <c r="OVU2509" s="207"/>
      <c r="OVV2509" s="207"/>
      <c r="OVW2509" s="187"/>
      <c r="OVX2509" s="187"/>
      <c r="OVY2509" s="204"/>
      <c r="OVZ2509" s="272"/>
      <c r="OWA2509" s="207"/>
      <c r="OWB2509" s="238"/>
      <c r="OWC2509" s="207"/>
      <c r="OWD2509" s="207"/>
      <c r="OWE2509" s="187"/>
      <c r="OWF2509" s="187"/>
      <c r="OWG2509" s="204"/>
      <c r="OWH2509" s="272"/>
      <c r="OWI2509" s="207"/>
      <c r="OWJ2509" s="238"/>
      <c r="OWK2509" s="207"/>
      <c r="OWL2509" s="207"/>
      <c r="OWM2509" s="187"/>
      <c r="OWN2509" s="187"/>
      <c r="OWO2509" s="204"/>
      <c r="OWP2509" s="272"/>
      <c r="OWQ2509" s="207"/>
      <c r="OWR2509" s="238"/>
      <c r="OWS2509" s="207"/>
      <c r="OWT2509" s="207"/>
      <c r="OWU2509" s="187"/>
      <c r="OWV2509" s="187"/>
      <c r="OWW2509" s="204"/>
      <c r="OWX2509" s="272"/>
      <c r="OWY2509" s="207"/>
      <c r="OWZ2509" s="238"/>
      <c r="OXA2509" s="207"/>
      <c r="OXB2509" s="207"/>
      <c r="OXC2509" s="187"/>
      <c r="OXD2509" s="187"/>
      <c r="OXE2509" s="204"/>
      <c r="OXF2509" s="272"/>
      <c r="OXG2509" s="207"/>
      <c r="OXH2509" s="238"/>
      <c r="OXI2509" s="207"/>
      <c r="OXJ2509" s="207"/>
      <c r="OXK2509" s="187"/>
      <c r="OXL2509" s="187"/>
      <c r="OXM2509" s="204"/>
      <c r="OXN2509" s="272"/>
      <c r="OXO2509" s="207"/>
      <c r="OXP2509" s="238"/>
      <c r="OXQ2509" s="207"/>
      <c r="OXR2509" s="207"/>
      <c r="OXS2509" s="187"/>
      <c r="OXT2509" s="187"/>
      <c r="OXU2509" s="204"/>
      <c r="OXV2509" s="272"/>
      <c r="OXW2509" s="207"/>
      <c r="OXX2509" s="238"/>
      <c r="OXY2509" s="207"/>
      <c r="OXZ2509" s="207"/>
      <c r="OYA2509" s="187"/>
      <c r="OYB2509" s="187"/>
      <c r="OYC2509" s="204"/>
      <c r="OYD2509" s="272"/>
      <c r="OYE2509" s="207"/>
      <c r="OYF2509" s="238"/>
      <c r="OYG2509" s="207"/>
      <c r="OYH2509" s="207"/>
      <c r="OYI2509" s="187"/>
      <c r="OYJ2509" s="187"/>
      <c r="OYK2509" s="204"/>
      <c r="OYL2509" s="272"/>
      <c r="OYM2509" s="207"/>
      <c r="OYN2509" s="238"/>
      <c r="OYO2509" s="207"/>
      <c r="OYP2509" s="207"/>
      <c r="OYQ2509" s="187"/>
      <c r="OYR2509" s="187"/>
      <c r="OYS2509" s="204"/>
      <c r="OYT2509" s="272"/>
      <c r="OYU2509" s="207"/>
      <c r="OYV2509" s="238"/>
      <c r="OYW2509" s="207"/>
      <c r="OYX2509" s="207"/>
      <c r="OYY2509" s="187"/>
      <c r="OYZ2509" s="187"/>
      <c r="OZA2509" s="204"/>
      <c r="OZB2509" s="272"/>
      <c r="OZC2509" s="207"/>
      <c r="OZD2509" s="238"/>
      <c r="OZE2509" s="207"/>
      <c r="OZF2509" s="207"/>
      <c r="OZG2509" s="187"/>
      <c r="OZH2509" s="187"/>
      <c r="OZI2509" s="204"/>
      <c r="OZJ2509" s="272"/>
      <c r="OZK2509" s="207"/>
      <c r="OZL2509" s="238"/>
      <c r="OZM2509" s="207"/>
      <c r="OZN2509" s="207"/>
      <c r="OZO2509" s="187"/>
      <c r="OZP2509" s="187"/>
      <c r="OZQ2509" s="204"/>
      <c r="OZR2509" s="272"/>
      <c r="OZS2509" s="207"/>
      <c r="OZT2509" s="238"/>
      <c r="OZU2509" s="207"/>
      <c r="OZV2509" s="207"/>
      <c r="OZW2509" s="187"/>
      <c r="OZX2509" s="187"/>
      <c r="OZY2509" s="204"/>
      <c r="OZZ2509" s="272"/>
      <c r="PAA2509" s="207"/>
      <c r="PAB2509" s="238"/>
      <c r="PAC2509" s="207"/>
      <c r="PAD2509" s="207"/>
      <c r="PAE2509" s="187"/>
      <c r="PAF2509" s="187"/>
      <c r="PAG2509" s="204"/>
      <c r="PAH2509" s="272"/>
      <c r="PAI2509" s="207"/>
      <c r="PAJ2509" s="238"/>
      <c r="PAK2509" s="207"/>
      <c r="PAL2509" s="207"/>
      <c r="PAM2509" s="187"/>
      <c r="PAN2509" s="187"/>
      <c r="PAO2509" s="204"/>
      <c r="PAP2509" s="272"/>
      <c r="PAQ2509" s="207"/>
      <c r="PAR2509" s="238"/>
      <c r="PAS2509" s="207"/>
      <c r="PAT2509" s="207"/>
      <c r="PAU2509" s="187"/>
      <c r="PAV2509" s="187"/>
      <c r="PAW2509" s="204"/>
      <c r="PAX2509" s="272"/>
      <c r="PAY2509" s="207"/>
      <c r="PAZ2509" s="238"/>
      <c r="PBA2509" s="207"/>
      <c r="PBB2509" s="207"/>
      <c r="PBC2509" s="187"/>
      <c r="PBD2509" s="187"/>
      <c r="PBE2509" s="204"/>
      <c r="PBF2509" s="272"/>
      <c r="PBG2509" s="207"/>
      <c r="PBH2509" s="238"/>
      <c r="PBI2509" s="207"/>
      <c r="PBJ2509" s="207"/>
      <c r="PBK2509" s="187"/>
      <c r="PBL2509" s="187"/>
      <c r="PBM2509" s="204"/>
      <c r="PBN2509" s="272"/>
      <c r="PBO2509" s="207"/>
      <c r="PBP2509" s="238"/>
      <c r="PBQ2509" s="207"/>
      <c r="PBR2509" s="207"/>
      <c r="PBS2509" s="187"/>
      <c r="PBT2509" s="187"/>
      <c r="PBU2509" s="204"/>
      <c r="PBV2509" s="272"/>
      <c r="PBW2509" s="207"/>
      <c r="PBX2509" s="238"/>
      <c r="PBY2509" s="207"/>
      <c r="PBZ2509" s="207"/>
      <c r="PCA2509" s="187"/>
      <c r="PCB2509" s="187"/>
      <c r="PCC2509" s="204"/>
      <c r="PCD2509" s="272"/>
      <c r="PCE2509" s="207"/>
      <c r="PCF2509" s="238"/>
      <c r="PCG2509" s="207"/>
      <c r="PCH2509" s="207"/>
      <c r="PCI2509" s="187"/>
      <c r="PCJ2509" s="187"/>
      <c r="PCK2509" s="204"/>
      <c r="PCL2509" s="272"/>
      <c r="PCM2509" s="207"/>
      <c r="PCN2509" s="238"/>
      <c r="PCO2509" s="207"/>
      <c r="PCP2509" s="207"/>
      <c r="PCQ2509" s="187"/>
      <c r="PCR2509" s="187"/>
      <c r="PCS2509" s="204"/>
      <c r="PCT2509" s="272"/>
      <c r="PCU2509" s="207"/>
      <c r="PCV2509" s="238"/>
      <c r="PCW2509" s="207"/>
      <c r="PCX2509" s="207"/>
      <c r="PCY2509" s="187"/>
      <c r="PCZ2509" s="187"/>
      <c r="PDA2509" s="204"/>
      <c r="PDB2509" s="272"/>
      <c r="PDC2509" s="207"/>
      <c r="PDD2509" s="238"/>
      <c r="PDE2509" s="207"/>
      <c r="PDF2509" s="207"/>
      <c r="PDG2509" s="187"/>
      <c r="PDH2509" s="187"/>
      <c r="PDI2509" s="204"/>
      <c r="PDJ2509" s="272"/>
      <c r="PDK2509" s="207"/>
      <c r="PDL2509" s="238"/>
      <c r="PDM2509" s="207"/>
      <c r="PDN2509" s="207"/>
      <c r="PDO2509" s="187"/>
      <c r="PDP2509" s="187"/>
      <c r="PDQ2509" s="204"/>
      <c r="PDR2509" s="272"/>
      <c r="PDS2509" s="207"/>
      <c r="PDT2509" s="238"/>
      <c r="PDU2509" s="207"/>
      <c r="PDV2509" s="207"/>
      <c r="PDW2509" s="187"/>
      <c r="PDX2509" s="187"/>
      <c r="PDY2509" s="204"/>
      <c r="PDZ2509" s="272"/>
      <c r="PEA2509" s="207"/>
      <c r="PEB2509" s="238"/>
      <c r="PEC2509" s="207"/>
      <c r="PED2509" s="207"/>
      <c r="PEE2509" s="187"/>
      <c r="PEF2509" s="187"/>
      <c r="PEG2509" s="204"/>
      <c r="PEH2509" s="272"/>
      <c r="PEI2509" s="207"/>
      <c r="PEJ2509" s="238"/>
      <c r="PEK2509" s="207"/>
      <c r="PEL2509" s="207"/>
      <c r="PEM2509" s="187"/>
      <c r="PEN2509" s="187"/>
      <c r="PEO2509" s="204"/>
      <c r="PEP2509" s="272"/>
      <c r="PEQ2509" s="207"/>
      <c r="PER2509" s="238"/>
      <c r="PES2509" s="207"/>
      <c r="PET2509" s="207"/>
      <c r="PEU2509" s="187"/>
      <c r="PEV2509" s="187"/>
      <c r="PEW2509" s="204"/>
      <c r="PEX2509" s="272"/>
      <c r="PEY2509" s="207"/>
      <c r="PEZ2509" s="238"/>
      <c r="PFA2509" s="207"/>
      <c r="PFB2509" s="207"/>
      <c r="PFC2509" s="187"/>
      <c r="PFD2509" s="187"/>
      <c r="PFE2509" s="204"/>
      <c r="PFF2509" s="272"/>
      <c r="PFG2509" s="207"/>
      <c r="PFH2509" s="238"/>
      <c r="PFI2509" s="207"/>
      <c r="PFJ2509" s="207"/>
      <c r="PFK2509" s="187"/>
      <c r="PFL2509" s="187"/>
      <c r="PFM2509" s="204"/>
      <c r="PFN2509" s="272"/>
      <c r="PFO2509" s="207"/>
      <c r="PFP2509" s="238"/>
      <c r="PFQ2509" s="207"/>
      <c r="PFR2509" s="207"/>
      <c r="PFS2509" s="187"/>
      <c r="PFT2509" s="187"/>
      <c r="PFU2509" s="204"/>
      <c r="PFV2509" s="272"/>
      <c r="PFW2509" s="207"/>
      <c r="PFX2509" s="238"/>
      <c r="PFY2509" s="207"/>
      <c r="PFZ2509" s="207"/>
      <c r="PGA2509" s="187"/>
      <c r="PGB2509" s="187"/>
      <c r="PGC2509" s="204"/>
      <c r="PGD2509" s="272"/>
      <c r="PGE2509" s="207"/>
      <c r="PGF2509" s="238"/>
      <c r="PGG2509" s="207"/>
      <c r="PGH2509" s="207"/>
      <c r="PGI2509" s="187"/>
      <c r="PGJ2509" s="187"/>
      <c r="PGK2509" s="204"/>
      <c r="PGL2509" s="272"/>
      <c r="PGM2509" s="207"/>
      <c r="PGN2509" s="238"/>
      <c r="PGO2509" s="207"/>
      <c r="PGP2509" s="207"/>
      <c r="PGQ2509" s="187"/>
      <c r="PGR2509" s="187"/>
      <c r="PGS2509" s="204"/>
      <c r="PGT2509" s="272"/>
      <c r="PGU2509" s="207"/>
      <c r="PGV2509" s="238"/>
      <c r="PGW2509" s="207"/>
      <c r="PGX2509" s="207"/>
      <c r="PGY2509" s="187"/>
      <c r="PGZ2509" s="187"/>
      <c r="PHA2509" s="204"/>
      <c r="PHB2509" s="272"/>
      <c r="PHC2509" s="207"/>
      <c r="PHD2509" s="238"/>
      <c r="PHE2509" s="207"/>
      <c r="PHF2509" s="207"/>
      <c r="PHG2509" s="187"/>
      <c r="PHH2509" s="187"/>
      <c r="PHI2509" s="204"/>
      <c r="PHJ2509" s="272"/>
      <c r="PHK2509" s="207"/>
      <c r="PHL2509" s="238"/>
      <c r="PHM2509" s="207"/>
      <c r="PHN2509" s="207"/>
      <c r="PHO2509" s="187"/>
      <c r="PHP2509" s="187"/>
      <c r="PHQ2509" s="204"/>
      <c r="PHR2509" s="272"/>
      <c r="PHS2509" s="207"/>
      <c r="PHT2509" s="238"/>
      <c r="PHU2509" s="207"/>
      <c r="PHV2509" s="207"/>
      <c r="PHW2509" s="187"/>
      <c r="PHX2509" s="187"/>
      <c r="PHY2509" s="204"/>
      <c r="PHZ2509" s="272"/>
      <c r="PIA2509" s="207"/>
      <c r="PIB2509" s="238"/>
      <c r="PIC2509" s="207"/>
      <c r="PID2509" s="207"/>
      <c r="PIE2509" s="187"/>
      <c r="PIF2509" s="187"/>
      <c r="PIG2509" s="204"/>
      <c r="PIH2509" s="272"/>
      <c r="PII2509" s="207"/>
      <c r="PIJ2509" s="238"/>
      <c r="PIK2509" s="207"/>
      <c r="PIL2509" s="207"/>
      <c r="PIM2509" s="187"/>
      <c r="PIN2509" s="187"/>
      <c r="PIO2509" s="204"/>
      <c r="PIP2509" s="272"/>
      <c r="PIQ2509" s="207"/>
      <c r="PIR2509" s="238"/>
      <c r="PIS2509" s="207"/>
      <c r="PIT2509" s="207"/>
      <c r="PIU2509" s="187"/>
      <c r="PIV2509" s="187"/>
      <c r="PIW2509" s="204"/>
      <c r="PIX2509" s="272"/>
      <c r="PIY2509" s="207"/>
      <c r="PIZ2509" s="238"/>
      <c r="PJA2509" s="207"/>
      <c r="PJB2509" s="207"/>
      <c r="PJC2509" s="187"/>
      <c r="PJD2509" s="187"/>
      <c r="PJE2509" s="204"/>
      <c r="PJF2509" s="272"/>
      <c r="PJG2509" s="207"/>
      <c r="PJH2509" s="238"/>
      <c r="PJI2509" s="207"/>
      <c r="PJJ2509" s="207"/>
      <c r="PJK2509" s="187"/>
      <c r="PJL2509" s="187"/>
      <c r="PJM2509" s="204"/>
      <c r="PJN2509" s="272"/>
      <c r="PJO2509" s="207"/>
      <c r="PJP2509" s="238"/>
      <c r="PJQ2509" s="207"/>
      <c r="PJR2509" s="207"/>
      <c r="PJS2509" s="187"/>
      <c r="PJT2509" s="187"/>
      <c r="PJU2509" s="204"/>
      <c r="PJV2509" s="272"/>
      <c r="PJW2509" s="207"/>
      <c r="PJX2509" s="238"/>
      <c r="PJY2509" s="207"/>
      <c r="PJZ2509" s="207"/>
      <c r="PKA2509" s="187"/>
      <c r="PKB2509" s="187"/>
      <c r="PKC2509" s="204"/>
      <c r="PKD2509" s="272"/>
      <c r="PKE2509" s="207"/>
      <c r="PKF2509" s="238"/>
      <c r="PKG2509" s="207"/>
      <c r="PKH2509" s="207"/>
      <c r="PKI2509" s="187"/>
      <c r="PKJ2509" s="187"/>
      <c r="PKK2509" s="204"/>
      <c r="PKL2509" s="272"/>
      <c r="PKM2509" s="207"/>
      <c r="PKN2509" s="238"/>
      <c r="PKO2509" s="207"/>
      <c r="PKP2509" s="207"/>
      <c r="PKQ2509" s="187"/>
      <c r="PKR2509" s="187"/>
      <c r="PKS2509" s="204"/>
      <c r="PKT2509" s="272"/>
      <c r="PKU2509" s="207"/>
      <c r="PKV2509" s="238"/>
      <c r="PKW2509" s="207"/>
      <c r="PKX2509" s="207"/>
      <c r="PKY2509" s="187"/>
      <c r="PKZ2509" s="187"/>
      <c r="PLA2509" s="204"/>
      <c r="PLB2509" s="272"/>
      <c r="PLC2509" s="207"/>
      <c r="PLD2509" s="238"/>
      <c r="PLE2509" s="207"/>
      <c r="PLF2509" s="207"/>
      <c r="PLG2509" s="187"/>
      <c r="PLH2509" s="187"/>
      <c r="PLI2509" s="204"/>
      <c r="PLJ2509" s="272"/>
      <c r="PLK2509" s="207"/>
      <c r="PLL2509" s="238"/>
      <c r="PLM2509" s="207"/>
      <c r="PLN2509" s="207"/>
      <c r="PLO2509" s="187"/>
      <c r="PLP2509" s="187"/>
      <c r="PLQ2509" s="204"/>
      <c r="PLR2509" s="272"/>
      <c r="PLS2509" s="207"/>
      <c r="PLT2509" s="238"/>
      <c r="PLU2509" s="207"/>
      <c r="PLV2509" s="207"/>
      <c r="PLW2509" s="187"/>
      <c r="PLX2509" s="187"/>
      <c r="PLY2509" s="204"/>
      <c r="PLZ2509" s="272"/>
      <c r="PMA2509" s="207"/>
      <c r="PMB2509" s="238"/>
      <c r="PMC2509" s="207"/>
      <c r="PMD2509" s="207"/>
      <c r="PME2509" s="187"/>
      <c r="PMF2509" s="187"/>
      <c r="PMG2509" s="204"/>
      <c r="PMH2509" s="272"/>
      <c r="PMI2509" s="207"/>
      <c r="PMJ2509" s="238"/>
      <c r="PMK2509" s="207"/>
      <c r="PML2509" s="207"/>
      <c r="PMM2509" s="187"/>
      <c r="PMN2509" s="187"/>
      <c r="PMO2509" s="204"/>
      <c r="PMP2509" s="272"/>
      <c r="PMQ2509" s="207"/>
      <c r="PMR2509" s="238"/>
      <c r="PMS2509" s="207"/>
      <c r="PMT2509" s="207"/>
      <c r="PMU2509" s="187"/>
      <c r="PMV2509" s="187"/>
      <c r="PMW2509" s="204"/>
      <c r="PMX2509" s="272"/>
      <c r="PMY2509" s="207"/>
      <c r="PMZ2509" s="238"/>
      <c r="PNA2509" s="207"/>
      <c r="PNB2509" s="207"/>
      <c r="PNC2509" s="187"/>
      <c r="PND2509" s="187"/>
      <c r="PNE2509" s="204"/>
      <c r="PNF2509" s="272"/>
      <c r="PNG2509" s="207"/>
      <c r="PNH2509" s="238"/>
      <c r="PNI2509" s="207"/>
      <c r="PNJ2509" s="207"/>
      <c r="PNK2509" s="187"/>
      <c r="PNL2509" s="187"/>
      <c r="PNM2509" s="204"/>
      <c r="PNN2509" s="272"/>
      <c r="PNO2509" s="207"/>
      <c r="PNP2509" s="238"/>
      <c r="PNQ2509" s="207"/>
      <c r="PNR2509" s="207"/>
      <c r="PNS2509" s="187"/>
      <c r="PNT2509" s="187"/>
      <c r="PNU2509" s="204"/>
      <c r="PNV2509" s="272"/>
      <c r="PNW2509" s="207"/>
      <c r="PNX2509" s="238"/>
      <c r="PNY2509" s="207"/>
      <c r="PNZ2509" s="207"/>
      <c r="POA2509" s="187"/>
      <c r="POB2509" s="187"/>
      <c r="POC2509" s="204"/>
      <c r="POD2509" s="272"/>
      <c r="POE2509" s="207"/>
      <c r="POF2509" s="238"/>
      <c r="POG2509" s="207"/>
      <c r="POH2509" s="207"/>
      <c r="POI2509" s="187"/>
      <c r="POJ2509" s="187"/>
      <c r="POK2509" s="204"/>
      <c r="POL2509" s="272"/>
      <c r="POM2509" s="207"/>
      <c r="PON2509" s="238"/>
      <c r="POO2509" s="207"/>
      <c r="POP2509" s="207"/>
      <c r="POQ2509" s="187"/>
      <c r="POR2509" s="187"/>
      <c r="POS2509" s="204"/>
      <c r="POT2509" s="272"/>
      <c r="POU2509" s="207"/>
      <c r="POV2509" s="238"/>
      <c r="POW2509" s="207"/>
      <c r="POX2509" s="207"/>
      <c r="POY2509" s="187"/>
      <c r="POZ2509" s="187"/>
      <c r="PPA2509" s="204"/>
      <c r="PPB2509" s="272"/>
      <c r="PPC2509" s="207"/>
      <c r="PPD2509" s="238"/>
      <c r="PPE2509" s="207"/>
      <c r="PPF2509" s="207"/>
      <c r="PPG2509" s="187"/>
      <c r="PPH2509" s="187"/>
      <c r="PPI2509" s="204"/>
      <c r="PPJ2509" s="272"/>
      <c r="PPK2509" s="207"/>
      <c r="PPL2509" s="238"/>
      <c r="PPM2509" s="207"/>
      <c r="PPN2509" s="207"/>
      <c r="PPO2509" s="187"/>
      <c r="PPP2509" s="187"/>
      <c r="PPQ2509" s="204"/>
      <c r="PPR2509" s="272"/>
      <c r="PPS2509" s="207"/>
      <c r="PPT2509" s="238"/>
      <c r="PPU2509" s="207"/>
      <c r="PPV2509" s="207"/>
      <c r="PPW2509" s="187"/>
      <c r="PPX2509" s="187"/>
      <c r="PPY2509" s="204"/>
      <c r="PPZ2509" s="272"/>
      <c r="PQA2509" s="207"/>
      <c r="PQB2509" s="238"/>
      <c r="PQC2509" s="207"/>
      <c r="PQD2509" s="207"/>
      <c r="PQE2509" s="187"/>
      <c r="PQF2509" s="187"/>
      <c r="PQG2509" s="204"/>
      <c r="PQH2509" s="272"/>
      <c r="PQI2509" s="207"/>
      <c r="PQJ2509" s="238"/>
      <c r="PQK2509" s="207"/>
      <c r="PQL2509" s="207"/>
      <c r="PQM2509" s="187"/>
      <c r="PQN2509" s="187"/>
      <c r="PQO2509" s="204"/>
      <c r="PQP2509" s="272"/>
      <c r="PQQ2509" s="207"/>
      <c r="PQR2509" s="238"/>
      <c r="PQS2509" s="207"/>
      <c r="PQT2509" s="207"/>
      <c r="PQU2509" s="187"/>
      <c r="PQV2509" s="187"/>
      <c r="PQW2509" s="204"/>
      <c r="PQX2509" s="272"/>
      <c r="PQY2509" s="207"/>
      <c r="PQZ2509" s="238"/>
      <c r="PRA2509" s="207"/>
      <c r="PRB2509" s="207"/>
      <c r="PRC2509" s="187"/>
      <c r="PRD2509" s="187"/>
      <c r="PRE2509" s="204"/>
      <c r="PRF2509" s="272"/>
      <c r="PRG2509" s="207"/>
      <c r="PRH2509" s="238"/>
      <c r="PRI2509" s="207"/>
      <c r="PRJ2509" s="207"/>
      <c r="PRK2509" s="187"/>
      <c r="PRL2509" s="187"/>
      <c r="PRM2509" s="204"/>
      <c r="PRN2509" s="272"/>
      <c r="PRO2509" s="207"/>
      <c r="PRP2509" s="238"/>
      <c r="PRQ2509" s="207"/>
      <c r="PRR2509" s="207"/>
      <c r="PRS2509" s="187"/>
      <c r="PRT2509" s="187"/>
      <c r="PRU2509" s="204"/>
      <c r="PRV2509" s="272"/>
      <c r="PRW2509" s="207"/>
      <c r="PRX2509" s="238"/>
      <c r="PRY2509" s="207"/>
      <c r="PRZ2509" s="207"/>
      <c r="PSA2509" s="187"/>
      <c r="PSB2509" s="187"/>
      <c r="PSC2509" s="204"/>
      <c r="PSD2509" s="272"/>
      <c r="PSE2509" s="207"/>
      <c r="PSF2509" s="238"/>
      <c r="PSG2509" s="207"/>
      <c r="PSH2509" s="207"/>
      <c r="PSI2509" s="187"/>
      <c r="PSJ2509" s="187"/>
      <c r="PSK2509" s="204"/>
      <c r="PSL2509" s="272"/>
      <c r="PSM2509" s="207"/>
      <c r="PSN2509" s="238"/>
      <c r="PSO2509" s="207"/>
      <c r="PSP2509" s="207"/>
      <c r="PSQ2509" s="187"/>
      <c r="PSR2509" s="187"/>
      <c r="PSS2509" s="204"/>
      <c r="PST2509" s="272"/>
      <c r="PSU2509" s="207"/>
      <c r="PSV2509" s="238"/>
      <c r="PSW2509" s="207"/>
      <c r="PSX2509" s="207"/>
      <c r="PSY2509" s="187"/>
      <c r="PSZ2509" s="187"/>
      <c r="PTA2509" s="204"/>
      <c r="PTB2509" s="272"/>
      <c r="PTC2509" s="207"/>
      <c r="PTD2509" s="238"/>
      <c r="PTE2509" s="207"/>
      <c r="PTF2509" s="207"/>
      <c r="PTG2509" s="187"/>
      <c r="PTH2509" s="187"/>
      <c r="PTI2509" s="204"/>
      <c r="PTJ2509" s="272"/>
      <c r="PTK2509" s="207"/>
      <c r="PTL2509" s="238"/>
      <c r="PTM2509" s="207"/>
      <c r="PTN2509" s="207"/>
      <c r="PTO2509" s="187"/>
      <c r="PTP2509" s="187"/>
      <c r="PTQ2509" s="204"/>
      <c r="PTR2509" s="272"/>
      <c r="PTS2509" s="207"/>
      <c r="PTT2509" s="238"/>
      <c r="PTU2509" s="207"/>
      <c r="PTV2509" s="207"/>
      <c r="PTW2509" s="187"/>
      <c r="PTX2509" s="187"/>
      <c r="PTY2509" s="204"/>
      <c r="PTZ2509" s="272"/>
      <c r="PUA2509" s="207"/>
      <c r="PUB2509" s="238"/>
      <c r="PUC2509" s="207"/>
      <c r="PUD2509" s="207"/>
      <c r="PUE2509" s="187"/>
      <c r="PUF2509" s="187"/>
      <c r="PUG2509" s="204"/>
      <c r="PUH2509" s="272"/>
      <c r="PUI2509" s="207"/>
      <c r="PUJ2509" s="238"/>
      <c r="PUK2509" s="207"/>
      <c r="PUL2509" s="207"/>
      <c r="PUM2509" s="187"/>
      <c r="PUN2509" s="187"/>
      <c r="PUO2509" s="204"/>
      <c r="PUP2509" s="272"/>
      <c r="PUQ2509" s="207"/>
      <c r="PUR2509" s="238"/>
      <c r="PUS2509" s="207"/>
      <c r="PUT2509" s="207"/>
      <c r="PUU2509" s="187"/>
      <c r="PUV2509" s="187"/>
      <c r="PUW2509" s="204"/>
      <c r="PUX2509" s="272"/>
      <c r="PUY2509" s="207"/>
      <c r="PUZ2509" s="238"/>
      <c r="PVA2509" s="207"/>
      <c r="PVB2509" s="207"/>
      <c r="PVC2509" s="187"/>
      <c r="PVD2509" s="187"/>
      <c r="PVE2509" s="204"/>
      <c r="PVF2509" s="272"/>
      <c r="PVG2509" s="207"/>
      <c r="PVH2509" s="238"/>
      <c r="PVI2509" s="207"/>
      <c r="PVJ2509" s="207"/>
      <c r="PVK2509" s="187"/>
      <c r="PVL2509" s="187"/>
      <c r="PVM2509" s="204"/>
      <c r="PVN2509" s="272"/>
      <c r="PVO2509" s="207"/>
      <c r="PVP2509" s="238"/>
      <c r="PVQ2509" s="207"/>
      <c r="PVR2509" s="207"/>
      <c r="PVS2509" s="187"/>
      <c r="PVT2509" s="187"/>
      <c r="PVU2509" s="204"/>
      <c r="PVV2509" s="272"/>
      <c r="PVW2509" s="207"/>
      <c r="PVX2509" s="238"/>
      <c r="PVY2509" s="207"/>
      <c r="PVZ2509" s="207"/>
      <c r="PWA2509" s="187"/>
      <c r="PWB2509" s="187"/>
      <c r="PWC2509" s="204"/>
      <c r="PWD2509" s="272"/>
      <c r="PWE2509" s="207"/>
      <c r="PWF2509" s="238"/>
      <c r="PWG2509" s="207"/>
      <c r="PWH2509" s="207"/>
      <c r="PWI2509" s="187"/>
      <c r="PWJ2509" s="187"/>
      <c r="PWK2509" s="204"/>
      <c r="PWL2509" s="272"/>
      <c r="PWM2509" s="207"/>
      <c r="PWN2509" s="238"/>
      <c r="PWO2509" s="207"/>
      <c r="PWP2509" s="207"/>
      <c r="PWQ2509" s="187"/>
      <c r="PWR2509" s="187"/>
      <c r="PWS2509" s="204"/>
      <c r="PWT2509" s="272"/>
      <c r="PWU2509" s="207"/>
      <c r="PWV2509" s="238"/>
      <c r="PWW2509" s="207"/>
      <c r="PWX2509" s="207"/>
      <c r="PWY2509" s="187"/>
      <c r="PWZ2509" s="187"/>
      <c r="PXA2509" s="204"/>
      <c r="PXB2509" s="272"/>
      <c r="PXC2509" s="207"/>
      <c r="PXD2509" s="238"/>
      <c r="PXE2509" s="207"/>
      <c r="PXF2509" s="207"/>
      <c r="PXG2509" s="187"/>
      <c r="PXH2509" s="187"/>
      <c r="PXI2509" s="204"/>
      <c r="PXJ2509" s="272"/>
      <c r="PXK2509" s="207"/>
      <c r="PXL2509" s="238"/>
      <c r="PXM2509" s="207"/>
      <c r="PXN2509" s="207"/>
      <c r="PXO2509" s="187"/>
      <c r="PXP2509" s="187"/>
      <c r="PXQ2509" s="204"/>
      <c r="PXR2509" s="272"/>
      <c r="PXS2509" s="207"/>
      <c r="PXT2509" s="238"/>
      <c r="PXU2509" s="207"/>
      <c r="PXV2509" s="207"/>
      <c r="PXW2509" s="187"/>
      <c r="PXX2509" s="187"/>
      <c r="PXY2509" s="204"/>
      <c r="PXZ2509" s="272"/>
      <c r="PYA2509" s="207"/>
      <c r="PYB2509" s="238"/>
      <c r="PYC2509" s="207"/>
      <c r="PYD2509" s="207"/>
      <c r="PYE2509" s="187"/>
      <c r="PYF2509" s="187"/>
      <c r="PYG2509" s="204"/>
      <c r="PYH2509" s="272"/>
      <c r="PYI2509" s="207"/>
      <c r="PYJ2509" s="238"/>
      <c r="PYK2509" s="207"/>
      <c r="PYL2509" s="207"/>
      <c r="PYM2509" s="187"/>
      <c r="PYN2509" s="187"/>
      <c r="PYO2509" s="204"/>
      <c r="PYP2509" s="272"/>
      <c r="PYQ2509" s="207"/>
      <c r="PYR2509" s="238"/>
      <c r="PYS2509" s="207"/>
      <c r="PYT2509" s="207"/>
      <c r="PYU2509" s="187"/>
      <c r="PYV2509" s="187"/>
      <c r="PYW2509" s="204"/>
      <c r="PYX2509" s="272"/>
      <c r="PYY2509" s="207"/>
      <c r="PYZ2509" s="238"/>
      <c r="PZA2509" s="207"/>
      <c r="PZB2509" s="207"/>
      <c r="PZC2509" s="187"/>
      <c r="PZD2509" s="187"/>
      <c r="PZE2509" s="204"/>
      <c r="PZF2509" s="272"/>
      <c r="PZG2509" s="207"/>
      <c r="PZH2509" s="238"/>
      <c r="PZI2509" s="207"/>
      <c r="PZJ2509" s="207"/>
      <c r="PZK2509" s="187"/>
      <c r="PZL2509" s="187"/>
      <c r="PZM2509" s="204"/>
      <c r="PZN2509" s="272"/>
      <c r="PZO2509" s="207"/>
      <c r="PZP2509" s="238"/>
      <c r="PZQ2509" s="207"/>
      <c r="PZR2509" s="207"/>
      <c r="PZS2509" s="187"/>
      <c r="PZT2509" s="187"/>
      <c r="PZU2509" s="204"/>
      <c r="PZV2509" s="272"/>
      <c r="PZW2509" s="207"/>
      <c r="PZX2509" s="238"/>
      <c r="PZY2509" s="207"/>
      <c r="PZZ2509" s="207"/>
      <c r="QAA2509" s="187"/>
      <c r="QAB2509" s="187"/>
      <c r="QAC2509" s="204"/>
      <c r="QAD2509" s="272"/>
      <c r="QAE2509" s="207"/>
      <c r="QAF2509" s="238"/>
      <c r="QAG2509" s="207"/>
      <c r="QAH2509" s="207"/>
      <c r="QAI2509" s="187"/>
      <c r="QAJ2509" s="187"/>
      <c r="QAK2509" s="204"/>
      <c r="QAL2509" s="272"/>
      <c r="QAM2509" s="207"/>
      <c r="QAN2509" s="238"/>
      <c r="QAO2509" s="207"/>
      <c r="QAP2509" s="207"/>
      <c r="QAQ2509" s="187"/>
      <c r="QAR2509" s="187"/>
      <c r="QAS2509" s="204"/>
      <c r="QAT2509" s="272"/>
      <c r="QAU2509" s="207"/>
      <c r="QAV2509" s="238"/>
      <c r="QAW2509" s="207"/>
      <c r="QAX2509" s="207"/>
      <c r="QAY2509" s="187"/>
      <c r="QAZ2509" s="187"/>
      <c r="QBA2509" s="204"/>
      <c r="QBB2509" s="272"/>
      <c r="QBC2509" s="207"/>
      <c r="QBD2509" s="238"/>
      <c r="QBE2509" s="207"/>
      <c r="QBF2509" s="207"/>
      <c r="QBG2509" s="187"/>
      <c r="QBH2509" s="187"/>
      <c r="QBI2509" s="204"/>
      <c r="QBJ2509" s="272"/>
      <c r="QBK2509" s="207"/>
      <c r="QBL2509" s="238"/>
      <c r="QBM2509" s="207"/>
      <c r="QBN2509" s="207"/>
      <c r="QBO2509" s="187"/>
      <c r="QBP2509" s="187"/>
      <c r="QBQ2509" s="204"/>
      <c r="QBR2509" s="272"/>
      <c r="QBS2509" s="207"/>
      <c r="QBT2509" s="238"/>
      <c r="QBU2509" s="207"/>
      <c r="QBV2509" s="207"/>
      <c r="QBW2509" s="187"/>
      <c r="QBX2509" s="187"/>
      <c r="QBY2509" s="204"/>
      <c r="QBZ2509" s="272"/>
      <c r="QCA2509" s="207"/>
      <c r="QCB2509" s="238"/>
      <c r="QCC2509" s="207"/>
      <c r="QCD2509" s="207"/>
      <c r="QCE2509" s="187"/>
      <c r="QCF2509" s="187"/>
      <c r="QCG2509" s="204"/>
      <c r="QCH2509" s="272"/>
      <c r="QCI2509" s="207"/>
      <c r="QCJ2509" s="238"/>
      <c r="QCK2509" s="207"/>
      <c r="QCL2509" s="207"/>
      <c r="QCM2509" s="187"/>
      <c r="QCN2509" s="187"/>
      <c r="QCO2509" s="204"/>
      <c r="QCP2509" s="272"/>
      <c r="QCQ2509" s="207"/>
      <c r="QCR2509" s="238"/>
      <c r="QCS2509" s="207"/>
      <c r="QCT2509" s="207"/>
      <c r="QCU2509" s="187"/>
      <c r="QCV2509" s="187"/>
      <c r="QCW2509" s="204"/>
      <c r="QCX2509" s="272"/>
      <c r="QCY2509" s="207"/>
      <c r="QCZ2509" s="238"/>
      <c r="QDA2509" s="207"/>
      <c r="QDB2509" s="207"/>
      <c r="QDC2509" s="187"/>
      <c r="QDD2509" s="187"/>
      <c r="QDE2509" s="204"/>
      <c r="QDF2509" s="272"/>
      <c r="QDG2509" s="207"/>
      <c r="QDH2509" s="238"/>
      <c r="QDI2509" s="207"/>
      <c r="QDJ2509" s="207"/>
      <c r="QDK2509" s="187"/>
      <c r="QDL2509" s="187"/>
      <c r="QDM2509" s="204"/>
      <c r="QDN2509" s="272"/>
      <c r="QDO2509" s="207"/>
      <c r="QDP2509" s="238"/>
      <c r="QDQ2509" s="207"/>
      <c r="QDR2509" s="207"/>
      <c r="QDS2509" s="187"/>
      <c r="QDT2509" s="187"/>
      <c r="QDU2509" s="204"/>
      <c r="QDV2509" s="272"/>
      <c r="QDW2509" s="207"/>
      <c r="QDX2509" s="238"/>
      <c r="QDY2509" s="207"/>
      <c r="QDZ2509" s="207"/>
      <c r="QEA2509" s="187"/>
      <c r="QEB2509" s="187"/>
      <c r="QEC2509" s="204"/>
      <c r="QED2509" s="272"/>
      <c r="QEE2509" s="207"/>
      <c r="QEF2509" s="238"/>
      <c r="QEG2509" s="207"/>
      <c r="QEH2509" s="207"/>
      <c r="QEI2509" s="187"/>
      <c r="QEJ2509" s="187"/>
      <c r="QEK2509" s="204"/>
      <c r="QEL2509" s="272"/>
      <c r="QEM2509" s="207"/>
      <c r="QEN2509" s="238"/>
      <c r="QEO2509" s="207"/>
      <c r="QEP2509" s="207"/>
      <c r="QEQ2509" s="187"/>
      <c r="QER2509" s="187"/>
      <c r="QES2509" s="204"/>
      <c r="QET2509" s="272"/>
      <c r="QEU2509" s="207"/>
      <c r="QEV2509" s="238"/>
      <c r="QEW2509" s="207"/>
      <c r="QEX2509" s="207"/>
      <c r="QEY2509" s="187"/>
      <c r="QEZ2509" s="187"/>
      <c r="QFA2509" s="204"/>
      <c r="QFB2509" s="272"/>
      <c r="QFC2509" s="207"/>
      <c r="QFD2509" s="238"/>
      <c r="QFE2509" s="207"/>
      <c r="QFF2509" s="207"/>
      <c r="QFG2509" s="187"/>
      <c r="QFH2509" s="187"/>
      <c r="QFI2509" s="204"/>
      <c r="QFJ2509" s="272"/>
      <c r="QFK2509" s="207"/>
      <c r="QFL2509" s="238"/>
      <c r="QFM2509" s="207"/>
      <c r="QFN2509" s="207"/>
      <c r="QFO2509" s="187"/>
      <c r="QFP2509" s="187"/>
      <c r="QFQ2509" s="204"/>
      <c r="QFR2509" s="272"/>
      <c r="QFS2509" s="207"/>
      <c r="QFT2509" s="238"/>
      <c r="QFU2509" s="207"/>
      <c r="QFV2509" s="207"/>
      <c r="QFW2509" s="187"/>
      <c r="QFX2509" s="187"/>
      <c r="QFY2509" s="204"/>
      <c r="QFZ2509" s="272"/>
      <c r="QGA2509" s="207"/>
      <c r="QGB2509" s="238"/>
      <c r="QGC2509" s="207"/>
      <c r="QGD2509" s="207"/>
      <c r="QGE2509" s="187"/>
      <c r="QGF2509" s="187"/>
      <c r="QGG2509" s="204"/>
      <c r="QGH2509" s="272"/>
      <c r="QGI2509" s="207"/>
      <c r="QGJ2509" s="238"/>
      <c r="QGK2509" s="207"/>
      <c r="QGL2509" s="207"/>
      <c r="QGM2509" s="187"/>
      <c r="QGN2509" s="187"/>
      <c r="QGO2509" s="204"/>
      <c r="QGP2509" s="272"/>
      <c r="QGQ2509" s="207"/>
      <c r="QGR2509" s="238"/>
      <c r="QGS2509" s="207"/>
      <c r="QGT2509" s="207"/>
      <c r="QGU2509" s="187"/>
      <c r="QGV2509" s="187"/>
      <c r="QGW2509" s="204"/>
      <c r="QGX2509" s="272"/>
      <c r="QGY2509" s="207"/>
      <c r="QGZ2509" s="238"/>
      <c r="QHA2509" s="207"/>
      <c r="QHB2509" s="207"/>
      <c r="QHC2509" s="187"/>
      <c r="QHD2509" s="187"/>
      <c r="QHE2509" s="204"/>
      <c r="QHF2509" s="272"/>
      <c r="QHG2509" s="207"/>
      <c r="QHH2509" s="238"/>
      <c r="QHI2509" s="207"/>
      <c r="QHJ2509" s="207"/>
      <c r="QHK2509" s="187"/>
      <c r="QHL2509" s="187"/>
      <c r="QHM2509" s="204"/>
      <c r="QHN2509" s="272"/>
      <c r="QHO2509" s="207"/>
      <c r="QHP2509" s="238"/>
      <c r="QHQ2509" s="207"/>
      <c r="QHR2509" s="207"/>
      <c r="QHS2509" s="187"/>
      <c r="QHT2509" s="187"/>
      <c r="QHU2509" s="204"/>
      <c r="QHV2509" s="272"/>
      <c r="QHW2509" s="207"/>
      <c r="QHX2509" s="238"/>
      <c r="QHY2509" s="207"/>
      <c r="QHZ2509" s="207"/>
      <c r="QIA2509" s="187"/>
      <c r="QIB2509" s="187"/>
      <c r="QIC2509" s="204"/>
      <c r="QID2509" s="272"/>
      <c r="QIE2509" s="207"/>
      <c r="QIF2509" s="238"/>
      <c r="QIG2509" s="207"/>
      <c r="QIH2509" s="207"/>
      <c r="QII2509" s="187"/>
      <c r="QIJ2509" s="187"/>
      <c r="QIK2509" s="204"/>
      <c r="QIL2509" s="272"/>
      <c r="QIM2509" s="207"/>
      <c r="QIN2509" s="238"/>
      <c r="QIO2509" s="207"/>
      <c r="QIP2509" s="207"/>
      <c r="QIQ2509" s="187"/>
      <c r="QIR2509" s="187"/>
      <c r="QIS2509" s="204"/>
      <c r="QIT2509" s="272"/>
      <c r="QIU2509" s="207"/>
      <c r="QIV2509" s="238"/>
      <c r="QIW2509" s="207"/>
      <c r="QIX2509" s="207"/>
      <c r="QIY2509" s="187"/>
      <c r="QIZ2509" s="187"/>
      <c r="QJA2509" s="204"/>
      <c r="QJB2509" s="272"/>
      <c r="QJC2509" s="207"/>
      <c r="QJD2509" s="238"/>
      <c r="QJE2509" s="207"/>
      <c r="QJF2509" s="207"/>
      <c r="QJG2509" s="187"/>
      <c r="QJH2509" s="187"/>
      <c r="QJI2509" s="204"/>
      <c r="QJJ2509" s="272"/>
      <c r="QJK2509" s="207"/>
      <c r="QJL2509" s="238"/>
      <c r="QJM2509" s="207"/>
      <c r="QJN2509" s="207"/>
      <c r="QJO2509" s="187"/>
      <c r="QJP2509" s="187"/>
      <c r="QJQ2509" s="204"/>
      <c r="QJR2509" s="272"/>
      <c r="QJS2509" s="207"/>
      <c r="QJT2509" s="238"/>
      <c r="QJU2509" s="207"/>
      <c r="QJV2509" s="207"/>
      <c r="QJW2509" s="187"/>
      <c r="QJX2509" s="187"/>
      <c r="QJY2509" s="204"/>
      <c r="QJZ2509" s="272"/>
      <c r="QKA2509" s="207"/>
      <c r="QKB2509" s="238"/>
      <c r="QKC2509" s="207"/>
      <c r="QKD2509" s="207"/>
      <c r="QKE2509" s="187"/>
      <c r="QKF2509" s="187"/>
      <c r="QKG2509" s="204"/>
      <c r="QKH2509" s="272"/>
      <c r="QKI2509" s="207"/>
      <c r="QKJ2509" s="238"/>
      <c r="QKK2509" s="207"/>
      <c r="QKL2509" s="207"/>
      <c r="QKM2509" s="187"/>
      <c r="QKN2509" s="187"/>
      <c r="QKO2509" s="204"/>
      <c r="QKP2509" s="272"/>
      <c r="QKQ2509" s="207"/>
      <c r="QKR2509" s="238"/>
      <c r="QKS2509" s="207"/>
      <c r="QKT2509" s="207"/>
      <c r="QKU2509" s="187"/>
      <c r="QKV2509" s="187"/>
      <c r="QKW2509" s="204"/>
      <c r="QKX2509" s="272"/>
      <c r="QKY2509" s="207"/>
      <c r="QKZ2509" s="238"/>
      <c r="QLA2509" s="207"/>
      <c r="QLB2509" s="207"/>
      <c r="QLC2509" s="187"/>
      <c r="QLD2509" s="187"/>
      <c r="QLE2509" s="204"/>
      <c r="QLF2509" s="272"/>
      <c r="QLG2509" s="207"/>
      <c r="QLH2509" s="238"/>
      <c r="QLI2509" s="207"/>
      <c r="QLJ2509" s="207"/>
      <c r="QLK2509" s="187"/>
      <c r="QLL2509" s="187"/>
      <c r="QLM2509" s="204"/>
      <c r="QLN2509" s="272"/>
      <c r="QLO2509" s="207"/>
      <c r="QLP2509" s="238"/>
      <c r="QLQ2509" s="207"/>
      <c r="QLR2509" s="207"/>
      <c r="QLS2509" s="187"/>
      <c r="QLT2509" s="187"/>
      <c r="QLU2509" s="204"/>
      <c r="QLV2509" s="272"/>
      <c r="QLW2509" s="207"/>
      <c r="QLX2509" s="238"/>
      <c r="QLY2509" s="207"/>
      <c r="QLZ2509" s="207"/>
      <c r="QMA2509" s="187"/>
      <c r="QMB2509" s="187"/>
      <c r="QMC2509" s="204"/>
      <c r="QMD2509" s="272"/>
      <c r="QME2509" s="207"/>
      <c r="QMF2509" s="238"/>
      <c r="QMG2509" s="207"/>
      <c r="QMH2509" s="207"/>
      <c r="QMI2509" s="187"/>
      <c r="QMJ2509" s="187"/>
      <c r="QMK2509" s="204"/>
      <c r="QML2509" s="272"/>
      <c r="QMM2509" s="207"/>
      <c r="QMN2509" s="238"/>
      <c r="QMO2509" s="207"/>
      <c r="QMP2509" s="207"/>
      <c r="QMQ2509" s="187"/>
      <c r="QMR2509" s="187"/>
      <c r="QMS2509" s="204"/>
      <c r="QMT2509" s="272"/>
      <c r="QMU2509" s="207"/>
      <c r="QMV2509" s="238"/>
      <c r="QMW2509" s="207"/>
      <c r="QMX2509" s="207"/>
      <c r="QMY2509" s="187"/>
      <c r="QMZ2509" s="187"/>
      <c r="QNA2509" s="204"/>
      <c r="QNB2509" s="272"/>
      <c r="QNC2509" s="207"/>
      <c r="QND2509" s="238"/>
      <c r="QNE2509" s="207"/>
      <c r="QNF2509" s="207"/>
      <c r="QNG2509" s="187"/>
      <c r="QNH2509" s="187"/>
      <c r="QNI2509" s="204"/>
      <c r="QNJ2509" s="272"/>
      <c r="QNK2509" s="207"/>
      <c r="QNL2509" s="238"/>
      <c r="QNM2509" s="207"/>
      <c r="QNN2509" s="207"/>
      <c r="QNO2509" s="187"/>
      <c r="QNP2509" s="187"/>
      <c r="QNQ2509" s="204"/>
      <c r="QNR2509" s="272"/>
      <c r="QNS2509" s="207"/>
      <c r="QNT2509" s="238"/>
      <c r="QNU2509" s="207"/>
      <c r="QNV2509" s="207"/>
      <c r="QNW2509" s="187"/>
      <c r="QNX2509" s="187"/>
      <c r="QNY2509" s="204"/>
      <c r="QNZ2509" s="272"/>
      <c r="QOA2509" s="207"/>
      <c r="QOB2509" s="238"/>
      <c r="QOC2509" s="207"/>
      <c r="QOD2509" s="207"/>
      <c r="QOE2509" s="187"/>
      <c r="QOF2509" s="187"/>
      <c r="QOG2509" s="204"/>
      <c r="QOH2509" s="272"/>
      <c r="QOI2509" s="207"/>
      <c r="QOJ2509" s="238"/>
      <c r="QOK2509" s="207"/>
      <c r="QOL2509" s="207"/>
      <c r="QOM2509" s="187"/>
      <c r="QON2509" s="187"/>
      <c r="QOO2509" s="204"/>
      <c r="QOP2509" s="272"/>
      <c r="QOQ2509" s="207"/>
      <c r="QOR2509" s="238"/>
      <c r="QOS2509" s="207"/>
      <c r="QOT2509" s="207"/>
      <c r="QOU2509" s="187"/>
      <c r="QOV2509" s="187"/>
      <c r="QOW2509" s="204"/>
      <c r="QOX2509" s="272"/>
      <c r="QOY2509" s="207"/>
      <c r="QOZ2509" s="238"/>
      <c r="QPA2509" s="207"/>
      <c r="QPB2509" s="207"/>
      <c r="QPC2509" s="187"/>
      <c r="QPD2509" s="187"/>
      <c r="QPE2509" s="204"/>
      <c r="QPF2509" s="272"/>
      <c r="QPG2509" s="207"/>
      <c r="QPH2509" s="238"/>
      <c r="QPI2509" s="207"/>
      <c r="QPJ2509" s="207"/>
      <c r="QPK2509" s="187"/>
      <c r="QPL2509" s="187"/>
      <c r="QPM2509" s="204"/>
      <c r="QPN2509" s="272"/>
      <c r="QPO2509" s="207"/>
      <c r="QPP2509" s="238"/>
      <c r="QPQ2509" s="207"/>
      <c r="QPR2509" s="207"/>
      <c r="QPS2509" s="187"/>
      <c r="QPT2509" s="187"/>
      <c r="QPU2509" s="204"/>
      <c r="QPV2509" s="272"/>
      <c r="QPW2509" s="207"/>
      <c r="QPX2509" s="238"/>
      <c r="QPY2509" s="207"/>
      <c r="QPZ2509" s="207"/>
      <c r="QQA2509" s="187"/>
      <c r="QQB2509" s="187"/>
      <c r="QQC2509" s="204"/>
      <c r="QQD2509" s="272"/>
      <c r="QQE2509" s="207"/>
      <c r="QQF2509" s="238"/>
      <c r="QQG2509" s="207"/>
      <c r="QQH2509" s="207"/>
      <c r="QQI2509" s="187"/>
      <c r="QQJ2509" s="187"/>
      <c r="QQK2509" s="204"/>
      <c r="QQL2509" s="272"/>
      <c r="QQM2509" s="207"/>
      <c r="QQN2509" s="238"/>
      <c r="QQO2509" s="207"/>
      <c r="QQP2509" s="207"/>
      <c r="QQQ2509" s="187"/>
      <c r="QQR2509" s="187"/>
      <c r="QQS2509" s="204"/>
      <c r="QQT2509" s="272"/>
      <c r="QQU2509" s="207"/>
      <c r="QQV2509" s="238"/>
      <c r="QQW2509" s="207"/>
      <c r="QQX2509" s="207"/>
      <c r="QQY2509" s="187"/>
      <c r="QQZ2509" s="187"/>
      <c r="QRA2509" s="204"/>
      <c r="QRB2509" s="272"/>
      <c r="QRC2509" s="207"/>
      <c r="QRD2509" s="238"/>
      <c r="QRE2509" s="207"/>
      <c r="QRF2509" s="207"/>
      <c r="QRG2509" s="187"/>
      <c r="QRH2509" s="187"/>
      <c r="QRI2509" s="204"/>
      <c r="QRJ2509" s="272"/>
      <c r="QRK2509" s="207"/>
      <c r="QRL2509" s="238"/>
      <c r="QRM2509" s="207"/>
      <c r="QRN2509" s="207"/>
      <c r="QRO2509" s="187"/>
      <c r="QRP2509" s="187"/>
      <c r="QRQ2509" s="204"/>
      <c r="QRR2509" s="272"/>
      <c r="QRS2509" s="207"/>
      <c r="QRT2509" s="238"/>
      <c r="QRU2509" s="207"/>
      <c r="QRV2509" s="207"/>
      <c r="QRW2509" s="187"/>
      <c r="QRX2509" s="187"/>
      <c r="QRY2509" s="204"/>
      <c r="QRZ2509" s="272"/>
      <c r="QSA2509" s="207"/>
      <c r="QSB2509" s="238"/>
      <c r="QSC2509" s="207"/>
      <c r="QSD2509" s="207"/>
      <c r="QSE2509" s="187"/>
      <c r="QSF2509" s="187"/>
      <c r="QSG2509" s="204"/>
      <c r="QSH2509" s="272"/>
      <c r="QSI2509" s="207"/>
      <c r="QSJ2509" s="238"/>
      <c r="QSK2509" s="207"/>
      <c r="QSL2509" s="207"/>
      <c r="QSM2509" s="187"/>
      <c r="QSN2509" s="187"/>
      <c r="QSO2509" s="204"/>
      <c r="QSP2509" s="272"/>
      <c r="QSQ2509" s="207"/>
      <c r="QSR2509" s="238"/>
      <c r="QSS2509" s="207"/>
      <c r="QST2509" s="207"/>
      <c r="QSU2509" s="187"/>
      <c r="QSV2509" s="187"/>
      <c r="QSW2509" s="204"/>
      <c r="QSX2509" s="272"/>
      <c r="QSY2509" s="207"/>
      <c r="QSZ2509" s="238"/>
      <c r="QTA2509" s="207"/>
      <c r="QTB2509" s="207"/>
      <c r="QTC2509" s="187"/>
      <c r="QTD2509" s="187"/>
      <c r="QTE2509" s="204"/>
      <c r="QTF2509" s="272"/>
      <c r="QTG2509" s="207"/>
      <c r="QTH2509" s="238"/>
      <c r="QTI2509" s="207"/>
      <c r="QTJ2509" s="207"/>
      <c r="QTK2509" s="187"/>
      <c r="QTL2509" s="187"/>
      <c r="QTM2509" s="204"/>
      <c r="QTN2509" s="272"/>
      <c r="QTO2509" s="207"/>
      <c r="QTP2509" s="238"/>
      <c r="QTQ2509" s="207"/>
      <c r="QTR2509" s="207"/>
      <c r="QTS2509" s="187"/>
      <c r="QTT2509" s="187"/>
      <c r="QTU2509" s="204"/>
      <c r="QTV2509" s="272"/>
      <c r="QTW2509" s="207"/>
      <c r="QTX2509" s="238"/>
      <c r="QTY2509" s="207"/>
      <c r="QTZ2509" s="207"/>
      <c r="QUA2509" s="187"/>
      <c r="QUB2509" s="187"/>
      <c r="QUC2509" s="204"/>
      <c r="QUD2509" s="272"/>
      <c r="QUE2509" s="207"/>
      <c r="QUF2509" s="238"/>
      <c r="QUG2509" s="207"/>
      <c r="QUH2509" s="207"/>
      <c r="QUI2509" s="187"/>
      <c r="QUJ2509" s="187"/>
      <c r="QUK2509" s="204"/>
      <c r="QUL2509" s="272"/>
      <c r="QUM2509" s="207"/>
      <c r="QUN2509" s="238"/>
      <c r="QUO2509" s="207"/>
      <c r="QUP2509" s="207"/>
      <c r="QUQ2509" s="187"/>
      <c r="QUR2509" s="187"/>
      <c r="QUS2509" s="204"/>
      <c r="QUT2509" s="272"/>
      <c r="QUU2509" s="207"/>
      <c r="QUV2509" s="238"/>
      <c r="QUW2509" s="207"/>
      <c r="QUX2509" s="207"/>
      <c r="QUY2509" s="187"/>
      <c r="QUZ2509" s="187"/>
      <c r="QVA2509" s="204"/>
      <c r="QVB2509" s="272"/>
      <c r="QVC2509" s="207"/>
      <c r="QVD2509" s="238"/>
      <c r="QVE2509" s="207"/>
      <c r="QVF2509" s="207"/>
      <c r="QVG2509" s="187"/>
      <c r="QVH2509" s="187"/>
      <c r="QVI2509" s="204"/>
      <c r="QVJ2509" s="272"/>
      <c r="QVK2509" s="207"/>
      <c r="QVL2509" s="238"/>
      <c r="QVM2509" s="207"/>
      <c r="QVN2509" s="207"/>
      <c r="QVO2509" s="187"/>
      <c r="QVP2509" s="187"/>
      <c r="QVQ2509" s="204"/>
      <c r="QVR2509" s="272"/>
      <c r="QVS2509" s="207"/>
      <c r="QVT2509" s="238"/>
      <c r="QVU2509" s="207"/>
      <c r="QVV2509" s="207"/>
      <c r="QVW2509" s="187"/>
      <c r="QVX2509" s="187"/>
      <c r="QVY2509" s="204"/>
      <c r="QVZ2509" s="272"/>
      <c r="QWA2509" s="207"/>
      <c r="QWB2509" s="238"/>
      <c r="QWC2509" s="207"/>
      <c r="QWD2509" s="207"/>
      <c r="QWE2509" s="187"/>
      <c r="QWF2509" s="187"/>
      <c r="QWG2509" s="204"/>
      <c r="QWH2509" s="272"/>
      <c r="QWI2509" s="207"/>
      <c r="QWJ2509" s="238"/>
      <c r="QWK2509" s="207"/>
      <c r="QWL2509" s="207"/>
      <c r="QWM2509" s="187"/>
      <c r="QWN2509" s="187"/>
      <c r="QWO2509" s="204"/>
      <c r="QWP2509" s="272"/>
      <c r="QWQ2509" s="207"/>
      <c r="QWR2509" s="238"/>
      <c r="QWS2509" s="207"/>
      <c r="QWT2509" s="207"/>
      <c r="QWU2509" s="187"/>
      <c r="QWV2509" s="187"/>
      <c r="QWW2509" s="204"/>
      <c r="QWX2509" s="272"/>
      <c r="QWY2509" s="207"/>
      <c r="QWZ2509" s="238"/>
      <c r="QXA2509" s="207"/>
      <c r="QXB2509" s="207"/>
      <c r="QXC2509" s="187"/>
      <c r="QXD2509" s="187"/>
      <c r="QXE2509" s="204"/>
      <c r="QXF2509" s="272"/>
      <c r="QXG2509" s="207"/>
      <c r="QXH2509" s="238"/>
      <c r="QXI2509" s="207"/>
      <c r="QXJ2509" s="207"/>
      <c r="QXK2509" s="187"/>
      <c r="QXL2509" s="187"/>
      <c r="QXM2509" s="204"/>
      <c r="QXN2509" s="272"/>
      <c r="QXO2509" s="207"/>
      <c r="QXP2509" s="238"/>
      <c r="QXQ2509" s="207"/>
      <c r="QXR2509" s="207"/>
      <c r="QXS2509" s="187"/>
      <c r="QXT2509" s="187"/>
      <c r="QXU2509" s="204"/>
      <c r="QXV2509" s="272"/>
      <c r="QXW2509" s="207"/>
      <c r="QXX2509" s="238"/>
      <c r="QXY2509" s="207"/>
      <c r="QXZ2509" s="207"/>
      <c r="QYA2509" s="187"/>
      <c r="QYB2509" s="187"/>
      <c r="QYC2509" s="204"/>
      <c r="QYD2509" s="272"/>
      <c r="QYE2509" s="207"/>
      <c r="QYF2509" s="238"/>
      <c r="QYG2509" s="207"/>
      <c r="QYH2509" s="207"/>
      <c r="QYI2509" s="187"/>
      <c r="QYJ2509" s="187"/>
      <c r="QYK2509" s="204"/>
      <c r="QYL2509" s="272"/>
      <c r="QYM2509" s="207"/>
      <c r="QYN2509" s="238"/>
      <c r="QYO2509" s="207"/>
      <c r="QYP2509" s="207"/>
      <c r="QYQ2509" s="187"/>
      <c r="QYR2509" s="187"/>
      <c r="QYS2509" s="204"/>
      <c r="QYT2509" s="272"/>
      <c r="QYU2509" s="207"/>
      <c r="QYV2509" s="238"/>
      <c r="QYW2509" s="207"/>
      <c r="QYX2509" s="207"/>
      <c r="QYY2509" s="187"/>
      <c r="QYZ2509" s="187"/>
      <c r="QZA2509" s="204"/>
      <c r="QZB2509" s="272"/>
      <c r="QZC2509" s="207"/>
      <c r="QZD2509" s="238"/>
      <c r="QZE2509" s="207"/>
      <c r="QZF2509" s="207"/>
      <c r="QZG2509" s="187"/>
      <c r="QZH2509" s="187"/>
      <c r="QZI2509" s="204"/>
      <c r="QZJ2509" s="272"/>
      <c r="QZK2509" s="207"/>
      <c r="QZL2509" s="238"/>
      <c r="QZM2509" s="207"/>
      <c r="QZN2509" s="207"/>
      <c r="QZO2509" s="187"/>
      <c r="QZP2509" s="187"/>
      <c r="QZQ2509" s="204"/>
      <c r="QZR2509" s="272"/>
      <c r="QZS2509" s="207"/>
      <c r="QZT2509" s="238"/>
      <c r="QZU2509" s="207"/>
      <c r="QZV2509" s="207"/>
      <c r="QZW2509" s="187"/>
      <c r="QZX2509" s="187"/>
      <c r="QZY2509" s="204"/>
      <c r="QZZ2509" s="272"/>
      <c r="RAA2509" s="207"/>
      <c r="RAB2509" s="238"/>
      <c r="RAC2509" s="207"/>
      <c r="RAD2509" s="207"/>
      <c r="RAE2509" s="187"/>
      <c r="RAF2509" s="187"/>
      <c r="RAG2509" s="204"/>
      <c r="RAH2509" s="272"/>
      <c r="RAI2509" s="207"/>
      <c r="RAJ2509" s="238"/>
      <c r="RAK2509" s="207"/>
      <c r="RAL2509" s="207"/>
      <c r="RAM2509" s="187"/>
      <c r="RAN2509" s="187"/>
      <c r="RAO2509" s="204"/>
      <c r="RAP2509" s="272"/>
      <c r="RAQ2509" s="207"/>
      <c r="RAR2509" s="238"/>
      <c r="RAS2509" s="207"/>
      <c r="RAT2509" s="207"/>
      <c r="RAU2509" s="187"/>
      <c r="RAV2509" s="187"/>
      <c r="RAW2509" s="204"/>
      <c r="RAX2509" s="272"/>
      <c r="RAY2509" s="207"/>
      <c r="RAZ2509" s="238"/>
      <c r="RBA2509" s="207"/>
      <c r="RBB2509" s="207"/>
      <c r="RBC2509" s="187"/>
      <c r="RBD2509" s="187"/>
      <c r="RBE2509" s="204"/>
      <c r="RBF2509" s="272"/>
      <c r="RBG2509" s="207"/>
      <c r="RBH2509" s="238"/>
      <c r="RBI2509" s="207"/>
      <c r="RBJ2509" s="207"/>
      <c r="RBK2509" s="187"/>
      <c r="RBL2509" s="187"/>
      <c r="RBM2509" s="204"/>
      <c r="RBN2509" s="272"/>
      <c r="RBO2509" s="207"/>
      <c r="RBP2509" s="238"/>
      <c r="RBQ2509" s="207"/>
      <c r="RBR2509" s="207"/>
      <c r="RBS2509" s="187"/>
      <c r="RBT2509" s="187"/>
      <c r="RBU2509" s="204"/>
      <c r="RBV2509" s="272"/>
      <c r="RBW2509" s="207"/>
      <c r="RBX2509" s="238"/>
      <c r="RBY2509" s="207"/>
      <c r="RBZ2509" s="207"/>
      <c r="RCA2509" s="187"/>
      <c r="RCB2509" s="187"/>
      <c r="RCC2509" s="204"/>
      <c r="RCD2509" s="272"/>
      <c r="RCE2509" s="207"/>
      <c r="RCF2509" s="238"/>
      <c r="RCG2509" s="207"/>
      <c r="RCH2509" s="207"/>
      <c r="RCI2509" s="187"/>
      <c r="RCJ2509" s="187"/>
      <c r="RCK2509" s="204"/>
      <c r="RCL2509" s="272"/>
      <c r="RCM2509" s="207"/>
      <c r="RCN2509" s="238"/>
      <c r="RCO2509" s="207"/>
      <c r="RCP2509" s="207"/>
      <c r="RCQ2509" s="187"/>
      <c r="RCR2509" s="187"/>
      <c r="RCS2509" s="204"/>
      <c r="RCT2509" s="272"/>
      <c r="RCU2509" s="207"/>
      <c r="RCV2509" s="238"/>
      <c r="RCW2509" s="207"/>
      <c r="RCX2509" s="207"/>
      <c r="RCY2509" s="187"/>
      <c r="RCZ2509" s="187"/>
      <c r="RDA2509" s="204"/>
      <c r="RDB2509" s="272"/>
      <c r="RDC2509" s="207"/>
      <c r="RDD2509" s="238"/>
      <c r="RDE2509" s="207"/>
      <c r="RDF2509" s="207"/>
      <c r="RDG2509" s="187"/>
      <c r="RDH2509" s="187"/>
      <c r="RDI2509" s="204"/>
      <c r="RDJ2509" s="272"/>
      <c r="RDK2509" s="207"/>
      <c r="RDL2509" s="238"/>
      <c r="RDM2509" s="207"/>
      <c r="RDN2509" s="207"/>
      <c r="RDO2509" s="187"/>
      <c r="RDP2509" s="187"/>
      <c r="RDQ2509" s="204"/>
      <c r="RDR2509" s="272"/>
      <c r="RDS2509" s="207"/>
      <c r="RDT2509" s="238"/>
      <c r="RDU2509" s="207"/>
      <c r="RDV2509" s="207"/>
      <c r="RDW2509" s="187"/>
      <c r="RDX2509" s="187"/>
      <c r="RDY2509" s="204"/>
      <c r="RDZ2509" s="272"/>
      <c r="REA2509" s="207"/>
      <c r="REB2509" s="238"/>
      <c r="REC2509" s="207"/>
      <c r="RED2509" s="207"/>
      <c r="REE2509" s="187"/>
      <c r="REF2509" s="187"/>
      <c r="REG2509" s="204"/>
      <c r="REH2509" s="272"/>
      <c r="REI2509" s="207"/>
      <c r="REJ2509" s="238"/>
      <c r="REK2509" s="207"/>
      <c r="REL2509" s="207"/>
      <c r="REM2509" s="187"/>
      <c r="REN2509" s="187"/>
      <c r="REO2509" s="204"/>
      <c r="REP2509" s="272"/>
      <c r="REQ2509" s="207"/>
      <c r="RER2509" s="238"/>
      <c r="RES2509" s="207"/>
      <c r="RET2509" s="207"/>
      <c r="REU2509" s="187"/>
      <c r="REV2509" s="187"/>
      <c r="REW2509" s="204"/>
      <c r="REX2509" s="272"/>
      <c r="REY2509" s="207"/>
      <c r="REZ2509" s="238"/>
      <c r="RFA2509" s="207"/>
      <c r="RFB2509" s="207"/>
      <c r="RFC2509" s="187"/>
      <c r="RFD2509" s="187"/>
      <c r="RFE2509" s="204"/>
      <c r="RFF2509" s="272"/>
      <c r="RFG2509" s="207"/>
      <c r="RFH2509" s="238"/>
      <c r="RFI2509" s="207"/>
      <c r="RFJ2509" s="207"/>
      <c r="RFK2509" s="187"/>
      <c r="RFL2509" s="187"/>
      <c r="RFM2509" s="204"/>
      <c r="RFN2509" s="272"/>
      <c r="RFO2509" s="207"/>
      <c r="RFP2509" s="238"/>
      <c r="RFQ2509" s="207"/>
      <c r="RFR2509" s="207"/>
      <c r="RFS2509" s="187"/>
      <c r="RFT2509" s="187"/>
      <c r="RFU2509" s="204"/>
      <c r="RFV2509" s="272"/>
      <c r="RFW2509" s="207"/>
      <c r="RFX2509" s="238"/>
      <c r="RFY2509" s="207"/>
      <c r="RFZ2509" s="207"/>
      <c r="RGA2509" s="187"/>
      <c r="RGB2509" s="187"/>
      <c r="RGC2509" s="204"/>
      <c r="RGD2509" s="272"/>
      <c r="RGE2509" s="207"/>
      <c r="RGF2509" s="238"/>
      <c r="RGG2509" s="207"/>
      <c r="RGH2509" s="207"/>
      <c r="RGI2509" s="187"/>
      <c r="RGJ2509" s="187"/>
      <c r="RGK2509" s="204"/>
      <c r="RGL2509" s="272"/>
      <c r="RGM2509" s="207"/>
      <c r="RGN2509" s="238"/>
      <c r="RGO2509" s="207"/>
      <c r="RGP2509" s="207"/>
      <c r="RGQ2509" s="187"/>
      <c r="RGR2509" s="187"/>
      <c r="RGS2509" s="204"/>
      <c r="RGT2509" s="272"/>
      <c r="RGU2509" s="207"/>
      <c r="RGV2509" s="238"/>
      <c r="RGW2509" s="207"/>
      <c r="RGX2509" s="207"/>
      <c r="RGY2509" s="187"/>
      <c r="RGZ2509" s="187"/>
      <c r="RHA2509" s="204"/>
      <c r="RHB2509" s="272"/>
      <c r="RHC2509" s="207"/>
      <c r="RHD2509" s="238"/>
      <c r="RHE2509" s="207"/>
      <c r="RHF2509" s="207"/>
      <c r="RHG2509" s="187"/>
      <c r="RHH2509" s="187"/>
      <c r="RHI2509" s="204"/>
      <c r="RHJ2509" s="272"/>
      <c r="RHK2509" s="207"/>
      <c r="RHL2509" s="238"/>
      <c r="RHM2509" s="207"/>
      <c r="RHN2509" s="207"/>
      <c r="RHO2509" s="187"/>
      <c r="RHP2509" s="187"/>
      <c r="RHQ2509" s="204"/>
      <c r="RHR2509" s="272"/>
      <c r="RHS2509" s="207"/>
      <c r="RHT2509" s="238"/>
      <c r="RHU2509" s="207"/>
      <c r="RHV2509" s="207"/>
      <c r="RHW2509" s="187"/>
      <c r="RHX2509" s="187"/>
      <c r="RHY2509" s="204"/>
      <c r="RHZ2509" s="272"/>
      <c r="RIA2509" s="207"/>
      <c r="RIB2509" s="238"/>
      <c r="RIC2509" s="207"/>
      <c r="RID2509" s="207"/>
      <c r="RIE2509" s="187"/>
      <c r="RIF2509" s="187"/>
      <c r="RIG2509" s="204"/>
      <c r="RIH2509" s="272"/>
      <c r="RII2509" s="207"/>
      <c r="RIJ2509" s="238"/>
      <c r="RIK2509" s="207"/>
      <c r="RIL2509" s="207"/>
      <c r="RIM2509" s="187"/>
      <c r="RIN2509" s="187"/>
      <c r="RIO2509" s="204"/>
      <c r="RIP2509" s="272"/>
      <c r="RIQ2509" s="207"/>
      <c r="RIR2509" s="238"/>
      <c r="RIS2509" s="207"/>
      <c r="RIT2509" s="207"/>
      <c r="RIU2509" s="187"/>
      <c r="RIV2509" s="187"/>
      <c r="RIW2509" s="204"/>
      <c r="RIX2509" s="272"/>
      <c r="RIY2509" s="207"/>
      <c r="RIZ2509" s="238"/>
      <c r="RJA2509" s="207"/>
      <c r="RJB2509" s="207"/>
      <c r="RJC2509" s="187"/>
      <c r="RJD2509" s="187"/>
      <c r="RJE2509" s="204"/>
      <c r="RJF2509" s="272"/>
      <c r="RJG2509" s="207"/>
      <c r="RJH2509" s="238"/>
      <c r="RJI2509" s="207"/>
      <c r="RJJ2509" s="207"/>
      <c r="RJK2509" s="187"/>
      <c r="RJL2509" s="187"/>
      <c r="RJM2509" s="204"/>
      <c r="RJN2509" s="272"/>
      <c r="RJO2509" s="207"/>
      <c r="RJP2509" s="238"/>
      <c r="RJQ2509" s="207"/>
      <c r="RJR2509" s="207"/>
      <c r="RJS2509" s="187"/>
      <c r="RJT2509" s="187"/>
      <c r="RJU2509" s="204"/>
      <c r="RJV2509" s="272"/>
      <c r="RJW2509" s="207"/>
      <c r="RJX2509" s="238"/>
      <c r="RJY2509" s="207"/>
      <c r="RJZ2509" s="207"/>
      <c r="RKA2509" s="187"/>
      <c r="RKB2509" s="187"/>
      <c r="RKC2509" s="204"/>
      <c r="RKD2509" s="272"/>
      <c r="RKE2509" s="207"/>
      <c r="RKF2509" s="238"/>
      <c r="RKG2509" s="207"/>
      <c r="RKH2509" s="207"/>
      <c r="RKI2509" s="187"/>
      <c r="RKJ2509" s="187"/>
      <c r="RKK2509" s="204"/>
      <c r="RKL2509" s="272"/>
      <c r="RKM2509" s="207"/>
      <c r="RKN2509" s="238"/>
      <c r="RKO2509" s="207"/>
      <c r="RKP2509" s="207"/>
      <c r="RKQ2509" s="187"/>
      <c r="RKR2509" s="187"/>
      <c r="RKS2509" s="204"/>
      <c r="RKT2509" s="272"/>
      <c r="RKU2509" s="207"/>
      <c r="RKV2509" s="238"/>
      <c r="RKW2509" s="207"/>
      <c r="RKX2509" s="207"/>
      <c r="RKY2509" s="187"/>
      <c r="RKZ2509" s="187"/>
      <c r="RLA2509" s="204"/>
      <c r="RLB2509" s="272"/>
      <c r="RLC2509" s="207"/>
      <c r="RLD2509" s="238"/>
      <c r="RLE2509" s="207"/>
      <c r="RLF2509" s="207"/>
      <c r="RLG2509" s="187"/>
      <c r="RLH2509" s="187"/>
      <c r="RLI2509" s="204"/>
      <c r="RLJ2509" s="272"/>
      <c r="RLK2509" s="207"/>
      <c r="RLL2509" s="238"/>
      <c r="RLM2509" s="207"/>
      <c r="RLN2509" s="207"/>
      <c r="RLO2509" s="187"/>
      <c r="RLP2509" s="187"/>
      <c r="RLQ2509" s="204"/>
      <c r="RLR2509" s="272"/>
      <c r="RLS2509" s="207"/>
      <c r="RLT2509" s="238"/>
      <c r="RLU2509" s="207"/>
      <c r="RLV2509" s="207"/>
      <c r="RLW2509" s="187"/>
      <c r="RLX2509" s="187"/>
      <c r="RLY2509" s="204"/>
      <c r="RLZ2509" s="272"/>
      <c r="RMA2509" s="207"/>
      <c r="RMB2509" s="238"/>
      <c r="RMC2509" s="207"/>
      <c r="RMD2509" s="207"/>
      <c r="RME2509" s="187"/>
      <c r="RMF2509" s="187"/>
      <c r="RMG2509" s="204"/>
      <c r="RMH2509" s="272"/>
      <c r="RMI2509" s="207"/>
      <c r="RMJ2509" s="238"/>
      <c r="RMK2509" s="207"/>
      <c r="RML2509" s="207"/>
      <c r="RMM2509" s="187"/>
      <c r="RMN2509" s="187"/>
      <c r="RMO2509" s="204"/>
      <c r="RMP2509" s="272"/>
      <c r="RMQ2509" s="207"/>
      <c r="RMR2509" s="238"/>
      <c r="RMS2509" s="207"/>
      <c r="RMT2509" s="207"/>
      <c r="RMU2509" s="187"/>
      <c r="RMV2509" s="187"/>
      <c r="RMW2509" s="204"/>
      <c r="RMX2509" s="272"/>
      <c r="RMY2509" s="207"/>
      <c r="RMZ2509" s="238"/>
      <c r="RNA2509" s="207"/>
      <c r="RNB2509" s="207"/>
      <c r="RNC2509" s="187"/>
      <c r="RND2509" s="187"/>
      <c r="RNE2509" s="204"/>
      <c r="RNF2509" s="272"/>
      <c r="RNG2509" s="207"/>
      <c r="RNH2509" s="238"/>
      <c r="RNI2509" s="207"/>
      <c r="RNJ2509" s="207"/>
      <c r="RNK2509" s="187"/>
      <c r="RNL2509" s="187"/>
      <c r="RNM2509" s="204"/>
      <c r="RNN2509" s="272"/>
      <c r="RNO2509" s="207"/>
      <c r="RNP2509" s="238"/>
      <c r="RNQ2509" s="207"/>
      <c r="RNR2509" s="207"/>
      <c r="RNS2509" s="187"/>
      <c r="RNT2509" s="187"/>
      <c r="RNU2509" s="204"/>
      <c r="RNV2509" s="272"/>
      <c r="RNW2509" s="207"/>
      <c r="RNX2509" s="238"/>
      <c r="RNY2509" s="207"/>
      <c r="RNZ2509" s="207"/>
      <c r="ROA2509" s="187"/>
      <c r="ROB2509" s="187"/>
      <c r="ROC2509" s="204"/>
      <c r="ROD2509" s="272"/>
      <c r="ROE2509" s="207"/>
      <c r="ROF2509" s="238"/>
      <c r="ROG2509" s="207"/>
      <c r="ROH2509" s="207"/>
      <c r="ROI2509" s="187"/>
      <c r="ROJ2509" s="187"/>
      <c r="ROK2509" s="204"/>
      <c r="ROL2509" s="272"/>
      <c r="ROM2509" s="207"/>
      <c r="RON2509" s="238"/>
      <c r="ROO2509" s="207"/>
      <c r="ROP2509" s="207"/>
      <c r="ROQ2509" s="187"/>
      <c r="ROR2509" s="187"/>
      <c r="ROS2509" s="204"/>
      <c r="ROT2509" s="272"/>
      <c r="ROU2509" s="207"/>
      <c r="ROV2509" s="238"/>
      <c r="ROW2509" s="207"/>
      <c r="ROX2509" s="207"/>
      <c r="ROY2509" s="187"/>
      <c r="ROZ2509" s="187"/>
      <c r="RPA2509" s="204"/>
      <c r="RPB2509" s="272"/>
      <c r="RPC2509" s="207"/>
      <c r="RPD2509" s="238"/>
      <c r="RPE2509" s="207"/>
      <c r="RPF2509" s="207"/>
      <c r="RPG2509" s="187"/>
      <c r="RPH2509" s="187"/>
      <c r="RPI2509" s="204"/>
      <c r="RPJ2509" s="272"/>
      <c r="RPK2509" s="207"/>
      <c r="RPL2509" s="238"/>
      <c r="RPM2509" s="207"/>
      <c r="RPN2509" s="207"/>
      <c r="RPO2509" s="187"/>
      <c r="RPP2509" s="187"/>
      <c r="RPQ2509" s="204"/>
      <c r="RPR2509" s="272"/>
      <c r="RPS2509" s="207"/>
      <c r="RPT2509" s="238"/>
      <c r="RPU2509" s="207"/>
      <c r="RPV2509" s="207"/>
      <c r="RPW2509" s="187"/>
      <c r="RPX2509" s="187"/>
      <c r="RPY2509" s="204"/>
      <c r="RPZ2509" s="272"/>
      <c r="RQA2509" s="207"/>
      <c r="RQB2509" s="238"/>
      <c r="RQC2509" s="207"/>
      <c r="RQD2509" s="207"/>
      <c r="RQE2509" s="187"/>
      <c r="RQF2509" s="187"/>
      <c r="RQG2509" s="204"/>
      <c r="RQH2509" s="272"/>
      <c r="RQI2509" s="207"/>
      <c r="RQJ2509" s="238"/>
      <c r="RQK2509" s="207"/>
      <c r="RQL2509" s="207"/>
      <c r="RQM2509" s="187"/>
      <c r="RQN2509" s="187"/>
      <c r="RQO2509" s="204"/>
      <c r="RQP2509" s="272"/>
      <c r="RQQ2509" s="207"/>
      <c r="RQR2509" s="238"/>
      <c r="RQS2509" s="207"/>
      <c r="RQT2509" s="207"/>
      <c r="RQU2509" s="187"/>
      <c r="RQV2509" s="187"/>
      <c r="RQW2509" s="204"/>
      <c r="RQX2509" s="272"/>
      <c r="RQY2509" s="207"/>
      <c r="RQZ2509" s="238"/>
      <c r="RRA2509" s="207"/>
      <c r="RRB2509" s="207"/>
      <c r="RRC2509" s="187"/>
      <c r="RRD2509" s="187"/>
      <c r="RRE2509" s="204"/>
      <c r="RRF2509" s="272"/>
      <c r="RRG2509" s="207"/>
      <c r="RRH2509" s="238"/>
      <c r="RRI2509" s="207"/>
      <c r="RRJ2509" s="207"/>
      <c r="RRK2509" s="187"/>
      <c r="RRL2509" s="187"/>
      <c r="RRM2509" s="204"/>
      <c r="RRN2509" s="272"/>
      <c r="RRO2509" s="207"/>
      <c r="RRP2509" s="238"/>
      <c r="RRQ2509" s="207"/>
      <c r="RRR2509" s="207"/>
      <c r="RRS2509" s="187"/>
      <c r="RRT2509" s="187"/>
      <c r="RRU2509" s="204"/>
      <c r="RRV2509" s="272"/>
      <c r="RRW2509" s="207"/>
      <c r="RRX2509" s="238"/>
      <c r="RRY2509" s="207"/>
      <c r="RRZ2509" s="207"/>
      <c r="RSA2509" s="187"/>
      <c r="RSB2509" s="187"/>
      <c r="RSC2509" s="204"/>
      <c r="RSD2509" s="272"/>
      <c r="RSE2509" s="207"/>
      <c r="RSF2509" s="238"/>
      <c r="RSG2509" s="207"/>
      <c r="RSH2509" s="207"/>
      <c r="RSI2509" s="187"/>
      <c r="RSJ2509" s="187"/>
      <c r="RSK2509" s="204"/>
      <c r="RSL2509" s="272"/>
      <c r="RSM2509" s="207"/>
      <c r="RSN2509" s="238"/>
      <c r="RSO2509" s="207"/>
      <c r="RSP2509" s="207"/>
      <c r="RSQ2509" s="187"/>
      <c r="RSR2509" s="187"/>
      <c r="RSS2509" s="204"/>
      <c r="RST2509" s="272"/>
      <c r="RSU2509" s="207"/>
      <c r="RSV2509" s="238"/>
      <c r="RSW2509" s="207"/>
      <c r="RSX2509" s="207"/>
      <c r="RSY2509" s="187"/>
      <c r="RSZ2509" s="187"/>
      <c r="RTA2509" s="204"/>
      <c r="RTB2509" s="272"/>
      <c r="RTC2509" s="207"/>
      <c r="RTD2509" s="238"/>
      <c r="RTE2509" s="207"/>
      <c r="RTF2509" s="207"/>
      <c r="RTG2509" s="187"/>
      <c r="RTH2509" s="187"/>
      <c r="RTI2509" s="204"/>
      <c r="RTJ2509" s="272"/>
      <c r="RTK2509" s="207"/>
      <c r="RTL2509" s="238"/>
      <c r="RTM2509" s="207"/>
      <c r="RTN2509" s="207"/>
      <c r="RTO2509" s="187"/>
      <c r="RTP2509" s="187"/>
      <c r="RTQ2509" s="204"/>
      <c r="RTR2509" s="272"/>
      <c r="RTS2509" s="207"/>
      <c r="RTT2509" s="238"/>
      <c r="RTU2509" s="207"/>
      <c r="RTV2509" s="207"/>
      <c r="RTW2509" s="187"/>
      <c r="RTX2509" s="187"/>
      <c r="RTY2509" s="204"/>
      <c r="RTZ2509" s="272"/>
      <c r="RUA2509" s="207"/>
      <c r="RUB2509" s="238"/>
      <c r="RUC2509" s="207"/>
      <c r="RUD2509" s="207"/>
      <c r="RUE2509" s="187"/>
      <c r="RUF2509" s="187"/>
      <c r="RUG2509" s="204"/>
      <c r="RUH2509" s="272"/>
      <c r="RUI2509" s="207"/>
      <c r="RUJ2509" s="238"/>
      <c r="RUK2509" s="207"/>
      <c r="RUL2509" s="207"/>
      <c r="RUM2509" s="187"/>
      <c r="RUN2509" s="187"/>
      <c r="RUO2509" s="204"/>
      <c r="RUP2509" s="272"/>
      <c r="RUQ2509" s="207"/>
      <c r="RUR2509" s="238"/>
      <c r="RUS2509" s="207"/>
      <c r="RUT2509" s="207"/>
      <c r="RUU2509" s="187"/>
      <c r="RUV2509" s="187"/>
      <c r="RUW2509" s="204"/>
      <c r="RUX2509" s="272"/>
      <c r="RUY2509" s="207"/>
      <c r="RUZ2509" s="238"/>
      <c r="RVA2509" s="207"/>
      <c r="RVB2509" s="207"/>
      <c r="RVC2509" s="187"/>
      <c r="RVD2509" s="187"/>
      <c r="RVE2509" s="204"/>
      <c r="RVF2509" s="272"/>
      <c r="RVG2509" s="207"/>
      <c r="RVH2509" s="238"/>
      <c r="RVI2509" s="207"/>
      <c r="RVJ2509" s="207"/>
      <c r="RVK2509" s="187"/>
      <c r="RVL2509" s="187"/>
      <c r="RVM2509" s="204"/>
      <c r="RVN2509" s="272"/>
      <c r="RVO2509" s="207"/>
      <c r="RVP2509" s="238"/>
      <c r="RVQ2509" s="207"/>
      <c r="RVR2509" s="207"/>
      <c r="RVS2509" s="187"/>
      <c r="RVT2509" s="187"/>
      <c r="RVU2509" s="204"/>
      <c r="RVV2509" s="272"/>
      <c r="RVW2509" s="207"/>
      <c r="RVX2509" s="238"/>
      <c r="RVY2509" s="207"/>
      <c r="RVZ2509" s="207"/>
      <c r="RWA2509" s="187"/>
      <c r="RWB2509" s="187"/>
      <c r="RWC2509" s="204"/>
      <c r="RWD2509" s="272"/>
      <c r="RWE2509" s="207"/>
      <c r="RWF2509" s="238"/>
      <c r="RWG2509" s="207"/>
      <c r="RWH2509" s="207"/>
      <c r="RWI2509" s="187"/>
      <c r="RWJ2509" s="187"/>
      <c r="RWK2509" s="204"/>
      <c r="RWL2509" s="272"/>
      <c r="RWM2509" s="207"/>
      <c r="RWN2509" s="238"/>
      <c r="RWO2509" s="207"/>
      <c r="RWP2509" s="207"/>
      <c r="RWQ2509" s="187"/>
      <c r="RWR2509" s="187"/>
      <c r="RWS2509" s="204"/>
      <c r="RWT2509" s="272"/>
      <c r="RWU2509" s="207"/>
      <c r="RWV2509" s="238"/>
      <c r="RWW2509" s="207"/>
      <c r="RWX2509" s="207"/>
      <c r="RWY2509" s="187"/>
      <c r="RWZ2509" s="187"/>
      <c r="RXA2509" s="204"/>
      <c r="RXB2509" s="272"/>
      <c r="RXC2509" s="207"/>
      <c r="RXD2509" s="238"/>
      <c r="RXE2509" s="207"/>
      <c r="RXF2509" s="207"/>
      <c r="RXG2509" s="187"/>
      <c r="RXH2509" s="187"/>
      <c r="RXI2509" s="204"/>
      <c r="RXJ2509" s="272"/>
      <c r="RXK2509" s="207"/>
      <c r="RXL2509" s="238"/>
      <c r="RXM2509" s="207"/>
      <c r="RXN2509" s="207"/>
      <c r="RXO2509" s="187"/>
      <c r="RXP2509" s="187"/>
      <c r="RXQ2509" s="204"/>
      <c r="RXR2509" s="272"/>
      <c r="RXS2509" s="207"/>
      <c r="RXT2509" s="238"/>
      <c r="RXU2509" s="207"/>
      <c r="RXV2509" s="207"/>
      <c r="RXW2509" s="187"/>
      <c r="RXX2509" s="187"/>
      <c r="RXY2509" s="204"/>
      <c r="RXZ2509" s="272"/>
      <c r="RYA2509" s="207"/>
      <c r="RYB2509" s="238"/>
      <c r="RYC2509" s="207"/>
      <c r="RYD2509" s="207"/>
      <c r="RYE2509" s="187"/>
      <c r="RYF2509" s="187"/>
      <c r="RYG2509" s="204"/>
      <c r="RYH2509" s="272"/>
      <c r="RYI2509" s="207"/>
      <c r="RYJ2509" s="238"/>
      <c r="RYK2509" s="207"/>
      <c r="RYL2509" s="207"/>
      <c r="RYM2509" s="187"/>
      <c r="RYN2509" s="187"/>
      <c r="RYO2509" s="204"/>
      <c r="RYP2509" s="272"/>
      <c r="RYQ2509" s="207"/>
      <c r="RYR2509" s="238"/>
      <c r="RYS2509" s="207"/>
      <c r="RYT2509" s="207"/>
      <c r="RYU2509" s="187"/>
      <c r="RYV2509" s="187"/>
      <c r="RYW2509" s="204"/>
      <c r="RYX2509" s="272"/>
      <c r="RYY2509" s="207"/>
      <c r="RYZ2509" s="238"/>
      <c r="RZA2509" s="207"/>
      <c r="RZB2509" s="207"/>
      <c r="RZC2509" s="187"/>
      <c r="RZD2509" s="187"/>
      <c r="RZE2509" s="204"/>
      <c r="RZF2509" s="272"/>
      <c r="RZG2509" s="207"/>
      <c r="RZH2509" s="238"/>
      <c r="RZI2509" s="207"/>
      <c r="RZJ2509" s="207"/>
      <c r="RZK2509" s="187"/>
      <c r="RZL2509" s="187"/>
      <c r="RZM2509" s="204"/>
      <c r="RZN2509" s="272"/>
      <c r="RZO2509" s="207"/>
      <c r="RZP2509" s="238"/>
      <c r="RZQ2509" s="207"/>
      <c r="RZR2509" s="207"/>
      <c r="RZS2509" s="187"/>
      <c r="RZT2509" s="187"/>
      <c r="RZU2509" s="204"/>
      <c r="RZV2509" s="272"/>
      <c r="RZW2509" s="207"/>
      <c r="RZX2509" s="238"/>
      <c r="RZY2509" s="207"/>
      <c r="RZZ2509" s="207"/>
      <c r="SAA2509" s="187"/>
      <c r="SAB2509" s="187"/>
      <c r="SAC2509" s="204"/>
      <c r="SAD2509" s="272"/>
      <c r="SAE2509" s="207"/>
      <c r="SAF2509" s="238"/>
      <c r="SAG2509" s="207"/>
      <c r="SAH2509" s="207"/>
      <c r="SAI2509" s="187"/>
      <c r="SAJ2509" s="187"/>
      <c r="SAK2509" s="204"/>
      <c r="SAL2509" s="272"/>
      <c r="SAM2509" s="207"/>
      <c r="SAN2509" s="238"/>
      <c r="SAO2509" s="207"/>
      <c r="SAP2509" s="207"/>
      <c r="SAQ2509" s="187"/>
      <c r="SAR2509" s="187"/>
      <c r="SAS2509" s="204"/>
      <c r="SAT2509" s="272"/>
      <c r="SAU2509" s="207"/>
      <c r="SAV2509" s="238"/>
      <c r="SAW2509" s="207"/>
      <c r="SAX2509" s="207"/>
      <c r="SAY2509" s="187"/>
      <c r="SAZ2509" s="187"/>
      <c r="SBA2509" s="204"/>
      <c r="SBB2509" s="272"/>
      <c r="SBC2509" s="207"/>
      <c r="SBD2509" s="238"/>
      <c r="SBE2509" s="207"/>
      <c r="SBF2509" s="207"/>
      <c r="SBG2509" s="187"/>
      <c r="SBH2509" s="187"/>
      <c r="SBI2509" s="204"/>
      <c r="SBJ2509" s="272"/>
      <c r="SBK2509" s="207"/>
      <c r="SBL2509" s="238"/>
      <c r="SBM2509" s="207"/>
      <c r="SBN2509" s="207"/>
      <c r="SBO2509" s="187"/>
      <c r="SBP2509" s="187"/>
      <c r="SBQ2509" s="204"/>
      <c r="SBR2509" s="272"/>
      <c r="SBS2509" s="207"/>
      <c r="SBT2509" s="238"/>
      <c r="SBU2509" s="207"/>
      <c r="SBV2509" s="207"/>
      <c r="SBW2509" s="187"/>
      <c r="SBX2509" s="187"/>
      <c r="SBY2509" s="204"/>
      <c r="SBZ2509" s="272"/>
      <c r="SCA2509" s="207"/>
      <c r="SCB2509" s="238"/>
      <c r="SCC2509" s="207"/>
      <c r="SCD2509" s="207"/>
      <c r="SCE2509" s="187"/>
      <c r="SCF2509" s="187"/>
      <c r="SCG2509" s="204"/>
      <c r="SCH2509" s="272"/>
      <c r="SCI2509" s="207"/>
      <c r="SCJ2509" s="238"/>
      <c r="SCK2509" s="207"/>
      <c r="SCL2509" s="207"/>
      <c r="SCM2509" s="187"/>
      <c r="SCN2509" s="187"/>
      <c r="SCO2509" s="204"/>
      <c r="SCP2509" s="272"/>
      <c r="SCQ2509" s="207"/>
      <c r="SCR2509" s="238"/>
      <c r="SCS2509" s="207"/>
      <c r="SCT2509" s="207"/>
      <c r="SCU2509" s="187"/>
      <c r="SCV2509" s="187"/>
      <c r="SCW2509" s="204"/>
      <c r="SCX2509" s="272"/>
      <c r="SCY2509" s="207"/>
      <c r="SCZ2509" s="238"/>
      <c r="SDA2509" s="207"/>
      <c r="SDB2509" s="207"/>
      <c r="SDC2509" s="187"/>
      <c r="SDD2509" s="187"/>
      <c r="SDE2509" s="204"/>
      <c r="SDF2509" s="272"/>
      <c r="SDG2509" s="207"/>
      <c r="SDH2509" s="238"/>
      <c r="SDI2509" s="207"/>
      <c r="SDJ2509" s="207"/>
      <c r="SDK2509" s="187"/>
      <c r="SDL2509" s="187"/>
      <c r="SDM2509" s="204"/>
      <c r="SDN2509" s="272"/>
      <c r="SDO2509" s="207"/>
      <c r="SDP2509" s="238"/>
      <c r="SDQ2509" s="207"/>
      <c r="SDR2509" s="207"/>
      <c r="SDS2509" s="187"/>
      <c r="SDT2509" s="187"/>
      <c r="SDU2509" s="204"/>
      <c r="SDV2509" s="272"/>
      <c r="SDW2509" s="207"/>
      <c r="SDX2509" s="238"/>
      <c r="SDY2509" s="207"/>
      <c r="SDZ2509" s="207"/>
      <c r="SEA2509" s="187"/>
      <c r="SEB2509" s="187"/>
      <c r="SEC2509" s="204"/>
      <c r="SED2509" s="272"/>
      <c r="SEE2509" s="207"/>
      <c r="SEF2509" s="238"/>
      <c r="SEG2509" s="207"/>
      <c r="SEH2509" s="207"/>
      <c r="SEI2509" s="187"/>
      <c r="SEJ2509" s="187"/>
      <c r="SEK2509" s="204"/>
      <c r="SEL2509" s="272"/>
      <c r="SEM2509" s="207"/>
      <c r="SEN2509" s="238"/>
      <c r="SEO2509" s="207"/>
      <c r="SEP2509" s="207"/>
      <c r="SEQ2509" s="187"/>
      <c r="SER2509" s="187"/>
      <c r="SES2509" s="204"/>
      <c r="SET2509" s="272"/>
      <c r="SEU2509" s="207"/>
      <c r="SEV2509" s="238"/>
      <c r="SEW2509" s="207"/>
      <c r="SEX2509" s="207"/>
      <c r="SEY2509" s="187"/>
      <c r="SEZ2509" s="187"/>
      <c r="SFA2509" s="204"/>
      <c r="SFB2509" s="272"/>
      <c r="SFC2509" s="207"/>
      <c r="SFD2509" s="238"/>
      <c r="SFE2509" s="207"/>
      <c r="SFF2509" s="207"/>
      <c r="SFG2509" s="187"/>
      <c r="SFH2509" s="187"/>
      <c r="SFI2509" s="204"/>
      <c r="SFJ2509" s="272"/>
      <c r="SFK2509" s="207"/>
      <c r="SFL2509" s="238"/>
      <c r="SFM2509" s="207"/>
      <c r="SFN2509" s="207"/>
      <c r="SFO2509" s="187"/>
      <c r="SFP2509" s="187"/>
      <c r="SFQ2509" s="204"/>
      <c r="SFR2509" s="272"/>
      <c r="SFS2509" s="207"/>
      <c r="SFT2509" s="238"/>
      <c r="SFU2509" s="207"/>
      <c r="SFV2509" s="207"/>
      <c r="SFW2509" s="187"/>
      <c r="SFX2509" s="187"/>
      <c r="SFY2509" s="204"/>
      <c r="SFZ2509" s="272"/>
      <c r="SGA2509" s="207"/>
      <c r="SGB2509" s="238"/>
      <c r="SGC2509" s="207"/>
      <c r="SGD2509" s="207"/>
      <c r="SGE2509" s="187"/>
      <c r="SGF2509" s="187"/>
      <c r="SGG2509" s="204"/>
      <c r="SGH2509" s="272"/>
      <c r="SGI2509" s="207"/>
      <c r="SGJ2509" s="238"/>
      <c r="SGK2509" s="207"/>
      <c r="SGL2509" s="207"/>
      <c r="SGM2509" s="187"/>
      <c r="SGN2509" s="187"/>
      <c r="SGO2509" s="204"/>
      <c r="SGP2509" s="272"/>
      <c r="SGQ2509" s="207"/>
      <c r="SGR2509" s="238"/>
      <c r="SGS2509" s="207"/>
      <c r="SGT2509" s="207"/>
      <c r="SGU2509" s="187"/>
      <c r="SGV2509" s="187"/>
      <c r="SGW2509" s="204"/>
      <c r="SGX2509" s="272"/>
      <c r="SGY2509" s="207"/>
      <c r="SGZ2509" s="238"/>
      <c r="SHA2509" s="207"/>
      <c r="SHB2509" s="207"/>
      <c r="SHC2509" s="187"/>
      <c r="SHD2509" s="187"/>
      <c r="SHE2509" s="204"/>
      <c r="SHF2509" s="272"/>
      <c r="SHG2509" s="207"/>
      <c r="SHH2509" s="238"/>
      <c r="SHI2509" s="207"/>
      <c r="SHJ2509" s="207"/>
      <c r="SHK2509" s="187"/>
      <c r="SHL2509" s="187"/>
      <c r="SHM2509" s="204"/>
      <c r="SHN2509" s="272"/>
      <c r="SHO2509" s="207"/>
      <c r="SHP2509" s="238"/>
      <c r="SHQ2509" s="207"/>
      <c r="SHR2509" s="207"/>
      <c r="SHS2509" s="187"/>
      <c r="SHT2509" s="187"/>
      <c r="SHU2509" s="204"/>
      <c r="SHV2509" s="272"/>
      <c r="SHW2509" s="207"/>
      <c r="SHX2509" s="238"/>
      <c r="SHY2509" s="207"/>
      <c r="SHZ2509" s="207"/>
      <c r="SIA2509" s="187"/>
      <c r="SIB2509" s="187"/>
      <c r="SIC2509" s="204"/>
      <c r="SID2509" s="272"/>
      <c r="SIE2509" s="207"/>
      <c r="SIF2509" s="238"/>
      <c r="SIG2509" s="207"/>
      <c r="SIH2509" s="207"/>
      <c r="SII2509" s="187"/>
      <c r="SIJ2509" s="187"/>
      <c r="SIK2509" s="204"/>
      <c r="SIL2509" s="272"/>
      <c r="SIM2509" s="207"/>
      <c r="SIN2509" s="238"/>
      <c r="SIO2509" s="207"/>
      <c r="SIP2509" s="207"/>
      <c r="SIQ2509" s="187"/>
      <c r="SIR2509" s="187"/>
      <c r="SIS2509" s="204"/>
      <c r="SIT2509" s="272"/>
      <c r="SIU2509" s="207"/>
      <c r="SIV2509" s="238"/>
      <c r="SIW2509" s="207"/>
      <c r="SIX2509" s="207"/>
      <c r="SIY2509" s="187"/>
      <c r="SIZ2509" s="187"/>
      <c r="SJA2509" s="204"/>
      <c r="SJB2509" s="272"/>
      <c r="SJC2509" s="207"/>
      <c r="SJD2509" s="238"/>
      <c r="SJE2509" s="207"/>
      <c r="SJF2509" s="207"/>
      <c r="SJG2509" s="187"/>
      <c r="SJH2509" s="187"/>
      <c r="SJI2509" s="204"/>
      <c r="SJJ2509" s="272"/>
      <c r="SJK2509" s="207"/>
      <c r="SJL2509" s="238"/>
      <c r="SJM2509" s="207"/>
      <c r="SJN2509" s="207"/>
      <c r="SJO2509" s="187"/>
      <c r="SJP2509" s="187"/>
      <c r="SJQ2509" s="204"/>
      <c r="SJR2509" s="272"/>
      <c r="SJS2509" s="207"/>
      <c r="SJT2509" s="238"/>
      <c r="SJU2509" s="207"/>
      <c r="SJV2509" s="207"/>
      <c r="SJW2509" s="187"/>
      <c r="SJX2509" s="187"/>
      <c r="SJY2509" s="204"/>
      <c r="SJZ2509" s="272"/>
      <c r="SKA2509" s="207"/>
      <c r="SKB2509" s="238"/>
      <c r="SKC2509" s="207"/>
      <c r="SKD2509" s="207"/>
      <c r="SKE2509" s="187"/>
      <c r="SKF2509" s="187"/>
      <c r="SKG2509" s="204"/>
      <c r="SKH2509" s="272"/>
      <c r="SKI2509" s="207"/>
      <c r="SKJ2509" s="238"/>
      <c r="SKK2509" s="207"/>
      <c r="SKL2509" s="207"/>
      <c r="SKM2509" s="187"/>
      <c r="SKN2509" s="187"/>
      <c r="SKO2509" s="204"/>
      <c r="SKP2509" s="272"/>
      <c r="SKQ2509" s="207"/>
      <c r="SKR2509" s="238"/>
      <c r="SKS2509" s="207"/>
      <c r="SKT2509" s="207"/>
      <c r="SKU2509" s="187"/>
      <c r="SKV2509" s="187"/>
      <c r="SKW2509" s="204"/>
      <c r="SKX2509" s="272"/>
      <c r="SKY2509" s="207"/>
      <c r="SKZ2509" s="238"/>
      <c r="SLA2509" s="207"/>
      <c r="SLB2509" s="207"/>
      <c r="SLC2509" s="187"/>
      <c r="SLD2509" s="187"/>
      <c r="SLE2509" s="204"/>
      <c r="SLF2509" s="272"/>
      <c r="SLG2509" s="207"/>
      <c r="SLH2509" s="238"/>
      <c r="SLI2509" s="207"/>
      <c r="SLJ2509" s="207"/>
      <c r="SLK2509" s="187"/>
      <c r="SLL2509" s="187"/>
      <c r="SLM2509" s="204"/>
      <c r="SLN2509" s="272"/>
      <c r="SLO2509" s="207"/>
      <c r="SLP2509" s="238"/>
      <c r="SLQ2509" s="207"/>
      <c r="SLR2509" s="207"/>
      <c r="SLS2509" s="187"/>
      <c r="SLT2509" s="187"/>
      <c r="SLU2509" s="204"/>
      <c r="SLV2509" s="272"/>
      <c r="SLW2509" s="207"/>
      <c r="SLX2509" s="238"/>
      <c r="SLY2509" s="207"/>
      <c r="SLZ2509" s="207"/>
      <c r="SMA2509" s="187"/>
      <c r="SMB2509" s="187"/>
      <c r="SMC2509" s="204"/>
      <c r="SMD2509" s="272"/>
      <c r="SME2509" s="207"/>
      <c r="SMF2509" s="238"/>
      <c r="SMG2509" s="207"/>
      <c r="SMH2509" s="207"/>
      <c r="SMI2509" s="187"/>
      <c r="SMJ2509" s="187"/>
      <c r="SMK2509" s="204"/>
      <c r="SML2509" s="272"/>
      <c r="SMM2509" s="207"/>
      <c r="SMN2509" s="238"/>
      <c r="SMO2509" s="207"/>
      <c r="SMP2509" s="207"/>
      <c r="SMQ2509" s="187"/>
      <c r="SMR2509" s="187"/>
      <c r="SMS2509" s="204"/>
      <c r="SMT2509" s="272"/>
      <c r="SMU2509" s="207"/>
      <c r="SMV2509" s="238"/>
      <c r="SMW2509" s="207"/>
      <c r="SMX2509" s="207"/>
      <c r="SMY2509" s="187"/>
      <c r="SMZ2509" s="187"/>
      <c r="SNA2509" s="204"/>
      <c r="SNB2509" s="272"/>
      <c r="SNC2509" s="207"/>
      <c r="SND2509" s="238"/>
      <c r="SNE2509" s="207"/>
      <c r="SNF2509" s="207"/>
      <c r="SNG2509" s="187"/>
      <c r="SNH2509" s="187"/>
      <c r="SNI2509" s="204"/>
      <c r="SNJ2509" s="272"/>
      <c r="SNK2509" s="207"/>
      <c r="SNL2509" s="238"/>
      <c r="SNM2509" s="207"/>
      <c r="SNN2509" s="207"/>
      <c r="SNO2509" s="187"/>
      <c r="SNP2509" s="187"/>
      <c r="SNQ2509" s="204"/>
      <c r="SNR2509" s="272"/>
      <c r="SNS2509" s="207"/>
      <c r="SNT2509" s="238"/>
      <c r="SNU2509" s="207"/>
      <c r="SNV2509" s="207"/>
      <c r="SNW2509" s="187"/>
      <c r="SNX2509" s="187"/>
      <c r="SNY2509" s="204"/>
      <c r="SNZ2509" s="272"/>
      <c r="SOA2509" s="207"/>
      <c r="SOB2509" s="238"/>
      <c r="SOC2509" s="207"/>
      <c r="SOD2509" s="207"/>
      <c r="SOE2509" s="187"/>
      <c r="SOF2509" s="187"/>
      <c r="SOG2509" s="204"/>
      <c r="SOH2509" s="272"/>
      <c r="SOI2509" s="207"/>
      <c r="SOJ2509" s="238"/>
      <c r="SOK2509" s="207"/>
      <c r="SOL2509" s="207"/>
      <c r="SOM2509" s="187"/>
      <c r="SON2509" s="187"/>
      <c r="SOO2509" s="204"/>
      <c r="SOP2509" s="272"/>
      <c r="SOQ2509" s="207"/>
      <c r="SOR2509" s="238"/>
      <c r="SOS2509" s="207"/>
      <c r="SOT2509" s="207"/>
      <c r="SOU2509" s="187"/>
      <c r="SOV2509" s="187"/>
      <c r="SOW2509" s="204"/>
      <c r="SOX2509" s="272"/>
      <c r="SOY2509" s="207"/>
      <c r="SOZ2509" s="238"/>
      <c r="SPA2509" s="207"/>
      <c r="SPB2509" s="207"/>
      <c r="SPC2509" s="187"/>
      <c r="SPD2509" s="187"/>
      <c r="SPE2509" s="204"/>
      <c r="SPF2509" s="272"/>
      <c r="SPG2509" s="207"/>
      <c r="SPH2509" s="238"/>
      <c r="SPI2509" s="207"/>
      <c r="SPJ2509" s="207"/>
      <c r="SPK2509" s="187"/>
      <c r="SPL2509" s="187"/>
      <c r="SPM2509" s="204"/>
      <c r="SPN2509" s="272"/>
      <c r="SPO2509" s="207"/>
      <c r="SPP2509" s="238"/>
      <c r="SPQ2509" s="207"/>
      <c r="SPR2509" s="207"/>
      <c r="SPS2509" s="187"/>
      <c r="SPT2509" s="187"/>
      <c r="SPU2509" s="204"/>
      <c r="SPV2509" s="272"/>
      <c r="SPW2509" s="207"/>
      <c r="SPX2509" s="238"/>
      <c r="SPY2509" s="207"/>
      <c r="SPZ2509" s="207"/>
      <c r="SQA2509" s="187"/>
      <c r="SQB2509" s="187"/>
      <c r="SQC2509" s="204"/>
      <c r="SQD2509" s="272"/>
      <c r="SQE2509" s="207"/>
      <c r="SQF2509" s="238"/>
      <c r="SQG2509" s="207"/>
      <c r="SQH2509" s="207"/>
      <c r="SQI2509" s="187"/>
      <c r="SQJ2509" s="187"/>
      <c r="SQK2509" s="204"/>
      <c r="SQL2509" s="272"/>
      <c r="SQM2509" s="207"/>
      <c r="SQN2509" s="238"/>
      <c r="SQO2509" s="207"/>
      <c r="SQP2509" s="207"/>
      <c r="SQQ2509" s="187"/>
      <c r="SQR2509" s="187"/>
      <c r="SQS2509" s="204"/>
      <c r="SQT2509" s="272"/>
      <c r="SQU2509" s="207"/>
      <c r="SQV2509" s="238"/>
      <c r="SQW2509" s="207"/>
      <c r="SQX2509" s="207"/>
      <c r="SQY2509" s="187"/>
      <c r="SQZ2509" s="187"/>
      <c r="SRA2509" s="204"/>
      <c r="SRB2509" s="272"/>
      <c r="SRC2509" s="207"/>
      <c r="SRD2509" s="238"/>
      <c r="SRE2509" s="207"/>
      <c r="SRF2509" s="207"/>
      <c r="SRG2509" s="187"/>
      <c r="SRH2509" s="187"/>
      <c r="SRI2509" s="204"/>
      <c r="SRJ2509" s="272"/>
      <c r="SRK2509" s="207"/>
      <c r="SRL2509" s="238"/>
      <c r="SRM2509" s="207"/>
      <c r="SRN2509" s="207"/>
      <c r="SRO2509" s="187"/>
      <c r="SRP2509" s="187"/>
      <c r="SRQ2509" s="204"/>
      <c r="SRR2509" s="272"/>
      <c r="SRS2509" s="207"/>
      <c r="SRT2509" s="238"/>
      <c r="SRU2509" s="207"/>
      <c r="SRV2509" s="207"/>
      <c r="SRW2509" s="187"/>
      <c r="SRX2509" s="187"/>
      <c r="SRY2509" s="204"/>
      <c r="SRZ2509" s="272"/>
      <c r="SSA2509" s="207"/>
      <c r="SSB2509" s="238"/>
      <c r="SSC2509" s="207"/>
      <c r="SSD2509" s="207"/>
      <c r="SSE2509" s="187"/>
      <c r="SSF2509" s="187"/>
      <c r="SSG2509" s="204"/>
      <c r="SSH2509" s="272"/>
      <c r="SSI2509" s="207"/>
      <c r="SSJ2509" s="238"/>
      <c r="SSK2509" s="207"/>
      <c r="SSL2509" s="207"/>
      <c r="SSM2509" s="187"/>
      <c r="SSN2509" s="187"/>
      <c r="SSO2509" s="204"/>
      <c r="SSP2509" s="272"/>
      <c r="SSQ2509" s="207"/>
      <c r="SSR2509" s="238"/>
      <c r="SSS2509" s="207"/>
      <c r="SST2509" s="207"/>
      <c r="SSU2509" s="187"/>
      <c r="SSV2509" s="187"/>
      <c r="SSW2509" s="204"/>
      <c r="SSX2509" s="272"/>
      <c r="SSY2509" s="207"/>
      <c r="SSZ2509" s="238"/>
      <c r="STA2509" s="207"/>
      <c r="STB2509" s="207"/>
      <c r="STC2509" s="187"/>
      <c r="STD2509" s="187"/>
      <c r="STE2509" s="204"/>
      <c r="STF2509" s="272"/>
      <c r="STG2509" s="207"/>
      <c r="STH2509" s="238"/>
      <c r="STI2509" s="207"/>
      <c r="STJ2509" s="207"/>
      <c r="STK2509" s="187"/>
      <c r="STL2509" s="187"/>
      <c r="STM2509" s="204"/>
      <c r="STN2509" s="272"/>
      <c r="STO2509" s="207"/>
      <c r="STP2509" s="238"/>
      <c r="STQ2509" s="207"/>
      <c r="STR2509" s="207"/>
      <c r="STS2509" s="187"/>
      <c r="STT2509" s="187"/>
      <c r="STU2509" s="204"/>
      <c r="STV2509" s="272"/>
      <c r="STW2509" s="207"/>
      <c r="STX2509" s="238"/>
      <c r="STY2509" s="207"/>
      <c r="STZ2509" s="207"/>
      <c r="SUA2509" s="187"/>
      <c r="SUB2509" s="187"/>
      <c r="SUC2509" s="204"/>
      <c r="SUD2509" s="272"/>
      <c r="SUE2509" s="207"/>
      <c r="SUF2509" s="238"/>
      <c r="SUG2509" s="207"/>
      <c r="SUH2509" s="207"/>
      <c r="SUI2509" s="187"/>
      <c r="SUJ2509" s="187"/>
      <c r="SUK2509" s="204"/>
      <c r="SUL2509" s="272"/>
      <c r="SUM2509" s="207"/>
      <c r="SUN2509" s="238"/>
      <c r="SUO2509" s="207"/>
      <c r="SUP2509" s="207"/>
      <c r="SUQ2509" s="187"/>
      <c r="SUR2509" s="187"/>
      <c r="SUS2509" s="204"/>
      <c r="SUT2509" s="272"/>
      <c r="SUU2509" s="207"/>
      <c r="SUV2509" s="238"/>
      <c r="SUW2509" s="207"/>
      <c r="SUX2509" s="207"/>
      <c r="SUY2509" s="187"/>
      <c r="SUZ2509" s="187"/>
      <c r="SVA2509" s="204"/>
      <c r="SVB2509" s="272"/>
      <c r="SVC2509" s="207"/>
      <c r="SVD2509" s="238"/>
      <c r="SVE2509" s="207"/>
      <c r="SVF2509" s="207"/>
      <c r="SVG2509" s="187"/>
      <c r="SVH2509" s="187"/>
      <c r="SVI2509" s="204"/>
      <c r="SVJ2509" s="272"/>
      <c r="SVK2509" s="207"/>
      <c r="SVL2509" s="238"/>
      <c r="SVM2509" s="207"/>
      <c r="SVN2509" s="207"/>
      <c r="SVO2509" s="187"/>
      <c r="SVP2509" s="187"/>
      <c r="SVQ2509" s="204"/>
      <c r="SVR2509" s="272"/>
      <c r="SVS2509" s="207"/>
      <c r="SVT2509" s="238"/>
      <c r="SVU2509" s="207"/>
      <c r="SVV2509" s="207"/>
      <c r="SVW2509" s="187"/>
      <c r="SVX2509" s="187"/>
      <c r="SVY2509" s="204"/>
      <c r="SVZ2509" s="272"/>
      <c r="SWA2509" s="207"/>
      <c r="SWB2509" s="238"/>
      <c r="SWC2509" s="207"/>
      <c r="SWD2509" s="207"/>
      <c r="SWE2509" s="187"/>
      <c r="SWF2509" s="187"/>
      <c r="SWG2509" s="204"/>
      <c r="SWH2509" s="272"/>
      <c r="SWI2509" s="207"/>
      <c r="SWJ2509" s="238"/>
      <c r="SWK2509" s="207"/>
      <c r="SWL2509" s="207"/>
      <c r="SWM2509" s="187"/>
      <c r="SWN2509" s="187"/>
      <c r="SWO2509" s="204"/>
      <c r="SWP2509" s="272"/>
      <c r="SWQ2509" s="207"/>
      <c r="SWR2509" s="238"/>
      <c r="SWS2509" s="207"/>
      <c r="SWT2509" s="207"/>
      <c r="SWU2509" s="187"/>
      <c r="SWV2509" s="187"/>
      <c r="SWW2509" s="204"/>
      <c r="SWX2509" s="272"/>
      <c r="SWY2509" s="207"/>
      <c r="SWZ2509" s="238"/>
      <c r="SXA2509" s="207"/>
      <c r="SXB2509" s="207"/>
      <c r="SXC2509" s="187"/>
      <c r="SXD2509" s="187"/>
      <c r="SXE2509" s="204"/>
      <c r="SXF2509" s="272"/>
      <c r="SXG2509" s="207"/>
      <c r="SXH2509" s="238"/>
      <c r="SXI2509" s="207"/>
      <c r="SXJ2509" s="207"/>
      <c r="SXK2509" s="187"/>
      <c r="SXL2509" s="187"/>
      <c r="SXM2509" s="204"/>
      <c r="SXN2509" s="272"/>
      <c r="SXO2509" s="207"/>
      <c r="SXP2509" s="238"/>
      <c r="SXQ2509" s="207"/>
      <c r="SXR2509" s="207"/>
      <c r="SXS2509" s="187"/>
      <c r="SXT2509" s="187"/>
      <c r="SXU2509" s="204"/>
      <c r="SXV2509" s="272"/>
      <c r="SXW2509" s="207"/>
      <c r="SXX2509" s="238"/>
      <c r="SXY2509" s="207"/>
      <c r="SXZ2509" s="207"/>
      <c r="SYA2509" s="187"/>
      <c r="SYB2509" s="187"/>
      <c r="SYC2509" s="204"/>
      <c r="SYD2509" s="272"/>
      <c r="SYE2509" s="207"/>
      <c r="SYF2509" s="238"/>
      <c r="SYG2509" s="207"/>
      <c r="SYH2509" s="207"/>
      <c r="SYI2509" s="187"/>
      <c r="SYJ2509" s="187"/>
      <c r="SYK2509" s="204"/>
      <c r="SYL2509" s="272"/>
      <c r="SYM2509" s="207"/>
      <c r="SYN2509" s="238"/>
      <c r="SYO2509" s="207"/>
      <c r="SYP2509" s="207"/>
      <c r="SYQ2509" s="187"/>
      <c r="SYR2509" s="187"/>
      <c r="SYS2509" s="204"/>
      <c r="SYT2509" s="272"/>
      <c r="SYU2509" s="207"/>
      <c r="SYV2509" s="238"/>
      <c r="SYW2509" s="207"/>
      <c r="SYX2509" s="207"/>
      <c r="SYY2509" s="187"/>
      <c r="SYZ2509" s="187"/>
      <c r="SZA2509" s="204"/>
      <c r="SZB2509" s="272"/>
      <c r="SZC2509" s="207"/>
      <c r="SZD2509" s="238"/>
      <c r="SZE2509" s="207"/>
      <c r="SZF2509" s="207"/>
      <c r="SZG2509" s="187"/>
      <c r="SZH2509" s="187"/>
      <c r="SZI2509" s="204"/>
      <c r="SZJ2509" s="272"/>
      <c r="SZK2509" s="207"/>
      <c r="SZL2509" s="238"/>
      <c r="SZM2509" s="207"/>
      <c r="SZN2509" s="207"/>
      <c r="SZO2509" s="187"/>
      <c r="SZP2509" s="187"/>
      <c r="SZQ2509" s="204"/>
      <c r="SZR2509" s="272"/>
      <c r="SZS2509" s="207"/>
      <c r="SZT2509" s="238"/>
      <c r="SZU2509" s="207"/>
      <c r="SZV2509" s="207"/>
      <c r="SZW2509" s="187"/>
      <c r="SZX2509" s="187"/>
      <c r="SZY2509" s="204"/>
      <c r="SZZ2509" s="272"/>
      <c r="TAA2509" s="207"/>
      <c r="TAB2509" s="238"/>
      <c r="TAC2509" s="207"/>
      <c r="TAD2509" s="207"/>
      <c r="TAE2509" s="187"/>
      <c r="TAF2509" s="187"/>
      <c r="TAG2509" s="204"/>
      <c r="TAH2509" s="272"/>
      <c r="TAI2509" s="207"/>
      <c r="TAJ2509" s="238"/>
      <c r="TAK2509" s="207"/>
      <c r="TAL2509" s="207"/>
      <c r="TAM2509" s="187"/>
      <c r="TAN2509" s="187"/>
      <c r="TAO2509" s="204"/>
      <c r="TAP2509" s="272"/>
      <c r="TAQ2509" s="207"/>
      <c r="TAR2509" s="238"/>
      <c r="TAS2509" s="207"/>
      <c r="TAT2509" s="207"/>
      <c r="TAU2509" s="187"/>
      <c r="TAV2509" s="187"/>
      <c r="TAW2509" s="204"/>
      <c r="TAX2509" s="272"/>
      <c r="TAY2509" s="207"/>
      <c r="TAZ2509" s="238"/>
      <c r="TBA2509" s="207"/>
      <c r="TBB2509" s="207"/>
      <c r="TBC2509" s="187"/>
      <c r="TBD2509" s="187"/>
      <c r="TBE2509" s="204"/>
      <c r="TBF2509" s="272"/>
      <c r="TBG2509" s="207"/>
      <c r="TBH2509" s="238"/>
      <c r="TBI2509" s="207"/>
      <c r="TBJ2509" s="207"/>
      <c r="TBK2509" s="187"/>
      <c r="TBL2509" s="187"/>
      <c r="TBM2509" s="204"/>
      <c r="TBN2509" s="272"/>
      <c r="TBO2509" s="207"/>
      <c r="TBP2509" s="238"/>
      <c r="TBQ2509" s="207"/>
      <c r="TBR2509" s="207"/>
      <c r="TBS2509" s="187"/>
      <c r="TBT2509" s="187"/>
      <c r="TBU2509" s="204"/>
      <c r="TBV2509" s="272"/>
      <c r="TBW2509" s="207"/>
      <c r="TBX2509" s="238"/>
      <c r="TBY2509" s="207"/>
      <c r="TBZ2509" s="207"/>
      <c r="TCA2509" s="187"/>
      <c r="TCB2509" s="187"/>
      <c r="TCC2509" s="204"/>
      <c r="TCD2509" s="272"/>
      <c r="TCE2509" s="207"/>
      <c r="TCF2509" s="238"/>
      <c r="TCG2509" s="207"/>
      <c r="TCH2509" s="207"/>
      <c r="TCI2509" s="187"/>
      <c r="TCJ2509" s="187"/>
      <c r="TCK2509" s="204"/>
      <c r="TCL2509" s="272"/>
      <c r="TCM2509" s="207"/>
      <c r="TCN2509" s="238"/>
      <c r="TCO2509" s="207"/>
      <c r="TCP2509" s="207"/>
      <c r="TCQ2509" s="187"/>
      <c r="TCR2509" s="187"/>
      <c r="TCS2509" s="204"/>
      <c r="TCT2509" s="272"/>
      <c r="TCU2509" s="207"/>
      <c r="TCV2509" s="238"/>
      <c r="TCW2509" s="207"/>
      <c r="TCX2509" s="207"/>
      <c r="TCY2509" s="187"/>
      <c r="TCZ2509" s="187"/>
      <c r="TDA2509" s="204"/>
      <c r="TDB2509" s="272"/>
      <c r="TDC2509" s="207"/>
      <c r="TDD2509" s="238"/>
      <c r="TDE2509" s="207"/>
      <c r="TDF2509" s="207"/>
      <c r="TDG2509" s="187"/>
      <c r="TDH2509" s="187"/>
      <c r="TDI2509" s="204"/>
      <c r="TDJ2509" s="272"/>
      <c r="TDK2509" s="207"/>
      <c r="TDL2509" s="238"/>
      <c r="TDM2509" s="207"/>
      <c r="TDN2509" s="207"/>
      <c r="TDO2509" s="187"/>
      <c r="TDP2509" s="187"/>
      <c r="TDQ2509" s="204"/>
      <c r="TDR2509" s="272"/>
      <c r="TDS2509" s="207"/>
      <c r="TDT2509" s="238"/>
      <c r="TDU2509" s="207"/>
      <c r="TDV2509" s="207"/>
      <c r="TDW2509" s="187"/>
      <c r="TDX2509" s="187"/>
      <c r="TDY2509" s="204"/>
      <c r="TDZ2509" s="272"/>
      <c r="TEA2509" s="207"/>
      <c r="TEB2509" s="238"/>
      <c r="TEC2509" s="207"/>
      <c r="TED2509" s="207"/>
      <c r="TEE2509" s="187"/>
      <c r="TEF2509" s="187"/>
      <c r="TEG2509" s="204"/>
      <c r="TEH2509" s="272"/>
      <c r="TEI2509" s="207"/>
      <c r="TEJ2509" s="238"/>
      <c r="TEK2509" s="207"/>
      <c r="TEL2509" s="207"/>
      <c r="TEM2509" s="187"/>
      <c r="TEN2509" s="187"/>
      <c r="TEO2509" s="204"/>
      <c r="TEP2509" s="272"/>
      <c r="TEQ2509" s="207"/>
      <c r="TER2509" s="238"/>
      <c r="TES2509" s="207"/>
      <c r="TET2509" s="207"/>
      <c r="TEU2509" s="187"/>
      <c r="TEV2509" s="187"/>
      <c r="TEW2509" s="204"/>
      <c r="TEX2509" s="272"/>
      <c r="TEY2509" s="207"/>
      <c r="TEZ2509" s="238"/>
      <c r="TFA2509" s="207"/>
      <c r="TFB2509" s="207"/>
      <c r="TFC2509" s="187"/>
      <c r="TFD2509" s="187"/>
      <c r="TFE2509" s="204"/>
      <c r="TFF2509" s="272"/>
      <c r="TFG2509" s="207"/>
      <c r="TFH2509" s="238"/>
      <c r="TFI2509" s="207"/>
      <c r="TFJ2509" s="207"/>
      <c r="TFK2509" s="187"/>
      <c r="TFL2509" s="187"/>
      <c r="TFM2509" s="204"/>
      <c r="TFN2509" s="272"/>
      <c r="TFO2509" s="207"/>
      <c r="TFP2509" s="238"/>
      <c r="TFQ2509" s="207"/>
      <c r="TFR2509" s="207"/>
      <c r="TFS2509" s="187"/>
      <c r="TFT2509" s="187"/>
      <c r="TFU2509" s="204"/>
      <c r="TFV2509" s="272"/>
      <c r="TFW2509" s="207"/>
      <c r="TFX2509" s="238"/>
      <c r="TFY2509" s="207"/>
      <c r="TFZ2509" s="207"/>
      <c r="TGA2509" s="187"/>
      <c r="TGB2509" s="187"/>
      <c r="TGC2509" s="204"/>
      <c r="TGD2509" s="272"/>
      <c r="TGE2509" s="207"/>
      <c r="TGF2509" s="238"/>
      <c r="TGG2509" s="207"/>
      <c r="TGH2509" s="207"/>
      <c r="TGI2509" s="187"/>
      <c r="TGJ2509" s="187"/>
      <c r="TGK2509" s="204"/>
      <c r="TGL2509" s="272"/>
      <c r="TGM2509" s="207"/>
      <c r="TGN2509" s="238"/>
      <c r="TGO2509" s="207"/>
      <c r="TGP2509" s="207"/>
      <c r="TGQ2509" s="187"/>
      <c r="TGR2509" s="187"/>
      <c r="TGS2509" s="204"/>
      <c r="TGT2509" s="272"/>
      <c r="TGU2509" s="207"/>
      <c r="TGV2509" s="238"/>
      <c r="TGW2509" s="207"/>
      <c r="TGX2509" s="207"/>
      <c r="TGY2509" s="187"/>
      <c r="TGZ2509" s="187"/>
      <c r="THA2509" s="204"/>
      <c r="THB2509" s="272"/>
      <c r="THC2509" s="207"/>
      <c r="THD2509" s="238"/>
      <c r="THE2509" s="207"/>
      <c r="THF2509" s="207"/>
      <c r="THG2509" s="187"/>
      <c r="THH2509" s="187"/>
      <c r="THI2509" s="204"/>
      <c r="THJ2509" s="272"/>
      <c r="THK2509" s="207"/>
      <c r="THL2509" s="238"/>
      <c r="THM2509" s="207"/>
      <c r="THN2509" s="207"/>
      <c r="THO2509" s="187"/>
      <c r="THP2509" s="187"/>
      <c r="THQ2509" s="204"/>
      <c r="THR2509" s="272"/>
      <c r="THS2509" s="207"/>
      <c r="THT2509" s="238"/>
      <c r="THU2509" s="207"/>
      <c r="THV2509" s="207"/>
      <c r="THW2509" s="187"/>
      <c r="THX2509" s="187"/>
      <c r="THY2509" s="204"/>
      <c r="THZ2509" s="272"/>
      <c r="TIA2509" s="207"/>
      <c r="TIB2509" s="238"/>
      <c r="TIC2509" s="207"/>
      <c r="TID2509" s="207"/>
      <c r="TIE2509" s="187"/>
      <c r="TIF2509" s="187"/>
      <c r="TIG2509" s="204"/>
      <c r="TIH2509" s="272"/>
      <c r="TII2509" s="207"/>
      <c r="TIJ2509" s="238"/>
      <c r="TIK2509" s="207"/>
      <c r="TIL2509" s="207"/>
      <c r="TIM2509" s="187"/>
      <c r="TIN2509" s="187"/>
      <c r="TIO2509" s="204"/>
      <c r="TIP2509" s="272"/>
      <c r="TIQ2509" s="207"/>
      <c r="TIR2509" s="238"/>
      <c r="TIS2509" s="207"/>
      <c r="TIT2509" s="207"/>
      <c r="TIU2509" s="187"/>
      <c r="TIV2509" s="187"/>
      <c r="TIW2509" s="204"/>
      <c r="TIX2509" s="272"/>
      <c r="TIY2509" s="207"/>
      <c r="TIZ2509" s="238"/>
      <c r="TJA2509" s="207"/>
      <c r="TJB2509" s="207"/>
      <c r="TJC2509" s="187"/>
      <c r="TJD2509" s="187"/>
      <c r="TJE2509" s="204"/>
      <c r="TJF2509" s="272"/>
      <c r="TJG2509" s="207"/>
      <c r="TJH2509" s="238"/>
      <c r="TJI2509" s="207"/>
      <c r="TJJ2509" s="207"/>
      <c r="TJK2509" s="187"/>
      <c r="TJL2509" s="187"/>
      <c r="TJM2509" s="204"/>
      <c r="TJN2509" s="272"/>
      <c r="TJO2509" s="207"/>
      <c r="TJP2509" s="238"/>
      <c r="TJQ2509" s="207"/>
      <c r="TJR2509" s="207"/>
      <c r="TJS2509" s="187"/>
      <c r="TJT2509" s="187"/>
      <c r="TJU2509" s="204"/>
      <c r="TJV2509" s="272"/>
      <c r="TJW2509" s="207"/>
      <c r="TJX2509" s="238"/>
      <c r="TJY2509" s="207"/>
      <c r="TJZ2509" s="207"/>
      <c r="TKA2509" s="187"/>
      <c r="TKB2509" s="187"/>
      <c r="TKC2509" s="204"/>
      <c r="TKD2509" s="272"/>
      <c r="TKE2509" s="207"/>
      <c r="TKF2509" s="238"/>
      <c r="TKG2509" s="207"/>
      <c r="TKH2509" s="207"/>
      <c r="TKI2509" s="187"/>
      <c r="TKJ2509" s="187"/>
      <c r="TKK2509" s="204"/>
      <c r="TKL2509" s="272"/>
      <c r="TKM2509" s="207"/>
      <c r="TKN2509" s="238"/>
      <c r="TKO2509" s="207"/>
      <c r="TKP2509" s="207"/>
      <c r="TKQ2509" s="187"/>
      <c r="TKR2509" s="187"/>
      <c r="TKS2509" s="204"/>
      <c r="TKT2509" s="272"/>
      <c r="TKU2509" s="207"/>
      <c r="TKV2509" s="238"/>
      <c r="TKW2509" s="207"/>
      <c r="TKX2509" s="207"/>
      <c r="TKY2509" s="187"/>
      <c r="TKZ2509" s="187"/>
      <c r="TLA2509" s="204"/>
      <c r="TLB2509" s="272"/>
      <c r="TLC2509" s="207"/>
      <c r="TLD2509" s="238"/>
      <c r="TLE2509" s="207"/>
      <c r="TLF2509" s="207"/>
      <c r="TLG2509" s="187"/>
      <c r="TLH2509" s="187"/>
      <c r="TLI2509" s="204"/>
      <c r="TLJ2509" s="272"/>
      <c r="TLK2509" s="207"/>
      <c r="TLL2509" s="238"/>
      <c r="TLM2509" s="207"/>
      <c r="TLN2509" s="207"/>
      <c r="TLO2509" s="187"/>
      <c r="TLP2509" s="187"/>
      <c r="TLQ2509" s="204"/>
      <c r="TLR2509" s="272"/>
      <c r="TLS2509" s="207"/>
      <c r="TLT2509" s="238"/>
      <c r="TLU2509" s="207"/>
      <c r="TLV2509" s="207"/>
      <c r="TLW2509" s="187"/>
      <c r="TLX2509" s="187"/>
      <c r="TLY2509" s="204"/>
      <c r="TLZ2509" s="272"/>
      <c r="TMA2509" s="207"/>
      <c r="TMB2509" s="238"/>
      <c r="TMC2509" s="207"/>
      <c r="TMD2509" s="207"/>
      <c r="TME2509" s="187"/>
      <c r="TMF2509" s="187"/>
      <c r="TMG2509" s="204"/>
      <c r="TMH2509" s="272"/>
      <c r="TMI2509" s="207"/>
      <c r="TMJ2509" s="238"/>
      <c r="TMK2509" s="207"/>
      <c r="TML2509" s="207"/>
      <c r="TMM2509" s="187"/>
      <c r="TMN2509" s="187"/>
      <c r="TMO2509" s="204"/>
      <c r="TMP2509" s="272"/>
      <c r="TMQ2509" s="207"/>
      <c r="TMR2509" s="238"/>
      <c r="TMS2509" s="207"/>
      <c r="TMT2509" s="207"/>
      <c r="TMU2509" s="187"/>
      <c r="TMV2509" s="187"/>
      <c r="TMW2509" s="204"/>
      <c r="TMX2509" s="272"/>
      <c r="TMY2509" s="207"/>
      <c r="TMZ2509" s="238"/>
      <c r="TNA2509" s="207"/>
      <c r="TNB2509" s="207"/>
      <c r="TNC2509" s="187"/>
      <c r="TND2509" s="187"/>
      <c r="TNE2509" s="204"/>
      <c r="TNF2509" s="272"/>
      <c r="TNG2509" s="207"/>
      <c r="TNH2509" s="238"/>
      <c r="TNI2509" s="207"/>
      <c r="TNJ2509" s="207"/>
      <c r="TNK2509" s="187"/>
      <c r="TNL2509" s="187"/>
      <c r="TNM2509" s="204"/>
      <c r="TNN2509" s="272"/>
      <c r="TNO2509" s="207"/>
      <c r="TNP2509" s="238"/>
      <c r="TNQ2509" s="207"/>
      <c r="TNR2509" s="207"/>
      <c r="TNS2509" s="187"/>
      <c r="TNT2509" s="187"/>
      <c r="TNU2509" s="204"/>
      <c r="TNV2509" s="272"/>
      <c r="TNW2509" s="207"/>
      <c r="TNX2509" s="238"/>
      <c r="TNY2509" s="207"/>
      <c r="TNZ2509" s="207"/>
      <c r="TOA2509" s="187"/>
      <c r="TOB2509" s="187"/>
      <c r="TOC2509" s="204"/>
      <c r="TOD2509" s="272"/>
      <c r="TOE2509" s="207"/>
      <c r="TOF2509" s="238"/>
      <c r="TOG2509" s="207"/>
      <c r="TOH2509" s="207"/>
      <c r="TOI2509" s="187"/>
      <c r="TOJ2509" s="187"/>
      <c r="TOK2509" s="204"/>
      <c r="TOL2509" s="272"/>
      <c r="TOM2509" s="207"/>
      <c r="TON2509" s="238"/>
      <c r="TOO2509" s="207"/>
      <c r="TOP2509" s="207"/>
      <c r="TOQ2509" s="187"/>
      <c r="TOR2509" s="187"/>
      <c r="TOS2509" s="204"/>
      <c r="TOT2509" s="272"/>
      <c r="TOU2509" s="207"/>
      <c r="TOV2509" s="238"/>
      <c r="TOW2509" s="207"/>
      <c r="TOX2509" s="207"/>
      <c r="TOY2509" s="187"/>
      <c r="TOZ2509" s="187"/>
      <c r="TPA2509" s="204"/>
      <c r="TPB2509" s="272"/>
      <c r="TPC2509" s="207"/>
      <c r="TPD2509" s="238"/>
      <c r="TPE2509" s="207"/>
      <c r="TPF2509" s="207"/>
      <c r="TPG2509" s="187"/>
      <c r="TPH2509" s="187"/>
      <c r="TPI2509" s="204"/>
      <c r="TPJ2509" s="272"/>
      <c r="TPK2509" s="207"/>
      <c r="TPL2509" s="238"/>
      <c r="TPM2509" s="207"/>
      <c r="TPN2509" s="207"/>
      <c r="TPO2509" s="187"/>
      <c r="TPP2509" s="187"/>
      <c r="TPQ2509" s="204"/>
      <c r="TPR2509" s="272"/>
      <c r="TPS2509" s="207"/>
      <c r="TPT2509" s="238"/>
      <c r="TPU2509" s="207"/>
      <c r="TPV2509" s="207"/>
      <c r="TPW2509" s="187"/>
      <c r="TPX2509" s="187"/>
      <c r="TPY2509" s="204"/>
      <c r="TPZ2509" s="272"/>
      <c r="TQA2509" s="207"/>
      <c r="TQB2509" s="238"/>
      <c r="TQC2509" s="207"/>
      <c r="TQD2509" s="207"/>
      <c r="TQE2509" s="187"/>
      <c r="TQF2509" s="187"/>
      <c r="TQG2509" s="204"/>
      <c r="TQH2509" s="272"/>
      <c r="TQI2509" s="207"/>
      <c r="TQJ2509" s="238"/>
      <c r="TQK2509" s="207"/>
      <c r="TQL2509" s="207"/>
      <c r="TQM2509" s="187"/>
      <c r="TQN2509" s="187"/>
      <c r="TQO2509" s="204"/>
      <c r="TQP2509" s="272"/>
      <c r="TQQ2509" s="207"/>
      <c r="TQR2509" s="238"/>
      <c r="TQS2509" s="207"/>
      <c r="TQT2509" s="207"/>
      <c r="TQU2509" s="187"/>
      <c r="TQV2509" s="187"/>
      <c r="TQW2509" s="204"/>
      <c r="TQX2509" s="272"/>
      <c r="TQY2509" s="207"/>
      <c r="TQZ2509" s="238"/>
      <c r="TRA2509" s="207"/>
      <c r="TRB2509" s="207"/>
      <c r="TRC2509" s="187"/>
      <c r="TRD2509" s="187"/>
      <c r="TRE2509" s="204"/>
      <c r="TRF2509" s="272"/>
      <c r="TRG2509" s="207"/>
      <c r="TRH2509" s="238"/>
      <c r="TRI2509" s="207"/>
      <c r="TRJ2509" s="207"/>
      <c r="TRK2509" s="187"/>
      <c r="TRL2509" s="187"/>
      <c r="TRM2509" s="204"/>
      <c r="TRN2509" s="272"/>
      <c r="TRO2509" s="207"/>
      <c r="TRP2509" s="238"/>
      <c r="TRQ2509" s="207"/>
      <c r="TRR2509" s="207"/>
      <c r="TRS2509" s="187"/>
      <c r="TRT2509" s="187"/>
      <c r="TRU2509" s="204"/>
      <c r="TRV2509" s="272"/>
      <c r="TRW2509" s="207"/>
      <c r="TRX2509" s="238"/>
      <c r="TRY2509" s="207"/>
      <c r="TRZ2509" s="207"/>
      <c r="TSA2509" s="187"/>
      <c r="TSB2509" s="187"/>
      <c r="TSC2509" s="204"/>
      <c r="TSD2509" s="272"/>
      <c r="TSE2509" s="207"/>
      <c r="TSF2509" s="238"/>
      <c r="TSG2509" s="207"/>
      <c r="TSH2509" s="207"/>
      <c r="TSI2509" s="187"/>
      <c r="TSJ2509" s="187"/>
      <c r="TSK2509" s="204"/>
      <c r="TSL2509" s="272"/>
      <c r="TSM2509" s="207"/>
      <c r="TSN2509" s="238"/>
      <c r="TSO2509" s="207"/>
      <c r="TSP2509" s="207"/>
      <c r="TSQ2509" s="187"/>
      <c r="TSR2509" s="187"/>
      <c r="TSS2509" s="204"/>
      <c r="TST2509" s="272"/>
      <c r="TSU2509" s="207"/>
      <c r="TSV2509" s="238"/>
      <c r="TSW2509" s="207"/>
      <c r="TSX2509" s="207"/>
      <c r="TSY2509" s="187"/>
      <c r="TSZ2509" s="187"/>
      <c r="TTA2509" s="204"/>
      <c r="TTB2509" s="272"/>
      <c r="TTC2509" s="207"/>
      <c r="TTD2509" s="238"/>
      <c r="TTE2509" s="207"/>
      <c r="TTF2509" s="207"/>
      <c r="TTG2509" s="187"/>
      <c r="TTH2509" s="187"/>
      <c r="TTI2509" s="204"/>
      <c r="TTJ2509" s="272"/>
      <c r="TTK2509" s="207"/>
      <c r="TTL2509" s="238"/>
      <c r="TTM2509" s="207"/>
      <c r="TTN2509" s="207"/>
      <c r="TTO2509" s="187"/>
      <c r="TTP2509" s="187"/>
      <c r="TTQ2509" s="204"/>
      <c r="TTR2509" s="272"/>
      <c r="TTS2509" s="207"/>
      <c r="TTT2509" s="238"/>
      <c r="TTU2509" s="207"/>
      <c r="TTV2509" s="207"/>
      <c r="TTW2509" s="187"/>
      <c r="TTX2509" s="187"/>
      <c r="TTY2509" s="204"/>
      <c r="TTZ2509" s="272"/>
      <c r="TUA2509" s="207"/>
      <c r="TUB2509" s="238"/>
      <c r="TUC2509" s="207"/>
      <c r="TUD2509" s="207"/>
      <c r="TUE2509" s="187"/>
      <c r="TUF2509" s="187"/>
      <c r="TUG2509" s="204"/>
      <c r="TUH2509" s="272"/>
      <c r="TUI2509" s="207"/>
      <c r="TUJ2509" s="238"/>
      <c r="TUK2509" s="207"/>
      <c r="TUL2509" s="207"/>
      <c r="TUM2509" s="187"/>
      <c r="TUN2509" s="187"/>
      <c r="TUO2509" s="204"/>
      <c r="TUP2509" s="272"/>
      <c r="TUQ2509" s="207"/>
      <c r="TUR2509" s="238"/>
      <c r="TUS2509" s="207"/>
      <c r="TUT2509" s="207"/>
      <c r="TUU2509" s="187"/>
      <c r="TUV2509" s="187"/>
      <c r="TUW2509" s="204"/>
      <c r="TUX2509" s="272"/>
      <c r="TUY2509" s="207"/>
      <c r="TUZ2509" s="238"/>
      <c r="TVA2509" s="207"/>
      <c r="TVB2509" s="207"/>
      <c r="TVC2509" s="187"/>
      <c r="TVD2509" s="187"/>
      <c r="TVE2509" s="204"/>
      <c r="TVF2509" s="272"/>
      <c r="TVG2509" s="207"/>
      <c r="TVH2509" s="238"/>
      <c r="TVI2509" s="207"/>
      <c r="TVJ2509" s="207"/>
      <c r="TVK2509" s="187"/>
      <c r="TVL2509" s="187"/>
      <c r="TVM2509" s="204"/>
      <c r="TVN2509" s="272"/>
      <c r="TVO2509" s="207"/>
      <c r="TVP2509" s="238"/>
      <c r="TVQ2509" s="207"/>
      <c r="TVR2509" s="207"/>
      <c r="TVS2509" s="187"/>
      <c r="TVT2509" s="187"/>
      <c r="TVU2509" s="204"/>
      <c r="TVV2509" s="272"/>
      <c r="TVW2509" s="207"/>
      <c r="TVX2509" s="238"/>
      <c r="TVY2509" s="207"/>
      <c r="TVZ2509" s="207"/>
      <c r="TWA2509" s="187"/>
      <c r="TWB2509" s="187"/>
      <c r="TWC2509" s="204"/>
      <c r="TWD2509" s="272"/>
      <c r="TWE2509" s="207"/>
      <c r="TWF2509" s="238"/>
      <c r="TWG2509" s="207"/>
      <c r="TWH2509" s="207"/>
      <c r="TWI2509" s="187"/>
      <c r="TWJ2509" s="187"/>
      <c r="TWK2509" s="204"/>
      <c r="TWL2509" s="272"/>
      <c r="TWM2509" s="207"/>
      <c r="TWN2509" s="238"/>
      <c r="TWO2509" s="207"/>
      <c r="TWP2509" s="207"/>
      <c r="TWQ2509" s="187"/>
      <c r="TWR2509" s="187"/>
      <c r="TWS2509" s="204"/>
      <c r="TWT2509" s="272"/>
      <c r="TWU2509" s="207"/>
      <c r="TWV2509" s="238"/>
      <c r="TWW2509" s="207"/>
      <c r="TWX2509" s="207"/>
      <c r="TWY2509" s="187"/>
      <c r="TWZ2509" s="187"/>
      <c r="TXA2509" s="204"/>
      <c r="TXB2509" s="272"/>
      <c r="TXC2509" s="207"/>
      <c r="TXD2509" s="238"/>
      <c r="TXE2509" s="207"/>
      <c r="TXF2509" s="207"/>
      <c r="TXG2509" s="187"/>
      <c r="TXH2509" s="187"/>
      <c r="TXI2509" s="204"/>
      <c r="TXJ2509" s="272"/>
      <c r="TXK2509" s="207"/>
      <c r="TXL2509" s="238"/>
      <c r="TXM2509" s="207"/>
      <c r="TXN2509" s="207"/>
      <c r="TXO2509" s="187"/>
      <c r="TXP2509" s="187"/>
      <c r="TXQ2509" s="204"/>
      <c r="TXR2509" s="272"/>
      <c r="TXS2509" s="207"/>
      <c r="TXT2509" s="238"/>
      <c r="TXU2509" s="207"/>
      <c r="TXV2509" s="207"/>
      <c r="TXW2509" s="187"/>
      <c r="TXX2509" s="187"/>
      <c r="TXY2509" s="204"/>
      <c r="TXZ2509" s="272"/>
      <c r="TYA2509" s="207"/>
      <c r="TYB2509" s="238"/>
      <c r="TYC2509" s="207"/>
      <c r="TYD2509" s="207"/>
      <c r="TYE2509" s="187"/>
      <c r="TYF2509" s="187"/>
      <c r="TYG2509" s="204"/>
      <c r="TYH2509" s="272"/>
      <c r="TYI2509" s="207"/>
      <c r="TYJ2509" s="238"/>
      <c r="TYK2509" s="207"/>
      <c r="TYL2509" s="207"/>
      <c r="TYM2509" s="187"/>
      <c r="TYN2509" s="187"/>
      <c r="TYO2509" s="204"/>
      <c r="TYP2509" s="272"/>
      <c r="TYQ2509" s="207"/>
      <c r="TYR2509" s="238"/>
      <c r="TYS2509" s="207"/>
      <c r="TYT2509" s="207"/>
      <c r="TYU2509" s="187"/>
      <c r="TYV2509" s="187"/>
      <c r="TYW2509" s="204"/>
      <c r="TYX2509" s="272"/>
      <c r="TYY2509" s="207"/>
      <c r="TYZ2509" s="238"/>
      <c r="TZA2509" s="207"/>
      <c r="TZB2509" s="207"/>
      <c r="TZC2509" s="187"/>
      <c r="TZD2509" s="187"/>
      <c r="TZE2509" s="204"/>
      <c r="TZF2509" s="272"/>
      <c r="TZG2509" s="207"/>
      <c r="TZH2509" s="238"/>
      <c r="TZI2509" s="207"/>
      <c r="TZJ2509" s="207"/>
      <c r="TZK2509" s="187"/>
      <c r="TZL2509" s="187"/>
      <c r="TZM2509" s="204"/>
      <c r="TZN2509" s="272"/>
      <c r="TZO2509" s="207"/>
      <c r="TZP2509" s="238"/>
      <c r="TZQ2509" s="207"/>
      <c r="TZR2509" s="207"/>
      <c r="TZS2509" s="187"/>
      <c r="TZT2509" s="187"/>
      <c r="TZU2509" s="204"/>
      <c r="TZV2509" s="272"/>
      <c r="TZW2509" s="207"/>
      <c r="TZX2509" s="238"/>
      <c r="TZY2509" s="207"/>
      <c r="TZZ2509" s="207"/>
      <c r="UAA2509" s="187"/>
      <c r="UAB2509" s="187"/>
      <c r="UAC2509" s="204"/>
      <c r="UAD2509" s="272"/>
      <c r="UAE2509" s="207"/>
      <c r="UAF2509" s="238"/>
      <c r="UAG2509" s="207"/>
      <c r="UAH2509" s="207"/>
      <c r="UAI2509" s="187"/>
      <c r="UAJ2509" s="187"/>
      <c r="UAK2509" s="204"/>
      <c r="UAL2509" s="272"/>
      <c r="UAM2509" s="207"/>
      <c r="UAN2509" s="238"/>
      <c r="UAO2509" s="207"/>
      <c r="UAP2509" s="207"/>
      <c r="UAQ2509" s="187"/>
      <c r="UAR2509" s="187"/>
      <c r="UAS2509" s="204"/>
      <c r="UAT2509" s="272"/>
      <c r="UAU2509" s="207"/>
      <c r="UAV2509" s="238"/>
      <c r="UAW2509" s="207"/>
      <c r="UAX2509" s="207"/>
      <c r="UAY2509" s="187"/>
      <c r="UAZ2509" s="187"/>
      <c r="UBA2509" s="204"/>
      <c r="UBB2509" s="272"/>
      <c r="UBC2509" s="207"/>
      <c r="UBD2509" s="238"/>
      <c r="UBE2509" s="207"/>
      <c r="UBF2509" s="207"/>
      <c r="UBG2509" s="187"/>
      <c r="UBH2509" s="187"/>
      <c r="UBI2509" s="204"/>
      <c r="UBJ2509" s="272"/>
      <c r="UBK2509" s="207"/>
      <c r="UBL2509" s="238"/>
      <c r="UBM2509" s="207"/>
      <c r="UBN2509" s="207"/>
      <c r="UBO2509" s="187"/>
      <c r="UBP2509" s="187"/>
      <c r="UBQ2509" s="204"/>
      <c r="UBR2509" s="272"/>
      <c r="UBS2509" s="207"/>
      <c r="UBT2509" s="238"/>
      <c r="UBU2509" s="207"/>
      <c r="UBV2509" s="207"/>
      <c r="UBW2509" s="187"/>
      <c r="UBX2509" s="187"/>
      <c r="UBY2509" s="204"/>
      <c r="UBZ2509" s="272"/>
      <c r="UCA2509" s="207"/>
      <c r="UCB2509" s="238"/>
      <c r="UCC2509" s="207"/>
      <c r="UCD2509" s="207"/>
      <c r="UCE2509" s="187"/>
      <c r="UCF2509" s="187"/>
      <c r="UCG2509" s="204"/>
      <c r="UCH2509" s="272"/>
      <c r="UCI2509" s="207"/>
      <c r="UCJ2509" s="238"/>
      <c r="UCK2509" s="207"/>
      <c r="UCL2509" s="207"/>
      <c r="UCM2509" s="187"/>
      <c r="UCN2509" s="187"/>
      <c r="UCO2509" s="204"/>
      <c r="UCP2509" s="272"/>
      <c r="UCQ2509" s="207"/>
      <c r="UCR2509" s="238"/>
      <c r="UCS2509" s="207"/>
      <c r="UCT2509" s="207"/>
      <c r="UCU2509" s="187"/>
      <c r="UCV2509" s="187"/>
      <c r="UCW2509" s="204"/>
      <c r="UCX2509" s="272"/>
      <c r="UCY2509" s="207"/>
      <c r="UCZ2509" s="238"/>
      <c r="UDA2509" s="207"/>
      <c r="UDB2509" s="207"/>
      <c r="UDC2509" s="187"/>
      <c r="UDD2509" s="187"/>
      <c r="UDE2509" s="204"/>
      <c r="UDF2509" s="272"/>
      <c r="UDG2509" s="207"/>
      <c r="UDH2509" s="238"/>
      <c r="UDI2509" s="207"/>
      <c r="UDJ2509" s="207"/>
      <c r="UDK2509" s="187"/>
      <c r="UDL2509" s="187"/>
      <c r="UDM2509" s="204"/>
      <c r="UDN2509" s="272"/>
      <c r="UDO2509" s="207"/>
      <c r="UDP2509" s="238"/>
      <c r="UDQ2509" s="207"/>
      <c r="UDR2509" s="207"/>
      <c r="UDS2509" s="187"/>
      <c r="UDT2509" s="187"/>
      <c r="UDU2509" s="204"/>
      <c r="UDV2509" s="272"/>
      <c r="UDW2509" s="207"/>
      <c r="UDX2509" s="238"/>
      <c r="UDY2509" s="207"/>
      <c r="UDZ2509" s="207"/>
      <c r="UEA2509" s="187"/>
      <c r="UEB2509" s="187"/>
      <c r="UEC2509" s="204"/>
      <c r="UED2509" s="272"/>
      <c r="UEE2509" s="207"/>
      <c r="UEF2509" s="238"/>
      <c r="UEG2509" s="207"/>
      <c r="UEH2509" s="207"/>
      <c r="UEI2509" s="187"/>
      <c r="UEJ2509" s="187"/>
      <c r="UEK2509" s="204"/>
      <c r="UEL2509" s="272"/>
      <c r="UEM2509" s="207"/>
      <c r="UEN2509" s="238"/>
      <c r="UEO2509" s="207"/>
      <c r="UEP2509" s="207"/>
      <c r="UEQ2509" s="187"/>
      <c r="UER2509" s="187"/>
      <c r="UES2509" s="204"/>
      <c r="UET2509" s="272"/>
      <c r="UEU2509" s="207"/>
      <c r="UEV2509" s="238"/>
      <c r="UEW2509" s="207"/>
      <c r="UEX2509" s="207"/>
      <c r="UEY2509" s="187"/>
      <c r="UEZ2509" s="187"/>
      <c r="UFA2509" s="204"/>
      <c r="UFB2509" s="272"/>
      <c r="UFC2509" s="207"/>
      <c r="UFD2509" s="238"/>
      <c r="UFE2509" s="207"/>
      <c r="UFF2509" s="207"/>
      <c r="UFG2509" s="187"/>
      <c r="UFH2509" s="187"/>
      <c r="UFI2509" s="204"/>
      <c r="UFJ2509" s="272"/>
      <c r="UFK2509" s="207"/>
      <c r="UFL2509" s="238"/>
      <c r="UFM2509" s="207"/>
      <c r="UFN2509" s="207"/>
      <c r="UFO2509" s="187"/>
      <c r="UFP2509" s="187"/>
      <c r="UFQ2509" s="204"/>
      <c r="UFR2509" s="272"/>
      <c r="UFS2509" s="207"/>
      <c r="UFT2509" s="238"/>
      <c r="UFU2509" s="207"/>
      <c r="UFV2509" s="207"/>
      <c r="UFW2509" s="187"/>
      <c r="UFX2509" s="187"/>
      <c r="UFY2509" s="204"/>
      <c r="UFZ2509" s="272"/>
      <c r="UGA2509" s="207"/>
      <c r="UGB2509" s="238"/>
      <c r="UGC2509" s="207"/>
      <c r="UGD2509" s="207"/>
      <c r="UGE2509" s="187"/>
      <c r="UGF2509" s="187"/>
      <c r="UGG2509" s="204"/>
      <c r="UGH2509" s="272"/>
      <c r="UGI2509" s="207"/>
      <c r="UGJ2509" s="238"/>
      <c r="UGK2509" s="207"/>
      <c r="UGL2509" s="207"/>
      <c r="UGM2509" s="187"/>
      <c r="UGN2509" s="187"/>
      <c r="UGO2509" s="204"/>
      <c r="UGP2509" s="272"/>
      <c r="UGQ2509" s="207"/>
      <c r="UGR2509" s="238"/>
      <c r="UGS2509" s="207"/>
      <c r="UGT2509" s="207"/>
      <c r="UGU2509" s="187"/>
      <c r="UGV2509" s="187"/>
      <c r="UGW2509" s="204"/>
      <c r="UGX2509" s="272"/>
      <c r="UGY2509" s="207"/>
      <c r="UGZ2509" s="238"/>
      <c r="UHA2509" s="207"/>
      <c r="UHB2509" s="207"/>
      <c r="UHC2509" s="187"/>
      <c r="UHD2509" s="187"/>
      <c r="UHE2509" s="204"/>
      <c r="UHF2509" s="272"/>
      <c r="UHG2509" s="207"/>
      <c r="UHH2509" s="238"/>
      <c r="UHI2509" s="207"/>
      <c r="UHJ2509" s="207"/>
      <c r="UHK2509" s="187"/>
      <c r="UHL2509" s="187"/>
      <c r="UHM2509" s="204"/>
      <c r="UHN2509" s="272"/>
      <c r="UHO2509" s="207"/>
      <c r="UHP2509" s="238"/>
      <c r="UHQ2509" s="207"/>
      <c r="UHR2509" s="207"/>
      <c r="UHS2509" s="187"/>
      <c r="UHT2509" s="187"/>
      <c r="UHU2509" s="204"/>
      <c r="UHV2509" s="272"/>
      <c r="UHW2509" s="207"/>
      <c r="UHX2509" s="238"/>
      <c r="UHY2509" s="207"/>
      <c r="UHZ2509" s="207"/>
      <c r="UIA2509" s="187"/>
      <c r="UIB2509" s="187"/>
      <c r="UIC2509" s="204"/>
      <c r="UID2509" s="272"/>
      <c r="UIE2509" s="207"/>
      <c r="UIF2509" s="238"/>
      <c r="UIG2509" s="207"/>
      <c r="UIH2509" s="207"/>
      <c r="UII2509" s="187"/>
      <c r="UIJ2509" s="187"/>
      <c r="UIK2509" s="204"/>
      <c r="UIL2509" s="272"/>
      <c r="UIM2509" s="207"/>
      <c r="UIN2509" s="238"/>
      <c r="UIO2509" s="207"/>
      <c r="UIP2509" s="207"/>
      <c r="UIQ2509" s="187"/>
      <c r="UIR2509" s="187"/>
      <c r="UIS2509" s="204"/>
      <c r="UIT2509" s="272"/>
      <c r="UIU2509" s="207"/>
      <c r="UIV2509" s="238"/>
      <c r="UIW2509" s="207"/>
      <c r="UIX2509" s="207"/>
      <c r="UIY2509" s="187"/>
      <c r="UIZ2509" s="187"/>
      <c r="UJA2509" s="204"/>
      <c r="UJB2509" s="272"/>
      <c r="UJC2509" s="207"/>
      <c r="UJD2509" s="238"/>
      <c r="UJE2509" s="207"/>
      <c r="UJF2509" s="207"/>
      <c r="UJG2509" s="187"/>
      <c r="UJH2509" s="187"/>
      <c r="UJI2509" s="204"/>
      <c r="UJJ2509" s="272"/>
      <c r="UJK2509" s="207"/>
      <c r="UJL2509" s="238"/>
      <c r="UJM2509" s="207"/>
      <c r="UJN2509" s="207"/>
      <c r="UJO2509" s="187"/>
      <c r="UJP2509" s="187"/>
      <c r="UJQ2509" s="204"/>
      <c r="UJR2509" s="272"/>
      <c r="UJS2509" s="207"/>
      <c r="UJT2509" s="238"/>
      <c r="UJU2509" s="207"/>
      <c r="UJV2509" s="207"/>
      <c r="UJW2509" s="187"/>
      <c r="UJX2509" s="187"/>
      <c r="UJY2509" s="204"/>
      <c r="UJZ2509" s="272"/>
      <c r="UKA2509" s="207"/>
      <c r="UKB2509" s="238"/>
      <c r="UKC2509" s="207"/>
      <c r="UKD2509" s="207"/>
      <c r="UKE2509" s="187"/>
      <c r="UKF2509" s="187"/>
      <c r="UKG2509" s="204"/>
      <c r="UKH2509" s="272"/>
      <c r="UKI2509" s="207"/>
      <c r="UKJ2509" s="238"/>
      <c r="UKK2509" s="207"/>
      <c r="UKL2509" s="207"/>
      <c r="UKM2509" s="187"/>
      <c r="UKN2509" s="187"/>
      <c r="UKO2509" s="204"/>
      <c r="UKP2509" s="272"/>
      <c r="UKQ2509" s="207"/>
      <c r="UKR2509" s="238"/>
      <c r="UKS2509" s="207"/>
      <c r="UKT2509" s="207"/>
      <c r="UKU2509" s="187"/>
      <c r="UKV2509" s="187"/>
      <c r="UKW2509" s="204"/>
      <c r="UKX2509" s="272"/>
      <c r="UKY2509" s="207"/>
      <c r="UKZ2509" s="238"/>
      <c r="ULA2509" s="207"/>
      <c r="ULB2509" s="207"/>
      <c r="ULC2509" s="187"/>
      <c r="ULD2509" s="187"/>
      <c r="ULE2509" s="204"/>
      <c r="ULF2509" s="272"/>
      <c r="ULG2509" s="207"/>
      <c r="ULH2509" s="238"/>
      <c r="ULI2509" s="207"/>
      <c r="ULJ2509" s="207"/>
      <c r="ULK2509" s="187"/>
      <c r="ULL2509" s="187"/>
      <c r="ULM2509" s="204"/>
      <c r="ULN2509" s="272"/>
      <c r="ULO2509" s="207"/>
      <c r="ULP2509" s="238"/>
      <c r="ULQ2509" s="207"/>
      <c r="ULR2509" s="207"/>
      <c r="ULS2509" s="187"/>
      <c r="ULT2509" s="187"/>
      <c r="ULU2509" s="204"/>
      <c r="ULV2509" s="272"/>
      <c r="ULW2509" s="207"/>
      <c r="ULX2509" s="238"/>
      <c r="ULY2509" s="207"/>
      <c r="ULZ2509" s="207"/>
      <c r="UMA2509" s="187"/>
      <c r="UMB2509" s="187"/>
      <c r="UMC2509" s="204"/>
      <c r="UMD2509" s="272"/>
      <c r="UME2509" s="207"/>
      <c r="UMF2509" s="238"/>
      <c r="UMG2509" s="207"/>
      <c r="UMH2509" s="207"/>
      <c r="UMI2509" s="187"/>
      <c r="UMJ2509" s="187"/>
      <c r="UMK2509" s="204"/>
      <c r="UML2509" s="272"/>
      <c r="UMM2509" s="207"/>
      <c r="UMN2509" s="238"/>
      <c r="UMO2509" s="207"/>
      <c r="UMP2509" s="207"/>
      <c r="UMQ2509" s="187"/>
      <c r="UMR2509" s="187"/>
      <c r="UMS2509" s="204"/>
      <c r="UMT2509" s="272"/>
      <c r="UMU2509" s="207"/>
      <c r="UMV2509" s="238"/>
      <c r="UMW2509" s="207"/>
      <c r="UMX2509" s="207"/>
      <c r="UMY2509" s="187"/>
      <c r="UMZ2509" s="187"/>
      <c r="UNA2509" s="204"/>
      <c r="UNB2509" s="272"/>
      <c r="UNC2509" s="207"/>
      <c r="UND2509" s="238"/>
      <c r="UNE2509" s="207"/>
      <c r="UNF2509" s="207"/>
      <c r="UNG2509" s="187"/>
      <c r="UNH2509" s="187"/>
      <c r="UNI2509" s="204"/>
      <c r="UNJ2509" s="272"/>
      <c r="UNK2509" s="207"/>
      <c r="UNL2509" s="238"/>
      <c r="UNM2509" s="207"/>
      <c r="UNN2509" s="207"/>
      <c r="UNO2509" s="187"/>
      <c r="UNP2509" s="187"/>
      <c r="UNQ2509" s="204"/>
      <c r="UNR2509" s="272"/>
      <c r="UNS2509" s="207"/>
      <c r="UNT2509" s="238"/>
      <c r="UNU2509" s="207"/>
      <c r="UNV2509" s="207"/>
      <c r="UNW2509" s="187"/>
      <c r="UNX2509" s="187"/>
      <c r="UNY2509" s="204"/>
      <c r="UNZ2509" s="272"/>
      <c r="UOA2509" s="207"/>
      <c r="UOB2509" s="238"/>
      <c r="UOC2509" s="207"/>
      <c r="UOD2509" s="207"/>
      <c r="UOE2509" s="187"/>
      <c r="UOF2509" s="187"/>
      <c r="UOG2509" s="204"/>
      <c r="UOH2509" s="272"/>
      <c r="UOI2509" s="207"/>
      <c r="UOJ2509" s="238"/>
      <c r="UOK2509" s="207"/>
      <c r="UOL2509" s="207"/>
      <c r="UOM2509" s="187"/>
      <c r="UON2509" s="187"/>
      <c r="UOO2509" s="204"/>
      <c r="UOP2509" s="272"/>
      <c r="UOQ2509" s="207"/>
      <c r="UOR2509" s="238"/>
      <c r="UOS2509" s="207"/>
      <c r="UOT2509" s="207"/>
      <c r="UOU2509" s="187"/>
      <c r="UOV2509" s="187"/>
      <c r="UOW2509" s="204"/>
      <c r="UOX2509" s="272"/>
      <c r="UOY2509" s="207"/>
      <c r="UOZ2509" s="238"/>
      <c r="UPA2509" s="207"/>
      <c r="UPB2509" s="207"/>
      <c r="UPC2509" s="187"/>
      <c r="UPD2509" s="187"/>
      <c r="UPE2509" s="204"/>
      <c r="UPF2509" s="272"/>
      <c r="UPG2509" s="207"/>
      <c r="UPH2509" s="238"/>
      <c r="UPI2509" s="207"/>
      <c r="UPJ2509" s="207"/>
      <c r="UPK2509" s="187"/>
      <c r="UPL2509" s="187"/>
      <c r="UPM2509" s="204"/>
      <c r="UPN2509" s="272"/>
      <c r="UPO2509" s="207"/>
      <c r="UPP2509" s="238"/>
      <c r="UPQ2509" s="207"/>
      <c r="UPR2509" s="207"/>
      <c r="UPS2509" s="187"/>
      <c r="UPT2509" s="187"/>
      <c r="UPU2509" s="204"/>
      <c r="UPV2509" s="272"/>
      <c r="UPW2509" s="207"/>
      <c r="UPX2509" s="238"/>
      <c r="UPY2509" s="207"/>
      <c r="UPZ2509" s="207"/>
      <c r="UQA2509" s="187"/>
      <c r="UQB2509" s="187"/>
      <c r="UQC2509" s="204"/>
      <c r="UQD2509" s="272"/>
      <c r="UQE2509" s="207"/>
      <c r="UQF2509" s="238"/>
      <c r="UQG2509" s="207"/>
      <c r="UQH2509" s="207"/>
      <c r="UQI2509" s="187"/>
      <c r="UQJ2509" s="187"/>
      <c r="UQK2509" s="204"/>
      <c r="UQL2509" s="272"/>
      <c r="UQM2509" s="207"/>
      <c r="UQN2509" s="238"/>
      <c r="UQO2509" s="207"/>
      <c r="UQP2509" s="207"/>
      <c r="UQQ2509" s="187"/>
      <c r="UQR2509" s="187"/>
      <c r="UQS2509" s="204"/>
      <c r="UQT2509" s="272"/>
      <c r="UQU2509" s="207"/>
      <c r="UQV2509" s="238"/>
      <c r="UQW2509" s="207"/>
      <c r="UQX2509" s="207"/>
      <c r="UQY2509" s="187"/>
      <c r="UQZ2509" s="187"/>
      <c r="URA2509" s="204"/>
      <c r="URB2509" s="272"/>
      <c r="URC2509" s="207"/>
      <c r="URD2509" s="238"/>
      <c r="URE2509" s="207"/>
      <c r="URF2509" s="207"/>
      <c r="URG2509" s="187"/>
      <c r="URH2509" s="187"/>
      <c r="URI2509" s="204"/>
      <c r="URJ2509" s="272"/>
      <c r="URK2509" s="207"/>
      <c r="URL2509" s="238"/>
      <c r="URM2509" s="207"/>
      <c r="URN2509" s="207"/>
      <c r="URO2509" s="187"/>
      <c r="URP2509" s="187"/>
      <c r="URQ2509" s="204"/>
      <c r="URR2509" s="272"/>
      <c r="URS2509" s="207"/>
      <c r="URT2509" s="238"/>
      <c r="URU2509" s="207"/>
      <c r="URV2509" s="207"/>
      <c r="URW2509" s="187"/>
      <c r="URX2509" s="187"/>
      <c r="URY2509" s="204"/>
      <c r="URZ2509" s="272"/>
      <c r="USA2509" s="207"/>
      <c r="USB2509" s="238"/>
      <c r="USC2509" s="207"/>
      <c r="USD2509" s="207"/>
      <c r="USE2509" s="187"/>
      <c r="USF2509" s="187"/>
      <c r="USG2509" s="204"/>
      <c r="USH2509" s="272"/>
      <c r="USI2509" s="207"/>
      <c r="USJ2509" s="238"/>
      <c r="USK2509" s="207"/>
      <c r="USL2509" s="207"/>
      <c r="USM2509" s="187"/>
      <c r="USN2509" s="187"/>
      <c r="USO2509" s="204"/>
      <c r="USP2509" s="272"/>
      <c r="USQ2509" s="207"/>
      <c r="USR2509" s="238"/>
      <c r="USS2509" s="207"/>
      <c r="UST2509" s="207"/>
      <c r="USU2509" s="187"/>
      <c r="USV2509" s="187"/>
      <c r="USW2509" s="204"/>
      <c r="USX2509" s="272"/>
      <c r="USY2509" s="207"/>
      <c r="USZ2509" s="238"/>
      <c r="UTA2509" s="207"/>
      <c r="UTB2509" s="207"/>
      <c r="UTC2509" s="187"/>
      <c r="UTD2509" s="187"/>
      <c r="UTE2509" s="204"/>
      <c r="UTF2509" s="272"/>
      <c r="UTG2509" s="207"/>
      <c r="UTH2509" s="238"/>
      <c r="UTI2509" s="207"/>
      <c r="UTJ2509" s="207"/>
      <c r="UTK2509" s="187"/>
      <c r="UTL2509" s="187"/>
      <c r="UTM2509" s="204"/>
      <c r="UTN2509" s="272"/>
      <c r="UTO2509" s="207"/>
      <c r="UTP2509" s="238"/>
      <c r="UTQ2509" s="207"/>
      <c r="UTR2509" s="207"/>
      <c r="UTS2509" s="187"/>
      <c r="UTT2509" s="187"/>
      <c r="UTU2509" s="204"/>
      <c r="UTV2509" s="272"/>
      <c r="UTW2509" s="207"/>
      <c r="UTX2509" s="238"/>
      <c r="UTY2509" s="207"/>
      <c r="UTZ2509" s="207"/>
      <c r="UUA2509" s="187"/>
      <c r="UUB2509" s="187"/>
      <c r="UUC2509" s="204"/>
      <c r="UUD2509" s="272"/>
      <c r="UUE2509" s="207"/>
      <c r="UUF2509" s="238"/>
      <c r="UUG2509" s="207"/>
      <c r="UUH2509" s="207"/>
      <c r="UUI2509" s="187"/>
      <c r="UUJ2509" s="187"/>
      <c r="UUK2509" s="204"/>
      <c r="UUL2509" s="272"/>
      <c r="UUM2509" s="207"/>
      <c r="UUN2509" s="238"/>
      <c r="UUO2509" s="207"/>
      <c r="UUP2509" s="207"/>
      <c r="UUQ2509" s="187"/>
      <c r="UUR2509" s="187"/>
      <c r="UUS2509" s="204"/>
      <c r="UUT2509" s="272"/>
      <c r="UUU2509" s="207"/>
      <c r="UUV2509" s="238"/>
      <c r="UUW2509" s="207"/>
      <c r="UUX2509" s="207"/>
      <c r="UUY2509" s="187"/>
      <c r="UUZ2509" s="187"/>
      <c r="UVA2509" s="204"/>
      <c r="UVB2509" s="272"/>
      <c r="UVC2509" s="207"/>
      <c r="UVD2509" s="238"/>
      <c r="UVE2509" s="207"/>
      <c r="UVF2509" s="207"/>
      <c r="UVG2509" s="187"/>
      <c r="UVH2509" s="187"/>
      <c r="UVI2509" s="204"/>
      <c r="UVJ2509" s="272"/>
      <c r="UVK2509" s="207"/>
      <c r="UVL2509" s="238"/>
      <c r="UVM2509" s="207"/>
      <c r="UVN2509" s="207"/>
      <c r="UVO2509" s="187"/>
      <c r="UVP2509" s="187"/>
      <c r="UVQ2509" s="204"/>
      <c r="UVR2509" s="272"/>
      <c r="UVS2509" s="207"/>
      <c r="UVT2509" s="238"/>
      <c r="UVU2509" s="207"/>
      <c r="UVV2509" s="207"/>
      <c r="UVW2509" s="187"/>
      <c r="UVX2509" s="187"/>
      <c r="UVY2509" s="204"/>
      <c r="UVZ2509" s="272"/>
      <c r="UWA2509" s="207"/>
      <c r="UWB2509" s="238"/>
      <c r="UWC2509" s="207"/>
      <c r="UWD2509" s="207"/>
      <c r="UWE2509" s="187"/>
      <c r="UWF2509" s="187"/>
      <c r="UWG2509" s="204"/>
      <c r="UWH2509" s="272"/>
      <c r="UWI2509" s="207"/>
      <c r="UWJ2509" s="238"/>
      <c r="UWK2509" s="207"/>
      <c r="UWL2509" s="207"/>
      <c r="UWM2509" s="187"/>
      <c r="UWN2509" s="187"/>
      <c r="UWO2509" s="204"/>
      <c r="UWP2509" s="272"/>
      <c r="UWQ2509" s="207"/>
      <c r="UWR2509" s="238"/>
      <c r="UWS2509" s="207"/>
      <c r="UWT2509" s="207"/>
      <c r="UWU2509" s="187"/>
      <c r="UWV2509" s="187"/>
      <c r="UWW2509" s="204"/>
      <c r="UWX2509" s="272"/>
      <c r="UWY2509" s="207"/>
      <c r="UWZ2509" s="238"/>
      <c r="UXA2509" s="207"/>
      <c r="UXB2509" s="207"/>
      <c r="UXC2509" s="187"/>
      <c r="UXD2509" s="187"/>
      <c r="UXE2509" s="204"/>
      <c r="UXF2509" s="272"/>
      <c r="UXG2509" s="207"/>
      <c r="UXH2509" s="238"/>
      <c r="UXI2509" s="207"/>
      <c r="UXJ2509" s="207"/>
      <c r="UXK2509" s="187"/>
      <c r="UXL2509" s="187"/>
      <c r="UXM2509" s="204"/>
      <c r="UXN2509" s="272"/>
      <c r="UXO2509" s="207"/>
      <c r="UXP2509" s="238"/>
      <c r="UXQ2509" s="207"/>
      <c r="UXR2509" s="207"/>
      <c r="UXS2509" s="187"/>
      <c r="UXT2509" s="187"/>
      <c r="UXU2509" s="204"/>
      <c r="UXV2509" s="272"/>
      <c r="UXW2509" s="207"/>
      <c r="UXX2509" s="238"/>
      <c r="UXY2509" s="207"/>
      <c r="UXZ2509" s="207"/>
      <c r="UYA2509" s="187"/>
      <c r="UYB2509" s="187"/>
      <c r="UYC2509" s="204"/>
      <c r="UYD2509" s="272"/>
      <c r="UYE2509" s="207"/>
      <c r="UYF2509" s="238"/>
      <c r="UYG2509" s="207"/>
      <c r="UYH2509" s="207"/>
      <c r="UYI2509" s="187"/>
      <c r="UYJ2509" s="187"/>
      <c r="UYK2509" s="204"/>
      <c r="UYL2509" s="272"/>
      <c r="UYM2509" s="207"/>
      <c r="UYN2509" s="238"/>
      <c r="UYO2509" s="207"/>
      <c r="UYP2509" s="207"/>
      <c r="UYQ2509" s="187"/>
      <c r="UYR2509" s="187"/>
      <c r="UYS2509" s="204"/>
      <c r="UYT2509" s="272"/>
      <c r="UYU2509" s="207"/>
      <c r="UYV2509" s="238"/>
      <c r="UYW2509" s="207"/>
      <c r="UYX2509" s="207"/>
      <c r="UYY2509" s="187"/>
      <c r="UYZ2509" s="187"/>
      <c r="UZA2509" s="204"/>
      <c r="UZB2509" s="272"/>
      <c r="UZC2509" s="207"/>
      <c r="UZD2509" s="238"/>
      <c r="UZE2509" s="207"/>
      <c r="UZF2509" s="207"/>
      <c r="UZG2509" s="187"/>
      <c r="UZH2509" s="187"/>
      <c r="UZI2509" s="204"/>
      <c r="UZJ2509" s="272"/>
      <c r="UZK2509" s="207"/>
      <c r="UZL2509" s="238"/>
      <c r="UZM2509" s="207"/>
      <c r="UZN2509" s="207"/>
      <c r="UZO2509" s="187"/>
      <c r="UZP2509" s="187"/>
      <c r="UZQ2509" s="204"/>
      <c r="UZR2509" s="272"/>
      <c r="UZS2509" s="207"/>
      <c r="UZT2509" s="238"/>
      <c r="UZU2509" s="207"/>
      <c r="UZV2509" s="207"/>
      <c r="UZW2509" s="187"/>
      <c r="UZX2509" s="187"/>
      <c r="UZY2509" s="204"/>
      <c r="UZZ2509" s="272"/>
      <c r="VAA2509" s="207"/>
      <c r="VAB2509" s="238"/>
      <c r="VAC2509" s="207"/>
      <c r="VAD2509" s="207"/>
      <c r="VAE2509" s="187"/>
      <c r="VAF2509" s="187"/>
      <c r="VAG2509" s="204"/>
      <c r="VAH2509" s="272"/>
      <c r="VAI2509" s="207"/>
      <c r="VAJ2509" s="238"/>
      <c r="VAK2509" s="207"/>
      <c r="VAL2509" s="207"/>
      <c r="VAM2509" s="187"/>
      <c r="VAN2509" s="187"/>
      <c r="VAO2509" s="204"/>
      <c r="VAP2509" s="272"/>
      <c r="VAQ2509" s="207"/>
      <c r="VAR2509" s="238"/>
      <c r="VAS2509" s="207"/>
      <c r="VAT2509" s="207"/>
      <c r="VAU2509" s="187"/>
      <c r="VAV2509" s="187"/>
      <c r="VAW2509" s="204"/>
      <c r="VAX2509" s="272"/>
      <c r="VAY2509" s="207"/>
      <c r="VAZ2509" s="238"/>
      <c r="VBA2509" s="207"/>
      <c r="VBB2509" s="207"/>
      <c r="VBC2509" s="187"/>
      <c r="VBD2509" s="187"/>
      <c r="VBE2509" s="204"/>
      <c r="VBF2509" s="272"/>
      <c r="VBG2509" s="207"/>
      <c r="VBH2509" s="238"/>
      <c r="VBI2509" s="207"/>
      <c r="VBJ2509" s="207"/>
      <c r="VBK2509" s="187"/>
      <c r="VBL2509" s="187"/>
      <c r="VBM2509" s="204"/>
      <c r="VBN2509" s="272"/>
      <c r="VBO2509" s="207"/>
      <c r="VBP2509" s="238"/>
      <c r="VBQ2509" s="207"/>
      <c r="VBR2509" s="207"/>
      <c r="VBS2509" s="187"/>
      <c r="VBT2509" s="187"/>
      <c r="VBU2509" s="204"/>
      <c r="VBV2509" s="272"/>
      <c r="VBW2509" s="207"/>
      <c r="VBX2509" s="238"/>
      <c r="VBY2509" s="207"/>
      <c r="VBZ2509" s="207"/>
      <c r="VCA2509" s="187"/>
      <c r="VCB2509" s="187"/>
      <c r="VCC2509" s="204"/>
      <c r="VCD2509" s="272"/>
      <c r="VCE2509" s="207"/>
      <c r="VCF2509" s="238"/>
      <c r="VCG2509" s="207"/>
      <c r="VCH2509" s="207"/>
      <c r="VCI2509" s="187"/>
      <c r="VCJ2509" s="187"/>
      <c r="VCK2509" s="204"/>
      <c r="VCL2509" s="272"/>
      <c r="VCM2509" s="207"/>
      <c r="VCN2509" s="238"/>
      <c r="VCO2509" s="207"/>
      <c r="VCP2509" s="207"/>
      <c r="VCQ2509" s="187"/>
      <c r="VCR2509" s="187"/>
      <c r="VCS2509" s="204"/>
      <c r="VCT2509" s="272"/>
      <c r="VCU2509" s="207"/>
      <c r="VCV2509" s="238"/>
      <c r="VCW2509" s="207"/>
      <c r="VCX2509" s="207"/>
      <c r="VCY2509" s="187"/>
      <c r="VCZ2509" s="187"/>
      <c r="VDA2509" s="204"/>
      <c r="VDB2509" s="272"/>
      <c r="VDC2509" s="207"/>
      <c r="VDD2509" s="238"/>
      <c r="VDE2509" s="207"/>
      <c r="VDF2509" s="207"/>
      <c r="VDG2509" s="187"/>
      <c r="VDH2509" s="187"/>
      <c r="VDI2509" s="204"/>
      <c r="VDJ2509" s="272"/>
      <c r="VDK2509" s="207"/>
      <c r="VDL2509" s="238"/>
      <c r="VDM2509" s="207"/>
      <c r="VDN2509" s="207"/>
      <c r="VDO2509" s="187"/>
      <c r="VDP2509" s="187"/>
      <c r="VDQ2509" s="204"/>
      <c r="VDR2509" s="272"/>
      <c r="VDS2509" s="207"/>
      <c r="VDT2509" s="238"/>
      <c r="VDU2509" s="207"/>
      <c r="VDV2509" s="207"/>
      <c r="VDW2509" s="187"/>
      <c r="VDX2509" s="187"/>
      <c r="VDY2509" s="204"/>
      <c r="VDZ2509" s="272"/>
      <c r="VEA2509" s="207"/>
      <c r="VEB2509" s="238"/>
      <c r="VEC2509" s="207"/>
      <c r="VED2509" s="207"/>
      <c r="VEE2509" s="187"/>
      <c r="VEF2509" s="187"/>
      <c r="VEG2509" s="204"/>
      <c r="VEH2509" s="272"/>
      <c r="VEI2509" s="207"/>
      <c r="VEJ2509" s="238"/>
      <c r="VEK2509" s="207"/>
      <c r="VEL2509" s="207"/>
      <c r="VEM2509" s="187"/>
      <c r="VEN2509" s="187"/>
      <c r="VEO2509" s="204"/>
      <c r="VEP2509" s="272"/>
      <c r="VEQ2509" s="207"/>
      <c r="VER2509" s="238"/>
      <c r="VES2509" s="207"/>
      <c r="VET2509" s="207"/>
      <c r="VEU2509" s="187"/>
      <c r="VEV2509" s="187"/>
      <c r="VEW2509" s="204"/>
      <c r="VEX2509" s="272"/>
      <c r="VEY2509" s="207"/>
      <c r="VEZ2509" s="238"/>
      <c r="VFA2509" s="207"/>
      <c r="VFB2509" s="207"/>
      <c r="VFC2509" s="187"/>
      <c r="VFD2509" s="187"/>
      <c r="VFE2509" s="204"/>
      <c r="VFF2509" s="272"/>
      <c r="VFG2509" s="207"/>
      <c r="VFH2509" s="238"/>
      <c r="VFI2509" s="207"/>
      <c r="VFJ2509" s="207"/>
      <c r="VFK2509" s="187"/>
      <c r="VFL2509" s="187"/>
      <c r="VFM2509" s="204"/>
      <c r="VFN2509" s="272"/>
      <c r="VFO2509" s="207"/>
      <c r="VFP2509" s="238"/>
      <c r="VFQ2509" s="207"/>
      <c r="VFR2509" s="207"/>
      <c r="VFS2509" s="187"/>
      <c r="VFT2509" s="187"/>
      <c r="VFU2509" s="204"/>
      <c r="VFV2509" s="272"/>
      <c r="VFW2509" s="207"/>
      <c r="VFX2509" s="238"/>
      <c r="VFY2509" s="207"/>
      <c r="VFZ2509" s="207"/>
      <c r="VGA2509" s="187"/>
      <c r="VGB2509" s="187"/>
      <c r="VGC2509" s="204"/>
      <c r="VGD2509" s="272"/>
      <c r="VGE2509" s="207"/>
      <c r="VGF2509" s="238"/>
      <c r="VGG2509" s="207"/>
      <c r="VGH2509" s="207"/>
      <c r="VGI2509" s="187"/>
      <c r="VGJ2509" s="187"/>
      <c r="VGK2509" s="204"/>
      <c r="VGL2509" s="272"/>
      <c r="VGM2509" s="207"/>
      <c r="VGN2509" s="238"/>
      <c r="VGO2509" s="207"/>
      <c r="VGP2509" s="207"/>
      <c r="VGQ2509" s="187"/>
      <c r="VGR2509" s="187"/>
      <c r="VGS2509" s="204"/>
      <c r="VGT2509" s="272"/>
      <c r="VGU2509" s="207"/>
      <c r="VGV2509" s="238"/>
      <c r="VGW2509" s="207"/>
      <c r="VGX2509" s="207"/>
      <c r="VGY2509" s="187"/>
      <c r="VGZ2509" s="187"/>
      <c r="VHA2509" s="204"/>
      <c r="VHB2509" s="272"/>
      <c r="VHC2509" s="207"/>
      <c r="VHD2509" s="238"/>
      <c r="VHE2509" s="207"/>
      <c r="VHF2509" s="207"/>
      <c r="VHG2509" s="187"/>
      <c r="VHH2509" s="187"/>
      <c r="VHI2509" s="204"/>
      <c r="VHJ2509" s="272"/>
      <c r="VHK2509" s="207"/>
      <c r="VHL2509" s="238"/>
      <c r="VHM2509" s="207"/>
      <c r="VHN2509" s="207"/>
      <c r="VHO2509" s="187"/>
      <c r="VHP2509" s="187"/>
      <c r="VHQ2509" s="204"/>
      <c r="VHR2509" s="272"/>
      <c r="VHS2509" s="207"/>
      <c r="VHT2509" s="238"/>
      <c r="VHU2509" s="207"/>
      <c r="VHV2509" s="207"/>
      <c r="VHW2509" s="187"/>
      <c r="VHX2509" s="187"/>
      <c r="VHY2509" s="204"/>
      <c r="VHZ2509" s="272"/>
      <c r="VIA2509" s="207"/>
      <c r="VIB2509" s="238"/>
      <c r="VIC2509" s="207"/>
      <c r="VID2509" s="207"/>
      <c r="VIE2509" s="187"/>
      <c r="VIF2509" s="187"/>
      <c r="VIG2509" s="204"/>
      <c r="VIH2509" s="272"/>
      <c r="VII2509" s="207"/>
      <c r="VIJ2509" s="238"/>
      <c r="VIK2509" s="207"/>
      <c r="VIL2509" s="207"/>
      <c r="VIM2509" s="187"/>
      <c r="VIN2509" s="187"/>
      <c r="VIO2509" s="204"/>
      <c r="VIP2509" s="272"/>
      <c r="VIQ2509" s="207"/>
      <c r="VIR2509" s="238"/>
      <c r="VIS2509" s="207"/>
      <c r="VIT2509" s="207"/>
      <c r="VIU2509" s="187"/>
      <c r="VIV2509" s="187"/>
      <c r="VIW2509" s="204"/>
      <c r="VIX2509" s="272"/>
      <c r="VIY2509" s="207"/>
      <c r="VIZ2509" s="238"/>
      <c r="VJA2509" s="207"/>
      <c r="VJB2509" s="207"/>
      <c r="VJC2509" s="187"/>
      <c r="VJD2509" s="187"/>
      <c r="VJE2509" s="204"/>
      <c r="VJF2509" s="272"/>
      <c r="VJG2509" s="207"/>
      <c r="VJH2509" s="238"/>
      <c r="VJI2509" s="207"/>
      <c r="VJJ2509" s="207"/>
      <c r="VJK2509" s="187"/>
      <c r="VJL2509" s="187"/>
      <c r="VJM2509" s="204"/>
      <c r="VJN2509" s="272"/>
      <c r="VJO2509" s="207"/>
      <c r="VJP2509" s="238"/>
      <c r="VJQ2509" s="207"/>
      <c r="VJR2509" s="207"/>
      <c r="VJS2509" s="187"/>
      <c r="VJT2509" s="187"/>
      <c r="VJU2509" s="204"/>
      <c r="VJV2509" s="272"/>
      <c r="VJW2509" s="207"/>
      <c r="VJX2509" s="238"/>
      <c r="VJY2509" s="207"/>
      <c r="VJZ2509" s="207"/>
      <c r="VKA2509" s="187"/>
      <c r="VKB2509" s="187"/>
      <c r="VKC2509" s="204"/>
      <c r="VKD2509" s="272"/>
      <c r="VKE2509" s="207"/>
      <c r="VKF2509" s="238"/>
      <c r="VKG2509" s="207"/>
      <c r="VKH2509" s="207"/>
      <c r="VKI2509" s="187"/>
      <c r="VKJ2509" s="187"/>
      <c r="VKK2509" s="204"/>
      <c r="VKL2509" s="272"/>
      <c r="VKM2509" s="207"/>
      <c r="VKN2509" s="238"/>
      <c r="VKO2509" s="207"/>
      <c r="VKP2509" s="207"/>
      <c r="VKQ2509" s="187"/>
      <c r="VKR2509" s="187"/>
      <c r="VKS2509" s="204"/>
      <c r="VKT2509" s="272"/>
      <c r="VKU2509" s="207"/>
      <c r="VKV2509" s="238"/>
      <c r="VKW2509" s="207"/>
      <c r="VKX2509" s="207"/>
      <c r="VKY2509" s="187"/>
      <c r="VKZ2509" s="187"/>
      <c r="VLA2509" s="204"/>
      <c r="VLB2509" s="272"/>
      <c r="VLC2509" s="207"/>
      <c r="VLD2509" s="238"/>
      <c r="VLE2509" s="207"/>
      <c r="VLF2509" s="207"/>
      <c r="VLG2509" s="187"/>
      <c r="VLH2509" s="187"/>
      <c r="VLI2509" s="204"/>
      <c r="VLJ2509" s="272"/>
      <c r="VLK2509" s="207"/>
      <c r="VLL2509" s="238"/>
      <c r="VLM2509" s="207"/>
      <c r="VLN2509" s="207"/>
      <c r="VLO2509" s="187"/>
      <c r="VLP2509" s="187"/>
      <c r="VLQ2509" s="204"/>
      <c r="VLR2509" s="272"/>
      <c r="VLS2509" s="207"/>
      <c r="VLT2509" s="238"/>
      <c r="VLU2509" s="207"/>
      <c r="VLV2509" s="207"/>
      <c r="VLW2509" s="187"/>
      <c r="VLX2509" s="187"/>
      <c r="VLY2509" s="204"/>
      <c r="VLZ2509" s="272"/>
      <c r="VMA2509" s="207"/>
      <c r="VMB2509" s="238"/>
      <c r="VMC2509" s="207"/>
      <c r="VMD2509" s="207"/>
      <c r="VME2509" s="187"/>
      <c r="VMF2509" s="187"/>
      <c r="VMG2509" s="204"/>
      <c r="VMH2509" s="272"/>
      <c r="VMI2509" s="207"/>
      <c r="VMJ2509" s="238"/>
      <c r="VMK2509" s="207"/>
      <c r="VML2509" s="207"/>
      <c r="VMM2509" s="187"/>
      <c r="VMN2509" s="187"/>
      <c r="VMO2509" s="204"/>
      <c r="VMP2509" s="272"/>
      <c r="VMQ2509" s="207"/>
      <c r="VMR2509" s="238"/>
      <c r="VMS2509" s="207"/>
      <c r="VMT2509" s="207"/>
      <c r="VMU2509" s="187"/>
      <c r="VMV2509" s="187"/>
      <c r="VMW2509" s="204"/>
      <c r="VMX2509" s="272"/>
      <c r="VMY2509" s="207"/>
      <c r="VMZ2509" s="238"/>
      <c r="VNA2509" s="207"/>
      <c r="VNB2509" s="207"/>
      <c r="VNC2509" s="187"/>
      <c r="VND2509" s="187"/>
      <c r="VNE2509" s="204"/>
      <c r="VNF2509" s="272"/>
      <c r="VNG2509" s="207"/>
      <c r="VNH2509" s="238"/>
      <c r="VNI2509" s="207"/>
      <c r="VNJ2509" s="207"/>
      <c r="VNK2509" s="187"/>
      <c r="VNL2509" s="187"/>
      <c r="VNM2509" s="204"/>
      <c r="VNN2509" s="272"/>
      <c r="VNO2509" s="207"/>
      <c r="VNP2509" s="238"/>
      <c r="VNQ2509" s="207"/>
      <c r="VNR2509" s="207"/>
      <c r="VNS2509" s="187"/>
      <c r="VNT2509" s="187"/>
      <c r="VNU2509" s="204"/>
      <c r="VNV2509" s="272"/>
      <c r="VNW2509" s="207"/>
      <c r="VNX2509" s="238"/>
      <c r="VNY2509" s="207"/>
      <c r="VNZ2509" s="207"/>
      <c r="VOA2509" s="187"/>
      <c r="VOB2509" s="187"/>
      <c r="VOC2509" s="204"/>
      <c r="VOD2509" s="272"/>
      <c r="VOE2509" s="207"/>
      <c r="VOF2509" s="238"/>
      <c r="VOG2509" s="207"/>
      <c r="VOH2509" s="207"/>
      <c r="VOI2509" s="187"/>
      <c r="VOJ2509" s="187"/>
      <c r="VOK2509" s="204"/>
      <c r="VOL2509" s="272"/>
      <c r="VOM2509" s="207"/>
      <c r="VON2509" s="238"/>
      <c r="VOO2509" s="207"/>
      <c r="VOP2509" s="207"/>
      <c r="VOQ2509" s="187"/>
      <c r="VOR2509" s="187"/>
      <c r="VOS2509" s="204"/>
      <c r="VOT2509" s="272"/>
      <c r="VOU2509" s="207"/>
      <c r="VOV2509" s="238"/>
      <c r="VOW2509" s="207"/>
      <c r="VOX2509" s="207"/>
      <c r="VOY2509" s="187"/>
      <c r="VOZ2509" s="187"/>
      <c r="VPA2509" s="204"/>
      <c r="VPB2509" s="272"/>
      <c r="VPC2509" s="207"/>
      <c r="VPD2509" s="238"/>
      <c r="VPE2509" s="207"/>
      <c r="VPF2509" s="207"/>
      <c r="VPG2509" s="187"/>
      <c r="VPH2509" s="187"/>
      <c r="VPI2509" s="204"/>
      <c r="VPJ2509" s="272"/>
      <c r="VPK2509" s="207"/>
      <c r="VPL2509" s="238"/>
      <c r="VPM2509" s="207"/>
      <c r="VPN2509" s="207"/>
      <c r="VPO2509" s="187"/>
      <c r="VPP2509" s="187"/>
      <c r="VPQ2509" s="204"/>
      <c r="VPR2509" s="272"/>
      <c r="VPS2509" s="207"/>
      <c r="VPT2509" s="238"/>
      <c r="VPU2509" s="207"/>
      <c r="VPV2509" s="207"/>
      <c r="VPW2509" s="187"/>
      <c r="VPX2509" s="187"/>
      <c r="VPY2509" s="204"/>
      <c r="VPZ2509" s="272"/>
      <c r="VQA2509" s="207"/>
      <c r="VQB2509" s="238"/>
      <c r="VQC2509" s="207"/>
      <c r="VQD2509" s="207"/>
      <c r="VQE2509" s="187"/>
      <c r="VQF2509" s="187"/>
      <c r="VQG2509" s="204"/>
      <c r="VQH2509" s="272"/>
      <c r="VQI2509" s="207"/>
      <c r="VQJ2509" s="238"/>
      <c r="VQK2509" s="207"/>
      <c r="VQL2509" s="207"/>
      <c r="VQM2509" s="187"/>
      <c r="VQN2509" s="187"/>
      <c r="VQO2509" s="204"/>
      <c r="VQP2509" s="272"/>
      <c r="VQQ2509" s="207"/>
      <c r="VQR2509" s="238"/>
      <c r="VQS2509" s="207"/>
      <c r="VQT2509" s="207"/>
      <c r="VQU2509" s="187"/>
      <c r="VQV2509" s="187"/>
      <c r="VQW2509" s="204"/>
      <c r="VQX2509" s="272"/>
      <c r="VQY2509" s="207"/>
      <c r="VQZ2509" s="238"/>
      <c r="VRA2509" s="207"/>
      <c r="VRB2509" s="207"/>
      <c r="VRC2509" s="187"/>
      <c r="VRD2509" s="187"/>
      <c r="VRE2509" s="204"/>
      <c r="VRF2509" s="272"/>
      <c r="VRG2509" s="207"/>
      <c r="VRH2509" s="238"/>
      <c r="VRI2509" s="207"/>
      <c r="VRJ2509" s="207"/>
      <c r="VRK2509" s="187"/>
      <c r="VRL2509" s="187"/>
      <c r="VRM2509" s="204"/>
      <c r="VRN2509" s="272"/>
      <c r="VRO2509" s="207"/>
      <c r="VRP2509" s="238"/>
      <c r="VRQ2509" s="207"/>
      <c r="VRR2509" s="207"/>
      <c r="VRS2509" s="187"/>
      <c r="VRT2509" s="187"/>
      <c r="VRU2509" s="204"/>
      <c r="VRV2509" s="272"/>
      <c r="VRW2509" s="207"/>
      <c r="VRX2509" s="238"/>
      <c r="VRY2509" s="207"/>
      <c r="VRZ2509" s="207"/>
      <c r="VSA2509" s="187"/>
      <c r="VSB2509" s="187"/>
      <c r="VSC2509" s="204"/>
      <c r="VSD2509" s="272"/>
      <c r="VSE2509" s="207"/>
      <c r="VSF2509" s="238"/>
      <c r="VSG2509" s="207"/>
      <c r="VSH2509" s="207"/>
      <c r="VSI2509" s="187"/>
      <c r="VSJ2509" s="187"/>
      <c r="VSK2509" s="204"/>
      <c r="VSL2509" s="272"/>
      <c r="VSM2509" s="207"/>
      <c r="VSN2509" s="238"/>
      <c r="VSO2509" s="207"/>
      <c r="VSP2509" s="207"/>
      <c r="VSQ2509" s="187"/>
      <c r="VSR2509" s="187"/>
      <c r="VSS2509" s="204"/>
      <c r="VST2509" s="272"/>
      <c r="VSU2509" s="207"/>
      <c r="VSV2509" s="238"/>
      <c r="VSW2509" s="207"/>
      <c r="VSX2509" s="207"/>
      <c r="VSY2509" s="187"/>
      <c r="VSZ2509" s="187"/>
      <c r="VTA2509" s="204"/>
      <c r="VTB2509" s="272"/>
      <c r="VTC2509" s="207"/>
      <c r="VTD2509" s="238"/>
      <c r="VTE2509" s="207"/>
      <c r="VTF2509" s="207"/>
      <c r="VTG2509" s="187"/>
      <c r="VTH2509" s="187"/>
      <c r="VTI2509" s="204"/>
      <c r="VTJ2509" s="272"/>
      <c r="VTK2509" s="207"/>
      <c r="VTL2509" s="238"/>
      <c r="VTM2509" s="207"/>
      <c r="VTN2509" s="207"/>
      <c r="VTO2509" s="187"/>
      <c r="VTP2509" s="187"/>
      <c r="VTQ2509" s="204"/>
      <c r="VTR2509" s="272"/>
      <c r="VTS2509" s="207"/>
      <c r="VTT2509" s="238"/>
      <c r="VTU2509" s="207"/>
      <c r="VTV2509" s="207"/>
      <c r="VTW2509" s="187"/>
      <c r="VTX2509" s="187"/>
      <c r="VTY2509" s="204"/>
      <c r="VTZ2509" s="272"/>
      <c r="VUA2509" s="207"/>
      <c r="VUB2509" s="238"/>
      <c r="VUC2509" s="207"/>
      <c r="VUD2509" s="207"/>
      <c r="VUE2509" s="187"/>
      <c r="VUF2509" s="187"/>
      <c r="VUG2509" s="204"/>
      <c r="VUH2509" s="272"/>
      <c r="VUI2509" s="207"/>
      <c r="VUJ2509" s="238"/>
      <c r="VUK2509" s="207"/>
      <c r="VUL2509" s="207"/>
      <c r="VUM2509" s="187"/>
      <c r="VUN2509" s="187"/>
      <c r="VUO2509" s="204"/>
      <c r="VUP2509" s="272"/>
      <c r="VUQ2509" s="207"/>
      <c r="VUR2509" s="238"/>
      <c r="VUS2509" s="207"/>
      <c r="VUT2509" s="207"/>
      <c r="VUU2509" s="187"/>
      <c r="VUV2509" s="187"/>
      <c r="VUW2509" s="204"/>
      <c r="VUX2509" s="272"/>
      <c r="VUY2509" s="207"/>
      <c r="VUZ2509" s="238"/>
      <c r="VVA2509" s="207"/>
      <c r="VVB2509" s="207"/>
      <c r="VVC2509" s="187"/>
      <c r="VVD2509" s="187"/>
      <c r="VVE2509" s="204"/>
      <c r="VVF2509" s="272"/>
      <c r="VVG2509" s="207"/>
      <c r="VVH2509" s="238"/>
      <c r="VVI2509" s="207"/>
      <c r="VVJ2509" s="207"/>
      <c r="VVK2509" s="187"/>
      <c r="VVL2509" s="187"/>
      <c r="VVM2509" s="204"/>
      <c r="VVN2509" s="272"/>
      <c r="VVO2509" s="207"/>
      <c r="VVP2509" s="238"/>
      <c r="VVQ2509" s="207"/>
      <c r="VVR2509" s="207"/>
      <c r="VVS2509" s="187"/>
      <c r="VVT2509" s="187"/>
      <c r="VVU2509" s="204"/>
      <c r="VVV2509" s="272"/>
      <c r="VVW2509" s="207"/>
      <c r="VVX2509" s="238"/>
      <c r="VVY2509" s="207"/>
      <c r="VVZ2509" s="207"/>
      <c r="VWA2509" s="187"/>
      <c r="VWB2509" s="187"/>
      <c r="VWC2509" s="204"/>
      <c r="VWD2509" s="272"/>
      <c r="VWE2509" s="207"/>
      <c r="VWF2509" s="238"/>
      <c r="VWG2509" s="207"/>
      <c r="VWH2509" s="207"/>
      <c r="VWI2509" s="187"/>
      <c r="VWJ2509" s="187"/>
      <c r="VWK2509" s="204"/>
      <c r="VWL2509" s="272"/>
      <c r="VWM2509" s="207"/>
      <c r="VWN2509" s="238"/>
      <c r="VWO2509" s="207"/>
      <c r="VWP2509" s="207"/>
      <c r="VWQ2509" s="187"/>
      <c r="VWR2509" s="187"/>
      <c r="VWS2509" s="204"/>
      <c r="VWT2509" s="272"/>
      <c r="VWU2509" s="207"/>
      <c r="VWV2509" s="238"/>
      <c r="VWW2509" s="207"/>
      <c r="VWX2509" s="207"/>
      <c r="VWY2509" s="187"/>
      <c r="VWZ2509" s="187"/>
      <c r="VXA2509" s="204"/>
      <c r="VXB2509" s="272"/>
      <c r="VXC2509" s="207"/>
      <c r="VXD2509" s="238"/>
      <c r="VXE2509" s="207"/>
      <c r="VXF2509" s="207"/>
      <c r="VXG2509" s="187"/>
      <c r="VXH2509" s="187"/>
      <c r="VXI2509" s="204"/>
      <c r="VXJ2509" s="272"/>
      <c r="VXK2509" s="207"/>
      <c r="VXL2509" s="238"/>
      <c r="VXM2509" s="207"/>
      <c r="VXN2509" s="207"/>
      <c r="VXO2509" s="187"/>
      <c r="VXP2509" s="187"/>
      <c r="VXQ2509" s="204"/>
      <c r="VXR2509" s="272"/>
      <c r="VXS2509" s="207"/>
      <c r="VXT2509" s="238"/>
      <c r="VXU2509" s="207"/>
      <c r="VXV2509" s="207"/>
      <c r="VXW2509" s="187"/>
      <c r="VXX2509" s="187"/>
      <c r="VXY2509" s="204"/>
      <c r="VXZ2509" s="272"/>
      <c r="VYA2509" s="207"/>
      <c r="VYB2509" s="238"/>
      <c r="VYC2509" s="207"/>
      <c r="VYD2509" s="207"/>
      <c r="VYE2509" s="187"/>
      <c r="VYF2509" s="187"/>
      <c r="VYG2509" s="204"/>
      <c r="VYH2509" s="272"/>
      <c r="VYI2509" s="207"/>
      <c r="VYJ2509" s="238"/>
      <c r="VYK2509" s="207"/>
      <c r="VYL2509" s="207"/>
      <c r="VYM2509" s="187"/>
      <c r="VYN2509" s="187"/>
      <c r="VYO2509" s="204"/>
      <c r="VYP2509" s="272"/>
      <c r="VYQ2509" s="207"/>
      <c r="VYR2509" s="238"/>
      <c r="VYS2509" s="207"/>
      <c r="VYT2509" s="207"/>
      <c r="VYU2509" s="187"/>
      <c r="VYV2509" s="187"/>
      <c r="VYW2509" s="204"/>
      <c r="VYX2509" s="272"/>
      <c r="VYY2509" s="207"/>
      <c r="VYZ2509" s="238"/>
      <c r="VZA2509" s="207"/>
      <c r="VZB2509" s="207"/>
      <c r="VZC2509" s="187"/>
      <c r="VZD2509" s="187"/>
      <c r="VZE2509" s="204"/>
      <c r="VZF2509" s="272"/>
      <c r="VZG2509" s="207"/>
      <c r="VZH2509" s="238"/>
      <c r="VZI2509" s="207"/>
      <c r="VZJ2509" s="207"/>
      <c r="VZK2509" s="187"/>
      <c r="VZL2509" s="187"/>
      <c r="VZM2509" s="204"/>
      <c r="VZN2509" s="272"/>
      <c r="VZO2509" s="207"/>
      <c r="VZP2509" s="238"/>
      <c r="VZQ2509" s="207"/>
      <c r="VZR2509" s="207"/>
      <c r="VZS2509" s="187"/>
      <c r="VZT2509" s="187"/>
      <c r="VZU2509" s="204"/>
      <c r="VZV2509" s="272"/>
      <c r="VZW2509" s="207"/>
      <c r="VZX2509" s="238"/>
      <c r="VZY2509" s="207"/>
      <c r="VZZ2509" s="207"/>
      <c r="WAA2509" s="187"/>
      <c r="WAB2509" s="187"/>
      <c r="WAC2509" s="204"/>
      <c r="WAD2509" s="272"/>
      <c r="WAE2509" s="207"/>
      <c r="WAF2509" s="238"/>
      <c r="WAG2509" s="207"/>
      <c r="WAH2509" s="207"/>
      <c r="WAI2509" s="187"/>
      <c r="WAJ2509" s="187"/>
      <c r="WAK2509" s="204"/>
      <c r="WAL2509" s="272"/>
      <c r="WAM2509" s="207"/>
      <c r="WAN2509" s="238"/>
      <c r="WAO2509" s="207"/>
      <c r="WAP2509" s="207"/>
      <c r="WAQ2509" s="187"/>
      <c r="WAR2509" s="187"/>
      <c r="WAS2509" s="204"/>
      <c r="WAT2509" s="272"/>
      <c r="WAU2509" s="207"/>
      <c r="WAV2509" s="238"/>
      <c r="WAW2509" s="207"/>
      <c r="WAX2509" s="207"/>
      <c r="WAY2509" s="187"/>
      <c r="WAZ2509" s="187"/>
      <c r="WBA2509" s="204"/>
      <c r="WBB2509" s="272"/>
      <c r="WBC2509" s="207"/>
      <c r="WBD2509" s="238"/>
      <c r="WBE2509" s="207"/>
      <c r="WBF2509" s="207"/>
      <c r="WBG2509" s="187"/>
      <c r="WBH2509" s="187"/>
      <c r="WBI2509" s="204"/>
      <c r="WBJ2509" s="272"/>
      <c r="WBK2509" s="207"/>
      <c r="WBL2509" s="238"/>
      <c r="WBM2509" s="207"/>
      <c r="WBN2509" s="207"/>
      <c r="WBO2509" s="187"/>
      <c r="WBP2509" s="187"/>
      <c r="WBQ2509" s="204"/>
      <c r="WBR2509" s="272"/>
      <c r="WBS2509" s="207"/>
      <c r="WBT2509" s="238"/>
      <c r="WBU2509" s="207"/>
      <c r="WBV2509" s="207"/>
      <c r="WBW2509" s="187"/>
      <c r="WBX2509" s="187"/>
      <c r="WBY2509" s="204"/>
      <c r="WBZ2509" s="272"/>
      <c r="WCA2509" s="207"/>
      <c r="WCB2509" s="238"/>
      <c r="WCC2509" s="207"/>
      <c r="WCD2509" s="207"/>
      <c r="WCE2509" s="187"/>
      <c r="WCF2509" s="187"/>
      <c r="WCG2509" s="204"/>
      <c r="WCH2509" s="272"/>
      <c r="WCI2509" s="207"/>
      <c r="WCJ2509" s="238"/>
      <c r="WCK2509" s="207"/>
      <c r="WCL2509" s="207"/>
      <c r="WCM2509" s="187"/>
      <c r="WCN2509" s="187"/>
      <c r="WCO2509" s="204"/>
      <c r="WCP2509" s="272"/>
      <c r="WCQ2509" s="207"/>
      <c r="WCR2509" s="238"/>
      <c r="WCS2509" s="207"/>
      <c r="WCT2509" s="207"/>
      <c r="WCU2509" s="187"/>
      <c r="WCV2509" s="187"/>
      <c r="WCW2509" s="204"/>
      <c r="WCX2509" s="272"/>
      <c r="WCY2509" s="207"/>
      <c r="WCZ2509" s="238"/>
      <c r="WDA2509" s="207"/>
      <c r="WDB2509" s="207"/>
      <c r="WDC2509" s="187"/>
      <c r="WDD2509" s="187"/>
      <c r="WDE2509" s="204"/>
      <c r="WDF2509" s="272"/>
      <c r="WDG2509" s="207"/>
      <c r="WDH2509" s="238"/>
      <c r="WDI2509" s="207"/>
      <c r="WDJ2509" s="207"/>
      <c r="WDK2509" s="187"/>
      <c r="WDL2509" s="187"/>
      <c r="WDM2509" s="204"/>
      <c r="WDN2509" s="272"/>
      <c r="WDO2509" s="207"/>
      <c r="WDP2509" s="238"/>
      <c r="WDQ2509" s="207"/>
      <c r="WDR2509" s="207"/>
      <c r="WDS2509" s="187"/>
      <c r="WDT2509" s="187"/>
      <c r="WDU2509" s="204"/>
      <c r="WDV2509" s="272"/>
      <c r="WDW2509" s="207"/>
      <c r="WDX2509" s="238"/>
      <c r="WDY2509" s="207"/>
      <c r="WDZ2509" s="207"/>
      <c r="WEA2509" s="187"/>
      <c r="WEB2509" s="187"/>
      <c r="WEC2509" s="204"/>
      <c r="WED2509" s="272"/>
      <c r="WEE2509" s="207"/>
      <c r="WEF2509" s="238"/>
      <c r="WEG2509" s="207"/>
      <c r="WEH2509" s="207"/>
      <c r="WEI2509" s="187"/>
      <c r="WEJ2509" s="187"/>
      <c r="WEK2509" s="204"/>
      <c r="WEL2509" s="272"/>
      <c r="WEM2509" s="207"/>
      <c r="WEN2509" s="238"/>
      <c r="WEO2509" s="207"/>
      <c r="WEP2509" s="207"/>
      <c r="WEQ2509" s="187"/>
      <c r="WER2509" s="187"/>
      <c r="WES2509" s="204"/>
      <c r="WET2509" s="272"/>
      <c r="WEU2509" s="207"/>
      <c r="WEV2509" s="238"/>
      <c r="WEW2509" s="207"/>
      <c r="WEX2509" s="207"/>
      <c r="WEY2509" s="187"/>
      <c r="WEZ2509" s="187"/>
      <c r="WFA2509" s="204"/>
      <c r="WFB2509" s="272"/>
      <c r="WFC2509" s="207"/>
      <c r="WFD2509" s="238"/>
      <c r="WFE2509" s="207"/>
      <c r="WFF2509" s="207"/>
      <c r="WFG2509" s="187"/>
      <c r="WFH2509" s="187"/>
      <c r="WFI2509" s="204"/>
      <c r="WFJ2509" s="272"/>
      <c r="WFK2509" s="207"/>
      <c r="WFL2509" s="238"/>
      <c r="WFM2509" s="207"/>
      <c r="WFN2509" s="207"/>
      <c r="WFO2509" s="187"/>
      <c r="WFP2509" s="187"/>
      <c r="WFQ2509" s="204"/>
      <c r="WFR2509" s="272"/>
      <c r="WFS2509" s="207"/>
      <c r="WFT2509" s="238"/>
      <c r="WFU2509" s="207"/>
      <c r="WFV2509" s="207"/>
      <c r="WFW2509" s="187"/>
      <c r="WFX2509" s="187"/>
      <c r="WFY2509" s="204"/>
      <c r="WFZ2509" s="272"/>
      <c r="WGA2509" s="207"/>
      <c r="WGB2509" s="238"/>
      <c r="WGC2509" s="207"/>
      <c r="WGD2509" s="207"/>
      <c r="WGE2509" s="187"/>
      <c r="WGF2509" s="187"/>
      <c r="WGG2509" s="204"/>
      <c r="WGH2509" s="272"/>
      <c r="WGI2509" s="207"/>
      <c r="WGJ2509" s="238"/>
      <c r="WGK2509" s="207"/>
      <c r="WGL2509" s="207"/>
      <c r="WGM2509" s="187"/>
      <c r="WGN2509" s="187"/>
      <c r="WGO2509" s="204"/>
      <c r="WGP2509" s="272"/>
      <c r="WGQ2509" s="207"/>
      <c r="WGR2509" s="238"/>
      <c r="WGS2509" s="207"/>
      <c r="WGT2509" s="207"/>
      <c r="WGU2509" s="187"/>
      <c r="WGV2509" s="187"/>
      <c r="WGW2509" s="204"/>
      <c r="WGX2509" s="272"/>
      <c r="WGY2509" s="207"/>
      <c r="WGZ2509" s="238"/>
      <c r="WHA2509" s="207"/>
      <c r="WHB2509" s="207"/>
      <c r="WHC2509" s="187"/>
      <c r="WHD2509" s="187"/>
      <c r="WHE2509" s="204"/>
      <c r="WHF2509" s="272"/>
      <c r="WHG2509" s="207"/>
      <c r="WHH2509" s="238"/>
      <c r="WHI2509" s="207"/>
      <c r="WHJ2509" s="207"/>
      <c r="WHK2509" s="187"/>
      <c r="WHL2509" s="187"/>
      <c r="WHM2509" s="204"/>
      <c r="WHN2509" s="272"/>
      <c r="WHO2509" s="207"/>
      <c r="WHP2509" s="238"/>
      <c r="WHQ2509" s="207"/>
      <c r="WHR2509" s="207"/>
      <c r="WHS2509" s="187"/>
      <c r="WHT2509" s="187"/>
      <c r="WHU2509" s="204"/>
      <c r="WHV2509" s="272"/>
      <c r="WHW2509" s="207"/>
      <c r="WHX2509" s="238"/>
      <c r="WHY2509" s="207"/>
      <c r="WHZ2509" s="207"/>
      <c r="WIA2509" s="187"/>
      <c r="WIB2509" s="187"/>
      <c r="WIC2509" s="204"/>
      <c r="WID2509" s="272"/>
      <c r="WIE2509" s="207"/>
      <c r="WIF2509" s="238"/>
      <c r="WIG2509" s="207"/>
      <c r="WIH2509" s="207"/>
      <c r="WII2509" s="187"/>
      <c r="WIJ2509" s="187"/>
      <c r="WIK2509" s="204"/>
      <c r="WIL2509" s="272"/>
      <c r="WIM2509" s="207"/>
      <c r="WIN2509" s="238"/>
      <c r="WIO2509" s="207"/>
      <c r="WIP2509" s="207"/>
      <c r="WIQ2509" s="187"/>
      <c r="WIR2509" s="187"/>
      <c r="WIS2509" s="204"/>
      <c r="WIT2509" s="272"/>
      <c r="WIU2509" s="207"/>
      <c r="WIV2509" s="238"/>
      <c r="WIW2509" s="207"/>
      <c r="WIX2509" s="207"/>
      <c r="WIY2509" s="187"/>
      <c r="WIZ2509" s="187"/>
      <c r="WJA2509" s="204"/>
      <c r="WJB2509" s="272"/>
      <c r="WJC2509" s="207"/>
      <c r="WJD2509" s="238"/>
      <c r="WJE2509" s="207"/>
      <c r="WJF2509" s="207"/>
      <c r="WJG2509" s="187"/>
      <c r="WJH2509" s="187"/>
      <c r="WJI2509" s="204"/>
      <c r="WJJ2509" s="272"/>
      <c r="WJK2509" s="207"/>
      <c r="WJL2509" s="238"/>
      <c r="WJM2509" s="207"/>
      <c r="WJN2509" s="207"/>
      <c r="WJO2509" s="187"/>
      <c r="WJP2509" s="187"/>
      <c r="WJQ2509" s="204"/>
      <c r="WJR2509" s="272"/>
      <c r="WJS2509" s="207"/>
      <c r="WJT2509" s="238"/>
      <c r="WJU2509" s="207"/>
      <c r="WJV2509" s="207"/>
      <c r="WJW2509" s="187"/>
      <c r="WJX2509" s="187"/>
      <c r="WJY2509" s="204"/>
      <c r="WJZ2509" s="272"/>
      <c r="WKA2509" s="207"/>
      <c r="WKB2509" s="238"/>
      <c r="WKC2509" s="207"/>
      <c r="WKD2509" s="207"/>
      <c r="WKE2509" s="187"/>
      <c r="WKF2509" s="187"/>
      <c r="WKG2509" s="204"/>
      <c r="WKH2509" s="272"/>
      <c r="WKI2509" s="207"/>
      <c r="WKJ2509" s="238"/>
      <c r="WKK2509" s="207"/>
      <c r="WKL2509" s="207"/>
      <c r="WKM2509" s="187"/>
      <c r="WKN2509" s="187"/>
      <c r="WKO2509" s="204"/>
      <c r="WKP2509" s="272"/>
      <c r="WKQ2509" s="207"/>
      <c r="WKR2509" s="238"/>
      <c r="WKS2509" s="207"/>
      <c r="WKT2509" s="207"/>
      <c r="WKU2509" s="187"/>
      <c r="WKV2509" s="187"/>
      <c r="WKW2509" s="204"/>
      <c r="WKX2509" s="272"/>
      <c r="WKY2509" s="207"/>
      <c r="WKZ2509" s="238"/>
      <c r="WLA2509" s="207"/>
      <c r="WLB2509" s="207"/>
      <c r="WLC2509" s="187"/>
      <c r="WLD2509" s="187"/>
      <c r="WLE2509" s="204"/>
      <c r="WLF2509" s="272"/>
      <c r="WLG2509" s="207"/>
      <c r="WLH2509" s="238"/>
      <c r="WLI2509" s="207"/>
      <c r="WLJ2509" s="207"/>
      <c r="WLK2509" s="187"/>
      <c r="WLL2509" s="187"/>
      <c r="WLM2509" s="204"/>
      <c r="WLN2509" s="272"/>
      <c r="WLO2509" s="207"/>
      <c r="WLP2509" s="238"/>
      <c r="WLQ2509" s="207"/>
      <c r="WLR2509" s="207"/>
      <c r="WLS2509" s="187"/>
      <c r="WLT2509" s="187"/>
      <c r="WLU2509" s="204"/>
      <c r="WLV2509" s="272"/>
      <c r="WLW2509" s="207"/>
      <c r="WLX2509" s="238"/>
      <c r="WLY2509" s="207"/>
      <c r="WLZ2509" s="207"/>
      <c r="WMA2509" s="187"/>
      <c r="WMB2509" s="187"/>
      <c r="WMC2509" s="204"/>
      <c r="WMD2509" s="272"/>
      <c r="WME2509" s="207"/>
      <c r="WMF2509" s="238"/>
      <c r="WMG2509" s="207"/>
      <c r="WMH2509" s="207"/>
      <c r="WMI2509" s="187"/>
      <c r="WMJ2509" s="187"/>
      <c r="WMK2509" s="204"/>
      <c r="WML2509" s="272"/>
      <c r="WMM2509" s="207"/>
      <c r="WMN2509" s="238"/>
      <c r="WMO2509" s="207"/>
      <c r="WMP2509" s="207"/>
      <c r="WMQ2509" s="187"/>
      <c r="WMR2509" s="187"/>
      <c r="WMS2509" s="204"/>
      <c r="WMT2509" s="272"/>
      <c r="WMU2509" s="207"/>
      <c r="WMV2509" s="238"/>
      <c r="WMW2509" s="207"/>
      <c r="WMX2509" s="207"/>
      <c r="WMY2509" s="187"/>
      <c r="WMZ2509" s="187"/>
      <c r="WNA2509" s="204"/>
      <c r="WNB2509" s="272"/>
      <c r="WNC2509" s="207"/>
      <c r="WND2509" s="238"/>
      <c r="WNE2509" s="207"/>
      <c r="WNF2509" s="207"/>
      <c r="WNG2509" s="187"/>
      <c r="WNH2509" s="187"/>
      <c r="WNI2509" s="204"/>
      <c r="WNJ2509" s="272"/>
      <c r="WNK2509" s="207"/>
      <c r="WNL2509" s="238"/>
      <c r="WNM2509" s="207"/>
      <c r="WNN2509" s="207"/>
      <c r="WNO2509" s="187"/>
      <c r="WNP2509" s="187"/>
      <c r="WNQ2509" s="204"/>
      <c r="WNR2509" s="272"/>
      <c r="WNS2509" s="207"/>
      <c r="WNT2509" s="238"/>
      <c r="WNU2509" s="207"/>
      <c r="WNV2509" s="207"/>
      <c r="WNW2509" s="187"/>
      <c r="WNX2509" s="187"/>
      <c r="WNY2509" s="204"/>
      <c r="WNZ2509" s="272"/>
      <c r="WOA2509" s="207"/>
      <c r="WOB2509" s="238"/>
      <c r="WOC2509" s="207"/>
      <c r="WOD2509" s="207"/>
      <c r="WOE2509" s="187"/>
      <c r="WOF2509" s="187"/>
      <c r="WOG2509" s="204"/>
      <c r="WOH2509" s="272"/>
      <c r="WOI2509" s="207"/>
      <c r="WOJ2509" s="238"/>
      <c r="WOK2509" s="207"/>
      <c r="WOL2509" s="207"/>
      <c r="WOM2509" s="187"/>
      <c r="WON2509" s="187"/>
      <c r="WOO2509" s="204"/>
      <c r="WOP2509" s="272"/>
      <c r="WOQ2509" s="207"/>
      <c r="WOR2509" s="238"/>
      <c r="WOS2509" s="207"/>
      <c r="WOT2509" s="207"/>
      <c r="WOU2509" s="187"/>
      <c r="WOV2509" s="187"/>
      <c r="WOW2509" s="204"/>
      <c r="WOX2509" s="272"/>
      <c r="WOY2509" s="207"/>
      <c r="WOZ2509" s="238"/>
      <c r="WPA2509" s="207"/>
      <c r="WPB2509" s="207"/>
      <c r="WPC2509" s="187"/>
      <c r="WPD2509" s="187"/>
      <c r="WPE2509" s="204"/>
      <c r="WPF2509" s="272"/>
      <c r="WPG2509" s="207"/>
      <c r="WPH2509" s="238"/>
      <c r="WPI2509" s="207"/>
      <c r="WPJ2509" s="207"/>
      <c r="WPK2509" s="187"/>
      <c r="WPL2509" s="187"/>
      <c r="WPM2509" s="204"/>
      <c r="WPN2509" s="272"/>
      <c r="WPO2509" s="207"/>
      <c r="WPP2509" s="238"/>
      <c r="WPQ2509" s="207"/>
      <c r="WPR2509" s="207"/>
      <c r="WPS2509" s="187"/>
      <c r="WPT2509" s="187"/>
      <c r="WPU2509" s="204"/>
      <c r="WPV2509" s="272"/>
      <c r="WPW2509" s="207"/>
      <c r="WPX2509" s="238"/>
      <c r="WPY2509" s="207"/>
      <c r="WPZ2509" s="207"/>
      <c r="WQA2509" s="187"/>
      <c r="WQB2509" s="187"/>
      <c r="WQC2509" s="204"/>
      <c r="WQD2509" s="272"/>
      <c r="WQE2509" s="207"/>
      <c r="WQF2509" s="238"/>
      <c r="WQG2509" s="207"/>
      <c r="WQH2509" s="207"/>
      <c r="WQI2509" s="187"/>
      <c r="WQJ2509" s="187"/>
      <c r="WQK2509" s="204"/>
      <c r="WQL2509" s="272"/>
      <c r="WQM2509" s="207"/>
      <c r="WQN2509" s="238"/>
      <c r="WQO2509" s="207"/>
      <c r="WQP2509" s="207"/>
      <c r="WQQ2509" s="187"/>
      <c r="WQR2509" s="187"/>
      <c r="WQS2509" s="204"/>
      <c r="WQT2509" s="272"/>
      <c r="WQU2509" s="207"/>
      <c r="WQV2509" s="238"/>
      <c r="WQW2509" s="207"/>
      <c r="WQX2509" s="207"/>
      <c r="WQY2509" s="187"/>
      <c r="WQZ2509" s="187"/>
      <c r="WRA2509" s="204"/>
      <c r="WRB2509" s="272"/>
      <c r="WRC2509" s="207"/>
      <c r="WRD2509" s="238"/>
      <c r="WRE2509" s="207"/>
      <c r="WRF2509" s="207"/>
      <c r="WRG2509" s="187"/>
      <c r="WRH2509" s="187"/>
      <c r="WRI2509" s="204"/>
      <c r="WRJ2509" s="272"/>
      <c r="WRK2509" s="207"/>
      <c r="WRL2509" s="238"/>
      <c r="WRM2509" s="207"/>
      <c r="WRN2509" s="207"/>
      <c r="WRO2509" s="187"/>
      <c r="WRP2509" s="187"/>
      <c r="WRQ2509" s="204"/>
      <c r="WRR2509" s="272"/>
      <c r="WRS2509" s="207"/>
      <c r="WRT2509" s="238"/>
      <c r="WRU2509" s="207"/>
      <c r="WRV2509" s="207"/>
      <c r="WRW2509" s="187"/>
      <c r="WRX2509" s="187"/>
      <c r="WRY2509" s="204"/>
      <c r="WRZ2509" s="272"/>
      <c r="WSA2509" s="207"/>
      <c r="WSB2509" s="238"/>
      <c r="WSC2509" s="207"/>
      <c r="WSD2509" s="207"/>
      <c r="WSE2509" s="187"/>
      <c r="WSF2509" s="187"/>
      <c r="WSG2509" s="204"/>
      <c r="WSH2509" s="272"/>
      <c r="WSI2509" s="207"/>
      <c r="WSJ2509" s="238"/>
      <c r="WSK2509" s="207"/>
      <c r="WSL2509" s="207"/>
      <c r="WSM2509" s="187"/>
      <c r="WSN2509" s="187"/>
      <c r="WSO2509" s="204"/>
      <c r="WSP2509" s="272"/>
      <c r="WSQ2509" s="207"/>
      <c r="WSR2509" s="238"/>
      <c r="WSS2509" s="207"/>
      <c r="WST2509" s="207"/>
      <c r="WSU2509" s="187"/>
      <c r="WSV2509" s="187"/>
      <c r="WSW2509" s="204"/>
      <c r="WSX2509" s="272"/>
      <c r="WSY2509" s="207"/>
      <c r="WSZ2509" s="238"/>
      <c r="WTA2509" s="207"/>
      <c r="WTB2509" s="207"/>
      <c r="WTC2509" s="187"/>
      <c r="WTD2509" s="187"/>
      <c r="WTE2509" s="204"/>
      <c r="WTF2509" s="272"/>
      <c r="WTG2509" s="207"/>
      <c r="WTH2509" s="238"/>
      <c r="WTI2509" s="207"/>
      <c r="WTJ2509" s="207"/>
      <c r="WTK2509" s="187"/>
      <c r="WTL2509" s="187"/>
      <c r="WTM2509" s="204"/>
      <c r="WTN2509" s="272"/>
      <c r="WTO2509" s="207"/>
      <c r="WTP2509" s="238"/>
      <c r="WTQ2509" s="207"/>
      <c r="WTR2509" s="207"/>
      <c r="WTS2509" s="187"/>
      <c r="WTT2509" s="187"/>
      <c r="WTU2509" s="204"/>
      <c r="WTV2509" s="272"/>
      <c r="WTW2509" s="207"/>
      <c r="WTX2509" s="238"/>
      <c r="WTY2509" s="207"/>
      <c r="WTZ2509" s="207"/>
      <c r="WUA2509" s="187"/>
      <c r="WUB2509" s="187"/>
      <c r="WUC2509" s="204"/>
      <c r="WUD2509" s="272"/>
      <c r="WUE2509" s="207"/>
      <c r="WUF2509" s="238"/>
      <c r="WUG2509" s="207"/>
      <c r="WUH2509" s="207"/>
      <c r="WUI2509" s="187"/>
      <c r="WUJ2509" s="187"/>
      <c r="WUK2509" s="204"/>
      <c r="WUL2509" s="272"/>
      <c r="WUM2509" s="207"/>
      <c r="WUN2509" s="238"/>
      <c r="WUO2509" s="207"/>
      <c r="WUP2509" s="207"/>
      <c r="WUQ2509" s="187"/>
      <c r="WUR2509" s="187"/>
      <c r="WUS2509" s="204"/>
      <c r="WUT2509" s="272"/>
      <c r="WUU2509" s="207"/>
      <c r="WUV2509" s="238"/>
      <c r="WUW2509" s="207"/>
      <c r="WUX2509" s="207"/>
      <c r="WUY2509" s="187"/>
      <c r="WUZ2509" s="187"/>
      <c r="WVA2509" s="204"/>
      <c r="WVB2509" s="272"/>
      <c r="WVC2509" s="207"/>
      <c r="WVD2509" s="238"/>
      <c r="WVE2509" s="207"/>
      <c r="WVF2509" s="207"/>
      <c r="WVG2509" s="187"/>
      <c r="WVH2509" s="187"/>
      <c r="WVI2509" s="204"/>
      <c r="WVJ2509" s="272"/>
      <c r="WVK2509" s="207"/>
      <c r="WVL2509" s="238"/>
      <c r="WVM2509" s="207"/>
      <c r="WVN2509" s="207"/>
      <c r="WVO2509" s="187"/>
      <c r="WVP2509" s="187"/>
      <c r="WVQ2509" s="204"/>
      <c r="WVR2509" s="272"/>
      <c r="WVS2509" s="207"/>
      <c r="WVT2509" s="238"/>
      <c r="WVU2509" s="207"/>
      <c r="WVV2509" s="207"/>
      <c r="WVW2509" s="187"/>
      <c r="WVX2509" s="187"/>
      <c r="WVY2509" s="204"/>
      <c r="WVZ2509" s="272"/>
      <c r="WWA2509" s="207"/>
      <c r="WWB2509" s="238"/>
      <c r="WWC2509" s="207"/>
      <c r="WWD2509" s="207"/>
      <c r="WWE2509" s="187"/>
      <c r="WWF2509" s="187"/>
      <c r="WWG2509" s="204"/>
      <c r="WWH2509" s="272"/>
      <c r="WWI2509" s="207"/>
      <c r="WWJ2509" s="238"/>
      <c r="WWK2509" s="207"/>
      <c r="WWL2509" s="207"/>
      <c r="WWM2509" s="187"/>
      <c r="WWN2509" s="187"/>
      <c r="WWO2509" s="204"/>
      <c r="WWP2509" s="272"/>
      <c r="WWQ2509" s="207"/>
      <c r="WWR2509" s="238"/>
      <c r="WWS2509" s="207"/>
      <c r="WWT2509" s="207"/>
      <c r="WWU2509" s="187"/>
      <c r="WWV2509" s="187"/>
      <c r="WWW2509" s="204"/>
      <c r="WWX2509" s="272"/>
      <c r="WWY2509" s="207"/>
      <c r="WWZ2509" s="238"/>
      <c r="WXA2509" s="207"/>
      <c r="WXB2509" s="207"/>
      <c r="WXC2509" s="187"/>
      <c r="WXD2509" s="187"/>
      <c r="WXE2509" s="204"/>
      <c r="WXF2509" s="272"/>
      <c r="WXG2509" s="207"/>
      <c r="WXH2509" s="238"/>
      <c r="WXI2509" s="207"/>
      <c r="WXJ2509" s="207"/>
      <c r="WXK2509" s="187"/>
      <c r="WXL2509" s="187"/>
      <c r="WXM2509" s="204"/>
      <c r="WXN2509" s="272"/>
      <c r="WXO2509" s="207"/>
      <c r="WXP2509" s="238"/>
      <c r="WXQ2509" s="207"/>
      <c r="WXR2509" s="207"/>
      <c r="WXS2509" s="187"/>
      <c r="WXT2509" s="187"/>
      <c r="WXU2509" s="204"/>
      <c r="WXV2509" s="272"/>
      <c r="WXW2509" s="207"/>
      <c r="WXX2509" s="238"/>
      <c r="WXY2509" s="207"/>
      <c r="WXZ2509" s="207"/>
      <c r="WYA2509" s="187"/>
      <c r="WYB2509" s="187"/>
      <c r="WYC2509" s="204"/>
      <c r="WYD2509" s="272"/>
      <c r="WYE2509" s="207"/>
      <c r="WYF2509" s="238"/>
      <c r="WYG2509" s="207"/>
      <c r="WYH2509" s="207"/>
      <c r="WYI2509" s="187"/>
      <c r="WYJ2509" s="187"/>
      <c r="WYK2509" s="204"/>
      <c r="WYL2509" s="272"/>
      <c r="WYM2509" s="207"/>
      <c r="WYN2509" s="238"/>
      <c r="WYO2509" s="207"/>
      <c r="WYP2509" s="207"/>
      <c r="WYQ2509" s="187"/>
      <c r="WYR2509" s="187"/>
      <c r="WYS2509" s="204"/>
      <c r="WYT2509" s="272"/>
      <c r="WYU2509" s="207"/>
      <c r="WYV2509" s="238"/>
      <c r="WYW2509" s="207"/>
      <c r="WYX2509" s="207"/>
      <c r="WYY2509" s="187"/>
      <c r="WYZ2509" s="187"/>
      <c r="WZA2509" s="204"/>
      <c r="WZB2509" s="272"/>
      <c r="WZC2509" s="207"/>
      <c r="WZD2509" s="238"/>
      <c r="WZE2509" s="207"/>
      <c r="WZF2509" s="207"/>
      <c r="WZG2509" s="187"/>
      <c r="WZH2509" s="187"/>
      <c r="WZI2509" s="204"/>
      <c r="WZJ2509" s="272"/>
      <c r="WZK2509" s="207"/>
      <c r="WZL2509" s="238"/>
      <c r="WZM2509" s="207"/>
      <c r="WZN2509" s="207"/>
      <c r="WZO2509" s="187"/>
      <c r="WZP2509" s="187"/>
      <c r="WZQ2509" s="204"/>
      <c r="WZR2509" s="272"/>
      <c r="WZS2509" s="207"/>
      <c r="WZT2509" s="238"/>
      <c r="WZU2509" s="207"/>
      <c r="WZV2509" s="207"/>
      <c r="WZW2509" s="187"/>
      <c r="WZX2509" s="187"/>
      <c r="WZY2509" s="204"/>
      <c r="WZZ2509" s="272"/>
      <c r="XAA2509" s="207"/>
      <c r="XAB2509" s="238"/>
      <c r="XAC2509" s="207"/>
      <c r="XAD2509" s="207"/>
      <c r="XAE2509" s="187"/>
      <c r="XAF2509" s="187"/>
      <c r="XAG2509" s="204"/>
      <c r="XAH2509" s="272"/>
      <c r="XAI2509" s="207"/>
      <c r="XAJ2509" s="238"/>
      <c r="XAK2509" s="207"/>
      <c r="XAL2509" s="207"/>
      <c r="XAM2509" s="187"/>
      <c r="XAN2509" s="187"/>
      <c r="XAO2509" s="204"/>
      <c r="XAP2509" s="272"/>
      <c r="XAQ2509" s="207"/>
      <c r="XAR2509" s="238"/>
      <c r="XAS2509" s="207"/>
      <c r="XAT2509" s="207"/>
      <c r="XAU2509" s="187"/>
      <c r="XAV2509" s="187"/>
      <c r="XAW2509" s="204"/>
      <c r="XAX2509" s="272"/>
      <c r="XAY2509" s="207"/>
      <c r="XAZ2509" s="238"/>
      <c r="XBA2509" s="207"/>
      <c r="XBB2509" s="207"/>
      <c r="XBC2509" s="187"/>
      <c r="XBD2509" s="187"/>
      <c r="XBE2509" s="204"/>
      <c r="XBF2509" s="272"/>
      <c r="XBG2509" s="207"/>
      <c r="XBH2509" s="238"/>
      <c r="XBI2509" s="207"/>
      <c r="XBJ2509" s="207"/>
      <c r="XBK2509" s="187"/>
      <c r="XBL2509" s="187"/>
      <c r="XBM2509" s="204"/>
      <c r="XBN2509" s="272"/>
      <c r="XBO2509" s="207"/>
      <c r="XBP2509" s="238"/>
      <c r="XBQ2509" s="207"/>
      <c r="XBR2509" s="207"/>
      <c r="XBS2509" s="187"/>
      <c r="XBT2509" s="187"/>
      <c r="XBU2509" s="204"/>
      <c r="XBV2509" s="272"/>
      <c r="XBW2509" s="207"/>
      <c r="XBX2509" s="238"/>
      <c r="XBY2509" s="207"/>
      <c r="XBZ2509" s="207"/>
      <c r="XCA2509" s="187"/>
      <c r="XCB2509" s="187"/>
      <c r="XCC2509" s="204"/>
      <c r="XCD2509" s="272"/>
      <c r="XCE2509" s="207"/>
      <c r="XCF2509" s="238"/>
      <c r="XCG2509" s="207"/>
      <c r="XCH2509" s="207"/>
      <c r="XCI2509" s="187"/>
      <c r="XCJ2509" s="187"/>
      <c r="XCK2509" s="204"/>
      <c r="XCL2509" s="272"/>
      <c r="XCM2509" s="207"/>
      <c r="XCN2509" s="238"/>
      <c r="XCO2509" s="207"/>
      <c r="XCP2509" s="207"/>
      <c r="XCQ2509" s="187"/>
      <c r="XCR2509" s="187"/>
      <c r="XCS2509" s="204"/>
      <c r="XCT2509" s="272"/>
      <c r="XCU2509" s="207"/>
      <c r="XCV2509" s="238"/>
      <c r="XCW2509" s="207"/>
      <c r="XCX2509" s="207"/>
      <c r="XCY2509" s="187"/>
      <c r="XCZ2509" s="187"/>
      <c r="XDA2509" s="204"/>
      <c r="XDB2509" s="272"/>
      <c r="XDC2509" s="207"/>
      <c r="XDD2509" s="238"/>
      <c r="XDE2509" s="207"/>
      <c r="XDF2509" s="207"/>
      <c r="XDG2509" s="187"/>
      <c r="XDH2509" s="187"/>
      <c r="XDI2509" s="204"/>
      <c r="XDJ2509" s="272"/>
      <c r="XDK2509" s="207"/>
      <c r="XDL2509" s="238"/>
      <c r="XDM2509" s="207"/>
      <c r="XDN2509" s="207"/>
      <c r="XDO2509" s="187"/>
      <c r="XDP2509" s="187"/>
      <c r="XDQ2509" s="204"/>
      <c r="XDR2509" s="272"/>
      <c r="XDS2509" s="207"/>
      <c r="XDT2509" s="238"/>
      <c r="XDU2509" s="207"/>
      <c r="XDV2509" s="207"/>
      <c r="XDW2509" s="187"/>
      <c r="XDX2509" s="187"/>
      <c r="XDY2509" s="204"/>
      <c r="XDZ2509" s="272"/>
      <c r="XEA2509" s="207"/>
      <c r="XEB2509" s="238"/>
      <c r="XEC2509" s="207"/>
      <c r="XED2509" s="207"/>
      <c r="XEE2509" s="187"/>
      <c r="XEF2509" s="187"/>
      <c r="XEG2509" s="204"/>
      <c r="XEH2509" s="272"/>
      <c r="XEI2509" s="207"/>
      <c r="XEJ2509" s="238"/>
      <c r="XEK2509" s="207"/>
      <c r="XEL2509" s="207"/>
      <c r="XEM2509" s="187"/>
      <c r="XEN2509" s="187"/>
      <c r="XEO2509" s="204"/>
      <c r="XEP2509" s="272"/>
      <c r="XEQ2509" s="207"/>
      <c r="XER2509" s="238"/>
      <c r="XES2509" s="207"/>
      <c r="XET2509" s="207"/>
      <c r="XEU2509" s="187"/>
      <c r="XEV2509" s="187"/>
      <c r="XEW2509" s="204"/>
      <c r="XEX2509" s="272"/>
      <c r="XEY2509" s="207"/>
      <c r="XEZ2509" s="238"/>
      <c r="XFA2509" s="207"/>
      <c r="XFB2509" s="207"/>
      <c r="XFC2509" s="187"/>
      <c r="XFD2509" s="187"/>
    </row>
    <row r="2510" spans="1:16384" x14ac:dyDescent="0.35">
      <c r="A2510" s="204">
        <f>A2509+3</f>
        <v>43297</v>
      </c>
      <c r="B2510" s="205">
        <v>52159.935007487198</v>
      </c>
      <c r="C2510" s="207">
        <f t="shared" si="147"/>
        <v>-0.6</v>
      </c>
      <c r="D2510" s="238">
        <v>67.369699999999995</v>
      </c>
      <c r="E2510" s="207">
        <f t="shared" si="148"/>
        <v>-0.6</v>
      </c>
      <c r="F2510" s="207">
        <f t="shared" si="146"/>
        <v>0</v>
      </c>
      <c r="G2510" s="187">
        <f t="shared" si="144"/>
        <v>1.4614159210726278E-2</v>
      </c>
      <c r="H2510" s="187">
        <f t="shared" ref="H2510:H2573" si="149">+G2510*(SQRT(250))</f>
        <v>0.23107014597111833</v>
      </c>
      <c r="I2510" s="271"/>
      <c r="J2510" s="272"/>
      <c r="K2510" s="207"/>
      <c r="L2510" s="238"/>
      <c r="M2510" s="207"/>
      <c r="N2510" s="207"/>
      <c r="O2510" s="187"/>
      <c r="P2510" s="187"/>
      <c r="Z2510" s="272"/>
      <c r="AA2510" s="207"/>
      <c r="AB2510" s="238"/>
      <c r="AC2510" s="207"/>
      <c r="AD2510" s="207"/>
      <c r="AE2510" s="187"/>
      <c r="AF2510" s="187"/>
      <c r="AG2510" s="204"/>
      <c r="AH2510" s="272"/>
      <c r="AI2510" s="207"/>
      <c r="AJ2510" s="238"/>
      <c r="AK2510" s="207"/>
      <c r="AL2510" s="207"/>
      <c r="AM2510" s="187"/>
      <c r="AN2510" s="187"/>
      <c r="AO2510" s="204"/>
      <c r="AP2510" s="272"/>
      <c r="AQ2510" s="207"/>
      <c r="AR2510" s="238"/>
      <c r="AS2510" s="207"/>
      <c r="AT2510" s="207"/>
      <c r="AU2510" s="187"/>
      <c r="AV2510" s="187"/>
      <c r="AW2510" s="204"/>
      <c r="AX2510" s="272"/>
      <c r="AY2510" s="207"/>
      <c r="AZ2510" s="238"/>
      <c r="BA2510" s="207"/>
      <c r="BB2510" s="207"/>
      <c r="BC2510" s="187"/>
      <c r="BD2510" s="187"/>
      <c r="BE2510" s="204"/>
      <c r="BF2510" s="272"/>
      <c r="BG2510" s="207"/>
      <c r="BH2510" s="238"/>
      <c r="BI2510" s="207"/>
      <c r="BJ2510" s="207"/>
      <c r="BK2510" s="187"/>
      <c r="BL2510" s="187"/>
      <c r="BM2510" s="204"/>
      <c r="BN2510" s="272"/>
      <c r="BO2510" s="207"/>
      <c r="BP2510" s="238"/>
      <c r="BQ2510" s="207"/>
      <c r="BR2510" s="207"/>
      <c r="BS2510" s="187"/>
      <c r="BT2510" s="187"/>
      <c r="BU2510" s="204"/>
      <c r="BV2510" s="272"/>
      <c r="BW2510" s="207"/>
      <c r="BX2510" s="238"/>
      <c r="BY2510" s="207"/>
      <c r="BZ2510" s="207"/>
      <c r="CA2510" s="187"/>
      <c r="CB2510" s="187"/>
      <c r="CC2510" s="204"/>
      <c r="CD2510" s="272"/>
      <c r="CE2510" s="207"/>
      <c r="CF2510" s="238"/>
      <c r="CG2510" s="207"/>
      <c r="CH2510" s="207"/>
      <c r="CI2510" s="187"/>
      <c r="CJ2510" s="187"/>
      <c r="CK2510" s="204"/>
      <c r="CL2510" s="272"/>
      <c r="CM2510" s="207"/>
      <c r="CN2510" s="238"/>
      <c r="CO2510" s="207"/>
      <c r="CP2510" s="207"/>
      <c r="CQ2510" s="187"/>
      <c r="CR2510" s="187"/>
      <c r="CS2510" s="204"/>
      <c r="CT2510" s="272"/>
      <c r="CU2510" s="207"/>
      <c r="CV2510" s="238"/>
      <c r="CW2510" s="207"/>
      <c r="CX2510" s="207"/>
      <c r="CY2510" s="187"/>
      <c r="CZ2510" s="187"/>
      <c r="DA2510" s="204"/>
      <c r="DB2510" s="272"/>
      <c r="DC2510" s="207"/>
      <c r="DD2510" s="238"/>
      <c r="DE2510" s="207"/>
      <c r="DF2510" s="207"/>
      <c r="DG2510" s="187"/>
      <c r="DH2510" s="187"/>
      <c r="DI2510" s="204"/>
      <c r="DJ2510" s="272"/>
      <c r="DK2510" s="207"/>
      <c r="DL2510" s="238"/>
      <c r="DM2510" s="207"/>
      <c r="DN2510" s="207"/>
      <c r="DO2510" s="187"/>
      <c r="DP2510" s="187"/>
      <c r="DQ2510" s="204"/>
      <c r="DR2510" s="272"/>
      <c r="DS2510" s="207"/>
      <c r="DT2510" s="238"/>
      <c r="DU2510" s="207"/>
      <c r="DV2510" s="207"/>
      <c r="DW2510" s="187"/>
      <c r="DX2510" s="187"/>
      <c r="DY2510" s="204"/>
      <c r="DZ2510" s="272"/>
      <c r="EA2510" s="207"/>
      <c r="EB2510" s="238"/>
      <c r="EC2510" s="207"/>
      <c r="ED2510" s="207"/>
      <c r="EE2510" s="187"/>
      <c r="EF2510" s="187"/>
      <c r="EG2510" s="204"/>
      <c r="EH2510" s="272"/>
      <c r="EI2510" s="207"/>
      <c r="EJ2510" s="238"/>
      <c r="EK2510" s="207"/>
      <c r="EL2510" s="207"/>
      <c r="EM2510" s="187"/>
      <c r="EN2510" s="187"/>
      <c r="EO2510" s="204"/>
      <c r="EP2510" s="272"/>
      <c r="EQ2510" s="207"/>
      <c r="ER2510" s="238"/>
      <c r="ES2510" s="207"/>
      <c r="ET2510" s="207"/>
      <c r="EU2510" s="187"/>
      <c r="EV2510" s="187"/>
      <c r="EW2510" s="204"/>
      <c r="EX2510" s="272"/>
      <c r="EY2510" s="207"/>
      <c r="EZ2510" s="238"/>
      <c r="FA2510" s="207"/>
      <c r="FB2510" s="207"/>
      <c r="FC2510" s="187"/>
      <c r="FD2510" s="187"/>
      <c r="FE2510" s="204"/>
      <c r="FF2510" s="272"/>
      <c r="FG2510" s="207"/>
      <c r="FH2510" s="238"/>
      <c r="FI2510" s="207"/>
      <c r="FJ2510" s="207"/>
      <c r="FK2510" s="187"/>
      <c r="FL2510" s="187"/>
      <c r="FM2510" s="204"/>
      <c r="FN2510" s="272"/>
      <c r="FO2510" s="207"/>
      <c r="FP2510" s="238"/>
      <c r="FQ2510" s="207"/>
      <c r="FR2510" s="207"/>
      <c r="FS2510" s="187"/>
      <c r="FT2510" s="187"/>
      <c r="FU2510" s="204"/>
      <c r="FV2510" s="272"/>
      <c r="FW2510" s="207"/>
      <c r="FX2510" s="238"/>
      <c r="FY2510" s="207"/>
      <c r="FZ2510" s="207"/>
      <c r="GA2510" s="187"/>
      <c r="GB2510" s="187"/>
      <c r="GC2510" s="204"/>
      <c r="GD2510" s="272"/>
      <c r="GE2510" s="207"/>
      <c r="GF2510" s="238"/>
      <c r="GG2510" s="207"/>
      <c r="GH2510" s="207"/>
      <c r="GI2510" s="187"/>
      <c r="GJ2510" s="187"/>
      <c r="GK2510" s="204"/>
      <c r="GL2510" s="272"/>
      <c r="GM2510" s="207"/>
      <c r="GN2510" s="238"/>
      <c r="GO2510" s="207"/>
      <c r="GP2510" s="207"/>
      <c r="GQ2510" s="187"/>
      <c r="GR2510" s="187"/>
      <c r="GS2510" s="204"/>
      <c r="GT2510" s="272"/>
      <c r="GU2510" s="207"/>
      <c r="GV2510" s="238"/>
      <c r="GW2510" s="207"/>
      <c r="GX2510" s="207"/>
      <c r="GY2510" s="187"/>
      <c r="GZ2510" s="187"/>
      <c r="HA2510" s="204"/>
      <c r="HB2510" s="272"/>
      <c r="HC2510" s="207"/>
      <c r="HD2510" s="238"/>
      <c r="HE2510" s="207"/>
      <c r="HF2510" s="207"/>
      <c r="HG2510" s="187"/>
      <c r="HH2510" s="187"/>
      <c r="HI2510" s="204"/>
      <c r="HJ2510" s="272"/>
      <c r="HK2510" s="207"/>
      <c r="HL2510" s="238"/>
      <c r="HM2510" s="207"/>
      <c r="HN2510" s="207"/>
      <c r="HO2510" s="187"/>
      <c r="HP2510" s="187"/>
      <c r="HQ2510" s="204"/>
      <c r="HR2510" s="272"/>
      <c r="HS2510" s="207"/>
      <c r="HT2510" s="238"/>
      <c r="HU2510" s="207"/>
      <c r="HV2510" s="207"/>
      <c r="HW2510" s="187"/>
      <c r="HX2510" s="187"/>
      <c r="HY2510" s="204"/>
      <c r="HZ2510" s="272"/>
      <c r="IA2510" s="207"/>
      <c r="IB2510" s="238"/>
      <c r="IC2510" s="207"/>
      <c r="ID2510" s="207"/>
      <c r="IE2510" s="187"/>
      <c r="IF2510" s="187"/>
      <c r="IG2510" s="204"/>
      <c r="IH2510" s="272"/>
      <c r="II2510" s="207"/>
      <c r="IJ2510" s="238"/>
      <c r="IK2510" s="207"/>
      <c r="IL2510" s="207"/>
      <c r="IM2510" s="187"/>
      <c r="IN2510" s="187"/>
      <c r="IO2510" s="204"/>
      <c r="IP2510" s="272"/>
      <c r="IQ2510" s="207"/>
      <c r="IR2510" s="238"/>
      <c r="IS2510" s="207"/>
      <c r="IT2510" s="207"/>
      <c r="IU2510" s="187"/>
      <c r="IV2510" s="187"/>
      <c r="IW2510" s="204"/>
      <c r="IX2510" s="272"/>
      <c r="IY2510" s="207"/>
      <c r="IZ2510" s="238"/>
      <c r="JA2510" s="207"/>
      <c r="JB2510" s="207"/>
      <c r="JC2510" s="187"/>
      <c r="JD2510" s="187"/>
      <c r="JE2510" s="204"/>
      <c r="JF2510" s="272"/>
      <c r="JG2510" s="207"/>
      <c r="JH2510" s="238"/>
      <c r="JI2510" s="207"/>
      <c r="JJ2510" s="207"/>
      <c r="JK2510" s="187"/>
      <c r="JL2510" s="187"/>
      <c r="JM2510" s="204"/>
      <c r="JN2510" s="272"/>
      <c r="JO2510" s="207"/>
      <c r="JP2510" s="238"/>
      <c r="JQ2510" s="207"/>
      <c r="JR2510" s="207"/>
      <c r="JS2510" s="187"/>
      <c r="JT2510" s="187"/>
      <c r="JU2510" s="204"/>
      <c r="JV2510" s="272"/>
      <c r="JW2510" s="207"/>
      <c r="JX2510" s="238"/>
      <c r="JY2510" s="207"/>
      <c r="JZ2510" s="207"/>
      <c r="KA2510" s="187"/>
      <c r="KB2510" s="187"/>
      <c r="KC2510" s="204"/>
      <c r="KD2510" s="272"/>
      <c r="KE2510" s="207"/>
      <c r="KF2510" s="238"/>
      <c r="KG2510" s="207"/>
      <c r="KH2510" s="207"/>
      <c r="KI2510" s="187"/>
      <c r="KJ2510" s="187"/>
      <c r="KK2510" s="204"/>
      <c r="KL2510" s="272"/>
      <c r="KM2510" s="207"/>
      <c r="KN2510" s="238"/>
      <c r="KO2510" s="207"/>
      <c r="KP2510" s="207"/>
      <c r="KQ2510" s="187"/>
      <c r="KR2510" s="187"/>
      <c r="KS2510" s="204"/>
      <c r="KT2510" s="272"/>
      <c r="KU2510" s="207"/>
      <c r="KV2510" s="238"/>
      <c r="KW2510" s="207"/>
      <c r="KX2510" s="207"/>
      <c r="KY2510" s="187"/>
      <c r="KZ2510" s="187"/>
      <c r="LA2510" s="204"/>
      <c r="LB2510" s="272"/>
      <c r="LC2510" s="207"/>
      <c r="LD2510" s="238"/>
      <c r="LE2510" s="207"/>
      <c r="LF2510" s="207"/>
      <c r="LG2510" s="187"/>
      <c r="LH2510" s="187"/>
      <c r="LI2510" s="204"/>
      <c r="LJ2510" s="272"/>
      <c r="LK2510" s="207"/>
      <c r="LL2510" s="238"/>
      <c r="LM2510" s="207"/>
      <c r="LN2510" s="207"/>
      <c r="LO2510" s="187"/>
      <c r="LP2510" s="187"/>
      <c r="LQ2510" s="204"/>
      <c r="LR2510" s="272"/>
      <c r="LS2510" s="207"/>
      <c r="LT2510" s="238"/>
      <c r="LU2510" s="207"/>
      <c r="LV2510" s="207"/>
      <c r="LW2510" s="187"/>
      <c r="LX2510" s="187"/>
      <c r="LY2510" s="204"/>
      <c r="LZ2510" s="272"/>
      <c r="MA2510" s="207"/>
      <c r="MB2510" s="238"/>
      <c r="MC2510" s="207"/>
      <c r="MD2510" s="207"/>
      <c r="ME2510" s="187"/>
      <c r="MF2510" s="187"/>
      <c r="MG2510" s="204"/>
      <c r="MH2510" s="272"/>
      <c r="MI2510" s="207"/>
      <c r="MJ2510" s="238"/>
      <c r="MK2510" s="207"/>
      <c r="ML2510" s="207"/>
      <c r="MM2510" s="187"/>
      <c r="MN2510" s="187"/>
      <c r="MO2510" s="204"/>
      <c r="MP2510" s="272"/>
      <c r="MQ2510" s="207"/>
      <c r="MR2510" s="238"/>
      <c r="MS2510" s="207"/>
      <c r="MT2510" s="207"/>
      <c r="MU2510" s="187"/>
      <c r="MV2510" s="187"/>
      <c r="MW2510" s="204"/>
      <c r="MX2510" s="272"/>
      <c r="MY2510" s="207"/>
      <c r="MZ2510" s="238"/>
      <c r="NA2510" s="207"/>
      <c r="NB2510" s="207"/>
      <c r="NC2510" s="187"/>
      <c r="ND2510" s="187"/>
      <c r="NE2510" s="204"/>
      <c r="NF2510" s="272"/>
      <c r="NG2510" s="207"/>
      <c r="NH2510" s="238"/>
      <c r="NI2510" s="207"/>
      <c r="NJ2510" s="207"/>
      <c r="NK2510" s="187"/>
      <c r="NL2510" s="187"/>
      <c r="NM2510" s="204"/>
      <c r="NN2510" s="272"/>
      <c r="NO2510" s="207"/>
      <c r="NP2510" s="238"/>
      <c r="NQ2510" s="207"/>
      <c r="NR2510" s="207"/>
      <c r="NS2510" s="187"/>
      <c r="NT2510" s="187"/>
      <c r="NU2510" s="204"/>
      <c r="NV2510" s="272"/>
      <c r="NW2510" s="207"/>
      <c r="NX2510" s="238"/>
      <c r="NY2510" s="207"/>
      <c r="NZ2510" s="207"/>
      <c r="OA2510" s="187"/>
      <c r="OB2510" s="187"/>
      <c r="OC2510" s="204"/>
      <c r="OD2510" s="272"/>
      <c r="OE2510" s="207"/>
      <c r="OF2510" s="238"/>
      <c r="OG2510" s="207"/>
      <c r="OH2510" s="207"/>
      <c r="OI2510" s="187"/>
      <c r="OJ2510" s="187"/>
      <c r="OK2510" s="204"/>
      <c r="OL2510" s="272"/>
      <c r="OM2510" s="207"/>
      <c r="ON2510" s="238"/>
      <c r="OO2510" s="207"/>
      <c r="OP2510" s="207"/>
      <c r="OQ2510" s="187"/>
      <c r="OR2510" s="187"/>
      <c r="OS2510" s="204"/>
      <c r="OT2510" s="272"/>
      <c r="OU2510" s="207"/>
      <c r="OV2510" s="238"/>
      <c r="OW2510" s="207"/>
      <c r="OX2510" s="207"/>
      <c r="OY2510" s="187"/>
      <c r="OZ2510" s="187"/>
      <c r="PA2510" s="204"/>
      <c r="PB2510" s="272"/>
      <c r="PC2510" s="207"/>
      <c r="PD2510" s="238"/>
      <c r="PE2510" s="207"/>
      <c r="PF2510" s="207"/>
      <c r="PG2510" s="187"/>
      <c r="PH2510" s="187"/>
      <c r="PI2510" s="204"/>
      <c r="PJ2510" s="272"/>
      <c r="PK2510" s="207"/>
      <c r="PL2510" s="238"/>
      <c r="PM2510" s="207"/>
      <c r="PN2510" s="207"/>
      <c r="PO2510" s="187"/>
      <c r="PP2510" s="187"/>
      <c r="PQ2510" s="204"/>
      <c r="PR2510" s="272"/>
      <c r="PS2510" s="207"/>
      <c r="PT2510" s="238"/>
      <c r="PU2510" s="207"/>
      <c r="PV2510" s="207"/>
      <c r="PW2510" s="187"/>
      <c r="PX2510" s="187"/>
      <c r="PY2510" s="204"/>
      <c r="PZ2510" s="272"/>
      <c r="QA2510" s="207"/>
      <c r="QB2510" s="238"/>
      <c r="QC2510" s="207"/>
      <c r="QD2510" s="207"/>
      <c r="QE2510" s="187"/>
      <c r="QF2510" s="187"/>
      <c r="QG2510" s="204"/>
      <c r="QH2510" s="272"/>
      <c r="QI2510" s="207"/>
      <c r="QJ2510" s="238"/>
      <c r="QK2510" s="207"/>
      <c r="QL2510" s="207"/>
      <c r="QM2510" s="187"/>
      <c r="QN2510" s="187"/>
      <c r="QO2510" s="204"/>
      <c r="QP2510" s="272"/>
      <c r="QQ2510" s="207"/>
      <c r="QR2510" s="238"/>
      <c r="QS2510" s="207"/>
      <c r="QT2510" s="207"/>
      <c r="QU2510" s="187"/>
      <c r="QV2510" s="187"/>
      <c r="QW2510" s="204"/>
      <c r="QX2510" s="272"/>
      <c r="QY2510" s="207"/>
      <c r="QZ2510" s="238"/>
      <c r="RA2510" s="207"/>
      <c r="RB2510" s="207"/>
      <c r="RC2510" s="187"/>
      <c r="RD2510" s="187"/>
      <c r="RE2510" s="204"/>
      <c r="RF2510" s="272"/>
      <c r="RG2510" s="207"/>
      <c r="RH2510" s="238"/>
      <c r="RI2510" s="207"/>
      <c r="RJ2510" s="207"/>
      <c r="RK2510" s="187"/>
      <c r="RL2510" s="187"/>
      <c r="RM2510" s="204"/>
      <c r="RN2510" s="272"/>
      <c r="RO2510" s="207"/>
      <c r="RP2510" s="238"/>
      <c r="RQ2510" s="207"/>
      <c r="RR2510" s="207"/>
      <c r="RS2510" s="187"/>
      <c r="RT2510" s="187"/>
      <c r="RU2510" s="204"/>
      <c r="RV2510" s="272"/>
      <c r="RW2510" s="207"/>
      <c r="RX2510" s="238"/>
      <c r="RY2510" s="207"/>
      <c r="RZ2510" s="207"/>
      <c r="SA2510" s="187"/>
      <c r="SB2510" s="187"/>
      <c r="SC2510" s="204"/>
      <c r="SD2510" s="272"/>
      <c r="SE2510" s="207"/>
      <c r="SF2510" s="238"/>
      <c r="SG2510" s="207"/>
      <c r="SH2510" s="207"/>
      <c r="SI2510" s="187"/>
      <c r="SJ2510" s="187"/>
      <c r="SK2510" s="204"/>
      <c r="SL2510" s="272"/>
      <c r="SM2510" s="207"/>
      <c r="SN2510" s="238"/>
      <c r="SO2510" s="207"/>
      <c r="SP2510" s="207"/>
      <c r="SQ2510" s="187"/>
      <c r="SR2510" s="187"/>
      <c r="SS2510" s="204"/>
      <c r="ST2510" s="272"/>
      <c r="SU2510" s="207"/>
      <c r="SV2510" s="238"/>
      <c r="SW2510" s="207"/>
      <c r="SX2510" s="207"/>
      <c r="SY2510" s="187"/>
      <c r="SZ2510" s="187"/>
      <c r="TA2510" s="204"/>
      <c r="TB2510" s="272"/>
      <c r="TC2510" s="207"/>
      <c r="TD2510" s="238"/>
      <c r="TE2510" s="207"/>
      <c r="TF2510" s="207"/>
      <c r="TG2510" s="187"/>
      <c r="TH2510" s="187"/>
      <c r="TI2510" s="204"/>
      <c r="TJ2510" s="272"/>
      <c r="TK2510" s="207"/>
      <c r="TL2510" s="238"/>
      <c r="TM2510" s="207"/>
      <c r="TN2510" s="207"/>
      <c r="TO2510" s="187"/>
      <c r="TP2510" s="187"/>
      <c r="TQ2510" s="204"/>
      <c r="TR2510" s="272"/>
      <c r="TS2510" s="207"/>
      <c r="TT2510" s="238"/>
      <c r="TU2510" s="207"/>
      <c r="TV2510" s="207"/>
      <c r="TW2510" s="187"/>
      <c r="TX2510" s="187"/>
      <c r="TY2510" s="204"/>
      <c r="TZ2510" s="272"/>
      <c r="UA2510" s="207"/>
      <c r="UB2510" s="238"/>
      <c r="UC2510" s="207"/>
      <c r="UD2510" s="207"/>
      <c r="UE2510" s="187"/>
      <c r="UF2510" s="187"/>
      <c r="UG2510" s="204"/>
      <c r="UH2510" s="272"/>
      <c r="UI2510" s="207"/>
      <c r="UJ2510" s="238"/>
      <c r="UK2510" s="207"/>
      <c r="UL2510" s="207"/>
      <c r="UM2510" s="187"/>
      <c r="UN2510" s="187"/>
      <c r="UO2510" s="204"/>
      <c r="UP2510" s="272"/>
      <c r="UQ2510" s="207"/>
      <c r="UR2510" s="238"/>
      <c r="US2510" s="207"/>
      <c r="UT2510" s="207"/>
      <c r="UU2510" s="187"/>
      <c r="UV2510" s="187"/>
      <c r="UW2510" s="204"/>
      <c r="UX2510" s="272"/>
      <c r="UY2510" s="207"/>
      <c r="UZ2510" s="238"/>
      <c r="VA2510" s="207"/>
      <c r="VB2510" s="207"/>
      <c r="VC2510" s="187"/>
      <c r="VD2510" s="187"/>
      <c r="VE2510" s="204"/>
      <c r="VF2510" s="272"/>
      <c r="VG2510" s="207"/>
      <c r="VH2510" s="238"/>
      <c r="VI2510" s="207"/>
      <c r="VJ2510" s="207"/>
      <c r="VK2510" s="187"/>
      <c r="VL2510" s="187"/>
      <c r="VM2510" s="204"/>
      <c r="VN2510" s="272"/>
      <c r="VO2510" s="207"/>
      <c r="VP2510" s="238"/>
      <c r="VQ2510" s="207"/>
      <c r="VR2510" s="207"/>
      <c r="VS2510" s="187"/>
      <c r="VT2510" s="187"/>
      <c r="VU2510" s="204"/>
      <c r="VV2510" s="272"/>
      <c r="VW2510" s="207"/>
      <c r="VX2510" s="238"/>
      <c r="VY2510" s="207"/>
      <c r="VZ2510" s="207"/>
      <c r="WA2510" s="187"/>
      <c r="WB2510" s="187"/>
      <c r="WC2510" s="204"/>
      <c r="WD2510" s="272"/>
      <c r="WE2510" s="207"/>
      <c r="WF2510" s="238"/>
      <c r="WG2510" s="207"/>
      <c r="WH2510" s="207"/>
      <c r="WI2510" s="187"/>
      <c r="WJ2510" s="187"/>
      <c r="WK2510" s="204"/>
      <c r="WL2510" s="272"/>
      <c r="WM2510" s="207"/>
      <c r="WN2510" s="238"/>
      <c r="WO2510" s="207"/>
      <c r="WP2510" s="207"/>
      <c r="WQ2510" s="187"/>
      <c r="WR2510" s="187"/>
      <c r="WS2510" s="204"/>
      <c r="WT2510" s="272"/>
      <c r="WU2510" s="207"/>
      <c r="WV2510" s="238"/>
      <c r="WW2510" s="207"/>
      <c r="WX2510" s="207"/>
      <c r="WY2510" s="187"/>
      <c r="WZ2510" s="187"/>
      <c r="XA2510" s="204"/>
      <c r="XB2510" s="272"/>
      <c r="XC2510" s="207"/>
      <c r="XD2510" s="238"/>
      <c r="XE2510" s="207"/>
      <c r="XF2510" s="207"/>
      <c r="XG2510" s="187"/>
      <c r="XH2510" s="187"/>
      <c r="XI2510" s="204"/>
      <c r="XJ2510" s="272"/>
      <c r="XK2510" s="207"/>
      <c r="XL2510" s="238"/>
      <c r="XM2510" s="207"/>
      <c r="XN2510" s="207"/>
      <c r="XO2510" s="187"/>
      <c r="XP2510" s="187"/>
      <c r="XQ2510" s="204"/>
      <c r="XR2510" s="272"/>
      <c r="XS2510" s="207"/>
      <c r="XT2510" s="238"/>
      <c r="XU2510" s="207"/>
      <c r="XV2510" s="207"/>
      <c r="XW2510" s="187"/>
      <c r="XX2510" s="187"/>
      <c r="XY2510" s="204"/>
      <c r="XZ2510" s="272"/>
      <c r="YA2510" s="207"/>
      <c r="YB2510" s="238"/>
      <c r="YC2510" s="207"/>
      <c r="YD2510" s="207"/>
      <c r="YE2510" s="187"/>
      <c r="YF2510" s="187"/>
      <c r="YG2510" s="204"/>
      <c r="YH2510" s="272"/>
      <c r="YI2510" s="207"/>
      <c r="YJ2510" s="238"/>
      <c r="YK2510" s="207"/>
      <c r="YL2510" s="207"/>
      <c r="YM2510" s="187"/>
      <c r="YN2510" s="187"/>
      <c r="YO2510" s="204"/>
      <c r="YP2510" s="272"/>
      <c r="YQ2510" s="207"/>
      <c r="YR2510" s="238"/>
      <c r="YS2510" s="207"/>
      <c r="YT2510" s="207"/>
      <c r="YU2510" s="187"/>
      <c r="YV2510" s="187"/>
      <c r="YW2510" s="204"/>
      <c r="YX2510" s="272"/>
      <c r="YY2510" s="207"/>
      <c r="YZ2510" s="238"/>
      <c r="ZA2510" s="207"/>
      <c r="ZB2510" s="207"/>
      <c r="ZC2510" s="187"/>
      <c r="ZD2510" s="187"/>
      <c r="ZE2510" s="204"/>
      <c r="ZF2510" s="272"/>
      <c r="ZG2510" s="207"/>
      <c r="ZH2510" s="238"/>
      <c r="ZI2510" s="207"/>
      <c r="ZJ2510" s="207"/>
      <c r="ZK2510" s="187"/>
      <c r="ZL2510" s="187"/>
      <c r="ZM2510" s="204"/>
      <c r="ZN2510" s="272"/>
      <c r="ZO2510" s="207"/>
      <c r="ZP2510" s="238"/>
      <c r="ZQ2510" s="207"/>
      <c r="ZR2510" s="207"/>
      <c r="ZS2510" s="187"/>
      <c r="ZT2510" s="187"/>
      <c r="ZU2510" s="204"/>
      <c r="ZV2510" s="272"/>
      <c r="ZW2510" s="207"/>
      <c r="ZX2510" s="238"/>
      <c r="ZY2510" s="207"/>
      <c r="ZZ2510" s="207"/>
      <c r="AAA2510" s="187"/>
      <c r="AAB2510" s="187"/>
      <c r="AAC2510" s="204"/>
      <c r="AAD2510" s="272"/>
      <c r="AAE2510" s="207"/>
      <c r="AAF2510" s="238"/>
      <c r="AAG2510" s="207"/>
      <c r="AAH2510" s="207"/>
      <c r="AAI2510" s="187"/>
      <c r="AAJ2510" s="187"/>
      <c r="AAK2510" s="204"/>
      <c r="AAL2510" s="272"/>
      <c r="AAM2510" s="207"/>
      <c r="AAN2510" s="238"/>
      <c r="AAO2510" s="207"/>
      <c r="AAP2510" s="207"/>
      <c r="AAQ2510" s="187"/>
      <c r="AAR2510" s="187"/>
      <c r="AAS2510" s="204"/>
      <c r="AAT2510" s="272"/>
      <c r="AAU2510" s="207"/>
      <c r="AAV2510" s="238"/>
      <c r="AAW2510" s="207"/>
      <c r="AAX2510" s="207"/>
      <c r="AAY2510" s="187"/>
      <c r="AAZ2510" s="187"/>
      <c r="ABA2510" s="204"/>
      <c r="ABB2510" s="272"/>
      <c r="ABC2510" s="207"/>
      <c r="ABD2510" s="238"/>
      <c r="ABE2510" s="207"/>
      <c r="ABF2510" s="207"/>
      <c r="ABG2510" s="187"/>
      <c r="ABH2510" s="187"/>
      <c r="ABI2510" s="204"/>
      <c r="ABJ2510" s="272"/>
      <c r="ABK2510" s="207"/>
      <c r="ABL2510" s="238"/>
      <c r="ABM2510" s="207"/>
      <c r="ABN2510" s="207"/>
      <c r="ABO2510" s="187"/>
      <c r="ABP2510" s="187"/>
      <c r="ABQ2510" s="204"/>
      <c r="ABR2510" s="272"/>
      <c r="ABS2510" s="207"/>
      <c r="ABT2510" s="238"/>
      <c r="ABU2510" s="207"/>
      <c r="ABV2510" s="207"/>
      <c r="ABW2510" s="187"/>
      <c r="ABX2510" s="187"/>
      <c r="ABY2510" s="204"/>
      <c r="ABZ2510" s="272"/>
      <c r="ACA2510" s="207"/>
      <c r="ACB2510" s="238"/>
      <c r="ACC2510" s="207"/>
      <c r="ACD2510" s="207"/>
      <c r="ACE2510" s="187"/>
      <c r="ACF2510" s="187"/>
      <c r="ACG2510" s="204"/>
      <c r="ACH2510" s="272"/>
      <c r="ACI2510" s="207"/>
      <c r="ACJ2510" s="238"/>
      <c r="ACK2510" s="207"/>
      <c r="ACL2510" s="207"/>
      <c r="ACM2510" s="187"/>
      <c r="ACN2510" s="187"/>
      <c r="ACO2510" s="204"/>
      <c r="ACP2510" s="272"/>
      <c r="ACQ2510" s="207"/>
      <c r="ACR2510" s="238"/>
      <c r="ACS2510" s="207"/>
      <c r="ACT2510" s="207"/>
      <c r="ACU2510" s="187"/>
      <c r="ACV2510" s="187"/>
      <c r="ACW2510" s="204"/>
      <c r="ACX2510" s="272"/>
      <c r="ACY2510" s="207"/>
      <c r="ACZ2510" s="238"/>
      <c r="ADA2510" s="207"/>
      <c r="ADB2510" s="207"/>
      <c r="ADC2510" s="187"/>
      <c r="ADD2510" s="187"/>
      <c r="ADE2510" s="204"/>
      <c r="ADF2510" s="272"/>
      <c r="ADG2510" s="207"/>
      <c r="ADH2510" s="238"/>
      <c r="ADI2510" s="207"/>
      <c r="ADJ2510" s="207"/>
      <c r="ADK2510" s="187"/>
      <c r="ADL2510" s="187"/>
      <c r="ADM2510" s="204"/>
      <c r="ADN2510" s="272"/>
      <c r="ADO2510" s="207"/>
      <c r="ADP2510" s="238"/>
      <c r="ADQ2510" s="207"/>
      <c r="ADR2510" s="207"/>
      <c r="ADS2510" s="187"/>
      <c r="ADT2510" s="187"/>
      <c r="ADU2510" s="204"/>
      <c r="ADV2510" s="272"/>
      <c r="ADW2510" s="207"/>
      <c r="ADX2510" s="238"/>
      <c r="ADY2510" s="207"/>
      <c r="ADZ2510" s="207"/>
      <c r="AEA2510" s="187"/>
      <c r="AEB2510" s="187"/>
      <c r="AEC2510" s="204"/>
      <c r="AED2510" s="272"/>
      <c r="AEE2510" s="207"/>
      <c r="AEF2510" s="238"/>
      <c r="AEG2510" s="207"/>
      <c r="AEH2510" s="207"/>
      <c r="AEI2510" s="187"/>
      <c r="AEJ2510" s="187"/>
      <c r="AEK2510" s="204"/>
      <c r="AEL2510" s="272"/>
      <c r="AEM2510" s="207"/>
      <c r="AEN2510" s="238"/>
      <c r="AEO2510" s="207"/>
      <c r="AEP2510" s="207"/>
      <c r="AEQ2510" s="187"/>
      <c r="AER2510" s="187"/>
      <c r="AES2510" s="204"/>
      <c r="AET2510" s="272"/>
      <c r="AEU2510" s="207"/>
      <c r="AEV2510" s="238"/>
      <c r="AEW2510" s="207"/>
      <c r="AEX2510" s="207"/>
      <c r="AEY2510" s="187"/>
      <c r="AEZ2510" s="187"/>
      <c r="AFA2510" s="204"/>
      <c r="AFB2510" s="272"/>
      <c r="AFC2510" s="207"/>
      <c r="AFD2510" s="238"/>
      <c r="AFE2510" s="207"/>
      <c r="AFF2510" s="207"/>
      <c r="AFG2510" s="187"/>
      <c r="AFH2510" s="187"/>
      <c r="AFI2510" s="204"/>
      <c r="AFJ2510" s="272"/>
      <c r="AFK2510" s="207"/>
      <c r="AFL2510" s="238"/>
      <c r="AFM2510" s="207"/>
      <c r="AFN2510" s="207"/>
      <c r="AFO2510" s="187"/>
      <c r="AFP2510" s="187"/>
      <c r="AFQ2510" s="204"/>
      <c r="AFR2510" s="272"/>
      <c r="AFS2510" s="207"/>
      <c r="AFT2510" s="238"/>
      <c r="AFU2510" s="207"/>
      <c r="AFV2510" s="207"/>
      <c r="AFW2510" s="187"/>
      <c r="AFX2510" s="187"/>
      <c r="AFY2510" s="204"/>
      <c r="AFZ2510" s="272"/>
      <c r="AGA2510" s="207"/>
      <c r="AGB2510" s="238"/>
      <c r="AGC2510" s="207"/>
      <c r="AGD2510" s="207"/>
      <c r="AGE2510" s="187"/>
      <c r="AGF2510" s="187"/>
      <c r="AGG2510" s="204"/>
      <c r="AGH2510" s="272"/>
      <c r="AGI2510" s="207"/>
      <c r="AGJ2510" s="238"/>
      <c r="AGK2510" s="207"/>
      <c r="AGL2510" s="207"/>
      <c r="AGM2510" s="187"/>
      <c r="AGN2510" s="187"/>
      <c r="AGO2510" s="204"/>
      <c r="AGP2510" s="272"/>
      <c r="AGQ2510" s="207"/>
      <c r="AGR2510" s="238"/>
      <c r="AGS2510" s="207"/>
      <c r="AGT2510" s="207"/>
      <c r="AGU2510" s="187"/>
      <c r="AGV2510" s="187"/>
      <c r="AGW2510" s="204"/>
      <c r="AGX2510" s="272"/>
      <c r="AGY2510" s="207"/>
      <c r="AGZ2510" s="238"/>
      <c r="AHA2510" s="207"/>
      <c r="AHB2510" s="207"/>
      <c r="AHC2510" s="187"/>
      <c r="AHD2510" s="187"/>
      <c r="AHE2510" s="204"/>
      <c r="AHF2510" s="272"/>
      <c r="AHG2510" s="207"/>
      <c r="AHH2510" s="238"/>
      <c r="AHI2510" s="207"/>
      <c r="AHJ2510" s="207"/>
      <c r="AHK2510" s="187"/>
      <c r="AHL2510" s="187"/>
      <c r="AHM2510" s="204"/>
      <c r="AHN2510" s="272"/>
      <c r="AHO2510" s="207"/>
      <c r="AHP2510" s="238"/>
      <c r="AHQ2510" s="207"/>
      <c r="AHR2510" s="207"/>
      <c r="AHS2510" s="187"/>
      <c r="AHT2510" s="187"/>
      <c r="AHU2510" s="204"/>
      <c r="AHV2510" s="272"/>
      <c r="AHW2510" s="207"/>
      <c r="AHX2510" s="238"/>
      <c r="AHY2510" s="207"/>
      <c r="AHZ2510" s="207"/>
      <c r="AIA2510" s="187"/>
      <c r="AIB2510" s="187"/>
      <c r="AIC2510" s="204"/>
      <c r="AID2510" s="272"/>
      <c r="AIE2510" s="207"/>
      <c r="AIF2510" s="238"/>
      <c r="AIG2510" s="207"/>
      <c r="AIH2510" s="207"/>
      <c r="AII2510" s="187"/>
      <c r="AIJ2510" s="187"/>
      <c r="AIK2510" s="204"/>
      <c r="AIL2510" s="272"/>
      <c r="AIM2510" s="207"/>
      <c r="AIN2510" s="238"/>
      <c r="AIO2510" s="207"/>
      <c r="AIP2510" s="207"/>
      <c r="AIQ2510" s="187"/>
      <c r="AIR2510" s="187"/>
      <c r="AIS2510" s="204"/>
      <c r="AIT2510" s="272"/>
      <c r="AIU2510" s="207"/>
      <c r="AIV2510" s="238"/>
      <c r="AIW2510" s="207"/>
      <c r="AIX2510" s="207"/>
      <c r="AIY2510" s="187"/>
      <c r="AIZ2510" s="187"/>
      <c r="AJA2510" s="204"/>
      <c r="AJB2510" s="272"/>
      <c r="AJC2510" s="207"/>
      <c r="AJD2510" s="238"/>
      <c r="AJE2510" s="207"/>
      <c r="AJF2510" s="207"/>
      <c r="AJG2510" s="187"/>
      <c r="AJH2510" s="187"/>
      <c r="AJI2510" s="204"/>
      <c r="AJJ2510" s="272"/>
      <c r="AJK2510" s="207"/>
      <c r="AJL2510" s="238"/>
      <c r="AJM2510" s="207"/>
      <c r="AJN2510" s="207"/>
      <c r="AJO2510" s="187"/>
      <c r="AJP2510" s="187"/>
      <c r="AJQ2510" s="204"/>
      <c r="AJR2510" s="272"/>
      <c r="AJS2510" s="207"/>
      <c r="AJT2510" s="238"/>
      <c r="AJU2510" s="207"/>
      <c r="AJV2510" s="207"/>
      <c r="AJW2510" s="187"/>
      <c r="AJX2510" s="187"/>
      <c r="AJY2510" s="204"/>
      <c r="AJZ2510" s="272"/>
      <c r="AKA2510" s="207"/>
      <c r="AKB2510" s="238"/>
      <c r="AKC2510" s="207"/>
      <c r="AKD2510" s="207"/>
      <c r="AKE2510" s="187"/>
      <c r="AKF2510" s="187"/>
      <c r="AKG2510" s="204"/>
      <c r="AKH2510" s="272"/>
      <c r="AKI2510" s="207"/>
      <c r="AKJ2510" s="238"/>
      <c r="AKK2510" s="207"/>
      <c r="AKL2510" s="207"/>
      <c r="AKM2510" s="187"/>
      <c r="AKN2510" s="187"/>
      <c r="AKO2510" s="204"/>
      <c r="AKP2510" s="272"/>
      <c r="AKQ2510" s="207"/>
      <c r="AKR2510" s="238"/>
      <c r="AKS2510" s="207"/>
      <c r="AKT2510" s="207"/>
      <c r="AKU2510" s="187"/>
      <c r="AKV2510" s="187"/>
      <c r="AKW2510" s="204"/>
      <c r="AKX2510" s="272"/>
      <c r="AKY2510" s="207"/>
      <c r="AKZ2510" s="238"/>
      <c r="ALA2510" s="207"/>
      <c r="ALB2510" s="207"/>
      <c r="ALC2510" s="187"/>
      <c r="ALD2510" s="187"/>
      <c r="ALE2510" s="204"/>
      <c r="ALF2510" s="272"/>
      <c r="ALG2510" s="207"/>
      <c r="ALH2510" s="238"/>
      <c r="ALI2510" s="207"/>
      <c r="ALJ2510" s="207"/>
      <c r="ALK2510" s="187"/>
      <c r="ALL2510" s="187"/>
      <c r="ALM2510" s="204"/>
      <c r="ALN2510" s="272"/>
      <c r="ALO2510" s="207"/>
      <c r="ALP2510" s="238"/>
      <c r="ALQ2510" s="207"/>
      <c r="ALR2510" s="207"/>
      <c r="ALS2510" s="187"/>
      <c r="ALT2510" s="187"/>
      <c r="ALU2510" s="204"/>
      <c r="ALV2510" s="272"/>
      <c r="ALW2510" s="207"/>
      <c r="ALX2510" s="238"/>
      <c r="ALY2510" s="207"/>
      <c r="ALZ2510" s="207"/>
      <c r="AMA2510" s="187"/>
      <c r="AMB2510" s="187"/>
      <c r="AMC2510" s="204"/>
      <c r="AMD2510" s="272"/>
      <c r="AME2510" s="207"/>
      <c r="AMF2510" s="238"/>
      <c r="AMG2510" s="207"/>
      <c r="AMH2510" s="207"/>
      <c r="AMI2510" s="187"/>
      <c r="AMJ2510" s="187"/>
      <c r="AMK2510" s="204"/>
      <c r="AML2510" s="272"/>
      <c r="AMM2510" s="207"/>
      <c r="AMN2510" s="238"/>
      <c r="AMO2510" s="207"/>
      <c r="AMP2510" s="207"/>
      <c r="AMQ2510" s="187"/>
      <c r="AMR2510" s="187"/>
      <c r="AMS2510" s="204"/>
      <c r="AMT2510" s="272"/>
      <c r="AMU2510" s="207"/>
      <c r="AMV2510" s="238"/>
      <c r="AMW2510" s="207"/>
      <c r="AMX2510" s="207"/>
      <c r="AMY2510" s="187"/>
      <c r="AMZ2510" s="187"/>
      <c r="ANA2510" s="204"/>
      <c r="ANB2510" s="272"/>
      <c r="ANC2510" s="207"/>
      <c r="AND2510" s="238"/>
      <c r="ANE2510" s="207"/>
      <c r="ANF2510" s="207"/>
      <c r="ANG2510" s="187"/>
      <c r="ANH2510" s="187"/>
      <c r="ANI2510" s="204"/>
      <c r="ANJ2510" s="272"/>
      <c r="ANK2510" s="207"/>
      <c r="ANL2510" s="238"/>
      <c r="ANM2510" s="207"/>
      <c r="ANN2510" s="207"/>
      <c r="ANO2510" s="187"/>
      <c r="ANP2510" s="187"/>
      <c r="ANQ2510" s="204"/>
      <c r="ANR2510" s="272"/>
      <c r="ANS2510" s="207"/>
      <c r="ANT2510" s="238"/>
      <c r="ANU2510" s="207"/>
      <c r="ANV2510" s="207"/>
      <c r="ANW2510" s="187"/>
      <c r="ANX2510" s="187"/>
      <c r="ANY2510" s="204"/>
      <c r="ANZ2510" s="272"/>
      <c r="AOA2510" s="207"/>
      <c r="AOB2510" s="238"/>
      <c r="AOC2510" s="207"/>
      <c r="AOD2510" s="207"/>
      <c r="AOE2510" s="187"/>
      <c r="AOF2510" s="187"/>
      <c r="AOG2510" s="204"/>
      <c r="AOH2510" s="272"/>
      <c r="AOI2510" s="207"/>
      <c r="AOJ2510" s="238"/>
      <c r="AOK2510" s="207"/>
      <c r="AOL2510" s="207"/>
      <c r="AOM2510" s="187"/>
      <c r="AON2510" s="187"/>
      <c r="AOO2510" s="204"/>
      <c r="AOP2510" s="272"/>
      <c r="AOQ2510" s="207"/>
      <c r="AOR2510" s="238"/>
      <c r="AOS2510" s="207"/>
      <c r="AOT2510" s="207"/>
      <c r="AOU2510" s="187"/>
      <c r="AOV2510" s="187"/>
      <c r="AOW2510" s="204"/>
      <c r="AOX2510" s="272"/>
      <c r="AOY2510" s="207"/>
      <c r="AOZ2510" s="238"/>
      <c r="APA2510" s="207"/>
      <c r="APB2510" s="207"/>
      <c r="APC2510" s="187"/>
      <c r="APD2510" s="187"/>
      <c r="APE2510" s="204"/>
      <c r="APF2510" s="272"/>
      <c r="APG2510" s="207"/>
      <c r="APH2510" s="238"/>
      <c r="API2510" s="207"/>
      <c r="APJ2510" s="207"/>
      <c r="APK2510" s="187"/>
      <c r="APL2510" s="187"/>
      <c r="APM2510" s="204"/>
      <c r="APN2510" s="272"/>
      <c r="APO2510" s="207"/>
      <c r="APP2510" s="238"/>
      <c r="APQ2510" s="207"/>
      <c r="APR2510" s="207"/>
      <c r="APS2510" s="187"/>
      <c r="APT2510" s="187"/>
      <c r="APU2510" s="204"/>
      <c r="APV2510" s="272"/>
      <c r="APW2510" s="207"/>
      <c r="APX2510" s="238"/>
      <c r="APY2510" s="207"/>
      <c r="APZ2510" s="207"/>
      <c r="AQA2510" s="187"/>
      <c r="AQB2510" s="187"/>
      <c r="AQC2510" s="204"/>
      <c r="AQD2510" s="272"/>
      <c r="AQE2510" s="207"/>
      <c r="AQF2510" s="238"/>
      <c r="AQG2510" s="207"/>
      <c r="AQH2510" s="207"/>
      <c r="AQI2510" s="187"/>
      <c r="AQJ2510" s="187"/>
      <c r="AQK2510" s="204"/>
      <c r="AQL2510" s="272"/>
      <c r="AQM2510" s="207"/>
      <c r="AQN2510" s="238"/>
      <c r="AQO2510" s="207"/>
      <c r="AQP2510" s="207"/>
      <c r="AQQ2510" s="187"/>
      <c r="AQR2510" s="187"/>
      <c r="AQS2510" s="204"/>
      <c r="AQT2510" s="272"/>
      <c r="AQU2510" s="207"/>
      <c r="AQV2510" s="238"/>
      <c r="AQW2510" s="207"/>
      <c r="AQX2510" s="207"/>
      <c r="AQY2510" s="187"/>
      <c r="AQZ2510" s="187"/>
      <c r="ARA2510" s="204"/>
      <c r="ARB2510" s="272"/>
      <c r="ARC2510" s="207"/>
      <c r="ARD2510" s="238"/>
      <c r="ARE2510" s="207"/>
      <c r="ARF2510" s="207"/>
      <c r="ARG2510" s="187"/>
      <c r="ARH2510" s="187"/>
      <c r="ARI2510" s="204"/>
      <c r="ARJ2510" s="272"/>
      <c r="ARK2510" s="207"/>
      <c r="ARL2510" s="238"/>
      <c r="ARM2510" s="207"/>
      <c r="ARN2510" s="207"/>
      <c r="ARO2510" s="187"/>
      <c r="ARP2510" s="187"/>
      <c r="ARQ2510" s="204"/>
      <c r="ARR2510" s="272"/>
      <c r="ARS2510" s="207"/>
      <c r="ART2510" s="238"/>
      <c r="ARU2510" s="207"/>
      <c r="ARV2510" s="207"/>
      <c r="ARW2510" s="187"/>
      <c r="ARX2510" s="187"/>
      <c r="ARY2510" s="204"/>
      <c r="ARZ2510" s="272"/>
      <c r="ASA2510" s="207"/>
      <c r="ASB2510" s="238"/>
      <c r="ASC2510" s="207"/>
      <c r="ASD2510" s="207"/>
      <c r="ASE2510" s="187"/>
      <c r="ASF2510" s="187"/>
      <c r="ASG2510" s="204"/>
      <c r="ASH2510" s="272"/>
      <c r="ASI2510" s="207"/>
      <c r="ASJ2510" s="238"/>
      <c r="ASK2510" s="207"/>
      <c r="ASL2510" s="207"/>
      <c r="ASM2510" s="187"/>
      <c r="ASN2510" s="187"/>
      <c r="ASO2510" s="204"/>
      <c r="ASP2510" s="272"/>
      <c r="ASQ2510" s="207"/>
      <c r="ASR2510" s="238"/>
      <c r="ASS2510" s="207"/>
      <c r="AST2510" s="207"/>
      <c r="ASU2510" s="187"/>
      <c r="ASV2510" s="187"/>
      <c r="ASW2510" s="204"/>
      <c r="ASX2510" s="272"/>
      <c r="ASY2510" s="207"/>
      <c r="ASZ2510" s="238"/>
      <c r="ATA2510" s="207"/>
      <c r="ATB2510" s="207"/>
      <c r="ATC2510" s="187"/>
      <c r="ATD2510" s="187"/>
      <c r="ATE2510" s="204"/>
      <c r="ATF2510" s="272"/>
      <c r="ATG2510" s="207"/>
      <c r="ATH2510" s="238"/>
      <c r="ATI2510" s="207"/>
      <c r="ATJ2510" s="207"/>
      <c r="ATK2510" s="187"/>
      <c r="ATL2510" s="187"/>
      <c r="ATM2510" s="204"/>
      <c r="ATN2510" s="272"/>
      <c r="ATO2510" s="207"/>
      <c r="ATP2510" s="238"/>
      <c r="ATQ2510" s="207"/>
      <c r="ATR2510" s="207"/>
      <c r="ATS2510" s="187"/>
      <c r="ATT2510" s="187"/>
      <c r="ATU2510" s="204"/>
      <c r="ATV2510" s="272"/>
      <c r="ATW2510" s="207"/>
      <c r="ATX2510" s="238"/>
      <c r="ATY2510" s="207"/>
      <c r="ATZ2510" s="207"/>
      <c r="AUA2510" s="187"/>
      <c r="AUB2510" s="187"/>
      <c r="AUC2510" s="204"/>
      <c r="AUD2510" s="272"/>
      <c r="AUE2510" s="207"/>
      <c r="AUF2510" s="238"/>
      <c r="AUG2510" s="207"/>
      <c r="AUH2510" s="207"/>
      <c r="AUI2510" s="187"/>
      <c r="AUJ2510" s="187"/>
      <c r="AUK2510" s="204"/>
      <c r="AUL2510" s="272"/>
      <c r="AUM2510" s="207"/>
      <c r="AUN2510" s="238"/>
      <c r="AUO2510" s="207"/>
      <c r="AUP2510" s="207"/>
      <c r="AUQ2510" s="187"/>
      <c r="AUR2510" s="187"/>
      <c r="AUS2510" s="204"/>
      <c r="AUT2510" s="272"/>
      <c r="AUU2510" s="207"/>
      <c r="AUV2510" s="238"/>
      <c r="AUW2510" s="207"/>
      <c r="AUX2510" s="207"/>
      <c r="AUY2510" s="187"/>
      <c r="AUZ2510" s="187"/>
      <c r="AVA2510" s="204"/>
      <c r="AVB2510" s="272"/>
      <c r="AVC2510" s="207"/>
      <c r="AVD2510" s="238"/>
      <c r="AVE2510" s="207"/>
      <c r="AVF2510" s="207"/>
      <c r="AVG2510" s="187"/>
      <c r="AVH2510" s="187"/>
      <c r="AVI2510" s="204"/>
      <c r="AVJ2510" s="272"/>
      <c r="AVK2510" s="207"/>
      <c r="AVL2510" s="238"/>
      <c r="AVM2510" s="207"/>
      <c r="AVN2510" s="207"/>
      <c r="AVO2510" s="187"/>
      <c r="AVP2510" s="187"/>
      <c r="AVQ2510" s="204"/>
      <c r="AVR2510" s="272"/>
      <c r="AVS2510" s="207"/>
      <c r="AVT2510" s="238"/>
      <c r="AVU2510" s="207"/>
      <c r="AVV2510" s="207"/>
      <c r="AVW2510" s="187"/>
      <c r="AVX2510" s="187"/>
      <c r="AVY2510" s="204"/>
      <c r="AVZ2510" s="272"/>
      <c r="AWA2510" s="207"/>
      <c r="AWB2510" s="238"/>
      <c r="AWC2510" s="207"/>
      <c r="AWD2510" s="207"/>
      <c r="AWE2510" s="187"/>
      <c r="AWF2510" s="187"/>
      <c r="AWG2510" s="204"/>
      <c r="AWH2510" s="272"/>
      <c r="AWI2510" s="207"/>
      <c r="AWJ2510" s="238"/>
      <c r="AWK2510" s="207"/>
      <c r="AWL2510" s="207"/>
      <c r="AWM2510" s="187"/>
      <c r="AWN2510" s="187"/>
      <c r="AWO2510" s="204"/>
      <c r="AWP2510" s="272"/>
      <c r="AWQ2510" s="207"/>
      <c r="AWR2510" s="238"/>
      <c r="AWS2510" s="207"/>
      <c r="AWT2510" s="207"/>
      <c r="AWU2510" s="187"/>
      <c r="AWV2510" s="187"/>
      <c r="AWW2510" s="204"/>
      <c r="AWX2510" s="272"/>
      <c r="AWY2510" s="207"/>
      <c r="AWZ2510" s="238"/>
      <c r="AXA2510" s="207"/>
      <c r="AXB2510" s="207"/>
      <c r="AXC2510" s="187"/>
      <c r="AXD2510" s="187"/>
      <c r="AXE2510" s="204"/>
      <c r="AXF2510" s="272"/>
      <c r="AXG2510" s="207"/>
      <c r="AXH2510" s="238"/>
      <c r="AXI2510" s="207"/>
      <c r="AXJ2510" s="207"/>
      <c r="AXK2510" s="187"/>
      <c r="AXL2510" s="187"/>
      <c r="AXM2510" s="204"/>
      <c r="AXN2510" s="272"/>
      <c r="AXO2510" s="207"/>
      <c r="AXP2510" s="238"/>
      <c r="AXQ2510" s="207"/>
      <c r="AXR2510" s="207"/>
      <c r="AXS2510" s="187"/>
      <c r="AXT2510" s="187"/>
      <c r="AXU2510" s="204"/>
      <c r="AXV2510" s="272"/>
      <c r="AXW2510" s="207"/>
      <c r="AXX2510" s="238"/>
      <c r="AXY2510" s="207"/>
      <c r="AXZ2510" s="207"/>
      <c r="AYA2510" s="187"/>
      <c r="AYB2510" s="187"/>
      <c r="AYC2510" s="204"/>
      <c r="AYD2510" s="272"/>
      <c r="AYE2510" s="207"/>
      <c r="AYF2510" s="238"/>
      <c r="AYG2510" s="207"/>
      <c r="AYH2510" s="207"/>
      <c r="AYI2510" s="187"/>
      <c r="AYJ2510" s="187"/>
      <c r="AYK2510" s="204"/>
      <c r="AYL2510" s="272"/>
      <c r="AYM2510" s="207"/>
      <c r="AYN2510" s="238"/>
      <c r="AYO2510" s="207"/>
      <c r="AYP2510" s="207"/>
      <c r="AYQ2510" s="187"/>
      <c r="AYR2510" s="187"/>
      <c r="AYS2510" s="204"/>
      <c r="AYT2510" s="272"/>
      <c r="AYU2510" s="207"/>
      <c r="AYV2510" s="238"/>
      <c r="AYW2510" s="207"/>
      <c r="AYX2510" s="207"/>
      <c r="AYY2510" s="187"/>
      <c r="AYZ2510" s="187"/>
      <c r="AZA2510" s="204"/>
      <c r="AZB2510" s="272"/>
      <c r="AZC2510" s="207"/>
      <c r="AZD2510" s="238"/>
      <c r="AZE2510" s="207"/>
      <c r="AZF2510" s="207"/>
      <c r="AZG2510" s="187"/>
      <c r="AZH2510" s="187"/>
      <c r="AZI2510" s="204"/>
      <c r="AZJ2510" s="272"/>
      <c r="AZK2510" s="207"/>
      <c r="AZL2510" s="238"/>
      <c r="AZM2510" s="207"/>
      <c r="AZN2510" s="207"/>
      <c r="AZO2510" s="187"/>
      <c r="AZP2510" s="187"/>
      <c r="AZQ2510" s="204"/>
      <c r="AZR2510" s="272"/>
      <c r="AZS2510" s="207"/>
      <c r="AZT2510" s="238"/>
      <c r="AZU2510" s="207"/>
      <c r="AZV2510" s="207"/>
      <c r="AZW2510" s="187"/>
      <c r="AZX2510" s="187"/>
      <c r="AZY2510" s="204"/>
      <c r="AZZ2510" s="272"/>
      <c r="BAA2510" s="207"/>
      <c r="BAB2510" s="238"/>
      <c r="BAC2510" s="207"/>
      <c r="BAD2510" s="207"/>
      <c r="BAE2510" s="187"/>
      <c r="BAF2510" s="187"/>
      <c r="BAG2510" s="204"/>
      <c r="BAH2510" s="272"/>
      <c r="BAI2510" s="207"/>
      <c r="BAJ2510" s="238"/>
      <c r="BAK2510" s="207"/>
      <c r="BAL2510" s="207"/>
      <c r="BAM2510" s="187"/>
      <c r="BAN2510" s="187"/>
      <c r="BAO2510" s="204"/>
      <c r="BAP2510" s="272"/>
      <c r="BAQ2510" s="207"/>
      <c r="BAR2510" s="238"/>
      <c r="BAS2510" s="207"/>
      <c r="BAT2510" s="207"/>
      <c r="BAU2510" s="187"/>
      <c r="BAV2510" s="187"/>
      <c r="BAW2510" s="204"/>
      <c r="BAX2510" s="272"/>
      <c r="BAY2510" s="207"/>
      <c r="BAZ2510" s="238"/>
      <c r="BBA2510" s="207"/>
      <c r="BBB2510" s="207"/>
      <c r="BBC2510" s="187"/>
      <c r="BBD2510" s="187"/>
      <c r="BBE2510" s="204"/>
      <c r="BBF2510" s="272"/>
      <c r="BBG2510" s="207"/>
      <c r="BBH2510" s="238"/>
      <c r="BBI2510" s="207"/>
      <c r="BBJ2510" s="207"/>
      <c r="BBK2510" s="187"/>
      <c r="BBL2510" s="187"/>
      <c r="BBM2510" s="204"/>
      <c r="BBN2510" s="272"/>
      <c r="BBO2510" s="207"/>
      <c r="BBP2510" s="238"/>
      <c r="BBQ2510" s="207"/>
      <c r="BBR2510" s="207"/>
      <c r="BBS2510" s="187"/>
      <c r="BBT2510" s="187"/>
      <c r="BBU2510" s="204"/>
      <c r="BBV2510" s="272"/>
      <c r="BBW2510" s="207"/>
      <c r="BBX2510" s="238"/>
      <c r="BBY2510" s="207"/>
      <c r="BBZ2510" s="207"/>
      <c r="BCA2510" s="187"/>
      <c r="BCB2510" s="187"/>
      <c r="BCC2510" s="204"/>
      <c r="BCD2510" s="272"/>
      <c r="BCE2510" s="207"/>
      <c r="BCF2510" s="238"/>
      <c r="BCG2510" s="207"/>
      <c r="BCH2510" s="207"/>
      <c r="BCI2510" s="187"/>
      <c r="BCJ2510" s="187"/>
      <c r="BCK2510" s="204"/>
      <c r="BCL2510" s="272"/>
      <c r="BCM2510" s="207"/>
      <c r="BCN2510" s="238"/>
      <c r="BCO2510" s="207"/>
      <c r="BCP2510" s="207"/>
      <c r="BCQ2510" s="187"/>
      <c r="BCR2510" s="187"/>
      <c r="BCS2510" s="204"/>
      <c r="BCT2510" s="272"/>
      <c r="BCU2510" s="207"/>
      <c r="BCV2510" s="238"/>
      <c r="BCW2510" s="207"/>
      <c r="BCX2510" s="207"/>
      <c r="BCY2510" s="187"/>
      <c r="BCZ2510" s="187"/>
      <c r="BDA2510" s="204"/>
      <c r="BDB2510" s="272"/>
      <c r="BDC2510" s="207"/>
      <c r="BDD2510" s="238"/>
      <c r="BDE2510" s="207"/>
      <c r="BDF2510" s="207"/>
      <c r="BDG2510" s="187"/>
      <c r="BDH2510" s="187"/>
      <c r="BDI2510" s="204"/>
      <c r="BDJ2510" s="272"/>
      <c r="BDK2510" s="207"/>
      <c r="BDL2510" s="238"/>
      <c r="BDM2510" s="207"/>
      <c r="BDN2510" s="207"/>
      <c r="BDO2510" s="187"/>
      <c r="BDP2510" s="187"/>
      <c r="BDQ2510" s="204"/>
      <c r="BDR2510" s="272"/>
      <c r="BDS2510" s="207"/>
      <c r="BDT2510" s="238"/>
      <c r="BDU2510" s="207"/>
      <c r="BDV2510" s="207"/>
      <c r="BDW2510" s="187"/>
      <c r="BDX2510" s="187"/>
      <c r="BDY2510" s="204"/>
      <c r="BDZ2510" s="272"/>
      <c r="BEA2510" s="207"/>
      <c r="BEB2510" s="238"/>
      <c r="BEC2510" s="207"/>
      <c r="BED2510" s="207"/>
      <c r="BEE2510" s="187"/>
      <c r="BEF2510" s="187"/>
      <c r="BEG2510" s="204"/>
      <c r="BEH2510" s="272"/>
      <c r="BEI2510" s="207"/>
      <c r="BEJ2510" s="238"/>
      <c r="BEK2510" s="207"/>
      <c r="BEL2510" s="207"/>
      <c r="BEM2510" s="187"/>
      <c r="BEN2510" s="187"/>
      <c r="BEO2510" s="204"/>
      <c r="BEP2510" s="272"/>
      <c r="BEQ2510" s="207"/>
      <c r="BER2510" s="238"/>
      <c r="BES2510" s="207"/>
      <c r="BET2510" s="207"/>
      <c r="BEU2510" s="187"/>
      <c r="BEV2510" s="187"/>
      <c r="BEW2510" s="204"/>
      <c r="BEX2510" s="272"/>
      <c r="BEY2510" s="207"/>
      <c r="BEZ2510" s="238"/>
      <c r="BFA2510" s="207"/>
      <c r="BFB2510" s="207"/>
      <c r="BFC2510" s="187"/>
      <c r="BFD2510" s="187"/>
      <c r="BFE2510" s="204"/>
      <c r="BFF2510" s="272"/>
      <c r="BFG2510" s="207"/>
      <c r="BFH2510" s="238"/>
      <c r="BFI2510" s="207"/>
      <c r="BFJ2510" s="207"/>
      <c r="BFK2510" s="187"/>
      <c r="BFL2510" s="187"/>
      <c r="BFM2510" s="204"/>
      <c r="BFN2510" s="272"/>
      <c r="BFO2510" s="207"/>
      <c r="BFP2510" s="238"/>
      <c r="BFQ2510" s="207"/>
      <c r="BFR2510" s="207"/>
      <c r="BFS2510" s="187"/>
      <c r="BFT2510" s="187"/>
      <c r="BFU2510" s="204"/>
      <c r="BFV2510" s="272"/>
      <c r="BFW2510" s="207"/>
      <c r="BFX2510" s="238"/>
      <c r="BFY2510" s="207"/>
      <c r="BFZ2510" s="207"/>
      <c r="BGA2510" s="187"/>
      <c r="BGB2510" s="187"/>
      <c r="BGC2510" s="204"/>
      <c r="BGD2510" s="272"/>
      <c r="BGE2510" s="207"/>
      <c r="BGF2510" s="238"/>
      <c r="BGG2510" s="207"/>
      <c r="BGH2510" s="207"/>
      <c r="BGI2510" s="187"/>
      <c r="BGJ2510" s="187"/>
      <c r="BGK2510" s="204"/>
      <c r="BGL2510" s="272"/>
      <c r="BGM2510" s="207"/>
      <c r="BGN2510" s="238"/>
      <c r="BGO2510" s="207"/>
      <c r="BGP2510" s="207"/>
      <c r="BGQ2510" s="187"/>
      <c r="BGR2510" s="187"/>
      <c r="BGS2510" s="204"/>
      <c r="BGT2510" s="272"/>
      <c r="BGU2510" s="207"/>
      <c r="BGV2510" s="238"/>
      <c r="BGW2510" s="207"/>
      <c r="BGX2510" s="207"/>
      <c r="BGY2510" s="187"/>
      <c r="BGZ2510" s="187"/>
      <c r="BHA2510" s="204"/>
      <c r="BHB2510" s="272"/>
      <c r="BHC2510" s="207"/>
      <c r="BHD2510" s="238"/>
      <c r="BHE2510" s="207"/>
      <c r="BHF2510" s="207"/>
      <c r="BHG2510" s="187"/>
      <c r="BHH2510" s="187"/>
      <c r="BHI2510" s="204"/>
      <c r="BHJ2510" s="272"/>
      <c r="BHK2510" s="207"/>
      <c r="BHL2510" s="238"/>
      <c r="BHM2510" s="207"/>
      <c r="BHN2510" s="207"/>
      <c r="BHO2510" s="187"/>
      <c r="BHP2510" s="187"/>
      <c r="BHQ2510" s="204"/>
      <c r="BHR2510" s="272"/>
      <c r="BHS2510" s="207"/>
      <c r="BHT2510" s="238"/>
      <c r="BHU2510" s="207"/>
      <c r="BHV2510" s="207"/>
      <c r="BHW2510" s="187"/>
      <c r="BHX2510" s="187"/>
      <c r="BHY2510" s="204"/>
      <c r="BHZ2510" s="272"/>
      <c r="BIA2510" s="207"/>
      <c r="BIB2510" s="238"/>
      <c r="BIC2510" s="207"/>
      <c r="BID2510" s="207"/>
      <c r="BIE2510" s="187"/>
      <c r="BIF2510" s="187"/>
      <c r="BIG2510" s="204"/>
      <c r="BIH2510" s="272"/>
      <c r="BII2510" s="207"/>
      <c r="BIJ2510" s="238"/>
      <c r="BIK2510" s="207"/>
      <c r="BIL2510" s="207"/>
      <c r="BIM2510" s="187"/>
      <c r="BIN2510" s="187"/>
      <c r="BIO2510" s="204"/>
      <c r="BIP2510" s="272"/>
      <c r="BIQ2510" s="207"/>
      <c r="BIR2510" s="238"/>
      <c r="BIS2510" s="207"/>
      <c r="BIT2510" s="207"/>
      <c r="BIU2510" s="187"/>
      <c r="BIV2510" s="187"/>
      <c r="BIW2510" s="204"/>
      <c r="BIX2510" s="272"/>
      <c r="BIY2510" s="207"/>
      <c r="BIZ2510" s="238"/>
      <c r="BJA2510" s="207"/>
      <c r="BJB2510" s="207"/>
      <c r="BJC2510" s="187"/>
      <c r="BJD2510" s="187"/>
      <c r="BJE2510" s="204"/>
      <c r="BJF2510" s="272"/>
      <c r="BJG2510" s="207"/>
      <c r="BJH2510" s="238"/>
      <c r="BJI2510" s="207"/>
      <c r="BJJ2510" s="207"/>
      <c r="BJK2510" s="187"/>
      <c r="BJL2510" s="187"/>
      <c r="BJM2510" s="204"/>
      <c r="BJN2510" s="272"/>
      <c r="BJO2510" s="207"/>
      <c r="BJP2510" s="238"/>
      <c r="BJQ2510" s="207"/>
      <c r="BJR2510" s="207"/>
      <c r="BJS2510" s="187"/>
      <c r="BJT2510" s="187"/>
      <c r="BJU2510" s="204"/>
      <c r="BJV2510" s="272"/>
      <c r="BJW2510" s="207"/>
      <c r="BJX2510" s="238"/>
      <c r="BJY2510" s="207"/>
      <c r="BJZ2510" s="207"/>
      <c r="BKA2510" s="187"/>
      <c r="BKB2510" s="187"/>
      <c r="BKC2510" s="204"/>
      <c r="BKD2510" s="272"/>
      <c r="BKE2510" s="207"/>
      <c r="BKF2510" s="238"/>
      <c r="BKG2510" s="207"/>
      <c r="BKH2510" s="207"/>
      <c r="BKI2510" s="187"/>
      <c r="BKJ2510" s="187"/>
      <c r="BKK2510" s="204"/>
      <c r="BKL2510" s="272"/>
      <c r="BKM2510" s="207"/>
      <c r="BKN2510" s="238"/>
      <c r="BKO2510" s="207"/>
      <c r="BKP2510" s="207"/>
      <c r="BKQ2510" s="187"/>
      <c r="BKR2510" s="187"/>
      <c r="BKS2510" s="204"/>
      <c r="BKT2510" s="272"/>
      <c r="BKU2510" s="207"/>
      <c r="BKV2510" s="238"/>
      <c r="BKW2510" s="207"/>
      <c r="BKX2510" s="207"/>
      <c r="BKY2510" s="187"/>
      <c r="BKZ2510" s="187"/>
      <c r="BLA2510" s="204"/>
      <c r="BLB2510" s="272"/>
      <c r="BLC2510" s="207"/>
      <c r="BLD2510" s="238"/>
      <c r="BLE2510" s="207"/>
      <c r="BLF2510" s="207"/>
      <c r="BLG2510" s="187"/>
      <c r="BLH2510" s="187"/>
      <c r="BLI2510" s="204"/>
      <c r="BLJ2510" s="272"/>
      <c r="BLK2510" s="207"/>
      <c r="BLL2510" s="238"/>
      <c r="BLM2510" s="207"/>
      <c r="BLN2510" s="207"/>
      <c r="BLO2510" s="187"/>
      <c r="BLP2510" s="187"/>
      <c r="BLQ2510" s="204"/>
      <c r="BLR2510" s="272"/>
      <c r="BLS2510" s="207"/>
      <c r="BLT2510" s="238"/>
      <c r="BLU2510" s="207"/>
      <c r="BLV2510" s="207"/>
      <c r="BLW2510" s="187"/>
      <c r="BLX2510" s="187"/>
      <c r="BLY2510" s="204"/>
      <c r="BLZ2510" s="272"/>
      <c r="BMA2510" s="207"/>
      <c r="BMB2510" s="238"/>
      <c r="BMC2510" s="207"/>
      <c r="BMD2510" s="207"/>
      <c r="BME2510" s="187"/>
      <c r="BMF2510" s="187"/>
      <c r="BMG2510" s="204"/>
      <c r="BMH2510" s="272"/>
      <c r="BMI2510" s="207"/>
      <c r="BMJ2510" s="238"/>
      <c r="BMK2510" s="207"/>
      <c r="BML2510" s="207"/>
      <c r="BMM2510" s="187"/>
      <c r="BMN2510" s="187"/>
      <c r="BMO2510" s="204"/>
      <c r="BMP2510" s="272"/>
      <c r="BMQ2510" s="207"/>
      <c r="BMR2510" s="238"/>
      <c r="BMS2510" s="207"/>
      <c r="BMT2510" s="207"/>
      <c r="BMU2510" s="187"/>
      <c r="BMV2510" s="187"/>
      <c r="BMW2510" s="204"/>
      <c r="BMX2510" s="272"/>
      <c r="BMY2510" s="207"/>
      <c r="BMZ2510" s="238"/>
      <c r="BNA2510" s="207"/>
      <c r="BNB2510" s="207"/>
      <c r="BNC2510" s="187"/>
      <c r="BND2510" s="187"/>
      <c r="BNE2510" s="204"/>
      <c r="BNF2510" s="272"/>
      <c r="BNG2510" s="207"/>
      <c r="BNH2510" s="238"/>
      <c r="BNI2510" s="207"/>
      <c r="BNJ2510" s="207"/>
      <c r="BNK2510" s="187"/>
      <c r="BNL2510" s="187"/>
      <c r="BNM2510" s="204"/>
      <c r="BNN2510" s="272"/>
      <c r="BNO2510" s="207"/>
      <c r="BNP2510" s="238"/>
      <c r="BNQ2510" s="207"/>
      <c r="BNR2510" s="207"/>
      <c r="BNS2510" s="187"/>
      <c r="BNT2510" s="187"/>
      <c r="BNU2510" s="204"/>
      <c r="BNV2510" s="272"/>
      <c r="BNW2510" s="207"/>
      <c r="BNX2510" s="238"/>
      <c r="BNY2510" s="207"/>
      <c r="BNZ2510" s="207"/>
      <c r="BOA2510" s="187"/>
      <c r="BOB2510" s="187"/>
      <c r="BOC2510" s="204"/>
      <c r="BOD2510" s="272"/>
      <c r="BOE2510" s="207"/>
      <c r="BOF2510" s="238"/>
      <c r="BOG2510" s="207"/>
      <c r="BOH2510" s="207"/>
      <c r="BOI2510" s="187"/>
      <c r="BOJ2510" s="187"/>
      <c r="BOK2510" s="204"/>
      <c r="BOL2510" s="272"/>
      <c r="BOM2510" s="207"/>
      <c r="BON2510" s="238"/>
      <c r="BOO2510" s="207"/>
      <c r="BOP2510" s="207"/>
      <c r="BOQ2510" s="187"/>
      <c r="BOR2510" s="187"/>
      <c r="BOS2510" s="204"/>
      <c r="BOT2510" s="272"/>
      <c r="BOU2510" s="207"/>
      <c r="BOV2510" s="238"/>
      <c r="BOW2510" s="207"/>
      <c r="BOX2510" s="207"/>
      <c r="BOY2510" s="187"/>
      <c r="BOZ2510" s="187"/>
      <c r="BPA2510" s="204"/>
      <c r="BPB2510" s="272"/>
      <c r="BPC2510" s="207"/>
      <c r="BPD2510" s="238"/>
      <c r="BPE2510" s="207"/>
      <c r="BPF2510" s="207"/>
      <c r="BPG2510" s="187"/>
      <c r="BPH2510" s="187"/>
      <c r="BPI2510" s="204"/>
      <c r="BPJ2510" s="272"/>
      <c r="BPK2510" s="207"/>
      <c r="BPL2510" s="238"/>
      <c r="BPM2510" s="207"/>
      <c r="BPN2510" s="207"/>
      <c r="BPO2510" s="187"/>
      <c r="BPP2510" s="187"/>
      <c r="BPQ2510" s="204"/>
      <c r="BPR2510" s="272"/>
      <c r="BPS2510" s="207"/>
      <c r="BPT2510" s="238"/>
      <c r="BPU2510" s="207"/>
      <c r="BPV2510" s="207"/>
      <c r="BPW2510" s="187"/>
      <c r="BPX2510" s="187"/>
      <c r="BPY2510" s="204"/>
      <c r="BPZ2510" s="272"/>
      <c r="BQA2510" s="207"/>
      <c r="BQB2510" s="238"/>
      <c r="BQC2510" s="207"/>
      <c r="BQD2510" s="207"/>
      <c r="BQE2510" s="187"/>
      <c r="BQF2510" s="187"/>
      <c r="BQG2510" s="204"/>
      <c r="BQH2510" s="272"/>
      <c r="BQI2510" s="207"/>
      <c r="BQJ2510" s="238"/>
      <c r="BQK2510" s="207"/>
      <c r="BQL2510" s="207"/>
      <c r="BQM2510" s="187"/>
      <c r="BQN2510" s="187"/>
      <c r="BQO2510" s="204"/>
      <c r="BQP2510" s="272"/>
      <c r="BQQ2510" s="207"/>
      <c r="BQR2510" s="238"/>
      <c r="BQS2510" s="207"/>
      <c r="BQT2510" s="207"/>
      <c r="BQU2510" s="187"/>
      <c r="BQV2510" s="187"/>
      <c r="BQW2510" s="204"/>
      <c r="BQX2510" s="272"/>
      <c r="BQY2510" s="207"/>
      <c r="BQZ2510" s="238"/>
      <c r="BRA2510" s="207"/>
      <c r="BRB2510" s="207"/>
      <c r="BRC2510" s="187"/>
      <c r="BRD2510" s="187"/>
      <c r="BRE2510" s="204"/>
      <c r="BRF2510" s="272"/>
      <c r="BRG2510" s="207"/>
      <c r="BRH2510" s="238"/>
      <c r="BRI2510" s="207"/>
      <c r="BRJ2510" s="207"/>
      <c r="BRK2510" s="187"/>
      <c r="BRL2510" s="187"/>
      <c r="BRM2510" s="204"/>
      <c r="BRN2510" s="272"/>
      <c r="BRO2510" s="207"/>
      <c r="BRP2510" s="238"/>
      <c r="BRQ2510" s="207"/>
      <c r="BRR2510" s="207"/>
      <c r="BRS2510" s="187"/>
      <c r="BRT2510" s="187"/>
      <c r="BRU2510" s="204"/>
      <c r="BRV2510" s="272"/>
      <c r="BRW2510" s="207"/>
      <c r="BRX2510" s="238"/>
      <c r="BRY2510" s="207"/>
      <c r="BRZ2510" s="207"/>
      <c r="BSA2510" s="187"/>
      <c r="BSB2510" s="187"/>
      <c r="BSC2510" s="204"/>
      <c r="BSD2510" s="272"/>
      <c r="BSE2510" s="207"/>
      <c r="BSF2510" s="238"/>
      <c r="BSG2510" s="207"/>
      <c r="BSH2510" s="207"/>
      <c r="BSI2510" s="187"/>
      <c r="BSJ2510" s="187"/>
      <c r="BSK2510" s="204"/>
      <c r="BSL2510" s="272"/>
      <c r="BSM2510" s="207"/>
      <c r="BSN2510" s="238"/>
      <c r="BSO2510" s="207"/>
      <c r="BSP2510" s="207"/>
      <c r="BSQ2510" s="187"/>
      <c r="BSR2510" s="187"/>
      <c r="BSS2510" s="204"/>
      <c r="BST2510" s="272"/>
      <c r="BSU2510" s="207"/>
      <c r="BSV2510" s="238"/>
      <c r="BSW2510" s="207"/>
      <c r="BSX2510" s="207"/>
      <c r="BSY2510" s="187"/>
      <c r="BSZ2510" s="187"/>
      <c r="BTA2510" s="204"/>
      <c r="BTB2510" s="272"/>
      <c r="BTC2510" s="207"/>
      <c r="BTD2510" s="238"/>
      <c r="BTE2510" s="207"/>
      <c r="BTF2510" s="207"/>
      <c r="BTG2510" s="187"/>
      <c r="BTH2510" s="187"/>
      <c r="BTI2510" s="204"/>
      <c r="BTJ2510" s="272"/>
      <c r="BTK2510" s="207"/>
      <c r="BTL2510" s="238"/>
      <c r="BTM2510" s="207"/>
      <c r="BTN2510" s="207"/>
      <c r="BTO2510" s="187"/>
      <c r="BTP2510" s="187"/>
      <c r="BTQ2510" s="204"/>
      <c r="BTR2510" s="272"/>
      <c r="BTS2510" s="207"/>
      <c r="BTT2510" s="238"/>
      <c r="BTU2510" s="207"/>
      <c r="BTV2510" s="207"/>
      <c r="BTW2510" s="187"/>
      <c r="BTX2510" s="187"/>
      <c r="BTY2510" s="204"/>
      <c r="BTZ2510" s="272"/>
      <c r="BUA2510" s="207"/>
      <c r="BUB2510" s="238"/>
      <c r="BUC2510" s="207"/>
      <c r="BUD2510" s="207"/>
      <c r="BUE2510" s="187"/>
      <c r="BUF2510" s="187"/>
      <c r="BUG2510" s="204"/>
      <c r="BUH2510" s="272"/>
      <c r="BUI2510" s="207"/>
      <c r="BUJ2510" s="238"/>
      <c r="BUK2510" s="207"/>
      <c r="BUL2510" s="207"/>
      <c r="BUM2510" s="187"/>
      <c r="BUN2510" s="187"/>
      <c r="BUO2510" s="204"/>
      <c r="BUP2510" s="272"/>
      <c r="BUQ2510" s="207"/>
      <c r="BUR2510" s="238"/>
      <c r="BUS2510" s="207"/>
      <c r="BUT2510" s="207"/>
      <c r="BUU2510" s="187"/>
      <c r="BUV2510" s="187"/>
      <c r="BUW2510" s="204"/>
      <c r="BUX2510" s="272"/>
      <c r="BUY2510" s="207"/>
      <c r="BUZ2510" s="238"/>
      <c r="BVA2510" s="207"/>
      <c r="BVB2510" s="207"/>
      <c r="BVC2510" s="187"/>
      <c r="BVD2510" s="187"/>
      <c r="BVE2510" s="204"/>
      <c r="BVF2510" s="272"/>
      <c r="BVG2510" s="207"/>
      <c r="BVH2510" s="238"/>
      <c r="BVI2510" s="207"/>
      <c r="BVJ2510" s="207"/>
      <c r="BVK2510" s="187"/>
      <c r="BVL2510" s="187"/>
      <c r="BVM2510" s="204"/>
      <c r="BVN2510" s="272"/>
      <c r="BVO2510" s="207"/>
      <c r="BVP2510" s="238"/>
      <c r="BVQ2510" s="207"/>
      <c r="BVR2510" s="207"/>
      <c r="BVS2510" s="187"/>
      <c r="BVT2510" s="187"/>
      <c r="BVU2510" s="204"/>
      <c r="BVV2510" s="272"/>
      <c r="BVW2510" s="207"/>
      <c r="BVX2510" s="238"/>
      <c r="BVY2510" s="207"/>
      <c r="BVZ2510" s="207"/>
      <c r="BWA2510" s="187"/>
      <c r="BWB2510" s="187"/>
      <c r="BWC2510" s="204"/>
      <c r="BWD2510" s="272"/>
      <c r="BWE2510" s="207"/>
      <c r="BWF2510" s="238"/>
      <c r="BWG2510" s="207"/>
      <c r="BWH2510" s="207"/>
      <c r="BWI2510" s="187"/>
      <c r="BWJ2510" s="187"/>
      <c r="BWK2510" s="204"/>
      <c r="BWL2510" s="272"/>
      <c r="BWM2510" s="207"/>
      <c r="BWN2510" s="238"/>
      <c r="BWO2510" s="207"/>
      <c r="BWP2510" s="207"/>
      <c r="BWQ2510" s="187"/>
      <c r="BWR2510" s="187"/>
      <c r="BWS2510" s="204"/>
      <c r="BWT2510" s="272"/>
      <c r="BWU2510" s="207"/>
      <c r="BWV2510" s="238"/>
      <c r="BWW2510" s="207"/>
      <c r="BWX2510" s="207"/>
      <c r="BWY2510" s="187"/>
      <c r="BWZ2510" s="187"/>
      <c r="BXA2510" s="204"/>
      <c r="BXB2510" s="272"/>
      <c r="BXC2510" s="207"/>
      <c r="BXD2510" s="238"/>
      <c r="BXE2510" s="207"/>
      <c r="BXF2510" s="207"/>
      <c r="BXG2510" s="187"/>
      <c r="BXH2510" s="187"/>
      <c r="BXI2510" s="204"/>
      <c r="BXJ2510" s="272"/>
      <c r="BXK2510" s="207"/>
      <c r="BXL2510" s="238"/>
      <c r="BXM2510" s="207"/>
      <c r="BXN2510" s="207"/>
      <c r="BXO2510" s="187"/>
      <c r="BXP2510" s="187"/>
      <c r="BXQ2510" s="204"/>
      <c r="BXR2510" s="272"/>
      <c r="BXS2510" s="207"/>
      <c r="BXT2510" s="238"/>
      <c r="BXU2510" s="207"/>
      <c r="BXV2510" s="207"/>
      <c r="BXW2510" s="187"/>
      <c r="BXX2510" s="187"/>
      <c r="BXY2510" s="204"/>
      <c r="BXZ2510" s="272"/>
      <c r="BYA2510" s="207"/>
      <c r="BYB2510" s="238"/>
      <c r="BYC2510" s="207"/>
      <c r="BYD2510" s="207"/>
      <c r="BYE2510" s="187"/>
      <c r="BYF2510" s="187"/>
      <c r="BYG2510" s="204"/>
      <c r="BYH2510" s="272"/>
      <c r="BYI2510" s="207"/>
      <c r="BYJ2510" s="238"/>
      <c r="BYK2510" s="207"/>
      <c r="BYL2510" s="207"/>
      <c r="BYM2510" s="187"/>
      <c r="BYN2510" s="187"/>
      <c r="BYO2510" s="204"/>
      <c r="BYP2510" s="272"/>
      <c r="BYQ2510" s="207"/>
      <c r="BYR2510" s="238"/>
      <c r="BYS2510" s="207"/>
      <c r="BYT2510" s="207"/>
      <c r="BYU2510" s="187"/>
      <c r="BYV2510" s="187"/>
      <c r="BYW2510" s="204"/>
      <c r="BYX2510" s="272"/>
      <c r="BYY2510" s="207"/>
      <c r="BYZ2510" s="238"/>
      <c r="BZA2510" s="207"/>
      <c r="BZB2510" s="207"/>
      <c r="BZC2510" s="187"/>
      <c r="BZD2510" s="187"/>
      <c r="BZE2510" s="204"/>
      <c r="BZF2510" s="272"/>
      <c r="BZG2510" s="207"/>
      <c r="BZH2510" s="238"/>
      <c r="BZI2510" s="207"/>
      <c r="BZJ2510" s="207"/>
      <c r="BZK2510" s="187"/>
      <c r="BZL2510" s="187"/>
      <c r="BZM2510" s="204"/>
      <c r="BZN2510" s="272"/>
      <c r="BZO2510" s="207"/>
      <c r="BZP2510" s="238"/>
      <c r="BZQ2510" s="207"/>
      <c r="BZR2510" s="207"/>
      <c r="BZS2510" s="187"/>
      <c r="BZT2510" s="187"/>
      <c r="BZU2510" s="204"/>
      <c r="BZV2510" s="272"/>
      <c r="BZW2510" s="207"/>
      <c r="BZX2510" s="238"/>
      <c r="BZY2510" s="207"/>
      <c r="BZZ2510" s="207"/>
      <c r="CAA2510" s="187"/>
      <c r="CAB2510" s="187"/>
      <c r="CAC2510" s="204"/>
      <c r="CAD2510" s="272"/>
      <c r="CAE2510" s="207"/>
      <c r="CAF2510" s="238"/>
      <c r="CAG2510" s="207"/>
      <c r="CAH2510" s="207"/>
      <c r="CAI2510" s="187"/>
      <c r="CAJ2510" s="187"/>
      <c r="CAK2510" s="204"/>
      <c r="CAL2510" s="272"/>
      <c r="CAM2510" s="207"/>
      <c r="CAN2510" s="238"/>
      <c r="CAO2510" s="207"/>
      <c r="CAP2510" s="207"/>
      <c r="CAQ2510" s="187"/>
      <c r="CAR2510" s="187"/>
      <c r="CAS2510" s="204"/>
      <c r="CAT2510" s="272"/>
      <c r="CAU2510" s="207"/>
      <c r="CAV2510" s="238"/>
      <c r="CAW2510" s="207"/>
      <c r="CAX2510" s="207"/>
      <c r="CAY2510" s="187"/>
      <c r="CAZ2510" s="187"/>
      <c r="CBA2510" s="204"/>
      <c r="CBB2510" s="272"/>
      <c r="CBC2510" s="207"/>
      <c r="CBD2510" s="238"/>
      <c r="CBE2510" s="207"/>
      <c r="CBF2510" s="207"/>
      <c r="CBG2510" s="187"/>
      <c r="CBH2510" s="187"/>
      <c r="CBI2510" s="204"/>
      <c r="CBJ2510" s="272"/>
      <c r="CBK2510" s="207"/>
      <c r="CBL2510" s="238"/>
      <c r="CBM2510" s="207"/>
      <c r="CBN2510" s="207"/>
      <c r="CBO2510" s="187"/>
      <c r="CBP2510" s="187"/>
      <c r="CBQ2510" s="204"/>
      <c r="CBR2510" s="272"/>
      <c r="CBS2510" s="207"/>
      <c r="CBT2510" s="238"/>
      <c r="CBU2510" s="207"/>
      <c r="CBV2510" s="207"/>
      <c r="CBW2510" s="187"/>
      <c r="CBX2510" s="187"/>
      <c r="CBY2510" s="204"/>
      <c r="CBZ2510" s="272"/>
      <c r="CCA2510" s="207"/>
      <c r="CCB2510" s="238"/>
      <c r="CCC2510" s="207"/>
      <c r="CCD2510" s="207"/>
      <c r="CCE2510" s="187"/>
      <c r="CCF2510" s="187"/>
      <c r="CCG2510" s="204"/>
      <c r="CCH2510" s="272"/>
      <c r="CCI2510" s="207"/>
      <c r="CCJ2510" s="238"/>
      <c r="CCK2510" s="207"/>
      <c r="CCL2510" s="207"/>
      <c r="CCM2510" s="187"/>
      <c r="CCN2510" s="187"/>
      <c r="CCO2510" s="204"/>
      <c r="CCP2510" s="272"/>
      <c r="CCQ2510" s="207"/>
      <c r="CCR2510" s="238"/>
      <c r="CCS2510" s="207"/>
      <c r="CCT2510" s="207"/>
      <c r="CCU2510" s="187"/>
      <c r="CCV2510" s="187"/>
      <c r="CCW2510" s="204"/>
      <c r="CCX2510" s="272"/>
      <c r="CCY2510" s="207"/>
      <c r="CCZ2510" s="238"/>
      <c r="CDA2510" s="207"/>
      <c r="CDB2510" s="207"/>
      <c r="CDC2510" s="187"/>
      <c r="CDD2510" s="187"/>
      <c r="CDE2510" s="204"/>
      <c r="CDF2510" s="272"/>
      <c r="CDG2510" s="207"/>
      <c r="CDH2510" s="238"/>
      <c r="CDI2510" s="207"/>
      <c r="CDJ2510" s="207"/>
      <c r="CDK2510" s="187"/>
      <c r="CDL2510" s="187"/>
      <c r="CDM2510" s="204"/>
      <c r="CDN2510" s="272"/>
      <c r="CDO2510" s="207"/>
      <c r="CDP2510" s="238"/>
      <c r="CDQ2510" s="207"/>
      <c r="CDR2510" s="207"/>
      <c r="CDS2510" s="187"/>
      <c r="CDT2510" s="187"/>
      <c r="CDU2510" s="204"/>
      <c r="CDV2510" s="272"/>
      <c r="CDW2510" s="207"/>
      <c r="CDX2510" s="238"/>
      <c r="CDY2510" s="207"/>
      <c r="CDZ2510" s="207"/>
      <c r="CEA2510" s="187"/>
      <c r="CEB2510" s="187"/>
      <c r="CEC2510" s="204"/>
      <c r="CED2510" s="272"/>
      <c r="CEE2510" s="207"/>
      <c r="CEF2510" s="238"/>
      <c r="CEG2510" s="207"/>
      <c r="CEH2510" s="207"/>
      <c r="CEI2510" s="187"/>
      <c r="CEJ2510" s="187"/>
      <c r="CEK2510" s="204"/>
      <c r="CEL2510" s="272"/>
      <c r="CEM2510" s="207"/>
      <c r="CEN2510" s="238"/>
      <c r="CEO2510" s="207"/>
      <c r="CEP2510" s="207"/>
      <c r="CEQ2510" s="187"/>
      <c r="CER2510" s="187"/>
      <c r="CES2510" s="204"/>
      <c r="CET2510" s="272"/>
      <c r="CEU2510" s="207"/>
      <c r="CEV2510" s="238"/>
      <c r="CEW2510" s="207"/>
      <c r="CEX2510" s="207"/>
      <c r="CEY2510" s="187"/>
      <c r="CEZ2510" s="187"/>
      <c r="CFA2510" s="204"/>
      <c r="CFB2510" s="272"/>
      <c r="CFC2510" s="207"/>
      <c r="CFD2510" s="238"/>
      <c r="CFE2510" s="207"/>
      <c r="CFF2510" s="207"/>
      <c r="CFG2510" s="187"/>
      <c r="CFH2510" s="187"/>
      <c r="CFI2510" s="204"/>
      <c r="CFJ2510" s="272"/>
      <c r="CFK2510" s="207"/>
      <c r="CFL2510" s="238"/>
      <c r="CFM2510" s="207"/>
      <c r="CFN2510" s="207"/>
      <c r="CFO2510" s="187"/>
      <c r="CFP2510" s="187"/>
      <c r="CFQ2510" s="204"/>
      <c r="CFR2510" s="272"/>
      <c r="CFS2510" s="207"/>
      <c r="CFT2510" s="238"/>
      <c r="CFU2510" s="207"/>
      <c r="CFV2510" s="207"/>
      <c r="CFW2510" s="187"/>
      <c r="CFX2510" s="187"/>
      <c r="CFY2510" s="204"/>
      <c r="CFZ2510" s="272"/>
      <c r="CGA2510" s="207"/>
      <c r="CGB2510" s="238"/>
      <c r="CGC2510" s="207"/>
      <c r="CGD2510" s="207"/>
      <c r="CGE2510" s="187"/>
      <c r="CGF2510" s="187"/>
      <c r="CGG2510" s="204"/>
      <c r="CGH2510" s="272"/>
      <c r="CGI2510" s="207"/>
      <c r="CGJ2510" s="238"/>
      <c r="CGK2510" s="207"/>
      <c r="CGL2510" s="207"/>
      <c r="CGM2510" s="187"/>
      <c r="CGN2510" s="187"/>
      <c r="CGO2510" s="204"/>
      <c r="CGP2510" s="272"/>
      <c r="CGQ2510" s="207"/>
      <c r="CGR2510" s="238"/>
      <c r="CGS2510" s="207"/>
      <c r="CGT2510" s="207"/>
      <c r="CGU2510" s="187"/>
      <c r="CGV2510" s="187"/>
      <c r="CGW2510" s="204"/>
      <c r="CGX2510" s="272"/>
      <c r="CGY2510" s="207"/>
      <c r="CGZ2510" s="238"/>
      <c r="CHA2510" s="207"/>
      <c r="CHB2510" s="207"/>
      <c r="CHC2510" s="187"/>
      <c r="CHD2510" s="187"/>
      <c r="CHE2510" s="204"/>
      <c r="CHF2510" s="272"/>
      <c r="CHG2510" s="207"/>
      <c r="CHH2510" s="238"/>
      <c r="CHI2510" s="207"/>
      <c r="CHJ2510" s="207"/>
      <c r="CHK2510" s="187"/>
      <c r="CHL2510" s="187"/>
      <c r="CHM2510" s="204"/>
      <c r="CHN2510" s="272"/>
      <c r="CHO2510" s="207"/>
      <c r="CHP2510" s="238"/>
      <c r="CHQ2510" s="207"/>
      <c r="CHR2510" s="207"/>
      <c r="CHS2510" s="187"/>
      <c r="CHT2510" s="187"/>
      <c r="CHU2510" s="204"/>
      <c r="CHV2510" s="272"/>
      <c r="CHW2510" s="207"/>
      <c r="CHX2510" s="238"/>
      <c r="CHY2510" s="207"/>
      <c r="CHZ2510" s="207"/>
      <c r="CIA2510" s="187"/>
      <c r="CIB2510" s="187"/>
      <c r="CIC2510" s="204"/>
      <c r="CID2510" s="272"/>
      <c r="CIE2510" s="207"/>
      <c r="CIF2510" s="238"/>
      <c r="CIG2510" s="207"/>
      <c r="CIH2510" s="207"/>
      <c r="CII2510" s="187"/>
      <c r="CIJ2510" s="187"/>
      <c r="CIK2510" s="204"/>
      <c r="CIL2510" s="272"/>
      <c r="CIM2510" s="207"/>
      <c r="CIN2510" s="238"/>
      <c r="CIO2510" s="207"/>
      <c r="CIP2510" s="207"/>
      <c r="CIQ2510" s="187"/>
      <c r="CIR2510" s="187"/>
      <c r="CIS2510" s="204"/>
      <c r="CIT2510" s="272"/>
      <c r="CIU2510" s="207"/>
      <c r="CIV2510" s="238"/>
      <c r="CIW2510" s="207"/>
      <c r="CIX2510" s="207"/>
      <c r="CIY2510" s="187"/>
      <c r="CIZ2510" s="187"/>
      <c r="CJA2510" s="204"/>
      <c r="CJB2510" s="272"/>
      <c r="CJC2510" s="207"/>
      <c r="CJD2510" s="238"/>
      <c r="CJE2510" s="207"/>
      <c r="CJF2510" s="207"/>
      <c r="CJG2510" s="187"/>
      <c r="CJH2510" s="187"/>
      <c r="CJI2510" s="204"/>
      <c r="CJJ2510" s="272"/>
      <c r="CJK2510" s="207"/>
      <c r="CJL2510" s="238"/>
      <c r="CJM2510" s="207"/>
      <c r="CJN2510" s="207"/>
      <c r="CJO2510" s="187"/>
      <c r="CJP2510" s="187"/>
      <c r="CJQ2510" s="204"/>
      <c r="CJR2510" s="272"/>
      <c r="CJS2510" s="207"/>
      <c r="CJT2510" s="238"/>
      <c r="CJU2510" s="207"/>
      <c r="CJV2510" s="207"/>
      <c r="CJW2510" s="187"/>
      <c r="CJX2510" s="187"/>
      <c r="CJY2510" s="204"/>
      <c r="CJZ2510" s="272"/>
      <c r="CKA2510" s="207"/>
      <c r="CKB2510" s="238"/>
      <c r="CKC2510" s="207"/>
      <c r="CKD2510" s="207"/>
      <c r="CKE2510" s="187"/>
      <c r="CKF2510" s="187"/>
      <c r="CKG2510" s="204"/>
      <c r="CKH2510" s="272"/>
      <c r="CKI2510" s="207"/>
      <c r="CKJ2510" s="238"/>
      <c r="CKK2510" s="207"/>
      <c r="CKL2510" s="207"/>
      <c r="CKM2510" s="187"/>
      <c r="CKN2510" s="187"/>
      <c r="CKO2510" s="204"/>
      <c r="CKP2510" s="272"/>
      <c r="CKQ2510" s="207"/>
      <c r="CKR2510" s="238"/>
      <c r="CKS2510" s="207"/>
      <c r="CKT2510" s="207"/>
      <c r="CKU2510" s="187"/>
      <c r="CKV2510" s="187"/>
      <c r="CKW2510" s="204"/>
      <c r="CKX2510" s="272"/>
      <c r="CKY2510" s="207"/>
      <c r="CKZ2510" s="238"/>
      <c r="CLA2510" s="207"/>
      <c r="CLB2510" s="207"/>
      <c r="CLC2510" s="187"/>
      <c r="CLD2510" s="187"/>
      <c r="CLE2510" s="204"/>
      <c r="CLF2510" s="272"/>
      <c r="CLG2510" s="207"/>
      <c r="CLH2510" s="238"/>
      <c r="CLI2510" s="207"/>
      <c r="CLJ2510" s="207"/>
      <c r="CLK2510" s="187"/>
      <c r="CLL2510" s="187"/>
      <c r="CLM2510" s="204"/>
      <c r="CLN2510" s="272"/>
      <c r="CLO2510" s="207"/>
      <c r="CLP2510" s="238"/>
      <c r="CLQ2510" s="207"/>
      <c r="CLR2510" s="207"/>
      <c r="CLS2510" s="187"/>
      <c r="CLT2510" s="187"/>
      <c r="CLU2510" s="204"/>
      <c r="CLV2510" s="272"/>
      <c r="CLW2510" s="207"/>
      <c r="CLX2510" s="238"/>
      <c r="CLY2510" s="207"/>
      <c r="CLZ2510" s="207"/>
      <c r="CMA2510" s="187"/>
      <c r="CMB2510" s="187"/>
      <c r="CMC2510" s="204"/>
      <c r="CMD2510" s="272"/>
      <c r="CME2510" s="207"/>
      <c r="CMF2510" s="238"/>
      <c r="CMG2510" s="207"/>
      <c r="CMH2510" s="207"/>
      <c r="CMI2510" s="187"/>
      <c r="CMJ2510" s="187"/>
      <c r="CMK2510" s="204"/>
      <c r="CML2510" s="272"/>
      <c r="CMM2510" s="207"/>
      <c r="CMN2510" s="238"/>
      <c r="CMO2510" s="207"/>
      <c r="CMP2510" s="207"/>
      <c r="CMQ2510" s="187"/>
      <c r="CMR2510" s="187"/>
      <c r="CMS2510" s="204"/>
      <c r="CMT2510" s="272"/>
      <c r="CMU2510" s="207"/>
      <c r="CMV2510" s="238"/>
      <c r="CMW2510" s="207"/>
      <c r="CMX2510" s="207"/>
      <c r="CMY2510" s="187"/>
      <c r="CMZ2510" s="187"/>
      <c r="CNA2510" s="204"/>
      <c r="CNB2510" s="272"/>
      <c r="CNC2510" s="207"/>
      <c r="CND2510" s="238"/>
      <c r="CNE2510" s="207"/>
      <c r="CNF2510" s="207"/>
      <c r="CNG2510" s="187"/>
      <c r="CNH2510" s="187"/>
      <c r="CNI2510" s="204"/>
      <c r="CNJ2510" s="272"/>
      <c r="CNK2510" s="207"/>
      <c r="CNL2510" s="238"/>
      <c r="CNM2510" s="207"/>
      <c r="CNN2510" s="207"/>
      <c r="CNO2510" s="187"/>
      <c r="CNP2510" s="187"/>
      <c r="CNQ2510" s="204"/>
      <c r="CNR2510" s="272"/>
      <c r="CNS2510" s="207"/>
      <c r="CNT2510" s="238"/>
      <c r="CNU2510" s="207"/>
      <c r="CNV2510" s="207"/>
      <c r="CNW2510" s="187"/>
      <c r="CNX2510" s="187"/>
      <c r="CNY2510" s="204"/>
      <c r="CNZ2510" s="272"/>
      <c r="COA2510" s="207"/>
      <c r="COB2510" s="238"/>
      <c r="COC2510" s="207"/>
      <c r="COD2510" s="207"/>
      <c r="COE2510" s="187"/>
      <c r="COF2510" s="187"/>
      <c r="COG2510" s="204"/>
      <c r="COH2510" s="272"/>
      <c r="COI2510" s="207"/>
      <c r="COJ2510" s="238"/>
      <c r="COK2510" s="207"/>
      <c r="COL2510" s="207"/>
      <c r="COM2510" s="187"/>
      <c r="CON2510" s="187"/>
      <c r="COO2510" s="204"/>
      <c r="COP2510" s="272"/>
      <c r="COQ2510" s="207"/>
      <c r="COR2510" s="238"/>
      <c r="COS2510" s="207"/>
      <c r="COT2510" s="207"/>
      <c r="COU2510" s="187"/>
      <c r="COV2510" s="187"/>
      <c r="COW2510" s="204"/>
      <c r="COX2510" s="272"/>
      <c r="COY2510" s="207"/>
      <c r="COZ2510" s="238"/>
      <c r="CPA2510" s="207"/>
      <c r="CPB2510" s="207"/>
      <c r="CPC2510" s="187"/>
      <c r="CPD2510" s="187"/>
      <c r="CPE2510" s="204"/>
      <c r="CPF2510" s="272"/>
      <c r="CPG2510" s="207"/>
      <c r="CPH2510" s="238"/>
      <c r="CPI2510" s="207"/>
      <c r="CPJ2510" s="207"/>
      <c r="CPK2510" s="187"/>
      <c r="CPL2510" s="187"/>
      <c r="CPM2510" s="204"/>
      <c r="CPN2510" s="272"/>
      <c r="CPO2510" s="207"/>
      <c r="CPP2510" s="238"/>
      <c r="CPQ2510" s="207"/>
      <c r="CPR2510" s="207"/>
      <c r="CPS2510" s="187"/>
      <c r="CPT2510" s="187"/>
      <c r="CPU2510" s="204"/>
      <c r="CPV2510" s="272"/>
      <c r="CPW2510" s="207"/>
      <c r="CPX2510" s="238"/>
      <c r="CPY2510" s="207"/>
      <c r="CPZ2510" s="207"/>
      <c r="CQA2510" s="187"/>
      <c r="CQB2510" s="187"/>
      <c r="CQC2510" s="204"/>
      <c r="CQD2510" s="272"/>
      <c r="CQE2510" s="207"/>
      <c r="CQF2510" s="238"/>
      <c r="CQG2510" s="207"/>
      <c r="CQH2510" s="207"/>
      <c r="CQI2510" s="187"/>
      <c r="CQJ2510" s="187"/>
      <c r="CQK2510" s="204"/>
      <c r="CQL2510" s="272"/>
      <c r="CQM2510" s="207"/>
      <c r="CQN2510" s="238"/>
      <c r="CQO2510" s="207"/>
      <c r="CQP2510" s="207"/>
      <c r="CQQ2510" s="187"/>
      <c r="CQR2510" s="187"/>
      <c r="CQS2510" s="204"/>
      <c r="CQT2510" s="272"/>
      <c r="CQU2510" s="207"/>
      <c r="CQV2510" s="238"/>
      <c r="CQW2510" s="207"/>
      <c r="CQX2510" s="207"/>
      <c r="CQY2510" s="187"/>
      <c r="CQZ2510" s="187"/>
      <c r="CRA2510" s="204"/>
      <c r="CRB2510" s="272"/>
      <c r="CRC2510" s="207"/>
      <c r="CRD2510" s="238"/>
      <c r="CRE2510" s="207"/>
      <c r="CRF2510" s="207"/>
      <c r="CRG2510" s="187"/>
      <c r="CRH2510" s="187"/>
      <c r="CRI2510" s="204"/>
      <c r="CRJ2510" s="272"/>
      <c r="CRK2510" s="207"/>
      <c r="CRL2510" s="238"/>
      <c r="CRM2510" s="207"/>
      <c r="CRN2510" s="207"/>
      <c r="CRO2510" s="187"/>
      <c r="CRP2510" s="187"/>
      <c r="CRQ2510" s="204"/>
      <c r="CRR2510" s="272"/>
      <c r="CRS2510" s="207"/>
      <c r="CRT2510" s="238"/>
      <c r="CRU2510" s="207"/>
      <c r="CRV2510" s="207"/>
      <c r="CRW2510" s="187"/>
      <c r="CRX2510" s="187"/>
      <c r="CRY2510" s="204"/>
      <c r="CRZ2510" s="272"/>
      <c r="CSA2510" s="207"/>
      <c r="CSB2510" s="238"/>
      <c r="CSC2510" s="207"/>
      <c r="CSD2510" s="207"/>
      <c r="CSE2510" s="187"/>
      <c r="CSF2510" s="187"/>
      <c r="CSG2510" s="204"/>
      <c r="CSH2510" s="272"/>
      <c r="CSI2510" s="207"/>
      <c r="CSJ2510" s="238"/>
      <c r="CSK2510" s="207"/>
      <c r="CSL2510" s="207"/>
      <c r="CSM2510" s="187"/>
      <c r="CSN2510" s="187"/>
      <c r="CSO2510" s="204"/>
      <c r="CSP2510" s="272"/>
      <c r="CSQ2510" s="207"/>
      <c r="CSR2510" s="238"/>
      <c r="CSS2510" s="207"/>
      <c r="CST2510" s="207"/>
      <c r="CSU2510" s="187"/>
      <c r="CSV2510" s="187"/>
      <c r="CSW2510" s="204"/>
      <c r="CSX2510" s="272"/>
      <c r="CSY2510" s="207"/>
      <c r="CSZ2510" s="238"/>
      <c r="CTA2510" s="207"/>
      <c r="CTB2510" s="207"/>
      <c r="CTC2510" s="187"/>
      <c r="CTD2510" s="187"/>
      <c r="CTE2510" s="204"/>
      <c r="CTF2510" s="272"/>
      <c r="CTG2510" s="207"/>
      <c r="CTH2510" s="238"/>
      <c r="CTI2510" s="207"/>
      <c r="CTJ2510" s="207"/>
      <c r="CTK2510" s="187"/>
      <c r="CTL2510" s="187"/>
      <c r="CTM2510" s="204"/>
      <c r="CTN2510" s="272"/>
      <c r="CTO2510" s="207"/>
      <c r="CTP2510" s="238"/>
      <c r="CTQ2510" s="207"/>
      <c r="CTR2510" s="207"/>
      <c r="CTS2510" s="187"/>
      <c r="CTT2510" s="187"/>
      <c r="CTU2510" s="204"/>
      <c r="CTV2510" s="272"/>
      <c r="CTW2510" s="207"/>
      <c r="CTX2510" s="238"/>
      <c r="CTY2510" s="207"/>
      <c r="CTZ2510" s="207"/>
      <c r="CUA2510" s="187"/>
      <c r="CUB2510" s="187"/>
      <c r="CUC2510" s="204"/>
      <c r="CUD2510" s="272"/>
      <c r="CUE2510" s="207"/>
      <c r="CUF2510" s="238"/>
      <c r="CUG2510" s="207"/>
      <c r="CUH2510" s="207"/>
      <c r="CUI2510" s="187"/>
      <c r="CUJ2510" s="187"/>
      <c r="CUK2510" s="204"/>
      <c r="CUL2510" s="272"/>
      <c r="CUM2510" s="207"/>
      <c r="CUN2510" s="238"/>
      <c r="CUO2510" s="207"/>
      <c r="CUP2510" s="207"/>
      <c r="CUQ2510" s="187"/>
      <c r="CUR2510" s="187"/>
      <c r="CUS2510" s="204"/>
      <c r="CUT2510" s="272"/>
      <c r="CUU2510" s="207"/>
      <c r="CUV2510" s="238"/>
      <c r="CUW2510" s="207"/>
      <c r="CUX2510" s="207"/>
      <c r="CUY2510" s="187"/>
      <c r="CUZ2510" s="187"/>
      <c r="CVA2510" s="204"/>
      <c r="CVB2510" s="272"/>
      <c r="CVC2510" s="207"/>
      <c r="CVD2510" s="238"/>
      <c r="CVE2510" s="207"/>
      <c r="CVF2510" s="207"/>
      <c r="CVG2510" s="187"/>
      <c r="CVH2510" s="187"/>
      <c r="CVI2510" s="204"/>
      <c r="CVJ2510" s="272"/>
      <c r="CVK2510" s="207"/>
      <c r="CVL2510" s="238"/>
      <c r="CVM2510" s="207"/>
      <c r="CVN2510" s="207"/>
      <c r="CVO2510" s="187"/>
      <c r="CVP2510" s="187"/>
      <c r="CVQ2510" s="204"/>
      <c r="CVR2510" s="272"/>
      <c r="CVS2510" s="207"/>
      <c r="CVT2510" s="238"/>
      <c r="CVU2510" s="207"/>
      <c r="CVV2510" s="207"/>
      <c r="CVW2510" s="187"/>
      <c r="CVX2510" s="187"/>
      <c r="CVY2510" s="204"/>
      <c r="CVZ2510" s="272"/>
      <c r="CWA2510" s="207"/>
      <c r="CWB2510" s="238"/>
      <c r="CWC2510" s="207"/>
      <c r="CWD2510" s="207"/>
      <c r="CWE2510" s="187"/>
      <c r="CWF2510" s="187"/>
      <c r="CWG2510" s="204"/>
      <c r="CWH2510" s="272"/>
      <c r="CWI2510" s="207"/>
      <c r="CWJ2510" s="238"/>
      <c r="CWK2510" s="207"/>
      <c r="CWL2510" s="207"/>
      <c r="CWM2510" s="187"/>
      <c r="CWN2510" s="187"/>
      <c r="CWO2510" s="204"/>
      <c r="CWP2510" s="272"/>
      <c r="CWQ2510" s="207"/>
      <c r="CWR2510" s="238"/>
      <c r="CWS2510" s="207"/>
      <c r="CWT2510" s="207"/>
      <c r="CWU2510" s="187"/>
      <c r="CWV2510" s="187"/>
      <c r="CWW2510" s="204"/>
      <c r="CWX2510" s="272"/>
      <c r="CWY2510" s="207"/>
      <c r="CWZ2510" s="238"/>
      <c r="CXA2510" s="207"/>
      <c r="CXB2510" s="207"/>
      <c r="CXC2510" s="187"/>
      <c r="CXD2510" s="187"/>
      <c r="CXE2510" s="204"/>
      <c r="CXF2510" s="272"/>
      <c r="CXG2510" s="207"/>
      <c r="CXH2510" s="238"/>
      <c r="CXI2510" s="207"/>
      <c r="CXJ2510" s="207"/>
      <c r="CXK2510" s="187"/>
      <c r="CXL2510" s="187"/>
      <c r="CXM2510" s="204"/>
      <c r="CXN2510" s="272"/>
      <c r="CXO2510" s="207"/>
      <c r="CXP2510" s="238"/>
      <c r="CXQ2510" s="207"/>
      <c r="CXR2510" s="207"/>
      <c r="CXS2510" s="187"/>
      <c r="CXT2510" s="187"/>
      <c r="CXU2510" s="204"/>
      <c r="CXV2510" s="272"/>
      <c r="CXW2510" s="207"/>
      <c r="CXX2510" s="238"/>
      <c r="CXY2510" s="207"/>
      <c r="CXZ2510" s="207"/>
      <c r="CYA2510" s="187"/>
      <c r="CYB2510" s="187"/>
      <c r="CYC2510" s="204"/>
      <c r="CYD2510" s="272"/>
      <c r="CYE2510" s="207"/>
      <c r="CYF2510" s="238"/>
      <c r="CYG2510" s="207"/>
      <c r="CYH2510" s="207"/>
      <c r="CYI2510" s="187"/>
      <c r="CYJ2510" s="187"/>
      <c r="CYK2510" s="204"/>
      <c r="CYL2510" s="272"/>
      <c r="CYM2510" s="207"/>
      <c r="CYN2510" s="238"/>
      <c r="CYO2510" s="207"/>
      <c r="CYP2510" s="207"/>
      <c r="CYQ2510" s="187"/>
      <c r="CYR2510" s="187"/>
      <c r="CYS2510" s="204"/>
      <c r="CYT2510" s="272"/>
      <c r="CYU2510" s="207"/>
      <c r="CYV2510" s="238"/>
      <c r="CYW2510" s="207"/>
      <c r="CYX2510" s="207"/>
      <c r="CYY2510" s="187"/>
      <c r="CYZ2510" s="187"/>
      <c r="CZA2510" s="204"/>
      <c r="CZB2510" s="272"/>
      <c r="CZC2510" s="207"/>
      <c r="CZD2510" s="238"/>
      <c r="CZE2510" s="207"/>
      <c r="CZF2510" s="207"/>
      <c r="CZG2510" s="187"/>
      <c r="CZH2510" s="187"/>
      <c r="CZI2510" s="204"/>
      <c r="CZJ2510" s="272"/>
      <c r="CZK2510" s="207"/>
      <c r="CZL2510" s="238"/>
      <c r="CZM2510" s="207"/>
      <c r="CZN2510" s="207"/>
      <c r="CZO2510" s="187"/>
      <c r="CZP2510" s="187"/>
      <c r="CZQ2510" s="204"/>
      <c r="CZR2510" s="272"/>
      <c r="CZS2510" s="207"/>
      <c r="CZT2510" s="238"/>
      <c r="CZU2510" s="207"/>
      <c r="CZV2510" s="207"/>
      <c r="CZW2510" s="187"/>
      <c r="CZX2510" s="187"/>
      <c r="CZY2510" s="204"/>
      <c r="CZZ2510" s="272"/>
      <c r="DAA2510" s="207"/>
      <c r="DAB2510" s="238"/>
      <c r="DAC2510" s="207"/>
      <c r="DAD2510" s="207"/>
      <c r="DAE2510" s="187"/>
      <c r="DAF2510" s="187"/>
      <c r="DAG2510" s="204"/>
      <c r="DAH2510" s="272"/>
      <c r="DAI2510" s="207"/>
      <c r="DAJ2510" s="238"/>
      <c r="DAK2510" s="207"/>
      <c r="DAL2510" s="207"/>
      <c r="DAM2510" s="187"/>
      <c r="DAN2510" s="187"/>
      <c r="DAO2510" s="204"/>
      <c r="DAP2510" s="272"/>
      <c r="DAQ2510" s="207"/>
      <c r="DAR2510" s="238"/>
      <c r="DAS2510" s="207"/>
      <c r="DAT2510" s="207"/>
      <c r="DAU2510" s="187"/>
      <c r="DAV2510" s="187"/>
      <c r="DAW2510" s="204"/>
      <c r="DAX2510" s="272"/>
      <c r="DAY2510" s="207"/>
      <c r="DAZ2510" s="238"/>
      <c r="DBA2510" s="207"/>
      <c r="DBB2510" s="207"/>
      <c r="DBC2510" s="187"/>
      <c r="DBD2510" s="187"/>
      <c r="DBE2510" s="204"/>
      <c r="DBF2510" s="272"/>
      <c r="DBG2510" s="207"/>
      <c r="DBH2510" s="238"/>
      <c r="DBI2510" s="207"/>
      <c r="DBJ2510" s="207"/>
      <c r="DBK2510" s="187"/>
      <c r="DBL2510" s="187"/>
      <c r="DBM2510" s="204"/>
      <c r="DBN2510" s="272"/>
      <c r="DBO2510" s="207"/>
      <c r="DBP2510" s="238"/>
      <c r="DBQ2510" s="207"/>
      <c r="DBR2510" s="207"/>
      <c r="DBS2510" s="187"/>
      <c r="DBT2510" s="187"/>
      <c r="DBU2510" s="204"/>
      <c r="DBV2510" s="272"/>
      <c r="DBW2510" s="207"/>
      <c r="DBX2510" s="238"/>
      <c r="DBY2510" s="207"/>
      <c r="DBZ2510" s="207"/>
      <c r="DCA2510" s="187"/>
      <c r="DCB2510" s="187"/>
      <c r="DCC2510" s="204"/>
      <c r="DCD2510" s="272"/>
      <c r="DCE2510" s="207"/>
      <c r="DCF2510" s="238"/>
      <c r="DCG2510" s="207"/>
      <c r="DCH2510" s="207"/>
      <c r="DCI2510" s="187"/>
      <c r="DCJ2510" s="187"/>
      <c r="DCK2510" s="204"/>
      <c r="DCL2510" s="272"/>
      <c r="DCM2510" s="207"/>
      <c r="DCN2510" s="238"/>
      <c r="DCO2510" s="207"/>
      <c r="DCP2510" s="207"/>
      <c r="DCQ2510" s="187"/>
      <c r="DCR2510" s="187"/>
      <c r="DCS2510" s="204"/>
      <c r="DCT2510" s="272"/>
      <c r="DCU2510" s="207"/>
      <c r="DCV2510" s="238"/>
      <c r="DCW2510" s="207"/>
      <c r="DCX2510" s="207"/>
      <c r="DCY2510" s="187"/>
      <c r="DCZ2510" s="187"/>
      <c r="DDA2510" s="204"/>
      <c r="DDB2510" s="272"/>
      <c r="DDC2510" s="207"/>
      <c r="DDD2510" s="238"/>
      <c r="DDE2510" s="207"/>
      <c r="DDF2510" s="207"/>
      <c r="DDG2510" s="187"/>
      <c r="DDH2510" s="187"/>
      <c r="DDI2510" s="204"/>
      <c r="DDJ2510" s="272"/>
      <c r="DDK2510" s="207"/>
      <c r="DDL2510" s="238"/>
      <c r="DDM2510" s="207"/>
      <c r="DDN2510" s="207"/>
      <c r="DDO2510" s="187"/>
      <c r="DDP2510" s="187"/>
      <c r="DDQ2510" s="204"/>
      <c r="DDR2510" s="272"/>
      <c r="DDS2510" s="207"/>
      <c r="DDT2510" s="238"/>
      <c r="DDU2510" s="207"/>
      <c r="DDV2510" s="207"/>
      <c r="DDW2510" s="187"/>
      <c r="DDX2510" s="187"/>
      <c r="DDY2510" s="204"/>
      <c r="DDZ2510" s="272"/>
      <c r="DEA2510" s="207"/>
      <c r="DEB2510" s="238"/>
      <c r="DEC2510" s="207"/>
      <c r="DED2510" s="207"/>
      <c r="DEE2510" s="187"/>
      <c r="DEF2510" s="187"/>
      <c r="DEG2510" s="204"/>
      <c r="DEH2510" s="272"/>
      <c r="DEI2510" s="207"/>
      <c r="DEJ2510" s="238"/>
      <c r="DEK2510" s="207"/>
      <c r="DEL2510" s="207"/>
      <c r="DEM2510" s="187"/>
      <c r="DEN2510" s="187"/>
      <c r="DEO2510" s="204"/>
      <c r="DEP2510" s="272"/>
      <c r="DEQ2510" s="207"/>
      <c r="DER2510" s="238"/>
      <c r="DES2510" s="207"/>
      <c r="DET2510" s="207"/>
      <c r="DEU2510" s="187"/>
      <c r="DEV2510" s="187"/>
      <c r="DEW2510" s="204"/>
      <c r="DEX2510" s="272"/>
      <c r="DEY2510" s="207"/>
      <c r="DEZ2510" s="238"/>
      <c r="DFA2510" s="207"/>
      <c r="DFB2510" s="207"/>
      <c r="DFC2510" s="187"/>
      <c r="DFD2510" s="187"/>
      <c r="DFE2510" s="204"/>
      <c r="DFF2510" s="272"/>
      <c r="DFG2510" s="207"/>
      <c r="DFH2510" s="238"/>
      <c r="DFI2510" s="207"/>
      <c r="DFJ2510" s="207"/>
      <c r="DFK2510" s="187"/>
      <c r="DFL2510" s="187"/>
      <c r="DFM2510" s="204"/>
      <c r="DFN2510" s="272"/>
      <c r="DFO2510" s="207"/>
      <c r="DFP2510" s="238"/>
      <c r="DFQ2510" s="207"/>
      <c r="DFR2510" s="207"/>
      <c r="DFS2510" s="187"/>
      <c r="DFT2510" s="187"/>
      <c r="DFU2510" s="204"/>
      <c r="DFV2510" s="272"/>
      <c r="DFW2510" s="207"/>
      <c r="DFX2510" s="238"/>
      <c r="DFY2510" s="207"/>
      <c r="DFZ2510" s="207"/>
      <c r="DGA2510" s="187"/>
      <c r="DGB2510" s="187"/>
      <c r="DGC2510" s="204"/>
      <c r="DGD2510" s="272"/>
      <c r="DGE2510" s="207"/>
      <c r="DGF2510" s="238"/>
      <c r="DGG2510" s="207"/>
      <c r="DGH2510" s="207"/>
      <c r="DGI2510" s="187"/>
      <c r="DGJ2510" s="187"/>
      <c r="DGK2510" s="204"/>
      <c r="DGL2510" s="272"/>
      <c r="DGM2510" s="207"/>
      <c r="DGN2510" s="238"/>
      <c r="DGO2510" s="207"/>
      <c r="DGP2510" s="207"/>
      <c r="DGQ2510" s="187"/>
      <c r="DGR2510" s="187"/>
      <c r="DGS2510" s="204"/>
      <c r="DGT2510" s="272"/>
      <c r="DGU2510" s="207"/>
      <c r="DGV2510" s="238"/>
      <c r="DGW2510" s="207"/>
      <c r="DGX2510" s="207"/>
      <c r="DGY2510" s="187"/>
      <c r="DGZ2510" s="187"/>
      <c r="DHA2510" s="204"/>
      <c r="DHB2510" s="272"/>
      <c r="DHC2510" s="207"/>
      <c r="DHD2510" s="238"/>
      <c r="DHE2510" s="207"/>
      <c r="DHF2510" s="207"/>
      <c r="DHG2510" s="187"/>
      <c r="DHH2510" s="187"/>
      <c r="DHI2510" s="204"/>
      <c r="DHJ2510" s="272"/>
      <c r="DHK2510" s="207"/>
      <c r="DHL2510" s="238"/>
      <c r="DHM2510" s="207"/>
      <c r="DHN2510" s="207"/>
      <c r="DHO2510" s="187"/>
      <c r="DHP2510" s="187"/>
      <c r="DHQ2510" s="204"/>
      <c r="DHR2510" s="272"/>
      <c r="DHS2510" s="207"/>
      <c r="DHT2510" s="238"/>
      <c r="DHU2510" s="207"/>
      <c r="DHV2510" s="207"/>
      <c r="DHW2510" s="187"/>
      <c r="DHX2510" s="187"/>
      <c r="DHY2510" s="204"/>
      <c r="DHZ2510" s="272"/>
      <c r="DIA2510" s="207"/>
      <c r="DIB2510" s="238"/>
      <c r="DIC2510" s="207"/>
      <c r="DID2510" s="207"/>
      <c r="DIE2510" s="187"/>
      <c r="DIF2510" s="187"/>
      <c r="DIG2510" s="204"/>
      <c r="DIH2510" s="272"/>
      <c r="DII2510" s="207"/>
      <c r="DIJ2510" s="238"/>
      <c r="DIK2510" s="207"/>
      <c r="DIL2510" s="207"/>
      <c r="DIM2510" s="187"/>
      <c r="DIN2510" s="187"/>
      <c r="DIO2510" s="204"/>
      <c r="DIP2510" s="272"/>
      <c r="DIQ2510" s="207"/>
      <c r="DIR2510" s="238"/>
      <c r="DIS2510" s="207"/>
      <c r="DIT2510" s="207"/>
      <c r="DIU2510" s="187"/>
      <c r="DIV2510" s="187"/>
      <c r="DIW2510" s="204"/>
      <c r="DIX2510" s="272"/>
      <c r="DIY2510" s="207"/>
      <c r="DIZ2510" s="238"/>
      <c r="DJA2510" s="207"/>
      <c r="DJB2510" s="207"/>
      <c r="DJC2510" s="187"/>
      <c r="DJD2510" s="187"/>
      <c r="DJE2510" s="204"/>
      <c r="DJF2510" s="272"/>
      <c r="DJG2510" s="207"/>
      <c r="DJH2510" s="238"/>
      <c r="DJI2510" s="207"/>
      <c r="DJJ2510" s="207"/>
      <c r="DJK2510" s="187"/>
      <c r="DJL2510" s="187"/>
      <c r="DJM2510" s="204"/>
      <c r="DJN2510" s="272"/>
      <c r="DJO2510" s="207"/>
      <c r="DJP2510" s="238"/>
      <c r="DJQ2510" s="207"/>
      <c r="DJR2510" s="207"/>
      <c r="DJS2510" s="187"/>
      <c r="DJT2510" s="187"/>
      <c r="DJU2510" s="204"/>
      <c r="DJV2510" s="272"/>
      <c r="DJW2510" s="207"/>
      <c r="DJX2510" s="238"/>
      <c r="DJY2510" s="207"/>
      <c r="DJZ2510" s="207"/>
      <c r="DKA2510" s="187"/>
      <c r="DKB2510" s="187"/>
      <c r="DKC2510" s="204"/>
      <c r="DKD2510" s="272"/>
      <c r="DKE2510" s="207"/>
      <c r="DKF2510" s="238"/>
      <c r="DKG2510" s="207"/>
      <c r="DKH2510" s="207"/>
      <c r="DKI2510" s="187"/>
      <c r="DKJ2510" s="187"/>
      <c r="DKK2510" s="204"/>
      <c r="DKL2510" s="272"/>
      <c r="DKM2510" s="207"/>
      <c r="DKN2510" s="238"/>
      <c r="DKO2510" s="207"/>
      <c r="DKP2510" s="207"/>
      <c r="DKQ2510" s="187"/>
      <c r="DKR2510" s="187"/>
      <c r="DKS2510" s="204"/>
      <c r="DKT2510" s="272"/>
      <c r="DKU2510" s="207"/>
      <c r="DKV2510" s="238"/>
      <c r="DKW2510" s="207"/>
      <c r="DKX2510" s="207"/>
      <c r="DKY2510" s="187"/>
      <c r="DKZ2510" s="187"/>
      <c r="DLA2510" s="204"/>
      <c r="DLB2510" s="272"/>
      <c r="DLC2510" s="207"/>
      <c r="DLD2510" s="238"/>
      <c r="DLE2510" s="207"/>
      <c r="DLF2510" s="207"/>
      <c r="DLG2510" s="187"/>
      <c r="DLH2510" s="187"/>
      <c r="DLI2510" s="204"/>
      <c r="DLJ2510" s="272"/>
      <c r="DLK2510" s="207"/>
      <c r="DLL2510" s="238"/>
      <c r="DLM2510" s="207"/>
      <c r="DLN2510" s="207"/>
      <c r="DLO2510" s="187"/>
      <c r="DLP2510" s="187"/>
      <c r="DLQ2510" s="204"/>
      <c r="DLR2510" s="272"/>
      <c r="DLS2510" s="207"/>
      <c r="DLT2510" s="238"/>
      <c r="DLU2510" s="207"/>
      <c r="DLV2510" s="207"/>
      <c r="DLW2510" s="187"/>
      <c r="DLX2510" s="187"/>
      <c r="DLY2510" s="204"/>
      <c r="DLZ2510" s="272"/>
      <c r="DMA2510" s="207"/>
      <c r="DMB2510" s="238"/>
      <c r="DMC2510" s="207"/>
      <c r="DMD2510" s="207"/>
      <c r="DME2510" s="187"/>
      <c r="DMF2510" s="187"/>
      <c r="DMG2510" s="204"/>
      <c r="DMH2510" s="272"/>
      <c r="DMI2510" s="207"/>
      <c r="DMJ2510" s="238"/>
      <c r="DMK2510" s="207"/>
      <c r="DML2510" s="207"/>
      <c r="DMM2510" s="187"/>
      <c r="DMN2510" s="187"/>
      <c r="DMO2510" s="204"/>
      <c r="DMP2510" s="272"/>
      <c r="DMQ2510" s="207"/>
      <c r="DMR2510" s="238"/>
      <c r="DMS2510" s="207"/>
      <c r="DMT2510" s="207"/>
      <c r="DMU2510" s="187"/>
      <c r="DMV2510" s="187"/>
      <c r="DMW2510" s="204"/>
      <c r="DMX2510" s="272"/>
      <c r="DMY2510" s="207"/>
      <c r="DMZ2510" s="238"/>
      <c r="DNA2510" s="207"/>
      <c r="DNB2510" s="207"/>
      <c r="DNC2510" s="187"/>
      <c r="DND2510" s="187"/>
      <c r="DNE2510" s="204"/>
      <c r="DNF2510" s="272"/>
      <c r="DNG2510" s="207"/>
      <c r="DNH2510" s="238"/>
      <c r="DNI2510" s="207"/>
      <c r="DNJ2510" s="207"/>
      <c r="DNK2510" s="187"/>
      <c r="DNL2510" s="187"/>
      <c r="DNM2510" s="204"/>
      <c r="DNN2510" s="272"/>
      <c r="DNO2510" s="207"/>
      <c r="DNP2510" s="238"/>
      <c r="DNQ2510" s="207"/>
      <c r="DNR2510" s="207"/>
      <c r="DNS2510" s="187"/>
      <c r="DNT2510" s="187"/>
      <c r="DNU2510" s="204"/>
      <c r="DNV2510" s="272"/>
      <c r="DNW2510" s="207"/>
      <c r="DNX2510" s="238"/>
      <c r="DNY2510" s="207"/>
      <c r="DNZ2510" s="207"/>
      <c r="DOA2510" s="187"/>
      <c r="DOB2510" s="187"/>
      <c r="DOC2510" s="204"/>
      <c r="DOD2510" s="272"/>
      <c r="DOE2510" s="207"/>
      <c r="DOF2510" s="238"/>
      <c r="DOG2510" s="207"/>
      <c r="DOH2510" s="207"/>
      <c r="DOI2510" s="187"/>
      <c r="DOJ2510" s="187"/>
      <c r="DOK2510" s="204"/>
      <c r="DOL2510" s="272"/>
      <c r="DOM2510" s="207"/>
      <c r="DON2510" s="238"/>
      <c r="DOO2510" s="207"/>
      <c r="DOP2510" s="207"/>
      <c r="DOQ2510" s="187"/>
      <c r="DOR2510" s="187"/>
      <c r="DOS2510" s="204"/>
      <c r="DOT2510" s="272"/>
      <c r="DOU2510" s="207"/>
      <c r="DOV2510" s="238"/>
      <c r="DOW2510" s="207"/>
      <c r="DOX2510" s="207"/>
      <c r="DOY2510" s="187"/>
      <c r="DOZ2510" s="187"/>
      <c r="DPA2510" s="204"/>
      <c r="DPB2510" s="272"/>
      <c r="DPC2510" s="207"/>
      <c r="DPD2510" s="238"/>
      <c r="DPE2510" s="207"/>
      <c r="DPF2510" s="207"/>
      <c r="DPG2510" s="187"/>
      <c r="DPH2510" s="187"/>
      <c r="DPI2510" s="204"/>
      <c r="DPJ2510" s="272"/>
      <c r="DPK2510" s="207"/>
      <c r="DPL2510" s="238"/>
      <c r="DPM2510" s="207"/>
      <c r="DPN2510" s="207"/>
      <c r="DPO2510" s="187"/>
      <c r="DPP2510" s="187"/>
      <c r="DPQ2510" s="204"/>
      <c r="DPR2510" s="272"/>
      <c r="DPS2510" s="207"/>
      <c r="DPT2510" s="238"/>
      <c r="DPU2510" s="207"/>
      <c r="DPV2510" s="207"/>
      <c r="DPW2510" s="187"/>
      <c r="DPX2510" s="187"/>
      <c r="DPY2510" s="204"/>
      <c r="DPZ2510" s="272"/>
      <c r="DQA2510" s="207"/>
      <c r="DQB2510" s="238"/>
      <c r="DQC2510" s="207"/>
      <c r="DQD2510" s="207"/>
      <c r="DQE2510" s="187"/>
      <c r="DQF2510" s="187"/>
      <c r="DQG2510" s="204"/>
      <c r="DQH2510" s="272"/>
      <c r="DQI2510" s="207"/>
      <c r="DQJ2510" s="238"/>
      <c r="DQK2510" s="207"/>
      <c r="DQL2510" s="207"/>
      <c r="DQM2510" s="187"/>
      <c r="DQN2510" s="187"/>
      <c r="DQO2510" s="204"/>
      <c r="DQP2510" s="272"/>
      <c r="DQQ2510" s="207"/>
      <c r="DQR2510" s="238"/>
      <c r="DQS2510" s="207"/>
      <c r="DQT2510" s="207"/>
      <c r="DQU2510" s="187"/>
      <c r="DQV2510" s="187"/>
      <c r="DQW2510" s="204"/>
      <c r="DQX2510" s="272"/>
      <c r="DQY2510" s="207"/>
      <c r="DQZ2510" s="238"/>
      <c r="DRA2510" s="207"/>
      <c r="DRB2510" s="207"/>
      <c r="DRC2510" s="187"/>
      <c r="DRD2510" s="187"/>
      <c r="DRE2510" s="204"/>
      <c r="DRF2510" s="272"/>
      <c r="DRG2510" s="207"/>
      <c r="DRH2510" s="238"/>
      <c r="DRI2510" s="207"/>
      <c r="DRJ2510" s="207"/>
      <c r="DRK2510" s="187"/>
      <c r="DRL2510" s="187"/>
      <c r="DRM2510" s="204"/>
      <c r="DRN2510" s="272"/>
      <c r="DRO2510" s="207"/>
      <c r="DRP2510" s="238"/>
      <c r="DRQ2510" s="207"/>
      <c r="DRR2510" s="207"/>
      <c r="DRS2510" s="187"/>
      <c r="DRT2510" s="187"/>
      <c r="DRU2510" s="204"/>
      <c r="DRV2510" s="272"/>
      <c r="DRW2510" s="207"/>
      <c r="DRX2510" s="238"/>
      <c r="DRY2510" s="207"/>
      <c r="DRZ2510" s="207"/>
      <c r="DSA2510" s="187"/>
      <c r="DSB2510" s="187"/>
      <c r="DSC2510" s="204"/>
      <c r="DSD2510" s="272"/>
      <c r="DSE2510" s="207"/>
      <c r="DSF2510" s="238"/>
      <c r="DSG2510" s="207"/>
      <c r="DSH2510" s="207"/>
      <c r="DSI2510" s="187"/>
      <c r="DSJ2510" s="187"/>
      <c r="DSK2510" s="204"/>
      <c r="DSL2510" s="272"/>
      <c r="DSM2510" s="207"/>
      <c r="DSN2510" s="238"/>
      <c r="DSO2510" s="207"/>
      <c r="DSP2510" s="207"/>
      <c r="DSQ2510" s="187"/>
      <c r="DSR2510" s="187"/>
      <c r="DSS2510" s="204"/>
      <c r="DST2510" s="272"/>
      <c r="DSU2510" s="207"/>
      <c r="DSV2510" s="238"/>
      <c r="DSW2510" s="207"/>
      <c r="DSX2510" s="207"/>
      <c r="DSY2510" s="187"/>
      <c r="DSZ2510" s="187"/>
      <c r="DTA2510" s="204"/>
      <c r="DTB2510" s="272"/>
      <c r="DTC2510" s="207"/>
      <c r="DTD2510" s="238"/>
      <c r="DTE2510" s="207"/>
      <c r="DTF2510" s="207"/>
      <c r="DTG2510" s="187"/>
      <c r="DTH2510" s="187"/>
      <c r="DTI2510" s="204"/>
      <c r="DTJ2510" s="272"/>
      <c r="DTK2510" s="207"/>
      <c r="DTL2510" s="238"/>
      <c r="DTM2510" s="207"/>
      <c r="DTN2510" s="207"/>
      <c r="DTO2510" s="187"/>
      <c r="DTP2510" s="187"/>
      <c r="DTQ2510" s="204"/>
      <c r="DTR2510" s="272"/>
      <c r="DTS2510" s="207"/>
      <c r="DTT2510" s="238"/>
      <c r="DTU2510" s="207"/>
      <c r="DTV2510" s="207"/>
      <c r="DTW2510" s="187"/>
      <c r="DTX2510" s="187"/>
      <c r="DTY2510" s="204"/>
      <c r="DTZ2510" s="272"/>
      <c r="DUA2510" s="207"/>
      <c r="DUB2510" s="238"/>
      <c r="DUC2510" s="207"/>
      <c r="DUD2510" s="207"/>
      <c r="DUE2510" s="187"/>
      <c r="DUF2510" s="187"/>
      <c r="DUG2510" s="204"/>
      <c r="DUH2510" s="272"/>
      <c r="DUI2510" s="207"/>
      <c r="DUJ2510" s="238"/>
      <c r="DUK2510" s="207"/>
      <c r="DUL2510" s="207"/>
      <c r="DUM2510" s="187"/>
      <c r="DUN2510" s="187"/>
      <c r="DUO2510" s="204"/>
      <c r="DUP2510" s="272"/>
      <c r="DUQ2510" s="207"/>
      <c r="DUR2510" s="238"/>
      <c r="DUS2510" s="207"/>
      <c r="DUT2510" s="207"/>
      <c r="DUU2510" s="187"/>
      <c r="DUV2510" s="187"/>
      <c r="DUW2510" s="204"/>
      <c r="DUX2510" s="272"/>
      <c r="DUY2510" s="207"/>
      <c r="DUZ2510" s="238"/>
      <c r="DVA2510" s="207"/>
      <c r="DVB2510" s="207"/>
      <c r="DVC2510" s="187"/>
      <c r="DVD2510" s="187"/>
      <c r="DVE2510" s="204"/>
      <c r="DVF2510" s="272"/>
      <c r="DVG2510" s="207"/>
      <c r="DVH2510" s="238"/>
      <c r="DVI2510" s="207"/>
      <c r="DVJ2510" s="207"/>
      <c r="DVK2510" s="187"/>
      <c r="DVL2510" s="187"/>
      <c r="DVM2510" s="204"/>
      <c r="DVN2510" s="272"/>
      <c r="DVO2510" s="207"/>
      <c r="DVP2510" s="238"/>
      <c r="DVQ2510" s="207"/>
      <c r="DVR2510" s="207"/>
      <c r="DVS2510" s="187"/>
      <c r="DVT2510" s="187"/>
      <c r="DVU2510" s="204"/>
      <c r="DVV2510" s="272"/>
      <c r="DVW2510" s="207"/>
      <c r="DVX2510" s="238"/>
      <c r="DVY2510" s="207"/>
      <c r="DVZ2510" s="207"/>
      <c r="DWA2510" s="187"/>
      <c r="DWB2510" s="187"/>
      <c r="DWC2510" s="204"/>
      <c r="DWD2510" s="272"/>
      <c r="DWE2510" s="207"/>
      <c r="DWF2510" s="238"/>
      <c r="DWG2510" s="207"/>
      <c r="DWH2510" s="207"/>
      <c r="DWI2510" s="187"/>
      <c r="DWJ2510" s="187"/>
      <c r="DWK2510" s="204"/>
      <c r="DWL2510" s="272"/>
      <c r="DWM2510" s="207"/>
      <c r="DWN2510" s="238"/>
      <c r="DWO2510" s="207"/>
      <c r="DWP2510" s="207"/>
      <c r="DWQ2510" s="187"/>
      <c r="DWR2510" s="187"/>
      <c r="DWS2510" s="204"/>
      <c r="DWT2510" s="272"/>
      <c r="DWU2510" s="207"/>
      <c r="DWV2510" s="238"/>
      <c r="DWW2510" s="207"/>
      <c r="DWX2510" s="207"/>
      <c r="DWY2510" s="187"/>
      <c r="DWZ2510" s="187"/>
      <c r="DXA2510" s="204"/>
      <c r="DXB2510" s="272"/>
      <c r="DXC2510" s="207"/>
      <c r="DXD2510" s="238"/>
      <c r="DXE2510" s="207"/>
      <c r="DXF2510" s="207"/>
      <c r="DXG2510" s="187"/>
      <c r="DXH2510" s="187"/>
      <c r="DXI2510" s="204"/>
      <c r="DXJ2510" s="272"/>
      <c r="DXK2510" s="207"/>
      <c r="DXL2510" s="238"/>
      <c r="DXM2510" s="207"/>
      <c r="DXN2510" s="207"/>
      <c r="DXO2510" s="187"/>
      <c r="DXP2510" s="187"/>
      <c r="DXQ2510" s="204"/>
      <c r="DXR2510" s="272"/>
      <c r="DXS2510" s="207"/>
      <c r="DXT2510" s="238"/>
      <c r="DXU2510" s="207"/>
      <c r="DXV2510" s="207"/>
      <c r="DXW2510" s="187"/>
      <c r="DXX2510" s="187"/>
      <c r="DXY2510" s="204"/>
      <c r="DXZ2510" s="272"/>
      <c r="DYA2510" s="207"/>
      <c r="DYB2510" s="238"/>
      <c r="DYC2510" s="207"/>
      <c r="DYD2510" s="207"/>
      <c r="DYE2510" s="187"/>
      <c r="DYF2510" s="187"/>
      <c r="DYG2510" s="204"/>
      <c r="DYH2510" s="272"/>
      <c r="DYI2510" s="207"/>
      <c r="DYJ2510" s="238"/>
      <c r="DYK2510" s="207"/>
      <c r="DYL2510" s="207"/>
      <c r="DYM2510" s="187"/>
      <c r="DYN2510" s="187"/>
      <c r="DYO2510" s="204"/>
      <c r="DYP2510" s="272"/>
      <c r="DYQ2510" s="207"/>
      <c r="DYR2510" s="238"/>
      <c r="DYS2510" s="207"/>
      <c r="DYT2510" s="207"/>
      <c r="DYU2510" s="187"/>
      <c r="DYV2510" s="187"/>
      <c r="DYW2510" s="204"/>
      <c r="DYX2510" s="272"/>
      <c r="DYY2510" s="207"/>
      <c r="DYZ2510" s="238"/>
      <c r="DZA2510" s="207"/>
      <c r="DZB2510" s="207"/>
      <c r="DZC2510" s="187"/>
      <c r="DZD2510" s="187"/>
      <c r="DZE2510" s="204"/>
      <c r="DZF2510" s="272"/>
      <c r="DZG2510" s="207"/>
      <c r="DZH2510" s="238"/>
      <c r="DZI2510" s="207"/>
      <c r="DZJ2510" s="207"/>
      <c r="DZK2510" s="187"/>
      <c r="DZL2510" s="187"/>
      <c r="DZM2510" s="204"/>
      <c r="DZN2510" s="272"/>
      <c r="DZO2510" s="207"/>
      <c r="DZP2510" s="238"/>
      <c r="DZQ2510" s="207"/>
      <c r="DZR2510" s="207"/>
      <c r="DZS2510" s="187"/>
      <c r="DZT2510" s="187"/>
      <c r="DZU2510" s="204"/>
      <c r="DZV2510" s="272"/>
      <c r="DZW2510" s="207"/>
      <c r="DZX2510" s="238"/>
      <c r="DZY2510" s="207"/>
      <c r="DZZ2510" s="207"/>
      <c r="EAA2510" s="187"/>
      <c r="EAB2510" s="187"/>
      <c r="EAC2510" s="204"/>
      <c r="EAD2510" s="272"/>
      <c r="EAE2510" s="207"/>
      <c r="EAF2510" s="238"/>
      <c r="EAG2510" s="207"/>
      <c r="EAH2510" s="207"/>
      <c r="EAI2510" s="187"/>
      <c r="EAJ2510" s="187"/>
      <c r="EAK2510" s="204"/>
      <c r="EAL2510" s="272"/>
      <c r="EAM2510" s="207"/>
      <c r="EAN2510" s="238"/>
      <c r="EAO2510" s="207"/>
      <c r="EAP2510" s="207"/>
      <c r="EAQ2510" s="187"/>
      <c r="EAR2510" s="187"/>
      <c r="EAS2510" s="204"/>
      <c r="EAT2510" s="272"/>
      <c r="EAU2510" s="207"/>
      <c r="EAV2510" s="238"/>
      <c r="EAW2510" s="207"/>
      <c r="EAX2510" s="207"/>
      <c r="EAY2510" s="187"/>
      <c r="EAZ2510" s="187"/>
      <c r="EBA2510" s="204"/>
      <c r="EBB2510" s="272"/>
      <c r="EBC2510" s="207"/>
      <c r="EBD2510" s="238"/>
      <c r="EBE2510" s="207"/>
      <c r="EBF2510" s="207"/>
      <c r="EBG2510" s="187"/>
      <c r="EBH2510" s="187"/>
      <c r="EBI2510" s="204"/>
      <c r="EBJ2510" s="272"/>
      <c r="EBK2510" s="207"/>
      <c r="EBL2510" s="238"/>
      <c r="EBM2510" s="207"/>
      <c r="EBN2510" s="207"/>
      <c r="EBO2510" s="187"/>
      <c r="EBP2510" s="187"/>
      <c r="EBQ2510" s="204"/>
      <c r="EBR2510" s="272"/>
      <c r="EBS2510" s="207"/>
      <c r="EBT2510" s="238"/>
      <c r="EBU2510" s="207"/>
      <c r="EBV2510" s="207"/>
      <c r="EBW2510" s="187"/>
      <c r="EBX2510" s="187"/>
      <c r="EBY2510" s="204"/>
      <c r="EBZ2510" s="272"/>
      <c r="ECA2510" s="207"/>
      <c r="ECB2510" s="238"/>
      <c r="ECC2510" s="207"/>
      <c r="ECD2510" s="207"/>
      <c r="ECE2510" s="187"/>
      <c r="ECF2510" s="187"/>
      <c r="ECG2510" s="204"/>
      <c r="ECH2510" s="272"/>
      <c r="ECI2510" s="207"/>
      <c r="ECJ2510" s="238"/>
      <c r="ECK2510" s="207"/>
      <c r="ECL2510" s="207"/>
      <c r="ECM2510" s="187"/>
      <c r="ECN2510" s="187"/>
      <c r="ECO2510" s="204"/>
      <c r="ECP2510" s="272"/>
      <c r="ECQ2510" s="207"/>
      <c r="ECR2510" s="238"/>
      <c r="ECS2510" s="207"/>
      <c r="ECT2510" s="207"/>
      <c r="ECU2510" s="187"/>
      <c r="ECV2510" s="187"/>
      <c r="ECW2510" s="204"/>
      <c r="ECX2510" s="272"/>
      <c r="ECY2510" s="207"/>
      <c r="ECZ2510" s="238"/>
      <c r="EDA2510" s="207"/>
      <c r="EDB2510" s="207"/>
      <c r="EDC2510" s="187"/>
      <c r="EDD2510" s="187"/>
      <c r="EDE2510" s="204"/>
      <c r="EDF2510" s="272"/>
      <c r="EDG2510" s="207"/>
      <c r="EDH2510" s="238"/>
      <c r="EDI2510" s="207"/>
      <c r="EDJ2510" s="207"/>
      <c r="EDK2510" s="187"/>
      <c r="EDL2510" s="187"/>
      <c r="EDM2510" s="204"/>
      <c r="EDN2510" s="272"/>
      <c r="EDO2510" s="207"/>
      <c r="EDP2510" s="238"/>
      <c r="EDQ2510" s="207"/>
      <c r="EDR2510" s="207"/>
      <c r="EDS2510" s="187"/>
      <c r="EDT2510" s="187"/>
      <c r="EDU2510" s="204"/>
      <c r="EDV2510" s="272"/>
      <c r="EDW2510" s="207"/>
      <c r="EDX2510" s="238"/>
      <c r="EDY2510" s="207"/>
      <c r="EDZ2510" s="207"/>
      <c r="EEA2510" s="187"/>
      <c r="EEB2510" s="187"/>
      <c r="EEC2510" s="204"/>
      <c r="EED2510" s="272"/>
      <c r="EEE2510" s="207"/>
      <c r="EEF2510" s="238"/>
      <c r="EEG2510" s="207"/>
      <c r="EEH2510" s="207"/>
      <c r="EEI2510" s="187"/>
      <c r="EEJ2510" s="187"/>
      <c r="EEK2510" s="204"/>
      <c r="EEL2510" s="272"/>
      <c r="EEM2510" s="207"/>
      <c r="EEN2510" s="238"/>
      <c r="EEO2510" s="207"/>
      <c r="EEP2510" s="207"/>
      <c r="EEQ2510" s="187"/>
      <c r="EER2510" s="187"/>
      <c r="EES2510" s="204"/>
      <c r="EET2510" s="272"/>
      <c r="EEU2510" s="207"/>
      <c r="EEV2510" s="238"/>
      <c r="EEW2510" s="207"/>
      <c r="EEX2510" s="207"/>
      <c r="EEY2510" s="187"/>
      <c r="EEZ2510" s="187"/>
      <c r="EFA2510" s="204"/>
      <c r="EFB2510" s="272"/>
      <c r="EFC2510" s="207"/>
      <c r="EFD2510" s="238"/>
      <c r="EFE2510" s="207"/>
      <c r="EFF2510" s="207"/>
      <c r="EFG2510" s="187"/>
      <c r="EFH2510" s="187"/>
      <c r="EFI2510" s="204"/>
      <c r="EFJ2510" s="272"/>
      <c r="EFK2510" s="207"/>
      <c r="EFL2510" s="238"/>
      <c r="EFM2510" s="207"/>
      <c r="EFN2510" s="207"/>
      <c r="EFO2510" s="187"/>
      <c r="EFP2510" s="187"/>
      <c r="EFQ2510" s="204"/>
      <c r="EFR2510" s="272"/>
      <c r="EFS2510" s="207"/>
      <c r="EFT2510" s="238"/>
      <c r="EFU2510" s="207"/>
      <c r="EFV2510" s="207"/>
      <c r="EFW2510" s="187"/>
      <c r="EFX2510" s="187"/>
      <c r="EFY2510" s="204"/>
      <c r="EFZ2510" s="272"/>
      <c r="EGA2510" s="207"/>
      <c r="EGB2510" s="238"/>
      <c r="EGC2510" s="207"/>
      <c r="EGD2510" s="207"/>
      <c r="EGE2510" s="187"/>
      <c r="EGF2510" s="187"/>
      <c r="EGG2510" s="204"/>
      <c r="EGH2510" s="272"/>
      <c r="EGI2510" s="207"/>
      <c r="EGJ2510" s="238"/>
      <c r="EGK2510" s="207"/>
      <c r="EGL2510" s="207"/>
      <c r="EGM2510" s="187"/>
      <c r="EGN2510" s="187"/>
      <c r="EGO2510" s="204"/>
      <c r="EGP2510" s="272"/>
      <c r="EGQ2510" s="207"/>
      <c r="EGR2510" s="238"/>
      <c r="EGS2510" s="207"/>
      <c r="EGT2510" s="207"/>
      <c r="EGU2510" s="187"/>
      <c r="EGV2510" s="187"/>
      <c r="EGW2510" s="204"/>
      <c r="EGX2510" s="272"/>
      <c r="EGY2510" s="207"/>
      <c r="EGZ2510" s="238"/>
      <c r="EHA2510" s="207"/>
      <c r="EHB2510" s="207"/>
      <c r="EHC2510" s="187"/>
      <c r="EHD2510" s="187"/>
      <c r="EHE2510" s="204"/>
      <c r="EHF2510" s="272"/>
      <c r="EHG2510" s="207"/>
      <c r="EHH2510" s="238"/>
      <c r="EHI2510" s="207"/>
      <c r="EHJ2510" s="207"/>
      <c r="EHK2510" s="187"/>
      <c r="EHL2510" s="187"/>
      <c r="EHM2510" s="204"/>
      <c r="EHN2510" s="272"/>
      <c r="EHO2510" s="207"/>
      <c r="EHP2510" s="238"/>
      <c r="EHQ2510" s="207"/>
      <c r="EHR2510" s="207"/>
      <c r="EHS2510" s="187"/>
      <c r="EHT2510" s="187"/>
      <c r="EHU2510" s="204"/>
      <c r="EHV2510" s="272"/>
      <c r="EHW2510" s="207"/>
      <c r="EHX2510" s="238"/>
      <c r="EHY2510" s="207"/>
      <c r="EHZ2510" s="207"/>
      <c r="EIA2510" s="187"/>
      <c r="EIB2510" s="187"/>
      <c r="EIC2510" s="204"/>
      <c r="EID2510" s="272"/>
      <c r="EIE2510" s="207"/>
      <c r="EIF2510" s="238"/>
      <c r="EIG2510" s="207"/>
      <c r="EIH2510" s="207"/>
      <c r="EII2510" s="187"/>
      <c r="EIJ2510" s="187"/>
      <c r="EIK2510" s="204"/>
      <c r="EIL2510" s="272"/>
      <c r="EIM2510" s="207"/>
      <c r="EIN2510" s="238"/>
      <c r="EIO2510" s="207"/>
      <c r="EIP2510" s="207"/>
      <c r="EIQ2510" s="187"/>
      <c r="EIR2510" s="187"/>
      <c r="EIS2510" s="204"/>
      <c r="EIT2510" s="272"/>
      <c r="EIU2510" s="207"/>
      <c r="EIV2510" s="238"/>
      <c r="EIW2510" s="207"/>
      <c r="EIX2510" s="207"/>
      <c r="EIY2510" s="187"/>
      <c r="EIZ2510" s="187"/>
      <c r="EJA2510" s="204"/>
      <c r="EJB2510" s="272"/>
      <c r="EJC2510" s="207"/>
      <c r="EJD2510" s="238"/>
      <c r="EJE2510" s="207"/>
      <c r="EJF2510" s="207"/>
      <c r="EJG2510" s="187"/>
      <c r="EJH2510" s="187"/>
      <c r="EJI2510" s="204"/>
      <c r="EJJ2510" s="272"/>
      <c r="EJK2510" s="207"/>
      <c r="EJL2510" s="238"/>
      <c r="EJM2510" s="207"/>
      <c r="EJN2510" s="207"/>
      <c r="EJO2510" s="187"/>
      <c r="EJP2510" s="187"/>
      <c r="EJQ2510" s="204"/>
      <c r="EJR2510" s="272"/>
      <c r="EJS2510" s="207"/>
      <c r="EJT2510" s="238"/>
      <c r="EJU2510" s="207"/>
      <c r="EJV2510" s="207"/>
      <c r="EJW2510" s="187"/>
      <c r="EJX2510" s="187"/>
      <c r="EJY2510" s="204"/>
      <c r="EJZ2510" s="272"/>
      <c r="EKA2510" s="207"/>
      <c r="EKB2510" s="238"/>
      <c r="EKC2510" s="207"/>
      <c r="EKD2510" s="207"/>
      <c r="EKE2510" s="187"/>
      <c r="EKF2510" s="187"/>
      <c r="EKG2510" s="204"/>
      <c r="EKH2510" s="272"/>
      <c r="EKI2510" s="207"/>
      <c r="EKJ2510" s="238"/>
      <c r="EKK2510" s="207"/>
      <c r="EKL2510" s="207"/>
      <c r="EKM2510" s="187"/>
      <c r="EKN2510" s="187"/>
      <c r="EKO2510" s="204"/>
      <c r="EKP2510" s="272"/>
      <c r="EKQ2510" s="207"/>
      <c r="EKR2510" s="238"/>
      <c r="EKS2510" s="207"/>
      <c r="EKT2510" s="207"/>
      <c r="EKU2510" s="187"/>
      <c r="EKV2510" s="187"/>
      <c r="EKW2510" s="204"/>
      <c r="EKX2510" s="272"/>
      <c r="EKY2510" s="207"/>
      <c r="EKZ2510" s="238"/>
      <c r="ELA2510" s="207"/>
      <c r="ELB2510" s="207"/>
      <c r="ELC2510" s="187"/>
      <c r="ELD2510" s="187"/>
      <c r="ELE2510" s="204"/>
      <c r="ELF2510" s="272"/>
      <c r="ELG2510" s="207"/>
      <c r="ELH2510" s="238"/>
      <c r="ELI2510" s="207"/>
      <c r="ELJ2510" s="207"/>
      <c r="ELK2510" s="187"/>
      <c r="ELL2510" s="187"/>
      <c r="ELM2510" s="204"/>
      <c r="ELN2510" s="272"/>
      <c r="ELO2510" s="207"/>
      <c r="ELP2510" s="238"/>
      <c r="ELQ2510" s="207"/>
      <c r="ELR2510" s="207"/>
      <c r="ELS2510" s="187"/>
      <c r="ELT2510" s="187"/>
      <c r="ELU2510" s="204"/>
      <c r="ELV2510" s="272"/>
      <c r="ELW2510" s="207"/>
      <c r="ELX2510" s="238"/>
      <c r="ELY2510" s="207"/>
      <c r="ELZ2510" s="207"/>
      <c r="EMA2510" s="187"/>
      <c r="EMB2510" s="187"/>
      <c r="EMC2510" s="204"/>
      <c r="EMD2510" s="272"/>
      <c r="EME2510" s="207"/>
      <c r="EMF2510" s="238"/>
      <c r="EMG2510" s="207"/>
      <c r="EMH2510" s="207"/>
      <c r="EMI2510" s="187"/>
      <c r="EMJ2510" s="187"/>
      <c r="EMK2510" s="204"/>
      <c r="EML2510" s="272"/>
      <c r="EMM2510" s="207"/>
      <c r="EMN2510" s="238"/>
      <c r="EMO2510" s="207"/>
      <c r="EMP2510" s="207"/>
      <c r="EMQ2510" s="187"/>
      <c r="EMR2510" s="187"/>
      <c r="EMS2510" s="204"/>
      <c r="EMT2510" s="272"/>
      <c r="EMU2510" s="207"/>
      <c r="EMV2510" s="238"/>
      <c r="EMW2510" s="207"/>
      <c r="EMX2510" s="207"/>
      <c r="EMY2510" s="187"/>
      <c r="EMZ2510" s="187"/>
      <c r="ENA2510" s="204"/>
      <c r="ENB2510" s="272"/>
      <c r="ENC2510" s="207"/>
      <c r="END2510" s="238"/>
      <c r="ENE2510" s="207"/>
      <c r="ENF2510" s="207"/>
      <c r="ENG2510" s="187"/>
      <c r="ENH2510" s="187"/>
      <c r="ENI2510" s="204"/>
      <c r="ENJ2510" s="272"/>
      <c r="ENK2510" s="207"/>
      <c r="ENL2510" s="238"/>
      <c r="ENM2510" s="207"/>
      <c r="ENN2510" s="207"/>
      <c r="ENO2510" s="187"/>
      <c r="ENP2510" s="187"/>
      <c r="ENQ2510" s="204"/>
      <c r="ENR2510" s="272"/>
      <c r="ENS2510" s="207"/>
      <c r="ENT2510" s="238"/>
      <c r="ENU2510" s="207"/>
      <c r="ENV2510" s="207"/>
      <c r="ENW2510" s="187"/>
      <c r="ENX2510" s="187"/>
      <c r="ENY2510" s="204"/>
      <c r="ENZ2510" s="272"/>
      <c r="EOA2510" s="207"/>
      <c r="EOB2510" s="238"/>
      <c r="EOC2510" s="207"/>
      <c r="EOD2510" s="207"/>
      <c r="EOE2510" s="187"/>
      <c r="EOF2510" s="187"/>
      <c r="EOG2510" s="204"/>
      <c r="EOH2510" s="272"/>
      <c r="EOI2510" s="207"/>
      <c r="EOJ2510" s="238"/>
      <c r="EOK2510" s="207"/>
      <c r="EOL2510" s="207"/>
      <c r="EOM2510" s="187"/>
      <c r="EON2510" s="187"/>
      <c r="EOO2510" s="204"/>
      <c r="EOP2510" s="272"/>
      <c r="EOQ2510" s="207"/>
      <c r="EOR2510" s="238"/>
      <c r="EOS2510" s="207"/>
      <c r="EOT2510" s="207"/>
      <c r="EOU2510" s="187"/>
      <c r="EOV2510" s="187"/>
      <c r="EOW2510" s="204"/>
      <c r="EOX2510" s="272"/>
      <c r="EOY2510" s="207"/>
      <c r="EOZ2510" s="238"/>
      <c r="EPA2510" s="207"/>
      <c r="EPB2510" s="207"/>
      <c r="EPC2510" s="187"/>
      <c r="EPD2510" s="187"/>
      <c r="EPE2510" s="204"/>
      <c r="EPF2510" s="272"/>
      <c r="EPG2510" s="207"/>
      <c r="EPH2510" s="238"/>
      <c r="EPI2510" s="207"/>
      <c r="EPJ2510" s="207"/>
      <c r="EPK2510" s="187"/>
      <c r="EPL2510" s="187"/>
      <c r="EPM2510" s="204"/>
      <c r="EPN2510" s="272"/>
      <c r="EPO2510" s="207"/>
      <c r="EPP2510" s="238"/>
      <c r="EPQ2510" s="207"/>
      <c r="EPR2510" s="207"/>
      <c r="EPS2510" s="187"/>
      <c r="EPT2510" s="187"/>
      <c r="EPU2510" s="204"/>
      <c r="EPV2510" s="272"/>
      <c r="EPW2510" s="207"/>
      <c r="EPX2510" s="238"/>
      <c r="EPY2510" s="207"/>
      <c r="EPZ2510" s="207"/>
      <c r="EQA2510" s="187"/>
      <c r="EQB2510" s="187"/>
      <c r="EQC2510" s="204"/>
      <c r="EQD2510" s="272"/>
      <c r="EQE2510" s="207"/>
      <c r="EQF2510" s="238"/>
      <c r="EQG2510" s="207"/>
      <c r="EQH2510" s="207"/>
      <c r="EQI2510" s="187"/>
      <c r="EQJ2510" s="187"/>
      <c r="EQK2510" s="204"/>
      <c r="EQL2510" s="272"/>
      <c r="EQM2510" s="207"/>
      <c r="EQN2510" s="238"/>
      <c r="EQO2510" s="207"/>
      <c r="EQP2510" s="207"/>
      <c r="EQQ2510" s="187"/>
      <c r="EQR2510" s="187"/>
      <c r="EQS2510" s="204"/>
      <c r="EQT2510" s="272"/>
      <c r="EQU2510" s="207"/>
      <c r="EQV2510" s="238"/>
      <c r="EQW2510" s="207"/>
      <c r="EQX2510" s="207"/>
      <c r="EQY2510" s="187"/>
      <c r="EQZ2510" s="187"/>
      <c r="ERA2510" s="204"/>
      <c r="ERB2510" s="272"/>
      <c r="ERC2510" s="207"/>
      <c r="ERD2510" s="238"/>
      <c r="ERE2510" s="207"/>
      <c r="ERF2510" s="207"/>
      <c r="ERG2510" s="187"/>
      <c r="ERH2510" s="187"/>
      <c r="ERI2510" s="204"/>
      <c r="ERJ2510" s="272"/>
      <c r="ERK2510" s="207"/>
      <c r="ERL2510" s="238"/>
      <c r="ERM2510" s="207"/>
      <c r="ERN2510" s="207"/>
      <c r="ERO2510" s="187"/>
      <c r="ERP2510" s="187"/>
      <c r="ERQ2510" s="204"/>
      <c r="ERR2510" s="272"/>
      <c r="ERS2510" s="207"/>
      <c r="ERT2510" s="238"/>
      <c r="ERU2510" s="207"/>
      <c r="ERV2510" s="207"/>
      <c r="ERW2510" s="187"/>
      <c r="ERX2510" s="187"/>
      <c r="ERY2510" s="204"/>
      <c r="ERZ2510" s="272"/>
      <c r="ESA2510" s="207"/>
      <c r="ESB2510" s="238"/>
      <c r="ESC2510" s="207"/>
      <c r="ESD2510" s="207"/>
      <c r="ESE2510" s="187"/>
      <c r="ESF2510" s="187"/>
      <c r="ESG2510" s="204"/>
      <c r="ESH2510" s="272"/>
      <c r="ESI2510" s="207"/>
      <c r="ESJ2510" s="238"/>
      <c r="ESK2510" s="207"/>
      <c r="ESL2510" s="207"/>
      <c r="ESM2510" s="187"/>
      <c r="ESN2510" s="187"/>
      <c r="ESO2510" s="204"/>
      <c r="ESP2510" s="272"/>
      <c r="ESQ2510" s="207"/>
      <c r="ESR2510" s="238"/>
      <c r="ESS2510" s="207"/>
      <c r="EST2510" s="207"/>
      <c r="ESU2510" s="187"/>
      <c r="ESV2510" s="187"/>
      <c r="ESW2510" s="204"/>
      <c r="ESX2510" s="272"/>
      <c r="ESY2510" s="207"/>
      <c r="ESZ2510" s="238"/>
      <c r="ETA2510" s="207"/>
      <c r="ETB2510" s="207"/>
      <c r="ETC2510" s="187"/>
      <c r="ETD2510" s="187"/>
      <c r="ETE2510" s="204"/>
      <c r="ETF2510" s="272"/>
      <c r="ETG2510" s="207"/>
      <c r="ETH2510" s="238"/>
      <c r="ETI2510" s="207"/>
      <c r="ETJ2510" s="207"/>
      <c r="ETK2510" s="187"/>
      <c r="ETL2510" s="187"/>
      <c r="ETM2510" s="204"/>
      <c r="ETN2510" s="272"/>
      <c r="ETO2510" s="207"/>
      <c r="ETP2510" s="238"/>
      <c r="ETQ2510" s="207"/>
      <c r="ETR2510" s="207"/>
      <c r="ETS2510" s="187"/>
      <c r="ETT2510" s="187"/>
      <c r="ETU2510" s="204"/>
      <c r="ETV2510" s="272"/>
      <c r="ETW2510" s="207"/>
      <c r="ETX2510" s="238"/>
      <c r="ETY2510" s="207"/>
      <c r="ETZ2510" s="207"/>
      <c r="EUA2510" s="187"/>
      <c r="EUB2510" s="187"/>
      <c r="EUC2510" s="204"/>
      <c r="EUD2510" s="272"/>
      <c r="EUE2510" s="207"/>
      <c r="EUF2510" s="238"/>
      <c r="EUG2510" s="207"/>
      <c r="EUH2510" s="207"/>
      <c r="EUI2510" s="187"/>
      <c r="EUJ2510" s="187"/>
      <c r="EUK2510" s="204"/>
      <c r="EUL2510" s="272"/>
      <c r="EUM2510" s="207"/>
      <c r="EUN2510" s="238"/>
      <c r="EUO2510" s="207"/>
      <c r="EUP2510" s="207"/>
      <c r="EUQ2510" s="187"/>
      <c r="EUR2510" s="187"/>
      <c r="EUS2510" s="204"/>
      <c r="EUT2510" s="272"/>
      <c r="EUU2510" s="207"/>
      <c r="EUV2510" s="238"/>
      <c r="EUW2510" s="207"/>
      <c r="EUX2510" s="207"/>
      <c r="EUY2510" s="187"/>
      <c r="EUZ2510" s="187"/>
      <c r="EVA2510" s="204"/>
      <c r="EVB2510" s="272"/>
      <c r="EVC2510" s="207"/>
      <c r="EVD2510" s="238"/>
      <c r="EVE2510" s="207"/>
      <c r="EVF2510" s="207"/>
      <c r="EVG2510" s="187"/>
      <c r="EVH2510" s="187"/>
      <c r="EVI2510" s="204"/>
      <c r="EVJ2510" s="272"/>
      <c r="EVK2510" s="207"/>
      <c r="EVL2510" s="238"/>
      <c r="EVM2510" s="207"/>
      <c r="EVN2510" s="207"/>
      <c r="EVO2510" s="187"/>
      <c r="EVP2510" s="187"/>
      <c r="EVQ2510" s="204"/>
      <c r="EVR2510" s="272"/>
      <c r="EVS2510" s="207"/>
      <c r="EVT2510" s="238"/>
      <c r="EVU2510" s="207"/>
      <c r="EVV2510" s="207"/>
      <c r="EVW2510" s="187"/>
      <c r="EVX2510" s="187"/>
      <c r="EVY2510" s="204"/>
      <c r="EVZ2510" s="272"/>
      <c r="EWA2510" s="207"/>
      <c r="EWB2510" s="238"/>
      <c r="EWC2510" s="207"/>
      <c r="EWD2510" s="207"/>
      <c r="EWE2510" s="187"/>
      <c r="EWF2510" s="187"/>
      <c r="EWG2510" s="204"/>
      <c r="EWH2510" s="272"/>
      <c r="EWI2510" s="207"/>
      <c r="EWJ2510" s="238"/>
      <c r="EWK2510" s="207"/>
      <c r="EWL2510" s="207"/>
      <c r="EWM2510" s="187"/>
      <c r="EWN2510" s="187"/>
      <c r="EWO2510" s="204"/>
      <c r="EWP2510" s="272"/>
      <c r="EWQ2510" s="207"/>
      <c r="EWR2510" s="238"/>
      <c r="EWS2510" s="207"/>
      <c r="EWT2510" s="207"/>
      <c r="EWU2510" s="187"/>
      <c r="EWV2510" s="187"/>
      <c r="EWW2510" s="204"/>
      <c r="EWX2510" s="272"/>
      <c r="EWY2510" s="207"/>
      <c r="EWZ2510" s="238"/>
      <c r="EXA2510" s="207"/>
      <c r="EXB2510" s="207"/>
      <c r="EXC2510" s="187"/>
      <c r="EXD2510" s="187"/>
      <c r="EXE2510" s="204"/>
      <c r="EXF2510" s="272"/>
      <c r="EXG2510" s="207"/>
      <c r="EXH2510" s="238"/>
      <c r="EXI2510" s="207"/>
      <c r="EXJ2510" s="207"/>
      <c r="EXK2510" s="187"/>
      <c r="EXL2510" s="187"/>
      <c r="EXM2510" s="204"/>
      <c r="EXN2510" s="272"/>
      <c r="EXO2510" s="207"/>
      <c r="EXP2510" s="238"/>
      <c r="EXQ2510" s="207"/>
      <c r="EXR2510" s="207"/>
      <c r="EXS2510" s="187"/>
      <c r="EXT2510" s="187"/>
      <c r="EXU2510" s="204"/>
      <c r="EXV2510" s="272"/>
      <c r="EXW2510" s="207"/>
      <c r="EXX2510" s="238"/>
      <c r="EXY2510" s="207"/>
      <c r="EXZ2510" s="207"/>
      <c r="EYA2510" s="187"/>
      <c r="EYB2510" s="187"/>
      <c r="EYC2510" s="204"/>
      <c r="EYD2510" s="272"/>
      <c r="EYE2510" s="207"/>
      <c r="EYF2510" s="238"/>
      <c r="EYG2510" s="207"/>
      <c r="EYH2510" s="207"/>
      <c r="EYI2510" s="187"/>
      <c r="EYJ2510" s="187"/>
      <c r="EYK2510" s="204"/>
      <c r="EYL2510" s="272"/>
      <c r="EYM2510" s="207"/>
      <c r="EYN2510" s="238"/>
      <c r="EYO2510" s="207"/>
      <c r="EYP2510" s="207"/>
      <c r="EYQ2510" s="187"/>
      <c r="EYR2510" s="187"/>
      <c r="EYS2510" s="204"/>
      <c r="EYT2510" s="272"/>
      <c r="EYU2510" s="207"/>
      <c r="EYV2510" s="238"/>
      <c r="EYW2510" s="207"/>
      <c r="EYX2510" s="207"/>
      <c r="EYY2510" s="187"/>
      <c r="EYZ2510" s="187"/>
      <c r="EZA2510" s="204"/>
      <c r="EZB2510" s="272"/>
      <c r="EZC2510" s="207"/>
      <c r="EZD2510" s="238"/>
      <c r="EZE2510" s="207"/>
      <c r="EZF2510" s="207"/>
      <c r="EZG2510" s="187"/>
      <c r="EZH2510" s="187"/>
      <c r="EZI2510" s="204"/>
      <c r="EZJ2510" s="272"/>
      <c r="EZK2510" s="207"/>
      <c r="EZL2510" s="238"/>
      <c r="EZM2510" s="207"/>
      <c r="EZN2510" s="207"/>
      <c r="EZO2510" s="187"/>
      <c r="EZP2510" s="187"/>
      <c r="EZQ2510" s="204"/>
      <c r="EZR2510" s="272"/>
      <c r="EZS2510" s="207"/>
      <c r="EZT2510" s="238"/>
      <c r="EZU2510" s="207"/>
      <c r="EZV2510" s="207"/>
      <c r="EZW2510" s="187"/>
      <c r="EZX2510" s="187"/>
      <c r="EZY2510" s="204"/>
      <c r="EZZ2510" s="272"/>
      <c r="FAA2510" s="207"/>
      <c r="FAB2510" s="238"/>
      <c r="FAC2510" s="207"/>
      <c r="FAD2510" s="207"/>
      <c r="FAE2510" s="187"/>
      <c r="FAF2510" s="187"/>
      <c r="FAG2510" s="204"/>
      <c r="FAH2510" s="272"/>
      <c r="FAI2510" s="207"/>
      <c r="FAJ2510" s="238"/>
      <c r="FAK2510" s="207"/>
      <c r="FAL2510" s="207"/>
      <c r="FAM2510" s="187"/>
      <c r="FAN2510" s="187"/>
      <c r="FAO2510" s="204"/>
      <c r="FAP2510" s="272"/>
      <c r="FAQ2510" s="207"/>
      <c r="FAR2510" s="238"/>
      <c r="FAS2510" s="207"/>
      <c r="FAT2510" s="207"/>
      <c r="FAU2510" s="187"/>
      <c r="FAV2510" s="187"/>
      <c r="FAW2510" s="204"/>
      <c r="FAX2510" s="272"/>
      <c r="FAY2510" s="207"/>
      <c r="FAZ2510" s="238"/>
      <c r="FBA2510" s="207"/>
      <c r="FBB2510" s="207"/>
      <c r="FBC2510" s="187"/>
      <c r="FBD2510" s="187"/>
      <c r="FBE2510" s="204"/>
      <c r="FBF2510" s="272"/>
      <c r="FBG2510" s="207"/>
      <c r="FBH2510" s="238"/>
      <c r="FBI2510" s="207"/>
      <c r="FBJ2510" s="207"/>
      <c r="FBK2510" s="187"/>
      <c r="FBL2510" s="187"/>
      <c r="FBM2510" s="204"/>
      <c r="FBN2510" s="272"/>
      <c r="FBO2510" s="207"/>
      <c r="FBP2510" s="238"/>
      <c r="FBQ2510" s="207"/>
      <c r="FBR2510" s="207"/>
      <c r="FBS2510" s="187"/>
      <c r="FBT2510" s="187"/>
      <c r="FBU2510" s="204"/>
      <c r="FBV2510" s="272"/>
      <c r="FBW2510" s="207"/>
      <c r="FBX2510" s="238"/>
      <c r="FBY2510" s="207"/>
      <c r="FBZ2510" s="207"/>
      <c r="FCA2510" s="187"/>
      <c r="FCB2510" s="187"/>
      <c r="FCC2510" s="204"/>
      <c r="FCD2510" s="272"/>
      <c r="FCE2510" s="207"/>
      <c r="FCF2510" s="238"/>
      <c r="FCG2510" s="207"/>
      <c r="FCH2510" s="207"/>
      <c r="FCI2510" s="187"/>
      <c r="FCJ2510" s="187"/>
      <c r="FCK2510" s="204"/>
      <c r="FCL2510" s="272"/>
      <c r="FCM2510" s="207"/>
      <c r="FCN2510" s="238"/>
      <c r="FCO2510" s="207"/>
      <c r="FCP2510" s="207"/>
      <c r="FCQ2510" s="187"/>
      <c r="FCR2510" s="187"/>
      <c r="FCS2510" s="204"/>
      <c r="FCT2510" s="272"/>
      <c r="FCU2510" s="207"/>
      <c r="FCV2510" s="238"/>
      <c r="FCW2510" s="207"/>
      <c r="FCX2510" s="207"/>
      <c r="FCY2510" s="187"/>
      <c r="FCZ2510" s="187"/>
      <c r="FDA2510" s="204"/>
      <c r="FDB2510" s="272"/>
      <c r="FDC2510" s="207"/>
      <c r="FDD2510" s="238"/>
      <c r="FDE2510" s="207"/>
      <c r="FDF2510" s="207"/>
      <c r="FDG2510" s="187"/>
      <c r="FDH2510" s="187"/>
      <c r="FDI2510" s="204"/>
      <c r="FDJ2510" s="272"/>
      <c r="FDK2510" s="207"/>
      <c r="FDL2510" s="238"/>
      <c r="FDM2510" s="207"/>
      <c r="FDN2510" s="207"/>
      <c r="FDO2510" s="187"/>
      <c r="FDP2510" s="187"/>
      <c r="FDQ2510" s="204"/>
      <c r="FDR2510" s="272"/>
      <c r="FDS2510" s="207"/>
      <c r="FDT2510" s="238"/>
      <c r="FDU2510" s="207"/>
      <c r="FDV2510" s="207"/>
      <c r="FDW2510" s="187"/>
      <c r="FDX2510" s="187"/>
      <c r="FDY2510" s="204"/>
      <c r="FDZ2510" s="272"/>
      <c r="FEA2510" s="207"/>
      <c r="FEB2510" s="238"/>
      <c r="FEC2510" s="207"/>
      <c r="FED2510" s="207"/>
      <c r="FEE2510" s="187"/>
      <c r="FEF2510" s="187"/>
      <c r="FEG2510" s="204"/>
      <c r="FEH2510" s="272"/>
      <c r="FEI2510" s="207"/>
      <c r="FEJ2510" s="238"/>
      <c r="FEK2510" s="207"/>
      <c r="FEL2510" s="207"/>
      <c r="FEM2510" s="187"/>
      <c r="FEN2510" s="187"/>
      <c r="FEO2510" s="204"/>
      <c r="FEP2510" s="272"/>
      <c r="FEQ2510" s="207"/>
      <c r="FER2510" s="238"/>
      <c r="FES2510" s="207"/>
      <c r="FET2510" s="207"/>
      <c r="FEU2510" s="187"/>
      <c r="FEV2510" s="187"/>
      <c r="FEW2510" s="204"/>
      <c r="FEX2510" s="272"/>
      <c r="FEY2510" s="207"/>
      <c r="FEZ2510" s="238"/>
      <c r="FFA2510" s="207"/>
      <c r="FFB2510" s="207"/>
      <c r="FFC2510" s="187"/>
      <c r="FFD2510" s="187"/>
      <c r="FFE2510" s="204"/>
      <c r="FFF2510" s="272"/>
      <c r="FFG2510" s="207"/>
      <c r="FFH2510" s="238"/>
      <c r="FFI2510" s="207"/>
      <c r="FFJ2510" s="207"/>
      <c r="FFK2510" s="187"/>
      <c r="FFL2510" s="187"/>
      <c r="FFM2510" s="204"/>
      <c r="FFN2510" s="272"/>
      <c r="FFO2510" s="207"/>
      <c r="FFP2510" s="238"/>
      <c r="FFQ2510" s="207"/>
      <c r="FFR2510" s="207"/>
      <c r="FFS2510" s="187"/>
      <c r="FFT2510" s="187"/>
      <c r="FFU2510" s="204"/>
      <c r="FFV2510" s="272"/>
      <c r="FFW2510" s="207"/>
      <c r="FFX2510" s="238"/>
      <c r="FFY2510" s="207"/>
      <c r="FFZ2510" s="207"/>
      <c r="FGA2510" s="187"/>
      <c r="FGB2510" s="187"/>
      <c r="FGC2510" s="204"/>
      <c r="FGD2510" s="272"/>
      <c r="FGE2510" s="207"/>
      <c r="FGF2510" s="238"/>
      <c r="FGG2510" s="207"/>
      <c r="FGH2510" s="207"/>
      <c r="FGI2510" s="187"/>
      <c r="FGJ2510" s="187"/>
      <c r="FGK2510" s="204"/>
      <c r="FGL2510" s="272"/>
      <c r="FGM2510" s="207"/>
      <c r="FGN2510" s="238"/>
      <c r="FGO2510" s="207"/>
      <c r="FGP2510" s="207"/>
      <c r="FGQ2510" s="187"/>
      <c r="FGR2510" s="187"/>
      <c r="FGS2510" s="204"/>
      <c r="FGT2510" s="272"/>
      <c r="FGU2510" s="207"/>
      <c r="FGV2510" s="238"/>
      <c r="FGW2510" s="207"/>
      <c r="FGX2510" s="207"/>
      <c r="FGY2510" s="187"/>
      <c r="FGZ2510" s="187"/>
      <c r="FHA2510" s="204"/>
      <c r="FHB2510" s="272"/>
      <c r="FHC2510" s="207"/>
      <c r="FHD2510" s="238"/>
      <c r="FHE2510" s="207"/>
      <c r="FHF2510" s="207"/>
      <c r="FHG2510" s="187"/>
      <c r="FHH2510" s="187"/>
      <c r="FHI2510" s="204"/>
      <c r="FHJ2510" s="272"/>
      <c r="FHK2510" s="207"/>
      <c r="FHL2510" s="238"/>
      <c r="FHM2510" s="207"/>
      <c r="FHN2510" s="207"/>
      <c r="FHO2510" s="187"/>
      <c r="FHP2510" s="187"/>
      <c r="FHQ2510" s="204"/>
      <c r="FHR2510" s="272"/>
      <c r="FHS2510" s="207"/>
      <c r="FHT2510" s="238"/>
      <c r="FHU2510" s="207"/>
      <c r="FHV2510" s="207"/>
      <c r="FHW2510" s="187"/>
      <c r="FHX2510" s="187"/>
      <c r="FHY2510" s="204"/>
      <c r="FHZ2510" s="272"/>
      <c r="FIA2510" s="207"/>
      <c r="FIB2510" s="238"/>
      <c r="FIC2510" s="207"/>
      <c r="FID2510" s="207"/>
      <c r="FIE2510" s="187"/>
      <c r="FIF2510" s="187"/>
      <c r="FIG2510" s="204"/>
      <c r="FIH2510" s="272"/>
      <c r="FII2510" s="207"/>
      <c r="FIJ2510" s="238"/>
      <c r="FIK2510" s="207"/>
      <c r="FIL2510" s="207"/>
      <c r="FIM2510" s="187"/>
      <c r="FIN2510" s="187"/>
      <c r="FIO2510" s="204"/>
      <c r="FIP2510" s="272"/>
      <c r="FIQ2510" s="207"/>
      <c r="FIR2510" s="238"/>
      <c r="FIS2510" s="207"/>
      <c r="FIT2510" s="207"/>
      <c r="FIU2510" s="187"/>
      <c r="FIV2510" s="187"/>
      <c r="FIW2510" s="204"/>
      <c r="FIX2510" s="272"/>
      <c r="FIY2510" s="207"/>
      <c r="FIZ2510" s="238"/>
      <c r="FJA2510" s="207"/>
      <c r="FJB2510" s="207"/>
      <c r="FJC2510" s="187"/>
      <c r="FJD2510" s="187"/>
      <c r="FJE2510" s="204"/>
      <c r="FJF2510" s="272"/>
      <c r="FJG2510" s="207"/>
      <c r="FJH2510" s="238"/>
      <c r="FJI2510" s="207"/>
      <c r="FJJ2510" s="207"/>
      <c r="FJK2510" s="187"/>
      <c r="FJL2510" s="187"/>
      <c r="FJM2510" s="204"/>
      <c r="FJN2510" s="272"/>
      <c r="FJO2510" s="207"/>
      <c r="FJP2510" s="238"/>
      <c r="FJQ2510" s="207"/>
      <c r="FJR2510" s="207"/>
      <c r="FJS2510" s="187"/>
      <c r="FJT2510" s="187"/>
      <c r="FJU2510" s="204"/>
      <c r="FJV2510" s="272"/>
      <c r="FJW2510" s="207"/>
      <c r="FJX2510" s="238"/>
      <c r="FJY2510" s="207"/>
      <c r="FJZ2510" s="207"/>
      <c r="FKA2510" s="187"/>
      <c r="FKB2510" s="187"/>
      <c r="FKC2510" s="204"/>
      <c r="FKD2510" s="272"/>
      <c r="FKE2510" s="207"/>
      <c r="FKF2510" s="238"/>
      <c r="FKG2510" s="207"/>
      <c r="FKH2510" s="207"/>
      <c r="FKI2510" s="187"/>
      <c r="FKJ2510" s="187"/>
      <c r="FKK2510" s="204"/>
      <c r="FKL2510" s="272"/>
      <c r="FKM2510" s="207"/>
      <c r="FKN2510" s="238"/>
      <c r="FKO2510" s="207"/>
      <c r="FKP2510" s="207"/>
      <c r="FKQ2510" s="187"/>
      <c r="FKR2510" s="187"/>
      <c r="FKS2510" s="204"/>
      <c r="FKT2510" s="272"/>
      <c r="FKU2510" s="207"/>
      <c r="FKV2510" s="238"/>
      <c r="FKW2510" s="207"/>
      <c r="FKX2510" s="207"/>
      <c r="FKY2510" s="187"/>
      <c r="FKZ2510" s="187"/>
      <c r="FLA2510" s="204"/>
      <c r="FLB2510" s="272"/>
      <c r="FLC2510" s="207"/>
      <c r="FLD2510" s="238"/>
      <c r="FLE2510" s="207"/>
      <c r="FLF2510" s="207"/>
      <c r="FLG2510" s="187"/>
      <c r="FLH2510" s="187"/>
      <c r="FLI2510" s="204"/>
      <c r="FLJ2510" s="272"/>
      <c r="FLK2510" s="207"/>
      <c r="FLL2510" s="238"/>
      <c r="FLM2510" s="207"/>
      <c r="FLN2510" s="207"/>
      <c r="FLO2510" s="187"/>
      <c r="FLP2510" s="187"/>
      <c r="FLQ2510" s="204"/>
      <c r="FLR2510" s="272"/>
      <c r="FLS2510" s="207"/>
      <c r="FLT2510" s="238"/>
      <c r="FLU2510" s="207"/>
      <c r="FLV2510" s="207"/>
      <c r="FLW2510" s="187"/>
      <c r="FLX2510" s="187"/>
      <c r="FLY2510" s="204"/>
      <c r="FLZ2510" s="272"/>
      <c r="FMA2510" s="207"/>
      <c r="FMB2510" s="238"/>
      <c r="FMC2510" s="207"/>
      <c r="FMD2510" s="207"/>
      <c r="FME2510" s="187"/>
      <c r="FMF2510" s="187"/>
      <c r="FMG2510" s="204"/>
      <c r="FMH2510" s="272"/>
      <c r="FMI2510" s="207"/>
      <c r="FMJ2510" s="238"/>
      <c r="FMK2510" s="207"/>
      <c r="FML2510" s="207"/>
      <c r="FMM2510" s="187"/>
      <c r="FMN2510" s="187"/>
      <c r="FMO2510" s="204"/>
      <c r="FMP2510" s="272"/>
      <c r="FMQ2510" s="207"/>
      <c r="FMR2510" s="238"/>
      <c r="FMS2510" s="207"/>
      <c r="FMT2510" s="207"/>
      <c r="FMU2510" s="187"/>
      <c r="FMV2510" s="187"/>
      <c r="FMW2510" s="204"/>
      <c r="FMX2510" s="272"/>
      <c r="FMY2510" s="207"/>
      <c r="FMZ2510" s="238"/>
      <c r="FNA2510" s="207"/>
      <c r="FNB2510" s="207"/>
      <c r="FNC2510" s="187"/>
      <c r="FND2510" s="187"/>
      <c r="FNE2510" s="204"/>
      <c r="FNF2510" s="272"/>
      <c r="FNG2510" s="207"/>
      <c r="FNH2510" s="238"/>
      <c r="FNI2510" s="207"/>
      <c r="FNJ2510" s="207"/>
      <c r="FNK2510" s="187"/>
      <c r="FNL2510" s="187"/>
      <c r="FNM2510" s="204"/>
      <c r="FNN2510" s="272"/>
      <c r="FNO2510" s="207"/>
      <c r="FNP2510" s="238"/>
      <c r="FNQ2510" s="207"/>
      <c r="FNR2510" s="207"/>
      <c r="FNS2510" s="187"/>
      <c r="FNT2510" s="187"/>
      <c r="FNU2510" s="204"/>
      <c r="FNV2510" s="272"/>
      <c r="FNW2510" s="207"/>
      <c r="FNX2510" s="238"/>
      <c r="FNY2510" s="207"/>
      <c r="FNZ2510" s="207"/>
      <c r="FOA2510" s="187"/>
      <c r="FOB2510" s="187"/>
      <c r="FOC2510" s="204"/>
      <c r="FOD2510" s="272"/>
      <c r="FOE2510" s="207"/>
      <c r="FOF2510" s="238"/>
      <c r="FOG2510" s="207"/>
      <c r="FOH2510" s="207"/>
      <c r="FOI2510" s="187"/>
      <c r="FOJ2510" s="187"/>
      <c r="FOK2510" s="204"/>
      <c r="FOL2510" s="272"/>
      <c r="FOM2510" s="207"/>
      <c r="FON2510" s="238"/>
      <c r="FOO2510" s="207"/>
      <c r="FOP2510" s="207"/>
      <c r="FOQ2510" s="187"/>
      <c r="FOR2510" s="187"/>
      <c r="FOS2510" s="204"/>
      <c r="FOT2510" s="272"/>
      <c r="FOU2510" s="207"/>
      <c r="FOV2510" s="238"/>
      <c r="FOW2510" s="207"/>
      <c r="FOX2510" s="207"/>
      <c r="FOY2510" s="187"/>
      <c r="FOZ2510" s="187"/>
      <c r="FPA2510" s="204"/>
      <c r="FPB2510" s="272"/>
      <c r="FPC2510" s="207"/>
      <c r="FPD2510" s="238"/>
      <c r="FPE2510" s="207"/>
      <c r="FPF2510" s="207"/>
      <c r="FPG2510" s="187"/>
      <c r="FPH2510" s="187"/>
      <c r="FPI2510" s="204"/>
      <c r="FPJ2510" s="272"/>
      <c r="FPK2510" s="207"/>
      <c r="FPL2510" s="238"/>
      <c r="FPM2510" s="207"/>
      <c r="FPN2510" s="207"/>
      <c r="FPO2510" s="187"/>
      <c r="FPP2510" s="187"/>
      <c r="FPQ2510" s="204"/>
      <c r="FPR2510" s="272"/>
      <c r="FPS2510" s="207"/>
      <c r="FPT2510" s="238"/>
      <c r="FPU2510" s="207"/>
      <c r="FPV2510" s="207"/>
      <c r="FPW2510" s="187"/>
      <c r="FPX2510" s="187"/>
      <c r="FPY2510" s="204"/>
      <c r="FPZ2510" s="272"/>
      <c r="FQA2510" s="207"/>
      <c r="FQB2510" s="238"/>
      <c r="FQC2510" s="207"/>
      <c r="FQD2510" s="207"/>
      <c r="FQE2510" s="187"/>
      <c r="FQF2510" s="187"/>
      <c r="FQG2510" s="204"/>
      <c r="FQH2510" s="272"/>
      <c r="FQI2510" s="207"/>
      <c r="FQJ2510" s="238"/>
      <c r="FQK2510" s="207"/>
      <c r="FQL2510" s="207"/>
      <c r="FQM2510" s="187"/>
      <c r="FQN2510" s="187"/>
      <c r="FQO2510" s="204"/>
      <c r="FQP2510" s="272"/>
      <c r="FQQ2510" s="207"/>
      <c r="FQR2510" s="238"/>
      <c r="FQS2510" s="207"/>
      <c r="FQT2510" s="207"/>
      <c r="FQU2510" s="187"/>
      <c r="FQV2510" s="187"/>
      <c r="FQW2510" s="204"/>
      <c r="FQX2510" s="272"/>
      <c r="FQY2510" s="207"/>
      <c r="FQZ2510" s="238"/>
      <c r="FRA2510" s="207"/>
      <c r="FRB2510" s="207"/>
      <c r="FRC2510" s="187"/>
      <c r="FRD2510" s="187"/>
      <c r="FRE2510" s="204"/>
      <c r="FRF2510" s="272"/>
      <c r="FRG2510" s="207"/>
      <c r="FRH2510" s="238"/>
      <c r="FRI2510" s="207"/>
      <c r="FRJ2510" s="207"/>
      <c r="FRK2510" s="187"/>
      <c r="FRL2510" s="187"/>
      <c r="FRM2510" s="204"/>
      <c r="FRN2510" s="272"/>
      <c r="FRO2510" s="207"/>
      <c r="FRP2510" s="238"/>
      <c r="FRQ2510" s="207"/>
      <c r="FRR2510" s="207"/>
      <c r="FRS2510" s="187"/>
      <c r="FRT2510" s="187"/>
      <c r="FRU2510" s="204"/>
      <c r="FRV2510" s="272"/>
      <c r="FRW2510" s="207"/>
      <c r="FRX2510" s="238"/>
      <c r="FRY2510" s="207"/>
      <c r="FRZ2510" s="207"/>
      <c r="FSA2510" s="187"/>
      <c r="FSB2510" s="187"/>
      <c r="FSC2510" s="204"/>
      <c r="FSD2510" s="272"/>
      <c r="FSE2510" s="207"/>
      <c r="FSF2510" s="238"/>
      <c r="FSG2510" s="207"/>
      <c r="FSH2510" s="207"/>
      <c r="FSI2510" s="187"/>
      <c r="FSJ2510" s="187"/>
      <c r="FSK2510" s="204"/>
      <c r="FSL2510" s="272"/>
      <c r="FSM2510" s="207"/>
      <c r="FSN2510" s="238"/>
      <c r="FSO2510" s="207"/>
      <c r="FSP2510" s="207"/>
      <c r="FSQ2510" s="187"/>
      <c r="FSR2510" s="187"/>
      <c r="FSS2510" s="204"/>
      <c r="FST2510" s="272"/>
      <c r="FSU2510" s="207"/>
      <c r="FSV2510" s="238"/>
      <c r="FSW2510" s="207"/>
      <c r="FSX2510" s="207"/>
      <c r="FSY2510" s="187"/>
      <c r="FSZ2510" s="187"/>
      <c r="FTA2510" s="204"/>
      <c r="FTB2510" s="272"/>
      <c r="FTC2510" s="207"/>
      <c r="FTD2510" s="238"/>
      <c r="FTE2510" s="207"/>
      <c r="FTF2510" s="207"/>
      <c r="FTG2510" s="187"/>
      <c r="FTH2510" s="187"/>
      <c r="FTI2510" s="204"/>
      <c r="FTJ2510" s="272"/>
      <c r="FTK2510" s="207"/>
      <c r="FTL2510" s="238"/>
      <c r="FTM2510" s="207"/>
      <c r="FTN2510" s="207"/>
      <c r="FTO2510" s="187"/>
      <c r="FTP2510" s="187"/>
      <c r="FTQ2510" s="204"/>
      <c r="FTR2510" s="272"/>
      <c r="FTS2510" s="207"/>
      <c r="FTT2510" s="238"/>
      <c r="FTU2510" s="207"/>
      <c r="FTV2510" s="207"/>
      <c r="FTW2510" s="187"/>
      <c r="FTX2510" s="187"/>
      <c r="FTY2510" s="204"/>
      <c r="FTZ2510" s="272"/>
      <c r="FUA2510" s="207"/>
      <c r="FUB2510" s="238"/>
      <c r="FUC2510" s="207"/>
      <c r="FUD2510" s="207"/>
      <c r="FUE2510" s="187"/>
      <c r="FUF2510" s="187"/>
      <c r="FUG2510" s="204"/>
      <c r="FUH2510" s="272"/>
      <c r="FUI2510" s="207"/>
      <c r="FUJ2510" s="238"/>
      <c r="FUK2510" s="207"/>
      <c r="FUL2510" s="207"/>
      <c r="FUM2510" s="187"/>
      <c r="FUN2510" s="187"/>
      <c r="FUO2510" s="204"/>
      <c r="FUP2510" s="272"/>
      <c r="FUQ2510" s="207"/>
      <c r="FUR2510" s="238"/>
      <c r="FUS2510" s="207"/>
      <c r="FUT2510" s="207"/>
      <c r="FUU2510" s="187"/>
      <c r="FUV2510" s="187"/>
      <c r="FUW2510" s="204"/>
      <c r="FUX2510" s="272"/>
      <c r="FUY2510" s="207"/>
      <c r="FUZ2510" s="238"/>
      <c r="FVA2510" s="207"/>
      <c r="FVB2510" s="207"/>
      <c r="FVC2510" s="187"/>
      <c r="FVD2510" s="187"/>
      <c r="FVE2510" s="204"/>
      <c r="FVF2510" s="272"/>
      <c r="FVG2510" s="207"/>
      <c r="FVH2510" s="238"/>
      <c r="FVI2510" s="207"/>
      <c r="FVJ2510" s="207"/>
      <c r="FVK2510" s="187"/>
      <c r="FVL2510" s="187"/>
      <c r="FVM2510" s="204"/>
      <c r="FVN2510" s="272"/>
      <c r="FVO2510" s="207"/>
      <c r="FVP2510" s="238"/>
      <c r="FVQ2510" s="207"/>
      <c r="FVR2510" s="207"/>
      <c r="FVS2510" s="187"/>
      <c r="FVT2510" s="187"/>
      <c r="FVU2510" s="204"/>
      <c r="FVV2510" s="272"/>
      <c r="FVW2510" s="207"/>
      <c r="FVX2510" s="238"/>
      <c r="FVY2510" s="207"/>
      <c r="FVZ2510" s="207"/>
      <c r="FWA2510" s="187"/>
      <c r="FWB2510" s="187"/>
      <c r="FWC2510" s="204"/>
      <c r="FWD2510" s="272"/>
      <c r="FWE2510" s="207"/>
      <c r="FWF2510" s="238"/>
      <c r="FWG2510" s="207"/>
      <c r="FWH2510" s="207"/>
      <c r="FWI2510" s="187"/>
      <c r="FWJ2510" s="187"/>
      <c r="FWK2510" s="204"/>
      <c r="FWL2510" s="272"/>
      <c r="FWM2510" s="207"/>
      <c r="FWN2510" s="238"/>
      <c r="FWO2510" s="207"/>
      <c r="FWP2510" s="207"/>
      <c r="FWQ2510" s="187"/>
      <c r="FWR2510" s="187"/>
      <c r="FWS2510" s="204"/>
      <c r="FWT2510" s="272"/>
      <c r="FWU2510" s="207"/>
      <c r="FWV2510" s="238"/>
      <c r="FWW2510" s="207"/>
      <c r="FWX2510" s="207"/>
      <c r="FWY2510" s="187"/>
      <c r="FWZ2510" s="187"/>
      <c r="FXA2510" s="204"/>
      <c r="FXB2510" s="272"/>
      <c r="FXC2510" s="207"/>
      <c r="FXD2510" s="238"/>
      <c r="FXE2510" s="207"/>
      <c r="FXF2510" s="207"/>
      <c r="FXG2510" s="187"/>
      <c r="FXH2510" s="187"/>
      <c r="FXI2510" s="204"/>
      <c r="FXJ2510" s="272"/>
      <c r="FXK2510" s="207"/>
      <c r="FXL2510" s="238"/>
      <c r="FXM2510" s="207"/>
      <c r="FXN2510" s="207"/>
      <c r="FXO2510" s="187"/>
      <c r="FXP2510" s="187"/>
      <c r="FXQ2510" s="204"/>
      <c r="FXR2510" s="272"/>
      <c r="FXS2510" s="207"/>
      <c r="FXT2510" s="238"/>
      <c r="FXU2510" s="207"/>
      <c r="FXV2510" s="207"/>
      <c r="FXW2510" s="187"/>
      <c r="FXX2510" s="187"/>
      <c r="FXY2510" s="204"/>
      <c r="FXZ2510" s="272"/>
      <c r="FYA2510" s="207"/>
      <c r="FYB2510" s="238"/>
      <c r="FYC2510" s="207"/>
      <c r="FYD2510" s="207"/>
      <c r="FYE2510" s="187"/>
      <c r="FYF2510" s="187"/>
      <c r="FYG2510" s="204"/>
      <c r="FYH2510" s="272"/>
      <c r="FYI2510" s="207"/>
      <c r="FYJ2510" s="238"/>
      <c r="FYK2510" s="207"/>
      <c r="FYL2510" s="207"/>
      <c r="FYM2510" s="187"/>
      <c r="FYN2510" s="187"/>
      <c r="FYO2510" s="204"/>
      <c r="FYP2510" s="272"/>
      <c r="FYQ2510" s="207"/>
      <c r="FYR2510" s="238"/>
      <c r="FYS2510" s="207"/>
      <c r="FYT2510" s="207"/>
      <c r="FYU2510" s="187"/>
      <c r="FYV2510" s="187"/>
      <c r="FYW2510" s="204"/>
      <c r="FYX2510" s="272"/>
      <c r="FYY2510" s="207"/>
      <c r="FYZ2510" s="238"/>
      <c r="FZA2510" s="207"/>
      <c r="FZB2510" s="207"/>
      <c r="FZC2510" s="187"/>
      <c r="FZD2510" s="187"/>
      <c r="FZE2510" s="204"/>
      <c r="FZF2510" s="272"/>
      <c r="FZG2510" s="207"/>
      <c r="FZH2510" s="238"/>
      <c r="FZI2510" s="207"/>
      <c r="FZJ2510" s="207"/>
      <c r="FZK2510" s="187"/>
      <c r="FZL2510" s="187"/>
      <c r="FZM2510" s="204"/>
      <c r="FZN2510" s="272"/>
      <c r="FZO2510" s="207"/>
      <c r="FZP2510" s="238"/>
      <c r="FZQ2510" s="207"/>
      <c r="FZR2510" s="207"/>
      <c r="FZS2510" s="187"/>
      <c r="FZT2510" s="187"/>
      <c r="FZU2510" s="204"/>
      <c r="FZV2510" s="272"/>
      <c r="FZW2510" s="207"/>
      <c r="FZX2510" s="238"/>
      <c r="FZY2510" s="207"/>
      <c r="FZZ2510" s="207"/>
      <c r="GAA2510" s="187"/>
      <c r="GAB2510" s="187"/>
      <c r="GAC2510" s="204"/>
      <c r="GAD2510" s="272"/>
      <c r="GAE2510" s="207"/>
      <c r="GAF2510" s="238"/>
      <c r="GAG2510" s="207"/>
      <c r="GAH2510" s="207"/>
      <c r="GAI2510" s="187"/>
      <c r="GAJ2510" s="187"/>
      <c r="GAK2510" s="204"/>
      <c r="GAL2510" s="272"/>
      <c r="GAM2510" s="207"/>
      <c r="GAN2510" s="238"/>
      <c r="GAO2510" s="207"/>
      <c r="GAP2510" s="207"/>
      <c r="GAQ2510" s="187"/>
      <c r="GAR2510" s="187"/>
      <c r="GAS2510" s="204"/>
      <c r="GAT2510" s="272"/>
      <c r="GAU2510" s="207"/>
      <c r="GAV2510" s="238"/>
      <c r="GAW2510" s="207"/>
      <c r="GAX2510" s="207"/>
      <c r="GAY2510" s="187"/>
      <c r="GAZ2510" s="187"/>
      <c r="GBA2510" s="204"/>
      <c r="GBB2510" s="272"/>
      <c r="GBC2510" s="207"/>
      <c r="GBD2510" s="238"/>
      <c r="GBE2510" s="207"/>
      <c r="GBF2510" s="207"/>
      <c r="GBG2510" s="187"/>
      <c r="GBH2510" s="187"/>
      <c r="GBI2510" s="204"/>
      <c r="GBJ2510" s="272"/>
      <c r="GBK2510" s="207"/>
      <c r="GBL2510" s="238"/>
      <c r="GBM2510" s="207"/>
      <c r="GBN2510" s="207"/>
      <c r="GBO2510" s="187"/>
      <c r="GBP2510" s="187"/>
      <c r="GBQ2510" s="204"/>
      <c r="GBR2510" s="272"/>
      <c r="GBS2510" s="207"/>
      <c r="GBT2510" s="238"/>
      <c r="GBU2510" s="207"/>
      <c r="GBV2510" s="207"/>
      <c r="GBW2510" s="187"/>
      <c r="GBX2510" s="187"/>
      <c r="GBY2510" s="204"/>
      <c r="GBZ2510" s="272"/>
      <c r="GCA2510" s="207"/>
      <c r="GCB2510" s="238"/>
      <c r="GCC2510" s="207"/>
      <c r="GCD2510" s="207"/>
      <c r="GCE2510" s="187"/>
      <c r="GCF2510" s="187"/>
      <c r="GCG2510" s="204"/>
      <c r="GCH2510" s="272"/>
      <c r="GCI2510" s="207"/>
      <c r="GCJ2510" s="238"/>
      <c r="GCK2510" s="207"/>
      <c r="GCL2510" s="207"/>
      <c r="GCM2510" s="187"/>
      <c r="GCN2510" s="187"/>
      <c r="GCO2510" s="204"/>
      <c r="GCP2510" s="272"/>
      <c r="GCQ2510" s="207"/>
      <c r="GCR2510" s="238"/>
      <c r="GCS2510" s="207"/>
      <c r="GCT2510" s="207"/>
      <c r="GCU2510" s="187"/>
      <c r="GCV2510" s="187"/>
      <c r="GCW2510" s="204"/>
      <c r="GCX2510" s="272"/>
      <c r="GCY2510" s="207"/>
      <c r="GCZ2510" s="238"/>
      <c r="GDA2510" s="207"/>
      <c r="GDB2510" s="207"/>
      <c r="GDC2510" s="187"/>
      <c r="GDD2510" s="187"/>
      <c r="GDE2510" s="204"/>
      <c r="GDF2510" s="272"/>
      <c r="GDG2510" s="207"/>
      <c r="GDH2510" s="238"/>
      <c r="GDI2510" s="207"/>
      <c r="GDJ2510" s="207"/>
      <c r="GDK2510" s="187"/>
      <c r="GDL2510" s="187"/>
      <c r="GDM2510" s="204"/>
      <c r="GDN2510" s="272"/>
      <c r="GDO2510" s="207"/>
      <c r="GDP2510" s="238"/>
      <c r="GDQ2510" s="207"/>
      <c r="GDR2510" s="207"/>
      <c r="GDS2510" s="187"/>
      <c r="GDT2510" s="187"/>
      <c r="GDU2510" s="204"/>
      <c r="GDV2510" s="272"/>
      <c r="GDW2510" s="207"/>
      <c r="GDX2510" s="238"/>
      <c r="GDY2510" s="207"/>
      <c r="GDZ2510" s="207"/>
      <c r="GEA2510" s="187"/>
      <c r="GEB2510" s="187"/>
      <c r="GEC2510" s="204"/>
      <c r="GED2510" s="272"/>
      <c r="GEE2510" s="207"/>
      <c r="GEF2510" s="238"/>
      <c r="GEG2510" s="207"/>
      <c r="GEH2510" s="207"/>
      <c r="GEI2510" s="187"/>
      <c r="GEJ2510" s="187"/>
      <c r="GEK2510" s="204"/>
      <c r="GEL2510" s="272"/>
      <c r="GEM2510" s="207"/>
      <c r="GEN2510" s="238"/>
      <c r="GEO2510" s="207"/>
      <c r="GEP2510" s="207"/>
      <c r="GEQ2510" s="187"/>
      <c r="GER2510" s="187"/>
      <c r="GES2510" s="204"/>
      <c r="GET2510" s="272"/>
      <c r="GEU2510" s="207"/>
      <c r="GEV2510" s="238"/>
      <c r="GEW2510" s="207"/>
      <c r="GEX2510" s="207"/>
      <c r="GEY2510" s="187"/>
      <c r="GEZ2510" s="187"/>
      <c r="GFA2510" s="204"/>
      <c r="GFB2510" s="272"/>
      <c r="GFC2510" s="207"/>
      <c r="GFD2510" s="238"/>
      <c r="GFE2510" s="207"/>
      <c r="GFF2510" s="207"/>
      <c r="GFG2510" s="187"/>
      <c r="GFH2510" s="187"/>
      <c r="GFI2510" s="204"/>
      <c r="GFJ2510" s="272"/>
      <c r="GFK2510" s="207"/>
      <c r="GFL2510" s="238"/>
      <c r="GFM2510" s="207"/>
      <c r="GFN2510" s="207"/>
      <c r="GFO2510" s="187"/>
      <c r="GFP2510" s="187"/>
      <c r="GFQ2510" s="204"/>
      <c r="GFR2510" s="272"/>
      <c r="GFS2510" s="207"/>
      <c r="GFT2510" s="238"/>
      <c r="GFU2510" s="207"/>
      <c r="GFV2510" s="207"/>
      <c r="GFW2510" s="187"/>
      <c r="GFX2510" s="187"/>
      <c r="GFY2510" s="204"/>
      <c r="GFZ2510" s="272"/>
      <c r="GGA2510" s="207"/>
      <c r="GGB2510" s="238"/>
      <c r="GGC2510" s="207"/>
      <c r="GGD2510" s="207"/>
      <c r="GGE2510" s="187"/>
      <c r="GGF2510" s="187"/>
      <c r="GGG2510" s="204"/>
      <c r="GGH2510" s="272"/>
      <c r="GGI2510" s="207"/>
      <c r="GGJ2510" s="238"/>
      <c r="GGK2510" s="207"/>
      <c r="GGL2510" s="207"/>
      <c r="GGM2510" s="187"/>
      <c r="GGN2510" s="187"/>
      <c r="GGO2510" s="204"/>
      <c r="GGP2510" s="272"/>
      <c r="GGQ2510" s="207"/>
      <c r="GGR2510" s="238"/>
      <c r="GGS2510" s="207"/>
      <c r="GGT2510" s="207"/>
      <c r="GGU2510" s="187"/>
      <c r="GGV2510" s="187"/>
      <c r="GGW2510" s="204"/>
      <c r="GGX2510" s="272"/>
      <c r="GGY2510" s="207"/>
      <c r="GGZ2510" s="238"/>
      <c r="GHA2510" s="207"/>
      <c r="GHB2510" s="207"/>
      <c r="GHC2510" s="187"/>
      <c r="GHD2510" s="187"/>
      <c r="GHE2510" s="204"/>
      <c r="GHF2510" s="272"/>
      <c r="GHG2510" s="207"/>
      <c r="GHH2510" s="238"/>
      <c r="GHI2510" s="207"/>
      <c r="GHJ2510" s="207"/>
      <c r="GHK2510" s="187"/>
      <c r="GHL2510" s="187"/>
      <c r="GHM2510" s="204"/>
      <c r="GHN2510" s="272"/>
      <c r="GHO2510" s="207"/>
      <c r="GHP2510" s="238"/>
      <c r="GHQ2510" s="207"/>
      <c r="GHR2510" s="207"/>
      <c r="GHS2510" s="187"/>
      <c r="GHT2510" s="187"/>
      <c r="GHU2510" s="204"/>
      <c r="GHV2510" s="272"/>
      <c r="GHW2510" s="207"/>
      <c r="GHX2510" s="238"/>
      <c r="GHY2510" s="207"/>
      <c r="GHZ2510" s="207"/>
      <c r="GIA2510" s="187"/>
      <c r="GIB2510" s="187"/>
      <c r="GIC2510" s="204"/>
      <c r="GID2510" s="272"/>
      <c r="GIE2510" s="207"/>
      <c r="GIF2510" s="238"/>
      <c r="GIG2510" s="207"/>
      <c r="GIH2510" s="207"/>
      <c r="GII2510" s="187"/>
      <c r="GIJ2510" s="187"/>
      <c r="GIK2510" s="204"/>
      <c r="GIL2510" s="272"/>
      <c r="GIM2510" s="207"/>
      <c r="GIN2510" s="238"/>
      <c r="GIO2510" s="207"/>
      <c r="GIP2510" s="207"/>
      <c r="GIQ2510" s="187"/>
      <c r="GIR2510" s="187"/>
      <c r="GIS2510" s="204"/>
      <c r="GIT2510" s="272"/>
      <c r="GIU2510" s="207"/>
      <c r="GIV2510" s="238"/>
      <c r="GIW2510" s="207"/>
      <c r="GIX2510" s="207"/>
      <c r="GIY2510" s="187"/>
      <c r="GIZ2510" s="187"/>
      <c r="GJA2510" s="204"/>
      <c r="GJB2510" s="272"/>
      <c r="GJC2510" s="207"/>
      <c r="GJD2510" s="238"/>
      <c r="GJE2510" s="207"/>
      <c r="GJF2510" s="207"/>
      <c r="GJG2510" s="187"/>
      <c r="GJH2510" s="187"/>
      <c r="GJI2510" s="204"/>
      <c r="GJJ2510" s="272"/>
      <c r="GJK2510" s="207"/>
      <c r="GJL2510" s="238"/>
      <c r="GJM2510" s="207"/>
      <c r="GJN2510" s="207"/>
      <c r="GJO2510" s="187"/>
      <c r="GJP2510" s="187"/>
      <c r="GJQ2510" s="204"/>
      <c r="GJR2510" s="272"/>
      <c r="GJS2510" s="207"/>
      <c r="GJT2510" s="238"/>
      <c r="GJU2510" s="207"/>
      <c r="GJV2510" s="207"/>
      <c r="GJW2510" s="187"/>
      <c r="GJX2510" s="187"/>
      <c r="GJY2510" s="204"/>
      <c r="GJZ2510" s="272"/>
      <c r="GKA2510" s="207"/>
      <c r="GKB2510" s="238"/>
      <c r="GKC2510" s="207"/>
      <c r="GKD2510" s="207"/>
      <c r="GKE2510" s="187"/>
      <c r="GKF2510" s="187"/>
      <c r="GKG2510" s="204"/>
      <c r="GKH2510" s="272"/>
      <c r="GKI2510" s="207"/>
      <c r="GKJ2510" s="238"/>
      <c r="GKK2510" s="207"/>
      <c r="GKL2510" s="207"/>
      <c r="GKM2510" s="187"/>
      <c r="GKN2510" s="187"/>
      <c r="GKO2510" s="204"/>
      <c r="GKP2510" s="272"/>
      <c r="GKQ2510" s="207"/>
      <c r="GKR2510" s="238"/>
      <c r="GKS2510" s="207"/>
      <c r="GKT2510" s="207"/>
      <c r="GKU2510" s="187"/>
      <c r="GKV2510" s="187"/>
      <c r="GKW2510" s="204"/>
      <c r="GKX2510" s="272"/>
      <c r="GKY2510" s="207"/>
      <c r="GKZ2510" s="238"/>
      <c r="GLA2510" s="207"/>
      <c r="GLB2510" s="207"/>
      <c r="GLC2510" s="187"/>
      <c r="GLD2510" s="187"/>
      <c r="GLE2510" s="204"/>
      <c r="GLF2510" s="272"/>
      <c r="GLG2510" s="207"/>
      <c r="GLH2510" s="238"/>
      <c r="GLI2510" s="207"/>
      <c r="GLJ2510" s="207"/>
      <c r="GLK2510" s="187"/>
      <c r="GLL2510" s="187"/>
      <c r="GLM2510" s="204"/>
      <c r="GLN2510" s="272"/>
      <c r="GLO2510" s="207"/>
      <c r="GLP2510" s="238"/>
      <c r="GLQ2510" s="207"/>
      <c r="GLR2510" s="207"/>
      <c r="GLS2510" s="187"/>
      <c r="GLT2510" s="187"/>
      <c r="GLU2510" s="204"/>
      <c r="GLV2510" s="272"/>
      <c r="GLW2510" s="207"/>
      <c r="GLX2510" s="238"/>
      <c r="GLY2510" s="207"/>
      <c r="GLZ2510" s="207"/>
      <c r="GMA2510" s="187"/>
      <c r="GMB2510" s="187"/>
      <c r="GMC2510" s="204"/>
      <c r="GMD2510" s="272"/>
      <c r="GME2510" s="207"/>
      <c r="GMF2510" s="238"/>
      <c r="GMG2510" s="207"/>
      <c r="GMH2510" s="207"/>
      <c r="GMI2510" s="187"/>
      <c r="GMJ2510" s="187"/>
      <c r="GMK2510" s="204"/>
      <c r="GML2510" s="272"/>
      <c r="GMM2510" s="207"/>
      <c r="GMN2510" s="238"/>
      <c r="GMO2510" s="207"/>
      <c r="GMP2510" s="207"/>
      <c r="GMQ2510" s="187"/>
      <c r="GMR2510" s="187"/>
      <c r="GMS2510" s="204"/>
      <c r="GMT2510" s="272"/>
      <c r="GMU2510" s="207"/>
      <c r="GMV2510" s="238"/>
      <c r="GMW2510" s="207"/>
      <c r="GMX2510" s="207"/>
      <c r="GMY2510" s="187"/>
      <c r="GMZ2510" s="187"/>
      <c r="GNA2510" s="204"/>
      <c r="GNB2510" s="272"/>
      <c r="GNC2510" s="207"/>
      <c r="GND2510" s="238"/>
      <c r="GNE2510" s="207"/>
      <c r="GNF2510" s="207"/>
      <c r="GNG2510" s="187"/>
      <c r="GNH2510" s="187"/>
      <c r="GNI2510" s="204"/>
      <c r="GNJ2510" s="272"/>
      <c r="GNK2510" s="207"/>
      <c r="GNL2510" s="238"/>
      <c r="GNM2510" s="207"/>
      <c r="GNN2510" s="207"/>
      <c r="GNO2510" s="187"/>
      <c r="GNP2510" s="187"/>
      <c r="GNQ2510" s="204"/>
      <c r="GNR2510" s="272"/>
      <c r="GNS2510" s="207"/>
      <c r="GNT2510" s="238"/>
      <c r="GNU2510" s="207"/>
      <c r="GNV2510" s="207"/>
      <c r="GNW2510" s="187"/>
      <c r="GNX2510" s="187"/>
      <c r="GNY2510" s="204"/>
      <c r="GNZ2510" s="272"/>
      <c r="GOA2510" s="207"/>
      <c r="GOB2510" s="238"/>
      <c r="GOC2510" s="207"/>
      <c r="GOD2510" s="207"/>
      <c r="GOE2510" s="187"/>
      <c r="GOF2510" s="187"/>
      <c r="GOG2510" s="204"/>
      <c r="GOH2510" s="272"/>
      <c r="GOI2510" s="207"/>
      <c r="GOJ2510" s="238"/>
      <c r="GOK2510" s="207"/>
      <c r="GOL2510" s="207"/>
      <c r="GOM2510" s="187"/>
      <c r="GON2510" s="187"/>
      <c r="GOO2510" s="204"/>
      <c r="GOP2510" s="272"/>
      <c r="GOQ2510" s="207"/>
      <c r="GOR2510" s="238"/>
      <c r="GOS2510" s="207"/>
      <c r="GOT2510" s="207"/>
      <c r="GOU2510" s="187"/>
      <c r="GOV2510" s="187"/>
      <c r="GOW2510" s="204"/>
      <c r="GOX2510" s="272"/>
      <c r="GOY2510" s="207"/>
      <c r="GOZ2510" s="238"/>
      <c r="GPA2510" s="207"/>
      <c r="GPB2510" s="207"/>
      <c r="GPC2510" s="187"/>
      <c r="GPD2510" s="187"/>
      <c r="GPE2510" s="204"/>
      <c r="GPF2510" s="272"/>
      <c r="GPG2510" s="207"/>
      <c r="GPH2510" s="238"/>
      <c r="GPI2510" s="207"/>
      <c r="GPJ2510" s="207"/>
      <c r="GPK2510" s="187"/>
      <c r="GPL2510" s="187"/>
      <c r="GPM2510" s="204"/>
      <c r="GPN2510" s="272"/>
      <c r="GPO2510" s="207"/>
      <c r="GPP2510" s="238"/>
      <c r="GPQ2510" s="207"/>
      <c r="GPR2510" s="207"/>
      <c r="GPS2510" s="187"/>
      <c r="GPT2510" s="187"/>
      <c r="GPU2510" s="204"/>
      <c r="GPV2510" s="272"/>
      <c r="GPW2510" s="207"/>
      <c r="GPX2510" s="238"/>
      <c r="GPY2510" s="207"/>
      <c r="GPZ2510" s="207"/>
      <c r="GQA2510" s="187"/>
      <c r="GQB2510" s="187"/>
      <c r="GQC2510" s="204"/>
      <c r="GQD2510" s="272"/>
      <c r="GQE2510" s="207"/>
      <c r="GQF2510" s="238"/>
      <c r="GQG2510" s="207"/>
      <c r="GQH2510" s="207"/>
      <c r="GQI2510" s="187"/>
      <c r="GQJ2510" s="187"/>
      <c r="GQK2510" s="204"/>
      <c r="GQL2510" s="272"/>
      <c r="GQM2510" s="207"/>
      <c r="GQN2510" s="238"/>
      <c r="GQO2510" s="207"/>
      <c r="GQP2510" s="207"/>
      <c r="GQQ2510" s="187"/>
      <c r="GQR2510" s="187"/>
      <c r="GQS2510" s="204"/>
      <c r="GQT2510" s="272"/>
      <c r="GQU2510" s="207"/>
      <c r="GQV2510" s="238"/>
      <c r="GQW2510" s="207"/>
      <c r="GQX2510" s="207"/>
      <c r="GQY2510" s="187"/>
      <c r="GQZ2510" s="187"/>
      <c r="GRA2510" s="204"/>
      <c r="GRB2510" s="272"/>
      <c r="GRC2510" s="207"/>
      <c r="GRD2510" s="238"/>
      <c r="GRE2510" s="207"/>
      <c r="GRF2510" s="207"/>
      <c r="GRG2510" s="187"/>
      <c r="GRH2510" s="187"/>
      <c r="GRI2510" s="204"/>
      <c r="GRJ2510" s="272"/>
      <c r="GRK2510" s="207"/>
      <c r="GRL2510" s="238"/>
      <c r="GRM2510" s="207"/>
      <c r="GRN2510" s="207"/>
      <c r="GRO2510" s="187"/>
      <c r="GRP2510" s="187"/>
      <c r="GRQ2510" s="204"/>
      <c r="GRR2510" s="272"/>
      <c r="GRS2510" s="207"/>
      <c r="GRT2510" s="238"/>
      <c r="GRU2510" s="207"/>
      <c r="GRV2510" s="207"/>
      <c r="GRW2510" s="187"/>
      <c r="GRX2510" s="187"/>
      <c r="GRY2510" s="204"/>
      <c r="GRZ2510" s="272"/>
      <c r="GSA2510" s="207"/>
      <c r="GSB2510" s="238"/>
      <c r="GSC2510" s="207"/>
      <c r="GSD2510" s="207"/>
      <c r="GSE2510" s="187"/>
      <c r="GSF2510" s="187"/>
      <c r="GSG2510" s="204"/>
      <c r="GSH2510" s="272"/>
      <c r="GSI2510" s="207"/>
      <c r="GSJ2510" s="238"/>
      <c r="GSK2510" s="207"/>
      <c r="GSL2510" s="207"/>
      <c r="GSM2510" s="187"/>
      <c r="GSN2510" s="187"/>
      <c r="GSO2510" s="204"/>
      <c r="GSP2510" s="272"/>
      <c r="GSQ2510" s="207"/>
      <c r="GSR2510" s="238"/>
      <c r="GSS2510" s="207"/>
      <c r="GST2510" s="207"/>
      <c r="GSU2510" s="187"/>
      <c r="GSV2510" s="187"/>
      <c r="GSW2510" s="204"/>
      <c r="GSX2510" s="272"/>
      <c r="GSY2510" s="207"/>
      <c r="GSZ2510" s="238"/>
      <c r="GTA2510" s="207"/>
      <c r="GTB2510" s="207"/>
      <c r="GTC2510" s="187"/>
      <c r="GTD2510" s="187"/>
      <c r="GTE2510" s="204"/>
      <c r="GTF2510" s="272"/>
      <c r="GTG2510" s="207"/>
      <c r="GTH2510" s="238"/>
      <c r="GTI2510" s="207"/>
      <c r="GTJ2510" s="207"/>
      <c r="GTK2510" s="187"/>
      <c r="GTL2510" s="187"/>
      <c r="GTM2510" s="204"/>
      <c r="GTN2510" s="272"/>
      <c r="GTO2510" s="207"/>
      <c r="GTP2510" s="238"/>
      <c r="GTQ2510" s="207"/>
      <c r="GTR2510" s="207"/>
      <c r="GTS2510" s="187"/>
      <c r="GTT2510" s="187"/>
      <c r="GTU2510" s="204"/>
      <c r="GTV2510" s="272"/>
      <c r="GTW2510" s="207"/>
      <c r="GTX2510" s="238"/>
      <c r="GTY2510" s="207"/>
      <c r="GTZ2510" s="207"/>
      <c r="GUA2510" s="187"/>
      <c r="GUB2510" s="187"/>
      <c r="GUC2510" s="204"/>
      <c r="GUD2510" s="272"/>
      <c r="GUE2510" s="207"/>
      <c r="GUF2510" s="238"/>
      <c r="GUG2510" s="207"/>
      <c r="GUH2510" s="207"/>
      <c r="GUI2510" s="187"/>
      <c r="GUJ2510" s="187"/>
      <c r="GUK2510" s="204"/>
      <c r="GUL2510" s="272"/>
      <c r="GUM2510" s="207"/>
      <c r="GUN2510" s="238"/>
      <c r="GUO2510" s="207"/>
      <c r="GUP2510" s="207"/>
      <c r="GUQ2510" s="187"/>
      <c r="GUR2510" s="187"/>
      <c r="GUS2510" s="204"/>
      <c r="GUT2510" s="272"/>
      <c r="GUU2510" s="207"/>
      <c r="GUV2510" s="238"/>
      <c r="GUW2510" s="207"/>
      <c r="GUX2510" s="207"/>
      <c r="GUY2510" s="187"/>
      <c r="GUZ2510" s="187"/>
      <c r="GVA2510" s="204"/>
      <c r="GVB2510" s="272"/>
      <c r="GVC2510" s="207"/>
      <c r="GVD2510" s="238"/>
      <c r="GVE2510" s="207"/>
      <c r="GVF2510" s="207"/>
      <c r="GVG2510" s="187"/>
      <c r="GVH2510" s="187"/>
      <c r="GVI2510" s="204"/>
      <c r="GVJ2510" s="272"/>
      <c r="GVK2510" s="207"/>
      <c r="GVL2510" s="238"/>
      <c r="GVM2510" s="207"/>
      <c r="GVN2510" s="207"/>
      <c r="GVO2510" s="187"/>
      <c r="GVP2510" s="187"/>
      <c r="GVQ2510" s="204"/>
      <c r="GVR2510" s="272"/>
      <c r="GVS2510" s="207"/>
      <c r="GVT2510" s="238"/>
      <c r="GVU2510" s="207"/>
      <c r="GVV2510" s="207"/>
      <c r="GVW2510" s="187"/>
      <c r="GVX2510" s="187"/>
      <c r="GVY2510" s="204"/>
      <c r="GVZ2510" s="272"/>
      <c r="GWA2510" s="207"/>
      <c r="GWB2510" s="238"/>
      <c r="GWC2510" s="207"/>
      <c r="GWD2510" s="207"/>
      <c r="GWE2510" s="187"/>
      <c r="GWF2510" s="187"/>
      <c r="GWG2510" s="204"/>
      <c r="GWH2510" s="272"/>
      <c r="GWI2510" s="207"/>
      <c r="GWJ2510" s="238"/>
      <c r="GWK2510" s="207"/>
      <c r="GWL2510" s="207"/>
      <c r="GWM2510" s="187"/>
      <c r="GWN2510" s="187"/>
      <c r="GWO2510" s="204"/>
      <c r="GWP2510" s="272"/>
      <c r="GWQ2510" s="207"/>
      <c r="GWR2510" s="238"/>
      <c r="GWS2510" s="207"/>
      <c r="GWT2510" s="207"/>
      <c r="GWU2510" s="187"/>
      <c r="GWV2510" s="187"/>
      <c r="GWW2510" s="204"/>
      <c r="GWX2510" s="272"/>
      <c r="GWY2510" s="207"/>
      <c r="GWZ2510" s="238"/>
      <c r="GXA2510" s="207"/>
      <c r="GXB2510" s="207"/>
      <c r="GXC2510" s="187"/>
      <c r="GXD2510" s="187"/>
      <c r="GXE2510" s="204"/>
      <c r="GXF2510" s="272"/>
      <c r="GXG2510" s="207"/>
      <c r="GXH2510" s="238"/>
      <c r="GXI2510" s="207"/>
      <c r="GXJ2510" s="207"/>
      <c r="GXK2510" s="187"/>
      <c r="GXL2510" s="187"/>
      <c r="GXM2510" s="204"/>
      <c r="GXN2510" s="272"/>
      <c r="GXO2510" s="207"/>
      <c r="GXP2510" s="238"/>
      <c r="GXQ2510" s="207"/>
      <c r="GXR2510" s="207"/>
      <c r="GXS2510" s="187"/>
      <c r="GXT2510" s="187"/>
      <c r="GXU2510" s="204"/>
      <c r="GXV2510" s="272"/>
      <c r="GXW2510" s="207"/>
      <c r="GXX2510" s="238"/>
      <c r="GXY2510" s="207"/>
      <c r="GXZ2510" s="207"/>
      <c r="GYA2510" s="187"/>
      <c r="GYB2510" s="187"/>
      <c r="GYC2510" s="204"/>
      <c r="GYD2510" s="272"/>
      <c r="GYE2510" s="207"/>
      <c r="GYF2510" s="238"/>
      <c r="GYG2510" s="207"/>
      <c r="GYH2510" s="207"/>
      <c r="GYI2510" s="187"/>
      <c r="GYJ2510" s="187"/>
      <c r="GYK2510" s="204"/>
      <c r="GYL2510" s="272"/>
      <c r="GYM2510" s="207"/>
      <c r="GYN2510" s="238"/>
      <c r="GYO2510" s="207"/>
      <c r="GYP2510" s="207"/>
      <c r="GYQ2510" s="187"/>
      <c r="GYR2510" s="187"/>
      <c r="GYS2510" s="204"/>
      <c r="GYT2510" s="272"/>
      <c r="GYU2510" s="207"/>
      <c r="GYV2510" s="238"/>
      <c r="GYW2510" s="207"/>
      <c r="GYX2510" s="207"/>
      <c r="GYY2510" s="187"/>
      <c r="GYZ2510" s="187"/>
      <c r="GZA2510" s="204"/>
      <c r="GZB2510" s="272"/>
      <c r="GZC2510" s="207"/>
      <c r="GZD2510" s="238"/>
      <c r="GZE2510" s="207"/>
      <c r="GZF2510" s="207"/>
      <c r="GZG2510" s="187"/>
      <c r="GZH2510" s="187"/>
      <c r="GZI2510" s="204"/>
      <c r="GZJ2510" s="272"/>
      <c r="GZK2510" s="207"/>
      <c r="GZL2510" s="238"/>
      <c r="GZM2510" s="207"/>
      <c r="GZN2510" s="207"/>
      <c r="GZO2510" s="187"/>
      <c r="GZP2510" s="187"/>
      <c r="GZQ2510" s="204"/>
      <c r="GZR2510" s="272"/>
      <c r="GZS2510" s="207"/>
      <c r="GZT2510" s="238"/>
      <c r="GZU2510" s="207"/>
      <c r="GZV2510" s="207"/>
      <c r="GZW2510" s="187"/>
      <c r="GZX2510" s="187"/>
      <c r="GZY2510" s="204"/>
      <c r="GZZ2510" s="272"/>
      <c r="HAA2510" s="207"/>
      <c r="HAB2510" s="238"/>
      <c r="HAC2510" s="207"/>
      <c r="HAD2510" s="207"/>
      <c r="HAE2510" s="187"/>
      <c r="HAF2510" s="187"/>
      <c r="HAG2510" s="204"/>
      <c r="HAH2510" s="272"/>
      <c r="HAI2510" s="207"/>
      <c r="HAJ2510" s="238"/>
      <c r="HAK2510" s="207"/>
      <c r="HAL2510" s="207"/>
      <c r="HAM2510" s="187"/>
      <c r="HAN2510" s="187"/>
      <c r="HAO2510" s="204"/>
      <c r="HAP2510" s="272"/>
      <c r="HAQ2510" s="207"/>
      <c r="HAR2510" s="238"/>
      <c r="HAS2510" s="207"/>
      <c r="HAT2510" s="207"/>
      <c r="HAU2510" s="187"/>
      <c r="HAV2510" s="187"/>
      <c r="HAW2510" s="204"/>
      <c r="HAX2510" s="272"/>
      <c r="HAY2510" s="207"/>
      <c r="HAZ2510" s="238"/>
      <c r="HBA2510" s="207"/>
      <c r="HBB2510" s="207"/>
      <c r="HBC2510" s="187"/>
      <c r="HBD2510" s="187"/>
      <c r="HBE2510" s="204"/>
      <c r="HBF2510" s="272"/>
      <c r="HBG2510" s="207"/>
      <c r="HBH2510" s="238"/>
      <c r="HBI2510" s="207"/>
      <c r="HBJ2510" s="207"/>
      <c r="HBK2510" s="187"/>
      <c r="HBL2510" s="187"/>
      <c r="HBM2510" s="204"/>
      <c r="HBN2510" s="272"/>
      <c r="HBO2510" s="207"/>
      <c r="HBP2510" s="238"/>
      <c r="HBQ2510" s="207"/>
      <c r="HBR2510" s="207"/>
      <c r="HBS2510" s="187"/>
      <c r="HBT2510" s="187"/>
      <c r="HBU2510" s="204"/>
      <c r="HBV2510" s="272"/>
      <c r="HBW2510" s="207"/>
      <c r="HBX2510" s="238"/>
      <c r="HBY2510" s="207"/>
      <c r="HBZ2510" s="207"/>
      <c r="HCA2510" s="187"/>
      <c r="HCB2510" s="187"/>
      <c r="HCC2510" s="204"/>
      <c r="HCD2510" s="272"/>
      <c r="HCE2510" s="207"/>
      <c r="HCF2510" s="238"/>
      <c r="HCG2510" s="207"/>
      <c r="HCH2510" s="207"/>
      <c r="HCI2510" s="187"/>
      <c r="HCJ2510" s="187"/>
      <c r="HCK2510" s="204"/>
      <c r="HCL2510" s="272"/>
      <c r="HCM2510" s="207"/>
      <c r="HCN2510" s="238"/>
      <c r="HCO2510" s="207"/>
      <c r="HCP2510" s="207"/>
      <c r="HCQ2510" s="187"/>
      <c r="HCR2510" s="187"/>
      <c r="HCS2510" s="204"/>
      <c r="HCT2510" s="272"/>
      <c r="HCU2510" s="207"/>
      <c r="HCV2510" s="238"/>
      <c r="HCW2510" s="207"/>
      <c r="HCX2510" s="207"/>
      <c r="HCY2510" s="187"/>
      <c r="HCZ2510" s="187"/>
      <c r="HDA2510" s="204"/>
      <c r="HDB2510" s="272"/>
      <c r="HDC2510" s="207"/>
      <c r="HDD2510" s="238"/>
      <c r="HDE2510" s="207"/>
      <c r="HDF2510" s="207"/>
      <c r="HDG2510" s="187"/>
      <c r="HDH2510" s="187"/>
      <c r="HDI2510" s="204"/>
      <c r="HDJ2510" s="272"/>
      <c r="HDK2510" s="207"/>
      <c r="HDL2510" s="238"/>
      <c r="HDM2510" s="207"/>
      <c r="HDN2510" s="207"/>
      <c r="HDO2510" s="187"/>
      <c r="HDP2510" s="187"/>
      <c r="HDQ2510" s="204"/>
      <c r="HDR2510" s="272"/>
      <c r="HDS2510" s="207"/>
      <c r="HDT2510" s="238"/>
      <c r="HDU2510" s="207"/>
      <c r="HDV2510" s="207"/>
      <c r="HDW2510" s="187"/>
      <c r="HDX2510" s="187"/>
      <c r="HDY2510" s="204"/>
      <c r="HDZ2510" s="272"/>
      <c r="HEA2510" s="207"/>
      <c r="HEB2510" s="238"/>
      <c r="HEC2510" s="207"/>
      <c r="HED2510" s="207"/>
      <c r="HEE2510" s="187"/>
      <c r="HEF2510" s="187"/>
      <c r="HEG2510" s="204"/>
      <c r="HEH2510" s="272"/>
      <c r="HEI2510" s="207"/>
      <c r="HEJ2510" s="238"/>
      <c r="HEK2510" s="207"/>
      <c r="HEL2510" s="207"/>
      <c r="HEM2510" s="187"/>
      <c r="HEN2510" s="187"/>
      <c r="HEO2510" s="204"/>
      <c r="HEP2510" s="272"/>
      <c r="HEQ2510" s="207"/>
      <c r="HER2510" s="238"/>
      <c r="HES2510" s="207"/>
      <c r="HET2510" s="207"/>
      <c r="HEU2510" s="187"/>
      <c r="HEV2510" s="187"/>
      <c r="HEW2510" s="204"/>
      <c r="HEX2510" s="272"/>
      <c r="HEY2510" s="207"/>
      <c r="HEZ2510" s="238"/>
      <c r="HFA2510" s="207"/>
      <c r="HFB2510" s="207"/>
      <c r="HFC2510" s="187"/>
      <c r="HFD2510" s="187"/>
      <c r="HFE2510" s="204"/>
      <c r="HFF2510" s="272"/>
      <c r="HFG2510" s="207"/>
      <c r="HFH2510" s="238"/>
      <c r="HFI2510" s="207"/>
      <c r="HFJ2510" s="207"/>
      <c r="HFK2510" s="187"/>
      <c r="HFL2510" s="187"/>
      <c r="HFM2510" s="204"/>
      <c r="HFN2510" s="272"/>
      <c r="HFO2510" s="207"/>
      <c r="HFP2510" s="238"/>
      <c r="HFQ2510" s="207"/>
      <c r="HFR2510" s="207"/>
      <c r="HFS2510" s="187"/>
      <c r="HFT2510" s="187"/>
      <c r="HFU2510" s="204"/>
      <c r="HFV2510" s="272"/>
      <c r="HFW2510" s="207"/>
      <c r="HFX2510" s="238"/>
      <c r="HFY2510" s="207"/>
      <c r="HFZ2510" s="207"/>
      <c r="HGA2510" s="187"/>
      <c r="HGB2510" s="187"/>
      <c r="HGC2510" s="204"/>
      <c r="HGD2510" s="272"/>
      <c r="HGE2510" s="207"/>
      <c r="HGF2510" s="238"/>
      <c r="HGG2510" s="207"/>
      <c r="HGH2510" s="207"/>
      <c r="HGI2510" s="187"/>
      <c r="HGJ2510" s="187"/>
      <c r="HGK2510" s="204"/>
      <c r="HGL2510" s="272"/>
      <c r="HGM2510" s="207"/>
      <c r="HGN2510" s="238"/>
      <c r="HGO2510" s="207"/>
      <c r="HGP2510" s="207"/>
      <c r="HGQ2510" s="187"/>
      <c r="HGR2510" s="187"/>
      <c r="HGS2510" s="204"/>
      <c r="HGT2510" s="272"/>
      <c r="HGU2510" s="207"/>
      <c r="HGV2510" s="238"/>
      <c r="HGW2510" s="207"/>
      <c r="HGX2510" s="207"/>
      <c r="HGY2510" s="187"/>
      <c r="HGZ2510" s="187"/>
      <c r="HHA2510" s="204"/>
      <c r="HHB2510" s="272"/>
      <c r="HHC2510" s="207"/>
      <c r="HHD2510" s="238"/>
      <c r="HHE2510" s="207"/>
      <c r="HHF2510" s="207"/>
      <c r="HHG2510" s="187"/>
      <c r="HHH2510" s="187"/>
      <c r="HHI2510" s="204"/>
      <c r="HHJ2510" s="272"/>
      <c r="HHK2510" s="207"/>
      <c r="HHL2510" s="238"/>
      <c r="HHM2510" s="207"/>
      <c r="HHN2510" s="207"/>
      <c r="HHO2510" s="187"/>
      <c r="HHP2510" s="187"/>
      <c r="HHQ2510" s="204"/>
      <c r="HHR2510" s="272"/>
      <c r="HHS2510" s="207"/>
      <c r="HHT2510" s="238"/>
      <c r="HHU2510" s="207"/>
      <c r="HHV2510" s="207"/>
      <c r="HHW2510" s="187"/>
      <c r="HHX2510" s="187"/>
      <c r="HHY2510" s="204"/>
      <c r="HHZ2510" s="272"/>
      <c r="HIA2510" s="207"/>
      <c r="HIB2510" s="238"/>
      <c r="HIC2510" s="207"/>
      <c r="HID2510" s="207"/>
      <c r="HIE2510" s="187"/>
      <c r="HIF2510" s="187"/>
      <c r="HIG2510" s="204"/>
      <c r="HIH2510" s="272"/>
      <c r="HII2510" s="207"/>
      <c r="HIJ2510" s="238"/>
      <c r="HIK2510" s="207"/>
      <c r="HIL2510" s="207"/>
      <c r="HIM2510" s="187"/>
      <c r="HIN2510" s="187"/>
      <c r="HIO2510" s="204"/>
      <c r="HIP2510" s="272"/>
      <c r="HIQ2510" s="207"/>
      <c r="HIR2510" s="238"/>
      <c r="HIS2510" s="207"/>
      <c r="HIT2510" s="207"/>
      <c r="HIU2510" s="187"/>
      <c r="HIV2510" s="187"/>
      <c r="HIW2510" s="204"/>
      <c r="HIX2510" s="272"/>
      <c r="HIY2510" s="207"/>
      <c r="HIZ2510" s="238"/>
      <c r="HJA2510" s="207"/>
      <c r="HJB2510" s="207"/>
      <c r="HJC2510" s="187"/>
      <c r="HJD2510" s="187"/>
      <c r="HJE2510" s="204"/>
      <c r="HJF2510" s="272"/>
      <c r="HJG2510" s="207"/>
      <c r="HJH2510" s="238"/>
      <c r="HJI2510" s="207"/>
      <c r="HJJ2510" s="207"/>
      <c r="HJK2510" s="187"/>
      <c r="HJL2510" s="187"/>
      <c r="HJM2510" s="204"/>
      <c r="HJN2510" s="272"/>
      <c r="HJO2510" s="207"/>
      <c r="HJP2510" s="238"/>
      <c r="HJQ2510" s="207"/>
      <c r="HJR2510" s="207"/>
      <c r="HJS2510" s="187"/>
      <c r="HJT2510" s="187"/>
      <c r="HJU2510" s="204"/>
      <c r="HJV2510" s="272"/>
      <c r="HJW2510" s="207"/>
      <c r="HJX2510" s="238"/>
      <c r="HJY2510" s="207"/>
      <c r="HJZ2510" s="207"/>
      <c r="HKA2510" s="187"/>
      <c r="HKB2510" s="187"/>
      <c r="HKC2510" s="204"/>
      <c r="HKD2510" s="272"/>
      <c r="HKE2510" s="207"/>
      <c r="HKF2510" s="238"/>
      <c r="HKG2510" s="207"/>
      <c r="HKH2510" s="207"/>
      <c r="HKI2510" s="187"/>
      <c r="HKJ2510" s="187"/>
      <c r="HKK2510" s="204"/>
      <c r="HKL2510" s="272"/>
      <c r="HKM2510" s="207"/>
      <c r="HKN2510" s="238"/>
      <c r="HKO2510" s="207"/>
      <c r="HKP2510" s="207"/>
      <c r="HKQ2510" s="187"/>
      <c r="HKR2510" s="187"/>
      <c r="HKS2510" s="204"/>
      <c r="HKT2510" s="272"/>
      <c r="HKU2510" s="207"/>
      <c r="HKV2510" s="238"/>
      <c r="HKW2510" s="207"/>
      <c r="HKX2510" s="207"/>
      <c r="HKY2510" s="187"/>
      <c r="HKZ2510" s="187"/>
      <c r="HLA2510" s="204"/>
      <c r="HLB2510" s="272"/>
      <c r="HLC2510" s="207"/>
      <c r="HLD2510" s="238"/>
      <c r="HLE2510" s="207"/>
      <c r="HLF2510" s="207"/>
      <c r="HLG2510" s="187"/>
      <c r="HLH2510" s="187"/>
      <c r="HLI2510" s="204"/>
      <c r="HLJ2510" s="272"/>
      <c r="HLK2510" s="207"/>
      <c r="HLL2510" s="238"/>
      <c r="HLM2510" s="207"/>
      <c r="HLN2510" s="207"/>
      <c r="HLO2510" s="187"/>
      <c r="HLP2510" s="187"/>
      <c r="HLQ2510" s="204"/>
      <c r="HLR2510" s="272"/>
      <c r="HLS2510" s="207"/>
      <c r="HLT2510" s="238"/>
      <c r="HLU2510" s="207"/>
      <c r="HLV2510" s="207"/>
      <c r="HLW2510" s="187"/>
      <c r="HLX2510" s="187"/>
      <c r="HLY2510" s="204"/>
      <c r="HLZ2510" s="272"/>
      <c r="HMA2510" s="207"/>
      <c r="HMB2510" s="238"/>
      <c r="HMC2510" s="207"/>
      <c r="HMD2510" s="207"/>
      <c r="HME2510" s="187"/>
      <c r="HMF2510" s="187"/>
      <c r="HMG2510" s="204"/>
      <c r="HMH2510" s="272"/>
      <c r="HMI2510" s="207"/>
      <c r="HMJ2510" s="238"/>
      <c r="HMK2510" s="207"/>
      <c r="HML2510" s="207"/>
      <c r="HMM2510" s="187"/>
      <c r="HMN2510" s="187"/>
      <c r="HMO2510" s="204"/>
      <c r="HMP2510" s="272"/>
      <c r="HMQ2510" s="207"/>
      <c r="HMR2510" s="238"/>
      <c r="HMS2510" s="207"/>
      <c r="HMT2510" s="207"/>
      <c r="HMU2510" s="187"/>
      <c r="HMV2510" s="187"/>
      <c r="HMW2510" s="204"/>
      <c r="HMX2510" s="272"/>
      <c r="HMY2510" s="207"/>
      <c r="HMZ2510" s="238"/>
      <c r="HNA2510" s="207"/>
      <c r="HNB2510" s="207"/>
      <c r="HNC2510" s="187"/>
      <c r="HND2510" s="187"/>
      <c r="HNE2510" s="204"/>
      <c r="HNF2510" s="272"/>
      <c r="HNG2510" s="207"/>
      <c r="HNH2510" s="238"/>
      <c r="HNI2510" s="207"/>
      <c r="HNJ2510" s="207"/>
      <c r="HNK2510" s="187"/>
      <c r="HNL2510" s="187"/>
      <c r="HNM2510" s="204"/>
      <c r="HNN2510" s="272"/>
      <c r="HNO2510" s="207"/>
      <c r="HNP2510" s="238"/>
      <c r="HNQ2510" s="207"/>
      <c r="HNR2510" s="207"/>
      <c r="HNS2510" s="187"/>
      <c r="HNT2510" s="187"/>
      <c r="HNU2510" s="204"/>
      <c r="HNV2510" s="272"/>
      <c r="HNW2510" s="207"/>
      <c r="HNX2510" s="238"/>
      <c r="HNY2510" s="207"/>
      <c r="HNZ2510" s="207"/>
      <c r="HOA2510" s="187"/>
      <c r="HOB2510" s="187"/>
      <c r="HOC2510" s="204"/>
      <c r="HOD2510" s="272"/>
      <c r="HOE2510" s="207"/>
      <c r="HOF2510" s="238"/>
      <c r="HOG2510" s="207"/>
      <c r="HOH2510" s="207"/>
      <c r="HOI2510" s="187"/>
      <c r="HOJ2510" s="187"/>
      <c r="HOK2510" s="204"/>
      <c r="HOL2510" s="272"/>
      <c r="HOM2510" s="207"/>
      <c r="HON2510" s="238"/>
      <c r="HOO2510" s="207"/>
      <c r="HOP2510" s="207"/>
      <c r="HOQ2510" s="187"/>
      <c r="HOR2510" s="187"/>
      <c r="HOS2510" s="204"/>
      <c r="HOT2510" s="272"/>
      <c r="HOU2510" s="207"/>
      <c r="HOV2510" s="238"/>
      <c r="HOW2510" s="207"/>
      <c r="HOX2510" s="207"/>
      <c r="HOY2510" s="187"/>
      <c r="HOZ2510" s="187"/>
      <c r="HPA2510" s="204"/>
      <c r="HPB2510" s="272"/>
      <c r="HPC2510" s="207"/>
      <c r="HPD2510" s="238"/>
      <c r="HPE2510" s="207"/>
      <c r="HPF2510" s="207"/>
      <c r="HPG2510" s="187"/>
      <c r="HPH2510" s="187"/>
      <c r="HPI2510" s="204"/>
      <c r="HPJ2510" s="272"/>
      <c r="HPK2510" s="207"/>
      <c r="HPL2510" s="238"/>
      <c r="HPM2510" s="207"/>
      <c r="HPN2510" s="207"/>
      <c r="HPO2510" s="187"/>
      <c r="HPP2510" s="187"/>
      <c r="HPQ2510" s="204"/>
      <c r="HPR2510" s="272"/>
      <c r="HPS2510" s="207"/>
      <c r="HPT2510" s="238"/>
      <c r="HPU2510" s="207"/>
      <c r="HPV2510" s="207"/>
      <c r="HPW2510" s="187"/>
      <c r="HPX2510" s="187"/>
      <c r="HPY2510" s="204"/>
      <c r="HPZ2510" s="272"/>
      <c r="HQA2510" s="207"/>
      <c r="HQB2510" s="238"/>
      <c r="HQC2510" s="207"/>
      <c r="HQD2510" s="207"/>
      <c r="HQE2510" s="187"/>
      <c r="HQF2510" s="187"/>
      <c r="HQG2510" s="204"/>
      <c r="HQH2510" s="272"/>
      <c r="HQI2510" s="207"/>
      <c r="HQJ2510" s="238"/>
      <c r="HQK2510" s="207"/>
      <c r="HQL2510" s="207"/>
      <c r="HQM2510" s="187"/>
      <c r="HQN2510" s="187"/>
      <c r="HQO2510" s="204"/>
      <c r="HQP2510" s="272"/>
      <c r="HQQ2510" s="207"/>
      <c r="HQR2510" s="238"/>
      <c r="HQS2510" s="207"/>
      <c r="HQT2510" s="207"/>
      <c r="HQU2510" s="187"/>
      <c r="HQV2510" s="187"/>
      <c r="HQW2510" s="204"/>
      <c r="HQX2510" s="272"/>
      <c r="HQY2510" s="207"/>
      <c r="HQZ2510" s="238"/>
      <c r="HRA2510" s="207"/>
      <c r="HRB2510" s="207"/>
      <c r="HRC2510" s="187"/>
      <c r="HRD2510" s="187"/>
      <c r="HRE2510" s="204"/>
      <c r="HRF2510" s="272"/>
      <c r="HRG2510" s="207"/>
      <c r="HRH2510" s="238"/>
      <c r="HRI2510" s="207"/>
      <c r="HRJ2510" s="207"/>
      <c r="HRK2510" s="187"/>
      <c r="HRL2510" s="187"/>
      <c r="HRM2510" s="204"/>
      <c r="HRN2510" s="272"/>
      <c r="HRO2510" s="207"/>
      <c r="HRP2510" s="238"/>
      <c r="HRQ2510" s="207"/>
      <c r="HRR2510" s="207"/>
      <c r="HRS2510" s="187"/>
      <c r="HRT2510" s="187"/>
      <c r="HRU2510" s="204"/>
      <c r="HRV2510" s="272"/>
      <c r="HRW2510" s="207"/>
      <c r="HRX2510" s="238"/>
      <c r="HRY2510" s="207"/>
      <c r="HRZ2510" s="207"/>
      <c r="HSA2510" s="187"/>
      <c r="HSB2510" s="187"/>
      <c r="HSC2510" s="204"/>
      <c r="HSD2510" s="272"/>
      <c r="HSE2510" s="207"/>
      <c r="HSF2510" s="238"/>
      <c r="HSG2510" s="207"/>
      <c r="HSH2510" s="207"/>
      <c r="HSI2510" s="187"/>
      <c r="HSJ2510" s="187"/>
      <c r="HSK2510" s="204"/>
      <c r="HSL2510" s="272"/>
      <c r="HSM2510" s="207"/>
      <c r="HSN2510" s="238"/>
      <c r="HSO2510" s="207"/>
      <c r="HSP2510" s="207"/>
      <c r="HSQ2510" s="187"/>
      <c r="HSR2510" s="187"/>
      <c r="HSS2510" s="204"/>
      <c r="HST2510" s="272"/>
      <c r="HSU2510" s="207"/>
      <c r="HSV2510" s="238"/>
      <c r="HSW2510" s="207"/>
      <c r="HSX2510" s="207"/>
      <c r="HSY2510" s="187"/>
      <c r="HSZ2510" s="187"/>
      <c r="HTA2510" s="204"/>
      <c r="HTB2510" s="272"/>
      <c r="HTC2510" s="207"/>
      <c r="HTD2510" s="238"/>
      <c r="HTE2510" s="207"/>
      <c r="HTF2510" s="207"/>
      <c r="HTG2510" s="187"/>
      <c r="HTH2510" s="187"/>
      <c r="HTI2510" s="204"/>
      <c r="HTJ2510" s="272"/>
      <c r="HTK2510" s="207"/>
      <c r="HTL2510" s="238"/>
      <c r="HTM2510" s="207"/>
      <c r="HTN2510" s="207"/>
      <c r="HTO2510" s="187"/>
      <c r="HTP2510" s="187"/>
      <c r="HTQ2510" s="204"/>
      <c r="HTR2510" s="272"/>
      <c r="HTS2510" s="207"/>
      <c r="HTT2510" s="238"/>
      <c r="HTU2510" s="207"/>
      <c r="HTV2510" s="207"/>
      <c r="HTW2510" s="187"/>
      <c r="HTX2510" s="187"/>
      <c r="HTY2510" s="204"/>
      <c r="HTZ2510" s="272"/>
      <c r="HUA2510" s="207"/>
      <c r="HUB2510" s="238"/>
      <c r="HUC2510" s="207"/>
      <c r="HUD2510" s="207"/>
      <c r="HUE2510" s="187"/>
      <c r="HUF2510" s="187"/>
      <c r="HUG2510" s="204"/>
      <c r="HUH2510" s="272"/>
      <c r="HUI2510" s="207"/>
      <c r="HUJ2510" s="238"/>
      <c r="HUK2510" s="207"/>
      <c r="HUL2510" s="207"/>
      <c r="HUM2510" s="187"/>
      <c r="HUN2510" s="187"/>
      <c r="HUO2510" s="204"/>
      <c r="HUP2510" s="272"/>
      <c r="HUQ2510" s="207"/>
      <c r="HUR2510" s="238"/>
      <c r="HUS2510" s="207"/>
      <c r="HUT2510" s="207"/>
      <c r="HUU2510" s="187"/>
      <c r="HUV2510" s="187"/>
      <c r="HUW2510" s="204"/>
      <c r="HUX2510" s="272"/>
      <c r="HUY2510" s="207"/>
      <c r="HUZ2510" s="238"/>
      <c r="HVA2510" s="207"/>
      <c r="HVB2510" s="207"/>
      <c r="HVC2510" s="187"/>
      <c r="HVD2510" s="187"/>
      <c r="HVE2510" s="204"/>
      <c r="HVF2510" s="272"/>
      <c r="HVG2510" s="207"/>
      <c r="HVH2510" s="238"/>
      <c r="HVI2510" s="207"/>
      <c r="HVJ2510" s="207"/>
      <c r="HVK2510" s="187"/>
      <c r="HVL2510" s="187"/>
      <c r="HVM2510" s="204"/>
      <c r="HVN2510" s="272"/>
      <c r="HVO2510" s="207"/>
      <c r="HVP2510" s="238"/>
      <c r="HVQ2510" s="207"/>
      <c r="HVR2510" s="207"/>
      <c r="HVS2510" s="187"/>
      <c r="HVT2510" s="187"/>
      <c r="HVU2510" s="204"/>
      <c r="HVV2510" s="272"/>
      <c r="HVW2510" s="207"/>
      <c r="HVX2510" s="238"/>
      <c r="HVY2510" s="207"/>
      <c r="HVZ2510" s="207"/>
      <c r="HWA2510" s="187"/>
      <c r="HWB2510" s="187"/>
      <c r="HWC2510" s="204"/>
      <c r="HWD2510" s="272"/>
      <c r="HWE2510" s="207"/>
      <c r="HWF2510" s="238"/>
      <c r="HWG2510" s="207"/>
      <c r="HWH2510" s="207"/>
      <c r="HWI2510" s="187"/>
      <c r="HWJ2510" s="187"/>
      <c r="HWK2510" s="204"/>
      <c r="HWL2510" s="272"/>
      <c r="HWM2510" s="207"/>
      <c r="HWN2510" s="238"/>
      <c r="HWO2510" s="207"/>
      <c r="HWP2510" s="207"/>
      <c r="HWQ2510" s="187"/>
      <c r="HWR2510" s="187"/>
      <c r="HWS2510" s="204"/>
      <c r="HWT2510" s="272"/>
      <c r="HWU2510" s="207"/>
      <c r="HWV2510" s="238"/>
      <c r="HWW2510" s="207"/>
      <c r="HWX2510" s="207"/>
      <c r="HWY2510" s="187"/>
      <c r="HWZ2510" s="187"/>
      <c r="HXA2510" s="204"/>
      <c r="HXB2510" s="272"/>
      <c r="HXC2510" s="207"/>
      <c r="HXD2510" s="238"/>
      <c r="HXE2510" s="207"/>
      <c r="HXF2510" s="207"/>
      <c r="HXG2510" s="187"/>
      <c r="HXH2510" s="187"/>
      <c r="HXI2510" s="204"/>
      <c r="HXJ2510" s="272"/>
      <c r="HXK2510" s="207"/>
      <c r="HXL2510" s="238"/>
      <c r="HXM2510" s="207"/>
      <c r="HXN2510" s="207"/>
      <c r="HXO2510" s="187"/>
      <c r="HXP2510" s="187"/>
      <c r="HXQ2510" s="204"/>
      <c r="HXR2510" s="272"/>
      <c r="HXS2510" s="207"/>
      <c r="HXT2510" s="238"/>
      <c r="HXU2510" s="207"/>
      <c r="HXV2510" s="207"/>
      <c r="HXW2510" s="187"/>
      <c r="HXX2510" s="187"/>
      <c r="HXY2510" s="204"/>
      <c r="HXZ2510" s="272"/>
      <c r="HYA2510" s="207"/>
      <c r="HYB2510" s="238"/>
      <c r="HYC2510" s="207"/>
      <c r="HYD2510" s="207"/>
      <c r="HYE2510" s="187"/>
      <c r="HYF2510" s="187"/>
      <c r="HYG2510" s="204"/>
      <c r="HYH2510" s="272"/>
      <c r="HYI2510" s="207"/>
      <c r="HYJ2510" s="238"/>
      <c r="HYK2510" s="207"/>
      <c r="HYL2510" s="207"/>
      <c r="HYM2510" s="187"/>
      <c r="HYN2510" s="187"/>
      <c r="HYO2510" s="204"/>
      <c r="HYP2510" s="272"/>
      <c r="HYQ2510" s="207"/>
      <c r="HYR2510" s="238"/>
      <c r="HYS2510" s="207"/>
      <c r="HYT2510" s="207"/>
      <c r="HYU2510" s="187"/>
      <c r="HYV2510" s="187"/>
      <c r="HYW2510" s="204"/>
      <c r="HYX2510" s="272"/>
      <c r="HYY2510" s="207"/>
      <c r="HYZ2510" s="238"/>
      <c r="HZA2510" s="207"/>
      <c r="HZB2510" s="207"/>
      <c r="HZC2510" s="187"/>
      <c r="HZD2510" s="187"/>
      <c r="HZE2510" s="204"/>
      <c r="HZF2510" s="272"/>
      <c r="HZG2510" s="207"/>
      <c r="HZH2510" s="238"/>
      <c r="HZI2510" s="207"/>
      <c r="HZJ2510" s="207"/>
      <c r="HZK2510" s="187"/>
      <c r="HZL2510" s="187"/>
      <c r="HZM2510" s="204"/>
      <c r="HZN2510" s="272"/>
      <c r="HZO2510" s="207"/>
      <c r="HZP2510" s="238"/>
      <c r="HZQ2510" s="207"/>
      <c r="HZR2510" s="207"/>
      <c r="HZS2510" s="187"/>
      <c r="HZT2510" s="187"/>
      <c r="HZU2510" s="204"/>
      <c r="HZV2510" s="272"/>
      <c r="HZW2510" s="207"/>
      <c r="HZX2510" s="238"/>
      <c r="HZY2510" s="207"/>
      <c r="HZZ2510" s="207"/>
      <c r="IAA2510" s="187"/>
      <c r="IAB2510" s="187"/>
      <c r="IAC2510" s="204"/>
      <c r="IAD2510" s="272"/>
      <c r="IAE2510" s="207"/>
      <c r="IAF2510" s="238"/>
      <c r="IAG2510" s="207"/>
      <c r="IAH2510" s="207"/>
      <c r="IAI2510" s="187"/>
      <c r="IAJ2510" s="187"/>
      <c r="IAK2510" s="204"/>
      <c r="IAL2510" s="272"/>
      <c r="IAM2510" s="207"/>
      <c r="IAN2510" s="238"/>
      <c r="IAO2510" s="207"/>
      <c r="IAP2510" s="207"/>
      <c r="IAQ2510" s="187"/>
      <c r="IAR2510" s="187"/>
      <c r="IAS2510" s="204"/>
      <c r="IAT2510" s="272"/>
      <c r="IAU2510" s="207"/>
      <c r="IAV2510" s="238"/>
      <c r="IAW2510" s="207"/>
      <c r="IAX2510" s="207"/>
      <c r="IAY2510" s="187"/>
      <c r="IAZ2510" s="187"/>
      <c r="IBA2510" s="204"/>
      <c r="IBB2510" s="272"/>
      <c r="IBC2510" s="207"/>
      <c r="IBD2510" s="238"/>
      <c r="IBE2510" s="207"/>
      <c r="IBF2510" s="207"/>
      <c r="IBG2510" s="187"/>
      <c r="IBH2510" s="187"/>
      <c r="IBI2510" s="204"/>
      <c r="IBJ2510" s="272"/>
      <c r="IBK2510" s="207"/>
      <c r="IBL2510" s="238"/>
      <c r="IBM2510" s="207"/>
      <c r="IBN2510" s="207"/>
      <c r="IBO2510" s="187"/>
      <c r="IBP2510" s="187"/>
      <c r="IBQ2510" s="204"/>
      <c r="IBR2510" s="272"/>
      <c r="IBS2510" s="207"/>
      <c r="IBT2510" s="238"/>
      <c r="IBU2510" s="207"/>
      <c r="IBV2510" s="207"/>
      <c r="IBW2510" s="187"/>
      <c r="IBX2510" s="187"/>
      <c r="IBY2510" s="204"/>
      <c r="IBZ2510" s="272"/>
      <c r="ICA2510" s="207"/>
      <c r="ICB2510" s="238"/>
      <c r="ICC2510" s="207"/>
      <c r="ICD2510" s="207"/>
      <c r="ICE2510" s="187"/>
      <c r="ICF2510" s="187"/>
      <c r="ICG2510" s="204"/>
      <c r="ICH2510" s="272"/>
      <c r="ICI2510" s="207"/>
      <c r="ICJ2510" s="238"/>
      <c r="ICK2510" s="207"/>
      <c r="ICL2510" s="207"/>
      <c r="ICM2510" s="187"/>
      <c r="ICN2510" s="187"/>
      <c r="ICO2510" s="204"/>
      <c r="ICP2510" s="272"/>
      <c r="ICQ2510" s="207"/>
      <c r="ICR2510" s="238"/>
      <c r="ICS2510" s="207"/>
      <c r="ICT2510" s="207"/>
      <c r="ICU2510" s="187"/>
      <c r="ICV2510" s="187"/>
      <c r="ICW2510" s="204"/>
      <c r="ICX2510" s="272"/>
      <c r="ICY2510" s="207"/>
      <c r="ICZ2510" s="238"/>
      <c r="IDA2510" s="207"/>
      <c r="IDB2510" s="207"/>
      <c r="IDC2510" s="187"/>
      <c r="IDD2510" s="187"/>
      <c r="IDE2510" s="204"/>
      <c r="IDF2510" s="272"/>
      <c r="IDG2510" s="207"/>
      <c r="IDH2510" s="238"/>
      <c r="IDI2510" s="207"/>
      <c r="IDJ2510" s="207"/>
      <c r="IDK2510" s="187"/>
      <c r="IDL2510" s="187"/>
      <c r="IDM2510" s="204"/>
      <c r="IDN2510" s="272"/>
      <c r="IDO2510" s="207"/>
      <c r="IDP2510" s="238"/>
      <c r="IDQ2510" s="207"/>
      <c r="IDR2510" s="207"/>
      <c r="IDS2510" s="187"/>
      <c r="IDT2510" s="187"/>
      <c r="IDU2510" s="204"/>
      <c r="IDV2510" s="272"/>
      <c r="IDW2510" s="207"/>
      <c r="IDX2510" s="238"/>
      <c r="IDY2510" s="207"/>
      <c r="IDZ2510" s="207"/>
      <c r="IEA2510" s="187"/>
      <c r="IEB2510" s="187"/>
      <c r="IEC2510" s="204"/>
      <c r="IED2510" s="272"/>
      <c r="IEE2510" s="207"/>
      <c r="IEF2510" s="238"/>
      <c r="IEG2510" s="207"/>
      <c r="IEH2510" s="207"/>
      <c r="IEI2510" s="187"/>
      <c r="IEJ2510" s="187"/>
      <c r="IEK2510" s="204"/>
      <c r="IEL2510" s="272"/>
      <c r="IEM2510" s="207"/>
      <c r="IEN2510" s="238"/>
      <c r="IEO2510" s="207"/>
      <c r="IEP2510" s="207"/>
      <c r="IEQ2510" s="187"/>
      <c r="IER2510" s="187"/>
      <c r="IES2510" s="204"/>
      <c r="IET2510" s="272"/>
      <c r="IEU2510" s="207"/>
      <c r="IEV2510" s="238"/>
      <c r="IEW2510" s="207"/>
      <c r="IEX2510" s="207"/>
      <c r="IEY2510" s="187"/>
      <c r="IEZ2510" s="187"/>
      <c r="IFA2510" s="204"/>
      <c r="IFB2510" s="272"/>
      <c r="IFC2510" s="207"/>
      <c r="IFD2510" s="238"/>
      <c r="IFE2510" s="207"/>
      <c r="IFF2510" s="207"/>
      <c r="IFG2510" s="187"/>
      <c r="IFH2510" s="187"/>
      <c r="IFI2510" s="204"/>
      <c r="IFJ2510" s="272"/>
      <c r="IFK2510" s="207"/>
      <c r="IFL2510" s="238"/>
      <c r="IFM2510" s="207"/>
      <c r="IFN2510" s="207"/>
      <c r="IFO2510" s="187"/>
      <c r="IFP2510" s="187"/>
      <c r="IFQ2510" s="204"/>
      <c r="IFR2510" s="272"/>
      <c r="IFS2510" s="207"/>
      <c r="IFT2510" s="238"/>
      <c r="IFU2510" s="207"/>
      <c r="IFV2510" s="207"/>
      <c r="IFW2510" s="187"/>
      <c r="IFX2510" s="187"/>
      <c r="IFY2510" s="204"/>
      <c r="IFZ2510" s="272"/>
      <c r="IGA2510" s="207"/>
      <c r="IGB2510" s="238"/>
      <c r="IGC2510" s="207"/>
      <c r="IGD2510" s="207"/>
      <c r="IGE2510" s="187"/>
      <c r="IGF2510" s="187"/>
      <c r="IGG2510" s="204"/>
      <c r="IGH2510" s="272"/>
      <c r="IGI2510" s="207"/>
      <c r="IGJ2510" s="238"/>
      <c r="IGK2510" s="207"/>
      <c r="IGL2510" s="207"/>
      <c r="IGM2510" s="187"/>
      <c r="IGN2510" s="187"/>
      <c r="IGO2510" s="204"/>
      <c r="IGP2510" s="272"/>
      <c r="IGQ2510" s="207"/>
      <c r="IGR2510" s="238"/>
      <c r="IGS2510" s="207"/>
      <c r="IGT2510" s="207"/>
      <c r="IGU2510" s="187"/>
      <c r="IGV2510" s="187"/>
      <c r="IGW2510" s="204"/>
      <c r="IGX2510" s="272"/>
      <c r="IGY2510" s="207"/>
      <c r="IGZ2510" s="238"/>
      <c r="IHA2510" s="207"/>
      <c r="IHB2510" s="207"/>
      <c r="IHC2510" s="187"/>
      <c r="IHD2510" s="187"/>
      <c r="IHE2510" s="204"/>
      <c r="IHF2510" s="272"/>
      <c r="IHG2510" s="207"/>
      <c r="IHH2510" s="238"/>
      <c r="IHI2510" s="207"/>
      <c r="IHJ2510" s="207"/>
      <c r="IHK2510" s="187"/>
      <c r="IHL2510" s="187"/>
      <c r="IHM2510" s="204"/>
      <c r="IHN2510" s="272"/>
      <c r="IHO2510" s="207"/>
      <c r="IHP2510" s="238"/>
      <c r="IHQ2510" s="207"/>
      <c r="IHR2510" s="207"/>
      <c r="IHS2510" s="187"/>
      <c r="IHT2510" s="187"/>
      <c r="IHU2510" s="204"/>
      <c r="IHV2510" s="272"/>
      <c r="IHW2510" s="207"/>
      <c r="IHX2510" s="238"/>
      <c r="IHY2510" s="207"/>
      <c r="IHZ2510" s="207"/>
      <c r="IIA2510" s="187"/>
      <c r="IIB2510" s="187"/>
      <c r="IIC2510" s="204"/>
      <c r="IID2510" s="272"/>
      <c r="IIE2510" s="207"/>
      <c r="IIF2510" s="238"/>
      <c r="IIG2510" s="207"/>
      <c r="IIH2510" s="207"/>
      <c r="III2510" s="187"/>
      <c r="IIJ2510" s="187"/>
      <c r="IIK2510" s="204"/>
      <c r="IIL2510" s="272"/>
      <c r="IIM2510" s="207"/>
      <c r="IIN2510" s="238"/>
      <c r="IIO2510" s="207"/>
      <c r="IIP2510" s="207"/>
      <c r="IIQ2510" s="187"/>
      <c r="IIR2510" s="187"/>
      <c r="IIS2510" s="204"/>
      <c r="IIT2510" s="272"/>
      <c r="IIU2510" s="207"/>
      <c r="IIV2510" s="238"/>
      <c r="IIW2510" s="207"/>
      <c r="IIX2510" s="207"/>
      <c r="IIY2510" s="187"/>
      <c r="IIZ2510" s="187"/>
      <c r="IJA2510" s="204"/>
      <c r="IJB2510" s="272"/>
      <c r="IJC2510" s="207"/>
      <c r="IJD2510" s="238"/>
      <c r="IJE2510" s="207"/>
      <c r="IJF2510" s="207"/>
      <c r="IJG2510" s="187"/>
      <c r="IJH2510" s="187"/>
      <c r="IJI2510" s="204"/>
      <c r="IJJ2510" s="272"/>
      <c r="IJK2510" s="207"/>
      <c r="IJL2510" s="238"/>
      <c r="IJM2510" s="207"/>
      <c r="IJN2510" s="207"/>
      <c r="IJO2510" s="187"/>
      <c r="IJP2510" s="187"/>
      <c r="IJQ2510" s="204"/>
      <c r="IJR2510" s="272"/>
      <c r="IJS2510" s="207"/>
      <c r="IJT2510" s="238"/>
      <c r="IJU2510" s="207"/>
      <c r="IJV2510" s="207"/>
      <c r="IJW2510" s="187"/>
      <c r="IJX2510" s="187"/>
      <c r="IJY2510" s="204"/>
      <c r="IJZ2510" s="272"/>
      <c r="IKA2510" s="207"/>
      <c r="IKB2510" s="238"/>
      <c r="IKC2510" s="207"/>
      <c r="IKD2510" s="207"/>
      <c r="IKE2510" s="187"/>
      <c r="IKF2510" s="187"/>
      <c r="IKG2510" s="204"/>
      <c r="IKH2510" s="272"/>
      <c r="IKI2510" s="207"/>
      <c r="IKJ2510" s="238"/>
      <c r="IKK2510" s="207"/>
      <c r="IKL2510" s="207"/>
      <c r="IKM2510" s="187"/>
      <c r="IKN2510" s="187"/>
      <c r="IKO2510" s="204"/>
      <c r="IKP2510" s="272"/>
      <c r="IKQ2510" s="207"/>
      <c r="IKR2510" s="238"/>
      <c r="IKS2510" s="207"/>
      <c r="IKT2510" s="207"/>
      <c r="IKU2510" s="187"/>
      <c r="IKV2510" s="187"/>
      <c r="IKW2510" s="204"/>
      <c r="IKX2510" s="272"/>
      <c r="IKY2510" s="207"/>
      <c r="IKZ2510" s="238"/>
      <c r="ILA2510" s="207"/>
      <c r="ILB2510" s="207"/>
      <c r="ILC2510" s="187"/>
      <c r="ILD2510" s="187"/>
      <c r="ILE2510" s="204"/>
      <c r="ILF2510" s="272"/>
      <c r="ILG2510" s="207"/>
      <c r="ILH2510" s="238"/>
      <c r="ILI2510" s="207"/>
      <c r="ILJ2510" s="207"/>
      <c r="ILK2510" s="187"/>
      <c r="ILL2510" s="187"/>
      <c r="ILM2510" s="204"/>
      <c r="ILN2510" s="272"/>
      <c r="ILO2510" s="207"/>
      <c r="ILP2510" s="238"/>
      <c r="ILQ2510" s="207"/>
      <c r="ILR2510" s="207"/>
      <c r="ILS2510" s="187"/>
      <c r="ILT2510" s="187"/>
      <c r="ILU2510" s="204"/>
      <c r="ILV2510" s="272"/>
      <c r="ILW2510" s="207"/>
      <c r="ILX2510" s="238"/>
      <c r="ILY2510" s="207"/>
      <c r="ILZ2510" s="207"/>
      <c r="IMA2510" s="187"/>
      <c r="IMB2510" s="187"/>
      <c r="IMC2510" s="204"/>
      <c r="IMD2510" s="272"/>
      <c r="IME2510" s="207"/>
      <c r="IMF2510" s="238"/>
      <c r="IMG2510" s="207"/>
      <c r="IMH2510" s="207"/>
      <c r="IMI2510" s="187"/>
      <c r="IMJ2510" s="187"/>
      <c r="IMK2510" s="204"/>
      <c r="IML2510" s="272"/>
      <c r="IMM2510" s="207"/>
      <c r="IMN2510" s="238"/>
      <c r="IMO2510" s="207"/>
      <c r="IMP2510" s="207"/>
      <c r="IMQ2510" s="187"/>
      <c r="IMR2510" s="187"/>
      <c r="IMS2510" s="204"/>
      <c r="IMT2510" s="272"/>
      <c r="IMU2510" s="207"/>
      <c r="IMV2510" s="238"/>
      <c r="IMW2510" s="207"/>
      <c r="IMX2510" s="207"/>
      <c r="IMY2510" s="187"/>
      <c r="IMZ2510" s="187"/>
      <c r="INA2510" s="204"/>
      <c r="INB2510" s="272"/>
      <c r="INC2510" s="207"/>
      <c r="IND2510" s="238"/>
      <c r="INE2510" s="207"/>
      <c r="INF2510" s="207"/>
      <c r="ING2510" s="187"/>
      <c r="INH2510" s="187"/>
      <c r="INI2510" s="204"/>
      <c r="INJ2510" s="272"/>
      <c r="INK2510" s="207"/>
      <c r="INL2510" s="238"/>
      <c r="INM2510" s="207"/>
      <c r="INN2510" s="207"/>
      <c r="INO2510" s="187"/>
      <c r="INP2510" s="187"/>
      <c r="INQ2510" s="204"/>
      <c r="INR2510" s="272"/>
      <c r="INS2510" s="207"/>
      <c r="INT2510" s="238"/>
      <c r="INU2510" s="207"/>
      <c r="INV2510" s="207"/>
      <c r="INW2510" s="187"/>
      <c r="INX2510" s="187"/>
      <c r="INY2510" s="204"/>
      <c r="INZ2510" s="272"/>
      <c r="IOA2510" s="207"/>
      <c r="IOB2510" s="238"/>
      <c r="IOC2510" s="207"/>
      <c r="IOD2510" s="207"/>
      <c r="IOE2510" s="187"/>
      <c r="IOF2510" s="187"/>
      <c r="IOG2510" s="204"/>
      <c r="IOH2510" s="272"/>
      <c r="IOI2510" s="207"/>
      <c r="IOJ2510" s="238"/>
      <c r="IOK2510" s="207"/>
      <c r="IOL2510" s="207"/>
      <c r="IOM2510" s="187"/>
      <c r="ION2510" s="187"/>
      <c r="IOO2510" s="204"/>
      <c r="IOP2510" s="272"/>
      <c r="IOQ2510" s="207"/>
      <c r="IOR2510" s="238"/>
      <c r="IOS2510" s="207"/>
      <c r="IOT2510" s="207"/>
      <c r="IOU2510" s="187"/>
      <c r="IOV2510" s="187"/>
      <c r="IOW2510" s="204"/>
      <c r="IOX2510" s="272"/>
      <c r="IOY2510" s="207"/>
      <c r="IOZ2510" s="238"/>
      <c r="IPA2510" s="207"/>
      <c r="IPB2510" s="207"/>
      <c r="IPC2510" s="187"/>
      <c r="IPD2510" s="187"/>
      <c r="IPE2510" s="204"/>
      <c r="IPF2510" s="272"/>
      <c r="IPG2510" s="207"/>
      <c r="IPH2510" s="238"/>
      <c r="IPI2510" s="207"/>
      <c r="IPJ2510" s="207"/>
      <c r="IPK2510" s="187"/>
      <c r="IPL2510" s="187"/>
      <c r="IPM2510" s="204"/>
      <c r="IPN2510" s="272"/>
      <c r="IPO2510" s="207"/>
      <c r="IPP2510" s="238"/>
      <c r="IPQ2510" s="207"/>
      <c r="IPR2510" s="207"/>
      <c r="IPS2510" s="187"/>
      <c r="IPT2510" s="187"/>
      <c r="IPU2510" s="204"/>
      <c r="IPV2510" s="272"/>
      <c r="IPW2510" s="207"/>
      <c r="IPX2510" s="238"/>
      <c r="IPY2510" s="207"/>
      <c r="IPZ2510" s="207"/>
      <c r="IQA2510" s="187"/>
      <c r="IQB2510" s="187"/>
      <c r="IQC2510" s="204"/>
      <c r="IQD2510" s="272"/>
      <c r="IQE2510" s="207"/>
      <c r="IQF2510" s="238"/>
      <c r="IQG2510" s="207"/>
      <c r="IQH2510" s="207"/>
      <c r="IQI2510" s="187"/>
      <c r="IQJ2510" s="187"/>
      <c r="IQK2510" s="204"/>
      <c r="IQL2510" s="272"/>
      <c r="IQM2510" s="207"/>
      <c r="IQN2510" s="238"/>
      <c r="IQO2510" s="207"/>
      <c r="IQP2510" s="207"/>
      <c r="IQQ2510" s="187"/>
      <c r="IQR2510" s="187"/>
      <c r="IQS2510" s="204"/>
      <c r="IQT2510" s="272"/>
      <c r="IQU2510" s="207"/>
      <c r="IQV2510" s="238"/>
      <c r="IQW2510" s="207"/>
      <c r="IQX2510" s="207"/>
      <c r="IQY2510" s="187"/>
      <c r="IQZ2510" s="187"/>
      <c r="IRA2510" s="204"/>
      <c r="IRB2510" s="272"/>
      <c r="IRC2510" s="207"/>
      <c r="IRD2510" s="238"/>
      <c r="IRE2510" s="207"/>
      <c r="IRF2510" s="207"/>
      <c r="IRG2510" s="187"/>
      <c r="IRH2510" s="187"/>
      <c r="IRI2510" s="204"/>
      <c r="IRJ2510" s="272"/>
      <c r="IRK2510" s="207"/>
      <c r="IRL2510" s="238"/>
      <c r="IRM2510" s="207"/>
      <c r="IRN2510" s="207"/>
      <c r="IRO2510" s="187"/>
      <c r="IRP2510" s="187"/>
      <c r="IRQ2510" s="204"/>
      <c r="IRR2510" s="272"/>
      <c r="IRS2510" s="207"/>
      <c r="IRT2510" s="238"/>
      <c r="IRU2510" s="207"/>
      <c r="IRV2510" s="207"/>
      <c r="IRW2510" s="187"/>
      <c r="IRX2510" s="187"/>
      <c r="IRY2510" s="204"/>
      <c r="IRZ2510" s="272"/>
      <c r="ISA2510" s="207"/>
      <c r="ISB2510" s="238"/>
      <c r="ISC2510" s="207"/>
      <c r="ISD2510" s="207"/>
      <c r="ISE2510" s="187"/>
      <c r="ISF2510" s="187"/>
      <c r="ISG2510" s="204"/>
      <c r="ISH2510" s="272"/>
      <c r="ISI2510" s="207"/>
      <c r="ISJ2510" s="238"/>
      <c r="ISK2510" s="207"/>
      <c r="ISL2510" s="207"/>
      <c r="ISM2510" s="187"/>
      <c r="ISN2510" s="187"/>
      <c r="ISO2510" s="204"/>
      <c r="ISP2510" s="272"/>
      <c r="ISQ2510" s="207"/>
      <c r="ISR2510" s="238"/>
      <c r="ISS2510" s="207"/>
      <c r="IST2510" s="207"/>
      <c r="ISU2510" s="187"/>
      <c r="ISV2510" s="187"/>
      <c r="ISW2510" s="204"/>
      <c r="ISX2510" s="272"/>
      <c r="ISY2510" s="207"/>
      <c r="ISZ2510" s="238"/>
      <c r="ITA2510" s="207"/>
      <c r="ITB2510" s="207"/>
      <c r="ITC2510" s="187"/>
      <c r="ITD2510" s="187"/>
      <c r="ITE2510" s="204"/>
      <c r="ITF2510" s="272"/>
      <c r="ITG2510" s="207"/>
      <c r="ITH2510" s="238"/>
      <c r="ITI2510" s="207"/>
      <c r="ITJ2510" s="207"/>
      <c r="ITK2510" s="187"/>
      <c r="ITL2510" s="187"/>
      <c r="ITM2510" s="204"/>
      <c r="ITN2510" s="272"/>
      <c r="ITO2510" s="207"/>
      <c r="ITP2510" s="238"/>
      <c r="ITQ2510" s="207"/>
      <c r="ITR2510" s="207"/>
      <c r="ITS2510" s="187"/>
      <c r="ITT2510" s="187"/>
      <c r="ITU2510" s="204"/>
      <c r="ITV2510" s="272"/>
      <c r="ITW2510" s="207"/>
      <c r="ITX2510" s="238"/>
      <c r="ITY2510" s="207"/>
      <c r="ITZ2510" s="207"/>
      <c r="IUA2510" s="187"/>
      <c r="IUB2510" s="187"/>
      <c r="IUC2510" s="204"/>
      <c r="IUD2510" s="272"/>
      <c r="IUE2510" s="207"/>
      <c r="IUF2510" s="238"/>
      <c r="IUG2510" s="207"/>
      <c r="IUH2510" s="207"/>
      <c r="IUI2510" s="187"/>
      <c r="IUJ2510" s="187"/>
      <c r="IUK2510" s="204"/>
      <c r="IUL2510" s="272"/>
      <c r="IUM2510" s="207"/>
      <c r="IUN2510" s="238"/>
      <c r="IUO2510" s="207"/>
      <c r="IUP2510" s="207"/>
      <c r="IUQ2510" s="187"/>
      <c r="IUR2510" s="187"/>
      <c r="IUS2510" s="204"/>
      <c r="IUT2510" s="272"/>
      <c r="IUU2510" s="207"/>
      <c r="IUV2510" s="238"/>
      <c r="IUW2510" s="207"/>
      <c r="IUX2510" s="207"/>
      <c r="IUY2510" s="187"/>
      <c r="IUZ2510" s="187"/>
      <c r="IVA2510" s="204"/>
      <c r="IVB2510" s="272"/>
      <c r="IVC2510" s="207"/>
      <c r="IVD2510" s="238"/>
      <c r="IVE2510" s="207"/>
      <c r="IVF2510" s="207"/>
      <c r="IVG2510" s="187"/>
      <c r="IVH2510" s="187"/>
      <c r="IVI2510" s="204"/>
      <c r="IVJ2510" s="272"/>
      <c r="IVK2510" s="207"/>
      <c r="IVL2510" s="238"/>
      <c r="IVM2510" s="207"/>
      <c r="IVN2510" s="207"/>
      <c r="IVO2510" s="187"/>
      <c r="IVP2510" s="187"/>
      <c r="IVQ2510" s="204"/>
      <c r="IVR2510" s="272"/>
      <c r="IVS2510" s="207"/>
      <c r="IVT2510" s="238"/>
      <c r="IVU2510" s="207"/>
      <c r="IVV2510" s="207"/>
      <c r="IVW2510" s="187"/>
      <c r="IVX2510" s="187"/>
      <c r="IVY2510" s="204"/>
      <c r="IVZ2510" s="272"/>
      <c r="IWA2510" s="207"/>
      <c r="IWB2510" s="238"/>
      <c r="IWC2510" s="207"/>
      <c r="IWD2510" s="207"/>
      <c r="IWE2510" s="187"/>
      <c r="IWF2510" s="187"/>
      <c r="IWG2510" s="204"/>
      <c r="IWH2510" s="272"/>
      <c r="IWI2510" s="207"/>
      <c r="IWJ2510" s="238"/>
      <c r="IWK2510" s="207"/>
      <c r="IWL2510" s="207"/>
      <c r="IWM2510" s="187"/>
      <c r="IWN2510" s="187"/>
      <c r="IWO2510" s="204"/>
      <c r="IWP2510" s="272"/>
      <c r="IWQ2510" s="207"/>
      <c r="IWR2510" s="238"/>
      <c r="IWS2510" s="207"/>
      <c r="IWT2510" s="207"/>
      <c r="IWU2510" s="187"/>
      <c r="IWV2510" s="187"/>
      <c r="IWW2510" s="204"/>
      <c r="IWX2510" s="272"/>
      <c r="IWY2510" s="207"/>
      <c r="IWZ2510" s="238"/>
      <c r="IXA2510" s="207"/>
      <c r="IXB2510" s="207"/>
      <c r="IXC2510" s="187"/>
      <c r="IXD2510" s="187"/>
      <c r="IXE2510" s="204"/>
      <c r="IXF2510" s="272"/>
      <c r="IXG2510" s="207"/>
      <c r="IXH2510" s="238"/>
      <c r="IXI2510" s="207"/>
      <c r="IXJ2510" s="207"/>
      <c r="IXK2510" s="187"/>
      <c r="IXL2510" s="187"/>
      <c r="IXM2510" s="204"/>
      <c r="IXN2510" s="272"/>
      <c r="IXO2510" s="207"/>
      <c r="IXP2510" s="238"/>
      <c r="IXQ2510" s="207"/>
      <c r="IXR2510" s="207"/>
      <c r="IXS2510" s="187"/>
      <c r="IXT2510" s="187"/>
      <c r="IXU2510" s="204"/>
      <c r="IXV2510" s="272"/>
      <c r="IXW2510" s="207"/>
      <c r="IXX2510" s="238"/>
      <c r="IXY2510" s="207"/>
      <c r="IXZ2510" s="207"/>
      <c r="IYA2510" s="187"/>
      <c r="IYB2510" s="187"/>
      <c r="IYC2510" s="204"/>
      <c r="IYD2510" s="272"/>
      <c r="IYE2510" s="207"/>
      <c r="IYF2510" s="238"/>
      <c r="IYG2510" s="207"/>
      <c r="IYH2510" s="207"/>
      <c r="IYI2510" s="187"/>
      <c r="IYJ2510" s="187"/>
      <c r="IYK2510" s="204"/>
      <c r="IYL2510" s="272"/>
      <c r="IYM2510" s="207"/>
      <c r="IYN2510" s="238"/>
      <c r="IYO2510" s="207"/>
      <c r="IYP2510" s="207"/>
      <c r="IYQ2510" s="187"/>
      <c r="IYR2510" s="187"/>
      <c r="IYS2510" s="204"/>
      <c r="IYT2510" s="272"/>
      <c r="IYU2510" s="207"/>
      <c r="IYV2510" s="238"/>
      <c r="IYW2510" s="207"/>
      <c r="IYX2510" s="207"/>
      <c r="IYY2510" s="187"/>
      <c r="IYZ2510" s="187"/>
      <c r="IZA2510" s="204"/>
      <c r="IZB2510" s="272"/>
      <c r="IZC2510" s="207"/>
      <c r="IZD2510" s="238"/>
      <c r="IZE2510" s="207"/>
      <c r="IZF2510" s="207"/>
      <c r="IZG2510" s="187"/>
      <c r="IZH2510" s="187"/>
      <c r="IZI2510" s="204"/>
      <c r="IZJ2510" s="272"/>
      <c r="IZK2510" s="207"/>
      <c r="IZL2510" s="238"/>
      <c r="IZM2510" s="207"/>
      <c r="IZN2510" s="207"/>
      <c r="IZO2510" s="187"/>
      <c r="IZP2510" s="187"/>
      <c r="IZQ2510" s="204"/>
      <c r="IZR2510" s="272"/>
      <c r="IZS2510" s="207"/>
      <c r="IZT2510" s="238"/>
      <c r="IZU2510" s="207"/>
      <c r="IZV2510" s="207"/>
      <c r="IZW2510" s="187"/>
      <c r="IZX2510" s="187"/>
      <c r="IZY2510" s="204"/>
      <c r="IZZ2510" s="272"/>
      <c r="JAA2510" s="207"/>
      <c r="JAB2510" s="238"/>
      <c r="JAC2510" s="207"/>
      <c r="JAD2510" s="207"/>
      <c r="JAE2510" s="187"/>
      <c r="JAF2510" s="187"/>
      <c r="JAG2510" s="204"/>
      <c r="JAH2510" s="272"/>
      <c r="JAI2510" s="207"/>
      <c r="JAJ2510" s="238"/>
      <c r="JAK2510" s="207"/>
      <c r="JAL2510" s="207"/>
      <c r="JAM2510" s="187"/>
      <c r="JAN2510" s="187"/>
      <c r="JAO2510" s="204"/>
      <c r="JAP2510" s="272"/>
      <c r="JAQ2510" s="207"/>
      <c r="JAR2510" s="238"/>
      <c r="JAS2510" s="207"/>
      <c r="JAT2510" s="207"/>
      <c r="JAU2510" s="187"/>
      <c r="JAV2510" s="187"/>
      <c r="JAW2510" s="204"/>
      <c r="JAX2510" s="272"/>
      <c r="JAY2510" s="207"/>
      <c r="JAZ2510" s="238"/>
      <c r="JBA2510" s="207"/>
      <c r="JBB2510" s="207"/>
      <c r="JBC2510" s="187"/>
      <c r="JBD2510" s="187"/>
      <c r="JBE2510" s="204"/>
      <c r="JBF2510" s="272"/>
      <c r="JBG2510" s="207"/>
      <c r="JBH2510" s="238"/>
      <c r="JBI2510" s="207"/>
      <c r="JBJ2510" s="207"/>
      <c r="JBK2510" s="187"/>
      <c r="JBL2510" s="187"/>
      <c r="JBM2510" s="204"/>
      <c r="JBN2510" s="272"/>
      <c r="JBO2510" s="207"/>
      <c r="JBP2510" s="238"/>
      <c r="JBQ2510" s="207"/>
      <c r="JBR2510" s="207"/>
      <c r="JBS2510" s="187"/>
      <c r="JBT2510" s="187"/>
      <c r="JBU2510" s="204"/>
      <c r="JBV2510" s="272"/>
      <c r="JBW2510" s="207"/>
      <c r="JBX2510" s="238"/>
      <c r="JBY2510" s="207"/>
      <c r="JBZ2510" s="207"/>
      <c r="JCA2510" s="187"/>
      <c r="JCB2510" s="187"/>
      <c r="JCC2510" s="204"/>
      <c r="JCD2510" s="272"/>
      <c r="JCE2510" s="207"/>
      <c r="JCF2510" s="238"/>
      <c r="JCG2510" s="207"/>
      <c r="JCH2510" s="207"/>
      <c r="JCI2510" s="187"/>
      <c r="JCJ2510" s="187"/>
      <c r="JCK2510" s="204"/>
      <c r="JCL2510" s="272"/>
      <c r="JCM2510" s="207"/>
      <c r="JCN2510" s="238"/>
      <c r="JCO2510" s="207"/>
      <c r="JCP2510" s="207"/>
      <c r="JCQ2510" s="187"/>
      <c r="JCR2510" s="187"/>
      <c r="JCS2510" s="204"/>
      <c r="JCT2510" s="272"/>
      <c r="JCU2510" s="207"/>
      <c r="JCV2510" s="238"/>
      <c r="JCW2510" s="207"/>
      <c r="JCX2510" s="207"/>
      <c r="JCY2510" s="187"/>
      <c r="JCZ2510" s="187"/>
      <c r="JDA2510" s="204"/>
      <c r="JDB2510" s="272"/>
      <c r="JDC2510" s="207"/>
      <c r="JDD2510" s="238"/>
      <c r="JDE2510" s="207"/>
      <c r="JDF2510" s="207"/>
      <c r="JDG2510" s="187"/>
      <c r="JDH2510" s="187"/>
      <c r="JDI2510" s="204"/>
      <c r="JDJ2510" s="272"/>
      <c r="JDK2510" s="207"/>
      <c r="JDL2510" s="238"/>
      <c r="JDM2510" s="207"/>
      <c r="JDN2510" s="207"/>
      <c r="JDO2510" s="187"/>
      <c r="JDP2510" s="187"/>
      <c r="JDQ2510" s="204"/>
      <c r="JDR2510" s="272"/>
      <c r="JDS2510" s="207"/>
      <c r="JDT2510" s="238"/>
      <c r="JDU2510" s="207"/>
      <c r="JDV2510" s="207"/>
      <c r="JDW2510" s="187"/>
      <c r="JDX2510" s="187"/>
      <c r="JDY2510" s="204"/>
      <c r="JDZ2510" s="272"/>
      <c r="JEA2510" s="207"/>
      <c r="JEB2510" s="238"/>
      <c r="JEC2510" s="207"/>
      <c r="JED2510" s="207"/>
      <c r="JEE2510" s="187"/>
      <c r="JEF2510" s="187"/>
      <c r="JEG2510" s="204"/>
      <c r="JEH2510" s="272"/>
      <c r="JEI2510" s="207"/>
      <c r="JEJ2510" s="238"/>
      <c r="JEK2510" s="207"/>
      <c r="JEL2510" s="207"/>
      <c r="JEM2510" s="187"/>
      <c r="JEN2510" s="187"/>
      <c r="JEO2510" s="204"/>
      <c r="JEP2510" s="272"/>
      <c r="JEQ2510" s="207"/>
      <c r="JER2510" s="238"/>
      <c r="JES2510" s="207"/>
      <c r="JET2510" s="207"/>
      <c r="JEU2510" s="187"/>
      <c r="JEV2510" s="187"/>
      <c r="JEW2510" s="204"/>
      <c r="JEX2510" s="272"/>
      <c r="JEY2510" s="207"/>
      <c r="JEZ2510" s="238"/>
      <c r="JFA2510" s="207"/>
      <c r="JFB2510" s="207"/>
      <c r="JFC2510" s="187"/>
      <c r="JFD2510" s="187"/>
      <c r="JFE2510" s="204"/>
      <c r="JFF2510" s="272"/>
      <c r="JFG2510" s="207"/>
      <c r="JFH2510" s="238"/>
      <c r="JFI2510" s="207"/>
      <c r="JFJ2510" s="207"/>
      <c r="JFK2510" s="187"/>
      <c r="JFL2510" s="187"/>
      <c r="JFM2510" s="204"/>
      <c r="JFN2510" s="272"/>
      <c r="JFO2510" s="207"/>
      <c r="JFP2510" s="238"/>
      <c r="JFQ2510" s="207"/>
      <c r="JFR2510" s="207"/>
      <c r="JFS2510" s="187"/>
      <c r="JFT2510" s="187"/>
      <c r="JFU2510" s="204"/>
      <c r="JFV2510" s="272"/>
      <c r="JFW2510" s="207"/>
      <c r="JFX2510" s="238"/>
      <c r="JFY2510" s="207"/>
      <c r="JFZ2510" s="207"/>
      <c r="JGA2510" s="187"/>
      <c r="JGB2510" s="187"/>
      <c r="JGC2510" s="204"/>
      <c r="JGD2510" s="272"/>
      <c r="JGE2510" s="207"/>
      <c r="JGF2510" s="238"/>
      <c r="JGG2510" s="207"/>
      <c r="JGH2510" s="207"/>
      <c r="JGI2510" s="187"/>
      <c r="JGJ2510" s="187"/>
      <c r="JGK2510" s="204"/>
      <c r="JGL2510" s="272"/>
      <c r="JGM2510" s="207"/>
      <c r="JGN2510" s="238"/>
      <c r="JGO2510" s="207"/>
      <c r="JGP2510" s="207"/>
      <c r="JGQ2510" s="187"/>
      <c r="JGR2510" s="187"/>
      <c r="JGS2510" s="204"/>
      <c r="JGT2510" s="272"/>
      <c r="JGU2510" s="207"/>
      <c r="JGV2510" s="238"/>
      <c r="JGW2510" s="207"/>
      <c r="JGX2510" s="207"/>
      <c r="JGY2510" s="187"/>
      <c r="JGZ2510" s="187"/>
      <c r="JHA2510" s="204"/>
      <c r="JHB2510" s="272"/>
      <c r="JHC2510" s="207"/>
      <c r="JHD2510" s="238"/>
      <c r="JHE2510" s="207"/>
      <c r="JHF2510" s="207"/>
      <c r="JHG2510" s="187"/>
      <c r="JHH2510" s="187"/>
      <c r="JHI2510" s="204"/>
      <c r="JHJ2510" s="272"/>
      <c r="JHK2510" s="207"/>
      <c r="JHL2510" s="238"/>
      <c r="JHM2510" s="207"/>
      <c r="JHN2510" s="207"/>
      <c r="JHO2510" s="187"/>
      <c r="JHP2510" s="187"/>
      <c r="JHQ2510" s="204"/>
      <c r="JHR2510" s="272"/>
      <c r="JHS2510" s="207"/>
      <c r="JHT2510" s="238"/>
      <c r="JHU2510" s="207"/>
      <c r="JHV2510" s="207"/>
      <c r="JHW2510" s="187"/>
      <c r="JHX2510" s="187"/>
      <c r="JHY2510" s="204"/>
      <c r="JHZ2510" s="272"/>
      <c r="JIA2510" s="207"/>
      <c r="JIB2510" s="238"/>
      <c r="JIC2510" s="207"/>
      <c r="JID2510" s="207"/>
      <c r="JIE2510" s="187"/>
      <c r="JIF2510" s="187"/>
      <c r="JIG2510" s="204"/>
      <c r="JIH2510" s="272"/>
      <c r="JII2510" s="207"/>
      <c r="JIJ2510" s="238"/>
      <c r="JIK2510" s="207"/>
      <c r="JIL2510" s="207"/>
      <c r="JIM2510" s="187"/>
      <c r="JIN2510" s="187"/>
      <c r="JIO2510" s="204"/>
      <c r="JIP2510" s="272"/>
      <c r="JIQ2510" s="207"/>
      <c r="JIR2510" s="238"/>
      <c r="JIS2510" s="207"/>
      <c r="JIT2510" s="207"/>
      <c r="JIU2510" s="187"/>
      <c r="JIV2510" s="187"/>
      <c r="JIW2510" s="204"/>
      <c r="JIX2510" s="272"/>
      <c r="JIY2510" s="207"/>
      <c r="JIZ2510" s="238"/>
      <c r="JJA2510" s="207"/>
      <c r="JJB2510" s="207"/>
      <c r="JJC2510" s="187"/>
      <c r="JJD2510" s="187"/>
      <c r="JJE2510" s="204"/>
      <c r="JJF2510" s="272"/>
      <c r="JJG2510" s="207"/>
      <c r="JJH2510" s="238"/>
      <c r="JJI2510" s="207"/>
      <c r="JJJ2510" s="207"/>
      <c r="JJK2510" s="187"/>
      <c r="JJL2510" s="187"/>
      <c r="JJM2510" s="204"/>
      <c r="JJN2510" s="272"/>
      <c r="JJO2510" s="207"/>
      <c r="JJP2510" s="238"/>
      <c r="JJQ2510" s="207"/>
      <c r="JJR2510" s="207"/>
      <c r="JJS2510" s="187"/>
      <c r="JJT2510" s="187"/>
      <c r="JJU2510" s="204"/>
      <c r="JJV2510" s="272"/>
      <c r="JJW2510" s="207"/>
      <c r="JJX2510" s="238"/>
      <c r="JJY2510" s="207"/>
      <c r="JJZ2510" s="207"/>
      <c r="JKA2510" s="187"/>
      <c r="JKB2510" s="187"/>
      <c r="JKC2510" s="204"/>
      <c r="JKD2510" s="272"/>
      <c r="JKE2510" s="207"/>
      <c r="JKF2510" s="238"/>
      <c r="JKG2510" s="207"/>
      <c r="JKH2510" s="207"/>
      <c r="JKI2510" s="187"/>
      <c r="JKJ2510" s="187"/>
      <c r="JKK2510" s="204"/>
      <c r="JKL2510" s="272"/>
      <c r="JKM2510" s="207"/>
      <c r="JKN2510" s="238"/>
      <c r="JKO2510" s="207"/>
      <c r="JKP2510" s="207"/>
      <c r="JKQ2510" s="187"/>
      <c r="JKR2510" s="187"/>
      <c r="JKS2510" s="204"/>
      <c r="JKT2510" s="272"/>
      <c r="JKU2510" s="207"/>
      <c r="JKV2510" s="238"/>
      <c r="JKW2510" s="207"/>
      <c r="JKX2510" s="207"/>
      <c r="JKY2510" s="187"/>
      <c r="JKZ2510" s="187"/>
      <c r="JLA2510" s="204"/>
      <c r="JLB2510" s="272"/>
      <c r="JLC2510" s="207"/>
      <c r="JLD2510" s="238"/>
      <c r="JLE2510" s="207"/>
      <c r="JLF2510" s="207"/>
      <c r="JLG2510" s="187"/>
      <c r="JLH2510" s="187"/>
      <c r="JLI2510" s="204"/>
      <c r="JLJ2510" s="272"/>
      <c r="JLK2510" s="207"/>
      <c r="JLL2510" s="238"/>
      <c r="JLM2510" s="207"/>
      <c r="JLN2510" s="207"/>
      <c r="JLO2510" s="187"/>
      <c r="JLP2510" s="187"/>
      <c r="JLQ2510" s="204"/>
      <c r="JLR2510" s="272"/>
      <c r="JLS2510" s="207"/>
      <c r="JLT2510" s="238"/>
      <c r="JLU2510" s="207"/>
      <c r="JLV2510" s="207"/>
      <c r="JLW2510" s="187"/>
      <c r="JLX2510" s="187"/>
      <c r="JLY2510" s="204"/>
      <c r="JLZ2510" s="272"/>
      <c r="JMA2510" s="207"/>
      <c r="JMB2510" s="238"/>
      <c r="JMC2510" s="207"/>
      <c r="JMD2510" s="207"/>
      <c r="JME2510" s="187"/>
      <c r="JMF2510" s="187"/>
      <c r="JMG2510" s="204"/>
      <c r="JMH2510" s="272"/>
      <c r="JMI2510" s="207"/>
      <c r="JMJ2510" s="238"/>
      <c r="JMK2510" s="207"/>
      <c r="JML2510" s="207"/>
      <c r="JMM2510" s="187"/>
      <c r="JMN2510" s="187"/>
      <c r="JMO2510" s="204"/>
      <c r="JMP2510" s="272"/>
      <c r="JMQ2510" s="207"/>
      <c r="JMR2510" s="238"/>
      <c r="JMS2510" s="207"/>
      <c r="JMT2510" s="207"/>
      <c r="JMU2510" s="187"/>
      <c r="JMV2510" s="187"/>
      <c r="JMW2510" s="204"/>
      <c r="JMX2510" s="272"/>
      <c r="JMY2510" s="207"/>
      <c r="JMZ2510" s="238"/>
      <c r="JNA2510" s="207"/>
      <c r="JNB2510" s="207"/>
      <c r="JNC2510" s="187"/>
      <c r="JND2510" s="187"/>
      <c r="JNE2510" s="204"/>
      <c r="JNF2510" s="272"/>
      <c r="JNG2510" s="207"/>
      <c r="JNH2510" s="238"/>
      <c r="JNI2510" s="207"/>
      <c r="JNJ2510" s="207"/>
      <c r="JNK2510" s="187"/>
      <c r="JNL2510" s="187"/>
      <c r="JNM2510" s="204"/>
      <c r="JNN2510" s="272"/>
      <c r="JNO2510" s="207"/>
      <c r="JNP2510" s="238"/>
      <c r="JNQ2510" s="207"/>
      <c r="JNR2510" s="207"/>
      <c r="JNS2510" s="187"/>
      <c r="JNT2510" s="187"/>
      <c r="JNU2510" s="204"/>
      <c r="JNV2510" s="272"/>
      <c r="JNW2510" s="207"/>
      <c r="JNX2510" s="238"/>
      <c r="JNY2510" s="207"/>
      <c r="JNZ2510" s="207"/>
      <c r="JOA2510" s="187"/>
      <c r="JOB2510" s="187"/>
      <c r="JOC2510" s="204"/>
      <c r="JOD2510" s="272"/>
      <c r="JOE2510" s="207"/>
      <c r="JOF2510" s="238"/>
      <c r="JOG2510" s="207"/>
      <c r="JOH2510" s="207"/>
      <c r="JOI2510" s="187"/>
      <c r="JOJ2510" s="187"/>
      <c r="JOK2510" s="204"/>
      <c r="JOL2510" s="272"/>
      <c r="JOM2510" s="207"/>
      <c r="JON2510" s="238"/>
      <c r="JOO2510" s="207"/>
      <c r="JOP2510" s="207"/>
      <c r="JOQ2510" s="187"/>
      <c r="JOR2510" s="187"/>
      <c r="JOS2510" s="204"/>
      <c r="JOT2510" s="272"/>
      <c r="JOU2510" s="207"/>
      <c r="JOV2510" s="238"/>
      <c r="JOW2510" s="207"/>
      <c r="JOX2510" s="207"/>
      <c r="JOY2510" s="187"/>
      <c r="JOZ2510" s="187"/>
      <c r="JPA2510" s="204"/>
      <c r="JPB2510" s="272"/>
      <c r="JPC2510" s="207"/>
      <c r="JPD2510" s="238"/>
      <c r="JPE2510" s="207"/>
      <c r="JPF2510" s="207"/>
      <c r="JPG2510" s="187"/>
      <c r="JPH2510" s="187"/>
      <c r="JPI2510" s="204"/>
      <c r="JPJ2510" s="272"/>
      <c r="JPK2510" s="207"/>
      <c r="JPL2510" s="238"/>
      <c r="JPM2510" s="207"/>
      <c r="JPN2510" s="207"/>
      <c r="JPO2510" s="187"/>
      <c r="JPP2510" s="187"/>
      <c r="JPQ2510" s="204"/>
      <c r="JPR2510" s="272"/>
      <c r="JPS2510" s="207"/>
      <c r="JPT2510" s="238"/>
      <c r="JPU2510" s="207"/>
      <c r="JPV2510" s="207"/>
      <c r="JPW2510" s="187"/>
      <c r="JPX2510" s="187"/>
      <c r="JPY2510" s="204"/>
      <c r="JPZ2510" s="272"/>
      <c r="JQA2510" s="207"/>
      <c r="JQB2510" s="238"/>
      <c r="JQC2510" s="207"/>
      <c r="JQD2510" s="207"/>
      <c r="JQE2510" s="187"/>
      <c r="JQF2510" s="187"/>
      <c r="JQG2510" s="204"/>
      <c r="JQH2510" s="272"/>
      <c r="JQI2510" s="207"/>
      <c r="JQJ2510" s="238"/>
      <c r="JQK2510" s="207"/>
      <c r="JQL2510" s="207"/>
      <c r="JQM2510" s="187"/>
      <c r="JQN2510" s="187"/>
      <c r="JQO2510" s="204"/>
      <c r="JQP2510" s="272"/>
      <c r="JQQ2510" s="207"/>
      <c r="JQR2510" s="238"/>
      <c r="JQS2510" s="207"/>
      <c r="JQT2510" s="207"/>
      <c r="JQU2510" s="187"/>
      <c r="JQV2510" s="187"/>
      <c r="JQW2510" s="204"/>
      <c r="JQX2510" s="272"/>
      <c r="JQY2510" s="207"/>
      <c r="JQZ2510" s="238"/>
      <c r="JRA2510" s="207"/>
      <c r="JRB2510" s="207"/>
      <c r="JRC2510" s="187"/>
      <c r="JRD2510" s="187"/>
      <c r="JRE2510" s="204"/>
      <c r="JRF2510" s="272"/>
      <c r="JRG2510" s="207"/>
      <c r="JRH2510" s="238"/>
      <c r="JRI2510" s="207"/>
      <c r="JRJ2510" s="207"/>
      <c r="JRK2510" s="187"/>
      <c r="JRL2510" s="187"/>
      <c r="JRM2510" s="204"/>
      <c r="JRN2510" s="272"/>
      <c r="JRO2510" s="207"/>
      <c r="JRP2510" s="238"/>
      <c r="JRQ2510" s="207"/>
      <c r="JRR2510" s="207"/>
      <c r="JRS2510" s="187"/>
      <c r="JRT2510" s="187"/>
      <c r="JRU2510" s="204"/>
      <c r="JRV2510" s="272"/>
      <c r="JRW2510" s="207"/>
      <c r="JRX2510" s="238"/>
      <c r="JRY2510" s="207"/>
      <c r="JRZ2510" s="207"/>
      <c r="JSA2510" s="187"/>
      <c r="JSB2510" s="187"/>
      <c r="JSC2510" s="204"/>
      <c r="JSD2510" s="272"/>
      <c r="JSE2510" s="207"/>
      <c r="JSF2510" s="238"/>
      <c r="JSG2510" s="207"/>
      <c r="JSH2510" s="207"/>
      <c r="JSI2510" s="187"/>
      <c r="JSJ2510" s="187"/>
      <c r="JSK2510" s="204"/>
      <c r="JSL2510" s="272"/>
      <c r="JSM2510" s="207"/>
      <c r="JSN2510" s="238"/>
      <c r="JSO2510" s="207"/>
      <c r="JSP2510" s="207"/>
      <c r="JSQ2510" s="187"/>
      <c r="JSR2510" s="187"/>
      <c r="JSS2510" s="204"/>
      <c r="JST2510" s="272"/>
      <c r="JSU2510" s="207"/>
      <c r="JSV2510" s="238"/>
      <c r="JSW2510" s="207"/>
      <c r="JSX2510" s="207"/>
      <c r="JSY2510" s="187"/>
      <c r="JSZ2510" s="187"/>
      <c r="JTA2510" s="204"/>
      <c r="JTB2510" s="272"/>
      <c r="JTC2510" s="207"/>
      <c r="JTD2510" s="238"/>
      <c r="JTE2510" s="207"/>
      <c r="JTF2510" s="207"/>
      <c r="JTG2510" s="187"/>
      <c r="JTH2510" s="187"/>
      <c r="JTI2510" s="204"/>
      <c r="JTJ2510" s="272"/>
      <c r="JTK2510" s="207"/>
      <c r="JTL2510" s="238"/>
      <c r="JTM2510" s="207"/>
      <c r="JTN2510" s="207"/>
      <c r="JTO2510" s="187"/>
      <c r="JTP2510" s="187"/>
      <c r="JTQ2510" s="204"/>
      <c r="JTR2510" s="272"/>
      <c r="JTS2510" s="207"/>
      <c r="JTT2510" s="238"/>
      <c r="JTU2510" s="207"/>
      <c r="JTV2510" s="207"/>
      <c r="JTW2510" s="187"/>
      <c r="JTX2510" s="187"/>
      <c r="JTY2510" s="204"/>
      <c r="JTZ2510" s="272"/>
      <c r="JUA2510" s="207"/>
      <c r="JUB2510" s="238"/>
      <c r="JUC2510" s="207"/>
      <c r="JUD2510" s="207"/>
      <c r="JUE2510" s="187"/>
      <c r="JUF2510" s="187"/>
      <c r="JUG2510" s="204"/>
      <c r="JUH2510" s="272"/>
      <c r="JUI2510" s="207"/>
      <c r="JUJ2510" s="238"/>
      <c r="JUK2510" s="207"/>
      <c r="JUL2510" s="207"/>
      <c r="JUM2510" s="187"/>
      <c r="JUN2510" s="187"/>
      <c r="JUO2510" s="204"/>
      <c r="JUP2510" s="272"/>
      <c r="JUQ2510" s="207"/>
      <c r="JUR2510" s="238"/>
      <c r="JUS2510" s="207"/>
      <c r="JUT2510" s="207"/>
      <c r="JUU2510" s="187"/>
      <c r="JUV2510" s="187"/>
      <c r="JUW2510" s="204"/>
      <c r="JUX2510" s="272"/>
      <c r="JUY2510" s="207"/>
      <c r="JUZ2510" s="238"/>
      <c r="JVA2510" s="207"/>
      <c r="JVB2510" s="207"/>
      <c r="JVC2510" s="187"/>
      <c r="JVD2510" s="187"/>
      <c r="JVE2510" s="204"/>
      <c r="JVF2510" s="272"/>
      <c r="JVG2510" s="207"/>
      <c r="JVH2510" s="238"/>
      <c r="JVI2510" s="207"/>
      <c r="JVJ2510" s="207"/>
      <c r="JVK2510" s="187"/>
      <c r="JVL2510" s="187"/>
      <c r="JVM2510" s="204"/>
      <c r="JVN2510" s="272"/>
      <c r="JVO2510" s="207"/>
      <c r="JVP2510" s="238"/>
      <c r="JVQ2510" s="207"/>
      <c r="JVR2510" s="207"/>
      <c r="JVS2510" s="187"/>
      <c r="JVT2510" s="187"/>
      <c r="JVU2510" s="204"/>
      <c r="JVV2510" s="272"/>
      <c r="JVW2510" s="207"/>
      <c r="JVX2510" s="238"/>
      <c r="JVY2510" s="207"/>
      <c r="JVZ2510" s="207"/>
      <c r="JWA2510" s="187"/>
      <c r="JWB2510" s="187"/>
      <c r="JWC2510" s="204"/>
      <c r="JWD2510" s="272"/>
      <c r="JWE2510" s="207"/>
      <c r="JWF2510" s="238"/>
      <c r="JWG2510" s="207"/>
      <c r="JWH2510" s="207"/>
      <c r="JWI2510" s="187"/>
      <c r="JWJ2510" s="187"/>
      <c r="JWK2510" s="204"/>
      <c r="JWL2510" s="272"/>
      <c r="JWM2510" s="207"/>
      <c r="JWN2510" s="238"/>
      <c r="JWO2510" s="207"/>
      <c r="JWP2510" s="207"/>
      <c r="JWQ2510" s="187"/>
      <c r="JWR2510" s="187"/>
      <c r="JWS2510" s="204"/>
      <c r="JWT2510" s="272"/>
      <c r="JWU2510" s="207"/>
      <c r="JWV2510" s="238"/>
      <c r="JWW2510" s="207"/>
      <c r="JWX2510" s="207"/>
      <c r="JWY2510" s="187"/>
      <c r="JWZ2510" s="187"/>
      <c r="JXA2510" s="204"/>
      <c r="JXB2510" s="272"/>
      <c r="JXC2510" s="207"/>
      <c r="JXD2510" s="238"/>
      <c r="JXE2510" s="207"/>
      <c r="JXF2510" s="207"/>
      <c r="JXG2510" s="187"/>
      <c r="JXH2510" s="187"/>
      <c r="JXI2510" s="204"/>
      <c r="JXJ2510" s="272"/>
      <c r="JXK2510" s="207"/>
      <c r="JXL2510" s="238"/>
      <c r="JXM2510" s="207"/>
      <c r="JXN2510" s="207"/>
      <c r="JXO2510" s="187"/>
      <c r="JXP2510" s="187"/>
      <c r="JXQ2510" s="204"/>
      <c r="JXR2510" s="272"/>
      <c r="JXS2510" s="207"/>
      <c r="JXT2510" s="238"/>
      <c r="JXU2510" s="207"/>
      <c r="JXV2510" s="207"/>
      <c r="JXW2510" s="187"/>
      <c r="JXX2510" s="187"/>
      <c r="JXY2510" s="204"/>
      <c r="JXZ2510" s="272"/>
      <c r="JYA2510" s="207"/>
      <c r="JYB2510" s="238"/>
      <c r="JYC2510" s="207"/>
      <c r="JYD2510" s="207"/>
      <c r="JYE2510" s="187"/>
      <c r="JYF2510" s="187"/>
      <c r="JYG2510" s="204"/>
      <c r="JYH2510" s="272"/>
      <c r="JYI2510" s="207"/>
      <c r="JYJ2510" s="238"/>
      <c r="JYK2510" s="207"/>
      <c r="JYL2510" s="207"/>
      <c r="JYM2510" s="187"/>
      <c r="JYN2510" s="187"/>
      <c r="JYO2510" s="204"/>
      <c r="JYP2510" s="272"/>
      <c r="JYQ2510" s="207"/>
      <c r="JYR2510" s="238"/>
      <c r="JYS2510" s="207"/>
      <c r="JYT2510" s="207"/>
      <c r="JYU2510" s="187"/>
      <c r="JYV2510" s="187"/>
      <c r="JYW2510" s="204"/>
      <c r="JYX2510" s="272"/>
      <c r="JYY2510" s="207"/>
      <c r="JYZ2510" s="238"/>
      <c r="JZA2510" s="207"/>
      <c r="JZB2510" s="207"/>
      <c r="JZC2510" s="187"/>
      <c r="JZD2510" s="187"/>
      <c r="JZE2510" s="204"/>
      <c r="JZF2510" s="272"/>
      <c r="JZG2510" s="207"/>
      <c r="JZH2510" s="238"/>
      <c r="JZI2510" s="207"/>
      <c r="JZJ2510" s="207"/>
      <c r="JZK2510" s="187"/>
      <c r="JZL2510" s="187"/>
      <c r="JZM2510" s="204"/>
      <c r="JZN2510" s="272"/>
      <c r="JZO2510" s="207"/>
      <c r="JZP2510" s="238"/>
      <c r="JZQ2510" s="207"/>
      <c r="JZR2510" s="207"/>
      <c r="JZS2510" s="187"/>
      <c r="JZT2510" s="187"/>
      <c r="JZU2510" s="204"/>
      <c r="JZV2510" s="272"/>
      <c r="JZW2510" s="207"/>
      <c r="JZX2510" s="238"/>
      <c r="JZY2510" s="207"/>
      <c r="JZZ2510" s="207"/>
      <c r="KAA2510" s="187"/>
      <c r="KAB2510" s="187"/>
      <c r="KAC2510" s="204"/>
      <c r="KAD2510" s="272"/>
      <c r="KAE2510" s="207"/>
      <c r="KAF2510" s="238"/>
      <c r="KAG2510" s="207"/>
      <c r="KAH2510" s="207"/>
      <c r="KAI2510" s="187"/>
      <c r="KAJ2510" s="187"/>
      <c r="KAK2510" s="204"/>
      <c r="KAL2510" s="272"/>
      <c r="KAM2510" s="207"/>
      <c r="KAN2510" s="238"/>
      <c r="KAO2510" s="207"/>
      <c r="KAP2510" s="207"/>
      <c r="KAQ2510" s="187"/>
      <c r="KAR2510" s="187"/>
      <c r="KAS2510" s="204"/>
      <c r="KAT2510" s="272"/>
      <c r="KAU2510" s="207"/>
      <c r="KAV2510" s="238"/>
      <c r="KAW2510" s="207"/>
      <c r="KAX2510" s="207"/>
      <c r="KAY2510" s="187"/>
      <c r="KAZ2510" s="187"/>
      <c r="KBA2510" s="204"/>
      <c r="KBB2510" s="272"/>
      <c r="KBC2510" s="207"/>
      <c r="KBD2510" s="238"/>
      <c r="KBE2510" s="207"/>
      <c r="KBF2510" s="207"/>
      <c r="KBG2510" s="187"/>
      <c r="KBH2510" s="187"/>
      <c r="KBI2510" s="204"/>
      <c r="KBJ2510" s="272"/>
      <c r="KBK2510" s="207"/>
      <c r="KBL2510" s="238"/>
      <c r="KBM2510" s="207"/>
      <c r="KBN2510" s="207"/>
      <c r="KBO2510" s="187"/>
      <c r="KBP2510" s="187"/>
      <c r="KBQ2510" s="204"/>
      <c r="KBR2510" s="272"/>
      <c r="KBS2510" s="207"/>
      <c r="KBT2510" s="238"/>
      <c r="KBU2510" s="207"/>
      <c r="KBV2510" s="207"/>
      <c r="KBW2510" s="187"/>
      <c r="KBX2510" s="187"/>
      <c r="KBY2510" s="204"/>
      <c r="KBZ2510" s="272"/>
      <c r="KCA2510" s="207"/>
      <c r="KCB2510" s="238"/>
      <c r="KCC2510" s="207"/>
      <c r="KCD2510" s="207"/>
      <c r="KCE2510" s="187"/>
      <c r="KCF2510" s="187"/>
      <c r="KCG2510" s="204"/>
      <c r="KCH2510" s="272"/>
      <c r="KCI2510" s="207"/>
      <c r="KCJ2510" s="238"/>
      <c r="KCK2510" s="207"/>
      <c r="KCL2510" s="207"/>
      <c r="KCM2510" s="187"/>
      <c r="KCN2510" s="187"/>
      <c r="KCO2510" s="204"/>
      <c r="KCP2510" s="272"/>
      <c r="KCQ2510" s="207"/>
      <c r="KCR2510" s="238"/>
      <c r="KCS2510" s="207"/>
      <c r="KCT2510" s="207"/>
      <c r="KCU2510" s="187"/>
      <c r="KCV2510" s="187"/>
      <c r="KCW2510" s="204"/>
      <c r="KCX2510" s="272"/>
      <c r="KCY2510" s="207"/>
      <c r="KCZ2510" s="238"/>
      <c r="KDA2510" s="207"/>
      <c r="KDB2510" s="207"/>
      <c r="KDC2510" s="187"/>
      <c r="KDD2510" s="187"/>
      <c r="KDE2510" s="204"/>
      <c r="KDF2510" s="272"/>
      <c r="KDG2510" s="207"/>
      <c r="KDH2510" s="238"/>
      <c r="KDI2510" s="207"/>
      <c r="KDJ2510" s="207"/>
      <c r="KDK2510" s="187"/>
      <c r="KDL2510" s="187"/>
      <c r="KDM2510" s="204"/>
      <c r="KDN2510" s="272"/>
      <c r="KDO2510" s="207"/>
      <c r="KDP2510" s="238"/>
      <c r="KDQ2510" s="207"/>
      <c r="KDR2510" s="207"/>
      <c r="KDS2510" s="187"/>
      <c r="KDT2510" s="187"/>
      <c r="KDU2510" s="204"/>
      <c r="KDV2510" s="272"/>
      <c r="KDW2510" s="207"/>
      <c r="KDX2510" s="238"/>
      <c r="KDY2510" s="207"/>
      <c r="KDZ2510" s="207"/>
      <c r="KEA2510" s="187"/>
      <c r="KEB2510" s="187"/>
      <c r="KEC2510" s="204"/>
      <c r="KED2510" s="272"/>
      <c r="KEE2510" s="207"/>
      <c r="KEF2510" s="238"/>
      <c r="KEG2510" s="207"/>
      <c r="KEH2510" s="207"/>
      <c r="KEI2510" s="187"/>
      <c r="KEJ2510" s="187"/>
      <c r="KEK2510" s="204"/>
      <c r="KEL2510" s="272"/>
      <c r="KEM2510" s="207"/>
      <c r="KEN2510" s="238"/>
      <c r="KEO2510" s="207"/>
      <c r="KEP2510" s="207"/>
      <c r="KEQ2510" s="187"/>
      <c r="KER2510" s="187"/>
      <c r="KES2510" s="204"/>
      <c r="KET2510" s="272"/>
      <c r="KEU2510" s="207"/>
      <c r="KEV2510" s="238"/>
      <c r="KEW2510" s="207"/>
      <c r="KEX2510" s="207"/>
      <c r="KEY2510" s="187"/>
      <c r="KEZ2510" s="187"/>
      <c r="KFA2510" s="204"/>
      <c r="KFB2510" s="272"/>
      <c r="KFC2510" s="207"/>
      <c r="KFD2510" s="238"/>
      <c r="KFE2510" s="207"/>
      <c r="KFF2510" s="207"/>
      <c r="KFG2510" s="187"/>
      <c r="KFH2510" s="187"/>
      <c r="KFI2510" s="204"/>
      <c r="KFJ2510" s="272"/>
      <c r="KFK2510" s="207"/>
      <c r="KFL2510" s="238"/>
      <c r="KFM2510" s="207"/>
      <c r="KFN2510" s="207"/>
      <c r="KFO2510" s="187"/>
      <c r="KFP2510" s="187"/>
      <c r="KFQ2510" s="204"/>
      <c r="KFR2510" s="272"/>
      <c r="KFS2510" s="207"/>
      <c r="KFT2510" s="238"/>
      <c r="KFU2510" s="207"/>
      <c r="KFV2510" s="207"/>
      <c r="KFW2510" s="187"/>
      <c r="KFX2510" s="187"/>
      <c r="KFY2510" s="204"/>
      <c r="KFZ2510" s="272"/>
      <c r="KGA2510" s="207"/>
      <c r="KGB2510" s="238"/>
      <c r="KGC2510" s="207"/>
      <c r="KGD2510" s="207"/>
      <c r="KGE2510" s="187"/>
      <c r="KGF2510" s="187"/>
      <c r="KGG2510" s="204"/>
      <c r="KGH2510" s="272"/>
      <c r="KGI2510" s="207"/>
      <c r="KGJ2510" s="238"/>
      <c r="KGK2510" s="207"/>
      <c r="KGL2510" s="207"/>
      <c r="KGM2510" s="187"/>
      <c r="KGN2510" s="187"/>
      <c r="KGO2510" s="204"/>
      <c r="KGP2510" s="272"/>
      <c r="KGQ2510" s="207"/>
      <c r="KGR2510" s="238"/>
      <c r="KGS2510" s="207"/>
      <c r="KGT2510" s="207"/>
      <c r="KGU2510" s="187"/>
      <c r="KGV2510" s="187"/>
      <c r="KGW2510" s="204"/>
      <c r="KGX2510" s="272"/>
      <c r="KGY2510" s="207"/>
      <c r="KGZ2510" s="238"/>
      <c r="KHA2510" s="207"/>
      <c r="KHB2510" s="207"/>
      <c r="KHC2510" s="187"/>
      <c r="KHD2510" s="187"/>
      <c r="KHE2510" s="204"/>
      <c r="KHF2510" s="272"/>
      <c r="KHG2510" s="207"/>
      <c r="KHH2510" s="238"/>
      <c r="KHI2510" s="207"/>
      <c r="KHJ2510" s="207"/>
      <c r="KHK2510" s="187"/>
      <c r="KHL2510" s="187"/>
      <c r="KHM2510" s="204"/>
      <c r="KHN2510" s="272"/>
      <c r="KHO2510" s="207"/>
      <c r="KHP2510" s="238"/>
      <c r="KHQ2510" s="207"/>
      <c r="KHR2510" s="207"/>
      <c r="KHS2510" s="187"/>
      <c r="KHT2510" s="187"/>
      <c r="KHU2510" s="204"/>
      <c r="KHV2510" s="272"/>
      <c r="KHW2510" s="207"/>
      <c r="KHX2510" s="238"/>
      <c r="KHY2510" s="207"/>
      <c r="KHZ2510" s="207"/>
      <c r="KIA2510" s="187"/>
      <c r="KIB2510" s="187"/>
      <c r="KIC2510" s="204"/>
      <c r="KID2510" s="272"/>
      <c r="KIE2510" s="207"/>
      <c r="KIF2510" s="238"/>
      <c r="KIG2510" s="207"/>
      <c r="KIH2510" s="207"/>
      <c r="KII2510" s="187"/>
      <c r="KIJ2510" s="187"/>
      <c r="KIK2510" s="204"/>
      <c r="KIL2510" s="272"/>
      <c r="KIM2510" s="207"/>
      <c r="KIN2510" s="238"/>
      <c r="KIO2510" s="207"/>
      <c r="KIP2510" s="207"/>
      <c r="KIQ2510" s="187"/>
      <c r="KIR2510" s="187"/>
      <c r="KIS2510" s="204"/>
      <c r="KIT2510" s="272"/>
      <c r="KIU2510" s="207"/>
      <c r="KIV2510" s="238"/>
      <c r="KIW2510" s="207"/>
      <c r="KIX2510" s="207"/>
      <c r="KIY2510" s="187"/>
      <c r="KIZ2510" s="187"/>
      <c r="KJA2510" s="204"/>
      <c r="KJB2510" s="272"/>
      <c r="KJC2510" s="207"/>
      <c r="KJD2510" s="238"/>
      <c r="KJE2510" s="207"/>
      <c r="KJF2510" s="207"/>
      <c r="KJG2510" s="187"/>
      <c r="KJH2510" s="187"/>
      <c r="KJI2510" s="204"/>
      <c r="KJJ2510" s="272"/>
      <c r="KJK2510" s="207"/>
      <c r="KJL2510" s="238"/>
      <c r="KJM2510" s="207"/>
      <c r="KJN2510" s="207"/>
      <c r="KJO2510" s="187"/>
      <c r="KJP2510" s="187"/>
      <c r="KJQ2510" s="204"/>
      <c r="KJR2510" s="272"/>
      <c r="KJS2510" s="207"/>
      <c r="KJT2510" s="238"/>
      <c r="KJU2510" s="207"/>
      <c r="KJV2510" s="207"/>
      <c r="KJW2510" s="187"/>
      <c r="KJX2510" s="187"/>
      <c r="KJY2510" s="204"/>
      <c r="KJZ2510" s="272"/>
      <c r="KKA2510" s="207"/>
      <c r="KKB2510" s="238"/>
      <c r="KKC2510" s="207"/>
      <c r="KKD2510" s="207"/>
      <c r="KKE2510" s="187"/>
      <c r="KKF2510" s="187"/>
      <c r="KKG2510" s="204"/>
      <c r="KKH2510" s="272"/>
      <c r="KKI2510" s="207"/>
      <c r="KKJ2510" s="238"/>
      <c r="KKK2510" s="207"/>
      <c r="KKL2510" s="207"/>
      <c r="KKM2510" s="187"/>
      <c r="KKN2510" s="187"/>
      <c r="KKO2510" s="204"/>
      <c r="KKP2510" s="272"/>
      <c r="KKQ2510" s="207"/>
      <c r="KKR2510" s="238"/>
      <c r="KKS2510" s="207"/>
      <c r="KKT2510" s="207"/>
      <c r="KKU2510" s="187"/>
      <c r="KKV2510" s="187"/>
      <c r="KKW2510" s="204"/>
      <c r="KKX2510" s="272"/>
      <c r="KKY2510" s="207"/>
      <c r="KKZ2510" s="238"/>
      <c r="KLA2510" s="207"/>
      <c r="KLB2510" s="207"/>
      <c r="KLC2510" s="187"/>
      <c r="KLD2510" s="187"/>
      <c r="KLE2510" s="204"/>
      <c r="KLF2510" s="272"/>
      <c r="KLG2510" s="207"/>
      <c r="KLH2510" s="238"/>
      <c r="KLI2510" s="207"/>
      <c r="KLJ2510" s="207"/>
      <c r="KLK2510" s="187"/>
      <c r="KLL2510" s="187"/>
      <c r="KLM2510" s="204"/>
      <c r="KLN2510" s="272"/>
      <c r="KLO2510" s="207"/>
      <c r="KLP2510" s="238"/>
      <c r="KLQ2510" s="207"/>
      <c r="KLR2510" s="207"/>
      <c r="KLS2510" s="187"/>
      <c r="KLT2510" s="187"/>
      <c r="KLU2510" s="204"/>
      <c r="KLV2510" s="272"/>
      <c r="KLW2510" s="207"/>
      <c r="KLX2510" s="238"/>
      <c r="KLY2510" s="207"/>
      <c r="KLZ2510" s="207"/>
      <c r="KMA2510" s="187"/>
      <c r="KMB2510" s="187"/>
      <c r="KMC2510" s="204"/>
      <c r="KMD2510" s="272"/>
      <c r="KME2510" s="207"/>
      <c r="KMF2510" s="238"/>
      <c r="KMG2510" s="207"/>
      <c r="KMH2510" s="207"/>
      <c r="KMI2510" s="187"/>
      <c r="KMJ2510" s="187"/>
      <c r="KMK2510" s="204"/>
      <c r="KML2510" s="272"/>
      <c r="KMM2510" s="207"/>
      <c r="KMN2510" s="238"/>
      <c r="KMO2510" s="207"/>
      <c r="KMP2510" s="207"/>
      <c r="KMQ2510" s="187"/>
      <c r="KMR2510" s="187"/>
      <c r="KMS2510" s="204"/>
      <c r="KMT2510" s="272"/>
      <c r="KMU2510" s="207"/>
      <c r="KMV2510" s="238"/>
      <c r="KMW2510" s="207"/>
      <c r="KMX2510" s="207"/>
      <c r="KMY2510" s="187"/>
      <c r="KMZ2510" s="187"/>
      <c r="KNA2510" s="204"/>
      <c r="KNB2510" s="272"/>
      <c r="KNC2510" s="207"/>
      <c r="KND2510" s="238"/>
      <c r="KNE2510" s="207"/>
      <c r="KNF2510" s="207"/>
      <c r="KNG2510" s="187"/>
      <c r="KNH2510" s="187"/>
      <c r="KNI2510" s="204"/>
      <c r="KNJ2510" s="272"/>
      <c r="KNK2510" s="207"/>
      <c r="KNL2510" s="238"/>
      <c r="KNM2510" s="207"/>
      <c r="KNN2510" s="207"/>
      <c r="KNO2510" s="187"/>
      <c r="KNP2510" s="187"/>
      <c r="KNQ2510" s="204"/>
      <c r="KNR2510" s="272"/>
      <c r="KNS2510" s="207"/>
      <c r="KNT2510" s="238"/>
      <c r="KNU2510" s="207"/>
      <c r="KNV2510" s="207"/>
      <c r="KNW2510" s="187"/>
      <c r="KNX2510" s="187"/>
      <c r="KNY2510" s="204"/>
      <c r="KNZ2510" s="272"/>
      <c r="KOA2510" s="207"/>
      <c r="KOB2510" s="238"/>
      <c r="KOC2510" s="207"/>
      <c r="KOD2510" s="207"/>
      <c r="KOE2510" s="187"/>
      <c r="KOF2510" s="187"/>
      <c r="KOG2510" s="204"/>
      <c r="KOH2510" s="272"/>
      <c r="KOI2510" s="207"/>
      <c r="KOJ2510" s="238"/>
      <c r="KOK2510" s="207"/>
      <c r="KOL2510" s="207"/>
      <c r="KOM2510" s="187"/>
      <c r="KON2510" s="187"/>
      <c r="KOO2510" s="204"/>
      <c r="KOP2510" s="272"/>
      <c r="KOQ2510" s="207"/>
      <c r="KOR2510" s="238"/>
      <c r="KOS2510" s="207"/>
      <c r="KOT2510" s="207"/>
      <c r="KOU2510" s="187"/>
      <c r="KOV2510" s="187"/>
      <c r="KOW2510" s="204"/>
      <c r="KOX2510" s="272"/>
      <c r="KOY2510" s="207"/>
      <c r="KOZ2510" s="238"/>
      <c r="KPA2510" s="207"/>
      <c r="KPB2510" s="207"/>
      <c r="KPC2510" s="187"/>
      <c r="KPD2510" s="187"/>
      <c r="KPE2510" s="204"/>
      <c r="KPF2510" s="272"/>
      <c r="KPG2510" s="207"/>
      <c r="KPH2510" s="238"/>
      <c r="KPI2510" s="207"/>
      <c r="KPJ2510" s="207"/>
      <c r="KPK2510" s="187"/>
      <c r="KPL2510" s="187"/>
      <c r="KPM2510" s="204"/>
      <c r="KPN2510" s="272"/>
      <c r="KPO2510" s="207"/>
      <c r="KPP2510" s="238"/>
      <c r="KPQ2510" s="207"/>
      <c r="KPR2510" s="207"/>
      <c r="KPS2510" s="187"/>
      <c r="KPT2510" s="187"/>
      <c r="KPU2510" s="204"/>
      <c r="KPV2510" s="272"/>
      <c r="KPW2510" s="207"/>
      <c r="KPX2510" s="238"/>
      <c r="KPY2510" s="207"/>
      <c r="KPZ2510" s="207"/>
      <c r="KQA2510" s="187"/>
      <c r="KQB2510" s="187"/>
      <c r="KQC2510" s="204"/>
      <c r="KQD2510" s="272"/>
      <c r="KQE2510" s="207"/>
      <c r="KQF2510" s="238"/>
      <c r="KQG2510" s="207"/>
      <c r="KQH2510" s="207"/>
      <c r="KQI2510" s="187"/>
      <c r="KQJ2510" s="187"/>
      <c r="KQK2510" s="204"/>
      <c r="KQL2510" s="272"/>
      <c r="KQM2510" s="207"/>
      <c r="KQN2510" s="238"/>
      <c r="KQO2510" s="207"/>
      <c r="KQP2510" s="207"/>
      <c r="KQQ2510" s="187"/>
      <c r="KQR2510" s="187"/>
      <c r="KQS2510" s="204"/>
      <c r="KQT2510" s="272"/>
      <c r="KQU2510" s="207"/>
      <c r="KQV2510" s="238"/>
      <c r="KQW2510" s="207"/>
      <c r="KQX2510" s="207"/>
      <c r="KQY2510" s="187"/>
      <c r="KQZ2510" s="187"/>
      <c r="KRA2510" s="204"/>
      <c r="KRB2510" s="272"/>
      <c r="KRC2510" s="207"/>
      <c r="KRD2510" s="238"/>
      <c r="KRE2510" s="207"/>
      <c r="KRF2510" s="207"/>
      <c r="KRG2510" s="187"/>
      <c r="KRH2510" s="187"/>
      <c r="KRI2510" s="204"/>
      <c r="KRJ2510" s="272"/>
      <c r="KRK2510" s="207"/>
      <c r="KRL2510" s="238"/>
      <c r="KRM2510" s="207"/>
      <c r="KRN2510" s="207"/>
      <c r="KRO2510" s="187"/>
      <c r="KRP2510" s="187"/>
      <c r="KRQ2510" s="204"/>
      <c r="KRR2510" s="272"/>
      <c r="KRS2510" s="207"/>
      <c r="KRT2510" s="238"/>
      <c r="KRU2510" s="207"/>
      <c r="KRV2510" s="207"/>
      <c r="KRW2510" s="187"/>
      <c r="KRX2510" s="187"/>
      <c r="KRY2510" s="204"/>
      <c r="KRZ2510" s="272"/>
      <c r="KSA2510" s="207"/>
      <c r="KSB2510" s="238"/>
      <c r="KSC2510" s="207"/>
      <c r="KSD2510" s="207"/>
      <c r="KSE2510" s="187"/>
      <c r="KSF2510" s="187"/>
      <c r="KSG2510" s="204"/>
      <c r="KSH2510" s="272"/>
      <c r="KSI2510" s="207"/>
      <c r="KSJ2510" s="238"/>
      <c r="KSK2510" s="207"/>
      <c r="KSL2510" s="207"/>
      <c r="KSM2510" s="187"/>
      <c r="KSN2510" s="187"/>
      <c r="KSO2510" s="204"/>
      <c r="KSP2510" s="272"/>
      <c r="KSQ2510" s="207"/>
      <c r="KSR2510" s="238"/>
      <c r="KSS2510" s="207"/>
      <c r="KST2510" s="207"/>
      <c r="KSU2510" s="187"/>
      <c r="KSV2510" s="187"/>
      <c r="KSW2510" s="204"/>
      <c r="KSX2510" s="272"/>
      <c r="KSY2510" s="207"/>
      <c r="KSZ2510" s="238"/>
      <c r="KTA2510" s="207"/>
      <c r="KTB2510" s="207"/>
      <c r="KTC2510" s="187"/>
      <c r="KTD2510" s="187"/>
      <c r="KTE2510" s="204"/>
      <c r="KTF2510" s="272"/>
      <c r="KTG2510" s="207"/>
      <c r="KTH2510" s="238"/>
      <c r="KTI2510" s="207"/>
      <c r="KTJ2510" s="207"/>
      <c r="KTK2510" s="187"/>
      <c r="KTL2510" s="187"/>
      <c r="KTM2510" s="204"/>
      <c r="KTN2510" s="272"/>
      <c r="KTO2510" s="207"/>
      <c r="KTP2510" s="238"/>
      <c r="KTQ2510" s="207"/>
      <c r="KTR2510" s="207"/>
      <c r="KTS2510" s="187"/>
      <c r="KTT2510" s="187"/>
      <c r="KTU2510" s="204"/>
      <c r="KTV2510" s="272"/>
      <c r="KTW2510" s="207"/>
      <c r="KTX2510" s="238"/>
      <c r="KTY2510" s="207"/>
      <c r="KTZ2510" s="207"/>
      <c r="KUA2510" s="187"/>
      <c r="KUB2510" s="187"/>
      <c r="KUC2510" s="204"/>
      <c r="KUD2510" s="272"/>
      <c r="KUE2510" s="207"/>
      <c r="KUF2510" s="238"/>
      <c r="KUG2510" s="207"/>
      <c r="KUH2510" s="207"/>
      <c r="KUI2510" s="187"/>
      <c r="KUJ2510" s="187"/>
      <c r="KUK2510" s="204"/>
      <c r="KUL2510" s="272"/>
      <c r="KUM2510" s="207"/>
      <c r="KUN2510" s="238"/>
      <c r="KUO2510" s="207"/>
      <c r="KUP2510" s="207"/>
      <c r="KUQ2510" s="187"/>
      <c r="KUR2510" s="187"/>
      <c r="KUS2510" s="204"/>
      <c r="KUT2510" s="272"/>
      <c r="KUU2510" s="207"/>
      <c r="KUV2510" s="238"/>
      <c r="KUW2510" s="207"/>
      <c r="KUX2510" s="207"/>
      <c r="KUY2510" s="187"/>
      <c r="KUZ2510" s="187"/>
      <c r="KVA2510" s="204"/>
      <c r="KVB2510" s="272"/>
      <c r="KVC2510" s="207"/>
      <c r="KVD2510" s="238"/>
      <c r="KVE2510" s="207"/>
      <c r="KVF2510" s="207"/>
      <c r="KVG2510" s="187"/>
      <c r="KVH2510" s="187"/>
      <c r="KVI2510" s="204"/>
      <c r="KVJ2510" s="272"/>
      <c r="KVK2510" s="207"/>
      <c r="KVL2510" s="238"/>
      <c r="KVM2510" s="207"/>
      <c r="KVN2510" s="207"/>
      <c r="KVO2510" s="187"/>
      <c r="KVP2510" s="187"/>
      <c r="KVQ2510" s="204"/>
      <c r="KVR2510" s="272"/>
      <c r="KVS2510" s="207"/>
      <c r="KVT2510" s="238"/>
      <c r="KVU2510" s="207"/>
      <c r="KVV2510" s="207"/>
      <c r="KVW2510" s="187"/>
      <c r="KVX2510" s="187"/>
      <c r="KVY2510" s="204"/>
      <c r="KVZ2510" s="272"/>
      <c r="KWA2510" s="207"/>
      <c r="KWB2510" s="238"/>
      <c r="KWC2510" s="207"/>
      <c r="KWD2510" s="207"/>
      <c r="KWE2510" s="187"/>
      <c r="KWF2510" s="187"/>
      <c r="KWG2510" s="204"/>
      <c r="KWH2510" s="272"/>
      <c r="KWI2510" s="207"/>
      <c r="KWJ2510" s="238"/>
      <c r="KWK2510" s="207"/>
      <c r="KWL2510" s="207"/>
      <c r="KWM2510" s="187"/>
      <c r="KWN2510" s="187"/>
      <c r="KWO2510" s="204"/>
      <c r="KWP2510" s="272"/>
      <c r="KWQ2510" s="207"/>
      <c r="KWR2510" s="238"/>
      <c r="KWS2510" s="207"/>
      <c r="KWT2510" s="207"/>
      <c r="KWU2510" s="187"/>
      <c r="KWV2510" s="187"/>
      <c r="KWW2510" s="204"/>
      <c r="KWX2510" s="272"/>
      <c r="KWY2510" s="207"/>
      <c r="KWZ2510" s="238"/>
      <c r="KXA2510" s="207"/>
      <c r="KXB2510" s="207"/>
      <c r="KXC2510" s="187"/>
      <c r="KXD2510" s="187"/>
      <c r="KXE2510" s="204"/>
      <c r="KXF2510" s="272"/>
      <c r="KXG2510" s="207"/>
      <c r="KXH2510" s="238"/>
      <c r="KXI2510" s="207"/>
      <c r="KXJ2510" s="207"/>
      <c r="KXK2510" s="187"/>
      <c r="KXL2510" s="187"/>
      <c r="KXM2510" s="204"/>
      <c r="KXN2510" s="272"/>
      <c r="KXO2510" s="207"/>
      <c r="KXP2510" s="238"/>
      <c r="KXQ2510" s="207"/>
      <c r="KXR2510" s="207"/>
      <c r="KXS2510" s="187"/>
      <c r="KXT2510" s="187"/>
      <c r="KXU2510" s="204"/>
      <c r="KXV2510" s="272"/>
      <c r="KXW2510" s="207"/>
      <c r="KXX2510" s="238"/>
      <c r="KXY2510" s="207"/>
      <c r="KXZ2510" s="207"/>
      <c r="KYA2510" s="187"/>
      <c r="KYB2510" s="187"/>
      <c r="KYC2510" s="204"/>
      <c r="KYD2510" s="272"/>
      <c r="KYE2510" s="207"/>
      <c r="KYF2510" s="238"/>
      <c r="KYG2510" s="207"/>
      <c r="KYH2510" s="207"/>
      <c r="KYI2510" s="187"/>
      <c r="KYJ2510" s="187"/>
      <c r="KYK2510" s="204"/>
      <c r="KYL2510" s="272"/>
      <c r="KYM2510" s="207"/>
      <c r="KYN2510" s="238"/>
      <c r="KYO2510" s="207"/>
      <c r="KYP2510" s="207"/>
      <c r="KYQ2510" s="187"/>
      <c r="KYR2510" s="187"/>
      <c r="KYS2510" s="204"/>
      <c r="KYT2510" s="272"/>
      <c r="KYU2510" s="207"/>
      <c r="KYV2510" s="238"/>
      <c r="KYW2510" s="207"/>
      <c r="KYX2510" s="207"/>
      <c r="KYY2510" s="187"/>
      <c r="KYZ2510" s="187"/>
      <c r="KZA2510" s="204"/>
      <c r="KZB2510" s="272"/>
      <c r="KZC2510" s="207"/>
      <c r="KZD2510" s="238"/>
      <c r="KZE2510" s="207"/>
      <c r="KZF2510" s="207"/>
      <c r="KZG2510" s="187"/>
      <c r="KZH2510" s="187"/>
      <c r="KZI2510" s="204"/>
      <c r="KZJ2510" s="272"/>
      <c r="KZK2510" s="207"/>
      <c r="KZL2510" s="238"/>
      <c r="KZM2510" s="207"/>
      <c r="KZN2510" s="207"/>
      <c r="KZO2510" s="187"/>
      <c r="KZP2510" s="187"/>
      <c r="KZQ2510" s="204"/>
      <c r="KZR2510" s="272"/>
      <c r="KZS2510" s="207"/>
      <c r="KZT2510" s="238"/>
      <c r="KZU2510" s="207"/>
      <c r="KZV2510" s="207"/>
      <c r="KZW2510" s="187"/>
      <c r="KZX2510" s="187"/>
      <c r="KZY2510" s="204"/>
      <c r="KZZ2510" s="272"/>
      <c r="LAA2510" s="207"/>
      <c r="LAB2510" s="238"/>
      <c r="LAC2510" s="207"/>
      <c r="LAD2510" s="207"/>
      <c r="LAE2510" s="187"/>
      <c r="LAF2510" s="187"/>
      <c r="LAG2510" s="204"/>
      <c r="LAH2510" s="272"/>
      <c r="LAI2510" s="207"/>
      <c r="LAJ2510" s="238"/>
      <c r="LAK2510" s="207"/>
      <c r="LAL2510" s="207"/>
      <c r="LAM2510" s="187"/>
      <c r="LAN2510" s="187"/>
      <c r="LAO2510" s="204"/>
      <c r="LAP2510" s="272"/>
      <c r="LAQ2510" s="207"/>
      <c r="LAR2510" s="238"/>
      <c r="LAS2510" s="207"/>
      <c r="LAT2510" s="207"/>
      <c r="LAU2510" s="187"/>
      <c r="LAV2510" s="187"/>
      <c r="LAW2510" s="204"/>
      <c r="LAX2510" s="272"/>
      <c r="LAY2510" s="207"/>
      <c r="LAZ2510" s="238"/>
      <c r="LBA2510" s="207"/>
      <c r="LBB2510" s="207"/>
      <c r="LBC2510" s="187"/>
      <c r="LBD2510" s="187"/>
      <c r="LBE2510" s="204"/>
      <c r="LBF2510" s="272"/>
      <c r="LBG2510" s="207"/>
      <c r="LBH2510" s="238"/>
      <c r="LBI2510" s="207"/>
      <c r="LBJ2510" s="207"/>
      <c r="LBK2510" s="187"/>
      <c r="LBL2510" s="187"/>
      <c r="LBM2510" s="204"/>
      <c r="LBN2510" s="272"/>
      <c r="LBO2510" s="207"/>
      <c r="LBP2510" s="238"/>
      <c r="LBQ2510" s="207"/>
      <c r="LBR2510" s="207"/>
      <c r="LBS2510" s="187"/>
      <c r="LBT2510" s="187"/>
      <c r="LBU2510" s="204"/>
      <c r="LBV2510" s="272"/>
      <c r="LBW2510" s="207"/>
      <c r="LBX2510" s="238"/>
      <c r="LBY2510" s="207"/>
      <c r="LBZ2510" s="207"/>
      <c r="LCA2510" s="187"/>
      <c r="LCB2510" s="187"/>
      <c r="LCC2510" s="204"/>
      <c r="LCD2510" s="272"/>
      <c r="LCE2510" s="207"/>
      <c r="LCF2510" s="238"/>
      <c r="LCG2510" s="207"/>
      <c r="LCH2510" s="207"/>
      <c r="LCI2510" s="187"/>
      <c r="LCJ2510" s="187"/>
      <c r="LCK2510" s="204"/>
      <c r="LCL2510" s="272"/>
      <c r="LCM2510" s="207"/>
      <c r="LCN2510" s="238"/>
      <c r="LCO2510" s="207"/>
      <c r="LCP2510" s="207"/>
      <c r="LCQ2510" s="187"/>
      <c r="LCR2510" s="187"/>
      <c r="LCS2510" s="204"/>
      <c r="LCT2510" s="272"/>
      <c r="LCU2510" s="207"/>
      <c r="LCV2510" s="238"/>
      <c r="LCW2510" s="207"/>
      <c r="LCX2510" s="207"/>
      <c r="LCY2510" s="187"/>
      <c r="LCZ2510" s="187"/>
      <c r="LDA2510" s="204"/>
      <c r="LDB2510" s="272"/>
      <c r="LDC2510" s="207"/>
      <c r="LDD2510" s="238"/>
      <c r="LDE2510" s="207"/>
      <c r="LDF2510" s="207"/>
      <c r="LDG2510" s="187"/>
      <c r="LDH2510" s="187"/>
      <c r="LDI2510" s="204"/>
      <c r="LDJ2510" s="272"/>
      <c r="LDK2510" s="207"/>
      <c r="LDL2510" s="238"/>
      <c r="LDM2510" s="207"/>
      <c r="LDN2510" s="207"/>
      <c r="LDO2510" s="187"/>
      <c r="LDP2510" s="187"/>
      <c r="LDQ2510" s="204"/>
      <c r="LDR2510" s="272"/>
      <c r="LDS2510" s="207"/>
      <c r="LDT2510" s="238"/>
      <c r="LDU2510" s="207"/>
      <c r="LDV2510" s="207"/>
      <c r="LDW2510" s="187"/>
      <c r="LDX2510" s="187"/>
      <c r="LDY2510" s="204"/>
      <c r="LDZ2510" s="272"/>
      <c r="LEA2510" s="207"/>
      <c r="LEB2510" s="238"/>
      <c r="LEC2510" s="207"/>
      <c r="LED2510" s="207"/>
      <c r="LEE2510" s="187"/>
      <c r="LEF2510" s="187"/>
      <c r="LEG2510" s="204"/>
      <c r="LEH2510" s="272"/>
      <c r="LEI2510" s="207"/>
      <c r="LEJ2510" s="238"/>
      <c r="LEK2510" s="207"/>
      <c r="LEL2510" s="207"/>
      <c r="LEM2510" s="187"/>
      <c r="LEN2510" s="187"/>
      <c r="LEO2510" s="204"/>
      <c r="LEP2510" s="272"/>
      <c r="LEQ2510" s="207"/>
      <c r="LER2510" s="238"/>
      <c r="LES2510" s="207"/>
      <c r="LET2510" s="207"/>
      <c r="LEU2510" s="187"/>
      <c r="LEV2510" s="187"/>
      <c r="LEW2510" s="204"/>
      <c r="LEX2510" s="272"/>
      <c r="LEY2510" s="207"/>
      <c r="LEZ2510" s="238"/>
      <c r="LFA2510" s="207"/>
      <c r="LFB2510" s="207"/>
      <c r="LFC2510" s="187"/>
      <c r="LFD2510" s="187"/>
      <c r="LFE2510" s="204"/>
      <c r="LFF2510" s="272"/>
      <c r="LFG2510" s="207"/>
      <c r="LFH2510" s="238"/>
      <c r="LFI2510" s="207"/>
      <c r="LFJ2510" s="207"/>
      <c r="LFK2510" s="187"/>
      <c r="LFL2510" s="187"/>
      <c r="LFM2510" s="204"/>
      <c r="LFN2510" s="272"/>
      <c r="LFO2510" s="207"/>
      <c r="LFP2510" s="238"/>
      <c r="LFQ2510" s="207"/>
      <c r="LFR2510" s="207"/>
      <c r="LFS2510" s="187"/>
      <c r="LFT2510" s="187"/>
      <c r="LFU2510" s="204"/>
      <c r="LFV2510" s="272"/>
      <c r="LFW2510" s="207"/>
      <c r="LFX2510" s="238"/>
      <c r="LFY2510" s="207"/>
      <c r="LFZ2510" s="207"/>
      <c r="LGA2510" s="187"/>
      <c r="LGB2510" s="187"/>
      <c r="LGC2510" s="204"/>
      <c r="LGD2510" s="272"/>
      <c r="LGE2510" s="207"/>
      <c r="LGF2510" s="238"/>
      <c r="LGG2510" s="207"/>
      <c r="LGH2510" s="207"/>
      <c r="LGI2510" s="187"/>
      <c r="LGJ2510" s="187"/>
      <c r="LGK2510" s="204"/>
      <c r="LGL2510" s="272"/>
      <c r="LGM2510" s="207"/>
      <c r="LGN2510" s="238"/>
      <c r="LGO2510" s="207"/>
      <c r="LGP2510" s="207"/>
      <c r="LGQ2510" s="187"/>
      <c r="LGR2510" s="187"/>
      <c r="LGS2510" s="204"/>
      <c r="LGT2510" s="272"/>
      <c r="LGU2510" s="207"/>
      <c r="LGV2510" s="238"/>
      <c r="LGW2510" s="207"/>
      <c r="LGX2510" s="207"/>
      <c r="LGY2510" s="187"/>
      <c r="LGZ2510" s="187"/>
      <c r="LHA2510" s="204"/>
      <c r="LHB2510" s="272"/>
      <c r="LHC2510" s="207"/>
      <c r="LHD2510" s="238"/>
      <c r="LHE2510" s="207"/>
      <c r="LHF2510" s="207"/>
      <c r="LHG2510" s="187"/>
      <c r="LHH2510" s="187"/>
      <c r="LHI2510" s="204"/>
      <c r="LHJ2510" s="272"/>
      <c r="LHK2510" s="207"/>
      <c r="LHL2510" s="238"/>
      <c r="LHM2510" s="207"/>
      <c r="LHN2510" s="207"/>
      <c r="LHO2510" s="187"/>
      <c r="LHP2510" s="187"/>
      <c r="LHQ2510" s="204"/>
      <c r="LHR2510" s="272"/>
      <c r="LHS2510" s="207"/>
      <c r="LHT2510" s="238"/>
      <c r="LHU2510" s="207"/>
      <c r="LHV2510" s="207"/>
      <c r="LHW2510" s="187"/>
      <c r="LHX2510" s="187"/>
      <c r="LHY2510" s="204"/>
      <c r="LHZ2510" s="272"/>
      <c r="LIA2510" s="207"/>
      <c r="LIB2510" s="238"/>
      <c r="LIC2510" s="207"/>
      <c r="LID2510" s="207"/>
      <c r="LIE2510" s="187"/>
      <c r="LIF2510" s="187"/>
      <c r="LIG2510" s="204"/>
      <c r="LIH2510" s="272"/>
      <c r="LII2510" s="207"/>
      <c r="LIJ2510" s="238"/>
      <c r="LIK2510" s="207"/>
      <c r="LIL2510" s="207"/>
      <c r="LIM2510" s="187"/>
      <c r="LIN2510" s="187"/>
      <c r="LIO2510" s="204"/>
      <c r="LIP2510" s="272"/>
      <c r="LIQ2510" s="207"/>
      <c r="LIR2510" s="238"/>
      <c r="LIS2510" s="207"/>
      <c r="LIT2510" s="207"/>
      <c r="LIU2510" s="187"/>
      <c r="LIV2510" s="187"/>
      <c r="LIW2510" s="204"/>
      <c r="LIX2510" s="272"/>
      <c r="LIY2510" s="207"/>
      <c r="LIZ2510" s="238"/>
      <c r="LJA2510" s="207"/>
      <c r="LJB2510" s="207"/>
      <c r="LJC2510" s="187"/>
      <c r="LJD2510" s="187"/>
      <c r="LJE2510" s="204"/>
      <c r="LJF2510" s="272"/>
      <c r="LJG2510" s="207"/>
      <c r="LJH2510" s="238"/>
      <c r="LJI2510" s="207"/>
      <c r="LJJ2510" s="207"/>
      <c r="LJK2510" s="187"/>
      <c r="LJL2510" s="187"/>
      <c r="LJM2510" s="204"/>
      <c r="LJN2510" s="272"/>
      <c r="LJO2510" s="207"/>
      <c r="LJP2510" s="238"/>
      <c r="LJQ2510" s="207"/>
      <c r="LJR2510" s="207"/>
      <c r="LJS2510" s="187"/>
      <c r="LJT2510" s="187"/>
      <c r="LJU2510" s="204"/>
      <c r="LJV2510" s="272"/>
      <c r="LJW2510" s="207"/>
      <c r="LJX2510" s="238"/>
      <c r="LJY2510" s="207"/>
      <c r="LJZ2510" s="207"/>
      <c r="LKA2510" s="187"/>
      <c r="LKB2510" s="187"/>
      <c r="LKC2510" s="204"/>
      <c r="LKD2510" s="272"/>
      <c r="LKE2510" s="207"/>
      <c r="LKF2510" s="238"/>
      <c r="LKG2510" s="207"/>
      <c r="LKH2510" s="207"/>
      <c r="LKI2510" s="187"/>
      <c r="LKJ2510" s="187"/>
      <c r="LKK2510" s="204"/>
      <c r="LKL2510" s="272"/>
      <c r="LKM2510" s="207"/>
      <c r="LKN2510" s="238"/>
      <c r="LKO2510" s="207"/>
      <c r="LKP2510" s="207"/>
      <c r="LKQ2510" s="187"/>
      <c r="LKR2510" s="187"/>
      <c r="LKS2510" s="204"/>
      <c r="LKT2510" s="272"/>
      <c r="LKU2510" s="207"/>
      <c r="LKV2510" s="238"/>
      <c r="LKW2510" s="207"/>
      <c r="LKX2510" s="207"/>
      <c r="LKY2510" s="187"/>
      <c r="LKZ2510" s="187"/>
      <c r="LLA2510" s="204"/>
      <c r="LLB2510" s="272"/>
      <c r="LLC2510" s="207"/>
      <c r="LLD2510" s="238"/>
      <c r="LLE2510" s="207"/>
      <c r="LLF2510" s="207"/>
      <c r="LLG2510" s="187"/>
      <c r="LLH2510" s="187"/>
      <c r="LLI2510" s="204"/>
      <c r="LLJ2510" s="272"/>
      <c r="LLK2510" s="207"/>
      <c r="LLL2510" s="238"/>
      <c r="LLM2510" s="207"/>
      <c r="LLN2510" s="207"/>
      <c r="LLO2510" s="187"/>
      <c r="LLP2510" s="187"/>
      <c r="LLQ2510" s="204"/>
      <c r="LLR2510" s="272"/>
      <c r="LLS2510" s="207"/>
      <c r="LLT2510" s="238"/>
      <c r="LLU2510" s="207"/>
      <c r="LLV2510" s="207"/>
      <c r="LLW2510" s="187"/>
      <c r="LLX2510" s="187"/>
      <c r="LLY2510" s="204"/>
      <c r="LLZ2510" s="272"/>
      <c r="LMA2510" s="207"/>
      <c r="LMB2510" s="238"/>
      <c r="LMC2510" s="207"/>
      <c r="LMD2510" s="207"/>
      <c r="LME2510" s="187"/>
      <c r="LMF2510" s="187"/>
      <c r="LMG2510" s="204"/>
      <c r="LMH2510" s="272"/>
      <c r="LMI2510" s="207"/>
      <c r="LMJ2510" s="238"/>
      <c r="LMK2510" s="207"/>
      <c r="LML2510" s="207"/>
      <c r="LMM2510" s="187"/>
      <c r="LMN2510" s="187"/>
      <c r="LMO2510" s="204"/>
      <c r="LMP2510" s="272"/>
      <c r="LMQ2510" s="207"/>
      <c r="LMR2510" s="238"/>
      <c r="LMS2510" s="207"/>
      <c r="LMT2510" s="207"/>
      <c r="LMU2510" s="187"/>
      <c r="LMV2510" s="187"/>
      <c r="LMW2510" s="204"/>
      <c r="LMX2510" s="272"/>
      <c r="LMY2510" s="207"/>
      <c r="LMZ2510" s="238"/>
      <c r="LNA2510" s="207"/>
      <c r="LNB2510" s="207"/>
      <c r="LNC2510" s="187"/>
      <c r="LND2510" s="187"/>
      <c r="LNE2510" s="204"/>
      <c r="LNF2510" s="272"/>
      <c r="LNG2510" s="207"/>
      <c r="LNH2510" s="238"/>
      <c r="LNI2510" s="207"/>
      <c r="LNJ2510" s="207"/>
      <c r="LNK2510" s="187"/>
      <c r="LNL2510" s="187"/>
      <c r="LNM2510" s="204"/>
      <c r="LNN2510" s="272"/>
      <c r="LNO2510" s="207"/>
      <c r="LNP2510" s="238"/>
      <c r="LNQ2510" s="207"/>
      <c r="LNR2510" s="207"/>
      <c r="LNS2510" s="187"/>
      <c r="LNT2510" s="187"/>
      <c r="LNU2510" s="204"/>
      <c r="LNV2510" s="272"/>
      <c r="LNW2510" s="207"/>
      <c r="LNX2510" s="238"/>
      <c r="LNY2510" s="207"/>
      <c r="LNZ2510" s="207"/>
      <c r="LOA2510" s="187"/>
      <c r="LOB2510" s="187"/>
      <c r="LOC2510" s="204"/>
      <c r="LOD2510" s="272"/>
      <c r="LOE2510" s="207"/>
      <c r="LOF2510" s="238"/>
      <c r="LOG2510" s="207"/>
      <c r="LOH2510" s="207"/>
      <c r="LOI2510" s="187"/>
      <c r="LOJ2510" s="187"/>
      <c r="LOK2510" s="204"/>
      <c r="LOL2510" s="272"/>
      <c r="LOM2510" s="207"/>
      <c r="LON2510" s="238"/>
      <c r="LOO2510" s="207"/>
      <c r="LOP2510" s="207"/>
      <c r="LOQ2510" s="187"/>
      <c r="LOR2510" s="187"/>
      <c r="LOS2510" s="204"/>
      <c r="LOT2510" s="272"/>
      <c r="LOU2510" s="207"/>
      <c r="LOV2510" s="238"/>
      <c r="LOW2510" s="207"/>
      <c r="LOX2510" s="207"/>
      <c r="LOY2510" s="187"/>
      <c r="LOZ2510" s="187"/>
      <c r="LPA2510" s="204"/>
      <c r="LPB2510" s="272"/>
      <c r="LPC2510" s="207"/>
      <c r="LPD2510" s="238"/>
      <c r="LPE2510" s="207"/>
      <c r="LPF2510" s="207"/>
      <c r="LPG2510" s="187"/>
      <c r="LPH2510" s="187"/>
      <c r="LPI2510" s="204"/>
      <c r="LPJ2510" s="272"/>
      <c r="LPK2510" s="207"/>
      <c r="LPL2510" s="238"/>
      <c r="LPM2510" s="207"/>
      <c r="LPN2510" s="207"/>
      <c r="LPO2510" s="187"/>
      <c r="LPP2510" s="187"/>
      <c r="LPQ2510" s="204"/>
      <c r="LPR2510" s="272"/>
      <c r="LPS2510" s="207"/>
      <c r="LPT2510" s="238"/>
      <c r="LPU2510" s="207"/>
      <c r="LPV2510" s="207"/>
      <c r="LPW2510" s="187"/>
      <c r="LPX2510" s="187"/>
      <c r="LPY2510" s="204"/>
      <c r="LPZ2510" s="272"/>
      <c r="LQA2510" s="207"/>
      <c r="LQB2510" s="238"/>
      <c r="LQC2510" s="207"/>
      <c r="LQD2510" s="207"/>
      <c r="LQE2510" s="187"/>
      <c r="LQF2510" s="187"/>
      <c r="LQG2510" s="204"/>
      <c r="LQH2510" s="272"/>
      <c r="LQI2510" s="207"/>
      <c r="LQJ2510" s="238"/>
      <c r="LQK2510" s="207"/>
      <c r="LQL2510" s="207"/>
      <c r="LQM2510" s="187"/>
      <c r="LQN2510" s="187"/>
      <c r="LQO2510" s="204"/>
      <c r="LQP2510" s="272"/>
      <c r="LQQ2510" s="207"/>
      <c r="LQR2510" s="238"/>
      <c r="LQS2510" s="207"/>
      <c r="LQT2510" s="207"/>
      <c r="LQU2510" s="187"/>
      <c r="LQV2510" s="187"/>
      <c r="LQW2510" s="204"/>
      <c r="LQX2510" s="272"/>
      <c r="LQY2510" s="207"/>
      <c r="LQZ2510" s="238"/>
      <c r="LRA2510" s="207"/>
      <c r="LRB2510" s="207"/>
      <c r="LRC2510" s="187"/>
      <c r="LRD2510" s="187"/>
      <c r="LRE2510" s="204"/>
      <c r="LRF2510" s="272"/>
      <c r="LRG2510" s="207"/>
      <c r="LRH2510" s="238"/>
      <c r="LRI2510" s="207"/>
      <c r="LRJ2510" s="207"/>
      <c r="LRK2510" s="187"/>
      <c r="LRL2510" s="187"/>
      <c r="LRM2510" s="204"/>
      <c r="LRN2510" s="272"/>
      <c r="LRO2510" s="207"/>
      <c r="LRP2510" s="238"/>
      <c r="LRQ2510" s="207"/>
      <c r="LRR2510" s="207"/>
      <c r="LRS2510" s="187"/>
      <c r="LRT2510" s="187"/>
      <c r="LRU2510" s="204"/>
      <c r="LRV2510" s="272"/>
      <c r="LRW2510" s="207"/>
      <c r="LRX2510" s="238"/>
      <c r="LRY2510" s="207"/>
      <c r="LRZ2510" s="207"/>
      <c r="LSA2510" s="187"/>
      <c r="LSB2510" s="187"/>
      <c r="LSC2510" s="204"/>
      <c r="LSD2510" s="272"/>
      <c r="LSE2510" s="207"/>
      <c r="LSF2510" s="238"/>
      <c r="LSG2510" s="207"/>
      <c r="LSH2510" s="207"/>
      <c r="LSI2510" s="187"/>
      <c r="LSJ2510" s="187"/>
      <c r="LSK2510" s="204"/>
      <c r="LSL2510" s="272"/>
      <c r="LSM2510" s="207"/>
      <c r="LSN2510" s="238"/>
      <c r="LSO2510" s="207"/>
      <c r="LSP2510" s="207"/>
      <c r="LSQ2510" s="187"/>
      <c r="LSR2510" s="187"/>
      <c r="LSS2510" s="204"/>
      <c r="LST2510" s="272"/>
      <c r="LSU2510" s="207"/>
      <c r="LSV2510" s="238"/>
      <c r="LSW2510" s="207"/>
      <c r="LSX2510" s="207"/>
      <c r="LSY2510" s="187"/>
      <c r="LSZ2510" s="187"/>
      <c r="LTA2510" s="204"/>
      <c r="LTB2510" s="272"/>
      <c r="LTC2510" s="207"/>
      <c r="LTD2510" s="238"/>
      <c r="LTE2510" s="207"/>
      <c r="LTF2510" s="207"/>
      <c r="LTG2510" s="187"/>
      <c r="LTH2510" s="187"/>
      <c r="LTI2510" s="204"/>
      <c r="LTJ2510" s="272"/>
      <c r="LTK2510" s="207"/>
      <c r="LTL2510" s="238"/>
      <c r="LTM2510" s="207"/>
      <c r="LTN2510" s="207"/>
      <c r="LTO2510" s="187"/>
      <c r="LTP2510" s="187"/>
      <c r="LTQ2510" s="204"/>
      <c r="LTR2510" s="272"/>
      <c r="LTS2510" s="207"/>
      <c r="LTT2510" s="238"/>
      <c r="LTU2510" s="207"/>
      <c r="LTV2510" s="207"/>
      <c r="LTW2510" s="187"/>
      <c r="LTX2510" s="187"/>
      <c r="LTY2510" s="204"/>
      <c r="LTZ2510" s="272"/>
      <c r="LUA2510" s="207"/>
      <c r="LUB2510" s="238"/>
      <c r="LUC2510" s="207"/>
      <c r="LUD2510" s="207"/>
      <c r="LUE2510" s="187"/>
      <c r="LUF2510" s="187"/>
      <c r="LUG2510" s="204"/>
      <c r="LUH2510" s="272"/>
      <c r="LUI2510" s="207"/>
      <c r="LUJ2510" s="238"/>
      <c r="LUK2510" s="207"/>
      <c r="LUL2510" s="207"/>
      <c r="LUM2510" s="187"/>
      <c r="LUN2510" s="187"/>
      <c r="LUO2510" s="204"/>
      <c r="LUP2510" s="272"/>
      <c r="LUQ2510" s="207"/>
      <c r="LUR2510" s="238"/>
      <c r="LUS2510" s="207"/>
      <c r="LUT2510" s="207"/>
      <c r="LUU2510" s="187"/>
      <c r="LUV2510" s="187"/>
      <c r="LUW2510" s="204"/>
      <c r="LUX2510" s="272"/>
      <c r="LUY2510" s="207"/>
      <c r="LUZ2510" s="238"/>
      <c r="LVA2510" s="207"/>
      <c r="LVB2510" s="207"/>
      <c r="LVC2510" s="187"/>
      <c r="LVD2510" s="187"/>
      <c r="LVE2510" s="204"/>
      <c r="LVF2510" s="272"/>
      <c r="LVG2510" s="207"/>
      <c r="LVH2510" s="238"/>
      <c r="LVI2510" s="207"/>
      <c r="LVJ2510" s="207"/>
      <c r="LVK2510" s="187"/>
      <c r="LVL2510" s="187"/>
      <c r="LVM2510" s="204"/>
      <c r="LVN2510" s="272"/>
      <c r="LVO2510" s="207"/>
      <c r="LVP2510" s="238"/>
      <c r="LVQ2510" s="207"/>
      <c r="LVR2510" s="207"/>
      <c r="LVS2510" s="187"/>
      <c r="LVT2510" s="187"/>
      <c r="LVU2510" s="204"/>
      <c r="LVV2510" s="272"/>
      <c r="LVW2510" s="207"/>
      <c r="LVX2510" s="238"/>
      <c r="LVY2510" s="207"/>
      <c r="LVZ2510" s="207"/>
      <c r="LWA2510" s="187"/>
      <c r="LWB2510" s="187"/>
      <c r="LWC2510" s="204"/>
      <c r="LWD2510" s="272"/>
      <c r="LWE2510" s="207"/>
      <c r="LWF2510" s="238"/>
      <c r="LWG2510" s="207"/>
      <c r="LWH2510" s="207"/>
      <c r="LWI2510" s="187"/>
      <c r="LWJ2510" s="187"/>
      <c r="LWK2510" s="204"/>
      <c r="LWL2510" s="272"/>
      <c r="LWM2510" s="207"/>
      <c r="LWN2510" s="238"/>
      <c r="LWO2510" s="207"/>
      <c r="LWP2510" s="207"/>
      <c r="LWQ2510" s="187"/>
      <c r="LWR2510" s="187"/>
      <c r="LWS2510" s="204"/>
      <c r="LWT2510" s="272"/>
      <c r="LWU2510" s="207"/>
      <c r="LWV2510" s="238"/>
      <c r="LWW2510" s="207"/>
      <c r="LWX2510" s="207"/>
      <c r="LWY2510" s="187"/>
      <c r="LWZ2510" s="187"/>
      <c r="LXA2510" s="204"/>
      <c r="LXB2510" s="272"/>
      <c r="LXC2510" s="207"/>
      <c r="LXD2510" s="238"/>
      <c r="LXE2510" s="207"/>
      <c r="LXF2510" s="207"/>
      <c r="LXG2510" s="187"/>
      <c r="LXH2510" s="187"/>
      <c r="LXI2510" s="204"/>
      <c r="LXJ2510" s="272"/>
      <c r="LXK2510" s="207"/>
      <c r="LXL2510" s="238"/>
      <c r="LXM2510" s="207"/>
      <c r="LXN2510" s="207"/>
      <c r="LXO2510" s="187"/>
      <c r="LXP2510" s="187"/>
      <c r="LXQ2510" s="204"/>
      <c r="LXR2510" s="272"/>
      <c r="LXS2510" s="207"/>
      <c r="LXT2510" s="238"/>
      <c r="LXU2510" s="207"/>
      <c r="LXV2510" s="207"/>
      <c r="LXW2510" s="187"/>
      <c r="LXX2510" s="187"/>
      <c r="LXY2510" s="204"/>
      <c r="LXZ2510" s="272"/>
      <c r="LYA2510" s="207"/>
      <c r="LYB2510" s="238"/>
      <c r="LYC2510" s="207"/>
      <c r="LYD2510" s="207"/>
      <c r="LYE2510" s="187"/>
      <c r="LYF2510" s="187"/>
      <c r="LYG2510" s="204"/>
      <c r="LYH2510" s="272"/>
      <c r="LYI2510" s="207"/>
      <c r="LYJ2510" s="238"/>
      <c r="LYK2510" s="207"/>
      <c r="LYL2510" s="207"/>
      <c r="LYM2510" s="187"/>
      <c r="LYN2510" s="187"/>
      <c r="LYO2510" s="204"/>
      <c r="LYP2510" s="272"/>
      <c r="LYQ2510" s="207"/>
      <c r="LYR2510" s="238"/>
      <c r="LYS2510" s="207"/>
      <c r="LYT2510" s="207"/>
      <c r="LYU2510" s="187"/>
      <c r="LYV2510" s="187"/>
      <c r="LYW2510" s="204"/>
      <c r="LYX2510" s="272"/>
      <c r="LYY2510" s="207"/>
      <c r="LYZ2510" s="238"/>
      <c r="LZA2510" s="207"/>
      <c r="LZB2510" s="207"/>
      <c r="LZC2510" s="187"/>
      <c r="LZD2510" s="187"/>
      <c r="LZE2510" s="204"/>
      <c r="LZF2510" s="272"/>
      <c r="LZG2510" s="207"/>
      <c r="LZH2510" s="238"/>
      <c r="LZI2510" s="207"/>
      <c r="LZJ2510" s="207"/>
      <c r="LZK2510" s="187"/>
      <c r="LZL2510" s="187"/>
      <c r="LZM2510" s="204"/>
      <c r="LZN2510" s="272"/>
      <c r="LZO2510" s="207"/>
      <c r="LZP2510" s="238"/>
      <c r="LZQ2510" s="207"/>
      <c r="LZR2510" s="207"/>
      <c r="LZS2510" s="187"/>
      <c r="LZT2510" s="187"/>
      <c r="LZU2510" s="204"/>
      <c r="LZV2510" s="272"/>
      <c r="LZW2510" s="207"/>
      <c r="LZX2510" s="238"/>
      <c r="LZY2510" s="207"/>
      <c r="LZZ2510" s="207"/>
      <c r="MAA2510" s="187"/>
      <c r="MAB2510" s="187"/>
      <c r="MAC2510" s="204"/>
      <c r="MAD2510" s="272"/>
      <c r="MAE2510" s="207"/>
      <c r="MAF2510" s="238"/>
      <c r="MAG2510" s="207"/>
      <c r="MAH2510" s="207"/>
      <c r="MAI2510" s="187"/>
      <c r="MAJ2510" s="187"/>
      <c r="MAK2510" s="204"/>
      <c r="MAL2510" s="272"/>
      <c r="MAM2510" s="207"/>
      <c r="MAN2510" s="238"/>
      <c r="MAO2510" s="207"/>
      <c r="MAP2510" s="207"/>
      <c r="MAQ2510" s="187"/>
      <c r="MAR2510" s="187"/>
      <c r="MAS2510" s="204"/>
      <c r="MAT2510" s="272"/>
      <c r="MAU2510" s="207"/>
      <c r="MAV2510" s="238"/>
      <c r="MAW2510" s="207"/>
      <c r="MAX2510" s="207"/>
      <c r="MAY2510" s="187"/>
      <c r="MAZ2510" s="187"/>
      <c r="MBA2510" s="204"/>
      <c r="MBB2510" s="272"/>
      <c r="MBC2510" s="207"/>
      <c r="MBD2510" s="238"/>
      <c r="MBE2510" s="207"/>
      <c r="MBF2510" s="207"/>
      <c r="MBG2510" s="187"/>
      <c r="MBH2510" s="187"/>
      <c r="MBI2510" s="204"/>
      <c r="MBJ2510" s="272"/>
      <c r="MBK2510" s="207"/>
      <c r="MBL2510" s="238"/>
      <c r="MBM2510" s="207"/>
      <c r="MBN2510" s="207"/>
      <c r="MBO2510" s="187"/>
      <c r="MBP2510" s="187"/>
      <c r="MBQ2510" s="204"/>
      <c r="MBR2510" s="272"/>
      <c r="MBS2510" s="207"/>
      <c r="MBT2510" s="238"/>
      <c r="MBU2510" s="207"/>
      <c r="MBV2510" s="207"/>
      <c r="MBW2510" s="187"/>
      <c r="MBX2510" s="187"/>
      <c r="MBY2510" s="204"/>
      <c r="MBZ2510" s="272"/>
      <c r="MCA2510" s="207"/>
      <c r="MCB2510" s="238"/>
      <c r="MCC2510" s="207"/>
      <c r="MCD2510" s="207"/>
      <c r="MCE2510" s="187"/>
      <c r="MCF2510" s="187"/>
      <c r="MCG2510" s="204"/>
      <c r="MCH2510" s="272"/>
      <c r="MCI2510" s="207"/>
      <c r="MCJ2510" s="238"/>
      <c r="MCK2510" s="207"/>
      <c r="MCL2510" s="207"/>
      <c r="MCM2510" s="187"/>
      <c r="MCN2510" s="187"/>
      <c r="MCO2510" s="204"/>
      <c r="MCP2510" s="272"/>
      <c r="MCQ2510" s="207"/>
      <c r="MCR2510" s="238"/>
      <c r="MCS2510" s="207"/>
      <c r="MCT2510" s="207"/>
      <c r="MCU2510" s="187"/>
      <c r="MCV2510" s="187"/>
      <c r="MCW2510" s="204"/>
      <c r="MCX2510" s="272"/>
      <c r="MCY2510" s="207"/>
      <c r="MCZ2510" s="238"/>
      <c r="MDA2510" s="207"/>
      <c r="MDB2510" s="207"/>
      <c r="MDC2510" s="187"/>
      <c r="MDD2510" s="187"/>
      <c r="MDE2510" s="204"/>
      <c r="MDF2510" s="272"/>
      <c r="MDG2510" s="207"/>
      <c r="MDH2510" s="238"/>
      <c r="MDI2510" s="207"/>
      <c r="MDJ2510" s="207"/>
      <c r="MDK2510" s="187"/>
      <c r="MDL2510" s="187"/>
      <c r="MDM2510" s="204"/>
      <c r="MDN2510" s="272"/>
      <c r="MDO2510" s="207"/>
      <c r="MDP2510" s="238"/>
      <c r="MDQ2510" s="207"/>
      <c r="MDR2510" s="207"/>
      <c r="MDS2510" s="187"/>
      <c r="MDT2510" s="187"/>
      <c r="MDU2510" s="204"/>
      <c r="MDV2510" s="272"/>
      <c r="MDW2510" s="207"/>
      <c r="MDX2510" s="238"/>
      <c r="MDY2510" s="207"/>
      <c r="MDZ2510" s="207"/>
      <c r="MEA2510" s="187"/>
      <c r="MEB2510" s="187"/>
      <c r="MEC2510" s="204"/>
      <c r="MED2510" s="272"/>
      <c r="MEE2510" s="207"/>
      <c r="MEF2510" s="238"/>
      <c r="MEG2510" s="207"/>
      <c r="MEH2510" s="207"/>
      <c r="MEI2510" s="187"/>
      <c r="MEJ2510" s="187"/>
      <c r="MEK2510" s="204"/>
      <c r="MEL2510" s="272"/>
      <c r="MEM2510" s="207"/>
      <c r="MEN2510" s="238"/>
      <c r="MEO2510" s="207"/>
      <c r="MEP2510" s="207"/>
      <c r="MEQ2510" s="187"/>
      <c r="MER2510" s="187"/>
      <c r="MES2510" s="204"/>
      <c r="MET2510" s="272"/>
      <c r="MEU2510" s="207"/>
      <c r="MEV2510" s="238"/>
      <c r="MEW2510" s="207"/>
      <c r="MEX2510" s="207"/>
      <c r="MEY2510" s="187"/>
      <c r="MEZ2510" s="187"/>
      <c r="MFA2510" s="204"/>
      <c r="MFB2510" s="272"/>
      <c r="MFC2510" s="207"/>
      <c r="MFD2510" s="238"/>
      <c r="MFE2510" s="207"/>
      <c r="MFF2510" s="207"/>
      <c r="MFG2510" s="187"/>
      <c r="MFH2510" s="187"/>
      <c r="MFI2510" s="204"/>
      <c r="MFJ2510" s="272"/>
      <c r="MFK2510" s="207"/>
      <c r="MFL2510" s="238"/>
      <c r="MFM2510" s="207"/>
      <c r="MFN2510" s="207"/>
      <c r="MFO2510" s="187"/>
      <c r="MFP2510" s="187"/>
      <c r="MFQ2510" s="204"/>
      <c r="MFR2510" s="272"/>
      <c r="MFS2510" s="207"/>
      <c r="MFT2510" s="238"/>
      <c r="MFU2510" s="207"/>
      <c r="MFV2510" s="207"/>
      <c r="MFW2510" s="187"/>
      <c r="MFX2510" s="187"/>
      <c r="MFY2510" s="204"/>
      <c r="MFZ2510" s="272"/>
      <c r="MGA2510" s="207"/>
      <c r="MGB2510" s="238"/>
      <c r="MGC2510" s="207"/>
      <c r="MGD2510" s="207"/>
      <c r="MGE2510" s="187"/>
      <c r="MGF2510" s="187"/>
      <c r="MGG2510" s="204"/>
      <c r="MGH2510" s="272"/>
      <c r="MGI2510" s="207"/>
      <c r="MGJ2510" s="238"/>
      <c r="MGK2510" s="207"/>
      <c r="MGL2510" s="207"/>
      <c r="MGM2510" s="187"/>
      <c r="MGN2510" s="187"/>
      <c r="MGO2510" s="204"/>
      <c r="MGP2510" s="272"/>
      <c r="MGQ2510" s="207"/>
      <c r="MGR2510" s="238"/>
      <c r="MGS2510" s="207"/>
      <c r="MGT2510" s="207"/>
      <c r="MGU2510" s="187"/>
      <c r="MGV2510" s="187"/>
      <c r="MGW2510" s="204"/>
      <c r="MGX2510" s="272"/>
      <c r="MGY2510" s="207"/>
      <c r="MGZ2510" s="238"/>
      <c r="MHA2510" s="207"/>
      <c r="MHB2510" s="207"/>
      <c r="MHC2510" s="187"/>
      <c r="MHD2510" s="187"/>
      <c r="MHE2510" s="204"/>
      <c r="MHF2510" s="272"/>
      <c r="MHG2510" s="207"/>
      <c r="MHH2510" s="238"/>
      <c r="MHI2510" s="207"/>
      <c r="MHJ2510" s="207"/>
      <c r="MHK2510" s="187"/>
      <c r="MHL2510" s="187"/>
      <c r="MHM2510" s="204"/>
      <c r="MHN2510" s="272"/>
      <c r="MHO2510" s="207"/>
      <c r="MHP2510" s="238"/>
      <c r="MHQ2510" s="207"/>
      <c r="MHR2510" s="207"/>
      <c r="MHS2510" s="187"/>
      <c r="MHT2510" s="187"/>
      <c r="MHU2510" s="204"/>
      <c r="MHV2510" s="272"/>
      <c r="MHW2510" s="207"/>
      <c r="MHX2510" s="238"/>
      <c r="MHY2510" s="207"/>
      <c r="MHZ2510" s="207"/>
      <c r="MIA2510" s="187"/>
      <c r="MIB2510" s="187"/>
      <c r="MIC2510" s="204"/>
      <c r="MID2510" s="272"/>
      <c r="MIE2510" s="207"/>
      <c r="MIF2510" s="238"/>
      <c r="MIG2510" s="207"/>
      <c r="MIH2510" s="207"/>
      <c r="MII2510" s="187"/>
      <c r="MIJ2510" s="187"/>
      <c r="MIK2510" s="204"/>
      <c r="MIL2510" s="272"/>
      <c r="MIM2510" s="207"/>
      <c r="MIN2510" s="238"/>
      <c r="MIO2510" s="207"/>
      <c r="MIP2510" s="207"/>
      <c r="MIQ2510" s="187"/>
      <c r="MIR2510" s="187"/>
      <c r="MIS2510" s="204"/>
      <c r="MIT2510" s="272"/>
      <c r="MIU2510" s="207"/>
      <c r="MIV2510" s="238"/>
      <c r="MIW2510" s="207"/>
      <c r="MIX2510" s="207"/>
      <c r="MIY2510" s="187"/>
      <c r="MIZ2510" s="187"/>
      <c r="MJA2510" s="204"/>
      <c r="MJB2510" s="272"/>
      <c r="MJC2510" s="207"/>
      <c r="MJD2510" s="238"/>
      <c r="MJE2510" s="207"/>
      <c r="MJF2510" s="207"/>
      <c r="MJG2510" s="187"/>
      <c r="MJH2510" s="187"/>
      <c r="MJI2510" s="204"/>
      <c r="MJJ2510" s="272"/>
      <c r="MJK2510" s="207"/>
      <c r="MJL2510" s="238"/>
      <c r="MJM2510" s="207"/>
      <c r="MJN2510" s="207"/>
      <c r="MJO2510" s="187"/>
      <c r="MJP2510" s="187"/>
      <c r="MJQ2510" s="204"/>
      <c r="MJR2510" s="272"/>
      <c r="MJS2510" s="207"/>
      <c r="MJT2510" s="238"/>
      <c r="MJU2510" s="207"/>
      <c r="MJV2510" s="207"/>
      <c r="MJW2510" s="187"/>
      <c r="MJX2510" s="187"/>
      <c r="MJY2510" s="204"/>
      <c r="MJZ2510" s="272"/>
      <c r="MKA2510" s="207"/>
      <c r="MKB2510" s="238"/>
      <c r="MKC2510" s="207"/>
      <c r="MKD2510" s="207"/>
      <c r="MKE2510" s="187"/>
      <c r="MKF2510" s="187"/>
      <c r="MKG2510" s="204"/>
      <c r="MKH2510" s="272"/>
      <c r="MKI2510" s="207"/>
      <c r="MKJ2510" s="238"/>
      <c r="MKK2510" s="207"/>
      <c r="MKL2510" s="207"/>
      <c r="MKM2510" s="187"/>
      <c r="MKN2510" s="187"/>
      <c r="MKO2510" s="204"/>
      <c r="MKP2510" s="272"/>
      <c r="MKQ2510" s="207"/>
      <c r="MKR2510" s="238"/>
      <c r="MKS2510" s="207"/>
      <c r="MKT2510" s="207"/>
      <c r="MKU2510" s="187"/>
      <c r="MKV2510" s="187"/>
      <c r="MKW2510" s="204"/>
      <c r="MKX2510" s="272"/>
      <c r="MKY2510" s="207"/>
      <c r="MKZ2510" s="238"/>
      <c r="MLA2510" s="207"/>
      <c r="MLB2510" s="207"/>
      <c r="MLC2510" s="187"/>
      <c r="MLD2510" s="187"/>
      <c r="MLE2510" s="204"/>
      <c r="MLF2510" s="272"/>
      <c r="MLG2510" s="207"/>
      <c r="MLH2510" s="238"/>
      <c r="MLI2510" s="207"/>
      <c r="MLJ2510" s="207"/>
      <c r="MLK2510" s="187"/>
      <c r="MLL2510" s="187"/>
      <c r="MLM2510" s="204"/>
      <c r="MLN2510" s="272"/>
      <c r="MLO2510" s="207"/>
      <c r="MLP2510" s="238"/>
      <c r="MLQ2510" s="207"/>
      <c r="MLR2510" s="207"/>
      <c r="MLS2510" s="187"/>
      <c r="MLT2510" s="187"/>
      <c r="MLU2510" s="204"/>
      <c r="MLV2510" s="272"/>
      <c r="MLW2510" s="207"/>
      <c r="MLX2510" s="238"/>
      <c r="MLY2510" s="207"/>
      <c r="MLZ2510" s="207"/>
      <c r="MMA2510" s="187"/>
      <c r="MMB2510" s="187"/>
      <c r="MMC2510" s="204"/>
      <c r="MMD2510" s="272"/>
      <c r="MME2510" s="207"/>
      <c r="MMF2510" s="238"/>
      <c r="MMG2510" s="207"/>
      <c r="MMH2510" s="207"/>
      <c r="MMI2510" s="187"/>
      <c r="MMJ2510" s="187"/>
      <c r="MMK2510" s="204"/>
      <c r="MML2510" s="272"/>
      <c r="MMM2510" s="207"/>
      <c r="MMN2510" s="238"/>
      <c r="MMO2510" s="207"/>
      <c r="MMP2510" s="207"/>
      <c r="MMQ2510" s="187"/>
      <c r="MMR2510" s="187"/>
      <c r="MMS2510" s="204"/>
      <c r="MMT2510" s="272"/>
      <c r="MMU2510" s="207"/>
      <c r="MMV2510" s="238"/>
      <c r="MMW2510" s="207"/>
      <c r="MMX2510" s="207"/>
      <c r="MMY2510" s="187"/>
      <c r="MMZ2510" s="187"/>
      <c r="MNA2510" s="204"/>
      <c r="MNB2510" s="272"/>
      <c r="MNC2510" s="207"/>
      <c r="MND2510" s="238"/>
      <c r="MNE2510" s="207"/>
      <c r="MNF2510" s="207"/>
      <c r="MNG2510" s="187"/>
      <c r="MNH2510" s="187"/>
      <c r="MNI2510" s="204"/>
      <c r="MNJ2510" s="272"/>
      <c r="MNK2510" s="207"/>
      <c r="MNL2510" s="238"/>
      <c r="MNM2510" s="207"/>
      <c r="MNN2510" s="207"/>
      <c r="MNO2510" s="187"/>
      <c r="MNP2510" s="187"/>
      <c r="MNQ2510" s="204"/>
      <c r="MNR2510" s="272"/>
      <c r="MNS2510" s="207"/>
      <c r="MNT2510" s="238"/>
      <c r="MNU2510" s="207"/>
      <c r="MNV2510" s="207"/>
      <c r="MNW2510" s="187"/>
      <c r="MNX2510" s="187"/>
      <c r="MNY2510" s="204"/>
      <c r="MNZ2510" s="272"/>
      <c r="MOA2510" s="207"/>
      <c r="MOB2510" s="238"/>
      <c r="MOC2510" s="207"/>
      <c r="MOD2510" s="207"/>
      <c r="MOE2510" s="187"/>
      <c r="MOF2510" s="187"/>
      <c r="MOG2510" s="204"/>
      <c r="MOH2510" s="272"/>
      <c r="MOI2510" s="207"/>
      <c r="MOJ2510" s="238"/>
      <c r="MOK2510" s="207"/>
      <c r="MOL2510" s="207"/>
      <c r="MOM2510" s="187"/>
      <c r="MON2510" s="187"/>
      <c r="MOO2510" s="204"/>
      <c r="MOP2510" s="272"/>
      <c r="MOQ2510" s="207"/>
      <c r="MOR2510" s="238"/>
      <c r="MOS2510" s="207"/>
      <c r="MOT2510" s="207"/>
      <c r="MOU2510" s="187"/>
      <c r="MOV2510" s="187"/>
      <c r="MOW2510" s="204"/>
      <c r="MOX2510" s="272"/>
      <c r="MOY2510" s="207"/>
      <c r="MOZ2510" s="238"/>
      <c r="MPA2510" s="207"/>
      <c r="MPB2510" s="207"/>
      <c r="MPC2510" s="187"/>
      <c r="MPD2510" s="187"/>
      <c r="MPE2510" s="204"/>
      <c r="MPF2510" s="272"/>
      <c r="MPG2510" s="207"/>
      <c r="MPH2510" s="238"/>
      <c r="MPI2510" s="207"/>
      <c r="MPJ2510" s="207"/>
      <c r="MPK2510" s="187"/>
      <c r="MPL2510" s="187"/>
      <c r="MPM2510" s="204"/>
      <c r="MPN2510" s="272"/>
      <c r="MPO2510" s="207"/>
      <c r="MPP2510" s="238"/>
      <c r="MPQ2510" s="207"/>
      <c r="MPR2510" s="207"/>
      <c r="MPS2510" s="187"/>
      <c r="MPT2510" s="187"/>
      <c r="MPU2510" s="204"/>
      <c r="MPV2510" s="272"/>
      <c r="MPW2510" s="207"/>
      <c r="MPX2510" s="238"/>
      <c r="MPY2510" s="207"/>
      <c r="MPZ2510" s="207"/>
      <c r="MQA2510" s="187"/>
      <c r="MQB2510" s="187"/>
      <c r="MQC2510" s="204"/>
      <c r="MQD2510" s="272"/>
      <c r="MQE2510" s="207"/>
      <c r="MQF2510" s="238"/>
      <c r="MQG2510" s="207"/>
      <c r="MQH2510" s="207"/>
      <c r="MQI2510" s="187"/>
      <c r="MQJ2510" s="187"/>
      <c r="MQK2510" s="204"/>
      <c r="MQL2510" s="272"/>
      <c r="MQM2510" s="207"/>
      <c r="MQN2510" s="238"/>
      <c r="MQO2510" s="207"/>
      <c r="MQP2510" s="207"/>
      <c r="MQQ2510" s="187"/>
      <c r="MQR2510" s="187"/>
      <c r="MQS2510" s="204"/>
      <c r="MQT2510" s="272"/>
      <c r="MQU2510" s="207"/>
      <c r="MQV2510" s="238"/>
      <c r="MQW2510" s="207"/>
      <c r="MQX2510" s="207"/>
      <c r="MQY2510" s="187"/>
      <c r="MQZ2510" s="187"/>
      <c r="MRA2510" s="204"/>
      <c r="MRB2510" s="272"/>
      <c r="MRC2510" s="207"/>
      <c r="MRD2510" s="238"/>
      <c r="MRE2510" s="207"/>
      <c r="MRF2510" s="207"/>
      <c r="MRG2510" s="187"/>
      <c r="MRH2510" s="187"/>
      <c r="MRI2510" s="204"/>
      <c r="MRJ2510" s="272"/>
      <c r="MRK2510" s="207"/>
      <c r="MRL2510" s="238"/>
      <c r="MRM2510" s="207"/>
      <c r="MRN2510" s="207"/>
      <c r="MRO2510" s="187"/>
      <c r="MRP2510" s="187"/>
      <c r="MRQ2510" s="204"/>
      <c r="MRR2510" s="272"/>
      <c r="MRS2510" s="207"/>
      <c r="MRT2510" s="238"/>
      <c r="MRU2510" s="207"/>
      <c r="MRV2510" s="207"/>
      <c r="MRW2510" s="187"/>
      <c r="MRX2510" s="187"/>
      <c r="MRY2510" s="204"/>
      <c r="MRZ2510" s="272"/>
      <c r="MSA2510" s="207"/>
      <c r="MSB2510" s="238"/>
      <c r="MSC2510" s="207"/>
      <c r="MSD2510" s="207"/>
      <c r="MSE2510" s="187"/>
      <c r="MSF2510" s="187"/>
      <c r="MSG2510" s="204"/>
      <c r="MSH2510" s="272"/>
      <c r="MSI2510" s="207"/>
      <c r="MSJ2510" s="238"/>
      <c r="MSK2510" s="207"/>
      <c r="MSL2510" s="207"/>
      <c r="MSM2510" s="187"/>
      <c r="MSN2510" s="187"/>
      <c r="MSO2510" s="204"/>
      <c r="MSP2510" s="272"/>
      <c r="MSQ2510" s="207"/>
      <c r="MSR2510" s="238"/>
      <c r="MSS2510" s="207"/>
      <c r="MST2510" s="207"/>
      <c r="MSU2510" s="187"/>
      <c r="MSV2510" s="187"/>
      <c r="MSW2510" s="204"/>
      <c r="MSX2510" s="272"/>
      <c r="MSY2510" s="207"/>
      <c r="MSZ2510" s="238"/>
      <c r="MTA2510" s="207"/>
      <c r="MTB2510" s="207"/>
      <c r="MTC2510" s="187"/>
      <c r="MTD2510" s="187"/>
      <c r="MTE2510" s="204"/>
      <c r="MTF2510" s="272"/>
      <c r="MTG2510" s="207"/>
      <c r="MTH2510" s="238"/>
      <c r="MTI2510" s="207"/>
      <c r="MTJ2510" s="207"/>
      <c r="MTK2510" s="187"/>
      <c r="MTL2510" s="187"/>
      <c r="MTM2510" s="204"/>
      <c r="MTN2510" s="272"/>
      <c r="MTO2510" s="207"/>
      <c r="MTP2510" s="238"/>
      <c r="MTQ2510" s="207"/>
      <c r="MTR2510" s="207"/>
      <c r="MTS2510" s="187"/>
      <c r="MTT2510" s="187"/>
      <c r="MTU2510" s="204"/>
      <c r="MTV2510" s="272"/>
      <c r="MTW2510" s="207"/>
      <c r="MTX2510" s="238"/>
      <c r="MTY2510" s="207"/>
      <c r="MTZ2510" s="207"/>
      <c r="MUA2510" s="187"/>
      <c r="MUB2510" s="187"/>
      <c r="MUC2510" s="204"/>
      <c r="MUD2510" s="272"/>
      <c r="MUE2510" s="207"/>
      <c r="MUF2510" s="238"/>
      <c r="MUG2510" s="207"/>
      <c r="MUH2510" s="207"/>
      <c r="MUI2510" s="187"/>
      <c r="MUJ2510" s="187"/>
      <c r="MUK2510" s="204"/>
      <c r="MUL2510" s="272"/>
      <c r="MUM2510" s="207"/>
      <c r="MUN2510" s="238"/>
      <c r="MUO2510" s="207"/>
      <c r="MUP2510" s="207"/>
      <c r="MUQ2510" s="187"/>
      <c r="MUR2510" s="187"/>
      <c r="MUS2510" s="204"/>
      <c r="MUT2510" s="272"/>
      <c r="MUU2510" s="207"/>
      <c r="MUV2510" s="238"/>
      <c r="MUW2510" s="207"/>
      <c r="MUX2510" s="207"/>
      <c r="MUY2510" s="187"/>
      <c r="MUZ2510" s="187"/>
      <c r="MVA2510" s="204"/>
      <c r="MVB2510" s="272"/>
      <c r="MVC2510" s="207"/>
      <c r="MVD2510" s="238"/>
      <c r="MVE2510" s="207"/>
      <c r="MVF2510" s="207"/>
      <c r="MVG2510" s="187"/>
      <c r="MVH2510" s="187"/>
      <c r="MVI2510" s="204"/>
      <c r="MVJ2510" s="272"/>
      <c r="MVK2510" s="207"/>
      <c r="MVL2510" s="238"/>
      <c r="MVM2510" s="207"/>
      <c r="MVN2510" s="207"/>
      <c r="MVO2510" s="187"/>
      <c r="MVP2510" s="187"/>
      <c r="MVQ2510" s="204"/>
      <c r="MVR2510" s="272"/>
      <c r="MVS2510" s="207"/>
      <c r="MVT2510" s="238"/>
      <c r="MVU2510" s="207"/>
      <c r="MVV2510" s="207"/>
      <c r="MVW2510" s="187"/>
      <c r="MVX2510" s="187"/>
      <c r="MVY2510" s="204"/>
      <c r="MVZ2510" s="272"/>
      <c r="MWA2510" s="207"/>
      <c r="MWB2510" s="238"/>
      <c r="MWC2510" s="207"/>
      <c r="MWD2510" s="207"/>
      <c r="MWE2510" s="187"/>
      <c r="MWF2510" s="187"/>
      <c r="MWG2510" s="204"/>
      <c r="MWH2510" s="272"/>
      <c r="MWI2510" s="207"/>
      <c r="MWJ2510" s="238"/>
      <c r="MWK2510" s="207"/>
      <c r="MWL2510" s="207"/>
      <c r="MWM2510" s="187"/>
      <c r="MWN2510" s="187"/>
      <c r="MWO2510" s="204"/>
      <c r="MWP2510" s="272"/>
      <c r="MWQ2510" s="207"/>
      <c r="MWR2510" s="238"/>
      <c r="MWS2510" s="207"/>
      <c r="MWT2510" s="207"/>
      <c r="MWU2510" s="187"/>
      <c r="MWV2510" s="187"/>
      <c r="MWW2510" s="204"/>
      <c r="MWX2510" s="272"/>
      <c r="MWY2510" s="207"/>
      <c r="MWZ2510" s="238"/>
      <c r="MXA2510" s="207"/>
      <c r="MXB2510" s="207"/>
      <c r="MXC2510" s="187"/>
      <c r="MXD2510" s="187"/>
      <c r="MXE2510" s="204"/>
      <c r="MXF2510" s="272"/>
      <c r="MXG2510" s="207"/>
      <c r="MXH2510" s="238"/>
      <c r="MXI2510" s="207"/>
      <c r="MXJ2510" s="207"/>
      <c r="MXK2510" s="187"/>
      <c r="MXL2510" s="187"/>
      <c r="MXM2510" s="204"/>
      <c r="MXN2510" s="272"/>
      <c r="MXO2510" s="207"/>
      <c r="MXP2510" s="238"/>
      <c r="MXQ2510" s="207"/>
      <c r="MXR2510" s="207"/>
      <c r="MXS2510" s="187"/>
      <c r="MXT2510" s="187"/>
      <c r="MXU2510" s="204"/>
      <c r="MXV2510" s="272"/>
      <c r="MXW2510" s="207"/>
      <c r="MXX2510" s="238"/>
      <c r="MXY2510" s="207"/>
      <c r="MXZ2510" s="207"/>
      <c r="MYA2510" s="187"/>
      <c r="MYB2510" s="187"/>
      <c r="MYC2510" s="204"/>
      <c r="MYD2510" s="272"/>
      <c r="MYE2510" s="207"/>
      <c r="MYF2510" s="238"/>
      <c r="MYG2510" s="207"/>
      <c r="MYH2510" s="207"/>
      <c r="MYI2510" s="187"/>
      <c r="MYJ2510" s="187"/>
      <c r="MYK2510" s="204"/>
      <c r="MYL2510" s="272"/>
      <c r="MYM2510" s="207"/>
      <c r="MYN2510" s="238"/>
      <c r="MYO2510" s="207"/>
      <c r="MYP2510" s="207"/>
      <c r="MYQ2510" s="187"/>
      <c r="MYR2510" s="187"/>
      <c r="MYS2510" s="204"/>
      <c r="MYT2510" s="272"/>
      <c r="MYU2510" s="207"/>
      <c r="MYV2510" s="238"/>
      <c r="MYW2510" s="207"/>
      <c r="MYX2510" s="207"/>
      <c r="MYY2510" s="187"/>
      <c r="MYZ2510" s="187"/>
      <c r="MZA2510" s="204"/>
      <c r="MZB2510" s="272"/>
      <c r="MZC2510" s="207"/>
      <c r="MZD2510" s="238"/>
      <c r="MZE2510" s="207"/>
      <c r="MZF2510" s="207"/>
      <c r="MZG2510" s="187"/>
      <c r="MZH2510" s="187"/>
      <c r="MZI2510" s="204"/>
      <c r="MZJ2510" s="272"/>
      <c r="MZK2510" s="207"/>
      <c r="MZL2510" s="238"/>
      <c r="MZM2510" s="207"/>
      <c r="MZN2510" s="207"/>
      <c r="MZO2510" s="187"/>
      <c r="MZP2510" s="187"/>
      <c r="MZQ2510" s="204"/>
      <c r="MZR2510" s="272"/>
      <c r="MZS2510" s="207"/>
      <c r="MZT2510" s="238"/>
      <c r="MZU2510" s="207"/>
      <c r="MZV2510" s="207"/>
      <c r="MZW2510" s="187"/>
      <c r="MZX2510" s="187"/>
      <c r="MZY2510" s="204"/>
      <c r="MZZ2510" s="272"/>
      <c r="NAA2510" s="207"/>
      <c r="NAB2510" s="238"/>
      <c r="NAC2510" s="207"/>
      <c r="NAD2510" s="207"/>
      <c r="NAE2510" s="187"/>
      <c r="NAF2510" s="187"/>
      <c r="NAG2510" s="204"/>
      <c r="NAH2510" s="272"/>
      <c r="NAI2510" s="207"/>
      <c r="NAJ2510" s="238"/>
      <c r="NAK2510" s="207"/>
      <c r="NAL2510" s="207"/>
      <c r="NAM2510" s="187"/>
      <c r="NAN2510" s="187"/>
      <c r="NAO2510" s="204"/>
      <c r="NAP2510" s="272"/>
      <c r="NAQ2510" s="207"/>
      <c r="NAR2510" s="238"/>
      <c r="NAS2510" s="207"/>
      <c r="NAT2510" s="207"/>
      <c r="NAU2510" s="187"/>
      <c r="NAV2510" s="187"/>
      <c r="NAW2510" s="204"/>
      <c r="NAX2510" s="272"/>
      <c r="NAY2510" s="207"/>
      <c r="NAZ2510" s="238"/>
      <c r="NBA2510" s="207"/>
      <c r="NBB2510" s="207"/>
      <c r="NBC2510" s="187"/>
      <c r="NBD2510" s="187"/>
      <c r="NBE2510" s="204"/>
      <c r="NBF2510" s="272"/>
      <c r="NBG2510" s="207"/>
      <c r="NBH2510" s="238"/>
      <c r="NBI2510" s="207"/>
      <c r="NBJ2510" s="207"/>
      <c r="NBK2510" s="187"/>
      <c r="NBL2510" s="187"/>
      <c r="NBM2510" s="204"/>
      <c r="NBN2510" s="272"/>
      <c r="NBO2510" s="207"/>
      <c r="NBP2510" s="238"/>
      <c r="NBQ2510" s="207"/>
      <c r="NBR2510" s="207"/>
      <c r="NBS2510" s="187"/>
      <c r="NBT2510" s="187"/>
      <c r="NBU2510" s="204"/>
      <c r="NBV2510" s="272"/>
      <c r="NBW2510" s="207"/>
      <c r="NBX2510" s="238"/>
      <c r="NBY2510" s="207"/>
      <c r="NBZ2510" s="207"/>
      <c r="NCA2510" s="187"/>
      <c r="NCB2510" s="187"/>
      <c r="NCC2510" s="204"/>
      <c r="NCD2510" s="272"/>
      <c r="NCE2510" s="207"/>
      <c r="NCF2510" s="238"/>
      <c r="NCG2510" s="207"/>
      <c r="NCH2510" s="207"/>
      <c r="NCI2510" s="187"/>
      <c r="NCJ2510" s="187"/>
      <c r="NCK2510" s="204"/>
      <c r="NCL2510" s="272"/>
      <c r="NCM2510" s="207"/>
      <c r="NCN2510" s="238"/>
      <c r="NCO2510" s="207"/>
      <c r="NCP2510" s="207"/>
      <c r="NCQ2510" s="187"/>
      <c r="NCR2510" s="187"/>
      <c r="NCS2510" s="204"/>
      <c r="NCT2510" s="272"/>
      <c r="NCU2510" s="207"/>
      <c r="NCV2510" s="238"/>
      <c r="NCW2510" s="207"/>
      <c r="NCX2510" s="207"/>
      <c r="NCY2510" s="187"/>
      <c r="NCZ2510" s="187"/>
      <c r="NDA2510" s="204"/>
      <c r="NDB2510" s="272"/>
      <c r="NDC2510" s="207"/>
      <c r="NDD2510" s="238"/>
      <c r="NDE2510" s="207"/>
      <c r="NDF2510" s="207"/>
      <c r="NDG2510" s="187"/>
      <c r="NDH2510" s="187"/>
      <c r="NDI2510" s="204"/>
      <c r="NDJ2510" s="272"/>
      <c r="NDK2510" s="207"/>
      <c r="NDL2510" s="238"/>
      <c r="NDM2510" s="207"/>
      <c r="NDN2510" s="207"/>
      <c r="NDO2510" s="187"/>
      <c r="NDP2510" s="187"/>
      <c r="NDQ2510" s="204"/>
      <c r="NDR2510" s="272"/>
      <c r="NDS2510" s="207"/>
      <c r="NDT2510" s="238"/>
      <c r="NDU2510" s="207"/>
      <c r="NDV2510" s="207"/>
      <c r="NDW2510" s="187"/>
      <c r="NDX2510" s="187"/>
      <c r="NDY2510" s="204"/>
      <c r="NDZ2510" s="272"/>
      <c r="NEA2510" s="207"/>
      <c r="NEB2510" s="238"/>
      <c r="NEC2510" s="207"/>
      <c r="NED2510" s="207"/>
      <c r="NEE2510" s="187"/>
      <c r="NEF2510" s="187"/>
      <c r="NEG2510" s="204"/>
      <c r="NEH2510" s="272"/>
      <c r="NEI2510" s="207"/>
      <c r="NEJ2510" s="238"/>
      <c r="NEK2510" s="207"/>
      <c r="NEL2510" s="207"/>
      <c r="NEM2510" s="187"/>
      <c r="NEN2510" s="187"/>
      <c r="NEO2510" s="204"/>
      <c r="NEP2510" s="272"/>
      <c r="NEQ2510" s="207"/>
      <c r="NER2510" s="238"/>
      <c r="NES2510" s="207"/>
      <c r="NET2510" s="207"/>
      <c r="NEU2510" s="187"/>
      <c r="NEV2510" s="187"/>
      <c r="NEW2510" s="204"/>
      <c r="NEX2510" s="272"/>
      <c r="NEY2510" s="207"/>
      <c r="NEZ2510" s="238"/>
      <c r="NFA2510" s="207"/>
      <c r="NFB2510" s="207"/>
      <c r="NFC2510" s="187"/>
      <c r="NFD2510" s="187"/>
      <c r="NFE2510" s="204"/>
      <c r="NFF2510" s="272"/>
      <c r="NFG2510" s="207"/>
      <c r="NFH2510" s="238"/>
      <c r="NFI2510" s="207"/>
      <c r="NFJ2510" s="207"/>
      <c r="NFK2510" s="187"/>
      <c r="NFL2510" s="187"/>
      <c r="NFM2510" s="204"/>
      <c r="NFN2510" s="272"/>
      <c r="NFO2510" s="207"/>
      <c r="NFP2510" s="238"/>
      <c r="NFQ2510" s="207"/>
      <c r="NFR2510" s="207"/>
      <c r="NFS2510" s="187"/>
      <c r="NFT2510" s="187"/>
      <c r="NFU2510" s="204"/>
      <c r="NFV2510" s="272"/>
      <c r="NFW2510" s="207"/>
      <c r="NFX2510" s="238"/>
      <c r="NFY2510" s="207"/>
      <c r="NFZ2510" s="207"/>
      <c r="NGA2510" s="187"/>
      <c r="NGB2510" s="187"/>
      <c r="NGC2510" s="204"/>
      <c r="NGD2510" s="272"/>
      <c r="NGE2510" s="207"/>
      <c r="NGF2510" s="238"/>
      <c r="NGG2510" s="207"/>
      <c r="NGH2510" s="207"/>
      <c r="NGI2510" s="187"/>
      <c r="NGJ2510" s="187"/>
      <c r="NGK2510" s="204"/>
      <c r="NGL2510" s="272"/>
      <c r="NGM2510" s="207"/>
      <c r="NGN2510" s="238"/>
      <c r="NGO2510" s="207"/>
      <c r="NGP2510" s="207"/>
      <c r="NGQ2510" s="187"/>
      <c r="NGR2510" s="187"/>
      <c r="NGS2510" s="204"/>
      <c r="NGT2510" s="272"/>
      <c r="NGU2510" s="207"/>
      <c r="NGV2510" s="238"/>
      <c r="NGW2510" s="207"/>
      <c r="NGX2510" s="207"/>
      <c r="NGY2510" s="187"/>
      <c r="NGZ2510" s="187"/>
      <c r="NHA2510" s="204"/>
      <c r="NHB2510" s="272"/>
      <c r="NHC2510" s="207"/>
      <c r="NHD2510" s="238"/>
      <c r="NHE2510" s="207"/>
      <c r="NHF2510" s="207"/>
      <c r="NHG2510" s="187"/>
      <c r="NHH2510" s="187"/>
      <c r="NHI2510" s="204"/>
      <c r="NHJ2510" s="272"/>
      <c r="NHK2510" s="207"/>
      <c r="NHL2510" s="238"/>
      <c r="NHM2510" s="207"/>
      <c r="NHN2510" s="207"/>
      <c r="NHO2510" s="187"/>
      <c r="NHP2510" s="187"/>
      <c r="NHQ2510" s="204"/>
      <c r="NHR2510" s="272"/>
      <c r="NHS2510" s="207"/>
      <c r="NHT2510" s="238"/>
      <c r="NHU2510" s="207"/>
      <c r="NHV2510" s="207"/>
      <c r="NHW2510" s="187"/>
      <c r="NHX2510" s="187"/>
      <c r="NHY2510" s="204"/>
      <c r="NHZ2510" s="272"/>
      <c r="NIA2510" s="207"/>
      <c r="NIB2510" s="238"/>
      <c r="NIC2510" s="207"/>
      <c r="NID2510" s="207"/>
      <c r="NIE2510" s="187"/>
      <c r="NIF2510" s="187"/>
      <c r="NIG2510" s="204"/>
      <c r="NIH2510" s="272"/>
      <c r="NII2510" s="207"/>
      <c r="NIJ2510" s="238"/>
      <c r="NIK2510" s="207"/>
      <c r="NIL2510" s="207"/>
      <c r="NIM2510" s="187"/>
      <c r="NIN2510" s="187"/>
      <c r="NIO2510" s="204"/>
      <c r="NIP2510" s="272"/>
      <c r="NIQ2510" s="207"/>
      <c r="NIR2510" s="238"/>
      <c r="NIS2510" s="207"/>
      <c r="NIT2510" s="207"/>
      <c r="NIU2510" s="187"/>
      <c r="NIV2510" s="187"/>
      <c r="NIW2510" s="204"/>
      <c r="NIX2510" s="272"/>
      <c r="NIY2510" s="207"/>
      <c r="NIZ2510" s="238"/>
      <c r="NJA2510" s="207"/>
      <c r="NJB2510" s="207"/>
      <c r="NJC2510" s="187"/>
      <c r="NJD2510" s="187"/>
      <c r="NJE2510" s="204"/>
      <c r="NJF2510" s="272"/>
      <c r="NJG2510" s="207"/>
      <c r="NJH2510" s="238"/>
      <c r="NJI2510" s="207"/>
      <c r="NJJ2510" s="207"/>
      <c r="NJK2510" s="187"/>
      <c r="NJL2510" s="187"/>
      <c r="NJM2510" s="204"/>
      <c r="NJN2510" s="272"/>
      <c r="NJO2510" s="207"/>
      <c r="NJP2510" s="238"/>
      <c r="NJQ2510" s="207"/>
      <c r="NJR2510" s="207"/>
      <c r="NJS2510" s="187"/>
      <c r="NJT2510" s="187"/>
      <c r="NJU2510" s="204"/>
      <c r="NJV2510" s="272"/>
      <c r="NJW2510" s="207"/>
      <c r="NJX2510" s="238"/>
      <c r="NJY2510" s="207"/>
      <c r="NJZ2510" s="207"/>
      <c r="NKA2510" s="187"/>
      <c r="NKB2510" s="187"/>
      <c r="NKC2510" s="204"/>
      <c r="NKD2510" s="272"/>
      <c r="NKE2510" s="207"/>
      <c r="NKF2510" s="238"/>
      <c r="NKG2510" s="207"/>
      <c r="NKH2510" s="207"/>
      <c r="NKI2510" s="187"/>
      <c r="NKJ2510" s="187"/>
      <c r="NKK2510" s="204"/>
      <c r="NKL2510" s="272"/>
      <c r="NKM2510" s="207"/>
      <c r="NKN2510" s="238"/>
      <c r="NKO2510" s="207"/>
      <c r="NKP2510" s="207"/>
      <c r="NKQ2510" s="187"/>
      <c r="NKR2510" s="187"/>
      <c r="NKS2510" s="204"/>
      <c r="NKT2510" s="272"/>
      <c r="NKU2510" s="207"/>
      <c r="NKV2510" s="238"/>
      <c r="NKW2510" s="207"/>
      <c r="NKX2510" s="207"/>
      <c r="NKY2510" s="187"/>
      <c r="NKZ2510" s="187"/>
      <c r="NLA2510" s="204"/>
      <c r="NLB2510" s="272"/>
      <c r="NLC2510" s="207"/>
      <c r="NLD2510" s="238"/>
      <c r="NLE2510" s="207"/>
      <c r="NLF2510" s="207"/>
      <c r="NLG2510" s="187"/>
      <c r="NLH2510" s="187"/>
      <c r="NLI2510" s="204"/>
      <c r="NLJ2510" s="272"/>
      <c r="NLK2510" s="207"/>
      <c r="NLL2510" s="238"/>
      <c r="NLM2510" s="207"/>
      <c r="NLN2510" s="207"/>
      <c r="NLO2510" s="187"/>
      <c r="NLP2510" s="187"/>
      <c r="NLQ2510" s="204"/>
      <c r="NLR2510" s="272"/>
      <c r="NLS2510" s="207"/>
      <c r="NLT2510" s="238"/>
      <c r="NLU2510" s="207"/>
      <c r="NLV2510" s="207"/>
      <c r="NLW2510" s="187"/>
      <c r="NLX2510" s="187"/>
      <c r="NLY2510" s="204"/>
      <c r="NLZ2510" s="272"/>
      <c r="NMA2510" s="207"/>
      <c r="NMB2510" s="238"/>
      <c r="NMC2510" s="207"/>
      <c r="NMD2510" s="207"/>
      <c r="NME2510" s="187"/>
      <c r="NMF2510" s="187"/>
      <c r="NMG2510" s="204"/>
      <c r="NMH2510" s="272"/>
      <c r="NMI2510" s="207"/>
      <c r="NMJ2510" s="238"/>
      <c r="NMK2510" s="207"/>
      <c r="NML2510" s="207"/>
      <c r="NMM2510" s="187"/>
      <c r="NMN2510" s="187"/>
      <c r="NMO2510" s="204"/>
      <c r="NMP2510" s="272"/>
      <c r="NMQ2510" s="207"/>
      <c r="NMR2510" s="238"/>
      <c r="NMS2510" s="207"/>
      <c r="NMT2510" s="207"/>
      <c r="NMU2510" s="187"/>
      <c r="NMV2510" s="187"/>
      <c r="NMW2510" s="204"/>
      <c r="NMX2510" s="272"/>
      <c r="NMY2510" s="207"/>
      <c r="NMZ2510" s="238"/>
      <c r="NNA2510" s="207"/>
      <c r="NNB2510" s="207"/>
      <c r="NNC2510" s="187"/>
      <c r="NND2510" s="187"/>
      <c r="NNE2510" s="204"/>
      <c r="NNF2510" s="272"/>
      <c r="NNG2510" s="207"/>
      <c r="NNH2510" s="238"/>
      <c r="NNI2510" s="207"/>
      <c r="NNJ2510" s="207"/>
      <c r="NNK2510" s="187"/>
      <c r="NNL2510" s="187"/>
      <c r="NNM2510" s="204"/>
      <c r="NNN2510" s="272"/>
      <c r="NNO2510" s="207"/>
      <c r="NNP2510" s="238"/>
      <c r="NNQ2510" s="207"/>
      <c r="NNR2510" s="207"/>
      <c r="NNS2510" s="187"/>
      <c r="NNT2510" s="187"/>
      <c r="NNU2510" s="204"/>
      <c r="NNV2510" s="272"/>
      <c r="NNW2510" s="207"/>
      <c r="NNX2510" s="238"/>
      <c r="NNY2510" s="207"/>
      <c r="NNZ2510" s="207"/>
      <c r="NOA2510" s="187"/>
      <c r="NOB2510" s="187"/>
      <c r="NOC2510" s="204"/>
      <c r="NOD2510" s="272"/>
      <c r="NOE2510" s="207"/>
      <c r="NOF2510" s="238"/>
      <c r="NOG2510" s="207"/>
      <c r="NOH2510" s="207"/>
      <c r="NOI2510" s="187"/>
      <c r="NOJ2510" s="187"/>
      <c r="NOK2510" s="204"/>
      <c r="NOL2510" s="272"/>
      <c r="NOM2510" s="207"/>
      <c r="NON2510" s="238"/>
      <c r="NOO2510" s="207"/>
      <c r="NOP2510" s="207"/>
      <c r="NOQ2510" s="187"/>
      <c r="NOR2510" s="187"/>
      <c r="NOS2510" s="204"/>
      <c r="NOT2510" s="272"/>
      <c r="NOU2510" s="207"/>
      <c r="NOV2510" s="238"/>
      <c r="NOW2510" s="207"/>
      <c r="NOX2510" s="207"/>
      <c r="NOY2510" s="187"/>
      <c r="NOZ2510" s="187"/>
      <c r="NPA2510" s="204"/>
      <c r="NPB2510" s="272"/>
      <c r="NPC2510" s="207"/>
      <c r="NPD2510" s="238"/>
      <c r="NPE2510" s="207"/>
      <c r="NPF2510" s="207"/>
      <c r="NPG2510" s="187"/>
      <c r="NPH2510" s="187"/>
      <c r="NPI2510" s="204"/>
      <c r="NPJ2510" s="272"/>
      <c r="NPK2510" s="207"/>
      <c r="NPL2510" s="238"/>
      <c r="NPM2510" s="207"/>
      <c r="NPN2510" s="207"/>
      <c r="NPO2510" s="187"/>
      <c r="NPP2510" s="187"/>
      <c r="NPQ2510" s="204"/>
      <c r="NPR2510" s="272"/>
      <c r="NPS2510" s="207"/>
      <c r="NPT2510" s="238"/>
      <c r="NPU2510" s="207"/>
      <c r="NPV2510" s="207"/>
      <c r="NPW2510" s="187"/>
      <c r="NPX2510" s="187"/>
      <c r="NPY2510" s="204"/>
      <c r="NPZ2510" s="272"/>
      <c r="NQA2510" s="207"/>
      <c r="NQB2510" s="238"/>
      <c r="NQC2510" s="207"/>
      <c r="NQD2510" s="207"/>
      <c r="NQE2510" s="187"/>
      <c r="NQF2510" s="187"/>
      <c r="NQG2510" s="204"/>
      <c r="NQH2510" s="272"/>
      <c r="NQI2510" s="207"/>
      <c r="NQJ2510" s="238"/>
      <c r="NQK2510" s="207"/>
      <c r="NQL2510" s="207"/>
      <c r="NQM2510" s="187"/>
      <c r="NQN2510" s="187"/>
      <c r="NQO2510" s="204"/>
      <c r="NQP2510" s="272"/>
      <c r="NQQ2510" s="207"/>
      <c r="NQR2510" s="238"/>
      <c r="NQS2510" s="207"/>
      <c r="NQT2510" s="207"/>
      <c r="NQU2510" s="187"/>
      <c r="NQV2510" s="187"/>
      <c r="NQW2510" s="204"/>
      <c r="NQX2510" s="272"/>
      <c r="NQY2510" s="207"/>
      <c r="NQZ2510" s="238"/>
      <c r="NRA2510" s="207"/>
      <c r="NRB2510" s="207"/>
      <c r="NRC2510" s="187"/>
      <c r="NRD2510" s="187"/>
      <c r="NRE2510" s="204"/>
      <c r="NRF2510" s="272"/>
      <c r="NRG2510" s="207"/>
      <c r="NRH2510" s="238"/>
      <c r="NRI2510" s="207"/>
      <c r="NRJ2510" s="207"/>
      <c r="NRK2510" s="187"/>
      <c r="NRL2510" s="187"/>
      <c r="NRM2510" s="204"/>
      <c r="NRN2510" s="272"/>
      <c r="NRO2510" s="207"/>
      <c r="NRP2510" s="238"/>
      <c r="NRQ2510" s="207"/>
      <c r="NRR2510" s="207"/>
      <c r="NRS2510" s="187"/>
      <c r="NRT2510" s="187"/>
      <c r="NRU2510" s="204"/>
      <c r="NRV2510" s="272"/>
      <c r="NRW2510" s="207"/>
      <c r="NRX2510" s="238"/>
      <c r="NRY2510" s="207"/>
      <c r="NRZ2510" s="207"/>
      <c r="NSA2510" s="187"/>
      <c r="NSB2510" s="187"/>
      <c r="NSC2510" s="204"/>
      <c r="NSD2510" s="272"/>
      <c r="NSE2510" s="207"/>
      <c r="NSF2510" s="238"/>
      <c r="NSG2510" s="207"/>
      <c r="NSH2510" s="207"/>
      <c r="NSI2510" s="187"/>
      <c r="NSJ2510" s="187"/>
      <c r="NSK2510" s="204"/>
      <c r="NSL2510" s="272"/>
      <c r="NSM2510" s="207"/>
      <c r="NSN2510" s="238"/>
      <c r="NSO2510" s="207"/>
      <c r="NSP2510" s="207"/>
      <c r="NSQ2510" s="187"/>
      <c r="NSR2510" s="187"/>
      <c r="NSS2510" s="204"/>
      <c r="NST2510" s="272"/>
      <c r="NSU2510" s="207"/>
      <c r="NSV2510" s="238"/>
      <c r="NSW2510" s="207"/>
      <c r="NSX2510" s="207"/>
      <c r="NSY2510" s="187"/>
      <c r="NSZ2510" s="187"/>
      <c r="NTA2510" s="204"/>
      <c r="NTB2510" s="272"/>
      <c r="NTC2510" s="207"/>
      <c r="NTD2510" s="238"/>
      <c r="NTE2510" s="207"/>
      <c r="NTF2510" s="207"/>
      <c r="NTG2510" s="187"/>
      <c r="NTH2510" s="187"/>
      <c r="NTI2510" s="204"/>
      <c r="NTJ2510" s="272"/>
      <c r="NTK2510" s="207"/>
      <c r="NTL2510" s="238"/>
      <c r="NTM2510" s="207"/>
      <c r="NTN2510" s="207"/>
      <c r="NTO2510" s="187"/>
      <c r="NTP2510" s="187"/>
      <c r="NTQ2510" s="204"/>
      <c r="NTR2510" s="272"/>
      <c r="NTS2510" s="207"/>
      <c r="NTT2510" s="238"/>
      <c r="NTU2510" s="207"/>
      <c r="NTV2510" s="207"/>
      <c r="NTW2510" s="187"/>
      <c r="NTX2510" s="187"/>
      <c r="NTY2510" s="204"/>
      <c r="NTZ2510" s="272"/>
      <c r="NUA2510" s="207"/>
      <c r="NUB2510" s="238"/>
      <c r="NUC2510" s="207"/>
      <c r="NUD2510" s="207"/>
      <c r="NUE2510" s="187"/>
      <c r="NUF2510" s="187"/>
      <c r="NUG2510" s="204"/>
      <c r="NUH2510" s="272"/>
      <c r="NUI2510" s="207"/>
      <c r="NUJ2510" s="238"/>
      <c r="NUK2510" s="207"/>
      <c r="NUL2510" s="207"/>
      <c r="NUM2510" s="187"/>
      <c r="NUN2510" s="187"/>
      <c r="NUO2510" s="204"/>
      <c r="NUP2510" s="272"/>
      <c r="NUQ2510" s="207"/>
      <c r="NUR2510" s="238"/>
      <c r="NUS2510" s="207"/>
      <c r="NUT2510" s="207"/>
      <c r="NUU2510" s="187"/>
      <c r="NUV2510" s="187"/>
      <c r="NUW2510" s="204"/>
      <c r="NUX2510" s="272"/>
      <c r="NUY2510" s="207"/>
      <c r="NUZ2510" s="238"/>
      <c r="NVA2510" s="207"/>
      <c r="NVB2510" s="207"/>
      <c r="NVC2510" s="187"/>
      <c r="NVD2510" s="187"/>
      <c r="NVE2510" s="204"/>
      <c r="NVF2510" s="272"/>
      <c r="NVG2510" s="207"/>
      <c r="NVH2510" s="238"/>
      <c r="NVI2510" s="207"/>
      <c r="NVJ2510" s="207"/>
      <c r="NVK2510" s="187"/>
      <c r="NVL2510" s="187"/>
      <c r="NVM2510" s="204"/>
      <c r="NVN2510" s="272"/>
      <c r="NVO2510" s="207"/>
      <c r="NVP2510" s="238"/>
      <c r="NVQ2510" s="207"/>
      <c r="NVR2510" s="207"/>
      <c r="NVS2510" s="187"/>
      <c r="NVT2510" s="187"/>
      <c r="NVU2510" s="204"/>
      <c r="NVV2510" s="272"/>
      <c r="NVW2510" s="207"/>
      <c r="NVX2510" s="238"/>
      <c r="NVY2510" s="207"/>
      <c r="NVZ2510" s="207"/>
      <c r="NWA2510" s="187"/>
      <c r="NWB2510" s="187"/>
      <c r="NWC2510" s="204"/>
      <c r="NWD2510" s="272"/>
      <c r="NWE2510" s="207"/>
      <c r="NWF2510" s="238"/>
      <c r="NWG2510" s="207"/>
      <c r="NWH2510" s="207"/>
      <c r="NWI2510" s="187"/>
      <c r="NWJ2510" s="187"/>
      <c r="NWK2510" s="204"/>
      <c r="NWL2510" s="272"/>
      <c r="NWM2510" s="207"/>
      <c r="NWN2510" s="238"/>
      <c r="NWO2510" s="207"/>
      <c r="NWP2510" s="207"/>
      <c r="NWQ2510" s="187"/>
      <c r="NWR2510" s="187"/>
      <c r="NWS2510" s="204"/>
      <c r="NWT2510" s="272"/>
      <c r="NWU2510" s="207"/>
      <c r="NWV2510" s="238"/>
      <c r="NWW2510" s="207"/>
      <c r="NWX2510" s="207"/>
      <c r="NWY2510" s="187"/>
      <c r="NWZ2510" s="187"/>
      <c r="NXA2510" s="204"/>
      <c r="NXB2510" s="272"/>
      <c r="NXC2510" s="207"/>
      <c r="NXD2510" s="238"/>
      <c r="NXE2510" s="207"/>
      <c r="NXF2510" s="207"/>
      <c r="NXG2510" s="187"/>
      <c r="NXH2510" s="187"/>
      <c r="NXI2510" s="204"/>
      <c r="NXJ2510" s="272"/>
      <c r="NXK2510" s="207"/>
      <c r="NXL2510" s="238"/>
      <c r="NXM2510" s="207"/>
      <c r="NXN2510" s="207"/>
      <c r="NXO2510" s="187"/>
      <c r="NXP2510" s="187"/>
      <c r="NXQ2510" s="204"/>
      <c r="NXR2510" s="272"/>
      <c r="NXS2510" s="207"/>
      <c r="NXT2510" s="238"/>
      <c r="NXU2510" s="207"/>
      <c r="NXV2510" s="207"/>
      <c r="NXW2510" s="187"/>
      <c r="NXX2510" s="187"/>
      <c r="NXY2510" s="204"/>
      <c r="NXZ2510" s="272"/>
      <c r="NYA2510" s="207"/>
      <c r="NYB2510" s="238"/>
      <c r="NYC2510" s="207"/>
      <c r="NYD2510" s="207"/>
      <c r="NYE2510" s="187"/>
      <c r="NYF2510" s="187"/>
      <c r="NYG2510" s="204"/>
      <c r="NYH2510" s="272"/>
      <c r="NYI2510" s="207"/>
      <c r="NYJ2510" s="238"/>
      <c r="NYK2510" s="207"/>
      <c r="NYL2510" s="207"/>
      <c r="NYM2510" s="187"/>
      <c r="NYN2510" s="187"/>
      <c r="NYO2510" s="204"/>
      <c r="NYP2510" s="272"/>
      <c r="NYQ2510" s="207"/>
      <c r="NYR2510" s="238"/>
      <c r="NYS2510" s="207"/>
      <c r="NYT2510" s="207"/>
      <c r="NYU2510" s="187"/>
      <c r="NYV2510" s="187"/>
      <c r="NYW2510" s="204"/>
      <c r="NYX2510" s="272"/>
      <c r="NYY2510" s="207"/>
      <c r="NYZ2510" s="238"/>
      <c r="NZA2510" s="207"/>
      <c r="NZB2510" s="207"/>
      <c r="NZC2510" s="187"/>
      <c r="NZD2510" s="187"/>
      <c r="NZE2510" s="204"/>
      <c r="NZF2510" s="272"/>
      <c r="NZG2510" s="207"/>
      <c r="NZH2510" s="238"/>
      <c r="NZI2510" s="207"/>
      <c r="NZJ2510" s="207"/>
      <c r="NZK2510" s="187"/>
      <c r="NZL2510" s="187"/>
      <c r="NZM2510" s="204"/>
      <c r="NZN2510" s="272"/>
      <c r="NZO2510" s="207"/>
      <c r="NZP2510" s="238"/>
      <c r="NZQ2510" s="207"/>
      <c r="NZR2510" s="207"/>
      <c r="NZS2510" s="187"/>
      <c r="NZT2510" s="187"/>
      <c r="NZU2510" s="204"/>
      <c r="NZV2510" s="272"/>
      <c r="NZW2510" s="207"/>
      <c r="NZX2510" s="238"/>
      <c r="NZY2510" s="207"/>
      <c r="NZZ2510" s="207"/>
      <c r="OAA2510" s="187"/>
      <c r="OAB2510" s="187"/>
      <c r="OAC2510" s="204"/>
      <c r="OAD2510" s="272"/>
      <c r="OAE2510" s="207"/>
      <c r="OAF2510" s="238"/>
      <c r="OAG2510" s="207"/>
      <c r="OAH2510" s="207"/>
      <c r="OAI2510" s="187"/>
      <c r="OAJ2510" s="187"/>
      <c r="OAK2510" s="204"/>
      <c r="OAL2510" s="272"/>
      <c r="OAM2510" s="207"/>
      <c r="OAN2510" s="238"/>
      <c r="OAO2510" s="207"/>
      <c r="OAP2510" s="207"/>
      <c r="OAQ2510" s="187"/>
      <c r="OAR2510" s="187"/>
      <c r="OAS2510" s="204"/>
      <c r="OAT2510" s="272"/>
      <c r="OAU2510" s="207"/>
      <c r="OAV2510" s="238"/>
      <c r="OAW2510" s="207"/>
      <c r="OAX2510" s="207"/>
      <c r="OAY2510" s="187"/>
      <c r="OAZ2510" s="187"/>
      <c r="OBA2510" s="204"/>
      <c r="OBB2510" s="272"/>
      <c r="OBC2510" s="207"/>
      <c r="OBD2510" s="238"/>
      <c r="OBE2510" s="207"/>
      <c r="OBF2510" s="207"/>
      <c r="OBG2510" s="187"/>
      <c r="OBH2510" s="187"/>
      <c r="OBI2510" s="204"/>
      <c r="OBJ2510" s="272"/>
      <c r="OBK2510" s="207"/>
      <c r="OBL2510" s="238"/>
      <c r="OBM2510" s="207"/>
      <c r="OBN2510" s="207"/>
      <c r="OBO2510" s="187"/>
      <c r="OBP2510" s="187"/>
      <c r="OBQ2510" s="204"/>
      <c r="OBR2510" s="272"/>
      <c r="OBS2510" s="207"/>
      <c r="OBT2510" s="238"/>
      <c r="OBU2510" s="207"/>
      <c r="OBV2510" s="207"/>
      <c r="OBW2510" s="187"/>
      <c r="OBX2510" s="187"/>
      <c r="OBY2510" s="204"/>
      <c r="OBZ2510" s="272"/>
      <c r="OCA2510" s="207"/>
      <c r="OCB2510" s="238"/>
      <c r="OCC2510" s="207"/>
      <c r="OCD2510" s="207"/>
      <c r="OCE2510" s="187"/>
      <c r="OCF2510" s="187"/>
      <c r="OCG2510" s="204"/>
      <c r="OCH2510" s="272"/>
      <c r="OCI2510" s="207"/>
      <c r="OCJ2510" s="238"/>
      <c r="OCK2510" s="207"/>
      <c r="OCL2510" s="207"/>
      <c r="OCM2510" s="187"/>
      <c r="OCN2510" s="187"/>
      <c r="OCO2510" s="204"/>
      <c r="OCP2510" s="272"/>
      <c r="OCQ2510" s="207"/>
      <c r="OCR2510" s="238"/>
      <c r="OCS2510" s="207"/>
      <c r="OCT2510" s="207"/>
      <c r="OCU2510" s="187"/>
      <c r="OCV2510" s="187"/>
      <c r="OCW2510" s="204"/>
      <c r="OCX2510" s="272"/>
      <c r="OCY2510" s="207"/>
      <c r="OCZ2510" s="238"/>
      <c r="ODA2510" s="207"/>
      <c r="ODB2510" s="207"/>
      <c r="ODC2510" s="187"/>
      <c r="ODD2510" s="187"/>
      <c r="ODE2510" s="204"/>
      <c r="ODF2510" s="272"/>
      <c r="ODG2510" s="207"/>
      <c r="ODH2510" s="238"/>
      <c r="ODI2510" s="207"/>
      <c r="ODJ2510" s="207"/>
      <c r="ODK2510" s="187"/>
      <c r="ODL2510" s="187"/>
      <c r="ODM2510" s="204"/>
      <c r="ODN2510" s="272"/>
      <c r="ODO2510" s="207"/>
      <c r="ODP2510" s="238"/>
      <c r="ODQ2510" s="207"/>
      <c r="ODR2510" s="207"/>
      <c r="ODS2510" s="187"/>
      <c r="ODT2510" s="187"/>
      <c r="ODU2510" s="204"/>
      <c r="ODV2510" s="272"/>
      <c r="ODW2510" s="207"/>
      <c r="ODX2510" s="238"/>
      <c r="ODY2510" s="207"/>
      <c r="ODZ2510" s="207"/>
      <c r="OEA2510" s="187"/>
      <c r="OEB2510" s="187"/>
      <c r="OEC2510" s="204"/>
      <c r="OED2510" s="272"/>
      <c r="OEE2510" s="207"/>
      <c r="OEF2510" s="238"/>
      <c r="OEG2510" s="207"/>
      <c r="OEH2510" s="207"/>
      <c r="OEI2510" s="187"/>
      <c r="OEJ2510" s="187"/>
      <c r="OEK2510" s="204"/>
      <c r="OEL2510" s="272"/>
      <c r="OEM2510" s="207"/>
      <c r="OEN2510" s="238"/>
      <c r="OEO2510" s="207"/>
      <c r="OEP2510" s="207"/>
      <c r="OEQ2510" s="187"/>
      <c r="OER2510" s="187"/>
      <c r="OES2510" s="204"/>
      <c r="OET2510" s="272"/>
      <c r="OEU2510" s="207"/>
      <c r="OEV2510" s="238"/>
      <c r="OEW2510" s="207"/>
      <c r="OEX2510" s="207"/>
      <c r="OEY2510" s="187"/>
      <c r="OEZ2510" s="187"/>
      <c r="OFA2510" s="204"/>
      <c r="OFB2510" s="272"/>
      <c r="OFC2510" s="207"/>
      <c r="OFD2510" s="238"/>
      <c r="OFE2510" s="207"/>
      <c r="OFF2510" s="207"/>
      <c r="OFG2510" s="187"/>
      <c r="OFH2510" s="187"/>
      <c r="OFI2510" s="204"/>
      <c r="OFJ2510" s="272"/>
      <c r="OFK2510" s="207"/>
      <c r="OFL2510" s="238"/>
      <c r="OFM2510" s="207"/>
      <c r="OFN2510" s="207"/>
      <c r="OFO2510" s="187"/>
      <c r="OFP2510" s="187"/>
      <c r="OFQ2510" s="204"/>
      <c r="OFR2510" s="272"/>
      <c r="OFS2510" s="207"/>
      <c r="OFT2510" s="238"/>
      <c r="OFU2510" s="207"/>
      <c r="OFV2510" s="207"/>
      <c r="OFW2510" s="187"/>
      <c r="OFX2510" s="187"/>
      <c r="OFY2510" s="204"/>
      <c r="OFZ2510" s="272"/>
      <c r="OGA2510" s="207"/>
      <c r="OGB2510" s="238"/>
      <c r="OGC2510" s="207"/>
      <c r="OGD2510" s="207"/>
      <c r="OGE2510" s="187"/>
      <c r="OGF2510" s="187"/>
      <c r="OGG2510" s="204"/>
      <c r="OGH2510" s="272"/>
      <c r="OGI2510" s="207"/>
      <c r="OGJ2510" s="238"/>
      <c r="OGK2510" s="207"/>
      <c r="OGL2510" s="207"/>
      <c r="OGM2510" s="187"/>
      <c r="OGN2510" s="187"/>
      <c r="OGO2510" s="204"/>
      <c r="OGP2510" s="272"/>
      <c r="OGQ2510" s="207"/>
      <c r="OGR2510" s="238"/>
      <c r="OGS2510" s="207"/>
      <c r="OGT2510" s="207"/>
      <c r="OGU2510" s="187"/>
      <c r="OGV2510" s="187"/>
      <c r="OGW2510" s="204"/>
      <c r="OGX2510" s="272"/>
      <c r="OGY2510" s="207"/>
      <c r="OGZ2510" s="238"/>
      <c r="OHA2510" s="207"/>
      <c r="OHB2510" s="207"/>
      <c r="OHC2510" s="187"/>
      <c r="OHD2510" s="187"/>
      <c r="OHE2510" s="204"/>
      <c r="OHF2510" s="272"/>
      <c r="OHG2510" s="207"/>
      <c r="OHH2510" s="238"/>
      <c r="OHI2510" s="207"/>
      <c r="OHJ2510" s="207"/>
      <c r="OHK2510" s="187"/>
      <c r="OHL2510" s="187"/>
      <c r="OHM2510" s="204"/>
      <c r="OHN2510" s="272"/>
      <c r="OHO2510" s="207"/>
      <c r="OHP2510" s="238"/>
      <c r="OHQ2510" s="207"/>
      <c r="OHR2510" s="207"/>
      <c r="OHS2510" s="187"/>
      <c r="OHT2510" s="187"/>
      <c r="OHU2510" s="204"/>
      <c r="OHV2510" s="272"/>
      <c r="OHW2510" s="207"/>
      <c r="OHX2510" s="238"/>
      <c r="OHY2510" s="207"/>
      <c r="OHZ2510" s="207"/>
      <c r="OIA2510" s="187"/>
      <c r="OIB2510" s="187"/>
      <c r="OIC2510" s="204"/>
      <c r="OID2510" s="272"/>
      <c r="OIE2510" s="207"/>
      <c r="OIF2510" s="238"/>
      <c r="OIG2510" s="207"/>
      <c r="OIH2510" s="207"/>
      <c r="OII2510" s="187"/>
      <c r="OIJ2510" s="187"/>
      <c r="OIK2510" s="204"/>
      <c r="OIL2510" s="272"/>
      <c r="OIM2510" s="207"/>
      <c r="OIN2510" s="238"/>
      <c r="OIO2510" s="207"/>
      <c r="OIP2510" s="207"/>
      <c r="OIQ2510" s="187"/>
      <c r="OIR2510" s="187"/>
      <c r="OIS2510" s="204"/>
      <c r="OIT2510" s="272"/>
      <c r="OIU2510" s="207"/>
      <c r="OIV2510" s="238"/>
      <c r="OIW2510" s="207"/>
      <c r="OIX2510" s="207"/>
      <c r="OIY2510" s="187"/>
      <c r="OIZ2510" s="187"/>
      <c r="OJA2510" s="204"/>
      <c r="OJB2510" s="272"/>
      <c r="OJC2510" s="207"/>
      <c r="OJD2510" s="238"/>
      <c r="OJE2510" s="207"/>
      <c r="OJF2510" s="207"/>
      <c r="OJG2510" s="187"/>
      <c r="OJH2510" s="187"/>
      <c r="OJI2510" s="204"/>
      <c r="OJJ2510" s="272"/>
      <c r="OJK2510" s="207"/>
      <c r="OJL2510" s="238"/>
      <c r="OJM2510" s="207"/>
      <c r="OJN2510" s="207"/>
      <c r="OJO2510" s="187"/>
      <c r="OJP2510" s="187"/>
      <c r="OJQ2510" s="204"/>
      <c r="OJR2510" s="272"/>
      <c r="OJS2510" s="207"/>
      <c r="OJT2510" s="238"/>
      <c r="OJU2510" s="207"/>
      <c r="OJV2510" s="207"/>
      <c r="OJW2510" s="187"/>
      <c r="OJX2510" s="187"/>
      <c r="OJY2510" s="204"/>
      <c r="OJZ2510" s="272"/>
      <c r="OKA2510" s="207"/>
      <c r="OKB2510" s="238"/>
      <c r="OKC2510" s="207"/>
      <c r="OKD2510" s="207"/>
      <c r="OKE2510" s="187"/>
      <c r="OKF2510" s="187"/>
      <c r="OKG2510" s="204"/>
      <c r="OKH2510" s="272"/>
      <c r="OKI2510" s="207"/>
      <c r="OKJ2510" s="238"/>
      <c r="OKK2510" s="207"/>
      <c r="OKL2510" s="207"/>
      <c r="OKM2510" s="187"/>
      <c r="OKN2510" s="187"/>
      <c r="OKO2510" s="204"/>
      <c r="OKP2510" s="272"/>
      <c r="OKQ2510" s="207"/>
      <c r="OKR2510" s="238"/>
      <c r="OKS2510" s="207"/>
      <c r="OKT2510" s="207"/>
      <c r="OKU2510" s="187"/>
      <c r="OKV2510" s="187"/>
      <c r="OKW2510" s="204"/>
      <c r="OKX2510" s="272"/>
      <c r="OKY2510" s="207"/>
      <c r="OKZ2510" s="238"/>
      <c r="OLA2510" s="207"/>
      <c r="OLB2510" s="207"/>
      <c r="OLC2510" s="187"/>
      <c r="OLD2510" s="187"/>
      <c r="OLE2510" s="204"/>
      <c r="OLF2510" s="272"/>
      <c r="OLG2510" s="207"/>
      <c r="OLH2510" s="238"/>
      <c r="OLI2510" s="207"/>
      <c r="OLJ2510" s="207"/>
      <c r="OLK2510" s="187"/>
      <c r="OLL2510" s="187"/>
      <c r="OLM2510" s="204"/>
      <c r="OLN2510" s="272"/>
      <c r="OLO2510" s="207"/>
      <c r="OLP2510" s="238"/>
      <c r="OLQ2510" s="207"/>
      <c r="OLR2510" s="207"/>
      <c r="OLS2510" s="187"/>
      <c r="OLT2510" s="187"/>
      <c r="OLU2510" s="204"/>
      <c r="OLV2510" s="272"/>
      <c r="OLW2510" s="207"/>
      <c r="OLX2510" s="238"/>
      <c r="OLY2510" s="207"/>
      <c r="OLZ2510" s="207"/>
      <c r="OMA2510" s="187"/>
      <c r="OMB2510" s="187"/>
      <c r="OMC2510" s="204"/>
      <c r="OMD2510" s="272"/>
      <c r="OME2510" s="207"/>
      <c r="OMF2510" s="238"/>
      <c r="OMG2510" s="207"/>
      <c r="OMH2510" s="207"/>
      <c r="OMI2510" s="187"/>
      <c r="OMJ2510" s="187"/>
      <c r="OMK2510" s="204"/>
      <c r="OML2510" s="272"/>
      <c r="OMM2510" s="207"/>
      <c r="OMN2510" s="238"/>
      <c r="OMO2510" s="207"/>
      <c r="OMP2510" s="207"/>
      <c r="OMQ2510" s="187"/>
      <c r="OMR2510" s="187"/>
      <c r="OMS2510" s="204"/>
      <c r="OMT2510" s="272"/>
      <c r="OMU2510" s="207"/>
      <c r="OMV2510" s="238"/>
      <c r="OMW2510" s="207"/>
      <c r="OMX2510" s="207"/>
      <c r="OMY2510" s="187"/>
      <c r="OMZ2510" s="187"/>
      <c r="ONA2510" s="204"/>
      <c r="ONB2510" s="272"/>
      <c r="ONC2510" s="207"/>
      <c r="OND2510" s="238"/>
      <c r="ONE2510" s="207"/>
      <c r="ONF2510" s="207"/>
      <c r="ONG2510" s="187"/>
      <c r="ONH2510" s="187"/>
      <c r="ONI2510" s="204"/>
      <c r="ONJ2510" s="272"/>
      <c r="ONK2510" s="207"/>
      <c r="ONL2510" s="238"/>
      <c r="ONM2510" s="207"/>
      <c r="ONN2510" s="207"/>
      <c r="ONO2510" s="187"/>
      <c r="ONP2510" s="187"/>
      <c r="ONQ2510" s="204"/>
      <c r="ONR2510" s="272"/>
      <c r="ONS2510" s="207"/>
      <c r="ONT2510" s="238"/>
      <c r="ONU2510" s="207"/>
      <c r="ONV2510" s="207"/>
      <c r="ONW2510" s="187"/>
      <c r="ONX2510" s="187"/>
      <c r="ONY2510" s="204"/>
      <c r="ONZ2510" s="272"/>
      <c r="OOA2510" s="207"/>
      <c r="OOB2510" s="238"/>
      <c r="OOC2510" s="207"/>
      <c r="OOD2510" s="207"/>
      <c r="OOE2510" s="187"/>
      <c r="OOF2510" s="187"/>
      <c r="OOG2510" s="204"/>
      <c r="OOH2510" s="272"/>
      <c r="OOI2510" s="207"/>
      <c r="OOJ2510" s="238"/>
      <c r="OOK2510" s="207"/>
      <c r="OOL2510" s="207"/>
      <c r="OOM2510" s="187"/>
      <c r="OON2510" s="187"/>
      <c r="OOO2510" s="204"/>
      <c r="OOP2510" s="272"/>
      <c r="OOQ2510" s="207"/>
      <c r="OOR2510" s="238"/>
      <c r="OOS2510" s="207"/>
      <c r="OOT2510" s="207"/>
      <c r="OOU2510" s="187"/>
      <c r="OOV2510" s="187"/>
      <c r="OOW2510" s="204"/>
      <c r="OOX2510" s="272"/>
      <c r="OOY2510" s="207"/>
      <c r="OOZ2510" s="238"/>
      <c r="OPA2510" s="207"/>
      <c r="OPB2510" s="207"/>
      <c r="OPC2510" s="187"/>
      <c r="OPD2510" s="187"/>
      <c r="OPE2510" s="204"/>
      <c r="OPF2510" s="272"/>
      <c r="OPG2510" s="207"/>
      <c r="OPH2510" s="238"/>
      <c r="OPI2510" s="207"/>
      <c r="OPJ2510" s="207"/>
      <c r="OPK2510" s="187"/>
      <c r="OPL2510" s="187"/>
      <c r="OPM2510" s="204"/>
      <c r="OPN2510" s="272"/>
      <c r="OPO2510" s="207"/>
      <c r="OPP2510" s="238"/>
      <c r="OPQ2510" s="207"/>
      <c r="OPR2510" s="207"/>
      <c r="OPS2510" s="187"/>
      <c r="OPT2510" s="187"/>
      <c r="OPU2510" s="204"/>
      <c r="OPV2510" s="272"/>
      <c r="OPW2510" s="207"/>
      <c r="OPX2510" s="238"/>
      <c r="OPY2510" s="207"/>
      <c r="OPZ2510" s="207"/>
      <c r="OQA2510" s="187"/>
      <c r="OQB2510" s="187"/>
      <c r="OQC2510" s="204"/>
      <c r="OQD2510" s="272"/>
      <c r="OQE2510" s="207"/>
      <c r="OQF2510" s="238"/>
      <c r="OQG2510" s="207"/>
      <c r="OQH2510" s="207"/>
      <c r="OQI2510" s="187"/>
      <c r="OQJ2510" s="187"/>
      <c r="OQK2510" s="204"/>
      <c r="OQL2510" s="272"/>
      <c r="OQM2510" s="207"/>
      <c r="OQN2510" s="238"/>
      <c r="OQO2510" s="207"/>
      <c r="OQP2510" s="207"/>
      <c r="OQQ2510" s="187"/>
      <c r="OQR2510" s="187"/>
      <c r="OQS2510" s="204"/>
      <c r="OQT2510" s="272"/>
      <c r="OQU2510" s="207"/>
      <c r="OQV2510" s="238"/>
      <c r="OQW2510" s="207"/>
      <c r="OQX2510" s="207"/>
      <c r="OQY2510" s="187"/>
      <c r="OQZ2510" s="187"/>
      <c r="ORA2510" s="204"/>
      <c r="ORB2510" s="272"/>
      <c r="ORC2510" s="207"/>
      <c r="ORD2510" s="238"/>
      <c r="ORE2510" s="207"/>
      <c r="ORF2510" s="207"/>
      <c r="ORG2510" s="187"/>
      <c r="ORH2510" s="187"/>
      <c r="ORI2510" s="204"/>
      <c r="ORJ2510" s="272"/>
      <c r="ORK2510" s="207"/>
      <c r="ORL2510" s="238"/>
      <c r="ORM2510" s="207"/>
      <c r="ORN2510" s="207"/>
      <c r="ORO2510" s="187"/>
      <c r="ORP2510" s="187"/>
      <c r="ORQ2510" s="204"/>
      <c r="ORR2510" s="272"/>
      <c r="ORS2510" s="207"/>
      <c r="ORT2510" s="238"/>
      <c r="ORU2510" s="207"/>
      <c r="ORV2510" s="207"/>
      <c r="ORW2510" s="187"/>
      <c r="ORX2510" s="187"/>
      <c r="ORY2510" s="204"/>
      <c r="ORZ2510" s="272"/>
      <c r="OSA2510" s="207"/>
      <c r="OSB2510" s="238"/>
      <c r="OSC2510" s="207"/>
      <c r="OSD2510" s="207"/>
      <c r="OSE2510" s="187"/>
      <c r="OSF2510" s="187"/>
      <c r="OSG2510" s="204"/>
      <c r="OSH2510" s="272"/>
      <c r="OSI2510" s="207"/>
      <c r="OSJ2510" s="238"/>
      <c r="OSK2510" s="207"/>
      <c r="OSL2510" s="207"/>
      <c r="OSM2510" s="187"/>
      <c r="OSN2510" s="187"/>
      <c r="OSO2510" s="204"/>
      <c r="OSP2510" s="272"/>
      <c r="OSQ2510" s="207"/>
      <c r="OSR2510" s="238"/>
      <c r="OSS2510" s="207"/>
      <c r="OST2510" s="207"/>
      <c r="OSU2510" s="187"/>
      <c r="OSV2510" s="187"/>
      <c r="OSW2510" s="204"/>
      <c r="OSX2510" s="272"/>
      <c r="OSY2510" s="207"/>
      <c r="OSZ2510" s="238"/>
      <c r="OTA2510" s="207"/>
      <c r="OTB2510" s="207"/>
      <c r="OTC2510" s="187"/>
      <c r="OTD2510" s="187"/>
      <c r="OTE2510" s="204"/>
      <c r="OTF2510" s="272"/>
      <c r="OTG2510" s="207"/>
      <c r="OTH2510" s="238"/>
      <c r="OTI2510" s="207"/>
      <c r="OTJ2510" s="207"/>
      <c r="OTK2510" s="187"/>
      <c r="OTL2510" s="187"/>
      <c r="OTM2510" s="204"/>
      <c r="OTN2510" s="272"/>
      <c r="OTO2510" s="207"/>
      <c r="OTP2510" s="238"/>
      <c r="OTQ2510" s="207"/>
      <c r="OTR2510" s="207"/>
      <c r="OTS2510" s="187"/>
      <c r="OTT2510" s="187"/>
      <c r="OTU2510" s="204"/>
      <c r="OTV2510" s="272"/>
      <c r="OTW2510" s="207"/>
      <c r="OTX2510" s="238"/>
      <c r="OTY2510" s="207"/>
      <c r="OTZ2510" s="207"/>
      <c r="OUA2510" s="187"/>
      <c r="OUB2510" s="187"/>
      <c r="OUC2510" s="204"/>
      <c r="OUD2510" s="272"/>
      <c r="OUE2510" s="207"/>
      <c r="OUF2510" s="238"/>
      <c r="OUG2510" s="207"/>
      <c r="OUH2510" s="207"/>
      <c r="OUI2510" s="187"/>
      <c r="OUJ2510" s="187"/>
      <c r="OUK2510" s="204"/>
      <c r="OUL2510" s="272"/>
      <c r="OUM2510" s="207"/>
      <c r="OUN2510" s="238"/>
      <c r="OUO2510" s="207"/>
      <c r="OUP2510" s="207"/>
      <c r="OUQ2510" s="187"/>
      <c r="OUR2510" s="187"/>
      <c r="OUS2510" s="204"/>
      <c r="OUT2510" s="272"/>
      <c r="OUU2510" s="207"/>
      <c r="OUV2510" s="238"/>
      <c r="OUW2510" s="207"/>
      <c r="OUX2510" s="207"/>
      <c r="OUY2510" s="187"/>
      <c r="OUZ2510" s="187"/>
      <c r="OVA2510" s="204"/>
      <c r="OVB2510" s="272"/>
      <c r="OVC2510" s="207"/>
      <c r="OVD2510" s="238"/>
      <c r="OVE2510" s="207"/>
      <c r="OVF2510" s="207"/>
      <c r="OVG2510" s="187"/>
      <c r="OVH2510" s="187"/>
      <c r="OVI2510" s="204"/>
      <c r="OVJ2510" s="272"/>
      <c r="OVK2510" s="207"/>
      <c r="OVL2510" s="238"/>
      <c r="OVM2510" s="207"/>
      <c r="OVN2510" s="207"/>
      <c r="OVO2510" s="187"/>
      <c r="OVP2510" s="187"/>
      <c r="OVQ2510" s="204"/>
      <c r="OVR2510" s="272"/>
      <c r="OVS2510" s="207"/>
      <c r="OVT2510" s="238"/>
      <c r="OVU2510" s="207"/>
      <c r="OVV2510" s="207"/>
      <c r="OVW2510" s="187"/>
      <c r="OVX2510" s="187"/>
      <c r="OVY2510" s="204"/>
      <c r="OVZ2510" s="272"/>
      <c r="OWA2510" s="207"/>
      <c r="OWB2510" s="238"/>
      <c r="OWC2510" s="207"/>
      <c r="OWD2510" s="207"/>
      <c r="OWE2510" s="187"/>
      <c r="OWF2510" s="187"/>
      <c r="OWG2510" s="204"/>
      <c r="OWH2510" s="272"/>
      <c r="OWI2510" s="207"/>
      <c r="OWJ2510" s="238"/>
      <c r="OWK2510" s="207"/>
      <c r="OWL2510" s="207"/>
      <c r="OWM2510" s="187"/>
      <c r="OWN2510" s="187"/>
      <c r="OWO2510" s="204"/>
      <c r="OWP2510" s="272"/>
      <c r="OWQ2510" s="207"/>
      <c r="OWR2510" s="238"/>
      <c r="OWS2510" s="207"/>
      <c r="OWT2510" s="207"/>
      <c r="OWU2510" s="187"/>
      <c r="OWV2510" s="187"/>
      <c r="OWW2510" s="204"/>
      <c r="OWX2510" s="272"/>
      <c r="OWY2510" s="207"/>
      <c r="OWZ2510" s="238"/>
      <c r="OXA2510" s="207"/>
      <c r="OXB2510" s="207"/>
      <c r="OXC2510" s="187"/>
      <c r="OXD2510" s="187"/>
      <c r="OXE2510" s="204"/>
      <c r="OXF2510" s="272"/>
      <c r="OXG2510" s="207"/>
      <c r="OXH2510" s="238"/>
      <c r="OXI2510" s="207"/>
      <c r="OXJ2510" s="207"/>
      <c r="OXK2510" s="187"/>
      <c r="OXL2510" s="187"/>
      <c r="OXM2510" s="204"/>
      <c r="OXN2510" s="272"/>
      <c r="OXO2510" s="207"/>
      <c r="OXP2510" s="238"/>
      <c r="OXQ2510" s="207"/>
      <c r="OXR2510" s="207"/>
      <c r="OXS2510" s="187"/>
      <c r="OXT2510" s="187"/>
      <c r="OXU2510" s="204"/>
      <c r="OXV2510" s="272"/>
      <c r="OXW2510" s="207"/>
      <c r="OXX2510" s="238"/>
      <c r="OXY2510" s="207"/>
      <c r="OXZ2510" s="207"/>
      <c r="OYA2510" s="187"/>
      <c r="OYB2510" s="187"/>
      <c r="OYC2510" s="204"/>
      <c r="OYD2510" s="272"/>
      <c r="OYE2510" s="207"/>
      <c r="OYF2510" s="238"/>
      <c r="OYG2510" s="207"/>
      <c r="OYH2510" s="207"/>
      <c r="OYI2510" s="187"/>
      <c r="OYJ2510" s="187"/>
      <c r="OYK2510" s="204"/>
      <c r="OYL2510" s="272"/>
      <c r="OYM2510" s="207"/>
      <c r="OYN2510" s="238"/>
      <c r="OYO2510" s="207"/>
      <c r="OYP2510" s="207"/>
      <c r="OYQ2510" s="187"/>
      <c r="OYR2510" s="187"/>
      <c r="OYS2510" s="204"/>
      <c r="OYT2510" s="272"/>
      <c r="OYU2510" s="207"/>
      <c r="OYV2510" s="238"/>
      <c r="OYW2510" s="207"/>
      <c r="OYX2510" s="207"/>
      <c r="OYY2510" s="187"/>
      <c r="OYZ2510" s="187"/>
      <c r="OZA2510" s="204"/>
      <c r="OZB2510" s="272"/>
      <c r="OZC2510" s="207"/>
      <c r="OZD2510" s="238"/>
      <c r="OZE2510" s="207"/>
      <c r="OZF2510" s="207"/>
      <c r="OZG2510" s="187"/>
      <c r="OZH2510" s="187"/>
      <c r="OZI2510" s="204"/>
      <c r="OZJ2510" s="272"/>
      <c r="OZK2510" s="207"/>
      <c r="OZL2510" s="238"/>
      <c r="OZM2510" s="207"/>
      <c r="OZN2510" s="207"/>
      <c r="OZO2510" s="187"/>
      <c r="OZP2510" s="187"/>
      <c r="OZQ2510" s="204"/>
      <c r="OZR2510" s="272"/>
      <c r="OZS2510" s="207"/>
      <c r="OZT2510" s="238"/>
      <c r="OZU2510" s="207"/>
      <c r="OZV2510" s="207"/>
      <c r="OZW2510" s="187"/>
      <c r="OZX2510" s="187"/>
      <c r="OZY2510" s="204"/>
      <c r="OZZ2510" s="272"/>
      <c r="PAA2510" s="207"/>
      <c r="PAB2510" s="238"/>
      <c r="PAC2510" s="207"/>
      <c r="PAD2510" s="207"/>
      <c r="PAE2510" s="187"/>
      <c r="PAF2510" s="187"/>
      <c r="PAG2510" s="204"/>
      <c r="PAH2510" s="272"/>
      <c r="PAI2510" s="207"/>
      <c r="PAJ2510" s="238"/>
      <c r="PAK2510" s="207"/>
      <c r="PAL2510" s="207"/>
      <c r="PAM2510" s="187"/>
      <c r="PAN2510" s="187"/>
      <c r="PAO2510" s="204"/>
      <c r="PAP2510" s="272"/>
      <c r="PAQ2510" s="207"/>
      <c r="PAR2510" s="238"/>
      <c r="PAS2510" s="207"/>
      <c r="PAT2510" s="207"/>
      <c r="PAU2510" s="187"/>
      <c r="PAV2510" s="187"/>
      <c r="PAW2510" s="204"/>
      <c r="PAX2510" s="272"/>
      <c r="PAY2510" s="207"/>
      <c r="PAZ2510" s="238"/>
      <c r="PBA2510" s="207"/>
      <c r="PBB2510" s="207"/>
      <c r="PBC2510" s="187"/>
      <c r="PBD2510" s="187"/>
      <c r="PBE2510" s="204"/>
      <c r="PBF2510" s="272"/>
      <c r="PBG2510" s="207"/>
      <c r="PBH2510" s="238"/>
      <c r="PBI2510" s="207"/>
      <c r="PBJ2510" s="207"/>
      <c r="PBK2510" s="187"/>
      <c r="PBL2510" s="187"/>
      <c r="PBM2510" s="204"/>
      <c r="PBN2510" s="272"/>
      <c r="PBO2510" s="207"/>
      <c r="PBP2510" s="238"/>
      <c r="PBQ2510" s="207"/>
      <c r="PBR2510" s="207"/>
      <c r="PBS2510" s="187"/>
      <c r="PBT2510" s="187"/>
      <c r="PBU2510" s="204"/>
      <c r="PBV2510" s="272"/>
      <c r="PBW2510" s="207"/>
      <c r="PBX2510" s="238"/>
      <c r="PBY2510" s="207"/>
      <c r="PBZ2510" s="207"/>
      <c r="PCA2510" s="187"/>
      <c r="PCB2510" s="187"/>
      <c r="PCC2510" s="204"/>
      <c r="PCD2510" s="272"/>
      <c r="PCE2510" s="207"/>
      <c r="PCF2510" s="238"/>
      <c r="PCG2510" s="207"/>
      <c r="PCH2510" s="207"/>
      <c r="PCI2510" s="187"/>
      <c r="PCJ2510" s="187"/>
      <c r="PCK2510" s="204"/>
      <c r="PCL2510" s="272"/>
      <c r="PCM2510" s="207"/>
      <c r="PCN2510" s="238"/>
      <c r="PCO2510" s="207"/>
      <c r="PCP2510" s="207"/>
      <c r="PCQ2510" s="187"/>
      <c r="PCR2510" s="187"/>
      <c r="PCS2510" s="204"/>
      <c r="PCT2510" s="272"/>
      <c r="PCU2510" s="207"/>
      <c r="PCV2510" s="238"/>
      <c r="PCW2510" s="207"/>
      <c r="PCX2510" s="207"/>
      <c r="PCY2510" s="187"/>
      <c r="PCZ2510" s="187"/>
      <c r="PDA2510" s="204"/>
      <c r="PDB2510" s="272"/>
      <c r="PDC2510" s="207"/>
      <c r="PDD2510" s="238"/>
      <c r="PDE2510" s="207"/>
      <c r="PDF2510" s="207"/>
      <c r="PDG2510" s="187"/>
      <c r="PDH2510" s="187"/>
      <c r="PDI2510" s="204"/>
      <c r="PDJ2510" s="272"/>
      <c r="PDK2510" s="207"/>
      <c r="PDL2510" s="238"/>
      <c r="PDM2510" s="207"/>
      <c r="PDN2510" s="207"/>
      <c r="PDO2510" s="187"/>
      <c r="PDP2510" s="187"/>
      <c r="PDQ2510" s="204"/>
      <c r="PDR2510" s="272"/>
      <c r="PDS2510" s="207"/>
      <c r="PDT2510" s="238"/>
      <c r="PDU2510" s="207"/>
      <c r="PDV2510" s="207"/>
      <c r="PDW2510" s="187"/>
      <c r="PDX2510" s="187"/>
      <c r="PDY2510" s="204"/>
      <c r="PDZ2510" s="272"/>
      <c r="PEA2510" s="207"/>
      <c r="PEB2510" s="238"/>
      <c r="PEC2510" s="207"/>
      <c r="PED2510" s="207"/>
      <c r="PEE2510" s="187"/>
      <c r="PEF2510" s="187"/>
      <c r="PEG2510" s="204"/>
      <c r="PEH2510" s="272"/>
      <c r="PEI2510" s="207"/>
      <c r="PEJ2510" s="238"/>
      <c r="PEK2510" s="207"/>
      <c r="PEL2510" s="207"/>
      <c r="PEM2510" s="187"/>
      <c r="PEN2510" s="187"/>
      <c r="PEO2510" s="204"/>
      <c r="PEP2510" s="272"/>
      <c r="PEQ2510" s="207"/>
      <c r="PER2510" s="238"/>
      <c r="PES2510" s="207"/>
      <c r="PET2510" s="207"/>
      <c r="PEU2510" s="187"/>
      <c r="PEV2510" s="187"/>
      <c r="PEW2510" s="204"/>
      <c r="PEX2510" s="272"/>
      <c r="PEY2510" s="207"/>
      <c r="PEZ2510" s="238"/>
      <c r="PFA2510" s="207"/>
      <c r="PFB2510" s="207"/>
      <c r="PFC2510" s="187"/>
      <c r="PFD2510" s="187"/>
      <c r="PFE2510" s="204"/>
      <c r="PFF2510" s="272"/>
      <c r="PFG2510" s="207"/>
      <c r="PFH2510" s="238"/>
      <c r="PFI2510" s="207"/>
      <c r="PFJ2510" s="207"/>
      <c r="PFK2510" s="187"/>
      <c r="PFL2510" s="187"/>
      <c r="PFM2510" s="204"/>
      <c r="PFN2510" s="272"/>
      <c r="PFO2510" s="207"/>
      <c r="PFP2510" s="238"/>
      <c r="PFQ2510" s="207"/>
      <c r="PFR2510" s="207"/>
      <c r="PFS2510" s="187"/>
      <c r="PFT2510" s="187"/>
      <c r="PFU2510" s="204"/>
      <c r="PFV2510" s="272"/>
      <c r="PFW2510" s="207"/>
      <c r="PFX2510" s="238"/>
      <c r="PFY2510" s="207"/>
      <c r="PFZ2510" s="207"/>
      <c r="PGA2510" s="187"/>
      <c r="PGB2510" s="187"/>
      <c r="PGC2510" s="204"/>
      <c r="PGD2510" s="272"/>
      <c r="PGE2510" s="207"/>
      <c r="PGF2510" s="238"/>
      <c r="PGG2510" s="207"/>
      <c r="PGH2510" s="207"/>
      <c r="PGI2510" s="187"/>
      <c r="PGJ2510" s="187"/>
      <c r="PGK2510" s="204"/>
      <c r="PGL2510" s="272"/>
      <c r="PGM2510" s="207"/>
      <c r="PGN2510" s="238"/>
      <c r="PGO2510" s="207"/>
      <c r="PGP2510" s="207"/>
      <c r="PGQ2510" s="187"/>
      <c r="PGR2510" s="187"/>
      <c r="PGS2510" s="204"/>
      <c r="PGT2510" s="272"/>
      <c r="PGU2510" s="207"/>
      <c r="PGV2510" s="238"/>
      <c r="PGW2510" s="207"/>
      <c r="PGX2510" s="207"/>
      <c r="PGY2510" s="187"/>
      <c r="PGZ2510" s="187"/>
      <c r="PHA2510" s="204"/>
      <c r="PHB2510" s="272"/>
      <c r="PHC2510" s="207"/>
      <c r="PHD2510" s="238"/>
      <c r="PHE2510" s="207"/>
      <c r="PHF2510" s="207"/>
      <c r="PHG2510" s="187"/>
      <c r="PHH2510" s="187"/>
      <c r="PHI2510" s="204"/>
      <c r="PHJ2510" s="272"/>
      <c r="PHK2510" s="207"/>
      <c r="PHL2510" s="238"/>
      <c r="PHM2510" s="207"/>
      <c r="PHN2510" s="207"/>
      <c r="PHO2510" s="187"/>
      <c r="PHP2510" s="187"/>
      <c r="PHQ2510" s="204"/>
      <c r="PHR2510" s="272"/>
      <c r="PHS2510" s="207"/>
      <c r="PHT2510" s="238"/>
      <c r="PHU2510" s="207"/>
      <c r="PHV2510" s="207"/>
      <c r="PHW2510" s="187"/>
      <c r="PHX2510" s="187"/>
      <c r="PHY2510" s="204"/>
      <c r="PHZ2510" s="272"/>
      <c r="PIA2510" s="207"/>
      <c r="PIB2510" s="238"/>
      <c r="PIC2510" s="207"/>
      <c r="PID2510" s="207"/>
      <c r="PIE2510" s="187"/>
      <c r="PIF2510" s="187"/>
      <c r="PIG2510" s="204"/>
      <c r="PIH2510" s="272"/>
      <c r="PII2510" s="207"/>
      <c r="PIJ2510" s="238"/>
      <c r="PIK2510" s="207"/>
      <c r="PIL2510" s="207"/>
      <c r="PIM2510" s="187"/>
      <c r="PIN2510" s="187"/>
      <c r="PIO2510" s="204"/>
      <c r="PIP2510" s="272"/>
      <c r="PIQ2510" s="207"/>
      <c r="PIR2510" s="238"/>
      <c r="PIS2510" s="207"/>
      <c r="PIT2510" s="207"/>
      <c r="PIU2510" s="187"/>
      <c r="PIV2510" s="187"/>
      <c r="PIW2510" s="204"/>
      <c r="PIX2510" s="272"/>
      <c r="PIY2510" s="207"/>
      <c r="PIZ2510" s="238"/>
      <c r="PJA2510" s="207"/>
      <c r="PJB2510" s="207"/>
      <c r="PJC2510" s="187"/>
      <c r="PJD2510" s="187"/>
      <c r="PJE2510" s="204"/>
      <c r="PJF2510" s="272"/>
      <c r="PJG2510" s="207"/>
      <c r="PJH2510" s="238"/>
      <c r="PJI2510" s="207"/>
      <c r="PJJ2510" s="207"/>
      <c r="PJK2510" s="187"/>
      <c r="PJL2510" s="187"/>
      <c r="PJM2510" s="204"/>
      <c r="PJN2510" s="272"/>
      <c r="PJO2510" s="207"/>
      <c r="PJP2510" s="238"/>
      <c r="PJQ2510" s="207"/>
      <c r="PJR2510" s="207"/>
      <c r="PJS2510" s="187"/>
      <c r="PJT2510" s="187"/>
      <c r="PJU2510" s="204"/>
      <c r="PJV2510" s="272"/>
      <c r="PJW2510" s="207"/>
      <c r="PJX2510" s="238"/>
      <c r="PJY2510" s="207"/>
      <c r="PJZ2510" s="207"/>
      <c r="PKA2510" s="187"/>
      <c r="PKB2510" s="187"/>
      <c r="PKC2510" s="204"/>
      <c r="PKD2510" s="272"/>
      <c r="PKE2510" s="207"/>
      <c r="PKF2510" s="238"/>
      <c r="PKG2510" s="207"/>
      <c r="PKH2510" s="207"/>
      <c r="PKI2510" s="187"/>
      <c r="PKJ2510" s="187"/>
      <c r="PKK2510" s="204"/>
      <c r="PKL2510" s="272"/>
      <c r="PKM2510" s="207"/>
      <c r="PKN2510" s="238"/>
      <c r="PKO2510" s="207"/>
      <c r="PKP2510" s="207"/>
      <c r="PKQ2510" s="187"/>
      <c r="PKR2510" s="187"/>
      <c r="PKS2510" s="204"/>
      <c r="PKT2510" s="272"/>
      <c r="PKU2510" s="207"/>
      <c r="PKV2510" s="238"/>
      <c r="PKW2510" s="207"/>
      <c r="PKX2510" s="207"/>
      <c r="PKY2510" s="187"/>
      <c r="PKZ2510" s="187"/>
      <c r="PLA2510" s="204"/>
      <c r="PLB2510" s="272"/>
      <c r="PLC2510" s="207"/>
      <c r="PLD2510" s="238"/>
      <c r="PLE2510" s="207"/>
      <c r="PLF2510" s="207"/>
      <c r="PLG2510" s="187"/>
      <c r="PLH2510" s="187"/>
      <c r="PLI2510" s="204"/>
      <c r="PLJ2510" s="272"/>
      <c r="PLK2510" s="207"/>
      <c r="PLL2510" s="238"/>
      <c r="PLM2510" s="207"/>
      <c r="PLN2510" s="207"/>
      <c r="PLO2510" s="187"/>
      <c r="PLP2510" s="187"/>
      <c r="PLQ2510" s="204"/>
      <c r="PLR2510" s="272"/>
      <c r="PLS2510" s="207"/>
      <c r="PLT2510" s="238"/>
      <c r="PLU2510" s="207"/>
      <c r="PLV2510" s="207"/>
      <c r="PLW2510" s="187"/>
      <c r="PLX2510" s="187"/>
      <c r="PLY2510" s="204"/>
      <c r="PLZ2510" s="272"/>
      <c r="PMA2510" s="207"/>
      <c r="PMB2510" s="238"/>
      <c r="PMC2510" s="207"/>
      <c r="PMD2510" s="207"/>
      <c r="PME2510" s="187"/>
      <c r="PMF2510" s="187"/>
      <c r="PMG2510" s="204"/>
      <c r="PMH2510" s="272"/>
      <c r="PMI2510" s="207"/>
      <c r="PMJ2510" s="238"/>
      <c r="PMK2510" s="207"/>
      <c r="PML2510" s="207"/>
      <c r="PMM2510" s="187"/>
      <c r="PMN2510" s="187"/>
      <c r="PMO2510" s="204"/>
      <c r="PMP2510" s="272"/>
      <c r="PMQ2510" s="207"/>
      <c r="PMR2510" s="238"/>
      <c r="PMS2510" s="207"/>
      <c r="PMT2510" s="207"/>
      <c r="PMU2510" s="187"/>
      <c r="PMV2510" s="187"/>
      <c r="PMW2510" s="204"/>
      <c r="PMX2510" s="272"/>
      <c r="PMY2510" s="207"/>
      <c r="PMZ2510" s="238"/>
      <c r="PNA2510" s="207"/>
      <c r="PNB2510" s="207"/>
      <c r="PNC2510" s="187"/>
      <c r="PND2510" s="187"/>
      <c r="PNE2510" s="204"/>
      <c r="PNF2510" s="272"/>
      <c r="PNG2510" s="207"/>
      <c r="PNH2510" s="238"/>
      <c r="PNI2510" s="207"/>
      <c r="PNJ2510" s="207"/>
      <c r="PNK2510" s="187"/>
      <c r="PNL2510" s="187"/>
      <c r="PNM2510" s="204"/>
      <c r="PNN2510" s="272"/>
      <c r="PNO2510" s="207"/>
      <c r="PNP2510" s="238"/>
      <c r="PNQ2510" s="207"/>
      <c r="PNR2510" s="207"/>
      <c r="PNS2510" s="187"/>
      <c r="PNT2510" s="187"/>
      <c r="PNU2510" s="204"/>
      <c r="PNV2510" s="272"/>
      <c r="PNW2510" s="207"/>
      <c r="PNX2510" s="238"/>
      <c r="PNY2510" s="207"/>
      <c r="PNZ2510" s="207"/>
      <c r="POA2510" s="187"/>
      <c r="POB2510" s="187"/>
      <c r="POC2510" s="204"/>
      <c r="POD2510" s="272"/>
      <c r="POE2510" s="207"/>
      <c r="POF2510" s="238"/>
      <c r="POG2510" s="207"/>
      <c r="POH2510" s="207"/>
      <c r="POI2510" s="187"/>
      <c r="POJ2510" s="187"/>
      <c r="POK2510" s="204"/>
      <c r="POL2510" s="272"/>
      <c r="POM2510" s="207"/>
      <c r="PON2510" s="238"/>
      <c r="POO2510" s="207"/>
      <c r="POP2510" s="207"/>
      <c r="POQ2510" s="187"/>
      <c r="POR2510" s="187"/>
      <c r="POS2510" s="204"/>
      <c r="POT2510" s="272"/>
      <c r="POU2510" s="207"/>
      <c r="POV2510" s="238"/>
      <c r="POW2510" s="207"/>
      <c r="POX2510" s="207"/>
      <c r="POY2510" s="187"/>
      <c r="POZ2510" s="187"/>
      <c r="PPA2510" s="204"/>
      <c r="PPB2510" s="272"/>
      <c r="PPC2510" s="207"/>
      <c r="PPD2510" s="238"/>
      <c r="PPE2510" s="207"/>
      <c r="PPF2510" s="207"/>
      <c r="PPG2510" s="187"/>
      <c r="PPH2510" s="187"/>
      <c r="PPI2510" s="204"/>
      <c r="PPJ2510" s="272"/>
      <c r="PPK2510" s="207"/>
      <c r="PPL2510" s="238"/>
      <c r="PPM2510" s="207"/>
      <c r="PPN2510" s="207"/>
      <c r="PPO2510" s="187"/>
      <c r="PPP2510" s="187"/>
      <c r="PPQ2510" s="204"/>
      <c r="PPR2510" s="272"/>
      <c r="PPS2510" s="207"/>
      <c r="PPT2510" s="238"/>
      <c r="PPU2510" s="207"/>
      <c r="PPV2510" s="207"/>
      <c r="PPW2510" s="187"/>
      <c r="PPX2510" s="187"/>
      <c r="PPY2510" s="204"/>
      <c r="PPZ2510" s="272"/>
      <c r="PQA2510" s="207"/>
      <c r="PQB2510" s="238"/>
      <c r="PQC2510" s="207"/>
      <c r="PQD2510" s="207"/>
      <c r="PQE2510" s="187"/>
      <c r="PQF2510" s="187"/>
      <c r="PQG2510" s="204"/>
      <c r="PQH2510" s="272"/>
      <c r="PQI2510" s="207"/>
      <c r="PQJ2510" s="238"/>
      <c r="PQK2510" s="207"/>
      <c r="PQL2510" s="207"/>
      <c r="PQM2510" s="187"/>
      <c r="PQN2510" s="187"/>
      <c r="PQO2510" s="204"/>
      <c r="PQP2510" s="272"/>
      <c r="PQQ2510" s="207"/>
      <c r="PQR2510" s="238"/>
      <c r="PQS2510" s="207"/>
      <c r="PQT2510" s="207"/>
      <c r="PQU2510" s="187"/>
      <c r="PQV2510" s="187"/>
      <c r="PQW2510" s="204"/>
      <c r="PQX2510" s="272"/>
      <c r="PQY2510" s="207"/>
      <c r="PQZ2510" s="238"/>
      <c r="PRA2510" s="207"/>
      <c r="PRB2510" s="207"/>
      <c r="PRC2510" s="187"/>
      <c r="PRD2510" s="187"/>
      <c r="PRE2510" s="204"/>
      <c r="PRF2510" s="272"/>
      <c r="PRG2510" s="207"/>
      <c r="PRH2510" s="238"/>
      <c r="PRI2510" s="207"/>
      <c r="PRJ2510" s="207"/>
      <c r="PRK2510" s="187"/>
      <c r="PRL2510" s="187"/>
      <c r="PRM2510" s="204"/>
      <c r="PRN2510" s="272"/>
      <c r="PRO2510" s="207"/>
      <c r="PRP2510" s="238"/>
      <c r="PRQ2510" s="207"/>
      <c r="PRR2510" s="207"/>
      <c r="PRS2510" s="187"/>
      <c r="PRT2510" s="187"/>
      <c r="PRU2510" s="204"/>
      <c r="PRV2510" s="272"/>
      <c r="PRW2510" s="207"/>
      <c r="PRX2510" s="238"/>
      <c r="PRY2510" s="207"/>
      <c r="PRZ2510" s="207"/>
      <c r="PSA2510" s="187"/>
      <c r="PSB2510" s="187"/>
      <c r="PSC2510" s="204"/>
      <c r="PSD2510" s="272"/>
      <c r="PSE2510" s="207"/>
      <c r="PSF2510" s="238"/>
      <c r="PSG2510" s="207"/>
      <c r="PSH2510" s="207"/>
      <c r="PSI2510" s="187"/>
      <c r="PSJ2510" s="187"/>
      <c r="PSK2510" s="204"/>
      <c r="PSL2510" s="272"/>
      <c r="PSM2510" s="207"/>
      <c r="PSN2510" s="238"/>
      <c r="PSO2510" s="207"/>
      <c r="PSP2510" s="207"/>
      <c r="PSQ2510" s="187"/>
      <c r="PSR2510" s="187"/>
      <c r="PSS2510" s="204"/>
      <c r="PST2510" s="272"/>
      <c r="PSU2510" s="207"/>
      <c r="PSV2510" s="238"/>
      <c r="PSW2510" s="207"/>
      <c r="PSX2510" s="207"/>
      <c r="PSY2510" s="187"/>
      <c r="PSZ2510" s="187"/>
      <c r="PTA2510" s="204"/>
      <c r="PTB2510" s="272"/>
      <c r="PTC2510" s="207"/>
      <c r="PTD2510" s="238"/>
      <c r="PTE2510" s="207"/>
      <c r="PTF2510" s="207"/>
      <c r="PTG2510" s="187"/>
      <c r="PTH2510" s="187"/>
      <c r="PTI2510" s="204"/>
      <c r="PTJ2510" s="272"/>
      <c r="PTK2510" s="207"/>
      <c r="PTL2510" s="238"/>
      <c r="PTM2510" s="207"/>
      <c r="PTN2510" s="207"/>
      <c r="PTO2510" s="187"/>
      <c r="PTP2510" s="187"/>
      <c r="PTQ2510" s="204"/>
      <c r="PTR2510" s="272"/>
      <c r="PTS2510" s="207"/>
      <c r="PTT2510" s="238"/>
      <c r="PTU2510" s="207"/>
      <c r="PTV2510" s="207"/>
      <c r="PTW2510" s="187"/>
      <c r="PTX2510" s="187"/>
      <c r="PTY2510" s="204"/>
      <c r="PTZ2510" s="272"/>
      <c r="PUA2510" s="207"/>
      <c r="PUB2510" s="238"/>
      <c r="PUC2510" s="207"/>
      <c r="PUD2510" s="207"/>
      <c r="PUE2510" s="187"/>
      <c r="PUF2510" s="187"/>
      <c r="PUG2510" s="204"/>
      <c r="PUH2510" s="272"/>
      <c r="PUI2510" s="207"/>
      <c r="PUJ2510" s="238"/>
      <c r="PUK2510" s="207"/>
      <c r="PUL2510" s="207"/>
      <c r="PUM2510" s="187"/>
      <c r="PUN2510" s="187"/>
      <c r="PUO2510" s="204"/>
      <c r="PUP2510" s="272"/>
      <c r="PUQ2510" s="207"/>
      <c r="PUR2510" s="238"/>
      <c r="PUS2510" s="207"/>
      <c r="PUT2510" s="207"/>
      <c r="PUU2510" s="187"/>
      <c r="PUV2510" s="187"/>
      <c r="PUW2510" s="204"/>
      <c r="PUX2510" s="272"/>
      <c r="PUY2510" s="207"/>
      <c r="PUZ2510" s="238"/>
      <c r="PVA2510" s="207"/>
      <c r="PVB2510" s="207"/>
      <c r="PVC2510" s="187"/>
      <c r="PVD2510" s="187"/>
      <c r="PVE2510" s="204"/>
      <c r="PVF2510" s="272"/>
      <c r="PVG2510" s="207"/>
      <c r="PVH2510" s="238"/>
      <c r="PVI2510" s="207"/>
      <c r="PVJ2510" s="207"/>
      <c r="PVK2510" s="187"/>
      <c r="PVL2510" s="187"/>
      <c r="PVM2510" s="204"/>
      <c r="PVN2510" s="272"/>
      <c r="PVO2510" s="207"/>
      <c r="PVP2510" s="238"/>
      <c r="PVQ2510" s="207"/>
      <c r="PVR2510" s="207"/>
      <c r="PVS2510" s="187"/>
      <c r="PVT2510" s="187"/>
      <c r="PVU2510" s="204"/>
      <c r="PVV2510" s="272"/>
      <c r="PVW2510" s="207"/>
      <c r="PVX2510" s="238"/>
      <c r="PVY2510" s="207"/>
      <c r="PVZ2510" s="207"/>
      <c r="PWA2510" s="187"/>
      <c r="PWB2510" s="187"/>
      <c r="PWC2510" s="204"/>
      <c r="PWD2510" s="272"/>
      <c r="PWE2510" s="207"/>
      <c r="PWF2510" s="238"/>
      <c r="PWG2510" s="207"/>
      <c r="PWH2510" s="207"/>
      <c r="PWI2510" s="187"/>
      <c r="PWJ2510" s="187"/>
      <c r="PWK2510" s="204"/>
      <c r="PWL2510" s="272"/>
      <c r="PWM2510" s="207"/>
      <c r="PWN2510" s="238"/>
      <c r="PWO2510" s="207"/>
      <c r="PWP2510" s="207"/>
      <c r="PWQ2510" s="187"/>
      <c r="PWR2510" s="187"/>
      <c r="PWS2510" s="204"/>
      <c r="PWT2510" s="272"/>
      <c r="PWU2510" s="207"/>
      <c r="PWV2510" s="238"/>
      <c r="PWW2510" s="207"/>
      <c r="PWX2510" s="207"/>
      <c r="PWY2510" s="187"/>
      <c r="PWZ2510" s="187"/>
      <c r="PXA2510" s="204"/>
      <c r="PXB2510" s="272"/>
      <c r="PXC2510" s="207"/>
      <c r="PXD2510" s="238"/>
      <c r="PXE2510" s="207"/>
      <c r="PXF2510" s="207"/>
      <c r="PXG2510" s="187"/>
      <c r="PXH2510" s="187"/>
      <c r="PXI2510" s="204"/>
      <c r="PXJ2510" s="272"/>
      <c r="PXK2510" s="207"/>
      <c r="PXL2510" s="238"/>
      <c r="PXM2510" s="207"/>
      <c r="PXN2510" s="207"/>
      <c r="PXO2510" s="187"/>
      <c r="PXP2510" s="187"/>
      <c r="PXQ2510" s="204"/>
      <c r="PXR2510" s="272"/>
      <c r="PXS2510" s="207"/>
      <c r="PXT2510" s="238"/>
      <c r="PXU2510" s="207"/>
      <c r="PXV2510" s="207"/>
      <c r="PXW2510" s="187"/>
      <c r="PXX2510" s="187"/>
      <c r="PXY2510" s="204"/>
      <c r="PXZ2510" s="272"/>
      <c r="PYA2510" s="207"/>
      <c r="PYB2510" s="238"/>
      <c r="PYC2510" s="207"/>
      <c r="PYD2510" s="207"/>
      <c r="PYE2510" s="187"/>
      <c r="PYF2510" s="187"/>
      <c r="PYG2510" s="204"/>
      <c r="PYH2510" s="272"/>
      <c r="PYI2510" s="207"/>
      <c r="PYJ2510" s="238"/>
      <c r="PYK2510" s="207"/>
      <c r="PYL2510" s="207"/>
      <c r="PYM2510" s="187"/>
      <c r="PYN2510" s="187"/>
      <c r="PYO2510" s="204"/>
      <c r="PYP2510" s="272"/>
      <c r="PYQ2510" s="207"/>
      <c r="PYR2510" s="238"/>
      <c r="PYS2510" s="207"/>
      <c r="PYT2510" s="207"/>
      <c r="PYU2510" s="187"/>
      <c r="PYV2510" s="187"/>
      <c r="PYW2510" s="204"/>
      <c r="PYX2510" s="272"/>
      <c r="PYY2510" s="207"/>
      <c r="PYZ2510" s="238"/>
      <c r="PZA2510" s="207"/>
      <c r="PZB2510" s="207"/>
      <c r="PZC2510" s="187"/>
      <c r="PZD2510" s="187"/>
      <c r="PZE2510" s="204"/>
      <c r="PZF2510" s="272"/>
      <c r="PZG2510" s="207"/>
      <c r="PZH2510" s="238"/>
      <c r="PZI2510" s="207"/>
      <c r="PZJ2510" s="207"/>
      <c r="PZK2510" s="187"/>
      <c r="PZL2510" s="187"/>
      <c r="PZM2510" s="204"/>
      <c r="PZN2510" s="272"/>
      <c r="PZO2510" s="207"/>
      <c r="PZP2510" s="238"/>
      <c r="PZQ2510" s="207"/>
      <c r="PZR2510" s="207"/>
      <c r="PZS2510" s="187"/>
      <c r="PZT2510" s="187"/>
      <c r="PZU2510" s="204"/>
      <c r="PZV2510" s="272"/>
      <c r="PZW2510" s="207"/>
      <c r="PZX2510" s="238"/>
      <c r="PZY2510" s="207"/>
      <c r="PZZ2510" s="207"/>
      <c r="QAA2510" s="187"/>
      <c r="QAB2510" s="187"/>
      <c r="QAC2510" s="204"/>
      <c r="QAD2510" s="272"/>
      <c r="QAE2510" s="207"/>
      <c r="QAF2510" s="238"/>
      <c r="QAG2510" s="207"/>
      <c r="QAH2510" s="207"/>
      <c r="QAI2510" s="187"/>
      <c r="QAJ2510" s="187"/>
      <c r="QAK2510" s="204"/>
      <c r="QAL2510" s="272"/>
      <c r="QAM2510" s="207"/>
      <c r="QAN2510" s="238"/>
      <c r="QAO2510" s="207"/>
      <c r="QAP2510" s="207"/>
      <c r="QAQ2510" s="187"/>
      <c r="QAR2510" s="187"/>
      <c r="QAS2510" s="204"/>
      <c r="QAT2510" s="272"/>
      <c r="QAU2510" s="207"/>
      <c r="QAV2510" s="238"/>
      <c r="QAW2510" s="207"/>
      <c r="QAX2510" s="207"/>
      <c r="QAY2510" s="187"/>
      <c r="QAZ2510" s="187"/>
      <c r="QBA2510" s="204"/>
      <c r="QBB2510" s="272"/>
      <c r="QBC2510" s="207"/>
      <c r="QBD2510" s="238"/>
      <c r="QBE2510" s="207"/>
      <c r="QBF2510" s="207"/>
      <c r="QBG2510" s="187"/>
      <c r="QBH2510" s="187"/>
      <c r="QBI2510" s="204"/>
      <c r="QBJ2510" s="272"/>
      <c r="QBK2510" s="207"/>
      <c r="QBL2510" s="238"/>
      <c r="QBM2510" s="207"/>
      <c r="QBN2510" s="207"/>
      <c r="QBO2510" s="187"/>
      <c r="QBP2510" s="187"/>
      <c r="QBQ2510" s="204"/>
      <c r="QBR2510" s="272"/>
      <c r="QBS2510" s="207"/>
      <c r="QBT2510" s="238"/>
      <c r="QBU2510" s="207"/>
      <c r="QBV2510" s="207"/>
      <c r="QBW2510" s="187"/>
      <c r="QBX2510" s="187"/>
      <c r="QBY2510" s="204"/>
      <c r="QBZ2510" s="272"/>
      <c r="QCA2510" s="207"/>
      <c r="QCB2510" s="238"/>
      <c r="QCC2510" s="207"/>
      <c r="QCD2510" s="207"/>
      <c r="QCE2510" s="187"/>
      <c r="QCF2510" s="187"/>
      <c r="QCG2510" s="204"/>
      <c r="QCH2510" s="272"/>
      <c r="QCI2510" s="207"/>
      <c r="QCJ2510" s="238"/>
      <c r="QCK2510" s="207"/>
      <c r="QCL2510" s="207"/>
      <c r="QCM2510" s="187"/>
      <c r="QCN2510" s="187"/>
      <c r="QCO2510" s="204"/>
      <c r="QCP2510" s="272"/>
      <c r="QCQ2510" s="207"/>
      <c r="QCR2510" s="238"/>
      <c r="QCS2510" s="207"/>
      <c r="QCT2510" s="207"/>
      <c r="QCU2510" s="187"/>
      <c r="QCV2510" s="187"/>
      <c r="QCW2510" s="204"/>
      <c r="QCX2510" s="272"/>
      <c r="QCY2510" s="207"/>
      <c r="QCZ2510" s="238"/>
      <c r="QDA2510" s="207"/>
      <c r="QDB2510" s="207"/>
      <c r="QDC2510" s="187"/>
      <c r="QDD2510" s="187"/>
      <c r="QDE2510" s="204"/>
      <c r="QDF2510" s="272"/>
      <c r="QDG2510" s="207"/>
      <c r="QDH2510" s="238"/>
      <c r="QDI2510" s="207"/>
      <c r="QDJ2510" s="207"/>
      <c r="QDK2510" s="187"/>
      <c r="QDL2510" s="187"/>
      <c r="QDM2510" s="204"/>
      <c r="QDN2510" s="272"/>
      <c r="QDO2510" s="207"/>
      <c r="QDP2510" s="238"/>
      <c r="QDQ2510" s="207"/>
      <c r="QDR2510" s="207"/>
      <c r="QDS2510" s="187"/>
      <c r="QDT2510" s="187"/>
      <c r="QDU2510" s="204"/>
      <c r="QDV2510" s="272"/>
      <c r="QDW2510" s="207"/>
      <c r="QDX2510" s="238"/>
      <c r="QDY2510" s="207"/>
      <c r="QDZ2510" s="207"/>
      <c r="QEA2510" s="187"/>
      <c r="QEB2510" s="187"/>
      <c r="QEC2510" s="204"/>
      <c r="QED2510" s="272"/>
      <c r="QEE2510" s="207"/>
      <c r="QEF2510" s="238"/>
      <c r="QEG2510" s="207"/>
      <c r="QEH2510" s="207"/>
      <c r="QEI2510" s="187"/>
      <c r="QEJ2510" s="187"/>
      <c r="QEK2510" s="204"/>
      <c r="QEL2510" s="272"/>
      <c r="QEM2510" s="207"/>
      <c r="QEN2510" s="238"/>
      <c r="QEO2510" s="207"/>
      <c r="QEP2510" s="207"/>
      <c r="QEQ2510" s="187"/>
      <c r="QER2510" s="187"/>
      <c r="QES2510" s="204"/>
      <c r="QET2510" s="272"/>
      <c r="QEU2510" s="207"/>
      <c r="QEV2510" s="238"/>
      <c r="QEW2510" s="207"/>
      <c r="QEX2510" s="207"/>
      <c r="QEY2510" s="187"/>
      <c r="QEZ2510" s="187"/>
      <c r="QFA2510" s="204"/>
      <c r="QFB2510" s="272"/>
      <c r="QFC2510" s="207"/>
      <c r="QFD2510" s="238"/>
      <c r="QFE2510" s="207"/>
      <c r="QFF2510" s="207"/>
      <c r="QFG2510" s="187"/>
      <c r="QFH2510" s="187"/>
      <c r="QFI2510" s="204"/>
      <c r="QFJ2510" s="272"/>
      <c r="QFK2510" s="207"/>
      <c r="QFL2510" s="238"/>
      <c r="QFM2510" s="207"/>
      <c r="QFN2510" s="207"/>
      <c r="QFO2510" s="187"/>
      <c r="QFP2510" s="187"/>
      <c r="QFQ2510" s="204"/>
      <c r="QFR2510" s="272"/>
      <c r="QFS2510" s="207"/>
      <c r="QFT2510" s="238"/>
      <c r="QFU2510" s="207"/>
      <c r="QFV2510" s="207"/>
      <c r="QFW2510" s="187"/>
      <c r="QFX2510" s="187"/>
      <c r="QFY2510" s="204"/>
      <c r="QFZ2510" s="272"/>
      <c r="QGA2510" s="207"/>
      <c r="QGB2510" s="238"/>
      <c r="QGC2510" s="207"/>
      <c r="QGD2510" s="207"/>
      <c r="QGE2510" s="187"/>
      <c r="QGF2510" s="187"/>
      <c r="QGG2510" s="204"/>
      <c r="QGH2510" s="272"/>
      <c r="QGI2510" s="207"/>
      <c r="QGJ2510" s="238"/>
      <c r="QGK2510" s="207"/>
      <c r="QGL2510" s="207"/>
      <c r="QGM2510" s="187"/>
      <c r="QGN2510" s="187"/>
      <c r="QGO2510" s="204"/>
      <c r="QGP2510" s="272"/>
      <c r="QGQ2510" s="207"/>
      <c r="QGR2510" s="238"/>
      <c r="QGS2510" s="207"/>
      <c r="QGT2510" s="207"/>
      <c r="QGU2510" s="187"/>
      <c r="QGV2510" s="187"/>
      <c r="QGW2510" s="204"/>
      <c r="QGX2510" s="272"/>
      <c r="QGY2510" s="207"/>
      <c r="QGZ2510" s="238"/>
      <c r="QHA2510" s="207"/>
      <c r="QHB2510" s="207"/>
      <c r="QHC2510" s="187"/>
      <c r="QHD2510" s="187"/>
      <c r="QHE2510" s="204"/>
      <c r="QHF2510" s="272"/>
      <c r="QHG2510" s="207"/>
      <c r="QHH2510" s="238"/>
      <c r="QHI2510" s="207"/>
      <c r="QHJ2510" s="207"/>
      <c r="QHK2510" s="187"/>
      <c r="QHL2510" s="187"/>
      <c r="QHM2510" s="204"/>
      <c r="QHN2510" s="272"/>
      <c r="QHO2510" s="207"/>
      <c r="QHP2510" s="238"/>
      <c r="QHQ2510" s="207"/>
      <c r="QHR2510" s="207"/>
      <c r="QHS2510" s="187"/>
      <c r="QHT2510" s="187"/>
      <c r="QHU2510" s="204"/>
      <c r="QHV2510" s="272"/>
      <c r="QHW2510" s="207"/>
      <c r="QHX2510" s="238"/>
      <c r="QHY2510" s="207"/>
      <c r="QHZ2510" s="207"/>
      <c r="QIA2510" s="187"/>
      <c r="QIB2510" s="187"/>
      <c r="QIC2510" s="204"/>
      <c r="QID2510" s="272"/>
      <c r="QIE2510" s="207"/>
      <c r="QIF2510" s="238"/>
      <c r="QIG2510" s="207"/>
      <c r="QIH2510" s="207"/>
      <c r="QII2510" s="187"/>
      <c r="QIJ2510" s="187"/>
      <c r="QIK2510" s="204"/>
      <c r="QIL2510" s="272"/>
      <c r="QIM2510" s="207"/>
      <c r="QIN2510" s="238"/>
      <c r="QIO2510" s="207"/>
      <c r="QIP2510" s="207"/>
      <c r="QIQ2510" s="187"/>
      <c r="QIR2510" s="187"/>
      <c r="QIS2510" s="204"/>
      <c r="QIT2510" s="272"/>
      <c r="QIU2510" s="207"/>
      <c r="QIV2510" s="238"/>
      <c r="QIW2510" s="207"/>
      <c r="QIX2510" s="207"/>
      <c r="QIY2510" s="187"/>
      <c r="QIZ2510" s="187"/>
      <c r="QJA2510" s="204"/>
      <c r="QJB2510" s="272"/>
      <c r="QJC2510" s="207"/>
      <c r="QJD2510" s="238"/>
      <c r="QJE2510" s="207"/>
      <c r="QJF2510" s="207"/>
      <c r="QJG2510" s="187"/>
      <c r="QJH2510" s="187"/>
      <c r="QJI2510" s="204"/>
      <c r="QJJ2510" s="272"/>
      <c r="QJK2510" s="207"/>
      <c r="QJL2510" s="238"/>
      <c r="QJM2510" s="207"/>
      <c r="QJN2510" s="207"/>
      <c r="QJO2510" s="187"/>
      <c r="QJP2510" s="187"/>
      <c r="QJQ2510" s="204"/>
      <c r="QJR2510" s="272"/>
      <c r="QJS2510" s="207"/>
      <c r="QJT2510" s="238"/>
      <c r="QJU2510" s="207"/>
      <c r="QJV2510" s="207"/>
      <c r="QJW2510" s="187"/>
      <c r="QJX2510" s="187"/>
      <c r="QJY2510" s="204"/>
      <c r="QJZ2510" s="272"/>
      <c r="QKA2510" s="207"/>
      <c r="QKB2510" s="238"/>
      <c r="QKC2510" s="207"/>
      <c r="QKD2510" s="207"/>
      <c r="QKE2510" s="187"/>
      <c r="QKF2510" s="187"/>
      <c r="QKG2510" s="204"/>
      <c r="QKH2510" s="272"/>
      <c r="QKI2510" s="207"/>
      <c r="QKJ2510" s="238"/>
      <c r="QKK2510" s="207"/>
      <c r="QKL2510" s="207"/>
      <c r="QKM2510" s="187"/>
      <c r="QKN2510" s="187"/>
      <c r="QKO2510" s="204"/>
      <c r="QKP2510" s="272"/>
      <c r="QKQ2510" s="207"/>
      <c r="QKR2510" s="238"/>
      <c r="QKS2510" s="207"/>
      <c r="QKT2510" s="207"/>
      <c r="QKU2510" s="187"/>
      <c r="QKV2510" s="187"/>
      <c r="QKW2510" s="204"/>
      <c r="QKX2510" s="272"/>
      <c r="QKY2510" s="207"/>
      <c r="QKZ2510" s="238"/>
      <c r="QLA2510" s="207"/>
      <c r="QLB2510" s="207"/>
      <c r="QLC2510" s="187"/>
      <c r="QLD2510" s="187"/>
      <c r="QLE2510" s="204"/>
      <c r="QLF2510" s="272"/>
      <c r="QLG2510" s="207"/>
      <c r="QLH2510" s="238"/>
      <c r="QLI2510" s="207"/>
      <c r="QLJ2510" s="207"/>
      <c r="QLK2510" s="187"/>
      <c r="QLL2510" s="187"/>
      <c r="QLM2510" s="204"/>
      <c r="QLN2510" s="272"/>
      <c r="QLO2510" s="207"/>
      <c r="QLP2510" s="238"/>
      <c r="QLQ2510" s="207"/>
      <c r="QLR2510" s="207"/>
      <c r="QLS2510" s="187"/>
      <c r="QLT2510" s="187"/>
      <c r="QLU2510" s="204"/>
      <c r="QLV2510" s="272"/>
      <c r="QLW2510" s="207"/>
      <c r="QLX2510" s="238"/>
      <c r="QLY2510" s="207"/>
      <c r="QLZ2510" s="207"/>
      <c r="QMA2510" s="187"/>
      <c r="QMB2510" s="187"/>
      <c r="QMC2510" s="204"/>
      <c r="QMD2510" s="272"/>
      <c r="QME2510" s="207"/>
      <c r="QMF2510" s="238"/>
      <c r="QMG2510" s="207"/>
      <c r="QMH2510" s="207"/>
      <c r="QMI2510" s="187"/>
      <c r="QMJ2510" s="187"/>
      <c r="QMK2510" s="204"/>
      <c r="QML2510" s="272"/>
      <c r="QMM2510" s="207"/>
      <c r="QMN2510" s="238"/>
      <c r="QMO2510" s="207"/>
      <c r="QMP2510" s="207"/>
      <c r="QMQ2510" s="187"/>
      <c r="QMR2510" s="187"/>
      <c r="QMS2510" s="204"/>
      <c r="QMT2510" s="272"/>
      <c r="QMU2510" s="207"/>
      <c r="QMV2510" s="238"/>
      <c r="QMW2510" s="207"/>
      <c r="QMX2510" s="207"/>
      <c r="QMY2510" s="187"/>
      <c r="QMZ2510" s="187"/>
      <c r="QNA2510" s="204"/>
      <c r="QNB2510" s="272"/>
      <c r="QNC2510" s="207"/>
      <c r="QND2510" s="238"/>
      <c r="QNE2510" s="207"/>
      <c r="QNF2510" s="207"/>
      <c r="QNG2510" s="187"/>
      <c r="QNH2510" s="187"/>
      <c r="QNI2510" s="204"/>
      <c r="QNJ2510" s="272"/>
      <c r="QNK2510" s="207"/>
      <c r="QNL2510" s="238"/>
      <c r="QNM2510" s="207"/>
      <c r="QNN2510" s="207"/>
      <c r="QNO2510" s="187"/>
      <c r="QNP2510" s="187"/>
      <c r="QNQ2510" s="204"/>
      <c r="QNR2510" s="272"/>
      <c r="QNS2510" s="207"/>
      <c r="QNT2510" s="238"/>
      <c r="QNU2510" s="207"/>
      <c r="QNV2510" s="207"/>
      <c r="QNW2510" s="187"/>
      <c r="QNX2510" s="187"/>
      <c r="QNY2510" s="204"/>
      <c r="QNZ2510" s="272"/>
      <c r="QOA2510" s="207"/>
      <c r="QOB2510" s="238"/>
      <c r="QOC2510" s="207"/>
      <c r="QOD2510" s="207"/>
      <c r="QOE2510" s="187"/>
      <c r="QOF2510" s="187"/>
      <c r="QOG2510" s="204"/>
      <c r="QOH2510" s="272"/>
      <c r="QOI2510" s="207"/>
      <c r="QOJ2510" s="238"/>
      <c r="QOK2510" s="207"/>
      <c r="QOL2510" s="207"/>
      <c r="QOM2510" s="187"/>
      <c r="QON2510" s="187"/>
      <c r="QOO2510" s="204"/>
      <c r="QOP2510" s="272"/>
      <c r="QOQ2510" s="207"/>
      <c r="QOR2510" s="238"/>
      <c r="QOS2510" s="207"/>
      <c r="QOT2510" s="207"/>
      <c r="QOU2510" s="187"/>
      <c r="QOV2510" s="187"/>
      <c r="QOW2510" s="204"/>
      <c r="QOX2510" s="272"/>
      <c r="QOY2510" s="207"/>
      <c r="QOZ2510" s="238"/>
      <c r="QPA2510" s="207"/>
      <c r="QPB2510" s="207"/>
      <c r="QPC2510" s="187"/>
      <c r="QPD2510" s="187"/>
      <c r="QPE2510" s="204"/>
      <c r="QPF2510" s="272"/>
      <c r="QPG2510" s="207"/>
      <c r="QPH2510" s="238"/>
      <c r="QPI2510" s="207"/>
      <c r="QPJ2510" s="207"/>
      <c r="QPK2510" s="187"/>
      <c r="QPL2510" s="187"/>
      <c r="QPM2510" s="204"/>
      <c r="QPN2510" s="272"/>
      <c r="QPO2510" s="207"/>
      <c r="QPP2510" s="238"/>
      <c r="QPQ2510" s="207"/>
      <c r="QPR2510" s="207"/>
      <c r="QPS2510" s="187"/>
      <c r="QPT2510" s="187"/>
      <c r="QPU2510" s="204"/>
      <c r="QPV2510" s="272"/>
      <c r="QPW2510" s="207"/>
      <c r="QPX2510" s="238"/>
      <c r="QPY2510" s="207"/>
      <c r="QPZ2510" s="207"/>
      <c r="QQA2510" s="187"/>
      <c r="QQB2510" s="187"/>
      <c r="QQC2510" s="204"/>
      <c r="QQD2510" s="272"/>
      <c r="QQE2510" s="207"/>
      <c r="QQF2510" s="238"/>
      <c r="QQG2510" s="207"/>
      <c r="QQH2510" s="207"/>
      <c r="QQI2510" s="187"/>
      <c r="QQJ2510" s="187"/>
      <c r="QQK2510" s="204"/>
      <c r="QQL2510" s="272"/>
      <c r="QQM2510" s="207"/>
      <c r="QQN2510" s="238"/>
      <c r="QQO2510" s="207"/>
      <c r="QQP2510" s="207"/>
      <c r="QQQ2510" s="187"/>
      <c r="QQR2510" s="187"/>
      <c r="QQS2510" s="204"/>
      <c r="QQT2510" s="272"/>
      <c r="QQU2510" s="207"/>
      <c r="QQV2510" s="238"/>
      <c r="QQW2510" s="207"/>
      <c r="QQX2510" s="207"/>
      <c r="QQY2510" s="187"/>
      <c r="QQZ2510" s="187"/>
      <c r="QRA2510" s="204"/>
      <c r="QRB2510" s="272"/>
      <c r="QRC2510" s="207"/>
      <c r="QRD2510" s="238"/>
      <c r="QRE2510" s="207"/>
      <c r="QRF2510" s="207"/>
      <c r="QRG2510" s="187"/>
      <c r="QRH2510" s="187"/>
      <c r="QRI2510" s="204"/>
      <c r="QRJ2510" s="272"/>
      <c r="QRK2510" s="207"/>
      <c r="QRL2510" s="238"/>
      <c r="QRM2510" s="207"/>
      <c r="QRN2510" s="207"/>
      <c r="QRO2510" s="187"/>
      <c r="QRP2510" s="187"/>
      <c r="QRQ2510" s="204"/>
      <c r="QRR2510" s="272"/>
      <c r="QRS2510" s="207"/>
      <c r="QRT2510" s="238"/>
      <c r="QRU2510" s="207"/>
      <c r="QRV2510" s="207"/>
      <c r="QRW2510" s="187"/>
      <c r="QRX2510" s="187"/>
      <c r="QRY2510" s="204"/>
      <c r="QRZ2510" s="272"/>
      <c r="QSA2510" s="207"/>
      <c r="QSB2510" s="238"/>
      <c r="QSC2510" s="207"/>
      <c r="QSD2510" s="207"/>
      <c r="QSE2510" s="187"/>
      <c r="QSF2510" s="187"/>
      <c r="QSG2510" s="204"/>
      <c r="QSH2510" s="272"/>
      <c r="QSI2510" s="207"/>
      <c r="QSJ2510" s="238"/>
      <c r="QSK2510" s="207"/>
      <c r="QSL2510" s="207"/>
      <c r="QSM2510" s="187"/>
      <c r="QSN2510" s="187"/>
      <c r="QSO2510" s="204"/>
      <c r="QSP2510" s="272"/>
      <c r="QSQ2510" s="207"/>
      <c r="QSR2510" s="238"/>
      <c r="QSS2510" s="207"/>
      <c r="QST2510" s="207"/>
      <c r="QSU2510" s="187"/>
      <c r="QSV2510" s="187"/>
      <c r="QSW2510" s="204"/>
      <c r="QSX2510" s="272"/>
      <c r="QSY2510" s="207"/>
      <c r="QSZ2510" s="238"/>
      <c r="QTA2510" s="207"/>
      <c r="QTB2510" s="207"/>
      <c r="QTC2510" s="187"/>
      <c r="QTD2510" s="187"/>
      <c r="QTE2510" s="204"/>
      <c r="QTF2510" s="272"/>
      <c r="QTG2510" s="207"/>
      <c r="QTH2510" s="238"/>
      <c r="QTI2510" s="207"/>
      <c r="QTJ2510" s="207"/>
      <c r="QTK2510" s="187"/>
      <c r="QTL2510" s="187"/>
      <c r="QTM2510" s="204"/>
      <c r="QTN2510" s="272"/>
      <c r="QTO2510" s="207"/>
      <c r="QTP2510" s="238"/>
      <c r="QTQ2510" s="207"/>
      <c r="QTR2510" s="207"/>
      <c r="QTS2510" s="187"/>
      <c r="QTT2510" s="187"/>
      <c r="QTU2510" s="204"/>
      <c r="QTV2510" s="272"/>
      <c r="QTW2510" s="207"/>
      <c r="QTX2510" s="238"/>
      <c r="QTY2510" s="207"/>
      <c r="QTZ2510" s="207"/>
      <c r="QUA2510" s="187"/>
      <c r="QUB2510" s="187"/>
      <c r="QUC2510" s="204"/>
      <c r="QUD2510" s="272"/>
      <c r="QUE2510" s="207"/>
      <c r="QUF2510" s="238"/>
      <c r="QUG2510" s="207"/>
      <c r="QUH2510" s="207"/>
      <c r="QUI2510" s="187"/>
      <c r="QUJ2510" s="187"/>
      <c r="QUK2510" s="204"/>
      <c r="QUL2510" s="272"/>
      <c r="QUM2510" s="207"/>
      <c r="QUN2510" s="238"/>
      <c r="QUO2510" s="207"/>
      <c r="QUP2510" s="207"/>
      <c r="QUQ2510" s="187"/>
      <c r="QUR2510" s="187"/>
      <c r="QUS2510" s="204"/>
      <c r="QUT2510" s="272"/>
      <c r="QUU2510" s="207"/>
      <c r="QUV2510" s="238"/>
      <c r="QUW2510" s="207"/>
      <c r="QUX2510" s="207"/>
      <c r="QUY2510" s="187"/>
      <c r="QUZ2510" s="187"/>
      <c r="QVA2510" s="204"/>
      <c r="QVB2510" s="272"/>
      <c r="QVC2510" s="207"/>
      <c r="QVD2510" s="238"/>
      <c r="QVE2510" s="207"/>
      <c r="QVF2510" s="207"/>
      <c r="QVG2510" s="187"/>
      <c r="QVH2510" s="187"/>
      <c r="QVI2510" s="204"/>
      <c r="QVJ2510" s="272"/>
      <c r="QVK2510" s="207"/>
      <c r="QVL2510" s="238"/>
      <c r="QVM2510" s="207"/>
      <c r="QVN2510" s="207"/>
      <c r="QVO2510" s="187"/>
      <c r="QVP2510" s="187"/>
      <c r="QVQ2510" s="204"/>
      <c r="QVR2510" s="272"/>
      <c r="QVS2510" s="207"/>
      <c r="QVT2510" s="238"/>
      <c r="QVU2510" s="207"/>
      <c r="QVV2510" s="207"/>
      <c r="QVW2510" s="187"/>
      <c r="QVX2510" s="187"/>
      <c r="QVY2510" s="204"/>
      <c r="QVZ2510" s="272"/>
      <c r="QWA2510" s="207"/>
      <c r="QWB2510" s="238"/>
      <c r="QWC2510" s="207"/>
      <c r="QWD2510" s="207"/>
      <c r="QWE2510" s="187"/>
      <c r="QWF2510" s="187"/>
      <c r="QWG2510" s="204"/>
      <c r="QWH2510" s="272"/>
      <c r="QWI2510" s="207"/>
      <c r="QWJ2510" s="238"/>
      <c r="QWK2510" s="207"/>
      <c r="QWL2510" s="207"/>
      <c r="QWM2510" s="187"/>
      <c r="QWN2510" s="187"/>
      <c r="QWO2510" s="204"/>
      <c r="QWP2510" s="272"/>
      <c r="QWQ2510" s="207"/>
      <c r="QWR2510" s="238"/>
      <c r="QWS2510" s="207"/>
      <c r="QWT2510" s="207"/>
      <c r="QWU2510" s="187"/>
      <c r="QWV2510" s="187"/>
      <c r="QWW2510" s="204"/>
      <c r="QWX2510" s="272"/>
      <c r="QWY2510" s="207"/>
      <c r="QWZ2510" s="238"/>
      <c r="QXA2510" s="207"/>
      <c r="QXB2510" s="207"/>
      <c r="QXC2510" s="187"/>
      <c r="QXD2510" s="187"/>
      <c r="QXE2510" s="204"/>
      <c r="QXF2510" s="272"/>
      <c r="QXG2510" s="207"/>
      <c r="QXH2510" s="238"/>
      <c r="QXI2510" s="207"/>
      <c r="QXJ2510" s="207"/>
      <c r="QXK2510" s="187"/>
      <c r="QXL2510" s="187"/>
      <c r="QXM2510" s="204"/>
      <c r="QXN2510" s="272"/>
      <c r="QXO2510" s="207"/>
      <c r="QXP2510" s="238"/>
      <c r="QXQ2510" s="207"/>
      <c r="QXR2510" s="207"/>
      <c r="QXS2510" s="187"/>
      <c r="QXT2510" s="187"/>
      <c r="QXU2510" s="204"/>
      <c r="QXV2510" s="272"/>
      <c r="QXW2510" s="207"/>
      <c r="QXX2510" s="238"/>
      <c r="QXY2510" s="207"/>
      <c r="QXZ2510" s="207"/>
      <c r="QYA2510" s="187"/>
      <c r="QYB2510" s="187"/>
      <c r="QYC2510" s="204"/>
      <c r="QYD2510" s="272"/>
      <c r="QYE2510" s="207"/>
      <c r="QYF2510" s="238"/>
      <c r="QYG2510" s="207"/>
      <c r="QYH2510" s="207"/>
      <c r="QYI2510" s="187"/>
      <c r="QYJ2510" s="187"/>
      <c r="QYK2510" s="204"/>
      <c r="QYL2510" s="272"/>
      <c r="QYM2510" s="207"/>
      <c r="QYN2510" s="238"/>
      <c r="QYO2510" s="207"/>
      <c r="QYP2510" s="207"/>
      <c r="QYQ2510" s="187"/>
      <c r="QYR2510" s="187"/>
      <c r="QYS2510" s="204"/>
      <c r="QYT2510" s="272"/>
      <c r="QYU2510" s="207"/>
      <c r="QYV2510" s="238"/>
      <c r="QYW2510" s="207"/>
      <c r="QYX2510" s="207"/>
      <c r="QYY2510" s="187"/>
      <c r="QYZ2510" s="187"/>
      <c r="QZA2510" s="204"/>
      <c r="QZB2510" s="272"/>
      <c r="QZC2510" s="207"/>
      <c r="QZD2510" s="238"/>
      <c r="QZE2510" s="207"/>
      <c r="QZF2510" s="207"/>
      <c r="QZG2510" s="187"/>
      <c r="QZH2510" s="187"/>
      <c r="QZI2510" s="204"/>
      <c r="QZJ2510" s="272"/>
      <c r="QZK2510" s="207"/>
      <c r="QZL2510" s="238"/>
      <c r="QZM2510" s="207"/>
      <c r="QZN2510" s="207"/>
      <c r="QZO2510" s="187"/>
      <c r="QZP2510" s="187"/>
      <c r="QZQ2510" s="204"/>
      <c r="QZR2510" s="272"/>
      <c r="QZS2510" s="207"/>
      <c r="QZT2510" s="238"/>
      <c r="QZU2510" s="207"/>
      <c r="QZV2510" s="207"/>
      <c r="QZW2510" s="187"/>
      <c r="QZX2510" s="187"/>
      <c r="QZY2510" s="204"/>
      <c r="QZZ2510" s="272"/>
      <c r="RAA2510" s="207"/>
      <c r="RAB2510" s="238"/>
      <c r="RAC2510" s="207"/>
      <c r="RAD2510" s="207"/>
      <c r="RAE2510" s="187"/>
      <c r="RAF2510" s="187"/>
      <c r="RAG2510" s="204"/>
      <c r="RAH2510" s="272"/>
      <c r="RAI2510" s="207"/>
      <c r="RAJ2510" s="238"/>
      <c r="RAK2510" s="207"/>
      <c r="RAL2510" s="207"/>
      <c r="RAM2510" s="187"/>
      <c r="RAN2510" s="187"/>
      <c r="RAO2510" s="204"/>
      <c r="RAP2510" s="272"/>
      <c r="RAQ2510" s="207"/>
      <c r="RAR2510" s="238"/>
      <c r="RAS2510" s="207"/>
      <c r="RAT2510" s="207"/>
      <c r="RAU2510" s="187"/>
      <c r="RAV2510" s="187"/>
      <c r="RAW2510" s="204"/>
      <c r="RAX2510" s="272"/>
      <c r="RAY2510" s="207"/>
      <c r="RAZ2510" s="238"/>
      <c r="RBA2510" s="207"/>
      <c r="RBB2510" s="207"/>
      <c r="RBC2510" s="187"/>
      <c r="RBD2510" s="187"/>
      <c r="RBE2510" s="204"/>
      <c r="RBF2510" s="272"/>
      <c r="RBG2510" s="207"/>
      <c r="RBH2510" s="238"/>
      <c r="RBI2510" s="207"/>
      <c r="RBJ2510" s="207"/>
      <c r="RBK2510" s="187"/>
      <c r="RBL2510" s="187"/>
      <c r="RBM2510" s="204"/>
      <c r="RBN2510" s="272"/>
      <c r="RBO2510" s="207"/>
      <c r="RBP2510" s="238"/>
      <c r="RBQ2510" s="207"/>
      <c r="RBR2510" s="207"/>
      <c r="RBS2510" s="187"/>
      <c r="RBT2510" s="187"/>
      <c r="RBU2510" s="204"/>
      <c r="RBV2510" s="272"/>
      <c r="RBW2510" s="207"/>
      <c r="RBX2510" s="238"/>
      <c r="RBY2510" s="207"/>
      <c r="RBZ2510" s="207"/>
      <c r="RCA2510" s="187"/>
      <c r="RCB2510" s="187"/>
      <c r="RCC2510" s="204"/>
      <c r="RCD2510" s="272"/>
      <c r="RCE2510" s="207"/>
      <c r="RCF2510" s="238"/>
      <c r="RCG2510" s="207"/>
      <c r="RCH2510" s="207"/>
      <c r="RCI2510" s="187"/>
      <c r="RCJ2510" s="187"/>
      <c r="RCK2510" s="204"/>
      <c r="RCL2510" s="272"/>
      <c r="RCM2510" s="207"/>
      <c r="RCN2510" s="238"/>
      <c r="RCO2510" s="207"/>
      <c r="RCP2510" s="207"/>
      <c r="RCQ2510" s="187"/>
      <c r="RCR2510" s="187"/>
      <c r="RCS2510" s="204"/>
      <c r="RCT2510" s="272"/>
      <c r="RCU2510" s="207"/>
      <c r="RCV2510" s="238"/>
      <c r="RCW2510" s="207"/>
      <c r="RCX2510" s="207"/>
      <c r="RCY2510" s="187"/>
      <c r="RCZ2510" s="187"/>
      <c r="RDA2510" s="204"/>
      <c r="RDB2510" s="272"/>
      <c r="RDC2510" s="207"/>
      <c r="RDD2510" s="238"/>
      <c r="RDE2510" s="207"/>
      <c r="RDF2510" s="207"/>
      <c r="RDG2510" s="187"/>
      <c r="RDH2510" s="187"/>
      <c r="RDI2510" s="204"/>
      <c r="RDJ2510" s="272"/>
      <c r="RDK2510" s="207"/>
      <c r="RDL2510" s="238"/>
      <c r="RDM2510" s="207"/>
      <c r="RDN2510" s="207"/>
      <c r="RDO2510" s="187"/>
      <c r="RDP2510" s="187"/>
      <c r="RDQ2510" s="204"/>
      <c r="RDR2510" s="272"/>
      <c r="RDS2510" s="207"/>
      <c r="RDT2510" s="238"/>
      <c r="RDU2510" s="207"/>
      <c r="RDV2510" s="207"/>
      <c r="RDW2510" s="187"/>
      <c r="RDX2510" s="187"/>
      <c r="RDY2510" s="204"/>
      <c r="RDZ2510" s="272"/>
      <c r="REA2510" s="207"/>
      <c r="REB2510" s="238"/>
      <c r="REC2510" s="207"/>
      <c r="RED2510" s="207"/>
      <c r="REE2510" s="187"/>
      <c r="REF2510" s="187"/>
      <c r="REG2510" s="204"/>
      <c r="REH2510" s="272"/>
      <c r="REI2510" s="207"/>
      <c r="REJ2510" s="238"/>
      <c r="REK2510" s="207"/>
      <c r="REL2510" s="207"/>
      <c r="REM2510" s="187"/>
      <c r="REN2510" s="187"/>
      <c r="REO2510" s="204"/>
      <c r="REP2510" s="272"/>
      <c r="REQ2510" s="207"/>
      <c r="RER2510" s="238"/>
      <c r="RES2510" s="207"/>
      <c r="RET2510" s="207"/>
      <c r="REU2510" s="187"/>
      <c r="REV2510" s="187"/>
      <c r="REW2510" s="204"/>
      <c r="REX2510" s="272"/>
      <c r="REY2510" s="207"/>
      <c r="REZ2510" s="238"/>
      <c r="RFA2510" s="207"/>
      <c r="RFB2510" s="207"/>
      <c r="RFC2510" s="187"/>
      <c r="RFD2510" s="187"/>
      <c r="RFE2510" s="204"/>
      <c r="RFF2510" s="272"/>
      <c r="RFG2510" s="207"/>
      <c r="RFH2510" s="238"/>
      <c r="RFI2510" s="207"/>
      <c r="RFJ2510" s="207"/>
      <c r="RFK2510" s="187"/>
      <c r="RFL2510" s="187"/>
      <c r="RFM2510" s="204"/>
      <c r="RFN2510" s="272"/>
      <c r="RFO2510" s="207"/>
      <c r="RFP2510" s="238"/>
      <c r="RFQ2510" s="207"/>
      <c r="RFR2510" s="207"/>
      <c r="RFS2510" s="187"/>
      <c r="RFT2510" s="187"/>
      <c r="RFU2510" s="204"/>
      <c r="RFV2510" s="272"/>
      <c r="RFW2510" s="207"/>
      <c r="RFX2510" s="238"/>
      <c r="RFY2510" s="207"/>
      <c r="RFZ2510" s="207"/>
      <c r="RGA2510" s="187"/>
      <c r="RGB2510" s="187"/>
      <c r="RGC2510" s="204"/>
      <c r="RGD2510" s="272"/>
      <c r="RGE2510" s="207"/>
      <c r="RGF2510" s="238"/>
      <c r="RGG2510" s="207"/>
      <c r="RGH2510" s="207"/>
      <c r="RGI2510" s="187"/>
      <c r="RGJ2510" s="187"/>
      <c r="RGK2510" s="204"/>
      <c r="RGL2510" s="272"/>
      <c r="RGM2510" s="207"/>
      <c r="RGN2510" s="238"/>
      <c r="RGO2510" s="207"/>
      <c r="RGP2510" s="207"/>
      <c r="RGQ2510" s="187"/>
      <c r="RGR2510" s="187"/>
      <c r="RGS2510" s="204"/>
      <c r="RGT2510" s="272"/>
      <c r="RGU2510" s="207"/>
      <c r="RGV2510" s="238"/>
      <c r="RGW2510" s="207"/>
      <c r="RGX2510" s="207"/>
      <c r="RGY2510" s="187"/>
      <c r="RGZ2510" s="187"/>
      <c r="RHA2510" s="204"/>
      <c r="RHB2510" s="272"/>
      <c r="RHC2510" s="207"/>
      <c r="RHD2510" s="238"/>
      <c r="RHE2510" s="207"/>
      <c r="RHF2510" s="207"/>
      <c r="RHG2510" s="187"/>
      <c r="RHH2510" s="187"/>
      <c r="RHI2510" s="204"/>
      <c r="RHJ2510" s="272"/>
      <c r="RHK2510" s="207"/>
      <c r="RHL2510" s="238"/>
      <c r="RHM2510" s="207"/>
      <c r="RHN2510" s="207"/>
      <c r="RHO2510" s="187"/>
      <c r="RHP2510" s="187"/>
      <c r="RHQ2510" s="204"/>
      <c r="RHR2510" s="272"/>
      <c r="RHS2510" s="207"/>
      <c r="RHT2510" s="238"/>
      <c r="RHU2510" s="207"/>
      <c r="RHV2510" s="207"/>
      <c r="RHW2510" s="187"/>
      <c r="RHX2510" s="187"/>
      <c r="RHY2510" s="204"/>
      <c r="RHZ2510" s="272"/>
      <c r="RIA2510" s="207"/>
      <c r="RIB2510" s="238"/>
      <c r="RIC2510" s="207"/>
      <c r="RID2510" s="207"/>
      <c r="RIE2510" s="187"/>
      <c r="RIF2510" s="187"/>
      <c r="RIG2510" s="204"/>
      <c r="RIH2510" s="272"/>
      <c r="RII2510" s="207"/>
      <c r="RIJ2510" s="238"/>
      <c r="RIK2510" s="207"/>
      <c r="RIL2510" s="207"/>
      <c r="RIM2510" s="187"/>
      <c r="RIN2510" s="187"/>
      <c r="RIO2510" s="204"/>
      <c r="RIP2510" s="272"/>
      <c r="RIQ2510" s="207"/>
      <c r="RIR2510" s="238"/>
      <c r="RIS2510" s="207"/>
      <c r="RIT2510" s="207"/>
      <c r="RIU2510" s="187"/>
      <c r="RIV2510" s="187"/>
      <c r="RIW2510" s="204"/>
      <c r="RIX2510" s="272"/>
      <c r="RIY2510" s="207"/>
      <c r="RIZ2510" s="238"/>
      <c r="RJA2510" s="207"/>
      <c r="RJB2510" s="207"/>
      <c r="RJC2510" s="187"/>
      <c r="RJD2510" s="187"/>
      <c r="RJE2510" s="204"/>
      <c r="RJF2510" s="272"/>
      <c r="RJG2510" s="207"/>
      <c r="RJH2510" s="238"/>
      <c r="RJI2510" s="207"/>
      <c r="RJJ2510" s="207"/>
      <c r="RJK2510" s="187"/>
      <c r="RJL2510" s="187"/>
      <c r="RJM2510" s="204"/>
      <c r="RJN2510" s="272"/>
      <c r="RJO2510" s="207"/>
      <c r="RJP2510" s="238"/>
      <c r="RJQ2510" s="207"/>
      <c r="RJR2510" s="207"/>
      <c r="RJS2510" s="187"/>
      <c r="RJT2510" s="187"/>
      <c r="RJU2510" s="204"/>
      <c r="RJV2510" s="272"/>
      <c r="RJW2510" s="207"/>
      <c r="RJX2510" s="238"/>
      <c r="RJY2510" s="207"/>
      <c r="RJZ2510" s="207"/>
      <c r="RKA2510" s="187"/>
      <c r="RKB2510" s="187"/>
      <c r="RKC2510" s="204"/>
      <c r="RKD2510" s="272"/>
      <c r="RKE2510" s="207"/>
      <c r="RKF2510" s="238"/>
      <c r="RKG2510" s="207"/>
      <c r="RKH2510" s="207"/>
      <c r="RKI2510" s="187"/>
      <c r="RKJ2510" s="187"/>
      <c r="RKK2510" s="204"/>
      <c r="RKL2510" s="272"/>
      <c r="RKM2510" s="207"/>
      <c r="RKN2510" s="238"/>
      <c r="RKO2510" s="207"/>
      <c r="RKP2510" s="207"/>
      <c r="RKQ2510" s="187"/>
      <c r="RKR2510" s="187"/>
      <c r="RKS2510" s="204"/>
      <c r="RKT2510" s="272"/>
      <c r="RKU2510" s="207"/>
      <c r="RKV2510" s="238"/>
      <c r="RKW2510" s="207"/>
      <c r="RKX2510" s="207"/>
      <c r="RKY2510" s="187"/>
      <c r="RKZ2510" s="187"/>
      <c r="RLA2510" s="204"/>
      <c r="RLB2510" s="272"/>
      <c r="RLC2510" s="207"/>
      <c r="RLD2510" s="238"/>
      <c r="RLE2510" s="207"/>
      <c r="RLF2510" s="207"/>
      <c r="RLG2510" s="187"/>
      <c r="RLH2510" s="187"/>
      <c r="RLI2510" s="204"/>
      <c r="RLJ2510" s="272"/>
      <c r="RLK2510" s="207"/>
      <c r="RLL2510" s="238"/>
      <c r="RLM2510" s="207"/>
      <c r="RLN2510" s="207"/>
      <c r="RLO2510" s="187"/>
      <c r="RLP2510" s="187"/>
      <c r="RLQ2510" s="204"/>
      <c r="RLR2510" s="272"/>
      <c r="RLS2510" s="207"/>
      <c r="RLT2510" s="238"/>
      <c r="RLU2510" s="207"/>
      <c r="RLV2510" s="207"/>
      <c r="RLW2510" s="187"/>
      <c r="RLX2510" s="187"/>
      <c r="RLY2510" s="204"/>
      <c r="RLZ2510" s="272"/>
      <c r="RMA2510" s="207"/>
      <c r="RMB2510" s="238"/>
      <c r="RMC2510" s="207"/>
      <c r="RMD2510" s="207"/>
      <c r="RME2510" s="187"/>
      <c r="RMF2510" s="187"/>
      <c r="RMG2510" s="204"/>
      <c r="RMH2510" s="272"/>
      <c r="RMI2510" s="207"/>
      <c r="RMJ2510" s="238"/>
      <c r="RMK2510" s="207"/>
      <c r="RML2510" s="207"/>
      <c r="RMM2510" s="187"/>
      <c r="RMN2510" s="187"/>
      <c r="RMO2510" s="204"/>
      <c r="RMP2510" s="272"/>
      <c r="RMQ2510" s="207"/>
      <c r="RMR2510" s="238"/>
      <c r="RMS2510" s="207"/>
      <c r="RMT2510" s="207"/>
      <c r="RMU2510" s="187"/>
      <c r="RMV2510" s="187"/>
      <c r="RMW2510" s="204"/>
      <c r="RMX2510" s="272"/>
      <c r="RMY2510" s="207"/>
      <c r="RMZ2510" s="238"/>
      <c r="RNA2510" s="207"/>
      <c r="RNB2510" s="207"/>
      <c r="RNC2510" s="187"/>
      <c r="RND2510" s="187"/>
      <c r="RNE2510" s="204"/>
      <c r="RNF2510" s="272"/>
      <c r="RNG2510" s="207"/>
      <c r="RNH2510" s="238"/>
      <c r="RNI2510" s="207"/>
      <c r="RNJ2510" s="207"/>
      <c r="RNK2510" s="187"/>
      <c r="RNL2510" s="187"/>
      <c r="RNM2510" s="204"/>
      <c r="RNN2510" s="272"/>
      <c r="RNO2510" s="207"/>
      <c r="RNP2510" s="238"/>
      <c r="RNQ2510" s="207"/>
      <c r="RNR2510" s="207"/>
      <c r="RNS2510" s="187"/>
      <c r="RNT2510" s="187"/>
      <c r="RNU2510" s="204"/>
      <c r="RNV2510" s="272"/>
      <c r="RNW2510" s="207"/>
      <c r="RNX2510" s="238"/>
      <c r="RNY2510" s="207"/>
      <c r="RNZ2510" s="207"/>
      <c r="ROA2510" s="187"/>
      <c r="ROB2510" s="187"/>
      <c r="ROC2510" s="204"/>
      <c r="ROD2510" s="272"/>
      <c r="ROE2510" s="207"/>
      <c r="ROF2510" s="238"/>
      <c r="ROG2510" s="207"/>
      <c r="ROH2510" s="207"/>
      <c r="ROI2510" s="187"/>
      <c r="ROJ2510" s="187"/>
      <c r="ROK2510" s="204"/>
      <c r="ROL2510" s="272"/>
      <c r="ROM2510" s="207"/>
      <c r="RON2510" s="238"/>
      <c r="ROO2510" s="207"/>
      <c r="ROP2510" s="207"/>
      <c r="ROQ2510" s="187"/>
      <c r="ROR2510" s="187"/>
      <c r="ROS2510" s="204"/>
      <c r="ROT2510" s="272"/>
      <c r="ROU2510" s="207"/>
      <c r="ROV2510" s="238"/>
      <c r="ROW2510" s="207"/>
      <c r="ROX2510" s="207"/>
      <c r="ROY2510" s="187"/>
      <c r="ROZ2510" s="187"/>
      <c r="RPA2510" s="204"/>
      <c r="RPB2510" s="272"/>
      <c r="RPC2510" s="207"/>
      <c r="RPD2510" s="238"/>
      <c r="RPE2510" s="207"/>
      <c r="RPF2510" s="207"/>
      <c r="RPG2510" s="187"/>
      <c r="RPH2510" s="187"/>
      <c r="RPI2510" s="204"/>
      <c r="RPJ2510" s="272"/>
      <c r="RPK2510" s="207"/>
      <c r="RPL2510" s="238"/>
      <c r="RPM2510" s="207"/>
      <c r="RPN2510" s="207"/>
      <c r="RPO2510" s="187"/>
      <c r="RPP2510" s="187"/>
      <c r="RPQ2510" s="204"/>
      <c r="RPR2510" s="272"/>
      <c r="RPS2510" s="207"/>
      <c r="RPT2510" s="238"/>
      <c r="RPU2510" s="207"/>
      <c r="RPV2510" s="207"/>
      <c r="RPW2510" s="187"/>
      <c r="RPX2510" s="187"/>
      <c r="RPY2510" s="204"/>
      <c r="RPZ2510" s="272"/>
      <c r="RQA2510" s="207"/>
      <c r="RQB2510" s="238"/>
      <c r="RQC2510" s="207"/>
      <c r="RQD2510" s="207"/>
      <c r="RQE2510" s="187"/>
      <c r="RQF2510" s="187"/>
      <c r="RQG2510" s="204"/>
      <c r="RQH2510" s="272"/>
      <c r="RQI2510" s="207"/>
      <c r="RQJ2510" s="238"/>
      <c r="RQK2510" s="207"/>
      <c r="RQL2510" s="207"/>
      <c r="RQM2510" s="187"/>
      <c r="RQN2510" s="187"/>
      <c r="RQO2510" s="204"/>
      <c r="RQP2510" s="272"/>
      <c r="RQQ2510" s="207"/>
      <c r="RQR2510" s="238"/>
      <c r="RQS2510" s="207"/>
      <c r="RQT2510" s="207"/>
      <c r="RQU2510" s="187"/>
      <c r="RQV2510" s="187"/>
      <c r="RQW2510" s="204"/>
      <c r="RQX2510" s="272"/>
      <c r="RQY2510" s="207"/>
      <c r="RQZ2510" s="238"/>
      <c r="RRA2510" s="207"/>
      <c r="RRB2510" s="207"/>
      <c r="RRC2510" s="187"/>
      <c r="RRD2510" s="187"/>
      <c r="RRE2510" s="204"/>
      <c r="RRF2510" s="272"/>
      <c r="RRG2510" s="207"/>
      <c r="RRH2510" s="238"/>
      <c r="RRI2510" s="207"/>
      <c r="RRJ2510" s="207"/>
      <c r="RRK2510" s="187"/>
      <c r="RRL2510" s="187"/>
      <c r="RRM2510" s="204"/>
      <c r="RRN2510" s="272"/>
      <c r="RRO2510" s="207"/>
      <c r="RRP2510" s="238"/>
      <c r="RRQ2510" s="207"/>
      <c r="RRR2510" s="207"/>
      <c r="RRS2510" s="187"/>
      <c r="RRT2510" s="187"/>
      <c r="RRU2510" s="204"/>
      <c r="RRV2510" s="272"/>
      <c r="RRW2510" s="207"/>
      <c r="RRX2510" s="238"/>
      <c r="RRY2510" s="207"/>
      <c r="RRZ2510" s="207"/>
      <c r="RSA2510" s="187"/>
      <c r="RSB2510" s="187"/>
      <c r="RSC2510" s="204"/>
      <c r="RSD2510" s="272"/>
      <c r="RSE2510" s="207"/>
      <c r="RSF2510" s="238"/>
      <c r="RSG2510" s="207"/>
      <c r="RSH2510" s="207"/>
      <c r="RSI2510" s="187"/>
      <c r="RSJ2510" s="187"/>
      <c r="RSK2510" s="204"/>
      <c r="RSL2510" s="272"/>
      <c r="RSM2510" s="207"/>
      <c r="RSN2510" s="238"/>
      <c r="RSO2510" s="207"/>
      <c r="RSP2510" s="207"/>
      <c r="RSQ2510" s="187"/>
      <c r="RSR2510" s="187"/>
      <c r="RSS2510" s="204"/>
      <c r="RST2510" s="272"/>
      <c r="RSU2510" s="207"/>
      <c r="RSV2510" s="238"/>
      <c r="RSW2510" s="207"/>
      <c r="RSX2510" s="207"/>
      <c r="RSY2510" s="187"/>
      <c r="RSZ2510" s="187"/>
      <c r="RTA2510" s="204"/>
      <c r="RTB2510" s="272"/>
      <c r="RTC2510" s="207"/>
      <c r="RTD2510" s="238"/>
      <c r="RTE2510" s="207"/>
      <c r="RTF2510" s="207"/>
      <c r="RTG2510" s="187"/>
      <c r="RTH2510" s="187"/>
      <c r="RTI2510" s="204"/>
      <c r="RTJ2510" s="272"/>
      <c r="RTK2510" s="207"/>
      <c r="RTL2510" s="238"/>
      <c r="RTM2510" s="207"/>
      <c r="RTN2510" s="207"/>
      <c r="RTO2510" s="187"/>
      <c r="RTP2510" s="187"/>
      <c r="RTQ2510" s="204"/>
      <c r="RTR2510" s="272"/>
      <c r="RTS2510" s="207"/>
      <c r="RTT2510" s="238"/>
      <c r="RTU2510" s="207"/>
      <c r="RTV2510" s="207"/>
      <c r="RTW2510" s="187"/>
      <c r="RTX2510" s="187"/>
      <c r="RTY2510" s="204"/>
      <c r="RTZ2510" s="272"/>
      <c r="RUA2510" s="207"/>
      <c r="RUB2510" s="238"/>
      <c r="RUC2510" s="207"/>
      <c r="RUD2510" s="207"/>
      <c r="RUE2510" s="187"/>
      <c r="RUF2510" s="187"/>
      <c r="RUG2510" s="204"/>
      <c r="RUH2510" s="272"/>
      <c r="RUI2510" s="207"/>
      <c r="RUJ2510" s="238"/>
      <c r="RUK2510" s="207"/>
      <c r="RUL2510" s="207"/>
      <c r="RUM2510" s="187"/>
      <c r="RUN2510" s="187"/>
      <c r="RUO2510" s="204"/>
      <c r="RUP2510" s="272"/>
      <c r="RUQ2510" s="207"/>
      <c r="RUR2510" s="238"/>
      <c r="RUS2510" s="207"/>
      <c r="RUT2510" s="207"/>
      <c r="RUU2510" s="187"/>
      <c r="RUV2510" s="187"/>
      <c r="RUW2510" s="204"/>
      <c r="RUX2510" s="272"/>
      <c r="RUY2510" s="207"/>
      <c r="RUZ2510" s="238"/>
      <c r="RVA2510" s="207"/>
      <c r="RVB2510" s="207"/>
      <c r="RVC2510" s="187"/>
      <c r="RVD2510" s="187"/>
      <c r="RVE2510" s="204"/>
      <c r="RVF2510" s="272"/>
      <c r="RVG2510" s="207"/>
      <c r="RVH2510" s="238"/>
      <c r="RVI2510" s="207"/>
      <c r="RVJ2510" s="207"/>
      <c r="RVK2510" s="187"/>
      <c r="RVL2510" s="187"/>
      <c r="RVM2510" s="204"/>
      <c r="RVN2510" s="272"/>
      <c r="RVO2510" s="207"/>
      <c r="RVP2510" s="238"/>
      <c r="RVQ2510" s="207"/>
      <c r="RVR2510" s="207"/>
      <c r="RVS2510" s="187"/>
      <c r="RVT2510" s="187"/>
      <c r="RVU2510" s="204"/>
      <c r="RVV2510" s="272"/>
      <c r="RVW2510" s="207"/>
      <c r="RVX2510" s="238"/>
      <c r="RVY2510" s="207"/>
      <c r="RVZ2510" s="207"/>
      <c r="RWA2510" s="187"/>
      <c r="RWB2510" s="187"/>
      <c r="RWC2510" s="204"/>
      <c r="RWD2510" s="272"/>
      <c r="RWE2510" s="207"/>
      <c r="RWF2510" s="238"/>
      <c r="RWG2510" s="207"/>
      <c r="RWH2510" s="207"/>
      <c r="RWI2510" s="187"/>
      <c r="RWJ2510" s="187"/>
      <c r="RWK2510" s="204"/>
      <c r="RWL2510" s="272"/>
      <c r="RWM2510" s="207"/>
      <c r="RWN2510" s="238"/>
      <c r="RWO2510" s="207"/>
      <c r="RWP2510" s="207"/>
      <c r="RWQ2510" s="187"/>
      <c r="RWR2510" s="187"/>
      <c r="RWS2510" s="204"/>
      <c r="RWT2510" s="272"/>
      <c r="RWU2510" s="207"/>
      <c r="RWV2510" s="238"/>
      <c r="RWW2510" s="207"/>
      <c r="RWX2510" s="207"/>
      <c r="RWY2510" s="187"/>
      <c r="RWZ2510" s="187"/>
      <c r="RXA2510" s="204"/>
      <c r="RXB2510" s="272"/>
      <c r="RXC2510" s="207"/>
      <c r="RXD2510" s="238"/>
      <c r="RXE2510" s="207"/>
      <c r="RXF2510" s="207"/>
      <c r="RXG2510" s="187"/>
      <c r="RXH2510" s="187"/>
      <c r="RXI2510" s="204"/>
      <c r="RXJ2510" s="272"/>
      <c r="RXK2510" s="207"/>
      <c r="RXL2510" s="238"/>
      <c r="RXM2510" s="207"/>
      <c r="RXN2510" s="207"/>
      <c r="RXO2510" s="187"/>
      <c r="RXP2510" s="187"/>
      <c r="RXQ2510" s="204"/>
      <c r="RXR2510" s="272"/>
      <c r="RXS2510" s="207"/>
      <c r="RXT2510" s="238"/>
      <c r="RXU2510" s="207"/>
      <c r="RXV2510" s="207"/>
      <c r="RXW2510" s="187"/>
      <c r="RXX2510" s="187"/>
      <c r="RXY2510" s="204"/>
      <c r="RXZ2510" s="272"/>
      <c r="RYA2510" s="207"/>
      <c r="RYB2510" s="238"/>
      <c r="RYC2510" s="207"/>
      <c r="RYD2510" s="207"/>
      <c r="RYE2510" s="187"/>
      <c r="RYF2510" s="187"/>
      <c r="RYG2510" s="204"/>
      <c r="RYH2510" s="272"/>
      <c r="RYI2510" s="207"/>
      <c r="RYJ2510" s="238"/>
      <c r="RYK2510" s="207"/>
      <c r="RYL2510" s="207"/>
      <c r="RYM2510" s="187"/>
      <c r="RYN2510" s="187"/>
      <c r="RYO2510" s="204"/>
      <c r="RYP2510" s="272"/>
      <c r="RYQ2510" s="207"/>
      <c r="RYR2510" s="238"/>
      <c r="RYS2510" s="207"/>
      <c r="RYT2510" s="207"/>
      <c r="RYU2510" s="187"/>
      <c r="RYV2510" s="187"/>
      <c r="RYW2510" s="204"/>
      <c r="RYX2510" s="272"/>
      <c r="RYY2510" s="207"/>
      <c r="RYZ2510" s="238"/>
      <c r="RZA2510" s="207"/>
      <c r="RZB2510" s="207"/>
      <c r="RZC2510" s="187"/>
      <c r="RZD2510" s="187"/>
      <c r="RZE2510" s="204"/>
      <c r="RZF2510" s="272"/>
      <c r="RZG2510" s="207"/>
      <c r="RZH2510" s="238"/>
      <c r="RZI2510" s="207"/>
      <c r="RZJ2510" s="207"/>
      <c r="RZK2510" s="187"/>
      <c r="RZL2510" s="187"/>
      <c r="RZM2510" s="204"/>
      <c r="RZN2510" s="272"/>
      <c r="RZO2510" s="207"/>
      <c r="RZP2510" s="238"/>
      <c r="RZQ2510" s="207"/>
      <c r="RZR2510" s="207"/>
      <c r="RZS2510" s="187"/>
      <c r="RZT2510" s="187"/>
      <c r="RZU2510" s="204"/>
      <c r="RZV2510" s="272"/>
      <c r="RZW2510" s="207"/>
      <c r="RZX2510" s="238"/>
      <c r="RZY2510" s="207"/>
      <c r="RZZ2510" s="207"/>
      <c r="SAA2510" s="187"/>
      <c r="SAB2510" s="187"/>
      <c r="SAC2510" s="204"/>
      <c r="SAD2510" s="272"/>
      <c r="SAE2510" s="207"/>
      <c r="SAF2510" s="238"/>
      <c r="SAG2510" s="207"/>
      <c r="SAH2510" s="207"/>
      <c r="SAI2510" s="187"/>
      <c r="SAJ2510" s="187"/>
      <c r="SAK2510" s="204"/>
      <c r="SAL2510" s="272"/>
      <c r="SAM2510" s="207"/>
      <c r="SAN2510" s="238"/>
      <c r="SAO2510" s="207"/>
      <c r="SAP2510" s="207"/>
      <c r="SAQ2510" s="187"/>
      <c r="SAR2510" s="187"/>
      <c r="SAS2510" s="204"/>
      <c r="SAT2510" s="272"/>
      <c r="SAU2510" s="207"/>
      <c r="SAV2510" s="238"/>
      <c r="SAW2510" s="207"/>
      <c r="SAX2510" s="207"/>
      <c r="SAY2510" s="187"/>
      <c r="SAZ2510" s="187"/>
      <c r="SBA2510" s="204"/>
      <c r="SBB2510" s="272"/>
      <c r="SBC2510" s="207"/>
      <c r="SBD2510" s="238"/>
      <c r="SBE2510" s="207"/>
      <c r="SBF2510" s="207"/>
      <c r="SBG2510" s="187"/>
      <c r="SBH2510" s="187"/>
      <c r="SBI2510" s="204"/>
      <c r="SBJ2510" s="272"/>
      <c r="SBK2510" s="207"/>
      <c r="SBL2510" s="238"/>
      <c r="SBM2510" s="207"/>
      <c r="SBN2510" s="207"/>
      <c r="SBO2510" s="187"/>
      <c r="SBP2510" s="187"/>
      <c r="SBQ2510" s="204"/>
      <c r="SBR2510" s="272"/>
      <c r="SBS2510" s="207"/>
      <c r="SBT2510" s="238"/>
      <c r="SBU2510" s="207"/>
      <c r="SBV2510" s="207"/>
      <c r="SBW2510" s="187"/>
      <c r="SBX2510" s="187"/>
      <c r="SBY2510" s="204"/>
      <c r="SBZ2510" s="272"/>
      <c r="SCA2510" s="207"/>
      <c r="SCB2510" s="238"/>
      <c r="SCC2510" s="207"/>
      <c r="SCD2510" s="207"/>
      <c r="SCE2510" s="187"/>
      <c r="SCF2510" s="187"/>
      <c r="SCG2510" s="204"/>
      <c r="SCH2510" s="272"/>
      <c r="SCI2510" s="207"/>
      <c r="SCJ2510" s="238"/>
      <c r="SCK2510" s="207"/>
      <c r="SCL2510" s="207"/>
      <c r="SCM2510" s="187"/>
      <c r="SCN2510" s="187"/>
      <c r="SCO2510" s="204"/>
      <c r="SCP2510" s="272"/>
      <c r="SCQ2510" s="207"/>
      <c r="SCR2510" s="238"/>
      <c r="SCS2510" s="207"/>
      <c r="SCT2510" s="207"/>
      <c r="SCU2510" s="187"/>
      <c r="SCV2510" s="187"/>
      <c r="SCW2510" s="204"/>
      <c r="SCX2510" s="272"/>
      <c r="SCY2510" s="207"/>
      <c r="SCZ2510" s="238"/>
      <c r="SDA2510" s="207"/>
      <c r="SDB2510" s="207"/>
      <c r="SDC2510" s="187"/>
      <c r="SDD2510" s="187"/>
      <c r="SDE2510" s="204"/>
      <c r="SDF2510" s="272"/>
      <c r="SDG2510" s="207"/>
      <c r="SDH2510" s="238"/>
      <c r="SDI2510" s="207"/>
      <c r="SDJ2510" s="207"/>
      <c r="SDK2510" s="187"/>
      <c r="SDL2510" s="187"/>
      <c r="SDM2510" s="204"/>
      <c r="SDN2510" s="272"/>
      <c r="SDO2510" s="207"/>
      <c r="SDP2510" s="238"/>
      <c r="SDQ2510" s="207"/>
      <c r="SDR2510" s="207"/>
      <c r="SDS2510" s="187"/>
      <c r="SDT2510" s="187"/>
      <c r="SDU2510" s="204"/>
      <c r="SDV2510" s="272"/>
      <c r="SDW2510" s="207"/>
      <c r="SDX2510" s="238"/>
      <c r="SDY2510" s="207"/>
      <c r="SDZ2510" s="207"/>
      <c r="SEA2510" s="187"/>
      <c r="SEB2510" s="187"/>
      <c r="SEC2510" s="204"/>
      <c r="SED2510" s="272"/>
      <c r="SEE2510" s="207"/>
      <c r="SEF2510" s="238"/>
      <c r="SEG2510" s="207"/>
      <c r="SEH2510" s="207"/>
      <c r="SEI2510" s="187"/>
      <c r="SEJ2510" s="187"/>
      <c r="SEK2510" s="204"/>
      <c r="SEL2510" s="272"/>
      <c r="SEM2510" s="207"/>
      <c r="SEN2510" s="238"/>
      <c r="SEO2510" s="207"/>
      <c r="SEP2510" s="207"/>
      <c r="SEQ2510" s="187"/>
      <c r="SER2510" s="187"/>
      <c r="SES2510" s="204"/>
      <c r="SET2510" s="272"/>
      <c r="SEU2510" s="207"/>
      <c r="SEV2510" s="238"/>
      <c r="SEW2510" s="207"/>
      <c r="SEX2510" s="207"/>
      <c r="SEY2510" s="187"/>
      <c r="SEZ2510" s="187"/>
      <c r="SFA2510" s="204"/>
      <c r="SFB2510" s="272"/>
      <c r="SFC2510" s="207"/>
      <c r="SFD2510" s="238"/>
      <c r="SFE2510" s="207"/>
      <c r="SFF2510" s="207"/>
      <c r="SFG2510" s="187"/>
      <c r="SFH2510" s="187"/>
      <c r="SFI2510" s="204"/>
      <c r="SFJ2510" s="272"/>
      <c r="SFK2510" s="207"/>
      <c r="SFL2510" s="238"/>
      <c r="SFM2510" s="207"/>
      <c r="SFN2510" s="207"/>
      <c r="SFO2510" s="187"/>
      <c r="SFP2510" s="187"/>
      <c r="SFQ2510" s="204"/>
      <c r="SFR2510" s="272"/>
      <c r="SFS2510" s="207"/>
      <c r="SFT2510" s="238"/>
      <c r="SFU2510" s="207"/>
      <c r="SFV2510" s="207"/>
      <c r="SFW2510" s="187"/>
      <c r="SFX2510" s="187"/>
      <c r="SFY2510" s="204"/>
      <c r="SFZ2510" s="272"/>
      <c r="SGA2510" s="207"/>
      <c r="SGB2510" s="238"/>
      <c r="SGC2510" s="207"/>
      <c r="SGD2510" s="207"/>
      <c r="SGE2510" s="187"/>
      <c r="SGF2510" s="187"/>
      <c r="SGG2510" s="204"/>
      <c r="SGH2510" s="272"/>
      <c r="SGI2510" s="207"/>
      <c r="SGJ2510" s="238"/>
      <c r="SGK2510" s="207"/>
      <c r="SGL2510" s="207"/>
      <c r="SGM2510" s="187"/>
      <c r="SGN2510" s="187"/>
      <c r="SGO2510" s="204"/>
      <c r="SGP2510" s="272"/>
      <c r="SGQ2510" s="207"/>
      <c r="SGR2510" s="238"/>
      <c r="SGS2510" s="207"/>
      <c r="SGT2510" s="207"/>
      <c r="SGU2510" s="187"/>
      <c r="SGV2510" s="187"/>
      <c r="SGW2510" s="204"/>
      <c r="SGX2510" s="272"/>
      <c r="SGY2510" s="207"/>
      <c r="SGZ2510" s="238"/>
      <c r="SHA2510" s="207"/>
      <c r="SHB2510" s="207"/>
      <c r="SHC2510" s="187"/>
      <c r="SHD2510" s="187"/>
      <c r="SHE2510" s="204"/>
      <c r="SHF2510" s="272"/>
      <c r="SHG2510" s="207"/>
      <c r="SHH2510" s="238"/>
      <c r="SHI2510" s="207"/>
      <c r="SHJ2510" s="207"/>
      <c r="SHK2510" s="187"/>
      <c r="SHL2510" s="187"/>
      <c r="SHM2510" s="204"/>
      <c r="SHN2510" s="272"/>
      <c r="SHO2510" s="207"/>
      <c r="SHP2510" s="238"/>
      <c r="SHQ2510" s="207"/>
      <c r="SHR2510" s="207"/>
      <c r="SHS2510" s="187"/>
      <c r="SHT2510" s="187"/>
      <c r="SHU2510" s="204"/>
      <c r="SHV2510" s="272"/>
      <c r="SHW2510" s="207"/>
      <c r="SHX2510" s="238"/>
      <c r="SHY2510" s="207"/>
      <c r="SHZ2510" s="207"/>
      <c r="SIA2510" s="187"/>
      <c r="SIB2510" s="187"/>
      <c r="SIC2510" s="204"/>
      <c r="SID2510" s="272"/>
      <c r="SIE2510" s="207"/>
      <c r="SIF2510" s="238"/>
      <c r="SIG2510" s="207"/>
      <c r="SIH2510" s="207"/>
      <c r="SII2510" s="187"/>
      <c r="SIJ2510" s="187"/>
      <c r="SIK2510" s="204"/>
      <c r="SIL2510" s="272"/>
      <c r="SIM2510" s="207"/>
      <c r="SIN2510" s="238"/>
      <c r="SIO2510" s="207"/>
      <c r="SIP2510" s="207"/>
      <c r="SIQ2510" s="187"/>
      <c r="SIR2510" s="187"/>
      <c r="SIS2510" s="204"/>
      <c r="SIT2510" s="272"/>
      <c r="SIU2510" s="207"/>
      <c r="SIV2510" s="238"/>
      <c r="SIW2510" s="207"/>
      <c r="SIX2510" s="207"/>
      <c r="SIY2510" s="187"/>
      <c r="SIZ2510" s="187"/>
      <c r="SJA2510" s="204"/>
      <c r="SJB2510" s="272"/>
      <c r="SJC2510" s="207"/>
      <c r="SJD2510" s="238"/>
      <c r="SJE2510" s="207"/>
      <c r="SJF2510" s="207"/>
      <c r="SJG2510" s="187"/>
      <c r="SJH2510" s="187"/>
      <c r="SJI2510" s="204"/>
      <c r="SJJ2510" s="272"/>
      <c r="SJK2510" s="207"/>
      <c r="SJL2510" s="238"/>
      <c r="SJM2510" s="207"/>
      <c r="SJN2510" s="207"/>
      <c r="SJO2510" s="187"/>
      <c r="SJP2510" s="187"/>
      <c r="SJQ2510" s="204"/>
      <c r="SJR2510" s="272"/>
      <c r="SJS2510" s="207"/>
      <c r="SJT2510" s="238"/>
      <c r="SJU2510" s="207"/>
      <c r="SJV2510" s="207"/>
      <c r="SJW2510" s="187"/>
      <c r="SJX2510" s="187"/>
      <c r="SJY2510" s="204"/>
      <c r="SJZ2510" s="272"/>
      <c r="SKA2510" s="207"/>
      <c r="SKB2510" s="238"/>
      <c r="SKC2510" s="207"/>
      <c r="SKD2510" s="207"/>
      <c r="SKE2510" s="187"/>
      <c r="SKF2510" s="187"/>
      <c r="SKG2510" s="204"/>
      <c r="SKH2510" s="272"/>
      <c r="SKI2510" s="207"/>
      <c r="SKJ2510" s="238"/>
      <c r="SKK2510" s="207"/>
      <c r="SKL2510" s="207"/>
      <c r="SKM2510" s="187"/>
      <c r="SKN2510" s="187"/>
      <c r="SKO2510" s="204"/>
      <c r="SKP2510" s="272"/>
      <c r="SKQ2510" s="207"/>
      <c r="SKR2510" s="238"/>
      <c r="SKS2510" s="207"/>
      <c r="SKT2510" s="207"/>
      <c r="SKU2510" s="187"/>
      <c r="SKV2510" s="187"/>
      <c r="SKW2510" s="204"/>
      <c r="SKX2510" s="272"/>
      <c r="SKY2510" s="207"/>
      <c r="SKZ2510" s="238"/>
      <c r="SLA2510" s="207"/>
      <c r="SLB2510" s="207"/>
      <c r="SLC2510" s="187"/>
      <c r="SLD2510" s="187"/>
      <c r="SLE2510" s="204"/>
      <c r="SLF2510" s="272"/>
      <c r="SLG2510" s="207"/>
      <c r="SLH2510" s="238"/>
      <c r="SLI2510" s="207"/>
      <c r="SLJ2510" s="207"/>
      <c r="SLK2510" s="187"/>
      <c r="SLL2510" s="187"/>
      <c r="SLM2510" s="204"/>
      <c r="SLN2510" s="272"/>
      <c r="SLO2510" s="207"/>
      <c r="SLP2510" s="238"/>
      <c r="SLQ2510" s="207"/>
      <c r="SLR2510" s="207"/>
      <c r="SLS2510" s="187"/>
      <c r="SLT2510" s="187"/>
      <c r="SLU2510" s="204"/>
      <c r="SLV2510" s="272"/>
      <c r="SLW2510" s="207"/>
      <c r="SLX2510" s="238"/>
      <c r="SLY2510" s="207"/>
      <c r="SLZ2510" s="207"/>
      <c r="SMA2510" s="187"/>
      <c r="SMB2510" s="187"/>
      <c r="SMC2510" s="204"/>
      <c r="SMD2510" s="272"/>
      <c r="SME2510" s="207"/>
      <c r="SMF2510" s="238"/>
      <c r="SMG2510" s="207"/>
      <c r="SMH2510" s="207"/>
      <c r="SMI2510" s="187"/>
      <c r="SMJ2510" s="187"/>
      <c r="SMK2510" s="204"/>
      <c r="SML2510" s="272"/>
      <c r="SMM2510" s="207"/>
      <c r="SMN2510" s="238"/>
      <c r="SMO2510" s="207"/>
      <c r="SMP2510" s="207"/>
      <c r="SMQ2510" s="187"/>
      <c r="SMR2510" s="187"/>
      <c r="SMS2510" s="204"/>
      <c r="SMT2510" s="272"/>
      <c r="SMU2510" s="207"/>
      <c r="SMV2510" s="238"/>
      <c r="SMW2510" s="207"/>
      <c r="SMX2510" s="207"/>
      <c r="SMY2510" s="187"/>
      <c r="SMZ2510" s="187"/>
      <c r="SNA2510" s="204"/>
      <c r="SNB2510" s="272"/>
      <c r="SNC2510" s="207"/>
      <c r="SND2510" s="238"/>
      <c r="SNE2510" s="207"/>
      <c r="SNF2510" s="207"/>
      <c r="SNG2510" s="187"/>
      <c r="SNH2510" s="187"/>
      <c r="SNI2510" s="204"/>
      <c r="SNJ2510" s="272"/>
      <c r="SNK2510" s="207"/>
      <c r="SNL2510" s="238"/>
      <c r="SNM2510" s="207"/>
      <c r="SNN2510" s="207"/>
      <c r="SNO2510" s="187"/>
      <c r="SNP2510" s="187"/>
      <c r="SNQ2510" s="204"/>
      <c r="SNR2510" s="272"/>
      <c r="SNS2510" s="207"/>
      <c r="SNT2510" s="238"/>
      <c r="SNU2510" s="207"/>
      <c r="SNV2510" s="207"/>
      <c r="SNW2510" s="187"/>
      <c r="SNX2510" s="187"/>
      <c r="SNY2510" s="204"/>
      <c r="SNZ2510" s="272"/>
      <c r="SOA2510" s="207"/>
      <c r="SOB2510" s="238"/>
      <c r="SOC2510" s="207"/>
      <c r="SOD2510" s="207"/>
      <c r="SOE2510" s="187"/>
      <c r="SOF2510" s="187"/>
      <c r="SOG2510" s="204"/>
      <c r="SOH2510" s="272"/>
      <c r="SOI2510" s="207"/>
      <c r="SOJ2510" s="238"/>
      <c r="SOK2510" s="207"/>
      <c r="SOL2510" s="207"/>
      <c r="SOM2510" s="187"/>
      <c r="SON2510" s="187"/>
      <c r="SOO2510" s="204"/>
      <c r="SOP2510" s="272"/>
      <c r="SOQ2510" s="207"/>
      <c r="SOR2510" s="238"/>
      <c r="SOS2510" s="207"/>
      <c r="SOT2510" s="207"/>
      <c r="SOU2510" s="187"/>
      <c r="SOV2510" s="187"/>
      <c r="SOW2510" s="204"/>
      <c r="SOX2510" s="272"/>
      <c r="SOY2510" s="207"/>
      <c r="SOZ2510" s="238"/>
      <c r="SPA2510" s="207"/>
      <c r="SPB2510" s="207"/>
      <c r="SPC2510" s="187"/>
      <c r="SPD2510" s="187"/>
      <c r="SPE2510" s="204"/>
      <c r="SPF2510" s="272"/>
      <c r="SPG2510" s="207"/>
      <c r="SPH2510" s="238"/>
      <c r="SPI2510" s="207"/>
      <c r="SPJ2510" s="207"/>
      <c r="SPK2510" s="187"/>
      <c r="SPL2510" s="187"/>
      <c r="SPM2510" s="204"/>
      <c r="SPN2510" s="272"/>
      <c r="SPO2510" s="207"/>
      <c r="SPP2510" s="238"/>
      <c r="SPQ2510" s="207"/>
      <c r="SPR2510" s="207"/>
      <c r="SPS2510" s="187"/>
      <c r="SPT2510" s="187"/>
      <c r="SPU2510" s="204"/>
      <c r="SPV2510" s="272"/>
      <c r="SPW2510" s="207"/>
      <c r="SPX2510" s="238"/>
      <c r="SPY2510" s="207"/>
      <c r="SPZ2510" s="207"/>
      <c r="SQA2510" s="187"/>
      <c r="SQB2510" s="187"/>
      <c r="SQC2510" s="204"/>
      <c r="SQD2510" s="272"/>
      <c r="SQE2510" s="207"/>
      <c r="SQF2510" s="238"/>
      <c r="SQG2510" s="207"/>
      <c r="SQH2510" s="207"/>
      <c r="SQI2510" s="187"/>
      <c r="SQJ2510" s="187"/>
      <c r="SQK2510" s="204"/>
      <c r="SQL2510" s="272"/>
      <c r="SQM2510" s="207"/>
      <c r="SQN2510" s="238"/>
      <c r="SQO2510" s="207"/>
      <c r="SQP2510" s="207"/>
      <c r="SQQ2510" s="187"/>
      <c r="SQR2510" s="187"/>
      <c r="SQS2510" s="204"/>
      <c r="SQT2510" s="272"/>
      <c r="SQU2510" s="207"/>
      <c r="SQV2510" s="238"/>
      <c r="SQW2510" s="207"/>
      <c r="SQX2510" s="207"/>
      <c r="SQY2510" s="187"/>
      <c r="SQZ2510" s="187"/>
      <c r="SRA2510" s="204"/>
      <c r="SRB2510" s="272"/>
      <c r="SRC2510" s="207"/>
      <c r="SRD2510" s="238"/>
      <c r="SRE2510" s="207"/>
      <c r="SRF2510" s="207"/>
      <c r="SRG2510" s="187"/>
      <c r="SRH2510" s="187"/>
      <c r="SRI2510" s="204"/>
      <c r="SRJ2510" s="272"/>
      <c r="SRK2510" s="207"/>
      <c r="SRL2510" s="238"/>
      <c r="SRM2510" s="207"/>
      <c r="SRN2510" s="207"/>
      <c r="SRO2510" s="187"/>
      <c r="SRP2510" s="187"/>
      <c r="SRQ2510" s="204"/>
      <c r="SRR2510" s="272"/>
      <c r="SRS2510" s="207"/>
      <c r="SRT2510" s="238"/>
      <c r="SRU2510" s="207"/>
      <c r="SRV2510" s="207"/>
      <c r="SRW2510" s="187"/>
      <c r="SRX2510" s="187"/>
      <c r="SRY2510" s="204"/>
      <c r="SRZ2510" s="272"/>
      <c r="SSA2510" s="207"/>
      <c r="SSB2510" s="238"/>
      <c r="SSC2510" s="207"/>
      <c r="SSD2510" s="207"/>
      <c r="SSE2510" s="187"/>
      <c r="SSF2510" s="187"/>
      <c r="SSG2510" s="204"/>
      <c r="SSH2510" s="272"/>
      <c r="SSI2510" s="207"/>
      <c r="SSJ2510" s="238"/>
      <c r="SSK2510" s="207"/>
      <c r="SSL2510" s="207"/>
      <c r="SSM2510" s="187"/>
      <c r="SSN2510" s="187"/>
      <c r="SSO2510" s="204"/>
      <c r="SSP2510" s="272"/>
      <c r="SSQ2510" s="207"/>
      <c r="SSR2510" s="238"/>
      <c r="SSS2510" s="207"/>
      <c r="SST2510" s="207"/>
      <c r="SSU2510" s="187"/>
      <c r="SSV2510" s="187"/>
      <c r="SSW2510" s="204"/>
      <c r="SSX2510" s="272"/>
      <c r="SSY2510" s="207"/>
      <c r="SSZ2510" s="238"/>
      <c r="STA2510" s="207"/>
      <c r="STB2510" s="207"/>
      <c r="STC2510" s="187"/>
      <c r="STD2510" s="187"/>
      <c r="STE2510" s="204"/>
      <c r="STF2510" s="272"/>
      <c r="STG2510" s="207"/>
      <c r="STH2510" s="238"/>
      <c r="STI2510" s="207"/>
      <c r="STJ2510" s="207"/>
      <c r="STK2510" s="187"/>
      <c r="STL2510" s="187"/>
      <c r="STM2510" s="204"/>
      <c r="STN2510" s="272"/>
      <c r="STO2510" s="207"/>
      <c r="STP2510" s="238"/>
      <c r="STQ2510" s="207"/>
      <c r="STR2510" s="207"/>
      <c r="STS2510" s="187"/>
      <c r="STT2510" s="187"/>
      <c r="STU2510" s="204"/>
      <c r="STV2510" s="272"/>
      <c r="STW2510" s="207"/>
      <c r="STX2510" s="238"/>
      <c r="STY2510" s="207"/>
      <c r="STZ2510" s="207"/>
      <c r="SUA2510" s="187"/>
      <c r="SUB2510" s="187"/>
      <c r="SUC2510" s="204"/>
      <c r="SUD2510" s="272"/>
      <c r="SUE2510" s="207"/>
      <c r="SUF2510" s="238"/>
      <c r="SUG2510" s="207"/>
      <c r="SUH2510" s="207"/>
      <c r="SUI2510" s="187"/>
      <c r="SUJ2510" s="187"/>
      <c r="SUK2510" s="204"/>
      <c r="SUL2510" s="272"/>
      <c r="SUM2510" s="207"/>
      <c r="SUN2510" s="238"/>
      <c r="SUO2510" s="207"/>
      <c r="SUP2510" s="207"/>
      <c r="SUQ2510" s="187"/>
      <c r="SUR2510" s="187"/>
      <c r="SUS2510" s="204"/>
      <c r="SUT2510" s="272"/>
      <c r="SUU2510" s="207"/>
      <c r="SUV2510" s="238"/>
      <c r="SUW2510" s="207"/>
      <c r="SUX2510" s="207"/>
      <c r="SUY2510" s="187"/>
      <c r="SUZ2510" s="187"/>
      <c r="SVA2510" s="204"/>
      <c r="SVB2510" s="272"/>
      <c r="SVC2510" s="207"/>
      <c r="SVD2510" s="238"/>
      <c r="SVE2510" s="207"/>
      <c r="SVF2510" s="207"/>
      <c r="SVG2510" s="187"/>
      <c r="SVH2510" s="187"/>
      <c r="SVI2510" s="204"/>
      <c r="SVJ2510" s="272"/>
      <c r="SVK2510" s="207"/>
      <c r="SVL2510" s="238"/>
      <c r="SVM2510" s="207"/>
      <c r="SVN2510" s="207"/>
      <c r="SVO2510" s="187"/>
      <c r="SVP2510" s="187"/>
      <c r="SVQ2510" s="204"/>
      <c r="SVR2510" s="272"/>
      <c r="SVS2510" s="207"/>
      <c r="SVT2510" s="238"/>
      <c r="SVU2510" s="207"/>
      <c r="SVV2510" s="207"/>
      <c r="SVW2510" s="187"/>
      <c r="SVX2510" s="187"/>
      <c r="SVY2510" s="204"/>
      <c r="SVZ2510" s="272"/>
      <c r="SWA2510" s="207"/>
      <c r="SWB2510" s="238"/>
      <c r="SWC2510" s="207"/>
      <c r="SWD2510" s="207"/>
      <c r="SWE2510" s="187"/>
      <c r="SWF2510" s="187"/>
      <c r="SWG2510" s="204"/>
      <c r="SWH2510" s="272"/>
      <c r="SWI2510" s="207"/>
      <c r="SWJ2510" s="238"/>
      <c r="SWK2510" s="207"/>
      <c r="SWL2510" s="207"/>
      <c r="SWM2510" s="187"/>
      <c r="SWN2510" s="187"/>
      <c r="SWO2510" s="204"/>
      <c r="SWP2510" s="272"/>
      <c r="SWQ2510" s="207"/>
      <c r="SWR2510" s="238"/>
      <c r="SWS2510" s="207"/>
      <c r="SWT2510" s="207"/>
      <c r="SWU2510" s="187"/>
      <c r="SWV2510" s="187"/>
      <c r="SWW2510" s="204"/>
      <c r="SWX2510" s="272"/>
      <c r="SWY2510" s="207"/>
      <c r="SWZ2510" s="238"/>
      <c r="SXA2510" s="207"/>
      <c r="SXB2510" s="207"/>
      <c r="SXC2510" s="187"/>
      <c r="SXD2510" s="187"/>
      <c r="SXE2510" s="204"/>
      <c r="SXF2510" s="272"/>
      <c r="SXG2510" s="207"/>
      <c r="SXH2510" s="238"/>
      <c r="SXI2510" s="207"/>
      <c r="SXJ2510" s="207"/>
      <c r="SXK2510" s="187"/>
      <c r="SXL2510" s="187"/>
      <c r="SXM2510" s="204"/>
      <c r="SXN2510" s="272"/>
      <c r="SXO2510" s="207"/>
      <c r="SXP2510" s="238"/>
      <c r="SXQ2510" s="207"/>
      <c r="SXR2510" s="207"/>
      <c r="SXS2510" s="187"/>
      <c r="SXT2510" s="187"/>
      <c r="SXU2510" s="204"/>
      <c r="SXV2510" s="272"/>
      <c r="SXW2510" s="207"/>
      <c r="SXX2510" s="238"/>
      <c r="SXY2510" s="207"/>
      <c r="SXZ2510" s="207"/>
      <c r="SYA2510" s="187"/>
      <c r="SYB2510" s="187"/>
      <c r="SYC2510" s="204"/>
      <c r="SYD2510" s="272"/>
      <c r="SYE2510" s="207"/>
      <c r="SYF2510" s="238"/>
      <c r="SYG2510" s="207"/>
      <c r="SYH2510" s="207"/>
      <c r="SYI2510" s="187"/>
      <c r="SYJ2510" s="187"/>
      <c r="SYK2510" s="204"/>
      <c r="SYL2510" s="272"/>
      <c r="SYM2510" s="207"/>
      <c r="SYN2510" s="238"/>
      <c r="SYO2510" s="207"/>
      <c r="SYP2510" s="207"/>
      <c r="SYQ2510" s="187"/>
      <c r="SYR2510" s="187"/>
      <c r="SYS2510" s="204"/>
      <c r="SYT2510" s="272"/>
      <c r="SYU2510" s="207"/>
      <c r="SYV2510" s="238"/>
      <c r="SYW2510" s="207"/>
      <c r="SYX2510" s="207"/>
      <c r="SYY2510" s="187"/>
      <c r="SYZ2510" s="187"/>
      <c r="SZA2510" s="204"/>
      <c r="SZB2510" s="272"/>
      <c r="SZC2510" s="207"/>
      <c r="SZD2510" s="238"/>
      <c r="SZE2510" s="207"/>
      <c r="SZF2510" s="207"/>
      <c r="SZG2510" s="187"/>
      <c r="SZH2510" s="187"/>
      <c r="SZI2510" s="204"/>
      <c r="SZJ2510" s="272"/>
      <c r="SZK2510" s="207"/>
      <c r="SZL2510" s="238"/>
      <c r="SZM2510" s="207"/>
      <c r="SZN2510" s="207"/>
      <c r="SZO2510" s="187"/>
      <c r="SZP2510" s="187"/>
      <c r="SZQ2510" s="204"/>
      <c r="SZR2510" s="272"/>
      <c r="SZS2510" s="207"/>
      <c r="SZT2510" s="238"/>
      <c r="SZU2510" s="207"/>
      <c r="SZV2510" s="207"/>
      <c r="SZW2510" s="187"/>
      <c r="SZX2510" s="187"/>
      <c r="SZY2510" s="204"/>
      <c r="SZZ2510" s="272"/>
      <c r="TAA2510" s="207"/>
      <c r="TAB2510" s="238"/>
      <c r="TAC2510" s="207"/>
      <c r="TAD2510" s="207"/>
      <c r="TAE2510" s="187"/>
      <c r="TAF2510" s="187"/>
      <c r="TAG2510" s="204"/>
      <c r="TAH2510" s="272"/>
      <c r="TAI2510" s="207"/>
      <c r="TAJ2510" s="238"/>
      <c r="TAK2510" s="207"/>
      <c r="TAL2510" s="207"/>
      <c r="TAM2510" s="187"/>
      <c r="TAN2510" s="187"/>
      <c r="TAO2510" s="204"/>
      <c r="TAP2510" s="272"/>
      <c r="TAQ2510" s="207"/>
      <c r="TAR2510" s="238"/>
      <c r="TAS2510" s="207"/>
      <c r="TAT2510" s="207"/>
      <c r="TAU2510" s="187"/>
      <c r="TAV2510" s="187"/>
      <c r="TAW2510" s="204"/>
      <c r="TAX2510" s="272"/>
      <c r="TAY2510" s="207"/>
      <c r="TAZ2510" s="238"/>
      <c r="TBA2510" s="207"/>
      <c r="TBB2510" s="207"/>
      <c r="TBC2510" s="187"/>
      <c r="TBD2510" s="187"/>
      <c r="TBE2510" s="204"/>
      <c r="TBF2510" s="272"/>
      <c r="TBG2510" s="207"/>
      <c r="TBH2510" s="238"/>
      <c r="TBI2510" s="207"/>
      <c r="TBJ2510" s="207"/>
      <c r="TBK2510" s="187"/>
      <c r="TBL2510" s="187"/>
      <c r="TBM2510" s="204"/>
      <c r="TBN2510" s="272"/>
      <c r="TBO2510" s="207"/>
      <c r="TBP2510" s="238"/>
      <c r="TBQ2510" s="207"/>
      <c r="TBR2510" s="207"/>
      <c r="TBS2510" s="187"/>
      <c r="TBT2510" s="187"/>
      <c r="TBU2510" s="204"/>
      <c r="TBV2510" s="272"/>
      <c r="TBW2510" s="207"/>
      <c r="TBX2510" s="238"/>
      <c r="TBY2510" s="207"/>
      <c r="TBZ2510" s="207"/>
      <c r="TCA2510" s="187"/>
      <c r="TCB2510" s="187"/>
      <c r="TCC2510" s="204"/>
      <c r="TCD2510" s="272"/>
      <c r="TCE2510" s="207"/>
      <c r="TCF2510" s="238"/>
      <c r="TCG2510" s="207"/>
      <c r="TCH2510" s="207"/>
      <c r="TCI2510" s="187"/>
      <c r="TCJ2510" s="187"/>
      <c r="TCK2510" s="204"/>
      <c r="TCL2510" s="272"/>
      <c r="TCM2510" s="207"/>
      <c r="TCN2510" s="238"/>
      <c r="TCO2510" s="207"/>
      <c r="TCP2510" s="207"/>
      <c r="TCQ2510" s="187"/>
      <c r="TCR2510" s="187"/>
      <c r="TCS2510" s="204"/>
      <c r="TCT2510" s="272"/>
      <c r="TCU2510" s="207"/>
      <c r="TCV2510" s="238"/>
      <c r="TCW2510" s="207"/>
      <c r="TCX2510" s="207"/>
      <c r="TCY2510" s="187"/>
      <c r="TCZ2510" s="187"/>
      <c r="TDA2510" s="204"/>
      <c r="TDB2510" s="272"/>
      <c r="TDC2510" s="207"/>
      <c r="TDD2510" s="238"/>
      <c r="TDE2510" s="207"/>
      <c r="TDF2510" s="207"/>
      <c r="TDG2510" s="187"/>
      <c r="TDH2510" s="187"/>
      <c r="TDI2510" s="204"/>
      <c r="TDJ2510" s="272"/>
      <c r="TDK2510" s="207"/>
      <c r="TDL2510" s="238"/>
      <c r="TDM2510" s="207"/>
      <c r="TDN2510" s="207"/>
      <c r="TDO2510" s="187"/>
      <c r="TDP2510" s="187"/>
      <c r="TDQ2510" s="204"/>
      <c r="TDR2510" s="272"/>
      <c r="TDS2510" s="207"/>
      <c r="TDT2510" s="238"/>
      <c r="TDU2510" s="207"/>
      <c r="TDV2510" s="207"/>
      <c r="TDW2510" s="187"/>
      <c r="TDX2510" s="187"/>
      <c r="TDY2510" s="204"/>
      <c r="TDZ2510" s="272"/>
      <c r="TEA2510" s="207"/>
      <c r="TEB2510" s="238"/>
      <c r="TEC2510" s="207"/>
      <c r="TED2510" s="207"/>
      <c r="TEE2510" s="187"/>
      <c r="TEF2510" s="187"/>
      <c r="TEG2510" s="204"/>
      <c r="TEH2510" s="272"/>
      <c r="TEI2510" s="207"/>
      <c r="TEJ2510" s="238"/>
      <c r="TEK2510" s="207"/>
      <c r="TEL2510" s="207"/>
      <c r="TEM2510" s="187"/>
      <c r="TEN2510" s="187"/>
      <c r="TEO2510" s="204"/>
      <c r="TEP2510" s="272"/>
      <c r="TEQ2510" s="207"/>
      <c r="TER2510" s="238"/>
      <c r="TES2510" s="207"/>
      <c r="TET2510" s="207"/>
      <c r="TEU2510" s="187"/>
      <c r="TEV2510" s="187"/>
      <c r="TEW2510" s="204"/>
      <c r="TEX2510" s="272"/>
      <c r="TEY2510" s="207"/>
      <c r="TEZ2510" s="238"/>
      <c r="TFA2510" s="207"/>
      <c r="TFB2510" s="207"/>
      <c r="TFC2510" s="187"/>
      <c r="TFD2510" s="187"/>
      <c r="TFE2510" s="204"/>
      <c r="TFF2510" s="272"/>
      <c r="TFG2510" s="207"/>
      <c r="TFH2510" s="238"/>
      <c r="TFI2510" s="207"/>
      <c r="TFJ2510" s="207"/>
      <c r="TFK2510" s="187"/>
      <c r="TFL2510" s="187"/>
      <c r="TFM2510" s="204"/>
      <c r="TFN2510" s="272"/>
      <c r="TFO2510" s="207"/>
      <c r="TFP2510" s="238"/>
      <c r="TFQ2510" s="207"/>
      <c r="TFR2510" s="207"/>
      <c r="TFS2510" s="187"/>
      <c r="TFT2510" s="187"/>
      <c r="TFU2510" s="204"/>
      <c r="TFV2510" s="272"/>
      <c r="TFW2510" s="207"/>
      <c r="TFX2510" s="238"/>
      <c r="TFY2510" s="207"/>
      <c r="TFZ2510" s="207"/>
      <c r="TGA2510" s="187"/>
      <c r="TGB2510" s="187"/>
      <c r="TGC2510" s="204"/>
      <c r="TGD2510" s="272"/>
      <c r="TGE2510" s="207"/>
      <c r="TGF2510" s="238"/>
      <c r="TGG2510" s="207"/>
      <c r="TGH2510" s="207"/>
      <c r="TGI2510" s="187"/>
      <c r="TGJ2510" s="187"/>
      <c r="TGK2510" s="204"/>
      <c r="TGL2510" s="272"/>
      <c r="TGM2510" s="207"/>
      <c r="TGN2510" s="238"/>
      <c r="TGO2510" s="207"/>
      <c r="TGP2510" s="207"/>
      <c r="TGQ2510" s="187"/>
      <c r="TGR2510" s="187"/>
      <c r="TGS2510" s="204"/>
      <c r="TGT2510" s="272"/>
      <c r="TGU2510" s="207"/>
      <c r="TGV2510" s="238"/>
      <c r="TGW2510" s="207"/>
      <c r="TGX2510" s="207"/>
      <c r="TGY2510" s="187"/>
      <c r="TGZ2510" s="187"/>
      <c r="THA2510" s="204"/>
      <c r="THB2510" s="272"/>
      <c r="THC2510" s="207"/>
      <c r="THD2510" s="238"/>
      <c r="THE2510" s="207"/>
      <c r="THF2510" s="207"/>
      <c r="THG2510" s="187"/>
      <c r="THH2510" s="187"/>
      <c r="THI2510" s="204"/>
      <c r="THJ2510" s="272"/>
      <c r="THK2510" s="207"/>
      <c r="THL2510" s="238"/>
      <c r="THM2510" s="207"/>
      <c r="THN2510" s="207"/>
      <c r="THO2510" s="187"/>
      <c r="THP2510" s="187"/>
      <c r="THQ2510" s="204"/>
      <c r="THR2510" s="272"/>
      <c r="THS2510" s="207"/>
      <c r="THT2510" s="238"/>
      <c r="THU2510" s="207"/>
      <c r="THV2510" s="207"/>
      <c r="THW2510" s="187"/>
      <c r="THX2510" s="187"/>
      <c r="THY2510" s="204"/>
      <c r="THZ2510" s="272"/>
      <c r="TIA2510" s="207"/>
      <c r="TIB2510" s="238"/>
      <c r="TIC2510" s="207"/>
      <c r="TID2510" s="207"/>
      <c r="TIE2510" s="187"/>
      <c r="TIF2510" s="187"/>
      <c r="TIG2510" s="204"/>
      <c r="TIH2510" s="272"/>
      <c r="TII2510" s="207"/>
      <c r="TIJ2510" s="238"/>
      <c r="TIK2510" s="207"/>
      <c r="TIL2510" s="207"/>
      <c r="TIM2510" s="187"/>
      <c r="TIN2510" s="187"/>
      <c r="TIO2510" s="204"/>
      <c r="TIP2510" s="272"/>
      <c r="TIQ2510" s="207"/>
      <c r="TIR2510" s="238"/>
      <c r="TIS2510" s="207"/>
      <c r="TIT2510" s="207"/>
      <c r="TIU2510" s="187"/>
      <c r="TIV2510" s="187"/>
      <c r="TIW2510" s="204"/>
      <c r="TIX2510" s="272"/>
      <c r="TIY2510" s="207"/>
      <c r="TIZ2510" s="238"/>
      <c r="TJA2510" s="207"/>
      <c r="TJB2510" s="207"/>
      <c r="TJC2510" s="187"/>
      <c r="TJD2510" s="187"/>
      <c r="TJE2510" s="204"/>
      <c r="TJF2510" s="272"/>
      <c r="TJG2510" s="207"/>
      <c r="TJH2510" s="238"/>
      <c r="TJI2510" s="207"/>
      <c r="TJJ2510" s="207"/>
      <c r="TJK2510" s="187"/>
      <c r="TJL2510" s="187"/>
      <c r="TJM2510" s="204"/>
      <c r="TJN2510" s="272"/>
      <c r="TJO2510" s="207"/>
      <c r="TJP2510" s="238"/>
      <c r="TJQ2510" s="207"/>
      <c r="TJR2510" s="207"/>
      <c r="TJS2510" s="187"/>
      <c r="TJT2510" s="187"/>
      <c r="TJU2510" s="204"/>
      <c r="TJV2510" s="272"/>
      <c r="TJW2510" s="207"/>
      <c r="TJX2510" s="238"/>
      <c r="TJY2510" s="207"/>
      <c r="TJZ2510" s="207"/>
      <c r="TKA2510" s="187"/>
      <c r="TKB2510" s="187"/>
      <c r="TKC2510" s="204"/>
      <c r="TKD2510" s="272"/>
      <c r="TKE2510" s="207"/>
      <c r="TKF2510" s="238"/>
      <c r="TKG2510" s="207"/>
      <c r="TKH2510" s="207"/>
      <c r="TKI2510" s="187"/>
      <c r="TKJ2510" s="187"/>
      <c r="TKK2510" s="204"/>
      <c r="TKL2510" s="272"/>
      <c r="TKM2510" s="207"/>
      <c r="TKN2510" s="238"/>
      <c r="TKO2510" s="207"/>
      <c r="TKP2510" s="207"/>
      <c r="TKQ2510" s="187"/>
      <c r="TKR2510" s="187"/>
      <c r="TKS2510" s="204"/>
      <c r="TKT2510" s="272"/>
      <c r="TKU2510" s="207"/>
      <c r="TKV2510" s="238"/>
      <c r="TKW2510" s="207"/>
      <c r="TKX2510" s="207"/>
      <c r="TKY2510" s="187"/>
      <c r="TKZ2510" s="187"/>
      <c r="TLA2510" s="204"/>
      <c r="TLB2510" s="272"/>
      <c r="TLC2510" s="207"/>
      <c r="TLD2510" s="238"/>
      <c r="TLE2510" s="207"/>
      <c r="TLF2510" s="207"/>
      <c r="TLG2510" s="187"/>
      <c r="TLH2510" s="187"/>
      <c r="TLI2510" s="204"/>
      <c r="TLJ2510" s="272"/>
      <c r="TLK2510" s="207"/>
      <c r="TLL2510" s="238"/>
      <c r="TLM2510" s="207"/>
      <c r="TLN2510" s="207"/>
      <c r="TLO2510" s="187"/>
      <c r="TLP2510" s="187"/>
      <c r="TLQ2510" s="204"/>
      <c r="TLR2510" s="272"/>
      <c r="TLS2510" s="207"/>
      <c r="TLT2510" s="238"/>
      <c r="TLU2510" s="207"/>
      <c r="TLV2510" s="207"/>
      <c r="TLW2510" s="187"/>
      <c r="TLX2510" s="187"/>
      <c r="TLY2510" s="204"/>
      <c r="TLZ2510" s="272"/>
      <c r="TMA2510" s="207"/>
      <c r="TMB2510" s="238"/>
      <c r="TMC2510" s="207"/>
      <c r="TMD2510" s="207"/>
      <c r="TME2510" s="187"/>
      <c r="TMF2510" s="187"/>
      <c r="TMG2510" s="204"/>
      <c r="TMH2510" s="272"/>
      <c r="TMI2510" s="207"/>
      <c r="TMJ2510" s="238"/>
      <c r="TMK2510" s="207"/>
      <c r="TML2510" s="207"/>
      <c r="TMM2510" s="187"/>
      <c r="TMN2510" s="187"/>
      <c r="TMO2510" s="204"/>
      <c r="TMP2510" s="272"/>
      <c r="TMQ2510" s="207"/>
      <c r="TMR2510" s="238"/>
      <c r="TMS2510" s="207"/>
      <c r="TMT2510" s="207"/>
      <c r="TMU2510" s="187"/>
      <c r="TMV2510" s="187"/>
      <c r="TMW2510" s="204"/>
      <c r="TMX2510" s="272"/>
      <c r="TMY2510" s="207"/>
      <c r="TMZ2510" s="238"/>
      <c r="TNA2510" s="207"/>
      <c r="TNB2510" s="207"/>
      <c r="TNC2510" s="187"/>
      <c r="TND2510" s="187"/>
      <c r="TNE2510" s="204"/>
      <c r="TNF2510" s="272"/>
      <c r="TNG2510" s="207"/>
      <c r="TNH2510" s="238"/>
      <c r="TNI2510" s="207"/>
      <c r="TNJ2510" s="207"/>
      <c r="TNK2510" s="187"/>
      <c r="TNL2510" s="187"/>
      <c r="TNM2510" s="204"/>
      <c r="TNN2510" s="272"/>
      <c r="TNO2510" s="207"/>
      <c r="TNP2510" s="238"/>
      <c r="TNQ2510" s="207"/>
      <c r="TNR2510" s="207"/>
      <c r="TNS2510" s="187"/>
      <c r="TNT2510" s="187"/>
      <c r="TNU2510" s="204"/>
      <c r="TNV2510" s="272"/>
      <c r="TNW2510" s="207"/>
      <c r="TNX2510" s="238"/>
      <c r="TNY2510" s="207"/>
      <c r="TNZ2510" s="207"/>
      <c r="TOA2510" s="187"/>
      <c r="TOB2510" s="187"/>
      <c r="TOC2510" s="204"/>
      <c r="TOD2510" s="272"/>
      <c r="TOE2510" s="207"/>
      <c r="TOF2510" s="238"/>
      <c r="TOG2510" s="207"/>
      <c r="TOH2510" s="207"/>
      <c r="TOI2510" s="187"/>
      <c r="TOJ2510" s="187"/>
      <c r="TOK2510" s="204"/>
      <c r="TOL2510" s="272"/>
      <c r="TOM2510" s="207"/>
      <c r="TON2510" s="238"/>
      <c r="TOO2510" s="207"/>
      <c r="TOP2510" s="207"/>
      <c r="TOQ2510" s="187"/>
      <c r="TOR2510" s="187"/>
      <c r="TOS2510" s="204"/>
      <c r="TOT2510" s="272"/>
      <c r="TOU2510" s="207"/>
      <c r="TOV2510" s="238"/>
      <c r="TOW2510" s="207"/>
      <c r="TOX2510" s="207"/>
      <c r="TOY2510" s="187"/>
      <c r="TOZ2510" s="187"/>
      <c r="TPA2510" s="204"/>
      <c r="TPB2510" s="272"/>
      <c r="TPC2510" s="207"/>
      <c r="TPD2510" s="238"/>
      <c r="TPE2510" s="207"/>
      <c r="TPF2510" s="207"/>
      <c r="TPG2510" s="187"/>
      <c r="TPH2510" s="187"/>
      <c r="TPI2510" s="204"/>
      <c r="TPJ2510" s="272"/>
      <c r="TPK2510" s="207"/>
      <c r="TPL2510" s="238"/>
      <c r="TPM2510" s="207"/>
      <c r="TPN2510" s="207"/>
      <c r="TPO2510" s="187"/>
      <c r="TPP2510" s="187"/>
      <c r="TPQ2510" s="204"/>
      <c r="TPR2510" s="272"/>
      <c r="TPS2510" s="207"/>
      <c r="TPT2510" s="238"/>
      <c r="TPU2510" s="207"/>
      <c r="TPV2510" s="207"/>
      <c r="TPW2510" s="187"/>
      <c r="TPX2510" s="187"/>
      <c r="TPY2510" s="204"/>
      <c r="TPZ2510" s="272"/>
      <c r="TQA2510" s="207"/>
      <c r="TQB2510" s="238"/>
      <c r="TQC2510" s="207"/>
      <c r="TQD2510" s="207"/>
      <c r="TQE2510" s="187"/>
      <c r="TQF2510" s="187"/>
      <c r="TQG2510" s="204"/>
      <c r="TQH2510" s="272"/>
      <c r="TQI2510" s="207"/>
      <c r="TQJ2510" s="238"/>
      <c r="TQK2510" s="207"/>
      <c r="TQL2510" s="207"/>
      <c r="TQM2510" s="187"/>
      <c r="TQN2510" s="187"/>
      <c r="TQO2510" s="204"/>
      <c r="TQP2510" s="272"/>
      <c r="TQQ2510" s="207"/>
      <c r="TQR2510" s="238"/>
      <c r="TQS2510" s="207"/>
      <c r="TQT2510" s="207"/>
      <c r="TQU2510" s="187"/>
      <c r="TQV2510" s="187"/>
      <c r="TQW2510" s="204"/>
      <c r="TQX2510" s="272"/>
      <c r="TQY2510" s="207"/>
      <c r="TQZ2510" s="238"/>
      <c r="TRA2510" s="207"/>
      <c r="TRB2510" s="207"/>
      <c r="TRC2510" s="187"/>
      <c r="TRD2510" s="187"/>
      <c r="TRE2510" s="204"/>
      <c r="TRF2510" s="272"/>
      <c r="TRG2510" s="207"/>
      <c r="TRH2510" s="238"/>
      <c r="TRI2510" s="207"/>
      <c r="TRJ2510" s="207"/>
      <c r="TRK2510" s="187"/>
      <c r="TRL2510" s="187"/>
      <c r="TRM2510" s="204"/>
      <c r="TRN2510" s="272"/>
      <c r="TRO2510" s="207"/>
      <c r="TRP2510" s="238"/>
      <c r="TRQ2510" s="207"/>
      <c r="TRR2510" s="207"/>
      <c r="TRS2510" s="187"/>
      <c r="TRT2510" s="187"/>
      <c r="TRU2510" s="204"/>
      <c r="TRV2510" s="272"/>
      <c r="TRW2510" s="207"/>
      <c r="TRX2510" s="238"/>
      <c r="TRY2510" s="207"/>
      <c r="TRZ2510" s="207"/>
      <c r="TSA2510" s="187"/>
      <c r="TSB2510" s="187"/>
      <c r="TSC2510" s="204"/>
      <c r="TSD2510" s="272"/>
      <c r="TSE2510" s="207"/>
      <c r="TSF2510" s="238"/>
      <c r="TSG2510" s="207"/>
      <c r="TSH2510" s="207"/>
      <c r="TSI2510" s="187"/>
      <c r="TSJ2510" s="187"/>
      <c r="TSK2510" s="204"/>
      <c r="TSL2510" s="272"/>
      <c r="TSM2510" s="207"/>
      <c r="TSN2510" s="238"/>
      <c r="TSO2510" s="207"/>
      <c r="TSP2510" s="207"/>
      <c r="TSQ2510" s="187"/>
      <c r="TSR2510" s="187"/>
      <c r="TSS2510" s="204"/>
      <c r="TST2510" s="272"/>
      <c r="TSU2510" s="207"/>
      <c r="TSV2510" s="238"/>
      <c r="TSW2510" s="207"/>
      <c r="TSX2510" s="207"/>
      <c r="TSY2510" s="187"/>
      <c r="TSZ2510" s="187"/>
      <c r="TTA2510" s="204"/>
      <c r="TTB2510" s="272"/>
      <c r="TTC2510" s="207"/>
      <c r="TTD2510" s="238"/>
      <c r="TTE2510" s="207"/>
      <c r="TTF2510" s="207"/>
      <c r="TTG2510" s="187"/>
      <c r="TTH2510" s="187"/>
      <c r="TTI2510" s="204"/>
      <c r="TTJ2510" s="272"/>
      <c r="TTK2510" s="207"/>
      <c r="TTL2510" s="238"/>
      <c r="TTM2510" s="207"/>
      <c r="TTN2510" s="207"/>
      <c r="TTO2510" s="187"/>
      <c r="TTP2510" s="187"/>
      <c r="TTQ2510" s="204"/>
      <c r="TTR2510" s="272"/>
      <c r="TTS2510" s="207"/>
      <c r="TTT2510" s="238"/>
      <c r="TTU2510" s="207"/>
      <c r="TTV2510" s="207"/>
      <c r="TTW2510" s="187"/>
      <c r="TTX2510" s="187"/>
      <c r="TTY2510" s="204"/>
      <c r="TTZ2510" s="272"/>
      <c r="TUA2510" s="207"/>
      <c r="TUB2510" s="238"/>
      <c r="TUC2510" s="207"/>
      <c r="TUD2510" s="207"/>
      <c r="TUE2510" s="187"/>
      <c r="TUF2510" s="187"/>
      <c r="TUG2510" s="204"/>
      <c r="TUH2510" s="272"/>
      <c r="TUI2510" s="207"/>
      <c r="TUJ2510" s="238"/>
      <c r="TUK2510" s="207"/>
      <c r="TUL2510" s="207"/>
      <c r="TUM2510" s="187"/>
      <c r="TUN2510" s="187"/>
      <c r="TUO2510" s="204"/>
      <c r="TUP2510" s="272"/>
      <c r="TUQ2510" s="207"/>
      <c r="TUR2510" s="238"/>
      <c r="TUS2510" s="207"/>
      <c r="TUT2510" s="207"/>
      <c r="TUU2510" s="187"/>
      <c r="TUV2510" s="187"/>
      <c r="TUW2510" s="204"/>
      <c r="TUX2510" s="272"/>
      <c r="TUY2510" s="207"/>
      <c r="TUZ2510" s="238"/>
      <c r="TVA2510" s="207"/>
      <c r="TVB2510" s="207"/>
      <c r="TVC2510" s="187"/>
      <c r="TVD2510" s="187"/>
      <c r="TVE2510" s="204"/>
      <c r="TVF2510" s="272"/>
      <c r="TVG2510" s="207"/>
      <c r="TVH2510" s="238"/>
      <c r="TVI2510" s="207"/>
      <c r="TVJ2510" s="207"/>
      <c r="TVK2510" s="187"/>
      <c r="TVL2510" s="187"/>
      <c r="TVM2510" s="204"/>
      <c r="TVN2510" s="272"/>
      <c r="TVO2510" s="207"/>
      <c r="TVP2510" s="238"/>
      <c r="TVQ2510" s="207"/>
      <c r="TVR2510" s="207"/>
      <c r="TVS2510" s="187"/>
      <c r="TVT2510" s="187"/>
      <c r="TVU2510" s="204"/>
      <c r="TVV2510" s="272"/>
      <c r="TVW2510" s="207"/>
      <c r="TVX2510" s="238"/>
      <c r="TVY2510" s="207"/>
      <c r="TVZ2510" s="207"/>
      <c r="TWA2510" s="187"/>
      <c r="TWB2510" s="187"/>
      <c r="TWC2510" s="204"/>
      <c r="TWD2510" s="272"/>
      <c r="TWE2510" s="207"/>
      <c r="TWF2510" s="238"/>
      <c r="TWG2510" s="207"/>
      <c r="TWH2510" s="207"/>
      <c r="TWI2510" s="187"/>
      <c r="TWJ2510" s="187"/>
      <c r="TWK2510" s="204"/>
      <c r="TWL2510" s="272"/>
      <c r="TWM2510" s="207"/>
      <c r="TWN2510" s="238"/>
      <c r="TWO2510" s="207"/>
      <c r="TWP2510" s="207"/>
      <c r="TWQ2510" s="187"/>
      <c r="TWR2510" s="187"/>
      <c r="TWS2510" s="204"/>
      <c r="TWT2510" s="272"/>
      <c r="TWU2510" s="207"/>
      <c r="TWV2510" s="238"/>
      <c r="TWW2510" s="207"/>
      <c r="TWX2510" s="207"/>
      <c r="TWY2510" s="187"/>
      <c r="TWZ2510" s="187"/>
      <c r="TXA2510" s="204"/>
      <c r="TXB2510" s="272"/>
      <c r="TXC2510" s="207"/>
      <c r="TXD2510" s="238"/>
      <c r="TXE2510" s="207"/>
      <c r="TXF2510" s="207"/>
      <c r="TXG2510" s="187"/>
      <c r="TXH2510" s="187"/>
      <c r="TXI2510" s="204"/>
      <c r="TXJ2510" s="272"/>
      <c r="TXK2510" s="207"/>
      <c r="TXL2510" s="238"/>
      <c r="TXM2510" s="207"/>
      <c r="TXN2510" s="207"/>
      <c r="TXO2510" s="187"/>
      <c r="TXP2510" s="187"/>
      <c r="TXQ2510" s="204"/>
      <c r="TXR2510" s="272"/>
      <c r="TXS2510" s="207"/>
      <c r="TXT2510" s="238"/>
      <c r="TXU2510" s="207"/>
      <c r="TXV2510" s="207"/>
      <c r="TXW2510" s="187"/>
      <c r="TXX2510" s="187"/>
      <c r="TXY2510" s="204"/>
      <c r="TXZ2510" s="272"/>
      <c r="TYA2510" s="207"/>
      <c r="TYB2510" s="238"/>
      <c r="TYC2510" s="207"/>
      <c r="TYD2510" s="207"/>
      <c r="TYE2510" s="187"/>
      <c r="TYF2510" s="187"/>
      <c r="TYG2510" s="204"/>
      <c r="TYH2510" s="272"/>
      <c r="TYI2510" s="207"/>
      <c r="TYJ2510" s="238"/>
      <c r="TYK2510" s="207"/>
      <c r="TYL2510" s="207"/>
      <c r="TYM2510" s="187"/>
      <c r="TYN2510" s="187"/>
      <c r="TYO2510" s="204"/>
      <c r="TYP2510" s="272"/>
      <c r="TYQ2510" s="207"/>
      <c r="TYR2510" s="238"/>
      <c r="TYS2510" s="207"/>
      <c r="TYT2510" s="207"/>
      <c r="TYU2510" s="187"/>
      <c r="TYV2510" s="187"/>
      <c r="TYW2510" s="204"/>
      <c r="TYX2510" s="272"/>
      <c r="TYY2510" s="207"/>
      <c r="TYZ2510" s="238"/>
      <c r="TZA2510" s="207"/>
      <c r="TZB2510" s="207"/>
      <c r="TZC2510" s="187"/>
      <c r="TZD2510" s="187"/>
      <c r="TZE2510" s="204"/>
      <c r="TZF2510" s="272"/>
      <c r="TZG2510" s="207"/>
      <c r="TZH2510" s="238"/>
      <c r="TZI2510" s="207"/>
      <c r="TZJ2510" s="207"/>
      <c r="TZK2510" s="187"/>
      <c r="TZL2510" s="187"/>
      <c r="TZM2510" s="204"/>
      <c r="TZN2510" s="272"/>
      <c r="TZO2510" s="207"/>
      <c r="TZP2510" s="238"/>
      <c r="TZQ2510" s="207"/>
      <c r="TZR2510" s="207"/>
      <c r="TZS2510" s="187"/>
      <c r="TZT2510" s="187"/>
      <c r="TZU2510" s="204"/>
      <c r="TZV2510" s="272"/>
      <c r="TZW2510" s="207"/>
      <c r="TZX2510" s="238"/>
      <c r="TZY2510" s="207"/>
      <c r="TZZ2510" s="207"/>
      <c r="UAA2510" s="187"/>
      <c r="UAB2510" s="187"/>
      <c r="UAC2510" s="204"/>
      <c r="UAD2510" s="272"/>
      <c r="UAE2510" s="207"/>
      <c r="UAF2510" s="238"/>
      <c r="UAG2510" s="207"/>
      <c r="UAH2510" s="207"/>
      <c r="UAI2510" s="187"/>
      <c r="UAJ2510" s="187"/>
      <c r="UAK2510" s="204"/>
      <c r="UAL2510" s="272"/>
      <c r="UAM2510" s="207"/>
      <c r="UAN2510" s="238"/>
      <c r="UAO2510" s="207"/>
      <c r="UAP2510" s="207"/>
      <c r="UAQ2510" s="187"/>
      <c r="UAR2510" s="187"/>
      <c r="UAS2510" s="204"/>
      <c r="UAT2510" s="272"/>
      <c r="UAU2510" s="207"/>
      <c r="UAV2510" s="238"/>
      <c r="UAW2510" s="207"/>
      <c r="UAX2510" s="207"/>
      <c r="UAY2510" s="187"/>
      <c r="UAZ2510" s="187"/>
      <c r="UBA2510" s="204"/>
      <c r="UBB2510" s="272"/>
      <c r="UBC2510" s="207"/>
      <c r="UBD2510" s="238"/>
      <c r="UBE2510" s="207"/>
      <c r="UBF2510" s="207"/>
      <c r="UBG2510" s="187"/>
      <c r="UBH2510" s="187"/>
      <c r="UBI2510" s="204"/>
      <c r="UBJ2510" s="272"/>
      <c r="UBK2510" s="207"/>
      <c r="UBL2510" s="238"/>
      <c r="UBM2510" s="207"/>
      <c r="UBN2510" s="207"/>
      <c r="UBO2510" s="187"/>
      <c r="UBP2510" s="187"/>
      <c r="UBQ2510" s="204"/>
      <c r="UBR2510" s="272"/>
      <c r="UBS2510" s="207"/>
      <c r="UBT2510" s="238"/>
      <c r="UBU2510" s="207"/>
      <c r="UBV2510" s="207"/>
      <c r="UBW2510" s="187"/>
      <c r="UBX2510" s="187"/>
      <c r="UBY2510" s="204"/>
      <c r="UBZ2510" s="272"/>
      <c r="UCA2510" s="207"/>
      <c r="UCB2510" s="238"/>
      <c r="UCC2510" s="207"/>
      <c r="UCD2510" s="207"/>
      <c r="UCE2510" s="187"/>
      <c r="UCF2510" s="187"/>
      <c r="UCG2510" s="204"/>
      <c r="UCH2510" s="272"/>
      <c r="UCI2510" s="207"/>
      <c r="UCJ2510" s="238"/>
      <c r="UCK2510" s="207"/>
      <c r="UCL2510" s="207"/>
      <c r="UCM2510" s="187"/>
      <c r="UCN2510" s="187"/>
      <c r="UCO2510" s="204"/>
      <c r="UCP2510" s="272"/>
      <c r="UCQ2510" s="207"/>
      <c r="UCR2510" s="238"/>
      <c r="UCS2510" s="207"/>
      <c r="UCT2510" s="207"/>
      <c r="UCU2510" s="187"/>
      <c r="UCV2510" s="187"/>
      <c r="UCW2510" s="204"/>
      <c r="UCX2510" s="272"/>
      <c r="UCY2510" s="207"/>
      <c r="UCZ2510" s="238"/>
      <c r="UDA2510" s="207"/>
      <c r="UDB2510" s="207"/>
      <c r="UDC2510" s="187"/>
      <c r="UDD2510" s="187"/>
      <c r="UDE2510" s="204"/>
      <c r="UDF2510" s="272"/>
      <c r="UDG2510" s="207"/>
      <c r="UDH2510" s="238"/>
      <c r="UDI2510" s="207"/>
      <c r="UDJ2510" s="207"/>
      <c r="UDK2510" s="187"/>
      <c r="UDL2510" s="187"/>
      <c r="UDM2510" s="204"/>
      <c r="UDN2510" s="272"/>
      <c r="UDO2510" s="207"/>
      <c r="UDP2510" s="238"/>
      <c r="UDQ2510" s="207"/>
      <c r="UDR2510" s="207"/>
      <c r="UDS2510" s="187"/>
      <c r="UDT2510" s="187"/>
      <c r="UDU2510" s="204"/>
      <c r="UDV2510" s="272"/>
      <c r="UDW2510" s="207"/>
      <c r="UDX2510" s="238"/>
      <c r="UDY2510" s="207"/>
      <c r="UDZ2510" s="207"/>
      <c r="UEA2510" s="187"/>
      <c r="UEB2510" s="187"/>
      <c r="UEC2510" s="204"/>
      <c r="UED2510" s="272"/>
      <c r="UEE2510" s="207"/>
      <c r="UEF2510" s="238"/>
      <c r="UEG2510" s="207"/>
      <c r="UEH2510" s="207"/>
      <c r="UEI2510" s="187"/>
      <c r="UEJ2510" s="187"/>
      <c r="UEK2510" s="204"/>
      <c r="UEL2510" s="272"/>
      <c r="UEM2510" s="207"/>
      <c r="UEN2510" s="238"/>
      <c r="UEO2510" s="207"/>
      <c r="UEP2510" s="207"/>
      <c r="UEQ2510" s="187"/>
      <c r="UER2510" s="187"/>
      <c r="UES2510" s="204"/>
      <c r="UET2510" s="272"/>
      <c r="UEU2510" s="207"/>
      <c r="UEV2510" s="238"/>
      <c r="UEW2510" s="207"/>
      <c r="UEX2510" s="207"/>
      <c r="UEY2510" s="187"/>
      <c r="UEZ2510" s="187"/>
      <c r="UFA2510" s="204"/>
      <c r="UFB2510" s="272"/>
      <c r="UFC2510" s="207"/>
      <c r="UFD2510" s="238"/>
      <c r="UFE2510" s="207"/>
      <c r="UFF2510" s="207"/>
      <c r="UFG2510" s="187"/>
      <c r="UFH2510" s="187"/>
      <c r="UFI2510" s="204"/>
      <c r="UFJ2510" s="272"/>
      <c r="UFK2510" s="207"/>
      <c r="UFL2510" s="238"/>
      <c r="UFM2510" s="207"/>
      <c r="UFN2510" s="207"/>
      <c r="UFO2510" s="187"/>
      <c r="UFP2510" s="187"/>
      <c r="UFQ2510" s="204"/>
      <c r="UFR2510" s="272"/>
      <c r="UFS2510" s="207"/>
      <c r="UFT2510" s="238"/>
      <c r="UFU2510" s="207"/>
      <c r="UFV2510" s="207"/>
      <c r="UFW2510" s="187"/>
      <c r="UFX2510" s="187"/>
      <c r="UFY2510" s="204"/>
      <c r="UFZ2510" s="272"/>
      <c r="UGA2510" s="207"/>
      <c r="UGB2510" s="238"/>
      <c r="UGC2510" s="207"/>
      <c r="UGD2510" s="207"/>
      <c r="UGE2510" s="187"/>
      <c r="UGF2510" s="187"/>
      <c r="UGG2510" s="204"/>
      <c r="UGH2510" s="272"/>
      <c r="UGI2510" s="207"/>
      <c r="UGJ2510" s="238"/>
      <c r="UGK2510" s="207"/>
      <c r="UGL2510" s="207"/>
      <c r="UGM2510" s="187"/>
      <c r="UGN2510" s="187"/>
      <c r="UGO2510" s="204"/>
      <c r="UGP2510" s="272"/>
      <c r="UGQ2510" s="207"/>
      <c r="UGR2510" s="238"/>
      <c r="UGS2510" s="207"/>
      <c r="UGT2510" s="207"/>
      <c r="UGU2510" s="187"/>
      <c r="UGV2510" s="187"/>
      <c r="UGW2510" s="204"/>
      <c r="UGX2510" s="272"/>
      <c r="UGY2510" s="207"/>
      <c r="UGZ2510" s="238"/>
      <c r="UHA2510" s="207"/>
      <c r="UHB2510" s="207"/>
      <c r="UHC2510" s="187"/>
      <c r="UHD2510" s="187"/>
      <c r="UHE2510" s="204"/>
      <c r="UHF2510" s="272"/>
      <c r="UHG2510" s="207"/>
      <c r="UHH2510" s="238"/>
      <c r="UHI2510" s="207"/>
      <c r="UHJ2510" s="207"/>
      <c r="UHK2510" s="187"/>
      <c r="UHL2510" s="187"/>
      <c r="UHM2510" s="204"/>
      <c r="UHN2510" s="272"/>
      <c r="UHO2510" s="207"/>
      <c r="UHP2510" s="238"/>
      <c r="UHQ2510" s="207"/>
      <c r="UHR2510" s="207"/>
      <c r="UHS2510" s="187"/>
      <c r="UHT2510" s="187"/>
      <c r="UHU2510" s="204"/>
      <c r="UHV2510" s="272"/>
      <c r="UHW2510" s="207"/>
      <c r="UHX2510" s="238"/>
      <c r="UHY2510" s="207"/>
      <c r="UHZ2510" s="207"/>
      <c r="UIA2510" s="187"/>
      <c r="UIB2510" s="187"/>
      <c r="UIC2510" s="204"/>
      <c r="UID2510" s="272"/>
      <c r="UIE2510" s="207"/>
      <c r="UIF2510" s="238"/>
      <c r="UIG2510" s="207"/>
      <c r="UIH2510" s="207"/>
      <c r="UII2510" s="187"/>
      <c r="UIJ2510" s="187"/>
      <c r="UIK2510" s="204"/>
      <c r="UIL2510" s="272"/>
      <c r="UIM2510" s="207"/>
      <c r="UIN2510" s="238"/>
      <c r="UIO2510" s="207"/>
      <c r="UIP2510" s="207"/>
      <c r="UIQ2510" s="187"/>
      <c r="UIR2510" s="187"/>
      <c r="UIS2510" s="204"/>
      <c r="UIT2510" s="272"/>
      <c r="UIU2510" s="207"/>
      <c r="UIV2510" s="238"/>
      <c r="UIW2510" s="207"/>
      <c r="UIX2510" s="207"/>
      <c r="UIY2510" s="187"/>
      <c r="UIZ2510" s="187"/>
      <c r="UJA2510" s="204"/>
      <c r="UJB2510" s="272"/>
      <c r="UJC2510" s="207"/>
      <c r="UJD2510" s="238"/>
      <c r="UJE2510" s="207"/>
      <c r="UJF2510" s="207"/>
      <c r="UJG2510" s="187"/>
      <c r="UJH2510" s="187"/>
      <c r="UJI2510" s="204"/>
      <c r="UJJ2510" s="272"/>
      <c r="UJK2510" s="207"/>
      <c r="UJL2510" s="238"/>
      <c r="UJM2510" s="207"/>
      <c r="UJN2510" s="207"/>
      <c r="UJO2510" s="187"/>
      <c r="UJP2510" s="187"/>
      <c r="UJQ2510" s="204"/>
      <c r="UJR2510" s="272"/>
      <c r="UJS2510" s="207"/>
      <c r="UJT2510" s="238"/>
      <c r="UJU2510" s="207"/>
      <c r="UJV2510" s="207"/>
      <c r="UJW2510" s="187"/>
      <c r="UJX2510" s="187"/>
      <c r="UJY2510" s="204"/>
      <c r="UJZ2510" s="272"/>
      <c r="UKA2510" s="207"/>
      <c r="UKB2510" s="238"/>
      <c r="UKC2510" s="207"/>
      <c r="UKD2510" s="207"/>
      <c r="UKE2510" s="187"/>
      <c r="UKF2510" s="187"/>
      <c r="UKG2510" s="204"/>
      <c r="UKH2510" s="272"/>
      <c r="UKI2510" s="207"/>
      <c r="UKJ2510" s="238"/>
      <c r="UKK2510" s="207"/>
      <c r="UKL2510" s="207"/>
      <c r="UKM2510" s="187"/>
      <c r="UKN2510" s="187"/>
      <c r="UKO2510" s="204"/>
      <c r="UKP2510" s="272"/>
      <c r="UKQ2510" s="207"/>
      <c r="UKR2510" s="238"/>
      <c r="UKS2510" s="207"/>
      <c r="UKT2510" s="207"/>
      <c r="UKU2510" s="187"/>
      <c r="UKV2510" s="187"/>
      <c r="UKW2510" s="204"/>
      <c r="UKX2510" s="272"/>
      <c r="UKY2510" s="207"/>
      <c r="UKZ2510" s="238"/>
      <c r="ULA2510" s="207"/>
      <c r="ULB2510" s="207"/>
      <c r="ULC2510" s="187"/>
      <c r="ULD2510" s="187"/>
      <c r="ULE2510" s="204"/>
      <c r="ULF2510" s="272"/>
      <c r="ULG2510" s="207"/>
      <c r="ULH2510" s="238"/>
      <c r="ULI2510" s="207"/>
      <c r="ULJ2510" s="207"/>
      <c r="ULK2510" s="187"/>
      <c r="ULL2510" s="187"/>
      <c r="ULM2510" s="204"/>
      <c r="ULN2510" s="272"/>
      <c r="ULO2510" s="207"/>
      <c r="ULP2510" s="238"/>
      <c r="ULQ2510" s="207"/>
      <c r="ULR2510" s="207"/>
      <c r="ULS2510" s="187"/>
      <c r="ULT2510" s="187"/>
      <c r="ULU2510" s="204"/>
      <c r="ULV2510" s="272"/>
      <c r="ULW2510" s="207"/>
      <c r="ULX2510" s="238"/>
      <c r="ULY2510" s="207"/>
      <c r="ULZ2510" s="207"/>
      <c r="UMA2510" s="187"/>
      <c r="UMB2510" s="187"/>
      <c r="UMC2510" s="204"/>
      <c r="UMD2510" s="272"/>
      <c r="UME2510" s="207"/>
      <c r="UMF2510" s="238"/>
      <c r="UMG2510" s="207"/>
      <c r="UMH2510" s="207"/>
      <c r="UMI2510" s="187"/>
      <c r="UMJ2510" s="187"/>
      <c r="UMK2510" s="204"/>
      <c r="UML2510" s="272"/>
      <c r="UMM2510" s="207"/>
      <c r="UMN2510" s="238"/>
      <c r="UMO2510" s="207"/>
      <c r="UMP2510" s="207"/>
      <c r="UMQ2510" s="187"/>
      <c r="UMR2510" s="187"/>
      <c r="UMS2510" s="204"/>
      <c r="UMT2510" s="272"/>
      <c r="UMU2510" s="207"/>
      <c r="UMV2510" s="238"/>
      <c r="UMW2510" s="207"/>
      <c r="UMX2510" s="207"/>
      <c r="UMY2510" s="187"/>
      <c r="UMZ2510" s="187"/>
      <c r="UNA2510" s="204"/>
      <c r="UNB2510" s="272"/>
      <c r="UNC2510" s="207"/>
      <c r="UND2510" s="238"/>
      <c r="UNE2510" s="207"/>
      <c r="UNF2510" s="207"/>
      <c r="UNG2510" s="187"/>
      <c r="UNH2510" s="187"/>
      <c r="UNI2510" s="204"/>
      <c r="UNJ2510" s="272"/>
      <c r="UNK2510" s="207"/>
      <c r="UNL2510" s="238"/>
      <c r="UNM2510" s="207"/>
      <c r="UNN2510" s="207"/>
      <c r="UNO2510" s="187"/>
      <c r="UNP2510" s="187"/>
      <c r="UNQ2510" s="204"/>
      <c r="UNR2510" s="272"/>
      <c r="UNS2510" s="207"/>
      <c r="UNT2510" s="238"/>
      <c r="UNU2510" s="207"/>
      <c r="UNV2510" s="207"/>
      <c r="UNW2510" s="187"/>
      <c r="UNX2510" s="187"/>
      <c r="UNY2510" s="204"/>
      <c r="UNZ2510" s="272"/>
      <c r="UOA2510" s="207"/>
      <c r="UOB2510" s="238"/>
      <c r="UOC2510" s="207"/>
      <c r="UOD2510" s="207"/>
      <c r="UOE2510" s="187"/>
      <c r="UOF2510" s="187"/>
      <c r="UOG2510" s="204"/>
      <c r="UOH2510" s="272"/>
      <c r="UOI2510" s="207"/>
      <c r="UOJ2510" s="238"/>
      <c r="UOK2510" s="207"/>
      <c r="UOL2510" s="207"/>
      <c r="UOM2510" s="187"/>
      <c r="UON2510" s="187"/>
      <c r="UOO2510" s="204"/>
      <c r="UOP2510" s="272"/>
      <c r="UOQ2510" s="207"/>
      <c r="UOR2510" s="238"/>
      <c r="UOS2510" s="207"/>
      <c r="UOT2510" s="207"/>
      <c r="UOU2510" s="187"/>
      <c r="UOV2510" s="187"/>
      <c r="UOW2510" s="204"/>
      <c r="UOX2510" s="272"/>
      <c r="UOY2510" s="207"/>
      <c r="UOZ2510" s="238"/>
      <c r="UPA2510" s="207"/>
      <c r="UPB2510" s="207"/>
      <c r="UPC2510" s="187"/>
      <c r="UPD2510" s="187"/>
      <c r="UPE2510" s="204"/>
      <c r="UPF2510" s="272"/>
      <c r="UPG2510" s="207"/>
      <c r="UPH2510" s="238"/>
      <c r="UPI2510" s="207"/>
      <c r="UPJ2510" s="207"/>
      <c r="UPK2510" s="187"/>
      <c r="UPL2510" s="187"/>
      <c r="UPM2510" s="204"/>
      <c r="UPN2510" s="272"/>
      <c r="UPO2510" s="207"/>
      <c r="UPP2510" s="238"/>
      <c r="UPQ2510" s="207"/>
      <c r="UPR2510" s="207"/>
      <c r="UPS2510" s="187"/>
      <c r="UPT2510" s="187"/>
      <c r="UPU2510" s="204"/>
      <c r="UPV2510" s="272"/>
      <c r="UPW2510" s="207"/>
      <c r="UPX2510" s="238"/>
      <c r="UPY2510" s="207"/>
      <c r="UPZ2510" s="207"/>
      <c r="UQA2510" s="187"/>
      <c r="UQB2510" s="187"/>
      <c r="UQC2510" s="204"/>
      <c r="UQD2510" s="272"/>
      <c r="UQE2510" s="207"/>
      <c r="UQF2510" s="238"/>
      <c r="UQG2510" s="207"/>
      <c r="UQH2510" s="207"/>
      <c r="UQI2510" s="187"/>
      <c r="UQJ2510" s="187"/>
      <c r="UQK2510" s="204"/>
      <c r="UQL2510" s="272"/>
      <c r="UQM2510" s="207"/>
      <c r="UQN2510" s="238"/>
      <c r="UQO2510" s="207"/>
      <c r="UQP2510" s="207"/>
      <c r="UQQ2510" s="187"/>
      <c r="UQR2510" s="187"/>
      <c r="UQS2510" s="204"/>
      <c r="UQT2510" s="272"/>
      <c r="UQU2510" s="207"/>
      <c r="UQV2510" s="238"/>
      <c r="UQW2510" s="207"/>
      <c r="UQX2510" s="207"/>
      <c r="UQY2510" s="187"/>
      <c r="UQZ2510" s="187"/>
      <c r="URA2510" s="204"/>
      <c r="URB2510" s="272"/>
      <c r="URC2510" s="207"/>
      <c r="URD2510" s="238"/>
      <c r="URE2510" s="207"/>
      <c r="URF2510" s="207"/>
      <c r="URG2510" s="187"/>
      <c r="URH2510" s="187"/>
      <c r="URI2510" s="204"/>
      <c r="URJ2510" s="272"/>
      <c r="URK2510" s="207"/>
      <c r="URL2510" s="238"/>
      <c r="URM2510" s="207"/>
      <c r="URN2510" s="207"/>
      <c r="URO2510" s="187"/>
      <c r="URP2510" s="187"/>
      <c r="URQ2510" s="204"/>
      <c r="URR2510" s="272"/>
      <c r="URS2510" s="207"/>
      <c r="URT2510" s="238"/>
      <c r="URU2510" s="207"/>
      <c r="URV2510" s="207"/>
      <c r="URW2510" s="187"/>
      <c r="URX2510" s="187"/>
      <c r="URY2510" s="204"/>
      <c r="URZ2510" s="272"/>
      <c r="USA2510" s="207"/>
      <c r="USB2510" s="238"/>
      <c r="USC2510" s="207"/>
      <c r="USD2510" s="207"/>
      <c r="USE2510" s="187"/>
      <c r="USF2510" s="187"/>
      <c r="USG2510" s="204"/>
      <c r="USH2510" s="272"/>
      <c r="USI2510" s="207"/>
      <c r="USJ2510" s="238"/>
      <c r="USK2510" s="207"/>
      <c r="USL2510" s="207"/>
      <c r="USM2510" s="187"/>
      <c r="USN2510" s="187"/>
      <c r="USO2510" s="204"/>
      <c r="USP2510" s="272"/>
      <c r="USQ2510" s="207"/>
      <c r="USR2510" s="238"/>
      <c r="USS2510" s="207"/>
      <c r="UST2510" s="207"/>
      <c r="USU2510" s="187"/>
      <c r="USV2510" s="187"/>
      <c r="USW2510" s="204"/>
      <c r="USX2510" s="272"/>
      <c r="USY2510" s="207"/>
      <c r="USZ2510" s="238"/>
      <c r="UTA2510" s="207"/>
      <c r="UTB2510" s="207"/>
      <c r="UTC2510" s="187"/>
      <c r="UTD2510" s="187"/>
      <c r="UTE2510" s="204"/>
      <c r="UTF2510" s="272"/>
      <c r="UTG2510" s="207"/>
      <c r="UTH2510" s="238"/>
      <c r="UTI2510" s="207"/>
      <c r="UTJ2510" s="207"/>
      <c r="UTK2510" s="187"/>
      <c r="UTL2510" s="187"/>
      <c r="UTM2510" s="204"/>
      <c r="UTN2510" s="272"/>
      <c r="UTO2510" s="207"/>
      <c r="UTP2510" s="238"/>
      <c r="UTQ2510" s="207"/>
      <c r="UTR2510" s="207"/>
      <c r="UTS2510" s="187"/>
      <c r="UTT2510" s="187"/>
      <c r="UTU2510" s="204"/>
      <c r="UTV2510" s="272"/>
      <c r="UTW2510" s="207"/>
      <c r="UTX2510" s="238"/>
      <c r="UTY2510" s="207"/>
      <c r="UTZ2510" s="207"/>
      <c r="UUA2510" s="187"/>
      <c r="UUB2510" s="187"/>
      <c r="UUC2510" s="204"/>
      <c r="UUD2510" s="272"/>
      <c r="UUE2510" s="207"/>
      <c r="UUF2510" s="238"/>
      <c r="UUG2510" s="207"/>
      <c r="UUH2510" s="207"/>
      <c r="UUI2510" s="187"/>
      <c r="UUJ2510" s="187"/>
      <c r="UUK2510" s="204"/>
      <c r="UUL2510" s="272"/>
      <c r="UUM2510" s="207"/>
      <c r="UUN2510" s="238"/>
      <c r="UUO2510" s="207"/>
      <c r="UUP2510" s="207"/>
      <c r="UUQ2510" s="187"/>
      <c r="UUR2510" s="187"/>
      <c r="UUS2510" s="204"/>
      <c r="UUT2510" s="272"/>
      <c r="UUU2510" s="207"/>
      <c r="UUV2510" s="238"/>
      <c r="UUW2510" s="207"/>
      <c r="UUX2510" s="207"/>
      <c r="UUY2510" s="187"/>
      <c r="UUZ2510" s="187"/>
      <c r="UVA2510" s="204"/>
      <c r="UVB2510" s="272"/>
      <c r="UVC2510" s="207"/>
      <c r="UVD2510" s="238"/>
      <c r="UVE2510" s="207"/>
      <c r="UVF2510" s="207"/>
      <c r="UVG2510" s="187"/>
      <c r="UVH2510" s="187"/>
      <c r="UVI2510" s="204"/>
      <c r="UVJ2510" s="272"/>
      <c r="UVK2510" s="207"/>
      <c r="UVL2510" s="238"/>
      <c r="UVM2510" s="207"/>
      <c r="UVN2510" s="207"/>
      <c r="UVO2510" s="187"/>
      <c r="UVP2510" s="187"/>
      <c r="UVQ2510" s="204"/>
      <c r="UVR2510" s="272"/>
      <c r="UVS2510" s="207"/>
      <c r="UVT2510" s="238"/>
      <c r="UVU2510" s="207"/>
      <c r="UVV2510" s="207"/>
      <c r="UVW2510" s="187"/>
      <c r="UVX2510" s="187"/>
      <c r="UVY2510" s="204"/>
      <c r="UVZ2510" s="272"/>
      <c r="UWA2510" s="207"/>
      <c r="UWB2510" s="238"/>
      <c r="UWC2510" s="207"/>
      <c r="UWD2510" s="207"/>
      <c r="UWE2510" s="187"/>
      <c r="UWF2510" s="187"/>
      <c r="UWG2510" s="204"/>
      <c r="UWH2510" s="272"/>
      <c r="UWI2510" s="207"/>
      <c r="UWJ2510" s="238"/>
      <c r="UWK2510" s="207"/>
      <c r="UWL2510" s="207"/>
      <c r="UWM2510" s="187"/>
      <c r="UWN2510" s="187"/>
      <c r="UWO2510" s="204"/>
      <c r="UWP2510" s="272"/>
      <c r="UWQ2510" s="207"/>
      <c r="UWR2510" s="238"/>
      <c r="UWS2510" s="207"/>
      <c r="UWT2510" s="207"/>
      <c r="UWU2510" s="187"/>
      <c r="UWV2510" s="187"/>
      <c r="UWW2510" s="204"/>
      <c r="UWX2510" s="272"/>
      <c r="UWY2510" s="207"/>
      <c r="UWZ2510" s="238"/>
      <c r="UXA2510" s="207"/>
      <c r="UXB2510" s="207"/>
      <c r="UXC2510" s="187"/>
      <c r="UXD2510" s="187"/>
      <c r="UXE2510" s="204"/>
      <c r="UXF2510" s="272"/>
      <c r="UXG2510" s="207"/>
      <c r="UXH2510" s="238"/>
      <c r="UXI2510" s="207"/>
      <c r="UXJ2510" s="207"/>
      <c r="UXK2510" s="187"/>
      <c r="UXL2510" s="187"/>
      <c r="UXM2510" s="204"/>
      <c r="UXN2510" s="272"/>
      <c r="UXO2510" s="207"/>
      <c r="UXP2510" s="238"/>
      <c r="UXQ2510" s="207"/>
      <c r="UXR2510" s="207"/>
      <c r="UXS2510" s="187"/>
      <c r="UXT2510" s="187"/>
      <c r="UXU2510" s="204"/>
      <c r="UXV2510" s="272"/>
      <c r="UXW2510" s="207"/>
      <c r="UXX2510" s="238"/>
      <c r="UXY2510" s="207"/>
      <c r="UXZ2510" s="207"/>
      <c r="UYA2510" s="187"/>
      <c r="UYB2510" s="187"/>
      <c r="UYC2510" s="204"/>
      <c r="UYD2510" s="272"/>
      <c r="UYE2510" s="207"/>
      <c r="UYF2510" s="238"/>
      <c r="UYG2510" s="207"/>
      <c r="UYH2510" s="207"/>
      <c r="UYI2510" s="187"/>
      <c r="UYJ2510" s="187"/>
      <c r="UYK2510" s="204"/>
      <c r="UYL2510" s="272"/>
      <c r="UYM2510" s="207"/>
      <c r="UYN2510" s="238"/>
      <c r="UYO2510" s="207"/>
      <c r="UYP2510" s="207"/>
      <c r="UYQ2510" s="187"/>
      <c r="UYR2510" s="187"/>
      <c r="UYS2510" s="204"/>
      <c r="UYT2510" s="272"/>
      <c r="UYU2510" s="207"/>
      <c r="UYV2510" s="238"/>
      <c r="UYW2510" s="207"/>
      <c r="UYX2510" s="207"/>
      <c r="UYY2510" s="187"/>
      <c r="UYZ2510" s="187"/>
      <c r="UZA2510" s="204"/>
      <c r="UZB2510" s="272"/>
      <c r="UZC2510" s="207"/>
      <c r="UZD2510" s="238"/>
      <c r="UZE2510" s="207"/>
      <c r="UZF2510" s="207"/>
      <c r="UZG2510" s="187"/>
      <c r="UZH2510" s="187"/>
      <c r="UZI2510" s="204"/>
      <c r="UZJ2510" s="272"/>
      <c r="UZK2510" s="207"/>
      <c r="UZL2510" s="238"/>
      <c r="UZM2510" s="207"/>
      <c r="UZN2510" s="207"/>
      <c r="UZO2510" s="187"/>
      <c r="UZP2510" s="187"/>
      <c r="UZQ2510" s="204"/>
      <c r="UZR2510" s="272"/>
      <c r="UZS2510" s="207"/>
      <c r="UZT2510" s="238"/>
      <c r="UZU2510" s="207"/>
      <c r="UZV2510" s="207"/>
      <c r="UZW2510" s="187"/>
      <c r="UZX2510" s="187"/>
      <c r="UZY2510" s="204"/>
      <c r="UZZ2510" s="272"/>
      <c r="VAA2510" s="207"/>
      <c r="VAB2510" s="238"/>
      <c r="VAC2510" s="207"/>
      <c r="VAD2510" s="207"/>
      <c r="VAE2510" s="187"/>
      <c r="VAF2510" s="187"/>
      <c r="VAG2510" s="204"/>
      <c r="VAH2510" s="272"/>
      <c r="VAI2510" s="207"/>
      <c r="VAJ2510" s="238"/>
      <c r="VAK2510" s="207"/>
      <c r="VAL2510" s="207"/>
      <c r="VAM2510" s="187"/>
      <c r="VAN2510" s="187"/>
      <c r="VAO2510" s="204"/>
      <c r="VAP2510" s="272"/>
      <c r="VAQ2510" s="207"/>
      <c r="VAR2510" s="238"/>
      <c r="VAS2510" s="207"/>
      <c r="VAT2510" s="207"/>
      <c r="VAU2510" s="187"/>
      <c r="VAV2510" s="187"/>
      <c r="VAW2510" s="204"/>
      <c r="VAX2510" s="272"/>
      <c r="VAY2510" s="207"/>
      <c r="VAZ2510" s="238"/>
      <c r="VBA2510" s="207"/>
      <c r="VBB2510" s="207"/>
      <c r="VBC2510" s="187"/>
      <c r="VBD2510" s="187"/>
      <c r="VBE2510" s="204"/>
      <c r="VBF2510" s="272"/>
      <c r="VBG2510" s="207"/>
      <c r="VBH2510" s="238"/>
      <c r="VBI2510" s="207"/>
      <c r="VBJ2510" s="207"/>
      <c r="VBK2510" s="187"/>
      <c r="VBL2510" s="187"/>
      <c r="VBM2510" s="204"/>
      <c r="VBN2510" s="272"/>
      <c r="VBO2510" s="207"/>
      <c r="VBP2510" s="238"/>
      <c r="VBQ2510" s="207"/>
      <c r="VBR2510" s="207"/>
      <c r="VBS2510" s="187"/>
      <c r="VBT2510" s="187"/>
      <c r="VBU2510" s="204"/>
      <c r="VBV2510" s="272"/>
      <c r="VBW2510" s="207"/>
      <c r="VBX2510" s="238"/>
      <c r="VBY2510" s="207"/>
      <c r="VBZ2510" s="207"/>
      <c r="VCA2510" s="187"/>
      <c r="VCB2510" s="187"/>
      <c r="VCC2510" s="204"/>
      <c r="VCD2510" s="272"/>
      <c r="VCE2510" s="207"/>
      <c r="VCF2510" s="238"/>
      <c r="VCG2510" s="207"/>
      <c r="VCH2510" s="207"/>
      <c r="VCI2510" s="187"/>
      <c r="VCJ2510" s="187"/>
      <c r="VCK2510" s="204"/>
      <c r="VCL2510" s="272"/>
      <c r="VCM2510" s="207"/>
      <c r="VCN2510" s="238"/>
      <c r="VCO2510" s="207"/>
      <c r="VCP2510" s="207"/>
      <c r="VCQ2510" s="187"/>
      <c r="VCR2510" s="187"/>
      <c r="VCS2510" s="204"/>
      <c r="VCT2510" s="272"/>
      <c r="VCU2510" s="207"/>
      <c r="VCV2510" s="238"/>
      <c r="VCW2510" s="207"/>
      <c r="VCX2510" s="207"/>
      <c r="VCY2510" s="187"/>
      <c r="VCZ2510" s="187"/>
      <c r="VDA2510" s="204"/>
      <c r="VDB2510" s="272"/>
      <c r="VDC2510" s="207"/>
      <c r="VDD2510" s="238"/>
      <c r="VDE2510" s="207"/>
      <c r="VDF2510" s="207"/>
      <c r="VDG2510" s="187"/>
      <c r="VDH2510" s="187"/>
      <c r="VDI2510" s="204"/>
      <c r="VDJ2510" s="272"/>
      <c r="VDK2510" s="207"/>
      <c r="VDL2510" s="238"/>
      <c r="VDM2510" s="207"/>
      <c r="VDN2510" s="207"/>
      <c r="VDO2510" s="187"/>
      <c r="VDP2510" s="187"/>
      <c r="VDQ2510" s="204"/>
      <c r="VDR2510" s="272"/>
      <c r="VDS2510" s="207"/>
      <c r="VDT2510" s="238"/>
      <c r="VDU2510" s="207"/>
      <c r="VDV2510" s="207"/>
      <c r="VDW2510" s="187"/>
      <c r="VDX2510" s="187"/>
      <c r="VDY2510" s="204"/>
      <c r="VDZ2510" s="272"/>
      <c r="VEA2510" s="207"/>
      <c r="VEB2510" s="238"/>
      <c r="VEC2510" s="207"/>
      <c r="VED2510" s="207"/>
      <c r="VEE2510" s="187"/>
      <c r="VEF2510" s="187"/>
      <c r="VEG2510" s="204"/>
      <c r="VEH2510" s="272"/>
      <c r="VEI2510" s="207"/>
      <c r="VEJ2510" s="238"/>
      <c r="VEK2510" s="207"/>
      <c r="VEL2510" s="207"/>
      <c r="VEM2510" s="187"/>
      <c r="VEN2510" s="187"/>
      <c r="VEO2510" s="204"/>
      <c r="VEP2510" s="272"/>
      <c r="VEQ2510" s="207"/>
      <c r="VER2510" s="238"/>
      <c r="VES2510" s="207"/>
      <c r="VET2510" s="207"/>
      <c r="VEU2510" s="187"/>
      <c r="VEV2510" s="187"/>
      <c r="VEW2510" s="204"/>
      <c r="VEX2510" s="272"/>
      <c r="VEY2510" s="207"/>
      <c r="VEZ2510" s="238"/>
      <c r="VFA2510" s="207"/>
      <c r="VFB2510" s="207"/>
      <c r="VFC2510" s="187"/>
      <c r="VFD2510" s="187"/>
      <c r="VFE2510" s="204"/>
      <c r="VFF2510" s="272"/>
      <c r="VFG2510" s="207"/>
      <c r="VFH2510" s="238"/>
      <c r="VFI2510" s="207"/>
      <c r="VFJ2510" s="207"/>
      <c r="VFK2510" s="187"/>
      <c r="VFL2510" s="187"/>
      <c r="VFM2510" s="204"/>
      <c r="VFN2510" s="272"/>
      <c r="VFO2510" s="207"/>
      <c r="VFP2510" s="238"/>
      <c r="VFQ2510" s="207"/>
      <c r="VFR2510" s="207"/>
      <c r="VFS2510" s="187"/>
      <c r="VFT2510" s="187"/>
      <c r="VFU2510" s="204"/>
      <c r="VFV2510" s="272"/>
      <c r="VFW2510" s="207"/>
      <c r="VFX2510" s="238"/>
      <c r="VFY2510" s="207"/>
      <c r="VFZ2510" s="207"/>
      <c r="VGA2510" s="187"/>
      <c r="VGB2510" s="187"/>
      <c r="VGC2510" s="204"/>
      <c r="VGD2510" s="272"/>
      <c r="VGE2510" s="207"/>
      <c r="VGF2510" s="238"/>
      <c r="VGG2510" s="207"/>
      <c r="VGH2510" s="207"/>
      <c r="VGI2510" s="187"/>
      <c r="VGJ2510" s="187"/>
      <c r="VGK2510" s="204"/>
      <c r="VGL2510" s="272"/>
      <c r="VGM2510" s="207"/>
      <c r="VGN2510" s="238"/>
      <c r="VGO2510" s="207"/>
      <c r="VGP2510" s="207"/>
      <c r="VGQ2510" s="187"/>
      <c r="VGR2510" s="187"/>
      <c r="VGS2510" s="204"/>
      <c r="VGT2510" s="272"/>
      <c r="VGU2510" s="207"/>
      <c r="VGV2510" s="238"/>
      <c r="VGW2510" s="207"/>
      <c r="VGX2510" s="207"/>
      <c r="VGY2510" s="187"/>
      <c r="VGZ2510" s="187"/>
      <c r="VHA2510" s="204"/>
      <c r="VHB2510" s="272"/>
      <c r="VHC2510" s="207"/>
      <c r="VHD2510" s="238"/>
      <c r="VHE2510" s="207"/>
      <c r="VHF2510" s="207"/>
      <c r="VHG2510" s="187"/>
      <c r="VHH2510" s="187"/>
      <c r="VHI2510" s="204"/>
      <c r="VHJ2510" s="272"/>
      <c r="VHK2510" s="207"/>
      <c r="VHL2510" s="238"/>
      <c r="VHM2510" s="207"/>
      <c r="VHN2510" s="207"/>
      <c r="VHO2510" s="187"/>
      <c r="VHP2510" s="187"/>
      <c r="VHQ2510" s="204"/>
      <c r="VHR2510" s="272"/>
      <c r="VHS2510" s="207"/>
      <c r="VHT2510" s="238"/>
      <c r="VHU2510" s="207"/>
      <c r="VHV2510" s="207"/>
      <c r="VHW2510" s="187"/>
      <c r="VHX2510" s="187"/>
      <c r="VHY2510" s="204"/>
      <c r="VHZ2510" s="272"/>
      <c r="VIA2510" s="207"/>
      <c r="VIB2510" s="238"/>
      <c r="VIC2510" s="207"/>
      <c r="VID2510" s="207"/>
      <c r="VIE2510" s="187"/>
      <c r="VIF2510" s="187"/>
      <c r="VIG2510" s="204"/>
      <c r="VIH2510" s="272"/>
      <c r="VII2510" s="207"/>
      <c r="VIJ2510" s="238"/>
      <c r="VIK2510" s="207"/>
      <c r="VIL2510" s="207"/>
      <c r="VIM2510" s="187"/>
      <c r="VIN2510" s="187"/>
      <c r="VIO2510" s="204"/>
      <c r="VIP2510" s="272"/>
      <c r="VIQ2510" s="207"/>
      <c r="VIR2510" s="238"/>
      <c r="VIS2510" s="207"/>
      <c r="VIT2510" s="207"/>
      <c r="VIU2510" s="187"/>
      <c r="VIV2510" s="187"/>
      <c r="VIW2510" s="204"/>
      <c r="VIX2510" s="272"/>
      <c r="VIY2510" s="207"/>
      <c r="VIZ2510" s="238"/>
      <c r="VJA2510" s="207"/>
      <c r="VJB2510" s="207"/>
      <c r="VJC2510" s="187"/>
      <c r="VJD2510" s="187"/>
      <c r="VJE2510" s="204"/>
      <c r="VJF2510" s="272"/>
      <c r="VJG2510" s="207"/>
      <c r="VJH2510" s="238"/>
      <c r="VJI2510" s="207"/>
      <c r="VJJ2510" s="207"/>
      <c r="VJK2510" s="187"/>
      <c r="VJL2510" s="187"/>
      <c r="VJM2510" s="204"/>
      <c r="VJN2510" s="272"/>
      <c r="VJO2510" s="207"/>
      <c r="VJP2510" s="238"/>
      <c r="VJQ2510" s="207"/>
      <c r="VJR2510" s="207"/>
      <c r="VJS2510" s="187"/>
      <c r="VJT2510" s="187"/>
      <c r="VJU2510" s="204"/>
      <c r="VJV2510" s="272"/>
      <c r="VJW2510" s="207"/>
      <c r="VJX2510" s="238"/>
      <c r="VJY2510" s="207"/>
      <c r="VJZ2510" s="207"/>
      <c r="VKA2510" s="187"/>
      <c r="VKB2510" s="187"/>
      <c r="VKC2510" s="204"/>
      <c r="VKD2510" s="272"/>
      <c r="VKE2510" s="207"/>
      <c r="VKF2510" s="238"/>
      <c r="VKG2510" s="207"/>
      <c r="VKH2510" s="207"/>
      <c r="VKI2510" s="187"/>
      <c r="VKJ2510" s="187"/>
      <c r="VKK2510" s="204"/>
      <c r="VKL2510" s="272"/>
      <c r="VKM2510" s="207"/>
      <c r="VKN2510" s="238"/>
      <c r="VKO2510" s="207"/>
      <c r="VKP2510" s="207"/>
      <c r="VKQ2510" s="187"/>
      <c r="VKR2510" s="187"/>
      <c r="VKS2510" s="204"/>
      <c r="VKT2510" s="272"/>
      <c r="VKU2510" s="207"/>
      <c r="VKV2510" s="238"/>
      <c r="VKW2510" s="207"/>
      <c r="VKX2510" s="207"/>
      <c r="VKY2510" s="187"/>
      <c r="VKZ2510" s="187"/>
      <c r="VLA2510" s="204"/>
      <c r="VLB2510" s="272"/>
      <c r="VLC2510" s="207"/>
      <c r="VLD2510" s="238"/>
      <c r="VLE2510" s="207"/>
      <c r="VLF2510" s="207"/>
      <c r="VLG2510" s="187"/>
      <c r="VLH2510" s="187"/>
      <c r="VLI2510" s="204"/>
      <c r="VLJ2510" s="272"/>
      <c r="VLK2510" s="207"/>
      <c r="VLL2510" s="238"/>
      <c r="VLM2510" s="207"/>
      <c r="VLN2510" s="207"/>
      <c r="VLO2510" s="187"/>
      <c r="VLP2510" s="187"/>
      <c r="VLQ2510" s="204"/>
      <c r="VLR2510" s="272"/>
      <c r="VLS2510" s="207"/>
      <c r="VLT2510" s="238"/>
      <c r="VLU2510" s="207"/>
      <c r="VLV2510" s="207"/>
      <c r="VLW2510" s="187"/>
      <c r="VLX2510" s="187"/>
      <c r="VLY2510" s="204"/>
      <c r="VLZ2510" s="272"/>
      <c r="VMA2510" s="207"/>
      <c r="VMB2510" s="238"/>
      <c r="VMC2510" s="207"/>
      <c r="VMD2510" s="207"/>
      <c r="VME2510" s="187"/>
      <c r="VMF2510" s="187"/>
      <c r="VMG2510" s="204"/>
      <c r="VMH2510" s="272"/>
      <c r="VMI2510" s="207"/>
      <c r="VMJ2510" s="238"/>
      <c r="VMK2510" s="207"/>
      <c r="VML2510" s="207"/>
      <c r="VMM2510" s="187"/>
      <c r="VMN2510" s="187"/>
      <c r="VMO2510" s="204"/>
      <c r="VMP2510" s="272"/>
      <c r="VMQ2510" s="207"/>
      <c r="VMR2510" s="238"/>
      <c r="VMS2510" s="207"/>
      <c r="VMT2510" s="207"/>
      <c r="VMU2510" s="187"/>
      <c r="VMV2510" s="187"/>
      <c r="VMW2510" s="204"/>
      <c r="VMX2510" s="272"/>
      <c r="VMY2510" s="207"/>
      <c r="VMZ2510" s="238"/>
      <c r="VNA2510" s="207"/>
      <c r="VNB2510" s="207"/>
      <c r="VNC2510" s="187"/>
      <c r="VND2510" s="187"/>
      <c r="VNE2510" s="204"/>
      <c r="VNF2510" s="272"/>
      <c r="VNG2510" s="207"/>
      <c r="VNH2510" s="238"/>
      <c r="VNI2510" s="207"/>
      <c r="VNJ2510" s="207"/>
      <c r="VNK2510" s="187"/>
      <c r="VNL2510" s="187"/>
      <c r="VNM2510" s="204"/>
      <c r="VNN2510" s="272"/>
      <c r="VNO2510" s="207"/>
      <c r="VNP2510" s="238"/>
      <c r="VNQ2510" s="207"/>
      <c r="VNR2510" s="207"/>
      <c r="VNS2510" s="187"/>
      <c r="VNT2510" s="187"/>
      <c r="VNU2510" s="204"/>
      <c r="VNV2510" s="272"/>
      <c r="VNW2510" s="207"/>
      <c r="VNX2510" s="238"/>
      <c r="VNY2510" s="207"/>
      <c r="VNZ2510" s="207"/>
      <c r="VOA2510" s="187"/>
      <c r="VOB2510" s="187"/>
      <c r="VOC2510" s="204"/>
      <c r="VOD2510" s="272"/>
      <c r="VOE2510" s="207"/>
      <c r="VOF2510" s="238"/>
      <c r="VOG2510" s="207"/>
      <c r="VOH2510" s="207"/>
      <c r="VOI2510" s="187"/>
      <c r="VOJ2510" s="187"/>
      <c r="VOK2510" s="204"/>
      <c r="VOL2510" s="272"/>
      <c r="VOM2510" s="207"/>
      <c r="VON2510" s="238"/>
      <c r="VOO2510" s="207"/>
      <c r="VOP2510" s="207"/>
      <c r="VOQ2510" s="187"/>
      <c r="VOR2510" s="187"/>
      <c r="VOS2510" s="204"/>
      <c r="VOT2510" s="272"/>
      <c r="VOU2510" s="207"/>
      <c r="VOV2510" s="238"/>
      <c r="VOW2510" s="207"/>
      <c r="VOX2510" s="207"/>
      <c r="VOY2510" s="187"/>
      <c r="VOZ2510" s="187"/>
      <c r="VPA2510" s="204"/>
      <c r="VPB2510" s="272"/>
      <c r="VPC2510" s="207"/>
      <c r="VPD2510" s="238"/>
      <c r="VPE2510" s="207"/>
      <c r="VPF2510" s="207"/>
      <c r="VPG2510" s="187"/>
      <c r="VPH2510" s="187"/>
      <c r="VPI2510" s="204"/>
      <c r="VPJ2510" s="272"/>
      <c r="VPK2510" s="207"/>
      <c r="VPL2510" s="238"/>
      <c r="VPM2510" s="207"/>
      <c r="VPN2510" s="207"/>
      <c r="VPO2510" s="187"/>
      <c r="VPP2510" s="187"/>
      <c r="VPQ2510" s="204"/>
      <c r="VPR2510" s="272"/>
      <c r="VPS2510" s="207"/>
      <c r="VPT2510" s="238"/>
      <c r="VPU2510" s="207"/>
      <c r="VPV2510" s="207"/>
      <c r="VPW2510" s="187"/>
      <c r="VPX2510" s="187"/>
      <c r="VPY2510" s="204"/>
      <c r="VPZ2510" s="272"/>
      <c r="VQA2510" s="207"/>
      <c r="VQB2510" s="238"/>
      <c r="VQC2510" s="207"/>
      <c r="VQD2510" s="207"/>
      <c r="VQE2510" s="187"/>
      <c r="VQF2510" s="187"/>
      <c r="VQG2510" s="204"/>
      <c r="VQH2510" s="272"/>
      <c r="VQI2510" s="207"/>
      <c r="VQJ2510" s="238"/>
      <c r="VQK2510" s="207"/>
      <c r="VQL2510" s="207"/>
      <c r="VQM2510" s="187"/>
      <c r="VQN2510" s="187"/>
      <c r="VQO2510" s="204"/>
      <c r="VQP2510" s="272"/>
      <c r="VQQ2510" s="207"/>
      <c r="VQR2510" s="238"/>
      <c r="VQS2510" s="207"/>
      <c r="VQT2510" s="207"/>
      <c r="VQU2510" s="187"/>
      <c r="VQV2510" s="187"/>
      <c r="VQW2510" s="204"/>
      <c r="VQX2510" s="272"/>
      <c r="VQY2510" s="207"/>
      <c r="VQZ2510" s="238"/>
      <c r="VRA2510" s="207"/>
      <c r="VRB2510" s="207"/>
      <c r="VRC2510" s="187"/>
      <c r="VRD2510" s="187"/>
      <c r="VRE2510" s="204"/>
      <c r="VRF2510" s="272"/>
      <c r="VRG2510" s="207"/>
      <c r="VRH2510" s="238"/>
      <c r="VRI2510" s="207"/>
      <c r="VRJ2510" s="207"/>
      <c r="VRK2510" s="187"/>
      <c r="VRL2510" s="187"/>
      <c r="VRM2510" s="204"/>
      <c r="VRN2510" s="272"/>
      <c r="VRO2510" s="207"/>
      <c r="VRP2510" s="238"/>
      <c r="VRQ2510" s="207"/>
      <c r="VRR2510" s="207"/>
      <c r="VRS2510" s="187"/>
      <c r="VRT2510" s="187"/>
      <c r="VRU2510" s="204"/>
      <c r="VRV2510" s="272"/>
      <c r="VRW2510" s="207"/>
      <c r="VRX2510" s="238"/>
      <c r="VRY2510" s="207"/>
      <c r="VRZ2510" s="207"/>
      <c r="VSA2510" s="187"/>
      <c r="VSB2510" s="187"/>
      <c r="VSC2510" s="204"/>
      <c r="VSD2510" s="272"/>
      <c r="VSE2510" s="207"/>
      <c r="VSF2510" s="238"/>
      <c r="VSG2510" s="207"/>
      <c r="VSH2510" s="207"/>
      <c r="VSI2510" s="187"/>
      <c r="VSJ2510" s="187"/>
      <c r="VSK2510" s="204"/>
      <c r="VSL2510" s="272"/>
      <c r="VSM2510" s="207"/>
      <c r="VSN2510" s="238"/>
      <c r="VSO2510" s="207"/>
      <c r="VSP2510" s="207"/>
      <c r="VSQ2510" s="187"/>
      <c r="VSR2510" s="187"/>
      <c r="VSS2510" s="204"/>
      <c r="VST2510" s="272"/>
      <c r="VSU2510" s="207"/>
      <c r="VSV2510" s="238"/>
      <c r="VSW2510" s="207"/>
      <c r="VSX2510" s="207"/>
      <c r="VSY2510" s="187"/>
      <c r="VSZ2510" s="187"/>
      <c r="VTA2510" s="204"/>
      <c r="VTB2510" s="272"/>
      <c r="VTC2510" s="207"/>
      <c r="VTD2510" s="238"/>
      <c r="VTE2510" s="207"/>
      <c r="VTF2510" s="207"/>
      <c r="VTG2510" s="187"/>
      <c r="VTH2510" s="187"/>
      <c r="VTI2510" s="204"/>
      <c r="VTJ2510" s="272"/>
      <c r="VTK2510" s="207"/>
      <c r="VTL2510" s="238"/>
      <c r="VTM2510" s="207"/>
      <c r="VTN2510" s="207"/>
      <c r="VTO2510" s="187"/>
      <c r="VTP2510" s="187"/>
      <c r="VTQ2510" s="204"/>
      <c r="VTR2510" s="272"/>
      <c r="VTS2510" s="207"/>
      <c r="VTT2510" s="238"/>
      <c r="VTU2510" s="207"/>
      <c r="VTV2510" s="207"/>
      <c r="VTW2510" s="187"/>
      <c r="VTX2510" s="187"/>
      <c r="VTY2510" s="204"/>
      <c r="VTZ2510" s="272"/>
      <c r="VUA2510" s="207"/>
      <c r="VUB2510" s="238"/>
      <c r="VUC2510" s="207"/>
      <c r="VUD2510" s="207"/>
      <c r="VUE2510" s="187"/>
      <c r="VUF2510" s="187"/>
      <c r="VUG2510" s="204"/>
      <c r="VUH2510" s="272"/>
      <c r="VUI2510" s="207"/>
      <c r="VUJ2510" s="238"/>
      <c r="VUK2510" s="207"/>
      <c r="VUL2510" s="207"/>
      <c r="VUM2510" s="187"/>
      <c r="VUN2510" s="187"/>
      <c r="VUO2510" s="204"/>
      <c r="VUP2510" s="272"/>
      <c r="VUQ2510" s="207"/>
      <c r="VUR2510" s="238"/>
      <c r="VUS2510" s="207"/>
      <c r="VUT2510" s="207"/>
      <c r="VUU2510" s="187"/>
      <c r="VUV2510" s="187"/>
      <c r="VUW2510" s="204"/>
      <c r="VUX2510" s="272"/>
      <c r="VUY2510" s="207"/>
      <c r="VUZ2510" s="238"/>
      <c r="VVA2510" s="207"/>
      <c r="VVB2510" s="207"/>
      <c r="VVC2510" s="187"/>
      <c r="VVD2510" s="187"/>
      <c r="VVE2510" s="204"/>
      <c r="VVF2510" s="272"/>
      <c r="VVG2510" s="207"/>
      <c r="VVH2510" s="238"/>
      <c r="VVI2510" s="207"/>
      <c r="VVJ2510" s="207"/>
      <c r="VVK2510" s="187"/>
      <c r="VVL2510" s="187"/>
      <c r="VVM2510" s="204"/>
      <c r="VVN2510" s="272"/>
      <c r="VVO2510" s="207"/>
      <c r="VVP2510" s="238"/>
      <c r="VVQ2510" s="207"/>
      <c r="VVR2510" s="207"/>
      <c r="VVS2510" s="187"/>
      <c r="VVT2510" s="187"/>
      <c r="VVU2510" s="204"/>
      <c r="VVV2510" s="272"/>
      <c r="VVW2510" s="207"/>
      <c r="VVX2510" s="238"/>
      <c r="VVY2510" s="207"/>
      <c r="VVZ2510" s="207"/>
      <c r="VWA2510" s="187"/>
      <c r="VWB2510" s="187"/>
      <c r="VWC2510" s="204"/>
      <c r="VWD2510" s="272"/>
      <c r="VWE2510" s="207"/>
      <c r="VWF2510" s="238"/>
      <c r="VWG2510" s="207"/>
      <c r="VWH2510" s="207"/>
      <c r="VWI2510" s="187"/>
      <c r="VWJ2510" s="187"/>
      <c r="VWK2510" s="204"/>
      <c r="VWL2510" s="272"/>
      <c r="VWM2510" s="207"/>
      <c r="VWN2510" s="238"/>
      <c r="VWO2510" s="207"/>
      <c r="VWP2510" s="207"/>
      <c r="VWQ2510" s="187"/>
      <c r="VWR2510" s="187"/>
      <c r="VWS2510" s="204"/>
      <c r="VWT2510" s="272"/>
      <c r="VWU2510" s="207"/>
      <c r="VWV2510" s="238"/>
      <c r="VWW2510" s="207"/>
      <c r="VWX2510" s="207"/>
      <c r="VWY2510" s="187"/>
      <c r="VWZ2510" s="187"/>
      <c r="VXA2510" s="204"/>
      <c r="VXB2510" s="272"/>
      <c r="VXC2510" s="207"/>
      <c r="VXD2510" s="238"/>
      <c r="VXE2510" s="207"/>
      <c r="VXF2510" s="207"/>
      <c r="VXG2510" s="187"/>
      <c r="VXH2510" s="187"/>
      <c r="VXI2510" s="204"/>
      <c r="VXJ2510" s="272"/>
      <c r="VXK2510" s="207"/>
      <c r="VXL2510" s="238"/>
      <c r="VXM2510" s="207"/>
      <c r="VXN2510" s="207"/>
      <c r="VXO2510" s="187"/>
      <c r="VXP2510" s="187"/>
      <c r="VXQ2510" s="204"/>
      <c r="VXR2510" s="272"/>
      <c r="VXS2510" s="207"/>
      <c r="VXT2510" s="238"/>
      <c r="VXU2510" s="207"/>
      <c r="VXV2510" s="207"/>
      <c r="VXW2510" s="187"/>
      <c r="VXX2510" s="187"/>
      <c r="VXY2510" s="204"/>
      <c r="VXZ2510" s="272"/>
      <c r="VYA2510" s="207"/>
      <c r="VYB2510" s="238"/>
      <c r="VYC2510" s="207"/>
      <c r="VYD2510" s="207"/>
      <c r="VYE2510" s="187"/>
      <c r="VYF2510" s="187"/>
      <c r="VYG2510" s="204"/>
      <c r="VYH2510" s="272"/>
      <c r="VYI2510" s="207"/>
      <c r="VYJ2510" s="238"/>
      <c r="VYK2510" s="207"/>
      <c r="VYL2510" s="207"/>
      <c r="VYM2510" s="187"/>
      <c r="VYN2510" s="187"/>
      <c r="VYO2510" s="204"/>
      <c r="VYP2510" s="272"/>
      <c r="VYQ2510" s="207"/>
      <c r="VYR2510" s="238"/>
      <c r="VYS2510" s="207"/>
      <c r="VYT2510" s="207"/>
      <c r="VYU2510" s="187"/>
      <c r="VYV2510" s="187"/>
      <c r="VYW2510" s="204"/>
      <c r="VYX2510" s="272"/>
      <c r="VYY2510" s="207"/>
      <c r="VYZ2510" s="238"/>
      <c r="VZA2510" s="207"/>
      <c r="VZB2510" s="207"/>
      <c r="VZC2510" s="187"/>
      <c r="VZD2510" s="187"/>
      <c r="VZE2510" s="204"/>
      <c r="VZF2510" s="272"/>
      <c r="VZG2510" s="207"/>
      <c r="VZH2510" s="238"/>
      <c r="VZI2510" s="207"/>
      <c r="VZJ2510" s="207"/>
      <c r="VZK2510" s="187"/>
      <c r="VZL2510" s="187"/>
      <c r="VZM2510" s="204"/>
      <c r="VZN2510" s="272"/>
      <c r="VZO2510" s="207"/>
      <c r="VZP2510" s="238"/>
      <c r="VZQ2510" s="207"/>
      <c r="VZR2510" s="207"/>
      <c r="VZS2510" s="187"/>
      <c r="VZT2510" s="187"/>
      <c r="VZU2510" s="204"/>
      <c r="VZV2510" s="272"/>
      <c r="VZW2510" s="207"/>
      <c r="VZX2510" s="238"/>
      <c r="VZY2510" s="207"/>
      <c r="VZZ2510" s="207"/>
      <c r="WAA2510" s="187"/>
      <c r="WAB2510" s="187"/>
      <c r="WAC2510" s="204"/>
      <c r="WAD2510" s="272"/>
      <c r="WAE2510" s="207"/>
      <c r="WAF2510" s="238"/>
      <c r="WAG2510" s="207"/>
      <c r="WAH2510" s="207"/>
      <c r="WAI2510" s="187"/>
      <c r="WAJ2510" s="187"/>
      <c r="WAK2510" s="204"/>
      <c r="WAL2510" s="272"/>
      <c r="WAM2510" s="207"/>
      <c r="WAN2510" s="238"/>
      <c r="WAO2510" s="207"/>
      <c r="WAP2510" s="207"/>
      <c r="WAQ2510" s="187"/>
      <c r="WAR2510" s="187"/>
      <c r="WAS2510" s="204"/>
      <c r="WAT2510" s="272"/>
      <c r="WAU2510" s="207"/>
      <c r="WAV2510" s="238"/>
      <c r="WAW2510" s="207"/>
      <c r="WAX2510" s="207"/>
      <c r="WAY2510" s="187"/>
      <c r="WAZ2510" s="187"/>
      <c r="WBA2510" s="204"/>
      <c r="WBB2510" s="272"/>
      <c r="WBC2510" s="207"/>
      <c r="WBD2510" s="238"/>
      <c r="WBE2510" s="207"/>
      <c r="WBF2510" s="207"/>
      <c r="WBG2510" s="187"/>
      <c r="WBH2510" s="187"/>
      <c r="WBI2510" s="204"/>
      <c r="WBJ2510" s="272"/>
      <c r="WBK2510" s="207"/>
      <c r="WBL2510" s="238"/>
      <c r="WBM2510" s="207"/>
      <c r="WBN2510" s="207"/>
      <c r="WBO2510" s="187"/>
      <c r="WBP2510" s="187"/>
      <c r="WBQ2510" s="204"/>
      <c r="WBR2510" s="272"/>
      <c r="WBS2510" s="207"/>
      <c r="WBT2510" s="238"/>
      <c r="WBU2510" s="207"/>
      <c r="WBV2510" s="207"/>
      <c r="WBW2510" s="187"/>
      <c r="WBX2510" s="187"/>
      <c r="WBY2510" s="204"/>
      <c r="WBZ2510" s="272"/>
      <c r="WCA2510" s="207"/>
      <c r="WCB2510" s="238"/>
      <c r="WCC2510" s="207"/>
      <c r="WCD2510" s="207"/>
      <c r="WCE2510" s="187"/>
      <c r="WCF2510" s="187"/>
      <c r="WCG2510" s="204"/>
      <c r="WCH2510" s="272"/>
      <c r="WCI2510" s="207"/>
      <c r="WCJ2510" s="238"/>
      <c r="WCK2510" s="207"/>
      <c r="WCL2510" s="207"/>
      <c r="WCM2510" s="187"/>
      <c r="WCN2510" s="187"/>
      <c r="WCO2510" s="204"/>
      <c r="WCP2510" s="272"/>
      <c r="WCQ2510" s="207"/>
      <c r="WCR2510" s="238"/>
      <c r="WCS2510" s="207"/>
      <c r="WCT2510" s="207"/>
      <c r="WCU2510" s="187"/>
      <c r="WCV2510" s="187"/>
      <c r="WCW2510" s="204"/>
      <c r="WCX2510" s="272"/>
      <c r="WCY2510" s="207"/>
      <c r="WCZ2510" s="238"/>
      <c r="WDA2510" s="207"/>
      <c r="WDB2510" s="207"/>
      <c r="WDC2510" s="187"/>
      <c r="WDD2510" s="187"/>
      <c r="WDE2510" s="204"/>
      <c r="WDF2510" s="272"/>
      <c r="WDG2510" s="207"/>
      <c r="WDH2510" s="238"/>
      <c r="WDI2510" s="207"/>
      <c r="WDJ2510" s="207"/>
      <c r="WDK2510" s="187"/>
      <c r="WDL2510" s="187"/>
      <c r="WDM2510" s="204"/>
      <c r="WDN2510" s="272"/>
      <c r="WDO2510" s="207"/>
      <c r="WDP2510" s="238"/>
      <c r="WDQ2510" s="207"/>
      <c r="WDR2510" s="207"/>
      <c r="WDS2510" s="187"/>
      <c r="WDT2510" s="187"/>
      <c r="WDU2510" s="204"/>
      <c r="WDV2510" s="272"/>
      <c r="WDW2510" s="207"/>
      <c r="WDX2510" s="238"/>
      <c r="WDY2510" s="207"/>
      <c r="WDZ2510" s="207"/>
      <c r="WEA2510" s="187"/>
      <c r="WEB2510" s="187"/>
      <c r="WEC2510" s="204"/>
      <c r="WED2510" s="272"/>
      <c r="WEE2510" s="207"/>
      <c r="WEF2510" s="238"/>
      <c r="WEG2510" s="207"/>
      <c r="WEH2510" s="207"/>
      <c r="WEI2510" s="187"/>
      <c r="WEJ2510" s="187"/>
      <c r="WEK2510" s="204"/>
      <c r="WEL2510" s="272"/>
      <c r="WEM2510" s="207"/>
      <c r="WEN2510" s="238"/>
      <c r="WEO2510" s="207"/>
      <c r="WEP2510" s="207"/>
      <c r="WEQ2510" s="187"/>
      <c r="WER2510" s="187"/>
      <c r="WES2510" s="204"/>
      <c r="WET2510" s="272"/>
      <c r="WEU2510" s="207"/>
      <c r="WEV2510" s="238"/>
      <c r="WEW2510" s="207"/>
      <c r="WEX2510" s="207"/>
      <c r="WEY2510" s="187"/>
      <c r="WEZ2510" s="187"/>
      <c r="WFA2510" s="204"/>
      <c r="WFB2510" s="272"/>
      <c r="WFC2510" s="207"/>
      <c r="WFD2510" s="238"/>
      <c r="WFE2510" s="207"/>
      <c r="WFF2510" s="207"/>
      <c r="WFG2510" s="187"/>
      <c r="WFH2510" s="187"/>
      <c r="WFI2510" s="204"/>
      <c r="WFJ2510" s="272"/>
      <c r="WFK2510" s="207"/>
      <c r="WFL2510" s="238"/>
      <c r="WFM2510" s="207"/>
      <c r="WFN2510" s="207"/>
      <c r="WFO2510" s="187"/>
      <c r="WFP2510" s="187"/>
      <c r="WFQ2510" s="204"/>
      <c r="WFR2510" s="272"/>
      <c r="WFS2510" s="207"/>
      <c r="WFT2510" s="238"/>
      <c r="WFU2510" s="207"/>
      <c r="WFV2510" s="207"/>
      <c r="WFW2510" s="187"/>
      <c r="WFX2510" s="187"/>
      <c r="WFY2510" s="204"/>
      <c r="WFZ2510" s="272"/>
      <c r="WGA2510" s="207"/>
      <c r="WGB2510" s="238"/>
      <c r="WGC2510" s="207"/>
      <c r="WGD2510" s="207"/>
      <c r="WGE2510" s="187"/>
      <c r="WGF2510" s="187"/>
      <c r="WGG2510" s="204"/>
      <c r="WGH2510" s="272"/>
      <c r="WGI2510" s="207"/>
      <c r="WGJ2510" s="238"/>
      <c r="WGK2510" s="207"/>
      <c r="WGL2510" s="207"/>
      <c r="WGM2510" s="187"/>
      <c r="WGN2510" s="187"/>
      <c r="WGO2510" s="204"/>
      <c r="WGP2510" s="272"/>
      <c r="WGQ2510" s="207"/>
      <c r="WGR2510" s="238"/>
      <c r="WGS2510" s="207"/>
      <c r="WGT2510" s="207"/>
      <c r="WGU2510" s="187"/>
      <c r="WGV2510" s="187"/>
      <c r="WGW2510" s="204"/>
      <c r="WGX2510" s="272"/>
      <c r="WGY2510" s="207"/>
      <c r="WGZ2510" s="238"/>
      <c r="WHA2510" s="207"/>
      <c r="WHB2510" s="207"/>
      <c r="WHC2510" s="187"/>
      <c r="WHD2510" s="187"/>
      <c r="WHE2510" s="204"/>
      <c r="WHF2510" s="272"/>
      <c r="WHG2510" s="207"/>
      <c r="WHH2510" s="238"/>
      <c r="WHI2510" s="207"/>
      <c r="WHJ2510" s="207"/>
      <c r="WHK2510" s="187"/>
      <c r="WHL2510" s="187"/>
      <c r="WHM2510" s="204"/>
      <c r="WHN2510" s="272"/>
      <c r="WHO2510" s="207"/>
      <c r="WHP2510" s="238"/>
      <c r="WHQ2510" s="207"/>
      <c r="WHR2510" s="207"/>
      <c r="WHS2510" s="187"/>
      <c r="WHT2510" s="187"/>
      <c r="WHU2510" s="204"/>
      <c r="WHV2510" s="272"/>
      <c r="WHW2510" s="207"/>
      <c r="WHX2510" s="238"/>
      <c r="WHY2510" s="207"/>
      <c r="WHZ2510" s="207"/>
      <c r="WIA2510" s="187"/>
      <c r="WIB2510" s="187"/>
      <c r="WIC2510" s="204"/>
      <c r="WID2510" s="272"/>
      <c r="WIE2510" s="207"/>
      <c r="WIF2510" s="238"/>
      <c r="WIG2510" s="207"/>
      <c r="WIH2510" s="207"/>
      <c r="WII2510" s="187"/>
      <c r="WIJ2510" s="187"/>
      <c r="WIK2510" s="204"/>
      <c r="WIL2510" s="272"/>
      <c r="WIM2510" s="207"/>
      <c r="WIN2510" s="238"/>
      <c r="WIO2510" s="207"/>
      <c r="WIP2510" s="207"/>
      <c r="WIQ2510" s="187"/>
      <c r="WIR2510" s="187"/>
      <c r="WIS2510" s="204"/>
      <c r="WIT2510" s="272"/>
      <c r="WIU2510" s="207"/>
      <c r="WIV2510" s="238"/>
      <c r="WIW2510" s="207"/>
      <c r="WIX2510" s="207"/>
      <c r="WIY2510" s="187"/>
      <c r="WIZ2510" s="187"/>
      <c r="WJA2510" s="204"/>
      <c r="WJB2510" s="272"/>
      <c r="WJC2510" s="207"/>
      <c r="WJD2510" s="238"/>
      <c r="WJE2510" s="207"/>
      <c r="WJF2510" s="207"/>
      <c r="WJG2510" s="187"/>
      <c r="WJH2510" s="187"/>
      <c r="WJI2510" s="204"/>
      <c r="WJJ2510" s="272"/>
      <c r="WJK2510" s="207"/>
      <c r="WJL2510" s="238"/>
      <c r="WJM2510" s="207"/>
      <c r="WJN2510" s="207"/>
      <c r="WJO2510" s="187"/>
      <c r="WJP2510" s="187"/>
      <c r="WJQ2510" s="204"/>
      <c r="WJR2510" s="272"/>
      <c r="WJS2510" s="207"/>
      <c r="WJT2510" s="238"/>
      <c r="WJU2510" s="207"/>
      <c r="WJV2510" s="207"/>
      <c r="WJW2510" s="187"/>
      <c r="WJX2510" s="187"/>
      <c r="WJY2510" s="204"/>
      <c r="WJZ2510" s="272"/>
      <c r="WKA2510" s="207"/>
      <c r="WKB2510" s="238"/>
      <c r="WKC2510" s="207"/>
      <c r="WKD2510" s="207"/>
      <c r="WKE2510" s="187"/>
      <c r="WKF2510" s="187"/>
      <c r="WKG2510" s="204"/>
      <c r="WKH2510" s="272"/>
      <c r="WKI2510" s="207"/>
      <c r="WKJ2510" s="238"/>
      <c r="WKK2510" s="207"/>
      <c r="WKL2510" s="207"/>
      <c r="WKM2510" s="187"/>
      <c r="WKN2510" s="187"/>
      <c r="WKO2510" s="204"/>
      <c r="WKP2510" s="272"/>
      <c r="WKQ2510" s="207"/>
      <c r="WKR2510" s="238"/>
      <c r="WKS2510" s="207"/>
      <c r="WKT2510" s="207"/>
      <c r="WKU2510" s="187"/>
      <c r="WKV2510" s="187"/>
      <c r="WKW2510" s="204"/>
      <c r="WKX2510" s="272"/>
      <c r="WKY2510" s="207"/>
      <c r="WKZ2510" s="238"/>
      <c r="WLA2510" s="207"/>
      <c r="WLB2510" s="207"/>
      <c r="WLC2510" s="187"/>
      <c r="WLD2510" s="187"/>
      <c r="WLE2510" s="204"/>
      <c r="WLF2510" s="272"/>
      <c r="WLG2510" s="207"/>
      <c r="WLH2510" s="238"/>
      <c r="WLI2510" s="207"/>
      <c r="WLJ2510" s="207"/>
      <c r="WLK2510" s="187"/>
      <c r="WLL2510" s="187"/>
      <c r="WLM2510" s="204"/>
      <c r="WLN2510" s="272"/>
      <c r="WLO2510" s="207"/>
      <c r="WLP2510" s="238"/>
      <c r="WLQ2510" s="207"/>
      <c r="WLR2510" s="207"/>
      <c r="WLS2510" s="187"/>
      <c r="WLT2510" s="187"/>
      <c r="WLU2510" s="204"/>
      <c r="WLV2510" s="272"/>
      <c r="WLW2510" s="207"/>
      <c r="WLX2510" s="238"/>
      <c r="WLY2510" s="207"/>
      <c r="WLZ2510" s="207"/>
      <c r="WMA2510" s="187"/>
      <c r="WMB2510" s="187"/>
      <c r="WMC2510" s="204"/>
      <c r="WMD2510" s="272"/>
      <c r="WME2510" s="207"/>
      <c r="WMF2510" s="238"/>
      <c r="WMG2510" s="207"/>
      <c r="WMH2510" s="207"/>
      <c r="WMI2510" s="187"/>
      <c r="WMJ2510" s="187"/>
      <c r="WMK2510" s="204"/>
      <c r="WML2510" s="272"/>
      <c r="WMM2510" s="207"/>
      <c r="WMN2510" s="238"/>
      <c r="WMO2510" s="207"/>
      <c r="WMP2510" s="207"/>
      <c r="WMQ2510" s="187"/>
      <c r="WMR2510" s="187"/>
      <c r="WMS2510" s="204"/>
      <c r="WMT2510" s="272"/>
      <c r="WMU2510" s="207"/>
      <c r="WMV2510" s="238"/>
      <c r="WMW2510" s="207"/>
      <c r="WMX2510" s="207"/>
      <c r="WMY2510" s="187"/>
      <c r="WMZ2510" s="187"/>
      <c r="WNA2510" s="204"/>
      <c r="WNB2510" s="272"/>
      <c r="WNC2510" s="207"/>
      <c r="WND2510" s="238"/>
      <c r="WNE2510" s="207"/>
      <c r="WNF2510" s="207"/>
      <c r="WNG2510" s="187"/>
      <c r="WNH2510" s="187"/>
      <c r="WNI2510" s="204"/>
      <c r="WNJ2510" s="272"/>
      <c r="WNK2510" s="207"/>
      <c r="WNL2510" s="238"/>
      <c r="WNM2510" s="207"/>
      <c r="WNN2510" s="207"/>
      <c r="WNO2510" s="187"/>
      <c r="WNP2510" s="187"/>
      <c r="WNQ2510" s="204"/>
      <c r="WNR2510" s="272"/>
      <c r="WNS2510" s="207"/>
      <c r="WNT2510" s="238"/>
      <c r="WNU2510" s="207"/>
      <c r="WNV2510" s="207"/>
      <c r="WNW2510" s="187"/>
      <c r="WNX2510" s="187"/>
      <c r="WNY2510" s="204"/>
      <c r="WNZ2510" s="272"/>
      <c r="WOA2510" s="207"/>
      <c r="WOB2510" s="238"/>
      <c r="WOC2510" s="207"/>
      <c r="WOD2510" s="207"/>
      <c r="WOE2510" s="187"/>
      <c r="WOF2510" s="187"/>
      <c r="WOG2510" s="204"/>
      <c r="WOH2510" s="272"/>
      <c r="WOI2510" s="207"/>
      <c r="WOJ2510" s="238"/>
      <c r="WOK2510" s="207"/>
      <c r="WOL2510" s="207"/>
      <c r="WOM2510" s="187"/>
      <c r="WON2510" s="187"/>
      <c r="WOO2510" s="204"/>
      <c r="WOP2510" s="272"/>
      <c r="WOQ2510" s="207"/>
      <c r="WOR2510" s="238"/>
      <c r="WOS2510" s="207"/>
      <c r="WOT2510" s="207"/>
      <c r="WOU2510" s="187"/>
      <c r="WOV2510" s="187"/>
      <c r="WOW2510" s="204"/>
      <c r="WOX2510" s="272"/>
      <c r="WOY2510" s="207"/>
      <c r="WOZ2510" s="238"/>
      <c r="WPA2510" s="207"/>
      <c r="WPB2510" s="207"/>
      <c r="WPC2510" s="187"/>
      <c r="WPD2510" s="187"/>
      <c r="WPE2510" s="204"/>
      <c r="WPF2510" s="272"/>
      <c r="WPG2510" s="207"/>
      <c r="WPH2510" s="238"/>
      <c r="WPI2510" s="207"/>
      <c r="WPJ2510" s="207"/>
      <c r="WPK2510" s="187"/>
      <c r="WPL2510" s="187"/>
      <c r="WPM2510" s="204"/>
      <c r="WPN2510" s="272"/>
      <c r="WPO2510" s="207"/>
      <c r="WPP2510" s="238"/>
      <c r="WPQ2510" s="207"/>
      <c r="WPR2510" s="207"/>
      <c r="WPS2510" s="187"/>
      <c r="WPT2510" s="187"/>
      <c r="WPU2510" s="204"/>
      <c r="WPV2510" s="272"/>
      <c r="WPW2510" s="207"/>
      <c r="WPX2510" s="238"/>
      <c r="WPY2510" s="207"/>
      <c r="WPZ2510" s="207"/>
      <c r="WQA2510" s="187"/>
      <c r="WQB2510" s="187"/>
      <c r="WQC2510" s="204"/>
      <c r="WQD2510" s="272"/>
      <c r="WQE2510" s="207"/>
      <c r="WQF2510" s="238"/>
      <c r="WQG2510" s="207"/>
      <c r="WQH2510" s="207"/>
      <c r="WQI2510" s="187"/>
      <c r="WQJ2510" s="187"/>
      <c r="WQK2510" s="204"/>
      <c r="WQL2510" s="272"/>
      <c r="WQM2510" s="207"/>
      <c r="WQN2510" s="238"/>
      <c r="WQO2510" s="207"/>
      <c r="WQP2510" s="207"/>
      <c r="WQQ2510" s="187"/>
      <c r="WQR2510" s="187"/>
      <c r="WQS2510" s="204"/>
      <c r="WQT2510" s="272"/>
      <c r="WQU2510" s="207"/>
      <c r="WQV2510" s="238"/>
      <c r="WQW2510" s="207"/>
      <c r="WQX2510" s="207"/>
      <c r="WQY2510" s="187"/>
      <c r="WQZ2510" s="187"/>
      <c r="WRA2510" s="204"/>
      <c r="WRB2510" s="272"/>
      <c r="WRC2510" s="207"/>
      <c r="WRD2510" s="238"/>
      <c r="WRE2510" s="207"/>
      <c r="WRF2510" s="207"/>
      <c r="WRG2510" s="187"/>
      <c r="WRH2510" s="187"/>
      <c r="WRI2510" s="204"/>
      <c r="WRJ2510" s="272"/>
      <c r="WRK2510" s="207"/>
      <c r="WRL2510" s="238"/>
      <c r="WRM2510" s="207"/>
      <c r="WRN2510" s="207"/>
      <c r="WRO2510" s="187"/>
      <c r="WRP2510" s="187"/>
      <c r="WRQ2510" s="204"/>
      <c r="WRR2510" s="272"/>
      <c r="WRS2510" s="207"/>
      <c r="WRT2510" s="238"/>
      <c r="WRU2510" s="207"/>
      <c r="WRV2510" s="207"/>
      <c r="WRW2510" s="187"/>
      <c r="WRX2510" s="187"/>
      <c r="WRY2510" s="204"/>
      <c r="WRZ2510" s="272"/>
      <c r="WSA2510" s="207"/>
      <c r="WSB2510" s="238"/>
      <c r="WSC2510" s="207"/>
      <c r="WSD2510" s="207"/>
      <c r="WSE2510" s="187"/>
      <c r="WSF2510" s="187"/>
      <c r="WSG2510" s="204"/>
      <c r="WSH2510" s="272"/>
      <c r="WSI2510" s="207"/>
      <c r="WSJ2510" s="238"/>
      <c r="WSK2510" s="207"/>
      <c r="WSL2510" s="207"/>
      <c r="WSM2510" s="187"/>
      <c r="WSN2510" s="187"/>
      <c r="WSO2510" s="204"/>
      <c r="WSP2510" s="272"/>
      <c r="WSQ2510" s="207"/>
      <c r="WSR2510" s="238"/>
      <c r="WSS2510" s="207"/>
      <c r="WST2510" s="207"/>
      <c r="WSU2510" s="187"/>
      <c r="WSV2510" s="187"/>
      <c r="WSW2510" s="204"/>
      <c r="WSX2510" s="272"/>
      <c r="WSY2510" s="207"/>
      <c r="WSZ2510" s="238"/>
      <c r="WTA2510" s="207"/>
      <c r="WTB2510" s="207"/>
      <c r="WTC2510" s="187"/>
      <c r="WTD2510" s="187"/>
      <c r="WTE2510" s="204"/>
      <c r="WTF2510" s="272"/>
      <c r="WTG2510" s="207"/>
      <c r="WTH2510" s="238"/>
      <c r="WTI2510" s="207"/>
      <c r="WTJ2510" s="207"/>
      <c r="WTK2510" s="187"/>
      <c r="WTL2510" s="187"/>
      <c r="WTM2510" s="204"/>
      <c r="WTN2510" s="272"/>
      <c r="WTO2510" s="207"/>
      <c r="WTP2510" s="238"/>
      <c r="WTQ2510" s="207"/>
      <c r="WTR2510" s="207"/>
      <c r="WTS2510" s="187"/>
      <c r="WTT2510" s="187"/>
      <c r="WTU2510" s="204"/>
      <c r="WTV2510" s="272"/>
      <c r="WTW2510" s="207"/>
      <c r="WTX2510" s="238"/>
      <c r="WTY2510" s="207"/>
      <c r="WTZ2510" s="207"/>
      <c r="WUA2510" s="187"/>
      <c r="WUB2510" s="187"/>
      <c r="WUC2510" s="204"/>
      <c r="WUD2510" s="272"/>
      <c r="WUE2510" s="207"/>
      <c r="WUF2510" s="238"/>
      <c r="WUG2510" s="207"/>
      <c r="WUH2510" s="207"/>
      <c r="WUI2510" s="187"/>
      <c r="WUJ2510" s="187"/>
      <c r="WUK2510" s="204"/>
      <c r="WUL2510" s="272"/>
      <c r="WUM2510" s="207"/>
      <c r="WUN2510" s="238"/>
      <c r="WUO2510" s="207"/>
      <c r="WUP2510" s="207"/>
      <c r="WUQ2510" s="187"/>
      <c r="WUR2510" s="187"/>
      <c r="WUS2510" s="204"/>
      <c r="WUT2510" s="272"/>
      <c r="WUU2510" s="207"/>
      <c r="WUV2510" s="238"/>
      <c r="WUW2510" s="207"/>
      <c r="WUX2510" s="207"/>
      <c r="WUY2510" s="187"/>
      <c r="WUZ2510" s="187"/>
      <c r="WVA2510" s="204"/>
      <c r="WVB2510" s="272"/>
      <c r="WVC2510" s="207"/>
      <c r="WVD2510" s="238"/>
      <c r="WVE2510" s="207"/>
      <c r="WVF2510" s="207"/>
      <c r="WVG2510" s="187"/>
      <c r="WVH2510" s="187"/>
      <c r="WVI2510" s="204"/>
      <c r="WVJ2510" s="272"/>
      <c r="WVK2510" s="207"/>
      <c r="WVL2510" s="238"/>
      <c r="WVM2510" s="207"/>
      <c r="WVN2510" s="207"/>
      <c r="WVO2510" s="187"/>
      <c r="WVP2510" s="187"/>
      <c r="WVQ2510" s="204"/>
      <c r="WVR2510" s="272"/>
      <c r="WVS2510" s="207"/>
      <c r="WVT2510" s="238"/>
      <c r="WVU2510" s="207"/>
      <c r="WVV2510" s="207"/>
      <c r="WVW2510" s="187"/>
      <c r="WVX2510" s="187"/>
      <c r="WVY2510" s="204"/>
      <c r="WVZ2510" s="272"/>
      <c r="WWA2510" s="207"/>
      <c r="WWB2510" s="238"/>
      <c r="WWC2510" s="207"/>
      <c r="WWD2510" s="207"/>
      <c r="WWE2510" s="187"/>
      <c r="WWF2510" s="187"/>
      <c r="WWG2510" s="204"/>
      <c r="WWH2510" s="272"/>
      <c r="WWI2510" s="207"/>
      <c r="WWJ2510" s="238"/>
      <c r="WWK2510" s="207"/>
      <c r="WWL2510" s="207"/>
      <c r="WWM2510" s="187"/>
      <c r="WWN2510" s="187"/>
      <c r="WWO2510" s="204"/>
      <c r="WWP2510" s="272"/>
      <c r="WWQ2510" s="207"/>
      <c r="WWR2510" s="238"/>
      <c r="WWS2510" s="207"/>
      <c r="WWT2510" s="207"/>
      <c r="WWU2510" s="187"/>
      <c r="WWV2510" s="187"/>
      <c r="WWW2510" s="204"/>
      <c r="WWX2510" s="272"/>
      <c r="WWY2510" s="207"/>
      <c r="WWZ2510" s="238"/>
      <c r="WXA2510" s="207"/>
      <c r="WXB2510" s="207"/>
      <c r="WXC2510" s="187"/>
      <c r="WXD2510" s="187"/>
      <c r="WXE2510" s="204"/>
      <c r="WXF2510" s="272"/>
      <c r="WXG2510" s="207"/>
      <c r="WXH2510" s="238"/>
      <c r="WXI2510" s="207"/>
      <c r="WXJ2510" s="207"/>
      <c r="WXK2510" s="187"/>
      <c r="WXL2510" s="187"/>
      <c r="WXM2510" s="204"/>
      <c r="WXN2510" s="272"/>
      <c r="WXO2510" s="207"/>
      <c r="WXP2510" s="238"/>
      <c r="WXQ2510" s="207"/>
      <c r="WXR2510" s="207"/>
      <c r="WXS2510" s="187"/>
      <c r="WXT2510" s="187"/>
      <c r="WXU2510" s="204"/>
      <c r="WXV2510" s="272"/>
      <c r="WXW2510" s="207"/>
      <c r="WXX2510" s="238"/>
      <c r="WXY2510" s="207"/>
      <c r="WXZ2510" s="207"/>
      <c r="WYA2510" s="187"/>
      <c r="WYB2510" s="187"/>
      <c r="WYC2510" s="204"/>
      <c r="WYD2510" s="272"/>
      <c r="WYE2510" s="207"/>
      <c r="WYF2510" s="238"/>
      <c r="WYG2510" s="207"/>
      <c r="WYH2510" s="207"/>
      <c r="WYI2510" s="187"/>
      <c r="WYJ2510" s="187"/>
      <c r="WYK2510" s="204"/>
      <c r="WYL2510" s="272"/>
      <c r="WYM2510" s="207"/>
      <c r="WYN2510" s="238"/>
      <c r="WYO2510" s="207"/>
      <c r="WYP2510" s="207"/>
      <c r="WYQ2510" s="187"/>
      <c r="WYR2510" s="187"/>
      <c r="WYS2510" s="204"/>
      <c r="WYT2510" s="272"/>
      <c r="WYU2510" s="207"/>
      <c r="WYV2510" s="238"/>
      <c r="WYW2510" s="207"/>
      <c r="WYX2510" s="207"/>
      <c r="WYY2510" s="187"/>
      <c r="WYZ2510" s="187"/>
      <c r="WZA2510" s="204"/>
      <c r="WZB2510" s="272"/>
      <c r="WZC2510" s="207"/>
      <c r="WZD2510" s="238"/>
      <c r="WZE2510" s="207"/>
      <c r="WZF2510" s="207"/>
      <c r="WZG2510" s="187"/>
      <c r="WZH2510" s="187"/>
      <c r="WZI2510" s="204"/>
      <c r="WZJ2510" s="272"/>
      <c r="WZK2510" s="207"/>
      <c r="WZL2510" s="238"/>
      <c r="WZM2510" s="207"/>
      <c r="WZN2510" s="207"/>
      <c r="WZO2510" s="187"/>
      <c r="WZP2510" s="187"/>
      <c r="WZQ2510" s="204"/>
      <c r="WZR2510" s="272"/>
      <c r="WZS2510" s="207"/>
      <c r="WZT2510" s="238"/>
      <c r="WZU2510" s="207"/>
      <c r="WZV2510" s="207"/>
      <c r="WZW2510" s="187"/>
      <c r="WZX2510" s="187"/>
      <c r="WZY2510" s="204"/>
      <c r="WZZ2510" s="272"/>
      <c r="XAA2510" s="207"/>
      <c r="XAB2510" s="238"/>
      <c r="XAC2510" s="207"/>
      <c r="XAD2510" s="207"/>
      <c r="XAE2510" s="187"/>
      <c r="XAF2510" s="187"/>
      <c r="XAG2510" s="204"/>
      <c r="XAH2510" s="272"/>
      <c r="XAI2510" s="207"/>
      <c r="XAJ2510" s="238"/>
      <c r="XAK2510" s="207"/>
      <c r="XAL2510" s="207"/>
      <c r="XAM2510" s="187"/>
      <c r="XAN2510" s="187"/>
      <c r="XAO2510" s="204"/>
      <c r="XAP2510" s="272"/>
      <c r="XAQ2510" s="207"/>
      <c r="XAR2510" s="238"/>
      <c r="XAS2510" s="207"/>
      <c r="XAT2510" s="207"/>
      <c r="XAU2510" s="187"/>
      <c r="XAV2510" s="187"/>
      <c r="XAW2510" s="204"/>
      <c r="XAX2510" s="272"/>
      <c r="XAY2510" s="207"/>
      <c r="XAZ2510" s="238"/>
      <c r="XBA2510" s="207"/>
      <c r="XBB2510" s="207"/>
      <c r="XBC2510" s="187"/>
      <c r="XBD2510" s="187"/>
      <c r="XBE2510" s="204"/>
      <c r="XBF2510" s="272"/>
      <c r="XBG2510" s="207"/>
      <c r="XBH2510" s="238"/>
      <c r="XBI2510" s="207"/>
      <c r="XBJ2510" s="207"/>
      <c r="XBK2510" s="187"/>
      <c r="XBL2510" s="187"/>
      <c r="XBM2510" s="204"/>
      <c r="XBN2510" s="272"/>
      <c r="XBO2510" s="207"/>
      <c r="XBP2510" s="238"/>
      <c r="XBQ2510" s="207"/>
      <c r="XBR2510" s="207"/>
      <c r="XBS2510" s="187"/>
      <c r="XBT2510" s="187"/>
      <c r="XBU2510" s="204"/>
      <c r="XBV2510" s="272"/>
      <c r="XBW2510" s="207"/>
      <c r="XBX2510" s="238"/>
      <c r="XBY2510" s="207"/>
      <c r="XBZ2510" s="207"/>
      <c r="XCA2510" s="187"/>
      <c r="XCB2510" s="187"/>
      <c r="XCC2510" s="204"/>
      <c r="XCD2510" s="272"/>
      <c r="XCE2510" s="207"/>
      <c r="XCF2510" s="238"/>
      <c r="XCG2510" s="207"/>
      <c r="XCH2510" s="207"/>
      <c r="XCI2510" s="187"/>
      <c r="XCJ2510" s="187"/>
      <c r="XCK2510" s="204"/>
      <c r="XCL2510" s="272"/>
      <c r="XCM2510" s="207"/>
      <c r="XCN2510" s="238"/>
      <c r="XCO2510" s="207"/>
      <c r="XCP2510" s="207"/>
      <c r="XCQ2510" s="187"/>
      <c r="XCR2510" s="187"/>
      <c r="XCS2510" s="204"/>
      <c r="XCT2510" s="272"/>
      <c r="XCU2510" s="207"/>
      <c r="XCV2510" s="238"/>
      <c r="XCW2510" s="207"/>
      <c r="XCX2510" s="207"/>
      <c r="XCY2510" s="187"/>
      <c r="XCZ2510" s="187"/>
      <c r="XDA2510" s="204"/>
      <c r="XDB2510" s="272"/>
      <c r="XDC2510" s="207"/>
      <c r="XDD2510" s="238"/>
      <c r="XDE2510" s="207"/>
      <c r="XDF2510" s="207"/>
      <c r="XDG2510" s="187"/>
      <c r="XDH2510" s="187"/>
      <c r="XDI2510" s="204"/>
      <c r="XDJ2510" s="272"/>
      <c r="XDK2510" s="207"/>
      <c r="XDL2510" s="238"/>
      <c r="XDM2510" s="207"/>
      <c r="XDN2510" s="207"/>
      <c r="XDO2510" s="187"/>
      <c r="XDP2510" s="187"/>
      <c r="XDQ2510" s="204"/>
      <c r="XDR2510" s="272"/>
      <c r="XDS2510" s="207"/>
      <c r="XDT2510" s="238"/>
      <c r="XDU2510" s="207"/>
      <c r="XDV2510" s="207"/>
      <c r="XDW2510" s="187"/>
      <c r="XDX2510" s="187"/>
      <c r="XDY2510" s="204"/>
      <c r="XDZ2510" s="272"/>
      <c r="XEA2510" s="207"/>
      <c r="XEB2510" s="238"/>
      <c r="XEC2510" s="207"/>
      <c r="XED2510" s="207"/>
      <c r="XEE2510" s="187"/>
      <c r="XEF2510" s="187"/>
      <c r="XEG2510" s="204"/>
      <c r="XEH2510" s="272"/>
      <c r="XEI2510" s="207"/>
      <c r="XEJ2510" s="238"/>
      <c r="XEK2510" s="207"/>
      <c r="XEL2510" s="207"/>
      <c r="XEM2510" s="187"/>
      <c r="XEN2510" s="187"/>
      <c r="XEO2510" s="204"/>
      <c r="XEP2510" s="272"/>
      <c r="XEQ2510" s="207"/>
      <c r="XER2510" s="238"/>
      <c r="XES2510" s="207"/>
      <c r="XET2510" s="207"/>
      <c r="XEU2510" s="187"/>
      <c r="XEV2510" s="187"/>
      <c r="XEW2510" s="204"/>
      <c r="XEX2510" s="272"/>
      <c r="XEY2510" s="207"/>
      <c r="XEZ2510" s="238"/>
      <c r="XFA2510" s="207"/>
      <c r="XFB2510" s="207"/>
      <c r="XFC2510" s="187"/>
      <c r="XFD2510" s="187"/>
    </row>
    <row r="2511" spans="1:16384" x14ac:dyDescent="0.35">
      <c r="A2511" s="204">
        <f>A2510+1</f>
        <v>43298</v>
      </c>
      <c r="B2511" s="205">
        <v>52447.4421395014</v>
      </c>
      <c r="C2511" s="207">
        <f t="shared" si="147"/>
        <v>0.55000000000000004</v>
      </c>
      <c r="D2511" s="238">
        <v>67.737099999999998</v>
      </c>
      <c r="E2511" s="207">
        <f t="shared" si="148"/>
        <v>0.55000000000000004</v>
      </c>
      <c r="F2511" s="207">
        <f t="shared" si="146"/>
        <v>0</v>
      </c>
      <c r="G2511" s="187">
        <f t="shared" ref="G2511:G2574" si="150">+STDEV(F2263:F2511)</f>
        <v>1.459530951990615E-2</v>
      </c>
      <c r="H2511" s="187">
        <f t="shared" si="149"/>
        <v>0.23077210619021046</v>
      </c>
      <c r="I2511" s="271"/>
      <c r="J2511" s="272"/>
      <c r="K2511" s="207"/>
      <c r="L2511" s="238"/>
      <c r="M2511" s="207"/>
      <c r="N2511" s="207"/>
      <c r="O2511" s="187"/>
      <c r="P2511" s="187"/>
      <c r="Z2511" s="272"/>
      <c r="AA2511" s="207"/>
      <c r="AB2511" s="238"/>
      <c r="AC2511" s="207"/>
      <c r="AD2511" s="207"/>
      <c r="AE2511" s="187"/>
      <c r="AF2511" s="187"/>
      <c r="AG2511" s="204"/>
      <c r="AH2511" s="272"/>
      <c r="AI2511" s="207"/>
      <c r="AJ2511" s="238"/>
      <c r="AK2511" s="207"/>
      <c r="AL2511" s="207"/>
      <c r="AM2511" s="187"/>
      <c r="AN2511" s="187"/>
      <c r="AO2511" s="204"/>
      <c r="AP2511" s="272"/>
      <c r="AQ2511" s="207"/>
      <c r="AR2511" s="238"/>
      <c r="AS2511" s="207"/>
      <c r="AT2511" s="207"/>
      <c r="AU2511" s="187"/>
      <c r="AV2511" s="187"/>
      <c r="AW2511" s="204"/>
      <c r="AX2511" s="272"/>
      <c r="AY2511" s="207"/>
      <c r="AZ2511" s="238"/>
      <c r="BA2511" s="207"/>
      <c r="BB2511" s="207"/>
      <c r="BC2511" s="187"/>
      <c r="BD2511" s="187"/>
      <c r="BE2511" s="204"/>
      <c r="BF2511" s="272"/>
      <c r="BG2511" s="207"/>
      <c r="BH2511" s="238"/>
      <c r="BI2511" s="207"/>
      <c r="BJ2511" s="207"/>
      <c r="BK2511" s="187"/>
      <c r="BL2511" s="187"/>
      <c r="BM2511" s="204"/>
      <c r="BN2511" s="272"/>
      <c r="BO2511" s="207"/>
      <c r="BP2511" s="238"/>
      <c r="BQ2511" s="207"/>
      <c r="BR2511" s="207"/>
      <c r="BS2511" s="187"/>
      <c r="BT2511" s="187"/>
      <c r="BU2511" s="204"/>
      <c r="BV2511" s="272"/>
      <c r="BW2511" s="207"/>
      <c r="BX2511" s="238"/>
      <c r="BY2511" s="207"/>
      <c r="BZ2511" s="207"/>
      <c r="CA2511" s="187"/>
      <c r="CB2511" s="187"/>
      <c r="CC2511" s="204"/>
      <c r="CD2511" s="272"/>
      <c r="CE2511" s="207"/>
      <c r="CF2511" s="238"/>
      <c r="CG2511" s="207"/>
      <c r="CH2511" s="207"/>
      <c r="CI2511" s="187"/>
      <c r="CJ2511" s="187"/>
      <c r="CK2511" s="204"/>
      <c r="CL2511" s="272"/>
      <c r="CM2511" s="207"/>
      <c r="CN2511" s="238"/>
      <c r="CO2511" s="207"/>
      <c r="CP2511" s="207"/>
      <c r="CQ2511" s="187"/>
      <c r="CR2511" s="187"/>
      <c r="CS2511" s="204"/>
      <c r="CT2511" s="272"/>
      <c r="CU2511" s="207"/>
      <c r="CV2511" s="238"/>
      <c r="CW2511" s="207"/>
      <c r="CX2511" s="207"/>
      <c r="CY2511" s="187"/>
      <c r="CZ2511" s="187"/>
      <c r="DA2511" s="204"/>
      <c r="DB2511" s="272"/>
      <c r="DC2511" s="207"/>
      <c r="DD2511" s="238"/>
      <c r="DE2511" s="207"/>
      <c r="DF2511" s="207"/>
      <c r="DG2511" s="187"/>
      <c r="DH2511" s="187"/>
      <c r="DI2511" s="204"/>
      <c r="DJ2511" s="272"/>
      <c r="DK2511" s="207"/>
      <c r="DL2511" s="238"/>
      <c r="DM2511" s="207"/>
      <c r="DN2511" s="207"/>
      <c r="DO2511" s="187"/>
      <c r="DP2511" s="187"/>
      <c r="DQ2511" s="204"/>
      <c r="DR2511" s="272"/>
      <c r="DS2511" s="207"/>
      <c r="DT2511" s="238"/>
      <c r="DU2511" s="207"/>
      <c r="DV2511" s="207"/>
      <c r="DW2511" s="187"/>
      <c r="DX2511" s="187"/>
      <c r="DY2511" s="204"/>
      <c r="DZ2511" s="272"/>
      <c r="EA2511" s="207"/>
      <c r="EB2511" s="238"/>
      <c r="EC2511" s="207"/>
      <c r="ED2511" s="207"/>
      <c r="EE2511" s="187"/>
      <c r="EF2511" s="187"/>
      <c r="EG2511" s="204"/>
      <c r="EH2511" s="272"/>
      <c r="EI2511" s="207"/>
      <c r="EJ2511" s="238"/>
      <c r="EK2511" s="207"/>
      <c r="EL2511" s="207"/>
      <c r="EM2511" s="187"/>
      <c r="EN2511" s="187"/>
      <c r="EO2511" s="204"/>
      <c r="EP2511" s="272"/>
      <c r="EQ2511" s="207"/>
      <c r="ER2511" s="238"/>
      <c r="ES2511" s="207"/>
      <c r="ET2511" s="207"/>
      <c r="EU2511" s="187"/>
      <c r="EV2511" s="187"/>
      <c r="EW2511" s="204"/>
      <c r="EX2511" s="272"/>
      <c r="EY2511" s="207"/>
      <c r="EZ2511" s="238"/>
      <c r="FA2511" s="207"/>
      <c r="FB2511" s="207"/>
      <c r="FC2511" s="187"/>
      <c r="FD2511" s="187"/>
      <c r="FE2511" s="204"/>
      <c r="FF2511" s="272"/>
      <c r="FG2511" s="207"/>
      <c r="FH2511" s="238"/>
      <c r="FI2511" s="207"/>
      <c r="FJ2511" s="207"/>
      <c r="FK2511" s="187"/>
      <c r="FL2511" s="187"/>
      <c r="FM2511" s="204"/>
      <c r="FN2511" s="272"/>
      <c r="FO2511" s="207"/>
      <c r="FP2511" s="238"/>
      <c r="FQ2511" s="207"/>
      <c r="FR2511" s="207"/>
      <c r="FS2511" s="187"/>
      <c r="FT2511" s="187"/>
      <c r="FU2511" s="204"/>
      <c r="FV2511" s="272"/>
      <c r="FW2511" s="207"/>
      <c r="FX2511" s="238"/>
      <c r="FY2511" s="207"/>
      <c r="FZ2511" s="207"/>
      <c r="GA2511" s="187"/>
      <c r="GB2511" s="187"/>
      <c r="GC2511" s="204"/>
      <c r="GD2511" s="272"/>
      <c r="GE2511" s="207"/>
      <c r="GF2511" s="238"/>
      <c r="GG2511" s="207"/>
      <c r="GH2511" s="207"/>
      <c r="GI2511" s="187"/>
      <c r="GJ2511" s="187"/>
      <c r="GK2511" s="204"/>
      <c r="GL2511" s="272"/>
      <c r="GM2511" s="207"/>
      <c r="GN2511" s="238"/>
      <c r="GO2511" s="207"/>
      <c r="GP2511" s="207"/>
      <c r="GQ2511" s="187"/>
      <c r="GR2511" s="187"/>
      <c r="GS2511" s="204"/>
      <c r="GT2511" s="272"/>
      <c r="GU2511" s="207"/>
      <c r="GV2511" s="238"/>
      <c r="GW2511" s="207"/>
      <c r="GX2511" s="207"/>
      <c r="GY2511" s="187"/>
      <c r="GZ2511" s="187"/>
      <c r="HA2511" s="204"/>
      <c r="HB2511" s="272"/>
      <c r="HC2511" s="207"/>
      <c r="HD2511" s="238"/>
      <c r="HE2511" s="207"/>
      <c r="HF2511" s="207"/>
      <c r="HG2511" s="187"/>
      <c r="HH2511" s="187"/>
      <c r="HI2511" s="204"/>
      <c r="HJ2511" s="272"/>
      <c r="HK2511" s="207"/>
      <c r="HL2511" s="238"/>
      <c r="HM2511" s="207"/>
      <c r="HN2511" s="207"/>
      <c r="HO2511" s="187"/>
      <c r="HP2511" s="187"/>
      <c r="HQ2511" s="204"/>
      <c r="HR2511" s="272"/>
      <c r="HS2511" s="207"/>
      <c r="HT2511" s="238"/>
      <c r="HU2511" s="207"/>
      <c r="HV2511" s="207"/>
      <c r="HW2511" s="187"/>
      <c r="HX2511" s="187"/>
      <c r="HY2511" s="204"/>
      <c r="HZ2511" s="272"/>
      <c r="IA2511" s="207"/>
      <c r="IB2511" s="238"/>
      <c r="IC2511" s="207"/>
      <c r="ID2511" s="207"/>
      <c r="IE2511" s="187"/>
      <c r="IF2511" s="187"/>
      <c r="IG2511" s="204"/>
      <c r="IH2511" s="272"/>
      <c r="II2511" s="207"/>
      <c r="IJ2511" s="238"/>
      <c r="IK2511" s="207"/>
      <c r="IL2511" s="207"/>
      <c r="IM2511" s="187"/>
      <c r="IN2511" s="187"/>
      <c r="IO2511" s="204"/>
      <c r="IP2511" s="272"/>
      <c r="IQ2511" s="207"/>
      <c r="IR2511" s="238"/>
      <c r="IS2511" s="207"/>
      <c r="IT2511" s="207"/>
      <c r="IU2511" s="187"/>
      <c r="IV2511" s="187"/>
      <c r="IW2511" s="204"/>
      <c r="IX2511" s="272"/>
      <c r="IY2511" s="207"/>
      <c r="IZ2511" s="238"/>
      <c r="JA2511" s="207"/>
      <c r="JB2511" s="207"/>
      <c r="JC2511" s="187"/>
      <c r="JD2511" s="187"/>
      <c r="JE2511" s="204"/>
      <c r="JF2511" s="272"/>
      <c r="JG2511" s="207"/>
      <c r="JH2511" s="238"/>
      <c r="JI2511" s="207"/>
      <c r="JJ2511" s="207"/>
      <c r="JK2511" s="187"/>
      <c r="JL2511" s="187"/>
      <c r="JM2511" s="204"/>
      <c r="JN2511" s="272"/>
      <c r="JO2511" s="207"/>
      <c r="JP2511" s="238"/>
      <c r="JQ2511" s="207"/>
      <c r="JR2511" s="207"/>
      <c r="JS2511" s="187"/>
      <c r="JT2511" s="187"/>
      <c r="JU2511" s="204"/>
      <c r="JV2511" s="272"/>
      <c r="JW2511" s="207"/>
      <c r="JX2511" s="238"/>
      <c r="JY2511" s="207"/>
      <c r="JZ2511" s="207"/>
      <c r="KA2511" s="187"/>
      <c r="KB2511" s="187"/>
      <c r="KC2511" s="204"/>
      <c r="KD2511" s="272"/>
      <c r="KE2511" s="207"/>
      <c r="KF2511" s="238"/>
      <c r="KG2511" s="207"/>
      <c r="KH2511" s="207"/>
      <c r="KI2511" s="187"/>
      <c r="KJ2511" s="187"/>
      <c r="KK2511" s="204"/>
      <c r="KL2511" s="272"/>
      <c r="KM2511" s="207"/>
      <c r="KN2511" s="238"/>
      <c r="KO2511" s="207"/>
      <c r="KP2511" s="207"/>
      <c r="KQ2511" s="187"/>
      <c r="KR2511" s="187"/>
      <c r="KS2511" s="204"/>
      <c r="KT2511" s="272"/>
      <c r="KU2511" s="207"/>
      <c r="KV2511" s="238"/>
      <c r="KW2511" s="207"/>
      <c r="KX2511" s="207"/>
      <c r="KY2511" s="187"/>
      <c r="KZ2511" s="187"/>
      <c r="LA2511" s="204"/>
      <c r="LB2511" s="272"/>
      <c r="LC2511" s="207"/>
      <c r="LD2511" s="238"/>
      <c r="LE2511" s="207"/>
      <c r="LF2511" s="207"/>
      <c r="LG2511" s="187"/>
      <c r="LH2511" s="187"/>
      <c r="LI2511" s="204"/>
      <c r="LJ2511" s="272"/>
      <c r="LK2511" s="207"/>
      <c r="LL2511" s="238"/>
      <c r="LM2511" s="207"/>
      <c r="LN2511" s="207"/>
      <c r="LO2511" s="187"/>
      <c r="LP2511" s="187"/>
      <c r="LQ2511" s="204"/>
      <c r="LR2511" s="272"/>
      <c r="LS2511" s="207"/>
      <c r="LT2511" s="238"/>
      <c r="LU2511" s="207"/>
      <c r="LV2511" s="207"/>
      <c r="LW2511" s="187"/>
      <c r="LX2511" s="187"/>
      <c r="LY2511" s="204"/>
      <c r="LZ2511" s="272"/>
      <c r="MA2511" s="207"/>
      <c r="MB2511" s="238"/>
      <c r="MC2511" s="207"/>
      <c r="MD2511" s="207"/>
      <c r="ME2511" s="187"/>
      <c r="MF2511" s="187"/>
      <c r="MG2511" s="204"/>
      <c r="MH2511" s="272"/>
      <c r="MI2511" s="207"/>
      <c r="MJ2511" s="238"/>
      <c r="MK2511" s="207"/>
      <c r="ML2511" s="207"/>
      <c r="MM2511" s="187"/>
      <c r="MN2511" s="187"/>
      <c r="MO2511" s="204"/>
      <c r="MP2511" s="272"/>
      <c r="MQ2511" s="207"/>
      <c r="MR2511" s="238"/>
      <c r="MS2511" s="207"/>
      <c r="MT2511" s="207"/>
      <c r="MU2511" s="187"/>
      <c r="MV2511" s="187"/>
      <c r="MW2511" s="204"/>
      <c r="MX2511" s="272"/>
      <c r="MY2511" s="207"/>
      <c r="MZ2511" s="238"/>
      <c r="NA2511" s="207"/>
      <c r="NB2511" s="207"/>
      <c r="NC2511" s="187"/>
      <c r="ND2511" s="187"/>
      <c r="NE2511" s="204"/>
      <c r="NF2511" s="272"/>
      <c r="NG2511" s="207"/>
      <c r="NH2511" s="238"/>
      <c r="NI2511" s="207"/>
      <c r="NJ2511" s="207"/>
      <c r="NK2511" s="187"/>
      <c r="NL2511" s="187"/>
      <c r="NM2511" s="204"/>
      <c r="NN2511" s="272"/>
      <c r="NO2511" s="207"/>
      <c r="NP2511" s="238"/>
      <c r="NQ2511" s="207"/>
      <c r="NR2511" s="207"/>
      <c r="NS2511" s="187"/>
      <c r="NT2511" s="187"/>
      <c r="NU2511" s="204"/>
      <c r="NV2511" s="272"/>
      <c r="NW2511" s="207"/>
      <c r="NX2511" s="238"/>
      <c r="NY2511" s="207"/>
      <c r="NZ2511" s="207"/>
      <c r="OA2511" s="187"/>
      <c r="OB2511" s="187"/>
      <c r="OC2511" s="204"/>
      <c r="OD2511" s="272"/>
      <c r="OE2511" s="207"/>
      <c r="OF2511" s="238"/>
      <c r="OG2511" s="207"/>
      <c r="OH2511" s="207"/>
      <c r="OI2511" s="187"/>
      <c r="OJ2511" s="187"/>
      <c r="OK2511" s="204"/>
      <c r="OL2511" s="272"/>
      <c r="OM2511" s="207"/>
      <c r="ON2511" s="238"/>
      <c r="OO2511" s="207"/>
      <c r="OP2511" s="207"/>
      <c r="OQ2511" s="187"/>
      <c r="OR2511" s="187"/>
      <c r="OS2511" s="204"/>
      <c r="OT2511" s="272"/>
      <c r="OU2511" s="207"/>
      <c r="OV2511" s="238"/>
      <c r="OW2511" s="207"/>
      <c r="OX2511" s="207"/>
      <c r="OY2511" s="187"/>
      <c r="OZ2511" s="187"/>
      <c r="PA2511" s="204"/>
      <c r="PB2511" s="272"/>
      <c r="PC2511" s="207"/>
      <c r="PD2511" s="238"/>
      <c r="PE2511" s="207"/>
      <c r="PF2511" s="207"/>
      <c r="PG2511" s="187"/>
      <c r="PH2511" s="187"/>
      <c r="PI2511" s="204"/>
      <c r="PJ2511" s="272"/>
      <c r="PK2511" s="207"/>
      <c r="PL2511" s="238"/>
      <c r="PM2511" s="207"/>
      <c r="PN2511" s="207"/>
      <c r="PO2511" s="187"/>
      <c r="PP2511" s="187"/>
      <c r="PQ2511" s="204"/>
      <c r="PR2511" s="272"/>
      <c r="PS2511" s="207"/>
      <c r="PT2511" s="238"/>
      <c r="PU2511" s="207"/>
      <c r="PV2511" s="207"/>
      <c r="PW2511" s="187"/>
      <c r="PX2511" s="187"/>
      <c r="PY2511" s="204"/>
      <c r="PZ2511" s="272"/>
      <c r="QA2511" s="207"/>
      <c r="QB2511" s="238"/>
      <c r="QC2511" s="207"/>
      <c r="QD2511" s="207"/>
      <c r="QE2511" s="187"/>
      <c r="QF2511" s="187"/>
      <c r="QG2511" s="204"/>
      <c r="QH2511" s="272"/>
      <c r="QI2511" s="207"/>
      <c r="QJ2511" s="238"/>
      <c r="QK2511" s="207"/>
      <c r="QL2511" s="207"/>
      <c r="QM2511" s="187"/>
      <c r="QN2511" s="187"/>
      <c r="QO2511" s="204"/>
      <c r="QP2511" s="272"/>
      <c r="QQ2511" s="207"/>
      <c r="QR2511" s="238"/>
      <c r="QS2511" s="207"/>
      <c r="QT2511" s="207"/>
      <c r="QU2511" s="187"/>
      <c r="QV2511" s="187"/>
      <c r="QW2511" s="204"/>
      <c r="QX2511" s="272"/>
      <c r="QY2511" s="207"/>
      <c r="QZ2511" s="238"/>
      <c r="RA2511" s="207"/>
      <c r="RB2511" s="207"/>
      <c r="RC2511" s="187"/>
      <c r="RD2511" s="187"/>
      <c r="RE2511" s="204"/>
      <c r="RF2511" s="272"/>
      <c r="RG2511" s="207"/>
      <c r="RH2511" s="238"/>
      <c r="RI2511" s="207"/>
      <c r="RJ2511" s="207"/>
      <c r="RK2511" s="187"/>
      <c r="RL2511" s="187"/>
      <c r="RM2511" s="204"/>
      <c r="RN2511" s="272"/>
      <c r="RO2511" s="207"/>
      <c r="RP2511" s="238"/>
      <c r="RQ2511" s="207"/>
      <c r="RR2511" s="207"/>
      <c r="RS2511" s="187"/>
      <c r="RT2511" s="187"/>
      <c r="RU2511" s="204"/>
      <c r="RV2511" s="272"/>
      <c r="RW2511" s="207"/>
      <c r="RX2511" s="238"/>
      <c r="RY2511" s="207"/>
      <c r="RZ2511" s="207"/>
      <c r="SA2511" s="187"/>
      <c r="SB2511" s="187"/>
      <c r="SC2511" s="204"/>
      <c r="SD2511" s="272"/>
      <c r="SE2511" s="207"/>
      <c r="SF2511" s="238"/>
      <c r="SG2511" s="207"/>
      <c r="SH2511" s="207"/>
      <c r="SI2511" s="187"/>
      <c r="SJ2511" s="187"/>
      <c r="SK2511" s="204"/>
      <c r="SL2511" s="272"/>
      <c r="SM2511" s="207"/>
      <c r="SN2511" s="238"/>
      <c r="SO2511" s="207"/>
      <c r="SP2511" s="207"/>
      <c r="SQ2511" s="187"/>
      <c r="SR2511" s="187"/>
      <c r="SS2511" s="204"/>
      <c r="ST2511" s="272"/>
      <c r="SU2511" s="207"/>
      <c r="SV2511" s="238"/>
      <c r="SW2511" s="207"/>
      <c r="SX2511" s="207"/>
      <c r="SY2511" s="187"/>
      <c r="SZ2511" s="187"/>
      <c r="TA2511" s="204"/>
      <c r="TB2511" s="272"/>
      <c r="TC2511" s="207"/>
      <c r="TD2511" s="238"/>
      <c r="TE2511" s="207"/>
      <c r="TF2511" s="207"/>
      <c r="TG2511" s="187"/>
      <c r="TH2511" s="187"/>
      <c r="TI2511" s="204"/>
      <c r="TJ2511" s="272"/>
      <c r="TK2511" s="207"/>
      <c r="TL2511" s="238"/>
      <c r="TM2511" s="207"/>
      <c r="TN2511" s="207"/>
      <c r="TO2511" s="187"/>
      <c r="TP2511" s="187"/>
      <c r="TQ2511" s="204"/>
      <c r="TR2511" s="272"/>
      <c r="TS2511" s="207"/>
      <c r="TT2511" s="238"/>
      <c r="TU2511" s="207"/>
      <c r="TV2511" s="207"/>
      <c r="TW2511" s="187"/>
      <c r="TX2511" s="187"/>
      <c r="TY2511" s="204"/>
      <c r="TZ2511" s="272"/>
      <c r="UA2511" s="207"/>
      <c r="UB2511" s="238"/>
      <c r="UC2511" s="207"/>
      <c r="UD2511" s="207"/>
      <c r="UE2511" s="187"/>
      <c r="UF2511" s="187"/>
      <c r="UG2511" s="204"/>
      <c r="UH2511" s="272"/>
      <c r="UI2511" s="207"/>
      <c r="UJ2511" s="238"/>
      <c r="UK2511" s="207"/>
      <c r="UL2511" s="207"/>
      <c r="UM2511" s="187"/>
      <c r="UN2511" s="187"/>
      <c r="UO2511" s="204"/>
      <c r="UP2511" s="272"/>
      <c r="UQ2511" s="207"/>
      <c r="UR2511" s="238"/>
      <c r="US2511" s="207"/>
      <c r="UT2511" s="207"/>
      <c r="UU2511" s="187"/>
      <c r="UV2511" s="187"/>
      <c r="UW2511" s="204"/>
      <c r="UX2511" s="272"/>
      <c r="UY2511" s="207"/>
      <c r="UZ2511" s="238"/>
      <c r="VA2511" s="207"/>
      <c r="VB2511" s="207"/>
      <c r="VC2511" s="187"/>
      <c r="VD2511" s="187"/>
      <c r="VE2511" s="204"/>
      <c r="VF2511" s="272"/>
      <c r="VG2511" s="207"/>
      <c r="VH2511" s="238"/>
      <c r="VI2511" s="207"/>
      <c r="VJ2511" s="207"/>
      <c r="VK2511" s="187"/>
      <c r="VL2511" s="187"/>
      <c r="VM2511" s="204"/>
      <c r="VN2511" s="272"/>
      <c r="VO2511" s="207"/>
      <c r="VP2511" s="238"/>
      <c r="VQ2511" s="207"/>
      <c r="VR2511" s="207"/>
      <c r="VS2511" s="187"/>
      <c r="VT2511" s="187"/>
      <c r="VU2511" s="204"/>
      <c r="VV2511" s="272"/>
      <c r="VW2511" s="207"/>
      <c r="VX2511" s="238"/>
      <c r="VY2511" s="207"/>
      <c r="VZ2511" s="207"/>
      <c r="WA2511" s="187"/>
      <c r="WB2511" s="187"/>
      <c r="WC2511" s="204"/>
      <c r="WD2511" s="272"/>
      <c r="WE2511" s="207"/>
      <c r="WF2511" s="238"/>
      <c r="WG2511" s="207"/>
      <c r="WH2511" s="207"/>
      <c r="WI2511" s="187"/>
      <c r="WJ2511" s="187"/>
      <c r="WK2511" s="204"/>
      <c r="WL2511" s="272"/>
      <c r="WM2511" s="207"/>
      <c r="WN2511" s="238"/>
      <c r="WO2511" s="207"/>
      <c r="WP2511" s="207"/>
      <c r="WQ2511" s="187"/>
      <c r="WR2511" s="187"/>
      <c r="WS2511" s="204"/>
      <c r="WT2511" s="272"/>
      <c r="WU2511" s="207"/>
      <c r="WV2511" s="238"/>
      <c r="WW2511" s="207"/>
      <c r="WX2511" s="207"/>
      <c r="WY2511" s="187"/>
      <c r="WZ2511" s="187"/>
      <c r="XA2511" s="204"/>
      <c r="XB2511" s="272"/>
      <c r="XC2511" s="207"/>
      <c r="XD2511" s="238"/>
      <c r="XE2511" s="207"/>
      <c r="XF2511" s="207"/>
      <c r="XG2511" s="187"/>
      <c r="XH2511" s="187"/>
      <c r="XI2511" s="204"/>
      <c r="XJ2511" s="272"/>
      <c r="XK2511" s="207"/>
      <c r="XL2511" s="238"/>
      <c r="XM2511" s="207"/>
      <c r="XN2511" s="207"/>
      <c r="XO2511" s="187"/>
      <c r="XP2511" s="187"/>
      <c r="XQ2511" s="204"/>
      <c r="XR2511" s="272"/>
      <c r="XS2511" s="207"/>
      <c r="XT2511" s="238"/>
      <c r="XU2511" s="207"/>
      <c r="XV2511" s="207"/>
      <c r="XW2511" s="187"/>
      <c r="XX2511" s="187"/>
      <c r="XY2511" s="204"/>
      <c r="XZ2511" s="272"/>
      <c r="YA2511" s="207"/>
      <c r="YB2511" s="238"/>
      <c r="YC2511" s="207"/>
      <c r="YD2511" s="207"/>
      <c r="YE2511" s="187"/>
      <c r="YF2511" s="187"/>
      <c r="YG2511" s="204"/>
      <c r="YH2511" s="272"/>
      <c r="YI2511" s="207"/>
      <c r="YJ2511" s="238"/>
      <c r="YK2511" s="207"/>
      <c r="YL2511" s="207"/>
      <c r="YM2511" s="187"/>
      <c r="YN2511" s="187"/>
      <c r="YO2511" s="204"/>
      <c r="YP2511" s="272"/>
      <c r="YQ2511" s="207"/>
      <c r="YR2511" s="238"/>
      <c r="YS2511" s="207"/>
      <c r="YT2511" s="207"/>
      <c r="YU2511" s="187"/>
      <c r="YV2511" s="187"/>
      <c r="YW2511" s="204"/>
      <c r="YX2511" s="272"/>
      <c r="YY2511" s="207"/>
      <c r="YZ2511" s="238"/>
      <c r="ZA2511" s="207"/>
      <c r="ZB2511" s="207"/>
      <c r="ZC2511" s="187"/>
      <c r="ZD2511" s="187"/>
      <c r="ZE2511" s="204"/>
      <c r="ZF2511" s="272"/>
      <c r="ZG2511" s="207"/>
      <c r="ZH2511" s="238"/>
      <c r="ZI2511" s="207"/>
      <c r="ZJ2511" s="207"/>
      <c r="ZK2511" s="187"/>
      <c r="ZL2511" s="187"/>
      <c r="ZM2511" s="204"/>
      <c r="ZN2511" s="272"/>
      <c r="ZO2511" s="207"/>
      <c r="ZP2511" s="238"/>
      <c r="ZQ2511" s="207"/>
      <c r="ZR2511" s="207"/>
      <c r="ZS2511" s="187"/>
      <c r="ZT2511" s="187"/>
      <c r="ZU2511" s="204"/>
      <c r="ZV2511" s="272"/>
      <c r="ZW2511" s="207"/>
      <c r="ZX2511" s="238"/>
      <c r="ZY2511" s="207"/>
      <c r="ZZ2511" s="207"/>
      <c r="AAA2511" s="187"/>
      <c r="AAB2511" s="187"/>
      <c r="AAC2511" s="204"/>
      <c r="AAD2511" s="272"/>
      <c r="AAE2511" s="207"/>
      <c r="AAF2511" s="238"/>
      <c r="AAG2511" s="207"/>
      <c r="AAH2511" s="207"/>
      <c r="AAI2511" s="187"/>
      <c r="AAJ2511" s="187"/>
      <c r="AAK2511" s="204"/>
      <c r="AAL2511" s="272"/>
      <c r="AAM2511" s="207"/>
      <c r="AAN2511" s="238"/>
      <c r="AAO2511" s="207"/>
      <c r="AAP2511" s="207"/>
      <c r="AAQ2511" s="187"/>
      <c r="AAR2511" s="187"/>
      <c r="AAS2511" s="204"/>
      <c r="AAT2511" s="272"/>
      <c r="AAU2511" s="207"/>
      <c r="AAV2511" s="238"/>
      <c r="AAW2511" s="207"/>
      <c r="AAX2511" s="207"/>
      <c r="AAY2511" s="187"/>
      <c r="AAZ2511" s="187"/>
      <c r="ABA2511" s="204"/>
      <c r="ABB2511" s="272"/>
      <c r="ABC2511" s="207"/>
      <c r="ABD2511" s="238"/>
      <c r="ABE2511" s="207"/>
      <c r="ABF2511" s="207"/>
      <c r="ABG2511" s="187"/>
      <c r="ABH2511" s="187"/>
      <c r="ABI2511" s="204"/>
      <c r="ABJ2511" s="272"/>
      <c r="ABK2511" s="207"/>
      <c r="ABL2511" s="238"/>
      <c r="ABM2511" s="207"/>
      <c r="ABN2511" s="207"/>
      <c r="ABO2511" s="187"/>
      <c r="ABP2511" s="187"/>
      <c r="ABQ2511" s="204"/>
      <c r="ABR2511" s="272"/>
      <c r="ABS2511" s="207"/>
      <c r="ABT2511" s="238"/>
      <c r="ABU2511" s="207"/>
      <c r="ABV2511" s="207"/>
      <c r="ABW2511" s="187"/>
      <c r="ABX2511" s="187"/>
      <c r="ABY2511" s="204"/>
      <c r="ABZ2511" s="272"/>
      <c r="ACA2511" s="207"/>
      <c r="ACB2511" s="238"/>
      <c r="ACC2511" s="207"/>
      <c r="ACD2511" s="207"/>
      <c r="ACE2511" s="187"/>
      <c r="ACF2511" s="187"/>
      <c r="ACG2511" s="204"/>
      <c r="ACH2511" s="272"/>
      <c r="ACI2511" s="207"/>
      <c r="ACJ2511" s="238"/>
      <c r="ACK2511" s="207"/>
      <c r="ACL2511" s="207"/>
      <c r="ACM2511" s="187"/>
      <c r="ACN2511" s="187"/>
      <c r="ACO2511" s="204"/>
      <c r="ACP2511" s="272"/>
      <c r="ACQ2511" s="207"/>
      <c r="ACR2511" s="238"/>
      <c r="ACS2511" s="207"/>
      <c r="ACT2511" s="207"/>
      <c r="ACU2511" s="187"/>
      <c r="ACV2511" s="187"/>
      <c r="ACW2511" s="204"/>
      <c r="ACX2511" s="272"/>
      <c r="ACY2511" s="207"/>
      <c r="ACZ2511" s="238"/>
      <c r="ADA2511" s="207"/>
      <c r="ADB2511" s="207"/>
      <c r="ADC2511" s="187"/>
      <c r="ADD2511" s="187"/>
      <c r="ADE2511" s="204"/>
      <c r="ADF2511" s="272"/>
      <c r="ADG2511" s="207"/>
      <c r="ADH2511" s="238"/>
      <c r="ADI2511" s="207"/>
      <c r="ADJ2511" s="207"/>
      <c r="ADK2511" s="187"/>
      <c r="ADL2511" s="187"/>
      <c r="ADM2511" s="204"/>
      <c r="ADN2511" s="272"/>
      <c r="ADO2511" s="207"/>
      <c r="ADP2511" s="238"/>
      <c r="ADQ2511" s="207"/>
      <c r="ADR2511" s="207"/>
      <c r="ADS2511" s="187"/>
      <c r="ADT2511" s="187"/>
      <c r="ADU2511" s="204"/>
      <c r="ADV2511" s="272"/>
      <c r="ADW2511" s="207"/>
      <c r="ADX2511" s="238"/>
      <c r="ADY2511" s="207"/>
      <c r="ADZ2511" s="207"/>
      <c r="AEA2511" s="187"/>
      <c r="AEB2511" s="187"/>
      <c r="AEC2511" s="204"/>
      <c r="AED2511" s="272"/>
      <c r="AEE2511" s="207"/>
      <c r="AEF2511" s="238"/>
      <c r="AEG2511" s="207"/>
      <c r="AEH2511" s="207"/>
      <c r="AEI2511" s="187"/>
      <c r="AEJ2511" s="187"/>
      <c r="AEK2511" s="204"/>
      <c r="AEL2511" s="272"/>
      <c r="AEM2511" s="207"/>
      <c r="AEN2511" s="238"/>
      <c r="AEO2511" s="207"/>
      <c r="AEP2511" s="207"/>
      <c r="AEQ2511" s="187"/>
      <c r="AER2511" s="187"/>
      <c r="AES2511" s="204"/>
      <c r="AET2511" s="272"/>
      <c r="AEU2511" s="207"/>
      <c r="AEV2511" s="238"/>
      <c r="AEW2511" s="207"/>
      <c r="AEX2511" s="207"/>
      <c r="AEY2511" s="187"/>
      <c r="AEZ2511" s="187"/>
      <c r="AFA2511" s="204"/>
      <c r="AFB2511" s="272"/>
      <c r="AFC2511" s="207"/>
      <c r="AFD2511" s="238"/>
      <c r="AFE2511" s="207"/>
      <c r="AFF2511" s="207"/>
      <c r="AFG2511" s="187"/>
      <c r="AFH2511" s="187"/>
      <c r="AFI2511" s="204"/>
      <c r="AFJ2511" s="272"/>
      <c r="AFK2511" s="207"/>
      <c r="AFL2511" s="238"/>
      <c r="AFM2511" s="207"/>
      <c r="AFN2511" s="207"/>
      <c r="AFO2511" s="187"/>
      <c r="AFP2511" s="187"/>
      <c r="AFQ2511" s="204"/>
      <c r="AFR2511" s="272"/>
      <c r="AFS2511" s="207"/>
      <c r="AFT2511" s="238"/>
      <c r="AFU2511" s="207"/>
      <c r="AFV2511" s="207"/>
      <c r="AFW2511" s="187"/>
      <c r="AFX2511" s="187"/>
      <c r="AFY2511" s="204"/>
      <c r="AFZ2511" s="272"/>
      <c r="AGA2511" s="207"/>
      <c r="AGB2511" s="238"/>
      <c r="AGC2511" s="207"/>
      <c r="AGD2511" s="207"/>
      <c r="AGE2511" s="187"/>
      <c r="AGF2511" s="187"/>
      <c r="AGG2511" s="204"/>
      <c r="AGH2511" s="272"/>
      <c r="AGI2511" s="207"/>
      <c r="AGJ2511" s="238"/>
      <c r="AGK2511" s="207"/>
      <c r="AGL2511" s="207"/>
      <c r="AGM2511" s="187"/>
      <c r="AGN2511" s="187"/>
      <c r="AGO2511" s="204"/>
      <c r="AGP2511" s="272"/>
      <c r="AGQ2511" s="207"/>
      <c r="AGR2511" s="238"/>
      <c r="AGS2511" s="207"/>
      <c r="AGT2511" s="207"/>
      <c r="AGU2511" s="187"/>
      <c r="AGV2511" s="187"/>
      <c r="AGW2511" s="204"/>
      <c r="AGX2511" s="272"/>
      <c r="AGY2511" s="207"/>
      <c r="AGZ2511" s="238"/>
      <c r="AHA2511" s="207"/>
      <c r="AHB2511" s="207"/>
      <c r="AHC2511" s="187"/>
      <c r="AHD2511" s="187"/>
      <c r="AHE2511" s="204"/>
      <c r="AHF2511" s="272"/>
      <c r="AHG2511" s="207"/>
      <c r="AHH2511" s="238"/>
      <c r="AHI2511" s="207"/>
      <c r="AHJ2511" s="207"/>
      <c r="AHK2511" s="187"/>
      <c r="AHL2511" s="187"/>
      <c r="AHM2511" s="204"/>
      <c r="AHN2511" s="272"/>
      <c r="AHO2511" s="207"/>
      <c r="AHP2511" s="238"/>
      <c r="AHQ2511" s="207"/>
      <c r="AHR2511" s="207"/>
      <c r="AHS2511" s="187"/>
      <c r="AHT2511" s="187"/>
      <c r="AHU2511" s="204"/>
      <c r="AHV2511" s="272"/>
      <c r="AHW2511" s="207"/>
      <c r="AHX2511" s="238"/>
      <c r="AHY2511" s="207"/>
      <c r="AHZ2511" s="207"/>
      <c r="AIA2511" s="187"/>
      <c r="AIB2511" s="187"/>
      <c r="AIC2511" s="204"/>
      <c r="AID2511" s="272"/>
      <c r="AIE2511" s="207"/>
      <c r="AIF2511" s="238"/>
      <c r="AIG2511" s="207"/>
      <c r="AIH2511" s="207"/>
      <c r="AII2511" s="187"/>
      <c r="AIJ2511" s="187"/>
      <c r="AIK2511" s="204"/>
      <c r="AIL2511" s="272"/>
      <c r="AIM2511" s="207"/>
      <c r="AIN2511" s="238"/>
      <c r="AIO2511" s="207"/>
      <c r="AIP2511" s="207"/>
      <c r="AIQ2511" s="187"/>
      <c r="AIR2511" s="187"/>
      <c r="AIS2511" s="204"/>
      <c r="AIT2511" s="272"/>
      <c r="AIU2511" s="207"/>
      <c r="AIV2511" s="238"/>
      <c r="AIW2511" s="207"/>
      <c r="AIX2511" s="207"/>
      <c r="AIY2511" s="187"/>
      <c r="AIZ2511" s="187"/>
      <c r="AJA2511" s="204"/>
      <c r="AJB2511" s="272"/>
      <c r="AJC2511" s="207"/>
      <c r="AJD2511" s="238"/>
      <c r="AJE2511" s="207"/>
      <c r="AJF2511" s="207"/>
      <c r="AJG2511" s="187"/>
      <c r="AJH2511" s="187"/>
      <c r="AJI2511" s="204"/>
      <c r="AJJ2511" s="272"/>
      <c r="AJK2511" s="207"/>
      <c r="AJL2511" s="238"/>
      <c r="AJM2511" s="207"/>
      <c r="AJN2511" s="207"/>
      <c r="AJO2511" s="187"/>
      <c r="AJP2511" s="187"/>
      <c r="AJQ2511" s="204"/>
      <c r="AJR2511" s="272"/>
      <c r="AJS2511" s="207"/>
      <c r="AJT2511" s="238"/>
      <c r="AJU2511" s="207"/>
      <c r="AJV2511" s="207"/>
      <c r="AJW2511" s="187"/>
      <c r="AJX2511" s="187"/>
      <c r="AJY2511" s="204"/>
      <c r="AJZ2511" s="272"/>
      <c r="AKA2511" s="207"/>
      <c r="AKB2511" s="238"/>
      <c r="AKC2511" s="207"/>
      <c r="AKD2511" s="207"/>
      <c r="AKE2511" s="187"/>
      <c r="AKF2511" s="187"/>
      <c r="AKG2511" s="204"/>
      <c r="AKH2511" s="272"/>
      <c r="AKI2511" s="207"/>
      <c r="AKJ2511" s="238"/>
      <c r="AKK2511" s="207"/>
      <c r="AKL2511" s="207"/>
      <c r="AKM2511" s="187"/>
      <c r="AKN2511" s="187"/>
      <c r="AKO2511" s="204"/>
      <c r="AKP2511" s="272"/>
      <c r="AKQ2511" s="207"/>
      <c r="AKR2511" s="238"/>
      <c r="AKS2511" s="207"/>
      <c r="AKT2511" s="207"/>
      <c r="AKU2511" s="187"/>
      <c r="AKV2511" s="187"/>
      <c r="AKW2511" s="204"/>
      <c r="AKX2511" s="272"/>
      <c r="AKY2511" s="207"/>
      <c r="AKZ2511" s="238"/>
      <c r="ALA2511" s="207"/>
      <c r="ALB2511" s="207"/>
      <c r="ALC2511" s="187"/>
      <c r="ALD2511" s="187"/>
      <c r="ALE2511" s="204"/>
      <c r="ALF2511" s="272"/>
      <c r="ALG2511" s="207"/>
      <c r="ALH2511" s="238"/>
      <c r="ALI2511" s="207"/>
      <c r="ALJ2511" s="207"/>
      <c r="ALK2511" s="187"/>
      <c r="ALL2511" s="187"/>
      <c r="ALM2511" s="204"/>
      <c r="ALN2511" s="272"/>
      <c r="ALO2511" s="207"/>
      <c r="ALP2511" s="238"/>
      <c r="ALQ2511" s="207"/>
      <c r="ALR2511" s="207"/>
      <c r="ALS2511" s="187"/>
      <c r="ALT2511" s="187"/>
      <c r="ALU2511" s="204"/>
      <c r="ALV2511" s="272"/>
      <c r="ALW2511" s="207"/>
      <c r="ALX2511" s="238"/>
      <c r="ALY2511" s="207"/>
      <c r="ALZ2511" s="207"/>
      <c r="AMA2511" s="187"/>
      <c r="AMB2511" s="187"/>
      <c r="AMC2511" s="204"/>
      <c r="AMD2511" s="272"/>
      <c r="AME2511" s="207"/>
      <c r="AMF2511" s="238"/>
      <c r="AMG2511" s="207"/>
      <c r="AMH2511" s="207"/>
      <c r="AMI2511" s="187"/>
      <c r="AMJ2511" s="187"/>
      <c r="AMK2511" s="204"/>
      <c r="AML2511" s="272"/>
      <c r="AMM2511" s="207"/>
      <c r="AMN2511" s="238"/>
      <c r="AMO2511" s="207"/>
      <c r="AMP2511" s="207"/>
      <c r="AMQ2511" s="187"/>
      <c r="AMR2511" s="187"/>
      <c r="AMS2511" s="204"/>
      <c r="AMT2511" s="272"/>
      <c r="AMU2511" s="207"/>
      <c r="AMV2511" s="238"/>
      <c r="AMW2511" s="207"/>
      <c r="AMX2511" s="207"/>
      <c r="AMY2511" s="187"/>
      <c r="AMZ2511" s="187"/>
      <c r="ANA2511" s="204"/>
      <c r="ANB2511" s="272"/>
      <c r="ANC2511" s="207"/>
      <c r="AND2511" s="238"/>
      <c r="ANE2511" s="207"/>
      <c r="ANF2511" s="207"/>
      <c r="ANG2511" s="187"/>
      <c r="ANH2511" s="187"/>
      <c r="ANI2511" s="204"/>
      <c r="ANJ2511" s="272"/>
      <c r="ANK2511" s="207"/>
      <c r="ANL2511" s="238"/>
      <c r="ANM2511" s="207"/>
      <c r="ANN2511" s="207"/>
      <c r="ANO2511" s="187"/>
      <c r="ANP2511" s="187"/>
      <c r="ANQ2511" s="204"/>
      <c r="ANR2511" s="272"/>
      <c r="ANS2511" s="207"/>
      <c r="ANT2511" s="238"/>
      <c r="ANU2511" s="207"/>
      <c r="ANV2511" s="207"/>
      <c r="ANW2511" s="187"/>
      <c r="ANX2511" s="187"/>
      <c r="ANY2511" s="204"/>
      <c r="ANZ2511" s="272"/>
      <c r="AOA2511" s="207"/>
      <c r="AOB2511" s="238"/>
      <c r="AOC2511" s="207"/>
      <c r="AOD2511" s="207"/>
      <c r="AOE2511" s="187"/>
      <c r="AOF2511" s="187"/>
      <c r="AOG2511" s="204"/>
      <c r="AOH2511" s="272"/>
      <c r="AOI2511" s="207"/>
      <c r="AOJ2511" s="238"/>
      <c r="AOK2511" s="207"/>
      <c r="AOL2511" s="207"/>
      <c r="AOM2511" s="187"/>
      <c r="AON2511" s="187"/>
      <c r="AOO2511" s="204"/>
      <c r="AOP2511" s="272"/>
      <c r="AOQ2511" s="207"/>
      <c r="AOR2511" s="238"/>
      <c r="AOS2511" s="207"/>
      <c r="AOT2511" s="207"/>
      <c r="AOU2511" s="187"/>
      <c r="AOV2511" s="187"/>
      <c r="AOW2511" s="204"/>
      <c r="AOX2511" s="272"/>
      <c r="AOY2511" s="207"/>
      <c r="AOZ2511" s="238"/>
      <c r="APA2511" s="207"/>
      <c r="APB2511" s="207"/>
      <c r="APC2511" s="187"/>
      <c r="APD2511" s="187"/>
      <c r="APE2511" s="204"/>
      <c r="APF2511" s="272"/>
      <c r="APG2511" s="207"/>
      <c r="APH2511" s="238"/>
      <c r="API2511" s="207"/>
      <c r="APJ2511" s="207"/>
      <c r="APK2511" s="187"/>
      <c r="APL2511" s="187"/>
      <c r="APM2511" s="204"/>
      <c r="APN2511" s="272"/>
      <c r="APO2511" s="207"/>
      <c r="APP2511" s="238"/>
      <c r="APQ2511" s="207"/>
      <c r="APR2511" s="207"/>
      <c r="APS2511" s="187"/>
      <c r="APT2511" s="187"/>
      <c r="APU2511" s="204"/>
      <c r="APV2511" s="272"/>
      <c r="APW2511" s="207"/>
      <c r="APX2511" s="238"/>
      <c r="APY2511" s="207"/>
      <c r="APZ2511" s="207"/>
      <c r="AQA2511" s="187"/>
      <c r="AQB2511" s="187"/>
      <c r="AQC2511" s="204"/>
      <c r="AQD2511" s="272"/>
      <c r="AQE2511" s="207"/>
      <c r="AQF2511" s="238"/>
      <c r="AQG2511" s="207"/>
      <c r="AQH2511" s="207"/>
      <c r="AQI2511" s="187"/>
      <c r="AQJ2511" s="187"/>
      <c r="AQK2511" s="204"/>
      <c r="AQL2511" s="272"/>
      <c r="AQM2511" s="207"/>
      <c r="AQN2511" s="238"/>
      <c r="AQO2511" s="207"/>
      <c r="AQP2511" s="207"/>
      <c r="AQQ2511" s="187"/>
      <c r="AQR2511" s="187"/>
      <c r="AQS2511" s="204"/>
      <c r="AQT2511" s="272"/>
      <c r="AQU2511" s="207"/>
      <c r="AQV2511" s="238"/>
      <c r="AQW2511" s="207"/>
      <c r="AQX2511" s="207"/>
      <c r="AQY2511" s="187"/>
      <c r="AQZ2511" s="187"/>
      <c r="ARA2511" s="204"/>
      <c r="ARB2511" s="272"/>
      <c r="ARC2511" s="207"/>
      <c r="ARD2511" s="238"/>
      <c r="ARE2511" s="207"/>
      <c r="ARF2511" s="207"/>
      <c r="ARG2511" s="187"/>
      <c r="ARH2511" s="187"/>
      <c r="ARI2511" s="204"/>
      <c r="ARJ2511" s="272"/>
      <c r="ARK2511" s="207"/>
      <c r="ARL2511" s="238"/>
      <c r="ARM2511" s="207"/>
      <c r="ARN2511" s="207"/>
      <c r="ARO2511" s="187"/>
      <c r="ARP2511" s="187"/>
      <c r="ARQ2511" s="204"/>
      <c r="ARR2511" s="272"/>
      <c r="ARS2511" s="207"/>
      <c r="ART2511" s="238"/>
      <c r="ARU2511" s="207"/>
      <c r="ARV2511" s="207"/>
      <c r="ARW2511" s="187"/>
      <c r="ARX2511" s="187"/>
      <c r="ARY2511" s="204"/>
      <c r="ARZ2511" s="272"/>
      <c r="ASA2511" s="207"/>
      <c r="ASB2511" s="238"/>
      <c r="ASC2511" s="207"/>
      <c r="ASD2511" s="207"/>
      <c r="ASE2511" s="187"/>
      <c r="ASF2511" s="187"/>
      <c r="ASG2511" s="204"/>
      <c r="ASH2511" s="272"/>
      <c r="ASI2511" s="207"/>
      <c r="ASJ2511" s="238"/>
      <c r="ASK2511" s="207"/>
      <c r="ASL2511" s="207"/>
      <c r="ASM2511" s="187"/>
      <c r="ASN2511" s="187"/>
      <c r="ASO2511" s="204"/>
      <c r="ASP2511" s="272"/>
      <c r="ASQ2511" s="207"/>
      <c r="ASR2511" s="238"/>
      <c r="ASS2511" s="207"/>
      <c r="AST2511" s="207"/>
      <c r="ASU2511" s="187"/>
      <c r="ASV2511" s="187"/>
      <c r="ASW2511" s="204"/>
      <c r="ASX2511" s="272"/>
      <c r="ASY2511" s="207"/>
      <c r="ASZ2511" s="238"/>
      <c r="ATA2511" s="207"/>
      <c r="ATB2511" s="207"/>
      <c r="ATC2511" s="187"/>
      <c r="ATD2511" s="187"/>
      <c r="ATE2511" s="204"/>
      <c r="ATF2511" s="272"/>
      <c r="ATG2511" s="207"/>
      <c r="ATH2511" s="238"/>
      <c r="ATI2511" s="207"/>
      <c r="ATJ2511" s="207"/>
      <c r="ATK2511" s="187"/>
      <c r="ATL2511" s="187"/>
      <c r="ATM2511" s="204"/>
      <c r="ATN2511" s="272"/>
      <c r="ATO2511" s="207"/>
      <c r="ATP2511" s="238"/>
      <c r="ATQ2511" s="207"/>
      <c r="ATR2511" s="207"/>
      <c r="ATS2511" s="187"/>
      <c r="ATT2511" s="187"/>
      <c r="ATU2511" s="204"/>
      <c r="ATV2511" s="272"/>
      <c r="ATW2511" s="207"/>
      <c r="ATX2511" s="238"/>
      <c r="ATY2511" s="207"/>
      <c r="ATZ2511" s="207"/>
      <c r="AUA2511" s="187"/>
      <c r="AUB2511" s="187"/>
      <c r="AUC2511" s="204"/>
      <c r="AUD2511" s="272"/>
      <c r="AUE2511" s="207"/>
      <c r="AUF2511" s="238"/>
      <c r="AUG2511" s="207"/>
      <c r="AUH2511" s="207"/>
      <c r="AUI2511" s="187"/>
      <c r="AUJ2511" s="187"/>
      <c r="AUK2511" s="204"/>
      <c r="AUL2511" s="272"/>
      <c r="AUM2511" s="207"/>
      <c r="AUN2511" s="238"/>
      <c r="AUO2511" s="207"/>
      <c r="AUP2511" s="207"/>
      <c r="AUQ2511" s="187"/>
      <c r="AUR2511" s="187"/>
      <c r="AUS2511" s="204"/>
      <c r="AUT2511" s="272"/>
      <c r="AUU2511" s="207"/>
      <c r="AUV2511" s="238"/>
      <c r="AUW2511" s="207"/>
      <c r="AUX2511" s="207"/>
      <c r="AUY2511" s="187"/>
      <c r="AUZ2511" s="187"/>
      <c r="AVA2511" s="204"/>
      <c r="AVB2511" s="272"/>
      <c r="AVC2511" s="207"/>
      <c r="AVD2511" s="238"/>
      <c r="AVE2511" s="207"/>
      <c r="AVF2511" s="207"/>
      <c r="AVG2511" s="187"/>
      <c r="AVH2511" s="187"/>
      <c r="AVI2511" s="204"/>
      <c r="AVJ2511" s="272"/>
      <c r="AVK2511" s="207"/>
      <c r="AVL2511" s="238"/>
      <c r="AVM2511" s="207"/>
      <c r="AVN2511" s="207"/>
      <c r="AVO2511" s="187"/>
      <c r="AVP2511" s="187"/>
      <c r="AVQ2511" s="204"/>
      <c r="AVR2511" s="272"/>
      <c r="AVS2511" s="207"/>
      <c r="AVT2511" s="238"/>
      <c r="AVU2511" s="207"/>
      <c r="AVV2511" s="207"/>
      <c r="AVW2511" s="187"/>
      <c r="AVX2511" s="187"/>
      <c r="AVY2511" s="204"/>
      <c r="AVZ2511" s="272"/>
      <c r="AWA2511" s="207"/>
      <c r="AWB2511" s="238"/>
      <c r="AWC2511" s="207"/>
      <c r="AWD2511" s="207"/>
      <c r="AWE2511" s="187"/>
      <c r="AWF2511" s="187"/>
      <c r="AWG2511" s="204"/>
      <c r="AWH2511" s="272"/>
      <c r="AWI2511" s="207"/>
      <c r="AWJ2511" s="238"/>
      <c r="AWK2511" s="207"/>
      <c r="AWL2511" s="207"/>
      <c r="AWM2511" s="187"/>
      <c r="AWN2511" s="187"/>
      <c r="AWO2511" s="204"/>
      <c r="AWP2511" s="272"/>
      <c r="AWQ2511" s="207"/>
      <c r="AWR2511" s="238"/>
      <c r="AWS2511" s="207"/>
      <c r="AWT2511" s="207"/>
      <c r="AWU2511" s="187"/>
      <c r="AWV2511" s="187"/>
      <c r="AWW2511" s="204"/>
      <c r="AWX2511" s="272"/>
      <c r="AWY2511" s="207"/>
      <c r="AWZ2511" s="238"/>
      <c r="AXA2511" s="207"/>
      <c r="AXB2511" s="207"/>
      <c r="AXC2511" s="187"/>
      <c r="AXD2511" s="187"/>
      <c r="AXE2511" s="204"/>
      <c r="AXF2511" s="272"/>
      <c r="AXG2511" s="207"/>
      <c r="AXH2511" s="238"/>
      <c r="AXI2511" s="207"/>
      <c r="AXJ2511" s="207"/>
      <c r="AXK2511" s="187"/>
      <c r="AXL2511" s="187"/>
      <c r="AXM2511" s="204"/>
      <c r="AXN2511" s="272"/>
      <c r="AXO2511" s="207"/>
      <c r="AXP2511" s="238"/>
      <c r="AXQ2511" s="207"/>
      <c r="AXR2511" s="207"/>
      <c r="AXS2511" s="187"/>
      <c r="AXT2511" s="187"/>
      <c r="AXU2511" s="204"/>
      <c r="AXV2511" s="272"/>
      <c r="AXW2511" s="207"/>
      <c r="AXX2511" s="238"/>
      <c r="AXY2511" s="207"/>
      <c r="AXZ2511" s="207"/>
      <c r="AYA2511" s="187"/>
      <c r="AYB2511" s="187"/>
      <c r="AYC2511" s="204"/>
      <c r="AYD2511" s="272"/>
      <c r="AYE2511" s="207"/>
      <c r="AYF2511" s="238"/>
      <c r="AYG2511" s="207"/>
      <c r="AYH2511" s="207"/>
      <c r="AYI2511" s="187"/>
      <c r="AYJ2511" s="187"/>
      <c r="AYK2511" s="204"/>
      <c r="AYL2511" s="272"/>
      <c r="AYM2511" s="207"/>
      <c r="AYN2511" s="238"/>
      <c r="AYO2511" s="207"/>
      <c r="AYP2511" s="207"/>
      <c r="AYQ2511" s="187"/>
      <c r="AYR2511" s="187"/>
      <c r="AYS2511" s="204"/>
      <c r="AYT2511" s="272"/>
      <c r="AYU2511" s="207"/>
      <c r="AYV2511" s="238"/>
      <c r="AYW2511" s="207"/>
      <c r="AYX2511" s="207"/>
      <c r="AYY2511" s="187"/>
      <c r="AYZ2511" s="187"/>
      <c r="AZA2511" s="204"/>
      <c r="AZB2511" s="272"/>
      <c r="AZC2511" s="207"/>
      <c r="AZD2511" s="238"/>
      <c r="AZE2511" s="207"/>
      <c r="AZF2511" s="207"/>
      <c r="AZG2511" s="187"/>
      <c r="AZH2511" s="187"/>
      <c r="AZI2511" s="204"/>
      <c r="AZJ2511" s="272"/>
      <c r="AZK2511" s="207"/>
      <c r="AZL2511" s="238"/>
      <c r="AZM2511" s="207"/>
      <c r="AZN2511" s="207"/>
      <c r="AZO2511" s="187"/>
      <c r="AZP2511" s="187"/>
      <c r="AZQ2511" s="204"/>
      <c r="AZR2511" s="272"/>
      <c r="AZS2511" s="207"/>
      <c r="AZT2511" s="238"/>
      <c r="AZU2511" s="207"/>
      <c r="AZV2511" s="207"/>
      <c r="AZW2511" s="187"/>
      <c r="AZX2511" s="187"/>
      <c r="AZY2511" s="204"/>
      <c r="AZZ2511" s="272"/>
      <c r="BAA2511" s="207"/>
      <c r="BAB2511" s="238"/>
      <c r="BAC2511" s="207"/>
      <c r="BAD2511" s="207"/>
      <c r="BAE2511" s="187"/>
      <c r="BAF2511" s="187"/>
      <c r="BAG2511" s="204"/>
      <c r="BAH2511" s="272"/>
      <c r="BAI2511" s="207"/>
      <c r="BAJ2511" s="238"/>
      <c r="BAK2511" s="207"/>
      <c r="BAL2511" s="207"/>
      <c r="BAM2511" s="187"/>
      <c r="BAN2511" s="187"/>
      <c r="BAO2511" s="204"/>
      <c r="BAP2511" s="272"/>
      <c r="BAQ2511" s="207"/>
      <c r="BAR2511" s="238"/>
      <c r="BAS2511" s="207"/>
      <c r="BAT2511" s="207"/>
      <c r="BAU2511" s="187"/>
      <c r="BAV2511" s="187"/>
      <c r="BAW2511" s="204"/>
      <c r="BAX2511" s="272"/>
      <c r="BAY2511" s="207"/>
      <c r="BAZ2511" s="238"/>
      <c r="BBA2511" s="207"/>
      <c r="BBB2511" s="207"/>
      <c r="BBC2511" s="187"/>
      <c r="BBD2511" s="187"/>
      <c r="BBE2511" s="204"/>
      <c r="BBF2511" s="272"/>
      <c r="BBG2511" s="207"/>
      <c r="BBH2511" s="238"/>
      <c r="BBI2511" s="207"/>
      <c r="BBJ2511" s="207"/>
      <c r="BBK2511" s="187"/>
      <c r="BBL2511" s="187"/>
      <c r="BBM2511" s="204"/>
      <c r="BBN2511" s="272"/>
      <c r="BBO2511" s="207"/>
      <c r="BBP2511" s="238"/>
      <c r="BBQ2511" s="207"/>
      <c r="BBR2511" s="207"/>
      <c r="BBS2511" s="187"/>
      <c r="BBT2511" s="187"/>
      <c r="BBU2511" s="204"/>
      <c r="BBV2511" s="272"/>
      <c r="BBW2511" s="207"/>
      <c r="BBX2511" s="238"/>
      <c r="BBY2511" s="207"/>
      <c r="BBZ2511" s="207"/>
      <c r="BCA2511" s="187"/>
      <c r="BCB2511" s="187"/>
      <c r="BCC2511" s="204"/>
      <c r="BCD2511" s="272"/>
      <c r="BCE2511" s="207"/>
      <c r="BCF2511" s="238"/>
      <c r="BCG2511" s="207"/>
      <c r="BCH2511" s="207"/>
      <c r="BCI2511" s="187"/>
      <c r="BCJ2511" s="187"/>
      <c r="BCK2511" s="204"/>
      <c r="BCL2511" s="272"/>
      <c r="BCM2511" s="207"/>
      <c r="BCN2511" s="238"/>
      <c r="BCO2511" s="207"/>
      <c r="BCP2511" s="207"/>
      <c r="BCQ2511" s="187"/>
      <c r="BCR2511" s="187"/>
      <c r="BCS2511" s="204"/>
      <c r="BCT2511" s="272"/>
      <c r="BCU2511" s="207"/>
      <c r="BCV2511" s="238"/>
      <c r="BCW2511" s="207"/>
      <c r="BCX2511" s="207"/>
      <c r="BCY2511" s="187"/>
      <c r="BCZ2511" s="187"/>
      <c r="BDA2511" s="204"/>
      <c r="BDB2511" s="272"/>
      <c r="BDC2511" s="207"/>
      <c r="BDD2511" s="238"/>
      <c r="BDE2511" s="207"/>
      <c r="BDF2511" s="207"/>
      <c r="BDG2511" s="187"/>
      <c r="BDH2511" s="187"/>
      <c r="BDI2511" s="204"/>
      <c r="BDJ2511" s="272"/>
      <c r="BDK2511" s="207"/>
      <c r="BDL2511" s="238"/>
      <c r="BDM2511" s="207"/>
      <c r="BDN2511" s="207"/>
      <c r="BDO2511" s="187"/>
      <c r="BDP2511" s="187"/>
      <c r="BDQ2511" s="204"/>
      <c r="BDR2511" s="272"/>
      <c r="BDS2511" s="207"/>
      <c r="BDT2511" s="238"/>
      <c r="BDU2511" s="207"/>
      <c r="BDV2511" s="207"/>
      <c r="BDW2511" s="187"/>
      <c r="BDX2511" s="187"/>
      <c r="BDY2511" s="204"/>
      <c r="BDZ2511" s="272"/>
      <c r="BEA2511" s="207"/>
      <c r="BEB2511" s="238"/>
      <c r="BEC2511" s="207"/>
      <c r="BED2511" s="207"/>
      <c r="BEE2511" s="187"/>
      <c r="BEF2511" s="187"/>
      <c r="BEG2511" s="204"/>
      <c r="BEH2511" s="272"/>
      <c r="BEI2511" s="207"/>
      <c r="BEJ2511" s="238"/>
      <c r="BEK2511" s="207"/>
      <c r="BEL2511" s="207"/>
      <c r="BEM2511" s="187"/>
      <c r="BEN2511" s="187"/>
      <c r="BEO2511" s="204"/>
      <c r="BEP2511" s="272"/>
      <c r="BEQ2511" s="207"/>
      <c r="BER2511" s="238"/>
      <c r="BES2511" s="207"/>
      <c r="BET2511" s="207"/>
      <c r="BEU2511" s="187"/>
      <c r="BEV2511" s="187"/>
      <c r="BEW2511" s="204"/>
      <c r="BEX2511" s="272"/>
      <c r="BEY2511" s="207"/>
      <c r="BEZ2511" s="238"/>
      <c r="BFA2511" s="207"/>
      <c r="BFB2511" s="207"/>
      <c r="BFC2511" s="187"/>
      <c r="BFD2511" s="187"/>
      <c r="BFE2511" s="204"/>
      <c r="BFF2511" s="272"/>
      <c r="BFG2511" s="207"/>
      <c r="BFH2511" s="238"/>
      <c r="BFI2511" s="207"/>
      <c r="BFJ2511" s="207"/>
      <c r="BFK2511" s="187"/>
      <c r="BFL2511" s="187"/>
      <c r="BFM2511" s="204"/>
      <c r="BFN2511" s="272"/>
      <c r="BFO2511" s="207"/>
      <c r="BFP2511" s="238"/>
      <c r="BFQ2511" s="207"/>
      <c r="BFR2511" s="207"/>
      <c r="BFS2511" s="187"/>
      <c r="BFT2511" s="187"/>
      <c r="BFU2511" s="204"/>
      <c r="BFV2511" s="272"/>
      <c r="BFW2511" s="207"/>
      <c r="BFX2511" s="238"/>
      <c r="BFY2511" s="207"/>
      <c r="BFZ2511" s="207"/>
      <c r="BGA2511" s="187"/>
      <c r="BGB2511" s="187"/>
      <c r="BGC2511" s="204"/>
      <c r="BGD2511" s="272"/>
      <c r="BGE2511" s="207"/>
      <c r="BGF2511" s="238"/>
      <c r="BGG2511" s="207"/>
      <c r="BGH2511" s="207"/>
      <c r="BGI2511" s="187"/>
      <c r="BGJ2511" s="187"/>
      <c r="BGK2511" s="204"/>
      <c r="BGL2511" s="272"/>
      <c r="BGM2511" s="207"/>
      <c r="BGN2511" s="238"/>
      <c r="BGO2511" s="207"/>
      <c r="BGP2511" s="207"/>
      <c r="BGQ2511" s="187"/>
      <c r="BGR2511" s="187"/>
      <c r="BGS2511" s="204"/>
      <c r="BGT2511" s="272"/>
      <c r="BGU2511" s="207"/>
      <c r="BGV2511" s="238"/>
      <c r="BGW2511" s="207"/>
      <c r="BGX2511" s="207"/>
      <c r="BGY2511" s="187"/>
      <c r="BGZ2511" s="187"/>
      <c r="BHA2511" s="204"/>
      <c r="BHB2511" s="272"/>
      <c r="BHC2511" s="207"/>
      <c r="BHD2511" s="238"/>
      <c r="BHE2511" s="207"/>
      <c r="BHF2511" s="207"/>
      <c r="BHG2511" s="187"/>
      <c r="BHH2511" s="187"/>
      <c r="BHI2511" s="204"/>
      <c r="BHJ2511" s="272"/>
      <c r="BHK2511" s="207"/>
      <c r="BHL2511" s="238"/>
      <c r="BHM2511" s="207"/>
      <c r="BHN2511" s="207"/>
      <c r="BHO2511" s="187"/>
      <c r="BHP2511" s="187"/>
      <c r="BHQ2511" s="204"/>
      <c r="BHR2511" s="272"/>
      <c r="BHS2511" s="207"/>
      <c r="BHT2511" s="238"/>
      <c r="BHU2511" s="207"/>
      <c r="BHV2511" s="207"/>
      <c r="BHW2511" s="187"/>
      <c r="BHX2511" s="187"/>
      <c r="BHY2511" s="204"/>
      <c r="BHZ2511" s="272"/>
      <c r="BIA2511" s="207"/>
      <c r="BIB2511" s="238"/>
      <c r="BIC2511" s="207"/>
      <c r="BID2511" s="207"/>
      <c r="BIE2511" s="187"/>
      <c r="BIF2511" s="187"/>
      <c r="BIG2511" s="204"/>
      <c r="BIH2511" s="272"/>
      <c r="BII2511" s="207"/>
      <c r="BIJ2511" s="238"/>
      <c r="BIK2511" s="207"/>
      <c r="BIL2511" s="207"/>
      <c r="BIM2511" s="187"/>
      <c r="BIN2511" s="187"/>
      <c r="BIO2511" s="204"/>
      <c r="BIP2511" s="272"/>
      <c r="BIQ2511" s="207"/>
      <c r="BIR2511" s="238"/>
      <c r="BIS2511" s="207"/>
      <c r="BIT2511" s="207"/>
      <c r="BIU2511" s="187"/>
      <c r="BIV2511" s="187"/>
      <c r="BIW2511" s="204"/>
      <c r="BIX2511" s="272"/>
      <c r="BIY2511" s="207"/>
      <c r="BIZ2511" s="238"/>
      <c r="BJA2511" s="207"/>
      <c r="BJB2511" s="207"/>
      <c r="BJC2511" s="187"/>
      <c r="BJD2511" s="187"/>
      <c r="BJE2511" s="204"/>
      <c r="BJF2511" s="272"/>
      <c r="BJG2511" s="207"/>
      <c r="BJH2511" s="238"/>
      <c r="BJI2511" s="207"/>
      <c r="BJJ2511" s="207"/>
      <c r="BJK2511" s="187"/>
      <c r="BJL2511" s="187"/>
      <c r="BJM2511" s="204"/>
      <c r="BJN2511" s="272"/>
      <c r="BJO2511" s="207"/>
      <c r="BJP2511" s="238"/>
      <c r="BJQ2511" s="207"/>
      <c r="BJR2511" s="207"/>
      <c r="BJS2511" s="187"/>
      <c r="BJT2511" s="187"/>
      <c r="BJU2511" s="204"/>
      <c r="BJV2511" s="272"/>
      <c r="BJW2511" s="207"/>
      <c r="BJX2511" s="238"/>
      <c r="BJY2511" s="207"/>
      <c r="BJZ2511" s="207"/>
      <c r="BKA2511" s="187"/>
      <c r="BKB2511" s="187"/>
      <c r="BKC2511" s="204"/>
      <c r="BKD2511" s="272"/>
      <c r="BKE2511" s="207"/>
      <c r="BKF2511" s="238"/>
      <c r="BKG2511" s="207"/>
      <c r="BKH2511" s="207"/>
      <c r="BKI2511" s="187"/>
      <c r="BKJ2511" s="187"/>
      <c r="BKK2511" s="204"/>
      <c r="BKL2511" s="272"/>
      <c r="BKM2511" s="207"/>
      <c r="BKN2511" s="238"/>
      <c r="BKO2511" s="207"/>
      <c r="BKP2511" s="207"/>
      <c r="BKQ2511" s="187"/>
      <c r="BKR2511" s="187"/>
      <c r="BKS2511" s="204"/>
      <c r="BKT2511" s="272"/>
      <c r="BKU2511" s="207"/>
      <c r="BKV2511" s="238"/>
      <c r="BKW2511" s="207"/>
      <c r="BKX2511" s="207"/>
      <c r="BKY2511" s="187"/>
      <c r="BKZ2511" s="187"/>
      <c r="BLA2511" s="204"/>
      <c r="BLB2511" s="272"/>
      <c r="BLC2511" s="207"/>
      <c r="BLD2511" s="238"/>
      <c r="BLE2511" s="207"/>
      <c r="BLF2511" s="207"/>
      <c r="BLG2511" s="187"/>
      <c r="BLH2511" s="187"/>
      <c r="BLI2511" s="204"/>
      <c r="BLJ2511" s="272"/>
      <c r="BLK2511" s="207"/>
      <c r="BLL2511" s="238"/>
      <c r="BLM2511" s="207"/>
      <c r="BLN2511" s="207"/>
      <c r="BLO2511" s="187"/>
      <c r="BLP2511" s="187"/>
      <c r="BLQ2511" s="204"/>
      <c r="BLR2511" s="272"/>
      <c r="BLS2511" s="207"/>
      <c r="BLT2511" s="238"/>
      <c r="BLU2511" s="207"/>
      <c r="BLV2511" s="207"/>
      <c r="BLW2511" s="187"/>
      <c r="BLX2511" s="187"/>
      <c r="BLY2511" s="204"/>
      <c r="BLZ2511" s="272"/>
      <c r="BMA2511" s="207"/>
      <c r="BMB2511" s="238"/>
      <c r="BMC2511" s="207"/>
      <c r="BMD2511" s="207"/>
      <c r="BME2511" s="187"/>
      <c r="BMF2511" s="187"/>
      <c r="BMG2511" s="204"/>
      <c r="BMH2511" s="272"/>
      <c r="BMI2511" s="207"/>
      <c r="BMJ2511" s="238"/>
      <c r="BMK2511" s="207"/>
      <c r="BML2511" s="207"/>
      <c r="BMM2511" s="187"/>
      <c r="BMN2511" s="187"/>
      <c r="BMO2511" s="204"/>
      <c r="BMP2511" s="272"/>
      <c r="BMQ2511" s="207"/>
      <c r="BMR2511" s="238"/>
      <c r="BMS2511" s="207"/>
      <c r="BMT2511" s="207"/>
      <c r="BMU2511" s="187"/>
      <c r="BMV2511" s="187"/>
      <c r="BMW2511" s="204"/>
      <c r="BMX2511" s="272"/>
      <c r="BMY2511" s="207"/>
      <c r="BMZ2511" s="238"/>
      <c r="BNA2511" s="207"/>
      <c r="BNB2511" s="207"/>
      <c r="BNC2511" s="187"/>
      <c r="BND2511" s="187"/>
      <c r="BNE2511" s="204"/>
      <c r="BNF2511" s="272"/>
      <c r="BNG2511" s="207"/>
      <c r="BNH2511" s="238"/>
      <c r="BNI2511" s="207"/>
      <c r="BNJ2511" s="207"/>
      <c r="BNK2511" s="187"/>
      <c r="BNL2511" s="187"/>
      <c r="BNM2511" s="204"/>
      <c r="BNN2511" s="272"/>
      <c r="BNO2511" s="207"/>
      <c r="BNP2511" s="238"/>
      <c r="BNQ2511" s="207"/>
      <c r="BNR2511" s="207"/>
      <c r="BNS2511" s="187"/>
      <c r="BNT2511" s="187"/>
      <c r="BNU2511" s="204"/>
      <c r="BNV2511" s="272"/>
      <c r="BNW2511" s="207"/>
      <c r="BNX2511" s="238"/>
      <c r="BNY2511" s="207"/>
      <c r="BNZ2511" s="207"/>
      <c r="BOA2511" s="187"/>
      <c r="BOB2511" s="187"/>
      <c r="BOC2511" s="204"/>
      <c r="BOD2511" s="272"/>
      <c r="BOE2511" s="207"/>
      <c r="BOF2511" s="238"/>
      <c r="BOG2511" s="207"/>
      <c r="BOH2511" s="207"/>
      <c r="BOI2511" s="187"/>
      <c r="BOJ2511" s="187"/>
      <c r="BOK2511" s="204"/>
      <c r="BOL2511" s="272"/>
      <c r="BOM2511" s="207"/>
      <c r="BON2511" s="238"/>
      <c r="BOO2511" s="207"/>
      <c r="BOP2511" s="207"/>
      <c r="BOQ2511" s="187"/>
      <c r="BOR2511" s="187"/>
      <c r="BOS2511" s="204"/>
      <c r="BOT2511" s="272"/>
      <c r="BOU2511" s="207"/>
      <c r="BOV2511" s="238"/>
      <c r="BOW2511" s="207"/>
      <c r="BOX2511" s="207"/>
      <c r="BOY2511" s="187"/>
      <c r="BOZ2511" s="187"/>
      <c r="BPA2511" s="204"/>
      <c r="BPB2511" s="272"/>
      <c r="BPC2511" s="207"/>
      <c r="BPD2511" s="238"/>
      <c r="BPE2511" s="207"/>
      <c r="BPF2511" s="207"/>
      <c r="BPG2511" s="187"/>
      <c r="BPH2511" s="187"/>
      <c r="BPI2511" s="204"/>
      <c r="BPJ2511" s="272"/>
      <c r="BPK2511" s="207"/>
      <c r="BPL2511" s="238"/>
      <c r="BPM2511" s="207"/>
      <c r="BPN2511" s="207"/>
      <c r="BPO2511" s="187"/>
      <c r="BPP2511" s="187"/>
      <c r="BPQ2511" s="204"/>
      <c r="BPR2511" s="272"/>
      <c r="BPS2511" s="207"/>
      <c r="BPT2511" s="238"/>
      <c r="BPU2511" s="207"/>
      <c r="BPV2511" s="207"/>
      <c r="BPW2511" s="187"/>
      <c r="BPX2511" s="187"/>
      <c r="BPY2511" s="204"/>
      <c r="BPZ2511" s="272"/>
      <c r="BQA2511" s="207"/>
      <c r="BQB2511" s="238"/>
      <c r="BQC2511" s="207"/>
      <c r="BQD2511" s="207"/>
      <c r="BQE2511" s="187"/>
      <c r="BQF2511" s="187"/>
      <c r="BQG2511" s="204"/>
      <c r="BQH2511" s="272"/>
      <c r="BQI2511" s="207"/>
      <c r="BQJ2511" s="238"/>
      <c r="BQK2511" s="207"/>
      <c r="BQL2511" s="207"/>
      <c r="BQM2511" s="187"/>
      <c r="BQN2511" s="187"/>
      <c r="BQO2511" s="204"/>
      <c r="BQP2511" s="272"/>
      <c r="BQQ2511" s="207"/>
      <c r="BQR2511" s="238"/>
      <c r="BQS2511" s="207"/>
      <c r="BQT2511" s="207"/>
      <c r="BQU2511" s="187"/>
      <c r="BQV2511" s="187"/>
      <c r="BQW2511" s="204"/>
      <c r="BQX2511" s="272"/>
      <c r="BQY2511" s="207"/>
      <c r="BQZ2511" s="238"/>
      <c r="BRA2511" s="207"/>
      <c r="BRB2511" s="207"/>
      <c r="BRC2511" s="187"/>
      <c r="BRD2511" s="187"/>
      <c r="BRE2511" s="204"/>
      <c r="BRF2511" s="272"/>
      <c r="BRG2511" s="207"/>
      <c r="BRH2511" s="238"/>
      <c r="BRI2511" s="207"/>
      <c r="BRJ2511" s="207"/>
      <c r="BRK2511" s="187"/>
      <c r="BRL2511" s="187"/>
      <c r="BRM2511" s="204"/>
      <c r="BRN2511" s="272"/>
      <c r="BRO2511" s="207"/>
      <c r="BRP2511" s="238"/>
      <c r="BRQ2511" s="207"/>
      <c r="BRR2511" s="207"/>
      <c r="BRS2511" s="187"/>
      <c r="BRT2511" s="187"/>
      <c r="BRU2511" s="204"/>
      <c r="BRV2511" s="272"/>
      <c r="BRW2511" s="207"/>
      <c r="BRX2511" s="238"/>
      <c r="BRY2511" s="207"/>
      <c r="BRZ2511" s="207"/>
      <c r="BSA2511" s="187"/>
      <c r="BSB2511" s="187"/>
      <c r="BSC2511" s="204"/>
      <c r="BSD2511" s="272"/>
      <c r="BSE2511" s="207"/>
      <c r="BSF2511" s="238"/>
      <c r="BSG2511" s="207"/>
      <c r="BSH2511" s="207"/>
      <c r="BSI2511" s="187"/>
      <c r="BSJ2511" s="187"/>
      <c r="BSK2511" s="204"/>
      <c r="BSL2511" s="272"/>
      <c r="BSM2511" s="207"/>
      <c r="BSN2511" s="238"/>
      <c r="BSO2511" s="207"/>
      <c r="BSP2511" s="207"/>
      <c r="BSQ2511" s="187"/>
      <c r="BSR2511" s="187"/>
      <c r="BSS2511" s="204"/>
      <c r="BST2511" s="272"/>
      <c r="BSU2511" s="207"/>
      <c r="BSV2511" s="238"/>
      <c r="BSW2511" s="207"/>
      <c r="BSX2511" s="207"/>
      <c r="BSY2511" s="187"/>
      <c r="BSZ2511" s="187"/>
      <c r="BTA2511" s="204"/>
      <c r="BTB2511" s="272"/>
      <c r="BTC2511" s="207"/>
      <c r="BTD2511" s="238"/>
      <c r="BTE2511" s="207"/>
      <c r="BTF2511" s="207"/>
      <c r="BTG2511" s="187"/>
      <c r="BTH2511" s="187"/>
      <c r="BTI2511" s="204"/>
      <c r="BTJ2511" s="272"/>
      <c r="BTK2511" s="207"/>
      <c r="BTL2511" s="238"/>
      <c r="BTM2511" s="207"/>
      <c r="BTN2511" s="207"/>
      <c r="BTO2511" s="187"/>
      <c r="BTP2511" s="187"/>
      <c r="BTQ2511" s="204"/>
      <c r="BTR2511" s="272"/>
      <c r="BTS2511" s="207"/>
      <c r="BTT2511" s="238"/>
      <c r="BTU2511" s="207"/>
      <c r="BTV2511" s="207"/>
      <c r="BTW2511" s="187"/>
      <c r="BTX2511" s="187"/>
      <c r="BTY2511" s="204"/>
      <c r="BTZ2511" s="272"/>
      <c r="BUA2511" s="207"/>
      <c r="BUB2511" s="238"/>
      <c r="BUC2511" s="207"/>
      <c r="BUD2511" s="207"/>
      <c r="BUE2511" s="187"/>
      <c r="BUF2511" s="187"/>
      <c r="BUG2511" s="204"/>
      <c r="BUH2511" s="272"/>
      <c r="BUI2511" s="207"/>
      <c r="BUJ2511" s="238"/>
      <c r="BUK2511" s="207"/>
      <c r="BUL2511" s="207"/>
      <c r="BUM2511" s="187"/>
      <c r="BUN2511" s="187"/>
      <c r="BUO2511" s="204"/>
      <c r="BUP2511" s="272"/>
      <c r="BUQ2511" s="207"/>
      <c r="BUR2511" s="238"/>
      <c r="BUS2511" s="207"/>
      <c r="BUT2511" s="207"/>
      <c r="BUU2511" s="187"/>
      <c r="BUV2511" s="187"/>
      <c r="BUW2511" s="204"/>
      <c r="BUX2511" s="272"/>
      <c r="BUY2511" s="207"/>
      <c r="BUZ2511" s="238"/>
      <c r="BVA2511" s="207"/>
      <c r="BVB2511" s="207"/>
      <c r="BVC2511" s="187"/>
      <c r="BVD2511" s="187"/>
      <c r="BVE2511" s="204"/>
      <c r="BVF2511" s="272"/>
      <c r="BVG2511" s="207"/>
      <c r="BVH2511" s="238"/>
      <c r="BVI2511" s="207"/>
      <c r="BVJ2511" s="207"/>
      <c r="BVK2511" s="187"/>
      <c r="BVL2511" s="187"/>
      <c r="BVM2511" s="204"/>
      <c r="BVN2511" s="272"/>
      <c r="BVO2511" s="207"/>
      <c r="BVP2511" s="238"/>
      <c r="BVQ2511" s="207"/>
      <c r="BVR2511" s="207"/>
      <c r="BVS2511" s="187"/>
      <c r="BVT2511" s="187"/>
      <c r="BVU2511" s="204"/>
      <c r="BVV2511" s="272"/>
      <c r="BVW2511" s="207"/>
      <c r="BVX2511" s="238"/>
      <c r="BVY2511" s="207"/>
      <c r="BVZ2511" s="207"/>
      <c r="BWA2511" s="187"/>
      <c r="BWB2511" s="187"/>
      <c r="BWC2511" s="204"/>
      <c r="BWD2511" s="272"/>
      <c r="BWE2511" s="207"/>
      <c r="BWF2511" s="238"/>
      <c r="BWG2511" s="207"/>
      <c r="BWH2511" s="207"/>
      <c r="BWI2511" s="187"/>
      <c r="BWJ2511" s="187"/>
      <c r="BWK2511" s="204"/>
      <c r="BWL2511" s="272"/>
      <c r="BWM2511" s="207"/>
      <c r="BWN2511" s="238"/>
      <c r="BWO2511" s="207"/>
      <c r="BWP2511" s="207"/>
      <c r="BWQ2511" s="187"/>
      <c r="BWR2511" s="187"/>
      <c r="BWS2511" s="204"/>
      <c r="BWT2511" s="272"/>
      <c r="BWU2511" s="207"/>
      <c r="BWV2511" s="238"/>
      <c r="BWW2511" s="207"/>
      <c r="BWX2511" s="207"/>
      <c r="BWY2511" s="187"/>
      <c r="BWZ2511" s="187"/>
      <c r="BXA2511" s="204"/>
      <c r="BXB2511" s="272"/>
      <c r="BXC2511" s="207"/>
      <c r="BXD2511" s="238"/>
      <c r="BXE2511" s="207"/>
      <c r="BXF2511" s="207"/>
      <c r="BXG2511" s="187"/>
      <c r="BXH2511" s="187"/>
      <c r="BXI2511" s="204"/>
      <c r="BXJ2511" s="272"/>
      <c r="BXK2511" s="207"/>
      <c r="BXL2511" s="238"/>
      <c r="BXM2511" s="207"/>
      <c r="BXN2511" s="207"/>
      <c r="BXO2511" s="187"/>
      <c r="BXP2511" s="187"/>
      <c r="BXQ2511" s="204"/>
      <c r="BXR2511" s="272"/>
      <c r="BXS2511" s="207"/>
      <c r="BXT2511" s="238"/>
      <c r="BXU2511" s="207"/>
      <c r="BXV2511" s="207"/>
      <c r="BXW2511" s="187"/>
      <c r="BXX2511" s="187"/>
      <c r="BXY2511" s="204"/>
      <c r="BXZ2511" s="272"/>
      <c r="BYA2511" s="207"/>
      <c r="BYB2511" s="238"/>
      <c r="BYC2511" s="207"/>
      <c r="BYD2511" s="207"/>
      <c r="BYE2511" s="187"/>
      <c r="BYF2511" s="187"/>
      <c r="BYG2511" s="204"/>
      <c r="BYH2511" s="272"/>
      <c r="BYI2511" s="207"/>
      <c r="BYJ2511" s="238"/>
      <c r="BYK2511" s="207"/>
      <c r="BYL2511" s="207"/>
      <c r="BYM2511" s="187"/>
      <c r="BYN2511" s="187"/>
      <c r="BYO2511" s="204"/>
      <c r="BYP2511" s="272"/>
      <c r="BYQ2511" s="207"/>
      <c r="BYR2511" s="238"/>
      <c r="BYS2511" s="207"/>
      <c r="BYT2511" s="207"/>
      <c r="BYU2511" s="187"/>
      <c r="BYV2511" s="187"/>
      <c r="BYW2511" s="204"/>
      <c r="BYX2511" s="272"/>
      <c r="BYY2511" s="207"/>
      <c r="BYZ2511" s="238"/>
      <c r="BZA2511" s="207"/>
      <c r="BZB2511" s="207"/>
      <c r="BZC2511" s="187"/>
      <c r="BZD2511" s="187"/>
      <c r="BZE2511" s="204"/>
      <c r="BZF2511" s="272"/>
      <c r="BZG2511" s="207"/>
      <c r="BZH2511" s="238"/>
      <c r="BZI2511" s="207"/>
      <c r="BZJ2511" s="207"/>
      <c r="BZK2511" s="187"/>
      <c r="BZL2511" s="187"/>
      <c r="BZM2511" s="204"/>
      <c r="BZN2511" s="272"/>
      <c r="BZO2511" s="207"/>
      <c r="BZP2511" s="238"/>
      <c r="BZQ2511" s="207"/>
      <c r="BZR2511" s="207"/>
      <c r="BZS2511" s="187"/>
      <c r="BZT2511" s="187"/>
      <c r="BZU2511" s="204"/>
      <c r="BZV2511" s="272"/>
      <c r="BZW2511" s="207"/>
      <c r="BZX2511" s="238"/>
      <c r="BZY2511" s="207"/>
      <c r="BZZ2511" s="207"/>
      <c r="CAA2511" s="187"/>
      <c r="CAB2511" s="187"/>
      <c r="CAC2511" s="204"/>
      <c r="CAD2511" s="272"/>
      <c r="CAE2511" s="207"/>
      <c r="CAF2511" s="238"/>
      <c r="CAG2511" s="207"/>
      <c r="CAH2511" s="207"/>
      <c r="CAI2511" s="187"/>
      <c r="CAJ2511" s="187"/>
      <c r="CAK2511" s="204"/>
      <c r="CAL2511" s="272"/>
      <c r="CAM2511" s="207"/>
      <c r="CAN2511" s="238"/>
      <c r="CAO2511" s="207"/>
      <c r="CAP2511" s="207"/>
      <c r="CAQ2511" s="187"/>
      <c r="CAR2511" s="187"/>
      <c r="CAS2511" s="204"/>
      <c r="CAT2511" s="272"/>
      <c r="CAU2511" s="207"/>
      <c r="CAV2511" s="238"/>
      <c r="CAW2511" s="207"/>
      <c r="CAX2511" s="207"/>
      <c r="CAY2511" s="187"/>
      <c r="CAZ2511" s="187"/>
      <c r="CBA2511" s="204"/>
      <c r="CBB2511" s="272"/>
      <c r="CBC2511" s="207"/>
      <c r="CBD2511" s="238"/>
      <c r="CBE2511" s="207"/>
      <c r="CBF2511" s="207"/>
      <c r="CBG2511" s="187"/>
      <c r="CBH2511" s="187"/>
      <c r="CBI2511" s="204"/>
      <c r="CBJ2511" s="272"/>
      <c r="CBK2511" s="207"/>
      <c r="CBL2511" s="238"/>
      <c r="CBM2511" s="207"/>
      <c r="CBN2511" s="207"/>
      <c r="CBO2511" s="187"/>
      <c r="CBP2511" s="187"/>
      <c r="CBQ2511" s="204"/>
      <c r="CBR2511" s="272"/>
      <c r="CBS2511" s="207"/>
      <c r="CBT2511" s="238"/>
      <c r="CBU2511" s="207"/>
      <c r="CBV2511" s="207"/>
      <c r="CBW2511" s="187"/>
      <c r="CBX2511" s="187"/>
      <c r="CBY2511" s="204"/>
      <c r="CBZ2511" s="272"/>
      <c r="CCA2511" s="207"/>
      <c r="CCB2511" s="238"/>
      <c r="CCC2511" s="207"/>
      <c r="CCD2511" s="207"/>
      <c r="CCE2511" s="187"/>
      <c r="CCF2511" s="187"/>
      <c r="CCG2511" s="204"/>
      <c r="CCH2511" s="272"/>
      <c r="CCI2511" s="207"/>
      <c r="CCJ2511" s="238"/>
      <c r="CCK2511" s="207"/>
      <c r="CCL2511" s="207"/>
      <c r="CCM2511" s="187"/>
      <c r="CCN2511" s="187"/>
      <c r="CCO2511" s="204"/>
      <c r="CCP2511" s="272"/>
      <c r="CCQ2511" s="207"/>
      <c r="CCR2511" s="238"/>
      <c r="CCS2511" s="207"/>
      <c r="CCT2511" s="207"/>
      <c r="CCU2511" s="187"/>
      <c r="CCV2511" s="187"/>
      <c r="CCW2511" s="204"/>
      <c r="CCX2511" s="272"/>
      <c r="CCY2511" s="207"/>
      <c r="CCZ2511" s="238"/>
      <c r="CDA2511" s="207"/>
      <c r="CDB2511" s="207"/>
      <c r="CDC2511" s="187"/>
      <c r="CDD2511" s="187"/>
      <c r="CDE2511" s="204"/>
      <c r="CDF2511" s="272"/>
      <c r="CDG2511" s="207"/>
      <c r="CDH2511" s="238"/>
      <c r="CDI2511" s="207"/>
      <c r="CDJ2511" s="207"/>
      <c r="CDK2511" s="187"/>
      <c r="CDL2511" s="187"/>
      <c r="CDM2511" s="204"/>
      <c r="CDN2511" s="272"/>
      <c r="CDO2511" s="207"/>
      <c r="CDP2511" s="238"/>
      <c r="CDQ2511" s="207"/>
      <c r="CDR2511" s="207"/>
      <c r="CDS2511" s="187"/>
      <c r="CDT2511" s="187"/>
      <c r="CDU2511" s="204"/>
      <c r="CDV2511" s="272"/>
      <c r="CDW2511" s="207"/>
      <c r="CDX2511" s="238"/>
      <c r="CDY2511" s="207"/>
      <c r="CDZ2511" s="207"/>
      <c r="CEA2511" s="187"/>
      <c r="CEB2511" s="187"/>
      <c r="CEC2511" s="204"/>
      <c r="CED2511" s="272"/>
      <c r="CEE2511" s="207"/>
      <c r="CEF2511" s="238"/>
      <c r="CEG2511" s="207"/>
      <c r="CEH2511" s="207"/>
      <c r="CEI2511" s="187"/>
      <c r="CEJ2511" s="187"/>
      <c r="CEK2511" s="204"/>
      <c r="CEL2511" s="272"/>
      <c r="CEM2511" s="207"/>
      <c r="CEN2511" s="238"/>
      <c r="CEO2511" s="207"/>
      <c r="CEP2511" s="207"/>
      <c r="CEQ2511" s="187"/>
      <c r="CER2511" s="187"/>
      <c r="CES2511" s="204"/>
      <c r="CET2511" s="272"/>
      <c r="CEU2511" s="207"/>
      <c r="CEV2511" s="238"/>
      <c r="CEW2511" s="207"/>
      <c r="CEX2511" s="207"/>
      <c r="CEY2511" s="187"/>
      <c r="CEZ2511" s="187"/>
      <c r="CFA2511" s="204"/>
      <c r="CFB2511" s="272"/>
      <c r="CFC2511" s="207"/>
      <c r="CFD2511" s="238"/>
      <c r="CFE2511" s="207"/>
      <c r="CFF2511" s="207"/>
      <c r="CFG2511" s="187"/>
      <c r="CFH2511" s="187"/>
      <c r="CFI2511" s="204"/>
      <c r="CFJ2511" s="272"/>
      <c r="CFK2511" s="207"/>
      <c r="CFL2511" s="238"/>
      <c r="CFM2511" s="207"/>
      <c r="CFN2511" s="207"/>
      <c r="CFO2511" s="187"/>
      <c r="CFP2511" s="187"/>
      <c r="CFQ2511" s="204"/>
      <c r="CFR2511" s="272"/>
      <c r="CFS2511" s="207"/>
      <c r="CFT2511" s="238"/>
      <c r="CFU2511" s="207"/>
      <c r="CFV2511" s="207"/>
      <c r="CFW2511" s="187"/>
      <c r="CFX2511" s="187"/>
      <c r="CFY2511" s="204"/>
      <c r="CFZ2511" s="272"/>
      <c r="CGA2511" s="207"/>
      <c r="CGB2511" s="238"/>
      <c r="CGC2511" s="207"/>
      <c r="CGD2511" s="207"/>
      <c r="CGE2511" s="187"/>
      <c r="CGF2511" s="187"/>
      <c r="CGG2511" s="204"/>
      <c r="CGH2511" s="272"/>
      <c r="CGI2511" s="207"/>
      <c r="CGJ2511" s="238"/>
      <c r="CGK2511" s="207"/>
      <c r="CGL2511" s="207"/>
      <c r="CGM2511" s="187"/>
      <c r="CGN2511" s="187"/>
      <c r="CGO2511" s="204"/>
      <c r="CGP2511" s="272"/>
      <c r="CGQ2511" s="207"/>
      <c r="CGR2511" s="238"/>
      <c r="CGS2511" s="207"/>
      <c r="CGT2511" s="207"/>
      <c r="CGU2511" s="187"/>
      <c r="CGV2511" s="187"/>
      <c r="CGW2511" s="204"/>
      <c r="CGX2511" s="272"/>
      <c r="CGY2511" s="207"/>
      <c r="CGZ2511" s="238"/>
      <c r="CHA2511" s="207"/>
      <c r="CHB2511" s="207"/>
      <c r="CHC2511" s="187"/>
      <c r="CHD2511" s="187"/>
      <c r="CHE2511" s="204"/>
      <c r="CHF2511" s="272"/>
      <c r="CHG2511" s="207"/>
      <c r="CHH2511" s="238"/>
      <c r="CHI2511" s="207"/>
      <c r="CHJ2511" s="207"/>
      <c r="CHK2511" s="187"/>
      <c r="CHL2511" s="187"/>
      <c r="CHM2511" s="204"/>
      <c r="CHN2511" s="272"/>
      <c r="CHO2511" s="207"/>
      <c r="CHP2511" s="238"/>
      <c r="CHQ2511" s="207"/>
      <c r="CHR2511" s="207"/>
      <c r="CHS2511" s="187"/>
      <c r="CHT2511" s="187"/>
      <c r="CHU2511" s="204"/>
      <c r="CHV2511" s="272"/>
      <c r="CHW2511" s="207"/>
      <c r="CHX2511" s="238"/>
      <c r="CHY2511" s="207"/>
      <c r="CHZ2511" s="207"/>
      <c r="CIA2511" s="187"/>
      <c r="CIB2511" s="187"/>
      <c r="CIC2511" s="204"/>
      <c r="CID2511" s="272"/>
      <c r="CIE2511" s="207"/>
      <c r="CIF2511" s="238"/>
      <c r="CIG2511" s="207"/>
      <c r="CIH2511" s="207"/>
      <c r="CII2511" s="187"/>
      <c r="CIJ2511" s="187"/>
      <c r="CIK2511" s="204"/>
      <c r="CIL2511" s="272"/>
      <c r="CIM2511" s="207"/>
      <c r="CIN2511" s="238"/>
      <c r="CIO2511" s="207"/>
      <c r="CIP2511" s="207"/>
      <c r="CIQ2511" s="187"/>
      <c r="CIR2511" s="187"/>
      <c r="CIS2511" s="204"/>
      <c r="CIT2511" s="272"/>
      <c r="CIU2511" s="207"/>
      <c r="CIV2511" s="238"/>
      <c r="CIW2511" s="207"/>
      <c r="CIX2511" s="207"/>
      <c r="CIY2511" s="187"/>
      <c r="CIZ2511" s="187"/>
      <c r="CJA2511" s="204"/>
      <c r="CJB2511" s="272"/>
      <c r="CJC2511" s="207"/>
      <c r="CJD2511" s="238"/>
      <c r="CJE2511" s="207"/>
      <c r="CJF2511" s="207"/>
      <c r="CJG2511" s="187"/>
      <c r="CJH2511" s="187"/>
      <c r="CJI2511" s="204"/>
      <c r="CJJ2511" s="272"/>
      <c r="CJK2511" s="207"/>
      <c r="CJL2511" s="238"/>
      <c r="CJM2511" s="207"/>
      <c r="CJN2511" s="207"/>
      <c r="CJO2511" s="187"/>
      <c r="CJP2511" s="187"/>
      <c r="CJQ2511" s="204"/>
      <c r="CJR2511" s="272"/>
      <c r="CJS2511" s="207"/>
      <c r="CJT2511" s="238"/>
      <c r="CJU2511" s="207"/>
      <c r="CJV2511" s="207"/>
      <c r="CJW2511" s="187"/>
      <c r="CJX2511" s="187"/>
      <c r="CJY2511" s="204"/>
      <c r="CJZ2511" s="272"/>
      <c r="CKA2511" s="207"/>
      <c r="CKB2511" s="238"/>
      <c r="CKC2511" s="207"/>
      <c r="CKD2511" s="207"/>
      <c r="CKE2511" s="187"/>
      <c r="CKF2511" s="187"/>
      <c r="CKG2511" s="204"/>
      <c r="CKH2511" s="272"/>
      <c r="CKI2511" s="207"/>
      <c r="CKJ2511" s="238"/>
      <c r="CKK2511" s="207"/>
      <c r="CKL2511" s="207"/>
      <c r="CKM2511" s="187"/>
      <c r="CKN2511" s="187"/>
      <c r="CKO2511" s="204"/>
      <c r="CKP2511" s="272"/>
      <c r="CKQ2511" s="207"/>
      <c r="CKR2511" s="238"/>
      <c r="CKS2511" s="207"/>
      <c r="CKT2511" s="207"/>
      <c r="CKU2511" s="187"/>
      <c r="CKV2511" s="187"/>
      <c r="CKW2511" s="204"/>
      <c r="CKX2511" s="272"/>
      <c r="CKY2511" s="207"/>
      <c r="CKZ2511" s="238"/>
      <c r="CLA2511" s="207"/>
      <c r="CLB2511" s="207"/>
      <c r="CLC2511" s="187"/>
      <c r="CLD2511" s="187"/>
      <c r="CLE2511" s="204"/>
      <c r="CLF2511" s="272"/>
      <c r="CLG2511" s="207"/>
      <c r="CLH2511" s="238"/>
      <c r="CLI2511" s="207"/>
      <c r="CLJ2511" s="207"/>
      <c r="CLK2511" s="187"/>
      <c r="CLL2511" s="187"/>
      <c r="CLM2511" s="204"/>
      <c r="CLN2511" s="272"/>
      <c r="CLO2511" s="207"/>
      <c r="CLP2511" s="238"/>
      <c r="CLQ2511" s="207"/>
      <c r="CLR2511" s="207"/>
      <c r="CLS2511" s="187"/>
      <c r="CLT2511" s="187"/>
      <c r="CLU2511" s="204"/>
      <c r="CLV2511" s="272"/>
      <c r="CLW2511" s="207"/>
      <c r="CLX2511" s="238"/>
      <c r="CLY2511" s="207"/>
      <c r="CLZ2511" s="207"/>
      <c r="CMA2511" s="187"/>
      <c r="CMB2511" s="187"/>
      <c r="CMC2511" s="204"/>
      <c r="CMD2511" s="272"/>
      <c r="CME2511" s="207"/>
      <c r="CMF2511" s="238"/>
      <c r="CMG2511" s="207"/>
      <c r="CMH2511" s="207"/>
      <c r="CMI2511" s="187"/>
      <c r="CMJ2511" s="187"/>
      <c r="CMK2511" s="204"/>
      <c r="CML2511" s="272"/>
      <c r="CMM2511" s="207"/>
      <c r="CMN2511" s="238"/>
      <c r="CMO2511" s="207"/>
      <c r="CMP2511" s="207"/>
      <c r="CMQ2511" s="187"/>
      <c r="CMR2511" s="187"/>
      <c r="CMS2511" s="204"/>
      <c r="CMT2511" s="272"/>
      <c r="CMU2511" s="207"/>
      <c r="CMV2511" s="238"/>
      <c r="CMW2511" s="207"/>
      <c r="CMX2511" s="207"/>
      <c r="CMY2511" s="187"/>
      <c r="CMZ2511" s="187"/>
      <c r="CNA2511" s="204"/>
      <c r="CNB2511" s="272"/>
      <c r="CNC2511" s="207"/>
      <c r="CND2511" s="238"/>
      <c r="CNE2511" s="207"/>
      <c r="CNF2511" s="207"/>
      <c r="CNG2511" s="187"/>
      <c r="CNH2511" s="187"/>
      <c r="CNI2511" s="204"/>
      <c r="CNJ2511" s="272"/>
      <c r="CNK2511" s="207"/>
      <c r="CNL2511" s="238"/>
      <c r="CNM2511" s="207"/>
      <c r="CNN2511" s="207"/>
      <c r="CNO2511" s="187"/>
      <c r="CNP2511" s="187"/>
      <c r="CNQ2511" s="204"/>
      <c r="CNR2511" s="272"/>
      <c r="CNS2511" s="207"/>
      <c r="CNT2511" s="238"/>
      <c r="CNU2511" s="207"/>
      <c r="CNV2511" s="207"/>
      <c r="CNW2511" s="187"/>
      <c r="CNX2511" s="187"/>
      <c r="CNY2511" s="204"/>
      <c r="CNZ2511" s="272"/>
      <c r="COA2511" s="207"/>
      <c r="COB2511" s="238"/>
      <c r="COC2511" s="207"/>
      <c r="COD2511" s="207"/>
      <c r="COE2511" s="187"/>
      <c r="COF2511" s="187"/>
      <c r="COG2511" s="204"/>
      <c r="COH2511" s="272"/>
      <c r="COI2511" s="207"/>
      <c r="COJ2511" s="238"/>
      <c r="COK2511" s="207"/>
      <c r="COL2511" s="207"/>
      <c r="COM2511" s="187"/>
      <c r="CON2511" s="187"/>
      <c r="COO2511" s="204"/>
      <c r="COP2511" s="272"/>
      <c r="COQ2511" s="207"/>
      <c r="COR2511" s="238"/>
      <c r="COS2511" s="207"/>
      <c r="COT2511" s="207"/>
      <c r="COU2511" s="187"/>
      <c r="COV2511" s="187"/>
      <c r="COW2511" s="204"/>
      <c r="COX2511" s="272"/>
      <c r="COY2511" s="207"/>
      <c r="COZ2511" s="238"/>
      <c r="CPA2511" s="207"/>
      <c r="CPB2511" s="207"/>
      <c r="CPC2511" s="187"/>
      <c r="CPD2511" s="187"/>
      <c r="CPE2511" s="204"/>
      <c r="CPF2511" s="272"/>
      <c r="CPG2511" s="207"/>
      <c r="CPH2511" s="238"/>
      <c r="CPI2511" s="207"/>
      <c r="CPJ2511" s="207"/>
      <c r="CPK2511" s="187"/>
      <c r="CPL2511" s="187"/>
      <c r="CPM2511" s="204"/>
      <c r="CPN2511" s="272"/>
      <c r="CPO2511" s="207"/>
      <c r="CPP2511" s="238"/>
      <c r="CPQ2511" s="207"/>
      <c r="CPR2511" s="207"/>
      <c r="CPS2511" s="187"/>
      <c r="CPT2511" s="187"/>
      <c r="CPU2511" s="204"/>
      <c r="CPV2511" s="272"/>
      <c r="CPW2511" s="207"/>
      <c r="CPX2511" s="238"/>
      <c r="CPY2511" s="207"/>
      <c r="CPZ2511" s="207"/>
      <c r="CQA2511" s="187"/>
      <c r="CQB2511" s="187"/>
      <c r="CQC2511" s="204"/>
      <c r="CQD2511" s="272"/>
      <c r="CQE2511" s="207"/>
      <c r="CQF2511" s="238"/>
      <c r="CQG2511" s="207"/>
      <c r="CQH2511" s="207"/>
      <c r="CQI2511" s="187"/>
      <c r="CQJ2511" s="187"/>
      <c r="CQK2511" s="204"/>
      <c r="CQL2511" s="272"/>
      <c r="CQM2511" s="207"/>
      <c r="CQN2511" s="238"/>
      <c r="CQO2511" s="207"/>
      <c r="CQP2511" s="207"/>
      <c r="CQQ2511" s="187"/>
      <c r="CQR2511" s="187"/>
      <c r="CQS2511" s="204"/>
      <c r="CQT2511" s="272"/>
      <c r="CQU2511" s="207"/>
      <c r="CQV2511" s="238"/>
      <c r="CQW2511" s="207"/>
      <c r="CQX2511" s="207"/>
      <c r="CQY2511" s="187"/>
      <c r="CQZ2511" s="187"/>
      <c r="CRA2511" s="204"/>
      <c r="CRB2511" s="272"/>
      <c r="CRC2511" s="207"/>
      <c r="CRD2511" s="238"/>
      <c r="CRE2511" s="207"/>
      <c r="CRF2511" s="207"/>
      <c r="CRG2511" s="187"/>
      <c r="CRH2511" s="187"/>
      <c r="CRI2511" s="204"/>
      <c r="CRJ2511" s="272"/>
      <c r="CRK2511" s="207"/>
      <c r="CRL2511" s="238"/>
      <c r="CRM2511" s="207"/>
      <c r="CRN2511" s="207"/>
      <c r="CRO2511" s="187"/>
      <c r="CRP2511" s="187"/>
      <c r="CRQ2511" s="204"/>
      <c r="CRR2511" s="272"/>
      <c r="CRS2511" s="207"/>
      <c r="CRT2511" s="238"/>
      <c r="CRU2511" s="207"/>
      <c r="CRV2511" s="207"/>
      <c r="CRW2511" s="187"/>
      <c r="CRX2511" s="187"/>
      <c r="CRY2511" s="204"/>
      <c r="CRZ2511" s="272"/>
      <c r="CSA2511" s="207"/>
      <c r="CSB2511" s="238"/>
      <c r="CSC2511" s="207"/>
      <c r="CSD2511" s="207"/>
      <c r="CSE2511" s="187"/>
      <c r="CSF2511" s="187"/>
      <c r="CSG2511" s="204"/>
      <c r="CSH2511" s="272"/>
      <c r="CSI2511" s="207"/>
      <c r="CSJ2511" s="238"/>
      <c r="CSK2511" s="207"/>
      <c r="CSL2511" s="207"/>
      <c r="CSM2511" s="187"/>
      <c r="CSN2511" s="187"/>
      <c r="CSO2511" s="204"/>
      <c r="CSP2511" s="272"/>
      <c r="CSQ2511" s="207"/>
      <c r="CSR2511" s="238"/>
      <c r="CSS2511" s="207"/>
      <c r="CST2511" s="207"/>
      <c r="CSU2511" s="187"/>
      <c r="CSV2511" s="187"/>
      <c r="CSW2511" s="204"/>
      <c r="CSX2511" s="272"/>
      <c r="CSY2511" s="207"/>
      <c r="CSZ2511" s="238"/>
      <c r="CTA2511" s="207"/>
      <c r="CTB2511" s="207"/>
      <c r="CTC2511" s="187"/>
      <c r="CTD2511" s="187"/>
      <c r="CTE2511" s="204"/>
      <c r="CTF2511" s="272"/>
      <c r="CTG2511" s="207"/>
      <c r="CTH2511" s="238"/>
      <c r="CTI2511" s="207"/>
      <c r="CTJ2511" s="207"/>
      <c r="CTK2511" s="187"/>
      <c r="CTL2511" s="187"/>
      <c r="CTM2511" s="204"/>
      <c r="CTN2511" s="272"/>
      <c r="CTO2511" s="207"/>
      <c r="CTP2511" s="238"/>
      <c r="CTQ2511" s="207"/>
      <c r="CTR2511" s="207"/>
      <c r="CTS2511" s="187"/>
      <c r="CTT2511" s="187"/>
      <c r="CTU2511" s="204"/>
      <c r="CTV2511" s="272"/>
      <c r="CTW2511" s="207"/>
      <c r="CTX2511" s="238"/>
      <c r="CTY2511" s="207"/>
      <c r="CTZ2511" s="207"/>
      <c r="CUA2511" s="187"/>
      <c r="CUB2511" s="187"/>
      <c r="CUC2511" s="204"/>
      <c r="CUD2511" s="272"/>
      <c r="CUE2511" s="207"/>
      <c r="CUF2511" s="238"/>
      <c r="CUG2511" s="207"/>
      <c r="CUH2511" s="207"/>
      <c r="CUI2511" s="187"/>
      <c r="CUJ2511" s="187"/>
      <c r="CUK2511" s="204"/>
      <c r="CUL2511" s="272"/>
      <c r="CUM2511" s="207"/>
      <c r="CUN2511" s="238"/>
      <c r="CUO2511" s="207"/>
      <c r="CUP2511" s="207"/>
      <c r="CUQ2511" s="187"/>
      <c r="CUR2511" s="187"/>
      <c r="CUS2511" s="204"/>
      <c r="CUT2511" s="272"/>
      <c r="CUU2511" s="207"/>
      <c r="CUV2511" s="238"/>
      <c r="CUW2511" s="207"/>
      <c r="CUX2511" s="207"/>
      <c r="CUY2511" s="187"/>
      <c r="CUZ2511" s="187"/>
      <c r="CVA2511" s="204"/>
      <c r="CVB2511" s="272"/>
      <c r="CVC2511" s="207"/>
      <c r="CVD2511" s="238"/>
      <c r="CVE2511" s="207"/>
      <c r="CVF2511" s="207"/>
      <c r="CVG2511" s="187"/>
      <c r="CVH2511" s="187"/>
      <c r="CVI2511" s="204"/>
      <c r="CVJ2511" s="272"/>
      <c r="CVK2511" s="207"/>
      <c r="CVL2511" s="238"/>
      <c r="CVM2511" s="207"/>
      <c r="CVN2511" s="207"/>
      <c r="CVO2511" s="187"/>
      <c r="CVP2511" s="187"/>
      <c r="CVQ2511" s="204"/>
      <c r="CVR2511" s="272"/>
      <c r="CVS2511" s="207"/>
      <c r="CVT2511" s="238"/>
      <c r="CVU2511" s="207"/>
      <c r="CVV2511" s="207"/>
      <c r="CVW2511" s="187"/>
      <c r="CVX2511" s="187"/>
      <c r="CVY2511" s="204"/>
      <c r="CVZ2511" s="272"/>
      <c r="CWA2511" s="207"/>
      <c r="CWB2511" s="238"/>
      <c r="CWC2511" s="207"/>
      <c r="CWD2511" s="207"/>
      <c r="CWE2511" s="187"/>
      <c r="CWF2511" s="187"/>
      <c r="CWG2511" s="204"/>
      <c r="CWH2511" s="272"/>
      <c r="CWI2511" s="207"/>
      <c r="CWJ2511" s="238"/>
      <c r="CWK2511" s="207"/>
      <c r="CWL2511" s="207"/>
      <c r="CWM2511" s="187"/>
      <c r="CWN2511" s="187"/>
      <c r="CWO2511" s="204"/>
      <c r="CWP2511" s="272"/>
      <c r="CWQ2511" s="207"/>
      <c r="CWR2511" s="238"/>
      <c r="CWS2511" s="207"/>
      <c r="CWT2511" s="207"/>
      <c r="CWU2511" s="187"/>
      <c r="CWV2511" s="187"/>
      <c r="CWW2511" s="204"/>
      <c r="CWX2511" s="272"/>
      <c r="CWY2511" s="207"/>
      <c r="CWZ2511" s="238"/>
      <c r="CXA2511" s="207"/>
      <c r="CXB2511" s="207"/>
      <c r="CXC2511" s="187"/>
      <c r="CXD2511" s="187"/>
      <c r="CXE2511" s="204"/>
      <c r="CXF2511" s="272"/>
      <c r="CXG2511" s="207"/>
      <c r="CXH2511" s="238"/>
      <c r="CXI2511" s="207"/>
      <c r="CXJ2511" s="207"/>
      <c r="CXK2511" s="187"/>
      <c r="CXL2511" s="187"/>
      <c r="CXM2511" s="204"/>
      <c r="CXN2511" s="272"/>
      <c r="CXO2511" s="207"/>
      <c r="CXP2511" s="238"/>
      <c r="CXQ2511" s="207"/>
      <c r="CXR2511" s="207"/>
      <c r="CXS2511" s="187"/>
      <c r="CXT2511" s="187"/>
      <c r="CXU2511" s="204"/>
      <c r="CXV2511" s="272"/>
      <c r="CXW2511" s="207"/>
      <c r="CXX2511" s="238"/>
      <c r="CXY2511" s="207"/>
      <c r="CXZ2511" s="207"/>
      <c r="CYA2511" s="187"/>
      <c r="CYB2511" s="187"/>
      <c r="CYC2511" s="204"/>
      <c r="CYD2511" s="272"/>
      <c r="CYE2511" s="207"/>
      <c r="CYF2511" s="238"/>
      <c r="CYG2511" s="207"/>
      <c r="CYH2511" s="207"/>
      <c r="CYI2511" s="187"/>
      <c r="CYJ2511" s="187"/>
      <c r="CYK2511" s="204"/>
      <c r="CYL2511" s="272"/>
      <c r="CYM2511" s="207"/>
      <c r="CYN2511" s="238"/>
      <c r="CYO2511" s="207"/>
      <c r="CYP2511" s="207"/>
      <c r="CYQ2511" s="187"/>
      <c r="CYR2511" s="187"/>
      <c r="CYS2511" s="204"/>
      <c r="CYT2511" s="272"/>
      <c r="CYU2511" s="207"/>
      <c r="CYV2511" s="238"/>
      <c r="CYW2511" s="207"/>
      <c r="CYX2511" s="207"/>
      <c r="CYY2511" s="187"/>
      <c r="CYZ2511" s="187"/>
      <c r="CZA2511" s="204"/>
      <c r="CZB2511" s="272"/>
      <c r="CZC2511" s="207"/>
      <c r="CZD2511" s="238"/>
      <c r="CZE2511" s="207"/>
      <c r="CZF2511" s="207"/>
      <c r="CZG2511" s="187"/>
      <c r="CZH2511" s="187"/>
      <c r="CZI2511" s="204"/>
      <c r="CZJ2511" s="272"/>
      <c r="CZK2511" s="207"/>
      <c r="CZL2511" s="238"/>
      <c r="CZM2511" s="207"/>
      <c r="CZN2511" s="207"/>
      <c r="CZO2511" s="187"/>
      <c r="CZP2511" s="187"/>
      <c r="CZQ2511" s="204"/>
      <c r="CZR2511" s="272"/>
      <c r="CZS2511" s="207"/>
      <c r="CZT2511" s="238"/>
      <c r="CZU2511" s="207"/>
      <c r="CZV2511" s="207"/>
      <c r="CZW2511" s="187"/>
      <c r="CZX2511" s="187"/>
      <c r="CZY2511" s="204"/>
      <c r="CZZ2511" s="272"/>
      <c r="DAA2511" s="207"/>
      <c r="DAB2511" s="238"/>
      <c r="DAC2511" s="207"/>
      <c r="DAD2511" s="207"/>
      <c r="DAE2511" s="187"/>
      <c r="DAF2511" s="187"/>
      <c r="DAG2511" s="204"/>
      <c r="DAH2511" s="272"/>
      <c r="DAI2511" s="207"/>
      <c r="DAJ2511" s="238"/>
      <c r="DAK2511" s="207"/>
      <c r="DAL2511" s="207"/>
      <c r="DAM2511" s="187"/>
      <c r="DAN2511" s="187"/>
      <c r="DAO2511" s="204"/>
      <c r="DAP2511" s="272"/>
      <c r="DAQ2511" s="207"/>
      <c r="DAR2511" s="238"/>
      <c r="DAS2511" s="207"/>
      <c r="DAT2511" s="207"/>
      <c r="DAU2511" s="187"/>
      <c r="DAV2511" s="187"/>
      <c r="DAW2511" s="204"/>
      <c r="DAX2511" s="272"/>
      <c r="DAY2511" s="207"/>
      <c r="DAZ2511" s="238"/>
      <c r="DBA2511" s="207"/>
      <c r="DBB2511" s="207"/>
      <c r="DBC2511" s="187"/>
      <c r="DBD2511" s="187"/>
      <c r="DBE2511" s="204"/>
      <c r="DBF2511" s="272"/>
      <c r="DBG2511" s="207"/>
      <c r="DBH2511" s="238"/>
      <c r="DBI2511" s="207"/>
      <c r="DBJ2511" s="207"/>
      <c r="DBK2511" s="187"/>
      <c r="DBL2511" s="187"/>
      <c r="DBM2511" s="204"/>
      <c r="DBN2511" s="272"/>
      <c r="DBO2511" s="207"/>
      <c r="DBP2511" s="238"/>
      <c r="DBQ2511" s="207"/>
      <c r="DBR2511" s="207"/>
      <c r="DBS2511" s="187"/>
      <c r="DBT2511" s="187"/>
      <c r="DBU2511" s="204"/>
      <c r="DBV2511" s="272"/>
      <c r="DBW2511" s="207"/>
      <c r="DBX2511" s="238"/>
      <c r="DBY2511" s="207"/>
      <c r="DBZ2511" s="207"/>
      <c r="DCA2511" s="187"/>
      <c r="DCB2511" s="187"/>
      <c r="DCC2511" s="204"/>
      <c r="DCD2511" s="272"/>
      <c r="DCE2511" s="207"/>
      <c r="DCF2511" s="238"/>
      <c r="DCG2511" s="207"/>
      <c r="DCH2511" s="207"/>
      <c r="DCI2511" s="187"/>
      <c r="DCJ2511" s="187"/>
      <c r="DCK2511" s="204"/>
      <c r="DCL2511" s="272"/>
      <c r="DCM2511" s="207"/>
      <c r="DCN2511" s="238"/>
      <c r="DCO2511" s="207"/>
      <c r="DCP2511" s="207"/>
      <c r="DCQ2511" s="187"/>
      <c r="DCR2511" s="187"/>
      <c r="DCS2511" s="204"/>
      <c r="DCT2511" s="272"/>
      <c r="DCU2511" s="207"/>
      <c r="DCV2511" s="238"/>
      <c r="DCW2511" s="207"/>
      <c r="DCX2511" s="207"/>
      <c r="DCY2511" s="187"/>
      <c r="DCZ2511" s="187"/>
      <c r="DDA2511" s="204"/>
      <c r="DDB2511" s="272"/>
      <c r="DDC2511" s="207"/>
      <c r="DDD2511" s="238"/>
      <c r="DDE2511" s="207"/>
      <c r="DDF2511" s="207"/>
      <c r="DDG2511" s="187"/>
      <c r="DDH2511" s="187"/>
      <c r="DDI2511" s="204"/>
      <c r="DDJ2511" s="272"/>
      <c r="DDK2511" s="207"/>
      <c r="DDL2511" s="238"/>
      <c r="DDM2511" s="207"/>
      <c r="DDN2511" s="207"/>
      <c r="DDO2511" s="187"/>
      <c r="DDP2511" s="187"/>
      <c r="DDQ2511" s="204"/>
      <c r="DDR2511" s="272"/>
      <c r="DDS2511" s="207"/>
      <c r="DDT2511" s="238"/>
      <c r="DDU2511" s="207"/>
      <c r="DDV2511" s="207"/>
      <c r="DDW2511" s="187"/>
      <c r="DDX2511" s="187"/>
      <c r="DDY2511" s="204"/>
      <c r="DDZ2511" s="272"/>
      <c r="DEA2511" s="207"/>
      <c r="DEB2511" s="238"/>
      <c r="DEC2511" s="207"/>
      <c r="DED2511" s="207"/>
      <c r="DEE2511" s="187"/>
      <c r="DEF2511" s="187"/>
      <c r="DEG2511" s="204"/>
      <c r="DEH2511" s="272"/>
      <c r="DEI2511" s="207"/>
      <c r="DEJ2511" s="238"/>
      <c r="DEK2511" s="207"/>
      <c r="DEL2511" s="207"/>
      <c r="DEM2511" s="187"/>
      <c r="DEN2511" s="187"/>
      <c r="DEO2511" s="204"/>
      <c r="DEP2511" s="272"/>
      <c r="DEQ2511" s="207"/>
      <c r="DER2511" s="238"/>
      <c r="DES2511" s="207"/>
      <c r="DET2511" s="207"/>
      <c r="DEU2511" s="187"/>
      <c r="DEV2511" s="187"/>
      <c r="DEW2511" s="204"/>
      <c r="DEX2511" s="272"/>
      <c r="DEY2511" s="207"/>
      <c r="DEZ2511" s="238"/>
      <c r="DFA2511" s="207"/>
      <c r="DFB2511" s="207"/>
      <c r="DFC2511" s="187"/>
      <c r="DFD2511" s="187"/>
      <c r="DFE2511" s="204"/>
      <c r="DFF2511" s="272"/>
      <c r="DFG2511" s="207"/>
      <c r="DFH2511" s="238"/>
      <c r="DFI2511" s="207"/>
      <c r="DFJ2511" s="207"/>
      <c r="DFK2511" s="187"/>
      <c r="DFL2511" s="187"/>
      <c r="DFM2511" s="204"/>
      <c r="DFN2511" s="272"/>
      <c r="DFO2511" s="207"/>
      <c r="DFP2511" s="238"/>
      <c r="DFQ2511" s="207"/>
      <c r="DFR2511" s="207"/>
      <c r="DFS2511" s="187"/>
      <c r="DFT2511" s="187"/>
      <c r="DFU2511" s="204"/>
      <c r="DFV2511" s="272"/>
      <c r="DFW2511" s="207"/>
      <c r="DFX2511" s="238"/>
      <c r="DFY2511" s="207"/>
      <c r="DFZ2511" s="207"/>
      <c r="DGA2511" s="187"/>
      <c r="DGB2511" s="187"/>
      <c r="DGC2511" s="204"/>
      <c r="DGD2511" s="272"/>
      <c r="DGE2511" s="207"/>
      <c r="DGF2511" s="238"/>
      <c r="DGG2511" s="207"/>
      <c r="DGH2511" s="207"/>
      <c r="DGI2511" s="187"/>
      <c r="DGJ2511" s="187"/>
      <c r="DGK2511" s="204"/>
      <c r="DGL2511" s="272"/>
      <c r="DGM2511" s="207"/>
      <c r="DGN2511" s="238"/>
      <c r="DGO2511" s="207"/>
      <c r="DGP2511" s="207"/>
      <c r="DGQ2511" s="187"/>
      <c r="DGR2511" s="187"/>
      <c r="DGS2511" s="204"/>
      <c r="DGT2511" s="272"/>
      <c r="DGU2511" s="207"/>
      <c r="DGV2511" s="238"/>
      <c r="DGW2511" s="207"/>
      <c r="DGX2511" s="207"/>
      <c r="DGY2511" s="187"/>
      <c r="DGZ2511" s="187"/>
      <c r="DHA2511" s="204"/>
      <c r="DHB2511" s="272"/>
      <c r="DHC2511" s="207"/>
      <c r="DHD2511" s="238"/>
      <c r="DHE2511" s="207"/>
      <c r="DHF2511" s="207"/>
      <c r="DHG2511" s="187"/>
      <c r="DHH2511" s="187"/>
      <c r="DHI2511" s="204"/>
      <c r="DHJ2511" s="272"/>
      <c r="DHK2511" s="207"/>
      <c r="DHL2511" s="238"/>
      <c r="DHM2511" s="207"/>
      <c r="DHN2511" s="207"/>
      <c r="DHO2511" s="187"/>
      <c r="DHP2511" s="187"/>
      <c r="DHQ2511" s="204"/>
      <c r="DHR2511" s="272"/>
      <c r="DHS2511" s="207"/>
      <c r="DHT2511" s="238"/>
      <c r="DHU2511" s="207"/>
      <c r="DHV2511" s="207"/>
      <c r="DHW2511" s="187"/>
      <c r="DHX2511" s="187"/>
      <c r="DHY2511" s="204"/>
      <c r="DHZ2511" s="272"/>
      <c r="DIA2511" s="207"/>
      <c r="DIB2511" s="238"/>
      <c r="DIC2511" s="207"/>
      <c r="DID2511" s="207"/>
      <c r="DIE2511" s="187"/>
      <c r="DIF2511" s="187"/>
      <c r="DIG2511" s="204"/>
      <c r="DIH2511" s="272"/>
      <c r="DII2511" s="207"/>
      <c r="DIJ2511" s="238"/>
      <c r="DIK2511" s="207"/>
      <c r="DIL2511" s="207"/>
      <c r="DIM2511" s="187"/>
      <c r="DIN2511" s="187"/>
      <c r="DIO2511" s="204"/>
      <c r="DIP2511" s="272"/>
      <c r="DIQ2511" s="207"/>
      <c r="DIR2511" s="238"/>
      <c r="DIS2511" s="207"/>
      <c r="DIT2511" s="207"/>
      <c r="DIU2511" s="187"/>
      <c r="DIV2511" s="187"/>
      <c r="DIW2511" s="204"/>
      <c r="DIX2511" s="272"/>
      <c r="DIY2511" s="207"/>
      <c r="DIZ2511" s="238"/>
      <c r="DJA2511" s="207"/>
      <c r="DJB2511" s="207"/>
      <c r="DJC2511" s="187"/>
      <c r="DJD2511" s="187"/>
      <c r="DJE2511" s="204"/>
      <c r="DJF2511" s="272"/>
      <c r="DJG2511" s="207"/>
      <c r="DJH2511" s="238"/>
      <c r="DJI2511" s="207"/>
      <c r="DJJ2511" s="207"/>
      <c r="DJK2511" s="187"/>
      <c r="DJL2511" s="187"/>
      <c r="DJM2511" s="204"/>
      <c r="DJN2511" s="272"/>
      <c r="DJO2511" s="207"/>
      <c r="DJP2511" s="238"/>
      <c r="DJQ2511" s="207"/>
      <c r="DJR2511" s="207"/>
      <c r="DJS2511" s="187"/>
      <c r="DJT2511" s="187"/>
      <c r="DJU2511" s="204"/>
      <c r="DJV2511" s="272"/>
      <c r="DJW2511" s="207"/>
      <c r="DJX2511" s="238"/>
      <c r="DJY2511" s="207"/>
      <c r="DJZ2511" s="207"/>
      <c r="DKA2511" s="187"/>
      <c r="DKB2511" s="187"/>
      <c r="DKC2511" s="204"/>
      <c r="DKD2511" s="272"/>
      <c r="DKE2511" s="207"/>
      <c r="DKF2511" s="238"/>
      <c r="DKG2511" s="207"/>
      <c r="DKH2511" s="207"/>
      <c r="DKI2511" s="187"/>
      <c r="DKJ2511" s="187"/>
      <c r="DKK2511" s="204"/>
      <c r="DKL2511" s="272"/>
      <c r="DKM2511" s="207"/>
      <c r="DKN2511" s="238"/>
      <c r="DKO2511" s="207"/>
      <c r="DKP2511" s="207"/>
      <c r="DKQ2511" s="187"/>
      <c r="DKR2511" s="187"/>
      <c r="DKS2511" s="204"/>
      <c r="DKT2511" s="272"/>
      <c r="DKU2511" s="207"/>
      <c r="DKV2511" s="238"/>
      <c r="DKW2511" s="207"/>
      <c r="DKX2511" s="207"/>
      <c r="DKY2511" s="187"/>
      <c r="DKZ2511" s="187"/>
      <c r="DLA2511" s="204"/>
      <c r="DLB2511" s="272"/>
      <c r="DLC2511" s="207"/>
      <c r="DLD2511" s="238"/>
      <c r="DLE2511" s="207"/>
      <c r="DLF2511" s="207"/>
      <c r="DLG2511" s="187"/>
      <c r="DLH2511" s="187"/>
      <c r="DLI2511" s="204"/>
      <c r="DLJ2511" s="272"/>
      <c r="DLK2511" s="207"/>
      <c r="DLL2511" s="238"/>
      <c r="DLM2511" s="207"/>
      <c r="DLN2511" s="207"/>
      <c r="DLO2511" s="187"/>
      <c r="DLP2511" s="187"/>
      <c r="DLQ2511" s="204"/>
      <c r="DLR2511" s="272"/>
      <c r="DLS2511" s="207"/>
      <c r="DLT2511" s="238"/>
      <c r="DLU2511" s="207"/>
      <c r="DLV2511" s="207"/>
      <c r="DLW2511" s="187"/>
      <c r="DLX2511" s="187"/>
      <c r="DLY2511" s="204"/>
      <c r="DLZ2511" s="272"/>
      <c r="DMA2511" s="207"/>
      <c r="DMB2511" s="238"/>
      <c r="DMC2511" s="207"/>
      <c r="DMD2511" s="207"/>
      <c r="DME2511" s="187"/>
      <c r="DMF2511" s="187"/>
      <c r="DMG2511" s="204"/>
      <c r="DMH2511" s="272"/>
      <c r="DMI2511" s="207"/>
      <c r="DMJ2511" s="238"/>
      <c r="DMK2511" s="207"/>
      <c r="DML2511" s="207"/>
      <c r="DMM2511" s="187"/>
      <c r="DMN2511" s="187"/>
      <c r="DMO2511" s="204"/>
      <c r="DMP2511" s="272"/>
      <c r="DMQ2511" s="207"/>
      <c r="DMR2511" s="238"/>
      <c r="DMS2511" s="207"/>
      <c r="DMT2511" s="207"/>
      <c r="DMU2511" s="187"/>
      <c r="DMV2511" s="187"/>
      <c r="DMW2511" s="204"/>
      <c r="DMX2511" s="272"/>
      <c r="DMY2511" s="207"/>
      <c r="DMZ2511" s="238"/>
      <c r="DNA2511" s="207"/>
      <c r="DNB2511" s="207"/>
      <c r="DNC2511" s="187"/>
      <c r="DND2511" s="187"/>
      <c r="DNE2511" s="204"/>
      <c r="DNF2511" s="272"/>
      <c r="DNG2511" s="207"/>
      <c r="DNH2511" s="238"/>
      <c r="DNI2511" s="207"/>
      <c r="DNJ2511" s="207"/>
      <c r="DNK2511" s="187"/>
      <c r="DNL2511" s="187"/>
      <c r="DNM2511" s="204"/>
      <c r="DNN2511" s="272"/>
      <c r="DNO2511" s="207"/>
      <c r="DNP2511" s="238"/>
      <c r="DNQ2511" s="207"/>
      <c r="DNR2511" s="207"/>
      <c r="DNS2511" s="187"/>
      <c r="DNT2511" s="187"/>
      <c r="DNU2511" s="204"/>
      <c r="DNV2511" s="272"/>
      <c r="DNW2511" s="207"/>
      <c r="DNX2511" s="238"/>
      <c r="DNY2511" s="207"/>
      <c r="DNZ2511" s="207"/>
      <c r="DOA2511" s="187"/>
      <c r="DOB2511" s="187"/>
      <c r="DOC2511" s="204"/>
      <c r="DOD2511" s="272"/>
      <c r="DOE2511" s="207"/>
      <c r="DOF2511" s="238"/>
      <c r="DOG2511" s="207"/>
      <c r="DOH2511" s="207"/>
      <c r="DOI2511" s="187"/>
      <c r="DOJ2511" s="187"/>
      <c r="DOK2511" s="204"/>
      <c r="DOL2511" s="272"/>
      <c r="DOM2511" s="207"/>
      <c r="DON2511" s="238"/>
      <c r="DOO2511" s="207"/>
      <c r="DOP2511" s="207"/>
      <c r="DOQ2511" s="187"/>
      <c r="DOR2511" s="187"/>
      <c r="DOS2511" s="204"/>
      <c r="DOT2511" s="272"/>
      <c r="DOU2511" s="207"/>
      <c r="DOV2511" s="238"/>
      <c r="DOW2511" s="207"/>
      <c r="DOX2511" s="207"/>
      <c r="DOY2511" s="187"/>
      <c r="DOZ2511" s="187"/>
      <c r="DPA2511" s="204"/>
      <c r="DPB2511" s="272"/>
      <c r="DPC2511" s="207"/>
      <c r="DPD2511" s="238"/>
      <c r="DPE2511" s="207"/>
      <c r="DPF2511" s="207"/>
      <c r="DPG2511" s="187"/>
      <c r="DPH2511" s="187"/>
      <c r="DPI2511" s="204"/>
      <c r="DPJ2511" s="272"/>
      <c r="DPK2511" s="207"/>
      <c r="DPL2511" s="238"/>
      <c r="DPM2511" s="207"/>
      <c r="DPN2511" s="207"/>
      <c r="DPO2511" s="187"/>
      <c r="DPP2511" s="187"/>
      <c r="DPQ2511" s="204"/>
      <c r="DPR2511" s="272"/>
      <c r="DPS2511" s="207"/>
      <c r="DPT2511" s="238"/>
      <c r="DPU2511" s="207"/>
      <c r="DPV2511" s="207"/>
      <c r="DPW2511" s="187"/>
      <c r="DPX2511" s="187"/>
      <c r="DPY2511" s="204"/>
      <c r="DPZ2511" s="272"/>
      <c r="DQA2511" s="207"/>
      <c r="DQB2511" s="238"/>
      <c r="DQC2511" s="207"/>
      <c r="DQD2511" s="207"/>
      <c r="DQE2511" s="187"/>
      <c r="DQF2511" s="187"/>
      <c r="DQG2511" s="204"/>
      <c r="DQH2511" s="272"/>
      <c r="DQI2511" s="207"/>
      <c r="DQJ2511" s="238"/>
      <c r="DQK2511" s="207"/>
      <c r="DQL2511" s="207"/>
      <c r="DQM2511" s="187"/>
      <c r="DQN2511" s="187"/>
      <c r="DQO2511" s="204"/>
      <c r="DQP2511" s="272"/>
      <c r="DQQ2511" s="207"/>
      <c r="DQR2511" s="238"/>
      <c r="DQS2511" s="207"/>
      <c r="DQT2511" s="207"/>
      <c r="DQU2511" s="187"/>
      <c r="DQV2511" s="187"/>
      <c r="DQW2511" s="204"/>
      <c r="DQX2511" s="272"/>
      <c r="DQY2511" s="207"/>
      <c r="DQZ2511" s="238"/>
      <c r="DRA2511" s="207"/>
      <c r="DRB2511" s="207"/>
      <c r="DRC2511" s="187"/>
      <c r="DRD2511" s="187"/>
      <c r="DRE2511" s="204"/>
      <c r="DRF2511" s="272"/>
      <c r="DRG2511" s="207"/>
      <c r="DRH2511" s="238"/>
      <c r="DRI2511" s="207"/>
      <c r="DRJ2511" s="207"/>
      <c r="DRK2511" s="187"/>
      <c r="DRL2511" s="187"/>
      <c r="DRM2511" s="204"/>
      <c r="DRN2511" s="272"/>
      <c r="DRO2511" s="207"/>
      <c r="DRP2511" s="238"/>
      <c r="DRQ2511" s="207"/>
      <c r="DRR2511" s="207"/>
      <c r="DRS2511" s="187"/>
      <c r="DRT2511" s="187"/>
      <c r="DRU2511" s="204"/>
      <c r="DRV2511" s="272"/>
      <c r="DRW2511" s="207"/>
      <c r="DRX2511" s="238"/>
      <c r="DRY2511" s="207"/>
      <c r="DRZ2511" s="207"/>
      <c r="DSA2511" s="187"/>
      <c r="DSB2511" s="187"/>
      <c r="DSC2511" s="204"/>
      <c r="DSD2511" s="272"/>
      <c r="DSE2511" s="207"/>
      <c r="DSF2511" s="238"/>
      <c r="DSG2511" s="207"/>
      <c r="DSH2511" s="207"/>
      <c r="DSI2511" s="187"/>
      <c r="DSJ2511" s="187"/>
      <c r="DSK2511" s="204"/>
      <c r="DSL2511" s="272"/>
      <c r="DSM2511" s="207"/>
      <c r="DSN2511" s="238"/>
      <c r="DSO2511" s="207"/>
      <c r="DSP2511" s="207"/>
      <c r="DSQ2511" s="187"/>
      <c r="DSR2511" s="187"/>
      <c r="DSS2511" s="204"/>
      <c r="DST2511" s="272"/>
      <c r="DSU2511" s="207"/>
      <c r="DSV2511" s="238"/>
      <c r="DSW2511" s="207"/>
      <c r="DSX2511" s="207"/>
      <c r="DSY2511" s="187"/>
      <c r="DSZ2511" s="187"/>
      <c r="DTA2511" s="204"/>
      <c r="DTB2511" s="272"/>
      <c r="DTC2511" s="207"/>
      <c r="DTD2511" s="238"/>
      <c r="DTE2511" s="207"/>
      <c r="DTF2511" s="207"/>
      <c r="DTG2511" s="187"/>
      <c r="DTH2511" s="187"/>
      <c r="DTI2511" s="204"/>
      <c r="DTJ2511" s="272"/>
      <c r="DTK2511" s="207"/>
      <c r="DTL2511" s="238"/>
      <c r="DTM2511" s="207"/>
      <c r="DTN2511" s="207"/>
      <c r="DTO2511" s="187"/>
      <c r="DTP2511" s="187"/>
      <c r="DTQ2511" s="204"/>
      <c r="DTR2511" s="272"/>
      <c r="DTS2511" s="207"/>
      <c r="DTT2511" s="238"/>
      <c r="DTU2511" s="207"/>
      <c r="DTV2511" s="207"/>
      <c r="DTW2511" s="187"/>
      <c r="DTX2511" s="187"/>
      <c r="DTY2511" s="204"/>
      <c r="DTZ2511" s="272"/>
      <c r="DUA2511" s="207"/>
      <c r="DUB2511" s="238"/>
      <c r="DUC2511" s="207"/>
      <c r="DUD2511" s="207"/>
      <c r="DUE2511" s="187"/>
      <c r="DUF2511" s="187"/>
      <c r="DUG2511" s="204"/>
      <c r="DUH2511" s="272"/>
      <c r="DUI2511" s="207"/>
      <c r="DUJ2511" s="238"/>
      <c r="DUK2511" s="207"/>
      <c r="DUL2511" s="207"/>
      <c r="DUM2511" s="187"/>
      <c r="DUN2511" s="187"/>
      <c r="DUO2511" s="204"/>
      <c r="DUP2511" s="272"/>
      <c r="DUQ2511" s="207"/>
      <c r="DUR2511" s="238"/>
      <c r="DUS2511" s="207"/>
      <c r="DUT2511" s="207"/>
      <c r="DUU2511" s="187"/>
      <c r="DUV2511" s="187"/>
      <c r="DUW2511" s="204"/>
      <c r="DUX2511" s="272"/>
      <c r="DUY2511" s="207"/>
      <c r="DUZ2511" s="238"/>
      <c r="DVA2511" s="207"/>
      <c r="DVB2511" s="207"/>
      <c r="DVC2511" s="187"/>
      <c r="DVD2511" s="187"/>
      <c r="DVE2511" s="204"/>
      <c r="DVF2511" s="272"/>
      <c r="DVG2511" s="207"/>
      <c r="DVH2511" s="238"/>
      <c r="DVI2511" s="207"/>
      <c r="DVJ2511" s="207"/>
      <c r="DVK2511" s="187"/>
      <c r="DVL2511" s="187"/>
      <c r="DVM2511" s="204"/>
      <c r="DVN2511" s="272"/>
      <c r="DVO2511" s="207"/>
      <c r="DVP2511" s="238"/>
      <c r="DVQ2511" s="207"/>
      <c r="DVR2511" s="207"/>
      <c r="DVS2511" s="187"/>
      <c r="DVT2511" s="187"/>
      <c r="DVU2511" s="204"/>
      <c r="DVV2511" s="272"/>
      <c r="DVW2511" s="207"/>
      <c r="DVX2511" s="238"/>
      <c r="DVY2511" s="207"/>
      <c r="DVZ2511" s="207"/>
      <c r="DWA2511" s="187"/>
      <c r="DWB2511" s="187"/>
      <c r="DWC2511" s="204"/>
      <c r="DWD2511" s="272"/>
      <c r="DWE2511" s="207"/>
      <c r="DWF2511" s="238"/>
      <c r="DWG2511" s="207"/>
      <c r="DWH2511" s="207"/>
      <c r="DWI2511" s="187"/>
      <c r="DWJ2511" s="187"/>
      <c r="DWK2511" s="204"/>
      <c r="DWL2511" s="272"/>
      <c r="DWM2511" s="207"/>
      <c r="DWN2511" s="238"/>
      <c r="DWO2511" s="207"/>
      <c r="DWP2511" s="207"/>
      <c r="DWQ2511" s="187"/>
      <c r="DWR2511" s="187"/>
      <c r="DWS2511" s="204"/>
      <c r="DWT2511" s="272"/>
      <c r="DWU2511" s="207"/>
      <c r="DWV2511" s="238"/>
      <c r="DWW2511" s="207"/>
      <c r="DWX2511" s="207"/>
      <c r="DWY2511" s="187"/>
      <c r="DWZ2511" s="187"/>
      <c r="DXA2511" s="204"/>
      <c r="DXB2511" s="272"/>
      <c r="DXC2511" s="207"/>
      <c r="DXD2511" s="238"/>
      <c r="DXE2511" s="207"/>
      <c r="DXF2511" s="207"/>
      <c r="DXG2511" s="187"/>
      <c r="DXH2511" s="187"/>
      <c r="DXI2511" s="204"/>
      <c r="DXJ2511" s="272"/>
      <c r="DXK2511" s="207"/>
      <c r="DXL2511" s="238"/>
      <c r="DXM2511" s="207"/>
      <c r="DXN2511" s="207"/>
      <c r="DXO2511" s="187"/>
      <c r="DXP2511" s="187"/>
      <c r="DXQ2511" s="204"/>
      <c r="DXR2511" s="272"/>
      <c r="DXS2511" s="207"/>
      <c r="DXT2511" s="238"/>
      <c r="DXU2511" s="207"/>
      <c r="DXV2511" s="207"/>
      <c r="DXW2511" s="187"/>
      <c r="DXX2511" s="187"/>
      <c r="DXY2511" s="204"/>
      <c r="DXZ2511" s="272"/>
      <c r="DYA2511" s="207"/>
      <c r="DYB2511" s="238"/>
      <c r="DYC2511" s="207"/>
      <c r="DYD2511" s="207"/>
      <c r="DYE2511" s="187"/>
      <c r="DYF2511" s="187"/>
      <c r="DYG2511" s="204"/>
      <c r="DYH2511" s="272"/>
      <c r="DYI2511" s="207"/>
      <c r="DYJ2511" s="238"/>
      <c r="DYK2511" s="207"/>
      <c r="DYL2511" s="207"/>
      <c r="DYM2511" s="187"/>
      <c r="DYN2511" s="187"/>
      <c r="DYO2511" s="204"/>
      <c r="DYP2511" s="272"/>
      <c r="DYQ2511" s="207"/>
      <c r="DYR2511" s="238"/>
      <c r="DYS2511" s="207"/>
      <c r="DYT2511" s="207"/>
      <c r="DYU2511" s="187"/>
      <c r="DYV2511" s="187"/>
      <c r="DYW2511" s="204"/>
      <c r="DYX2511" s="272"/>
      <c r="DYY2511" s="207"/>
      <c r="DYZ2511" s="238"/>
      <c r="DZA2511" s="207"/>
      <c r="DZB2511" s="207"/>
      <c r="DZC2511" s="187"/>
      <c r="DZD2511" s="187"/>
      <c r="DZE2511" s="204"/>
      <c r="DZF2511" s="272"/>
      <c r="DZG2511" s="207"/>
      <c r="DZH2511" s="238"/>
      <c r="DZI2511" s="207"/>
      <c r="DZJ2511" s="207"/>
      <c r="DZK2511" s="187"/>
      <c r="DZL2511" s="187"/>
      <c r="DZM2511" s="204"/>
      <c r="DZN2511" s="272"/>
      <c r="DZO2511" s="207"/>
      <c r="DZP2511" s="238"/>
      <c r="DZQ2511" s="207"/>
      <c r="DZR2511" s="207"/>
      <c r="DZS2511" s="187"/>
      <c r="DZT2511" s="187"/>
      <c r="DZU2511" s="204"/>
      <c r="DZV2511" s="272"/>
      <c r="DZW2511" s="207"/>
      <c r="DZX2511" s="238"/>
      <c r="DZY2511" s="207"/>
      <c r="DZZ2511" s="207"/>
      <c r="EAA2511" s="187"/>
      <c r="EAB2511" s="187"/>
      <c r="EAC2511" s="204"/>
      <c r="EAD2511" s="272"/>
      <c r="EAE2511" s="207"/>
      <c r="EAF2511" s="238"/>
      <c r="EAG2511" s="207"/>
      <c r="EAH2511" s="207"/>
      <c r="EAI2511" s="187"/>
      <c r="EAJ2511" s="187"/>
      <c r="EAK2511" s="204"/>
      <c r="EAL2511" s="272"/>
      <c r="EAM2511" s="207"/>
      <c r="EAN2511" s="238"/>
      <c r="EAO2511" s="207"/>
      <c r="EAP2511" s="207"/>
      <c r="EAQ2511" s="187"/>
      <c r="EAR2511" s="187"/>
      <c r="EAS2511" s="204"/>
      <c r="EAT2511" s="272"/>
      <c r="EAU2511" s="207"/>
      <c r="EAV2511" s="238"/>
      <c r="EAW2511" s="207"/>
      <c r="EAX2511" s="207"/>
      <c r="EAY2511" s="187"/>
      <c r="EAZ2511" s="187"/>
      <c r="EBA2511" s="204"/>
      <c r="EBB2511" s="272"/>
      <c r="EBC2511" s="207"/>
      <c r="EBD2511" s="238"/>
      <c r="EBE2511" s="207"/>
      <c r="EBF2511" s="207"/>
      <c r="EBG2511" s="187"/>
      <c r="EBH2511" s="187"/>
      <c r="EBI2511" s="204"/>
      <c r="EBJ2511" s="272"/>
      <c r="EBK2511" s="207"/>
      <c r="EBL2511" s="238"/>
      <c r="EBM2511" s="207"/>
      <c r="EBN2511" s="207"/>
      <c r="EBO2511" s="187"/>
      <c r="EBP2511" s="187"/>
      <c r="EBQ2511" s="204"/>
      <c r="EBR2511" s="272"/>
      <c r="EBS2511" s="207"/>
      <c r="EBT2511" s="238"/>
      <c r="EBU2511" s="207"/>
      <c r="EBV2511" s="207"/>
      <c r="EBW2511" s="187"/>
      <c r="EBX2511" s="187"/>
      <c r="EBY2511" s="204"/>
      <c r="EBZ2511" s="272"/>
      <c r="ECA2511" s="207"/>
      <c r="ECB2511" s="238"/>
      <c r="ECC2511" s="207"/>
      <c r="ECD2511" s="207"/>
      <c r="ECE2511" s="187"/>
      <c r="ECF2511" s="187"/>
      <c r="ECG2511" s="204"/>
      <c r="ECH2511" s="272"/>
      <c r="ECI2511" s="207"/>
      <c r="ECJ2511" s="238"/>
      <c r="ECK2511" s="207"/>
      <c r="ECL2511" s="207"/>
      <c r="ECM2511" s="187"/>
      <c r="ECN2511" s="187"/>
      <c r="ECO2511" s="204"/>
      <c r="ECP2511" s="272"/>
      <c r="ECQ2511" s="207"/>
      <c r="ECR2511" s="238"/>
      <c r="ECS2511" s="207"/>
      <c r="ECT2511" s="207"/>
      <c r="ECU2511" s="187"/>
      <c r="ECV2511" s="187"/>
      <c r="ECW2511" s="204"/>
      <c r="ECX2511" s="272"/>
      <c r="ECY2511" s="207"/>
      <c r="ECZ2511" s="238"/>
      <c r="EDA2511" s="207"/>
      <c r="EDB2511" s="207"/>
      <c r="EDC2511" s="187"/>
      <c r="EDD2511" s="187"/>
      <c r="EDE2511" s="204"/>
      <c r="EDF2511" s="272"/>
      <c r="EDG2511" s="207"/>
      <c r="EDH2511" s="238"/>
      <c r="EDI2511" s="207"/>
      <c r="EDJ2511" s="207"/>
      <c r="EDK2511" s="187"/>
      <c r="EDL2511" s="187"/>
      <c r="EDM2511" s="204"/>
      <c r="EDN2511" s="272"/>
      <c r="EDO2511" s="207"/>
      <c r="EDP2511" s="238"/>
      <c r="EDQ2511" s="207"/>
      <c r="EDR2511" s="207"/>
      <c r="EDS2511" s="187"/>
      <c r="EDT2511" s="187"/>
      <c r="EDU2511" s="204"/>
      <c r="EDV2511" s="272"/>
      <c r="EDW2511" s="207"/>
      <c r="EDX2511" s="238"/>
      <c r="EDY2511" s="207"/>
      <c r="EDZ2511" s="207"/>
      <c r="EEA2511" s="187"/>
      <c r="EEB2511" s="187"/>
      <c r="EEC2511" s="204"/>
      <c r="EED2511" s="272"/>
      <c r="EEE2511" s="207"/>
      <c r="EEF2511" s="238"/>
      <c r="EEG2511" s="207"/>
      <c r="EEH2511" s="207"/>
      <c r="EEI2511" s="187"/>
      <c r="EEJ2511" s="187"/>
      <c r="EEK2511" s="204"/>
      <c r="EEL2511" s="272"/>
      <c r="EEM2511" s="207"/>
      <c r="EEN2511" s="238"/>
      <c r="EEO2511" s="207"/>
      <c r="EEP2511" s="207"/>
      <c r="EEQ2511" s="187"/>
      <c r="EER2511" s="187"/>
      <c r="EES2511" s="204"/>
      <c r="EET2511" s="272"/>
      <c r="EEU2511" s="207"/>
      <c r="EEV2511" s="238"/>
      <c r="EEW2511" s="207"/>
      <c r="EEX2511" s="207"/>
      <c r="EEY2511" s="187"/>
      <c r="EEZ2511" s="187"/>
      <c r="EFA2511" s="204"/>
      <c r="EFB2511" s="272"/>
      <c r="EFC2511" s="207"/>
      <c r="EFD2511" s="238"/>
      <c r="EFE2511" s="207"/>
      <c r="EFF2511" s="207"/>
      <c r="EFG2511" s="187"/>
      <c r="EFH2511" s="187"/>
      <c r="EFI2511" s="204"/>
      <c r="EFJ2511" s="272"/>
      <c r="EFK2511" s="207"/>
      <c r="EFL2511" s="238"/>
      <c r="EFM2511" s="207"/>
      <c r="EFN2511" s="207"/>
      <c r="EFO2511" s="187"/>
      <c r="EFP2511" s="187"/>
      <c r="EFQ2511" s="204"/>
      <c r="EFR2511" s="272"/>
      <c r="EFS2511" s="207"/>
      <c r="EFT2511" s="238"/>
      <c r="EFU2511" s="207"/>
      <c r="EFV2511" s="207"/>
      <c r="EFW2511" s="187"/>
      <c r="EFX2511" s="187"/>
      <c r="EFY2511" s="204"/>
      <c r="EFZ2511" s="272"/>
      <c r="EGA2511" s="207"/>
      <c r="EGB2511" s="238"/>
      <c r="EGC2511" s="207"/>
      <c r="EGD2511" s="207"/>
      <c r="EGE2511" s="187"/>
      <c r="EGF2511" s="187"/>
      <c r="EGG2511" s="204"/>
      <c r="EGH2511" s="272"/>
      <c r="EGI2511" s="207"/>
      <c r="EGJ2511" s="238"/>
      <c r="EGK2511" s="207"/>
      <c r="EGL2511" s="207"/>
      <c r="EGM2511" s="187"/>
      <c r="EGN2511" s="187"/>
      <c r="EGO2511" s="204"/>
      <c r="EGP2511" s="272"/>
      <c r="EGQ2511" s="207"/>
      <c r="EGR2511" s="238"/>
      <c r="EGS2511" s="207"/>
      <c r="EGT2511" s="207"/>
      <c r="EGU2511" s="187"/>
      <c r="EGV2511" s="187"/>
      <c r="EGW2511" s="204"/>
      <c r="EGX2511" s="272"/>
      <c r="EGY2511" s="207"/>
      <c r="EGZ2511" s="238"/>
      <c r="EHA2511" s="207"/>
      <c r="EHB2511" s="207"/>
      <c r="EHC2511" s="187"/>
      <c r="EHD2511" s="187"/>
      <c r="EHE2511" s="204"/>
      <c r="EHF2511" s="272"/>
      <c r="EHG2511" s="207"/>
      <c r="EHH2511" s="238"/>
      <c r="EHI2511" s="207"/>
      <c r="EHJ2511" s="207"/>
      <c r="EHK2511" s="187"/>
      <c r="EHL2511" s="187"/>
      <c r="EHM2511" s="204"/>
      <c r="EHN2511" s="272"/>
      <c r="EHO2511" s="207"/>
      <c r="EHP2511" s="238"/>
      <c r="EHQ2511" s="207"/>
      <c r="EHR2511" s="207"/>
      <c r="EHS2511" s="187"/>
      <c r="EHT2511" s="187"/>
      <c r="EHU2511" s="204"/>
      <c r="EHV2511" s="272"/>
      <c r="EHW2511" s="207"/>
      <c r="EHX2511" s="238"/>
      <c r="EHY2511" s="207"/>
      <c r="EHZ2511" s="207"/>
      <c r="EIA2511" s="187"/>
      <c r="EIB2511" s="187"/>
      <c r="EIC2511" s="204"/>
      <c r="EID2511" s="272"/>
      <c r="EIE2511" s="207"/>
      <c r="EIF2511" s="238"/>
      <c r="EIG2511" s="207"/>
      <c r="EIH2511" s="207"/>
      <c r="EII2511" s="187"/>
      <c r="EIJ2511" s="187"/>
      <c r="EIK2511" s="204"/>
      <c r="EIL2511" s="272"/>
      <c r="EIM2511" s="207"/>
      <c r="EIN2511" s="238"/>
      <c r="EIO2511" s="207"/>
      <c r="EIP2511" s="207"/>
      <c r="EIQ2511" s="187"/>
      <c r="EIR2511" s="187"/>
      <c r="EIS2511" s="204"/>
      <c r="EIT2511" s="272"/>
      <c r="EIU2511" s="207"/>
      <c r="EIV2511" s="238"/>
      <c r="EIW2511" s="207"/>
      <c r="EIX2511" s="207"/>
      <c r="EIY2511" s="187"/>
      <c r="EIZ2511" s="187"/>
      <c r="EJA2511" s="204"/>
      <c r="EJB2511" s="272"/>
      <c r="EJC2511" s="207"/>
      <c r="EJD2511" s="238"/>
      <c r="EJE2511" s="207"/>
      <c r="EJF2511" s="207"/>
      <c r="EJG2511" s="187"/>
      <c r="EJH2511" s="187"/>
      <c r="EJI2511" s="204"/>
      <c r="EJJ2511" s="272"/>
      <c r="EJK2511" s="207"/>
      <c r="EJL2511" s="238"/>
      <c r="EJM2511" s="207"/>
      <c r="EJN2511" s="207"/>
      <c r="EJO2511" s="187"/>
      <c r="EJP2511" s="187"/>
      <c r="EJQ2511" s="204"/>
      <c r="EJR2511" s="272"/>
      <c r="EJS2511" s="207"/>
      <c r="EJT2511" s="238"/>
      <c r="EJU2511" s="207"/>
      <c r="EJV2511" s="207"/>
      <c r="EJW2511" s="187"/>
      <c r="EJX2511" s="187"/>
      <c r="EJY2511" s="204"/>
      <c r="EJZ2511" s="272"/>
      <c r="EKA2511" s="207"/>
      <c r="EKB2511" s="238"/>
      <c r="EKC2511" s="207"/>
      <c r="EKD2511" s="207"/>
      <c r="EKE2511" s="187"/>
      <c r="EKF2511" s="187"/>
      <c r="EKG2511" s="204"/>
      <c r="EKH2511" s="272"/>
      <c r="EKI2511" s="207"/>
      <c r="EKJ2511" s="238"/>
      <c r="EKK2511" s="207"/>
      <c r="EKL2511" s="207"/>
      <c r="EKM2511" s="187"/>
      <c r="EKN2511" s="187"/>
      <c r="EKO2511" s="204"/>
      <c r="EKP2511" s="272"/>
      <c r="EKQ2511" s="207"/>
      <c r="EKR2511" s="238"/>
      <c r="EKS2511" s="207"/>
      <c r="EKT2511" s="207"/>
      <c r="EKU2511" s="187"/>
      <c r="EKV2511" s="187"/>
      <c r="EKW2511" s="204"/>
      <c r="EKX2511" s="272"/>
      <c r="EKY2511" s="207"/>
      <c r="EKZ2511" s="238"/>
      <c r="ELA2511" s="207"/>
      <c r="ELB2511" s="207"/>
      <c r="ELC2511" s="187"/>
      <c r="ELD2511" s="187"/>
      <c r="ELE2511" s="204"/>
      <c r="ELF2511" s="272"/>
      <c r="ELG2511" s="207"/>
      <c r="ELH2511" s="238"/>
      <c r="ELI2511" s="207"/>
      <c r="ELJ2511" s="207"/>
      <c r="ELK2511" s="187"/>
      <c r="ELL2511" s="187"/>
      <c r="ELM2511" s="204"/>
      <c r="ELN2511" s="272"/>
      <c r="ELO2511" s="207"/>
      <c r="ELP2511" s="238"/>
      <c r="ELQ2511" s="207"/>
      <c r="ELR2511" s="207"/>
      <c r="ELS2511" s="187"/>
      <c r="ELT2511" s="187"/>
      <c r="ELU2511" s="204"/>
      <c r="ELV2511" s="272"/>
      <c r="ELW2511" s="207"/>
      <c r="ELX2511" s="238"/>
      <c r="ELY2511" s="207"/>
      <c r="ELZ2511" s="207"/>
      <c r="EMA2511" s="187"/>
      <c r="EMB2511" s="187"/>
      <c r="EMC2511" s="204"/>
      <c r="EMD2511" s="272"/>
      <c r="EME2511" s="207"/>
      <c r="EMF2511" s="238"/>
      <c r="EMG2511" s="207"/>
      <c r="EMH2511" s="207"/>
      <c r="EMI2511" s="187"/>
      <c r="EMJ2511" s="187"/>
      <c r="EMK2511" s="204"/>
      <c r="EML2511" s="272"/>
      <c r="EMM2511" s="207"/>
      <c r="EMN2511" s="238"/>
      <c r="EMO2511" s="207"/>
      <c r="EMP2511" s="207"/>
      <c r="EMQ2511" s="187"/>
      <c r="EMR2511" s="187"/>
      <c r="EMS2511" s="204"/>
      <c r="EMT2511" s="272"/>
      <c r="EMU2511" s="207"/>
      <c r="EMV2511" s="238"/>
      <c r="EMW2511" s="207"/>
      <c r="EMX2511" s="207"/>
      <c r="EMY2511" s="187"/>
      <c r="EMZ2511" s="187"/>
      <c r="ENA2511" s="204"/>
      <c r="ENB2511" s="272"/>
      <c r="ENC2511" s="207"/>
      <c r="END2511" s="238"/>
      <c r="ENE2511" s="207"/>
      <c r="ENF2511" s="207"/>
      <c r="ENG2511" s="187"/>
      <c r="ENH2511" s="187"/>
      <c r="ENI2511" s="204"/>
      <c r="ENJ2511" s="272"/>
      <c r="ENK2511" s="207"/>
      <c r="ENL2511" s="238"/>
      <c r="ENM2511" s="207"/>
      <c r="ENN2511" s="207"/>
      <c r="ENO2511" s="187"/>
      <c r="ENP2511" s="187"/>
      <c r="ENQ2511" s="204"/>
      <c r="ENR2511" s="272"/>
      <c r="ENS2511" s="207"/>
      <c r="ENT2511" s="238"/>
      <c r="ENU2511" s="207"/>
      <c r="ENV2511" s="207"/>
      <c r="ENW2511" s="187"/>
      <c r="ENX2511" s="187"/>
      <c r="ENY2511" s="204"/>
      <c r="ENZ2511" s="272"/>
      <c r="EOA2511" s="207"/>
      <c r="EOB2511" s="238"/>
      <c r="EOC2511" s="207"/>
      <c r="EOD2511" s="207"/>
      <c r="EOE2511" s="187"/>
      <c r="EOF2511" s="187"/>
      <c r="EOG2511" s="204"/>
      <c r="EOH2511" s="272"/>
      <c r="EOI2511" s="207"/>
      <c r="EOJ2511" s="238"/>
      <c r="EOK2511" s="207"/>
      <c r="EOL2511" s="207"/>
      <c r="EOM2511" s="187"/>
      <c r="EON2511" s="187"/>
      <c r="EOO2511" s="204"/>
      <c r="EOP2511" s="272"/>
      <c r="EOQ2511" s="207"/>
      <c r="EOR2511" s="238"/>
      <c r="EOS2511" s="207"/>
      <c r="EOT2511" s="207"/>
      <c r="EOU2511" s="187"/>
      <c r="EOV2511" s="187"/>
      <c r="EOW2511" s="204"/>
      <c r="EOX2511" s="272"/>
      <c r="EOY2511" s="207"/>
      <c r="EOZ2511" s="238"/>
      <c r="EPA2511" s="207"/>
      <c r="EPB2511" s="207"/>
      <c r="EPC2511" s="187"/>
      <c r="EPD2511" s="187"/>
      <c r="EPE2511" s="204"/>
      <c r="EPF2511" s="272"/>
      <c r="EPG2511" s="207"/>
      <c r="EPH2511" s="238"/>
      <c r="EPI2511" s="207"/>
      <c r="EPJ2511" s="207"/>
      <c r="EPK2511" s="187"/>
      <c r="EPL2511" s="187"/>
      <c r="EPM2511" s="204"/>
      <c r="EPN2511" s="272"/>
      <c r="EPO2511" s="207"/>
      <c r="EPP2511" s="238"/>
      <c r="EPQ2511" s="207"/>
      <c r="EPR2511" s="207"/>
      <c r="EPS2511" s="187"/>
      <c r="EPT2511" s="187"/>
      <c r="EPU2511" s="204"/>
      <c r="EPV2511" s="272"/>
      <c r="EPW2511" s="207"/>
      <c r="EPX2511" s="238"/>
      <c r="EPY2511" s="207"/>
      <c r="EPZ2511" s="207"/>
      <c r="EQA2511" s="187"/>
      <c r="EQB2511" s="187"/>
      <c r="EQC2511" s="204"/>
      <c r="EQD2511" s="272"/>
      <c r="EQE2511" s="207"/>
      <c r="EQF2511" s="238"/>
      <c r="EQG2511" s="207"/>
      <c r="EQH2511" s="207"/>
      <c r="EQI2511" s="187"/>
      <c r="EQJ2511" s="187"/>
      <c r="EQK2511" s="204"/>
      <c r="EQL2511" s="272"/>
      <c r="EQM2511" s="207"/>
      <c r="EQN2511" s="238"/>
      <c r="EQO2511" s="207"/>
      <c r="EQP2511" s="207"/>
      <c r="EQQ2511" s="187"/>
      <c r="EQR2511" s="187"/>
      <c r="EQS2511" s="204"/>
      <c r="EQT2511" s="272"/>
      <c r="EQU2511" s="207"/>
      <c r="EQV2511" s="238"/>
      <c r="EQW2511" s="207"/>
      <c r="EQX2511" s="207"/>
      <c r="EQY2511" s="187"/>
      <c r="EQZ2511" s="187"/>
      <c r="ERA2511" s="204"/>
      <c r="ERB2511" s="272"/>
      <c r="ERC2511" s="207"/>
      <c r="ERD2511" s="238"/>
      <c r="ERE2511" s="207"/>
      <c r="ERF2511" s="207"/>
      <c r="ERG2511" s="187"/>
      <c r="ERH2511" s="187"/>
      <c r="ERI2511" s="204"/>
      <c r="ERJ2511" s="272"/>
      <c r="ERK2511" s="207"/>
      <c r="ERL2511" s="238"/>
      <c r="ERM2511" s="207"/>
      <c r="ERN2511" s="207"/>
      <c r="ERO2511" s="187"/>
      <c r="ERP2511" s="187"/>
      <c r="ERQ2511" s="204"/>
      <c r="ERR2511" s="272"/>
      <c r="ERS2511" s="207"/>
      <c r="ERT2511" s="238"/>
      <c r="ERU2511" s="207"/>
      <c r="ERV2511" s="207"/>
      <c r="ERW2511" s="187"/>
      <c r="ERX2511" s="187"/>
      <c r="ERY2511" s="204"/>
      <c r="ERZ2511" s="272"/>
      <c r="ESA2511" s="207"/>
      <c r="ESB2511" s="238"/>
      <c r="ESC2511" s="207"/>
      <c r="ESD2511" s="207"/>
      <c r="ESE2511" s="187"/>
      <c r="ESF2511" s="187"/>
      <c r="ESG2511" s="204"/>
      <c r="ESH2511" s="272"/>
      <c r="ESI2511" s="207"/>
      <c r="ESJ2511" s="238"/>
      <c r="ESK2511" s="207"/>
      <c r="ESL2511" s="207"/>
      <c r="ESM2511" s="187"/>
      <c r="ESN2511" s="187"/>
      <c r="ESO2511" s="204"/>
      <c r="ESP2511" s="272"/>
      <c r="ESQ2511" s="207"/>
      <c r="ESR2511" s="238"/>
      <c r="ESS2511" s="207"/>
      <c r="EST2511" s="207"/>
      <c r="ESU2511" s="187"/>
      <c r="ESV2511" s="187"/>
      <c r="ESW2511" s="204"/>
      <c r="ESX2511" s="272"/>
      <c r="ESY2511" s="207"/>
      <c r="ESZ2511" s="238"/>
      <c r="ETA2511" s="207"/>
      <c r="ETB2511" s="207"/>
      <c r="ETC2511" s="187"/>
      <c r="ETD2511" s="187"/>
      <c r="ETE2511" s="204"/>
      <c r="ETF2511" s="272"/>
      <c r="ETG2511" s="207"/>
      <c r="ETH2511" s="238"/>
      <c r="ETI2511" s="207"/>
      <c r="ETJ2511" s="207"/>
      <c r="ETK2511" s="187"/>
      <c r="ETL2511" s="187"/>
      <c r="ETM2511" s="204"/>
      <c r="ETN2511" s="272"/>
      <c r="ETO2511" s="207"/>
      <c r="ETP2511" s="238"/>
      <c r="ETQ2511" s="207"/>
      <c r="ETR2511" s="207"/>
      <c r="ETS2511" s="187"/>
      <c r="ETT2511" s="187"/>
      <c r="ETU2511" s="204"/>
      <c r="ETV2511" s="272"/>
      <c r="ETW2511" s="207"/>
      <c r="ETX2511" s="238"/>
      <c r="ETY2511" s="207"/>
      <c r="ETZ2511" s="207"/>
      <c r="EUA2511" s="187"/>
      <c r="EUB2511" s="187"/>
      <c r="EUC2511" s="204"/>
      <c r="EUD2511" s="272"/>
      <c r="EUE2511" s="207"/>
      <c r="EUF2511" s="238"/>
      <c r="EUG2511" s="207"/>
      <c r="EUH2511" s="207"/>
      <c r="EUI2511" s="187"/>
      <c r="EUJ2511" s="187"/>
      <c r="EUK2511" s="204"/>
      <c r="EUL2511" s="272"/>
      <c r="EUM2511" s="207"/>
      <c r="EUN2511" s="238"/>
      <c r="EUO2511" s="207"/>
      <c r="EUP2511" s="207"/>
      <c r="EUQ2511" s="187"/>
      <c r="EUR2511" s="187"/>
      <c r="EUS2511" s="204"/>
      <c r="EUT2511" s="272"/>
      <c r="EUU2511" s="207"/>
      <c r="EUV2511" s="238"/>
      <c r="EUW2511" s="207"/>
      <c r="EUX2511" s="207"/>
      <c r="EUY2511" s="187"/>
      <c r="EUZ2511" s="187"/>
      <c r="EVA2511" s="204"/>
      <c r="EVB2511" s="272"/>
      <c r="EVC2511" s="207"/>
      <c r="EVD2511" s="238"/>
      <c r="EVE2511" s="207"/>
      <c r="EVF2511" s="207"/>
      <c r="EVG2511" s="187"/>
      <c r="EVH2511" s="187"/>
      <c r="EVI2511" s="204"/>
      <c r="EVJ2511" s="272"/>
      <c r="EVK2511" s="207"/>
      <c r="EVL2511" s="238"/>
      <c r="EVM2511" s="207"/>
      <c r="EVN2511" s="207"/>
      <c r="EVO2511" s="187"/>
      <c r="EVP2511" s="187"/>
      <c r="EVQ2511" s="204"/>
      <c r="EVR2511" s="272"/>
      <c r="EVS2511" s="207"/>
      <c r="EVT2511" s="238"/>
      <c r="EVU2511" s="207"/>
      <c r="EVV2511" s="207"/>
      <c r="EVW2511" s="187"/>
      <c r="EVX2511" s="187"/>
      <c r="EVY2511" s="204"/>
      <c r="EVZ2511" s="272"/>
      <c r="EWA2511" s="207"/>
      <c r="EWB2511" s="238"/>
      <c r="EWC2511" s="207"/>
      <c r="EWD2511" s="207"/>
      <c r="EWE2511" s="187"/>
      <c r="EWF2511" s="187"/>
      <c r="EWG2511" s="204"/>
      <c r="EWH2511" s="272"/>
      <c r="EWI2511" s="207"/>
      <c r="EWJ2511" s="238"/>
      <c r="EWK2511" s="207"/>
      <c r="EWL2511" s="207"/>
      <c r="EWM2511" s="187"/>
      <c r="EWN2511" s="187"/>
      <c r="EWO2511" s="204"/>
      <c r="EWP2511" s="272"/>
      <c r="EWQ2511" s="207"/>
      <c r="EWR2511" s="238"/>
      <c r="EWS2511" s="207"/>
      <c r="EWT2511" s="207"/>
      <c r="EWU2511" s="187"/>
      <c r="EWV2511" s="187"/>
      <c r="EWW2511" s="204"/>
      <c r="EWX2511" s="272"/>
      <c r="EWY2511" s="207"/>
      <c r="EWZ2511" s="238"/>
      <c r="EXA2511" s="207"/>
      <c r="EXB2511" s="207"/>
      <c r="EXC2511" s="187"/>
      <c r="EXD2511" s="187"/>
      <c r="EXE2511" s="204"/>
      <c r="EXF2511" s="272"/>
      <c r="EXG2511" s="207"/>
      <c r="EXH2511" s="238"/>
      <c r="EXI2511" s="207"/>
      <c r="EXJ2511" s="207"/>
      <c r="EXK2511" s="187"/>
      <c r="EXL2511" s="187"/>
      <c r="EXM2511" s="204"/>
      <c r="EXN2511" s="272"/>
      <c r="EXO2511" s="207"/>
      <c r="EXP2511" s="238"/>
      <c r="EXQ2511" s="207"/>
      <c r="EXR2511" s="207"/>
      <c r="EXS2511" s="187"/>
      <c r="EXT2511" s="187"/>
      <c r="EXU2511" s="204"/>
      <c r="EXV2511" s="272"/>
      <c r="EXW2511" s="207"/>
      <c r="EXX2511" s="238"/>
      <c r="EXY2511" s="207"/>
      <c r="EXZ2511" s="207"/>
      <c r="EYA2511" s="187"/>
      <c r="EYB2511" s="187"/>
      <c r="EYC2511" s="204"/>
      <c r="EYD2511" s="272"/>
      <c r="EYE2511" s="207"/>
      <c r="EYF2511" s="238"/>
      <c r="EYG2511" s="207"/>
      <c r="EYH2511" s="207"/>
      <c r="EYI2511" s="187"/>
      <c r="EYJ2511" s="187"/>
      <c r="EYK2511" s="204"/>
      <c r="EYL2511" s="272"/>
      <c r="EYM2511" s="207"/>
      <c r="EYN2511" s="238"/>
      <c r="EYO2511" s="207"/>
      <c r="EYP2511" s="207"/>
      <c r="EYQ2511" s="187"/>
      <c r="EYR2511" s="187"/>
      <c r="EYS2511" s="204"/>
      <c r="EYT2511" s="272"/>
      <c r="EYU2511" s="207"/>
      <c r="EYV2511" s="238"/>
      <c r="EYW2511" s="207"/>
      <c r="EYX2511" s="207"/>
      <c r="EYY2511" s="187"/>
      <c r="EYZ2511" s="187"/>
      <c r="EZA2511" s="204"/>
      <c r="EZB2511" s="272"/>
      <c r="EZC2511" s="207"/>
      <c r="EZD2511" s="238"/>
      <c r="EZE2511" s="207"/>
      <c r="EZF2511" s="207"/>
      <c r="EZG2511" s="187"/>
      <c r="EZH2511" s="187"/>
      <c r="EZI2511" s="204"/>
      <c r="EZJ2511" s="272"/>
      <c r="EZK2511" s="207"/>
      <c r="EZL2511" s="238"/>
      <c r="EZM2511" s="207"/>
      <c r="EZN2511" s="207"/>
      <c r="EZO2511" s="187"/>
      <c r="EZP2511" s="187"/>
      <c r="EZQ2511" s="204"/>
      <c r="EZR2511" s="272"/>
      <c r="EZS2511" s="207"/>
      <c r="EZT2511" s="238"/>
      <c r="EZU2511" s="207"/>
      <c r="EZV2511" s="207"/>
      <c r="EZW2511" s="187"/>
      <c r="EZX2511" s="187"/>
      <c r="EZY2511" s="204"/>
      <c r="EZZ2511" s="272"/>
      <c r="FAA2511" s="207"/>
      <c r="FAB2511" s="238"/>
      <c r="FAC2511" s="207"/>
      <c r="FAD2511" s="207"/>
      <c r="FAE2511" s="187"/>
      <c r="FAF2511" s="187"/>
      <c r="FAG2511" s="204"/>
      <c r="FAH2511" s="272"/>
      <c r="FAI2511" s="207"/>
      <c r="FAJ2511" s="238"/>
      <c r="FAK2511" s="207"/>
      <c r="FAL2511" s="207"/>
      <c r="FAM2511" s="187"/>
      <c r="FAN2511" s="187"/>
      <c r="FAO2511" s="204"/>
      <c r="FAP2511" s="272"/>
      <c r="FAQ2511" s="207"/>
      <c r="FAR2511" s="238"/>
      <c r="FAS2511" s="207"/>
      <c r="FAT2511" s="207"/>
      <c r="FAU2511" s="187"/>
      <c r="FAV2511" s="187"/>
      <c r="FAW2511" s="204"/>
      <c r="FAX2511" s="272"/>
      <c r="FAY2511" s="207"/>
      <c r="FAZ2511" s="238"/>
      <c r="FBA2511" s="207"/>
      <c r="FBB2511" s="207"/>
      <c r="FBC2511" s="187"/>
      <c r="FBD2511" s="187"/>
      <c r="FBE2511" s="204"/>
      <c r="FBF2511" s="272"/>
      <c r="FBG2511" s="207"/>
      <c r="FBH2511" s="238"/>
      <c r="FBI2511" s="207"/>
      <c r="FBJ2511" s="207"/>
      <c r="FBK2511" s="187"/>
      <c r="FBL2511" s="187"/>
      <c r="FBM2511" s="204"/>
      <c r="FBN2511" s="272"/>
      <c r="FBO2511" s="207"/>
      <c r="FBP2511" s="238"/>
      <c r="FBQ2511" s="207"/>
      <c r="FBR2511" s="207"/>
      <c r="FBS2511" s="187"/>
      <c r="FBT2511" s="187"/>
      <c r="FBU2511" s="204"/>
      <c r="FBV2511" s="272"/>
      <c r="FBW2511" s="207"/>
      <c r="FBX2511" s="238"/>
      <c r="FBY2511" s="207"/>
      <c r="FBZ2511" s="207"/>
      <c r="FCA2511" s="187"/>
      <c r="FCB2511" s="187"/>
      <c r="FCC2511" s="204"/>
      <c r="FCD2511" s="272"/>
      <c r="FCE2511" s="207"/>
      <c r="FCF2511" s="238"/>
      <c r="FCG2511" s="207"/>
      <c r="FCH2511" s="207"/>
      <c r="FCI2511" s="187"/>
      <c r="FCJ2511" s="187"/>
      <c r="FCK2511" s="204"/>
      <c r="FCL2511" s="272"/>
      <c r="FCM2511" s="207"/>
      <c r="FCN2511" s="238"/>
      <c r="FCO2511" s="207"/>
      <c r="FCP2511" s="207"/>
      <c r="FCQ2511" s="187"/>
      <c r="FCR2511" s="187"/>
      <c r="FCS2511" s="204"/>
      <c r="FCT2511" s="272"/>
      <c r="FCU2511" s="207"/>
      <c r="FCV2511" s="238"/>
      <c r="FCW2511" s="207"/>
      <c r="FCX2511" s="207"/>
      <c r="FCY2511" s="187"/>
      <c r="FCZ2511" s="187"/>
      <c r="FDA2511" s="204"/>
      <c r="FDB2511" s="272"/>
      <c r="FDC2511" s="207"/>
      <c r="FDD2511" s="238"/>
      <c r="FDE2511" s="207"/>
      <c r="FDF2511" s="207"/>
      <c r="FDG2511" s="187"/>
      <c r="FDH2511" s="187"/>
      <c r="FDI2511" s="204"/>
      <c r="FDJ2511" s="272"/>
      <c r="FDK2511" s="207"/>
      <c r="FDL2511" s="238"/>
      <c r="FDM2511" s="207"/>
      <c r="FDN2511" s="207"/>
      <c r="FDO2511" s="187"/>
      <c r="FDP2511" s="187"/>
      <c r="FDQ2511" s="204"/>
      <c r="FDR2511" s="272"/>
      <c r="FDS2511" s="207"/>
      <c r="FDT2511" s="238"/>
      <c r="FDU2511" s="207"/>
      <c r="FDV2511" s="207"/>
      <c r="FDW2511" s="187"/>
      <c r="FDX2511" s="187"/>
      <c r="FDY2511" s="204"/>
      <c r="FDZ2511" s="272"/>
      <c r="FEA2511" s="207"/>
      <c r="FEB2511" s="238"/>
      <c r="FEC2511" s="207"/>
      <c r="FED2511" s="207"/>
      <c r="FEE2511" s="187"/>
      <c r="FEF2511" s="187"/>
      <c r="FEG2511" s="204"/>
      <c r="FEH2511" s="272"/>
      <c r="FEI2511" s="207"/>
      <c r="FEJ2511" s="238"/>
      <c r="FEK2511" s="207"/>
      <c r="FEL2511" s="207"/>
      <c r="FEM2511" s="187"/>
      <c r="FEN2511" s="187"/>
      <c r="FEO2511" s="204"/>
      <c r="FEP2511" s="272"/>
      <c r="FEQ2511" s="207"/>
      <c r="FER2511" s="238"/>
      <c r="FES2511" s="207"/>
      <c r="FET2511" s="207"/>
      <c r="FEU2511" s="187"/>
      <c r="FEV2511" s="187"/>
      <c r="FEW2511" s="204"/>
      <c r="FEX2511" s="272"/>
      <c r="FEY2511" s="207"/>
      <c r="FEZ2511" s="238"/>
      <c r="FFA2511" s="207"/>
      <c r="FFB2511" s="207"/>
      <c r="FFC2511" s="187"/>
      <c r="FFD2511" s="187"/>
      <c r="FFE2511" s="204"/>
      <c r="FFF2511" s="272"/>
      <c r="FFG2511" s="207"/>
      <c r="FFH2511" s="238"/>
      <c r="FFI2511" s="207"/>
      <c r="FFJ2511" s="207"/>
      <c r="FFK2511" s="187"/>
      <c r="FFL2511" s="187"/>
      <c r="FFM2511" s="204"/>
      <c r="FFN2511" s="272"/>
      <c r="FFO2511" s="207"/>
      <c r="FFP2511" s="238"/>
      <c r="FFQ2511" s="207"/>
      <c r="FFR2511" s="207"/>
      <c r="FFS2511" s="187"/>
      <c r="FFT2511" s="187"/>
      <c r="FFU2511" s="204"/>
      <c r="FFV2511" s="272"/>
      <c r="FFW2511" s="207"/>
      <c r="FFX2511" s="238"/>
      <c r="FFY2511" s="207"/>
      <c r="FFZ2511" s="207"/>
      <c r="FGA2511" s="187"/>
      <c r="FGB2511" s="187"/>
      <c r="FGC2511" s="204"/>
      <c r="FGD2511" s="272"/>
      <c r="FGE2511" s="207"/>
      <c r="FGF2511" s="238"/>
      <c r="FGG2511" s="207"/>
      <c r="FGH2511" s="207"/>
      <c r="FGI2511" s="187"/>
      <c r="FGJ2511" s="187"/>
      <c r="FGK2511" s="204"/>
      <c r="FGL2511" s="272"/>
      <c r="FGM2511" s="207"/>
      <c r="FGN2511" s="238"/>
      <c r="FGO2511" s="207"/>
      <c r="FGP2511" s="207"/>
      <c r="FGQ2511" s="187"/>
      <c r="FGR2511" s="187"/>
      <c r="FGS2511" s="204"/>
      <c r="FGT2511" s="272"/>
      <c r="FGU2511" s="207"/>
      <c r="FGV2511" s="238"/>
      <c r="FGW2511" s="207"/>
      <c r="FGX2511" s="207"/>
      <c r="FGY2511" s="187"/>
      <c r="FGZ2511" s="187"/>
      <c r="FHA2511" s="204"/>
      <c r="FHB2511" s="272"/>
      <c r="FHC2511" s="207"/>
      <c r="FHD2511" s="238"/>
      <c r="FHE2511" s="207"/>
      <c r="FHF2511" s="207"/>
      <c r="FHG2511" s="187"/>
      <c r="FHH2511" s="187"/>
      <c r="FHI2511" s="204"/>
      <c r="FHJ2511" s="272"/>
      <c r="FHK2511" s="207"/>
      <c r="FHL2511" s="238"/>
      <c r="FHM2511" s="207"/>
      <c r="FHN2511" s="207"/>
      <c r="FHO2511" s="187"/>
      <c r="FHP2511" s="187"/>
      <c r="FHQ2511" s="204"/>
      <c r="FHR2511" s="272"/>
      <c r="FHS2511" s="207"/>
      <c r="FHT2511" s="238"/>
      <c r="FHU2511" s="207"/>
      <c r="FHV2511" s="207"/>
      <c r="FHW2511" s="187"/>
      <c r="FHX2511" s="187"/>
      <c r="FHY2511" s="204"/>
      <c r="FHZ2511" s="272"/>
      <c r="FIA2511" s="207"/>
      <c r="FIB2511" s="238"/>
      <c r="FIC2511" s="207"/>
      <c r="FID2511" s="207"/>
      <c r="FIE2511" s="187"/>
      <c r="FIF2511" s="187"/>
      <c r="FIG2511" s="204"/>
      <c r="FIH2511" s="272"/>
      <c r="FII2511" s="207"/>
      <c r="FIJ2511" s="238"/>
      <c r="FIK2511" s="207"/>
      <c r="FIL2511" s="207"/>
      <c r="FIM2511" s="187"/>
      <c r="FIN2511" s="187"/>
      <c r="FIO2511" s="204"/>
      <c r="FIP2511" s="272"/>
      <c r="FIQ2511" s="207"/>
      <c r="FIR2511" s="238"/>
      <c r="FIS2511" s="207"/>
      <c r="FIT2511" s="207"/>
      <c r="FIU2511" s="187"/>
      <c r="FIV2511" s="187"/>
      <c r="FIW2511" s="204"/>
      <c r="FIX2511" s="272"/>
      <c r="FIY2511" s="207"/>
      <c r="FIZ2511" s="238"/>
      <c r="FJA2511" s="207"/>
      <c r="FJB2511" s="207"/>
      <c r="FJC2511" s="187"/>
      <c r="FJD2511" s="187"/>
      <c r="FJE2511" s="204"/>
      <c r="FJF2511" s="272"/>
      <c r="FJG2511" s="207"/>
      <c r="FJH2511" s="238"/>
      <c r="FJI2511" s="207"/>
      <c r="FJJ2511" s="207"/>
      <c r="FJK2511" s="187"/>
      <c r="FJL2511" s="187"/>
      <c r="FJM2511" s="204"/>
      <c r="FJN2511" s="272"/>
      <c r="FJO2511" s="207"/>
      <c r="FJP2511" s="238"/>
      <c r="FJQ2511" s="207"/>
      <c r="FJR2511" s="207"/>
      <c r="FJS2511" s="187"/>
      <c r="FJT2511" s="187"/>
      <c r="FJU2511" s="204"/>
      <c r="FJV2511" s="272"/>
      <c r="FJW2511" s="207"/>
      <c r="FJX2511" s="238"/>
      <c r="FJY2511" s="207"/>
      <c r="FJZ2511" s="207"/>
      <c r="FKA2511" s="187"/>
      <c r="FKB2511" s="187"/>
      <c r="FKC2511" s="204"/>
      <c r="FKD2511" s="272"/>
      <c r="FKE2511" s="207"/>
      <c r="FKF2511" s="238"/>
      <c r="FKG2511" s="207"/>
      <c r="FKH2511" s="207"/>
      <c r="FKI2511" s="187"/>
      <c r="FKJ2511" s="187"/>
      <c r="FKK2511" s="204"/>
      <c r="FKL2511" s="272"/>
      <c r="FKM2511" s="207"/>
      <c r="FKN2511" s="238"/>
      <c r="FKO2511" s="207"/>
      <c r="FKP2511" s="207"/>
      <c r="FKQ2511" s="187"/>
      <c r="FKR2511" s="187"/>
      <c r="FKS2511" s="204"/>
      <c r="FKT2511" s="272"/>
      <c r="FKU2511" s="207"/>
      <c r="FKV2511" s="238"/>
      <c r="FKW2511" s="207"/>
      <c r="FKX2511" s="207"/>
      <c r="FKY2511" s="187"/>
      <c r="FKZ2511" s="187"/>
      <c r="FLA2511" s="204"/>
      <c r="FLB2511" s="272"/>
      <c r="FLC2511" s="207"/>
      <c r="FLD2511" s="238"/>
      <c r="FLE2511" s="207"/>
      <c r="FLF2511" s="207"/>
      <c r="FLG2511" s="187"/>
      <c r="FLH2511" s="187"/>
      <c r="FLI2511" s="204"/>
      <c r="FLJ2511" s="272"/>
      <c r="FLK2511" s="207"/>
      <c r="FLL2511" s="238"/>
      <c r="FLM2511" s="207"/>
      <c r="FLN2511" s="207"/>
      <c r="FLO2511" s="187"/>
      <c r="FLP2511" s="187"/>
      <c r="FLQ2511" s="204"/>
      <c r="FLR2511" s="272"/>
      <c r="FLS2511" s="207"/>
      <c r="FLT2511" s="238"/>
      <c r="FLU2511" s="207"/>
      <c r="FLV2511" s="207"/>
      <c r="FLW2511" s="187"/>
      <c r="FLX2511" s="187"/>
      <c r="FLY2511" s="204"/>
      <c r="FLZ2511" s="272"/>
      <c r="FMA2511" s="207"/>
      <c r="FMB2511" s="238"/>
      <c r="FMC2511" s="207"/>
      <c r="FMD2511" s="207"/>
      <c r="FME2511" s="187"/>
      <c r="FMF2511" s="187"/>
      <c r="FMG2511" s="204"/>
      <c r="FMH2511" s="272"/>
      <c r="FMI2511" s="207"/>
      <c r="FMJ2511" s="238"/>
      <c r="FMK2511" s="207"/>
      <c r="FML2511" s="207"/>
      <c r="FMM2511" s="187"/>
      <c r="FMN2511" s="187"/>
      <c r="FMO2511" s="204"/>
      <c r="FMP2511" s="272"/>
      <c r="FMQ2511" s="207"/>
      <c r="FMR2511" s="238"/>
      <c r="FMS2511" s="207"/>
      <c r="FMT2511" s="207"/>
      <c r="FMU2511" s="187"/>
      <c r="FMV2511" s="187"/>
      <c r="FMW2511" s="204"/>
      <c r="FMX2511" s="272"/>
      <c r="FMY2511" s="207"/>
      <c r="FMZ2511" s="238"/>
      <c r="FNA2511" s="207"/>
      <c r="FNB2511" s="207"/>
      <c r="FNC2511" s="187"/>
      <c r="FND2511" s="187"/>
      <c r="FNE2511" s="204"/>
      <c r="FNF2511" s="272"/>
      <c r="FNG2511" s="207"/>
      <c r="FNH2511" s="238"/>
      <c r="FNI2511" s="207"/>
      <c r="FNJ2511" s="207"/>
      <c r="FNK2511" s="187"/>
      <c r="FNL2511" s="187"/>
      <c r="FNM2511" s="204"/>
      <c r="FNN2511" s="272"/>
      <c r="FNO2511" s="207"/>
      <c r="FNP2511" s="238"/>
      <c r="FNQ2511" s="207"/>
      <c r="FNR2511" s="207"/>
      <c r="FNS2511" s="187"/>
      <c r="FNT2511" s="187"/>
      <c r="FNU2511" s="204"/>
      <c r="FNV2511" s="272"/>
      <c r="FNW2511" s="207"/>
      <c r="FNX2511" s="238"/>
      <c r="FNY2511" s="207"/>
      <c r="FNZ2511" s="207"/>
      <c r="FOA2511" s="187"/>
      <c r="FOB2511" s="187"/>
      <c r="FOC2511" s="204"/>
      <c r="FOD2511" s="272"/>
      <c r="FOE2511" s="207"/>
      <c r="FOF2511" s="238"/>
      <c r="FOG2511" s="207"/>
      <c r="FOH2511" s="207"/>
      <c r="FOI2511" s="187"/>
      <c r="FOJ2511" s="187"/>
      <c r="FOK2511" s="204"/>
      <c r="FOL2511" s="272"/>
      <c r="FOM2511" s="207"/>
      <c r="FON2511" s="238"/>
      <c r="FOO2511" s="207"/>
      <c r="FOP2511" s="207"/>
      <c r="FOQ2511" s="187"/>
      <c r="FOR2511" s="187"/>
      <c r="FOS2511" s="204"/>
      <c r="FOT2511" s="272"/>
      <c r="FOU2511" s="207"/>
      <c r="FOV2511" s="238"/>
      <c r="FOW2511" s="207"/>
      <c r="FOX2511" s="207"/>
      <c r="FOY2511" s="187"/>
      <c r="FOZ2511" s="187"/>
      <c r="FPA2511" s="204"/>
      <c r="FPB2511" s="272"/>
      <c r="FPC2511" s="207"/>
      <c r="FPD2511" s="238"/>
      <c r="FPE2511" s="207"/>
      <c r="FPF2511" s="207"/>
      <c r="FPG2511" s="187"/>
      <c r="FPH2511" s="187"/>
      <c r="FPI2511" s="204"/>
      <c r="FPJ2511" s="272"/>
      <c r="FPK2511" s="207"/>
      <c r="FPL2511" s="238"/>
      <c r="FPM2511" s="207"/>
      <c r="FPN2511" s="207"/>
      <c r="FPO2511" s="187"/>
      <c r="FPP2511" s="187"/>
      <c r="FPQ2511" s="204"/>
      <c r="FPR2511" s="272"/>
      <c r="FPS2511" s="207"/>
      <c r="FPT2511" s="238"/>
      <c r="FPU2511" s="207"/>
      <c r="FPV2511" s="207"/>
      <c r="FPW2511" s="187"/>
      <c r="FPX2511" s="187"/>
      <c r="FPY2511" s="204"/>
      <c r="FPZ2511" s="272"/>
      <c r="FQA2511" s="207"/>
      <c r="FQB2511" s="238"/>
      <c r="FQC2511" s="207"/>
      <c r="FQD2511" s="207"/>
      <c r="FQE2511" s="187"/>
      <c r="FQF2511" s="187"/>
      <c r="FQG2511" s="204"/>
      <c r="FQH2511" s="272"/>
      <c r="FQI2511" s="207"/>
      <c r="FQJ2511" s="238"/>
      <c r="FQK2511" s="207"/>
      <c r="FQL2511" s="207"/>
      <c r="FQM2511" s="187"/>
      <c r="FQN2511" s="187"/>
      <c r="FQO2511" s="204"/>
      <c r="FQP2511" s="272"/>
      <c r="FQQ2511" s="207"/>
      <c r="FQR2511" s="238"/>
      <c r="FQS2511" s="207"/>
      <c r="FQT2511" s="207"/>
      <c r="FQU2511" s="187"/>
      <c r="FQV2511" s="187"/>
      <c r="FQW2511" s="204"/>
      <c r="FQX2511" s="272"/>
      <c r="FQY2511" s="207"/>
      <c r="FQZ2511" s="238"/>
      <c r="FRA2511" s="207"/>
      <c r="FRB2511" s="207"/>
      <c r="FRC2511" s="187"/>
      <c r="FRD2511" s="187"/>
      <c r="FRE2511" s="204"/>
      <c r="FRF2511" s="272"/>
      <c r="FRG2511" s="207"/>
      <c r="FRH2511" s="238"/>
      <c r="FRI2511" s="207"/>
      <c r="FRJ2511" s="207"/>
      <c r="FRK2511" s="187"/>
      <c r="FRL2511" s="187"/>
      <c r="FRM2511" s="204"/>
      <c r="FRN2511" s="272"/>
      <c r="FRO2511" s="207"/>
      <c r="FRP2511" s="238"/>
      <c r="FRQ2511" s="207"/>
      <c r="FRR2511" s="207"/>
      <c r="FRS2511" s="187"/>
      <c r="FRT2511" s="187"/>
      <c r="FRU2511" s="204"/>
      <c r="FRV2511" s="272"/>
      <c r="FRW2511" s="207"/>
      <c r="FRX2511" s="238"/>
      <c r="FRY2511" s="207"/>
      <c r="FRZ2511" s="207"/>
      <c r="FSA2511" s="187"/>
      <c r="FSB2511" s="187"/>
      <c r="FSC2511" s="204"/>
      <c r="FSD2511" s="272"/>
      <c r="FSE2511" s="207"/>
      <c r="FSF2511" s="238"/>
      <c r="FSG2511" s="207"/>
      <c r="FSH2511" s="207"/>
      <c r="FSI2511" s="187"/>
      <c r="FSJ2511" s="187"/>
      <c r="FSK2511" s="204"/>
      <c r="FSL2511" s="272"/>
      <c r="FSM2511" s="207"/>
      <c r="FSN2511" s="238"/>
      <c r="FSO2511" s="207"/>
      <c r="FSP2511" s="207"/>
      <c r="FSQ2511" s="187"/>
      <c r="FSR2511" s="187"/>
      <c r="FSS2511" s="204"/>
      <c r="FST2511" s="272"/>
      <c r="FSU2511" s="207"/>
      <c r="FSV2511" s="238"/>
      <c r="FSW2511" s="207"/>
      <c r="FSX2511" s="207"/>
      <c r="FSY2511" s="187"/>
      <c r="FSZ2511" s="187"/>
      <c r="FTA2511" s="204"/>
      <c r="FTB2511" s="272"/>
      <c r="FTC2511" s="207"/>
      <c r="FTD2511" s="238"/>
      <c r="FTE2511" s="207"/>
      <c r="FTF2511" s="207"/>
      <c r="FTG2511" s="187"/>
      <c r="FTH2511" s="187"/>
      <c r="FTI2511" s="204"/>
      <c r="FTJ2511" s="272"/>
      <c r="FTK2511" s="207"/>
      <c r="FTL2511" s="238"/>
      <c r="FTM2511" s="207"/>
      <c r="FTN2511" s="207"/>
      <c r="FTO2511" s="187"/>
      <c r="FTP2511" s="187"/>
      <c r="FTQ2511" s="204"/>
      <c r="FTR2511" s="272"/>
      <c r="FTS2511" s="207"/>
      <c r="FTT2511" s="238"/>
      <c r="FTU2511" s="207"/>
      <c r="FTV2511" s="207"/>
      <c r="FTW2511" s="187"/>
      <c r="FTX2511" s="187"/>
      <c r="FTY2511" s="204"/>
      <c r="FTZ2511" s="272"/>
      <c r="FUA2511" s="207"/>
      <c r="FUB2511" s="238"/>
      <c r="FUC2511" s="207"/>
      <c r="FUD2511" s="207"/>
      <c r="FUE2511" s="187"/>
      <c r="FUF2511" s="187"/>
      <c r="FUG2511" s="204"/>
      <c r="FUH2511" s="272"/>
      <c r="FUI2511" s="207"/>
      <c r="FUJ2511" s="238"/>
      <c r="FUK2511" s="207"/>
      <c r="FUL2511" s="207"/>
      <c r="FUM2511" s="187"/>
      <c r="FUN2511" s="187"/>
      <c r="FUO2511" s="204"/>
      <c r="FUP2511" s="272"/>
      <c r="FUQ2511" s="207"/>
      <c r="FUR2511" s="238"/>
      <c r="FUS2511" s="207"/>
      <c r="FUT2511" s="207"/>
      <c r="FUU2511" s="187"/>
      <c r="FUV2511" s="187"/>
      <c r="FUW2511" s="204"/>
      <c r="FUX2511" s="272"/>
      <c r="FUY2511" s="207"/>
      <c r="FUZ2511" s="238"/>
      <c r="FVA2511" s="207"/>
      <c r="FVB2511" s="207"/>
      <c r="FVC2511" s="187"/>
      <c r="FVD2511" s="187"/>
      <c r="FVE2511" s="204"/>
      <c r="FVF2511" s="272"/>
      <c r="FVG2511" s="207"/>
      <c r="FVH2511" s="238"/>
      <c r="FVI2511" s="207"/>
      <c r="FVJ2511" s="207"/>
      <c r="FVK2511" s="187"/>
      <c r="FVL2511" s="187"/>
      <c r="FVM2511" s="204"/>
      <c r="FVN2511" s="272"/>
      <c r="FVO2511" s="207"/>
      <c r="FVP2511" s="238"/>
      <c r="FVQ2511" s="207"/>
      <c r="FVR2511" s="207"/>
      <c r="FVS2511" s="187"/>
      <c r="FVT2511" s="187"/>
      <c r="FVU2511" s="204"/>
      <c r="FVV2511" s="272"/>
      <c r="FVW2511" s="207"/>
      <c r="FVX2511" s="238"/>
      <c r="FVY2511" s="207"/>
      <c r="FVZ2511" s="207"/>
      <c r="FWA2511" s="187"/>
      <c r="FWB2511" s="187"/>
      <c r="FWC2511" s="204"/>
      <c r="FWD2511" s="272"/>
      <c r="FWE2511" s="207"/>
      <c r="FWF2511" s="238"/>
      <c r="FWG2511" s="207"/>
      <c r="FWH2511" s="207"/>
      <c r="FWI2511" s="187"/>
      <c r="FWJ2511" s="187"/>
      <c r="FWK2511" s="204"/>
      <c r="FWL2511" s="272"/>
      <c r="FWM2511" s="207"/>
      <c r="FWN2511" s="238"/>
      <c r="FWO2511" s="207"/>
      <c r="FWP2511" s="207"/>
      <c r="FWQ2511" s="187"/>
      <c r="FWR2511" s="187"/>
      <c r="FWS2511" s="204"/>
      <c r="FWT2511" s="272"/>
      <c r="FWU2511" s="207"/>
      <c r="FWV2511" s="238"/>
      <c r="FWW2511" s="207"/>
      <c r="FWX2511" s="207"/>
      <c r="FWY2511" s="187"/>
      <c r="FWZ2511" s="187"/>
      <c r="FXA2511" s="204"/>
      <c r="FXB2511" s="272"/>
      <c r="FXC2511" s="207"/>
      <c r="FXD2511" s="238"/>
      <c r="FXE2511" s="207"/>
      <c r="FXF2511" s="207"/>
      <c r="FXG2511" s="187"/>
      <c r="FXH2511" s="187"/>
      <c r="FXI2511" s="204"/>
      <c r="FXJ2511" s="272"/>
      <c r="FXK2511" s="207"/>
      <c r="FXL2511" s="238"/>
      <c r="FXM2511" s="207"/>
      <c r="FXN2511" s="207"/>
      <c r="FXO2511" s="187"/>
      <c r="FXP2511" s="187"/>
      <c r="FXQ2511" s="204"/>
      <c r="FXR2511" s="272"/>
      <c r="FXS2511" s="207"/>
      <c r="FXT2511" s="238"/>
      <c r="FXU2511" s="207"/>
      <c r="FXV2511" s="207"/>
      <c r="FXW2511" s="187"/>
      <c r="FXX2511" s="187"/>
      <c r="FXY2511" s="204"/>
      <c r="FXZ2511" s="272"/>
      <c r="FYA2511" s="207"/>
      <c r="FYB2511" s="238"/>
      <c r="FYC2511" s="207"/>
      <c r="FYD2511" s="207"/>
      <c r="FYE2511" s="187"/>
      <c r="FYF2511" s="187"/>
      <c r="FYG2511" s="204"/>
      <c r="FYH2511" s="272"/>
      <c r="FYI2511" s="207"/>
      <c r="FYJ2511" s="238"/>
      <c r="FYK2511" s="207"/>
      <c r="FYL2511" s="207"/>
      <c r="FYM2511" s="187"/>
      <c r="FYN2511" s="187"/>
      <c r="FYO2511" s="204"/>
      <c r="FYP2511" s="272"/>
      <c r="FYQ2511" s="207"/>
      <c r="FYR2511" s="238"/>
      <c r="FYS2511" s="207"/>
      <c r="FYT2511" s="207"/>
      <c r="FYU2511" s="187"/>
      <c r="FYV2511" s="187"/>
      <c r="FYW2511" s="204"/>
      <c r="FYX2511" s="272"/>
      <c r="FYY2511" s="207"/>
      <c r="FYZ2511" s="238"/>
      <c r="FZA2511" s="207"/>
      <c r="FZB2511" s="207"/>
      <c r="FZC2511" s="187"/>
      <c r="FZD2511" s="187"/>
      <c r="FZE2511" s="204"/>
      <c r="FZF2511" s="272"/>
      <c r="FZG2511" s="207"/>
      <c r="FZH2511" s="238"/>
      <c r="FZI2511" s="207"/>
      <c r="FZJ2511" s="207"/>
      <c r="FZK2511" s="187"/>
      <c r="FZL2511" s="187"/>
      <c r="FZM2511" s="204"/>
      <c r="FZN2511" s="272"/>
      <c r="FZO2511" s="207"/>
      <c r="FZP2511" s="238"/>
      <c r="FZQ2511" s="207"/>
      <c r="FZR2511" s="207"/>
      <c r="FZS2511" s="187"/>
      <c r="FZT2511" s="187"/>
      <c r="FZU2511" s="204"/>
      <c r="FZV2511" s="272"/>
      <c r="FZW2511" s="207"/>
      <c r="FZX2511" s="238"/>
      <c r="FZY2511" s="207"/>
      <c r="FZZ2511" s="207"/>
      <c r="GAA2511" s="187"/>
      <c r="GAB2511" s="187"/>
      <c r="GAC2511" s="204"/>
      <c r="GAD2511" s="272"/>
      <c r="GAE2511" s="207"/>
      <c r="GAF2511" s="238"/>
      <c r="GAG2511" s="207"/>
      <c r="GAH2511" s="207"/>
      <c r="GAI2511" s="187"/>
      <c r="GAJ2511" s="187"/>
      <c r="GAK2511" s="204"/>
      <c r="GAL2511" s="272"/>
      <c r="GAM2511" s="207"/>
      <c r="GAN2511" s="238"/>
      <c r="GAO2511" s="207"/>
      <c r="GAP2511" s="207"/>
      <c r="GAQ2511" s="187"/>
      <c r="GAR2511" s="187"/>
      <c r="GAS2511" s="204"/>
      <c r="GAT2511" s="272"/>
      <c r="GAU2511" s="207"/>
      <c r="GAV2511" s="238"/>
      <c r="GAW2511" s="207"/>
      <c r="GAX2511" s="207"/>
      <c r="GAY2511" s="187"/>
      <c r="GAZ2511" s="187"/>
      <c r="GBA2511" s="204"/>
      <c r="GBB2511" s="272"/>
      <c r="GBC2511" s="207"/>
      <c r="GBD2511" s="238"/>
      <c r="GBE2511" s="207"/>
      <c r="GBF2511" s="207"/>
      <c r="GBG2511" s="187"/>
      <c r="GBH2511" s="187"/>
      <c r="GBI2511" s="204"/>
      <c r="GBJ2511" s="272"/>
      <c r="GBK2511" s="207"/>
      <c r="GBL2511" s="238"/>
      <c r="GBM2511" s="207"/>
      <c r="GBN2511" s="207"/>
      <c r="GBO2511" s="187"/>
      <c r="GBP2511" s="187"/>
      <c r="GBQ2511" s="204"/>
      <c r="GBR2511" s="272"/>
      <c r="GBS2511" s="207"/>
      <c r="GBT2511" s="238"/>
      <c r="GBU2511" s="207"/>
      <c r="GBV2511" s="207"/>
      <c r="GBW2511" s="187"/>
      <c r="GBX2511" s="187"/>
      <c r="GBY2511" s="204"/>
      <c r="GBZ2511" s="272"/>
      <c r="GCA2511" s="207"/>
      <c r="GCB2511" s="238"/>
      <c r="GCC2511" s="207"/>
      <c r="GCD2511" s="207"/>
      <c r="GCE2511" s="187"/>
      <c r="GCF2511" s="187"/>
      <c r="GCG2511" s="204"/>
      <c r="GCH2511" s="272"/>
      <c r="GCI2511" s="207"/>
      <c r="GCJ2511" s="238"/>
      <c r="GCK2511" s="207"/>
      <c r="GCL2511" s="207"/>
      <c r="GCM2511" s="187"/>
      <c r="GCN2511" s="187"/>
      <c r="GCO2511" s="204"/>
      <c r="GCP2511" s="272"/>
      <c r="GCQ2511" s="207"/>
      <c r="GCR2511" s="238"/>
      <c r="GCS2511" s="207"/>
      <c r="GCT2511" s="207"/>
      <c r="GCU2511" s="187"/>
      <c r="GCV2511" s="187"/>
      <c r="GCW2511" s="204"/>
      <c r="GCX2511" s="272"/>
      <c r="GCY2511" s="207"/>
      <c r="GCZ2511" s="238"/>
      <c r="GDA2511" s="207"/>
      <c r="GDB2511" s="207"/>
      <c r="GDC2511" s="187"/>
      <c r="GDD2511" s="187"/>
      <c r="GDE2511" s="204"/>
      <c r="GDF2511" s="272"/>
      <c r="GDG2511" s="207"/>
      <c r="GDH2511" s="238"/>
      <c r="GDI2511" s="207"/>
      <c r="GDJ2511" s="207"/>
      <c r="GDK2511" s="187"/>
      <c r="GDL2511" s="187"/>
      <c r="GDM2511" s="204"/>
      <c r="GDN2511" s="272"/>
      <c r="GDO2511" s="207"/>
      <c r="GDP2511" s="238"/>
      <c r="GDQ2511" s="207"/>
      <c r="GDR2511" s="207"/>
      <c r="GDS2511" s="187"/>
      <c r="GDT2511" s="187"/>
      <c r="GDU2511" s="204"/>
      <c r="GDV2511" s="272"/>
      <c r="GDW2511" s="207"/>
      <c r="GDX2511" s="238"/>
      <c r="GDY2511" s="207"/>
      <c r="GDZ2511" s="207"/>
      <c r="GEA2511" s="187"/>
      <c r="GEB2511" s="187"/>
      <c r="GEC2511" s="204"/>
      <c r="GED2511" s="272"/>
      <c r="GEE2511" s="207"/>
      <c r="GEF2511" s="238"/>
      <c r="GEG2511" s="207"/>
      <c r="GEH2511" s="207"/>
      <c r="GEI2511" s="187"/>
      <c r="GEJ2511" s="187"/>
      <c r="GEK2511" s="204"/>
      <c r="GEL2511" s="272"/>
      <c r="GEM2511" s="207"/>
      <c r="GEN2511" s="238"/>
      <c r="GEO2511" s="207"/>
      <c r="GEP2511" s="207"/>
      <c r="GEQ2511" s="187"/>
      <c r="GER2511" s="187"/>
      <c r="GES2511" s="204"/>
      <c r="GET2511" s="272"/>
      <c r="GEU2511" s="207"/>
      <c r="GEV2511" s="238"/>
      <c r="GEW2511" s="207"/>
      <c r="GEX2511" s="207"/>
      <c r="GEY2511" s="187"/>
      <c r="GEZ2511" s="187"/>
      <c r="GFA2511" s="204"/>
      <c r="GFB2511" s="272"/>
      <c r="GFC2511" s="207"/>
      <c r="GFD2511" s="238"/>
      <c r="GFE2511" s="207"/>
      <c r="GFF2511" s="207"/>
      <c r="GFG2511" s="187"/>
      <c r="GFH2511" s="187"/>
      <c r="GFI2511" s="204"/>
      <c r="GFJ2511" s="272"/>
      <c r="GFK2511" s="207"/>
      <c r="GFL2511" s="238"/>
      <c r="GFM2511" s="207"/>
      <c r="GFN2511" s="207"/>
      <c r="GFO2511" s="187"/>
      <c r="GFP2511" s="187"/>
      <c r="GFQ2511" s="204"/>
      <c r="GFR2511" s="272"/>
      <c r="GFS2511" s="207"/>
      <c r="GFT2511" s="238"/>
      <c r="GFU2511" s="207"/>
      <c r="GFV2511" s="207"/>
      <c r="GFW2511" s="187"/>
      <c r="GFX2511" s="187"/>
      <c r="GFY2511" s="204"/>
      <c r="GFZ2511" s="272"/>
      <c r="GGA2511" s="207"/>
      <c r="GGB2511" s="238"/>
      <c r="GGC2511" s="207"/>
      <c r="GGD2511" s="207"/>
      <c r="GGE2511" s="187"/>
      <c r="GGF2511" s="187"/>
      <c r="GGG2511" s="204"/>
      <c r="GGH2511" s="272"/>
      <c r="GGI2511" s="207"/>
      <c r="GGJ2511" s="238"/>
      <c r="GGK2511" s="207"/>
      <c r="GGL2511" s="207"/>
      <c r="GGM2511" s="187"/>
      <c r="GGN2511" s="187"/>
      <c r="GGO2511" s="204"/>
      <c r="GGP2511" s="272"/>
      <c r="GGQ2511" s="207"/>
      <c r="GGR2511" s="238"/>
      <c r="GGS2511" s="207"/>
      <c r="GGT2511" s="207"/>
      <c r="GGU2511" s="187"/>
      <c r="GGV2511" s="187"/>
      <c r="GGW2511" s="204"/>
      <c r="GGX2511" s="272"/>
      <c r="GGY2511" s="207"/>
      <c r="GGZ2511" s="238"/>
      <c r="GHA2511" s="207"/>
      <c r="GHB2511" s="207"/>
      <c r="GHC2511" s="187"/>
      <c r="GHD2511" s="187"/>
      <c r="GHE2511" s="204"/>
      <c r="GHF2511" s="272"/>
      <c r="GHG2511" s="207"/>
      <c r="GHH2511" s="238"/>
      <c r="GHI2511" s="207"/>
      <c r="GHJ2511" s="207"/>
      <c r="GHK2511" s="187"/>
      <c r="GHL2511" s="187"/>
      <c r="GHM2511" s="204"/>
      <c r="GHN2511" s="272"/>
      <c r="GHO2511" s="207"/>
      <c r="GHP2511" s="238"/>
      <c r="GHQ2511" s="207"/>
      <c r="GHR2511" s="207"/>
      <c r="GHS2511" s="187"/>
      <c r="GHT2511" s="187"/>
      <c r="GHU2511" s="204"/>
      <c r="GHV2511" s="272"/>
      <c r="GHW2511" s="207"/>
      <c r="GHX2511" s="238"/>
      <c r="GHY2511" s="207"/>
      <c r="GHZ2511" s="207"/>
      <c r="GIA2511" s="187"/>
      <c r="GIB2511" s="187"/>
      <c r="GIC2511" s="204"/>
      <c r="GID2511" s="272"/>
      <c r="GIE2511" s="207"/>
      <c r="GIF2511" s="238"/>
      <c r="GIG2511" s="207"/>
      <c r="GIH2511" s="207"/>
      <c r="GII2511" s="187"/>
      <c r="GIJ2511" s="187"/>
      <c r="GIK2511" s="204"/>
      <c r="GIL2511" s="272"/>
      <c r="GIM2511" s="207"/>
      <c r="GIN2511" s="238"/>
      <c r="GIO2511" s="207"/>
      <c r="GIP2511" s="207"/>
      <c r="GIQ2511" s="187"/>
      <c r="GIR2511" s="187"/>
      <c r="GIS2511" s="204"/>
      <c r="GIT2511" s="272"/>
      <c r="GIU2511" s="207"/>
      <c r="GIV2511" s="238"/>
      <c r="GIW2511" s="207"/>
      <c r="GIX2511" s="207"/>
      <c r="GIY2511" s="187"/>
      <c r="GIZ2511" s="187"/>
      <c r="GJA2511" s="204"/>
      <c r="GJB2511" s="272"/>
      <c r="GJC2511" s="207"/>
      <c r="GJD2511" s="238"/>
      <c r="GJE2511" s="207"/>
      <c r="GJF2511" s="207"/>
      <c r="GJG2511" s="187"/>
      <c r="GJH2511" s="187"/>
      <c r="GJI2511" s="204"/>
      <c r="GJJ2511" s="272"/>
      <c r="GJK2511" s="207"/>
      <c r="GJL2511" s="238"/>
      <c r="GJM2511" s="207"/>
      <c r="GJN2511" s="207"/>
      <c r="GJO2511" s="187"/>
      <c r="GJP2511" s="187"/>
      <c r="GJQ2511" s="204"/>
      <c r="GJR2511" s="272"/>
      <c r="GJS2511" s="207"/>
      <c r="GJT2511" s="238"/>
      <c r="GJU2511" s="207"/>
      <c r="GJV2511" s="207"/>
      <c r="GJW2511" s="187"/>
      <c r="GJX2511" s="187"/>
      <c r="GJY2511" s="204"/>
      <c r="GJZ2511" s="272"/>
      <c r="GKA2511" s="207"/>
      <c r="GKB2511" s="238"/>
      <c r="GKC2511" s="207"/>
      <c r="GKD2511" s="207"/>
      <c r="GKE2511" s="187"/>
      <c r="GKF2511" s="187"/>
      <c r="GKG2511" s="204"/>
      <c r="GKH2511" s="272"/>
      <c r="GKI2511" s="207"/>
      <c r="GKJ2511" s="238"/>
      <c r="GKK2511" s="207"/>
      <c r="GKL2511" s="207"/>
      <c r="GKM2511" s="187"/>
      <c r="GKN2511" s="187"/>
      <c r="GKO2511" s="204"/>
      <c r="GKP2511" s="272"/>
      <c r="GKQ2511" s="207"/>
      <c r="GKR2511" s="238"/>
      <c r="GKS2511" s="207"/>
      <c r="GKT2511" s="207"/>
      <c r="GKU2511" s="187"/>
      <c r="GKV2511" s="187"/>
      <c r="GKW2511" s="204"/>
      <c r="GKX2511" s="272"/>
      <c r="GKY2511" s="207"/>
      <c r="GKZ2511" s="238"/>
      <c r="GLA2511" s="207"/>
      <c r="GLB2511" s="207"/>
      <c r="GLC2511" s="187"/>
      <c r="GLD2511" s="187"/>
      <c r="GLE2511" s="204"/>
      <c r="GLF2511" s="272"/>
      <c r="GLG2511" s="207"/>
      <c r="GLH2511" s="238"/>
      <c r="GLI2511" s="207"/>
      <c r="GLJ2511" s="207"/>
      <c r="GLK2511" s="187"/>
      <c r="GLL2511" s="187"/>
      <c r="GLM2511" s="204"/>
      <c r="GLN2511" s="272"/>
      <c r="GLO2511" s="207"/>
      <c r="GLP2511" s="238"/>
      <c r="GLQ2511" s="207"/>
      <c r="GLR2511" s="207"/>
      <c r="GLS2511" s="187"/>
      <c r="GLT2511" s="187"/>
      <c r="GLU2511" s="204"/>
      <c r="GLV2511" s="272"/>
      <c r="GLW2511" s="207"/>
      <c r="GLX2511" s="238"/>
      <c r="GLY2511" s="207"/>
      <c r="GLZ2511" s="207"/>
      <c r="GMA2511" s="187"/>
      <c r="GMB2511" s="187"/>
      <c r="GMC2511" s="204"/>
      <c r="GMD2511" s="272"/>
      <c r="GME2511" s="207"/>
      <c r="GMF2511" s="238"/>
      <c r="GMG2511" s="207"/>
      <c r="GMH2511" s="207"/>
      <c r="GMI2511" s="187"/>
      <c r="GMJ2511" s="187"/>
      <c r="GMK2511" s="204"/>
      <c r="GML2511" s="272"/>
      <c r="GMM2511" s="207"/>
      <c r="GMN2511" s="238"/>
      <c r="GMO2511" s="207"/>
      <c r="GMP2511" s="207"/>
      <c r="GMQ2511" s="187"/>
      <c r="GMR2511" s="187"/>
      <c r="GMS2511" s="204"/>
      <c r="GMT2511" s="272"/>
      <c r="GMU2511" s="207"/>
      <c r="GMV2511" s="238"/>
      <c r="GMW2511" s="207"/>
      <c r="GMX2511" s="207"/>
      <c r="GMY2511" s="187"/>
      <c r="GMZ2511" s="187"/>
      <c r="GNA2511" s="204"/>
      <c r="GNB2511" s="272"/>
      <c r="GNC2511" s="207"/>
      <c r="GND2511" s="238"/>
      <c r="GNE2511" s="207"/>
      <c r="GNF2511" s="207"/>
      <c r="GNG2511" s="187"/>
      <c r="GNH2511" s="187"/>
      <c r="GNI2511" s="204"/>
      <c r="GNJ2511" s="272"/>
      <c r="GNK2511" s="207"/>
      <c r="GNL2511" s="238"/>
      <c r="GNM2511" s="207"/>
      <c r="GNN2511" s="207"/>
      <c r="GNO2511" s="187"/>
      <c r="GNP2511" s="187"/>
      <c r="GNQ2511" s="204"/>
      <c r="GNR2511" s="272"/>
      <c r="GNS2511" s="207"/>
      <c r="GNT2511" s="238"/>
      <c r="GNU2511" s="207"/>
      <c r="GNV2511" s="207"/>
      <c r="GNW2511" s="187"/>
      <c r="GNX2511" s="187"/>
      <c r="GNY2511" s="204"/>
      <c r="GNZ2511" s="272"/>
      <c r="GOA2511" s="207"/>
      <c r="GOB2511" s="238"/>
      <c r="GOC2511" s="207"/>
      <c r="GOD2511" s="207"/>
      <c r="GOE2511" s="187"/>
      <c r="GOF2511" s="187"/>
      <c r="GOG2511" s="204"/>
      <c r="GOH2511" s="272"/>
      <c r="GOI2511" s="207"/>
      <c r="GOJ2511" s="238"/>
      <c r="GOK2511" s="207"/>
      <c r="GOL2511" s="207"/>
      <c r="GOM2511" s="187"/>
      <c r="GON2511" s="187"/>
      <c r="GOO2511" s="204"/>
      <c r="GOP2511" s="272"/>
      <c r="GOQ2511" s="207"/>
      <c r="GOR2511" s="238"/>
      <c r="GOS2511" s="207"/>
      <c r="GOT2511" s="207"/>
      <c r="GOU2511" s="187"/>
      <c r="GOV2511" s="187"/>
      <c r="GOW2511" s="204"/>
      <c r="GOX2511" s="272"/>
      <c r="GOY2511" s="207"/>
      <c r="GOZ2511" s="238"/>
      <c r="GPA2511" s="207"/>
      <c r="GPB2511" s="207"/>
      <c r="GPC2511" s="187"/>
      <c r="GPD2511" s="187"/>
      <c r="GPE2511" s="204"/>
      <c r="GPF2511" s="272"/>
      <c r="GPG2511" s="207"/>
      <c r="GPH2511" s="238"/>
      <c r="GPI2511" s="207"/>
      <c r="GPJ2511" s="207"/>
      <c r="GPK2511" s="187"/>
      <c r="GPL2511" s="187"/>
      <c r="GPM2511" s="204"/>
      <c r="GPN2511" s="272"/>
      <c r="GPO2511" s="207"/>
      <c r="GPP2511" s="238"/>
      <c r="GPQ2511" s="207"/>
      <c r="GPR2511" s="207"/>
      <c r="GPS2511" s="187"/>
      <c r="GPT2511" s="187"/>
      <c r="GPU2511" s="204"/>
      <c r="GPV2511" s="272"/>
      <c r="GPW2511" s="207"/>
      <c r="GPX2511" s="238"/>
      <c r="GPY2511" s="207"/>
      <c r="GPZ2511" s="207"/>
      <c r="GQA2511" s="187"/>
      <c r="GQB2511" s="187"/>
      <c r="GQC2511" s="204"/>
      <c r="GQD2511" s="272"/>
      <c r="GQE2511" s="207"/>
      <c r="GQF2511" s="238"/>
      <c r="GQG2511" s="207"/>
      <c r="GQH2511" s="207"/>
      <c r="GQI2511" s="187"/>
      <c r="GQJ2511" s="187"/>
      <c r="GQK2511" s="204"/>
      <c r="GQL2511" s="272"/>
      <c r="GQM2511" s="207"/>
      <c r="GQN2511" s="238"/>
      <c r="GQO2511" s="207"/>
      <c r="GQP2511" s="207"/>
      <c r="GQQ2511" s="187"/>
      <c r="GQR2511" s="187"/>
      <c r="GQS2511" s="204"/>
      <c r="GQT2511" s="272"/>
      <c r="GQU2511" s="207"/>
      <c r="GQV2511" s="238"/>
      <c r="GQW2511" s="207"/>
      <c r="GQX2511" s="207"/>
      <c r="GQY2511" s="187"/>
      <c r="GQZ2511" s="187"/>
      <c r="GRA2511" s="204"/>
      <c r="GRB2511" s="272"/>
      <c r="GRC2511" s="207"/>
      <c r="GRD2511" s="238"/>
      <c r="GRE2511" s="207"/>
      <c r="GRF2511" s="207"/>
      <c r="GRG2511" s="187"/>
      <c r="GRH2511" s="187"/>
      <c r="GRI2511" s="204"/>
      <c r="GRJ2511" s="272"/>
      <c r="GRK2511" s="207"/>
      <c r="GRL2511" s="238"/>
      <c r="GRM2511" s="207"/>
      <c r="GRN2511" s="207"/>
      <c r="GRO2511" s="187"/>
      <c r="GRP2511" s="187"/>
      <c r="GRQ2511" s="204"/>
      <c r="GRR2511" s="272"/>
      <c r="GRS2511" s="207"/>
      <c r="GRT2511" s="238"/>
      <c r="GRU2511" s="207"/>
      <c r="GRV2511" s="207"/>
      <c r="GRW2511" s="187"/>
      <c r="GRX2511" s="187"/>
      <c r="GRY2511" s="204"/>
      <c r="GRZ2511" s="272"/>
      <c r="GSA2511" s="207"/>
      <c r="GSB2511" s="238"/>
      <c r="GSC2511" s="207"/>
      <c r="GSD2511" s="207"/>
      <c r="GSE2511" s="187"/>
      <c r="GSF2511" s="187"/>
      <c r="GSG2511" s="204"/>
      <c r="GSH2511" s="272"/>
      <c r="GSI2511" s="207"/>
      <c r="GSJ2511" s="238"/>
      <c r="GSK2511" s="207"/>
      <c r="GSL2511" s="207"/>
      <c r="GSM2511" s="187"/>
      <c r="GSN2511" s="187"/>
      <c r="GSO2511" s="204"/>
      <c r="GSP2511" s="272"/>
      <c r="GSQ2511" s="207"/>
      <c r="GSR2511" s="238"/>
      <c r="GSS2511" s="207"/>
      <c r="GST2511" s="207"/>
      <c r="GSU2511" s="187"/>
      <c r="GSV2511" s="187"/>
      <c r="GSW2511" s="204"/>
      <c r="GSX2511" s="272"/>
      <c r="GSY2511" s="207"/>
      <c r="GSZ2511" s="238"/>
      <c r="GTA2511" s="207"/>
      <c r="GTB2511" s="207"/>
      <c r="GTC2511" s="187"/>
      <c r="GTD2511" s="187"/>
      <c r="GTE2511" s="204"/>
      <c r="GTF2511" s="272"/>
      <c r="GTG2511" s="207"/>
      <c r="GTH2511" s="238"/>
      <c r="GTI2511" s="207"/>
      <c r="GTJ2511" s="207"/>
      <c r="GTK2511" s="187"/>
      <c r="GTL2511" s="187"/>
      <c r="GTM2511" s="204"/>
      <c r="GTN2511" s="272"/>
      <c r="GTO2511" s="207"/>
      <c r="GTP2511" s="238"/>
      <c r="GTQ2511" s="207"/>
      <c r="GTR2511" s="207"/>
      <c r="GTS2511" s="187"/>
      <c r="GTT2511" s="187"/>
      <c r="GTU2511" s="204"/>
      <c r="GTV2511" s="272"/>
      <c r="GTW2511" s="207"/>
      <c r="GTX2511" s="238"/>
      <c r="GTY2511" s="207"/>
      <c r="GTZ2511" s="207"/>
      <c r="GUA2511" s="187"/>
      <c r="GUB2511" s="187"/>
      <c r="GUC2511" s="204"/>
      <c r="GUD2511" s="272"/>
      <c r="GUE2511" s="207"/>
      <c r="GUF2511" s="238"/>
      <c r="GUG2511" s="207"/>
      <c r="GUH2511" s="207"/>
      <c r="GUI2511" s="187"/>
      <c r="GUJ2511" s="187"/>
      <c r="GUK2511" s="204"/>
      <c r="GUL2511" s="272"/>
      <c r="GUM2511" s="207"/>
      <c r="GUN2511" s="238"/>
      <c r="GUO2511" s="207"/>
      <c r="GUP2511" s="207"/>
      <c r="GUQ2511" s="187"/>
      <c r="GUR2511" s="187"/>
      <c r="GUS2511" s="204"/>
      <c r="GUT2511" s="272"/>
      <c r="GUU2511" s="207"/>
      <c r="GUV2511" s="238"/>
      <c r="GUW2511" s="207"/>
      <c r="GUX2511" s="207"/>
      <c r="GUY2511" s="187"/>
      <c r="GUZ2511" s="187"/>
      <c r="GVA2511" s="204"/>
      <c r="GVB2511" s="272"/>
      <c r="GVC2511" s="207"/>
      <c r="GVD2511" s="238"/>
      <c r="GVE2511" s="207"/>
      <c r="GVF2511" s="207"/>
      <c r="GVG2511" s="187"/>
      <c r="GVH2511" s="187"/>
      <c r="GVI2511" s="204"/>
      <c r="GVJ2511" s="272"/>
      <c r="GVK2511" s="207"/>
      <c r="GVL2511" s="238"/>
      <c r="GVM2511" s="207"/>
      <c r="GVN2511" s="207"/>
      <c r="GVO2511" s="187"/>
      <c r="GVP2511" s="187"/>
      <c r="GVQ2511" s="204"/>
      <c r="GVR2511" s="272"/>
      <c r="GVS2511" s="207"/>
      <c r="GVT2511" s="238"/>
      <c r="GVU2511" s="207"/>
      <c r="GVV2511" s="207"/>
      <c r="GVW2511" s="187"/>
      <c r="GVX2511" s="187"/>
      <c r="GVY2511" s="204"/>
      <c r="GVZ2511" s="272"/>
      <c r="GWA2511" s="207"/>
      <c r="GWB2511" s="238"/>
      <c r="GWC2511" s="207"/>
      <c r="GWD2511" s="207"/>
      <c r="GWE2511" s="187"/>
      <c r="GWF2511" s="187"/>
      <c r="GWG2511" s="204"/>
      <c r="GWH2511" s="272"/>
      <c r="GWI2511" s="207"/>
      <c r="GWJ2511" s="238"/>
      <c r="GWK2511" s="207"/>
      <c r="GWL2511" s="207"/>
      <c r="GWM2511" s="187"/>
      <c r="GWN2511" s="187"/>
      <c r="GWO2511" s="204"/>
      <c r="GWP2511" s="272"/>
      <c r="GWQ2511" s="207"/>
      <c r="GWR2511" s="238"/>
      <c r="GWS2511" s="207"/>
      <c r="GWT2511" s="207"/>
      <c r="GWU2511" s="187"/>
      <c r="GWV2511" s="187"/>
      <c r="GWW2511" s="204"/>
      <c r="GWX2511" s="272"/>
      <c r="GWY2511" s="207"/>
      <c r="GWZ2511" s="238"/>
      <c r="GXA2511" s="207"/>
      <c r="GXB2511" s="207"/>
      <c r="GXC2511" s="187"/>
      <c r="GXD2511" s="187"/>
      <c r="GXE2511" s="204"/>
      <c r="GXF2511" s="272"/>
      <c r="GXG2511" s="207"/>
      <c r="GXH2511" s="238"/>
      <c r="GXI2511" s="207"/>
      <c r="GXJ2511" s="207"/>
      <c r="GXK2511" s="187"/>
      <c r="GXL2511" s="187"/>
      <c r="GXM2511" s="204"/>
      <c r="GXN2511" s="272"/>
      <c r="GXO2511" s="207"/>
      <c r="GXP2511" s="238"/>
      <c r="GXQ2511" s="207"/>
      <c r="GXR2511" s="207"/>
      <c r="GXS2511" s="187"/>
      <c r="GXT2511" s="187"/>
      <c r="GXU2511" s="204"/>
      <c r="GXV2511" s="272"/>
      <c r="GXW2511" s="207"/>
      <c r="GXX2511" s="238"/>
      <c r="GXY2511" s="207"/>
      <c r="GXZ2511" s="207"/>
      <c r="GYA2511" s="187"/>
      <c r="GYB2511" s="187"/>
      <c r="GYC2511" s="204"/>
      <c r="GYD2511" s="272"/>
      <c r="GYE2511" s="207"/>
      <c r="GYF2511" s="238"/>
      <c r="GYG2511" s="207"/>
      <c r="GYH2511" s="207"/>
      <c r="GYI2511" s="187"/>
      <c r="GYJ2511" s="187"/>
      <c r="GYK2511" s="204"/>
      <c r="GYL2511" s="272"/>
      <c r="GYM2511" s="207"/>
      <c r="GYN2511" s="238"/>
      <c r="GYO2511" s="207"/>
      <c r="GYP2511" s="207"/>
      <c r="GYQ2511" s="187"/>
      <c r="GYR2511" s="187"/>
      <c r="GYS2511" s="204"/>
      <c r="GYT2511" s="272"/>
      <c r="GYU2511" s="207"/>
      <c r="GYV2511" s="238"/>
      <c r="GYW2511" s="207"/>
      <c r="GYX2511" s="207"/>
      <c r="GYY2511" s="187"/>
      <c r="GYZ2511" s="187"/>
      <c r="GZA2511" s="204"/>
      <c r="GZB2511" s="272"/>
      <c r="GZC2511" s="207"/>
      <c r="GZD2511" s="238"/>
      <c r="GZE2511" s="207"/>
      <c r="GZF2511" s="207"/>
      <c r="GZG2511" s="187"/>
      <c r="GZH2511" s="187"/>
      <c r="GZI2511" s="204"/>
      <c r="GZJ2511" s="272"/>
      <c r="GZK2511" s="207"/>
      <c r="GZL2511" s="238"/>
      <c r="GZM2511" s="207"/>
      <c r="GZN2511" s="207"/>
      <c r="GZO2511" s="187"/>
      <c r="GZP2511" s="187"/>
      <c r="GZQ2511" s="204"/>
      <c r="GZR2511" s="272"/>
      <c r="GZS2511" s="207"/>
      <c r="GZT2511" s="238"/>
      <c r="GZU2511" s="207"/>
      <c r="GZV2511" s="207"/>
      <c r="GZW2511" s="187"/>
      <c r="GZX2511" s="187"/>
      <c r="GZY2511" s="204"/>
      <c r="GZZ2511" s="272"/>
      <c r="HAA2511" s="207"/>
      <c r="HAB2511" s="238"/>
      <c r="HAC2511" s="207"/>
      <c r="HAD2511" s="207"/>
      <c r="HAE2511" s="187"/>
      <c r="HAF2511" s="187"/>
      <c r="HAG2511" s="204"/>
      <c r="HAH2511" s="272"/>
      <c r="HAI2511" s="207"/>
      <c r="HAJ2511" s="238"/>
      <c r="HAK2511" s="207"/>
      <c r="HAL2511" s="207"/>
      <c r="HAM2511" s="187"/>
      <c r="HAN2511" s="187"/>
      <c r="HAO2511" s="204"/>
      <c r="HAP2511" s="272"/>
      <c r="HAQ2511" s="207"/>
      <c r="HAR2511" s="238"/>
      <c r="HAS2511" s="207"/>
      <c r="HAT2511" s="207"/>
      <c r="HAU2511" s="187"/>
      <c r="HAV2511" s="187"/>
      <c r="HAW2511" s="204"/>
      <c r="HAX2511" s="272"/>
      <c r="HAY2511" s="207"/>
      <c r="HAZ2511" s="238"/>
      <c r="HBA2511" s="207"/>
      <c r="HBB2511" s="207"/>
      <c r="HBC2511" s="187"/>
      <c r="HBD2511" s="187"/>
      <c r="HBE2511" s="204"/>
      <c r="HBF2511" s="272"/>
      <c r="HBG2511" s="207"/>
      <c r="HBH2511" s="238"/>
      <c r="HBI2511" s="207"/>
      <c r="HBJ2511" s="207"/>
      <c r="HBK2511" s="187"/>
      <c r="HBL2511" s="187"/>
      <c r="HBM2511" s="204"/>
      <c r="HBN2511" s="272"/>
      <c r="HBO2511" s="207"/>
      <c r="HBP2511" s="238"/>
      <c r="HBQ2511" s="207"/>
      <c r="HBR2511" s="207"/>
      <c r="HBS2511" s="187"/>
      <c r="HBT2511" s="187"/>
      <c r="HBU2511" s="204"/>
      <c r="HBV2511" s="272"/>
      <c r="HBW2511" s="207"/>
      <c r="HBX2511" s="238"/>
      <c r="HBY2511" s="207"/>
      <c r="HBZ2511" s="207"/>
      <c r="HCA2511" s="187"/>
      <c r="HCB2511" s="187"/>
      <c r="HCC2511" s="204"/>
      <c r="HCD2511" s="272"/>
      <c r="HCE2511" s="207"/>
      <c r="HCF2511" s="238"/>
      <c r="HCG2511" s="207"/>
      <c r="HCH2511" s="207"/>
      <c r="HCI2511" s="187"/>
      <c r="HCJ2511" s="187"/>
      <c r="HCK2511" s="204"/>
      <c r="HCL2511" s="272"/>
      <c r="HCM2511" s="207"/>
      <c r="HCN2511" s="238"/>
      <c r="HCO2511" s="207"/>
      <c r="HCP2511" s="207"/>
      <c r="HCQ2511" s="187"/>
      <c r="HCR2511" s="187"/>
      <c r="HCS2511" s="204"/>
      <c r="HCT2511" s="272"/>
      <c r="HCU2511" s="207"/>
      <c r="HCV2511" s="238"/>
      <c r="HCW2511" s="207"/>
      <c r="HCX2511" s="207"/>
      <c r="HCY2511" s="187"/>
      <c r="HCZ2511" s="187"/>
      <c r="HDA2511" s="204"/>
      <c r="HDB2511" s="272"/>
      <c r="HDC2511" s="207"/>
      <c r="HDD2511" s="238"/>
      <c r="HDE2511" s="207"/>
      <c r="HDF2511" s="207"/>
      <c r="HDG2511" s="187"/>
      <c r="HDH2511" s="187"/>
      <c r="HDI2511" s="204"/>
      <c r="HDJ2511" s="272"/>
      <c r="HDK2511" s="207"/>
      <c r="HDL2511" s="238"/>
      <c r="HDM2511" s="207"/>
      <c r="HDN2511" s="207"/>
      <c r="HDO2511" s="187"/>
      <c r="HDP2511" s="187"/>
      <c r="HDQ2511" s="204"/>
      <c r="HDR2511" s="272"/>
      <c r="HDS2511" s="207"/>
      <c r="HDT2511" s="238"/>
      <c r="HDU2511" s="207"/>
      <c r="HDV2511" s="207"/>
      <c r="HDW2511" s="187"/>
      <c r="HDX2511" s="187"/>
      <c r="HDY2511" s="204"/>
      <c r="HDZ2511" s="272"/>
      <c r="HEA2511" s="207"/>
      <c r="HEB2511" s="238"/>
      <c r="HEC2511" s="207"/>
      <c r="HED2511" s="207"/>
      <c r="HEE2511" s="187"/>
      <c r="HEF2511" s="187"/>
      <c r="HEG2511" s="204"/>
      <c r="HEH2511" s="272"/>
      <c r="HEI2511" s="207"/>
      <c r="HEJ2511" s="238"/>
      <c r="HEK2511" s="207"/>
      <c r="HEL2511" s="207"/>
      <c r="HEM2511" s="187"/>
      <c r="HEN2511" s="187"/>
      <c r="HEO2511" s="204"/>
      <c r="HEP2511" s="272"/>
      <c r="HEQ2511" s="207"/>
      <c r="HER2511" s="238"/>
      <c r="HES2511" s="207"/>
      <c r="HET2511" s="207"/>
      <c r="HEU2511" s="187"/>
      <c r="HEV2511" s="187"/>
      <c r="HEW2511" s="204"/>
      <c r="HEX2511" s="272"/>
      <c r="HEY2511" s="207"/>
      <c r="HEZ2511" s="238"/>
      <c r="HFA2511" s="207"/>
      <c r="HFB2511" s="207"/>
      <c r="HFC2511" s="187"/>
      <c r="HFD2511" s="187"/>
      <c r="HFE2511" s="204"/>
      <c r="HFF2511" s="272"/>
      <c r="HFG2511" s="207"/>
      <c r="HFH2511" s="238"/>
      <c r="HFI2511" s="207"/>
      <c r="HFJ2511" s="207"/>
      <c r="HFK2511" s="187"/>
      <c r="HFL2511" s="187"/>
      <c r="HFM2511" s="204"/>
      <c r="HFN2511" s="272"/>
      <c r="HFO2511" s="207"/>
      <c r="HFP2511" s="238"/>
      <c r="HFQ2511" s="207"/>
      <c r="HFR2511" s="207"/>
      <c r="HFS2511" s="187"/>
      <c r="HFT2511" s="187"/>
      <c r="HFU2511" s="204"/>
      <c r="HFV2511" s="272"/>
      <c r="HFW2511" s="207"/>
      <c r="HFX2511" s="238"/>
      <c r="HFY2511" s="207"/>
      <c r="HFZ2511" s="207"/>
      <c r="HGA2511" s="187"/>
      <c r="HGB2511" s="187"/>
      <c r="HGC2511" s="204"/>
      <c r="HGD2511" s="272"/>
      <c r="HGE2511" s="207"/>
      <c r="HGF2511" s="238"/>
      <c r="HGG2511" s="207"/>
      <c r="HGH2511" s="207"/>
      <c r="HGI2511" s="187"/>
      <c r="HGJ2511" s="187"/>
      <c r="HGK2511" s="204"/>
      <c r="HGL2511" s="272"/>
      <c r="HGM2511" s="207"/>
      <c r="HGN2511" s="238"/>
      <c r="HGO2511" s="207"/>
      <c r="HGP2511" s="207"/>
      <c r="HGQ2511" s="187"/>
      <c r="HGR2511" s="187"/>
      <c r="HGS2511" s="204"/>
      <c r="HGT2511" s="272"/>
      <c r="HGU2511" s="207"/>
      <c r="HGV2511" s="238"/>
      <c r="HGW2511" s="207"/>
      <c r="HGX2511" s="207"/>
      <c r="HGY2511" s="187"/>
      <c r="HGZ2511" s="187"/>
      <c r="HHA2511" s="204"/>
      <c r="HHB2511" s="272"/>
      <c r="HHC2511" s="207"/>
      <c r="HHD2511" s="238"/>
      <c r="HHE2511" s="207"/>
      <c r="HHF2511" s="207"/>
      <c r="HHG2511" s="187"/>
      <c r="HHH2511" s="187"/>
      <c r="HHI2511" s="204"/>
      <c r="HHJ2511" s="272"/>
      <c r="HHK2511" s="207"/>
      <c r="HHL2511" s="238"/>
      <c r="HHM2511" s="207"/>
      <c r="HHN2511" s="207"/>
      <c r="HHO2511" s="187"/>
      <c r="HHP2511" s="187"/>
      <c r="HHQ2511" s="204"/>
      <c r="HHR2511" s="272"/>
      <c r="HHS2511" s="207"/>
      <c r="HHT2511" s="238"/>
      <c r="HHU2511" s="207"/>
      <c r="HHV2511" s="207"/>
      <c r="HHW2511" s="187"/>
      <c r="HHX2511" s="187"/>
      <c r="HHY2511" s="204"/>
      <c r="HHZ2511" s="272"/>
      <c r="HIA2511" s="207"/>
      <c r="HIB2511" s="238"/>
      <c r="HIC2511" s="207"/>
      <c r="HID2511" s="207"/>
      <c r="HIE2511" s="187"/>
      <c r="HIF2511" s="187"/>
      <c r="HIG2511" s="204"/>
      <c r="HIH2511" s="272"/>
      <c r="HII2511" s="207"/>
      <c r="HIJ2511" s="238"/>
      <c r="HIK2511" s="207"/>
      <c r="HIL2511" s="207"/>
      <c r="HIM2511" s="187"/>
      <c r="HIN2511" s="187"/>
      <c r="HIO2511" s="204"/>
      <c r="HIP2511" s="272"/>
      <c r="HIQ2511" s="207"/>
      <c r="HIR2511" s="238"/>
      <c r="HIS2511" s="207"/>
      <c r="HIT2511" s="207"/>
      <c r="HIU2511" s="187"/>
      <c r="HIV2511" s="187"/>
      <c r="HIW2511" s="204"/>
      <c r="HIX2511" s="272"/>
      <c r="HIY2511" s="207"/>
      <c r="HIZ2511" s="238"/>
      <c r="HJA2511" s="207"/>
      <c r="HJB2511" s="207"/>
      <c r="HJC2511" s="187"/>
      <c r="HJD2511" s="187"/>
      <c r="HJE2511" s="204"/>
      <c r="HJF2511" s="272"/>
      <c r="HJG2511" s="207"/>
      <c r="HJH2511" s="238"/>
      <c r="HJI2511" s="207"/>
      <c r="HJJ2511" s="207"/>
      <c r="HJK2511" s="187"/>
      <c r="HJL2511" s="187"/>
      <c r="HJM2511" s="204"/>
      <c r="HJN2511" s="272"/>
      <c r="HJO2511" s="207"/>
      <c r="HJP2511" s="238"/>
      <c r="HJQ2511" s="207"/>
      <c r="HJR2511" s="207"/>
      <c r="HJS2511" s="187"/>
      <c r="HJT2511" s="187"/>
      <c r="HJU2511" s="204"/>
      <c r="HJV2511" s="272"/>
      <c r="HJW2511" s="207"/>
      <c r="HJX2511" s="238"/>
      <c r="HJY2511" s="207"/>
      <c r="HJZ2511" s="207"/>
      <c r="HKA2511" s="187"/>
      <c r="HKB2511" s="187"/>
      <c r="HKC2511" s="204"/>
      <c r="HKD2511" s="272"/>
      <c r="HKE2511" s="207"/>
      <c r="HKF2511" s="238"/>
      <c r="HKG2511" s="207"/>
      <c r="HKH2511" s="207"/>
      <c r="HKI2511" s="187"/>
      <c r="HKJ2511" s="187"/>
      <c r="HKK2511" s="204"/>
      <c r="HKL2511" s="272"/>
      <c r="HKM2511" s="207"/>
      <c r="HKN2511" s="238"/>
      <c r="HKO2511" s="207"/>
      <c r="HKP2511" s="207"/>
      <c r="HKQ2511" s="187"/>
      <c r="HKR2511" s="187"/>
      <c r="HKS2511" s="204"/>
      <c r="HKT2511" s="272"/>
      <c r="HKU2511" s="207"/>
      <c r="HKV2511" s="238"/>
      <c r="HKW2511" s="207"/>
      <c r="HKX2511" s="207"/>
      <c r="HKY2511" s="187"/>
      <c r="HKZ2511" s="187"/>
      <c r="HLA2511" s="204"/>
      <c r="HLB2511" s="272"/>
      <c r="HLC2511" s="207"/>
      <c r="HLD2511" s="238"/>
      <c r="HLE2511" s="207"/>
      <c r="HLF2511" s="207"/>
      <c r="HLG2511" s="187"/>
      <c r="HLH2511" s="187"/>
      <c r="HLI2511" s="204"/>
      <c r="HLJ2511" s="272"/>
      <c r="HLK2511" s="207"/>
      <c r="HLL2511" s="238"/>
      <c r="HLM2511" s="207"/>
      <c r="HLN2511" s="207"/>
      <c r="HLO2511" s="187"/>
      <c r="HLP2511" s="187"/>
      <c r="HLQ2511" s="204"/>
      <c r="HLR2511" s="272"/>
      <c r="HLS2511" s="207"/>
      <c r="HLT2511" s="238"/>
      <c r="HLU2511" s="207"/>
      <c r="HLV2511" s="207"/>
      <c r="HLW2511" s="187"/>
      <c r="HLX2511" s="187"/>
      <c r="HLY2511" s="204"/>
      <c r="HLZ2511" s="272"/>
      <c r="HMA2511" s="207"/>
      <c r="HMB2511" s="238"/>
      <c r="HMC2511" s="207"/>
      <c r="HMD2511" s="207"/>
      <c r="HME2511" s="187"/>
      <c r="HMF2511" s="187"/>
      <c r="HMG2511" s="204"/>
      <c r="HMH2511" s="272"/>
      <c r="HMI2511" s="207"/>
      <c r="HMJ2511" s="238"/>
      <c r="HMK2511" s="207"/>
      <c r="HML2511" s="207"/>
      <c r="HMM2511" s="187"/>
      <c r="HMN2511" s="187"/>
      <c r="HMO2511" s="204"/>
      <c r="HMP2511" s="272"/>
      <c r="HMQ2511" s="207"/>
      <c r="HMR2511" s="238"/>
      <c r="HMS2511" s="207"/>
      <c r="HMT2511" s="207"/>
      <c r="HMU2511" s="187"/>
      <c r="HMV2511" s="187"/>
      <c r="HMW2511" s="204"/>
      <c r="HMX2511" s="272"/>
      <c r="HMY2511" s="207"/>
      <c r="HMZ2511" s="238"/>
      <c r="HNA2511" s="207"/>
      <c r="HNB2511" s="207"/>
      <c r="HNC2511" s="187"/>
      <c r="HND2511" s="187"/>
      <c r="HNE2511" s="204"/>
      <c r="HNF2511" s="272"/>
      <c r="HNG2511" s="207"/>
      <c r="HNH2511" s="238"/>
      <c r="HNI2511" s="207"/>
      <c r="HNJ2511" s="207"/>
      <c r="HNK2511" s="187"/>
      <c r="HNL2511" s="187"/>
      <c r="HNM2511" s="204"/>
      <c r="HNN2511" s="272"/>
      <c r="HNO2511" s="207"/>
      <c r="HNP2511" s="238"/>
      <c r="HNQ2511" s="207"/>
      <c r="HNR2511" s="207"/>
      <c r="HNS2511" s="187"/>
      <c r="HNT2511" s="187"/>
      <c r="HNU2511" s="204"/>
      <c r="HNV2511" s="272"/>
      <c r="HNW2511" s="207"/>
      <c r="HNX2511" s="238"/>
      <c r="HNY2511" s="207"/>
      <c r="HNZ2511" s="207"/>
      <c r="HOA2511" s="187"/>
      <c r="HOB2511" s="187"/>
      <c r="HOC2511" s="204"/>
      <c r="HOD2511" s="272"/>
      <c r="HOE2511" s="207"/>
      <c r="HOF2511" s="238"/>
      <c r="HOG2511" s="207"/>
      <c r="HOH2511" s="207"/>
      <c r="HOI2511" s="187"/>
      <c r="HOJ2511" s="187"/>
      <c r="HOK2511" s="204"/>
      <c r="HOL2511" s="272"/>
      <c r="HOM2511" s="207"/>
      <c r="HON2511" s="238"/>
      <c r="HOO2511" s="207"/>
      <c r="HOP2511" s="207"/>
      <c r="HOQ2511" s="187"/>
      <c r="HOR2511" s="187"/>
      <c r="HOS2511" s="204"/>
      <c r="HOT2511" s="272"/>
      <c r="HOU2511" s="207"/>
      <c r="HOV2511" s="238"/>
      <c r="HOW2511" s="207"/>
      <c r="HOX2511" s="207"/>
      <c r="HOY2511" s="187"/>
      <c r="HOZ2511" s="187"/>
      <c r="HPA2511" s="204"/>
      <c r="HPB2511" s="272"/>
      <c r="HPC2511" s="207"/>
      <c r="HPD2511" s="238"/>
      <c r="HPE2511" s="207"/>
      <c r="HPF2511" s="207"/>
      <c r="HPG2511" s="187"/>
      <c r="HPH2511" s="187"/>
      <c r="HPI2511" s="204"/>
      <c r="HPJ2511" s="272"/>
      <c r="HPK2511" s="207"/>
      <c r="HPL2511" s="238"/>
      <c r="HPM2511" s="207"/>
      <c r="HPN2511" s="207"/>
      <c r="HPO2511" s="187"/>
      <c r="HPP2511" s="187"/>
      <c r="HPQ2511" s="204"/>
      <c r="HPR2511" s="272"/>
      <c r="HPS2511" s="207"/>
      <c r="HPT2511" s="238"/>
      <c r="HPU2511" s="207"/>
      <c r="HPV2511" s="207"/>
      <c r="HPW2511" s="187"/>
      <c r="HPX2511" s="187"/>
      <c r="HPY2511" s="204"/>
      <c r="HPZ2511" s="272"/>
      <c r="HQA2511" s="207"/>
      <c r="HQB2511" s="238"/>
      <c r="HQC2511" s="207"/>
      <c r="HQD2511" s="207"/>
      <c r="HQE2511" s="187"/>
      <c r="HQF2511" s="187"/>
      <c r="HQG2511" s="204"/>
      <c r="HQH2511" s="272"/>
      <c r="HQI2511" s="207"/>
      <c r="HQJ2511" s="238"/>
      <c r="HQK2511" s="207"/>
      <c r="HQL2511" s="207"/>
      <c r="HQM2511" s="187"/>
      <c r="HQN2511" s="187"/>
      <c r="HQO2511" s="204"/>
      <c r="HQP2511" s="272"/>
      <c r="HQQ2511" s="207"/>
      <c r="HQR2511" s="238"/>
      <c r="HQS2511" s="207"/>
      <c r="HQT2511" s="207"/>
      <c r="HQU2511" s="187"/>
      <c r="HQV2511" s="187"/>
      <c r="HQW2511" s="204"/>
      <c r="HQX2511" s="272"/>
      <c r="HQY2511" s="207"/>
      <c r="HQZ2511" s="238"/>
      <c r="HRA2511" s="207"/>
      <c r="HRB2511" s="207"/>
      <c r="HRC2511" s="187"/>
      <c r="HRD2511" s="187"/>
      <c r="HRE2511" s="204"/>
      <c r="HRF2511" s="272"/>
      <c r="HRG2511" s="207"/>
      <c r="HRH2511" s="238"/>
      <c r="HRI2511" s="207"/>
      <c r="HRJ2511" s="207"/>
      <c r="HRK2511" s="187"/>
      <c r="HRL2511" s="187"/>
      <c r="HRM2511" s="204"/>
      <c r="HRN2511" s="272"/>
      <c r="HRO2511" s="207"/>
      <c r="HRP2511" s="238"/>
      <c r="HRQ2511" s="207"/>
      <c r="HRR2511" s="207"/>
      <c r="HRS2511" s="187"/>
      <c r="HRT2511" s="187"/>
      <c r="HRU2511" s="204"/>
      <c r="HRV2511" s="272"/>
      <c r="HRW2511" s="207"/>
      <c r="HRX2511" s="238"/>
      <c r="HRY2511" s="207"/>
      <c r="HRZ2511" s="207"/>
      <c r="HSA2511" s="187"/>
      <c r="HSB2511" s="187"/>
      <c r="HSC2511" s="204"/>
      <c r="HSD2511" s="272"/>
      <c r="HSE2511" s="207"/>
      <c r="HSF2511" s="238"/>
      <c r="HSG2511" s="207"/>
      <c r="HSH2511" s="207"/>
      <c r="HSI2511" s="187"/>
      <c r="HSJ2511" s="187"/>
      <c r="HSK2511" s="204"/>
      <c r="HSL2511" s="272"/>
      <c r="HSM2511" s="207"/>
      <c r="HSN2511" s="238"/>
      <c r="HSO2511" s="207"/>
      <c r="HSP2511" s="207"/>
      <c r="HSQ2511" s="187"/>
      <c r="HSR2511" s="187"/>
      <c r="HSS2511" s="204"/>
      <c r="HST2511" s="272"/>
      <c r="HSU2511" s="207"/>
      <c r="HSV2511" s="238"/>
      <c r="HSW2511" s="207"/>
      <c r="HSX2511" s="207"/>
      <c r="HSY2511" s="187"/>
      <c r="HSZ2511" s="187"/>
      <c r="HTA2511" s="204"/>
      <c r="HTB2511" s="272"/>
      <c r="HTC2511" s="207"/>
      <c r="HTD2511" s="238"/>
      <c r="HTE2511" s="207"/>
      <c r="HTF2511" s="207"/>
      <c r="HTG2511" s="187"/>
      <c r="HTH2511" s="187"/>
      <c r="HTI2511" s="204"/>
      <c r="HTJ2511" s="272"/>
      <c r="HTK2511" s="207"/>
      <c r="HTL2511" s="238"/>
      <c r="HTM2511" s="207"/>
      <c r="HTN2511" s="207"/>
      <c r="HTO2511" s="187"/>
      <c r="HTP2511" s="187"/>
      <c r="HTQ2511" s="204"/>
      <c r="HTR2511" s="272"/>
      <c r="HTS2511" s="207"/>
      <c r="HTT2511" s="238"/>
      <c r="HTU2511" s="207"/>
      <c r="HTV2511" s="207"/>
      <c r="HTW2511" s="187"/>
      <c r="HTX2511" s="187"/>
      <c r="HTY2511" s="204"/>
      <c r="HTZ2511" s="272"/>
      <c r="HUA2511" s="207"/>
      <c r="HUB2511" s="238"/>
      <c r="HUC2511" s="207"/>
      <c r="HUD2511" s="207"/>
      <c r="HUE2511" s="187"/>
      <c r="HUF2511" s="187"/>
      <c r="HUG2511" s="204"/>
      <c r="HUH2511" s="272"/>
      <c r="HUI2511" s="207"/>
      <c r="HUJ2511" s="238"/>
      <c r="HUK2511" s="207"/>
      <c r="HUL2511" s="207"/>
      <c r="HUM2511" s="187"/>
      <c r="HUN2511" s="187"/>
      <c r="HUO2511" s="204"/>
      <c r="HUP2511" s="272"/>
      <c r="HUQ2511" s="207"/>
      <c r="HUR2511" s="238"/>
      <c r="HUS2511" s="207"/>
      <c r="HUT2511" s="207"/>
      <c r="HUU2511" s="187"/>
      <c r="HUV2511" s="187"/>
      <c r="HUW2511" s="204"/>
      <c r="HUX2511" s="272"/>
      <c r="HUY2511" s="207"/>
      <c r="HUZ2511" s="238"/>
      <c r="HVA2511" s="207"/>
      <c r="HVB2511" s="207"/>
      <c r="HVC2511" s="187"/>
      <c r="HVD2511" s="187"/>
      <c r="HVE2511" s="204"/>
      <c r="HVF2511" s="272"/>
      <c r="HVG2511" s="207"/>
      <c r="HVH2511" s="238"/>
      <c r="HVI2511" s="207"/>
      <c r="HVJ2511" s="207"/>
      <c r="HVK2511" s="187"/>
      <c r="HVL2511" s="187"/>
      <c r="HVM2511" s="204"/>
      <c r="HVN2511" s="272"/>
      <c r="HVO2511" s="207"/>
      <c r="HVP2511" s="238"/>
      <c r="HVQ2511" s="207"/>
      <c r="HVR2511" s="207"/>
      <c r="HVS2511" s="187"/>
      <c r="HVT2511" s="187"/>
      <c r="HVU2511" s="204"/>
      <c r="HVV2511" s="272"/>
      <c r="HVW2511" s="207"/>
      <c r="HVX2511" s="238"/>
      <c r="HVY2511" s="207"/>
      <c r="HVZ2511" s="207"/>
      <c r="HWA2511" s="187"/>
      <c r="HWB2511" s="187"/>
      <c r="HWC2511" s="204"/>
      <c r="HWD2511" s="272"/>
      <c r="HWE2511" s="207"/>
      <c r="HWF2511" s="238"/>
      <c r="HWG2511" s="207"/>
      <c r="HWH2511" s="207"/>
      <c r="HWI2511" s="187"/>
      <c r="HWJ2511" s="187"/>
      <c r="HWK2511" s="204"/>
      <c r="HWL2511" s="272"/>
      <c r="HWM2511" s="207"/>
      <c r="HWN2511" s="238"/>
      <c r="HWO2511" s="207"/>
      <c r="HWP2511" s="207"/>
      <c r="HWQ2511" s="187"/>
      <c r="HWR2511" s="187"/>
      <c r="HWS2511" s="204"/>
      <c r="HWT2511" s="272"/>
      <c r="HWU2511" s="207"/>
      <c r="HWV2511" s="238"/>
      <c r="HWW2511" s="207"/>
      <c r="HWX2511" s="207"/>
      <c r="HWY2511" s="187"/>
      <c r="HWZ2511" s="187"/>
      <c r="HXA2511" s="204"/>
      <c r="HXB2511" s="272"/>
      <c r="HXC2511" s="207"/>
      <c r="HXD2511" s="238"/>
      <c r="HXE2511" s="207"/>
      <c r="HXF2511" s="207"/>
      <c r="HXG2511" s="187"/>
      <c r="HXH2511" s="187"/>
      <c r="HXI2511" s="204"/>
      <c r="HXJ2511" s="272"/>
      <c r="HXK2511" s="207"/>
      <c r="HXL2511" s="238"/>
      <c r="HXM2511" s="207"/>
      <c r="HXN2511" s="207"/>
      <c r="HXO2511" s="187"/>
      <c r="HXP2511" s="187"/>
      <c r="HXQ2511" s="204"/>
      <c r="HXR2511" s="272"/>
      <c r="HXS2511" s="207"/>
      <c r="HXT2511" s="238"/>
      <c r="HXU2511" s="207"/>
      <c r="HXV2511" s="207"/>
      <c r="HXW2511" s="187"/>
      <c r="HXX2511" s="187"/>
      <c r="HXY2511" s="204"/>
      <c r="HXZ2511" s="272"/>
      <c r="HYA2511" s="207"/>
      <c r="HYB2511" s="238"/>
      <c r="HYC2511" s="207"/>
      <c r="HYD2511" s="207"/>
      <c r="HYE2511" s="187"/>
      <c r="HYF2511" s="187"/>
      <c r="HYG2511" s="204"/>
      <c r="HYH2511" s="272"/>
      <c r="HYI2511" s="207"/>
      <c r="HYJ2511" s="238"/>
      <c r="HYK2511" s="207"/>
      <c r="HYL2511" s="207"/>
      <c r="HYM2511" s="187"/>
      <c r="HYN2511" s="187"/>
      <c r="HYO2511" s="204"/>
      <c r="HYP2511" s="272"/>
      <c r="HYQ2511" s="207"/>
      <c r="HYR2511" s="238"/>
      <c r="HYS2511" s="207"/>
      <c r="HYT2511" s="207"/>
      <c r="HYU2511" s="187"/>
      <c r="HYV2511" s="187"/>
      <c r="HYW2511" s="204"/>
      <c r="HYX2511" s="272"/>
      <c r="HYY2511" s="207"/>
      <c r="HYZ2511" s="238"/>
      <c r="HZA2511" s="207"/>
      <c r="HZB2511" s="207"/>
      <c r="HZC2511" s="187"/>
      <c r="HZD2511" s="187"/>
      <c r="HZE2511" s="204"/>
      <c r="HZF2511" s="272"/>
      <c r="HZG2511" s="207"/>
      <c r="HZH2511" s="238"/>
      <c r="HZI2511" s="207"/>
      <c r="HZJ2511" s="207"/>
      <c r="HZK2511" s="187"/>
      <c r="HZL2511" s="187"/>
      <c r="HZM2511" s="204"/>
      <c r="HZN2511" s="272"/>
      <c r="HZO2511" s="207"/>
      <c r="HZP2511" s="238"/>
      <c r="HZQ2511" s="207"/>
      <c r="HZR2511" s="207"/>
      <c r="HZS2511" s="187"/>
      <c r="HZT2511" s="187"/>
      <c r="HZU2511" s="204"/>
      <c r="HZV2511" s="272"/>
      <c r="HZW2511" s="207"/>
      <c r="HZX2511" s="238"/>
      <c r="HZY2511" s="207"/>
      <c r="HZZ2511" s="207"/>
      <c r="IAA2511" s="187"/>
      <c r="IAB2511" s="187"/>
      <c r="IAC2511" s="204"/>
      <c r="IAD2511" s="272"/>
      <c r="IAE2511" s="207"/>
      <c r="IAF2511" s="238"/>
      <c r="IAG2511" s="207"/>
      <c r="IAH2511" s="207"/>
      <c r="IAI2511" s="187"/>
      <c r="IAJ2511" s="187"/>
      <c r="IAK2511" s="204"/>
      <c r="IAL2511" s="272"/>
      <c r="IAM2511" s="207"/>
      <c r="IAN2511" s="238"/>
      <c r="IAO2511" s="207"/>
      <c r="IAP2511" s="207"/>
      <c r="IAQ2511" s="187"/>
      <c r="IAR2511" s="187"/>
      <c r="IAS2511" s="204"/>
      <c r="IAT2511" s="272"/>
      <c r="IAU2511" s="207"/>
      <c r="IAV2511" s="238"/>
      <c r="IAW2511" s="207"/>
      <c r="IAX2511" s="207"/>
      <c r="IAY2511" s="187"/>
      <c r="IAZ2511" s="187"/>
      <c r="IBA2511" s="204"/>
      <c r="IBB2511" s="272"/>
      <c r="IBC2511" s="207"/>
      <c r="IBD2511" s="238"/>
      <c r="IBE2511" s="207"/>
      <c r="IBF2511" s="207"/>
      <c r="IBG2511" s="187"/>
      <c r="IBH2511" s="187"/>
      <c r="IBI2511" s="204"/>
      <c r="IBJ2511" s="272"/>
      <c r="IBK2511" s="207"/>
      <c r="IBL2511" s="238"/>
      <c r="IBM2511" s="207"/>
      <c r="IBN2511" s="207"/>
      <c r="IBO2511" s="187"/>
      <c r="IBP2511" s="187"/>
      <c r="IBQ2511" s="204"/>
      <c r="IBR2511" s="272"/>
      <c r="IBS2511" s="207"/>
      <c r="IBT2511" s="238"/>
      <c r="IBU2511" s="207"/>
      <c r="IBV2511" s="207"/>
      <c r="IBW2511" s="187"/>
      <c r="IBX2511" s="187"/>
      <c r="IBY2511" s="204"/>
      <c r="IBZ2511" s="272"/>
      <c r="ICA2511" s="207"/>
      <c r="ICB2511" s="238"/>
      <c r="ICC2511" s="207"/>
      <c r="ICD2511" s="207"/>
      <c r="ICE2511" s="187"/>
      <c r="ICF2511" s="187"/>
      <c r="ICG2511" s="204"/>
      <c r="ICH2511" s="272"/>
      <c r="ICI2511" s="207"/>
      <c r="ICJ2511" s="238"/>
      <c r="ICK2511" s="207"/>
      <c r="ICL2511" s="207"/>
      <c r="ICM2511" s="187"/>
      <c r="ICN2511" s="187"/>
      <c r="ICO2511" s="204"/>
      <c r="ICP2511" s="272"/>
      <c r="ICQ2511" s="207"/>
      <c r="ICR2511" s="238"/>
      <c r="ICS2511" s="207"/>
      <c r="ICT2511" s="207"/>
      <c r="ICU2511" s="187"/>
      <c r="ICV2511" s="187"/>
      <c r="ICW2511" s="204"/>
      <c r="ICX2511" s="272"/>
      <c r="ICY2511" s="207"/>
      <c r="ICZ2511" s="238"/>
      <c r="IDA2511" s="207"/>
      <c r="IDB2511" s="207"/>
      <c r="IDC2511" s="187"/>
      <c r="IDD2511" s="187"/>
      <c r="IDE2511" s="204"/>
      <c r="IDF2511" s="272"/>
      <c r="IDG2511" s="207"/>
      <c r="IDH2511" s="238"/>
      <c r="IDI2511" s="207"/>
      <c r="IDJ2511" s="207"/>
      <c r="IDK2511" s="187"/>
      <c r="IDL2511" s="187"/>
      <c r="IDM2511" s="204"/>
      <c r="IDN2511" s="272"/>
      <c r="IDO2511" s="207"/>
      <c r="IDP2511" s="238"/>
      <c r="IDQ2511" s="207"/>
      <c r="IDR2511" s="207"/>
      <c r="IDS2511" s="187"/>
      <c r="IDT2511" s="187"/>
      <c r="IDU2511" s="204"/>
      <c r="IDV2511" s="272"/>
      <c r="IDW2511" s="207"/>
      <c r="IDX2511" s="238"/>
      <c r="IDY2511" s="207"/>
      <c r="IDZ2511" s="207"/>
      <c r="IEA2511" s="187"/>
      <c r="IEB2511" s="187"/>
      <c r="IEC2511" s="204"/>
      <c r="IED2511" s="272"/>
      <c r="IEE2511" s="207"/>
      <c r="IEF2511" s="238"/>
      <c r="IEG2511" s="207"/>
      <c r="IEH2511" s="207"/>
      <c r="IEI2511" s="187"/>
      <c r="IEJ2511" s="187"/>
      <c r="IEK2511" s="204"/>
      <c r="IEL2511" s="272"/>
      <c r="IEM2511" s="207"/>
      <c r="IEN2511" s="238"/>
      <c r="IEO2511" s="207"/>
      <c r="IEP2511" s="207"/>
      <c r="IEQ2511" s="187"/>
      <c r="IER2511" s="187"/>
      <c r="IES2511" s="204"/>
      <c r="IET2511" s="272"/>
      <c r="IEU2511" s="207"/>
      <c r="IEV2511" s="238"/>
      <c r="IEW2511" s="207"/>
      <c r="IEX2511" s="207"/>
      <c r="IEY2511" s="187"/>
      <c r="IEZ2511" s="187"/>
      <c r="IFA2511" s="204"/>
      <c r="IFB2511" s="272"/>
      <c r="IFC2511" s="207"/>
      <c r="IFD2511" s="238"/>
      <c r="IFE2511" s="207"/>
      <c r="IFF2511" s="207"/>
      <c r="IFG2511" s="187"/>
      <c r="IFH2511" s="187"/>
      <c r="IFI2511" s="204"/>
      <c r="IFJ2511" s="272"/>
      <c r="IFK2511" s="207"/>
      <c r="IFL2511" s="238"/>
      <c r="IFM2511" s="207"/>
      <c r="IFN2511" s="207"/>
      <c r="IFO2511" s="187"/>
      <c r="IFP2511" s="187"/>
      <c r="IFQ2511" s="204"/>
      <c r="IFR2511" s="272"/>
      <c r="IFS2511" s="207"/>
      <c r="IFT2511" s="238"/>
      <c r="IFU2511" s="207"/>
      <c r="IFV2511" s="207"/>
      <c r="IFW2511" s="187"/>
      <c r="IFX2511" s="187"/>
      <c r="IFY2511" s="204"/>
      <c r="IFZ2511" s="272"/>
      <c r="IGA2511" s="207"/>
      <c r="IGB2511" s="238"/>
      <c r="IGC2511" s="207"/>
      <c r="IGD2511" s="207"/>
      <c r="IGE2511" s="187"/>
      <c r="IGF2511" s="187"/>
      <c r="IGG2511" s="204"/>
      <c r="IGH2511" s="272"/>
      <c r="IGI2511" s="207"/>
      <c r="IGJ2511" s="238"/>
      <c r="IGK2511" s="207"/>
      <c r="IGL2511" s="207"/>
      <c r="IGM2511" s="187"/>
      <c r="IGN2511" s="187"/>
      <c r="IGO2511" s="204"/>
      <c r="IGP2511" s="272"/>
      <c r="IGQ2511" s="207"/>
      <c r="IGR2511" s="238"/>
      <c r="IGS2511" s="207"/>
      <c r="IGT2511" s="207"/>
      <c r="IGU2511" s="187"/>
      <c r="IGV2511" s="187"/>
      <c r="IGW2511" s="204"/>
      <c r="IGX2511" s="272"/>
      <c r="IGY2511" s="207"/>
      <c r="IGZ2511" s="238"/>
      <c r="IHA2511" s="207"/>
      <c r="IHB2511" s="207"/>
      <c r="IHC2511" s="187"/>
      <c r="IHD2511" s="187"/>
      <c r="IHE2511" s="204"/>
      <c r="IHF2511" s="272"/>
      <c r="IHG2511" s="207"/>
      <c r="IHH2511" s="238"/>
      <c r="IHI2511" s="207"/>
      <c r="IHJ2511" s="207"/>
      <c r="IHK2511" s="187"/>
      <c r="IHL2511" s="187"/>
      <c r="IHM2511" s="204"/>
      <c r="IHN2511" s="272"/>
      <c r="IHO2511" s="207"/>
      <c r="IHP2511" s="238"/>
      <c r="IHQ2511" s="207"/>
      <c r="IHR2511" s="207"/>
      <c r="IHS2511" s="187"/>
      <c r="IHT2511" s="187"/>
      <c r="IHU2511" s="204"/>
      <c r="IHV2511" s="272"/>
      <c r="IHW2511" s="207"/>
      <c r="IHX2511" s="238"/>
      <c r="IHY2511" s="207"/>
      <c r="IHZ2511" s="207"/>
      <c r="IIA2511" s="187"/>
      <c r="IIB2511" s="187"/>
      <c r="IIC2511" s="204"/>
      <c r="IID2511" s="272"/>
      <c r="IIE2511" s="207"/>
      <c r="IIF2511" s="238"/>
      <c r="IIG2511" s="207"/>
      <c r="IIH2511" s="207"/>
      <c r="III2511" s="187"/>
      <c r="IIJ2511" s="187"/>
      <c r="IIK2511" s="204"/>
      <c r="IIL2511" s="272"/>
      <c r="IIM2511" s="207"/>
      <c r="IIN2511" s="238"/>
      <c r="IIO2511" s="207"/>
      <c r="IIP2511" s="207"/>
      <c r="IIQ2511" s="187"/>
      <c r="IIR2511" s="187"/>
      <c r="IIS2511" s="204"/>
      <c r="IIT2511" s="272"/>
      <c r="IIU2511" s="207"/>
      <c r="IIV2511" s="238"/>
      <c r="IIW2511" s="207"/>
      <c r="IIX2511" s="207"/>
      <c r="IIY2511" s="187"/>
      <c r="IIZ2511" s="187"/>
      <c r="IJA2511" s="204"/>
      <c r="IJB2511" s="272"/>
      <c r="IJC2511" s="207"/>
      <c r="IJD2511" s="238"/>
      <c r="IJE2511" s="207"/>
      <c r="IJF2511" s="207"/>
      <c r="IJG2511" s="187"/>
      <c r="IJH2511" s="187"/>
      <c r="IJI2511" s="204"/>
      <c r="IJJ2511" s="272"/>
      <c r="IJK2511" s="207"/>
      <c r="IJL2511" s="238"/>
      <c r="IJM2511" s="207"/>
      <c r="IJN2511" s="207"/>
      <c r="IJO2511" s="187"/>
      <c r="IJP2511" s="187"/>
      <c r="IJQ2511" s="204"/>
      <c r="IJR2511" s="272"/>
      <c r="IJS2511" s="207"/>
      <c r="IJT2511" s="238"/>
      <c r="IJU2511" s="207"/>
      <c r="IJV2511" s="207"/>
      <c r="IJW2511" s="187"/>
      <c r="IJX2511" s="187"/>
      <c r="IJY2511" s="204"/>
      <c r="IJZ2511" s="272"/>
      <c r="IKA2511" s="207"/>
      <c r="IKB2511" s="238"/>
      <c r="IKC2511" s="207"/>
      <c r="IKD2511" s="207"/>
      <c r="IKE2511" s="187"/>
      <c r="IKF2511" s="187"/>
      <c r="IKG2511" s="204"/>
      <c r="IKH2511" s="272"/>
      <c r="IKI2511" s="207"/>
      <c r="IKJ2511" s="238"/>
      <c r="IKK2511" s="207"/>
      <c r="IKL2511" s="207"/>
      <c r="IKM2511" s="187"/>
      <c r="IKN2511" s="187"/>
      <c r="IKO2511" s="204"/>
      <c r="IKP2511" s="272"/>
      <c r="IKQ2511" s="207"/>
      <c r="IKR2511" s="238"/>
      <c r="IKS2511" s="207"/>
      <c r="IKT2511" s="207"/>
      <c r="IKU2511" s="187"/>
      <c r="IKV2511" s="187"/>
      <c r="IKW2511" s="204"/>
      <c r="IKX2511" s="272"/>
      <c r="IKY2511" s="207"/>
      <c r="IKZ2511" s="238"/>
      <c r="ILA2511" s="207"/>
      <c r="ILB2511" s="207"/>
      <c r="ILC2511" s="187"/>
      <c r="ILD2511" s="187"/>
      <c r="ILE2511" s="204"/>
      <c r="ILF2511" s="272"/>
      <c r="ILG2511" s="207"/>
      <c r="ILH2511" s="238"/>
      <c r="ILI2511" s="207"/>
      <c r="ILJ2511" s="207"/>
      <c r="ILK2511" s="187"/>
      <c r="ILL2511" s="187"/>
      <c r="ILM2511" s="204"/>
      <c r="ILN2511" s="272"/>
      <c r="ILO2511" s="207"/>
      <c r="ILP2511" s="238"/>
      <c r="ILQ2511" s="207"/>
      <c r="ILR2511" s="207"/>
      <c r="ILS2511" s="187"/>
      <c r="ILT2511" s="187"/>
      <c r="ILU2511" s="204"/>
      <c r="ILV2511" s="272"/>
      <c r="ILW2511" s="207"/>
      <c r="ILX2511" s="238"/>
      <c r="ILY2511" s="207"/>
      <c r="ILZ2511" s="207"/>
      <c r="IMA2511" s="187"/>
      <c r="IMB2511" s="187"/>
      <c r="IMC2511" s="204"/>
      <c r="IMD2511" s="272"/>
      <c r="IME2511" s="207"/>
      <c r="IMF2511" s="238"/>
      <c r="IMG2511" s="207"/>
      <c r="IMH2511" s="207"/>
      <c r="IMI2511" s="187"/>
      <c r="IMJ2511" s="187"/>
      <c r="IMK2511" s="204"/>
      <c r="IML2511" s="272"/>
      <c r="IMM2511" s="207"/>
      <c r="IMN2511" s="238"/>
      <c r="IMO2511" s="207"/>
      <c r="IMP2511" s="207"/>
      <c r="IMQ2511" s="187"/>
      <c r="IMR2511" s="187"/>
      <c r="IMS2511" s="204"/>
      <c r="IMT2511" s="272"/>
      <c r="IMU2511" s="207"/>
      <c r="IMV2511" s="238"/>
      <c r="IMW2511" s="207"/>
      <c r="IMX2511" s="207"/>
      <c r="IMY2511" s="187"/>
      <c r="IMZ2511" s="187"/>
      <c r="INA2511" s="204"/>
      <c r="INB2511" s="272"/>
      <c r="INC2511" s="207"/>
      <c r="IND2511" s="238"/>
      <c r="INE2511" s="207"/>
      <c r="INF2511" s="207"/>
      <c r="ING2511" s="187"/>
      <c r="INH2511" s="187"/>
      <c r="INI2511" s="204"/>
      <c r="INJ2511" s="272"/>
      <c r="INK2511" s="207"/>
      <c r="INL2511" s="238"/>
      <c r="INM2511" s="207"/>
      <c r="INN2511" s="207"/>
      <c r="INO2511" s="187"/>
      <c r="INP2511" s="187"/>
      <c r="INQ2511" s="204"/>
      <c r="INR2511" s="272"/>
      <c r="INS2511" s="207"/>
      <c r="INT2511" s="238"/>
      <c r="INU2511" s="207"/>
      <c r="INV2511" s="207"/>
      <c r="INW2511" s="187"/>
      <c r="INX2511" s="187"/>
      <c r="INY2511" s="204"/>
      <c r="INZ2511" s="272"/>
      <c r="IOA2511" s="207"/>
      <c r="IOB2511" s="238"/>
      <c r="IOC2511" s="207"/>
      <c r="IOD2511" s="207"/>
      <c r="IOE2511" s="187"/>
      <c r="IOF2511" s="187"/>
      <c r="IOG2511" s="204"/>
      <c r="IOH2511" s="272"/>
      <c r="IOI2511" s="207"/>
      <c r="IOJ2511" s="238"/>
      <c r="IOK2511" s="207"/>
      <c r="IOL2511" s="207"/>
      <c r="IOM2511" s="187"/>
      <c r="ION2511" s="187"/>
      <c r="IOO2511" s="204"/>
      <c r="IOP2511" s="272"/>
      <c r="IOQ2511" s="207"/>
      <c r="IOR2511" s="238"/>
      <c r="IOS2511" s="207"/>
      <c r="IOT2511" s="207"/>
      <c r="IOU2511" s="187"/>
      <c r="IOV2511" s="187"/>
      <c r="IOW2511" s="204"/>
      <c r="IOX2511" s="272"/>
      <c r="IOY2511" s="207"/>
      <c r="IOZ2511" s="238"/>
      <c r="IPA2511" s="207"/>
      <c r="IPB2511" s="207"/>
      <c r="IPC2511" s="187"/>
      <c r="IPD2511" s="187"/>
      <c r="IPE2511" s="204"/>
      <c r="IPF2511" s="272"/>
      <c r="IPG2511" s="207"/>
      <c r="IPH2511" s="238"/>
      <c r="IPI2511" s="207"/>
      <c r="IPJ2511" s="207"/>
      <c r="IPK2511" s="187"/>
      <c r="IPL2511" s="187"/>
      <c r="IPM2511" s="204"/>
      <c r="IPN2511" s="272"/>
      <c r="IPO2511" s="207"/>
      <c r="IPP2511" s="238"/>
      <c r="IPQ2511" s="207"/>
      <c r="IPR2511" s="207"/>
      <c r="IPS2511" s="187"/>
      <c r="IPT2511" s="187"/>
      <c r="IPU2511" s="204"/>
      <c r="IPV2511" s="272"/>
      <c r="IPW2511" s="207"/>
      <c r="IPX2511" s="238"/>
      <c r="IPY2511" s="207"/>
      <c r="IPZ2511" s="207"/>
      <c r="IQA2511" s="187"/>
      <c r="IQB2511" s="187"/>
      <c r="IQC2511" s="204"/>
      <c r="IQD2511" s="272"/>
      <c r="IQE2511" s="207"/>
      <c r="IQF2511" s="238"/>
      <c r="IQG2511" s="207"/>
      <c r="IQH2511" s="207"/>
      <c r="IQI2511" s="187"/>
      <c r="IQJ2511" s="187"/>
      <c r="IQK2511" s="204"/>
      <c r="IQL2511" s="272"/>
      <c r="IQM2511" s="207"/>
      <c r="IQN2511" s="238"/>
      <c r="IQO2511" s="207"/>
      <c r="IQP2511" s="207"/>
      <c r="IQQ2511" s="187"/>
      <c r="IQR2511" s="187"/>
      <c r="IQS2511" s="204"/>
      <c r="IQT2511" s="272"/>
      <c r="IQU2511" s="207"/>
      <c r="IQV2511" s="238"/>
      <c r="IQW2511" s="207"/>
      <c r="IQX2511" s="207"/>
      <c r="IQY2511" s="187"/>
      <c r="IQZ2511" s="187"/>
      <c r="IRA2511" s="204"/>
      <c r="IRB2511" s="272"/>
      <c r="IRC2511" s="207"/>
      <c r="IRD2511" s="238"/>
      <c r="IRE2511" s="207"/>
      <c r="IRF2511" s="207"/>
      <c r="IRG2511" s="187"/>
      <c r="IRH2511" s="187"/>
      <c r="IRI2511" s="204"/>
      <c r="IRJ2511" s="272"/>
      <c r="IRK2511" s="207"/>
      <c r="IRL2511" s="238"/>
      <c r="IRM2511" s="207"/>
      <c r="IRN2511" s="207"/>
      <c r="IRO2511" s="187"/>
      <c r="IRP2511" s="187"/>
      <c r="IRQ2511" s="204"/>
      <c r="IRR2511" s="272"/>
      <c r="IRS2511" s="207"/>
      <c r="IRT2511" s="238"/>
      <c r="IRU2511" s="207"/>
      <c r="IRV2511" s="207"/>
      <c r="IRW2511" s="187"/>
      <c r="IRX2511" s="187"/>
      <c r="IRY2511" s="204"/>
      <c r="IRZ2511" s="272"/>
      <c r="ISA2511" s="207"/>
      <c r="ISB2511" s="238"/>
      <c r="ISC2511" s="207"/>
      <c r="ISD2511" s="207"/>
      <c r="ISE2511" s="187"/>
      <c r="ISF2511" s="187"/>
      <c r="ISG2511" s="204"/>
      <c r="ISH2511" s="272"/>
      <c r="ISI2511" s="207"/>
      <c r="ISJ2511" s="238"/>
      <c r="ISK2511" s="207"/>
      <c r="ISL2511" s="207"/>
      <c r="ISM2511" s="187"/>
      <c r="ISN2511" s="187"/>
      <c r="ISO2511" s="204"/>
      <c r="ISP2511" s="272"/>
      <c r="ISQ2511" s="207"/>
      <c r="ISR2511" s="238"/>
      <c r="ISS2511" s="207"/>
      <c r="IST2511" s="207"/>
      <c r="ISU2511" s="187"/>
      <c r="ISV2511" s="187"/>
      <c r="ISW2511" s="204"/>
      <c r="ISX2511" s="272"/>
      <c r="ISY2511" s="207"/>
      <c r="ISZ2511" s="238"/>
      <c r="ITA2511" s="207"/>
      <c r="ITB2511" s="207"/>
      <c r="ITC2511" s="187"/>
      <c r="ITD2511" s="187"/>
      <c r="ITE2511" s="204"/>
      <c r="ITF2511" s="272"/>
      <c r="ITG2511" s="207"/>
      <c r="ITH2511" s="238"/>
      <c r="ITI2511" s="207"/>
      <c r="ITJ2511" s="207"/>
      <c r="ITK2511" s="187"/>
      <c r="ITL2511" s="187"/>
      <c r="ITM2511" s="204"/>
      <c r="ITN2511" s="272"/>
      <c r="ITO2511" s="207"/>
      <c r="ITP2511" s="238"/>
      <c r="ITQ2511" s="207"/>
      <c r="ITR2511" s="207"/>
      <c r="ITS2511" s="187"/>
      <c r="ITT2511" s="187"/>
      <c r="ITU2511" s="204"/>
      <c r="ITV2511" s="272"/>
      <c r="ITW2511" s="207"/>
      <c r="ITX2511" s="238"/>
      <c r="ITY2511" s="207"/>
      <c r="ITZ2511" s="207"/>
      <c r="IUA2511" s="187"/>
      <c r="IUB2511" s="187"/>
      <c r="IUC2511" s="204"/>
      <c r="IUD2511" s="272"/>
      <c r="IUE2511" s="207"/>
      <c r="IUF2511" s="238"/>
      <c r="IUG2511" s="207"/>
      <c r="IUH2511" s="207"/>
      <c r="IUI2511" s="187"/>
      <c r="IUJ2511" s="187"/>
      <c r="IUK2511" s="204"/>
      <c r="IUL2511" s="272"/>
      <c r="IUM2511" s="207"/>
      <c r="IUN2511" s="238"/>
      <c r="IUO2511" s="207"/>
      <c r="IUP2511" s="207"/>
      <c r="IUQ2511" s="187"/>
      <c r="IUR2511" s="187"/>
      <c r="IUS2511" s="204"/>
      <c r="IUT2511" s="272"/>
      <c r="IUU2511" s="207"/>
      <c r="IUV2511" s="238"/>
      <c r="IUW2511" s="207"/>
      <c r="IUX2511" s="207"/>
      <c r="IUY2511" s="187"/>
      <c r="IUZ2511" s="187"/>
      <c r="IVA2511" s="204"/>
      <c r="IVB2511" s="272"/>
      <c r="IVC2511" s="207"/>
      <c r="IVD2511" s="238"/>
      <c r="IVE2511" s="207"/>
      <c r="IVF2511" s="207"/>
      <c r="IVG2511" s="187"/>
      <c r="IVH2511" s="187"/>
      <c r="IVI2511" s="204"/>
      <c r="IVJ2511" s="272"/>
      <c r="IVK2511" s="207"/>
      <c r="IVL2511" s="238"/>
      <c r="IVM2511" s="207"/>
      <c r="IVN2511" s="207"/>
      <c r="IVO2511" s="187"/>
      <c r="IVP2511" s="187"/>
      <c r="IVQ2511" s="204"/>
      <c r="IVR2511" s="272"/>
      <c r="IVS2511" s="207"/>
      <c r="IVT2511" s="238"/>
      <c r="IVU2511" s="207"/>
      <c r="IVV2511" s="207"/>
      <c r="IVW2511" s="187"/>
      <c r="IVX2511" s="187"/>
      <c r="IVY2511" s="204"/>
      <c r="IVZ2511" s="272"/>
      <c r="IWA2511" s="207"/>
      <c r="IWB2511" s="238"/>
      <c r="IWC2511" s="207"/>
      <c r="IWD2511" s="207"/>
      <c r="IWE2511" s="187"/>
      <c r="IWF2511" s="187"/>
      <c r="IWG2511" s="204"/>
      <c r="IWH2511" s="272"/>
      <c r="IWI2511" s="207"/>
      <c r="IWJ2511" s="238"/>
      <c r="IWK2511" s="207"/>
      <c r="IWL2511" s="207"/>
      <c r="IWM2511" s="187"/>
      <c r="IWN2511" s="187"/>
      <c r="IWO2511" s="204"/>
      <c r="IWP2511" s="272"/>
      <c r="IWQ2511" s="207"/>
      <c r="IWR2511" s="238"/>
      <c r="IWS2511" s="207"/>
      <c r="IWT2511" s="207"/>
      <c r="IWU2511" s="187"/>
      <c r="IWV2511" s="187"/>
      <c r="IWW2511" s="204"/>
      <c r="IWX2511" s="272"/>
      <c r="IWY2511" s="207"/>
      <c r="IWZ2511" s="238"/>
      <c r="IXA2511" s="207"/>
      <c r="IXB2511" s="207"/>
      <c r="IXC2511" s="187"/>
      <c r="IXD2511" s="187"/>
      <c r="IXE2511" s="204"/>
      <c r="IXF2511" s="272"/>
      <c r="IXG2511" s="207"/>
      <c r="IXH2511" s="238"/>
      <c r="IXI2511" s="207"/>
      <c r="IXJ2511" s="207"/>
      <c r="IXK2511" s="187"/>
      <c r="IXL2511" s="187"/>
      <c r="IXM2511" s="204"/>
      <c r="IXN2511" s="272"/>
      <c r="IXO2511" s="207"/>
      <c r="IXP2511" s="238"/>
      <c r="IXQ2511" s="207"/>
      <c r="IXR2511" s="207"/>
      <c r="IXS2511" s="187"/>
      <c r="IXT2511" s="187"/>
      <c r="IXU2511" s="204"/>
      <c r="IXV2511" s="272"/>
      <c r="IXW2511" s="207"/>
      <c r="IXX2511" s="238"/>
      <c r="IXY2511" s="207"/>
      <c r="IXZ2511" s="207"/>
      <c r="IYA2511" s="187"/>
      <c r="IYB2511" s="187"/>
      <c r="IYC2511" s="204"/>
      <c r="IYD2511" s="272"/>
      <c r="IYE2511" s="207"/>
      <c r="IYF2511" s="238"/>
      <c r="IYG2511" s="207"/>
      <c r="IYH2511" s="207"/>
      <c r="IYI2511" s="187"/>
      <c r="IYJ2511" s="187"/>
      <c r="IYK2511" s="204"/>
      <c r="IYL2511" s="272"/>
      <c r="IYM2511" s="207"/>
      <c r="IYN2511" s="238"/>
      <c r="IYO2511" s="207"/>
      <c r="IYP2511" s="207"/>
      <c r="IYQ2511" s="187"/>
      <c r="IYR2511" s="187"/>
      <c r="IYS2511" s="204"/>
      <c r="IYT2511" s="272"/>
      <c r="IYU2511" s="207"/>
      <c r="IYV2511" s="238"/>
      <c r="IYW2511" s="207"/>
      <c r="IYX2511" s="207"/>
      <c r="IYY2511" s="187"/>
      <c r="IYZ2511" s="187"/>
      <c r="IZA2511" s="204"/>
      <c r="IZB2511" s="272"/>
      <c r="IZC2511" s="207"/>
      <c r="IZD2511" s="238"/>
      <c r="IZE2511" s="207"/>
      <c r="IZF2511" s="207"/>
      <c r="IZG2511" s="187"/>
      <c r="IZH2511" s="187"/>
      <c r="IZI2511" s="204"/>
      <c r="IZJ2511" s="272"/>
      <c r="IZK2511" s="207"/>
      <c r="IZL2511" s="238"/>
      <c r="IZM2511" s="207"/>
      <c r="IZN2511" s="207"/>
      <c r="IZO2511" s="187"/>
      <c r="IZP2511" s="187"/>
      <c r="IZQ2511" s="204"/>
      <c r="IZR2511" s="272"/>
      <c r="IZS2511" s="207"/>
      <c r="IZT2511" s="238"/>
      <c r="IZU2511" s="207"/>
      <c r="IZV2511" s="207"/>
      <c r="IZW2511" s="187"/>
      <c r="IZX2511" s="187"/>
      <c r="IZY2511" s="204"/>
      <c r="IZZ2511" s="272"/>
      <c r="JAA2511" s="207"/>
      <c r="JAB2511" s="238"/>
      <c r="JAC2511" s="207"/>
      <c r="JAD2511" s="207"/>
      <c r="JAE2511" s="187"/>
      <c r="JAF2511" s="187"/>
      <c r="JAG2511" s="204"/>
      <c r="JAH2511" s="272"/>
      <c r="JAI2511" s="207"/>
      <c r="JAJ2511" s="238"/>
      <c r="JAK2511" s="207"/>
      <c r="JAL2511" s="207"/>
      <c r="JAM2511" s="187"/>
      <c r="JAN2511" s="187"/>
      <c r="JAO2511" s="204"/>
      <c r="JAP2511" s="272"/>
      <c r="JAQ2511" s="207"/>
      <c r="JAR2511" s="238"/>
      <c r="JAS2511" s="207"/>
      <c r="JAT2511" s="207"/>
      <c r="JAU2511" s="187"/>
      <c r="JAV2511" s="187"/>
      <c r="JAW2511" s="204"/>
      <c r="JAX2511" s="272"/>
      <c r="JAY2511" s="207"/>
      <c r="JAZ2511" s="238"/>
      <c r="JBA2511" s="207"/>
      <c r="JBB2511" s="207"/>
      <c r="JBC2511" s="187"/>
      <c r="JBD2511" s="187"/>
      <c r="JBE2511" s="204"/>
      <c r="JBF2511" s="272"/>
      <c r="JBG2511" s="207"/>
      <c r="JBH2511" s="238"/>
      <c r="JBI2511" s="207"/>
      <c r="JBJ2511" s="207"/>
      <c r="JBK2511" s="187"/>
      <c r="JBL2511" s="187"/>
      <c r="JBM2511" s="204"/>
      <c r="JBN2511" s="272"/>
      <c r="JBO2511" s="207"/>
      <c r="JBP2511" s="238"/>
      <c r="JBQ2511" s="207"/>
      <c r="JBR2511" s="207"/>
      <c r="JBS2511" s="187"/>
      <c r="JBT2511" s="187"/>
      <c r="JBU2511" s="204"/>
      <c r="JBV2511" s="272"/>
      <c r="JBW2511" s="207"/>
      <c r="JBX2511" s="238"/>
      <c r="JBY2511" s="207"/>
      <c r="JBZ2511" s="207"/>
      <c r="JCA2511" s="187"/>
      <c r="JCB2511" s="187"/>
      <c r="JCC2511" s="204"/>
      <c r="JCD2511" s="272"/>
      <c r="JCE2511" s="207"/>
      <c r="JCF2511" s="238"/>
      <c r="JCG2511" s="207"/>
      <c r="JCH2511" s="207"/>
      <c r="JCI2511" s="187"/>
      <c r="JCJ2511" s="187"/>
      <c r="JCK2511" s="204"/>
      <c r="JCL2511" s="272"/>
      <c r="JCM2511" s="207"/>
      <c r="JCN2511" s="238"/>
      <c r="JCO2511" s="207"/>
      <c r="JCP2511" s="207"/>
      <c r="JCQ2511" s="187"/>
      <c r="JCR2511" s="187"/>
      <c r="JCS2511" s="204"/>
      <c r="JCT2511" s="272"/>
      <c r="JCU2511" s="207"/>
      <c r="JCV2511" s="238"/>
      <c r="JCW2511" s="207"/>
      <c r="JCX2511" s="207"/>
      <c r="JCY2511" s="187"/>
      <c r="JCZ2511" s="187"/>
      <c r="JDA2511" s="204"/>
      <c r="JDB2511" s="272"/>
      <c r="JDC2511" s="207"/>
      <c r="JDD2511" s="238"/>
      <c r="JDE2511" s="207"/>
      <c r="JDF2511" s="207"/>
      <c r="JDG2511" s="187"/>
      <c r="JDH2511" s="187"/>
      <c r="JDI2511" s="204"/>
      <c r="JDJ2511" s="272"/>
      <c r="JDK2511" s="207"/>
      <c r="JDL2511" s="238"/>
      <c r="JDM2511" s="207"/>
      <c r="JDN2511" s="207"/>
      <c r="JDO2511" s="187"/>
      <c r="JDP2511" s="187"/>
      <c r="JDQ2511" s="204"/>
      <c r="JDR2511" s="272"/>
      <c r="JDS2511" s="207"/>
      <c r="JDT2511" s="238"/>
      <c r="JDU2511" s="207"/>
      <c r="JDV2511" s="207"/>
      <c r="JDW2511" s="187"/>
      <c r="JDX2511" s="187"/>
      <c r="JDY2511" s="204"/>
      <c r="JDZ2511" s="272"/>
      <c r="JEA2511" s="207"/>
      <c r="JEB2511" s="238"/>
      <c r="JEC2511" s="207"/>
      <c r="JED2511" s="207"/>
      <c r="JEE2511" s="187"/>
      <c r="JEF2511" s="187"/>
      <c r="JEG2511" s="204"/>
      <c r="JEH2511" s="272"/>
      <c r="JEI2511" s="207"/>
      <c r="JEJ2511" s="238"/>
      <c r="JEK2511" s="207"/>
      <c r="JEL2511" s="207"/>
      <c r="JEM2511" s="187"/>
      <c r="JEN2511" s="187"/>
      <c r="JEO2511" s="204"/>
      <c r="JEP2511" s="272"/>
      <c r="JEQ2511" s="207"/>
      <c r="JER2511" s="238"/>
      <c r="JES2511" s="207"/>
      <c r="JET2511" s="207"/>
      <c r="JEU2511" s="187"/>
      <c r="JEV2511" s="187"/>
      <c r="JEW2511" s="204"/>
      <c r="JEX2511" s="272"/>
      <c r="JEY2511" s="207"/>
      <c r="JEZ2511" s="238"/>
      <c r="JFA2511" s="207"/>
      <c r="JFB2511" s="207"/>
      <c r="JFC2511" s="187"/>
      <c r="JFD2511" s="187"/>
      <c r="JFE2511" s="204"/>
      <c r="JFF2511" s="272"/>
      <c r="JFG2511" s="207"/>
      <c r="JFH2511" s="238"/>
      <c r="JFI2511" s="207"/>
      <c r="JFJ2511" s="207"/>
      <c r="JFK2511" s="187"/>
      <c r="JFL2511" s="187"/>
      <c r="JFM2511" s="204"/>
      <c r="JFN2511" s="272"/>
      <c r="JFO2511" s="207"/>
      <c r="JFP2511" s="238"/>
      <c r="JFQ2511" s="207"/>
      <c r="JFR2511" s="207"/>
      <c r="JFS2511" s="187"/>
      <c r="JFT2511" s="187"/>
      <c r="JFU2511" s="204"/>
      <c r="JFV2511" s="272"/>
      <c r="JFW2511" s="207"/>
      <c r="JFX2511" s="238"/>
      <c r="JFY2511" s="207"/>
      <c r="JFZ2511" s="207"/>
      <c r="JGA2511" s="187"/>
      <c r="JGB2511" s="187"/>
      <c r="JGC2511" s="204"/>
      <c r="JGD2511" s="272"/>
      <c r="JGE2511" s="207"/>
      <c r="JGF2511" s="238"/>
      <c r="JGG2511" s="207"/>
      <c r="JGH2511" s="207"/>
      <c r="JGI2511" s="187"/>
      <c r="JGJ2511" s="187"/>
      <c r="JGK2511" s="204"/>
      <c r="JGL2511" s="272"/>
      <c r="JGM2511" s="207"/>
      <c r="JGN2511" s="238"/>
      <c r="JGO2511" s="207"/>
      <c r="JGP2511" s="207"/>
      <c r="JGQ2511" s="187"/>
      <c r="JGR2511" s="187"/>
      <c r="JGS2511" s="204"/>
      <c r="JGT2511" s="272"/>
      <c r="JGU2511" s="207"/>
      <c r="JGV2511" s="238"/>
      <c r="JGW2511" s="207"/>
      <c r="JGX2511" s="207"/>
      <c r="JGY2511" s="187"/>
      <c r="JGZ2511" s="187"/>
      <c r="JHA2511" s="204"/>
      <c r="JHB2511" s="272"/>
      <c r="JHC2511" s="207"/>
      <c r="JHD2511" s="238"/>
      <c r="JHE2511" s="207"/>
      <c r="JHF2511" s="207"/>
      <c r="JHG2511" s="187"/>
      <c r="JHH2511" s="187"/>
      <c r="JHI2511" s="204"/>
      <c r="JHJ2511" s="272"/>
      <c r="JHK2511" s="207"/>
      <c r="JHL2511" s="238"/>
      <c r="JHM2511" s="207"/>
      <c r="JHN2511" s="207"/>
      <c r="JHO2511" s="187"/>
      <c r="JHP2511" s="187"/>
      <c r="JHQ2511" s="204"/>
      <c r="JHR2511" s="272"/>
      <c r="JHS2511" s="207"/>
      <c r="JHT2511" s="238"/>
      <c r="JHU2511" s="207"/>
      <c r="JHV2511" s="207"/>
      <c r="JHW2511" s="187"/>
      <c r="JHX2511" s="187"/>
      <c r="JHY2511" s="204"/>
      <c r="JHZ2511" s="272"/>
      <c r="JIA2511" s="207"/>
      <c r="JIB2511" s="238"/>
      <c r="JIC2511" s="207"/>
      <c r="JID2511" s="207"/>
      <c r="JIE2511" s="187"/>
      <c r="JIF2511" s="187"/>
      <c r="JIG2511" s="204"/>
      <c r="JIH2511" s="272"/>
      <c r="JII2511" s="207"/>
      <c r="JIJ2511" s="238"/>
      <c r="JIK2511" s="207"/>
      <c r="JIL2511" s="207"/>
      <c r="JIM2511" s="187"/>
      <c r="JIN2511" s="187"/>
      <c r="JIO2511" s="204"/>
      <c r="JIP2511" s="272"/>
      <c r="JIQ2511" s="207"/>
      <c r="JIR2511" s="238"/>
      <c r="JIS2511" s="207"/>
      <c r="JIT2511" s="207"/>
      <c r="JIU2511" s="187"/>
      <c r="JIV2511" s="187"/>
      <c r="JIW2511" s="204"/>
      <c r="JIX2511" s="272"/>
      <c r="JIY2511" s="207"/>
      <c r="JIZ2511" s="238"/>
      <c r="JJA2511" s="207"/>
      <c r="JJB2511" s="207"/>
      <c r="JJC2511" s="187"/>
      <c r="JJD2511" s="187"/>
      <c r="JJE2511" s="204"/>
      <c r="JJF2511" s="272"/>
      <c r="JJG2511" s="207"/>
      <c r="JJH2511" s="238"/>
      <c r="JJI2511" s="207"/>
      <c r="JJJ2511" s="207"/>
      <c r="JJK2511" s="187"/>
      <c r="JJL2511" s="187"/>
      <c r="JJM2511" s="204"/>
      <c r="JJN2511" s="272"/>
      <c r="JJO2511" s="207"/>
      <c r="JJP2511" s="238"/>
      <c r="JJQ2511" s="207"/>
      <c r="JJR2511" s="207"/>
      <c r="JJS2511" s="187"/>
      <c r="JJT2511" s="187"/>
      <c r="JJU2511" s="204"/>
      <c r="JJV2511" s="272"/>
      <c r="JJW2511" s="207"/>
      <c r="JJX2511" s="238"/>
      <c r="JJY2511" s="207"/>
      <c r="JJZ2511" s="207"/>
      <c r="JKA2511" s="187"/>
      <c r="JKB2511" s="187"/>
      <c r="JKC2511" s="204"/>
      <c r="JKD2511" s="272"/>
      <c r="JKE2511" s="207"/>
      <c r="JKF2511" s="238"/>
      <c r="JKG2511" s="207"/>
      <c r="JKH2511" s="207"/>
      <c r="JKI2511" s="187"/>
      <c r="JKJ2511" s="187"/>
      <c r="JKK2511" s="204"/>
      <c r="JKL2511" s="272"/>
      <c r="JKM2511" s="207"/>
      <c r="JKN2511" s="238"/>
      <c r="JKO2511" s="207"/>
      <c r="JKP2511" s="207"/>
      <c r="JKQ2511" s="187"/>
      <c r="JKR2511" s="187"/>
      <c r="JKS2511" s="204"/>
      <c r="JKT2511" s="272"/>
      <c r="JKU2511" s="207"/>
      <c r="JKV2511" s="238"/>
      <c r="JKW2511" s="207"/>
      <c r="JKX2511" s="207"/>
      <c r="JKY2511" s="187"/>
      <c r="JKZ2511" s="187"/>
      <c r="JLA2511" s="204"/>
      <c r="JLB2511" s="272"/>
      <c r="JLC2511" s="207"/>
      <c r="JLD2511" s="238"/>
      <c r="JLE2511" s="207"/>
      <c r="JLF2511" s="207"/>
      <c r="JLG2511" s="187"/>
      <c r="JLH2511" s="187"/>
      <c r="JLI2511" s="204"/>
      <c r="JLJ2511" s="272"/>
      <c r="JLK2511" s="207"/>
      <c r="JLL2511" s="238"/>
      <c r="JLM2511" s="207"/>
      <c r="JLN2511" s="207"/>
      <c r="JLO2511" s="187"/>
      <c r="JLP2511" s="187"/>
      <c r="JLQ2511" s="204"/>
      <c r="JLR2511" s="272"/>
      <c r="JLS2511" s="207"/>
      <c r="JLT2511" s="238"/>
      <c r="JLU2511" s="207"/>
      <c r="JLV2511" s="207"/>
      <c r="JLW2511" s="187"/>
      <c r="JLX2511" s="187"/>
      <c r="JLY2511" s="204"/>
      <c r="JLZ2511" s="272"/>
      <c r="JMA2511" s="207"/>
      <c r="JMB2511" s="238"/>
      <c r="JMC2511" s="207"/>
      <c r="JMD2511" s="207"/>
      <c r="JME2511" s="187"/>
      <c r="JMF2511" s="187"/>
      <c r="JMG2511" s="204"/>
      <c r="JMH2511" s="272"/>
      <c r="JMI2511" s="207"/>
      <c r="JMJ2511" s="238"/>
      <c r="JMK2511" s="207"/>
      <c r="JML2511" s="207"/>
      <c r="JMM2511" s="187"/>
      <c r="JMN2511" s="187"/>
      <c r="JMO2511" s="204"/>
      <c r="JMP2511" s="272"/>
      <c r="JMQ2511" s="207"/>
      <c r="JMR2511" s="238"/>
      <c r="JMS2511" s="207"/>
      <c r="JMT2511" s="207"/>
      <c r="JMU2511" s="187"/>
      <c r="JMV2511" s="187"/>
      <c r="JMW2511" s="204"/>
      <c r="JMX2511" s="272"/>
      <c r="JMY2511" s="207"/>
      <c r="JMZ2511" s="238"/>
      <c r="JNA2511" s="207"/>
      <c r="JNB2511" s="207"/>
      <c r="JNC2511" s="187"/>
      <c r="JND2511" s="187"/>
      <c r="JNE2511" s="204"/>
      <c r="JNF2511" s="272"/>
      <c r="JNG2511" s="207"/>
      <c r="JNH2511" s="238"/>
      <c r="JNI2511" s="207"/>
      <c r="JNJ2511" s="207"/>
      <c r="JNK2511" s="187"/>
      <c r="JNL2511" s="187"/>
      <c r="JNM2511" s="204"/>
      <c r="JNN2511" s="272"/>
      <c r="JNO2511" s="207"/>
      <c r="JNP2511" s="238"/>
      <c r="JNQ2511" s="207"/>
      <c r="JNR2511" s="207"/>
      <c r="JNS2511" s="187"/>
      <c r="JNT2511" s="187"/>
      <c r="JNU2511" s="204"/>
      <c r="JNV2511" s="272"/>
      <c r="JNW2511" s="207"/>
      <c r="JNX2511" s="238"/>
      <c r="JNY2511" s="207"/>
      <c r="JNZ2511" s="207"/>
      <c r="JOA2511" s="187"/>
      <c r="JOB2511" s="187"/>
      <c r="JOC2511" s="204"/>
      <c r="JOD2511" s="272"/>
      <c r="JOE2511" s="207"/>
      <c r="JOF2511" s="238"/>
      <c r="JOG2511" s="207"/>
      <c r="JOH2511" s="207"/>
      <c r="JOI2511" s="187"/>
      <c r="JOJ2511" s="187"/>
      <c r="JOK2511" s="204"/>
      <c r="JOL2511" s="272"/>
      <c r="JOM2511" s="207"/>
      <c r="JON2511" s="238"/>
      <c r="JOO2511" s="207"/>
      <c r="JOP2511" s="207"/>
      <c r="JOQ2511" s="187"/>
      <c r="JOR2511" s="187"/>
      <c r="JOS2511" s="204"/>
      <c r="JOT2511" s="272"/>
      <c r="JOU2511" s="207"/>
      <c r="JOV2511" s="238"/>
      <c r="JOW2511" s="207"/>
      <c r="JOX2511" s="207"/>
      <c r="JOY2511" s="187"/>
      <c r="JOZ2511" s="187"/>
      <c r="JPA2511" s="204"/>
      <c r="JPB2511" s="272"/>
      <c r="JPC2511" s="207"/>
      <c r="JPD2511" s="238"/>
      <c r="JPE2511" s="207"/>
      <c r="JPF2511" s="207"/>
      <c r="JPG2511" s="187"/>
      <c r="JPH2511" s="187"/>
      <c r="JPI2511" s="204"/>
      <c r="JPJ2511" s="272"/>
      <c r="JPK2511" s="207"/>
      <c r="JPL2511" s="238"/>
      <c r="JPM2511" s="207"/>
      <c r="JPN2511" s="207"/>
      <c r="JPO2511" s="187"/>
      <c r="JPP2511" s="187"/>
      <c r="JPQ2511" s="204"/>
      <c r="JPR2511" s="272"/>
      <c r="JPS2511" s="207"/>
      <c r="JPT2511" s="238"/>
      <c r="JPU2511" s="207"/>
      <c r="JPV2511" s="207"/>
      <c r="JPW2511" s="187"/>
      <c r="JPX2511" s="187"/>
      <c r="JPY2511" s="204"/>
      <c r="JPZ2511" s="272"/>
      <c r="JQA2511" s="207"/>
      <c r="JQB2511" s="238"/>
      <c r="JQC2511" s="207"/>
      <c r="JQD2511" s="207"/>
      <c r="JQE2511" s="187"/>
      <c r="JQF2511" s="187"/>
      <c r="JQG2511" s="204"/>
      <c r="JQH2511" s="272"/>
      <c r="JQI2511" s="207"/>
      <c r="JQJ2511" s="238"/>
      <c r="JQK2511" s="207"/>
      <c r="JQL2511" s="207"/>
      <c r="JQM2511" s="187"/>
      <c r="JQN2511" s="187"/>
      <c r="JQO2511" s="204"/>
      <c r="JQP2511" s="272"/>
      <c r="JQQ2511" s="207"/>
      <c r="JQR2511" s="238"/>
      <c r="JQS2511" s="207"/>
      <c r="JQT2511" s="207"/>
      <c r="JQU2511" s="187"/>
      <c r="JQV2511" s="187"/>
      <c r="JQW2511" s="204"/>
      <c r="JQX2511" s="272"/>
      <c r="JQY2511" s="207"/>
      <c r="JQZ2511" s="238"/>
      <c r="JRA2511" s="207"/>
      <c r="JRB2511" s="207"/>
      <c r="JRC2511" s="187"/>
      <c r="JRD2511" s="187"/>
      <c r="JRE2511" s="204"/>
      <c r="JRF2511" s="272"/>
      <c r="JRG2511" s="207"/>
      <c r="JRH2511" s="238"/>
      <c r="JRI2511" s="207"/>
      <c r="JRJ2511" s="207"/>
      <c r="JRK2511" s="187"/>
      <c r="JRL2511" s="187"/>
      <c r="JRM2511" s="204"/>
      <c r="JRN2511" s="272"/>
      <c r="JRO2511" s="207"/>
      <c r="JRP2511" s="238"/>
      <c r="JRQ2511" s="207"/>
      <c r="JRR2511" s="207"/>
      <c r="JRS2511" s="187"/>
      <c r="JRT2511" s="187"/>
      <c r="JRU2511" s="204"/>
      <c r="JRV2511" s="272"/>
      <c r="JRW2511" s="207"/>
      <c r="JRX2511" s="238"/>
      <c r="JRY2511" s="207"/>
      <c r="JRZ2511" s="207"/>
      <c r="JSA2511" s="187"/>
      <c r="JSB2511" s="187"/>
      <c r="JSC2511" s="204"/>
      <c r="JSD2511" s="272"/>
      <c r="JSE2511" s="207"/>
      <c r="JSF2511" s="238"/>
      <c r="JSG2511" s="207"/>
      <c r="JSH2511" s="207"/>
      <c r="JSI2511" s="187"/>
      <c r="JSJ2511" s="187"/>
      <c r="JSK2511" s="204"/>
      <c r="JSL2511" s="272"/>
      <c r="JSM2511" s="207"/>
      <c r="JSN2511" s="238"/>
      <c r="JSO2511" s="207"/>
      <c r="JSP2511" s="207"/>
      <c r="JSQ2511" s="187"/>
      <c r="JSR2511" s="187"/>
      <c r="JSS2511" s="204"/>
      <c r="JST2511" s="272"/>
      <c r="JSU2511" s="207"/>
      <c r="JSV2511" s="238"/>
      <c r="JSW2511" s="207"/>
      <c r="JSX2511" s="207"/>
      <c r="JSY2511" s="187"/>
      <c r="JSZ2511" s="187"/>
      <c r="JTA2511" s="204"/>
      <c r="JTB2511" s="272"/>
      <c r="JTC2511" s="207"/>
      <c r="JTD2511" s="238"/>
      <c r="JTE2511" s="207"/>
      <c r="JTF2511" s="207"/>
      <c r="JTG2511" s="187"/>
      <c r="JTH2511" s="187"/>
      <c r="JTI2511" s="204"/>
      <c r="JTJ2511" s="272"/>
      <c r="JTK2511" s="207"/>
      <c r="JTL2511" s="238"/>
      <c r="JTM2511" s="207"/>
      <c r="JTN2511" s="207"/>
      <c r="JTO2511" s="187"/>
      <c r="JTP2511" s="187"/>
      <c r="JTQ2511" s="204"/>
      <c r="JTR2511" s="272"/>
      <c r="JTS2511" s="207"/>
      <c r="JTT2511" s="238"/>
      <c r="JTU2511" s="207"/>
      <c r="JTV2511" s="207"/>
      <c r="JTW2511" s="187"/>
      <c r="JTX2511" s="187"/>
      <c r="JTY2511" s="204"/>
      <c r="JTZ2511" s="272"/>
      <c r="JUA2511" s="207"/>
      <c r="JUB2511" s="238"/>
      <c r="JUC2511" s="207"/>
      <c r="JUD2511" s="207"/>
      <c r="JUE2511" s="187"/>
      <c r="JUF2511" s="187"/>
      <c r="JUG2511" s="204"/>
      <c r="JUH2511" s="272"/>
      <c r="JUI2511" s="207"/>
      <c r="JUJ2511" s="238"/>
      <c r="JUK2511" s="207"/>
      <c r="JUL2511" s="207"/>
      <c r="JUM2511" s="187"/>
      <c r="JUN2511" s="187"/>
      <c r="JUO2511" s="204"/>
      <c r="JUP2511" s="272"/>
      <c r="JUQ2511" s="207"/>
      <c r="JUR2511" s="238"/>
      <c r="JUS2511" s="207"/>
      <c r="JUT2511" s="207"/>
      <c r="JUU2511" s="187"/>
      <c r="JUV2511" s="187"/>
      <c r="JUW2511" s="204"/>
      <c r="JUX2511" s="272"/>
      <c r="JUY2511" s="207"/>
      <c r="JUZ2511" s="238"/>
      <c r="JVA2511" s="207"/>
      <c r="JVB2511" s="207"/>
      <c r="JVC2511" s="187"/>
      <c r="JVD2511" s="187"/>
      <c r="JVE2511" s="204"/>
      <c r="JVF2511" s="272"/>
      <c r="JVG2511" s="207"/>
      <c r="JVH2511" s="238"/>
      <c r="JVI2511" s="207"/>
      <c r="JVJ2511" s="207"/>
      <c r="JVK2511" s="187"/>
      <c r="JVL2511" s="187"/>
      <c r="JVM2511" s="204"/>
      <c r="JVN2511" s="272"/>
      <c r="JVO2511" s="207"/>
      <c r="JVP2511" s="238"/>
      <c r="JVQ2511" s="207"/>
      <c r="JVR2511" s="207"/>
      <c r="JVS2511" s="187"/>
      <c r="JVT2511" s="187"/>
      <c r="JVU2511" s="204"/>
      <c r="JVV2511" s="272"/>
      <c r="JVW2511" s="207"/>
      <c r="JVX2511" s="238"/>
      <c r="JVY2511" s="207"/>
      <c r="JVZ2511" s="207"/>
      <c r="JWA2511" s="187"/>
      <c r="JWB2511" s="187"/>
      <c r="JWC2511" s="204"/>
      <c r="JWD2511" s="272"/>
      <c r="JWE2511" s="207"/>
      <c r="JWF2511" s="238"/>
      <c r="JWG2511" s="207"/>
      <c r="JWH2511" s="207"/>
      <c r="JWI2511" s="187"/>
      <c r="JWJ2511" s="187"/>
      <c r="JWK2511" s="204"/>
      <c r="JWL2511" s="272"/>
      <c r="JWM2511" s="207"/>
      <c r="JWN2511" s="238"/>
      <c r="JWO2511" s="207"/>
      <c r="JWP2511" s="207"/>
      <c r="JWQ2511" s="187"/>
      <c r="JWR2511" s="187"/>
      <c r="JWS2511" s="204"/>
      <c r="JWT2511" s="272"/>
      <c r="JWU2511" s="207"/>
      <c r="JWV2511" s="238"/>
      <c r="JWW2511" s="207"/>
      <c r="JWX2511" s="207"/>
      <c r="JWY2511" s="187"/>
      <c r="JWZ2511" s="187"/>
      <c r="JXA2511" s="204"/>
      <c r="JXB2511" s="272"/>
      <c r="JXC2511" s="207"/>
      <c r="JXD2511" s="238"/>
      <c r="JXE2511" s="207"/>
      <c r="JXF2511" s="207"/>
      <c r="JXG2511" s="187"/>
      <c r="JXH2511" s="187"/>
      <c r="JXI2511" s="204"/>
      <c r="JXJ2511" s="272"/>
      <c r="JXK2511" s="207"/>
      <c r="JXL2511" s="238"/>
      <c r="JXM2511" s="207"/>
      <c r="JXN2511" s="207"/>
      <c r="JXO2511" s="187"/>
      <c r="JXP2511" s="187"/>
      <c r="JXQ2511" s="204"/>
      <c r="JXR2511" s="272"/>
      <c r="JXS2511" s="207"/>
      <c r="JXT2511" s="238"/>
      <c r="JXU2511" s="207"/>
      <c r="JXV2511" s="207"/>
      <c r="JXW2511" s="187"/>
      <c r="JXX2511" s="187"/>
      <c r="JXY2511" s="204"/>
      <c r="JXZ2511" s="272"/>
      <c r="JYA2511" s="207"/>
      <c r="JYB2511" s="238"/>
      <c r="JYC2511" s="207"/>
      <c r="JYD2511" s="207"/>
      <c r="JYE2511" s="187"/>
      <c r="JYF2511" s="187"/>
      <c r="JYG2511" s="204"/>
      <c r="JYH2511" s="272"/>
      <c r="JYI2511" s="207"/>
      <c r="JYJ2511" s="238"/>
      <c r="JYK2511" s="207"/>
      <c r="JYL2511" s="207"/>
      <c r="JYM2511" s="187"/>
      <c r="JYN2511" s="187"/>
      <c r="JYO2511" s="204"/>
      <c r="JYP2511" s="272"/>
      <c r="JYQ2511" s="207"/>
      <c r="JYR2511" s="238"/>
      <c r="JYS2511" s="207"/>
      <c r="JYT2511" s="207"/>
      <c r="JYU2511" s="187"/>
      <c r="JYV2511" s="187"/>
      <c r="JYW2511" s="204"/>
      <c r="JYX2511" s="272"/>
      <c r="JYY2511" s="207"/>
      <c r="JYZ2511" s="238"/>
      <c r="JZA2511" s="207"/>
      <c r="JZB2511" s="207"/>
      <c r="JZC2511" s="187"/>
      <c r="JZD2511" s="187"/>
      <c r="JZE2511" s="204"/>
      <c r="JZF2511" s="272"/>
      <c r="JZG2511" s="207"/>
      <c r="JZH2511" s="238"/>
      <c r="JZI2511" s="207"/>
      <c r="JZJ2511" s="207"/>
      <c r="JZK2511" s="187"/>
      <c r="JZL2511" s="187"/>
      <c r="JZM2511" s="204"/>
      <c r="JZN2511" s="272"/>
      <c r="JZO2511" s="207"/>
      <c r="JZP2511" s="238"/>
      <c r="JZQ2511" s="207"/>
      <c r="JZR2511" s="207"/>
      <c r="JZS2511" s="187"/>
      <c r="JZT2511" s="187"/>
      <c r="JZU2511" s="204"/>
      <c r="JZV2511" s="272"/>
      <c r="JZW2511" s="207"/>
      <c r="JZX2511" s="238"/>
      <c r="JZY2511" s="207"/>
      <c r="JZZ2511" s="207"/>
      <c r="KAA2511" s="187"/>
      <c r="KAB2511" s="187"/>
      <c r="KAC2511" s="204"/>
      <c r="KAD2511" s="272"/>
      <c r="KAE2511" s="207"/>
      <c r="KAF2511" s="238"/>
      <c r="KAG2511" s="207"/>
      <c r="KAH2511" s="207"/>
      <c r="KAI2511" s="187"/>
      <c r="KAJ2511" s="187"/>
      <c r="KAK2511" s="204"/>
      <c r="KAL2511" s="272"/>
      <c r="KAM2511" s="207"/>
      <c r="KAN2511" s="238"/>
      <c r="KAO2511" s="207"/>
      <c r="KAP2511" s="207"/>
      <c r="KAQ2511" s="187"/>
      <c r="KAR2511" s="187"/>
      <c r="KAS2511" s="204"/>
      <c r="KAT2511" s="272"/>
      <c r="KAU2511" s="207"/>
      <c r="KAV2511" s="238"/>
      <c r="KAW2511" s="207"/>
      <c r="KAX2511" s="207"/>
      <c r="KAY2511" s="187"/>
      <c r="KAZ2511" s="187"/>
      <c r="KBA2511" s="204"/>
      <c r="KBB2511" s="272"/>
      <c r="KBC2511" s="207"/>
      <c r="KBD2511" s="238"/>
      <c r="KBE2511" s="207"/>
      <c r="KBF2511" s="207"/>
      <c r="KBG2511" s="187"/>
      <c r="KBH2511" s="187"/>
      <c r="KBI2511" s="204"/>
      <c r="KBJ2511" s="272"/>
      <c r="KBK2511" s="207"/>
      <c r="KBL2511" s="238"/>
      <c r="KBM2511" s="207"/>
      <c r="KBN2511" s="207"/>
      <c r="KBO2511" s="187"/>
      <c r="KBP2511" s="187"/>
      <c r="KBQ2511" s="204"/>
      <c r="KBR2511" s="272"/>
      <c r="KBS2511" s="207"/>
      <c r="KBT2511" s="238"/>
      <c r="KBU2511" s="207"/>
      <c r="KBV2511" s="207"/>
      <c r="KBW2511" s="187"/>
      <c r="KBX2511" s="187"/>
      <c r="KBY2511" s="204"/>
      <c r="KBZ2511" s="272"/>
      <c r="KCA2511" s="207"/>
      <c r="KCB2511" s="238"/>
      <c r="KCC2511" s="207"/>
      <c r="KCD2511" s="207"/>
      <c r="KCE2511" s="187"/>
      <c r="KCF2511" s="187"/>
      <c r="KCG2511" s="204"/>
      <c r="KCH2511" s="272"/>
      <c r="KCI2511" s="207"/>
      <c r="KCJ2511" s="238"/>
      <c r="KCK2511" s="207"/>
      <c r="KCL2511" s="207"/>
      <c r="KCM2511" s="187"/>
      <c r="KCN2511" s="187"/>
      <c r="KCO2511" s="204"/>
      <c r="KCP2511" s="272"/>
      <c r="KCQ2511" s="207"/>
      <c r="KCR2511" s="238"/>
      <c r="KCS2511" s="207"/>
      <c r="KCT2511" s="207"/>
      <c r="KCU2511" s="187"/>
      <c r="KCV2511" s="187"/>
      <c r="KCW2511" s="204"/>
      <c r="KCX2511" s="272"/>
      <c r="KCY2511" s="207"/>
      <c r="KCZ2511" s="238"/>
      <c r="KDA2511" s="207"/>
      <c r="KDB2511" s="207"/>
      <c r="KDC2511" s="187"/>
      <c r="KDD2511" s="187"/>
      <c r="KDE2511" s="204"/>
      <c r="KDF2511" s="272"/>
      <c r="KDG2511" s="207"/>
      <c r="KDH2511" s="238"/>
      <c r="KDI2511" s="207"/>
      <c r="KDJ2511" s="207"/>
      <c r="KDK2511" s="187"/>
      <c r="KDL2511" s="187"/>
      <c r="KDM2511" s="204"/>
      <c r="KDN2511" s="272"/>
      <c r="KDO2511" s="207"/>
      <c r="KDP2511" s="238"/>
      <c r="KDQ2511" s="207"/>
      <c r="KDR2511" s="207"/>
      <c r="KDS2511" s="187"/>
      <c r="KDT2511" s="187"/>
      <c r="KDU2511" s="204"/>
      <c r="KDV2511" s="272"/>
      <c r="KDW2511" s="207"/>
      <c r="KDX2511" s="238"/>
      <c r="KDY2511" s="207"/>
      <c r="KDZ2511" s="207"/>
      <c r="KEA2511" s="187"/>
      <c r="KEB2511" s="187"/>
      <c r="KEC2511" s="204"/>
      <c r="KED2511" s="272"/>
      <c r="KEE2511" s="207"/>
      <c r="KEF2511" s="238"/>
      <c r="KEG2511" s="207"/>
      <c r="KEH2511" s="207"/>
      <c r="KEI2511" s="187"/>
      <c r="KEJ2511" s="187"/>
      <c r="KEK2511" s="204"/>
      <c r="KEL2511" s="272"/>
      <c r="KEM2511" s="207"/>
      <c r="KEN2511" s="238"/>
      <c r="KEO2511" s="207"/>
      <c r="KEP2511" s="207"/>
      <c r="KEQ2511" s="187"/>
      <c r="KER2511" s="187"/>
      <c r="KES2511" s="204"/>
      <c r="KET2511" s="272"/>
      <c r="KEU2511" s="207"/>
      <c r="KEV2511" s="238"/>
      <c r="KEW2511" s="207"/>
      <c r="KEX2511" s="207"/>
      <c r="KEY2511" s="187"/>
      <c r="KEZ2511" s="187"/>
      <c r="KFA2511" s="204"/>
      <c r="KFB2511" s="272"/>
      <c r="KFC2511" s="207"/>
      <c r="KFD2511" s="238"/>
      <c r="KFE2511" s="207"/>
      <c r="KFF2511" s="207"/>
      <c r="KFG2511" s="187"/>
      <c r="KFH2511" s="187"/>
      <c r="KFI2511" s="204"/>
      <c r="KFJ2511" s="272"/>
      <c r="KFK2511" s="207"/>
      <c r="KFL2511" s="238"/>
      <c r="KFM2511" s="207"/>
      <c r="KFN2511" s="207"/>
      <c r="KFO2511" s="187"/>
      <c r="KFP2511" s="187"/>
      <c r="KFQ2511" s="204"/>
      <c r="KFR2511" s="272"/>
      <c r="KFS2511" s="207"/>
      <c r="KFT2511" s="238"/>
      <c r="KFU2511" s="207"/>
      <c r="KFV2511" s="207"/>
      <c r="KFW2511" s="187"/>
      <c r="KFX2511" s="187"/>
      <c r="KFY2511" s="204"/>
      <c r="KFZ2511" s="272"/>
      <c r="KGA2511" s="207"/>
      <c r="KGB2511" s="238"/>
      <c r="KGC2511" s="207"/>
      <c r="KGD2511" s="207"/>
      <c r="KGE2511" s="187"/>
      <c r="KGF2511" s="187"/>
      <c r="KGG2511" s="204"/>
      <c r="KGH2511" s="272"/>
      <c r="KGI2511" s="207"/>
      <c r="KGJ2511" s="238"/>
      <c r="KGK2511" s="207"/>
      <c r="KGL2511" s="207"/>
      <c r="KGM2511" s="187"/>
      <c r="KGN2511" s="187"/>
      <c r="KGO2511" s="204"/>
      <c r="KGP2511" s="272"/>
      <c r="KGQ2511" s="207"/>
      <c r="KGR2511" s="238"/>
      <c r="KGS2511" s="207"/>
      <c r="KGT2511" s="207"/>
      <c r="KGU2511" s="187"/>
      <c r="KGV2511" s="187"/>
      <c r="KGW2511" s="204"/>
      <c r="KGX2511" s="272"/>
      <c r="KGY2511" s="207"/>
      <c r="KGZ2511" s="238"/>
      <c r="KHA2511" s="207"/>
      <c r="KHB2511" s="207"/>
      <c r="KHC2511" s="187"/>
      <c r="KHD2511" s="187"/>
      <c r="KHE2511" s="204"/>
      <c r="KHF2511" s="272"/>
      <c r="KHG2511" s="207"/>
      <c r="KHH2511" s="238"/>
      <c r="KHI2511" s="207"/>
      <c r="KHJ2511" s="207"/>
      <c r="KHK2511" s="187"/>
      <c r="KHL2511" s="187"/>
      <c r="KHM2511" s="204"/>
      <c r="KHN2511" s="272"/>
      <c r="KHO2511" s="207"/>
      <c r="KHP2511" s="238"/>
      <c r="KHQ2511" s="207"/>
      <c r="KHR2511" s="207"/>
      <c r="KHS2511" s="187"/>
      <c r="KHT2511" s="187"/>
      <c r="KHU2511" s="204"/>
      <c r="KHV2511" s="272"/>
      <c r="KHW2511" s="207"/>
      <c r="KHX2511" s="238"/>
      <c r="KHY2511" s="207"/>
      <c r="KHZ2511" s="207"/>
      <c r="KIA2511" s="187"/>
      <c r="KIB2511" s="187"/>
      <c r="KIC2511" s="204"/>
      <c r="KID2511" s="272"/>
      <c r="KIE2511" s="207"/>
      <c r="KIF2511" s="238"/>
      <c r="KIG2511" s="207"/>
      <c r="KIH2511" s="207"/>
      <c r="KII2511" s="187"/>
      <c r="KIJ2511" s="187"/>
      <c r="KIK2511" s="204"/>
      <c r="KIL2511" s="272"/>
      <c r="KIM2511" s="207"/>
      <c r="KIN2511" s="238"/>
      <c r="KIO2511" s="207"/>
      <c r="KIP2511" s="207"/>
      <c r="KIQ2511" s="187"/>
      <c r="KIR2511" s="187"/>
      <c r="KIS2511" s="204"/>
      <c r="KIT2511" s="272"/>
      <c r="KIU2511" s="207"/>
      <c r="KIV2511" s="238"/>
      <c r="KIW2511" s="207"/>
      <c r="KIX2511" s="207"/>
      <c r="KIY2511" s="187"/>
      <c r="KIZ2511" s="187"/>
      <c r="KJA2511" s="204"/>
      <c r="KJB2511" s="272"/>
      <c r="KJC2511" s="207"/>
      <c r="KJD2511" s="238"/>
      <c r="KJE2511" s="207"/>
      <c r="KJF2511" s="207"/>
      <c r="KJG2511" s="187"/>
      <c r="KJH2511" s="187"/>
      <c r="KJI2511" s="204"/>
      <c r="KJJ2511" s="272"/>
      <c r="KJK2511" s="207"/>
      <c r="KJL2511" s="238"/>
      <c r="KJM2511" s="207"/>
      <c r="KJN2511" s="207"/>
      <c r="KJO2511" s="187"/>
      <c r="KJP2511" s="187"/>
      <c r="KJQ2511" s="204"/>
      <c r="KJR2511" s="272"/>
      <c r="KJS2511" s="207"/>
      <c r="KJT2511" s="238"/>
      <c r="KJU2511" s="207"/>
      <c r="KJV2511" s="207"/>
      <c r="KJW2511" s="187"/>
      <c r="KJX2511" s="187"/>
      <c r="KJY2511" s="204"/>
      <c r="KJZ2511" s="272"/>
      <c r="KKA2511" s="207"/>
      <c r="KKB2511" s="238"/>
      <c r="KKC2511" s="207"/>
      <c r="KKD2511" s="207"/>
      <c r="KKE2511" s="187"/>
      <c r="KKF2511" s="187"/>
      <c r="KKG2511" s="204"/>
      <c r="KKH2511" s="272"/>
      <c r="KKI2511" s="207"/>
      <c r="KKJ2511" s="238"/>
      <c r="KKK2511" s="207"/>
      <c r="KKL2511" s="207"/>
      <c r="KKM2511" s="187"/>
      <c r="KKN2511" s="187"/>
      <c r="KKO2511" s="204"/>
      <c r="KKP2511" s="272"/>
      <c r="KKQ2511" s="207"/>
      <c r="KKR2511" s="238"/>
      <c r="KKS2511" s="207"/>
      <c r="KKT2511" s="207"/>
      <c r="KKU2511" s="187"/>
      <c r="KKV2511" s="187"/>
      <c r="KKW2511" s="204"/>
      <c r="KKX2511" s="272"/>
      <c r="KKY2511" s="207"/>
      <c r="KKZ2511" s="238"/>
      <c r="KLA2511" s="207"/>
      <c r="KLB2511" s="207"/>
      <c r="KLC2511" s="187"/>
      <c r="KLD2511" s="187"/>
      <c r="KLE2511" s="204"/>
      <c r="KLF2511" s="272"/>
      <c r="KLG2511" s="207"/>
      <c r="KLH2511" s="238"/>
      <c r="KLI2511" s="207"/>
      <c r="KLJ2511" s="207"/>
      <c r="KLK2511" s="187"/>
      <c r="KLL2511" s="187"/>
      <c r="KLM2511" s="204"/>
      <c r="KLN2511" s="272"/>
      <c r="KLO2511" s="207"/>
      <c r="KLP2511" s="238"/>
      <c r="KLQ2511" s="207"/>
      <c r="KLR2511" s="207"/>
      <c r="KLS2511" s="187"/>
      <c r="KLT2511" s="187"/>
      <c r="KLU2511" s="204"/>
      <c r="KLV2511" s="272"/>
      <c r="KLW2511" s="207"/>
      <c r="KLX2511" s="238"/>
      <c r="KLY2511" s="207"/>
      <c r="KLZ2511" s="207"/>
      <c r="KMA2511" s="187"/>
      <c r="KMB2511" s="187"/>
      <c r="KMC2511" s="204"/>
      <c r="KMD2511" s="272"/>
      <c r="KME2511" s="207"/>
      <c r="KMF2511" s="238"/>
      <c r="KMG2511" s="207"/>
      <c r="KMH2511" s="207"/>
      <c r="KMI2511" s="187"/>
      <c r="KMJ2511" s="187"/>
      <c r="KMK2511" s="204"/>
      <c r="KML2511" s="272"/>
      <c r="KMM2511" s="207"/>
      <c r="KMN2511" s="238"/>
      <c r="KMO2511" s="207"/>
      <c r="KMP2511" s="207"/>
      <c r="KMQ2511" s="187"/>
      <c r="KMR2511" s="187"/>
      <c r="KMS2511" s="204"/>
      <c r="KMT2511" s="272"/>
      <c r="KMU2511" s="207"/>
      <c r="KMV2511" s="238"/>
      <c r="KMW2511" s="207"/>
      <c r="KMX2511" s="207"/>
      <c r="KMY2511" s="187"/>
      <c r="KMZ2511" s="187"/>
      <c r="KNA2511" s="204"/>
      <c r="KNB2511" s="272"/>
      <c r="KNC2511" s="207"/>
      <c r="KND2511" s="238"/>
      <c r="KNE2511" s="207"/>
      <c r="KNF2511" s="207"/>
      <c r="KNG2511" s="187"/>
      <c r="KNH2511" s="187"/>
      <c r="KNI2511" s="204"/>
      <c r="KNJ2511" s="272"/>
      <c r="KNK2511" s="207"/>
      <c r="KNL2511" s="238"/>
      <c r="KNM2511" s="207"/>
      <c r="KNN2511" s="207"/>
      <c r="KNO2511" s="187"/>
      <c r="KNP2511" s="187"/>
      <c r="KNQ2511" s="204"/>
      <c r="KNR2511" s="272"/>
      <c r="KNS2511" s="207"/>
      <c r="KNT2511" s="238"/>
      <c r="KNU2511" s="207"/>
      <c r="KNV2511" s="207"/>
      <c r="KNW2511" s="187"/>
      <c r="KNX2511" s="187"/>
      <c r="KNY2511" s="204"/>
      <c r="KNZ2511" s="272"/>
      <c r="KOA2511" s="207"/>
      <c r="KOB2511" s="238"/>
      <c r="KOC2511" s="207"/>
      <c r="KOD2511" s="207"/>
      <c r="KOE2511" s="187"/>
      <c r="KOF2511" s="187"/>
      <c r="KOG2511" s="204"/>
      <c r="KOH2511" s="272"/>
      <c r="KOI2511" s="207"/>
      <c r="KOJ2511" s="238"/>
      <c r="KOK2511" s="207"/>
      <c r="KOL2511" s="207"/>
      <c r="KOM2511" s="187"/>
      <c r="KON2511" s="187"/>
      <c r="KOO2511" s="204"/>
      <c r="KOP2511" s="272"/>
      <c r="KOQ2511" s="207"/>
      <c r="KOR2511" s="238"/>
      <c r="KOS2511" s="207"/>
      <c r="KOT2511" s="207"/>
      <c r="KOU2511" s="187"/>
      <c r="KOV2511" s="187"/>
      <c r="KOW2511" s="204"/>
      <c r="KOX2511" s="272"/>
      <c r="KOY2511" s="207"/>
      <c r="KOZ2511" s="238"/>
      <c r="KPA2511" s="207"/>
      <c r="KPB2511" s="207"/>
      <c r="KPC2511" s="187"/>
      <c r="KPD2511" s="187"/>
      <c r="KPE2511" s="204"/>
      <c r="KPF2511" s="272"/>
      <c r="KPG2511" s="207"/>
      <c r="KPH2511" s="238"/>
      <c r="KPI2511" s="207"/>
      <c r="KPJ2511" s="207"/>
      <c r="KPK2511" s="187"/>
      <c r="KPL2511" s="187"/>
      <c r="KPM2511" s="204"/>
      <c r="KPN2511" s="272"/>
      <c r="KPO2511" s="207"/>
      <c r="KPP2511" s="238"/>
      <c r="KPQ2511" s="207"/>
      <c r="KPR2511" s="207"/>
      <c r="KPS2511" s="187"/>
      <c r="KPT2511" s="187"/>
      <c r="KPU2511" s="204"/>
      <c r="KPV2511" s="272"/>
      <c r="KPW2511" s="207"/>
      <c r="KPX2511" s="238"/>
      <c r="KPY2511" s="207"/>
      <c r="KPZ2511" s="207"/>
      <c r="KQA2511" s="187"/>
      <c r="KQB2511" s="187"/>
      <c r="KQC2511" s="204"/>
      <c r="KQD2511" s="272"/>
      <c r="KQE2511" s="207"/>
      <c r="KQF2511" s="238"/>
      <c r="KQG2511" s="207"/>
      <c r="KQH2511" s="207"/>
      <c r="KQI2511" s="187"/>
      <c r="KQJ2511" s="187"/>
      <c r="KQK2511" s="204"/>
      <c r="KQL2511" s="272"/>
      <c r="KQM2511" s="207"/>
      <c r="KQN2511" s="238"/>
      <c r="KQO2511" s="207"/>
      <c r="KQP2511" s="207"/>
      <c r="KQQ2511" s="187"/>
      <c r="KQR2511" s="187"/>
      <c r="KQS2511" s="204"/>
      <c r="KQT2511" s="272"/>
      <c r="KQU2511" s="207"/>
      <c r="KQV2511" s="238"/>
      <c r="KQW2511" s="207"/>
      <c r="KQX2511" s="207"/>
      <c r="KQY2511" s="187"/>
      <c r="KQZ2511" s="187"/>
      <c r="KRA2511" s="204"/>
      <c r="KRB2511" s="272"/>
      <c r="KRC2511" s="207"/>
      <c r="KRD2511" s="238"/>
      <c r="KRE2511" s="207"/>
      <c r="KRF2511" s="207"/>
      <c r="KRG2511" s="187"/>
      <c r="KRH2511" s="187"/>
      <c r="KRI2511" s="204"/>
      <c r="KRJ2511" s="272"/>
      <c r="KRK2511" s="207"/>
      <c r="KRL2511" s="238"/>
      <c r="KRM2511" s="207"/>
      <c r="KRN2511" s="207"/>
      <c r="KRO2511" s="187"/>
      <c r="KRP2511" s="187"/>
      <c r="KRQ2511" s="204"/>
      <c r="KRR2511" s="272"/>
      <c r="KRS2511" s="207"/>
      <c r="KRT2511" s="238"/>
      <c r="KRU2511" s="207"/>
      <c r="KRV2511" s="207"/>
      <c r="KRW2511" s="187"/>
      <c r="KRX2511" s="187"/>
      <c r="KRY2511" s="204"/>
      <c r="KRZ2511" s="272"/>
      <c r="KSA2511" s="207"/>
      <c r="KSB2511" s="238"/>
      <c r="KSC2511" s="207"/>
      <c r="KSD2511" s="207"/>
      <c r="KSE2511" s="187"/>
      <c r="KSF2511" s="187"/>
      <c r="KSG2511" s="204"/>
      <c r="KSH2511" s="272"/>
      <c r="KSI2511" s="207"/>
      <c r="KSJ2511" s="238"/>
      <c r="KSK2511" s="207"/>
      <c r="KSL2511" s="207"/>
      <c r="KSM2511" s="187"/>
      <c r="KSN2511" s="187"/>
      <c r="KSO2511" s="204"/>
      <c r="KSP2511" s="272"/>
      <c r="KSQ2511" s="207"/>
      <c r="KSR2511" s="238"/>
      <c r="KSS2511" s="207"/>
      <c r="KST2511" s="207"/>
      <c r="KSU2511" s="187"/>
      <c r="KSV2511" s="187"/>
      <c r="KSW2511" s="204"/>
      <c r="KSX2511" s="272"/>
      <c r="KSY2511" s="207"/>
      <c r="KSZ2511" s="238"/>
      <c r="KTA2511" s="207"/>
      <c r="KTB2511" s="207"/>
      <c r="KTC2511" s="187"/>
      <c r="KTD2511" s="187"/>
      <c r="KTE2511" s="204"/>
      <c r="KTF2511" s="272"/>
      <c r="KTG2511" s="207"/>
      <c r="KTH2511" s="238"/>
      <c r="KTI2511" s="207"/>
      <c r="KTJ2511" s="207"/>
      <c r="KTK2511" s="187"/>
      <c r="KTL2511" s="187"/>
      <c r="KTM2511" s="204"/>
      <c r="KTN2511" s="272"/>
      <c r="KTO2511" s="207"/>
      <c r="KTP2511" s="238"/>
      <c r="KTQ2511" s="207"/>
      <c r="KTR2511" s="207"/>
      <c r="KTS2511" s="187"/>
      <c r="KTT2511" s="187"/>
      <c r="KTU2511" s="204"/>
      <c r="KTV2511" s="272"/>
      <c r="KTW2511" s="207"/>
      <c r="KTX2511" s="238"/>
      <c r="KTY2511" s="207"/>
      <c r="KTZ2511" s="207"/>
      <c r="KUA2511" s="187"/>
      <c r="KUB2511" s="187"/>
      <c r="KUC2511" s="204"/>
      <c r="KUD2511" s="272"/>
      <c r="KUE2511" s="207"/>
      <c r="KUF2511" s="238"/>
      <c r="KUG2511" s="207"/>
      <c r="KUH2511" s="207"/>
      <c r="KUI2511" s="187"/>
      <c r="KUJ2511" s="187"/>
      <c r="KUK2511" s="204"/>
      <c r="KUL2511" s="272"/>
      <c r="KUM2511" s="207"/>
      <c r="KUN2511" s="238"/>
      <c r="KUO2511" s="207"/>
      <c r="KUP2511" s="207"/>
      <c r="KUQ2511" s="187"/>
      <c r="KUR2511" s="187"/>
      <c r="KUS2511" s="204"/>
      <c r="KUT2511" s="272"/>
      <c r="KUU2511" s="207"/>
      <c r="KUV2511" s="238"/>
      <c r="KUW2511" s="207"/>
      <c r="KUX2511" s="207"/>
      <c r="KUY2511" s="187"/>
      <c r="KUZ2511" s="187"/>
      <c r="KVA2511" s="204"/>
      <c r="KVB2511" s="272"/>
      <c r="KVC2511" s="207"/>
      <c r="KVD2511" s="238"/>
      <c r="KVE2511" s="207"/>
      <c r="KVF2511" s="207"/>
      <c r="KVG2511" s="187"/>
      <c r="KVH2511" s="187"/>
      <c r="KVI2511" s="204"/>
      <c r="KVJ2511" s="272"/>
      <c r="KVK2511" s="207"/>
      <c r="KVL2511" s="238"/>
      <c r="KVM2511" s="207"/>
      <c r="KVN2511" s="207"/>
      <c r="KVO2511" s="187"/>
      <c r="KVP2511" s="187"/>
      <c r="KVQ2511" s="204"/>
      <c r="KVR2511" s="272"/>
      <c r="KVS2511" s="207"/>
      <c r="KVT2511" s="238"/>
      <c r="KVU2511" s="207"/>
      <c r="KVV2511" s="207"/>
      <c r="KVW2511" s="187"/>
      <c r="KVX2511" s="187"/>
      <c r="KVY2511" s="204"/>
      <c r="KVZ2511" s="272"/>
      <c r="KWA2511" s="207"/>
      <c r="KWB2511" s="238"/>
      <c r="KWC2511" s="207"/>
      <c r="KWD2511" s="207"/>
      <c r="KWE2511" s="187"/>
      <c r="KWF2511" s="187"/>
      <c r="KWG2511" s="204"/>
      <c r="KWH2511" s="272"/>
      <c r="KWI2511" s="207"/>
      <c r="KWJ2511" s="238"/>
      <c r="KWK2511" s="207"/>
      <c r="KWL2511" s="207"/>
      <c r="KWM2511" s="187"/>
      <c r="KWN2511" s="187"/>
      <c r="KWO2511" s="204"/>
      <c r="KWP2511" s="272"/>
      <c r="KWQ2511" s="207"/>
      <c r="KWR2511" s="238"/>
      <c r="KWS2511" s="207"/>
      <c r="KWT2511" s="207"/>
      <c r="KWU2511" s="187"/>
      <c r="KWV2511" s="187"/>
      <c r="KWW2511" s="204"/>
      <c r="KWX2511" s="272"/>
      <c r="KWY2511" s="207"/>
      <c r="KWZ2511" s="238"/>
      <c r="KXA2511" s="207"/>
      <c r="KXB2511" s="207"/>
      <c r="KXC2511" s="187"/>
      <c r="KXD2511" s="187"/>
      <c r="KXE2511" s="204"/>
      <c r="KXF2511" s="272"/>
      <c r="KXG2511" s="207"/>
      <c r="KXH2511" s="238"/>
      <c r="KXI2511" s="207"/>
      <c r="KXJ2511" s="207"/>
      <c r="KXK2511" s="187"/>
      <c r="KXL2511" s="187"/>
      <c r="KXM2511" s="204"/>
      <c r="KXN2511" s="272"/>
      <c r="KXO2511" s="207"/>
      <c r="KXP2511" s="238"/>
      <c r="KXQ2511" s="207"/>
      <c r="KXR2511" s="207"/>
      <c r="KXS2511" s="187"/>
      <c r="KXT2511" s="187"/>
      <c r="KXU2511" s="204"/>
      <c r="KXV2511" s="272"/>
      <c r="KXW2511" s="207"/>
      <c r="KXX2511" s="238"/>
      <c r="KXY2511" s="207"/>
      <c r="KXZ2511" s="207"/>
      <c r="KYA2511" s="187"/>
      <c r="KYB2511" s="187"/>
      <c r="KYC2511" s="204"/>
      <c r="KYD2511" s="272"/>
      <c r="KYE2511" s="207"/>
      <c r="KYF2511" s="238"/>
      <c r="KYG2511" s="207"/>
      <c r="KYH2511" s="207"/>
      <c r="KYI2511" s="187"/>
      <c r="KYJ2511" s="187"/>
      <c r="KYK2511" s="204"/>
      <c r="KYL2511" s="272"/>
      <c r="KYM2511" s="207"/>
      <c r="KYN2511" s="238"/>
      <c r="KYO2511" s="207"/>
      <c r="KYP2511" s="207"/>
      <c r="KYQ2511" s="187"/>
      <c r="KYR2511" s="187"/>
      <c r="KYS2511" s="204"/>
      <c r="KYT2511" s="272"/>
      <c r="KYU2511" s="207"/>
      <c r="KYV2511" s="238"/>
      <c r="KYW2511" s="207"/>
      <c r="KYX2511" s="207"/>
      <c r="KYY2511" s="187"/>
      <c r="KYZ2511" s="187"/>
      <c r="KZA2511" s="204"/>
      <c r="KZB2511" s="272"/>
      <c r="KZC2511" s="207"/>
      <c r="KZD2511" s="238"/>
      <c r="KZE2511" s="207"/>
      <c r="KZF2511" s="207"/>
      <c r="KZG2511" s="187"/>
      <c r="KZH2511" s="187"/>
      <c r="KZI2511" s="204"/>
      <c r="KZJ2511" s="272"/>
      <c r="KZK2511" s="207"/>
      <c r="KZL2511" s="238"/>
      <c r="KZM2511" s="207"/>
      <c r="KZN2511" s="207"/>
      <c r="KZO2511" s="187"/>
      <c r="KZP2511" s="187"/>
      <c r="KZQ2511" s="204"/>
      <c r="KZR2511" s="272"/>
      <c r="KZS2511" s="207"/>
      <c r="KZT2511" s="238"/>
      <c r="KZU2511" s="207"/>
      <c r="KZV2511" s="207"/>
      <c r="KZW2511" s="187"/>
      <c r="KZX2511" s="187"/>
      <c r="KZY2511" s="204"/>
      <c r="KZZ2511" s="272"/>
      <c r="LAA2511" s="207"/>
      <c r="LAB2511" s="238"/>
      <c r="LAC2511" s="207"/>
      <c r="LAD2511" s="207"/>
      <c r="LAE2511" s="187"/>
      <c r="LAF2511" s="187"/>
      <c r="LAG2511" s="204"/>
      <c r="LAH2511" s="272"/>
      <c r="LAI2511" s="207"/>
      <c r="LAJ2511" s="238"/>
      <c r="LAK2511" s="207"/>
      <c r="LAL2511" s="207"/>
      <c r="LAM2511" s="187"/>
      <c r="LAN2511" s="187"/>
      <c r="LAO2511" s="204"/>
      <c r="LAP2511" s="272"/>
      <c r="LAQ2511" s="207"/>
      <c r="LAR2511" s="238"/>
      <c r="LAS2511" s="207"/>
      <c r="LAT2511" s="207"/>
      <c r="LAU2511" s="187"/>
      <c r="LAV2511" s="187"/>
      <c r="LAW2511" s="204"/>
      <c r="LAX2511" s="272"/>
      <c r="LAY2511" s="207"/>
      <c r="LAZ2511" s="238"/>
      <c r="LBA2511" s="207"/>
      <c r="LBB2511" s="207"/>
      <c r="LBC2511" s="187"/>
      <c r="LBD2511" s="187"/>
      <c r="LBE2511" s="204"/>
      <c r="LBF2511" s="272"/>
      <c r="LBG2511" s="207"/>
      <c r="LBH2511" s="238"/>
      <c r="LBI2511" s="207"/>
      <c r="LBJ2511" s="207"/>
      <c r="LBK2511" s="187"/>
      <c r="LBL2511" s="187"/>
      <c r="LBM2511" s="204"/>
      <c r="LBN2511" s="272"/>
      <c r="LBO2511" s="207"/>
      <c r="LBP2511" s="238"/>
      <c r="LBQ2511" s="207"/>
      <c r="LBR2511" s="207"/>
      <c r="LBS2511" s="187"/>
      <c r="LBT2511" s="187"/>
      <c r="LBU2511" s="204"/>
      <c r="LBV2511" s="272"/>
      <c r="LBW2511" s="207"/>
      <c r="LBX2511" s="238"/>
      <c r="LBY2511" s="207"/>
      <c r="LBZ2511" s="207"/>
      <c r="LCA2511" s="187"/>
      <c r="LCB2511" s="187"/>
      <c r="LCC2511" s="204"/>
      <c r="LCD2511" s="272"/>
      <c r="LCE2511" s="207"/>
      <c r="LCF2511" s="238"/>
      <c r="LCG2511" s="207"/>
      <c r="LCH2511" s="207"/>
      <c r="LCI2511" s="187"/>
      <c r="LCJ2511" s="187"/>
      <c r="LCK2511" s="204"/>
      <c r="LCL2511" s="272"/>
      <c r="LCM2511" s="207"/>
      <c r="LCN2511" s="238"/>
      <c r="LCO2511" s="207"/>
      <c r="LCP2511" s="207"/>
      <c r="LCQ2511" s="187"/>
      <c r="LCR2511" s="187"/>
      <c r="LCS2511" s="204"/>
      <c r="LCT2511" s="272"/>
      <c r="LCU2511" s="207"/>
      <c r="LCV2511" s="238"/>
      <c r="LCW2511" s="207"/>
      <c r="LCX2511" s="207"/>
      <c r="LCY2511" s="187"/>
      <c r="LCZ2511" s="187"/>
      <c r="LDA2511" s="204"/>
      <c r="LDB2511" s="272"/>
      <c r="LDC2511" s="207"/>
      <c r="LDD2511" s="238"/>
      <c r="LDE2511" s="207"/>
      <c r="LDF2511" s="207"/>
      <c r="LDG2511" s="187"/>
      <c r="LDH2511" s="187"/>
      <c r="LDI2511" s="204"/>
      <c r="LDJ2511" s="272"/>
      <c r="LDK2511" s="207"/>
      <c r="LDL2511" s="238"/>
      <c r="LDM2511" s="207"/>
      <c r="LDN2511" s="207"/>
      <c r="LDO2511" s="187"/>
      <c r="LDP2511" s="187"/>
      <c r="LDQ2511" s="204"/>
      <c r="LDR2511" s="272"/>
      <c r="LDS2511" s="207"/>
      <c r="LDT2511" s="238"/>
      <c r="LDU2511" s="207"/>
      <c r="LDV2511" s="207"/>
      <c r="LDW2511" s="187"/>
      <c r="LDX2511" s="187"/>
      <c r="LDY2511" s="204"/>
      <c r="LDZ2511" s="272"/>
      <c r="LEA2511" s="207"/>
      <c r="LEB2511" s="238"/>
      <c r="LEC2511" s="207"/>
      <c r="LED2511" s="207"/>
      <c r="LEE2511" s="187"/>
      <c r="LEF2511" s="187"/>
      <c r="LEG2511" s="204"/>
      <c r="LEH2511" s="272"/>
      <c r="LEI2511" s="207"/>
      <c r="LEJ2511" s="238"/>
      <c r="LEK2511" s="207"/>
      <c r="LEL2511" s="207"/>
      <c r="LEM2511" s="187"/>
      <c r="LEN2511" s="187"/>
      <c r="LEO2511" s="204"/>
      <c r="LEP2511" s="272"/>
      <c r="LEQ2511" s="207"/>
      <c r="LER2511" s="238"/>
      <c r="LES2511" s="207"/>
      <c r="LET2511" s="207"/>
      <c r="LEU2511" s="187"/>
      <c r="LEV2511" s="187"/>
      <c r="LEW2511" s="204"/>
      <c r="LEX2511" s="272"/>
      <c r="LEY2511" s="207"/>
      <c r="LEZ2511" s="238"/>
      <c r="LFA2511" s="207"/>
      <c r="LFB2511" s="207"/>
      <c r="LFC2511" s="187"/>
      <c r="LFD2511" s="187"/>
      <c r="LFE2511" s="204"/>
      <c r="LFF2511" s="272"/>
      <c r="LFG2511" s="207"/>
      <c r="LFH2511" s="238"/>
      <c r="LFI2511" s="207"/>
      <c r="LFJ2511" s="207"/>
      <c r="LFK2511" s="187"/>
      <c r="LFL2511" s="187"/>
      <c r="LFM2511" s="204"/>
      <c r="LFN2511" s="272"/>
      <c r="LFO2511" s="207"/>
      <c r="LFP2511" s="238"/>
      <c r="LFQ2511" s="207"/>
      <c r="LFR2511" s="207"/>
      <c r="LFS2511" s="187"/>
      <c r="LFT2511" s="187"/>
      <c r="LFU2511" s="204"/>
      <c r="LFV2511" s="272"/>
      <c r="LFW2511" s="207"/>
      <c r="LFX2511" s="238"/>
      <c r="LFY2511" s="207"/>
      <c r="LFZ2511" s="207"/>
      <c r="LGA2511" s="187"/>
      <c r="LGB2511" s="187"/>
      <c r="LGC2511" s="204"/>
      <c r="LGD2511" s="272"/>
      <c r="LGE2511" s="207"/>
      <c r="LGF2511" s="238"/>
      <c r="LGG2511" s="207"/>
      <c r="LGH2511" s="207"/>
      <c r="LGI2511" s="187"/>
      <c r="LGJ2511" s="187"/>
      <c r="LGK2511" s="204"/>
      <c r="LGL2511" s="272"/>
      <c r="LGM2511" s="207"/>
      <c r="LGN2511" s="238"/>
      <c r="LGO2511" s="207"/>
      <c r="LGP2511" s="207"/>
      <c r="LGQ2511" s="187"/>
      <c r="LGR2511" s="187"/>
      <c r="LGS2511" s="204"/>
      <c r="LGT2511" s="272"/>
      <c r="LGU2511" s="207"/>
      <c r="LGV2511" s="238"/>
      <c r="LGW2511" s="207"/>
      <c r="LGX2511" s="207"/>
      <c r="LGY2511" s="187"/>
      <c r="LGZ2511" s="187"/>
      <c r="LHA2511" s="204"/>
      <c r="LHB2511" s="272"/>
      <c r="LHC2511" s="207"/>
      <c r="LHD2511" s="238"/>
      <c r="LHE2511" s="207"/>
      <c r="LHF2511" s="207"/>
      <c r="LHG2511" s="187"/>
      <c r="LHH2511" s="187"/>
      <c r="LHI2511" s="204"/>
      <c r="LHJ2511" s="272"/>
      <c r="LHK2511" s="207"/>
      <c r="LHL2511" s="238"/>
      <c r="LHM2511" s="207"/>
      <c r="LHN2511" s="207"/>
      <c r="LHO2511" s="187"/>
      <c r="LHP2511" s="187"/>
      <c r="LHQ2511" s="204"/>
      <c r="LHR2511" s="272"/>
      <c r="LHS2511" s="207"/>
      <c r="LHT2511" s="238"/>
      <c r="LHU2511" s="207"/>
      <c r="LHV2511" s="207"/>
      <c r="LHW2511" s="187"/>
      <c r="LHX2511" s="187"/>
      <c r="LHY2511" s="204"/>
      <c r="LHZ2511" s="272"/>
      <c r="LIA2511" s="207"/>
      <c r="LIB2511" s="238"/>
      <c r="LIC2511" s="207"/>
      <c r="LID2511" s="207"/>
      <c r="LIE2511" s="187"/>
      <c r="LIF2511" s="187"/>
      <c r="LIG2511" s="204"/>
      <c r="LIH2511" s="272"/>
      <c r="LII2511" s="207"/>
      <c r="LIJ2511" s="238"/>
      <c r="LIK2511" s="207"/>
      <c r="LIL2511" s="207"/>
      <c r="LIM2511" s="187"/>
      <c r="LIN2511" s="187"/>
      <c r="LIO2511" s="204"/>
      <c r="LIP2511" s="272"/>
      <c r="LIQ2511" s="207"/>
      <c r="LIR2511" s="238"/>
      <c r="LIS2511" s="207"/>
      <c r="LIT2511" s="207"/>
      <c r="LIU2511" s="187"/>
      <c r="LIV2511" s="187"/>
      <c r="LIW2511" s="204"/>
      <c r="LIX2511" s="272"/>
      <c r="LIY2511" s="207"/>
      <c r="LIZ2511" s="238"/>
      <c r="LJA2511" s="207"/>
      <c r="LJB2511" s="207"/>
      <c r="LJC2511" s="187"/>
      <c r="LJD2511" s="187"/>
      <c r="LJE2511" s="204"/>
      <c r="LJF2511" s="272"/>
      <c r="LJG2511" s="207"/>
      <c r="LJH2511" s="238"/>
      <c r="LJI2511" s="207"/>
      <c r="LJJ2511" s="207"/>
      <c r="LJK2511" s="187"/>
      <c r="LJL2511" s="187"/>
      <c r="LJM2511" s="204"/>
      <c r="LJN2511" s="272"/>
      <c r="LJO2511" s="207"/>
      <c r="LJP2511" s="238"/>
      <c r="LJQ2511" s="207"/>
      <c r="LJR2511" s="207"/>
      <c r="LJS2511" s="187"/>
      <c r="LJT2511" s="187"/>
      <c r="LJU2511" s="204"/>
      <c r="LJV2511" s="272"/>
      <c r="LJW2511" s="207"/>
      <c r="LJX2511" s="238"/>
      <c r="LJY2511" s="207"/>
      <c r="LJZ2511" s="207"/>
      <c r="LKA2511" s="187"/>
      <c r="LKB2511" s="187"/>
      <c r="LKC2511" s="204"/>
      <c r="LKD2511" s="272"/>
      <c r="LKE2511" s="207"/>
      <c r="LKF2511" s="238"/>
      <c r="LKG2511" s="207"/>
      <c r="LKH2511" s="207"/>
      <c r="LKI2511" s="187"/>
      <c r="LKJ2511" s="187"/>
      <c r="LKK2511" s="204"/>
      <c r="LKL2511" s="272"/>
      <c r="LKM2511" s="207"/>
      <c r="LKN2511" s="238"/>
      <c r="LKO2511" s="207"/>
      <c r="LKP2511" s="207"/>
      <c r="LKQ2511" s="187"/>
      <c r="LKR2511" s="187"/>
      <c r="LKS2511" s="204"/>
      <c r="LKT2511" s="272"/>
      <c r="LKU2511" s="207"/>
      <c r="LKV2511" s="238"/>
      <c r="LKW2511" s="207"/>
      <c r="LKX2511" s="207"/>
      <c r="LKY2511" s="187"/>
      <c r="LKZ2511" s="187"/>
      <c r="LLA2511" s="204"/>
      <c r="LLB2511" s="272"/>
      <c r="LLC2511" s="207"/>
      <c r="LLD2511" s="238"/>
      <c r="LLE2511" s="207"/>
      <c r="LLF2511" s="207"/>
      <c r="LLG2511" s="187"/>
      <c r="LLH2511" s="187"/>
      <c r="LLI2511" s="204"/>
      <c r="LLJ2511" s="272"/>
      <c r="LLK2511" s="207"/>
      <c r="LLL2511" s="238"/>
      <c r="LLM2511" s="207"/>
      <c r="LLN2511" s="207"/>
      <c r="LLO2511" s="187"/>
      <c r="LLP2511" s="187"/>
      <c r="LLQ2511" s="204"/>
      <c r="LLR2511" s="272"/>
      <c r="LLS2511" s="207"/>
      <c r="LLT2511" s="238"/>
      <c r="LLU2511" s="207"/>
      <c r="LLV2511" s="207"/>
      <c r="LLW2511" s="187"/>
      <c r="LLX2511" s="187"/>
      <c r="LLY2511" s="204"/>
      <c r="LLZ2511" s="272"/>
      <c r="LMA2511" s="207"/>
      <c r="LMB2511" s="238"/>
      <c r="LMC2511" s="207"/>
      <c r="LMD2511" s="207"/>
      <c r="LME2511" s="187"/>
      <c r="LMF2511" s="187"/>
      <c r="LMG2511" s="204"/>
      <c r="LMH2511" s="272"/>
      <c r="LMI2511" s="207"/>
      <c r="LMJ2511" s="238"/>
      <c r="LMK2511" s="207"/>
      <c r="LML2511" s="207"/>
      <c r="LMM2511" s="187"/>
      <c r="LMN2511" s="187"/>
      <c r="LMO2511" s="204"/>
      <c r="LMP2511" s="272"/>
      <c r="LMQ2511" s="207"/>
      <c r="LMR2511" s="238"/>
      <c r="LMS2511" s="207"/>
      <c r="LMT2511" s="207"/>
      <c r="LMU2511" s="187"/>
      <c r="LMV2511" s="187"/>
      <c r="LMW2511" s="204"/>
      <c r="LMX2511" s="272"/>
      <c r="LMY2511" s="207"/>
      <c r="LMZ2511" s="238"/>
      <c r="LNA2511" s="207"/>
      <c r="LNB2511" s="207"/>
      <c r="LNC2511" s="187"/>
      <c r="LND2511" s="187"/>
      <c r="LNE2511" s="204"/>
      <c r="LNF2511" s="272"/>
      <c r="LNG2511" s="207"/>
      <c r="LNH2511" s="238"/>
      <c r="LNI2511" s="207"/>
      <c r="LNJ2511" s="207"/>
      <c r="LNK2511" s="187"/>
      <c r="LNL2511" s="187"/>
      <c r="LNM2511" s="204"/>
      <c r="LNN2511" s="272"/>
      <c r="LNO2511" s="207"/>
      <c r="LNP2511" s="238"/>
      <c r="LNQ2511" s="207"/>
      <c r="LNR2511" s="207"/>
      <c r="LNS2511" s="187"/>
      <c r="LNT2511" s="187"/>
      <c r="LNU2511" s="204"/>
      <c r="LNV2511" s="272"/>
      <c r="LNW2511" s="207"/>
      <c r="LNX2511" s="238"/>
      <c r="LNY2511" s="207"/>
      <c r="LNZ2511" s="207"/>
      <c r="LOA2511" s="187"/>
      <c r="LOB2511" s="187"/>
      <c r="LOC2511" s="204"/>
      <c r="LOD2511" s="272"/>
      <c r="LOE2511" s="207"/>
      <c r="LOF2511" s="238"/>
      <c r="LOG2511" s="207"/>
      <c r="LOH2511" s="207"/>
      <c r="LOI2511" s="187"/>
      <c r="LOJ2511" s="187"/>
      <c r="LOK2511" s="204"/>
      <c r="LOL2511" s="272"/>
      <c r="LOM2511" s="207"/>
      <c r="LON2511" s="238"/>
      <c r="LOO2511" s="207"/>
      <c r="LOP2511" s="207"/>
      <c r="LOQ2511" s="187"/>
      <c r="LOR2511" s="187"/>
      <c r="LOS2511" s="204"/>
      <c r="LOT2511" s="272"/>
      <c r="LOU2511" s="207"/>
      <c r="LOV2511" s="238"/>
      <c r="LOW2511" s="207"/>
      <c r="LOX2511" s="207"/>
      <c r="LOY2511" s="187"/>
      <c r="LOZ2511" s="187"/>
      <c r="LPA2511" s="204"/>
      <c r="LPB2511" s="272"/>
      <c r="LPC2511" s="207"/>
      <c r="LPD2511" s="238"/>
      <c r="LPE2511" s="207"/>
      <c r="LPF2511" s="207"/>
      <c r="LPG2511" s="187"/>
      <c r="LPH2511" s="187"/>
      <c r="LPI2511" s="204"/>
      <c r="LPJ2511" s="272"/>
      <c r="LPK2511" s="207"/>
      <c r="LPL2511" s="238"/>
      <c r="LPM2511" s="207"/>
      <c r="LPN2511" s="207"/>
      <c r="LPO2511" s="187"/>
      <c r="LPP2511" s="187"/>
      <c r="LPQ2511" s="204"/>
      <c r="LPR2511" s="272"/>
      <c r="LPS2511" s="207"/>
      <c r="LPT2511" s="238"/>
      <c r="LPU2511" s="207"/>
      <c r="LPV2511" s="207"/>
      <c r="LPW2511" s="187"/>
      <c r="LPX2511" s="187"/>
      <c r="LPY2511" s="204"/>
      <c r="LPZ2511" s="272"/>
      <c r="LQA2511" s="207"/>
      <c r="LQB2511" s="238"/>
      <c r="LQC2511" s="207"/>
      <c r="LQD2511" s="207"/>
      <c r="LQE2511" s="187"/>
      <c r="LQF2511" s="187"/>
      <c r="LQG2511" s="204"/>
      <c r="LQH2511" s="272"/>
      <c r="LQI2511" s="207"/>
      <c r="LQJ2511" s="238"/>
      <c r="LQK2511" s="207"/>
      <c r="LQL2511" s="207"/>
      <c r="LQM2511" s="187"/>
      <c r="LQN2511" s="187"/>
      <c r="LQO2511" s="204"/>
      <c r="LQP2511" s="272"/>
      <c r="LQQ2511" s="207"/>
      <c r="LQR2511" s="238"/>
      <c r="LQS2511" s="207"/>
      <c r="LQT2511" s="207"/>
      <c r="LQU2511" s="187"/>
      <c r="LQV2511" s="187"/>
      <c r="LQW2511" s="204"/>
      <c r="LQX2511" s="272"/>
      <c r="LQY2511" s="207"/>
      <c r="LQZ2511" s="238"/>
      <c r="LRA2511" s="207"/>
      <c r="LRB2511" s="207"/>
      <c r="LRC2511" s="187"/>
      <c r="LRD2511" s="187"/>
      <c r="LRE2511" s="204"/>
      <c r="LRF2511" s="272"/>
      <c r="LRG2511" s="207"/>
      <c r="LRH2511" s="238"/>
      <c r="LRI2511" s="207"/>
      <c r="LRJ2511" s="207"/>
      <c r="LRK2511" s="187"/>
      <c r="LRL2511" s="187"/>
      <c r="LRM2511" s="204"/>
      <c r="LRN2511" s="272"/>
      <c r="LRO2511" s="207"/>
      <c r="LRP2511" s="238"/>
      <c r="LRQ2511" s="207"/>
      <c r="LRR2511" s="207"/>
      <c r="LRS2511" s="187"/>
      <c r="LRT2511" s="187"/>
      <c r="LRU2511" s="204"/>
      <c r="LRV2511" s="272"/>
      <c r="LRW2511" s="207"/>
      <c r="LRX2511" s="238"/>
      <c r="LRY2511" s="207"/>
      <c r="LRZ2511" s="207"/>
      <c r="LSA2511" s="187"/>
      <c r="LSB2511" s="187"/>
      <c r="LSC2511" s="204"/>
      <c r="LSD2511" s="272"/>
      <c r="LSE2511" s="207"/>
      <c r="LSF2511" s="238"/>
      <c r="LSG2511" s="207"/>
      <c r="LSH2511" s="207"/>
      <c r="LSI2511" s="187"/>
      <c r="LSJ2511" s="187"/>
      <c r="LSK2511" s="204"/>
      <c r="LSL2511" s="272"/>
      <c r="LSM2511" s="207"/>
      <c r="LSN2511" s="238"/>
      <c r="LSO2511" s="207"/>
      <c r="LSP2511" s="207"/>
      <c r="LSQ2511" s="187"/>
      <c r="LSR2511" s="187"/>
      <c r="LSS2511" s="204"/>
      <c r="LST2511" s="272"/>
      <c r="LSU2511" s="207"/>
      <c r="LSV2511" s="238"/>
      <c r="LSW2511" s="207"/>
      <c r="LSX2511" s="207"/>
      <c r="LSY2511" s="187"/>
      <c r="LSZ2511" s="187"/>
      <c r="LTA2511" s="204"/>
      <c r="LTB2511" s="272"/>
      <c r="LTC2511" s="207"/>
      <c r="LTD2511" s="238"/>
      <c r="LTE2511" s="207"/>
      <c r="LTF2511" s="207"/>
      <c r="LTG2511" s="187"/>
      <c r="LTH2511" s="187"/>
      <c r="LTI2511" s="204"/>
      <c r="LTJ2511" s="272"/>
      <c r="LTK2511" s="207"/>
      <c r="LTL2511" s="238"/>
      <c r="LTM2511" s="207"/>
      <c r="LTN2511" s="207"/>
      <c r="LTO2511" s="187"/>
      <c r="LTP2511" s="187"/>
      <c r="LTQ2511" s="204"/>
      <c r="LTR2511" s="272"/>
      <c r="LTS2511" s="207"/>
      <c r="LTT2511" s="238"/>
      <c r="LTU2511" s="207"/>
      <c r="LTV2511" s="207"/>
      <c r="LTW2511" s="187"/>
      <c r="LTX2511" s="187"/>
      <c r="LTY2511" s="204"/>
      <c r="LTZ2511" s="272"/>
      <c r="LUA2511" s="207"/>
      <c r="LUB2511" s="238"/>
      <c r="LUC2511" s="207"/>
      <c r="LUD2511" s="207"/>
      <c r="LUE2511" s="187"/>
      <c r="LUF2511" s="187"/>
      <c r="LUG2511" s="204"/>
      <c r="LUH2511" s="272"/>
      <c r="LUI2511" s="207"/>
      <c r="LUJ2511" s="238"/>
      <c r="LUK2511" s="207"/>
      <c r="LUL2511" s="207"/>
      <c r="LUM2511" s="187"/>
      <c r="LUN2511" s="187"/>
      <c r="LUO2511" s="204"/>
      <c r="LUP2511" s="272"/>
      <c r="LUQ2511" s="207"/>
      <c r="LUR2511" s="238"/>
      <c r="LUS2511" s="207"/>
      <c r="LUT2511" s="207"/>
      <c r="LUU2511" s="187"/>
      <c r="LUV2511" s="187"/>
      <c r="LUW2511" s="204"/>
      <c r="LUX2511" s="272"/>
      <c r="LUY2511" s="207"/>
      <c r="LUZ2511" s="238"/>
      <c r="LVA2511" s="207"/>
      <c r="LVB2511" s="207"/>
      <c r="LVC2511" s="187"/>
      <c r="LVD2511" s="187"/>
      <c r="LVE2511" s="204"/>
      <c r="LVF2511" s="272"/>
      <c r="LVG2511" s="207"/>
      <c r="LVH2511" s="238"/>
      <c r="LVI2511" s="207"/>
      <c r="LVJ2511" s="207"/>
      <c r="LVK2511" s="187"/>
      <c r="LVL2511" s="187"/>
      <c r="LVM2511" s="204"/>
      <c r="LVN2511" s="272"/>
      <c r="LVO2511" s="207"/>
      <c r="LVP2511" s="238"/>
      <c r="LVQ2511" s="207"/>
      <c r="LVR2511" s="207"/>
      <c r="LVS2511" s="187"/>
      <c r="LVT2511" s="187"/>
      <c r="LVU2511" s="204"/>
      <c r="LVV2511" s="272"/>
      <c r="LVW2511" s="207"/>
      <c r="LVX2511" s="238"/>
      <c r="LVY2511" s="207"/>
      <c r="LVZ2511" s="207"/>
      <c r="LWA2511" s="187"/>
      <c r="LWB2511" s="187"/>
      <c r="LWC2511" s="204"/>
      <c r="LWD2511" s="272"/>
      <c r="LWE2511" s="207"/>
      <c r="LWF2511" s="238"/>
      <c r="LWG2511" s="207"/>
      <c r="LWH2511" s="207"/>
      <c r="LWI2511" s="187"/>
      <c r="LWJ2511" s="187"/>
      <c r="LWK2511" s="204"/>
      <c r="LWL2511" s="272"/>
      <c r="LWM2511" s="207"/>
      <c r="LWN2511" s="238"/>
      <c r="LWO2511" s="207"/>
      <c r="LWP2511" s="207"/>
      <c r="LWQ2511" s="187"/>
      <c r="LWR2511" s="187"/>
      <c r="LWS2511" s="204"/>
      <c r="LWT2511" s="272"/>
      <c r="LWU2511" s="207"/>
      <c r="LWV2511" s="238"/>
      <c r="LWW2511" s="207"/>
      <c r="LWX2511" s="207"/>
      <c r="LWY2511" s="187"/>
      <c r="LWZ2511" s="187"/>
      <c r="LXA2511" s="204"/>
      <c r="LXB2511" s="272"/>
      <c r="LXC2511" s="207"/>
      <c r="LXD2511" s="238"/>
      <c r="LXE2511" s="207"/>
      <c r="LXF2511" s="207"/>
      <c r="LXG2511" s="187"/>
      <c r="LXH2511" s="187"/>
      <c r="LXI2511" s="204"/>
      <c r="LXJ2511" s="272"/>
      <c r="LXK2511" s="207"/>
      <c r="LXL2511" s="238"/>
      <c r="LXM2511" s="207"/>
      <c r="LXN2511" s="207"/>
      <c r="LXO2511" s="187"/>
      <c r="LXP2511" s="187"/>
      <c r="LXQ2511" s="204"/>
      <c r="LXR2511" s="272"/>
      <c r="LXS2511" s="207"/>
      <c r="LXT2511" s="238"/>
      <c r="LXU2511" s="207"/>
      <c r="LXV2511" s="207"/>
      <c r="LXW2511" s="187"/>
      <c r="LXX2511" s="187"/>
      <c r="LXY2511" s="204"/>
      <c r="LXZ2511" s="272"/>
      <c r="LYA2511" s="207"/>
      <c r="LYB2511" s="238"/>
      <c r="LYC2511" s="207"/>
      <c r="LYD2511" s="207"/>
      <c r="LYE2511" s="187"/>
      <c r="LYF2511" s="187"/>
      <c r="LYG2511" s="204"/>
      <c r="LYH2511" s="272"/>
      <c r="LYI2511" s="207"/>
      <c r="LYJ2511" s="238"/>
      <c r="LYK2511" s="207"/>
      <c r="LYL2511" s="207"/>
      <c r="LYM2511" s="187"/>
      <c r="LYN2511" s="187"/>
      <c r="LYO2511" s="204"/>
      <c r="LYP2511" s="272"/>
      <c r="LYQ2511" s="207"/>
      <c r="LYR2511" s="238"/>
      <c r="LYS2511" s="207"/>
      <c r="LYT2511" s="207"/>
      <c r="LYU2511" s="187"/>
      <c r="LYV2511" s="187"/>
      <c r="LYW2511" s="204"/>
      <c r="LYX2511" s="272"/>
      <c r="LYY2511" s="207"/>
      <c r="LYZ2511" s="238"/>
      <c r="LZA2511" s="207"/>
      <c r="LZB2511" s="207"/>
      <c r="LZC2511" s="187"/>
      <c r="LZD2511" s="187"/>
      <c r="LZE2511" s="204"/>
      <c r="LZF2511" s="272"/>
      <c r="LZG2511" s="207"/>
      <c r="LZH2511" s="238"/>
      <c r="LZI2511" s="207"/>
      <c r="LZJ2511" s="207"/>
      <c r="LZK2511" s="187"/>
      <c r="LZL2511" s="187"/>
      <c r="LZM2511" s="204"/>
      <c r="LZN2511" s="272"/>
      <c r="LZO2511" s="207"/>
      <c r="LZP2511" s="238"/>
      <c r="LZQ2511" s="207"/>
      <c r="LZR2511" s="207"/>
      <c r="LZS2511" s="187"/>
      <c r="LZT2511" s="187"/>
      <c r="LZU2511" s="204"/>
      <c r="LZV2511" s="272"/>
      <c r="LZW2511" s="207"/>
      <c r="LZX2511" s="238"/>
      <c r="LZY2511" s="207"/>
      <c r="LZZ2511" s="207"/>
      <c r="MAA2511" s="187"/>
      <c r="MAB2511" s="187"/>
      <c r="MAC2511" s="204"/>
      <c r="MAD2511" s="272"/>
      <c r="MAE2511" s="207"/>
      <c r="MAF2511" s="238"/>
      <c r="MAG2511" s="207"/>
      <c r="MAH2511" s="207"/>
      <c r="MAI2511" s="187"/>
      <c r="MAJ2511" s="187"/>
      <c r="MAK2511" s="204"/>
      <c r="MAL2511" s="272"/>
      <c r="MAM2511" s="207"/>
      <c r="MAN2511" s="238"/>
      <c r="MAO2511" s="207"/>
      <c r="MAP2511" s="207"/>
      <c r="MAQ2511" s="187"/>
      <c r="MAR2511" s="187"/>
      <c r="MAS2511" s="204"/>
      <c r="MAT2511" s="272"/>
      <c r="MAU2511" s="207"/>
      <c r="MAV2511" s="238"/>
      <c r="MAW2511" s="207"/>
      <c r="MAX2511" s="207"/>
      <c r="MAY2511" s="187"/>
      <c r="MAZ2511" s="187"/>
      <c r="MBA2511" s="204"/>
      <c r="MBB2511" s="272"/>
      <c r="MBC2511" s="207"/>
      <c r="MBD2511" s="238"/>
      <c r="MBE2511" s="207"/>
      <c r="MBF2511" s="207"/>
      <c r="MBG2511" s="187"/>
      <c r="MBH2511" s="187"/>
      <c r="MBI2511" s="204"/>
      <c r="MBJ2511" s="272"/>
      <c r="MBK2511" s="207"/>
      <c r="MBL2511" s="238"/>
      <c r="MBM2511" s="207"/>
      <c r="MBN2511" s="207"/>
      <c r="MBO2511" s="187"/>
      <c r="MBP2511" s="187"/>
      <c r="MBQ2511" s="204"/>
      <c r="MBR2511" s="272"/>
      <c r="MBS2511" s="207"/>
      <c r="MBT2511" s="238"/>
      <c r="MBU2511" s="207"/>
      <c r="MBV2511" s="207"/>
      <c r="MBW2511" s="187"/>
      <c r="MBX2511" s="187"/>
      <c r="MBY2511" s="204"/>
      <c r="MBZ2511" s="272"/>
      <c r="MCA2511" s="207"/>
      <c r="MCB2511" s="238"/>
      <c r="MCC2511" s="207"/>
      <c r="MCD2511" s="207"/>
      <c r="MCE2511" s="187"/>
      <c r="MCF2511" s="187"/>
      <c r="MCG2511" s="204"/>
      <c r="MCH2511" s="272"/>
      <c r="MCI2511" s="207"/>
      <c r="MCJ2511" s="238"/>
      <c r="MCK2511" s="207"/>
      <c r="MCL2511" s="207"/>
      <c r="MCM2511" s="187"/>
      <c r="MCN2511" s="187"/>
      <c r="MCO2511" s="204"/>
      <c r="MCP2511" s="272"/>
      <c r="MCQ2511" s="207"/>
      <c r="MCR2511" s="238"/>
      <c r="MCS2511" s="207"/>
      <c r="MCT2511" s="207"/>
      <c r="MCU2511" s="187"/>
      <c r="MCV2511" s="187"/>
      <c r="MCW2511" s="204"/>
      <c r="MCX2511" s="272"/>
      <c r="MCY2511" s="207"/>
      <c r="MCZ2511" s="238"/>
      <c r="MDA2511" s="207"/>
      <c r="MDB2511" s="207"/>
      <c r="MDC2511" s="187"/>
      <c r="MDD2511" s="187"/>
      <c r="MDE2511" s="204"/>
      <c r="MDF2511" s="272"/>
      <c r="MDG2511" s="207"/>
      <c r="MDH2511" s="238"/>
      <c r="MDI2511" s="207"/>
      <c r="MDJ2511" s="207"/>
      <c r="MDK2511" s="187"/>
      <c r="MDL2511" s="187"/>
      <c r="MDM2511" s="204"/>
      <c r="MDN2511" s="272"/>
      <c r="MDO2511" s="207"/>
      <c r="MDP2511" s="238"/>
      <c r="MDQ2511" s="207"/>
      <c r="MDR2511" s="207"/>
      <c r="MDS2511" s="187"/>
      <c r="MDT2511" s="187"/>
      <c r="MDU2511" s="204"/>
      <c r="MDV2511" s="272"/>
      <c r="MDW2511" s="207"/>
      <c r="MDX2511" s="238"/>
      <c r="MDY2511" s="207"/>
      <c r="MDZ2511" s="207"/>
      <c r="MEA2511" s="187"/>
      <c r="MEB2511" s="187"/>
      <c r="MEC2511" s="204"/>
      <c r="MED2511" s="272"/>
      <c r="MEE2511" s="207"/>
      <c r="MEF2511" s="238"/>
      <c r="MEG2511" s="207"/>
      <c r="MEH2511" s="207"/>
      <c r="MEI2511" s="187"/>
      <c r="MEJ2511" s="187"/>
      <c r="MEK2511" s="204"/>
      <c r="MEL2511" s="272"/>
      <c r="MEM2511" s="207"/>
      <c r="MEN2511" s="238"/>
      <c r="MEO2511" s="207"/>
      <c r="MEP2511" s="207"/>
      <c r="MEQ2511" s="187"/>
      <c r="MER2511" s="187"/>
      <c r="MES2511" s="204"/>
      <c r="MET2511" s="272"/>
      <c r="MEU2511" s="207"/>
      <c r="MEV2511" s="238"/>
      <c r="MEW2511" s="207"/>
      <c r="MEX2511" s="207"/>
      <c r="MEY2511" s="187"/>
      <c r="MEZ2511" s="187"/>
      <c r="MFA2511" s="204"/>
      <c r="MFB2511" s="272"/>
      <c r="MFC2511" s="207"/>
      <c r="MFD2511" s="238"/>
      <c r="MFE2511" s="207"/>
      <c r="MFF2511" s="207"/>
      <c r="MFG2511" s="187"/>
      <c r="MFH2511" s="187"/>
      <c r="MFI2511" s="204"/>
      <c r="MFJ2511" s="272"/>
      <c r="MFK2511" s="207"/>
      <c r="MFL2511" s="238"/>
      <c r="MFM2511" s="207"/>
      <c r="MFN2511" s="207"/>
      <c r="MFO2511" s="187"/>
      <c r="MFP2511" s="187"/>
      <c r="MFQ2511" s="204"/>
      <c r="MFR2511" s="272"/>
      <c r="MFS2511" s="207"/>
      <c r="MFT2511" s="238"/>
      <c r="MFU2511" s="207"/>
      <c r="MFV2511" s="207"/>
      <c r="MFW2511" s="187"/>
      <c r="MFX2511" s="187"/>
      <c r="MFY2511" s="204"/>
      <c r="MFZ2511" s="272"/>
      <c r="MGA2511" s="207"/>
      <c r="MGB2511" s="238"/>
      <c r="MGC2511" s="207"/>
      <c r="MGD2511" s="207"/>
      <c r="MGE2511" s="187"/>
      <c r="MGF2511" s="187"/>
      <c r="MGG2511" s="204"/>
      <c r="MGH2511" s="272"/>
      <c r="MGI2511" s="207"/>
      <c r="MGJ2511" s="238"/>
      <c r="MGK2511" s="207"/>
      <c r="MGL2511" s="207"/>
      <c r="MGM2511" s="187"/>
      <c r="MGN2511" s="187"/>
      <c r="MGO2511" s="204"/>
      <c r="MGP2511" s="272"/>
      <c r="MGQ2511" s="207"/>
      <c r="MGR2511" s="238"/>
      <c r="MGS2511" s="207"/>
      <c r="MGT2511" s="207"/>
      <c r="MGU2511" s="187"/>
      <c r="MGV2511" s="187"/>
      <c r="MGW2511" s="204"/>
      <c r="MGX2511" s="272"/>
      <c r="MGY2511" s="207"/>
      <c r="MGZ2511" s="238"/>
      <c r="MHA2511" s="207"/>
      <c r="MHB2511" s="207"/>
      <c r="MHC2511" s="187"/>
      <c r="MHD2511" s="187"/>
      <c r="MHE2511" s="204"/>
      <c r="MHF2511" s="272"/>
      <c r="MHG2511" s="207"/>
      <c r="MHH2511" s="238"/>
      <c r="MHI2511" s="207"/>
      <c r="MHJ2511" s="207"/>
      <c r="MHK2511" s="187"/>
      <c r="MHL2511" s="187"/>
      <c r="MHM2511" s="204"/>
      <c r="MHN2511" s="272"/>
      <c r="MHO2511" s="207"/>
      <c r="MHP2511" s="238"/>
      <c r="MHQ2511" s="207"/>
      <c r="MHR2511" s="207"/>
      <c r="MHS2511" s="187"/>
      <c r="MHT2511" s="187"/>
      <c r="MHU2511" s="204"/>
      <c r="MHV2511" s="272"/>
      <c r="MHW2511" s="207"/>
      <c r="MHX2511" s="238"/>
      <c r="MHY2511" s="207"/>
      <c r="MHZ2511" s="207"/>
      <c r="MIA2511" s="187"/>
      <c r="MIB2511" s="187"/>
      <c r="MIC2511" s="204"/>
      <c r="MID2511" s="272"/>
      <c r="MIE2511" s="207"/>
      <c r="MIF2511" s="238"/>
      <c r="MIG2511" s="207"/>
      <c r="MIH2511" s="207"/>
      <c r="MII2511" s="187"/>
      <c r="MIJ2511" s="187"/>
      <c r="MIK2511" s="204"/>
      <c r="MIL2511" s="272"/>
      <c r="MIM2511" s="207"/>
      <c r="MIN2511" s="238"/>
      <c r="MIO2511" s="207"/>
      <c r="MIP2511" s="207"/>
      <c r="MIQ2511" s="187"/>
      <c r="MIR2511" s="187"/>
      <c r="MIS2511" s="204"/>
      <c r="MIT2511" s="272"/>
      <c r="MIU2511" s="207"/>
      <c r="MIV2511" s="238"/>
      <c r="MIW2511" s="207"/>
      <c r="MIX2511" s="207"/>
      <c r="MIY2511" s="187"/>
      <c r="MIZ2511" s="187"/>
      <c r="MJA2511" s="204"/>
      <c r="MJB2511" s="272"/>
      <c r="MJC2511" s="207"/>
      <c r="MJD2511" s="238"/>
      <c r="MJE2511" s="207"/>
      <c r="MJF2511" s="207"/>
      <c r="MJG2511" s="187"/>
      <c r="MJH2511" s="187"/>
      <c r="MJI2511" s="204"/>
      <c r="MJJ2511" s="272"/>
      <c r="MJK2511" s="207"/>
      <c r="MJL2511" s="238"/>
      <c r="MJM2511" s="207"/>
      <c r="MJN2511" s="207"/>
      <c r="MJO2511" s="187"/>
      <c r="MJP2511" s="187"/>
      <c r="MJQ2511" s="204"/>
      <c r="MJR2511" s="272"/>
      <c r="MJS2511" s="207"/>
      <c r="MJT2511" s="238"/>
      <c r="MJU2511" s="207"/>
      <c r="MJV2511" s="207"/>
      <c r="MJW2511" s="187"/>
      <c r="MJX2511" s="187"/>
      <c r="MJY2511" s="204"/>
      <c r="MJZ2511" s="272"/>
      <c r="MKA2511" s="207"/>
      <c r="MKB2511" s="238"/>
      <c r="MKC2511" s="207"/>
      <c r="MKD2511" s="207"/>
      <c r="MKE2511" s="187"/>
      <c r="MKF2511" s="187"/>
      <c r="MKG2511" s="204"/>
      <c r="MKH2511" s="272"/>
      <c r="MKI2511" s="207"/>
      <c r="MKJ2511" s="238"/>
      <c r="MKK2511" s="207"/>
      <c r="MKL2511" s="207"/>
      <c r="MKM2511" s="187"/>
      <c r="MKN2511" s="187"/>
      <c r="MKO2511" s="204"/>
      <c r="MKP2511" s="272"/>
      <c r="MKQ2511" s="207"/>
      <c r="MKR2511" s="238"/>
      <c r="MKS2511" s="207"/>
      <c r="MKT2511" s="207"/>
      <c r="MKU2511" s="187"/>
      <c r="MKV2511" s="187"/>
      <c r="MKW2511" s="204"/>
      <c r="MKX2511" s="272"/>
      <c r="MKY2511" s="207"/>
      <c r="MKZ2511" s="238"/>
      <c r="MLA2511" s="207"/>
      <c r="MLB2511" s="207"/>
      <c r="MLC2511" s="187"/>
      <c r="MLD2511" s="187"/>
      <c r="MLE2511" s="204"/>
      <c r="MLF2511" s="272"/>
      <c r="MLG2511" s="207"/>
      <c r="MLH2511" s="238"/>
      <c r="MLI2511" s="207"/>
      <c r="MLJ2511" s="207"/>
      <c r="MLK2511" s="187"/>
      <c r="MLL2511" s="187"/>
      <c r="MLM2511" s="204"/>
      <c r="MLN2511" s="272"/>
      <c r="MLO2511" s="207"/>
      <c r="MLP2511" s="238"/>
      <c r="MLQ2511" s="207"/>
      <c r="MLR2511" s="207"/>
      <c r="MLS2511" s="187"/>
      <c r="MLT2511" s="187"/>
      <c r="MLU2511" s="204"/>
      <c r="MLV2511" s="272"/>
      <c r="MLW2511" s="207"/>
      <c r="MLX2511" s="238"/>
      <c r="MLY2511" s="207"/>
      <c r="MLZ2511" s="207"/>
      <c r="MMA2511" s="187"/>
      <c r="MMB2511" s="187"/>
      <c r="MMC2511" s="204"/>
      <c r="MMD2511" s="272"/>
      <c r="MME2511" s="207"/>
      <c r="MMF2511" s="238"/>
      <c r="MMG2511" s="207"/>
      <c r="MMH2511" s="207"/>
      <c r="MMI2511" s="187"/>
      <c r="MMJ2511" s="187"/>
      <c r="MMK2511" s="204"/>
      <c r="MML2511" s="272"/>
      <c r="MMM2511" s="207"/>
      <c r="MMN2511" s="238"/>
      <c r="MMO2511" s="207"/>
      <c r="MMP2511" s="207"/>
      <c r="MMQ2511" s="187"/>
      <c r="MMR2511" s="187"/>
      <c r="MMS2511" s="204"/>
      <c r="MMT2511" s="272"/>
      <c r="MMU2511" s="207"/>
      <c r="MMV2511" s="238"/>
      <c r="MMW2511" s="207"/>
      <c r="MMX2511" s="207"/>
      <c r="MMY2511" s="187"/>
      <c r="MMZ2511" s="187"/>
      <c r="MNA2511" s="204"/>
      <c r="MNB2511" s="272"/>
      <c r="MNC2511" s="207"/>
      <c r="MND2511" s="238"/>
      <c r="MNE2511" s="207"/>
      <c r="MNF2511" s="207"/>
      <c r="MNG2511" s="187"/>
      <c r="MNH2511" s="187"/>
      <c r="MNI2511" s="204"/>
      <c r="MNJ2511" s="272"/>
      <c r="MNK2511" s="207"/>
      <c r="MNL2511" s="238"/>
      <c r="MNM2511" s="207"/>
      <c r="MNN2511" s="207"/>
      <c r="MNO2511" s="187"/>
      <c r="MNP2511" s="187"/>
      <c r="MNQ2511" s="204"/>
      <c r="MNR2511" s="272"/>
      <c r="MNS2511" s="207"/>
      <c r="MNT2511" s="238"/>
      <c r="MNU2511" s="207"/>
      <c r="MNV2511" s="207"/>
      <c r="MNW2511" s="187"/>
      <c r="MNX2511" s="187"/>
      <c r="MNY2511" s="204"/>
      <c r="MNZ2511" s="272"/>
      <c r="MOA2511" s="207"/>
      <c r="MOB2511" s="238"/>
      <c r="MOC2511" s="207"/>
      <c r="MOD2511" s="207"/>
      <c r="MOE2511" s="187"/>
      <c r="MOF2511" s="187"/>
      <c r="MOG2511" s="204"/>
      <c r="MOH2511" s="272"/>
      <c r="MOI2511" s="207"/>
      <c r="MOJ2511" s="238"/>
      <c r="MOK2511" s="207"/>
      <c r="MOL2511" s="207"/>
      <c r="MOM2511" s="187"/>
      <c r="MON2511" s="187"/>
      <c r="MOO2511" s="204"/>
      <c r="MOP2511" s="272"/>
      <c r="MOQ2511" s="207"/>
      <c r="MOR2511" s="238"/>
      <c r="MOS2511" s="207"/>
      <c r="MOT2511" s="207"/>
      <c r="MOU2511" s="187"/>
      <c r="MOV2511" s="187"/>
      <c r="MOW2511" s="204"/>
      <c r="MOX2511" s="272"/>
      <c r="MOY2511" s="207"/>
      <c r="MOZ2511" s="238"/>
      <c r="MPA2511" s="207"/>
      <c r="MPB2511" s="207"/>
      <c r="MPC2511" s="187"/>
      <c r="MPD2511" s="187"/>
      <c r="MPE2511" s="204"/>
      <c r="MPF2511" s="272"/>
      <c r="MPG2511" s="207"/>
      <c r="MPH2511" s="238"/>
      <c r="MPI2511" s="207"/>
      <c r="MPJ2511" s="207"/>
      <c r="MPK2511" s="187"/>
      <c r="MPL2511" s="187"/>
      <c r="MPM2511" s="204"/>
      <c r="MPN2511" s="272"/>
      <c r="MPO2511" s="207"/>
      <c r="MPP2511" s="238"/>
      <c r="MPQ2511" s="207"/>
      <c r="MPR2511" s="207"/>
      <c r="MPS2511" s="187"/>
      <c r="MPT2511" s="187"/>
      <c r="MPU2511" s="204"/>
      <c r="MPV2511" s="272"/>
      <c r="MPW2511" s="207"/>
      <c r="MPX2511" s="238"/>
      <c r="MPY2511" s="207"/>
      <c r="MPZ2511" s="207"/>
      <c r="MQA2511" s="187"/>
      <c r="MQB2511" s="187"/>
      <c r="MQC2511" s="204"/>
      <c r="MQD2511" s="272"/>
      <c r="MQE2511" s="207"/>
      <c r="MQF2511" s="238"/>
      <c r="MQG2511" s="207"/>
      <c r="MQH2511" s="207"/>
      <c r="MQI2511" s="187"/>
      <c r="MQJ2511" s="187"/>
      <c r="MQK2511" s="204"/>
      <c r="MQL2511" s="272"/>
      <c r="MQM2511" s="207"/>
      <c r="MQN2511" s="238"/>
      <c r="MQO2511" s="207"/>
      <c r="MQP2511" s="207"/>
      <c r="MQQ2511" s="187"/>
      <c r="MQR2511" s="187"/>
      <c r="MQS2511" s="204"/>
      <c r="MQT2511" s="272"/>
      <c r="MQU2511" s="207"/>
      <c r="MQV2511" s="238"/>
      <c r="MQW2511" s="207"/>
      <c r="MQX2511" s="207"/>
      <c r="MQY2511" s="187"/>
      <c r="MQZ2511" s="187"/>
      <c r="MRA2511" s="204"/>
      <c r="MRB2511" s="272"/>
      <c r="MRC2511" s="207"/>
      <c r="MRD2511" s="238"/>
      <c r="MRE2511" s="207"/>
      <c r="MRF2511" s="207"/>
      <c r="MRG2511" s="187"/>
      <c r="MRH2511" s="187"/>
      <c r="MRI2511" s="204"/>
      <c r="MRJ2511" s="272"/>
      <c r="MRK2511" s="207"/>
      <c r="MRL2511" s="238"/>
      <c r="MRM2511" s="207"/>
      <c r="MRN2511" s="207"/>
      <c r="MRO2511" s="187"/>
      <c r="MRP2511" s="187"/>
      <c r="MRQ2511" s="204"/>
      <c r="MRR2511" s="272"/>
      <c r="MRS2511" s="207"/>
      <c r="MRT2511" s="238"/>
      <c r="MRU2511" s="207"/>
      <c r="MRV2511" s="207"/>
      <c r="MRW2511" s="187"/>
      <c r="MRX2511" s="187"/>
      <c r="MRY2511" s="204"/>
      <c r="MRZ2511" s="272"/>
      <c r="MSA2511" s="207"/>
      <c r="MSB2511" s="238"/>
      <c r="MSC2511" s="207"/>
      <c r="MSD2511" s="207"/>
      <c r="MSE2511" s="187"/>
      <c r="MSF2511" s="187"/>
      <c r="MSG2511" s="204"/>
      <c r="MSH2511" s="272"/>
      <c r="MSI2511" s="207"/>
      <c r="MSJ2511" s="238"/>
      <c r="MSK2511" s="207"/>
      <c r="MSL2511" s="207"/>
      <c r="MSM2511" s="187"/>
      <c r="MSN2511" s="187"/>
      <c r="MSO2511" s="204"/>
      <c r="MSP2511" s="272"/>
      <c r="MSQ2511" s="207"/>
      <c r="MSR2511" s="238"/>
      <c r="MSS2511" s="207"/>
      <c r="MST2511" s="207"/>
      <c r="MSU2511" s="187"/>
      <c r="MSV2511" s="187"/>
      <c r="MSW2511" s="204"/>
      <c r="MSX2511" s="272"/>
      <c r="MSY2511" s="207"/>
      <c r="MSZ2511" s="238"/>
      <c r="MTA2511" s="207"/>
      <c r="MTB2511" s="207"/>
      <c r="MTC2511" s="187"/>
      <c r="MTD2511" s="187"/>
      <c r="MTE2511" s="204"/>
      <c r="MTF2511" s="272"/>
      <c r="MTG2511" s="207"/>
      <c r="MTH2511" s="238"/>
      <c r="MTI2511" s="207"/>
      <c r="MTJ2511" s="207"/>
      <c r="MTK2511" s="187"/>
      <c r="MTL2511" s="187"/>
      <c r="MTM2511" s="204"/>
      <c r="MTN2511" s="272"/>
      <c r="MTO2511" s="207"/>
      <c r="MTP2511" s="238"/>
      <c r="MTQ2511" s="207"/>
      <c r="MTR2511" s="207"/>
      <c r="MTS2511" s="187"/>
      <c r="MTT2511" s="187"/>
      <c r="MTU2511" s="204"/>
      <c r="MTV2511" s="272"/>
      <c r="MTW2511" s="207"/>
      <c r="MTX2511" s="238"/>
      <c r="MTY2511" s="207"/>
      <c r="MTZ2511" s="207"/>
      <c r="MUA2511" s="187"/>
      <c r="MUB2511" s="187"/>
      <c r="MUC2511" s="204"/>
      <c r="MUD2511" s="272"/>
      <c r="MUE2511" s="207"/>
      <c r="MUF2511" s="238"/>
      <c r="MUG2511" s="207"/>
      <c r="MUH2511" s="207"/>
      <c r="MUI2511" s="187"/>
      <c r="MUJ2511" s="187"/>
      <c r="MUK2511" s="204"/>
      <c r="MUL2511" s="272"/>
      <c r="MUM2511" s="207"/>
      <c r="MUN2511" s="238"/>
      <c r="MUO2511" s="207"/>
      <c r="MUP2511" s="207"/>
      <c r="MUQ2511" s="187"/>
      <c r="MUR2511" s="187"/>
      <c r="MUS2511" s="204"/>
      <c r="MUT2511" s="272"/>
      <c r="MUU2511" s="207"/>
      <c r="MUV2511" s="238"/>
      <c r="MUW2511" s="207"/>
      <c r="MUX2511" s="207"/>
      <c r="MUY2511" s="187"/>
      <c r="MUZ2511" s="187"/>
      <c r="MVA2511" s="204"/>
      <c r="MVB2511" s="272"/>
      <c r="MVC2511" s="207"/>
      <c r="MVD2511" s="238"/>
      <c r="MVE2511" s="207"/>
      <c r="MVF2511" s="207"/>
      <c r="MVG2511" s="187"/>
      <c r="MVH2511" s="187"/>
      <c r="MVI2511" s="204"/>
      <c r="MVJ2511" s="272"/>
      <c r="MVK2511" s="207"/>
      <c r="MVL2511" s="238"/>
      <c r="MVM2511" s="207"/>
      <c r="MVN2511" s="207"/>
      <c r="MVO2511" s="187"/>
      <c r="MVP2511" s="187"/>
      <c r="MVQ2511" s="204"/>
      <c r="MVR2511" s="272"/>
      <c r="MVS2511" s="207"/>
      <c r="MVT2511" s="238"/>
      <c r="MVU2511" s="207"/>
      <c r="MVV2511" s="207"/>
      <c r="MVW2511" s="187"/>
      <c r="MVX2511" s="187"/>
      <c r="MVY2511" s="204"/>
      <c r="MVZ2511" s="272"/>
      <c r="MWA2511" s="207"/>
      <c r="MWB2511" s="238"/>
      <c r="MWC2511" s="207"/>
      <c r="MWD2511" s="207"/>
      <c r="MWE2511" s="187"/>
      <c r="MWF2511" s="187"/>
      <c r="MWG2511" s="204"/>
      <c r="MWH2511" s="272"/>
      <c r="MWI2511" s="207"/>
      <c r="MWJ2511" s="238"/>
      <c r="MWK2511" s="207"/>
      <c r="MWL2511" s="207"/>
      <c r="MWM2511" s="187"/>
      <c r="MWN2511" s="187"/>
      <c r="MWO2511" s="204"/>
      <c r="MWP2511" s="272"/>
      <c r="MWQ2511" s="207"/>
      <c r="MWR2511" s="238"/>
      <c r="MWS2511" s="207"/>
      <c r="MWT2511" s="207"/>
      <c r="MWU2511" s="187"/>
      <c r="MWV2511" s="187"/>
      <c r="MWW2511" s="204"/>
      <c r="MWX2511" s="272"/>
      <c r="MWY2511" s="207"/>
      <c r="MWZ2511" s="238"/>
      <c r="MXA2511" s="207"/>
      <c r="MXB2511" s="207"/>
      <c r="MXC2511" s="187"/>
      <c r="MXD2511" s="187"/>
      <c r="MXE2511" s="204"/>
      <c r="MXF2511" s="272"/>
      <c r="MXG2511" s="207"/>
      <c r="MXH2511" s="238"/>
      <c r="MXI2511" s="207"/>
      <c r="MXJ2511" s="207"/>
      <c r="MXK2511" s="187"/>
      <c r="MXL2511" s="187"/>
      <c r="MXM2511" s="204"/>
      <c r="MXN2511" s="272"/>
      <c r="MXO2511" s="207"/>
      <c r="MXP2511" s="238"/>
      <c r="MXQ2511" s="207"/>
      <c r="MXR2511" s="207"/>
      <c r="MXS2511" s="187"/>
      <c r="MXT2511" s="187"/>
      <c r="MXU2511" s="204"/>
      <c r="MXV2511" s="272"/>
      <c r="MXW2511" s="207"/>
      <c r="MXX2511" s="238"/>
      <c r="MXY2511" s="207"/>
      <c r="MXZ2511" s="207"/>
      <c r="MYA2511" s="187"/>
      <c r="MYB2511" s="187"/>
      <c r="MYC2511" s="204"/>
      <c r="MYD2511" s="272"/>
      <c r="MYE2511" s="207"/>
      <c r="MYF2511" s="238"/>
      <c r="MYG2511" s="207"/>
      <c r="MYH2511" s="207"/>
      <c r="MYI2511" s="187"/>
      <c r="MYJ2511" s="187"/>
      <c r="MYK2511" s="204"/>
      <c r="MYL2511" s="272"/>
      <c r="MYM2511" s="207"/>
      <c r="MYN2511" s="238"/>
      <c r="MYO2511" s="207"/>
      <c r="MYP2511" s="207"/>
      <c r="MYQ2511" s="187"/>
      <c r="MYR2511" s="187"/>
      <c r="MYS2511" s="204"/>
      <c r="MYT2511" s="272"/>
      <c r="MYU2511" s="207"/>
      <c r="MYV2511" s="238"/>
      <c r="MYW2511" s="207"/>
      <c r="MYX2511" s="207"/>
      <c r="MYY2511" s="187"/>
      <c r="MYZ2511" s="187"/>
      <c r="MZA2511" s="204"/>
      <c r="MZB2511" s="272"/>
      <c r="MZC2511" s="207"/>
      <c r="MZD2511" s="238"/>
      <c r="MZE2511" s="207"/>
      <c r="MZF2511" s="207"/>
      <c r="MZG2511" s="187"/>
      <c r="MZH2511" s="187"/>
      <c r="MZI2511" s="204"/>
      <c r="MZJ2511" s="272"/>
      <c r="MZK2511" s="207"/>
      <c r="MZL2511" s="238"/>
      <c r="MZM2511" s="207"/>
      <c r="MZN2511" s="207"/>
      <c r="MZO2511" s="187"/>
      <c r="MZP2511" s="187"/>
      <c r="MZQ2511" s="204"/>
      <c r="MZR2511" s="272"/>
      <c r="MZS2511" s="207"/>
      <c r="MZT2511" s="238"/>
      <c r="MZU2511" s="207"/>
      <c r="MZV2511" s="207"/>
      <c r="MZW2511" s="187"/>
      <c r="MZX2511" s="187"/>
      <c r="MZY2511" s="204"/>
      <c r="MZZ2511" s="272"/>
      <c r="NAA2511" s="207"/>
      <c r="NAB2511" s="238"/>
      <c r="NAC2511" s="207"/>
      <c r="NAD2511" s="207"/>
      <c r="NAE2511" s="187"/>
      <c r="NAF2511" s="187"/>
      <c r="NAG2511" s="204"/>
      <c r="NAH2511" s="272"/>
      <c r="NAI2511" s="207"/>
      <c r="NAJ2511" s="238"/>
      <c r="NAK2511" s="207"/>
      <c r="NAL2511" s="207"/>
      <c r="NAM2511" s="187"/>
      <c r="NAN2511" s="187"/>
      <c r="NAO2511" s="204"/>
      <c r="NAP2511" s="272"/>
      <c r="NAQ2511" s="207"/>
      <c r="NAR2511" s="238"/>
      <c r="NAS2511" s="207"/>
      <c r="NAT2511" s="207"/>
      <c r="NAU2511" s="187"/>
      <c r="NAV2511" s="187"/>
      <c r="NAW2511" s="204"/>
      <c r="NAX2511" s="272"/>
      <c r="NAY2511" s="207"/>
      <c r="NAZ2511" s="238"/>
      <c r="NBA2511" s="207"/>
      <c r="NBB2511" s="207"/>
      <c r="NBC2511" s="187"/>
      <c r="NBD2511" s="187"/>
      <c r="NBE2511" s="204"/>
      <c r="NBF2511" s="272"/>
      <c r="NBG2511" s="207"/>
      <c r="NBH2511" s="238"/>
      <c r="NBI2511" s="207"/>
      <c r="NBJ2511" s="207"/>
      <c r="NBK2511" s="187"/>
      <c r="NBL2511" s="187"/>
      <c r="NBM2511" s="204"/>
      <c r="NBN2511" s="272"/>
      <c r="NBO2511" s="207"/>
      <c r="NBP2511" s="238"/>
      <c r="NBQ2511" s="207"/>
      <c r="NBR2511" s="207"/>
      <c r="NBS2511" s="187"/>
      <c r="NBT2511" s="187"/>
      <c r="NBU2511" s="204"/>
      <c r="NBV2511" s="272"/>
      <c r="NBW2511" s="207"/>
      <c r="NBX2511" s="238"/>
      <c r="NBY2511" s="207"/>
      <c r="NBZ2511" s="207"/>
      <c r="NCA2511" s="187"/>
      <c r="NCB2511" s="187"/>
      <c r="NCC2511" s="204"/>
      <c r="NCD2511" s="272"/>
      <c r="NCE2511" s="207"/>
      <c r="NCF2511" s="238"/>
      <c r="NCG2511" s="207"/>
      <c r="NCH2511" s="207"/>
      <c r="NCI2511" s="187"/>
      <c r="NCJ2511" s="187"/>
      <c r="NCK2511" s="204"/>
      <c r="NCL2511" s="272"/>
      <c r="NCM2511" s="207"/>
      <c r="NCN2511" s="238"/>
      <c r="NCO2511" s="207"/>
      <c r="NCP2511" s="207"/>
      <c r="NCQ2511" s="187"/>
      <c r="NCR2511" s="187"/>
      <c r="NCS2511" s="204"/>
      <c r="NCT2511" s="272"/>
      <c r="NCU2511" s="207"/>
      <c r="NCV2511" s="238"/>
      <c r="NCW2511" s="207"/>
      <c r="NCX2511" s="207"/>
      <c r="NCY2511" s="187"/>
      <c r="NCZ2511" s="187"/>
      <c r="NDA2511" s="204"/>
      <c r="NDB2511" s="272"/>
      <c r="NDC2511" s="207"/>
      <c r="NDD2511" s="238"/>
      <c r="NDE2511" s="207"/>
      <c r="NDF2511" s="207"/>
      <c r="NDG2511" s="187"/>
      <c r="NDH2511" s="187"/>
      <c r="NDI2511" s="204"/>
      <c r="NDJ2511" s="272"/>
      <c r="NDK2511" s="207"/>
      <c r="NDL2511" s="238"/>
      <c r="NDM2511" s="207"/>
      <c r="NDN2511" s="207"/>
      <c r="NDO2511" s="187"/>
      <c r="NDP2511" s="187"/>
      <c r="NDQ2511" s="204"/>
      <c r="NDR2511" s="272"/>
      <c r="NDS2511" s="207"/>
      <c r="NDT2511" s="238"/>
      <c r="NDU2511" s="207"/>
      <c r="NDV2511" s="207"/>
      <c r="NDW2511" s="187"/>
      <c r="NDX2511" s="187"/>
      <c r="NDY2511" s="204"/>
      <c r="NDZ2511" s="272"/>
      <c r="NEA2511" s="207"/>
      <c r="NEB2511" s="238"/>
      <c r="NEC2511" s="207"/>
      <c r="NED2511" s="207"/>
      <c r="NEE2511" s="187"/>
      <c r="NEF2511" s="187"/>
      <c r="NEG2511" s="204"/>
      <c r="NEH2511" s="272"/>
      <c r="NEI2511" s="207"/>
      <c r="NEJ2511" s="238"/>
      <c r="NEK2511" s="207"/>
      <c r="NEL2511" s="207"/>
      <c r="NEM2511" s="187"/>
      <c r="NEN2511" s="187"/>
      <c r="NEO2511" s="204"/>
      <c r="NEP2511" s="272"/>
      <c r="NEQ2511" s="207"/>
      <c r="NER2511" s="238"/>
      <c r="NES2511" s="207"/>
      <c r="NET2511" s="207"/>
      <c r="NEU2511" s="187"/>
      <c r="NEV2511" s="187"/>
      <c r="NEW2511" s="204"/>
      <c r="NEX2511" s="272"/>
      <c r="NEY2511" s="207"/>
      <c r="NEZ2511" s="238"/>
      <c r="NFA2511" s="207"/>
      <c r="NFB2511" s="207"/>
      <c r="NFC2511" s="187"/>
      <c r="NFD2511" s="187"/>
      <c r="NFE2511" s="204"/>
      <c r="NFF2511" s="272"/>
      <c r="NFG2511" s="207"/>
      <c r="NFH2511" s="238"/>
      <c r="NFI2511" s="207"/>
      <c r="NFJ2511" s="207"/>
      <c r="NFK2511" s="187"/>
      <c r="NFL2511" s="187"/>
      <c r="NFM2511" s="204"/>
      <c r="NFN2511" s="272"/>
      <c r="NFO2511" s="207"/>
      <c r="NFP2511" s="238"/>
      <c r="NFQ2511" s="207"/>
      <c r="NFR2511" s="207"/>
      <c r="NFS2511" s="187"/>
      <c r="NFT2511" s="187"/>
      <c r="NFU2511" s="204"/>
      <c r="NFV2511" s="272"/>
      <c r="NFW2511" s="207"/>
      <c r="NFX2511" s="238"/>
      <c r="NFY2511" s="207"/>
      <c r="NFZ2511" s="207"/>
      <c r="NGA2511" s="187"/>
      <c r="NGB2511" s="187"/>
      <c r="NGC2511" s="204"/>
      <c r="NGD2511" s="272"/>
      <c r="NGE2511" s="207"/>
      <c r="NGF2511" s="238"/>
      <c r="NGG2511" s="207"/>
      <c r="NGH2511" s="207"/>
      <c r="NGI2511" s="187"/>
      <c r="NGJ2511" s="187"/>
      <c r="NGK2511" s="204"/>
      <c r="NGL2511" s="272"/>
      <c r="NGM2511" s="207"/>
      <c r="NGN2511" s="238"/>
      <c r="NGO2511" s="207"/>
      <c r="NGP2511" s="207"/>
      <c r="NGQ2511" s="187"/>
      <c r="NGR2511" s="187"/>
      <c r="NGS2511" s="204"/>
      <c r="NGT2511" s="272"/>
      <c r="NGU2511" s="207"/>
      <c r="NGV2511" s="238"/>
      <c r="NGW2511" s="207"/>
      <c r="NGX2511" s="207"/>
      <c r="NGY2511" s="187"/>
      <c r="NGZ2511" s="187"/>
      <c r="NHA2511" s="204"/>
      <c r="NHB2511" s="272"/>
      <c r="NHC2511" s="207"/>
      <c r="NHD2511" s="238"/>
      <c r="NHE2511" s="207"/>
      <c r="NHF2511" s="207"/>
      <c r="NHG2511" s="187"/>
      <c r="NHH2511" s="187"/>
      <c r="NHI2511" s="204"/>
      <c r="NHJ2511" s="272"/>
      <c r="NHK2511" s="207"/>
      <c r="NHL2511" s="238"/>
      <c r="NHM2511" s="207"/>
      <c r="NHN2511" s="207"/>
      <c r="NHO2511" s="187"/>
      <c r="NHP2511" s="187"/>
      <c r="NHQ2511" s="204"/>
      <c r="NHR2511" s="272"/>
      <c r="NHS2511" s="207"/>
      <c r="NHT2511" s="238"/>
      <c r="NHU2511" s="207"/>
      <c r="NHV2511" s="207"/>
      <c r="NHW2511" s="187"/>
      <c r="NHX2511" s="187"/>
      <c r="NHY2511" s="204"/>
      <c r="NHZ2511" s="272"/>
      <c r="NIA2511" s="207"/>
      <c r="NIB2511" s="238"/>
      <c r="NIC2511" s="207"/>
      <c r="NID2511" s="207"/>
      <c r="NIE2511" s="187"/>
      <c r="NIF2511" s="187"/>
      <c r="NIG2511" s="204"/>
      <c r="NIH2511" s="272"/>
      <c r="NII2511" s="207"/>
      <c r="NIJ2511" s="238"/>
      <c r="NIK2511" s="207"/>
      <c r="NIL2511" s="207"/>
      <c r="NIM2511" s="187"/>
      <c r="NIN2511" s="187"/>
      <c r="NIO2511" s="204"/>
      <c r="NIP2511" s="272"/>
      <c r="NIQ2511" s="207"/>
      <c r="NIR2511" s="238"/>
      <c r="NIS2511" s="207"/>
      <c r="NIT2511" s="207"/>
      <c r="NIU2511" s="187"/>
      <c r="NIV2511" s="187"/>
      <c r="NIW2511" s="204"/>
      <c r="NIX2511" s="272"/>
      <c r="NIY2511" s="207"/>
      <c r="NIZ2511" s="238"/>
      <c r="NJA2511" s="207"/>
      <c r="NJB2511" s="207"/>
      <c r="NJC2511" s="187"/>
      <c r="NJD2511" s="187"/>
      <c r="NJE2511" s="204"/>
      <c r="NJF2511" s="272"/>
      <c r="NJG2511" s="207"/>
      <c r="NJH2511" s="238"/>
      <c r="NJI2511" s="207"/>
      <c r="NJJ2511" s="207"/>
      <c r="NJK2511" s="187"/>
      <c r="NJL2511" s="187"/>
      <c r="NJM2511" s="204"/>
      <c r="NJN2511" s="272"/>
      <c r="NJO2511" s="207"/>
      <c r="NJP2511" s="238"/>
      <c r="NJQ2511" s="207"/>
      <c r="NJR2511" s="207"/>
      <c r="NJS2511" s="187"/>
      <c r="NJT2511" s="187"/>
      <c r="NJU2511" s="204"/>
      <c r="NJV2511" s="272"/>
      <c r="NJW2511" s="207"/>
      <c r="NJX2511" s="238"/>
      <c r="NJY2511" s="207"/>
      <c r="NJZ2511" s="207"/>
      <c r="NKA2511" s="187"/>
      <c r="NKB2511" s="187"/>
      <c r="NKC2511" s="204"/>
      <c r="NKD2511" s="272"/>
      <c r="NKE2511" s="207"/>
      <c r="NKF2511" s="238"/>
      <c r="NKG2511" s="207"/>
      <c r="NKH2511" s="207"/>
      <c r="NKI2511" s="187"/>
      <c r="NKJ2511" s="187"/>
      <c r="NKK2511" s="204"/>
      <c r="NKL2511" s="272"/>
      <c r="NKM2511" s="207"/>
      <c r="NKN2511" s="238"/>
      <c r="NKO2511" s="207"/>
      <c r="NKP2511" s="207"/>
      <c r="NKQ2511" s="187"/>
      <c r="NKR2511" s="187"/>
      <c r="NKS2511" s="204"/>
      <c r="NKT2511" s="272"/>
      <c r="NKU2511" s="207"/>
      <c r="NKV2511" s="238"/>
      <c r="NKW2511" s="207"/>
      <c r="NKX2511" s="207"/>
      <c r="NKY2511" s="187"/>
      <c r="NKZ2511" s="187"/>
      <c r="NLA2511" s="204"/>
      <c r="NLB2511" s="272"/>
      <c r="NLC2511" s="207"/>
      <c r="NLD2511" s="238"/>
      <c r="NLE2511" s="207"/>
      <c r="NLF2511" s="207"/>
      <c r="NLG2511" s="187"/>
      <c r="NLH2511" s="187"/>
      <c r="NLI2511" s="204"/>
      <c r="NLJ2511" s="272"/>
      <c r="NLK2511" s="207"/>
      <c r="NLL2511" s="238"/>
      <c r="NLM2511" s="207"/>
      <c r="NLN2511" s="207"/>
      <c r="NLO2511" s="187"/>
      <c r="NLP2511" s="187"/>
      <c r="NLQ2511" s="204"/>
      <c r="NLR2511" s="272"/>
      <c r="NLS2511" s="207"/>
      <c r="NLT2511" s="238"/>
      <c r="NLU2511" s="207"/>
      <c r="NLV2511" s="207"/>
      <c r="NLW2511" s="187"/>
      <c r="NLX2511" s="187"/>
      <c r="NLY2511" s="204"/>
      <c r="NLZ2511" s="272"/>
      <c r="NMA2511" s="207"/>
      <c r="NMB2511" s="238"/>
      <c r="NMC2511" s="207"/>
      <c r="NMD2511" s="207"/>
      <c r="NME2511" s="187"/>
      <c r="NMF2511" s="187"/>
      <c r="NMG2511" s="204"/>
      <c r="NMH2511" s="272"/>
      <c r="NMI2511" s="207"/>
      <c r="NMJ2511" s="238"/>
      <c r="NMK2511" s="207"/>
      <c r="NML2511" s="207"/>
      <c r="NMM2511" s="187"/>
      <c r="NMN2511" s="187"/>
      <c r="NMO2511" s="204"/>
      <c r="NMP2511" s="272"/>
      <c r="NMQ2511" s="207"/>
      <c r="NMR2511" s="238"/>
      <c r="NMS2511" s="207"/>
      <c r="NMT2511" s="207"/>
      <c r="NMU2511" s="187"/>
      <c r="NMV2511" s="187"/>
      <c r="NMW2511" s="204"/>
      <c r="NMX2511" s="272"/>
      <c r="NMY2511" s="207"/>
      <c r="NMZ2511" s="238"/>
      <c r="NNA2511" s="207"/>
      <c r="NNB2511" s="207"/>
      <c r="NNC2511" s="187"/>
      <c r="NND2511" s="187"/>
      <c r="NNE2511" s="204"/>
      <c r="NNF2511" s="272"/>
      <c r="NNG2511" s="207"/>
      <c r="NNH2511" s="238"/>
      <c r="NNI2511" s="207"/>
      <c r="NNJ2511" s="207"/>
      <c r="NNK2511" s="187"/>
      <c r="NNL2511" s="187"/>
      <c r="NNM2511" s="204"/>
      <c r="NNN2511" s="272"/>
      <c r="NNO2511" s="207"/>
      <c r="NNP2511" s="238"/>
      <c r="NNQ2511" s="207"/>
      <c r="NNR2511" s="207"/>
      <c r="NNS2511" s="187"/>
      <c r="NNT2511" s="187"/>
      <c r="NNU2511" s="204"/>
      <c r="NNV2511" s="272"/>
      <c r="NNW2511" s="207"/>
      <c r="NNX2511" s="238"/>
      <c r="NNY2511" s="207"/>
      <c r="NNZ2511" s="207"/>
      <c r="NOA2511" s="187"/>
      <c r="NOB2511" s="187"/>
      <c r="NOC2511" s="204"/>
      <c r="NOD2511" s="272"/>
      <c r="NOE2511" s="207"/>
      <c r="NOF2511" s="238"/>
      <c r="NOG2511" s="207"/>
      <c r="NOH2511" s="207"/>
      <c r="NOI2511" s="187"/>
      <c r="NOJ2511" s="187"/>
      <c r="NOK2511" s="204"/>
      <c r="NOL2511" s="272"/>
      <c r="NOM2511" s="207"/>
      <c r="NON2511" s="238"/>
      <c r="NOO2511" s="207"/>
      <c r="NOP2511" s="207"/>
      <c r="NOQ2511" s="187"/>
      <c r="NOR2511" s="187"/>
      <c r="NOS2511" s="204"/>
      <c r="NOT2511" s="272"/>
      <c r="NOU2511" s="207"/>
      <c r="NOV2511" s="238"/>
      <c r="NOW2511" s="207"/>
      <c r="NOX2511" s="207"/>
      <c r="NOY2511" s="187"/>
      <c r="NOZ2511" s="187"/>
      <c r="NPA2511" s="204"/>
      <c r="NPB2511" s="272"/>
      <c r="NPC2511" s="207"/>
      <c r="NPD2511" s="238"/>
      <c r="NPE2511" s="207"/>
      <c r="NPF2511" s="207"/>
      <c r="NPG2511" s="187"/>
      <c r="NPH2511" s="187"/>
      <c r="NPI2511" s="204"/>
      <c r="NPJ2511" s="272"/>
      <c r="NPK2511" s="207"/>
      <c r="NPL2511" s="238"/>
      <c r="NPM2511" s="207"/>
      <c r="NPN2511" s="207"/>
      <c r="NPO2511" s="187"/>
      <c r="NPP2511" s="187"/>
      <c r="NPQ2511" s="204"/>
      <c r="NPR2511" s="272"/>
      <c r="NPS2511" s="207"/>
      <c r="NPT2511" s="238"/>
      <c r="NPU2511" s="207"/>
      <c r="NPV2511" s="207"/>
      <c r="NPW2511" s="187"/>
      <c r="NPX2511" s="187"/>
      <c r="NPY2511" s="204"/>
      <c r="NPZ2511" s="272"/>
      <c r="NQA2511" s="207"/>
      <c r="NQB2511" s="238"/>
      <c r="NQC2511" s="207"/>
      <c r="NQD2511" s="207"/>
      <c r="NQE2511" s="187"/>
      <c r="NQF2511" s="187"/>
      <c r="NQG2511" s="204"/>
      <c r="NQH2511" s="272"/>
      <c r="NQI2511" s="207"/>
      <c r="NQJ2511" s="238"/>
      <c r="NQK2511" s="207"/>
      <c r="NQL2511" s="207"/>
      <c r="NQM2511" s="187"/>
      <c r="NQN2511" s="187"/>
      <c r="NQO2511" s="204"/>
      <c r="NQP2511" s="272"/>
      <c r="NQQ2511" s="207"/>
      <c r="NQR2511" s="238"/>
      <c r="NQS2511" s="207"/>
      <c r="NQT2511" s="207"/>
      <c r="NQU2511" s="187"/>
      <c r="NQV2511" s="187"/>
      <c r="NQW2511" s="204"/>
      <c r="NQX2511" s="272"/>
      <c r="NQY2511" s="207"/>
      <c r="NQZ2511" s="238"/>
      <c r="NRA2511" s="207"/>
      <c r="NRB2511" s="207"/>
      <c r="NRC2511" s="187"/>
      <c r="NRD2511" s="187"/>
      <c r="NRE2511" s="204"/>
      <c r="NRF2511" s="272"/>
      <c r="NRG2511" s="207"/>
      <c r="NRH2511" s="238"/>
      <c r="NRI2511" s="207"/>
      <c r="NRJ2511" s="207"/>
      <c r="NRK2511" s="187"/>
      <c r="NRL2511" s="187"/>
      <c r="NRM2511" s="204"/>
      <c r="NRN2511" s="272"/>
      <c r="NRO2511" s="207"/>
      <c r="NRP2511" s="238"/>
      <c r="NRQ2511" s="207"/>
      <c r="NRR2511" s="207"/>
      <c r="NRS2511" s="187"/>
      <c r="NRT2511" s="187"/>
      <c r="NRU2511" s="204"/>
      <c r="NRV2511" s="272"/>
      <c r="NRW2511" s="207"/>
      <c r="NRX2511" s="238"/>
      <c r="NRY2511" s="207"/>
      <c r="NRZ2511" s="207"/>
      <c r="NSA2511" s="187"/>
      <c r="NSB2511" s="187"/>
      <c r="NSC2511" s="204"/>
      <c r="NSD2511" s="272"/>
      <c r="NSE2511" s="207"/>
      <c r="NSF2511" s="238"/>
      <c r="NSG2511" s="207"/>
      <c r="NSH2511" s="207"/>
      <c r="NSI2511" s="187"/>
      <c r="NSJ2511" s="187"/>
      <c r="NSK2511" s="204"/>
      <c r="NSL2511" s="272"/>
      <c r="NSM2511" s="207"/>
      <c r="NSN2511" s="238"/>
      <c r="NSO2511" s="207"/>
      <c r="NSP2511" s="207"/>
      <c r="NSQ2511" s="187"/>
      <c r="NSR2511" s="187"/>
      <c r="NSS2511" s="204"/>
      <c r="NST2511" s="272"/>
      <c r="NSU2511" s="207"/>
      <c r="NSV2511" s="238"/>
      <c r="NSW2511" s="207"/>
      <c r="NSX2511" s="207"/>
      <c r="NSY2511" s="187"/>
      <c r="NSZ2511" s="187"/>
      <c r="NTA2511" s="204"/>
      <c r="NTB2511" s="272"/>
      <c r="NTC2511" s="207"/>
      <c r="NTD2511" s="238"/>
      <c r="NTE2511" s="207"/>
      <c r="NTF2511" s="207"/>
      <c r="NTG2511" s="187"/>
      <c r="NTH2511" s="187"/>
      <c r="NTI2511" s="204"/>
      <c r="NTJ2511" s="272"/>
      <c r="NTK2511" s="207"/>
      <c r="NTL2511" s="238"/>
      <c r="NTM2511" s="207"/>
      <c r="NTN2511" s="207"/>
      <c r="NTO2511" s="187"/>
      <c r="NTP2511" s="187"/>
      <c r="NTQ2511" s="204"/>
      <c r="NTR2511" s="272"/>
      <c r="NTS2511" s="207"/>
      <c r="NTT2511" s="238"/>
      <c r="NTU2511" s="207"/>
      <c r="NTV2511" s="207"/>
      <c r="NTW2511" s="187"/>
      <c r="NTX2511" s="187"/>
      <c r="NTY2511" s="204"/>
      <c r="NTZ2511" s="272"/>
      <c r="NUA2511" s="207"/>
      <c r="NUB2511" s="238"/>
      <c r="NUC2511" s="207"/>
      <c r="NUD2511" s="207"/>
      <c r="NUE2511" s="187"/>
      <c r="NUF2511" s="187"/>
      <c r="NUG2511" s="204"/>
      <c r="NUH2511" s="272"/>
      <c r="NUI2511" s="207"/>
      <c r="NUJ2511" s="238"/>
      <c r="NUK2511" s="207"/>
      <c r="NUL2511" s="207"/>
      <c r="NUM2511" s="187"/>
      <c r="NUN2511" s="187"/>
      <c r="NUO2511" s="204"/>
      <c r="NUP2511" s="272"/>
      <c r="NUQ2511" s="207"/>
      <c r="NUR2511" s="238"/>
      <c r="NUS2511" s="207"/>
      <c r="NUT2511" s="207"/>
      <c r="NUU2511" s="187"/>
      <c r="NUV2511" s="187"/>
      <c r="NUW2511" s="204"/>
      <c r="NUX2511" s="272"/>
      <c r="NUY2511" s="207"/>
      <c r="NUZ2511" s="238"/>
      <c r="NVA2511" s="207"/>
      <c r="NVB2511" s="207"/>
      <c r="NVC2511" s="187"/>
      <c r="NVD2511" s="187"/>
      <c r="NVE2511" s="204"/>
      <c r="NVF2511" s="272"/>
      <c r="NVG2511" s="207"/>
      <c r="NVH2511" s="238"/>
      <c r="NVI2511" s="207"/>
      <c r="NVJ2511" s="207"/>
      <c r="NVK2511" s="187"/>
      <c r="NVL2511" s="187"/>
      <c r="NVM2511" s="204"/>
      <c r="NVN2511" s="272"/>
      <c r="NVO2511" s="207"/>
      <c r="NVP2511" s="238"/>
      <c r="NVQ2511" s="207"/>
      <c r="NVR2511" s="207"/>
      <c r="NVS2511" s="187"/>
      <c r="NVT2511" s="187"/>
      <c r="NVU2511" s="204"/>
      <c r="NVV2511" s="272"/>
      <c r="NVW2511" s="207"/>
      <c r="NVX2511" s="238"/>
      <c r="NVY2511" s="207"/>
      <c r="NVZ2511" s="207"/>
      <c r="NWA2511" s="187"/>
      <c r="NWB2511" s="187"/>
      <c r="NWC2511" s="204"/>
      <c r="NWD2511" s="272"/>
      <c r="NWE2511" s="207"/>
      <c r="NWF2511" s="238"/>
      <c r="NWG2511" s="207"/>
      <c r="NWH2511" s="207"/>
      <c r="NWI2511" s="187"/>
      <c r="NWJ2511" s="187"/>
      <c r="NWK2511" s="204"/>
      <c r="NWL2511" s="272"/>
      <c r="NWM2511" s="207"/>
      <c r="NWN2511" s="238"/>
      <c r="NWO2511" s="207"/>
      <c r="NWP2511" s="207"/>
      <c r="NWQ2511" s="187"/>
      <c r="NWR2511" s="187"/>
      <c r="NWS2511" s="204"/>
      <c r="NWT2511" s="272"/>
      <c r="NWU2511" s="207"/>
      <c r="NWV2511" s="238"/>
      <c r="NWW2511" s="207"/>
      <c r="NWX2511" s="207"/>
      <c r="NWY2511" s="187"/>
      <c r="NWZ2511" s="187"/>
      <c r="NXA2511" s="204"/>
      <c r="NXB2511" s="272"/>
      <c r="NXC2511" s="207"/>
      <c r="NXD2511" s="238"/>
      <c r="NXE2511" s="207"/>
      <c r="NXF2511" s="207"/>
      <c r="NXG2511" s="187"/>
      <c r="NXH2511" s="187"/>
      <c r="NXI2511" s="204"/>
      <c r="NXJ2511" s="272"/>
      <c r="NXK2511" s="207"/>
      <c r="NXL2511" s="238"/>
      <c r="NXM2511" s="207"/>
      <c r="NXN2511" s="207"/>
      <c r="NXO2511" s="187"/>
      <c r="NXP2511" s="187"/>
      <c r="NXQ2511" s="204"/>
      <c r="NXR2511" s="272"/>
      <c r="NXS2511" s="207"/>
      <c r="NXT2511" s="238"/>
      <c r="NXU2511" s="207"/>
      <c r="NXV2511" s="207"/>
      <c r="NXW2511" s="187"/>
      <c r="NXX2511" s="187"/>
      <c r="NXY2511" s="204"/>
      <c r="NXZ2511" s="272"/>
      <c r="NYA2511" s="207"/>
      <c r="NYB2511" s="238"/>
      <c r="NYC2511" s="207"/>
      <c r="NYD2511" s="207"/>
      <c r="NYE2511" s="187"/>
      <c r="NYF2511" s="187"/>
      <c r="NYG2511" s="204"/>
      <c r="NYH2511" s="272"/>
      <c r="NYI2511" s="207"/>
      <c r="NYJ2511" s="238"/>
      <c r="NYK2511" s="207"/>
      <c r="NYL2511" s="207"/>
      <c r="NYM2511" s="187"/>
      <c r="NYN2511" s="187"/>
      <c r="NYO2511" s="204"/>
      <c r="NYP2511" s="272"/>
      <c r="NYQ2511" s="207"/>
      <c r="NYR2511" s="238"/>
      <c r="NYS2511" s="207"/>
      <c r="NYT2511" s="207"/>
      <c r="NYU2511" s="187"/>
      <c r="NYV2511" s="187"/>
      <c r="NYW2511" s="204"/>
      <c r="NYX2511" s="272"/>
      <c r="NYY2511" s="207"/>
      <c r="NYZ2511" s="238"/>
      <c r="NZA2511" s="207"/>
      <c r="NZB2511" s="207"/>
      <c r="NZC2511" s="187"/>
      <c r="NZD2511" s="187"/>
      <c r="NZE2511" s="204"/>
      <c r="NZF2511" s="272"/>
      <c r="NZG2511" s="207"/>
      <c r="NZH2511" s="238"/>
      <c r="NZI2511" s="207"/>
      <c r="NZJ2511" s="207"/>
      <c r="NZK2511" s="187"/>
      <c r="NZL2511" s="187"/>
      <c r="NZM2511" s="204"/>
      <c r="NZN2511" s="272"/>
      <c r="NZO2511" s="207"/>
      <c r="NZP2511" s="238"/>
      <c r="NZQ2511" s="207"/>
      <c r="NZR2511" s="207"/>
      <c r="NZS2511" s="187"/>
      <c r="NZT2511" s="187"/>
      <c r="NZU2511" s="204"/>
      <c r="NZV2511" s="272"/>
      <c r="NZW2511" s="207"/>
      <c r="NZX2511" s="238"/>
      <c r="NZY2511" s="207"/>
      <c r="NZZ2511" s="207"/>
      <c r="OAA2511" s="187"/>
      <c r="OAB2511" s="187"/>
      <c r="OAC2511" s="204"/>
      <c r="OAD2511" s="272"/>
      <c r="OAE2511" s="207"/>
      <c r="OAF2511" s="238"/>
      <c r="OAG2511" s="207"/>
      <c r="OAH2511" s="207"/>
      <c r="OAI2511" s="187"/>
      <c r="OAJ2511" s="187"/>
      <c r="OAK2511" s="204"/>
      <c r="OAL2511" s="272"/>
      <c r="OAM2511" s="207"/>
      <c r="OAN2511" s="238"/>
      <c r="OAO2511" s="207"/>
      <c r="OAP2511" s="207"/>
      <c r="OAQ2511" s="187"/>
      <c r="OAR2511" s="187"/>
      <c r="OAS2511" s="204"/>
      <c r="OAT2511" s="272"/>
      <c r="OAU2511" s="207"/>
      <c r="OAV2511" s="238"/>
      <c r="OAW2511" s="207"/>
      <c r="OAX2511" s="207"/>
      <c r="OAY2511" s="187"/>
      <c r="OAZ2511" s="187"/>
      <c r="OBA2511" s="204"/>
      <c r="OBB2511" s="272"/>
      <c r="OBC2511" s="207"/>
      <c r="OBD2511" s="238"/>
      <c r="OBE2511" s="207"/>
      <c r="OBF2511" s="207"/>
      <c r="OBG2511" s="187"/>
      <c r="OBH2511" s="187"/>
      <c r="OBI2511" s="204"/>
      <c r="OBJ2511" s="272"/>
      <c r="OBK2511" s="207"/>
      <c r="OBL2511" s="238"/>
      <c r="OBM2511" s="207"/>
      <c r="OBN2511" s="207"/>
      <c r="OBO2511" s="187"/>
      <c r="OBP2511" s="187"/>
      <c r="OBQ2511" s="204"/>
      <c r="OBR2511" s="272"/>
      <c r="OBS2511" s="207"/>
      <c r="OBT2511" s="238"/>
      <c r="OBU2511" s="207"/>
      <c r="OBV2511" s="207"/>
      <c r="OBW2511" s="187"/>
      <c r="OBX2511" s="187"/>
      <c r="OBY2511" s="204"/>
      <c r="OBZ2511" s="272"/>
      <c r="OCA2511" s="207"/>
      <c r="OCB2511" s="238"/>
      <c r="OCC2511" s="207"/>
      <c r="OCD2511" s="207"/>
      <c r="OCE2511" s="187"/>
      <c r="OCF2511" s="187"/>
      <c r="OCG2511" s="204"/>
      <c r="OCH2511" s="272"/>
      <c r="OCI2511" s="207"/>
      <c r="OCJ2511" s="238"/>
      <c r="OCK2511" s="207"/>
      <c r="OCL2511" s="207"/>
      <c r="OCM2511" s="187"/>
      <c r="OCN2511" s="187"/>
      <c r="OCO2511" s="204"/>
      <c r="OCP2511" s="272"/>
      <c r="OCQ2511" s="207"/>
      <c r="OCR2511" s="238"/>
      <c r="OCS2511" s="207"/>
      <c r="OCT2511" s="207"/>
      <c r="OCU2511" s="187"/>
      <c r="OCV2511" s="187"/>
      <c r="OCW2511" s="204"/>
      <c r="OCX2511" s="272"/>
      <c r="OCY2511" s="207"/>
      <c r="OCZ2511" s="238"/>
      <c r="ODA2511" s="207"/>
      <c r="ODB2511" s="207"/>
      <c r="ODC2511" s="187"/>
      <c r="ODD2511" s="187"/>
      <c r="ODE2511" s="204"/>
      <c r="ODF2511" s="272"/>
      <c r="ODG2511" s="207"/>
      <c r="ODH2511" s="238"/>
      <c r="ODI2511" s="207"/>
      <c r="ODJ2511" s="207"/>
      <c r="ODK2511" s="187"/>
      <c r="ODL2511" s="187"/>
      <c r="ODM2511" s="204"/>
      <c r="ODN2511" s="272"/>
      <c r="ODO2511" s="207"/>
      <c r="ODP2511" s="238"/>
      <c r="ODQ2511" s="207"/>
      <c r="ODR2511" s="207"/>
      <c r="ODS2511" s="187"/>
      <c r="ODT2511" s="187"/>
      <c r="ODU2511" s="204"/>
      <c r="ODV2511" s="272"/>
      <c r="ODW2511" s="207"/>
      <c r="ODX2511" s="238"/>
      <c r="ODY2511" s="207"/>
      <c r="ODZ2511" s="207"/>
      <c r="OEA2511" s="187"/>
      <c r="OEB2511" s="187"/>
      <c r="OEC2511" s="204"/>
      <c r="OED2511" s="272"/>
      <c r="OEE2511" s="207"/>
      <c r="OEF2511" s="238"/>
      <c r="OEG2511" s="207"/>
      <c r="OEH2511" s="207"/>
      <c r="OEI2511" s="187"/>
      <c r="OEJ2511" s="187"/>
      <c r="OEK2511" s="204"/>
      <c r="OEL2511" s="272"/>
      <c r="OEM2511" s="207"/>
      <c r="OEN2511" s="238"/>
      <c r="OEO2511" s="207"/>
      <c r="OEP2511" s="207"/>
      <c r="OEQ2511" s="187"/>
      <c r="OER2511" s="187"/>
      <c r="OES2511" s="204"/>
      <c r="OET2511" s="272"/>
      <c r="OEU2511" s="207"/>
      <c r="OEV2511" s="238"/>
      <c r="OEW2511" s="207"/>
      <c r="OEX2511" s="207"/>
      <c r="OEY2511" s="187"/>
      <c r="OEZ2511" s="187"/>
      <c r="OFA2511" s="204"/>
      <c r="OFB2511" s="272"/>
      <c r="OFC2511" s="207"/>
      <c r="OFD2511" s="238"/>
      <c r="OFE2511" s="207"/>
      <c r="OFF2511" s="207"/>
      <c r="OFG2511" s="187"/>
      <c r="OFH2511" s="187"/>
      <c r="OFI2511" s="204"/>
      <c r="OFJ2511" s="272"/>
      <c r="OFK2511" s="207"/>
      <c r="OFL2511" s="238"/>
      <c r="OFM2511" s="207"/>
      <c r="OFN2511" s="207"/>
      <c r="OFO2511" s="187"/>
      <c r="OFP2511" s="187"/>
      <c r="OFQ2511" s="204"/>
      <c r="OFR2511" s="272"/>
      <c r="OFS2511" s="207"/>
      <c r="OFT2511" s="238"/>
      <c r="OFU2511" s="207"/>
      <c r="OFV2511" s="207"/>
      <c r="OFW2511" s="187"/>
      <c r="OFX2511" s="187"/>
      <c r="OFY2511" s="204"/>
      <c r="OFZ2511" s="272"/>
      <c r="OGA2511" s="207"/>
      <c r="OGB2511" s="238"/>
      <c r="OGC2511" s="207"/>
      <c r="OGD2511" s="207"/>
      <c r="OGE2511" s="187"/>
      <c r="OGF2511" s="187"/>
      <c r="OGG2511" s="204"/>
      <c r="OGH2511" s="272"/>
      <c r="OGI2511" s="207"/>
      <c r="OGJ2511" s="238"/>
      <c r="OGK2511" s="207"/>
      <c r="OGL2511" s="207"/>
      <c r="OGM2511" s="187"/>
      <c r="OGN2511" s="187"/>
      <c r="OGO2511" s="204"/>
      <c r="OGP2511" s="272"/>
      <c r="OGQ2511" s="207"/>
      <c r="OGR2511" s="238"/>
      <c r="OGS2511" s="207"/>
      <c r="OGT2511" s="207"/>
      <c r="OGU2511" s="187"/>
      <c r="OGV2511" s="187"/>
      <c r="OGW2511" s="204"/>
      <c r="OGX2511" s="272"/>
      <c r="OGY2511" s="207"/>
      <c r="OGZ2511" s="238"/>
      <c r="OHA2511" s="207"/>
      <c r="OHB2511" s="207"/>
      <c r="OHC2511" s="187"/>
      <c r="OHD2511" s="187"/>
      <c r="OHE2511" s="204"/>
      <c r="OHF2511" s="272"/>
      <c r="OHG2511" s="207"/>
      <c r="OHH2511" s="238"/>
      <c r="OHI2511" s="207"/>
      <c r="OHJ2511" s="207"/>
      <c r="OHK2511" s="187"/>
      <c r="OHL2511" s="187"/>
      <c r="OHM2511" s="204"/>
      <c r="OHN2511" s="272"/>
      <c r="OHO2511" s="207"/>
      <c r="OHP2511" s="238"/>
      <c r="OHQ2511" s="207"/>
      <c r="OHR2511" s="207"/>
      <c r="OHS2511" s="187"/>
      <c r="OHT2511" s="187"/>
      <c r="OHU2511" s="204"/>
      <c r="OHV2511" s="272"/>
      <c r="OHW2511" s="207"/>
      <c r="OHX2511" s="238"/>
      <c r="OHY2511" s="207"/>
      <c r="OHZ2511" s="207"/>
      <c r="OIA2511" s="187"/>
      <c r="OIB2511" s="187"/>
      <c r="OIC2511" s="204"/>
      <c r="OID2511" s="272"/>
      <c r="OIE2511" s="207"/>
      <c r="OIF2511" s="238"/>
      <c r="OIG2511" s="207"/>
      <c r="OIH2511" s="207"/>
      <c r="OII2511" s="187"/>
      <c r="OIJ2511" s="187"/>
      <c r="OIK2511" s="204"/>
      <c r="OIL2511" s="272"/>
      <c r="OIM2511" s="207"/>
      <c r="OIN2511" s="238"/>
      <c r="OIO2511" s="207"/>
      <c r="OIP2511" s="207"/>
      <c r="OIQ2511" s="187"/>
      <c r="OIR2511" s="187"/>
      <c r="OIS2511" s="204"/>
      <c r="OIT2511" s="272"/>
      <c r="OIU2511" s="207"/>
      <c r="OIV2511" s="238"/>
      <c r="OIW2511" s="207"/>
      <c r="OIX2511" s="207"/>
      <c r="OIY2511" s="187"/>
      <c r="OIZ2511" s="187"/>
      <c r="OJA2511" s="204"/>
      <c r="OJB2511" s="272"/>
      <c r="OJC2511" s="207"/>
      <c r="OJD2511" s="238"/>
      <c r="OJE2511" s="207"/>
      <c r="OJF2511" s="207"/>
      <c r="OJG2511" s="187"/>
      <c r="OJH2511" s="187"/>
      <c r="OJI2511" s="204"/>
      <c r="OJJ2511" s="272"/>
      <c r="OJK2511" s="207"/>
      <c r="OJL2511" s="238"/>
      <c r="OJM2511" s="207"/>
      <c r="OJN2511" s="207"/>
      <c r="OJO2511" s="187"/>
      <c r="OJP2511" s="187"/>
      <c r="OJQ2511" s="204"/>
      <c r="OJR2511" s="272"/>
      <c r="OJS2511" s="207"/>
      <c r="OJT2511" s="238"/>
      <c r="OJU2511" s="207"/>
      <c r="OJV2511" s="207"/>
      <c r="OJW2511" s="187"/>
      <c r="OJX2511" s="187"/>
      <c r="OJY2511" s="204"/>
      <c r="OJZ2511" s="272"/>
      <c r="OKA2511" s="207"/>
      <c r="OKB2511" s="238"/>
      <c r="OKC2511" s="207"/>
      <c r="OKD2511" s="207"/>
      <c r="OKE2511" s="187"/>
      <c r="OKF2511" s="187"/>
      <c r="OKG2511" s="204"/>
      <c r="OKH2511" s="272"/>
      <c r="OKI2511" s="207"/>
      <c r="OKJ2511" s="238"/>
      <c r="OKK2511" s="207"/>
      <c r="OKL2511" s="207"/>
      <c r="OKM2511" s="187"/>
      <c r="OKN2511" s="187"/>
      <c r="OKO2511" s="204"/>
      <c r="OKP2511" s="272"/>
      <c r="OKQ2511" s="207"/>
      <c r="OKR2511" s="238"/>
      <c r="OKS2511" s="207"/>
      <c r="OKT2511" s="207"/>
      <c r="OKU2511" s="187"/>
      <c r="OKV2511" s="187"/>
      <c r="OKW2511" s="204"/>
      <c r="OKX2511" s="272"/>
      <c r="OKY2511" s="207"/>
      <c r="OKZ2511" s="238"/>
      <c r="OLA2511" s="207"/>
      <c r="OLB2511" s="207"/>
      <c r="OLC2511" s="187"/>
      <c r="OLD2511" s="187"/>
      <c r="OLE2511" s="204"/>
      <c r="OLF2511" s="272"/>
      <c r="OLG2511" s="207"/>
      <c r="OLH2511" s="238"/>
      <c r="OLI2511" s="207"/>
      <c r="OLJ2511" s="207"/>
      <c r="OLK2511" s="187"/>
      <c r="OLL2511" s="187"/>
      <c r="OLM2511" s="204"/>
      <c r="OLN2511" s="272"/>
      <c r="OLO2511" s="207"/>
      <c r="OLP2511" s="238"/>
      <c r="OLQ2511" s="207"/>
      <c r="OLR2511" s="207"/>
      <c r="OLS2511" s="187"/>
      <c r="OLT2511" s="187"/>
      <c r="OLU2511" s="204"/>
      <c r="OLV2511" s="272"/>
      <c r="OLW2511" s="207"/>
      <c r="OLX2511" s="238"/>
      <c r="OLY2511" s="207"/>
      <c r="OLZ2511" s="207"/>
      <c r="OMA2511" s="187"/>
      <c r="OMB2511" s="187"/>
      <c r="OMC2511" s="204"/>
      <c r="OMD2511" s="272"/>
      <c r="OME2511" s="207"/>
      <c r="OMF2511" s="238"/>
      <c r="OMG2511" s="207"/>
      <c r="OMH2511" s="207"/>
      <c r="OMI2511" s="187"/>
      <c r="OMJ2511" s="187"/>
      <c r="OMK2511" s="204"/>
      <c r="OML2511" s="272"/>
      <c r="OMM2511" s="207"/>
      <c r="OMN2511" s="238"/>
      <c r="OMO2511" s="207"/>
      <c r="OMP2511" s="207"/>
      <c r="OMQ2511" s="187"/>
      <c r="OMR2511" s="187"/>
      <c r="OMS2511" s="204"/>
      <c r="OMT2511" s="272"/>
      <c r="OMU2511" s="207"/>
      <c r="OMV2511" s="238"/>
      <c r="OMW2511" s="207"/>
      <c r="OMX2511" s="207"/>
      <c r="OMY2511" s="187"/>
      <c r="OMZ2511" s="187"/>
      <c r="ONA2511" s="204"/>
      <c r="ONB2511" s="272"/>
      <c r="ONC2511" s="207"/>
      <c r="OND2511" s="238"/>
      <c r="ONE2511" s="207"/>
      <c r="ONF2511" s="207"/>
      <c r="ONG2511" s="187"/>
      <c r="ONH2511" s="187"/>
      <c r="ONI2511" s="204"/>
      <c r="ONJ2511" s="272"/>
      <c r="ONK2511" s="207"/>
      <c r="ONL2511" s="238"/>
      <c r="ONM2511" s="207"/>
      <c r="ONN2511" s="207"/>
      <c r="ONO2511" s="187"/>
      <c r="ONP2511" s="187"/>
      <c r="ONQ2511" s="204"/>
      <c r="ONR2511" s="272"/>
      <c r="ONS2511" s="207"/>
      <c r="ONT2511" s="238"/>
      <c r="ONU2511" s="207"/>
      <c r="ONV2511" s="207"/>
      <c r="ONW2511" s="187"/>
      <c r="ONX2511" s="187"/>
      <c r="ONY2511" s="204"/>
      <c r="ONZ2511" s="272"/>
      <c r="OOA2511" s="207"/>
      <c r="OOB2511" s="238"/>
      <c r="OOC2511" s="207"/>
      <c r="OOD2511" s="207"/>
      <c r="OOE2511" s="187"/>
      <c r="OOF2511" s="187"/>
      <c r="OOG2511" s="204"/>
      <c r="OOH2511" s="272"/>
      <c r="OOI2511" s="207"/>
      <c r="OOJ2511" s="238"/>
      <c r="OOK2511" s="207"/>
      <c r="OOL2511" s="207"/>
      <c r="OOM2511" s="187"/>
      <c r="OON2511" s="187"/>
      <c r="OOO2511" s="204"/>
      <c r="OOP2511" s="272"/>
      <c r="OOQ2511" s="207"/>
      <c r="OOR2511" s="238"/>
      <c r="OOS2511" s="207"/>
      <c r="OOT2511" s="207"/>
      <c r="OOU2511" s="187"/>
      <c r="OOV2511" s="187"/>
      <c r="OOW2511" s="204"/>
      <c r="OOX2511" s="272"/>
      <c r="OOY2511" s="207"/>
      <c r="OOZ2511" s="238"/>
      <c r="OPA2511" s="207"/>
      <c r="OPB2511" s="207"/>
      <c r="OPC2511" s="187"/>
      <c r="OPD2511" s="187"/>
      <c r="OPE2511" s="204"/>
      <c r="OPF2511" s="272"/>
      <c r="OPG2511" s="207"/>
      <c r="OPH2511" s="238"/>
      <c r="OPI2511" s="207"/>
      <c r="OPJ2511" s="207"/>
      <c r="OPK2511" s="187"/>
      <c r="OPL2511" s="187"/>
      <c r="OPM2511" s="204"/>
      <c r="OPN2511" s="272"/>
      <c r="OPO2511" s="207"/>
      <c r="OPP2511" s="238"/>
      <c r="OPQ2511" s="207"/>
      <c r="OPR2511" s="207"/>
      <c r="OPS2511" s="187"/>
      <c r="OPT2511" s="187"/>
      <c r="OPU2511" s="204"/>
      <c r="OPV2511" s="272"/>
      <c r="OPW2511" s="207"/>
      <c r="OPX2511" s="238"/>
      <c r="OPY2511" s="207"/>
      <c r="OPZ2511" s="207"/>
      <c r="OQA2511" s="187"/>
      <c r="OQB2511" s="187"/>
      <c r="OQC2511" s="204"/>
      <c r="OQD2511" s="272"/>
      <c r="OQE2511" s="207"/>
      <c r="OQF2511" s="238"/>
      <c r="OQG2511" s="207"/>
      <c r="OQH2511" s="207"/>
      <c r="OQI2511" s="187"/>
      <c r="OQJ2511" s="187"/>
      <c r="OQK2511" s="204"/>
      <c r="OQL2511" s="272"/>
      <c r="OQM2511" s="207"/>
      <c r="OQN2511" s="238"/>
      <c r="OQO2511" s="207"/>
      <c r="OQP2511" s="207"/>
      <c r="OQQ2511" s="187"/>
      <c r="OQR2511" s="187"/>
      <c r="OQS2511" s="204"/>
      <c r="OQT2511" s="272"/>
      <c r="OQU2511" s="207"/>
      <c r="OQV2511" s="238"/>
      <c r="OQW2511" s="207"/>
      <c r="OQX2511" s="207"/>
      <c r="OQY2511" s="187"/>
      <c r="OQZ2511" s="187"/>
      <c r="ORA2511" s="204"/>
      <c r="ORB2511" s="272"/>
      <c r="ORC2511" s="207"/>
      <c r="ORD2511" s="238"/>
      <c r="ORE2511" s="207"/>
      <c r="ORF2511" s="207"/>
      <c r="ORG2511" s="187"/>
      <c r="ORH2511" s="187"/>
      <c r="ORI2511" s="204"/>
      <c r="ORJ2511" s="272"/>
      <c r="ORK2511" s="207"/>
      <c r="ORL2511" s="238"/>
      <c r="ORM2511" s="207"/>
      <c r="ORN2511" s="207"/>
      <c r="ORO2511" s="187"/>
      <c r="ORP2511" s="187"/>
      <c r="ORQ2511" s="204"/>
      <c r="ORR2511" s="272"/>
      <c r="ORS2511" s="207"/>
      <c r="ORT2511" s="238"/>
      <c r="ORU2511" s="207"/>
      <c r="ORV2511" s="207"/>
      <c r="ORW2511" s="187"/>
      <c r="ORX2511" s="187"/>
      <c r="ORY2511" s="204"/>
      <c r="ORZ2511" s="272"/>
      <c r="OSA2511" s="207"/>
      <c r="OSB2511" s="238"/>
      <c r="OSC2511" s="207"/>
      <c r="OSD2511" s="207"/>
      <c r="OSE2511" s="187"/>
      <c r="OSF2511" s="187"/>
      <c r="OSG2511" s="204"/>
      <c r="OSH2511" s="272"/>
      <c r="OSI2511" s="207"/>
      <c r="OSJ2511" s="238"/>
      <c r="OSK2511" s="207"/>
      <c r="OSL2511" s="207"/>
      <c r="OSM2511" s="187"/>
      <c r="OSN2511" s="187"/>
      <c r="OSO2511" s="204"/>
      <c r="OSP2511" s="272"/>
      <c r="OSQ2511" s="207"/>
      <c r="OSR2511" s="238"/>
      <c r="OSS2511" s="207"/>
      <c r="OST2511" s="207"/>
      <c r="OSU2511" s="187"/>
      <c r="OSV2511" s="187"/>
      <c r="OSW2511" s="204"/>
      <c r="OSX2511" s="272"/>
      <c r="OSY2511" s="207"/>
      <c r="OSZ2511" s="238"/>
      <c r="OTA2511" s="207"/>
      <c r="OTB2511" s="207"/>
      <c r="OTC2511" s="187"/>
      <c r="OTD2511" s="187"/>
      <c r="OTE2511" s="204"/>
      <c r="OTF2511" s="272"/>
      <c r="OTG2511" s="207"/>
      <c r="OTH2511" s="238"/>
      <c r="OTI2511" s="207"/>
      <c r="OTJ2511" s="207"/>
      <c r="OTK2511" s="187"/>
      <c r="OTL2511" s="187"/>
      <c r="OTM2511" s="204"/>
      <c r="OTN2511" s="272"/>
      <c r="OTO2511" s="207"/>
      <c r="OTP2511" s="238"/>
      <c r="OTQ2511" s="207"/>
      <c r="OTR2511" s="207"/>
      <c r="OTS2511" s="187"/>
      <c r="OTT2511" s="187"/>
      <c r="OTU2511" s="204"/>
      <c r="OTV2511" s="272"/>
      <c r="OTW2511" s="207"/>
      <c r="OTX2511" s="238"/>
      <c r="OTY2511" s="207"/>
      <c r="OTZ2511" s="207"/>
      <c r="OUA2511" s="187"/>
      <c r="OUB2511" s="187"/>
      <c r="OUC2511" s="204"/>
      <c r="OUD2511" s="272"/>
      <c r="OUE2511" s="207"/>
      <c r="OUF2511" s="238"/>
      <c r="OUG2511" s="207"/>
      <c r="OUH2511" s="207"/>
      <c r="OUI2511" s="187"/>
      <c r="OUJ2511" s="187"/>
      <c r="OUK2511" s="204"/>
      <c r="OUL2511" s="272"/>
      <c r="OUM2511" s="207"/>
      <c r="OUN2511" s="238"/>
      <c r="OUO2511" s="207"/>
      <c r="OUP2511" s="207"/>
      <c r="OUQ2511" s="187"/>
      <c r="OUR2511" s="187"/>
      <c r="OUS2511" s="204"/>
      <c r="OUT2511" s="272"/>
      <c r="OUU2511" s="207"/>
      <c r="OUV2511" s="238"/>
      <c r="OUW2511" s="207"/>
      <c r="OUX2511" s="207"/>
      <c r="OUY2511" s="187"/>
      <c r="OUZ2511" s="187"/>
      <c r="OVA2511" s="204"/>
      <c r="OVB2511" s="272"/>
      <c r="OVC2511" s="207"/>
      <c r="OVD2511" s="238"/>
      <c r="OVE2511" s="207"/>
      <c r="OVF2511" s="207"/>
      <c r="OVG2511" s="187"/>
      <c r="OVH2511" s="187"/>
      <c r="OVI2511" s="204"/>
      <c r="OVJ2511" s="272"/>
      <c r="OVK2511" s="207"/>
      <c r="OVL2511" s="238"/>
      <c r="OVM2511" s="207"/>
      <c r="OVN2511" s="207"/>
      <c r="OVO2511" s="187"/>
      <c r="OVP2511" s="187"/>
      <c r="OVQ2511" s="204"/>
      <c r="OVR2511" s="272"/>
      <c r="OVS2511" s="207"/>
      <c r="OVT2511" s="238"/>
      <c r="OVU2511" s="207"/>
      <c r="OVV2511" s="207"/>
      <c r="OVW2511" s="187"/>
      <c r="OVX2511" s="187"/>
      <c r="OVY2511" s="204"/>
      <c r="OVZ2511" s="272"/>
      <c r="OWA2511" s="207"/>
      <c r="OWB2511" s="238"/>
      <c r="OWC2511" s="207"/>
      <c r="OWD2511" s="207"/>
      <c r="OWE2511" s="187"/>
      <c r="OWF2511" s="187"/>
      <c r="OWG2511" s="204"/>
      <c r="OWH2511" s="272"/>
      <c r="OWI2511" s="207"/>
      <c r="OWJ2511" s="238"/>
      <c r="OWK2511" s="207"/>
      <c r="OWL2511" s="207"/>
      <c r="OWM2511" s="187"/>
      <c r="OWN2511" s="187"/>
      <c r="OWO2511" s="204"/>
      <c r="OWP2511" s="272"/>
      <c r="OWQ2511" s="207"/>
      <c r="OWR2511" s="238"/>
      <c r="OWS2511" s="207"/>
      <c r="OWT2511" s="207"/>
      <c r="OWU2511" s="187"/>
      <c r="OWV2511" s="187"/>
      <c r="OWW2511" s="204"/>
      <c r="OWX2511" s="272"/>
      <c r="OWY2511" s="207"/>
      <c r="OWZ2511" s="238"/>
      <c r="OXA2511" s="207"/>
      <c r="OXB2511" s="207"/>
      <c r="OXC2511" s="187"/>
      <c r="OXD2511" s="187"/>
      <c r="OXE2511" s="204"/>
      <c r="OXF2511" s="272"/>
      <c r="OXG2511" s="207"/>
      <c r="OXH2511" s="238"/>
      <c r="OXI2511" s="207"/>
      <c r="OXJ2511" s="207"/>
      <c r="OXK2511" s="187"/>
      <c r="OXL2511" s="187"/>
      <c r="OXM2511" s="204"/>
      <c r="OXN2511" s="272"/>
      <c r="OXO2511" s="207"/>
      <c r="OXP2511" s="238"/>
      <c r="OXQ2511" s="207"/>
      <c r="OXR2511" s="207"/>
      <c r="OXS2511" s="187"/>
      <c r="OXT2511" s="187"/>
      <c r="OXU2511" s="204"/>
      <c r="OXV2511" s="272"/>
      <c r="OXW2511" s="207"/>
      <c r="OXX2511" s="238"/>
      <c r="OXY2511" s="207"/>
      <c r="OXZ2511" s="207"/>
      <c r="OYA2511" s="187"/>
      <c r="OYB2511" s="187"/>
      <c r="OYC2511" s="204"/>
      <c r="OYD2511" s="272"/>
      <c r="OYE2511" s="207"/>
      <c r="OYF2511" s="238"/>
      <c r="OYG2511" s="207"/>
      <c r="OYH2511" s="207"/>
      <c r="OYI2511" s="187"/>
      <c r="OYJ2511" s="187"/>
      <c r="OYK2511" s="204"/>
      <c r="OYL2511" s="272"/>
      <c r="OYM2511" s="207"/>
      <c r="OYN2511" s="238"/>
      <c r="OYO2511" s="207"/>
      <c r="OYP2511" s="207"/>
      <c r="OYQ2511" s="187"/>
      <c r="OYR2511" s="187"/>
      <c r="OYS2511" s="204"/>
      <c r="OYT2511" s="272"/>
      <c r="OYU2511" s="207"/>
      <c r="OYV2511" s="238"/>
      <c r="OYW2511" s="207"/>
      <c r="OYX2511" s="207"/>
      <c r="OYY2511" s="187"/>
      <c r="OYZ2511" s="187"/>
      <c r="OZA2511" s="204"/>
      <c r="OZB2511" s="272"/>
      <c r="OZC2511" s="207"/>
      <c r="OZD2511" s="238"/>
      <c r="OZE2511" s="207"/>
      <c r="OZF2511" s="207"/>
      <c r="OZG2511" s="187"/>
      <c r="OZH2511" s="187"/>
      <c r="OZI2511" s="204"/>
      <c r="OZJ2511" s="272"/>
      <c r="OZK2511" s="207"/>
      <c r="OZL2511" s="238"/>
      <c r="OZM2511" s="207"/>
      <c r="OZN2511" s="207"/>
      <c r="OZO2511" s="187"/>
      <c r="OZP2511" s="187"/>
      <c r="OZQ2511" s="204"/>
      <c r="OZR2511" s="272"/>
      <c r="OZS2511" s="207"/>
      <c r="OZT2511" s="238"/>
      <c r="OZU2511" s="207"/>
      <c r="OZV2511" s="207"/>
      <c r="OZW2511" s="187"/>
      <c r="OZX2511" s="187"/>
      <c r="OZY2511" s="204"/>
      <c r="OZZ2511" s="272"/>
      <c r="PAA2511" s="207"/>
      <c r="PAB2511" s="238"/>
      <c r="PAC2511" s="207"/>
      <c r="PAD2511" s="207"/>
      <c r="PAE2511" s="187"/>
      <c r="PAF2511" s="187"/>
      <c r="PAG2511" s="204"/>
      <c r="PAH2511" s="272"/>
      <c r="PAI2511" s="207"/>
      <c r="PAJ2511" s="238"/>
      <c r="PAK2511" s="207"/>
      <c r="PAL2511" s="207"/>
      <c r="PAM2511" s="187"/>
      <c r="PAN2511" s="187"/>
      <c r="PAO2511" s="204"/>
      <c r="PAP2511" s="272"/>
      <c r="PAQ2511" s="207"/>
      <c r="PAR2511" s="238"/>
      <c r="PAS2511" s="207"/>
      <c r="PAT2511" s="207"/>
      <c r="PAU2511" s="187"/>
      <c r="PAV2511" s="187"/>
      <c r="PAW2511" s="204"/>
      <c r="PAX2511" s="272"/>
      <c r="PAY2511" s="207"/>
      <c r="PAZ2511" s="238"/>
      <c r="PBA2511" s="207"/>
      <c r="PBB2511" s="207"/>
      <c r="PBC2511" s="187"/>
      <c r="PBD2511" s="187"/>
      <c r="PBE2511" s="204"/>
      <c r="PBF2511" s="272"/>
      <c r="PBG2511" s="207"/>
      <c r="PBH2511" s="238"/>
      <c r="PBI2511" s="207"/>
      <c r="PBJ2511" s="207"/>
      <c r="PBK2511" s="187"/>
      <c r="PBL2511" s="187"/>
      <c r="PBM2511" s="204"/>
      <c r="PBN2511" s="272"/>
      <c r="PBO2511" s="207"/>
      <c r="PBP2511" s="238"/>
      <c r="PBQ2511" s="207"/>
      <c r="PBR2511" s="207"/>
      <c r="PBS2511" s="187"/>
      <c r="PBT2511" s="187"/>
      <c r="PBU2511" s="204"/>
      <c r="PBV2511" s="272"/>
      <c r="PBW2511" s="207"/>
      <c r="PBX2511" s="238"/>
      <c r="PBY2511" s="207"/>
      <c r="PBZ2511" s="207"/>
      <c r="PCA2511" s="187"/>
      <c r="PCB2511" s="187"/>
      <c r="PCC2511" s="204"/>
      <c r="PCD2511" s="272"/>
      <c r="PCE2511" s="207"/>
      <c r="PCF2511" s="238"/>
      <c r="PCG2511" s="207"/>
      <c r="PCH2511" s="207"/>
      <c r="PCI2511" s="187"/>
      <c r="PCJ2511" s="187"/>
      <c r="PCK2511" s="204"/>
      <c r="PCL2511" s="272"/>
      <c r="PCM2511" s="207"/>
      <c r="PCN2511" s="238"/>
      <c r="PCO2511" s="207"/>
      <c r="PCP2511" s="207"/>
      <c r="PCQ2511" s="187"/>
      <c r="PCR2511" s="187"/>
      <c r="PCS2511" s="204"/>
      <c r="PCT2511" s="272"/>
      <c r="PCU2511" s="207"/>
      <c r="PCV2511" s="238"/>
      <c r="PCW2511" s="207"/>
      <c r="PCX2511" s="207"/>
      <c r="PCY2511" s="187"/>
      <c r="PCZ2511" s="187"/>
      <c r="PDA2511" s="204"/>
      <c r="PDB2511" s="272"/>
      <c r="PDC2511" s="207"/>
      <c r="PDD2511" s="238"/>
      <c r="PDE2511" s="207"/>
      <c r="PDF2511" s="207"/>
      <c r="PDG2511" s="187"/>
      <c r="PDH2511" s="187"/>
      <c r="PDI2511" s="204"/>
      <c r="PDJ2511" s="272"/>
      <c r="PDK2511" s="207"/>
      <c r="PDL2511" s="238"/>
      <c r="PDM2511" s="207"/>
      <c r="PDN2511" s="207"/>
      <c r="PDO2511" s="187"/>
      <c r="PDP2511" s="187"/>
      <c r="PDQ2511" s="204"/>
      <c r="PDR2511" s="272"/>
      <c r="PDS2511" s="207"/>
      <c r="PDT2511" s="238"/>
      <c r="PDU2511" s="207"/>
      <c r="PDV2511" s="207"/>
      <c r="PDW2511" s="187"/>
      <c r="PDX2511" s="187"/>
      <c r="PDY2511" s="204"/>
      <c r="PDZ2511" s="272"/>
      <c r="PEA2511" s="207"/>
      <c r="PEB2511" s="238"/>
      <c r="PEC2511" s="207"/>
      <c r="PED2511" s="207"/>
      <c r="PEE2511" s="187"/>
      <c r="PEF2511" s="187"/>
      <c r="PEG2511" s="204"/>
      <c r="PEH2511" s="272"/>
      <c r="PEI2511" s="207"/>
      <c r="PEJ2511" s="238"/>
      <c r="PEK2511" s="207"/>
      <c r="PEL2511" s="207"/>
      <c r="PEM2511" s="187"/>
      <c r="PEN2511" s="187"/>
      <c r="PEO2511" s="204"/>
      <c r="PEP2511" s="272"/>
      <c r="PEQ2511" s="207"/>
      <c r="PER2511" s="238"/>
      <c r="PES2511" s="207"/>
      <c r="PET2511" s="207"/>
      <c r="PEU2511" s="187"/>
      <c r="PEV2511" s="187"/>
      <c r="PEW2511" s="204"/>
      <c r="PEX2511" s="272"/>
      <c r="PEY2511" s="207"/>
      <c r="PEZ2511" s="238"/>
      <c r="PFA2511" s="207"/>
      <c r="PFB2511" s="207"/>
      <c r="PFC2511" s="187"/>
      <c r="PFD2511" s="187"/>
      <c r="PFE2511" s="204"/>
      <c r="PFF2511" s="272"/>
      <c r="PFG2511" s="207"/>
      <c r="PFH2511" s="238"/>
      <c r="PFI2511" s="207"/>
      <c r="PFJ2511" s="207"/>
      <c r="PFK2511" s="187"/>
      <c r="PFL2511" s="187"/>
      <c r="PFM2511" s="204"/>
      <c r="PFN2511" s="272"/>
      <c r="PFO2511" s="207"/>
      <c r="PFP2511" s="238"/>
      <c r="PFQ2511" s="207"/>
      <c r="PFR2511" s="207"/>
      <c r="PFS2511" s="187"/>
      <c r="PFT2511" s="187"/>
      <c r="PFU2511" s="204"/>
      <c r="PFV2511" s="272"/>
      <c r="PFW2511" s="207"/>
      <c r="PFX2511" s="238"/>
      <c r="PFY2511" s="207"/>
      <c r="PFZ2511" s="207"/>
      <c r="PGA2511" s="187"/>
      <c r="PGB2511" s="187"/>
      <c r="PGC2511" s="204"/>
      <c r="PGD2511" s="272"/>
      <c r="PGE2511" s="207"/>
      <c r="PGF2511" s="238"/>
      <c r="PGG2511" s="207"/>
      <c r="PGH2511" s="207"/>
      <c r="PGI2511" s="187"/>
      <c r="PGJ2511" s="187"/>
      <c r="PGK2511" s="204"/>
      <c r="PGL2511" s="272"/>
      <c r="PGM2511" s="207"/>
      <c r="PGN2511" s="238"/>
      <c r="PGO2511" s="207"/>
      <c r="PGP2511" s="207"/>
      <c r="PGQ2511" s="187"/>
      <c r="PGR2511" s="187"/>
      <c r="PGS2511" s="204"/>
      <c r="PGT2511" s="272"/>
      <c r="PGU2511" s="207"/>
      <c r="PGV2511" s="238"/>
      <c r="PGW2511" s="207"/>
      <c r="PGX2511" s="207"/>
      <c r="PGY2511" s="187"/>
      <c r="PGZ2511" s="187"/>
      <c r="PHA2511" s="204"/>
      <c r="PHB2511" s="272"/>
      <c r="PHC2511" s="207"/>
      <c r="PHD2511" s="238"/>
      <c r="PHE2511" s="207"/>
      <c r="PHF2511" s="207"/>
      <c r="PHG2511" s="187"/>
      <c r="PHH2511" s="187"/>
      <c r="PHI2511" s="204"/>
      <c r="PHJ2511" s="272"/>
      <c r="PHK2511" s="207"/>
      <c r="PHL2511" s="238"/>
      <c r="PHM2511" s="207"/>
      <c r="PHN2511" s="207"/>
      <c r="PHO2511" s="187"/>
      <c r="PHP2511" s="187"/>
      <c r="PHQ2511" s="204"/>
      <c r="PHR2511" s="272"/>
      <c r="PHS2511" s="207"/>
      <c r="PHT2511" s="238"/>
      <c r="PHU2511" s="207"/>
      <c r="PHV2511" s="207"/>
      <c r="PHW2511" s="187"/>
      <c r="PHX2511" s="187"/>
      <c r="PHY2511" s="204"/>
      <c r="PHZ2511" s="272"/>
      <c r="PIA2511" s="207"/>
      <c r="PIB2511" s="238"/>
      <c r="PIC2511" s="207"/>
      <c r="PID2511" s="207"/>
      <c r="PIE2511" s="187"/>
      <c r="PIF2511" s="187"/>
      <c r="PIG2511" s="204"/>
      <c r="PIH2511" s="272"/>
      <c r="PII2511" s="207"/>
      <c r="PIJ2511" s="238"/>
      <c r="PIK2511" s="207"/>
      <c r="PIL2511" s="207"/>
      <c r="PIM2511" s="187"/>
      <c r="PIN2511" s="187"/>
      <c r="PIO2511" s="204"/>
      <c r="PIP2511" s="272"/>
      <c r="PIQ2511" s="207"/>
      <c r="PIR2511" s="238"/>
      <c r="PIS2511" s="207"/>
      <c r="PIT2511" s="207"/>
      <c r="PIU2511" s="187"/>
      <c r="PIV2511" s="187"/>
      <c r="PIW2511" s="204"/>
      <c r="PIX2511" s="272"/>
      <c r="PIY2511" s="207"/>
      <c r="PIZ2511" s="238"/>
      <c r="PJA2511" s="207"/>
      <c r="PJB2511" s="207"/>
      <c r="PJC2511" s="187"/>
      <c r="PJD2511" s="187"/>
      <c r="PJE2511" s="204"/>
      <c r="PJF2511" s="272"/>
      <c r="PJG2511" s="207"/>
      <c r="PJH2511" s="238"/>
      <c r="PJI2511" s="207"/>
      <c r="PJJ2511" s="207"/>
      <c r="PJK2511" s="187"/>
      <c r="PJL2511" s="187"/>
      <c r="PJM2511" s="204"/>
      <c r="PJN2511" s="272"/>
      <c r="PJO2511" s="207"/>
      <c r="PJP2511" s="238"/>
      <c r="PJQ2511" s="207"/>
      <c r="PJR2511" s="207"/>
      <c r="PJS2511" s="187"/>
      <c r="PJT2511" s="187"/>
      <c r="PJU2511" s="204"/>
      <c r="PJV2511" s="272"/>
      <c r="PJW2511" s="207"/>
      <c r="PJX2511" s="238"/>
      <c r="PJY2511" s="207"/>
      <c r="PJZ2511" s="207"/>
      <c r="PKA2511" s="187"/>
      <c r="PKB2511" s="187"/>
      <c r="PKC2511" s="204"/>
      <c r="PKD2511" s="272"/>
      <c r="PKE2511" s="207"/>
      <c r="PKF2511" s="238"/>
      <c r="PKG2511" s="207"/>
      <c r="PKH2511" s="207"/>
      <c r="PKI2511" s="187"/>
      <c r="PKJ2511" s="187"/>
      <c r="PKK2511" s="204"/>
      <c r="PKL2511" s="272"/>
      <c r="PKM2511" s="207"/>
      <c r="PKN2511" s="238"/>
      <c r="PKO2511" s="207"/>
      <c r="PKP2511" s="207"/>
      <c r="PKQ2511" s="187"/>
      <c r="PKR2511" s="187"/>
      <c r="PKS2511" s="204"/>
      <c r="PKT2511" s="272"/>
      <c r="PKU2511" s="207"/>
      <c r="PKV2511" s="238"/>
      <c r="PKW2511" s="207"/>
      <c r="PKX2511" s="207"/>
      <c r="PKY2511" s="187"/>
      <c r="PKZ2511" s="187"/>
      <c r="PLA2511" s="204"/>
      <c r="PLB2511" s="272"/>
      <c r="PLC2511" s="207"/>
      <c r="PLD2511" s="238"/>
      <c r="PLE2511" s="207"/>
      <c r="PLF2511" s="207"/>
      <c r="PLG2511" s="187"/>
      <c r="PLH2511" s="187"/>
      <c r="PLI2511" s="204"/>
      <c r="PLJ2511" s="272"/>
      <c r="PLK2511" s="207"/>
      <c r="PLL2511" s="238"/>
      <c r="PLM2511" s="207"/>
      <c r="PLN2511" s="207"/>
      <c r="PLO2511" s="187"/>
      <c r="PLP2511" s="187"/>
      <c r="PLQ2511" s="204"/>
      <c r="PLR2511" s="272"/>
      <c r="PLS2511" s="207"/>
      <c r="PLT2511" s="238"/>
      <c r="PLU2511" s="207"/>
      <c r="PLV2511" s="207"/>
      <c r="PLW2511" s="187"/>
      <c r="PLX2511" s="187"/>
      <c r="PLY2511" s="204"/>
      <c r="PLZ2511" s="272"/>
      <c r="PMA2511" s="207"/>
      <c r="PMB2511" s="238"/>
      <c r="PMC2511" s="207"/>
      <c r="PMD2511" s="207"/>
      <c r="PME2511" s="187"/>
      <c r="PMF2511" s="187"/>
      <c r="PMG2511" s="204"/>
      <c r="PMH2511" s="272"/>
      <c r="PMI2511" s="207"/>
      <c r="PMJ2511" s="238"/>
      <c r="PMK2511" s="207"/>
      <c r="PML2511" s="207"/>
      <c r="PMM2511" s="187"/>
      <c r="PMN2511" s="187"/>
      <c r="PMO2511" s="204"/>
      <c r="PMP2511" s="272"/>
      <c r="PMQ2511" s="207"/>
      <c r="PMR2511" s="238"/>
      <c r="PMS2511" s="207"/>
      <c r="PMT2511" s="207"/>
      <c r="PMU2511" s="187"/>
      <c r="PMV2511" s="187"/>
      <c r="PMW2511" s="204"/>
      <c r="PMX2511" s="272"/>
      <c r="PMY2511" s="207"/>
      <c r="PMZ2511" s="238"/>
      <c r="PNA2511" s="207"/>
      <c r="PNB2511" s="207"/>
      <c r="PNC2511" s="187"/>
      <c r="PND2511" s="187"/>
      <c r="PNE2511" s="204"/>
      <c r="PNF2511" s="272"/>
      <c r="PNG2511" s="207"/>
      <c r="PNH2511" s="238"/>
      <c r="PNI2511" s="207"/>
      <c r="PNJ2511" s="207"/>
      <c r="PNK2511" s="187"/>
      <c r="PNL2511" s="187"/>
      <c r="PNM2511" s="204"/>
      <c r="PNN2511" s="272"/>
      <c r="PNO2511" s="207"/>
      <c r="PNP2511" s="238"/>
      <c r="PNQ2511" s="207"/>
      <c r="PNR2511" s="207"/>
      <c r="PNS2511" s="187"/>
      <c r="PNT2511" s="187"/>
      <c r="PNU2511" s="204"/>
      <c r="PNV2511" s="272"/>
      <c r="PNW2511" s="207"/>
      <c r="PNX2511" s="238"/>
      <c r="PNY2511" s="207"/>
      <c r="PNZ2511" s="207"/>
      <c r="POA2511" s="187"/>
      <c r="POB2511" s="187"/>
      <c r="POC2511" s="204"/>
      <c r="POD2511" s="272"/>
      <c r="POE2511" s="207"/>
      <c r="POF2511" s="238"/>
      <c r="POG2511" s="207"/>
      <c r="POH2511" s="207"/>
      <c r="POI2511" s="187"/>
      <c r="POJ2511" s="187"/>
      <c r="POK2511" s="204"/>
      <c r="POL2511" s="272"/>
      <c r="POM2511" s="207"/>
      <c r="PON2511" s="238"/>
      <c r="POO2511" s="207"/>
      <c r="POP2511" s="207"/>
      <c r="POQ2511" s="187"/>
      <c r="POR2511" s="187"/>
      <c r="POS2511" s="204"/>
      <c r="POT2511" s="272"/>
      <c r="POU2511" s="207"/>
      <c r="POV2511" s="238"/>
      <c r="POW2511" s="207"/>
      <c r="POX2511" s="207"/>
      <c r="POY2511" s="187"/>
      <c r="POZ2511" s="187"/>
      <c r="PPA2511" s="204"/>
      <c r="PPB2511" s="272"/>
      <c r="PPC2511" s="207"/>
      <c r="PPD2511" s="238"/>
      <c r="PPE2511" s="207"/>
      <c r="PPF2511" s="207"/>
      <c r="PPG2511" s="187"/>
      <c r="PPH2511" s="187"/>
      <c r="PPI2511" s="204"/>
      <c r="PPJ2511" s="272"/>
      <c r="PPK2511" s="207"/>
      <c r="PPL2511" s="238"/>
      <c r="PPM2511" s="207"/>
      <c r="PPN2511" s="207"/>
      <c r="PPO2511" s="187"/>
      <c r="PPP2511" s="187"/>
      <c r="PPQ2511" s="204"/>
      <c r="PPR2511" s="272"/>
      <c r="PPS2511" s="207"/>
      <c r="PPT2511" s="238"/>
      <c r="PPU2511" s="207"/>
      <c r="PPV2511" s="207"/>
      <c r="PPW2511" s="187"/>
      <c r="PPX2511" s="187"/>
      <c r="PPY2511" s="204"/>
      <c r="PPZ2511" s="272"/>
      <c r="PQA2511" s="207"/>
      <c r="PQB2511" s="238"/>
      <c r="PQC2511" s="207"/>
      <c r="PQD2511" s="207"/>
      <c r="PQE2511" s="187"/>
      <c r="PQF2511" s="187"/>
      <c r="PQG2511" s="204"/>
      <c r="PQH2511" s="272"/>
      <c r="PQI2511" s="207"/>
      <c r="PQJ2511" s="238"/>
      <c r="PQK2511" s="207"/>
      <c r="PQL2511" s="207"/>
      <c r="PQM2511" s="187"/>
      <c r="PQN2511" s="187"/>
      <c r="PQO2511" s="204"/>
      <c r="PQP2511" s="272"/>
      <c r="PQQ2511" s="207"/>
      <c r="PQR2511" s="238"/>
      <c r="PQS2511" s="207"/>
      <c r="PQT2511" s="207"/>
      <c r="PQU2511" s="187"/>
      <c r="PQV2511" s="187"/>
      <c r="PQW2511" s="204"/>
      <c r="PQX2511" s="272"/>
      <c r="PQY2511" s="207"/>
      <c r="PQZ2511" s="238"/>
      <c r="PRA2511" s="207"/>
      <c r="PRB2511" s="207"/>
      <c r="PRC2511" s="187"/>
      <c r="PRD2511" s="187"/>
      <c r="PRE2511" s="204"/>
      <c r="PRF2511" s="272"/>
      <c r="PRG2511" s="207"/>
      <c r="PRH2511" s="238"/>
      <c r="PRI2511" s="207"/>
      <c r="PRJ2511" s="207"/>
      <c r="PRK2511" s="187"/>
      <c r="PRL2511" s="187"/>
      <c r="PRM2511" s="204"/>
      <c r="PRN2511" s="272"/>
      <c r="PRO2511" s="207"/>
      <c r="PRP2511" s="238"/>
      <c r="PRQ2511" s="207"/>
      <c r="PRR2511" s="207"/>
      <c r="PRS2511" s="187"/>
      <c r="PRT2511" s="187"/>
      <c r="PRU2511" s="204"/>
      <c r="PRV2511" s="272"/>
      <c r="PRW2511" s="207"/>
      <c r="PRX2511" s="238"/>
      <c r="PRY2511" s="207"/>
      <c r="PRZ2511" s="207"/>
      <c r="PSA2511" s="187"/>
      <c r="PSB2511" s="187"/>
      <c r="PSC2511" s="204"/>
      <c r="PSD2511" s="272"/>
      <c r="PSE2511" s="207"/>
      <c r="PSF2511" s="238"/>
      <c r="PSG2511" s="207"/>
      <c r="PSH2511" s="207"/>
      <c r="PSI2511" s="187"/>
      <c r="PSJ2511" s="187"/>
      <c r="PSK2511" s="204"/>
      <c r="PSL2511" s="272"/>
      <c r="PSM2511" s="207"/>
      <c r="PSN2511" s="238"/>
      <c r="PSO2511" s="207"/>
      <c r="PSP2511" s="207"/>
      <c r="PSQ2511" s="187"/>
      <c r="PSR2511" s="187"/>
      <c r="PSS2511" s="204"/>
      <c r="PST2511" s="272"/>
      <c r="PSU2511" s="207"/>
      <c r="PSV2511" s="238"/>
      <c r="PSW2511" s="207"/>
      <c r="PSX2511" s="207"/>
      <c r="PSY2511" s="187"/>
      <c r="PSZ2511" s="187"/>
      <c r="PTA2511" s="204"/>
      <c r="PTB2511" s="272"/>
      <c r="PTC2511" s="207"/>
      <c r="PTD2511" s="238"/>
      <c r="PTE2511" s="207"/>
      <c r="PTF2511" s="207"/>
      <c r="PTG2511" s="187"/>
      <c r="PTH2511" s="187"/>
      <c r="PTI2511" s="204"/>
      <c r="PTJ2511" s="272"/>
      <c r="PTK2511" s="207"/>
      <c r="PTL2511" s="238"/>
      <c r="PTM2511" s="207"/>
      <c r="PTN2511" s="207"/>
      <c r="PTO2511" s="187"/>
      <c r="PTP2511" s="187"/>
      <c r="PTQ2511" s="204"/>
      <c r="PTR2511" s="272"/>
      <c r="PTS2511" s="207"/>
      <c r="PTT2511" s="238"/>
      <c r="PTU2511" s="207"/>
      <c r="PTV2511" s="207"/>
      <c r="PTW2511" s="187"/>
      <c r="PTX2511" s="187"/>
      <c r="PTY2511" s="204"/>
      <c r="PTZ2511" s="272"/>
      <c r="PUA2511" s="207"/>
      <c r="PUB2511" s="238"/>
      <c r="PUC2511" s="207"/>
      <c r="PUD2511" s="207"/>
      <c r="PUE2511" s="187"/>
      <c r="PUF2511" s="187"/>
      <c r="PUG2511" s="204"/>
      <c r="PUH2511" s="272"/>
      <c r="PUI2511" s="207"/>
      <c r="PUJ2511" s="238"/>
      <c r="PUK2511" s="207"/>
      <c r="PUL2511" s="207"/>
      <c r="PUM2511" s="187"/>
      <c r="PUN2511" s="187"/>
      <c r="PUO2511" s="204"/>
      <c r="PUP2511" s="272"/>
      <c r="PUQ2511" s="207"/>
      <c r="PUR2511" s="238"/>
      <c r="PUS2511" s="207"/>
      <c r="PUT2511" s="207"/>
      <c r="PUU2511" s="187"/>
      <c r="PUV2511" s="187"/>
      <c r="PUW2511" s="204"/>
      <c r="PUX2511" s="272"/>
      <c r="PUY2511" s="207"/>
      <c r="PUZ2511" s="238"/>
      <c r="PVA2511" s="207"/>
      <c r="PVB2511" s="207"/>
      <c r="PVC2511" s="187"/>
      <c r="PVD2511" s="187"/>
      <c r="PVE2511" s="204"/>
      <c r="PVF2511" s="272"/>
      <c r="PVG2511" s="207"/>
      <c r="PVH2511" s="238"/>
      <c r="PVI2511" s="207"/>
      <c r="PVJ2511" s="207"/>
      <c r="PVK2511" s="187"/>
      <c r="PVL2511" s="187"/>
      <c r="PVM2511" s="204"/>
      <c r="PVN2511" s="272"/>
      <c r="PVO2511" s="207"/>
      <c r="PVP2511" s="238"/>
      <c r="PVQ2511" s="207"/>
      <c r="PVR2511" s="207"/>
      <c r="PVS2511" s="187"/>
      <c r="PVT2511" s="187"/>
      <c r="PVU2511" s="204"/>
      <c r="PVV2511" s="272"/>
      <c r="PVW2511" s="207"/>
      <c r="PVX2511" s="238"/>
      <c r="PVY2511" s="207"/>
      <c r="PVZ2511" s="207"/>
      <c r="PWA2511" s="187"/>
      <c r="PWB2511" s="187"/>
      <c r="PWC2511" s="204"/>
      <c r="PWD2511" s="272"/>
      <c r="PWE2511" s="207"/>
      <c r="PWF2511" s="238"/>
      <c r="PWG2511" s="207"/>
      <c r="PWH2511" s="207"/>
      <c r="PWI2511" s="187"/>
      <c r="PWJ2511" s="187"/>
      <c r="PWK2511" s="204"/>
      <c r="PWL2511" s="272"/>
      <c r="PWM2511" s="207"/>
      <c r="PWN2511" s="238"/>
      <c r="PWO2511" s="207"/>
      <c r="PWP2511" s="207"/>
      <c r="PWQ2511" s="187"/>
      <c r="PWR2511" s="187"/>
      <c r="PWS2511" s="204"/>
      <c r="PWT2511" s="272"/>
      <c r="PWU2511" s="207"/>
      <c r="PWV2511" s="238"/>
      <c r="PWW2511" s="207"/>
      <c r="PWX2511" s="207"/>
      <c r="PWY2511" s="187"/>
      <c r="PWZ2511" s="187"/>
      <c r="PXA2511" s="204"/>
      <c r="PXB2511" s="272"/>
      <c r="PXC2511" s="207"/>
      <c r="PXD2511" s="238"/>
      <c r="PXE2511" s="207"/>
      <c r="PXF2511" s="207"/>
      <c r="PXG2511" s="187"/>
      <c r="PXH2511" s="187"/>
      <c r="PXI2511" s="204"/>
      <c r="PXJ2511" s="272"/>
      <c r="PXK2511" s="207"/>
      <c r="PXL2511" s="238"/>
      <c r="PXM2511" s="207"/>
      <c r="PXN2511" s="207"/>
      <c r="PXO2511" s="187"/>
      <c r="PXP2511" s="187"/>
      <c r="PXQ2511" s="204"/>
      <c r="PXR2511" s="272"/>
      <c r="PXS2511" s="207"/>
      <c r="PXT2511" s="238"/>
      <c r="PXU2511" s="207"/>
      <c r="PXV2511" s="207"/>
      <c r="PXW2511" s="187"/>
      <c r="PXX2511" s="187"/>
      <c r="PXY2511" s="204"/>
      <c r="PXZ2511" s="272"/>
      <c r="PYA2511" s="207"/>
      <c r="PYB2511" s="238"/>
      <c r="PYC2511" s="207"/>
      <c r="PYD2511" s="207"/>
      <c r="PYE2511" s="187"/>
      <c r="PYF2511" s="187"/>
      <c r="PYG2511" s="204"/>
      <c r="PYH2511" s="272"/>
      <c r="PYI2511" s="207"/>
      <c r="PYJ2511" s="238"/>
      <c r="PYK2511" s="207"/>
      <c r="PYL2511" s="207"/>
      <c r="PYM2511" s="187"/>
      <c r="PYN2511" s="187"/>
      <c r="PYO2511" s="204"/>
      <c r="PYP2511" s="272"/>
      <c r="PYQ2511" s="207"/>
      <c r="PYR2511" s="238"/>
      <c r="PYS2511" s="207"/>
      <c r="PYT2511" s="207"/>
      <c r="PYU2511" s="187"/>
      <c r="PYV2511" s="187"/>
      <c r="PYW2511" s="204"/>
      <c r="PYX2511" s="272"/>
      <c r="PYY2511" s="207"/>
      <c r="PYZ2511" s="238"/>
      <c r="PZA2511" s="207"/>
      <c r="PZB2511" s="207"/>
      <c r="PZC2511" s="187"/>
      <c r="PZD2511" s="187"/>
      <c r="PZE2511" s="204"/>
      <c r="PZF2511" s="272"/>
      <c r="PZG2511" s="207"/>
      <c r="PZH2511" s="238"/>
      <c r="PZI2511" s="207"/>
      <c r="PZJ2511" s="207"/>
      <c r="PZK2511" s="187"/>
      <c r="PZL2511" s="187"/>
      <c r="PZM2511" s="204"/>
      <c r="PZN2511" s="272"/>
      <c r="PZO2511" s="207"/>
      <c r="PZP2511" s="238"/>
      <c r="PZQ2511" s="207"/>
      <c r="PZR2511" s="207"/>
      <c r="PZS2511" s="187"/>
      <c r="PZT2511" s="187"/>
      <c r="PZU2511" s="204"/>
      <c r="PZV2511" s="272"/>
      <c r="PZW2511" s="207"/>
      <c r="PZX2511" s="238"/>
      <c r="PZY2511" s="207"/>
      <c r="PZZ2511" s="207"/>
      <c r="QAA2511" s="187"/>
      <c r="QAB2511" s="187"/>
      <c r="QAC2511" s="204"/>
      <c r="QAD2511" s="272"/>
      <c r="QAE2511" s="207"/>
      <c r="QAF2511" s="238"/>
      <c r="QAG2511" s="207"/>
      <c r="QAH2511" s="207"/>
      <c r="QAI2511" s="187"/>
      <c r="QAJ2511" s="187"/>
      <c r="QAK2511" s="204"/>
      <c r="QAL2511" s="272"/>
      <c r="QAM2511" s="207"/>
      <c r="QAN2511" s="238"/>
      <c r="QAO2511" s="207"/>
      <c r="QAP2511" s="207"/>
      <c r="QAQ2511" s="187"/>
      <c r="QAR2511" s="187"/>
      <c r="QAS2511" s="204"/>
      <c r="QAT2511" s="272"/>
      <c r="QAU2511" s="207"/>
      <c r="QAV2511" s="238"/>
      <c r="QAW2511" s="207"/>
      <c r="QAX2511" s="207"/>
      <c r="QAY2511" s="187"/>
      <c r="QAZ2511" s="187"/>
      <c r="QBA2511" s="204"/>
      <c r="QBB2511" s="272"/>
      <c r="QBC2511" s="207"/>
      <c r="QBD2511" s="238"/>
      <c r="QBE2511" s="207"/>
      <c r="QBF2511" s="207"/>
      <c r="QBG2511" s="187"/>
      <c r="QBH2511" s="187"/>
      <c r="QBI2511" s="204"/>
      <c r="QBJ2511" s="272"/>
      <c r="QBK2511" s="207"/>
      <c r="QBL2511" s="238"/>
      <c r="QBM2511" s="207"/>
      <c r="QBN2511" s="207"/>
      <c r="QBO2511" s="187"/>
      <c r="QBP2511" s="187"/>
      <c r="QBQ2511" s="204"/>
      <c r="QBR2511" s="272"/>
      <c r="QBS2511" s="207"/>
      <c r="QBT2511" s="238"/>
      <c r="QBU2511" s="207"/>
      <c r="QBV2511" s="207"/>
      <c r="QBW2511" s="187"/>
      <c r="QBX2511" s="187"/>
      <c r="QBY2511" s="204"/>
      <c r="QBZ2511" s="272"/>
      <c r="QCA2511" s="207"/>
      <c r="QCB2511" s="238"/>
      <c r="QCC2511" s="207"/>
      <c r="QCD2511" s="207"/>
      <c r="QCE2511" s="187"/>
      <c r="QCF2511" s="187"/>
      <c r="QCG2511" s="204"/>
      <c r="QCH2511" s="272"/>
      <c r="QCI2511" s="207"/>
      <c r="QCJ2511" s="238"/>
      <c r="QCK2511" s="207"/>
      <c r="QCL2511" s="207"/>
      <c r="QCM2511" s="187"/>
      <c r="QCN2511" s="187"/>
      <c r="QCO2511" s="204"/>
      <c r="QCP2511" s="272"/>
      <c r="QCQ2511" s="207"/>
      <c r="QCR2511" s="238"/>
      <c r="QCS2511" s="207"/>
      <c r="QCT2511" s="207"/>
      <c r="QCU2511" s="187"/>
      <c r="QCV2511" s="187"/>
      <c r="QCW2511" s="204"/>
      <c r="QCX2511" s="272"/>
      <c r="QCY2511" s="207"/>
      <c r="QCZ2511" s="238"/>
      <c r="QDA2511" s="207"/>
      <c r="QDB2511" s="207"/>
      <c r="QDC2511" s="187"/>
      <c r="QDD2511" s="187"/>
      <c r="QDE2511" s="204"/>
      <c r="QDF2511" s="272"/>
      <c r="QDG2511" s="207"/>
      <c r="QDH2511" s="238"/>
      <c r="QDI2511" s="207"/>
      <c r="QDJ2511" s="207"/>
      <c r="QDK2511" s="187"/>
      <c r="QDL2511" s="187"/>
      <c r="QDM2511" s="204"/>
      <c r="QDN2511" s="272"/>
      <c r="QDO2511" s="207"/>
      <c r="QDP2511" s="238"/>
      <c r="QDQ2511" s="207"/>
      <c r="QDR2511" s="207"/>
      <c r="QDS2511" s="187"/>
      <c r="QDT2511" s="187"/>
      <c r="QDU2511" s="204"/>
      <c r="QDV2511" s="272"/>
      <c r="QDW2511" s="207"/>
      <c r="QDX2511" s="238"/>
      <c r="QDY2511" s="207"/>
      <c r="QDZ2511" s="207"/>
      <c r="QEA2511" s="187"/>
      <c r="QEB2511" s="187"/>
      <c r="QEC2511" s="204"/>
      <c r="QED2511" s="272"/>
      <c r="QEE2511" s="207"/>
      <c r="QEF2511" s="238"/>
      <c r="QEG2511" s="207"/>
      <c r="QEH2511" s="207"/>
      <c r="QEI2511" s="187"/>
      <c r="QEJ2511" s="187"/>
      <c r="QEK2511" s="204"/>
      <c r="QEL2511" s="272"/>
      <c r="QEM2511" s="207"/>
      <c r="QEN2511" s="238"/>
      <c r="QEO2511" s="207"/>
      <c r="QEP2511" s="207"/>
      <c r="QEQ2511" s="187"/>
      <c r="QER2511" s="187"/>
      <c r="QES2511" s="204"/>
      <c r="QET2511" s="272"/>
      <c r="QEU2511" s="207"/>
      <c r="QEV2511" s="238"/>
      <c r="QEW2511" s="207"/>
      <c r="QEX2511" s="207"/>
      <c r="QEY2511" s="187"/>
      <c r="QEZ2511" s="187"/>
      <c r="QFA2511" s="204"/>
      <c r="QFB2511" s="272"/>
      <c r="QFC2511" s="207"/>
      <c r="QFD2511" s="238"/>
      <c r="QFE2511" s="207"/>
      <c r="QFF2511" s="207"/>
      <c r="QFG2511" s="187"/>
      <c r="QFH2511" s="187"/>
      <c r="QFI2511" s="204"/>
      <c r="QFJ2511" s="272"/>
      <c r="QFK2511" s="207"/>
      <c r="QFL2511" s="238"/>
      <c r="QFM2511" s="207"/>
      <c r="QFN2511" s="207"/>
      <c r="QFO2511" s="187"/>
      <c r="QFP2511" s="187"/>
      <c r="QFQ2511" s="204"/>
      <c r="QFR2511" s="272"/>
      <c r="QFS2511" s="207"/>
      <c r="QFT2511" s="238"/>
      <c r="QFU2511" s="207"/>
      <c r="QFV2511" s="207"/>
      <c r="QFW2511" s="187"/>
      <c r="QFX2511" s="187"/>
      <c r="QFY2511" s="204"/>
      <c r="QFZ2511" s="272"/>
      <c r="QGA2511" s="207"/>
      <c r="QGB2511" s="238"/>
      <c r="QGC2511" s="207"/>
      <c r="QGD2511" s="207"/>
      <c r="QGE2511" s="187"/>
      <c r="QGF2511" s="187"/>
      <c r="QGG2511" s="204"/>
      <c r="QGH2511" s="272"/>
      <c r="QGI2511" s="207"/>
      <c r="QGJ2511" s="238"/>
      <c r="QGK2511" s="207"/>
      <c r="QGL2511" s="207"/>
      <c r="QGM2511" s="187"/>
      <c r="QGN2511" s="187"/>
      <c r="QGO2511" s="204"/>
      <c r="QGP2511" s="272"/>
      <c r="QGQ2511" s="207"/>
      <c r="QGR2511" s="238"/>
      <c r="QGS2511" s="207"/>
      <c r="QGT2511" s="207"/>
      <c r="QGU2511" s="187"/>
      <c r="QGV2511" s="187"/>
      <c r="QGW2511" s="204"/>
      <c r="QGX2511" s="272"/>
      <c r="QGY2511" s="207"/>
      <c r="QGZ2511" s="238"/>
      <c r="QHA2511" s="207"/>
      <c r="QHB2511" s="207"/>
      <c r="QHC2511" s="187"/>
      <c r="QHD2511" s="187"/>
      <c r="QHE2511" s="204"/>
      <c r="QHF2511" s="272"/>
      <c r="QHG2511" s="207"/>
      <c r="QHH2511" s="238"/>
      <c r="QHI2511" s="207"/>
      <c r="QHJ2511" s="207"/>
      <c r="QHK2511" s="187"/>
      <c r="QHL2511" s="187"/>
      <c r="QHM2511" s="204"/>
      <c r="QHN2511" s="272"/>
      <c r="QHO2511" s="207"/>
      <c r="QHP2511" s="238"/>
      <c r="QHQ2511" s="207"/>
      <c r="QHR2511" s="207"/>
      <c r="QHS2511" s="187"/>
      <c r="QHT2511" s="187"/>
      <c r="QHU2511" s="204"/>
      <c r="QHV2511" s="272"/>
      <c r="QHW2511" s="207"/>
      <c r="QHX2511" s="238"/>
      <c r="QHY2511" s="207"/>
      <c r="QHZ2511" s="207"/>
      <c r="QIA2511" s="187"/>
      <c r="QIB2511" s="187"/>
      <c r="QIC2511" s="204"/>
      <c r="QID2511" s="272"/>
      <c r="QIE2511" s="207"/>
      <c r="QIF2511" s="238"/>
      <c r="QIG2511" s="207"/>
      <c r="QIH2511" s="207"/>
      <c r="QII2511" s="187"/>
      <c r="QIJ2511" s="187"/>
      <c r="QIK2511" s="204"/>
      <c r="QIL2511" s="272"/>
      <c r="QIM2511" s="207"/>
      <c r="QIN2511" s="238"/>
      <c r="QIO2511" s="207"/>
      <c r="QIP2511" s="207"/>
      <c r="QIQ2511" s="187"/>
      <c r="QIR2511" s="187"/>
      <c r="QIS2511" s="204"/>
      <c r="QIT2511" s="272"/>
      <c r="QIU2511" s="207"/>
      <c r="QIV2511" s="238"/>
      <c r="QIW2511" s="207"/>
      <c r="QIX2511" s="207"/>
      <c r="QIY2511" s="187"/>
      <c r="QIZ2511" s="187"/>
      <c r="QJA2511" s="204"/>
      <c r="QJB2511" s="272"/>
      <c r="QJC2511" s="207"/>
      <c r="QJD2511" s="238"/>
      <c r="QJE2511" s="207"/>
      <c r="QJF2511" s="207"/>
      <c r="QJG2511" s="187"/>
      <c r="QJH2511" s="187"/>
      <c r="QJI2511" s="204"/>
      <c r="QJJ2511" s="272"/>
      <c r="QJK2511" s="207"/>
      <c r="QJL2511" s="238"/>
      <c r="QJM2511" s="207"/>
      <c r="QJN2511" s="207"/>
      <c r="QJO2511" s="187"/>
      <c r="QJP2511" s="187"/>
      <c r="QJQ2511" s="204"/>
      <c r="QJR2511" s="272"/>
      <c r="QJS2511" s="207"/>
      <c r="QJT2511" s="238"/>
      <c r="QJU2511" s="207"/>
      <c r="QJV2511" s="207"/>
      <c r="QJW2511" s="187"/>
      <c r="QJX2511" s="187"/>
      <c r="QJY2511" s="204"/>
      <c r="QJZ2511" s="272"/>
      <c r="QKA2511" s="207"/>
      <c r="QKB2511" s="238"/>
      <c r="QKC2511" s="207"/>
      <c r="QKD2511" s="207"/>
      <c r="QKE2511" s="187"/>
      <c r="QKF2511" s="187"/>
      <c r="QKG2511" s="204"/>
      <c r="QKH2511" s="272"/>
      <c r="QKI2511" s="207"/>
      <c r="QKJ2511" s="238"/>
      <c r="QKK2511" s="207"/>
      <c r="QKL2511" s="207"/>
      <c r="QKM2511" s="187"/>
      <c r="QKN2511" s="187"/>
      <c r="QKO2511" s="204"/>
      <c r="QKP2511" s="272"/>
      <c r="QKQ2511" s="207"/>
      <c r="QKR2511" s="238"/>
      <c r="QKS2511" s="207"/>
      <c r="QKT2511" s="207"/>
      <c r="QKU2511" s="187"/>
      <c r="QKV2511" s="187"/>
      <c r="QKW2511" s="204"/>
      <c r="QKX2511" s="272"/>
      <c r="QKY2511" s="207"/>
      <c r="QKZ2511" s="238"/>
      <c r="QLA2511" s="207"/>
      <c r="QLB2511" s="207"/>
      <c r="QLC2511" s="187"/>
      <c r="QLD2511" s="187"/>
      <c r="QLE2511" s="204"/>
      <c r="QLF2511" s="272"/>
      <c r="QLG2511" s="207"/>
      <c r="QLH2511" s="238"/>
      <c r="QLI2511" s="207"/>
      <c r="QLJ2511" s="207"/>
      <c r="QLK2511" s="187"/>
      <c r="QLL2511" s="187"/>
      <c r="QLM2511" s="204"/>
      <c r="QLN2511" s="272"/>
      <c r="QLO2511" s="207"/>
      <c r="QLP2511" s="238"/>
      <c r="QLQ2511" s="207"/>
      <c r="QLR2511" s="207"/>
      <c r="QLS2511" s="187"/>
      <c r="QLT2511" s="187"/>
      <c r="QLU2511" s="204"/>
      <c r="QLV2511" s="272"/>
      <c r="QLW2511" s="207"/>
      <c r="QLX2511" s="238"/>
      <c r="QLY2511" s="207"/>
      <c r="QLZ2511" s="207"/>
      <c r="QMA2511" s="187"/>
      <c r="QMB2511" s="187"/>
      <c r="QMC2511" s="204"/>
      <c r="QMD2511" s="272"/>
      <c r="QME2511" s="207"/>
      <c r="QMF2511" s="238"/>
      <c r="QMG2511" s="207"/>
      <c r="QMH2511" s="207"/>
      <c r="QMI2511" s="187"/>
      <c r="QMJ2511" s="187"/>
      <c r="QMK2511" s="204"/>
      <c r="QML2511" s="272"/>
      <c r="QMM2511" s="207"/>
      <c r="QMN2511" s="238"/>
      <c r="QMO2511" s="207"/>
      <c r="QMP2511" s="207"/>
      <c r="QMQ2511" s="187"/>
      <c r="QMR2511" s="187"/>
      <c r="QMS2511" s="204"/>
      <c r="QMT2511" s="272"/>
      <c r="QMU2511" s="207"/>
      <c r="QMV2511" s="238"/>
      <c r="QMW2511" s="207"/>
      <c r="QMX2511" s="207"/>
      <c r="QMY2511" s="187"/>
      <c r="QMZ2511" s="187"/>
      <c r="QNA2511" s="204"/>
      <c r="QNB2511" s="272"/>
      <c r="QNC2511" s="207"/>
      <c r="QND2511" s="238"/>
      <c r="QNE2511" s="207"/>
      <c r="QNF2511" s="207"/>
      <c r="QNG2511" s="187"/>
      <c r="QNH2511" s="187"/>
      <c r="QNI2511" s="204"/>
      <c r="QNJ2511" s="272"/>
      <c r="QNK2511" s="207"/>
      <c r="QNL2511" s="238"/>
      <c r="QNM2511" s="207"/>
      <c r="QNN2511" s="207"/>
      <c r="QNO2511" s="187"/>
      <c r="QNP2511" s="187"/>
      <c r="QNQ2511" s="204"/>
      <c r="QNR2511" s="272"/>
      <c r="QNS2511" s="207"/>
      <c r="QNT2511" s="238"/>
      <c r="QNU2511" s="207"/>
      <c r="QNV2511" s="207"/>
      <c r="QNW2511" s="187"/>
      <c r="QNX2511" s="187"/>
      <c r="QNY2511" s="204"/>
      <c r="QNZ2511" s="272"/>
      <c r="QOA2511" s="207"/>
      <c r="QOB2511" s="238"/>
      <c r="QOC2511" s="207"/>
      <c r="QOD2511" s="207"/>
      <c r="QOE2511" s="187"/>
      <c r="QOF2511" s="187"/>
      <c r="QOG2511" s="204"/>
      <c r="QOH2511" s="272"/>
      <c r="QOI2511" s="207"/>
      <c r="QOJ2511" s="238"/>
      <c r="QOK2511" s="207"/>
      <c r="QOL2511" s="207"/>
      <c r="QOM2511" s="187"/>
      <c r="QON2511" s="187"/>
      <c r="QOO2511" s="204"/>
      <c r="QOP2511" s="272"/>
      <c r="QOQ2511" s="207"/>
      <c r="QOR2511" s="238"/>
      <c r="QOS2511" s="207"/>
      <c r="QOT2511" s="207"/>
      <c r="QOU2511" s="187"/>
      <c r="QOV2511" s="187"/>
      <c r="QOW2511" s="204"/>
      <c r="QOX2511" s="272"/>
      <c r="QOY2511" s="207"/>
      <c r="QOZ2511" s="238"/>
      <c r="QPA2511" s="207"/>
      <c r="QPB2511" s="207"/>
      <c r="QPC2511" s="187"/>
      <c r="QPD2511" s="187"/>
      <c r="QPE2511" s="204"/>
      <c r="QPF2511" s="272"/>
      <c r="QPG2511" s="207"/>
      <c r="QPH2511" s="238"/>
      <c r="QPI2511" s="207"/>
      <c r="QPJ2511" s="207"/>
      <c r="QPK2511" s="187"/>
      <c r="QPL2511" s="187"/>
      <c r="QPM2511" s="204"/>
      <c r="QPN2511" s="272"/>
      <c r="QPO2511" s="207"/>
      <c r="QPP2511" s="238"/>
      <c r="QPQ2511" s="207"/>
      <c r="QPR2511" s="207"/>
      <c r="QPS2511" s="187"/>
      <c r="QPT2511" s="187"/>
      <c r="QPU2511" s="204"/>
      <c r="QPV2511" s="272"/>
      <c r="QPW2511" s="207"/>
      <c r="QPX2511" s="238"/>
      <c r="QPY2511" s="207"/>
      <c r="QPZ2511" s="207"/>
      <c r="QQA2511" s="187"/>
      <c r="QQB2511" s="187"/>
      <c r="QQC2511" s="204"/>
      <c r="QQD2511" s="272"/>
      <c r="QQE2511" s="207"/>
      <c r="QQF2511" s="238"/>
      <c r="QQG2511" s="207"/>
      <c r="QQH2511" s="207"/>
      <c r="QQI2511" s="187"/>
      <c r="QQJ2511" s="187"/>
      <c r="QQK2511" s="204"/>
      <c r="QQL2511" s="272"/>
      <c r="QQM2511" s="207"/>
      <c r="QQN2511" s="238"/>
      <c r="QQO2511" s="207"/>
      <c r="QQP2511" s="207"/>
      <c r="QQQ2511" s="187"/>
      <c r="QQR2511" s="187"/>
      <c r="QQS2511" s="204"/>
      <c r="QQT2511" s="272"/>
      <c r="QQU2511" s="207"/>
      <c r="QQV2511" s="238"/>
      <c r="QQW2511" s="207"/>
      <c r="QQX2511" s="207"/>
      <c r="QQY2511" s="187"/>
      <c r="QQZ2511" s="187"/>
      <c r="QRA2511" s="204"/>
      <c r="QRB2511" s="272"/>
      <c r="QRC2511" s="207"/>
      <c r="QRD2511" s="238"/>
      <c r="QRE2511" s="207"/>
      <c r="QRF2511" s="207"/>
      <c r="QRG2511" s="187"/>
      <c r="QRH2511" s="187"/>
      <c r="QRI2511" s="204"/>
      <c r="QRJ2511" s="272"/>
      <c r="QRK2511" s="207"/>
      <c r="QRL2511" s="238"/>
      <c r="QRM2511" s="207"/>
      <c r="QRN2511" s="207"/>
      <c r="QRO2511" s="187"/>
      <c r="QRP2511" s="187"/>
      <c r="QRQ2511" s="204"/>
      <c r="QRR2511" s="272"/>
      <c r="QRS2511" s="207"/>
      <c r="QRT2511" s="238"/>
      <c r="QRU2511" s="207"/>
      <c r="QRV2511" s="207"/>
      <c r="QRW2511" s="187"/>
      <c r="QRX2511" s="187"/>
      <c r="QRY2511" s="204"/>
      <c r="QRZ2511" s="272"/>
      <c r="QSA2511" s="207"/>
      <c r="QSB2511" s="238"/>
      <c r="QSC2511" s="207"/>
      <c r="QSD2511" s="207"/>
      <c r="QSE2511" s="187"/>
      <c r="QSF2511" s="187"/>
      <c r="QSG2511" s="204"/>
      <c r="QSH2511" s="272"/>
      <c r="QSI2511" s="207"/>
      <c r="QSJ2511" s="238"/>
      <c r="QSK2511" s="207"/>
      <c r="QSL2511" s="207"/>
      <c r="QSM2511" s="187"/>
      <c r="QSN2511" s="187"/>
      <c r="QSO2511" s="204"/>
      <c r="QSP2511" s="272"/>
      <c r="QSQ2511" s="207"/>
      <c r="QSR2511" s="238"/>
      <c r="QSS2511" s="207"/>
      <c r="QST2511" s="207"/>
      <c r="QSU2511" s="187"/>
      <c r="QSV2511" s="187"/>
      <c r="QSW2511" s="204"/>
      <c r="QSX2511" s="272"/>
      <c r="QSY2511" s="207"/>
      <c r="QSZ2511" s="238"/>
      <c r="QTA2511" s="207"/>
      <c r="QTB2511" s="207"/>
      <c r="QTC2511" s="187"/>
      <c r="QTD2511" s="187"/>
      <c r="QTE2511" s="204"/>
      <c r="QTF2511" s="272"/>
      <c r="QTG2511" s="207"/>
      <c r="QTH2511" s="238"/>
      <c r="QTI2511" s="207"/>
      <c r="QTJ2511" s="207"/>
      <c r="QTK2511" s="187"/>
      <c r="QTL2511" s="187"/>
      <c r="QTM2511" s="204"/>
      <c r="QTN2511" s="272"/>
      <c r="QTO2511" s="207"/>
      <c r="QTP2511" s="238"/>
      <c r="QTQ2511" s="207"/>
      <c r="QTR2511" s="207"/>
      <c r="QTS2511" s="187"/>
      <c r="QTT2511" s="187"/>
      <c r="QTU2511" s="204"/>
      <c r="QTV2511" s="272"/>
      <c r="QTW2511" s="207"/>
      <c r="QTX2511" s="238"/>
      <c r="QTY2511" s="207"/>
      <c r="QTZ2511" s="207"/>
      <c r="QUA2511" s="187"/>
      <c r="QUB2511" s="187"/>
      <c r="QUC2511" s="204"/>
      <c r="QUD2511" s="272"/>
      <c r="QUE2511" s="207"/>
      <c r="QUF2511" s="238"/>
      <c r="QUG2511" s="207"/>
      <c r="QUH2511" s="207"/>
      <c r="QUI2511" s="187"/>
      <c r="QUJ2511" s="187"/>
      <c r="QUK2511" s="204"/>
      <c r="QUL2511" s="272"/>
      <c r="QUM2511" s="207"/>
      <c r="QUN2511" s="238"/>
      <c r="QUO2511" s="207"/>
      <c r="QUP2511" s="207"/>
      <c r="QUQ2511" s="187"/>
      <c r="QUR2511" s="187"/>
      <c r="QUS2511" s="204"/>
      <c r="QUT2511" s="272"/>
      <c r="QUU2511" s="207"/>
      <c r="QUV2511" s="238"/>
      <c r="QUW2511" s="207"/>
      <c r="QUX2511" s="207"/>
      <c r="QUY2511" s="187"/>
      <c r="QUZ2511" s="187"/>
      <c r="QVA2511" s="204"/>
      <c r="QVB2511" s="272"/>
      <c r="QVC2511" s="207"/>
      <c r="QVD2511" s="238"/>
      <c r="QVE2511" s="207"/>
      <c r="QVF2511" s="207"/>
      <c r="QVG2511" s="187"/>
      <c r="QVH2511" s="187"/>
      <c r="QVI2511" s="204"/>
      <c r="QVJ2511" s="272"/>
      <c r="QVK2511" s="207"/>
      <c r="QVL2511" s="238"/>
      <c r="QVM2511" s="207"/>
      <c r="QVN2511" s="207"/>
      <c r="QVO2511" s="187"/>
      <c r="QVP2511" s="187"/>
      <c r="QVQ2511" s="204"/>
      <c r="QVR2511" s="272"/>
      <c r="QVS2511" s="207"/>
      <c r="QVT2511" s="238"/>
      <c r="QVU2511" s="207"/>
      <c r="QVV2511" s="207"/>
      <c r="QVW2511" s="187"/>
      <c r="QVX2511" s="187"/>
      <c r="QVY2511" s="204"/>
      <c r="QVZ2511" s="272"/>
      <c r="QWA2511" s="207"/>
      <c r="QWB2511" s="238"/>
      <c r="QWC2511" s="207"/>
      <c r="QWD2511" s="207"/>
      <c r="QWE2511" s="187"/>
      <c r="QWF2511" s="187"/>
      <c r="QWG2511" s="204"/>
      <c r="QWH2511" s="272"/>
      <c r="QWI2511" s="207"/>
      <c r="QWJ2511" s="238"/>
      <c r="QWK2511" s="207"/>
      <c r="QWL2511" s="207"/>
      <c r="QWM2511" s="187"/>
      <c r="QWN2511" s="187"/>
      <c r="QWO2511" s="204"/>
      <c r="QWP2511" s="272"/>
      <c r="QWQ2511" s="207"/>
      <c r="QWR2511" s="238"/>
      <c r="QWS2511" s="207"/>
      <c r="QWT2511" s="207"/>
      <c r="QWU2511" s="187"/>
      <c r="QWV2511" s="187"/>
      <c r="QWW2511" s="204"/>
      <c r="QWX2511" s="272"/>
      <c r="QWY2511" s="207"/>
      <c r="QWZ2511" s="238"/>
      <c r="QXA2511" s="207"/>
      <c r="QXB2511" s="207"/>
      <c r="QXC2511" s="187"/>
      <c r="QXD2511" s="187"/>
      <c r="QXE2511" s="204"/>
      <c r="QXF2511" s="272"/>
      <c r="QXG2511" s="207"/>
      <c r="QXH2511" s="238"/>
      <c r="QXI2511" s="207"/>
      <c r="QXJ2511" s="207"/>
      <c r="QXK2511" s="187"/>
      <c r="QXL2511" s="187"/>
      <c r="QXM2511" s="204"/>
      <c r="QXN2511" s="272"/>
      <c r="QXO2511" s="207"/>
      <c r="QXP2511" s="238"/>
      <c r="QXQ2511" s="207"/>
      <c r="QXR2511" s="207"/>
      <c r="QXS2511" s="187"/>
      <c r="QXT2511" s="187"/>
      <c r="QXU2511" s="204"/>
      <c r="QXV2511" s="272"/>
      <c r="QXW2511" s="207"/>
      <c r="QXX2511" s="238"/>
      <c r="QXY2511" s="207"/>
      <c r="QXZ2511" s="207"/>
      <c r="QYA2511" s="187"/>
      <c r="QYB2511" s="187"/>
      <c r="QYC2511" s="204"/>
      <c r="QYD2511" s="272"/>
      <c r="QYE2511" s="207"/>
      <c r="QYF2511" s="238"/>
      <c r="QYG2511" s="207"/>
      <c r="QYH2511" s="207"/>
      <c r="QYI2511" s="187"/>
      <c r="QYJ2511" s="187"/>
      <c r="QYK2511" s="204"/>
      <c r="QYL2511" s="272"/>
      <c r="QYM2511" s="207"/>
      <c r="QYN2511" s="238"/>
      <c r="QYO2511" s="207"/>
      <c r="QYP2511" s="207"/>
      <c r="QYQ2511" s="187"/>
      <c r="QYR2511" s="187"/>
      <c r="QYS2511" s="204"/>
      <c r="QYT2511" s="272"/>
      <c r="QYU2511" s="207"/>
      <c r="QYV2511" s="238"/>
      <c r="QYW2511" s="207"/>
      <c r="QYX2511" s="207"/>
      <c r="QYY2511" s="187"/>
      <c r="QYZ2511" s="187"/>
      <c r="QZA2511" s="204"/>
      <c r="QZB2511" s="272"/>
      <c r="QZC2511" s="207"/>
      <c r="QZD2511" s="238"/>
      <c r="QZE2511" s="207"/>
      <c r="QZF2511" s="207"/>
      <c r="QZG2511" s="187"/>
      <c r="QZH2511" s="187"/>
      <c r="QZI2511" s="204"/>
      <c r="QZJ2511" s="272"/>
      <c r="QZK2511" s="207"/>
      <c r="QZL2511" s="238"/>
      <c r="QZM2511" s="207"/>
      <c r="QZN2511" s="207"/>
      <c r="QZO2511" s="187"/>
      <c r="QZP2511" s="187"/>
      <c r="QZQ2511" s="204"/>
      <c r="QZR2511" s="272"/>
      <c r="QZS2511" s="207"/>
      <c r="QZT2511" s="238"/>
      <c r="QZU2511" s="207"/>
      <c r="QZV2511" s="207"/>
      <c r="QZW2511" s="187"/>
      <c r="QZX2511" s="187"/>
      <c r="QZY2511" s="204"/>
      <c r="QZZ2511" s="272"/>
      <c r="RAA2511" s="207"/>
      <c r="RAB2511" s="238"/>
      <c r="RAC2511" s="207"/>
      <c r="RAD2511" s="207"/>
      <c r="RAE2511" s="187"/>
      <c r="RAF2511" s="187"/>
      <c r="RAG2511" s="204"/>
      <c r="RAH2511" s="272"/>
      <c r="RAI2511" s="207"/>
      <c r="RAJ2511" s="238"/>
      <c r="RAK2511" s="207"/>
      <c r="RAL2511" s="207"/>
      <c r="RAM2511" s="187"/>
      <c r="RAN2511" s="187"/>
      <c r="RAO2511" s="204"/>
      <c r="RAP2511" s="272"/>
      <c r="RAQ2511" s="207"/>
      <c r="RAR2511" s="238"/>
      <c r="RAS2511" s="207"/>
      <c r="RAT2511" s="207"/>
      <c r="RAU2511" s="187"/>
      <c r="RAV2511" s="187"/>
      <c r="RAW2511" s="204"/>
      <c r="RAX2511" s="272"/>
      <c r="RAY2511" s="207"/>
      <c r="RAZ2511" s="238"/>
      <c r="RBA2511" s="207"/>
      <c r="RBB2511" s="207"/>
      <c r="RBC2511" s="187"/>
      <c r="RBD2511" s="187"/>
      <c r="RBE2511" s="204"/>
      <c r="RBF2511" s="272"/>
      <c r="RBG2511" s="207"/>
      <c r="RBH2511" s="238"/>
      <c r="RBI2511" s="207"/>
      <c r="RBJ2511" s="207"/>
      <c r="RBK2511" s="187"/>
      <c r="RBL2511" s="187"/>
      <c r="RBM2511" s="204"/>
      <c r="RBN2511" s="272"/>
      <c r="RBO2511" s="207"/>
      <c r="RBP2511" s="238"/>
      <c r="RBQ2511" s="207"/>
      <c r="RBR2511" s="207"/>
      <c r="RBS2511" s="187"/>
      <c r="RBT2511" s="187"/>
      <c r="RBU2511" s="204"/>
      <c r="RBV2511" s="272"/>
      <c r="RBW2511" s="207"/>
      <c r="RBX2511" s="238"/>
      <c r="RBY2511" s="207"/>
      <c r="RBZ2511" s="207"/>
      <c r="RCA2511" s="187"/>
      <c r="RCB2511" s="187"/>
      <c r="RCC2511" s="204"/>
      <c r="RCD2511" s="272"/>
      <c r="RCE2511" s="207"/>
      <c r="RCF2511" s="238"/>
      <c r="RCG2511" s="207"/>
      <c r="RCH2511" s="207"/>
      <c r="RCI2511" s="187"/>
      <c r="RCJ2511" s="187"/>
      <c r="RCK2511" s="204"/>
      <c r="RCL2511" s="272"/>
      <c r="RCM2511" s="207"/>
      <c r="RCN2511" s="238"/>
      <c r="RCO2511" s="207"/>
      <c r="RCP2511" s="207"/>
      <c r="RCQ2511" s="187"/>
      <c r="RCR2511" s="187"/>
      <c r="RCS2511" s="204"/>
      <c r="RCT2511" s="272"/>
      <c r="RCU2511" s="207"/>
      <c r="RCV2511" s="238"/>
      <c r="RCW2511" s="207"/>
      <c r="RCX2511" s="207"/>
      <c r="RCY2511" s="187"/>
      <c r="RCZ2511" s="187"/>
      <c r="RDA2511" s="204"/>
      <c r="RDB2511" s="272"/>
      <c r="RDC2511" s="207"/>
      <c r="RDD2511" s="238"/>
      <c r="RDE2511" s="207"/>
      <c r="RDF2511" s="207"/>
      <c r="RDG2511" s="187"/>
      <c r="RDH2511" s="187"/>
      <c r="RDI2511" s="204"/>
      <c r="RDJ2511" s="272"/>
      <c r="RDK2511" s="207"/>
      <c r="RDL2511" s="238"/>
      <c r="RDM2511" s="207"/>
      <c r="RDN2511" s="207"/>
      <c r="RDO2511" s="187"/>
      <c r="RDP2511" s="187"/>
      <c r="RDQ2511" s="204"/>
      <c r="RDR2511" s="272"/>
      <c r="RDS2511" s="207"/>
      <c r="RDT2511" s="238"/>
      <c r="RDU2511" s="207"/>
      <c r="RDV2511" s="207"/>
      <c r="RDW2511" s="187"/>
      <c r="RDX2511" s="187"/>
      <c r="RDY2511" s="204"/>
      <c r="RDZ2511" s="272"/>
      <c r="REA2511" s="207"/>
      <c r="REB2511" s="238"/>
      <c r="REC2511" s="207"/>
      <c r="RED2511" s="207"/>
      <c r="REE2511" s="187"/>
      <c r="REF2511" s="187"/>
      <c r="REG2511" s="204"/>
      <c r="REH2511" s="272"/>
      <c r="REI2511" s="207"/>
      <c r="REJ2511" s="238"/>
      <c r="REK2511" s="207"/>
      <c r="REL2511" s="207"/>
      <c r="REM2511" s="187"/>
      <c r="REN2511" s="187"/>
      <c r="REO2511" s="204"/>
      <c r="REP2511" s="272"/>
      <c r="REQ2511" s="207"/>
      <c r="RER2511" s="238"/>
      <c r="RES2511" s="207"/>
      <c r="RET2511" s="207"/>
      <c r="REU2511" s="187"/>
      <c r="REV2511" s="187"/>
      <c r="REW2511" s="204"/>
      <c r="REX2511" s="272"/>
      <c r="REY2511" s="207"/>
      <c r="REZ2511" s="238"/>
      <c r="RFA2511" s="207"/>
      <c r="RFB2511" s="207"/>
      <c r="RFC2511" s="187"/>
      <c r="RFD2511" s="187"/>
      <c r="RFE2511" s="204"/>
      <c r="RFF2511" s="272"/>
      <c r="RFG2511" s="207"/>
      <c r="RFH2511" s="238"/>
      <c r="RFI2511" s="207"/>
      <c r="RFJ2511" s="207"/>
      <c r="RFK2511" s="187"/>
      <c r="RFL2511" s="187"/>
      <c r="RFM2511" s="204"/>
      <c r="RFN2511" s="272"/>
      <c r="RFO2511" s="207"/>
      <c r="RFP2511" s="238"/>
      <c r="RFQ2511" s="207"/>
      <c r="RFR2511" s="207"/>
      <c r="RFS2511" s="187"/>
      <c r="RFT2511" s="187"/>
      <c r="RFU2511" s="204"/>
      <c r="RFV2511" s="272"/>
      <c r="RFW2511" s="207"/>
      <c r="RFX2511" s="238"/>
      <c r="RFY2511" s="207"/>
      <c r="RFZ2511" s="207"/>
      <c r="RGA2511" s="187"/>
      <c r="RGB2511" s="187"/>
      <c r="RGC2511" s="204"/>
      <c r="RGD2511" s="272"/>
      <c r="RGE2511" s="207"/>
      <c r="RGF2511" s="238"/>
      <c r="RGG2511" s="207"/>
      <c r="RGH2511" s="207"/>
      <c r="RGI2511" s="187"/>
      <c r="RGJ2511" s="187"/>
      <c r="RGK2511" s="204"/>
      <c r="RGL2511" s="272"/>
      <c r="RGM2511" s="207"/>
      <c r="RGN2511" s="238"/>
      <c r="RGO2511" s="207"/>
      <c r="RGP2511" s="207"/>
      <c r="RGQ2511" s="187"/>
      <c r="RGR2511" s="187"/>
      <c r="RGS2511" s="204"/>
      <c r="RGT2511" s="272"/>
      <c r="RGU2511" s="207"/>
      <c r="RGV2511" s="238"/>
      <c r="RGW2511" s="207"/>
      <c r="RGX2511" s="207"/>
      <c r="RGY2511" s="187"/>
      <c r="RGZ2511" s="187"/>
      <c r="RHA2511" s="204"/>
      <c r="RHB2511" s="272"/>
      <c r="RHC2511" s="207"/>
      <c r="RHD2511" s="238"/>
      <c r="RHE2511" s="207"/>
      <c r="RHF2511" s="207"/>
      <c r="RHG2511" s="187"/>
      <c r="RHH2511" s="187"/>
      <c r="RHI2511" s="204"/>
      <c r="RHJ2511" s="272"/>
      <c r="RHK2511" s="207"/>
      <c r="RHL2511" s="238"/>
      <c r="RHM2511" s="207"/>
      <c r="RHN2511" s="207"/>
      <c r="RHO2511" s="187"/>
      <c r="RHP2511" s="187"/>
      <c r="RHQ2511" s="204"/>
      <c r="RHR2511" s="272"/>
      <c r="RHS2511" s="207"/>
      <c r="RHT2511" s="238"/>
      <c r="RHU2511" s="207"/>
      <c r="RHV2511" s="207"/>
      <c r="RHW2511" s="187"/>
      <c r="RHX2511" s="187"/>
      <c r="RHY2511" s="204"/>
      <c r="RHZ2511" s="272"/>
      <c r="RIA2511" s="207"/>
      <c r="RIB2511" s="238"/>
      <c r="RIC2511" s="207"/>
      <c r="RID2511" s="207"/>
      <c r="RIE2511" s="187"/>
      <c r="RIF2511" s="187"/>
      <c r="RIG2511" s="204"/>
      <c r="RIH2511" s="272"/>
      <c r="RII2511" s="207"/>
      <c r="RIJ2511" s="238"/>
      <c r="RIK2511" s="207"/>
      <c r="RIL2511" s="207"/>
      <c r="RIM2511" s="187"/>
      <c r="RIN2511" s="187"/>
      <c r="RIO2511" s="204"/>
      <c r="RIP2511" s="272"/>
      <c r="RIQ2511" s="207"/>
      <c r="RIR2511" s="238"/>
      <c r="RIS2511" s="207"/>
      <c r="RIT2511" s="207"/>
      <c r="RIU2511" s="187"/>
      <c r="RIV2511" s="187"/>
      <c r="RIW2511" s="204"/>
      <c r="RIX2511" s="272"/>
      <c r="RIY2511" s="207"/>
      <c r="RIZ2511" s="238"/>
      <c r="RJA2511" s="207"/>
      <c r="RJB2511" s="207"/>
      <c r="RJC2511" s="187"/>
      <c r="RJD2511" s="187"/>
      <c r="RJE2511" s="204"/>
      <c r="RJF2511" s="272"/>
      <c r="RJG2511" s="207"/>
      <c r="RJH2511" s="238"/>
      <c r="RJI2511" s="207"/>
      <c r="RJJ2511" s="207"/>
      <c r="RJK2511" s="187"/>
      <c r="RJL2511" s="187"/>
      <c r="RJM2511" s="204"/>
      <c r="RJN2511" s="272"/>
      <c r="RJO2511" s="207"/>
      <c r="RJP2511" s="238"/>
      <c r="RJQ2511" s="207"/>
      <c r="RJR2511" s="207"/>
      <c r="RJS2511" s="187"/>
      <c r="RJT2511" s="187"/>
      <c r="RJU2511" s="204"/>
      <c r="RJV2511" s="272"/>
      <c r="RJW2511" s="207"/>
      <c r="RJX2511" s="238"/>
      <c r="RJY2511" s="207"/>
      <c r="RJZ2511" s="207"/>
      <c r="RKA2511" s="187"/>
      <c r="RKB2511" s="187"/>
      <c r="RKC2511" s="204"/>
      <c r="RKD2511" s="272"/>
      <c r="RKE2511" s="207"/>
      <c r="RKF2511" s="238"/>
      <c r="RKG2511" s="207"/>
      <c r="RKH2511" s="207"/>
      <c r="RKI2511" s="187"/>
      <c r="RKJ2511" s="187"/>
      <c r="RKK2511" s="204"/>
      <c r="RKL2511" s="272"/>
      <c r="RKM2511" s="207"/>
      <c r="RKN2511" s="238"/>
      <c r="RKO2511" s="207"/>
      <c r="RKP2511" s="207"/>
      <c r="RKQ2511" s="187"/>
      <c r="RKR2511" s="187"/>
      <c r="RKS2511" s="204"/>
      <c r="RKT2511" s="272"/>
      <c r="RKU2511" s="207"/>
      <c r="RKV2511" s="238"/>
      <c r="RKW2511" s="207"/>
      <c r="RKX2511" s="207"/>
      <c r="RKY2511" s="187"/>
      <c r="RKZ2511" s="187"/>
      <c r="RLA2511" s="204"/>
      <c r="RLB2511" s="272"/>
      <c r="RLC2511" s="207"/>
      <c r="RLD2511" s="238"/>
      <c r="RLE2511" s="207"/>
      <c r="RLF2511" s="207"/>
      <c r="RLG2511" s="187"/>
      <c r="RLH2511" s="187"/>
      <c r="RLI2511" s="204"/>
      <c r="RLJ2511" s="272"/>
      <c r="RLK2511" s="207"/>
      <c r="RLL2511" s="238"/>
      <c r="RLM2511" s="207"/>
      <c r="RLN2511" s="207"/>
      <c r="RLO2511" s="187"/>
      <c r="RLP2511" s="187"/>
      <c r="RLQ2511" s="204"/>
      <c r="RLR2511" s="272"/>
      <c r="RLS2511" s="207"/>
      <c r="RLT2511" s="238"/>
      <c r="RLU2511" s="207"/>
      <c r="RLV2511" s="207"/>
      <c r="RLW2511" s="187"/>
      <c r="RLX2511" s="187"/>
      <c r="RLY2511" s="204"/>
      <c r="RLZ2511" s="272"/>
      <c r="RMA2511" s="207"/>
      <c r="RMB2511" s="238"/>
      <c r="RMC2511" s="207"/>
      <c r="RMD2511" s="207"/>
      <c r="RME2511" s="187"/>
      <c r="RMF2511" s="187"/>
      <c r="RMG2511" s="204"/>
      <c r="RMH2511" s="272"/>
      <c r="RMI2511" s="207"/>
      <c r="RMJ2511" s="238"/>
      <c r="RMK2511" s="207"/>
      <c r="RML2511" s="207"/>
      <c r="RMM2511" s="187"/>
      <c r="RMN2511" s="187"/>
      <c r="RMO2511" s="204"/>
      <c r="RMP2511" s="272"/>
      <c r="RMQ2511" s="207"/>
      <c r="RMR2511" s="238"/>
      <c r="RMS2511" s="207"/>
      <c r="RMT2511" s="207"/>
      <c r="RMU2511" s="187"/>
      <c r="RMV2511" s="187"/>
      <c r="RMW2511" s="204"/>
      <c r="RMX2511" s="272"/>
      <c r="RMY2511" s="207"/>
      <c r="RMZ2511" s="238"/>
      <c r="RNA2511" s="207"/>
      <c r="RNB2511" s="207"/>
      <c r="RNC2511" s="187"/>
      <c r="RND2511" s="187"/>
      <c r="RNE2511" s="204"/>
      <c r="RNF2511" s="272"/>
      <c r="RNG2511" s="207"/>
      <c r="RNH2511" s="238"/>
      <c r="RNI2511" s="207"/>
      <c r="RNJ2511" s="207"/>
      <c r="RNK2511" s="187"/>
      <c r="RNL2511" s="187"/>
      <c r="RNM2511" s="204"/>
      <c r="RNN2511" s="272"/>
      <c r="RNO2511" s="207"/>
      <c r="RNP2511" s="238"/>
      <c r="RNQ2511" s="207"/>
      <c r="RNR2511" s="207"/>
      <c r="RNS2511" s="187"/>
      <c r="RNT2511" s="187"/>
      <c r="RNU2511" s="204"/>
      <c r="RNV2511" s="272"/>
      <c r="RNW2511" s="207"/>
      <c r="RNX2511" s="238"/>
      <c r="RNY2511" s="207"/>
      <c r="RNZ2511" s="207"/>
      <c r="ROA2511" s="187"/>
      <c r="ROB2511" s="187"/>
      <c r="ROC2511" s="204"/>
      <c r="ROD2511" s="272"/>
      <c r="ROE2511" s="207"/>
      <c r="ROF2511" s="238"/>
      <c r="ROG2511" s="207"/>
      <c r="ROH2511" s="207"/>
      <c r="ROI2511" s="187"/>
      <c r="ROJ2511" s="187"/>
      <c r="ROK2511" s="204"/>
      <c r="ROL2511" s="272"/>
      <c r="ROM2511" s="207"/>
      <c r="RON2511" s="238"/>
      <c r="ROO2511" s="207"/>
      <c r="ROP2511" s="207"/>
      <c r="ROQ2511" s="187"/>
      <c r="ROR2511" s="187"/>
      <c r="ROS2511" s="204"/>
      <c r="ROT2511" s="272"/>
      <c r="ROU2511" s="207"/>
      <c r="ROV2511" s="238"/>
      <c r="ROW2511" s="207"/>
      <c r="ROX2511" s="207"/>
      <c r="ROY2511" s="187"/>
      <c r="ROZ2511" s="187"/>
      <c r="RPA2511" s="204"/>
      <c r="RPB2511" s="272"/>
      <c r="RPC2511" s="207"/>
      <c r="RPD2511" s="238"/>
      <c r="RPE2511" s="207"/>
      <c r="RPF2511" s="207"/>
      <c r="RPG2511" s="187"/>
      <c r="RPH2511" s="187"/>
      <c r="RPI2511" s="204"/>
      <c r="RPJ2511" s="272"/>
      <c r="RPK2511" s="207"/>
      <c r="RPL2511" s="238"/>
      <c r="RPM2511" s="207"/>
      <c r="RPN2511" s="207"/>
      <c r="RPO2511" s="187"/>
      <c r="RPP2511" s="187"/>
      <c r="RPQ2511" s="204"/>
      <c r="RPR2511" s="272"/>
      <c r="RPS2511" s="207"/>
      <c r="RPT2511" s="238"/>
      <c r="RPU2511" s="207"/>
      <c r="RPV2511" s="207"/>
      <c r="RPW2511" s="187"/>
      <c r="RPX2511" s="187"/>
      <c r="RPY2511" s="204"/>
      <c r="RPZ2511" s="272"/>
      <c r="RQA2511" s="207"/>
      <c r="RQB2511" s="238"/>
      <c r="RQC2511" s="207"/>
      <c r="RQD2511" s="207"/>
      <c r="RQE2511" s="187"/>
      <c r="RQF2511" s="187"/>
      <c r="RQG2511" s="204"/>
      <c r="RQH2511" s="272"/>
      <c r="RQI2511" s="207"/>
      <c r="RQJ2511" s="238"/>
      <c r="RQK2511" s="207"/>
      <c r="RQL2511" s="207"/>
      <c r="RQM2511" s="187"/>
      <c r="RQN2511" s="187"/>
      <c r="RQO2511" s="204"/>
      <c r="RQP2511" s="272"/>
      <c r="RQQ2511" s="207"/>
      <c r="RQR2511" s="238"/>
      <c r="RQS2511" s="207"/>
      <c r="RQT2511" s="207"/>
      <c r="RQU2511" s="187"/>
      <c r="RQV2511" s="187"/>
      <c r="RQW2511" s="204"/>
      <c r="RQX2511" s="272"/>
      <c r="RQY2511" s="207"/>
      <c r="RQZ2511" s="238"/>
      <c r="RRA2511" s="207"/>
      <c r="RRB2511" s="207"/>
      <c r="RRC2511" s="187"/>
      <c r="RRD2511" s="187"/>
      <c r="RRE2511" s="204"/>
      <c r="RRF2511" s="272"/>
      <c r="RRG2511" s="207"/>
      <c r="RRH2511" s="238"/>
      <c r="RRI2511" s="207"/>
      <c r="RRJ2511" s="207"/>
      <c r="RRK2511" s="187"/>
      <c r="RRL2511" s="187"/>
      <c r="RRM2511" s="204"/>
      <c r="RRN2511" s="272"/>
      <c r="RRO2511" s="207"/>
      <c r="RRP2511" s="238"/>
      <c r="RRQ2511" s="207"/>
      <c r="RRR2511" s="207"/>
      <c r="RRS2511" s="187"/>
      <c r="RRT2511" s="187"/>
      <c r="RRU2511" s="204"/>
      <c r="RRV2511" s="272"/>
      <c r="RRW2511" s="207"/>
      <c r="RRX2511" s="238"/>
      <c r="RRY2511" s="207"/>
      <c r="RRZ2511" s="207"/>
      <c r="RSA2511" s="187"/>
      <c r="RSB2511" s="187"/>
      <c r="RSC2511" s="204"/>
      <c r="RSD2511" s="272"/>
      <c r="RSE2511" s="207"/>
      <c r="RSF2511" s="238"/>
      <c r="RSG2511" s="207"/>
      <c r="RSH2511" s="207"/>
      <c r="RSI2511" s="187"/>
      <c r="RSJ2511" s="187"/>
      <c r="RSK2511" s="204"/>
      <c r="RSL2511" s="272"/>
      <c r="RSM2511" s="207"/>
      <c r="RSN2511" s="238"/>
      <c r="RSO2511" s="207"/>
      <c r="RSP2511" s="207"/>
      <c r="RSQ2511" s="187"/>
      <c r="RSR2511" s="187"/>
      <c r="RSS2511" s="204"/>
      <c r="RST2511" s="272"/>
      <c r="RSU2511" s="207"/>
      <c r="RSV2511" s="238"/>
      <c r="RSW2511" s="207"/>
      <c r="RSX2511" s="207"/>
      <c r="RSY2511" s="187"/>
      <c r="RSZ2511" s="187"/>
      <c r="RTA2511" s="204"/>
      <c r="RTB2511" s="272"/>
      <c r="RTC2511" s="207"/>
      <c r="RTD2511" s="238"/>
      <c r="RTE2511" s="207"/>
      <c r="RTF2511" s="207"/>
      <c r="RTG2511" s="187"/>
      <c r="RTH2511" s="187"/>
      <c r="RTI2511" s="204"/>
      <c r="RTJ2511" s="272"/>
      <c r="RTK2511" s="207"/>
      <c r="RTL2511" s="238"/>
      <c r="RTM2511" s="207"/>
      <c r="RTN2511" s="207"/>
      <c r="RTO2511" s="187"/>
      <c r="RTP2511" s="187"/>
      <c r="RTQ2511" s="204"/>
      <c r="RTR2511" s="272"/>
      <c r="RTS2511" s="207"/>
      <c r="RTT2511" s="238"/>
      <c r="RTU2511" s="207"/>
      <c r="RTV2511" s="207"/>
      <c r="RTW2511" s="187"/>
      <c r="RTX2511" s="187"/>
      <c r="RTY2511" s="204"/>
      <c r="RTZ2511" s="272"/>
      <c r="RUA2511" s="207"/>
      <c r="RUB2511" s="238"/>
      <c r="RUC2511" s="207"/>
      <c r="RUD2511" s="207"/>
      <c r="RUE2511" s="187"/>
      <c r="RUF2511" s="187"/>
      <c r="RUG2511" s="204"/>
      <c r="RUH2511" s="272"/>
      <c r="RUI2511" s="207"/>
      <c r="RUJ2511" s="238"/>
      <c r="RUK2511" s="207"/>
      <c r="RUL2511" s="207"/>
      <c r="RUM2511" s="187"/>
      <c r="RUN2511" s="187"/>
      <c r="RUO2511" s="204"/>
      <c r="RUP2511" s="272"/>
      <c r="RUQ2511" s="207"/>
      <c r="RUR2511" s="238"/>
      <c r="RUS2511" s="207"/>
      <c r="RUT2511" s="207"/>
      <c r="RUU2511" s="187"/>
      <c r="RUV2511" s="187"/>
      <c r="RUW2511" s="204"/>
      <c r="RUX2511" s="272"/>
      <c r="RUY2511" s="207"/>
      <c r="RUZ2511" s="238"/>
      <c r="RVA2511" s="207"/>
      <c r="RVB2511" s="207"/>
      <c r="RVC2511" s="187"/>
      <c r="RVD2511" s="187"/>
      <c r="RVE2511" s="204"/>
      <c r="RVF2511" s="272"/>
      <c r="RVG2511" s="207"/>
      <c r="RVH2511" s="238"/>
      <c r="RVI2511" s="207"/>
      <c r="RVJ2511" s="207"/>
      <c r="RVK2511" s="187"/>
      <c r="RVL2511" s="187"/>
      <c r="RVM2511" s="204"/>
      <c r="RVN2511" s="272"/>
      <c r="RVO2511" s="207"/>
      <c r="RVP2511" s="238"/>
      <c r="RVQ2511" s="207"/>
      <c r="RVR2511" s="207"/>
      <c r="RVS2511" s="187"/>
      <c r="RVT2511" s="187"/>
      <c r="RVU2511" s="204"/>
      <c r="RVV2511" s="272"/>
      <c r="RVW2511" s="207"/>
      <c r="RVX2511" s="238"/>
      <c r="RVY2511" s="207"/>
      <c r="RVZ2511" s="207"/>
      <c r="RWA2511" s="187"/>
      <c r="RWB2511" s="187"/>
      <c r="RWC2511" s="204"/>
      <c r="RWD2511" s="272"/>
      <c r="RWE2511" s="207"/>
      <c r="RWF2511" s="238"/>
      <c r="RWG2511" s="207"/>
      <c r="RWH2511" s="207"/>
      <c r="RWI2511" s="187"/>
      <c r="RWJ2511" s="187"/>
      <c r="RWK2511" s="204"/>
      <c r="RWL2511" s="272"/>
      <c r="RWM2511" s="207"/>
      <c r="RWN2511" s="238"/>
      <c r="RWO2511" s="207"/>
      <c r="RWP2511" s="207"/>
      <c r="RWQ2511" s="187"/>
      <c r="RWR2511" s="187"/>
      <c r="RWS2511" s="204"/>
      <c r="RWT2511" s="272"/>
      <c r="RWU2511" s="207"/>
      <c r="RWV2511" s="238"/>
      <c r="RWW2511" s="207"/>
      <c r="RWX2511" s="207"/>
      <c r="RWY2511" s="187"/>
      <c r="RWZ2511" s="187"/>
      <c r="RXA2511" s="204"/>
      <c r="RXB2511" s="272"/>
      <c r="RXC2511" s="207"/>
      <c r="RXD2511" s="238"/>
      <c r="RXE2511" s="207"/>
      <c r="RXF2511" s="207"/>
      <c r="RXG2511" s="187"/>
      <c r="RXH2511" s="187"/>
      <c r="RXI2511" s="204"/>
      <c r="RXJ2511" s="272"/>
      <c r="RXK2511" s="207"/>
      <c r="RXL2511" s="238"/>
      <c r="RXM2511" s="207"/>
      <c r="RXN2511" s="207"/>
      <c r="RXO2511" s="187"/>
      <c r="RXP2511" s="187"/>
      <c r="RXQ2511" s="204"/>
      <c r="RXR2511" s="272"/>
      <c r="RXS2511" s="207"/>
      <c r="RXT2511" s="238"/>
      <c r="RXU2511" s="207"/>
      <c r="RXV2511" s="207"/>
      <c r="RXW2511" s="187"/>
      <c r="RXX2511" s="187"/>
      <c r="RXY2511" s="204"/>
      <c r="RXZ2511" s="272"/>
      <c r="RYA2511" s="207"/>
      <c r="RYB2511" s="238"/>
      <c r="RYC2511" s="207"/>
      <c r="RYD2511" s="207"/>
      <c r="RYE2511" s="187"/>
      <c r="RYF2511" s="187"/>
      <c r="RYG2511" s="204"/>
      <c r="RYH2511" s="272"/>
      <c r="RYI2511" s="207"/>
      <c r="RYJ2511" s="238"/>
      <c r="RYK2511" s="207"/>
      <c r="RYL2511" s="207"/>
      <c r="RYM2511" s="187"/>
      <c r="RYN2511" s="187"/>
      <c r="RYO2511" s="204"/>
      <c r="RYP2511" s="272"/>
      <c r="RYQ2511" s="207"/>
      <c r="RYR2511" s="238"/>
      <c r="RYS2511" s="207"/>
      <c r="RYT2511" s="207"/>
      <c r="RYU2511" s="187"/>
      <c r="RYV2511" s="187"/>
      <c r="RYW2511" s="204"/>
      <c r="RYX2511" s="272"/>
      <c r="RYY2511" s="207"/>
      <c r="RYZ2511" s="238"/>
      <c r="RZA2511" s="207"/>
      <c r="RZB2511" s="207"/>
      <c r="RZC2511" s="187"/>
      <c r="RZD2511" s="187"/>
      <c r="RZE2511" s="204"/>
      <c r="RZF2511" s="272"/>
      <c r="RZG2511" s="207"/>
      <c r="RZH2511" s="238"/>
      <c r="RZI2511" s="207"/>
      <c r="RZJ2511" s="207"/>
      <c r="RZK2511" s="187"/>
      <c r="RZL2511" s="187"/>
      <c r="RZM2511" s="204"/>
      <c r="RZN2511" s="272"/>
      <c r="RZO2511" s="207"/>
      <c r="RZP2511" s="238"/>
      <c r="RZQ2511" s="207"/>
      <c r="RZR2511" s="207"/>
      <c r="RZS2511" s="187"/>
      <c r="RZT2511" s="187"/>
      <c r="RZU2511" s="204"/>
      <c r="RZV2511" s="272"/>
      <c r="RZW2511" s="207"/>
      <c r="RZX2511" s="238"/>
      <c r="RZY2511" s="207"/>
      <c r="RZZ2511" s="207"/>
      <c r="SAA2511" s="187"/>
      <c r="SAB2511" s="187"/>
      <c r="SAC2511" s="204"/>
      <c r="SAD2511" s="272"/>
      <c r="SAE2511" s="207"/>
      <c r="SAF2511" s="238"/>
      <c r="SAG2511" s="207"/>
      <c r="SAH2511" s="207"/>
      <c r="SAI2511" s="187"/>
      <c r="SAJ2511" s="187"/>
      <c r="SAK2511" s="204"/>
      <c r="SAL2511" s="272"/>
      <c r="SAM2511" s="207"/>
      <c r="SAN2511" s="238"/>
      <c r="SAO2511" s="207"/>
      <c r="SAP2511" s="207"/>
      <c r="SAQ2511" s="187"/>
      <c r="SAR2511" s="187"/>
      <c r="SAS2511" s="204"/>
      <c r="SAT2511" s="272"/>
      <c r="SAU2511" s="207"/>
      <c r="SAV2511" s="238"/>
      <c r="SAW2511" s="207"/>
      <c r="SAX2511" s="207"/>
      <c r="SAY2511" s="187"/>
      <c r="SAZ2511" s="187"/>
      <c r="SBA2511" s="204"/>
      <c r="SBB2511" s="272"/>
      <c r="SBC2511" s="207"/>
      <c r="SBD2511" s="238"/>
      <c r="SBE2511" s="207"/>
      <c r="SBF2511" s="207"/>
      <c r="SBG2511" s="187"/>
      <c r="SBH2511" s="187"/>
      <c r="SBI2511" s="204"/>
      <c r="SBJ2511" s="272"/>
      <c r="SBK2511" s="207"/>
      <c r="SBL2511" s="238"/>
      <c r="SBM2511" s="207"/>
      <c r="SBN2511" s="207"/>
      <c r="SBO2511" s="187"/>
      <c r="SBP2511" s="187"/>
      <c r="SBQ2511" s="204"/>
      <c r="SBR2511" s="272"/>
      <c r="SBS2511" s="207"/>
      <c r="SBT2511" s="238"/>
      <c r="SBU2511" s="207"/>
      <c r="SBV2511" s="207"/>
      <c r="SBW2511" s="187"/>
      <c r="SBX2511" s="187"/>
      <c r="SBY2511" s="204"/>
      <c r="SBZ2511" s="272"/>
      <c r="SCA2511" s="207"/>
      <c r="SCB2511" s="238"/>
      <c r="SCC2511" s="207"/>
      <c r="SCD2511" s="207"/>
      <c r="SCE2511" s="187"/>
      <c r="SCF2511" s="187"/>
      <c r="SCG2511" s="204"/>
      <c r="SCH2511" s="272"/>
      <c r="SCI2511" s="207"/>
      <c r="SCJ2511" s="238"/>
      <c r="SCK2511" s="207"/>
      <c r="SCL2511" s="207"/>
      <c r="SCM2511" s="187"/>
      <c r="SCN2511" s="187"/>
      <c r="SCO2511" s="204"/>
      <c r="SCP2511" s="272"/>
      <c r="SCQ2511" s="207"/>
      <c r="SCR2511" s="238"/>
      <c r="SCS2511" s="207"/>
      <c r="SCT2511" s="207"/>
      <c r="SCU2511" s="187"/>
      <c r="SCV2511" s="187"/>
      <c r="SCW2511" s="204"/>
      <c r="SCX2511" s="272"/>
      <c r="SCY2511" s="207"/>
      <c r="SCZ2511" s="238"/>
      <c r="SDA2511" s="207"/>
      <c r="SDB2511" s="207"/>
      <c r="SDC2511" s="187"/>
      <c r="SDD2511" s="187"/>
      <c r="SDE2511" s="204"/>
      <c r="SDF2511" s="272"/>
      <c r="SDG2511" s="207"/>
      <c r="SDH2511" s="238"/>
      <c r="SDI2511" s="207"/>
      <c r="SDJ2511" s="207"/>
      <c r="SDK2511" s="187"/>
      <c r="SDL2511" s="187"/>
      <c r="SDM2511" s="204"/>
      <c r="SDN2511" s="272"/>
      <c r="SDO2511" s="207"/>
      <c r="SDP2511" s="238"/>
      <c r="SDQ2511" s="207"/>
      <c r="SDR2511" s="207"/>
      <c r="SDS2511" s="187"/>
      <c r="SDT2511" s="187"/>
      <c r="SDU2511" s="204"/>
      <c r="SDV2511" s="272"/>
      <c r="SDW2511" s="207"/>
      <c r="SDX2511" s="238"/>
      <c r="SDY2511" s="207"/>
      <c r="SDZ2511" s="207"/>
      <c r="SEA2511" s="187"/>
      <c r="SEB2511" s="187"/>
      <c r="SEC2511" s="204"/>
      <c r="SED2511" s="272"/>
      <c r="SEE2511" s="207"/>
      <c r="SEF2511" s="238"/>
      <c r="SEG2511" s="207"/>
      <c r="SEH2511" s="207"/>
      <c r="SEI2511" s="187"/>
      <c r="SEJ2511" s="187"/>
      <c r="SEK2511" s="204"/>
      <c r="SEL2511" s="272"/>
      <c r="SEM2511" s="207"/>
      <c r="SEN2511" s="238"/>
      <c r="SEO2511" s="207"/>
      <c r="SEP2511" s="207"/>
      <c r="SEQ2511" s="187"/>
      <c r="SER2511" s="187"/>
      <c r="SES2511" s="204"/>
      <c r="SET2511" s="272"/>
      <c r="SEU2511" s="207"/>
      <c r="SEV2511" s="238"/>
      <c r="SEW2511" s="207"/>
      <c r="SEX2511" s="207"/>
      <c r="SEY2511" s="187"/>
      <c r="SEZ2511" s="187"/>
      <c r="SFA2511" s="204"/>
      <c r="SFB2511" s="272"/>
      <c r="SFC2511" s="207"/>
      <c r="SFD2511" s="238"/>
      <c r="SFE2511" s="207"/>
      <c r="SFF2511" s="207"/>
      <c r="SFG2511" s="187"/>
      <c r="SFH2511" s="187"/>
      <c r="SFI2511" s="204"/>
      <c r="SFJ2511" s="272"/>
      <c r="SFK2511" s="207"/>
      <c r="SFL2511" s="238"/>
      <c r="SFM2511" s="207"/>
      <c r="SFN2511" s="207"/>
      <c r="SFO2511" s="187"/>
      <c r="SFP2511" s="187"/>
      <c r="SFQ2511" s="204"/>
      <c r="SFR2511" s="272"/>
      <c r="SFS2511" s="207"/>
      <c r="SFT2511" s="238"/>
      <c r="SFU2511" s="207"/>
      <c r="SFV2511" s="207"/>
      <c r="SFW2511" s="187"/>
      <c r="SFX2511" s="187"/>
      <c r="SFY2511" s="204"/>
      <c r="SFZ2511" s="272"/>
      <c r="SGA2511" s="207"/>
      <c r="SGB2511" s="238"/>
      <c r="SGC2511" s="207"/>
      <c r="SGD2511" s="207"/>
      <c r="SGE2511" s="187"/>
      <c r="SGF2511" s="187"/>
      <c r="SGG2511" s="204"/>
      <c r="SGH2511" s="272"/>
      <c r="SGI2511" s="207"/>
      <c r="SGJ2511" s="238"/>
      <c r="SGK2511" s="207"/>
      <c r="SGL2511" s="207"/>
      <c r="SGM2511" s="187"/>
      <c r="SGN2511" s="187"/>
      <c r="SGO2511" s="204"/>
      <c r="SGP2511" s="272"/>
      <c r="SGQ2511" s="207"/>
      <c r="SGR2511" s="238"/>
      <c r="SGS2511" s="207"/>
      <c r="SGT2511" s="207"/>
      <c r="SGU2511" s="187"/>
      <c r="SGV2511" s="187"/>
      <c r="SGW2511" s="204"/>
      <c r="SGX2511" s="272"/>
      <c r="SGY2511" s="207"/>
      <c r="SGZ2511" s="238"/>
      <c r="SHA2511" s="207"/>
      <c r="SHB2511" s="207"/>
      <c r="SHC2511" s="187"/>
      <c r="SHD2511" s="187"/>
      <c r="SHE2511" s="204"/>
      <c r="SHF2511" s="272"/>
      <c r="SHG2511" s="207"/>
      <c r="SHH2511" s="238"/>
      <c r="SHI2511" s="207"/>
      <c r="SHJ2511" s="207"/>
      <c r="SHK2511" s="187"/>
      <c r="SHL2511" s="187"/>
      <c r="SHM2511" s="204"/>
      <c r="SHN2511" s="272"/>
      <c r="SHO2511" s="207"/>
      <c r="SHP2511" s="238"/>
      <c r="SHQ2511" s="207"/>
      <c r="SHR2511" s="207"/>
      <c r="SHS2511" s="187"/>
      <c r="SHT2511" s="187"/>
      <c r="SHU2511" s="204"/>
      <c r="SHV2511" s="272"/>
      <c r="SHW2511" s="207"/>
      <c r="SHX2511" s="238"/>
      <c r="SHY2511" s="207"/>
      <c r="SHZ2511" s="207"/>
      <c r="SIA2511" s="187"/>
      <c r="SIB2511" s="187"/>
      <c r="SIC2511" s="204"/>
      <c r="SID2511" s="272"/>
      <c r="SIE2511" s="207"/>
      <c r="SIF2511" s="238"/>
      <c r="SIG2511" s="207"/>
      <c r="SIH2511" s="207"/>
      <c r="SII2511" s="187"/>
      <c r="SIJ2511" s="187"/>
      <c r="SIK2511" s="204"/>
      <c r="SIL2511" s="272"/>
      <c r="SIM2511" s="207"/>
      <c r="SIN2511" s="238"/>
      <c r="SIO2511" s="207"/>
      <c r="SIP2511" s="207"/>
      <c r="SIQ2511" s="187"/>
      <c r="SIR2511" s="187"/>
      <c r="SIS2511" s="204"/>
      <c r="SIT2511" s="272"/>
      <c r="SIU2511" s="207"/>
      <c r="SIV2511" s="238"/>
      <c r="SIW2511" s="207"/>
      <c r="SIX2511" s="207"/>
      <c r="SIY2511" s="187"/>
      <c r="SIZ2511" s="187"/>
      <c r="SJA2511" s="204"/>
      <c r="SJB2511" s="272"/>
      <c r="SJC2511" s="207"/>
      <c r="SJD2511" s="238"/>
      <c r="SJE2511" s="207"/>
      <c r="SJF2511" s="207"/>
      <c r="SJG2511" s="187"/>
      <c r="SJH2511" s="187"/>
      <c r="SJI2511" s="204"/>
      <c r="SJJ2511" s="272"/>
      <c r="SJK2511" s="207"/>
      <c r="SJL2511" s="238"/>
      <c r="SJM2511" s="207"/>
      <c r="SJN2511" s="207"/>
      <c r="SJO2511" s="187"/>
      <c r="SJP2511" s="187"/>
      <c r="SJQ2511" s="204"/>
      <c r="SJR2511" s="272"/>
      <c r="SJS2511" s="207"/>
      <c r="SJT2511" s="238"/>
      <c r="SJU2511" s="207"/>
      <c r="SJV2511" s="207"/>
      <c r="SJW2511" s="187"/>
      <c r="SJX2511" s="187"/>
      <c r="SJY2511" s="204"/>
      <c r="SJZ2511" s="272"/>
      <c r="SKA2511" s="207"/>
      <c r="SKB2511" s="238"/>
      <c r="SKC2511" s="207"/>
      <c r="SKD2511" s="207"/>
      <c r="SKE2511" s="187"/>
      <c r="SKF2511" s="187"/>
      <c r="SKG2511" s="204"/>
      <c r="SKH2511" s="272"/>
      <c r="SKI2511" s="207"/>
      <c r="SKJ2511" s="238"/>
      <c r="SKK2511" s="207"/>
      <c r="SKL2511" s="207"/>
      <c r="SKM2511" s="187"/>
      <c r="SKN2511" s="187"/>
      <c r="SKO2511" s="204"/>
      <c r="SKP2511" s="272"/>
      <c r="SKQ2511" s="207"/>
      <c r="SKR2511" s="238"/>
      <c r="SKS2511" s="207"/>
      <c r="SKT2511" s="207"/>
      <c r="SKU2511" s="187"/>
      <c r="SKV2511" s="187"/>
      <c r="SKW2511" s="204"/>
      <c r="SKX2511" s="272"/>
      <c r="SKY2511" s="207"/>
      <c r="SKZ2511" s="238"/>
      <c r="SLA2511" s="207"/>
      <c r="SLB2511" s="207"/>
      <c r="SLC2511" s="187"/>
      <c r="SLD2511" s="187"/>
      <c r="SLE2511" s="204"/>
      <c r="SLF2511" s="272"/>
      <c r="SLG2511" s="207"/>
      <c r="SLH2511" s="238"/>
      <c r="SLI2511" s="207"/>
      <c r="SLJ2511" s="207"/>
      <c r="SLK2511" s="187"/>
      <c r="SLL2511" s="187"/>
      <c r="SLM2511" s="204"/>
      <c r="SLN2511" s="272"/>
      <c r="SLO2511" s="207"/>
      <c r="SLP2511" s="238"/>
      <c r="SLQ2511" s="207"/>
      <c r="SLR2511" s="207"/>
      <c r="SLS2511" s="187"/>
      <c r="SLT2511" s="187"/>
      <c r="SLU2511" s="204"/>
      <c r="SLV2511" s="272"/>
      <c r="SLW2511" s="207"/>
      <c r="SLX2511" s="238"/>
      <c r="SLY2511" s="207"/>
      <c r="SLZ2511" s="207"/>
      <c r="SMA2511" s="187"/>
      <c r="SMB2511" s="187"/>
      <c r="SMC2511" s="204"/>
      <c r="SMD2511" s="272"/>
      <c r="SME2511" s="207"/>
      <c r="SMF2511" s="238"/>
      <c r="SMG2511" s="207"/>
      <c r="SMH2511" s="207"/>
      <c r="SMI2511" s="187"/>
      <c r="SMJ2511" s="187"/>
      <c r="SMK2511" s="204"/>
      <c r="SML2511" s="272"/>
      <c r="SMM2511" s="207"/>
      <c r="SMN2511" s="238"/>
      <c r="SMO2511" s="207"/>
      <c r="SMP2511" s="207"/>
      <c r="SMQ2511" s="187"/>
      <c r="SMR2511" s="187"/>
      <c r="SMS2511" s="204"/>
      <c r="SMT2511" s="272"/>
      <c r="SMU2511" s="207"/>
      <c r="SMV2511" s="238"/>
      <c r="SMW2511" s="207"/>
      <c r="SMX2511" s="207"/>
      <c r="SMY2511" s="187"/>
      <c r="SMZ2511" s="187"/>
      <c r="SNA2511" s="204"/>
      <c r="SNB2511" s="272"/>
      <c r="SNC2511" s="207"/>
      <c r="SND2511" s="238"/>
      <c r="SNE2511" s="207"/>
      <c r="SNF2511" s="207"/>
      <c r="SNG2511" s="187"/>
      <c r="SNH2511" s="187"/>
      <c r="SNI2511" s="204"/>
      <c r="SNJ2511" s="272"/>
      <c r="SNK2511" s="207"/>
      <c r="SNL2511" s="238"/>
      <c r="SNM2511" s="207"/>
      <c r="SNN2511" s="207"/>
      <c r="SNO2511" s="187"/>
      <c r="SNP2511" s="187"/>
      <c r="SNQ2511" s="204"/>
      <c r="SNR2511" s="272"/>
      <c r="SNS2511" s="207"/>
      <c r="SNT2511" s="238"/>
      <c r="SNU2511" s="207"/>
      <c r="SNV2511" s="207"/>
      <c r="SNW2511" s="187"/>
      <c r="SNX2511" s="187"/>
      <c r="SNY2511" s="204"/>
      <c r="SNZ2511" s="272"/>
      <c r="SOA2511" s="207"/>
      <c r="SOB2511" s="238"/>
      <c r="SOC2511" s="207"/>
      <c r="SOD2511" s="207"/>
      <c r="SOE2511" s="187"/>
      <c r="SOF2511" s="187"/>
      <c r="SOG2511" s="204"/>
      <c r="SOH2511" s="272"/>
      <c r="SOI2511" s="207"/>
      <c r="SOJ2511" s="238"/>
      <c r="SOK2511" s="207"/>
      <c r="SOL2511" s="207"/>
      <c r="SOM2511" s="187"/>
      <c r="SON2511" s="187"/>
      <c r="SOO2511" s="204"/>
      <c r="SOP2511" s="272"/>
      <c r="SOQ2511" s="207"/>
      <c r="SOR2511" s="238"/>
      <c r="SOS2511" s="207"/>
      <c r="SOT2511" s="207"/>
      <c r="SOU2511" s="187"/>
      <c r="SOV2511" s="187"/>
      <c r="SOW2511" s="204"/>
      <c r="SOX2511" s="272"/>
      <c r="SOY2511" s="207"/>
      <c r="SOZ2511" s="238"/>
      <c r="SPA2511" s="207"/>
      <c r="SPB2511" s="207"/>
      <c r="SPC2511" s="187"/>
      <c r="SPD2511" s="187"/>
      <c r="SPE2511" s="204"/>
      <c r="SPF2511" s="272"/>
      <c r="SPG2511" s="207"/>
      <c r="SPH2511" s="238"/>
      <c r="SPI2511" s="207"/>
      <c r="SPJ2511" s="207"/>
      <c r="SPK2511" s="187"/>
      <c r="SPL2511" s="187"/>
      <c r="SPM2511" s="204"/>
      <c r="SPN2511" s="272"/>
      <c r="SPO2511" s="207"/>
      <c r="SPP2511" s="238"/>
      <c r="SPQ2511" s="207"/>
      <c r="SPR2511" s="207"/>
      <c r="SPS2511" s="187"/>
      <c r="SPT2511" s="187"/>
      <c r="SPU2511" s="204"/>
      <c r="SPV2511" s="272"/>
      <c r="SPW2511" s="207"/>
      <c r="SPX2511" s="238"/>
      <c r="SPY2511" s="207"/>
      <c r="SPZ2511" s="207"/>
      <c r="SQA2511" s="187"/>
      <c r="SQB2511" s="187"/>
      <c r="SQC2511" s="204"/>
      <c r="SQD2511" s="272"/>
      <c r="SQE2511" s="207"/>
      <c r="SQF2511" s="238"/>
      <c r="SQG2511" s="207"/>
      <c r="SQH2511" s="207"/>
      <c r="SQI2511" s="187"/>
      <c r="SQJ2511" s="187"/>
      <c r="SQK2511" s="204"/>
      <c r="SQL2511" s="272"/>
      <c r="SQM2511" s="207"/>
      <c r="SQN2511" s="238"/>
      <c r="SQO2511" s="207"/>
      <c r="SQP2511" s="207"/>
      <c r="SQQ2511" s="187"/>
      <c r="SQR2511" s="187"/>
      <c r="SQS2511" s="204"/>
      <c r="SQT2511" s="272"/>
      <c r="SQU2511" s="207"/>
      <c r="SQV2511" s="238"/>
      <c r="SQW2511" s="207"/>
      <c r="SQX2511" s="207"/>
      <c r="SQY2511" s="187"/>
      <c r="SQZ2511" s="187"/>
      <c r="SRA2511" s="204"/>
      <c r="SRB2511" s="272"/>
      <c r="SRC2511" s="207"/>
      <c r="SRD2511" s="238"/>
      <c r="SRE2511" s="207"/>
      <c r="SRF2511" s="207"/>
      <c r="SRG2511" s="187"/>
      <c r="SRH2511" s="187"/>
      <c r="SRI2511" s="204"/>
      <c r="SRJ2511" s="272"/>
      <c r="SRK2511" s="207"/>
      <c r="SRL2511" s="238"/>
      <c r="SRM2511" s="207"/>
      <c r="SRN2511" s="207"/>
      <c r="SRO2511" s="187"/>
      <c r="SRP2511" s="187"/>
      <c r="SRQ2511" s="204"/>
      <c r="SRR2511" s="272"/>
      <c r="SRS2511" s="207"/>
      <c r="SRT2511" s="238"/>
      <c r="SRU2511" s="207"/>
      <c r="SRV2511" s="207"/>
      <c r="SRW2511" s="187"/>
      <c r="SRX2511" s="187"/>
      <c r="SRY2511" s="204"/>
      <c r="SRZ2511" s="272"/>
      <c r="SSA2511" s="207"/>
      <c r="SSB2511" s="238"/>
      <c r="SSC2511" s="207"/>
      <c r="SSD2511" s="207"/>
      <c r="SSE2511" s="187"/>
      <c r="SSF2511" s="187"/>
      <c r="SSG2511" s="204"/>
      <c r="SSH2511" s="272"/>
      <c r="SSI2511" s="207"/>
      <c r="SSJ2511" s="238"/>
      <c r="SSK2511" s="207"/>
      <c r="SSL2511" s="207"/>
      <c r="SSM2511" s="187"/>
      <c r="SSN2511" s="187"/>
      <c r="SSO2511" s="204"/>
      <c r="SSP2511" s="272"/>
      <c r="SSQ2511" s="207"/>
      <c r="SSR2511" s="238"/>
      <c r="SSS2511" s="207"/>
      <c r="SST2511" s="207"/>
      <c r="SSU2511" s="187"/>
      <c r="SSV2511" s="187"/>
      <c r="SSW2511" s="204"/>
      <c r="SSX2511" s="272"/>
      <c r="SSY2511" s="207"/>
      <c r="SSZ2511" s="238"/>
      <c r="STA2511" s="207"/>
      <c r="STB2511" s="207"/>
      <c r="STC2511" s="187"/>
      <c r="STD2511" s="187"/>
      <c r="STE2511" s="204"/>
      <c r="STF2511" s="272"/>
      <c r="STG2511" s="207"/>
      <c r="STH2511" s="238"/>
      <c r="STI2511" s="207"/>
      <c r="STJ2511" s="207"/>
      <c r="STK2511" s="187"/>
      <c r="STL2511" s="187"/>
      <c r="STM2511" s="204"/>
      <c r="STN2511" s="272"/>
      <c r="STO2511" s="207"/>
      <c r="STP2511" s="238"/>
      <c r="STQ2511" s="207"/>
      <c r="STR2511" s="207"/>
      <c r="STS2511" s="187"/>
      <c r="STT2511" s="187"/>
      <c r="STU2511" s="204"/>
      <c r="STV2511" s="272"/>
      <c r="STW2511" s="207"/>
      <c r="STX2511" s="238"/>
      <c r="STY2511" s="207"/>
      <c r="STZ2511" s="207"/>
      <c r="SUA2511" s="187"/>
      <c r="SUB2511" s="187"/>
      <c r="SUC2511" s="204"/>
      <c r="SUD2511" s="272"/>
      <c r="SUE2511" s="207"/>
      <c r="SUF2511" s="238"/>
      <c r="SUG2511" s="207"/>
      <c r="SUH2511" s="207"/>
      <c r="SUI2511" s="187"/>
      <c r="SUJ2511" s="187"/>
      <c r="SUK2511" s="204"/>
      <c r="SUL2511" s="272"/>
      <c r="SUM2511" s="207"/>
      <c r="SUN2511" s="238"/>
      <c r="SUO2511" s="207"/>
      <c r="SUP2511" s="207"/>
      <c r="SUQ2511" s="187"/>
      <c r="SUR2511" s="187"/>
      <c r="SUS2511" s="204"/>
      <c r="SUT2511" s="272"/>
      <c r="SUU2511" s="207"/>
      <c r="SUV2511" s="238"/>
      <c r="SUW2511" s="207"/>
      <c r="SUX2511" s="207"/>
      <c r="SUY2511" s="187"/>
      <c r="SUZ2511" s="187"/>
      <c r="SVA2511" s="204"/>
      <c r="SVB2511" s="272"/>
      <c r="SVC2511" s="207"/>
      <c r="SVD2511" s="238"/>
      <c r="SVE2511" s="207"/>
      <c r="SVF2511" s="207"/>
      <c r="SVG2511" s="187"/>
      <c r="SVH2511" s="187"/>
      <c r="SVI2511" s="204"/>
      <c r="SVJ2511" s="272"/>
      <c r="SVK2511" s="207"/>
      <c r="SVL2511" s="238"/>
      <c r="SVM2511" s="207"/>
      <c r="SVN2511" s="207"/>
      <c r="SVO2511" s="187"/>
      <c r="SVP2511" s="187"/>
      <c r="SVQ2511" s="204"/>
      <c r="SVR2511" s="272"/>
      <c r="SVS2511" s="207"/>
      <c r="SVT2511" s="238"/>
      <c r="SVU2511" s="207"/>
      <c r="SVV2511" s="207"/>
      <c r="SVW2511" s="187"/>
      <c r="SVX2511" s="187"/>
      <c r="SVY2511" s="204"/>
      <c r="SVZ2511" s="272"/>
      <c r="SWA2511" s="207"/>
      <c r="SWB2511" s="238"/>
      <c r="SWC2511" s="207"/>
      <c r="SWD2511" s="207"/>
      <c r="SWE2511" s="187"/>
      <c r="SWF2511" s="187"/>
      <c r="SWG2511" s="204"/>
      <c r="SWH2511" s="272"/>
      <c r="SWI2511" s="207"/>
      <c r="SWJ2511" s="238"/>
      <c r="SWK2511" s="207"/>
      <c r="SWL2511" s="207"/>
      <c r="SWM2511" s="187"/>
      <c r="SWN2511" s="187"/>
      <c r="SWO2511" s="204"/>
      <c r="SWP2511" s="272"/>
      <c r="SWQ2511" s="207"/>
      <c r="SWR2511" s="238"/>
      <c r="SWS2511" s="207"/>
      <c r="SWT2511" s="207"/>
      <c r="SWU2511" s="187"/>
      <c r="SWV2511" s="187"/>
      <c r="SWW2511" s="204"/>
      <c r="SWX2511" s="272"/>
      <c r="SWY2511" s="207"/>
      <c r="SWZ2511" s="238"/>
      <c r="SXA2511" s="207"/>
      <c r="SXB2511" s="207"/>
      <c r="SXC2511" s="187"/>
      <c r="SXD2511" s="187"/>
      <c r="SXE2511" s="204"/>
      <c r="SXF2511" s="272"/>
      <c r="SXG2511" s="207"/>
      <c r="SXH2511" s="238"/>
      <c r="SXI2511" s="207"/>
      <c r="SXJ2511" s="207"/>
      <c r="SXK2511" s="187"/>
      <c r="SXL2511" s="187"/>
      <c r="SXM2511" s="204"/>
      <c r="SXN2511" s="272"/>
      <c r="SXO2511" s="207"/>
      <c r="SXP2511" s="238"/>
      <c r="SXQ2511" s="207"/>
      <c r="SXR2511" s="207"/>
      <c r="SXS2511" s="187"/>
      <c r="SXT2511" s="187"/>
      <c r="SXU2511" s="204"/>
      <c r="SXV2511" s="272"/>
      <c r="SXW2511" s="207"/>
      <c r="SXX2511" s="238"/>
      <c r="SXY2511" s="207"/>
      <c r="SXZ2511" s="207"/>
      <c r="SYA2511" s="187"/>
      <c r="SYB2511" s="187"/>
      <c r="SYC2511" s="204"/>
      <c r="SYD2511" s="272"/>
      <c r="SYE2511" s="207"/>
      <c r="SYF2511" s="238"/>
      <c r="SYG2511" s="207"/>
      <c r="SYH2511" s="207"/>
      <c r="SYI2511" s="187"/>
      <c r="SYJ2511" s="187"/>
      <c r="SYK2511" s="204"/>
      <c r="SYL2511" s="272"/>
      <c r="SYM2511" s="207"/>
      <c r="SYN2511" s="238"/>
      <c r="SYO2511" s="207"/>
      <c r="SYP2511" s="207"/>
      <c r="SYQ2511" s="187"/>
      <c r="SYR2511" s="187"/>
      <c r="SYS2511" s="204"/>
      <c r="SYT2511" s="272"/>
      <c r="SYU2511" s="207"/>
      <c r="SYV2511" s="238"/>
      <c r="SYW2511" s="207"/>
      <c r="SYX2511" s="207"/>
      <c r="SYY2511" s="187"/>
      <c r="SYZ2511" s="187"/>
      <c r="SZA2511" s="204"/>
      <c r="SZB2511" s="272"/>
      <c r="SZC2511" s="207"/>
      <c r="SZD2511" s="238"/>
      <c r="SZE2511" s="207"/>
      <c r="SZF2511" s="207"/>
      <c r="SZG2511" s="187"/>
      <c r="SZH2511" s="187"/>
      <c r="SZI2511" s="204"/>
      <c r="SZJ2511" s="272"/>
      <c r="SZK2511" s="207"/>
      <c r="SZL2511" s="238"/>
      <c r="SZM2511" s="207"/>
      <c r="SZN2511" s="207"/>
      <c r="SZO2511" s="187"/>
      <c r="SZP2511" s="187"/>
      <c r="SZQ2511" s="204"/>
      <c r="SZR2511" s="272"/>
      <c r="SZS2511" s="207"/>
      <c r="SZT2511" s="238"/>
      <c r="SZU2511" s="207"/>
      <c r="SZV2511" s="207"/>
      <c r="SZW2511" s="187"/>
      <c r="SZX2511" s="187"/>
      <c r="SZY2511" s="204"/>
      <c r="SZZ2511" s="272"/>
      <c r="TAA2511" s="207"/>
      <c r="TAB2511" s="238"/>
      <c r="TAC2511" s="207"/>
      <c r="TAD2511" s="207"/>
      <c r="TAE2511" s="187"/>
      <c r="TAF2511" s="187"/>
      <c r="TAG2511" s="204"/>
      <c r="TAH2511" s="272"/>
      <c r="TAI2511" s="207"/>
      <c r="TAJ2511" s="238"/>
      <c r="TAK2511" s="207"/>
      <c r="TAL2511" s="207"/>
      <c r="TAM2511" s="187"/>
      <c r="TAN2511" s="187"/>
      <c r="TAO2511" s="204"/>
      <c r="TAP2511" s="272"/>
      <c r="TAQ2511" s="207"/>
      <c r="TAR2511" s="238"/>
      <c r="TAS2511" s="207"/>
      <c r="TAT2511" s="207"/>
      <c r="TAU2511" s="187"/>
      <c r="TAV2511" s="187"/>
      <c r="TAW2511" s="204"/>
      <c r="TAX2511" s="272"/>
      <c r="TAY2511" s="207"/>
      <c r="TAZ2511" s="238"/>
      <c r="TBA2511" s="207"/>
      <c r="TBB2511" s="207"/>
      <c r="TBC2511" s="187"/>
      <c r="TBD2511" s="187"/>
      <c r="TBE2511" s="204"/>
      <c r="TBF2511" s="272"/>
      <c r="TBG2511" s="207"/>
      <c r="TBH2511" s="238"/>
      <c r="TBI2511" s="207"/>
      <c r="TBJ2511" s="207"/>
      <c r="TBK2511" s="187"/>
      <c r="TBL2511" s="187"/>
      <c r="TBM2511" s="204"/>
      <c r="TBN2511" s="272"/>
      <c r="TBO2511" s="207"/>
      <c r="TBP2511" s="238"/>
      <c r="TBQ2511" s="207"/>
      <c r="TBR2511" s="207"/>
      <c r="TBS2511" s="187"/>
      <c r="TBT2511" s="187"/>
      <c r="TBU2511" s="204"/>
      <c r="TBV2511" s="272"/>
      <c r="TBW2511" s="207"/>
      <c r="TBX2511" s="238"/>
      <c r="TBY2511" s="207"/>
      <c r="TBZ2511" s="207"/>
      <c r="TCA2511" s="187"/>
      <c r="TCB2511" s="187"/>
      <c r="TCC2511" s="204"/>
      <c r="TCD2511" s="272"/>
      <c r="TCE2511" s="207"/>
      <c r="TCF2511" s="238"/>
      <c r="TCG2511" s="207"/>
      <c r="TCH2511" s="207"/>
      <c r="TCI2511" s="187"/>
      <c r="TCJ2511" s="187"/>
      <c r="TCK2511" s="204"/>
      <c r="TCL2511" s="272"/>
      <c r="TCM2511" s="207"/>
      <c r="TCN2511" s="238"/>
      <c r="TCO2511" s="207"/>
      <c r="TCP2511" s="207"/>
      <c r="TCQ2511" s="187"/>
      <c r="TCR2511" s="187"/>
      <c r="TCS2511" s="204"/>
      <c r="TCT2511" s="272"/>
      <c r="TCU2511" s="207"/>
      <c r="TCV2511" s="238"/>
      <c r="TCW2511" s="207"/>
      <c r="TCX2511" s="207"/>
      <c r="TCY2511" s="187"/>
      <c r="TCZ2511" s="187"/>
      <c r="TDA2511" s="204"/>
      <c r="TDB2511" s="272"/>
      <c r="TDC2511" s="207"/>
      <c r="TDD2511" s="238"/>
      <c r="TDE2511" s="207"/>
      <c r="TDF2511" s="207"/>
      <c r="TDG2511" s="187"/>
      <c r="TDH2511" s="187"/>
      <c r="TDI2511" s="204"/>
      <c r="TDJ2511" s="272"/>
      <c r="TDK2511" s="207"/>
      <c r="TDL2511" s="238"/>
      <c r="TDM2511" s="207"/>
      <c r="TDN2511" s="207"/>
      <c r="TDO2511" s="187"/>
      <c r="TDP2511" s="187"/>
      <c r="TDQ2511" s="204"/>
      <c r="TDR2511" s="272"/>
      <c r="TDS2511" s="207"/>
      <c r="TDT2511" s="238"/>
      <c r="TDU2511" s="207"/>
      <c r="TDV2511" s="207"/>
      <c r="TDW2511" s="187"/>
      <c r="TDX2511" s="187"/>
      <c r="TDY2511" s="204"/>
      <c r="TDZ2511" s="272"/>
      <c r="TEA2511" s="207"/>
      <c r="TEB2511" s="238"/>
      <c r="TEC2511" s="207"/>
      <c r="TED2511" s="207"/>
      <c r="TEE2511" s="187"/>
      <c r="TEF2511" s="187"/>
      <c r="TEG2511" s="204"/>
      <c r="TEH2511" s="272"/>
      <c r="TEI2511" s="207"/>
      <c r="TEJ2511" s="238"/>
      <c r="TEK2511" s="207"/>
      <c r="TEL2511" s="207"/>
      <c r="TEM2511" s="187"/>
      <c r="TEN2511" s="187"/>
      <c r="TEO2511" s="204"/>
      <c r="TEP2511" s="272"/>
      <c r="TEQ2511" s="207"/>
      <c r="TER2511" s="238"/>
      <c r="TES2511" s="207"/>
      <c r="TET2511" s="207"/>
      <c r="TEU2511" s="187"/>
      <c r="TEV2511" s="187"/>
      <c r="TEW2511" s="204"/>
      <c r="TEX2511" s="272"/>
      <c r="TEY2511" s="207"/>
      <c r="TEZ2511" s="238"/>
      <c r="TFA2511" s="207"/>
      <c r="TFB2511" s="207"/>
      <c r="TFC2511" s="187"/>
      <c r="TFD2511" s="187"/>
      <c r="TFE2511" s="204"/>
      <c r="TFF2511" s="272"/>
      <c r="TFG2511" s="207"/>
      <c r="TFH2511" s="238"/>
      <c r="TFI2511" s="207"/>
      <c r="TFJ2511" s="207"/>
      <c r="TFK2511" s="187"/>
      <c r="TFL2511" s="187"/>
      <c r="TFM2511" s="204"/>
      <c r="TFN2511" s="272"/>
      <c r="TFO2511" s="207"/>
      <c r="TFP2511" s="238"/>
      <c r="TFQ2511" s="207"/>
      <c r="TFR2511" s="207"/>
      <c r="TFS2511" s="187"/>
      <c r="TFT2511" s="187"/>
      <c r="TFU2511" s="204"/>
      <c r="TFV2511" s="272"/>
      <c r="TFW2511" s="207"/>
      <c r="TFX2511" s="238"/>
      <c r="TFY2511" s="207"/>
      <c r="TFZ2511" s="207"/>
      <c r="TGA2511" s="187"/>
      <c r="TGB2511" s="187"/>
      <c r="TGC2511" s="204"/>
      <c r="TGD2511" s="272"/>
      <c r="TGE2511" s="207"/>
      <c r="TGF2511" s="238"/>
      <c r="TGG2511" s="207"/>
      <c r="TGH2511" s="207"/>
      <c r="TGI2511" s="187"/>
      <c r="TGJ2511" s="187"/>
      <c r="TGK2511" s="204"/>
      <c r="TGL2511" s="272"/>
      <c r="TGM2511" s="207"/>
      <c r="TGN2511" s="238"/>
      <c r="TGO2511" s="207"/>
      <c r="TGP2511" s="207"/>
      <c r="TGQ2511" s="187"/>
      <c r="TGR2511" s="187"/>
      <c r="TGS2511" s="204"/>
      <c r="TGT2511" s="272"/>
      <c r="TGU2511" s="207"/>
      <c r="TGV2511" s="238"/>
      <c r="TGW2511" s="207"/>
      <c r="TGX2511" s="207"/>
      <c r="TGY2511" s="187"/>
      <c r="TGZ2511" s="187"/>
      <c r="THA2511" s="204"/>
      <c r="THB2511" s="272"/>
      <c r="THC2511" s="207"/>
      <c r="THD2511" s="238"/>
      <c r="THE2511" s="207"/>
      <c r="THF2511" s="207"/>
      <c r="THG2511" s="187"/>
      <c r="THH2511" s="187"/>
      <c r="THI2511" s="204"/>
      <c r="THJ2511" s="272"/>
      <c r="THK2511" s="207"/>
      <c r="THL2511" s="238"/>
      <c r="THM2511" s="207"/>
      <c r="THN2511" s="207"/>
      <c r="THO2511" s="187"/>
      <c r="THP2511" s="187"/>
      <c r="THQ2511" s="204"/>
      <c r="THR2511" s="272"/>
      <c r="THS2511" s="207"/>
      <c r="THT2511" s="238"/>
      <c r="THU2511" s="207"/>
      <c r="THV2511" s="207"/>
      <c r="THW2511" s="187"/>
      <c r="THX2511" s="187"/>
      <c r="THY2511" s="204"/>
      <c r="THZ2511" s="272"/>
      <c r="TIA2511" s="207"/>
      <c r="TIB2511" s="238"/>
      <c r="TIC2511" s="207"/>
      <c r="TID2511" s="207"/>
      <c r="TIE2511" s="187"/>
      <c r="TIF2511" s="187"/>
      <c r="TIG2511" s="204"/>
      <c r="TIH2511" s="272"/>
      <c r="TII2511" s="207"/>
      <c r="TIJ2511" s="238"/>
      <c r="TIK2511" s="207"/>
      <c r="TIL2511" s="207"/>
      <c r="TIM2511" s="187"/>
      <c r="TIN2511" s="187"/>
      <c r="TIO2511" s="204"/>
      <c r="TIP2511" s="272"/>
      <c r="TIQ2511" s="207"/>
      <c r="TIR2511" s="238"/>
      <c r="TIS2511" s="207"/>
      <c r="TIT2511" s="207"/>
      <c r="TIU2511" s="187"/>
      <c r="TIV2511" s="187"/>
      <c r="TIW2511" s="204"/>
      <c r="TIX2511" s="272"/>
      <c r="TIY2511" s="207"/>
      <c r="TIZ2511" s="238"/>
      <c r="TJA2511" s="207"/>
      <c r="TJB2511" s="207"/>
      <c r="TJC2511" s="187"/>
      <c r="TJD2511" s="187"/>
      <c r="TJE2511" s="204"/>
      <c r="TJF2511" s="272"/>
      <c r="TJG2511" s="207"/>
      <c r="TJH2511" s="238"/>
      <c r="TJI2511" s="207"/>
      <c r="TJJ2511" s="207"/>
      <c r="TJK2511" s="187"/>
      <c r="TJL2511" s="187"/>
      <c r="TJM2511" s="204"/>
      <c r="TJN2511" s="272"/>
      <c r="TJO2511" s="207"/>
      <c r="TJP2511" s="238"/>
      <c r="TJQ2511" s="207"/>
      <c r="TJR2511" s="207"/>
      <c r="TJS2511" s="187"/>
      <c r="TJT2511" s="187"/>
      <c r="TJU2511" s="204"/>
      <c r="TJV2511" s="272"/>
      <c r="TJW2511" s="207"/>
      <c r="TJX2511" s="238"/>
      <c r="TJY2511" s="207"/>
      <c r="TJZ2511" s="207"/>
      <c r="TKA2511" s="187"/>
      <c r="TKB2511" s="187"/>
      <c r="TKC2511" s="204"/>
      <c r="TKD2511" s="272"/>
      <c r="TKE2511" s="207"/>
      <c r="TKF2511" s="238"/>
      <c r="TKG2511" s="207"/>
      <c r="TKH2511" s="207"/>
      <c r="TKI2511" s="187"/>
      <c r="TKJ2511" s="187"/>
      <c r="TKK2511" s="204"/>
      <c r="TKL2511" s="272"/>
      <c r="TKM2511" s="207"/>
      <c r="TKN2511" s="238"/>
      <c r="TKO2511" s="207"/>
      <c r="TKP2511" s="207"/>
      <c r="TKQ2511" s="187"/>
      <c r="TKR2511" s="187"/>
      <c r="TKS2511" s="204"/>
      <c r="TKT2511" s="272"/>
      <c r="TKU2511" s="207"/>
      <c r="TKV2511" s="238"/>
      <c r="TKW2511" s="207"/>
      <c r="TKX2511" s="207"/>
      <c r="TKY2511" s="187"/>
      <c r="TKZ2511" s="187"/>
      <c r="TLA2511" s="204"/>
      <c r="TLB2511" s="272"/>
      <c r="TLC2511" s="207"/>
      <c r="TLD2511" s="238"/>
      <c r="TLE2511" s="207"/>
      <c r="TLF2511" s="207"/>
      <c r="TLG2511" s="187"/>
      <c r="TLH2511" s="187"/>
      <c r="TLI2511" s="204"/>
      <c r="TLJ2511" s="272"/>
      <c r="TLK2511" s="207"/>
      <c r="TLL2511" s="238"/>
      <c r="TLM2511" s="207"/>
      <c r="TLN2511" s="207"/>
      <c r="TLO2511" s="187"/>
      <c r="TLP2511" s="187"/>
      <c r="TLQ2511" s="204"/>
      <c r="TLR2511" s="272"/>
      <c r="TLS2511" s="207"/>
      <c r="TLT2511" s="238"/>
      <c r="TLU2511" s="207"/>
      <c r="TLV2511" s="207"/>
      <c r="TLW2511" s="187"/>
      <c r="TLX2511" s="187"/>
      <c r="TLY2511" s="204"/>
      <c r="TLZ2511" s="272"/>
      <c r="TMA2511" s="207"/>
      <c r="TMB2511" s="238"/>
      <c r="TMC2511" s="207"/>
      <c r="TMD2511" s="207"/>
      <c r="TME2511" s="187"/>
      <c r="TMF2511" s="187"/>
      <c r="TMG2511" s="204"/>
      <c r="TMH2511" s="272"/>
      <c r="TMI2511" s="207"/>
      <c r="TMJ2511" s="238"/>
      <c r="TMK2511" s="207"/>
      <c r="TML2511" s="207"/>
      <c r="TMM2511" s="187"/>
      <c r="TMN2511" s="187"/>
      <c r="TMO2511" s="204"/>
      <c r="TMP2511" s="272"/>
      <c r="TMQ2511" s="207"/>
      <c r="TMR2511" s="238"/>
      <c r="TMS2511" s="207"/>
      <c r="TMT2511" s="207"/>
      <c r="TMU2511" s="187"/>
      <c r="TMV2511" s="187"/>
      <c r="TMW2511" s="204"/>
      <c r="TMX2511" s="272"/>
      <c r="TMY2511" s="207"/>
      <c r="TMZ2511" s="238"/>
      <c r="TNA2511" s="207"/>
      <c r="TNB2511" s="207"/>
      <c r="TNC2511" s="187"/>
      <c r="TND2511" s="187"/>
      <c r="TNE2511" s="204"/>
      <c r="TNF2511" s="272"/>
      <c r="TNG2511" s="207"/>
      <c r="TNH2511" s="238"/>
      <c r="TNI2511" s="207"/>
      <c r="TNJ2511" s="207"/>
      <c r="TNK2511" s="187"/>
      <c r="TNL2511" s="187"/>
      <c r="TNM2511" s="204"/>
      <c r="TNN2511" s="272"/>
      <c r="TNO2511" s="207"/>
      <c r="TNP2511" s="238"/>
      <c r="TNQ2511" s="207"/>
      <c r="TNR2511" s="207"/>
      <c r="TNS2511" s="187"/>
      <c r="TNT2511" s="187"/>
      <c r="TNU2511" s="204"/>
      <c r="TNV2511" s="272"/>
      <c r="TNW2511" s="207"/>
      <c r="TNX2511" s="238"/>
      <c r="TNY2511" s="207"/>
      <c r="TNZ2511" s="207"/>
      <c r="TOA2511" s="187"/>
      <c r="TOB2511" s="187"/>
      <c r="TOC2511" s="204"/>
      <c r="TOD2511" s="272"/>
      <c r="TOE2511" s="207"/>
      <c r="TOF2511" s="238"/>
      <c r="TOG2511" s="207"/>
      <c r="TOH2511" s="207"/>
      <c r="TOI2511" s="187"/>
      <c r="TOJ2511" s="187"/>
      <c r="TOK2511" s="204"/>
      <c r="TOL2511" s="272"/>
      <c r="TOM2511" s="207"/>
      <c r="TON2511" s="238"/>
      <c r="TOO2511" s="207"/>
      <c r="TOP2511" s="207"/>
      <c r="TOQ2511" s="187"/>
      <c r="TOR2511" s="187"/>
      <c r="TOS2511" s="204"/>
      <c r="TOT2511" s="272"/>
      <c r="TOU2511" s="207"/>
      <c r="TOV2511" s="238"/>
      <c r="TOW2511" s="207"/>
      <c r="TOX2511" s="207"/>
      <c r="TOY2511" s="187"/>
      <c r="TOZ2511" s="187"/>
      <c r="TPA2511" s="204"/>
      <c r="TPB2511" s="272"/>
      <c r="TPC2511" s="207"/>
      <c r="TPD2511" s="238"/>
      <c r="TPE2511" s="207"/>
      <c r="TPF2511" s="207"/>
      <c r="TPG2511" s="187"/>
      <c r="TPH2511" s="187"/>
      <c r="TPI2511" s="204"/>
      <c r="TPJ2511" s="272"/>
      <c r="TPK2511" s="207"/>
      <c r="TPL2511" s="238"/>
      <c r="TPM2511" s="207"/>
      <c r="TPN2511" s="207"/>
      <c r="TPO2511" s="187"/>
      <c r="TPP2511" s="187"/>
      <c r="TPQ2511" s="204"/>
      <c r="TPR2511" s="272"/>
      <c r="TPS2511" s="207"/>
      <c r="TPT2511" s="238"/>
      <c r="TPU2511" s="207"/>
      <c r="TPV2511" s="207"/>
      <c r="TPW2511" s="187"/>
      <c r="TPX2511" s="187"/>
      <c r="TPY2511" s="204"/>
      <c r="TPZ2511" s="272"/>
      <c r="TQA2511" s="207"/>
      <c r="TQB2511" s="238"/>
      <c r="TQC2511" s="207"/>
      <c r="TQD2511" s="207"/>
      <c r="TQE2511" s="187"/>
      <c r="TQF2511" s="187"/>
      <c r="TQG2511" s="204"/>
      <c r="TQH2511" s="272"/>
      <c r="TQI2511" s="207"/>
      <c r="TQJ2511" s="238"/>
      <c r="TQK2511" s="207"/>
      <c r="TQL2511" s="207"/>
      <c r="TQM2511" s="187"/>
      <c r="TQN2511" s="187"/>
      <c r="TQO2511" s="204"/>
      <c r="TQP2511" s="272"/>
      <c r="TQQ2511" s="207"/>
      <c r="TQR2511" s="238"/>
      <c r="TQS2511" s="207"/>
      <c r="TQT2511" s="207"/>
      <c r="TQU2511" s="187"/>
      <c r="TQV2511" s="187"/>
      <c r="TQW2511" s="204"/>
      <c r="TQX2511" s="272"/>
      <c r="TQY2511" s="207"/>
      <c r="TQZ2511" s="238"/>
      <c r="TRA2511" s="207"/>
      <c r="TRB2511" s="207"/>
      <c r="TRC2511" s="187"/>
      <c r="TRD2511" s="187"/>
      <c r="TRE2511" s="204"/>
      <c r="TRF2511" s="272"/>
      <c r="TRG2511" s="207"/>
      <c r="TRH2511" s="238"/>
      <c r="TRI2511" s="207"/>
      <c r="TRJ2511" s="207"/>
      <c r="TRK2511" s="187"/>
      <c r="TRL2511" s="187"/>
      <c r="TRM2511" s="204"/>
      <c r="TRN2511" s="272"/>
      <c r="TRO2511" s="207"/>
      <c r="TRP2511" s="238"/>
      <c r="TRQ2511" s="207"/>
      <c r="TRR2511" s="207"/>
      <c r="TRS2511" s="187"/>
      <c r="TRT2511" s="187"/>
      <c r="TRU2511" s="204"/>
      <c r="TRV2511" s="272"/>
      <c r="TRW2511" s="207"/>
      <c r="TRX2511" s="238"/>
      <c r="TRY2511" s="207"/>
      <c r="TRZ2511" s="207"/>
      <c r="TSA2511" s="187"/>
      <c r="TSB2511" s="187"/>
      <c r="TSC2511" s="204"/>
      <c r="TSD2511" s="272"/>
      <c r="TSE2511" s="207"/>
      <c r="TSF2511" s="238"/>
      <c r="TSG2511" s="207"/>
      <c r="TSH2511" s="207"/>
      <c r="TSI2511" s="187"/>
      <c r="TSJ2511" s="187"/>
      <c r="TSK2511" s="204"/>
      <c r="TSL2511" s="272"/>
      <c r="TSM2511" s="207"/>
      <c r="TSN2511" s="238"/>
      <c r="TSO2511" s="207"/>
      <c r="TSP2511" s="207"/>
      <c r="TSQ2511" s="187"/>
      <c r="TSR2511" s="187"/>
      <c r="TSS2511" s="204"/>
      <c r="TST2511" s="272"/>
      <c r="TSU2511" s="207"/>
      <c r="TSV2511" s="238"/>
      <c r="TSW2511" s="207"/>
      <c r="TSX2511" s="207"/>
      <c r="TSY2511" s="187"/>
      <c r="TSZ2511" s="187"/>
      <c r="TTA2511" s="204"/>
      <c r="TTB2511" s="272"/>
      <c r="TTC2511" s="207"/>
      <c r="TTD2511" s="238"/>
      <c r="TTE2511" s="207"/>
      <c r="TTF2511" s="207"/>
      <c r="TTG2511" s="187"/>
      <c r="TTH2511" s="187"/>
      <c r="TTI2511" s="204"/>
      <c r="TTJ2511" s="272"/>
      <c r="TTK2511" s="207"/>
      <c r="TTL2511" s="238"/>
      <c r="TTM2511" s="207"/>
      <c r="TTN2511" s="207"/>
      <c r="TTO2511" s="187"/>
      <c r="TTP2511" s="187"/>
      <c r="TTQ2511" s="204"/>
      <c r="TTR2511" s="272"/>
      <c r="TTS2511" s="207"/>
      <c r="TTT2511" s="238"/>
      <c r="TTU2511" s="207"/>
      <c r="TTV2511" s="207"/>
      <c r="TTW2511" s="187"/>
      <c r="TTX2511" s="187"/>
      <c r="TTY2511" s="204"/>
      <c r="TTZ2511" s="272"/>
      <c r="TUA2511" s="207"/>
      <c r="TUB2511" s="238"/>
      <c r="TUC2511" s="207"/>
      <c r="TUD2511" s="207"/>
      <c r="TUE2511" s="187"/>
      <c r="TUF2511" s="187"/>
      <c r="TUG2511" s="204"/>
      <c r="TUH2511" s="272"/>
      <c r="TUI2511" s="207"/>
      <c r="TUJ2511" s="238"/>
      <c r="TUK2511" s="207"/>
      <c r="TUL2511" s="207"/>
      <c r="TUM2511" s="187"/>
      <c r="TUN2511" s="187"/>
      <c r="TUO2511" s="204"/>
      <c r="TUP2511" s="272"/>
      <c r="TUQ2511" s="207"/>
      <c r="TUR2511" s="238"/>
      <c r="TUS2511" s="207"/>
      <c r="TUT2511" s="207"/>
      <c r="TUU2511" s="187"/>
      <c r="TUV2511" s="187"/>
      <c r="TUW2511" s="204"/>
      <c r="TUX2511" s="272"/>
      <c r="TUY2511" s="207"/>
      <c r="TUZ2511" s="238"/>
      <c r="TVA2511" s="207"/>
      <c r="TVB2511" s="207"/>
      <c r="TVC2511" s="187"/>
      <c r="TVD2511" s="187"/>
      <c r="TVE2511" s="204"/>
      <c r="TVF2511" s="272"/>
      <c r="TVG2511" s="207"/>
      <c r="TVH2511" s="238"/>
      <c r="TVI2511" s="207"/>
      <c r="TVJ2511" s="207"/>
      <c r="TVK2511" s="187"/>
      <c r="TVL2511" s="187"/>
      <c r="TVM2511" s="204"/>
      <c r="TVN2511" s="272"/>
      <c r="TVO2511" s="207"/>
      <c r="TVP2511" s="238"/>
      <c r="TVQ2511" s="207"/>
      <c r="TVR2511" s="207"/>
      <c r="TVS2511" s="187"/>
      <c r="TVT2511" s="187"/>
      <c r="TVU2511" s="204"/>
      <c r="TVV2511" s="272"/>
      <c r="TVW2511" s="207"/>
      <c r="TVX2511" s="238"/>
      <c r="TVY2511" s="207"/>
      <c r="TVZ2511" s="207"/>
      <c r="TWA2511" s="187"/>
      <c r="TWB2511" s="187"/>
      <c r="TWC2511" s="204"/>
      <c r="TWD2511" s="272"/>
      <c r="TWE2511" s="207"/>
      <c r="TWF2511" s="238"/>
      <c r="TWG2511" s="207"/>
      <c r="TWH2511" s="207"/>
      <c r="TWI2511" s="187"/>
      <c r="TWJ2511" s="187"/>
      <c r="TWK2511" s="204"/>
      <c r="TWL2511" s="272"/>
      <c r="TWM2511" s="207"/>
      <c r="TWN2511" s="238"/>
      <c r="TWO2511" s="207"/>
      <c r="TWP2511" s="207"/>
      <c r="TWQ2511" s="187"/>
      <c r="TWR2511" s="187"/>
      <c r="TWS2511" s="204"/>
      <c r="TWT2511" s="272"/>
      <c r="TWU2511" s="207"/>
      <c r="TWV2511" s="238"/>
      <c r="TWW2511" s="207"/>
      <c r="TWX2511" s="207"/>
      <c r="TWY2511" s="187"/>
      <c r="TWZ2511" s="187"/>
      <c r="TXA2511" s="204"/>
      <c r="TXB2511" s="272"/>
      <c r="TXC2511" s="207"/>
      <c r="TXD2511" s="238"/>
      <c r="TXE2511" s="207"/>
      <c r="TXF2511" s="207"/>
      <c r="TXG2511" s="187"/>
      <c r="TXH2511" s="187"/>
      <c r="TXI2511" s="204"/>
      <c r="TXJ2511" s="272"/>
      <c r="TXK2511" s="207"/>
      <c r="TXL2511" s="238"/>
      <c r="TXM2511" s="207"/>
      <c r="TXN2511" s="207"/>
      <c r="TXO2511" s="187"/>
      <c r="TXP2511" s="187"/>
      <c r="TXQ2511" s="204"/>
      <c r="TXR2511" s="272"/>
      <c r="TXS2511" s="207"/>
      <c r="TXT2511" s="238"/>
      <c r="TXU2511" s="207"/>
      <c r="TXV2511" s="207"/>
      <c r="TXW2511" s="187"/>
      <c r="TXX2511" s="187"/>
      <c r="TXY2511" s="204"/>
      <c r="TXZ2511" s="272"/>
      <c r="TYA2511" s="207"/>
      <c r="TYB2511" s="238"/>
      <c r="TYC2511" s="207"/>
      <c r="TYD2511" s="207"/>
      <c r="TYE2511" s="187"/>
      <c r="TYF2511" s="187"/>
      <c r="TYG2511" s="204"/>
      <c r="TYH2511" s="272"/>
      <c r="TYI2511" s="207"/>
      <c r="TYJ2511" s="238"/>
      <c r="TYK2511" s="207"/>
      <c r="TYL2511" s="207"/>
      <c r="TYM2511" s="187"/>
      <c r="TYN2511" s="187"/>
      <c r="TYO2511" s="204"/>
      <c r="TYP2511" s="272"/>
      <c r="TYQ2511" s="207"/>
      <c r="TYR2511" s="238"/>
      <c r="TYS2511" s="207"/>
      <c r="TYT2511" s="207"/>
      <c r="TYU2511" s="187"/>
      <c r="TYV2511" s="187"/>
      <c r="TYW2511" s="204"/>
      <c r="TYX2511" s="272"/>
      <c r="TYY2511" s="207"/>
      <c r="TYZ2511" s="238"/>
      <c r="TZA2511" s="207"/>
      <c r="TZB2511" s="207"/>
      <c r="TZC2511" s="187"/>
      <c r="TZD2511" s="187"/>
      <c r="TZE2511" s="204"/>
      <c r="TZF2511" s="272"/>
      <c r="TZG2511" s="207"/>
      <c r="TZH2511" s="238"/>
      <c r="TZI2511" s="207"/>
      <c r="TZJ2511" s="207"/>
      <c r="TZK2511" s="187"/>
      <c r="TZL2511" s="187"/>
      <c r="TZM2511" s="204"/>
      <c r="TZN2511" s="272"/>
      <c r="TZO2511" s="207"/>
      <c r="TZP2511" s="238"/>
      <c r="TZQ2511" s="207"/>
      <c r="TZR2511" s="207"/>
      <c r="TZS2511" s="187"/>
      <c r="TZT2511" s="187"/>
      <c r="TZU2511" s="204"/>
      <c r="TZV2511" s="272"/>
      <c r="TZW2511" s="207"/>
      <c r="TZX2511" s="238"/>
      <c r="TZY2511" s="207"/>
      <c r="TZZ2511" s="207"/>
      <c r="UAA2511" s="187"/>
      <c r="UAB2511" s="187"/>
      <c r="UAC2511" s="204"/>
      <c r="UAD2511" s="272"/>
      <c r="UAE2511" s="207"/>
      <c r="UAF2511" s="238"/>
      <c r="UAG2511" s="207"/>
      <c r="UAH2511" s="207"/>
      <c r="UAI2511" s="187"/>
      <c r="UAJ2511" s="187"/>
      <c r="UAK2511" s="204"/>
      <c r="UAL2511" s="272"/>
      <c r="UAM2511" s="207"/>
      <c r="UAN2511" s="238"/>
      <c r="UAO2511" s="207"/>
      <c r="UAP2511" s="207"/>
      <c r="UAQ2511" s="187"/>
      <c r="UAR2511" s="187"/>
      <c r="UAS2511" s="204"/>
      <c r="UAT2511" s="272"/>
      <c r="UAU2511" s="207"/>
      <c r="UAV2511" s="238"/>
      <c r="UAW2511" s="207"/>
      <c r="UAX2511" s="207"/>
      <c r="UAY2511" s="187"/>
      <c r="UAZ2511" s="187"/>
      <c r="UBA2511" s="204"/>
      <c r="UBB2511" s="272"/>
      <c r="UBC2511" s="207"/>
      <c r="UBD2511" s="238"/>
      <c r="UBE2511" s="207"/>
      <c r="UBF2511" s="207"/>
      <c r="UBG2511" s="187"/>
      <c r="UBH2511" s="187"/>
      <c r="UBI2511" s="204"/>
      <c r="UBJ2511" s="272"/>
      <c r="UBK2511" s="207"/>
      <c r="UBL2511" s="238"/>
      <c r="UBM2511" s="207"/>
      <c r="UBN2511" s="207"/>
      <c r="UBO2511" s="187"/>
      <c r="UBP2511" s="187"/>
      <c r="UBQ2511" s="204"/>
      <c r="UBR2511" s="272"/>
      <c r="UBS2511" s="207"/>
      <c r="UBT2511" s="238"/>
      <c r="UBU2511" s="207"/>
      <c r="UBV2511" s="207"/>
      <c r="UBW2511" s="187"/>
      <c r="UBX2511" s="187"/>
      <c r="UBY2511" s="204"/>
      <c r="UBZ2511" s="272"/>
      <c r="UCA2511" s="207"/>
      <c r="UCB2511" s="238"/>
      <c r="UCC2511" s="207"/>
      <c r="UCD2511" s="207"/>
      <c r="UCE2511" s="187"/>
      <c r="UCF2511" s="187"/>
      <c r="UCG2511" s="204"/>
      <c r="UCH2511" s="272"/>
      <c r="UCI2511" s="207"/>
      <c r="UCJ2511" s="238"/>
      <c r="UCK2511" s="207"/>
      <c r="UCL2511" s="207"/>
      <c r="UCM2511" s="187"/>
      <c r="UCN2511" s="187"/>
      <c r="UCO2511" s="204"/>
      <c r="UCP2511" s="272"/>
      <c r="UCQ2511" s="207"/>
      <c r="UCR2511" s="238"/>
      <c r="UCS2511" s="207"/>
      <c r="UCT2511" s="207"/>
      <c r="UCU2511" s="187"/>
      <c r="UCV2511" s="187"/>
      <c r="UCW2511" s="204"/>
      <c r="UCX2511" s="272"/>
      <c r="UCY2511" s="207"/>
      <c r="UCZ2511" s="238"/>
      <c r="UDA2511" s="207"/>
      <c r="UDB2511" s="207"/>
      <c r="UDC2511" s="187"/>
      <c r="UDD2511" s="187"/>
      <c r="UDE2511" s="204"/>
      <c r="UDF2511" s="272"/>
      <c r="UDG2511" s="207"/>
      <c r="UDH2511" s="238"/>
      <c r="UDI2511" s="207"/>
      <c r="UDJ2511" s="207"/>
      <c r="UDK2511" s="187"/>
      <c r="UDL2511" s="187"/>
      <c r="UDM2511" s="204"/>
      <c r="UDN2511" s="272"/>
      <c r="UDO2511" s="207"/>
      <c r="UDP2511" s="238"/>
      <c r="UDQ2511" s="207"/>
      <c r="UDR2511" s="207"/>
      <c r="UDS2511" s="187"/>
      <c r="UDT2511" s="187"/>
      <c r="UDU2511" s="204"/>
      <c r="UDV2511" s="272"/>
      <c r="UDW2511" s="207"/>
      <c r="UDX2511" s="238"/>
      <c r="UDY2511" s="207"/>
      <c r="UDZ2511" s="207"/>
      <c r="UEA2511" s="187"/>
      <c r="UEB2511" s="187"/>
      <c r="UEC2511" s="204"/>
      <c r="UED2511" s="272"/>
      <c r="UEE2511" s="207"/>
      <c r="UEF2511" s="238"/>
      <c r="UEG2511" s="207"/>
      <c r="UEH2511" s="207"/>
      <c r="UEI2511" s="187"/>
      <c r="UEJ2511" s="187"/>
      <c r="UEK2511" s="204"/>
      <c r="UEL2511" s="272"/>
      <c r="UEM2511" s="207"/>
      <c r="UEN2511" s="238"/>
      <c r="UEO2511" s="207"/>
      <c r="UEP2511" s="207"/>
      <c r="UEQ2511" s="187"/>
      <c r="UER2511" s="187"/>
      <c r="UES2511" s="204"/>
      <c r="UET2511" s="272"/>
      <c r="UEU2511" s="207"/>
      <c r="UEV2511" s="238"/>
      <c r="UEW2511" s="207"/>
      <c r="UEX2511" s="207"/>
      <c r="UEY2511" s="187"/>
      <c r="UEZ2511" s="187"/>
      <c r="UFA2511" s="204"/>
      <c r="UFB2511" s="272"/>
      <c r="UFC2511" s="207"/>
      <c r="UFD2511" s="238"/>
      <c r="UFE2511" s="207"/>
      <c r="UFF2511" s="207"/>
      <c r="UFG2511" s="187"/>
      <c r="UFH2511" s="187"/>
      <c r="UFI2511" s="204"/>
      <c r="UFJ2511" s="272"/>
      <c r="UFK2511" s="207"/>
      <c r="UFL2511" s="238"/>
      <c r="UFM2511" s="207"/>
      <c r="UFN2511" s="207"/>
      <c r="UFO2511" s="187"/>
      <c r="UFP2511" s="187"/>
      <c r="UFQ2511" s="204"/>
      <c r="UFR2511" s="272"/>
      <c r="UFS2511" s="207"/>
      <c r="UFT2511" s="238"/>
      <c r="UFU2511" s="207"/>
      <c r="UFV2511" s="207"/>
      <c r="UFW2511" s="187"/>
      <c r="UFX2511" s="187"/>
      <c r="UFY2511" s="204"/>
      <c r="UFZ2511" s="272"/>
      <c r="UGA2511" s="207"/>
      <c r="UGB2511" s="238"/>
      <c r="UGC2511" s="207"/>
      <c r="UGD2511" s="207"/>
      <c r="UGE2511" s="187"/>
      <c r="UGF2511" s="187"/>
      <c r="UGG2511" s="204"/>
      <c r="UGH2511" s="272"/>
      <c r="UGI2511" s="207"/>
      <c r="UGJ2511" s="238"/>
      <c r="UGK2511" s="207"/>
      <c r="UGL2511" s="207"/>
      <c r="UGM2511" s="187"/>
      <c r="UGN2511" s="187"/>
      <c r="UGO2511" s="204"/>
      <c r="UGP2511" s="272"/>
      <c r="UGQ2511" s="207"/>
      <c r="UGR2511" s="238"/>
      <c r="UGS2511" s="207"/>
      <c r="UGT2511" s="207"/>
      <c r="UGU2511" s="187"/>
      <c r="UGV2511" s="187"/>
      <c r="UGW2511" s="204"/>
      <c r="UGX2511" s="272"/>
      <c r="UGY2511" s="207"/>
      <c r="UGZ2511" s="238"/>
      <c r="UHA2511" s="207"/>
      <c r="UHB2511" s="207"/>
      <c r="UHC2511" s="187"/>
      <c r="UHD2511" s="187"/>
      <c r="UHE2511" s="204"/>
      <c r="UHF2511" s="272"/>
      <c r="UHG2511" s="207"/>
      <c r="UHH2511" s="238"/>
      <c r="UHI2511" s="207"/>
      <c r="UHJ2511" s="207"/>
      <c r="UHK2511" s="187"/>
      <c r="UHL2511" s="187"/>
      <c r="UHM2511" s="204"/>
      <c r="UHN2511" s="272"/>
      <c r="UHO2511" s="207"/>
      <c r="UHP2511" s="238"/>
      <c r="UHQ2511" s="207"/>
      <c r="UHR2511" s="207"/>
      <c r="UHS2511" s="187"/>
      <c r="UHT2511" s="187"/>
      <c r="UHU2511" s="204"/>
      <c r="UHV2511" s="272"/>
      <c r="UHW2511" s="207"/>
      <c r="UHX2511" s="238"/>
      <c r="UHY2511" s="207"/>
      <c r="UHZ2511" s="207"/>
      <c r="UIA2511" s="187"/>
      <c r="UIB2511" s="187"/>
      <c r="UIC2511" s="204"/>
      <c r="UID2511" s="272"/>
      <c r="UIE2511" s="207"/>
      <c r="UIF2511" s="238"/>
      <c r="UIG2511" s="207"/>
      <c r="UIH2511" s="207"/>
      <c r="UII2511" s="187"/>
      <c r="UIJ2511" s="187"/>
      <c r="UIK2511" s="204"/>
      <c r="UIL2511" s="272"/>
      <c r="UIM2511" s="207"/>
      <c r="UIN2511" s="238"/>
      <c r="UIO2511" s="207"/>
      <c r="UIP2511" s="207"/>
      <c r="UIQ2511" s="187"/>
      <c r="UIR2511" s="187"/>
      <c r="UIS2511" s="204"/>
      <c r="UIT2511" s="272"/>
      <c r="UIU2511" s="207"/>
      <c r="UIV2511" s="238"/>
      <c r="UIW2511" s="207"/>
      <c r="UIX2511" s="207"/>
      <c r="UIY2511" s="187"/>
      <c r="UIZ2511" s="187"/>
      <c r="UJA2511" s="204"/>
      <c r="UJB2511" s="272"/>
      <c r="UJC2511" s="207"/>
      <c r="UJD2511" s="238"/>
      <c r="UJE2511" s="207"/>
      <c r="UJF2511" s="207"/>
      <c r="UJG2511" s="187"/>
      <c r="UJH2511" s="187"/>
      <c r="UJI2511" s="204"/>
      <c r="UJJ2511" s="272"/>
      <c r="UJK2511" s="207"/>
      <c r="UJL2511" s="238"/>
      <c r="UJM2511" s="207"/>
      <c r="UJN2511" s="207"/>
      <c r="UJO2511" s="187"/>
      <c r="UJP2511" s="187"/>
      <c r="UJQ2511" s="204"/>
      <c r="UJR2511" s="272"/>
      <c r="UJS2511" s="207"/>
      <c r="UJT2511" s="238"/>
      <c r="UJU2511" s="207"/>
      <c r="UJV2511" s="207"/>
      <c r="UJW2511" s="187"/>
      <c r="UJX2511" s="187"/>
      <c r="UJY2511" s="204"/>
      <c r="UJZ2511" s="272"/>
      <c r="UKA2511" s="207"/>
      <c r="UKB2511" s="238"/>
      <c r="UKC2511" s="207"/>
      <c r="UKD2511" s="207"/>
      <c r="UKE2511" s="187"/>
      <c r="UKF2511" s="187"/>
      <c r="UKG2511" s="204"/>
      <c r="UKH2511" s="272"/>
      <c r="UKI2511" s="207"/>
      <c r="UKJ2511" s="238"/>
      <c r="UKK2511" s="207"/>
      <c r="UKL2511" s="207"/>
      <c r="UKM2511" s="187"/>
      <c r="UKN2511" s="187"/>
      <c r="UKO2511" s="204"/>
      <c r="UKP2511" s="272"/>
      <c r="UKQ2511" s="207"/>
      <c r="UKR2511" s="238"/>
      <c r="UKS2511" s="207"/>
      <c r="UKT2511" s="207"/>
      <c r="UKU2511" s="187"/>
      <c r="UKV2511" s="187"/>
      <c r="UKW2511" s="204"/>
      <c r="UKX2511" s="272"/>
      <c r="UKY2511" s="207"/>
      <c r="UKZ2511" s="238"/>
      <c r="ULA2511" s="207"/>
      <c r="ULB2511" s="207"/>
      <c r="ULC2511" s="187"/>
      <c r="ULD2511" s="187"/>
      <c r="ULE2511" s="204"/>
      <c r="ULF2511" s="272"/>
      <c r="ULG2511" s="207"/>
      <c r="ULH2511" s="238"/>
      <c r="ULI2511" s="207"/>
      <c r="ULJ2511" s="207"/>
      <c r="ULK2511" s="187"/>
      <c r="ULL2511" s="187"/>
      <c r="ULM2511" s="204"/>
      <c r="ULN2511" s="272"/>
      <c r="ULO2511" s="207"/>
      <c r="ULP2511" s="238"/>
      <c r="ULQ2511" s="207"/>
      <c r="ULR2511" s="207"/>
      <c r="ULS2511" s="187"/>
      <c r="ULT2511" s="187"/>
      <c r="ULU2511" s="204"/>
      <c r="ULV2511" s="272"/>
      <c r="ULW2511" s="207"/>
      <c r="ULX2511" s="238"/>
      <c r="ULY2511" s="207"/>
      <c r="ULZ2511" s="207"/>
      <c r="UMA2511" s="187"/>
      <c r="UMB2511" s="187"/>
      <c r="UMC2511" s="204"/>
      <c r="UMD2511" s="272"/>
      <c r="UME2511" s="207"/>
      <c r="UMF2511" s="238"/>
      <c r="UMG2511" s="207"/>
      <c r="UMH2511" s="207"/>
      <c r="UMI2511" s="187"/>
      <c r="UMJ2511" s="187"/>
      <c r="UMK2511" s="204"/>
      <c r="UML2511" s="272"/>
      <c r="UMM2511" s="207"/>
      <c r="UMN2511" s="238"/>
      <c r="UMO2511" s="207"/>
      <c r="UMP2511" s="207"/>
      <c r="UMQ2511" s="187"/>
      <c r="UMR2511" s="187"/>
      <c r="UMS2511" s="204"/>
      <c r="UMT2511" s="272"/>
      <c r="UMU2511" s="207"/>
      <c r="UMV2511" s="238"/>
      <c r="UMW2511" s="207"/>
      <c r="UMX2511" s="207"/>
      <c r="UMY2511" s="187"/>
      <c r="UMZ2511" s="187"/>
      <c r="UNA2511" s="204"/>
      <c r="UNB2511" s="272"/>
      <c r="UNC2511" s="207"/>
      <c r="UND2511" s="238"/>
      <c r="UNE2511" s="207"/>
      <c r="UNF2511" s="207"/>
      <c r="UNG2511" s="187"/>
      <c r="UNH2511" s="187"/>
      <c r="UNI2511" s="204"/>
      <c r="UNJ2511" s="272"/>
      <c r="UNK2511" s="207"/>
      <c r="UNL2511" s="238"/>
      <c r="UNM2511" s="207"/>
      <c r="UNN2511" s="207"/>
      <c r="UNO2511" s="187"/>
      <c r="UNP2511" s="187"/>
      <c r="UNQ2511" s="204"/>
      <c r="UNR2511" s="272"/>
      <c r="UNS2511" s="207"/>
      <c r="UNT2511" s="238"/>
      <c r="UNU2511" s="207"/>
      <c r="UNV2511" s="207"/>
      <c r="UNW2511" s="187"/>
      <c r="UNX2511" s="187"/>
      <c r="UNY2511" s="204"/>
      <c r="UNZ2511" s="272"/>
      <c r="UOA2511" s="207"/>
      <c r="UOB2511" s="238"/>
      <c r="UOC2511" s="207"/>
      <c r="UOD2511" s="207"/>
      <c r="UOE2511" s="187"/>
      <c r="UOF2511" s="187"/>
      <c r="UOG2511" s="204"/>
      <c r="UOH2511" s="272"/>
      <c r="UOI2511" s="207"/>
      <c r="UOJ2511" s="238"/>
      <c r="UOK2511" s="207"/>
      <c r="UOL2511" s="207"/>
      <c r="UOM2511" s="187"/>
      <c r="UON2511" s="187"/>
      <c r="UOO2511" s="204"/>
      <c r="UOP2511" s="272"/>
      <c r="UOQ2511" s="207"/>
      <c r="UOR2511" s="238"/>
      <c r="UOS2511" s="207"/>
      <c r="UOT2511" s="207"/>
      <c r="UOU2511" s="187"/>
      <c r="UOV2511" s="187"/>
      <c r="UOW2511" s="204"/>
      <c r="UOX2511" s="272"/>
      <c r="UOY2511" s="207"/>
      <c r="UOZ2511" s="238"/>
      <c r="UPA2511" s="207"/>
      <c r="UPB2511" s="207"/>
      <c r="UPC2511" s="187"/>
      <c r="UPD2511" s="187"/>
      <c r="UPE2511" s="204"/>
      <c r="UPF2511" s="272"/>
      <c r="UPG2511" s="207"/>
      <c r="UPH2511" s="238"/>
      <c r="UPI2511" s="207"/>
      <c r="UPJ2511" s="207"/>
      <c r="UPK2511" s="187"/>
      <c r="UPL2511" s="187"/>
      <c r="UPM2511" s="204"/>
      <c r="UPN2511" s="272"/>
      <c r="UPO2511" s="207"/>
      <c r="UPP2511" s="238"/>
      <c r="UPQ2511" s="207"/>
      <c r="UPR2511" s="207"/>
      <c r="UPS2511" s="187"/>
      <c r="UPT2511" s="187"/>
      <c r="UPU2511" s="204"/>
      <c r="UPV2511" s="272"/>
      <c r="UPW2511" s="207"/>
      <c r="UPX2511" s="238"/>
      <c r="UPY2511" s="207"/>
      <c r="UPZ2511" s="207"/>
      <c r="UQA2511" s="187"/>
      <c r="UQB2511" s="187"/>
      <c r="UQC2511" s="204"/>
      <c r="UQD2511" s="272"/>
      <c r="UQE2511" s="207"/>
      <c r="UQF2511" s="238"/>
      <c r="UQG2511" s="207"/>
      <c r="UQH2511" s="207"/>
      <c r="UQI2511" s="187"/>
      <c r="UQJ2511" s="187"/>
      <c r="UQK2511" s="204"/>
      <c r="UQL2511" s="272"/>
      <c r="UQM2511" s="207"/>
      <c r="UQN2511" s="238"/>
      <c r="UQO2511" s="207"/>
      <c r="UQP2511" s="207"/>
      <c r="UQQ2511" s="187"/>
      <c r="UQR2511" s="187"/>
      <c r="UQS2511" s="204"/>
      <c r="UQT2511" s="272"/>
      <c r="UQU2511" s="207"/>
      <c r="UQV2511" s="238"/>
      <c r="UQW2511" s="207"/>
      <c r="UQX2511" s="207"/>
      <c r="UQY2511" s="187"/>
      <c r="UQZ2511" s="187"/>
      <c r="URA2511" s="204"/>
      <c r="URB2511" s="272"/>
      <c r="URC2511" s="207"/>
      <c r="URD2511" s="238"/>
      <c r="URE2511" s="207"/>
      <c r="URF2511" s="207"/>
      <c r="URG2511" s="187"/>
      <c r="URH2511" s="187"/>
      <c r="URI2511" s="204"/>
      <c r="URJ2511" s="272"/>
      <c r="URK2511" s="207"/>
      <c r="URL2511" s="238"/>
      <c r="URM2511" s="207"/>
      <c r="URN2511" s="207"/>
      <c r="URO2511" s="187"/>
      <c r="URP2511" s="187"/>
      <c r="URQ2511" s="204"/>
      <c r="URR2511" s="272"/>
      <c r="URS2511" s="207"/>
      <c r="URT2511" s="238"/>
      <c r="URU2511" s="207"/>
      <c r="URV2511" s="207"/>
      <c r="URW2511" s="187"/>
      <c r="URX2511" s="187"/>
      <c r="URY2511" s="204"/>
      <c r="URZ2511" s="272"/>
      <c r="USA2511" s="207"/>
      <c r="USB2511" s="238"/>
      <c r="USC2511" s="207"/>
      <c r="USD2511" s="207"/>
      <c r="USE2511" s="187"/>
      <c r="USF2511" s="187"/>
      <c r="USG2511" s="204"/>
      <c r="USH2511" s="272"/>
      <c r="USI2511" s="207"/>
      <c r="USJ2511" s="238"/>
      <c r="USK2511" s="207"/>
      <c r="USL2511" s="207"/>
      <c r="USM2511" s="187"/>
      <c r="USN2511" s="187"/>
      <c r="USO2511" s="204"/>
      <c r="USP2511" s="272"/>
      <c r="USQ2511" s="207"/>
      <c r="USR2511" s="238"/>
      <c r="USS2511" s="207"/>
      <c r="UST2511" s="207"/>
      <c r="USU2511" s="187"/>
      <c r="USV2511" s="187"/>
      <c r="USW2511" s="204"/>
      <c r="USX2511" s="272"/>
      <c r="USY2511" s="207"/>
      <c r="USZ2511" s="238"/>
      <c r="UTA2511" s="207"/>
      <c r="UTB2511" s="207"/>
      <c r="UTC2511" s="187"/>
      <c r="UTD2511" s="187"/>
      <c r="UTE2511" s="204"/>
      <c r="UTF2511" s="272"/>
      <c r="UTG2511" s="207"/>
      <c r="UTH2511" s="238"/>
      <c r="UTI2511" s="207"/>
      <c r="UTJ2511" s="207"/>
      <c r="UTK2511" s="187"/>
      <c r="UTL2511" s="187"/>
      <c r="UTM2511" s="204"/>
      <c r="UTN2511" s="272"/>
      <c r="UTO2511" s="207"/>
      <c r="UTP2511" s="238"/>
      <c r="UTQ2511" s="207"/>
      <c r="UTR2511" s="207"/>
      <c r="UTS2511" s="187"/>
      <c r="UTT2511" s="187"/>
      <c r="UTU2511" s="204"/>
      <c r="UTV2511" s="272"/>
      <c r="UTW2511" s="207"/>
      <c r="UTX2511" s="238"/>
      <c r="UTY2511" s="207"/>
      <c r="UTZ2511" s="207"/>
      <c r="UUA2511" s="187"/>
      <c r="UUB2511" s="187"/>
      <c r="UUC2511" s="204"/>
      <c r="UUD2511" s="272"/>
      <c r="UUE2511" s="207"/>
      <c r="UUF2511" s="238"/>
      <c r="UUG2511" s="207"/>
      <c r="UUH2511" s="207"/>
      <c r="UUI2511" s="187"/>
      <c r="UUJ2511" s="187"/>
      <c r="UUK2511" s="204"/>
      <c r="UUL2511" s="272"/>
      <c r="UUM2511" s="207"/>
      <c r="UUN2511" s="238"/>
      <c r="UUO2511" s="207"/>
      <c r="UUP2511" s="207"/>
      <c r="UUQ2511" s="187"/>
      <c r="UUR2511" s="187"/>
      <c r="UUS2511" s="204"/>
      <c r="UUT2511" s="272"/>
      <c r="UUU2511" s="207"/>
      <c r="UUV2511" s="238"/>
      <c r="UUW2511" s="207"/>
      <c r="UUX2511" s="207"/>
      <c r="UUY2511" s="187"/>
      <c r="UUZ2511" s="187"/>
      <c r="UVA2511" s="204"/>
      <c r="UVB2511" s="272"/>
      <c r="UVC2511" s="207"/>
      <c r="UVD2511" s="238"/>
      <c r="UVE2511" s="207"/>
      <c r="UVF2511" s="207"/>
      <c r="UVG2511" s="187"/>
      <c r="UVH2511" s="187"/>
      <c r="UVI2511" s="204"/>
      <c r="UVJ2511" s="272"/>
      <c r="UVK2511" s="207"/>
      <c r="UVL2511" s="238"/>
      <c r="UVM2511" s="207"/>
      <c r="UVN2511" s="207"/>
      <c r="UVO2511" s="187"/>
      <c r="UVP2511" s="187"/>
      <c r="UVQ2511" s="204"/>
      <c r="UVR2511" s="272"/>
      <c r="UVS2511" s="207"/>
      <c r="UVT2511" s="238"/>
      <c r="UVU2511" s="207"/>
      <c r="UVV2511" s="207"/>
      <c r="UVW2511" s="187"/>
      <c r="UVX2511" s="187"/>
      <c r="UVY2511" s="204"/>
      <c r="UVZ2511" s="272"/>
      <c r="UWA2511" s="207"/>
      <c r="UWB2511" s="238"/>
      <c r="UWC2511" s="207"/>
      <c r="UWD2511" s="207"/>
      <c r="UWE2511" s="187"/>
      <c r="UWF2511" s="187"/>
      <c r="UWG2511" s="204"/>
      <c r="UWH2511" s="272"/>
      <c r="UWI2511" s="207"/>
      <c r="UWJ2511" s="238"/>
      <c r="UWK2511" s="207"/>
      <c r="UWL2511" s="207"/>
      <c r="UWM2511" s="187"/>
      <c r="UWN2511" s="187"/>
      <c r="UWO2511" s="204"/>
      <c r="UWP2511" s="272"/>
      <c r="UWQ2511" s="207"/>
      <c r="UWR2511" s="238"/>
      <c r="UWS2511" s="207"/>
      <c r="UWT2511" s="207"/>
      <c r="UWU2511" s="187"/>
      <c r="UWV2511" s="187"/>
      <c r="UWW2511" s="204"/>
      <c r="UWX2511" s="272"/>
      <c r="UWY2511" s="207"/>
      <c r="UWZ2511" s="238"/>
      <c r="UXA2511" s="207"/>
      <c r="UXB2511" s="207"/>
      <c r="UXC2511" s="187"/>
      <c r="UXD2511" s="187"/>
      <c r="UXE2511" s="204"/>
      <c r="UXF2511" s="272"/>
      <c r="UXG2511" s="207"/>
      <c r="UXH2511" s="238"/>
      <c r="UXI2511" s="207"/>
      <c r="UXJ2511" s="207"/>
      <c r="UXK2511" s="187"/>
      <c r="UXL2511" s="187"/>
      <c r="UXM2511" s="204"/>
      <c r="UXN2511" s="272"/>
      <c r="UXO2511" s="207"/>
      <c r="UXP2511" s="238"/>
      <c r="UXQ2511" s="207"/>
      <c r="UXR2511" s="207"/>
      <c r="UXS2511" s="187"/>
      <c r="UXT2511" s="187"/>
      <c r="UXU2511" s="204"/>
      <c r="UXV2511" s="272"/>
      <c r="UXW2511" s="207"/>
      <c r="UXX2511" s="238"/>
      <c r="UXY2511" s="207"/>
      <c r="UXZ2511" s="207"/>
      <c r="UYA2511" s="187"/>
      <c r="UYB2511" s="187"/>
      <c r="UYC2511" s="204"/>
      <c r="UYD2511" s="272"/>
      <c r="UYE2511" s="207"/>
      <c r="UYF2511" s="238"/>
      <c r="UYG2511" s="207"/>
      <c r="UYH2511" s="207"/>
      <c r="UYI2511" s="187"/>
      <c r="UYJ2511" s="187"/>
      <c r="UYK2511" s="204"/>
      <c r="UYL2511" s="272"/>
      <c r="UYM2511" s="207"/>
      <c r="UYN2511" s="238"/>
      <c r="UYO2511" s="207"/>
      <c r="UYP2511" s="207"/>
      <c r="UYQ2511" s="187"/>
      <c r="UYR2511" s="187"/>
      <c r="UYS2511" s="204"/>
      <c r="UYT2511" s="272"/>
      <c r="UYU2511" s="207"/>
      <c r="UYV2511" s="238"/>
      <c r="UYW2511" s="207"/>
      <c r="UYX2511" s="207"/>
      <c r="UYY2511" s="187"/>
      <c r="UYZ2511" s="187"/>
      <c r="UZA2511" s="204"/>
      <c r="UZB2511" s="272"/>
      <c r="UZC2511" s="207"/>
      <c r="UZD2511" s="238"/>
      <c r="UZE2511" s="207"/>
      <c r="UZF2511" s="207"/>
      <c r="UZG2511" s="187"/>
      <c r="UZH2511" s="187"/>
      <c r="UZI2511" s="204"/>
      <c r="UZJ2511" s="272"/>
      <c r="UZK2511" s="207"/>
      <c r="UZL2511" s="238"/>
      <c r="UZM2511" s="207"/>
      <c r="UZN2511" s="207"/>
      <c r="UZO2511" s="187"/>
      <c r="UZP2511" s="187"/>
      <c r="UZQ2511" s="204"/>
      <c r="UZR2511" s="272"/>
      <c r="UZS2511" s="207"/>
      <c r="UZT2511" s="238"/>
      <c r="UZU2511" s="207"/>
      <c r="UZV2511" s="207"/>
      <c r="UZW2511" s="187"/>
      <c r="UZX2511" s="187"/>
      <c r="UZY2511" s="204"/>
      <c r="UZZ2511" s="272"/>
      <c r="VAA2511" s="207"/>
      <c r="VAB2511" s="238"/>
      <c r="VAC2511" s="207"/>
      <c r="VAD2511" s="207"/>
      <c r="VAE2511" s="187"/>
      <c r="VAF2511" s="187"/>
      <c r="VAG2511" s="204"/>
      <c r="VAH2511" s="272"/>
      <c r="VAI2511" s="207"/>
      <c r="VAJ2511" s="238"/>
      <c r="VAK2511" s="207"/>
      <c r="VAL2511" s="207"/>
      <c r="VAM2511" s="187"/>
      <c r="VAN2511" s="187"/>
      <c r="VAO2511" s="204"/>
      <c r="VAP2511" s="272"/>
      <c r="VAQ2511" s="207"/>
      <c r="VAR2511" s="238"/>
      <c r="VAS2511" s="207"/>
      <c r="VAT2511" s="207"/>
      <c r="VAU2511" s="187"/>
      <c r="VAV2511" s="187"/>
      <c r="VAW2511" s="204"/>
      <c r="VAX2511" s="272"/>
      <c r="VAY2511" s="207"/>
      <c r="VAZ2511" s="238"/>
      <c r="VBA2511" s="207"/>
      <c r="VBB2511" s="207"/>
      <c r="VBC2511" s="187"/>
      <c r="VBD2511" s="187"/>
      <c r="VBE2511" s="204"/>
      <c r="VBF2511" s="272"/>
      <c r="VBG2511" s="207"/>
      <c r="VBH2511" s="238"/>
      <c r="VBI2511" s="207"/>
      <c r="VBJ2511" s="207"/>
      <c r="VBK2511" s="187"/>
      <c r="VBL2511" s="187"/>
      <c r="VBM2511" s="204"/>
      <c r="VBN2511" s="272"/>
      <c r="VBO2511" s="207"/>
      <c r="VBP2511" s="238"/>
      <c r="VBQ2511" s="207"/>
      <c r="VBR2511" s="207"/>
      <c r="VBS2511" s="187"/>
      <c r="VBT2511" s="187"/>
      <c r="VBU2511" s="204"/>
      <c r="VBV2511" s="272"/>
      <c r="VBW2511" s="207"/>
      <c r="VBX2511" s="238"/>
      <c r="VBY2511" s="207"/>
      <c r="VBZ2511" s="207"/>
      <c r="VCA2511" s="187"/>
      <c r="VCB2511" s="187"/>
      <c r="VCC2511" s="204"/>
      <c r="VCD2511" s="272"/>
      <c r="VCE2511" s="207"/>
      <c r="VCF2511" s="238"/>
      <c r="VCG2511" s="207"/>
      <c r="VCH2511" s="207"/>
      <c r="VCI2511" s="187"/>
      <c r="VCJ2511" s="187"/>
      <c r="VCK2511" s="204"/>
      <c r="VCL2511" s="272"/>
      <c r="VCM2511" s="207"/>
      <c r="VCN2511" s="238"/>
      <c r="VCO2511" s="207"/>
      <c r="VCP2511" s="207"/>
      <c r="VCQ2511" s="187"/>
      <c r="VCR2511" s="187"/>
      <c r="VCS2511" s="204"/>
      <c r="VCT2511" s="272"/>
      <c r="VCU2511" s="207"/>
      <c r="VCV2511" s="238"/>
      <c r="VCW2511" s="207"/>
      <c r="VCX2511" s="207"/>
      <c r="VCY2511" s="187"/>
      <c r="VCZ2511" s="187"/>
      <c r="VDA2511" s="204"/>
      <c r="VDB2511" s="272"/>
      <c r="VDC2511" s="207"/>
      <c r="VDD2511" s="238"/>
      <c r="VDE2511" s="207"/>
      <c r="VDF2511" s="207"/>
      <c r="VDG2511" s="187"/>
      <c r="VDH2511" s="187"/>
      <c r="VDI2511" s="204"/>
      <c r="VDJ2511" s="272"/>
      <c r="VDK2511" s="207"/>
      <c r="VDL2511" s="238"/>
      <c r="VDM2511" s="207"/>
      <c r="VDN2511" s="207"/>
      <c r="VDO2511" s="187"/>
      <c r="VDP2511" s="187"/>
      <c r="VDQ2511" s="204"/>
      <c r="VDR2511" s="272"/>
      <c r="VDS2511" s="207"/>
      <c r="VDT2511" s="238"/>
      <c r="VDU2511" s="207"/>
      <c r="VDV2511" s="207"/>
      <c r="VDW2511" s="187"/>
      <c r="VDX2511" s="187"/>
      <c r="VDY2511" s="204"/>
      <c r="VDZ2511" s="272"/>
      <c r="VEA2511" s="207"/>
      <c r="VEB2511" s="238"/>
      <c r="VEC2511" s="207"/>
      <c r="VED2511" s="207"/>
      <c r="VEE2511" s="187"/>
      <c r="VEF2511" s="187"/>
      <c r="VEG2511" s="204"/>
      <c r="VEH2511" s="272"/>
      <c r="VEI2511" s="207"/>
      <c r="VEJ2511" s="238"/>
      <c r="VEK2511" s="207"/>
      <c r="VEL2511" s="207"/>
      <c r="VEM2511" s="187"/>
      <c r="VEN2511" s="187"/>
      <c r="VEO2511" s="204"/>
      <c r="VEP2511" s="272"/>
      <c r="VEQ2511" s="207"/>
      <c r="VER2511" s="238"/>
      <c r="VES2511" s="207"/>
      <c r="VET2511" s="207"/>
      <c r="VEU2511" s="187"/>
      <c r="VEV2511" s="187"/>
      <c r="VEW2511" s="204"/>
      <c r="VEX2511" s="272"/>
      <c r="VEY2511" s="207"/>
      <c r="VEZ2511" s="238"/>
      <c r="VFA2511" s="207"/>
      <c r="VFB2511" s="207"/>
      <c r="VFC2511" s="187"/>
      <c r="VFD2511" s="187"/>
      <c r="VFE2511" s="204"/>
      <c r="VFF2511" s="272"/>
      <c r="VFG2511" s="207"/>
      <c r="VFH2511" s="238"/>
      <c r="VFI2511" s="207"/>
      <c r="VFJ2511" s="207"/>
      <c r="VFK2511" s="187"/>
      <c r="VFL2511" s="187"/>
      <c r="VFM2511" s="204"/>
      <c r="VFN2511" s="272"/>
      <c r="VFO2511" s="207"/>
      <c r="VFP2511" s="238"/>
      <c r="VFQ2511" s="207"/>
      <c r="VFR2511" s="207"/>
      <c r="VFS2511" s="187"/>
      <c r="VFT2511" s="187"/>
      <c r="VFU2511" s="204"/>
      <c r="VFV2511" s="272"/>
      <c r="VFW2511" s="207"/>
      <c r="VFX2511" s="238"/>
      <c r="VFY2511" s="207"/>
      <c r="VFZ2511" s="207"/>
      <c r="VGA2511" s="187"/>
      <c r="VGB2511" s="187"/>
      <c r="VGC2511" s="204"/>
      <c r="VGD2511" s="272"/>
      <c r="VGE2511" s="207"/>
      <c r="VGF2511" s="238"/>
      <c r="VGG2511" s="207"/>
      <c r="VGH2511" s="207"/>
      <c r="VGI2511" s="187"/>
      <c r="VGJ2511" s="187"/>
      <c r="VGK2511" s="204"/>
      <c r="VGL2511" s="272"/>
      <c r="VGM2511" s="207"/>
      <c r="VGN2511" s="238"/>
      <c r="VGO2511" s="207"/>
      <c r="VGP2511" s="207"/>
      <c r="VGQ2511" s="187"/>
      <c r="VGR2511" s="187"/>
      <c r="VGS2511" s="204"/>
      <c r="VGT2511" s="272"/>
      <c r="VGU2511" s="207"/>
      <c r="VGV2511" s="238"/>
      <c r="VGW2511" s="207"/>
      <c r="VGX2511" s="207"/>
      <c r="VGY2511" s="187"/>
      <c r="VGZ2511" s="187"/>
      <c r="VHA2511" s="204"/>
      <c r="VHB2511" s="272"/>
      <c r="VHC2511" s="207"/>
      <c r="VHD2511" s="238"/>
      <c r="VHE2511" s="207"/>
      <c r="VHF2511" s="207"/>
      <c r="VHG2511" s="187"/>
      <c r="VHH2511" s="187"/>
      <c r="VHI2511" s="204"/>
      <c r="VHJ2511" s="272"/>
      <c r="VHK2511" s="207"/>
      <c r="VHL2511" s="238"/>
      <c r="VHM2511" s="207"/>
      <c r="VHN2511" s="207"/>
      <c r="VHO2511" s="187"/>
      <c r="VHP2511" s="187"/>
      <c r="VHQ2511" s="204"/>
      <c r="VHR2511" s="272"/>
      <c r="VHS2511" s="207"/>
      <c r="VHT2511" s="238"/>
      <c r="VHU2511" s="207"/>
      <c r="VHV2511" s="207"/>
      <c r="VHW2511" s="187"/>
      <c r="VHX2511" s="187"/>
      <c r="VHY2511" s="204"/>
      <c r="VHZ2511" s="272"/>
      <c r="VIA2511" s="207"/>
      <c r="VIB2511" s="238"/>
      <c r="VIC2511" s="207"/>
      <c r="VID2511" s="207"/>
      <c r="VIE2511" s="187"/>
      <c r="VIF2511" s="187"/>
      <c r="VIG2511" s="204"/>
      <c r="VIH2511" s="272"/>
      <c r="VII2511" s="207"/>
      <c r="VIJ2511" s="238"/>
      <c r="VIK2511" s="207"/>
      <c r="VIL2511" s="207"/>
      <c r="VIM2511" s="187"/>
      <c r="VIN2511" s="187"/>
      <c r="VIO2511" s="204"/>
      <c r="VIP2511" s="272"/>
      <c r="VIQ2511" s="207"/>
      <c r="VIR2511" s="238"/>
      <c r="VIS2511" s="207"/>
      <c r="VIT2511" s="207"/>
      <c r="VIU2511" s="187"/>
      <c r="VIV2511" s="187"/>
      <c r="VIW2511" s="204"/>
      <c r="VIX2511" s="272"/>
      <c r="VIY2511" s="207"/>
      <c r="VIZ2511" s="238"/>
      <c r="VJA2511" s="207"/>
      <c r="VJB2511" s="207"/>
      <c r="VJC2511" s="187"/>
      <c r="VJD2511" s="187"/>
      <c r="VJE2511" s="204"/>
      <c r="VJF2511" s="272"/>
      <c r="VJG2511" s="207"/>
      <c r="VJH2511" s="238"/>
      <c r="VJI2511" s="207"/>
      <c r="VJJ2511" s="207"/>
      <c r="VJK2511" s="187"/>
      <c r="VJL2511" s="187"/>
      <c r="VJM2511" s="204"/>
      <c r="VJN2511" s="272"/>
      <c r="VJO2511" s="207"/>
      <c r="VJP2511" s="238"/>
      <c r="VJQ2511" s="207"/>
      <c r="VJR2511" s="207"/>
      <c r="VJS2511" s="187"/>
      <c r="VJT2511" s="187"/>
      <c r="VJU2511" s="204"/>
      <c r="VJV2511" s="272"/>
      <c r="VJW2511" s="207"/>
      <c r="VJX2511" s="238"/>
      <c r="VJY2511" s="207"/>
      <c r="VJZ2511" s="207"/>
      <c r="VKA2511" s="187"/>
      <c r="VKB2511" s="187"/>
      <c r="VKC2511" s="204"/>
      <c r="VKD2511" s="272"/>
      <c r="VKE2511" s="207"/>
      <c r="VKF2511" s="238"/>
      <c r="VKG2511" s="207"/>
      <c r="VKH2511" s="207"/>
      <c r="VKI2511" s="187"/>
      <c r="VKJ2511" s="187"/>
      <c r="VKK2511" s="204"/>
      <c r="VKL2511" s="272"/>
      <c r="VKM2511" s="207"/>
      <c r="VKN2511" s="238"/>
      <c r="VKO2511" s="207"/>
      <c r="VKP2511" s="207"/>
      <c r="VKQ2511" s="187"/>
      <c r="VKR2511" s="187"/>
      <c r="VKS2511" s="204"/>
      <c r="VKT2511" s="272"/>
      <c r="VKU2511" s="207"/>
      <c r="VKV2511" s="238"/>
      <c r="VKW2511" s="207"/>
      <c r="VKX2511" s="207"/>
      <c r="VKY2511" s="187"/>
      <c r="VKZ2511" s="187"/>
      <c r="VLA2511" s="204"/>
      <c r="VLB2511" s="272"/>
      <c r="VLC2511" s="207"/>
      <c r="VLD2511" s="238"/>
      <c r="VLE2511" s="207"/>
      <c r="VLF2511" s="207"/>
      <c r="VLG2511" s="187"/>
      <c r="VLH2511" s="187"/>
      <c r="VLI2511" s="204"/>
      <c r="VLJ2511" s="272"/>
      <c r="VLK2511" s="207"/>
      <c r="VLL2511" s="238"/>
      <c r="VLM2511" s="207"/>
      <c r="VLN2511" s="207"/>
      <c r="VLO2511" s="187"/>
      <c r="VLP2511" s="187"/>
      <c r="VLQ2511" s="204"/>
      <c r="VLR2511" s="272"/>
      <c r="VLS2511" s="207"/>
      <c r="VLT2511" s="238"/>
      <c r="VLU2511" s="207"/>
      <c r="VLV2511" s="207"/>
      <c r="VLW2511" s="187"/>
      <c r="VLX2511" s="187"/>
      <c r="VLY2511" s="204"/>
      <c r="VLZ2511" s="272"/>
      <c r="VMA2511" s="207"/>
      <c r="VMB2511" s="238"/>
      <c r="VMC2511" s="207"/>
      <c r="VMD2511" s="207"/>
      <c r="VME2511" s="187"/>
      <c r="VMF2511" s="187"/>
      <c r="VMG2511" s="204"/>
      <c r="VMH2511" s="272"/>
      <c r="VMI2511" s="207"/>
      <c r="VMJ2511" s="238"/>
      <c r="VMK2511" s="207"/>
      <c r="VML2511" s="207"/>
      <c r="VMM2511" s="187"/>
      <c r="VMN2511" s="187"/>
      <c r="VMO2511" s="204"/>
      <c r="VMP2511" s="272"/>
      <c r="VMQ2511" s="207"/>
      <c r="VMR2511" s="238"/>
      <c r="VMS2511" s="207"/>
      <c r="VMT2511" s="207"/>
      <c r="VMU2511" s="187"/>
      <c r="VMV2511" s="187"/>
      <c r="VMW2511" s="204"/>
      <c r="VMX2511" s="272"/>
      <c r="VMY2511" s="207"/>
      <c r="VMZ2511" s="238"/>
      <c r="VNA2511" s="207"/>
      <c r="VNB2511" s="207"/>
      <c r="VNC2511" s="187"/>
      <c r="VND2511" s="187"/>
      <c r="VNE2511" s="204"/>
      <c r="VNF2511" s="272"/>
      <c r="VNG2511" s="207"/>
      <c r="VNH2511" s="238"/>
      <c r="VNI2511" s="207"/>
      <c r="VNJ2511" s="207"/>
      <c r="VNK2511" s="187"/>
      <c r="VNL2511" s="187"/>
      <c r="VNM2511" s="204"/>
      <c r="VNN2511" s="272"/>
      <c r="VNO2511" s="207"/>
      <c r="VNP2511" s="238"/>
      <c r="VNQ2511" s="207"/>
      <c r="VNR2511" s="207"/>
      <c r="VNS2511" s="187"/>
      <c r="VNT2511" s="187"/>
      <c r="VNU2511" s="204"/>
      <c r="VNV2511" s="272"/>
      <c r="VNW2511" s="207"/>
      <c r="VNX2511" s="238"/>
      <c r="VNY2511" s="207"/>
      <c r="VNZ2511" s="207"/>
      <c r="VOA2511" s="187"/>
      <c r="VOB2511" s="187"/>
      <c r="VOC2511" s="204"/>
      <c r="VOD2511" s="272"/>
      <c r="VOE2511" s="207"/>
      <c r="VOF2511" s="238"/>
      <c r="VOG2511" s="207"/>
      <c r="VOH2511" s="207"/>
      <c r="VOI2511" s="187"/>
      <c r="VOJ2511" s="187"/>
      <c r="VOK2511" s="204"/>
      <c r="VOL2511" s="272"/>
      <c r="VOM2511" s="207"/>
      <c r="VON2511" s="238"/>
      <c r="VOO2511" s="207"/>
      <c r="VOP2511" s="207"/>
      <c r="VOQ2511" s="187"/>
      <c r="VOR2511" s="187"/>
      <c r="VOS2511" s="204"/>
      <c r="VOT2511" s="272"/>
      <c r="VOU2511" s="207"/>
      <c r="VOV2511" s="238"/>
      <c r="VOW2511" s="207"/>
      <c r="VOX2511" s="207"/>
      <c r="VOY2511" s="187"/>
      <c r="VOZ2511" s="187"/>
      <c r="VPA2511" s="204"/>
      <c r="VPB2511" s="272"/>
      <c r="VPC2511" s="207"/>
      <c r="VPD2511" s="238"/>
      <c r="VPE2511" s="207"/>
      <c r="VPF2511" s="207"/>
      <c r="VPG2511" s="187"/>
      <c r="VPH2511" s="187"/>
      <c r="VPI2511" s="204"/>
      <c r="VPJ2511" s="272"/>
      <c r="VPK2511" s="207"/>
      <c r="VPL2511" s="238"/>
      <c r="VPM2511" s="207"/>
      <c r="VPN2511" s="207"/>
      <c r="VPO2511" s="187"/>
      <c r="VPP2511" s="187"/>
      <c r="VPQ2511" s="204"/>
      <c r="VPR2511" s="272"/>
      <c r="VPS2511" s="207"/>
      <c r="VPT2511" s="238"/>
      <c r="VPU2511" s="207"/>
      <c r="VPV2511" s="207"/>
      <c r="VPW2511" s="187"/>
      <c r="VPX2511" s="187"/>
      <c r="VPY2511" s="204"/>
      <c r="VPZ2511" s="272"/>
      <c r="VQA2511" s="207"/>
      <c r="VQB2511" s="238"/>
      <c r="VQC2511" s="207"/>
      <c r="VQD2511" s="207"/>
      <c r="VQE2511" s="187"/>
      <c r="VQF2511" s="187"/>
      <c r="VQG2511" s="204"/>
      <c r="VQH2511" s="272"/>
      <c r="VQI2511" s="207"/>
      <c r="VQJ2511" s="238"/>
      <c r="VQK2511" s="207"/>
      <c r="VQL2511" s="207"/>
      <c r="VQM2511" s="187"/>
      <c r="VQN2511" s="187"/>
      <c r="VQO2511" s="204"/>
      <c r="VQP2511" s="272"/>
      <c r="VQQ2511" s="207"/>
      <c r="VQR2511" s="238"/>
      <c r="VQS2511" s="207"/>
      <c r="VQT2511" s="207"/>
      <c r="VQU2511" s="187"/>
      <c r="VQV2511" s="187"/>
      <c r="VQW2511" s="204"/>
      <c r="VQX2511" s="272"/>
      <c r="VQY2511" s="207"/>
      <c r="VQZ2511" s="238"/>
      <c r="VRA2511" s="207"/>
      <c r="VRB2511" s="207"/>
      <c r="VRC2511" s="187"/>
      <c r="VRD2511" s="187"/>
      <c r="VRE2511" s="204"/>
      <c r="VRF2511" s="272"/>
      <c r="VRG2511" s="207"/>
      <c r="VRH2511" s="238"/>
      <c r="VRI2511" s="207"/>
      <c r="VRJ2511" s="207"/>
      <c r="VRK2511" s="187"/>
      <c r="VRL2511" s="187"/>
      <c r="VRM2511" s="204"/>
      <c r="VRN2511" s="272"/>
      <c r="VRO2511" s="207"/>
      <c r="VRP2511" s="238"/>
      <c r="VRQ2511" s="207"/>
      <c r="VRR2511" s="207"/>
      <c r="VRS2511" s="187"/>
      <c r="VRT2511" s="187"/>
      <c r="VRU2511" s="204"/>
      <c r="VRV2511" s="272"/>
      <c r="VRW2511" s="207"/>
      <c r="VRX2511" s="238"/>
      <c r="VRY2511" s="207"/>
      <c r="VRZ2511" s="207"/>
      <c r="VSA2511" s="187"/>
      <c r="VSB2511" s="187"/>
      <c r="VSC2511" s="204"/>
      <c r="VSD2511" s="272"/>
      <c r="VSE2511" s="207"/>
      <c r="VSF2511" s="238"/>
      <c r="VSG2511" s="207"/>
      <c r="VSH2511" s="207"/>
      <c r="VSI2511" s="187"/>
      <c r="VSJ2511" s="187"/>
      <c r="VSK2511" s="204"/>
      <c r="VSL2511" s="272"/>
      <c r="VSM2511" s="207"/>
      <c r="VSN2511" s="238"/>
      <c r="VSO2511" s="207"/>
      <c r="VSP2511" s="207"/>
      <c r="VSQ2511" s="187"/>
      <c r="VSR2511" s="187"/>
      <c r="VSS2511" s="204"/>
      <c r="VST2511" s="272"/>
      <c r="VSU2511" s="207"/>
      <c r="VSV2511" s="238"/>
      <c r="VSW2511" s="207"/>
      <c r="VSX2511" s="207"/>
      <c r="VSY2511" s="187"/>
      <c r="VSZ2511" s="187"/>
      <c r="VTA2511" s="204"/>
      <c r="VTB2511" s="272"/>
      <c r="VTC2511" s="207"/>
      <c r="VTD2511" s="238"/>
      <c r="VTE2511" s="207"/>
      <c r="VTF2511" s="207"/>
      <c r="VTG2511" s="187"/>
      <c r="VTH2511" s="187"/>
      <c r="VTI2511" s="204"/>
      <c r="VTJ2511" s="272"/>
      <c r="VTK2511" s="207"/>
      <c r="VTL2511" s="238"/>
      <c r="VTM2511" s="207"/>
      <c r="VTN2511" s="207"/>
      <c r="VTO2511" s="187"/>
      <c r="VTP2511" s="187"/>
      <c r="VTQ2511" s="204"/>
      <c r="VTR2511" s="272"/>
      <c r="VTS2511" s="207"/>
      <c r="VTT2511" s="238"/>
      <c r="VTU2511" s="207"/>
      <c r="VTV2511" s="207"/>
      <c r="VTW2511" s="187"/>
      <c r="VTX2511" s="187"/>
      <c r="VTY2511" s="204"/>
      <c r="VTZ2511" s="272"/>
      <c r="VUA2511" s="207"/>
      <c r="VUB2511" s="238"/>
      <c r="VUC2511" s="207"/>
      <c r="VUD2511" s="207"/>
      <c r="VUE2511" s="187"/>
      <c r="VUF2511" s="187"/>
      <c r="VUG2511" s="204"/>
      <c r="VUH2511" s="272"/>
      <c r="VUI2511" s="207"/>
      <c r="VUJ2511" s="238"/>
      <c r="VUK2511" s="207"/>
      <c r="VUL2511" s="207"/>
      <c r="VUM2511" s="187"/>
      <c r="VUN2511" s="187"/>
      <c r="VUO2511" s="204"/>
      <c r="VUP2511" s="272"/>
      <c r="VUQ2511" s="207"/>
      <c r="VUR2511" s="238"/>
      <c r="VUS2511" s="207"/>
      <c r="VUT2511" s="207"/>
      <c r="VUU2511" s="187"/>
      <c r="VUV2511" s="187"/>
      <c r="VUW2511" s="204"/>
      <c r="VUX2511" s="272"/>
      <c r="VUY2511" s="207"/>
      <c r="VUZ2511" s="238"/>
      <c r="VVA2511" s="207"/>
      <c r="VVB2511" s="207"/>
      <c r="VVC2511" s="187"/>
      <c r="VVD2511" s="187"/>
      <c r="VVE2511" s="204"/>
      <c r="VVF2511" s="272"/>
      <c r="VVG2511" s="207"/>
      <c r="VVH2511" s="238"/>
      <c r="VVI2511" s="207"/>
      <c r="VVJ2511" s="207"/>
      <c r="VVK2511" s="187"/>
      <c r="VVL2511" s="187"/>
      <c r="VVM2511" s="204"/>
      <c r="VVN2511" s="272"/>
      <c r="VVO2511" s="207"/>
      <c r="VVP2511" s="238"/>
      <c r="VVQ2511" s="207"/>
      <c r="VVR2511" s="207"/>
      <c r="VVS2511" s="187"/>
      <c r="VVT2511" s="187"/>
      <c r="VVU2511" s="204"/>
      <c r="VVV2511" s="272"/>
      <c r="VVW2511" s="207"/>
      <c r="VVX2511" s="238"/>
      <c r="VVY2511" s="207"/>
      <c r="VVZ2511" s="207"/>
      <c r="VWA2511" s="187"/>
      <c r="VWB2511" s="187"/>
      <c r="VWC2511" s="204"/>
      <c r="VWD2511" s="272"/>
      <c r="VWE2511" s="207"/>
      <c r="VWF2511" s="238"/>
      <c r="VWG2511" s="207"/>
      <c r="VWH2511" s="207"/>
      <c r="VWI2511" s="187"/>
      <c r="VWJ2511" s="187"/>
      <c r="VWK2511" s="204"/>
      <c r="VWL2511" s="272"/>
      <c r="VWM2511" s="207"/>
      <c r="VWN2511" s="238"/>
      <c r="VWO2511" s="207"/>
      <c r="VWP2511" s="207"/>
      <c r="VWQ2511" s="187"/>
      <c r="VWR2511" s="187"/>
      <c r="VWS2511" s="204"/>
      <c r="VWT2511" s="272"/>
      <c r="VWU2511" s="207"/>
      <c r="VWV2511" s="238"/>
      <c r="VWW2511" s="207"/>
      <c r="VWX2511" s="207"/>
      <c r="VWY2511" s="187"/>
      <c r="VWZ2511" s="187"/>
      <c r="VXA2511" s="204"/>
      <c r="VXB2511" s="272"/>
      <c r="VXC2511" s="207"/>
      <c r="VXD2511" s="238"/>
      <c r="VXE2511" s="207"/>
      <c r="VXF2511" s="207"/>
      <c r="VXG2511" s="187"/>
      <c r="VXH2511" s="187"/>
      <c r="VXI2511" s="204"/>
      <c r="VXJ2511" s="272"/>
      <c r="VXK2511" s="207"/>
      <c r="VXL2511" s="238"/>
      <c r="VXM2511" s="207"/>
      <c r="VXN2511" s="207"/>
      <c r="VXO2511" s="187"/>
      <c r="VXP2511" s="187"/>
      <c r="VXQ2511" s="204"/>
      <c r="VXR2511" s="272"/>
      <c r="VXS2511" s="207"/>
      <c r="VXT2511" s="238"/>
      <c r="VXU2511" s="207"/>
      <c r="VXV2511" s="207"/>
      <c r="VXW2511" s="187"/>
      <c r="VXX2511" s="187"/>
      <c r="VXY2511" s="204"/>
      <c r="VXZ2511" s="272"/>
      <c r="VYA2511" s="207"/>
      <c r="VYB2511" s="238"/>
      <c r="VYC2511" s="207"/>
      <c r="VYD2511" s="207"/>
      <c r="VYE2511" s="187"/>
      <c r="VYF2511" s="187"/>
      <c r="VYG2511" s="204"/>
      <c r="VYH2511" s="272"/>
      <c r="VYI2511" s="207"/>
      <c r="VYJ2511" s="238"/>
      <c r="VYK2511" s="207"/>
      <c r="VYL2511" s="207"/>
      <c r="VYM2511" s="187"/>
      <c r="VYN2511" s="187"/>
      <c r="VYO2511" s="204"/>
      <c r="VYP2511" s="272"/>
      <c r="VYQ2511" s="207"/>
      <c r="VYR2511" s="238"/>
      <c r="VYS2511" s="207"/>
      <c r="VYT2511" s="207"/>
      <c r="VYU2511" s="187"/>
      <c r="VYV2511" s="187"/>
      <c r="VYW2511" s="204"/>
      <c r="VYX2511" s="272"/>
      <c r="VYY2511" s="207"/>
      <c r="VYZ2511" s="238"/>
      <c r="VZA2511" s="207"/>
      <c r="VZB2511" s="207"/>
      <c r="VZC2511" s="187"/>
      <c r="VZD2511" s="187"/>
      <c r="VZE2511" s="204"/>
      <c r="VZF2511" s="272"/>
      <c r="VZG2511" s="207"/>
      <c r="VZH2511" s="238"/>
      <c r="VZI2511" s="207"/>
      <c r="VZJ2511" s="207"/>
      <c r="VZK2511" s="187"/>
      <c r="VZL2511" s="187"/>
      <c r="VZM2511" s="204"/>
      <c r="VZN2511" s="272"/>
      <c r="VZO2511" s="207"/>
      <c r="VZP2511" s="238"/>
      <c r="VZQ2511" s="207"/>
      <c r="VZR2511" s="207"/>
      <c r="VZS2511" s="187"/>
      <c r="VZT2511" s="187"/>
      <c r="VZU2511" s="204"/>
      <c r="VZV2511" s="272"/>
      <c r="VZW2511" s="207"/>
      <c r="VZX2511" s="238"/>
      <c r="VZY2511" s="207"/>
      <c r="VZZ2511" s="207"/>
      <c r="WAA2511" s="187"/>
      <c r="WAB2511" s="187"/>
      <c r="WAC2511" s="204"/>
      <c r="WAD2511" s="272"/>
      <c r="WAE2511" s="207"/>
      <c r="WAF2511" s="238"/>
      <c r="WAG2511" s="207"/>
      <c r="WAH2511" s="207"/>
      <c r="WAI2511" s="187"/>
      <c r="WAJ2511" s="187"/>
      <c r="WAK2511" s="204"/>
      <c r="WAL2511" s="272"/>
      <c r="WAM2511" s="207"/>
      <c r="WAN2511" s="238"/>
      <c r="WAO2511" s="207"/>
      <c r="WAP2511" s="207"/>
      <c r="WAQ2511" s="187"/>
      <c r="WAR2511" s="187"/>
      <c r="WAS2511" s="204"/>
      <c r="WAT2511" s="272"/>
      <c r="WAU2511" s="207"/>
      <c r="WAV2511" s="238"/>
      <c r="WAW2511" s="207"/>
      <c r="WAX2511" s="207"/>
      <c r="WAY2511" s="187"/>
      <c r="WAZ2511" s="187"/>
      <c r="WBA2511" s="204"/>
      <c r="WBB2511" s="272"/>
      <c r="WBC2511" s="207"/>
      <c r="WBD2511" s="238"/>
      <c r="WBE2511" s="207"/>
      <c r="WBF2511" s="207"/>
      <c r="WBG2511" s="187"/>
      <c r="WBH2511" s="187"/>
      <c r="WBI2511" s="204"/>
      <c r="WBJ2511" s="272"/>
      <c r="WBK2511" s="207"/>
      <c r="WBL2511" s="238"/>
      <c r="WBM2511" s="207"/>
      <c r="WBN2511" s="207"/>
      <c r="WBO2511" s="187"/>
      <c r="WBP2511" s="187"/>
      <c r="WBQ2511" s="204"/>
      <c r="WBR2511" s="272"/>
      <c r="WBS2511" s="207"/>
      <c r="WBT2511" s="238"/>
      <c r="WBU2511" s="207"/>
      <c r="WBV2511" s="207"/>
      <c r="WBW2511" s="187"/>
      <c r="WBX2511" s="187"/>
      <c r="WBY2511" s="204"/>
      <c r="WBZ2511" s="272"/>
      <c r="WCA2511" s="207"/>
      <c r="WCB2511" s="238"/>
      <c r="WCC2511" s="207"/>
      <c r="WCD2511" s="207"/>
      <c r="WCE2511" s="187"/>
      <c r="WCF2511" s="187"/>
      <c r="WCG2511" s="204"/>
      <c r="WCH2511" s="272"/>
      <c r="WCI2511" s="207"/>
      <c r="WCJ2511" s="238"/>
      <c r="WCK2511" s="207"/>
      <c r="WCL2511" s="207"/>
      <c r="WCM2511" s="187"/>
      <c r="WCN2511" s="187"/>
      <c r="WCO2511" s="204"/>
      <c r="WCP2511" s="272"/>
      <c r="WCQ2511" s="207"/>
      <c r="WCR2511" s="238"/>
      <c r="WCS2511" s="207"/>
      <c r="WCT2511" s="207"/>
      <c r="WCU2511" s="187"/>
      <c r="WCV2511" s="187"/>
      <c r="WCW2511" s="204"/>
      <c r="WCX2511" s="272"/>
      <c r="WCY2511" s="207"/>
      <c r="WCZ2511" s="238"/>
      <c r="WDA2511" s="207"/>
      <c r="WDB2511" s="207"/>
      <c r="WDC2511" s="187"/>
      <c r="WDD2511" s="187"/>
      <c r="WDE2511" s="204"/>
      <c r="WDF2511" s="272"/>
      <c r="WDG2511" s="207"/>
      <c r="WDH2511" s="238"/>
      <c r="WDI2511" s="207"/>
      <c r="WDJ2511" s="207"/>
      <c r="WDK2511" s="187"/>
      <c r="WDL2511" s="187"/>
      <c r="WDM2511" s="204"/>
      <c r="WDN2511" s="272"/>
      <c r="WDO2511" s="207"/>
      <c r="WDP2511" s="238"/>
      <c r="WDQ2511" s="207"/>
      <c r="WDR2511" s="207"/>
      <c r="WDS2511" s="187"/>
      <c r="WDT2511" s="187"/>
      <c r="WDU2511" s="204"/>
      <c r="WDV2511" s="272"/>
      <c r="WDW2511" s="207"/>
      <c r="WDX2511" s="238"/>
      <c r="WDY2511" s="207"/>
      <c r="WDZ2511" s="207"/>
      <c r="WEA2511" s="187"/>
      <c r="WEB2511" s="187"/>
      <c r="WEC2511" s="204"/>
      <c r="WED2511" s="272"/>
      <c r="WEE2511" s="207"/>
      <c r="WEF2511" s="238"/>
      <c r="WEG2511" s="207"/>
      <c r="WEH2511" s="207"/>
      <c r="WEI2511" s="187"/>
      <c r="WEJ2511" s="187"/>
      <c r="WEK2511" s="204"/>
      <c r="WEL2511" s="272"/>
      <c r="WEM2511" s="207"/>
      <c r="WEN2511" s="238"/>
      <c r="WEO2511" s="207"/>
      <c r="WEP2511" s="207"/>
      <c r="WEQ2511" s="187"/>
      <c r="WER2511" s="187"/>
      <c r="WES2511" s="204"/>
      <c r="WET2511" s="272"/>
      <c r="WEU2511" s="207"/>
      <c r="WEV2511" s="238"/>
      <c r="WEW2511" s="207"/>
      <c r="WEX2511" s="207"/>
      <c r="WEY2511" s="187"/>
      <c r="WEZ2511" s="187"/>
      <c r="WFA2511" s="204"/>
      <c r="WFB2511" s="272"/>
      <c r="WFC2511" s="207"/>
      <c r="WFD2511" s="238"/>
      <c r="WFE2511" s="207"/>
      <c r="WFF2511" s="207"/>
      <c r="WFG2511" s="187"/>
      <c r="WFH2511" s="187"/>
      <c r="WFI2511" s="204"/>
      <c r="WFJ2511" s="272"/>
      <c r="WFK2511" s="207"/>
      <c r="WFL2511" s="238"/>
      <c r="WFM2511" s="207"/>
      <c r="WFN2511" s="207"/>
      <c r="WFO2511" s="187"/>
      <c r="WFP2511" s="187"/>
      <c r="WFQ2511" s="204"/>
      <c r="WFR2511" s="272"/>
      <c r="WFS2511" s="207"/>
      <c r="WFT2511" s="238"/>
      <c r="WFU2511" s="207"/>
      <c r="WFV2511" s="207"/>
      <c r="WFW2511" s="187"/>
      <c r="WFX2511" s="187"/>
      <c r="WFY2511" s="204"/>
      <c r="WFZ2511" s="272"/>
      <c r="WGA2511" s="207"/>
      <c r="WGB2511" s="238"/>
      <c r="WGC2511" s="207"/>
      <c r="WGD2511" s="207"/>
      <c r="WGE2511" s="187"/>
      <c r="WGF2511" s="187"/>
      <c r="WGG2511" s="204"/>
      <c r="WGH2511" s="272"/>
      <c r="WGI2511" s="207"/>
      <c r="WGJ2511" s="238"/>
      <c r="WGK2511" s="207"/>
      <c r="WGL2511" s="207"/>
      <c r="WGM2511" s="187"/>
      <c r="WGN2511" s="187"/>
      <c r="WGO2511" s="204"/>
      <c r="WGP2511" s="272"/>
      <c r="WGQ2511" s="207"/>
      <c r="WGR2511" s="238"/>
      <c r="WGS2511" s="207"/>
      <c r="WGT2511" s="207"/>
      <c r="WGU2511" s="187"/>
      <c r="WGV2511" s="187"/>
      <c r="WGW2511" s="204"/>
      <c r="WGX2511" s="272"/>
      <c r="WGY2511" s="207"/>
      <c r="WGZ2511" s="238"/>
      <c r="WHA2511" s="207"/>
      <c r="WHB2511" s="207"/>
      <c r="WHC2511" s="187"/>
      <c r="WHD2511" s="187"/>
      <c r="WHE2511" s="204"/>
      <c r="WHF2511" s="272"/>
      <c r="WHG2511" s="207"/>
      <c r="WHH2511" s="238"/>
      <c r="WHI2511" s="207"/>
      <c r="WHJ2511" s="207"/>
      <c r="WHK2511" s="187"/>
      <c r="WHL2511" s="187"/>
      <c r="WHM2511" s="204"/>
      <c r="WHN2511" s="272"/>
      <c r="WHO2511" s="207"/>
      <c r="WHP2511" s="238"/>
      <c r="WHQ2511" s="207"/>
      <c r="WHR2511" s="207"/>
      <c r="WHS2511" s="187"/>
      <c r="WHT2511" s="187"/>
      <c r="WHU2511" s="204"/>
      <c r="WHV2511" s="272"/>
      <c r="WHW2511" s="207"/>
      <c r="WHX2511" s="238"/>
      <c r="WHY2511" s="207"/>
      <c r="WHZ2511" s="207"/>
      <c r="WIA2511" s="187"/>
      <c r="WIB2511" s="187"/>
      <c r="WIC2511" s="204"/>
      <c r="WID2511" s="272"/>
      <c r="WIE2511" s="207"/>
      <c r="WIF2511" s="238"/>
      <c r="WIG2511" s="207"/>
      <c r="WIH2511" s="207"/>
      <c r="WII2511" s="187"/>
      <c r="WIJ2511" s="187"/>
      <c r="WIK2511" s="204"/>
      <c r="WIL2511" s="272"/>
      <c r="WIM2511" s="207"/>
      <c r="WIN2511" s="238"/>
      <c r="WIO2511" s="207"/>
      <c r="WIP2511" s="207"/>
      <c r="WIQ2511" s="187"/>
      <c r="WIR2511" s="187"/>
      <c r="WIS2511" s="204"/>
      <c r="WIT2511" s="272"/>
      <c r="WIU2511" s="207"/>
      <c r="WIV2511" s="238"/>
      <c r="WIW2511" s="207"/>
      <c r="WIX2511" s="207"/>
      <c r="WIY2511" s="187"/>
      <c r="WIZ2511" s="187"/>
      <c r="WJA2511" s="204"/>
      <c r="WJB2511" s="272"/>
      <c r="WJC2511" s="207"/>
      <c r="WJD2511" s="238"/>
      <c r="WJE2511" s="207"/>
      <c r="WJF2511" s="207"/>
      <c r="WJG2511" s="187"/>
      <c r="WJH2511" s="187"/>
      <c r="WJI2511" s="204"/>
      <c r="WJJ2511" s="272"/>
      <c r="WJK2511" s="207"/>
      <c r="WJL2511" s="238"/>
      <c r="WJM2511" s="207"/>
      <c r="WJN2511" s="207"/>
      <c r="WJO2511" s="187"/>
      <c r="WJP2511" s="187"/>
      <c r="WJQ2511" s="204"/>
      <c r="WJR2511" s="272"/>
      <c r="WJS2511" s="207"/>
      <c r="WJT2511" s="238"/>
      <c r="WJU2511" s="207"/>
      <c r="WJV2511" s="207"/>
      <c r="WJW2511" s="187"/>
      <c r="WJX2511" s="187"/>
      <c r="WJY2511" s="204"/>
      <c r="WJZ2511" s="272"/>
      <c r="WKA2511" s="207"/>
      <c r="WKB2511" s="238"/>
      <c r="WKC2511" s="207"/>
      <c r="WKD2511" s="207"/>
      <c r="WKE2511" s="187"/>
      <c r="WKF2511" s="187"/>
      <c r="WKG2511" s="204"/>
      <c r="WKH2511" s="272"/>
      <c r="WKI2511" s="207"/>
      <c r="WKJ2511" s="238"/>
      <c r="WKK2511" s="207"/>
      <c r="WKL2511" s="207"/>
      <c r="WKM2511" s="187"/>
      <c r="WKN2511" s="187"/>
      <c r="WKO2511" s="204"/>
      <c r="WKP2511" s="272"/>
      <c r="WKQ2511" s="207"/>
      <c r="WKR2511" s="238"/>
      <c r="WKS2511" s="207"/>
      <c r="WKT2511" s="207"/>
      <c r="WKU2511" s="187"/>
      <c r="WKV2511" s="187"/>
      <c r="WKW2511" s="204"/>
      <c r="WKX2511" s="272"/>
      <c r="WKY2511" s="207"/>
      <c r="WKZ2511" s="238"/>
      <c r="WLA2511" s="207"/>
      <c r="WLB2511" s="207"/>
      <c r="WLC2511" s="187"/>
      <c r="WLD2511" s="187"/>
      <c r="WLE2511" s="204"/>
      <c r="WLF2511" s="272"/>
      <c r="WLG2511" s="207"/>
      <c r="WLH2511" s="238"/>
      <c r="WLI2511" s="207"/>
      <c r="WLJ2511" s="207"/>
      <c r="WLK2511" s="187"/>
      <c r="WLL2511" s="187"/>
      <c r="WLM2511" s="204"/>
      <c r="WLN2511" s="272"/>
      <c r="WLO2511" s="207"/>
      <c r="WLP2511" s="238"/>
      <c r="WLQ2511" s="207"/>
      <c r="WLR2511" s="207"/>
      <c r="WLS2511" s="187"/>
      <c r="WLT2511" s="187"/>
      <c r="WLU2511" s="204"/>
      <c r="WLV2511" s="272"/>
      <c r="WLW2511" s="207"/>
      <c r="WLX2511" s="238"/>
      <c r="WLY2511" s="207"/>
      <c r="WLZ2511" s="207"/>
      <c r="WMA2511" s="187"/>
      <c r="WMB2511" s="187"/>
      <c r="WMC2511" s="204"/>
      <c r="WMD2511" s="272"/>
      <c r="WME2511" s="207"/>
      <c r="WMF2511" s="238"/>
      <c r="WMG2511" s="207"/>
      <c r="WMH2511" s="207"/>
      <c r="WMI2511" s="187"/>
      <c r="WMJ2511" s="187"/>
      <c r="WMK2511" s="204"/>
      <c r="WML2511" s="272"/>
      <c r="WMM2511" s="207"/>
      <c r="WMN2511" s="238"/>
      <c r="WMO2511" s="207"/>
      <c r="WMP2511" s="207"/>
      <c r="WMQ2511" s="187"/>
      <c r="WMR2511" s="187"/>
      <c r="WMS2511" s="204"/>
      <c r="WMT2511" s="272"/>
      <c r="WMU2511" s="207"/>
      <c r="WMV2511" s="238"/>
      <c r="WMW2511" s="207"/>
      <c r="WMX2511" s="207"/>
      <c r="WMY2511" s="187"/>
      <c r="WMZ2511" s="187"/>
      <c r="WNA2511" s="204"/>
      <c r="WNB2511" s="272"/>
      <c r="WNC2511" s="207"/>
      <c r="WND2511" s="238"/>
      <c r="WNE2511" s="207"/>
      <c r="WNF2511" s="207"/>
      <c r="WNG2511" s="187"/>
      <c r="WNH2511" s="187"/>
      <c r="WNI2511" s="204"/>
      <c r="WNJ2511" s="272"/>
      <c r="WNK2511" s="207"/>
      <c r="WNL2511" s="238"/>
      <c r="WNM2511" s="207"/>
      <c r="WNN2511" s="207"/>
      <c r="WNO2511" s="187"/>
      <c r="WNP2511" s="187"/>
      <c r="WNQ2511" s="204"/>
      <c r="WNR2511" s="272"/>
      <c r="WNS2511" s="207"/>
      <c r="WNT2511" s="238"/>
      <c r="WNU2511" s="207"/>
      <c r="WNV2511" s="207"/>
      <c r="WNW2511" s="187"/>
      <c r="WNX2511" s="187"/>
      <c r="WNY2511" s="204"/>
      <c r="WNZ2511" s="272"/>
      <c r="WOA2511" s="207"/>
      <c r="WOB2511" s="238"/>
      <c r="WOC2511" s="207"/>
      <c r="WOD2511" s="207"/>
      <c r="WOE2511" s="187"/>
      <c r="WOF2511" s="187"/>
      <c r="WOG2511" s="204"/>
      <c r="WOH2511" s="272"/>
      <c r="WOI2511" s="207"/>
      <c r="WOJ2511" s="238"/>
      <c r="WOK2511" s="207"/>
      <c r="WOL2511" s="207"/>
      <c r="WOM2511" s="187"/>
      <c r="WON2511" s="187"/>
      <c r="WOO2511" s="204"/>
      <c r="WOP2511" s="272"/>
      <c r="WOQ2511" s="207"/>
      <c r="WOR2511" s="238"/>
      <c r="WOS2511" s="207"/>
      <c r="WOT2511" s="207"/>
      <c r="WOU2511" s="187"/>
      <c r="WOV2511" s="187"/>
      <c r="WOW2511" s="204"/>
      <c r="WOX2511" s="272"/>
      <c r="WOY2511" s="207"/>
      <c r="WOZ2511" s="238"/>
      <c r="WPA2511" s="207"/>
      <c r="WPB2511" s="207"/>
      <c r="WPC2511" s="187"/>
      <c r="WPD2511" s="187"/>
      <c r="WPE2511" s="204"/>
      <c r="WPF2511" s="272"/>
      <c r="WPG2511" s="207"/>
      <c r="WPH2511" s="238"/>
      <c r="WPI2511" s="207"/>
      <c r="WPJ2511" s="207"/>
      <c r="WPK2511" s="187"/>
      <c r="WPL2511" s="187"/>
      <c r="WPM2511" s="204"/>
      <c r="WPN2511" s="272"/>
      <c r="WPO2511" s="207"/>
      <c r="WPP2511" s="238"/>
      <c r="WPQ2511" s="207"/>
      <c r="WPR2511" s="207"/>
      <c r="WPS2511" s="187"/>
      <c r="WPT2511" s="187"/>
      <c r="WPU2511" s="204"/>
      <c r="WPV2511" s="272"/>
      <c r="WPW2511" s="207"/>
      <c r="WPX2511" s="238"/>
      <c r="WPY2511" s="207"/>
      <c r="WPZ2511" s="207"/>
      <c r="WQA2511" s="187"/>
      <c r="WQB2511" s="187"/>
      <c r="WQC2511" s="204"/>
      <c r="WQD2511" s="272"/>
      <c r="WQE2511" s="207"/>
      <c r="WQF2511" s="238"/>
      <c r="WQG2511" s="207"/>
      <c r="WQH2511" s="207"/>
      <c r="WQI2511" s="187"/>
      <c r="WQJ2511" s="187"/>
      <c r="WQK2511" s="204"/>
      <c r="WQL2511" s="272"/>
      <c r="WQM2511" s="207"/>
      <c r="WQN2511" s="238"/>
      <c r="WQO2511" s="207"/>
      <c r="WQP2511" s="207"/>
      <c r="WQQ2511" s="187"/>
      <c r="WQR2511" s="187"/>
      <c r="WQS2511" s="204"/>
      <c r="WQT2511" s="272"/>
      <c r="WQU2511" s="207"/>
      <c r="WQV2511" s="238"/>
      <c r="WQW2511" s="207"/>
      <c r="WQX2511" s="207"/>
      <c r="WQY2511" s="187"/>
      <c r="WQZ2511" s="187"/>
      <c r="WRA2511" s="204"/>
      <c r="WRB2511" s="272"/>
      <c r="WRC2511" s="207"/>
      <c r="WRD2511" s="238"/>
      <c r="WRE2511" s="207"/>
      <c r="WRF2511" s="207"/>
      <c r="WRG2511" s="187"/>
      <c r="WRH2511" s="187"/>
      <c r="WRI2511" s="204"/>
      <c r="WRJ2511" s="272"/>
      <c r="WRK2511" s="207"/>
      <c r="WRL2511" s="238"/>
      <c r="WRM2511" s="207"/>
      <c r="WRN2511" s="207"/>
      <c r="WRO2511" s="187"/>
      <c r="WRP2511" s="187"/>
      <c r="WRQ2511" s="204"/>
      <c r="WRR2511" s="272"/>
      <c r="WRS2511" s="207"/>
      <c r="WRT2511" s="238"/>
      <c r="WRU2511" s="207"/>
      <c r="WRV2511" s="207"/>
      <c r="WRW2511" s="187"/>
      <c r="WRX2511" s="187"/>
      <c r="WRY2511" s="204"/>
      <c r="WRZ2511" s="272"/>
      <c r="WSA2511" s="207"/>
      <c r="WSB2511" s="238"/>
      <c r="WSC2511" s="207"/>
      <c r="WSD2511" s="207"/>
      <c r="WSE2511" s="187"/>
      <c r="WSF2511" s="187"/>
      <c r="WSG2511" s="204"/>
      <c r="WSH2511" s="272"/>
      <c r="WSI2511" s="207"/>
      <c r="WSJ2511" s="238"/>
      <c r="WSK2511" s="207"/>
      <c r="WSL2511" s="207"/>
      <c r="WSM2511" s="187"/>
      <c r="WSN2511" s="187"/>
      <c r="WSO2511" s="204"/>
      <c r="WSP2511" s="272"/>
      <c r="WSQ2511" s="207"/>
      <c r="WSR2511" s="238"/>
      <c r="WSS2511" s="207"/>
      <c r="WST2511" s="207"/>
      <c r="WSU2511" s="187"/>
      <c r="WSV2511" s="187"/>
      <c r="WSW2511" s="204"/>
      <c r="WSX2511" s="272"/>
      <c r="WSY2511" s="207"/>
      <c r="WSZ2511" s="238"/>
      <c r="WTA2511" s="207"/>
      <c r="WTB2511" s="207"/>
      <c r="WTC2511" s="187"/>
      <c r="WTD2511" s="187"/>
      <c r="WTE2511" s="204"/>
      <c r="WTF2511" s="272"/>
      <c r="WTG2511" s="207"/>
      <c r="WTH2511" s="238"/>
      <c r="WTI2511" s="207"/>
      <c r="WTJ2511" s="207"/>
      <c r="WTK2511" s="187"/>
      <c r="WTL2511" s="187"/>
      <c r="WTM2511" s="204"/>
      <c r="WTN2511" s="272"/>
      <c r="WTO2511" s="207"/>
      <c r="WTP2511" s="238"/>
      <c r="WTQ2511" s="207"/>
      <c r="WTR2511" s="207"/>
      <c r="WTS2511" s="187"/>
      <c r="WTT2511" s="187"/>
      <c r="WTU2511" s="204"/>
      <c r="WTV2511" s="272"/>
      <c r="WTW2511" s="207"/>
      <c r="WTX2511" s="238"/>
      <c r="WTY2511" s="207"/>
      <c r="WTZ2511" s="207"/>
      <c r="WUA2511" s="187"/>
      <c r="WUB2511" s="187"/>
      <c r="WUC2511" s="204"/>
      <c r="WUD2511" s="272"/>
      <c r="WUE2511" s="207"/>
      <c r="WUF2511" s="238"/>
      <c r="WUG2511" s="207"/>
      <c r="WUH2511" s="207"/>
      <c r="WUI2511" s="187"/>
      <c r="WUJ2511" s="187"/>
      <c r="WUK2511" s="204"/>
      <c r="WUL2511" s="272"/>
      <c r="WUM2511" s="207"/>
      <c r="WUN2511" s="238"/>
      <c r="WUO2511" s="207"/>
      <c r="WUP2511" s="207"/>
      <c r="WUQ2511" s="187"/>
      <c r="WUR2511" s="187"/>
      <c r="WUS2511" s="204"/>
      <c r="WUT2511" s="272"/>
      <c r="WUU2511" s="207"/>
      <c r="WUV2511" s="238"/>
      <c r="WUW2511" s="207"/>
      <c r="WUX2511" s="207"/>
      <c r="WUY2511" s="187"/>
      <c r="WUZ2511" s="187"/>
      <c r="WVA2511" s="204"/>
      <c r="WVB2511" s="272"/>
      <c r="WVC2511" s="207"/>
      <c r="WVD2511" s="238"/>
      <c r="WVE2511" s="207"/>
      <c r="WVF2511" s="207"/>
      <c r="WVG2511" s="187"/>
      <c r="WVH2511" s="187"/>
      <c r="WVI2511" s="204"/>
      <c r="WVJ2511" s="272"/>
      <c r="WVK2511" s="207"/>
      <c r="WVL2511" s="238"/>
      <c r="WVM2511" s="207"/>
      <c r="WVN2511" s="207"/>
      <c r="WVO2511" s="187"/>
      <c r="WVP2511" s="187"/>
      <c r="WVQ2511" s="204"/>
      <c r="WVR2511" s="272"/>
      <c r="WVS2511" s="207"/>
      <c r="WVT2511" s="238"/>
      <c r="WVU2511" s="207"/>
      <c r="WVV2511" s="207"/>
      <c r="WVW2511" s="187"/>
      <c r="WVX2511" s="187"/>
      <c r="WVY2511" s="204"/>
      <c r="WVZ2511" s="272"/>
      <c r="WWA2511" s="207"/>
      <c r="WWB2511" s="238"/>
      <c r="WWC2511" s="207"/>
      <c r="WWD2511" s="207"/>
      <c r="WWE2511" s="187"/>
      <c r="WWF2511" s="187"/>
      <c r="WWG2511" s="204"/>
      <c r="WWH2511" s="272"/>
      <c r="WWI2511" s="207"/>
      <c r="WWJ2511" s="238"/>
      <c r="WWK2511" s="207"/>
      <c r="WWL2511" s="207"/>
      <c r="WWM2511" s="187"/>
      <c r="WWN2511" s="187"/>
      <c r="WWO2511" s="204"/>
      <c r="WWP2511" s="272"/>
      <c r="WWQ2511" s="207"/>
      <c r="WWR2511" s="238"/>
      <c r="WWS2511" s="207"/>
      <c r="WWT2511" s="207"/>
      <c r="WWU2511" s="187"/>
      <c r="WWV2511" s="187"/>
      <c r="WWW2511" s="204"/>
      <c r="WWX2511" s="272"/>
      <c r="WWY2511" s="207"/>
      <c r="WWZ2511" s="238"/>
      <c r="WXA2511" s="207"/>
      <c r="WXB2511" s="207"/>
      <c r="WXC2511" s="187"/>
      <c r="WXD2511" s="187"/>
      <c r="WXE2511" s="204"/>
      <c r="WXF2511" s="272"/>
      <c r="WXG2511" s="207"/>
      <c r="WXH2511" s="238"/>
      <c r="WXI2511" s="207"/>
      <c r="WXJ2511" s="207"/>
      <c r="WXK2511" s="187"/>
      <c r="WXL2511" s="187"/>
      <c r="WXM2511" s="204"/>
      <c r="WXN2511" s="272"/>
      <c r="WXO2511" s="207"/>
      <c r="WXP2511" s="238"/>
      <c r="WXQ2511" s="207"/>
      <c r="WXR2511" s="207"/>
      <c r="WXS2511" s="187"/>
      <c r="WXT2511" s="187"/>
      <c r="WXU2511" s="204"/>
      <c r="WXV2511" s="272"/>
      <c r="WXW2511" s="207"/>
      <c r="WXX2511" s="238"/>
      <c r="WXY2511" s="207"/>
      <c r="WXZ2511" s="207"/>
      <c r="WYA2511" s="187"/>
      <c r="WYB2511" s="187"/>
      <c r="WYC2511" s="204"/>
      <c r="WYD2511" s="272"/>
      <c r="WYE2511" s="207"/>
      <c r="WYF2511" s="238"/>
      <c r="WYG2511" s="207"/>
      <c r="WYH2511" s="207"/>
      <c r="WYI2511" s="187"/>
      <c r="WYJ2511" s="187"/>
      <c r="WYK2511" s="204"/>
      <c r="WYL2511" s="272"/>
      <c r="WYM2511" s="207"/>
      <c r="WYN2511" s="238"/>
      <c r="WYO2511" s="207"/>
      <c r="WYP2511" s="207"/>
      <c r="WYQ2511" s="187"/>
      <c r="WYR2511" s="187"/>
      <c r="WYS2511" s="204"/>
      <c r="WYT2511" s="272"/>
      <c r="WYU2511" s="207"/>
      <c r="WYV2511" s="238"/>
      <c r="WYW2511" s="207"/>
      <c r="WYX2511" s="207"/>
      <c r="WYY2511" s="187"/>
      <c r="WYZ2511" s="187"/>
      <c r="WZA2511" s="204"/>
      <c r="WZB2511" s="272"/>
      <c r="WZC2511" s="207"/>
      <c r="WZD2511" s="238"/>
      <c r="WZE2511" s="207"/>
      <c r="WZF2511" s="207"/>
      <c r="WZG2511" s="187"/>
      <c r="WZH2511" s="187"/>
      <c r="WZI2511" s="204"/>
      <c r="WZJ2511" s="272"/>
      <c r="WZK2511" s="207"/>
      <c r="WZL2511" s="238"/>
      <c r="WZM2511" s="207"/>
      <c r="WZN2511" s="207"/>
      <c r="WZO2511" s="187"/>
      <c r="WZP2511" s="187"/>
      <c r="WZQ2511" s="204"/>
      <c r="WZR2511" s="272"/>
      <c r="WZS2511" s="207"/>
      <c r="WZT2511" s="238"/>
      <c r="WZU2511" s="207"/>
      <c r="WZV2511" s="207"/>
      <c r="WZW2511" s="187"/>
      <c r="WZX2511" s="187"/>
      <c r="WZY2511" s="204"/>
      <c r="WZZ2511" s="272"/>
      <c r="XAA2511" s="207"/>
      <c r="XAB2511" s="238"/>
      <c r="XAC2511" s="207"/>
      <c r="XAD2511" s="207"/>
      <c r="XAE2511" s="187"/>
      <c r="XAF2511" s="187"/>
      <c r="XAG2511" s="204"/>
      <c r="XAH2511" s="272"/>
      <c r="XAI2511" s="207"/>
      <c r="XAJ2511" s="238"/>
      <c r="XAK2511" s="207"/>
      <c r="XAL2511" s="207"/>
      <c r="XAM2511" s="187"/>
      <c r="XAN2511" s="187"/>
      <c r="XAO2511" s="204"/>
      <c r="XAP2511" s="272"/>
      <c r="XAQ2511" s="207"/>
      <c r="XAR2511" s="238"/>
      <c r="XAS2511" s="207"/>
      <c r="XAT2511" s="207"/>
      <c r="XAU2511" s="187"/>
      <c r="XAV2511" s="187"/>
      <c r="XAW2511" s="204"/>
      <c r="XAX2511" s="272"/>
      <c r="XAY2511" s="207"/>
      <c r="XAZ2511" s="238"/>
      <c r="XBA2511" s="207"/>
      <c r="XBB2511" s="207"/>
      <c r="XBC2511" s="187"/>
      <c r="XBD2511" s="187"/>
      <c r="XBE2511" s="204"/>
      <c r="XBF2511" s="272"/>
      <c r="XBG2511" s="207"/>
      <c r="XBH2511" s="238"/>
      <c r="XBI2511" s="207"/>
      <c r="XBJ2511" s="207"/>
      <c r="XBK2511" s="187"/>
      <c r="XBL2511" s="187"/>
      <c r="XBM2511" s="204"/>
      <c r="XBN2511" s="272"/>
      <c r="XBO2511" s="207"/>
      <c r="XBP2511" s="238"/>
      <c r="XBQ2511" s="207"/>
      <c r="XBR2511" s="207"/>
      <c r="XBS2511" s="187"/>
      <c r="XBT2511" s="187"/>
      <c r="XBU2511" s="204"/>
      <c r="XBV2511" s="272"/>
      <c r="XBW2511" s="207"/>
      <c r="XBX2511" s="238"/>
      <c r="XBY2511" s="207"/>
      <c r="XBZ2511" s="207"/>
      <c r="XCA2511" s="187"/>
      <c r="XCB2511" s="187"/>
      <c r="XCC2511" s="204"/>
      <c r="XCD2511" s="272"/>
      <c r="XCE2511" s="207"/>
      <c r="XCF2511" s="238"/>
      <c r="XCG2511" s="207"/>
      <c r="XCH2511" s="207"/>
      <c r="XCI2511" s="187"/>
      <c r="XCJ2511" s="187"/>
      <c r="XCK2511" s="204"/>
      <c r="XCL2511" s="272"/>
      <c r="XCM2511" s="207"/>
      <c r="XCN2511" s="238"/>
      <c r="XCO2511" s="207"/>
      <c r="XCP2511" s="207"/>
      <c r="XCQ2511" s="187"/>
      <c r="XCR2511" s="187"/>
      <c r="XCS2511" s="204"/>
      <c r="XCT2511" s="272"/>
      <c r="XCU2511" s="207"/>
      <c r="XCV2511" s="238"/>
      <c r="XCW2511" s="207"/>
      <c r="XCX2511" s="207"/>
      <c r="XCY2511" s="187"/>
      <c r="XCZ2511" s="187"/>
      <c r="XDA2511" s="204"/>
      <c r="XDB2511" s="272"/>
      <c r="XDC2511" s="207"/>
      <c r="XDD2511" s="238"/>
      <c r="XDE2511" s="207"/>
      <c r="XDF2511" s="207"/>
      <c r="XDG2511" s="187"/>
      <c r="XDH2511" s="187"/>
      <c r="XDI2511" s="204"/>
      <c r="XDJ2511" s="272"/>
      <c r="XDK2511" s="207"/>
      <c r="XDL2511" s="238"/>
      <c r="XDM2511" s="207"/>
      <c r="XDN2511" s="207"/>
      <c r="XDO2511" s="187"/>
      <c r="XDP2511" s="187"/>
      <c r="XDQ2511" s="204"/>
      <c r="XDR2511" s="272"/>
      <c r="XDS2511" s="207"/>
      <c r="XDT2511" s="238"/>
      <c r="XDU2511" s="207"/>
      <c r="XDV2511" s="207"/>
      <c r="XDW2511" s="187"/>
      <c r="XDX2511" s="187"/>
      <c r="XDY2511" s="204"/>
      <c r="XDZ2511" s="272"/>
      <c r="XEA2511" s="207"/>
      <c r="XEB2511" s="238"/>
      <c r="XEC2511" s="207"/>
      <c r="XED2511" s="207"/>
      <c r="XEE2511" s="187"/>
      <c r="XEF2511" s="187"/>
      <c r="XEG2511" s="204"/>
      <c r="XEH2511" s="272"/>
      <c r="XEI2511" s="207"/>
      <c r="XEJ2511" s="238"/>
      <c r="XEK2511" s="207"/>
      <c r="XEL2511" s="207"/>
      <c r="XEM2511" s="187"/>
      <c r="XEN2511" s="187"/>
      <c r="XEO2511" s="204"/>
      <c r="XEP2511" s="272"/>
      <c r="XEQ2511" s="207"/>
      <c r="XER2511" s="238"/>
      <c r="XES2511" s="207"/>
      <c r="XET2511" s="207"/>
      <c r="XEU2511" s="187"/>
      <c r="XEV2511" s="187"/>
      <c r="XEW2511" s="204"/>
      <c r="XEX2511" s="272"/>
      <c r="XEY2511" s="207"/>
      <c r="XEZ2511" s="238"/>
      <c r="XFA2511" s="207"/>
      <c r="XFB2511" s="207"/>
      <c r="XFC2511" s="187"/>
      <c r="XFD2511" s="187"/>
    </row>
    <row r="2512" spans="1:16384" x14ac:dyDescent="0.35">
      <c r="A2512" s="204">
        <f>A2511+1</f>
        <v>43299</v>
      </c>
      <c r="B2512" s="205">
        <v>52242.55885578</v>
      </c>
      <c r="C2512" s="207">
        <f t="shared" si="147"/>
        <v>-0.39</v>
      </c>
      <c r="D2512" s="238">
        <v>67.471000000000004</v>
      </c>
      <c r="E2512" s="207">
        <f t="shared" si="148"/>
        <v>-0.39</v>
      </c>
      <c r="F2512" s="207">
        <f t="shared" si="146"/>
        <v>0</v>
      </c>
      <c r="G2512" s="187">
        <f t="shared" si="150"/>
        <v>1.4599525092234061E-2</v>
      </c>
      <c r="H2512" s="187">
        <f t="shared" si="149"/>
        <v>0.23083876024119734</v>
      </c>
      <c r="I2512" s="271"/>
      <c r="J2512" s="272"/>
      <c r="K2512" s="207"/>
      <c r="L2512" s="238"/>
      <c r="M2512" s="207"/>
      <c r="N2512" s="207"/>
      <c r="O2512" s="187"/>
      <c r="P2512" s="187"/>
      <c r="Z2512" s="272"/>
      <c r="AA2512" s="207"/>
      <c r="AB2512" s="238"/>
      <c r="AC2512" s="207"/>
      <c r="AD2512" s="207"/>
      <c r="AE2512" s="187"/>
      <c r="AF2512" s="187"/>
      <c r="AG2512" s="204"/>
      <c r="AH2512" s="272"/>
      <c r="AI2512" s="207"/>
      <c r="AJ2512" s="238"/>
      <c r="AK2512" s="207"/>
      <c r="AL2512" s="207"/>
      <c r="AM2512" s="187"/>
      <c r="AN2512" s="187"/>
      <c r="AO2512" s="204"/>
      <c r="AP2512" s="272"/>
      <c r="AQ2512" s="207"/>
      <c r="AR2512" s="238"/>
      <c r="AS2512" s="207"/>
      <c r="AT2512" s="207"/>
      <c r="AU2512" s="187"/>
      <c r="AV2512" s="187"/>
      <c r="AW2512" s="204"/>
      <c r="AX2512" s="272"/>
      <c r="AY2512" s="207"/>
      <c r="AZ2512" s="238"/>
      <c r="BA2512" s="207"/>
      <c r="BB2512" s="207"/>
      <c r="BC2512" s="187"/>
      <c r="BD2512" s="187"/>
      <c r="BE2512" s="204"/>
      <c r="BF2512" s="272"/>
      <c r="BG2512" s="207"/>
      <c r="BH2512" s="238"/>
      <c r="BI2512" s="207"/>
      <c r="BJ2512" s="207"/>
      <c r="BK2512" s="187"/>
      <c r="BL2512" s="187"/>
      <c r="BM2512" s="204"/>
      <c r="BN2512" s="272"/>
      <c r="BO2512" s="207"/>
      <c r="BP2512" s="238"/>
      <c r="BQ2512" s="207"/>
      <c r="BR2512" s="207"/>
      <c r="BS2512" s="187"/>
      <c r="BT2512" s="187"/>
      <c r="BU2512" s="204"/>
      <c r="BV2512" s="272"/>
      <c r="BW2512" s="207"/>
      <c r="BX2512" s="238"/>
      <c r="BY2512" s="207"/>
      <c r="BZ2512" s="207"/>
      <c r="CA2512" s="187"/>
      <c r="CB2512" s="187"/>
      <c r="CC2512" s="204"/>
      <c r="CD2512" s="272"/>
      <c r="CE2512" s="207"/>
      <c r="CF2512" s="238"/>
      <c r="CG2512" s="207"/>
      <c r="CH2512" s="207"/>
      <c r="CI2512" s="187"/>
      <c r="CJ2512" s="187"/>
      <c r="CK2512" s="204"/>
      <c r="CL2512" s="272"/>
      <c r="CM2512" s="207"/>
      <c r="CN2512" s="238"/>
      <c r="CO2512" s="207"/>
      <c r="CP2512" s="207"/>
      <c r="CQ2512" s="187"/>
      <c r="CR2512" s="187"/>
      <c r="CS2512" s="204"/>
      <c r="CT2512" s="272"/>
      <c r="CU2512" s="207"/>
      <c r="CV2512" s="238"/>
      <c r="CW2512" s="207"/>
      <c r="CX2512" s="207"/>
      <c r="CY2512" s="187"/>
      <c r="CZ2512" s="187"/>
      <c r="DA2512" s="204"/>
      <c r="DB2512" s="272"/>
      <c r="DC2512" s="207"/>
      <c r="DD2512" s="238"/>
      <c r="DE2512" s="207"/>
      <c r="DF2512" s="207"/>
      <c r="DG2512" s="187"/>
      <c r="DH2512" s="187"/>
      <c r="DI2512" s="204"/>
      <c r="DJ2512" s="272"/>
      <c r="DK2512" s="207"/>
      <c r="DL2512" s="238"/>
      <c r="DM2512" s="207"/>
      <c r="DN2512" s="207"/>
      <c r="DO2512" s="187"/>
      <c r="DP2512" s="187"/>
      <c r="DQ2512" s="204"/>
      <c r="DR2512" s="272"/>
      <c r="DS2512" s="207"/>
      <c r="DT2512" s="238"/>
      <c r="DU2512" s="207"/>
      <c r="DV2512" s="207"/>
      <c r="DW2512" s="187"/>
      <c r="DX2512" s="187"/>
      <c r="DY2512" s="204"/>
      <c r="DZ2512" s="272"/>
      <c r="EA2512" s="207"/>
      <c r="EB2512" s="238"/>
      <c r="EC2512" s="207"/>
      <c r="ED2512" s="207"/>
      <c r="EE2512" s="187"/>
      <c r="EF2512" s="187"/>
      <c r="EG2512" s="204"/>
      <c r="EH2512" s="272"/>
      <c r="EI2512" s="207"/>
      <c r="EJ2512" s="238"/>
      <c r="EK2512" s="207"/>
      <c r="EL2512" s="207"/>
      <c r="EM2512" s="187"/>
      <c r="EN2512" s="187"/>
      <c r="EO2512" s="204"/>
      <c r="EP2512" s="272"/>
      <c r="EQ2512" s="207"/>
      <c r="ER2512" s="238"/>
      <c r="ES2512" s="207"/>
      <c r="ET2512" s="207"/>
      <c r="EU2512" s="187"/>
      <c r="EV2512" s="187"/>
      <c r="EW2512" s="204"/>
      <c r="EX2512" s="272"/>
      <c r="EY2512" s="207"/>
      <c r="EZ2512" s="238"/>
      <c r="FA2512" s="207"/>
      <c r="FB2512" s="207"/>
      <c r="FC2512" s="187"/>
      <c r="FD2512" s="187"/>
      <c r="FE2512" s="204"/>
      <c r="FF2512" s="272"/>
      <c r="FG2512" s="207"/>
      <c r="FH2512" s="238"/>
      <c r="FI2512" s="207"/>
      <c r="FJ2512" s="207"/>
      <c r="FK2512" s="187"/>
      <c r="FL2512" s="187"/>
      <c r="FM2512" s="204"/>
      <c r="FN2512" s="272"/>
      <c r="FO2512" s="207"/>
      <c r="FP2512" s="238"/>
      <c r="FQ2512" s="207"/>
      <c r="FR2512" s="207"/>
      <c r="FS2512" s="187"/>
      <c r="FT2512" s="187"/>
      <c r="FU2512" s="204"/>
      <c r="FV2512" s="272"/>
      <c r="FW2512" s="207"/>
      <c r="FX2512" s="238"/>
      <c r="FY2512" s="207"/>
      <c r="FZ2512" s="207"/>
      <c r="GA2512" s="187"/>
      <c r="GB2512" s="187"/>
      <c r="GC2512" s="204"/>
      <c r="GD2512" s="272"/>
      <c r="GE2512" s="207"/>
      <c r="GF2512" s="238"/>
      <c r="GG2512" s="207"/>
      <c r="GH2512" s="207"/>
      <c r="GI2512" s="187"/>
      <c r="GJ2512" s="187"/>
      <c r="GK2512" s="204"/>
      <c r="GL2512" s="272"/>
      <c r="GM2512" s="207"/>
      <c r="GN2512" s="238"/>
      <c r="GO2512" s="207"/>
      <c r="GP2512" s="207"/>
      <c r="GQ2512" s="187"/>
      <c r="GR2512" s="187"/>
      <c r="GS2512" s="204"/>
      <c r="GT2512" s="272"/>
      <c r="GU2512" s="207"/>
      <c r="GV2512" s="238"/>
      <c r="GW2512" s="207"/>
      <c r="GX2512" s="207"/>
      <c r="GY2512" s="187"/>
      <c r="GZ2512" s="187"/>
      <c r="HA2512" s="204"/>
      <c r="HB2512" s="272"/>
      <c r="HC2512" s="207"/>
      <c r="HD2512" s="238"/>
      <c r="HE2512" s="207"/>
      <c r="HF2512" s="207"/>
      <c r="HG2512" s="187"/>
      <c r="HH2512" s="187"/>
      <c r="HI2512" s="204"/>
      <c r="HJ2512" s="272"/>
      <c r="HK2512" s="207"/>
      <c r="HL2512" s="238"/>
      <c r="HM2512" s="207"/>
      <c r="HN2512" s="207"/>
      <c r="HO2512" s="187"/>
      <c r="HP2512" s="187"/>
      <c r="HQ2512" s="204"/>
      <c r="HR2512" s="272"/>
      <c r="HS2512" s="207"/>
      <c r="HT2512" s="238"/>
      <c r="HU2512" s="207"/>
      <c r="HV2512" s="207"/>
      <c r="HW2512" s="187"/>
      <c r="HX2512" s="187"/>
      <c r="HY2512" s="204"/>
      <c r="HZ2512" s="272"/>
      <c r="IA2512" s="207"/>
      <c r="IB2512" s="238"/>
      <c r="IC2512" s="207"/>
      <c r="ID2512" s="207"/>
      <c r="IE2512" s="187"/>
      <c r="IF2512" s="187"/>
      <c r="IG2512" s="204"/>
      <c r="IH2512" s="272"/>
      <c r="II2512" s="207"/>
      <c r="IJ2512" s="238"/>
      <c r="IK2512" s="207"/>
      <c r="IL2512" s="207"/>
      <c r="IM2512" s="187"/>
      <c r="IN2512" s="187"/>
      <c r="IO2512" s="204"/>
      <c r="IP2512" s="272"/>
      <c r="IQ2512" s="207"/>
      <c r="IR2512" s="238"/>
      <c r="IS2512" s="207"/>
      <c r="IT2512" s="207"/>
      <c r="IU2512" s="187"/>
      <c r="IV2512" s="187"/>
      <c r="IW2512" s="204"/>
      <c r="IX2512" s="272"/>
      <c r="IY2512" s="207"/>
      <c r="IZ2512" s="238"/>
      <c r="JA2512" s="207"/>
      <c r="JB2512" s="207"/>
      <c r="JC2512" s="187"/>
      <c r="JD2512" s="187"/>
      <c r="JE2512" s="204"/>
      <c r="JF2512" s="272"/>
      <c r="JG2512" s="207"/>
      <c r="JH2512" s="238"/>
      <c r="JI2512" s="207"/>
      <c r="JJ2512" s="207"/>
      <c r="JK2512" s="187"/>
      <c r="JL2512" s="187"/>
      <c r="JM2512" s="204"/>
      <c r="JN2512" s="272"/>
      <c r="JO2512" s="207"/>
      <c r="JP2512" s="238"/>
      <c r="JQ2512" s="207"/>
      <c r="JR2512" s="207"/>
      <c r="JS2512" s="187"/>
      <c r="JT2512" s="187"/>
      <c r="JU2512" s="204"/>
      <c r="JV2512" s="272"/>
      <c r="JW2512" s="207"/>
      <c r="JX2512" s="238"/>
      <c r="JY2512" s="207"/>
      <c r="JZ2512" s="207"/>
      <c r="KA2512" s="187"/>
      <c r="KB2512" s="187"/>
      <c r="KC2512" s="204"/>
      <c r="KD2512" s="272"/>
      <c r="KE2512" s="207"/>
      <c r="KF2512" s="238"/>
      <c r="KG2512" s="207"/>
      <c r="KH2512" s="207"/>
      <c r="KI2512" s="187"/>
      <c r="KJ2512" s="187"/>
      <c r="KK2512" s="204"/>
      <c r="KL2512" s="272"/>
      <c r="KM2512" s="207"/>
      <c r="KN2512" s="238"/>
      <c r="KO2512" s="207"/>
      <c r="KP2512" s="207"/>
      <c r="KQ2512" s="187"/>
      <c r="KR2512" s="187"/>
      <c r="KS2512" s="204"/>
      <c r="KT2512" s="272"/>
      <c r="KU2512" s="207"/>
      <c r="KV2512" s="238"/>
      <c r="KW2512" s="207"/>
      <c r="KX2512" s="207"/>
      <c r="KY2512" s="187"/>
      <c r="KZ2512" s="187"/>
      <c r="LA2512" s="204"/>
      <c r="LB2512" s="272"/>
      <c r="LC2512" s="207"/>
      <c r="LD2512" s="238"/>
      <c r="LE2512" s="207"/>
      <c r="LF2512" s="207"/>
      <c r="LG2512" s="187"/>
      <c r="LH2512" s="187"/>
      <c r="LI2512" s="204"/>
      <c r="LJ2512" s="272"/>
      <c r="LK2512" s="207"/>
      <c r="LL2512" s="238"/>
      <c r="LM2512" s="207"/>
      <c r="LN2512" s="207"/>
      <c r="LO2512" s="187"/>
      <c r="LP2512" s="187"/>
      <c r="LQ2512" s="204"/>
      <c r="LR2512" s="272"/>
      <c r="LS2512" s="207"/>
      <c r="LT2512" s="238"/>
      <c r="LU2512" s="207"/>
      <c r="LV2512" s="207"/>
      <c r="LW2512" s="187"/>
      <c r="LX2512" s="187"/>
      <c r="LY2512" s="204"/>
      <c r="LZ2512" s="272"/>
      <c r="MA2512" s="207"/>
      <c r="MB2512" s="238"/>
      <c r="MC2512" s="207"/>
      <c r="MD2512" s="207"/>
      <c r="ME2512" s="187"/>
      <c r="MF2512" s="187"/>
      <c r="MG2512" s="204"/>
      <c r="MH2512" s="272"/>
      <c r="MI2512" s="207"/>
      <c r="MJ2512" s="238"/>
      <c r="MK2512" s="207"/>
      <c r="ML2512" s="207"/>
      <c r="MM2512" s="187"/>
      <c r="MN2512" s="187"/>
      <c r="MO2512" s="204"/>
      <c r="MP2512" s="272"/>
      <c r="MQ2512" s="207"/>
      <c r="MR2512" s="238"/>
      <c r="MS2512" s="207"/>
      <c r="MT2512" s="207"/>
      <c r="MU2512" s="187"/>
      <c r="MV2512" s="187"/>
      <c r="MW2512" s="204"/>
      <c r="MX2512" s="272"/>
      <c r="MY2512" s="207"/>
      <c r="MZ2512" s="238"/>
      <c r="NA2512" s="207"/>
      <c r="NB2512" s="207"/>
      <c r="NC2512" s="187"/>
      <c r="ND2512" s="187"/>
      <c r="NE2512" s="204"/>
      <c r="NF2512" s="272"/>
      <c r="NG2512" s="207"/>
      <c r="NH2512" s="238"/>
      <c r="NI2512" s="207"/>
      <c r="NJ2512" s="207"/>
      <c r="NK2512" s="187"/>
      <c r="NL2512" s="187"/>
      <c r="NM2512" s="204"/>
      <c r="NN2512" s="272"/>
      <c r="NO2512" s="207"/>
      <c r="NP2512" s="238"/>
      <c r="NQ2512" s="207"/>
      <c r="NR2512" s="207"/>
      <c r="NS2512" s="187"/>
      <c r="NT2512" s="187"/>
      <c r="NU2512" s="204"/>
      <c r="NV2512" s="272"/>
      <c r="NW2512" s="207"/>
      <c r="NX2512" s="238"/>
      <c r="NY2512" s="207"/>
      <c r="NZ2512" s="207"/>
      <c r="OA2512" s="187"/>
      <c r="OB2512" s="187"/>
      <c r="OC2512" s="204"/>
      <c r="OD2512" s="272"/>
      <c r="OE2512" s="207"/>
      <c r="OF2512" s="238"/>
      <c r="OG2512" s="207"/>
      <c r="OH2512" s="207"/>
      <c r="OI2512" s="187"/>
      <c r="OJ2512" s="187"/>
      <c r="OK2512" s="204"/>
      <c r="OL2512" s="272"/>
      <c r="OM2512" s="207"/>
      <c r="ON2512" s="238"/>
      <c r="OO2512" s="207"/>
      <c r="OP2512" s="207"/>
      <c r="OQ2512" s="187"/>
      <c r="OR2512" s="187"/>
      <c r="OS2512" s="204"/>
      <c r="OT2512" s="272"/>
      <c r="OU2512" s="207"/>
      <c r="OV2512" s="238"/>
      <c r="OW2512" s="207"/>
      <c r="OX2512" s="207"/>
      <c r="OY2512" s="187"/>
      <c r="OZ2512" s="187"/>
      <c r="PA2512" s="204"/>
      <c r="PB2512" s="272"/>
      <c r="PC2512" s="207"/>
      <c r="PD2512" s="238"/>
      <c r="PE2512" s="207"/>
      <c r="PF2512" s="207"/>
      <c r="PG2512" s="187"/>
      <c r="PH2512" s="187"/>
      <c r="PI2512" s="204"/>
      <c r="PJ2512" s="272"/>
      <c r="PK2512" s="207"/>
      <c r="PL2512" s="238"/>
      <c r="PM2512" s="207"/>
      <c r="PN2512" s="207"/>
      <c r="PO2512" s="187"/>
      <c r="PP2512" s="187"/>
      <c r="PQ2512" s="204"/>
      <c r="PR2512" s="272"/>
      <c r="PS2512" s="207"/>
      <c r="PT2512" s="238"/>
      <c r="PU2512" s="207"/>
      <c r="PV2512" s="207"/>
      <c r="PW2512" s="187"/>
      <c r="PX2512" s="187"/>
      <c r="PY2512" s="204"/>
      <c r="PZ2512" s="272"/>
      <c r="QA2512" s="207"/>
      <c r="QB2512" s="238"/>
      <c r="QC2512" s="207"/>
      <c r="QD2512" s="207"/>
      <c r="QE2512" s="187"/>
      <c r="QF2512" s="187"/>
      <c r="QG2512" s="204"/>
      <c r="QH2512" s="272"/>
      <c r="QI2512" s="207"/>
      <c r="QJ2512" s="238"/>
      <c r="QK2512" s="207"/>
      <c r="QL2512" s="207"/>
      <c r="QM2512" s="187"/>
      <c r="QN2512" s="187"/>
      <c r="QO2512" s="204"/>
      <c r="QP2512" s="272"/>
      <c r="QQ2512" s="207"/>
      <c r="QR2512" s="238"/>
      <c r="QS2512" s="207"/>
      <c r="QT2512" s="207"/>
      <c r="QU2512" s="187"/>
      <c r="QV2512" s="187"/>
      <c r="QW2512" s="204"/>
      <c r="QX2512" s="272"/>
      <c r="QY2512" s="207"/>
      <c r="QZ2512" s="238"/>
      <c r="RA2512" s="207"/>
      <c r="RB2512" s="207"/>
      <c r="RC2512" s="187"/>
      <c r="RD2512" s="187"/>
      <c r="RE2512" s="204"/>
      <c r="RF2512" s="272"/>
      <c r="RG2512" s="207"/>
      <c r="RH2512" s="238"/>
      <c r="RI2512" s="207"/>
      <c r="RJ2512" s="207"/>
      <c r="RK2512" s="187"/>
      <c r="RL2512" s="187"/>
      <c r="RM2512" s="204"/>
      <c r="RN2512" s="272"/>
      <c r="RO2512" s="207"/>
      <c r="RP2512" s="238"/>
      <c r="RQ2512" s="207"/>
      <c r="RR2512" s="207"/>
      <c r="RS2512" s="187"/>
      <c r="RT2512" s="187"/>
      <c r="RU2512" s="204"/>
      <c r="RV2512" s="272"/>
      <c r="RW2512" s="207"/>
      <c r="RX2512" s="238"/>
      <c r="RY2512" s="207"/>
      <c r="RZ2512" s="207"/>
      <c r="SA2512" s="187"/>
      <c r="SB2512" s="187"/>
      <c r="SC2512" s="204"/>
      <c r="SD2512" s="272"/>
      <c r="SE2512" s="207"/>
      <c r="SF2512" s="238"/>
      <c r="SG2512" s="207"/>
      <c r="SH2512" s="207"/>
      <c r="SI2512" s="187"/>
      <c r="SJ2512" s="187"/>
      <c r="SK2512" s="204"/>
      <c r="SL2512" s="272"/>
      <c r="SM2512" s="207"/>
      <c r="SN2512" s="238"/>
      <c r="SO2512" s="207"/>
      <c r="SP2512" s="207"/>
      <c r="SQ2512" s="187"/>
      <c r="SR2512" s="187"/>
      <c r="SS2512" s="204"/>
      <c r="ST2512" s="272"/>
      <c r="SU2512" s="207"/>
      <c r="SV2512" s="238"/>
      <c r="SW2512" s="207"/>
      <c r="SX2512" s="207"/>
      <c r="SY2512" s="187"/>
      <c r="SZ2512" s="187"/>
      <c r="TA2512" s="204"/>
      <c r="TB2512" s="272"/>
      <c r="TC2512" s="207"/>
      <c r="TD2512" s="238"/>
      <c r="TE2512" s="207"/>
      <c r="TF2512" s="207"/>
      <c r="TG2512" s="187"/>
      <c r="TH2512" s="187"/>
      <c r="TI2512" s="204"/>
      <c r="TJ2512" s="272"/>
      <c r="TK2512" s="207"/>
      <c r="TL2512" s="238"/>
      <c r="TM2512" s="207"/>
      <c r="TN2512" s="207"/>
      <c r="TO2512" s="187"/>
      <c r="TP2512" s="187"/>
      <c r="TQ2512" s="204"/>
      <c r="TR2512" s="272"/>
      <c r="TS2512" s="207"/>
      <c r="TT2512" s="238"/>
      <c r="TU2512" s="207"/>
      <c r="TV2512" s="207"/>
      <c r="TW2512" s="187"/>
      <c r="TX2512" s="187"/>
      <c r="TY2512" s="204"/>
      <c r="TZ2512" s="272"/>
      <c r="UA2512" s="207"/>
      <c r="UB2512" s="238"/>
      <c r="UC2512" s="207"/>
      <c r="UD2512" s="207"/>
      <c r="UE2512" s="187"/>
      <c r="UF2512" s="187"/>
      <c r="UG2512" s="204"/>
      <c r="UH2512" s="272"/>
      <c r="UI2512" s="207"/>
      <c r="UJ2512" s="238"/>
      <c r="UK2512" s="207"/>
      <c r="UL2512" s="207"/>
      <c r="UM2512" s="187"/>
      <c r="UN2512" s="187"/>
      <c r="UO2512" s="204"/>
      <c r="UP2512" s="272"/>
      <c r="UQ2512" s="207"/>
      <c r="UR2512" s="238"/>
      <c r="US2512" s="207"/>
      <c r="UT2512" s="207"/>
      <c r="UU2512" s="187"/>
      <c r="UV2512" s="187"/>
      <c r="UW2512" s="204"/>
      <c r="UX2512" s="272"/>
      <c r="UY2512" s="207"/>
      <c r="UZ2512" s="238"/>
      <c r="VA2512" s="207"/>
      <c r="VB2512" s="207"/>
      <c r="VC2512" s="187"/>
      <c r="VD2512" s="187"/>
      <c r="VE2512" s="204"/>
      <c r="VF2512" s="272"/>
      <c r="VG2512" s="207"/>
      <c r="VH2512" s="238"/>
      <c r="VI2512" s="207"/>
      <c r="VJ2512" s="207"/>
      <c r="VK2512" s="187"/>
      <c r="VL2512" s="187"/>
      <c r="VM2512" s="204"/>
      <c r="VN2512" s="272"/>
      <c r="VO2512" s="207"/>
      <c r="VP2512" s="238"/>
      <c r="VQ2512" s="207"/>
      <c r="VR2512" s="207"/>
      <c r="VS2512" s="187"/>
      <c r="VT2512" s="187"/>
      <c r="VU2512" s="204"/>
      <c r="VV2512" s="272"/>
      <c r="VW2512" s="207"/>
      <c r="VX2512" s="238"/>
      <c r="VY2512" s="207"/>
      <c r="VZ2512" s="207"/>
      <c r="WA2512" s="187"/>
      <c r="WB2512" s="187"/>
      <c r="WC2512" s="204"/>
      <c r="WD2512" s="272"/>
      <c r="WE2512" s="207"/>
      <c r="WF2512" s="238"/>
      <c r="WG2512" s="207"/>
      <c r="WH2512" s="207"/>
      <c r="WI2512" s="187"/>
      <c r="WJ2512" s="187"/>
      <c r="WK2512" s="204"/>
      <c r="WL2512" s="272"/>
      <c r="WM2512" s="207"/>
      <c r="WN2512" s="238"/>
      <c r="WO2512" s="207"/>
      <c r="WP2512" s="207"/>
      <c r="WQ2512" s="187"/>
      <c r="WR2512" s="187"/>
      <c r="WS2512" s="204"/>
      <c r="WT2512" s="272"/>
      <c r="WU2512" s="207"/>
      <c r="WV2512" s="238"/>
      <c r="WW2512" s="207"/>
      <c r="WX2512" s="207"/>
      <c r="WY2512" s="187"/>
      <c r="WZ2512" s="187"/>
      <c r="XA2512" s="204"/>
      <c r="XB2512" s="272"/>
      <c r="XC2512" s="207"/>
      <c r="XD2512" s="238"/>
      <c r="XE2512" s="207"/>
      <c r="XF2512" s="207"/>
      <c r="XG2512" s="187"/>
      <c r="XH2512" s="187"/>
      <c r="XI2512" s="204"/>
      <c r="XJ2512" s="272"/>
      <c r="XK2512" s="207"/>
      <c r="XL2512" s="238"/>
      <c r="XM2512" s="207"/>
      <c r="XN2512" s="207"/>
      <c r="XO2512" s="187"/>
      <c r="XP2512" s="187"/>
      <c r="XQ2512" s="204"/>
      <c r="XR2512" s="272"/>
      <c r="XS2512" s="207"/>
      <c r="XT2512" s="238"/>
      <c r="XU2512" s="207"/>
      <c r="XV2512" s="207"/>
      <c r="XW2512" s="187"/>
      <c r="XX2512" s="187"/>
      <c r="XY2512" s="204"/>
      <c r="XZ2512" s="272"/>
      <c r="YA2512" s="207"/>
      <c r="YB2512" s="238"/>
      <c r="YC2512" s="207"/>
      <c r="YD2512" s="207"/>
      <c r="YE2512" s="187"/>
      <c r="YF2512" s="187"/>
      <c r="YG2512" s="204"/>
      <c r="YH2512" s="272"/>
      <c r="YI2512" s="207"/>
      <c r="YJ2512" s="238"/>
      <c r="YK2512" s="207"/>
      <c r="YL2512" s="207"/>
      <c r="YM2512" s="187"/>
      <c r="YN2512" s="187"/>
      <c r="YO2512" s="204"/>
      <c r="YP2512" s="272"/>
      <c r="YQ2512" s="207"/>
      <c r="YR2512" s="238"/>
      <c r="YS2512" s="207"/>
      <c r="YT2512" s="207"/>
      <c r="YU2512" s="187"/>
      <c r="YV2512" s="187"/>
      <c r="YW2512" s="204"/>
      <c r="YX2512" s="272"/>
      <c r="YY2512" s="207"/>
      <c r="YZ2512" s="238"/>
      <c r="ZA2512" s="207"/>
      <c r="ZB2512" s="207"/>
      <c r="ZC2512" s="187"/>
      <c r="ZD2512" s="187"/>
      <c r="ZE2512" s="204"/>
      <c r="ZF2512" s="272"/>
      <c r="ZG2512" s="207"/>
      <c r="ZH2512" s="238"/>
      <c r="ZI2512" s="207"/>
      <c r="ZJ2512" s="207"/>
      <c r="ZK2512" s="187"/>
      <c r="ZL2512" s="187"/>
      <c r="ZM2512" s="204"/>
      <c r="ZN2512" s="272"/>
      <c r="ZO2512" s="207"/>
      <c r="ZP2512" s="238"/>
      <c r="ZQ2512" s="207"/>
      <c r="ZR2512" s="207"/>
      <c r="ZS2512" s="187"/>
      <c r="ZT2512" s="187"/>
      <c r="ZU2512" s="204"/>
      <c r="ZV2512" s="272"/>
      <c r="ZW2512" s="207"/>
      <c r="ZX2512" s="238"/>
      <c r="ZY2512" s="207"/>
      <c r="ZZ2512" s="207"/>
      <c r="AAA2512" s="187"/>
      <c r="AAB2512" s="187"/>
      <c r="AAC2512" s="204"/>
      <c r="AAD2512" s="272"/>
      <c r="AAE2512" s="207"/>
      <c r="AAF2512" s="238"/>
      <c r="AAG2512" s="207"/>
      <c r="AAH2512" s="207"/>
      <c r="AAI2512" s="187"/>
      <c r="AAJ2512" s="187"/>
      <c r="AAK2512" s="204"/>
      <c r="AAL2512" s="272"/>
      <c r="AAM2512" s="207"/>
      <c r="AAN2512" s="238"/>
      <c r="AAO2512" s="207"/>
      <c r="AAP2512" s="207"/>
      <c r="AAQ2512" s="187"/>
      <c r="AAR2512" s="187"/>
      <c r="AAS2512" s="204"/>
      <c r="AAT2512" s="272"/>
      <c r="AAU2512" s="207"/>
      <c r="AAV2512" s="238"/>
      <c r="AAW2512" s="207"/>
      <c r="AAX2512" s="207"/>
      <c r="AAY2512" s="187"/>
      <c r="AAZ2512" s="187"/>
      <c r="ABA2512" s="204"/>
      <c r="ABB2512" s="272"/>
      <c r="ABC2512" s="207"/>
      <c r="ABD2512" s="238"/>
      <c r="ABE2512" s="207"/>
      <c r="ABF2512" s="207"/>
      <c r="ABG2512" s="187"/>
      <c r="ABH2512" s="187"/>
      <c r="ABI2512" s="204"/>
      <c r="ABJ2512" s="272"/>
      <c r="ABK2512" s="207"/>
      <c r="ABL2512" s="238"/>
      <c r="ABM2512" s="207"/>
      <c r="ABN2512" s="207"/>
      <c r="ABO2512" s="187"/>
      <c r="ABP2512" s="187"/>
      <c r="ABQ2512" s="204"/>
      <c r="ABR2512" s="272"/>
      <c r="ABS2512" s="207"/>
      <c r="ABT2512" s="238"/>
      <c r="ABU2512" s="207"/>
      <c r="ABV2512" s="207"/>
      <c r="ABW2512" s="187"/>
      <c r="ABX2512" s="187"/>
      <c r="ABY2512" s="204"/>
      <c r="ABZ2512" s="272"/>
      <c r="ACA2512" s="207"/>
      <c r="ACB2512" s="238"/>
      <c r="ACC2512" s="207"/>
      <c r="ACD2512" s="207"/>
      <c r="ACE2512" s="187"/>
      <c r="ACF2512" s="187"/>
      <c r="ACG2512" s="204"/>
      <c r="ACH2512" s="272"/>
      <c r="ACI2512" s="207"/>
      <c r="ACJ2512" s="238"/>
      <c r="ACK2512" s="207"/>
      <c r="ACL2512" s="207"/>
      <c r="ACM2512" s="187"/>
      <c r="ACN2512" s="187"/>
      <c r="ACO2512" s="204"/>
      <c r="ACP2512" s="272"/>
      <c r="ACQ2512" s="207"/>
      <c r="ACR2512" s="238"/>
      <c r="ACS2512" s="207"/>
      <c r="ACT2512" s="207"/>
      <c r="ACU2512" s="187"/>
      <c r="ACV2512" s="187"/>
      <c r="ACW2512" s="204"/>
      <c r="ACX2512" s="272"/>
      <c r="ACY2512" s="207"/>
      <c r="ACZ2512" s="238"/>
      <c r="ADA2512" s="207"/>
      <c r="ADB2512" s="207"/>
      <c r="ADC2512" s="187"/>
      <c r="ADD2512" s="187"/>
      <c r="ADE2512" s="204"/>
      <c r="ADF2512" s="272"/>
      <c r="ADG2512" s="207"/>
      <c r="ADH2512" s="238"/>
      <c r="ADI2512" s="207"/>
      <c r="ADJ2512" s="207"/>
      <c r="ADK2512" s="187"/>
      <c r="ADL2512" s="187"/>
      <c r="ADM2512" s="204"/>
      <c r="ADN2512" s="272"/>
      <c r="ADO2512" s="207"/>
      <c r="ADP2512" s="238"/>
      <c r="ADQ2512" s="207"/>
      <c r="ADR2512" s="207"/>
      <c r="ADS2512" s="187"/>
      <c r="ADT2512" s="187"/>
      <c r="ADU2512" s="204"/>
      <c r="ADV2512" s="272"/>
      <c r="ADW2512" s="207"/>
      <c r="ADX2512" s="238"/>
      <c r="ADY2512" s="207"/>
      <c r="ADZ2512" s="207"/>
      <c r="AEA2512" s="187"/>
      <c r="AEB2512" s="187"/>
      <c r="AEC2512" s="204"/>
      <c r="AED2512" s="272"/>
      <c r="AEE2512" s="207"/>
      <c r="AEF2512" s="238"/>
      <c r="AEG2512" s="207"/>
      <c r="AEH2512" s="207"/>
      <c r="AEI2512" s="187"/>
      <c r="AEJ2512" s="187"/>
      <c r="AEK2512" s="204"/>
      <c r="AEL2512" s="272"/>
      <c r="AEM2512" s="207"/>
      <c r="AEN2512" s="238"/>
      <c r="AEO2512" s="207"/>
      <c r="AEP2512" s="207"/>
      <c r="AEQ2512" s="187"/>
      <c r="AER2512" s="187"/>
      <c r="AES2512" s="204"/>
      <c r="AET2512" s="272"/>
      <c r="AEU2512" s="207"/>
      <c r="AEV2512" s="238"/>
      <c r="AEW2512" s="207"/>
      <c r="AEX2512" s="207"/>
      <c r="AEY2512" s="187"/>
      <c r="AEZ2512" s="187"/>
      <c r="AFA2512" s="204"/>
      <c r="AFB2512" s="272"/>
      <c r="AFC2512" s="207"/>
      <c r="AFD2512" s="238"/>
      <c r="AFE2512" s="207"/>
      <c r="AFF2512" s="207"/>
      <c r="AFG2512" s="187"/>
      <c r="AFH2512" s="187"/>
      <c r="AFI2512" s="204"/>
      <c r="AFJ2512" s="272"/>
      <c r="AFK2512" s="207"/>
      <c r="AFL2512" s="238"/>
      <c r="AFM2512" s="207"/>
      <c r="AFN2512" s="207"/>
      <c r="AFO2512" s="187"/>
      <c r="AFP2512" s="187"/>
      <c r="AFQ2512" s="204"/>
      <c r="AFR2512" s="272"/>
      <c r="AFS2512" s="207"/>
      <c r="AFT2512" s="238"/>
      <c r="AFU2512" s="207"/>
      <c r="AFV2512" s="207"/>
      <c r="AFW2512" s="187"/>
      <c r="AFX2512" s="187"/>
      <c r="AFY2512" s="204"/>
      <c r="AFZ2512" s="272"/>
      <c r="AGA2512" s="207"/>
      <c r="AGB2512" s="238"/>
      <c r="AGC2512" s="207"/>
      <c r="AGD2512" s="207"/>
      <c r="AGE2512" s="187"/>
      <c r="AGF2512" s="187"/>
      <c r="AGG2512" s="204"/>
      <c r="AGH2512" s="272"/>
      <c r="AGI2512" s="207"/>
      <c r="AGJ2512" s="238"/>
      <c r="AGK2512" s="207"/>
      <c r="AGL2512" s="207"/>
      <c r="AGM2512" s="187"/>
      <c r="AGN2512" s="187"/>
      <c r="AGO2512" s="204"/>
      <c r="AGP2512" s="272"/>
      <c r="AGQ2512" s="207"/>
      <c r="AGR2512" s="238"/>
      <c r="AGS2512" s="207"/>
      <c r="AGT2512" s="207"/>
      <c r="AGU2512" s="187"/>
      <c r="AGV2512" s="187"/>
      <c r="AGW2512" s="204"/>
      <c r="AGX2512" s="272"/>
      <c r="AGY2512" s="207"/>
      <c r="AGZ2512" s="238"/>
      <c r="AHA2512" s="207"/>
      <c r="AHB2512" s="207"/>
      <c r="AHC2512" s="187"/>
      <c r="AHD2512" s="187"/>
      <c r="AHE2512" s="204"/>
      <c r="AHF2512" s="272"/>
      <c r="AHG2512" s="207"/>
      <c r="AHH2512" s="238"/>
      <c r="AHI2512" s="207"/>
      <c r="AHJ2512" s="207"/>
      <c r="AHK2512" s="187"/>
      <c r="AHL2512" s="187"/>
      <c r="AHM2512" s="204"/>
      <c r="AHN2512" s="272"/>
      <c r="AHO2512" s="207"/>
      <c r="AHP2512" s="238"/>
      <c r="AHQ2512" s="207"/>
      <c r="AHR2512" s="207"/>
      <c r="AHS2512" s="187"/>
      <c r="AHT2512" s="187"/>
      <c r="AHU2512" s="204"/>
      <c r="AHV2512" s="272"/>
      <c r="AHW2512" s="207"/>
      <c r="AHX2512" s="238"/>
      <c r="AHY2512" s="207"/>
      <c r="AHZ2512" s="207"/>
      <c r="AIA2512" s="187"/>
      <c r="AIB2512" s="187"/>
      <c r="AIC2512" s="204"/>
      <c r="AID2512" s="272"/>
      <c r="AIE2512" s="207"/>
      <c r="AIF2512" s="238"/>
      <c r="AIG2512" s="207"/>
      <c r="AIH2512" s="207"/>
      <c r="AII2512" s="187"/>
      <c r="AIJ2512" s="187"/>
      <c r="AIK2512" s="204"/>
      <c r="AIL2512" s="272"/>
      <c r="AIM2512" s="207"/>
      <c r="AIN2512" s="238"/>
      <c r="AIO2512" s="207"/>
      <c r="AIP2512" s="207"/>
      <c r="AIQ2512" s="187"/>
      <c r="AIR2512" s="187"/>
      <c r="AIS2512" s="204"/>
      <c r="AIT2512" s="272"/>
      <c r="AIU2512" s="207"/>
      <c r="AIV2512" s="238"/>
      <c r="AIW2512" s="207"/>
      <c r="AIX2512" s="207"/>
      <c r="AIY2512" s="187"/>
      <c r="AIZ2512" s="187"/>
      <c r="AJA2512" s="204"/>
      <c r="AJB2512" s="272"/>
      <c r="AJC2512" s="207"/>
      <c r="AJD2512" s="238"/>
      <c r="AJE2512" s="207"/>
      <c r="AJF2512" s="207"/>
      <c r="AJG2512" s="187"/>
      <c r="AJH2512" s="187"/>
      <c r="AJI2512" s="204"/>
      <c r="AJJ2512" s="272"/>
      <c r="AJK2512" s="207"/>
      <c r="AJL2512" s="238"/>
      <c r="AJM2512" s="207"/>
      <c r="AJN2512" s="207"/>
      <c r="AJO2512" s="187"/>
      <c r="AJP2512" s="187"/>
      <c r="AJQ2512" s="204"/>
      <c r="AJR2512" s="272"/>
      <c r="AJS2512" s="207"/>
      <c r="AJT2512" s="238"/>
      <c r="AJU2512" s="207"/>
      <c r="AJV2512" s="207"/>
      <c r="AJW2512" s="187"/>
      <c r="AJX2512" s="187"/>
      <c r="AJY2512" s="204"/>
      <c r="AJZ2512" s="272"/>
      <c r="AKA2512" s="207"/>
      <c r="AKB2512" s="238"/>
      <c r="AKC2512" s="207"/>
      <c r="AKD2512" s="207"/>
      <c r="AKE2512" s="187"/>
      <c r="AKF2512" s="187"/>
      <c r="AKG2512" s="204"/>
      <c r="AKH2512" s="272"/>
      <c r="AKI2512" s="207"/>
      <c r="AKJ2512" s="238"/>
      <c r="AKK2512" s="207"/>
      <c r="AKL2512" s="207"/>
      <c r="AKM2512" s="187"/>
      <c r="AKN2512" s="187"/>
      <c r="AKO2512" s="204"/>
      <c r="AKP2512" s="272"/>
      <c r="AKQ2512" s="207"/>
      <c r="AKR2512" s="238"/>
      <c r="AKS2512" s="207"/>
      <c r="AKT2512" s="207"/>
      <c r="AKU2512" s="187"/>
      <c r="AKV2512" s="187"/>
      <c r="AKW2512" s="204"/>
      <c r="AKX2512" s="272"/>
      <c r="AKY2512" s="207"/>
      <c r="AKZ2512" s="238"/>
      <c r="ALA2512" s="207"/>
      <c r="ALB2512" s="207"/>
      <c r="ALC2512" s="187"/>
      <c r="ALD2512" s="187"/>
      <c r="ALE2512" s="204"/>
      <c r="ALF2512" s="272"/>
      <c r="ALG2512" s="207"/>
      <c r="ALH2512" s="238"/>
      <c r="ALI2512" s="207"/>
      <c r="ALJ2512" s="207"/>
      <c r="ALK2512" s="187"/>
      <c r="ALL2512" s="187"/>
      <c r="ALM2512" s="204"/>
      <c r="ALN2512" s="272"/>
      <c r="ALO2512" s="207"/>
      <c r="ALP2512" s="238"/>
      <c r="ALQ2512" s="207"/>
      <c r="ALR2512" s="207"/>
      <c r="ALS2512" s="187"/>
      <c r="ALT2512" s="187"/>
      <c r="ALU2512" s="204"/>
      <c r="ALV2512" s="272"/>
      <c r="ALW2512" s="207"/>
      <c r="ALX2512" s="238"/>
      <c r="ALY2512" s="207"/>
      <c r="ALZ2512" s="207"/>
      <c r="AMA2512" s="187"/>
      <c r="AMB2512" s="187"/>
      <c r="AMC2512" s="204"/>
      <c r="AMD2512" s="272"/>
      <c r="AME2512" s="207"/>
      <c r="AMF2512" s="238"/>
      <c r="AMG2512" s="207"/>
      <c r="AMH2512" s="207"/>
      <c r="AMI2512" s="187"/>
      <c r="AMJ2512" s="187"/>
      <c r="AMK2512" s="204"/>
      <c r="AML2512" s="272"/>
      <c r="AMM2512" s="207"/>
      <c r="AMN2512" s="238"/>
      <c r="AMO2512" s="207"/>
      <c r="AMP2512" s="207"/>
      <c r="AMQ2512" s="187"/>
      <c r="AMR2512" s="187"/>
      <c r="AMS2512" s="204"/>
      <c r="AMT2512" s="272"/>
      <c r="AMU2512" s="207"/>
      <c r="AMV2512" s="238"/>
      <c r="AMW2512" s="207"/>
      <c r="AMX2512" s="207"/>
      <c r="AMY2512" s="187"/>
      <c r="AMZ2512" s="187"/>
      <c r="ANA2512" s="204"/>
      <c r="ANB2512" s="272"/>
      <c r="ANC2512" s="207"/>
      <c r="AND2512" s="238"/>
      <c r="ANE2512" s="207"/>
      <c r="ANF2512" s="207"/>
      <c r="ANG2512" s="187"/>
      <c r="ANH2512" s="187"/>
      <c r="ANI2512" s="204"/>
      <c r="ANJ2512" s="272"/>
      <c r="ANK2512" s="207"/>
      <c r="ANL2512" s="238"/>
      <c r="ANM2512" s="207"/>
      <c r="ANN2512" s="207"/>
      <c r="ANO2512" s="187"/>
      <c r="ANP2512" s="187"/>
      <c r="ANQ2512" s="204"/>
      <c r="ANR2512" s="272"/>
      <c r="ANS2512" s="207"/>
      <c r="ANT2512" s="238"/>
      <c r="ANU2512" s="207"/>
      <c r="ANV2512" s="207"/>
      <c r="ANW2512" s="187"/>
      <c r="ANX2512" s="187"/>
      <c r="ANY2512" s="204"/>
      <c r="ANZ2512" s="272"/>
      <c r="AOA2512" s="207"/>
      <c r="AOB2512" s="238"/>
      <c r="AOC2512" s="207"/>
      <c r="AOD2512" s="207"/>
      <c r="AOE2512" s="187"/>
      <c r="AOF2512" s="187"/>
      <c r="AOG2512" s="204"/>
      <c r="AOH2512" s="272"/>
      <c r="AOI2512" s="207"/>
      <c r="AOJ2512" s="238"/>
      <c r="AOK2512" s="207"/>
      <c r="AOL2512" s="207"/>
      <c r="AOM2512" s="187"/>
      <c r="AON2512" s="187"/>
      <c r="AOO2512" s="204"/>
      <c r="AOP2512" s="272"/>
      <c r="AOQ2512" s="207"/>
      <c r="AOR2512" s="238"/>
      <c r="AOS2512" s="207"/>
      <c r="AOT2512" s="207"/>
      <c r="AOU2512" s="187"/>
      <c r="AOV2512" s="187"/>
      <c r="AOW2512" s="204"/>
      <c r="AOX2512" s="272"/>
      <c r="AOY2512" s="207"/>
      <c r="AOZ2512" s="238"/>
      <c r="APA2512" s="207"/>
      <c r="APB2512" s="207"/>
      <c r="APC2512" s="187"/>
      <c r="APD2512" s="187"/>
      <c r="APE2512" s="204"/>
      <c r="APF2512" s="272"/>
      <c r="APG2512" s="207"/>
      <c r="APH2512" s="238"/>
      <c r="API2512" s="207"/>
      <c r="APJ2512" s="207"/>
      <c r="APK2512" s="187"/>
      <c r="APL2512" s="187"/>
      <c r="APM2512" s="204"/>
      <c r="APN2512" s="272"/>
      <c r="APO2512" s="207"/>
      <c r="APP2512" s="238"/>
      <c r="APQ2512" s="207"/>
      <c r="APR2512" s="207"/>
      <c r="APS2512" s="187"/>
      <c r="APT2512" s="187"/>
      <c r="APU2512" s="204"/>
      <c r="APV2512" s="272"/>
      <c r="APW2512" s="207"/>
      <c r="APX2512" s="238"/>
      <c r="APY2512" s="207"/>
      <c r="APZ2512" s="207"/>
      <c r="AQA2512" s="187"/>
      <c r="AQB2512" s="187"/>
      <c r="AQC2512" s="204"/>
      <c r="AQD2512" s="272"/>
      <c r="AQE2512" s="207"/>
      <c r="AQF2512" s="238"/>
      <c r="AQG2512" s="207"/>
      <c r="AQH2512" s="207"/>
      <c r="AQI2512" s="187"/>
      <c r="AQJ2512" s="187"/>
      <c r="AQK2512" s="204"/>
      <c r="AQL2512" s="272"/>
      <c r="AQM2512" s="207"/>
      <c r="AQN2512" s="238"/>
      <c r="AQO2512" s="207"/>
      <c r="AQP2512" s="207"/>
      <c r="AQQ2512" s="187"/>
      <c r="AQR2512" s="187"/>
      <c r="AQS2512" s="204"/>
      <c r="AQT2512" s="272"/>
      <c r="AQU2512" s="207"/>
      <c r="AQV2512" s="238"/>
      <c r="AQW2512" s="207"/>
      <c r="AQX2512" s="207"/>
      <c r="AQY2512" s="187"/>
      <c r="AQZ2512" s="187"/>
      <c r="ARA2512" s="204"/>
      <c r="ARB2512" s="272"/>
      <c r="ARC2512" s="207"/>
      <c r="ARD2512" s="238"/>
      <c r="ARE2512" s="207"/>
      <c r="ARF2512" s="207"/>
      <c r="ARG2512" s="187"/>
      <c r="ARH2512" s="187"/>
      <c r="ARI2512" s="204"/>
      <c r="ARJ2512" s="272"/>
      <c r="ARK2512" s="207"/>
      <c r="ARL2512" s="238"/>
      <c r="ARM2512" s="207"/>
      <c r="ARN2512" s="207"/>
      <c r="ARO2512" s="187"/>
      <c r="ARP2512" s="187"/>
      <c r="ARQ2512" s="204"/>
      <c r="ARR2512" s="272"/>
      <c r="ARS2512" s="207"/>
      <c r="ART2512" s="238"/>
      <c r="ARU2512" s="207"/>
      <c r="ARV2512" s="207"/>
      <c r="ARW2512" s="187"/>
      <c r="ARX2512" s="187"/>
      <c r="ARY2512" s="204"/>
      <c r="ARZ2512" s="272"/>
      <c r="ASA2512" s="207"/>
      <c r="ASB2512" s="238"/>
      <c r="ASC2512" s="207"/>
      <c r="ASD2512" s="207"/>
      <c r="ASE2512" s="187"/>
      <c r="ASF2512" s="187"/>
      <c r="ASG2512" s="204"/>
      <c r="ASH2512" s="272"/>
      <c r="ASI2512" s="207"/>
      <c r="ASJ2512" s="238"/>
      <c r="ASK2512" s="207"/>
      <c r="ASL2512" s="207"/>
      <c r="ASM2512" s="187"/>
      <c r="ASN2512" s="187"/>
      <c r="ASO2512" s="204"/>
      <c r="ASP2512" s="272"/>
      <c r="ASQ2512" s="207"/>
      <c r="ASR2512" s="238"/>
      <c r="ASS2512" s="207"/>
      <c r="AST2512" s="207"/>
      <c r="ASU2512" s="187"/>
      <c r="ASV2512" s="187"/>
      <c r="ASW2512" s="204"/>
      <c r="ASX2512" s="272"/>
      <c r="ASY2512" s="207"/>
      <c r="ASZ2512" s="238"/>
      <c r="ATA2512" s="207"/>
      <c r="ATB2512" s="207"/>
      <c r="ATC2512" s="187"/>
      <c r="ATD2512" s="187"/>
      <c r="ATE2512" s="204"/>
      <c r="ATF2512" s="272"/>
      <c r="ATG2512" s="207"/>
      <c r="ATH2512" s="238"/>
      <c r="ATI2512" s="207"/>
      <c r="ATJ2512" s="207"/>
      <c r="ATK2512" s="187"/>
      <c r="ATL2512" s="187"/>
      <c r="ATM2512" s="204"/>
      <c r="ATN2512" s="272"/>
      <c r="ATO2512" s="207"/>
      <c r="ATP2512" s="238"/>
      <c r="ATQ2512" s="207"/>
      <c r="ATR2512" s="207"/>
      <c r="ATS2512" s="187"/>
      <c r="ATT2512" s="187"/>
      <c r="ATU2512" s="204"/>
      <c r="ATV2512" s="272"/>
      <c r="ATW2512" s="207"/>
      <c r="ATX2512" s="238"/>
      <c r="ATY2512" s="207"/>
      <c r="ATZ2512" s="207"/>
      <c r="AUA2512" s="187"/>
      <c r="AUB2512" s="187"/>
      <c r="AUC2512" s="204"/>
      <c r="AUD2512" s="272"/>
      <c r="AUE2512" s="207"/>
      <c r="AUF2512" s="238"/>
      <c r="AUG2512" s="207"/>
      <c r="AUH2512" s="207"/>
      <c r="AUI2512" s="187"/>
      <c r="AUJ2512" s="187"/>
      <c r="AUK2512" s="204"/>
      <c r="AUL2512" s="272"/>
      <c r="AUM2512" s="207"/>
      <c r="AUN2512" s="238"/>
      <c r="AUO2512" s="207"/>
      <c r="AUP2512" s="207"/>
      <c r="AUQ2512" s="187"/>
      <c r="AUR2512" s="187"/>
      <c r="AUS2512" s="204"/>
      <c r="AUT2512" s="272"/>
      <c r="AUU2512" s="207"/>
      <c r="AUV2512" s="238"/>
      <c r="AUW2512" s="207"/>
      <c r="AUX2512" s="207"/>
      <c r="AUY2512" s="187"/>
      <c r="AUZ2512" s="187"/>
      <c r="AVA2512" s="204"/>
      <c r="AVB2512" s="272"/>
      <c r="AVC2512" s="207"/>
      <c r="AVD2512" s="238"/>
      <c r="AVE2512" s="207"/>
      <c r="AVF2512" s="207"/>
      <c r="AVG2512" s="187"/>
      <c r="AVH2512" s="187"/>
      <c r="AVI2512" s="204"/>
      <c r="AVJ2512" s="272"/>
      <c r="AVK2512" s="207"/>
      <c r="AVL2512" s="238"/>
      <c r="AVM2512" s="207"/>
      <c r="AVN2512" s="207"/>
      <c r="AVO2512" s="187"/>
      <c r="AVP2512" s="187"/>
      <c r="AVQ2512" s="204"/>
      <c r="AVR2512" s="272"/>
      <c r="AVS2512" s="207"/>
      <c r="AVT2512" s="238"/>
      <c r="AVU2512" s="207"/>
      <c r="AVV2512" s="207"/>
      <c r="AVW2512" s="187"/>
      <c r="AVX2512" s="187"/>
      <c r="AVY2512" s="204"/>
      <c r="AVZ2512" s="272"/>
      <c r="AWA2512" s="207"/>
      <c r="AWB2512" s="238"/>
      <c r="AWC2512" s="207"/>
      <c r="AWD2512" s="207"/>
      <c r="AWE2512" s="187"/>
      <c r="AWF2512" s="187"/>
      <c r="AWG2512" s="204"/>
      <c r="AWH2512" s="272"/>
      <c r="AWI2512" s="207"/>
      <c r="AWJ2512" s="238"/>
      <c r="AWK2512" s="207"/>
      <c r="AWL2512" s="207"/>
      <c r="AWM2512" s="187"/>
      <c r="AWN2512" s="187"/>
      <c r="AWO2512" s="204"/>
      <c r="AWP2512" s="272"/>
      <c r="AWQ2512" s="207"/>
      <c r="AWR2512" s="238"/>
      <c r="AWS2512" s="207"/>
      <c r="AWT2512" s="207"/>
      <c r="AWU2512" s="187"/>
      <c r="AWV2512" s="187"/>
      <c r="AWW2512" s="204"/>
      <c r="AWX2512" s="272"/>
      <c r="AWY2512" s="207"/>
      <c r="AWZ2512" s="238"/>
      <c r="AXA2512" s="207"/>
      <c r="AXB2512" s="207"/>
      <c r="AXC2512" s="187"/>
      <c r="AXD2512" s="187"/>
      <c r="AXE2512" s="204"/>
      <c r="AXF2512" s="272"/>
      <c r="AXG2512" s="207"/>
      <c r="AXH2512" s="238"/>
      <c r="AXI2512" s="207"/>
      <c r="AXJ2512" s="207"/>
      <c r="AXK2512" s="187"/>
      <c r="AXL2512" s="187"/>
      <c r="AXM2512" s="204"/>
      <c r="AXN2512" s="272"/>
      <c r="AXO2512" s="207"/>
      <c r="AXP2512" s="238"/>
      <c r="AXQ2512" s="207"/>
      <c r="AXR2512" s="207"/>
      <c r="AXS2512" s="187"/>
      <c r="AXT2512" s="187"/>
      <c r="AXU2512" s="204"/>
      <c r="AXV2512" s="272"/>
      <c r="AXW2512" s="207"/>
      <c r="AXX2512" s="238"/>
      <c r="AXY2512" s="207"/>
      <c r="AXZ2512" s="207"/>
      <c r="AYA2512" s="187"/>
      <c r="AYB2512" s="187"/>
      <c r="AYC2512" s="204"/>
      <c r="AYD2512" s="272"/>
      <c r="AYE2512" s="207"/>
      <c r="AYF2512" s="238"/>
      <c r="AYG2512" s="207"/>
      <c r="AYH2512" s="207"/>
      <c r="AYI2512" s="187"/>
      <c r="AYJ2512" s="187"/>
      <c r="AYK2512" s="204"/>
      <c r="AYL2512" s="272"/>
      <c r="AYM2512" s="207"/>
      <c r="AYN2512" s="238"/>
      <c r="AYO2512" s="207"/>
      <c r="AYP2512" s="207"/>
      <c r="AYQ2512" s="187"/>
      <c r="AYR2512" s="187"/>
      <c r="AYS2512" s="204"/>
      <c r="AYT2512" s="272"/>
      <c r="AYU2512" s="207"/>
      <c r="AYV2512" s="238"/>
      <c r="AYW2512" s="207"/>
      <c r="AYX2512" s="207"/>
      <c r="AYY2512" s="187"/>
      <c r="AYZ2512" s="187"/>
      <c r="AZA2512" s="204"/>
      <c r="AZB2512" s="272"/>
      <c r="AZC2512" s="207"/>
      <c r="AZD2512" s="238"/>
      <c r="AZE2512" s="207"/>
      <c r="AZF2512" s="207"/>
      <c r="AZG2512" s="187"/>
      <c r="AZH2512" s="187"/>
      <c r="AZI2512" s="204"/>
      <c r="AZJ2512" s="272"/>
      <c r="AZK2512" s="207"/>
      <c r="AZL2512" s="238"/>
      <c r="AZM2512" s="207"/>
      <c r="AZN2512" s="207"/>
      <c r="AZO2512" s="187"/>
      <c r="AZP2512" s="187"/>
      <c r="AZQ2512" s="204"/>
      <c r="AZR2512" s="272"/>
      <c r="AZS2512" s="207"/>
      <c r="AZT2512" s="238"/>
      <c r="AZU2512" s="207"/>
      <c r="AZV2512" s="207"/>
      <c r="AZW2512" s="187"/>
      <c r="AZX2512" s="187"/>
      <c r="AZY2512" s="204"/>
      <c r="AZZ2512" s="272"/>
      <c r="BAA2512" s="207"/>
      <c r="BAB2512" s="238"/>
      <c r="BAC2512" s="207"/>
      <c r="BAD2512" s="207"/>
      <c r="BAE2512" s="187"/>
      <c r="BAF2512" s="187"/>
      <c r="BAG2512" s="204"/>
      <c r="BAH2512" s="272"/>
      <c r="BAI2512" s="207"/>
      <c r="BAJ2512" s="238"/>
      <c r="BAK2512" s="207"/>
      <c r="BAL2512" s="207"/>
      <c r="BAM2512" s="187"/>
      <c r="BAN2512" s="187"/>
      <c r="BAO2512" s="204"/>
      <c r="BAP2512" s="272"/>
      <c r="BAQ2512" s="207"/>
      <c r="BAR2512" s="238"/>
      <c r="BAS2512" s="207"/>
      <c r="BAT2512" s="207"/>
      <c r="BAU2512" s="187"/>
      <c r="BAV2512" s="187"/>
      <c r="BAW2512" s="204"/>
      <c r="BAX2512" s="272"/>
      <c r="BAY2512" s="207"/>
      <c r="BAZ2512" s="238"/>
      <c r="BBA2512" s="207"/>
      <c r="BBB2512" s="207"/>
      <c r="BBC2512" s="187"/>
      <c r="BBD2512" s="187"/>
      <c r="BBE2512" s="204"/>
      <c r="BBF2512" s="272"/>
      <c r="BBG2512" s="207"/>
      <c r="BBH2512" s="238"/>
      <c r="BBI2512" s="207"/>
      <c r="BBJ2512" s="207"/>
      <c r="BBK2512" s="187"/>
      <c r="BBL2512" s="187"/>
      <c r="BBM2512" s="204"/>
      <c r="BBN2512" s="272"/>
      <c r="BBO2512" s="207"/>
      <c r="BBP2512" s="238"/>
      <c r="BBQ2512" s="207"/>
      <c r="BBR2512" s="207"/>
      <c r="BBS2512" s="187"/>
      <c r="BBT2512" s="187"/>
      <c r="BBU2512" s="204"/>
      <c r="BBV2512" s="272"/>
      <c r="BBW2512" s="207"/>
      <c r="BBX2512" s="238"/>
      <c r="BBY2512" s="207"/>
      <c r="BBZ2512" s="207"/>
      <c r="BCA2512" s="187"/>
      <c r="BCB2512" s="187"/>
      <c r="BCC2512" s="204"/>
      <c r="BCD2512" s="272"/>
      <c r="BCE2512" s="207"/>
      <c r="BCF2512" s="238"/>
      <c r="BCG2512" s="207"/>
      <c r="BCH2512" s="207"/>
      <c r="BCI2512" s="187"/>
      <c r="BCJ2512" s="187"/>
      <c r="BCK2512" s="204"/>
      <c r="BCL2512" s="272"/>
      <c r="BCM2512" s="207"/>
      <c r="BCN2512" s="238"/>
      <c r="BCO2512" s="207"/>
      <c r="BCP2512" s="207"/>
      <c r="BCQ2512" s="187"/>
      <c r="BCR2512" s="187"/>
      <c r="BCS2512" s="204"/>
      <c r="BCT2512" s="272"/>
      <c r="BCU2512" s="207"/>
      <c r="BCV2512" s="238"/>
      <c r="BCW2512" s="207"/>
      <c r="BCX2512" s="207"/>
      <c r="BCY2512" s="187"/>
      <c r="BCZ2512" s="187"/>
      <c r="BDA2512" s="204"/>
      <c r="BDB2512" s="272"/>
      <c r="BDC2512" s="207"/>
      <c r="BDD2512" s="238"/>
      <c r="BDE2512" s="207"/>
      <c r="BDF2512" s="207"/>
      <c r="BDG2512" s="187"/>
      <c r="BDH2512" s="187"/>
      <c r="BDI2512" s="204"/>
      <c r="BDJ2512" s="272"/>
      <c r="BDK2512" s="207"/>
      <c r="BDL2512" s="238"/>
      <c r="BDM2512" s="207"/>
      <c r="BDN2512" s="207"/>
      <c r="BDO2512" s="187"/>
      <c r="BDP2512" s="187"/>
      <c r="BDQ2512" s="204"/>
      <c r="BDR2512" s="272"/>
      <c r="BDS2512" s="207"/>
      <c r="BDT2512" s="238"/>
      <c r="BDU2512" s="207"/>
      <c r="BDV2512" s="207"/>
      <c r="BDW2512" s="187"/>
      <c r="BDX2512" s="187"/>
      <c r="BDY2512" s="204"/>
      <c r="BDZ2512" s="272"/>
      <c r="BEA2512" s="207"/>
      <c r="BEB2512" s="238"/>
      <c r="BEC2512" s="207"/>
      <c r="BED2512" s="207"/>
      <c r="BEE2512" s="187"/>
      <c r="BEF2512" s="187"/>
      <c r="BEG2512" s="204"/>
      <c r="BEH2512" s="272"/>
      <c r="BEI2512" s="207"/>
      <c r="BEJ2512" s="238"/>
      <c r="BEK2512" s="207"/>
      <c r="BEL2512" s="207"/>
      <c r="BEM2512" s="187"/>
      <c r="BEN2512" s="187"/>
      <c r="BEO2512" s="204"/>
      <c r="BEP2512" s="272"/>
      <c r="BEQ2512" s="207"/>
      <c r="BER2512" s="238"/>
      <c r="BES2512" s="207"/>
      <c r="BET2512" s="207"/>
      <c r="BEU2512" s="187"/>
      <c r="BEV2512" s="187"/>
      <c r="BEW2512" s="204"/>
      <c r="BEX2512" s="272"/>
      <c r="BEY2512" s="207"/>
      <c r="BEZ2512" s="238"/>
      <c r="BFA2512" s="207"/>
      <c r="BFB2512" s="207"/>
      <c r="BFC2512" s="187"/>
      <c r="BFD2512" s="187"/>
      <c r="BFE2512" s="204"/>
      <c r="BFF2512" s="272"/>
      <c r="BFG2512" s="207"/>
      <c r="BFH2512" s="238"/>
      <c r="BFI2512" s="207"/>
      <c r="BFJ2512" s="207"/>
      <c r="BFK2512" s="187"/>
      <c r="BFL2512" s="187"/>
      <c r="BFM2512" s="204"/>
      <c r="BFN2512" s="272"/>
      <c r="BFO2512" s="207"/>
      <c r="BFP2512" s="238"/>
      <c r="BFQ2512" s="207"/>
      <c r="BFR2512" s="207"/>
      <c r="BFS2512" s="187"/>
      <c r="BFT2512" s="187"/>
      <c r="BFU2512" s="204"/>
      <c r="BFV2512" s="272"/>
      <c r="BFW2512" s="207"/>
      <c r="BFX2512" s="238"/>
      <c r="BFY2512" s="207"/>
      <c r="BFZ2512" s="207"/>
      <c r="BGA2512" s="187"/>
      <c r="BGB2512" s="187"/>
      <c r="BGC2512" s="204"/>
      <c r="BGD2512" s="272"/>
      <c r="BGE2512" s="207"/>
      <c r="BGF2512" s="238"/>
      <c r="BGG2512" s="207"/>
      <c r="BGH2512" s="207"/>
      <c r="BGI2512" s="187"/>
      <c r="BGJ2512" s="187"/>
      <c r="BGK2512" s="204"/>
      <c r="BGL2512" s="272"/>
      <c r="BGM2512" s="207"/>
      <c r="BGN2512" s="238"/>
      <c r="BGO2512" s="207"/>
      <c r="BGP2512" s="207"/>
      <c r="BGQ2512" s="187"/>
      <c r="BGR2512" s="187"/>
      <c r="BGS2512" s="204"/>
      <c r="BGT2512" s="272"/>
      <c r="BGU2512" s="207"/>
      <c r="BGV2512" s="238"/>
      <c r="BGW2512" s="207"/>
      <c r="BGX2512" s="207"/>
      <c r="BGY2512" s="187"/>
      <c r="BGZ2512" s="187"/>
      <c r="BHA2512" s="204"/>
      <c r="BHB2512" s="272"/>
      <c r="BHC2512" s="207"/>
      <c r="BHD2512" s="238"/>
      <c r="BHE2512" s="207"/>
      <c r="BHF2512" s="207"/>
      <c r="BHG2512" s="187"/>
      <c r="BHH2512" s="187"/>
      <c r="BHI2512" s="204"/>
      <c r="BHJ2512" s="272"/>
      <c r="BHK2512" s="207"/>
      <c r="BHL2512" s="238"/>
      <c r="BHM2512" s="207"/>
      <c r="BHN2512" s="207"/>
      <c r="BHO2512" s="187"/>
      <c r="BHP2512" s="187"/>
      <c r="BHQ2512" s="204"/>
      <c r="BHR2512" s="272"/>
      <c r="BHS2512" s="207"/>
      <c r="BHT2512" s="238"/>
      <c r="BHU2512" s="207"/>
      <c r="BHV2512" s="207"/>
      <c r="BHW2512" s="187"/>
      <c r="BHX2512" s="187"/>
      <c r="BHY2512" s="204"/>
      <c r="BHZ2512" s="272"/>
      <c r="BIA2512" s="207"/>
      <c r="BIB2512" s="238"/>
      <c r="BIC2512" s="207"/>
      <c r="BID2512" s="207"/>
      <c r="BIE2512" s="187"/>
      <c r="BIF2512" s="187"/>
      <c r="BIG2512" s="204"/>
      <c r="BIH2512" s="272"/>
      <c r="BII2512" s="207"/>
      <c r="BIJ2512" s="238"/>
      <c r="BIK2512" s="207"/>
      <c r="BIL2512" s="207"/>
      <c r="BIM2512" s="187"/>
      <c r="BIN2512" s="187"/>
      <c r="BIO2512" s="204"/>
      <c r="BIP2512" s="272"/>
      <c r="BIQ2512" s="207"/>
      <c r="BIR2512" s="238"/>
      <c r="BIS2512" s="207"/>
      <c r="BIT2512" s="207"/>
      <c r="BIU2512" s="187"/>
      <c r="BIV2512" s="187"/>
      <c r="BIW2512" s="204"/>
      <c r="BIX2512" s="272"/>
      <c r="BIY2512" s="207"/>
      <c r="BIZ2512" s="238"/>
      <c r="BJA2512" s="207"/>
      <c r="BJB2512" s="207"/>
      <c r="BJC2512" s="187"/>
      <c r="BJD2512" s="187"/>
      <c r="BJE2512" s="204"/>
      <c r="BJF2512" s="272"/>
      <c r="BJG2512" s="207"/>
      <c r="BJH2512" s="238"/>
      <c r="BJI2512" s="207"/>
      <c r="BJJ2512" s="207"/>
      <c r="BJK2512" s="187"/>
      <c r="BJL2512" s="187"/>
      <c r="BJM2512" s="204"/>
      <c r="BJN2512" s="272"/>
      <c r="BJO2512" s="207"/>
      <c r="BJP2512" s="238"/>
      <c r="BJQ2512" s="207"/>
      <c r="BJR2512" s="207"/>
      <c r="BJS2512" s="187"/>
      <c r="BJT2512" s="187"/>
      <c r="BJU2512" s="204"/>
      <c r="BJV2512" s="272"/>
      <c r="BJW2512" s="207"/>
      <c r="BJX2512" s="238"/>
      <c r="BJY2512" s="207"/>
      <c r="BJZ2512" s="207"/>
      <c r="BKA2512" s="187"/>
      <c r="BKB2512" s="187"/>
      <c r="BKC2512" s="204"/>
      <c r="BKD2512" s="272"/>
      <c r="BKE2512" s="207"/>
      <c r="BKF2512" s="238"/>
      <c r="BKG2512" s="207"/>
      <c r="BKH2512" s="207"/>
      <c r="BKI2512" s="187"/>
      <c r="BKJ2512" s="187"/>
      <c r="BKK2512" s="204"/>
      <c r="BKL2512" s="272"/>
      <c r="BKM2512" s="207"/>
      <c r="BKN2512" s="238"/>
      <c r="BKO2512" s="207"/>
      <c r="BKP2512" s="207"/>
      <c r="BKQ2512" s="187"/>
      <c r="BKR2512" s="187"/>
      <c r="BKS2512" s="204"/>
      <c r="BKT2512" s="272"/>
      <c r="BKU2512" s="207"/>
      <c r="BKV2512" s="238"/>
      <c r="BKW2512" s="207"/>
      <c r="BKX2512" s="207"/>
      <c r="BKY2512" s="187"/>
      <c r="BKZ2512" s="187"/>
      <c r="BLA2512" s="204"/>
      <c r="BLB2512" s="272"/>
      <c r="BLC2512" s="207"/>
      <c r="BLD2512" s="238"/>
      <c r="BLE2512" s="207"/>
      <c r="BLF2512" s="207"/>
      <c r="BLG2512" s="187"/>
      <c r="BLH2512" s="187"/>
      <c r="BLI2512" s="204"/>
      <c r="BLJ2512" s="272"/>
      <c r="BLK2512" s="207"/>
      <c r="BLL2512" s="238"/>
      <c r="BLM2512" s="207"/>
      <c r="BLN2512" s="207"/>
      <c r="BLO2512" s="187"/>
      <c r="BLP2512" s="187"/>
      <c r="BLQ2512" s="204"/>
      <c r="BLR2512" s="272"/>
      <c r="BLS2512" s="207"/>
      <c r="BLT2512" s="238"/>
      <c r="BLU2512" s="207"/>
      <c r="BLV2512" s="207"/>
      <c r="BLW2512" s="187"/>
      <c r="BLX2512" s="187"/>
      <c r="BLY2512" s="204"/>
      <c r="BLZ2512" s="272"/>
      <c r="BMA2512" s="207"/>
      <c r="BMB2512" s="238"/>
      <c r="BMC2512" s="207"/>
      <c r="BMD2512" s="207"/>
      <c r="BME2512" s="187"/>
      <c r="BMF2512" s="187"/>
      <c r="BMG2512" s="204"/>
      <c r="BMH2512" s="272"/>
      <c r="BMI2512" s="207"/>
      <c r="BMJ2512" s="238"/>
      <c r="BMK2512" s="207"/>
      <c r="BML2512" s="207"/>
      <c r="BMM2512" s="187"/>
      <c r="BMN2512" s="187"/>
      <c r="BMO2512" s="204"/>
      <c r="BMP2512" s="272"/>
      <c r="BMQ2512" s="207"/>
      <c r="BMR2512" s="238"/>
      <c r="BMS2512" s="207"/>
      <c r="BMT2512" s="207"/>
      <c r="BMU2512" s="187"/>
      <c r="BMV2512" s="187"/>
      <c r="BMW2512" s="204"/>
      <c r="BMX2512" s="272"/>
      <c r="BMY2512" s="207"/>
      <c r="BMZ2512" s="238"/>
      <c r="BNA2512" s="207"/>
      <c r="BNB2512" s="207"/>
      <c r="BNC2512" s="187"/>
      <c r="BND2512" s="187"/>
      <c r="BNE2512" s="204"/>
      <c r="BNF2512" s="272"/>
      <c r="BNG2512" s="207"/>
      <c r="BNH2512" s="238"/>
      <c r="BNI2512" s="207"/>
      <c r="BNJ2512" s="207"/>
      <c r="BNK2512" s="187"/>
      <c r="BNL2512" s="187"/>
      <c r="BNM2512" s="204"/>
      <c r="BNN2512" s="272"/>
      <c r="BNO2512" s="207"/>
      <c r="BNP2512" s="238"/>
      <c r="BNQ2512" s="207"/>
      <c r="BNR2512" s="207"/>
      <c r="BNS2512" s="187"/>
      <c r="BNT2512" s="187"/>
      <c r="BNU2512" s="204"/>
      <c r="BNV2512" s="272"/>
      <c r="BNW2512" s="207"/>
      <c r="BNX2512" s="238"/>
      <c r="BNY2512" s="207"/>
      <c r="BNZ2512" s="207"/>
      <c r="BOA2512" s="187"/>
      <c r="BOB2512" s="187"/>
      <c r="BOC2512" s="204"/>
      <c r="BOD2512" s="272"/>
      <c r="BOE2512" s="207"/>
      <c r="BOF2512" s="238"/>
      <c r="BOG2512" s="207"/>
      <c r="BOH2512" s="207"/>
      <c r="BOI2512" s="187"/>
      <c r="BOJ2512" s="187"/>
      <c r="BOK2512" s="204"/>
      <c r="BOL2512" s="272"/>
      <c r="BOM2512" s="207"/>
      <c r="BON2512" s="238"/>
      <c r="BOO2512" s="207"/>
      <c r="BOP2512" s="207"/>
      <c r="BOQ2512" s="187"/>
      <c r="BOR2512" s="187"/>
      <c r="BOS2512" s="204"/>
      <c r="BOT2512" s="272"/>
      <c r="BOU2512" s="207"/>
      <c r="BOV2512" s="238"/>
      <c r="BOW2512" s="207"/>
      <c r="BOX2512" s="207"/>
      <c r="BOY2512" s="187"/>
      <c r="BOZ2512" s="187"/>
      <c r="BPA2512" s="204"/>
      <c r="BPB2512" s="272"/>
      <c r="BPC2512" s="207"/>
      <c r="BPD2512" s="238"/>
      <c r="BPE2512" s="207"/>
      <c r="BPF2512" s="207"/>
      <c r="BPG2512" s="187"/>
      <c r="BPH2512" s="187"/>
      <c r="BPI2512" s="204"/>
      <c r="BPJ2512" s="272"/>
      <c r="BPK2512" s="207"/>
      <c r="BPL2512" s="238"/>
      <c r="BPM2512" s="207"/>
      <c r="BPN2512" s="207"/>
      <c r="BPO2512" s="187"/>
      <c r="BPP2512" s="187"/>
      <c r="BPQ2512" s="204"/>
      <c r="BPR2512" s="272"/>
      <c r="BPS2512" s="207"/>
      <c r="BPT2512" s="238"/>
      <c r="BPU2512" s="207"/>
      <c r="BPV2512" s="207"/>
      <c r="BPW2512" s="187"/>
      <c r="BPX2512" s="187"/>
      <c r="BPY2512" s="204"/>
      <c r="BPZ2512" s="272"/>
      <c r="BQA2512" s="207"/>
      <c r="BQB2512" s="238"/>
      <c r="BQC2512" s="207"/>
      <c r="BQD2512" s="207"/>
      <c r="BQE2512" s="187"/>
      <c r="BQF2512" s="187"/>
      <c r="BQG2512" s="204"/>
      <c r="BQH2512" s="272"/>
      <c r="BQI2512" s="207"/>
      <c r="BQJ2512" s="238"/>
      <c r="BQK2512" s="207"/>
      <c r="BQL2512" s="207"/>
      <c r="BQM2512" s="187"/>
      <c r="BQN2512" s="187"/>
      <c r="BQO2512" s="204"/>
      <c r="BQP2512" s="272"/>
      <c r="BQQ2512" s="207"/>
      <c r="BQR2512" s="238"/>
      <c r="BQS2512" s="207"/>
      <c r="BQT2512" s="207"/>
      <c r="BQU2512" s="187"/>
      <c r="BQV2512" s="187"/>
      <c r="BQW2512" s="204"/>
      <c r="BQX2512" s="272"/>
      <c r="BQY2512" s="207"/>
      <c r="BQZ2512" s="238"/>
      <c r="BRA2512" s="207"/>
      <c r="BRB2512" s="207"/>
      <c r="BRC2512" s="187"/>
      <c r="BRD2512" s="187"/>
      <c r="BRE2512" s="204"/>
      <c r="BRF2512" s="272"/>
      <c r="BRG2512" s="207"/>
      <c r="BRH2512" s="238"/>
      <c r="BRI2512" s="207"/>
      <c r="BRJ2512" s="207"/>
      <c r="BRK2512" s="187"/>
      <c r="BRL2512" s="187"/>
      <c r="BRM2512" s="204"/>
      <c r="BRN2512" s="272"/>
      <c r="BRO2512" s="207"/>
      <c r="BRP2512" s="238"/>
      <c r="BRQ2512" s="207"/>
      <c r="BRR2512" s="207"/>
      <c r="BRS2512" s="187"/>
      <c r="BRT2512" s="187"/>
      <c r="BRU2512" s="204"/>
      <c r="BRV2512" s="272"/>
      <c r="BRW2512" s="207"/>
      <c r="BRX2512" s="238"/>
      <c r="BRY2512" s="207"/>
      <c r="BRZ2512" s="207"/>
      <c r="BSA2512" s="187"/>
      <c r="BSB2512" s="187"/>
      <c r="BSC2512" s="204"/>
      <c r="BSD2512" s="272"/>
      <c r="BSE2512" s="207"/>
      <c r="BSF2512" s="238"/>
      <c r="BSG2512" s="207"/>
      <c r="BSH2512" s="207"/>
      <c r="BSI2512" s="187"/>
      <c r="BSJ2512" s="187"/>
      <c r="BSK2512" s="204"/>
      <c r="BSL2512" s="272"/>
      <c r="BSM2512" s="207"/>
      <c r="BSN2512" s="238"/>
      <c r="BSO2512" s="207"/>
      <c r="BSP2512" s="207"/>
      <c r="BSQ2512" s="187"/>
      <c r="BSR2512" s="187"/>
      <c r="BSS2512" s="204"/>
      <c r="BST2512" s="272"/>
      <c r="BSU2512" s="207"/>
      <c r="BSV2512" s="238"/>
      <c r="BSW2512" s="207"/>
      <c r="BSX2512" s="207"/>
      <c r="BSY2512" s="187"/>
      <c r="BSZ2512" s="187"/>
      <c r="BTA2512" s="204"/>
      <c r="BTB2512" s="272"/>
      <c r="BTC2512" s="207"/>
      <c r="BTD2512" s="238"/>
      <c r="BTE2512" s="207"/>
      <c r="BTF2512" s="207"/>
      <c r="BTG2512" s="187"/>
      <c r="BTH2512" s="187"/>
      <c r="BTI2512" s="204"/>
      <c r="BTJ2512" s="272"/>
      <c r="BTK2512" s="207"/>
      <c r="BTL2512" s="238"/>
      <c r="BTM2512" s="207"/>
      <c r="BTN2512" s="207"/>
      <c r="BTO2512" s="187"/>
      <c r="BTP2512" s="187"/>
      <c r="BTQ2512" s="204"/>
      <c r="BTR2512" s="272"/>
      <c r="BTS2512" s="207"/>
      <c r="BTT2512" s="238"/>
      <c r="BTU2512" s="207"/>
      <c r="BTV2512" s="207"/>
      <c r="BTW2512" s="187"/>
      <c r="BTX2512" s="187"/>
      <c r="BTY2512" s="204"/>
      <c r="BTZ2512" s="272"/>
      <c r="BUA2512" s="207"/>
      <c r="BUB2512" s="238"/>
      <c r="BUC2512" s="207"/>
      <c r="BUD2512" s="207"/>
      <c r="BUE2512" s="187"/>
      <c r="BUF2512" s="187"/>
      <c r="BUG2512" s="204"/>
      <c r="BUH2512" s="272"/>
      <c r="BUI2512" s="207"/>
      <c r="BUJ2512" s="238"/>
      <c r="BUK2512" s="207"/>
      <c r="BUL2512" s="207"/>
      <c r="BUM2512" s="187"/>
      <c r="BUN2512" s="187"/>
      <c r="BUO2512" s="204"/>
      <c r="BUP2512" s="272"/>
      <c r="BUQ2512" s="207"/>
      <c r="BUR2512" s="238"/>
      <c r="BUS2512" s="207"/>
      <c r="BUT2512" s="207"/>
      <c r="BUU2512" s="187"/>
      <c r="BUV2512" s="187"/>
      <c r="BUW2512" s="204"/>
      <c r="BUX2512" s="272"/>
      <c r="BUY2512" s="207"/>
      <c r="BUZ2512" s="238"/>
      <c r="BVA2512" s="207"/>
      <c r="BVB2512" s="207"/>
      <c r="BVC2512" s="187"/>
      <c r="BVD2512" s="187"/>
      <c r="BVE2512" s="204"/>
      <c r="BVF2512" s="272"/>
      <c r="BVG2512" s="207"/>
      <c r="BVH2512" s="238"/>
      <c r="BVI2512" s="207"/>
      <c r="BVJ2512" s="207"/>
      <c r="BVK2512" s="187"/>
      <c r="BVL2512" s="187"/>
      <c r="BVM2512" s="204"/>
      <c r="BVN2512" s="272"/>
      <c r="BVO2512" s="207"/>
      <c r="BVP2512" s="238"/>
      <c r="BVQ2512" s="207"/>
      <c r="BVR2512" s="207"/>
      <c r="BVS2512" s="187"/>
      <c r="BVT2512" s="187"/>
      <c r="BVU2512" s="204"/>
      <c r="BVV2512" s="272"/>
      <c r="BVW2512" s="207"/>
      <c r="BVX2512" s="238"/>
      <c r="BVY2512" s="207"/>
      <c r="BVZ2512" s="207"/>
      <c r="BWA2512" s="187"/>
      <c r="BWB2512" s="187"/>
      <c r="BWC2512" s="204"/>
      <c r="BWD2512" s="272"/>
      <c r="BWE2512" s="207"/>
      <c r="BWF2512" s="238"/>
      <c r="BWG2512" s="207"/>
      <c r="BWH2512" s="207"/>
      <c r="BWI2512" s="187"/>
      <c r="BWJ2512" s="187"/>
      <c r="BWK2512" s="204"/>
      <c r="BWL2512" s="272"/>
      <c r="BWM2512" s="207"/>
      <c r="BWN2512" s="238"/>
      <c r="BWO2512" s="207"/>
      <c r="BWP2512" s="207"/>
      <c r="BWQ2512" s="187"/>
      <c r="BWR2512" s="187"/>
      <c r="BWS2512" s="204"/>
      <c r="BWT2512" s="272"/>
      <c r="BWU2512" s="207"/>
      <c r="BWV2512" s="238"/>
      <c r="BWW2512" s="207"/>
      <c r="BWX2512" s="207"/>
      <c r="BWY2512" s="187"/>
      <c r="BWZ2512" s="187"/>
      <c r="BXA2512" s="204"/>
      <c r="BXB2512" s="272"/>
      <c r="BXC2512" s="207"/>
      <c r="BXD2512" s="238"/>
      <c r="BXE2512" s="207"/>
      <c r="BXF2512" s="207"/>
      <c r="BXG2512" s="187"/>
      <c r="BXH2512" s="187"/>
      <c r="BXI2512" s="204"/>
      <c r="BXJ2512" s="272"/>
      <c r="BXK2512" s="207"/>
      <c r="BXL2512" s="238"/>
      <c r="BXM2512" s="207"/>
      <c r="BXN2512" s="207"/>
      <c r="BXO2512" s="187"/>
      <c r="BXP2512" s="187"/>
      <c r="BXQ2512" s="204"/>
      <c r="BXR2512" s="272"/>
      <c r="BXS2512" s="207"/>
      <c r="BXT2512" s="238"/>
      <c r="BXU2512" s="207"/>
      <c r="BXV2512" s="207"/>
      <c r="BXW2512" s="187"/>
      <c r="BXX2512" s="187"/>
      <c r="BXY2512" s="204"/>
      <c r="BXZ2512" s="272"/>
      <c r="BYA2512" s="207"/>
      <c r="BYB2512" s="238"/>
      <c r="BYC2512" s="207"/>
      <c r="BYD2512" s="207"/>
      <c r="BYE2512" s="187"/>
      <c r="BYF2512" s="187"/>
      <c r="BYG2512" s="204"/>
      <c r="BYH2512" s="272"/>
      <c r="BYI2512" s="207"/>
      <c r="BYJ2512" s="238"/>
      <c r="BYK2512" s="207"/>
      <c r="BYL2512" s="207"/>
      <c r="BYM2512" s="187"/>
      <c r="BYN2512" s="187"/>
      <c r="BYO2512" s="204"/>
      <c r="BYP2512" s="272"/>
      <c r="BYQ2512" s="207"/>
      <c r="BYR2512" s="238"/>
      <c r="BYS2512" s="207"/>
      <c r="BYT2512" s="207"/>
      <c r="BYU2512" s="187"/>
      <c r="BYV2512" s="187"/>
      <c r="BYW2512" s="204"/>
      <c r="BYX2512" s="272"/>
      <c r="BYY2512" s="207"/>
      <c r="BYZ2512" s="238"/>
      <c r="BZA2512" s="207"/>
      <c r="BZB2512" s="207"/>
      <c r="BZC2512" s="187"/>
      <c r="BZD2512" s="187"/>
      <c r="BZE2512" s="204"/>
      <c r="BZF2512" s="272"/>
      <c r="BZG2512" s="207"/>
      <c r="BZH2512" s="238"/>
      <c r="BZI2512" s="207"/>
      <c r="BZJ2512" s="207"/>
      <c r="BZK2512" s="187"/>
      <c r="BZL2512" s="187"/>
      <c r="BZM2512" s="204"/>
      <c r="BZN2512" s="272"/>
      <c r="BZO2512" s="207"/>
      <c r="BZP2512" s="238"/>
      <c r="BZQ2512" s="207"/>
      <c r="BZR2512" s="207"/>
      <c r="BZS2512" s="187"/>
      <c r="BZT2512" s="187"/>
      <c r="BZU2512" s="204"/>
      <c r="BZV2512" s="272"/>
      <c r="BZW2512" s="207"/>
      <c r="BZX2512" s="238"/>
      <c r="BZY2512" s="207"/>
      <c r="BZZ2512" s="207"/>
      <c r="CAA2512" s="187"/>
      <c r="CAB2512" s="187"/>
      <c r="CAC2512" s="204"/>
      <c r="CAD2512" s="272"/>
      <c r="CAE2512" s="207"/>
      <c r="CAF2512" s="238"/>
      <c r="CAG2512" s="207"/>
      <c r="CAH2512" s="207"/>
      <c r="CAI2512" s="187"/>
      <c r="CAJ2512" s="187"/>
      <c r="CAK2512" s="204"/>
      <c r="CAL2512" s="272"/>
      <c r="CAM2512" s="207"/>
      <c r="CAN2512" s="238"/>
      <c r="CAO2512" s="207"/>
      <c r="CAP2512" s="207"/>
      <c r="CAQ2512" s="187"/>
      <c r="CAR2512" s="187"/>
      <c r="CAS2512" s="204"/>
      <c r="CAT2512" s="272"/>
      <c r="CAU2512" s="207"/>
      <c r="CAV2512" s="238"/>
      <c r="CAW2512" s="207"/>
      <c r="CAX2512" s="207"/>
      <c r="CAY2512" s="187"/>
      <c r="CAZ2512" s="187"/>
      <c r="CBA2512" s="204"/>
      <c r="CBB2512" s="272"/>
      <c r="CBC2512" s="207"/>
      <c r="CBD2512" s="238"/>
      <c r="CBE2512" s="207"/>
      <c r="CBF2512" s="207"/>
      <c r="CBG2512" s="187"/>
      <c r="CBH2512" s="187"/>
      <c r="CBI2512" s="204"/>
      <c r="CBJ2512" s="272"/>
      <c r="CBK2512" s="207"/>
      <c r="CBL2512" s="238"/>
      <c r="CBM2512" s="207"/>
      <c r="CBN2512" s="207"/>
      <c r="CBO2512" s="187"/>
      <c r="CBP2512" s="187"/>
      <c r="CBQ2512" s="204"/>
      <c r="CBR2512" s="272"/>
      <c r="CBS2512" s="207"/>
      <c r="CBT2512" s="238"/>
      <c r="CBU2512" s="207"/>
      <c r="CBV2512" s="207"/>
      <c r="CBW2512" s="187"/>
      <c r="CBX2512" s="187"/>
      <c r="CBY2512" s="204"/>
      <c r="CBZ2512" s="272"/>
      <c r="CCA2512" s="207"/>
      <c r="CCB2512" s="238"/>
      <c r="CCC2512" s="207"/>
      <c r="CCD2512" s="207"/>
      <c r="CCE2512" s="187"/>
      <c r="CCF2512" s="187"/>
      <c r="CCG2512" s="204"/>
      <c r="CCH2512" s="272"/>
      <c r="CCI2512" s="207"/>
      <c r="CCJ2512" s="238"/>
      <c r="CCK2512" s="207"/>
      <c r="CCL2512" s="207"/>
      <c r="CCM2512" s="187"/>
      <c r="CCN2512" s="187"/>
      <c r="CCO2512" s="204"/>
      <c r="CCP2512" s="272"/>
      <c r="CCQ2512" s="207"/>
      <c r="CCR2512" s="238"/>
      <c r="CCS2512" s="207"/>
      <c r="CCT2512" s="207"/>
      <c r="CCU2512" s="187"/>
      <c r="CCV2512" s="187"/>
      <c r="CCW2512" s="204"/>
      <c r="CCX2512" s="272"/>
      <c r="CCY2512" s="207"/>
      <c r="CCZ2512" s="238"/>
      <c r="CDA2512" s="207"/>
      <c r="CDB2512" s="207"/>
      <c r="CDC2512" s="187"/>
      <c r="CDD2512" s="187"/>
      <c r="CDE2512" s="204"/>
      <c r="CDF2512" s="272"/>
      <c r="CDG2512" s="207"/>
      <c r="CDH2512" s="238"/>
      <c r="CDI2512" s="207"/>
      <c r="CDJ2512" s="207"/>
      <c r="CDK2512" s="187"/>
      <c r="CDL2512" s="187"/>
      <c r="CDM2512" s="204"/>
      <c r="CDN2512" s="272"/>
      <c r="CDO2512" s="207"/>
      <c r="CDP2512" s="238"/>
      <c r="CDQ2512" s="207"/>
      <c r="CDR2512" s="207"/>
      <c r="CDS2512" s="187"/>
      <c r="CDT2512" s="187"/>
      <c r="CDU2512" s="204"/>
      <c r="CDV2512" s="272"/>
      <c r="CDW2512" s="207"/>
      <c r="CDX2512" s="238"/>
      <c r="CDY2512" s="207"/>
      <c r="CDZ2512" s="207"/>
      <c r="CEA2512" s="187"/>
      <c r="CEB2512" s="187"/>
      <c r="CEC2512" s="204"/>
      <c r="CED2512" s="272"/>
      <c r="CEE2512" s="207"/>
      <c r="CEF2512" s="238"/>
      <c r="CEG2512" s="207"/>
      <c r="CEH2512" s="207"/>
      <c r="CEI2512" s="187"/>
      <c r="CEJ2512" s="187"/>
      <c r="CEK2512" s="204"/>
      <c r="CEL2512" s="272"/>
      <c r="CEM2512" s="207"/>
      <c r="CEN2512" s="238"/>
      <c r="CEO2512" s="207"/>
      <c r="CEP2512" s="207"/>
      <c r="CEQ2512" s="187"/>
      <c r="CER2512" s="187"/>
      <c r="CES2512" s="204"/>
      <c r="CET2512" s="272"/>
      <c r="CEU2512" s="207"/>
      <c r="CEV2512" s="238"/>
      <c r="CEW2512" s="207"/>
      <c r="CEX2512" s="207"/>
      <c r="CEY2512" s="187"/>
      <c r="CEZ2512" s="187"/>
      <c r="CFA2512" s="204"/>
      <c r="CFB2512" s="272"/>
      <c r="CFC2512" s="207"/>
      <c r="CFD2512" s="238"/>
      <c r="CFE2512" s="207"/>
      <c r="CFF2512" s="207"/>
      <c r="CFG2512" s="187"/>
      <c r="CFH2512" s="187"/>
      <c r="CFI2512" s="204"/>
      <c r="CFJ2512" s="272"/>
      <c r="CFK2512" s="207"/>
      <c r="CFL2512" s="238"/>
      <c r="CFM2512" s="207"/>
      <c r="CFN2512" s="207"/>
      <c r="CFO2512" s="187"/>
      <c r="CFP2512" s="187"/>
      <c r="CFQ2512" s="204"/>
      <c r="CFR2512" s="272"/>
      <c r="CFS2512" s="207"/>
      <c r="CFT2512" s="238"/>
      <c r="CFU2512" s="207"/>
      <c r="CFV2512" s="207"/>
      <c r="CFW2512" s="187"/>
      <c r="CFX2512" s="187"/>
      <c r="CFY2512" s="204"/>
      <c r="CFZ2512" s="272"/>
      <c r="CGA2512" s="207"/>
      <c r="CGB2512" s="238"/>
      <c r="CGC2512" s="207"/>
      <c r="CGD2512" s="207"/>
      <c r="CGE2512" s="187"/>
      <c r="CGF2512" s="187"/>
      <c r="CGG2512" s="204"/>
      <c r="CGH2512" s="272"/>
      <c r="CGI2512" s="207"/>
      <c r="CGJ2512" s="238"/>
      <c r="CGK2512" s="207"/>
      <c r="CGL2512" s="207"/>
      <c r="CGM2512" s="187"/>
      <c r="CGN2512" s="187"/>
      <c r="CGO2512" s="204"/>
      <c r="CGP2512" s="272"/>
      <c r="CGQ2512" s="207"/>
      <c r="CGR2512" s="238"/>
      <c r="CGS2512" s="207"/>
      <c r="CGT2512" s="207"/>
      <c r="CGU2512" s="187"/>
      <c r="CGV2512" s="187"/>
      <c r="CGW2512" s="204"/>
      <c r="CGX2512" s="272"/>
      <c r="CGY2512" s="207"/>
      <c r="CGZ2512" s="238"/>
      <c r="CHA2512" s="207"/>
      <c r="CHB2512" s="207"/>
      <c r="CHC2512" s="187"/>
      <c r="CHD2512" s="187"/>
      <c r="CHE2512" s="204"/>
      <c r="CHF2512" s="272"/>
      <c r="CHG2512" s="207"/>
      <c r="CHH2512" s="238"/>
      <c r="CHI2512" s="207"/>
      <c r="CHJ2512" s="207"/>
      <c r="CHK2512" s="187"/>
      <c r="CHL2512" s="187"/>
      <c r="CHM2512" s="204"/>
      <c r="CHN2512" s="272"/>
      <c r="CHO2512" s="207"/>
      <c r="CHP2512" s="238"/>
      <c r="CHQ2512" s="207"/>
      <c r="CHR2512" s="207"/>
      <c r="CHS2512" s="187"/>
      <c r="CHT2512" s="187"/>
      <c r="CHU2512" s="204"/>
      <c r="CHV2512" s="272"/>
      <c r="CHW2512" s="207"/>
      <c r="CHX2512" s="238"/>
      <c r="CHY2512" s="207"/>
      <c r="CHZ2512" s="207"/>
      <c r="CIA2512" s="187"/>
      <c r="CIB2512" s="187"/>
      <c r="CIC2512" s="204"/>
      <c r="CID2512" s="272"/>
      <c r="CIE2512" s="207"/>
      <c r="CIF2512" s="238"/>
      <c r="CIG2512" s="207"/>
      <c r="CIH2512" s="207"/>
      <c r="CII2512" s="187"/>
      <c r="CIJ2512" s="187"/>
      <c r="CIK2512" s="204"/>
      <c r="CIL2512" s="272"/>
      <c r="CIM2512" s="207"/>
      <c r="CIN2512" s="238"/>
      <c r="CIO2512" s="207"/>
      <c r="CIP2512" s="207"/>
      <c r="CIQ2512" s="187"/>
      <c r="CIR2512" s="187"/>
      <c r="CIS2512" s="204"/>
      <c r="CIT2512" s="272"/>
      <c r="CIU2512" s="207"/>
      <c r="CIV2512" s="238"/>
      <c r="CIW2512" s="207"/>
      <c r="CIX2512" s="207"/>
      <c r="CIY2512" s="187"/>
      <c r="CIZ2512" s="187"/>
      <c r="CJA2512" s="204"/>
      <c r="CJB2512" s="272"/>
      <c r="CJC2512" s="207"/>
      <c r="CJD2512" s="238"/>
      <c r="CJE2512" s="207"/>
      <c r="CJF2512" s="207"/>
      <c r="CJG2512" s="187"/>
      <c r="CJH2512" s="187"/>
      <c r="CJI2512" s="204"/>
      <c r="CJJ2512" s="272"/>
      <c r="CJK2512" s="207"/>
      <c r="CJL2512" s="238"/>
      <c r="CJM2512" s="207"/>
      <c r="CJN2512" s="207"/>
      <c r="CJO2512" s="187"/>
      <c r="CJP2512" s="187"/>
      <c r="CJQ2512" s="204"/>
      <c r="CJR2512" s="272"/>
      <c r="CJS2512" s="207"/>
      <c r="CJT2512" s="238"/>
      <c r="CJU2512" s="207"/>
      <c r="CJV2512" s="207"/>
      <c r="CJW2512" s="187"/>
      <c r="CJX2512" s="187"/>
      <c r="CJY2512" s="204"/>
      <c r="CJZ2512" s="272"/>
      <c r="CKA2512" s="207"/>
      <c r="CKB2512" s="238"/>
      <c r="CKC2512" s="207"/>
      <c r="CKD2512" s="207"/>
      <c r="CKE2512" s="187"/>
      <c r="CKF2512" s="187"/>
      <c r="CKG2512" s="204"/>
      <c r="CKH2512" s="272"/>
      <c r="CKI2512" s="207"/>
      <c r="CKJ2512" s="238"/>
      <c r="CKK2512" s="207"/>
      <c r="CKL2512" s="207"/>
      <c r="CKM2512" s="187"/>
      <c r="CKN2512" s="187"/>
      <c r="CKO2512" s="204"/>
      <c r="CKP2512" s="272"/>
      <c r="CKQ2512" s="207"/>
      <c r="CKR2512" s="238"/>
      <c r="CKS2512" s="207"/>
      <c r="CKT2512" s="207"/>
      <c r="CKU2512" s="187"/>
      <c r="CKV2512" s="187"/>
      <c r="CKW2512" s="204"/>
      <c r="CKX2512" s="272"/>
      <c r="CKY2512" s="207"/>
      <c r="CKZ2512" s="238"/>
      <c r="CLA2512" s="207"/>
      <c r="CLB2512" s="207"/>
      <c r="CLC2512" s="187"/>
      <c r="CLD2512" s="187"/>
      <c r="CLE2512" s="204"/>
      <c r="CLF2512" s="272"/>
      <c r="CLG2512" s="207"/>
      <c r="CLH2512" s="238"/>
      <c r="CLI2512" s="207"/>
      <c r="CLJ2512" s="207"/>
      <c r="CLK2512" s="187"/>
      <c r="CLL2512" s="187"/>
      <c r="CLM2512" s="204"/>
      <c r="CLN2512" s="272"/>
      <c r="CLO2512" s="207"/>
      <c r="CLP2512" s="238"/>
      <c r="CLQ2512" s="207"/>
      <c r="CLR2512" s="207"/>
      <c r="CLS2512" s="187"/>
      <c r="CLT2512" s="187"/>
      <c r="CLU2512" s="204"/>
      <c r="CLV2512" s="272"/>
      <c r="CLW2512" s="207"/>
      <c r="CLX2512" s="238"/>
      <c r="CLY2512" s="207"/>
      <c r="CLZ2512" s="207"/>
      <c r="CMA2512" s="187"/>
      <c r="CMB2512" s="187"/>
      <c r="CMC2512" s="204"/>
      <c r="CMD2512" s="272"/>
      <c r="CME2512" s="207"/>
      <c r="CMF2512" s="238"/>
      <c r="CMG2512" s="207"/>
      <c r="CMH2512" s="207"/>
      <c r="CMI2512" s="187"/>
      <c r="CMJ2512" s="187"/>
      <c r="CMK2512" s="204"/>
      <c r="CML2512" s="272"/>
      <c r="CMM2512" s="207"/>
      <c r="CMN2512" s="238"/>
      <c r="CMO2512" s="207"/>
      <c r="CMP2512" s="207"/>
      <c r="CMQ2512" s="187"/>
      <c r="CMR2512" s="187"/>
      <c r="CMS2512" s="204"/>
      <c r="CMT2512" s="272"/>
      <c r="CMU2512" s="207"/>
      <c r="CMV2512" s="238"/>
      <c r="CMW2512" s="207"/>
      <c r="CMX2512" s="207"/>
      <c r="CMY2512" s="187"/>
      <c r="CMZ2512" s="187"/>
      <c r="CNA2512" s="204"/>
      <c r="CNB2512" s="272"/>
      <c r="CNC2512" s="207"/>
      <c r="CND2512" s="238"/>
      <c r="CNE2512" s="207"/>
      <c r="CNF2512" s="207"/>
      <c r="CNG2512" s="187"/>
      <c r="CNH2512" s="187"/>
      <c r="CNI2512" s="204"/>
      <c r="CNJ2512" s="272"/>
      <c r="CNK2512" s="207"/>
      <c r="CNL2512" s="238"/>
      <c r="CNM2512" s="207"/>
      <c r="CNN2512" s="207"/>
      <c r="CNO2512" s="187"/>
      <c r="CNP2512" s="187"/>
      <c r="CNQ2512" s="204"/>
      <c r="CNR2512" s="272"/>
      <c r="CNS2512" s="207"/>
      <c r="CNT2512" s="238"/>
      <c r="CNU2512" s="207"/>
      <c r="CNV2512" s="207"/>
      <c r="CNW2512" s="187"/>
      <c r="CNX2512" s="187"/>
      <c r="CNY2512" s="204"/>
      <c r="CNZ2512" s="272"/>
      <c r="COA2512" s="207"/>
      <c r="COB2512" s="238"/>
      <c r="COC2512" s="207"/>
      <c r="COD2512" s="207"/>
      <c r="COE2512" s="187"/>
      <c r="COF2512" s="187"/>
      <c r="COG2512" s="204"/>
      <c r="COH2512" s="272"/>
      <c r="COI2512" s="207"/>
      <c r="COJ2512" s="238"/>
      <c r="COK2512" s="207"/>
      <c r="COL2512" s="207"/>
      <c r="COM2512" s="187"/>
      <c r="CON2512" s="187"/>
      <c r="COO2512" s="204"/>
      <c r="COP2512" s="272"/>
      <c r="COQ2512" s="207"/>
      <c r="COR2512" s="238"/>
      <c r="COS2512" s="207"/>
      <c r="COT2512" s="207"/>
      <c r="COU2512" s="187"/>
      <c r="COV2512" s="187"/>
      <c r="COW2512" s="204"/>
      <c r="COX2512" s="272"/>
      <c r="COY2512" s="207"/>
      <c r="COZ2512" s="238"/>
      <c r="CPA2512" s="207"/>
      <c r="CPB2512" s="207"/>
      <c r="CPC2512" s="187"/>
      <c r="CPD2512" s="187"/>
      <c r="CPE2512" s="204"/>
      <c r="CPF2512" s="272"/>
      <c r="CPG2512" s="207"/>
      <c r="CPH2512" s="238"/>
      <c r="CPI2512" s="207"/>
      <c r="CPJ2512" s="207"/>
      <c r="CPK2512" s="187"/>
      <c r="CPL2512" s="187"/>
      <c r="CPM2512" s="204"/>
      <c r="CPN2512" s="272"/>
      <c r="CPO2512" s="207"/>
      <c r="CPP2512" s="238"/>
      <c r="CPQ2512" s="207"/>
      <c r="CPR2512" s="207"/>
      <c r="CPS2512" s="187"/>
      <c r="CPT2512" s="187"/>
      <c r="CPU2512" s="204"/>
      <c r="CPV2512" s="272"/>
      <c r="CPW2512" s="207"/>
      <c r="CPX2512" s="238"/>
      <c r="CPY2512" s="207"/>
      <c r="CPZ2512" s="207"/>
      <c r="CQA2512" s="187"/>
      <c r="CQB2512" s="187"/>
      <c r="CQC2512" s="204"/>
      <c r="CQD2512" s="272"/>
      <c r="CQE2512" s="207"/>
      <c r="CQF2512" s="238"/>
      <c r="CQG2512" s="207"/>
      <c r="CQH2512" s="207"/>
      <c r="CQI2512" s="187"/>
      <c r="CQJ2512" s="187"/>
      <c r="CQK2512" s="204"/>
      <c r="CQL2512" s="272"/>
      <c r="CQM2512" s="207"/>
      <c r="CQN2512" s="238"/>
      <c r="CQO2512" s="207"/>
      <c r="CQP2512" s="207"/>
      <c r="CQQ2512" s="187"/>
      <c r="CQR2512" s="187"/>
      <c r="CQS2512" s="204"/>
      <c r="CQT2512" s="272"/>
      <c r="CQU2512" s="207"/>
      <c r="CQV2512" s="238"/>
      <c r="CQW2512" s="207"/>
      <c r="CQX2512" s="207"/>
      <c r="CQY2512" s="187"/>
      <c r="CQZ2512" s="187"/>
      <c r="CRA2512" s="204"/>
      <c r="CRB2512" s="272"/>
      <c r="CRC2512" s="207"/>
      <c r="CRD2512" s="238"/>
      <c r="CRE2512" s="207"/>
      <c r="CRF2512" s="207"/>
      <c r="CRG2512" s="187"/>
      <c r="CRH2512" s="187"/>
      <c r="CRI2512" s="204"/>
      <c r="CRJ2512" s="272"/>
      <c r="CRK2512" s="207"/>
      <c r="CRL2512" s="238"/>
      <c r="CRM2512" s="207"/>
      <c r="CRN2512" s="207"/>
      <c r="CRO2512" s="187"/>
      <c r="CRP2512" s="187"/>
      <c r="CRQ2512" s="204"/>
      <c r="CRR2512" s="272"/>
      <c r="CRS2512" s="207"/>
      <c r="CRT2512" s="238"/>
      <c r="CRU2512" s="207"/>
      <c r="CRV2512" s="207"/>
      <c r="CRW2512" s="187"/>
      <c r="CRX2512" s="187"/>
      <c r="CRY2512" s="204"/>
      <c r="CRZ2512" s="272"/>
      <c r="CSA2512" s="207"/>
      <c r="CSB2512" s="238"/>
      <c r="CSC2512" s="207"/>
      <c r="CSD2512" s="207"/>
      <c r="CSE2512" s="187"/>
      <c r="CSF2512" s="187"/>
      <c r="CSG2512" s="204"/>
      <c r="CSH2512" s="272"/>
      <c r="CSI2512" s="207"/>
      <c r="CSJ2512" s="238"/>
      <c r="CSK2512" s="207"/>
      <c r="CSL2512" s="207"/>
      <c r="CSM2512" s="187"/>
      <c r="CSN2512" s="187"/>
      <c r="CSO2512" s="204"/>
      <c r="CSP2512" s="272"/>
      <c r="CSQ2512" s="207"/>
      <c r="CSR2512" s="238"/>
      <c r="CSS2512" s="207"/>
      <c r="CST2512" s="207"/>
      <c r="CSU2512" s="187"/>
      <c r="CSV2512" s="187"/>
      <c r="CSW2512" s="204"/>
      <c r="CSX2512" s="272"/>
      <c r="CSY2512" s="207"/>
      <c r="CSZ2512" s="238"/>
      <c r="CTA2512" s="207"/>
      <c r="CTB2512" s="207"/>
      <c r="CTC2512" s="187"/>
      <c r="CTD2512" s="187"/>
      <c r="CTE2512" s="204"/>
      <c r="CTF2512" s="272"/>
      <c r="CTG2512" s="207"/>
      <c r="CTH2512" s="238"/>
      <c r="CTI2512" s="207"/>
      <c r="CTJ2512" s="207"/>
      <c r="CTK2512" s="187"/>
      <c r="CTL2512" s="187"/>
      <c r="CTM2512" s="204"/>
      <c r="CTN2512" s="272"/>
      <c r="CTO2512" s="207"/>
      <c r="CTP2512" s="238"/>
      <c r="CTQ2512" s="207"/>
      <c r="CTR2512" s="207"/>
      <c r="CTS2512" s="187"/>
      <c r="CTT2512" s="187"/>
      <c r="CTU2512" s="204"/>
      <c r="CTV2512" s="272"/>
      <c r="CTW2512" s="207"/>
      <c r="CTX2512" s="238"/>
      <c r="CTY2512" s="207"/>
      <c r="CTZ2512" s="207"/>
      <c r="CUA2512" s="187"/>
      <c r="CUB2512" s="187"/>
      <c r="CUC2512" s="204"/>
      <c r="CUD2512" s="272"/>
      <c r="CUE2512" s="207"/>
      <c r="CUF2512" s="238"/>
      <c r="CUG2512" s="207"/>
      <c r="CUH2512" s="207"/>
      <c r="CUI2512" s="187"/>
      <c r="CUJ2512" s="187"/>
      <c r="CUK2512" s="204"/>
      <c r="CUL2512" s="272"/>
      <c r="CUM2512" s="207"/>
      <c r="CUN2512" s="238"/>
      <c r="CUO2512" s="207"/>
      <c r="CUP2512" s="207"/>
      <c r="CUQ2512" s="187"/>
      <c r="CUR2512" s="187"/>
      <c r="CUS2512" s="204"/>
      <c r="CUT2512" s="272"/>
      <c r="CUU2512" s="207"/>
      <c r="CUV2512" s="238"/>
      <c r="CUW2512" s="207"/>
      <c r="CUX2512" s="207"/>
      <c r="CUY2512" s="187"/>
      <c r="CUZ2512" s="187"/>
      <c r="CVA2512" s="204"/>
      <c r="CVB2512" s="272"/>
      <c r="CVC2512" s="207"/>
      <c r="CVD2512" s="238"/>
      <c r="CVE2512" s="207"/>
      <c r="CVF2512" s="207"/>
      <c r="CVG2512" s="187"/>
      <c r="CVH2512" s="187"/>
      <c r="CVI2512" s="204"/>
      <c r="CVJ2512" s="272"/>
      <c r="CVK2512" s="207"/>
      <c r="CVL2512" s="238"/>
      <c r="CVM2512" s="207"/>
      <c r="CVN2512" s="207"/>
      <c r="CVO2512" s="187"/>
      <c r="CVP2512" s="187"/>
      <c r="CVQ2512" s="204"/>
      <c r="CVR2512" s="272"/>
      <c r="CVS2512" s="207"/>
      <c r="CVT2512" s="238"/>
      <c r="CVU2512" s="207"/>
      <c r="CVV2512" s="207"/>
      <c r="CVW2512" s="187"/>
      <c r="CVX2512" s="187"/>
      <c r="CVY2512" s="204"/>
      <c r="CVZ2512" s="272"/>
      <c r="CWA2512" s="207"/>
      <c r="CWB2512" s="238"/>
      <c r="CWC2512" s="207"/>
      <c r="CWD2512" s="207"/>
      <c r="CWE2512" s="187"/>
      <c r="CWF2512" s="187"/>
      <c r="CWG2512" s="204"/>
      <c r="CWH2512" s="272"/>
      <c r="CWI2512" s="207"/>
      <c r="CWJ2512" s="238"/>
      <c r="CWK2512" s="207"/>
      <c r="CWL2512" s="207"/>
      <c r="CWM2512" s="187"/>
      <c r="CWN2512" s="187"/>
      <c r="CWO2512" s="204"/>
      <c r="CWP2512" s="272"/>
      <c r="CWQ2512" s="207"/>
      <c r="CWR2512" s="238"/>
      <c r="CWS2512" s="207"/>
      <c r="CWT2512" s="207"/>
      <c r="CWU2512" s="187"/>
      <c r="CWV2512" s="187"/>
      <c r="CWW2512" s="204"/>
      <c r="CWX2512" s="272"/>
      <c r="CWY2512" s="207"/>
      <c r="CWZ2512" s="238"/>
      <c r="CXA2512" s="207"/>
      <c r="CXB2512" s="207"/>
      <c r="CXC2512" s="187"/>
      <c r="CXD2512" s="187"/>
      <c r="CXE2512" s="204"/>
      <c r="CXF2512" s="272"/>
      <c r="CXG2512" s="207"/>
      <c r="CXH2512" s="238"/>
      <c r="CXI2512" s="207"/>
      <c r="CXJ2512" s="207"/>
      <c r="CXK2512" s="187"/>
      <c r="CXL2512" s="187"/>
      <c r="CXM2512" s="204"/>
      <c r="CXN2512" s="272"/>
      <c r="CXO2512" s="207"/>
      <c r="CXP2512" s="238"/>
      <c r="CXQ2512" s="207"/>
      <c r="CXR2512" s="207"/>
      <c r="CXS2512" s="187"/>
      <c r="CXT2512" s="187"/>
      <c r="CXU2512" s="204"/>
      <c r="CXV2512" s="272"/>
      <c r="CXW2512" s="207"/>
      <c r="CXX2512" s="238"/>
      <c r="CXY2512" s="207"/>
      <c r="CXZ2512" s="207"/>
      <c r="CYA2512" s="187"/>
      <c r="CYB2512" s="187"/>
      <c r="CYC2512" s="204"/>
      <c r="CYD2512" s="272"/>
      <c r="CYE2512" s="207"/>
      <c r="CYF2512" s="238"/>
      <c r="CYG2512" s="207"/>
      <c r="CYH2512" s="207"/>
      <c r="CYI2512" s="187"/>
      <c r="CYJ2512" s="187"/>
      <c r="CYK2512" s="204"/>
      <c r="CYL2512" s="272"/>
      <c r="CYM2512" s="207"/>
      <c r="CYN2512" s="238"/>
      <c r="CYO2512" s="207"/>
      <c r="CYP2512" s="207"/>
      <c r="CYQ2512" s="187"/>
      <c r="CYR2512" s="187"/>
      <c r="CYS2512" s="204"/>
      <c r="CYT2512" s="272"/>
      <c r="CYU2512" s="207"/>
      <c r="CYV2512" s="238"/>
      <c r="CYW2512" s="207"/>
      <c r="CYX2512" s="207"/>
      <c r="CYY2512" s="187"/>
      <c r="CYZ2512" s="187"/>
      <c r="CZA2512" s="204"/>
      <c r="CZB2512" s="272"/>
      <c r="CZC2512" s="207"/>
      <c r="CZD2512" s="238"/>
      <c r="CZE2512" s="207"/>
      <c r="CZF2512" s="207"/>
      <c r="CZG2512" s="187"/>
      <c r="CZH2512" s="187"/>
      <c r="CZI2512" s="204"/>
      <c r="CZJ2512" s="272"/>
      <c r="CZK2512" s="207"/>
      <c r="CZL2512" s="238"/>
      <c r="CZM2512" s="207"/>
      <c r="CZN2512" s="207"/>
      <c r="CZO2512" s="187"/>
      <c r="CZP2512" s="187"/>
      <c r="CZQ2512" s="204"/>
      <c r="CZR2512" s="272"/>
      <c r="CZS2512" s="207"/>
      <c r="CZT2512" s="238"/>
      <c r="CZU2512" s="207"/>
      <c r="CZV2512" s="207"/>
      <c r="CZW2512" s="187"/>
      <c r="CZX2512" s="187"/>
      <c r="CZY2512" s="204"/>
      <c r="CZZ2512" s="272"/>
      <c r="DAA2512" s="207"/>
      <c r="DAB2512" s="238"/>
      <c r="DAC2512" s="207"/>
      <c r="DAD2512" s="207"/>
      <c r="DAE2512" s="187"/>
      <c r="DAF2512" s="187"/>
      <c r="DAG2512" s="204"/>
      <c r="DAH2512" s="272"/>
      <c r="DAI2512" s="207"/>
      <c r="DAJ2512" s="238"/>
      <c r="DAK2512" s="207"/>
      <c r="DAL2512" s="207"/>
      <c r="DAM2512" s="187"/>
      <c r="DAN2512" s="187"/>
      <c r="DAO2512" s="204"/>
      <c r="DAP2512" s="272"/>
      <c r="DAQ2512" s="207"/>
      <c r="DAR2512" s="238"/>
      <c r="DAS2512" s="207"/>
      <c r="DAT2512" s="207"/>
      <c r="DAU2512" s="187"/>
      <c r="DAV2512" s="187"/>
      <c r="DAW2512" s="204"/>
      <c r="DAX2512" s="272"/>
      <c r="DAY2512" s="207"/>
      <c r="DAZ2512" s="238"/>
      <c r="DBA2512" s="207"/>
      <c r="DBB2512" s="207"/>
      <c r="DBC2512" s="187"/>
      <c r="DBD2512" s="187"/>
      <c r="DBE2512" s="204"/>
      <c r="DBF2512" s="272"/>
      <c r="DBG2512" s="207"/>
      <c r="DBH2512" s="238"/>
      <c r="DBI2512" s="207"/>
      <c r="DBJ2512" s="207"/>
      <c r="DBK2512" s="187"/>
      <c r="DBL2512" s="187"/>
      <c r="DBM2512" s="204"/>
      <c r="DBN2512" s="272"/>
      <c r="DBO2512" s="207"/>
      <c r="DBP2512" s="238"/>
      <c r="DBQ2512" s="207"/>
      <c r="DBR2512" s="207"/>
      <c r="DBS2512" s="187"/>
      <c r="DBT2512" s="187"/>
      <c r="DBU2512" s="204"/>
      <c r="DBV2512" s="272"/>
      <c r="DBW2512" s="207"/>
      <c r="DBX2512" s="238"/>
      <c r="DBY2512" s="207"/>
      <c r="DBZ2512" s="207"/>
      <c r="DCA2512" s="187"/>
      <c r="DCB2512" s="187"/>
      <c r="DCC2512" s="204"/>
      <c r="DCD2512" s="272"/>
      <c r="DCE2512" s="207"/>
      <c r="DCF2512" s="238"/>
      <c r="DCG2512" s="207"/>
      <c r="DCH2512" s="207"/>
      <c r="DCI2512" s="187"/>
      <c r="DCJ2512" s="187"/>
      <c r="DCK2512" s="204"/>
      <c r="DCL2512" s="272"/>
      <c r="DCM2512" s="207"/>
      <c r="DCN2512" s="238"/>
      <c r="DCO2512" s="207"/>
      <c r="DCP2512" s="207"/>
      <c r="DCQ2512" s="187"/>
      <c r="DCR2512" s="187"/>
      <c r="DCS2512" s="204"/>
      <c r="DCT2512" s="272"/>
      <c r="DCU2512" s="207"/>
      <c r="DCV2512" s="238"/>
      <c r="DCW2512" s="207"/>
      <c r="DCX2512" s="207"/>
      <c r="DCY2512" s="187"/>
      <c r="DCZ2512" s="187"/>
      <c r="DDA2512" s="204"/>
      <c r="DDB2512" s="272"/>
      <c r="DDC2512" s="207"/>
      <c r="DDD2512" s="238"/>
      <c r="DDE2512" s="207"/>
      <c r="DDF2512" s="207"/>
      <c r="DDG2512" s="187"/>
      <c r="DDH2512" s="187"/>
      <c r="DDI2512" s="204"/>
      <c r="DDJ2512" s="272"/>
      <c r="DDK2512" s="207"/>
      <c r="DDL2512" s="238"/>
      <c r="DDM2512" s="207"/>
      <c r="DDN2512" s="207"/>
      <c r="DDO2512" s="187"/>
      <c r="DDP2512" s="187"/>
      <c r="DDQ2512" s="204"/>
      <c r="DDR2512" s="272"/>
      <c r="DDS2512" s="207"/>
      <c r="DDT2512" s="238"/>
      <c r="DDU2512" s="207"/>
      <c r="DDV2512" s="207"/>
      <c r="DDW2512" s="187"/>
      <c r="DDX2512" s="187"/>
      <c r="DDY2512" s="204"/>
      <c r="DDZ2512" s="272"/>
      <c r="DEA2512" s="207"/>
      <c r="DEB2512" s="238"/>
      <c r="DEC2512" s="207"/>
      <c r="DED2512" s="207"/>
      <c r="DEE2512" s="187"/>
      <c r="DEF2512" s="187"/>
      <c r="DEG2512" s="204"/>
      <c r="DEH2512" s="272"/>
      <c r="DEI2512" s="207"/>
      <c r="DEJ2512" s="238"/>
      <c r="DEK2512" s="207"/>
      <c r="DEL2512" s="207"/>
      <c r="DEM2512" s="187"/>
      <c r="DEN2512" s="187"/>
      <c r="DEO2512" s="204"/>
      <c r="DEP2512" s="272"/>
      <c r="DEQ2512" s="207"/>
      <c r="DER2512" s="238"/>
      <c r="DES2512" s="207"/>
      <c r="DET2512" s="207"/>
      <c r="DEU2512" s="187"/>
      <c r="DEV2512" s="187"/>
      <c r="DEW2512" s="204"/>
      <c r="DEX2512" s="272"/>
      <c r="DEY2512" s="207"/>
      <c r="DEZ2512" s="238"/>
      <c r="DFA2512" s="207"/>
      <c r="DFB2512" s="207"/>
      <c r="DFC2512" s="187"/>
      <c r="DFD2512" s="187"/>
      <c r="DFE2512" s="204"/>
      <c r="DFF2512" s="272"/>
      <c r="DFG2512" s="207"/>
      <c r="DFH2512" s="238"/>
      <c r="DFI2512" s="207"/>
      <c r="DFJ2512" s="207"/>
      <c r="DFK2512" s="187"/>
      <c r="DFL2512" s="187"/>
      <c r="DFM2512" s="204"/>
      <c r="DFN2512" s="272"/>
      <c r="DFO2512" s="207"/>
      <c r="DFP2512" s="238"/>
      <c r="DFQ2512" s="207"/>
      <c r="DFR2512" s="207"/>
      <c r="DFS2512" s="187"/>
      <c r="DFT2512" s="187"/>
      <c r="DFU2512" s="204"/>
      <c r="DFV2512" s="272"/>
      <c r="DFW2512" s="207"/>
      <c r="DFX2512" s="238"/>
      <c r="DFY2512" s="207"/>
      <c r="DFZ2512" s="207"/>
      <c r="DGA2512" s="187"/>
      <c r="DGB2512" s="187"/>
      <c r="DGC2512" s="204"/>
      <c r="DGD2512" s="272"/>
      <c r="DGE2512" s="207"/>
      <c r="DGF2512" s="238"/>
      <c r="DGG2512" s="207"/>
      <c r="DGH2512" s="207"/>
      <c r="DGI2512" s="187"/>
      <c r="DGJ2512" s="187"/>
      <c r="DGK2512" s="204"/>
      <c r="DGL2512" s="272"/>
      <c r="DGM2512" s="207"/>
      <c r="DGN2512" s="238"/>
      <c r="DGO2512" s="207"/>
      <c r="DGP2512" s="207"/>
      <c r="DGQ2512" s="187"/>
      <c r="DGR2512" s="187"/>
      <c r="DGS2512" s="204"/>
      <c r="DGT2512" s="272"/>
      <c r="DGU2512" s="207"/>
      <c r="DGV2512" s="238"/>
      <c r="DGW2512" s="207"/>
      <c r="DGX2512" s="207"/>
      <c r="DGY2512" s="187"/>
      <c r="DGZ2512" s="187"/>
      <c r="DHA2512" s="204"/>
      <c r="DHB2512" s="272"/>
      <c r="DHC2512" s="207"/>
      <c r="DHD2512" s="238"/>
      <c r="DHE2512" s="207"/>
      <c r="DHF2512" s="207"/>
      <c r="DHG2512" s="187"/>
      <c r="DHH2512" s="187"/>
      <c r="DHI2512" s="204"/>
      <c r="DHJ2512" s="272"/>
      <c r="DHK2512" s="207"/>
      <c r="DHL2512" s="238"/>
      <c r="DHM2512" s="207"/>
      <c r="DHN2512" s="207"/>
      <c r="DHO2512" s="187"/>
      <c r="DHP2512" s="187"/>
      <c r="DHQ2512" s="204"/>
      <c r="DHR2512" s="272"/>
      <c r="DHS2512" s="207"/>
      <c r="DHT2512" s="238"/>
      <c r="DHU2512" s="207"/>
      <c r="DHV2512" s="207"/>
      <c r="DHW2512" s="187"/>
      <c r="DHX2512" s="187"/>
      <c r="DHY2512" s="204"/>
      <c r="DHZ2512" s="272"/>
      <c r="DIA2512" s="207"/>
      <c r="DIB2512" s="238"/>
      <c r="DIC2512" s="207"/>
      <c r="DID2512" s="207"/>
      <c r="DIE2512" s="187"/>
      <c r="DIF2512" s="187"/>
      <c r="DIG2512" s="204"/>
      <c r="DIH2512" s="272"/>
      <c r="DII2512" s="207"/>
      <c r="DIJ2512" s="238"/>
      <c r="DIK2512" s="207"/>
      <c r="DIL2512" s="207"/>
      <c r="DIM2512" s="187"/>
      <c r="DIN2512" s="187"/>
      <c r="DIO2512" s="204"/>
      <c r="DIP2512" s="272"/>
      <c r="DIQ2512" s="207"/>
      <c r="DIR2512" s="238"/>
      <c r="DIS2512" s="207"/>
      <c r="DIT2512" s="207"/>
      <c r="DIU2512" s="187"/>
      <c r="DIV2512" s="187"/>
      <c r="DIW2512" s="204"/>
      <c r="DIX2512" s="272"/>
      <c r="DIY2512" s="207"/>
      <c r="DIZ2512" s="238"/>
      <c r="DJA2512" s="207"/>
      <c r="DJB2512" s="207"/>
      <c r="DJC2512" s="187"/>
      <c r="DJD2512" s="187"/>
      <c r="DJE2512" s="204"/>
      <c r="DJF2512" s="272"/>
      <c r="DJG2512" s="207"/>
      <c r="DJH2512" s="238"/>
      <c r="DJI2512" s="207"/>
      <c r="DJJ2512" s="207"/>
      <c r="DJK2512" s="187"/>
      <c r="DJL2512" s="187"/>
      <c r="DJM2512" s="204"/>
      <c r="DJN2512" s="272"/>
      <c r="DJO2512" s="207"/>
      <c r="DJP2512" s="238"/>
      <c r="DJQ2512" s="207"/>
      <c r="DJR2512" s="207"/>
      <c r="DJS2512" s="187"/>
      <c r="DJT2512" s="187"/>
      <c r="DJU2512" s="204"/>
      <c r="DJV2512" s="272"/>
      <c r="DJW2512" s="207"/>
      <c r="DJX2512" s="238"/>
      <c r="DJY2512" s="207"/>
      <c r="DJZ2512" s="207"/>
      <c r="DKA2512" s="187"/>
      <c r="DKB2512" s="187"/>
      <c r="DKC2512" s="204"/>
      <c r="DKD2512" s="272"/>
      <c r="DKE2512" s="207"/>
      <c r="DKF2512" s="238"/>
      <c r="DKG2512" s="207"/>
      <c r="DKH2512" s="207"/>
      <c r="DKI2512" s="187"/>
      <c r="DKJ2512" s="187"/>
      <c r="DKK2512" s="204"/>
      <c r="DKL2512" s="272"/>
      <c r="DKM2512" s="207"/>
      <c r="DKN2512" s="238"/>
      <c r="DKO2512" s="207"/>
      <c r="DKP2512" s="207"/>
      <c r="DKQ2512" s="187"/>
      <c r="DKR2512" s="187"/>
      <c r="DKS2512" s="204"/>
      <c r="DKT2512" s="272"/>
      <c r="DKU2512" s="207"/>
      <c r="DKV2512" s="238"/>
      <c r="DKW2512" s="207"/>
      <c r="DKX2512" s="207"/>
      <c r="DKY2512" s="187"/>
      <c r="DKZ2512" s="187"/>
      <c r="DLA2512" s="204"/>
      <c r="DLB2512" s="272"/>
      <c r="DLC2512" s="207"/>
      <c r="DLD2512" s="238"/>
      <c r="DLE2512" s="207"/>
      <c r="DLF2512" s="207"/>
      <c r="DLG2512" s="187"/>
      <c r="DLH2512" s="187"/>
      <c r="DLI2512" s="204"/>
      <c r="DLJ2512" s="272"/>
      <c r="DLK2512" s="207"/>
      <c r="DLL2512" s="238"/>
      <c r="DLM2512" s="207"/>
      <c r="DLN2512" s="207"/>
      <c r="DLO2512" s="187"/>
      <c r="DLP2512" s="187"/>
      <c r="DLQ2512" s="204"/>
      <c r="DLR2512" s="272"/>
      <c r="DLS2512" s="207"/>
      <c r="DLT2512" s="238"/>
      <c r="DLU2512" s="207"/>
      <c r="DLV2512" s="207"/>
      <c r="DLW2512" s="187"/>
      <c r="DLX2512" s="187"/>
      <c r="DLY2512" s="204"/>
      <c r="DLZ2512" s="272"/>
      <c r="DMA2512" s="207"/>
      <c r="DMB2512" s="238"/>
      <c r="DMC2512" s="207"/>
      <c r="DMD2512" s="207"/>
      <c r="DME2512" s="187"/>
      <c r="DMF2512" s="187"/>
      <c r="DMG2512" s="204"/>
      <c r="DMH2512" s="272"/>
      <c r="DMI2512" s="207"/>
      <c r="DMJ2512" s="238"/>
      <c r="DMK2512" s="207"/>
      <c r="DML2512" s="207"/>
      <c r="DMM2512" s="187"/>
      <c r="DMN2512" s="187"/>
      <c r="DMO2512" s="204"/>
      <c r="DMP2512" s="272"/>
      <c r="DMQ2512" s="207"/>
      <c r="DMR2512" s="238"/>
      <c r="DMS2512" s="207"/>
      <c r="DMT2512" s="207"/>
      <c r="DMU2512" s="187"/>
      <c r="DMV2512" s="187"/>
      <c r="DMW2512" s="204"/>
      <c r="DMX2512" s="272"/>
      <c r="DMY2512" s="207"/>
      <c r="DMZ2512" s="238"/>
      <c r="DNA2512" s="207"/>
      <c r="DNB2512" s="207"/>
      <c r="DNC2512" s="187"/>
      <c r="DND2512" s="187"/>
      <c r="DNE2512" s="204"/>
      <c r="DNF2512" s="272"/>
      <c r="DNG2512" s="207"/>
      <c r="DNH2512" s="238"/>
      <c r="DNI2512" s="207"/>
      <c r="DNJ2512" s="207"/>
      <c r="DNK2512" s="187"/>
      <c r="DNL2512" s="187"/>
      <c r="DNM2512" s="204"/>
      <c r="DNN2512" s="272"/>
      <c r="DNO2512" s="207"/>
      <c r="DNP2512" s="238"/>
      <c r="DNQ2512" s="207"/>
      <c r="DNR2512" s="207"/>
      <c r="DNS2512" s="187"/>
      <c r="DNT2512" s="187"/>
      <c r="DNU2512" s="204"/>
      <c r="DNV2512" s="272"/>
      <c r="DNW2512" s="207"/>
      <c r="DNX2512" s="238"/>
      <c r="DNY2512" s="207"/>
      <c r="DNZ2512" s="207"/>
      <c r="DOA2512" s="187"/>
      <c r="DOB2512" s="187"/>
      <c r="DOC2512" s="204"/>
      <c r="DOD2512" s="272"/>
      <c r="DOE2512" s="207"/>
      <c r="DOF2512" s="238"/>
      <c r="DOG2512" s="207"/>
      <c r="DOH2512" s="207"/>
      <c r="DOI2512" s="187"/>
      <c r="DOJ2512" s="187"/>
      <c r="DOK2512" s="204"/>
      <c r="DOL2512" s="272"/>
      <c r="DOM2512" s="207"/>
      <c r="DON2512" s="238"/>
      <c r="DOO2512" s="207"/>
      <c r="DOP2512" s="207"/>
      <c r="DOQ2512" s="187"/>
      <c r="DOR2512" s="187"/>
      <c r="DOS2512" s="204"/>
      <c r="DOT2512" s="272"/>
      <c r="DOU2512" s="207"/>
      <c r="DOV2512" s="238"/>
      <c r="DOW2512" s="207"/>
      <c r="DOX2512" s="207"/>
      <c r="DOY2512" s="187"/>
      <c r="DOZ2512" s="187"/>
      <c r="DPA2512" s="204"/>
      <c r="DPB2512" s="272"/>
      <c r="DPC2512" s="207"/>
      <c r="DPD2512" s="238"/>
      <c r="DPE2512" s="207"/>
      <c r="DPF2512" s="207"/>
      <c r="DPG2512" s="187"/>
      <c r="DPH2512" s="187"/>
      <c r="DPI2512" s="204"/>
      <c r="DPJ2512" s="272"/>
      <c r="DPK2512" s="207"/>
      <c r="DPL2512" s="238"/>
      <c r="DPM2512" s="207"/>
      <c r="DPN2512" s="207"/>
      <c r="DPO2512" s="187"/>
      <c r="DPP2512" s="187"/>
      <c r="DPQ2512" s="204"/>
      <c r="DPR2512" s="272"/>
      <c r="DPS2512" s="207"/>
      <c r="DPT2512" s="238"/>
      <c r="DPU2512" s="207"/>
      <c r="DPV2512" s="207"/>
      <c r="DPW2512" s="187"/>
      <c r="DPX2512" s="187"/>
      <c r="DPY2512" s="204"/>
      <c r="DPZ2512" s="272"/>
      <c r="DQA2512" s="207"/>
      <c r="DQB2512" s="238"/>
      <c r="DQC2512" s="207"/>
      <c r="DQD2512" s="207"/>
      <c r="DQE2512" s="187"/>
      <c r="DQF2512" s="187"/>
      <c r="DQG2512" s="204"/>
      <c r="DQH2512" s="272"/>
      <c r="DQI2512" s="207"/>
      <c r="DQJ2512" s="238"/>
      <c r="DQK2512" s="207"/>
      <c r="DQL2512" s="207"/>
      <c r="DQM2512" s="187"/>
      <c r="DQN2512" s="187"/>
      <c r="DQO2512" s="204"/>
      <c r="DQP2512" s="272"/>
      <c r="DQQ2512" s="207"/>
      <c r="DQR2512" s="238"/>
      <c r="DQS2512" s="207"/>
      <c r="DQT2512" s="207"/>
      <c r="DQU2512" s="187"/>
      <c r="DQV2512" s="187"/>
      <c r="DQW2512" s="204"/>
      <c r="DQX2512" s="272"/>
      <c r="DQY2512" s="207"/>
      <c r="DQZ2512" s="238"/>
      <c r="DRA2512" s="207"/>
      <c r="DRB2512" s="207"/>
      <c r="DRC2512" s="187"/>
      <c r="DRD2512" s="187"/>
      <c r="DRE2512" s="204"/>
      <c r="DRF2512" s="272"/>
      <c r="DRG2512" s="207"/>
      <c r="DRH2512" s="238"/>
      <c r="DRI2512" s="207"/>
      <c r="DRJ2512" s="207"/>
      <c r="DRK2512" s="187"/>
      <c r="DRL2512" s="187"/>
      <c r="DRM2512" s="204"/>
      <c r="DRN2512" s="272"/>
      <c r="DRO2512" s="207"/>
      <c r="DRP2512" s="238"/>
      <c r="DRQ2512" s="207"/>
      <c r="DRR2512" s="207"/>
      <c r="DRS2512" s="187"/>
      <c r="DRT2512" s="187"/>
      <c r="DRU2512" s="204"/>
      <c r="DRV2512" s="272"/>
      <c r="DRW2512" s="207"/>
      <c r="DRX2512" s="238"/>
      <c r="DRY2512" s="207"/>
      <c r="DRZ2512" s="207"/>
      <c r="DSA2512" s="187"/>
      <c r="DSB2512" s="187"/>
      <c r="DSC2512" s="204"/>
      <c r="DSD2512" s="272"/>
      <c r="DSE2512" s="207"/>
      <c r="DSF2512" s="238"/>
      <c r="DSG2512" s="207"/>
      <c r="DSH2512" s="207"/>
      <c r="DSI2512" s="187"/>
      <c r="DSJ2512" s="187"/>
      <c r="DSK2512" s="204"/>
      <c r="DSL2512" s="272"/>
      <c r="DSM2512" s="207"/>
      <c r="DSN2512" s="238"/>
      <c r="DSO2512" s="207"/>
      <c r="DSP2512" s="207"/>
      <c r="DSQ2512" s="187"/>
      <c r="DSR2512" s="187"/>
      <c r="DSS2512" s="204"/>
      <c r="DST2512" s="272"/>
      <c r="DSU2512" s="207"/>
      <c r="DSV2512" s="238"/>
      <c r="DSW2512" s="207"/>
      <c r="DSX2512" s="207"/>
      <c r="DSY2512" s="187"/>
      <c r="DSZ2512" s="187"/>
      <c r="DTA2512" s="204"/>
      <c r="DTB2512" s="272"/>
      <c r="DTC2512" s="207"/>
      <c r="DTD2512" s="238"/>
      <c r="DTE2512" s="207"/>
      <c r="DTF2512" s="207"/>
      <c r="DTG2512" s="187"/>
      <c r="DTH2512" s="187"/>
      <c r="DTI2512" s="204"/>
      <c r="DTJ2512" s="272"/>
      <c r="DTK2512" s="207"/>
      <c r="DTL2512" s="238"/>
      <c r="DTM2512" s="207"/>
      <c r="DTN2512" s="207"/>
      <c r="DTO2512" s="187"/>
      <c r="DTP2512" s="187"/>
      <c r="DTQ2512" s="204"/>
      <c r="DTR2512" s="272"/>
      <c r="DTS2512" s="207"/>
      <c r="DTT2512" s="238"/>
      <c r="DTU2512" s="207"/>
      <c r="DTV2512" s="207"/>
      <c r="DTW2512" s="187"/>
      <c r="DTX2512" s="187"/>
      <c r="DTY2512" s="204"/>
      <c r="DTZ2512" s="272"/>
      <c r="DUA2512" s="207"/>
      <c r="DUB2512" s="238"/>
      <c r="DUC2512" s="207"/>
      <c r="DUD2512" s="207"/>
      <c r="DUE2512" s="187"/>
      <c r="DUF2512" s="187"/>
      <c r="DUG2512" s="204"/>
      <c r="DUH2512" s="272"/>
      <c r="DUI2512" s="207"/>
      <c r="DUJ2512" s="238"/>
      <c r="DUK2512" s="207"/>
      <c r="DUL2512" s="207"/>
      <c r="DUM2512" s="187"/>
      <c r="DUN2512" s="187"/>
      <c r="DUO2512" s="204"/>
      <c r="DUP2512" s="272"/>
      <c r="DUQ2512" s="207"/>
      <c r="DUR2512" s="238"/>
      <c r="DUS2512" s="207"/>
      <c r="DUT2512" s="207"/>
      <c r="DUU2512" s="187"/>
      <c r="DUV2512" s="187"/>
      <c r="DUW2512" s="204"/>
      <c r="DUX2512" s="272"/>
      <c r="DUY2512" s="207"/>
      <c r="DUZ2512" s="238"/>
      <c r="DVA2512" s="207"/>
      <c r="DVB2512" s="207"/>
      <c r="DVC2512" s="187"/>
      <c r="DVD2512" s="187"/>
      <c r="DVE2512" s="204"/>
      <c r="DVF2512" s="272"/>
      <c r="DVG2512" s="207"/>
      <c r="DVH2512" s="238"/>
      <c r="DVI2512" s="207"/>
      <c r="DVJ2512" s="207"/>
      <c r="DVK2512" s="187"/>
      <c r="DVL2512" s="187"/>
      <c r="DVM2512" s="204"/>
      <c r="DVN2512" s="272"/>
      <c r="DVO2512" s="207"/>
      <c r="DVP2512" s="238"/>
      <c r="DVQ2512" s="207"/>
      <c r="DVR2512" s="207"/>
      <c r="DVS2512" s="187"/>
      <c r="DVT2512" s="187"/>
      <c r="DVU2512" s="204"/>
      <c r="DVV2512" s="272"/>
      <c r="DVW2512" s="207"/>
      <c r="DVX2512" s="238"/>
      <c r="DVY2512" s="207"/>
      <c r="DVZ2512" s="207"/>
      <c r="DWA2512" s="187"/>
      <c r="DWB2512" s="187"/>
      <c r="DWC2512" s="204"/>
      <c r="DWD2512" s="272"/>
      <c r="DWE2512" s="207"/>
      <c r="DWF2512" s="238"/>
      <c r="DWG2512" s="207"/>
      <c r="DWH2512" s="207"/>
      <c r="DWI2512" s="187"/>
      <c r="DWJ2512" s="187"/>
      <c r="DWK2512" s="204"/>
      <c r="DWL2512" s="272"/>
      <c r="DWM2512" s="207"/>
      <c r="DWN2512" s="238"/>
      <c r="DWO2512" s="207"/>
      <c r="DWP2512" s="207"/>
      <c r="DWQ2512" s="187"/>
      <c r="DWR2512" s="187"/>
      <c r="DWS2512" s="204"/>
      <c r="DWT2512" s="272"/>
      <c r="DWU2512" s="207"/>
      <c r="DWV2512" s="238"/>
      <c r="DWW2512" s="207"/>
      <c r="DWX2512" s="207"/>
      <c r="DWY2512" s="187"/>
      <c r="DWZ2512" s="187"/>
      <c r="DXA2512" s="204"/>
      <c r="DXB2512" s="272"/>
      <c r="DXC2512" s="207"/>
      <c r="DXD2512" s="238"/>
      <c r="DXE2512" s="207"/>
      <c r="DXF2512" s="207"/>
      <c r="DXG2512" s="187"/>
      <c r="DXH2512" s="187"/>
      <c r="DXI2512" s="204"/>
      <c r="DXJ2512" s="272"/>
      <c r="DXK2512" s="207"/>
      <c r="DXL2512" s="238"/>
      <c r="DXM2512" s="207"/>
      <c r="DXN2512" s="207"/>
      <c r="DXO2512" s="187"/>
      <c r="DXP2512" s="187"/>
      <c r="DXQ2512" s="204"/>
      <c r="DXR2512" s="272"/>
      <c r="DXS2512" s="207"/>
      <c r="DXT2512" s="238"/>
      <c r="DXU2512" s="207"/>
      <c r="DXV2512" s="207"/>
      <c r="DXW2512" s="187"/>
      <c r="DXX2512" s="187"/>
      <c r="DXY2512" s="204"/>
      <c r="DXZ2512" s="272"/>
      <c r="DYA2512" s="207"/>
      <c r="DYB2512" s="238"/>
      <c r="DYC2512" s="207"/>
      <c r="DYD2512" s="207"/>
      <c r="DYE2512" s="187"/>
      <c r="DYF2512" s="187"/>
      <c r="DYG2512" s="204"/>
      <c r="DYH2512" s="272"/>
      <c r="DYI2512" s="207"/>
      <c r="DYJ2512" s="238"/>
      <c r="DYK2512" s="207"/>
      <c r="DYL2512" s="207"/>
      <c r="DYM2512" s="187"/>
      <c r="DYN2512" s="187"/>
      <c r="DYO2512" s="204"/>
      <c r="DYP2512" s="272"/>
      <c r="DYQ2512" s="207"/>
      <c r="DYR2512" s="238"/>
      <c r="DYS2512" s="207"/>
      <c r="DYT2512" s="207"/>
      <c r="DYU2512" s="187"/>
      <c r="DYV2512" s="187"/>
      <c r="DYW2512" s="204"/>
      <c r="DYX2512" s="272"/>
      <c r="DYY2512" s="207"/>
      <c r="DYZ2512" s="238"/>
      <c r="DZA2512" s="207"/>
      <c r="DZB2512" s="207"/>
      <c r="DZC2512" s="187"/>
      <c r="DZD2512" s="187"/>
      <c r="DZE2512" s="204"/>
      <c r="DZF2512" s="272"/>
      <c r="DZG2512" s="207"/>
      <c r="DZH2512" s="238"/>
      <c r="DZI2512" s="207"/>
      <c r="DZJ2512" s="207"/>
      <c r="DZK2512" s="187"/>
      <c r="DZL2512" s="187"/>
      <c r="DZM2512" s="204"/>
      <c r="DZN2512" s="272"/>
      <c r="DZO2512" s="207"/>
      <c r="DZP2512" s="238"/>
      <c r="DZQ2512" s="207"/>
      <c r="DZR2512" s="207"/>
      <c r="DZS2512" s="187"/>
      <c r="DZT2512" s="187"/>
      <c r="DZU2512" s="204"/>
      <c r="DZV2512" s="272"/>
      <c r="DZW2512" s="207"/>
      <c r="DZX2512" s="238"/>
      <c r="DZY2512" s="207"/>
      <c r="DZZ2512" s="207"/>
      <c r="EAA2512" s="187"/>
      <c r="EAB2512" s="187"/>
      <c r="EAC2512" s="204"/>
      <c r="EAD2512" s="272"/>
      <c r="EAE2512" s="207"/>
      <c r="EAF2512" s="238"/>
      <c r="EAG2512" s="207"/>
      <c r="EAH2512" s="207"/>
      <c r="EAI2512" s="187"/>
      <c r="EAJ2512" s="187"/>
      <c r="EAK2512" s="204"/>
      <c r="EAL2512" s="272"/>
      <c r="EAM2512" s="207"/>
      <c r="EAN2512" s="238"/>
      <c r="EAO2512" s="207"/>
      <c r="EAP2512" s="207"/>
      <c r="EAQ2512" s="187"/>
      <c r="EAR2512" s="187"/>
      <c r="EAS2512" s="204"/>
      <c r="EAT2512" s="272"/>
      <c r="EAU2512" s="207"/>
      <c r="EAV2512" s="238"/>
      <c r="EAW2512" s="207"/>
      <c r="EAX2512" s="207"/>
      <c r="EAY2512" s="187"/>
      <c r="EAZ2512" s="187"/>
      <c r="EBA2512" s="204"/>
      <c r="EBB2512" s="272"/>
      <c r="EBC2512" s="207"/>
      <c r="EBD2512" s="238"/>
      <c r="EBE2512" s="207"/>
      <c r="EBF2512" s="207"/>
      <c r="EBG2512" s="187"/>
      <c r="EBH2512" s="187"/>
      <c r="EBI2512" s="204"/>
      <c r="EBJ2512" s="272"/>
      <c r="EBK2512" s="207"/>
      <c r="EBL2512" s="238"/>
      <c r="EBM2512" s="207"/>
      <c r="EBN2512" s="207"/>
      <c r="EBO2512" s="187"/>
      <c r="EBP2512" s="187"/>
      <c r="EBQ2512" s="204"/>
      <c r="EBR2512" s="272"/>
      <c r="EBS2512" s="207"/>
      <c r="EBT2512" s="238"/>
      <c r="EBU2512" s="207"/>
      <c r="EBV2512" s="207"/>
      <c r="EBW2512" s="187"/>
      <c r="EBX2512" s="187"/>
      <c r="EBY2512" s="204"/>
      <c r="EBZ2512" s="272"/>
      <c r="ECA2512" s="207"/>
      <c r="ECB2512" s="238"/>
      <c r="ECC2512" s="207"/>
      <c r="ECD2512" s="207"/>
      <c r="ECE2512" s="187"/>
      <c r="ECF2512" s="187"/>
      <c r="ECG2512" s="204"/>
      <c r="ECH2512" s="272"/>
      <c r="ECI2512" s="207"/>
      <c r="ECJ2512" s="238"/>
      <c r="ECK2512" s="207"/>
      <c r="ECL2512" s="207"/>
      <c r="ECM2512" s="187"/>
      <c r="ECN2512" s="187"/>
      <c r="ECO2512" s="204"/>
      <c r="ECP2512" s="272"/>
      <c r="ECQ2512" s="207"/>
      <c r="ECR2512" s="238"/>
      <c r="ECS2512" s="207"/>
      <c r="ECT2512" s="207"/>
      <c r="ECU2512" s="187"/>
      <c r="ECV2512" s="187"/>
      <c r="ECW2512" s="204"/>
      <c r="ECX2512" s="272"/>
      <c r="ECY2512" s="207"/>
      <c r="ECZ2512" s="238"/>
      <c r="EDA2512" s="207"/>
      <c r="EDB2512" s="207"/>
      <c r="EDC2512" s="187"/>
      <c r="EDD2512" s="187"/>
      <c r="EDE2512" s="204"/>
      <c r="EDF2512" s="272"/>
      <c r="EDG2512" s="207"/>
      <c r="EDH2512" s="238"/>
      <c r="EDI2512" s="207"/>
      <c r="EDJ2512" s="207"/>
      <c r="EDK2512" s="187"/>
      <c r="EDL2512" s="187"/>
      <c r="EDM2512" s="204"/>
      <c r="EDN2512" s="272"/>
      <c r="EDO2512" s="207"/>
      <c r="EDP2512" s="238"/>
      <c r="EDQ2512" s="207"/>
      <c r="EDR2512" s="207"/>
      <c r="EDS2512" s="187"/>
      <c r="EDT2512" s="187"/>
      <c r="EDU2512" s="204"/>
      <c r="EDV2512" s="272"/>
      <c r="EDW2512" s="207"/>
      <c r="EDX2512" s="238"/>
      <c r="EDY2512" s="207"/>
      <c r="EDZ2512" s="207"/>
      <c r="EEA2512" s="187"/>
      <c r="EEB2512" s="187"/>
      <c r="EEC2512" s="204"/>
      <c r="EED2512" s="272"/>
      <c r="EEE2512" s="207"/>
      <c r="EEF2512" s="238"/>
      <c r="EEG2512" s="207"/>
      <c r="EEH2512" s="207"/>
      <c r="EEI2512" s="187"/>
      <c r="EEJ2512" s="187"/>
      <c r="EEK2512" s="204"/>
      <c r="EEL2512" s="272"/>
      <c r="EEM2512" s="207"/>
      <c r="EEN2512" s="238"/>
      <c r="EEO2512" s="207"/>
      <c r="EEP2512" s="207"/>
      <c r="EEQ2512" s="187"/>
      <c r="EER2512" s="187"/>
      <c r="EES2512" s="204"/>
      <c r="EET2512" s="272"/>
      <c r="EEU2512" s="207"/>
      <c r="EEV2512" s="238"/>
      <c r="EEW2512" s="207"/>
      <c r="EEX2512" s="207"/>
      <c r="EEY2512" s="187"/>
      <c r="EEZ2512" s="187"/>
      <c r="EFA2512" s="204"/>
      <c r="EFB2512" s="272"/>
      <c r="EFC2512" s="207"/>
      <c r="EFD2512" s="238"/>
      <c r="EFE2512" s="207"/>
      <c r="EFF2512" s="207"/>
      <c r="EFG2512" s="187"/>
      <c r="EFH2512" s="187"/>
      <c r="EFI2512" s="204"/>
      <c r="EFJ2512" s="272"/>
      <c r="EFK2512" s="207"/>
      <c r="EFL2512" s="238"/>
      <c r="EFM2512" s="207"/>
      <c r="EFN2512" s="207"/>
      <c r="EFO2512" s="187"/>
      <c r="EFP2512" s="187"/>
      <c r="EFQ2512" s="204"/>
      <c r="EFR2512" s="272"/>
      <c r="EFS2512" s="207"/>
      <c r="EFT2512" s="238"/>
      <c r="EFU2512" s="207"/>
      <c r="EFV2512" s="207"/>
      <c r="EFW2512" s="187"/>
      <c r="EFX2512" s="187"/>
      <c r="EFY2512" s="204"/>
      <c r="EFZ2512" s="272"/>
      <c r="EGA2512" s="207"/>
      <c r="EGB2512" s="238"/>
      <c r="EGC2512" s="207"/>
      <c r="EGD2512" s="207"/>
      <c r="EGE2512" s="187"/>
      <c r="EGF2512" s="187"/>
      <c r="EGG2512" s="204"/>
      <c r="EGH2512" s="272"/>
      <c r="EGI2512" s="207"/>
      <c r="EGJ2512" s="238"/>
      <c r="EGK2512" s="207"/>
      <c r="EGL2512" s="207"/>
      <c r="EGM2512" s="187"/>
      <c r="EGN2512" s="187"/>
      <c r="EGO2512" s="204"/>
      <c r="EGP2512" s="272"/>
      <c r="EGQ2512" s="207"/>
      <c r="EGR2512" s="238"/>
      <c r="EGS2512" s="207"/>
      <c r="EGT2512" s="207"/>
      <c r="EGU2512" s="187"/>
      <c r="EGV2512" s="187"/>
      <c r="EGW2512" s="204"/>
      <c r="EGX2512" s="272"/>
      <c r="EGY2512" s="207"/>
      <c r="EGZ2512" s="238"/>
      <c r="EHA2512" s="207"/>
      <c r="EHB2512" s="207"/>
      <c r="EHC2512" s="187"/>
      <c r="EHD2512" s="187"/>
      <c r="EHE2512" s="204"/>
      <c r="EHF2512" s="272"/>
      <c r="EHG2512" s="207"/>
      <c r="EHH2512" s="238"/>
      <c r="EHI2512" s="207"/>
      <c r="EHJ2512" s="207"/>
      <c r="EHK2512" s="187"/>
      <c r="EHL2512" s="187"/>
      <c r="EHM2512" s="204"/>
      <c r="EHN2512" s="272"/>
      <c r="EHO2512" s="207"/>
      <c r="EHP2512" s="238"/>
      <c r="EHQ2512" s="207"/>
      <c r="EHR2512" s="207"/>
      <c r="EHS2512" s="187"/>
      <c r="EHT2512" s="187"/>
      <c r="EHU2512" s="204"/>
      <c r="EHV2512" s="272"/>
      <c r="EHW2512" s="207"/>
      <c r="EHX2512" s="238"/>
      <c r="EHY2512" s="207"/>
      <c r="EHZ2512" s="207"/>
      <c r="EIA2512" s="187"/>
      <c r="EIB2512" s="187"/>
      <c r="EIC2512" s="204"/>
      <c r="EID2512" s="272"/>
      <c r="EIE2512" s="207"/>
      <c r="EIF2512" s="238"/>
      <c r="EIG2512" s="207"/>
      <c r="EIH2512" s="207"/>
      <c r="EII2512" s="187"/>
      <c r="EIJ2512" s="187"/>
      <c r="EIK2512" s="204"/>
      <c r="EIL2512" s="272"/>
      <c r="EIM2512" s="207"/>
      <c r="EIN2512" s="238"/>
      <c r="EIO2512" s="207"/>
      <c r="EIP2512" s="207"/>
      <c r="EIQ2512" s="187"/>
      <c r="EIR2512" s="187"/>
      <c r="EIS2512" s="204"/>
      <c r="EIT2512" s="272"/>
      <c r="EIU2512" s="207"/>
      <c r="EIV2512" s="238"/>
      <c r="EIW2512" s="207"/>
      <c r="EIX2512" s="207"/>
      <c r="EIY2512" s="187"/>
      <c r="EIZ2512" s="187"/>
      <c r="EJA2512" s="204"/>
      <c r="EJB2512" s="272"/>
      <c r="EJC2512" s="207"/>
      <c r="EJD2512" s="238"/>
      <c r="EJE2512" s="207"/>
      <c r="EJF2512" s="207"/>
      <c r="EJG2512" s="187"/>
      <c r="EJH2512" s="187"/>
      <c r="EJI2512" s="204"/>
      <c r="EJJ2512" s="272"/>
      <c r="EJK2512" s="207"/>
      <c r="EJL2512" s="238"/>
      <c r="EJM2512" s="207"/>
      <c r="EJN2512" s="207"/>
      <c r="EJO2512" s="187"/>
      <c r="EJP2512" s="187"/>
      <c r="EJQ2512" s="204"/>
      <c r="EJR2512" s="272"/>
      <c r="EJS2512" s="207"/>
      <c r="EJT2512" s="238"/>
      <c r="EJU2512" s="207"/>
      <c r="EJV2512" s="207"/>
      <c r="EJW2512" s="187"/>
      <c r="EJX2512" s="187"/>
      <c r="EJY2512" s="204"/>
      <c r="EJZ2512" s="272"/>
      <c r="EKA2512" s="207"/>
      <c r="EKB2512" s="238"/>
      <c r="EKC2512" s="207"/>
      <c r="EKD2512" s="207"/>
      <c r="EKE2512" s="187"/>
      <c r="EKF2512" s="187"/>
      <c r="EKG2512" s="204"/>
      <c r="EKH2512" s="272"/>
      <c r="EKI2512" s="207"/>
      <c r="EKJ2512" s="238"/>
      <c r="EKK2512" s="207"/>
      <c r="EKL2512" s="207"/>
      <c r="EKM2512" s="187"/>
      <c r="EKN2512" s="187"/>
      <c r="EKO2512" s="204"/>
      <c r="EKP2512" s="272"/>
      <c r="EKQ2512" s="207"/>
      <c r="EKR2512" s="238"/>
      <c r="EKS2512" s="207"/>
      <c r="EKT2512" s="207"/>
      <c r="EKU2512" s="187"/>
      <c r="EKV2512" s="187"/>
      <c r="EKW2512" s="204"/>
      <c r="EKX2512" s="272"/>
      <c r="EKY2512" s="207"/>
      <c r="EKZ2512" s="238"/>
      <c r="ELA2512" s="207"/>
      <c r="ELB2512" s="207"/>
      <c r="ELC2512" s="187"/>
      <c r="ELD2512" s="187"/>
      <c r="ELE2512" s="204"/>
      <c r="ELF2512" s="272"/>
      <c r="ELG2512" s="207"/>
      <c r="ELH2512" s="238"/>
      <c r="ELI2512" s="207"/>
      <c r="ELJ2512" s="207"/>
      <c r="ELK2512" s="187"/>
      <c r="ELL2512" s="187"/>
      <c r="ELM2512" s="204"/>
      <c r="ELN2512" s="272"/>
      <c r="ELO2512" s="207"/>
      <c r="ELP2512" s="238"/>
      <c r="ELQ2512" s="207"/>
      <c r="ELR2512" s="207"/>
      <c r="ELS2512" s="187"/>
      <c r="ELT2512" s="187"/>
      <c r="ELU2512" s="204"/>
      <c r="ELV2512" s="272"/>
      <c r="ELW2512" s="207"/>
      <c r="ELX2512" s="238"/>
      <c r="ELY2512" s="207"/>
      <c r="ELZ2512" s="207"/>
      <c r="EMA2512" s="187"/>
      <c r="EMB2512" s="187"/>
      <c r="EMC2512" s="204"/>
      <c r="EMD2512" s="272"/>
      <c r="EME2512" s="207"/>
      <c r="EMF2512" s="238"/>
      <c r="EMG2512" s="207"/>
      <c r="EMH2512" s="207"/>
      <c r="EMI2512" s="187"/>
      <c r="EMJ2512" s="187"/>
      <c r="EMK2512" s="204"/>
      <c r="EML2512" s="272"/>
      <c r="EMM2512" s="207"/>
      <c r="EMN2512" s="238"/>
      <c r="EMO2512" s="207"/>
      <c r="EMP2512" s="207"/>
      <c r="EMQ2512" s="187"/>
      <c r="EMR2512" s="187"/>
      <c r="EMS2512" s="204"/>
      <c r="EMT2512" s="272"/>
      <c r="EMU2512" s="207"/>
      <c r="EMV2512" s="238"/>
      <c r="EMW2512" s="207"/>
      <c r="EMX2512" s="207"/>
      <c r="EMY2512" s="187"/>
      <c r="EMZ2512" s="187"/>
      <c r="ENA2512" s="204"/>
      <c r="ENB2512" s="272"/>
      <c r="ENC2512" s="207"/>
      <c r="END2512" s="238"/>
      <c r="ENE2512" s="207"/>
      <c r="ENF2512" s="207"/>
      <c r="ENG2512" s="187"/>
      <c r="ENH2512" s="187"/>
      <c r="ENI2512" s="204"/>
      <c r="ENJ2512" s="272"/>
      <c r="ENK2512" s="207"/>
      <c r="ENL2512" s="238"/>
      <c r="ENM2512" s="207"/>
      <c r="ENN2512" s="207"/>
      <c r="ENO2512" s="187"/>
      <c r="ENP2512" s="187"/>
      <c r="ENQ2512" s="204"/>
      <c r="ENR2512" s="272"/>
      <c r="ENS2512" s="207"/>
      <c r="ENT2512" s="238"/>
      <c r="ENU2512" s="207"/>
      <c r="ENV2512" s="207"/>
      <c r="ENW2512" s="187"/>
      <c r="ENX2512" s="187"/>
      <c r="ENY2512" s="204"/>
      <c r="ENZ2512" s="272"/>
      <c r="EOA2512" s="207"/>
      <c r="EOB2512" s="238"/>
      <c r="EOC2512" s="207"/>
      <c r="EOD2512" s="207"/>
      <c r="EOE2512" s="187"/>
      <c r="EOF2512" s="187"/>
      <c r="EOG2512" s="204"/>
      <c r="EOH2512" s="272"/>
      <c r="EOI2512" s="207"/>
      <c r="EOJ2512" s="238"/>
      <c r="EOK2512" s="207"/>
      <c r="EOL2512" s="207"/>
      <c r="EOM2512" s="187"/>
      <c r="EON2512" s="187"/>
      <c r="EOO2512" s="204"/>
      <c r="EOP2512" s="272"/>
      <c r="EOQ2512" s="207"/>
      <c r="EOR2512" s="238"/>
      <c r="EOS2512" s="207"/>
      <c r="EOT2512" s="207"/>
      <c r="EOU2512" s="187"/>
      <c r="EOV2512" s="187"/>
      <c r="EOW2512" s="204"/>
      <c r="EOX2512" s="272"/>
      <c r="EOY2512" s="207"/>
      <c r="EOZ2512" s="238"/>
      <c r="EPA2512" s="207"/>
      <c r="EPB2512" s="207"/>
      <c r="EPC2512" s="187"/>
      <c r="EPD2512" s="187"/>
      <c r="EPE2512" s="204"/>
      <c r="EPF2512" s="272"/>
      <c r="EPG2512" s="207"/>
      <c r="EPH2512" s="238"/>
      <c r="EPI2512" s="207"/>
      <c r="EPJ2512" s="207"/>
      <c r="EPK2512" s="187"/>
      <c r="EPL2512" s="187"/>
      <c r="EPM2512" s="204"/>
      <c r="EPN2512" s="272"/>
      <c r="EPO2512" s="207"/>
      <c r="EPP2512" s="238"/>
      <c r="EPQ2512" s="207"/>
      <c r="EPR2512" s="207"/>
      <c r="EPS2512" s="187"/>
      <c r="EPT2512" s="187"/>
      <c r="EPU2512" s="204"/>
      <c r="EPV2512" s="272"/>
      <c r="EPW2512" s="207"/>
      <c r="EPX2512" s="238"/>
      <c r="EPY2512" s="207"/>
      <c r="EPZ2512" s="207"/>
      <c r="EQA2512" s="187"/>
      <c r="EQB2512" s="187"/>
      <c r="EQC2512" s="204"/>
      <c r="EQD2512" s="272"/>
      <c r="EQE2512" s="207"/>
      <c r="EQF2512" s="238"/>
      <c r="EQG2512" s="207"/>
      <c r="EQH2512" s="207"/>
      <c r="EQI2512" s="187"/>
      <c r="EQJ2512" s="187"/>
      <c r="EQK2512" s="204"/>
      <c r="EQL2512" s="272"/>
      <c r="EQM2512" s="207"/>
      <c r="EQN2512" s="238"/>
      <c r="EQO2512" s="207"/>
      <c r="EQP2512" s="207"/>
      <c r="EQQ2512" s="187"/>
      <c r="EQR2512" s="187"/>
      <c r="EQS2512" s="204"/>
      <c r="EQT2512" s="272"/>
      <c r="EQU2512" s="207"/>
      <c r="EQV2512" s="238"/>
      <c r="EQW2512" s="207"/>
      <c r="EQX2512" s="207"/>
      <c r="EQY2512" s="187"/>
      <c r="EQZ2512" s="187"/>
      <c r="ERA2512" s="204"/>
      <c r="ERB2512" s="272"/>
      <c r="ERC2512" s="207"/>
      <c r="ERD2512" s="238"/>
      <c r="ERE2512" s="207"/>
      <c r="ERF2512" s="207"/>
      <c r="ERG2512" s="187"/>
      <c r="ERH2512" s="187"/>
      <c r="ERI2512" s="204"/>
      <c r="ERJ2512" s="272"/>
      <c r="ERK2512" s="207"/>
      <c r="ERL2512" s="238"/>
      <c r="ERM2512" s="207"/>
      <c r="ERN2512" s="207"/>
      <c r="ERO2512" s="187"/>
      <c r="ERP2512" s="187"/>
      <c r="ERQ2512" s="204"/>
      <c r="ERR2512" s="272"/>
      <c r="ERS2512" s="207"/>
      <c r="ERT2512" s="238"/>
      <c r="ERU2512" s="207"/>
      <c r="ERV2512" s="207"/>
      <c r="ERW2512" s="187"/>
      <c r="ERX2512" s="187"/>
      <c r="ERY2512" s="204"/>
      <c r="ERZ2512" s="272"/>
      <c r="ESA2512" s="207"/>
      <c r="ESB2512" s="238"/>
      <c r="ESC2512" s="207"/>
      <c r="ESD2512" s="207"/>
      <c r="ESE2512" s="187"/>
      <c r="ESF2512" s="187"/>
      <c r="ESG2512" s="204"/>
      <c r="ESH2512" s="272"/>
      <c r="ESI2512" s="207"/>
      <c r="ESJ2512" s="238"/>
      <c r="ESK2512" s="207"/>
      <c r="ESL2512" s="207"/>
      <c r="ESM2512" s="187"/>
      <c r="ESN2512" s="187"/>
      <c r="ESO2512" s="204"/>
      <c r="ESP2512" s="272"/>
      <c r="ESQ2512" s="207"/>
      <c r="ESR2512" s="238"/>
      <c r="ESS2512" s="207"/>
      <c r="EST2512" s="207"/>
      <c r="ESU2512" s="187"/>
      <c r="ESV2512" s="187"/>
      <c r="ESW2512" s="204"/>
      <c r="ESX2512" s="272"/>
      <c r="ESY2512" s="207"/>
      <c r="ESZ2512" s="238"/>
      <c r="ETA2512" s="207"/>
      <c r="ETB2512" s="207"/>
      <c r="ETC2512" s="187"/>
      <c r="ETD2512" s="187"/>
      <c r="ETE2512" s="204"/>
      <c r="ETF2512" s="272"/>
      <c r="ETG2512" s="207"/>
      <c r="ETH2512" s="238"/>
      <c r="ETI2512" s="207"/>
      <c r="ETJ2512" s="207"/>
      <c r="ETK2512" s="187"/>
      <c r="ETL2512" s="187"/>
      <c r="ETM2512" s="204"/>
      <c r="ETN2512" s="272"/>
      <c r="ETO2512" s="207"/>
      <c r="ETP2512" s="238"/>
      <c r="ETQ2512" s="207"/>
      <c r="ETR2512" s="207"/>
      <c r="ETS2512" s="187"/>
      <c r="ETT2512" s="187"/>
      <c r="ETU2512" s="204"/>
      <c r="ETV2512" s="272"/>
      <c r="ETW2512" s="207"/>
      <c r="ETX2512" s="238"/>
      <c r="ETY2512" s="207"/>
      <c r="ETZ2512" s="207"/>
      <c r="EUA2512" s="187"/>
      <c r="EUB2512" s="187"/>
      <c r="EUC2512" s="204"/>
      <c r="EUD2512" s="272"/>
      <c r="EUE2512" s="207"/>
      <c r="EUF2512" s="238"/>
      <c r="EUG2512" s="207"/>
      <c r="EUH2512" s="207"/>
      <c r="EUI2512" s="187"/>
      <c r="EUJ2512" s="187"/>
      <c r="EUK2512" s="204"/>
      <c r="EUL2512" s="272"/>
      <c r="EUM2512" s="207"/>
      <c r="EUN2512" s="238"/>
      <c r="EUO2512" s="207"/>
      <c r="EUP2512" s="207"/>
      <c r="EUQ2512" s="187"/>
      <c r="EUR2512" s="187"/>
      <c r="EUS2512" s="204"/>
      <c r="EUT2512" s="272"/>
      <c r="EUU2512" s="207"/>
      <c r="EUV2512" s="238"/>
      <c r="EUW2512" s="207"/>
      <c r="EUX2512" s="207"/>
      <c r="EUY2512" s="187"/>
      <c r="EUZ2512" s="187"/>
      <c r="EVA2512" s="204"/>
      <c r="EVB2512" s="272"/>
      <c r="EVC2512" s="207"/>
      <c r="EVD2512" s="238"/>
      <c r="EVE2512" s="207"/>
      <c r="EVF2512" s="207"/>
      <c r="EVG2512" s="187"/>
      <c r="EVH2512" s="187"/>
      <c r="EVI2512" s="204"/>
      <c r="EVJ2512" s="272"/>
      <c r="EVK2512" s="207"/>
      <c r="EVL2512" s="238"/>
      <c r="EVM2512" s="207"/>
      <c r="EVN2512" s="207"/>
      <c r="EVO2512" s="187"/>
      <c r="EVP2512" s="187"/>
      <c r="EVQ2512" s="204"/>
      <c r="EVR2512" s="272"/>
      <c r="EVS2512" s="207"/>
      <c r="EVT2512" s="238"/>
      <c r="EVU2512" s="207"/>
      <c r="EVV2512" s="207"/>
      <c r="EVW2512" s="187"/>
      <c r="EVX2512" s="187"/>
      <c r="EVY2512" s="204"/>
      <c r="EVZ2512" s="272"/>
      <c r="EWA2512" s="207"/>
      <c r="EWB2512" s="238"/>
      <c r="EWC2512" s="207"/>
      <c r="EWD2512" s="207"/>
      <c r="EWE2512" s="187"/>
      <c r="EWF2512" s="187"/>
      <c r="EWG2512" s="204"/>
      <c r="EWH2512" s="272"/>
      <c r="EWI2512" s="207"/>
      <c r="EWJ2512" s="238"/>
      <c r="EWK2512" s="207"/>
      <c r="EWL2512" s="207"/>
      <c r="EWM2512" s="187"/>
      <c r="EWN2512" s="187"/>
      <c r="EWO2512" s="204"/>
      <c r="EWP2512" s="272"/>
      <c r="EWQ2512" s="207"/>
      <c r="EWR2512" s="238"/>
      <c r="EWS2512" s="207"/>
      <c r="EWT2512" s="207"/>
      <c r="EWU2512" s="187"/>
      <c r="EWV2512" s="187"/>
      <c r="EWW2512" s="204"/>
      <c r="EWX2512" s="272"/>
      <c r="EWY2512" s="207"/>
      <c r="EWZ2512" s="238"/>
      <c r="EXA2512" s="207"/>
      <c r="EXB2512" s="207"/>
      <c r="EXC2512" s="187"/>
      <c r="EXD2512" s="187"/>
      <c r="EXE2512" s="204"/>
      <c r="EXF2512" s="272"/>
      <c r="EXG2512" s="207"/>
      <c r="EXH2512" s="238"/>
      <c r="EXI2512" s="207"/>
      <c r="EXJ2512" s="207"/>
      <c r="EXK2512" s="187"/>
      <c r="EXL2512" s="187"/>
      <c r="EXM2512" s="204"/>
      <c r="EXN2512" s="272"/>
      <c r="EXO2512" s="207"/>
      <c r="EXP2512" s="238"/>
      <c r="EXQ2512" s="207"/>
      <c r="EXR2512" s="207"/>
      <c r="EXS2512" s="187"/>
      <c r="EXT2512" s="187"/>
      <c r="EXU2512" s="204"/>
      <c r="EXV2512" s="272"/>
      <c r="EXW2512" s="207"/>
      <c r="EXX2512" s="238"/>
      <c r="EXY2512" s="207"/>
      <c r="EXZ2512" s="207"/>
      <c r="EYA2512" s="187"/>
      <c r="EYB2512" s="187"/>
      <c r="EYC2512" s="204"/>
      <c r="EYD2512" s="272"/>
      <c r="EYE2512" s="207"/>
      <c r="EYF2512" s="238"/>
      <c r="EYG2512" s="207"/>
      <c r="EYH2512" s="207"/>
      <c r="EYI2512" s="187"/>
      <c r="EYJ2512" s="187"/>
      <c r="EYK2512" s="204"/>
      <c r="EYL2512" s="272"/>
      <c r="EYM2512" s="207"/>
      <c r="EYN2512" s="238"/>
      <c r="EYO2512" s="207"/>
      <c r="EYP2512" s="207"/>
      <c r="EYQ2512" s="187"/>
      <c r="EYR2512" s="187"/>
      <c r="EYS2512" s="204"/>
      <c r="EYT2512" s="272"/>
      <c r="EYU2512" s="207"/>
      <c r="EYV2512" s="238"/>
      <c r="EYW2512" s="207"/>
      <c r="EYX2512" s="207"/>
      <c r="EYY2512" s="187"/>
      <c r="EYZ2512" s="187"/>
      <c r="EZA2512" s="204"/>
      <c r="EZB2512" s="272"/>
      <c r="EZC2512" s="207"/>
      <c r="EZD2512" s="238"/>
      <c r="EZE2512" s="207"/>
      <c r="EZF2512" s="207"/>
      <c r="EZG2512" s="187"/>
      <c r="EZH2512" s="187"/>
      <c r="EZI2512" s="204"/>
      <c r="EZJ2512" s="272"/>
      <c r="EZK2512" s="207"/>
      <c r="EZL2512" s="238"/>
      <c r="EZM2512" s="207"/>
      <c r="EZN2512" s="207"/>
      <c r="EZO2512" s="187"/>
      <c r="EZP2512" s="187"/>
      <c r="EZQ2512" s="204"/>
      <c r="EZR2512" s="272"/>
      <c r="EZS2512" s="207"/>
      <c r="EZT2512" s="238"/>
      <c r="EZU2512" s="207"/>
      <c r="EZV2512" s="207"/>
      <c r="EZW2512" s="187"/>
      <c r="EZX2512" s="187"/>
      <c r="EZY2512" s="204"/>
      <c r="EZZ2512" s="272"/>
      <c r="FAA2512" s="207"/>
      <c r="FAB2512" s="238"/>
      <c r="FAC2512" s="207"/>
      <c r="FAD2512" s="207"/>
      <c r="FAE2512" s="187"/>
      <c r="FAF2512" s="187"/>
      <c r="FAG2512" s="204"/>
      <c r="FAH2512" s="272"/>
      <c r="FAI2512" s="207"/>
      <c r="FAJ2512" s="238"/>
      <c r="FAK2512" s="207"/>
      <c r="FAL2512" s="207"/>
      <c r="FAM2512" s="187"/>
      <c r="FAN2512" s="187"/>
      <c r="FAO2512" s="204"/>
      <c r="FAP2512" s="272"/>
      <c r="FAQ2512" s="207"/>
      <c r="FAR2512" s="238"/>
      <c r="FAS2512" s="207"/>
      <c r="FAT2512" s="207"/>
      <c r="FAU2512" s="187"/>
      <c r="FAV2512" s="187"/>
      <c r="FAW2512" s="204"/>
      <c r="FAX2512" s="272"/>
      <c r="FAY2512" s="207"/>
      <c r="FAZ2512" s="238"/>
      <c r="FBA2512" s="207"/>
      <c r="FBB2512" s="207"/>
      <c r="FBC2512" s="187"/>
      <c r="FBD2512" s="187"/>
      <c r="FBE2512" s="204"/>
      <c r="FBF2512" s="272"/>
      <c r="FBG2512" s="207"/>
      <c r="FBH2512" s="238"/>
      <c r="FBI2512" s="207"/>
      <c r="FBJ2512" s="207"/>
      <c r="FBK2512" s="187"/>
      <c r="FBL2512" s="187"/>
      <c r="FBM2512" s="204"/>
      <c r="FBN2512" s="272"/>
      <c r="FBO2512" s="207"/>
      <c r="FBP2512" s="238"/>
      <c r="FBQ2512" s="207"/>
      <c r="FBR2512" s="207"/>
      <c r="FBS2512" s="187"/>
      <c r="FBT2512" s="187"/>
      <c r="FBU2512" s="204"/>
      <c r="FBV2512" s="272"/>
      <c r="FBW2512" s="207"/>
      <c r="FBX2512" s="238"/>
      <c r="FBY2512" s="207"/>
      <c r="FBZ2512" s="207"/>
      <c r="FCA2512" s="187"/>
      <c r="FCB2512" s="187"/>
      <c r="FCC2512" s="204"/>
      <c r="FCD2512" s="272"/>
      <c r="FCE2512" s="207"/>
      <c r="FCF2512" s="238"/>
      <c r="FCG2512" s="207"/>
      <c r="FCH2512" s="207"/>
      <c r="FCI2512" s="187"/>
      <c r="FCJ2512" s="187"/>
      <c r="FCK2512" s="204"/>
      <c r="FCL2512" s="272"/>
      <c r="FCM2512" s="207"/>
      <c r="FCN2512" s="238"/>
      <c r="FCO2512" s="207"/>
      <c r="FCP2512" s="207"/>
      <c r="FCQ2512" s="187"/>
      <c r="FCR2512" s="187"/>
      <c r="FCS2512" s="204"/>
      <c r="FCT2512" s="272"/>
      <c r="FCU2512" s="207"/>
      <c r="FCV2512" s="238"/>
      <c r="FCW2512" s="207"/>
      <c r="FCX2512" s="207"/>
      <c r="FCY2512" s="187"/>
      <c r="FCZ2512" s="187"/>
      <c r="FDA2512" s="204"/>
      <c r="FDB2512" s="272"/>
      <c r="FDC2512" s="207"/>
      <c r="FDD2512" s="238"/>
      <c r="FDE2512" s="207"/>
      <c r="FDF2512" s="207"/>
      <c r="FDG2512" s="187"/>
      <c r="FDH2512" s="187"/>
      <c r="FDI2512" s="204"/>
      <c r="FDJ2512" s="272"/>
      <c r="FDK2512" s="207"/>
      <c r="FDL2512" s="238"/>
      <c r="FDM2512" s="207"/>
      <c r="FDN2512" s="207"/>
      <c r="FDO2512" s="187"/>
      <c r="FDP2512" s="187"/>
      <c r="FDQ2512" s="204"/>
      <c r="FDR2512" s="272"/>
      <c r="FDS2512" s="207"/>
      <c r="FDT2512" s="238"/>
      <c r="FDU2512" s="207"/>
      <c r="FDV2512" s="207"/>
      <c r="FDW2512" s="187"/>
      <c r="FDX2512" s="187"/>
      <c r="FDY2512" s="204"/>
      <c r="FDZ2512" s="272"/>
      <c r="FEA2512" s="207"/>
      <c r="FEB2512" s="238"/>
      <c r="FEC2512" s="207"/>
      <c r="FED2512" s="207"/>
      <c r="FEE2512" s="187"/>
      <c r="FEF2512" s="187"/>
      <c r="FEG2512" s="204"/>
      <c r="FEH2512" s="272"/>
      <c r="FEI2512" s="207"/>
      <c r="FEJ2512" s="238"/>
      <c r="FEK2512" s="207"/>
      <c r="FEL2512" s="207"/>
      <c r="FEM2512" s="187"/>
      <c r="FEN2512" s="187"/>
      <c r="FEO2512" s="204"/>
      <c r="FEP2512" s="272"/>
      <c r="FEQ2512" s="207"/>
      <c r="FER2512" s="238"/>
      <c r="FES2512" s="207"/>
      <c r="FET2512" s="207"/>
      <c r="FEU2512" s="187"/>
      <c r="FEV2512" s="187"/>
      <c r="FEW2512" s="204"/>
      <c r="FEX2512" s="272"/>
      <c r="FEY2512" s="207"/>
      <c r="FEZ2512" s="238"/>
      <c r="FFA2512" s="207"/>
      <c r="FFB2512" s="207"/>
      <c r="FFC2512" s="187"/>
      <c r="FFD2512" s="187"/>
      <c r="FFE2512" s="204"/>
      <c r="FFF2512" s="272"/>
      <c r="FFG2512" s="207"/>
      <c r="FFH2512" s="238"/>
      <c r="FFI2512" s="207"/>
      <c r="FFJ2512" s="207"/>
      <c r="FFK2512" s="187"/>
      <c r="FFL2512" s="187"/>
      <c r="FFM2512" s="204"/>
      <c r="FFN2512" s="272"/>
      <c r="FFO2512" s="207"/>
      <c r="FFP2512" s="238"/>
      <c r="FFQ2512" s="207"/>
      <c r="FFR2512" s="207"/>
      <c r="FFS2512" s="187"/>
      <c r="FFT2512" s="187"/>
      <c r="FFU2512" s="204"/>
      <c r="FFV2512" s="272"/>
      <c r="FFW2512" s="207"/>
      <c r="FFX2512" s="238"/>
      <c r="FFY2512" s="207"/>
      <c r="FFZ2512" s="207"/>
      <c r="FGA2512" s="187"/>
      <c r="FGB2512" s="187"/>
      <c r="FGC2512" s="204"/>
      <c r="FGD2512" s="272"/>
      <c r="FGE2512" s="207"/>
      <c r="FGF2512" s="238"/>
      <c r="FGG2512" s="207"/>
      <c r="FGH2512" s="207"/>
      <c r="FGI2512" s="187"/>
      <c r="FGJ2512" s="187"/>
      <c r="FGK2512" s="204"/>
      <c r="FGL2512" s="272"/>
      <c r="FGM2512" s="207"/>
      <c r="FGN2512" s="238"/>
      <c r="FGO2512" s="207"/>
      <c r="FGP2512" s="207"/>
      <c r="FGQ2512" s="187"/>
      <c r="FGR2512" s="187"/>
      <c r="FGS2512" s="204"/>
      <c r="FGT2512" s="272"/>
      <c r="FGU2512" s="207"/>
      <c r="FGV2512" s="238"/>
      <c r="FGW2512" s="207"/>
      <c r="FGX2512" s="207"/>
      <c r="FGY2512" s="187"/>
      <c r="FGZ2512" s="187"/>
      <c r="FHA2512" s="204"/>
      <c r="FHB2512" s="272"/>
      <c r="FHC2512" s="207"/>
      <c r="FHD2512" s="238"/>
      <c r="FHE2512" s="207"/>
      <c r="FHF2512" s="207"/>
      <c r="FHG2512" s="187"/>
      <c r="FHH2512" s="187"/>
      <c r="FHI2512" s="204"/>
      <c r="FHJ2512" s="272"/>
      <c r="FHK2512" s="207"/>
      <c r="FHL2512" s="238"/>
      <c r="FHM2512" s="207"/>
      <c r="FHN2512" s="207"/>
      <c r="FHO2512" s="187"/>
      <c r="FHP2512" s="187"/>
      <c r="FHQ2512" s="204"/>
      <c r="FHR2512" s="272"/>
      <c r="FHS2512" s="207"/>
      <c r="FHT2512" s="238"/>
      <c r="FHU2512" s="207"/>
      <c r="FHV2512" s="207"/>
      <c r="FHW2512" s="187"/>
      <c r="FHX2512" s="187"/>
      <c r="FHY2512" s="204"/>
      <c r="FHZ2512" s="272"/>
      <c r="FIA2512" s="207"/>
      <c r="FIB2512" s="238"/>
      <c r="FIC2512" s="207"/>
      <c r="FID2512" s="207"/>
      <c r="FIE2512" s="187"/>
      <c r="FIF2512" s="187"/>
      <c r="FIG2512" s="204"/>
      <c r="FIH2512" s="272"/>
      <c r="FII2512" s="207"/>
      <c r="FIJ2512" s="238"/>
      <c r="FIK2512" s="207"/>
      <c r="FIL2512" s="207"/>
      <c r="FIM2512" s="187"/>
      <c r="FIN2512" s="187"/>
      <c r="FIO2512" s="204"/>
      <c r="FIP2512" s="272"/>
      <c r="FIQ2512" s="207"/>
      <c r="FIR2512" s="238"/>
      <c r="FIS2512" s="207"/>
      <c r="FIT2512" s="207"/>
      <c r="FIU2512" s="187"/>
      <c r="FIV2512" s="187"/>
      <c r="FIW2512" s="204"/>
      <c r="FIX2512" s="272"/>
      <c r="FIY2512" s="207"/>
      <c r="FIZ2512" s="238"/>
      <c r="FJA2512" s="207"/>
      <c r="FJB2512" s="207"/>
      <c r="FJC2512" s="187"/>
      <c r="FJD2512" s="187"/>
      <c r="FJE2512" s="204"/>
      <c r="FJF2512" s="272"/>
      <c r="FJG2512" s="207"/>
      <c r="FJH2512" s="238"/>
      <c r="FJI2512" s="207"/>
      <c r="FJJ2512" s="207"/>
      <c r="FJK2512" s="187"/>
      <c r="FJL2512" s="187"/>
      <c r="FJM2512" s="204"/>
      <c r="FJN2512" s="272"/>
      <c r="FJO2512" s="207"/>
      <c r="FJP2512" s="238"/>
      <c r="FJQ2512" s="207"/>
      <c r="FJR2512" s="207"/>
      <c r="FJS2512" s="187"/>
      <c r="FJT2512" s="187"/>
      <c r="FJU2512" s="204"/>
      <c r="FJV2512" s="272"/>
      <c r="FJW2512" s="207"/>
      <c r="FJX2512" s="238"/>
      <c r="FJY2512" s="207"/>
      <c r="FJZ2512" s="207"/>
      <c r="FKA2512" s="187"/>
      <c r="FKB2512" s="187"/>
      <c r="FKC2512" s="204"/>
      <c r="FKD2512" s="272"/>
      <c r="FKE2512" s="207"/>
      <c r="FKF2512" s="238"/>
      <c r="FKG2512" s="207"/>
      <c r="FKH2512" s="207"/>
      <c r="FKI2512" s="187"/>
      <c r="FKJ2512" s="187"/>
      <c r="FKK2512" s="204"/>
      <c r="FKL2512" s="272"/>
      <c r="FKM2512" s="207"/>
      <c r="FKN2512" s="238"/>
      <c r="FKO2512" s="207"/>
      <c r="FKP2512" s="207"/>
      <c r="FKQ2512" s="187"/>
      <c r="FKR2512" s="187"/>
      <c r="FKS2512" s="204"/>
      <c r="FKT2512" s="272"/>
      <c r="FKU2512" s="207"/>
      <c r="FKV2512" s="238"/>
      <c r="FKW2512" s="207"/>
      <c r="FKX2512" s="207"/>
      <c r="FKY2512" s="187"/>
      <c r="FKZ2512" s="187"/>
      <c r="FLA2512" s="204"/>
      <c r="FLB2512" s="272"/>
      <c r="FLC2512" s="207"/>
      <c r="FLD2512" s="238"/>
      <c r="FLE2512" s="207"/>
      <c r="FLF2512" s="207"/>
      <c r="FLG2512" s="187"/>
      <c r="FLH2512" s="187"/>
      <c r="FLI2512" s="204"/>
      <c r="FLJ2512" s="272"/>
      <c r="FLK2512" s="207"/>
      <c r="FLL2512" s="238"/>
      <c r="FLM2512" s="207"/>
      <c r="FLN2512" s="207"/>
      <c r="FLO2512" s="187"/>
      <c r="FLP2512" s="187"/>
      <c r="FLQ2512" s="204"/>
      <c r="FLR2512" s="272"/>
      <c r="FLS2512" s="207"/>
      <c r="FLT2512" s="238"/>
      <c r="FLU2512" s="207"/>
      <c r="FLV2512" s="207"/>
      <c r="FLW2512" s="187"/>
      <c r="FLX2512" s="187"/>
      <c r="FLY2512" s="204"/>
      <c r="FLZ2512" s="272"/>
      <c r="FMA2512" s="207"/>
      <c r="FMB2512" s="238"/>
      <c r="FMC2512" s="207"/>
      <c r="FMD2512" s="207"/>
      <c r="FME2512" s="187"/>
      <c r="FMF2512" s="187"/>
      <c r="FMG2512" s="204"/>
      <c r="FMH2512" s="272"/>
      <c r="FMI2512" s="207"/>
      <c r="FMJ2512" s="238"/>
      <c r="FMK2512" s="207"/>
      <c r="FML2512" s="207"/>
      <c r="FMM2512" s="187"/>
      <c r="FMN2512" s="187"/>
      <c r="FMO2512" s="204"/>
      <c r="FMP2512" s="272"/>
      <c r="FMQ2512" s="207"/>
      <c r="FMR2512" s="238"/>
      <c r="FMS2512" s="207"/>
      <c r="FMT2512" s="207"/>
      <c r="FMU2512" s="187"/>
      <c r="FMV2512" s="187"/>
      <c r="FMW2512" s="204"/>
      <c r="FMX2512" s="272"/>
      <c r="FMY2512" s="207"/>
      <c r="FMZ2512" s="238"/>
      <c r="FNA2512" s="207"/>
      <c r="FNB2512" s="207"/>
      <c r="FNC2512" s="187"/>
      <c r="FND2512" s="187"/>
      <c r="FNE2512" s="204"/>
      <c r="FNF2512" s="272"/>
      <c r="FNG2512" s="207"/>
      <c r="FNH2512" s="238"/>
      <c r="FNI2512" s="207"/>
      <c r="FNJ2512" s="207"/>
      <c r="FNK2512" s="187"/>
      <c r="FNL2512" s="187"/>
      <c r="FNM2512" s="204"/>
      <c r="FNN2512" s="272"/>
      <c r="FNO2512" s="207"/>
      <c r="FNP2512" s="238"/>
      <c r="FNQ2512" s="207"/>
      <c r="FNR2512" s="207"/>
      <c r="FNS2512" s="187"/>
      <c r="FNT2512" s="187"/>
      <c r="FNU2512" s="204"/>
      <c r="FNV2512" s="272"/>
      <c r="FNW2512" s="207"/>
      <c r="FNX2512" s="238"/>
      <c r="FNY2512" s="207"/>
      <c r="FNZ2512" s="207"/>
      <c r="FOA2512" s="187"/>
      <c r="FOB2512" s="187"/>
      <c r="FOC2512" s="204"/>
      <c r="FOD2512" s="272"/>
      <c r="FOE2512" s="207"/>
      <c r="FOF2512" s="238"/>
      <c r="FOG2512" s="207"/>
      <c r="FOH2512" s="207"/>
      <c r="FOI2512" s="187"/>
      <c r="FOJ2512" s="187"/>
      <c r="FOK2512" s="204"/>
      <c r="FOL2512" s="272"/>
      <c r="FOM2512" s="207"/>
      <c r="FON2512" s="238"/>
      <c r="FOO2512" s="207"/>
      <c r="FOP2512" s="207"/>
      <c r="FOQ2512" s="187"/>
      <c r="FOR2512" s="187"/>
      <c r="FOS2512" s="204"/>
      <c r="FOT2512" s="272"/>
      <c r="FOU2512" s="207"/>
      <c r="FOV2512" s="238"/>
      <c r="FOW2512" s="207"/>
      <c r="FOX2512" s="207"/>
      <c r="FOY2512" s="187"/>
      <c r="FOZ2512" s="187"/>
      <c r="FPA2512" s="204"/>
      <c r="FPB2512" s="272"/>
      <c r="FPC2512" s="207"/>
      <c r="FPD2512" s="238"/>
      <c r="FPE2512" s="207"/>
      <c r="FPF2512" s="207"/>
      <c r="FPG2512" s="187"/>
      <c r="FPH2512" s="187"/>
      <c r="FPI2512" s="204"/>
      <c r="FPJ2512" s="272"/>
      <c r="FPK2512" s="207"/>
      <c r="FPL2512" s="238"/>
      <c r="FPM2512" s="207"/>
      <c r="FPN2512" s="207"/>
      <c r="FPO2512" s="187"/>
      <c r="FPP2512" s="187"/>
      <c r="FPQ2512" s="204"/>
      <c r="FPR2512" s="272"/>
      <c r="FPS2512" s="207"/>
      <c r="FPT2512" s="238"/>
      <c r="FPU2512" s="207"/>
      <c r="FPV2512" s="207"/>
      <c r="FPW2512" s="187"/>
      <c r="FPX2512" s="187"/>
      <c r="FPY2512" s="204"/>
      <c r="FPZ2512" s="272"/>
      <c r="FQA2512" s="207"/>
      <c r="FQB2512" s="238"/>
      <c r="FQC2512" s="207"/>
      <c r="FQD2512" s="207"/>
      <c r="FQE2512" s="187"/>
      <c r="FQF2512" s="187"/>
      <c r="FQG2512" s="204"/>
      <c r="FQH2512" s="272"/>
      <c r="FQI2512" s="207"/>
      <c r="FQJ2512" s="238"/>
      <c r="FQK2512" s="207"/>
      <c r="FQL2512" s="207"/>
      <c r="FQM2512" s="187"/>
      <c r="FQN2512" s="187"/>
      <c r="FQO2512" s="204"/>
      <c r="FQP2512" s="272"/>
      <c r="FQQ2512" s="207"/>
      <c r="FQR2512" s="238"/>
      <c r="FQS2512" s="207"/>
      <c r="FQT2512" s="207"/>
      <c r="FQU2512" s="187"/>
      <c r="FQV2512" s="187"/>
      <c r="FQW2512" s="204"/>
      <c r="FQX2512" s="272"/>
      <c r="FQY2512" s="207"/>
      <c r="FQZ2512" s="238"/>
      <c r="FRA2512" s="207"/>
      <c r="FRB2512" s="207"/>
      <c r="FRC2512" s="187"/>
      <c r="FRD2512" s="187"/>
      <c r="FRE2512" s="204"/>
      <c r="FRF2512" s="272"/>
      <c r="FRG2512" s="207"/>
      <c r="FRH2512" s="238"/>
      <c r="FRI2512" s="207"/>
      <c r="FRJ2512" s="207"/>
      <c r="FRK2512" s="187"/>
      <c r="FRL2512" s="187"/>
      <c r="FRM2512" s="204"/>
      <c r="FRN2512" s="272"/>
      <c r="FRO2512" s="207"/>
      <c r="FRP2512" s="238"/>
      <c r="FRQ2512" s="207"/>
      <c r="FRR2512" s="207"/>
      <c r="FRS2512" s="187"/>
      <c r="FRT2512" s="187"/>
      <c r="FRU2512" s="204"/>
      <c r="FRV2512" s="272"/>
      <c r="FRW2512" s="207"/>
      <c r="FRX2512" s="238"/>
      <c r="FRY2512" s="207"/>
      <c r="FRZ2512" s="207"/>
      <c r="FSA2512" s="187"/>
      <c r="FSB2512" s="187"/>
      <c r="FSC2512" s="204"/>
      <c r="FSD2512" s="272"/>
      <c r="FSE2512" s="207"/>
      <c r="FSF2512" s="238"/>
      <c r="FSG2512" s="207"/>
      <c r="FSH2512" s="207"/>
      <c r="FSI2512" s="187"/>
      <c r="FSJ2512" s="187"/>
      <c r="FSK2512" s="204"/>
      <c r="FSL2512" s="272"/>
      <c r="FSM2512" s="207"/>
      <c r="FSN2512" s="238"/>
      <c r="FSO2512" s="207"/>
      <c r="FSP2512" s="207"/>
      <c r="FSQ2512" s="187"/>
      <c r="FSR2512" s="187"/>
      <c r="FSS2512" s="204"/>
      <c r="FST2512" s="272"/>
      <c r="FSU2512" s="207"/>
      <c r="FSV2512" s="238"/>
      <c r="FSW2512" s="207"/>
      <c r="FSX2512" s="207"/>
      <c r="FSY2512" s="187"/>
      <c r="FSZ2512" s="187"/>
      <c r="FTA2512" s="204"/>
      <c r="FTB2512" s="272"/>
      <c r="FTC2512" s="207"/>
      <c r="FTD2512" s="238"/>
      <c r="FTE2512" s="207"/>
      <c r="FTF2512" s="207"/>
      <c r="FTG2512" s="187"/>
      <c r="FTH2512" s="187"/>
      <c r="FTI2512" s="204"/>
      <c r="FTJ2512" s="272"/>
      <c r="FTK2512" s="207"/>
      <c r="FTL2512" s="238"/>
      <c r="FTM2512" s="207"/>
      <c r="FTN2512" s="207"/>
      <c r="FTO2512" s="187"/>
      <c r="FTP2512" s="187"/>
      <c r="FTQ2512" s="204"/>
      <c r="FTR2512" s="272"/>
      <c r="FTS2512" s="207"/>
      <c r="FTT2512" s="238"/>
      <c r="FTU2512" s="207"/>
      <c r="FTV2512" s="207"/>
      <c r="FTW2512" s="187"/>
      <c r="FTX2512" s="187"/>
      <c r="FTY2512" s="204"/>
      <c r="FTZ2512" s="272"/>
      <c r="FUA2512" s="207"/>
      <c r="FUB2512" s="238"/>
      <c r="FUC2512" s="207"/>
      <c r="FUD2512" s="207"/>
      <c r="FUE2512" s="187"/>
      <c r="FUF2512" s="187"/>
      <c r="FUG2512" s="204"/>
      <c r="FUH2512" s="272"/>
      <c r="FUI2512" s="207"/>
      <c r="FUJ2512" s="238"/>
      <c r="FUK2512" s="207"/>
      <c r="FUL2512" s="207"/>
      <c r="FUM2512" s="187"/>
      <c r="FUN2512" s="187"/>
      <c r="FUO2512" s="204"/>
      <c r="FUP2512" s="272"/>
      <c r="FUQ2512" s="207"/>
      <c r="FUR2512" s="238"/>
      <c r="FUS2512" s="207"/>
      <c r="FUT2512" s="207"/>
      <c r="FUU2512" s="187"/>
      <c r="FUV2512" s="187"/>
      <c r="FUW2512" s="204"/>
      <c r="FUX2512" s="272"/>
      <c r="FUY2512" s="207"/>
      <c r="FUZ2512" s="238"/>
      <c r="FVA2512" s="207"/>
      <c r="FVB2512" s="207"/>
      <c r="FVC2512" s="187"/>
      <c r="FVD2512" s="187"/>
      <c r="FVE2512" s="204"/>
      <c r="FVF2512" s="272"/>
      <c r="FVG2512" s="207"/>
      <c r="FVH2512" s="238"/>
      <c r="FVI2512" s="207"/>
      <c r="FVJ2512" s="207"/>
      <c r="FVK2512" s="187"/>
      <c r="FVL2512" s="187"/>
      <c r="FVM2512" s="204"/>
      <c r="FVN2512" s="272"/>
      <c r="FVO2512" s="207"/>
      <c r="FVP2512" s="238"/>
      <c r="FVQ2512" s="207"/>
      <c r="FVR2512" s="207"/>
      <c r="FVS2512" s="187"/>
      <c r="FVT2512" s="187"/>
      <c r="FVU2512" s="204"/>
      <c r="FVV2512" s="272"/>
      <c r="FVW2512" s="207"/>
      <c r="FVX2512" s="238"/>
      <c r="FVY2512" s="207"/>
      <c r="FVZ2512" s="207"/>
      <c r="FWA2512" s="187"/>
      <c r="FWB2512" s="187"/>
      <c r="FWC2512" s="204"/>
      <c r="FWD2512" s="272"/>
      <c r="FWE2512" s="207"/>
      <c r="FWF2512" s="238"/>
      <c r="FWG2512" s="207"/>
      <c r="FWH2512" s="207"/>
      <c r="FWI2512" s="187"/>
      <c r="FWJ2512" s="187"/>
      <c r="FWK2512" s="204"/>
      <c r="FWL2512" s="272"/>
      <c r="FWM2512" s="207"/>
      <c r="FWN2512" s="238"/>
      <c r="FWO2512" s="207"/>
      <c r="FWP2512" s="207"/>
      <c r="FWQ2512" s="187"/>
      <c r="FWR2512" s="187"/>
      <c r="FWS2512" s="204"/>
      <c r="FWT2512" s="272"/>
      <c r="FWU2512" s="207"/>
      <c r="FWV2512" s="238"/>
      <c r="FWW2512" s="207"/>
      <c r="FWX2512" s="207"/>
      <c r="FWY2512" s="187"/>
      <c r="FWZ2512" s="187"/>
      <c r="FXA2512" s="204"/>
      <c r="FXB2512" s="272"/>
      <c r="FXC2512" s="207"/>
      <c r="FXD2512" s="238"/>
      <c r="FXE2512" s="207"/>
      <c r="FXF2512" s="207"/>
      <c r="FXG2512" s="187"/>
      <c r="FXH2512" s="187"/>
      <c r="FXI2512" s="204"/>
      <c r="FXJ2512" s="272"/>
      <c r="FXK2512" s="207"/>
      <c r="FXL2512" s="238"/>
      <c r="FXM2512" s="207"/>
      <c r="FXN2512" s="207"/>
      <c r="FXO2512" s="187"/>
      <c r="FXP2512" s="187"/>
      <c r="FXQ2512" s="204"/>
      <c r="FXR2512" s="272"/>
      <c r="FXS2512" s="207"/>
      <c r="FXT2512" s="238"/>
      <c r="FXU2512" s="207"/>
      <c r="FXV2512" s="207"/>
      <c r="FXW2512" s="187"/>
      <c r="FXX2512" s="187"/>
      <c r="FXY2512" s="204"/>
      <c r="FXZ2512" s="272"/>
      <c r="FYA2512" s="207"/>
      <c r="FYB2512" s="238"/>
      <c r="FYC2512" s="207"/>
      <c r="FYD2512" s="207"/>
      <c r="FYE2512" s="187"/>
      <c r="FYF2512" s="187"/>
      <c r="FYG2512" s="204"/>
      <c r="FYH2512" s="272"/>
      <c r="FYI2512" s="207"/>
      <c r="FYJ2512" s="238"/>
      <c r="FYK2512" s="207"/>
      <c r="FYL2512" s="207"/>
      <c r="FYM2512" s="187"/>
      <c r="FYN2512" s="187"/>
      <c r="FYO2512" s="204"/>
      <c r="FYP2512" s="272"/>
      <c r="FYQ2512" s="207"/>
      <c r="FYR2512" s="238"/>
      <c r="FYS2512" s="207"/>
      <c r="FYT2512" s="207"/>
      <c r="FYU2512" s="187"/>
      <c r="FYV2512" s="187"/>
      <c r="FYW2512" s="204"/>
      <c r="FYX2512" s="272"/>
      <c r="FYY2512" s="207"/>
      <c r="FYZ2512" s="238"/>
      <c r="FZA2512" s="207"/>
      <c r="FZB2512" s="207"/>
      <c r="FZC2512" s="187"/>
      <c r="FZD2512" s="187"/>
      <c r="FZE2512" s="204"/>
      <c r="FZF2512" s="272"/>
      <c r="FZG2512" s="207"/>
      <c r="FZH2512" s="238"/>
      <c r="FZI2512" s="207"/>
      <c r="FZJ2512" s="207"/>
      <c r="FZK2512" s="187"/>
      <c r="FZL2512" s="187"/>
      <c r="FZM2512" s="204"/>
      <c r="FZN2512" s="272"/>
      <c r="FZO2512" s="207"/>
      <c r="FZP2512" s="238"/>
      <c r="FZQ2512" s="207"/>
      <c r="FZR2512" s="207"/>
      <c r="FZS2512" s="187"/>
      <c r="FZT2512" s="187"/>
      <c r="FZU2512" s="204"/>
      <c r="FZV2512" s="272"/>
      <c r="FZW2512" s="207"/>
      <c r="FZX2512" s="238"/>
      <c r="FZY2512" s="207"/>
      <c r="FZZ2512" s="207"/>
      <c r="GAA2512" s="187"/>
      <c r="GAB2512" s="187"/>
      <c r="GAC2512" s="204"/>
      <c r="GAD2512" s="272"/>
      <c r="GAE2512" s="207"/>
      <c r="GAF2512" s="238"/>
      <c r="GAG2512" s="207"/>
      <c r="GAH2512" s="207"/>
      <c r="GAI2512" s="187"/>
      <c r="GAJ2512" s="187"/>
      <c r="GAK2512" s="204"/>
      <c r="GAL2512" s="272"/>
      <c r="GAM2512" s="207"/>
      <c r="GAN2512" s="238"/>
      <c r="GAO2512" s="207"/>
      <c r="GAP2512" s="207"/>
      <c r="GAQ2512" s="187"/>
      <c r="GAR2512" s="187"/>
      <c r="GAS2512" s="204"/>
      <c r="GAT2512" s="272"/>
      <c r="GAU2512" s="207"/>
      <c r="GAV2512" s="238"/>
      <c r="GAW2512" s="207"/>
      <c r="GAX2512" s="207"/>
      <c r="GAY2512" s="187"/>
      <c r="GAZ2512" s="187"/>
      <c r="GBA2512" s="204"/>
      <c r="GBB2512" s="272"/>
      <c r="GBC2512" s="207"/>
      <c r="GBD2512" s="238"/>
      <c r="GBE2512" s="207"/>
      <c r="GBF2512" s="207"/>
      <c r="GBG2512" s="187"/>
      <c r="GBH2512" s="187"/>
      <c r="GBI2512" s="204"/>
      <c r="GBJ2512" s="272"/>
      <c r="GBK2512" s="207"/>
      <c r="GBL2512" s="238"/>
      <c r="GBM2512" s="207"/>
      <c r="GBN2512" s="207"/>
      <c r="GBO2512" s="187"/>
      <c r="GBP2512" s="187"/>
      <c r="GBQ2512" s="204"/>
      <c r="GBR2512" s="272"/>
      <c r="GBS2512" s="207"/>
      <c r="GBT2512" s="238"/>
      <c r="GBU2512" s="207"/>
      <c r="GBV2512" s="207"/>
      <c r="GBW2512" s="187"/>
      <c r="GBX2512" s="187"/>
      <c r="GBY2512" s="204"/>
      <c r="GBZ2512" s="272"/>
      <c r="GCA2512" s="207"/>
      <c r="GCB2512" s="238"/>
      <c r="GCC2512" s="207"/>
      <c r="GCD2512" s="207"/>
      <c r="GCE2512" s="187"/>
      <c r="GCF2512" s="187"/>
      <c r="GCG2512" s="204"/>
      <c r="GCH2512" s="272"/>
      <c r="GCI2512" s="207"/>
      <c r="GCJ2512" s="238"/>
      <c r="GCK2512" s="207"/>
      <c r="GCL2512" s="207"/>
      <c r="GCM2512" s="187"/>
      <c r="GCN2512" s="187"/>
      <c r="GCO2512" s="204"/>
      <c r="GCP2512" s="272"/>
      <c r="GCQ2512" s="207"/>
      <c r="GCR2512" s="238"/>
      <c r="GCS2512" s="207"/>
      <c r="GCT2512" s="207"/>
      <c r="GCU2512" s="187"/>
      <c r="GCV2512" s="187"/>
      <c r="GCW2512" s="204"/>
      <c r="GCX2512" s="272"/>
      <c r="GCY2512" s="207"/>
      <c r="GCZ2512" s="238"/>
      <c r="GDA2512" s="207"/>
      <c r="GDB2512" s="207"/>
      <c r="GDC2512" s="187"/>
      <c r="GDD2512" s="187"/>
      <c r="GDE2512" s="204"/>
      <c r="GDF2512" s="272"/>
      <c r="GDG2512" s="207"/>
      <c r="GDH2512" s="238"/>
      <c r="GDI2512" s="207"/>
      <c r="GDJ2512" s="207"/>
      <c r="GDK2512" s="187"/>
      <c r="GDL2512" s="187"/>
      <c r="GDM2512" s="204"/>
      <c r="GDN2512" s="272"/>
      <c r="GDO2512" s="207"/>
      <c r="GDP2512" s="238"/>
      <c r="GDQ2512" s="207"/>
      <c r="GDR2512" s="207"/>
      <c r="GDS2512" s="187"/>
      <c r="GDT2512" s="187"/>
      <c r="GDU2512" s="204"/>
      <c r="GDV2512" s="272"/>
      <c r="GDW2512" s="207"/>
      <c r="GDX2512" s="238"/>
      <c r="GDY2512" s="207"/>
      <c r="GDZ2512" s="207"/>
      <c r="GEA2512" s="187"/>
      <c r="GEB2512" s="187"/>
      <c r="GEC2512" s="204"/>
      <c r="GED2512" s="272"/>
      <c r="GEE2512" s="207"/>
      <c r="GEF2512" s="238"/>
      <c r="GEG2512" s="207"/>
      <c r="GEH2512" s="207"/>
      <c r="GEI2512" s="187"/>
      <c r="GEJ2512" s="187"/>
      <c r="GEK2512" s="204"/>
      <c r="GEL2512" s="272"/>
      <c r="GEM2512" s="207"/>
      <c r="GEN2512" s="238"/>
      <c r="GEO2512" s="207"/>
      <c r="GEP2512" s="207"/>
      <c r="GEQ2512" s="187"/>
      <c r="GER2512" s="187"/>
      <c r="GES2512" s="204"/>
      <c r="GET2512" s="272"/>
      <c r="GEU2512" s="207"/>
      <c r="GEV2512" s="238"/>
      <c r="GEW2512" s="207"/>
      <c r="GEX2512" s="207"/>
      <c r="GEY2512" s="187"/>
      <c r="GEZ2512" s="187"/>
      <c r="GFA2512" s="204"/>
      <c r="GFB2512" s="272"/>
      <c r="GFC2512" s="207"/>
      <c r="GFD2512" s="238"/>
      <c r="GFE2512" s="207"/>
      <c r="GFF2512" s="207"/>
      <c r="GFG2512" s="187"/>
      <c r="GFH2512" s="187"/>
      <c r="GFI2512" s="204"/>
      <c r="GFJ2512" s="272"/>
      <c r="GFK2512" s="207"/>
      <c r="GFL2512" s="238"/>
      <c r="GFM2512" s="207"/>
      <c r="GFN2512" s="207"/>
      <c r="GFO2512" s="187"/>
      <c r="GFP2512" s="187"/>
      <c r="GFQ2512" s="204"/>
      <c r="GFR2512" s="272"/>
      <c r="GFS2512" s="207"/>
      <c r="GFT2512" s="238"/>
      <c r="GFU2512" s="207"/>
      <c r="GFV2512" s="207"/>
      <c r="GFW2512" s="187"/>
      <c r="GFX2512" s="187"/>
      <c r="GFY2512" s="204"/>
      <c r="GFZ2512" s="272"/>
      <c r="GGA2512" s="207"/>
      <c r="GGB2512" s="238"/>
      <c r="GGC2512" s="207"/>
      <c r="GGD2512" s="207"/>
      <c r="GGE2512" s="187"/>
      <c r="GGF2512" s="187"/>
      <c r="GGG2512" s="204"/>
      <c r="GGH2512" s="272"/>
      <c r="GGI2512" s="207"/>
      <c r="GGJ2512" s="238"/>
      <c r="GGK2512" s="207"/>
      <c r="GGL2512" s="207"/>
      <c r="GGM2512" s="187"/>
      <c r="GGN2512" s="187"/>
      <c r="GGO2512" s="204"/>
      <c r="GGP2512" s="272"/>
      <c r="GGQ2512" s="207"/>
      <c r="GGR2512" s="238"/>
      <c r="GGS2512" s="207"/>
      <c r="GGT2512" s="207"/>
      <c r="GGU2512" s="187"/>
      <c r="GGV2512" s="187"/>
      <c r="GGW2512" s="204"/>
      <c r="GGX2512" s="272"/>
      <c r="GGY2512" s="207"/>
      <c r="GGZ2512" s="238"/>
      <c r="GHA2512" s="207"/>
      <c r="GHB2512" s="207"/>
      <c r="GHC2512" s="187"/>
      <c r="GHD2512" s="187"/>
      <c r="GHE2512" s="204"/>
      <c r="GHF2512" s="272"/>
      <c r="GHG2512" s="207"/>
      <c r="GHH2512" s="238"/>
      <c r="GHI2512" s="207"/>
      <c r="GHJ2512" s="207"/>
      <c r="GHK2512" s="187"/>
      <c r="GHL2512" s="187"/>
      <c r="GHM2512" s="204"/>
      <c r="GHN2512" s="272"/>
      <c r="GHO2512" s="207"/>
      <c r="GHP2512" s="238"/>
      <c r="GHQ2512" s="207"/>
      <c r="GHR2512" s="207"/>
      <c r="GHS2512" s="187"/>
      <c r="GHT2512" s="187"/>
      <c r="GHU2512" s="204"/>
      <c r="GHV2512" s="272"/>
      <c r="GHW2512" s="207"/>
      <c r="GHX2512" s="238"/>
      <c r="GHY2512" s="207"/>
      <c r="GHZ2512" s="207"/>
      <c r="GIA2512" s="187"/>
      <c r="GIB2512" s="187"/>
      <c r="GIC2512" s="204"/>
      <c r="GID2512" s="272"/>
      <c r="GIE2512" s="207"/>
      <c r="GIF2512" s="238"/>
      <c r="GIG2512" s="207"/>
      <c r="GIH2512" s="207"/>
      <c r="GII2512" s="187"/>
      <c r="GIJ2512" s="187"/>
      <c r="GIK2512" s="204"/>
      <c r="GIL2512" s="272"/>
      <c r="GIM2512" s="207"/>
      <c r="GIN2512" s="238"/>
      <c r="GIO2512" s="207"/>
      <c r="GIP2512" s="207"/>
      <c r="GIQ2512" s="187"/>
      <c r="GIR2512" s="187"/>
      <c r="GIS2512" s="204"/>
      <c r="GIT2512" s="272"/>
      <c r="GIU2512" s="207"/>
      <c r="GIV2512" s="238"/>
      <c r="GIW2512" s="207"/>
      <c r="GIX2512" s="207"/>
      <c r="GIY2512" s="187"/>
      <c r="GIZ2512" s="187"/>
      <c r="GJA2512" s="204"/>
      <c r="GJB2512" s="272"/>
      <c r="GJC2512" s="207"/>
      <c r="GJD2512" s="238"/>
      <c r="GJE2512" s="207"/>
      <c r="GJF2512" s="207"/>
      <c r="GJG2512" s="187"/>
      <c r="GJH2512" s="187"/>
      <c r="GJI2512" s="204"/>
      <c r="GJJ2512" s="272"/>
      <c r="GJK2512" s="207"/>
      <c r="GJL2512" s="238"/>
      <c r="GJM2512" s="207"/>
      <c r="GJN2512" s="207"/>
      <c r="GJO2512" s="187"/>
      <c r="GJP2512" s="187"/>
      <c r="GJQ2512" s="204"/>
      <c r="GJR2512" s="272"/>
      <c r="GJS2512" s="207"/>
      <c r="GJT2512" s="238"/>
      <c r="GJU2512" s="207"/>
      <c r="GJV2512" s="207"/>
      <c r="GJW2512" s="187"/>
      <c r="GJX2512" s="187"/>
      <c r="GJY2512" s="204"/>
      <c r="GJZ2512" s="272"/>
      <c r="GKA2512" s="207"/>
      <c r="GKB2512" s="238"/>
      <c r="GKC2512" s="207"/>
      <c r="GKD2512" s="207"/>
      <c r="GKE2512" s="187"/>
      <c r="GKF2512" s="187"/>
      <c r="GKG2512" s="204"/>
      <c r="GKH2512" s="272"/>
      <c r="GKI2512" s="207"/>
      <c r="GKJ2512" s="238"/>
      <c r="GKK2512" s="207"/>
      <c r="GKL2512" s="207"/>
      <c r="GKM2512" s="187"/>
      <c r="GKN2512" s="187"/>
      <c r="GKO2512" s="204"/>
      <c r="GKP2512" s="272"/>
      <c r="GKQ2512" s="207"/>
      <c r="GKR2512" s="238"/>
      <c r="GKS2512" s="207"/>
      <c r="GKT2512" s="207"/>
      <c r="GKU2512" s="187"/>
      <c r="GKV2512" s="187"/>
      <c r="GKW2512" s="204"/>
      <c r="GKX2512" s="272"/>
      <c r="GKY2512" s="207"/>
      <c r="GKZ2512" s="238"/>
      <c r="GLA2512" s="207"/>
      <c r="GLB2512" s="207"/>
      <c r="GLC2512" s="187"/>
      <c r="GLD2512" s="187"/>
      <c r="GLE2512" s="204"/>
      <c r="GLF2512" s="272"/>
      <c r="GLG2512" s="207"/>
      <c r="GLH2512" s="238"/>
      <c r="GLI2512" s="207"/>
      <c r="GLJ2512" s="207"/>
      <c r="GLK2512" s="187"/>
      <c r="GLL2512" s="187"/>
      <c r="GLM2512" s="204"/>
      <c r="GLN2512" s="272"/>
      <c r="GLO2512" s="207"/>
      <c r="GLP2512" s="238"/>
      <c r="GLQ2512" s="207"/>
      <c r="GLR2512" s="207"/>
      <c r="GLS2512" s="187"/>
      <c r="GLT2512" s="187"/>
      <c r="GLU2512" s="204"/>
      <c r="GLV2512" s="272"/>
      <c r="GLW2512" s="207"/>
      <c r="GLX2512" s="238"/>
      <c r="GLY2512" s="207"/>
      <c r="GLZ2512" s="207"/>
      <c r="GMA2512" s="187"/>
      <c r="GMB2512" s="187"/>
      <c r="GMC2512" s="204"/>
      <c r="GMD2512" s="272"/>
      <c r="GME2512" s="207"/>
      <c r="GMF2512" s="238"/>
      <c r="GMG2512" s="207"/>
      <c r="GMH2512" s="207"/>
      <c r="GMI2512" s="187"/>
      <c r="GMJ2512" s="187"/>
      <c r="GMK2512" s="204"/>
      <c r="GML2512" s="272"/>
      <c r="GMM2512" s="207"/>
      <c r="GMN2512" s="238"/>
      <c r="GMO2512" s="207"/>
      <c r="GMP2512" s="207"/>
      <c r="GMQ2512" s="187"/>
      <c r="GMR2512" s="187"/>
      <c r="GMS2512" s="204"/>
      <c r="GMT2512" s="272"/>
      <c r="GMU2512" s="207"/>
      <c r="GMV2512" s="238"/>
      <c r="GMW2512" s="207"/>
      <c r="GMX2512" s="207"/>
      <c r="GMY2512" s="187"/>
      <c r="GMZ2512" s="187"/>
      <c r="GNA2512" s="204"/>
      <c r="GNB2512" s="272"/>
      <c r="GNC2512" s="207"/>
      <c r="GND2512" s="238"/>
      <c r="GNE2512" s="207"/>
      <c r="GNF2512" s="207"/>
      <c r="GNG2512" s="187"/>
      <c r="GNH2512" s="187"/>
      <c r="GNI2512" s="204"/>
      <c r="GNJ2512" s="272"/>
      <c r="GNK2512" s="207"/>
      <c r="GNL2512" s="238"/>
      <c r="GNM2512" s="207"/>
      <c r="GNN2512" s="207"/>
      <c r="GNO2512" s="187"/>
      <c r="GNP2512" s="187"/>
      <c r="GNQ2512" s="204"/>
      <c r="GNR2512" s="272"/>
      <c r="GNS2512" s="207"/>
      <c r="GNT2512" s="238"/>
      <c r="GNU2512" s="207"/>
      <c r="GNV2512" s="207"/>
      <c r="GNW2512" s="187"/>
      <c r="GNX2512" s="187"/>
      <c r="GNY2512" s="204"/>
      <c r="GNZ2512" s="272"/>
      <c r="GOA2512" s="207"/>
      <c r="GOB2512" s="238"/>
      <c r="GOC2512" s="207"/>
      <c r="GOD2512" s="207"/>
      <c r="GOE2512" s="187"/>
      <c r="GOF2512" s="187"/>
      <c r="GOG2512" s="204"/>
      <c r="GOH2512" s="272"/>
      <c r="GOI2512" s="207"/>
      <c r="GOJ2512" s="238"/>
      <c r="GOK2512" s="207"/>
      <c r="GOL2512" s="207"/>
      <c r="GOM2512" s="187"/>
      <c r="GON2512" s="187"/>
      <c r="GOO2512" s="204"/>
      <c r="GOP2512" s="272"/>
      <c r="GOQ2512" s="207"/>
      <c r="GOR2512" s="238"/>
      <c r="GOS2512" s="207"/>
      <c r="GOT2512" s="207"/>
      <c r="GOU2512" s="187"/>
      <c r="GOV2512" s="187"/>
      <c r="GOW2512" s="204"/>
      <c r="GOX2512" s="272"/>
      <c r="GOY2512" s="207"/>
      <c r="GOZ2512" s="238"/>
      <c r="GPA2512" s="207"/>
      <c r="GPB2512" s="207"/>
      <c r="GPC2512" s="187"/>
      <c r="GPD2512" s="187"/>
      <c r="GPE2512" s="204"/>
      <c r="GPF2512" s="272"/>
      <c r="GPG2512" s="207"/>
      <c r="GPH2512" s="238"/>
      <c r="GPI2512" s="207"/>
      <c r="GPJ2512" s="207"/>
      <c r="GPK2512" s="187"/>
      <c r="GPL2512" s="187"/>
      <c r="GPM2512" s="204"/>
      <c r="GPN2512" s="272"/>
      <c r="GPO2512" s="207"/>
      <c r="GPP2512" s="238"/>
      <c r="GPQ2512" s="207"/>
      <c r="GPR2512" s="207"/>
      <c r="GPS2512" s="187"/>
      <c r="GPT2512" s="187"/>
      <c r="GPU2512" s="204"/>
      <c r="GPV2512" s="272"/>
      <c r="GPW2512" s="207"/>
      <c r="GPX2512" s="238"/>
      <c r="GPY2512" s="207"/>
      <c r="GPZ2512" s="207"/>
      <c r="GQA2512" s="187"/>
      <c r="GQB2512" s="187"/>
      <c r="GQC2512" s="204"/>
      <c r="GQD2512" s="272"/>
      <c r="GQE2512" s="207"/>
      <c r="GQF2512" s="238"/>
      <c r="GQG2512" s="207"/>
      <c r="GQH2512" s="207"/>
      <c r="GQI2512" s="187"/>
      <c r="GQJ2512" s="187"/>
      <c r="GQK2512" s="204"/>
      <c r="GQL2512" s="272"/>
      <c r="GQM2512" s="207"/>
      <c r="GQN2512" s="238"/>
      <c r="GQO2512" s="207"/>
      <c r="GQP2512" s="207"/>
      <c r="GQQ2512" s="187"/>
      <c r="GQR2512" s="187"/>
      <c r="GQS2512" s="204"/>
      <c r="GQT2512" s="272"/>
      <c r="GQU2512" s="207"/>
      <c r="GQV2512" s="238"/>
      <c r="GQW2512" s="207"/>
      <c r="GQX2512" s="207"/>
      <c r="GQY2512" s="187"/>
      <c r="GQZ2512" s="187"/>
      <c r="GRA2512" s="204"/>
      <c r="GRB2512" s="272"/>
      <c r="GRC2512" s="207"/>
      <c r="GRD2512" s="238"/>
      <c r="GRE2512" s="207"/>
      <c r="GRF2512" s="207"/>
      <c r="GRG2512" s="187"/>
      <c r="GRH2512" s="187"/>
      <c r="GRI2512" s="204"/>
      <c r="GRJ2512" s="272"/>
      <c r="GRK2512" s="207"/>
      <c r="GRL2512" s="238"/>
      <c r="GRM2512" s="207"/>
      <c r="GRN2512" s="207"/>
      <c r="GRO2512" s="187"/>
      <c r="GRP2512" s="187"/>
      <c r="GRQ2512" s="204"/>
      <c r="GRR2512" s="272"/>
      <c r="GRS2512" s="207"/>
      <c r="GRT2512" s="238"/>
      <c r="GRU2512" s="207"/>
      <c r="GRV2512" s="207"/>
      <c r="GRW2512" s="187"/>
      <c r="GRX2512" s="187"/>
      <c r="GRY2512" s="204"/>
      <c r="GRZ2512" s="272"/>
      <c r="GSA2512" s="207"/>
      <c r="GSB2512" s="238"/>
      <c r="GSC2512" s="207"/>
      <c r="GSD2512" s="207"/>
      <c r="GSE2512" s="187"/>
      <c r="GSF2512" s="187"/>
      <c r="GSG2512" s="204"/>
      <c r="GSH2512" s="272"/>
      <c r="GSI2512" s="207"/>
      <c r="GSJ2512" s="238"/>
      <c r="GSK2512" s="207"/>
      <c r="GSL2512" s="207"/>
      <c r="GSM2512" s="187"/>
      <c r="GSN2512" s="187"/>
      <c r="GSO2512" s="204"/>
      <c r="GSP2512" s="272"/>
      <c r="GSQ2512" s="207"/>
      <c r="GSR2512" s="238"/>
      <c r="GSS2512" s="207"/>
      <c r="GST2512" s="207"/>
      <c r="GSU2512" s="187"/>
      <c r="GSV2512" s="187"/>
      <c r="GSW2512" s="204"/>
      <c r="GSX2512" s="272"/>
      <c r="GSY2512" s="207"/>
      <c r="GSZ2512" s="238"/>
      <c r="GTA2512" s="207"/>
      <c r="GTB2512" s="207"/>
      <c r="GTC2512" s="187"/>
      <c r="GTD2512" s="187"/>
      <c r="GTE2512" s="204"/>
      <c r="GTF2512" s="272"/>
      <c r="GTG2512" s="207"/>
      <c r="GTH2512" s="238"/>
      <c r="GTI2512" s="207"/>
      <c r="GTJ2512" s="207"/>
      <c r="GTK2512" s="187"/>
      <c r="GTL2512" s="187"/>
      <c r="GTM2512" s="204"/>
      <c r="GTN2512" s="272"/>
      <c r="GTO2512" s="207"/>
      <c r="GTP2512" s="238"/>
      <c r="GTQ2512" s="207"/>
      <c r="GTR2512" s="207"/>
      <c r="GTS2512" s="187"/>
      <c r="GTT2512" s="187"/>
      <c r="GTU2512" s="204"/>
      <c r="GTV2512" s="272"/>
      <c r="GTW2512" s="207"/>
      <c r="GTX2512" s="238"/>
      <c r="GTY2512" s="207"/>
      <c r="GTZ2512" s="207"/>
      <c r="GUA2512" s="187"/>
      <c r="GUB2512" s="187"/>
      <c r="GUC2512" s="204"/>
      <c r="GUD2512" s="272"/>
      <c r="GUE2512" s="207"/>
      <c r="GUF2512" s="238"/>
      <c r="GUG2512" s="207"/>
      <c r="GUH2512" s="207"/>
      <c r="GUI2512" s="187"/>
      <c r="GUJ2512" s="187"/>
      <c r="GUK2512" s="204"/>
      <c r="GUL2512" s="272"/>
      <c r="GUM2512" s="207"/>
      <c r="GUN2512" s="238"/>
      <c r="GUO2512" s="207"/>
      <c r="GUP2512" s="207"/>
      <c r="GUQ2512" s="187"/>
      <c r="GUR2512" s="187"/>
      <c r="GUS2512" s="204"/>
      <c r="GUT2512" s="272"/>
      <c r="GUU2512" s="207"/>
      <c r="GUV2512" s="238"/>
      <c r="GUW2512" s="207"/>
      <c r="GUX2512" s="207"/>
      <c r="GUY2512" s="187"/>
      <c r="GUZ2512" s="187"/>
      <c r="GVA2512" s="204"/>
      <c r="GVB2512" s="272"/>
      <c r="GVC2512" s="207"/>
      <c r="GVD2512" s="238"/>
      <c r="GVE2512" s="207"/>
      <c r="GVF2512" s="207"/>
      <c r="GVG2512" s="187"/>
      <c r="GVH2512" s="187"/>
      <c r="GVI2512" s="204"/>
      <c r="GVJ2512" s="272"/>
      <c r="GVK2512" s="207"/>
      <c r="GVL2512" s="238"/>
      <c r="GVM2512" s="207"/>
      <c r="GVN2512" s="207"/>
      <c r="GVO2512" s="187"/>
      <c r="GVP2512" s="187"/>
      <c r="GVQ2512" s="204"/>
      <c r="GVR2512" s="272"/>
      <c r="GVS2512" s="207"/>
      <c r="GVT2512" s="238"/>
      <c r="GVU2512" s="207"/>
      <c r="GVV2512" s="207"/>
      <c r="GVW2512" s="187"/>
      <c r="GVX2512" s="187"/>
      <c r="GVY2512" s="204"/>
      <c r="GVZ2512" s="272"/>
      <c r="GWA2512" s="207"/>
      <c r="GWB2512" s="238"/>
      <c r="GWC2512" s="207"/>
      <c r="GWD2512" s="207"/>
      <c r="GWE2512" s="187"/>
      <c r="GWF2512" s="187"/>
      <c r="GWG2512" s="204"/>
      <c r="GWH2512" s="272"/>
      <c r="GWI2512" s="207"/>
      <c r="GWJ2512" s="238"/>
      <c r="GWK2512" s="207"/>
      <c r="GWL2512" s="207"/>
      <c r="GWM2512" s="187"/>
      <c r="GWN2512" s="187"/>
      <c r="GWO2512" s="204"/>
      <c r="GWP2512" s="272"/>
      <c r="GWQ2512" s="207"/>
      <c r="GWR2512" s="238"/>
      <c r="GWS2512" s="207"/>
      <c r="GWT2512" s="207"/>
      <c r="GWU2512" s="187"/>
      <c r="GWV2512" s="187"/>
      <c r="GWW2512" s="204"/>
      <c r="GWX2512" s="272"/>
      <c r="GWY2512" s="207"/>
      <c r="GWZ2512" s="238"/>
      <c r="GXA2512" s="207"/>
      <c r="GXB2512" s="207"/>
      <c r="GXC2512" s="187"/>
      <c r="GXD2512" s="187"/>
      <c r="GXE2512" s="204"/>
      <c r="GXF2512" s="272"/>
      <c r="GXG2512" s="207"/>
      <c r="GXH2512" s="238"/>
      <c r="GXI2512" s="207"/>
      <c r="GXJ2512" s="207"/>
      <c r="GXK2512" s="187"/>
      <c r="GXL2512" s="187"/>
      <c r="GXM2512" s="204"/>
      <c r="GXN2512" s="272"/>
      <c r="GXO2512" s="207"/>
      <c r="GXP2512" s="238"/>
      <c r="GXQ2512" s="207"/>
      <c r="GXR2512" s="207"/>
      <c r="GXS2512" s="187"/>
      <c r="GXT2512" s="187"/>
      <c r="GXU2512" s="204"/>
      <c r="GXV2512" s="272"/>
      <c r="GXW2512" s="207"/>
      <c r="GXX2512" s="238"/>
      <c r="GXY2512" s="207"/>
      <c r="GXZ2512" s="207"/>
      <c r="GYA2512" s="187"/>
      <c r="GYB2512" s="187"/>
      <c r="GYC2512" s="204"/>
      <c r="GYD2512" s="272"/>
      <c r="GYE2512" s="207"/>
      <c r="GYF2512" s="238"/>
      <c r="GYG2512" s="207"/>
      <c r="GYH2512" s="207"/>
      <c r="GYI2512" s="187"/>
      <c r="GYJ2512" s="187"/>
      <c r="GYK2512" s="204"/>
      <c r="GYL2512" s="272"/>
      <c r="GYM2512" s="207"/>
      <c r="GYN2512" s="238"/>
      <c r="GYO2512" s="207"/>
      <c r="GYP2512" s="207"/>
      <c r="GYQ2512" s="187"/>
      <c r="GYR2512" s="187"/>
      <c r="GYS2512" s="204"/>
      <c r="GYT2512" s="272"/>
      <c r="GYU2512" s="207"/>
      <c r="GYV2512" s="238"/>
      <c r="GYW2512" s="207"/>
      <c r="GYX2512" s="207"/>
      <c r="GYY2512" s="187"/>
      <c r="GYZ2512" s="187"/>
      <c r="GZA2512" s="204"/>
      <c r="GZB2512" s="272"/>
      <c r="GZC2512" s="207"/>
      <c r="GZD2512" s="238"/>
      <c r="GZE2512" s="207"/>
      <c r="GZF2512" s="207"/>
      <c r="GZG2512" s="187"/>
      <c r="GZH2512" s="187"/>
      <c r="GZI2512" s="204"/>
      <c r="GZJ2512" s="272"/>
      <c r="GZK2512" s="207"/>
      <c r="GZL2512" s="238"/>
      <c r="GZM2512" s="207"/>
      <c r="GZN2512" s="207"/>
      <c r="GZO2512" s="187"/>
      <c r="GZP2512" s="187"/>
      <c r="GZQ2512" s="204"/>
      <c r="GZR2512" s="272"/>
      <c r="GZS2512" s="207"/>
      <c r="GZT2512" s="238"/>
      <c r="GZU2512" s="207"/>
      <c r="GZV2512" s="207"/>
      <c r="GZW2512" s="187"/>
      <c r="GZX2512" s="187"/>
      <c r="GZY2512" s="204"/>
      <c r="GZZ2512" s="272"/>
      <c r="HAA2512" s="207"/>
      <c r="HAB2512" s="238"/>
      <c r="HAC2512" s="207"/>
      <c r="HAD2512" s="207"/>
      <c r="HAE2512" s="187"/>
      <c r="HAF2512" s="187"/>
      <c r="HAG2512" s="204"/>
      <c r="HAH2512" s="272"/>
      <c r="HAI2512" s="207"/>
      <c r="HAJ2512" s="238"/>
      <c r="HAK2512" s="207"/>
      <c r="HAL2512" s="207"/>
      <c r="HAM2512" s="187"/>
      <c r="HAN2512" s="187"/>
      <c r="HAO2512" s="204"/>
      <c r="HAP2512" s="272"/>
      <c r="HAQ2512" s="207"/>
      <c r="HAR2512" s="238"/>
      <c r="HAS2512" s="207"/>
      <c r="HAT2512" s="207"/>
      <c r="HAU2512" s="187"/>
      <c r="HAV2512" s="187"/>
      <c r="HAW2512" s="204"/>
      <c r="HAX2512" s="272"/>
      <c r="HAY2512" s="207"/>
      <c r="HAZ2512" s="238"/>
      <c r="HBA2512" s="207"/>
      <c r="HBB2512" s="207"/>
      <c r="HBC2512" s="187"/>
      <c r="HBD2512" s="187"/>
      <c r="HBE2512" s="204"/>
      <c r="HBF2512" s="272"/>
      <c r="HBG2512" s="207"/>
      <c r="HBH2512" s="238"/>
      <c r="HBI2512" s="207"/>
      <c r="HBJ2512" s="207"/>
      <c r="HBK2512" s="187"/>
      <c r="HBL2512" s="187"/>
      <c r="HBM2512" s="204"/>
      <c r="HBN2512" s="272"/>
      <c r="HBO2512" s="207"/>
      <c r="HBP2512" s="238"/>
      <c r="HBQ2512" s="207"/>
      <c r="HBR2512" s="207"/>
      <c r="HBS2512" s="187"/>
      <c r="HBT2512" s="187"/>
      <c r="HBU2512" s="204"/>
      <c r="HBV2512" s="272"/>
      <c r="HBW2512" s="207"/>
      <c r="HBX2512" s="238"/>
      <c r="HBY2512" s="207"/>
      <c r="HBZ2512" s="207"/>
      <c r="HCA2512" s="187"/>
      <c r="HCB2512" s="187"/>
      <c r="HCC2512" s="204"/>
      <c r="HCD2512" s="272"/>
      <c r="HCE2512" s="207"/>
      <c r="HCF2512" s="238"/>
      <c r="HCG2512" s="207"/>
      <c r="HCH2512" s="207"/>
      <c r="HCI2512" s="187"/>
      <c r="HCJ2512" s="187"/>
      <c r="HCK2512" s="204"/>
      <c r="HCL2512" s="272"/>
      <c r="HCM2512" s="207"/>
      <c r="HCN2512" s="238"/>
      <c r="HCO2512" s="207"/>
      <c r="HCP2512" s="207"/>
      <c r="HCQ2512" s="187"/>
      <c r="HCR2512" s="187"/>
      <c r="HCS2512" s="204"/>
      <c r="HCT2512" s="272"/>
      <c r="HCU2512" s="207"/>
      <c r="HCV2512" s="238"/>
      <c r="HCW2512" s="207"/>
      <c r="HCX2512" s="207"/>
      <c r="HCY2512" s="187"/>
      <c r="HCZ2512" s="187"/>
      <c r="HDA2512" s="204"/>
      <c r="HDB2512" s="272"/>
      <c r="HDC2512" s="207"/>
      <c r="HDD2512" s="238"/>
      <c r="HDE2512" s="207"/>
      <c r="HDF2512" s="207"/>
      <c r="HDG2512" s="187"/>
      <c r="HDH2512" s="187"/>
      <c r="HDI2512" s="204"/>
      <c r="HDJ2512" s="272"/>
      <c r="HDK2512" s="207"/>
      <c r="HDL2512" s="238"/>
      <c r="HDM2512" s="207"/>
      <c r="HDN2512" s="207"/>
      <c r="HDO2512" s="187"/>
      <c r="HDP2512" s="187"/>
      <c r="HDQ2512" s="204"/>
      <c r="HDR2512" s="272"/>
      <c r="HDS2512" s="207"/>
      <c r="HDT2512" s="238"/>
      <c r="HDU2512" s="207"/>
      <c r="HDV2512" s="207"/>
      <c r="HDW2512" s="187"/>
      <c r="HDX2512" s="187"/>
      <c r="HDY2512" s="204"/>
      <c r="HDZ2512" s="272"/>
      <c r="HEA2512" s="207"/>
      <c r="HEB2512" s="238"/>
      <c r="HEC2512" s="207"/>
      <c r="HED2512" s="207"/>
      <c r="HEE2512" s="187"/>
      <c r="HEF2512" s="187"/>
      <c r="HEG2512" s="204"/>
      <c r="HEH2512" s="272"/>
      <c r="HEI2512" s="207"/>
      <c r="HEJ2512" s="238"/>
      <c r="HEK2512" s="207"/>
      <c r="HEL2512" s="207"/>
      <c r="HEM2512" s="187"/>
      <c r="HEN2512" s="187"/>
      <c r="HEO2512" s="204"/>
      <c r="HEP2512" s="272"/>
      <c r="HEQ2512" s="207"/>
      <c r="HER2512" s="238"/>
      <c r="HES2512" s="207"/>
      <c r="HET2512" s="207"/>
      <c r="HEU2512" s="187"/>
      <c r="HEV2512" s="187"/>
      <c r="HEW2512" s="204"/>
      <c r="HEX2512" s="272"/>
      <c r="HEY2512" s="207"/>
      <c r="HEZ2512" s="238"/>
      <c r="HFA2512" s="207"/>
      <c r="HFB2512" s="207"/>
      <c r="HFC2512" s="187"/>
      <c r="HFD2512" s="187"/>
      <c r="HFE2512" s="204"/>
      <c r="HFF2512" s="272"/>
      <c r="HFG2512" s="207"/>
      <c r="HFH2512" s="238"/>
      <c r="HFI2512" s="207"/>
      <c r="HFJ2512" s="207"/>
      <c r="HFK2512" s="187"/>
      <c r="HFL2512" s="187"/>
      <c r="HFM2512" s="204"/>
      <c r="HFN2512" s="272"/>
      <c r="HFO2512" s="207"/>
      <c r="HFP2512" s="238"/>
      <c r="HFQ2512" s="207"/>
      <c r="HFR2512" s="207"/>
      <c r="HFS2512" s="187"/>
      <c r="HFT2512" s="187"/>
      <c r="HFU2512" s="204"/>
      <c r="HFV2512" s="272"/>
      <c r="HFW2512" s="207"/>
      <c r="HFX2512" s="238"/>
      <c r="HFY2512" s="207"/>
      <c r="HFZ2512" s="207"/>
      <c r="HGA2512" s="187"/>
      <c r="HGB2512" s="187"/>
      <c r="HGC2512" s="204"/>
      <c r="HGD2512" s="272"/>
      <c r="HGE2512" s="207"/>
      <c r="HGF2512" s="238"/>
      <c r="HGG2512" s="207"/>
      <c r="HGH2512" s="207"/>
      <c r="HGI2512" s="187"/>
      <c r="HGJ2512" s="187"/>
      <c r="HGK2512" s="204"/>
      <c r="HGL2512" s="272"/>
      <c r="HGM2512" s="207"/>
      <c r="HGN2512" s="238"/>
      <c r="HGO2512" s="207"/>
      <c r="HGP2512" s="207"/>
      <c r="HGQ2512" s="187"/>
      <c r="HGR2512" s="187"/>
      <c r="HGS2512" s="204"/>
      <c r="HGT2512" s="272"/>
      <c r="HGU2512" s="207"/>
      <c r="HGV2512" s="238"/>
      <c r="HGW2512" s="207"/>
      <c r="HGX2512" s="207"/>
      <c r="HGY2512" s="187"/>
      <c r="HGZ2512" s="187"/>
      <c r="HHA2512" s="204"/>
      <c r="HHB2512" s="272"/>
      <c r="HHC2512" s="207"/>
      <c r="HHD2512" s="238"/>
      <c r="HHE2512" s="207"/>
      <c r="HHF2512" s="207"/>
      <c r="HHG2512" s="187"/>
      <c r="HHH2512" s="187"/>
      <c r="HHI2512" s="204"/>
      <c r="HHJ2512" s="272"/>
      <c r="HHK2512" s="207"/>
      <c r="HHL2512" s="238"/>
      <c r="HHM2512" s="207"/>
      <c r="HHN2512" s="207"/>
      <c r="HHO2512" s="187"/>
      <c r="HHP2512" s="187"/>
      <c r="HHQ2512" s="204"/>
      <c r="HHR2512" s="272"/>
      <c r="HHS2512" s="207"/>
      <c r="HHT2512" s="238"/>
      <c r="HHU2512" s="207"/>
      <c r="HHV2512" s="207"/>
      <c r="HHW2512" s="187"/>
      <c r="HHX2512" s="187"/>
      <c r="HHY2512" s="204"/>
      <c r="HHZ2512" s="272"/>
      <c r="HIA2512" s="207"/>
      <c r="HIB2512" s="238"/>
      <c r="HIC2512" s="207"/>
      <c r="HID2512" s="207"/>
      <c r="HIE2512" s="187"/>
      <c r="HIF2512" s="187"/>
      <c r="HIG2512" s="204"/>
      <c r="HIH2512" s="272"/>
      <c r="HII2512" s="207"/>
      <c r="HIJ2512" s="238"/>
      <c r="HIK2512" s="207"/>
      <c r="HIL2512" s="207"/>
      <c r="HIM2512" s="187"/>
      <c r="HIN2512" s="187"/>
      <c r="HIO2512" s="204"/>
      <c r="HIP2512" s="272"/>
      <c r="HIQ2512" s="207"/>
      <c r="HIR2512" s="238"/>
      <c r="HIS2512" s="207"/>
      <c r="HIT2512" s="207"/>
      <c r="HIU2512" s="187"/>
      <c r="HIV2512" s="187"/>
      <c r="HIW2512" s="204"/>
      <c r="HIX2512" s="272"/>
      <c r="HIY2512" s="207"/>
      <c r="HIZ2512" s="238"/>
      <c r="HJA2512" s="207"/>
      <c r="HJB2512" s="207"/>
      <c r="HJC2512" s="187"/>
      <c r="HJD2512" s="187"/>
      <c r="HJE2512" s="204"/>
      <c r="HJF2512" s="272"/>
      <c r="HJG2512" s="207"/>
      <c r="HJH2512" s="238"/>
      <c r="HJI2512" s="207"/>
      <c r="HJJ2512" s="207"/>
      <c r="HJK2512" s="187"/>
      <c r="HJL2512" s="187"/>
      <c r="HJM2512" s="204"/>
      <c r="HJN2512" s="272"/>
      <c r="HJO2512" s="207"/>
      <c r="HJP2512" s="238"/>
      <c r="HJQ2512" s="207"/>
      <c r="HJR2512" s="207"/>
      <c r="HJS2512" s="187"/>
      <c r="HJT2512" s="187"/>
      <c r="HJU2512" s="204"/>
      <c r="HJV2512" s="272"/>
      <c r="HJW2512" s="207"/>
      <c r="HJX2512" s="238"/>
      <c r="HJY2512" s="207"/>
      <c r="HJZ2512" s="207"/>
      <c r="HKA2512" s="187"/>
      <c r="HKB2512" s="187"/>
      <c r="HKC2512" s="204"/>
      <c r="HKD2512" s="272"/>
      <c r="HKE2512" s="207"/>
      <c r="HKF2512" s="238"/>
      <c r="HKG2512" s="207"/>
      <c r="HKH2512" s="207"/>
      <c r="HKI2512" s="187"/>
      <c r="HKJ2512" s="187"/>
      <c r="HKK2512" s="204"/>
      <c r="HKL2512" s="272"/>
      <c r="HKM2512" s="207"/>
      <c r="HKN2512" s="238"/>
      <c r="HKO2512" s="207"/>
      <c r="HKP2512" s="207"/>
      <c r="HKQ2512" s="187"/>
      <c r="HKR2512" s="187"/>
      <c r="HKS2512" s="204"/>
      <c r="HKT2512" s="272"/>
      <c r="HKU2512" s="207"/>
      <c r="HKV2512" s="238"/>
      <c r="HKW2512" s="207"/>
      <c r="HKX2512" s="207"/>
      <c r="HKY2512" s="187"/>
      <c r="HKZ2512" s="187"/>
      <c r="HLA2512" s="204"/>
      <c r="HLB2512" s="272"/>
      <c r="HLC2512" s="207"/>
      <c r="HLD2512" s="238"/>
      <c r="HLE2512" s="207"/>
      <c r="HLF2512" s="207"/>
      <c r="HLG2512" s="187"/>
      <c r="HLH2512" s="187"/>
      <c r="HLI2512" s="204"/>
      <c r="HLJ2512" s="272"/>
      <c r="HLK2512" s="207"/>
      <c r="HLL2512" s="238"/>
      <c r="HLM2512" s="207"/>
      <c r="HLN2512" s="207"/>
      <c r="HLO2512" s="187"/>
      <c r="HLP2512" s="187"/>
      <c r="HLQ2512" s="204"/>
      <c r="HLR2512" s="272"/>
      <c r="HLS2512" s="207"/>
      <c r="HLT2512" s="238"/>
      <c r="HLU2512" s="207"/>
      <c r="HLV2512" s="207"/>
      <c r="HLW2512" s="187"/>
      <c r="HLX2512" s="187"/>
      <c r="HLY2512" s="204"/>
      <c r="HLZ2512" s="272"/>
      <c r="HMA2512" s="207"/>
      <c r="HMB2512" s="238"/>
      <c r="HMC2512" s="207"/>
      <c r="HMD2512" s="207"/>
      <c r="HME2512" s="187"/>
      <c r="HMF2512" s="187"/>
      <c r="HMG2512" s="204"/>
      <c r="HMH2512" s="272"/>
      <c r="HMI2512" s="207"/>
      <c r="HMJ2512" s="238"/>
      <c r="HMK2512" s="207"/>
      <c r="HML2512" s="207"/>
      <c r="HMM2512" s="187"/>
      <c r="HMN2512" s="187"/>
      <c r="HMO2512" s="204"/>
      <c r="HMP2512" s="272"/>
      <c r="HMQ2512" s="207"/>
      <c r="HMR2512" s="238"/>
      <c r="HMS2512" s="207"/>
      <c r="HMT2512" s="207"/>
      <c r="HMU2512" s="187"/>
      <c r="HMV2512" s="187"/>
      <c r="HMW2512" s="204"/>
      <c r="HMX2512" s="272"/>
      <c r="HMY2512" s="207"/>
      <c r="HMZ2512" s="238"/>
      <c r="HNA2512" s="207"/>
      <c r="HNB2512" s="207"/>
      <c r="HNC2512" s="187"/>
      <c r="HND2512" s="187"/>
      <c r="HNE2512" s="204"/>
      <c r="HNF2512" s="272"/>
      <c r="HNG2512" s="207"/>
      <c r="HNH2512" s="238"/>
      <c r="HNI2512" s="207"/>
      <c r="HNJ2512" s="207"/>
      <c r="HNK2512" s="187"/>
      <c r="HNL2512" s="187"/>
      <c r="HNM2512" s="204"/>
      <c r="HNN2512" s="272"/>
      <c r="HNO2512" s="207"/>
      <c r="HNP2512" s="238"/>
      <c r="HNQ2512" s="207"/>
      <c r="HNR2512" s="207"/>
      <c r="HNS2512" s="187"/>
      <c r="HNT2512" s="187"/>
      <c r="HNU2512" s="204"/>
      <c r="HNV2512" s="272"/>
      <c r="HNW2512" s="207"/>
      <c r="HNX2512" s="238"/>
      <c r="HNY2512" s="207"/>
      <c r="HNZ2512" s="207"/>
      <c r="HOA2512" s="187"/>
      <c r="HOB2512" s="187"/>
      <c r="HOC2512" s="204"/>
      <c r="HOD2512" s="272"/>
      <c r="HOE2512" s="207"/>
      <c r="HOF2512" s="238"/>
      <c r="HOG2512" s="207"/>
      <c r="HOH2512" s="207"/>
      <c r="HOI2512" s="187"/>
      <c r="HOJ2512" s="187"/>
      <c r="HOK2512" s="204"/>
      <c r="HOL2512" s="272"/>
      <c r="HOM2512" s="207"/>
      <c r="HON2512" s="238"/>
      <c r="HOO2512" s="207"/>
      <c r="HOP2512" s="207"/>
      <c r="HOQ2512" s="187"/>
      <c r="HOR2512" s="187"/>
      <c r="HOS2512" s="204"/>
      <c r="HOT2512" s="272"/>
      <c r="HOU2512" s="207"/>
      <c r="HOV2512" s="238"/>
      <c r="HOW2512" s="207"/>
      <c r="HOX2512" s="207"/>
      <c r="HOY2512" s="187"/>
      <c r="HOZ2512" s="187"/>
      <c r="HPA2512" s="204"/>
      <c r="HPB2512" s="272"/>
      <c r="HPC2512" s="207"/>
      <c r="HPD2512" s="238"/>
      <c r="HPE2512" s="207"/>
      <c r="HPF2512" s="207"/>
      <c r="HPG2512" s="187"/>
      <c r="HPH2512" s="187"/>
      <c r="HPI2512" s="204"/>
      <c r="HPJ2512" s="272"/>
      <c r="HPK2512" s="207"/>
      <c r="HPL2512" s="238"/>
      <c r="HPM2512" s="207"/>
      <c r="HPN2512" s="207"/>
      <c r="HPO2512" s="187"/>
      <c r="HPP2512" s="187"/>
      <c r="HPQ2512" s="204"/>
      <c r="HPR2512" s="272"/>
      <c r="HPS2512" s="207"/>
      <c r="HPT2512" s="238"/>
      <c r="HPU2512" s="207"/>
      <c r="HPV2512" s="207"/>
      <c r="HPW2512" s="187"/>
      <c r="HPX2512" s="187"/>
      <c r="HPY2512" s="204"/>
      <c r="HPZ2512" s="272"/>
      <c r="HQA2512" s="207"/>
      <c r="HQB2512" s="238"/>
      <c r="HQC2512" s="207"/>
      <c r="HQD2512" s="207"/>
      <c r="HQE2512" s="187"/>
      <c r="HQF2512" s="187"/>
      <c r="HQG2512" s="204"/>
      <c r="HQH2512" s="272"/>
      <c r="HQI2512" s="207"/>
      <c r="HQJ2512" s="238"/>
      <c r="HQK2512" s="207"/>
      <c r="HQL2512" s="207"/>
      <c r="HQM2512" s="187"/>
      <c r="HQN2512" s="187"/>
      <c r="HQO2512" s="204"/>
      <c r="HQP2512" s="272"/>
      <c r="HQQ2512" s="207"/>
      <c r="HQR2512" s="238"/>
      <c r="HQS2512" s="207"/>
      <c r="HQT2512" s="207"/>
      <c r="HQU2512" s="187"/>
      <c r="HQV2512" s="187"/>
      <c r="HQW2512" s="204"/>
      <c r="HQX2512" s="272"/>
      <c r="HQY2512" s="207"/>
      <c r="HQZ2512" s="238"/>
      <c r="HRA2512" s="207"/>
      <c r="HRB2512" s="207"/>
      <c r="HRC2512" s="187"/>
      <c r="HRD2512" s="187"/>
      <c r="HRE2512" s="204"/>
      <c r="HRF2512" s="272"/>
      <c r="HRG2512" s="207"/>
      <c r="HRH2512" s="238"/>
      <c r="HRI2512" s="207"/>
      <c r="HRJ2512" s="207"/>
      <c r="HRK2512" s="187"/>
      <c r="HRL2512" s="187"/>
      <c r="HRM2512" s="204"/>
      <c r="HRN2512" s="272"/>
      <c r="HRO2512" s="207"/>
      <c r="HRP2512" s="238"/>
      <c r="HRQ2512" s="207"/>
      <c r="HRR2512" s="207"/>
      <c r="HRS2512" s="187"/>
      <c r="HRT2512" s="187"/>
      <c r="HRU2512" s="204"/>
      <c r="HRV2512" s="272"/>
      <c r="HRW2512" s="207"/>
      <c r="HRX2512" s="238"/>
      <c r="HRY2512" s="207"/>
      <c r="HRZ2512" s="207"/>
      <c r="HSA2512" s="187"/>
      <c r="HSB2512" s="187"/>
      <c r="HSC2512" s="204"/>
      <c r="HSD2512" s="272"/>
      <c r="HSE2512" s="207"/>
      <c r="HSF2512" s="238"/>
      <c r="HSG2512" s="207"/>
      <c r="HSH2512" s="207"/>
      <c r="HSI2512" s="187"/>
      <c r="HSJ2512" s="187"/>
      <c r="HSK2512" s="204"/>
      <c r="HSL2512" s="272"/>
      <c r="HSM2512" s="207"/>
      <c r="HSN2512" s="238"/>
      <c r="HSO2512" s="207"/>
      <c r="HSP2512" s="207"/>
      <c r="HSQ2512" s="187"/>
      <c r="HSR2512" s="187"/>
      <c r="HSS2512" s="204"/>
      <c r="HST2512" s="272"/>
      <c r="HSU2512" s="207"/>
      <c r="HSV2512" s="238"/>
      <c r="HSW2512" s="207"/>
      <c r="HSX2512" s="207"/>
      <c r="HSY2512" s="187"/>
      <c r="HSZ2512" s="187"/>
      <c r="HTA2512" s="204"/>
      <c r="HTB2512" s="272"/>
      <c r="HTC2512" s="207"/>
      <c r="HTD2512" s="238"/>
      <c r="HTE2512" s="207"/>
      <c r="HTF2512" s="207"/>
      <c r="HTG2512" s="187"/>
      <c r="HTH2512" s="187"/>
      <c r="HTI2512" s="204"/>
      <c r="HTJ2512" s="272"/>
      <c r="HTK2512" s="207"/>
      <c r="HTL2512" s="238"/>
      <c r="HTM2512" s="207"/>
      <c r="HTN2512" s="207"/>
      <c r="HTO2512" s="187"/>
      <c r="HTP2512" s="187"/>
      <c r="HTQ2512" s="204"/>
      <c r="HTR2512" s="272"/>
      <c r="HTS2512" s="207"/>
      <c r="HTT2512" s="238"/>
      <c r="HTU2512" s="207"/>
      <c r="HTV2512" s="207"/>
      <c r="HTW2512" s="187"/>
      <c r="HTX2512" s="187"/>
      <c r="HTY2512" s="204"/>
      <c r="HTZ2512" s="272"/>
      <c r="HUA2512" s="207"/>
      <c r="HUB2512" s="238"/>
      <c r="HUC2512" s="207"/>
      <c r="HUD2512" s="207"/>
      <c r="HUE2512" s="187"/>
      <c r="HUF2512" s="187"/>
      <c r="HUG2512" s="204"/>
      <c r="HUH2512" s="272"/>
      <c r="HUI2512" s="207"/>
      <c r="HUJ2512" s="238"/>
      <c r="HUK2512" s="207"/>
      <c r="HUL2512" s="207"/>
      <c r="HUM2512" s="187"/>
      <c r="HUN2512" s="187"/>
      <c r="HUO2512" s="204"/>
      <c r="HUP2512" s="272"/>
      <c r="HUQ2512" s="207"/>
      <c r="HUR2512" s="238"/>
      <c r="HUS2512" s="207"/>
      <c r="HUT2512" s="207"/>
      <c r="HUU2512" s="187"/>
      <c r="HUV2512" s="187"/>
      <c r="HUW2512" s="204"/>
      <c r="HUX2512" s="272"/>
      <c r="HUY2512" s="207"/>
      <c r="HUZ2512" s="238"/>
      <c r="HVA2512" s="207"/>
      <c r="HVB2512" s="207"/>
      <c r="HVC2512" s="187"/>
      <c r="HVD2512" s="187"/>
      <c r="HVE2512" s="204"/>
      <c r="HVF2512" s="272"/>
      <c r="HVG2512" s="207"/>
      <c r="HVH2512" s="238"/>
      <c r="HVI2512" s="207"/>
      <c r="HVJ2512" s="207"/>
      <c r="HVK2512" s="187"/>
      <c r="HVL2512" s="187"/>
      <c r="HVM2512" s="204"/>
      <c r="HVN2512" s="272"/>
      <c r="HVO2512" s="207"/>
      <c r="HVP2512" s="238"/>
      <c r="HVQ2512" s="207"/>
      <c r="HVR2512" s="207"/>
      <c r="HVS2512" s="187"/>
      <c r="HVT2512" s="187"/>
      <c r="HVU2512" s="204"/>
      <c r="HVV2512" s="272"/>
      <c r="HVW2512" s="207"/>
      <c r="HVX2512" s="238"/>
      <c r="HVY2512" s="207"/>
      <c r="HVZ2512" s="207"/>
      <c r="HWA2512" s="187"/>
      <c r="HWB2512" s="187"/>
      <c r="HWC2512" s="204"/>
      <c r="HWD2512" s="272"/>
      <c r="HWE2512" s="207"/>
      <c r="HWF2512" s="238"/>
      <c r="HWG2512" s="207"/>
      <c r="HWH2512" s="207"/>
      <c r="HWI2512" s="187"/>
      <c r="HWJ2512" s="187"/>
      <c r="HWK2512" s="204"/>
      <c r="HWL2512" s="272"/>
      <c r="HWM2512" s="207"/>
      <c r="HWN2512" s="238"/>
      <c r="HWO2512" s="207"/>
      <c r="HWP2512" s="207"/>
      <c r="HWQ2512" s="187"/>
      <c r="HWR2512" s="187"/>
      <c r="HWS2512" s="204"/>
      <c r="HWT2512" s="272"/>
      <c r="HWU2512" s="207"/>
      <c r="HWV2512" s="238"/>
      <c r="HWW2512" s="207"/>
      <c r="HWX2512" s="207"/>
      <c r="HWY2512" s="187"/>
      <c r="HWZ2512" s="187"/>
      <c r="HXA2512" s="204"/>
      <c r="HXB2512" s="272"/>
      <c r="HXC2512" s="207"/>
      <c r="HXD2512" s="238"/>
      <c r="HXE2512" s="207"/>
      <c r="HXF2512" s="207"/>
      <c r="HXG2512" s="187"/>
      <c r="HXH2512" s="187"/>
      <c r="HXI2512" s="204"/>
      <c r="HXJ2512" s="272"/>
      <c r="HXK2512" s="207"/>
      <c r="HXL2512" s="238"/>
      <c r="HXM2512" s="207"/>
      <c r="HXN2512" s="207"/>
      <c r="HXO2512" s="187"/>
      <c r="HXP2512" s="187"/>
      <c r="HXQ2512" s="204"/>
      <c r="HXR2512" s="272"/>
      <c r="HXS2512" s="207"/>
      <c r="HXT2512" s="238"/>
      <c r="HXU2512" s="207"/>
      <c r="HXV2512" s="207"/>
      <c r="HXW2512" s="187"/>
      <c r="HXX2512" s="187"/>
      <c r="HXY2512" s="204"/>
      <c r="HXZ2512" s="272"/>
      <c r="HYA2512" s="207"/>
      <c r="HYB2512" s="238"/>
      <c r="HYC2512" s="207"/>
      <c r="HYD2512" s="207"/>
      <c r="HYE2512" s="187"/>
      <c r="HYF2512" s="187"/>
      <c r="HYG2512" s="204"/>
      <c r="HYH2512" s="272"/>
      <c r="HYI2512" s="207"/>
      <c r="HYJ2512" s="238"/>
      <c r="HYK2512" s="207"/>
      <c r="HYL2512" s="207"/>
      <c r="HYM2512" s="187"/>
      <c r="HYN2512" s="187"/>
      <c r="HYO2512" s="204"/>
      <c r="HYP2512" s="272"/>
      <c r="HYQ2512" s="207"/>
      <c r="HYR2512" s="238"/>
      <c r="HYS2512" s="207"/>
      <c r="HYT2512" s="207"/>
      <c r="HYU2512" s="187"/>
      <c r="HYV2512" s="187"/>
      <c r="HYW2512" s="204"/>
      <c r="HYX2512" s="272"/>
      <c r="HYY2512" s="207"/>
      <c r="HYZ2512" s="238"/>
      <c r="HZA2512" s="207"/>
      <c r="HZB2512" s="207"/>
      <c r="HZC2512" s="187"/>
      <c r="HZD2512" s="187"/>
      <c r="HZE2512" s="204"/>
      <c r="HZF2512" s="272"/>
      <c r="HZG2512" s="207"/>
      <c r="HZH2512" s="238"/>
      <c r="HZI2512" s="207"/>
      <c r="HZJ2512" s="207"/>
      <c r="HZK2512" s="187"/>
      <c r="HZL2512" s="187"/>
      <c r="HZM2512" s="204"/>
      <c r="HZN2512" s="272"/>
      <c r="HZO2512" s="207"/>
      <c r="HZP2512" s="238"/>
      <c r="HZQ2512" s="207"/>
      <c r="HZR2512" s="207"/>
      <c r="HZS2512" s="187"/>
      <c r="HZT2512" s="187"/>
      <c r="HZU2512" s="204"/>
      <c r="HZV2512" s="272"/>
      <c r="HZW2512" s="207"/>
      <c r="HZX2512" s="238"/>
      <c r="HZY2512" s="207"/>
      <c r="HZZ2512" s="207"/>
      <c r="IAA2512" s="187"/>
      <c r="IAB2512" s="187"/>
      <c r="IAC2512" s="204"/>
      <c r="IAD2512" s="272"/>
      <c r="IAE2512" s="207"/>
      <c r="IAF2512" s="238"/>
      <c r="IAG2512" s="207"/>
      <c r="IAH2512" s="207"/>
      <c r="IAI2512" s="187"/>
      <c r="IAJ2512" s="187"/>
      <c r="IAK2512" s="204"/>
      <c r="IAL2512" s="272"/>
      <c r="IAM2512" s="207"/>
      <c r="IAN2512" s="238"/>
      <c r="IAO2512" s="207"/>
      <c r="IAP2512" s="207"/>
      <c r="IAQ2512" s="187"/>
      <c r="IAR2512" s="187"/>
      <c r="IAS2512" s="204"/>
      <c r="IAT2512" s="272"/>
      <c r="IAU2512" s="207"/>
      <c r="IAV2512" s="238"/>
      <c r="IAW2512" s="207"/>
      <c r="IAX2512" s="207"/>
      <c r="IAY2512" s="187"/>
      <c r="IAZ2512" s="187"/>
      <c r="IBA2512" s="204"/>
      <c r="IBB2512" s="272"/>
      <c r="IBC2512" s="207"/>
      <c r="IBD2512" s="238"/>
      <c r="IBE2512" s="207"/>
      <c r="IBF2512" s="207"/>
      <c r="IBG2512" s="187"/>
      <c r="IBH2512" s="187"/>
      <c r="IBI2512" s="204"/>
      <c r="IBJ2512" s="272"/>
      <c r="IBK2512" s="207"/>
      <c r="IBL2512" s="238"/>
      <c r="IBM2512" s="207"/>
      <c r="IBN2512" s="207"/>
      <c r="IBO2512" s="187"/>
      <c r="IBP2512" s="187"/>
      <c r="IBQ2512" s="204"/>
      <c r="IBR2512" s="272"/>
      <c r="IBS2512" s="207"/>
      <c r="IBT2512" s="238"/>
      <c r="IBU2512" s="207"/>
      <c r="IBV2512" s="207"/>
      <c r="IBW2512" s="187"/>
      <c r="IBX2512" s="187"/>
      <c r="IBY2512" s="204"/>
      <c r="IBZ2512" s="272"/>
      <c r="ICA2512" s="207"/>
      <c r="ICB2512" s="238"/>
      <c r="ICC2512" s="207"/>
      <c r="ICD2512" s="207"/>
      <c r="ICE2512" s="187"/>
      <c r="ICF2512" s="187"/>
      <c r="ICG2512" s="204"/>
      <c r="ICH2512" s="272"/>
      <c r="ICI2512" s="207"/>
      <c r="ICJ2512" s="238"/>
      <c r="ICK2512" s="207"/>
      <c r="ICL2512" s="207"/>
      <c r="ICM2512" s="187"/>
      <c r="ICN2512" s="187"/>
      <c r="ICO2512" s="204"/>
      <c r="ICP2512" s="272"/>
      <c r="ICQ2512" s="207"/>
      <c r="ICR2512" s="238"/>
      <c r="ICS2512" s="207"/>
      <c r="ICT2512" s="207"/>
      <c r="ICU2512" s="187"/>
      <c r="ICV2512" s="187"/>
      <c r="ICW2512" s="204"/>
      <c r="ICX2512" s="272"/>
      <c r="ICY2512" s="207"/>
      <c r="ICZ2512" s="238"/>
      <c r="IDA2512" s="207"/>
      <c r="IDB2512" s="207"/>
      <c r="IDC2512" s="187"/>
      <c r="IDD2512" s="187"/>
      <c r="IDE2512" s="204"/>
      <c r="IDF2512" s="272"/>
      <c r="IDG2512" s="207"/>
      <c r="IDH2512" s="238"/>
      <c r="IDI2512" s="207"/>
      <c r="IDJ2512" s="207"/>
      <c r="IDK2512" s="187"/>
      <c r="IDL2512" s="187"/>
      <c r="IDM2512" s="204"/>
      <c r="IDN2512" s="272"/>
      <c r="IDO2512" s="207"/>
      <c r="IDP2512" s="238"/>
      <c r="IDQ2512" s="207"/>
      <c r="IDR2512" s="207"/>
      <c r="IDS2512" s="187"/>
      <c r="IDT2512" s="187"/>
      <c r="IDU2512" s="204"/>
      <c r="IDV2512" s="272"/>
      <c r="IDW2512" s="207"/>
      <c r="IDX2512" s="238"/>
      <c r="IDY2512" s="207"/>
      <c r="IDZ2512" s="207"/>
      <c r="IEA2512" s="187"/>
      <c r="IEB2512" s="187"/>
      <c r="IEC2512" s="204"/>
      <c r="IED2512" s="272"/>
      <c r="IEE2512" s="207"/>
      <c r="IEF2512" s="238"/>
      <c r="IEG2512" s="207"/>
      <c r="IEH2512" s="207"/>
      <c r="IEI2512" s="187"/>
      <c r="IEJ2512" s="187"/>
      <c r="IEK2512" s="204"/>
      <c r="IEL2512" s="272"/>
      <c r="IEM2512" s="207"/>
      <c r="IEN2512" s="238"/>
      <c r="IEO2512" s="207"/>
      <c r="IEP2512" s="207"/>
      <c r="IEQ2512" s="187"/>
      <c r="IER2512" s="187"/>
      <c r="IES2512" s="204"/>
      <c r="IET2512" s="272"/>
      <c r="IEU2512" s="207"/>
      <c r="IEV2512" s="238"/>
      <c r="IEW2512" s="207"/>
      <c r="IEX2512" s="207"/>
      <c r="IEY2512" s="187"/>
      <c r="IEZ2512" s="187"/>
      <c r="IFA2512" s="204"/>
      <c r="IFB2512" s="272"/>
      <c r="IFC2512" s="207"/>
      <c r="IFD2512" s="238"/>
      <c r="IFE2512" s="207"/>
      <c r="IFF2512" s="207"/>
      <c r="IFG2512" s="187"/>
      <c r="IFH2512" s="187"/>
      <c r="IFI2512" s="204"/>
      <c r="IFJ2512" s="272"/>
      <c r="IFK2512" s="207"/>
      <c r="IFL2512" s="238"/>
      <c r="IFM2512" s="207"/>
      <c r="IFN2512" s="207"/>
      <c r="IFO2512" s="187"/>
      <c r="IFP2512" s="187"/>
      <c r="IFQ2512" s="204"/>
      <c r="IFR2512" s="272"/>
      <c r="IFS2512" s="207"/>
      <c r="IFT2512" s="238"/>
      <c r="IFU2512" s="207"/>
      <c r="IFV2512" s="207"/>
      <c r="IFW2512" s="187"/>
      <c r="IFX2512" s="187"/>
      <c r="IFY2512" s="204"/>
      <c r="IFZ2512" s="272"/>
      <c r="IGA2512" s="207"/>
      <c r="IGB2512" s="238"/>
      <c r="IGC2512" s="207"/>
      <c r="IGD2512" s="207"/>
      <c r="IGE2512" s="187"/>
      <c r="IGF2512" s="187"/>
      <c r="IGG2512" s="204"/>
      <c r="IGH2512" s="272"/>
      <c r="IGI2512" s="207"/>
      <c r="IGJ2512" s="238"/>
      <c r="IGK2512" s="207"/>
      <c r="IGL2512" s="207"/>
      <c r="IGM2512" s="187"/>
      <c r="IGN2512" s="187"/>
      <c r="IGO2512" s="204"/>
      <c r="IGP2512" s="272"/>
      <c r="IGQ2512" s="207"/>
      <c r="IGR2512" s="238"/>
      <c r="IGS2512" s="207"/>
      <c r="IGT2512" s="207"/>
      <c r="IGU2512" s="187"/>
      <c r="IGV2512" s="187"/>
      <c r="IGW2512" s="204"/>
      <c r="IGX2512" s="272"/>
      <c r="IGY2512" s="207"/>
      <c r="IGZ2512" s="238"/>
      <c r="IHA2512" s="207"/>
      <c r="IHB2512" s="207"/>
      <c r="IHC2512" s="187"/>
      <c r="IHD2512" s="187"/>
      <c r="IHE2512" s="204"/>
      <c r="IHF2512" s="272"/>
      <c r="IHG2512" s="207"/>
      <c r="IHH2512" s="238"/>
      <c r="IHI2512" s="207"/>
      <c r="IHJ2512" s="207"/>
      <c r="IHK2512" s="187"/>
      <c r="IHL2512" s="187"/>
      <c r="IHM2512" s="204"/>
      <c r="IHN2512" s="272"/>
      <c r="IHO2512" s="207"/>
      <c r="IHP2512" s="238"/>
      <c r="IHQ2512" s="207"/>
      <c r="IHR2512" s="207"/>
      <c r="IHS2512" s="187"/>
      <c r="IHT2512" s="187"/>
      <c r="IHU2512" s="204"/>
      <c r="IHV2512" s="272"/>
      <c r="IHW2512" s="207"/>
      <c r="IHX2512" s="238"/>
      <c r="IHY2512" s="207"/>
      <c r="IHZ2512" s="207"/>
      <c r="IIA2512" s="187"/>
      <c r="IIB2512" s="187"/>
      <c r="IIC2512" s="204"/>
      <c r="IID2512" s="272"/>
      <c r="IIE2512" s="207"/>
      <c r="IIF2512" s="238"/>
      <c r="IIG2512" s="207"/>
      <c r="IIH2512" s="207"/>
      <c r="III2512" s="187"/>
      <c r="IIJ2512" s="187"/>
      <c r="IIK2512" s="204"/>
      <c r="IIL2512" s="272"/>
      <c r="IIM2512" s="207"/>
      <c r="IIN2512" s="238"/>
      <c r="IIO2512" s="207"/>
      <c r="IIP2512" s="207"/>
      <c r="IIQ2512" s="187"/>
      <c r="IIR2512" s="187"/>
      <c r="IIS2512" s="204"/>
      <c r="IIT2512" s="272"/>
      <c r="IIU2512" s="207"/>
      <c r="IIV2512" s="238"/>
      <c r="IIW2512" s="207"/>
      <c r="IIX2512" s="207"/>
      <c r="IIY2512" s="187"/>
      <c r="IIZ2512" s="187"/>
      <c r="IJA2512" s="204"/>
      <c r="IJB2512" s="272"/>
      <c r="IJC2512" s="207"/>
      <c r="IJD2512" s="238"/>
      <c r="IJE2512" s="207"/>
      <c r="IJF2512" s="207"/>
      <c r="IJG2512" s="187"/>
      <c r="IJH2512" s="187"/>
      <c r="IJI2512" s="204"/>
      <c r="IJJ2512" s="272"/>
      <c r="IJK2512" s="207"/>
      <c r="IJL2512" s="238"/>
      <c r="IJM2512" s="207"/>
      <c r="IJN2512" s="207"/>
      <c r="IJO2512" s="187"/>
      <c r="IJP2512" s="187"/>
      <c r="IJQ2512" s="204"/>
      <c r="IJR2512" s="272"/>
      <c r="IJS2512" s="207"/>
      <c r="IJT2512" s="238"/>
      <c r="IJU2512" s="207"/>
      <c r="IJV2512" s="207"/>
      <c r="IJW2512" s="187"/>
      <c r="IJX2512" s="187"/>
      <c r="IJY2512" s="204"/>
      <c r="IJZ2512" s="272"/>
      <c r="IKA2512" s="207"/>
      <c r="IKB2512" s="238"/>
      <c r="IKC2512" s="207"/>
      <c r="IKD2512" s="207"/>
      <c r="IKE2512" s="187"/>
      <c r="IKF2512" s="187"/>
      <c r="IKG2512" s="204"/>
      <c r="IKH2512" s="272"/>
      <c r="IKI2512" s="207"/>
      <c r="IKJ2512" s="238"/>
      <c r="IKK2512" s="207"/>
      <c r="IKL2512" s="207"/>
      <c r="IKM2512" s="187"/>
      <c r="IKN2512" s="187"/>
      <c r="IKO2512" s="204"/>
      <c r="IKP2512" s="272"/>
      <c r="IKQ2512" s="207"/>
      <c r="IKR2512" s="238"/>
      <c r="IKS2512" s="207"/>
      <c r="IKT2512" s="207"/>
      <c r="IKU2512" s="187"/>
      <c r="IKV2512" s="187"/>
      <c r="IKW2512" s="204"/>
      <c r="IKX2512" s="272"/>
      <c r="IKY2512" s="207"/>
      <c r="IKZ2512" s="238"/>
      <c r="ILA2512" s="207"/>
      <c r="ILB2512" s="207"/>
      <c r="ILC2512" s="187"/>
      <c r="ILD2512" s="187"/>
      <c r="ILE2512" s="204"/>
      <c r="ILF2512" s="272"/>
      <c r="ILG2512" s="207"/>
      <c r="ILH2512" s="238"/>
      <c r="ILI2512" s="207"/>
      <c r="ILJ2512" s="207"/>
      <c r="ILK2512" s="187"/>
      <c r="ILL2512" s="187"/>
      <c r="ILM2512" s="204"/>
      <c r="ILN2512" s="272"/>
      <c r="ILO2512" s="207"/>
      <c r="ILP2512" s="238"/>
      <c r="ILQ2512" s="207"/>
      <c r="ILR2512" s="207"/>
      <c r="ILS2512" s="187"/>
      <c r="ILT2512" s="187"/>
      <c r="ILU2512" s="204"/>
      <c r="ILV2512" s="272"/>
      <c r="ILW2512" s="207"/>
      <c r="ILX2512" s="238"/>
      <c r="ILY2512" s="207"/>
      <c r="ILZ2512" s="207"/>
      <c r="IMA2512" s="187"/>
      <c r="IMB2512" s="187"/>
      <c r="IMC2512" s="204"/>
      <c r="IMD2512" s="272"/>
      <c r="IME2512" s="207"/>
      <c r="IMF2512" s="238"/>
      <c r="IMG2512" s="207"/>
      <c r="IMH2512" s="207"/>
      <c r="IMI2512" s="187"/>
      <c r="IMJ2512" s="187"/>
      <c r="IMK2512" s="204"/>
      <c r="IML2512" s="272"/>
      <c r="IMM2512" s="207"/>
      <c r="IMN2512" s="238"/>
      <c r="IMO2512" s="207"/>
      <c r="IMP2512" s="207"/>
      <c r="IMQ2512" s="187"/>
      <c r="IMR2512" s="187"/>
      <c r="IMS2512" s="204"/>
      <c r="IMT2512" s="272"/>
      <c r="IMU2512" s="207"/>
      <c r="IMV2512" s="238"/>
      <c r="IMW2512" s="207"/>
      <c r="IMX2512" s="207"/>
      <c r="IMY2512" s="187"/>
      <c r="IMZ2512" s="187"/>
      <c r="INA2512" s="204"/>
      <c r="INB2512" s="272"/>
      <c r="INC2512" s="207"/>
      <c r="IND2512" s="238"/>
      <c r="INE2512" s="207"/>
      <c r="INF2512" s="207"/>
      <c r="ING2512" s="187"/>
      <c r="INH2512" s="187"/>
      <c r="INI2512" s="204"/>
      <c r="INJ2512" s="272"/>
      <c r="INK2512" s="207"/>
      <c r="INL2512" s="238"/>
      <c r="INM2512" s="207"/>
      <c r="INN2512" s="207"/>
      <c r="INO2512" s="187"/>
      <c r="INP2512" s="187"/>
      <c r="INQ2512" s="204"/>
      <c r="INR2512" s="272"/>
      <c r="INS2512" s="207"/>
      <c r="INT2512" s="238"/>
      <c r="INU2512" s="207"/>
      <c r="INV2512" s="207"/>
      <c r="INW2512" s="187"/>
      <c r="INX2512" s="187"/>
      <c r="INY2512" s="204"/>
      <c r="INZ2512" s="272"/>
      <c r="IOA2512" s="207"/>
      <c r="IOB2512" s="238"/>
      <c r="IOC2512" s="207"/>
      <c r="IOD2512" s="207"/>
      <c r="IOE2512" s="187"/>
      <c r="IOF2512" s="187"/>
      <c r="IOG2512" s="204"/>
      <c r="IOH2512" s="272"/>
      <c r="IOI2512" s="207"/>
      <c r="IOJ2512" s="238"/>
      <c r="IOK2512" s="207"/>
      <c r="IOL2512" s="207"/>
      <c r="IOM2512" s="187"/>
      <c r="ION2512" s="187"/>
      <c r="IOO2512" s="204"/>
      <c r="IOP2512" s="272"/>
      <c r="IOQ2512" s="207"/>
      <c r="IOR2512" s="238"/>
      <c r="IOS2512" s="207"/>
      <c r="IOT2512" s="207"/>
      <c r="IOU2512" s="187"/>
      <c r="IOV2512" s="187"/>
      <c r="IOW2512" s="204"/>
      <c r="IOX2512" s="272"/>
      <c r="IOY2512" s="207"/>
      <c r="IOZ2512" s="238"/>
      <c r="IPA2512" s="207"/>
      <c r="IPB2512" s="207"/>
      <c r="IPC2512" s="187"/>
      <c r="IPD2512" s="187"/>
      <c r="IPE2512" s="204"/>
      <c r="IPF2512" s="272"/>
      <c r="IPG2512" s="207"/>
      <c r="IPH2512" s="238"/>
      <c r="IPI2512" s="207"/>
      <c r="IPJ2512" s="207"/>
      <c r="IPK2512" s="187"/>
      <c r="IPL2512" s="187"/>
      <c r="IPM2512" s="204"/>
      <c r="IPN2512" s="272"/>
      <c r="IPO2512" s="207"/>
      <c r="IPP2512" s="238"/>
      <c r="IPQ2512" s="207"/>
      <c r="IPR2512" s="207"/>
      <c r="IPS2512" s="187"/>
      <c r="IPT2512" s="187"/>
      <c r="IPU2512" s="204"/>
      <c r="IPV2512" s="272"/>
      <c r="IPW2512" s="207"/>
      <c r="IPX2512" s="238"/>
      <c r="IPY2512" s="207"/>
      <c r="IPZ2512" s="207"/>
      <c r="IQA2512" s="187"/>
      <c r="IQB2512" s="187"/>
      <c r="IQC2512" s="204"/>
      <c r="IQD2512" s="272"/>
      <c r="IQE2512" s="207"/>
      <c r="IQF2512" s="238"/>
      <c r="IQG2512" s="207"/>
      <c r="IQH2512" s="207"/>
      <c r="IQI2512" s="187"/>
      <c r="IQJ2512" s="187"/>
      <c r="IQK2512" s="204"/>
      <c r="IQL2512" s="272"/>
      <c r="IQM2512" s="207"/>
      <c r="IQN2512" s="238"/>
      <c r="IQO2512" s="207"/>
      <c r="IQP2512" s="207"/>
      <c r="IQQ2512" s="187"/>
      <c r="IQR2512" s="187"/>
      <c r="IQS2512" s="204"/>
      <c r="IQT2512" s="272"/>
      <c r="IQU2512" s="207"/>
      <c r="IQV2512" s="238"/>
      <c r="IQW2512" s="207"/>
      <c r="IQX2512" s="207"/>
      <c r="IQY2512" s="187"/>
      <c r="IQZ2512" s="187"/>
      <c r="IRA2512" s="204"/>
      <c r="IRB2512" s="272"/>
      <c r="IRC2512" s="207"/>
      <c r="IRD2512" s="238"/>
      <c r="IRE2512" s="207"/>
      <c r="IRF2512" s="207"/>
      <c r="IRG2512" s="187"/>
      <c r="IRH2512" s="187"/>
      <c r="IRI2512" s="204"/>
      <c r="IRJ2512" s="272"/>
      <c r="IRK2512" s="207"/>
      <c r="IRL2512" s="238"/>
      <c r="IRM2512" s="207"/>
      <c r="IRN2512" s="207"/>
      <c r="IRO2512" s="187"/>
      <c r="IRP2512" s="187"/>
      <c r="IRQ2512" s="204"/>
      <c r="IRR2512" s="272"/>
      <c r="IRS2512" s="207"/>
      <c r="IRT2512" s="238"/>
      <c r="IRU2512" s="207"/>
      <c r="IRV2512" s="207"/>
      <c r="IRW2512" s="187"/>
      <c r="IRX2512" s="187"/>
      <c r="IRY2512" s="204"/>
      <c r="IRZ2512" s="272"/>
      <c r="ISA2512" s="207"/>
      <c r="ISB2512" s="238"/>
      <c r="ISC2512" s="207"/>
      <c r="ISD2512" s="207"/>
      <c r="ISE2512" s="187"/>
      <c r="ISF2512" s="187"/>
      <c r="ISG2512" s="204"/>
      <c r="ISH2512" s="272"/>
      <c r="ISI2512" s="207"/>
      <c r="ISJ2512" s="238"/>
      <c r="ISK2512" s="207"/>
      <c r="ISL2512" s="207"/>
      <c r="ISM2512" s="187"/>
      <c r="ISN2512" s="187"/>
      <c r="ISO2512" s="204"/>
      <c r="ISP2512" s="272"/>
      <c r="ISQ2512" s="207"/>
      <c r="ISR2512" s="238"/>
      <c r="ISS2512" s="207"/>
      <c r="IST2512" s="207"/>
      <c r="ISU2512" s="187"/>
      <c r="ISV2512" s="187"/>
      <c r="ISW2512" s="204"/>
      <c r="ISX2512" s="272"/>
      <c r="ISY2512" s="207"/>
      <c r="ISZ2512" s="238"/>
      <c r="ITA2512" s="207"/>
      <c r="ITB2512" s="207"/>
      <c r="ITC2512" s="187"/>
      <c r="ITD2512" s="187"/>
      <c r="ITE2512" s="204"/>
      <c r="ITF2512" s="272"/>
      <c r="ITG2512" s="207"/>
      <c r="ITH2512" s="238"/>
      <c r="ITI2512" s="207"/>
      <c r="ITJ2512" s="207"/>
      <c r="ITK2512" s="187"/>
      <c r="ITL2512" s="187"/>
      <c r="ITM2512" s="204"/>
      <c r="ITN2512" s="272"/>
      <c r="ITO2512" s="207"/>
      <c r="ITP2512" s="238"/>
      <c r="ITQ2512" s="207"/>
      <c r="ITR2512" s="207"/>
      <c r="ITS2512" s="187"/>
      <c r="ITT2512" s="187"/>
      <c r="ITU2512" s="204"/>
      <c r="ITV2512" s="272"/>
      <c r="ITW2512" s="207"/>
      <c r="ITX2512" s="238"/>
      <c r="ITY2512" s="207"/>
      <c r="ITZ2512" s="207"/>
      <c r="IUA2512" s="187"/>
      <c r="IUB2512" s="187"/>
      <c r="IUC2512" s="204"/>
      <c r="IUD2512" s="272"/>
      <c r="IUE2512" s="207"/>
      <c r="IUF2512" s="238"/>
      <c r="IUG2512" s="207"/>
      <c r="IUH2512" s="207"/>
      <c r="IUI2512" s="187"/>
      <c r="IUJ2512" s="187"/>
      <c r="IUK2512" s="204"/>
      <c r="IUL2512" s="272"/>
      <c r="IUM2512" s="207"/>
      <c r="IUN2512" s="238"/>
      <c r="IUO2512" s="207"/>
      <c r="IUP2512" s="207"/>
      <c r="IUQ2512" s="187"/>
      <c r="IUR2512" s="187"/>
      <c r="IUS2512" s="204"/>
      <c r="IUT2512" s="272"/>
      <c r="IUU2512" s="207"/>
      <c r="IUV2512" s="238"/>
      <c r="IUW2512" s="207"/>
      <c r="IUX2512" s="207"/>
      <c r="IUY2512" s="187"/>
      <c r="IUZ2512" s="187"/>
      <c r="IVA2512" s="204"/>
      <c r="IVB2512" s="272"/>
      <c r="IVC2512" s="207"/>
      <c r="IVD2512" s="238"/>
      <c r="IVE2512" s="207"/>
      <c r="IVF2512" s="207"/>
      <c r="IVG2512" s="187"/>
      <c r="IVH2512" s="187"/>
      <c r="IVI2512" s="204"/>
      <c r="IVJ2512" s="272"/>
      <c r="IVK2512" s="207"/>
      <c r="IVL2512" s="238"/>
      <c r="IVM2512" s="207"/>
      <c r="IVN2512" s="207"/>
      <c r="IVO2512" s="187"/>
      <c r="IVP2512" s="187"/>
      <c r="IVQ2512" s="204"/>
      <c r="IVR2512" s="272"/>
      <c r="IVS2512" s="207"/>
      <c r="IVT2512" s="238"/>
      <c r="IVU2512" s="207"/>
      <c r="IVV2512" s="207"/>
      <c r="IVW2512" s="187"/>
      <c r="IVX2512" s="187"/>
      <c r="IVY2512" s="204"/>
      <c r="IVZ2512" s="272"/>
      <c r="IWA2512" s="207"/>
      <c r="IWB2512" s="238"/>
      <c r="IWC2512" s="207"/>
      <c r="IWD2512" s="207"/>
      <c r="IWE2512" s="187"/>
      <c r="IWF2512" s="187"/>
      <c r="IWG2512" s="204"/>
      <c r="IWH2512" s="272"/>
      <c r="IWI2512" s="207"/>
      <c r="IWJ2512" s="238"/>
      <c r="IWK2512" s="207"/>
      <c r="IWL2512" s="207"/>
      <c r="IWM2512" s="187"/>
      <c r="IWN2512" s="187"/>
      <c r="IWO2512" s="204"/>
      <c r="IWP2512" s="272"/>
      <c r="IWQ2512" s="207"/>
      <c r="IWR2512" s="238"/>
      <c r="IWS2512" s="207"/>
      <c r="IWT2512" s="207"/>
      <c r="IWU2512" s="187"/>
      <c r="IWV2512" s="187"/>
      <c r="IWW2512" s="204"/>
      <c r="IWX2512" s="272"/>
      <c r="IWY2512" s="207"/>
      <c r="IWZ2512" s="238"/>
      <c r="IXA2512" s="207"/>
      <c r="IXB2512" s="207"/>
      <c r="IXC2512" s="187"/>
      <c r="IXD2512" s="187"/>
      <c r="IXE2512" s="204"/>
      <c r="IXF2512" s="272"/>
      <c r="IXG2512" s="207"/>
      <c r="IXH2512" s="238"/>
      <c r="IXI2512" s="207"/>
      <c r="IXJ2512" s="207"/>
      <c r="IXK2512" s="187"/>
      <c r="IXL2512" s="187"/>
      <c r="IXM2512" s="204"/>
      <c r="IXN2512" s="272"/>
      <c r="IXO2512" s="207"/>
      <c r="IXP2512" s="238"/>
      <c r="IXQ2512" s="207"/>
      <c r="IXR2512" s="207"/>
      <c r="IXS2512" s="187"/>
      <c r="IXT2512" s="187"/>
      <c r="IXU2512" s="204"/>
      <c r="IXV2512" s="272"/>
      <c r="IXW2512" s="207"/>
      <c r="IXX2512" s="238"/>
      <c r="IXY2512" s="207"/>
      <c r="IXZ2512" s="207"/>
      <c r="IYA2512" s="187"/>
      <c r="IYB2512" s="187"/>
      <c r="IYC2512" s="204"/>
      <c r="IYD2512" s="272"/>
      <c r="IYE2512" s="207"/>
      <c r="IYF2512" s="238"/>
      <c r="IYG2512" s="207"/>
      <c r="IYH2512" s="207"/>
      <c r="IYI2512" s="187"/>
      <c r="IYJ2512" s="187"/>
      <c r="IYK2512" s="204"/>
      <c r="IYL2512" s="272"/>
      <c r="IYM2512" s="207"/>
      <c r="IYN2512" s="238"/>
      <c r="IYO2512" s="207"/>
      <c r="IYP2512" s="207"/>
      <c r="IYQ2512" s="187"/>
      <c r="IYR2512" s="187"/>
      <c r="IYS2512" s="204"/>
      <c r="IYT2512" s="272"/>
      <c r="IYU2512" s="207"/>
      <c r="IYV2512" s="238"/>
      <c r="IYW2512" s="207"/>
      <c r="IYX2512" s="207"/>
      <c r="IYY2512" s="187"/>
      <c r="IYZ2512" s="187"/>
      <c r="IZA2512" s="204"/>
      <c r="IZB2512" s="272"/>
      <c r="IZC2512" s="207"/>
      <c r="IZD2512" s="238"/>
      <c r="IZE2512" s="207"/>
      <c r="IZF2512" s="207"/>
      <c r="IZG2512" s="187"/>
      <c r="IZH2512" s="187"/>
      <c r="IZI2512" s="204"/>
      <c r="IZJ2512" s="272"/>
      <c r="IZK2512" s="207"/>
      <c r="IZL2512" s="238"/>
      <c r="IZM2512" s="207"/>
      <c r="IZN2512" s="207"/>
      <c r="IZO2512" s="187"/>
      <c r="IZP2512" s="187"/>
      <c r="IZQ2512" s="204"/>
      <c r="IZR2512" s="272"/>
      <c r="IZS2512" s="207"/>
      <c r="IZT2512" s="238"/>
      <c r="IZU2512" s="207"/>
      <c r="IZV2512" s="207"/>
      <c r="IZW2512" s="187"/>
      <c r="IZX2512" s="187"/>
      <c r="IZY2512" s="204"/>
      <c r="IZZ2512" s="272"/>
      <c r="JAA2512" s="207"/>
      <c r="JAB2512" s="238"/>
      <c r="JAC2512" s="207"/>
      <c r="JAD2512" s="207"/>
      <c r="JAE2512" s="187"/>
      <c r="JAF2512" s="187"/>
      <c r="JAG2512" s="204"/>
      <c r="JAH2512" s="272"/>
      <c r="JAI2512" s="207"/>
      <c r="JAJ2512" s="238"/>
      <c r="JAK2512" s="207"/>
      <c r="JAL2512" s="207"/>
      <c r="JAM2512" s="187"/>
      <c r="JAN2512" s="187"/>
      <c r="JAO2512" s="204"/>
      <c r="JAP2512" s="272"/>
      <c r="JAQ2512" s="207"/>
      <c r="JAR2512" s="238"/>
      <c r="JAS2512" s="207"/>
      <c r="JAT2512" s="207"/>
      <c r="JAU2512" s="187"/>
      <c r="JAV2512" s="187"/>
      <c r="JAW2512" s="204"/>
      <c r="JAX2512" s="272"/>
      <c r="JAY2512" s="207"/>
      <c r="JAZ2512" s="238"/>
      <c r="JBA2512" s="207"/>
      <c r="JBB2512" s="207"/>
      <c r="JBC2512" s="187"/>
      <c r="JBD2512" s="187"/>
      <c r="JBE2512" s="204"/>
      <c r="JBF2512" s="272"/>
      <c r="JBG2512" s="207"/>
      <c r="JBH2512" s="238"/>
      <c r="JBI2512" s="207"/>
      <c r="JBJ2512" s="207"/>
      <c r="JBK2512" s="187"/>
      <c r="JBL2512" s="187"/>
      <c r="JBM2512" s="204"/>
      <c r="JBN2512" s="272"/>
      <c r="JBO2512" s="207"/>
      <c r="JBP2512" s="238"/>
      <c r="JBQ2512" s="207"/>
      <c r="JBR2512" s="207"/>
      <c r="JBS2512" s="187"/>
      <c r="JBT2512" s="187"/>
      <c r="JBU2512" s="204"/>
      <c r="JBV2512" s="272"/>
      <c r="JBW2512" s="207"/>
      <c r="JBX2512" s="238"/>
      <c r="JBY2512" s="207"/>
      <c r="JBZ2512" s="207"/>
      <c r="JCA2512" s="187"/>
      <c r="JCB2512" s="187"/>
      <c r="JCC2512" s="204"/>
      <c r="JCD2512" s="272"/>
      <c r="JCE2512" s="207"/>
      <c r="JCF2512" s="238"/>
      <c r="JCG2512" s="207"/>
      <c r="JCH2512" s="207"/>
      <c r="JCI2512" s="187"/>
      <c r="JCJ2512" s="187"/>
      <c r="JCK2512" s="204"/>
      <c r="JCL2512" s="272"/>
      <c r="JCM2512" s="207"/>
      <c r="JCN2512" s="238"/>
      <c r="JCO2512" s="207"/>
      <c r="JCP2512" s="207"/>
      <c r="JCQ2512" s="187"/>
      <c r="JCR2512" s="187"/>
      <c r="JCS2512" s="204"/>
      <c r="JCT2512" s="272"/>
      <c r="JCU2512" s="207"/>
      <c r="JCV2512" s="238"/>
      <c r="JCW2512" s="207"/>
      <c r="JCX2512" s="207"/>
      <c r="JCY2512" s="187"/>
      <c r="JCZ2512" s="187"/>
      <c r="JDA2512" s="204"/>
      <c r="JDB2512" s="272"/>
      <c r="JDC2512" s="207"/>
      <c r="JDD2512" s="238"/>
      <c r="JDE2512" s="207"/>
      <c r="JDF2512" s="207"/>
      <c r="JDG2512" s="187"/>
      <c r="JDH2512" s="187"/>
      <c r="JDI2512" s="204"/>
      <c r="JDJ2512" s="272"/>
      <c r="JDK2512" s="207"/>
      <c r="JDL2512" s="238"/>
      <c r="JDM2512" s="207"/>
      <c r="JDN2512" s="207"/>
      <c r="JDO2512" s="187"/>
      <c r="JDP2512" s="187"/>
      <c r="JDQ2512" s="204"/>
      <c r="JDR2512" s="272"/>
      <c r="JDS2512" s="207"/>
      <c r="JDT2512" s="238"/>
      <c r="JDU2512" s="207"/>
      <c r="JDV2512" s="207"/>
      <c r="JDW2512" s="187"/>
      <c r="JDX2512" s="187"/>
      <c r="JDY2512" s="204"/>
      <c r="JDZ2512" s="272"/>
      <c r="JEA2512" s="207"/>
      <c r="JEB2512" s="238"/>
      <c r="JEC2512" s="207"/>
      <c r="JED2512" s="207"/>
      <c r="JEE2512" s="187"/>
      <c r="JEF2512" s="187"/>
      <c r="JEG2512" s="204"/>
      <c r="JEH2512" s="272"/>
      <c r="JEI2512" s="207"/>
      <c r="JEJ2512" s="238"/>
      <c r="JEK2512" s="207"/>
      <c r="JEL2512" s="207"/>
      <c r="JEM2512" s="187"/>
      <c r="JEN2512" s="187"/>
      <c r="JEO2512" s="204"/>
      <c r="JEP2512" s="272"/>
      <c r="JEQ2512" s="207"/>
      <c r="JER2512" s="238"/>
      <c r="JES2512" s="207"/>
      <c r="JET2512" s="207"/>
      <c r="JEU2512" s="187"/>
      <c r="JEV2512" s="187"/>
      <c r="JEW2512" s="204"/>
      <c r="JEX2512" s="272"/>
      <c r="JEY2512" s="207"/>
      <c r="JEZ2512" s="238"/>
      <c r="JFA2512" s="207"/>
      <c r="JFB2512" s="207"/>
      <c r="JFC2512" s="187"/>
      <c r="JFD2512" s="187"/>
      <c r="JFE2512" s="204"/>
      <c r="JFF2512" s="272"/>
      <c r="JFG2512" s="207"/>
      <c r="JFH2512" s="238"/>
      <c r="JFI2512" s="207"/>
      <c r="JFJ2512" s="207"/>
      <c r="JFK2512" s="187"/>
      <c r="JFL2512" s="187"/>
      <c r="JFM2512" s="204"/>
      <c r="JFN2512" s="272"/>
      <c r="JFO2512" s="207"/>
      <c r="JFP2512" s="238"/>
      <c r="JFQ2512" s="207"/>
      <c r="JFR2512" s="207"/>
      <c r="JFS2512" s="187"/>
      <c r="JFT2512" s="187"/>
      <c r="JFU2512" s="204"/>
      <c r="JFV2512" s="272"/>
      <c r="JFW2512" s="207"/>
      <c r="JFX2512" s="238"/>
      <c r="JFY2512" s="207"/>
      <c r="JFZ2512" s="207"/>
      <c r="JGA2512" s="187"/>
      <c r="JGB2512" s="187"/>
      <c r="JGC2512" s="204"/>
      <c r="JGD2512" s="272"/>
      <c r="JGE2512" s="207"/>
      <c r="JGF2512" s="238"/>
      <c r="JGG2512" s="207"/>
      <c r="JGH2512" s="207"/>
      <c r="JGI2512" s="187"/>
      <c r="JGJ2512" s="187"/>
      <c r="JGK2512" s="204"/>
      <c r="JGL2512" s="272"/>
      <c r="JGM2512" s="207"/>
      <c r="JGN2512" s="238"/>
      <c r="JGO2512" s="207"/>
      <c r="JGP2512" s="207"/>
      <c r="JGQ2512" s="187"/>
      <c r="JGR2512" s="187"/>
      <c r="JGS2512" s="204"/>
      <c r="JGT2512" s="272"/>
      <c r="JGU2512" s="207"/>
      <c r="JGV2512" s="238"/>
      <c r="JGW2512" s="207"/>
      <c r="JGX2512" s="207"/>
      <c r="JGY2512" s="187"/>
      <c r="JGZ2512" s="187"/>
      <c r="JHA2512" s="204"/>
      <c r="JHB2512" s="272"/>
      <c r="JHC2512" s="207"/>
      <c r="JHD2512" s="238"/>
      <c r="JHE2512" s="207"/>
      <c r="JHF2512" s="207"/>
      <c r="JHG2512" s="187"/>
      <c r="JHH2512" s="187"/>
      <c r="JHI2512" s="204"/>
      <c r="JHJ2512" s="272"/>
      <c r="JHK2512" s="207"/>
      <c r="JHL2512" s="238"/>
      <c r="JHM2512" s="207"/>
      <c r="JHN2512" s="207"/>
      <c r="JHO2512" s="187"/>
      <c r="JHP2512" s="187"/>
      <c r="JHQ2512" s="204"/>
      <c r="JHR2512" s="272"/>
      <c r="JHS2512" s="207"/>
      <c r="JHT2512" s="238"/>
      <c r="JHU2512" s="207"/>
      <c r="JHV2512" s="207"/>
      <c r="JHW2512" s="187"/>
      <c r="JHX2512" s="187"/>
      <c r="JHY2512" s="204"/>
      <c r="JHZ2512" s="272"/>
      <c r="JIA2512" s="207"/>
      <c r="JIB2512" s="238"/>
      <c r="JIC2512" s="207"/>
      <c r="JID2512" s="207"/>
      <c r="JIE2512" s="187"/>
      <c r="JIF2512" s="187"/>
      <c r="JIG2512" s="204"/>
      <c r="JIH2512" s="272"/>
      <c r="JII2512" s="207"/>
      <c r="JIJ2512" s="238"/>
      <c r="JIK2512" s="207"/>
      <c r="JIL2512" s="207"/>
      <c r="JIM2512" s="187"/>
      <c r="JIN2512" s="187"/>
      <c r="JIO2512" s="204"/>
      <c r="JIP2512" s="272"/>
      <c r="JIQ2512" s="207"/>
      <c r="JIR2512" s="238"/>
      <c r="JIS2512" s="207"/>
      <c r="JIT2512" s="207"/>
      <c r="JIU2512" s="187"/>
      <c r="JIV2512" s="187"/>
      <c r="JIW2512" s="204"/>
      <c r="JIX2512" s="272"/>
      <c r="JIY2512" s="207"/>
      <c r="JIZ2512" s="238"/>
      <c r="JJA2512" s="207"/>
      <c r="JJB2512" s="207"/>
      <c r="JJC2512" s="187"/>
      <c r="JJD2512" s="187"/>
      <c r="JJE2512" s="204"/>
      <c r="JJF2512" s="272"/>
      <c r="JJG2512" s="207"/>
      <c r="JJH2512" s="238"/>
      <c r="JJI2512" s="207"/>
      <c r="JJJ2512" s="207"/>
      <c r="JJK2512" s="187"/>
      <c r="JJL2512" s="187"/>
      <c r="JJM2512" s="204"/>
      <c r="JJN2512" s="272"/>
      <c r="JJO2512" s="207"/>
      <c r="JJP2512" s="238"/>
      <c r="JJQ2512" s="207"/>
      <c r="JJR2512" s="207"/>
      <c r="JJS2512" s="187"/>
      <c r="JJT2512" s="187"/>
      <c r="JJU2512" s="204"/>
      <c r="JJV2512" s="272"/>
      <c r="JJW2512" s="207"/>
      <c r="JJX2512" s="238"/>
      <c r="JJY2512" s="207"/>
      <c r="JJZ2512" s="207"/>
      <c r="JKA2512" s="187"/>
      <c r="JKB2512" s="187"/>
      <c r="JKC2512" s="204"/>
      <c r="JKD2512" s="272"/>
      <c r="JKE2512" s="207"/>
      <c r="JKF2512" s="238"/>
      <c r="JKG2512" s="207"/>
      <c r="JKH2512" s="207"/>
      <c r="JKI2512" s="187"/>
      <c r="JKJ2512" s="187"/>
      <c r="JKK2512" s="204"/>
      <c r="JKL2512" s="272"/>
      <c r="JKM2512" s="207"/>
      <c r="JKN2512" s="238"/>
      <c r="JKO2512" s="207"/>
      <c r="JKP2512" s="207"/>
      <c r="JKQ2512" s="187"/>
      <c r="JKR2512" s="187"/>
      <c r="JKS2512" s="204"/>
      <c r="JKT2512" s="272"/>
      <c r="JKU2512" s="207"/>
      <c r="JKV2512" s="238"/>
      <c r="JKW2512" s="207"/>
      <c r="JKX2512" s="207"/>
      <c r="JKY2512" s="187"/>
      <c r="JKZ2512" s="187"/>
      <c r="JLA2512" s="204"/>
      <c r="JLB2512" s="272"/>
      <c r="JLC2512" s="207"/>
      <c r="JLD2512" s="238"/>
      <c r="JLE2512" s="207"/>
      <c r="JLF2512" s="207"/>
      <c r="JLG2512" s="187"/>
      <c r="JLH2512" s="187"/>
      <c r="JLI2512" s="204"/>
      <c r="JLJ2512" s="272"/>
      <c r="JLK2512" s="207"/>
      <c r="JLL2512" s="238"/>
      <c r="JLM2512" s="207"/>
      <c r="JLN2512" s="207"/>
      <c r="JLO2512" s="187"/>
      <c r="JLP2512" s="187"/>
      <c r="JLQ2512" s="204"/>
      <c r="JLR2512" s="272"/>
      <c r="JLS2512" s="207"/>
      <c r="JLT2512" s="238"/>
      <c r="JLU2512" s="207"/>
      <c r="JLV2512" s="207"/>
      <c r="JLW2512" s="187"/>
      <c r="JLX2512" s="187"/>
      <c r="JLY2512" s="204"/>
      <c r="JLZ2512" s="272"/>
      <c r="JMA2512" s="207"/>
      <c r="JMB2512" s="238"/>
      <c r="JMC2512" s="207"/>
      <c r="JMD2512" s="207"/>
      <c r="JME2512" s="187"/>
      <c r="JMF2512" s="187"/>
      <c r="JMG2512" s="204"/>
      <c r="JMH2512" s="272"/>
      <c r="JMI2512" s="207"/>
      <c r="JMJ2512" s="238"/>
      <c r="JMK2512" s="207"/>
      <c r="JML2512" s="207"/>
      <c r="JMM2512" s="187"/>
      <c r="JMN2512" s="187"/>
      <c r="JMO2512" s="204"/>
      <c r="JMP2512" s="272"/>
      <c r="JMQ2512" s="207"/>
      <c r="JMR2512" s="238"/>
      <c r="JMS2512" s="207"/>
      <c r="JMT2512" s="207"/>
      <c r="JMU2512" s="187"/>
      <c r="JMV2512" s="187"/>
      <c r="JMW2512" s="204"/>
      <c r="JMX2512" s="272"/>
      <c r="JMY2512" s="207"/>
      <c r="JMZ2512" s="238"/>
      <c r="JNA2512" s="207"/>
      <c r="JNB2512" s="207"/>
      <c r="JNC2512" s="187"/>
      <c r="JND2512" s="187"/>
      <c r="JNE2512" s="204"/>
      <c r="JNF2512" s="272"/>
      <c r="JNG2512" s="207"/>
      <c r="JNH2512" s="238"/>
      <c r="JNI2512" s="207"/>
      <c r="JNJ2512" s="207"/>
      <c r="JNK2512" s="187"/>
      <c r="JNL2512" s="187"/>
      <c r="JNM2512" s="204"/>
      <c r="JNN2512" s="272"/>
      <c r="JNO2512" s="207"/>
      <c r="JNP2512" s="238"/>
      <c r="JNQ2512" s="207"/>
      <c r="JNR2512" s="207"/>
      <c r="JNS2512" s="187"/>
      <c r="JNT2512" s="187"/>
      <c r="JNU2512" s="204"/>
      <c r="JNV2512" s="272"/>
      <c r="JNW2512" s="207"/>
      <c r="JNX2512" s="238"/>
      <c r="JNY2512" s="207"/>
      <c r="JNZ2512" s="207"/>
      <c r="JOA2512" s="187"/>
      <c r="JOB2512" s="187"/>
      <c r="JOC2512" s="204"/>
      <c r="JOD2512" s="272"/>
      <c r="JOE2512" s="207"/>
      <c r="JOF2512" s="238"/>
      <c r="JOG2512" s="207"/>
      <c r="JOH2512" s="207"/>
      <c r="JOI2512" s="187"/>
      <c r="JOJ2512" s="187"/>
      <c r="JOK2512" s="204"/>
      <c r="JOL2512" s="272"/>
      <c r="JOM2512" s="207"/>
      <c r="JON2512" s="238"/>
      <c r="JOO2512" s="207"/>
      <c r="JOP2512" s="207"/>
      <c r="JOQ2512" s="187"/>
      <c r="JOR2512" s="187"/>
      <c r="JOS2512" s="204"/>
      <c r="JOT2512" s="272"/>
      <c r="JOU2512" s="207"/>
      <c r="JOV2512" s="238"/>
      <c r="JOW2512" s="207"/>
      <c r="JOX2512" s="207"/>
      <c r="JOY2512" s="187"/>
      <c r="JOZ2512" s="187"/>
      <c r="JPA2512" s="204"/>
      <c r="JPB2512" s="272"/>
      <c r="JPC2512" s="207"/>
      <c r="JPD2512" s="238"/>
      <c r="JPE2512" s="207"/>
      <c r="JPF2512" s="207"/>
      <c r="JPG2512" s="187"/>
      <c r="JPH2512" s="187"/>
      <c r="JPI2512" s="204"/>
      <c r="JPJ2512" s="272"/>
      <c r="JPK2512" s="207"/>
      <c r="JPL2512" s="238"/>
      <c r="JPM2512" s="207"/>
      <c r="JPN2512" s="207"/>
      <c r="JPO2512" s="187"/>
      <c r="JPP2512" s="187"/>
      <c r="JPQ2512" s="204"/>
      <c r="JPR2512" s="272"/>
      <c r="JPS2512" s="207"/>
      <c r="JPT2512" s="238"/>
      <c r="JPU2512" s="207"/>
      <c r="JPV2512" s="207"/>
      <c r="JPW2512" s="187"/>
      <c r="JPX2512" s="187"/>
      <c r="JPY2512" s="204"/>
      <c r="JPZ2512" s="272"/>
      <c r="JQA2512" s="207"/>
      <c r="JQB2512" s="238"/>
      <c r="JQC2512" s="207"/>
      <c r="JQD2512" s="207"/>
      <c r="JQE2512" s="187"/>
      <c r="JQF2512" s="187"/>
      <c r="JQG2512" s="204"/>
      <c r="JQH2512" s="272"/>
      <c r="JQI2512" s="207"/>
      <c r="JQJ2512" s="238"/>
      <c r="JQK2512" s="207"/>
      <c r="JQL2512" s="207"/>
      <c r="JQM2512" s="187"/>
      <c r="JQN2512" s="187"/>
      <c r="JQO2512" s="204"/>
      <c r="JQP2512" s="272"/>
      <c r="JQQ2512" s="207"/>
      <c r="JQR2512" s="238"/>
      <c r="JQS2512" s="207"/>
      <c r="JQT2512" s="207"/>
      <c r="JQU2512" s="187"/>
      <c r="JQV2512" s="187"/>
      <c r="JQW2512" s="204"/>
      <c r="JQX2512" s="272"/>
      <c r="JQY2512" s="207"/>
      <c r="JQZ2512" s="238"/>
      <c r="JRA2512" s="207"/>
      <c r="JRB2512" s="207"/>
      <c r="JRC2512" s="187"/>
      <c r="JRD2512" s="187"/>
      <c r="JRE2512" s="204"/>
      <c r="JRF2512" s="272"/>
      <c r="JRG2512" s="207"/>
      <c r="JRH2512" s="238"/>
      <c r="JRI2512" s="207"/>
      <c r="JRJ2512" s="207"/>
      <c r="JRK2512" s="187"/>
      <c r="JRL2512" s="187"/>
      <c r="JRM2512" s="204"/>
      <c r="JRN2512" s="272"/>
      <c r="JRO2512" s="207"/>
      <c r="JRP2512" s="238"/>
      <c r="JRQ2512" s="207"/>
      <c r="JRR2512" s="207"/>
      <c r="JRS2512" s="187"/>
      <c r="JRT2512" s="187"/>
      <c r="JRU2512" s="204"/>
      <c r="JRV2512" s="272"/>
      <c r="JRW2512" s="207"/>
      <c r="JRX2512" s="238"/>
      <c r="JRY2512" s="207"/>
      <c r="JRZ2512" s="207"/>
      <c r="JSA2512" s="187"/>
      <c r="JSB2512" s="187"/>
      <c r="JSC2512" s="204"/>
      <c r="JSD2512" s="272"/>
      <c r="JSE2512" s="207"/>
      <c r="JSF2512" s="238"/>
      <c r="JSG2512" s="207"/>
      <c r="JSH2512" s="207"/>
      <c r="JSI2512" s="187"/>
      <c r="JSJ2512" s="187"/>
      <c r="JSK2512" s="204"/>
      <c r="JSL2512" s="272"/>
      <c r="JSM2512" s="207"/>
      <c r="JSN2512" s="238"/>
      <c r="JSO2512" s="207"/>
      <c r="JSP2512" s="207"/>
      <c r="JSQ2512" s="187"/>
      <c r="JSR2512" s="187"/>
      <c r="JSS2512" s="204"/>
      <c r="JST2512" s="272"/>
      <c r="JSU2512" s="207"/>
      <c r="JSV2512" s="238"/>
      <c r="JSW2512" s="207"/>
      <c r="JSX2512" s="207"/>
      <c r="JSY2512" s="187"/>
      <c r="JSZ2512" s="187"/>
      <c r="JTA2512" s="204"/>
      <c r="JTB2512" s="272"/>
      <c r="JTC2512" s="207"/>
      <c r="JTD2512" s="238"/>
      <c r="JTE2512" s="207"/>
      <c r="JTF2512" s="207"/>
      <c r="JTG2512" s="187"/>
      <c r="JTH2512" s="187"/>
      <c r="JTI2512" s="204"/>
      <c r="JTJ2512" s="272"/>
      <c r="JTK2512" s="207"/>
      <c r="JTL2512" s="238"/>
      <c r="JTM2512" s="207"/>
      <c r="JTN2512" s="207"/>
      <c r="JTO2512" s="187"/>
      <c r="JTP2512" s="187"/>
      <c r="JTQ2512" s="204"/>
      <c r="JTR2512" s="272"/>
      <c r="JTS2512" s="207"/>
      <c r="JTT2512" s="238"/>
      <c r="JTU2512" s="207"/>
      <c r="JTV2512" s="207"/>
      <c r="JTW2512" s="187"/>
      <c r="JTX2512" s="187"/>
      <c r="JTY2512" s="204"/>
      <c r="JTZ2512" s="272"/>
      <c r="JUA2512" s="207"/>
      <c r="JUB2512" s="238"/>
      <c r="JUC2512" s="207"/>
      <c r="JUD2512" s="207"/>
      <c r="JUE2512" s="187"/>
      <c r="JUF2512" s="187"/>
      <c r="JUG2512" s="204"/>
      <c r="JUH2512" s="272"/>
      <c r="JUI2512" s="207"/>
      <c r="JUJ2512" s="238"/>
      <c r="JUK2512" s="207"/>
      <c r="JUL2512" s="207"/>
      <c r="JUM2512" s="187"/>
      <c r="JUN2512" s="187"/>
      <c r="JUO2512" s="204"/>
      <c r="JUP2512" s="272"/>
      <c r="JUQ2512" s="207"/>
      <c r="JUR2512" s="238"/>
      <c r="JUS2512" s="207"/>
      <c r="JUT2512" s="207"/>
      <c r="JUU2512" s="187"/>
      <c r="JUV2512" s="187"/>
      <c r="JUW2512" s="204"/>
      <c r="JUX2512" s="272"/>
      <c r="JUY2512" s="207"/>
      <c r="JUZ2512" s="238"/>
      <c r="JVA2512" s="207"/>
      <c r="JVB2512" s="207"/>
      <c r="JVC2512" s="187"/>
      <c r="JVD2512" s="187"/>
      <c r="JVE2512" s="204"/>
      <c r="JVF2512" s="272"/>
      <c r="JVG2512" s="207"/>
      <c r="JVH2512" s="238"/>
      <c r="JVI2512" s="207"/>
      <c r="JVJ2512" s="207"/>
      <c r="JVK2512" s="187"/>
      <c r="JVL2512" s="187"/>
      <c r="JVM2512" s="204"/>
      <c r="JVN2512" s="272"/>
      <c r="JVO2512" s="207"/>
      <c r="JVP2512" s="238"/>
      <c r="JVQ2512" s="207"/>
      <c r="JVR2512" s="207"/>
      <c r="JVS2512" s="187"/>
      <c r="JVT2512" s="187"/>
      <c r="JVU2512" s="204"/>
      <c r="JVV2512" s="272"/>
      <c r="JVW2512" s="207"/>
      <c r="JVX2512" s="238"/>
      <c r="JVY2512" s="207"/>
      <c r="JVZ2512" s="207"/>
      <c r="JWA2512" s="187"/>
      <c r="JWB2512" s="187"/>
      <c r="JWC2512" s="204"/>
      <c r="JWD2512" s="272"/>
      <c r="JWE2512" s="207"/>
      <c r="JWF2512" s="238"/>
      <c r="JWG2512" s="207"/>
      <c r="JWH2512" s="207"/>
      <c r="JWI2512" s="187"/>
      <c r="JWJ2512" s="187"/>
      <c r="JWK2512" s="204"/>
      <c r="JWL2512" s="272"/>
      <c r="JWM2512" s="207"/>
      <c r="JWN2512" s="238"/>
      <c r="JWO2512" s="207"/>
      <c r="JWP2512" s="207"/>
      <c r="JWQ2512" s="187"/>
      <c r="JWR2512" s="187"/>
      <c r="JWS2512" s="204"/>
      <c r="JWT2512" s="272"/>
      <c r="JWU2512" s="207"/>
      <c r="JWV2512" s="238"/>
      <c r="JWW2512" s="207"/>
      <c r="JWX2512" s="207"/>
      <c r="JWY2512" s="187"/>
      <c r="JWZ2512" s="187"/>
      <c r="JXA2512" s="204"/>
      <c r="JXB2512" s="272"/>
      <c r="JXC2512" s="207"/>
      <c r="JXD2512" s="238"/>
      <c r="JXE2512" s="207"/>
      <c r="JXF2512" s="207"/>
      <c r="JXG2512" s="187"/>
      <c r="JXH2512" s="187"/>
      <c r="JXI2512" s="204"/>
      <c r="JXJ2512" s="272"/>
      <c r="JXK2512" s="207"/>
      <c r="JXL2512" s="238"/>
      <c r="JXM2512" s="207"/>
      <c r="JXN2512" s="207"/>
      <c r="JXO2512" s="187"/>
      <c r="JXP2512" s="187"/>
      <c r="JXQ2512" s="204"/>
      <c r="JXR2512" s="272"/>
      <c r="JXS2512" s="207"/>
      <c r="JXT2512" s="238"/>
      <c r="JXU2512" s="207"/>
      <c r="JXV2512" s="207"/>
      <c r="JXW2512" s="187"/>
      <c r="JXX2512" s="187"/>
      <c r="JXY2512" s="204"/>
      <c r="JXZ2512" s="272"/>
      <c r="JYA2512" s="207"/>
      <c r="JYB2512" s="238"/>
      <c r="JYC2512" s="207"/>
      <c r="JYD2512" s="207"/>
      <c r="JYE2512" s="187"/>
      <c r="JYF2512" s="187"/>
      <c r="JYG2512" s="204"/>
      <c r="JYH2512" s="272"/>
      <c r="JYI2512" s="207"/>
      <c r="JYJ2512" s="238"/>
      <c r="JYK2512" s="207"/>
      <c r="JYL2512" s="207"/>
      <c r="JYM2512" s="187"/>
      <c r="JYN2512" s="187"/>
      <c r="JYO2512" s="204"/>
      <c r="JYP2512" s="272"/>
      <c r="JYQ2512" s="207"/>
      <c r="JYR2512" s="238"/>
      <c r="JYS2512" s="207"/>
      <c r="JYT2512" s="207"/>
      <c r="JYU2512" s="187"/>
      <c r="JYV2512" s="187"/>
      <c r="JYW2512" s="204"/>
      <c r="JYX2512" s="272"/>
      <c r="JYY2512" s="207"/>
      <c r="JYZ2512" s="238"/>
      <c r="JZA2512" s="207"/>
      <c r="JZB2512" s="207"/>
      <c r="JZC2512" s="187"/>
      <c r="JZD2512" s="187"/>
      <c r="JZE2512" s="204"/>
      <c r="JZF2512" s="272"/>
      <c r="JZG2512" s="207"/>
      <c r="JZH2512" s="238"/>
      <c r="JZI2512" s="207"/>
      <c r="JZJ2512" s="207"/>
      <c r="JZK2512" s="187"/>
      <c r="JZL2512" s="187"/>
      <c r="JZM2512" s="204"/>
      <c r="JZN2512" s="272"/>
      <c r="JZO2512" s="207"/>
      <c r="JZP2512" s="238"/>
      <c r="JZQ2512" s="207"/>
      <c r="JZR2512" s="207"/>
      <c r="JZS2512" s="187"/>
      <c r="JZT2512" s="187"/>
      <c r="JZU2512" s="204"/>
      <c r="JZV2512" s="272"/>
      <c r="JZW2512" s="207"/>
      <c r="JZX2512" s="238"/>
      <c r="JZY2512" s="207"/>
      <c r="JZZ2512" s="207"/>
      <c r="KAA2512" s="187"/>
      <c r="KAB2512" s="187"/>
      <c r="KAC2512" s="204"/>
      <c r="KAD2512" s="272"/>
      <c r="KAE2512" s="207"/>
      <c r="KAF2512" s="238"/>
      <c r="KAG2512" s="207"/>
      <c r="KAH2512" s="207"/>
      <c r="KAI2512" s="187"/>
      <c r="KAJ2512" s="187"/>
      <c r="KAK2512" s="204"/>
      <c r="KAL2512" s="272"/>
      <c r="KAM2512" s="207"/>
      <c r="KAN2512" s="238"/>
      <c r="KAO2512" s="207"/>
      <c r="KAP2512" s="207"/>
      <c r="KAQ2512" s="187"/>
      <c r="KAR2512" s="187"/>
      <c r="KAS2512" s="204"/>
      <c r="KAT2512" s="272"/>
      <c r="KAU2512" s="207"/>
      <c r="KAV2512" s="238"/>
      <c r="KAW2512" s="207"/>
      <c r="KAX2512" s="207"/>
      <c r="KAY2512" s="187"/>
      <c r="KAZ2512" s="187"/>
      <c r="KBA2512" s="204"/>
      <c r="KBB2512" s="272"/>
      <c r="KBC2512" s="207"/>
      <c r="KBD2512" s="238"/>
      <c r="KBE2512" s="207"/>
      <c r="KBF2512" s="207"/>
      <c r="KBG2512" s="187"/>
      <c r="KBH2512" s="187"/>
      <c r="KBI2512" s="204"/>
      <c r="KBJ2512" s="272"/>
      <c r="KBK2512" s="207"/>
      <c r="KBL2512" s="238"/>
      <c r="KBM2512" s="207"/>
      <c r="KBN2512" s="207"/>
      <c r="KBO2512" s="187"/>
      <c r="KBP2512" s="187"/>
      <c r="KBQ2512" s="204"/>
      <c r="KBR2512" s="272"/>
      <c r="KBS2512" s="207"/>
      <c r="KBT2512" s="238"/>
      <c r="KBU2512" s="207"/>
      <c r="KBV2512" s="207"/>
      <c r="KBW2512" s="187"/>
      <c r="KBX2512" s="187"/>
      <c r="KBY2512" s="204"/>
      <c r="KBZ2512" s="272"/>
      <c r="KCA2512" s="207"/>
      <c r="KCB2512" s="238"/>
      <c r="KCC2512" s="207"/>
      <c r="KCD2512" s="207"/>
      <c r="KCE2512" s="187"/>
      <c r="KCF2512" s="187"/>
      <c r="KCG2512" s="204"/>
      <c r="KCH2512" s="272"/>
      <c r="KCI2512" s="207"/>
      <c r="KCJ2512" s="238"/>
      <c r="KCK2512" s="207"/>
      <c r="KCL2512" s="207"/>
      <c r="KCM2512" s="187"/>
      <c r="KCN2512" s="187"/>
      <c r="KCO2512" s="204"/>
      <c r="KCP2512" s="272"/>
      <c r="KCQ2512" s="207"/>
      <c r="KCR2512" s="238"/>
      <c r="KCS2512" s="207"/>
      <c r="KCT2512" s="207"/>
      <c r="KCU2512" s="187"/>
      <c r="KCV2512" s="187"/>
      <c r="KCW2512" s="204"/>
      <c r="KCX2512" s="272"/>
      <c r="KCY2512" s="207"/>
      <c r="KCZ2512" s="238"/>
      <c r="KDA2512" s="207"/>
      <c r="KDB2512" s="207"/>
      <c r="KDC2512" s="187"/>
      <c r="KDD2512" s="187"/>
      <c r="KDE2512" s="204"/>
      <c r="KDF2512" s="272"/>
      <c r="KDG2512" s="207"/>
      <c r="KDH2512" s="238"/>
      <c r="KDI2512" s="207"/>
      <c r="KDJ2512" s="207"/>
      <c r="KDK2512" s="187"/>
      <c r="KDL2512" s="187"/>
      <c r="KDM2512" s="204"/>
      <c r="KDN2512" s="272"/>
      <c r="KDO2512" s="207"/>
      <c r="KDP2512" s="238"/>
      <c r="KDQ2512" s="207"/>
      <c r="KDR2512" s="207"/>
      <c r="KDS2512" s="187"/>
      <c r="KDT2512" s="187"/>
      <c r="KDU2512" s="204"/>
      <c r="KDV2512" s="272"/>
      <c r="KDW2512" s="207"/>
      <c r="KDX2512" s="238"/>
      <c r="KDY2512" s="207"/>
      <c r="KDZ2512" s="207"/>
      <c r="KEA2512" s="187"/>
      <c r="KEB2512" s="187"/>
      <c r="KEC2512" s="204"/>
      <c r="KED2512" s="272"/>
      <c r="KEE2512" s="207"/>
      <c r="KEF2512" s="238"/>
      <c r="KEG2512" s="207"/>
      <c r="KEH2512" s="207"/>
      <c r="KEI2512" s="187"/>
      <c r="KEJ2512" s="187"/>
      <c r="KEK2512" s="204"/>
      <c r="KEL2512" s="272"/>
      <c r="KEM2512" s="207"/>
      <c r="KEN2512" s="238"/>
      <c r="KEO2512" s="207"/>
      <c r="KEP2512" s="207"/>
      <c r="KEQ2512" s="187"/>
      <c r="KER2512" s="187"/>
      <c r="KES2512" s="204"/>
      <c r="KET2512" s="272"/>
      <c r="KEU2512" s="207"/>
      <c r="KEV2512" s="238"/>
      <c r="KEW2512" s="207"/>
      <c r="KEX2512" s="207"/>
      <c r="KEY2512" s="187"/>
      <c r="KEZ2512" s="187"/>
      <c r="KFA2512" s="204"/>
      <c r="KFB2512" s="272"/>
      <c r="KFC2512" s="207"/>
      <c r="KFD2512" s="238"/>
      <c r="KFE2512" s="207"/>
      <c r="KFF2512" s="207"/>
      <c r="KFG2512" s="187"/>
      <c r="KFH2512" s="187"/>
      <c r="KFI2512" s="204"/>
      <c r="KFJ2512" s="272"/>
      <c r="KFK2512" s="207"/>
      <c r="KFL2512" s="238"/>
      <c r="KFM2512" s="207"/>
      <c r="KFN2512" s="207"/>
      <c r="KFO2512" s="187"/>
      <c r="KFP2512" s="187"/>
      <c r="KFQ2512" s="204"/>
      <c r="KFR2512" s="272"/>
      <c r="KFS2512" s="207"/>
      <c r="KFT2512" s="238"/>
      <c r="KFU2512" s="207"/>
      <c r="KFV2512" s="207"/>
      <c r="KFW2512" s="187"/>
      <c r="KFX2512" s="187"/>
      <c r="KFY2512" s="204"/>
      <c r="KFZ2512" s="272"/>
      <c r="KGA2512" s="207"/>
      <c r="KGB2512" s="238"/>
      <c r="KGC2512" s="207"/>
      <c r="KGD2512" s="207"/>
      <c r="KGE2512" s="187"/>
      <c r="KGF2512" s="187"/>
      <c r="KGG2512" s="204"/>
      <c r="KGH2512" s="272"/>
      <c r="KGI2512" s="207"/>
      <c r="KGJ2512" s="238"/>
      <c r="KGK2512" s="207"/>
      <c r="KGL2512" s="207"/>
      <c r="KGM2512" s="187"/>
      <c r="KGN2512" s="187"/>
      <c r="KGO2512" s="204"/>
      <c r="KGP2512" s="272"/>
      <c r="KGQ2512" s="207"/>
      <c r="KGR2512" s="238"/>
      <c r="KGS2512" s="207"/>
      <c r="KGT2512" s="207"/>
      <c r="KGU2512" s="187"/>
      <c r="KGV2512" s="187"/>
      <c r="KGW2512" s="204"/>
      <c r="KGX2512" s="272"/>
      <c r="KGY2512" s="207"/>
      <c r="KGZ2512" s="238"/>
      <c r="KHA2512" s="207"/>
      <c r="KHB2512" s="207"/>
      <c r="KHC2512" s="187"/>
      <c r="KHD2512" s="187"/>
      <c r="KHE2512" s="204"/>
      <c r="KHF2512" s="272"/>
      <c r="KHG2512" s="207"/>
      <c r="KHH2512" s="238"/>
      <c r="KHI2512" s="207"/>
      <c r="KHJ2512" s="207"/>
      <c r="KHK2512" s="187"/>
      <c r="KHL2512" s="187"/>
      <c r="KHM2512" s="204"/>
      <c r="KHN2512" s="272"/>
      <c r="KHO2512" s="207"/>
      <c r="KHP2512" s="238"/>
      <c r="KHQ2512" s="207"/>
      <c r="KHR2512" s="207"/>
      <c r="KHS2512" s="187"/>
      <c r="KHT2512" s="187"/>
      <c r="KHU2512" s="204"/>
      <c r="KHV2512" s="272"/>
      <c r="KHW2512" s="207"/>
      <c r="KHX2512" s="238"/>
      <c r="KHY2512" s="207"/>
      <c r="KHZ2512" s="207"/>
      <c r="KIA2512" s="187"/>
      <c r="KIB2512" s="187"/>
      <c r="KIC2512" s="204"/>
      <c r="KID2512" s="272"/>
      <c r="KIE2512" s="207"/>
      <c r="KIF2512" s="238"/>
      <c r="KIG2512" s="207"/>
      <c r="KIH2512" s="207"/>
      <c r="KII2512" s="187"/>
      <c r="KIJ2512" s="187"/>
      <c r="KIK2512" s="204"/>
      <c r="KIL2512" s="272"/>
      <c r="KIM2512" s="207"/>
      <c r="KIN2512" s="238"/>
      <c r="KIO2512" s="207"/>
      <c r="KIP2512" s="207"/>
      <c r="KIQ2512" s="187"/>
      <c r="KIR2512" s="187"/>
      <c r="KIS2512" s="204"/>
      <c r="KIT2512" s="272"/>
      <c r="KIU2512" s="207"/>
      <c r="KIV2512" s="238"/>
      <c r="KIW2512" s="207"/>
      <c r="KIX2512" s="207"/>
      <c r="KIY2512" s="187"/>
      <c r="KIZ2512" s="187"/>
      <c r="KJA2512" s="204"/>
      <c r="KJB2512" s="272"/>
      <c r="KJC2512" s="207"/>
      <c r="KJD2512" s="238"/>
      <c r="KJE2512" s="207"/>
      <c r="KJF2512" s="207"/>
      <c r="KJG2512" s="187"/>
      <c r="KJH2512" s="187"/>
      <c r="KJI2512" s="204"/>
      <c r="KJJ2512" s="272"/>
      <c r="KJK2512" s="207"/>
      <c r="KJL2512" s="238"/>
      <c r="KJM2512" s="207"/>
      <c r="KJN2512" s="207"/>
      <c r="KJO2512" s="187"/>
      <c r="KJP2512" s="187"/>
      <c r="KJQ2512" s="204"/>
      <c r="KJR2512" s="272"/>
      <c r="KJS2512" s="207"/>
      <c r="KJT2512" s="238"/>
      <c r="KJU2512" s="207"/>
      <c r="KJV2512" s="207"/>
      <c r="KJW2512" s="187"/>
      <c r="KJX2512" s="187"/>
      <c r="KJY2512" s="204"/>
      <c r="KJZ2512" s="272"/>
      <c r="KKA2512" s="207"/>
      <c r="KKB2512" s="238"/>
      <c r="KKC2512" s="207"/>
      <c r="KKD2512" s="207"/>
      <c r="KKE2512" s="187"/>
      <c r="KKF2512" s="187"/>
      <c r="KKG2512" s="204"/>
      <c r="KKH2512" s="272"/>
      <c r="KKI2512" s="207"/>
      <c r="KKJ2512" s="238"/>
      <c r="KKK2512" s="207"/>
      <c r="KKL2512" s="207"/>
      <c r="KKM2512" s="187"/>
      <c r="KKN2512" s="187"/>
      <c r="KKO2512" s="204"/>
      <c r="KKP2512" s="272"/>
      <c r="KKQ2512" s="207"/>
      <c r="KKR2512" s="238"/>
      <c r="KKS2512" s="207"/>
      <c r="KKT2512" s="207"/>
      <c r="KKU2512" s="187"/>
      <c r="KKV2512" s="187"/>
      <c r="KKW2512" s="204"/>
      <c r="KKX2512" s="272"/>
      <c r="KKY2512" s="207"/>
      <c r="KKZ2512" s="238"/>
      <c r="KLA2512" s="207"/>
      <c r="KLB2512" s="207"/>
      <c r="KLC2512" s="187"/>
      <c r="KLD2512" s="187"/>
      <c r="KLE2512" s="204"/>
      <c r="KLF2512" s="272"/>
      <c r="KLG2512" s="207"/>
      <c r="KLH2512" s="238"/>
      <c r="KLI2512" s="207"/>
      <c r="KLJ2512" s="207"/>
      <c r="KLK2512" s="187"/>
      <c r="KLL2512" s="187"/>
      <c r="KLM2512" s="204"/>
      <c r="KLN2512" s="272"/>
      <c r="KLO2512" s="207"/>
      <c r="KLP2512" s="238"/>
      <c r="KLQ2512" s="207"/>
      <c r="KLR2512" s="207"/>
      <c r="KLS2512" s="187"/>
      <c r="KLT2512" s="187"/>
      <c r="KLU2512" s="204"/>
      <c r="KLV2512" s="272"/>
      <c r="KLW2512" s="207"/>
      <c r="KLX2512" s="238"/>
      <c r="KLY2512" s="207"/>
      <c r="KLZ2512" s="207"/>
      <c r="KMA2512" s="187"/>
      <c r="KMB2512" s="187"/>
      <c r="KMC2512" s="204"/>
      <c r="KMD2512" s="272"/>
      <c r="KME2512" s="207"/>
      <c r="KMF2512" s="238"/>
      <c r="KMG2512" s="207"/>
      <c r="KMH2512" s="207"/>
      <c r="KMI2512" s="187"/>
      <c r="KMJ2512" s="187"/>
      <c r="KMK2512" s="204"/>
      <c r="KML2512" s="272"/>
      <c r="KMM2512" s="207"/>
      <c r="KMN2512" s="238"/>
      <c r="KMO2512" s="207"/>
      <c r="KMP2512" s="207"/>
      <c r="KMQ2512" s="187"/>
      <c r="KMR2512" s="187"/>
      <c r="KMS2512" s="204"/>
      <c r="KMT2512" s="272"/>
      <c r="KMU2512" s="207"/>
      <c r="KMV2512" s="238"/>
      <c r="KMW2512" s="207"/>
      <c r="KMX2512" s="207"/>
      <c r="KMY2512" s="187"/>
      <c r="KMZ2512" s="187"/>
      <c r="KNA2512" s="204"/>
      <c r="KNB2512" s="272"/>
      <c r="KNC2512" s="207"/>
      <c r="KND2512" s="238"/>
      <c r="KNE2512" s="207"/>
      <c r="KNF2512" s="207"/>
      <c r="KNG2512" s="187"/>
      <c r="KNH2512" s="187"/>
      <c r="KNI2512" s="204"/>
      <c r="KNJ2512" s="272"/>
      <c r="KNK2512" s="207"/>
      <c r="KNL2512" s="238"/>
      <c r="KNM2512" s="207"/>
      <c r="KNN2512" s="207"/>
      <c r="KNO2512" s="187"/>
      <c r="KNP2512" s="187"/>
      <c r="KNQ2512" s="204"/>
      <c r="KNR2512" s="272"/>
      <c r="KNS2512" s="207"/>
      <c r="KNT2512" s="238"/>
      <c r="KNU2512" s="207"/>
      <c r="KNV2512" s="207"/>
      <c r="KNW2512" s="187"/>
      <c r="KNX2512" s="187"/>
      <c r="KNY2512" s="204"/>
      <c r="KNZ2512" s="272"/>
      <c r="KOA2512" s="207"/>
      <c r="KOB2512" s="238"/>
      <c r="KOC2512" s="207"/>
      <c r="KOD2512" s="207"/>
      <c r="KOE2512" s="187"/>
      <c r="KOF2512" s="187"/>
      <c r="KOG2512" s="204"/>
      <c r="KOH2512" s="272"/>
      <c r="KOI2512" s="207"/>
      <c r="KOJ2512" s="238"/>
      <c r="KOK2512" s="207"/>
      <c r="KOL2512" s="207"/>
      <c r="KOM2512" s="187"/>
      <c r="KON2512" s="187"/>
      <c r="KOO2512" s="204"/>
      <c r="KOP2512" s="272"/>
      <c r="KOQ2512" s="207"/>
      <c r="KOR2512" s="238"/>
      <c r="KOS2512" s="207"/>
      <c r="KOT2512" s="207"/>
      <c r="KOU2512" s="187"/>
      <c r="KOV2512" s="187"/>
      <c r="KOW2512" s="204"/>
      <c r="KOX2512" s="272"/>
      <c r="KOY2512" s="207"/>
      <c r="KOZ2512" s="238"/>
      <c r="KPA2512" s="207"/>
      <c r="KPB2512" s="207"/>
      <c r="KPC2512" s="187"/>
      <c r="KPD2512" s="187"/>
      <c r="KPE2512" s="204"/>
      <c r="KPF2512" s="272"/>
      <c r="KPG2512" s="207"/>
      <c r="KPH2512" s="238"/>
      <c r="KPI2512" s="207"/>
      <c r="KPJ2512" s="207"/>
      <c r="KPK2512" s="187"/>
      <c r="KPL2512" s="187"/>
      <c r="KPM2512" s="204"/>
      <c r="KPN2512" s="272"/>
      <c r="KPO2512" s="207"/>
      <c r="KPP2512" s="238"/>
      <c r="KPQ2512" s="207"/>
      <c r="KPR2512" s="207"/>
      <c r="KPS2512" s="187"/>
      <c r="KPT2512" s="187"/>
      <c r="KPU2512" s="204"/>
      <c r="KPV2512" s="272"/>
      <c r="KPW2512" s="207"/>
      <c r="KPX2512" s="238"/>
      <c r="KPY2512" s="207"/>
      <c r="KPZ2512" s="207"/>
      <c r="KQA2512" s="187"/>
      <c r="KQB2512" s="187"/>
      <c r="KQC2512" s="204"/>
      <c r="KQD2512" s="272"/>
      <c r="KQE2512" s="207"/>
      <c r="KQF2512" s="238"/>
      <c r="KQG2512" s="207"/>
      <c r="KQH2512" s="207"/>
      <c r="KQI2512" s="187"/>
      <c r="KQJ2512" s="187"/>
      <c r="KQK2512" s="204"/>
      <c r="KQL2512" s="272"/>
      <c r="KQM2512" s="207"/>
      <c r="KQN2512" s="238"/>
      <c r="KQO2512" s="207"/>
      <c r="KQP2512" s="207"/>
      <c r="KQQ2512" s="187"/>
      <c r="KQR2512" s="187"/>
      <c r="KQS2512" s="204"/>
      <c r="KQT2512" s="272"/>
      <c r="KQU2512" s="207"/>
      <c r="KQV2512" s="238"/>
      <c r="KQW2512" s="207"/>
      <c r="KQX2512" s="207"/>
      <c r="KQY2512" s="187"/>
      <c r="KQZ2512" s="187"/>
      <c r="KRA2512" s="204"/>
      <c r="KRB2512" s="272"/>
      <c r="KRC2512" s="207"/>
      <c r="KRD2512" s="238"/>
      <c r="KRE2512" s="207"/>
      <c r="KRF2512" s="207"/>
      <c r="KRG2512" s="187"/>
      <c r="KRH2512" s="187"/>
      <c r="KRI2512" s="204"/>
      <c r="KRJ2512" s="272"/>
      <c r="KRK2512" s="207"/>
      <c r="KRL2512" s="238"/>
      <c r="KRM2512" s="207"/>
      <c r="KRN2512" s="207"/>
      <c r="KRO2512" s="187"/>
      <c r="KRP2512" s="187"/>
      <c r="KRQ2512" s="204"/>
      <c r="KRR2512" s="272"/>
      <c r="KRS2512" s="207"/>
      <c r="KRT2512" s="238"/>
      <c r="KRU2512" s="207"/>
      <c r="KRV2512" s="207"/>
      <c r="KRW2512" s="187"/>
      <c r="KRX2512" s="187"/>
      <c r="KRY2512" s="204"/>
      <c r="KRZ2512" s="272"/>
      <c r="KSA2512" s="207"/>
      <c r="KSB2512" s="238"/>
      <c r="KSC2512" s="207"/>
      <c r="KSD2512" s="207"/>
      <c r="KSE2512" s="187"/>
      <c r="KSF2512" s="187"/>
      <c r="KSG2512" s="204"/>
      <c r="KSH2512" s="272"/>
      <c r="KSI2512" s="207"/>
      <c r="KSJ2512" s="238"/>
      <c r="KSK2512" s="207"/>
      <c r="KSL2512" s="207"/>
      <c r="KSM2512" s="187"/>
      <c r="KSN2512" s="187"/>
      <c r="KSO2512" s="204"/>
      <c r="KSP2512" s="272"/>
      <c r="KSQ2512" s="207"/>
      <c r="KSR2512" s="238"/>
      <c r="KSS2512" s="207"/>
      <c r="KST2512" s="207"/>
      <c r="KSU2512" s="187"/>
      <c r="KSV2512" s="187"/>
      <c r="KSW2512" s="204"/>
      <c r="KSX2512" s="272"/>
      <c r="KSY2512" s="207"/>
      <c r="KSZ2512" s="238"/>
      <c r="KTA2512" s="207"/>
      <c r="KTB2512" s="207"/>
      <c r="KTC2512" s="187"/>
      <c r="KTD2512" s="187"/>
      <c r="KTE2512" s="204"/>
      <c r="KTF2512" s="272"/>
      <c r="KTG2512" s="207"/>
      <c r="KTH2512" s="238"/>
      <c r="KTI2512" s="207"/>
      <c r="KTJ2512" s="207"/>
      <c r="KTK2512" s="187"/>
      <c r="KTL2512" s="187"/>
      <c r="KTM2512" s="204"/>
      <c r="KTN2512" s="272"/>
      <c r="KTO2512" s="207"/>
      <c r="KTP2512" s="238"/>
      <c r="KTQ2512" s="207"/>
      <c r="KTR2512" s="207"/>
      <c r="KTS2512" s="187"/>
      <c r="KTT2512" s="187"/>
      <c r="KTU2512" s="204"/>
      <c r="KTV2512" s="272"/>
      <c r="KTW2512" s="207"/>
      <c r="KTX2512" s="238"/>
      <c r="KTY2512" s="207"/>
      <c r="KTZ2512" s="207"/>
      <c r="KUA2512" s="187"/>
      <c r="KUB2512" s="187"/>
      <c r="KUC2512" s="204"/>
      <c r="KUD2512" s="272"/>
      <c r="KUE2512" s="207"/>
      <c r="KUF2512" s="238"/>
      <c r="KUG2512" s="207"/>
      <c r="KUH2512" s="207"/>
      <c r="KUI2512" s="187"/>
      <c r="KUJ2512" s="187"/>
      <c r="KUK2512" s="204"/>
      <c r="KUL2512" s="272"/>
      <c r="KUM2512" s="207"/>
      <c r="KUN2512" s="238"/>
      <c r="KUO2512" s="207"/>
      <c r="KUP2512" s="207"/>
      <c r="KUQ2512" s="187"/>
      <c r="KUR2512" s="187"/>
      <c r="KUS2512" s="204"/>
      <c r="KUT2512" s="272"/>
      <c r="KUU2512" s="207"/>
      <c r="KUV2512" s="238"/>
      <c r="KUW2512" s="207"/>
      <c r="KUX2512" s="207"/>
      <c r="KUY2512" s="187"/>
      <c r="KUZ2512" s="187"/>
      <c r="KVA2512" s="204"/>
      <c r="KVB2512" s="272"/>
      <c r="KVC2512" s="207"/>
      <c r="KVD2512" s="238"/>
      <c r="KVE2512" s="207"/>
      <c r="KVF2512" s="207"/>
      <c r="KVG2512" s="187"/>
      <c r="KVH2512" s="187"/>
      <c r="KVI2512" s="204"/>
      <c r="KVJ2512" s="272"/>
      <c r="KVK2512" s="207"/>
      <c r="KVL2512" s="238"/>
      <c r="KVM2512" s="207"/>
      <c r="KVN2512" s="207"/>
      <c r="KVO2512" s="187"/>
      <c r="KVP2512" s="187"/>
      <c r="KVQ2512" s="204"/>
      <c r="KVR2512" s="272"/>
      <c r="KVS2512" s="207"/>
      <c r="KVT2512" s="238"/>
      <c r="KVU2512" s="207"/>
      <c r="KVV2512" s="207"/>
      <c r="KVW2512" s="187"/>
      <c r="KVX2512" s="187"/>
      <c r="KVY2512" s="204"/>
      <c r="KVZ2512" s="272"/>
      <c r="KWA2512" s="207"/>
      <c r="KWB2512" s="238"/>
      <c r="KWC2512" s="207"/>
      <c r="KWD2512" s="207"/>
      <c r="KWE2512" s="187"/>
      <c r="KWF2512" s="187"/>
      <c r="KWG2512" s="204"/>
      <c r="KWH2512" s="272"/>
      <c r="KWI2512" s="207"/>
      <c r="KWJ2512" s="238"/>
      <c r="KWK2512" s="207"/>
      <c r="KWL2512" s="207"/>
      <c r="KWM2512" s="187"/>
      <c r="KWN2512" s="187"/>
      <c r="KWO2512" s="204"/>
      <c r="KWP2512" s="272"/>
      <c r="KWQ2512" s="207"/>
      <c r="KWR2512" s="238"/>
      <c r="KWS2512" s="207"/>
      <c r="KWT2512" s="207"/>
      <c r="KWU2512" s="187"/>
      <c r="KWV2512" s="187"/>
      <c r="KWW2512" s="204"/>
      <c r="KWX2512" s="272"/>
      <c r="KWY2512" s="207"/>
      <c r="KWZ2512" s="238"/>
      <c r="KXA2512" s="207"/>
      <c r="KXB2512" s="207"/>
      <c r="KXC2512" s="187"/>
      <c r="KXD2512" s="187"/>
      <c r="KXE2512" s="204"/>
      <c r="KXF2512" s="272"/>
      <c r="KXG2512" s="207"/>
      <c r="KXH2512" s="238"/>
      <c r="KXI2512" s="207"/>
      <c r="KXJ2512" s="207"/>
      <c r="KXK2512" s="187"/>
      <c r="KXL2512" s="187"/>
      <c r="KXM2512" s="204"/>
      <c r="KXN2512" s="272"/>
      <c r="KXO2512" s="207"/>
      <c r="KXP2512" s="238"/>
      <c r="KXQ2512" s="207"/>
      <c r="KXR2512" s="207"/>
      <c r="KXS2512" s="187"/>
      <c r="KXT2512" s="187"/>
      <c r="KXU2512" s="204"/>
      <c r="KXV2512" s="272"/>
      <c r="KXW2512" s="207"/>
      <c r="KXX2512" s="238"/>
      <c r="KXY2512" s="207"/>
      <c r="KXZ2512" s="207"/>
      <c r="KYA2512" s="187"/>
      <c r="KYB2512" s="187"/>
      <c r="KYC2512" s="204"/>
      <c r="KYD2512" s="272"/>
      <c r="KYE2512" s="207"/>
      <c r="KYF2512" s="238"/>
      <c r="KYG2512" s="207"/>
      <c r="KYH2512" s="207"/>
      <c r="KYI2512" s="187"/>
      <c r="KYJ2512" s="187"/>
      <c r="KYK2512" s="204"/>
      <c r="KYL2512" s="272"/>
      <c r="KYM2512" s="207"/>
      <c r="KYN2512" s="238"/>
      <c r="KYO2512" s="207"/>
      <c r="KYP2512" s="207"/>
      <c r="KYQ2512" s="187"/>
      <c r="KYR2512" s="187"/>
      <c r="KYS2512" s="204"/>
      <c r="KYT2512" s="272"/>
      <c r="KYU2512" s="207"/>
      <c r="KYV2512" s="238"/>
      <c r="KYW2512" s="207"/>
      <c r="KYX2512" s="207"/>
      <c r="KYY2512" s="187"/>
      <c r="KYZ2512" s="187"/>
      <c r="KZA2512" s="204"/>
      <c r="KZB2512" s="272"/>
      <c r="KZC2512" s="207"/>
      <c r="KZD2512" s="238"/>
      <c r="KZE2512" s="207"/>
      <c r="KZF2512" s="207"/>
      <c r="KZG2512" s="187"/>
      <c r="KZH2512" s="187"/>
      <c r="KZI2512" s="204"/>
      <c r="KZJ2512" s="272"/>
      <c r="KZK2512" s="207"/>
      <c r="KZL2512" s="238"/>
      <c r="KZM2512" s="207"/>
      <c r="KZN2512" s="207"/>
      <c r="KZO2512" s="187"/>
      <c r="KZP2512" s="187"/>
      <c r="KZQ2512" s="204"/>
      <c r="KZR2512" s="272"/>
      <c r="KZS2512" s="207"/>
      <c r="KZT2512" s="238"/>
      <c r="KZU2512" s="207"/>
      <c r="KZV2512" s="207"/>
      <c r="KZW2512" s="187"/>
      <c r="KZX2512" s="187"/>
      <c r="KZY2512" s="204"/>
      <c r="KZZ2512" s="272"/>
      <c r="LAA2512" s="207"/>
      <c r="LAB2512" s="238"/>
      <c r="LAC2512" s="207"/>
      <c r="LAD2512" s="207"/>
      <c r="LAE2512" s="187"/>
      <c r="LAF2512" s="187"/>
      <c r="LAG2512" s="204"/>
      <c r="LAH2512" s="272"/>
      <c r="LAI2512" s="207"/>
      <c r="LAJ2512" s="238"/>
      <c r="LAK2512" s="207"/>
      <c r="LAL2512" s="207"/>
      <c r="LAM2512" s="187"/>
      <c r="LAN2512" s="187"/>
      <c r="LAO2512" s="204"/>
      <c r="LAP2512" s="272"/>
      <c r="LAQ2512" s="207"/>
      <c r="LAR2512" s="238"/>
      <c r="LAS2512" s="207"/>
      <c r="LAT2512" s="207"/>
      <c r="LAU2512" s="187"/>
      <c r="LAV2512" s="187"/>
      <c r="LAW2512" s="204"/>
      <c r="LAX2512" s="272"/>
      <c r="LAY2512" s="207"/>
      <c r="LAZ2512" s="238"/>
      <c r="LBA2512" s="207"/>
      <c r="LBB2512" s="207"/>
      <c r="LBC2512" s="187"/>
      <c r="LBD2512" s="187"/>
      <c r="LBE2512" s="204"/>
      <c r="LBF2512" s="272"/>
      <c r="LBG2512" s="207"/>
      <c r="LBH2512" s="238"/>
      <c r="LBI2512" s="207"/>
      <c r="LBJ2512" s="207"/>
      <c r="LBK2512" s="187"/>
      <c r="LBL2512" s="187"/>
      <c r="LBM2512" s="204"/>
      <c r="LBN2512" s="272"/>
      <c r="LBO2512" s="207"/>
      <c r="LBP2512" s="238"/>
      <c r="LBQ2512" s="207"/>
      <c r="LBR2512" s="207"/>
      <c r="LBS2512" s="187"/>
      <c r="LBT2512" s="187"/>
      <c r="LBU2512" s="204"/>
      <c r="LBV2512" s="272"/>
      <c r="LBW2512" s="207"/>
      <c r="LBX2512" s="238"/>
      <c r="LBY2512" s="207"/>
      <c r="LBZ2512" s="207"/>
      <c r="LCA2512" s="187"/>
      <c r="LCB2512" s="187"/>
      <c r="LCC2512" s="204"/>
      <c r="LCD2512" s="272"/>
      <c r="LCE2512" s="207"/>
      <c r="LCF2512" s="238"/>
      <c r="LCG2512" s="207"/>
      <c r="LCH2512" s="207"/>
      <c r="LCI2512" s="187"/>
      <c r="LCJ2512" s="187"/>
      <c r="LCK2512" s="204"/>
      <c r="LCL2512" s="272"/>
      <c r="LCM2512" s="207"/>
      <c r="LCN2512" s="238"/>
      <c r="LCO2512" s="207"/>
      <c r="LCP2512" s="207"/>
      <c r="LCQ2512" s="187"/>
      <c r="LCR2512" s="187"/>
      <c r="LCS2512" s="204"/>
      <c r="LCT2512" s="272"/>
      <c r="LCU2512" s="207"/>
      <c r="LCV2512" s="238"/>
      <c r="LCW2512" s="207"/>
      <c r="LCX2512" s="207"/>
      <c r="LCY2512" s="187"/>
      <c r="LCZ2512" s="187"/>
      <c r="LDA2512" s="204"/>
      <c r="LDB2512" s="272"/>
      <c r="LDC2512" s="207"/>
      <c r="LDD2512" s="238"/>
      <c r="LDE2512" s="207"/>
      <c r="LDF2512" s="207"/>
      <c r="LDG2512" s="187"/>
      <c r="LDH2512" s="187"/>
      <c r="LDI2512" s="204"/>
      <c r="LDJ2512" s="272"/>
      <c r="LDK2512" s="207"/>
      <c r="LDL2512" s="238"/>
      <c r="LDM2512" s="207"/>
      <c r="LDN2512" s="207"/>
      <c r="LDO2512" s="187"/>
      <c r="LDP2512" s="187"/>
      <c r="LDQ2512" s="204"/>
      <c r="LDR2512" s="272"/>
      <c r="LDS2512" s="207"/>
      <c r="LDT2512" s="238"/>
      <c r="LDU2512" s="207"/>
      <c r="LDV2512" s="207"/>
      <c r="LDW2512" s="187"/>
      <c r="LDX2512" s="187"/>
      <c r="LDY2512" s="204"/>
      <c r="LDZ2512" s="272"/>
      <c r="LEA2512" s="207"/>
      <c r="LEB2512" s="238"/>
      <c r="LEC2512" s="207"/>
      <c r="LED2512" s="207"/>
      <c r="LEE2512" s="187"/>
      <c r="LEF2512" s="187"/>
      <c r="LEG2512" s="204"/>
      <c r="LEH2512" s="272"/>
      <c r="LEI2512" s="207"/>
      <c r="LEJ2512" s="238"/>
      <c r="LEK2512" s="207"/>
      <c r="LEL2512" s="207"/>
      <c r="LEM2512" s="187"/>
      <c r="LEN2512" s="187"/>
      <c r="LEO2512" s="204"/>
      <c r="LEP2512" s="272"/>
      <c r="LEQ2512" s="207"/>
      <c r="LER2512" s="238"/>
      <c r="LES2512" s="207"/>
      <c r="LET2512" s="207"/>
      <c r="LEU2512" s="187"/>
      <c r="LEV2512" s="187"/>
      <c r="LEW2512" s="204"/>
      <c r="LEX2512" s="272"/>
      <c r="LEY2512" s="207"/>
      <c r="LEZ2512" s="238"/>
      <c r="LFA2512" s="207"/>
      <c r="LFB2512" s="207"/>
      <c r="LFC2512" s="187"/>
      <c r="LFD2512" s="187"/>
      <c r="LFE2512" s="204"/>
      <c r="LFF2512" s="272"/>
      <c r="LFG2512" s="207"/>
      <c r="LFH2512" s="238"/>
      <c r="LFI2512" s="207"/>
      <c r="LFJ2512" s="207"/>
      <c r="LFK2512" s="187"/>
      <c r="LFL2512" s="187"/>
      <c r="LFM2512" s="204"/>
      <c r="LFN2512" s="272"/>
      <c r="LFO2512" s="207"/>
      <c r="LFP2512" s="238"/>
      <c r="LFQ2512" s="207"/>
      <c r="LFR2512" s="207"/>
      <c r="LFS2512" s="187"/>
      <c r="LFT2512" s="187"/>
      <c r="LFU2512" s="204"/>
      <c r="LFV2512" s="272"/>
      <c r="LFW2512" s="207"/>
      <c r="LFX2512" s="238"/>
      <c r="LFY2512" s="207"/>
      <c r="LFZ2512" s="207"/>
      <c r="LGA2512" s="187"/>
      <c r="LGB2512" s="187"/>
      <c r="LGC2512" s="204"/>
      <c r="LGD2512" s="272"/>
      <c r="LGE2512" s="207"/>
      <c r="LGF2512" s="238"/>
      <c r="LGG2512" s="207"/>
      <c r="LGH2512" s="207"/>
      <c r="LGI2512" s="187"/>
      <c r="LGJ2512" s="187"/>
      <c r="LGK2512" s="204"/>
      <c r="LGL2512" s="272"/>
      <c r="LGM2512" s="207"/>
      <c r="LGN2512" s="238"/>
      <c r="LGO2512" s="207"/>
      <c r="LGP2512" s="207"/>
      <c r="LGQ2512" s="187"/>
      <c r="LGR2512" s="187"/>
      <c r="LGS2512" s="204"/>
      <c r="LGT2512" s="272"/>
      <c r="LGU2512" s="207"/>
      <c r="LGV2512" s="238"/>
      <c r="LGW2512" s="207"/>
      <c r="LGX2512" s="207"/>
      <c r="LGY2512" s="187"/>
      <c r="LGZ2512" s="187"/>
      <c r="LHA2512" s="204"/>
      <c r="LHB2512" s="272"/>
      <c r="LHC2512" s="207"/>
      <c r="LHD2512" s="238"/>
      <c r="LHE2512" s="207"/>
      <c r="LHF2512" s="207"/>
      <c r="LHG2512" s="187"/>
      <c r="LHH2512" s="187"/>
      <c r="LHI2512" s="204"/>
      <c r="LHJ2512" s="272"/>
      <c r="LHK2512" s="207"/>
      <c r="LHL2512" s="238"/>
      <c r="LHM2512" s="207"/>
      <c r="LHN2512" s="207"/>
      <c r="LHO2512" s="187"/>
      <c r="LHP2512" s="187"/>
      <c r="LHQ2512" s="204"/>
      <c r="LHR2512" s="272"/>
      <c r="LHS2512" s="207"/>
      <c r="LHT2512" s="238"/>
      <c r="LHU2512" s="207"/>
      <c r="LHV2512" s="207"/>
      <c r="LHW2512" s="187"/>
      <c r="LHX2512" s="187"/>
      <c r="LHY2512" s="204"/>
      <c r="LHZ2512" s="272"/>
      <c r="LIA2512" s="207"/>
      <c r="LIB2512" s="238"/>
      <c r="LIC2512" s="207"/>
      <c r="LID2512" s="207"/>
      <c r="LIE2512" s="187"/>
      <c r="LIF2512" s="187"/>
      <c r="LIG2512" s="204"/>
      <c r="LIH2512" s="272"/>
      <c r="LII2512" s="207"/>
      <c r="LIJ2512" s="238"/>
      <c r="LIK2512" s="207"/>
      <c r="LIL2512" s="207"/>
      <c r="LIM2512" s="187"/>
      <c r="LIN2512" s="187"/>
      <c r="LIO2512" s="204"/>
      <c r="LIP2512" s="272"/>
      <c r="LIQ2512" s="207"/>
      <c r="LIR2512" s="238"/>
      <c r="LIS2512" s="207"/>
      <c r="LIT2512" s="207"/>
      <c r="LIU2512" s="187"/>
      <c r="LIV2512" s="187"/>
      <c r="LIW2512" s="204"/>
      <c r="LIX2512" s="272"/>
      <c r="LIY2512" s="207"/>
      <c r="LIZ2512" s="238"/>
      <c r="LJA2512" s="207"/>
      <c r="LJB2512" s="207"/>
      <c r="LJC2512" s="187"/>
      <c r="LJD2512" s="187"/>
      <c r="LJE2512" s="204"/>
      <c r="LJF2512" s="272"/>
      <c r="LJG2512" s="207"/>
      <c r="LJH2512" s="238"/>
      <c r="LJI2512" s="207"/>
      <c r="LJJ2512" s="207"/>
      <c r="LJK2512" s="187"/>
      <c r="LJL2512" s="187"/>
      <c r="LJM2512" s="204"/>
      <c r="LJN2512" s="272"/>
      <c r="LJO2512" s="207"/>
      <c r="LJP2512" s="238"/>
      <c r="LJQ2512" s="207"/>
      <c r="LJR2512" s="207"/>
      <c r="LJS2512" s="187"/>
      <c r="LJT2512" s="187"/>
      <c r="LJU2512" s="204"/>
      <c r="LJV2512" s="272"/>
      <c r="LJW2512" s="207"/>
      <c r="LJX2512" s="238"/>
      <c r="LJY2512" s="207"/>
      <c r="LJZ2512" s="207"/>
      <c r="LKA2512" s="187"/>
      <c r="LKB2512" s="187"/>
      <c r="LKC2512" s="204"/>
      <c r="LKD2512" s="272"/>
      <c r="LKE2512" s="207"/>
      <c r="LKF2512" s="238"/>
      <c r="LKG2512" s="207"/>
      <c r="LKH2512" s="207"/>
      <c r="LKI2512" s="187"/>
      <c r="LKJ2512" s="187"/>
      <c r="LKK2512" s="204"/>
      <c r="LKL2512" s="272"/>
      <c r="LKM2512" s="207"/>
      <c r="LKN2512" s="238"/>
      <c r="LKO2512" s="207"/>
      <c r="LKP2512" s="207"/>
      <c r="LKQ2512" s="187"/>
      <c r="LKR2512" s="187"/>
      <c r="LKS2512" s="204"/>
      <c r="LKT2512" s="272"/>
      <c r="LKU2512" s="207"/>
      <c r="LKV2512" s="238"/>
      <c r="LKW2512" s="207"/>
      <c r="LKX2512" s="207"/>
      <c r="LKY2512" s="187"/>
      <c r="LKZ2512" s="187"/>
      <c r="LLA2512" s="204"/>
      <c r="LLB2512" s="272"/>
      <c r="LLC2512" s="207"/>
      <c r="LLD2512" s="238"/>
      <c r="LLE2512" s="207"/>
      <c r="LLF2512" s="207"/>
      <c r="LLG2512" s="187"/>
      <c r="LLH2512" s="187"/>
      <c r="LLI2512" s="204"/>
      <c r="LLJ2512" s="272"/>
      <c r="LLK2512" s="207"/>
      <c r="LLL2512" s="238"/>
      <c r="LLM2512" s="207"/>
      <c r="LLN2512" s="207"/>
      <c r="LLO2512" s="187"/>
      <c r="LLP2512" s="187"/>
      <c r="LLQ2512" s="204"/>
      <c r="LLR2512" s="272"/>
      <c r="LLS2512" s="207"/>
      <c r="LLT2512" s="238"/>
      <c r="LLU2512" s="207"/>
      <c r="LLV2512" s="207"/>
      <c r="LLW2512" s="187"/>
      <c r="LLX2512" s="187"/>
      <c r="LLY2512" s="204"/>
      <c r="LLZ2512" s="272"/>
      <c r="LMA2512" s="207"/>
      <c r="LMB2512" s="238"/>
      <c r="LMC2512" s="207"/>
      <c r="LMD2512" s="207"/>
      <c r="LME2512" s="187"/>
      <c r="LMF2512" s="187"/>
      <c r="LMG2512" s="204"/>
      <c r="LMH2512" s="272"/>
      <c r="LMI2512" s="207"/>
      <c r="LMJ2512" s="238"/>
      <c r="LMK2512" s="207"/>
      <c r="LML2512" s="207"/>
      <c r="LMM2512" s="187"/>
      <c r="LMN2512" s="187"/>
      <c r="LMO2512" s="204"/>
      <c r="LMP2512" s="272"/>
      <c r="LMQ2512" s="207"/>
      <c r="LMR2512" s="238"/>
      <c r="LMS2512" s="207"/>
      <c r="LMT2512" s="207"/>
      <c r="LMU2512" s="187"/>
      <c r="LMV2512" s="187"/>
      <c r="LMW2512" s="204"/>
      <c r="LMX2512" s="272"/>
      <c r="LMY2512" s="207"/>
      <c r="LMZ2512" s="238"/>
      <c r="LNA2512" s="207"/>
      <c r="LNB2512" s="207"/>
      <c r="LNC2512" s="187"/>
      <c r="LND2512" s="187"/>
      <c r="LNE2512" s="204"/>
      <c r="LNF2512" s="272"/>
      <c r="LNG2512" s="207"/>
      <c r="LNH2512" s="238"/>
      <c r="LNI2512" s="207"/>
      <c r="LNJ2512" s="207"/>
      <c r="LNK2512" s="187"/>
      <c r="LNL2512" s="187"/>
      <c r="LNM2512" s="204"/>
      <c r="LNN2512" s="272"/>
      <c r="LNO2512" s="207"/>
      <c r="LNP2512" s="238"/>
      <c r="LNQ2512" s="207"/>
      <c r="LNR2512" s="207"/>
      <c r="LNS2512" s="187"/>
      <c r="LNT2512" s="187"/>
      <c r="LNU2512" s="204"/>
      <c r="LNV2512" s="272"/>
      <c r="LNW2512" s="207"/>
      <c r="LNX2512" s="238"/>
      <c r="LNY2512" s="207"/>
      <c r="LNZ2512" s="207"/>
      <c r="LOA2512" s="187"/>
      <c r="LOB2512" s="187"/>
      <c r="LOC2512" s="204"/>
      <c r="LOD2512" s="272"/>
      <c r="LOE2512" s="207"/>
      <c r="LOF2512" s="238"/>
      <c r="LOG2512" s="207"/>
      <c r="LOH2512" s="207"/>
      <c r="LOI2512" s="187"/>
      <c r="LOJ2512" s="187"/>
      <c r="LOK2512" s="204"/>
      <c r="LOL2512" s="272"/>
      <c r="LOM2512" s="207"/>
      <c r="LON2512" s="238"/>
      <c r="LOO2512" s="207"/>
      <c r="LOP2512" s="207"/>
      <c r="LOQ2512" s="187"/>
      <c r="LOR2512" s="187"/>
      <c r="LOS2512" s="204"/>
      <c r="LOT2512" s="272"/>
      <c r="LOU2512" s="207"/>
      <c r="LOV2512" s="238"/>
      <c r="LOW2512" s="207"/>
      <c r="LOX2512" s="207"/>
      <c r="LOY2512" s="187"/>
      <c r="LOZ2512" s="187"/>
      <c r="LPA2512" s="204"/>
      <c r="LPB2512" s="272"/>
      <c r="LPC2512" s="207"/>
      <c r="LPD2512" s="238"/>
      <c r="LPE2512" s="207"/>
      <c r="LPF2512" s="207"/>
      <c r="LPG2512" s="187"/>
      <c r="LPH2512" s="187"/>
      <c r="LPI2512" s="204"/>
      <c r="LPJ2512" s="272"/>
      <c r="LPK2512" s="207"/>
      <c r="LPL2512" s="238"/>
      <c r="LPM2512" s="207"/>
      <c r="LPN2512" s="207"/>
      <c r="LPO2512" s="187"/>
      <c r="LPP2512" s="187"/>
      <c r="LPQ2512" s="204"/>
      <c r="LPR2512" s="272"/>
      <c r="LPS2512" s="207"/>
      <c r="LPT2512" s="238"/>
      <c r="LPU2512" s="207"/>
      <c r="LPV2512" s="207"/>
      <c r="LPW2512" s="187"/>
      <c r="LPX2512" s="187"/>
      <c r="LPY2512" s="204"/>
      <c r="LPZ2512" s="272"/>
      <c r="LQA2512" s="207"/>
      <c r="LQB2512" s="238"/>
      <c r="LQC2512" s="207"/>
      <c r="LQD2512" s="207"/>
      <c r="LQE2512" s="187"/>
      <c r="LQF2512" s="187"/>
      <c r="LQG2512" s="204"/>
      <c r="LQH2512" s="272"/>
      <c r="LQI2512" s="207"/>
      <c r="LQJ2512" s="238"/>
      <c r="LQK2512" s="207"/>
      <c r="LQL2512" s="207"/>
      <c r="LQM2512" s="187"/>
      <c r="LQN2512" s="187"/>
      <c r="LQO2512" s="204"/>
      <c r="LQP2512" s="272"/>
      <c r="LQQ2512" s="207"/>
      <c r="LQR2512" s="238"/>
      <c r="LQS2512" s="207"/>
      <c r="LQT2512" s="207"/>
      <c r="LQU2512" s="187"/>
      <c r="LQV2512" s="187"/>
      <c r="LQW2512" s="204"/>
      <c r="LQX2512" s="272"/>
      <c r="LQY2512" s="207"/>
      <c r="LQZ2512" s="238"/>
      <c r="LRA2512" s="207"/>
      <c r="LRB2512" s="207"/>
      <c r="LRC2512" s="187"/>
      <c r="LRD2512" s="187"/>
      <c r="LRE2512" s="204"/>
      <c r="LRF2512" s="272"/>
      <c r="LRG2512" s="207"/>
      <c r="LRH2512" s="238"/>
      <c r="LRI2512" s="207"/>
      <c r="LRJ2512" s="207"/>
      <c r="LRK2512" s="187"/>
      <c r="LRL2512" s="187"/>
      <c r="LRM2512" s="204"/>
      <c r="LRN2512" s="272"/>
      <c r="LRO2512" s="207"/>
      <c r="LRP2512" s="238"/>
      <c r="LRQ2512" s="207"/>
      <c r="LRR2512" s="207"/>
      <c r="LRS2512" s="187"/>
      <c r="LRT2512" s="187"/>
      <c r="LRU2512" s="204"/>
      <c r="LRV2512" s="272"/>
      <c r="LRW2512" s="207"/>
      <c r="LRX2512" s="238"/>
      <c r="LRY2512" s="207"/>
      <c r="LRZ2512" s="207"/>
      <c r="LSA2512" s="187"/>
      <c r="LSB2512" s="187"/>
      <c r="LSC2512" s="204"/>
      <c r="LSD2512" s="272"/>
      <c r="LSE2512" s="207"/>
      <c r="LSF2512" s="238"/>
      <c r="LSG2512" s="207"/>
      <c r="LSH2512" s="207"/>
      <c r="LSI2512" s="187"/>
      <c r="LSJ2512" s="187"/>
      <c r="LSK2512" s="204"/>
      <c r="LSL2512" s="272"/>
      <c r="LSM2512" s="207"/>
      <c r="LSN2512" s="238"/>
      <c r="LSO2512" s="207"/>
      <c r="LSP2512" s="207"/>
      <c r="LSQ2512" s="187"/>
      <c r="LSR2512" s="187"/>
      <c r="LSS2512" s="204"/>
      <c r="LST2512" s="272"/>
      <c r="LSU2512" s="207"/>
      <c r="LSV2512" s="238"/>
      <c r="LSW2512" s="207"/>
      <c r="LSX2512" s="207"/>
      <c r="LSY2512" s="187"/>
      <c r="LSZ2512" s="187"/>
      <c r="LTA2512" s="204"/>
      <c r="LTB2512" s="272"/>
      <c r="LTC2512" s="207"/>
      <c r="LTD2512" s="238"/>
      <c r="LTE2512" s="207"/>
      <c r="LTF2512" s="207"/>
      <c r="LTG2512" s="187"/>
      <c r="LTH2512" s="187"/>
      <c r="LTI2512" s="204"/>
      <c r="LTJ2512" s="272"/>
      <c r="LTK2512" s="207"/>
      <c r="LTL2512" s="238"/>
      <c r="LTM2512" s="207"/>
      <c r="LTN2512" s="207"/>
      <c r="LTO2512" s="187"/>
      <c r="LTP2512" s="187"/>
      <c r="LTQ2512" s="204"/>
      <c r="LTR2512" s="272"/>
      <c r="LTS2512" s="207"/>
      <c r="LTT2512" s="238"/>
      <c r="LTU2512" s="207"/>
      <c r="LTV2512" s="207"/>
      <c r="LTW2512" s="187"/>
      <c r="LTX2512" s="187"/>
      <c r="LTY2512" s="204"/>
      <c r="LTZ2512" s="272"/>
      <c r="LUA2512" s="207"/>
      <c r="LUB2512" s="238"/>
      <c r="LUC2512" s="207"/>
      <c r="LUD2512" s="207"/>
      <c r="LUE2512" s="187"/>
      <c r="LUF2512" s="187"/>
      <c r="LUG2512" s="204"/>
      <c r="LUH2512" s="272"/>
      <c r="LUI2512" s="207"/>
      <c r="LUJ2512" s="238"/>
      <c r="LUK2512" s="207"/>
      <c r="LUL2512" s="207"/>
      <c r="LUM2512" s="187"/>
      <c r="LUN2512" s="187"/>
      <c r="LUO2512" s="204"/>
      <c r="LUP2512" s="272"/>
      <c r="LUQ2512" s="207"/>
      <c r="LUR2512" s="238"/>
      <c r="LUS2512" s="207"/>
      <c r="LUT2512" s="207"/>
      <c r="LUU2512" s="187"/>
      <c r="LUV2512" s="187"/>
      <c r="LUW2512" s="204"/>
      <c r="LUX2512" s="272"/>
      <c r="LUY2512" s="207"/>
      <c r="LUZ2512" s="238"/>
      <c r="LVA2512" s="207"/>
      <c r="LVB2512" s="207"/>
      <c r="LVC2512" s="187"/>
      <c r="LVD2512" s="187"/>
      <c r="LVE2512" s="204"/>
      <c r="LVF2512" s="272"/>
      <c r="LVG2512" s="207"/>
      <c r="LVH2512" s="238"/>
      <c r="LVI2512" s="207"/>
      <c r="LVJ2512" s="207"/>
      <c r="LVK2512" s="187"/>
      <c r="LVL2512" s="187"/>
      <c r="LVM2512" s="204"/>
      <c r="LVN2512" s="272"/>
      <c r="LVO2512" s="207"/>
      <c r="LVP2512" s="238"/>
      <c r="LVQ2512" s="207"/>
      <c r="LVR2512" s="207"/>
      <c r="LVS2512" s="187"/>
      <c r="LVT2512" s="187"/>
      <c r="LVU2512" s="204"/>
      <c r="LVV2512" s="272"/>
      <c r="LVW2512" s="207"/>
      <c r="LVX2512" s="238"/>
      <c r="LVY2512" s="207"/>
      <c r="LVZ2512" s="207"/>
      <c r="LWA2512" s="187"/>
      <c r="LWB2512" s="187"/>
      <c r="LWC2512" s="204"/>
      <c r="LWD2512" s="272"/>
      <c r="LWE2512" s="207"/>
      <c r="LWF2512" s="238"/>
      <c r="LWG2512" s="207"/>
      <c r="LWH2512" s="207"/>
      <c r="LWI2512" s="187"/>
      <c r="LWJ2512" s="187"/>
      <c r="LWK2512" s="204"/>
      <c r="LWL2512" s="272"/>
      <c r="LWM2512" s="207"/>
      <c r="LWN2512" s="238"/>
      <c r="LWO2512" s="207"/>
      <c r="LWP2512" s="207"/>
      <c r="LWQ2512" s="187"/>
      <c r="LWR2512" s="187"/>
      <c r="LWS2512" s="204"/>
      <c r="LWT2512" s="272"/>
      <c r="LWU2512" s="207"/>
      <c r="LWV2512" s="238"/>
      <c r="LWW2512" s="207"/>
      <c r="LWX2512" s="207"/>
      <c r="LWY2512" s="187"/>
      <c r="LWZ2512" s="187"/>
      <c r="LXA2512" s="204"/>
      <c r="LXB2512" s="272"/>
      <c r="LXC2512" s="207"/>
      <c r="LXD2512" s="238"/>
      <c r="LXE2512" s="207"/>
      <c r="LXF2512" s="207"/>
      <c r="LXG2512" s="187"/>
      <c r="LXH2512" s="187"/>
      <c r="LXI2512" s="204"/>
      <c r="LXJ2512" s="272"/>
      <c r="LXK2512" s="207"/>
      <c r="LXL2512" s="238"/>
      <c r="LXM2512" s="207"/>
      <c r="LXN2512" s="207"/>
      <c r="LXO2512" s="187"/>
      <c r="LXP2512" s="187"/>
      <c r="LXQ2512" s="204"/>
      <c r="LXR2512" s="272"/>
      <c r="LXS2512" s="207"/>
      <c r="LXT2512" s="238"/>
      <c r="LXU2512" s="207"/>
      <c r="LXV2512" s="207"/>
      <c r="LXW2512" s="187"/>
      <c r="LXX2512" s="187"/>
      <c r="LXY2512" s="204"/>
      <c r="LXZ2512" s="272"/>
      <c r="LYA2512" s="207"/>
      <c r="LYB2512" s="238"/>
      <c r="LYC2512" s="207"/>
      <c r="LYD2512" s="207"/>
      <c r="LYE2512" s="187"/>
      <c r="LYF2512" s="187"/>
      <c r="LYG2512" s="204"/>
      <c r="LYH2512" s="272"/>
      <c r="LYI2512" s="207"/>
      <c r="LYJ2512" s="238"/>
      <c r="LYK2512" s="207"/>
      <c r="LYL2512" s="207"/>
      <c r="LYM2512" s="187"/>
      <c r="LYN2512" s="187"/>
      <c r="LYO2512" s="204"/>
      <c r="LYP2512" s="272"/>
      <c r="LYQ2512" s="207"/>
      <c r="LYR2512" s="238"/>
      <c r="LYS2512" s="207"/>
      <c r="LYT2512" s="207"/>
      <c r="LYU2512" s="187"/>
      <c r="LYV2512" s="187"/>
      <c r="LYW2512" s="204"/>
      <c r="LYX2512" s="272"/>
      <c r="LYY2512" s="207"/>
      <c r="LYZ2512" s="238"/>
      <c r="LZA2512" s="207"/>
      <c r="LZB2512" s="207"/>
      <c r="LZC2512" s="187"/>
      <c r="LZD2512" s="187"/>
      <c r="LZE2512" s="204"/>
      <c r="LZF2512" s="272"/>
      <c r="LZG2512" s="207"/>
      <c r="LZH2512" s="238"/>
      <c r="LZI2512" s="207"/>
      <c r="LZJ2512" s="207"/>
      <c r="LZK2512" s="187"/>
      <c r="LZL2512" s="187"/>
      <c r="LZM2512" s="204"/>
      <c r="LZN2512" s="272"/>
      <c r="LZO2512" s="207"/>
      <c r="LZP2512" s="238"/>
      <c r="LZQ2512" s="207"/>
      <c r="LZR2512" s="207"/>
      <c r="LZS2512" s="187"/>
      <c r="LZT2512" s="187"/>
      <c r="LZU2512" s="204"/>
      <c r="LZV2512" s="272"/>
      <c r="LZW2512" s="207"/>
      <c r="LZX2512" s="238"/>
      <c r="LZY2512" s="207"/>
      <c r="LZZ2512" s="207"/>
      <c r="MAA2512" s="187"/>
      <c r="MAB2512" s="187"/>
      <c r="MAC2512" s="204"/>
      <c r="MAD2512" s="272"/>
      <c r="MAE2512" s="207"/>
      <c r="MAF2512" s="238"/>
      <c r="MAG2512" s="207"/>
      <c r="MAH2512" s="207"/>
      <c r="MAI2512" s="187"/>
      <c r="MAJ2512" s="187"/>
      <c r="MAK2512" s="204"/>
      <c r="MAL2512" s="272"/>
      <c r="MAM2512" s="207"/>
      <c r="MAN2512" s="238"/>
      <c r="MAO2512" s="207"/>
      <c r="MAP2512" s="207"/>
      <c r="MAQ2512" s="187"/>
      <c r="MAR2512" s="187"/>
      <c r="MAS2512" s="204"/>
      <c r="MAT2512" s="272"/>
      <c r="MAU2512" s="207"/>
      <c r="MAV2512" s="238"/>
      <c r="MAW2512" s="207"/>
      <c r="MAX2512" s="207"/>
      <c r="MAY2512" s="187"/>
      <c r="MAZ2512" s="187"/>
      <c r="MBA2512" s="204"/>
      <c r="MBB2512" s="272"/>
      <c r="MBC2512" s="207"/>
      <c r="MBD2512" s="238"/>
      <c r="MBE2512" s="207"/>
      <c r="MBF2512" s="207"/>
      <c r="MBG2512" s="187"/>
      <c r="MBH2512" s="187"/>
      <c r="MBI2512" s="204"/>
      <c r="MBJ2512" s="272"/>
      <c r="MBK2512" s="207"/>
      <c r="MBL2512" s="238"/>
      <c r="MBM2512" s="207"/>
      <c r="MBN2512" s="207"/>
      <c r="MBO2512" s="187"/>
      <c r="MBP2512" s="187"/>
      <c r="MBQ2512" s="204"/>
      <c r="MBR2512" s="272"/>
      <c r="MBS2512" s="207"/>
      <c r="MBT2512" s="238"/>
      <c r="MBU2512" s="207"/>
      <c r="MBV2512" s="207"/>
      <c r="MBW2512" s="187"/>
      <c r="MBX2512" s="187"/>
      <c r="MBY2512" s="204"/>
      <c r="MBZ2512" s="272"/>
      <c r="MCA2512" s="207"/>
      <c r="MCB2512" s="238"/>
      <c r="MCC2512" s="207"/>
      <c r="MCD2512" s="207"/>
      <c r="MCE2512" s="187"/>
      <c r="MCF2512" s="187"/>
      <c r="MCG2512" s="204"/>
      <c r="MCH2512" s="272"/>
      <c r="MCI2512" s="207"/>
      <c r="MCJ2512" s="238"/>
      <c r="MCK2512" s="207"/>
      <c r="MCL2512" s="207"/>
      <c r="MCM2512" s="187"/>
      <c r="MCN2512" s="187"/>
      <c r="MCO2512" s="204"/>
      <c r="MCP2512" s="272"/>
      <c r="MCQ2512" s="207"/>
      <c r="MCR2512" s="238"/>
      <c r="MCS2512" s="207"/>
      <c r="MCT2512" s="207"/>
      <c r="MCU2512" s="187"/>
      <c r="MCV2512" s="187"/>
      <c r="MCW2512" s="204"/>
      <c r="MCX2512" s="272"/>
      <c r="MCY2512" s="207"/>
      <c r="MCZ2512" s="238"/>
      <c r="MDA2512" s="207"/>
      <c r="MDB2512" s="207"/>
      <c r="MDC2512" s="187"/>
      <c r="MDD2512" s="187"/>
      <c r="MDE2512" s="204"/>
      <c r="MDF2512" s="272"/>
      <c r="MDG2512" s="207"/>
      <c r="MDH2512" s="238"/>
      <c r="MDI2512" s="207"/>
      <c r="MDJ2512" s="207"/>
      <c r="MDK2512" s="187"/>
      <c r="MDL2512" s="187"/>
      <c r="MDM2512" s="204"/>
      <c r="MDN2512" s="272"/>
      <c r="MDO2512" s="207"/>
      <c r="MDP2512" s="238"/>
      <c r="MDQ2512" s="207"/>
      <c r="MDR2512" s="207"/>
      <c r="MDS2512" s="187"/>
      <c r="MDT2512" s="187"/>
      <c r="MDU2512" s="204"/>
      <c r="MDV2512" s="272"/>
      <c r="MDW2512" s="207"/>
      <c r="MDX2512" s="238"/>
      <c r="MDY2512" s="207"/>
      <c r="MDZ2512" s="207"/>
      <c r="MEA2512" s="187"/>
      <c r="MEB2512" s="187"/>
      <c r="MEC2512" s="204"/>
      <c r="MED2512" s="272"/>
      <c r="MEE2512" s="207"/>
      <c r="MEF2512" s="238"/>
      <c r="MEG2512" s="207"/>
      <c r="MEH2512" s="207"/>
      <c r="MEI2512" s="187"/>
      <c r="MEJ2512" s="187"/>
      <c r="MEK2512" s="204"/>
      <c r="MEL2512" s="272"/>
      <c r="MEM2512" s="207"/>
      <c r="MEN2512" s="238"/>
      <c r="MEO2512" s="207"/>
      <c r="MEP2512" s="207"/>
      <c r="MEQ2512" s="187"/>
      <c r="MER2512" s="187"/>
      <c r="MES2512" s="204"/>
      <c r="MET2512" s="272"/>
      <c r="MEU2512" s="207"/>
      <c r="MEV2512" s="238"/>
      <c r="MEW2512" s="207"/>
      <c r="MEX2512" s="207"/>
      <c r="MEY2512" s="187"/>
      <c r="MEZ2512" s="187"/>
      <c r="MFA2512" s="204"/>
      <c r="MFB2512" s="272"/>
      <c r="MFC2512" s="207"/>
      <c r="MFD2512" s="238"/>
      <c r="MFE2512" s="207"/>
      <c r="MFF2512" s="207"/>
      <c r="MFG2512" s="187"/>
      <c r="MFH2512" s="187"/>
      <c r="MFI2512" s="204"/>
      <c r="MFJ2512" s="272"/>
      <c r="MFK2512" s="207"/>
      <c r="MFL2512" s="238"/>
      <c r="MFM2512" s="207"/>
      <c r="MFN2512" s="207"/>
      <c r="MFO2512" s="187"/>
      <c r="MFP2512" s="187"/>
      <c r="MFQ2512" s="204"/>
      <c r="MFR2512" s="272"/>
      <c r="MFS2512" s="207"/>
      <c r="MFT2512" s="238"/>
      <c r="MFU2512" s="207"/>
      <c r="MFV2512" s="207"/>
      <c r="MFW2512" s="187"/>
      <c r="MFX2512" s="187"/>
      <c r="MFY2512" s="204"/>
      <c r="MFZ2512" s="272"/>
      <c r="MGA2512" s="207"/>
      <c r="MGB2512" s="238"/>
      <c r="MGC2512" s="207"/>
      <c r="MGD2512" s="207"/>
      <c r="MGE2512" s="187"/>
      <c r="MGF2512" s="187"/>
      <c r="MGG2512" s="204"/>
      <c r="MGH2512" s="272"/>
      <c r="MGI2512" s="207"/>
      <c r="MGJ2512" s="238"/>
      <c r="MGK2512" s="207"/>
      <c r="MGL2512" s="207"/>
      <c r="MGM2512" s="187"/>
      <c r="MGN2512" s="187"/>
      <c r="MGO2512" s="204"/>
      <c r="MGP2512" s="272"/>
      <c r="MGQ2512" s="207"/>
      <c r="MGR2512" s="238"/>
      <c r="MGS2512" s="207"/>
      <c r="MGT2512" s="207"/>
      <c r="MGU2512" s="187"/>
      <c r="MGV2512" s="187"/>
      <c r="MGW2512" s="204"/>
      <c r="MGX2512" s="272"/>
      <c r="MGY2512" s="207"/>
      <c r="MGZ2512" s="238"/>
      <c r="MHA2512" s="207"/>
      <c r="MHB2512" s="207"/>
      <c r="MHC2512" s="187"/>
      <c r="MHD2512" s="187"/>
      <c r="MHE2512" s="204"/>
      <c r="MHF2512" s="272"/>
      <c r="MHG2512" s="207"/>
      <c r="MHH2512" s="238"/>
      <c r="MHI2512" s="207"/>
      <c r="MHJ2512" s="207"/>
      <c r="MHK2512" s="187"/>
      <c r="MHL2512" s="187"/>
      <c r="MHM2512" s="204"/>
      <c r="MHN2512" s="272"/>
      <c r="MHO2512" s="207"/>
      <c r="MHP2512" s="238"/>
      <c r="MHQ2512" s="207"/>
      <c r="MHR2512" s="207"/>
      <c r="MHS2512" s="187"/>
      <c r="MHT2512" s="187"/>
      <c r="MHU2512" s="204"/>
      <c r="MHV2512" s="272"/>
      <c r="MHW2512" s="207"/>
      <c r="MHX2512" s="238"/>
      <c r="MHY2512" s="207"/>
      <c r="MHZ2512" s="207"/>
      <c r="MIA2512" s="187"/>
      <c r="MIB2512" s="187"/>
      <c r="MIC2512" s="204"/>
      <c r="MID2512" s="272"/>
      <c r="MIE2512" s="207"/>
      <c r="MIF2512" s="238"/>
      <c r="MIG2512" s="207"/>
      <c r="MIH2512" s="207"/>
      <c r="MII2512" s="187"/>
      <c r="MIJ2512" s="187"/>
      <c r="MIK2512" s="204"/>
      <c r="MIL2512" s="272"/>
      <c r="MIM2512" s="207"/>
      <c r="MIN2512" s="238"/>
      <c r="MIO2512" s="207"/>
      <c r="MIP2512" s="207"/>
      <c r="MIQ2512" s="187"/>
      <c r="MIR2512" s="187"/>
      <c r="MIS2512" s="204"/>
      <c r="MIT2512" s="272"/>
      <c r="MIU2512" s="207"/>
      <c r="MIV2512" s="238"/>
      <c r="MIW2512" s="207"/>
      <c r="MIX2512" s="207"/>
      <c r="MIY2512" s="187"/>
      <c r="MIZ2512" s="187"/>
      <c r="MJA2512" s="204"/>
      <c r="MJB2512" s="272"/>
      <c r="MJC2512" s="207"/>
      <c r="MJD2512" s="238"/>
      <c r="MJE2512" s="207"/>
      <c r="MJF2512" s="207"/>
      <c r="MJG2512" s="187"/>
      <c r="MJH2512" s="187"/>
      <c r="MJI2512" s="204"/>
      <c r="MJJ2512" s="272"/>
      <c r="MJK2512" s="207"/>
      <c r="MJL2512" s="238"/>
      <c r="MJM2512" s="207"/>
      <c r="MJN2512" s="207"/>
      <c r="MJO2512" s="187"/>
      <c r="MJP2512" s="187"/>
      <c r="MJQ2512" s="204"/>
      <c r="MJR2512" s="272"/>
      <c r="MJS2512" s="207"/>
      <c r="MJT2512" s="238"/>
      <c r="MJU2512" s="207"/>
      <c r="MJV2512" s="207"/>
      <c r="MJW2512" s="187"/>
      <c r="MJX2512" s="187"/>
      <c r="MJY2512" s="204"/>
      <c r="MJZ2512" s="272"/>
      <c r="MKA2512" s="207"/>
      <c r="MKB2512" s="238"/>
      <c r="MKC2512" s="207"/>
      <c r="MKD2512" s="207"/>
      <c r="MKE2512" s="187"/>
      <c r="MKF2512" s="187"/>
      <c r="MKG2512" s="204"/>
      <c r="MKH2512" s="272"/>
      <c r="MKI2512" s="207"/>
      <c r="MKJ2512" s="238"/>
      <c r="MKK2512" s="207"/>
      <c r="MKL2512" s="207"/>
      <c r="MKM2512" s="187"/>
      <c r="MKN2512" s="187"/>
      <c r="MKO2512" s="204"/>
      <c r="MKP2512" s="272"/>
      <c r="MKQ2512" s="207"/>
      <c r="MKR2512" s="238"/>
      <c r="MKS2512" s="207"/>
      <c r="MKT2512" s="207"/>
      <c r="MKU2512" s="187"/>
      <c r="MKV2512" s="187"/>
      <c r="MKW2512" s="204"/>
      <c r="MKX2512" s="272"/>
      <c r="MKY2512" s="207"/>
      <c r="MKZ2512" s="238"/>
      <c r="MLA2512" s="207"/>
      <c r="MLB2512" s="207"/>
      <c r="MLC2512" s="187"/>
      <c r="MLD2512" s="187"/>
      <c r="MLE2512" s="204"/>
      <c r="MLF2512" s="272"/>
      <c r="MLG2512" s="207"/>
      <c r="MLH2512" s="238"/>
      <c r="MLI2512" s="207"/>
      <c r="MLJ2512" s="207"/>
      <c r="MLK2512" s="187"/>
      <c r="MLL2512" s="187"/>
      <c r="MLM2512" s="204"/>
      <c r="MLN2512" s="272"/>
      <c r="MLO2512" s="207"/>
      <c r="MLP2512" s="238"/>
      <c r="MLQ2512" s="207"/>
      <c r="MLR2512" s="207"/>
      <c r="MLS2512" s="187"/>
      <c r="MLT2512" s="187"/>
      <c r="MLU2512" s="204"/>
      <c r="MLV2512" s="272"/>
      <c r="MLW2512" s="207"/>
      <c r="MLX2512" s="238"/>
      <c r="MLY2512" s="207"/>
      <c r="MLZ2512" s="207"/>
      <c r="MMA2512" s="187"/>
      <c r="MMB2512" s="187"/>
      <c r="MMC2512" s="204"/>
      <c r="MMD2512" s="272"/>
      <c r="MME2512" s="207"/>
      <c r="MMF2512" s="238"/>
      <c r="MMG2512" s="207"/>
      <c r="MMH2512" s="207"/>
      <c r="MMI2512" s="187"/>
      <c r="MMJ2512" s="187"/>
      <c r="MMK2512" s="204"/>
      <c r="MML2512" s="272"/>
      <c r="MMM2512" s="207"/>
      <c r="MMN2512" s="238"/>
      <c r="MMO2512" s="207"/>
      <c r="MMP2512" s="207"/>
      <c r="MMQ2512" s="187"/>
      <c r="MMR2512" s="187"/>
      <c r="MMS2512" s="204"/>
      <c r="MMT2512" s="272"/>
      <c r="MMU2512" s="207"/>
      <c r="MMV2512" s="238"/>
      <c r="MMW2512" s="207"/>
      <c r="MMX2512" s="207"/>
      <c r="MMY2512" s="187"/>
      <c r="MMZ2512" s="187"/>
      <c r="MNA2512" s="204"/>
      <c r="MNB2512" s="272"/>
      <c r="MNC2512" s="207"/>
      <c r="MND2512" s="238"/>
      <c r="MNE2512" s="207"/>
      <c r="MNF2512" s="207"/>
      <c r="MNG2512" s="187"/>
      <c r="MNH2512" s="187"/>
      <c r="MNI2512" s="204"/>
      <c r="MNJ2512" s="272"/>
      <c r="MNK2512" s="207"/>
      <c r="MNL2512" s="238"/>
      <c r="MNM2512" s="207"/>
      <c r="MNN2512" s="207"/>
      <c r="MNO2512" s="187"/>
      <c r="MNP2512" s="187"/>
      <c r="MNQ2512" s="204"/>
      <c r="MNR2512" s="272"/>
      <c r="MNS2512" s="207"/>
      <c r="MNT2512" s="238"/>
      <c r="MNU2512" s="207"/>
      <c r="MNV2512" s="207"/>
      <c r="MNW2512" s="187"/>
      <c r="MNX2512" s="187"/>
      <c r="MNY2512" s="204"/>
      <c r="MNZ2512" s="272"/>
      <c r="MOA2512" s="207"/>
      <c r="MOB2512" s="238"/>
      <c r="MOC2512" s="207"/>
      <c r="MOD2512" s="207"/>
      <c r="MOE2512" s="187"/>
      <c r="MOF2512" s="187"/>
      <c r="MOG2512" s="204"/>
      <c r="MOH2512" s="272"/>
      <c r="MOI2512" s="207"/>
      <c r="MOJ2512" s="238"/>
      <c r="MOK2512" s="207"/>
      <c r="MOL2512" s="207"/>
      <c r="MOM2512" s="187"/>
      <c r="MON2512" s="187"/>
      <c r="MOO2512" s="204"/>
      <c r="MOP2512" s="272"/>
      <c r="MOQ2512" s="207"/>
      <c r="MOR2512" s="238"/>
      <c r="MOS2512" s="207"/>
      <c r="MOT2512" s="207"/>
      <c r="MOU2512" s="187"/>
      <c r="MOV2512" s="187"/>
      <c r="MOW2512" s="204"/>
      <c r="MOX2512" s="272"/>
      <c r="MOY2512" s="207"/>
      <c r="MOZ2512" s="238"/>
      <c r="MPA2512" s="207"/>
      <c r="MPB2512" s="207"/>
      <c r="MPC2512" s="187"/>
      <c r="MPD2512" s="187"/>
      <c r="MPE2512" s="204"/>
      <c r="MPF2512" s="272"/>
      <c r="MPG2512" s="207"/>
      <c r="MPH2512" s="238"/>
      <c r="MPI2512" s="207"/>
      <c r="MPJ2512" s="207"/>
      <c r="MPK2512" s="187"/>
      <c r="MPL2512" s="187"/>
      <c r="MPM2512" s="204"/>
      <c r="MPN2512" s="272"/>
      <c r="MPO2512" s="207"/>
      <c r="MPP2512" s="238"/>
      <c r="MPQ2512" s="207"/>
      <c r="MPR2512" s="207"/>
      <c r="MPS2512" s="187"/>
      <c r="MPT2512" s="187"/>
      <c r="MPU2512" s="204"/>
      <c r="MPV2512" s="272"/>
      <c r="MPW2512" s="207"/>
      <c r="MPX2512" s="238"/>
      <c r="MPY2512" s="207"/>
      <c r="MPZ2512" s="207"/>
      <c r="MQA2512" s="187"/>
      <c r="MQB2512" s="187"/>
      <c r="MQC2512" s="204"/>
      <c r="MQD2512" s="272"/>
      <c r="MQE2512" s="207"/>
      <c r="MQF2512" s="238"/>
      <c r="MQG2512" s="207"/>
      <c r="MQH2512" s="207"/>
      <c r="MQI2512" s="187"/>
      <c r="MQJ2512" s="187"/>
      <c r="MQK2512" s="204"/>
      <c r="MQL2512" s="272"/>
      <c r="MQM2512" s="207"/>
      <c r="MQN2512" s="238"/>
      <c r="MQO2512" s="207"/>
      <c r="MQP2512" s="207"/>
      <c r="MQQ2512" s="187"/>
      <c r="MQR2512" s="187"/>
      <c r="MQS2512" s="204"/>
      <c r="MQT2512" s="272"/>
      <c r="MQU2512" s="207"/>
      <c r="MQV2512" s="238"/>
      <c r="MQW2512" s="207"/>
      <c r="MQX2512" s="207"/>
      <c r="MQY2512" s="187"/>
      <c r="MQZ2512" s="187"/>
      <c r="MRA2512" s="204"/>
      <c r="MRB2512" s="272"/>
      <c r="MRC2512" s="207"/>
      <c r="MRD2512" s="238"/>
      <c r="MRE2512" s="207"/>
      <c r="MRF2512" s="207"/>
      <c r="MRG2512" s="187"/>
      <c r="MRH2512" s="187"/>
      <c r="MRI2512" s="204"/>
      <c r="MRJ2512" s="272"/>
      <c r="MRK2512" s="207"/>
      <c r="MRL2512" s="238"/>
      <c r="MRM2512" s="207"/>
      <c r="MRN2512" s="207"/>
      <c r="MRO2512" s="187"/>
      <c r="MRP2512" s="187"/>
      <c r="MRQ2512" s="204"/>
      <c r="MRR2512" s="272"/>
      <c r="MRS2512" s="207"/>
      <c r="MRT2512" s="238"/>
      <c r="MRU2512" s="207"/>
      <c r="MRV2512" s="207"/>
      <c r="MRW2512" s="187"/>
      <c r="MRX2512" s="187"/>
      <c r="MRY2512" s="204"/>
      <c r="MRZ2512" s="272"/>
      <c r="MSA2512" s="207"/>
      <c r="MSB2512" s="238"/>
      <c r="MSC2512" s="207"/>
      <c r="MSD2512" s="207"/>
      <c r="MSE2512" s="187"/>
      <c r="MSF2512" s="187"/>
      <c r="MSG2512" s="204"/>
      <c r="MSH2512" s="272"/>
      <c r="MSI2512" s="207"/>
      <c r="MSJ2512" s="238"/>
      <c r="MSK2512" s="207"/>
      <c r="MSL2512" s="207"/>
      <c r="MSM2512" s="187"/>
      <c r="MSN2512" s="187"/>
      <c r="MSO2512" s="204"/>
      <c r="MSP2512" s="272"/>
      <c r="MSQ2512" s="207"/>
      <c r="MSR2512" s="238"/>
      <c r="MSS2512" s="207"/>
      <c r="MST2512" s="207"/>
      <c r="MSU2512" s="187"/>
      <c r="MSV2512" s="187"/>
      <c r="MSW2512" s="204"/>
      <c r="MSX2512" s="272"/>
      <c r="MSY2512" s="207"/>
      <c r="MSZ2512" s="238"/>
      <c r="MTA2512" s="207"/>
      <c r="MTB2512" s="207"/>
      <c r="MTC2512" s="187"/>
      <c r="MTD2512" s="187"/>
      <c r="MTE2512" s="204"/>
      <c r="MTF2512" s="272"/>
      <c r="MTG2512" s="207"/>
      <c r="MTH2512" s="238"/>
      <c r="MTI2512" s="207"/>
      <c r="MTJ2512" s="207"/>
      <c r="MTK2512" s="187"/>
      <c r="MTL2512" s="187"/>
      <c r="MTM2512" s="204"/>
      <c r="MTN2512" s="272"/>
      <c r="MTO2512" s="207"/>
      <c r="MTP2512" s="238"/>
      <c r="MTQ2512" s="207"/>
      <c r="MTR2512" s="207"/>
      <c r="MTS2512" s="187"/>
      <c r="MTT2512" s="187"/>
      <c r="MTU2512" s="204"/>
      <c r="MTV2512" s="272"/>
      <c r="MTW2512" s="207"/>
      <c r="MTX2512" s="238"/>
      <c r="MTY2512" s="207"/>
      <c r="MTZ2512" s="207"/>
      <c r="MUA2512" s="187"/>
      <c r="MUB2512" s="187"/>
      <c r="MUC2512" s="204"/>
      <c r="MUD2512" s="272"/>
      <c r="MUE2512" s="207"/>
      <c r="MUF2512" s="238"/>
      <c r="MUG2512" s="207"/>
      <c r="MUH2512" s="207"/>
      <c r="MUI2512" s="187"/>
      <c r="MUJ2512" s="187"/>
      <c r="MUK2512" s="204"/>
      <c r="MUL2512" s="272"/>
      <c r="MUM2512" s="207"/>
      <c r="MUN2512" s="238"/>
      <c r="MUO2512" s="207"/>
      <c r="MUP2512" s="207"/>
      <c r="MUQ2512" s="187"/>
      <c r="MUR2512" s="187"/>
      <c r="MUS2512" s="204"/>
      <c r="MUT2512" s="272"/>
      <c r="MUU2512" s="207"/>
      <c r="MUV2512" s="238"/>
      <c r="MUW2512" s="207"/>
      <c r="MUX2512" s="207"/>
      <c r="MUY2512" s="187"/>
      <c r="MUZ2512" s="187"/>
      <c r="MVA2512" s="204"/>
      <c r="MVB2512" s="272"/>
      <c r="MVC2512" s="207"/>
      <c r="MVD2512" s="238"/>
      <c r="MVE2512" s="207"/>
      <c r="MVF2512" s="207"/>
      <c r="MVG2512" s="187"/>
      <c r="MVH2512" s="187"/>
      <c r="MVI2512" s="204"/>
      <c r="MVJ2512" s="272"/>
      <c r="MVK2512" s="207"/>
      <c r="MVL2512" s="238"/>
      <c r="MVM2512" s="207"/>
      <c r="MVN2512" s="207"/>
      <c r="MVO2512" s="187"/>
      <c r="MVP2512" s="187"/>
      <c r="MVQ2512" s="204"/>
      <c r="MVR2512" s="272"/>
      <c r="MVS2512" s="207"/>
      <c r="MVT2512" s="238"/>
      <c r="MVU2512" s="207"/>
      <c r="MVV2512" s="207"/>
      <c r="MVW2512" s="187"/>
      <c r="MVX2512" s="187"/>
      <c r="MVY2512" s="204"/>
      <c r="MVZ2512" s="272"/>
      <c r="MWA2512" s="207"/>
      <c r="MWB2512" s="238"/>
      <c r="MWC2512" s="207"/>
      <c r="MWD2512" s="207"/>
      <c r="MWE2512" s="187"/>
      <c r="MWF2512" s="187"/>
      <c r="MWG2512" s="204"/>
      <c r="MWH2512" s="272"/>
      <c r="MWI2512" s="207"/>
      <c r="MWJ2512" s="238"/>
      <c r="MWK2512" s="207"/>
      <c r="MWL2512" s="207"/>
      <c r="MWM2512" s="187"/>
      <c r="MWN2512" s="187"/>
      <c r="MWO2512" s="204"/>
      <c r="MWP2512" s="272"/>
      <c r="MWQ2512" s="207"/>
      <c r="MWR2512" s="238"/>
      <c r="MWS2512" s="207"/>
      <c r="MWT2512" s="207"/>
      <c r="MWU2512" s="187"/>
      <c r="MWV2512" s="187"/>
      <c r="MWW2512" s="204"/>
      <c r="MWX2512" s="272"/>
      <c r="MWY2512" s="207"/>
      <c r="MWZ2512" s="238"/>
      <c r="MXA2512" s="207"/>
      <c r="MXB2512" s="207"/>
      <c r="MXC2512" s="187"/>
      <c r="MXD2512" s="187"/>
      <c r="MXE2512" s="204"/>
      <c r="MXF2512" s="272"/>
      <c r="MXG2512" s="207"/>
      <c r="MXH2512" s="238"/>
      <c r="MXI2512" s="207"/>
      <c r="MXJ2512" s="207"/>
      <c r="MXK2512" s="187"/>
      <c r="MXL2512" s="187"/>
      <c r="MXM2512" s="204"/>
      <c r="MXN2512" s="272"/>
      <c r="MXO2512" s="207"/>
      <c r="MXP2512" s="238"/>
      <c r="MXQ2512" s="207"/>
      <c r="MXR2512" s="207"/>
      <c r="MXS2512" s="187"/>
      <c r="MXT2512" s="187"/>
      <c r="MXU2512" s="204"/>
      <c r="MXV2512" s="272"/>
      <c r="MXW2512" s="207"/>
      <c r="MXX2512" s="238"/>
      <c r="MXY2512" s="207"/>
      <c r="MXZ2512" s="207"/>
      <c r="MYA2512" s="187"/>
      <c r="MYB2512" s="187"/>
      <c r="MYC2512" s="204"/>
      <c r="MYD2512" s="272"/>
      <c r="MYE2512" s="207"/>
      <c r="MYF2512" s="238"/>
      <c r="MYG2512" s="207"/>
      <c r="MYH2512" s="207"/>
      <c r="MYI2512" s="187"/>
      <c r="MYJ2512" s="187"/>
      <c r="MYK2512" s="204"/>
      <c r="MYL2512" s="272"/>
      <c r="MYM2512" s="207"/>
      <c r="MYN2512" s="238"/>
      <c r="MYO2512" s="207"/>
      <c r="MYP2512" s="207"/>
      <c r="MYQ2512" s="187"/>
      <c r="MYR2512" s="187"/>
      <c r="MYS2512" s="204"/>
      <c r="MYT2512" s="272"/>
      <c r="MYU2512" s="207"/>
      <c r="MYV2512" s="238"/>
      <c r="MYW2512" s="207"/>
      <c r="MYX2512" s="207"/>
      <c r="MYY2512" s="187"/>
      <c r="MYZ2512" s="187"/>
      <c r="MZA2512" s="204"/>
      <c r="MZB2512" s="272"/>
      <c r="MZC2512" s="207"/>
      <c r="MZD2512" s="238"/>
      <c r="MZE2512" s="207"/>
      <c r="MZF2512" s="207"/>
      <c r="MZG2512" s="187"/>
      <c r="MZH2512" s="187"/>
      <c r="MZI2512" s="204"/>
      <c r="MZJ2512" s="272"/>
      <c r="MZK2512" s="207"/>
      <c r="MZL2512" s="238"/>
      <c r="MZM2512" s="207"/>
      <c r="MZN2512" s="207"/>
      <c r="MZO2512" s="187"/>
      <c r="MZP2512" s="187"/>
      <c r="MZQ2512" s="204"/>
      <c r="MZR2512" s="272"/>
      <c r="MZS2512" s="207"/>
      <c r="MZT2512" s="238"/>
      <c r="MZU2512" s="207"/>
      <c r="MZV2512" s="207"/>
      <c r="MZW2512" s="187"/>
      <c r="MZX2512" s="187"/>
      <c r="MZY2512" s="204"/>
      <c r="MZZ2512" s="272"/>
      <c r="NAA2512" s="207"/>
      <c r="NAB2512" s="238"/>
      <c r="NAC2512" s="207"/>
      <c r="NAD2512" s="207"/>
      <c r="NAE2512" s="187"/>
      <c r="NAF2512" s="187"/>
      <c r="NAG2512" s="204"/>
      <c r="NAH2512" s="272"/>
      <c r="NAI2512" s="207"/>
      <c r="NAJ2512" s="238"/>
      <c r="NAK2512" s="207"/>
      <c r="NAL2512" s="207"/>
      <c r="NAM2512" s="187"/>
      <c r="NAN2512" s="187"/>
      <c r="NAO2512" s="204"/>
      <c r="NAP2512" s="272"/>
      <c r="NAQ2512" s="207"/>
      <c r="NAR2512" s="238"/>
      <c r="NAS2512" s="207"/>
      <c r="NAT2512" s="207"/>
      <c r="NAU2512" s="187"/>
      <c r="NAV2512" s="187"/>
      <c r="NAW2512" s="204"/>
      <c r="NAX2512" s="272"/>
      <c r="NAY2512" s="207"/>
      <c r="NAZ2512" s="238"/>
      <c r="NBA2512" s="207"/>
      <c r="NBB2512" s="207"/>
      <c r="NBC2512" s="187"/>
      <c r="NBD2512" s="187"/>
      <c r="NBE2512" s="204"/>
      <c r="NBF2512" s="272"/>
      <c r="NBG2512" s="207"/>
      <c r="NBH2512" s="238"/>
      <c r="NBI2512" s="207"/>
      <c r="NBJ2512" s="207"/>
      <c r="NBK2512" s="187"/>
      <c r="NBL2512" s="187"/>
      <c r="NBM2512" s="204"/>
      <c r="NBN2512" s="272"/>
      <c r="NBO2512" s="207"/>
      <c r="NBP2512" s="238"/>
      <c r="NBQ2512" s="207"/>
      <c r="NBR2512" s="207"/>
      <c r="NBS2512" s="187"/>
      <c r="NBT2512" s="187"/>
      <c r="NBU2512" s="204"/>
      <c r="NBV2512" s="272"/>
      <c r="NBW2512" s="207"/>
      <c r="NBX2512" s="238"/>
      <c r="NBY2512" s="207"/>
      <c r="NBZ2512" s="207"/>
      <c r="NCA2512" s="187"/>
      <c r="NCB2512" s="187"/>
      <c r="NCC2512" s="204"/>
      <c r="NCD2512" s="272"/>
      <c r="NCE2512" s="207"/>
      <c r="NCF2512" s="238"/>
      <c r="NCG2512" s="207"/>
      <c r="NCH2512" s="207"/>
      <c r="NCI2512" s="187"/>
      <c r="NCJ2512" s="187"/>
      <c r="NCK2512" s="204"/>
      <c r="NCL2512" s="272"/>
      <c r="NCM2512" s="207"/>
      <c r="NCN2512" s="238"/>
      <c r="NCO2512" s="207"/>
      <c r="NCP2512" s="207"/>
      <c r="NCQ2512" s="187"/>
      <c r="NCR2512" s="187"/>
      <c r="NCS2512" s="204"/>
      <c r="NCT2512" s="272"/>
      <c r="NCU2512" s="207"/>
      <c r="NCV2512" s="238"/>
      <c r="NCW2512" s="207"/>
      <c r="NCX2512" s="207"/>
      <c r="NCY2512" s="187"/>
      <c r="NCZ2512" s="187"/>
      <c r="NDA2512" s="204"/>
      <c r="NDB2512" s="272"/>
      <c r="NDC2512" s="207"/>
      <c r="NDD2512" s="238"/>
      <c r="NDE2512" s="207"/>
      <c r="NDF2512" s="207"/>
      <c r="NDG2512" s="187"/>
      <c r="NDH2512" s="187"/>
      <c r="NDI2512" s="204"/>
      <c r="NDJ2512" s="272"/>
      <c r="NDK2512" s="207"/>
      <c r="NDL2512" s="238"/>
      <c r="NDM2512" s="207"/>
      <c r="NDN2512" s="207"/>
      <c r="NDO2512" s="187"/>
      <c r="NDP2512" s="187"/>
      <c r="NDQ2512" s="204"/>
      <c r="NDR2512" s="272"/>
      <c r="NDS2512" s="207"/>
      <c r="NDT2512" s="238"/>
      <c r="NDU2512" s="207"/>
      <c r="NDV2512" s="207"/>
      <c r="NDW2512" s="187"/>
      <c r="NDX2512" s="187"/>
      <c r="NDY2512" s="204"/>
      <c r="NDZ2512" s="272"/>
      <c r="NEA2512" s="207"/>
      <c r="NEB2512" s="238"/>
      <c r="NEC2512" s="207"/>
      <c r="NED2512" s="207"/>
      <c r="NEE2512" s="187"/>
      <c r="NEF2512" s="187"/>
      <c r="NEG2512" s="204"/>
      <c r="NEH2512" s="272"/>
      <c r="NEI2512" s="207"/>
      <c r="NEJ2512" s="238"/>
      <c r="NEK2512" s="207"/>
      <c r="NEL2512" s="207"/>
      <c r="NEM2512" s="187"/>
      <c r="NEN2512" s="187"/>
      <c r="NEO2512" s="204"/>
      <c r="NEP2512" s="272"/>
      <c r="NEQ2512" s="207"/>
      <c r="NER2512" s="238"/>
      <c r="NES2512" s="207"/>
      <c r="NET2512" s="207"/>
      <c r="NEU2512" s="187"/>
      <c r="NEV2512" s="187"/>
      <c r="NEW2512" s="204"/>
      <c r="NEX2512" s="272"/>
      <c r="NEY2512" s="207"/>
      <c r="NEZ2512" s="238"/>
      <c r="NFA2512" s="207"/>
      <c r="NFB2512" s="207"/>
      <c r="NFC2512" s="187"/>
      <c r="NFD2512" s="187"/>
      <c r="NFE2512" s="204"/>
      <c r="NFF2512" s="272"/>
      <c r="NFG2512" s="207"/>
      <c r="NFH2512" s="238"/>
      <c r="NFI2512" s="207"/>
      <c r="NFJ2512" s="207"/>
      <c r="NFK2512" s="187"/>
      <c r="NFL2512" s="187"/>
      <c r="NFM2512" s="204"/>
      <c r="NFN2512" s="272"/>
      <c r="NFO2512" s="207"/>
      <c r="NFP2512" s="238"/>
      <c r="NFQ2512" s="207"/>
      <c r="NFR2512" s="207"/>
      <c r="NFS2512" s="187"/>
      <c r="NFT2512" s="187"/>
      <c r="NFU2512" s="204"/>
      <c r="NFV2512" s="272"/>
      <c r="NFW2512" s="207"/>
      <c r="NFX2512" s="238"/>
      <c r="NFY2512" s="207"/>
      <c r="NFZ2512" s="207"/>
      <c r="NGA2512" s="187"/>
      <c r="NGB2512" s="187"/>
      <c r="NGC2512" s="204"/>
      <c r="NGD2512" s="272"/>
      <c r="NGE2512" s="207"/>
      <c r="NGF2512" s="238"/>
      <c r="NGG2512" s="207"/>
      <c r="NGH2512" s="207"/>
      <c r="NGI2512" s="187"/>
      <c r="NGJ2512" s="187"/>
      <c r="NGK2512" s="204"/>
      <c r="NGL2512" s="272"/>
      <c r="NGM2512" s="207"/>
      <c r="NGN2512" s="238"/>
      <c r="NGO2512" s="207"/>
      <c r="NGP2512" s="207"/>
      <c r="NGQ2512" s="187"/>
      <c r="NGR2512" s="187"/>
      <c r="NGS2512" s="204"/>
      <c r="NGT2512" s="272"/>
      <c r="NGU2512" s="207"/>
      <c r="NGV2512" s="238"/>
      <c r="NGW2512" s="207"/>
      <c r="NGX2512" s="207"/>
      <c r="NGY2512" s="187"/>
      <c r="NGZ2512" s="187"/>
      <c r="NHA2512" s="204"/>
      <c r="NHB2512" s="272"/>
      <c r="NHC2512" s="207"/>
      <c r="NHD2512" s="238"/>
      <c r="NHE2512" s="207"/>
      <c r="NHF2512" s="207"/>
      <c r="NHG2512" s="187"/>
      <c r="NHH2512" s="187"/>
      <c r="NHI2512" s="204"/>
      <c r="NHJ2512" s="272"/>
      <c r="NHK2512" s="207"/>
      <c r="NHL2512" s="238"/>
      <c r="NHM2512" s="207"/>
      <c r="NHN2512" s="207"/>
      <c r="NHO2512" s="187"/>
      <c r="NHP2512" s="187"/>
      <c r="NHQ2512" s="204"/>
      <c r="NHR2512" s="272"/>
      <c r="NHS2512" s="207"/>
      <c r="NHT2512" s="238"/>
      <c r="NHU2512" s="207"/>
      <c r="NHV2512" s="207"/>
      <c r="NHW2512" s="187"/>
      <c r="NHX2512" s="187"/>
      <c r="NHY2512" s="204"/>
      <c r="NHZ2512" s="272"/>
      <c r="NIA2512" s="207"/>
      <c r="NIB2512" s="238"/>
      <c r="NIC2512" s="207"/>
      <c r="NID2512" s="207"/>
      <c r="NIE2512" s="187"/>
      <c r="NIF2512" s="187"/>
      <c r="NIG2512" s="204"/>
      <c r="NIH2512" s="272"/>
      <c r="NII2512" s="207"/>
      <c r="NIJ2512" s="238"/>
      <c r="NIK2512" s="207"/>
      <c r="NIL2512" s="207"/>
      <c r="NIM2512" s="187"/>
      <c r="NIN2512" s="187"/>
      <c r="NIO2512" s="204"/>
      <c r="NIP2512" s="272"/>
      <c r="NIQ2512" s="207"/>
      <c r="NIR2512" s="238"/>
      <c r="NIS2512" s="207"/>
      <c r="NIT2512" s="207"/>
      <c r="NIU2512" s="187"/>
      <c r="NIV2512" s="187"/>
      <c r="NIW2512" s="204"/>
      <c r="NIX2512" s="272"/>
      <c r="NIY2512" s="207"/>
      <c r="NIZ2512" s="238"/>
      <c r="NJA2512" s="207"/>
      <c r="NJB2512" s="207"/>
      <c r="NJC2512" s="187"/>
      <c r="NJD2512" s="187"/>
      <c r="NJE2512" s="204"/>
      <c r="NJF2512" s="272"/>
      <c r="NJG2512" s="207"/>
      <c r="NJH2512" s="238"/>
      <c r="NJI2512" s="207"/>
      <c r="NJJ2512" s="207"/>
      <c r="NJK2512" s="187"/>
      <c r="NJL2512" s="187"/>
      <c r="NJM2512" s="204"/>
      <c r="NJN2512" s="272"/>
      <c r="NJO2512" s="207"/>
      <c r="NJP2512" s="238"/>
      <c r="NJQ2512" s="207"/>
      <c r="NJR2512" s="207"/>
      <c r="NJS2512" s="187"/>
      <c r="NJT2512" s="187"/>
      <c r="NJU2512" s="204"/>
      <c r="NJV2512" s="272"/>
      <c r="NJW2512" s="207"/>
      <c r="NJX2512" s="238"/>
      <c r="NJY2512" s="207"/>
      <c r="NJZ2512" s="207"/>
      <c r="NKA2512" s="187"/>
      <c r="NKB2512" s="187"/>
      <c r="NKC2512" s="204"/>
      <c r="NKD2512" s="272"/>
      <c r="NKE2512" s="207"/>
      <c r="NKF2512" s="238"/>
      <c r="NKG2512" s="207"/>
      <c r="NKH2512" s="207"/>
      <c r="NKI2512" s="187"/>
      <c r="NKJ2512" s="187"/>
      <c r="NKK2512" s="204"/>
      <c r="NKL2512" s="272"/>
      <c r="NKM2512" s="207"/>
      <c r="NKN2512" s="238"/>
      <c r="NKO2512" s="207"/>
      <c r="NKP2512" s="207"/>
      <c r="NKQ2512" s="187"/>
      <c r="NKR2512" s="187"/>
      <c r="NKS2512" s="204"/>
      <c r="NKT2512" s="272"/>
      <c r="NKU2512" s="207"/>
      <c r="NKV2512" s="238"/>
      <c r="NKW2512" s="207"/>
      <c r="NKX2512" s="207"/>
      <c r="NKY2512" s="187"/>
      <c r="NKZ2512" s="187"/>
      <c r="NLA2512" s="204"/>
      <c r="NLB2512" s="272"/>
      <c r="NLC2512" s="207"/>
      <c r="NLD2512" s="238"/>
      <c r="NLE2512" s="207"/>
      <c r="NLF2512" s="207"/>
      <c r="NLG2512" s="187"/>
      <c r="NLH2512" s="187"/>
      <c r="NLI2512" s="204"/>
      <c r="NLJ2512" s="272"/>
      <c r="NLK2512" s="207"/>
      <c r="NLL2512" s="238"/>
      <c r="NLM2512" s="207"/>
      <c r="NLN2512" s="207"/>
      <c r="NLO2512" s="187"/>
      <c r="NLP2512" s="187"/>
      <c r="NLQ2512" s="204"/>
      <c r="NLR2512" s="272"/>
      <c r="NLS2512" s="207"/>
      <c r="NLT2512" s="238"/>
      <c r="NLU2512" s="207"/>
      <c r="NLV2512" s="207"/>
      <c r="NLW2512" s="187"/>
      <c r="NLX2512" s="187"/>
      <c r="NLY2512" s="204"/>
      <c r="NLZ2512" s="272"/>
      <c r="NMA2512" s="207"/>
      <c r="NMB2512" s="238"/>
      <c r="NMC2512" s="207"/>
      <c r="NMD2512" s="207"/>
      <c r="NME2512" s="187"/>
      <c r="NMF2512" s="187"/>
      <c r="NMG2512" s="204"/>
      <c r="NMH2512" s="272"/>
      <c r="NMI2512" s="207"/>
      <c r="NMJ2512" s="238"/>
      <c r="NMK2512" s="207"/>
      <c r="NML2512" s="207"/>
      <c r="NMM2512" s="187"/>
      <c r="NMN2512" s="187"/>
      <c r="NMO2512" s="204"/>
      <c r="NMP2512" s="272"/>
      <c r="NMQ2512" s="207"/>
      <c r="NMR2512" s="238"/>
      <c r="NMS2512" s="207"/>
      <c r="NMT2512" s="207"/>
      <c r="NMU2512" s="187"/>
      <c r="NMV2512" s="187"/>
      <c r="NMW2512" s="204"/>
      <c r="NMX2512" s="272"/>
      <c r="NMY2512" s="207"/>
      <c r="NMZ2512" s="238"/>
      <c r="NNA2512" s="207"/>
      <c r="NNB2512" s="207"/>
      <c r="NNC2512" s="187"/>
      <c r="NND2512" s="187"/>
      <c r="NNE2512" s="204"/>
      <c r="NNF2512" s="272"/>
      <c r="NNG2512" s="207"/>
      <c r="NNH2512" s="238"/>
      <c r="NNI2512" s="207"/>
      <c r="NNJ2512" s="207"/>
      <c r="NNK2512" s="187"/>
      <c r="NNL2512" s="187"/>
      <c r="NNM2512" s="204"/>
      <c r="NNN2512" s="272"/>
      <c r="NNO2512" s="207"/>
      <c r="NNP2512" s="238"/>
      <c r="NNQ2512" s="207"/>
      <c r="NNR2512" s="207"/>
      <c r="NNS2512" s="187"/>
      <c r="NNT2512" s="187"/>
      <c r="NNU2512" s="204"/>
      <c r="NNV2512" s="272"/>
      <c r="NNW2512" s="207"/>
      <c r="NNX2512" s="238"/>
      <c r="NNY2512" s="207"/>
      <c r="NNZ2512" s="207"/>
      <c r="NOA2512" s="187"/>
      <c r="NOB2512" s="187"/>
      <c r="NOC2512" s="204"/>
      <c r="NOD2512" s="272"/>
      <c r="NOE2512" s="207"/>
      <c r="NOF2512" s="238"/>
      <c r="NOG2512" s="207"/>
      <c r="NOH2512" s="207"/>
      <c r="NOI2512" s="187"/>
      <c r="NOJ2512" s="187"/>
      <c r="NOK2512" s="204"/>
      <c r="NOL2512" s="272"/>
      <c r="NOM2512" s="207"/>
      <c r="NON2512" s="238"/>
      <c r="NOO2512" s="207"/>
      <c r="NOP2512" s="207"/>
      <c r="NOQ2512" s="187"/>
      <c r="NOR2512" s="187"/>
      <c r="NOS2512" s="204"/>
      <c r="NOT2512" s="272"/>
      <c r="NOU2512" s="207"/>
      <c r="NOV2512" s="238"/>
      <c r="NOW2512" s="207"/>
      <c r="NOX2512" s="207"/>
      <c r="NOY2512" s="187"/>
      <c r="NOZ2512" s="187"/>
      <c r="NPA2512" s="204"/>
      <c r="NPB2512" s="272"/>
      <c r="NPC2512" s="207"/>
      <c r="NPD2512" s="238"/>
      <c r="NPE2512" s="207"/>
      <c r="NPF2512" s="207"/>
      <c r="NPG2512" s="187"/>
      <c r="NPH2512" s="187"/>
      <c r="NPI2512" s="204"/>
      <c r="NPJ2512" s="272"/>
      <c r="NPK2512" s="207"/>
      <c r="NPL2512" s="238"/>
      <c r="NPM2512" s="207"/>
      <c r="NPN2512" s="207"/>
      <c r="NPO2512" s="187"/>
      <c r="NPP2512" s="187"/>
      <c r="NPQ2512" s="204"/>
      <c r="NPR2512" s="272"/>
      <c r="NPS2512" s="207"/>
      <c r="NPT2512" s="238"/>
      <c r="NPU2512" s="207"/>
      <c r="NPV2512" s="207"/>
      <c r="NPW2512" s="187"/>
      <c r="NPX2512" s="187"/>
      <c r="NPY2512" s="204"/>
      <c r="NPZ2512" s="272"/>
      <c r="NQA2512" s="207"/>
      <c r="NQB2512" s="238"/>
      <c r="NQC2512" s="207"/>
      <c r="NQD2512" s="207"/>
      <c r="NQE2512" s="187"/>
      <c r="NQF2512" s="187"/>
      <c r="NQG2512" s="204"/>
      <c r="NQH2512" s="272"/>
      <c r="NQI2512" s="207"/>
      <c r="NQJ2512" s="238"/>
      <c r="NQK2512" s="207"/>
      <c r="NQL2512" s="207"/>
      <c r="NQM2512" s="187"/>
      <c r="NQN2512" s="187"/>
      <c r="NQO2512" s="204"/>
      <c r="NQP2512" s="272"/>
      <c r="NQQ2512" s="207"/>
      <c r="NQR2512" s="238"/>
      <c r="NQS2512" s="207"/>
      <c r="NQT2512" s="207"/>
      <c r="NQU2512" s="187"/>
      <c r="NQV2512" s="187"/>
      <c r="NQW2512" s="204"/>
      <c r="NQX2512" s="272"/>
      <c r="NQY2512" s="207"/>
      <c r="NQZ2512" s="238"/>
      <c r="NRA2512" s="207"/>
      <c r="NRB2512" s="207"/>
      <c r="NRC2512" s="187"/>
      <c r="NRD2512" s="187"/>
      <c r="NRE2512" s="204"/>
      <c r="NRF2512" s="272"/>
      <c r="NRG2512" s="207"/>
      <c r="NRH2512" s="238"/>
      <c r="NRI2512" s="207"/>
      <c r="NRJ2512" s="207"/>
      <c r="NRK2512" s="187"/>
      <c r="NRL2512" s="187"/>
      <c r="NRM2512" s="204"/>
      <c r="NRN2512" s="272"/>
      <c r="NRO2512" s="207"/>
      <c r="NRP2512" s="238"/>
      <c r="NRQ2512" s="207"/>
      <c r="NRR2512" s="207"/>
      <c r="NRS2512" s="187"/>
      <c r="NRT2512" s="187"/>
      <c r="NRU2512" s="204"/>
      <c r="NRV2512" s="272"/>
      <c r="NRW2512" s="207"/>
      <c r="NRX2512" s="238"/>
      <c r="NRY2512" s="207"/>
      <c r="NRZ2512" s="207"/>
      <c r="NSA2512" s="187"/>
      <c r="NSB2512" s="187"/>
      <c r="NSC2512" s="204"/>
      <c r="NSD2512" s="272"/>
      <c r="NSE2512" s="207"/>
      <c r="NSF2512" s="238"/>
      <c r="NSG2512" s="207"/>
      <c r="NSH2512" s="207"/>
      <c r="NSI2512" s="187"/>
      <c r="NSJ2512" s="187"/>
      <c r="NSK2512" s="204"/>
      <c r="NSL2512" s="272"/>
      <c r="NSM2512" s="207"/>
      <c r="NSN2512" s="238"/>
      <c r="NSO2512" s="207"/>
      <c r="NSP2512" s="207"/>
      <c r="NSQ2512" s="187"/>
      <c r="NSR2512" s="187"/>
      <c r="NSS2512" s="204"/>
      <c r="NST2512" s="272"/>
      <c r="NSU2512" s="207"/>
      <c r="NSV2512" s="238"/>
      <c r="NSW2512" s="207"/>
      <c r="NSX2512" s="207"/>
      <c r="NSY2512" s="187"/>
      <c r="NSZ2512" s="187"/>
      <c r="NTA2512" s="204"/>
      <c r="NTB2512" s="272"/>
      <c r="NTC2512" s="207"/>
      <c r="NTD2512" s="238"/>
      <c r="NTE2512" s="207"/>
      <c r="NTF2512" s="207"/>
      <c r="NTG2512" s="187"/>
      <c r="NTH2512" s="187"/>
      <c r="NTI2512" s="204"/>
      <c r="NTJ2512" s="272"/>
      <c r="NTK2512" s="207"/>
      <c r="NTL2512" s="238"/>
      <c r="NTM2512" s="207"/>
      <c r="NTN2512" s="207"/>
      <c r="NTO2512" s="187"/>
      <c r="NTP2512" s="187"/>
      <c r="NTQ2512" s="204"/>
      <c r="NTR2512" s="272"/>
      <c r="NTS2512" s="207"/>
      <c r="NTT2512" s="238"/>
      <c r="NTU2512" s="207"/>
      <c r="NTV2512" s="207"/>
      <c r="NTW2512" s="187"/>
      <c r="NTX2512" s="187"/>
      <c r="NTY2512" s="204"/>
      <c r="NTZ2512" s="272"/>
      <c r="NUA2512" s="207"/>
      <c r="NUB2512" s="238"/>
      <c r="NUC2512" s="207"/>
      <c r="NUD2512" s="207"/>
      <c r="NUE2512" s="187"/>
      <c r="NUF2512" s="187"/>
      <c r="NUG2512" s="204"/>
      <c r="NUH2512" s="272"/>
      <c r="NUI2512" s="207"/>
      <c r="NUJ2512" s="238"/>
      <c r="NUK2512" s="207"/>
      <c r="NUL2512" s="207"/>
      <c r="NUM2512" s="187"/>
      <c r="NUN2512" s="187"/>
      <c r="NUO2512" s="204"/>
      <c r="NUP2512" s="272"/>
      <c r="NUQ2512" s="207"/>
      <c r="NUR2512" s="238"/>
      <c r="NUS2512" s="207"/>
      <c r="NUT2512" s="207"/>
      <c r="NUU2512" s="187"/>
      <c r="NUV2512" s="187"/>
      <c r="NUW2512" s="204"/>
      <c r="NUX2512" s="272"/>
      <c r="NUY2512" s="207"/>
      <c r="NUZ2512" s="238"/>
      <c r="NVA2512" s="207"/>
      <c r="NVB2512" s="207"/>
      <c r="NVC2512" s="187"/>
      <c r="NVD2512" s="187"/>
      <c r="NVE2512" s="204"/>
      <c r="NVF2512" s="272"/>
      <c r="NVG2512" s="207"/>
      <c r="NVH2512" s="238"/>
      <c r="NVI2512" s="207"/>
      <c r="NVJ2512" s="207"/>
      <c r="NVK2512" s="187"/>
      <c r="NVL2512" s="187"/>
      <c r="NVM2512" s="204"/>
      <c r="NVN2512" s="272"/>
      <c r="NVO2512" s="207"/>
      <c r="NVP2512" s="238"/>
      <c r="NVQ2512" s="207"/>
      <c r="NVR2512" s="207"/>
      <c r="NVS2512" s="187"/>
      <c r="NVT2512" s="187"/>
      <c r="NVU2512" s="204"/>
      <c r="NVV2512" s="272"/>
      <c r="NVW2512" s="207"/>
      <c r="NVX2512" s="238"/>
      <c r="NVY2512" s="207"/>
      <c r="NVZ2512" s="207"/>
      <c r="NWA2512" s="187"/>
      <c r="NWB2512" s="187"/>
      <c r="NWC2512" s="204"/>
      <c r="NWD2512" s="272"/>
      <c r="NWE2512" s="207"/>
      <c r="NWF2512" s="238"/>
      <c r="NWG2512" s="207"/>
      <c r="NWH2512" s="207"/>
      <c r="NWI2512" s="187"/>
      <c r="NWJ2512" s="187"/>
      <c r="NWK2512" s="204"/>
      <c r="NWL2512" s="272"/>
      <c r="NWM2512" s="207"/>
      <c r="NWN2512" s="238"/>
      <c r="NWO2512" s="207"/>
      <c r="NWP2512" s="207"/>
      <c r="NWQ2512" s="187"/>
      <c r="NWR2512" s="187"/>
      <c r="NWS2512" s="204"/>
      <c r="NWT2512" s="272"/>
      <c r="NWU2512" s="207"/>
      <c r="NWV2512" s="238"/>
      <c r="NWW2512" s="207"/>
      <c r="NWX2512" s="207"/>
      <c r="NWY2512" s="187"/>
      <c r="NWZ2512" s="187"/>
      <c r="NXA2512" s="204"/>
      <c r="NXB2512" s="272"/>
      <c r="NXC2512" s="207"/>
      <c r="NXD2512" s="238"/>
      <c r="NXE2512" s="207"/>
      <c r="NXF2512" s="207"/>
      <c r="NXG2512" s="187"/>
      <c r="NXH2512" s="187"/>
      <c r="NXI2512" s="204"/>
      <c r="NXJ2512" s="272"/>
      <c r="NXK2512" s="207"/>
      <c r="NXL2512" s="238"/>
      <c r="NXM2512" s="207"/>
      <c r="NXN2512" s="207"/>
      <c r="NXO2512" s="187"/>
      <c r="NXP2512" s="187"/>
      <c r="NXQ2512" s="204"/>
      <c r="NXR2512" s="272"/>
      <c r="NXS2512" s="207"/>
      <c r="NXT2512" s="238"/>
      <c r="NXU2512" s="207"/>
      <c r="NXV2512" s="207"/>
      <c r="NXW2512" s="187"/>
      <c r="NXX2512" s="187"/>
      <c r="NXY2512" s="204"/>
      <c r="NXZ2512" s="272"/>
      <c r="NYA2512" s="207"/>
      <c r="NYB2512" s="238"/>
      <c r="NYC2512" s="207"/>
      <c r="NYD2512" s="207"/>
      <c r="NYE2512" s="187"/>
      <c r="NYF2512" s="187"/>
      <c r="NYG2512" s="204"/>
      <c r="NYH2512" s="272"/>
      <c r="NYI2512" s="207"/>
      <c r="NYJ2512" s="238"/>
      <c r="NYK2512" s="207"/>
      <c r="NYL2512" s="207"/>
      <c r="NYM2512" s="187"/>
      <c r="NYN2512" s="187"/>
      <c r="NYO2512" s="204"/>
      <c r="NYP2512" s="272"/>
      <c r="NYQ2512" s="207"/>
      <c r="NYR2512" s="238"/>
      <c r="NYS2512" s="207"/>
      <c r="NYT2512" s="207"/>
      <c r="NYU2512" s="187"/>
      <c r="NYV2512" s="187"/>
      <c r="NYW2512" s="204"/>
      <c r="NYX2512" s="272"/>
      <c r="NYY2512" s="207"/>
      <c r="NYZ2512" s="238"/>
      <c r="NZA2512" s="207"/>
      <c r="NZB2512" s="207"/>
      <c r="NZC2512" s="187"/>
      <c r="NZD2512" s="187"/>
      <c r="NZE2512" s="204"/>
      <c r="NZF2512" s="272"/>
      <c r="NZG2512" s="207"/>
      <c r="NZH2512" s="238"/>
      <c r="NZI2512" s="207"/>
      <c r="NZJ2512" s="207"/>
      <c r="NZK2512" s="187"/>
      <c r="NZL2512" s="187"/>
      <c r="NZM2512" s="204"/>
      <c r="NZN2512" s="272"/>
      <c r="NZO2512" s="207"/>
      <c r="NZP2512" s="238"/>
      <c r="NZQ2512" s="207"/>
      <c r="NZR2512" s="207"/>
      <c r="NZS2512" s="187"/>
      <c r="NZT2512" s="187"/>
      <c r="NZU2512" s="204"/>
      <c r="NZV2512" s="272"/>
      <c r="NZW2512" s="207"/>
      <c r="NZX2512" s="238"/>
      <c r="NZY2512" s="207"/>
      <c r="NZZ2512" s="207"/>
      <c r="OAA2512" s="187"/>
      <c r="OAB2512" s="187"/>
      <c r="OAC2512" s="204"/>
      <c r="OAD2512" s="272"/>
      <c r="OAE2512" s="207"/>
      <c r="OAF2512" s="238"/>
      <c r="OAG2512" s="207"/>
      <c r="OAH2512" s="207"/>
      <c r="OAI2512" s="187"/>
      <c r="OAJ2512" s="187"/>
      <c r="OAK2512" s="204"/>
      <c r="OAL2512" s="272"/>
      <c r="OAM2512" s="207"/>
      <c r="OAN2512" s="238"/>
      <c r="OAO2512" s="207"/>
      <c r="OAP2512" s="207"/>
      <c r="OAQ2512" s="187"/>
      <c r="OAR2512" s="187"/>
      <c r="OAS2512" s="204"/>
      <c r="OAT2512" s="272"/>
      <c r="OAU2512" s="207"/>
      <c r="OAV2512" s="238"/>
      <c r="OAW2512" s="207"/>
      <c r="OAX2512" s="207"/>
      <c r="OAY2512" s="187"/>
      <c r="OAZ2512" s="187"/>
      <c r="OBA2512" s="204"/>
      <c r="OBB2512" s="272"/>
      <c r="OBC2512" s="207"/>
      <c r="OBD2512" s="238"/>
      <c r="OBE2512" s="207"/>
      <c r="OBF2512" s="207"/>
      <c r="OBG2512" s="187"/>
      <c r="OBH2512" s="187"/>
      <c r="OBI2512" s="204"/>
      <c r="OBJ2512" s="272"/>
      <c r="OBK2512" s="207"/>
      <c r="OBL2512" s="238"/>
      <c r="OBM2512" s="207"/>
      <c r="OBN2512" s="207"/>
      <c r="OBO2512" s="187"/>
      <c r="OBP2512" s="187"/>
      <c r="OBQ2512" s="204"/>
      <c r="OBR2512" s="272"/>
      <c r="OBS2512" s="207"/>
      <c r="OBT2512" s="238"/>
      <c r="OBU2512" s="207"/>
      <c r="OBV2512" s="207"/>
      <c r="OBW2512" s="187"/>
      <c r="OBX2512" s="187"/>
      <c r="OBY2512" s="204"/>
      <c r="OBZ2512" s="272"/>
      <c r="OCA2512" s="207"/>
      <c r="OCB2512" s="238"/>
      <c r="OCC2512" s="207"/>
      <c r="OCD2512" s="207"/>
      <c r="OCE2512" s="187"/>
      <c r="OCF2512" s="187"/>
      <c r="OCG2512" s="204"/>
      <c r="OCH2512" s="272"/>
      <c r="OCI2512" s="207"/>
      <c r="OCJ2512" s="238"/>
      <c r="OCK2512" s="207"/>
      <c r="OCL2512" s="207"/>
      <c r="OCM2512" s="187"/>
      <c r="OCN2512" s="187"/>
      <c r="OCO2512" s="204"/>
      <c r="OCP2512" s="272"/>
      <c r="OCQ2512" s="207"/>
      <c r="OCR2512" s="238"/>
      <c r="OCS2512" s="207"/>
      <c r="OCT2512" s="207"/>
      <c r="OCU2512" s="187"/>
      <c r="OCV2512" s="187"/>
      <c r="OCW2512" s="204"/>
      <c r="OCX2512" s="272"/>
      <c r="OCY2512" s="207"/>
      <c r="OCZ2512" s="238"/>
      <c r="ODA2512" s="207"/>
      <c r="ODB2512" s="207"/>
      <c r="ODC2512" s="187"/>
      <c r="ODD2512" s="187"/>
      <c r="ODE2512" s="204"/>
      <c r="ODF2512" s="272"/>
      <c r="ODG2512" s="207"/>
      <c r="ODH2512" s="238"/>
      <c r="ODI2512" s="207"/>
      <c r="ODJ2512" s="207"/>
      <c r="ODK2512" s="187"/>
      <c r="ODL2512" s="187"/>
      <c r="ODM2512" s="204"/>
      <c r="ODN2512" s="272"/>
      <c r="ODO2512" s="207"/>
      <c r="ODP2512" s="238"/>
      <c r="ODQ2512" s="207"/>
      <c r="ODR2512" s="207"/>
      <c r="ODS2512" s="187"/>
      <c r="ODT2512" s="187"/>
      <c r="ODU2512" s="204"/>
      <c r="ODV2512" s="272"/>
      <c r="ODW2512" s="207"/>
      <c r="ODX2512" s="238"/>
      <c r="ODY2512" s="207"/>
      <c r="ODZ2512" s="207"/>
      <c r="OEA2512" s="187"/>
      <c r="OEB2512" s="187"/>
      <c r="OEC2512" s="204"/>
      <c r="OED2512" s="272"/>
      <c r="OEE2512" s="207"/>
      <c r="OEF2512" s="238"/>
      <c r="OEG2512" s="207"/>
      <c r="OEH2512" s="207"/>
      <c r="OEI2512" s="187"/>
      <c r="OEJ2512" s="187"/>
      <c r="OEK2512" s="204"/>
      <c r="OEL2512" s="272"/>
      <c r="OEM2512" s="207"/>
      <c r="OEN2512" s="238"/>
      <c r="OEO2512" s="207"/>
      <c r="OEP2512" s="207"/>
      <c r="OEQ2512" s="187"/>
      <c r="OER2512" s="187"/>
      <c r="OES2512" s="204"/>
      <c r="OET2512" s="272"/>
      <c r="OEU2512" s="207"/>
      <c r="OEV2512" s="238"/>
      <c r="OEW2512" s="207"/>
      <c r="OEX2512" s="207"/>
      <c r="OEY2512" s="187"/>
      <c r="OEZ2512" s="187"/>
      <c r="OFA2512" s="204"/>
      <c r="OFB2512" s="272"/>
      <c r="OFC2512" s="207"/>
      <c r="OFD2512" s="238"/>
      <c r="OFE2512" s="207"/>
      <c r="OFF2512" s="207"/>
      <c r="OFG2512" s="187"/>
      <c r="OFH2512" s="187"/>
      <c r="OFI2512" s="204"/>
      <c r="OFJ2512" s="272"/>
      <c r="OFK2512" s="207"/>
      <c r="OFL2512" s="238"/>
      <c r="OFM2512" s="207"/>
      <c r="OFN2512" s="207"/>
      <c r="OFO2512" s="187"/>
      <c r="OFP2512" s="187"/>
      <c r="OFQ2512" s="204"/>
      <c r="OFR2512" s="272"/>
      <c r="OFS2512" s="207"/>
      <c r="OFT2512" s="238"/>
      <c r="OFU2512" s="207"/>
      <c r="OFV2512" s="207"/>
      <c r="OFW2512" s="187"/>
      <c r="OFX2512" s="187"/>
      <c r="OFY2512" s="204"/>
      <c r="OFZ2512" s="272"/>
      <c r="OGA2512" s="207"/>
      <c r="OGB2512" s="238"/>
      <c r="OGC2512" s="207"/>
      <c r="OGD2512" s="207"/>
      <c r="OGE2512" s="187"/>
      <c r="OGF2512" s="187"/>
      <c r="OGG2512" s="204"/>
      <c r="OGH2512" s="272"/>
      <c r="OGI2512" s="207"/>
      <c r="OGJ2512" s="238"/>
      <c r="OGK2512" s="207"/>
      <c r="OGL2512" s="207"/>
      <c r="OGM2512" s="187"/>
      <c r="OGN2512" s="187"/>
      <c r="OGO2512" s="204"/>
      <c r="OGP2512" s="272"/>
      <c r="OGQ2512" s="207"/>
      <c r="OGR2512" s="238"/>
      <c r="OGS2512" s="207"/>
      <c r="OGT2512" s="207"/>
      <c r="OGU2512" s="187"/>
      <c r="OGV2512" s="187"/>
      <c r="OGW2512" s="204"/>
      <c r="OGX2512" s="272"/>
      <c r="OGY2512" s="207"/>
      <c r="OGZ2512" s="238"/>
      <c r="OHA2512" s="207"/>
      <c r="OHB2512" s="207"/>
      <c r="OHC2512" s="187"/>
      <c r="OHD2512" s="187"/>
      <c r="OHE2512" s="204"/>
      <c r="OHF2512" s="272"/>
      <c r="OHG2512" s="207"/>
      <c r="OHH2512" s="238"/>
      <c r="OHI2512" s="207"/>
      <c r="OHJ2512" s="207"/>
      <c r="OHK2512" s="187"/>
      <c r="OHL2512" s="187"/>
      <c r="OHM2512" s="204"/>
      <c r="OHN2512" s="272"/>
      <c r="OHO2512" s="207"/>
      <c r="OHP2512" s="238"/>
      <c r="OHQ2512" s="207"/>
      <c r="OHR2512" s="207"/>
      <c r="OHS2512" s="187"/>
      <c r="OHT2512" s="187"/>
      <c r="OHU2512" s="204"/>
      <c r="OHV2512" s="272"/>
      <c r="OHW2512" s="207"/>
      <c r="OHX2512" s="238"/>
      <c r="OHY2512" s="207"/>
      <c r="OHZ2512" s="207"/>
      <c r="OIA2512" s="187"/>
      <c r="OIB2512" s="187"/>
      <c r="OIC2512" s="204"/>
      <c r="OID2512" s="272"/>
      <c r="OIE2512" s="207"/>
      <c r="OIF2512" s="238"/>
      <c r="OIG2512" s="207"/>
      <c r="OIH2512" s="207"/>
      <c r="OII2512" s="187"/>
      <c r="OIJ2512" s="187"/>
      <c r="OIK2512" s="204"/>
      <c r="OIL2512" s="272"/>
      <c r="OIM2512" s="207"/>
      <c r="OIN2512" s="238"/>
      <c r="OIO2512" s="207"/>
      <c r="OIP2512" s="207"/>
      <c r="OIQ2512" s="187"/>
      <c r="OIR2512" s="187"/>
      <c r="OIS2512" s="204"/>
      <c r="OIT2512" s="272"/>
      <c r="OIU2512" s="207"/>
      <c r="OIV2512" s="238"/>
      <c r="OIW2512" s="207"/>
      <c r="OIX2512" s="207"/>
      <c r="OIY2512" s="187"/>
      <c r="OIZ2512" s="187"/>
      <c r="OJA2512" s="204"/>
      <c r="OJB2512" s="272"/>
      <c r="OJC2512" s="207"/>
      <c r="OJD2512" s="238"/>
      <c r="OJE2512" s="207"/>
      <c r="OJF2512" s="207"/>
      <c r="OJG2512" s="187"/>
      <c r="OJH2512" s="187"/>
      <c r="OJI2512" s="204"/>
      <c r="OJJ2512" s="272"/>
      <c r="OJK2512" s="207"/>
      <c r="OJL2512" s="238"/>
      <c r="OJM2512" s="207"/>
      <c r="OJN2512" s="207"/>
      <c r="OJO2512" s="187"/>
      <c r="OJP2512" s="187"/>
      <c r="OJQ2512" s="204"/>
      <c r="OJR2512" s="272"/>
      <c r="OJS2512" s="207"/>
      <c r="OJT2512" s="238"/>
      <c r="OJU2512" s="207"/>
      <c r="OJV2512" s="207"/>
      <c r="OJW2512" s="187"/>
      <c r="OJX2512" s="187"/>
      <c r="OJY2512" s="204"/>
      <c r="OJZ2512" s="272"/>
      <c r="OKA2512" s="207"/>
      <c r="OKB2512" s="238"/>
      <c r="OKC2512" s="207"/>
      <c r="OKD2512" s="207"/>
      <c r="OKE2512" s="187"/>
      <c r="OKF2512" s="187"/>
      <c r="OKG2512" s="204"/>
      <c r="OKH2512" s="272"/>
      <c r="OKI2512" s="207"/>
      <c r="OKJ2512" s="238"/>
      <c r="OKK2512" s="207"/>
      <c r="OKL2512" s="207"/>
      <c r="OKM2512" s="187"/>
      <c r="OKN2512" s="187"/>
      <c r="OKO2512" s="204"/>
      <c r="OKP2512" s="272"/>
      <c r="OKQ2512" s="207"/>
      <c r="OKR2512" s="238"/>
      <c r="OKS2512" s="207"/>
      <c r="OKT2512" s="207"/>
      <c r="OKU2512" s="187"/>
      <c r="OKV2512" s="187"/>
      <c r="OKW2512" s="204"/>
      <c r="OKX2512" s="272"/>
      <c r="OKY2512" s="207"/>
      <c r="OKZ2512" s="238"/>
      <c r="OLA2512" s="207"/>
      <c r="OLB2512" s="207"/>
      <c r="OLC2512" s="187"/>
      <c r="OLD2512" s="187"/>
      <c r="OLE2512" s="204"/>
      <c r="OLF2512" s="272"/>
      <c r="OLG2512" s="207"/>
      <c r="OLH2512" s="238"/>
      <c r="OLI2512" s="207"/>
      <c r="OLJ2512" s="207"/>
      <c r="OLK2512" s="187"/>
      <c r="OLL2512" s="187"/>
      <c r="OLM2512" s="204"/>
      <c r="OLN2512" s="272"/>
      <c r="OLO2512" s="207"/>
      <c r="OLP2512" s="238"/>
      <c r="OLQ2512" s="207"/>
      <c r="OLR2512" s="207"/>
      <c r="OLS2512" s="187"/>
      <c r="OLT2512" s="187"/>
      <c r="OLU2512" s="204"/>
      <c r="OLV2512" s="272"/>
      <c r="OLW2512" s="207"/>
      <c r="OLX2512" s="238"/>
      <c r="OLY2512" s="207"/>
      <c r="OLZ2512" s="207"/>
      <c r="OMA2512" s="187"/>
      <c r="OMB2512" s="187"/>
      <c r="OMC2512" s="204"/>
      <c r="OMD2512" s="272"/>
      <c r="OME2512" s="207"/>
      <c r="OMF2512" s="238"/>
      <c r="OMG2512" s="207"/>
      <c r="OMH2512" s="207"/>
      <c r="OMI2512" s="187"/>
      <c r="OMJ2512" s="187"/>
      <c r="OMK2512" s="204"/>
      <c r="OML2512" s="272"/>
      <c r="OMM2512" s="207"/>
      <c r="OMN2512" s="238"/>
      <c r="OMO2512" s="207"/>
      <c r="OMP2512" s="207"/>
      <c r="OMQ2512" s="187"/>
      <c r="OMR2512" s="187"/>
      <c r="OMS2512" s="204"/>
      <c r="OMT2512" s="272"/>
      <c r="OMU2512" s="207"/>
      <c r="OMV2512" s="238"/>
      <c r="OMW2512" s="207"/>
      <c r="OMX2512" s="207"/>
      <c r="OMY2512" s="187"/>
      <c r="OMZ2512" s="187"/>
      <c r="ONA2512" s="204"/>
      <c r="ONB2512" s="272"/>
      <c r="ONC2512" s="207"/>
      <c r="OND2512" s="238"/>
      <c r="ONE2512" s="207"/>
      <c r="ONF2512" s="207"/>
      <c r="ONG2512" s="187"/>
      <c r="ONH2512" s="187"/>
      <c r="ONI2512" s="204"/>
      <c r="ONJ2512" s="272"/>
      <c r="ONK2512" s="207"/>
      <c r="ONL2512" s="238"/>
      <c r="ONM2512" s="207"/>
      <c r="ONN2512" s="207"/>
      <c r="ONO2512" s="187"/>
      <c r="ONP2512" s="187"/>
      <c r="ONQ2512" s="204"/>
      <c r="ONR2512" s="272"/>
      <c r="ONS2512" s="207"/>
      <c r="ONT2512" s="238"/>
      <c r="ONU2512" s="207"/>
      <c r="ONV2512" s="207"/>
      <c r="ONW2512" s="187"/>
      <c r="ONX2512" s="187"/>
      <c r="ONY2512" s="204"/>
      <c r="ONZ2512" s="272"/>
      <c r="OOA2512" s="207"/>
      <c r="OOB2512" s="238"/>
      <c r="OOC2512" s="207"/>
      <c r="OOD2512" s="207"/>
      <c r="OOE2512" s="187"/>
      <c r="OOF2512" s="187"/>
      <c r="OOG2512" s="204"/>
      <c r="OOH2512" s="272"/>
      <c r="OOI2512" s="207"/>
      <c r="OOJ2512" s="238"/>
      <c r="OOK2512" s="207"/>
      <c r="OOL2512" s="207"/>
      <c r="OOM2512" s="187"/>
      <c r="OON2512" s="187"/>
      <c r="OOO2512" s="204"/>
      <c r="OOP2512" s="272"/>
      <c r="OOQ2512" s="207"/>
      <c r="OOR2512" s="238"/>
      <c r="OOS2512" s="207"/>
      <c r="OOT2512" s="207"/>
      <c r="OOU2512" s="187"/>
      <c r="OOV2512" s="187"/>
      <c r="OOW2512" s="204"/>
      <c r="OOX2512" s="272"/>
      <c r="OOY2512" s="207"/>
      <c r="OOZ2512" s="238"/>
      <c r="OPA2512" s="207"/>
      <c r="OPB2512" s="207"/>
      <c r="OPC2512" s="187"/>
      <c r="OPD2512" s="187"/>
      <c r="OPE2512" s="204"/>
      <c r="OPF2512" s="272"/>
      <c r="OPG2512" s="207"/>
      <c r="OPH2512" s="238"/>
      <c r="OPI2512" s="207"/>
      <c r="OPJ2512" s="207"/>
      <c r="OPK2512" s="187"/>
      <c r="OPL2512" s="187"/>
      <c r="OPM2512" s="204"/>
      <c r="OPN2512" s="272"/>
      <c r="OPO2512" s="207"/>
      <c r="OPP2512" s="238"/>
      <c r="OPQ2512" s="207"/>
      <c r="OPR2512" s="207"/>
      <c r="OPS2512" s="187"/>
      <c r="OPT2512" s="187"/>
      <c r="OPU2512" s="204"/>
      <c r="OPV2512" s="272"/>
      <c r="OPW2512" s="207"/>
      <c r="OPX2512" s="238"/>
      <c r="OPY2512" s="207"/>
      <c r="OPZ2512" s="207"/>
      <c r="OQA2512" s="187"/>
      <c r="OQB2512" s="187"/>
      <c r="OQC2512" s="204"/>
      <c r="OQD2512" s="272"/>
      <c r="OQE2512" s="207"/>
      <c r="OQF2512" s="238"/>
      <c r="OQG2512" s="207"/>
      <c r="OQH2512" s="207"/>
      <c r="OQI2512" s="187"/>
      <c r="OQJ2512" s="187"/>
      <c r="OQK2512" s="204"/>
      <c r="OQL2512" s="272"/>
      <c r="OQM2512" s="207"/>
      <c r="OQN2512" s="238"/>
      <c r="OQO2512" s="207"/>
      <c r="OQP2512" s="207"/>
      <c r="OQQ2512" s="187"/>
      <c r="OQR2512" s="187"/>
      <c r="OQS2512" s="204"/>
      <c r="OQT2512" s="272"/>
      <c r="OQU2512" s="207"/>
      <c r="OQV2512" s="238"/>
      <c r="OQW2512" s="207"/>
      <c r="OQX2512" s="207"/>
      <c r="OQY2512" s="187"/>
      <c r="OQZ2512" s="187"/>
      <c r="ORA2512" s="204"/>
      <c r="ORB2512" s="272"/>
      <c r="ORC2512" s="207"/>
      <c r="ORD2512" s="238"/>
      <c r="ORE2512" s="207"/>
      <c r="ORF2512" s="207"/>
      <c r="ORG2512" s="187"/>
      <c r="ORH2512" s="187"/>
      <c r="ORI2512" s="204"/>
      <c r="ORJ2512" s="272"/>
      <c r="ORK2512" s="207"/>
      <c r="ORL2512" s="238"/>
      <c r="ORM2512" s="207"/>
      <c r="ORN2512" s="207"/>
      <c r="ORO2512" s="187"/>
      <c r="ORP2512" s="187"/>
      <c r="ORQ2512" s="204"/>
      <c r="ORR2512" s="272"/>
      <c r="ORS2512" s="207"/>
      <c r="ORT2512" s="238"/>
      <c r="ORU2512" s="207"/>
      <c r="ORV2512" s="207"/>
      <c r="ORW2512" s="187"/>
      <c r="ORX2512" s="187"/>
      <c r="ORY2512" s="204"/>
      <c r="ORZ2512" s="272"/>
      <c r="OSA2512" s="207"/>
      <c r="OSB2512" s="238"/>
      <c r="OSC2512" s="207"/>
      <c r="OSD2512" s="207"/>
      <c r="OSE2512" s="187"/>
      <c r="OSF2512" s="187"/>
      <c r="OSG2512" s="204"/>
      <c r="OSH2512" s="272"/>
      <c r="OSI2512" s="207"/>
      <c r="OSJ2512" s="238"/>
      <c r="OSK2512" s="207"/>
      <c r="OSL2512" s="207"/>
      <c r="OSM2512" s="187"/>
      <c r="OSN2512" s="187"/>
      <c r="OSO2512" s="204"/>
      <c r="OSP2512" s="272"/>
      <c r="OSQ2512" s="207"/>
      <c r="OSR2512" s="238"/>
      <c r="OSS2512" s="207"/>
      <c r="OST2512" s="207"/>
      <c r="OSU2512" s="187"/>
      <c r="OSV2512" s="187"/>
      <c r="OSW2512" s="204"/>
      <c r="OSX2512" s="272"/>
      <c r="OSY2512" s="207"/>
      <c r="OSZ2512" s="238"/>
      <c r="OTA2512" s="207"/>
      <c r="OTB2512" s="207"/>
      <c r="OTC2512" s="187"/>
      <c r="OTD2512" s="187"/>
      <c r="OTE2512" s="204"/>
      <c r="OTF2512" s="272"/>
      <c r="OTG2512" s="207"/>
      <c r="OTH2512" s="238"/>
      <c r="OTI2512" s="207"/>
      <c r="OTJ2512" s="207"/>
      <c r="OTK2512" s="187"/>
      <c r="OTL2512" s="187"/>
      <c r="OTM2512" s="204"/>
      <c r="OTN2512" s="272"/>
      <c r="OTO2512" s="207"/>
      <c r="OTP2512" s="238"/>
      <c r="OTQ2512" s="207"/>
      <c r="OTR2512" s="207"/>
      <c r="OTS2512" s="187"/>
      <c r="OTT2512" s="187"/>
      <c r="OTU2512" s="204"/>
      <c r="OTV2512" s="272"/>
      <c r="OTW2512" s="207"/>
      <c r="OTX2512" s="238"/>
      <c r="OTY2512" s="207"/>
      <c r="OTZ2512" s="207"/>
      <c r="OUA2512" s="187"/>
      <c r="OUB2512" s="187"/>
      <c r="OUC2512" s="204"/>
      <c r="OUD2512" s="272"/>
      <c r="OUE2512" s="207"/>
      <c r="OUF2512" s="238"/>
      <c r="OUG2512" s="207"/>
      <c r="OUH2512" s="207"/>
      <c r="OUI2512" s="187"/>
      <c r="OUJ2512" s="187"/>
      <c r="OUK2512" s="204"/>
      <c r="OUL2512" s="272"/>
      <c r="OUM2512" s="207"/>
      <c r="OUN2512" s="238"/>
      <c r="OUO2512" s="207"/>
      <c r="OUP2512" s="207"/>
      <c r="OUQ2512" s="187"/>
      <c r="OUR2512" s="187"/>
      <c r="OUS2512" s="204"/>
      <c r="OUT2512" s="272"/>
      <c r="OUU2512" s="207"/>
      <c r="OUV2512" s="238"/>
      <c r="OUW2512" s="207"/>
      <c r="OUX2512" s="207"/>
      <c r="OUY2512" s="187"/>
      <c r="OUZ2512" s="187"/>
      <c r="OVA2512" s="204"/>
      <c r="OVB2512" s="272"/>
      <c r="OVC2512" s="207"/>
      <c r="OVD2512" s="238"/>
      <c r="OVE2512" s="207"/>
      <c r="OVF2512" s="207"/>
      <c r="OVG2512" s="187"/>
      <c r="OVH2512" s="187"/>
      <c r="OVI2512" s="204"/>
      <c r="OVJ2512" s="272"/>
      <c r="OVK2512" s="207"/>
      <c r="OVL2512" s="238"/>
      <c r="OVM2512" s="207"/>
      <c r="OVN2512" s="207"/>
      <c r="OVO2512" s="187"/>
      <c r="OVP2512" s="187"/>
      <c r="OVQ2512" s="204"/>
      <c r="OVR2512" s="272"/>
      <c r="OVS2512" s="207"/>
      <c r="OVT2512" s="238"/>
      <c r="OVU2512" s="207"/>
      <c r="OVV2512" s="207"/>
      <c r="OVW2512" s="187"/>
      <c r="OVX2512" s="187"/>
      <c r="OVY2512" s="204"/>
      <c r="OVZ2512" s="272"/>
      <c r="OWA2512" s="207"/>
      <c r="OWB2512" s="238"/>
      <c r="OWC2512" s="207"/>
      <c r="OWD2512" s="207"/>
      <c r="OWE2512" s="187"/>
      <c r="OWF2512" s="187"/>
      <c r="OWG2512" s="204"/>
      <c r="OWH2512" s="272"/>
      <c r="OWI2512" s="207"/>
      <c r="OWJ2512" s="238"/>
      <c r="OWK2512" s="207"/>
      <c r="OWL2512" s="207"/>
      <c r="OWM2512" s="187"/>
      <c r="OWN2512" s="187"/>
      <c r="OWO2512" s="204"/>
      <c r="OWP2512" s="272"/>
      <c r="OWQ2512" s="207"/>
      <c r="OWR2512" s="238"/>
      <c r="OWS2512" s="207"/>
      <c r="OWT2512" s="207"/>
      <c r="OWU2512" s="187"/>
      <c r="OWV2512" s="187"/>
      <c r="OWW2512" s="204"/>
      <c r="OWX2512" s="272"/>
      <c r="OWY2512" s="207"/>
      <c r="OWZ2512" s="238"/>
      <c r="OXA2512" s="207"/>
      <c r="OXB2512" s="207"/>
      <c r="OXC2512" s="187"/>
      <c r="OXD2512" s="187"/>
      <c r="OXE2512" s="204"/>
      <c r="OXF2512" s="272"/>
      <c r="OXG2512" s="207"/>
      <c r="OXH2512" s="238"/>
      <c r="OXI2512" s="207"/>
      <c r="OXJ2512" s="207"/>
      <c r="OXK2512" s="187"/>
      <c r="OXL2512" s="187"/>
      <c r="OXM2512" s="204"/>
      <c r="OXN2512" s="272"/>
      <c r="OXO2512" s="207"/>
      <c r="OXP2512" s="238"/>
      <c r="OXQ2512" s="207"/>
      <c r="OXR2512" s="207"/>
      <c r="OXS2512" s="187"/>
      <c r="OXT2512" s="187"/>
      <c r="OXU2512" s="204"/>
      <c r="OXV2512" s="272"/>
      <c r="OXW2512" s="207"/>
      <c r="OXX2512" s="238"/>
      <c r="OXY2512" s="207"/>
      <c r="OXZ2512" s="207"/>
      <c r="OYA2512" s="187"/>
      <c r="OYB2512" s="187"/>
      <c r="OYC2512" s="204"/>
      <c r="OYD2512" s="272"/>
      <c r="OYE2512" s="207"/>
      <c r="OYF2512" s="238"/>
      <c r="OYG2512" s="207"/>
      <c r="OYH2512" s="207"/>
      <c r="OYI2512" s="187"/>
      <c r="OYJ2512" s="187"/>
      <c r="OYK2512" s="204"/>
      <c r="OYL2512" s="272"/>
      <c r="OYM2512" s="207"/>
      <c r="OYN2512" s="238"/>
      <c r="OYO2512" s="207"/>
      <c r="OYP2512" s="207"/>
      <c r="OYQ2512" s="187"/>
      <c r="OYR2512" s="187"/>
      <c r="OYS2512" s="204"/>
      <c r="OYT2512" s="272"/>
      <c r="OYU2512" s="207"/>
      <c r="OYV2512" s="238"/>
      <c r="OYW2512" s="207"/>
      <c r="OYX2512" s="207"/>
      <c r="OYY2512" s="187"/>
      <c r="OYZ2512" s="187"/>
      <c r="OZA2512" s="204"/>
      <c r="OZB2512" s="272"/>
      <c r="OZC2512" s="207"/>
      <c r="OZD2512" s="238"/>
      <c r="OZE2512" s="207"/>
      <c r="OZF2512" s="207"/>
      <c r="OZG2512" s="187"/>
      <c r="OZH2512" s="187"/>
      <c r="OZI2512" s="204"/>
      <c r="OZJ2512" s="272"/>
      <c r="OZK2512" s="207"/>
      <c r="OZL2512" s="238"/>
      <c r="OZM2512" s="207"/>
      <c r="OZN2512" s="207"/>
      <c r="OZO2512" s="187"/>
      <c r="OZP2512" s="187"/>
      <c r="OZQ2512" s="204"/>
      <c r="OZR2512" s="272"/>
      <c r="OZS2512" s="207"/>
      <c r="OZT2512" s="238"/>
      <c r="OZU2512" s="207"/>
      <c r="OZV2512" s="207"/>
      <c r="OZW2512" s="187"/>
      <c r="OZX2512" s="187"/>
      <c r="OZY2512" s="204"/>
      <c r="OZZ2512" s="272"/>
      <c r="PAA2512" s="207"/>
      <c r="PAB2512" s="238"/>
      <c r="PAC2512" s="207"/>
      <c r="PAD2512" s="207"/>
      <c r="PAE2512" s="187"/>
      <c r="PAF2512" s="187"/>
      <c r="PAG2512" s="204"/>
      <c r="PAH2512" s="272"/>
      <c r="PAI2512" s="207"/>
      <c r="PAJ2512" s="238"/>
      <c r="PAK2512" s="207"/>
      <c r="PAL2512" s="207"/>
      <c r="PAM2512" s="187"/>
      <c r="PAN2512" s="187"/>
      <c r="PAO2512" s="204"/>
      <c r="PAP2512" s="272"/>
      <c r="PAQ2512" s="207"/>
      <c r="PAR2512" s="238"/>
      <c r="PAS2512" s="207"/>
      <c r="PAT2512" s="207"/>
      <c r="PAU2512" s="187"/>
      <c r="PAV2512" s="187"/>
      <c r="PAW2512" s="204"/>
      <c r="PAX2512" s="272"/>
      <c r="PAY2512" s="207"/>
      <c r="PAZ2512" s="238"/>
      <c r="PBA2512" s="207"/>
      <c r="PBB2512" s="207"/>
      <c r="PBC2512" s="187"/>
      <c r="PBD2512" s="187"/>
      <c r="PBE2512" s="204"/>
      <c r="PBF2512" s="272"/>
      <c r="PBG2512" s="207"/>
      <c r="PBH2512" s="238"/>
      <c r="PBI2512" s="207"/>
      <c r="PBJ2512" s="207"/>
      <c r="PBK2512" s="187"/>
      <c r="PBL2512" s="187"/>
      <c r="PBM2512" s="204"/>
      <c r="PBN2512" s="272"/>
      <c r="PBO2512" s="207"/>
      <c r="PBP2512" s="238"/>
      <c r="PBQ2512" s="207"/>
      <c r="PBR2512" s="207"/>
      <c r="PBS2512" s="187"/>
      <c r="PBT2512" s="187"/>
      <c r="PBU2512" s="204"/>
      <c r="PBV2512" s="272"/>
      <c r="PBW2512" s="207"/>
      <c r="PBX2512" s="238"/>
      <c r="PBY2512" s="207"/>
      <c r="PBZ2512" s="207"/>
      <c r="PCA2512" s="187"/>
      <c r="PCB2512" s="187"/>
      <c r="PCC2512" s="204"/>
      <c r="PCD2512" s="272"/>
      <c r="PCE2512" s="207"/>
      <c r="PCF2512" s="238"/>
      <c r="PCG2512" s="207"/>
      <c r="PCH2512" s="207"/>
      <c r="PCI2512" s="187"/>
      <c r="PCJ2512" s="187"/>
      <c r="PCK2512" s="204"/>
      <c r="PCL2512" s="272"/>
      <c r="PCM2512" s="207"/>
      <c r="PCN2512" s="238"/>
      <c r="PCO2512" s="207"/>
      <c r="PCP2512" s="207"/>
      <c r="PCQ2512" s="187"/>
      <c r="PCR2512" s="187"/>
      <c r="PCS2512" s="204"/>
      <c r="PCT2512" s="272"/>
      <c r="PCU2512" s="207"/>
      <c r="PCV2512" s="238"/>
      <c r="PCW2512" s="207"/>
      <c r="PCX2512" s="207"/>
      <c r="PCY2512" s="187"/>
      <c r="PCZ2512" s="187"/>
      <c r="PDA2512" s="204"/>
      <c r="PDB2512" s="272"/>
      <c r="PDC2512" s="207"/>
      <c r="PDD2512" s="238"/>
      <c r="PDE2512" s="207"/>
      <c r="PDF2512" s="207"/>
      <c r="PDG2512" s="187"/>
      <c r="PDH2512" s="187"/>
      <c r="PDI2512" s="204"/>
      <c r="PDJ2512" s="272"/>
      <c r="PDK2512" s="207"/>
      <c r="PDL2512" s="238"/>
      <c r="PDM2512" s="207"/>
      <c r="PDN2512" s="207"/>
      <c r="PDO2512" s="187"/>
      <c r="PDP2512" s="187"/>
      <c r="PDQ2512" s="204"/>
      <c r="PDR2512" s="272"/>
      <c r="PDS2512" s="207"/>
      <c r="PDT2512" s="238"/>
      <c r="PDU2512" s="207"/>
      <c r="PDV2512" s="207"/>
      <c r="PDW2512" s="187"/>
      <c r="PDX2512" s="187"/>
      <c r="PDY2512" s="204"/>
      <c r="PDZ2512" s="272"/>
      <c r="PEA2512" s="207"/>
      <c r="PEB2512" s="238"/>
      <c r="PEC2512" s="207"/>
      <c r="PED2512" s="207"/>
      <c r="PEE2512" s="187"/>
      <c r="PEF2512" s="187"/>
      <c r="PEG2512" s="204"/>
      <c r="PEH2512" s="272"/>
      <c r="PEI2512" s="207"/>
      <c r="PEJ2512" s="238"/>
      <c r="PEK2512" s="207"/>
      <c r="PEL2512" s="207"/>
      <c r="PEM2512" s="187"/>
      <c r="PEN2512" s="187"/>
      <c r="PEO2512" s="204"/>
      <c r="PEP2512" s="272"/>
      <c r="PEQ2512" s="207"/>
      <c r="PER2512" s="238"/>
      <c r="PES2512" s="207"/>
      <c r="PET2512" s="207"/>
      <c r="PEU2512" s="187"/>
      <c r="PEV2512" s="187"/>
      <c r="PEW2512" s="204"/>
      <c r="PEX2512" s="272"/>
      <c r="PEY2512" s="207"/>
      <c r="PEZ2512" s="238"/>
      <c r="PFA2512" s="207"/>
      <c r="PFB2512" s="207"/>
      <c r="PFC2512" s="187"/>
      <c r="PFD2512" s="187"/>
      <c r="PFE2512" s="204"/>
      <c r="PFF2512" s="272"/>
      <c r="PFG2512" s="207"/>
      <c r="PFH2512" s="238"/>
      <c r="PFI2512" s="207"/>
      <c r="PFJ2512" s="207"/>
      <c r="PFK2512" s="187"/>
      <c r="PFL2512" s="187"/>
      <c r="PFM2512" s="204"/>
      <c r="PFN2512" s="272"/>
      <c r="PFO2512" s="207"/>
      <c r="PFP2512" s="238"/>
      <c r="PFQ2512" s="207"/>
      <c r="PFR2512" s="207"/>
      <c r="PFS2512" s="187"/>
      <c r="PFT2512" s="187"/>
      <c r="PFU2512" s="204"/>
      <c r="PFV2512" s="272"/>
      <c r="PFW2512" s="207"/>
      <c r="PFX2512" s="238"/>
      <c r="PFY2512" s="207"/>
      <c r="PFZ2512" s="207"/>
      <c r="PGA2512" s="187"/>
      <c r="PGB2512" s="187"/>
      <c r="PGC2512" s="204"/>
      <c r="PGD2512" s="272"/>
      <c r="PGE2512" s="207"/>
      <c r="PGF2512" s="238"/>
      <c r="PGG2512" s="207"/>
      <c r="PGH2512" s="207"/>
      <c r="PGI2512" s="187"/>
      <c r="PGJ2512" s="187"/>
      <c r="PGK2512" s="204"/>
      <c r="PGL2512" s="272"/>
      <c r="PGM2512" s="207"/>
      <c r="PGN2512" s="238"/>
      <c r="PGO2512" s="207"/>
      <c r="PGP2512" s="207"/>
      <c r="PGQ2512" s="187"/>
      <c r="PGR2512" s="187"/>
      <c r="PGS2512" s="204"/>
      <c r="PGT2512" s="272"/>
      <c r="PGU2512" s="207"/>
      <c r="PGV2512" s="238"/>
      <c r="PGW2512" s="207"/>
      <c r="PGX2512" s="207"/>
      <c r="PGY2512" s="187"/>
      <c r="PGZ2512" s="187"/>
      <c r="PHA2512" s="204"/>
      <c r="PHB2512" s="272"/>
      <c r="PHC2512" s="207"/>
      <c r="PHD2512" s="238"/>
      <c r="PHE2512" s="207"/>
      <c r="PHF2512" s="207"/>
      <c r="PHG2512" s="187"/>
      <c r="PHH2512" s="187"/>
      <c r="PHI2512" s="204"/>
      <c r="PHJ2512" s="272"/>
      <c r="PHK2512" s="207"/>
      <c r="PHL2512" s="238"/>
      <c r="PHM2512" s="207"/>
      <c r="PHN2512" s="207"/>
      <c r="PHO2512" s="187"/>
      <c r="PHP2512" s="187"/>
      <c r="PHQ2512" s="204"/>
      <c r="PHR2512" s="272"/>
      <c r="PHS2512" s="207"/>
      <c r="PHT2512" s="238"/>
      <c r="PHU2512" s="207"/>
      <c r="PHV2512" s="207"/>
      <c r="PHW2512" s="187"/>
      <c r="PHX2512" s="187"/>
      <c r="PHY2512" s="204"/>
      <c r="PHZ2512" s="272"/>
      <c r="PIA2512" s="207"/>
      <c r="PIB2512" s="238"/>
      <c r="PIC2512" s="207"/>
      <c r="PID2512" s="207"/>
      <c r="PIE2512" s="187"/>
      <c r="PIF2512" s="187"/>
      <c r="PIG2512" s="204"/>
      <c r="PIH2512" s="272"/>
      <c r="PII2512" s="207"/>
      <c r="PIJ2512" s="238"/>
      <c r="PIK2512" s="207"/>
      <c r="PIL2512" s="207"/>
      <c r="PIM2512" s="187"/>
      <c r="PIN2512" s="187"/>
      <c r="PIO2512" s="204"/>
      <c r="PIP2512" s="272"/>
      <c r="PIQ2512" s="207"/>
      <c r="PIR2512" s="238"/>
      <c r="PIS2512" s="207"/>
      <c r="PIT2512" s="207"/>
      <c r="PIU2512" s="187"/>
      <c r="PIV2512" s="187"/>
      <c r="PIW2512" s="204"/>
      <c r="PIX2512" s="272"/>
      <c r="PIY2512" s="207"/>
      <c r="PIZ2512" s="238"/>
      <c r="PJA2512" s="207"/>
      <c r="PJB2512" s="207"/>
      <c r="PJC2512" s="187"/>
      <c r="PJD2512" s="187"/>
      <c r="PJE2512" s="204"/>
      <c r="PJF2512" s="272"/>
      <c r="PJG2512" s="207"/>
      <c r="PJH2512" s="238"/>
      <c r="PJI2512" s="207"/>
      <c r="PJJ2512" s="207"/>
      <c r="PJK2512" s="187"/>
      <c r="PJL2512" s="187"/>
      <c r="PJM2512" s="204"/>
      <c r="PJN2512" s="272"/>
      <c r="PJO2512" s="207"/>
      <c r="PJP2512" s="238"/>
      <c r="PJQ2512" s="207"/>
      <c r="PJR2512" s="207"/>
      <c r="PJS2512" s="187"/>
      <c r="PJT2512" s="187"/>
      <c r="PJU2512" s="204"/>
      <c r="PJV2512" s="272"/>
      <c r="PJW2512" s="207"/>
      <c r="PJX2512" s="238"/>
      <c r="PJY2512" s="207"/>
      <c r="PJZ2512" s="207"/>
      <c r="PKA2512" s="187"/>
      <c r="PKB2512" s="187"/>
      <c r="PKC2512" s="204"/>
      <c r="PKD2512" s="272"/>
      <c r="PKE2512" s="207"/>
      <c r="PKF2512" s="238"/>
      <c r="PKG2512" s="207"/>
      <c r="PKH2512" s="207"/>
      <c r="PKI2512" s="187"/>
      <c r="PKJ2512" s="187"/>
      <c r="PKK2512" s="204"/>
      <c r="PKL2512" s="272"/>
      <c r="PKM2512" s="207"/>
      <c r="PKN2512" s="238"/>
      <c r="PKO2512" s="207"/>
      <c r="PKP2512" s="207"/>
      <c r="PKQ2512" s="187"/>
      <c r="PKR2512" s="187"/>
      <c r="PKS2512" s="204"/>
      <c r="PKT2512" s="272"/>
      <c r="PKU2512" s="207"/>
      <c r="PKV2512" s="238"/>
      <c r="PKW2512" s="207"/>
      <c r="PKX2512" s="207"/>
      <c r="PKY2512" s="187"/>
      <c r="PKZ2512" s="187"/>
      <c r="PLA2512" s="204"/>
      <c r="PLB2512" s="272"/>
      <c r="PLC2512" s="207"/>
      <c r="PLD2512" s="238"/>
      <c r="PLE2512" s="207"/>
      <c r="PLF2512" s="207"/>
      <c r="PLG2512" s="187"/>
      <c r="PLH2512" s="187"/>
      <c r="PLI2512" s="204"/>
      <c r="PLJ2512" s="272"/>
      <c r="PLK2512" s="207"/>
      <c r="PLL2512" s="238"/>
      <c r="PLM2512" s="207"/>
      <c r="PLN2512" s="207"/>
      <c r="PLO2512" s="187"/>
      <c r="PLP2512" s="187"/>
      <c r="PLQ2512" s="204"/>
      <c r="PLR2512" s="272"/>
      <c r="PLS2512" s="207"/>
      <c r="PLT2512" s="238"/>
      <c r="PLU2512" s="207"/>
      <c r="PLV2512" s="207"/>
      <c r="PLW2512" s="187"/>
      <c r="PLX2512" s="187"/>
      <c r="PLY2512" s="204"/>
      <c r="PLZ2512" s="272"/>
      <c r="PMA2512" s="207"/>
      <c r="PMB2512" s="238"/>
      <c r="PMC2512" s="207"/>
      <c r="PMD2512" s="207"/>
      <c r="PME2512" s="187"/>
      <c r="PMF2512" s="187"/>
      <c r="PMG2512" s="204"/>
      <c r="PMH2512" s="272"/>
      <c r="PMI2512" s="207"/>
      <c r="PMJ2512" s="238"/>
      <c r="PMK2512" s="207"/>
      <c r="PML2512" s="207"/>
      <c r="PMM2512" s="187"/>
      <c r="PMN2512" s="187"/>
      <c r="PMO2512" s="204"/>
      <c r="PMP2512" s="272"/>
      <c r="PMQ2512" s="207"/>
      <c r="PMR2512" s="238"/>
      <c r="PMS2512" s="207"/>
      <c r="PMT2512" s="207"/>
      <c r="PMU2512" s="187"/>
      <c r="PMV2512" s="187"/>
      <c r="PMW2512" s="204"/>
      <c r="PMX2512" s="272"/>
      <c r="PMY2512" s="207"/>
      <c r="PMZ2512" s="238"/>
      <c r="PNA2512" s="207"/>
      <c r="PNB2512" s="207"/>
      <c r="PNC2512" s="187"/>
      <c r="PND2512" s="187"/>
      <c r="PNE2512" s="204"/>
      <c r="PNF2512" s="272"/>
      <c r="PNG2512" s="207"/>
      <c r="PNH2512" s="238"/>
      <c r="PNI2512" s="207"/>
      <c r="PNJ2512" s="207"/>
      <c r="PNK2512" s="187"/>
      <c r="PNL2512" s="187"/>
      <c r="PNM2512" s="204"/>
      <c r="PNN2512" s="272"/>
      <c r="PNO2512" s="207"/>
      <c r="PNP2512" s="238"/>
      <c r="PNQ2512" s="207"/>
      <c r="PNR2512" s="207"/>
      <c r="PNS2512" s="187"/>
      <c r="PNT2512" s="187"/>
      <c r="PNU2512" s="204"/>
      <c r="PNV2512" s="272"/>
      <c r="PNW2512" s="207"/>
      <c r="PNX2512" s="238"/>
      <c r="PNY2512" s="207"/>
      <c r="PNZ2512" s="207"/>
      <c r="POA2512" s="187"/>
      <c r="POB2512" s="187"/>
      <c r="POC2512" s="204"/>
      <c r="POD2512" s="272"/>
      <c r="POE2512" s="207"/>
      <c r="POF2512" s="238"/>
      <c r="POG2512" s="207"/>
      <c r="POH2512" s="207"/>
      <c r="POI2512" s="187"/>
      <c r="POJ2512" s="187"/>
      <c r="POK2512" s="204"/>
      <c r="POL2512" s="272"/>
      <c r="POM2512" s="207"/>
      <c r="PON2512" s="238"/>
      <c r="POO2512" s="207"/>
      <c r="POP2512" s="207"/>
      <c r="POQ2512" s="187"/>
      <c r="POR2512" s="187"/>
      <c r="POS2512" s="204"/>
      <c r="POT2512" s="272"/>
      <c r="POU2512" s="207"/>
      <c r="POV2512" s="238"/>
      <c r="POW2512" s="207"/>
      <c r="POX2512" s="207"/>
      <c r="POY2512" s="187"/>
      <c r="POZ2512" s="187"/>
      <c r="PPA2512" s="204"/>
      <c r="PPB2512" s="272"/>
      <c r="PPC2512" s="207"/>
      <c r="PPD2512" s="238"/>
      <c r="PPE2512" s="207"/>
      <c r="PPF2512" s="207"/>
      <c r="PPG2512" s="187"/>
      <c r="PPH2512" s="187"/>
      <c r="PPI2512" s="204"/>
      <c r="PPJ2512" s="272"/>
      <c r="PPK2512" s="207"/>
      <c r="PPL2512" s="238"/>
      <c r="PPM2512" s="207"/>
      <c r="PPN2512" s="207"/>
      <c r="PPO2512" s="187"/>
      <c r="PPP2512" s="187"/>
      <c r="PPQ2512" s="204"/>
      <c r="PPR2512" s="272"/>
      <c r="PPS2512" s="207"/>
      <c r="PPT2512" s="238"/>
      <c r="PPU2512" s="207"/>
      <c r="PPV2512" s="207"/>
      <c r="PPW2512" s="187"/>
      <c r="PPX2512" s="187"/>
      <c r="PPY2512" s="204"/>
      <c r="PPZ2512" s="272"/>
      <c r="PQA2512" s="207"/>
      <c r="PQB2512" s="238"/>
      <c r="PQC2512" s="207"/>
      <c r="PQD2512" s="207"/>
      <c r="PQE2512" s="187"/>
      <c r="PQF2512" s="187"/>
      <c r="PQG2512" s="204"/>
      <c r="PQH2512" s="272"/>
      <c r="PQI2512" s="207"/>
      <c r="PQJ2512" s="238"/>
      <c r="PQK2512" s="207"/>
      <c r="PQL2512" s="207"/>
      <c r="PQM2512" s="187"/>
      <c r="PQN2512" s="187"/>
      <c r="PQO2512" s="204"/>
      <c r="PQP2512" s="272"/>
      <c r="PQQ2512" s="207"/>
      <c r="PQR2512" s="238"/>
      <c r="PQS2512" s="207"/>
      <c r="PQT2512" s="207"/>
      <c r="PQU2512" s="187"/>
      <c r="PQV2512" s="187"/>
      <c r="PQW2512" s="204"/>
      <c r="PQX2512" s="272"/>
      <c r="PQY2512" s="207"/>
      <c r="PQZ2512" s="238"/>
      <c r="PRA2512" s="207"/>
      <c r="PRB2512" s="207"/>
      <c r="PRC2512" s="187"/>
      <c r="PRD2512" s="187"/>
      <c r="PRE2512" s="204"/>
      <c r="PRF2512" s="272"/>
      <c r="PRG2512" s="207"/>
      <c r="PRH2512" s="238"/>
      <c r="PRI2512" s="207"/>
      <c r="PRJ2512" s="207"/>
      <c r="PRK2512" s="187"/>
      <c r="PRL2512" s="187"/>
      <c r="PRM2512" s="204"/>
      <c r="PRN2512" s="272"/>
      <c r="PRO2512" s="207"/>
      <c r="PRP2512" s="238"/>
      <c r="PRQ2512" s="207"/>
      <c r="PRR2512" s="207"/>
      <c r="PRS2512" s="187"/>
      <c r="PRT2512" s="187"/>
      <c r="PRU2512" s="204"/>
      <c r="PRV2512" s="272"/>
      <c r="PRW2512" s="207"/>
      <c r="PRX2512" s="238"/>
      <c r="PRY2512" s="207"/>
      <c r="PRZ2512" s="207"/>
      <c r="PSA2512" s="187"/>
      <c r="PSB2512" s="187"/>
      <c r="PSC2512" s="204"/>
      <c r="PSD2512" s="272"/>
      <c r="PSE2512" s="207"/>
      <c r="PSF2512" s="238"/>
      <c r="PSG2512" s="207"/>
      <c r="PSH2512" s="207"/>
      <c r="PSI2512" s="187"/>
      <c r="PSJ2512" s="187"/>
      <c r="PSK2512" s="204"/>
      <c r="PSL2512" s="272"/>
      <c r="PSM2512" s="207"/>
      <c r="PSN2512" s="238"/>
      <c r="PSO2512" s="207"/>
      <c r="PSP2512" s="207"/>
      <c r="PSQ2512" s="187"/>
      <c r="PSR2512" s="187"/>
      <c r="PSS2512" s="204"/>
      <c r="PST2512" s="272"/>
      <c r="PSU2512" s="207"/>
      <c r="PSV2512" s="238"/>
      <c r="PSW2512" s="207"/>
      <c r="PSX2512" s="207"/>
      <c r="PSY2512" s="187"/>
      <c r="PSZ2512" s="187"/>
      <c r="PTA2512" s="204"/>
      <c r="PTB2512" s="272"/>
      <c r="PTC2512" s="207"/>
      <c r="PTD2512" s="238"/>
      <c r="PTE2512" s="207"/>
      <c r="PTF2512" s="207"/>
      <c r="PTG2512" s="187"/>
      <c r="PTH2512" s="187"/>
      <c r="PTI2512" s="204"/>
      <c r="PTJ2512" s="272"/>
      <c r="PTK2512" s="207"/>
      <c r="PTL2512" s="238"/>
      <c r="PTM2512" s="207"/>
      <c r="PTN2512" s="207"/>
      <c r="PTO2512" s="187"/>
      <c r="PTP2512" s="187"/>
      <c r="PTQ2512" s="204"/>
      <c r="PTR2512" s="272"/>
      <c r="PTS2512" s="207"/>
      <c r="PTT2512" s="238"/>
      <c r="PTU2512" s="207"/>
      <c r="PTV2512" s="207"/>
      <c r="PTW2512" s="187"/>
      <c r="PTX2512" s="187"/>
      <c r="PTY2512" s="204"/>
      <c r="PTZ2512" s="272"/>
      <c r="PUA2512" s="207"/>
      <c r="PUB2512" s="238"/>
      <c r="PUC2512" s="207"/>
      <c r="PUD2512" s="207"/>
      <c r="PUE2512" s="187"/>
      <c r="PUF2512" s="187"/>
      <c r="PUG2512" s="204"/>
      <c r="PUH2512" s="272"/>
      <c r="PUI2512" s="207"/>
      <c r="PUJ2512" s="238"/>
      <c r="PUK2512" s="207"/>
      <c r="PUL2512" s="207"/>
      <c r="PUM2512" s="187"/>
      <c r="PUN2512" s="187"/>
      <c r="PUO2512" s="204"/>
      <c r="PUP2512" s="272"/>
      <c r="PUQ2512" s="207"/>
      <c r="PUR2512" s="238"/>
      <c r="PUS2512" s="207"/>
      <c r="PUT2512" s="207"/>
      <c r="PUU2512" s="187"/>
      <c r="PUV2512" s="187"/>
      <c r="PUW2512" s="204"/>
      <c r="PUX2512" s="272"/>
      <c r="PUY2512" s="207"/>
      <c r="PUZ2512" s="238"/>
      <c r="PVA2512" s="207"/>
      <c r="PVB2512" s="207"/>
      <c r="PVC2512" s="187"/>
      <c r="PVD2512" s="187"/>
      <c r="PVE2512" s="204"/>
      <c r="PVF2512" s="272"/>
      <c r="PVG2512" s="207"/>
      <c r="PVH2512" s="238"/>
      <c r="PVI2512" s="207"/>
      <c r="PVJ2512" s="207"/>
      <c r="PVK2512" s="187"/>
      <c r="PVL2512" s="187"/>
      <c r="PVM2512" s="204"/>
      <c r="PVN2512" s="272"/>
      <c r="PVO2512" s="207"/>
      <c r="PVP2512" s="238"/>
      <c r="PVQ2512" s="207"/>
      <c r="PVR2512" s="207"/>
      <c r="PVS2512" s="187"/>
      <c r="PVT2512" s="187"/>
      <c r="PVU2512" s="204"/>
      <c r="PVV2512" s="272"/>
      <c r="PVW2512" s="207"/>
      <c r="PVX2512" s="238"/>
      <c r="PVY2512" s="207"/>
      <c r="PVZ2512" s="207"/>
      <c r="PWA2512" s="187"/>
      <c r="PWB2512" s="187"/>
      <c r="PWC2512" s="204"/>
      <c r="PWD2512" s="272"/>
      <c r="PWE2512" s="207"/>
      <c r="PWF2512" s="238"/>
      <c r="PWG2512" s="207"/>
      <c r="PWH2512" s="207"/>
      <c r="PWI2512" s="187"/>
      <c r="PWJ2512" s="187"/>
      <c r="PWK2512" s="204"/>
      <c r="PWL2512" s="272"/>
      <c r="PWM2512" s="207"/>
      <c r="PWN2512" s="238"/>
      <c r="PWO2512" s="207"/>
      <c r="PWP2512" s="207"/>
      <c r="PWQ2512" s="187"/>
      <c r="PWR2512" s="187"/>
      <c r="PWS2512" s="204"/>
      <c r="PWT2512" s="272"/>
      <c r="PWU2512" s="207"/>
      <c r="PWV2512" s="238"/>
      <c r="PWW2512" s="207"/>
      <c r="PWX2512" s="207"/>
      <c r="PWY2512" s="187"/>
      <c r="PWZ2512" s="187"/>
      <c r="PXA2512" s="204"/>
      <c r="PXB2512" s="272"/>
      <c r="PXC2512" s="207"/>
      <c r="PXD2512" s="238"/>
      <c r="PXE2512" s="207"/>
      <c r="PXF2512" s="207"/>
      <c r="PXG2512" s="187"/>
      <c r="PXH2512" s="187"/>
      <c r="PXI2512" s="204"/>
      <c r="PXJ2512" s="272"/>
      <c r="PXK2512" s="207"/>
      <c r="PXL2512" s="238"/>
      <c r="PXM2512" s="207"/>
      <c r="PXN2512" s="207"/>
      <c r="PXO2512" s="187"/>
      <c r="PXP2512" s="187"/>
      <c r="PXQ2512" s="204"/>
      <c r="PXR2512" s="272"/>
      <c r="PXS2512" s="207"/>
      <c r="PXT2512" s="238"/>
      <c r="PXU2512" s="207"/>
      <c r="PXV2512" s="207"/>
      <c r="PXW2512" s="187"/>
      <c r="PXX2512" s="187"/>
      <c r="PXY2512" s="204"/>
      <c r="PXZ2512" s="272"/>
      <c r="PYA2512" s="207"/>
      <c r="PYB2512" s="238"/>
      <c r="PYC2512" s="207"/>
      <c r="PYD2512" s="207"/>
      <c r="PYE2512" s="187"/>
      <c r="PYF2512" s="187"/>
      <c r="PYG2512" s="204"/>
      <c r="PYH2512" s="272"/>
      <c r="PYI2512" s="207"/>
      <c r="PYJ2512" s="238"/>
      <c r="PYK2512" s="207"/>
      <c r="PYL2512" s="207"/>
      <c r="PYM2512" s="187"/>
      <c r="PYN2512" s="187"/>
      <c r="PYO2512" s="204"/>
      <c r="PYP2512" s="272"/>
      <c r="PYQ2512" s="207"/>
      <c r="PYR2512" s="238"/>
      <c r="PYS2512" s="207"/>
      <c r="PYT2512" s="207"/>
      <c r="PYU2512" s="187"/>
      <c r="PYV2512" s="187"/>
      <c r="PYW2512" s="204"/>
      <c r="PYX2512" s="272"/>
      <c r="PYY2512" s="207"/>
      <c r="PYZ2512" s="238"/>
      <c r="PZA2512" s="207"/>
      <c r="PZB2512" s="207"/>
      <c r="PZC2512" s="187"/>
      <c r="PZD2512" s="187"/>
      <c r="PZE2512" s="204"/>
      <c r="PZF2512" s="272"/>
      <c r="PZG2512" s="207"/>
      <c r="PZH2512" s="238"/>
      <c r="PZI2512" s="207"/>
      <c r="PZJ2512" s="207"/>
      <c r="PZK2512" s="187"/>
      <c r="PZL2512" s="187"/>
      <c r="PZM2512" s="204"/>
      <c r="PZN2512" s="272"/>
      <c r="PZO2512" s="207"/>
      <c r="PZP2512" s="238"/>
      <c r="PZQ2512" s="207"/>
      <c r="PZR2512" s="207"/>
      <c r="PZS2512" s="187"/>
      <c r="PZT2512" s="187"/>
      <c r="PZU2512" s="204"/>
      <c r="PZV2512" s="272"/>
      <c r="PZW2512" s="207"/>
      <c r="PZX2512" s="238"/>
      <c r="PZY2512" s="207"/>
      <c r="PZZ2512" s="207"/>
      <c r="QAA2512" s="187"/>
      <c r="QAB2512" s="187"/>
      <c r="QAC2512" s="204"/>
      <c r="QAD2512" s="272"/>
      <c r="QAE2512" s="207"/>
      <c r="QAF2512" s="238"/>
      <c r="QAG2512" s="207"/>
      <c r="QAH2512" s="207"/>
      <c r="QAI2512" s="187"/>
      <c r="QAJ2512" s="187"/>
      <c r="QAK2512" s="204"/>
      <c r="QAL2512" s="272"/>
      <c r="QAM2512" s="207"/>
      <c r="QAN2512" s="238"/>
      <c r="QAO2512" s="207"/>
      <c r="QAP2512" s="207"/>
      <c r="QAQ2512" s="187"/>
      <c r="QAR2512" s="187"/>
      <c r="QAS2512" s="204"/>
      <c r="QAT2512" s="272"/>
      <c r="QAU2512" s="207"/>
      <c r="QAV2512" s="238"/>
      <c r="QAW2512" s="207"/>
      <c r="QAX2512" s="207"/>
      <c r="QAY2512" s="187"/>
      <c r="QAZ2512" s="187"/>
      <c r="QBA2512" s="204"/>
      <c r="QBB2512" s="272"/>
      <c r="QBC2512" s="207"/>
      <c r="QBD2512" s="238"/>
      <c r="QBE2512" s="207"/>
      <c r="QBF2512" s="207"/>
      <c r="QBG2512" s="187"/>
      <c r="QBH2512" s="187"/>
      <c r="QBI2512" s="204"/>
      <c r="QBJ2512" s="272"/>
      <c r="QBK2512" s="207"/>
      <c r="QBL2512" s="238"/>
      <c r="QBM2512" s="207"/>
      <c r="QBN2512" s="207"/>
      <c r="QBO2512" s="187"/>
      <c r="QBP2512" s="187"/>
      <c r="QBQ2512" s="204"/>
      <c r="QBR2512" s="272"/>
      <c r="QBS2512" s="207"/>
      <c r="QBT2512" s="238"/>
      <c r="QBU2512" s="207"/>
      <c r="QBV2512" s="207"/>
      <c r="QBW2512" s="187"/>
      <c r="QBX2512" s="187"/>
      <c r="QBY2512" s="204"/>
      <c r="QBZ2512" s="272"/>
      <c r="QCA2512" s="207"/>
      <c r="QCB2512" s="238"/>
      <c r="QCC2512" s="207"/>
      <c r="QCD2512" s="207"/>
      <c r="QCE2512" s="187"/>
      <c r="QCF2512" s="187"/>
      <c r="QCG2512" s="204"/>
      <c r="QCH2512" s="272"/>
      <c r="QCI2512" s="207"/>
      <c r="QCJ2512" s="238"/>
      <c r="QCK2512" s="207"/>
      <c r="QCL2512" s="207"/>
      <c r="QCM2512" s="187"/>
      <c r="QCN2512" s="187"/>
      <c r="QCO2512" s="204"/>
      <c r="QCP2512" s="272"/>
      <c r="QCQ2512" s="207"/>
      <c r="QCR2512" s="238"/>
      <c r="QCS2512" s="207"/>
      <c r="QCT2512" s="207"/>
      <c r="QCU2512" s="187"/>
      <c r="QCV2512" s="187"/>
      <c r="QCW2512" s="204"/>
      <c r="QCX2512" s="272"/>
      <c r="QCY2512" s="207"/>
      <c r="QCZ2512" s="238"/>
      <c r="QDA2512" s="207"/>
      <c r="QDB2512" s="207"/>
      <c r="QDC2512" s="187"/>
      <c r="QDD2512" s="187"/>
      <c r="QDE2512" s="204"/>
      <c r="QDF2512" s="272"/>
      <c r="QDG2512" s="207"/>
      <c r="QDH2512" s="238"/>
      <c r="QDI2512" s="207"/>
      <c r="QDJ2512" s="207"/>
      <c r="QDK2512" s="187"/>
      <c r="QDL2512" s="187"/>
      <c r="QDM2512" s="204"/>
      <c r="QDN2512" s="272"/>
      <c r="QDO2512" s="207"/>
      <c r="QDP2512" s="238"/>
      <c r="QDQ2512" s="207"/>
      <c r="QDR2512" s="207"/>
      <c r="QDS2512" s="187"/>
      <c r="QDT2512" s="187"/>
      <c r="QDU2512" s="204"/>
      <c r="QDV2512" s="272"/>
      <c r="QDW2512" s="207"/>
      <c r="QDX2512" s="238"/>
      <c r="QDY2512" s="207"/>
      <c r="QDZ2512" s="207"/>
      <c r="QEA2512" s="187"/>
      <c r="QEB2512" s="187"/>
      <c r="QEC2512" s="204"/>
      <c r="QED2512" s="272"/>
      <c r="QEE2512" s="207"/>
      <c r="QEF2512" s="238"/>
      <c r="QEG2512" s="207"/>
      <c r="QEH2512" s="207"/>
      <c r="QEI2512" s="187"/>
      <c r="QEJ2512" s="187"/>
      <c r="QEK2512" s="204"/>
      <c r="QEL2512" s="272"/>
      <c r="QEM2512" s="207"/>
      <c r="QEN2512" s="238"/>
      <c r="QEO2512" s="207"/>
      <c r="QEP2512" s="207"/>
      <c r="QEQ2512" s="187"/>
      <c r="QER2512" s="187"/>
      <c r="QES2512" s="204"/>
      <c r="QET2512" s="272"/>
      <c r="QEU2512" s="207"/>
      <c r="QEV2512" s="238"/>
      <c r="QEW2512" s="207"/>
      <c r="QEX2512" s="207"/>
      <c r="QEY2512" s="187"/>
      <c r="QEZ2512" s="187"/>
      <c r="QFA2512" s="204"/>
      <c r="QFB2512" s="272"/>
      <c r="QFC2512" s="207"/>
      <c r="QFD2512" s="238"/>
      <c r="QFE2512" s="207"/>
      <c r="QFF2512" s="207"/>
      <c r="QFG2512" s="187"/>
      <c r="QFH2512" s="187"/>
      <c r="QFI2512" s="204"/>
      <c r="QFJ2512" s="272"/>
      <c r="QFK2512" s="207"/>
      <c r="QFL2512" s="238"/>
      <c r="QFM2512" s="207"/>
      <c r="QFN2512" s="207"/>
      <c r="QFO2512" s="187"/>
      <c r="QFP2512" s="187"/>
      <c r="QFQ2512" s="204"/>
      <c r="QFR2512" s="272"/>
      <c r="QFS2512" s="207"/>
      <c r="QFT2512" s="238"/>
      <c r="QFU2512" s="207"/>
      <c r="QFV2512" s="207"/>
      <c r="QFW2512" s="187"/>
      <c r="QFX2512" s="187"/>
      <c r="QFY2512" s="204"/>
      <c r="QFZ2512" s="272"/>
      <c r="QGA2512" s="207"/>
      <c r="QGB2512" s="238"/>
      <c r="QGC2512" s="207"/>
      <c r="QGD2512" s="207"/>
      <c r="QGE2512" s="187"/>
      <c r="QGF2512" s="187"/>
      <c r="QGG2512" s="204"/>
      <c r="QGH2512" s="272"/>
      <c r="QGI2512" s="207"/>
      <c r="QGJ2512" s="238"/>
      <c r="QGK2512" s="207"/>
      <c r="QGL2512" s="207"/>
      <c r="QGM2512" s="187"/>
      <c r="QGN2512" s="187"/>
      <c r="QGO2512" s="204"/>
      <c r="QGP2512" s="272"/>
      <c r="QGQ2512" s="207"/>
      <c r="QGR2512" s="238"/>
      <c r="QGS2512" s="207"/>
      <c r="QGT2512" s="207"/>
      <c r="QGU2512" s="187"/>
      <c r="QGV2512" s="187"/>
      <c r="QGW2512" s="204"/>
      <c r="QGX2512" s="272"/>
      <c r="QGY2512" s="207"/>
      <c r="QGZ2512" s="238"/>
      <c r="QHA2512" s="207"/>
      <c r="QHB2512" s="207"/>
      <c r="QHC2512" s="187"/>
      <c r="QHD2512" s="187"/>
      <c r="QHE2512" s="204"/>
      <c r="QHF2512" s="272"/>
      <c r="QHG2512" s="207"/>
      <c r="QHH2512" s="238"/>
      <c r="QHI2512" s="207"/>
      <c r="QHJ2512" s="207"/>
      <c r="QHK2512" s="187"/>
      <c r="QHL2512" s="187"/>
      <c r="QHM2512" s="204"/>
      <c r="QHN2512" s="272"/>
      <c r="QHO2512" s="207"/>
      <c r="QHP2512" s="238"/>
      <c r="QHQ2512" s="207"/>
      <c r="QHR2512" s="207"/>
      <c r="QHS2512" s="187"/>
      <c r="QHT2512" s="187"/>
      <c r="QHU2512" s="204"/>
      <c r="QHV2512" s="272"/>
      <c r="QHW2512" s="207"/>
      <c r="QHX2512" s="238"/>
      <c r="QHY2512" s="207"/>
      <c r="QHZ2512" s="207"/>
      <c r="QIA2512" s="187"/>
      <c r="QIB2512" s="187"/>
      <c r="QIC2512" s="204"/>
      <c r="QID2512" s="272"/>
      <c r="QIE2512" s="207"/>
      <c r="QIF2512" s="238"/>
      <c r="QIG2512" s="207"/>
      <c r="QIH2512" s="207"/>
      <c r="QII2512" s="187"/>
      <c r="QIJ2512" s="187"/>
      <c r="QIK2512" s="204"/>
      <c r="QIL2512" s="272"/>
      <c r="QIM2512" s="207"/>
      <c r="QIN2512" s="238"/>
      <c r="QIO2512" s="207"/>
      <c r="QIP2512" s="207"/>
      <c r="QIQ2512" s="187"/>
      <c r="QIR2512" s="187"/>
      <c r="QIS2512" s="204"/>
      <c r="QIT2512" s="272"/>
      <c r="QIU2512" s="207"/>
      <c r="QIV2512" s="238"/>
      <c r="QIW2512" s="207"/>
      <c r="QIX2512" s="207"/>
      <c r="QIY2512" s="187"/>
      <c r="QIZ2512" s="187"/>
      <c r="QJA2512" s="204"/>
      <c r="QJB2512" s="272"/>
      <c r="QJC2512" s="207"/>
      <c r="QJD2512" s="238"/>
      <c r="QJE2512" s="207"/>
      <c r="QJF2512" s="207"/>
      <c r="QJG2512" s="187"/>
      <c r="QJH2512" s="187"/>
      <c r="QJI2512" s="204"/>
      <c r="QJJ2512" s="272"/>
      <c r="QJK2512" s="207"/>
      <c r="QJL2512" s="238"/>
      <c r="QJM2512" s="207"/>
      <c r="QJN2512" s="207"/>
      <c r="QJO2512" s="187"/>
      <c r="QJP2512" s="187"/>
      <c r="QJQ2512" s="204"/>
      <c r="QJR2512" s="272"/>
      <c r="QJS2512" s="207"/>
      <c r="QJT2512" s="238"/>
      <c r="QJU2512" s="207"/>
      <c r="QJV2512" s="207"/>
      <c r="QJW2512" s="187"/>
      <c r="QJX2512" s="187"/>
      <c r="QJY2512" s="204"/>
      <c r="QJZ2512" s="272"/>
      <c r="QKA2512" s="207"/>
      <c r="QKB2512" s="238"/>
      <c r="QKC2512" s="207"/>
      <c r="QKD2512" s="207"/>
      <c r="QKE2512" s="187"/>
      <c r="QKF2512" s="187"/>
      <c r="QKG2512" s="204"/>
      <c r="QKH2512" s="272"/>
      <c r="QKI2512" s="207"/>
      <c r="QKJ2512" s="238"/>
      <c r="QKK2512" s="207"/>
      <c r="QKL2512" s="207"/>
      <c r="QKM2512" s="187"/>
      <c r="QKN2512" s="187"/>
      <c r="QKO2512" s="204"/>
      <c r="QKP2512" s="272"/>
      <c r="QKQ2512" s="207"/>
      <c r="QKR2512" s="238"/>
      <c r="QKS2512" s="207"/>
      <c r="QKT2512" s="207"/>
      <c r="QKU2512" s="187"/>
      <c r="QKV2512" s="187"/>
      <c r="QKW2512" s="204"/>
      <c r="QKX2512" s="272"/>
      <c r="QKY2512" s="207"/>
      <c r="QKZ2512" s="238"/>
      <c r="QLA2512" s="207"/>
      <c r="QLB2512" s="207"/>
      <c r="QLC2512" s="187"/>
      <c r="QLD2512" s="187"/>
      <c r="QLE2512" s="204"/>
      <c r="QLF2512" s="272"/>
      <c r="QLG2512" s="207"/>
      <c r="QLH2512" s="238"/>
      <c r="QLI2512" s="207"/>
      <c r="QLJ2512" s="207"/>
      <c r="QLK2512" s="187"/>
      <c r="QLL2512" s="187"/>
      <c r="QLM2512" s="204"/>
      <c r="QLN2512" s="272"/>
      <c r="QLO2512" s="207"/>
      <c r="QLP2512" s="238"/>
      <c r="QLQ2512" s="207"/>
      <c r="QLR2512" s="207"/>
      <c r="QLS2512" s="187"/>
      <c r="QLT2512" s="187"/>
      <c r="QLU2512" s="204"/>
      <c r="QLV2512" s="272"/>
      <c r="QLW2512" s="207"/>
      <c r="QLX2512" s="238"/>
      <c r="QLY2512" s="207"/>
      <c r="QLZ2512" s="207"/>
      <c r="QMA2512" s="187"/>
      <c r="QMB2512" s="187"/>
      <c r="QMC2512" s="204"/>
      <c r="QMD2512" s="272"/>
      <c r="QME2512" s="207"/>
      <c r="QMF2512" s="238"/>
      <c r="QMG2512" s="207"/>
      <c r="QMH2512" s="207"/>
      <c r="QMI2512" s="187"/>
      <c r="QMJ2512" s="187"/>
      <c r="QMK2512" s="204"/>
      <c r="QML2512" s="272"/>
      <c r="QMM2512" s="207"/>
      <c r="QMN2512" s="238"/>
      <c r="QMO2512" s="207"/>
      <c r="QMP2512" s="207"/>
      <c r="QMQ2512" s="187"/>
      <c r="QMR2512" s="187"/>
      <c r="QMS2512" s="204"/>
      <c r="QMT2512" s="272"/>
      <c r="QMU2512" s="207"/>
      <c r="QMV2512" s="238"/>
      <c r="QMW2512" s="207"/>
      <c r="QMX2512" s="207"/>
      <c r="QMY2512" s="187"/>
      <c r="QMZ2512" s="187"/>
      <c r="QNA2512" s="204"/>
      <c r="QNB2512" s="272"/>
      <c r="QNC2512" s="207"/>
      <c r="QND2512" s="238"/>
      <c r="QNE2512" s="207"/>
      <c r="QNF2512" s="207"/>
      <c r="QNG2512" s="187"/>
      <c r="QNH2512" s="187"/>
      <c r="QNI2512" s="204"/>
      <c r="QNJ2512" s="272"/>
      <c r="QNK2512" s="207"/>
      <c r="QNL2512" s="238"/>
      <c r="QNM2512" s="207"/>
      <c r="QNN2512" s="207"/>
      <c r="QNO2512" s="187"/>
      <c r="QNP2512" s="187"/>
      <c r="QNQ2512" s="204"/>
      <c r="QNR2512" s="272"/>
      <c r="QNS2512" s="207"/>
      <c r="QNT2512" s="238"/>
      <c r="QNU2512" s="207"/>
      <c r="QNV2512" s="207"/>
      <c r="QNW2512" s="187"/>
      <c r="QNX2512" s="187"/>
      <c r="QNY2512" s="204"/>
      <c r="QNZ2512" s="272"/>
      <c r="QOA2512" s="207"/>
      <c r="QOB2512" s="238"/>
      <c r="QOC2512" s="207"/>
      <c r="QOD2512" s="207"/>
      <c r="QOE2512" s="187"/>
      <c r="QOF2512" s="187"/>
      <c r="QOG2512" s="204"/>
      <c r="QOH2512" s="272"/>
      <c r="QOI2512" s="207"/>
      <c r="QOJ2512" s="238"/>
      <c r="QOK2512" s="207"/>
      <c r="QOL2512" s="207"/>
      <c r="QOM2512" s="187"/>
      <c r="QON2512" s="187"/>
      <c r="QOO2512" s="204"/>
      <c r="QOP2512" s="272"/>
      <c r="QOQ2512" s="207"/>
      <c r="QOR2512" s="238"/>
      <c r="QOS2512" s="207"/>
      <c r="QOT2512" s="207"/>
      <c r="QOU2512" s="187"/>
      <c r="QOV2512" s="187"/>
      <c r="QOW2512" s="204"/>
      <c r="QOX2512" s="272"/>
      <c r="QOY2512" s="207"/>
      <c r="QOZ2512" s="238"/>
      <c r="QPA2512" s="207"/>
      <c r="QPB2512" s="207"/>
      <c r="QPC2512" s="187"/>
      <c r="QPD2512" s="187"/>
      <c r="QPE2512" s="204"/>
      <c r="QPF2512" s="272"/>
      <c r="QPG2512" s="207"/>
      <c r="QPH2512" s="238"/>
      <c r="QPI2512" s="207"/>
      <c r="QPJ2512" s="207"/>
      <c r="QPK2512" s="187"/>
      <c r="QPL2512" s="187"/>
      <c r="QPM2512" s="204"/>
      <c r="QPN2512" s="272"/>
      <c r="QPO2512" s="207"/>
      <c r="QPP2512" s="238"/>
      <c r="QPQ2512" s="207"/>
      <c r="QPR2512" s="207"/>
      <c r="QPS2512" s="187"/>
      <c r="QPT2512" s="187"/>
      <c r="QPU2512" s="204"/>
      <c r="QPV2512" s="272"/>
      <c r="QPW2512" s="207"/>
      <c r="QPX2512" s="238"/>
      <c r="QPY2512" s="207"/>
      <c r="QPZ2512" s="207"/>
      <c r="QQA2512" s="187"/>
      <c r="QQB2512" s="187"/>
      <c r="QQC2512" s="204"/>
      <c r="QQD2512" s="272"/>
      <c r="QQE2512" s="207"/>
      <c r="QQF2512" s="238"/>
      <c r="QQG2512" s="207"/>
      <c r="QQH2512" s="207"/>
      <c r="QQI2512" s="187"/>
      <c r="QQJ2512" s="187"/>
      <c r="QQK2512" s="204"/>
      <c r="QQL2512" s="272"/>
      <c r="QQM2512" s="207"/>
      <c r="QQN2512" s="238"/>
      <c r="QQO2512" s="207"/>
      <c r="QQP2512" s="207"/>
      <c r="QQQ2512" s="187"/>
      <c r="QQR2512" s="187"/>
      <c r="QQS2512" s="204"/>
      <c r="QQT2512" s="272"/>
      <c r="QQU2512" s="207"/>
      <c r="QQV2512" s="238"/>
      <c r="QQW2512" s="207"/>
      <c r="QQX2512" s="207"/>
      <c r="QQY2512" s="187"/>
      <c r="QQZ2512" s="187"/>
      <c r="QRA2512" s="204"/>
      <c r="QRB2512" s="272"/>
      <c r="QRC2512" s="207"/>
      <c r="QRD2512" s="238"/>
      <c r="QRE2512" s="207"/>
      <c r="QRF2512" s="207"/>
      <c r="QRG2512" s="187"/>
      <c r="QRH2512" s="187"/>
      <c r="QRI2512" s="204"/>
      <c r="QRJ2512" s="272"/>
      <c r="QRK2512" s="207"/>
      <c r="QRL2512" s="238"/>
      <c r="QRM2512" s="207"/>
      <c r="QRN2512" s="207"/>
      <c r="QRO2512" s="187"/>
      <c r="QRP2512" s="187"/>
      <c r="QRQ2512" s="204"/>
      <c r="QRR2512" s="272"/>
      <c r="QRS2512" s="207"/>
      <c r="QRT2512" s="238"/>
      <c r="QRU2512" s="207"/>
      <c r="QRV2512" s="207"/>
      <c r="QRW2512" s="187"/>
      <c r="QRX2512" s="187"/>
      <c r="QRY2512" s="204"/>
      <c r="QRZ2512" s="272"/>
      <c r="QSA2512" s="207"/>
      <c r="QSB2512" s="238"/>
      <c r="QSC2512" s="207"/>
      <c r="QSD2512" s="207"/>
      <c r="QSE2512" s="187"/>
      <c r="QSF2512" s="187"/>
      <c r="QSG2512" s="204"/>
      <c r="QSH2512" s="272"/>
      <c r="QSI2512" s="207"/>
      <c r="QSJ2512" s="238"/>
      <c r="QSK2512" s="207"/>
      <c r="QSL2512" s="207"/>
      <c r="QSM2512" s="187"/>
      <c r="QSN2512" s="187"/>
      <c r="QSO2512" s="204"/>
      <c r="QSP2512" s="272"/>
      <c r="QSQ2512" s="207"/>
      <c r="QSR2512" s="238"/>
      <c r="QSS2512" s="207"/>
      <c r="QST2512" s="207"/>
      <c r="QSU2512" s="187"/>
      <c r="QSV2512" s="187"/>
      <c r="QSW2512" s="204"/>
      <c r="QSX2512" s="272"/>
      <c r="QSY2512" s="207"/>
      <c r="QSZ2512" s="238"/>
      <c r="QTA2512" s="207"/>
      <c r="QTB2512" s="207"/>
      <c r="QTC2512" s="187"/>
      <c r="QTD2512" s="187"/>
      <c r="QTE2512" s="204"/>
      <c r="QTF2512" s="272"/>
      <c r="QTG2512" s="207"/>
      <c r="QTH2512" s="238"/>
      <c r="QTI2512" s="207"/>
      <c r="QTJ2512" s="207"/>
      <c r="QTK2512" s="187"/>
      <c r="QTL2512" s="187"/>
      <c r="QTM2512" s="204"/>
      <c r="QTN2512" s="272"/>
      <c r="QTO2512" s="207"/>
      <c r="QTP2512" s="238"/>
      <c r="QTQ2512" s="207"/>
      <c r="QTR2512" s="207"/>
      <c r="QTS2512" s="187"/>
      <c r="QTT2512" s="187"/>
      <c r="QTU2512" s="204"/>
      <c r="QTV2512" s="272"/>
      <c r="QTW2512" s="207"/>
      <c r="QTX2512" s="238"/>
      <c r="QTY2512" s="207"/>
      <c r="QTZ2512" s="207"/>
      <c r="QUA2512" s="187"/>
      <c r="QUB2512" s="187"/>
      <c r="QUC2512" s="204"/>
      <c r="QUD2512" s="272"/>
      <c r="QUE2512" s="207"/>
      <c r="QUF2512" s="238"/>
      <c r="QUG2512" s="207"/>
      <c r="QUH2512" s="207"/>
      <c r="QUI2512" s="187"/>
      <c r="QUJ2512" s="187"/>
      <c r="QUK2512" s="204"/>
      <c r="QUL2512" s="272"/>
      <c r="QUM2512" s="207"/>
      <c r="QUN2512" s="238"/>
      <c r="QUO2512" s="207"/>
      <c r="QUP2512" s="207"/>
      <c r="QUQ2512" s="187"/>
      <c r="QUR2512" s="187"/>
      <c r="QUS2512" s="204"/>
      <c r="QUT2512" s="272"/>
      <c r="QUU2512" s="207"/>
      <c r="QUV2512" s="238"/>
      <c r="QUW2512" s="207"/>
      <c r="QUX2512" s="207"/>
      <c r="QUY2512" s="187"/>
      <c r="QUZ2512" s="187"/>
      <c r="QVA2512" s="204"/>
      <c r="QVB2512" s="272"/>
      <c r="QVC2512" s="207"/>
      <c r="QVD2512" s="238"/>
      <c r="QVE2512" s="207"/>
      <c r="QVF2512" s="207"/>
      <c r="QVG2512" s="187"/>
      <c r="QVH2512" s="187"/>
      <c r="QVI2512" s="204"/>
      <c r="QVJ2512" s="272"/>
      <c r="QVK2512" s="207"/>
      <c r="QVL2512" s="238"/>
      <c r="QVM2512" s="207"/>
      <c r="QVN2512" s="207"/>
      <c r="QVO2512" s="187"/>
      <c r="QVP2512" s="187"/>
      <c r="QVQ2512" s="204"/>
      <c r="QVR2512" s="272"/>
      <c r="QVS2512" s="207"/>
      <c r="QVT2512" s="238"/>
      <c r="QVU2512" s="207"/>
      <c r="QVV2512" s="207"/>
      <c r="QVW2512" s="187"/>
      <c r="QVX2512" s="187"/>
      <c r="QVY2512" s="204"/>
      <c r="QVZ2512" s="272"/>
      <c r="QWA2512" s="207"/>
      <c r="QWB2512" s="238"/>
      <c r="QWC2512" s="207"/>
      <c r="QWD2512" s="207"/>
      <c r="QWE2512" s="187"/>
      <c r="QWF2512" s="187"/>
      <c r="QWG2512" s="204"/>
      <c r="QWH2512" s="272"/>
      <c r="QWI2512" s="207"/>
      <c r="QWJ2512" s="238"/>
      <c r="QWK2512" s="207"/>
      <c r="QWL2512" s="207"/>
      <c r="QWM2512" s="187"/>
      <c r="QWN2512" s="187"/>
      <c r="QWO2512" s="204"/>
      <c r="QWP2512" s="272"/>
      <c r="QWQ2512" s="207"/>
      <c r="QWR2512" s="238"/>
      <c r="QWS2512" s="207"/>
      <c r="QWT2512" s="207"/>
      <c r="QWU2512" s="187"/>
      <c r="QWV2512" s="187"/>
      <c r="QWW2512" s="204"/>
      <c r="QWX2512" s="272"/>
      <c r="QWY2512" s="207"/>
      <c r="QWZ2512" s="238"/>
      <c r="QXA2512" s="207"/>
      <c r="QXB2512" s="207"/>
      <c r="QXC2512" s="187"/>
      <c r="QXD2512" s="187"/>
      <c r="QXE2512" s="204"/>
      <c r="QXF2512" s="272"/>
      <c r="QXG2512" s="207"/>
      <c r="QXH2512" s="238"/>
      <c r="QXI2512" s="207"/>
      <c r="QXJ2512" s="207"/>
      <c r="QXK2512" s="187"/>
      <c r="QXL2512" s="187"/>
      <c r="QXM2512" s="204"/>
      <c r="QXN2512" s="272"/>
      <c r="QXO2512" s="207"/>
      <c r="QXP2512" s="238"/>
      <c r="QXQ2512" s="207"/>
      <c r="QXR2512" s="207"/>
      <c r="QXS2512" s="187"/>
      <c r="QXT2512" s="187"/>
      <c r="QXU2512" s="204"/>
      <c r="QXV2512" s="272"/>
      <c r="QXW2512" s="207"/>
      <c r="QXX2512" s="238"/>
      <c r="QXY2512" s="207"/>
      <c r="QXZ2512" s="207"/>
      <c r="QYA2512" s="187"/>
      <c r="QYB2512" s="187"/>
      <c r="QYC2512" s="204"/>
      <c r="QYD2512" s="272"/>
      <c r="QYE2512" s="207"/>
      <c r="QYF2512" s="238"/>
      <c r="QYG2512" s="207"/>
      <c r="QYH2512" s="207"/>
      <c r="QYI2512" s="187"/>
      <c r="QYJ2512" s="187"/>
      <c r="QYK2512" s="204"/>
      <c r="QYL2512" s="272"/>
      <c r="QYM2512" s="207"/>
      <c r="QYN2512" s="238"/>
      <c r="QYO2512" s="207"/>
      <c r="QYP2512" s="207"/>
      <c r="QYQ2512" s="187"/>
      <c r="QYR2512" s="187"/>
      <c r="QYS2512" s="204"/>
      <c r="QYT2512" s="272"/>
      <c r="QYU2512" s="207"/>
      <c r="QYV2512" s="238"/>
      <c r="QYW2512" s="207"/>
      <c r="QYX2512" s="207"/>
      <c r="QYY2512" s="187"/>
      <c r="QYZ2512" s="187"/>
      <c r="QZA2512" s="204"/>
      <c r="QZB2512" s="272"/>
      <c r="QZC2512" s="207"/>
      <c r="QZD2512" s="238"/>
      <c r="QZE2512" s="207"/>
      <c r="QZF2512" s="207"/>
      <c r="QZG2512" s="187"/>
      <c r="QZH2512" s="187"/>
      <c r="QZI2512" s="204"/>
      <c r="QZJ2512" s="272"/>
      <c r="QZK2512" s="207"/>
      <c r="QZL2512" s="238"/>
      <c r="QZM2512" s="207"/>
      <c r="QZN2512" s="207"/>
      <c r="QZO2512" s="187"/>
      <c r="QZP2512" s="187"/>
      <c r="QZQ2512" s="204"/>
      <c r="QZR2512" s="272"/>
      <c r="QZS2512" s="207"/>
      <c r="QZT2512" s="238"/>
      <c r="QZU2512" s="207"/>
      <c r="QZV2512" s="207"/>
      <c r="QZW2512" s="187"/>
      <c r="QZX2512" s="187"/>
      <c r="QZY2512" s="204"/>
      <c r="QZZ2512" s="272"/>
      <c r="RAA2512" s="207"/>
      <c r="RAB2512" s="238"/>
      <c r="RAC2512" s="207"/>
      <c r="RAD2512" s="207"/>
      <c r="RAE2512" s="187"/>
      <c r="RAF2512" s="187"/>
      <c r="RAG2512" s="204"/>
      <c r="RAH2512" s="272"/>
      <c r="RAI2512" s="207"/>
      <c r="RAJ2512" s="238"/>
      <c r="RAK2512" s="207"/>
      <c r="RAL2512" s="207"/>
      <c r="RAM2512" s="187"/>
      <c r="RAN2512" s="187"/>
      <c r="RAO2512" s="204"/>
      <c r="RAP2512" s="272"/>
      <c r="RAQ2512" s="207"/>
      <c r="RAR2512" s="238"/>
      <c r="RAS2512" s="207"/>
      <c r="RAT2512" s="207"/>
      <c r="RAU2512" s="187"/>
      <c r="RAV2512" s="187"/>
      <c r="RAW2512" s="204"/>
      <c r="RAX2512" s="272"/>
      <c r="RAY2512" s="207"/>
      <c r="RAZ2512" s="238"/>
      <c r="RBA2512" s="207"/>
      <c r="RBB2512" s="207"/>
      <c r="RBC2512" s="187"/>
      <c r="RBD2512" s="187"/>
      <c r="RBE2512" s="204"/>
      <c r="RBF2512" s="272"/>
      <c r="RBG2512" s="207"/>
      <c r="RBH2512" s="238"/>
      <c r="RBI2512" s="207"/>
      <c r="RBJ2512" s="207"/>
      <c r="RBK2512" s="187"/>
      <c r="RBL2512" s="187"/>
      <c r="RBM2512" s="204"/>
      <c r="RBN2512" s="272"/>
      <c r="RBO2512" s="207"/>
      <c r="RBP2512" s="238"/>
      <c r="RBQ2512" s="207"/>
      <c r="RBR2512" s="207"/>
      <c r="RBS2512" s="187"/>
      <c r="RBT2512" s="187"/>
      <c r="RBU2512" s="204"/>
      <c r="RBV2512" s="272"/>
      <c r="RBW2512" s="207"/>
      <c r="RBX2512" s="238"/>
      <c r="RBY2512" s="207"/>
      <c r="RBZ2512" s="207"/>
      <c r="RCA2512" s="187"/>
      <c r="RCB2512" s="187"/>
      <c r="RCC2512" s="204"/>
      <c r="RCD2512" s="272"/>
      <c r="RCE2512" s="207"/>
      <c r="RCF2512" s="238"/>
      <c r="RCG2512" s="207"/>
      <c r="RCH2512" s="207"/>
      <c r="RCI2512" s="187"/>
      <c r="RCJ2512" s="187"/>
      <c r="RCK2512" s="204"/>
      <c r="RCL2512" s="272"/>
      <c r="RCM2512" s="207"/>
      <c r="RCN2512" s="238"/>
      <c r="RCO2512" s="207"/>
      <c r="RCP2512" s="207"/>
      <c r="RCQ2512" s="187"/>
      <c r="RCR2512" s="187"/>
      <c r="RCS2512" s="204"/>
      <c r="RCT2512" s="272"/>
      <c r="RCU2512" s="207"/>
      <c r="RCV2512" s="238"/>
      <c r="RCW2512" s="207"/>
      <c r="RCX2512" s="207"/>
      <c r="RCY2512" s="187"/>
      <c r="RCZ2512" s="187"/>
      <c r="RDA2512" s="204"/>
      <c r="RDB2512" s="272"/>
      <c r="RDC2512" s="207"/>
      <c r="RDD2512" s="238"/>
      <c r="RDE2512" s="207"/>
      <c r="RDF2512" s="207"/>
      <c r="RDG2512" s="187"/>
      <c r="RDH2512" s="187"/>
      <c r="RDI2512" s="204"/>
      <c r="RDJ2512" s="272"/>
      <c r="RDK2512" s="207"/>
      <c r="RDL2512" s="238"/>
      <c r="RDM2512" s="207"/>
      <c r="RDN2512" s="207"/>
      <c r="RDO2512" s="187"/>
      <c r="RDP2512" s="187"/>
      <c r="RDQ2512" s="204"/>
      <c r="RDR2512" s="272"/>
      <c r="RDS2512" s="207"/>
      <c r="RDT2512" s="238"/>
      <c r="RDU2512" s="207"/>
      <c r="RDV2512" s="207"/>
      <c r="RDW2512" s="187"/>
      <c r="RDX2512" s="187"/>
      <c r="RDY2512" s="204"/>
      <c r="RDZ2512" s="272"/>
      <c r="REA2512" s="207"/>
      <c r="REB2512" s="238"/>
      <c r="REC2512" s="207"/>
      <c r="RED2512" s="207"/>
      <c r="REE2512" s="187"/>
      <c r="REF2512" s="187"/>
      <c r="REG2512" s="204"/>
      <c r="REH2512" s="272"/>
      <c r="REI2512" s="207"/>
      <c r="REJ2512" s="238"/>
      <c r="REK2512" s="207"/>
      <c r="REL2512" s="207"/>
      <c r="REM2512" s="187"/>
      <c r="REN2512" s="187"/>
      <c r="REO2512" s="204"/>
      <c r="REP2512" s="272"/>
      <c r="REQ2512" s="207"/>
      <c r="RER2512" s="238"/>
      <c r="RES2512" s="207"/>
      <c r="RET2512" s="207"/>
      <c r="REU2512" s="187"/>
      <c r="REV2512" s="187"/>
      <c r="REW2512" s="204"/>
      <c r="REX2512" s="272"/>
      <c r="REY2512" s="207"/>
      <c r="REZ2512" s="238"/>
      <c r="RFA2512" s="207"/>
      <c r="RFB2512" s="207"/>
      <c r="RFC2512" s="187"/>
      <c r="RFD2512" s="187"/>
      <c r="RFE2512" s="204"/>
      <c r="RFF2512" s="272"/>
      <c r="RFG2512" s="207"/>
      <c r="RFH2512" s="238"/>
      <c r="RFI2512" s="207"/>
      <c r="RFJ2512" s="207"/>
      <c r="RFK2512" s="187"/>
      <c r="RFL2512" s="187"/>
      <c r="RFM2512" s="204"/>
      <c r="RFN2512" s="272"/>
      <c r="RFO2512" s="207"/>
      <c r="RFP2512" s="238"/>
      <c r="RFQ2512" s="207"/>
      <c r="RFR2512" s="207"/>
      <c r="RFS2512" s="187"/>
      <c r="RFT2512" s="187"/>
      <c r="RFU2512" s="204"/>
      <c r="RFV2512" s="272"/>
      <c r="RFW2512" s="207"/>
      <c r="RFX2512" s="238"/>
      <c r="RFY2512" s="207"/>
      <c r="RFZ2512" s="207"/>
      <c r="RGA2512" s="187"/>
      <c r="RGB2512" s="187"/>
      <c r="RGC2512" s="204"/>
      <c r="RGD2512" s="272"/>
      <c r="RGE2512" s="207"/>
      <c r="RGF2512" s="238"/>
      <c r="RGG2512" s="207"/>
      <c r="RGH2512" s="207"/>
      <c r="RGI2512" s="187"/>
      <c r="RGJ2512" s="187"/>
      <c r="RGK2512" s="204"/>
      <c r="RGL2512" s="272"/>
      <c r="RGM2512" s="207"/>
      <c r="RGN2512" s="238"/>
      <c r="RGO2512" s="207"/>
      <c r="RGP2512" s="207"/>
      <c r="RGQ2512" s="187"/>
      <c r="RGR2512" s="187"/>
      <c r="RGS2512" s="204"/>
      <c r="RGT2512" s="272"/>
      <c r="RGU2512" s="207"/>
      <c r="RGV2512" s="238"/>
      <c r="RGW2512" s="207"/>
      <c r="RGX2512" s="207"/>
      <c r="RGY2512" s="187"/>
      <c r="RGZ2512" s="187"/>
      <c r="RHA2512" s="204"/>
      <c r="RHB2512" s="272"/>
      <c r="RHC2512" s="207"/>
      <c r="RHD2512" s="238"/>
      <c r="RHE2512" s="207"/>
      <c r="RHF2512" s="207"/>
      <c r="RHG2512" s="187"/>
      <c r="RHH2512" s="187"/>
      <c r="RHI2512" s="204"/>
      <c r="RHJ2512" s="272"/>
      <c r="RHK2512" s="207"/>
      <c r="RHL2512" s="238"/>
      <c r="RHM2512" s="207"/>
      <c r="RHN2512" s="207"/>
      <c r="RHO2512" s="187"/>
      <c r="RHP2512" s="187"/>
      <c r="RHQ2512" s="204"/>
      <c r="RHR2512" s="272"/>
      <c r="RHS2512" s="207"/>
      <c r="RHT2512" s="238"/>
      <c r="RHU2512" s="207"/>
      <c r="RHV2512" s="207"/>
      <c r="RHW2512" s="187"/>
      <c r="RHX2512" s="187"/>
      <c r="RHY2512" s="204"/>
      <c r="RHZ2512" s="272"/>
      <c r="RIA2512" s="207"/>
      <c r="RIB2512" s="238"/>
      <c r="RIC2512" s="207"/>
      <c r="RID2512" s="207"/>
      <c r="RIE2512" s="187"/>
      <c r="RIF2512" s="187"/>
      <c r="RIG2512" s="204"/>
      <c r="RIH2512" s="272"/>
      <c r="RII2512" s="207"/>
      <c r="RIJ2512" s="238"/>
      <c r="RIK2512" s="207"/>
      <c r="RIL2512" s="207"/>
      <c r="RIM2512" s="187"/>
      <c r="RIN2512" s="187"/>
      <c r="RIO2512" s="204"/>
      <c r="RIP2512" s="272"/>
      <c r="RIQ2512" s="207"/>
      <c r="RIR2512" s="238"/>
      <c r="RIS2512" s="207"/>
      <c r="RIT2512" s="207"/>
      <c r="RIU2512" s="187"/>
      <c r="RIV2512" s="187"/>
      <c r="RIW2512" s="204"/>
      <c r="RIX2512" s="272"/>
      <c r="RIY2512" s="207"/>
      <c r="RIZ2512" s="238"/>
      <c r="RJA2512" s="207"/>
      <c r="RJB2512" s="207"/>
      <c r="RJC2512" s="187"/>
      <c r="RJD2512" s="187"/>
      <c r="RJE2512" s="204"/>
      <c r="RJF2512" s="272"/>
      <c r="RJG2512" s="207"/>
      <c r="RJH2512" s="238"/>
      <c r="RJI2512" s="207"/>
      <c r="RJJ2512" s="207"/>
      <c r="RJK2512" s="187"/>
      <c r="RJL2512" s="187"/>
      <c r="RJM2512" s="204"/>
      <c r="RJN2512" s="272"/>
      <c r="RJO2512" s="207"/>
      <c r="RJP2512" s="238"/>
      <c r="RJQ2512" s="207"/>
      <c r="RJR2512" s="207"/>
      <c r="RJS2512" s="187"/>
      <c r="RJT2512" s="187"/>
      <c r="RJU2512" s="204"/>
      <c r="RJV2512" s="272"/>
      <c r="RJW2512" s="207"/>
      <c r="RJX2512" s="238"/>
      <c r="RJY2512" s="207"/>
      <c r="RJZ2512" s="207"/>
      <c r="RKA2512" s="187"/>
      <c r="RKB2512" s="187"/>
      <c r="RKC2512" s="204"/>
      <c r="RKD2512" s="272"/>
      <c r="RKE2512" s="207"/>
      <c r="RKF2512" s="238"/>
      <c r="RKG2512" s="207"/>
      <c r="RKH2512" s="207"/>
      <c r="RKI2512" s="187"/>
      <c r="RKJ2512" s="187"/>
      <c r="RKK2512" s="204"/>
      <c r="RKL2512" s="272"/>
      <c r="RKM2512" s="207"/>
      <c r="RKN2512" s="238"/>
      <c r="RKO2512" s="207"/>
      <c r="RKP2512" s="207"/>
      <c r="RKQ2512" s="187"/>
      <c r="RKR2512" s="187"/>
      <c r="RKS2512" s="204"/>
      <c r="RKT2512" s="272"/>
      <c r="RKU2512" s="207"/>
      <c r="RKV2512" s="238"/>
      <c r="RKW2512" s="207"/>
      <c r="RKX2512" s="207"/>
      <c r="RKY2512" s="187"/>
      <c r="RKZ2512" s="187"/>
      <c r="RLA2512" s="204"/>
      <c r="RLB2512" s="272"/>
      <c r="RLC2512" s="207"/>
      <c r="RLD2512" s="238"/>
      <c r="RLE2512" s="207"/>
      <c r="RLF2512" s="207"/>
      <c r="RLG2512" s="187"/>
      <c r="RLH2512" s="187"/>
      <c r="RLI2512" s="204"/>
      <c r="RLJ2512" s="272"/>
      <c r="RLK2512" s="207"/>
      <c r="RLL2512" s="238"/>
      <c r="RLM2512" s="207"/>
      <c r="RLN2512" s="207"/>
      <c r="RLO2512" s="187"/>
      <c r="RLP2512" s="187"/>
      <c r="RLQ2512" s="204"/>
      <c r="RLR2512" s="272"/>
      <c r="RLS2512" s="207"/>
      <c r="RLT2512" s="238"/>
      <c r="RLU2512" s="207"/>
      <c r="RLV2512" s="207"/>
      <c r="RLW2512" s="187"/>
      <c r="RLX2512" s="187"/>
      <c r="RLY2512" s="204"/>
      <c r="RLZ2512" s="272"/>
      <c r="RMA2512" s="207"/>
      <c r="RMB2512" s="238"/>
      <c r="RMC2512" s="207"/>
      <c r="RMD2512" s="207"/>
      <c r="RME2512" s="187"/>
      <c r="RMF2512" s="187"/>
      <c r="RMG2512" s="204"/>
      <c r="RMH2512" s="272"/>
      <c r="RMI2512" s="207"/>
      <c r="RMJ2512" s="238"/>
      <c r="RMK2512" s="207"/>
      <c r="RML2512" s="207"/>
      <c r="RMM2512" s="187"/>
      <c r="RMN2512" s="187"/>
      <c r="RMO2512" s="204"/>
      <c r="RMP2512" s="272"/>
      <c r="RMQ2512" s="207"/>
      <c r="RMR2512" s="238"/>
      <c r="RMS2512" s="207"/>
      <c r="RMT2512" s="207"/>
      <c r="RMU2512" s="187"/>
      <c r="RMV2512" s="187"/>
      <c r="RMW2512" s="204"/>
      <c r="RMX2512" s="272"/>
      <c r="RMY2512" s="207"/>
      <c r="RMZ2512" s="238"/>
      <c r="RNA2512" s="207"/>
      <c r="RNB2512" s="207"/>
      <c r="RNC2512" s="187"/>
      <c r="RND2512" s="187"/>
      <c r="RNE2512" s="204"/>
      <c r="RNF2512" s="272"/>
      <c r="RNG2512" s="207"/>
      <c r="RNH2512" s="238"/>
      <c r="RNI2512" s="207"/>
      <c r="RNJ2512" s="207"/>
      <c r="RNK2512" s="187"/>
      <c r="RNL2512" s="187"/>
      <c r="RNM2512" s="204"/>
      <c r="RNN2512" s="272"/>
      <c r="RNO2512" s="207"/>
      <c r="RNP2512" s="238"/>
      <c r="RNQ2512" s="207"/>
      <c r="RNR2512" s="207"/>
      <c r="RNS2512" s="187"/>
      <c r="RNT2512" s="187"/>
      <c r="RNU2512" s="204"/>
      <c r="RNV2512" s="272"/>
      <c r="RNW2512" s="207"/>
      <c r="RNX2512" s="238"/>
      <c r="RNY2512" s="207"/>
      <c r="RNZ2512" s="207"/>
      <c r="ROA2512" s="187"/>
      <c r="ROB2512" s="187"/>
      <c r="ROC2512" s="204"/>
      <c r="ROD2512" s="272"/>
      <c r="ROE2512" s="207"/>
      <c r="ROF2512" s="238"/>
      <c r="ROG2512" s="207"/>
      <c r="ROH2512" s="207"/>
      <c r="ROI2512" s="187"/>
      <c r="ROJ2512" s="187"/>
      <c r="ROK2512" s="204"/>
      <c r="ROL2512" s="272"/>
      <c r="ROM2512" s="207"/>
      <c r="RON2512" s="238"/>
      <c r="ROO2512" s="207"/>
      <c r="ROP2512" s="207"/>
      <c r="ROQ2512" s="187"/>
      <c r="ROR2512" s="187"/>
      <c r="ROS2512" s="204"/>
      <c r="ROT2512" s="272"/>
      <c r="ROU2512" s="207"/>
      <c r="ROV2512" s="238"/>
      <c r="ROW2512" s="207"/>
      <c r="ROX2512" s="207"/>
      <c r="ROY2512" s="187"/>
      <c r="ROZ2512" s="187"/>
      <c r="RPA2512" s="204"/>
      <c r="RPB2512" s="272"/>
      <c r="RPC2512" s="207"/>
      <c r="RPD2512" s="238"/>
      <c r="RPE2512" s="207"/>
      <c r="RPF2512" s="207"/>
      <c r="RPG2512" s="187"/>
      <c r="RPH2512" s="187"/>
      <c r="RPI2512" s="204"/>
      <c r="RPJ2512" s="272"/>
      <c r="RPK2512" s="207"/>
      <c r="RPL2512" s="238"/>
      <c r="RPM2512" s="207"/>
      <c r="RPN2512" s="207"/>
      <c r="RPO2512" s="187"/>
      <c r="RPP2512" s="187"/>
      <c r="RPQ2512" s="204"/>
      <c r="RPR2512" s="272"/>
      <c r="RPS2512" s="207"/>
      <c r="RPT2512" s="238"/>
      <c r="RPU2512" s="207"/>
      <c r="RPV2512" s="207"/>
      <c r="RPW2512" s="187"/>
      <c r="RPX2512" s="187"/>
      <c r="RPY2512" s="204"/>
      <c r="RPZ2512" s="272"/>
      <c r="RQA2512" s="207"/>
      <c r="RQB2512" s="238"/>
      <c r="RQC2512" s="207"/>
      <c r="RQD2512" s="207"/>
      <c r="RQE2512" s="187"/>
      <c r="RQF2512" s="187"/>
      <c r="RQG2512" s="204"/>
      <c r="RQH2512" s="272"/>
      <c r="RQI2512" s="207"/>
      <c r="RQJ2512" s="238"/>
      <c r="RQK2512" s="207"/>
      <c r="RQL2512" s="207"/>
      <c r="RQM2512" s="187"/>
      <c r="RQN2512" s="187"/>
      <c r="RQO2512" s="204"/>
      <c r="RQP2512" s="272"/>
      <c r="RQQ2512" s="207"/>
      <c r="RQR2512" s="238"/>
      <c r="RQS2512" s="207"/>
      <c r="RQT2512" s="207"/>
      <c r="RQU2512" s="187"/>
      <c r="RQV2512" s="187"/>
      <c r="RQW2512" s="204"/>
      <c r="RQX2512" s="272"/>
      <c r="RQY2512" s="207"/>
      <c r="RQZ2512" s="238"/>
      <c r="RRA2512" s="207"/>
      <c r="RRB2512" s="207"/>
      <c r="RRC2512" s="187"/>
      <c r="RRD2512" s="187"/>
      <c r="RRE2512" s="204"/>
      <c r="RRF2512" s="272"/>
      <c r="RRG2512" s="207"/>
      <c r="RRH2512" s="238"/>
      <c r="RRI2512" s="207"/>
      <c r="RRJ2512" s="207"/>
      <c r="RRK2512" s="187"/>
      <c r="RRL2512" s="187"/>
      <c r="RRM2512" s="204"/>
      <c r="RRN2512" s="272"/>
      <c r="RRO2512" s="207"/>
      <c r="RRP2512" s="238"/>
      <c r="RRQ2512" s="207"/>
      <c r="RRR2512" s="207"/>
      <c r="RRS2512" s="187"/>
      <c r="RRT2512" s="187"/>
      <c r="RRU2512" s="204"/>
      <c r="RRV2512" s="272"/>
      <c r="RRW2512" s="207"/>
      <c r="RRX2512" s="238"/>
      <c r="RRY2512" s="207"/>
      <c r="RRZ2512" s="207"/>
      <c r="RSA2512" s="187"/>
      <c r="RSB2512" s="187"/>
      <c r="RSC2512" s="204"/>
      <c r="RSD2512" s="272"/>
      <c r="RSE2512" s="207"/>
      <c r="RSF2512" s="238"/>
      <c r="RSG2512" s="207"/>
      <c r="RSH2512" s="207"/>
      <c r="RSI2512" s="187"/>
      <c r="RSJ2512" s="187"/>
      <c r="RSK2512" s="204"/>
      <c r="RSL2512" s="272"/>
      <c r="RSM2512" s="207"/>
      <c r="RSN2512" s="238"/>
      <c r="RSO2512" s="207"/>
      <c r="RSP2512" s="207"/>
      <c r="RSQ2512" s="187"/>
      <c r="RSR2512" s="187"/>
      <c r="RSS2512" s="204"/>
      <c r="RST2512" s="272"/>
      <c r="RSU2512" s="207"/>
      <c r="RSV2512" s="238"/>
      <c r="RSW2512" s="207"/>
      <c r="RSX2512" s="207"/>
      <c r="RSY2512" s="187"/>
      <c r="RSZ2512" s="187"/>
      <c r="RTA2512" s="204"/>
      <c r="RTB2512" s="272"/>
      <c r="RTC2512" s="207"/>
      <c r="RTD2512" s="238"/>
      <c r="RTE2512" s="207"/>
      <c r="RTF2512" s="207"/>
      <c r="RTG2512" s="187"/>
      <c r="RTH2512" s="187"/>
      <c r="RTI2512" s="204"/>
      <c r="RTJ2512" s="272"/>
      <c r="RTK2512" s="207"/>
      <c r="RTL2512" s="238"/>
      <c r="RTM2512" s="207"/>
      <c r="RTN2512" s="207"/>
      <c r="RTO2512" s="187"/>
      <c r="RTP2512" s="187"/>
      <c r="RTQ2512" s="204"/>
      <c r="RTR2512" s="272"/>
      <c r="RTS2512" s="207"/>
      <c r="RTT2512" s="238"/>
      <c r="RTU2512" s="207"/>
      <c r="RTV2512" s="207"/>
      <c r="RTW2512" s="187"/>
      <c r="RTX2512" s="187"/>
      <c r="RTY2512" s="204"/>
      <c r="RTZ2512" s="272"/>
      <c r="RUA2512" s="207"/>
      <c r="RUB2512" s="238"/>
      <c r="RUC2512" s="207"/>
      <c r="RUD2512" s="207"/>
      <c r="RUE2512" s="187"/>
      <c r="RUF2512" s="187"/>
      <c r="RUG2512" s="204"/>
      <c r="RUH2512" s="272"/>
      <c r="RUI2512" s="207"/>
      <c r="RUJ2512" s="238"/>
      <c r="RUK2512" s="207"/>
      <c r="RUL2512" s="207"/>
      <c r="RUM2512" s="187"/>
      <c r="RUN2512" s="187"/>
      <c r="RUO2512" s="204"/>
      <c r="RUP2512" s="272"/>
      <c r="RUQ2512" s="207"/>
      <c r="RUR2512" s="238"/>
      <c r="RUS2512" s="207"/>
      <c r="RUT2512" s="207"/>
      <c r="RUU2512" s="187"/>
      <c r="RUV2512" s="187"/>
      <c r="RUW2512" s="204"/>
      <c r="RUX2512" s="272"/>
      <c r="RUY2512" s="207"/>
      <c r="RUZ2512" s="238"/>
      <c r="RVA2512" s="207"/>
      <c r="RVB2512" s="207"/>
      <c r="RVC2512" s="187"/>
      <c r="RVD2512" s="187"/>
      <c r="RVE2512" s="204"/>
      <c r="RVF2512" s="272"/>
      <c r="RVG2512" s="207"/>
      <c r="RVH2512" s="238"/>
      <c r="RVI2512" s="207"/>
      <c r="RVJ2512" s="207"/>
      <c r="RVK2512" s="187"/>
      <c r="RVL2512" s="187"/>
      <c r="RVM2512" s="204"/>
      <c r="RVN2512" s="272"/>
      <c r="RVO2512" s="207"/>
      <c r="RVP2512" s="238"/>
      <c r="RVQ2512" s="207"/>
      <c r="RVR2512" s="207"/>
      <c r="RVS2512" s="187"/>
      <c r="RVT2512" s="187"/>
      <c r="RVU2512" s="204"/>
      <c r="RVV2512" s="272"/>
      <c r="RVW2512" s="207"/>
      <c r="RVX2512" s="238"/>
      <c r="RVY2512" s="207"/>
      <c r="RVZ2512" s="207"/>
      <c r="RWA2512" s="187"/>
      <c r="RWB2512" s="187"/>
      <c r="RWC2512" s="204"/>
      <c r="RWD2512" s="272"/>
      <c r="RWE2512" s="207"/>
      <c r="RWF2512" s="238"/>
      <c r="RWG2512" s="207"/>
      <c r="RWH2512" s="207"/>
      <c r="RWI2512" s="187"/>
      <c r="RWJ2512" s="187"/>
      <c r="RWK2512" s="204"/>
      <c r="RWL2512" s="272"/>
      <c r="RWM2512" s="207"/>
      <c r="RWN2512" s="238"/>
      <c r="RWO2512" s="207"/>
      <c r="RWP2512" s="207"/>
      <c r="RWQ2512" s="187"/>
      <c r="RWR2512" s="187"/>
      <c r="RWS2512" s="204"/>
      <c r="RWT2512" s="272"/>
      <c r="RWU2512" s="207"/>
      <c r="RWV2512" s="238"/>
      <c r="RWW2512" s="207"/>
      <c r="RWX2512" s="207"/>
      <c r="RWY2512" s="187"/>
      <c r="RWZ2512" s="187"/>
      <c r="RXA2512" s="204"/>
      <c r="RXB2512" s="272"/>
      <c r="RXC2512" s="207"/>
      <c r="RXD2512" s="238"/>
      <c r="RXE2512" s="207"/>
      <c r="RXF2512" s="207"/>
      <c r="RXG2512" s="187"/>
      <c r="RXH2512" s="187"/>
      <c r="RXI2512" s="204"/>
      <c r="RXJ2512" s="272"/>
      <c r="RXK2512" s="207"/>
      <c r="RXL2512" s="238"/>
      <c r="RXM2512" s="207"/>
      <c r="RXN2512" s="207"/>
      <c r="RXO2512" s="187"/>
      <c r="RXP2512" s="187"/>
      <c r="RXQ2512" s="204"/>
      <c r="RXR2512" s="272"/>
      <c r="RXS2512" s="207"/>
      <c r="RXT2512" s="238"/>
      <c r="RXU2512" s="207"/>
      <c r="RXV2512" s="207"/>
      <c r="RXW2512" s="187"/>
      <c r="RXX2512" s="187"/>
      <c r="RXY2512" s="204"/>
      <c r="RXZ2512" s="272"/>
      <c r="RYA2512" s="207"/>
      <c r="RYB2512" s="238"/>
      <c r="RYC2512" s="207"/>
      <c r="RYD2512" s="207"/>
      <c r="RYE2512" s="187"/>
      <c r="RYF2512" s="187"/>
      <c r="RYG2512" s="204"/>
      <c r="RYH2512" s="272"/>
      <c r="RYI2512" s="207"/>
      <c r="RYJ2512" s="238"/>
      <c r="RYK2512" s="207"/>
      <c r="RYL2512" s="207"/>
      <c r="RYM2512" s="187"/>
      <c r="RYN2512" s="187"/>
      <c r="RYO2512" s="204"/>
      <c r="RYP2512" s="272"/>
      <c r="RYQ2512" s="207"/>
      <c r="RYR2512" s="238"/>
      <c r="RYS2512" s="207"/>
      <c r="RYT2512" s="207"/>
      <c r="RYU2512" s="187"/>
      <c r="RYV2512" s="187"/>
      <c r="RYW2512" s="204"/>
      <c r="RYX2512" s="272"/>
      <c r="RYY2512" s="207"/>
      <c r="RYZ2512" s="238"/>
      <c r="RZA2512" s="207"/>
      <c r="RZB2512" s="207"/>
      <c r="RZC2512" s="187"/>
      <c r="RZD2512" s="187"/>
      <c r="RZE2512" s="204"/>
      <c r="RZF2512" s="272"/>
      <c r="RZG2512" s="207"/>
      <c r="RZH2512" s="238"/>
      <c r="RZI2512" s="207"/>
      <c r="RZJ2512" s="207"/>
      <c r="RZK2512" s="187"/>
      <c r="RZL2512" s="187"/>
      <c r="RZM2512" s="204"/>
      <c r="RZN2512" s="272"/>
      <c r="RZO2512" s="207"/>
      <c r="RZP2512" s="238"/>
      <c r="RZQ2512" s="207"/>
      <c r="RZR2512" s="207"/>
      <c r="RZS2512" s="187"/>
      <c r="RZT2512" s="187"/>
      <c r="RZU2512" s="204"/>
      <c r="RZV2512" s="272"/>
      <c r="RZW2512" s="207"/>
      <c r="RZX2512" s="238"/>
      <c r="RZY2512" s="207"/>
      <c r="RZZ2512" s="207"/>
      <c r="SAA2512" s="187"/>
      <c r="SAB2512" s="187"/>
      <c r="SAC2512" s="204"/>
      <c r="SAD2512" s="272"/>
      <c r="SAE2512" s="207"/>
      <c r="SAF2512" s="238"/>
      <c r="SAG2512" s="207"/>
      <c r="SAH2512" s="207"/>
      <c r="SAI2512" s="187"/>
      <c r="SAJ2512" s="187"/>
      <c r="SAK2512" s="204"/>
      <c r="SAL2512" s="272"/>
      <c r="SAM2512" s="207"/>
      <c r="SAN2512" s="238"/>
      <c r="SAO2512" s="207"/>
      <c r="SAP2512" s="207"/>
      <c r="SAQ2512" s="187"/>
      <c r="SAR2512" s="187"/>
      <c r="SAS2512" s="204"/>
      <c r="SAT2512" s="272"/>
      <c r="SAU2512" s="207"/>
      <c r="SAV2512" s="238"/>
      <c r="SAW2512" s="207"/>
      <c r="SAX2512" s="207"/>
      <c r="SAY2512" s="187"/>
      <c r="SAZ2512" s="187"/>
      <c r="SBA2512" s="204"/>
      <c r="SBB2512" s="272"/>
      <c r="SBC2512" s="207"/>
      <c r="SBD2512" s="238"/>
      <c r="SBE2512" s="207"/>
      <c r="SBF2512" s="207"/>
      <c r="SBG2512" s="187"/>
      <c r="SBH2512" s="187"/>
      <c r="SBI2512" s="204"/>
      <c r="SBJ2512" s="272"/>
      <c r="SBK2512" s="207"/>
      <c r="SBL2512" s="238"/>
      <c r="SBM2512" s="207"/>
      <c r="SBN2512" s="207"/>
      <c r="SBO2512" s="187"/>
      <c r="SBP2512" s="187"/>
      <c r="SBQ2512" s="204"/>
      <c r="SBR2512" s="272"/>
      <c r="SBS2512" s="207"/>
      <c r="SBT2512" s="238"/>
      <c r="SBU2512" s="207"/>
      <c r="SBV2512" s="207"/>
      <c r="SBW2512" s="187"/>
      <c r="SBX2512" s="187"/>
      <c r="SBY2512" s="204"/>
      <c r="SBZ2512" s="272"/>
      <c r="SCA2512" s="207"/>
      <c r="SCB2512" s="238"/>
      <c r="SCC2512" s="207"/>
      <c r="SCD2512" s="207"/>
      <c r="SCE2512" s="187"/>
      <c r="SCF2512" s="187"/>
      <c r="SCG2512" s="204"/>
      <c r="SCH2512" s="272"/>
      <c r="SCI2512" s="207"/>
      <c r="SCJ2512" s="238"/>
      <c r="SCK2512" s="207"/>
      <c r="SCL2512" s="207"/>
      <c r="SCM2512" s="187"/>
      <c r="SCN2512" s="187"/>
      <c r="SCO2512" s="204"/>
      <c r="SCP2512" s="272"/>
      <c r="SCQ2512" s="207"/>
      <c r="SCR2512" s="238"/>
      <c r="SCS2512" s="207"/>
      <c r="SCT2512" s="207"/>
      <c r="SCU2512" s="187"/>
      <c r="SCV2512" s="187"/>
      <c r="SCW2512" s="204"/>
      <c r="SCX2512" s="272"/>
      <c r="SCY2512" s="207"/>
      <c r="SCZ2512" s="238"/>
      <c r="SDA2512" s="207"/>
      <c r="SDB2512" s="207"/>
      <c r="SDC2512" s="187"/>
      <c r="SDD2512" s="187"/>
      <c r="SDE2512" s="204"/>
      <c r="SDF2512" s="272"/>
      <c r="SDG2512" s="207"/>
      <c r="SDH2512" s="238"/>
      <c r="SDI2512" s="207"/>
      <c r="SDJ2512" s="207"/>
      <c r="SDK2512" s="187"/>
      <c r="SDL2512" s="187"/>
      <c r="SDM2512" s="204"/>
      <c r="SDN2512" s="272"/>
      <c r="SDO2512" s="207"/>
      <c r="SDP2512" s="238"/>
      <c r="SDQ2512" s="207"/>
      <c r="SDR2512" s="207"/>
      <c r="SDS2512" s="187"/>
      <c r="SDT2512" s="187"/>
      <c r="SDU2512" s="204"/>
      <c r="SDV2512" s="272"/>
      <c r="SDW2512" s="207"/>
      <c r="SDX2512" s="238"/>
      <c r="SDY2512" s="207"/>
      <c r="SDZ2512" s="207"/>
      <c r="SEA2512" s="187"/>
      <c r="SEB2512" s="187"/>
      <c r="SEC2512" s="204"/>
      <c r="SED2512" s="272"/>
      <c r="SEE2512" s="207"/>
      <c r="SEF2512" s="238"/>
      <c r="SEG2512" s="207"/>
      <c r="SEH2512" s="207"/>
      <c r="SEI2512" s="187"/>
      <c r="SEJ2512" s="187"/>
      <c r="SEK2512" s="204"/>
      <c r="SEL2512" s="272"/>
      <c r="SEM2512" s="207"/>
      <c r="SEN2512" s="238"/>
      <c r="SEO2512" s="207"/>
      <c r="SEP2512" s="207"/>
      <c r="SEQ2512" s="187"/>
      <c r="SER2512" s="187"/>
      <c r="SES2512" s="204"/>
      <c r="SET2512" s="272"/>
      <c r="SEU2512" s="207"/>
      <c r="SEV2512" s="238"/>
      <c r="SEW2512" s="207"/>
      <c r="SEX2512" s="207"/>
      <c r="SEY2512" s="187"/>
      <c r="SEZ2512" s="187"/>
      <c r="SFA2512" s="204"/>
      <c r="SFB2512" s="272"/>
      <c r="SFC2512" s="207"/>
      <c r="SFD2512" s="238"/>
      <c r="SFE2512" s="207"/>
      <c r="SFF2512" s="207"/>
      <c r="SFG2512" s="187"/>
      <c r="SFH2512" s="187"/>
      <c r="SFI2512" s="204"/>
      <c r="SFJ2512" s="272"/>
      <c r="SFK2512" s="207"/>
      <c r="SFL2512" s="238"/>
      <c r="SFM2512" s="207"/>
      <c r="SFN2512" s="207"/>
      <c r="SFO2512" s="187"/>
      <c r="SFP2512" s="187"/>
      <c r="SFQ2512" s="204"/>
      <c r="SFR2512" s="272"/>
      <c r="SFS2512" s="207"/>
      <c r="SFT2512" s="238"/>
      <c r="SFU2512" s="207"/>
      <c r="SFV2512" s="207"/>
      <c r="SFW2512" s="187"/>
      <c r="SFX2512" s="187"/>
      <c r="SFY2512" s="204"/>
      <c r="SFZ2512" s="272"/>
      <c r="SGA2512" s="207"/>
      <c r="SGB2512" s="238"/>
      <c r="SGC2512" s="207"/>
      <c r="SGD2512" s="207"/>
      <c r="SGE2512" s="187"/>
      <c r="SGF2512" s="187"/>
      <c r="SGG2512" s="204"/>
      <c r="SGH2512" s="272"/>
      <c r="SGI2512" s="207"/>
      <c r="SGJ2512" s="238"/>
      <c r="SGK2512" s="207"/>
      <c r="SGL2512" s="207"/>
      <c r="SGM2512" s="187"/>
      <c r="SGN2512" s="187"/>
      <c r="SGO2512" s="204"/>
      <c r="SGP2512" s="272"/>
      <c r="SGQ2512" s="207"/>
      <c r="SGR2512" s="238"/>
      <c r="SGS2512" s="207"/>
      <c r="SGT2512" s="207"/>
      <c r="SGU2512" s="187"/>
      <c r="SGV2512" s="187"/>
      <c r="SGW2512" s="204"/>
      <c r="SGX2512" s="272"/>
      <c r="SGY2512" s="207"/>
      <c r="SGZ2512" s="238"/>
      <c r="SHA2512" s="207"/>
      <c r="SHB2512" s="207"/>
      <c r="SHC2512" s="187"/>
      <c r="SHD2512" s="187"/>
      <c r="SHE2512" s="204"/>
      <c r="SHF2512" s="272"/>
      <c r="SHG2512" s="207"/>
      <c r="SHH2512" s="238"/>
      <c r="SHI2512" s="207"/>
      <c r="SHJ2512" s="207"/>
      <c r="SHK2512" s="187"/>
      <c r="SHL2512" s="187"/>
      <c r="SHM2512" s="204"/>
      <c r="SHN2512" s="272"/>
      <c r="SHO2512" s="207"/>
      <c r="SHP2512" s="238"/>
      <c r="SHQ2512" s="207"/>
      <c r="SHR2512" s="207"/>
      <c r="SHS2512" s="187"/>
      <c r="SHT2512" s="187"/>
      <c r="SHU2512" s="204"/>
      <c r="SHV2512" s="272"/>
      <c r="SHW2512" s="207"/>
      <c r="SHX2512" s="238"/>
      <c r="SHY2512" s="207"/>
      <c r="SHZ2512" s="207"/>
      <c r="SIA2512" s="187"/>
      <c r="SIB2512" s="187"/>
      <c r="SIC2512" s="204"/>
      <c r="SID2512" s="272"/>
      <c r="SIE2512" s="207"/>
      <c r="SIF2512" s="238"/>
      <c r="SIG2512" s="207"/>
      <c r="SIH2512" s="207"/>
      <c r="SII2512" s="187"/>
      <c r="SIJ2512" s="187"/>
      <c r="SIK2512" s="204"/>
      <c r="SIL2512" s="272"/>
      <c r="SIM2512" s="207"/>
      <c r="SIN2512" s="238"/>
      <c r="SIO2512" s="207"/>
      <c r="SIP2512" s="207"/>
      <c r="SIQ2512" s="187"/>
      <c r="SIR2512" s="187"/>
      <c r="SIS2512" s="204"/>
      <c r="SIT2512" s="272"/>
      <c r="SIU2512" s="207"/>
      <c r="SIV2512" s="238"/>
      <c r="SIW2512" s="207"/>
      <c r="SIX2512" s="207"/>
      <c r="SIY2512" s="187"/>
      <c r="SIZ2512" s="187"/>
      <c r="SJA2512" s="204"/>
      <c r="SJB2512" s="272"/>
      <c r="SJC2512" s="207"/>
      <c r="SJD2512" s="238"/>
      <c r="SJE2512" s="207"/>
      <c r="SJF2512" s="207"/>
      <c r="SJG2512" s="187"/>
      <c r="SJH2512" s="187"/>
      <c r="SJI2512" s="204"/>
      <c r="SJJ2512" s="272"/>
      <c r="SJK2512" s="207"/>
      <c r="SJL2512" s="238"/>
      <c r="SJM2512" s="207"/>
      <c r="SJN2512" s="207"/>
      <c r="SJO2512" s="187"/>
      <c r="SJP2512" s="187"/>
      <c r="SJQ2512" s="204"/>
      <c r="SJR2512" s="272"/>
      <c r="SJS2512" s="207"/>
      <c r="SJT2512" s="238"/>
      <c r="SJU2512" s="207"/>
      <c r="SJV2512" s="207"/>
      <c r="SJW2512" s="187"/>
      <c r="SJX2512" s="187"/>
      <c r="SJY2512" s="204"/>
      <c r="SJZ2512" s="272"/>
      <c r="SKA2512" s="207"/>
      <c r="SKB2512" s="238"/>
      <c r="SKC2512" s="207"/>
      <c r="SKD2512" s="207"/>
      <c r="SKE2512" s="187"/>
      <c r="SKF2512" s="187"/>
      <c r="SKG2512" s="204"/>
      <c r="SKH2512" s="272"/>
      <c r="SKI2512" s="207"/>
      <c r="SKJ2512" s="238"/>
      <c r="SKK2512" s="207"/>
      <c r="SKL2512" s="207"/>
      <c r="SKM2512" s="187"/>
      <c r="SKN2512" s="187"/>
      <c r="SKO2512" s="204"/>
      <c r="SKP2512" s="272"/>
      <c r="SKQ2512" s="207"/>
      <c r="SKR2512" s="238"/>
      <c r="SKS2512" s="207"/>
      <c r="SKT2512" s="207"/>
      <c r="SKU2512" s="187"/>
      <c r="SKV2512" s="187"/>
      <c r="SKW2512" s="204"/>
      <c r="SKX2512" s="272"/>
      <c r="SKY2512" s="207"/>
      <c r="SKZ2512" s="238"/>
      <c r="SLA2512" s="207"/>
      <c r="SLB2512" s="207"/>
      <c r="SLC2512" s="187"/>
      <c r="SLD2512" s="187"/>
      <c r="SLE2512" s="204"/>
      <c r="SLF2512" s="272"/>
      <c r="SLG2512" s="207"/>
      <c r="SLH2512" s="238"/>
      <c r="SLI2512" s="207"/>
      <c r="SLJ2512" s="207"/>
      <c r="SLK2512" s="187"/>
      <c r="SLL2512" s="187"/>
      <c r="SLM2512" s="204"/>
      <c r="SLN2512" s="272"/>
      <c r="SLO2512" s="207"/>
      <c r="SLP2512" s="238"/>
      <c r="SLQ2512" s="207"/>
      <c r="SLR2512" s="207"/>
      <c r="SLS2512" s="187"/>
      <c r="SLT2512" s="187"/>
      <c r="SLU2512" s="204"/>
      <c r="SLV2512" s="272"/>
      <c r="SLW2512" s="207"/>
      <c r="SLX2512" s="238"/>
      <c r="SLY2512" s="207"/>
      <c r="SLZ2512" s="207"/>
      <c r="SMA2512" s="187"/>
      <c r="SMB2512" s="187"/>
      <c r="SMC2512" s="204"/>
      <c r="SMD2512" s="272"/>
      <c r="SME2512" s="207"/>
      <c r="SMF2512" s="238"/>
      <c r="SMG2512" s="207"/>
      <c r="SMH2512" s="207"/>
      <c r="SMI2512" s="187"/>
      <c r="SMJ2512" s="187"/>
      <c r="SMK2512" s="204"/>
      <c r="SML2512" s="272"/>
      <c r="SMM2512" s="207"/>
      <c r="SMN2512" s="238"/>
      <c r="SMO2512" s="207"/>
      <c r="SMP2512" s="207"/>
      <c r="SMQ2512" s="187"/>
      <c r="SMR2512" s="187"/>
      <c r="SMS2512" s="204"/>
      <c r="SMT2512" s="272"/>
      <c r="SMU2512" s="207"/>
      <c r="SMV2512" s="238"/>
      <c r="SMW2512" s="207"/>
      <c r="SMX2512" s="207"/>
      <c r="SMY2512" s="187"/>
      <c r="SMZ2512" s="187"/>
      <c r="SNA2512" s="204"/>
      <c r="SNB2512" s="272"/>
      <c r="SNC2512" s="207"/>
      <c r="SND2512" s="238"/>
      <c r="SNE2512" s="207"/>
      <c r="SNF2512" s="207"/>
      <c r="SNG2512" s="187"/>
      <c r="SNH2512" s="187"/>
      <c r="SNI2512" s="204"/>
      <c r="SNJ2512" s="272"/>
      <c r="SNK2512" s="207"/>
      <c r="SNL2512" s="238"/>
      <c r="SNM2512" s="207"/>
      <c r="SNN2512" s="207"/>
      <c r="SNO2512" s="187"/>
      <c r="SNP2512" s="187"/>
      <c r="SNQ2512" s="204"/>
      <c r="SNR2512" s="272"/>
      <c r="SNS2512" s="207"/>
      <c r="SNT2512" s="238"/>
      <c r="SNU2512" s="207"/>
      <c r="SNV2512" s="207"/>
      <c r="SNW2512" s="187"/>
      <c r="SNX2512" s="187"/>
      <c r="SNY2512" s="204"/>
      <c r="SNZ2512" s="272"/>
      <c r="SOA2512" s="207"/>
      <c r="SOB2512" s="238"/>
      <c r="SOC2512" s="207"/>
      <c r="SOD2512" s="207"/>
      <c r="SOE2512" s="187"/>
      <c r="SOF2512" s="187"/>
      <c r="SOG2512" s="204"/>
      <c r="SOH2512" s="272"/>
      <c r="SOI2512" s="207"/>
      <c r="SOJ2512" s="238"/>
      <c r="SOK2512" s="207"/>
      <c r="SOL2512" s="207"/>
      <c r="SOM2512" s="187"/>
      <c r="SON2512" s="187"/>
      <c r="SOO2512" s="204"/>
      <c r="SOP2512" s="272"/>
      <c r="SOQ2512" s="207"/>
      <c r="SOR2512" s="238"/>
      <c r="SOS2512" s="207"/>
      <c r="SOT2512" s="207"/>
      <c r="SOU2512" s="187"/>
      <c r="SOV2512" s="187"/>
      <c r="SOW2512" s="204"/>
      <c r="SOX2512" s="272"/>
      <c r="SOY2512" s="207"/>
      <c r="SOZ2512" s="238"/>
      <c r="SPA2512" s="207"/>
      <c r="SPB2512" s="207"/>
      <c r="SPC2512" s="187"/>
      <c r="SPD2512" s="187"/>
      <c r="SPE2512" s="204"/>
      <c r="SPF2512" s="272"/>
      <c r="SPG2512" s="207"/>
      <c r="SPH2512" s="238"/>
      <c r="SPI2512" s="207"/>
      <c r="SPJ2512" s="207"/>
      <c r="SPK2512" s="187"/>
      <c r="SPL2512" s="187"/>
      <c r="SPM2512" s="204"/>
      <c r="SPN2512" s="272"/>
      <c r="SPO2512" s="207"/>
      <c r="SPP2512" s="238"/>
      <c r="SPQ2512" s="207"/>
      <c r="SPR2512" s="207"/>
      <c r="SPS2512" s="187"/>
      <c r="SPT2512" s="187"/>
      <c r="SPU2512" s="204"/>
      <c r="SPV2512" s="272"/>
      <c r="SPW2512" s="207"/>
      <c r="SPX2512" s="238"/>
      <c r="SPY2512" s="207"/>
      <c r="SPZ2512" s="207"/>
      <c r="SQA2512" s="187"/>
      <c r="SQB2512" s="187"/>
      <c r="SQC2512" s="204"/>
      <c r="SQD2512" s="272"/>
      <c r="SQE2512" s="207"/>
      <c r="SQF2512" s="238"/>
      <c r="SQG2512" s="207"/>
      <c r="SQH2512" s="207"/>
      <c r="SQI2512" s="187"/>
      <c r="SQJ2512" s="187"/>
      <c r="SQK2512" s="204"/>
      <c r="SQL2512" s="272"/>
      <c r="SQM2512" s="207"/>
      <c r="SQN2512" s="238"/>
      <c r="SQO2512" s="207"/>
      <c r="SQP2512" s="207"/>
      <c r="SQQ2512" s="187"/>
      <c r="SQR2512" s="187"/>
      <c r="SQS2512" s="204"/>
      <c r="SQT2512" s="272"/>
      <c r="SQU2512" s="207"/>
      <c r="SQV2512" s="238"/>
      <c r="SQW2512" s="207"/>
      <c r="SQX2512" s="207"/>
      <c r="SQY2512" s="187"/>
      <c r="SQZ2512" s="187"/>
      <c r="SRA2512" s="204"/>
      <c r="SRB2512" s="272"/>
      <c r="SRC2512" s="207"/>
      <c r="SRD2512" s="238"/>
      <c r="SRE2512" s="207"/>
      <c r="SRF2512" s="207"/>
      <c r="SRG2512" s="187"/>
      <c r="SRH2512" s="187"/>
      <c r="SRI2512" s="204"/>
      <c r="SRJ2512" s="272"/>
      <c r="SRK2512" s="207"/>
      <c r="SRL2512" s="238"/>
      <c r="SRM2512" s="207"/>
      <c r="SRN2512" s="207"/>
      <c r="SRO2512" s="187"/>
      <c r="SRP2512" s="187"/>
      <c r="SRQ2512" s="204"/>
      <c r="SRR2512" s="272"/>
      <c r="SRS2512" s="207"/>
      <c r="SRT2512" s="238"/>
      <c r="SRU2512" s="207"/>
      <c r="SRV2512" s="207"/>
      <c r="SRW2512" s="187"/>
      <c r="SRX2512" s="187"/>
      <c r="SRY2512" s="204"/>
      <c r="SRZ2512" s="272"/>
      <c r="SSA2512" s="207"/>
      <c r="SSB2512" s="238"/>
      <c r="SSC2512" s="207"/>
      <c r="SSD2512" s="207"/>
      <c r="SSE2512" s="187"/>
      <c r="SSF2512" s="187"/>
      <c r="SSG2512" s="204"/>
      <c r="SSH2512" s="272"/>
      <c r="SSI2512" s="207"/>
      <c r="SSJ2512" s="238"/>
      <c r="SSK2512" s="207"/>
      <c r="SSL2512" s="207"/>
      <c r="SSM2512" s="187"/>
      <c r="SSN2512" s="187"/>
      <c r="SSO2512" s="204"/>
      <c r="SSP2512" s="272"/>
      <c r="SSQ2512" s="207"/>
      <c r="SSR2512" s="238"/>
      <c r="SSS2512" s="207"/>
      <c r="SST2512" s="207"/>
      <c r="SSU2512" s="187"/>
      <c r="SSV2512" s="187"/>
      <c r="SSW2512" s="204"/>
      <c r="SSX2512" s="272"/>
      <c r="SSY2512" s="207"/>
      <c r="SSZ2512" s="238"/>
      <c r="STA2512" s="207"/>
      <c r="STB2512" s="207"/>
      <c r="STC2512" s="187"/>
      <c r="STD2512" s="187"/>
      <c r="STE2512" s="204"/>
      <c r="STF2512" s="272"/>
      <c r="STG2512" s="207"/>
      <c r="STH2512" s="238"/>
      <c r="STI2512" s="207"/>
      <c r="STJ2512" s="207"/>
      <c r="STK2512" s="187"/>
      <c r="STL2512" s="187"/>
      <c r="STM2512" s="204"/>
      <c r="STN2512" s="272"/>
      <c r="STO2512" s="207"/>
      <c r="STP2512" s="238"/>
      <c r="STQ2512" s="207"/>
      <c r="STR2512" s="207"/>
      <c r="STS2512" s="187"/>
      <c r="STT2512" s="187"/>
      <c r="STU2512" s="204"/>
      <c r="STV2512" s="272"/>
      <c r="STW2512" s="207"/>
      <c r="STX2512" s="238"/>
      <c r="STY2512" s="207"/>
      <c r="STZ2512" s="207"/>
      <c r="SUA2512" s="187"/>
      <c r="SUB2512" s="187"/>
      <c r="SUC2512" s="204"/>
      <c r="SUD2512" s="272"/>
      <c r="SUE2512" s="207"/>
      <c r="SUF2512" s="238"/>
      <c r="SUG2512" s="207"/>
      <c r="SUH2512" s="207"/>
      <c r="SUI2512" s="187"/>
      <c r="SUJ2512" s="187"/>
      <c r="SUK2512" s="204"/>
      <c r="SUL2512" s="272"/>
      <c r="SUM2512" s="207"/>
      <c r="SUN2512" s="238"/>
      <c r="SUO2512" s="207"/>
      <c r="SUP2512" s="207"/>
      <c r="SUQ2512" s="187"/>
      <c r="SUR2512" s="187"/>
      <c r="SUS2512" s="204"/>
      <c r="SUT2512" s="272"/>
      <c r="SUU2512" s="207"/>
      <c r="SUV2512" s="238"/>
      <c r="SUW2512" s="207"/>
      <c r="SUX2512" s="207"/>
      <c r="SUY2512" s="187"/>
      <c r="SUZ2512" s="187"/>
      <c r="SVA2512" s="204"/>
      <c r="SVB2512" s="272"/>
      <c r="SVC2512" s="207"/>
      <c r="SVD2512" s="238"/>
      <c r="SVE2512" s="207"/>
      <c r="SVF2512" s="207"/>
      <c r="SVG2512" s="187"/>
      <c r="SVH2512" s="187"/>
      <c r="SVI2512" s="204"/>
      <c r="SVJ2512" s="272"/>
      <c r="SVK2512" s="207"/>
      <c r="SVL2512" s="238"/>
      <c r="SVM2512" s="207"/>
      <c r="SVN2512" s="207"/>
      <c r="SVO2512" s="187"/>
      <c r="SVP2512" s="187"/>
      <c r="SVQ2512" s="204"/>
      <c r="SVR2512" s="272"/>
      <c r="SVS2512" s="207"/>
      <c r="SVT2512" s="238"/>
      <c r="SVU2512" s="207"/>
      <c r="SVV2512" s="207"/>
      <c r="SVW2512" s="187"/>
      <c r="SVX2512" s="187"/>
      <c r="SVY2512" s="204"/>
      <c r="SVZ2512" s="272"/>
      <c r="SWA2512" s="207"/>
      <c r="SWB2512" s="238"/>
      <c r="SWC2512" s="207"/>
      <c r="SWD2512" s="207"/>
      <c r="SWE2512" s="187"/>
      <c r="SWF2512" s="187"/>
      <c r="SWG2512" s="204"/>
      <c r="SWH2512" s="272"/>
      <c r="SWI2512" s="207"/>
      <c r="SWJ2512" s="238"/>
      <c r="SWK2512" s="207"/>
      <c r="SWL2512" s="207"/>
      <c r="SWM2512" s="187"/>
      <c r="SWN2512" s="187"/>
      <c r="SWO2512" s="204"/>
      <c r="SWP2512" s="272"/>
      <c r="SWQ2512" s="207"/>
      <c r="SWR2512" s="238"/>
      <c r="SWS2512" s="207"/>
      <c r="SWT2512" s="207"/>
      <c r="SWU2512" s="187"/>
      <c r="SWV2512" s="187"/>
      <c r="SWW2512" s="204"/>
      <c r="SWX2512" s="272"/>
      <c r="SWY2512" s="207"/>
      <c r="SWZ2512" s="238"/>
      <c r="SXA2512" s="207"/>
      <c r="SXB2512" s="207"/>
      <c r="SXC2512" s="187"/>
      <c r="SXD2512" s="187"/>
      <c r="SXE2512" s="204"/>
      <c r="SXF2512" s="272"/>
      <c r="SXG2512" s="207"/>
      <c r="SXH2512" s="238"/>
      <c r="SXI2512" s="207"/>
      <c r="SXJ2512" s="207"/>
      <c r="SXK2512" s="187"/>
      <c r="SXL2512" s="187"/>
      <c r="SXM2512" s="204"/>
      <c r="SXN2512" s="272"/>
      <c r="SXO2512" s="207"/>
      <c r="SXP2512" s="238"/>
      <c r="SXQ2512" s="207"/>
      <c r="SXR2512" s="207"/>
      <c r="SXS2512" s="187"/>
      <c r="SXT2512" s="187"/>
      <c r="SXU2512" s="204"/>
      <c r="SXV2512" s="272"/>
      <c r="SXW2512" s="207"/>
      <c r="SXX2512" s="238"/>
      <c r="SXY2512" s="207"/>
      <c r="SXZ2512" s="207"/>
      <c r="SYA2512" s="187"/>
      <c r="SYB2512" s="187"/>
      <c r="SYC2512" s="204"/>
      <c r="SYD2512" s="272"/>
      <c r="SYE2512" s="207"/>
      <c r="SYF2512" s="238"/>
      <c r="SYG2512" s="207"/>
      <c r="SYH2512" s="207"/>
      <c r="SYI2512" s="187"/>
      <c r="SYJ2512" s="187"/>
      <c r="SYK2512" s="204"/>
      <c r="SYL2512" s="272"/>
      <c r="SYM2512" s="207"/>
      <c r="SYN2512" s="238"/>
      <c r="SYO2512" s="207"/>
      <c r="SYP2512" s="207"/>
      <c r="SYQ2512" s="187"/>
      <c r="SYR2512" s="187"/>
      <c r="SYS2512" s="204"/>
      <c r="SYT2512" s="272"/>
      <c r="SYU2512" s="207"/>
      <c r="SYV2512" s="238"/>
      <c r="SYW2512" s="207"/>
      <c r="SYX2512" s="207"/>
      <c r="SYY2512" s="187"/>
      <c r="SYZ2512" s="187"/>
      <c r="SZA2512" s="204"/>
      <c r="SZB2512" s="272"/>
      <c r="SZC2512" s="207"/>
      <c r="SZD2512" s="238"/>
      <c r="SZE2512" s="207"/>
      <c r="SZF2512" s="207"/>
      <c r="SZG2512" s="187"/>
      <c r="SZH2512" s="187"/>
      <c r="SZI2512" s="204"/>
      <c r="SZJ2512" s="272"/>
      <c r="SZK2512" s="207"/>
      <c r="SZL2512" s="238"/>
      <c r="SZM2512" s="207"/>
      <c r="SZN2512" s="207"/>
      <c r="SZO2512" s="187"/>
      <c r="SZP2512" s="187"/>
      <c r="SZQ2512" s="204"/>
      <c r="SZR2512" s="272"/>
      <c r="SZS2512" s="207"/>
      <c r="SZT2512" s="238"/>
      <c r="SZU2512" s="207"/>
      <c r="SZV2512" s="207"/>
      <c r="SZW2512" s="187"/>
      <c r="SZX2512" s="187"/>
      <c r="SZY2512" s="204"/>
      <c r="SZZ2512" s="272"/>
      <c r="TAA2512" s="207"/>
      <c r="TAB2512" s="238"/>
      <c r="TAC2512" s="207"/>
      <c r="TAD2512" s="207"/>
      <c r="TAE2512" s="187"/>
      <c r="TAF2512" s="187"/>
      <c r="TAG2512" s="204"/>
      <c r="TAH2512" s="272"/>
      <c r="TAI2512" s="207"/>
      <c r="TAJ2512" s="238"/>
      <c r="TAK2512" s="207"/>
      <c r="TAL2512" s="207"/>
      <c r="TAM2512" s="187"/>
      <c r="TAN2512" s="187"/>
      <c r="TAO2512" s="204"/>
      <c r="TAP2512" s="272"/>
      <c r="TAQ2512" s="207"/>
      <c r="TAR2512" s="238"/>
      <c r="TAS2512" s="207"/>
      <c r="TAT2512" s="207"/>
      <c r="TAU2512" s="187"/>
      <c r="TAV2512" s="187"/>
      <c r="TAW2512" s="204"/>
      <c r="TAX2512" s="272"/>
      <c r="TAY2512" s="207"/>
      <c r="TAZ2512" s="238"/>
      <c r="TBA2512" s="207"/>
      <c r="TBB2512" s="207"/>
      <c r="TBC2512" s="187"/>
      <c r="TBD2512" s="187"/>
      <c r="TBE2512" s="204"/>
      <c r="TBF2512" s="272"/>
      <c r="TBG2512" s="207"/>
      <c r="TBH2512" s="238"/>
      <c r="TBI2512" s="207"/>
      <c r="TBJ2512" s="207"/>
      <c r="TBK2512" s="187"/>
      <c r="TBL2512" s="187"/>
      <c r="TBM2512" s="204"/>
      <c r="TBN2512" s="272"/>
      <c r="TBO2512" s="207"/>
      <c r="TBP2512" s="238"/>
      <c r="TBQ2512" s="207"/>
      <c r="TBR2512" s="207"/>
      <c r="TBS2512" s="187"/>
      <c r="TBT2512" s="187"/>
      <c r="TBU2512" s="204"/>
      <c r="TBV2512" s="272"/>
      <c r="TBW2512" s="207"/>
      <c r="TBX2512" s="238"/>
      <c r="TBY2512" s="207"/>
      <c r="TBZ2512" s="207"/>
      <c r="TCA2512" s="187"/>
      <c r="TCB2512" s="187"/>
      <c r="TCC2512" s="204"/>
      <c r="TCD2512" s="272"/>
      <c r="TCE2512" s="207"/>
      <c r="TCF2512" s="238"/>
      <c r="TCG2512" s="207"/>
      <c r="TCH2512" s="207"/>
      <c r="TCI2512" s="187"/>
      <c r="TCJ2512" s="187"/>
      <c r="TCK2512" s="204"/>
      <c r="TCL2512" s="272"/>
      <c r="TCM2512" s="207"/>
      <c r="TCN2512" s="238"/>
      <c r="TCO2512" s="207"/>
      <c r="TCP2512" s="207"/>
      <c r="TCQ2512" s="187"/>
      <c r="TCR2512" s="187"/>
      <c r="TCS2512" s="204"/>
      <c r="TCT2512" s="272"/>
      <c r="TCU2512" s="207"/>
      <c r="TCV2512" s="238"/>
      <c r="TCW2512" s="207"/>
      <c r="TCX2512" s="207"/>
      <c r="TCY2512" s="187"/>
      <c r="TCZ2512" s="187"/>
      <c r="TDA2512" s="204"/>
      <c r="TDB2512" s="272"/>
      <c r="TDC2512" s="207"/>
      <c r="TDD2512" s="238"/>
      <c r="TDE2512" s="207"/>
      <c r="TDF2512" s="207"/>
      <c r="TDG2512" s="187"/>
      <c r="TDH2512" s="187"/>
      <c r="TDI2512" s="204"/>
      <c r="TDJ2512" s="272"/>
      <c r="TDK2512" s="207"/>
      <c r="TDL2512" s="238"/>
      <c r="TDM2512" s="207"/>
      <c r="TDN2512" s="207"/>
      <c r="TDO2512" s="187"/>
      <c r="TDP2512" s="187"/>
      <c r="TDQ2512" s="204"/>
      <c r="TDR2512" s="272"/>
      <c r="TDS2512" s="207"/>
      <c r="TDT2512" s="238"/>
      <c r="TDU2512" s="207"/>
      <c r="TDV2512" s="207"/>
      <c r="TDW2512" s="187"/>
      <c r="TDX2512" s="187"/>
      <c r="TDY2512" s="204"/>
      <c r="TDZ2512" s="272"/>
      <c r="TEA2512" s="207"/>
      <c r="TEB2512" s="238"/>
      <c r="TEC2512" s="207"/>
      <c r="TED2512" s="207"/>
      <c r="TEE2512" s="187"/>
      <c r="TEF2512" s="187"/>
      <c r="TEG2512" s="204"/>
      <c r="TEH2512" s="272"/>
      <c r="TEI2512" s="207"/>
      <c r="TEJ2512" s="238"/>
      <c r="TEK2512" s="207"/>
      <c r="TEL2512" s="207"/>
      <c r="TEM2512" s="187"/>
      <c r="TEN2512" s="187"/>
      <c r="TEO2512" s="204"/>
      <c r="TEP2512" s="272"/>
      <c r="TEQ2512" s="207"/>
      <c r="TER2512" s="238"/>
      <c r="TES2512" s="207"/>
      <c r="TET2512" s="207"/>
      <c r="TEU2512" s="187"/>
      <c r="TEV2512" s="187"/>
      <c r="TEW2512" s="204"/>
      <c r="TEX2512" s="272"/>
      <c r="TEY2512" s="207"/>
      <c r="TEZ2512" s="238"/>
      <c r="TFA2512" s="207"/>
      <c r="TFB2512" s="207"/>
      <c r="TFC2512" s="187"/>
      <c r="TFD2512" s="187"/>
      <c r="TFE2512" s="204"/>
      <c r="TFF2512" s="272"/>
      <c r="TFG2512" s="207"/>
      <c r="TFH2512" s="238"/>
      <c r="TFI2512" s="207"/>
      <c r="TFJ2512" s="207"/>
      <c r="TFK2512" s="187"/>
      <c r="TFL2512" s="187"/>
      <c r="TFM2512" s="204"/>
      <c r="TFN2512" s="272"/>
      <c r="TFO2512" s="207"/>
      <c r="TFP2512" s="238"/>
      <c r="TFQ2512" s="207"/>
      <c r="TFR2512" s="207"/>
      <c r="TFS2512" s="187"/>
      <c r="TFT2512" s="187"/>
      <c r="TFU2512" s="204"/>
      <c r="TFV2512" s="272"/>
      <c r="TFW2512" s="207"/>
      <c r="TFX2512" s="238"/>
      <c r="TFY2512" s="207"/>
      <c r="TFZ2512" s="207"/>
      <c r="TGA2512" s="187"/>
      <c r="TGB2512" s="187"/>
      <c r="TGC2512" s="204"/>
      <c r="TGD2512" s="272"/>
      <c r="TGE2512" s="207"/>
      <c r="TGF2512" s="238"/>
      <c r="TGG2512" s="207"/>
      <c r="TGH2512" s="207"/>
      <c r="TGI2512" s="187"/>
      <c r="TGJ2512" s="187"/>
      <c r="TGK2512" s="204"/>
      <c r="TGL2512" s="272"/>
      <c r="TGM2512" s="207"/>
      <c r="TGN2512" s="238"/>
      <c r="TGO2512" s="207"/>
      <c r="TGP2512" s="207"/>
      <c r="TGQ2512" s="187"/>
      <c r="TGR2512" s="187"/>
      <c r="TGS2512" s="204"/>
      <c r="TGT2512" s="272"/>
      <c r="TGU2512" s="207"/>
      <c r="TGV2512" s="238"/>
      <c r="TGW2512" s="207"/>
      <c r="TGX2512" s="207"/>
      <c r="TGY2512" s="187"/>
      <c r="TGZ2512" s="187"/>
      <c r="THA2512" s="204"/>
      <c r="THB2512" s="272"/>
      <c r="THC2512" s="207"/>
      <c r="THD2512" s="238"/>
      <c r="THE2512" s="207"/>
      <c r="THF2512" s="207"/>
      <c r="THG2512" s="187"/>
      <c r="THH2512" s="187"/>
      <c r="THI2512" s="204"/>
      <c r="THJ2512" s="272"/>
      <c r="THK2512" s="207"/>
      <c r="THL2512" s="238"/>
      <c r="THM2512" s="207"/>
      <c r="THN2512" s="207"/>
      <c r="THO2512" s="187"/>
      <c r="THP2512" s="187"/>
      <c r="THQ2512" s="204"/>
      <c r="THR2512" s="272"/>
      <c r="THS2512" s="207"/>
      <c r="THT2512" s="238"/>
      <c r="THU2512" s="207"/>
      <c r="THV2512" s="207"/>
      <c r="THW2512" s="187"/>
      <c r="THX2512" s="187"/>
      <c r="THY2512" s="204"/>
      <c r="THZ2512" s="272"/>
      <c r="TIA2512" s="207"/>
      <c r="TIB2512" s="238"/>
      <c r="TIC2512" s="207"/>
      <c r="TID2512" s="207"/>
      <c r="TIE2512" s="187"/>
      <c r="TIF2512" s="187"/>
      <c r="TIG2512" s="204"/>
      <c r="TIH2512" s="272"/>
      <c r="TII2512" s="207"/>
      <c r="TIJ2512" s="238"/>
      <c r="TIK2512" s="207"/>
      <c r="TIL2512" s="207"/>
      <c r="TIM2512" s="187"/>
      <c r="TIN2512" s="187"/>
      <c r="TIO2512" s="204"/>
      <c r="TIP2512" s="272"/>
      <c r="TIQ2512" s="207"/>
      <c r="TIR2512" s="238"/>
      <c r="TIS2512" s="207"/>
      <c r="TIT2512" s="207"/>
      <c r="TIU2512" s="187"/>
      <c r="TIV2512" s="187"/>
      <c r="TIW2512" s="204"/>
      <c r="TIX2512" s="272"/>
      <c r="TIY2512" s="207"/>
      <c r="TIZ2512" s="238"/>
      <c r="TJA2512" s="207"/>
      <c r="TJB2512" s="207"/>
      <c r="TJC2512" s="187"/>
      <c r="TJD2512" s="187"/>
      <c r="TJE2512" s="204"/>
      <c r="TJF2512" s="272"/>
      <c r="TJG2512" s="207"/>
      <c r="TJH2512" s="238"/>
      <c r="TJI2512" s="207"/>
      <c r="TJJ2512" s="207"/>
      <c r="TJK2512" s="187"/>
      <c r="TJL2512" s="187"/>
      <c r="TJM2512" s="204"/>
      <c r="TJN2512" s="272"/>
      <c r="TJO2512" s="207"/>
      <c r="TJP2512" s="238"/>
      <c r="TJQ2512" s="207"/>
      <c r="TJR2512" s="207"/>
      <c r="TJS2512" s="187"/>
      <c r="TJT2512" s="187"/>
      <c r="TJU2512" s="204"/>
      <c r="TJV2512" s="272"/>
      <c r="TJW2512" s="207"/>
      <c r="TJX2512" s="238"/>
      <c r="TJY2512" s="207"/>
      <c r="TJZ2512" s="207"/>
      <c r="TKA2512" s="187"/>
      <c r="TKB2512" s="187"/>
      <c r="TKC2512" s="204"/>
      <c r="TKD2512" s="272"/>
      <c r="TKE2512" s="207"/>
      <c r="TKF2512" s="238"/>
      <c r="TKG2512" s="207"/>
      <c r="TKH2512" s="207"/>
      <c r="TKI2512" s="187"/>
      <c r="TKJ2512" s="187"/>
      <c r="TKK2512" s="204"/>
      <c r="TKL2512" s="272"/>
      <c r="TKM2512" s="207"/>
      <c r="TKN2512" s="238"/>
      <c r="TKO2512" s="207"/>
      <c r="TKP2512" s="207"/>
      <c r="TKQ2512" s="187"/>
      <c r="TKR2512" s="187"/>
      <c r="TKS2512" s="204"/>
      <c r="TKT2512" s="272"/>
      <c r="TKU2512" s="207"/>
      <c r="TKV2512" s="238"/>
      <c r="TKW2512" s="207"/>
      <c r="TKX2512" s="207"/>
      <c r="TKY2512" s="187"/>
      <c r="TKZ2512" s="187"/>
      <c r="TLA2512" s="204"/>
      <c r="TLB2512" s="272"/>
      <c r="TLC2512" s="207"/>
      <c r="TLD2512" s="238"/>
      <c r="TLE2512" s="207"/>
      <c r="TLF2512" s="207"/>
      <c r="TLG2512" s="187"/>
      <c r="TLH2512" s="187"/>
      <c r="TLI2512" s="204"/>
      <c r="TLJ2512" s="272"/>
      <c r="TLK2512" s="207"/>
      <c r="TLL2512" s="238"/>
      <c r="TLM2512" s="207"/>
      <c r="TLN2512" s="207"/>
      <c r="TLO2512" s="187"/>
      <c r="TLP2512" s="187"/>
      <c r="TLQ2512" s="204"/>
      <c r="TLR2512" s="272"/>
      <c r="TLS2512" s="207"/>
      <c r="TLT2512" s="238"/>
      <c r="TLU2512" s="207"/>
      <c r="TLV2512" s="207"/>
      <c r="TLW2512" s="187"/>
      <c r="TLX2512" s="187"/>
      <c r="TLY2512" s="204"/>
      <c r="TLZ2512" s="272"/>
      <c r="TMA2512" s="207"/>
      <c r="TMB2512" s="238"/>
      <c r="TMC2512" s="207"/>
      <c r="TMD2512" s="207"/>
      <c r="TME2512" s="187"/>
      <c r="TMF2512" s="187"/>
      <c r="TMG2512" s="204"/>
      <c r="TMH2512" s="272"/>
      <c r="TMI2512" s="207"/>
      <c r="TMJ2512" s="238"/>
      <c r="TMK2512" s="207"/>
      <c r="TML2512" s="207"/>
      <c r="TMM2512" s="187"/>
      <c r="TMN2512" s="187"/>
      <c r="TMO2512" s="204"/>
      <c r="TMP2512" s="272"/>
      <c r="TMQ2512" s="207"/>
      <c r="TMR2512" s="238"/>
      <c r="TMS2512" s="207"/>
      <c r="TMT2512" s="207"/>
      <c r="TMU2512" s="187"/>
      <c r="TMV2512" s="187"/>
      <c r="TMW2512" s="204"/>
      <c r="TMX2512" s="272"/>
      <c r="TMY2512" s="207"/>
      <c r="TMZ2512" s="238"/>
      <c r="TNA2512" s="207"/>
      <c r="TNB2512" s="207"/>
      <c r="TNC2512" s="187"/>
      <c r="TND2512" s="187"/>
      <c r="TNE2512" s="204"/>
      <c r="TNF2512" s="272"/>
      <c r="TNG2512" s="207"/>
      <c r="TNH2512" s="238"/>
      <c r="TNI2512" s="207"/>
      <c r="TNJ2512" s="207"/>
      <c r="TNK2512" s="187"/>
      <c r="TNL2512" s="187"/>
      <c r="TNM2512" s="204"/>
      <c r="TNN2512" s="272"/>
      <c r="TNO2512" s="207"/>
      <c r="TNP2512" s="238"/>
      <c r="TNQ2512" s="207"/>
      <c r="TNR2512" s="207"/>
      <c r="TNS2512" s="187"/>
      <c r="TNT2512" s="187"/>
      <c r="TNU2512" s="204"/>
      <c r="TNV2512" s="272"/>
      <c r="TNW2512" s="207"/>
      <c r="TNX2512" s="238"/>
      <c r="TNY2512" s="207"/>
      <c r="TNZ2512" s="207"/>
      <c r="TOA2512" s="187"/>
      <c r="TOB2512" s="187"/>
      <c r="TOC2512" s="204"/>
      <c r="TOD2512" s="272"/>
      <c r="TOE2512" s="207"/>
      <c r="TOF2512" s="238"/>
      <c r="TOG2512" s="207"/>
      <c r="TOH2512" s="207"/>
      <c r="TOI2512" s="187"/>
      <c r="TOJ2512" s="187"/>
      <c r="TOK2512" s="204"/>
      <c r="TOL2512" s="272"/>
      <c r="TOM2512" s="207"/>
      <c r="TON2512" s="238"/>
      <c r="TOO2512" s="207"/>
      <c r="TOP2512" s="207"/>
      <c r="TOQ2512" s="187"/>
      <c r="TOR2512" s="187"/>
      <c r="TOS2512" s="204"/>
      <c r="TOT2512" s="272"/>
      <c r="TOU2512" s="207"/>
      <c r="TOV2512" s="238"/>
      <c r="TOW2512" s="207"/>
      <c r="TOX2512" s="207"/>
      <c r="TOY2512" s="187"/>
      <c r="TOZ2512" s="187"/>
      <c r="TPA2512" s="204"/>
      <c r="TPB2512" s="272"/>
      <c r="TPC2512" s="207"/>
      <c r="TPD2512" s="238"/>
      <c r="TPE2512" s="207"/>
      <c r="TPF2512" s="207"/>
      <c r="TPG2512" s="187"/>
      <c r="TPH2512" s="187"/>
      <c r="TPI2512" s="204"/>
      <c r="TPJ2512" s="272"/>
      <c r="TPK2512" s="207"/>
      <c r="TPL2512" s="238"/>
      <c r="TPM2512" s="207"/>
      <c r="TPN2512" s="207"/>
      <c r="TPO2512" s="187"/>
      <c r="TPP2512" s="187"/>
      <c r="TPQ2512" s="204"/>
      <c r="TPR2512" s="272"/>
      <c r="TPS2512" s="207"/>
      <c r="TPT2512" s="238"/>
      <c r="TPU2512" s="207"/>
      <c r="TPV2512" s="207"/>
      <c r="TPW2512" s="187"/>
      <c r="TPX2512" s="187"/>
      <c r="TPY2512" s="204"/>
      <c r="TPZ2512" s="272"/>
      <c r="TQA2512" s="207"/>
      <c r="TQB2512" s="238"/>
      <c r="TQC2512" s="207"/>
      <c r="TQD2512" s="207"/>
      <c r="TQE2512" s="187"/>
      <c r="TQF2512" s="187"/>
      <c r="TQG2512" s="204"/>
      <c r="TQH2512" s="272"/>
      <c r="TQI2512" s="207"/>
      <c r="TQJ2512" s="238"/>
      <c r="TQK2512" s="207"/>
      <c r="TQL2512" s="207"/>
      <c r="TQM2512" s="187"/>
      <c r="TQN2512" s="187"/>
      <c r="TQO2512" s="204"/>
      <c r="TQP2512" s="272"/>
      <c r="TQQ2512" s="207"/>
      <c r="TQR2512" s="238"/>
      <c r="TQS2512" s="207"/>
      <c r="TQT2512" s="207"/>
      <c r="TQU2512" s="187"/>
      <c r="TQV2512" s="187"/>
      <c r="TQW2512" s="204"/>
      <c r="TQX2512" s="272"/>
      <c r="TQY2512" s="207"/>
      <c r="TQZ2512" s="238"/>
      <c r="TRA2512" s="207"/>
      <c r="TRB2512" s="207"/>
      <c r="TRC2512" s="187"/>
      <c r="TRD2512" s="187"/>
      <c r="TRE2512" s="204"/>
      <c r="TRF2512" s="272"/>
      <c r="TRG2512" s="207"/>
      <c r="TRH2512" s="238"/>
      <c r="TRI2512" s="207"/>
      <c r="TRJ2512" s="207"/>
      <c r="TRK2512" s="187"/>
      <c r="TRL2512" s="187"/>
      <c r="TRM2512" s="204"/>
      <c r="TRN2512" s="272"/>
      <c r="TRO2512" s="207"/>
      <c r="TRP2512" s="238"/>
      <c r="TRQ2512" s="207"/>
      <c r="TRR2512" s="207"/>
      <c r="TRS2512" s="187"/>
      <c r="TRT2512" s="187"/>
      <c r="TRU2512" s="204"/>
      <c r="TRV2512" s="272"/>
      <c r="TRW2512" s="207"/>
      <c r="TRX2512" s="238"/>
      <c r="TRY2512" s="207"/>
      <c r="TRZ2512" s="207"/>
      <c r="TSA2512" s="187"/>
      <c r="TSB2512" s="187"/>
      <c r="TSC2512" s="204"/>
      <c r="TSD2512" s="272"/>
      <c r="TSE2512" s="207"/>
      <c r="TSF2512" s="238"/>
      <c r="TSG2512" s="207"/>
      <c r="TSH2512" s="207"/>
      <c r="TSI2512" s="187"/>
      <c r="TSJ2512" s="187"/>
      <c r="TSK2512" s="204"/>
      <c r="TSL2512" s="272"/>
      <c r="TSM2512" s="207"/>
      <c r="TSN2512" s="238"/>
      <c r="TSO2512" s="207"/>
      <c r="TSP2512" s="207"/>
      <c r="TSQ2512" s="187"/>
      <c r="TSR2512" s="187"/>
      <c r="TSS2512" s="204"/>
      <c r="TST2512" s="272"/>
      <c r="TSU2512" s="207"/>
      <c r="TSV2512" s="238"/>
      <c r="TSW2512" s="207"/>
      <c r="TSX2512" s="207"/>
      <c r="TSY2512" s="187"/>
      <c r="TSZ2512" s="187"/>
      <c r="TTA2512" s="204"/>
      <c r="TTB2512" s="272"/>
      <c r="TTC2512" s="207"/>
      <c r="TTD2512" s="238"/>
      <c r="TTE2512" s="207"/>
      <c r="TTF2512" s="207"/>
      <c r="TTG2512" s="187"/>
      <c r="TTH2512" s="187"/>
      <c r="TTI2512" s="204"/>
      <c r="TTJ2512" s="272"/>
      <c r="TTK2512" s="207"/>
      <c r="TTL2512" s="238"/>
      <c r="TTM2512" s="207"/>
      <c r="TTN2512" s="207"/>
      <c r="TTO2512" s="187"/>
      <c r="TTP2512" s="187"/>
      <c r="TTQ2512" s="204"/>
      <c r="TTR2512" s="272"/>
      <c r="TTS2512" s="207"/>
      <c r="TTT2512" s="238"/>
      <c r="TTU2512" s="207"/>
      <c r="TTV2512" s="207"/>
      <c r="TTW2512" s="187"/>
      <c r="TTX2512" s="187"/>
      <c r="TTY2512" s="204"/>
      <c r="TTZ2512" s="272"/>
      <c r="TUA2512" s="207"/>
      <c r="TUB2512" s="238"/>
      <c r="TUC2512" s="207"/>
      <c r="TUD2512" s="207"/>
      <c r="TUE2512" s="187"/>
      <c r="TUF2512" s="187"/>
      <c r="TUG2512" s="204"/>
      <c r="TUH2512" s="272"/>
      <c r="TUI2512" s="207"/>
      <c r="TUJ2512" s="238"/>
      <c r="TUK2512" s="207"/>
      <c r="TUL2512" s="207"/>
      <c r="TUM2512" s="187"/>
      <c r="TUN2512" s="187"/>
      <c r="TUO2512" s="204"/>
      <c r="TUP2512" s="272"/>
      <c r="TUQ2512" s="207"/>
      <c r="TUR2512" s="238"/>
      <c r="TUS2512" s="207"/>
      <c r="TUT2512" s="207"/>
      <c r="TUU2512" s="187"/>
      <c r="TUV2512" s="187"/>
      <c r="TUW2512" s="204"/>
      <c r="TUX2512" s="272"/>
      <c r="TUY2512" s="207"/>
      <c r="TUZ2512" s="238"/>
      <c r="TVA2512" s="207"/>
      <c r="TVB2512" s="207"/>
      <c r="TVC2512" s="187"/>
      <c r="TVD2512" s="187"/>
      <c r="TVE2512" s="204"/>
      <c r="TVF2512" s="272"/>
      <c r="TVG2512" s="207"/>
      <c r="TVH2512" s="238"/>
      <c r="TVI2512" s="207"/>
      <c r="TVJ2512" s="207"/>
      <c r="TVK2512" s="187"/>
      <c r="TVL2512" s="187"/>
      <c r="TVM2512" s="204"/>
      <c r="TVN2512" s="272"/>
      <c r="TVO2512" s="207"/>
      <c r="TVP2512" s="238"/>
      <c r="TVQ2512" s="207"/>
      <c r="TVR2512" s="207"/>
      <c r="TVS2512" s="187"/>
      <c r="TVT2512" s="187"/>
      <c r="TVU2512" s="204"/>
      <c r="TVV2512" s="272"/>
      <c r="TVW2512" s="207"/>
      <c r="TVX2512" s="238"/>
      <c r="TVY2512" s="207"/>
      <c r="TVZ2512" s="207"/>
      <c r="TWA2512" s="187"/>
      <c r="TWB2512" s="187"/>
      <c r="TWC2512" s="204"/>
      <c r="TWD2512" s="272"/>
      <c r="TWE2512" s="207"/>
      <c r="TWF2512" s="238"/>
      <c r="TWG2512" s="207"/>
      <c r="TWH2512" s="207"/>
      <c r="TWI2512" s="187"/>
      <c r="TWJ2512" s="187"/>
      <c r="TWK2512" s="204"/>
      <c r="TWL2512" s="272"/>
      <c r="TWM2512" s="207"/>
      <c r="TWN2512" s="238"/>
      <c r="TWO2512" s="207"/>
      <c r="TWP2512" s="207"/>
      <c r="TWQ2512" s="187"/>
      <c r="TWR2512" s="187"/>
      <c r="TWS2512" s="204"/>
      <c r="TWT2512" s="272"/>
      <c r="TWU2512" s="207"/>
      <c r="TWV2512" s="238"/>
      <c r="TWW2512" s="207"/>
      <c r="TWX2512" s="207"/>
      <c r="TWY2512" s="187"/>
      <c r="TWZ2512" s="187"/>
      <c r="TXA2512" s="204"/>
      <c r="TXB2512" s="272"/>
      <c r="TXC2512" s="207"/>
      <c r="TXD2512" s="238"/>
      <c r="TXE2512" s="207"/>
      <c r="TXF2512" s="207"/>
      <c r="TXG2512" s="187"/>
      <c r="TXH2512" s="187"/>
      <c r="TXI2512" s="204"/>
      <c r="TXJ2512" s="272"/>
      <c r="TXK2512" s="207"/>
      <c r="TXL2512" s="238"/>
      <c r="TXM2512" s="207"/>
      <c r="TXN2512" s="207"/>
      <c r="TXO2512" s="187"/>
      <c r="TXP2512" s="187"/>
      <c r="TXQ2512" s="204"/>
      <c r="TXR2512" s="272"/>
      <c r="TXS2512" s="207"/>
      <c r="TXT2512" s="238"/>
      <c r="TXU2512" s="207"/>
      <c r="TXV2512" s="207"/>
      <c r="TXW2512" s="187"/>
      <c r="TXX2512" s="187"/>
      <c r="TXY2512" s="204"/>
      <c r="TXZ2512" s="272"/>
      <c r="TYA2512" s="207"/>
      <c r="TYB2512" s="238"/>
      <c r="TYC2512" s="207"/>
      <c r="TYD2512" s="207"/>
      <c r="TYE2512" s="187"/>
      <c r="TYF2512" s="187"/>
      <c r="TYG2512" s="204"/>
      <c r="TYH2512" s="272"/>
      <c r="TYI2512" s="207"/>
      <c r="TYJ2512" s="238"/>
      <c r="TYK2512" s="207"/>
      <c r="TYL2512" s="207"/>
      <c r="TYM2512" s="187"/>
      <c r="TYN2512" s="187"/>
      <c r="TYO2512" s="204"/>
      <c r="TYP2512" s="272"/>
      <c r="TYQ2512" s="207"/>
      <c r="TYR2512" s="238"/>
      <c r="TYS2512" s="207"/>
      <c r="TYT2512" s="207"/>
      <c r="TYU2512" s="187"/>
      <c r="TYV2512" s="187"/>
      <c r="TYW2512" s="204"/>
      <c r="TYX2512" s="272"/>
      <c r="TYY2512" s="207"/>
      <c r="TYZ2512" s="238"/>
      <c r="TZA2512" s="207"/>
      <c r="TZB2512" s="207"/>
      <c r="TZC2512" s="187"/>
      <c r="TZD2512" s="187"/>
      <c r="TZE2512" s="204"/>
      <c r="TZF2512" s="272"/>
      <c r="TZG2512" s="207"/>
      <c r="TZH2512" s="238"/>
      <c r="TZI2512" s="207"/>
      <c r="TZJ2512" s="207"/>
      <c r="TZK2512" s="187"/>
      <c r="TZL2512" s="187"/>
      <c r="TZM2512" s="204"/>
      <c r="TZN2512" s="272"/>
      <c r="TZO2512" s="207"/>
      <c r="TZP2512" s="238"/>
      <c r="TZQ2512" s="207"/>
      <c r="TZR2512" s="207"/>
      <c r="TZS2512" s="187"/>
      <c r="TZT2512" s="187"/>
      <c r="TZU2512" s="204"/>
      <c r="TZV2512" s="272"/>
      <c r="TZW2512" s="207"/>
      <c r="TZX2512" s="238"/>
      <c r="TZY2512" s="207"/>
      <c r="TZZ2512" s="207"/>
      <c r="UAA2512" s="187"/>
      <c r="UAB2512" s="187"/>
      <c r="UAC2512" s="204"/>
      <c r="UAD2512" s="272"/>
      <c r="UAE2512" s="207"/>
      <c r="UAF2512" s="238"/>
      <c r="UAG2512" s="207"/>
      <c r="UAH2512" s="207"/>
      <c r="UAI2512" s="187"/>
      <c r="UAJ2512" s="187"/>
      <c r="UAK2512" s="204"/>
      <c r="UAL2512" s="272"/>
      <c r="UAM2512" s="207"/>
      <c r="UAN2512" s="238"/>
      <c r="UAO2512" s="207"/>
      <c r="UAP2512" s="207"/>
      <c r="UAQ2512" s="187"/>
      <c r="UAR2512" s="187"/>
      <c r="UAS2512" s="204"/>
      <c r="UAT2512" s="272"/>
      <c r="UAU2512" s="207"/>
      <c r="UAV2512" s="238"/>
      <c r="UAW2512" s="207"/>
      <c r="UAX2512" s="207"/>
      <c r="UAY2512" s="187"/>
      <c r="UAZ2512" s="187"/>
      <c r="UBA2512" s="204"/>
      <c r="UBB2512" s="272"/>
      <c r="UBC2512" s="207"/>
      <c r="UBD2512" s="238"/>
      <c r="UBE2512" s="207"/>
      <c r="UBF2512" s="207"/>
      <c r="UBG2512" s="187"/>
      <c r="UBH2512" s="187"/>
      <c r="UBI2512" s="204"/>
      <c r="UBJ2512" s="272"/>
      <c r="UBK2512" s="207"/>
      <c r="UBL2512" s="238"/>
      <c r="UBM2512" s="207"/>
      <c r="UBN2512" s="207"/>
      <c r="UBO2512" s="187"/>
      <c r="UBP2512" s="187"/>
      <c r="UBQ2512" s="204"/>
      <c r="UBR2512" s="272"/>
      <c r="UBS2512" s="207"/>
      <c r="UBT2512" s="238"/>
      <c r="UBU2512" s="207"/>
      <c r="UBV2512" s="207"/>
      <c r="UBW2512" s="187"/>
      <c r="UBX2512" s="187"/>
      <c r="UBY2512" s="204"/>
      <c r="UBZ2512" s="272"/>
      <c r="UCA2512" s="207"/>
      <c r="UCB2512" s="238"/>
      <c r="UCC2512" s="207"/>
      <c r="UCD2512" s="207"/>
      <c r="UCE2512" s="187"/>
      <c r="UCF2512" s="187"/>
      <c r="UCG2512" s="204"/>
      <c r="UCH2512" s="272"/>
      <c r="UCI2512" s="207"/>
      <c r="UCJ2512" s="238"/>
      <c r="UCK2512" s="207"/>
      <c r="UCL2512" s="207"/>
      <c r="UCM2512" s="187"/>
      <c r="UCN2512" s="187"/>
      <c r="UCO2512" s="204"/>
      <c r="UCP2512" s="272"/>
      <c r="UCQ2512" s="207"/>
      <c r="UCR2512" s="238"/>
      <c r="UCS2512" s="207"/>
      <c r="UCT2512" s="207"/>
      <c r="UCU2512" s="187"/>
      <c r="UCV2512" s="187"/>
      <c r="UCW2512" s="204"/>
      <c r="UCX2512" s="272"/>
      <c r="UCY2512" s="207"/>
      <c r="UCZ2512" s="238"/>
      <c r="UDA2512" s="207"/>
      <c r="UDB2512" s="207"/>
      <c r="UDC2512" s="187"/>
      <c r="UDD2512" s="187"/>
      <c r="UDE2512" s="204"/>
      <c r="UDF2512" s="272"/>
      <c r="UDG2512" s="207"/>
      <c r="UDH2512" s="238"/>
      <c r="UDI2512" s="207"/>
      <c r="UDJ2512" s="207"/>
      <c r="UDK2512" s="187"/>
      <c r="UDL2512" s="187"/>
      <c r="UDM2512" s="204"/>
      <c r="UDN2512" s="272"/>
      <c r="UDO2512" s="207"/>
      <c r="UDP2512" s="238"/>
      <c r="UDQ2512" s="207"/>
      <c r="UDR2512" s="207"/>
      <c r="UDS2512" s="187"/>
      <c r="UDT2512" s="187"/>
      <c r="UDU2512" s="204"/>
      <c r="UDV2512" s="272"/>
      <c r="UDW2512" s="207"/>
      <c r="UDX2512" s="238"/>
      <c r="UDY2512" s="207"/>
      <c r="UDZ2512" s="207"/>
      <c r="UEA2512" s="187"/>
      <c r="UEB2512" s="187"/>
      <c r="UEC2512" s="204"/>
      <c r="UED2512" s="272"/>
      <c r="UEE2512" s="207"/>
      <c r="UEF2512" s="238"/>
      <c r="UEG2512" s="207"/>
      <c r="UEH2512" s="207"/>
      <c r="UEI2512" s="187"/>
      <c r="UEJ2512" s="187"/>
      <c r="UEK2512" s="204"/>
      <c r="UEL2512" s="272"/>
      <c r="UEM2512" s="207"/>
      <c r="UEN2512" s="238"/>
      <c r="UEO2512" s="207"/>
      <c r="UEP2512" s="207"/>
      <c r="UEQ2512" s="187"/>
      <c r="UER2512" s="187"/>
      <c r="UES2512" s="204"/>
      <c r="UET2512" s="272"/>
      <c r="UEU2512" s="207"/>
      <c r="UEV2512" s="238"/>
      <c r="UEW2512" s="207"/>
      <c r="UEX2512" s="207"/>
      <c r="UEY2512" s="187"/>
      <c r="UEZ2512" s="187"/>
      <c r="UFA2512" s="204"/>
      <c r="UFB2512" s="272"/>
      <c r="UFC2512" s="207"/>
      <c r="UFD2512" s="238"/>
      <c r="UFE2512" s="207"/>
      <c r="UFF2512" s="207"/>
      <c r="UFG2512" s="187"/>
      <c r="UFH2512" s="187"/>
      <c r="UFI2512" s="204"/>
      <c r="UFJ2512" s="272"/>
      <c r="UFK2512" s="207"/>
      <c r="UFL2512" s="238"/>
      <c r="UFM2512" s="207"/>
      <c r="UFN2512" s="207"/>
      <c r="UFO2512" s="187"/>
      <c r="UFP2512" s="187"/>
      <c r="UFQ2512" s="204"/>
      <c r="UFR2512" s="272"/>
      <c r="UFS2512" s="207"/>
      <c r="UFT2512" s="238"/>
      <c r="UFU2512" s="207"/>
      <c r="UFV2512" s="207"/>
      <c r="UFW2512" s="187"/>
      <c r="UFX2512" s="187"/>
      <c r="UFY2512" s="204"/>
      <c r="UFZ2512" s="272"/>
      <c r="UGA2512" s="207"/>
      <c r="UGB2512" s="238"/>
      <c r="UGC2512" s="207"/>
      <c r="UGD2512" s="207"/>
      <c r="UGE2512" s="187"/>
      <c r="UGF2512" s="187"/>
      <c r="UGG2512" s="204"/>
      <c r="UGH2512" s="272"/>
      <c r="UGI2512" s="207"/>
      <c r="UGJ2512" s="238"/>
      <c r="UGK2512" s="207"/>
      <c r="UGL2512" s="207"/>
      <c r="UGM2512" s="187"/>
      <c r="UGN2512" s="187"/>
      <c r="UGO2512" s="204"/>
      <c r="UGP2512" s="272"/>
      <c r="UGQ2512" s="207"/>
      <c r="UGR2512" s="238"/>
      <c r="UGS2512" s="207"/>
      <c r="UGT2512" s="207"/>
      <c r="UGU2512" s="187"/>
      <c r="UGV2512" s="187"/>
      <c r="UGW2512" s="204"/>
      <c r="UGX2512" s="272"/>
      <c r="UGY2512" s="207"/>
      <c r="UGZ2512" s="238"/>
      <c r="UHA2512" s="207"/>
      <c r="UHB2512" s="207"/>
      <c r="UHC2512" s="187"/>
      <c r="UHD2512" s="187"/>
      <c r="UHE2512" s="204"/>
      <c r="UHF2512" s="272"/>
      <c r="UHG2512" s="207"/>
      <c r="UHH2512" s="238"/>
      <c r="UHI2512" s="207"/>
      <c r="UHJ2512" s="207"/>
      <c r="UHK2512" s="187"/>
      <c r="UHL2512" s="187"/>
      <c r="UHM2512" s="204"/>
      <c r="UHN2512" s="272"/>
      <c r="UHO2512" s="207"/>
      <c r="UHP2512" s="238"/>
      <c r="UHQ2512" s="207"/>
      <c r="UHR2512" s="207"/>
      <c r="UHS2512" s="187"/>
      <c r="UHT2512" s="187"/>
      <c r="UHU2512" s="204"/>
      <c r="UHV2512" s="272"/>
      <c r="UHW2512" s="207"/>
      <c r="UHX2512" s="238"/>
      <c r="UHY2512" s="207"/>
      <c r="UHZ2512" s="207"/>
      <c r="UIA2512" s="187"/>
      <c r="UIB2512" s="187"/>
      <c r="UIC2512" s="204"/>
      <c r="UID2512" s="272"/>
      <c r="UIE2512" s="207"/>
      <c r="UIF2512" s="238"/>
      <c r="UIG2512" s="207"/>
      <c r="UIH2512" s="207"/>
      <c r="UII2512" s="187"/>
      <c r="UIJ2512" s="187"/>
      <c r="UIK2512" s="204"/>
      <c r="UIL2512" s="272"/>
      <c r="UIM2512" s="207"/>
      <c r="UIN2512" s="238"/>
      <c r="UIO2512" s="207"/>
      <c r="UIP2512" s="207"/>
      <c r="UIQ2512" s="187"/>
      <c r="UIR2512" s="187"/>
      <c r="UIS2512" s="204"/>
      <c r="UIT2512" s="272"/>
      <c r="UIU2512" s="207"/>
      <c r="UIV2512" s="238"/>
      <c r="UIW2512" s="207"/>
      <c r="UIX2512" s="207"/>
      <c r="UIY2512" s="187"/>
      <c r="UIZ2512" s="187"/>
      <c r="UJA2512" s="204"/>
      <c r="UJB2512" s="272"/>
      <c r="UJC2512" s="207"/>
      <c r="UJD2512" s="238"/>
      <c r="UJE2512" s="207"/>
      <c r="UJF2512" s="207"/>
      <c r="UJG2512" s="187"/>
      <c r="UJH2512" s="187"/>
      <c r="UJI2512" s="204"/>
      <c r="UJJ2512" s="272"/>
      <c r="UJK2512" s="207"/>
      <c r="UJL2512" s="238"/>
      <c r="UJM2512" s="207"/>
      <c r="UJN2512" s="207"/>
      <c r="UJO2512" s="187"/>
      <c r="UJP2512" s="187"/>
      <c r="UJQ2512" s="204"/>
      <c r="UJR2512" s="272"/>
      <c r="UJS2512" s="207"/>
      <c r="UJT2512" s="238"/>
      <c r="UJU2512" s="207"/>
      <c r="UJV2512" s="207"/>
      <c r="UJW2512" s="187"/>
      <c r="UJX2512" s="187"/>
      <c r="UJY2512" s="204"/>
      <c r="UJZ2512" s="272"/>
      <c r="UKA2512" s="207"/>
      <c r="UKB2512" s="238"/>
      <c r="UKC2512" s="207"/>
      <c r="UKD2512" s="207"/>
      <c r="UKE2512" s="187"/>
      <c r="UKF2512" s="187"/>
      <c r="UKG2512" s="204"/>
      <c r="UKH2512" s="272"/>
      <c r="UKI2512" s="207"/>
      <c r="UKJ2512" s="238"/>
      <c r="UKK2512" s="207"/>
      <c r="UKL2512" s="207"/>
      <c r="UKM2512" s="187"/>
      <c r="UKN2512" s="187"/>
      <c r="UKO2512" s="204"/>
      <c r="UKP2512" s="272"/>
      <c r="UKQ2512" s="207"/>
      <c r="UKR2512" s="238"/>
      <c r="UKS2512" s="207"/>
      <c r="UKT2512" s="207"/>
      <c r="UKU2512" s="187"/>
      <c r="UKV2512" s="187"/>
      <c r="UKW2512" s="204"/>
      <c r="UKX2512" s="272"/>
      <c r="UKY2512" s="207"/>
      <c r="UKZ2512" s="238"/>
      <c r="ULA2512" s="207"/>
      <c r="ULB2512" s="207"/>
      <c r="ULC2512" s="187"/>
      <c r="ULD2512" s="187"/>
      <c r="ULE2512" s="204"/>
      <c r="ULF2512" s="272"/>
      <c r="ULG2512" s="207"/>
      <c r="ULH2512" s="238"/>
      <c r="ULI2512" s="207"/>
      <c r="ULJ2512" s="207"/>
      <c r="ULK2512" s="187"/>
      <c r="ULL2512" s="187"/>
      <c r="ULM2512" s="204"/>
      <c r="ULN2512" s="272"/>
      <c r="ULO2512" s="207"/>
      <c r="ULP2512" s="238"/>
      <c r="ULQ2512" s="207"/>
      <c r="ULR2512" s="207"/>
      <c r="ULS2512" s="187"/>
      <c r="ULT2512" s="187"/>
      <c r="ULU2512" s="204"/>
      <c r="ULV2512" s="272"/>
      <c r="ULW2512" s="207"/>
      <c r="ULX2512" s="238"/>
      <c r="ULY2512" s="207"/>
      <c r="ULZ2512" s="207"/>
      <c r="UMA2512" s="187"/>
      <c r="UMB2512" s="187"/>
      <c r="UMC2512" s="204"/>
      <c r="UMD2512" s="272"/>
      <c r="UME2512" s="207"/>
      <c r="UMF2512" s="238"/>
      <c r="UMG2512" s="207"/>
      <c r="UMH2512" s="207"/>
      <c r="UMI2512" s="187"/>
      <c r="UMJ2512" s="187"/>
      <c r="UMK2512" s="204"/>
      <c r="UML2512" s="272"/>
      <c r="UMM2512" s="207"/>
      <c r="UMN2512" s="238"/>
      <c r="UMO2512" s="207"/>
      <c r="UMP2512" s="207"/>
      <c r="UMQ2512" s="187"/>
      <c r="UMR2512" s="187"/>
      <c r="UMS2512" s="204"/>
      <c r="UMT2512" s="272"/>
      <c r="UMU2512" s="207"/>
      <c r="UMV2512" s="238"/>
      <c r="UMW2512" s="207"/>
      <c r="UMX2512" s="207"/>
      <c r="UMY2512" s="187"/>
      <c r="UMZ2512" s="187"/>
      <c r="UNA2512" s="204"/>
      <c r="UNB2512" s="272"/>
      <c r="UNC2512" s="207"/>
      <c r="UND2512" s="238"/>
      <c r="UNE2512" s="207"/>
      <c r="UNF2512" s="207"/>
      <c r="UNG2512" s="187"/>
      <c r="UNH2512" s="187"/>
      <c r="UNI2512" s="204"/>
      <c r="UNJ2512" s="272"/>
      <c r="UNK2512" s="207"/>
      <c r="UNL2512" s="238"/>
      <c r="UNM2512" s="207"/>
      <c r="UNN2512" s="207"/>
      <c r="UNO2512" s="187"/>
      <c r="UNP2512" s="187"/>
      <c r="UNQ2512" s="204"/>
      <c r="UNR2512" s="272"/>
      <c r="UNS2512" s="207"/>
      <c r="UNT2512" s="238"/>
      <c r="UNU2512" s="207"/>
      <c r="UNV2512" s="207"/>
      <c r="UNW2512" s="187"/>
      <c r="UNX2512" s="187"/>
      <c r="UNY2512" s="204"/>
      <c r="UNZ2512" s="272"/>
      <c r="UOA2512" s="207"/>
      <c r="UOB2512" s="238"/>
      <c r="UOC2512" s="207"/>
      <c r="UOD2512" s="207"/>
      <c r="UOE2512" s="187"/>
      <c r="UOF2512" s="187"/>
      <c r="UOG2512" s="204"/>
      <c r="UOH2512" s="272"/>
      <c r="UOI2512" s="207"/>
      <c r="UOJ2512" s="238"/>
      <c r="UOK2512" s="207"/>
      <c r="UOL2512" s="207"/>
      <c r="UOM2512" s="187"/>
      <c r="UON2512" s="187"/>
      <c r="UOO2512" s="204"/>
      <c r="UOP2512" s="272"/>
      <c r="UOQ2512" s="207"/>
      <c r="UOR2512" s="238"/>
      <c r="UOS2512" s="207"/>
      <c r="UOT2512" s="207"/>
      <c r="UOU2512" s="187"/>
      <c r="UOV2512" s="187"/>
      <c r="UOW2512" s="204"/>
      <c r="UOX2512" s="272"/>
      <c r="UOY2512" s="207"/>
      <c r="UOZ2512" s="238"/>
      <c r="UPA2512" s="207"/>
      <c r="UPB2512" s="207"/>
      <c r="UPC2512" s="187"/>
      <c r="UPD2512" s="187"/>
      <c r="UPE2512" s="204"/>
      <c r="UPF2512" s="272"/>
      <c r="UPG2512" s="207"/>
      <c r="UPH2512" s="238"/>
      <c r="UPI2512" s="207"/>
      <c r="UPJ2512" s="207"/>
      <c r="UPK2512" s="187"/>
      <c r="UPL2512" s="187"/>
      <c r="UPM2512" s="204"/>
      <c r="UPN2512" s="272"/>
      <c r="UPO2512" s="207"/>
      <c r="UPP2512" s="238"/>
      <c r="UPQ2512" s="207"/>
      <c r="UPR2512" s="207"/>
      <c r="UPS2512" s="187"/>
      <c r="UPT2512" s="187"/>
      <c r="UPU2512" s="204"/>
      <c r="UPV2512" s="272"/>
      <c r="UPW2512" s="207"/>
      <c r="UPX2512" s="238"/>
      <c r="UPY2512" s="207"/>
      <c r="UPZ2512" s="207"/>
      <c r="UQA2512" s="187"/>
      <c r="UQB2512" s="187"/>
      <c r="UQC2512" s="204"/>
      <c r="UQD2512" s="272"/>
      <c r="UQE2512" s="207"/>
      <c r="UQF2512" s="238"/>
      <c r="UQG2512" s="207"/>
      <c r="UQH2512" s="207"/>
      <c r="UQI2512" s="187"/>
      <c r="UQJ2512" s="187"/>
      <c r="UQK2512" s="204"/>
      <c r="UQL2512" s="272"/>
      <c r="UQM2512" s="207"/>
      <c r="UQN2512" s="238"/>
      <c r="UQO2512" s="207"/>
      <c r="UQP2512" s="207"/>
      <c r="UQQ2512" s="187"/>
      <c r="UQR2512" s="187"/>
      <c r="UQS2512" s="204"/>
      <c r="UQT2512" s="272"/>
      <c r="UQU2512" s="207"/>
      <c r="UQV2512" s="238"/>
      <c r="UQW2512" s="207"/>
      <c r="UQX2512" s="207"/>
      <c r="UQY2512" s="187"/>
      <c r="UQZ2512" s="187"/>
      <c r="URA2512" s="204"/>
      <c r="URB2512" s="272"/>
      <c r="URC2512" s="207"/>
      <c r="URD2512" s="238"/>
      <c r="URE2512" s="207"/>
      <c r="URF2512" s="207"/>
      <c r="URG2512" s="187"/>
      <c r="URH2512" s="187"/>
      <c r="URI2512" s="204"/>
      <c r="URJ2512" s="272"/>
      <c r="URK2512" s="207"/>
      <c r="URL2512" s="238"/>
      <c r="URM2512" s="207"/>
      <c r="URN2512" s="207"/>
      <c r="URO2512" s="187"/>
      <c r="URP2512" s="187"/>
      <c r="URQ2512" s="204"/>
      <c r="URR2512" s="272"/>
      <c r="URS2512" s="207"/>
      <c r="URT2512" s="238"/>
      <c r="URU2512" s="207"/>
      <c r="URV2512" s="207"/>
      <c r="URW2512" s="187"/>
      <c r="URX2512" s="187"/>
      <c r="URY2512" s="204"/>
      <c r="URZ2512" s="272"/>
      <c r="USA2512" s="207"/>
      <c r="USB2512" s="238"/>
      <c r="USC2512" s="207"/>
      <c r="USD2512" s="207"/>
      <c r="USE2512" s="187"/>
      <c r="USF2512" s="187"/>
      <c r="USG2512" s="204"/>
      <c r="USH2512" s="272"/>
      <c r="USI2512" s="207"/>
      <c r="USJ2512" s="238"/>
      <c r="USK2512" s="207"/>
      <c r="USL2512" s="207"/>
      <c r="USM2512" s="187"/>
      <c r="USN2512" s="187"/>
      <c r="USO2512" s="204"/>
      <c r="USP2512" s="272"/>
      <c r="USQ2512" s="207"/>
      <c r="USR2512" s="238"/>
      <c r="USS2512" s="207"/>
      <c r="UST2512" s="207"/>
      <c r="USU2512" s="187"/>
      <c r="USV2512" s="187"/>
      <c r="USW2512" s="204"/>
      <c r="USX2512" s="272"/>
      <c r="USY2512" s="207"/>
      <c r="USZ2512" s="238"/>
      <c r="UTA2512" s="207"/>
      <c r="UTB2512" s="207"/>
      <c r="UTC2512" s="187"/>
      <c r="UTD2512" s="187"/>
      <c r="UTE2512" s="204"/>
      <c r="UTF2512" s="272"/>
      <c r="UTG2512" s="207"/>
      <c r="UTH2512" s="238"/>
      <c r="UTI2512" s="207"/>
      <c r="UTJ2512" s="207"/>
      <c r="UTK2512" s="187"/>
      <c r="UTL2512" s="187"/>
      <c r="UTM2512" s="204"/>
      <c r="UTN2512" s="272"/>
      <c r="UTO2512" s="207"/>
      <c r="UTP2512" s="238"/>
      <c r="UTQ2512" s="207"/>
      <c r="UTR2512" s="207"/>
      <c r="UTS2512" s="187"/>
      <c r="UTT2512" s="187"/>
      <c r="UTU2512" s="204"/>
      <c r="UTV2512" s="272"/>
      <c r="UTW2512" s="207"/>
      <c r="UTX2512" s="238"/>
      <c r="UTY2512" s="207"/>
      <c r="UTZ2512" s="207"/>
      <c r="UUA2512" s="187"/>
      <c r="UUB2512" s="187"/>
      <c r="UUC2512" s="204"/>
      <c r="UUD2512" s="272"/>
      <c r="UUE2512" s="207"/>
      <c r="UUF2512" s="238"/>
      <c r="UUG2512" s="207"/>
      <c r="UUH2512" s="207"/>
      <c r="UUI2512" s="187"/>
      <c r="UUJ2512" s="187"/>
      <c r="UUK2512" s="204"/>
      <c r="UUL2512" s="272"/>
      <c r="UUM2512" s="207"/>
      <c r="UUN2512" s="238"/>
      <c r="UUO2512" s="207"/>
      <c r="UUP2512" s="207"/>
      <c r="UUQ2512" s="187"/>
      <c r="UUR2512" s="187"/>
      <c r="UUS2512" s="204"/>
      <c r="UUT2512" s="272"/>
      <c r="UUU2512" s="207"/>
      <c r="UUV2512" s="238"/>
      <c r="UUW2512" s="207"/>
      <c r="UUX2512" s="207"/>
      <c r="UUY2512" s="187"/>
      <c r="UUZ2512" s="187"/>
      <c r="UVA2512" s="204"/>
      <c r="UVB2512" s="272"/>
      <c r="UVC2512" s="207"/>
      <c r="UVD2512" s="238"/>
      <c r="UVE2512" s="207"/>
      <c r="UVF2512" s="207"/>
      <c r="UVG2512" s="187"/>
      <c r="UVH2512" s="187"/>
      <c r="UVI2512" s="204"/>
      <c r="UVJ2512" s="272"/>
      <c r="UVK2512" s="207"/>
      <c r="UVL2512" s="238"/>
      <c r="UVM2512" s="207"/>
      <c r="UVN2512" s="207"/>
      <c r="UVO2512" s="187"/>
      <c r="UVP2512" s="187"/>
      <c r="UVQ2512" s="204"/>
      <c r="UVR2512" s="272"/>
      <c r="UVS2512" s="207"/>
      <c r="UVT2512" s="238"/>
      <c r="UVU2512" s="207"/>
      <c r="UVV2512" s="207"/>
      <c r="UVW2512" s="187"/>
      <c r="UVX2512" s="187"/>
      <c r="UVY2512" s="204"/>
      <c r="UVZ2512" s="272"/>
      <c r="UWA2512" s="207"/>
      <c r="UWB2512" s="238"/>
      <c r="UWC2512" s="207"/>
      <c r="UWD2512" s="207"/>
      <c r="UWE2512" s="187"/>
      <c r="UWF2512" s="187"/>
      <c r="UWG2512" s="204"/>
      <c r="UWH2512" s="272"/>
      <c r="UWI2512" s="207"/>
      <c r="UWJ2512" s="238"/>
      <c r="UWK2512" s="207"/>
      <c r="UWL2512" s="207"/>
      <c r="UWM2512" s="187"/>
      <c r="UWN2512" s="187"/>
      <c r="UWO2512" s="204"/>
      <c r="UWP2512" s="272"/>
      <c r="UWQ2512" s="207"/>
      <c r="UWR2512" s="238"/>
      <c r="UWS2512" s="207"/>
      <c r="UWT2512" s="207"/>
      <c r="UWU2512" s="187"/>
      <c r="UWV2512" s="187"/>
      <c r="UWW2512" s="204"/>
      <c r="UWX2512" s="272"/>
      <c r="UWY2512" s="207"/>
      <c r="UWZ2512" s="238"/>
      <c r="UXA2512" s="207"/>
      <c r="UXB2512" s="207"/>
      <c r="UXC2512" s="187"/>
      <c r="UXD2512" s="187"/>
      <c r="UXE2512" s="204"/>
      <c r="UXF2512" s="272"/>
      <c r="UXG2512" s="207"/>
      <c r="UXH2512" s="238"/>
      <c r="UXI2512" s="207"/>
      <c r="UXJ2512" s="207"/>
      <c r="UXK2512" s="187"/>
      <c r="UXL2512" s="187"/>
      <c r="UXM2512" s="204"/>
      <c r="UXN2512" s="272"/>
      <c r="UXO2512" s="207"/>
      <c r="UXP2512" s="238"/>
      <c r="UXQ2512" s="207"/>
      <c r="UXR2512" s="207"/>
      <c r="UXS2512" s="187"/>
      <c r="UXT2512" s="187"/>
      <c r="UXU2512" s="204"/>
      <c r="UXV2512" s="272"/>
      <c r="UXW2512" s="207"/>
      <c r="UXX2512" s="238"/>
      <c r="UXY2512" s="207"/>
      <c r="UXZ2512" s="207"/>
      <c r="UYA2512" s="187"/>
      <c r="UYB2512" s="187"/>
      <c r="UYC2512" s="204"/>
      <c r="UYD2512" s="272"/>
      <c r="UYE2512" s="207"/>
      <c r="UYF2512" s="238"/>
      <c r="UYG2512" s="207"/>
      <c r="UYH2512" s="207"/>
      <c r="UYI2512" s="187"/>
      <c r="UYJ2512" s="187"/>
      <c r="UYK2512" s="204"/>
      <c r="UYL2512" s="272"/>
      <c r="UYM2512" s="207"/>
      <c r="UYN2512" s="238"/>
      <c r="UYO2512" s="207"/>
      <c r="UYP2512" s="207"/>
      <c r="UYQ2512" s="187"/>
      <c r="UYR2512" s="187"/>
      <c r="UYS2512" s="204"/>
      <c r="UYT2512" s="272"/>
      <c r="UYU2512" s="207"/>
      <c r="UYV2512" s="238"/>
      <c r="UYW2512" s="207"/>
      <c r="UYX2512" s="207"/>
      <c r="UYY2512" s="187"/>
      <c r="UYZ2512" s="187"/>
      <c r="UZA2512" s="204"/>
      <c r="UZB2512" s="272"/>
      <c r="UZC2512" s="207"/>
      <c r="UZD2512" s="238"/>
      <c r="UZE2512" s="207"/>
      <c r="UZF2512" s="207"/>
      <c r="UZG2512" s="187"/>
      <c r="UZH2512" s="187"/>
      <c r="UZI2512" s="204"/>
      <c r="UZJ2512" s="272"/>
      <c r="UZK2512" s="207"/>
      <c r="UZL2512" s="238"/>
      <c r="UZM2512" s="207"/>
      <c r="UZN2512" s="207"/>
      <c r="UZO2512" s="187"/>
      <c r="UZP2512" s="187"/>
      <c r="UZQ2512" s="204"/>
      <c r="UZR2512" s="272"/>
      <c r="UZS2512" s="207"/>
      <c r="UZT2512" s="238"/>
      <c r="UZU2512" s="207"/>
      <c r="UZV2512" s="207"/>
      <c r="UZW2512" s="187"/>
      <c r="UZX2512" s="187"/>
      <c r="UZY2512" s="204"/>
      <c r="UZZ2512" s="272"/>
      <c r="VAA2512" s="207"/>
      <c r="VAB2512" s="238"/>
      <c r="VAC2512" s="207"/>
      <c r="VAD2512" s="207"/>
      <c r="VAE2512" s="187"/>
      <c r="VAF2512" s="187"/>
      <c r="VAG2512" s="204"/>
      <c r="VAH2512" s="272"/>
      <c r="VAI2512" s="207"/>
      <c r="VAJ2512" s="238"/>
      <c r="VAK2512" s="207"/>
      <c r="VAL2512" s="207"/>
      <c r="VAM2512" s="187"/>
      <c r="VAN2512" s="187"/>
      <c r="VAO2512" s="204"/>
      <c r="VAP2512" s="272"/>
      <c r="VAQ2512" s="207"/>
      <c r="VAR2512" s="238"/>
      <c r="VAS2512" s="207"/>
      <c r="VAT2512" s="207"/>
      <c r="VAU2512" s="187"/>
      <c r="VAV2512" s="187"/>
      <c r="VAW2512" s="204"/>
      <c r="VAX2512" s="272"/>
      <c r="VAY2512" s="207"/>
      <c r="VAZ2512" s="238"/>
      <c r="VBA2512" s="207"/>
      <c r="VBB2512" s="207"/>
      <c r="VBC2512" s="187"/>
      <c r="VBD2512" s="187"/>
      <c r="VBE2512" s="204"/>
      <c r="VBF2512" s="272"/>
      <c r="VBG2512" s="207"/>
      <c r="VBH2512" s="238"/>
      <c r="VBI2512" s="207"/>
      <c r="VBJ2512" s="207"/>
      <c r="VBK2512" s="187"/>
      <c r="VBL2512" s="187"/>
      <c r="VBM2512" s="204"/>
      <c r="VBN2512" s="272"/>
      <c r="VBO2512" s="207"/>
      <c r="VBP2512" s="238"/>
      <c r="VBQ2512" s="207"/>
      <c r="VBR2512" s="207"/>
      <c r="VBS2512" s="187"/>
      <c r="VBT2512" s="187"/>
      <c r="VBU2512" s="204"/>
      <c r="VBV2512" s="272"/>
      <c r="VBW2512" s="207"/>
      <c r="VBX2512" s="238"/>
      <c r="VBY2512" s="207"/>
      <c r="VBZ2512" s="207"/>
      <c r="VCA2512" s="187"/>
      <c r="VCB2512" s="187"/>
      <c r="VCC2512" s="204"/>
      <c r="VCD2512" s="272"/>
      <c r="VCE2512" s="207"/>
      <c r="VCF2512" s="238"/>
      <c r="VCG2512" s="207"/>
      <c r="VCH2512" s="207"/>
      <c r="VCI2512" s="187"/>
      <c r="VCJ2512" s="187"/>
      <c r="VCK2512" s="204"/>
      <c r="VCL2512" s="272"/>
      <c r="VCM2512" s="207"/>
      <c r="VCN2512" s="238"/>
      <c r="VCO2512" s="207"/>
      <c r="VCP2512" s="207"/>
      <c r="VCQ2512" s="187"/>
      <c r="VCR2512" s="187"/>
      <c r="VCS2512" s="204"/>
      <c r="VCT2512" s="272"/>
      <c r="VCU2512" s="207"/>
      <c r="VCV2512" s="238"/>
      <c r="VCW2512" s="207"/>
      <c r="VCX2512" s="207"/>
      <c r="VCY2512" s="187"/>
      <c r="VCZ2512" s="187"/>
      <c r="VDA2512" s="204"/>
      <c r="VDB2512" s="272"/>
      <c r="VDC2512" s="207"/>
      <c r="VDD2512" s="238"/>
      <c r="VDE2512" s="207"/>
      <c r="VDF2512" s="207"/>
      <c r="VDG2512" s="187"/>
      <c r="VDH2512" s="187"/>
      <c r="VDI2512" s="204"/>
      <c r="VDJ2512" s="272"/>
      <c r="VDK2512" s="207"/>
      <c r="VDL2512" s="238"/>
      <c r="VDM2512" s="207"/>
      <c r="VDN2512" s="207"/>
      <c r="VDO2512" s="187"/>
      <c r="VDP2512" s="187"/>
      <c r="VDQ2512" s="204"/>
      <c r="VDR2512" s="272"/>
      <c r="VDS2512" s="207"/>
      <c r="VDT2512" s="238"/>
      <c r="VDU2512" s="207"/>
      <c r="VDV2512" s="207"/>
      <c r="VDW2512" s="187"/>
      <c r="VDX2512" s="187"/>
      <c r="VDY2512" s="204"/>
      <c r="VDZ2512" s="272"/>
      <c r="VEA2512" s="207"/>
      <c r="VEB2512" s="238"/>
      <c r="VEC2512" s="207"/>
      <c r="VED2512" s="207"/>
      <c r="VEE2512" s="187"/>
      <c r="VEF2512" s="187"/>
      <c r="VEG2512" s="204"/>
      <c r="VEH2512" s="272"/>
      <c r="VEI2512" s="207"/>
      <c r="VEJ2512" s="238"/>
      <c r="VEK2512" s="207"/>
      <c r="VEL2512" s="207"/>
      <c r="VEM2512" s="187"/>
      <c r="VEN2512" s="187"/>
      <c r="VEO2512" s="204"/>
      <c r="VEP2512" s="272"/>
      <c r="VEQ2512" s="207"/>
      <c r="VER2512" s="238"/>
      <c r="VES2512" s="207"/>
      <c r="VET2512" s="207"/>
      <c r="VEU2512" s="187"/>
      <c r="VEV2512" s="187"/>
      <c r="VEW2512" s="204"/>
      <c r="VEX2512" s="272"/>
      <c r="VEY2512" s="207"/>
      <c r="VEZ2512" s="238"/>
      <c r="VFA2512" s="207"/>
      <c r="VFB2512" s="207"/>
      <c r="VFC2512" s="187"/>
      <c r="VFD2512" s="187"/>
      <c r="VFE2512" s="204"/>
      <c r="VFF2512" s="272"/>
      <c r="VFG2512" s="207"/>
      <c r="VFH2512" s="238"/>
      <c r="VFI2512" s="207"/>
      <c r="VFJ2512" s="207"/>
      <c r="VFK2512" s="187"/>
      <c r="VFL2512" s="187"/>
      <c r="VFM2512" s="204"/>
      <c r="VFN2512" s="272"/>
      <c r="VFO2512" s="207"/>
      <c r="VFP2512" s="238"/>
      <c r="VFQ2512" s="207"/>
      <c r="VFR2512" s="207"/>
      <c r="VFS2512" s="187"/>
      <c r="VFT2512" s="187"/>
      <c r="VFU2512" s="204"/>
      <c r="VFV2512" s="272"/>
      <c r="VFW2512" s="207"/>
      <c r="VFX2512" s="238"/>
      <c r="VFY2512" s="207"/>
      <c r="VFZ2512" s="207"/>
      <c r="VGA2512" s="187"/>
      <c r="VGB2512" s="187"/>
      <c r="VGC2512" s="204"/>
      <c r="VGD2512" s="272"/>
      <c r="VGE2512" s="207"/>
      <c r="VGF2512" s="238"/>
      <c r="VGG2512" s="207"/>
      <c r="VGH2512" s="207"/>
      <c r="VGI2512" s="187"/>
      <c r="VGJ2512" s="187"/>
      <c r="VGK2512" s="204"/>
      <c r="VGL2512" s="272"/>
      <c r="VGM2512" s="207"/>
      <c r="VGN2512" s="238"/>
      <c r="VGO2512" s="207"/>
      <c r="VGP2512" s="207"/>
      <c r="VGQ2512" s="187"/>
      <c r="VGR2512" s="187"/>
      <c r="VGS2512" s="204"/>
      <c r="VGT2512" s="272"/>
      <c r="VGU2512" s="207"/>
      <c r="VGV2512" s="238"/>
      <c r="VGW2512" s="207"/>
      <c r="VGX2512" s="207"/>
      <c r="VGY2512" s="187"/>
      <c r="VGZ2512" s="187"/>
      <c r="VHA2512" s="204"/>
      <c r="VHB2512" s="272"/>
      <c r="VHC2512" s="207"/>
      <c r="VHD2512" s="238"/>
      <c r="VHE2512" s="207"/>
      <c r="VHF2512" s="207"/>
      <c r="VHG2512" s="187"/>
      <c r="VHH2512" s="187"/>
      <c r="VHI2512" s="204"/>
      <c r="VHJ2512" s="272"/>
      <c r="VHK2512" s="207"/>
      <c r="VHL2512" s="238"/>
      <c r="VHM2512" s="207"/>
      <c r="VHN2512" s="207"/>
      <c r="VHO2512" s="187"/>
      <c r="VHP2512" s="187"/>
      <c r="VHQ2512" s="204"/>
      <c r="VHR2512" s="272"/>
      <c r="VHS2512" s="207"/>
      <c r="VHT2512" s="238"/>
      <c r="VHU2512" s="207"/>
      <c r="VHV2512" s="207"/>
      <c r="VHW2512" s="187"/>
      <c r="VHX2512" s="187"/>
      <c r="VHY2512" s="204"/>
      <c r="VHZ2512" s="272"/>
      <c r="VIA2512" s="207"/>
      <c r="VIB2512" s="238"/>
      <c r="VIC2512" s="207"/>
      <c r="VID2512" s="207"/>
      <c r="VIE2512" s="187"/>
      <c r="VIF2512" s="187"/>
      <c r="VIG2512" s="204"/>
      <c r="VIH2512" s="272"/>
      <c r="VII2512" s="207"/>
      <c r="VIJ2512" s="238"/>
      <c r="VIK2512" s="207"/>
      <c r="VIL2512" s="207"/>
      <c r="VIM2512" s="187"/>
      <c r="VIN2512" s="187"/>
      <c r="VIO2512" s="204"/>
      <c r="VIP2512" s="272"/>
      <c r="VIQ2512" s="207"/>
      <c r="VIR2512" s="238"/>
      <c r="VIS2512" s="207"/>
      <c r="VIT2512" s="207"/>
      <c r="VIU2512" s="187"/>
      <c r="VIV2512" s="187"/>
      <c r="VIW2512" s="204"/>
      <c r="VIX2512" s="272"/>
      <c r="VIY2512" s="207"/>
      <c r="VIZ2512" s="238"/>
      <c r="VJA2512" s="207"/>
      <c r="VJB2512" s="207"/>
      <c r="VJC2512" s="187"/>
      <c r="VJD2512" s="187"/>
      <c r="VJE2512" s="204"/>
      <c r="VJF2512" s="272"/>
      <c r="VJG2512" s="207"/>
      <c r="VJH2512" s="238"/>
      <c r="VJI2512" s="207"/>
      <c r="VJJ2512" s="207"/>
      <c r="VJK2512" s="187"/>
      <c r="VJL2512" s="187"/>
      <c r="VJM2512" s="204"/>
      <c r="VJN2512" s="272"/>
      <c r="VJO2512" s="207"/>
      <c r="VJP2512" s="238"/>
      <c r="VJQ2512" s="207"/>
      <c r="VJR2512" s="207"/>
      <c r="VJS2512" s="187"/>
      <c r="VJT2512" s="187"/>
      <c r="VJU2512" s="204"/>
      <c r="VJV2512" s="272"/>
      <c r="VJW2512" s="207"/>
      <c r="VJX2512" s="238"/>
      <c r="VJY2512" s="207"/>
      <c r="VJZ2512" s="207"/>
      <c r="VKA2512" s="187"/>
      <c r="VKB2512" s="187"/>
      <c r="VKC2512" s="204"/>
      <c r="VKD2512" s="272"/>
      <c r="VKE2512" s="207"/>
      <c r="VKF2512" s="238"/>
      <c r="VKG2512" s="207"/>
      <c r="VKH2512" s="207"/>
      <c r="VKI2512" s="187"/>
      <c r="VKJ2512" s="187"/>
      <c r="VKK2512" s="204"/>
      <c r="VKL2512" s="272"/>
      <c r="VKM2512" s="207"/>
      <c r="VKN2512" s="238"/>
      <c r="VKO2512" s="207"/>
      <c r="VKP2512" s="207"/>
      <c r="VKQ2512" s="187"/>
      <c r="VKR2512" s="187"/>
      <c r="VKS2512" s="204"/>
      <c r="VKT2512" s="272"/>
      <c r="VKU2512" s="207"/>
      <c r="VKV2512" s="238"/>
      <c r="VKW2512" s="207"/>
      <c r="VKX2512" s="207"/>
      <c r="VKY2512" s="187"/>
      <c r="VKZ2512" s="187"/>
      <c r="VLA2512" s="204"/>
      <c r="VLB2512" s="272"/>
      <c r="VLC2512" s="207"/>
      <c r="VLD2512" s="238"/>
      <c r="VLE2512" s="207"/>
      <c r="VLF2512" s="207"/>
      <c r="VLG2512" s="187"/>
      <c r="VLH2512" s="187"/>
      <c r="VLI2512" s="204"/>
      <c r="VLJ2512" s="272"/>
      <c r="VLK2512" s="207"/>
      <c r="VLL2512" s="238"/>
      <c r="VLM2512" s="207"/>
      <c r="VLN2512" s="207"/>
      <c r="VLO2512" s="187"/>
      <c r="VLP2512" s="187"/>
      <c r="VLQ2512" s="204"/>
      <c r="VLR2512" s="272"/>
      <c r="VLS2512" s="207"/>
      <c r="VLT2512" s="238"/>
      <c r="VLU2512" s="207"/>
      <c r="VLV2512" s="207"/>
      <c r="VLW2512" s="187"/>
      <c r="VLX2512" s="187"/>
      <c r="VLY2512" s="204"/>
      <c r="VLZ2512" s="272"/>
      <c r="VMA2512" s="207"/>
      <c r="VMB2512" s="238"/>
      <c r="VMC2512" s="207"/>
      <c r="VMD2512" s="207"/>
      <c r="VME2512" s="187"/>
      <c r="VMF2512" s="187"/>
      <c r="VMG2512" s="204"/>
      <c r="VMH2512" s="272"/>
      <c r="VMI2512" s="207"/>
      <c r="VMJ2512" s="238"/>
      <c r="VMK2512" s="207"/>
      <c r="VML2512" s="207"/>
      <c r="VMM2512" s="187"/>
      <c r="VMN2512" s="187"/>
      <c r="VMO2512" s="204"/>
      <c r="VMP2512" s="272"/>
      <c r="VMQ2512" s="207"/>
      <c r="VMR2512" s="238"/>
      <c r="VMS2512" s="207"/>
      <c r="VMT2512" s="207"/>
      <c r="VMU2512" s="187"/>
      <c r="VMV2512" s="187"/>
      <c r="VMW2512" s="204"/>
      <c r="VMX2512" s="272"/>
      <c r="VMY2512" s="207"/>
      <c r="VMZ2512" s="238"/>
      <c r="VNA2512" s="207"/>
      <c r="VNB2512" s="207"/>
      <c r="VNC2512" s="187"/>
      <c r="VND2512" s="187"/>
      <c r="VNE2512" s="204"/>
      <c r="VNF2512" s="272"/>
      <c r="VNG2512" s="207"/>
      <c r="VNH2512" s="238"/>
      <c r="VNI2512" s="207"/>
      <c r="VNJ2512" s="207"/>
      <c r="VNK2512" s="187"/>
      <c r="VNL2512" s="187"/>
      <c r="VNM2512" s="204"/>
      <c r="VNN2512" s="272"/>
      <c r="VNO2512" s="207"/>
      <c r="VNP2512" s="238"/>
      <c r="VNQ2512" s="207"/>
      <c r="VNR2512" s="207"/>
      <c r="VNS2512" s="187"/>
      <c r="VNT2512" s="187"/>
      <c r="VNU2512" s="204"/>
      <c r="VNV2512" s="272"/>
      <c r="VNW2512" s="207"/>
      <c r="VNX2512" s="238"/>
      <c r="VNY2512" s="207"/>
      <c r="VNZ2512" s="207"/>
      <c r="VOA2512" s="187"/>
      <c r="VOB2512" s="187"/>
      <c r="VOC2512" s="204"/>
      <c r="VOD2512" s="272"/>
      <c r="VOE2512" s="207"/>
      <c r="VOF2512" s="238"/>
      <c r="VOG2512" s="207"/>
      <c r="VOH2512" s="207"/>
      <c r="VOI2512" s="187"/>
      <c r="VOJ2512" s="187"/>
      <c r="VOK2512" s="204"/>
      <c r="VOL2512" s="272"/>
      <c r="VOM2512" s="207"/>
      <c r="VON2512" s="238"/>
      <c r="VOO2512" s="207"/>
      <c r="VOP2512" s="207"/>
      <c r="VOQ2512" s="187"/>
      <c r="VOR2512" s="187"/>
      <c r="VOS2512" s="204"/>
      <c r="VOT2512" s="272"/>
      <c r="VOU2512" s="207"/>
      <c r="VOV2512" s="238"/>
      <c r="VOW2512" s="207"/>
      <c r="VOX2512" s="207"/>
      <c r="VOY2512" s="187"/>
      <c r="VOZ2512" s="187"/>
      <c r="VPA2512" s="204"/>
      <c r="VPB2512" s="272"/>
      <c r="VPC2512" s="207"/>
      <c r="VPD2512" s="238"/>
      <c r="VPE2512" s="207"/>
      <c r="VPF2512" s="207"/>
      <c r="VPG2512" s="187"/>
      <c r="VPH2512" s="187"/>
      <c r="VPI2512" s="204"/>
      <c r="VPJ2512" s="272"/>
      <c r="VPK2512" s="207"/>
      <c r="VPL2512" s="238"/>
      <c r="VPM2512" s="207"/>
      <c r="VPN2512" s="207"/>
      <c r="VPO2512" s="187"/>
      <c r="VPP2512" s="187"/>
      <c r="VPQ2512" s="204"/>
      <c r="VPR2512" s="272"/>
      <c r="VPS2512" s="207"/>
      <c r="VPT2512" s="238"/>
      <c r="VPU2512" s="207"/>
      <c r="VPV2512" s="207"/>
      <c r="VPW2512" s="187"/>
      <c r="VPX2512" s="187"/>
      <c r="VPY2512" s="204"/>
      <c r="VPZ2512" s="272"/>
      <c r="VQA2512" s="207"/>
      <c r="VQB2512" s="238"/>
      <c r="VQC2512" s="207"/>
      <c r="VQD2512" s="207"/>
      <c r="VQE2512" s="187"/>
      <c r="VQF2512" s="187"/>
      <c r="VQG2512" s="204"/>
      <c r="VQH2512" s="272"/>
      <c r="VQI2512" s="207"/>
      <c r="VQJ2512" s="238"/>
      <c r="VQK2512" s="207"/>
      <c r="VQL2512" s="207"/>
      <c r="VQM2512" s="187"/>
      <c r="VQN2512" s="187"/>
      <c r="VQO2512" s="204"/>
      <c r="VQP2512" s="272"/>
      <c r="VQQ2512" s="207"/>
      <c r="VQR2512" s="238"/>
      <c r="VQS2512" s="207"/>
      <c r="VQT2512" s="207"/>
      <c r="VQU2512" s="187"/>
      <c r="VQV2512" s="187"/>
      <c r="VQW2512" s="204"/>
      <c r="VQX2512" s="272"/>
      <c r="VQY2512" s="207"/>
      <c r="VQZ2512" s="238"/>
      <c r="VRA2512" s="207"/>
      <c r="VRB2512" s="207"/>
      <c r="VRC2512" s="187"/>
      <c r="VRD2512" s="187"/>
      <c r="VRE2512" s="204"/>
      <c r="VRF2512" s="272"/>
      <c r="VRG2512" s="207"/>
      <c r="VRH2512" s="238"/>
      <c r="VRI2512" s="207"/>
      <c r="VRJ2512" s="207"/>
      <c r="VRK2512" s="187"/>
      <c r="VRL2512" s="187"/>
      <c r="VRM2512" s="204"/>
      <c r="VRN2512" s="272"/>
      <c r="VRO2512" s="207"/>
      <c r="VRP2512" s="238"/>
      <c r="VRQ2512" s="207"/>
      <c r="VRR2512" s="207"/>
      <c r="VRS2512" s="187"/>
      <c r="VRT2512" s="187"/>
      <c r="VRU2512" s="204"/>
      <c r="VRV2512" s="272"/>
      <c r="VRW2512" s="207"/>
      <c r="VRX2512" s="238"/>
      <c r="VRY2512" s="207"/>
      <c r="VRZ2512" s="207"/>
      <c r="VSA2512" s="187"/>
      <c r="VSB2512" s="187"/>
      <c r="VSC2512" s="204"/>
      <c r="VSD2512" s="272"/>
      <c r="VSE2512" s="207"/>
      <c r="VSF2512" s="238"/>
      <c r="VSG2512" s="207"/>
      <c r="VSH2512" s="207"/>
      <c r="VSI2512" s="187"/>
      <c r="VSJ2512" s="187"/>
      <c r="VSK2512" s="204"/>
      <c r="VSL2512" s="272"/>
      <c r="VSM2512" s="207"/>
      <c r="VSN2512" s="238"/>
      <c r="VSO2512" s="207"/>
      <c r="VSP2512" s="207"/>
      <c r="VSQ2512" s="187"/>
      <c r="VSR2512" s="187"/>
      <c r="VSS2512" s="204"/>
      <c r="VST2512" s="272"/>
      <c r="VSU2512" s="207"/>
      <c r="VSV2512" s="238"/>
      <c r="VSW2512" s="207"/>
      <c r="VSX2512" s="207"/>
      <c r="VSY2512" s="187"/>
      <c r="VSZ2512" s="187"/>
      <c r="VTA2512" s="204"/>
      <c r="VTB2512" s="272"/>
      <c r="VTC2512" s="207"/>
      <c r="VTD2512" s="238"/>
      <c r="VTE2512" s="207"/>
      <c r="VTF2512" s="207"/>
      <c r="VTG2512" s="187"/>
      <c r="VTH2512" s="187"/>
      <c r="VTI2512" s="204"/>
      <c r="VTJ2512" s="272"/>
      <c r="VTK2512" s="207"/>
      <c r="VTL2512" s="238"/>
      <c r="VTM2512" s="207"/>
      <c r="VTN2512" s="207"/>
      <c r="VTO2512" s="187"/>
      <c r="VTP2512" s="187"/>
      <c r="VTQ2512" s="204"/>
      <c r="VTR2512" s="272"/>
      <c r="VTS2512" s="207"/>
      <c r="VTT2512" s="238"/>
      <c r="VTU2512" s="207"/>
      <c r="VTV2512" s="207"/>
      <c r="VTW2512" s="187"/>
      <c r="VTX2512" s="187"/>
      <c r="VTY2512" s="204"/>
      <c r="VTZ2512" s="272"/>
      <c r="VUA2512" s="207"/>
      <c r="VUB2512" s="238"/>
      <c r="VUC2512" s="207"/>
      <c r="VUD2512" s="207"/>
      <c r="VUE2512" s="187"/>
      <c r="VUF2512" s="187"/>
      <c r="VUG2512" s="204"/>
      <c r="VUH2512" s="272"/>
      <c r="VUI2512" s="207"/>
      <c r="VUJ2512" s="238"/>
      <c r="VUK2512" s="207"/>
      <c r="VUL2512" s="207"/>
      <c r="VUM2512" s="187"/>
      <c r="VUN2512" s="187"/>
      <c r="VUO2512" s="204"/>
      <c r="VUP2512" s="272"/>
      <c r="VUQ2512" s="207"/>
      <c r="VUR2512" s="238"/>
      <c r="VUS2512" s="207"/>
      <c r="VUT2512" s="207"/>
      <c r="VUU2512" s="187"/>
      <c r="VUV2512" s="187"/>
      <c r="VUW2512" s="204"/>
      <c r="VUX2512" s="272"/>
      <c r="VUY2512" s="207"/>
      <c r="VUZ2512" s="238"/>
      <c r="VVA2512" s="207"/>
      <c r="VVB2512" s="207"/>
      <c r="VVC2512" s="187"/>
      <c r="VVD2512" s="187"/>
      <c r="VVE2512" s="204"/>
      <c r="VVF2512" s="272"/>
      <c r="VVG2512" s="207"/>
      <c r="VVH2512" s="238"/>
      <c r="VVI2512" s="207"/>
      <c r="VVJ2512" s="207"/>
      <c r="VVK2512" s="187"/>
      <c r="VVL2512" s="187"/>
      <c r="VVM2512" s="204"/>
      <c r="VVN2512" s="272"/>
      <c r="VVO2512" s="207"/>
      <c r="VVP2512" s="238"/>
      <c r="VVQ2512" s="207"/>
      <c r="VVR2512" s="207"/>
      <c r="VVS2512" s="187"/>
      <c r="VVT2512" s="187"/>
      <c r="VVU2512" s="204"/>
      <c r="VVV2512" s="272"/>
      <c r="VVW2512" s="207"/>
      <c r="VVX2512" s="238"/>
      <c r="VVY2512" s="207"/>
      <c r="VVZ2512" s="207"/>
      <c r="VWA2512" s="187"/>
      <c r="VWB2512" s="187"/>
      <c r="VWC2512" s="204"/>
      <c r="VWD2512" s="272"/>
      <c r="VWE2512" s="207"/>
      <c r="VWF2512" s="238"/>
      <c r="VWG2512" s="207"/>
      <c r="VWH2512" s="207"/>
      <c r="VWI2512" s="187"/>
      <c r="VWJ2512" s="187"/>
      <c r="VWK2512" s="204"/>
      <c r="VWL2512" s="272"/>
      <c r="VWM2512" s="207"/>
      <c r="VWN2512" s="238"/>
      <c r="VWO2512" s="207"/>
      <c r="VWP2512" s="207"/>
      <c r="VWQ2512" s="187"/>
      <c r="VWR2512" s="187"/>
      <c r="VWS2512" s="204"/>
      <c r="VWT2512" s="272"/>
      <c r="VWU2512" s="207"/>
      <c r="VWV2512" s="238"/>
      <c r="VWW2512" s="207"/>
      <c r="VWX2512" s="207"/>
      <c r="VWY2512" s="187"/>
      <c r="VWZ2512" s="187"/>
      <c r="VXA2512" s="204"/>
      <c r="VXB2512" s="272"/>
      <c r="VXC2512" s="207"/>
      <c r="VXD2512" s="238"/>
      <c r="VXE2512" s="207"/>
      <c r="VXF2512" s="207"/>
      <c r="VXG2512" s="187"/>
      <c r="VXH2512" s="187"/>
      <c r="VXI2512" s="204"/>
      <c r="VXJ2512" s="272"/>
      <c r="VXK2512" s="207"/>
      <c r="VXL2512" s="238"/>
      <c r="VXM2512" s="207"/>
      <c r="VXN2512" s="207"/>
      <c r="VXO2512" s="187"/>
      <c r="VXP2512" s="187"/>
      <c r="VXQ2512" s="204"/>
      <c r="VXR2512" s="272"/>
      <c r="VXS2512" s="207"/>
      <c r="VXT2512" s="238"/>
      <c r="VXU2512" s="207"/>
      <c r="VXV2512" s="207"/>
      <c r="VXW2512" s="187"/>
      <c r="VXX2512" s="187"/>
      <c r="VXY2512" s="204"/>
      <c r="VXZ2512" s="272"/>
      <c r="VYA2512" s="207"/>
      <c r="VYB2512" s="238"/>
      <c r="VYC2512" s="207"/>
      <c r="VYD2512" s="207"/>
      <c r="VYE2512" s="187"/>
      <c r="VYF2512" s="187"/>
      <c r="VYG2512" s="204"/>
      <c r="VYH2512" s="272"/>
      <c r="VYI2512" s="207"/>
      <c r="VYJ2512" s="238"/>
      <c r="VYK2512" s="207"/>
      <c r="VYL2512" s="207"/>
      <c r="VYM2512" s="187"/>
      <c r="VYN2512" s="187"/>
      <c r="VYO2512" s="204"/>
      <c r="VYP2512" s="272"/>
      <c r="VYQ2512" s="207"/>
      <c r="VYR2512" s="238"/>
      <c r="VYS2512" s="207"/>
      <c r="VYT2512" s="207"/>
      <c r="VYU2512" s="187"/>
      <c r="VYV2512" s="187"/>
      <c r="VYW2512" s="204"/>
      <c r="VYX2512" s="272"/>
      <c r="VYY2512" s="207"/>
      <c r="VYZ2512" s="238"/>
      <c r="VZA2512" s="207"/>
      <c r="VZB2512" s="207"/>
      <c r="VZC2512" s="187"/>
      <c r="VZD2512" s="187"/>
      <c r="VZE2512" s="204"/>
      <c r="VZF2512" s="272"/>
      <c r="VZG2512" s="207"/>
      <c r="VZH2512" s="238"/>
      <c r="VZI2512" s="207"/>
      <c r="VZJ2512" s="207"/>
      <c r="VZK2512" s="187"/>
      <c r="VZL2512" s="187"/>
      <c r="VZM2512" s="204"/>
      <c r="VZN2512" s="272"/>
      <c r="VZO2512" s="207"/>
      <c r="VZP2512" s="238"/>
      <c r="VZQ2512" s="207"/>
      <c r="VZR2512" s="207"/>
      <c r="VZS2512" s="187"/>
      <c r="VZT2512" s="187"/>
      <c r="VZU2512" s="204"/>
      <c r="VZV2512" s="272"/>
      <c r="VZW2512" s="207"/>
      <c r="VZX2512" s="238"/>
      <c r="VZY2512" s="207"/>
      <c r="VZZ2512" s="207"/>
      <c r="WAA2512" s="187"/>
      <c r="WAB2512" s="187"/>
      <c r="WAC2512" s="204"/>
      <c r="WAD2512" s="272"/>
      <c r="WAE2512" s="207"/>
      <c r="WAF2512" s="238"/>
      <c r="WAG2512" s="207"/>
      <c r="WAH2512" s="207"/>
      <c r="WAI2512" s="187"/>
      <c r="WAJ2512" s="187"/>
      <c r="WAK2512" s="204"/>
      <c r="WAL2512" s="272"/>
      <c r="WAM2512" s="207"/>
      <c r="WAN2512" s="238"/>
      <c r="WAO2512" s="207"/>
      <c r="WAP2512" s="207"/>
      <c r="WAQ2512" s="187"/>
      <c r="WAR2512" s="187"/>
      <c r="WAS2512" s="204"/>
      <c r="WAT2512" s="272"/>
      <c r="WAU2512" s="207"/>
      <c r="WAV2512" s="238"/>
      <c r="WAW2512" s="207"/>
      <c r="WAX2512" s="207"/>
      <c r="WAY2512" s="187"/>
      <c r="WAZ2512" s="187"/>
      <c r="WBA2512" s="204"/>
      <c r="WBB2512" s="272"/>
      <c r="WBC2512" s="207"/>
      <c r="WBD2512" s="238"/>
      <c r="WBE2512" s="207"/>
      <c r="WBF2512" s="207"/>
      <c r="WBG2512" s="187"/>
      <c r="WBH2512" s="187"/>
      <c r="WBI2512" s="204"/>
      <c r="WBJ2512" s="272"/>
      <c r="WBK2512" s="207"/>
      <c r="WBL2512" s="238"/>
      <c r="WBM2512" s="207"/>
      <c r="WBN2512" s="207"/>
      <c r="WBO2512" s="187"/>
      <c r="WBP2512" s="187"/>
      <c r="WBQ2512" s="204"/>
      <c r="WBR2512" s="272"/>
      <c r="WBS2512" s="207"/>
      <c r="WBT2512" s="238"/>
      <c r="WBU2512" s="207"/>
      <c r="WBV2512" s="207"/>
      <c r="WBW2512" s="187"/>
      <c r="WBX2512" s="187"/>
      <c r="WBY2512" s="204"/>
      <c r="WBZ2512" s="272"/>
      <c r="WCA2512" s="207"/>
      <c r="WCB2512" s="238"/>
      <c r="WCC2512" s="207"/>
      <c r="WCD2512" s="207"/>
      <c r="WCE2512" s="187"/>
      <c r="WCF2512" s="187"/>
      <c r="WCG2512" s="204"/>
      <c r="WCH2512" s="272"/>
      <c r="WCI2512" s="207"/>
      <c r="WCJ2512" s="238"/>
      <c r="WCK2512" s="207"/>
      <c r="WCL2512" s="207"/>
      <c r="WCM2512" s="187"/>
      <c r="WCN2512" s="187"/>
      <c r="WCO2512" s="204"/>
      <c r="WCP2512" s="272"/>
      <c r="WCQ2512" s="207"/>
      <c r="WCR2512" s="238"/>
      <c r="WCS2512" s="207"/>
      <c r="WCT2512" s="207"/>
      <c r="WCU2512" s="187"/>
      <c r="WCV2512" s="187"/>
      <c r="WCW2512" s="204"/>
      <c r="WCX2512" s="272"/>
      <c r="WCY2512" s="207"/>
      <c r="WCZ2512" s="238"/>
      <c r="WDA2512" s="207"/>
      <c r="WDB2512" s="207"/>
      <c r="WDC2512" s="187"/>
      <c r="WDD2512" s="187"/>
      <c r="WDE2512" s="204"/>
      <c r="WDF2512" s="272"/>
      <c r="WDG2512" s="207"/>
      <c r="WDH2512" s="238"/>
      <c r="WDI2512" s="207"/>
      <c r="WDJ2512" s="207"/>
      <c r="WDK2512" s="187"/>
      <c r="WDL2512" s="187"/>
      <c r="WDM2512" s="204"/>
      <c r="WDN2512" s="272"/>
      <c r="WDO2512" s="207"/>
      <c r="WDP2512" s="238"/>
      <c r="WDQ2512" s="207"/>
      <c r="WDR2512" s="207"/>
      <c r="WDS2512" s="187"/>
      <c r="WDT2512" s="187"/>
      <c r="WDU2512" s="204"/>
      <c r="WDV2512" s="272"/>
      <c r="WDW2512" s="207"/>
      <c r="WDX2512" s="238"/>
      <c r="WDY2512" s="207"/>
      <c r="WDZ2512" s="207"/>
      <c r="WEA2512" s="187"/>
      <c r="WEB2512" s="187"/>
      <c r="WEC2512" s="204"/>
      <c r="WED2512" s="272"/>
      <c r="WEE2512" s="207"/>
      <c r="WEF2512" s="238"/>
      <c r="WEG2512" s="207"/>
      <c r="WEH2512" s="207"/>
      <c r="WEI2512" s="187"/>
      <c r="WEJ2512" s="187"/>
      <c r="WEK2512" s="204"/>
      <c r="WEL2512" s="272"/>
      <c r="WEM2512" s="207"/>
      <c r="WEN2512" s="238"/>
      <c r="WEO2512" s="207"/>
      <c r="WEP2512" s="207"/>
      <c r="WEQ2512" s="187"/>
      <c r="WER2512" s="187"/>
      <c r="WES2512" s="204"/>
      <c r="WET2512" s="272"/>
      <c r="WEU2512" s="207"/>
      <c r="WEV2512" s="238"/>
      <c r="WEW2512" s="207"/>
      <c r="WEX2512" s="207"/>
      <c r="WEY2512" s="187"/>
      <c r="WEZ2512" s="187"/>
      <c r="WFA2512" s="204"/>
      <c r="WFB2512" s="272"/>
      <c r="WFC2512" s="207"/>
      <c r="WFD2512" s="238"/>
      <c r="WFE2512" s="207"/>
      <c r="WFF2512" s="207"/>
      <c r="WFG2512" s="187"/>
      <c r="WFH2512" s="187"/>
      <c r="WFI2512" s="204"/>
      <c r="WFJ2512" s="272"/>
      <c r="WFK2512" s="207"/>
      <c r="WFL2512" s="238"/>
      <c r="WFM2512" s="207"/>
      <c r="WFN2512" s="207"/>
      <c r="WFO2512" s="187"/>
      <c r="WFP2512" s="187"/>
      <c r="WFQ2512" s="204"/>
      <c r="WFR2512" s="272"/>
      <c r="WFS2512" s="207"/>
      <c r="WFT2512" s="238"/>
      <c r="WFU2512" s="207"/>
      <c r="WFV2512" s="207"/>
      <c r="WFW2512" s="187"/>
      <c r="WFX2512" s="187"/>
      <c r="WFY2512" s="204"/>
      <c r="WFZ2512" s="272"/>
      <c r="WGA2512" s="207"/>
      <c r="WGB2512" s="238"/>
      <c r="WGC2512" s="207"/>
      <c r="WGD2512" s="207"/>
      <c r="WGE2512" s="187"/>
      <c r="WGF2512" s="187"/>
      <c r="WGG2512" s="204"/>
      <c r="WGH2512" s="272"/>
      <c r="WGI2512" s="207"/>
      <c r="WGJ2512" s="238"/>
      <c r="WGK2512" s="207"/>
      <c r="WGL2512" s="207"/>
      <c r="WGM2512" s="187"/>
      <c r="WGN2512" s="187"/>
      <c r="WGO2512" s="204"/>
      <c r="WGP2512" s="272"/>
      <c r="WGQ2512" s="207"/>
      <c r="WGR2512" s="238"/>
      <c r="WGS2512" s="207"/>
      <c r="WGT2512" s="207"/>
      <c r="WGU2512" s="187"/>
      <c r="WGV2512" s="187"/>
      <c r="WGW2512" s="204"/>
      <c r="WGX2512" s="272"/>
      <c r="WGY2512" s="207"/>
      <c r="WGZ2512" s="238"/>
      <c r="WHA2512" s="207"/>
      <c r="WHB2512" s="207"/>
      <c r="WHC2512" s="187"/>
      <c r="WHD2512" s="187"/>
      <c r="WHE2512" s="204"/>
      <c r="WHF2512" s="272"/>
      <c r="WHG2512" s="207"/>
      <c r="WHH2512" s="238"/>
      <c r="WHI2512" s="207"/>
      <c r="WHJ2512" s="207"/>
      <c r="WHK2512" s="187"/>
      <c r="WHL2512" s="187"/>
      <c r="WHM2512" s="204"/>
      <c r="WHN2512" s="272"/>
      <c r="WHO2512" s="207"/>
      <c r="WHP2512" s="238"/>
      <c r="WHQ2512" s="207"/>
      <c r="WHR2512" s="207"/>
      <c r="WHS2512" s="187"/>
      <c r="WHT2512" s="187"/>
      <c r="WHU2512" s="204"/>
      <c r="WHV2512" s="272"/>
      <c r="WHW2512" s="207"/>
      <c r="WHX2512" s="238"/>
      <c r="WHY2512" s="207"/>
      <c r="WHZ2512" s="207"/>
      <c r="WIA2512" s="187"/>
      <c r="WIB2512" s="187"/>
      <c r="WIC2512" s="204"/>
      <c r="WID2512" s="272"/>
      <c r="WIE2512" s="207"/>
      <c r="WIF2512" s="238"/>
      <c r="WIG2512" s="207"/>
      <c r="WIH2512" s="207"/>
      <c r="WII2512" s="187"/>
      <c r="WIJ2512" s="187"/>
      <c r="WIK2512" s="204"/>
      <c r="WIL2512" s="272"/>
      <c r="WIM2512" s="207"/>
      <c r="WIN2512" s="238"/>
      <c r="WIO2512" s="207"/>
      <c r="WIP2512" s="207"/>
      <c r="WIQ2512" s="187"/>
      <c r="WIR2512" s="187"/>
      <c r="WIS2512" s="204"/>
      <c r="WIT2512" s="272"/>
      <c r="WIU2512" s="207"/>
      <c r="WIV2512" s="238"/>
      <c r="WIW2512" s="207"/>
      <c r="WIX2512" s="207"/>
      <c r="WIY2512" s="187"/>
      <c r="WIZ2512" s="187"/>
      <c r="WJA2512" s="204"/>
      <c r="WJB2512" s="272"/>
      <c r="WJC2512" s="207"/>
      <c r="WJD2512" s="238"/>
      <c r="WJE2512" s="207"/>
      <c r="WJF2512" s="207"/>
      <c r="WJG2512" s="187"/>
      <c r="WJH2512" s="187"/>
      <c r="WJI2512" s="204"/>
      <c r="WJJ2512" s="272"/>
      <c r="WJK2512" s="207"/>
      <c r="WJL2512" s="238"/>
      <c r="WJM2512" s="207"/>
      <c r="WJN2512" s="207"/>
      <c r="WJO2512" s="187"/>
      <c r="WJP2512" s="187"/>
      <c r="WJQ2512" s="204"/>
      <c r="WJR2512" s="272"/>
      <c r="WJS2512" s="207"/>
      <c r="WJT2512" s="238"/>
      <c r="WJU2512" s="207"/>
      <c r="WJV2512" s="207"/>
      <c r="WJW2512" s="187"/>
      <c r="WJX2512" s="187"/>
      <c r="WJY2512" s="204"/>
      <c r="WJZ2512" s="272"/>
      <c r="WKA2512" s="207"/>
      <c r="WKB2512" s="238"/>
      <c r="WKC2512" s="207"/>
      <c r="WKD2512" s="207"/>
      <c r="WKE2512" s="187"/>
      <c r="WKF2512" s="187"/>
      <c r="WKG2512" s="204"/>
      <c r="WKH2512" s="272"/>
      <c r="WKI2512" s="207"/>
      <c r="WKJ2512" s="238"/>
      <c r="WKK2512" s="207"/>
      <c r="WKL2512" s="207"/>
      <c r="WKM2512" s="187"/>
      <c r="WKN2512" s="187"/>
      <c r="WKO2512" s="204"/>
      <c r="WKP2512" s="272"/>
      <c r="WKQ2512" s="207"/>
      <c r="WKR2512" s="238"/>
      <c r="WKS2512" s="207"/>
      <c r="WKT2512" s="207"/>
      <c r="WKU2512" s="187"/>
      <c r="WKV2512" s="187"/>
      <c r="WKW2512" s="204"/>
      <c r="WKX2512" s="272"/>
      <c r="WKY2512" s="207"/>
      <c r="WKZ2512" s="238"/>
      <c r="WLA2512" s="207"/>
      <c r="WLB2512" s="207"/>
      <c r="WLC2512" s="187"/>
      <c r="WLD2512" s="187"/>
      <c r="WLE2512" s="204"/>
      <c r="WLF2512" s="272"/>
      <c r="WLG2512" s="207"/>
      <c r="WLH2512" s="238"/>
      <c r="WLI2512" s="207"/>
      <c r="WLJ2512" s="207"/>
      <c r="WLK2512" s="187"/>
      <c r="WLL2512" s="187"/>
      <c r="WLM2512" s="204"/>
      <c r="WLN2512" s="272"/>
      <c r="WLO2512" s="207"/>
      <c r="WLP2512" s="238"/>
      <c r="WLQ2512" s="207"/>
      <c r="WLR2512" s="207"/>
      <c r="WLS2512" s="187"/>
      <c r="WLT2512" s="187"/>
      <c r="WLU2512" s="204"/>
      <c r="WLV2512" s="272"/>
      <c r="WLW2512" s="207"/>
      <c r="WLX2512" s="238"/>
      <c r="WLY2512" s="207"/>
      <c r="WLZ2512" s="207"/>
      <c r="WMA2512" s="187"/>
      <c r="WMB2512" s="187"/>
      <c r="WMC2512" s="204"/>
      <c r="WMD2512" s="272"/>
      <c r="WME2512" s="207"/>
      <c r="WMF2512" s="238"/>
      <c r="WMG2512" s="207"/>
      <c r="WMH2512" s="207"/>
      <c r="WMI2512" s="187"/>
      <c r="WMJ2512" s="187"/>
      <c r="WMK2512" s="204"/>
      <c r="WML2512" s="272"/>
      <c r="WMM2512" s="207"/>
      <c r="WMN2512" s="238"/>
      <c r="WMO2512" s="207"/>
      <c r="WMP2512" s="207"/>
      <c r="WMQ2512" s="187"/>
      <c r="WMR2512" s="187"/>
      <c r="WMS2512" s="204"/>
      <c r="WMT2512" s="272"/>
      <c r="WMU2512" s="207"/>
      <c r="WMV2512" s="238"/>
      <c r="WMW2512" s="207"/>
      <c r="WMX2512" s="207"/>
      <c r="WMY2512" s="187"/>
      <c r="WMZ2512" s="187"/>
      <c r="WNA2512" s="204"/>
      <c r="WNB2512" s="272"/>
      <c r="WNC2512" s="207"/>
      <c r="WND2512" s="238"/>
      <c r="WNE2512" s="207"/>
      <c r="WNF2512" s="207"/>
      <c r="WNG2512" s="187"/>
      <c r="WNH2512" s="187"/>
      <c r="WNI2512" s="204"/>
      <c r="WNJ2512" s="272"/>
      <c r="WNK2512" s="207"/>
      <c r="WNL2512" s="238"/>
      <c r="WNM2512" s="207"/>
      <c r="WNN2512" s="207"/>
      <c r="WNO2512" s="187"/>
      <c r="WNP2512" s="187"/>
      <c r="WNQ2512" s="204"/>
      <c r="WNR2512" s="272"/>
      <c r="WNS2512" s="207"/>
      <c r="WNT2512" s="238"/>
      <c r="WNU2512" s="207"/>
      <c r="WNV2512" s="207"/>
      <c r="WNW2512" s="187"/>
      <c r="WNX2512" s="187"/>
      <c r="WNY2512" s="204"/>
      <c r="WNZ2512" s="272"/>
      <c r="WOA2512" s="207"/>
      <c r="WOB2512" s="238"/>
      <c r="WOC2512" s="207"/>
      <c r="WOD2512" s="207"/>
      <c r="WOE2512" s="187"/>
      <c r="WOF2512" s="187"/>
      <c r="WOG2512" s="204"/>
      <c r="WOH2512" s="272"/>
      <c r="WOI2512" s="207"/>
      <c r="WOJ2512" s="238"/>
      <c r="WOK2512" s="207"/>
      <c r="WOL2512" s="207"/>
      <c r="WOM2512" s="187"/>
      <c r="WON2512" s="187"/>
      <c r="WOO2512" s="204"/>
      <c r="WOP2512" s="272"/>
      <c r="WOQ2512" s="207"/>
      <c r="WOR2512" s="238"/>
      <c r="WOS2512" s="207"/>
      <c r="WOT2512" s="207"/>
      <c r="WOU2512" s="187"/>
      <c r="WOV2512" s="187"/>
      <c r="WOW2512" s="204"/>
      <c r="WOX2512" s="272"/>
      <c r="WOY2512" s="207"/>
      <c r="WOZ2512" s="238"/>
      <c r="WPA2512" s="207"/>
      <c r="WPB2512" s="207"/>
      <c r="WPC2512" s="187"/>
      <c r="WPD2512" s="187"/>
      <c r="WPE2512" s="204"/>
      <c r="WPF2512" s="272"/>
      <c r="WPG2512" s="207"/>
      <c r="WPH2512" s="238"/>
      <c r="WPI2512" s="207"/>
      <c r="WPJ2512" s="207"/>
      <c r="WPK2512" s="187"/>
      <c r="WPL2512" s="187"/>
      <c r="WPM2512" s="204"/>
      <c r="WPN2512" s="272"/>
      <c r="WPO2512" s="207"/>
      <c r="WPP2512" s="238"/>
      <c r="WPQ2512" s="207"/>
      <c r="WPR2512" s="207"/>
      <c r="WPS2512" s="187"/>
      <c r="WPT2512" s="187"/>
      <c r="WPU2512" s="204"/>
      <c r="WPV2512" s="272"/>
      <c r="WPW2512" s="207"/>
      <c r="WPX2512" s="238"/>
      <c r="WPY2512" s="207"/>
      <c r="WPZ2512" s="207"/>
      <c r="WQA2512" s="187"/>
      <c r="WQB2512" s="187"/>
      <c r="WQC2512" s="204"/>
      <c r="WQD2512" s="272"/>
      <c r="WQE2512" s="207"/>
      <c r="WQF2512" s="238"/>
      <c r="WQG2512" s="207"/>
      <c r="WQH2512" s="207"/>
      <c r="WQI2512" s="187"/>
      <c r="WQJ2512" s="187"/>
      <c r="WQK2512" s="204"/>
      <c r="WQL2512" s="272"/>
      <c r="WQM2512" s="207"/>
      <c r="WQN2512" s="238"/>
      <c r="WQO2512" s="207"/>
      <c r="WQP2512" s="207"/>
      <c r="WQQ2512" s="187"/>
      <c r="WQR2512" s="187"/>
      <c r="WQS2512" s="204"/>
      <c r="WQT2512" s="272"/>
      <c r="WQU2512" s="207"/>
      <c r="WQV2512" s="238"/>
      <c r="WQW2512" s="207"/>
      <c r="WQX2512" s="207"/>
      <c r="WQY2512" s="187"/>
      <c r="WQZ2512" s="187"/>
      <c r="WRA2512" s="204"/>
      <c r="WRB2512" s="272"/>
      <c r="WRC2512" s="207"/>
      <c r="WRD2512" s="238"/>
      <c r="WRE2512" s="207"/>
      <c r="WRF2512" s="207"/>
      <c r="WRG2512" s="187"/>
      <c r="WRH2512" s="187"/>
      <c r="WRI2512" s="204"/>
      <c r="WRJ2512" s="272"/>
      <c r="WRK2512" s="207"/>
      <c r="WRL2512" s="238"/>
      <c r="WRM2512" s="207"/>
      <c r="WRN2512" s="207"/>
      <c r="WRO2512" s="187"/>
      <c r="WRP2512" s="187"/>
      <c r="WRQ2512" s="204"/>
      <c r="WRR2512" s="272"/>
      <c r="WRS2512" s="207"/>
      <c r="WRT2512" s="238"/>
      <c r="WRU2512" s="207"/>
      <c r="WRV2512" s="207"/>
      <c r="WRW2512" s="187"/>
      <c r="WRX2512" s="187"/>
      <c r="WRY2512" s="204"/>
      <c r="WRZ2512" s="272"/>
      <c r="WSA2512" s="207"/>
      <c r="WSB2512" s="238"/>
      <c r="WSC2512" s="207"/>
      <c r="WSD2512" s="207"/>
      <c r="WSE2512" s="187"/>
      <c r="WSF2512" s="187"/>
      <c r="WSG2512" s="204"/>
      <c r="WSH2512" s="272"/>
      <c r="WSI2512" s="207"/>
      <c r="WSJ2512" s="238"/>
      <c r="WSK2512" s="207"/>
      <c r="WSL2512" s="207"/>
      <c r="WSM2512" s="187"/>
      <c r="WSN2512" s="187"/>
      <c r="WSO2512" s="204"/>
      <c r="WSP2512" s="272"/>
      <c r="WSQ2512" s="207"/>
      <c r="WSR2512" s="238"/>
      <c r="WSS2512" s="207"/>
      <c r="WST2512" s="207"/>
      <c r="WSU2512" s="187"/>
      <c r="WSV2512" s="187"/>
      <c r="WSW2512" s="204"/>
      <c r="WSX2512" s="272"/>
      <c r="WSY2512" s="207"/>
      <c r="WSZ2512" s="238"/>
      <c r="WTA2512" s="207"/>
      <c r="WTB2512" s="207"/>
      <c r="WTC2512" s="187"/>
      <c r="WTD2512" s="187"/>
      <c r="WTE2512" s="204"/>
      <c r="WTF2512" s="272"/>
      <c r="WTG2512" s="207"/>
      <c r="WTH2512" s="238"/>
      <c r="WTI2512" s="207"/>
      <c r="WTJ2512" s="207"/>
      <c r="WTK2512" s="187"/>
      <c r="WTL2512" s="187"/>
      <c r="WTM2512" s="204"/>
      <c r="WTN2512" s="272"/>
      <c r="WTO2512" s="207"/>
      <c r="WTP2512" s="238"/>
      <c r="WTQ2512" s="207"/>
      <c r="WTR2512" s="207"/>
      <c r="WTS2512" s="187"/>
      <c r="WTT2512" s="187"/>
      <c r="WTU2512" s="204"/>
      <c r="WTV2512" s="272"/>
      <c r="WTW2512" s="207"/>
      <c r="WTX2512" s="238"/>
      <c r="WTY2512" s="207"/>
      <c r="WTZ2512" s="207"/>
      <c r="WUA2512" s="187"/>
      <c r="WUB2512" s="187"/>
      <c r="WUC2512" s="204"/>
      <c r="WUD2512" s="272"/>
      <c r="WUE2512" s="207"/>
      <c r="WUF2512" s="238"/>
      <c r="WUG2512" s="207"/>
      <c r="WUH2512" s="207"/>
      <c r="WUI2512" s="187"/>
      <c r="WUJ2512" s="187"/>
      <c r="WUK2512" s="204"/>
      <c r="WUL2512" s="272"/>
      <c r="WUM2512" s="207"/>
      <c r="WUN2512" s="238"/>
      <c r="WUO2512" s="207"/>
      <c r="WUP2512" s="207"/>
      <c r="WUQ2512" s="187"/>
      <c r="WUR2512" s="187"/>
      <c r="WUS2512" s="204"/>
      <c r="WUT2512" s="272"/>
      <c r="WUU2512" s="207"/>
      <c r="WUV2512" s="238"/>
      <c r="WUW2512" s="207"/>
      <c r="WUX2512" s="207"/>
      <c r="WUY2512" s="187"/>
      <c r="WUZ2512" s="187"/>
      <c r="WVA2512" s="204"/>
      <c r="WVB2512" s="272"/>
      <c r="WVC2512" s="207"/>
      <c r="WVD2512" s="238"/>
      <c r="WVE2512" s="207"/>
      <c r="WVF2512" s="207"/>
      <c r="WVG2512" s="187"/>
      <c r="WVH2512" s="187"/>
      <c r="WVI2512" s="204"/>
      <c r="WVJ2512" s="272"/>
      <c r="WVK2512" s="207"/>
      <c r="WVL2512" s="238"/>
      <c r="WVM2512" s="207"/>
      <c r="WVN2512" s="207"/>
      <c r="WVO2512" s="187"/>
      <c r="WVP2512" s="187"/>
      <c r="WVQ2512" s="204"/>
      <c r="WVR2512" s="272"/>
      <c r="WVS2512" s="207"/>
      <c r="WVT2512" s="238"/>
      <c r="WVU2512" s="207"/>
      <c r="WVV2512" s="207"/>
      <c r="WVW2512" s="187"/>
      <c r="WVX2512" s="187"/>
      <c r="WVY2512" s="204"/>
      <c r="WVZ2512" s="272"/>
      <c r="WWA2512" s="207"/>
      <c r="WWB2512" s="238"/>
      <c r="WWC2512" s="207"/>
      <c r="WWD2512" s="207"/>
      <c r="WWE2512" s="187"/>
      <c r="WWF2512" s="187"/>
      <c r="WWG2512" s="204"/>
      <c r="WWH2512" s="272"/>
      <c r="WWI2512" s="207"/>
      <c r="WWJ2512" s="238"/>
      <c r="WWK2512" s="207"/>
      <c r="WWL2512" s="207"/>
      <c r="WWM2512" s="187"/>
      <c r="WWN2512" s="187"/>
      <c r="WWO2512" s="204"/>
      <c r="WWP2512" s="272"/>
      <c r="WWQ2512" s="207"/>
      <c r="WWR2512" s="238"/>
      <c r="WWS2512" s="207"/>
      <c r="WWT2512" s="207"/>
      <c r="WWU2512" s="187"/>
      <c r="WWV2512" s="187"/>
      <c r="WWW2512" s="204"/>
      <c r="WWX2512" s="272"/>
      <c r="WWY2512" s="207"/>
      <c r="WWZ2512" s="238"/>
      <c r="WXA2512" s="207"/>
      <c r="WXB2512" s="207"/>
      <c r="WXC2512" s="187"/>
      <c r="WXD2512" s="187"/>
      <c r="WXE2512" s="204"/>
      <c r="WXF2512" s="272"/>
      <c r="WXG2512" s="207"/>
      <c r="WXH2512" s="238"/>
      <c r="WXI2512" s="207"/>
      <c r="WXJ2512" s="207"/>
      <c r="WXK2512" s="187"/>
      <c r="WXL2512" s="187"/>
      <c r="WXM2512" s="204"/>
      <c r="WXN2512" s="272"/>
      <c r="WXO2512" s="207"/>
      <c r="WXP2512" s="238"/>
      <c r="WXQ2512" s="207"/>
      <c r="WXR2512" s="207"/>
      <c r="WXS2512" s="187"/>
      <c r="WXT2512" s="187"/>
      <c r="WXU2512" s="204"/>
      <c r="WXV2512" s="272"/>
      <c r="WXW2512" s="207"/>
      <c r="WXX2512" s="238"/>
      <c r="WXY2512" s="207"/>
      <c r="WXZ2512" s="207"/>
      <c r="WYA2512" s="187"/>
      <c r="WYB2512" s="187"/>
      <c r="WYC2512" s="204"/>
      <c r="WYD2512" s="272"/>
      <c r="WYE2512" s="207"/>
      <c r="WYF2512" s="238"/>
      <c r="WYG2512" s="207"/>
      <c r="WYH2512" s="207"/>
      <c r="WYI2512" s="187"/>
      <c r="WYJ2512" s="187"/>
      <c r="WYK2512" s="204"/>
      <c r="WYL2512" s="272"/>
      <c r="WYM2512" s="207"/>
      <c r="WYN2512" s="238"/>
      <c r="WYO2512" s="207"/>
      <c r="WYP2512" s="207"/>
      <c r="WYQ2512" s="187"/>
      <c r="WYR2512" s="187"/>
      <c r="WYS2512" s="204"/>
      <c r="WYT2512" s="272"/>
      <c r="WYU2512" s="207"/>
      <c r="WYV2512" s="238"/>
      <c r="WYW2512" s="207"/>
      <c r="WYX2512" s="207"/>
      <c r="WYY2512" s="187"/>
      <c r="WYZ2512" s="187"/>
      <c r="WZA2512" s="204"/>
      <c r="WZB2512" s="272"/>
      <c r="WZC2512" s="207"/>
      <c r="WZD2512" s="238"/>
      <c r="WZE2512" s="207"/>
      <c r="WZF2512" s="207"/>
      <c r="WZG2512" s="187"/>
      <c r="WZH2512" s="187"/>
      <c r="WZI2512" s="204"/>
      <c r="WZJ2512" s="272"/>
      <c r="WZK2512" s="207"/>
      <c r="WZL2512" s="238"/>
      <c r="WZM2512" s="207"/>
      <c r="WZN2512" s="207"/>
      <c r="WZO2512" s="187"/>
      <c r="WZP2512" s="187"/>
      <c r="WZQ2512" s="204"/>
      <c r="WZR2512" s="272"/>
      <c r="WZS2512" s="207"/>
      <c r="WZT2512" s="238"/>
      <c r="WZU2512" s="207"/>
      <c r="WZV2512" s="207"/>
      <c r="WZW2512" s="187"/>
      <c r="WZX2512" s="187"/>
      <c r="WZY2512" s="204"/>
      <c r="WZZ2512" s="272"/>
      <c r="XAA2512" s="207"/>
      <c r="XAB2512" s="238"/>
      <c r="XAC2512" s="207"/>
      <c r="XAD2512" s="207"/>
      <c r="XAE2512" s="187"/>
      <c r="XAF2512" s="187"/>
      <c r="XAG2512" s="204"/>
      <c r="XAH2512" s="272"/>
      <c r="XAI2512" s="207"/>
      <c r="XAJ2512" s="238"/>
      <c r="XAK2512" s="207"/>
      <c r="XAL2512" s="207"/>
      <c r="XAM2512" s="187"/>
      <c r="XAN2512" s="187"/>
      <c r="XAO2512" s="204"/>
      <c r="XAP2512" s="272"/>
      <c r="XAQ2512" s="207"/>
      <c r="XAR2512" s="238"/>
      <c r="XAS2512" s="207"/>
      <c r="XAT2512" s="207"/>
      <c r="XAU2512" s="187"/>
      <c r="XAV2512" s="187"/>
      <c r="XAW2512" s="204"/>
      <c r="XAX2512" s="272"/>
      <c r="XAY2512" s="207"/>
      <c r="XAZ2512" s="238"/>
      <c r="XBA2512" s="207"/>
      <c r="XBB2512" s="207"/>
      <c r="XBC2512" s="187"/>
      <c r="XBD2512" s="187"/>
      <c r="XBE2512" s="204"/>
      <c r="XBF2512" s="272"/>
      <c r="XBG2512" s="207"/>
      <c r="XBH2512" s="238"/>
      <c r="XBI2512" s="207"/>
      <c r="XBJ2512" s="207"/>
      <c r="XBK2512" s="187"/>
      <c r="XBL2512" s="187"/>
      <c r="XBM2512" s="204"/>
      <c r="XBN2512" s="272"/>
      <c r="XBO2512" s="207"/>
      <c r="XBP2512" s="238"/>
      <c r="XBQ2512" s="207"/>
      <c r="XBR2512" s="207"/>
      <c r="XBS2512" s="187"/>
      <c r="XBT2512" s="187"/>
      <c r="XBU2512" s="204"/>
      <c r="XBV2512" s="272"/>
      <c r="XBW2512" s="207"/>
      <c r="XBX2512" s="238"/>
      <c r="XBY2512" s="207"/>
      <c r="XBZ2512" s="207"/>
      <c r="XCA2512" s="187"/>
      <c r="XCB2512" s="187"/>
      <c r="XCC2512" s="204"/>
      <c r="XCD2512" s="272"/>
      <c r="XCE2512" s="207"/>
      <c r="XCF2512" s="238"/>
      <c r="XCG2512" s="207"/>
      <c r="XCH2512" s="207"/>
      <c r="XCI2512" s="187"/>
      <c r="XCJ2512" s="187"/>
      <c r="XCK2512" s="204"/>
      <c r="XCL2512" s="272"/>
      <c r="XCM2512" s="207"/>
      <c r="XCN2512" s="238"/>
      <c r="XCO2512" s="207"/>
      <c r="XCP2512" s="207"/>
      <c r="XCQ2512" s="187"/>
      <c r="XCR2512" s="187"/>
      <c r="XCS2512" s="204"/>
      <c r="XCT2512" s="272"/>
      <c r="XCU2512" s="207"/>
      <c r="XCV2512" s="238"/>
      <c r="XCW2512" s="207"/>
      <c r="XCX2512" s="207"/>
      <c r="XCY2512" s="187"/>
      <c r="XCZ2512" s="187"/>
      <c r="XDA2512" s="204"/>
      <c r="XDB2512" s="272"/>
      <c r="XDC2512" s="207"/>
      <c r="XDD2512" s="238"/>
      <c r="XDE2512" s="207"/>
      <c r="XDF2512" s="207"/>
      <c r="XDG2512" s="187"/>
      <c r="XDH2512" s="187"/>
      <c r="XDI2512" s="204"/>
      <c r="XDJ2512" s="272"/>
      <c r="XDK2512" s="207"/>
      <c r="XDL2512" s="238"/>
      <c r="XDM2512" s="207"/>
      <c r="XDN2512" s="207"/>
      <c r="XDO2512" s="187"/>
      <c r="XDP2512" s="187"/>
      <c r="XDQ2512" s="204"/>
      <c r="XDR2512" s="272"/>
      <c r="XDS2512" s="207"/>
      <c r="XDT2512" s="238"/>
      <c r="XDU2512" s="207"/>
      <c r="XDV2512" s="207"/>
      <c r="XDW2512" s="187"/>
      <c r="XDX2512" s="187"/>
      <c r="XDY2512" s="204"/>
      <c r="XDZ2512" s="272"/>
      <c r="XEA2512" s="207"/>
      <c r="XEB2512" s="238"/>
      <c r="XEC2512" s="207"/>
      <c r="XED2512" s="207"/>
      <c r="XEE2512" s="187"/>
      <c r="XEF2512" s="187"/>
      <c r="XEG2512" s="204"/>
      <c r="XEH2512" s="272"/>
      <c r="XEI2512" s="207"/>
      <c r="XEJ2512" s="238"/>
      <c r="XEK2512" s="207"/>
      <c r="XEL2512" s="207"/>
      <c r="XEM2512" s="187"/>
      <c r="XEN2512" s="187"/>
      <c r="XEO2512" s="204"/>
      <c r="XEP2512" s="272"/>
      <c r="XEQ2512" s="207"/>
      <c r="XER2512" s="238"/>
      <c r="XES2512" s="207"/>
      <c r="XET2512" s="207"/>
      <c r="XEU2512" s="187"/>
      <c r="XEV2512" s="187"/>
      <c r="XEW2512" s="204"/>
      <c r="XEX2512" s="272"/>
      <c r="XEY2512" s="207"/>
      <c r="XEZ2512" s="238"/>
      <c r="XFA2512" s="207"/>
      <c r="XFB2512" s="207"/>
      <c r="XFC2512" s="187"/>
      <c r="XFD2512" s="187"/>
    </row>
    <row r="2513" spans="1:16384" x14ac:dyDescent="0.35">
      <c r="A2513" s="204">
        <f>A2512+1</f>
        <v>43300</v>
      </c>
      <c r="B2513" s="205">
        <v>52250.875486887999</v>
      </c>
      <c r="C2513" s="207">
        <f t="shared" si="147"/>
        <v>0.02</v>
      </c>
      <c r="D2513" s="238">
        <v>67.478099999999998</v>
      </c>
      <c r="E2513" s="207">
        <f t="shared" si="148"/>
        <v>0.01</v>
      </c>
      <c r="F2513" s="207">
        <f t="shared" si="146"/>
        <v>-0.01</v>
      </c>
      <c r="G2513" s="187">
        <f t="shared" si="150"/>
        <v>1.4599525092234063E-2</v>
      </c>
      <c r="H2513" s="187">
        <f t="shared" si="149"/>
        <v>0.23083876024119737</v>
      </c>
      <c r="I2513" s="271"/>
      <c r="J2513" s="272"/>
      <c r="K2513" s="207"/>
      <c r="L2513" s="238"/>
      <c r="M2513" s="207"/>
      <c r="N2513" s="207"/>
      <c r="O2513" s="187"/>
      <c r="P2513" s="187"/>
      <c r="Z2513" s="272"/>
      <c r="AA2513" s="207"/>
      <c r="AB2513" s="238"/>
      <c r="AC2513" s="207"/>
      <c r="AD2513" s="207"/>
      <c r="AE2513" s="187"/>
      <c r="AF2513" s="187"/>
      <c r="AG2513" s="204"/>
      <c r="AH2513" s="272"/>
      <c r="AI2513" s="207"/>
      <c r="AJ2513" s="238"/>
      <c r="AK2513" s="207"/>
      <c r="AL2513" s="207"/>
      <c r="AM2513" s="187"/>
      <c r="AN2513" s="187"/>
      <c r="AO2513" s="204"/>
      <c r="AP2513" s="272"/>
      <c r="AQ2513" s="207"/>
      <c r="AR2513" s="238"/>
      <c r="AS2513" s="207"/>
      <c r="AT2513" s="207"/>
      <c r="AU2513" s="187"/>
      <c r="AV2513" s="187"/>
      <c r="AW2513" s="204"/>
      <c r="AX2513" s="272"/>
      <c r="AY2513" s="207"/>
      <c r="AZ2513" s="238"/>
      <c r="BA2513" s="207"/>
      <c r="BB2513" s="207"/>
      <c r="BC2513" s="187"/>
      <c r="BD2513" s="187"/>
      <c r="BE2513" s="204"/>
      <c r="BF2513" s="272"/>
      <c r="BG2513" s="207"/>
      <c r="BH2513" s="238"/>
      <c r="BI2513" s="207"/>
      <c r="BJ2513" s="207"/>
      <c r="BK2513" s="187"/>
      <c r="BL2513" s="187"/>
      <c r="BM2513" s="204"/>
      <c r="BN2513" s="272"/>
      <c r="BO2513" s="207"/>
      <c r="BP2513" s="238"/>
      <c r="BQ2513" s="207"/>
      <c r="BR2513" s="207"/>
      <c r="BS2513" s="187"/>
      <c r="BT2513" s="187"/>
      <c r="BU2513" s="204"/>
      <c r="BV2513" s="272"/>
      <c r="BW2513" s="207"/>
      <c r="BX2513" s="238"/>
      <c r="BY2513" s="207"/>
      <c r="BZ2513" s="207"/>
      <c r="CA2513" s="187"/>
      <c r="CB2513" s="187"/>
      <c r="CC2513" s="204"/>
      <c r="CD2513" s="272"/>
      <c r="CE2513" s="207"/>
      <c r="CF2513" s="238"/>
      <c r="CG2513" s="207"/>
      <c r="CH2513" s="207"/>
      <c r="CI2513" s="187"/>
      <c r="CJ2513" s="187"/>
      <c r="CK2513" s="204"/>
      <c r="CL2513" s="272"/>
      <c r="CM2513" s="207"/>
      <c r="CN2513" s="238"/>
      <c r="CO2513" s="207"/>
      <c r="CP2513" s="207"/>
      <c r="CQ2513" s="187"/>
      <c r="CR2513" s="187"/>
      <c r="CS2513" s="204"/>
      <c r="CT2513" s="272"/>
      <c r="CU2513" s="207"/>
      <c r="CV2513" s="238"/>
      <c r="CW2513" s="207"/>
      <c r="CX2513" s="207"/>
      <c r="CY2513" s="187"/>
      <c r="CZ2513" s="187"/>
      <c r="DA2513" s="204"/>
      <c r="DB2513" s="272"/>
      <c r="DC2513" s="207"/>
      <c r="DD2513" s="238"/>
      <c r="DE2513" s="207"/>
      <c r="DF2513" s="207"/>
      <c r="DG2513" s="187"/>
      <c r="DH2513" s="187"/>
      <c r="DI2513" s="204"/>
      <c r="DJ2513" s="272"/>
      <c r="DK2513" s="207"/>
      <c r="DL2513" s="238"/>
      <c r="DM2513" s="207"/>
      <c r="DN2513" s="207"/>
      <c r="DO2513" s="187"/>
      <c r="DP2513" s="187"/>
      <c r="DQ2513" s="204"/>
      <c r="DR2513" s="272"/>
      <c r="DS2513" s="207"/>
      <c r="DT2513" s="238"/>
      <c r="DU2513" s="207"/>
      <c r="DV2513" s="207"/>
      <c r="DW2513" s="187"/>
      <c r="DX2513" s="187"/>
      <c r="DY2513" s="204"/>
      <c r="DZ2513" s="272"/>
      <c r="EA2513" s="207"/>
      <c r="EB2513" s="238"/>
      <c r="EC2513" s="207"/>
      <c r="ED2513" s="207"/>
      <c r="EE2513" s="187"/>
      <c r="EF2513" s="187"/>
      <c r="EG2513" s="204"/>
      <c r="EH2513" s="272"/>
      <c r="EI2513" s="207"/>
      <c r="EJ2513" s="238"/>
      <c r="EK2513" s="207"/>
      <c r="EL2513" s="207"/>
      <c r="EM2513" s="187"/>
      <c r="EN2513" s="187"/>
      <c r="EO2513" s="204"/>
      <c r="EP2513" s="272"/>
      <c r="EQ2513" s="207"/>
      <c r="ER2513" s="238"/>
      <c r="ES2513" s="207"/>
      <c r="ET2513" s="207"/>
      <c r="EU2513" s="187"/>
      <c r="EV2513" s="187"/>
      <c r="EW2513" s="204"/>
      <c r="EX2513" s="272"/>
      <c r="EY2513" s="207"/>
      <c r="EZ2513" s="238"/>
      <c r="FA2513" s="207"/>
      <c r="FB2513" s="207"/>
      <c r="FC2513" s="187"/>
      <c r="FD2513" s="187"/>
      <c r="FE2513" s="204"/>
      <c r="FF2513" s="272"/>
      <c r="FG2513" s="207"/>
      <c r="FH2513" s="238"/>
      <c r="FI2513" s="207"/>
      <c r="FJ2513" s="207"/>
      <c r="FK2513" s="187"/>
      <c r="FL2513" s="187"/>
      <c r="FM2513" s="204"/>
      <c r="FN2513" s="272"/>
      <c r="FO2513" s="207"/>
      <c r="FP2513" s="238"/>
      <c r="FQ2513" s="207"/>
      <c r="FR2513" s="207"/>
      <c r="FS2513" s="187"/>
      <c r="FT2513" s="187"/>
      <c r="FU2513" s="204"/>
      <c r="FV2513" s="272"/>
      <c r="FW2513" s="207"/>
      <c r="FX2513" s="238"/>
      <c r="FY2513" s="207"/>
      <c r="FZ2513" s="207"/>
      <c r="GA2513" s="187"/>
      <c r="GB2513" s="187"/>
      <c r="GC2513" s="204"/>
      <c r="GD2513" s="272"/>
      <c r="GE2513" s="207"/>
      <c r="GF2513" s="238"/>
      <c r="GG2513" s="207"/>
      <c r="GH2513" s="207"/>
      <c r="GI2513" s="187"/>
      <c r="GJ2513" s="187"/>
      <c r="GK2513" s="204"/>
      <c r="GL2513" s="272"/>
      <c r="GM2513" s="207"/>
      <c r="GN2513" s="238"/>
      <c r="GO2513" s="207"/>
      <c r="GP2513" s="207"/>
      <c r="GQ2513" s="187"/>
      <c r="GR2513" s="187"/>
      <c r="GS2513" s="204"/>
      <c r="GT2513" s="272"/>
      <c r="GU2513" s="207"/>
      <c r="GV2513" s="238"/>
      <c r="GW2513" s="207"/>
      <c r="GX2513" s="207"/>
      <c r="GY2513" s="187"/>
      <c r="GZ2513" s="187"/>
      <c r="HA2513" s="204"/>
      <c r="HB2513" s="272"/>
      <c r="HC2513" s="207"/>
      <c r="HD2513" s="238"/>
      <c r="HE2513" s="207"/>
      <c r="HF2513" s="207"/>
      <c r="HG2513" s="187"/>
      <c r="HH2513" s="187"/>
      <c r="HI2513" s="204"/>
      <c r="HJ2513" s="272"/>
      <c r="HK2513" s="207"/>
      <c r="HL2513" s="238"/>
      <c r="HM2513" s="207"/>
      <c r="HN2513" s="207"/>
      <c r="HO2513" s="187"/>
      <c r="HP2513" s="187"/>
      <c r="HQ2513" s="204"/>
      <c r="HR2513" s="272"/>
      <c r="HS2513" s="207"/>
      <c r="HT2513" s="238"/>
      <c r="HU2513" s="207"/>
      <c r="HV2513" s="207"/>
      <c r="HW2513" s="187"/>
      <c r="HX2513" s="187"/>
      <c r="HY2513" s="204"/>
      <c r="HZ2513" s="272"/>
      <c r="IA2513" s="207"/>
      <c r="IB2513" s="238"/>
      <c r="IC2513" s="207"/>
      <c r="ID2513" s="207"/>
      <c r="IE2513" s="187"/>
      <c r="IF2513" s="187"/>
      <c r="IG2513" s="204"/>
      <c r="IH2513" s="272"/>
      <c r="II2513" s="207"/>
      <c r="IJ2513" s="238"/>
      <c r="IK2513" s="207"/>
      <c r="IL2513" s="207"/>
      <c r="IM2513" s="187"/>
      <c r="IN2513" s="187"/>
      <c r="IO2513" s="204"/>
      <c r="IP2513" s="272"/>
      <c r="IQ2513" s="207"/>
      <c r="IR2513" s="238"/>
      <c r="IS2513" s="207"/>
      <c r="IT2513" s="207"/>
      <c r="IU2513" s="187"/>
      <c r="IV2513" s="187"/>
      <c r="IW2513" s="204"/>
      <c r="IX2513" s="272"/>
      <c r="IY2513" s="207"/>
      <c r="IZ2513" s="238"/>
      <c r="JA2513" s="207"/>
      <c r="JB2513" s="207"/>
      <c r="JC2513" s="187"/>
      <c r="JD2513" s="187"/>
      <c r="JE2513" s="204"/>
      <c r="JF2513" s="272"/>
      <c r="JG2513" s="207"/>
      <c r="JH2513" s="238"/>
      <c r="JI2513" s="207"/>
      <c r="JJ2513" s="207"/>
      <c r="JK2513" s="187"/>
      <c r="JL2513" s="187"/>
      <c r="JM2513" s="204"/>
      <c r="JN2513" s="272"/>
      <c r="JO2513" s="207"/>
      <c r="JP2513" s="238"/>
      <c r="JQ2513" s="207"/>
      <c r="JR2513" s="207"/>
      <c r="JS2513" s="187"/>
      <c r="JT2513" s="187"/>
      <c r="JU2513" s="204"/>
      <c r="JV2513" s="272"/>
      <c r="JW2513" s="207"/>
      <c r="JX2513" s="238"/>
      <c r="JY2513" s="207"/>
      <c r="JZ2513" s="207"/>
      <c r="KA2513" s="187"/>
      <c r="KB2513" s="187"/>
      <c r="KC2513" s="204"/>
      <c r="KD2513" s="272"/>
      <c r="KE2513" s="207"/>
      <c r="KF2513" s="238"/>
      <c r="KG2513" s="207"/>
      <c r="KH2513" s="207"/>
      <c r="KI2513" s="187"/>
      <c r="KJ2513" s="187"/>
      <c r="KK2513" s="204"/>
      <c r="KL2513" s="272"/>
      <c r="KM2513" s="207"/>
      <c r="KN2513" s="238"/>
      <c r="KO2513" s="207"/>
      <c r="KP2513" s="207"/>
      <c r="KQ2513" s="187"/>
      <c r="KR2513" s="187"/>
      <c r="KS2513" s="204"/>
      <c r="KT2513" s="272"/>
      <c r="KU2513" s="207"/>
      <c r="KV2513" s="238"/>
      <c r="KW2513" s="207"/>
      <c r="KX2513" s="207"/>
      <c r="KY2513" s="187"/>
      <c r="KZ2513" s="187"/>
      <c r="LA2513" s="204"/>
      <c r="LB2513" s="272"/>
      <c r="LC2513" s="207"/>
      <c r="LD2513" s="238"/>
      <c r="LE2513" s="207"/>
      <c r="LF2513" s="207"/>
      <c r="LG2513" s="187"/>
      <c r="LH2513" s="187"/>
      <c r="LI2513" s="204"/>
      <c r="LJ2513" s="272"/>
      <c r="LK2513" s="207"/>
      <c r="LL2513" s="238"/>
      <c r="LM2513" s="207"/>
      <c r="LN2513" s="207"/>
      <c r="LO2513" s="187"/>
      <c r="LP2513" s="187"/>
      <c r="LQ2513" s="204"/>
      <c r="LR2513" s="272"/>
      <c r="LS2513" s="207"/>
      <c r="LT2513" s="238"/>
      <c r="LU2513" s="207"/>
      <c r="LV2513" s="207"/>
      <c r="LW2513" s="187"/>
      <c r="LX2513" s="187"/>
      <c r="LY2513" s="204"/>
      <c r="LZ2513" s="272"/>
      <c r="MA2513" s="207"/>
      <c r="MB2513" s="238"/>
      <c r="MC2513" s="207"/>
      <c r="MD2513" s="207"/>
      <c r="ME2513" s="187"/>
      <c r="MF2513" s="187"/>
      <c r="MG2513" s="204"/>
      <c r="MH2513" s="272"/>
      <c r="MI2513" s="207"/>
      <c r="MJ2513" s="238"/>
      <c r="MK2513" s="207"/>
      <c r="ML2513" s="207"/>
      <c r="MM2513" s="187"/>
      <c r="MN2513" s="187"/>
      <c r="MO2513" s="204"/>
      <c r="MP2513" s="272"/>
      <c r="MQ2513" s="207"/>
      <c r="MR2513" s="238"/>
      <c r="MS2513" s="207"/>
      <c r="MT2513" s="207"/>
      <c r="MU2513" s="187"/>
      <c r="MV2513" s="187"/>
      <c r="MW2513" s="204"/>
      <c r="MX2513" s="272"/>
      <c r="MY2513" s="207"/>
      <c r="MZ2513" s="238"/>
      <c r="NA2513" s="207"/>
      <c r="NB2513" s="207"/>
      <c r="NC2513" s="187"/>
      <c r="ND2513" s="187"/>
      <c r="NE2513" s="204"/>
      <c r="NF2513" s="272"/>
      <c r="NG2513" s="207"/>
      <c r="NH2513" s="238"/>
      <c r="NI2513" s="207"/>
      <c r="NJ2513" s="207"/>
      <c r="NK2513" s="187"/>
      <c r="NL2513" s="187"/>
      <c r="NM2513" s="204"/>
      <c r="NN2513" s="272"/>
      <c r="NO2513" s="207"/>
      <c r="NP2513" s="238"/>
      <c r="NQ2513" s="207"/>
      <c r="NR2513" s="207"/>
      <c r="NS2513" s="187"/>
      <c r="NT2513" s="187"/>
      <c r="NU2513" s="204"/>
      <c r="NV2513" s="272"/>
      <c r="NW2513" s="207"/>
      <c r="NX2513" s="238"/>
      <c r="NY2513" s="207"/>
      <c r="NZ2513" s="207"/>
      <c r="OA2513" s="187"/>
      <c r="OB2513" s="187"/>
      <c r="OC2513" s="204"/>
      <c r="OD2513" s="272"/>
      <c r="OE2513" s="207"/>
      <c r="OF2513" s="238"/>
      <c r="OG2513" s="207"/>
      <c r="OH2513" s="207"/>
      <c r="OI2513" s="187"/>
      <c r="OJ2513" s="187"/>
      <c r="OK2513" s="204"/>
      <c r="OL2513" s="272"/>
      <c r="OM2513" s="207"/>
      <c r="ON2513" s="238"/>
      <c r="OO2513" s="207"/>
      <c r="OP2513" s="207"/>
      <c r="OQ2513" s="187"/>
      <c r="OR2513" s="187"/>
      <c r="OS2513" s="204"/>
      <c r="OT2513" s="272"/>
      <c r="OU2513" s="207"/>
      <c r="OV2513" s="238"/>
      <c r="OW2513" s="207"/>
      <c r="OX2513" s="207"/>
      <c r="OY2513" s="187"/>
      <c r="OZ2513" s="187"/>
      <c r="PA2513" s="204"/>
      <c r="PB2513" s="272"/>
      <c r="PC2513" s="207"/>
      <c r="PD2513" s="238"/>
      <c r="PE2513" s="207"/>
      <c r="PF2513" s="207"/>
      <c r="PG2513" s="187"/>
      <c r="PH2513" s="187"/>
      <c r="PI2513" s="204"/>
      <c r="PJ2513" s="272"/>
      <c r="PK2513" s="207"/>
      <c r="PL2513" s="238"/>
      <c r="PM2513" s="207"/>
      <c r="PN2513" s="207"/>
      <c r="PO2513" s="187"/>
      <c r="PP2513" s="187"/>
      <c r="PQ2513" s="204"/>
      <c r="PR2513" s="272"/>
      <c r="PS2513" s="207"/>
      <c r="PT2513" s="238"/>
      <c r="PU2513" s="207"/>
      <c r="PV2513" s="207"/>
      <c r="PW2513" s="187"/>
      <c r="PX2513" s="187"/>
      <c r="PY2513" s="204"/>
      <c r="PZ2513" s="272"/>
      <c r="QA2513" s="207"/>
      <c r="QB2513" s="238"/>
      <c r="QC2513" s="207"/>
      <c r="QD2513" s="207"/>
      <c r="QE2513" s="187"/>
      <c r="QF2513" s="187"/>
      <c r="QG2513" s="204"/>
      <c r="QH2513" s="272"/>
      <c r="QI2513" s="207"/>
      <c r="QJ2513" s="238"/>
      <c r="QK2513" s="207"/>
      <c r="QL2513" s="207"/>
      <c r="QM2513" s="187"/>
      <c r="QN2513" s="187"/>
      <c r="QO2513" s="204"/>
      <c r="QP2513" s="272"/>
      <c r="QQ2513" s="207"/>
      <c r="QR2513" s="238"/>
      <c r="QS2513" s="207"/>
      <c r="QT2513" s="207"/>
      <c r="QU2513" s="187"/>
      <c r="QV2513" s="187"/>
      <c r="QW2513" s="204"/>
      <c r="QX2513" s="272"/>
      <c r="QY2513" s="207"/>
      <c r="QZ2513" s="238"/>
      <c r="RA2513" s="207"/>
      <c r="RB2513" s="207"/>
      <c r="RC2513" s="187"/>
      <c r="RD2513" s="187"/>
      <c r="RE2513" s="204"/>
      <c r="RF2513" s="272"/>
      <c r="RG2513" s="207"/>
      <c r="RH2513" s="238"/>
      <c r="RI2513" s="207"/>
      <c r="RJ2513" s="207"/>
      <c r="RK2513" s="187"/>
      <c r="RL2513" s="187"/>
      <c r="RM2513" s="204"/>
      <c r="RN2513" s="272"/>
      <c r="RO2513" s="207"/>
      <c r="RP2513" s="238"/>
      <c r="RQ2513" s="207"/>
      <c r="RR2513" s="207"/>
      <c r="RS2513" s="187"/>
      <c r="RT2513" s="187"/>
      <c r="RU2513" s="204"/>
      <c r="RV2513" s="272"/>
      <c r="RW2513" s="207"/>
      <c r="RX2513" s="238"/>
      <c r="RY2513" s="207"/>
      <c r="RZ2513" s="207"/>
      <c r="SA2513" s="187"/>
      <c r="SB2513" s="187"/>
      <c r="SC2513" s="204"/>
      <c r="SD2513" s="272"/>
      <c r="SE2513" s="207"/>
      <c r="SF2513" s="238"/>
      <c r="SG2513" s="207"/>
      <c r="SH2513" s="207"/>
      <c r="SI2513" s="187"/>
      <c r="SJ2513" s="187"/>
      <c r="SK2513" s="204"/>
      <c r="SL2513" s="272"/>
      <c r="SM2513" s="207"/>
      <c r="SN2513" s="238"/>
      <c r="SO2513" s="207"/>
      <c r="SP2513" s="207"/>
      <c r="SQ2513" s="187"/>
      <c r="SR2513" s="187"/>
      <c r="SS2513" s="204"/>
      <c r="ST2513" s="272"/>
      <c r="SU2513" s="207"/>
      <c r="SV2513" s="238"/>
      <c r="SW2513" s="207"/>
      <c r="SX2513" s="207"/>
      <c r="SY2513" s="187"/>
      <c r="SZ2513" s="187"/>
      <c r="TA2513" s="204"/>
      <c r="TB2513" s="272"/>
      <c r="TC2513" s="207"/>
      <c r="TD2513" s="238"/>
      <c r="TE2513" s="207"/>
      <c r="TF2513" s="207"/>
      <c r="TG2513" s="187"/>
      <c r="TH2513" s="187"/>
      <c r="TI2513" s="204"/>
      <c r="TJ2513" s="272"/>
      <c r="TK2513" s="207"/>
      <c r="TL2513" s="238"/>
      <c r="TM2513" s="207"/>
      <c r="TN2513" s="207"/>
      <c r="TO2513" s="187"/>
      <c r="TP2513" s="187"/>
      <c r="TQ2513" s="204"/>
      <c r="TR2513" s="272"/>
      <c r="TS2513" s="207"/>
      <c r="TT2513" s="238"/>
      <c r="TU2513" s="207"/>
      <c r="TV2513" s="207"/>
      <c r="TW2513" s="187"/>
      <c r="TX2513" s="187"/>
      <c r="TY2513" s="204"/>
      <c r="TZ2513" s="272"/>
      <c r="UA2513" s="207"/>
      <c r="UB2513" s="238"/>
      <c r="UC2513" s="207"/>
      <c r="UD2513" s="207"/>
      <c r="UE2513" s="187"/>
      <c r="UF2513" s="187"/>
      <c r="UG2513" s="204"/>
      <c r="UH2513" s="272"/>
      <c r="UI2513" s="207"/>
      <c r="UJ2513" s="238"/>
      <c r="UK2513" s="207"/>
      <c r="UL2513" s="207"/>
      <c r="UM2513" s="187"/>
      <c r="UN2513" s="187"/>
      <c r="UO2513" s="204"/>
      <c r="UP2513" s="272"/>
      <c r="UQ2513" s="207"/>
      <c r="UR2513" s="238"/>
      <c r="US2513" s="207"/>
      <c r="UT2513" s="207"/>
      <c r="UU2513" s="187"/>
      <c r="UV2513" s="187"/>
      <c r="UW2513" s="204"/>
      <c r="UX2513" s="272"/>
      <c r="UY2513" s="207"/>
      <c r="UZ2513" s="238"/>
      <c r="VA2513" s="207"/>
      <c r="VB2513" s="207"/>
      <c r="VC2513" s="187"/>
      <c r="VD2513" s="187"/>
      <c r="VE2513" s="204"/>
      <c r="VF2513" s="272"/>
      <c r="VG2513" s="207"/>
      <c r="VH2513" s="238"/>
      <c r="VI2513" s="207"/>
      <c r="VJ2513" s="207"/>
      <c r="VK2513" s="187"/>
      <c r="VL2513" s="187"/>
      <c r="VM2513" s="204"/>
      <c r="VN2513" s="272"/>
      <c r="VO2513" s="207"/>
      <c r="VP2513" s="238"/>
      <c r="VQ2513" s="207"/>
      <c r="VR2513" s="207"/>
      <c r="VS2513" s="187"/>
      <c r="VT2513" s="187"/>
      <c r="VU2513" s="204"/>
      <c r="VV2513" s="272"/>
      <c r="VW2513" s="207"/>
      <c r="VX2513" s="238"/>
      <c r="VY2513" s="207"/>
      <c r="VZ2513" s="207"/>
      <c r="WA2513" s="187"/>
      <c r="WB2513" s="187"/>
      <c r="WC2513" s="204"/>
      <c r="WD2513" s="272"/>
      <c r="WE2513" s="207"/>
      <c r="WF2513" s="238"/>
      <c r="WG2513" s="207"/>
      <c r="WH2513" s="207"/>
      <c r="WI2513" s="187"/>
      <c r="WJ2513" s="187"/>
      <c r="WK2513" s="204"/>
      <c r="WL2513" s="272"/>
      <c r="WM2513" s="207"/>
      <c r="WN2513" s="238"/>
      <c r="WO2513" s="207"/>
      <c r="WP2513" s="207"/>
      <c r="WQ2513" s="187"/>
      <c r="WR2513" s="187"/>
      <c r="WS2513" s="204"/>
      <c r="WT2513" s="272"/>
      <c r="WU2513" s="207"/>
      <c r="WV2513" s="238"/>
      <c r="WW2513" s="207"/>
      <c r="WX2513" s="207"/>
      <c r="WY2513" s="187"/>
      <c r="WZ2513" s="187"/>
      <c r="XA2513" s="204"/>
      <c r="XB2513" s="272"/>
      <c r="XC2513" s="207"/>
      <c r="XD2513" s="238"/>
      <c r="XE2513" s="207"/>
      <c r="XF2513" s="207"/>
      <c r="XG2513" s="187"/>
      <c r="XH2513" s="187"/>
      <c r="XI2513" s="204"/>
      <c r="XJ2513" s="272"/>
      <c r="XK2513" s="207"/>
      <c r="XL2513" s="238"/>
      <c r="XM2513" s="207"/>
      <c r="XN2513" s="207"/>
      <c r="XO2513" s="187"/>
      <c r="XP2513" s="187"/>
      <c r="XQ2513" s="204"/>
      <c r="XR2513" s="272"/>
      <c r="XS2513" s="207"/>
      <c r="XT2513" s="238"/>
      <c r="XU2513" s="207"/>
      <c r="XV2513" s="207"/>
      <c r="XW2513" s="187"/>
      <c r="XX2513" s="187"/>
      <c r="XY2513" s="204"/>
      <c r="XZ2513" s="272"/>
      <c r="YA2513" s="207"/>
      <c r="YB2513" s="238"/>
      <c r="YC2513" s="207"/>
      <c r="YD2513" s="207"/>
      <c r="YE2513" s="187"/>
      <c r="YF2513" s="187"/>
      <c r="YG2513" s="204"/>
      <c r="YH2513" s="272"/>
      <c r="YI2513" s="207"/>
      <c r="YJ2513" s="238"/>
      <c r="YK2513" s="207"/>
      <c r="YL2513" s="207"/>
      <c r="YM2513" s="187"/>
      <c r="YN2513" s="187"/>
      <c r="YO2513" s="204"/>
      <c r="YP2513" s="272"/>
      <c r="YQ2513" s="207"/>
      <c r="YR2513" s="238"/>
      <c r="YS2513" s="207"/>
      <c r="YT2513" s="207"/>
      <c r="YU2513" s="187"/>
      <c r="YV2513" s="187"/>
      <c r="YW2513" s="204"/>
      <c r="YX2513" s="272"/>
      <c r="YY2513" s="207"/>
      <c r="YZ2513" s="238"/>
      <c r="ZA2513" s="207"/>
      <c r="ZB2513" s="207"/>
      <c r="ZC2513" s="187"/>
      <c r="ZD2513" s="187"/>
      <c r="ZE2513" s="204"/>
      <c r="ZF2513" s="272"/>
      <c r="ZG2513" s="207"/>
      <c r="ZH2513" s="238"/>
      <c r="ZI2513" s="207"/>
      <c r="ZJ2513" s="207"/>
      <c r="ZK2513" s="187"/>
      <c r="ZL2513" s="187"/>
      <c r="ZM2513" s="204"/>
      <c r="ZN2513" s="272"/>
      <c r="ZO2513" s="207"/>
      <c r="ZP2513" s="238"/>
      <c r="ZQ2513" s="207"/>
      <c r="ZR2513" s="207"/>
      <c r="ZS2513" s="187"/>
      <c r="ZT2513" s="187"/>
      <c r="ZU2513" s="204"/>
      <c r="ZV2513" s="272"/>
      <c r="ZW2513" s="207"/>
      <c r="ZX2513" s="238"/>
      <c r="ZY2513" s="207"/>
      <c r="ZZ2513" s="207"/>
      <c r="AAA2513" s="187"/>
      <c r="AAB2513" s="187"/>
      <c r="AAC2513" s="204"/>
      <c r="AAD2513" s="272"/>
      <c r="AAE2513" s="207"/>
      <c r="AAF2513" s="238"/>
      <c r="AAG2513" s="207"/>
      <c r="AAH2513" s="207"/>
      <c r="AAI2513" s="187"/>
      <c r="AAJ2513" s="187"/>
      <c r="AAK2513" s="204"/>
      <c r="AAL2513" s="272"/>
      <c r="AAM2513" s="207"/>
      <c r="AAN2513" s="238"/>
      <c r="AAO2513" s="207"/>
      <c r="AAP2513" s="207"/>
      <c r="AAQ2513" s="187"/>
      <c r="AAR2513" s="187"/>
      <c r="AAS2513" s="204"/>
      <c r="AAT2513" s="272"/>
      <c r="AAU2513" s="207"/>
      <c r="AAV2513" s="238"/>
      <c r="AAW2513" s="207"/>
      <c r="AAX2513" s="207"/>
      <c r="AAY2513" s="187"/>
      <c r="AAZ2513" s="187"/>
      <c r="ABA2513" s="204"/>
      <c r="ABB2513" s="272"/>
      <c r="ABC2513" s="207"/>
      <c r="ABD2513" s="238"/>
      <c r="ABE2513" s="207"/>
      <c r="ABF2513" s="207"/>
      <c r="ABG2513" s="187"/>
      <c r="ABH2513" s="187"/>
      <c r="ABI2513" s="204"/>
      <c r="ABJ2513" s="272"/>
      <c r="ABK2513" s="207"/>
      <c r="ABL2513" s="238"/>
      <c r="ABM2513" s="207"/>
      <c r="ABN2513" s="207"/>
      <c r="ABO2513" s="187"/>
      <c r="ABP2513" s="187"/>
      <c r="ABQ2513" s="204"/>
      <c r="ABR2513" s="272"/>
      <c r="ABS2513" s="207"/>
      <c r="ABT2513" s="238"/>
      <c r="ABU2513" s="207"/>
      <c r="ABV2513" s="207"/>
      <c r="ABW2513" s="187"/>
      <c r="ABX2513" s="187"/>
      <c r="ABY2513" s="204"/>
      <c r="ABZ2513" s="272"/>
      <c r="ACA2513" s="207"/>
      <c r="ACB2513" s="238"/>
      <c r="ACC2513" s="207"/>
      <c r="ACD2513" s="207"/>
      <c r="ACE2513" s="187"/>
      <c r="ACF2513" s="187"/>
      <c r="ACG2513" s="204"/>
      <c r="ACH2513" s="272"/>
      <c r="ACI2513" s="207"/>
      <c r="ACJ2513" s="238"/>
      <c r="ACK2513" s="207"/>
      <c r="ACL2513" s="207"/>
      <c r="ACM2513" s="187"/>
      <c r="ACN2513" s="187"/>
      <c r="ACO2513" s="204"/>
      <c r="ACP2513" s="272"/>
      <c r="ACQ2513" s="207"/>
      <c r="ACR2513" s="238"/>
      <c r="ACS2513" s="207"/>
      <c r="ACT2513" s="207"/>
      <c r="ACU2513" s="187"/>
      <c r="ACV2513" s="187"/>
      <c r="ACW2513" s="204"/>
      <c r="ACX2513" s="272"/>
      <c r="ACY2513" s="207"/>
      <c r="ACZ2513" s="238"/>
      <c r="ADA2513" s="207"/>
      <c r="ADB2513" s="207"/>
      <c r="ADC2513" s="187"/>
      <c r="ADD2513" s="187"/>
      <c r="ADE2513" s="204"/>
      <c r="ADF2513" s="272"/>
      <c r="ADG2513" s="207"/>
      <c r="ADH2513" s="238"/>
      <c r="ADI2513" s="207"/>
      <c r="ADJ2513" s="207"/>
      <c r="ADK2513" s="187"/>
      <c r="ADL2513" s="187"/>
      <c r="ADM2513" s="204"/>
      <c r="ADN2513" s="272"/>
      <c r="ADO2513" s="207"/>
      <c r="ADP2513" s="238"/>
      <c r="ADQ2513" s="207"/>
      <c r="ADR2513" s="207"/>
      <c r="ADS2513" s="187"/>
      <c r="ADT2513" s="187"/>
      <c r="ADU2513" s="204"/>
      <c r="ADV2513" s="272"/>
      <c r="ADW2513" s="207"/>
      <c r="ADX2513" s="238"/>
      <c r="ADY2513" s="207"/>
      <c r="ADZ2513" s="207"/>
      <c r="AEA2513" s="187"/>
      <c r="AEB2513" s="187"/>
      <c r="AEC2513" s="204"/>
      <c r="AED2513" s="272"/>
      <c r="AEE2513" s="207"/>
      <c r="AEF2513" s="238"/>
      <c r="AEG2513" s="207"/>
      <c r="AEH2513" s="207"/>
      <c r="AEI2513" s="187"/>
      <c r="AEJ2513" s="187"/>
      <c r="AEK2513" s="204"/>
      <c r="AEL2513" s="272"/>
      <c r="AEM2513" s="207"/>
      <c r="AEN2513" s="238"/>
      <c r="AEO2513" s="207"/>
      <c r="AEP2513" s="207"/>
      <c r="AEQ2513" s="187"/>
      <c r="AER2513" s="187"/>
      <c r="AES2513" s="204"/>
      <c r="AET2513" s="272"/>
      <c r="AEU2513" s="207"/>
      <c r="AEV2513" s="238"/>
      <c r="AEW2513" s="207"/>
      <c r="AEX2513" s="207"/>
      <c r="AEY2513" s="187"/>
      <c r="AEZ2513" s="187"/>
      <c r="AFA2513" s="204"/>
      <c r="AFB2513" s="272"/>
      <c r="AFC2513" s="207"/>
      <c r="AFD2513" s="238"/>
      <c r="AFE2513" s="207"/>
      <c r="AFF2513" s="207"/>
      <c r="AFG2513" s="187"/>
      <c r="AFH2513" s="187"/>
      <c r="AFI2513" s="204"/>
      <c r="AFJ2513" s="272"/>
      <c r="AFK2513" s="207"/>
      <c r="AFL2513" s="238"/>
      <c r="AFM2513" s="207"/>
      <c r="AFN2513" s="207"/>
      <c r="AFO2513" s="187"/>
      <c r="AFP2513" s="187"/>
      <c r="AFQ2513" s="204"/>
      <c r="AFR2513" s="272"/>
      <c r="AFS2513" s="207"/>
      <c r="AFT2513" s="238"/>
      <c r="AFU2513" s="207"/>
      <c r="AFV2513" s="207"/>
      <c r="AFW2513" s="187"/>
      <c r="AFX2513" s="187"/>
      <c r="AFY2513" s="204"/>
      <c r="AFZ2513" s="272"/>
      <c r="AGA2513" s="207"/>
      <c r="AGB2513" s="238"/>
      <c r="AGC2513" s="207"/>
      <c r="AGD2513" s="207"/>
      <c r="AGE2513" s="187"/>
      <c r="AGF2513" s="187"/>
      <c r="AGG2513" s="204"/>
      <c r="AGH2513" s="272"/>
      <c r="AGI2513" s="207"/>
      <c r="AGJ2513" s="238"/>
      <c r="AGK2513" s="207"/>
      <c r="AGL2513" s="207"/>
      <c r="AGM2513" s="187"/>
      <c r="AGN2513" s="187"/>
      <c r="AGO2513" s="204"/>
      <c r="AGP2513" s="272"/>
      <c r="AGQ2513" s="207"/>
      <c r="AGR2513" s="238"/>
      <c r="AGS2513" s="207"/>
      <c r="AGT2513" s="207"/>
      <c r="AGU2513" s="187"/>
      <c r="AGV2513" s="187"/>
      <c r="AGW2513" s="204"/>
      <c r="AGX2513" s="272"/>
      <c r="AGY2513" s="207"/>
      <c r="AGZ2513" s="238"/>
      <c r="AHA2513" s="207"/>
      <c r="AHB2513" s="207"/>
      <c r="AHC2513" s="187"/>
      <c r="AHD2513" s="187"/>
      <c r="AHE2513" s="204"/>
      <c r="AHF2513" s="272"/>
      <c r="AHG2513" s="207"/>
      <c r="AHH2513" s="238"/>
      <c r="AHI2513" s="207"/>
      <c r="AHJ2513" s="207"/>
      <c r="AHK2513" s="187"/>
      <c r="AHL2513" s="187"/>
      <c r="AHM2513" s="204"/>
      <c r="AHN2513" s="272"/>
      <c r="AHO2513" s="207"/>
      <c r="AHP2513" s="238"/>
      <c r="AHQ2513" s="207"/>
      <c r="AHR2513" s="207"/>
      <c r="AHS2513" s="187"/>
      <c r="AHT2513" s="187"/>
      <c r="AHU2513" s="204"/>
      <c r="AHV2513" s="272"/>
      <c r="AHW2513" s="207"/>
      <c r="AHX2513" s="238"/>
      <c r="AHY2513" s="207"/>
      <c r="AHZ2513" s="207"/>
      <c r="AIA2513" s="187"/>
      <c r="AIB2513" s="187"/>
      <c r="AIC2513" s="204"/>
      <c r="AID2513" s="272"/>
      <c r="AIE2513" s="207"/>
      <c r="AIF2513" s="238"/>
      <c r="AIG2513" s="207"/>
      <c r="AIH2513" s="207"/>
      <c r="AII2513" s="187"/>
      <c r="AIJ2513" s="187"/>
      <c r="AIK2513" s="204"/>
      <c r="AIL2513" s="272"/>
      <c r="AIM2513" s="207"/>
      <c r="AIN2513" s="238"/>
      <c r="AIO2513" s="207"/>
      <c r="AIP2513" s="207"/>
      <c r="AIQ2513" s="187"/>
      <c r="AIR2513" s="187"/>
      <c r="AIS2513" s="204"/>
      <c r="AIT2513" s="272"/>
      <c r="AIU2513" s="207"/>
      <c r="AIV2513" s="238"/>
      <c r="AIW2513" s="207"/>
      <c r="AIX2513" s="207"/>
      <c r="AIY2513" s="187"/>
      <c r="AIZ2513" s="187"/>
      <c r="AJA2513" s="204"/>
      <c r="AJB2513" s="272"/>
      <c r="AJC2513" s="207"/>
      <c r="AJD2513" s="238"/>
      <c r="AJE2513" s="207"/>
      <c r="AJF2513" s="207"/>
      <c r="AJG2513" s="187"/>
      <c r="AJH2513" s="187"/>
      <c r="AJI2513" s="204"/>
      <c r="AJJ2513" s="272"/>
      <c r="AJK2513" s="207"/>
      <c r="AJL2513" s="238"/>
      <c r="AJM2513" s="207"/>
      <c r="AJN2513" s="207"/>
      <c r="AJO2513" s="187"/>
      <c r="AJP2513" s="187"/>
      <c r="AJQ2513" s="204"/>
      <c r="AJR2513" s="272"/>
      <c r="AJS2513" s="207"/>
      <c r="AJT2513" s="238"/>
      <c r="AJU2513" s="207"/>
      <c r="AJV2513" s="207"/>
      <c r="AJW2513" s="187"/>
      <c r="AJX2513" s="187"/>
      <c r="AJY2513" s="204"/>
      <c r="AJZ2513" s="272"/>
      <c r="AKA2513" s="207"/>
      <c r="AKB2513" s="238"/>
      <c r="AKC2513" s="207"/>
      <c r="AKD2513" s="207"/>
      <c r="AKE2513" s="187"/>
      <c r="AKF2513" s="187"/>
      <c r="AKG2513" s="204"/>
      <c r="AKH2513" s="272"/>
      <c r="AKI2513" s="207"/>
      <c r="AKJ2513" s="238"/>
      <c r="AKK2513" s="207"/>
      <c r="AKL2513" s="207"/>
      <c r="AKM2513" s="187"/>
      <c r="AKN2513" s="187"/>
      <c r="AKO2513" s="204"/>
      <c r="AKP2513" s="272"/>
      <c r="AKQ2513" s="207"/>
      <c r="AKR2513" s="238"/>
      <c r="AKS2513" s="207"/>
      <c r="AKT2513" s="207"/>
      <c r="AKU2513" s="187"/>
      <c r="AKV2513" s="187"/>
      <c r="AKW2513" s="204"/>
      <c r="AKX2513" s="272"/>
      <c r="AKY2513" s="207"/>
      <c r="AKZ2513" s="238"/>
      <c r="ALA2513" s="207"/>
      <c r="ALB2513" s="207"/>
      <c r="ALC2513" s="187"/>
      <c r="ALD2513" s="187"/>
      <c r="ALE2513" s="204"/>
      <c r="ALF2513" s="272"/>
      <c r="ALG2513" s="207"/>
      <c r="ALH2513" s="238"/>
      <c r="ALI2513" s="207"/>
      <c r="ALJ2513" s="207"/>
      <c r="ALK2513" s="187"/>
      <c r="ALL2513" s="187"/>
      <c r="ALM2513" s="204"/>
      <c r="ALN2513" s="272"/>
      <c r="ALO2513" s="207"/>
      <c r="ALP2513" s="238"/>
      <c r="ALQ2513" s="207"/>
      <c r="ALR2513" s="207"/>
      <c r="ALS2513" s="187"/>
      <c r="ALT2513" s="187"/>
      <c r="ALU2513" s="204"/>
      <c r="ALV2513" s="272"/>
      <c r="ALW2513" s="207"/>
      <c r="ALX2513" s="238"/>
      <c r="ALY2513" s="207"/>
      <c r="ALZ2513" s="207"/>
      <c r="AMA2513" s="187"/>
      <c r="AMB2513" s="187"/>
      <c r="AMC2513" s="204"/>
      <c r="AMD2513" s="272"/>
      <c r="AME2513" s="207"/>
      <c r="AMF2513" s="238"/>
      <c r="AMG2513" s="207"/>
      <c r="AMH2513" s="207"/>
      <c r="AMI2513" s="187"/>
      <c r="AMJ2513" s="187"/>
      <c r="AMK2513" s="204"/>
      <c r="AML2513" s="272"/>
      <c r="AMM2513" s="207"/>
      <c r="AMN2513" s="238"/>
      <c r="AMO2513" s="207"/>
      <c r="AMP2513" s="207"/>
      <c r="AMQ2513" s="187"/>
      <c r="AMR2513" s="187"/>
      <c r="AMS2513" s="204"/>
      <c r="AMT2513" s="272"/>
      <c r="AMU2513" s="207"/>
      <c r="AMV2513" s="238"/>
      <c r="AMW2513" s="207"/>
      <c r="AMX2513" s="207"/>
      <c r="AMY2513" s="187"/>
      <c r="AMZ2513" s="187"/>
      <c r="ANA2513" s="204"/>
      <c r="ANB2513" s="272"/>
      <c r="ANC2513" s="207"/>
      <c r="AND2513" s="238"/>
      <c r="ANE2513" s="207"/>
      <c r="ANF2513" s="207"/>
      <c r="ANG2513" s="187"/>
      <c r="ANH2513" s="187"/>
      <c r="ANI2513" s="204"/>
      <c r="ANJ2513" s="272"/>
      <c r="ANK2513" s="207"/>
      <c r="ANL2513" s="238"/>
      <c r="ANM2513" s="207"/>
      <c r="ANN2513" s="207"/>
      <c r="ANO2513" s="187"/>
      <c r="ANP2513" s="187"/>
      <c r="ANQ2513" s="204"/>
      <c r="ANR2513" s="272"/>
      <c r="ANS2513" s="207"/>
      <c r="ANT2513" s="238"/>
      <c r="ANU2513" s="207"/>
      <c r="ANV2513" s="207"/>
      <c r="ANW2513" s="187"/>
      <c r="ANX2513" s="187"/>
      <c r="ANY2513" s="204"/>
      <c r="ANZ2513" s="272"/>
      <c r="AOA2513" s="207"/>
      <c r="AOB2513" s="238"/>
      <c r="AOC2513" s="207"/>
      <c r="AOD2513" s="207"/>
      <c r="AOE2513" s="187"/>
      <c r="AOF2513" s="187"/>
      <c r="AOG2513" s="204"/>
      <c r="AOH2513" s="272"/>
      <c r="AOI2513" s="207"/>
      <c r="AOJ2513" s="238"/>
      <c r="AOK2513" s="207"/>
      <c r="AOL2513" s="207"/>
      <c r="AOM2513" s="187"/>
      <c r="AON2513" s="187"/>
      <c r="AOO2513" s="204"/>
      <c r="AOP2513" s="272"/>
      <c r="AOQ2513" s="207"/>
      <c r="AOR2513" s="238"/>
      <c r="AOS2513" s="207"/>
      <c r="AOT2513" s="207"/>
      <c r="AOU2513" s="187"/>
      <c r="AOV2513" s="187"/>
      <c r="AOW2513" s="204"/>
      <c r="AOX2513" s="272"/>
      <c r="AOY2513" s="207"/>
      <c r="AOZ2513" s="238"/>
      <c r="APA2513" s="207"/>
      <c r="APB2513" s="207"/>
      <c r="APC2513" s="187"/>
      <c r="APD2513" s="187"/>
      <c r="APE2513" s="204"/>
      <c r="APF2513" s="272"/>
      <c r="APG2513" s="207"/>
      <c r="APH2513" s="238"/>
      <c r="API2513" s="207"/>
      <c r="APJ2513" s="207"/>
      <c r="APK2513" s="187"/>
      <c r="APL2513" s="187"/>
      <c r="APM2513" s="204"/>
      <c r="APN2513" s="272"/>
      <c r="APO2513" s="207"/>
      <c r="APP2513" s="238"/>
      <c r="APQ2513" s="207"/>
      <c r="APR2513" s="207"/>
      <c r="APS2513" s="187"/>
      <c r="APT2513" s="187"/>
      <c r="APU2513" s="204"/>
      <c r="APV2513" s="272"/>
      <c r="APW2513" s="207"/>
      <c r="APX2513" s="238"/>
      <c r="APY2513" s="207"/>
      <c r="APZ2513" s="207"/>
      <c r="AQA2513" s="187"/>
      <c r="AQB2513" s="187"/>
      <c r="AQC2513" s="204"/>
      <c r="AQD2513" s="272"/>
      <c r="AQE2513" s="207"/>
      <c r="AQF2513" s="238"/>
      <c r="AQG2513" s="207"/>
      <c r="AQH2513" s="207"/>
      <c r="AQI2513" s="187"/>
      <c r="AQJ2513" s="187"/>
      <c r="AQK2513" s="204"/>
      <c r="AQL2513" s="272"/>
      <c r="AQM2513" s="207"/>
      <c r="AQN2513" s="238"/>
      <c r="AQO2513" s="207"/>
      <c r="AQP2513" s="207"/>
      <c r="AQQ2513" s="187"/>
      <c r="AQR2513" s="187"/>
      <c r="AQS2513" s="204"/>
      <c r="AQT2513" s="272"/>
      <c r="AQU2513" s="207"/>
      <c r="AQV2513" s="238"/>
      <c r="AQW2513" s="207"/>
      <c r="AQX2513" s="207"/>
      <c r="AQY2513" s="187"/>
      <c r="AQZ2513" s="187"/>
      <c r="ARA2513" s="204"/>
      <c r="ARB2513" s="272"/>
      <c r="ARC2513" s="207"/>
      <c r="ARD2513" s="238"/>
      <c r="ARE2513" s="207"/>
      <c r="ARF2513" s="207"/>
      <c r="ARG2513" s="187"/>
      <c r="ARH2513" s="187"/>
      <c r="ARI2513" s="204"/>
      <c r="ARJ2513" s="272"/>
      <c r="ARK2513" s="207"/>
      <c r="ARL2513" s="238"/>
      <c r="ARM2513" s="207"/>
      <c r="ARN2513" s="207"/>
      <c r="ARO2513" s="187"/>
      <c r="ARP2513" s="187"/>
      <c r="ARQ2513" s="204"/>
      <c r="ARR2513" s="272"/>
      <c r="ARS2513" s="207"/>
      <c r="ART2513" s="238"/>
      <c r="ARU2513" s="207"/>
      <c r="ARV2513" s="207"/>
      <c r="ARW2513" s="187"/>
      <c r="ARX2513" s="187"/>
      <c r="ARY2513" s="204"/>
      <c r="ARZ2513" s="272"/>
      <c r="ASA2513" s="207"/>
      <c r="ASB2513" s="238"/>
      <c r="ASC2513" s="207"/>
      <c r="ASD2513" s="207"/>
      <c r="ASE2513" s="187"/>
      <c r="ASF2513" s="187"/>
      <c r="ASG2513" s="204"/>
      <c r="ASH2513" s="272"/>
      <c r="ASI2513" s="207"/>
      <c r="ASJ2513" s="238"/>
      <c r="ASK2513" s="207"/>
      <c r="ASL2513" s="207"/>
      <c r="ASM2513" s="187"/>
      <c r="ASN2513" s="187"/>
      <c r="ASO2513" s="204"/>
      <c r="ASP2513" s="272"/>
      <c r="ASQ2513" s="207"/>
      <c r="ASR2513" s="238"/>
      <c r="ASS2513" s="207"/>
      <c r="AST2513" s="207"/>
      <c r="ASU2513" s="187"/>
      <c r="ASV2513" s="187"/>
      <c r="ASW2513" s="204"/>
      <c r="ASX2513" s="272"/>
      <c r="ASY2513" s="207"/>
      <c r="ASZ2513" s="238"/>
      <c r="ATA2513" s="207"/>
      <c r="ATB2513" s="207"/>
      <c r="ATC2513" s="187"/>
      <c r="ATD2513" s="187"/>
      <c r="ATE2513" s="204"/>
      <c r="ATF2513" s="272"/>
      <c r="ATG2513" s="207"/>
      <c r="ATH2513" s="238"/>
      <c r="ATI2513" s="207"/>
      <c r="ATJ2513" s="207"/>
      <c r="ATK2513" s="187"/>
      <c r="ATL2513" s="187"/>
      <c r="ATM2513" s="204"/>
      <c r="ATN2513" s="272"/>
      <c r="ATO2513" s="207"/>
      <c r="ATP2513" s="238"/>
      <c r="ATQ2513" s="207"/>
      <c r="ATR2513" s="207"/>
      <c r="ATS2513" s="187"/>
      <c r="ATT2513" s="187"/>
      <c r="ATU2513" s="204"/>
      <c r="ATV2513" s="272"/>
      <c r="ATW2513" s="207"/>
      <c r="ATX2513" s="238"/>
      <c r="ATY2513" s="207"/>
      <c r="ATZ2513" s="207"/>
      <c r="AUA2513" s="187"/>
      <c r="AUB2513" s="187"/>
      <c r="AUC2513" s="204"/>
      <c r="AUD2513" s="272"/>
      <c r="AUE2513" s="207"/>
      <c r="AUF2513" s="238"/>
      <c r="AUG2513" s="207"/>
      <c r="AUH2513" s="207"/>
      <c r="AUI2513" s="187"/>
      <c r="AUJ2513" s="187"/>
      <c r="AUK2513" s="204"/>
      <c r="AUL2513" s="272"/>
      <c r="AUM2513" s="207"/>
      <c r="AUN2513" s="238"/>
      <c r="AUO2513" s="207"/>
      <c r="AUP2513" s="207"/>
      <c r="AUQ2513" s="187"/>
      <c r="AUR2513" s="187"/>
      <c r="AUS2513" s="204"/>
      <c r="AUT2513" s="272"/>
      <c r="AUU2513" s="207"/>
      <c r="AUV2513" s="238"/>
      <c r="AUW2513" s="207"/>
      <c r="AUX2513" s="207"/>
      <c r="AUY2513" s="187"/>
      <c r="AUZ2513" s="187"/>
      <c r="AVA2513" s="204"/>
      <c r="AVB2513" s="272"/>
      <c r="AVC2513" s="207"/>
      <c r="AVD2513" s="238"/>
      <c r="AVE2513" s="207"/>
      <c r="AVF2513" s="207"/>
      <c r="AVG2513" s="187"/>
      <c r="AVH2513" s="187"/>
      <c r="AVI2513" s="204"/>
      <c r="AVJ2513" s="272"/>
      <c r="AVK2513" s="207"/>
      <c r="AVL2513" s="238"/>
      <c r="AVM2513" s="207"/>
      <c r="AVN2513" s="207"/>
      <c r="AVO2513" s="187"/>
      <c r="AVP2513" s="187"/>
      <c r="AVQ2513" s="204"/>
      <c r="AVR2513" s="272"/>
      <c r="AVS2513" s="207"/>
      <c r="AVT2513" s="238"/>
      <c r="AVU2513" s="207"/>
      <c r="AVV2513" s="207"/>
      <c r="AVW2513" s="187"/>
      <c r="AVX2513" s="187"/>
      <c r="AVY2513" s="204"/>
      <c r="AVZ2513" s="272"/>
      <c r="AWA2513" s="207"/>
      <c r="AWB2513" s="238"/>
      <c r="AWC2513" s="207"/>
      <c r="AWD2513" s="207"/>
      <c r="AWE2513" s="187"/>
      <c r="AWF2513" s="187"/>
      <c r="AWG2513" s="204"/>
      <c r="AWH2513" s="272"/>
      <c r="AWI2513" s="207"/>
      <c r="AWJ2513" s="238"/>
      <c r="AWK2513" s="207"/>
      <c r="AWL2513" s="207"/>
      <c r="AWM2513" s="187"/>
      <c r="AWN2513" s="187"/>
      <c r="AWO2513" s="204"/>
      <c r="AWP2513" s="272"/>
      <c r="AWQ2513" s="207"/>
      <c r="AWR2513" s="238"/>
      <c r="AWS2513" s="207"/>
      <c r="AWT2513" s="207"/>
      <c r="AWU2513" s="187"/>
      <c r="AWV2513" s="187"/>
      <c r="AWW2513" s="204"/>
      <c r="AWX2513" s="272"/>
      <c r="AWY2513" s="207"/>
      <c r="AWZ2513" s="238"/>
      <c r="AXA2513" s="207"/>
      <c r="AXB2513" s="207"/>
      <c r="AXC2513" s="187"/>
      <c r="AXD2513" s="187"/>
      <c r="AXE2513" s="204"/>
      <c r="AXF2513" s="272"/>
      <c r="AXG2513" s="207"/>
      <c r="AXH2513" s="238"/>
      <c r="AXI2513" s="207"/>
      <c r="AXJ2513" s="207"/>
      <c r="AXK2513" s="187"/>
      <c r="AXL2513" s="187"/>
      <c r="AXM2513" s="204"/>
      <c r="AXN2513" s="272"/>
      <c r="AXO2513" s="207"/>
      <c r="AXP2513" s="238"/>
      <c r="AXQ2513" s="207"/>
      <c r="AXR2513" s="207"/>
      <c r="AXS2513" s="187"/>
      <c r="AXT2513" s="187"/>
      <c r="AXU2513" s="204"/>
      <c r="AXV2513" s="272"/>
      <c r="AXW2513" s="207"/>
      <c r="AXX2513" s="238"/>
      <c r="AXY2513" s="207"/>
      <c r="AXZ2513" s="207"/>
      <c r="AYA2513" s="187"/>
      <c r="AYB2513" s="187"/>
      <c r="AYC2513" s="204"/>
      <c r="AYD2513" s="272"/>
      <c r="AYE2513" s="207"/>
      <c r="AYF2513" s="238"/>
      <c r="AYG2513" s="207"/>
      <c r="AYH2513" s="207"/>
      <c r="AYI2513" s="187"/>
      <c r="AYJ2513" s="187"/>
      <c r="AYK2513" s="204"/>
      <c r="AYL2513" s="272"/>
      <c r="AYM2513" s="207"/>
      <c r="AYN2513" s="238"/>
      <c r="AYO2513" s="207"/>
      <c r="AYP2513" s="207"/>
      <c r="AYQ2513" s="187"/>
      <c r="AYR2513" s="187"/>
      <c r="AYS2513" s="204"/>
      <c r="AYT2513" s="272"/>
      <c r="AYU2513" s="207"/>
      <c r="AYV2513" s="238"/>
      <c r="AYW2513" s="207"/>
      <c r="AYX2513" s="207"/>
      <c r="AYY2513" s="187"/>
      <c r="AYZ2513" s="187"/>
      <c r="AZA2513" s="204"/>
      <c r="AZB2513" s="272"/>
      <c r="AZC2513" s="207"/>
      <c r="AZD2513" s="238"/>
      <c r="AZE2513" s="207"/>
      <c r="AZF2513" s="207"/>
      <c r="AZG2513" s="187"/>
      <c r="AZH2513" s="187"/>
      <c r="AZI2513" s="204"/>
      <c r="AZJ2513" s="272"/>
      <c r="AZK2513" s="207"/>
      <c r="AZL2513" s="238"/>
      <c r="AZM2513" s="207"/>
      <c r="AZN2513" s="207"/>
      <c r="AZO2513" s="187"/>
      <c r="AZP2513" s="187"/>
      <c r="AZQ2513" s="204"/>
      <c r="AZR2513" s="272"/>
      <c r="AZS2513" s="207"/>
      <c r="AZT2513" s="238"/>
      <c r="AZU2513" s="207"/>
      <c r="AZV2513" s="207"/>
      <c r="AZW2513" s="187"/>
      <c r="AZX2513" s="187"/>
      <c r="AZY2513" s="204"/>
      <c r="AZZ2513" s="272"/>
      <c r="BAA2513" s="207"/>
      <c r="BAB2513" s="238"/>
      <c r="BAC2513" s="207"/>
      <c r="BAD2513" s="207"/>
      <c r="BAE2513" s="187"/>
      <c r="BAF2513" s="187"/>
      <c r="BAG2513" s="204"/>
      <c r="BAH2513" s="272"/>
      <c r="BAI2513" s="207"/>
      <c r="BAJ2513" s="238"/>
      <c r="BAK2513" s="207"/>
      <c r="BAL2513" s="207"/>
      <c r="BAM2513" s="187"/>
      <c r="BAN2513" s="187"/>
      <c r="BAO2513" s="204"/>
      <c r="BAP2513" s="272"/>
      <c r="BAQ2513" s="207"/>
      <c r="BAR2513" s="238"/>
      <c r="BAS2513" s="207"/>
      <c r="BAT2513" s="207"/>
      <c r="BAU2513" s="187"/>
      <c r="BAV2513" s="187"/>
      <c r="BAW2513" s="204"/>
      <c r="BAX2513" s="272"/>
      <c r="BAY2513" s="207"/>
      <c r="BAZ2513" s="238"/>
      <c r="BBA2513" s="207"/>
      <c r="BBB2513" s="207"/>
      <c r="BBC2513" s="187"/>
      <c r="BBD2513" s="187"/>
      <c r="BBE2513" s="204"/>
      <c r="BBF2513" s="272"/>
      <c r="BBG2513" s="207"/>
      <c r="BBH2513" s="238"/>
      <c r="BBI2513" s="207"/>
      <c r="BBJ2513" s="207"/>
      <c r="BBK2513" s="187"/>
      <c r="BBL2513" s="187"/>
      <c r="BBM2513" s="204"/>
      <c r="BBN2513" s="272"/>
      <c r="BBO2513" s="207"/>
      <c r="BBP2513" s="238"/>
      <c r="BBQ2513" s="207"/>
      <c r="BBR2513" s="207"/>
      <c r="BBS2513" s="187"/>
      <c r="BBT2513" s="187"/>
      <c r="BBU2513" s="204"/>
      <c r="BBV2513" s="272"/>
      <c r="BBW2513" s="207"/>
      <c r="BBX2513" s="238"/>
      <c r="BBY2513" s="207"/>
      <c r="BBZ2513" s="207"/>
      <c r="BCA2513" s="187"/>
      <c r="BCB2513" s="187"/>
      <c r="BCC2513" s="204"/>
      <c r="BCD2513" s="272"/>
      <c r="BCE2513" s="207"/>
      <c r="BCF2513" s="238"/>
      <c r="BCG2513" s="207"/>
      <c r="BCH2513" s="207"/>
      <c r="BCI2513" s="187"/>
      <c r="BCJ2513" s="187"/>
      <c r="BCK2513" s="204"/>
      <c r="BCL2513" s="272"/>
      <c r="BCM2513" s="207"/>
      <c r="BCN2513" s="238"/>
      <c r="BCO2513" s="207"/>
      <c r="BCP2513" s="207"/>
      <c r="BCQ2513" s="187"/>
      <c r="BCR2513" s="187"/>
      <c r="BCS2513" s="204"/>
      <c r="BCT2513" s="272"/>
      <c r="BCU2513" s="207"/>
      <c r="BCV2513" s="238"/>
      <c r="BCW2513" s="207"/>
      <c r="BCX2513" s="207"/>
      <c r="BCY2513" s="187"/>
      <c r="BCZ2513" s="187"/>
      <c r="BDA2513" s="204"/>
      <c r="BDB2513" s="272"/>
      <c r="BDC2513" s="207"/>
      <c r="BDD2513" s="238"/>
      <c r="BDE2513" s="207"/>
      <c r="BDF2513" s="207"/>
      <c r="BDG2513" s="187"/>
      <c r="BDH2513" s="187"/>
      <c r="BDI2513" s="204"/>
      <c r="BDJ2513" s="272"/>
      <c r="BDK2513" s="207"/>
      <c r="BDL2513" s="238"/>
      <c r="BDM2513" s="207"/>
      <c r="BDN2513" s="207"/>
      <c r="BDO2513" s="187"/>
      <c r="BDP2513" s="187"/>
      <c r="BDQ2513" s="204"/>
      <c r="BDR2513" s="272"/>
      <c r="BDS2513" s="207"/>
      <c r="BDT2513" s="238"/>
      <c r="BDU2513" s="207"/>
      <c r="BDV2513" s="207"/>
      <c r="BDW2513" s="187"/>
      <c r="BDX2513" s="187"/>
      <c r="BDY2513" s="204"/>
      <c r="BDZ2513" s="272"/>
      <c r="BEA2513" s="207"/>
      <c r="BEB2513" s="238"/>
      <c r="BEC2513" s="207"/>
      <c r="BED2513" s="207"/>
      <c r="BEE2513" s="187"/>
      <c r="BEF2513" s="187"/>
      <c r="BEG2513" s="204"/>
      <c r="BEH2513" s="272"/>
      <c r="BEI2513" s="207"/>
      <c r="BEJ2513" s="238"/>
      <c r="BEK2513" s="207"/>
      <c r="BEL2513" s="207"/>
      <c r="BEM2513" s="187"/>
      <c r="BEN2513" s="187"/>
      <c r="BEO2513" s="204"/>
      <c r="BEP2513" s="272"/>
      <c r="BEQ2513" s="207"/>
      <c r="BER2513" s="238"/>
      <c r="BES2513" s="207"/>
      <c r="BET2513" s="207"/>
      <c r="BEU2513" s="187"/>
      <c r="BEV2513" s="187"/>
      <c r="BEW2513" s="204"/>
      <c r="BEX2513" s="272"/>
      <c r="BEY2513" s="207"/>
      <c r="BEZ2513" s="238"/>
      <c r="BFA2513" s="207"/>
      <c r="BFB2513" s="207"/>
      <c r="BFC2513" s="187"/>
      <c r="BFD2513" s="187"/>
      <c r="BFE2513" s="204"/>
      <c r="BFF2513" s="272"/>
      <c r="BFG2513" s="207"/>
      <c r="BFH2513" s="238"/>
      <c r="BFI2513" s="207"/>
      <c r="BFJ2513" s="207"/>
      <c r="BFK2513" s="187"/>
      <c r="BFL2513" s="187"/>
      <c r="BFM2513" s="204"/>
      <c r="BFN2513" s="272"/>
      <c r="BFO2513" s="207"/>
      <c r="BFP2513" s="238"/>
      <c r="BFQ2513" s="207"/>
      <c r="BFR2513" s="207"/>
      <c r="BFS2513" s="187"/>
      <c r="BFT2513" s="187"/>
      <c r="BFU2513" s="204"/>
      <c r="BFV2513" s="272"/>
      <c r="BFW2513" s="207"/>
      <c r="BFX2513" s="238"/>
      <c r="BFY2513" s="207"/>
      <c r="BFZ2513" s="207"/>
      <c r="BGA2513" s="187"/>
      <c r="BGB2513" s="187"/>
      <c r="BGC2513" s="204"/>
      <c r="BGD2513" s="272"/>
      <c r="BGE2513" s="207"/>
      <c r="BGF2513" s="238"/>
      <c r="BGG2513" s="207"/>
      <c r="BGH2513" s="207"/>
      <c r="BGI2513" s="187"/>
      <c r="BGJ2513" s="187"/>
      <c r="BGK2513" s="204"/>
      <c r="BGL2513" s="272"/>
      <c r="BGM2513" s="207"/>
      <c r="BGN2513" s="238"/>
      <c r="BGO2513" s="207"/>
      <c r="BGP2513" s="207"/>
      <c r="BGQ2513" s="187"/>
      <c r="BGR2513" s="187"/>
      <c r="BGS2513" s="204"/>
      <c r="BGT2513" s="272"/>
      <c r="BGU2513" s="207"/>
      <c r="BGV2513" s="238"/>
      <c r="BGW2513" s="207"/>
      <c r="BGX2513" s="207"/>
      <c r="BGY2513" s="187"/>
      <c r="BGZ2513" s="187"/>
      <c r="BHA2513" s="204"/>
      <c r="BHB2513" s="272"/>
      <c r="BHC2513" s="207"/>
      <c r="BHD2513" s="238"/>
      <c r="BHE2513" s="207"/>
      <c r="BHF2513" s="207"/>
      <c r="BHG2513" s="187"/>
      <c r="BHH2513" s="187"/>
      <c r="BHI2513" s="204"/>
      <c r="BHJ2513" s="272"/>
      <c r="BHK2513" s="207"/>
      <c r="BHL2513" s="238"/>
      <c r="BHM2513" s="207"/>
      <c r="BHN2513" s="207"/>
      <c r="BHO2513" s="187"/>
      <c r="BHP2513" s="187"/>
      <c r="BHQ2513" s="204"/>
      <c r="BHR2513" s="272"/>
      <c r="BHS2513" s="207"/>
      <c r="BHT2513" s="238"/>
      <c r="BHU2513" s="207"/>
      <c r="BHV2513" s="207"/>
      <c r="BHW2513" s="187"/>
      <c r="BHX2513" s="187"/>
      <c r="BHY2513" s="204"/>
      <c r="BHZ2513" s="272"/>
      <c r="BIA2513" s="207"/>
      <c r="BIB2513" s="238"/>
      <c r="BIC2513" s="207"/>
      <c r="BID2513" s="207"/>
      <c r="BIE2513" s="187"/>
      <c r="BIF2513" s="187"/>
      <c r="BIG2513" s="204"/>
      <c r="BIH2513" s="272"/>
      <c r="BII2513" s="207"/>
      <c r="BIJ2513" s="238"/>
      <c r="BIK2513" s="207"/>
      <c r="BIL2513" s="207"/>
      <c r="BIM2513" s="187"/>
      <c r="BIN2513" s="187"/>
      <c r="BIO2513" s="204"/>
      <c r="BIP2513" s="272"/>
      <c r="BIQ2513" s="207"/>
      <c r="BIR2513" s="238"/>
      <c r="BIS2513" s="207"/>
      <c r="BIT2513" s="207"/>
      <c r="BIU2513" s="187"/>
      <c r="BIV2513" s="187"/>
      <c r="BIW2513" s="204"/>
      <c r="BIX2513" s="272"/>
      <c r="BIY2513" s="207"/>
      <c r="BIZ2513" s="238"/>
      <c r="BJA2513" s="207"/>
      <c r="BJB2513" s="207"/>
      <c r="BJC2513" s="187"/>
      <c r="BJD2513" s="187"/>
      <c r="BJE2513" s="204"/>
      <c r="BJF2513" s="272"/>
      <c r="BJG2513" s="207"/>
      <c r="BJH2513" s="238"/>
      <c r="BJI2513" s="207"/>
      <c r="BJJ2513" s="207"/>
      <c r="BJK2513" s="187"/>
      <c r="BJL2513" s="187"/>
      <c r="BJM2513" s="204"/>
      <c r="BJN2513" s="272"/>
      <c r="BJO2513" s="207"/>
      <c r="BJP2513" s="238"/>
      <c r="BJQ2513" s="207"/>
      <c r="BJR2513" s="207"/>
      <c r="BJS2513" s="187"/>
      <c r="BJT2513" s="187"/>
      <c r="BJU2513" s="204"/>
      <c r="BJV2513" s="272"/>
      <c r="BJW2513" s="207"/>
      <c r="BJX2513" s="238"/>
      <c r="BJY2513" s="207"/>
      <c r="BJZ2513" s="207"/>
      <c r="BKA2513" s="187"/>
      <c r="BKB2513" s="187"/>
      <c r="BKC2513" s="204"/>
      <c r="BKD2513" s="272"/>
      <c r="BKE2513" s="207"/>
      <c r="BKF2513" s="238"/>
      <c r="BKG2513" s="207"/>
      <c r="BKH2513" s="207"/>
      <c r="BKI2513" s="187"/>
      <c r="BKJ2513" s="187"/>
      <c r="BKK2513" s="204"/>
      <c r="BKL2513" s="272"/>
      <c r="BKM2513" s="207"/>
      <c r="BKN2513" s="238"/>
      <c r="BKO2513" s="207"/>
      <c r="BKP2513" s="207"/>
      <c r="BKQ2513" s="187"/>
      <c r="BKR2513" s="187"/>
      <c r="BKS2513" s="204"/>
      <c r="BKT2513" s="272"/>
      <c r="BKU2513" s="207"/>
      <c r="BKV2513" s="238"/>
      <c r="BKW2513" s="207"/>
      <c r="BKX2513" s="207"/>
      <c r="BKY2513" s="187"/>
      <c r="BKZ2513" s="187"/>
      <c r="BLA2513" s="204"/>
      <c r="BLB2513" s="272"/>
      <c r="BLC2513" s="207"/>
      <c r="BLD2513" s="238"/>
      <c r="BLE2513" s="207"/>
      <c r="BLF2513" s="207"/>
      <c r="BLG2513" s="187"/>
      <c r="BLH2513" s="187"/>
      <c r="BLI2513" s="204"/>
      <c r="BLJ2513" s="272"/>
      <c r="BLK2513" s="207"/>
      <c r="BLL2513" s="238"/>
      <c r="BLM2513" s="207"/>
      <c r="BLN2513" s="207"/>
      <c r="BLO2513" s="187"/>
      <c r="BLP2513" s="187"/>
      <c r="BLQ2513" s="204"/>
      <c r="BLR2513" s="272"/>
      <c r="BLS2513" s="207"/>
      <c r="BLT2513" s="238"/>
      <c r="BLU2513" s="207"/>
      <c r="BLV2513" s="207"/>
      <c r="BLW2513" s="187"/>
      <c r="BLX2513" s="187"/>
      <c r="BLY2513" s="204"/>
      <c r="BLZ2513" s="272"/>
      <c r="BMA2513" s="207"/>
      <c r="BMB2513" s="238"/>
      <c r="BMC2513" s="207"/>
      <c r="BMD2513" s="207"/>
      <c r="BME2513" s="187"/>
      <c r="BMF2513" s="187"/>
      <c r="BMG2513" s="204"/>
      <c r="BMH2513" s="272"/>
      <c r="BMI2513" s="207"/>
      <c r="BMJ2513" s="238"/>
      <c r="BMK2513" s="207"/>
      <c r="BML2513" s="207"/>
      <c r="BMM2513" s="187"/>
      <c r="BMN2513" s="187"/>
      <c r="BMO2513" s="204"/>
      <c r="BMP2513" s="272"/>
      <c r="BMQ2513" s="207"/>
      <c r="BMR2513" s="238"/>
      <c r="BMS2513" s="207"/>
      <c r="BMT2513" s="207"/>
      <c r="BMU2513" s="187"/>
      <c r="BMV2513" s="187"/>
      <c r="BMW2513" s="204"/>
      <c r="BMX2513" s="272"/>
      <c r="BMY2513" s="207"/>
      <c r="BMZ2513" s="238"/>
      <c r="BNA2513" s="207"/>
      <c r="BNB2513" s="207"/>
      <c r="BNC2513" s="187"/>
      <c r="BND2513" s="187"/>
      <c r="BNE2513" s="204"/>
      <c r="BNF2513" s="272"/>
      <c r="BNG2513" s="207"/>
      <c r="BNH2513" s="238"/>
      <c r="BNI2513" s="207"/>
      <c r="BNJ2513" s="207"/>
      <c r="BNK2513" s="187"/>
      <c r="BNL2513" s="187"/>
      <c r="BNM2513" s="204"/>
      <c r="BNN2513" s="272"/>
      <c r="BNO2513" s="207"/>
      <c r="BNP2513" s="238"/>
      <c r="BNQ2513" s="207"/>
      <c r="BNR2513" s="207"/>
      <c r="BNS2513" s="187"/>
      <c r="BNT2513" s="187"/>
      <c r="BNU2513" s="204"/>
      <c r="BNV2513" s="272"/>
      <c r="BNW2513" s="207"/>
      <c r="BNX2513" s="238"/>
      <c r="BNY2513" s="207"/>
      <c r="BNZ2513" s="207"/>
      <c r="BOA2513" s="187"/>
      <c r="BOB2513" s="187"/>
      <c r="BOC2513" s="204"/>
      <c r="BOD2513" s="272"/>
      <c r="BOE2513" s="207"/>
      <c r="BOF2513" s="238"/>
      <c r="BOG2513" s="207"/>
      <c r="BOH2513" s="207"/>
      <c r="BOI2513" s="187"/>
      <c r="BOJ2513" s="187"/>
      <c r="BOK2513" s="204"/>
      <c r="BOL2513" s="272"/>
      <c r="BOM2513" s="207"/>
      <c r="BON2513" s="238"/>
      <c r="BOO2513" s="207"/>
      <c r="BOP2513" s="207"/>
      <c r="BOQ2513" s="187"/>
      <c r="BOR2513" s="187"/>
      <c r="BOS2513" s="204"/>
      <c r="BOT2513" s="272"/>
      <c r="BOU2513" s="207"/>
      <c r="BOV2513" s="238"/>
      <c r="BOW2513" s="207"/>
      <c r="BOX2513" s="207"/>
      <c r="BOY2513" s="187"/>
      <c r="BOZ2513" s="187"/>
      <c r="BPA2513" s="204"/>
      <c r="BPB2513" s="272"/>
      <c r="BPC2513" s="207"/>
      <c r="BPD2513" s="238"/>
      <c r="BPE2513" s="207"/>
      <c r="BPF2513" s="207"/>
      <c r="BPG2513" s="187"/>
      <c r="BPH2513" s="187"/>
      <c r="BPI2513" s="204"/>
      <c r="BPJ2513" s="272"/>
      <c r="BPK2513" s="207"/>
      <c r="BPL2513" s="238"/>
      <c r="BPM2513" s="207"/>
      <c r="BPN2513" s="207"/>
      <c r="BPO2513" s="187"/>
      <c r="BPP2513" s="187"/>
      <c r="BPQ2513" s="204"/>
      <c r="BPR2513" s="272"/>
      <c r="BPS2513" s="207"/>
      <c r="BPT2513" s="238"/>
      <c r="BPU2513" s="207"/>
      <c r="BPV2513" s="207"/>
      <c r="BPW2513" s="187"/>
      <c r="BPX2513" s="187"/>
      <c r="BPY2513" s="204"/>
      <c r="BPZ2513" s="272"/>
      <c r="BQA2513" s="207"/>
      <c r="BQB2513" s="238"/>
      <c r="BQC2513" s="207"/>
      <c r="BQD2513" s="207"/>
      <c r="BQE2513" s="187"/>
      <c r="BQF2513" s="187"/>
      <c r="BQG2513" s="204"/>
      <c r="BQH2513" s="272"/>
      <c r="BQI2513" s="207"/>
      <c r="BQJ2513" s="238"/>
      <c r="BQK2513" s="207"/>
      <c r="BQL2513" s="207"/>
      <c r="BQM2513" s="187"/>
      <c r="BQN2513" s="187"/>
      <c r="BQO2513" s="204"/>
      <c r="BQP2513" s="272"/>
      <c r="BQQ2513" s="207"/>
      <c r="BQR2513" s="238"/>
      <c r="BQS2513" s="207"/>
      <c r="BQT2513" s="207"/>
      <c r="BQU2513" s="187"/>
      <c r="BQV2513" s="187"/>
      <c r="BQW2513" s="204"/>
      <c r="BQX2513" s="272"/>
      <c r="BQY2513" s="207"/>
      <c r="BQZ2513" s="238"/>
      <c r="BRA2513" s="207"/>
      <c r="BRB2513" s="207"/>
      <c r="BRC2513" s="187"/>
      <c r="BRD2513" s="187"/>
      <c r="BRE2513" s="204"/>
      <c r="BRF2513" s="272"/>
      <c r="BRG2513" s="207"/>
      <c r="BRH2513" s="238"/>
      <c r="BRI2513" s="207"/>
      <c r="BRJ2513" s="207"/>
      <c r="BRK2513" s="187"/>
      <c r="BRL2513" s="187"/>
      <c r="BRM2513" s="204"/>
      <c r="BRN2513" s="272"/>
      <c r="BRO2513" s="207"/>
      <c r="BRP2513" s="238"/>
      <c r="BRQ2513" s="207"/>
      <c r="BRR2513" s="207"/>
      <c r="BRS2513" s="187"/>
      <c r="BRT2513" s="187"/>
      <c r="BRU2513" s="204"/>
      <c r="BRV2513" s="272"/>
      <c r="BRW2513" s="207"/>
      <c r="BRX2513" s="238"/>
      <c r="BRY2513" s="207"/>
      <c r="BRZ2513" s="207"/>
      <c r="BSA2513" s="187"/>
      <c r="BSB2513" s="187"/>
      <c r="BSC2513" s="204"/>
      <c r="BSD2513" s="272"/>
      <c r="BSE2513" s="207"/>
      <c r="BSF2513" s="238"/>
      <c r="BSG2513" s="207"/>
      <c r="BSH2513" s="207"/>
      <c r="BSI2513" s="187"/>
      <c r="BSJ2513" s="187"/>
      <c r="BSK2513" s="204"/>
      <c r="BSL2513" s="272"/>
      <c r="BSM2513" s="207"/>
      <c r="BSN2513" s="238"/>
      <c r="BSO2513" s="207"/>
      <c r="BSP2513" s="207"/>
      <c r="BSQ2513" s="187"/>
      <c r="BSR2513" s="187"/>
      <c r="BSS2513" s="204"/>
      <c r="BST2513" s="272"/>
      <c r="BSU2513" s="207"/>
      <c r="BSV2513" s="238"/>
      <c r="BSW2513" s="207"/>
      <c r="BSX2513" s="207"/>
      <c r="BSY2513" s="187"/>
      <c r="BSZ2513" s="187"/>
      <c r="BTA2513" s="204"/>
      <c r="BTB2513" s="272"/>
      <c r="BTC2513" s="207"/>
      <c r="BTD2513" s="238"/>
      <c r="BTE2513" s="207"/>
      <c r="BTF2513" s="207"/>
      <c r="BTG2513" s="187"/>
      <c r="BTH2513" s="187"/>
      <c r="BTI2513" s="204"/>
      <c r="BTJ2513" s="272"/>
      <c r="BTK2513" s="207"/>
      <c r="BTL2513" s="238"/>
      <c r="BTM2513" s="207"/>
      <c r="BTN2513" s="207"/>
      <c r="BTO2513" s="187"/>
      <c r="BTP2513" s="187"/>
      <c r="BTQ2513" s="204"/>
      <c r="BTR2513" s="272"/>
      <c r="BTS2513" s="207"/>
      <c r="BTT2513" s="238"/>
      <c r="BTU2513" s="207"/>
      <c r="BTV2513" s="207"/>
      <c r="BTW2513" s="187"/>
      <c r="BTX2513" s="187"/>
      <c r="BTY2513" s="204"/>
      <c r="BTZ2513" s="272"/>
      <c r="BUA2513" s="207"/>
      <c r="BUB2513" s="238"/>
      <c r="BUC2513" s="207"/>
      <c r="BUD2513" s="207"/>
      <c r="BUE2513" s="187"/>
      <c r="BUF2513" s="187"/>
      <c r="BUG2513" s="204"/>
      <c r="BUH2513" s="272"/>
      <c r="BUI2513" s="207"/>
      <c r="BUJ2513" s="238"/>
      <c r="BUK2513" s="207"/>
      <c r="BUL2513" s="207"/>
      <c r="BUM2513" s="187"/>
      <c r="BUN2513" s="187"/>
      <c r="BUO2513" s="204"/>
      <c r="BUP2513" s="272"/>
      <c r="BUQ2513" s="207"/>
      <c r="BUR2513" s="238"/>
      <c r="BUS2513" s="207"/>
      <c r="BUT2513" s="207"/>
      <c r="BUU2513" s="187"/>
      <c r="BUV2513" s="187"/>
      <c r="BUW2513" s="204"/>
      <c r="BUX2513" s="272"/>
      <c r="BUY2513" s="207"/>
      <c r="BUZ2513" s="238"/>
      <c r="BVA2513" s="207"/>
      <c r="BVB2513" s="207"/>
      <c r="BVC2513" s="187"/>
      <c r="BVD2513" s="187"/>
      <c r="BVE2513" s="204"/>
      <c r="BVF2513" s="272"/>
      <c r="BVG2513" s="207"/>
      <c r="BVH2513" s="238"/>
      <c r="BVI2513" s="207"/>
      <c r="BVJ2513" s="207"/>
      <c r="BVK2513" s="187"/>
      <c r="BVL2513" s="187"/>
      <c r="BVM2513" s="204"/>
      <c r="BVN2513" s="272"/>
      <c r="BVO2513" s="207"/>
      <c r="BVP2513" s="238"/>
      <c r="BVQ2513" s="207"/>
      <c r="BVR2513" s="207"/>
      <c r="BVS2513" s="187"/>
      <c r="BVT2513" s="187"/>
      <c r="BVU2513" s="204"/>
      <c r="BVV2513" s="272"/>
      <c r="BVW2513" s="207"/>
      <c r="BVX2513" s="238"/>
      <c r="BVY2513" s="207"/>
      <c r="BVZ2513" s="207"/>
      <c r="BWA2513" s="187"/>
      <c r="BWB2513" s="187"/>
      <c r="BWC2513" s="204"/>
      <c r="BWD2513" s="272"/>
      <c r="BWE2513" s="207"/>
      <c r="BWF2513" s="238"/>
      <c r="BWG2513" s="207"/>
      <c r="BWH2513" s="207"/>
      <c r="BWI2513" s="187"/>
      <c r="BWJ2513" s="187"/>
      <c r="BWK2513" s="204"/>
      <c r="BWL2513" s="272"/>
      <c r="BWM2513" s="207"/>
      <c r="BWN2513" s="238"/>
      <c r="BWO2513" s="207"/>
      <c r="BWP2513" s="207"/>
      <c r="BWQ2513" s="187"/>
      <c r="BWR2513" s="187"/>
      <c r="BWS2513" s="204"/>
      <c r="BWT2513" s="272"/>
      <c r="BWU2513" s="207"/>
      <c r="BWV2513" s="238"/>
      <c r="BWW2513" s="207"/>
      <c r="BWX2513" s="207"/>
      <c r="BWY2513" s="187"/>
      <c r="BWZ2513" s="187"/>
      <c r="BXA2513" s="204"/>
      <c r="BXB2513" s="272"/>
      <c r="BXC2513" s="207"/>
      <c r="BXD2513" s="238"/>
      <c r="BXE2513" s="207"/>
      <c r="BXF2513" s="207"/>
      <c r="BXG2513" s="187"/>
      <c r="BXH2513" s="187"/>
      <c r="BXI2513" s="204"/>
      <c r="BXJ2513" s="272"/>
      <c r="BXK2513" s="207"/>
      <c r="BXL2513" s="238"/>
      <c r="BXM2513" s="207"/>
      <c r="BXN2513" s="207"/>
      <c r="BXO2513" s="187"/>
      <c r="BXP2513" s="187"/>
      <c r="BXQ2513" s="204"/>
      <c r="BXR2513" s="272"/>
      <c r="BXS2513" s="207"/>
      <c r="BXT2513" s="238"/>
      <c r="BXU2513" s="207"/>
      <c r="BXV2513" s="207"/>
      <c r="BXW2513" s="187"/>
      <c r="BXX2513" s="187"/>
      <c r="BXY2513" s="204"/>
      <c r="BXZ2513" s="272"/>
      <c r="BYA2513" s="207"/>
      <c r="BYB2513" s="238"/>
      <c r="BYC2513" s="207"/>
      <c r="BYD2513" s="207"/>
      <c r="BYE2513" s="187"/>
      <c r="BYF2513" s="187"/>
      <c r="BYG2513" s="204"/>
      <c r="BYH2513" s="272"/>
      <c r="BYI2513" s="207"/>
      <c r="BYJ2513" s="238"/>
      <c r="BYK2513" s="207"/>
      <c r="BYL2513" s="207"/>
      <c r="BYM2513" s="187"/>
      <c r="BYN2513" s="187"/>
      <c r="BYO2513" s="204"/>
      <c r="BYP2513" s="272"/>
      <c r="BYQ2513" s="207"/>
      <c r="BYR2513" s="238"/>
      <c r="BYS2513" s="207"/>
      <c r="BYT2513" s="207"/>
      <c r="BYU2513" s="187"/>
      <c r="BYV2513" s="187"/>
      <c r="BYW2513" s="204"/>
      <c r="BYX2513" s="272"/>
      <c r="BYY2513" s="207"/>
      <c r="BYZ2513" s="238"/>
      <c r="BZA2513" s="207"/>
      <c r="BZB2513" s="207"/>
      <c r="BZC2513" s="187"/>
      <c r="BZD2513" s="187"/>
      <c r="BZE2513" s="204"/>
      <c r="BZF2513" s="272"/>
      <c r="BZG2513" s="207"/>
      <c r="BZH2513" s="238"/>
      <c r="BZI2513" s="207"/>
      <c r="BZJ2513" s="207"/>
      <c r="BZK2513" s="187"/>
      <c r="BZL2513" s="187"/>
      <c r="BZM2513" s="204"/>
      <c r="BZN2513" s="272"/>
      <c r="BZO2513" s="207"/>
      <c r="BZP2513" s="238"/>
      <c r="BZQ2513" s="207"/>
      <c r="BZR2513" s="207"/>
      <c r="BZS2513" s="187"/>
      <c r="BZT2513" s="187"/>
      <c r="BZU2513" s="204"/>
      <c r="BZV2513" s="272"/>
      <c r="BZW2513" s="207"/>
      <c r="BZX2513" s="238"/>
      <c r="BZY2513" s="207"/>
      <c r="BZZ2513" s="207"/>
      <c r="CAA2513" s="187"/>
      <c r="CAB2513" s="187"/>
      <c r="CAC2513" s="204"/>
      <c r="CAD2513" s="272"/>
      <c r="CAE2513" s="207"/>
      <c r="CAF2513" s="238"/>
      <c r="CAG2513" s="207"/>
      <c r="CAH2513" s="207"/>
      <c r="CAI2513" s="187"/>
      <c r="CAJ2513" s="187"/>
      <c r="CAK2513" s="204"/>
      <c r="CAL2513" s="272"/>
      <c r="CAM2513" s="207"/>
      <c r="CAN2513" s="238"/>
      <c r="CAO2513" s="207"/>
      <c r="CAP2513" s="207"/>
      <c r="CAQ2513" s="187"/>
      <c r="CAR2513" s="187"/>
      <c r="CAS2513" s="204"/>
      <c r="CAT2513" s="272"/>
      <c r="CAU2513" s="207"/>
      <c r="CAV2513" s="238"/>
      <c r="CAW2513" s="207"/>
      <c r="CAX2513" s="207"/>
      <c r="CAY2513" s="187"/>
      <c r="CAZ2513" s="187"/>
      <c r="CBA2513" s="204"/>
      <c r="CBB2513" s="272"/>
      <c r="CBC2513" s="207"/>
      <c r="CBD2513" s="238"/>
      <c r="CBE2513" s="207"/>
      <c r="CBF2513" s="207"/>
      <c r="CBG2513" s="187"/>
      <c r="CBH2513" s="187"/>
      <c r="CBI2513" s="204"/>
      <c r="CBJ2513" s="272"/>
      <c r="CBK2513" s="207"/>
      <c r="CBL2513" s="238"/>
      <c r="CBM2513" s="207"/>
      <c r="CBN2513" s="207"/>
      <c r="CBO2513" s="187"/>
      <c r="CBP2513" s="187"/>
      <c r="CBQ2513" s="204"/>
      <c r="CBR2513" s="272"/>
      <c r="CBS2513" s="207"/>
      <c r="CBT2513" s="238"/>
      <c r="CBU2513" s="207"/>
      <c r="CBV2513" s="207"/>
      <c r="CBW2513" s="187"/>
      <c r="CBX2513" s="187"/>
      <c r="CBY2513" s="204"/>
      <c r="CBZ2513" s="272"/>
      <c r="CCA2513" s="207"/>
      <c r="CCB2513" s="238"/>
      <c r="CCC2513" s="207"/>
      <c r="CCD2513" s="207"/>
      <c r="CCE2513" s="187"/>
      <c r="CCF2513" s="187"/>
      <c r="CCG2513" s="204"/>
      <c r="CCH2513" s="272"/>
      <c r="CCI2513" s="207"/>
      <c r="CCJ2513" s="238"/>
      <c r="CCK2513" s="207"/>
      <c r="CCL2513" s="207"/>
      <c r="CCM2513" s="187"/>
      <c r="CCN2513" s="187"/>
      <c r="CCO2513" s="204"/>
      <c r="CCP2513" s="272"/>
      <c r="CCQ2513" s="207"/>
      <c r="CCR2513" s="238"/>
      <c r="CCS2513" s="207"/>
      <c r="CCT2513" s="207"/>
      <c r="CCU2513" s="187"/>
      <c r="CCV2513" s="187"/>
      <c r="CCW2513" s="204"/>
      <c r="CCX2513" s="272"/>
      <c r="CCY2513" s="207"/>
      <c r="CCZ2513" s="238"/>
      <c r="CDA2513" s="207"/>
      <c r="CDB2513" s="207"/>
      <c r="CDC2513" s="187"/>
      <c r="CDD2513" s="187"/>
      <c r="CDE2513" s="204"/>
      <c r="CDF2513" s="272"/>
      <c r="CDG2513" s="207"/>
      <c r="CDH2513" s="238"/>
      <c r="CDI2513" s="207"/>
      <c r="CDJ2513" s="207"/>
      <c r="CDK2513" s="187"/>
      <c r="CDL2513" s="187"/>
      <c r="CDM2513" s="204"/>
      <c r="CDN2513" s="272"/>
      <c r="CDO2513" s="207"/>
      <c r="CDP2513" s="238"/>
      <c r="CDQ2513" s="207"/>
      <c r="CDR2513" s="207"/>
      <c r="CDS2513" s="187"/>
      <c r="CDT2513" s="187"/>
      <c r="CDU2513" s="204"/>
      <c r="CDV2513" s="272"/>
      <c r="CDW2513" s="207"/>
      <c r="CDX2513" s="238"/>
      <c r="CDY2513" s="207"/>
      <c r="CDZ2513" s="207"/>
      <c r="CEA2513" s="187"/>
      <c r="CEB2513" s="187"/>
      <c r="CEC2513" s="204"/>
      <c r="CED2513" s="272"/>
      <c r="CEE2513" s="207"/>
      <c r="CEF2513" s="238"/>
      <c r="CEG2513" s="207"/>
      <c r="CEH2513" s="207"/>
      <c r="CEI2513" s="187"/>
      <c r="CEJ2513" s="187"/>
      <c r="CEK2513" s="204"/>
      <c r="CEL2513" s="272"/>
      <c r="CEM2513" s="207"/>
      <c r="CEN2513" s="238"/>
      <c r="CEO2513" s="207"/>
      <c r="CEP2513" s="207"/>
      <c r="CEQ2513" s="187"/>
      <c r="CER2513" s="187"/>
      <c r="CES2513" s="204"/>
      <c r="CET2513" s="272"/>
      <c r="CEU2513" s="207"/>
      <c r="CEV2513" s="238"/>
      <c r="CEW2513" s="207"/>
      <c r="CEX2513" s="207"/>
      <c r="CEY2513" s="187"/>
      <c r="CEZ2513" s="187"/>
      <c r="CFA2513" s="204"/>
      <c r="CFB2513" s="272"/>
      <c r="CFC2513" s="207"/>
      <c r="CFD2513" s="238"/>
      <c r="CFE2513" s="207"/>
      <c r="CFF2513" s="207"/>
      <c r="CFG2513" s="187"/>
      <c r="CFH2513" s="187"/>
      <c r="CFI2513" s="204"/>
      <c r="CFJ2513" s="272"/>
      <c r="CFK2513" s="207"/>
      <c r="CFL2513" s="238"/>
      <c r="CFM2513" s="207"/>
      <c r="CFN2513" s="207"/>
      <c r="CFO2513" s="187"/>
      <c r="CFP2513" s="187"/>
      <c r="CFQ2513" s="204"/>
      <c r="CFR2513" s="272"/>
      <c r="CFS2513" s="207"/>
      <c r="CFT2513" s="238"/>
      <c r="CFU2513" s="207"/>
      <c r="CFV2513" s="207"/>
      <c r="CFW2513" s="187"/>
      <c r="CFX2513" s="187"/>
      <c r="CFY2513" s="204"/>
      <c r="CFZ2513" s="272"/>
      <c r="CGA2513" s="207"/>
      <c r="CGB2513" s="238"/>
      <c r="CGC2513" s="207"/>
      <c r="CGD2513" s="207"/>
      <c r="CGE2513" s="187"/>
      <c r="CGF2513" s="187"/>
      <c r="CGG2513" s="204"/>
      <c r="CGH2513" s="272"/>
      <c r="CGI2513" s="207"/>
      <c r="CGJ2513" s="238"/>
      <c r="CGK2513" s="207"/>
      <c r="CGL2513" s="207"/>
      <c r="CGM2513" s="187"/>
      <c r="CGN2513" s="187"/>
      <c r="CGO2513" s="204"/>
      <c r="CGP2513" s="272"/>
      <c r="CGQ2513" s="207"/>
      <c r="CGR2513" s="238"/>
      <c r="CGS2513" s="207"/>
      <c r="CGT2513" s="207"/>
      <c r="CGU2513" s="187"/>
      <c r="CGV2513" s="187"/>
      <c r="CGW2513" s="204"/>
      <c r="CGX2513" s="272"/>
      <c r="CGY2513" s="207"/>
      <c r="CGZ2513" s="238"/>
      <c r="CHA2513" s="207"/>
      <c r="CHB2513" s="207"/>
      <c r="CHC2513" s="187"/>
      <c r="CHD2513" s="187"/>
      <c r="CHE2513" s="204"/>
      <c r="CHF2513" s="272"/>
      <c r="CHG2513" s="207"/>
      <c r="CHH2513" s="238"/>
      <c r="CHI2513" s="207"/>
      <c r="CHJ2513" s="207"/>
      <c r="CHK2513" s="187"/>
      <c r="CHL2513" s="187"/>
      <c r="CHM2513" s="204"/>
      <c r="CHN2513" s="272"/>
      <c r="CHO2513" s="207"/>
      <c r="CHP2513" s="238"/>
      <c r="CHQ2513" s="207"/>
      <c r="CHR2513" s="207"/>
      <c r="CHS2513" s="187"/>
      <c r="CHT2513" s="187"/>
      <c r="CHU2513" s="204"/>
      <c r="CHV2513" s="272"/>
      <c r="CHW2513" s="207"/>
      <c r="CHX2513" s="238"/>
      <c r="CHY2513" s="207"/>
      <c r="CHZ2513" s="207"/>
      <c r="CIA2513" s="187"/>
      <c r="CIB2513" s="187"/>
      <c r="CIC2513" s="204"/>
      <c r="CID2513" s="272"/>
      <c r="CIE2513" s="207"/>
      <c r="CIF2513" s="238"/>
      <c r="CIG2513" s="207"/>
      <c r="CIH2513" s="207"/>
      <c r="CII2513" s="187"/>
      <c r="CIJ2513" s="187"/>
      <c r="CIK2513" s="204"/>
      <c r="CIL2513" s="272"/>
      <c r="CIM2513" s="207"/>
      <c r="CIN2513" s="238"/>
      <c r="CIO2513" s="207"/>
      <c r="CIP2513" s="207"/>
      <c r="CIQ2513" s="187"/>
      <c r="CIR2513" s="187"/>
      <c r="CIS2513" s="204"/>
      <c r="CIT2513" s="272"/>
      <c r="CIU2513" s="207"/>
      <c r="CIV2513" s="238"/>
      <c r="CIW2513" s="207"/>
      <c r="CIX2513" s="207"/>
      <c r="CIY2513" s="187"/>
      <c r="CIZ2513" s="187"/>
      <c r="CJA2513" s="204"/>
      <c r="CJB2513" s="272"/>
      <c r="CJC2513" s="207"/>
      <c r="CJD2513" s="238"/>
      <c r="CJE2513" s="207"/>
      <c r="CJF2513" s="207"/>
      <c r="CJG2513" s="187"/>
      <c r="CJH2513" s="187"/>
      <c r="CJI2513" s="204"/>
      <c r="CJJ2513" s="272"/>
      <c r="CJK2513" s="207"/>
      <c r="CJL2513" s="238"/>
      <c r="CJM2513" s="207"/>
      <c r="CJN2513" s="207"/>
      <c r="CJO2513" s="187"/>
      <c r="CJP2513" s="187"/>
      <c r="CJQ2513" s="204"/>
      <c r="CJR2513" s="272"/>
      <c r="CJS2513" s="207"/>
      <c r="CJT2513" s="238"/>
      <c r="CJU2513" s="207"/>
      <c r="CJV2513" s="207"/>
      <c r="CJW2513" s="187"/>
      <c r="CJX2513" s="187"/>
      <c r="CJY2513" s="204"/>
      <c r="CJZ2513" s="272"/>
      <c r="CKA2513" s="207"/>
      <c r="CKB2513" s="238"/>
      <c r="CKC2513" s="207"/>
      <c r="CKD2513" s="207"/>
      <c r="CKE2513" s="187"/>
      <c r="CKF2513" s="187"/>
      <c r="CKG2513" s="204"/>
      <c r="CKH2513" s="272"/>
      <c r="CKI2513" s="207"/>
      <c r="CKJ2513" s="238"/>
      <c r="CKK2513" s="207"/>
      <c r="CKL2513" s="207"/>
      <c r="CKM2513" s="187"/>
      <c r="CKN2513" s="187"/>
      <c r="CKO2513" s="204"/>
      <c r="CKP2513" s="272"/>
      <c r="CKQ2513" s="207"/>
      <c r="CKR2513" s="238"/>
      <c r="CKS2513" s="207"/>
      <c r="CKT2513" s="207"/>
      <c r="CKU2513" s="187"/>
      <c r="CKV2513" s="187"/>
      <c r="CKW2513" s="204"/>
      <c r="CKX2513" s="272"/>
      <c r="CKY2513" s="207"/>
      <c r="CKZ2513" s="238"/>
      <c r="CLA2513" s="207"/>
      <c r="CLB2513" s="207"/>
      <c r="CLC2513" s="187"/>
      <c r="CLD2513" s="187"/>
      <c r="CLE2513" s="204"/>
      <c r="CLF2513" s="272"/>
      <c r="CLG2513" s="207"/>
      <c r="CLH2513" s="238"/>
      <c r="CLI2513" s="207"/>
      <c r="CLJ2513" s="207"/>
      <c r="CLK2513" s="187"/>
      <c r="CLL2513" s="187"/>
      <c r="CLM2513" s="204"/>
      <c r="CLN2513" s="272"/>
      <c r="CLO2513" s="207"/>
      <c r="CLP2513" s="238"/>
      <c r="CLQ2513" s="207"/>
      <c r="CLR2513" s="207"/>
      <c r="CLS2513" s="187"/>
      <c r="CLT2513" s="187"/>
      <c r="CLU2513" s="204"/>
      <c r="CLV2513" s="272"/>
      <c r="CLW2513" s="207"/>
      <c r="CLX2513" s="238"/>
      <c r="CLY2513" s="207"/>
      <c r="CLZ2513" s="207"/>
      <c r="CMA2513" s="187"/>
      <c r="CMB2513" s="187"/>
      <c r="CMC2513" s="204"/>
      <c r="CMD2513" s="272"/>
      <c r="CME2513" s="207"/>
      <c r="CMF2513" s="238"/>
      <c r="CMG2513" s="207"/>
      <c r="CMH2513" s="207"/>
      <c r="CMI2513" s="187"/>
      <c r="CMJ2513" s="187"/>
      <c r="CMK2513" s="204"/>
      <c r="CML2513" s="272"/>
      <c r="CMM2513" s="207"/>
      <c r="CMN2513" s="238"/>
      <c r="CMO2513" s="207"/>
      <c r="CMP2513" s="207"/>
      <c r="CMQ2513" s="187"/>
      <c r="CMR2513" s="187"/>
      <c r="CMS2513" s="204"/>
      <c r="CMT2513" s="272"/>
      <c r="CMU2513" s="207"/>
      <c r="CMV2513" s="238"/>
      <c r="CMW2513" s="207"/>
      <c r="CMX2513" s="207"/>
      <c r="CMY2513" s="187"/>
      <c r="CMZ2513" s="187"/>
      <c r="CNA2513" s="204"/>
      <c r="CNB2513" s="272"/>
      <c r="CNC2513" s="207"/>
      <c r="CND2513" s="238"/>
      <c r="CNE2513" s="207"/>
      <c r="CNF2513" s="207"/>
      <c r="CNG2513" s="187"/>
      <c r="CNH2513" s="187"/>
      <c r="CNI2513" s="204"/>
      <c r="CNJ2513" s="272"/>
      <c r="CNK2513" s="207"/>
      <c r="CNL2513" s="238"/>
      <c r="CNM2513" s="207"/>
      <c r="CNN2513" s="207"/>
      <c r="CNO2513" s="187"/>
      <c r="CNP2513" s="187"/>
      <c r="CNQ2513" s="204"/>
      <c r="CNR2513" s="272"/>
      <c r="CNS2513" s="207"/>
      <c r="CNT2513" s="238"/>
      <c r="CNU2513" s="207"/>
      <c r="CNV2513" s="207"/>
      <c r="CNW2513" s="187"/>
      <c r="CNX2513" s="187"/>
      <c r="CNY2513" s="204"/>
      <c r="CNZ2513" s="272"/>
      <c r="COA2513" s="207"/>
      <c r="COB2513" s="238"/>
      <c r="COC2513" s="207"/>
      <c r="COD2513" s="207"/>
      <c r="COE2513" s="187"/>
      <c r="COF2513" s="187"/>
      <c r="COG2513" s="204"/>
      <c r="COH2513" s="272"/>
      <c r="COI2513" s="207"/>
      <c r="COJ2513" s="238"/>
      <c r="COK2513" s="207"/>
      <c r="COL2513" s="207"/>
      <c r="COM2513" s="187"/>
      <c r="CON2513" s="187"/>
      <c r="COO2513" s="204"/>
      <c r="COP2513" s="272"/>
      <c r="COQ2513" s="207"/>
      <c r="COR2513" s="238"/>
      <c r="COS2513" s="207"/>
      <c r="COT2513" s="207"/>
      <c r="COU2513" s="187"/>
      <c r="COV2513" s="187"/>
      <c r="COW2513" s="204"/>
      <c r="COX2513" s="272"/>
      <c r="COY2513" s="207"/>
      <c r="COZ2513" s="238"/>
      <c r="CPA2513" s="207"/>
      <c r="CPB2513" s="207"/>
      <c r="CPC2513" s="187"/>
      <c r="CPD2513" s="187"/>
      <c r="CPE2513" s="204"/>
      <c r="CPF2513" s="272"/>
      <c r="CPG2513" s="207"/>
      <c r="CPH2513" s="238"/>
      <c r="CPI2513" s="207"/>
      <c r="CPJ2513" s="207"/>
      <c r="CPK2513" s="187"/>
      <c r="CPL2513" s="187"/>
      <c r="CPM2513" s="204"/>
      <c r="CPN2513" s="272"/>
      <c r="CPO2513" s="207"/>
      <c r="CPP2513" s="238"/>
      <c r="CPQ2513" s="207"/>
      <c r="CPR2513" s="207"/>
      <c r="CPS2513" s="187"/>
      <c r="CPT2513" s="187"/>
      <c r="CPU2513" s="204"/>
      <c r="CPV2513" s="272"/>
      <c r="CPW2513" s="207"/>
      <c r="CPX2513" s="238"/>
      <c r="CPY2513" s="207"/>
      <c r="CPZ2513" s="207"/>
      <c r="CQA2513" s="187"/>
      <c r="CQB2513" s="187"/>
      <c r="CQC2513" s="204"/>
      <c r="CQD2513" s="272"/>
      <c r="CQE2513" s="207"/>
      <c r="CQF2513" s="238"/>
      <c r="CQG2513" s="207"/>
      <c r="CQH2513" s="207"/>
      <c r="CQI2513" s="187"/>
      <c r="CQJ2513" s="187"/>
      <c r="CQK2513" s="204"/>
      <c r="CQL2513" s="272"/>
      <c r="CQM2513" s="207"/>
      <c r="CQN2513" s="238"/>
      <c r="CQO2513" s="207"/>
      <c r="CQP2513" s="207"/>
      <c r="CQQ2513" s="187"/>
      <c r="CQR2513" s="187"/>
      <c r="CQS2513" s="204"/>
      <c r="CQT2513" s="272"/>
      <c r="CQU2513" s="207"/>
      <c r="CQV2513" s="238"/>
      <c r="CQW2513" s="207"/>
      <c r="CQX2513" s="207"/>
      <c r="CQY2513" s="187"/>
      <c r="CQZ2513" s="187"/>
      <c r="CRA2513" s="204"/>
      <c r="CRB2513" s="272"/>
      <c r="CRC2513" s="207"/>
      <c r="CRD2513" s="238"/>
      <c r="CRE2513" s="207"/>
      <c r="CRF2513" s="207"/>
      <c r="CRG2513" s="187"/>
      <c r="CRH2513" s="187"/>
      <c r="CRI2513" s="204"/>
      <c r="CRJ2513" s="272"/>
      <c r="CRK2513" s="207"/>
      <c r="CRL2513" s="238"/>
      <c r="CRM2513" s="207"/>
      <c r="CRN2513" s="207"/>
      <c r="CRO2513" s="187"/>
      <c r="CRP2513" s="187"/>
      <c r="CRQ2513" s="204"/>
      <c r="CRR2513" s="272"/>
      <c r="CRS2513" s="207"/>
      <c r="CRT2513" s="238"/>
      <c r="CRU2513" s="207"/>
      <c r="CRV2513" s="207"/>
      <c r="CRW2513" s="187"/>
      <c r="CRX2513" s="187"/>
      <c r="CRY2513" s="204"/>
      <c r="CRZ2513" s="272"/>
      <c r="CSA2513" s="207"/>
      <c r="CSB2513" s="238"/>
      <c r="CSC2513" s="207"/>
      <c r="CSD2513" s="207"/>
      <c r="CSE2513" s="187"/>
      <c r="CSF2513" s="187"/>
      <c r="CSG2513" s="204"/>
      <c r="CSH2513" s="272"/>
      <c r="CSI2513" s="207"/>
      <c r="CSJ2513" s="238"/>
      <c r="CSK2513" s="207"/>
      <c r="CSL2513" s="207"/>
      <c r="CSM2513" s="187"/>
      <c r="CSN2513" s="187"/>
      <c r="CSO2513" s="204"/>
      <c r="CSP2513" s="272"/>
      <c r="CSQ2513" s="207"/>
      <c r="CSR2513" s="238"/>
      <c r="CSS2513" s="207"/>
      <c r="CST2513" s="207"/>
      <c r="CSU2513" s="187"/>
      <c r="CSV2513" s="187"/>
      <c r="CSW2513" s="204"/>
      <c r="CSX2513" s="272"/>
      <c r="CSY2513" s="207"/>
      <c r="CSZ2513" s="238"/>
      <c r="CTA2513" s="207"/>
      <c r="CTB2513" s="207"/>
      <c r="CTC2513" s="187"/>
      <c r="CTD2513" s="187"/>
      <c r="CTE2513" s="204"/>
      <c r="CTF2513" s="272"/>
      <c r="CTG2513" s="207"/>
      <c r="CTH2513" s="238"/>
      <c r="CTI2513" s="207"/>
      <c r="CTJ2513" s="207"/>
      <c r="CTK2513" s="187"/>
      <c r="CTL2513" s="187"/>
      <c r="CTM2513" s="204"/>
      <c r="CTN2513" s="272"/>
      <c r="CTO2513" s="207"/>
      <c r="CTP2513" s="238"/>
      <c r="CTQ2513" s="207"/>
      <c r="CTR2513" s="207"/>
      <c r="CTS2513" s="187"/>
      <c r="CTT2513" s="187"/>
      <c r="CTU2513" s="204"/>
      <c r="CTV2513" s="272"/>
      <c r="CTW2513" s="207"/>
      <c r="CTX2513" s="238"/>
      <c r="CTY2513" s="207"/>
      <c r="CTZ2513" s="207"/>
      <c r="CUA2513" s="187"/>
      <c r="CUB2513" s="187"/>
      <c r="CUC2513" s="204"/>
      <c r="CUD2513" s="272"/>
      <c r="CUE2513" s="207"/>
      <c r="CUF2513" s="238"/>
      <c r="CUG2513" s="207"/>
      <c r="CUH2513" s="207"/>
      <c r="CUI2513" s="187"/>
      <c r="CUJ2513" s="187"/>
      <c r="CUK2513" s="204"/>
      <c r="CUL2513" s="272"/>
      <c r="CUM2513" s="207"/>
      <c r="CUN2513" s="238"/>
      <c r="CUO2513" s="207"/>
      <c r="CUP2513" s="207"/>
      <c r="CUQ2513" s="187"/>
      <c r="CUR2513" s="187"/>
      <c r="CUS2513" s="204"/>
      <c r="CUT2513" s="272"/>
      <c r="CUU2513" s="207"/>
      <c r="CUV2513" s="238"/>
      <c r="CUW2513" s="207"/>
      <c r="CUX2513" s="207"/>
      <c r="CUY2513" s="187"/>
      <c r="CUZ2513" s="187"/>
      <c r="CVA2513" s="204"/>
      <c r="CVB2513" s="272"/>
      <c r="CVC2513" s="207"/>
      <c r="CVD2513" s="238"/>
      <c r="CVE2513" s="207"/>
      <c r="CVF2513" s="207"/>
      <c r="CVG2513" s="187"/>
      <c r="CVH2513" s="187"/>
      <c r="CVI2513" s="204"/>
      <c r="CVJ2513" s="272"/>
      <c r="CVK2513" s="207"/>
      <c r="CVL2513" s="238"/>
      <c r="CVM2513" s="207"/>
      <c r="CVN2513" s="207"/>
      <c r="CVO2513" s="187"/>
      <c r="CVP2513" s="187"/>
      <c r="CVQ2513" s="204"/>
      <c r="CVR2513" s="272"/>
      <c r="CVS2513" s="207"/>
      <c r="CVT2513" s="238"/>
      <c r="CVU2513" s="207"/>
      <c r="CVV2513" s="207"/>
      <c r="CVW2513" s="187"/>
      <c r="CVX2513" s="187"/>
      <c r="CVY2513" s="204"/>
      <c r="CVZ2513" s="272"/>
      <c r="CWA2513" s="207"/>
      <c r="CWB2513" s="238"/>
      <c r="CWC2513" s="207"/>
      <c r="CWD2513" s="207"/>
      <c r="CWE2513" s="187"/>
      <c r="CWF2513" s="187"/>
      <c r="CWG2513" s="204"/>
      <c r="CWH2513" s="272"/>
      <c r="CWI2513" s="207"/>
      <c r="CWJ2513" s="238"/>
      <c r="CWK2513" s="207"/>
      <c r="CWL2513" s="207"/>
      <c r="CWM2513" s="187"/>
      <c r="CWN2513" s="187"/>
      <c r="CWO2513" s="204"/>
      <c r="CWP2513" s="272"/>
      <c r="CWQ2513" s="207"/>
      <c r="CWR2513" s="238"/>
      <c r="CWS2513" s="207"/>
      <c r="CWT2513" s="207"/>
      <c r="CWU2513" s="187"/>
      <c r="CWV2513" s="187"/>
      <c r="CWW2513" s="204"/>
      <c r="CWX2513" s="272"/>
      <c r="CWY2513" s="207"/>
      <c r="CWZ2513" s="238"/>
      <c r="CXA2513" s="207"/>
      <c r="CXB2513" s="207"/>
      <c r="CXC2513" s="187"/>
      <c r="CXD2513" s="187"/>
      <c r="CXE2513" s="204"/>
      <c r="CXF2513" s="272"/>
      <c r="CXG2513" s="207"/>
      <c r="CXH2513" s="238"/>
      <c r="CXI2513" s="207"/>
      <c r="CXJ2513" s="207"/>
      <c r="CXK2513" s="187"/>
      <c r="CXL2513" s="187"/>
      <c r="CXM2513" s="204"/>
      <c r="CXN2513" s="272"/>
      <c r="CXO2513" s="207"/>
      <c r="CXP2513" s="238"/>
      <c r="CXQ2513" s="207"/>
      <c r="CXR2513" s="207"/>
      <c r="CXS2513" s="187"/>
      <c r="CXT2513" s="187"/>
      <c r="CXU2513" s="204"/>
      <c r="CXV2513" s="272"/>
      <c r="CXW2513" s="207"/>
      <c r="CXX2513" s="238"/>
      <c r="CXY2513" s="207"/>
      <c r="CXZ2513" s="207"/>
      <c r="CYA2513" s="187"/>
      <c r="CYB2513" s="187"/>
      <c r="CYC2513" s="204"/>
      <c r="CYD2513" s="272"/>
      <c r="CYE2513" s="207"/>
      <c r="CYF2513" s="238"/>
      <c r="CYG2513" s="207"/>
      <c r="CYH2513" s="207"/>
      <c r="CYI2513" s="187"/>
      <c r="CYJ2513" s="187"/>
      <c r="CYK2513" s="204"/>
      <c r="CYL2513" s="272"/>
      <c r="CYM2513" s="207"/>
      <c r="CYN2513" s="238"/>
      <c r="CYO2513" s="207"/>
      <c r="CYP2513" s="207"/>
      <c r="CYQ2513" s="187"/>
      <c r="CYR2513" s="187"/>
      <c r="CYS2513" s="204"/>
      <c r="CYT2513" s="272"/>
      <c r="CYU2513" s="207"/>
      <c r="CYV2513" s="238"/>
      <c r="CYW2513" s="207"/>
      <c r="CYX2513" s="207"/>
      <c r="CYY2513" s="187"/>
      <c r="CYZ2513" s="187"/>
      <c r="CZA2513" s="204"/>
      <c r="CZB2513" s="272"/>
      <c r="CZC2513" s="207"/>
      <c r="CZD2513" s="238"/>
      <c r="CZE2513" s="207"/>
      <c r="CZF2513" s="207"/>
      <c r="CZG2513" s="187"/>
      <c r="CZH2513" s="187"/>
      <c r="CZI2513" s="204"/>
      <c r="CZJ2513" s="272"/>
      <c r="CZK2513" s="207"/>
      <c r="CZL2513" s="238"/>
      <c r="CZM2513" s="207"/>
      <c r="CZN2513" s="207"/>
      <c r="CZO2513" s="187"/>
      <c r="CZP2513" s="187"/>
      <c r="CZQ2513" s="204"/>
      <c r="CZR2513" s="272"/>
      <c r="CZS2513" s="207"/>
      <c r="CZT2513" s="238"/>
      <c r="CZU2513" s="207"/>
      <c r="CZV2513" s="207"/>
      <c r="CZW2513" s="187"/>
      <c r="CZX2513" s="187"/>
      <c r="CZY2513" s="204"/>
      <c r="CZZ2513" s="272"/>
      <c r="DAA2513" s="207"/>
      <c r="DAB2513" s="238"/>
      <c r="DAC2513" s="207"/>
      <c r="DAD2513" s="207"/>
      <c r="DAE2513" s="187"/>
      <c r="DAF2513" s="187"/>
      <c r="DAG2513" s="204"/>
      <c r="DAH2513" s="272"/>
      <c r="DAI2513" s="207"/>
      <c r="DAJ2513" s="238"/>
      <c r="DAK2513" s="207"/>
      <c r="DAL2513" s="207"/>
      <c r="DAM2513" s="187"/>
      <c r="DAN2513" s="187"/>
      <c r="DAO2513" s="204"/>
      <c r="DAP2513" s="272"/>
      <c r="DAQ2513" s="207"/>
      <c r="DAR2513" s="238"/>
      <c r="DAS2513" s="207"/>
      <c r="DAT2513" s="207"/>
      <c r="DAU2513" s="187"/>
      <c r="DAV2513" s="187"/>
      <c r="DAW2513" s="204"/>
      <c r="DAX2513" s="272"/>
      <c r="DAY2513" s="207"/>
      <c r="DAZ2513" s="238"/>
      <c r="DBA2513" s="207"/>
      <c r="DBB2513" s="207"/>
      <c r="DBC2513" s="187"/>
      <c r="DBD2513" s="187"/>
      <c r="DBE2513" s="204"/>
      <c r="DBF2513" s="272"/>
      <c r="DBG2513" s="207"/>
      <c r="DBH2513" s="238"/>
      <c r="DBI2513" s="207"/>
      <c r="DBJ2513" s="207"/>
      <c r="DBK2513" s="187"/>
      <c r="DBL2513" s="187"/>
      <c r="DBM2513" s="204"/>
      <c r="DBN2513" s="272"/>
      <c r="DBO2513" s="207"/>
      <c r="DBP2513" s="238"/>
      <c r="DBQ2513" s="207"/>
      <c r="DBR2513" s="207"/>
      <c r="DBS2513" s="187"/>
      <c r="DBT2513" s="187"/>
      <c r="DBU2513" s="204"/>
      <c r="DBV2513" s="272"/>
      <c r="DBW2513" s="207"/>
      <c r="DBX2513" s="238"/>
      <c r="DBY2513" s="207"/>
      <c r="DBZ2513" s="207"/>
      <c r="DCA2513" s="187"/>
      <c r="DCB2513" s="187"/>
      <c r="DCC2513" s="204"/>
      <c r="DCD2513" s="272"/>
      <c r="DCE2513" s="207"/>
      <c r="DCF2513" s="238"/>
      <c r="DCG2513" s="207"/>
      <c r="DCH2513" s="207"/>
      <c r="DCI2513" s="187"/>
      <c r="DCJ2513" s="187"/>
      <c r="DCK2513" s="204"/>
      <c r="DCL2513" s="272"/>
      <c r="DCM2513" s="207"/>
      <c r="DCN2513" s="238"/>
      <c r="DCO2513" s="207"/>
      <c r="DCP2513" s="207"/>
      <c r="DCQ2513" s="187"/>
      <c r="DCR2513" s="187"/>
      <c r="DCS2513" s="204"/>
      <c r="DCT2513" s="272"/>
      <c r="DCU2513" s="207"/>
      <c r="DCV2513" s="238"/>
      <c r="DCW2513" s="207"/>
      <c r="DCX2513" s="207"/>
      <c r="DCY2513" s="187"/>
      <c r="DCZ2513" s="187"/>
      <c r="DDA2513" s="204"/>
      <c r="DDB2513" s="272"/>
      <c r="DDC2513" s="207"/>
      <c r="DDD2513" s="238"/>
      <c r="DDE2513" s="207"/>
      <c r="DDF2513" s="207"/>
      <c r="DDG2513" s="187"/>
      <c r="DDH2513" s="187"/>
      <c r="DDI2513" s="204"/>
      <c r="DDJ2513" s="272"/>
      <c r="DDK2513" s="207"/>
      <c r="DDL2513" s="238"/>
      <c r="DDM2513" s="207"/>
      <c r="DDN2513" s="207"/>
      <c r="DDO2513" s="187"/>
      <c r="DDP2513" s="187"/>
      <c r="DDQ2513" s="204"/>
      <c r="DDR2513" s="272"/>
      <c r="DDS2513" s="207"/>
      <c r="DDT2513" s="238"/>
      <c r="DDU2513" s="207"/>
      <c r="DDV2513" s="207"/>
      <c r="DDW2513" s="187"/>
      <c r="DDX2513" s="187"/>
      <c r="DDY2513" s="204"/>
      <c r="DDZ2513" s="272"/>
      <c r="DEA2513" s="207"/>
      <c r="DEB2513" s="238"/>
      <c r="DEC2513" s="207"/>
      <c r="DED2513" s="207"/>
      <c r="DEE2513" s="187"/>
      <c r="DEF2513" s="187"/>
      <c r="DEG2513" s="204"/>
      <c r="DEH2513" s="272"/>
      <c r="DEI2513" s="207"/>
      <c r="DEJ2513" s="238"/>
      <c r="DEK2513" s="207"/>
      <c r="DEL2513" s="207"/>
      <c r="DEM2513" s="187"/>
      <c r="DEN2513" s="187"/>
      <c r="DEO2513" s="204"/>
      <c r="DEP2513" s="272"/>
      <c r="DEQ2513" s="207"/>
      <c r="DER2513" s="238"/>
      <c r="DES2513" s="207"/>
      <c r="DET2513" s="207"/>
      <c r="DEU2513" s="187"/>
      <c r="DEV2513" s="187"/>
      <c r="DEW2513" s="204"/>
      <c r="DEX2513" s="272"/>
      <c r="DEY2513" s="207"/>
      <c r="DEZ2513" s="238"/>
      <c r="DFA2513" s="207"/>
      <c r="DFB2513" s="207"/>
      <c r="DFC2513" s="187"/>
      <c r="DFD2513" s="187"/>
      <c r="DFE2513" s="204"/>
      <c r="DFF2513" s="272"/>
      <c r="DFG2513" s="207"/>
      <c r="DFH2513" s="238"/>
      <c r="DFI2513" s="207"/>
      <c r="DFJ2513" s="207"/>
      <c r="DFK2513" s="187"/>
      <c r="DFL2513" s="187"/>
      <c r="DFM2513" s="204"/>
      <c r="DFN2513" s="272"/>
      <c r="DFO2513" s="207"/>
      <c r="DFP2513" s="238"/>
      <c r="DFQ2513" s="207"/>
      <c r="DFR2513" s="207"/>
      <c r="DFS2513" s="187"/>
      <c r="DFT2513" s="187"/>
      <c r="DFU2513" s="204"/>
      <c r="DFV2513" s="272"/>
      <c r="DFW2513" s="207"/>
      <c r="DFX2513" s="238"/>
      <c r="DFY2513" s="207"/>
      <c r="DFZ2513" s="207"/>
      <c r="DGA2513" s="187"/>
      <c r="DGB2513" s="187"/>
      <c r="DGC2513" s="204"/>
      <c r="DGD2513" s="272"/>
      <c r="DGE2513" s="207"/>
      <c r="DGF2513" s="238"/>
      <c r="DGG2513" s="207"/>
      <c r="DGH2513" s="207"/>
      <c r="DGI2513" s="187"/>
      <c r="DGJ2513" s="187"/>
      <c r="DGK2513" s="204"/>
      <c r="DGL2513" s="272"/>
      <c r="DGM2513" s="207"/>
      <c r="DGN2513" s="238"/>
      <c r="DGO2513" s="207"/>
      <c r="DGP2513" s="207"/>
      <c r="DGQ2513" s="187"/>
      <c r="DGR2513" s="187"/>
      <c r="DGS2513" s="204"/>
      <c r="DGT2513" s="272"/>
      <c r="DGU2513" s="207"/>
      <c r="DGV2513" s="238"/>
      <c r="DGW2513" s="207"/>
      <c r="DGX2513" s="207"/>
      <c r="DGY2513" s="187"/>
      <c r="DGZ2513" s="187"/>
      <c r="DHA2513" s="204"/>
      <c r="DHB2513" s="272"/>
      <c r="DHC2513" s="207"/>
      <c r="DHD2513" s="238"/>
      <c r="DHE2513" s="207"/>
      <c r="DHF2513" s="207"/>
      <c r="DHG2513" s="187"/>
      <c r="DHH2513" s="187"/>
      <c r="DHI2513" s="204"/>
      <c r="DHJ2513" s="272"/>
      <c r="DHK2513" s="207"/>
      <c r="DHL2513" s="238"/>
      <c r="DHM2513" s="207"/>
      <c r="DHN2513" s="207"/>
      <c r="DHO2513" s="187"/>
      <c r="DHP2513" s="187"/>
      <c r="DHQ2513" s="204"/>
      <c r="DHR2513" s="272"/>
      <c r="DHS2513" s="207"/>
      <c r="DHT2513" s="238"/>
      <c r="DHU2513" s="207"/>
      <c r="DHV2513" s="207"/>
      <c r="DHW2513" s="187"/>
      <c r="DHX2513" s="187"/>
      <c r="DHY2513" s="204"/>
      <c r="DHZ2513" s="272"/>
      <c r="DIA2513" s="207"/>
      <c r="DIB2513" s="238"/>
      <c r="DIC2513" s="207"/>
      <c r="DID2513" s="207"/>
      <c r="DIE2513" s="187"/>
      <c r="DIF2513" s="187"/>
      <c r="DIG2513" s="204"/>
      <c r="DIH2513" s="272"/>
      <c r="DII2513" s="207"/>
      <c r="DIJ2513" s="238"/>
      <c r="DIK2513" s="207"/>
      <c r="DIL2513" s="207"/>
      <c r="DIM2513" s="187"/>
      <c r="DIN2513" s="187"/>
      <c r="DIO2513" s="204"/>
      <c r="DIP2513" s="272"/>
      <c r="DIQ2513" s="207"/>
      <c r="DIR2513" s="238"/>
      <c r="DIS2513" s="207"/>
      <c r="DIT2513" s="207"/>
      <c r="DIU2513" s="187"/>
      <c r="DIV2513" s="187"/>
      <c r="DIW2513" s="204"/>
      <c r="DIX2513" s="272"/>
      <c r="DIY2513" s="207"/>
      <c r="DIZ2513" s="238"/>
      <c r="DJA2513" s="207"/>
      <c r="DJB2513" s="207"/>
      <c r="DJC2513" s="187"/>
      <c r="DJD2513" s="187"/>
      <c r="DJE2513" s="204"/>
      <c r="DJF2513" s="272"/>
      <c r="DJG2513" s="207"/>
      <c r="DJH2513" s="238"/>
      <c r="DJI2513" s="207"/>
      <c r="DJJ2513" s="207"/>
      <c r="DJK2513" s="187"/>
      <c r="DJL2513" s="187"/>
      <c r="DJM2513" s="204"/>
      <c r="DJN2513" s="272"/>
      <c r="DJO2513" s="207"/>
      <c r="DJP2513" s="238"/>
      <c r="DJQ2513" s="207"/>
      <c r="DJR2513" s="207"/>
      <c r="DJS2513" s="187"/>
      <c r="DJT2513" s="187"/>
      <c r="DJU2513" s="204"/>
      <c r="DJV2513" s="272"/>
      <c r="DJW2513" s="207"/>
      <c r="DJX2513" s="238"/>
      <c r="DJY2513" s="207"/>
      <c r="DJZ2513" s="207"/>
      <c r="DKA2513" s="187"/>
      <c r="DKB2513" s="187"/>
      <c r="DKC2513" s="204"/>
      <c r="DKD2513" s="272"/>
      <c r="DKE2513" s="207"/>
      <c r="DKF2513" s="238"/>
      <c r="DKG2513" s="207"/>
      <c r="DKH2513" s="207"/>
      <c r="DKI2513" s="187"/>
      <c r="DKJ2513" s="187"/>
      <c r="DKK2513" s="204"/>
      <c r="DKL2513" s="272"/>
      <c r="DKM2513" s="207"/>
      <c r="DKN2513" s="238"/>
      <c r="DKO2513" s="207"/>
      <c r="DKP2513" s="207"/>
      <c r="DKQ2513" s="187"/>
      <c r="DKR2513" s="187"/>
      <c r="DKS2513" s="204"/>
      <c r="DKT2513" s="272"/>
      <c r="DKU2513" s="207"/>
      <c r="DKV2513" s="238"/>
      <c r="DKW2513" s="207"/>
      <c r="DKX2513" s="207"/>
      <c r="DKY2513" s="187"/>
      <c r="DKZ2513" s="187"/>
      <c r="DLA2513" s="204"/>
      <c r="DLB2513" s="272"/>
      <c r="DLC2513" s="207"/>
      <c r="DLD2513" s="238"/>
      <c r="DLE2513" s="207"/>
      <c r="DLF2513" s="207"/>
      <c r="DLG2513" s="187"/>
      <c r="DLH2513" s="187"/>
      <c r="DLI2513" s="204"/>
      <c r="DLJ2513" s="272"/>
      <c r="DLK2513" s="207"/>
      <c r="DLL2513" s="238"/>
      <c r="DLM2513" s="207"/>
      <c r="DLN2513" s="207"/>
      <c r="DLO2513" s="187"/>
      <c r="DLP2513" s="187"/>
      <c r="DLQ2513" s="204"/>
      <c r="DLR2513" s="272"/>
      <c r="DLS2513" s="207"/>
      <c r="DLT2513" s="238"/>
      <c r="DLU2513" s="207"/>
      <c r="DLV2513" s="207"/>
      <c r="DLW2513" s="187"/>
      <c r="DLX2513" s="187"/>
      <c r="DLY2513" s="204"/>
      <c r="DLZ2513" s="272"/>
      <c r="DMA2513" s="207"/>
      <c r="DMB2513" s="238"/>
      <c r="DMC2513" s="207"/>
      <c r="DMD2513" s="207"/>
      <c r="DME2513" s="187"/>
      <c r="DMF2513" s="187"/>
      <c r="DMG2513" s="204"/>
      <c r="DMH2513" s="272"/>
      <c r="DMI2513" s="207"/>
      <c r="DMJ2513" s="238"/>
      <c r="DMK2513" s="207"/>
      <c r="DML2513" s="207"/>
      <c r="DMM2513" s="187"/>
      <c r="DMN2513" s="187"/>
      <c r="DMO2513" s="204"/>
      <c r="DMP2513" s="272"/>
      <c r="DMQ2513" s="207"/>
      <c r="DMR2513" s="238"/>
      <c r="DMS2513" s="207"/>
      <c r="DMT2513" s="207"/>
      <c r="DMU2513" s="187"/>
      <c r="DMV2513" s="187"/>
      <c r="DMW2513" s="204"/>
      <c r="DMX2513" s="272"/>
      <c r="DMY2513" s="207"/>
      <c r="DMZ2513" s="238"/>
      <c r="DNA2513" s="207"/>
      <c r="DNB2513" s="207"/>
      <c r="DNC2513" s="187"/>
      <c r="DND2513" s="187"/>
      <c r="DNE2513" s="204"/>
      <c r="DNF2513" s="272"/>
      <c r="DNG2513" s="207"/>
      <c r="DNH2513" s="238"/>
      <c r="DNI2513" s="207"/>
      <c r="DNJ2513" s="207"/>
      <c r="DNK2513" s="187"/>
      <c r="DNL2513" s="187"/>
      <c r="DNM2513" s="204"/>
      <c r="DNN2513" s="272"/>
      <c r="DNO2513" s="207"/>
      <c r="DNP2513" s="238"/>
      <c r="DNQ2513" s="207"/>
      <c r="DNR2513" s="207"/>
      <c r="DNS2513" s="187"/>
      <c r="DNT2513" s="187"/>
      <c r="DNU2513" s="204"/>
      <c r="DNV2513" s="272"/>
      <c r="DNW2513" s="207"/>
      <c r="DNX2513" s="238"/>
      <c r="DNY2513" s="207"/>
      <c r="DNZ2513" s="207"/>
      <c r="DOA2513" s="187"/>
      <c r="DOB2513" s="187"/>
      <c r="DOC2513" s="204"/>
      <c r="DOD2513" s="272"/>
      <c r="DOE2513" s="207"/>
      <c r="DOF2513" s="238"/>
      <c r="DOG2513" s="207"/>
      <c r="DOH2513" s="207"/>
      <c r="DOI2513" s="187"/>
      <c r="DOJ2513" s="187"/>
      <c r="DOK2513" s="204"/>
      <c r="DOL2513" s="272"/>
      <c r="DOM2513" s="207"/>
      <c r="DON2513" s="238"/>
      <c r="DOO2513" s="207"/>
      <c r="DOP2513" s="207"/>
      <c r="DOQ2513" s="187"/>
      <c r="DOR2513" s="187"/>
      <c r="DOS2513" s="204"/>
      <c r="DOT2513" s="272"/>
      <c r="DOU2513" s="207"/>
      <c r="DOV2513" s="238"/>
      <c r="DOW2513" s="207"/>
      <c r="DOX2513" s="207"/>
      <c r="DOY2513" s="187"/>
      <c r="DOZ2513" s="187"/>
      <c r="DPA2513" s="204"/>
      <c r="DPB2513" s="272"/>
      <c r="DPC2513" s="207"/>
      <c r="DPD2513" s="238"/>
      <c r="DPE2513" s="207"/>
      <c r="DPF2513" s="207"/>
      <c r="DPG2513" s="187"/>
      <c r="DPH2513" s="187"/>
      <c r="DPI2513" s="204"/>
      <c r="DPJ2513" s="272"/>
      <c r="DPK2513" s="207"/>
      <c r="DPL2513" s="238"/>
      <c r="DPM2513" s="207"/>
      <c r="DPN2513" s="207"/>
      <c r="DPO2513" s="187"/>
      <c r="DPP2513" s="187"/>
      <c r="DPQ2513" s="204"/>
      <c r="DPR2513" s="272"/>
      <c r="DPS2513" s="207"/>
      <c r="DPT2513" s="238"/>
      <c r="DPU2513" s="207"/>
      <c r="DPV2513" s="207"/>
      <c r="DPW2513" s="187"/>
      <c r="DPX2513" s="187"/>
      <c r="DPY2513" s="204"/>
      <c r="DPZ2513" s="272"/>
      <c r="DQA2513" s="207"/>
      <c r="DQB2513" s="238"/>
      <c r="DQC2513" s="207"/>
      <c r="DQD2513" s="207"/>
      <c r="DQE2513" s="187"/>
      <c r="DQF2513" s="187"/>
      <c r="DQG2513" s="204"/>
      <c r="DQH2513" s="272"/>
      <c r="DQI2513" s="207"/>
      <c r="DQJ2513" s="238"/>
      <c r="DQK2513" s="207"/>
      <c r="DQL2513" s="207"/>
      <c r="DQM2513" s="187"/>
      <c r="DQN2513" s="187"/>
      <c r="DQO2513" s="204"/>
      <c r="DQP2513" s="272"/>
      <c r="DQQ2513" s="207"/>
      <c r="DQR2513" s="238"/>
      <c r="DQS2513" s="207"/>
      <c r="DQT2513" s="207"/>
      <c r="DQU2513" s="187"/>
      <c r="DQV2513" s="187"/>
      <c r="DQW2513" s="204"/>
      <c r="DQX2513" s="272"/>
      <c r="DQY2513" s="207"/>
      <c r="DQZ2513" s="238"/>
      <c r="DRA2513" s="207"/>
      <c r="DRB2513" s="207"/>
      <c r="DRC2513" s="187"/>
      <c r="DRD2513" s="187"/>
      <c r="DRE2513" s="204"/>
      <c r="DRF2513" s="272"/>
      <c r="DRG2513" s="207"/>
      <c r="DRH2513" s="238"/>
      <c r="DRI2513" s="207"/>
      <c r="DRJ2513" s="207"/>
      <c r="DRK2513" s="187"/>
      <c r="DRL2513" s="187"/>
      <c r="DRM2513" s="204"/>
      <c r="DRN2513" s="272"/>
      <c r="DRO2513" s="207"/>
      <c r="DRP2513" s="238"/>
      <c r="DRQ2513" s="207"/>
      <c r="DRR2513" s="207"/>
      <c r="DRS2513" s="187"/>
      <c r="DRT2513" s="187"/>
      <c r="DRU2513" s="204"/>
      <c r="DRV2513" s="272"/>
      <c r="DRW2513" s="207"/>
      <c r="DRX2513" s="238"/>
      <c r="DRY2513" s="207"/>
      <c r="DRZ2513" s="207"/>
      <c r="DSA2513" s="187"/>
      <c r="DSB2513" s="187"/>
      <c r="DSC2513" s="204"/>
      <c r="DSD2513" s="272"/>
      <c r="DSE2513" s="207"/>
      <c r="DSF2513" s="238"/>
      <c r="DSG2513" s="207"/>
      <c r="DSH2513" s="207"/>
      <c r="DSI2513" s="187"/>
      <c r="DSJ2513" s="187"/>
      <c r="DSK2513" s="204"/>
      <c r="DSL2513" s="272"/>
      <c r="DSM2513" s="207"/>
      <c r="DSN2513" s="238"/>
      <c r="DSO2513" s="207"/>
      <c r="DSP2513" s="207"/>
      <c r="DSQ2513" s="187"/>
      <c r="DSR2513" s="187"/>
      <c r="DSS2513" s="204"/>
      <c r="DST2513" s="272"/>
      <c r="DSU2513" s="207"/>
      <c r="DSV2513" s="238"/>
      <c r="DSW2513" s="207"/>
      <c r="DSX2513" s="207"/>
      <c r="DSY2513" s="187"/>
      <c r="DSZ2513" s="187"/>
      <c r="DTA2513" s="204"/>
      <c r="DTB2513" s="272"/>
      <c r="DTC2513" s="207"/>
      <c r="DTD2513" s="238"/>
      <c r="DTE2513" s="207"/>
      <c r="DTF2513" s="207"/>
      <c r="DTG2513" s="187"/>
      <c r="DTH2513" s="187"/>
      <c r="DTI2513" s="204"/>
      <c r="DTJ2513" s="272"/>
      <c r="DTK2513" s="207"/>
      <c r="DTL2513" s="238"/>
      <c r="DTM2513" s="207"/>
      <c r="DTN2513" s="207"/>
      <c r="DTO2513" s="187"/>
      <c r="DTP2513" s="187"/>
      <c r="DTQ2513" s="204"/>
      <c r="DTR2513" s="272"/>
      <c r="DTS2513" s="207"/>
      <c r="DTT2513" s="238"/>
      <c r="DTU2513" s="207"/>
      <c r="DTV2513" s="207"/>
      <c r="DTW2513" s="187"/>
      <c r="DTX2513" s="187"/>
      <c r="DTY2513" s="204"/>
      <c r="DTZ2513" s="272"/>
      <c r="DUA2513" s="207"/>
      <c r="DUB2513" s="238"/>
      <c r="DUC2513" s="207"/>
      <c r="DUD2513" s="207"/>
      <c r="DUE2513" s="187"/>
      <c r="DUF2513" s="187"/>
      <c r="DUG2513" s="204"/>
      <c r="DUH2513" s="272"/>
      <c r="DUI2513" s="207"/>
      <c r="DUJ2513" s="238"/>
      <c r="DUK2513" s="207"/>
      <c r="DUL2513" s="207"/>
      <c r="DUM2513" s="187"/>
      <c r="DUN2513" s="187"/>
      <c r="DUO2513" s="204"/>
      <c r="DUP2513" s="272"/>
      <c r="DUQ2513" s="207"/>
      <c r="DUR2513" s="238"/>
      <c r="DUS2513" s="207"/>
      <c r="DUT2513" s="207"/>
      <c r="DUU2513" s="187"/>
      <c r="DUV2513" s="187"/>
      <c r="DUW2513" s="204"/>
      <c r="DUX2513" s="272"/>
      <c r="DUY2513" s="207"/>
      <c r="DUZ2513" s="238"/>
      <c r="DVA2513" s="207"/>
      <c r="DVB2513" s="207"/>
      <c r="DVC2513" s="187"/>
      <c r="DVD2513" s="187"/>
      <c r="DVE2513" s="204"/>
      <c r="DVF2513" s="272"/>
      <c r="DVG2513" s="207"/>
      <c r="DVH2513" s="238"/>
      <c r="DVI2513" s="207"/>
      <c r="DVJ2513" s="207"/>
      <c r="DVK2513" s="187"/>
      <c r="DVL2513" s="187"/>
      <c r="DVM2513" s="204"/>
      <c r="DVN2513" s="272"/>
      <c r="DVO2513" s="207"/>
      <c r="DVP2513" s="238"/>
      <c r="DVQ2513" s="207"/>
      <c r="DVR2513" s="207"/>
      <c r="DVS2513" s="187"/>
      <c r="DVT2513" s="187"/>
      <c r="DVU2513" s="204"/>
      <c r="DVV2513" s="272"/>
      <c r="DVW2513" s="207"/>
      <c r="DVX2513" s="238"/>
      <c r="DVY2513" s="207"/>
      <c r="DVZ2513" s="207"/>
      <c r="DWA2513" s="187"/>
      <c r="DWB2513" s="187"/>
      <c r="DWC2513" s="204"/>
      <c r="DWD2513" s="272"/>
      <c r="DWE2513" s="207"/>
      <c r="DWF2513" s="238"/>
      <c r="DWG2513" s="207"/>
      <c r="DWH2513" s="207"/>
      <c r="DWI2513" s="187"/>
      <c r="DWJ2513" s="187"/>
      <c r="DWK2513" s="204"/>
      <c r="DWL2513" s="272"/>
      <c r="DWM2513" s="207"/>
      <c r="DWN2513" s="238"/>
      <c r="DWO2513" s="207"/>
      <c r="DWP2513" s="207"/>
      <c r="DWQ2513" s="187"/>
      <c r="DWR2513" s="187"/>
      <c r="DWS2513" s="204"/>
      <c r="DWT2513" s="272"/>
      <c r="DWU2513" s="207"/>
      <c r="DWV2513" s="238"/>
      <c r="DWW2513" s="207"/>
      <c r="DWX2513" s="207"/>
      <c r="DWY2513" s="187"/>
      <c r="DWZ2513" s="187"/>
      <c r="DXA2513" s="204"/>
      <c r="DXB2513" s="272"/>
      <c r="DXC2513" s="207"/>
      <c r="DXD2513" s="238"/>
      <c r="DXE2513" s="207"/>
      <c r="DXF2513" s="207"/>
      <c r="DXG2513" s="187"/>
      <c r="DXH2513" s="187"/>
      <c r="DXI2513" s="204"/>
      <c r="DXJ2513" s="272"/>
      <c r="DXK2513" s="207"/>
      <c r="DXL2513" s="238"/>
      <c r="DXM2513" s="207"/>
      <c r="DXN2513" s="207"/>
      <c r="DXO2513" s="187"/>
      <c r="DXP2513" s="187"/>
      <c r="DXQ2513" s="204"/>
      <c r="DXR2513" s="272"/>
      <c r="DXS2513" s="207"/>
      <c r="DXT2513" s="238"/>
      <c r="DXU2513" s="207"/>
      <c r="DXV2513" s="207"/>
      <c r="DXW2513" s="187"/>
      <c r="DXX2513" s="187"/>
      <c r="DXY2513" s="204"/>
      <c r="DXZ2513" s="272"/>
      <c r="DYA2513" s="207"/>
      <c r="DYB2513" s="238"/>
      <c r="DYC2513" s="207"/>
      <c r="DYD2513" s="207"/>
      <c r="DYE2513" s="187"/>
      <c r="DYF2513" s="187"/>
      <c r="DYG2513" s="204"/>
      <c r="DYH2513" s="272"/>
      <c r="DYI2513" s="207"/>
      <c r="DYJ2513" s="238"/>
      <c r="DYK2513" s="207"/>
      <c r="DYL2513" s="207"/>
      <c r="DYM2513" s="187"/>
      <c r="DYN2513" s="187"/>
      <c r="DYO2513" s="204"/>
      <c r="DYP2513" s="272"/>
      <c r="DYQ2513" s="207"/>
      <c r="DYR2513" s="238"/>
      <c r="DYS2513" s="207"/>
      <c r="DYT2513" s="207"/>
      <c r="DYU2513" s="187"/>
      <c r="DYV2513" s="187"/>
      <c r="DYW2513" s="204"/>
      <c r="DYX2513" s="272"/>
      <c r="DYY2513" s="207"/>
      <c r="DYZ2513" s="238"/>
      <c r="DZA2513" s="207"/>
      <c r="DZB2513" s="207"/>
      <c r="DZC2513" s="187"/>
      <c r="DZD2513" s="187"/>
      <c r="DZE2513" s="204"/>
      <c r="DZF2513" s="272"/>
      <c r="DZG2513" s="207"/>
      <c r="DZH2513" s="238"/>
      <c r="DZI2513" s="207"/>
      <c r="DZJ2513" s="207"/>
      <c r="DZK2513" s="187"/>
      <c r="DZL2513" s="187"/>
      <c r="DZM2513" s="204"/>
      <c r="DZN2513" s="272"/>
      <c r="DZO2513" s="207"/>
      <c r="DZP2513" s="238"/>
      <c r="DZQ2513" s="207"/>
      <c r="DZR2513" s="207"/>
      <c r="DZS2513" s="187"/>
      <c r="DZT2513" s="187"/>
      <c r="DZU2513" s="204"/>
      <c r="DZV2513" s="272"/>
      <c r="DZW2513" s="207"/>
      <c r="DZX2513" s="238"/>
      <c r="DZY2513" s="207"/>
      <c r="DZZ2513" s="207"/>
      <c r="EAA2513" s="187"/>
      <c r="EAB2513" s="187"/>
      <c r="EAC2513" s="204"/>
      <c r="EAD2513" s="272"/>
      <c r="EAE2513" s="207"/>
      <c r="EAF2513" s="238"/>
      <c r="EAG2513" s="207"/>
      <c r="EAH2513" s="207"/>
      <c r="EAI2513" s="187"/>
      <c r="EAJ2513" s="187"/>
      <c r="EAK2513" s="204"/>
      <c r="EAL2513" s="272"/>
      <c r="EAM2513" s="207"/>
      <c r="EAN2513" s="238"/>
      <c r="EAO2513" s="207"/>
      <c r="EAP2513" s="207"/>
      <c r="EAQ2513" s="187"/>
      <c r="EAR2513" s="187"/>
      <c r="EAS2513" s="204"/>
      <c r="EAT2513" s="272"/>
      <c r="EAU2513" s="207"/>
      <c r="EAV2513" s="238"/>
      <c r="EAW2513" s="207"/>
      <c r="EAX2513" s="207"/>
      <c r="EAY2513" s="187"/>
      <c r="EAZ2513" s="187"/>
      <c r="EBA2513" s="204"/>
      <c r="EBB2513" s="272"/>
      <c r="EBC2513" s="207"/>
      <c r="EBD2513" s="238"/>
      <c r="EBE2513" s="207"/>
      <c r="EBF2513" s="207"/>
      <c r="EBG2513" s="187"/>
      <c r="EBH2513" s="187"/>
      <c r="EBI2513" s="204"/>
      <c r="EBJ2513" s="272"/>
      <c r="EBK2513" s="207"/>
      <c r="EBL2513" s="238"/>
      <c r="EBM2513" s="207"/>
      <c r="EBN2513" s="207"/>
      <c r="EBO2513" s="187"/>
      <c r="EBP2513" s="187"/>
      <c r="EBQ2513" s="204"/>
      <c r="EBR2513" s="272"/>
      <c r="EBS2513" s="207"/>
      <c r="EBT2513" s="238"/>
      <c r="EBU2513" s="207"/>
      <c r="EBV2513" s="207"/>
      <c r="EBW2513" s="187"/>
      <c r="EBX2513" s="187"/>
      <c r="EBY2513" s="204"/>
      <c r="EBZ2513" s="272"/>
      <c r="ECA2513" s="207"/>
      <c r="ECB2513" s="238"/>
      <c r="ECC2513" s="207"/>
      <c r="ECD2513" s="207"/>
      <c r="ECE2513" s="187"/>
      <c r="ECF2513" s="187"/>
      <c r="ECG2513" s="204"/>
      <c r="ECH2513" s="272"/>
      <c r="ECI2513" s="207"/>
      <c r="ECJ2513" s="238"/>
      <c r="ECK2513" s="207"/>
      <c r="ECL2513" s="207"/>
      <c r="ECM2513" s="187"/>
      <c r="ECN2513" s="187"/>
      <c r="ECO2513" s="204"/>
      <c r="ECP2513" s="272"/>
      <c r="ECQ2513" s="207"/>
      <c r="ECR2513" s="238"/>
      <c r="ECS2513" s="207"/>
      <c r="ECT2513" s="207"/>
      <c r="ECU2513" s="187"/>
      <c r="ECV2513" s="187"/>
      <c r="ECW2513" s="204"/>
      <c r="ECX2513" s="272"/>
      <c r="ECY2513" s="207"/>
      <c r="ECZ2513" s="238"/>
      <c r="EDA2513" s="207"/>
      <c r="EDB2513" s="207"/>
      <c r="EDC2513" s="187"/>
      <c r="EDD2513" s="187"/>
      <c r="EDE2513" s="204"/>
      <c r="EDF2513" s="272"/>
      <c r="EDG2513" s="207"/>
      <c r="EDH2513" s="238"/>
      <c r="EDI2513" s="207"/>
      <c r="EDJ2513" s="207"/>
      <c r="EDK2513" s="187"/>
      <c r="EDL2513" s="187"/>
      <c r="EDM2513" s="204"/>
      <c r="EDN2513" s="272"/>
      <c r="EDO2513" s="207"/>
      <c r="EDP2513" s="238"/>
      <c r="EDQ2513" s="207"/>
      <c r="EDR2513" s="207"/>
      <c r="EDS2513" s="187"/>
      <c r="EDT2513" s="187"/>
      <c r="EDU2513" s="204"/>
      <c r="EDV2513" s="272"/>
      <c r="EDW2513" s="207"/>
      <c r="EDX2513" s="238"/>
      <c r="EDY2513" s="207"/>
      <c r="EDZ2513" s="207"/>
      <c r="EEA2513" s="187"/>
      <c r="EEB2513" s="187"/>
      <c r="EEC2513" s="204"/>
      <c r="EED2513" s="272"/>
      <c r="EEE2513" s="207"/>
      <c r="EEF2513" s="238"/>
      <c r="EEG2513" s="207"/>
      <c r="EEH2513" s="207"/>
      <c r="EEI2513" s="187"/>
      <c r="EEJ2513" s="187"/>
      <c r="EEK2513" s="204"/>
      <c r="EEL2513" s="272"/>
      <c r="EEM2513" s="207"/>
      <c r="EEN2513" s="238"/>
      <c r="EEO2513" s="207"/>
      <c r="EEP2513" s="207"/>
      <c r="EEQ2513" s="187"/>
      <c r="EER2513" s="187"/>
      <c r="EES2513" s="204"/>
      <c r="EET2513" s="272"/>
      <c r="EEU2513" s="207"/>
      <c r="EEV2513" s="238"/>
      <c r="EEW2513" s="207"/>
      <c r="EEX2513" s="207"/>
      <c r="EEY2513" s="187"/>
      <c r="EEZ2513" s="187"/>
      <c r="EFA2513" s="204"/>
      <c r="EFB2513" s="272"/>
      <c r="EFC2513" s="207"/>
      <c r="EFD2513" s="238"/>
      <c r="EFE2513" s="207"/>
      <c r="EFF2513" s="207"/>
      <c r="EFG2513" s="187"/>
      <c r="EFH2513" s="187"/>
      <c r="EFI2513" s="204"/>
      <c r="EFJ2513" s="272"/>
      <c r="EFK2513" s="207"/>
      <c r="EFL2513" s="238"/>
      <c r="EFM2513" s="207"/>
      <c r="EFN2513" s="207"/>
      <c r="EFO2513" s="187"/>
      <c r="EFP2513" s="187"/>
      <c r="EFQ2513" s="204"/>
      <c r="EFR2513" s="272"/>
      <c r="EFS2513" s="207"/>
      <c r="EFT2513" s="238"/>
      <c r="EFU2513" s="207"/>
      <c r="EFV2513" s="207"/>
      <c r="EFW2513" s="187"/>
      <c r="EFX2513" s="187"/>
      <c r="EFY2513" s="204"/>
      <c r="EFZ2513" s="272"/>
      <c r="EGA2513" s="207"/>
      <c r="EGB2513" s="238"/>
      <c r="EGC2513" s="207"/>
      <c r="EGD2513" s="207"/>
      <c r="EGE2513" s="187"/>
      <c r="EGF2513" s="187"/>
      <c r="EGG2513" s="204"/>
      <c r="EGH2513" s="272"/>
      <c r="EGI2513" s="207"/>
      <c r="EGJ2513" s="238"/>
      <c r="EGK2513" s="207"/>
      <c r="EGL2513" s="207"/>
      <c r="EGM2513" s="187"/>
      <c r="EGN2513" s="187"/>
      <c r="EGO2513" s="204"/>
      <c r="EGP2513" s="272"/>
      <c r="EGQ2513" s="207"/>
      <c r="EGR2513" s="238"/>
      <c r="EGS2513" s="207"/>
      <c r="EGT2513" s="207"/>
      <c r="EGU2513" s="187"/>
      <c r="EGV2513" s="187"/>
      <c r="EGW2513" s="204"/>
      <c r="EGX2513" s="272"/>
      <c r="EGY2513" s="207"/>
      <c r="EGZ2513" s="238"/>
      <c r="EHA2513" s="207"/>
      <c r="EHB2513" s="207"/>
      <c r="EHC2513" s="187"/>
      <c r="EHD2513" s="187"/>
      <c r="EHE2513" s="204"/>
      <c r="EHF2513" s="272"/>
      <c r="EHG2513" s="207"/>
      <c r="EHH2513" s="238"/>
      <c r="EHI2513" s="207"/>
      <c r="EHJ2513" s="207"/>
      <c r="EHK2513" s="187"/>
      <c r="EHL2513" s="187"/>
      <c r="EHM2513" s="204"/>
      <c r="EHN2513" s="272"/>
      <c r="EHO2513" s="207"/>
      <c r="EHP2513" s="238"/>
      <c r="EHQ2513" s="207"/>
      <c r="EHR2513" s="207"/>
      <c r="EHS2513" s="187"/>
      <c r="EHT2513" s="187"/>
      <c r="EHU2513" s="204"/>
      <c r="EHV2513" s="272"/>
      <c r="EHW2513" s="207"/>
      <c r="EHX2513" s="238"/>
      <c r="EHY2513" s="207"/>
      <c r="EHZ2513" s="207"/>
      <c r="EIA2513" s="187"/>
      <c r="EIB2513" s="187"/>
      <c r="EIC2513" s="204"/>
      <c r="EID2513" s="272"/>
      <c r="EIE2513" s="207"/>
      <c r="EIF2513" s="238"/>
      <c r="EIG2513" s="207"/>
      <c r="EIH2513" s="207"/>
      <c r="EII2513" s="187"/>
      <c r="EIJ2513" s="187"/>
      <c r="EIK2513" s="204"/>
      <c r="EIL2513" s="272"/>
      <c r="EIM2513" s="207"/>
      <c r="EIN2513" s="238"/>
      <c r="EIO2513" s="207"/>
      <c r="EIP2513" s="207"/>
      <c r="EIQ2513" s="187"/>
      <c r="EIR2513" s="187"/>
      <c r="EIS2513" s="204"/>
      <c r="EIT2513" s="272"/>
      <c r="EIU2513" s="207"/>
      <c r="EIV2513" s="238"/>
      <c r="EIW2513" s="207"/>
      <c r="EIX2513" s="207"/>
      <c r="EIY2513" s="187"/>
      <c r="EIZ2513" s="187"/>
      <c r="EJA2513" s="204"/>
      <c r="EJB2513" s="272"/>
      <c r="EJC2513" s="207"/>
      <c r="EJD2513" s="238"/>
      <c r="EJE2513" s="207"/>
      <c r="EJF2513" s="207"/>
      <c r="EJG2513" s="187"/>
      <c r="EJH2513" s="187"/>
      <c r="EJI2513" s="204"/>
      <c r="EJJ2513" s="272"/>
      <c r="EJK2513" s="207"/>
      <c r="EJL2513" s="238"/>
      <c r="EJM2513" s="207"/>
      <c r="EJN2513" s="207"/>
      <c r="EJO2513" s="187"/>
      <c r="EJP2513" s="187"/>
      <c r="EJQ2513" s="204"/>
      <c r="EJR2513" s="272"/>
      <c r="EJS2513" s="207"/>
      <c r="EJT2513" s="238"/>
      <c r="EJU2513" s="207"/>
      <c r="EJV2513" s="207"/>
      <c r="EJW2513" s="187"/>
      <c r="EJX2513" s="187"/>
      <c r="EJY2513" s="204"/>
      <c r="EJZ2513" s="272"/>
      <c r="EKA2513" s="207"/>
      <c r="EKB2513" s="238"/>
      <c r="EKC2513" s="207"/>
      <c r="EKD2513" s="207"/>
      <c r="EKE2513" s="187"/>
      <c r="EKF2513" s="187"/>
      <c r="EKG2513" s="204"/>
      <c r="EKH2513" s="272"/>
      <c r="EKI2513" s="207"/>
      <c r="EKJ2513" s="238"/>
      <c r="EKK2513" s="207"/>
      <c r="EKL2513" s="207"/>
      <c r="EKM2513" s="187"/>
      <c r="EKN2513" s="187"/>
      <c r="EKO2513" s="204"/>
      <c r="EKP2513" s="272"/>
      <c r="EKQ2513" s="207"/>
      <c r="EKR2513" s="238"/>
      <c r="EKS2513" s="207"/>
      <c r="EKT2513" s="207"/>
      <c r="EKU2513" s="187"/>
      <c r="EKV2513" s="187"/>
      <c r="EKW2513" s="204"/>
      <c r="EKX2513" s="272"/>
      <c r="EKY2513" s="207"/>
      <c r="EKZ2513" s="238"/>
      <c r="ELA2513" s="207"/>
      <c r="ELB2513" s="207"/>
      <c r="ELC2513" s="187"/>
      <c r="ELD2513" s="187"/>
      <c r="ELE2513" s="204"/>
      <c r="ELF2513" s="272"/>
      <c r="ELG2513" s="207"/>
      <c r="ELH2513" s="238"/>
      <c r="ELI2513" s="207"/>
      <c r="ELJ2513" s="207"/>
      <c r="ELK2513" s="187"/>
      <c r="ELL2513" s="187"/>
      <c r="ELM2513" s="204"/>
      <c r="ELN2513" s="272"/>
      <c r="ELO2513" s="207"/>
      <c r="ELP2513" s="238"/>
      <c r="ELQ2513" s="207"/>
      <c r="ELR2513" s="207"/>
      <c r="ELS2513" s="187"/>
      <c r="ELT2513" s="187"/>
      <c r="ELU2513" s="204"/>
      <c r="ELV2513" s="272"/>
      <c r="ELW2513" s="207"/>
      <c r="ELX2513" s="238"/>
      <c r="ELY2513" s="207"/>
      <c r="ELZ2513" s="207"/>
      <c r="EMA2513" s="187"/>
      <c r="EMB2513" s="187"/>
      <c r="EMC2513" s="204"/>
      <c r="EMD2513" s="272"/>
      <c r="EME2513" s="207"/>
      <c r="EMF2513" s="238"/>
      <c r="EMG2513" s="207"/>
      <c r="EMH2513" s="207"/>
      <c r="EMI2513" s="187"/>
      <c r="EMJ2513" s="187"/>
      <c r="EMK2513" s="204"/>
      <c r="EML2513" s="272"/>
      <c r="EMM2513" s="207"/>
      <c r="EMN2513" s="238"/>
      <c r="EMO2513" s="207"/>
      <c r="EMP2513" s="207"/>
      <c r="EMQ2513" s="187"/>
      <c r="EMR2513" s="187"/>
      <c r="EMS2513" s="204"/>
      <c r="EMT2513" s="272"/>
      <c r="EMU2513" s="207"/>
      <c r="EMV2513" s="238"/>
      <c r="EMW2513" s="207"/>
      <c r="EMX2513" s="207"/>
      <c r="EMY2513" s="187"/>
      <c r="EMZ2513" s="187"/>
      <c r="ENA2513" s="204"/>
      <c r="ENB2513" s="272"/>
      <c r="ENC2513" s="207"/>
      <c r="END2513" s="238"/>
      <c r="ENE2513" s="207"/>
      <c r="ENF2513" s="207"/>
      <c r="ENG2513" s="187"/>
      <c r="ENH2513" s="187"/>
      <c r="ENI2513" s="204"/>
      <c r="ENJ2513" s="272"/>
      <c r="ENK2513" s="207"/>
      <c r="ENL2513" s="238"/>
      <c r="ENM2513" s="207"/>
      <c r="ENN2513" s="207"/>
      <c r="ENO2513" s="187"/>
      <c r="ENP2513" s="187"/>
      <c r="ENQ2513" s="204"/>
      <c r="ENR2513" s="272"/>
      <c r="ENS2513" s="207"/>
      <c r="ENT2513" s="238"/>
      <c r="ENU2513" s="207"/>
      <c r="ENV2513" s="207"/>
      <c r="ENW2513" s="187"/>
      <c r="ENX2513" s="187"/>
      <c r="ENY2513" s="204"/>
      <c r="ENZ2513" s="272"/>
      <c r="EOA2513" s="207"/>
      <c r="EOB2513" s="238"/>
      <c r="EOC2513" s="207"/>
      <c r="EOD2513" s="207"/>
      <c r="EOE2513" s="187"/>
      <c r="EOF2513" s="187"/>
      <c r="EOG2513" s="204"/>
      <c r="EOH2513" s="272"/>
      <c r="EOI2513" s="207"/>
      <c r="EOJ2513" s="238"/>
      <c r="EOK2513" s="207"/>
      <c r="EOL2513" s="207"/>
      <c r="EOM2513" s="187"/>
      <c r="EON2513" s="187"/>
      <c r="EOO2513" s="204"/>
      <c r="EOP2513" s="272"/>
      <c r="EOQ2513" s="207"/>
      <c r="EOR2513" s="238"/>
      <c r="EOS2513" s="207"/>
      <c r="EOT2513" s="207"/>
      <c r="EOU2513" s="187"/>
      <c r="EOV2513" s="187"/>
      <c r="EOW2513" s="204"/>
      <c r="EOX2513" s="272"/>
      <c r="EOY2513" s="207"/>
      <c r="EOZ2513" s="238"/>
      <c r="EPA2513" s="207"/>
      <c r="EPB2513" s="207"/>
      <c r="EPC2513" s="187"/>
      <c r="EPD2513" s="187"/>
      <c r="EPE2513" s="204"/>
      <c r="EPF2513" s="272"/>
      <c r="EPG2513" s="207"/>
      <c r="EPH2513" s="238"/>
      <c r="EPI2513" s="207"/>
      <c r="EPJ2513" s="207"/>
      <c r="EPK2513" s="187"/>
      <c r="EPL2513" s="187"/>
      <c r="EPM2513" s="204"/>
      <c r="EPN2513" s="272"/>
      <c r="EPO2513" s="207"/>
      <c r="EPP2513" s="238"/>
      <c r="EPQ2513" s="207"/>
      <c r="EPR2513" s="207"/>
      <c r="EPS2513" s="187"/>
      <c r="EPT2513" s="187"/>
      <c r="EPU2513" s="204"/>
      <c r="EPV2513" s="272"/>
      <c r="EPW2513" s="207"/>
      <c r="EPX2513" s="238"/>
      <c r="EPY2513" s="207"/>
      <c r="EPZ2513" s="207"/>
      <c r="EQA2513" s="187"/>
      <c r="EQB2513" s="187"/>
      <c r="EQC2513" s="204"/>
      <c r="EQD2513" s="272"/>
      <c r="EQE2513" s="207"/>
      <c r="EQF2513" s="238"/>
      <c r="EQG2513" s="207"/>
      <c r="EQH2513" s="207"/>
      <c r="EQI2513" s="187"/>
      <c r="EQJ2513" s="187"/>
      <c r="EQK2513" s="204"/>
      <c r="EQL2513" s="272"/>
      <c r="EQM2513" s="207"/>
      <c r="EQN2513" s="238"/>
      <c r="EQO2513" s="207"/>
      <c r="EQP2513" s="207"/>
      <c r="EQQ2513" s="187"/>
      <c r="EQR2513" s="187"/>
      <c r="EQS2513" s="204"/>
      <c r="EQT2513" s="272"/>
      <c r="EQU2513" s="207"/>
      <c r="EQV2513" s="238"/>
      <c r="EQW2513" s="207"/>
      <c r="EQX2513" s="207"/>
      <c r="EQY2513" s="187"/>
      <c r="EQZ2513" s="187"/>
      <c r="ERA2513" s="204"/>
      <c r="ERB2513" s="272"/>
      <c r="ERC2513" s="207"/>
      <c r="ERD2513" s="238"/>
      <c r="ERE2513" s="207"/>
      <c r="ERF2513" s="207"/>
      <c r="ERG2513" s="187"/>
      <c r="ERH2513" s="187"/>
      <c r="ERI2513" s="204"/>
      <c r="ERJ2513" s="272"/>
      <c r="ERK2513" s="207"/>
      <c r="ERL2513" s="238"/>
      <c r="ERM2513" s="207"/>
      <c r="ERN2513" s="207"/>
      <c r="ERO2513" s="187"/>
      <c r="ERP2513" s="187"/>
      <c r="ERQ2513" s="204"/>
      <c r="ERR2513" s="272"/>
      <c r="ERS2513" s="207"/>
      <c r="ERT2513" s="238"/>
      <c r="ERU2513" s="207"/>
      <c r="ERV2513" s="207"/>
      <c r="ERW2513" s="187"/>
      <c r="ERX2513" s="187"/>
      <c r="ERY2513" s="204"/>
      <c r="ERZ2513" s="272"/>
      <c r="ESA2513" s="207"/>
      <c r="ESB2513" s="238"/>
      <c r="ESC2513" s="207"/>
      <c r="ESD2513" s="207"/>
      <c r="ESE2513" s="187"/>
      <c r="ESF2513" s="187"/>
      <c r="ESG2513" s="204"/>
      <c r="ESH2513" s="272"/>
      <c r="ESI2513" s="207"/>
      <c r="ESJ2513" s="238"/>
      <c r="ESK2513" s="207"/>
      <c r="ESL2513" s="207"/>
      <c r="ESM2513" s="187"/>
      <c r="ESN2513" s="187"/>
      <c r="ESO2513" s="204"/>
      <c r="ESP2513" s="272"/>
      <c r="ESQ2513" s="207"/>
      <c r="ESR2513" s="238"/>
      <c r="ESS2513" s="207"/>
      <c r="EST2513" s="207"/>
      <c r="ESU2513" s="187"/>
      <c r="ESV2513" s="187"/>
      <c r="ESW2513" s="204"/>
      <c r="ESX2513" s="272"/>
      <c r="ESY2513" s="207"/>
      <c r="ESZ2513" s="238"/>
      <c r="ETA2513" s="207"/>
      <c r="ETB2513" s="207"/>
      <c r="ETC2513" s="187"/>
      <c r="ETD2513" s="187"/>
      <c r="ETE2513" s="204"/>
      <c r="ETF2513" s="272"/>
      <c r="ETG2513" s="207"/>
      <c r="ETH2513" s="238"/>
      <c r="ETI2513" s="207"/>
      <c r="ETJ2513" s="207"/>
      <c r="ETK2513" s="187"/>
      <c r="ETL2513" s="187"/>
      <c r="ETM2513" s="204"/>
      <c r="ETN2513" s="272"/>
      <c r="ETO2513" s="207"/>
      <c r="ETP2513" s="238"/>
      <c r="ETQ2513" s="207"/>
      <c r="ETR2513" s="207"/>
      <c r="ETS2513" s="187"/>
      <c r="ETT2513" s="187"/>
      <c r="ETU2513" s="204"/>
      <c r="ETV2513" s="272"/>
      <c r="ETW2513" s="207"/>
      <c r="ETX2513" s="238"/>
      <c r="ETY2513" s="207"/>
      <c r="ETZ2513" s="207"/>
      <c r="EUA2513" s="187"/>
      <c r="EUB2513" s="187"/>
      <c r="EUC2513" s="204"/>
      <c r="EUD2513" s="272"/>
      <c r="EUE2513" s="207"/>
      <c r="EUF2513" s="238"/>
      <c r="EUG2513" s="207"/>
      <c r="EUH2513" s="207"/>
      <c r="EUI2513" s="187"/>
      <c r="EUJ2513" s="187"/>
      <c r="EUK2513" s="204"/>
      <c r="EUL2513" s="272"/>
      <c r="EUM2513" s="207"/>
      <c r="EUN2513" s="238"/>
      <c r="EUO2513" s="207"/>
      <c r="EUP2513" s="207"/>
      <c r="EUQ2513" s="187"/>
      <c r="EUR2513" s="187"/>
      <c r="EUS2513" s="204"/>
      <c r="EUT2513" s="272"/>
      <c r="EUU2513" s="207"/>
      <c r="EUV2513" s="238"/>
      <c r="EUW2513" s="207"/>
      <c r="EUX2513" s="207"/>
      <c r="EUY2513" s="187"/>
      <c r="EUZ2513" s="187"/>
      <c r="EVA2513" s="204"/>
      <c r="EVB2513" s="272"/>
      <c r="EVC2513" s="207"/>
      <c r="EVD2513" s="238"/>
      <c r="EVE2513" s="207"/>
      <c r="EVF2513" s="207"/>
      <c r="EVG2513" s="187"/>
      <c r="EVH2513" s="187"/>
      <c r="EVI2513" s="204"/>
      <c r="EVJ2513" s="272"/>
      <c r="EVK2513" s="207"/>
      <c r="EVL2513" s="238"/>
      <c r="EVM2513" s="207"/>
      <c r="EVN2513" s="207"/>
      <c r="EVO2513" s="187"/>
      <c r="EVP2513" s="187"/>
      <c r="EVQ2513" s="204"/>
      <c r="EVR2513" s="272"/>
      <c r="EVS2513" s="207"/>
      <c r="EVT2513" s="238"/>
      <c r="EVU2513" s="207"/>
      <c r="EVV2513" s="207"/>
      <c r="EVW2513" s="187"/>
      <c r="EVX2513" s="187"/>
      <c r="EVY2513" s="204"/>
      <c r="EVZ2513" s="272"/>
      <c r="EWA2513" s="207"/>
      <c r="EWB2513" s="238"/>
      <c r="EWC2513" s="207"/>
      <c r="EWD2513" s="207"/>
      <c r="EWE2513" s="187"/>
      <c r="EWF2513" s="187"/>
      <c r="EWG2513" s="204"/>
      <c r="EWH2513" s="272"/>
      <c r="EWI2513" s="207"/>
      <c r="EWJ2513" s="238"/>
      <c r="EWK2513" s="207"/>
      <c r="EWL2513" s="207"/>
      <c r="EWM2513" s="187"/>
      <c r="EWN2513" s="187"/>
      <c r="EWO2513" s="204"/>
      <c r="EWP2513" s="272"/>
      <c r="EWQ2513" s="207"/>
      <c r="EWR2513" s="238"/>
      <c r="EWS2513" s="207"/>
      <c r="EWT2513" s="207"/>
      <c r="EWU2513" s="187"/>
      <c r="EWV2513" s="187"/>
      <c r="EWW2513" s="204"/>
      <c r="EWX2513" s="272"/>
      <c r="EWY2513" s="207"/>
      <c r="EWZ2513" s="238"/>
      <c r="EXA2513" s="207"/>
      <c r="EXB2513" s="207"/>
      <c r="EXC2513" s="187"/>
      <c r="EXD2513" s="187"/>
      <c r="EXE2513" s="204"/>
      <c r="EXF2513" s="272"/>
      <c r="EXG2513" s="207"/>
      <c r="EXH2513" s="238"/>
      <c r="EXI2513" s="207"/>
      <c r="EXJ2513" s="207"/>
      <c r="EXK2513" s="187"/>
      <c r="EXL2513" s="187"/>
      <c r="EXM2513" s="204"/>
      <c r="EXN2513" s="272"/>
      <c r="EXO2513" s="207"/>
      <c r="EXP2513" s="238"/>
      <c r="EXQ2513" s="207"/>
      <c r="EXR2513" s="207"/>
      <c r="EXS2513" s="187"/>
      <c r="EXT2513" s="187"/>
      <c r="EXU2513" s="204"/>
      <c r="EXV2513" s="272"/>
      <c r="EXW2513" s="207"/>
      <c r="EXX2513" s="238"/>
      <c r="EXY2513" s="207"/>
      <c r="EXZ2513" s="207"/>
      <c r="EYA2513" s="187"/>
      <c r="EYB2513" s="187"/>
      <c r="EYC2513" s="204"/>
      <c r="EYD2513" s="272"/>
      <c r="EYE2513" s="207"/>
      <c r="EYF2513" s="238"/>
      <c r="EYG2513" s="207"/>
      <c r="EYH2513" s="207"/>
      <c r="EYI2513" s="187"/>
      <c r="EYJ2513" s="187"/>
      <c r="EYK2513" s="204"/>
      <c r="EYL2513" s="272"/>
      <c r="EYM2513" s="207"/>
      <c r="EYN2513" s="238"/>
      <c r="EYO2513" s="207"/>
      <c r="EYP2513" s="207"/>
      <c r="EYQ2513" s="187"/>
      <c r="EYR2513" s="187"/>
      <c r="EYS2513" s="204"/>
      <c r="EYT2513" s="272"/>
      <c r="EYU2513" s="207"/>
      <c r="EYV2513" s="238"/>
      <c r="EYW2513" s="207"/>
      <c r="EYX2513" s="207"/>
      <c r="EYY2513" s="187"/>
      <c r="EYZ2513" s="187"/>
      <c r="EZA2513" s="204"/>
      <c r="EZB2513" s="272"/>
      <c r="EZC2513" s="207"/>
      <c r="EZD2513" s="238"/>
      <c r="EZE2513" s="207"/>
      <c r="EZF2513" s="207"/>
      <c r="EZG2513" s="187"/>
      <c r="EZH2513" s="187"/>
      <c r="EZI2513" s="204"/>
      <c r="EZJ2513" s="272"/>
      <c r="EZK2513" s="207"/>
      <c r="EZL2513" s="238"/>
      <c r="EZM2513" s="207"/>
      <c r="EZN2513" s="207"/>
      <c r="EZO2513" s="187"/>
      <c r="EZP2513" s="187"/>
      <c r="EZQ2513" s="204"/>
      <c r="EZR2513" s="272"/>
      <c r="EZS2513" s="207"/>
      <c r="EZT2513" s="238"/>
      <c r="EZU2513" s="207"/>
      <c r="EZV2513" s="207"/>
      <c r="EZW2513" s="187"/>
      <c r="EZX2513" s="187"/>
      <c r="EZY2513" s="204"/>
      <c r="EZZ2513" s="272"/>
      <c r="FAA2513" s="207"/>
      <c r="FAB2513" s="238"/>
      <c r="FAC2513" s="207"/>
      <c r="FAD2513" s="207"/>
      <c r="FAE2513" s="187"/>
      <c r="FAF2513" s="187"/>
      <c r="FAG2513" s="204"/>
      <c r="FAH2513" s="272"/>
      <c r="FAI2513" s="207"/>
      <c r="FAJ2513" s="238"/>
      <c r="FAK2513" s="207"/>
      <c r="FAL2513" s="207"/>
      <c r="FAM2513" s="187"/>
      <c r="FAN2513" s="187"/>
      <c r="FAO2513" s="204"/>
      <c r="FAP2513" s="272"/>
      <c r="FAQ2513" s="207"/>
      <c r="FAR2513" s="238"/>
      <c r="FAS2513" s="207"/>
      <c r="FAT2513" s="207"/>
      <c r="FAU2513" s="187"/>
      <c r="FAV2513" s="187"/>
      <c r="FAW2513" s="204"/>
      <c r="FAX2513" s="272"/>
      <c r="FAY2513" s="207"/>
      <c r="FAZ2513" s="238"/>
      <c r="FBA2513" s="207"/>
      <c r="FBB2513" s="207"/>
      <c r="FBC2513" s="187"/>
      <c r="FBD2513" s="187"/>
      <c r="FBE2513" s="204"/>
      <c r="FBF2513" s="272"/>
      <c r="FBG2513" s="207"/>
      <c r="FBH2513" s="238"/>
      <c r="FBI2513" s="207"/>
      <c r="FBJ2513" s="207"/>
      <c r="FBK2513" s="187"/>
      <c r="FBL2513" s="187"/>
      <c r="FBM2513" s="204"/>
      <c r="FBN2513" s="272"/>
      <c r="FBO2513" s="207"/>
      <c r="FBP2513" s="238"/>
      <c r="FBQ2513" s="207"/>
      <c r="FBR2513" s="207"/>
      <c r="FBS2513" s="187"/>
      <c r="FBT2513" s="187"/>
      <c r="FBU2513" s="204"/>
      <c r="FBV2513" s="272"/>
      <c r="FBW2513" s="207"/>
      <c r="FBX2513" s="238"/>
      <c r="FBY2513" s="207"/>
      <c r="FBZ2513" s="207"/>
      <c r="FCA2513" s="187"/>
      <c r="FCB2513" s="187"/>
      <c r="FCC2513" s="204"/>
      <c r="FCD2513" s="272"/>
      <c r="FCE2513" s="207"/>
      <c r="FCF2513" s="238"/>
      <c r="FCG2513" s="207"/>
      <c r="FCH2513" s="207"/>
      <c r="FCI2513" s="187"/>
      <c r="FCJ2513" s="187"/>
      <c r="FCK2513" s="204"/>
      <c r="FCL2513" s="272"/>
      <c r="FCM2513" s="207"/>
      <c r="FCN2513" s="238"/>
      <c r="FCO2513" s="207"/>
      <c r="FCP2513" s="207"/>
      <c r="FCQ2513" s="187"/>
      <c r="FCR2513" s="187"/>
      <c r="FCS2513" s="204"/>
      <c r="FCT2513" s="272"/>
      <c r="FCU2513" s="207"/>
      <c r="FCV2513" s="238"/>
      <c r="FCW2513" s="207"/>
      <c r="FCX2513" s="207"/>
      <c r="FCY2513" s="187"/>
      <c r="FCZ2513" s="187"/>
      <c r="FDA2513" s="204"/>
      <c r="FDB2513" s="272"/>
      <c r="FDC2513" s="207"/>
      <c r="FDD2513" s="238"/>
      <c r="FDE2513" s="207"/>
      <c r="FDF2513" s="207"/>
      <c r="FDG2513" s="187"/>
      <c r="FDH2513" s="187"/>
      <c r="FDI2513" s="204"/>
      <c r="FDJ2513" s="272"/>
      <c r="FDK2513" s="207"/>
      <c r="FDL2513" s="238"/>
      <c r="FDM2513" s="207"/>
      <c r="FDN2513" s="207"/>
      <c r="FDO2513" s="187"/>
      <c r="FDP2513" s="187"/>
      <c r="FDQ2513" s="204"/>
      <c r="FDR2513" s="272"/>
      <c r="FDS2513" s="207"/>
      <c r="FDT2513" s="238"/>
      <c r="FDU2513" s="207"/>
      <c r="FDV2513" s="207"/>
      <c r="FDW2513" s="187"/>
      <c r="FDX2513" s="187"/>
      <c r="FDY2513" s="204"/>
      <c r="FDZ2513" s="272"/>
      <c r="FEA2513" s="207"/>
      <c r="FEB2513" s="238"/>
      <c r="FEC2513" s="207"/>
      <c r="FED2513" s="207"/>
      <c r="FEE2513" s="187"/>
      <c r="FEF2513" s="187"/>
      <c r="FEG2513" s="204"/>
      <c r="FEH2513" s="272"/>
      <c r="FEI2513" s="207"/>
      <c r="FEJ2513" s="238"/>
      <c r="FEK2513" s="207"/>
      <c r="FEL2513" s="207"/>
      <c r="FEM2513" s="187"/>
      <c r="FEN2513" s="187"/>
      <c r="FEO2513" s="204"/>
      <c r="FEP2513" s="272"/>
      <c r="FEQ2513" s="207"/>
      <c r="FER2513" s="238"/>
      <c r="FES2513" s="207"/>
      <c r="FET2513" s="207"/>
      <c r="FEU2513" s="187"/>
      <c r="FEV2513" s="187"/>
      <c r="FEW2513" s="204"/>
      <c r="FEX2513" s="272"/>
      <c r="FEY2513" s="207"/>
      <c r="FEZ2513" s="238"/>
      <c r="FFA2513" s="207"/>
      <c r="FFB2513" s="207"/>
      <c r="FFC2513" s="187"/>
      <c r="FFD2513" s="187"/>
      <c r="FFE2513" s="204"/>
      <c r="FFF2513" s="272"/>
      <c r="FFG2513" s="207"/>
      <c r="FFH2513" s="238"/>
      <c r="FFI2513" s="207"/>
      <c r="FFJ2513" s="207"/>
      <c r="FFK2513" s="187"/>
      <c r="FFL2513" s="187"/>
      <c r="FFM2513" s="204"/>
      <c r="FFN2513" s="272"/>
      <c r="FFO2513" s="207"/>
      <c r="FFP2513" s="238"/>
      <c r="FFQ2513" s="207"/>
      <c r="FFR2513" s="207"/>
      <c r="FFS2513" s="187"/>
      <c r="FFT2513" s="187"/>
      <c r="FFU2513" s="204"/>
      <c r="FFV2513" s="272"/>
      <c r="FFW2513" s="207"/>
      <c r="FFX2513" s="238"/>
      <c r="FFY2513" s="207"/>
      <c r="FFZ2513" s="207"/>
      <c r="FGA2513" s="187"/>
      <c r="FGB2513" s="187"/>
      <c r="FGC2513" s="204"/>
      <c r="FGD2513" s="272"/>
      <c r="FGE2513" s="207"/>
      <c r="FGF2513" s="238"/>
      <c r="FGG2513" s="207"/>
      <c r="FGH2513" s="207"/>
      <c r="FGI2513" s="187"/>
      <c r="FGJ2513" s="187"/>
      <c r="FGK2513" s="204"/>
      <c r="FGL2513" s="272"/>
      <c r="FGM2513" s="207"/>
      <c r="FGN2513" s="238"/>
      <c r="FGO2513" s="207"/>
      <c r="FGP2513" s="207"/>
      <c r="FGQ2513" s="187"/>
      <c r="FGR2513" s="187"/>
      <c r="FGS2513" s="204"/>
      <c r="FGT2513" s="272"/>
      <c r="FGU2513" s="207"/>
      <c r="FGV2513" s="238"/>
      <c r="FGW2513" s="207"/>
      <c r="FGX2513" s="207"/>
      <c r="FGY2513" s="187"/>
      <c r="FGZ2513" s="187"/>
      <c r="FHA2513" s="204"/>
      <c r="FHB2513" s="272"/>
      <c r="FHC2513" s="207"/>
      <c r="FHD2513" s="238"/>
      <c r="FHE2513" s="207"/>
      <c r="FHF2513" s="207"/>
      <c r="FHG2513" s="187"/>
      <c r="FHH2513" s="187"/>
      <c r="FHI2513" s="204"/>
      <c r="FHJ2513" s="272"/>
      <c r="FHK2513" s="207"/>
      <c r="FHL2513" s="238"/>
      <c r="FHM2513" s="207"/>
      <c r="FHN2513" s="207"/>
      <c r="FHO2513" s="187"/>
      <c r="FHP2513" s="187"/>
      <c r="FHQ2513" s="204"/>
      <c r="FHR2513" s="272"/>
      <c r="FHS2513" s="207"/>
      <c r="FHT2513" s="238"/>
      <c r="FHU2513" s="207"/>
      <c r="FHV2513" s="207"/>
      <c r="FHW2513" s="187"/>
      <c r="FHX2513" s="187"/>
      <c r="FHY2513" s="204"/>
      <c r="FHZ2513" s="272"/>
      <c r="FIA2513" s="207"/>
      <c r="FIB2513" s="238"/>
      <c r="FIC2513" s="207"/>
      <c r="FID2513" s="207"/>
      <c r="FIE2513" s="187"/>
      <c r="FIF2513" s="187"/>
      <c r="FIG2513" s="204"/>
      <c r="FIH2513" s="272"/>
      <c r="FII2513" s="207"/>
      <c r="FIJ2513" s="238"/>
      <c r="FIK2513" s="207"/>
      <c r="FIL2513" s="207"/>
      <c r="FIM2513" s="187"/>
      <c r="FIN2513" s="187"/>
      <c r="FIO2513" s="204"/>
      <c r="FIP2513" s="272"/>
      <c r="FIQ2513" s="207"/>
      <c r="FIR2513" s="238"/>
      <c r="FIS2513" s="207"/>
      <c r="FIT2513" s="207"/>
      <c r="FIU2513" s="187"/>
      <c r="FIV2513" s="187"/>
      <c r="FIW2513" s="204"/>
      <c r="FIX2513" s="272"/>
      <c r="FIY2513" s="207"/>
      <c r="FIZ2513" s="238"/>
      <c r="FJA2513" s="207"/>
      <c r="FJB2513" s="207"/>
      <c r="FJC2513" s="187"/>
      <c r="FJD2513" s="187"/>
      <c r="FJE2513" s="204"/>
      <c r="FJF2513" s="272"/>
      <c r="FJG2513" s="207"/>
      <c r="FJH2513" s="238"/>
      <c r="FJI2513" s="207"/>
      <c r="FJJ2513" s="207"/>
      <c r="FJK2513" s="187"/>
      <c r="FJL2513" s="187"/>
      <c r="FJM2513" s="204"/>
      <c r="FJN2513" s="272"/>
      <c r="FJO2513" s="207"/>
      <c r="FJP2513" s="238"/>
      <c r="FJQ2513" s="207"/>
      <c r="FJR2513" s="207"/>
      <c r="FJS2513" s="187"/>
      <c r="FJT2513" s="187"/>
      <c r="FJU2513" s="204"/>
      <c r="FJV2513" s="272"/>
      <c r="FJW2513" s="207"/>
      <c r="FJX2513" s="238"/>
      <c r="FJY2513" s="207"/>
      <c r="FJZ2513" s="207"/>
      <c r="FKA2513" s="187"/>
      <c r="FKB2513" s="187"/>
      <c r="FKC2513" s="204"/>
      <c r="FKD2513" s="272"/>
      <c r="FKE2513" s="207"/>
      <c r="FKF2513" s="238"/>
      <c r="FKG2513" s="207"/>
      <c r="FKH2513" s="207"/>
      <c r="FKI2513" s="187"/>
      <c r="FKJ2513" s="187"/>
      <c r="FKK2513" s="204"/>
      <c r="FKL2513" s="272"/>
      <c r="FKM2513" s="207"/>
      <c r="FKN2513" s="238"/>
      <c r="FKO2513" s="207"/>
      <c r="FKP2513" s="207"/>
      <c r="FKQ2513" s="187"/>
      <c r="FKR2513" s="187"/>
      <c r="FKS2513" s="204"/>
      <c r="FKT2513" s="272"/>
      <c r="FKU2513" s="207"/>
      <c r="FKV2513" s="238"/>
      <c r="FKW2513" s="207"/>
      <c r="FKX2513" s="207"/>
      <c r="FKY2513" s="187"/>
      <c r="FKZ2513" s="187"/>
      <c r="FLA2513" s="204"/>
      <c r="FLB2513" s="272"/>
      <c r="FLC2513" s="207"/>
      <c r="FLD2513" s="238"/>
      <c r="FLE2513" s="207"/>
      <c r="FLF2513" s="207"/>
      <c r="FLG2513" s="187"/>
      <c r="FLH2513" s="187"/>
      <c r="FLI2513" s="204"/>
      <c r="FLJ2513" s="272"/>
      <c r="FLK2513" s="207"/>
      <c r="FLL2513" s="238"/>
      <c r="FLM2513" s="207"/>
      <c r="FLN2513" s="207"/>
      <c r="FLO2513" s="187"/>
      <c r="FLP2513" s="187"/>
      <c r="FLQ2513" s="204"/>
      <c r="FLR2513" s="272"/>
      <c r="FLS2513" s="207"/>
      <c r="FLT2513" s="238"/>
      <c r="FLU2513" s="207"/>
      <c r="FLV2513" s="207"/>
      <c r="FLW2513" s="187"/>
      <c r="FLX2513" s="187"/>
      <c r="FLY2513" s="204"/>
      <c r="FLZ2513" s="272"/>
      <c r="FMA2513" s="207"/>
      <c r="FMB2513" s="238"/>
      <c r="FMC2513" s="207"/>
      <c r="FMD2513" s="207"/>
      <c r="FME2513" s="187"/>
      <c r="FMF2513" s="187"/>
      <c r="FMG2513" s="204"/>
      <c r="FMH2513" s="272"/>
      <c r="FMI2513" s="207"/>
      <c r="FMJ2513" s="238"/>
      <c r="FMK2513" s="207"/>
      <c r="FML2513" s="207"/>
      <c r="FMM2513" s="187"/>
      <c r="FMN2513" s="187"/>
      <c r="FMO2513" s="204"/>
      <c r="FMP2513" s="272"/>
      <c r="FMQ2513" s="207"/>
      <c r="FMR2513" s="238"/>
      <c r="FMS2513" s="207"/>
      <c r="FMT2513" s="207"/>
      <c r="FMU2513" s="187"/>
      <c r="FMV2513" s="187"/>
      <c r="FMW2513" s="204"/>
      <c r="FMX2513" s="272"/>
      <c r="FMY2513" s="207"/>
      <c r="FMZ2513" s="238"/>
      <c r="FNA2513" s="207"/>
      <c r="FNB2513" s="207"/>
      <c r="FNC2513" s="187"/>
      <c r="FND2513" s="187"/>
      <c r="FNE2513" s="204"/>
      <c r="FNF2513" s="272"/>
      <c r="FNG2513" s="207"/>
      <c r="FNH2513" s="238"/>
      <c r="FNI2513" s="207"/>
      <c r="FNJ2513" s="207"/>
      <c r="FNK2513" s="187"/>
      <c r="FNL2513" s="187"/>
      <c r="FNM2513" s="204"/>
      <c r="FNN2513" s="272"/>
      <c r="FNO2513" s="207"/>
      <c r="FNP2513" s="238"/>
      <c r="FNQ2513" s="207"/>
      <c r="FNR2513" s="207"/>
      <c r="FNS2513" s="187"/>
      <c r="FNT2513" s="187"/>
      <c r="FNU2513" s="204"/>
      <c r="FNV2513" s="272"/>
      <c r="FNW2513" s="207"/>
      <c r="FNX2513" s="238"/>
      <c r="FNY2513" s="207"/>
      <c r="FNZ2513" s="207"/>
      <c r="FOA2513" s="187"/>
      <c r="FOB2513" s="187"/>
      <c r="FOC2513" s="204"/>
      <c r="FOD2513" s="272"/>
      <c r="FOE2513" s="207"/>
      <c r="FOF2513" s="238"/>
      <c r="FOG2513" s="207"/>
      <c r="FOH2513" s="207"/>
      <c r="FOI2513" s="187"/>
      <c r="FOJ2513" s="187"/>
      <c r="FOK2513" s="204"/>
      <c r="FOL2513" s="272"/>
      <c r="FOM2513" s="207"/>
      <c r="FON2513" s="238"/>
      <c r="FOO2513" s="207"/>
      <c r="FOP2513" s="207"/>
      <c r="FOQ2513" s="187"/>
      <c r="FOR2513" s="187"/>
      <c r="FOS2513" s="204"/>
      <c r="FOT2513" s="272"/>
      <c r="FOU2513" s="207"/>
      <c r="FOV2513" s="238"/>
      <c r="FOW2513" s="207"/>
      <c r="FOX2513" s="207"/>
      <c r="FOY2513" s="187"/>
      <c r="FOZ2513" s="187"/>
      <c r="FPA2513" s="204"/>
      <c r="FPB2513" s="272"/>
      <c r="FPC2513" s="207"/>
      <c r="FPD2513" s="238"/>
      <c r="FPE2513" s="207"/>
      <c r="FPF2513" s="207"/>
      <c r="FPG2513" s="187"/>
      <c r="FPH2513" s="187"/>
      <c r="FPI2513" s="204"/>
      <c r="FPJ2513" s="272"/>
      <c r="FPK2513" s="207"/>
      <c r="FPL2513" s="238"/>
      <c r="FPM2513" s="207"/>
      <c r="FPN2513" s="207"/>
      <c r="FPO2513" s="187"/>
      <c r="FPP2513" s="187"/>
      <c r="FPQ2513" s="204"/>
      <c r="FPR2513" s="272"/>
      <c r="FPS2513" s="207"/>
      <c r="FPT2513" s="238"/>
      <c r="FPU2513" s="207"/>
      <c r="FPV2513" s="207"/>
      <c r="FPW2513" s="187"/>
      <c r="FPX2513" s="187"/>
      <c r="FPY2513" s="204"/>
      <c r="FPZ2513" s="272"/>
      <c r="FQA2513" s="207"/>
      <c r="FQB2513" s="238"/>
      <c r="FQC2513" s="207"/>
      <c r="FQD2513" s="207"/>
      <c r="FQE2513" s="187"/>
      <c r="FQF2513" s="187"/>
      <c r="FQG2513" s="204"/>
      <c r="FQH2513" s="272"/>
      <c r="FQI2513" s="207"/>
      <c r="FQJ2513" s="238"/>
      <c r="FQK2513" s="207"/>
      <c r="FQL2513" s="207"/>
      <c r="FQM2513" s="187"/>
      <c r="FQN2513" s="187"/>
      <c r="FQO2513" s="204"/>
      <c r="FQP2513" s="272"/>
      <c r="FQQ2513" s="207"/>
      <c r="FQR2513" s="238"/>
      <c r="FQS2513" s="207"/>
      <c r="FQT2513" s="207"/>
      <c r="FQU2513" s="187"/>
      <c r="FQV2513" s="187"/>
      <c r="FQW2513" s="204"/>
      <c r="FQX2513" s="272"/>
      <c r="FQY2513" s="207"/>
      <c r="FQZ2513" s="238"/>
      <c r="FRA2513" s="207"/>
      <c r="FRB2513" s="207"/>
      <c r="FRC2513" s="187"/>
      <c r="FRD2513" s="187"/>
      <c r="FRE2513" s="204"/>
      <c r="FRF2513" s="272"/>
      <c r="FRG2513" s="207"/>
      <c r="FRH2513" s="238"/>
      <c r="FRI2513" s="207"/>
      <c r="FRJ2513" s="207"/>
      <c r="FRK2513" s="187"/>
      <c r="FRL2513" s="187"/>
      <c r="FRM2513" s="204"/>
      <c r="FRN2513" s="272"/>
      <c r="FRO2513" s="207"/>
      <c r="FRP2513" s="238"/>
      <c r="FRQ2513" s="207"/>
      <c r="FRR2513" s="207"/>
      <c r="FRS2513" s="187"/>
      <c r="FRT2513" s="187"/>
      <c r="FRU2513" s="204"/>
      <c r="FRV2513" s="272"/>
      <c r="FRW2513" s="207"/>
      <c r="FRX2513" s="238"/>
      <c r="FRY2513" s="207"/>
      <c r="FRZ2513" s="207"/>
      <c r="FSA2513" s="187"/>
      <c r="FSB2513" s="187"/>
      <c r="FSC2513" s="204"/>
      <c r="FSD2513" s="272"/>
      <c r="FSE2513" s="207"/>
      <c r="FSF2513" s="238"/>
      <c r="FSG2513" s="207"/>
      <c r="FSH2513" s="207"/>
      <c r="FSI2513" s="187"/>
      <c r="FSJ2513" s="187"/>
      <c r="FSK2513" s="204"/>
      <c r="FSL2513" s="272"/>
      <c r="FSM2513" s="207"/>
      <c r="FSN2513" s="238"/>
      <c r="FSO2513" s="207"/>
      <c r="FSP2513" s="207"/>
      <c r="FSQ2513" s="187"/>
      <c r="FSR2513" s="187"/>
      <c r="FSS2513" s="204"/>
      <c r="FST2513" s="272"/>
      <c r="FSU2513" s="207"/>
      <c r="FSV2513" s="238"/>
      <c r="FSW2513" s="207"/>
      <c r="FSX2513" s="207"/>
      <c r="FSY2513" s="187"/>
      <c r="FSZ2513" s="187"/>
      <c r="FTA2513" s="204"/>
      <c r="FTB2513" s="272"/>
      <c r="FTC2513" s="207"/>
      <c r="FTD2513" s="238"/>
      <c r="FTE2513" s="207"/>
      <c r="FTF2513" s="207"/>
      <c r="FTG2513" s="187"/>
      <c r="FTH2513" s="187"/>
      <c r="FTI2513" s="204"/>
      <c r="FTJ2513" s="272"/>
      <c r="FTK2513" s="207"/>
      <c r="FTL2513" s="238"/>
      <c r="FTM2513" s="207"/>
      <c r="FTN2513" s="207"/>
      <c r="FTO2513" s="187"/>
      <c r="FTP2513" s="187"/>
      <c r="FTQ2513" s="204"/>
      <c r="FTR2513" s="272"/>
      <c r="FTS2513" s="207"/>
      <c r="FTT2513" s="238"/>
      <c r="FTU2513" s="207"/>
      <c r="FTV2513" s="207"/>
      <c r="FTW2513" s="187"/>
      <c r="FTX2513" s="187"/>
      <c r="FTY2513" s="204"/>
      <c r="FTZ2513" s="272"/>
      <c r="FUA2513" s="207"/>
      <c r="FUB2513" s="238"/>
      <c r="FUC2513" s="207"/>
      <c r="FUD2513" s="207"/>
      <c r="FUE2513" s="187"/>
      <c r="FUF2513" s="187"/>
      <c r="FUG2513" s="204"/>
      <c r="FUH2513" s="272"/>
      <c r="FUI2513" s="207"/>
      <c r="FUJ2513" s="238"/>
      <c r="FUK2513" s="207"/>
      <c r="FUL2513" s="207"/>
      <c r="FUM2513" s="187"/>
      <c r="FUN2513" s="187"/>
      <c r="FUO2513" s="204"/>
      <c r="FUP2513" s="272"/>
      <c r="FUQ2513" s="207"/>
      <c r="FUR2513" s="238"/>
      <c r="FUS2513" s="207"/>
      <c r="FUT2513" s="207"/>
      <c r="FUU2513" s="187"/>
      <c r="FUV2513" s="187"/>
      <c r="FUW2513" s="204"/>
      <c r="FUX2513" s="272"/>
      <c r="FUY2513" s="207"/>
      <c r="FUZ2513" s="238"/>
      <c r="FVA2513" s="207"/>
      <c r="FVB2513" s="207"/>
      <c r="FVC2513" s="187"/>
      <c r="FVD2513" s="187"/>
      <c r="FVE2513" s="204"/>
      <c r="FVF2513" s="272"/>
      <c r="FVG2513" s="207"/>
      <c r="FVH2513" s="238"/>
      <c r="FVI2513" s="207"/>
      <c r="FVJ2513" s="207"/>
      <c r="FVK2513" s="187"/>
      <c r="FVL2513" s="187"/>
      <c r="FVM2513" s="204"/>
      <c r="FVN2513" s="272"/>
      <c r="FVO2513" s="207"/>
      <c r="FVP2513" s="238"/>
      <c r="FVQ2513" s="207"/>
      <c r="FVR2513" s="207"/>
      <c r="FVS2513" s="187"/>
      <c r="FVT2513" s="187"/>
      <c r="FVU2513" s="204"/>
      <c r="FVV2513" s="272"/>
      <c r="FVW2513" s="207"/>
      <c r="FVX2513" s="238"/>
      <c r="FVY2513" s="207"/>
      <c r="FVZ2513" s="207"/>
      <c r="FWA2513" s="187"/>
      <c r="FWB2513" s="187"/>
      <c r="FWC2513" s="204"/>
      <c r="FWD2513" s="272"/>
      <c r="FWE2513" s="207"/>
      <c r="FWF2513" s="238"/>
      <c r="FWG2513" s="207"/>
      <c r="FWH2513" s="207"/>
      <c r="FWI2513" s="187"/>
      <c r="FWJ2513" s="187"/>
      <c r="FWK2513" s="204"/>
      <c r="FWL2513" s="272"/>
      <c r="FWM2513" s="207"/>
      <c r="FWN2513" s="238"/>
      <c r="FWO2513" s="207"/>
      <c r="FWP2513" s="207"/>
      <c r="FWQ2513" s="187"/>
      <c r="FWR2513" s="187"/>
      <c r="FWS2513" s="204"/>
      <c r="FWT2513" s="272"/>
      <c r="FWU2513" s="207"/>
      <c r="FWV2513" s="238"/>
      <c r="FWW2513" s="207"/>
      <c r="FWX2513" s="207"/>
      <c r="FWY2513" s="187"/>
      <c r="FWZ2513" s="187"/>
      <c r="FXA2513" s="204"/>
      <c r="FXB2513" s="272"/>
      <c r="FXC2513" s="207"/>
      <c r="FXD2513" s="238"/>
      <c r="FXE2513" s="207"/>
      <c r="FXF2513" s="207"/>
      <c r="FXG2513" s="187"/>
      <c r="FXH2513" s="187"/>
      <c r="FXI2513" s="204"/>
      <c r="FXJ2513" s="272"/>
      <c r="FXK2513" s="207"/>
      <c r="FXL2513" s="238"/>
      <c r="FXM2513" s="207"/>
      <c r="FXN2513" s="207"/>
      <c r="FXO2513" s="187"/>
      <c r="FXP2513" s="187"/>
      <c r="FXQ2513" s="204"/>
      <c r="FXR2513" s="272"/>
      <c r="FXS2513" s="207"/>
      <c r="FXT2513" s="238"/>
      <c r="FXU2513" s="207"/>
      <c r="FXV2513" s="207"/>
      <c r="FXW2513" s="187"/>
      <c r="FXX2513" s="187"/>
      <c r="FXY2513" s="204"/>
      <c r="FXZ2513" s="272"/>
      <c r="FYA2513" s="207"/>
      <c r="FYB2513" s="238"/>
      <c r="FYC2513" s="207"/>
      <c r="FYD2513" s="207"/>
      <c r="FYE2513" s="187"/>
      <c r="FYF2513" s="187"/>
      <c r="FYG2513" s="204"/>
      <c r="FYH2513" s="272"/>
      <c r="FYI2513" s="207"/>
      <c r="FYJ2513" s="238"/>
      <c r="FYK2513" s="207"/>
      <c r="FYL2513" s="207"/>
      <c r="FYM2513" s="187"/>
      <c r="FYN2513" s="187"/>
      <c r="FYO2513" s="204"/>
      <c r="FYP2513" s="272"/>
      <c r="FYQ2513" s="207"/>
      <c r="FYR2513" s="238"/>
      <c r="FYS2513" s="207"/>
      <c r="FYT2513" s="207"/>
      <c r="FYU2513" s="187"/>
      <c r="FYV2513" s="187"/>
      <c r="FYW2513" s="204"/>
      <c r="FYX2513" s="272"/>
      <c r="FYY2513" s="207"/>
      <c r="FYZ2513" s="238"/>
      <c r="FZA2513" s="207"/>
      <c r="FZB2513" s="207"/>
      <c r="FZC2513" s="187"/>
      <c r="FZD2513" s="187"/>
      <c r="FZE2513" s="204"/>
      <c r="FZF2513" s="272"/>
      <c r="FZG2513" s="207"/>
      <c r="FZH2513" s="238"/>
      <c r="FZI2513" s="207"/>
      <c r="FZJ2513" s="207"/>
      <c r="FZK2513" s="187"/>
      <c r="FZL2513" s="187"/>
      <c r="FZM2513" s="204"/>
      <c r="FZN2513" s="272"/>
      <c r="FZO2513" s="207"/>
      <c r="FZP2513" s="238"/>
      <c r="FZQ2513" s="207"/>
      <c r="FZR2513" s="207"/>
      <c r="FZS2513" s="187"/>
      <c r="FZT2513" s="187"/>
      <c r="FZU2513" s="204"/>
      <c r="FZV2513" s="272"/>
      <c r="FZW2513" s="207"/>
      <c r="FZX2513" s="238"/>
      <c r="FZY2513" s="207"/>
      <c r="FZZ2513" s="207"/>
      <c r="GAA2513" s="187"/>
      <c r="GAB2513" s="187"/>
      <c r="GAC2513" s="204"/>
      <c r="GAD2513" s="272"/>
      <c r="GAE2513" s="207"/>
      <c r="GAF2513" s="238"/>
      <c r="GAG2513" s="207"/>
      <c r="GAH2513" s="207"/>
      <c r="GAI2513" s="187"/>
      <c r="GAJ2513" s="187"/>
      <c r="GAK2513" s="204"/>
      <c r="GAL2513" s="272"/>
      <c r="GAM2513" s="207"/>
      <c r="GAN2513" s="238"/>
      <c r="GAO2513" s="207"/>
      <c r="GAP2513" s="207"/>
      <c r="GAQ2513" s="187"/>
      <c r="GAR2513" s="187"/>
      <c r="GAS2513" s="204"/>
      <c r="GAT2513" s="272"/>
      <c r="GAU2513" s="207"/>
      <c r="GAV2513" s="238"/>
      <c r="GAW2513" s="207"/>
      <c r="GAX2513" s="207"/>
      <c r="GAY2513" s="187"/>
      <c r="GAZ2513" s="187"/>
      <c r="GBA2513" s="204"/>
      <c r="GBB2513" s="272"/>
      <c r="GBC2513" s="207"/>
      <c r="GBD2513" s="238"/>
      <c r="GBE2513" s="207"/>
      <c r="GBF2513" s="207"/>
      <c r="GBG2513" s="187"/>
      <c r="GBH2513" s="187"/>
      <c r="GBI2513" s="204"/>
      <c r="GBJ2513" s="272"/>
      <c r="GBK2513" s="207"/>
      <c r="GBL2513" s="238"/>
      <c r="GBM2513" s="207"/>
      <c r="GBN2513" s="207"/>
      <c r="GBO2513" s="187"/>
      <c r="GBP2513" s="187"/>
      <c r="GBQ2513" s="204"/>
      <c r="GBR2513" s="272"/>
      <c r="GBS2513" s="207"/>
      <c r="GBT2513" s="238"/>
      <c r="GBU2513" s="207"/>
      <c r="GBV2513" s="207"/>
      <c r="GBW2513" s="187"/>
      <c r="GBX2513" s="187"/>
      <c r="GBY2513" s="204"/>
      <c r="GBZ2513" s="272"/>
      <c r="GCA2513" s="207"/>
      <c r="GCB2513" s="238"/>
      <c r="GCC2513" s="207"/>
      <c r="GCD2513" s="207"/>
      <c r="GCE2513" s="187"/>
      <c r="GCF2513" s="187"/>
      <c r="GCG2513" s="204"/>
      <c r="GCH2513" s="272"/>
      <c r="GCI2513" s="207"/>
      <c r="GCJ2513" s="238"/>
      <c r="GCK2513" s="207"/>
      <c r="GCL2513" s="207"/>
      <c r="GCM2513" s="187"/>
      <c r="GCN2513" s="187"/>
      <c r="GCO2513" s="204"/>
      <c r="GCP2513" s="272"/>
      <c r="GCQ2513" s="207"/>
      <c r="GCR2513" s="238"/>
      <c r="GCS2513" s="207"/>
      <c r="GCT2513" s="207"/>
      <c r="GCU2513" s="187"/>
      <c r="GCV2513" s="187"/>
      <c r="GCW2513" s="204"/>
      <c r="GCX2513" s="272"/>
      <c r="GCY2513" s="207"/>
      <c r="GCZ2513" s="238"/>
      <c r="GDA2513" s="207"/>
      <c r="GDB2513" s="207"/>
      <c r="GDC2513" s="187"/>
      <c r="GDD2513" s="187"/>
      <c r="GDE2513" s="204"/>
      <c r="GDF2513" s="272"/>
      <c r="GDG2513" s="207"/>
      <c r="GDH2513" s="238"/>
      <c r="GDI2513" s="207"/>
      <c r="GDJ2513" s="207"/>
      <c r="GDK2513" s="187"/>
      <c r="GDL2513" s="187"/>
      <c r="GDM2513" s="204"/>
      <c r="GDN2513" s="272"/>
      <c r="GDO2513" s="207"/>
      <c r="GDP2513" s="238"/>
      <c r="GDQ2513" s="207"/>
      <c r="GDR2513" s="207"/>
      <c r="GDS2513" s="187"/>
      <c r="GDT2513" s="187"/>
      <c r="GDU2513" s="204"/>
      <c r="GDV2513" s="272"/>
      <c r="GDW2513" s="207"/>
      <c r="GDX2513" s="238"/>
      <c r="GDY2513" s="207"/>
      <c r="GDZ2513" s="207"/>
      <c r="GEA2513" s="187"/>
      <c r="GEB2513" s="187"/>
      <c r="GEC2513" s="204"/>
      <c r="GED2513" s="272"/>
      <c r="GEE2513" s="207"/>
      <c r="GEF2513" s="238"/>
      <c r="GEG2513" s="207"/>
      <c r="GEH2513" s="207"/>
      <c r="GEI2513" s="187"/>
      <c r="GEJ2513" s="187"/>
      <c r="GEK2513" s="204"/>
      <c r="GEL2513" s="272"/>
      <c r="GEM2513" s="207"/>
      <c r="GEN2513" s="238"/>
      <c r="GEO2513" s="207"/>
      <c r="GEP2513" s="207"/>
      <c r="GEQ2513" s="187"/>
      <c r="GER2513" s="187"/>
      <c r="GES2513" s="204"/>
      <c r="GET2513" s="272"/>
      <c r="GEU2513" s="207"/>
      <c r="GEV2513" s="238"/>
      <c r="GEW2513" s="207"/>
      <c r="GEX2513" s="207"/>
      <c r="GEY2513" s="187"/>
      <c r="GEZ2513" s="187"/>
      <c r="GFA2513" s="204"/>
      <c r="GFB2513" s="272"/>
      <c r="GFC2513" s="207"/>
      <c r="GFD2513" s="238"/>
      <c r="GFE2513" s="207"/>
      <c r="GFF2513" s="207"/>
      <c r="GFG2513" s="187"/>
      <c r="GFH2513" s="187"/>
      <c r="GFI2513" s="204"/>
      <c r="GFJ2513" s="272"/>
      <c r="GFK2513" s="207"/>
      <c r="GFL2513" s="238"/>
      <c r="GFM2513" s="207"/>
      <c r="GFN2513" s="207"/>
      <c r="GFO2513" s="187"/>
      <c r="GFP2513" s="187"/>
      <c r="GFQ2513" s="204"/>
      <c r="GFR2513" s="272"/>
      <c r="GFS2513" s="207"/>
      <c r="GFT2513" s="238"/>
      <c r="GFU2513" s="207"/>
      <c r="GFV2513" s="207"/>
      <c r="GFW2513" s="187"/>
      <c r="GFX2513" s="187"/>
      <c r="GFY2513" s="204"/>
      <c r="GFZ2513" s="272"/>
      <c r="GGA2513" s="207"/>
      <c r="GGB2513" s="238"/>
      <c r="GGC2513" s="207"/>
      <c r="GGD2513" s="207"/>
      <c r="GGE2513" s="187"/>
      <c r="GGF2513" s="187"/>
      <c r="GGG2513" s="204"/>
      <c r="GGH2513" s="272"/>
      <c r="GGI2513" s="207"/>
      <c r="GGJ2513" s="238"/>
      <c r="GGK2513" s="207"/>
      <c r="GGL2513" s="207"/>
      <c r="GGM2513" s="187"/>
      <c r="GGN2513" s="187"/>
      <c r="GGO2513" s="204"/>
      <c r="GGP2513" s="272"/>
      <c r="GGQ2513" s="207"/>
      <c r="GGR2513" s="238"/>
      <c r="GGS2513" s="207"/>
      <c r="GGT2513" s="207"/>
      <c r="GGU2513" s="187"/>
      <c r="GGV2513" s="187"/>
      <c r="GGW2513" s="204"/>
      <c r="GGX2513" s="272"/>
      <c r="GGY2513" s="207"/>
      <c r="GGZ2513" s="238"/>
      <c r="GHA2513" s="207"/>
      <c r="GHB2513" s="207"/>
      <c r="GHC2513" s="187"/>
      <c r="GHD2513" s="187"/>
      <c r="GHE2513" s="204"/>
      <c r="GHF2513" s="272"/>
      <c r="GHG2513" s="207"/>
      <c r="GHH2513" s="238"/>
      <c r="GHI2513" s="207"/>
      <c r="GHJ2513" s="207"/>
      <c r="GHK2513" s="187"/>
      <c r="GHL2513" s="187"/>
      <c r="GHM2513" s="204"/>
      <c r="GHN2513" s="272"/>
      <c r="GHO2513" s="207"/>
      <c r="GHP2513" s="238"/>
      <c r="GHQ2513" s="207"/>
      <c r="GHR2513" s="207"/>
      <c r="GHS2513" s="187"/>
      <c r="GHT2513" s="187"/>
      <c r="GHU2513" s="204"/>
      <c r="GHV2513" s="272"/>
      <c r="GHW2513" s="207"/>
      <c r="GHX2513" s="238"/>
      <c r="GHY2513" s="207"/>
      <c r="GHZ2513" s="207"/>
      <c r="GIA2513" s="187"/>
      <c r="GIB2513" s="187"/>
      <c r="GIC2513" s="204"/>
      <c r="GID2513" s="272"/>
      <c r="GIE2513" s="207"/>
      <c r="GIF2513" s="238"/>
      <c r="GIG2513" s="207"/>
      <c r="GIH2513" s="207"/>
      <c r="GII2513" s="187"/>
      <c r="GIJ2513" s="187"/>
      <c r="GIK2513" s="204"/>
      <c r="GIL2513" s="272"/>
      <c r="GIM2513" s="207"/>
      <c r="GIN2513" s="238"/>
      <c r="GIO2513" s="207"/>
      <c r="GIP2513" s="207"/>
      <c r="GIQ2513" s="187"/>
      <c r="GIR2513" s="187"/>
      <c r="GIS2513" s="204"/>
      <c r="GIT2513" s="272"/>
      <c r="GIU2513" s="207"/>
      <c r="GIV2513" s="238"/>
      <c r="GIW2513" s="207"/>
      <c r="GIX2513" s="207"/>
      <c r="GIY2513" s="187"/>
      <c r="GIZ2513" s="187"/>
      <c r="GJA2513" s="204"/>
      <c r="GJB2513" s="272"/>
      <c r="GJC2513" s="207"/>
      <c r="GJD2513" s="238"/>
      <c r="GJE2513" s="207"/>
      <c r="GJF2513" s="207"/>
      <c r="GJG2513" s="187"/>
      <c r="GJH2513" s="187"/>
      <c r="GJI2513" s="204"/>
      <c r="GJJ2513" s="272"/>
      <c r="GJK2513" s="207"/>
      <c r="GJL2513" s="238"/>
      <c r="GJM2513" s="207"/>
      <c r="GJN2513" s="207"/>
      <c r="GJO2513" s="187"/>
      <c r="GJP2513" s="187"/>
      <c r="GJQ2513" s="204"/>
      <c r="GJR2513" s="272"/>
      <c r="GJS2513" s="207"/>
      <c r="GJT2513" s="238"/>
      <c r="GJU2513" s="207"/>
      <c r="GJV2513" s="207"/>
      <c r="GJW2513" s="187"/>
      <c r="GJX2513" s="187"/>
      <c r="GJY2513" s="204"/>
      <c r="GJZ2513" s="272"/>
      <c r="GKA2513" s="207"/>
      <c r="GKB2513" s="238"/>
      <c r="GKC2513" s="207"/>
      <c r="GKD2513" s="207"/>
      <c r="GKE2513" s="187"/>
      <c r="GKF2513" s="187"/>
      <c r="GKG2513" s="204"/>
      <c r="GKH2513" s="272"/>
      <c r="GKI2513" s="207"/>
      <c r="GKJ2513" s="238"/>
      <c r="GKK2513" s="207"/>
      <c r="GKL2513" s="207"/>
      <c r="GKM2513" s="187"/>
      <c r="GKN2513" s="187"/>
      <c r="GKO2513" s="204"/>
      <c r="GKP2513" s="272"/>
      <c r="GKQ2513" s="207"/>
      <c r="GKR2513" s="238"/>
      <c r="GKS2513" s="207"/>
      <c r="GKT2513" s="207"/>
      <c r="GKU2513" s="187"/>
      <c r="GKV2513" s="187"/>
      <c r="GKW2513" s="204"/>
      <c r="GKX2513" s="272"/>
      <c r="GKY2513" s="207"/>
      <c r="GKZ2513" s="238"/>
      <c r="GLA2513" s="207"/>
      <c r="GLB2513" s="207"/>
      <c r="GLC2513" s="187"/>
      <c r="GLD2513" s="187"/>
      <c r="GLE2513" s="204"/>
      <c r="GLF2513" s="272"/>
      <c r="GLG2513" s="207"/>
      <c r="GLH2513" s="238"/>
      <c r="GLI2513" s="207"/>
      <c r="GLJ2513" s="207"/>
      <c r="GLK2513" s="187"/>
      <c r="GLL2513" s="187"/>
      <c r="GLM2513" s="204"/>
      <c r="GLN2513" s="272"/>
      <c r="GLO2513" s="207"/>
      <c r="GLP2513" s="238"/>
      <c r="GLQ2513" s="207"/>
      <c r="GLR2513" s="207"/>
      <c r="GLS2513" s="187"/>
      <c r="GLT2513" s="187"/>
      <c r="GLU2513" s="204"/>
      <c r="GLV2513" s="272"/>
      <c r="GLW2513" s="207"/>
      <c r="GLX2513" s="238"/>
      <c r="GLY2513" s="207"/>
      <c r="GLZ2513" s="207"/>
      <c r="GMA2513" s="187"/>
      <c r="GMB2513" s="187"/>
      <c r="GMC2513" s="204"/>
      <c r="GMD2513" s="272"/>
      <c r="GME2513" s="207"/>
      <c r="GMF2513" s="238"/>
      <c r="GMG2513" s="207"/>
      <c r="GMH2513" s="207"/>
      <c r="GMI2513" s="187"/>
      <c r="GMJ2513" s="187"/>
      <c r="GMK2513" s="204"/>
      <c r="GML2513" s="272"/>
      <c r="GMM2513" s="207"/>
      <c r="GMN2513" s="238"/>
      <c r="GMO2513" s="207"/>
      <c r="GMP2513" s="207"/>
      <c r="GMQ2513" s="187"/>
      <c r="GMR2513" s="187"/>
      <c r="GMS2513" s="204"/>
      <c r="GMT2513" s="272"/>
      <c r="GMU2513" s="207"/>
      <c r="GMV2513" s="238"/>
      <c r="GMW2513" s="207"/>
      <c r="GMX2513" s="207"/>
      <c r="GMY2513" s="187"/>
      <c r="GMZ2513" s="187"/>
      <c r="GNA2513" s="204"/>
      <c r="GNB2513" s="272"/>
      <c r="GNC2513" s="207"/>
      <c r="GND2513" s="238"/>
      <c r="GNE2513" s="207"/>
      <c r="GNF2513" s="207"/>
      <c r="GNG2513" s="187"/>
      <c r="GNH2513" s="187"/>
      <c r="GNI2513" s="204"/>
      <c r="GNJ2513" s="272"/>
      <c r="GNK2513" s="207"/>
      <c r="GNL2513" s="238"/>
      <c r="GNM2513" s="207"/>
      <c r="GNN2513" s="207"/>
      <c r="GNO2513" s="187"/>
      <c r="GNP2513" s="187"/>
      <c r="GNQ2513" s="204"/>
      <c r="GNR2513" s="272"/>
      <c r="GNS2513" s="207"/>
      <c r="GNT2513" s="238"/>
      <c r="GNU2513" s="207"/>
      <c r="GNV2513" s="207"/>
      <c r="GNW2513" s="187"/>
      <c r="GNX2513" s="187"/>
      <c r="GNY2513" s="204"/>
      <c r="GNZ2513" s="272"/>
      <c r="GOA2513" s="207"/>
      <c r="GOB2513" s="238"/>
      <c r="GOC2513" s="207"/>
      <c r="GOD2513" s="207"/>
      <c r="GOE2513" s="187"/>
      <c r="GOF2513" s="187"/>
      <c r="GOG2513" s="204"/>
      <c r="GOH2513" s="272"/>
      <c r="GOI2513" s="207"/>
      <c r="GOJ2513" s="238"/>
      <c r="GOK2513" s="207"/>
      <c r="GOL2513" s="207"/>
      <c r="GOM2513" s="187"/>
      <c r="GON2513" s="187"/>
      <c r="GOO2513" s="204"/>
      <c r="GOP2513" s="272"/>
      <c r="GOQ2513" s="207"/>
      <c r="GOR2513" s="238"/>
      <c r="GOS2513" s="207"/>
      <c r="GOT2513" s="207"/>
      <c r="GOU2513" s="187"/>
      <c r="GOV2513" s="187"/>
      <c r="GOW2513" s="204"/>
      <c r="GOX2513" s="272"/>
      <c r="GOY2513" s="207"/>
      <c r="GOZ2513" s="238"/>
      <c r="GPA2513" s="207"/>
      <c r="GPB2513" s="207"/>
      <c r="GPC2513" s="187"/>
      <c r="GPD2513" s="187"/>
      <c r="GPE2513" s="204"/>
      <c r="GPF2513" s="272"/>
      <c r="GPG2513" s="207"/>
      <c r="GPH2513" s="238"/>
      <c r="GPI2513" s="207"/>
      <c r="GPJ2513" s="207"/>
      <c r="GPK2513" s="187"/>
      <c r="GPL2513" s="187"/>
      <c r="GPM2513" s="204"/>
      <c r="GPN2513" s="272"/>
      <c r="GPO2513" s="207"/>
      <c r="GPP2513" s="238"/>
      <c r="GPQ2513" s="207"/>
      <c r="GPR2513" s="207"/>
      <c r="GPS2513" s="187"/>
      <c r="GPT2513" s="187"/>
      <c r="GPU2513" s="204"/>
      <c r="GPV2513" s="272"/>
      <c r="GPW2513" s="207"/>
      <c r="GPX2513" s="238"/>
      <c r="GPY2513" s="207"/>
      <c r="GPZ2513" s="207"/>
      <c r="GQA2513" s="187"/>
      <c r="GQB2513" s="187"/>
      <c r="GQC2513" s="204"/>
      <c r="GQD2513" s="272"/>
      <c r="GQE2513" s="207"/>
      <c r="GQF2513" s="238"/>
      <c r="GQG2513" s="207"/>
      <c r="GQH2513" s="207"/>
      <c r="GQI2513" s="187"/>
      <c r="GQJ2513" s="187"/>
      <c r="GQK2513" s="204"/>
      <c r="GQL2513" s="272"/>
      <c r="GQM2513" s="207"/>
      <c r="GQN2513" s="238"/>
      <c r="GQO2513" s="207"/>
      <c r="GQP2513" s="207"/>
      <c r="GQQ2513" s="187"/>
      <c r="GQR2513" s="187"/>
      <c r="GQS2513" s="204"/>
      <c r="GQT2513" s="272"/>
      <c r="GQU2513" s="207"/>
      <c r="GQV2513" s="238"/>
      <c r="GQW2513" s="207"/>
      <c r="GQX2513" s="207"/>
      <c r="GQY2513" s="187"/>
      <c r="GQZ2513" s="187"/>
      <c r="GRA2513" s="204"/>
      <c r="GRB2513" s="272"/>
      <c r="GRC2513" s="207"/>
      <c r="GRD2513" s="238"/>
      <c r="GRE2513" s="207"/>
      <c r="GRF2513" s="207"/>
      <c r="GRG2513" s="187"/>
      <c r="GRH2513" s="187"/>
      <c r="GRI2513" s="204"/>
      <c r="GRJ2513" s="272"/>
      <c r="GRK2513" s="207"/>
      <c r="GRL2513" s="238"/>
      <c r="GRM2513" s="207"/>
      <c r="GRN2513" s="207"/>
      <c r="GRO2513" s="187"/>
      <c r="GRP2513" s="187"/>
      <c r="GRQ2513" s="204"/>
      <c r="GRR2513" s="272"/>
      <c r="GRS2513" s="207"/>
      <c r="GRT2513" s="238"/>
      <c r="GRU2513" s="207"/>
      <c r="GRV2513" s="207"/>
      <c r="GRW2513" s="187"/>
      <c r="GRX2513" s="187"/>
      <c r="GRY2513" s="204"/>
      <c r="GRZ2513" s="272"/>
      <c r="GSA2513" s="207"/>
      <c r="GSB2513" s="238"/>
      <c r="GSC2513" s="207"/>
      <c r="GSD2513" s="207"/>
      <c r="GSE2513" s="187"/>
      <c r="GSF2513" s="187"/>
      <c r="GSG2513" s="204"/>
      <c r="GSH2513" s="272"/>
      <c r="GSI2513" s="207"/>
      <c r="GSJ2513" s="238"/>
      <c r="GSK2513" s="207"/>
      <c r="GSL2513" s="207"/>
      <c r="GSM2513" s="187"/>
      <c r="GSN2513" s="187"/>
      <c r="GSO2513" s="204"/>
      <c r="GSP2513" s="272"/>
      <c r="GSQ2513" s="207"/>
      <c r="GSR2513" s="238"/>
      <c r="GSS2513" s="207"/>
      <c r="GST2513" s="207"/>
      <c r="GSU2513" s="187"/>
      <c r="GSV2513" s="187"/>
      <c r="GSW2513" s="204"/>
      <c r="GSX2513" s="272"/>
      <c r="GSY2513" s="207"/>
      <c r="GSZ2513" s="238"/>
      <c r="GTA2513" s="207"/>
      <c r="GTB2513" s="207"/>
      <c r="GTC2513" s="187"/>
      <c r="GTD2513" s="187"/>
      <c r="GTE2513" s="204"/>
      <c r="GTF2513" s="272"/>
      <c r="GTG2513" s="207"/>
      <c r="GTH2513" s="238"/>
      <c r="GTI2513" s="207"/>
      <c r="GTJ2513" s="207"/>
      <c r="GTK2513" s="187"/>
      <c r="GTL2513" s="187"/>
      <c r="GTM2513" s="204"/>
      <c r="GTN2513" s="272"/>
      <c r="GTO2513" s="207"/>
      <c r="GTP2513" s="238"/>
      <c r="GTQ2513" s="207"/>
      <c r="GTR2513" s="207"/>
      <c r="GTS2513" s="187"/>
      <c r="GTT2513" s="187"/>
      <c r="GTU2513" s="204"/>
      <c r="GTV2513" s="272"/>
      <c r="GTW2513" s="207"/>
      <c r="GTX2513" s="238"/>
      <c r="GTY2513" s="207"/>
      <c r="GTZ2513" s="207"/>
      <c r="GUA2513" s="187"/>
      <c r="GUB2513" s="187"/>
      <c r="GUC2513" s="204"/>
      <c r="GUD2513" s="272"/>
      <c r="GUE2513" s="207"/>
      <c r="GUF2513" s="238"/>
      <c r="GUG2513" s="207"/>
      <c r="GUH2513" s="207"/>
      <c r="GUI2513" s="187"/>
      <c r="GUJ2513" s="187"/>
      <c r="GUK2513" s="204"/>
      <c r="GUL2513" s="272"/>
      <c r="GUM2513" s="207"/>
      <c r="GUN2513" s="238"/>
      <c r="GUO2513" s="207"/>
      <c r="GUP2513" s="207"/>
      <c r="GUQ2513" s="187"/>
      <c r="GUR2513" s="187"/>
      <c r="GUS2513" s="204"/>
      <c r="GUT2513" s="272"/>
      <c r="GUU2513" s="207"/>
      <c r="GUV2513" s="238"/>
      <c r="GUW2513" s="207"/>
      <c r="GUX2513" s="207"/>
      <c r="GUY2513" s="187"/>
      <c r="GUZ2513" s="187"/>
      <c r="GVA2513" s="204"/>
      <c r="GVB2513" s="272"/>
      <c r="GVC2513" s="207"/>
      <c r="GVD2513" s="238"/>
      <c r="GVE2513" s="207"/>
      <c r="GVF2513" s="207"/>
      <c r="GVG2513" s="187"/>
      <c r="GVH2513" s="187"/>
      <c r="GVI2513" s="204"/>
      <c r="GVJ2513" s="272"/>
      <c r="GVK2513" s="207"/>
      <c r="GVL2513" s="238"/>
      <c r="GVM2513" s="207"/>
      <c r="GVN2513" s="207"/>
      <c r="GVO2513" s="187"/>
      <c r="GVP2513" s="187"/>
      <c r="GVQ2513" s="204"/>
      <c r="GVR2513" s="272"/>
      <c r="GVS2513" s="207"/>
      <c r="GVT2513" s="238"/>
      <c r="GVU2513" s="207"/>
      <c r="GVV2513" s="207"/>
      <c r="GVW2513" s="187"/>
      <c r="GVX2513" s="187"/>
      <c r="GVY2513" s="204"/>
      <c r="GVZ2513" s="272"/>
      <c r="GWA2513" s="207"/>
      <c r="GWB2513" s="238"/>
      <c r="GWC2513" s="207"/>
      <c r="GWD2513" s="207"/>
      <c r="GWE2513" s="187"/>
      <c r="GWF2513" s="187"/>
      <c r="GWG2513" s="204"/>
      <c r="GWH2513" s="272"/>
      <c r="GWI2513" s="207"/>
      <c r="GWJ2513" s="238"/>
      <c r="GWK2513" s="207"/>
      <c r="GWL2513" s="207"/>
      <c r="GWM2513" s="187"/>
      <c r="GWN2513" s="187"/>
      <c r="GWO2513" s="204"/>
      <c r="GWP2513" s="272"/>
      <c r="GWQ2513" s="207"/>
      <c r="GWR2513" s="238"/>
      <c r="GWS2513" s="207"/>
      <c r="GWT2513" s="207"/>
      <c r="GWU2513" s="187"/>
      <c r="GWV2513" s="187"/>
      <c r="GWW2513" s="204"/>
      <c r="GWX2513" s="272"/>
      <c r="GWY2513" s="207"/>
      <c r="GWZ2513" s="238"/>
      <c r="GXA2513" s="207"/>
      <c r="GXB2513" s="207"/>
      <c r="GXC2513" s="187"/>
      <c r="GXD2513" s="187"/>
      <c r="GXE2513" s="204"/>
      <c r="GXF2513" s="272"/>
      <c r="GXG2513" s="207"/>
      <c r="GXH2513" s="238"/>
      <c r="GXI2513" s="207"/>
      <c r="GXJ2513" s="207"/>
      <c r="GXK2513" s="187"/>
      <c r="GXL2513" s="187"/>
      <c r="GXM2513" s="204"/>
      <c r="GXN2513" s="272"/>
      <c r="GXO2513" s="207"/>
      <c r="GXP2513" s="238"/>
      <c r="GXQ2513" s="207"/>
      <c r="GXR2513" s="207"/>
      <c r="GXS2513" s="187"/>
      <c r="GXT2513" s="187"/>
      <c r="GXU2513" s="204"/>
      <c r="GXV2513" s="272"/>
      <c r="GXW2513" s="207"/>
      <c r="GXX2513" s="238"/>
      <c r="GXY2513" s="207"/>
      <c r="GXZ2513" s="207"/>
      <c r="GYA2513" s="187"/>
      <c r="GYB2513" s="187"/>
      <c r="GYC2513" s="204"/>
      <c r="GYD2513" s="272"/>
      <c r="GYE2513" s="207"/>
      <c r="GYF2513" s="238"/>
      <c r="GYG2513" s="207"/>
      <c r="GYH2513" s="207"/>
      <c r="GYI2513" s="187"/>
      <c r="GYJ2513" s="187"/>
      <c r="GYK2513" s="204"/>
      <c r="GYL2513" s="272"/>
      <c r="GYM2513" s="207"/>
      <c r="GYN2513" s="238"/>
      <c r="GYO2513" s="207"/>
      <c r="GYP2513" s="207"/>
      <c r="GYQ2513" s="187"/>
      <c r="GYR2513" s="187"/>
      <c r="GYS2513" s="204"/>
      <c r="GYT2513" s="272"/>
      <c r="GYU2513" s="207"/>
      <c r="GYV2513" s="238"/>
      <c r="GYW2513" s="207"/>
      <c r="GYX2513" s="207"/>
      <c r="GYY2513" s="187"/>
      <c r="GYZ2513" s="187"/>
      <c r="GZA2513" s="204"/>
      <c r="GZB2513" s="272"/>
      <c r="GZC2513" s="207"/>
      <c r="GZD2513" s="238"/>
      <c r="GZE2513" s="207"/>
      <c r="GZF2513" s="207"/>
      <c r="GZG2513" s="187"/>
      <c r="GZH2513" s="187"/>
      <c r="GZI2513" s="204"/>
      <c r="GZJ2513" s="272"/>
      <c r="GZK2513" s="207"/>
      <c r="GZL2513" s="238"/>
      <c r="GZM2513" s="207"/>
      <c r="GZN2513" s="207"/>
      <c r="GZO2513" s="187"/>
      <c r="GZP2513" s="187"/>
      <c r="GZQ2513" s="204"/>
      <c r="GZR2513" s="272"/>
      <c r="GZS2513" s="207"/>
      <c r="GZT2513" s="238"/>
      <c r="GZU2513" s="207"/>
      <c r="GZV2513" s="207"/>
      <c r="GZW2513" s="187"/>
      <c r="GZX2513" s="187"/>
      <c r="GZY2513" s="204"/>
      <c r="GZZ2513" s="272"/>
      <c r="HAA2513" s="207"/>
      <c r="HAB2513" s="238"/>
      <c r="HAC2513" s="207"/>
      <c r="HAD2513" s="207"/>
      <c r="HAE2513" s="187"/>
      <c r="HAF2513" s="187"/>
      <c r="HAG2513" s="204"/>
      <c r="HAH2513" s="272"/>
      <c r="HAI2513" s="207"/>
      <c r="HAJ2513" s="238"/>
      <c r="HAK2513" s="207"/>
      <c r="HAL2513" s="207"/>
      <c r="HAM2513" s="187"/>
      <c r="HAN2513" s="187"/>
      <c r="HAO2513" s="204"/>
      <c r="HAP2513" s="272"/>
      <c r="HAQ2513" s="207"/>
      <c r="HAR2513" s="238"/>
      <c r="HAS2513" s="207"/>
      <c r="HAT2513" s="207"/>
      <c r="HAU2513" s="187"/>
      <c r="HAV2513" s="187"/>
      <c r="HAW2513" s="204"/>
      <c r="HAX2513" s="272"/>
      <c r="HAY2513" s="207"/>
      <c r="HAZ2513" s="238"/>
      <c r="HBA2513" s="207"/>
      <c r="HBB2513" s="207"/>
      <c r="HBC2513" s="187"/>
      <c r="HBD2513" s="187"/>
      <c r="HBE2513" s="204"/>
      <c r="HBF2513" s="272"/>
      <c r="HBG2513" s="207"/>
      <c r="HBH2513" s="238"/>
      <c r="HBI2513" s="207"/>
      <c r="HBJ2513" s="207"/>
      <c r="HBK2513" s="187"/>
      <c r="HBL2513" s="187"/>
      <c r="HBM2513" s="204"/>
      <c r="HBN2513" s="272"/>
      <c r="HBO2513" s="207"/>
      <c r="HBP2513" s="238"/>
      <c r="HBQ2513" s="207"/>
      <c r="HBR2513" s="207"/>
      <c r="HBS2513" s="187"/>
      <c r="HBT2513" s="187"/>
      <c r="HBU2513" s="204"/>
      <c r="HBV2513" s="272"/>
      <c r="HBW2513" s="207"/>
      <c r="HBX2513" s="238"/>
      <c r="HBY2513" s="207"/>
      <c r="HBZ2513" s="207"/>
      <c r="HCA2513" s="187"/>
      <c r="HCB2513" s="187"/>
      <c r="HCC2513" s="204"/>
      <c r="HCD2513" s="272"/>
      <c r="HCE2513" s="207"/>
      <c r="HCF2513" s="238"/>
      <c r="HCG2513" s="207"/>
      <c r="HCH2513" s="207"/>
      <c r="HCI2513" s="187"/>
      <c r="HCJ2513" s="187"/>
      <c r="HCK2513" s="204"/>
      <c r="HCL2513" s="272"/>
      <c r="HCM2513" s="207"/>
      <c r="HCN2513" s="238"/>
      <c r="HCO2513" s="207"/>
      <c r="HCP2513" s="207"/>
      <c r="HCQ2513" s="187"/>
      <c r="HCR2513" s="187"/>
      <c r="HCS2513" s="204"/>
      <c r="HCT2513" s="272"/>
      <c r="HCU2513" s="207"/>
      <c r="HCV2513" s="238"/>
      <c r="HCW2513" s="207"/>
      <c r="HCX2513" s="207"/>
      <c r="HCY2513" s="187"/>
      <c r="HCZ2513" s="187"/>
      <c r="HDA2513" s="204"/>
      <c r="HDB2513" s="272"/>
      <c r="HDC2513" s="207"/>
      <c r="HDD2513" s="238"/>
      <c r="HDE2513" s="207"/>
      <c r="HDF2513" s="207"/>
      <c r="HDG2513" s="187"/>
      <c r="HDH2513" s="187"/>
      <c r="HDI2513" s="204"/>
      <c r="HDJ2513" s="272"/>
      <c r="HDK2513" s="207"/>
      <c r="HDL2513" s="238"/>
      <c r="HDM2513" s="207"/>
      <c r="HDN2513" s="207"/>
      <c r="HDO2513" s="187"/>
      <c r="HDP2513" s="187"/>
      <c r="HDQ2513" s="204"/>
      <c r="HDR2513" s="272"/>
      <c r="HDS2513" s="207"/>
      <c r="HDT2513" s="238"/>
      <c r="HDU2513" s="207"/>
      <c r="HDV2513" s="207"/>
      <c r="HDW2513" s="187"/>
      <c r="HDX2513" s="187"/>
      <c r="HDY2513" s="204"/>
      <c r="HDZ2513" s="272"/>
      <c r="HEA2513" s="207"/>
      <c r="HEB2513" s="238"/>
      <c r="HEC2513" s="207"/>
      <c r="HED2513" s="207"/>
      <c r="HEE2513" s="187"/>
      <c r="HEF2513" s="187"/>
      <c r="HEG2513" s="204"/>
      <c r="HEH2513" s="272"/>
      <c r="HEI2513" s="207"/>
      <c r="HEJ2513" s="238"/>
      <c r="HEK2513" s="207"/>
      <c r="HEL2513" s="207"/>
      <c r="HEM2513" s="187"/>
      <c r="HEN2513" s="187"/>
      <c r="HEO2513" s="204"/>
      <c r="HEP2513" s="272"/>
      <c r="HEQ2513" s="207"/>
      <c r="HER2513" s="238"/>
      <c r="HES2513" s="207"/>
      <c r="HET2513" s="207"/>
      <c r="HEU2513" s="187"/>
      <c r="HEV2513" s="187"/>
      <c r="HEW2513" s="204"/>
      <c r="HEX2513" s="272"/>
      <c r="HEY2513" s="207"/>
      <c r="HEZ2513" s="238"/>
      <c r="HFA2513" s="207"/>
      <c r="HFB2513" s="207"/>
      <c r="HFC2513" s="187"/>
      <c r="HFD2513" s="187"/>
      <c r="HFE2513" s="204"/>
      <c r="HFF2513" s="272"/>
      <c r="HFG2513" s="207"/>
      <c r="HFH2513" s="238"/>
      <c r="HFI2513" s="207"/>
      <c r="HFJ2513" s="207"/>
      <c r="HFK2513" s="187"/>
      <c r="HFL2513" s="187"/>
      <c r="HFM2513" s="204"/>
      <c r="HFN2513" s="272"/>
      <c r="HFO2513" s="207"/>
      <c r="HFP2513" s="238"/>
      <c r="HFQ2513" s="207"/>
      <c r="HFR2513" s="207"/>
      <c r="HFS2513" s="187"/>
      <c r="HFT2513" s="187"/>
      <c r="HFU2513" s="204"/>
      <c r="HFV2513" s="272"/>
      <c r="HFW2513" s="207"/>
      <c r="HFX2513" s="238"/>
      <c r="HFY2513" s="207"/>
      <c r="HFZ2513" s="207"/>
      <c r="HGA2513" s="187"/>
      <c r="HGB2513" s="187"/>
      <c r="HGC2513" s="204"/>
      <c r="HGD2513" s="272"/>
      <c r="HGE2513" s="207"/>
      <c r="HGF2513" s="238"/>
      <c r="HGG2513" s="207"/>
      <c r="HGH2513" s="207"/>
      <c r="HGI2513" s="187"/>
      <c r="HGJ2513" s="187"/>
      <c r="HGK2513" s="204"/>
      <c r="HGL2513" s="272"/>
      <c r="HGM2513" s="207"/>
      <c r="HGN2513" s="238"/>
      <c r="HGO2513" s="207"/>
      <c r="HGP2513" s="207"/>
      <c r="HGQ2513" s="187"/>
      <c r="HGR2513" s="187"/>
      <c r="HGS2513" s="204"/>
      <c r="HGT2513" s="272"/>
      <c r="HGU2513" s="207"/>
      <c r="HGV2513" s="238"/>
      <c r="HGW2513" s="207"/>
      <c r="HGX2513" s="207"/>
      <c r="HGY2513" s="187"/>
      <c r="HGZ2513" s="187"/>
      <c r="HHA2513" s="204"/>
      <c r="HHB2513" s="272"/>
      <c r="HHC2513" s="207"/>
      <c r="HHD2513" s="238"/>
      <c r="HHE2513" s="207"/>
      <c r="HHF2513" s="207"/>
      <c r="HHG2513" s="187"/>
      <c r="HHH2513" s="187"/>
      <c r="HHI2513" s="204"/>
      <c r="HHJ2513" s="272"/>
      <c r="HHK2513" s="207"/>
      <c r="HHL2513" s="238"/>
      <c r="HHM2513" s="207"/>
      <c r="HHN2513" s="207"/>
      <c r="HHO2513" s="187"/>
      <c r="HHP2513" s="187"/>
      <c r="HHQ2513" s="204"/>
      <c r="HHR2513" s="272"/>
      <c r="HHS2513" s="207"/>
      <c r="HHT2513" s="238"/>
      <c r="HHU2513" s="207"/>
      <c r="HHV2513" s="207"/>
      <c r="HHW2513" s="187"/>
      <c r="HHX2513" s="187"/>
      <c r="HHY2513" s="204"/>
      <c r="HHZ2513" s="272"/>
      <c r="HIA2513" s="207"/>
      <c r="HIB2513" s="238"/>
      <c r="HIC2513" s="207"/>
      <c r="HID2513" s="207"/>
      <c r="HIE2513" s="187"/>
      <c r="HIF2513" s="187"/>
      <c r="HIG2513" s="204"/>
      <c r="HIH2513" s="272"/>
      <c r="HII2513" s="207"/>
      <c r="HIJ2513" s="238"/>
      <c r="HIK2513" s="207"/>
      <c r="HIL2513" s="207"/>
      <c r="HIM2513" s="187"/>
      <c r="HIN2513" s="187"/>
      <c r="HIO2513" s="204"/>
      <c r="HIP2513" s="272"/>
      <c r="HIQ2513" s="207"/>
      <c r="HIR2513" s="238"/>
      <c r="HIS2513" s="207"/>
      <c r="HIT2513" s="207"/>
      <c r="HIU2513" s="187"/>
      <c r="HIV2513" s="187"/>
      <c r="HIW2513" s="204"/>
      <c r="HIX2513" s="272"/>
      <c r="HIY2513" s="207"/>
      <c r="HIZ2513" s="238"/>
      <c r="HJA2513" s="207"/>
      <c r="HJB2513" s="207"/>
      <c r="HJC2513" s="187"/>
      <c r="HJD2513" s="187"/>
      <c r="HJE2513" s="204"/>
      <c r="HJF2513" s="272"/>
      <c r="HJG2513" s="207"/>
      <c r="HJH2513" s="238"/>
      <c r="HJI2513" s="207"/>
      <c r="HJJ2513" s="207"/>
      <c r="HJK2513" s="187"/>
      <c r="HJL2513" s="187"/>
      <c r="HJM2513" s="204"/>
      <c r="HJN2513" s="272"/>
      <c r="HJO2513" s="207"/>
      <c r="HJP2513" s="238"/>
      <c r="HJQ2513" s="207"/>
      <c r="HJR2513" s="207"/>
      <c r="HJS2513" s="187"/>
      <c r="HJT2513" s="187"/>
      <c r="HJU2513" s="204"/>
      <c r="HJV2513" s="272"/>
      <c r="HJW2513" s="207"/>
      <c r="HJX2513" s="238"/>
      <c r="HJY2513" s="207"/>
      <c r="HJZ2513" s="207"/>
      <c r="HKA2513" s="187"/>
      <c r="HKB2513" s="187"/>
      <c r="HKC2513" s="204"/>
      <c r="HKD2513" s="272"/>
      <c r="HKE2513" s="207"/>
      <c r="HKF2513" s="238"/>
      <c r="HKG2513" s="207"/>
      <c r="HKH2513" s="207"/>
      <c r="HKI2513" s="187"/>
      <c r="HKJ2513" s="187"/>
      <c r="HKK2513" s="204"/>
      <c r="HKL2513" s="272"/>
      <c r="HKM2513" s="207"/>
      <c r="HKN2513" s="238"/>
      <c r="HKO2513" s="207"/>
      <c r="HKP2513" s="207"/>
      <c r="HKQ2513" s="187"/>
      <c r="HKR2513" s="187"/>
      <c r="HKS2513" s="204"/>
      <c r="HKT2513" s="272"/>
      <c r="HKU2513" s="207"/>
      <c r="HKV2513" s="238"/>
      <c r="HKW2513" s="207"/>
      <c r="HKX2513" s="207"/>
      <c r="HKY2513" s="187"/>
      <c r="HKZ2513" s="187"/>
      <c r="HLA2513" s="204"/>
      <c r="HLB2513" s="272"/>
      <c r="HLC2513" s="207"/>
      <c r="HLD2513" s="238"/>
      <c r="HLE2513" s="207"/>
      <c r="HLF2513" s="207"/>
      <c r="HLG2513" s="187"/>
      <c r="HLH2513" s="187"/>
      <c r="HLI2513" s="204"/>
      <c r="HLJ2513" s="272"/>
      <c r="HLK2513" s="207"/>
      <c r="HLL2513" s="238"/>
      <c r="HLM2513" s="207"/>
      <c r="HLN2513" s="207"/>
      <c r="HLO2513" s="187"/>
      <c r="HLP2513" s="187"/>
      <c r="HLQ2513" s="204"/>
      <c r="HLR2513" s="272"/>
      <c r="HLS2513" s="207"/>
      <c r="HLT2513" s="238"/>
      <c r="HLU2513" s="207"/>
      <c r="HLV2513" s="207"/>
      <c r="HLW2513" s="187"/>
      <c r="HLX2513" s="187"/>
      <c r="HLY2513" s="204"/>
      <c r="HLZ2513" s="272"/>
      <c r="HMA2513" s="207"/>
      <c r="HMB2513" s="238"/>
      <c r="HMC2513" s="207"/>
      <c r="HMD2513" s="207"/>
      <c r="HME2513" s="187"/>
      <c r="HMF2513" s="187"/>
      <c r="HMG2513" s="204"/>
      <c r="HMH2513" s="272"/>
      <c r="HMI2513" s="207"/>
      <c r="HMJ2513" s="238"/>
      <c r="HMK2513" s="207"/>
      <c r="HML2513" s="207"/>
      <c r="HMM2513" s="187"/>
      <c r="HMN2513" s="187"/>
      <c r="HMO2513" s="204"/>
      <c r="HMP2513" s="272"/>
      <c r="HMQ2513" s="207"/>
      <c r="HMR2513" s="238"/>
      <c r="HMS2513" s="207"/>
      <c r="HMT2513" s="207"/>
      <c r="HMU2513" s="187"/>
      <c r="HMV2513" s="187"/>
      <c r="HMW2513" s="204"/>
      <c r="HMX2513" s="272"/>
      <c r="HMY2513" s="207"/>
      <c r="HMZ2513" s="238"/>
      <c r="HNA2513" s="207"/>
      <c r="HNB2513" s="207"/>
      <c r="HNC2513" s="187"/>
      <c r="HND2513" s="187"/>
      <c r="HNE2513" s="204"/>
      <c r="HNF2513" s="272"/>
      <c r="HNG2513" s="207"/>
      <c r="HNH2513" s="238"/>
      <c r="HNI2513" s="207"/>
      <c r="HNJ2513" s="207"/>
      <c r="HNK2513" s="187"/>
      <c r="HNL2513" s="187"/>
      <c r="HNM2513" s="204"/>
      <c r="HNN2513" s="272"/>
      <c r="HNO2513" s="207"/>
      <c r="HNP2513" s="238"/>
      <c r="HNQ2513" s="207"/>
      <c r="HNR2513" s="207"/>
      <c r="HNS2513" s="187"/>
      <c r="HNT2513" s="187"/>
      <c r="HNU2513" s="204"/>
      <c r="HNV2513" s="272"/>
      <c r="HNW2513" s="207"/>
      <c r="HNX2513" s="238"/>
      <c r="HNY2513" s="207"/>
      <c r="HNZ2513" s="207"/>
      <c r="HOA2513" s="187"/>
      <c r="HOB2513" s="187"/>
      <c r="HOC2513" s="204"/>
      <c r="HOD2513" s="272"/>
      <c r="HOE2513" s="207"/>
      <c r="HOF2513" s="238"/>
      <c r="HOG2513" s="207"/>
      <c r="HOH2513" s="207"/>
      <c r="HOI2513" s="187"/>
      <c r="HOJ2513" s="187"/>
      <c r="HOK2513" s="204"/>
      <c r="HOL2513" s="272"/>
      <c r="HOM2513" s="207"/>
      <c r="HON2513" s="238"/>
      <c r="HOO2513" s="207"/>
      <c r="HOP2513" s="207"/>
      <c r="HOQ2513" s="187"/>
      <c r="HOR2513" s="187"/>
      <c r="HOS2513" s="204"/>
      <c r="HOT2513" s="272"/>
      <c r="HOU2513" s="207"/>
      <c r="HOV2513" s="238"/>
      <c r="HOW2513" s="207"/>
      <c r="HOX2513" s="207"/>
      <c r="HOY2513" s="187"/>
      <c r="HOZ2513" s="187"/>
      <c r="HPA2513" s="204"/>
      <c r="HPB2513" s="272"/>
      <c r="HPC2513" s="207"/>
      <c r="HPD2513" s="238"/>
      <c r="HPE2513" s="207"/>
      <c r="HPF2513" s="207"/>
      <c r="HPG2513" s="187"/>
      <c r="HPH2513" s="187"/>
      <c r="HPI2513" s="204"/>
      <c r="HPJ2513" s="272"/>
      <c r="HPK2513" s="207"/>
      <c r="HPL2513" s="238"/>
      <c r="HPM2513" s="207"/>
      <c r="HPN2513" s="207"/>
      <c r="HPO2513" s="187"/>
      <c r="HPP2513" s="187"/>
      <c r="HPQ2513" s="204"/>
      <c r="HPR2513" s="272"/>
      <c r="HPS2513" s="207"/>
      <c r="HPT2513" s="238"/>
      <c r="HPU2513" s="207"/>
      <c r="HPV2513" s="207"/>
      <c r="HPW2513" s="187"/>
      <c r="HPX2513" s="187"/>
      <c r="HPY2513" s="204"/>
      <c r="HPZ2513" s="272"/>
      <c r="HQA2513" s="207"/>
      <c r="HQB2513" s="238"/>
      <c r="HQC2513" s="207"/>
      <c r="HQD2513" s="207"/>
      <c r="HQE2513" s="187"/>
      <c r="HQF2513" s="187"/>
      <c r="HQG2513" s="204"/>
      <c r="HQH2513" s="272"/>
      <c r="HQI2513" s="207"/>
      <c r="HQJ2513" s="238"/>
      <c r="HQK2513" s="207"/>
      <c r="HQL2513" s="207"/>
      <c r="HQM2513" s="187"/>
      <c r="HQN2513" s="187"/>
      <c r="HQO2513" s="204"/>
      <c r="HQP2513" s="272"/>
      <c r="HQQ2513" s="207"/>
      <c r="HQR2513" s="238"/>
      <c r="HQS2513" s="207"/>
      <c r="HQT2513" s="207"/>
      <c r="HQU2513" s="187"/>
      <c r="HQV2513" s="187"/>
      <c r="HQW2513" s="204"/>
      <c r="HQX2513" s="272"/>
      <c r="HQY2513" s="207"/>
      <c r="HQZ2513" s="238"/>
      <c r="HRA2513" s="207"/>
      <c r="HRB2513" s="207"/>
      <c r="HRC2513" s="187"/>
      <c r="HRD2513" s="187"/>
      <c r="HRE2513" s="204"/>
      <c r="HRF2513" s="272"/>
      <c r="HRG2513" s="207"/>
      <c r="HRH2513" s="238"/>
      <c r="HRI2513" s="207"/>
      <c r="HRJ2513" s="207"/>
      <c r="HRK2513" s="187"/>
      <c r="HRL2513" s="187"/>
      <c r="HRM2513" s="204"/>
      <c r="HRN2513" s="272"/>
      <c r="HRO2513" s="207"/>
      <c r="HRP2513" s="238"/>
      <c r="HRQ2513" s="207"/>
      <c r="HRR2513" s="207"/>
      <c r="HRS2513" s="187"/>
      <c r="HRT2513" s="187"/>
      <c r="HRU2513" s="204"/>
      <c r="HRV2513" s="272"/>
      <c r="HRW2513" s="207"/>
      <c r="HRX2513" s="238"/>
      <c r="HRY2513" s="207"/>
      <c r="HRZ2513" s="207"/>
      <c r="HSA2513" s="187"/>
      <c r="HSB2513" s="187"/>
      <c r="HSC2513" s="204"/>
      <c r="HSD2513" s="272"/>
      <c r="HSE2513" s="207"/>
      <c r="HSF2513" s="238"/>
      <c r="HSG2513" s="207"/>
      <c r="HSH2513" s="207"/>
      <c r="HSI2513" s="187"/>
      <c r="HSJ2513" s="187"/>
      <c r="HSK2513" s="204"/>
      <c r="HSL2513" s="272"/>
      <c r="HSM2513" s="207"/>
      <c r="HSN2513" s="238"/>
      <c r="HSO2513" s="207"/>
      <c r="HSP2513" s="207"/>
      <c r="HSQ2513" s="187"/>
      <c r="HSR2513" s="187"/>
      <c r="HSS2513" s="204"/>
      <c r="HST2513" s="272"/>
      <c r="HSU2513" s="207"/>
      <c r="HSV2513" s="238"/>
      <c r="HSW2513" s="207"/>
      <c r="HSX2513" s="207"/>
      <c r="HSY2513" s="187"/>
      <c r="HSZ2513" s="187"/>
      <c r="HTA2513" s="204"/>
      <c r="HTB2513" s="272"/>
      <c r="HTC2513" s="207"/>
      <c r="HTD2513" s="238"/>
      <c r="HTE2513" s="207"/>
      <c r="HTF2513" s="207"/>
      <c r="HTG2513" s="187"/>
      <c r="HTH2513" s="187"/>
      <c r="HTI2513" s="204"/>
      <c r="HTJ2513" s="272"/>
      <c r="HTK2513" s="207"/>
      <c r="HTL2513" s="238"/>
      <c r="HTM2513" s="207"/>
      <c r="HTN2513" s="207"/>
      <c r="HTO2513" s="187"/>
      <c r="HTP2513" s="187"/>
      <c r="HTQ2513" s="204"/>
      <c r="HTR2513" s="272"/>
      <c r="HTS2513" s="207"/>
      <c r="HTT2513" s="238"/>
      <c r="HTU2513" s="207"/>
      <c r="HTV2513" s="207"/>
      <c r="HTW2513" s="187"/>
      <c r="HTX2513" s="187"/>
      <c r="HTY2513" s="204"/>
      <c r="HTZ2513" s="272"/>
      <c r="HUA2513" s="207"/>
      <c r="HUB2513" s="238"/>
      <c r="HUC2513" s="207"/>
      <c r="HUD2513" s="207"/>
      <c r="HUE2513" s="187"/>
      <c r="HUF2513" s="187"/>
      <c r="HUG2513" s="204"/>
      <c r="HUH2513" s="272"/>
      <c r="HUI2513" s="207"/>
      <c r="HUJ2513" s="238"/>
      <c r="HUK2513" s="207"/>
      <c r="HUL2513" s="207"/>
      <c r="HUM2513" s="187"/>
      <c r="HUN2513" s="187"/>
      <c r="HUO2513" s="204"/>
      <c r="HUP2513" s="272"/>
      <c r="HUQ2513" s="207"/>
      <c r="HUR2513" s="238"/>
      <c r="HUS2513" s="207"/>
      <c r="HUT2513" s="207"/>
      <c r="HUU2513" s="187"/>
      <c r="HUV2513" s="187"/>
      <c r="HUW2513" s="204"/>
      <c r="HUX2513" s="272"/>
      <c r="HUY2513" s="207"/>
      <c r="HUZ2513" s="238"/>
      <c r="HVA2513" s="207"/>
      <c r="HVB2513" s="207"/>
      <c r="HVC2513" s="187"/>
      <c r="HVD2513" s="187"/>
      <c r="HVE2513" s="204"/>
      <c r="HVF2513" s="272"/>
      <c r="HVG2513" s="207"/>
      <c r="HVH2513" s="238"/>
      <c r="HVI2513" s="207"/>
      <c r="HVJ2513" s="207"/>
      <c r="HVK2513" s="187"/>
      <c r="HVL2513" s="187"/>
      <c r="HVM2513" s="204"/>
      <c r="HVN2513" s="272"/>
      <c r="HVO2513" s="207"/>
      <c r="HVP2513" s="238"/>
      <c r="HVQ2513" s="207"/>
      <c r="HVR2513" s="207"/>
      <c r="HVS2513" s="187"/>
      <c r="HVT2513" s="187"/>
      <c r="HVU2513" s="204"/>
      <c r="HVV2513" s="272"/>
      <c r="HVW2513" s="207"/>
      <c r="HVX2513" s="238"/>
      <c r="HVY2513" s="207"/>
      <c r="HVZ2513" s="207"/>
      <c r="HWA2513" s="187"/>
      <c r="HWB2513" s="187"/>
      <c r="HWC2513" s="204"/>
      <c r="HWD2513" s="272"/>
      <c r="HWE2513" s="207"/>
      <c r="HWF2513" s="238"/>
      <c r="HWG2513" s="207"/>
      <c r="HWH2513" s="207"/>
      <c r="HWI2513" s="187"/>
      <c r="HWJ2513" s="187"/>
      <c r="HWK2513" s="204"/>
      <c r="HWL2513" s="272"/>
      <c r="HWM2513" s="207"/>
      <c r="HWN2513" s="238"/>
      <c r="HWO2513" s="207"/>
      <c r="HWP2513" s="207"/>
      <c r="HWQ2513" s="187"/>
      <c r="HWR2513" s="187"/>
      <c r="HWS2513" s="204"/>
      <c r="HWT2513" s="272"/>
      <c r="HWU2513" s="207"/>
      <c r="HWV2513" s="238"/>
      <c r="HWW2513" s="207"/>
      <c r="HWX2513" s="207"/>
      <c r="HWY2513" s="187"/>
      <c r="HWZ2513" s="187"/>
      <c r="HXA2513" s="204"/>
      <c r="HXB2513" s="272"/>
      <c r="HXC2513" s="207"/>
      <c r="HXD2513" s="238"/>
      <c r="HXE2513" s="207"/>
      <c r="HXF2513" s="207"/>
      <c r="HXG2513" s="187"/>
      <c r="HXH2513" s="187"/>
      <c r="HXI2513" s="204"/>
      <c r="HXJ2513" s="272"/>
      <c r="HXK2513" s="207"/>
      <c r="HXL2513" s="238"/>
      <c r="HXM2513" s="207"/>
      <c r="HXN2513" s="207"/>
      <c r="HXO2513" s="187"/>
      <c r="HXP2513" s="187"/>
      <c r="HXQ2513" s="204"/>
      <c r="HXR2513" s="272"/>
      <c r="HXS2513" s="207"/>
      <c r="HXT2513" s="238"/>
      <c r="HXU2513" s="207"/>
      <c r="HXV2513" s="207"/>
      <c r="HXW2513" s="187"/>
      <c r="HXX2513" s="187"/>
      <c r="HXY2513" s="204"/>
      <c r="HXZ2513" s="272"/>
      <c r="HYA2513" s="207"/>
      <c r="HYB2513" s="238"/>
      <c r="HYC2513" s="207"/>
      <c r="HYD2513" s="207"/>
      <c r="HYE2513" s="187"/>
      <c r="HYF2513" s="187"/>
      <c r="HYG2513" s="204"/>
      <c r="HYH2513" s="272"/>
      <c r="HYI2513" s="207"/>
      <c r="HYJ2513" s="238"/>
      <c r="HYK2513" s="207"/>
      <c r="HYL2513" s="207"/>
      <c r="HYM2513" s="187"/>
      <c r="HYN2513" s="187"/>
      <c r="HYO2513" s="204"/>
      <c r="HYP2513" s="272"/>
      <c r="HYQ2513" s="207"/>
      <c r="HYR2513" s="238"/>
      <c r="HYS2513" s="207"/>
      <c r="HYT2513" s="207"/>
      <c r="HYU2513" s="187"/>
      <c r="HYV2513" s="187"/>
      <c r="HYW2513" s="204"/>
      <c r="HYX2513" s="272"/>
      <c r="HYY2513" s="207"/>
      <c r="HYZ2513" s="238"/>
      <c r="HZA2513" s="207"/>
      <c r="HZB2513" s="207"/>
      <c r="HZC2513" s="187"/>
      <c r="HZD2513" s="187"/>
      <c r="HZE2513" s="204"/>
      <c r="HZF2513" s="272"/>
      <c r="HZG2513" s="207"/>
      <c r="HZH2513" s="238"/>
      <c r="HZI2513" s="207"/>
      <c r="HZJ2513" s="207"/>
      <c r="HZK2513" s="187"/>
      <c r="HZL2513" s="187"/>
      <c r="HZM2513" s="204"/>
      <c r="HZN2513" s="272"/>
      <c r="HZO2513" s="207"/>
      <c r="HZP2513" s="238"/>
      <c r="HZQ2513" s="207"/>
      <c r="HZR2513" s="207"/>
      <c r="HZS2513" s="187"/>
      <c r="HZT2513" s="187"/>
      <c r="HZU2513" s="204"/>
      <c r="HZV2513" s="272"/>
      <c r="HZW2513" s="207"/>
      <c r="HZX2513" s="238"/>
      <c r="HZY2513" s="207"/>
      <c r="HZZ2513" s="207"/>
      <c r="IAA2513" s="187"/>
      <c r="IAB2513" s="187"/>
      <c r="IAC2513" s="204"/>
      <c r="IAD2513" s="272"/>
      <c r="IAE2513" s="207"/>
      <c r="IAF2513" s="238"/>
      <c r="IAG2513" s="207"/>
      <c r="IAH2513" s="207"/>
      <c r="IAI2513" s="187"/>
      <c r="IAJ2513" s="187"/>
      <c r="IAK2513" s="204"/>
      <c r="IAL2513" s="272"/>
      <c r="IAM2513" s="207"/>
      <c r="IAN2513" s="238"/>
      <c r="IAO2513" s="207"/>
      <c r="IAP2513" s="207"/>
      <c r="IAQ2513" s="187"/>
      <c r="IAR2513" s="187"/>
      <c r="IAS2513" s="204"/>
      <c r="IAT2513" s="272"/>
      <c r="IAU2513" s="207"/>
      <c r="IAV2513" s="238"/>
      <c r="IAW2513" s="207"/>
      <c r="IAX2513" s="207"/>
      <c r="IAY2513" s="187"/>
      <c r="IAZ2513" s="187"/>
      <c r="IBA2513" s="204"/>
      <c r="IBB2513" s="272"/>
      <c r="IBC2513" s="207"/>
      <c r="IBD2513" s="238"/>
      <c r="IBE2513" s="207"/>
      <c r="IBF2513" s="207"/>
      <c r="IBG2513" s="187"/>
      <c r="IBH2513" s="187"/>
      <c r="IBI2513" s="204"/>
      <c r="IBJ2513" s="272"/>
      <c r="IBK2513" s="207"/>
      <c r="IBL2513" s="238"/>
      <c r="IBM2513" s="207"/>
      <c r="IBN2513" s="207"/>
      <c r="IBO2513" s="187"/>
      <c r="IBP2513" s="187"/>
      <c r="IBQ2513" s="204"/>
      <c r="IBR2513" s="272"/>
      <c r="IBS2513" s="207"/>
      <c r="IBT2513" s="238"/>
      <c r="IBU2513" s="207"/>
      <c r="IBV2513" s="207"/>
      <c r="IBW2513" s="187"/>
      <c r="IBX2513" s="187"/>
      <c r="IBY2513" s="204"/>
      <c r="IBZ2513" s="272"/>
      <c r="ICA2513" s="207"/>
      <c r="ICB2513" s="238"/>
      <c r="ICC2513" s="207"/>
      <c r="ICD2513" s="207"/>
      <c r="ICE2513" s="187"/>
      <c r="ICF2513" s="187"/>
      <c r="ICG2513" s="204"/>
      <c r="ICH2513" s="272"/>
      <c r="ICI2513" s="207"/>
      <c r="ICJ2513" s="238"/>
      <c r="ICK2513" s="207"/>
      <c r="ICL2513" s="207"/>
      <c r="ICM2513" s="187"/>
      <c r="ICN2513" s="187"/>
      <c r="ICO2513" s="204"/>
      <c r="ICP2513" s="272"/>
      <c r="ICQ2513" s="207"/>
      <c r="ICR2513" s="238"/>
      <c r="ICS2513" s="207"/>
      <c r="ICT2513" s="207"/>
      <c r="ICU2513" s="187"/>
      <c r="ICV2513" s="187"/>
      <c r="ICW2513" s="204"/>
      <c r="ICX2513" s="272"/>
      <c r="ICY2513" s="207"/>
      <c r="ICZ2513" s="238"/>
      <c r="IDA2513" s="207"/>
      <c r="IDB2513" s="207"/>
      <c r="IDC2513" s="187"/>
      <c r="IDD2513" s="187"/>
      <c r="IDE2513" s="204"/>
      <c r="IDF2513" s="272"/>
      <c r="IDG2513" s="207"/>
      <c r="IDH2513" s="238"/>
      <c r="IDI2513" s="207"/>
      <c r="IDJ2513" s="207"/>
      <c r="IDK2513" s="187"/>
      <c r="IDL2513" s="187"/>
      <c r="IDM2513" s="204"/>
      <c r="IDN2513" s="272"/>
      <c r="IDO2513" s="207"/>
      <c r="IDP2513" s="238"/>
      <c r="IDQ2513" s="207"/>
      <c r="IDR2513" s="207"/>
      <c r="IDS2513" s="187"/>
      <c r="IDT2513" s="187"/>
      <c r="IDU2513" s="204"/>
      <c r="IDV2513" s="272"/>
      <c r="IDW2513" s="207"/>
      <c r="IDX2513" s="238"/>
      <c r="IDY2513" s="207"/>
      <c r="IDZ2513" s="207"/>
      <c r="IEA2513" s="187"/>
      <c r="IEB2513" s="187"/>
      <c r="IEC2513" s="204"/>
      <c r="IED2513" s="272"/>
      <c r="IEE2513" s="207"/>
      <c r="IEF2513" s="238"/>
      <c r="IEG2513" s="207"/>
      <c r="IEH2513" s="207"/>
      <c r="IEI2513" s="187"/>
      <c r="IEJ2513" s="187"/>
      <c r="IEK2513" s="204"/>
      <c r="IEL2513" s="272"/>
      <c r="IEM2513" s="207"/>
      <c r="IEN2513" s="238"/>
      <c r="IEO2513" s="207"/>
      <c r="IEP2513" s="207"/>
      <c r="IEQ2513" s="187"/>
      <c r="IER2513" s="187"/>
      <c r="IES2513" s="204"/>
      <c r="IET2513" s="272"/>
      <c r="IEU2513" s="207"/>
      <c r="IEV2513" s="238"/>
      <c r="IEW2513" s="207"/>
      <c r="IEX2513" s="207"/>
      <c r="IEY2513" s="187"/>
      <c r="IEZ2513" s="187"/>
      <c r="IFA2513" s="204"/>
      <c r="IFB2513" s="272"/>
      <c r="IFC2513" s="207"/>
      <c r="IFD2513" s="238"/>
      <c r="IFE2513" s="207"/>
      <c r="IFF2513" s="207"/>
      <c r="IFG2513" s="187"/>
      <c r="IFH2513" s="187"/>
      <c r="IFI2513" s="204"/>
      <c r="IFJ2513" s="272"/>
      <c r="IFK2513" s="207"/>
      <c r="IFL2513" s="238"/>
      <c r="IFM2513" s="207"/>
      <c r="IFN2513" s="207"/>
      <c r="IFO2513" s="187"/>
      <c r="IFP2513" s="187"/>
      <c r="IFQ2513" s="204"/>
      <c r="IFR2513" s="272"/>
      <c r="IFS2513" s="207"/>
      <c r="IFT2513" s="238"/>
      <c r="IFU2513" s="207"/>
      <c r="IFV2513" s="207"/>
      <c r="IFW2513" s="187"/>
      <c r="IFX2513" s="187"/>
      <c r="IFY2513" s="204"/>
      <c r="IFZ2513" s="272"/>
      <c r="IGA2513" s="207"/>
      <c r="IGB2513" s="238"/>
      <c r="IGC2513" s="207"/>
      <c r="IGD2513" s="207"/>
      <c r="IGE2513" s="187"/>
      <c r="IGF2513" s="187"/>
      <c r="IGG2513" s="204"/>
      <c r="IGH2513" s="272"/>
      <c r="IGI2513" s="207"/>
      <c r="IGJ2513" s="238"/>
      <c r="IGK2513" s="207"/>
      <c r="IGL2513" s="207"/>
      <c r="IGM2513" s="187"/>
      <c r="IGN2513" s="187"/>
      <c r="IGO2513" s="204"/>
      <c r="IGP2513" s="272"/>
      <c r="IGQ2513" s="207"/>
      <c r="IGR2513" s="238"/>
      <c r="IGS2513" s="207"/>
      <c r="IGT2513" s="207"/>
      <c r="IGU2513" s="187"/>
      <c r="IGV2513" s="187"/>
      <c r="IGW2513" s="204"/>
      <c r="IGX2513" s="272"/>
      <c r="IGY2513" s="207"/>
      <c r="IGZ2513" s="238"/>
      <c r="IHA2513" s="207"/>
      <c r="IHB2513" s="207"/>
      <c r="IHC2513" s="187"/>
      <c r="IHD2513" s="187"/>
      <c r="IHE2513" s="204"/>
      <c r="IHF2513" s="272"/>
      <c r="IHG2513" s="207"/>
      <c r="IHH2513" s="238"/>
      <c r="IHI2513" s="207"/>
      <c r="IHJ2513" s="207"/>
      <c r="IHK2513" s="187"/>
      <c r="IHL2513" s="187"/>
      <c r="IHM2513" s="204"/>
      <c r="IHN2513" s="272"/>
      <c r="IHO2513" s="207"/>
      <c r="IHP2513" s="238"/>
      <c r="IHQ2513" s="207"/>
      <c r="IHR2513" s="207"/>
      <c r="IHS2513" s="187"/>
      <c r="IHT2513" s="187"/>
      <c r="IHU2513" s="204"/>
      <c r="IHV2513" s="272"/>
      <c r="IHW2513" s="207"/>
      <c r="IHX2513" s="238"/>
      <c r="IHY2513" s="207"/>
      <c r="IHZ2513" s="207"/>
      <c r="IIA2513" s="187"/>
      <c r="IIB2513" s="187"/>
      <c r="IIC2513" s="204"/>
      <c r="IID2513" s="272"/>
      <c r="IIE2513" s="207"/>
      <c r="IIF2513" s="238"/>
      <c r="IIG2513" s="207"/>
      <c r="IIH2513" s="207"/>
      <c r="III2513" s="187"/>
      <c r="IIJ2513" s="187"/>
      <c r="IIK2513" s="204"/>
      <c r="IIL2513" s="272"/>
      <c r="IIM2513" s="207"/>
      <c r="IIN2513" s="238"/>
      <c r="IIO2513" s="207"/>
      <c r="IIP2513" s="207"/>
      <c r="IIQ2513" s="187"/>
      <c r="IIR2513" s="187"/>
      <c r="IIS2513" s="204"/>
      <c r="IIT2513" s="272"/>
      <c r="IIU2513" s="207"/>
      <c r="IIV2513" s="238"/>
      <c r="IIW2513" s="207"/>
      <c r="IIX2513" s="207"/>
      <c r="IIY2513" s="187"/>
      <c r="IIZ2513" s="187"/>
      <c r="IJA2513" s="204"/>
      <c r="IJB2513" s="272"/>
      <c r="IJC2513" s="207"/>
      <c r="IJD2513" s="238"/>
      <c r="IJE2513" s="207"/>
      <c r="IJF2513" s="207"/>
      <c r="IJG2513" s="187"/>
      <c r="IJH2513" s="187"/>
      <c r="IJI2513" s="204"/>
      <c r="IJJ2513" s="272"/>
      <c r="IJK2513" s="207"/>
      <c r="IJL2513" s="238"/>
      <c r="IJM2513" s="207"/>
      <c r="IJN2513" s="207"/>
      <c r="IJO2513" s="187"/>
      <c r="IJP2513" s="187"/>
      <c r="IJQ2513" s="204"/>
      <c r="IJR2513" s="272"/>
      <c r="IJS2513" s="207"/>
      <c r="IJT2513" s="238"/>
      <c r="IJU2513" s="207"/>
      <c r="IJV2513" s="207"/>
      <c r="IJW2513" s="187"/>
      <c r="IJX2513" s="187"/>
      <c r="IJY2513" s="204"/>
      <c r="IJZ2513" s="272"/>
      <c r="IKA2513" s="207"/>
      <c r="IKB2513" s="238"/>
      <c r="IKC2513" s="207"/>
      <c r="IKD2513" s="207"/>
      <c r="IKE2513" s="187"/>
      <c r="IKF2513" s="187"/>
      <c r="IKG2513" s="204"/>
      <c r="IKH2513" s="272"/>
      <c r="IKI2513" s="207"/>
      <c r="IKJ2513" s="238"/>
      <c r="IKK2513" s="207"/>
      <c r="IKL2513" s="207"/>
      <c r="IKM2513" s="187"/>
      <c r="IKN2513" s="187"/>
      <c r="IKO2513" s="204"/>
      <c r="IKP2513" s="272"/>
      <c r="IKQ2513" s="207"/>
      <c r="IKR2513" s="238"/>
      <c r="IKS2513" s="207"/>
      <c r="IKT2513" s="207"/>
      <c r="IKU2513" s="187"/>
      <c r="IKV2513" s="187"/>
      <c r="IKW2513" s="204"/>
      <c r="IKX2513" s="272"/>
      <c r="IKY2513" s="207"/>
      <c r="IKZ2513" s="238"/>
      <c r="ILA2513" s="207"/>
      <c r="ILB2513" s="207"/>
      <c r="ILC2513" s="187"/>
      <c r="ILD2513" s="187"/>
      <c r="ILE2513" s="204"/>
      <c r="ILF2513" s="272"/>
      <c r="ILG2513" s="207"/>
      <c r="ILH2513" s="238"/>
      <c r="ILI2513" s="207"/>
      <c r="ILJ2513" s="207"/>
      <c r="ILK2513" s="187"/>
      <c r="ILL2513" s="187"/>
      <c r="ILM2513" s="204"/>
      <c r="ILN2513" s="272"/>
      <c r="ILO2513" s="207"/>
      <c r="ILP2513" s="238"/>
      <c r="ILQ2513" s="207"/>
      <c r="ILR2513" s="207"/>
      <c r="ILS2513" s="187"/>
      <c r="ILT2513" s="187"/>
      <c r="ILU2513" s="204"/>
      <c r="ILV2513" s="272"/>
      <c r="ILW2513" s="207"/>
      <c r="ILX2513" s="238"/>
      <c r="ILY2513" s="207"/>
      <c r="ILZ2513" s="207"/>
      <c r="IMA2513" s="187"/>
      <c r="IMB2513" s="187"/>
      <c r="IMC2513" s="204"/>
      <c r="IMD2513" s="272"/>
      <c r="IME2513" s="207"/>
      <c r="IMF2513" s="238"/>
      <c r="IMG2513" s="207"/>
      <c r="IMH2513" s="207"/>
      <c r="IMI2513" s="187"/>
      <c r="IMJ2513" s="187"/>
      <c r="IMK2513" s="204"/>
      <c r="IML2513" s="272"/>
      <c r="IMM2513" s="207"/>
      <c r="IMN2513" s="238"/>
      <c r="IMO2513" s="207"/>
      <c r="IMP2513" s="207"/>
      <c r="IMQ2513" s="187"/>
      <c r="IMR2513" s="187"/>
      <c r="IMS2513" s="204"/>
      <c r="IMT2513" s="272"/>
      <c r="IMU2513" s="207"/>
      <c r="IMV2513" s="238"/>
      <c r="IMW2513" s="207"/>
      <c r="IMX2513" s="207"/>
      <c r="IMY2513" s="187"/>
      <c r="IMZ2513" s="187"/>
      <c r="INA2513" s="204"/>
      <c r="INB2513" s="272"/>
      <c r="INC2513" s="207"/>
      <c r="IND2513" s="238"/>
      <c r="INE2513" s="207"/>
      <c r="INF2513" s="207"/>
      <c r="ING2513" s="187"/>
      <c r="INH2513" s="187"/>
      <c r="INI2513" s="204"/>
      <c r="INJ2513" s="272"/>
      <c r="INK2513" s="207"/>
      <c r="INL2513" s="238"/>
      <c r="INM2513" s="207"/>
      <c r="INN2513" s="207"/>
      <c r="INO2513" s="187"/>
      <c r="INP2513" s="187"/>
      <c r="INQ2513" s="204"/>
      <c r="INR2513" s="272"/>
      <c r="INS2513" s="207"/>
      <c r="INT2513" s="238"/>
      <c r="INU2513" s="207"/>
      <c r="INV2513" s="207"/>
      <c r="INW2513" s="187"/>
      <c r="INX2513" s="187"/>
      <c r="INY2513" s="204"/>
      <c r="INZ2513" s="272"/>
      <c r="IOA2513" s="207"/>
      <c r="IOB2513" s="238"/>
      <c r="IOC2513" s="207"/>
      <c r="IOD2513" s="207"/>
      <c r="IOE2513" s="187"/>
      <c r="IOF2513" s="187"/>
      <c r="IOG2513" s="204"/>
      <c r="IOH2513" s="272"/>
      <c r="IOI2513" s="207"/>
      <c r="IOJ2513" s="238"/>
      <c r="IOK2513" s="207"/>
      <c r="IOL2513" s="207"/>
      <c r="IOM2513" s="187"/>
      <c r="ION2513" s="187"/>
      <c r="IOO2513" s="204"/>
      <c r="IOP2513" s="272"/>
      <c r="IOQ2513" s="207"/>
      <c r="IOR2513" s="238"/>
      <c r="IOS2513" s="207"/>
      <c r="IOT2513" s="207"/>
      <c r="IOU2513" s="187"/>
      <c r="IOV2513" s="187"/>
      <c r="IOW2513" s="204"/>
      <c r="IOX2513" s="272"/>
      <c r="IOY2513" s="207"/>
      <c r="IOZ2513" s="238"/>
      <c r="IPA2513" s="207"/>
      <c r="IPB2513" s="207"/>
      <c r="IPC2513" s="187"/>
      <c r="IPD2513" s="187"/>
      <c r="IPE2513" s="204"/>
      <c r="IPF2513" s="272"/>
      <c r="IPG2513" s="207"/>
      <c r="IPH2513" s="238"/>
      <c r="IPI2513" s="207"/>
      <c r="IPJ2513" s="207"/>
      <c r="IPK2513" s="187"/>
      <c r="IPL2513" s="187"/>
      <c r="IPM2513" s="204"/>
      <c r="IPN2513" s="272"/>
      <c r="IPO2513" s="207"/>
      <c r="IPP2513" s="238"/>
      <c r="IPQ2513" s="207"/>
      <c r="IPR2513" s="207"/>
      <c r="IPS2513" s="187"/>
      <c r="IPT2513" s="187"/>
      <c r="IPU2513" s="204"/>
      <c r="IPV2513" s="272"/>
      <c r="IPW2513" s="207"/>
      <c r="IPX2513" s="238"/>
      <c r="IPY2513" s="207"/>
      <c r="IPZ2513" s="207"/>
      <c r="IQA2513" s="187"/>
      <c r="IQB2513" s="187"/>
      <c r="IQC2513" s="204"/>
      <c r="IQD2513" s="272"/>
      <c r="IQE2513" s="207"/>
      <c r="IQF2513" s="238"/>
      <c r="IQG2513" s="207"/>
      <c r="IQH2513" s="207"/>
      <c r="IQI2513" s="187"/>
      <c r="IQJ2513" s="187"/>
      <c r="IQK2513" s="204"/>
      <c r="IQL2513" s="272"/>
      <c r="IQM2513" s="207"/>
      <c r="IQN2513" s="238"/>
      <c r="IQO2513" s="207"/>
      <c r="IQP2513" s="207"/>
      <c r="IQQ2513" s="187"/>
      <c r="IQR2513" s="187"/>
      <c r="IQS2513" s="204"/>
      <c r="IQT2513" s="272"/>
      <c r="IQU2513" s="207"/>
      <c r="IQV2513" s="238"/>
      <c r="IQW2513" s="207"/>
      <c r="IQX2513" s="207"/>
      <c r="IQY2513" s="187"/>
      <c r="IQZ2513" s="187"/>
      <c r="IRA2513" s="204"/>
      <c r="IRB2513" s="272"/>
      <c r="IRC2513" s="207"/>
      <c r="IRD2513" s="238"/>
      <c r="IRE2513" s="207"/>
      <c r="IRF2513" s="207"/>
      <c r="IRG2513" s="187"/>
      <c r="IRH2513" s="187"/>
      <c r="IRI2513" s="204"/>
      <c r="IRJ2513" s="272"/>
      <c r="IRK2513" s="207"/>
      <c r="IRL2513" s="238"/>
      <c r="IRM2513" s="207"/>
      <c r="IRN2513" s="207"/>
      <c r="IRO2513" s="187"/>
      <c r="IRP2513" s="187"/>
      <c r="IRQ2513" s="204"/>
      <c r="IRR2513" s="272"/>
      <c r="IRS2513" s="207"/>
      <c r="IRT2513" s="238"/>
      <c r="IRU2513" s="207"/>
      <c r="IRV2513" s="207"/>
      <c r="IRW2513" s="187"/>
      <c r="IRX2513" s="187"/>
      <c r="IRY2513" s="204"/>
      <c r="IRZ2513" s="272"/>
      <c r="ISA2513" s="207"/>
      <c r="ISB2513" s="238"/>
      <c r="ISC2513" s="207"/>
      <c r="ISD2513" s="207"/>
      <c r="ISE2513" s="187"/>
      <c r="ISF2513" s="187"/>
      <c r="ISG2513" s="204"/>
      <c r="ISH2513" s="272"/>
      <c r="ISI2513" s="207"/>
      <c r="ISJ2513" s="238"/>
      <c r="ISK2513" s="207"/>
      <c r="ISL2513" s="207"/>
      <c r="ISM2513" s="187"/>
      <c r="ISN2513" s="187"/>
      <c r="ISO2513" s="204"/>
      <c r="ISP2513" s="272"/>
      <c r="ISQ2513" s="207"/>
      <c r="ISR2513" s="238"/>
      <c r="ISS2513" s="207"/>
      <c r="IST2513" s="207"/>
      <c r="ISU2513" s="187"/>
      <c r="ISV2513" s="187"/>
      <c r="ISW2513" s="204"/>
      <c r="ISX2513" s="272"/>
      <c r="ISY2513" s="207"/>
      <c r="ISZ2513" s="238"/>
      <c r="ITA2513" s="207"/>
      <c r="ITB2513" s="207"/>
      <c r="ITC2513" s="187"/>
      <c r="ITD2513" s="187"/>
      <c r="ITE2513" s="204"/>
      <c r="ITF2513" s="272"/>
      <c r="ITG2513" s="207"/>
      <c r="ITH2513" s="238"/>
      <c r="ITI2513" s="207"/>
      <c r="ITJ2513" s="207"/>
      <c r="ITK2513" s="187"/>
      <c r="ITL2513" s="187"/>
      <c r="ITM2513" s="204"/>
      <c r="ITN2513" s="272"/>
      <c r="ITO2513" s="207"/>
      <c r="ITP2513" s="238"/>
      <c r="ITQ2513" s="207"/>
      <c r="ITR2513" s="207"/>
      <c r="ITS2513" s="187"/>
      <c r="ITT2513" s="187"/>
      <c r="ITU2513" s="204"/>
      <c r="ITV2513" s="272"/>
      <c r="ITW2513" s="207"/>
      <c r="ITX2513" s="238"/>
      <c r="ITY2513" s="207"/>
      <c r="ITZ2513" s="207"/>
      <c r="IUA2513" s="187"/>
      <c r="IUB2513" s="187"/>
      <c r="IUC2513" s="204"/>
      <c r="IUD2513" s="272"/>
      <c r="IUE2513" s="207"/>
      <c r="IUF2513" s="238"/>
      <c r="IUG2513" s="207"/>
      <c r="IUH2513" s="207"/>
      <c r="IUI2513" s="187"/>
      <c r="IUJ2513" s="187"/>
      <c r="IUK2513" s="204"/>
      <c r="IUL2513" s="272"/>
      <c r="IUM2513" s="207"/>
      <c r="IUN2513" s="238"/>
      <c r="IUO2513" s="207"/>
      <c r="IUP2513" s="207"/>
      <c r="IUQ2513" s="187"/>
      <c r="IUR2513" s="187"/>
      <c r="IUS2513" s="204"/>
      <c r="IUT2513" s="272"/>
      <c r="IUU2513" s="207"/>
      <c r="IUV2513" s="238"/>
      <c r="IUW2513" s="207"/>
      <c r="IUX2513" s="207"/>
      <c r="IUY2513" s="187"/>
      <c r="IUZ2513" s="187"/>
      <c r="IVA2513" s="204"/>
      <c r="IVB2513" s="272"/>
      <c r="IVC2513" s="207"/>
      <c r="IVD2513" s="238"/>
      <c r="IVE2513" s="207"/>
      <c r="IVF2513" s="207"/>
      <c r="IVG2513" s="187"/>
      <c r="IVH2513" s="187"/>
      <c r="IVI2513" s="204"/>
      <c r="IVJ2513" s="272"/>
      <c r="IVK2513" s="207"/>
      <c r="IVL2513" s="238"/>
      <c r="IVM2513" s="207"/>
      <c r="IVN2513" s="207"/>
      <c r="IVO2513" s="187"/>
      <c r="IVP2513" s="187"/>
      <c r="IVQ2513" s="204"/>
      <c r="IVR2513" s="272"/>
      <c r="IVS2513" s="207"/>
      <c r="IVT2513" s="238"/>
      <c r="IVU2513" s="207"/>
      <c r="IVV2513" s="207"/>
      <c r="IVW2513" s="187"/>
      <c r="IVX2513" s="187"/>
      <c r="IVY2513" s="204"/>
      <c r="IVZ2513" s="272"/>
      <c r="IWA2513" s="207"/>
      <c r="IWB2513" s="238"/>
      <c r="IWC2513" s="207"/>
      <c r="IWD2513" s="207"/>
      <c r="IWE2513" s="187"/>
      <c r="IWF2513" s="187"/>
      <c r="IWG2513" s="204"/>
      <c r="IWH2513" s="272"/>
      <c r="IWI2513" s="207"/>
      <c r="IWJ2513" s="238"/>
      <c r="IWK2513" s="207"/>
      <c r="IWL2513" s="207"/>
      <c r="IWM2513" s="187"/>
      <c r="IWN2513" s="187"/>
      <c r="IWO2513" s="204"/>
      <c r="IWP2513" s="272"/>
      <c r="IWQ2513" s="207"/>
      <c r="IWR2513" s="238"/>
      <c r="IWS2513" s="207"/>
      <c r="IWT2513" s="207"/>
      <c r="IWU2513" s="187"/>
      <c r="IWV2513" s="187"/>
      <c r="IWW2513" s="204"/>
      <c r="IWX2513" s="272"/>
      <c r="IWY2513" s="207"/>
      <c r="IWZ2513" s="238"/>
      <c r="IXA2513" s="207"/>
      <c r="IXB2513" s="207"/>
      <c r="IXC2513" s="187"/>
      <c r="IXD2513" s="187"/>
      <c r="IXE2513" s="204"/>
      <c r="IXF2513" s="272"/>
      <c r="IXG2513" s="207"/>
      <c r="IXH2513" s="238"/>
      <c r="IXI2513" s="207"/>
      <c r="IXJ2513" s="207"/>
      <c r="IXK2513" s="187"/>
      <c r="IXL2513" s="187"/>
      <c r="IXM2513" s="204"/>
      <c r="IXN2513" s="272"/>
      <c r="IXO2513" s="207"/>
      <c r="IXP2513" s="238"/>
      <c r="IXQ2513" s="207"/>
      <c r="IXR2513" s="207"/>
      <c r="IXS2513" s="187"/>
      <c r="IXT2513" s="187"/>
      <c r="IXU2513" s="204"/>
      <c r="IXV2513" s="272"/>
      <c r="IXW2513" s="207"/>
      <c r="IXX2513" s="238"/>
      <c r="IXY2513" s="207"/>
      <c r="IXZ2513" s="207"/>
      <c r="IYA2513" s="187"/>
      <c r="IYB2513" s="187"/>
      <c r="IYC2513" s="204"/>
      <c r="IYD2513" s="272"/>
      <c r="IYE2513" s="207"/>
      <c r="IYF2513" s="238"/>
      <c r="IYG2513" s="207"/>
      <c r="IYH2513" s="207"/>
      <c r="IYI2513" s="187"/>
      <c r="IYJ2513" s="187"/>
      <c r="IYK2513" s="204"/>
      <c r="IYL2513" s="272"/>
      <c r="IYM2513" s="207"/>
      <c r="IYN2513" s="238"/>
      <c r="IYO2513" s="207"/>
      <c r="IYP2513" s="207"/>
      <c r="IYQ2513" s="187"/>
      <c r="IYR2513" s="187"/>
      <c r="IYS2513" s="204"/>
      <c r="IYT2513" s="272"/>
      <c r="IYU2513" s="207"/>
      <c r="IYV2513" s="238"/>
      <c r="IYW2513" s="207"/>
      <c r="IYX2513" s="207"/>
      <c r="IYY2513" s="187"/>
      <c r="IYZ2513" s="187"/>
      <c r="IZA2513" s="204"/>
      <c r="IZB2513" s="272"/>
      <c r="IZC2513" s="207"/>
      <c r="IZD2513" s="238"/>
      <c r="IZE2513" s="207"/>
      <c r="IZF2513" s="207"/>
      <c r="IZG2513" s="187"/>
      <c r="IZH2513" s="187"/>
      <c r="IZI2513" s="204"/>
      <c r="IZJ2513" s="272"/>
      <c r="IZK2513" s="207"/>
      <c r="IZL2513" s="238"/>
      <c r="IZM2513" s="207"/>
      <c r="IZN2513" s="207"/>
      <c r="IZO2513" s="187"/>
      <c r="IZP2513" s="187"/>
      <c r="IZQ2513" s="204"/>
      <c r="IZR2513" s="272"/>
      <c r="IZS2513" s="207"/>
      <c r="IZT2513" s="238"/>
      <c r="IZU2513" s="207"/>
      <c r="IZV2513" s="207"/>
      <c r="IZW2513" s="187"/>
      <c r="IZX2513" s="187"/>
      <c r="IZY2513" s="204"/>
      <c r="IZZ2513" s="272"/>
      <c r="JAA2513" s="207"/>
      <c r="JAB2513" s="238"/>
      <c r="JAC2513" s="207"/>
      <c r="JAD2513" s="207"/>
      <c r="JAE2513" s="187"/>
      <c r="JAF2513" s="187"/>
      <c r="JAG2513" s="204"/>
      <c r="JAH2513" s="272"/>
      <c r="JAI2513" s="207"/>
      <c r="JAJ2513" s="238"/>
      <c r="JAK2513" s="207"/>
      <c r="JAL2513" s="207"/>
      <c r="JAM2513" s="187"/>
      <c r="JAN2513" s="187"/>
      <c r="JAO2513" s="204"/>
      <c r="JAP2513" s="272"/>
      <c r="JAQ2513" s="207"/>
      <c r="JAR2513" s="238"/>
      <c r="JAS2513" s="207"/>
      <c r="JAT2513" s="207"/>
      <c r="JAU2513" s="187"/>
      <c r="JAV2513" s="187"/>
      <c r="JAW2513" s="204"/>
      <c r="JAX2513" s="272"/>
      <c r="JAY2513" s="207"/>
      <c r="JAZ2513" s="238"/>
      <c r="JBA2513" s="207"/>
      <c r="JBB2513" s="207"/>
      <c r="JBC2513" s="187"/>
      <c r="JBD2513" s="187"/>
      <c r="JBE2513" s="204"/>
      <c r="JBF2513" s="272"/>
      <c r="JBG2513" s="207"/>
      <c r="JBH2513" s="238"/>
      <c r="JBI2513" s="207"/>
      <c r="JBJ2513" s="207"/>
      <c r="JBK2513" s="187"/>
      <c r="JBL2513" s="187"/>
      <c r="JBM2513" s="204"/>
      <c r="JBN2513" s="272"/>
      <c r="JBO2513" s="207"/>
      <c r="JBP2513" s="238"/>
      <c r="JBQ2513" s="207"/>
      <c r="JBR2513" s="207"/>
      <c r="JBS2513" s="187"/>
      <c r="JBT2513" s="187"/>
      <c r="JBU2513" s="204"/>
      <c r="JBV2513" s="272"/>
      <c r="JBW2513" s="207"/>
      <c r="JBX2513" s="238"/>
      <c r="JBY2513" s="207"/>
      <c r="JBZ2513" s="207"/>
      <c r="JCA2513" s="187"/>
      <c r="JCB2513" s="187"/>
      <c r="JCC2513" s="204"/>
      <c r="JCD2513" s="272"/>
      <c r="JCE2513" s="207"/>
      <c r="JCF2513" s="238"/>
      <c r="JCG2513" s="207"/>
      <c r="JCH2513" s="207"/>
      <c r="JCI2513" s="187"/>
      <c r="JCJ2513" s="187"/>
      <c r="JCK2513" s="204"/>
      <c r="JCL2513" s="272"/>
      <c r="JCM2513" s="207"/>
      <c r="JCN2513" s="238"/>
      <c r="JCO2513" s="207"/>
      <c r="JCP2513" s="207"/>
      <c r="JCQ2513" s="187"/>
      <c r="JCR2513" s="187"/>
      <c r="JCS2513" s="204"/>
      <c r="JCT2513" s="272"/>
      <c r="JCU2513" s="207"/>
      <c r="JCV2513" s="238"/>
      <c r="JCW2513" s="207"/>
      <c r="JCX2513" s="207"/>
      <c r="JCY2513" s="187"/>
      <c r="JCZ2513" s="187"/>
      <c r="JDA2513" s="204"/>
      <c r="JDB2513" s="272"/>
      <c r="JDC2513" s="207"/>
      <c r="JDD2513" s="238"/>
      <c r="JDE2513" s="207"/>
      <c r="JDF2513" s="207"/>
      <c r="JDG2513" s="187"/>
      <c r="JDH2513" s="187"/>
      <c r="JDI2513" s="204"/>
      <c r="JDJ2513" s="272"/>
      <c r="JDK2513" s="207"/>
      <c r="JDL2513" s="238"/>
      <c r="JDM2513" s="207"/>
      <c r="JDN2513" s="207"/>
      <c r="JDO2513" s="187"/>
      <c r="JDP2513" s="187"/>
      <c r="JDQ2513" s="204"/>
      <c r="JDR2513" s="272"/>
      <c r="JDS2513" s="207"/>
      <c r="JDT2513" s="238"/>
      <c r="JDU2513" s="207"/>
      <c r="JDV2513" s="207"/>
      <c r="JDW2513" s="187"/>
      <c r="JDX2513" s="187"/>
      <c r="JDY2513" s="204"/>
      <c r="JDZ2513" s="272"/>
      <c r="JEA2513" s="207"/>
      <c r="JEB2513" s="238"/>
      <c r="JEC2513" s="207"/>
      <c r="JED2513" s="207"/>
      <c r="JEE2513" s="187"/>
      <c r="JEF2513" s="187"/>
      <c r="JEG2513" s="204"/>
      <c r="JEH2513" s="272"/>
      <c r="JEI2513" s="207"/>
      <c r="JEJ2513" s="238"/>
      <c r="JEK2513" s="207"/>
      <c r="JEL2513" s="207"/>
      <c r="JEM2513" s="187"/>
      <c r="JEN2513" s="187"/>
      <c r="JEO2513" s="204"/>
      <c r="JEP2513" s="272"/>
      <c r="JEQ2513" s="207"/>
      <c r="JER2513" s="238"/>
      <c r="JES2513" s="207"/>
      <c r="JET2513" s="207"/>
      <c r="JEU2513" s="187"/>
      <c r="JEV2513" s="187"/>
      <c r="JEW2513" s="204"/>
      <c r="JEX2513" s="272"/>
      <c r="JEY2513" s="207"/>
      <c r="JEZ2513" s="238"/>
      <c r="JFA2513" s="207"/>
      <c r="JFB2513" s="207"/>
      <c r="JFC2513" s="187"/>
      <c r="JFD2513" s="187"/>
      <c r="JFE2513" s="204"/>
      <c r="JFF2513" s="272"/>
      <c r="JFG2513" s="207"/>
      <c r="JFH2513" s="238"/>
      <c r="JFI2513" s="207"/>
      <c r="JFJ2513" s="207"/>
      <c r="JFK2513" s="187"/>
      <c r="JFL2513" s="187"/>
      <c r="JFM2513" s="204"/>
      <c r="JFN2513" s="272"/>
      <c r="JFO2513" s="207"/>
      <c r="JFP2513" s="238"/>
      <c r="JFQ2513" s="207"/>
      <c r="JFR2513" s="207"/>
      <c r="JFS2513" s="187"/>
      <c r="JFT2513" s="187"/>
      <c r="JFU2513" s="204"/>
      <c r="JFV2513" s="272"/>
      <c r="JFW2513" s="207"/>
      <c r="JFX2513" s="238"/>
      <c r="JFY2513" s="207"/>
      <c r="JFZ2513" s="207"/>
      <c r="JGA2513" s="187"/>
      <c r="JGB2513" s="187"/>
      <c r="JGC2513" s="204"/>
      <c r="JGD2513" s="272"/>
      <c r="JGE2513" s="207"/>
      <c r="JGF2513" s="238"/>
      <c r="JGG2513" s="207"/>
      <c r="JGH2513" s="207"/>
      <c r="JGI2513" s="187"/>
      <c r="JGJ2513" s="187"/>
      <c r="JGK2513" s="204"/>
      <c r="JGL2513" s="272"/>
      <c r="JGM2513" s="207"/>
      <c r="JGN2513" s="238"/>
      <c r="JGO2513" s="207"/>
      <c r="JGP2513" s="207"/>
      <c r="JGQ2513" s="187"/>
      <c r="JGR2513" s="187"/>
      <c r="JGS2513" s="204"/>
      <c r="JGT2513" s="272"/>
      <c r="JGU2513" s="207"/>
      <c r="JGV2513" s="238"/>
      <c r="JGW2513" s="207"/>
      <c r="JGX2513" s="207"/>
      <c r="JGY2513" s="187"/>
      <c r="JGZ2513" s="187"/>
      <c r="JHA2513" s="204"/>
      <c r="JHB2513" s="272"/>
      <c r="JHC2513" s="207"/>
      <c r="JHD2513" s="238"/>
      <c r="JHE2513" s="207"/>
      <c r="JHF2513" s="207"/>
      <c r="JHG2513" s="187"/>
      <c r="JHH2513" s="187"/>
      <c r="JHI2513" s="204"/>
      <c r="JHJ2513" s="272"/>
      <c r="JHK2513" s="207"/>
      <c r="JHL2513" s="238"/>
      <c r="JHM2513" s="207"/>
      <c r="JHN2513" s="207"/>
      <c r="JHO2513" s="187"/>
      <c r="JHP2513" s="187"/>
      <c r="JHQ2513" s="204"/>
      <c r="JHR2513" s="272"/>
      <c r="JHS2513" s="207"/>
      <c r="JHT2513" s="238"/>
      <c r="JHU2513" s="207"/>
      <c r="JHV2513" s="207"/>
      <c r="JHW2513" s="187"/>
      <c r="JHX2513" s="187"/>
      <c r="JHY2513" s="204"/>
      <c r="JHZ2513" s="272"/>
      <c r="JIA2513" s="207"/>
      <c r="JIB2513" s="238"/>
      <c r="JIC2513" s="207"/>
      <c r="JID2513" s="207"/>
      <c r="JIE2513" s="187"/>
      <c r="JIF2513" s="187"/>
      <c r="JIG2513" s="204"/>
      <c r="JIH2513" s="272"/>
      <c r="JII2513" s="207"/>
      <c r="JIJ2513" s="238"/>
      <c r="JIK2513" s="207"/>
      <c r="JIL2513" s="207"/>
      <c r="JIM2513" s="187"/>
      <c r="JIN2513" s="187"/>
      <c r="JIO2513" s="204"/>
      <c r="JIP2513" s="272"/>
      <c r="JIQ2513" s="207"/>
      <c r="JIR2513" s="238"/>
      <c r="JIS2513" s="207"/>
      <c r="JIT2513" s="207"/>
      <c r="JIU2513" s="187"/>
      <c r="JIV2513" s="187"/>
      <c r="JIW2513" s="204"/>
      <c r="JIX2513" s="272"/>
      <c r="JIY2513" s="207"/>
      <c r="JIZ2513" s="238"/>
      <c r="JJA2513" s="207"/>
      <c r="JJB2513" s="207"/>
      <c r="JJC2513" s="187"/>
      <c r="JJD2513" s="187"/>
      <c r="JJE2513" s="204"/>
      <c r="JJF2513" s="272"/>
      <c r="JJG2513" s="207"/>
      <c r="JJH2513" s="238"/>
      <c r="JJI2513" s="207"/>
      <c r="JJJ2513" s="207"/>
      <c r="JJK2513" s="187"/>
      <c r="JJL2513" s="187"/>
      <c r="JJM2513" s="204"/>
      <c r="JJN2513" s="272"/>
      <c r="JJO2513" s="207"/>
      <c r="JJP2513" s="238"/>
      <c r="JJQ2513" s="207"/>
      <c r="JJR2513" s="207"/>
      <c r="JJS2513" s="187"/>
      <c r="JJT2513" s="187"/>
      <c r="JJU2513" s="204"/>
      <c r="JJV2513" s="272"/>
      <c r="JJW2513" s="207"/>
      <c r="JJX2513" s="238"/>
      <c r="JJY2513" s="207"/>
      <c r="JJZ2513" s="207"/>
      <c r="JKA2513" s="187"/>
      <c r="JKB2513" s="187"/>
      <c r="JKC2513" s="204"/>
      <c r="JKD2513" s="272"/>
      <c r="JKE2513" s="207"/>
      <c r="JKF2513" s="238"/>
      <c r="JKG2513" s="207"/>
      <c r="JKH2513" s="207"/>
      <c r="JKI2513" s="187"/>
      <c r="JKJ2513" s="187"/>
      <c r="JKK2513" s="204"/>
      <c r="JKL2513" s="272"/>
      <c r="JKM2513" s="207"/>
      <c r="JKN2513" s="238"/>
      <c r="JKO2513" s="207"/>
      <c r="JKP2513" s="207"/>
      <c r="JKQ2513" s="187"/>
      <c r="JKR2513" s="187"/>
      <c r="JKS2513" s="204"/>
      <c r="JKT2513" s="272"/>
      <c r="JKU2513" s="207"/>
      <c r="JKV2513" s="238"/>
      <c r="JKW2513" s="207"/>
      <c r="JKX2513" s="207"/>
      <c r="JKY2513" s="187"/>
      <c r="JKZ2513" s="187"/>
      <c r="JLA2513" s="204"/>
      <c r="JLB2513" s="272"/>
      <c r="JLC2513" s="207"/>
      <c r="JLD2513" s="238"/>
      <c r="JLE2513" s="207"/>
      <c r="JLF2513" s="207"/>
      <c r="JLG2513" s="187"/>
      <c r="JLH2513" s="187"/>
      <c r="JLI2513" s="204"/>
      <c r="JLJ2513" s="272"/>
      <c r="JLK2513" s="207"/>
      <c r="JLL2513" s="238"/>
      <c r="JLM2513" s="207"/>
      <c r="JLN2513" s="207"/>
      <c r="JLO2513" s="187"/>
      <c r="JLP2513" s="187"/>
      <c r="JLQ2513" s="204"/>
      <c r="JLR2513" s="272"/>
      <c r="JLS2513" s="207"/>
      <c r="JLT2513" s="238"/>
      <c r="JLU2513" s="207"/>
      <c r="JLV2513" s="207"/>
      <c r="JLW2513" s="187"/>
      <c r="JLX2513" s="187"/>
      <c r="JLY2513" s="204"/>
      <c r="JLZ2513" s="272"/>
      <c r="JMA2513" s="207"/>
      <c r="JMB2513" s="238"/>
      <c r="JMC2513" s="207"/>
      <c r="JMD2513" s="207"/>
      <c r="JME2513" s="187"/>
      <c r="JMF2513" s="187"/>
      <c r="JMG2513" s="204"/>
      <c r="JMH2513" s="272"/>
      <c r="JMI2513" s="207"/>
      <c r="JMJ2513" s="238"/>
      <c r="JMK2513" s="207"/>
      <c r="JML2513" s="207"/>
      <c r="JMM2513" s="187"/>
      <c r="JMN2513" s="187"/>
      <c r="JMO2513" s="204"/>
      <c r="JMP2513" s="272"/>
      <c r="JMQ2513" s="207"/>
      <c r="JMR2513" s="238"/>
      <c r="JMS2513" s="207"/>
      <c r="JMT2513" s="207"/>
      <c r="JMU2513" s="187"/>
      <c r="JMV2513" s="187"/>
      <c r="JMW2513" s="204"/>
      <c r="JMX2513" s="272"/>
      <c r="JMY2513" s="207"/>
      <c r="JMZ2513" s="238"/>
      <c r="JNA2513" s="207"/>
      <c r="JNB2513" s="207"/>
      <c r="JNC2513" s="187"/>
      <c r="JND2513" s="187"/>
      <c r="JNE2513" s="204"/>
      <c r="JNF2513" s="272"/>
      <c r="JNG2513" s="207"/>
      <c r="JNH2513" s="238"/>
      <c r="JNI2513" s="207"/>
      <c r="JNJ2513" s="207"/>
      <c r="JNK2513" s="187"/>
      <c r="JNL2513" s="187"/>
      <c r="JNM2513" s="204"/>
      <c r="JNN2513" s="272"/>
      <c r="JNO2513" s="207"/>
      <c r="JNP2513" s="238"/>
      <c r="JNQ2513" s="207"/>
      <c r="JNR2513" s="207"/>
      <c r="JNS2513" s="187"/>
      <c r="JNT2513" s="187"/>
      <c r="JNU2513" s="204"/>
      <c r="JNV2513" s="272"/>
      <c r="JNW2513" s="207"/>
      <c r="JNX2513" s="238"/>
      <c r="JNY2513" s="207"/>
      <c r="JNZ2513" s="207"/>
      <c r="JOA2513" s="187"/>
      <c r="JOB2513" s="187"/>
      <c r="JOC2513" s="204"/>
      <c r="JOD2513" s="272"/>
      <c r="JOE2513" s="207"/>
      <c r="JOF2513" s="238"/>
      <c r="JOG2513" s="207"/>
      <c r="JOH2513" s="207"/>
      <c r="JOI2513" s="187"/>
      <c r="JOJ2513" s="187"/>
      <c r="JOK2513" s="204"/>
      <c r="JOL2513" s="272"/>
      <c r="JOM2513" s="207"/>
      <c r="JON2513" s="238"/>
      <c r="JOO2513" s="207"/>
      <c r="JOP2513" s="207"/>
      <c r="JOQ2513" s="187"/>
      <c r="JOR2513" s="187"/>
      <c r="JOS2513" s="204"/>
      <c r="JOT2513" s="272"/>
      <c r="JOU2513" s="207"/>
      <c r="JOV2513" s="238"/>
      <c r="JOW2513" s="207"/>
      <c r="JOX2513" s="207"/>
      <c r="JOY2513" s="187"/>
      <c r="JOZ2513" s="187"/>
      <c r="JPA2513" s="204"/>
      <c r="JPB2513" s="272"/>
      <c r="JPC2513" s="207"/>
      <c r="JPD2513" s="238"/>
      <c r="JPE2513" s="207"/>
      <c r="JPF2513" s="207"/>
      <c r="JPG2513" s="187"/>
      <c r="JPH2513" s="187"/>
      <c r="JPI2513" s="204"/>
      <c r="JPJ2513" s="272"/>
      <c r="JPK2513" s="207"/>
      <c r="JPL2513" s="238"/>
      <c r="JPM2513" s="207"/>
      <c r="JPN2513" s="207"/>
      <c r="JPO2513" s="187"/>
      <c r="JPP2513" s="187"/>
      <c r="JPQ2513" s="204"/>
      <c r="JPR2513" s="272"/>
      <c r="JPS2513" s="207"/>
      <c r="JPT2513" s="238"/>
      <c r="JPU2513" s="207"/>
      <c r="JPV2513" s="207"/>
      <c r="JPW2513" s="187"/>
      <c r="JPX2513" s="187"/>
      <c r="JPY2513" s="204"/>
      <c r="JPZ2513" s="272"/>
      <c r="JQA2513" s="207"/>
      <c r="JQB2513" s="238"/>
      <c r="JQC2513" s="207"/>
      <c r="JQD2513" s="207"/>
      <c r="JQE2513" s="187"/>
      <c r="JQF2513" s="187"/>
      <c r="JQG2513" s="204"/>
      <c r="JQH2513" s="272"/>
      <c r="JQI2513" s="207"/>
      <c r="JQJ2513" s="238"/>
      <c r="JQK2513" s="207"/>
      <c r="JQL2513" s="207"/>
      <c r="JQM2513" s="187"/>
      <c r="JQN2513" s="187"/>
      <c r="JQO2513" s="204"/>
      <c r="JQP2513" s="272"/>
      <c r="JQQ2513" s="207"/>
      <c r="JQR2513" s="238"/>
      <c r="JQS2513" s="207"/>
      <c r="JQT2513" s="207"/>
      <c r="JQU2513" s="187"/>
      <c r="JQV2513" s="187"/>
      <c r="JQW2513" s="204"/>
      <c r="JQX2513" s="272"/>
      <c r="JQY2513" s="207"/>
      <c r="JQZ2513" s="238"/>
      <c r="JRA2513" s="207"/>
      <c r="JRB2513" s="207"/>
      <c r="JRC2513" s="187"/>
      <c r="JRD2513" s="187"/>
      <c r="JRE2513" s="204"/>
      <c r="JRF2513" s="272"/>
      <c r="JRG2513" s="207"/>
      <c r="JRH2513" s="238"/>
      <c r="JRI2513" s="207"/>
      <c r="JRJ2513" s="207"/>
      <c r="JRK2513" s="187"/>
      <c r="JRL2513" s="187"/>
      <c r="JRM2513" s="204"/>
      <c r="JRN2513" s="272"/>
      <c r="JRO2513" s="207"/>
      <c r="JRP2513" s="238"/>
      <c r="JRQ2513" s="207"/>
      <c r="JRR2513" s="207"/>
      <c r="JRS2513" s="187"/>
      <c r="JRT2513" s="187"/>
      <c r="JRU2513" s="204"/>
      <c r="JRV2513" s="272"/>
      <c r="JRW2513" s="207"/>
      <c r="JRX2513" s="238"/>
      <c r="JRY2513" s="207"/>
      <c r="JRZ2513" s="207"/>
      <c r="JSA2513" s="187"/>
      <c r="JSB2513" s="187"/>
      <c r="JSC2513" s="204"/>
      <c r="JSD2513" s="272"/>
      <c r="JSE2513" s="207"/>
      <c r="JSF2513" s="238"/>
      <c r="JSG2513" s="207"/>
      <c r="JSH2513" s="207"/>
      <c r="JSI2513" s="187"/>
      <c r="JSJ2513" s="187"/>
      <c r="JSK2513" s="204"/>
      <c r="JSL2513" s="272"/>
      <c r="JSM2513" s="207"/>
      <c r="JSN2513" s="238"/>
      <c r="JSO2513" s="207"/>
      <c r="JSP2513" s="207"/>
      <c r="JSQ2513" s="187"/>
      <c r="JSR2513" s="187"/>
      <c r="JSS2513" s="204"/>
      <c r="JST2513" s="272"/>
      <c r="JSU2513" s="207"/>
      <c r="JSV2513" s="238"/>
      <c r="JSW2513" s="207"/>
      <c r="JSX2513" s="207"/>
      <c r="JSY2513" s="187"/>
      <c r="JSZ2513" s="187"/>
      <c r="JTA2513" s="204"/>
      <c r="JTB2513" s="272"/>
      <c r="JTC2513" s="207"/>
      <c r="JTD2513" s="238"/>
      <c r="JTE2513" s="207"/>
      <c r="JTF2513" s="207"/>
      <c r="JTG2513" s="187"/>
      <c r="JTH2513" s="187"/>
      <c r="JTI2513" s="204"/>
      <c r="JTJ2513" s="272"/>
      <c r="JTK2513" s="207"/>
      <c r="JTL2513" s="238"/>
      <c r="JTM2513" s="207"/>
      <c r="JTN2513" s="207"/>
      <c r="JTO2513" s="187"/>
      <c r="JTP2513" s="187"/>
      <c r="JTQ2513" s="204"/>
      <c r="JTR2513" s="272"/>
      <c r="JTS2513" s="207"/>
      <c r="JTT2513" s="238"/>
      <c r="JTU2513" s="207"/>
      <c r="JTV2513" s="207"/>
      <c r="JTW2513" s="187"/>
      <c r="JTX2513" s="187"/>
      <c r="JTY2513" s="204"/>
      <c r="JTZ2513" s="272"/>
      <c r="JUA2513" s="207"/>
      <c r="JUB2513" s="238"/>
      <c r="JUC2513" s="207"/>
      <c r="JUD2513" s="207"/>
      <c r="JUE2513" s="187"/>
      <c r="JUF2513" s="187"/>
      <c r="JUG2513" s="204"/>
      <c r="JUH2513" s="272"/>
      <c r="JUI2513" s="207"/>
      <c r="JUJ2513" s="238"/>
      <c r="JUK2513" s="207"/>
      <c r="JUL2513" s="207"/>
      <c r="JUM2513" s="187"/>
      <c r="JUN2513" s="187"/>
      <c r="JUO2513" s="204"/>
      <c r="JUP2513" s="272"/>
      <c r="JUQ2513" s="207"/>
      <c r="JUR2513" s="238"/>
      <c r="JUS2513" s="207"/>
      <c r="JUT2513" s="207"/>
      <c r="JUU2513" s="187"/>
      <c r="JUV2513" s="187"/>
      <c r="JUW2513" s="204"/>
      <c r="JUX2513" s="272"/>
      <c r="JUY2513" s="207"/>
      <c r="JUZ2513" s="238"/>
      <c r="JVA2513" s="207"/>
      <c r="JVB2513" s="207"/>
      <c r="JVC2513" s="187"/>
      <c r="JVD2513" s="187"/>
      <c r="JVE2513" s="204"/>
      <c r="JVF2513" s="272"/>
      <c r="JVG2513" s="207"/>
      <c r="JVH2513" s="238"/>
      <c r="JVI2513" s="207"/>
      <c r="JVJ2513" s="207"/>
      <c r="JVK2513" s="187"/>
      <c r="JVL2513" s="187"/>
      <c r="JVM2513" s="204"/>
      <c r="JVN2513" s="272"/>
      <c r="JVO2513" s="207"/>
      <c r="JVP2513" s="238"/>
      <c r="JVQ2513" s="207"/>
      <c r="JVR2513" s="207"/>
      <c r="JVS2513" s="187"/>
      <c r="JVT2513" s="187"/>
      <c r="JVU2513" s="204"/>
      <c r="JVV2513" s="272"/>
      <c r="JVW2513" s="207"/>
      <c r="JVX2513" s="238"/>
      <c r="JVY2513" s="207"/>
      <c r="JVZ2513" s="207"/>
      <c r="JWA2513" s="187"/>
      <c r="JWB2513" s="187"/>
      <c r="JWC2513" s="204"/>
      <c r="JWD2513" s="272"/>
      <c r="JWE2513" s="207"/>
      <c r="JWF2513" s="238"/>
      <c r="JWG2513" s="207"/>
      <c r="JWH2513" s="207"/>
      <c r="JWI2513" s="187"/>
      <c r="JWJ2513" s="187"/>
      <c r="JWK2513" s="204"/>
      <c r="JWL2513" s="272"/>
      <c r="JWM2513" s="207"/>
      <c r="JWN2513" s="238"/>
      <c r="JWO2513" s="207"/>
      <c r="JWP2513" s="207"/>
      <c r="JWQ2513" s="187"/>
      <c r="JWR2513" s="187"/>
      <c r="JWS2513" s="204"/>
      <c r="JWT2513" s="272"/>
      <c r="JWU2513" s="207"/>
      <c r="JWV2513" s="238"/>
      <c r="JWW2513" s="207"/>
      <c r="JWX2513" s="207"/>
      <c r="JWY2513" s="187"/>
      <c r="JWZ2513" s="187"/>
      <c r="JXA2513" s="204"/>
      <c r="JXB2513" s="272"/>
      <c r="JXC2513" s="207"/>
      <c r="JXD2513" s="238"/>
      <c r="JXE2513" s="207"/>
      <c r="JXF2513" s="207"/>
      <c r="JXG2513" s="187"/>
      <c r="JXH2513" s="187"/>
      <c r="JXI2513" s="204"/>
      <c r="JXJ2513" s="272"/>
      <c r="JXK2513" s="207"/>
      <c r="JXL2513" s="238"/>
      <c r="JXM2513" s="207"/>
      <c r="JXN2513" s="207"/>
      <c r="JXO2513" s="187"/>
      <c r="JXP2513" s="187"/>
      <c r="JXQ2513" s="204"/>
      <c r="JXR2513" s="272"/>
      <c r="JXS2513" s="207"/>
      <c r="JXT2513" s="238"/>
      <c r="JXU2513" s="207"/>
      <c r="JXV2513" s="207"/>
      <c r="JXW2513" s="187"/>
      <c r="JXX2513" s="187"/>
      <c r="JXY2513" s="204"/>
      <c r="JXZ2513" s="272"/>
      <c r="JYA2513" s="207"/>
      <c r="JYB2513" s="238"/>
      <c r="JYC2513" s="207"/>
      <c r="JYD2513" s="207"/>
      <c r="JYE2513" s="187"/>
      <c r="JYF2513" s="187"/>
      <c r="JYG2513" s="204"/>
      <c r="JYH2513" s="272"/>
      <c r="JYI2513" s="207"/>
      <c r="JYJ2513" s="238"/>
      <c r="JYK2513" s="207"/>
      <c r="JYL2513" s="207"/>
      <c r="JYM2513" s="187"/>
      <c r="JYN2513" s="187"/>
      <c r="JYO2513" s="204"/>
      <c r="JYP2513" s="272"/>
      <c r="JYQ2513" s="207"/>
      <c r="JYR2513" s="238"/>
      <c r="JYS2513" s="207"/>
      <c r="JYT2513" s="207"/>
      <c r="JYU2513" s="187"/>
      <c r="JYV2513" s="187"/>
      <c r="JYW2513" s="204"/>
      <c r="JYX2513" s="272"/>
      <c r="JYY2513" s="207"/>
      <c r="JYZ2513" s="238"/>
      <c r="JZA2513" s="207"/>
      <c r="JZB2513" s="207"/>
      <c r="JZC2513" s="187"/>
      <c r="JZD2513" s="187"/>
      <c r="JZE2513" s="204"/>
      <c r="JZF2513" s="272"/>
      <c r="JZG2513" s="207"/>
      <c r="JZH2513" s="238"/>
      <c r="JZI2513" s="207"/>
      <c r="JZJ2513" s="207"/>
      <c r="JZK2513" s="187"/>
      <c r="JZL2513" s="187"/>
      <c r="JZM2513" s="204"/>
      <c r="JZN2513" s="272"/>
      <c r="JZO2513" s="207"/>
      <c r="JZP2513" s="238"/>
      <c r="JZQ2513" s="207"/>
      <c r="JZR2513" s="207"/>
      <c r="JZS2513" s="187"/>
      <c r="JZT2513" s="187"/>
      <c r="JZU2513" s="204"/>
      <c r="JZV2513" s="272"/>
      <c r="JZW2513" s="207"/>
      <c r="JZX2513" s="238"/>
      <c r="JZY2513" s="207"/>
      <c r="JZZ2513" s="207"/>
      <c r="KAA2513" s="187"/>
      <c r="KAB2513" s="187"/>
      <c r="KAC2513" s="204"/>
      <c r="KAD2513" s="272"/>
      <c r="KAE2513" s="207"/>
      <c r="KAF2513" s="238"/>
      <c r="KAG2513" s="207"/>
      <c r="KAH2513" s="207"/>
      <c r="KAI2513" s="187"/>
      <c r="KAJ2513" s="187"/>
      <c r="KAK2513" s="204"/>
      <c r="KAL2513" s="272"/>
      <c r="KAM2513" s="207"/>
      <c r="KAN2513" s="238"/>
      <c r="KAO2513" s="207"/>
      <c r="KAP2513" s="207"/>
      <c r="KAQ2513" s="187"/>
      <c r="KAR2513" s="187"/>
      <c r="KAS2513" s="204"/>
      <c r="KAT2513" s="272"/>
      <c r="KAU2513" s="207"/>
      <c r="KAV2513" s="238"/>
      <c r="KAW2513" s="207"/>
      <c r="KAX2513" s="207"/>
      <c r="KAY2513" s="187"/>
      <c r="KAZ2513" s="187"/>
      <c r="KBA2513" s="204"/>
      <c r="KBB2513" s="272"/>
      <c r="KBC2513" s="207"/>
      <c r="KBD2513" s="238"/>
      <c r="KBE2513" s="207"/>
      <c r="KBF2513" s="207"/>
      <c r="KBG2513" s="187"/>
      <c r="KBH2513" s="187"/>
      <c r="KBI2513" s="204"/>
      <c r="KBJ2513" s="272"/>
      <c r="KBK2513" s="207"/>
      <c r="KBL2513" s="238"/>
      <c r="KBM2513" s="207"/>
      <c r="KBN2513" s="207"/>
      <c r="KBO2513" s="187"/>
      <c r="KBP2513" s="187"/>
      <c r="KBQ2513" s="204"/>
      <c r="KBR2513" s="272"/>
      <c r="KBS2513" s="207"/>
      <c r="KBT2513" s="238"/>
      <c r="KBU2513" s="207"/>
      <c r="KBV2513" s="207"/>
      <c r="KBW2513" s="187"/>
      <c r="KBX2513" s="187"/>
      <c r="KBY2513" s="204"/>
      <c r="KBZ2513" s="272"/>
      <c r="KCA2513" s="207"/>
      <c r="KCB2513" s="238"/>
      <c r="KCC2513" s="207"/>
      <c r="KCD2513" s="207"/>
      <c r="KCE2513" s="187"/>
      <c r="KCF2513" s="187"/>
      <c r="KCG2513" s="204"/>
      <c r="KCH2513" s="272"/>
      <c r="KCI2513" s="207"/>
      <c r="KCJ2513" s="238"/>
      <c r="KCK2513" s="207"/>
      <c r="KCL2513" s="207"/>
      <c r="KCM2513" s="187"/>
      <c r="KCN2513" s="187"/>
      <c r="KCO2513" s="204"/>
      <c r="KCP2513" s="272"/>
      <c r="KCQ2513" s="207"/>
      <c r="KCR2513" s="238"/>
      <c r="KCS2513" s="207"/>
      <c r="KCT2513" s="207"/>
      <c r="KCU2513" s="187"/>
      <c r="KCV2513" s="187"/>
      <c r="KCW2513" s="204"/>
      <c r="KCX2513" s="272"/>
      <c r="KCY2513" s="207"/>
      <c r="KCZ2513" s="238"/>
      <c r="KDA2513" s="207"/>
      <c r="KDB2513" s="207"/>
      <c r="KDC2513" s="187"/>
      <c r="KDD2513" s="187"/>
      <c r="KDE2513" s="204"/>
      <c r="KDF2513" s="272"/>
      <c r="KDG2513" s="207"/>
      <c r="KDH2513" s="238"/>
      <c r="KDI2513" s="207"/>
      <c r="KDJ2513" s="207"/>
      <c r="KDK2513" s="187"/>
      <c r="KDL2513" s="187"/>
      <c r="KDM2513" s="204"/>
      <c r="KDN2513" s="272"/>
      <c r="KDO2513" s="207"/>
      <c r="KDP2513" s="238"/>
      <c r="KDQ2513" s="207"/>
      <c r="KDR2513" s="207"/>
      <c r="KDS2513" s="187"/>
      <c r="KDT2513" s="187"/>
      <c r="KDU2513" s="204"/>
      <c r="KDV2513" s="272"/>
      <c r="KDW2513" s="207"/>
      <c r="KDX2513" s="238"/>
      <c r="KDY2513" s="207"/>
      <c r="KDZ2513" s="207"/>
      <c r="KEA2513" s="187"/>
      <c r="KEB2513" s="187"/>
      <c r="KEC2513" s="204"/>
      <c r="KED2513" s="272"/>
      <c r="KEE2513" s="207"/>
      <c r="KEF2513" s="238"/>
      <c r="KEG2513" s="207"/>
      <c r="KEH2513" s="207"/>
      <c r="KEI2513" s="187"/>
      <c r="KEJ2513" s="187"/>
      <c r="KEK2513" s="204"/>
      <c r="KEL2513" s="272"/>
      <c r="KEM2513" s="207"/>
      <c r="KEN2513" s="238"/>
      <c r="KEO2513" s="207"/>
      <c r="KEP2513" s="207"/>
      <c r="KEQ2513" s="187"/>
      <c r="KER2513" s="187"/>
      <c r="KES2513" s="204"/>
      <c r="KET2513" s="272"/>
      <c r="KEU2513" s="207"/>
      <c r="KEV2513" s="238"/>
      <c r="KEW2513" s="207"/>
      <c r="KEX2513" s="207"/>
      <c r="KEY2513" s="187"/>
      <c r="KEZ2513" s="187"/>
      <c r="KFA2513" s="204"/>
      <c r="KFB2513" s="272"/>
      <c r="KFC2513" s="207"/>
      <c r="KFD2513" s="238"/>
      <c r="KFE2513" s="207"/>
      <c r="KFF2513" s="207"/>
      <c r="KFG2513" s="187"/>
      <c r="KFH2513" s="187"/>
      <c r="KFI2513" s="204"/>
      <c r="KFJ2513" s="272"/>
      <c r="KFK2513" s="207"/>
      <c r="KFL2513" s="238"/>
      <c r="KFM2513" s="207"/>
      <c r="KFN2513" s="207"/>
      <c r="KFO2513" s="187"/>
      <c r="KFP2513" s="187"/>
      <c r="KFQ2513" s="204"/>
      <c r="KFR2513" s="272"/>
      <c r="KFS2513" s="207"/>
      <c r="KFT2513" s="238"/>
      <c r="KFU2513" s="207"/>
      <c r="KFV2513" s="207"/>
      <c r="KFW2513" s="187"/>
      <c r="KFX2513" s="187"/>
      <c r="KFY2513" s="204"/>
      <c r="KFZ2513" s="272"/>
      <c r="KGA2513" s="207"/>
      <c r="KGB2513" s="238"/>
      <c r="KGC2513" s="207"/>
      <c r="KGD2513" s="207"/>
      <c r="KGE2513" s="187"/>
      <c r="KGF2513" s="187"/>
      <c r="KGG2513" s="204"/>
      <c r="KGH2513" s="272"/>
      <c r="KGI2513" s="207"/>
      <c r="KGJ2513" s="238"/>
      <c r="KGK2513" s="207"/>
      <c r="KGL2513" s="207"/>
      <c r="KGM2513" s="187"/>
      <c r="KGN2513" s="187"/>
      <c r="KGO2513" s="204"/>
      <c r="KGP2513" s="272"/>
      <c r="KGQ2513" s="207"/>
      <c r="KGR2513" s="238"/>
      <c r="KGS2513" s="207"/>
      <c r="KGT2513" s="207"/>
      <c r="KGU2513" s="187"/>
      <c r="KGV2513" s="187"/>
      <c r="KGW2513" s="204"/>
      <c r="KGX2513" s="272"/>
      <c r="KGY2513" s="207"/>
      <c r="KGZ2513" s="238"/>
      <c r="KHA2513" s="207"/>
      <c r="KHB2513" s="207"/>
      <c r="KHC2513" s="187"/>
      <c r="KHD2513" s="187"/>
      <c r="KHE2513" s="204"/>
      <c r="KHF2513" s="272"/>
      <c r="KHG2513" s="207"/>
      <c r="KHH2513" s="238"/>
      <c r="KHI2513" s="207"/>
      <c r="KHJ2513" s="207"/>
      <c r="KHK2513" s="187"/>
      <c r="KHL2513" s="187"/>
      <c r="KHM2513" s="204"/>
      <c r="KHN2513" s="272"/>
      <c r="KHO2513" s="207"/>
      <c r="KHP2513" s="238"/>
      <c r="KHQ2513" s="207"/>
      <c r="KHR2513" s="207"/>
      <c r="KHS2513" s="187"/>
      <c r="KHT2513" s="187"/>
      <c r="KHU2513" s="204"/>
      <c r="KHV2513" s="272"/>
      <c r="KHW2513" s="207"/>
      <c r="KHX2513" s="238"/>
      <c r="KHY2513" s="207"/>
      <c r="KHZ2513" s="207"/>
      <c r="KIA2513" s="187"/>
      <c r="KIB2513" s="187"/>
      <c r="KIC2513" s="204"/>
      <c r="KID2513" s="272"/>
      <c r="KIE2513" s="207"/>
      <c r="KIF2513" s="238"/>
      <c r="KIG2513" s="207"/>
      <c r="KIH2513" s="207"/>
      <c r="KII2513" s="187"/>
      <c r="KIJ2513" s="187"/>
      <c r="KIK2513" s="204"/>
      <c r="KIL2513" s="272"/>
      <c r="KIM2513" s="207"/>
      <c r="KIN2513" s="238"/>
      <c r="KIO2513" s="207"/>
      <c r="KIP2513" s="207"/>
      <c r="KIQ2513" s="187"/>
      <c r="KIR2513" s="187"/>
      <c r="KIS2513" s="204"/>
      <c r="KIT2513" s="272"/>
      <c r="KIU2513" s="207"/>
      <c r="KIV2513" s="238"/>
      <c r="KIW2513" s="207"/>
      <c r="KIX2513" s="207"/>
      <c r="KIY2513" s="187"/>
      <c r="KIZ2513" s="187"/>
      <c r="KJA2513" s="204"/>
      <c r="KJB2513" s="272"/>
      <c r="KJC2513" s="207"/>
      <c r="KJD2513" s="238"/>
      <c r="KJE2513" s="207"/>
      <c r="KJF2513" s="207"/>
      <c r="KJG2513" s="187"/>
      <c r="KJH2513" s="187"/>
      <c r="KJI2513" s="204"/>
      <c r="KJJ2513" s="272"/>
      <c r="KJK2513" s="207"/>
      <c r="KJL2513" s="238"/>
      <c r="KJM2513" s="207"/>
      <c r="KJN2513" s="207"/>
      <c r="KJO2513" s="187"/>
      <c r="KJP2513" s="187"/>
      <c r="KJQ2513" s="204"/>
      <c r="KJR2513" s="272"/>
      <c r="KJS2513" s="207"/>
      <c r="KJT2513" s="238"/>
      <c r="KJU2513" s="207"/>
      <c r="KJV2513" s="207"/>
      <c r="KJW2513" s="187"/>
      <c r="KJX2513" s="187"/>
      <c r="KJY2513" s="204"/>
      <c r="KJZ2513" s="272"/>
      <c r="KKA2513" s="207"/>
      <c r="KKB2513" s="238"/>
      <c r="KKC2513" s="207"/>
      <c r="KKD2513" s="207"/>
      <c r="KKE2513" s="187"/>
      <c r="KKF2513" s="187"/>
      <c r="KKG2513" s="204"/>
      <c r="KKH2513" s="272"/>
      <c r="KKI2513" s="207"/>
      <c r="KKJ2513" s="238"/>
      <c r="KKK2513" s="207"/>
      <c r="KKL2513" s="207"/>
      <c r="KKM2513" s="187"/>
      <c r="KKN2513" s="187"/>
      <c r="KKO2513" s="204"/>
      <c r="KKP2513" s="272"/>
      <c r="KKQ2513" s="207"/>
      <c r="KKR2513" s="238"/>
      <c r="KKS2513" s="207"/>
      <c r="KKT2513" s="207"/>
      <c r="KKU2513" s="187"/>
      <c r="KKV2513" s="187"/>
      <c r="KKW2513" s="204"/>
      <c r="KKX2513" s="272"/>
      <c r="KKY2513" s="207"/>
      <c r="KKZ2513" s="238"/>
      <c r="KLA2513" s="207"/>
      <c r="KLB2513" s="207"/>
      <c r="KLC2513" s="187"/>
      <c r="KLD2513" s="187"/>
      <c r="KLE2513" s="204"/>
      <c r="KLF2513" s="272"/>
      <c r="KLG2513" s="207"/>
      <c r="KLH2513" s="238"/>
      <c r="KLI2513" s="207"/>
      <c r="KLJ2513" s="207"/>
      <c r="KLK2513" s="187"/>
      <c r="KLL2513" s="187"/>
      <c r="KLM2513" s="204"/>
      <c r="KLN2513" s="272"/>
      <c r="KLO2513" s="207"/>
      <c r="KLP2513" s="238"/>
      <c r="KLQ2513" s="207"/>
      <c r="KLR2513" s="207"/>
      <c r="KLS2513" s="187"/>
      <c r="KLT2513" s="187"/>
      <c r="KLU2513" s="204"/>
      <c r="KLV2513" s="272"/>
      <c r="KLW2513" s="207"/>
      <c r="KLX2513" s="238"/>
      <c r="KLY2513" s="207"/>
      <c r="KLZ2513" s="207"/>
      <c r="KMA2513" s="187"/>
      <c r="KMB2513" s="187"/>
      <c r="KMC2513" s="204"/>
      <c r="KMD2513" s="272"/>
      <c r="KME2513" s="207"/>
      <c r="KMF2513" s="238"/>
      <c r="KMG2513" s="207"/>
      <c r="KMH2513" s="207"/>
      <c r="KMI2513" s="187"/>
      <c r="KMJ2513" s="187"/>
      <c r="KMK2513" s="204"/>
      <c r="KML2513" s="272"/>
      <c r="KMM2513" s="207"/>
      <c r="KMN2513" s="238"/>
      <c r="KMO2513" s="207"/>
      <c r="KMP2513" s="207"/>
      <c r="KMQ2513" s="187"/>
      <c r="KMR2513" s="187"/>
      <c r="KMS2513" s="204"/>
      <c r="KMT2513" s="272"/>
      <c r="KMU2513" s="207"/>
      <c r="KMV2513" s="238"/>
      <c r="KMW2513" s="207"/>
      <c r="KMX2513" s="207"/>
      <c r="KMY2513" s="187"/>
      <c r="KMZ2513" s="187"/>
      <c r="KNA2513" s="204"/>
      <c r="KNB2513" s="272"/>
      <c r="KNC2513" s="207"/>
      <c r="KND2513" s="238"/>
      <c r="KNE2513" s="207"/>
      <c r="KNF2513" s="207"/>
      <c r="KNG2513" s="187"/>
      <c r="KNH2513" s="187"/>
      <c r="KNI2513" s="204"/>
      <c r="KNJ2513" s="272"/>
      <c r="KNK2513" s="207"/>
      <c r="KNL2513" s="238"/>
      <c r="KNM2513" s="207"/>
      <c r="KNN2513" s="207"/>
      <c r="KNO2513" s="187"/>
      <c r="KNP2513" s="187"/>
      <c r="KNQ2513" s="204"/>
      <c r="KNR2513" s="272"/>
      <c r="KNS2513" s="207"/>
      <c r="KNT2513" s="238"/>
      <c r="KNU2513" s="207"/>
      <c r="KNV2513" s="207"/>
      <c r="KNW2513" s="187"/>
      <c r="KNX2513" s="187"/>
      <c r="KNY2513" s="204"/>
      <c r="KNZ2513" s="272"/>
      <c r="KOA2513" s="207"/>
      <c r="KOB2513" s="238"/>
      <c r="KOC2513" s="207"/>
      <c r="KOD2513" s="207"/>
      <c r="KOE2513" s="187"/>
      <c r="KOF2513" s="187"/>
      <c r="KOG2513" s="204"/>
      <c r="KOH2513" s="272"/>
      <c r="KOI2513" s="207"/>
      <c r="KOJ2513" s="238"/>
      <c r="KOK2513" s="207"/>
      <c r="KOL2513" s="207"/>
      <c r="KOM2513" s="187"/>
      <c r="KON2513" s="187"/>
      <c r="KOO2513" s="204"/>
      <c r="KOP2513" s="272"/>
      <c r="KOQ2513" s="207"/>
      <c r="KOR2513" s="238"/>
      <c r="KOS2513" s="207"/>
      <c r="KOT2513" s="207"/>
      <c r="KOU2513" s="187"/>
      <c r="KOV2513" s="187"/>
      <c r="KOW2513" s="204"/>
      <c r="KOX2513" s="272"/>
      <c r="KOY2513" s="207"/>
      <c r="KOZ2513" s="238"/>
      <c r="KPA2513" s="207"/>
      <c r="KPB2513" s="207"/>
      <c r="KPC2513" s="187"/>
      <c r="KPD2513" s="187"/>
      <c r="KPE2513" s="204"/>
      <c r="KPF2513" s="272"/>
      <c r="KPG2513" s="207"/>
      <c r="KPH2513" s="238"/>
      <c r="KPI2513" s="207"/>
      <c r="KPJ2513" s="207"/>
      <c r="KPK2513" s="187"/>
      <c r="KPL2513" s="187"/>
      <c r="KPM2513" s="204"/>
      <c r="KPN2513" s="272"/>
      <c r="KPO2513" s="207"/>
      <c r="KPP2513" s="238"/>
      <c r="KPQ2513" s="207"/>
      <c r="KPR2513" s="207"/>
      <c r="KPS2513" s="187"/>
      <c r="KPT2513" s="187"/>
      <c r="KPU2513" s="204"/>
      <c r="KPV2513" s="272"/>
      <c r="KPW2513" s="207"/>
      <c r="KPX2513" s="238"/>
      <c r="KPY2513" s="207"/>
      <c r="KPZ2513" s="207"/>
      <c r="KQA2513" s="187"/>
      <c r="KQB2513" s="187"/>
      <c r="KQC2513" s="204"/>
      <c r="KQD2513" s="272"/>
      <c r="KQE2513" s="207"/>
      <c r="KQF2513" s="238"/>
      <c r="KQG2513" s="207"/>
      <c r="KQH2513" s="207"/>
      <c r="KQI2513" s="187"/>
      <c r="KQJ2513" s="187"/>
      <c r="KQK2513" s="204"/>
      <c r="KQL2513" s="272"/>
      <c r="KQM2513" s="207"/>
      <c r="KQN2513" s="238"/>
      <c r="KQO2513" s="207"/>
      <c r="KQP2513" s="207"/>
      <c r="KQQ2513" s="187"/>
      <c r="KQR2513" s="187"/>
      <c r="KQS2513" s="204"/>
      <c r="KQT2513" s="272"/>
      <c r="KQU2513" s="207"/>
      <c r="KQV2513" s="238"/>
      <c r="KQW2513" s="207"/>
      <c r="KQX2513" s="207"/>
      <c r="KQY2513" s="187"/>
      <c r="KQZ2513" s="187"/>
      <c r="KRA2513" s="204"/>
      <c r="KRB2513" s="272"/>
      <c r="KRC2513" s="207"/>
      <c r="KRD2513" s="238"/>
      <c r="KRE2513" s="207"/>
      <c r="KRF2513" s="207"/>
      <c r="KRG2513" s="187"/>
      <c r="KRH2513" s="187"/>
      <c r="KRI2513" s="204"/>
      <c r="KRJ2513" s="272"/>
      <c r="KRK2513" s="207"/>
      <c r="KRL2513" s="238"/>
      <c r="KRM2513" s="207"/>
      <c r="KRN2513" s="207"/>
      <c r="KRO2513" s="187"/>
      <c r="KRP2513" s="187"/>
      <c r="KRQ2513" s="204"/>
      <c r="KRR2513" s="272"/>
      <c r="KRS2513" s="207"/>
      <c r="KRT2513" s="238"/>
      <c r="KRU2513" s="207"/>
      <c r="KRV2513" s="207"/>
      <c r="KRW2513" s="187"/>
      <c r="KRX2513" s="187"/>
      <c r="KRY2513" s="204"/>
      <c r="KRZ2513" s="272"/>
      <c r="KSA2513" s="207"/>
      <c r="KSB2513" s="238"/>
      <c r="KSC2513" s="207"/>
      <c r="KSD2513" s="207"/>
      <c r="KSE2513" s="187"/>
      <c r="KSF2513" s="187"/>
      <c r="KSG2513" s="204"/>
      <c r="KSH2513" s="272"/>
      <c r="KSI2513" s="207"/>
      <c r="KSJ2513" s="238"/>
      <c r="KSK2513" s="207"/>
      <c r="KSL2513" s="207"/>
      <c r="KSM2513" s="187"/>
      <c r="KSN2513" s="187"/>
      <c r="KSO2513" s="204"/>
      <c r="KSP2513" s="272"/>
      <c r="KSQ2513" s="207"/>
      <c r="KSR2513" s="238"/>
      <c r="KSS2513" s="207"/>
      <c r="KST2513" s="207"/>
      <c r="KSU2513" s="187"/>
      <c r="KSV2513" s="187"/>
      <c r="KSW2513" s="204"/>
      <c r="KSX2513" s="272"/>
      <c r="KSY2513" s="207"/>
      <c r="KSZ2513" s="238"/>
      <c r="KTA2513" s="207"/>
      <c r="KTB2513" s="207"/>
      <c r="KTC2513" s="187"/>
      <c r="KTD2513" s="187"/>
      <c r="KTE2513" s="204"/>
      <c r="KTF2513" s="272"/>
      <c r="KTG2513" s="207"/>
      <c r="KTH2513" s="238"/>
      <c r="KTI2513" s="207"/>
      <c r="KTJ2513" s="207"/>
      <c r="KTK2513" s="187"/>
      <c r="KTL2513" s="187"/>
      <c r="KTM2513" s="204"/>
      <c r="KTN2513" s="272"/>
      <c r="KTO2513" s="207"/>
      <c r="KTP2513" s="238"/>
      <c r="KTQ2513" s="207"/>
      <c r="KTR2513" s="207"/>
      <c r="KTS2513" s="187"/>
      <c r="KTT2513" s="187"/>
      <c r="KTU2513" s="204"/>
      <c r="KTV2513" s="272"/>
      <c r="KTW2513" s="207"/>
      <c r="KTX2513" s="238"/>
      <c r="KTY2513" s="207"/>
      <c r="KTZ2513" s="207"/>
      <c r="KUA2513" s="187"/>
      <c r="KUB2513" s="187"/>
      <c r="KUC2513" s="204"/>
      <c r="KUD2513" s="272"/>
      <c r="KUE2513" s="207"/>
      <c r="KUF2513" s="238"/>
      <c r="KUG2513" s="207"/>
      <c r="KUH2513" s="207"/>
      <c r="KUI2513" s="187"/>
      <c r="KUJ2513" s="187"/>
      <c r="KUK2513" s="204"/>
      <c r="KUL2513" s="272"/>
      <c r="KUM2513" s="207"/>
      <c r="KUN2513" s="238"/>
      <c r="KUO2513" s="207"/>
      <c r="KUP2513" s="207"/>
      <c r="KUQ2513" s="187"/>
      <c r="KUR2513" s="187"/>
      <c r="KUS2513" s="204"/>
      <c r="KUT2513" s="272"/>
      <c r="KUU2513" s="207"/>
      <c r="KUV2513" s="238"/>
      <c r="KUW2513" s="207"/>
      <c r="KUX2513" s="207"/>
      <c r="KUY2513" s="187"/>
      <c r="KUZ2513" s="187"/>
      <c r="KVA2513" s="204"/>
      <c r="KVB2513" s="272"/>
      <c r="KVC2513" s="207"/>
      <c r="KVD2513" s="238"/>
      <c r="KVE2513" s="207"/>
      <c r="KVF2513" s="207"/>
      <c r="KVG2513" s="187"/>
      <c r="KVH2513" s="187"/>
      <c r="KVI2513" s="204"/>
      <c r="KVJ2513" s="272"/>
      <c r="KVK2513" s="207"/>
      <c r="KVL2513" s="238"/>
      <c r="KVM2513" s="207"/>
      <c r="KVN2513" s="207"/>
      <c r="KVO2513" s="187"/>
      <c r="KVP2513" s="187"/>
      <c r="KVQ2513" s="204"/>
      <c r="KVR2513" s="272"/>
      <c r="KVS2513" s="207"/>
      <c r="KVT2513" s="238"/>
      <c r="KVU2513" s="207"/>
      <c r="KVV2513" s="207"/>
      <c r="KVW2513" s="187"/>
      <c r="KVX2513" s="187"/>
      <c r="KVY2513" s="204"/>
      <c r="KVZ2513" s="272"/>
      <c r="KWA2513" s="207"/>
      <c r="KWB2513" s="238"/>
      <c r="KWC2513" s="207"/>
      <c r="KWD2513" s="207"/>
      <c r="KWE2513" s="187"/>
      <c r="KWF2513" s="187"/>
      <c r="KWG2513" s="204"/>
      <c r="KWH2513" s="272"/>
      <c r="KWI2513" s="207"/>
      <c r="KWJ2513" s="238"/>
      <c r="KWK2513" s="207"/>
      <c r="KWL2513" s="207"/>
      <c r="KWM2513" s="187"/>
      <c r="KWN2513" s="187"/>
      <c r="KWO2513" s="204"/>
      <c r="KWP2513" s="272"/>
      <c r="KWQ2513" s="207"/>
      <c r="KWR2513" s="238"/>
      <c r="KWS2513" s="207"/>
      <c r="KWT2513" s="207"/>
      <c r="KWU2513" s="187"/>
      <c r="KWV2513" s="187"/>
      <c r="KWW2513" s="204"/>
      <c r="KWX2513" s="272"/>
      <c r="KWY2513" s="207"/>
      <c r="KWZ2513" s="238"/>
      <c r="KXA2513" s="207"/>
      <c r="KXB2513" s="207"/>
      <c r="KXC2513" s="187"/>
      <c r="KXD2513" s="187"/>
      <c r="KXE2513" s="204"/>
      <c r="KXF2513" s="272"/>
      <c r="KXG2513" s="207"/>
      <c r="KXH2513" s="238"/>
      <c r="KXI2513" s="207"/>
      <c r="KXJ2513" s="207"/>
      <c r="KXK2513" s="187"/>
      <c r="KXL2513" s="187"/>
      <c r="KXM2513" s="204"/>
      <c r="KXN2513" s="272"/>
      <c r="KXO2513" s="207"/>
      <c r="KXP2513" s="238"/>
      <c r="KXQ2513" s="207"/>
      <c r="KXR2513" s="207"/>
      <c r="KXS2513" s="187"/>
      <c r="KXT2513" s="187"/>
      <c r="KXU2513" s="204"/>
      <c r="KXV2513" s="272"/>
      <c r="KXW2513" s="207"/>
      <c r="KXX2513" s="238"/>
      <c r="KXY2513" s="207"/>
      <c r="KXZ2513" s="207"/>
      <c r="KYA2513" s="187"/>
      <c r="KYB2513" s="187"/>
      <c r="KYC2513" s="204"/>
      <c r="KYD2513" s="272"/>
      <c r="KYE2513" s="207"/>
      <c r="KYF2513" s="238"/>
      <c r="KYG2513" s="207"/>
      <c r="KYH2513" s="207"/>
      <c r="KYI2513" s="187"/>
      <c r="KYJ2513" s="187"/>
      <c r="KYK2513" s="204"/>
      <c r="KYL2513" s="272"/>
      <c r="KYM2513" s="207"/>
      <c r="KYN2513" s="238"/>
      <c r="KYO2513" s="207"/>
      <c r="KYP2513" s="207"/>
      <c r="KYQ2513" s="187"/>
      <c r="KYR2513" s="187"/>
      <c r="KYS2513" s="204"/>
      <c r="KYT2513" s="272"/>
      <c r="KYU2513" s="207"/>
      <c r="KYV2513" s="238"/>
      <c r="KYW2513" s="207"/>
      <c r="KYX2513" s="207"/>
      <c r="KYY2513" s="187"/>
      <c r="KYZ2513" s="187"/>
      <c r="KZA2513" s="204"/>
      <c r="KZB2513" s="272"/>
      <c r="KZC2513" s="207"/>
      <c r="KZD2513" s="238"/>
      <c r="KZE2513" s="207"/>
      <c r="KZF2513" s="207"/>
      <c r="KZG2513" s="187"/>
      <c r="KZH2513" s="187"/>
      <c r="KZI2513" s="204"/>
      <c r="KZJ2513" s="272"/>
      <c r="KZK2513" s="207"/>
      <c r="KZL2513" s="238"/>
      <c r="KZM2513" s="207"/>
      <c r="KZN2513" s="207"/>
      <c r="KZO2513" s="187"/>
      <c r="KZP2513" s="187"/>
      <c r="KZQ2513" s="204"/>
      <c r="KZR2513" s="272"/>
      <c r="KZS2513" s="207"/>
      <c r="KZT2513" s="238"/>
      <c r="KZU2513" s="207"/>
      <c r="KZV2513" s="207"/>
      <c r="KZW2513" s="187"/>
      <c r="KZX2513" s="187"/>
      <c r="KZY2513" s="204"/>
      <c r="KZZ2513" s="272"/>
      <c r="LAA2513" s="207"/>
      <c r="LAB2513" s="238"/>
      <c r="LAC2513" s="207"/>
      <c r="LAD2513" s="207"/>
      <c r="LAE2513" s="187"/>
      <c r="LAF2513" s="187"/>
      <c r="LAG2513" s="204"/>
      <c r="LAH2513" s="272"/>
      <c r="LAI2513" s="207"/>
      <c r="LAJ2513" s="238"/>
      <c r="LAK2513" s="207"/>
      <c r="LAL2513" s="207"/>
      <c r="LAM2513" s="187"/>
      <c r="LAN2513" s="187"/>
      <c r="LAO2513" s="204"/>
      <c r="LAP2513" s="272"/>
      <c r="LAQ2513" s="207"/>
      <c r="LAR2513" s="238"/>
      <c r="LAS2513" s="207"/>
      <c r="LAT2513" s="207"/>
      <c r="LAU2513" s="187"/>
      <c r="LAV2513" s="187"/>
      <c r="LAW2513" s="204"/>
      <c r="LAX2513" s="272"/>
      <c r="LAY2513" s="207"/>
      <c r="LAZ2513" s="238"/>
      <c r="LBA2513" s="207"/>
      <c r="LBB2513" s="207"/>
      <c r="LBC2513" s="187"/>
      <c r="LBD2513" s="187"/>
      <c r="LBE2513" s="204"/>
      <c r="LBF2513" s="272"/>
      <c r="LBG2513" s="207"/>
      <c r="LBH2513" s="238"/>
      <c r="LBI2513" s="207"/>
      <c r="LBJ2513" s="207"/>
      <c r="LBK2513" s="187"/>
      <c r="LBL2513" s="187"/>
      <c r="LBM2513" s="204"/>
      <c r="LBN2513" s="272"/>
      <c r="LBO2513" s="207"/>
      <c r="LBP2513" s="238"/>
      <c r="LBQ2513" s="207"/>
      <c r="LBR2513" s="207"/>
      <c r="LBS2513" s="187"/>
      <c r="LBT2513" s="187"/>
      <c r="LBU2513" s="204"/>
      <c r="LBV2513" s="272"/>
      <c r="LBW2513" s="207"/>
      <c r="LBX2513" s="238"/>
      <c r="LBY2513" s="207"/>
      <c r="LBZ2513" s="207"/>
      <c r="LCA2513" s="187"/>
      <c r="LCB2513" s="187"/>
      <c r="LCC2513" s="204"/>
      <c r="LCD2513" s="272"/>
      <c r="LCE2513" s="207"/>
      <c r="LCF2513" s="238"/>
      <c r="LCG2513" s="207"/>
      <c r="LCH2513" s="207"/>
      <c r="LCI2513" s="187"/>
      <c r="LCJ2513" s="187"/>
      <c r="LCK2513" s="204"/>
      <c r="LCL2513" s="272"/>
      <c r="LCM2513" s="207"/>
      <c r="LCN2513" s="238"/>
      <c r="LCO2513" s="207"/>
      <c r="LCP2513" s="207"/>
      <c r="LCQ2513" s="187"/>
      <c r="LCR2513" s="187"/>
      <c r="LCS2513" s="204"/>
      <c r="LCT2513" s="272"/>
      <c r="LCU2513" s="207"/>
      <c r="LCV2513" s="238"/>
      <c r="LCW2513" s="207"/>
      <c r="LCX2513" s="207"/>
      <c r="LCY2513" s="187"/>
      <c r="LCZ2513" s="187"/>
      <c r="LDA2513" s="204"/>
      <c r="LDB2513" s="272"/>
      <c r="LDC2513" s="207"/>
      <c r="LDD2513" s="238"/>
      <c r="LDE2513" s="207"/>
      <c r="LDF2513" s="207"/>
      <c r="LDG2513" s="187"/>
      <c r="LDH2513" s="187"/>
      <c r="LDI2513" s="204"/>
      <c r="LDJ2513" s="272"/>
      <c r="LDK2513" s="207"/>
      <c r="LDL2513" s="238"/>
      <c r="LDM2513" s="207"/>
      <c r="LDN2513" s="207"/>
      <c r="LDO2513" s="187"/>
      <c r="LDP2513" s="187"/>
      <c r="LDQ2513" s="204"/>
      <c r="LDR2513" s="272"/>
      <c r="LDS2513" s="207"/>
      <c r="LDT2513" s="238"/>
      <c r="LDU2513" s="207"/>
      <c r="LDV2513" s="207"/>
      <c r="LDW2513" s="187"/>
      <c r="LDX2513" s="187"/>
      <c r="LDY2513" s="204"/>
      <c r="LDZ2513" s="272"/>
      <c r="LEA2513" s="207"/>
      <c r="LEB2513" s="238"/>
      <c r="LEC2513" s="207"/>
      <c r="LED2513" s="207"/>
      <c r="LEE2513" s="187"/>
      <c r="LEF2513" s="187"/>
      <c r="LEG2513" s="204"/>
      <c r="LEH2513" s="272"/>
      <c r="LEI2513" s="207"/>
      <c r="LEJ2513" s="238"/>
      <c r="LEK2513" s="207"/>
      <c r="LEL2513" s="207"/>
      <c r="LEM2513" s="187"/>
      <c r="LEN2513" s="187"/>
      <c r="LEO2513" s="204"/>
      <c r="LEP2513" s="272"/>
      <c r="LEQ2513" s="207"/>
      <c r="LER2513" s="238"/>
      <c r="LES2513" s="207"/>
      <c r="LET2513" s="207"/>
      <c r="LEU2513" s="187"/>
      <c r="LEV2513" s="187"/>
      <c r="LEW2513" s="204"/>
      <c r="LEX2513" s="272"/>
      <c r="LEY2513" s="207"/>
      <c r="LEZ2513" s="238"/>
      <c r="LFA2513" s="207"/>
      <c r="LFB2513" s="207"/>
      <c r="LFC2513" s="187"/>
      <c r="LFD2513" s="187"/>
      <c r="LFE2513" s="204"/>
      <c r="LFF2513" s="272"/>
      <c r="LFG2513" s="207"/>
      <c r="LFH2513" s="238"/>
      <c r="LFI2513" s="207"/>
      <c r="LFJ2513" s="207"/>
      <c r="LFK2513" s="187"/>
      <c r="LFL2513" s="187"/>
      <c r="LFM2513" s="204"/>
      <c r="LFN2513" s="272"/>
      <c r="LFO2513" s="207"/>
      <c r="LFP2513" s="238"/>
      <c r="LFQ2513" s="207"/>
      <c r="LFR2513" s="207"/>
      <c r="LFS2513" s="187"/>
      <c r="LFT2513" s="187"/>
      <c r="LFU2513" s="204"/>
      <c r="LFV2513" s="272"/>
      <c r="LFW2513" s="207"/>
      <c r="LFX2513" s="238"/>
      <c r="LFY2513" s="207"/>
      <c r="LFZ2513" s="207"/>
      <c r="LGA2513" s="187"/>
      <c r="LGB2513" s="187"/>
      <c r="LGC2513" s="204"/>
      <c r="LGD2513" s="272"/>
      <c r="LGE2513" s="207"/>
      <c r="LGF2513" s="238"/>
      <c r="LGG2513" s="207"/>
      <c r="LGH2513" s="207"/>
      <c r="LGI2513" s="187"/>
      <c r="LGJ2513" s="187"/>
      <c r="LGK2513" s="204"/>
      <c r="LGL2513" s="272"/>
      <c r="LGM2513" s="207"/>
      <c r="LGN2513" s="238"/>
      <c r="LGO2513" s="207"/>
      <c r="LGP2513" s="207"/>
      <c r="LGQ2513" s="187"/>
      <c r="LGR2513" s="187"/>
      <c r="LGS2513" s="204"/>
      <c r="LGT2513" s="272"/>
      <c r="LGU2513" s="207"/>
      <c r="LGV2513" s="238"/>
      <c r="LGW2513" s="207"/>
      <c r="LGX2513" s="207"/>
      <c r="LGY2513" s="187"/>
      <c r="LGZ2513" s="187"/>
      <c r="LHA2513" s="204"/>
      <c r="LHB2513" s="272"/>
      <c r="LHC2513" s="207"/>
      <c r="LHD2513" s="238"/>
      <c r="LHE2513" s="207"/>
      <c r="LHF2513" s="207"/>
      <c r="LHG2513" s="187"/>
      <c r="LHH2513" s="187"/>
      <c r="LHI2513" s="204"/>
      <c r="LHJ2513" s="272"/>
      <c r="LHK2513" s="207"/>
      <c r="LHL2513" s="238"/>
      <c r="LHM2513" s="207"/>
      <c r="LHN2513" s="207"/>
      <c r="LHO2513" s="187"/>
      <c r="LHP2513" s="187"/>
      <c r="LHQ2513" s="204"/>
      <c r="LHR2513" s="272"/>
      <c r="LHS2513" s="207"/>
      <c r="LHT2513" s="238"/>
      <c r="LHU2513" s="207"/>
      <c r="LHV2513" s="207"/>
      <c r="LHW2513" s="187"/>
      <c r="LHX2513" s="187"/>
      <c r="LHY2513" s="204"/>
      <c r="LHZ2513" s="272"/>
      <c r="LIA2513" s="207"/>
      <c r="LIB2513" s="238"/>
      <c r="LIC2513" s="207"/>
      <c r="LID2513" s="207"/>
      <c r="LIE2513" s="187"/>
      <c r="LIF2513" s="187"/>
      <c r="LIG2513" s="204"/>
      <c r="LIH2513" s="272"/>
      <c r="LII2513" s="207"/>
      <c r="LIJ2513" s="238"/>
      <c r="LIK2513" s="207"/>
      <c r="LIL2513" s="207"/>
      <c r="LIM2513" s="187"/>
      <c r="LIN2513" s="187"/>
      <c r="LIO2513" s="204"/>
      <c r="LIP2513" s="272"/>
      <c r="LIQ2513" s="207"/>
      <c r="LIR2513" s="238"/>
      <c r="LIS2513" s="207"/>
      <c r="LIT2513" s="207"/>
      <c r="LIU2513" s="187"/>
      <c r="LIV2513" s="187"/>
      <c r="LIW2513" s="204"/>
      <c r="LIX2513" s="272"/>
      <c r="LIY2513" s="207"/>
      <c r="LIZ2513" s="238"/>
      <c r="LJA2513" s="207"/>
      <c r="LJB2513" s="207"/>
      <c r="LJC2513" s="187"/>
      <c r="LJD2513" s="187"/>
      <c r="LJE2513" s="204"/>
      <c r="LJF2513" s="272"/>
      <c r="LJG2513" s="207"/>
      <c r="LJH2513" s="238"/>
      <c r="LJI2513" s="207"/>
      <c r="LJJ2513" s="207"/>
      <c r="LJK2513" s="187"/>
      <c r="LJL2513" s="187"/>
      <c r="LJM2513" s="204"/>
      <c r="LJN2513" s="272"/>
      <c r="LJO2513" s="207"/>
      <c r="LJP2513" s="238"/>
      <c r="LJQ2513" s="207"/>
      <c r="LJR2513" s="207"/>
      <c r="LJS2513" s="187"/>
      <c r="LJT2513" s="187"/>
      <c r="LJU2513" s="204"/>
      <c r="LJV2513" s="272"/>
      <c r="LJW2513" s="207"/>
      <c r="LJX2513" s="238"/>
      <c r="LJY2513" s="207"/>
      <c r="LJZ2513" s="207"/>
      <c r="LKA2513" s="187"/>
      <c r="LKB2513" s="187"/>
      <c r="LKC2513" s="204"/>
      <c r="LKD2513" s="272"/>
      <c r="LKE2513" s="207"/>
      <c r="LKF2513" s="238"/>
      <c r="LKG2513" s="207"/>
      <c r="LKH2513" s="207"/>
      <c r="LKI2513" s="187"/>
      <c r="LKJ2513" s="187"/>
      <c r="LKK2513" s="204"/>
      <c r="LKL2513" s="272"/>
      <c r="LKM2513" s="207"/>
      <c r="LKN2513" s="238"/>
      <c r="LKO2513" s="207"/>
      <c r="LKP2513" s="207"/>
      <c r="LKQ2513" s="187"/>
      <c r="LKR2513" s="187"/>
      <c r="LKS2513" s="204"/>
      <c r="LKT2513" s="272"/>
      <c r="LKU2513" s="207"/>
      <c r="LKV2513" s="238"/>
      <c r="LKW2513" s="207"/>
      <c r="LKX2513" s="207"/>
      <c r="LKY2513" s="187"/>
      <c r="LKZ2513" s="187"/>
      <c r="LLA2513" s="204"/>
      <c r="LLB2513" s="272"/>
      <c r="LLC2513" s="207"/>
      <c r="LLD2513" s="238"/>
      <c r="LLE2513" s="207"/>
      <c r="LLF2513" s="207"/>
      <c r="LLG2513" s="187"/>
      <c r="LLH2513" s="187"/>
      <c r="LLI2513" s="204"/>
      <c r="LLJ2513" s="272"/>
      <c r="LLK2513" s="207"/>
      <c r="LLL2513" s="238"/>
      <c r="LLM2513" s="207"/>
      <c r="LLN2513" s="207"/>
      <c r="LLO2513" s="187"/>
      <c r="LLP2513" s="187"/>
      <c r="LLQ2513" s="204"/>
      <c r="LLR2513" s="272"/>
      <c r="LLS2513" s="207"/>
      <c r="LLT2513" s="238"/>
      <c r="LLU2513" s="207"/>
      <c r="LLV2513" s="207"/>
      <c r="LLW2513" s="187"/>
      <c r="LLX2513" s="187"/>
      <c r="LLY2513" s="204"/>
      <c r="LLZ2513" s="272"/>
      <c r="LMA2513" s="207"/>
      <c r="LMB2513" s="238"/>
      <c r="LMC2513" s="207"/>
      <c r="LMD2513" s="207"/>
      <c r="LME2513" s="187"/>
      <c r="LMF2513" s="187"/>
      <c r="LMG2513" s="204"/>
      <c r="LMH2513" s="272"/>
      <c r="LMI2513" s="207"/>
      <c r="LMJ2513" s="238"/>
      <c r="LMK2513" s="207"/>
      <c r="LML2513" s="207"/>
      <c r="LMM2513" s="187"/>
      <c r="LMN2513" s="187"/>
      <c r="LMO2513" s="204"/>
      <c r="LMP2513" s="272"/>
      <c r="LMQ2513" s="207"/>
      <c r="LMR2513" s="238"/>
      <c r="LMS2513" s="207"/>
      <c r="LMT2513" s="207"/>
      <c r="LMU2513" s="187"/>
      <c r="LMV2513" s="187"/>
      <c r="LMW2513" s="204"/>
      <c r="LMX2513" s="272"/>
      <c r="LMY2513" s="207"/>
      <c r="LMZ2513" s="238"/>
      <c r="LNA2513" s="207"/>
      <c r="LNB2513" s="207"/>
      <c r="LNC2513" s="187"/>
      <c r="LND2513" s="187"/>
      <c r="LNE2513" s="204"/>
      <c r="LNF2513" s="272"/>
      <c r="LNG2513" s="207"/>
      <c r="LNH2513" s="238"/>
      <c r="LNI2513" s="207"/>
      <c r="LNJ2513" s="207"/>
      <c r="LNK2513" s="187"/>
      <c r="LNL2513" s="187"/>
      <c r="LNM2513" s="204"/>
      <c r="LNN2513" s="272"/>
      <c r="LNO2513" s="207"/>
      <c r="LNP2513" s="238"/>
      <c r="LNQ2513" s="207"/>
      <c r="LNR2513" s="207"/>
      <c r="LNS2513" s="187"/>
      <c r="LNT2513" s="187"/>
      <c r="LNU2513" s="204"/>
      <c r="LNV2513" s="272"/>
      <c r="LNW2513" s="207"/>
      <c r="LNX2513" s="238"/>
      <c r="LNY2513" s="207"/>
      <c r="LNZ2513" s="207"/>
      <c r="LOA2513" s="187"/>
      <c r="LOB2513" s="187"/>
      <c r="LOC2513" s="204"/>
      <c r="LOD2513" s="272"/>
      <c r="LOE2513" s="207"/>
      <c r="LOF2513" s="238"/>
      <c r="LOG2513" s="207"/>
      <c r="LOH2513" s="207"/>
      <c r="LOI2513" s="187"/>
      <c r="LOJ2513" s="187"/>
      <c r="LOK2513" s="204"/>
      <c r="LOL2513" s="272"/>
      <c r="LOM2513" s="207"/>
      <c r="LON2513" s="238"/>
      <c r="LOO2513" s="207"/>
      <c r="LOP2513" s="207"/>
      <c r="LOQ2513" s="187"/>
      <c r="LOR2513" s="187"/>
      <c r="LOS2513" s="204"/>
      <c r="LOT2513" s="272"/>
      <c r="LOU2513" s="207"/>
      <c r="LOV2513" s="238"/>
      <c r="LOW2513" s="207"/>
      <c r="LOX2513" s="207"/>
      <c r="LOY2513" s="187"/>
      <c r="LOZ2513" s="187"/>
      <c r="LPA2513" s="204"/>
      <c r="LPB2513" s="272"/>
      <c r="LPC2513" s="207"/>
      <c r="LPD2513" s="238"/>
      <c r="LPE2513" s="207"/>
      <c r="LPF2513" s="207"/>
      <c r="LPG2513" s="187"/>
      <c r="LPH2513" s="187"/>
      <c r="LPI2513" s="204"/>
      <c r="LPJ2513" s="272"/>
      <c r="LPK2513" s="207"/>
      <c r="LPL2513" s="238"/>
      <c r="LPM2513" s="207"/>
      <c r="LPN2513" s="207"/>
      <c r="LPO2513" s="187"/>
      <c r="LPP2513" s="187"/>
      <c r="LPQ2513" s="204"/>
      <c r="LPR2513" s="272"/>
      <c r="LPS2513" s="207"/>
      <c r="LPT2513" s="238"/>
      <c r="LPU2513" s="207"/>
      <c r="LPV2513" s="207"/>
      <c r="LPW2513" s="187"/>
      <c r="LPX2513" s="187"/>
      <c r="LPY2513" s="204"/>
      <c r="LPZ2513" s="272"/>
      <c r="LQA2513" s="207"/>
      <c r="LQB2513" s="238"/>
      <c r="LQC2513" s="207"/>
      <c r="LQD2513" s="207"/>
      <c r="LQE2513" s="187"/>
      <c r="LQF2513" s="187"/>
      <c r="LQG2513" s="204"/>
      <c r="LQH2513" s="272"/>
      <c r="LQI2513" s="207"/>
      <c r="LQJ2513" s="238"/>
      <c r="LQK2513" s="207"/>
      <c r="LQL2513" s="207"/>
      <c r="LQM2513" s="187"/>
      <c r="LQN2513" s="187"/>
      <c r="LQO2513" s="204"/>
      <c r="LQP2513" s="272"/>
      <c r="LQQ2513" s="207"/>
      <c r="LQR2513" s="238"/>
      <c r="LQS2513" s="207"/>
      <c r="LQT2513" s="207"/>
      <c r="LQU2513" s="187"/>
      <c r="LQV2513" s="187"/>
      <c r="LQW2513" s="204"/>
      <c r="LQX2513" s="272"/>
      <c r="LQY2513" s="207"/>
      <c r="LQZ2513" s="238"/>
      <c r="LRA2513" s="207"/>
      <c r="LRB2513" s="207"/>
      <c r="LRC2513" s="187"/>
      <c r="LRD2513" s="187"/>
      <c r="LRE2513" s="204"/>
      <c r="LRF2513" s="272"/>
      <c r="LRG2513" s="207"/>
      <c r="LRH2513" s="238"/>
      <c r="LRI2513" s="207"/>
      <c r="LRJ2513" s="207"/>
      <c r="LRK2513" s="187"/>
      <c r="LRL2513" s="187"/>
      <c r="LRM2513" s="204"/>
      <c r="LRN2513" s="272"/>
      <c r="LRO2513" s="207"/>
      <c r="LRP2513" s="238"/>
      <c r="LRQ2513" s="207"/>
      <c r="LRR2513" s="207"/>
      <c r="LRS2513" s="187"/>
      <c r="LRT2513" s="187"/>
      <c r="LRU2513" s="204"/>
      <c r="LRV2513" s="272"/>
      <c r="LRW2513" s="207"/>
      <c r="LRX2513" s="238"/>
      <c r="LRY2513" s="207"/>
      <c r="LRZ2513" s="207"/>
      <c r="LSA2513" s="187"/>
      <c r="LSB2513" s="187"/>
      <c r="LSC2513" s="204"/>
      <c r="LSD2513" s="272"/>
      <c r="LSE2513" s="207"/>
      <c r="LSF2513" s="238"/>
      <c r="LSG2513" s="207"/>
      <c r="LSH2513" s="207"/>
      <c r="LSI2513" s="187"/>
      <c r="LSJ2513" s="187"/>
      <c r="LSK2513" s="204"/>
      <c r="LSL2513" s="272"/>
      <c r="LSM2513" s="207"/>
      <c r="LSN2513" s="238"/>
      <c r="LSO2513" s="207"/>
      <c r="LSP2513" s="207"/>
      <c r="LSQ2513" s="187"/>
      <c r="LSR2513" s="187"/>
      <c r="LSS2513" s="204"/>
      <c r="LST2513" s="272"/>
      <c r="LSU2513" s="207"/>
      <c r="LSV2513" s="238"/>
      <c r="LSW2513" s="207"/>
      <c r="LSX2513" s="207"/>
      <c r="LSY2513" s="187"/>
      <c r="LSZ2513" s="187"/>
      <c r="LTA2513" s="204"/>
      <c r="LTB2513" s="272"/>
      <c r="LTC2513" s="207"/>
      <c r="LTD2513" s="238"/>
      <c r="LTE2513" s="207"/>
      <c r="LTF2513" s="207"/>
      <c r="LTG2513" s="187"/>
      <c r="LTH2513" s="187"/>
      <c r="LTI2513" s="204"/>
      <c r="LTJ2513" s="272"/>
      <c r="LTK2513" s="207"/>
      <c r="LTL2513" s="238"/>
      <c r="LTM2513" s="207"/>
      <c r="LTN2513" s="207"/>
      <c r="LTO2513" s="187"/>
      <c r="LTP2513" s="187"/>
      <c r="LTQ2513" s="204"/>
      <c r="LTR2513" s="272"/>
      <c r="LTS2513" s="207"/>
      <c r="LTT2513" s="238"/>
      <c r="LTU2513" s="207"/>
      <c r="LTV2513" s="207"/>
      <c r="LTW2513" s="187"/>
      <c r="LTX2513" s="187"/>
      <c r="LTY2513" s="204"/>
      <c r="LTZ2513" s="272"/>
      <c r="LUA2513" s="207"/>
      <c r="LUB2513" s="238"/>
      <c r="LUC2513" s="207"/>
      <c r="LUD2513" s="207"/>
      <c r="LUE2513" s="187"/>
      <c r="LUF2513" s="187"/>
      <c r="LUG2513" s="204"/>
      <c r="LUH2513" s="272"/>
      <c r="LUI2513" s="207"/>
      <c r="LUJ2513" s="238"/>
      <c r="LUK2513" s="207"/>
      <c r="LUL2513" s="207"/>
      <c r="LUM2513" s="187"/>
      <c r="LUN2513" s="187"/>
      <c r="LUO2513" s="204"/>
      <c r="LUP2513" s="272"/>
      <c r="LUQ2513" s="207"/>
      <c r="LUR2513" s="238"/>
      <c r="LUS2513" s="207"/>
      <c r="LUT2513" s="207"/>
      <c r="LUU2513" s="187"/>
      <c r="LUV2513" s="187"/>
      <c r="LUW2513" s="204"/>
      <c r="LUX2513" s="272"/>
      <c r="LUY2513" s="207"/>
      <c r="LUZ2513" s="238"/>
      <c r="LVA2513" s="207"/>
      <c r="LVB2513" s="207"/>
      <c r="LVC2513" s="187"/>
      <c r="LVD2513" s="187"/>
      <c r="LVE2513" s="204"/>
      <c r="LVF2513" s="272"/>
      <c r="LVG2513" s="207"/>
      <c r="LVH2513" s="238"/>
      <c r="LVI2513" s="207"/>
      <c r="LVJ2513" s="207"/>
      <c r="LVK2513" s="187"/>
      <c r="LVL2513" s="187"/>
      <c r="LVM2513" s="204"/>
      <c r="LVN2513" s="272"/>
      <c r="LVO2513" s="207"/>
      <c r="LVP2513" s="238"/>
      <c r="LVQ2513" s="207"/>
      <c r="LVR2513" s="207"/>
      <c r="LVS2513" s="187"/>
      <c r="LVT2513" s="187"/>
      <c r="LVU2513" s="204"/>
      <c r="LVV2513" s="272"/>
      <c r="LVW2513" s="207"/>
      <c r="LVX2513" s="238"/>
      <c r="LVY2513" s="207"/>
      <c r="LVZ2513" s="207"/>
      <c r="LWA2513" s="187"/>
      <c r="LWB2513" s="187"/>
      <c r="LWC2513" s="204"/>
      <c r="LWD2513" s="272"/>
      <c r="LWE2513" s="207"/>
      <c r="LWF2513" s="238"/>
      <c r="LWG2513" s="207"/>
      <c r="LWH2513" s="207"/>
      <c r="LWI2513" s="187"/>
      <c r="LWJ2513" s="187"/>
      <c r="LWK2513" s="204"/>
      <c r="LWL2513" s="272"/>
      <c r="LWM2513" s="207"/>
      <c r="LWN2513" s="238"/>
      <c r="LWO2513" s="207"/>
      <c r="LWP2513" s="207"/>
      <c r="LWQ2513" s="187"/>
      <c r="LWR2513" s="187"/>
      <c r="LWS2513" s="204"/>
      <c r="LWT2513" s="272"/>
      <c r="LWU2513" s="207"/>
      <c r="LWV2513" s="238"/>
      <c r="LWW2513" s="207"/>
      <c r="LWX2513" s="207"/>
      <c r="LWY2513" s="187"/>
      <c r="LWZ2513" s="187"/>
      <c r="LXA2513" s="204"/>
      <c r="LXB2513" s="272"/>
      <c r="LXC2513" s="207"/>
      <c r="LXD2513" s="238"/>
      <c r="LXE2513" s="207"/>
      <c r="LXF2513" s="207"/>
      <c r="LXG2513" s="187"/>
      <c r="LXH2513" s="187"/>
      <c r="LXI2513" s="204"/>
      <c r="LXJ2513" s="272"/>
      <c r="LXK2513" s="207"/>
      <c r="LXL2513" s="238"/>
      <c r="LXM2513" s="207"/>
      <c r="LXN2513" s="207"/>
      <c r="LXO2513" s="187"/>
      <c r="LXP2513" s="187"/>
      <c r="LXQ2513" s="204"/>
      <c r="LXR2513" s="272"/>
      <c r="LXS2513" s="207"/>
      <c r="LXT2513" s="238"/>
      <c r="LXU2513" s="207"/>
      <c r="LXV2513" s="207"/>
      <c r="LXW2513" s="187"/>
      <c r="LXX2513" s="187"/>
      <c r="LXY2513" s="204"/>
      <c r="LXZ2513" s="272"/>
      <c r="LYA2513" s="207"/>
      <c r="LYB2513" s="238"/>
      <c r="LYC2513" s="207"/>
      <c r="LYD2513" s="207"/>
      <c r="LYE2513" s="187"/>
      <c r="LYF2513" s="187"/>
      <c r="LYG2513" s="204"/>
      <c r="LYH2513" s="272"/>
      <c r="LYI2513" s="207"/>
      <c r="LYJ2513" s="238"/>
      <c r="LYK2513" s="207"/>
      <c r="LYL2513" s="207"/>
      <c r="LYM2513" s="187"/>
      <c r="LYN2513" s="187"/>
      <c r="LYO2513" s="204"/>
      <c r="LYP2513" s="272"/>
      <c r="LYQ2513" s="207"/>
      <c r="LYR2513" s="238"/>
      <c r="LYS2513" s="207"/>
      <c r="LYT2513" s="207"/>
      <c r="LYU2513" s="187"/>
      <c r="LYV2513" s="187"/>
      <c r="LYW2513" s="204"/>
      <c r="LYX2513" s="272"/>
      <c r="LYY2513" s="207"/>
      <c r="LYZ2513" s="238"/>
      <c r="LZA2513" s="207"/>
      <c r="LZB2513" s="207"/>
      <c r="LZC2513" s="187"/>
      <c r="LZD2513" s="187"/>
      <c r="LZE2513" s="204"/>
      <c r="LZF2513" s="272"/>
      <c r="LZG2513" s="207"/>
      <c r="LZH2513" s="238"/>
      <c r="LZI2513" s="207"/>
      <c r="LZJ2513" s="207"/>
      <c r="LZK2513" s="187"/>
      <c r="LZL2513" s="187"/>
      <c r="LZM2513" s="204"/>
      <c r="LZN2513" s="272"/>
      <c r="LZO2513" s="207"/>
      <c r="LZP2513" s="238"/>
      <c r="LZQ2513" s="207"/>
      <c r="LZR2513" s="207"/>
      <c r="LZS2513" s="187"/>
      <c r="LZT2513" s="187"/>
      <c r="LZU2513" s="204"/>
      <c r="LZV2513" s="272"/>
      <c r="LZW2513" s="207"/>
      <c r="LZX2513" s="238"/>
      <c r="LZY2513" s="207"/>
      <c r="LZZ2513" s="207"/>
      <c r="MAA2513" s="187"/>
      <c r="MAB2513" s="187"/>
      <c r="MAC2513" s="204"/>
      <c r="MAD2513" s="272"/>
      <c r="MAE2513" s="207"/>
      <c r="MAF2513" s="238"/>
      <c r="MAG2513" s="207"/>
      <c r="MAH2513" s="207"/>
      <c r="MAI2513" s="187"/>
      <c r="MAJ2513" s="187"/>
      <c r="MAK2513" s="204"/>
      <c r="MAL2513" s="272"/>
      <c r="MAM2513" s="207"/>
      <c r="MAN2513" s="238"/>
      <c r="MAO2513" s="207"/>
      <c r="MAP2513" s="207"/>
      <c r="MAQ2513" s="187"/>
      <c r="MAR2513" s="187"/>
      <c r="MAS2513" s="204"/>
      <c r="MAT2513" s="272"/>
      <c r="MAU2513" s="207"/>
      <c r="MAV2513" s="238"/>
      <c r="MAW2513" s="207"/>
      <c r="MAX2513" s="207"/>
      <c r="MAY2513" s="187"/>
      <c r="MAZ2513" s="187"/>
      <c r="MBA2513" s="204"/>
      <c r="MBB2513" s="272"/>
      <c r="MBC2513" s="207"/>
      <c r="MBD2513" s="238"/>
      <c r="MBE2513" s="207"/>
      <c r="MBF2513" s="207"/>
      <c r="MBG2513" s="187"/>
      <c r="MBH2513" s="187"/>
      <c r="MBI2513" s="204"/>
      <c r="MBJ2513" s="272"/>
      <c r="MBK2513" s="207"/>
      <c r="MBL2513" s="238"/>
      <c r="MBM2513" s="207"/>
      <c r="MBN2513" s="207"/>
      <c r="MBO2513" s="187"/>
      <c r="MBP2513" s="187"/>
      <c r="MBQ2513" s="204"/>
      <c r="MBR2513" s="272"/>
      <c r="MBS2513" s="207"/>
      <c r="MBT2513" s="238"/>
      <c r="MBU2513" s="207"/>
      <c r="MBV2513" s="207"/>
      <c r="MBW2513" s="187"/>
      <c r="MBX2513" s="187"/>
      <c r="MBY2513" s="204"/>
      <c r="MBZ2513" s="272"/>
      <c r="MCA2513" s="207"/>
      <c r="MCB2513" s="238"/>
      <c r="MCC2513" s="207"/>
      <c r="MCD2513" s="207"/>
      <c r="MCE2513" s="187"/>
      <c r="MCF2513" s="187"/>
      <c r="MCG2513" s="204"/>
      <c r="MCH2513" s="272"/>
      <c r="MCI2513" s="207"/>
      <c r="MCJ2513" s="238"/>
      <c r="MCK2513" s="207"/>
      <c r="MCL2513" s="207"/>
      <c r="MCM2513" s="187"/>
      <c r="MCN2513" s="187"/>
      <c r="MCO2513" s="204"/>
      <c r="MCP2513" s="272"/>
      <c r="MCQ2513" s="207"/>
      <c r="MCR2513" s="238"/>
      <c r="MCS2513" s="207"/>
      <c r="MCT2513" s="207"/>
      <c r="MCU2513" s="187"/>
      <c r="MCV2513" s="187"/>
      <c r="MCW2513" s="204"/>
      <c r="MCX2513" s="272"/>
      <c r="MCY2513" s="207"/>
      <c r="MCZ2513" s="238"/>
      <c r="MDA2513" s="207"/>
      <c r="MDB2513" s="207"/>
      <c r="MDC2513" s="187"/>
      <c r="MDD2513" s="187"/>
      <c r="MDE2513" s="204"/>
      <c r="MDF2513" s="272"/>
      <c r="MDG2513" s="207"/>
      <c r="MDH2513" s="238"/>
      <c r="MDI2513" s="207"/>
      <c r="MDJ2513" s="207"/>
      <c r="MDK2513" s="187"/>
      <c r="MDL2513" s="187"/>
      <c r="MDM2513" s="204"/>
      <c r="MDN2513" s="272"/>
      <c r="MDO2513" s="207"/>
      <c r="MDP2513" s="238"/>
      <c r="MDQ2513" s="207"/>
      <c r="MDR2513" s="207"/>
      <c r="MDS2513" s="187"/>
      <c r="MDT2513" s="187"/>
      <c r="MDU2513" s="204"/>
      <c r="MDV2513" s="272"/>
      <c r="MDW2513" s="207"/>
      <c r="MDX2513" s="238"/>
      <c r="MDY2513" s="207"/>
      <c r="MDZ2513" s="207"/>
      <c r="MEA2513" s="187"/>
      <c r="MEB2513" s="187"/>
      <c r="MEC2513" s="204"/>
      <c r="MED2513" s="272"/>
      <c r="MEE2513" s="207"/>
      <c r="MEF2513" s="238"/>
      <c r="MEG2513" s="207"/>
      <c r="MEH2513" s="207"/>
      <c r="MEI2513" s="187"/>
      <c r="MEJ2513" s="187"/>
      <c r="MEK2513" s="204"/>
      <c r="MEL2513" s="272"/>
      <c r="MEM2513" s="207"/>
      <c r="MEN2513" s="238"/>
      <c r="MEO2513" s="207"/>
      <c r="MEP2513" s="207"/>
      <c r="MEQ2513" s="187"/>
      <c r="MER2513" s="187"/>
      <c r="MES2513" s="204"/>
      <c r="MET2513" s="272"/>
      <c r="MEU2513" s="207"/>
      <c r="MEV2513" s="238"/>
      <c r="MEW2513" s="207"/>
      <c r="MEX2513" s="207"/>
      <c r="MEY2513" s="187"/>
      <c r="MEZ2513" s="187"/>
      <c r="MFA2513" s="204"/>
      <c r="MFB2513" s="272"/>
      <c r="MFC2513" s="207"/>
      <c r="MFD2513" s="238"/>
      <c r="MFE2513" s="207"/>
      <c r="MFF2513" s="207"/>
      <c r="MFG2513" s="187"/>
      <c r="MFH2513" s="187"/>
      <c r="MFI2513" s="204"/>
      <c r="MFJ2513" s="272"/>
      <c r="MFK2513" s="207"/>
      <c r="MFL2513" s="238"/>
      <c r="MFM2513" s="207"/>
      <c r="MFN2513" s="207"/>
      <c r="MFO2513" s="187"/>
      <c r="MFP2513" s="187"/>
      <c r="MFQ2513" s="204"/>
      <c r="MFR2513" s="272"/>
      <c r="MFS2513" s="207"/>
      <c r="MFT2513" s="238"/>
      <c r="MFU2513" s="207"/>
      <c r="MFV2513" s="207"/>
      <c r="MFW2513" s="187"/>
      <c r="MFX2513" s="187"/>
      <c r="MFY2513" s="204"/>
      <c r="MFZ2513" s="272"/>
      <c r="MGA2513" s="207"/>
      <c r="MGB2513" s="238"/>
      <c r="MGC2513" s="207"/>
      <c r="MGD2513" s="207"/>
      <c r="MGE2513" s="187"/>
      <c r="MGF2513" s="187"/>
      <c r="MGG2513" s="204"/>
      <c r="MGH2513" s="272"/>
      <c r="MGI2513" s="207"/>
      <c r="MGJ2513" s="238"/>
      <c r="MGK2513" s="207"/>
      <c r="MGL2513" s="207"/>
      <c r="MGM2513" s="187"/>
      <c r="MGN2513" s="187"/>
      <c r="MGO2513" s="204"/>
      <c r="MGP2513" s="272"/>
      <c r="MGQ2513" s="207"/>
      <c r="MGR2513" s="238"/>
      <c r="MGS2513" s="207"/>
      <c r="MGT2513" s="207"/>
      <c r="MGU2513" s="187"/>
      <c r="MGV2513" s="187"/>
      <c r="MGW2513" s="204"/>
      <c r="MGX2513" s="272"/>
      <c r="MGY2513" s="207"/>
      <c r="MGZ2513" s="238"/>
      <c r="MHA2513" s="207"/>
      <c r="MHB2513" s="207"/>
      <c r="MHC2513" s="187"/>
      <c r="MHD2513" s="187"/>
      <c r="MHE2513" s="204"/>
      <c r="MHF2513" s="272"/>
      <c r="MHG2513" s="207"/>
      <c r="MHH2513" s="238"/>
      <c r="MHI2513" s="207"/>
      <c r="MHJ2513" s="207"/>
      <c r="MHK2513" s="187"/>
      <c r="MHL2513" s="187"/>
      <c r="MHM2513" s="204"/>
      <c r="MHN2513" s="272"/>
      <c r="MHO2513" s="207"/>
      <c r="MHP2513" s="238"/>
      <c r="MHQ2513" s="207"/>
      <c r="MHR2513" s="207"/>
      <c r="MHS2513" s="187"/>
      <c r="MHT2513" s="187"/>
      <c r="MHU2513" s="204"/>
      <c r="MHV2513" s="272"/>
      <c r="MHW2513" s="207"/>
      <c r="MHX2513" s="238"/>
      <c r="MHY2513" s="207"/>
      <c r="MHZ2513" s="207"/>
      <c r="MIA2513" s="187"/>
      <c r="MIB2513" s="187"/>
      <c r="MIC2513" s="204"/>
      <c r="MID2513" s="272"/>
      <c r="MIE2513" s="207"/>
      <c r="MIF2513" s="238"/>
      <c r="MIG2513" s="207"/>
      <c r="MIH2513" s="207"/>
      <c r="MII2513" s="187"/>
      <c r="MIJ2513" s="187"/>
      <c r="MIK2513" s="204"/>
      <c r="MIL2513" s="272"/>
      <c r="MIM2513" s="207"/>
      <c r="MIN2513" s="238"/>
      <c r="MIO2513" s="207"/>
      <c r="MIP2513" s="207"/>
      <c r="MIQ2513" s="187"/>
      <c r="MIR2513" s="187"/>
      <c r="MIS2513" s="204"/>
      <c r="MIT2513" s="272"/>
      <c r="MIU2513" s="207"/>
      <c r="MIV2513" s="238"/>
      <c r="MIW2513" s="207"/>
      <c r="MIX2513" s="207"/>
      <c r="MIY2513" s="187"/>
      <c r="MIZ2513" s="187"/>
      <c r="MJA2513" s="204"/>
      <c r="MJB2513" s="272"/>
      <c r="MJC2513" s="207"/>
      <c r="MJD2513" s="238"/>
      <c r="MJE2513" s="207"/>
      <c r="MJF2513" s="207"/>
      <c r="MJG2513" s="187"/>
      <c r="MJH2513" s="187"/>
      <c r="MJI2513" s="204"/>
      <c r="MJJ2513" s="272"/>
      <c r="MJK2513" s="207"/>
      <c r="MJL2513" s="238"/>
      <c r="MJM2513" s="207"/>
      <c r="MJN2513" s="207"/>
      <c r="MJO2513" s="187"/>
      <c r="MJP2513" s="187"/>
      <c r="MJQ2513" s="204"/>
      <c r="MJR2513" s="272"/>
      <c r="MJS2513" s="207"/>
      <c r="MJT2513" s="238"/>
      <c r="MJU2513" s="207"/>
      <c r="MJV2513" s="207"/>
      <c r="MJW2513" s="187"/>
      <c r="MJX2513" s="187"/>
      <c r="MJY2513" s="204"/>
      <c r="MJZ2513" s="272"/>
      <c r="MKA2513" s="207"/>
      <c r="MKB2513" s="238"/>
      <c r="MKC2513" s="207"/>
      <c r="MKD2513" s="207"/>
      <c r="MKE2513" s="187"/>
      <c r="MKF2513" s="187"/>
      <c r="MKG2513" s="204"/>
      <c r="MKH2513" s="272"/>
      <c r="MKI2513" s="207"/>
      <c r="MKJ2513" s="238"/>
      <c r="MKK2513" s="207"/>
      <c r="MKL2513" s="207"/>
      <c r="MKM2513" s="187"/>
      <c r="MKN2513" s="187"/>
      <c r="MKO2513" s="204"/>
      <c r="MKP2513" s="272"/>
      <c r="MKQ2513" s="207"/>
      <c r="MKR2513" s="238"/>
      <c r="MKS2513" s="207"/>
      <c r="MKT2513" s="207"/>
      <c r="MKU2513" s="187"/>
      <c r="MKV2513" s="187"/>
      <c r="MKW2513" s="204"/>
      <c r="MKX2513" s="272"/>
      <c r="MKY2513" s="207"/>
      <c r="MKZ2513" s="238"/>
      <c r="MLA2513" s="207"/>
      <c r="MLB2513" s="207"/>
      <c r="MLC2513" s="187"/>
      <c r="MLD2513" s="187"/>
      <c r="MLE2513" s="204"/>
      <c r="MLF2513" s="272"/>
      <c r="MLG2513" s="207"/>
      <c r="MLH2513" s="238"/>
      <c r="MLI2513" s="207"/>
      <c r="MLJ2513" s="207"/>
      <c r="MLK2513" s="187"/>
      <c r="MLL2513" s="187"/>
      <c r="MLM2513" s="204"/>
      <c r="MLN2513" s="272"/>
      <c r="MLO2513" s="207"/>
      <c r="MLP2513" s="238"/>
      <c r="MLQ2513" s="207"/>
      <c r="MLR2513" s="207"/>
      <c r="MLS2513" s="187"/>
      <c r="MLT2513" s="187"/>
      <c r="MLU2513" s="204"/>
      <c r="MLV2513" s="272"/>
      <c r="MLW2513" s="207"/>
      <c r="MLX2513" s="238"/>
      <c r="MLY2513" s="207"/>
      <c r="MLZ2513" s="207"/>
      <c r="MMA2513" s="187"/>
      <c r="MMB2513" s="187"/>
      <c r="MMC2513" s="204"/>
      <c r="MMD2513" s="272"/>
      <c r="MME2513" s="207"/>
      <c r="MMF2513" s="238"/>
      <c r="MMG2513" s="207"/>
      <c r="MMH2513" s="207"/>
      <c r="MMI2513" s="187"/>
      <c r="MMJ2513" s="187"/>
      <c r="MMK2513" s="204"/>
      <c r="MML2513" s="272"/>
      <c r="MMM2513" s="207"/>
      <c r="MMN2513" s="238"/>
      <c r="MMO2513" s="207"/>
      <c r="MMP2513" s="207"/>
      <c r="MMQ2513" s="187"/>
      <c r="MMR2513" s="187"/>
      <c r="MMS2513" s="204"/>
      <c r="MMT2513" s="272"/>
      <c r="MMU2513" s="207"/>
      <c r="MMV2513" s="238"/>
      <c r="MMW2513" s="207"/>
      <c r="MMX2513" s="207"/>
      <c r="MMY2513" s="187"/>
      <c r="MMZ2513" s="187"/>
      <c r="MNA2513" s="204"/>
      <c r="MNB2513" s="272"/>
      <c r="MNC2513" s="207"/>
      <c r="MND2513" s="238"/>
      <c r="MNE2513" s="207"/>
      <c r="MNF2513" s="207"/>
      <c r="MNG2513" s="187"/>
      <c r="MNH2513" s="187"/>
      <c r="MNI2513" s="204"/>
      <c r="MNJ2513" s="272"/>
      <c r="MNK2513" s="207"/>
      <c r="MNL2513" s="238"/>
      <c r="MNM2513" s="207"/>
      <c r="MNN2513" s="207"/>
      <c r="MNO2513" s="187"/>
      <c r="MNP2513" s="187"/>
      <c r="MNQ2513" s="204"/>
      <c r="MNR2513" s="272"/>
      <c r="MNS2513" s="207"/>
      <c r="MNT2513" s="238"/>
      <c r="MNU2513" s="207"/>
      <c r="MNV2513" s="207"/>
      <c r="MNW2513" s="187"/>
      <c r="MNX2513" s="187"/>
      <c r="MNY2513" s="204"/>
      <c r="MNZ2513" s="272"/>
      <c r="MOA2513" s="207"/>
      <c r="MOB2513" s="238"/>
      <c r="MOC2513" s="207"/>
      <c r="MOD2513" s="207"/>
      <c r="MOE2513" s="187"/>
      <c r="MOF2513" s="187"/>
      <c r="MOG2513" s="204"/>
      <c r="MOH2513" s="272"/>
      <c r="MOI2513" s="207"/>
      <c r="MOJ2513" s="238"/>
      <c r="MOK2513" s="207"/>
      <c r="MOL2513" s="207"/>
      <c r="MOM2513" s="187"/>
      <c r="MON2513" s="187"/>
      <c r="MOO2513" s="204"/>
      <c r="MOP2513" s="272"/>
      <c r="MOQ2513" s="207"/>
      <c r="MOR2513" s="238"/>
      <c r="MOS2513" s="207"/>
      <c r="MOT2513" s="207"/>
      <c r="MOU2513" s="187"/>
      <c r="MOV2513" s="187"/>
      <c r="MOW2513" s="204"/>
      <c r="MOX2513" s="272"/>
      <c r="MOY2513" s="207"/>
      <c r="MOZ2513" s="238"/>
      <c r="MPA2513" s="207"/>
      <c r="MPB2513" s="207"/>
      <c r="MPC2513" s="187"/>
      <c r="MPD2513" s="187"/>
      <c r="MPE2513" s="204"/>
      <c r="MPF2513" s="272"/>
      <c r="MPG2513" s="207"/>
      <c r="MPH2513" s="238"/>
      <c r="MPI2513" s="207"/>
      <c r="MPJ2513" s="207"/>
      <c r="MPK2513" s="187"/>
      <c r="MPL2513" s="187"/>
      <c r="MPM2513" s="204"/>
      <c r="MPN2513" s="272"/>
      <c r="MPO2513" s="207"/>
      <c r="MPP2513" s="238"/>
      <c r="MPQ2513" s="207"/>
      <c r="MPR2513" s="207"/>
      <c r="MPS2513" s="187"/>
      <c r="MPT2513" s="187"/>
      <c r="MPU2513" s="204"/>
      <c r="MPV2513" s="272"/>
      <c r="MPW2513" s="207"/>
      <c r="MPX2513" s="238"/>
      <c r="MPY2513" s="207"/>
      <c r="MPZ2513" s="207"/>
      <c r="MQA2513" s="187"/>
      <c r="MQB2513" s="187"/>
      <c r="MQC2513" s="204"/>
      <c r="MQD2513" s="272"/>
      <c r="MQE2513" s="207"/>
      <c r="MQF2513" s="238"/>
      <c r="MQG2513" s="207"/>
      <c r="MQH2513" s="207"/>
      <c r="MQI2513" s="187"/>
      <c r="MQJ2513" s="187"/>
      <c r="MQK2513" s="204"/>
      <c r="MQL2513" s="272"/>
      <c r="MQM2513" s="207"/>
      <c r="MQN2513" s="238"/>
      <c r="MQO2513" s="207"/>
      <c r="MQP2513" s="207"/>
      <c r="MQQ2513" s="187"/>
      <c r="MQR2513" s="187"/>
      <c r="MQS2513" s="204"/>
      <c r="MQT2513" s="272"/>
      <c r="MQU2513" s="207"/>
      <c r="MQV2513" s="238"/>
      <c r="MQW2513" s="207"/>
      <c r="MQX2513" s="207"/>
      <c r="MQY2513" s="187"/>
      <c r="MQZ2513" s="187"/>
      <c r="MRA2513" s="204"/>
      <c r="MRB2513" s="272"/>
      <c r="MRC2513" s="207"/>
      <c r="MRD2513" s="238"/>
      <c r="MRE2513" s="207"/>
      <c r="MRF2513" s="207"/>
      <c r="MRG2513" s="187"/>
      <c r="MRH2513" s="187"/>
      <c r="MRI2513" s="204"/>
      <c r="MRJ2513" s="272"/>
      <c r="MRK2513" s="207"/>
      <c r="MRL2513" s="238"/>
      <c r="MRM2513" s="207"/>
      <c r="MRN2513" s="207"/>
      <c r="MRO2513" s="187"/>
      <c r="MRP2513" s="187"/>
      <c r="MRQ2513" s="204"/>
      <c r="MRR2513" s="272"/>
      <c r="MRS2513" s="207"/>
      <c r="MRT2513" s="238"/>
      <c r="MRU2513" s="207"/>
      <c r="MRV2513" s="207"/>
      <c r="MRW2513" s="187"/>
      <c r="MRX2513" s="187"/>
      <c r="MRY2513" s="204"/>
      <c r="MRZ2513" s="272"/>
      <c r="MSA2513" s="207"/>
      <c r="MSB2513" s="238"/>
      <c r="MSC2513" s="207"/>
      <c r="MSD2513" s="207"/>
      <c r="MSE2513" s="187"/>
      <c r="MSF2513" s="187"/>
      <c r="MSG2513" s="204"/>
      <c r="MSH2513" s="272"/>
      <c r="MSI2513" s="207"/>
      <c r="MSJ2513" s="238"/>
      <c r="MSK2513" s="207"/>
      <c r="MSL2513" s="207"/>
      <c r="MSM2513" s="187"/>
      <c r="MSN2513" s="187"/>
      <c r="MSO2513" s="204"/>
      <c r="MSP2513" s="272"/>
      <c r="MSQ2513" s="207"/>
      <c r="MSR2513" s="238"/>
      <c r="MSS2513" s="207"/>
      <c r="MST2513" s="207"/>
      <c r="MSU2513" s="187"/>
      <c r="MSV2513" s="187"/>
      <c r="MSW2513" s="204"/>
      <c r="MSX2513" s="272"/>
      <c r="MSY2513" s="207"/>
      <c r="MSZ2513" s="238"/>
      <c r="MTA2513" s="207"/>
      <c r="MTB2513" s="207"/>
      <c r="MTC2513" s="187"/>
      <c r="MTD2513" s="187"/>
      <c r="MTE2513" s="204"/>
      <c r="MTF2513" s="272"/>
      <c r="MTG2513" s="207"/>
      <c r="MTH2513" s="238"/>
      <c r="MTI2513" s="207"/>
      <c r="MTJ2513" s="207"/>
      <c r="MTK2513" s="187"/>
      <c r="MTL2513" s="187"/>
      <c r="MTM2513" s="204"/>
      <c r="MTN2513" s="272"/>
      <c r="MTO2513" s="207"/>
      <c r="MTP2513" s="238"/>
      <c r="MTQ2513" s="207"/>
      <c r="MTR2513" s="207"/>
      <c r="MTS2513" s="187"/>
      <c r="MTT2513" s="187"/>
      <c r="MTU2513" s="204"/>
      <c r="MTV2513" s="272"/>
      <c r="MTW2513" s="207"/>
      <c r="MTX2513" s="238"/>
      <c r="MTY2513" s="207"/>
      <c r="MTZ2513" s="207"/>
      <c r="MUA2513" s="187"/>
      <c r="MUB2513" s="187"/>
      <c r="MUC2513" s="204"/>
      <c r="MUD2513" s="272"/>
      <c r="MUE2513" s="207"/>
      <c r="MUF2513" s="238"/>
      <c r="MUG2513" s="207"/>
      <c r="MUH2513" s="207"/>
      <c r="MUI2513" s="187"/>
      <c r="MUJ2513" s="187"/>
      <c r="MUK2513" s="204"/>
      <c r="MUL2513" s="272"/>
      <c r="MUM2513" s="207"/>
      <c r="MUN2513" s="238"/>
      <c r="MUO2513" s="207"/>
      <c r="MUP2513" s="207"/>
      <c r="MUQ2513" s="187"/>
      <c r="MUR2513" s="187"/>
      <c r="MUS2513" s="204"/>
      <c r="MUT2513" s="272"/>
      <c r="MUU2513" s="207"/>
      <c r="MUV2513" s="238"/>
      <c r="MUW2513" s="207"/>
      <c r="MUX2513" s="207"/>
      <c r="MUY2513" s="187"/>
      <c r="MUZ2513" s="187"/>
      <c r="MVA2513" s="204"/>
      <c r="MVB2513" s="272"/>
      <c r="MVC2513" s="207"/>
      <c r="MVD2513" s="238"/>
      <c r="MVE2513" s="207"/>
      <c r="MVF2513" s="207"/>
      <c r="MVG2513" s="187"/>
      <c r="MVH2513" s="187"/>
      <c r="MVI2513" s="204"/>
      <c r="MVJ2513" s="272"/>
      <c r="MVK2513" s="207"/>
      <c r="MVL2513" s="238"/>
      <c r="MVM2513" s="207"/>
      <c r="MVN2513" s="207"/>
      <c r="MVO2513" s="187"/>
      <c r="MVP2513" s="187"/>
      <c r="MVQ2513" s="204"/>
      <c r="MVR2513" s="272"/>
      <c r="MVS2513" s="207"/>
      <c r="MVT2513" s="238"/>
      <c r="MVU2513" s="207"/>
      <c r="MVV2513" s="207"/>
      <c r="MVW2513" s="187"/>
      <c r="MVX2513" s="187"/>
      <c r="MVY2513" s="204"/>
      <c r="MVZ2513" s="272"/>
      <c r="MWA2513" s="207"/>
      <c r="MWB2513" s="238"/>
      <c r="MWC2513" s="207"/>
      <c r="MWD2513" s="207"/>
      <c r="MWE2513" s="187"/>
      <c r="MWF2513" s="187"/>
      <c r="MWG2513" s="204"/>
      <c r="MWH2513" s="272"/>
      <c r="MWI2513" s="207"/>
      <c r="MWJ2513" s="238"/>
      <c r="MWK2513" s="207"/>
      <c r="MWL2513" s="207"/>
      <c r="MWM2513" s="187"/>
      <c r="MWN2513" s="187"/>
      <c r="MWO2513" s="204"/>
      <c r="MWP2513" s="272"/>
      <c r="MWQ2513" s="207"/>
      <c r="MWR2513" s="238"/>
      <c r="MWS2513" s="207"/>
      <c r="MWT2513" s="207"/>
      <c r="MWU2513" s="187"/>
      <c r="MWV2513" s="187"/>
      <c r="MWW2513" s="204"/>
      <c r="MWX2513" s="272"/>
      <c r="MWY2513" s="207"/>
      <c r="MWZ2513" s="238"/>
      <c r="MXA2513" s="207"/>
      <c r="MXB2513" s="207"/>
      <c r="MXC2513" s="187"/>
      <c r="MXD2513" s="187"/>
      <c r="MXE2513" s="204"/>
      <c r="MXF2513" s="272"/>
      <c r="MXG2513" s="207"/>
      <c r="MXH2513" s="238"/>
      <c r="MXI2513" s="207"/>
      <c r="MXJ2513" s="207"/>
      <c r="MXK2513" s="187"/>
      <c r="MXL2513" s="187"/>
      <c r="MXM2513" s="204"/>
      <c r="MXN2513" s="272"/>
      <c r="MXO2513" s="207"/>
      <c r="MXP2513" s="238"/>
      <c r="MXQ2513" s="207"/>
      <c r="MXR2513" s="207"/>
      <c r="MXS2513" s="187"/>
      <c r="MXT2513" s="187"/>
      <c r="MXU2513" s="204"/>
      <c r="MXV2513" s="272"/>
      <c r="MXW2513" s="207"/>
      <c r="MXX2513" s="238"/>
      <c r="MXY2513" s="207"/>
      <c r="MXZ2513" s="207"/>
      <c r="MYA2513" s="187"/>
      <c r="MYB2513" s="187"/>
      <c r="MYC2513" s="204"/>
      <c r="MYD2513" s="272"/>
      <c r="MYE2513" s="207"/>
      <c r="MYF2513" s="238"/>
      <c r="MYG2513" s="207"/>
      <c r="MYH2513" s="207"/>
      <c r="MYI2513" s="187"/>
      <c r="MYJ2513" s="187"/>
      <c r="MYK2513" s="204"/>
      <c r="MYL2513" s="272"/>
      <c r="MYM2513" s="207"/>
      <c r="MYN2513" s="238"/>
      <c r="MYO2513" s="207"/>
      <c r="MYP2513" s="207"/>
      <c r="MYQ2513" s="187"/>
      <c r="MYR2513" s="187"/>
      <c r="MYS2513" s="204"/>
      <c r="MYT2513" s="272"/>
      <c r="MYU2513" s="207"/>
      <c r="MYV2513" s="238"/>
      <c r="MYW2513" s="207"/>
      <c r="MYX2513" s="207"/>
      <c r="MYY2513" s="187"/>
      <c r="MYZ2513" s="187"/>
      <c r="MZA2513" s="204"/>
      <c r="MZB2513" s="272"/>
      <c r="MZC2513" s="207"/>
      <c r="MZD2513" s="238"/>
      <c r="MZE2513" s="207"/>
      <c r="MZF2513" s="207"/>
      <c r="MZG2513" s="187"/>
      <c r="MZH2513" s="187"/>
      <c r="MZI2513" s="204"/>
      <c r="MZJ2513" s="272"/>
      <c r="MZK2513" s="207"/>
      <c r="MZL2513" s="238"/>
      <c r="MZM2513" s="207"/>
      <c r="MZN2513" s="207"/>
      <c r="MZO2513" s="187"/>
      <c r="MZP2513" s="187"/>
      <c r="MZQ2513" s="204"/>
      <c r="MZR2513" s="272"/>
      <c r="MZS2513" s="207"/>
      <c r="MZT2513" s="238"/>
      <c r="MZU2513" s="207"/>
      <c r="MZV2513" s="207"/>
      <c r="MZW2513" s="187"/>
      <c r="MZX2513" s="187"/>
      <c r="MZY2513" s="204"/>
      <c r="MZZ2513" s="272"/>
      <c r="NAA2513" s="207"/>
      <c r="NAB2513" s="238"/>
      <c r="NAC2513" s="207"/>
      <c r="NAD2513" s="207"/>
      <c r="NAE2513" s="187"/>
      <c r="NAF2513" s="187"/>
      <c r="NAG2513" s="204"/>
      <c r="NAH2513" s="272"/>
      <c r="NAI2513" s="207"/>
      <c r="NAJ2513" s="238"/>
      <c r="NAK2513" s="207"/>
      <c r="NAL2513" s="207"/>
      <c r="NAM2513" s="187"/>
      <c r="NAN2513" s="187"/>
      <c r="NAO2513" s="204"/>
      <c r="NAP2513" s="272"/>
      <c r="NAQ2513" s="207"/>
      <c r="NAR2513" s="238"/>
      <c r="NAS2513" s="207"/>
      <c r="NAT2513" s="207"/>
      <c r="NAU2513" s="187"/>
      <c r="NAV2513" s="187"/>
      <c r="NAW2513" s="204"/>
      <c r="NAX2513" s="272"/>
      <c r="NAY2513" s="207"/>
      <c r="NAZ2513" s="238"/>
      <c r="NBA2513" s="207"/>
      <c r="NBB2513" s="207"/>
      <c r="NBC2513" s="187"/>
      <c r="NBD2513" s="187"/>
      <c r="NBE2513" s="204"/>
      <c r="NBF2513" s="272"/>
      <c r="NBG2513" s="207"/>
      <c r="NBH2513" s="238"/>
      <c r="NBI2513" s="207"/>
      <c r="NBJ2513" s="207"/>
      <c r="NBK2513" s="187"/>
      <c r="NBL2513" s="187"/>
      <c r="NBM2513" s="204"/>
      <c r="NBN2513" s="272"/>
      <c r="NBO2513" s="207"/>
      <c r="NBP2513" s="238"/>
      <c r="NBQ2513" s="207"/>
      <c r="NBR2513" s="207"/>
      <c r="NBS2513" s="187"/>
      <c r="NBT2513" s="187"/>
      <c r="NBU2513" s="204"/>
      <c r="NBV2513" s="272"/>
      <c r="NBW2513" s="207"/>
      <c r="NBX2513" s="238"/>
      <c r="NBY2513" s="207"/>
      <c r="NBZ2513" s="207"/>
      <c r="NCA2513" s="187"/>
      <c r="NCB2513" s="187"/>
      <c r="NCC2513" s="204"/>
      <c r="NCD2513" s="272"/>
      <c r="NCE2513" s="207"/>
      <c r="NCF2513" s="238"/>
      <c r="NCG2513" s="207"/>
      <c r="NCH2513" s="207"/>
      <c r="NCI2513" s="187"/>
      <c r="NCJ2513" s="187"/>
      <c r="NCK2513" s="204"/>
      <c r="NCL2513" s="272"/>
      <c r="NCM2513" s="207"/>
      <c r="NCN2513" s="238"/>
      <c r="NCO2513" s="207"/>
      <c r="NCP2513" s="207"/>
      <c r="NCQ2513" s="187"/>
      <c r="NCR2513" s="187"/>
      <c r="NCS2513" s="204"/>
      <c r="NCT2513" s="272"/>
      <c r="NCU2513" s="207"/>
      <c r="NCV2513" s="238"/>
      <c r="NCW2513" s="207"/>
      <c r="NCX2513" s="207"/>
      <c r="NCY2513" s="187"/>
      <c r="NCZ2513" s="187"/>
      <c r="NDA2513" s="204"/>
      <c r="NDB2513" s="272"/>
      <c r="NDC2513" s="207"/>
      <c r="NDD2513" s="238"/>
      <c r="NDE2513" s="207"/>
      <c r="NDF2513" s="207"/>
      <c r="NDG2513" s="187"/>
      <c r="NDH2513" s="187"/>
      <c r="NDI2513" s="204"/>
      <c r="NDJ2513" s="272"/>
      <c r="NDK2513" s="207"/>
      <c r="NDL2513" s="238"/>
      <c r="NDM2513" s="207"/>
      <c r="NDN2513" s="207"/>
      <c r="NDO2513" s="187"/>
      <c r="NDP2513" s="187"/>
      <c r="NDQ2513" s="204"/>
      <c r="NDR2513" s="272"/>
      <c r="NDS2513" s="207"/>
      <c r="NDT2513" s="238"/>
      <c r="NDU2513" s="207"/>
      <c r="NDV2513" s="207"/>
      <c r="NDW2513" s="187"/>
      <c r="NDX2513" s="187"/>
      <c r="NDY2513" s="204"/>
      <c r="NDZ2513" s="272"/>
      <c r="NEA2513" s="207"/>
      <c r="NEB2513" s="238"/>
      <c r="NEC2513" s="207"/>
      <c r="NED2513" s="207"/>
      <c r="NEE2513" s="187"/>
      <c r="NEF2513" s="187"/>
      <c r="NEG2513" s="204"/>
      <c r="NEH2513" s="272"/>
      <c r="NEI2513" s="207"/>
      <c r="NEJ2513" s="238"/>
      <c r="NEK2513" s="207"/>
      <c r="NEL2513" s="207"/>
      <c r="NEM2513" s="187"/>
      <c r="NEN2513" s="187"/>
      <c r="NEO2513" s="204"/>
      <c r="NEP2513" s="272"/>
      <c r="NEQ2513" s="207"/>
      <c r="NER2513" s="238"/>
      <c r="NES2513" s="207"/>
      <c r="NET2513" s="207"/>
      <c r="NEU2513" s="187"/>
      <c r="NEV2513" s="187"/>
      <c r="NEW2513" s="204"/>
      <c r="NEX2513" s="272"/>
      <c r="NEY2513" s="207"/>
      <c r="NEZ2513" s="238"/>
      <c r="NFA2513" s="207"/>
      <c r="NFB2513" s="207"/>
      <c r="NFC2513" s="187"/>
      <c r="NFD2513" s="187"/>
      <c r="NFE2513" s="204"/>
      <c r="NFF2513" s="272"/>
      <c r="NFG2513" s="207"/>
      <c r="NFH2513" s="238"/>
      <c r="NFI2513" s="207"/>
      <c r="NFJ2513" s="207"/>
      <c r="NFK2513" s="187"/>
      <c r="NFL2513" s="187"/>
      <c r="NFM2513" s="204"/>
      <c r="NFN2513" s="272"/>
      <c r="NFO2513" s="207"/>
      <c r="NFP2513" s="238"/>
      <c r="NFQ2513" s="207"/>
      <c r="NFR2513" s="207"/>
      <c r="NFS2513" s="187"/>
      <c r="NFT2513" s="187"/>
      <c r="NFU2513" s="204"/>
      <c r="NFV2513" s="272"/>
      <c r="NFW2513" s="207"/>
      <c r="NFX2513" s="238"/>
      <c r="NFY2513" s="207"/>
      <c r="NFZ2513" s="207"/>
      <c r="NGA2513" s="187"/>
      <c r="NGB2513" s="187"/>
      <c r="NGC2513" s="204"/>
      <c r="NGD2513" s="272"/>
      <c r="NGE2513" s="207"/>
      <c r="NGF2513" s="238"/>
      <c r="NGG2513" s="207"/>
      <c r="NGH2513" s="207"/>
      <c r="NGI2513" s="187"/>
      <c r="NGJ2513" s="187"/>
      <c r="NGK2513" s="204"/>
      <c r="NGL2513" s="272"/>
      <c r="NGM2513" s="207"/>
      <c r="NGN2513" s="238"/>
      <c r="NGO2513" s="207"/>
      <c r="NGP2513" s="207"/>
      <c r="NGQ2513" s="187"/>
      <c r="NGR2513" s="187"/>
      <c r="NGS2513" s="204"/>
      <c r="NGT2513" s="272"/>
      <c r="NGU2513" s="207"/>
      <c r="NGV2513" s="238"/>
      <c r="NGW2513" s="207"/>
      <c r="NGX2513" s="207"/>
      <c r="NGY2513" s="187"/>
      <c r="NGZ2513" s="187"/>
      <c r="NHA2513" s="204"/>
      <c r="NHB2513" s="272"/>
      <c r="NHC2513" s="207"/>
      <c r="NHD2513" s="238"/>
      <c r="NHE2513" s="207"/>
      <c r="NHF2513" s="207"/>
      <c r="NHG2513" s="187"/>
      <c r="NHH2513" s="187"/>
      <c r="NHI2513" s="204"/>
      <c r="NHJ2513" s="272"/>
      <c r="NHK2513" s="207"/>
      <c r="NHL2513" s="238"/>
      <c r="NHM2513" s="207"/>
      <c r="NHN2513" s="207"/>
      <c r="NHO2513" s="187"/>
      <c r="NHP2513" s="187"/>
      <c r="NHQ2513" s="204"/>
      <c r="NHR2513" s="272"/>
      <c r="NHS2513" s="207"/>
      <c r="NHT2513" s="238"/>
      <c r="NHU2513" s="207"/>
      <c r="NHV2513" s="207"/>
      <c r="NHW2513" s="187"/>
      <c r="NHX2513" s="187"/>
      <c r="NHY2513" s="204"/>
      <c r="NHZ2513" s="272"/>
      <c r="NIA2513" s="207"/>
      <c r="NIB2513" s="238"/>
      <c r="NIC2513" s="207"/>
      <c r="NID2513" s="207"/>
      <c r="NIE2513" s="187"/>
      <c r="NIF2513" s="187"/>
      <c r="NIG2513" s="204"/>
      <c r="NIH2513" s="272"/>
      <c r="NII2513" s="207"/>
      <c r="NIJ2513" s="238"/>
      <c r="NIK2513" s="207"/>
      <c r="NIL2513" s="207"/>
      <c r="NIM2513" s="187"/>
      <c r="NIN2513" s="187"/>
      <c r="NIO2513" s="204"/>
      <c r="NIP2513" s="272"/>
      <c r="NIQ2513" s="207"/>
      <c r="NIR2513" s="238"/>
      <c r="NIS2513" s="207"/>
      <c r="NIT2513" s="207"/>
      <c r="NIU2513" s="187"/>
      <c r="NIV2513" s="187"/>
      <c r="NIW2513" s="204"/>
      <c r="NIX2513" s="272"/>
      <c r="NIY2513" s="207"/>
      <c r="NIZ2513" s="238"/>
      <c r="NJA2513" s="207"/>
      <c r="NJB2513" s="207"/>
      <c r="NJC2513" s="187"/>
      <c r="NJD2513" s="187"/>
      <c r="NJE2513" s="204"/>
      <c r="NJF2513" s="272"/>
      <c r="NJG2513" s="207"/>
      <c r="NJH2513" s="238"/>
      <c r="NJI2513" s="207"/>
      <c r="NJJ2513" s="207"/>
      <c r="NJK2513" s="187"/>
      <c r="NJL2513" s="187"/>
      <c r="NJM2513" s="204"/>
      <c r="NJN2513" s="272"/>
      <c r="NJO2513" s="207"/>
      <c r="NJP2513" s="238"/>
      <c r="NJQ2513" s="207"/>
      <c r="NJR2513" s="207"/>
      <c r="NJS2513" s="187"/>
      <c r="NJT2513" s="187"/>
      <c r="NJU2513" s="204"/>
      <c r="NJV2513" s="272"/>
      <c r="NJW2513" s="207"/>
      <c r="NJX2513" s="238"/>
      <c r="NJY2513" s="207"/>
      <c r="NJZ2513" s="207"/>
      <c r="NKA2513" s="187"/>
      <c r="NKB2513" s="187"/>
      <c r="NKC2513" s="204"/>
      <c r="NKD2513" s="272"/>
      <c r="NKE2513" s="207"/>
      <c r="NKF2513" s="238"/>
      <c r="NKG2513" s="207"/>
      <c r="NKH2513" s="207"/>
      <c r="NKI2513" s="187"/>
      <c r="NKJ2513" s="187"/>
      <c r="NKK2513" s="204"/>
      <c r="NKL2513" s="272"/>
      <c r="NKM2513" s="207"/>
      <c r="NKN2513" s="238"/>
      <c r="NKO2513" s="207"/>
      <c r="NKP2513" s="207"/>
      <c r="NKQ2513" s="187"/>
      <c r="NKR2513" s="187"/>
      <c r="NKS2513" s="204"/>
      <c r="NKT2513" s="272"/>
      <c r="NKU2513" s="207"/>
      <c r="NKV2513" s="238"/>
      <c r="NKW2513" s="207"/>
      <c r="NKX2513" s="207"/>
      <c r="NKY2513" s="187"/>
      <c r="NKZ2513" s="187"/>
      <c r="NLA2513" s="204"/>
      <c r="NLB2513" s="272"/>
      <c r="NLC2513" s="207"/>
      <c r="NLD2513" s="238"/>
      <c r="NLE2513" s="207"/>
      <c r="NLF2513" s="207"/>
      <c r="NLG2513" s="187"/>
      <c r="NLH2513" s="187"/>
      <c r="NLI2513" s="204"/>
      <c r="NLJ2513" s="272"/>
      <c r="NLK2513" s="207"/>
      <c r="NLL2513" s="238"/>
      <c r="NLM2513" s="207"/>
      <c r="NLN2513" s="207"/>
      <c r="NLO2513" s="187"/>
      <c r="NLP2513" s="187"/>
      <c r="NLQ2513" s="204"/>
      <c r="NLR2513" s="272"/>
      <c r="NLS2513" s="207"/>
      <c r="NLT2513" s="238"/>
      <c r="NLU2513" s="207"/>
      <c r="NLV2513" s="207"/>
      <c r="NLW2513" s="187"/>
      <c r="NLX2513" s="187"/>
      <c r="NLY2513" s="204"/>
      <c r="NLZ2513" s="272"/>
      <c r="NMA2513" s="207"/>
      <c r="NMB2513" s="238"/>
      <c r="NMC2513" s="207"/>
      <c r="NMD2513" s="207"/>
      <c r="NME2513" s="187"/>
      <c r="NMF2513" s="187"/>
      <c r="NMG2513" s="204"/>
      <c r="NMH2513" s="272"/>
      <c r="NMI2513" s="207"/>
      <c r="NMJ2513" s="238"/>
      <c r="NMK2513" s="207"/>
      <c r="NML2513" s="207"/>
      <c r="NMM2513" s="187"/>
      <c r="NMN2513" s="187"/>
      <c r="NMO2513" s="204"/>
      <c r="NMP2513" s="272"/>
      <c r="NMQ2513" s="207"/>
      <c r="NMR2513" s="238"/>
      <c r="NMS2513" s="207"/>
      <c r="NMT2513" s="207"/>
      <c r="NMU2513" s="187"/>
      <c r="NMV2513" s="187"/>
      <c r="NMW2513" s="204"/>
      <c r="NMX2513" s="272"/>
      <c r="NMY2513" s="207"/>
      <c r="NMZ2513" s="238"/>
      <c r="NNA2513" s="207"/>
      <c r="NNB2513" s="207"/>
      <c r="NNC2513" s="187"/>
      <c r="NND2513" s="187"/>
      <c r="NNE2513" s="204"/>
      <c r="NNF2513" s="272"/>
      <c r="NNG2513" s="207"/>
      <c r="NNH2513" s="238"/>
      <c r="NNI2513" s="207"/>
      <c r="NNJ2513" s="207"/>
      <c r="NNK2513" s="187"/>
      <c r="NNL2513" s="187"/>
      <c r="NNM2513" s="204"/>
      <c r="NNN2513" s="272"/>
      <c r="NNO2513" s="207"/>
      <c r="NNP2513" s="238"/>
      <c r="NNQ2513" s="207"/>
      <c r="NNR2513" s="207"/>
      <c r="NNS2513" s="187"/>
      <c r="NNT2513" s="187"/>
      <c r="NNU2513" s="204"/>
      <c r="NNV2513" s="272"/>
      <c r="NNW2513" s="207"/>
      <c r="NNX2513" s="238"/>
      <c r="NNY2513" s="207"/>
      <c r="NNZ2513" s="207"/>
      <c r="NOA2513" s="187"/>
      <c r="NOB2513" s="187"/>
      <c r="NOC2513" s="204"/>
      <c r="NOD2513" s="272"/>
      <c r="NOE2513" s="207"/>
      <c r="NOF2513" s="238"/>
      <c r="NOG2513" s="207"/>
      <c r="NOH2513" s="207"/>
      <c r="NOI2513" s="187"/>
      <c r="NOJ2513" s="187"/>
      <c r="NOK2513" s="204"/>
      <c r="NOL2513" s="272"/>
      <c r="NOM2513" s="207"/>
      <c r="NON2513" s="238"/>
      <c r="NOO2513" s="207"/>
      <c r="NOP2513" s="207"/>
      <c r="NOQ2513" s="187"/>
      <c r="NOR2513" s="187"/>
      <c r="NOS2513" s="204"/>
      <c r="NOT2513" s="272"/>
      <c r="NOU2513" s="207"/>
      <c r="NOV2513" s="238"/>
      <c r="NOW2513" s="207"/>
      <c r="NOX2513" s="207"/>
      <c r="NOY2513" s="187"/>
      <c r="NOZ2513" s="187"/>
      <c r="NPA2513" s="204"/>
      <c r="NPB2513" s="272"/>
      <c r="NPC2513" s="207"/>
      <c r="NPD2513" s="238"/>
      <c r="NPE2513" s="207"/>
      <c r="NPF2513" s="207"/>
      <c r="NPG2513" s="187"/>
      <c r="NPH2513" s="187"/>
      <c r="NPI2513" s="204"/>
      <c r="NPJ2513" s="272"/>
      <c r="NPK2513" s="207"/>
      <c r="NPL2513" s="238"/>
      <c r="NPM2513" s="207"/>
      <c r="NPN2513" s="207"/>
      <c r="NPO2513" s="187"/>
      <c r="NPP2513" s="187"/>
      <c r="NPQ2513" s="204"/>
      <c r="NPR2513" s="272"/>
      <c r="NPS2513" s="207"/>
      <c r="NPT2513" s="238"/>
      <c r="NPU2513" s="207"/>
      <c r="NPV2513" s="207"/>
      <c r="NPW2513" s="187"/>
      <c r="NPX2513" s="187"/>
      <c r="NPY2513" s="204"/>
      <c r="NPZ2513" s="272"/>
      <c r="NQA2513" s="207"/>
      <c r="NQB2513" s="238"/>
      <c r="NQC2513" s="207"/>
      <c r="NQD2513" s="207"/>
      <c r="NQE2513" s="187"/>
      <c r="NQF2513" s="187"/>
      <c r="NQG2513" s="204"/>
      <c r="NQH2513" s="272"/>
      <c r="NQI2513" s="207"/>
      <c r="NQJ2513" s="238"/>
      <c r="NQK2513" s="207"/>
      <c r="NQL2513" s="207"/>
      <c r="NQM2513" s="187"/>
      <c r="NQN2513" s="187"/>
      <c r="NQO2513" s="204"/>
      <c r="NQP2513" s="272"/>
      <c r="NQQ2513" s="207"/>
      <c r="NQR2513" s="238"/>
      <c r="NQS2513" s="207"/>
      <c r="NQT2513" s="207"/>
      <c r="NQU2513" s="187"/>
      <c r="NQV2513" s="187"/>
      <c r="NQW2513" s="204"/>
      <c r="NQX2513" s="272"/>
      <c r="NQY2513" s="207"/>
      <c r="NQZ2513" s="238"/>
      <c r="NRA2513" s="207"/>
      <c r="NRB2513" s="207"/>
      <c r="NRC2513" s="187"/>
      <c r="NRD2513" s="187"/>
      <c r="NRE2513" s="204"/>
      <c r="NRF2513" s="272"/>
      <c r="NRG2513" s="207"/>
      <c r="NRH2513" s="238"/>
      <c r="NRI2513" s="207"/>
      <c r="NRJ2513" s="207"/>
      <c r="NRK2513" s="187"/>
      <c r="NRL2513" s="187"/>
      <c r="NRM2513" s="204"/>
      <c r="NRN2513" s="272"/>
      <c r="NRO2513" s="207"/>
      <c r="NRP2513" s="238"/>
      <c r="NRQ2513" s="207"/>
      <c r="NRR2513" s="207"/>
      <c r="NRS2513" s="187"/>
      <c r="NRT2513" s="187"/>
      <c r="NRU2513" s="204"/>
      <c r="NRV2513" s="272"/>
      <c r="NRW2513" s="207"/>
      <c r="NRX2513" s="238"/>
      <c r="NRY2513" s="207"/>
      <c r="NRZ2513" s="207"/>
      <c r="NSA2513" s="187"/>
      <c r="NSB2513" s="187"/>
      <c r="NSC2513" s="204"/>
      <c r="NSD2513" s="272"/>
      <c r="NSE2513" s="207"/>
      <c r="NSF2513" s="238"/>
      <c r="NSG2513" s="207"/>
      <c r="NSH2513" s="207"/>
      <c r="NSI2513" s="187"/>
      <c r="NSJ2513" s="187"/>
      <c r="NSK2513" s="204"/>
      <c r="NSL2513" s="272"/>
      <c r="NSM2513" s="207"/>
      <c r="NSN2513" s="238"/>
      <c r="NSO2513" s="207"/>
      <c r="NSP2513" s="207"/>
      <c r="NSQ2513" s="187"/>
      <c r="NSR2513" s="187"/>
      <c r="NSS2513" s="204"/>
      <c r="NST2513" s="272"/>
      <c r="NSU2513" s="207"/>
      <c r="NSV2513" s="238"/>
      <c r="NSW2513" s="207"/>
      <c r="NSX2513" s="207"/>
      <c r="NSY2513" s="187"/>
      <c r="NSZ2513" s="187"/>
      <c r="NTA2513" s="204"/>
      <c r="NTB2513" s="272"/>
      <c r="NTC2513" s="207"/>
      <c r="NTD2513" s="238"/>
      <c r="NTE2513" s="207"/>
      <c r="NTF2513" s="207"/>
      <c r="NTG2513" s="187"/>
      <c r="NTH2513" s="187"/>
      <c r="NTI2513" s="204"/>
      <c r="NTJ2513" s="272"/>
      <c r="NTK2513" s="207"/>
      <c r="NTL2513" s="238"/>
      <c r="NTM2513" s="207"/>
      <c r="NTN2513" s="207"/>
      <c r="NTO2513" s="187"/>
      <c r="NTP2513" s="187"/>
      <c r="NTQ2513" s="204"/>
      <c r="NTR2513" s="272"/>
      <c r="NTS2513" s="207"/>
      <c r="NTT2513" s="238"/>
      <c r="NTU2513" s="207"/>
      <c r="NTV2513" s="207"/>
      <c r="NTW2513" s="187"/>
      <c r="NTX2513" s="187"/>
      <c r="NTY2513" s="204"/>
      <c r="NTZ2513" s="272"/>
      <c r="NUA2513" s="207"/>
      <c r="NUB2513" s="238"/>
      <c r="NUC2513" s="207"/>
      <c r="NUD2513" s="207"/>
      <c r="NUE2513" s="187"/>
      <c r="NUF2513" s="187"/>
      <c r="NUG2513" s="204"/>
      <c r="NUH2513" s="272"/>
      <c r="NUI2513" s="207"/>
      <c r="NUJ2513" s="238"/>
      <c r="NUK2513" s="207"/>
      <c r="NUL2513" s="207"/>
      <c r="NUM2513" s="187"/>
      <c r="NUN2513" s="187"/>
      <c r="NUO2513" s="204"/>
      <c r="NUP2513" s="272"/>
      <c r="NUQ2513" s="207"/>
      <c r="NUR2513" s="238"/>
      <c r="NUS2513" s="207"/>
      <c r="NUT2513" s="207"/>
      <c r="NUU2513" s="187"/>
      <c r="NUV2513" s="187"/>
      <c r="NUW2513" s="204"/>
      <c r="NUX2513" s="272"/>
      <c r="NUY2513" s="207"/>
      <c r="NUZ2513" s="238"/>
      <c r="NVA2513" s="207"/>
      <c r="NVB2513" s="207"/>
      <c r="NVC2513" s="187"/>
      <c r="NVD2513" s="187"/>
      <c r="NVE2513" s="204"/>
      <c r="NVF2513" s="272"/>
      <c r="NVG2513" s="207"/>
      <c r="NVH2513" s="238"/>
      <c r="NVI2513" s="207"/>
      <c r="NVJ2513" s="207"/>
      <c r="NVK2513" s="187"/>
      <c r="NVL2513" s="187"/>
      <c r="NVM2513" s="204"/>
      <c r="NVN2513" s="272"/>
      <c r="NVO2513" s="207"/>
      <c r="NVP2513" s="238"/>
      <c r="NVQ2513" s="207"/>
      <c r="NVR2513" s="207"/>
      <c r="NVS2513" s="187"/>
      <c r="NVT2513" s="187"/>
      <c r="NVU2513" s="204"/>
      <c r="NVV2513" s="272"/>
      <c r="NVW2513" s="207"/>
      <c r="NVX2513" s="238"/>
      <c r="NVY2513" s="207"/>
      <c r="NVZ2513" s="207"/>
      <c r="NWA2513" s="187"/>
      <c r="NWB2513" s="187"/>
      <c r="NWC2513" s="204"/>
      <c r="NWD2513" s="272"/>
      <c r="NWE2513" s="207"/>
      <c r="NWF2513" s="238"/>
      <c r="NWG2513" s="207"/>
      <c r="NWH2513" s="207"/>
      <c r="NWI2513" s="187"/>
      <c r="NWJ2513" s="187"/>
      <c r="NWK2513" s="204"/>
      <c r="NWL2513" s="272"/>
      <c r="NWM2513" s="207"/>
      <c r="NWN2513" s="238"/>
      <c r="NWO2513" s="207"/>
      <c r="NWP2513" s="207"/>
      <c r="NWQ2513" s="187"/>
      <c r="NWR2513" s="187"/>
      <c r="NWS2513" s="204"/>
      <c r="NWT2513" s="272"/>
      <c r="NWU2513" s="207"/>
      <c r="NWV2513" s="238"/>
      <c r="NWW2513" s="207"/>
      <c r="NWX2513" s="207"/>
      <c r="NWY2513" s="187"/>
      <c r="NWZ2513" s="187"/>
      <c r="NXA2513" s="204"/>
      <c r="NXB2513" s="272"/>
      <c r="NXC2513" s="207"/>
      <c r="NXD2513" s="238"/>
      <c r="NXE2513" s="207"/>
      <c r="NXF2513" s="207"/>
      <c r="NXG2513" s="187"/>
      <c r="NXH2513" s="187"/>
      <c r="NXI2513" s="204"/>
      <c r="NXJ2513" s="272"/>
      <c r="NXK2513" s="207"/>
      <c r="NXL2513" s="238"/>
      <c r="NXM2513" s="207"/>
      <c r="NXN2513" s="207"/>
      <c r="NXO2513" s="187"/>
      <c r="NXP2513" s="187"/>
      <c r="NXQ2513" s="204"/>
      <c r="NXR2513" s="272"/>
      <c r="NXS2513" s="207"/>
      <c r="NXT2513" s="238"/>
      <c r="NXU2513" s="207"/>
      <c r="NXV2513" s="207"/>
      <c r="NXW2513" s="187"/>
      <c r="NXX2513" s="187"/>
      <c r="NXY2513" s="204"/>
      <c r="NXZ2513" s="272"/>
      <c r="NYA2513" s="207"/>
      <c r="NYB2513" s="238"/>
      <c r="NYC2513" s="207"/>
      <c r="NYD2513" s="207"/>
      <c r="NYE2513" s="187"/>
      <c r="NYF2513" s="187"/>
      <c r="NYG2513" s="204"/>
      <c r="NYH2513" s="272"/>
      <c r="NYI2513" s="207"/>
      <c r="NYJ2513" s="238"/>
      <c r="NYK2513" s="207"/>
      <c r="NYL2513" s="207"/>
      <c r="NYM2513" s="187"/>
      <c r="NYN2513" s="187"/>
      <c r="NYO2513" s="204"/>
      <c r="NYP2513" s="272"/>
      <c r="NYQ2513" s="207"/>
      <c r="NYR2513" s="238"/>
      <c r="NYS2513" s="207"/>
      <c r="NYT2513" s="207"/>
      <c r="NYU2513" s="187"/>
      <c r="NYV2513" s="187"/>
      <c r="NYW2513" s="204"/>
      <c r="NYX2513" s="272"/>
      <c r="NYY2513" s="207"/>
      <c r="NYZ2513" s="238"/>
      <c r="NZA2513" s="207"/>
      <c r="NZB2513" s="207"/>
      <c r="NZC2513" s="187"/>
      <c r="NZD2513" s="187"/>
      <c r="NZE2513" s="204"/>
      <c r="NZF2513" s="272"/>
      <c r="NZG2513" s="207"/>
      <c r="NZH2513" s="238"/>
      <c r="NZI2513" s="207"/>
      <c r="NZJ2513" s="207"/>
      <c r="NZK2513" s="187"/>
      <c r="NZL2513" s="187"/>
      <c r="NZM2513" s="204"/>
      <c r="NZN2513" s="272"/>
      <c r="NZO2513" s="207"/>
      <c r="NZP2513" s="238"/>
      <c r="NZQ2513" s="207"/>
      <c r="NZR2513" s="207"/>
      <c r="NZS2513" s="187"/>
      <c r="NZT2513" s="187"/>
      <c r="NZU2513" s="204"/>
      <c r="NZV2513" s="272"/>
      <c r="NZW2513" s="207"/>
      <c r="NZX2513" s="238"/>
      <c r="NZY2513" s="207"/>
      <c r="NZZ2513" s="207"/>
      <c r="OAA2513" s="187"/>
      <c r="OAB2513" s="187"/>
      <c r="OAC2513" s="204"/>
      <c r="OAD2513" s="272"/>
      <c r="OAE2513" s="207"/>
      <c r="OAF2513" s="238"/>
      <c r="OAG2513" s="207"/>
      <c r="OAH2513" s="207"/>
      <c r="OAI2513" s="187"/>
      <c r="OAJ2513" s="187"/>
      <c r="OAK2513" s="204"/>
      <c r="OAL2513" s="272"/>
      <c r="OAM2513" s="207"/>
      <c r="OAN2513" s="238"/>
      <c r="OAO2513" s="207"/>
      <c r="OAP2513" s="207"/>
      <c r="OAQ2513" s="187"/>
      <c r="OAR2513" s="187"/>
      <c r="OAS2513" s="204"/>
      <c r="OAT2513" s="272"/>
      <c r="OAU2513" s="207"/>
      <c r="OAV2513" s="238"/>
      <c r="OAW2513" s="207"/>
      <c r="OAX2513" s="207"/>
      <c r="OAY2513" s="187"/>
      <c r="OAZ2513" s="187"/>
      <c r="OBA2513" s="204"/>
      <c r="OBB2513" s="272"/>
      <c r="OBC2513" s="207"/>
      <c r="OBD2513" s="238"/>
      <c r="OBE2513" s="207"/>
      <c r="OBF2513" s="207"/>
      <c r="OBG2513" s="187"/>
      <c r="OBH2513" s="187"/>
      <c r="OBI2513" s="204"/>
      <c r="OBJ2513" s="272"/>
      <c r="OBK2513" s="207"/>
      <c r="OBL2513" s="238"/>
      <c r="OBM2513" s="207"/>
      <c r="OBN2513" s="207"/>
      <c r="OBO2513" s="187"/>
      <c r="OBP2513" s="187"/>
      <c r="OBQ2513" s="204"/>
      <c r="OBR2513" s="272"/>
      <c r="OBS2513" s="207"/>
      <c r="OBT2513" s="238"/>
      <c r="OBU2513" s="207"/>
      <c r="OBV2513" s="207"/>
      <c r="OBW2513" s="187"/>
      <c r="OBX2513" s="187"/>
      <c r="OBY2513" s="204"/>
      <c r="OBZ2513" s="272"/>
      <c r="OCA2513" s="207"/>
      <c r="OCB2513" s="238"/>
      <c r="OCC2513" s="207"/>
      <c r="OCD2513" s="207"/>
      <c r="OCE2513" s="187"/>
      <c r="OCF2513" s="187"/>
      <c r="OCG2513" s="204"/>
      <c r="OCH2513" s="272"/>
      <c r="OCI2513" s="207"/>
      <c r="OCJ2513" s="238"/>
      <c r="OCK2513" s="207"/>
      <c r="OCL2513" s="207"/>
      <c r="OCM2513" s="187"/>
      <c r="OCN2513" s="187"/>
      <c r="OCO2513" s="204"/>
      <c r="OCP2513" s="272"/>
      <c r="OCQ2513" s="207"/>
      <c r="OCR2513" s="238"/>
      <c r="OCS2513" s="207"/>
      <c r="OCT2513" s="207"/>
      <c r="OCU2513" s="187"/>
      <c r="OCV2513" s="187"/>
      <c r="OCW2513" s="204"/>
      <c r="OCX2513" s="272"/>
      <c r="OCY2513" s="207"/>
      <c r="OCZ2513" s="238"/>
      <c r="ODA2513" s="207"/>
      <c r="ODB2513" s="207"/>
      <c r="ODC2513" s="187"/>
      <c r="ODD2513" s="187"/>
      <c r="ODE2513" s="204"/>
      <c r="ODF2513" s="272"/>
      <c r="ODG2513" s="207"/>
      <c r="ODH2513" s="238"/>
      <c r="ODI2513" s="207"/>
      <c r="ODJ2513" s="207"/>
      <c r="ODK2513" s="187"/>
      <c r="ODL2513" s="187"/>
      <c r="ODM2513" s="204"/>
      <c r="ODN2513" s="272"/>
      <c r="ODO2513" s="207"/>
      <c r="ODP2513" s="238"/>
      <c r="ODQ2513" s="207"/>
      <c r="ODR2513" s="207"/>
      <c r="ODS2513" s="187"/>
      <c r="ODT2513" s="187"/>
      <c r="ODU2513" s="204"/>
      <c r="ODV2513" s="272"/>
      <c r="ODW2513" s="207"/>
      <c r="ODX2513" s="238"/>
      <c r="ODY2513" s="207"/>
      <c r="ODZ2513" s="207"/>
      <c r="OEA2513" s="187"/>
      <c r="OEB2513" s="187"/>
      <c r="OEC2513" s="204"/>
      <c r="OED2513" s="272"/>
      <c r="OEE2513" s="207"/>
      <c r="OEF2513" s="238"/>
      <c r="OEG2513" s="207"/>
      <c r="OEH2513" s="207"/>
      <c r="OEI2513" s="187"/>
      <c r="OEJ2513" s="187"/>
      <c r="OEK2513" s="204"/>
      <c r="OEL2513" s="272"/>
      <c r="OEM2513" s="207"/>
      <c r="OEN2513" s="238"/>
      <c r="OEO2513" s="207"/>
      <c r="OEP2513" s="207"/>
      <c r="OEQ2513" s="187"/>
      <c r="OER2513" s="187"/>
      <c r="OES2513" s="204"/>
      <c r="OET2513" s="272"/>
      <c r="OEU2513" s="207"/>
      <c r="OEV2513" s="238"/>
      <c r="OEW2513" s="207"/>
      <c r="OEX2513" s="207"/>
      <c r="OEY2513" s="187"/>
      <c r="OEZ2513" s="187"/>
      <c r="OFA2513" s="204"/>
      <c r="OFB2513" s="272"/>
      <c r="OFC2513" s="207"/>
      <c r="OFD2513" s="238"/>
      <c r="OFE2513" s="207"/>
      <c r="OFF2513" s="207"/>
      <c r="OFG2513" s="187"/>
      <c r="OFH2513" s="187"/>
      <c r="OFI2513" s="204"/>
      <c r="OFJ2513" s="272"/>
      <c r="OFK2513" s="207"/>
      <c r="OFL2513" s="238"/>
      <c r="OFM2513" s="207"/>
      <c r="OFN2513" s="207"/>
      <c r="OFO2513" s="187"/>
      <c r="OFP2513" s="187"/>
      <c r="OFQ2513" s="204"/>
      <c r="OFR2513" s="272"/>
      <c r="OFS2513" s="207"/>
      <c r="OFT2513" s="238"/>
      <c r="OFU2513" s="207"/>
      <c r="OFV2513" s="207"/>
      <c r="OFW2513" s="187"/>
      <c r="OFX2513" s="187"/>
      <c r="OFY2513" s="204"/>
      <c r="OFZ2513" s="272"/>
      <c r="OGA2513" s="207"/>
      <c r="OGB2513" s="238"/>
      <c r="OGC2513" s="207"/>
      <c r="OGD2513" s="207"/>
      <c r="OGE2513" s="187"/>
      <c r="OGF2513" s="187"/>
      <c r="OGG2513" s="204"/>
      <c r="OGH2513" s="272"/>
      <c r="OGI2513" s="207"/>
      <c r="OGJ2513" s="238"/>
      <c r="OGK2513" s="207"/>
      <c r="OGL2513" s="207"/>
      <c r="OGM2513" s="187"/>
      <c r="OGN2513" s="187"/>
      <c r="OGO2513" s="204"/>
      <c r="OGP2513" s="272"/>
      <c r="OGQ2513" s="207"/>
      <c r="OGR2513" s="238"/>
      <c r="OGS2513" s="207"/>
      <c r="OGT2513" s="207"/>
      <c r="OGU2513" s="187"/>
      <c r="OGV2513" s="187"/>
      <c r="OGW2513" s="204"/>
      <c r="OGX2513" s="272"/>
      <c r="OGY2513" s="207"/>
      <c r="OGZ2513" s="238"/>
      <c r="OHA2513" s="207"/>
      <c r="OHB2513" s="207"/>
      <c r="OHC2513" s="187"/>
      <c r="OHD2513" s="187"/>
      <c r="OHE2513" s="204"/>
      <c r="OHF2513" s="272"/>
      <c r="OHG2513" s="207"/>
      <c r="OHH2513" s="238"/>
      <c r="OHI2513" s="207"/>
      <c r="OHJ2513" s="207"/>
      <c r="OHK2513" s="187"/>
      <c r="OHL2513" s="187"/>
      <c r="OHM2513" s="204"/>
      <c r="OHN2513" s="272"/>
      <c r="OHO2513" s="207"/>
      <c r="OHP2513" s="238"/>
      <c r="OHQ2513" s="207"/>
      <c r="OHR2513" s="207"/>
      <c r="OHS2513" s="187"/>
      <c r="OHT2513" s="187"/>
      <c r="OHU2513" s="204"/>
      <c r="OHV2513" s="272"/>
      <c r="OHW2513" s="207"/>
      <c r="OHX2513" s="238"/>
      <c r="OHY2513" s="207"/>
      <c r="OHZ2513" s="207"/>
      <c r="OIA2513" s="187"/>
      <c r="OIB2513" s="187"/>
      <c r="OIC2513" s="204"/>
      <c r="OID2513" s="272"/>
      <c r="OIE2513" s="207"/>
      <c r="OIF2513" s="238"/>
      <c r="OIG2513" s="207"/>
      <c r="OIH2513" s="207"/>
      <c r="OII2513" s="187"/>
      <c r="OIJ2513" s="187"/>
      <c r="OIK2513" s="204"/>
      <c r="OIL2513" s="272"/>
      <c r="OIM2513" s="207"/>
      <c r="OIN2513" s="238"/>
      <c r="OIO2513" s="207"/>
      <c r="OIP2513" s="207"/>
      <c r="OIQ2513" s="187"/>
      <c r="OIR2513" s="187"/>
      <c r="OIS2513" s="204"/>
      <c r="OIT2513" s="272"/>
      <c r="OIU2513" s="207"/>
      <c r="OIV2513" s="238"/>
      <c r="OIW2513" s="207"/>
      <c r="OIX2513" s="207"/>
      <c r="OIY2513" s="187"/>
      <c r="OIZ2513" s="187"/>
      <c r="OJA2513" s="204"/>
      <c r="OJB2513" s="272"/>
      <c r="OJC2513" s="207"/>
      <c r="OJD2513" s="238"/>
      <c r="OJE2513" s="207"/>
      <c r="OJF2513" s="207"/>
      <c r="OJG2513" s="187"/>
      <c r="OJH2513" s="187"/>
      <c r="OJI2513" s="204"/>
      <c r="OJJ2513" s="272"/>
      <c r="OJK2513" s="207"/>
      <c r="OJL2513" s="238"/>
      <c r="OJM2513" s="207"/>
      <c r="OJN2513" s="207"/>
      <c r="OJO2513" s="187"/>
      <c r="OJP2513" s="187"/>
      <c r="OJQ2513" s="204"/>
      <c r="OJR2513" s="272"/>
      <c r="OJS2513" s="207"/>
      <c r="OJT2513" s="238"/>
      <c r="OJU2513" s="207"/>
      <c r="OJV2513" s="207"/>
      <c r="OJW2513" s="187"/>
      <c r="OJX2513" s="187"/>
      <c r="OJY2513" s="204"/>
      <c r="OJZ2513" s="272"/>
      <c r="OKA2513" s="207"/>
      <c r="OKB2513" s="238"/>
      <c r="OKC2513" s="207"/>
      <c r="OKD2513" s="207"/>
      <c r="OKE2513" s="187"/>
      <c r="OKF2513" s="187"/>
      <c r="OKG2513" s="204"/>
      <c r="OKH2513" s="272"/>
      <c r="OKI2513" s="207"/>
      <c r="OKJ2513" s="238"/>
      <c r="OKK2513" s="207"/>
      <c r="OKL2513" s="207"/>
      <c r="OKM2513" s="187"/>
      <c r="OKN2513" s="187"/>
      <c r="OKO2513" s="204"/>
      <c r="OKP2513" s="272"/>
      <c r="OKQ2513" s="207"/>
      <c r="OKR2513" s="238"/>
      <c r="OKS2513" s="207"/>
      <c r="OKT2513" s="207"/>
      <c r="OKU2513" s="187"/>
      <c r="OKV2513" s="187"/>
      <c r="OKW2513" s="204"/>
      <c r="OKX2513" s="272"/>
      <c r="OKY2513" s="207"/>
      <c r="OKZ2513" s="238"/>
      <c r="OLA2513" s="207"/>
      <c r="OLB2513" s="207"/>
      <c r="OLC2513" s="187"/>
      <c r="OLD2513" s="187"/>
      <c r="OLE2513" s="204"/>
      <c r="OLF2513" s="272"/>
      <c r="OLG2513" s="207"/>
      <c r="OLH2513" s="238"/>
      <c r="OLI2513" s="207"/>
      <c r="OLJ2513" s="207"/>
      <c r="OLK2513" s="187"/>
      <c r="OLL2513" s="187"/>
      <c r="OLM2513" s="204"/>
      <c r="OLN2513" s="272"/>
      <c r="OLO2513" s="207"/>
      <c r="OLP2513" s="238"/>
      <c r="OLQ2513" s="207"/>
      <c r="OLR2513" s="207"/>
      <c r="OLS2513" s="187"/>
      <c r="OLT2513" s="187"/>
      <c r="OLU2513" s="204"/>
      <c r="OLV2513" s="272"/>
      <c r="OLW2513" s="207"/>
      <c r="OLX2513" s="238"/>
      <c r="OLY2513" s="207"/>
      <c r="OLZ2513" s="207"/>
      <c r="OMA2513" s="187"/>
      <c r="OMB2513" s="187"/>
      <c r="OMC2513" s="204"/>
      <c r="OMD2513" s="272"/>
      <c r="OME2513" s="207"/>
      <c r="OMF2513" s="238"/>
      <c r="OMG2513" s="207"/>
      <c r="OMH2513" s="207"/>
      <c r="OMI2513" s="187"/>
      <c r="OMJ2513" s="187"/>
      <c r="OMK2513" s="204"/>
      <c r="OML2513" s="272"/>
      <c r="OMM2513" s="207"/>
      <c r="OMN2513" s="238"/>
      <c r="OMO2513" s="207"/>
      <c r="OMP2513" s="207"/>
      <c r="OMQ2513" s="187"/>
      <c r="OMR2513" s="187"/>
      <c r="OMS2513" s="204"/>
      <c r="OMT2513" s="272"/>
      <c r="OMU2513" s="207"/>
      <c r="OMV2513" s="238"/>
      <c r="OMW2513" s="207"/>
      <c r="OMX2513" s="207"/>
      <c r="OMY2513" s="187"/>
      <c r="OMZ2513" s="187"/>
      <c r="ONA2513" s="204"/>
      <c r="ONB2513" s="272"/>
      <c r="ONC2513" s="207"/>
      <c r="OND2513" s="238"/>
      <c r="ONE2513" s="207"/>
      <c r="ONF2513" s="207"/>
      <c r="ONG2513" s="187"/>
      <c r="ONH2513" s="187"/>
      <c r="ONI2513" s="204"/>
      <c r="ONJ2513" s="272"/>
      <c r="ONK2513" s="207"/>
      <c r="ONL2513" s="238"/>
      <c r="ONM2513" s="207"/>
      <c r="ONN2513" s="207"/>
      <c r="ONO2513" s="187"/>
      <c r="ONP2513" s="187"/>
      <c r="ONQ2513" s="204"/>
      <c r="ONR2513" s="272"/>
      <c r="ONS2513" s="207"/>
      <c r="ONT2513" s="238"/>
      <c r="ONU2513" s="207"/>
      <c r="ONV2513" s="207"/>
      <c r="ONW2513" s="187"/>
      <c r="ONX2513" s="187"/>
      <c r="ONY2513" s="204"/>
      <c r="ONZ2513" s="272"/>
      <c r="OOA2513" s="207"/>
      <c r="OOB2513" s="238"/>
      <c r="OOC2513" s="207"/>
      <c r="OOD2513" s="207"/>
      <c r="OOE2513" s="187"/>
      <c r="OOF2513" s="187"/>
      <c r="OOG2513" s="204"/>
      <c r="OOH2513" s="272"/>
      <c r="OOI2513" s="207"/>
      <c r="OOJ2513" s="238"/>
      <c r="OOK2513" s="207"/>
      <c r="OOL2513" s="207"/>
      <c r="OOM2513" s="187"/>
      <c r="OON2513" s="187"/>
      <c r="OOO2513" s="204"/>
      <c r="OOP2513" s="272"/>
      <c r="OOQ2513" s="207"/>
      <c r="OOR2513" s="238"/>
      <c r="OOS2513" s="207"/>
      <c r="OOT2513" s="207"/>
      <c r="OOU2513" s="187"/>
      <c r="OOV2513" s="187"/>
      <c r="OOW2513" s="204"/>
      <c r="OOX2513" s="272"/>
      <c r="OOY2513" s="207"/>
      <c r="OOZ2513" s="238"/>
      <c r="OPA2513" s="207"/>
      <c r="OPB2513" s="207"/>
      <c r="OPC2513" s="187"/>
      <c r="OPD2513" s="187"/>
      <c r="OPE2513" s="204"/>
      <c r="OPF2513" s="272"/>
      <c r="OPG2513" s="207"/>
      <c r="OPH2513" s="238"/>
      <c r="OPI2513" s="207"/>
      <c r="OPJ2513" s="207"/>
      <c r="OPK2513" s="187"/>
      <c r="OPL2513" s="187"/>
      <c r="OPM2513" s="204"/>
      <c r="OPN2513" s="272"/>
      <c r="OPO2513" s="207"/>
      <c r="OPP2513" s="238"/>
      <c r="OPQ2513" s="207"/>
      <c r="OPR2513" s="207"/>
      <c r="OPS2513" s="187"/>
      <c r="OPT2513" s="187"/>
      <c r="OPU2513" s="204"/>
      <c r="OPV2513" s="272"/>
      <c r="OPW2513" s="207"/>
      <c r="OPX2513" s="238"/>
      <c r="OPY2513" s="207"/>
      <c r="OPZ2513" s="207"/>
      <c r="OQA2513" s="187"/>
      <c r="OQB2513" s="187"/>
      <c r="OQC2513" s="204"/>
      <c r="OQD2513" s="272"/>
      <c r="OQE2513" s="207"/>
      <c r="OQF2513" s="238"/>
      <c r="OQG2513" s="207"/>
      <c r="OQH2513" s="207"/>
      <c r="OQI2513" s="187"/>
      <c r="OQJ2513" s="187"/>
      <c r="OQK2513" s="204"/>
      <c r="OQL2513" s="272"/>
      <c r="OQM2513" s="207"/>
      <c r="OQN2513" s="238"/>
      <c r="OQO2513" s="207"/>
      <c r="OQP2513" s="207"/>
      <c r="OQQ2513" s="187"/>
      <c r="OQR2513" s="187"/>
      <c r="OQS2513" s="204"/>
      <c r="OQT2513" s="272"/>
      <c r="OQU2513" s="207"/>
      <c r="OQV2513" s="238"/>
      <c r="OQW2513" s="207"/>
      <c r="OQX2513" s="207"/>
      <c r="OQY2513" s="187"/>
      <c r="OQZ2513" s="187"/>
      <c r="ORA2513" s="204"/>
      <c r="ORB2513" s="272"/>
      <c r="ORC2513" s="207"/>
      <c r="ORD2513" s="238"/>
      <c r="ORE2513" s="207"/>
      <c r="ORF2513" s="207"/>
      <c r="ORG2513" s="187"/>
      <c r="ORH2513" s="187"/>
      <c r="ORI2513" s="204"/>
      <c r="ORJ2513" s="272"/>
      <c r="ORK2513" s="207"/>
      <c r="ORL2513" s="238"/>
      <c r="ORM2513" s="207"/>
      <c r="ORN2513" s="207"/>
      <c r="ORO2513" s="187"/>
      <c r="ORP2513" s="187"/>
      <c r="ORQ2513" s="204"/>
      <c r="ORR2513" s="272"/>
      <c r="ORS2513" s="207"/>
      <c r="ORT2513" s="238"/>
      <c r="ORU2513" s="207"/>
      <c r="ORV2513" s="207"/>
      <c r="ORW2513" s="187"/>
      <c r="ORX2513" s="187"/>
      <c r="ORY2513" s="204"/>
      <c r="ORZ2513" s="272"/>
      <c r="OSA2513" s="207"/>
      <c r="OSB2513" s="238"/>
      <c r="OSC2513" s="207"/>
      <c r="OSD2513" s="207"/>
      <c r="OSE2513" s="187"/>
      <c r="OSF2513" s="187"/>
      <c r="OSG2513" s="204"/>
      <c r="OSH2513" s="272"/>
      <c r="OSI2513" s="207"/>
      <c r="OSJ2513" s="238"/>
      <c r="OSK2513" s="207"/>
      <c r="OSL2513" s="207"/>
      <c r="OSM2513" s="187"/>
      <c r="OSN2513" s="187"/>
      <c r="OSO2513" s="204"/>
      <c r="OSP2513" s="272"/>
      <c r="OSQ2513" s="207"/>
      <c r="OSR2513" s="238"/>
      <c r="OSS2513" s="207"/>
      <c r="OST2513" s="207"/>
      <c r="OSU2513" s="187"/>
      <c r="OSV2513" s="187"/>
      <c r="OSW2513" s="204"/>
      <c r="OSX2513" s="272"/>
      <c r="OSY2513" s="207"/>
      <c r="OSZ2513" s="238"/>
      <c r="OTA2513" s="207"/>
      <c r="OTB2513" s="207"/>
      <c r="OTC2513" s="187"/>
      <c r="OTD2513" s="187"/>
      <c r="OTE2513" s="204"/>
      <c r="OTF2513" s="272"/>
      <c r="OTG2513" s="207"/>
      <c r="OTH2513" s="238"/>
      <c r="OTI2513" s="207"/>
      <c r="OTJ2513" s="207"/>
      <c r="OTK2513" s="187"/>
      <c r="OTL2513" s="187"/>
      <c r="OTM2513" s="204"/>
      <c r="OTN2513" s="272"/>
      <c r="OTO2513" s="207"/>
      <c r="OTP2513" s="238"/>
      <c r="OTQ2513" s="207"/>
      <c r="OTR2513" s="207"/>
      <c r="OTS2513" s="187"/>
      <c r="OTT2513" s="187"/>
      <c r="OTU2513" s="204"/>
      <c r="OTV2513" s="272"/>
      <c r="OTW2513" s="207"/>
      <c r="OTX2513" s="238"/>
      <c r="OTY2513" s="207"/>
      <c r="OTZ2513" s="207"/>
      <c r="OUA2513" s="187"/>
      <c r="OUB2513" s="187"/>
      <c r="OUC2513" s="204"/>
      <c r="OUD2513" s="272"/>
      <c r="OUE2513" s="207"/>
      <c r="OUF2513" s="238"/>
      <c r="OUG2513" s="207"/>
      <c r="OUH2513" s="207"/>
      <c r="OUI2513" s="187"/>
      <c r="OUJ2513" s="187"/>
      <c r="OUK2513" s="204"/>
      <c r="OUL2513" s="272"/>
      <c r="OUM2513" s="207"/>
      <c r="OUN2513" s="238"/>
      <c r="OUO2513" s="207"/>
      <c r="OUP2513" s="207"/>
      <c r="OUQ2513" s="187"/>
      <c r="OUR2513" s="187"/>
      <c r="OUS2513" s="204"/>
      <c r="OUT2513" s="272"/>
      <c r="OUU2513" s="207"/>
      <c r="OUV2513" s="238"/>
      <c r="OUW2513" s="207"/>
      <c r="OUX2513" s="207"/>
      <c r="OUY2513" s="187"/>
      <c r="OUZ2513" s="187"/>
      <c r="OVA2513" s="204"/>
      <c r="OVB2513" s="272"/>
      <c r="OVC2513" s="207"/>
      <c r="OVD2513" s="238"/>
      <c r="OVE2513" s="207"/>
      <c r="OVF2513" s="207"/>
      <c r="OVG2513" s="187"/>
      <c r="OVH2513" s="187"/>
      <c r="OVI2513" s="204"/>
      <c r="OVJ2513" s="272"/>
      <c r="OVK2513" s="207"/>
      <c r="OVL2513" s="238"/>
      <c r="OVM2513" s="207"/>
      <c r="OVN2513" s="207"/>
      <c r="OVO2513" s="187"/>
      <c r="OVP2513" s="187"/>
      <c r="OVQ2513" s="204"/>
      <c r="OVR2513" s="272"/>
      <c r="OVS2513" s="207"/>
      <c r="OVT2513" s="238"/>
      <c r="OVU2513" s="207"/>
      <c r="OVV2513" s="207"/>
      <c r="OVW2513" s="187"/>
      <c r="OVX2513" s="187"/>
      <c r="OVY2513" s="204"/>
      <c r="OVZ2513" s="272"/>
      <c r="OWA2513" s="207"/>
      <c r="OWB2513" s="238"/>
      <c r="OWC2513" s="207"/>
      <c r="OWD2513" s="207"/>
      <c r="OWE2513" s="187"/>
      <c r="OWF2513" s="187"/>
      <c r="OWG2513" s="204"/>
      <c r="OWH2513" s="272"/>
      <c r="OWI2513" s="207"/>
      <c r="OWJ2513" s="238"/>
      <c r="OWK2513" s="207"/>
      <c r="OWL2513" s="207"/>
      <c r="OWM2513" s="187"/>
      <c r="OWN2513" s="187"/>
      <c r="OWO2513" s="204"/>
      <c r="OWP2513" s="272"/>
      <c r="OWQ2513" s="207"/>
      <c r="OWR2513" s="238"/>
      <c r="OWS2513" s="207"/>
      <c r="OWT2513" s="207"/>
      <c r="OWU2513" s="187"/>
      <c r="OWV2513" s="187"/>
      <c r="OWW2513" s="204"/>
      <c r="OWX2513" s="272"/>
      <c r="OWY2513" s="207"/>
      <c r="OWZ2513" s="238"/>
      <c r="OXA2513" s="207"/>
      <c r="OXB2513" s="207"/>
      <c r="OXC2513" s="187"/>
      <c r="OXD2513" s="187"/>
      <c r="OXE2513" s="204"/>
      <c r="OXF2513" s="272"/>
      <c r="OXG2513" s="207"/>
      <c r="OXH2513" s="238"/>
      <c r="OXI2513" s="207"/>
      <c r="OXJ2513" s="207"/>
      <c r="OXK2513" s="187"/>
      <c r="OXL2513" s="187"/>
      <c r="OXM2513" s="204"/>
      <c r="OXN2513" s="272"/>
      <c r="OXO2513" s="207"/>
      <c r="OXP2513" s="238"/>
      <c r="OXQ2513" s="207"/>
      <c r="OXR2513" s="207"/>
      <c r="OXS2513" s="187"/>
      <c r="OXT2513" s="187"/>
      <c r="OXU2513" s="204"/>
      <c r="OXV2513" s="272"/>
      <c r="OXW2513" s="207"/>
      <c r="OXX2513" s="238"/>
      <c r="OXY2513" s="207"/>
      <c r="OXZ2513" s="207"/>
      <c r="OYA2513" s="187"/>
      <c r="OYB2513" s="187"/>
      <c r="OYC2513" s="204"/>
      <c r="OYD2513" s="272"/>
      <c r="OYE2513" s="207"/>
      <c r="OYF2513" s="238"/>
      <c r="OYG2513" s="207"/>
      <c r="OYH2513" s="207"/>
      <c r="OYI2513" s="187"/>
      <c r="OYJ2513" s="187"/>
      <c r="OYK2513" s="204"/>
      <c r="OYL2513" s="272"/>
      <c r="OYM2513" s="207"/>
      <c r="OYN2513" s="238"/>
      <c r="OYO2513" s="207"/>
      <c r="OYP2513" s="207"/>
      <c r="OYQ2513" s="187"/>
      <c r="OYR2513" s="187"/>
      <c r="OYS2513" s="204"/>
      <c r="OYT2513" s="272"/>
      <c r="OYU2513" s="207"/>
      <c r="OYV2513" s="238"/>
      <c r="OYW2513" s="207"/>
      <c r="OYX2513" s="207"/>
      <c r="OYY2513" s="187"/>
      <c r="OYZ2513" s="187"/>
      <c r="OZA2513" s="204"/>
      <c r="OZB2513" s="272"/>
      <c r="OZC2513" s="207"/>
      <c r="OZD2513" s="238"/>
      <c r="OZE2513" s="207"/>
      <c r="OZF2513" s="207"/>
      <c r="OZG2513" s="187"/>
      <c r="OZH2513" s="187"/>
      <c r="OZI2513" s="204"/>
      <c r="OZJ2513" s="272"/>
      <c r="OZK2513" s="207"/>
      <c r="OZL2513" s="238"/>
      <c r="OZM2513" s="207"/>
      <c r="OZN2513" s="207"/>
      <c r="OZO2513" s="187"/>
      <c r="OZP2513" s="187"/>
      <c r="OZQ2513" s="204"/>
      <c r="OZR2513" s="272"/>
      <c r="OZS2513" s="207"/>
      <c r="OZT2513" s="238"/>
      <c r="OZU2513" s="207"/>
      <c r="OZV2513" s="207"/>
      <c r="OZW2513" s="187"/>
      <c r="OZX2513" s="187"/>
      <c r="OZY2513" s="204"/>
      <c r="OZZ2513" s="272"/>
      <c r="PAA2513" s="207"/>
      <c r="PAB2513" s="238"/>
      <c r="PAC2513" s="207"/>
      <c r="PAD2513" s="207"/>
      <c r="PAE2513" s="187"/>
      <c r="PAF2513" s="187"/>
      <c r="PAG2513" s="204"/>
      <c r="PAH2513" s="272"/>
      <c r="PAI2513" s="207"/>
      <c r="PAJ2513" s="238"/>
      <c r="PAK2513" s="207"/>
      <c r="PAL2513" s="207"/>
      <c r="PAM2513" s="187"/>
      <c r="PAN2513" s="187"/>
      <c r="PAO2513" s="204"/>
      <c r="PAP2513" s="272"/>
      <c r="PAQ2513" s="207"/>
      <c r="PAR2513" s="238"/>
      <c r="PAS2513" s="207"/>
      <c r="PAT2513" s="207"/>
      <c r="PAU2513" s="187"/>
      <c r="PAV2513" s="187"/>
      <c r="PAW2513" s="204"/>
      <c r="PAX2513" s="272"/>
      <c r="PAY2513" s="207"/>
      <c r="PAZ2513" s="238"/>
      <c r="PBA2513" s="207"/>
      <c r="PBB2513" s="207"/>
      <c r="PBC2513" s="187"/>
      <c r="PBD2513" s="187"/>
      <c r="PBE2513" s="204"/>
      <c r="PBF2513" s="272"/>
      <c r="PBG2513" s="207"/>
      <c r="PBH2513" s="238"/>
      <c r="PBI2513" s="207"/>
      <c r="PBJ2513" s="207"/>
      <c r="PBK2513" s="187"/>
      <c r="PBL2513" s="187"/>
      <c r="PBM2513" s="204"/>
      <c r="PBN2513" s="272"/>
      <c r="PBO2513" s="207"/>
      <c r="PBP2513" s="238"/>
      <c r="PBQ2513" s="207"/>
      <c r="PBR2513" s="207"/>
      <c r="PBS2513" s="187"/>
      <c r="PBT2513" s="187"/>
      <c r="PBU2513" s="204"/>
      <c r="PBV2513" s="272"/>
      <c r="PBW2513" s="207"/>
      <c r="PBX2513" s="238"/>
      <c r="PBY2513" s="207"/>
      <c r="PBZ2513" s="207"/>
      <c r="PCA2513" s="187"/>
      <c r="PCB2513" s="187"/>
      <c r="PCC2513" s="204"/>
      <c r="PCD2513" s="272"/>
      <c r="PCE2513" s="207"/>
      <c r="PCF2513" s="238"/>
      <c r="PCG2513" s="207"/>
      <c r="PCH2513" s="207"/>
      <c r="PCI2513" s="187"/>
      <c r="PCJ2513" s="187"/>
      <c r="PCK2513" s="204"/>
      <c r="PCL2513" s="272"/>
      <c r="PCM2513" s="207"/>
      <c r="PCN2513" s="238"/>
      <c r="PCO2513" s="207"/>
      <c r="PCP2513" s="207"/>
      <c r="PCQ2513" s="187"/>
      <c r="PCR2513" s="187"/>
      <c r="PCS2513" s="204"/>
      <c r="PCT2513" s="272"/>
      <c r="PCU2513" s="207"/>
      <c r="PCV2513" s="238"/>
      <c r="PCW2513" s="207"/>
      <c r="PCX2513" s="207"/>
      <c r="PCY2513" s="187"/>
      <c r="PCZ2513" s="187"/>
      <c r="PDA2513" s="204"/>
      <c r="PDB2513" s="272"/>
      <c r="PDC2513" s="207"/>
      <c r="PDD2513" s="238"/>
      <c r="PDE2513" s="207"/>
      <c r="PDF2513" s="207"/>
      <c r="PDG2513" s="187"/>
      <c r="PDH2513" s="187"/>
      <c r="PDI2513" s="204"/>
      <c r="PDJ2513" s="272"/>
      <c r="PDK2513" s="207"/>
      <c r="PDL2513" s="238"/>
      <c r="PDM2513" s="207"/>
      <c r="PDN2513" s="207"/>
      <c r="PDO2513" s="187"/>
      <c r="PDP2513" s="187"/>
      <c r="PDQ2513" s="204"/>
      <c r="PDR2513" s="272"/>
      <c r="PDS2513" s="207"/>
      <c r="PDT2513" s="238"/>
      <c r="PDU2513" s="207"/>
      <c r="PDV2513" s="207"/>
      <c r="PDW2513" s="187"/>
      <c r="PDX2513" s="187"/>
      <c r="PDY2513" s="204"/>
      <c r="PDZ2513" s="272"/>
      <c r="PEA2513" s="207"/>
      <c r="PEB2513" s="238"/>
      <c r="PEC2513" s="207"/>
      <c r="PED2513" s="207"/>
      <c r="PEE2513" s="187"/>
      <c r="PEF2513" s="187"/>
      <c r="PEG2513" s="204"/>
      <c r="PEH2513" s="272"/>
      <c r="PEI2513" s="207"/>
      <c r="PEJ2513" s="238"/>
      <c r="PEK2513" s="207"/>
      <c r="PEL2513" s="207"/>
      <c r="PEM2513" s="187"/>
      <c r="PEN2513" s="187"/>
      <c r="PEO2513" s="204"/>
      <c r="PEP2513" s="272"/>
      <c r="PEQ2513" s="207"/>
      <c r="PER2513" s="238"/>
      <c r="PES2513" s="207"/>
      <c r="PET2513" s="207"/>
      <c r="PEU2513" s="187"/>
      <c r="PEV2513" s="187"/>
      <c r="PEW2513" s="204"/>
      <c r="PEX2513" s="272"/>
      <c r="PEY2513" s="207"/>
      <c r="PEZ2513" s="238"/>
      <c r="PFA2513" s="207"/>
      <c r="PFB2513" s="207"/>
      <c r="PFC2513" s="187"/>
      <c r="PFD2513" s="187"/>
      <c r="PFE2513" s="204"/>
      <c r="PFF2513" s="272"/>
      <c r="PFG2513" s="207"/>
      <c r="PFH2513" s="238"/>
      <c r="PFI2513" s="207"/>
      <c r="PFJ2513" s="207"/>
      <c r="PFK2513" s="187"/>
      <c r="PFL2513" s="187"/>
      <c r="PFM2513" s="204"/>
      <c r="PFN2513" s="272"/>
      <c r="PFO2513" s="207"/>
      <c r="PFP2513" s="238"/>
      <c r="PFQ2513" s="207"/>
      <c r="PFR2513" s="207"/>
      <c r="PFS2513" s="187"/>
      <c r="PFT2513" s="187"/>
      <c r="PFU2513" s="204"/>
      <c r="PFV2513" s="272"/>
      <c r="PFW2513" s="207"/>
      <c r="PFX2513" s="238"/>
      <c r="PFY2513" s="207"/>
      <c r="PFZ2513" s="207"/>
      <c r="PGA2513" s="187"/>
      <c r="PGB2513" s="187"/>
      <c r="PGC2513" s="204"/>
      <c r="PGD2513" s="272"/>
      <c r="PGE2513" s="207"/>
      <c r="PGF2513" s="238"/>
      <c r="PGG2513" s="207"/>
      <c r="PGH2513" s="207"/>
      <c r="PGI2513" s="187"/>
      <c r="PGJ2513" s="187"/>
      <c r="PGK2513" s="204"/>
      <c r="PGL2513" s="272"/>
      <c r="PGM2513" s="207"/>
      <c r="PGN2513" s="238"/>
      <c r="PGO2513" s="207"/>
      <c r="PGP2513" s="207"/>
      <c r="PGQ2513" s="187"/>
      <c r="PGR2513" s="187"/>
      <c r="PGS2513" s="204"/>
      <c r="PGT2513" s="272"/>
      <c r="PGU2513" s="207"/>
      <c r="PGV2513" s="238"/>
      <c r="PGW2513" s="207"/>
      <c r="PGX2513" s="207"/>
      <c r="PGY2513" s="187"/>
      <c r="PGZ2513" s="187"/>
      <c r="PHA2513" s="204"/>
      <c r="PHB2513" s="272"/>
      <c r="PHC2513" s="207"/>
      <c r="PHD2513" s="238"/>
      <c r="PHE2513" s="207"/>
      <c r="PHF2513" s="207"/>
      <c r="PHG2513" s="187"/>
      <c r="PHH2513" s="187"/>
      <c r="PHI2513" s="204"/>
      <c r="PHJ2513" s="272"/>
      <c r="PHK2513" s="207"/>
      <c r="PHL2513" s="238"/>
      <c r="PHM2513" s="207"/>
      <c r="PHN2513" s="207"/>
      <c r="PHO2513" s="187"/>
      <c r="PHP2513" s="187"/>
      <c r="PHQ2513" s="204"/>
      <c r="PHR2513" s="272"/>
      <c r="PHS2513" s="207"/>
      <c r="PHT2513" s="238"/>
      <c r="PHU2513" s="207"/>
      <c r="PHV2513" s="207"/>
      <c r="PHW2513" s="187"/>
      <c r="PHX2513" s="187"/>
      <c r="PHY2513" s="204"/>
      <c r="PHZ2513" s="272"/>
      <c r="PIA2513" s="207"/>
      <c r="PIB2513" s="238"/>
      <c r="PIC2513" s="207"/>
      <c r="PID2513" s="207"/>
      <c r="PIE2513" s="187"/>
      <c r="PIF2513" s="187"/>
      <c r="PIG2513" s="204"/>
      <c r="PIH2513" s="272"/>
      <c r="PII2513" s="207"/>
      <c r="PIJ2513" s="238"/>
      <c r="PIK2513" s="207"/>
      <c r="PIL2513" s="207"/>
      <c r="PIM2513" s="187"/>
      <c r="PIN2513" s="187"/>
      <c r="PIO2513" s="204"/>
      <c r="PIP2513" s="272"/>
      <c r="PIQ2513" s="207"/>
      <c r="PIR2513" s="238"/>
      <c r="PIS2513" s="207"/>
      <c r="PIT2513" s="207"/>
      <c r="PIU2513" s="187"/>
      <c r="PIV2513" s="187"/>
      <c r="PIW2513" s="204"/>
      <c r="PIX2513" s="272"/>
      <c r="PIY2513" s="207"/>
      <c r="PIZ2513" s="238"/>
      <c r="PJA2513" s="207"/>
      <c r="PJB2513" s="207"/>
      <c r="PJC2513" s="187"/>
      <c r="PJD2513" s="187"/>
      <c r="PJE2513" s="204"/>
      <c r="PJF2513" s="272"/>
      <c r="PJG2513" s="207"/>
      <c r="PJH2513" s="238"/>
      <c r="PJI2513" s="207"/>
      <c r="PJJ2513" s="207"/>
      <c r="PJK2513" s="187"/>
      <c r="PJL2513" s="187"/>
      <c r="PJM2513" s="204"/>
      <c r="PJN2513" s="272"/>
      <c r="PJO2513" s="207"/>
      <c r="PJP2513" s="238"/>
      <c r="PJQ2513" s="207"/>
      <c r="PJR2513" s="207"/>
      <c r="PJS2513" s="187"/>
      <c r="PJT2513" s="187"/>
      <c r="PJU2513" s="204"/>
      <c r="PJV2513" s="272"/>
      <c r="PJW2513" s="207"/>
      <c r="PJX2513" s="238"/>
      <c r="PJY2513" s="207"/>
      <c r="PJZ2513" s="207"/>
      <c r="PKA2513" s="187"/>
      <c r="PKB2513" s="187"/>
      <c r="PKC2513" s="204"/>
      <c r="PKD2513" s="272"/>
      <c r="PKE2513" s="207"/>
      <c r="PKF2513" s="238"/>
      <c r="PKG2513" s="207"/>
      <c r="PKH2513" s="207"/>
      <c r="PKI2513" s="187"/>
      <c r="PKJ2513" s="187"/>
      <c r="PKK2513" s="204"/>
      <c r="PKL2513" s="272"/>
      <c r="PKM2513" s="207"/>
      <c r="PKN2513" s="238"/>
      <c r="PKO2513" s="207"/>
      <c r="PKP2513" s="207"/>
      <c r="PKQ2513" s="187"/>
      <c r="PKR2513" s="187"/>
      <c r="PKS2513" s="204"/>
      <c r="PKT2513" s="272"/>
      <c r="PKU2513" s="207"/>
      <c r="PKV2513" s="238"/>
      <c r="PKW2513" s="207"/>
      <c r="PKX2513" s="207"/>
      <c r="PKY2513" s="187"/>
      <c r="PKZ2513" s="187"/>
      <c r="PLA2513" s="204"/>
      <c r="PLB2513" s="272"/>
      <c r="PLC2513" s="207"/>
      <c r="PLD2513" s="238"/>
      <c r="PLE2513" s="207"/>
      <c r="PLF2513" s="207"/>
      <c r="PLG2513" s="187"/>
      <c r="PLH2513" s="187"/>
      <c r="PLI2513" s="204"/>
      <c r="PLJ2513" s="272"/>
      <c r="PLK2513" s="207"/>
      <c r="PLL2513" s="238"/>
      <c r="PLM2513" s="207"/>
      <c r="PLN2513" s="207"/>
      <c r="PLO2513" s="187"/>
      <c r="PLP2513" s="187"/>
      <c r="PLQ2513" s="204"/>
      <c r="PLR2513" s="272"/>
      <c r="PLS2513" s="207"/>
      <c r="PLT2513" s="238"/>
      <c r="PLU2513" s="207"/>
      <c r="PLV2513" s="207"/>
      <c r="PLW2513" s="187"/>
      <c r="PLX2513" s="187"/>
      <c r="PLY2513" s="204"/>
      <c r="PLZ2513" s="272"/>
      <c r="PMA2513" s="207"/>
      <c r="PMB2513" s="238"/>
      <c r="PMC2513" s="207"/>
      <c r="PMD2513" s="207"/>
      <c r="PME2513" s="187"/>
      <c r="PMF2513" s="187"/>
      <c r="PMG2513" s="204"/>
      <c r="PMH2513" s="272"/>
      <c r="PMI2513" s="207"/>
      <c r="PMJ2513" s="238"/>
      <c r="PMK2513" s="207"/>
      <c r="PML2513" s="207"/>
      <c r="PMM2513" s="187"/>
      <c r="PMN2513" s="187"/>
      <c r="PMO2513" s="204"/>
      <c r="PMP2513" s="272"/>
      <c r="PMQ2513" s="207"/>
      <c r="PMR2513" s="238"/>
      <c r="PMS2513" s="207"/>
      <c r="PMT2513" s="207"/>
      <c r="PMU2513" s="187"/>
      <c r="PMV2513" s="187"/>
      <c r="PMW2513" s="204"/>
      <c r="PMX2513" s="272"/>
      <c r="PMY2513" s="207"/>
      <c r="PMZ2513" s="238"/>
      <c r="PNA2513" s="207"/>
      <c r="PNB2513" s="207"/>
      <c r="PNC2513" s="187"/>
      <c r="PND2513" s="187"/>
      <c r="PNE2513" s="204"/>
      <c r="PNF2513" s="272"/>
      <c r="PNG2513" s="207"/>
      <c r="PNH2513" s="238"/>
      <c r="PNI2513" s="207"/>
      <c r="PNJ2513" s="207"/>
      <c r="PNK2513" s="187"/>
      <c r="PNL2513" s="187"/>
      <c r="PNM2513" s="204"/>
      <c r="PNN2513" s="272"/>
      <c r="PNO2513" s="207"/>
      <c r="PNP2513" s="238"/>
      <c r="PNQ2513" s="207"/>
      <c r="PNR2513" s="207"/>
      <c r="PNS2513" s="187"/>
      <c r="PNT2513" s="187"/>
      <c r="PNU2513" s="204"/>
      <c r="PNV2513" s="272"/>
      <c r="PNW2513" s="207"/>
      <c r="PNX2513" s="238"/>
      <c r="PNY2513" s="207"/>
      <c r="PNZ2513" s="207"/>
      <c r="POA2513" s="187"/>
      <c r="POB2513" s="187"/>
      <c r="POC2513" s="204"/>
      <c r="POD2513" s="272"/>
      <c r="POE2513" s="207"/>
      <c r="POF2513" s="238"/>
      <c r="POG2513" s="207"/>
      <c r="POH2513" s="207"/>
      <c r="POI2513" s="187"/>
      <c r="POJ2513" s="187"/>
      <c r="POK2513" s="204"/>
      <c r="POL2513" s="272"/>
      <c r="POM2513" s="207"/>
      <c r="PON2513" s="238"/>
      <c r="POO2513" s="207"/>
      <c r="POP2513" s="207"/>
      <c r="POQ2513" s="187"/>
      <c r="POR2513" s="187"/>
      <c r="POS2513" s="204"/>
      <c r="POT2513" s="272"/>
      <c r="POU2513" s="207"/>
      <c r="POV2513" s="238"/>
      <c r="POW2513" s="207"/>
      <c r="POX2513" s="207"/>
      <c r="POY2513" s="187"/>
      <c r="POZ2513" s="187"/>
      <c r="PPA2513" s="204"/>
      <c r="PPB2513" s="272"/>
      <c r="PPC2513" s="207"/>
      <c r="PPD2513" s="238"/>
      <c r="PPE2513" s="207"/>
      <c r="PPF2513" s="207"/>
      <c r="PPG2513" s="187"/>
      <c r="PPH2513" s="187"/>
      <c r="PPI2513" s="204"/>
      <c r="PPJ2513" s="272"/>
      <c r="PPK2513" s="207"/>
      <c r="PPL2513" s="238"/>
      <c r="PPM2513" s="207"/>
      <c r="PPN2513" s="207"/>
      <c r="PPO2513" s="187"/>
      <c r="PPP2513" s="187"/>
      <c r="PPQ2513" s="204"/>
      <c r="PPR2513" s="272"/>
      <c r="PPS2513" s="207"/>
      <c r="PPT2513" s="238"/>
      <c r="PPU2513" s="207"/>
      <c r="PPV2513" s="207"/>
      <c r="PPW2513" s="187"/>
      <c r="PPX2513" s="187"/>
      <c r="PPY2513" s="204"/>
      <c r="PPZ2513" s="272"/>
      <c r="PQA2513" s="207"/>
      <c r="PQB2513" s="238"/>
      <c r="PQC2513" s="207"/>
      <c r="PQD2513" s="207"/>
      <c r="PQE2513" s="187"/>
      <c r="PQF2513" s="187"/>
      <c r="PQG2513" s="204"/>
      <c r="PQH2513" s="272"/>
      <c r="PQI2513" s="207"/>
      <c r="PQJ2513" s="238"/>
      <c r="PQK2513" s="207"/>
      <c r="PQL2513" s="207"/>
      <c r="PQM2513" s="187"/>
      <c r="PQN2513" s="187"/>
      <c r="PQO2513" s="204"/>
      <c r="PQP2513" s="272"/>
      <c r="PQQ2513" s="207"/>
      <c r="PQR2513" s="238"/>
      <c r="PQS2513" s="207"/>
      <c r="PQT2513" s="207"/>
      <c r="PQU2513" s="187"/>
      <c r="PQV2513" s="187"/>
      <c r="PQW2513" s="204"/>
      <c r="PQX2513" s="272"/>
      <c r="PQY2513" s="207"/>
      <c r="PQZ2513" s="238"/>
      <c r="PRA2513" s="207"/>
      <c r="PRB2513" s="207"/>
      <c r="PRC2513" s="187"/>
      <c r="PRD2513" s="187"/>
      <c r="PRE2513" s="204"/>
      <c r="PRF2513" s="272"/>
      <c r="PRG2513" s="207"/>
      <c r="PRH2513" s="238"/>
      <c r="PRI2513" s="207"/>
      <c r="PRJ2513" s="207"/>
      <c r="PRK2513" s="187"/>
      <c r="PRL2513" s="187"/>
      <c r="PRM2513" s="204"/>
      <c r="PRN2513" s="272"/>
      <c r="PRO2513" s="207"/>
      <c r="PRP2513" s="238"/>
      <c r="PRQ2513" s="207"/>
      <c r="PRR2513" s="207"/>
      <c r="PRS2513" s="187"/>
      <c r="PRT2513" s="187"/>
      <c r="PRU2513" s="204"/>
      <c r="PRV2513" s="272"/>
      <c r="PRW2513" s="207"/>
      <c r="PRX2513" s="238"/>
      <c r="PRY2513" s="207"/>
      <c r="PRZ2513" s="207"/>
      <c r="PSA2513" s="187"/>
      <c r="PSB2513" s="187"/>
      <c r="PSC2513" s="204"/>
      <c r="PSD2513" s="272"/>
      <c r="PSE2513" s="207"/>
      <c r="PSF2513" s="238"/>
      <c r="PSG2513" s="207"/>
      <c r="PSH2513" s="207"/>
      <c r="PSI2513" s="187"/>
      <c r="PSJ2513" s="187"/>
      <c r="PSK2513" s="204"/>
      <c r="PSL2513" s="272"/>
      <c r="PSM2513" s="207"/>
      <c r="PSN2513" s="238"/>
      <c r="PSO2513" s="207"/>
      <c r="PSP2513" s="207"/>
      <c r="PSQ2513" s="187"/>
      <c r="PSR2513" s="187"/>
      <c r="PSS2513" s="204"/>
      <c r="PST2513" s="272"/>
      <c r="PSU2513" s="207"/>
      <c r="PSV2513" s="238"/>
      <c r="PSW2513" s="207"/>
      <c r="PSX2513" s="207"/>
      <c r="PSY2513" s="187"/>
      <c r="PSZ2513" s="187"/>
      <c r="PTA2513" s="204"/>
      <c r="PTB2513" s="272"/>
      <c r="PTC2513" s="207"/>
      <c r="PTD2513" s="238"/>
      <c r="PTE2513" s="207"/>
      <c r="PTF2513" s="207"/>
      <c r="PTG2513" s="187"/>
      <c r="PTH2513" s="187"/>
      <c r="PTI2513" s="204"/>
      <c r="PTJ2513" s="272"/>
      <c r="PTK2513" s="207"/>
      <c r="PTL2513" s="238"/>
      <c r="PTM2513" s="207"/>
      <c r="PTN2513" s="207"/>
      <c r="PTO2513" s="187"/>
      <c r="PTP2513" s="187"/>
      <c r="PTQ2513" s="204"/>
      <c r="PTR2513" s="272"/>
      <c r="PTS2513" s="207"/>
      <c r="PTT2513" s="238"/>
      <c r="PTU2513" s="207"/>
      <c r="PTV2513" s="207"/>
      <c r="PTW2513" s="187"/>
      <c r="PTX2513" s="187"/>
      <c r="PTY2513" s="204"/>
      <c r="PTZ2513" s="272"/>
      <c r="PUA2513" s="207"/>
      <c r="PUB2513" s="238"/>
      <c r="PUC2513" s="207"/>
      <c r="PUD2513" s="207"/>
      <c r="PUE2513" s="187"/>
      <c r="PUF2513" s="187"/>
      <c r="PUG2513" s="204"/>
      <c r="PUH2513" s="272"/>
      <c r="PUI2513" s="207"/>
      <c r="PUJ2513" s="238"/>
      <c r="PUK2513" s="207"/>
      <c r="PUL2513" s="207"/>
      <c r="PUM2513" s="187"/>
      <c r="PUN2513" s="187"/>
      <c r="PUO2513" s="204"/>
      <c r="PUP2513" s="272"/>
      <c r="PUQ2513" s="207"/>
      <c r="PUR2513" s="238"/>
      <c r="PUS2513" s="207"/>
      <c r="PUT2513" s="207"/>
      <c r="PUU2513" s="187"/>
      <c r="PUV2513" s="187"/>
      <c r="PUW2513" s="204"/>
      <c r="PUX2513" s="272"/>
      <c r="PUY2513" s="207"/>
      <c r="PUZ2513" s="238"/>
      <c r="PVA2513" s="207"/>
      <c r="PVB2513" s="207"/>
      <c r="PVC2513" s="187"/>
      <c r="PVD2513" s="187"/>
      <c r="PVE2513" s="204"/>
      <c r="PVF2513" s="272"/>
      <c r="PVG2513" s="207"/>
      <c r="PVH2513" s="238"/>
      <c r="PVI2513" s="207"/>
      <c r="PVJ2513" s="207"/>
      <c r="PVK2513" s="187"/>
      <c r="PVL2513" s="187"/>
      <c r="PVM2513" s="204"/>
      <c r="PVN2513" s="272"/>
      <c r="PVO2513" s="207"/>
      <c r="PVP2513" s="238"/>
      <c r="PVQ2513" s="207"/>
      <c r="PVR2513" s="207"/>
      <c r="PVS2513" s="187"/>
      <c r="PVT2513" s="187"/>
      <c r="PVU2513" s="204"/>
      <c r="PVV2513" s="272"/>
      <c r="PVW2513" s="207"/>
      <c r="PVX2513" s="238"/>
      <c r="PVY2513" s="207"/>
      <c r="PVZ2513" s="207"/>
      <c r="PWA2513" s="187"/>
      <c r="PWB2513" s="187"/>
      <c r="PWC2513" s="204"/>
      <c r="PWD2513" s="272"/>
      <c r="PWE2513" s="207"/>
      <c r="PWF2513" s="238"/>
      <c r="PWG2513" s="207"/>
      <c r="PWH2513" s="207"/>
      <c r="PWI2513" s="187"/>
      <c r="PWJ2513" s="187"/>
      <c r="PWK2513" s="204"/>
      <c r="PWL2513" s="272"/>
      <c r="PWM2513" s="207"/>
      <c r="PWN2513" s="238"/>
      <c r="PWO2513" s="207"/>
      <c r="PWP2513" s="207"/>
      <c r="PWQ2513" s="187"/>
      <c r="PWR2513" s="187"/>
      <c r="PWS2513" s="204"/>
      <c r="PWT2513" s="272"/>
      <c r="PWU2513" s="207"/>
      <c r="PWV2513" s="238"/>
      <c r="PWW2513" s="207"/>
      <c r="PWX2513" s="207"/>
      <c r="PWY2513" s="187"/>
      <c r="PWZ2513" s="187"/>
      <c r="PXA2513" s="204"/>
      <c r="PXB2513" s="272"/>
      <c r="PXC2513" s="207"/>
      <c r="PXD2513" s="238"/>
      <c r="PXE2513" s="207"/>
      <c r="PXF2513" s="207"/>
      <c r="PXG2513" s="187"/>
      <c r="PXH2513" s="187"/>
      <c r="PXI2513" s="204"/>
      <c r="PXJ2513" s="272"/>
      <c r="PXK2513" s="207"/>
      <c r="PXL2513" s="238"/>
      <c r="PXM2513" s="207"/>
      <c r="PXN2513" s="207"/>
      <c r="PXO2513" s="187"/>
      <c r="PXP2513" s="187"/>
      <c r="PXQ2513" s="204"/>
      <c r="PXR2513" s="272"/>
      <c r="PXS2513" s="207"/>
      <c r="PXT2513" s="238"/>
      <c r="PXU2513" s="207"/>
      <c r="PXV2513" s="207"/>
      <c r="PXW2513" s="187"/>
      <c r="PXX2513" s="187"/>
      <c r="PXY2513" s="204"/>
      <c r="PXZ2513" s="272"/>
      <c r="PYA2513" s="207"/>
      <c r="PYB2513" s="238"/>
      <c r="PYC2513" s="207"/>
      <c r="PYD2513" s="207"/>
      <c r="PYE2513" s="187"/>
      <c r="PYF2513" s="187"/>
      <c r="PYG2513" s="204"/>
      <c r="PYH2513" s="272"/>
      <c r="PYI2513" s="207"/>
      <c r="PYJ2513" s="238"/>
      <c r="PYK2513" s="207"/>
      <c r="PYL2513" s="207"/>
      <c r="PYM2513" s="187"/>
      <c r="PYN2513" s="187"/>
      <c r="PYO2513" s="204"/>
      <c r="PYP2513" s="272"/>
      <c r="PYQ2513" s="207"/>
      <c r="PYR2513" s="238"/>
      <c r="PYS2513" s="207"/>
      <c r="PYT2513" s="207"/>
      <c r="PYU2513" s="187"/>
      <c r="PYV2513" s="187"/>
      <c r="PYW2513" s="204"/>
      <c r="PYX2513" s="272"/>
      <c r="PYY2513" s="207"/>
      <c r="PYZ2513" s="238"/>
      <c r="PZA2513" s="207"/>
      <c r="PZB2513" s="207"/>
      <c r="PZC2513" s="187"/>
      <c r="PZD2513" s="187"/>
      <c r="PZE2513" s="204"/>
      <c r="PZF2513" s="272"/>
      <c r="PZG2513" s="207"/>
      <c r="PZH2513" s="238"/>
      <c r="PZI2513" s="207"/>
      <c r="PZJ2513" s="207"/>
      <c r="PZK2513" s="187"/>
      <c r="PZL2513" s="187"/>
      <c r="PZM2513" s="204"/>
      <c r="PZN2513" s="272"/>
      <c r="PZO2513" s="207"/>
      <c r="PZP2513" s="238"/>
      <c r="PZQ2513" s="207"/>
      <c r="PZR2513" s="207"/>
      <c r="PZS2513" s="187"/>
      <c r="PZT2513" s="187"/>
      <c r="PZU2513" s="204"/>
      <c r="PZV2513" s="272"/>
      <c r="PZW2513" s="207"/>
      <c r="PZX2513" s="238"/>
      <c r="PZY2513" s="207"/>
      <c r="PZZ2513" s="207"/>
      <c r="QAA2513" s="187"/>
      <c r="QAB2513" s="187"/>
      <c r="QAC2513" s="204"/>
      <c r="QAD2513" s="272"/>
      <c r="QAE2513" s="207"/>
      <c r="QAF2513" s="238"/>
      <c r="QAG2513" s="207"/>
      <c r="QAH2513" s="207"/>
      <c r="QAI2513" s="187"/>
      <c r="QAJ2513" s="187"/>
      <c r="QAK2513" s="204"/>
      <c r="QAL2513" s="272"/>
      <c r="QAM2513" s="207"/>
      <c r="QAN2513" s="238"/>
      <c r="QAO2513" s="207"/>
      <c r="QAP2513" s="207"/>
      <c r="QAQ2513" s="187"/>
      <c r="QAR2513" s="187"/>
      <c r="QAS2513" s="204"/>
      <c r="QAT2513" s="272"/>
      <c r="QAU2513" s="207"/>
      <c r="QAV2513" s="238"/>
      <c r="QAW2513" s="207"/>
      <c r="QAX2513" s="207"/>
      <c r="QAY2513" s="187"/>
      <c r="QAZ2513" s="187"/>
      <c r="QBA2513" s="204"/>
      <c r="QBB2513" s="272"/>
      <c r="QBC2513" s="207"/>
      <c r="QBD2513" s="238"/>
      <c r="QBE2513" s="207"/>
      <c r="QBF2513" s="207"/>
      <c r="QBG2513" s="187"/>
      <c r="QBH2513" s="187"/>
      <c r="QBI2513" s="204"/>
      <c r="QBJ2513" s="272"/>
      <c r="QBK2513" s="207"/>
      <c r="QBL2513" s="238"/>
      <c r="QBM2513" s="207"/>
      <c r="QBN2513" s="207"/>
      <c r="QBO2513" s="187"/>
      <c r="QBP2513" s="187"/>
      <c r="QBQ2513" s="204"/>
      <c r="QBR2513" s="272"/>
      <c r="QBS2513" s="207"/>
      <c r="QBT2513" s="238"/>
      <c r="QBU2513" s="207"/>
      <c r="QBV2513" s="207"/>
      <c r="QBW2513" s="187"/>
      <c r="QBX2513" s="187"/>
      <c r="QBY2513" s="204"/>
      <c r="QBZ2513" s="272"/>
      <c r="QCA2513" s="207"/>
      <c r="QCB2513" s="238"/>
      <c r="QCC2513" s="207"/>
      <c r="QCD2513" s="207"/>
      <c r="QCE2513" s="187"/>
      <c r="QCF2513" s="187"/>
      <c r="QCG2513" s="204"/>
      <c r="QCH2513" s="272"/>
      <c r="QCI2513" s="207"/>
      <c r="QCJ2513" s="238"/>
      <c r="QCK2513" s="207"/>
      <c r="QCL2513" s="207"/>
      <c r="QCM2513" s="187"/>
      <c r="QCN2513" s="187"/>
      <c r="QCO2513" s="204"/>
      <c r="QCP2513" s="272"/>
      <c r="QCQ2513" s="207"/>
      <c r="QCR2513" s="238"/>
      <c r="QCS2513" s="207"/>
      <c r="QCT2513" s="207"/>
      <c r="QCU2513" s="187"/>
      <c r="QCV2513" s="187"/>
      <c r="QCW2513" s="204"/>
      <c r="QCX2513" s="272"/>
      <c r="QCY2513" s="207"/>
      <c r="QCZ2513" s="238"/>
      <c r="QDA2513" s="207"/>
      <c r="QDB2513" s="207"/>
      <c r="QDC2513" s="187"/>
      <c r="QDD2513" s="187"/>
      <c r="QDE2513" s="204"/>
      <c r="QDF2513" s="272"/>
      <c r="QDG2513" s="207"/>
      <c r="QDH2513" s="238"/>
      <c r="QDI2513" s="207"/>
      <c r="QDJ2513" s="207"/>
      <c r="QDK2513" s="187"/>
      <c r="QDL2513" s="187"/>
      <c r="QDM2513" s="204"/>
      <c r="QDN2513" s="272"/>
      <c r="QDO2513" s="207"/>
      <c r="QDP2513" s="238"/>
      <c r="QDQ2513" s="207"/>
      <c r="QDR2513" s="207"/>
      <c r="QDS2513" s="187"/>
      <c r="QDT2513" s="187"/>
      <c r="QDU2513" s="204"/>
      <c r="QDV2513" s="272"/>
      <c r="QDW2513" s="207"/>
      <c r="QDX2513" s="238"/>
      <c r="QDY2513" s="207"/>
      <c r="QDZ2513" s="207"/>
      <c r="QEA2513" s="187"/>
      <c r="QEB2513" s="187"/>
      <c r="QEC2513" s="204"/>
      <c r="QED2513" s="272"/>
      <c r="QEE2513" s="207"/>
      <c r="QEF2513" s="238"/>
      <c r="QEG2513" s="207"/>
      <c r="QEH2513" s="207"/>
      <c r="QEI2513" s="187"/>
      <c r="QEJ2513" s="187"/>
      <c r="QEK2513" s="204"/>
      <c r="QEL2513" s="272"/>
      <c r="QEM2513" s="207"/>
      <c r="QEN2513" s="238"/>
      <c r="QEO2513" s="207"/>
      <c r="QEP2513" s="207"/>
      <c r="QEQ2513" s="187"/>
      <c r="QER2513" s="187"/>
      <c r="QES2513" s="204"/>
      <c r="QET2513" s="272"/>
      <c r="QEU2513" s="207"/>
      <c r="QEV2513" s="238"/>
      <c r="QEW2513" s="207"/>
      <c r="QEX2513" s="207"/>
      <c r="QEY2513" s="187"/>
      <c r="QEZ2513" s="187"/>
      <c r="QFA2513" s="204"/>
      <c r="QFB2513" s="272"/>
      <c r="QFC2513" s="207"/>
      <c r="QFD2513" s="238"/>
      <c r="QFE2513" s="207"/>
      <c r="QFF2513" s="207"/>
      <c r="QFG2513" s="187"/>
      <c r="QFH2513" s="187"/>
      <c r="QFI2513" s="204"/>
      <c r="QFJ2513" s="272"/>
      <c r="QFK2513" s="207"/>
      <c r="QFL2513" s="238"/>
      <c r="QFM2513" s="207"/>
      <c r="QFN2513" s="207"/>
      <c r="QFO2513" s="187"/>
      <c r="QFP2513" s="187"/>
      <c r="QFQ2513" s="204"/>
      <c r="QFR2513" s="272"/>
      <c r="QFS2513" s="207"/>
      <c r="QFT2513" s="238"/>
      <c r="QFU2513" s="207"/>
      <c r="QFV2513" s="207"/>
      <c r="QFW2513" s="187"/>
      <c r="QFX2513" s="187"/>
      <c r="QFY2513" s="204"/>
      <c r="QFZ2513" s="272"/>
      <c r="QGA2513" s="207"/>
      <c r="QGB2513" s="238"/>
      <c r="QGC2513" s="207"/>
      <c r="QGD2513" s="207"/>
      <c r="QGE2513" s="187"/>
      <c r="QGF2513" s="187"/>
      <c r="QGG2513" s="204"/>
      <c r="QGH2513" s="272"/>
      <c r="QGI2513" s="207"/>
      <c r="QGJ2513" s="238"/>
      <c r="QGK2513" s="207"/>
      <c r="QGL2513" s="207"/>
      <c r="QGM2513" s="187"/>
      <c r="QGN2513" s="187"/>
      <c r="QGO2513" s="204"/>
      <c r="QGP2513" s="272"/>
      <c r="QGQ2513" s="207"/>
      <c r="QGR2513" s="238"/>
      <c r="QGS2513" s="207"/>
      <c r="QGT2513" s="207"/>
      <c r="QGU2513" s="187"/>
      <c r="QGV2513" s="187"/>
      <c r="QGW2513" s="204"/>
      <c r="QGX2513" s="272"/>
      <c r="QGY2513" s="207"/>
      <c r="QGZ2513" s="238"/>
      <c r="QHA2513" s="207"/>
      <c r="QHB2513" s="207"/>
      <c r="QHC2513" s="187"/>
      <c r="QHD2513" s="187"/>
      <c r="QHE2513" s="204"/>
      <c r="QHF2513" s="272"/>
      <c r="QHG2513" s="207"/>
      <c r="QHH2513" s="238"/>
      <c r="QHI2513" s="207"/>
      <c r="QHJ2513" s="207"/>
      <c r="QHK2513" s="187"/>
      <c r="QHL2513" s="187"/>
      <c r="QHM2513" s="204"/>
      <c r="QHN2513" s="272"/>
      <c r="QHO2513" s="207"/>
      <c r="QHP2513" s="238"/>
      <c r="QHQ2513" s="207"/>
      <c r="QHR2513" s="207"/>
      <c r="QHS2513" s="187"/>
      <c r="QHT2513" s="187"/>
      <c r="QHU2513" s="204"/>
      <c r="QHV2513" s="272"/>
      <c r="QHW2513" s="207"/>
      <c r="QHX2513" s="238"/>
      <c r="QHY2513" s="207"/>
      <c r="QHZ2513" s="207"/>
      <c r="QIA2513" s="187"/>
      <c r="QIB2513" s="187"/>
      <c r="QIC2513" s="204"/>
      <c r="QID2513" s="272"/>
      <c r="QIE2513" s="207"/>
      <c r="QIF2513" s="238"/>
      <c r="QIG2513" s="207"/>
      <c r="QIH2513" s="207"/>
      <c r="QII2513" s="187"/>
      <c r="QIJ2513" s="187"/>
      <c r="QIK2513" s="204"/>
      <c r="QIL2513" s="272"/>
      <c r="QIM2513" s="207"/>
      <c r="QIN2513" s="238"/>
      <c r="QIO2513" s="207"/>
      <c r="QIP2513" s="207"/>
      <c r="QIQ2513" s="187"/>
      <c r="QIR2513" s="187"/>
      <c r="QIS2513" s="204"/>
      <c r="QIT2513" s="272"/>
      <c r="QIU2513" s="207"/>
      <c r="QIV2513" s="238"/>
      <c r="QIW2513" s="207"/>
      <c r="QIX2513" s="207"/>
      <c r="QIY2513" s="187"/>
      <c r="QIZ2513" s="187"/>
      <c r="QJA2513" s="204"/>
      <c r="QJB2513" s="272"/>
      <c r="QJC2513" s="207"/>
      <c r="QJD2513" s="238"/>
      <c r="QJE2513" s="207"/>
      <c r="QJF2513" s="207"/>
      <c r="QJG2513" s="187"/>
      <c r="QJH2513" s="187"/>
      <c r="QJI2513" s="204"/>
      <c r="QJJ2513" s="272"/>
      <c r="QJK2513" s="207"/>
      <c r="QJL2513" s="238"/>
      <c r="QJM2513" s="207"/>
      <c r="QJN2513" s="207"/>
      <c r="QJO2513" s="187"/>
      <c r="QJP2513" s="187"/>
      <c r="QJQ2513" s="204"/>
      <c r="QJR2513" s="272"/>
      <c r="QJS2513" s="207"/>
      <c r="QJT2513" s="238"/>
      <c r="QJU2513" s="207"/>
      <c r="QJV2513" s="207"/>
      <c r="QJW2513" s="187"/>
      <c r="QJX2513" s="187"/>
      <c r="QJY2513" s="204"/>
      <c r="QJZ2513" s="272"/>
      <c r="QKA2513" s="207"/>
      <c r="QKB2513" s="238"/>
      <c r="QKC2513" s="207"/>
      <c r="QKD2513" s="207"/>
      <c r="QKE2513" s="187"/>
      <c r="QKF2513" s="187"/>
      <c r="QKG2513" s="204"/>
      <c r="QKH2513" s="272"/>
      <c r="QKI2513" s="207"/>
      <c r="QKJ2513" s="238"/>
      <c r="QKK2513" s="207"/>
      <c r="QKL2513" s="207"/>
      <c r="QKM2513" s="187"/>
      <c r="QKN2513" s="187"/>
      <c r="QKO2513" s="204"/>
      <c r="QKP2513" s="272"/>
      <c r="QKQ2513" s="207"/>
      <c r="QKR2513" s="238"/>
      <c r="QKS2513" s="207"/>
      <c r="QKT2513" s="207"/>
      <c r="QKU2513" s="187"/>
      <c r="QKV2513" s="187"/>
      <c r="QKW2513" s="204"/>
      <c r="QKX2513" s="272"/>
      <c r="QKY2513" s="207"/>
      <c r="QKZ2513" s="238"/>
      <c r="QLA2513" s="207"/>
      <c r="QLB2513" s="207"/>
      <c r="QLC2513" s="187"/>
      <c r="QLD2513" s="187"/>
      <c r="QLE2513" s="204"/>
      <c r="QLF2513" s="272"/>
      <c r="QLG2513" s="207"/>
      <c r="QLH2513" s="238"/>
      <c r="QLI2513" s="207"/>
      <c r="QLJ2513" s="207"/>
      <c r="QLK2513" s="187"/>
      <c r="QLL2513" s="187"/>
      <c r="QLM2513" s="204"/>
      <c r="QLN2513" s="272"/>
      <c r="QLO2513" s="207"/>
      <c r="QLP2513" s="238"/>
      <c r="QLQ2513" s="207"/>
      <c r="QLR2513" s="207"/>
      <c r="QLS2513" s="187"/>
      <c r="QLT2513" s="187"/>
      <c r="QLU2513" s="204"/>
      <c r="QLV2513" s="272"/>
      <c r="QLW2513" s="207"/>
      <c r="QLX2513" s="238"/>
      <c r="QLY2513" s="207"/>
      <c r="QLZ2513" s="207"/>
      <c r="QMA2513" s="187"/>
      <c r="QMB2513" s="187"/>
      <c r="QMC2513" s="204"/>
      <c r="QMD2513" s="272"/>
      <c r="QME2513" s="207"/>
      <c r="QMF2513" s="238"/>
      <c r="QMG2513" s="207"/>
      <c r="QMH2513" s="207"/>
      <c r="QMI2513" s="187"/>
      <c r="QMJ2513" s="187"/>
      <c r="QMK2513" s="204"/>
      <c r="QML2513" s="272"/>
      <c r="QMM2513" s="207"/>
      <c r="QMN2513" s="238"/>
      <c r="QMO2513" s="207"/>
      <c r="QMP2513" s="207"/>
      <c r="QMQ2513" s="187"/>
      <c r="QMR2513" s="187"/>
      <c r="QMS2513" s="204"/>
      <c r="QMT2513" s="272"/>
      <c r="QMU2513" s="207"/>
      <c r="QMV2513" s="238"/>
      <c r="QMW2513" s="207"/>
      <c r="QMX2513" s="207"/>
      <c r="QMY2513" s="187"/>
      <c r="QMZ2513" s="187"/>
      <c r="QNA2513" s="204"/>
      <c r="QNB2513" s="272"/>
      <c r="QNC2513" s="207"/>
      <c r="QND2513" s="238"/>
      <c r="QNE2513" s="207"/>
      <c r="QNF2513" s="207"/>
      <c r="QNG2513" s="187"/>
      <c r="QNH2513" s="187"/>
      <c r="QNI2513" s="204"/>
      <c r="QNJ2513" s="272"/>
      <c r="QNK2513" s="207"/>
      <c r="QNL2513" s="238"/>
      <c r="QNM2513" s="207"/>
      <c r="QNN2513" s="207"/>
      <c r="QNO2513" s="187"/>
      <c r="QNP2513" s="187"/>
      <c r="QNQ2513" s="204"/>
      <c r="QNR2513" s="272"/>
      <c r="QNS2513" s="207"/>
      <c r="QNT2513" s="238"/>
      <c r="QNU2513" s="207"/>
      <c r="QNV2513" s="207"/>
      <c r="QNW2513" s="187"/>
      <c r="QNX2513" s="187"/>
      <c r="QNY2513" s="204"/>
      <c r="QNZ2513" s="272"/>
      <c r="QOA2513" s="207"/>
      <c r="QOB2513" s="238"/>
      <c r="QOC2513" s="207"/>
      <c r="QOD2513" s="207"/>
      <c r="QOE2513" s="187"/>
      <c r="QOF2513" s="187"/>
      <c r="QOG2513" s="204"/>
      <c r="QOH2513" s="272"/>
      <c r="QOI2513" s="207"/>
      <c r="QOJ2513" s="238"/>
      <c r="QOK2513" s="207"/>
      <c r="QOL2513" s="207"/>
      <c r="QOM2513" s="187"/>
      <c r="QON2513" s="187"/>
      <c r="QOO2513" s="204"/>
      <c r="QOP2513" s="272"/>
      <c r="QOQ2513" s="207"/>
      <c r="QOR2513" s="238"/>
      <c r="QOS2513" s="207"/>
      <c r="QOT2513" s="207"/>
      <c r="QOU2513" s="187"/>
      <c r="QOV2513" s="187"/>
      <c r="QOW2513" s="204"/>
      <c r="QOX2513" s="272"/>
      <c r="QOY2513" s="207"/>
      <c r="QOZ2513" s="238"/>
      <c r="QPA2513" s="207"/>
      <c r="QPB2513" s="207"/>
      <c r="QPC2513" s="187"/>
      <c r="QPD2513" s="187"/>
      <c r="QPE2513" s="204"/>
      <c r="QPF2513" s="272"/>
      <c r="QPG2513" s="207"/>
      <c r="QPH2513" s="238"/>
      <c r="QPI2513" s="207"/>
      <c r="QPJ2513" s="207"/>
      <c r="QPK2513" s="187"/>
      <c r="QPL2513" s="187"/>
      <c r="QPM2513" s="204"/>
      <c r="QPN2513" s="272"/>
      <c r="QPO2513" s="207"/>
      <c r="QPP2513" s="238"/>
      <c r="QPQ2513" s="207"/>
      <c r="QPR2513" s="207"/>
      <c r="QPS2513" s="187"/>
      <c r="QPT2513" s="187"/>
      <c r="QPU2513" s="204"/>
      <c r="QPV2513" s="272"/>
      <c r="QPW2513" s="207"/>
      <c r="QPX2513" s="238"/>
      <c r="QPY2513" s="207"/>
      <c r="QPZ2513" s="207"/>
      <c r="QQA2513" s="187"/>
      <c r="QQB2513" s="187"/>
      <c r="QQC2513" s="204"/>
      <c r="QQD2513" s="272"/>
      <c r="QQE2513" s="207"/>
      <c r="QQF2513" s="238"/>
      <c r="QQG2513" s="207"/>
      <c r="QQH2513" s="207"/>
      <c r="QQI2513" s="187"/>
      <c r="QQJ2513" s="187"/>
      <c r="QQK2513" s="204"/>
      <c r="QQL2513" s="272"/>
      <c r="QQM2513" s="207"/>
      <c r="QQN2513" s="238"/>
      <c r="QQO2513" s="207"/>
      <c r="QQP2513" s="207"/>
      <c r="QQQ2513" s="187"/>
      <c r="QQR2513" s="187"/>
      <c r="QQS2513" s="204"/>
      <c r="QQT2513" s="272"/>
      <c r="QQU2513" s="207"/>
      <c r="QQV2513" s="238"/>
      <c r="QQW2513" s="207"/>
      <c r="QQX2513" s="207"/>
      <c r="QQY2513" s="187"/>
      <c r="QQZ2513" s="187"/>
      <c r="QRA2513" s="204"/>
      <c r="QRB2513" s="272"/>
      <c r="QRC2513" s="207"/>
      <c r="QRD2513" s="238"/>
      <c r="QRE2513" s="207"/>
      <c r="QRF2513" s="207"/>
      <c r="QRG2513" s="187"/>
      <c r="QRH2513" s="187"/>
      <c r="QRI2513" s="204"/>
      <c r="QRJ2513" s="272"/>
      <c r="QRK2513" s="207"/>
      <c r="QRL2513" s="238"/>
      <c r="QRM2513" s="207"/>
      <c r="QRN2513" s="207"/>
      <c r="QRO2513" s="187"/>
      <c r="QRP2513" s="187"/>
      <c r="QRQ2513" s="204"/>
      <c r="QRR2513" s="272"/>
      <c r="QRS2513" s="207"/>
      <c r="QRT2513" s="238"/>
      <c r="QRU2513" s="207"/>
      <c r="QRV2513" s="207"/>
      <c r="QRW2513" s="187"/>
      <c r="QRX2513" s="187"/>
      <c r="QRY2513" s="204"/>
      <c r="QRZ2513" s="272"/>
      <c r="QSA2513" s="207"/>
      <c r="QSB2513" s="238"/>
      <c r="QSC2513" s="207"/>
      <c r="QSD2513" s="207"/>
      <c r="QSE2513" s="187"/>
      <c r="QSF2513" s="187"/>
      <c r="QSG2513" s="204"/>
      <c r="QSH2513" s="272"/>
      <c r="QSI2513" s="207"/>
      <c r="QSJ2513" s="238"/>
      <c r="QSK2513" s="207"/>
      <c r="QSL2513" s="207"/>
      <c r="QSM2513" s="187"/>
      <c r="QSN2513" s="187"/>
      <c r="QSO2513" s="204"/>
      <c r="QSP2513" s="272"/>
      <c r="QSQ2513" s="207"/>
      <c r="QSR2513" s="238"/>
      <c r="QSS2513" s="207"/>
      <c r="QST2513" s="207"/>
      <c r="QSU2513" s="187"/>
      <c r="QSV2513" s="187"/>
      <c r="QSW2513" s="204"/>
      <c r="QSX2513" s="272"/>
      <c r="QSY2513" s="207"/>
      <c r="QSZ2513" s="238"/>
      <c r="QTA2513" s="207"/>
      <c r="QTB2513" s="207"/>
      <c r="QTC2513" s="187"/>
      <c r="QTD2513" s="187"/>
      <c r="QTE2513" s="204"/>
      <c r="QTF2513" s="272"/>
      <c r="QTG2513" s="207"/>
      <c r="QTH2513" s="238"/>
      <c r="QTI2513" s="207"/>
      <c r="QTJ2513" s="207"/>
      <c r="QTK2513" s="187"/>
      <c r="QTL2513" s="187"/>
      <c r="QTM2513" s="204"/>
      <c r="QTN2513" s="272"/>
      <c r="QTO2513" s="207"/>
      <c r="QTP2513" s="238"/>
      <c r="QTQ2513" s="207"/>
      <c r="QTR2513" s="207"/>
      <c r="QTS2513" s="187"/>
      <c r="QTT2513" s="187"/>
      <c r="QTU2513" s="204"/>
      <c r="QTV2513" s="272"/>
      <c r="QTW2513" s="207"/>
      <c r="QTX2513" s="238"/>
      <c r="QTY2513" s="207"/>
      <c r="QTZ2513" s="207"/>
      <c r="QUA2513" s="187"/>
      <c r="QUB2513" s="187"/>
      <c r="QUC2513" s="204"/>
      <c r="QUD2513" s="272"/>
      <c r="QUE2513" s="207"/>
      <c r="QUF2513" s="238"/>
      <c r="QUG2513" s="207"/>
      <c r="QUH2513" s="207"/>
      <c r="QUI2513" s="187"/>
      <c r="QUJ2513" s="187"/>
      <c r="QUK2513" s="204"/>
      <c r="QUL2513" s="272"/>
      <c r="QUM2513" s="207"/>
      <c r="QUN2513" s="238"/>
      <c r="QUO2513" s="207"/>
      <c r="QUP2513" s="207"/>
      <c r="QUQ2513" s="187"/>
      <c r="QUR2513" s="187"/>
      <c r="QUS2513" s="204"/>
      <c r="QUT2513" s="272"/>
      <c r="QUU2513" s="207"/>
      <c r="QUV2513" s="238"/>
      <c r="QUW2513" s="207"/>
      <c r="QUX2513" s="207"/>
      <c r="QUY2513" s="187"/>
      <c r="QUZ2513" s="187"/>
      <c r="QVA2513" s="204"/>
      <c r="QVB2513" s="272"/>
      <c r="QVC2513" s="207"/>
      <c r="QVD2513" s="238"/>
      <c r="QVE2513" s="207"/>
      <c r="QVF2513" s="207"/>
      <c r="QVG2513" s="187"/>
      <c r="QVH2513" s="187"/>
      <c r="QVI2513" s="204"/>
      <c r="QVJ2513" s="272"/>
      <c r="QVK2513" s="207"/>
      <c r="QVL2513" s="238"/>
      <c r="QVM2513" s="207"/>
      <c r="QVN2513" s="207"/>
      <c r="QVO2513" s="187"/>
      <c r="QVP2513" s="187"/>
      <c r="QVQ2513" s="204"/>
      <c r="QVR2513" s="272"/>
      <c r="QVS2513" s="207"/>
      <c r="QVT2513" s="238"/>
      <c r="QVU2513" s="207"/>
      <c r="QVV2513" s="207"/>
      <c r="QVW2513" s="187"/>
      <c r="QVX2513" s="187"/>
      <c r="QVY2513" s="204"/>
      <c r="QVZ2513" s="272"/>
      <c r="QWA2513" s="207"/>
      <c r="QWB2513" s="238"/>
      <c r="QWC2513" s="207"/>
      <c r="QWD2513" s="207"/>
      <c r="QWE2513" s="187"/>
      <c r="QWF2513" s="187"/>
      <c r="QWG2513" s="204"/>
      <c r="QWH2513" s="272"/>
      <c r="QWI2513" s="207"/>
      <c r="QWJ2513" s="238"/>
      <c r="QWK2513" s="207"/>
      <c r="QWL2513" s="207"/>
      <c r="QWM2513" s="187"/>
      <c r="QWN2513" s="187"/>
      <c r="QWO2513" s="204"/>
      <c r="QWP2513" s="272"/>
      <c r="QWQ2513" s="207"/>
      <c r="QWR2513" s="238"/>
      <c r="QWS2513" s="207"/>
      <c r="QWT2513" s="207"/>
      <c r="QWU2513" s="187"/>
      <c r="QWV2513" s="187"/>
      <c r="QWW2513" s="204"/>
      <c r="QWX2513" s="272"/>
      <c r="QWY2513" s="207"/>
      <c r="QWZ2513" s="238"/>
      <c r="QXA2513" s="207"/>
      <c r="QXB2513" s="207"/>
      <c r="QXC2513" s="187"/>
      <c r="QXD2513" s="187"/>
      <c r="QXE2513" s="204"/>
      <c r="QXF2513" s="272"/>
      <c r="QXG2513" s="207"/>
      <c r="QXH2513" s="238"/>
      <c r="QXI2513" s="207"/>
      <c r="QXJ2513" s="207"/>
      <c r="QXK2513" s="187"/>
      <c r="QXL2513" s="187"/>
      <c r="QXM2513" s="204"/>
      <c r="QXN2513" s="272"/>
      <c r="QXO2513" s="207"/>
      <c r="QXP2513" s="238"/>
      <c r="QXQ2513" s="207"/>
      <c r="QXR2513" s="207"/>
      <c r="QXS2513" s="187"/>
      <c r="QXT2513" s="187"/>
      <c r="QXU2513" s="204"/>
      <c r="QXV2513" s="272"/>
      <c r="QXW2513" s="207"/>
      <c r="QXX2513" s="238"/>
      <c r="QXY2513" s="207"/>
      <c r="QXZ2513" s="207"/>
      <c r="QYA2513" s="187"/>
      <c r="QYB2513" s="187"/>
      <c r="QYC2513" s="204"/>
      <c r="QYD2513" s="272"/>
      <c r="QYE2513" s="207"/>
      <c r="QYF2513" s="238"/>
      <c r="QYG2513" s="207"/>
      <c r="QYH2513" s="207"/>
      <c r="QYI2513" s="187"/>
      <c r="QYJ2513" s="187"/>
      <c r="QYK2513" s="204"/>
      <c r="QYL2513" s="272"/>
      <c r="QYM2513" s="207"/>
      <c r="QYN2513" s="238"/>
      <c r="QYO2513" s="207"/>
      <c r="QYP2513" s="207"/>
      <c r="QYQ2513" s="187"/>
      <c r="QYR2513" s="187"/>
      <c r="QYS2513" s="204"/>
      <c r="QYT2513" s="272"/>
      <c r="QYU2513" s="207"/>
      <c r="QYV2513" s="238"/>
      <c r="QYW2513" s="207"/>
      <c r="QYX2513" s="207"/>
      <c r="QYY2513" s="187"/>
      <c r="QYZ2513" s="187"/>
      <c r="QZA2513" s="204"/>
      <c r="QZB2513" s="272"/>
      <c r="QZC2513" s="207"/>
      <c r="QZD2513" s="238"/>
      <c r="QZE2513" s="207"/>
      <c r="QZF2513" s="207"/>
      <c r="QZG2513" s="187"/>
      <c r="QZH2513" s="187"/>
      <c r="QZI2513" s="204"/>
      <c r="QZJ2513" s="272"/>
      <c r="QZK2513" s="207"/>
      <c r="QZL2513" s="238"/>
      <c r="QZM2513" s="207"/>
      <c r="QZN2513" s="207"/>
      <c r="QZO2513" s="187"/>
      <c r="QZP2513" s="187"/>
      <c r="QZQ2513" s="204"/>
      <c r="QZR2513" s="272"/>
      <c r="QZS2513" s="207"/>
      <c r="QZT2513" s="238"/>
      <c r="QZU2513" s="207"/>
      <c r="QZV2513" s="207"/>
      <c r="QZW2513" s="187"/>
      <c r="QZX2513" s="187"/>
      <c r="QZY2513" s="204"/>
      <c r="QZZ2513" s="272"/>
      <c r="RAA2513" s="207"/>
      <c r="RAB2513" s="238"/>
      <c r="RAC2513" s="207"/>
      <c r="RAD2513" s="207"/>
      <c r="RAE2513" s="187"/>
      <c r="RAF2513" s="187"/>
      <c r="RAG2513" s="204"/>
      <c r="RAH2513" s="272"/>
      <c r="RAI2513" s="207"/>
      <c r="RAJ2513" s="238"/>
      <c r="RAK2513" s="207"/>
      <c r="RAL2513" s="207"/>
      <c r="RAM2513" s="187"/>
      <c r="RAN2513" s="187"/>
      <c r="RAO2513" s="204"/>
      <c r="RAP2513" s="272"/>
      <c r="RAQ2513" s="207"/>
      <c r="RAR2513" s="238"/>
      <c r="RAS2513" s="207"/>
      <c r="RAT2513" s="207"/>
      <c r="RAU2513" s="187"/>
      <c r="RAV2513" s="187"/>
      <c r="RAW2513" s="204"/>
      <c r="RAX2513" s="272"/>
      <c r="RAY2513" s="207"/>
      <c r="RAZ2513" s="238"/>
      <c r="RBA2513" s="207"/>
      <c r="RBB2513" s="207"/>
      <c r="RBC2513" s="187"/>
      <c r="RBD2513" s="187"/>
      <c r="RBE2513" s="204"/>
      <c r="RBF2513" s="272"/>
      <c r="RBG2513" s="207"/>
      <c r="RBH2513" s="238"/>
      <c r="RBI2513" s="207"/>
      <c r="RBJ2513" s="207"/>
      <c r="RBK2513" s="187"/>
      <c r="RBL2513" s="187"/>
      <c r="RBM2513" s="204"/>
      <c r="RBN2513" s="272"/>
      <c r="RBO2513" s="207"/>
      <c r="RBP2513" s="238"/>
      <c r="RBQ2513" s="207"/>
      <c r="RBR2513" s="207"/>
      <c r="RBS2513" s="187"/>
      <c r="RBT2513" s="187"/>
      <c r="RBU2513" s="204"/>
      <c r="RBV2513" s="272"/>
      <c r="RBW2513" s="207"/>
      <c r="RBX2513" s="238"/>
      <c r="RBY2513" s="207"/>
      <c r="RBZ2513" s="207"/>
      <c r="RCA2513" s="187"/>
      <c r="RCB2513" s="187"/>
      <c r="RCC2513" s="204"/>
      <c r="RCD2513" s="272"/>
      <c r="RCE2513" s="207"/>
      <c r="RCF2513" s="238"/>
      <c r="RCG2513" s="207"/>
      <c r="RCH2513" s="207"/>
      <c r="RCI2513" s="187"/>
      <c r="RCJ2513" s="187"/>
      <c r="RCK2513" s="204"/>
      <c r="RCL2513" s="272"/>
      <c r="RCM2513" s="207"/>
      <c r="RCN2513" s="238"/>
      <c r="RCO2513" s="207"/>
      <c r="RCP2513" s="207"/>
      <c r="RCQ2513" s="187"/>
      <c r="RCR2513" s="187"/>
      <c r="RCS2513" s="204"/>
      <c r="RCT2513" s="272"/>
      <c r="RCU2513" s="207"/>
      <c r="RCV2513" s="238"/>
      <c r="RCW2513" s="207"/>
      <c r="RCX2513" s="207"/>
      <c r="RCY2513" s="187"/>
      <c r="RCZ2513" s="187"/>
      <c r="RDA2513" s="204"/>
      <c r="RDB2513" s="272"/>
      <c r="RDC2513" s="207"/>
      <c r="RDD2513" s="238"/>
      <c r="RDE2513" s="207"/>
      <c r="RDF2513" s="207"/>
      <c r="RDG2513" s="187"/>
      <c r="RDH2513" s="187"/>
      <c r="RDI2513" s="204"/>
      <c r="RDJ2513" s="272"/>
      <c r="RDK2513" s="207"/>
      <c r="RDL2513" s="238"/>
      <c r="RDM2513" s="207"/>
      <c r="RDN2513" s="207"/>
      <c r="RDO2513" s="187"/>
      <c r="RDP2513" s="187"/>
      <c r="RDQ2513" s="204"/>
      <c r="RDR2513" s="272"/>
      <c r="RDS2513" s="207"/>
      <c r="RDT2513" s="238"/>
      <c r="RDU2513" s="207"/>
      <c r="RDV2513" s="207"/>
      <c r="RDW2513" s="187"/>
      <c r="RDX2513" s="187"/>
      <c r="RDY2513" s="204"/>
      <c r="RDZ2513" s="272"/>
      <c r="REA2513" s="207"/>
      <c r="REB2513" s="238"/>
      <c r="REC2513" s="207"/>
      <c r="RED2513" s="207"/>
      <c r="REE2513" s="187"/>
      <c r="REF2513" s="187"/>
      <c r="REG2513" s="204"/>
      <c r="REH2513" s="272"/>
      <c r="REI2513" s="207"/>
      <c r="REJ2513" s="238"/>
      <c r="REK2513" s="207"/>
      <c r="REL2513" s="207"/>
      <c r="REM2513" s="187"/>
      <c r="REN2513" s="187"/>
      <c r="REO2513" s="204"/>
      <c r="REP2513" s="272"/>
      <c r="REQ2513" s="207"/>
      <c r="RER2513" s="238"/>
      <c r="RES2513" s="207"/>
      <c r="RET2513" s="207"/>
      <c r="REU2513" s="187"/>
      <c r="REV2513" s="187"/>
      <c r="REW2513" s="204"/>
      <c r="REX2513" s="272"/>
      <c r="REY2513" s="207"/>
      <c r="REZ2513" s="238"/>
      <c r="RFA2513" s="207"/>
      <c r="RFB2513" s="207"/>
      <c r="RFC2513" s="187"/>
      <c r="RFD2513" s="187"/>
      <c r="RFE2513" s="204"/>
      <c r="RFF2513" s="272"/>
      <c r="RFG2513" s="207"/>
      <c r="RFH2513" s="238"/>
      <c r="RFI2513" s="207"/>
      <c r="RFJ2513" s="207"/>
      <c r="RFK2513" s="187"/>
      <c r="RFL2513" s="187"/>
      <c r="RFM2513" s="204"/>
      <c r="RFN2513" s="272"/>
      <c r="RFO2513" s="207"/>
      <c r="RFP2513" s="238"/>
      <c r="RFQ2513" s="207"/>
      <c r="RFR2513" s="207"/>
      <c r="RFS2513" s="187"/>
      <c r="RFT2513" s="187"/>
      <c r="RFU2513" s="204"/>
      <c r="RFV2513" s="272"/>
      <c r="RFW2513" s="207"/>
      <c r="RFX2513" s="238"/>
      <c r="RFY2513" s="207"/>
      <c r="RFZ2513" s="207"/>
      <c r="RGA2513" s="187"/>
      <c r="RGB2513" s="187"/>
      <c r="RGC2513" s="204"/>
      <c r="RGD2513" s="272"/>
      <c r="RGE2513" s="207"/>
      <c r="RGF2513" s="238"/>
      <c r="RGG2513" s="207"/>
      <c r="RGH2513" s="207"/>
      <c r="RGI2513" s="187"/>
      <c r="RGJ2513" s="187"/>
      <c r="RGK2513" s="204"/>
      <c r="RGL2513" s="272"/>
      <c r="RGM2513" s="207"/>
      <c r="RGN2513" s="238"/>
      <c r="RGO2513" s="207"/>
      <c r="RGP2513" s="207"/>
      <c r="RGQ2513" s="187"/>
      <c r="RGR2513" s="187"/>
      <c r="RGS2513" s="204"/>
      <c r="RGT2513" s="272"/>
      <c r="RGU2513" s="207"/>
      <c r="RGV2513" s="238"/>
      <c r="RGW2513" s="207"/>
      <c r="RGX2513" s="207"/>
      <c r="RGY2513" s="187"/>
      <c r="RGZ2513" s="187"/>
      <c r="RHA2513" s="204"/>
      <c r="RHB2513" s="272"/>
      <c r="RHC2513" s="207"/>
      <c r="RHD2513" s="238"/>
      <c r="RHE2513" s="207"/>
      <c r="RHF2513" s="207"/>
      <c r="RHG2513" s="187"/>
      <c r="RHH2513" s="187"/>
      <c r="RHI2513" s="204"/>
      <c r="RHJ2513" s="272"/>
      <c r="RHK2513" s="207"/>
      <c r="RHL2513" s="238"/>
      <c r="RHM2513" s="207"/>
      <c r="RHN2513" s="207"/>
      <c r="RHO2513" s="187"/>
      <c r="RHP2513" s="187"/>
      <c r="RHQ2513" s="204"/>
      <c r="RHR2513" s="272"/>
      <c r="RHS2513" s="207"/>
      <c r="RHT2513" s="238"/>
      <c r="RHU2513" s="207"/>
      <c r="RHV2513" s="207"/>
      <c r="RHW2513" s="187"/>
      <c r="RHX2513" s="187"/>
      <c r="RHY2513" s="204"/>
      <c r="RHZ2513" s="272"/>
      <c r="RIA2513" s="207"/>
      <c r="RIB2513" s="238"/>
      <c r="RIC2513" s="207"/>
      <c r="RID2513" s="207"/>
      <c r="RIE2513" s="187"/>
      <c r="RIF2513" s="187"/>
      <c r="RIG2513" s="204"/>
      <c r="RIH2513" s="272"/>
      <c r="RII2513" s="207"/>
      <c r="RIJ2513" s="238"/>
      <c r="RIK2513" s="207"/>
      <c r="RIL2513" s="207"/>
      <c r="RIM2513" s="187"/>
      <c r="RIN2513" s="187"/>
      <c r="RIO2513" s="204"/>
      <c r="RIP2513" s="272"/>
      <c r="RIQ2513" s="207"/>
      <c r="RIR2513" s="238"/>
      <c r="RIS2513" s="207"/>
      <c r="RIT2513" s="207"/>
      <c r="RIU2513" s="187"/>
      <c r="RIV2513" s="187"/>
      <c r="RIW2513" s="204"/>
      <c r="RIX2513" s="272"/>
      <c r="RIY2513" s="207"/>
      <c r="RIZ2513" s="238"/>
      <c r="RJA2513" s="207"/>
      <c r="RJB2513" s="207"/>
      <c r="RJC2513" s="187"/>
      <c r="RJD2513" s="187"/>
      <c r="RJE2513" s="204"/>
      <c r="RJF2513" s="272"/>
      <c r="RJG2513" s="207"/>
      <c r="RJH2513" s="238"/>
      <c r="RJI2513" s="207"/>
      <c r="RJJ2513" s="207"/>
      <c r="RJK2513" s="187"/>
      <c r="RJL2513" s="187"/>
      <c r="RJM2513" s="204"/>
      <c r="RJN2513" s="272"/>
      <c r="RJO2513" s="207"/>
      <c r="RJP2513" s="238"/>
      <c r="RJQ2513" s="207"/>
      <c r="RJR2513" s="207"/>
      <c r="RJS2513" s="187"/>
      <c r="RJT2513" s="187"/>
      <c r="RJU2513" s="204"/>
      <c r="RJV2513" s="272"/>
      <c r="RJW2513" s="207"/>
      <c r="RJX2513" s="238"/>
      <c r="RJY2513" s="207"/>
      <c r="RJZ2513" s="207"/>
      <c r="RKA2513" s="187"/>
      <c r="RKB2513" s="187"/>
      <c r="RKC2513" s="204"/>
      <c r="RKD2513" s="272"/>
      <c r="RKE2513" s="207"/>
      <c r="RKF2513" s="238"/>
      <c r="RKG2513" s="207"/>
      <c r="RKH2513" s="207"/>
      <c r="RKI2513" s="187"/>
      <c r="RKJ2513" s="187"/>
      <c r="RKK2513" s="204"/>
      <c r="RKL2513" s="272"/>
      <c r="RKM2513" s="207"/>
      <c r="RKN2513" s="238"/>
      <c r="RKO2513" s="207"/>
      <c r="RKP2513" s="207"/>
      <c r="RKQ2513" s="187"/>
      <c r="RKR2513" s="187"/>
      <c r="RKS2513" s="204"/>
      <c r="RKT2513" s="272"/>
      <c r="RKU2513" s="207"/>
      <c r="RKV2513" s="238"/>
      <c r="RKW2513" s="207"/>
      <c r="RKX2513" s="207"/>
      <c r="RKY2513" s="187"/>
      <c r="RKZ2513" s="187"/>
      <c r="RLA2513" s="204"/>
      <c r="RLB2513" s="272"/>
      <c r="RLC2513" s="207"/>
      <c r="RLD2513" s="238"/>
      <c r="RLE2513" s="207"/>
      <c r="RLF2513" s="207"/>
      <c r="RLG2513" s="187"/>
      <c r="RLH2513" s="187"/>
      <c r="RLI2513" s="204"/>
      <c r="RLJ2513" s="272"/>
      <c r="RLK2513" s="207"/>
      <c r="RLL2513" s="238"/>
      <c r="RLM2513" s="207"/>
      <c r="RLN2513" s="207"/>
      <c r="RLO2513" s="187"/>
      <c r="RLP2513" s="187"/>
      <c r="RLQ2513" s="204"/>
      <c r="RLR2513" s="272"/>
      <c r="RLS2513" s="207"/>
      <c r="RLT2513" s="238"/>
      <c r="RLU2513" s="207"/>
      <c r="RLV2513" s="207"/>
      <c r="RLW2513" s="187"/>
      <c r="RLX2513" s="187"/>
      <c r="RLY2513" s="204"/>
      <c r="RLZ2513" s="272"/>
      <c r="RMA2513" s="207"/>
      <c r="RMB2513" s="238"/>
      <c r="RMC2513" s="207"/>
      <c r="RMD2513" s="207"/>
      <c r="RME2513" s="187"/>
      <c r="RMF2513" s="187"/>
      <c r="RMG2513" s="204"/>
      <c r="RMH2513" s="272"/>
      <c r="RMI2513" s="207"/>
      <c r="RMJ2513" s="238"/>
      <c r="RMK2513" s="207"/>
      <c r="RML2513" s="207"/>
      <c r="RMM2513" s="187"/>
      <c r="RMN2513" s="187"/>
      <c r="RMO2513" s="204"/>
      <c r="RMP2513" s="272"/>
      <c r="RMQ2513" s="207"/>
      <c r="RMR2513" s="238"/>
      <c r="RMS2513" s="207"/>
      <c r="RMT2513" s="207"/>
      <c r="RMU2513" s="187"/>
      <c r="RMV2513" s="187"/>
      <c r="RMW2513" s="204"/>
      <c r="RMX2513" s="272"/>
      <c r="RMY2513" s="207"/>
      <c r="RMZ2513" s="238"/>
      <c r="RNA2513" s="207"/>
      <c r="RNB2513" s="207"/>
      <c r="RNC2513" s="187"/>
      <c r="RND2513" s="187"/>
      <c r="RNE2513" s="204"/>
      <c r="RNF2513" s="272"/>
      <c r="RNG2513" s="207"/>
      <c r="RNH2513" s="238"/>
      <c r="RNI2513" s="207"/>
      <c r="RNJ2513" s="207"/>
      <c r="RNK2513" s="187"/>
      <c r="RNL2513" s="187"/>
      <c r="RNM2513" s="204"/>
      <c r="RNN2513" s="272"/>
      <c r="RNO2513" s="207"/>
      <c r="RNP2513" s="238"/>
      <c r="RNQ2513" s="207"/>
      <c r="RNR2513" s="207"/>
      <c r="RNS2513" s="187"/>
      <c r="RNT2513" s="187"/>
      <c r="RNU2513" s="204"/>
      <c r="RNV2513" s="272"/>
      <c r="RNW2513" s="207"/>
      <c r="RNX2513" s="238"/>
      <c r="RNY2513" s="207"/>
      <c r="RNZ2513" s="207"/>
      <c r="ROA2513" s="187"/>
      <c r="ROB2513" s="187"/>
      <c r="ROC2513" s="204"/>
      <c r="ROD2513" s="272"/>
      <c r="ROE2513" s="207"/>
      <c r="ROF2513" s="238"/>
      <c r="ROG2513" s="207"/>
      <c r="ROH2513" s="207"/>
      <c r="ROI2513" s="187"/>
      <c r="ROJ2513" s="187"/>
      <c r="ROK2513" s="204"/>
      <c r="ROL2513" s="272"/>
      <c r="ROM2513" s="207"/>
      <c r="RON2513" s="238"/>
      <c r="ROO2513" s="207"/>
      <c r="ROP2513" s="207"/>
      <c r="ROQ2513" s="187"/>
      <c r="ROR2513" s="187"/>
      <c r="ROS2513" s="204"/>
      <c r="ROT2513" s="272"/>
      <c r="ROU2513" s="207"/>
      <c r="ROV2513" s="238"/>
      <c r="ROW2513" s="207"/>
      <c r="ROX2513" s="207"/>
      <c r="ROY2513" s="187"/>
      <c r="ROZ2513" s="187"/>
      <c r="RPA2513" s="204"/>
      <c r="RPB2513" s="272"/>
      <c r="RPC2513" s="207"/>
      <c r="RPD2513" s="238"/>
      <c r="RPE2513" s="207"/>
      <c r="RPF2513" s="207"/>
      <c r="RPG2513" s="187"/>
      <c r="RPH2513" s="187"/>
      <c r="RPI2513" s="204"/>
      <c r="RPJ2513" s="272"/>
      <c r="RPK2513" s="207"/>
      <c r="RPL2513" s="238"/>
      <c r="RPM2513" s="207"/>
      <c r="RPN2513" s="207"/>
      <c r="RPO2513" s="187"/>
      <c r="RPP2513" s="187"/>
      <c r="RPQ2513" s="204"/>
      <c r="RPR2513" s="272"/>
      <c r="RPS2513" s="207"/>
      <c r="RPT2513" s="238"/>
      <c r="RPU2513" s="207"/>
      <c r="RPV2513" s="207"/>
      <c r="RPW2513" s="187"/>
      <c r="RPX2513" s="187"/>
      <c r="RPY2513" s="204"/>
      <c r="RPZ2513" s="272"/>
      <c r="RQA2513" s="207"/>
      <c r="RQB2513" s="238"/>
      <c r="RQC2513" s="207"/>
      <c r="RQD2513" s="207"/>
      <c r="RQE2513" s="187"/>
      <c r="RQF2513" s="187"/>
      <c r="RQG2513" s="204"/>
      <c r="RQH2513" s="272"/>
      <c r="RQI2513" s="207"/>
      <c r="RQJ2513" s="238"/>
      <c r="RQK2513" s="207"/>
      <c r="RQL2513" s="207"/>
      <c r="RQM2513" s="187"/>
      <c r="RQN2513" s="187"/>
      <c r="RQO2513" s="204"/>
      <c r="RQP2513" s="272"/>
      <c r="RQQ2513" s="207"/>
      <c r="RQR2513" s="238"/>
      <c r="RQS2513" s="207"/>
      <c r="RQT2513" s="207"/>
      <c r="RQU2513" s="187"/>
      <c r="RQV2513" s="187"/>
      <c r="RQW2513" s="204"/>
      <c r="RQX2513" s="272"/>
      <c r="RQY2513" s="207"/>
      <c r="RQZ2513" s="238"/>
      <c r="RRA2513" s="207"/>
      <c r="RRB2513" s="207"/>
      <c r="RRC2513" s="187"/>
      <c r="RRD2513" s="187"/>
      <c r="RRE2513" s="204"/>
      <c r="RRF2513" s="272"/>
      <c r="RRG2513" s="207"/>
      <c r="RRH2513" s="238"/>
      <c r="RRI2513" s="207"/>
      <c r="RRJ2513" s="207"/>
      <c r="RRK2513" s="187"/>
      <c r="RRL2513" s="187"/>
      <c r="RRM2513" s="204"/>
      <c r="RRN2513" s="272"/>
      <c r="RRO2513" s="207"/>
      <c r="RRP2513" s="238"/>
      <c r="RRQ2513" s="207"/>
      <c r="RRR2513" s="207"/>
      <c r="RRS2513" s="187"/>
      <c r="RRT2513" s="187"/>
      <c r="RRU2513" s="204"/>
      <c r="RRV2513" s="272"/>
      <c r="RRW2513" s="207"/>
      <c r="RRX2513" s="238"/>
      <c r="RRY2513" s="207"/>
      <c r="RRZ2513" s="207"/>
      <c r="RSA2513" s="187"/>
      <c r="RSB2513" s="187"/>
      <c r="RSC2513" s="204"/>
      <c r="RSD2513" s="272"/>
      <c r="RSE2513" s="207"/>
      <c r="RSF2513" s="238"/>
      <c r="RSG2513" s="207"/>
      <c r="RSH2513" s="207"/>
      <c r="RSI2513" s="187"/>
      <c r="RSJ2513" s="187"/>
      <c r="RSK2513" s="204"/>
      <c r="RSL2513" s="272"/>
      <c r="RSM2513" s="207"/>
      <c r="RSN2513" s="238"/>
      <c r="RSO2513" s="207"/>
      <c r="RSP2513" s="207"/>
      <c r="RSQ2513" s="187"/>
      <c r="RSR2513" s="187"/>
      <c r="RSS2513" s="204"/>
      <c r="RST2513" s="272"/>
      <c r="RSU2513" s="207"/>
      <c r="RSV2513" s="238"/>
      <c r="RSW2513" s="207"/>
      <c r="RSX2513" s="207"/>
      <c r="RSY2513" s="187"/>
      <c r="RSZ2513" s="187"/>
      <c r="RTA2513" s="204"/>
      <c r="RTB2513" s="272"/>
      <c r="RTC2513" s="207"/>
      <c r="RTD2513" s="238"/>
      <c r="RTE2513" s="207"/>
      <c r="RTF2513" s="207"/>
      <c r="RTG2513" s="187"/>
      <c r="RTH2513" s="187"/>
      <c r="RTI2513" s="204"/>
      <c r="RTJ2513" s="272"/>
      <c r="RTK2513" s="207"/>
      <c r="RTL2513" s="238"/>
      <c r="RTM2513" s="207"/>
      <c r="RTN2513" s="207"/>
      <c r="RTO2513" s="187"/>
      <c r="RTP2513" s="187"/>
      <c r="RTQ2513" s="204"/>
      <c r="RTR2513" s="272"/>
      <c r="RTS2513" s="207"/>
      <c r="RTT2513" s="238"/>
      <c r="RTU2513" s="207"/>
      <c r="RTV2513" s="207"/>
      <c r="RTW2513" s="187"/>
      <c r="RTX2513" s="187"/>
      <c r="RTY2513" s="204"/>
      <c r="RTZ2513" s="272"/>
      <c r="RUA2513" s="207"/>
      <c r="RUB2513" s="238"/>
      <c r="RUC2513" s="207"/>
      <c r="RUD2513" s="207"/>
      <c r="RUE2513" s="187"/>
      <c r="RUF2513" s="187"/>
      <c r="RUG2513" s="204"/>
      <c r="RUH2513" s="272"/>
      <c r="RUI2513" s="207"/>
      <c r="RUJ2513" s="238"/>
      <c r="RUK2513" s="207"/>
      <c r="RUL2513" s="207"/>
      <c r="RUM2513" s="187"/>
      <c r="RUN2513" s="187"/>
      <c r="RUO2513" s="204"/>
      <c r="RUP2513" s="272"/>
      <c r="RUQ2513" s="207"/>
      <c r="RUR2513" s="238"/>
      <c r="RUS2513" s="207"/>
      <c r="RUT2513" s="207"/>
      <c r="RUU2513" s="187"/>
      <c r="RUV2513" s="187"/>
      <c r="RUW2513" s="204"/>
      <c r="RUX2513" s="272"/>
      <c r="RUY2513" s="207"/>
      <c r="RUZ2513" s="238"/>
      <c r="RVA2513" s="207"/>
      <c r="RVB2513" s="207"/>
      <c r="RVC2513" s="187"/>
      <c r="RVD2513" s="187"/>
      <c r="RVE2513" s="204"/>
      <c r="RVF2513" s="272"/>
      <c r="RVG2513" s="207"/>
      <c r="RVH2513" s="238"/>
      <c r="RVI2513" s="207"/>
      <c r="RVJ2513" s="207"/>
      <c r="RVK2513" s="187"/>
      <c r="RVL2513" s="187"/>
      <c r="RVM2513" s="204"/>
      <c r="RVN2513" s="272"/>
      <c r="RVO2513" s="207"/>
      <c r="RVP2513" s="238"/>
      <c r="RVQ2513" s="207"/>
      <c r="RVR2513" s="207"/>
      <c r="RVS2513" s="187"/>
      <c r="RVT2513" s="187"/>
      <c r="RVU2513" s="204"/>
      <c r="RVV2513" s="272"/>
      <c r="RVW2513" s="207"/>
      <c r="RVX2513" s="238"/>
      <c r="RVY2513" s="207"/>
      <c r="RVZ2513" s="207"/>
      <c r="RWA2513" s="187"/>
      <c r="RWB2513" s="187"/>
      <c r="RWC2513" s="204"/>
      <c r="RWD2513" s="272"/>
      <c r="RWE2513" s="207"/>
      <c r="RWF2513" s="238"/>
      <c r="RWG2513" s="207"/>
      <c r="RWH2513" s="207"/>
      <c r="RWI2513" s="187"/>
      <c r="RWJ2513" s="187"/>
      <c r="RWK2513" s="204"/>
      <c r="RWL2513" s="272"/>
      <c r="RWM2513" s="207"/>
      <c r="RWN2513" s="238"/>
      <c r="RWO2513" s="207"/>
      <c r="RWP2513" s="207"/>
      <c r="RWQ2513" s="187"/>
      <c r="RWR2513" s="187"/>
      <c r="RWS2513" s="204"/>
      <c r="RWT2513" s="272"/>
      <c r="RWU2513" s="207"/>
      <c r="RWV2513" s="238"/>
      <c r="RWW2513" s="207"/>
      <c r="RWX2513" s="207"/>
      <c r="RWY2513" s="187"/>
      <c r="RWZ2513" s="187"/>
      <c r="RXA2513" s="204"/>
      <c r="RXB2513" s="272"/>
      <c r="RXC2513" s="207"/>
      <c r="RXD2513" s="238"/>
      <c r="RXE2513" s="207"/>
      <c r="RXF2513" s="207"/>
      <c r="RXG2513" s="187"/>
      <c r="RXH2513" s="187"/>
      <c r="RXI2513" s="204"/>
      <c r="RXJ2513" s="272"/>
      <c r="RXK2513" s="207"/>
      <c r="RXL2513" s="238"/>
      <c r="RXM2513" s="207"/>
      <c r="RXN2513" s="207"/>
      <c r="RXO2513" s="187"/>
      <c r="RXP2513" s="187"/>
      <c r="RXQ2513" s="204"/>
      <c r="RXR2513" s="272"/>
      <c r="RXS2513" s="207"/>
      <c r="RXT2513" s="238"/>
      <c r="RXU2513" s="207"/>
      <c r="RXV2513" s="207"/>
      <c r="RXW2513" s="187"/>
      <c r="RXX2513" s="187"/>
      <c r="RXY2513" s="204"/>
      <c r="RXZ2513" s="272"/>
      <c r="RYA2513" s="207"/>
      <c r="RYB2513" s="238"/>
      <c r="RYC2513" s="207"/>
      <c r="RYD2513" s="207"/>
      <c r="RYE2513" s="187"/>
      <c r="RYF2513" s="187"/>
      <c r="RYG2513" s="204"/>
      <c r="RYH2513" s="272"/>
      <c r="RYI2513" s="207"/>
      <c r="RYJ2513" s="238"/>
      <c r="RYK2513" s="207"/>
      <c r="RYL2513" s="207"/>
      <c r="RYM2513" s="187"/>
      <c r="RYN2513" s="187"/>
      <c r="RYO2513" s="204"/>
      <c r="RYP2513" s="272"/>
      <c r="RYQ2513" s="207"/>
      <c r="RYR2513" s="238"/>
      <c r="RYS2513" s="207"/>
      <c r="RYT2513" s="207"/>
      <c r="RYU2513" s="187"/>
      <c r="RYV2513" s="187"/>
      <c r="RYW2513" s="204"/>
      <c r="RYX2513" s="272"/>
      <c r="RYY2513" s="207"/>
      <c r="RYZ2513" s="238"/>
      <c r="RZA2513" s="207"/>
      <c r="RZB2513" s="207"/>
      <c r="RZC2513" s="187"/>
      <c r="RZD2513" s="187"/>
      <c r="RZE2513" s="204"/>
      <c r="RZF2513" s="272"/>
      <c r="RZG2513" s="207"/>
      <c r="RZH2513" s="238"/>
      <c r="RZI2513" s="207"/>
      <c r="RZJ2513" s="207"/>
      <c r="RZK2513" s="187"/>
      <c r="RZL2513" s="187"/>
      <c r="RZM2513" s="204"/>
      <c r="RZN2513" s="272"/>
      <c r="RZO2513" s="207"/>
      <c r="RZP2513" s="238"/>
      <c r="RZQ2513" s="207"/>
      <c r="RZR2513" s="207"/>
      <c r="RZS2513" s="187"/>
      <c r="RZT2513" s="187"/>
      <c r="RZU2513" s="204"/>
      <c r="RZV2513" s="272"/>
      <c r="RZW2513" s="207"/>
      <c r="RZX2513" s="238"/>
      <c r="RZY2513" s="207"/>
      <c r="RZZ2513" s="207"/>
      <c r="SAA2513" s="187"/>
      <c r="SAB2513" s="187"/>
      <c r="SAC2513" s="204"/>
      <c r="SAD2513" s="272"/>
      <c r="SAE2513" s="207"/>
      <c r="SAF2513" s="238"/>
      <c r="SAG2513" s="207"/>
      <c r="SAH2513" s="207"/>
      <c r="SAI2513" s="187"/>
      <c r="SAJ2513" s="187"/>
      <c r="SAK2513" s="204"/>
      <c r="SAL2513" s="272"/>
      <c r="SAM2513" s="207"/>
      <c r="SAN2513" s="238"/>
      <c r="SAO2513" s="207"/>
      <c r="SAP2513" s="207"/>
      <c r="SAQ2513" s="187"/>
      <c r="SAR2513" s="187"/>
      <c r="SAS2513" s="204"/>
      <c r="SAT2513" s="272"/>
      <c r="SAU2513" s="207"/>
      <c r="SAV2513" s="238"/>
      <c r="SAW2513" s="207"/>
      <c r="SAX2513" s="207"/>
      <c r="SAY2513" s="187"/>
      <c r="SAZ2513" s="187"/>
      <c r="SBA2513" s="204"/>
      <c r="SBB2513" s="272"/>
      <c r="SBC2513" s="207"/>
      <c r="SBD2513" s="238"/>
      <c r="SBE2513" s="207"/>
      <c r="SBF2513" s="207"/>
      <c r="SBG2513" s="187"/>
      <c r="SBH2513" s="187"/>
      <c r="SBI2513" s="204"/>
      <c r="SBJ2513" s="272"/>
      <c r="SBK2513" s="207"/>
      <c r="SBL2513" s="238"/>
      <c r="SBM2513" s="207"/>
      <c r="SBN2513" s="207"/>
      <c r="SBO2513" s="187"/>
      <c r="SBP2513" s="187"/>
      <c r="SBQ2513" s="204"/>
      <c r="SBR2513" s="272"/>
      <c r="SBS2513" s="207"/>
      <c r="SBT2513" s="238"/>
      <c r="SBU2513" s="207"/>
      <c r="SBV2513" s="207"/>
      <c r="SBW2513" s="187"/>
      <c r="SBX2513" s="187"/>
      <c r="SBY2513" s="204"/>
      <c r="SBZ2513" s="272"/>
      <c r="SCA2513" s="207"/>
      <c r="SCB2513" s="238"/>
      <c r="SCC2513" s="207"/>
      <c r="SCD2513" s="207"/>
      <c r="SCE2513" s="187"/>
      <c r="SCF2513" s="187"/>
      <c r="SCG2513" s="204"/>
      <c r="SCH2513" s="272"/>
      <c r="SCI2513" s="207"/>
      <c r="SCJ2513" s="238"/>
      <c r="SCK2513" s="207"/>
      <c r="SCL2513" s="207"/>
      <c r="SCM2513" s="187"/>
      <c r="SCN2513" s="187"/>
      <c r="SCO2513" s="204"/>
      <c r="SCP2513" s="272"/>
      <c r="SCQ2513" s="207"/>
      <c r="SCR2513" s="238"/>
      <c r="SCS2513" s="207"/>
      <c r="SCT2513" s="207"/>
      <c r="SCU2513" s="187"/>
      <c r="SCV2513" s="187"/>
      <c r="SCW2513" s="204"/>
      <c r="SCX2513" s="272"/>
      <c r="SCY2513" s="207"/>
      <c r="SCZ2513" s="238"/>
      <c r="SDA2513" s="207"/>
      <c r="SDB2513" s="207"/>
      <c r="SDC2513" s="187"/>
      <c r="SDD2513" s="187"/>
      <c r="SDE2513" s="204"/>
      <c r="SDF2513" s="272"/>
      <c r="SDG2513" s="207"/>
      <c r="SDH2513" s="238"/>
      <c r="SDI2513" s="207"/>
      <c r="SDJ2513" s="207"/>
      <c r="SDK2513" s="187"/>
      <c r="SDL2513" s="187"/>
      <c r="SDM2513" s="204"/>
      <c r="SDN2513" s="272"/>
      <c r="SDO2513" s="207"/>
      <c r="SDP2513" s="238"/>
      <c r="SDQ2513" s="207"/>
      <c r="SDR2513" s="207"/>
      <c r="SDS2513" s="187"/>
      <c r="SDT2513" s="187"/>
      <c r="SDU2513" s="204"/>
      <c r="SDV2513" s="272"/>
      <c r="SDW2513" s="207"/>
      <c r="SDX2513" s="238"/>
      <c r="SDY2513" s="207"/>
      <c r="SDZ2513" s="207"/>
      <c r="SEA2513" s="187"/>
      <c r="SEB2513" s="187"/>
      <c r="SEC2513" s="204"/>
      <c r="SED2513" s="272"/>
      <c r="SEE2513" s="207"/>
      <c r="SEF2513" s="238"/>
      <c r="SEG2513" s="207"/>
      <c r="SEH2513" s="207"/>
      <c r="SEI2513" s="187"/>
      <c r="SEJ2513" s="187"/>
      <c r="SEK2513" s="204"/>
      <c r="SEL2513" s="272"/>
      <c r="SEM2513" s="207"/>
      <c r="SEN2513" s="238"/>
      <c r="SEO2513" s="207"/>
      <c r="SEP2513" s="207"/>
      <c r="SEQ2513" s="187"/>
      <c r="SER2513" s="187"/>
      <c r="SES2513" s="204"/>
      <c r="SET2513" s="272"/>
      <c r="SEU2513" s="207"/>
      <c r="SEV2513" s="238"/>
      <c r="SEW2513" s="207"/>
      <c r="SEX2513" s="207"/>
      <c r="SEY2513" s="187"/>
      <c r="SEZ2513" s="187"/>
      <c r="SFA2513" s="204"/>
      <c r="SFB2513" s="272"/>
      <c r="SFC2513" s="207"/>
      <c r="SFD2513" s="238"/>
      <c r="SFE2513" s="207"/>
      <c r="SFF2513" s="207"/>
      <c r="SFG2513" s="187"/>
      <c r="SFH2513" s="187"/>
      <c r="SFI2513" s="204"/>
      <c r="SFJ2513" s="272"/>
      <c r="SFK2513" s="207"/>
      <c r="SFL2513" s="238"/>
      <c r="SFM2513" s="207"/>
      <c r="SFN2513" s="207"/>
      <c r="SFO2513" s="187"/>
      <c r="SFP2513" s="187"/>
      <c r="SFQ2513" s="204"/>
      <c r="SFR2513" s="272"/>
      <c r="SFS2513" s="207"/>
      <c r="SFT2513" s="238"/>
      <c r="SFU2513" s="207"/>
      <c r="SFV2513" s="207"/>
      <c r="SFW2513" s="187"/>
      <c r="SFX2513" s="187"/>
      <c r="SFY2513" s="204"/>
      <c r="SFZ2513" s="272"/>
      <c r="SGA2513" s="207"/>
      <c r="SGB2513" s="238"/>
      <c r="SGC2513" s="207"/>
      <c r="SGD2513" s="207"/>
      <c r="SGE2513" s="187"/>
      <c r="SGF2513" s="187"/>
      <c r="SGG2513" s="204"/>
      <c r="SGH2513" s="272"/>
      <c r="SGI2513" s="207"/>
      <c r="SGJ2513" s="238"/>
      <c r="SGK2513" s="207"/>
      <c r="SGL2513" s="207"/>
      <c r="SGM2513" s="187"/>
      <c r="SGN2513" s="187"/>
      <c r="SGO2513" s="204"/>
      <c r="SGP2513" s="272"/>
      <c r="SGQ2513" s="207"/>
      <c r="SGR2513" s="238"/>
      <c r="SGS2513" s="207"/>
      <c r="SGT2513" s="207"/>
      <c r="SGU2513" s="187"/>
      <c r="SGV2513" s="187"/>
      <c r="SGW2513" s="204"/>
      <c r="SGX2513" s="272"/>
      <c r="SGY2513" s="207"/>
      <c r="SGZ2513" s="238"/>
      <c r="SHA2513" s="207"/>
      <c r="SHB2513" s="207"/>
      <c r="SHC2513" s="187"/>
      <c r="SHD2513" s="187"/>
      <c r="SHE2513" s="204"/>
      <c r="SHF2513" s="272"/>
      <c r="SHG2513" s="207"/>
      <c r="SHH2513" s="238"/>
      <c r="SHI2513" s="207"/>
      <c r="SHJ2513" s="207"/>
      <c r="SHK2513" s="187"/>
      <c r="SHL2513" s="187"/>
      <c r="SHM2513" s="204"/>
      <c r="SHN2513" s="272"/>
      <c r="SHO2513" s="207"/>
      <c r="SHP2513" s="238"/>
      <c r="SHQ2513" s="207"/>
      <c r="SHR2513" s="207"/>
      <c r="SHS2513" s="187"/>
      <c r="SHT2513" s="187"/>
      <c r="SHU2513" s="204"/>
      <c r="SHV2513" s="272"/>
      <c r="SHW2513" s="207"/>
      <c r="SHX2513" s="238"/>
      <c r="SHY2513" s="207"/>
      <c r="SHZ2513" s="207"/>
      <c r="SIA2513" s="187"/>
      <c r="SIB2513" s="187"/>
      <c r="SIC2513" s="204"/>
      <c r="SID2513" s="272"/>
      <c r="SIE2513" s="207"/>
      <c r="SIF2513" s="238"/>
      <c r="SIG2513" s="207"/>
      <c r="SIH2513" s="207"/>
      <c r="SII2513" s="187"/>
      <c r="SIJ2513" s="187"/>
      <c r="SIK2513" s="204"/>
      <c r="SIL2513" s="272"/>
      <c r="SIM2513" s="207"/>
      <c r="SIN2513" s="238"/>
      <c r="SIO2513" s="207"/>
      <c r="SIP2513" s="207"/>
      <c r="SIQ2513" s="187"/>
      <c r="SIR2513" s="187"/>
      <c r="SIS2513" s="204"/>
      <c r="SIT2513" s="272"/>
      <c r="SIU2513" s="207"/>
      <c r="SIV2513" s="238"/>
      <c r="SIW2513" s="207"/>
      <c r="SIX2513" s="207"/>
      <c r="SIY2513" s="187"/>
      <c r="SIZ2513" s="187"/>
      <c r="SJA2513" s="204"/>
      <c r="SJB2513" s="272"/>
      <c r="SJC2513" s="207"/>
      <c r="SJD2513" s="238"/>
      <c r="SJE2513" s="207"/>
      <c r="SJF2513" s="207"/>
      <c r="SJG2513" s="187"/>
      <c r="SJH2513" s="187"/>
      <c r="SJI2513" s="204"/>
      <c r="SJJ2513" s="272"/>
      <c r="SJK2513" s="207"/>
      <c r="SJL2513" s="238"/>
      <c r="SJM2513" s="207"/>
      <c r="SJN2513" s="207"/>
      <c r="SJO2513" s="187"/>
      <c r="SJP2513" s="187"/>
      <c r="SJQ2513" s="204"/>
      <c r="SJR2513" s="272"/>
      <c r="SJS2513" s="207"/>
      <c r="SJT2513" s="238"/>
      <c r="SJU2513" s="207"/>
      <c r="SJV2513" s="207"/>
      <c r="SJW2513" s="187"/>
      <c r="SJX2513" s="187"/>
      <c r="SJY2513" s="204"/>
      <c r="SJZ2513" s="272"/>
      <c r="SKA2513" s="207"/>
      <c r="SKB2513" s="238"/>
      <c r="SKC2513" s="207"/>
      <c r="SKD2513" s="207"/>
      <c r="SKE2513" s="187"/>
      <c r="SKF2513" s="187"/>
      <c r="SKG2513" s="204"/>
      <c r="SKH2513" s="272"/>
      <c r="SKI2513" s="207"/>
      <c r="SKJ2513" s="238"/>
      <c r="SKK2513" s="207"/>
      <c r="SKL2513" s="207"/>
      <c r="SKM2513" s="187"/>
      <c r="SKN2513" s="187"/>
      <c r="SKO2513" s="204"/>
      <c r="SKP2513" s="272"/>
      <c r="SKQ2513" s="207"/>
      <c r="SKR2513" s="238"/>
      <c r="SKS2513" s="207"/>
      <c r="SKT2513" s="207"/>
      <c r="SKU2513" s="187"/>
      <c r="SKV2513" s="187"/>
      <c r="SKW2513" s="204"/>
      <c r="SKX2513" s="272"/>
      <c r="SKY2513" s="207"/>
      <c r="SKZ2513" s="238"/>
      <c r="SLA2513" s="207"/>
      <c r="SLB2513" s="207"/>
      <c r="SLC2513" s="187"/>
      <c r="SLD2513" s="187"/>
      <c r="SLE2513" s="204"/>
      <c r="SLF2513" s="272"/>
      <c r="SLG2513" s="207"/>
      <c r="SLH2513" s="238"/>
      <c r="SLI2513" s="207"/>
      <c r="SLJ2513" s="207"/>
      <c r="SLK2513" s="187"/>
      <c r="SLL2513" s="187"/>
      <c r="SLM2513" s="204"/>
      <c r="SLN2513" s="272"/>
      <c r="SLO2513" s="207"/>
      <c r="SLP2513" s="238"/>
      <c r="SLQ2513" s="207"/>
      <c r="SLR2513" s="207"/>
      <c r="SLS2513" s="187"/>
      <c r="SLT2513" s="187"/>
      <c r="SLU2513" s="204"/>
      <c r="SLV2513" s="272"/>
      <c r="SLW2513" s="207"/>
      <c r="SLX2513" s="238"/>
      <c r="SLY2513" s="207"/>
      <c r="SLZ2513" s="207"/>
      <c r="SMA2513" s="187"/>
      <c r="SMB2513" s="187"/>
      <c r="SMC2513" s="204"/>
      <c r="SMD2513" s="272"/>
      <c r="SME2513" s="207"/>
      <c r="SMF2513" s="238"/>
      <c r="SMG2513" s="207"/>
      <c r="SMH2513" s="207"/>
      <c r="SMI2513" s="187"/>
      <c r="SMJ2513" s="187"/>
      <c r="SMK2513" s="204"/>
      <c r="SML2513" s="272"/>
      <c r="SMM2513" s="207"/>
      <c r="SMN2513" s="238"/>
      <c r="SMO2513" s="207"/>
      <c r="SMP2513" s="207"/>
      <c r="SMQ2513" s="187"/>
      <c r="SMR2513" s="187"/>
      <c r="SMS2513" s="204"/>
      <c r="SMT2513" s="272"/>
      <c r="SMU2513" s="207"/>
      <c r="SMV2513" s="238"/>
      <c r="SMW2513" s="207"/>
      <c r="SMX2513" s="207"/>
      <c r="SMY2513" s="187"/>
      <c r="SMZ2513" s="187"/>
      <c r="SNA2513" s="204"/>
      <c r="SNB2513" s="272"/>
      <c r="SNC2513" s="207"/>
      <c r="SND2513" s="238"/>
      <c r="SNE2513" s="207"/>
      <c r="SNF2513" s="207"/>
      <c r="SNG2513" s="187"/>
      <c r="SNH2513" s="187"/>
      <c r="SNI2513" s="204"/>
      <c r="SNJ2513" s="272"/>
      <c r="SNK2513" s="207"/>
      <c r="SNL2513" s="238"/>
      <c r="SNM2513" s="207"/>
      <c r="SNN2513" s="207"/>
      <c r="SNO2513" s="187"/>
      <c r="SNP2513" s="187"/>
      <c r="SNQ2513" s="204"/>
      <c r="SNR2513" s="272"/>
      <c r="SNS2513" s="207"/>
      <c r="SNT2513" s="238"/>
      <c r="SNU2513" s="207"/>
      <c r="SNV2513" s="207"/>
      <c r="SNW2513" s="187"/>
      <c r="SNX2513" s="187"/>
      <c r="SNY2513" s="204"/>
      <c r="SNZ2513" s="272"/>
      <c r="SOA2513" s="207"/>
      <c r="SOB2513" s="238"/>
      <c r="SOC2513" s="207"/>
      <c r="SOD2513" s="207"/>
      <c r="SOE2513" s="187"/>
      <c r="SOF2513" s="187"/>
      <c r="SOG2513" s="204"/>
      <c r="SOH2513" s="272"/>
      <c r="SOI2513" s="207"/>
      <c r="SOJ2513" s="238"/>
      <c r="SOK2513" s="207"/>
      <c r="SOL2513" s="207"/>
      <c r="SOM2513" s="187"/>
      <c r="SON2513" s="187"/>
      <c r="SOO2513" s="204"/>
      <c r="SOP2513" s="272"/>
      <c r="SOQ2513" s="207"/>
      <c r="SOR2513" s="238"/>
      <c r="SOS2513" s="207"/>
      <c r="SOT2513" s="207"/>
      <c r="SOU2513" s="187"/>
      <c r="SOV2513" s="187"/>
      <c r="SOW2513" s="204"/>
      <c r="SOX2513" s="272"/>
      <c r="SOY2513" s="207"/>
      <c r="SOZ2513" s="238"/>
      <c r="SPA2513" s="207"/>
      <c r="SPB2513" s="207"/>
      <c r="SPC2513" s="187"/>
      <c r="SPD2513" s="187"/>
      <c r="SPE2513" s="204"/>
      <c r="SPF2513" s="272"/>
      <c r="SPG2513" s="207"/>
      <c r="SPH2513" s="238"/>
      <c r="SPI2513" s="207"/>
      <c r="SPJ2513" s="207"/>
      <c r="SPK2513" s="187"/>
      <c r="SPL2513" s="187"/>
      <c r="SPM2513" s="204"/>
      <c r="SPN2513" s="272"/>
      <c r="SPO2513" s="207"/>
      <c r="SPP2513" s="238"/>
      <c r="SPQ2513" s="207"/>
      <c r="SPR2513" s="207"/>
      <c r="SPS2513" s="187"/>
      <c r="SPT2513" s="187"/>
      <c r="SPU2513" s="204"/>
      <c r="SPV2513" s="272"/>
      <c r="SPW2513" s="207"/>
      <c r="SPX2513" s="238"/>
      <c r="SPY2513" s="207"/>
      <c r="SPZ2513" s="207"/>
      <c r="SQA2513" s="187"/>
      <c r="SQB2513" s="187"/>
      <c r="SQC2513" s="204"/>
      <c r="SQD2513" s="272"/>
      <c r="SQE2513" s="207"/>
      <c r="SQF2513" s="238"/>
      <c r="SQG2513" s="207"/>
      <c r="SQH2513" s="207"/>
      <c r="SQI2513" s="187"/>
      <c r="SQJ2513" s="187"/>
      <c r="SQK2513" s="204"/>
      <c r="SQL2513" s="272"/>
      <c r="SQM2513" s="207"/>
      <c r="SQN2513" s="238"/>
      <c r="SQO2513" s="207"/>
      <c r="SQP2513" s="207"/>
      <c r="SQQ2513" s="187"/>
      <c r="SQR2513" s="187"/>
      <c r="SQS2513" s="204"/>
      <c r="SQT2513" s="272"/>
      <c r="SQU2513" s="207"/>
      <c r="SQV2513" s="238"/>
      <c r="SQW2513" s="207"/>
      <c r="SQX2513" s="207"/>
      <c r="SQY2513" s="187"/>
      <c r="SQZ2513" s="187"/>
      <c r="SRA2513" s="204"/>
      <c r="SRB2513" s="272"/>
      <c r="SRC2513" s="207"/>
      <c r="SRD2513" s="238"/>
      <c r="SRE2513" s="207"/>
      <c r="SRF2513" s="207"/>
      <c r="SRG2513" s="187"/>
      <c r="SRH2513" s="187"/>
      <c r="SRI2513" s="204"/>
      <c r="SRJ2513" s="272"/>
      <c r="SRK2513" s="207"/>
      <c r="SRL2513" s="238"/>
      <c r="SRM2513" s="207"/>
      <c r="SRN2513" s="207"/>
      <c r="SRO2513" s="187"/>
      <c r="SRP2513" s="187"/>
      <c r="SRQ2513" s="204"/>
      <c r="SRR2513" s="272"/>
      <c r="SRS2513" s="207"/>
      <c r="SRT2513" s="238"/>
      <c r="SRU2513" s="207"/>
      <c r="SRV2513" s="207"/>
      <c r="SRW2513" s="187"/>
      <c r="SRX2513" s="187"/>
      <c r="SRY2513" s="204"/>
      <c r="SRZ2513" s="272"/>
      <c r="SSA2513" s="207"/>
      <c r="SSB2513" s="238"/>
      <c r="SSC2513" s="207"/>
      <c r="SSD2513" s="207"/>
      <c r="SSE2513" s="187"/>
      <c r="SSF2513" s="187"/>
      <c r="SSG2513" s="204"/>
      <c r="SSH2513" s="272"/>
      <c r="SSI2513" s="207"/>
      <c r="SSJ2513" s="238"/>
      <c r="SSK2513" s="207"/>
      <c r="SSL2513" s="207"/>
      <c r="SSM2513" s="187"/>
      <c r="SSN2513" s="187"/>
      <c r="SSO2513" s="204"/>
      <c r="SSP2513" s="272"/>
      <c r="SSQ2513" s="207"/>
      <c r="SSR2513" s="238"/>
      <c r="SSS2513" s="207"/>
      <c r="SST2513" s="207"/>
      <c r="SSU2513" s="187"/>
      <c r="SSV2513" s="187"/>
      <c r="SSW2513" s="204"/>
      <c r="SSX2513" s="272"/>
      <c r="SSY2513" s="207"/>
      <c r="SSZ2513" s="238"/>
      <c r="STA2513" s="207"/>
      <c r="STB2513" s="207"/>
      <c r="STC2513" s="187"/>
      <c r="STD2513" s="187"/>
      <c r="STE2513" s="204"/>
      <c r="STF2513" s="272"/>
      <c r="STG2513" s="207"/>
      <c r="STH2513" s="238"/>
      <c r="STI2513" s="207"/>
      <c r="STJ2513" s="207"/>
      <c r="STK2513" s="187"/>
      <c r="STL2513" s="187"/>
      <c r="STM2513" s="204"/>
      <c r="STN2513" s="272"/>
      <c r="STO2513" s="207"/>
      <c r="STP2513" s="238"/>
      <c r="STQ2513" s="207"/>
      <c r="STR2513" s="207"/>
      <c r="STS2513" s="187"/>
      <c r="STT2513" s="187"/>
      <c r="STU2513" s="204"/>
      <c r="STV2513" s="272"/>
      <c r="STW2513" s="207"/>
      <c r="STX2513" s="238"/>
      <c r="STY2513" s="207"/>
      <c r="STZ2513" s="207"/>
      <c r="SUA2513" s="187"/>
      <c r="SUB2513" s="187"/>
      <c r="SUC2513" s="204"/>
      <c r="SUD2513" s="272"/>
      <c r="SUE2513" s="207"/>
      <c r="SUF2513" s="238"/>
      <c r="SUG2513" s="207"/>
      <c r="SUH2513" s="207"/>
      <c r="SUI2513" s="187"/>
      <c r="SUJ2513" s="187"/>
      <c r="SUK2513" s="204"/>
      <c r="SUL2513" s="272"/>
      <c r="SUM2513" s="207"/>
      <c r="SUN2513" s="238"/>
      <c r="SUO2513" s="207"/>
      <c r="SUP2513" s="207"/>
      <c r="SUQ2513" s="187"/>
      <c r="SUR2513" s="187"/>
      <c r="SUS2513" s="204"/>
      <c r="SUT2513" s="272"/>
      <c r="SUU2513" s="207"/>
      <c r="SUV2513" s="238"/>
      <c r="SUW2513" s="207"/>
      <c r="SUX2513" s="207"/>
      <c r="SUY2513" s="187"/>
      <c r="SUZ2513" s="187"/>
      <c r="SVA2513" s="204"/>
      <c r="SVB2513" s="272"/>
      <c r="SVC2513" s="207"/>
      <c r="SVD2513" s="238"/>
      <c r="SVE2513" s="207"/>
      <c r="SVF2513" s="207"/>
      <c r="SVG2513" s="187"/>
      <c r="SVH2513" s="187"/>
      <c r="SVI2513" s="204"/>
      <c r="SVJ2513" s="272"/>
      <c r="SVK2513" s="207"/>
      <c r="SVL2513" s="238"/>
      <c r="SVM2513" s="207"/>
      <c r="SVN2513" s="207"/>
      <c r="SVO2513" s="187"/>
      <c r="SVP2513" s="187"/>
      <c r="SVQ2513" s="204"/>
      <c r="SVR2513" s="272"/>
      <c r="SVS2513" s="207"/>
      <c r="SVT2513" s="238"/>
      <c r="SVU2513" s="207"/>
      <c r="SVV2513" s="207"/>
      <c r="SVW2513" s="187"/>
      <c r="SVX2513" s="187"/>
      <c r="SVY2513" s="204"/>
      <c r="SVZ2513" s="272"/>
      <c r="SWA2513" s="207"/>
      <c r="SWB2513" s="238"/>
      <c r="SWC2513" s="207"/>
      <c r="SWD2513" s="207"/>
      <c r="SWE2513" s="187"/>
      <c r="SWF2513" s="187"/>
      <c r="SWG2513" s="204"/>
      <c r="SWH2513" s="272"/>
      <c r="SWI2513" s="207"/>
      <c r="SWJ2513" s="238"/>
      <c r="SWK2513" s="207"/>
      <c r="SWL2513" s="207"/>
      <c r="SWM2513" s="187"/>
      <c r="SWN2513" s="187"/>
      <c r="SWO2513" s="204"/>
      <c r="SWP2513" s="272"/>
      <c r="SWQ2513" s="207"/>
      <c r="SWR2513" s="238"/>
      <c r="SWS2513" s="207"/>
      <c r="SWT2513" s="207"/>
      <c r="SWU2513" s="187"/>
      <c r="SWV2513" s="187"/>
      <c r="SWW2513" s="204"/>
      <c r="SWX2513" s="272"/>
      <c r="SWY2513" s="207"/>
      <c r="SWZ2513" s="238"/>
      <c r="SXA2513" s="207"/>
      <c r="SXB2513" s="207"/>
      <c r="SXC2513" s="187"/>
      <c r="SXD2513" s="187"/>
      <c r="SXE2513" s="204"/>
      <c r="SXF2513" s="272"/>
      <c r="SXG2513" s="207"/>
      <c r="SXH2513" s="238"/>
      <c r="SXI2513" s="207"/>
      <c r="SXJ2513" s="207"/>
      <c r="SXK2513" s="187"/>
      <c r="SXL2513" s="187"/>
      <c r="SXM2513" s="204"/>
      <c r="SXN2513" s="272"/>
      <c r="SXO2513" s="207"/>
      <c r="SXP2513" s="238"/>
      <c r="SXQ2513" s="207"/>
      <c r="SXR2513" s="207"/>
      <c r="SXS2513" s="187"/>
      <c r="SXT2513" s="187"/>
      <c r="SXU2513" s="204"/>
      <c r="SXV2513" s="272"/>
      <c r="SXW2513" s="207"/>
      <c r="SXX2513" s="238"/>
      <c r="SXY2513" s="207"/>
      <c r="SXZ2513" s="207"/>
      <c r="SYA2513" s="187"/>
      <c r="SYB2513" s="187"/>
      <c r="SYC2513" s="204"/>
      <c r="SYD2513" s="272"/>
      <c r="SYE2513" s="207"/>
      <c r="SYF2513" s="238"/>
      <c r="SYG2513" s="207"/>
      <c r="SYH2513" s="207"/>
      <c r="SYI2513" s="187"/>
      <c r="SYJ2513" s="187"/>
      <c r="SYK2513" s="204"/>
      <c r="SYL2513" s="272"/>
      <c r="SYM2513" s="207"/>
      <c r="SYN2513" s="238"/>
      <c r="SYO2513" s="207"/>
      <c r="SYP2513" s="207"/>
      <c r="SYQ2513" s="187"/>
      <c r="SYR2513" s="187"/>
      <c r="SYS2513" s="204"/>
      <c r="SYT2513" s="272"/>
      <c r="SYU2513" s="207"/>
      <c r="SYV2513" s="238"/>
      <c r="SYW2513" s="207"/>
      <c r="SYX2513" s="207"/>
      <c r="SYY2513" s="187"/>
      <c r="SYZ2513" s="187"/>
      <c r="SZA2513" s="204"/>
      <c r="SZB2513" s="272"/>
      <c r="SZC2513" s="207"/>
      <c r="SZD2513" s="238"/>
      <c r="SZE2513" s="207"/>
      <c r="SZF2513" s="207"/>
      <c r="SZG2513" s="187"/>
      <c r="SZH2513" s="187"/>
      <c r="SZI2513" s="204"/>
      <c r="SZJ2513" s="272"/>
      <c r="SZK2513" s="207"/>
      <c r="SZL2513" s="238"/>
      <c r="SZM2513" s="207"/>
      <c r="SZN2513" s="207"/>
      <c r="SZO2513" s="187"/>
      <c r="SZP2513" s="187"/>
      <c r="SZQ2513" s="204"/>
      <c r="SZR2513" s="272"/>
      <c r="SZS2513" s="207"/>
      <c r="SZT2513" s="238"/>
      <c r="SZU2513" s="207"/>
      <c r="SZV2513" s="207"/>
      <c r="SZW2513" s="187"/>
      <c r="SZX2513" s="187"/>
      <c r="SZY2513" s="204"/>
      <c r="SZZ2513" s="272"/>
      <c r="TAA2513" s="207"/>
      <c r="TAB2513" s="238"/>
      <c r="TAC2513" s="207"/>
      <c r="TAD2513" s="207"/>
      <c r="TAE2513" s="187"/>
      <c r="TAF2513" s="187"/>
      <c r="TAG2513" s="204"/>
      <c r="TAH2513" s="272"/>
      <c r="TAI2513" s="207"/>
      <c r="TAJ2513" s="238"/>
      <c r="TAK2513" s="207"/>
      <c r="TAL2513" s="207"/>
      <c r="TAM2513" s="187"/>
      <c r="TAN2513" s="187"/>
      <c r="TAO2513" s="204"/>
      <c r="TAP2513" s="272"/>
      <c r="TAQ2513" s="207"/>
      <c r="TAR2513" s="238"/>
      <c r="TAS2513" s="207"/>
      <c r="TAT2513" s="207"/>
      <c r="TAU2513" s="187"/>
      <c r="TAV2513" s="187"/>
      <c r="TAW2513" s="204"/>
      <c r="TAX2513" s="272"/>
      <c r="TAY2513" s="207"/>
      <c r="TAZ2513" s="238"/>
      <c r="TBA2513" s="207"/>
      <c r="TBB2513" s="207"/>
      <c r="TBC2513" s="187"/>
      <c r="TBD2513" s="187"/>
      <c r="TBE2513" s="204"/>
      <c r="TBF2513" s="272"/>
      <c r="TBG2513" s="207"/>
      <c r="TBH2513" s="238"/>
      <c r="TBI2513" s="207"/>
      <c r="TBJ2513" s="207"/>
      <c r="TBK2513" s="187"/>
      <c r="TBL2513" s="187"/>
      <c r="TBM2513" s="204"/>
      <c r="TBN2513" s="272"/>
      <c r="TBO2513" s="207"/>
      <c r="TBP2513" s="238"/>
      <c r="TBQ2513" s="207"/>
      <c r="TBR2513" s="207"/>
      <c r="TBS2513" s="187"/>
      <c r="TBT2513" s="187"/>
      <c r="TBU2513" s="204"/>
      <c r="TBV2513" s="272"/>
      <c r="TBW2513" s="207"/>
      <c r="TBX2513" s="238"/>
      <c r="TBY2513" s="207"/>
      <c r="TBZ2513" s="207"/>
      <c r="TCA2513" s="187"/>
      <c r="TCB2513" s="187"/>
      <c r="TCC2513" s="204"/>
      <c r="TCD2513" s="272"/>
      <c r="TCE2513" s="207"/>
      <c r="TCF2513" s="238"/>
      <c r="TCG2513" s="207"/>
      <c r="TCH2513" s="207"/>
      <c r="TCI2513" s="187"/>
      <c r="TCJ2513" s="187"/>
      <c r="TCK2513" s="204"/>
      <c r="TCL2513" s="272"/>
      <c r="TCM2513" s="207"/>
      <c r="TCN2513" s="238"/>
      <c r="TCO2513" s="207"/>
      <c r="TCP2513" s="207"/>
      <c r="TCQ2513" s="187"/>
      <c r="TCR2513" s="187"/>
      <c r="TCS2513" s="204"/>
      <c r="TCT2513" s="272"/>
      <c r="TCU2513" s="207"/>
      <c r="TCV2513" s="238"/>
      <c r="TCW2513" s="207"/>
      <c r="TCX2513" s="207"/>
      <c r="TCY2513" s="187"/>
      <c r="TCZ2513" s="187"/>
      <c r="TDA2513" s="204"/>
      <c r="TDB2513" s="272"/>
      <c r="TDC2513" s="207"/>
      <c r="TDD2513" s="238"/>
      <c r="TDE2513" s="207"/>
      <c r="TDF2513" s="207"/>
      <c r="TDG2513" s="187"/>
      <c r="TDH2513" s="187"/>
      <c r="TDI2513" s="204"/>
      <c r="TDJ2513" s="272"/>
      <c r="TDK2513" s="207"/>
      <c r="TDL2513" s="238"/>
      <c r="TDM2513" s="207"/>
      <c r="TDN2513" s="207"/>
      <c r="TDO2513" s="187"/>
      <c r="TDP2513" s="187"/>
      <c r="TDQ2513" s="204"/>
      <c r="TDR2513" s="272"/>
      <c r="TDS2513" s="207"/>
      <c r="TDT2513" s="238"/>
      <c r="TDU2513" s="207"/>
      <c r="TDV2513" s="207"/>
      <c r="TDW2513" s="187"/>
      <c r="TDX2513" s="187"/>
      <c r="TDY2513" s="204"/>
      <c r="TDZ2513" s="272"/>
      <c r="TEA2513" s="207"/>
      <c r="TEB2513" s="238"/>
      <c r="TEC2513" s="207"/>
      <c r="TED2513" s="207"/>
      <c r="TEE2513" s="187"/>
      <c r="TEF2513" s="187"/>
      <c r="TEG2513" s="204"/>
      <c r="TEH2513" s="272"/>
      <c r="TEI2513" s="207"/>
      <c r="TEJ2513" s="238"/>
      <c r="TEK2513" s="207"/>
      <c r="TEL2513" s="207"/>
      <c r="TEM2513" s="187"/>
      <c r="TEN2513" s="187"/>
      <c r="TEO2513" s="204"/>
      <c r="TEP2513" s="272"/>
      <c r="TEQ2513" s="207"/>
      <c r="TER2513" s="238"/>
      <c r="TES2513" s="207"/>
      <c r="TET2513" s="207"/>
      <c r="TEU2513" s="187"/>
      <c r="TEV2513" s="187"/>
      <c r="TEW2513" s="204"/>
      <c r="TEX2513" s="272"/>
      <c r="TEY2513" s="207"/>
      <c r="TEZ2513" s="238"/>
      <c r="TFA2513" s="207"/>
      <c r="TFB2513" s="207"/>
      <c r="TFC2513" s="187"/>
      <c r="TFD2513" s="187"/>
      <c r="TFE2513" s="204"/>
      <c r="TFF2513" s="272"/>
      <c r="TFG2513" s="207"/>
      <c r="TFH2513" s="238"/>
      <c r="TFI2513" s="207"/>
      <c r="TFJ2513" s="207"/>
      <c r="TFK2513" s="187"/>
      <c r="TFL2513" s="187"/>
      <c r="TFM2513" s="204"/>
      <c r="TFN2513" s="272"/>
      <c r="TFO2513" s="207"/>
      <c r="TFP2513" s="238"/>
      <c r="TFQ2513" s="207"/>
      <c r="TFR2513" s="207"/>
      <c r="TFS2513" s="187"/>
      <c r="TFT2513" s="187"/>
      <c r="TFU2513" s="204"/>
      <c r="TFV2513" s="272"/>
      <c r="TFW2513" s="207"/>
      <c r="TFX2513" s="238"/>
      <c r="TFY2513" s="207"/>
      <c r="TFZ2513" s="207"/>
      <c r="TGA2513" s="187"/>
      <c r="TGB2513" s="187"/>
      <c r="TGC2513" s="204"/>
      <c r="TGD2513" s="272"/>
      <c r="TGE2513" s="207"/>
      <c r="TGF2513" s="238"/>
      <c r="TGG2513" s="207"/>
      <c r="TGH2513" s="207"/>
      <c r="TGI2513" s="187"/>
      <c r="TGJ2513" s="187"/>
      <c r="TGK2513" s="204"/>
      <c r="TGL2513" s="272"/>
      <c r="TGM2513" s="207"/>
      <c r="TGN2513" s="238"/>
      <c r="TGO2513" s="207"/>
      <c r="TGP2513" s="207"/>
      <c r="TGQ2513" s="187"/>
      <c r="TGR2513" s="187"/>
      <c r="TGS2513" s="204"/>
      <c r="TGT2513" s="272"/>
      <c r="TGU2513" s="207"/>
      <c r="TGV2513" s="238"/>
      <c r="TGW2513" s="207"/>
      <c r="TGX2513" s="207"/>
      <c r="TGY2513" s="187"/>
      <c r="TGZ2513" s="187"/>
      <c r="THA2513" s="204"/>
      <c r="THB2513" s="272"/>
      <c r="THC2513" s="207"/>
      <c r="THD2513" s="238"/>
      <c r="THE2513" s="207"/>
      <c r="THF2513" s="207"/>
      <c r="THG2513" s="187"/>
      <c r="THH2513" s="187"/>
      <c r="THI2513" s="204"/>
      <c r="THJ2513" s="272"/>
      <c r="THK2513" s="207"/>
      <c r="THL2513" s="238"/>
      <c r="THM2513" s="207"/>
      <c r="THN2513" s="207"/>
      <c r="THO2513" s="187"/>
      <c r="THP2513" s="187"/>
      <c r="THQ2513" s="204"/>
      <c r="THR2513" s="272"/>
      <c r="THS2513" s="207"/>
      <c r="THT2513" s="238"/>
      <c r="THU2513" s="207"/>
      <c r="THV2513" s="207"/>
      <c r="THW2513" s="187"/>
      <c r="THX2513" s="187"/>
      <c r="THY2513" s="204"/>
      <c r="THZ2513" s="272"/>
      <c r="TIA2513" s="207"/>
      <c r="TIB2513" s="238"/>
      <c r="TIC2513" s="207"/>
      <c r="TID2513" s="207"/>
      <c r="TIE2513" s="187"/>
      <c r="TIF2513" s="187"/>
      <c r="TIG2513" s="204"/>
      <c r="TIH2513" s="272"/>
      <c r="TII2513" s="207"/>
      <c r="TIJ2513" s="238"/>
      <c r="TIK2513" s="207"/>
      <c r="TIL2513" s="207"/>
      <c r="TIM2513" s="187"/>
      <c r="TIN2513" s="187"/>
      <c r="TIO2513" s="204"/>
      <c r="TIP2513" s="272"/>
      <c r="TIQ2513" s="207"/>
      <c r="TIR2513" s="238"/>
      <c r="TIS2513" s="207"/>
      <c r="TIT2513" s="207"/>
      <c r="TIU2513" s="187"/>
      <c r="TIV2513" s="187"/>
      <c r="TIW2513" s="204"/>
      <c r="TIX2513" s="272"/>
      <c r="TIY2513" s="207"/>
      <c r="TIZ2513" s="238"/>
      <c r="TJA2513" s="207"/>
      <c r="TJB2513" s="207"/>
      <c r="TJC2513" s="187"/>
      <c r="TJD2513" s="187"/>
      <c r="TJE2513" s="204"/>
      <c r="TJF2513" s="272"/>
      <c r="TJG2513" s="207"/>
      <c r="TJH2513" s="238"/>
      <c r="TJI2513" s="207"/>
      <c r="TJJ2513" s="207"/>
      <c r="TJK2513" s="187"/>
      <c r="TJL2513" s="187"/>
      <c r="TJM2513" s="204"/>
      <c r="TJN2513" s="272"/>
      <c r="TJO2513" s="207"/>
      <c r="TJP2513" s="238"/>
      <c r="TJQ2513" s="207"/>
      <c r="TJR2513" s="207"/>
      <c r="TJS2513" s="187"/>
      <c r="TJT2513" s="187"/>
      <c r="TJU2513" s="204"/>
      <c r="TJV2513" s="272"/>
      <c r="TJW2513" s="207"/>
      <c r="TJX2513" s="238"/>
      <c r="TJY2513" s="207"/>
      <c r="TJZ2513" s="207"/>
      <c r="TKA2513" s="187"/>
      <c r="TKB2513" s="187"/>
      <c r="TKC2513" s="204"/>
      <c r="TKD2513" s="272"/>
      <c r="TKE2513" s="207"/>
      <c r="TKF2513" s="238"/>
      <c r="TKG2513" s="207"/>
      <c r="TKH2513" s="207"/>
      <c r="TKI2513" s="187"/>
      <c r="TKJ2513" s="187"/>
      <c r="TKK2513" s="204"/>
      <c r="TKL2513" s="272"/>
      <c r="TKM2513" s="207"/>
      <c r="TKN2513" s="238"/>
      <c r="TKO2513" s="207"/>
      <c r="TKP2513" s="207"/>
      <c r="TKQ2513" s="187"/>
      <c r="TKR2513" s="187"/>
      <c r="TKS2513" s="204"/>
      <c r="TKT2513" s="272"/>
      <c r="TKU2513" s="207"/>
      <c r="TKV2513" s="238"/>
      <c r="TKW2513" s="207"/>
      <c r="TKX2513" s="207"/>
      <c r="TKY2513" s="187"/>
      <c r="TKZ2513" s="187"/>
      <c r="TLA2513" s="204"/>
      <c r="TLB2513" s="272"/>
      <c r="TLC2513" s="207"/>
      <c r="TLD2513" s="238"/>
      <c r="TLE2513" s="207"/>
      <c r="TLF2513" s="207"/>
      <c r="TLG2513" s="187"/>
      <c r="TLH2513" s="187"/>
      <c r="TLI2513" s="204"/>
      <c r="TLJ2513" s="272"/>
      <c r="TLK2513" s="207"/>
      <c r="TLL2513" s="238"/>
      <c r="TLM2513" s="207"/>
      <c r="TLN2513" s="207"/>
      <c r="TLO2513" s="187"/>
      <c r="TLP2513" s="187"/>
      <c r="TLQ2513" s="204"/>
      <c r="TLR2513" s="272"/>
      <c r="TLS2513" s="207"/>
      <c r="TLT2513" s="238"/>
      <c r="TLU2513" s="207"/>
      <c r="TLV2513" s="207"/>
      <c r="TLW2513" s="187"/>
      <c r="TLX2513" s="187"/>
      <c r="TLY2513" s="204"/>
      <c r="TLZ2513" s="272"/>
      <c r="TMA2513" s="207"/>
      <c r="TMB2513" s="238"/>
      <c r="TMC2513" s="207"/>
      <c r="TMD2513" s="207"/>
      <c r="TME2513" s="187"/>
      <c r="TMF2513" s="187"/>
      <c r="TMG2513" s="204"/>
      <c r="TMH2513" s="272"/>
      <c r="TMI2513" s="207"/>
      <c r="TMJ2513" s="238"/>
      <c r="TMK2513" s="207"/>
      <c r="TML2513" s="207"/>
      <c r="TMM2513" s="187"/>
      <c r="TMN2513" s="187"/>
      <c r="TMO2513" s="204"/>
      <c r="TMP2513" s="272"/>
      <c r="TMQ2513" s="207"/>
      <c r="TMR2513" s="238"/>
      <c r="TMS2513" s="207"/>
      <c r="TMT2513" s="207"/>
      <c r="TMU2513" s="187"/>
      <c r="TMV2513" s="187"/>
      <c r="TMW2513" s="204"/>
      <c r="TMX2513" s="272"/>
      <c r="TMY2513" s="207"/>
      <c r="TMZ2513" s="238"/>
      <c r="TNA2513" s="207"/>
      <c r="TNB2513" s="207"/>
      <c r="TNC2513" s="187"/>
      <c r="TND2513" s="187"/>
      <c r="TNE2513" s="204"/>
      <c r="TNF2513" s="272"/>
      <c r="TNG2513" s="207"/>
      <c r="TNH2513" s="238"/>
      <c r="TNI2513" s="207"/>
      <c r="TNJ2513" s="207"/>
      <c r="TNK2513" s="187"/>
      <c r="TNL2513" s="187"/>
      <c r="TNM2513" s="204"/>
      <c r="TNN2513" s="272"/>
      <c r="TNO2513" s="207"/>
      <c r="TNP2513" s="238"/>
      <c r="TNQ2513" s="207"/>
      <c r="TNR2513" s="207"/>
      <c r="TNS2513" s="187"/>
      <c r="TNT2513" s="187"/>
      <c r="TNU2513" s="204"/>
      <c r="TNV2513" s="272"/>
      <c r="TNW2513" s="207"/>
      <c r="TNX2513" s="238"/>
      <c r="TNY2513" s="207"/>
      <c r="TNZ2513" s="207"/>
      <c r="TOA2513" s="187"/>
      <c r="TOB2513" s="187"/>
      <c r="TOC2513" s="204"/>
      <c r="TOD2513" s="272"/>
      <c r="TOE2513" s="207"/>
      <c r="TOF2513" s="238"/>
      <c r="TOG2513" s="207"/>
      <c r="TOH2513" s="207"/>
      <c r="TOI2513" s="187"/>
      <c r="TOJ2513" s="187"/>
      <c r="TOK2513" s="204"/>
      <c r="TOL2513" s="272"/>
      <c r="TOM2513" s="207"/>
      <c r="TON2513" s="238"/>
      <c r="TOO2513" s="207"/>
      <c r="TOP2513" s="207"/>
      <c r="TOQ2513" s="187"/>
      <c r="TOR2513" s="187"/>
      <c r="TOS2513" s="204"/>
      <c r="TOT2513" s="272"/>
      <c r="TOU2513" s="207"/>
      <c r="TOV2513" s="238"/>
      <c r="TOW2513" s="207"/>
      <c r="TOX2513" s="207"/>
      <c r="TOY2513" s="187"/>
      <c r="TOZ2513" s="187"/>
      <c r="TPA2513" s="204"/>
      <c r="TPB2513" s="272"/>
      <c r="TPC2513" s="207"/>
      <c r="TPD2513" s="238"/>
      <c r="TPE2513" s="207"/>
      <c r="TPF2513" s="207"/>
      <c r="TPG2513" s="187"/>
      <c r="TPH2513" s="187"/>
      <c r="TPI2513" s="204"/>
      <c r="TPJ2513" s="272"/>
      <c r="TPK2513" s="207"/>
      <c r="TPL2513" s="238"/>
      <c r="TPM2513" s="207"/>
      <c r="TPN2513" s="207"/>
      <c r="TPO2513" s="187"/>
      <c r="TPP2513" s="187"/>
      <c r="TPQ2513" s="204"/>
      <c r="TPR2513" s="272"/>
      <c r="TPS2513" s="207"/>
      <c r="TPT2513" s="238"/>
      <c r="TPU2513" s="207"/>
      <c r="TPV2513" s="207"/>
      <c r="TPW2513" s="187"/>
      <c r="TPX2513" s="187"/>
      <c r="TPY2513" s="204"/>
      <c r="TPZ2513" s="272"/>
      <c r="TQA2513" s="207"/>
      <c r="TQB2513" s="238"/>
      <c r="TQC2513" s="207"/>
      <c r="TQD2513" s="207"/>
      <c r="TQE2513" s="187"/>
      <c r="TQF2513" s="187"/>
      <c r="TQG2513" s="204"/>
      <c r="TQH2513" s="272"/>
      <c r="TQI2513" s="207"/>
      <c r="TQJ2513" s="238"/>
      <c r="TQK2513" s="207"/>
      <c r="TQL2513" s="207"/>
      <c r="TQM2513" s="187"/>
      <c r="TQN2513" s="187"/>
      <c r="TQO2513" s="204"/>
      <c r="TQP2513" s="272"/>
      <c r="TQQ2513" s="207"/>
      <c r="TQR2513" s="238"/>
      <c r="TQS2513" s="207"/>
      <c r="TQT2513" s="207"/>
      <c r="TQU2513" s="187"/>
      <c r="TQV2513" s="187"/>
      <c r="TQW2513" s="204"/>
      <c r="TQX2513" s="272"/>
      <c r="TQY2513" s="207"/>
      <c r="TQZ2513" s="238"/>
      <c r="TRA2513" s="207"/>
      <c r="TRB2513" s="207"/>
      <c r="TRC2513" s="187"/>
      <c r="TRD2513" s="187"/>
      <c r="TRE2513" s="204"/>
      <c r="TRF2513" s="272"/>
      <c r="TRG2513" s="207"/>
      <c r="TRH2513" s="238"/>
      <c r="TRI2513" s="207"/>
      <c r="TRJ2513" s="207"/>
      <c r="TRK2513" s="187"/>
      <c r="TRL2513" s="187"/>
      <c r="TRM2513" s="204"/>
      <c r="TRN2513" s="272"/>
      <c r="TRO2513" s="207"/>
      <c r="TRP2513" s="238"/>
      <c r="TRQ2513" s="207"/>
      <c r="TRR2513" s="207"/>
      <c r="TRS2513" s="187"/>
      <c r="TRT2513" s="187"/>
      <c r="TRU2513" s="204"/>
      <c r="TRV2513" s="272"/>
      <c r="TRW2513" s="207"/>
      <c r="TRX2513" s="238"/>
      <c r="TRY2513" s="207"/>
      <c r="TRZ2513" s="207"/>
      <c r="TSA2513" s="187"/>
      <c r="TSB2513" s="187"/>
      <c r="TSC2513" s="204"/>
      <c r="TSD2513" s="272"/>
      <c r="TSE2513" s="207"/>
      <c r="TSF2513" s="238"/>
      <c r="TSG2513" s="207"/>
      <c r="TSH2513" s="207"/>
      <c r="TSI2513" s="187"/>
      <c r="TSJ2513" s="187"/>
      <c r="TSK2513" s="204"/>
      <c r="TSL2513" s="272"/>
      <c r="TSM2513" s="207"/>
      <c r="TSN2513" s="238"/>
      <c r="TSO2513" s="207"/>
      <c r="TSP2513" s="207"/>
      <c r="TSQ2513" s="187"/>
      <c r="TSR2513" s="187"/>
      <c r="TSS2513" s="204"/>
      <c r="TST2513" s="272"/>
      <c r="TSU2513" s="207"/>
      <c r="TSV2513" s="238"/>
      <c r="TSW2513" s="207"/>
      <c r="TSX2513" s="207"/>
      <c r="TSY2513" s="187"/>
      <c r="TSZ2513" s="187"/>
      <c r="TTA2513" s="204"/>
      <c r="TTB2513" s="272"/>
      <c r="TTC2513" s="207"/>
      <c r="TTD2513" s="238"/>
      <c r="TTE2513" s="207"/>
      <c r="TTF2513" s="207"/>
      <c r="TTG2513" s="187"/>
      <c r="TTH2513" s="187"/>
      <c r="TTI2513" s="204"/>
      <c r="TTJ2513" s="272"/>
      <c r="TTK2513" s="207"/>
      <c r="TTL2513" s="238"/>
      <c r="TTM2513" s="207"/>
      <c r="TTN2513" s="207"/>
      <c r="TTO2513" s="187"/>
      <c r="TTP2513" s="187"/>
      <c r="TTQ2513" s="204"/>
      <c r="TTR2513" s="272"/>
      <c r="TTS2513" s="207"/>
      <c r="TTT2513" s="238"/>
      <c r="TTU2513" s="207"/>
      <c r="TTV2513" s="207"/>
      <c r="TTW2513" s="187"/>
      <c r="TTX2513" s="187"/>
      <c r="TTY2513" s="204"/>
      <c r="TTZ2513" s="272"/>
      <c r="TUA2513" s="207"/>
      <c r="TUB2513" s="238"/>
      <c r="TUC2513" s="207"/>
      <c r="TUD2513" s="207"/>
      <c r="TUE2513" s="187"/>
      <c r="TUF2513" s="187"/>
      <c r="TUG2513" s="204"/>
      <c r="TUH2513" s="272"/>
      <c r="TUI2513" s="207"/>
      <c r="TUJ2513" s="238"/>
      <c r="TUK2513" s="207"/>
      <c r="TUL2513" s="207"/>
      <c r="TUM2513" s="187"/>
      <c r="TUN2513" s="187"/>
      <c r="TUO2513" s="204"/>
      <c r="TUP2513" s="272"/>
      <c r="TUQ2513" s="207"/>
      <c r="TUR2513" s="238"/>
      <c r="TUS2513" s="207"/>
      <c r="TUT2513" s="207"/>
      <c r="TUU2513" s="187"/>
      <c r="TUV2513" s="187"/>
      <c r="TUW2513" s="204"/>
      <c r="TUX2513" s="272"/>
      <c r="TUY2513" s="207"/>
      <c r="TUZ2513" s="238"/>
      <c r="TVA2513" s="207"/>
      <c r="TVB2513" s="207"/>
      <c r="TVC2513" s="187"/>
      <c r="TVD2513" s="187"/>
      <c r="TVE2513" s="204"/>
      <c r="TVF2513" s="272"/>
      <c r="TVG2513" s="207"/>
      <c r="TVH2513" s="238"/>
      <c r="TVI2513" s="207"/>
      <c r="TVJ2513" s="207"/>
      <c r="TVK2513" s="187"/>
      <c r="TVL2513" s="187"/>
      <c r="TVM2513" s="204"/>
      <c r="TVN2513" s="272"/>
      <c r="TVO2513" s="207"/>
      <c r="TVP2513" s="238"/>
      <c r="TVQ2513" s="207"/>
      <c r="TVR2513" s="207"/>
      <c r="TVS2513" s="187"/>
      <c r="TVT2513" s="187"/>
      <c r="TVU2513" s="204"/>
      <c r="TVV2513" s="272"/>
      <c r="TVW2513" s="207"/>
      <c r="TVX2513" s="238"/>
      <c r="TVY2513" s="207"/>
      <c r="TVZ2513" s="207"/>
      <c r="TWA2513" s="187"/>
      <c r="TWB2513" s="187"/>
      <c r="TWC2513" s="204"/>
      <c r="TWD2513" s="272"/>
      <c r="TWE2513" s="207"/>
      <c r="TWF2513" s="238"/>
      <c r="TWG2513" s="207"/>
      <c r="TWH2513" s="207"/>
      <c r="TWI2513" s="187"/>
      <c r="TWJ2513" s="187"/>
      <c r="TWK2513" s="204"/>
      <c r="TWL2513" s="272"/>
      <c r="TWM2513" s="207"/>
      <c r="TWN2513" s="238"/>
      <c r="TWO2513" s="207"/>
      <c r="TWP2513" s="207"/>
      <c r="TWQ2513" s="187"/>
      <c r="TWR2513" s="187"/>
      <c r="TWS2513" s="204"/>
      <c r="TWT2513" s="272"/>
      <c r="TWU2513" s="207"/>
      <c r="TWV2513" s="238"/>
      <c r="TWW2513" s="207"/>
      <c r="TWX2513" s="207"/>
      <c r="TWY2513" s="187"/>
      <c r="TWZ2513" s="187"/>
      <c r="TXA2513" s="204"/>
      <c r="TXB2513" s="272"/>
      <c r="TXC2513" s="207"/>
      <c r="TXD2513" s="238"/>
      <c r="TXE2513" s="207"/>
      <c r="TXF2513" s="207"/>
      <c r="TXG2513" s="187"/>
      <c r="TXH2513" s="187"/>
      <c r="TXI2513" s="204"/>
      <c r="TXJ2513" s="272"/>
      <c r="TXK2513" s="207"/>
      <c r="TXL2513" s="238"/>
      <c r="TXM2513" s="207"/>
      <c r="TXN2513" s="207"/>
      <c r="TXO2513" s="187"/>
      <c r="TXP2513" s="187"/>
      <c r="TXQ2513" s="204"/>
      <c r="TXR2513" s="272"/>
      <c r="TXS2513" s="207"/>
      <c r="TXT2513" s="238"/>
      <c r="TXU2513" s="207"/>
      <c r="TXV2513" s="207"/>
      <c r="TXW2513" s="187"/>
      <c r="TXX2513" s="187"/>
      <c r="TXY2513" s="204"/>
      <c r="TXZ2513" s="272"/>
      <c r="TYA2513" s="207"/>
      <c r="TYB2513" s="238"/>
      <c r="TYC2513" s="207"/>
      <c r="TYD2513" s="207"/>
      <c r="TYE2513" s="187"/>
      <c r="TYF2513" s="187"/>
      <c r="TYG2513" s="204"/>
      <c r="TYH2513" s="272"/>
      <c r="TYI2513" s="207"/>
      <c r="TYJ2513" s="238"/>
      <c r="TYK2513" s="207"/>
      <c r="TYL2513" s="207"/>
      <c r="TYM2513" s="187"/>
      <c r="TYN2513" s="187"/>
      <c r="TYO2513" s="204"/>
      <c r="TYP2513" s="272"/>
      <c r="TYQ2513" s="207"/>
      <c r="TYR2513" s="238"/>
      <c r="TYS2513" s="207"/>
      <c r="TYT2513" s="207"/>
      <c r="TYU2513" s="187"/>
      <c r="TYV2513" s="187"/>
      <c r="TYW2513" s="204"/>
      <c r="TYX2513" s="272"/>
      <c r="TYY2513" s="207"/>
      <c r="TYZ2513" s="238"/>
      <c r="TZA2513" s="207"/>
      <c r="TZB2513" s="207"/>
      <c r="TZC2513" s="187"/>
      <c r="TZD2513" s="187"/>
      <c r="TZE2513" s="204"/>
      <c r="TZF2513" s="272"/>
      <c r="TZG2513" s="207"/>
      <c r="TZH2513" s="238"/>
      <c r="TZI2513" s="207"/>
      <c r="TZJ2513" s="207"/>
      <c r="TZK2513" s="187"/>
      <c r="TZL2513" s="187"/>
      <c r="TZM2513" s="204"/>
      <c r="TZN2513" s="272"/>
      <c r="TZO2513" s="207"/>
      <c r="TZP2513" s="238"/>
      <c r="TZQ2513" s="207"/>
      <c r="TZR2513" s="207"/>
      <c r="TZS2513" s="187"/>
      <c r="TZT2513" s="187"/>
      <c r="TZU2513" s="204"/>
      <c r="TZV2513" s="272"/>
      <c r="TZW2513" s="207"/>
      <c r="TZX2513" s="238"/>
      <c r="TZY2513" s="207"/>
      <c r="TZZ2513" s="207"/>
      <c r="UAA2513" s="187"/>
      <c r="UAB2513" s="187"/>
      <c r="UAC2513" s="204"/>
      <c r="UAD2513" s="272"/>
      <c r="UAE2513" s="207"/>
      <c r="UAF2513" s="238"/>
      <c r="UAG2513" s="207"/>
      <c r="UAH2513" s="207"/>
      <c r="UAI2513" s="187"/>
      <c r="UAJ2513" s="187"/>
      <c r="UAK2513" s="204"/>
      <c r="UAL2513" s="272"/>
      <c r="UAM2513" s="207"/>
      <c r="UAN2513" s="238"/>
      <c r="UAO2513" s="207"/>
      <c r="UAP2513" s="207"/>
      <c r="UAQ2513" s="187"/>
      <c r="UAR2513" s="187"/>
      <c r="UAS2513" s="204"/>
      <c r="UAT2513" s="272"/>
      <c r="UAU2513" s="207"/>
      <c r="UAV2513" s="238"/>
      <c r="UAW2513" s="207"/>
      <c r="UAX2513" s="207"/>
      <c r="UAY2513" s="187"/>
      <c r="UAZ2513" s="187"/>
      <c r="UBA2513" s="204"/>
      <c r="UBB2513" s="272"/>
      <c r="UBC2513" s="207"/>
      <c r="UBD2513" s="238"/>
      <c r="UBE2513" s="207"/>
      <c r="UBF2513" s="207"/>
      <c r="UBG2513" s="187"/>
      <c r="UBH2513" s="187"/>
      <c r="UBI2513" s="204"/>
      <c r="UBJ2513" s="272"/>
      <c r="UBK2513" s="207"/>
      <c r="UBL2513" s="238"/>
      <c r="UBM2513" s="207"/>
      <c r="UBN2513" s="207"/>
      <c r="UBO2513" s="187"/>
      <c r="UBP2513" s="187"/>
      <c r="UBQ2513" s="204"/>
      <c r="UBR2513" s="272"/>
      <c r="UBS2513" s="207"/>
      <c r="UBT2513" s="238"/>
      <c r="UBU2513" s="207"/>
      <c r="UBV2513" s="207"/>
      <c r="UBW2513" s="187"/>
      <c r="UBX2513" s="187"/>
      <c r="UBY2513" s="204"/>
      <c r="UBZ2513" s="272"/>
      <c r="UCA2513" s="207"/>
      <c r="UCB2513" s="238"/>
      <c r="UCC2513" s="207"/>
      <c r="UCD2513" s="207"/>
      <c r="UCE2513" s="187"/>
      <c r="UCF2513" s="187"/>
      <c r="UCG2513" s="204"/>
      <c r="UCH2513" s="272"/>
      <c r="UCI2513" s="207"/>
      <c r="UCJ2513" s="238"/>
      <c r="UCK2513" s="207"/>
      <c r="UCL2513" s="207"/>
      <c r="UCM2513" s="187"/>
      <c r="UCN2513" s="187"/>
      <c r="UCO2513" s="204"/>
      <c r="UCP2513" s="272"/>
      <c r="UCQ2513" s="207"/>
      <c r="UCR2513" s="238"/>
      <c r="UCS2513" s="207"/>
      <c r="UCT2513" s="207"/>
      <c r="UCU2513" s="187"/>
      <c r="UCV2513" s="187"/>
      <c r="UCW2513" s="204"/>
      <c r="UCX2513" s="272"/>
      <c r="UCY2513" s="207"/>
      <c r="UCZ2513" s="238"/>
      <c r="UDA2513" s="207"/>
      <c r="UDB2513" s="207"/>
      <c r="UDC2513" s="187"/>
      <c r="UDD2513" s="187"/>
      <c r="UDE2513" s="204"/>
      <c r="UDF2513" s="272"/>
      <c r="UDG2513" s="207"/>
      <c r="UDH2513" s="238"/>
      <c r="UDI2513" s="207"/>
      <c r="UDJ2513" s="207"/>
      <c r="UDK2513" s="187"/>
      <c r="UDL2513" s="187"/>
      <c r="UDM2513" s="204"/>
      <c r="UDN2513" s="272"/>
      <c r="UDO2513" s="207"/>
      <c r="UDP2513" s="238"/>
      <c r="UDQ2513" s="207"/>
      <c r="UDR2513" s="207"/>
      <c r="UDS2513" s="187"/>
      <c r="UDT2513" s="187"/>
      <c r="UDU2513" s="204"/>
      <c r="UDV2513" s="272"/>
      <c r="UDW2513" s="207"/>
      <c r="UDX2513" s="238"/>
      <c r="UDY2513" s="207"/>
      <c r="UDZ2513" s="207"/>
      <c r="UEA2513" s="187"/>
      <c r="UEB2513" s="187"/>
      <c r="UEC2513" s="204"/>
      <c r="UED2513" s="272"/>
      <c r="UEE2513" s="207"/>
      <c r="UEF2513" s="238"/>
      <c r="UEG2513" s="207"/>
      <c r="UEH2513" s="207"/>
      <c r="UEI2513" s="187"/>
      <c r="UEJ2513" s="187"/>
      <c r="UEK2513" s="204"/>
      <c r="UEL2513" s="272"/>
      <c r="UEM2513" s="207"/>
      <c r="UEN2513" s="238"/>
      <c r="UEO2513" s="207"/>
      <c r="UEP2513" s="207"/>
      <c r="UEQ2513" s="187"/>
      <c r="UER2513" s="187"/>
      <c r="UES2513" s="204"/>
      <c r="UET2513" s="272"/>
      <c r="UEU2513" s="207"/>
      <c r="UEV2513" s="238"/>
      <c r="UEW2513" s="207"/>
      <c r="UEX2513" s="207"/>
      <c r="UEY2513" s="187"/>
      <c r="UEZ2513" s="187"/>
      <c r="UFA2513" s="204"/>
      <c r="UFB2513" s="272"/>
      <c r="UFC2513" s="207"/>
      <c r="UFD2513" s="238"/>
      <c r="UFE2513" s="207"/>
      <c r="UFF2513" s="207"/>
      <c r="UFG2513" s="187"/>
      <c r="UFH2513" s="187"/>
      <c r="UFI2513" s="204"/>
      <c r="UFJ2513" s="272"/>
      <c r="UFK2513" s="207"/>
      <c r="UFL2513" s="238"/>
      <c r="UFM2513" s="207"/>
      <c r="UFN2513" s="207"/>
      <c r="UFO2513" s="187"/>
      <c r="UFP2513" s="187"/>
      <c r="UFQ2513" s="204"/>
      <c r="UFR2513" s="272"/>
      <c r="UFS2513" s="207"/>
      <c r="UFT2513" s="238"/>
      <c r="UFU2513" s="207"/>
      <c r="UFV2513" s="207"/>
      <c r="UFW2513" s="187"/>
      <c r="UFX2513" s="187"/>
      <c r="UFY2513" s="204"/>
      <c r="UFZ2513" s="272"/>
      <c r="UGA2513" s="207"/>
      <c r="UGB2513" s="238"/>
      <c r="UGC2513" s="207"/>
      <c r="UGD2513" s="207"/>
      <c r="UGE2513" s="187"/>
      <c r="UGF2513" s="187"/>
      <c r="UGG2513" s="204"/>
      <c r="UGH2513" s="272"/>
      <c r="UGI2513" s="207"/>
      <c r="UGJ2513" s="238"/>
      <c r="UGK2513" s="207"/>
      <c r="UGL2513" s="207"/>
      <c r="UGM2513" s="187"/>
      <c r="UGN2513" s="187"/>
      <c r="UGO2513" s="204"/>
      <c r="UGP2513" s="272"/>
      <c r="UGQ2513" s="207"/>
      <c r="UGR2513" s="238"/>
      <c r="UGS2513" s="207"/>
      <c r="UGT2513" s="207"/>
      <c r="UGU2513" s="187"/>
      <c r="UGV2513" s="187"/>
      <c r="UGW2513" s="204"/>
      <c r="UGX2513" s="272"/>
      <c r="UGY2513" s="207"/>
      <c r="UGZ2513" s="238"/>
      <c r="UHA2513" s="207"/>
      <c r="UHB2513" s="207"/>
      <c r="UHC2513" s="187"/>
      <c r="UHD2513" s="187"/>
      <c r="UHE2513" s="204"/>
      <c r="UHF2513" s="272"/>
      <c r="UHG2513" s="207"/>
      <c r="UHH2513" s="238"/>
      <c r="UHI2513" s="207"/>
      <c r="UHJ2513" s="207"/>
      <c r="UHK2513" s="187"/>
      <c r="UHL2513" s="187"/>
      <c r="UHM2513" s="204"/>
      <c r="UHN2513" s="272"/>
      <c r="UHO2513" s="207"/>
      <c r="UHP2513" s="238"/>
      <c r="UHQ2513" s="207"/>
      <c r="UHR2513" s="207"/>
      <c r="UHS2513" s="187"/>
      <c r="UHT2513" s="187"/>
      <c r="UHU2513" s="204"/>
      <c r="UHV2513" s="272"/>
      <c r="UHW2513" s="207"/>
      <c r="UHX2513" s="238"/>
      <c r="UHY2513" s="207"/>
      <c r="UHZ2513" s="207"/>
      <c r="UIA2513" s="187"/>
      <c r="UIB2513" s="187"/>
      <c r="UIC2513" s="204"/>
      <c r="UID2513" s="272"/>
      <c r="UIE2513" s="207"/>
      <c r="UIF2513" s="238"/>
      <c r="UIG2513" s="207"/>
      <c r="UIH2513" s="207"/>
      <c r="UII2513" s="187"/>
      <c r="UIJ2513" s="187"/>
      <c r="UIK2513" s="204"/>
      <c r="UIL2513" s="272"/>
      <c r="UIM2513" s="207"/>
      <c r="UIN2513" s="238"/>
      <c r="UIO2513" s="207"/>
      <c r="UIP2513" s="207"/>
      <c r="UIQ2513" s="187"/>
      <c r="UIR2513" s="187"/>
      <c r="UIS2513" s="204"/>
      <c r="UIT2513" s="272"/>
      <c r="UIU2513" s="207"/>
      <c r="UIV2513" s="238"/>
      <c r="UIW2513" s="207"/>
      <c r="UIX2513" s="207"/>
      <c r="UIY2513" s="187"/>
      <c r="UIZ2513" s="187"/>
      <c r="UJA2513" s="204"/>
      <c r="UJB2513" s="272"/>
      <c r="UJC2513" s="207"/>
      <c r="UJD2513" s="238"/>
      <c r="UJE2513" s="207"/>
      <c r="UJF2513" s="207"/>
      <c r="UJG2513" s="187"/>
      <c r="UJH2513" s="187"/>
      <c r="UJI2513" s="204"/>
      <c r="UJJ2513" s="272"/>
      <c r="UJK2513" s="207"/>
      <c r="UJL2513" s="238"/>
      <c r="UJM2513" s="207"/>
      <c r="UJN2513" s="207"/>
      <c r="UJO2513" s="187"/>
      <c r="UJP2513" s="187"/>
      <c r="UJQ2513" s="204"/>
      <c r="UJR2513" s="272"/>
      <c r="UJS2513" s="207"/>
      <c r="UJT2513" s="238"/>
      <c r="UJU2513" s="207"/>
      <c r="UJV2513" s="207"/>
      <c r="UJW2513" s="187"/>
      <c r="UJX2513" s="187"/>
      <c r="UJY2513" s="204"/>
      <c r="UJZ2513" s="272"/>
      <c r="UKA2513" s="207"/>
      <c r="UKB2513" s="238"/>
      <c r="UKC2513" s="207"/>
      <c r="UKD2513" s="207"/>
      <c r="UKE2513" s="187"/>
      <c r="UKF2513" s="187"/>
      <c r="UKG2513" s="204"/>
      <c r="UKH2513" s="272"/>
      <c r="UKI2513" s="207"/>
      <c r="UKJ2513" s="238"/>
      <c r="UKK2513" s="207"/>
      <c r="UKL2513" s="207"/>
      <c r="UKM2513" s="187"/>
      <c r="UKN2513" s="187"/>
      <c r="UKO2513" s="204"/>
      <c r="UKP2513" s="272"/>
      <c r="UKQ2513" s="207"/>
      <c r="UKR2513" s="238"/>
      <c r="UKS2513" s="207"/>
      <c r="UKT2513" s="207"/>
      <c r="UKU2513" s="187"/>
      <c r="UKV2513" s="187"/>
      <c r="UKW2513" s="204"/>
      <c r="UKX2513" s="272"/>
      <c r="UKY2513" s="207"/>
      <c r="UKZ2513" s="238"/>
      <c r="ULA2513" s="207"/>
      <c r="ULB2513" s="207"/>
      <c r="ULC2513" s="187"/>
      <c r="ULD2513" s="187"/>
      <c r="ULE2513" s="204"/>
      <c r="ULF2513" s="272"/>
      <c r="ULG2513" s="207"/>
      <c r="ULH2513" s="238"/>
      <c r="ULI2513" s="207"/>
      <c r="ULJ2513" s="207"/>
      <c r="ULK2513" s="187"/>
      <c r="ULL2513" s="187"/>
      <c r="ULM2513" s="204"/>
      <c r="ULN2513" s="272"/>
      <c r="ULO2513" s="207"/>
      <c r="ULP2513" s="238"/>
      <c r="ULQ2513" s="207"/>
      <c r="ULR2513" s="207"/>
      <c r="ULS2513" s="187"/>
      <c r="ULT2513" s="187"/>
      <c r="ULU2513" s="204"/>
      <c r="ULV2513" s="272"/>
      <c r="ULW2513" s="207"/>
      <c r="ULX2513" s="238"/>
      <c r="ULY2513" s="207"/>
      <c r="ULZ2513" s="207"/>
      <c r="UMA2513" s="187"/>
      <c r="UMB2513" s="187"/>
      <c r="UMC2513" s="204"/>
      <c r="UMD2513" s="272"/>
      <c r="UME2513" s="207"/>
      <c r="UMF2513" s="238"/>
      <c r="UMG2513" s="207"/>
      <c r="UMH2513" s="207"/>
      <c r="UMI2513" s="187"/>
      <c r="UMJ2513" s="187"/>
      <c r="UMK2513" s="204"/>
      <c r="UML2513" s="272"/>
      <c r="UMM2513" s="207"/>
      <c r="UMN2513" s="238"/>
      <c r="UMO2513" s="207"/>
      <c r="UMP2513" s="207"/>
      <c r="UMQ2513" s="187"/>
      <c r="UMR2513" s="187"/>
      <c r="UMS2513" s="204"/>
      <c r="UMT2513" s="272"/>
      <c r="UMU2513" s="207"/>
      <c r="UMV2513" s="238"/>
      <c r="UMW2513" s="207"/>
      <c r="UMX2513" s="207"/>
      <c r="UMY2513" s="187"/>
      <c r="UMZ2513" s="187"/>
      <c r="UNA2513" s="204"/>
      <c r="UNB2513" s="272"/>
      <c r="UNC2513" s="207"/>
      <c r="UND2513" s="238"/>
      <c r="UNE2513" s="207"/>
      <c r="UNF2513" s="207"/>
      <c r="UNG2513" s="187"/>
      <c r="UNH2513" s="187"/>
      <c r="UNI2513" s="204"/>
      <c r="UNJ2513" s="272"/>
      <c r="UNK2513" s="207"/>
      <c r="UNL2513" s="238"/>
      <c r="UNM2513" s="207"/>
      <c r="UNN2513" s="207"/>
      <c r="UNO2513" s="187"/>
      <c r="UNP2513" s="187"/>
      <c r="UNQ2513" s="204"/>
      <c r="UNR2513" s="272"/>
      <c r="UNS2513" s="207"/>
      <c r="UNT2513" s="238"/>
      <c r="UNU2513" s="207"/>
      <c r="UNV2513" s="207"/>
      <c r="UNW2513" s="187"/>
      <c r="UNX2513" s="187"/>
      <c r="UNY2513" s="204"/>
      <c r="UNZ2513" s="272"/>
      <c r="UOA2513" s="207"/>
      <c r="UOB2513" s="238"/>
      <c r="UOC2513" s="207"/>
      <c r="UOD2513" s="207"/>
      <c r="UOE2513" s="187"/>
      <c r="UOF2513" s="187"/>
      <c r="UOG2513" s="204"/>
      <c r="UOH2513" s="272"/>
      <c r="UOI2513" s="207"/>
      <c r="UOJ2513" s="238"/>
      <c r="UOK2513" s="207"/>
      <c r="UOL2513" s="207"/>
      <c r="UOM2513" s="187"/>
      <c r="UON2513" s="187"/>
      <c r="UOO2513" s="204"/>
      <c r="UOP2513" s="272"/>
      <c r="UOQ2513" s="207"/>
      <c r="UOR2513" s="238"/>
      <c r="UOS2513" s="207"/>
      <c r="UOT2513" s="207"/>
      <c r="UOU2513" s="187"/>
      <c r="UOV2513" s="187"/>
      <c r="UOW2513" s="204"/>
      <c r="UOX2513" s="272"/>
      <c r="UOY2513" s="207"/>
      <c r="UOZ2513" s="238"/>
      <c r="UPA2513" s="207"/>
      <c r="UPB2513" s="207"/>
      <c r="UPC2513" s="187"/>
      <c r="UPD2513" s="187"/>
      <c r="UPE2513" s="204"/>
      <c r="UPF2513" s="272"/>
      <c r="UPG2513" s="207"/>
      <c r="UPH2513" s="238"/>
      <c r="UPI2513" s="207"/>
      <c r="UPJ2513" s="207"/>
      <c r="UPK2513" s="187"/>
      <c r="UPL2513" s="187"/>
      <c r="UPM2513" s="204"/>
      <c r="UPN2513" s="272"/>
      <c r="UPO2513" s="207"/>
      <c r="UPP2513" s="238"/>
      <c r="UPQ2513" s="207"/>
      <c r="UPR2513" s="207"/>
      <c r="UPS2513" s="187"/>
      <c r="UPT2513" s="187"/>
      <c r="UPU2513" s="204"/>
      <c r="UPV2513" s="272"/>
      <c r="UPW2513" s="207"/>
      <c r="UPX2513" s="238"/>
      <c r="UPY2513" s="207"/>
      <c r="UPZ2513" s="207"/>
      <c r="UQA2513" s="187"/>
      <c r="UQB2513" s="187"/>
      <c r="UQC2513" s="204"/>
      <c r="UQD2513" s="272"/>
      <c r="UQE2513" s="207"/>
      <c r="UQF2513" s="238"/>
      <c r="UQG2513" s="207"/>
      <c r="UQH2513" s="207"/>
      <c r="UQI2513" s="187"/>
      <c r="UQJ2513" s="187"/>
      <c r="UQK2513" s="204"/>
      <c r="UQL2513" s="272"/>
      <c r="UQM2513" s="207"/>
      <c r="UQN2513" s="238"/>
      <c r="UQO2513" s="207"/>
      <c r="UQP2513" s="207"/>
      <c r="UQQ2513" s="187"/>
      <c r="UQR2513" s="187"/>
      <c r="UQS2513" s="204"/>
      <c r="UQT2513" s="272"/>
      <c r="UQU2513" s="207"/>
      <c r="UQV2513" s="238"/>
      <c r="UQW2513" s="207"/>
      <c r="UQX2513" s="207"/>
      <c r="UQY2513" s="187"/>
      <c r="UQZ2513" s="187"/>
      <c r="URA2513" s="204"/>
      <c r="URB2513" s="272"/>
      <c r="URC2513" s="207"/>
      <c r="URD2513" s="238"/>
      <c r="URE2513" s="207"/>
      <c r="URF2513" s="207"/>
      <c r="URG2513" s="187"/>
      <c r="URH2513" s="187"/>
      <c r="URI2513" s="204"/>
      <c r="URJ2513" s="272"/>
      <c r="URK2513" s="207"/>
      <c r="URL2513" s="238"/>
      <c r="URM2513" s="207"/>
      <c r="URN2513" s="207"/>
      <c r="URO2513" s="187"/>
      <c r="URP2513" s="187"/>
      <c r="URQ2513" s="204"/>
      <c r="URR2513" s="272"/>
      <c r="URS2513" s="207"/>
      <c r="URT2513" s="238"/>
      <c r="URU2513" s="207"/>
      <c r="URV2513" s="207"/>
      <c r="URW2513" s="187"/>
      <c r="URX2513" s="187"/>
      <c r="URY2513" s="204"/>
      <c r="URZ2513" s="272"/>
      <c r="USA2513" s="207"/>
      <c r="USB2513" s="238"/>
      <c r="USC2513" s="207"/>
      <c r="USD2513" s="207"/>
      <c r="USE2513" s="187"/>
      <c r="USF2513" s="187"/>
      <c r="USG2513" s="204"/>
      <c r="USH2513" s="272"/>
      <c r="USI2513" s="207"/>
      <c r="USJ2513" s="238"/>
      <c r="USK2513" s="207"/>
      <c r="USL2513" s="207"/>
      <c r="USM2513" s="187"/>
      <c r="USN2513" s="187"/>
      <c r="USO2513" s="204"/>
      <c r="USP2513" s="272"/>
      <c r="USQ2513" s="207"/>
      <c r="USR2513" s="238"/>
      <c r="USS2513" s="207"/>
      <c r="UST2513" s="207"/>
      <c r="USU2513" s="187"/>
      <c r="USV2513" s="187"/>
      <c r="USW2513" s="204"/>
      <c r="USX2513" s="272"/>
      <c r="USY2513" s="207"/>
      <c r="USZ2513" s="238"/>
      <c r="UTA2513" s="207"/>
      <c r="UTB2513" s="207"/>
      <c r="UTC2513" s="187"/>
      <c r="UTD2513" s="187"/>
      <c r="UTE2513" s="204"/>
      <c r="UTF2513" s="272"/>
      <c r="UTG2513" s="207"/>
      <c r="UTH2513" s="238"/>
      <c r="UTI2513" s="207"/>
      <c r="UTJ2513" s="207"/>
      <c r="UTK2513" s="187"/>
      <c r="UTL2513" s="187"/>
      <c r="UTM2513" s="204"/>
      <c r="UTN2513" s="272"/>
      <c r="UTO2513" s="207"/>
      <c r="UTP2513" s="238"/>
      <c r="UTQ2513" s="207"/>
      <c r="UTR2513" s="207"/>
      <c r="UTS2513" s="187"/>
      <c r="UTT2513" s="187"/>
      <c r="UTU2513" s="204"/>
      <c r="UTV2513" s="272"/>
      <c r="UTW2513" s="207"/>
      <c r="UTX2513" s="238"/>
      <c r="UTY2513" s="207"/>
      <c r="UTZ2513" s="207"/>
      <c r="UUA2513" s="187"/>
      <c r="UUB2513" s="187"/>
      <c r="UUC2513" s="204"/>
      <c r="UUD2513" s="272"/>
      <c r="UUE2513" s="207"/>
      <c r="UUF2513" s="238"/>
      <c r="UUG2513" s="207"/>
      <c r="UUH2513" s="207"/>
      <c r="UUI2513" s="187"/>
      <c r="UUJ2513" s="187"/>
      <c r="UUK2513" s="204"/>
      <c r="UUL2513" s="272"/>
      <c r="UUM2513" s="207"/>
      <c r="UUN2513" s="238"/>
      <c r="UUO2513" s="207"/>
      <c r="UUP2513" s="207"/>
      <c r="UUQ2513" s="187"/>
      <c r="UUR2513" s="187"/>
      <c r="UUS2513" s="204"/>
      <c r="UUT2513" s="272"/>
      <c r="UUU2513" s="207"/>
      <c r="UUV2513" s="238"/>
      <c r="UUW2513" s="207"/>
      <c r="UUX2513" s="207"/>
      <c r="UUY2513" s="187"/>
      <c r="UUZ2513" s="187"/>
      <c r="UVA2513" s="204"/>
      <c r="UVB2513" s="272"/>
      <c r="UVC2513" s="207"/>
      <c r="UVD2513" s="238"/>
      <c r="UVE2513" s="207"/>
      <c r="UVF2513" s="207"/>
      <c r="UVG2513" s="187"/>
      <c r="UVH2513" s="187"/>
      <c r="UVI2513" s="204"/>
      <c r="UVJ2513" s="272"/>
      <c r="UVK2513" s="207"/>
      <c r="UVL2513" s="238"/>
      <c r="UVM2513" s="207"/>
      <c r="UVN2513" s="207"/>
      <c r="UVO2513" s="187"/>
      <c r="UVP2513" s="187"/>
      <c r="UVQ2513" s="204"/>
      <c r="UVR2513" s="272"/>
      <c r="UVS2513" s="207"/>
      <c r="UVT2513" s="238"/>
      <c r="UVU2513" s="207"/>
      <c r="UVV2513" s="207"/>
      <c r="UVW2513" s="187"/>
      <c r="UVX2513" s="187"/>
      <c r="UVY2513" s="204"/>
      <c r="UVZ2513" s="272"/>
      <c r="UWA2513" s="207"/>
      <c r="UWB2513" s="238"/>
      <c r="UWC2513" s="207"/>
      <c r="UWD2513" s="207"/>
      <c r="UWE2513" s="187"/>
      <c r="UWF2513" s="187"/>
      <c r="UWG2513" s="204"/>
      <c r="UWH2513" s="272"/>
      <c r="UWI2513" s="207"/>
      <c r="UWJ2513" s="238"/>
      <c r="UWK2513" s="207"/>
      <c r="UWL2513" s="207"/>
      <c r="UWM2513" s="187"/>
      <c r="UWN2513" s="187"/>
      <c r="UWO2513" s="204"/>
      <c r="UWP2513" s="272"/>
      <c r="UWQ2513" s="207"/>
      <c r="UWR2513" s="238"/>
      <c r="UWS2513" s="207"/>
      <c r="UWT2513" s="207"/>
      <c r="UWU2513" s="187"/>
      <c r="UWV2513" s="187"/>
      <c r="UWW2513" s="204"/>
      <c r="UWX2513" s="272"/>
      <c r="UWY2513" s="207"/>
      <c r="UWZ2513" s="238"/>
      <c r="UXA2513" s="207"/>
      <c r="UXB2513" s="207"/>
      <c r="UXC2513" s="187"/>
      <c r="UXD2513" s="187"/>
      <c r="UXE2513" s="204"/>
      <c r="UXF2513" s="272"/>
      <c r="UXG2513" s="207"/>
      <c r="UXH2513" s="238"/>
      <c r="UXI2513" s="207"/>
      <c r="UXJ2513" s="207"/>
      <c r="UXK2513" s="187"/>
      <c r="UXL2513" s="187"/>
      <c r="UXM2513" s="204"/>
      <c r="UXN2513" s="272"/>
      <c r="UXO2513" s="207"/>
      <c r="UXP2513" s="238"/>
      <c r="UXQ2513" s="207"/>
      <c r="UXR2513" s="207"/>
      <c r="UXS2513" s="187"/>
      <c r="UXT2513" s="187"/>
      <c r="UXU2513" s="204"/>
      <c r="UXV2513" s="272"/>
      <c r="UXW2513" s="207"/>
      <c r="UXX2513" s="238"/>
      <c r="UXY2513" s="207"/>
      <c r="UXZ2513" s="207"/>
      <c r="UYA2513" s="187"/>
      <c r="UYB2513" s="187"/>
      <c r="UYC2513" s="204"/>
      <c r="UYD2513" s="272"/>
      <c r="UYE2513" s="207"/>
      <c r="UYF2513" s="238"/>
      <c r="UYG2513" s="207"/>
      <c r="UYH2513" s="207"/>
      <c r="UYI2513" s="187"/>
      <c r="UYJ2513" s="187"/>
      <c r="UYK2513" s="204"/>
      <c r="UYL2513" s="272"/>
      <c r="UYM2513" s="207"/>
      <c r="UYN2513" s="238"/>
      <c r="UYO2513" s="207"/>
      <c r="UYP2513" s="207"/>
      <c r="UYQ2513" s="187"/>
      <c r="UYR2513" s="187"/>
      <c r="UYS2513" s="204"/>
      <c r="UYT2513" s="272"/>
      <c r="UYU2513" s="207"/>
      <c r="UYV2513" s="238"/>
      <c r="UYW2513" s="207"/>
      <c r="UYX2513" s="207"/>
      <c r="UYY2513" s="187"/>
      <c r="UYZ2513" s="187"/>
      <c r="UZA2513" s="204"/>
      <c r="UZB2513" s="272"/>
      <c r="UZC2513" s="207"/>
      <c r="UZD2513" s="238"/>
      <c r="UZE2513" s="207"/>
      <c r="UZF2513" s="207"/>
      <c r="UZG2513" s="187"/>
      <c r="UZH2513" s="187"/>
      <c r="UZI2513" s="204"/>
      <c r="UZJ2513" s="272"/>
      <c r="UZK2513" s="207"/>
      <c r="UZL2513" s="238"/>
      <c r="UZM2513" s="207"/>
      <c r="UZN2513" s="207"/>
      <c r="UZO2513" s="187"/>
      <c r="UZP2513" s="187"/>
      <c r="UZQ2513" s="204"/>
      <c r="UZR2513" s="272"/>
      <c r="UZS2513" s="207"/>
      <c r="UZT2513" s="238"/>
      <c r="UZU2513" s="207"/>
      <c r="UZV2513" s="207"/>
      <c r="UZW2513" s="187"/>
      <c r="UZX2513" s="187"/>
      <c r="UZY2513" s="204"/>
      <c r="UZZ2513" s="272"/>
      <c r="VAA2513" s="207"/>
      <c r="VAB2513" s="238"/>
      <c r="VAC2513" s="207"/>
      <c r="VAD2513" s="207"/>
      <c r="VAE2513" s="187"/>
      <c r="VAF2513" s="187"/>
      <c r="VAG2513" s="204"/>
      <c r="VAH2513" s="272"/>
      <c r="VAI2513" s="207"/>
      <c r="VAJ2513" s="238"/>
      <c r="VAK2513" s="207"/>
      <c r="VAL2513" s="207"/>
      <c r="VAM2513" s="187"/>
      <c r="VAN2513" s="187"/>
      <c r="VAO2513" s="204"/>
      <c r="VAP2513" s="272"/>
      <c r="VAQ2513" s="207"/>
      <c r="VAR2513" s="238"/>
      <c r="VAS2513" s="207"/>
      <c r="VAT2513" s="207"/>
      <c r="VAU2513" s="187"/>
      <c r="VAV2513" s="187"/>
      <c r="VAW2513" s="204"/>
      <c r="VAX2513" s="272"/>
      <c r="VAY2513" s="207"/>
      <c r="VAZ2513" s="238"/>
      <c r="VBA2513" s="207"/>
      <c r="VBB2513" s="207"/>
      <c r="VBC2513" s="187"/>
      <c r="VBD2513" s="187"/>
      <c r="VBE2513" s="204"/>
      <c r="VBF2513" s="272"/>
      <c r="VBG2513" s="207"/>
      <c r="VBH2513" s="238"/>
      <c r="VBI2513" s="207"/>
      <c r="VBJ2513" s="207"/>
      <c r="VBK2513" s="187"/>
      <c r="VBL2513" s="187"/>
      <c r="VBM2513" s="204"/>
      <c r="VBN2513" s="272"/>
      <c r="VBO2513" s="207"/>
      <c r="VBP2513" s="238"/>
      <c r="VBQ2513" s="207"/>
      <c r="VBR2513" s="207"/>
      <c r="VBS2513" s="187"/>
      <c r="VBT2513" s="187"/>
      <c r="VBU2513" s="204"/>
      <c r="VBV2513" s="272"/>
      <c r="VBW2513" s="207"/>
      <c r="VBX2513" s="238"/>
      <c r="VBY2513" s="207"/>
      <c r="VBZ2513" s="207"/>
      <c r="VCA2513" s="187"/>
      <c r="VCB2513" s="187"/>
      <c r="VCC2513" s="204"/>
      <c r="VCD2513" s="272"/>
      <c r="VCE2513" s="207"/>
      <c r="VCF2513" s="238"/>
      <c r="VCG2513" s="207"/>
      <c r="VCH2513" s="207"/>
      <c r="VCI2513" s="187"/>
      <c r="VCJ2513" s="187"/>
      <c r="VCK2513" s="204"/>
      <c r="VCL2513" s="272"/>
      <c r="VCM2513" s="207"/>
      <c r="VCN2513" s="238"/>
      <c r="VCO2513" s="207"/>
      <c r="VCP2513" s="207"/>
      <c r="VCQ2513" s="187"/>
      <c r="VCR2513" s="187"/>
      <c r="VCS2513" s="204"/>
      <c r="VCT2513" s="272"/>
      <c r="VCU2513" s="207"/>
      <c r="VCV2513" s="238"/>
      <c r="VCW2513" s="207"/>
      <c r="VCX2513" s="207"/>
      <c r="VCY2513" s="187"/>
      <c r="VCZ2513" s="187"/>
      <c r="VDA2513" s="204"/>
      <c r="VDB2513" s="272"/>
      <c r="VDC2513" s="207"/>
      <c r="VDD2513" s="238"/>
      <c r="VDE2513" s="207"/>
      <c r="VDF2513" s="207"/>
      <c r="VDG2513" s="187"/>
      <c r="VDH2513" s="187"/>
      <c r="VDI2513" s="204"/>
      <c r="VDJ2513" s="272"/>
      <c r="VDK2513" s="207"/>
      <c r="VDL2513" s="238"/>
      <c r="VDM2513" s="207"/>
      <c r="VDN2513" s="207"/>
      <c r="VDO2513" s="187"/>
      <c r="VDP2513" s="187"/>
      <c r="VDQ2513" s="204"/>
      <c r="VDR2513" s="272"/>
      <c r="VDS2513" s="207"/>
      <c r="VDT2513" s="238"/>
      <c r="VDU2513" s="207"/>
      <c r="VDV2513" s="207"/>
      <c r="VDW2513" s="187"/>
      <c r="VDX2513" s="187"/>
      <c r="VDY2513" s="204"/>
      <c r="VDZ2513" s="272"/>
      <c r="VEA2513" s="207"/>
      <c r="VEB2513" s="238"/>
      <c r="VEC2513" s="207"/>
      <c r="VED2513" s="207"/>
      <c r="VEE2513" s="187"/>
      <c r="VEF2513" s="187"/>
      <c r="VEG2513" s="204"/>
      <c r="VEH2513" s="272"/>
      <c r="VEI2513" s="207"/>
      <c r="VEJ2513" s="238"/>
      <c r="VEK2513" s="207"/>
      <c r="VEL2513" s="207"/>
      <c r="VEM2513" s="187"/>
      <c r="VEN2513" s="187"/>
      <c r="VEO2513" s="204"/>
      <c r="VEP2513" s="272"/>
      <c r="VEQ2513" s="207"/>
      <c r="VER2513" s="238"/>
      <c r="VES2513" s="207"/>
      <c r="VET2513" s="207"/>
      <c r="VEU2513" s="187"/>
      <c r="VEV2513" s="187"/>
      <c r="VEW2513" s="204"/>
      <c r="VEX2513" s="272"/>
      <c r="VEY2513" s="207"/>
      <c r="VEZ2513" s="238"/>
      <c r="VFA2513" s="207"/>
      <c r="VFB2513" s="207"/>
      <c r="VFC2513" s="187"/>
      <c r="VFD2513" s="187"/>
      <c r="VFE2513" s="204"/>
      <c r="VFF2513" s="272"/>
      <c r="VFG2513" s="207"/>
      <c r="VFH2513" s="238"/>
      <c r="VFI2513" s="207"/>
      <c r="VFJ2513" s="207"/>
      <c r="VFK2513" s="187"/>
      <c r="VFL2513" s="187"/>
      <c r="VFM2513" s="204"/>
      <c r="VFN2513" s="272"/>
      <c r="VFO2513" s="207"/>
      <c r="VFP2513" s="238"/>
      <c r="VFQ2513" s="207"/>
      <c r="VFR2513" s="207"/>
      <c r="VFS2513" s="187"/>
      <c r="VFT2513" s="187"/>
      <c r="VFU2513" s="204"/>
      <c r="VFV2513" s="272"/>
      <c r="VFW2513" s="207"/>
      <c r="VFX2513" s="238"/>
      <c r="VFY2513" s="207"/>
      <c r="VFZ2513" s="207"/>
      <c r="VGA2513" s="187"/>
      <c r="VGB2513" s="187"/>
      <c r="VGC2513" s="204"/>
      <c r="VGD2513" s="272"/>
      <c r="VGE2513" s="207"/>
      <c r="VGF2513" s="238"/>
      <c r="VGG2513" s="207"/>
      <c r="VGH2513" s="207"/>
      <c r="VGI2513" s="187"/>
      <c r="VGJ2513" s="187"/>
      <c r="VGK2513" s="204"/>
      <c r="VGL2513" s="272"/>
      <c r="VGM2513" s="207"/>
      <c r="VGN2513" s="238"/>
      <c r="VGO2513" s="207"/>
      <c r="VGP2513" s="207"/>
      <c r="VGQ2513" s="187"/>
      <c r="VGR2513" s="187"/>
      <c r="VGS2513" s="204"/>
      <c r="VGT2513" s="272"/>
      <c r="VGU2513" s="207"/>
      <c r="VGV2513" s="238"/>
      <c r="VGW2513" s="207"/>
      <c r="VGX2513" s="207"/>
      <c r="VGY2513" s="187"/>
      <c r="VGZ2513" s="187"/>
      <c r="VHA2513" s="204"/>
      <c r="VHB2513" s="272"/>
      <c r="VHC2513" s="207"/>
      <c r="VHD2513" s="238"/>
      <c r="VHE2513" s="207"/>
      <c r="VHF2513" s="207"/>
      <c r="VHG2513" s="187"/>
      <c r="VHH2513" s="187"/>
      <c r="VHI2513" s="204"/>
      <c r="VHJ2513" s="272"/>
      <c r="VHK2513" s="207"/>
      <c r="VHL2513" s="238"/>
      <c r="VHM2513" s="207"/>
      <c r="VHN2513" s="207"/>
      <c r="VHO2513" s="187"/>
      <c r="VHP2513" s="187"/>
      <c r="VHQ2513" s="204"/>
      <c r="VHR2513" s="272"/>
      <c r="VHS2513" s="207"/>
      <c r="VHT2513" s="238"/>
      <c r="VHU2513" s="207"/>
      <c r="VHV2513" s="207"/>
      <c r="VHW2513" s="187"/>
      <c r="VHX2513" s="187"/>
      <c r="VHY2513" s="204"/>
      <c r="VHZ2513" s="272"/>
      <c r="VIA2513" s="207"/>
      <c r="VIB2513" s="238"/>
      <c r="VIC2513" s="207"/>
      <c r="VID2513" s="207"/>
      <c r="VIE2513" s="187"/>
      <c r="VIF2513" s="187"/>
      <c r="VIG2513" s="204"/>
      <c r="VIH2513" s="272"/>
      <c r="VII2513" s="207"/>
      <c r="VIJ2513" s="238"/>
      <c r="VIK2513" s="207"/>
      <c r="VIL2513" s="207"/>
      <c r="VIM2513" s="187"/>
      <c r="VIN2513" s="187"/>
      <c r="VIO2513" s="204"/>
      <c r="VIP2513" s="272"/>
      <c r="VIQ2513" s="207"/>
      <c r="VIR2513" s="238"/>
      <c r="VIS2513" s="207"/>
      <c r="VIT2513" s="207"/>
      <c r="VIU2513" s="187"/>
      <c r="VIV2513" s="187"/>
      <c r="VIW2513" s="204"/>
      <c r="VIX2513" s="272"/>
      <c r="VIY2513" s="207"/>
      <c r="VIZ2513" s="238"/>
      <c r="VJA2513" s="207"/>
      <c r="VJB2513" s="207"/>
      <c r="VJC2513" s="187"/>
      <c r="VJD2513" s="187"/>
      <c r="VJE2513" s="204"/>
      <c r="VJF2513" s="272"/>
      <c r="VJG2513" s="207"/>
      <c r="VJH2513" s="238"/>
      <c r="VJI2513" s="207"/>
      <c r="VJJ2513" s="207"/>
      <c r="VJK2513" s="187"/>
      <c r="VJL2513" s="187"/>
      <c r="VJM2513" s="204"/>
      <c r="VJN2513" s="272"/>
      <c r="VJO2513" s="207"/>
      <c r="VJP2513" s="238"/>
      <c r="VJQ2513" s="207"/>
      <c r="VJR2513" s="207"/>
      <c r="VJS2513" s="187"/>
      <c r="VJT2513" s="187"/>
      <c r="VJU2513" s="204"/>
      <c r="VJV2513" s="272"/>
      <c r="VJW2513" s="207"/>
      <c r="VJX2513" s="238"/>
      <c r="VJY2513" s="207"/>
      <c r="VJZ2513" s="207"/>
      <c r="VKA2513" s="187"/>
      <c r="VKB2513" s="187"/>
      <c r="VKC2513" s="204"/>
      <c r="VKD2513" s="272"/>
      <c r="VKE2513" s="207"/>
      <c r="VKF2513" s="238"/>
      <c r="VKG2513" s="207"/>
      <c r="VKH2513" s="207"/>
      <c r="VKI2513" s="187"/>
      <c r="VKJ2513" s="187"/>
      <c r="VKK2513" s="204"/>
      <c r="VKL2513" s="272"/>
      <c r="VKM2513" s="207"/>
      <c r="VKN2513" s="238"/>
      <c r="VKO2513" s="207"/>
      <c r="VKP2513" s="207"/>
      <c r="VKQ2513" s="187"/>
      <c r="VKR2513" s="187"/>
      <c r="VKS2513" s="204"/>
      <c r="VKT2513" s="272"/>
      <c r="VKU2513" s="207"/>
      <c r="VKV2513" s="238"/>
      <c r="VKW2513" s="207"/>
      <c r="VKX2513" s="207"/>
      <c r="VKY2513" s="187"/>
      <c r="VKZ2513" s="187"/>
      <c r="VLA2513" s="204"/>
      <c r="VLB2513" s="272"/>
      <c r="VLC2513" s="207"/>
      <c r="VLD2513" s="238"/>
      <c r="VLE2513" s="207"/>
      <c r="VLF2513" s="207"/>
      <c r="VLG2513" s="187"/>
      <c r="VLH2513" s="187"/>
      <c r="VLI2513" s="204"/>
      <c r="VLJ2513" s="272"/>
      <c r="VLK2513" s="207"/>
      <c r="VLL2513" s="238"/>
      <c r="VLM2513" s="207"/>
      <c r="VLN2513" s="207"/>
      <c r="VLO2513" s="187"/>
      <c r="VLP2513" s="187"/>
      <c r="VLQ2513" s="204"/>
      <c r="VLR2513" s="272"/>
      <c r="VLS2513" s="207"/>
      <c r="VLT2513" s="238"/>
      <c r="VLU2513" s="207"/>
      <c r="VLV2513" s="207"/>
      <c r="VLW2513" s="187"/>
      <c r="VLX2513" s="187"/>
      <c r="VLY2513" s="204"/>
      <c r="VLZ2513" s="272"/>
      <c r="VMA2513" s="207"/>
      <c r="VMB2513" s="238"/>
      <c r="VMC2513" s="207"/>
      <c r="VMD2513" s="207"/>
      <c r="VME2513" s="187"/>
      <c r="VMF2513" s="187"/>
      <c r="VMG2513" s="204"/>
      <c r="VMH2513" s="272"/>
      <c r="VMI2513" s="207"/>
      <c r="VMJ2513" s="238"/>
      <c r="VMK2513" s="207"/>
      <c r="VML2513" s="207"/>
      <c r="VMM2513" s="187"/>
      <c r="VMN2513" s="187"/>
      <c r="VMO2513" s="204"/>
      <c r="VMP2513" s="272"/>
      <c r="VMQ2513" s="207"/>
      <c r="VMR2513" s="238"/>
      <c r="VMS2513" s="207"/>
      <c r="VMT2513" s="207"/>
      <c r="VMU2513" s="187"/>
      <c r="VMV2513" s="187"/>
      <c r="VMW2513" s="204"/>
      <c r="VMX2513" s="272"/>
      <c r="VMY2513" s="207"/>
      <c r="VMZ2513" s="238"/>
      <c r="VNA2513" s="207"/>
      <c r="VNB2513" s="207"/>
      <c r="VNC2513" s="187"/>
      <c r="VND2513" s="187"/>
      <c r="VNE2513" s="204"/>
      <c r="VNF2513" s="272"/>
      <c r="VNG2513" s="207"/>
      <c r="VNH2513" s="238"/>
      <c r="VNI2513" s="207"/>
      <c r="VNJ2513" s="207"/>
      <c r="VNK2513" s="187"/>
      <c r="VNL2513" s="187"/>
      <c r="VNM2513" s="204"/>
      <c r="VNN2513" s="272"/>
      <c r="VNO2513" s="207"/>
      <c r="VNP2513" s="238"/>
      <c r="VNQ2513" s="207"/>
      <c r="VNR2513" s="207"/>
      <c r="VNS2513" s="187"/>
      <c r="VNT2513" s="187"/>
      <c r="VNU2513" s="204"/>
      <c r="VNV2513" s="272"/>
      <c r="VNW2513" s="207"/>
      <c r="VNX2513" s="238"/>
      <c r="VNY2513" s="207"/>
      <c r="VNZ2513" s="207"/>
      <c r="VOA2513" s="187"/>
      <c r="VOB2513" s="187"/>
      <c r="VOC2513" s="204"/>
      <c r="VOD2513" s="272"/>
      <c r="VOE2513" s="207"/>
      <c r="VOF2513" s="238"/>
      <c r="VOG2513" s="207"/>
      <c r="VOH2513" s="207"/>
      <c r="VOI2513" s="187"/>
      <c r="VOJ2513" s="187"/>
      <c r="VOK2513" s="204"/>
      <c r="VOL2513" s="272"/>
      <c r="VOM2513" s="207"/>
      <c r="VON2513" s="238"/>
      <c r="VOO2513" s="207"/>
      <c r="VOP2513" s="207"/>
      <c r="VOQ2513" s="187"/>
      <c r="VOR2513" s="187"/>
      <c r="VOS2513" s="204"/>
      <c r="VOT2513" s="272"/>
      <c r="VOU2513" s="207"/>
      <c r="VOV2513" s="238"/>
      <c r="VOW2513" s="207"/>
      <c r="VOX2513" s="207"/>
      <c r="VOY2513" s="187"/>
      <c r="VOZ2513" s="187"/>
      <c r="VPA2513" s="204"/>
      <c r="VPB2513" s="272"/>
      <c r="VPC2513" s="207"/>
      <c r="VPD2513" s="238"/>
      <c r="VPE2513" s="207"/>
      <c r="VPF2513" s="207"/>
      <c r="VPG2513" s="187"/>
      <c r="VPH2513" s="187"/>
      <c r="VPI2513" s="204"/>
      <c r="VPJ2513" s="272"/>
      <c r="VPK2513" s="207"/>
      <c r="VPL2513" s="238"/>
      <c r="VPM2513" s="207"/>
      <c r="VPN2513" s="207"/>
      <c r="VPO2513" s="187"/>
      <c r="VPP2513" s="187"/>
      <c r="VPQ2513" s="204"/>
      <c r="VPR2513" s="272"/>
      <c r="VPS2513" s="207"/>
      <c r="VPT2513" s="238"/>
      <c r="VPU2513" s="207"/>
      <c r="VPV2513" s="207"/>
      <c r="VPW2513" s="187"/>
      <c r="VPX2513" s="187"/>
      <c r="VPY2513" s="204"/>
      <c r="VPZ2513" s="272"/>
      <c r="VQA2513" s="207"/>
      <c r="VQB2513" s="238"/>
      <c r="VQC2513" s="207"/>
      <c r="VQD2513" s="207"/>
      <c r="VQE2513" s="187"/>
      <c r="VQF2513" s="187"/>
      <c r="VQG2513" s="204"/>
      <c r="VQH2513" s="272"/>
      <c r="VQI2513" s="207"/>
      <c r="VQJ2513" s="238"/>
      <c r="VQK2513" s="207"/>
      <c r="VQL2513" s="207"/>
      <c r="VQM2513" s="187"/>
      <c r="VQN2513" s="187"/>
      <c r="VQO2513" s="204"/>
      <c r="VQP2513" s="272"/>
      <c r="VQQ2513" s="207"/>
      <c r="VQR2513" s="238"/>
      <c r="VQS2513" s="207"/>
      <c r="VQT2513" s="207"/>
      <c r="VQU2513" s="187"/>
      <c r="VQV2513" s="187"/>
      <c r="VQW2513" s="204"/>
      <c r="VQX2513" s="272"/>
      <c r="VQY2513" s="207"/>
      <c r="VQZ2513" s="238"/>
      <c r="VRA2513" s="207"/>
      <c r="VRB2513" s="207"/>
      <c r="VRC2513" s="187"/>
      <c r="VRD2513" s="187"/>
      <c r="VRE2513" s="204"/>
      <c r="VRF2513" s="272"/>
      <c r="VRG2513" s="207"/>
      <c r="VRH2513" s="238"/>
      <c r="VRI2513" s="207"/>
      <c r="VRJ2513" s="207"/>
      <c r="VRK2513" s="187"/>
      <c r="VRL2513" s="187"/>
      <c r="VRM2513" s="204"/>
      <c r="VRN2513" s="272"/>
      <c r="VRO2513" s="207"/>
      <c r="VRP2513" s="238"/>
      <c r="VRQ2513" s="207"/>
      <c r="VRR2513" s="207"/>
      <c r="VRS2513" s="187"/>
      <c r="VRT2513" s="187"/>
      <c r="VRU2513" s="204"/>
      <c r="VRV2513" s="272"/>
      <c r="VRW2513" s="207"/>
      <c r="VRX2513" s="238"/>
      <c r="VRY2513" s="207"/>
      <c r="VRZ2513" s="207"/>
      <c r="VSA2513" s="187"/>
      <c r="VSB2513" s="187"/>
      <c r="VSC2513" s="204"/>
      <c r="VSD2513" s="272"/>
      <c r="VSE2513" s="207"/>
      <c r="VSF2513" s="238"/>
      <c r="VSG2513" s="207"/>
      <c r="VSH2513" s="207"/>
      <c r="VSI2513" s="187"/>
      <c r="VSJ2513" s="187"/>
      <c r="VSK2513" s="204"/>
      <c r="VSL2513" s="272"/>
      <c r="VSM2513" s="207"/>
      <c r="VSN2513" s="238"/>
      <c r="VSO2513" s="207"/>
      <c r="VSP2513" s="207"/>
      <c r="VSQ2513" s="187"/>
      <c r="VSR2513" s="187"/>
      <c r="VSS2513" s="204"/>
      <c r="VST2513" s="272"/>
      <c r="VSU2513" s="207"/>
      <c r="VSV2513" s="238"/>
      <c r="VSW2513" s="207"/>
      <c r="VSX2513" s="207"/>
      <c r="VSY2513" s="187"/>
      <c r="VSZ2513" s="187"/>
      <c r="VTA2513" s="204"/>
      <c r="VTB2513" s="272"/>
      <c r="VTC2513" s="207"/>
      <c r="VTD2513" s="238"/>
      <c r="VTE2513" s="207"/>
      <c r="VTF2513" s="207"/>
      <c r="VTG2513" s="187"/>
      <c r="VTH2513" s="187"/>
      <c r="VTI2513" s="204"/>
      <c r="VTJ2513" s="272"/>
      <c r="VTK2513" s="207"/>
      <c r="VTL2513" s="238"/>
      <c r="VTM2513" s="207"/>
      <c r="VTN2513" s="207"/>
      <c r="VTO2513" s="187"/>
      <c r="VTP2513" s="187"/>
      <c r="VTQ2513" s="204"/>
      <c r="VTR2513" s="272"/>
      <c r="VTS2513" s="207"/>
      <c r="VTT2513" s="238"/>
      <c r="VTU2513" s="207"/>
      <c r="VTV2513" s="207"/>
      <c r="VTW2513" s="187"/>
      <c r="VTX2513" s="187"/>
      <c r="VTY2513" s="204"/>
      <c r="VTZ2513" s="272"/>
      <c r="VUA2513" s="207"/>
      <c r="VUB2513" s="238"/>
      <c r="VUC2513" s="207"/>
      <c r="VUD2513" s="207"/>
      <c r="VUE2513" s="187"/>
      <c r="VUF2513" s="187"/>
      <c r="VUG2513" s="204"/>
      <c r="VUH2513" s="272"/>
      <c r="VUI2513" s="207"/>
      <c r="VUJ2513" s="238"/>
      <c r="VUK2513" s="207"/>
      <c r="VUL2513" s="207"/>
      <c r="VUM2513" s="187"/>
      <c r="VUN2513" s="187"/>
      <c r="VUO2513" s="204"/>
      <c r="VUP2513" s="272"/>
      <c r="VUQ2513" s="207"/>
      <c r="VUR2513" s="238"/>
      <c r="VUS2513" s="207"/>
      <c r="VUT2513" s="207"/>
      <c r="VUU2513" s="187"/>
      <c r="VUV2513" s="187"/>
      <c r="VUW2513" s="204"/>
      <c r="VUX2513" s="272"/>
      <c r="VUY2513" s="207"/>
      <c r="VUZ2513" s="238"/>
      <c r="VVA2513" s="207"/>
      <c r="VVB2513" s="207"/>
      <c r="VVC2513" s="187"/>
      <c r="VVD2513" s="187"/>
      <c r="VVE2513" s="204"/>
      <c r="VVF2513" s="272"/>
      <c r="VVG2513" s="207"/>
      <c r="VVH2513" s="238"/>
      <c r="VVI2513" s="207"/>
      <c r="VVJ2513" s="207"/>
      <c r="VVK2513" s="187"/>
      <c r="VVL2513" s="187"/>
      <c r="VVM2513" s="204"/>
      <c r="VVN2513" s="272"/>
      <c r="VVO2513" s="207"/>
      <c r="VVP2513" s="238"/>
      <c r="VVQ2513" s="207"/>
      <c r="VVR2513" s="207"/>
      <c r="VVS2513" s="187"/>
      <c r="VVT2513" s="187"/>
      <c r="VVU2513" s="204"/>
      <c r="VVV2513" s="272"/>
      <c r="VVW2513" s="207"/>
      <c r="VVX2513" s="238"/>
      <c r="VVY2513" s="207"/>
      <c r="VVZ2513" s="207"/>
      <c r="VWA2513" s="187"/>
      <c r="VWB2513" s="187"/>
      <c r="VWC2513" s="204"/>
      <c r="VWD2513" s="272"/>
      <c r="VWE2513" s="207"/>
      <c r="VWF2513" s="238"/>
      <c r="VWG2513" s="207"/>
      <c r="VWH2513" s="207"/>
      <c r="VWI2513" s="187"/>
      <c r="VWJ2513" s="187"/>
      <c r="VWK2513" s="204"/>
      <c r="VWL2513" s="272"/>
      <c r="VWM2513" s="207"/>
      <c r="VWN2513" s="238"/>
      <c r="VWO2513" s="207"/>
      <c r="VWP2513" s="207"/>
      <c r="VWQ2513" s="187"/>
      <c r="VWR2513" s="187"/>
      <c r="VWS2513" s="204"/>
      <c r="VWT2513" s="272"/>
      <c r="VWU2513" s="207"/>
      <c r="VWV2513" s="238"/>
      <c r="VWW2513" s="207"/>
      <c r="VWX2513" s="207"/>
      <c r="VWY2513" s="187"/>
      <c r="VWZ2513" s="187"/>
      <c r="VXA2513" s="204"/>
      <c r="VXB2513" s="272"/>
      <c r="VXC2513" s="207"/>
      <c r="VXD2513" s="238"/>
      <c r="VXE2513" s="207"/>
      <c r="VXF2513" s="207"/>
      <c r="VXG2513" s="187"/>
      <c r="VXH2513" s="187"/>
      <c r="VXI2513" s="204"/>
      <c r="VXJ2513" s="272"/>
      <c r="VXK2513" s="207"/>
      <c r="VXL2513" s="238"/>
      <c r="VXM2513" s="207"/>
      <c r="VXN2513" s="207"/>
      <c r="VXO2513" s="187"/>
      <c r="VXP2513" s="187"/>
      <c r="VXQ2513" s="204"/>
      <c r="VXR2513" s="272"/>
      <c r="VXS2513" s="207"/>
      <c r="VXT2513" s="238"/>
      <c r="VXU2513" s="207"/>
      <c r="VXV2513" s="207"/>
      <c r="VXW2513" s="187"/>
      <c r="VXX2513" s="187"/>
      <c r="VXY2513" s="204"/>
      <c r="VXZ2513" s="272"/>
      <c r="VYA2513" s="207"/>
      <c r="VYB2513" s="238"/>
      <c r="VYC2513" s="207"/>
      <c r="VYD2513" s="207"/>
      <c r="VYE2513" s="187"/>
      <c r="VYF2513" s="187"/>
      <c r="VYG2513" s="204"/>
      <c r="VYH2513" s="272"/>
      <c r="VYI2513" s="207"/>
      <c r="VYJ2513" s="238"/>
      <c r="VYK2513" s="207"/>
      <c r="VYL2513" s="207"/>
      <c r="VYM2513" s="187"/>
      <c r="VYN2513" s="187"/>
      <c r="VYO2513" s="204"/>
      <c r="VYP2513" s="272"/>
      <c r="VYQ2513" s="207"/>
      <c r="VYR2513" s="238"/>
      <c r="VYS2513" s="207"/>
      <c r="VYT2513" s="207"/>
      <c r="VYU2513" s="187"/>
      <c r="VYV2513" s="187"/>
      <c r="VYW2513" s="204"/>
      <c r="VYX2513" s="272"/>
      <c r="VYY2513" s="207"/>
      <c r="VYZ2513" s="238"/>
      <c r="VZA2513" s="207"/>
      <c r="VZB2513" s="207"/>
      <c r="VZC2513" s="187"/>
      <c r="VZD2513" s="187"/>
      <c r="VZE2513" s="204"/>
      <c r="VZF2513" s="272"/>
      <c r="VZG2513" s="207"/>
      <c r="VZH2513" s="238"/>
      <c r="VZI2513" s="207"/>
      <c r="VZJ2513" s="207"/>
      <c r="VZK2513" s="187"/>
      <c r="VZL2513" s="187"/>
      <c r="VZM2513" s="204"/>
      <c r="VZN2513" s="272"/>
      <c r="VZO2513" s="207"/>
      <c r="VZP2513" s="238"/>
      <c r="VZQ2513" s="207"/>
      <c r="VZR2513" s="207"/>
      <c r="VZS2513" s="187"/>
      <c r="VZT2513" s="187"/>
      <c r="VZU2513" s="204"/>
      <c r="VZV2513" s="272"/>
      <c r="VZW2513" s="207"/>
      <c r="VZX2513" s="238"/>
      <c r="VZY2513" s="207"/>
      <c r="VZZ2513" s="207"/>
      <c r="WAA2513" s="187"/>
      <c r="WAB2513" s="187"/>
      <c r="WAC2513" s="204"/>
      <c r="WAD2513" s="272"/>
      <c r="WAE2513" s="207"/>
      <c r="WAF2513" s="238"/>
      <c r="WAG2513" s="207"/>
      <c r="WAH2513" s="207"/>
      <c r="WAI2513" s="187"/>
      <c r="WAJ2513" s="187"/>
      <c r="WAK2513" s="204"/>
      <c r="WAL2513" s="272"/>
      <c r="WAM2513" s="207"/>
      <c r="WAN2513" s="238"/>
      <c r="WAO2513" s="207"/>
      <c r="WAP2513" s="207"/>
      <c r="WAQ2513" s="187"/>
      <c r="WAR2513" s="187"/>
      <c r="WAS2513" s="204"/>
      <c r="WAT2513" s="272"/>
      <c r="WAU2513" s="207"/>
      <c r="WAV2513" s="238"/>
      <c r="WAW2513" s="207"/>
      <c r="WAX2513" s="207"/>
      <c r="WAY2513" s="187"/>
      <c r="WAZ2513" s="187"/>
      <c r="WBA2513" s="204"/>
      <c r="WBB2513" s="272"/>
      <c r="WBC2513" s="207"/>
      <c r="WBD2513" s="238"/>
      <c r="WBE2513" s="207"/>
      <c r="WBF2513" s="207"/>
      <c r="WBG2513" s="187"/>
      <c r="WBH2513" s="187"/>
      <c r="WBI2513" s="204"/>
      <c r="WBJ2513" s="272"/>
      <c r="WBK2513" s="207"/>
      <c r="WBL2513" s="238"/>
      <c r="WBM2513" s="207"/>
      <c r="WBN2513" s="207"/>
      <c r="WBO2513" s="187"/>
      <c r="WBP2513" s="187"/>
      <c r="WBQ2513" s="204"/>
      <c r="WBR2513" s="272"/>
      <c r="WBS2513" s="207"/>
      <c r="WBT2513" s="238"/>
      <c r="WBU2513" s="207"/>
      <c r="WBV2513" s="207"/>
      <c r="WBW2513" s="187"/>
      <c r="WBX2513" s="187"/>
      <c r="WBY2513" s="204"/>
      <c r="WBZ2513" s="272"/>
      <c r="WCA2513" s="207"/>
      <c r="WCB2513" s="238"/>
      <c r="WCC2513" s="207"/>
      <c r="WCD2513" s="207"/>
      <c r="WCE2513" s="187"/>
      <c r="WCF2513" s="187"/>
      <c r="WCG2513" s="204"/>
      <c r="WCH2513" s="272"/>
      <c r="WCI2513" s="207"/>
      <c r="WCJ2513" s="238"/>
      <c r="WCK2513" s="207"/>
      <c r="WCL2513" s="207"/>
      <c r="WCM2513" s="187"/>
      <c r="WCN2513" s="187"/>
      <c r="WCO2513" s="204"/>
      <c r="WCP2513" s="272"/>
      <c r="WCQ2513" s="207"/>
      <c r="WCR2513" s="238"/>
      <c r="WCS2513" s="207"/>
      <c r="WCT2513" s="207"/>
      <c r="WCU2513" s="187"/>
      <c r="WCV2513" s="187"/>
      <c r="WCW2513" s="204"/>
      <c r="WCX2513" s="272"/>
      <c r="WCY2513" s="207"/>
      <c r="WCZ2513" s="238"/>
      <c r="WDA2513" s="207"/>
      <c r="WDB2513" s="207"/>
      <c r="WDC2513" s="187"/>
      <c r="WDD2513" s="187"/>
      <c r="WDE2513" s="204"/>
      <c r="WDF2513" s="272"/>
      <c r="WDG2513" s="207"/>
      <c r="WDH2513" s="238"/>
      <c r="WDI2513" s="207"/>
      <c r="WDJ2513" s="207"/>
      <c r="WDK2513" s="187"/>
      <c r="WDL2513" s="187"/>
      <c r="WDM2513" s="204"/>
      <c r="WDN2513" s="272"/>
      <c r="WDO2513" s="207"/>
      <c r="WDP2513" s="238"/>
      <c r="WDQ2513" s="207"/>
      <c r="WDR2513" s="207"/>
      <c r="WDS2513" s="187"/>
      <c r="WDT2513" s="187"/>
      <c r="WDU2513" s="204"/>
      <c r="WDV2513" s="272"/>
      <c r="WDW2513" s="207"/>
      <c r="WDX2513" s="238"/>
      <c r="WDY2513" s="207"/>
      <c r="WDZ2513" s="207"/>
      <c r="WEA2513" s="187"/>
      <c r="WEB2513" s="187"/>
      <c r="WEC2513" s="204"/>
      <c r="WED2513" s="272"/>
      <c r="WEE2513" s="207"/>
      <c r="WEF2513" s="238"/>
      <c r="WEG2513" s="207"/>
      <c r="WEH2513" s="207"/>
      <c r="WEI2513" s="187"/>
      <c r="WEJ2513" s="187"/>
      <c r="WEK2513" s="204"/>
      <c r="WEL2513" s="272"/>
      <c r="WEM2513" s="207"/>
      <c r="WEN2513" s="238"/>
      <c r="WEO2513" s="207"/>
      <c r="WEP2513" s="207"/>
      <c r="WEQ2513" s="187"/>
      <c r="WER2513" s="187"/>
      <c r="WES2513" s="204"/>
      <c r="WET2513" s="272"/>
      <c r="WEU2513" s="207"/>
      <c r="WEV2513" s="238"/>
      <c r="WEW2513" s="207"/>
      <c r="WEX2513" s="207"/>
      <c r="WEY2513" s="187"/>
      <c r="WEZ2513" s="187"/>
      <c r="WFA2513" s="204"/>
      <c r="WFB2513" s="272"/>
      <c r="WFC2513" s="207"/>
      <c r="WFD2513" s="238"/>
      <c r="WFE2513" s="207"/>
      <c r="WFF2513" s="207"/>
      <c r="WFG2513" s="187"/>
      <c r="WFH2513" s="187"/>
      <c r="WFI2513" s="204"/>
      <c r="WFJ2513" s="272"/>
      <c r="WFK2513" s="207"/>
      <c r="WFL2513" s="238"/>
      <c r="WFM2513" s="207"/>
      <c r="WFN2513" s="207"/>
      <c r="WFO2513" s="187"/>
      <c r="WFP2513" s="187"/>
      <c r="WFQ2513" s="204"/>
      <c r="WFR2513" s="272"/>
      <c r="WFS2513" s="207"/>
      <c r="WFT2513" s="238"/>
      <c r="WFU2513" s="207"/>
      <c r="WFV2513" s="207"/>
      <c r="WFW2513" s="187"/>
      <c r="WFX2513" s="187"/>
      <c r="WFY2513" s="204"/>
      <c r="WFZ2513" s="272"/>
      <c r="WGA2513" s="207"/>
      <c r="WGB2513" s="238"/>
      <c r="WGC2513" s="207"/>
      <c r="WGD2513" s="207"/>
      <c r="WGE2513" s="187"/>
      <c r="WGF2513" s="187"/>
      <c r="WGG2513" s="204"/>
      <c r="WGH2513" s="272"/>
      <c r="WGI2513" s="207"/>
      <c r="WGJ2513" s="238"/>
      <c r="WGK2513" s="207"/>
      <c r="WGL2513" s="207"/>
      <c r="WGM2513" s="187"/>
      <c r="WGN2513" s="187"/>
      <c r="WGO2513" s="204"/>
      <c r="WGP2513" s="272"/>
      <c r="WGQ2513" s="207"/>
      <c r="WGR2513" s="238"/>
      <c r="WGS2513" s="207"/>
      <c r="WGT2513" s="207"/>
      <c r="WGU2513" s="187"/>
      <c r="WGV2513" s="187"/>
      <c r="WGW2513" s="204"/>
      <c r="WGX2513" s="272"/>
      <c r="WGY2513" s="207"/>
      <c r="WGZ2513" s="238"/>
      <c r="WHA2513" s="207"/>
      <c r="WHB2513" s="207"/>
      <c r="WHC2513" s="187"/>
      <c r="WHD2513" s="187"/>
      <c r="WHE2513" s="204"/>
      <c r="WHF2513" s="272"/>
      <c r="WHG2513" s="207"/>
      <c r="WHH2513" s="238"/>
      <c r="WHI2513" s="207"/>
      <c r="WHJ2513" s="207"/>
      <c r="WHK2513" s="187"/>
      <c r="WHL2513" s="187"/>
      <c r="WHM2513" s="204"/>
      <c r="WHN2513" s="272"/>
      <c r="WHO2513" s="207"/>
      <c r="WHP2513" s="238"/>
      <c r="WHQ2513" s="207"/>
      <c r="WHR2513" s="207"/>
      <c r="WHS2513" s="187"/>
      <c r="WHT2513" s="187"/>
      <c r="WHU2513" s="204"/>
      <c r="WHV2513" s="272"/>
      <c r="WHW2513" s="207"/>
      <c r="WHX2513" s="238"/>
      <c r="WHY2513" s="207"/>
      <c r="WHZ2513" s="207"/>
      <c r="WIA2513" s="187"/>
      <c r="WIB2513" s="187"/>
      <c r="WIC2513" s="204"/>
      <c r="WID2513" s="272"/>
      <c r="WIE2513" s="207"/>
      <c r="WIF2513" s="238"/>
      <c r="WIG2513" s="207"/>
      <c r="WIH2513" s="207"/>
      <c r="WII2513" s="187"/>
      <c r="WIJ2513" s="187"/>
      <c r="WIK2513" s="204"/>
      <c r="WIL2513" s="272"/>
      <c r="WIM2513" s="207"/>
      <c r="WIN2513" s="238"/>
      <c r="WIO2513" s="207"/>
      <c r="WIP2513" s="207"/>
      <c r="WIQ2513" s="187"/>
      <c r="WIR2513" s="187"/>
      <c r="WIS2513" s="204"/>
      <c r="WIT2513" s="272"/>
      <c r="WIU2513" s="207"/>
      <c r="WIV2513" s="238"/>
      <c r="WIW2513" s="207"/>
      <c r="WIX2513" s="207"/>
      <c r="WIY2513" s="187"/>
      <c r="WIZ2513" s="187"/>
      <c r="WJA2513" s="204"/>
      <c r="WJB2513" s="272"/>
      <c r="WJC2513" s="207"/>
      <c r="WJD2513" s="238"/>
      <c r="WJE2513" s="207"/>
      <c r="WJF2513" s="207"/>
      <c r="WJG2513" s="187"/>
      <c r="WJH2513" s="187"/>
      <c r="WJI2513" s="204"/>
      <c r="WJJ2513" s="272"/>
      <c r="WJK2513" s="207"/>
      <c r="WJL2513" s="238"/>
      <c r="WJM2513" s="207"/>
      <c r="WJN2513" s="207"/>
      <c r="WJO2513" s="187"/>
      <c r="WJP2513" s="187"/>
      <c r="WJQ2513" s="204"/>
      <c r="WJR2513" s="272"/>
      <c r="WJS2513" s="207"/>
      <c r="WJT2513" s="238"/>
      <c r="WJU2513" s="207"/>
      <c r="WJV2513" s="207"/>
      <c r="WJW2513" s="187"/>
      <c r="WJX2513" s="187"/>
      <c r="WJY2513" s="204"/>
      <c r="WJZ2513" s="272"/>
      <c r="WKA2513" s="207"/>
      <c r="WKB2513" s="238"/>
      <c r="WKC2513" s="207"/>
      <c r="WKD2513" s="207"/>
      <c r="WKE2513" s="187"/>
      <c r="WKF2513" s="187"/>
      <c r="WKG2513" s="204"/>
      <c r="WKH2513" s="272"/>
      <c r="WKI2513" s="207"/>
      <c r="WKJ2513" s="238"/>
      <c r="WKK2513" s="207"/>
      <c r="WKL2513" s="207"/>
      <c r="WKM2513" s="187"/>
      <c r="WKN2513" s="187"/>
      <c r="WKO2513" s="204"/>
      <c r="WKP2513" s="272"/>
      <c r="WKQ2513" s="207"/>
      <c r="WKR2513" s="238"/>
      <c r="WKS2513" s="207"/>
      <c r="WKT2513" s="207"/>
      <c r="WKU2513" s="187"/>
      <c r="WKV2513" s="187"/>
      <c r="WKW2513" s="204"/>
      <c r="WKX2513" s="272"/>
      <c r="WKY2513" s="207"/>
      <c r="WKZ2513" s="238"/>
      <c r="WLA2513" s="207"/>
      <c r="WLB2513" s="207"/>
      <c r="WLC2513" s="187"/>
      <c r="WLD2513" s="187"/>
      <c r="WLE2513" s="204"/>
      <c r="WLF2513" s="272"/>
      <c r="WLG2513" s="207"/>
      <c r="WLH2513" s="238"/>
      <c r="WLI2513" s="207"/>
      <c r="WLJ2513" s="207"/>
      <c r="WLK2513" s="187"/>
      <c r="WLL2513" s="187"/>
      <c r="WLM2513" s="204"/>
      <c r="WLN2513" s="272"/>
      <c r="WLO2513" s="207"/>
      <c r="WLP2513" s="238"/>
      <c r="WLQ2513" s="207"/>
      <c r="WLR2513" s="207"/>
      <c r="WLS2513" s="187"/>
      <c r="WLT2513" s="187"/>
      <c r="WLU2513" s="204"/>
      <c r="WLV2513" s="272"/>
      <c r="WLW2513" s="207"/>
      <c r="WLX2513" s="238"/>
      <c r="WLY2513" s="207"/>
      <c r="WLZ2513" s="207"/>
      <c r="WMA2513" s="187"/>
      <c r="WMB2513" s="187"/>
      <c r="WMC2513" s="204"/>
      <c r="WMD2513" s="272"/>
      <c r="WME2513" s="207"/>
      <c r="WMF2513" s="238"/>
      <c r="WMG2513" s="207"/>
      <c r="WMH2513" s="207"/>
      <c r="WMI2513" s="187"/>
      <c r="WMJ2513" s="187"/>
      <c r="WMK2513" s="204"/>
      <c r="WML2513" s="272"/>
      <c r="WMM2513" s="207"/>
      <c r="WMN2513" s="238"/>
      <c r="WMO2513" s="207"/>
      <c r="WMP2513" s="207"/>
      <c r="WMQ2513" s="187"/>
      <c r="WMR2513" s="187"/>
      <c r="WMS2513" s="204"/>
      <c r="WMT2513" s="272"/>
      <c r="WMU2513" s="207"/>
      <c r="WMV2513" s="238"/>
      <c r="WMW2513" s="207"/>
      <c r="WMX2513" s="207"/>
      <c r="WMY2513" s="187"/>
      <c r="WMZ2513" s="187"/>
      <c r="WNA2513" s="204"/>
      <c r="WNB2513" s="272"/>
      <c r="WNC2513" s="207"/>
      <c r="WND2513" s="238"/>
      <c r="WNE2513" s="207"/>
      <c r="WNF2513" s="207"/>
      <c r="WNG2513" s="187"/>
      <c r="WNH2513" s="187"/>
      <c r="WNI2513" s="204"/>
      <c r="WNJ2513" s="272"/>
      <c r="WNK2513" s="207"/>
      <c r="WNL2513" s="238"/>
      <c r="WNM2513" s="207"/>
      <c r="WNN2513" s="207"/>
      <c r="WNO2513" s="187"/>
      <c r="WNP2513" s="187"/>
      <c r="WNQ2513" s="204"/>
      <c r="WNR2513" s="272"/>
      <c r="WNS2513" s="207"/>
      <c r="WNT2513" s="238"/>
      <c r="WNU2513" s="207"/>
      <c r="WNV2513" s="207"/>
      <c r="WNW2513" s="187"/>
      <c r="WNX2513" s="187"/>
      <c r="WNY2513" s="204"/>
      <c r="WNZ2513" s="272"/>
      <c r="WOA2513" s="207"/>
      <c r="WOB2513" s="238"/>
      <c r="WOC2513" s="207"/>
      <c r="WOD2513" s="207"/>
      <c r="WOE2513" s="187"/>
      <c r="WOF2513" s="187"/>
      <c r="WOG2513" s="204"/>
      <c r="WOH2513" s="272"/>
      <c r="WOI2513" s="207"/>
      <c r="WOJ2513" s="238"/>
      <c r="WOK2513" s="207"/>
      <c r="WOL2513" s="207"/>
      <c r="WOM2513" s="187"/>
      <c r="WON2513" s="187"/>
      <c r="WOO2513" s="204"/>
      <c r="WOP2513" s="272"/>
      <c r="WOQ2513" s="207"/>
      <c r="WOR2513" s="238"/>
      <c r="WOS2513" s="207"/>
      <c r="WOT2513" s="207"/>
      <c r="WOU2513" s="187"/>
      <c r="WOV2513" s="187"/>
      <c r="WOW2513" s="204"/>
      <c r="WOX2513" s="272"/>
      <c r="WOY2513" s="207"/>
      <c r="WOZ2513" s="238"/>
      <c r="WPA2513" s="207"/>
      <c r="WPB2513" s="207"/>
      <c r="WPC2513" s="187"/>
      <c r="WPD2513" s="187"/>
      <c r="WPE2513" s="204"/>
      <c r="WPF2513" s="272"/>
      <c r="WPG2513" s="207"/>
      <c r="WPH2513" s="238"/>
      <c r="WPI2513" s="207"/>
      <c r="WPJ2513" s="207"/>
      <c r="WPK2513" s="187"/>
      <c r="WPL2513" s="187"/>
      <c r="WPM2513" s="204"/>
      <c r="WPN2513" s="272"/>
      <c r="WPO2513" s="207"/>
      <c r="WPP2513" s="238"/>
      <c r="WPQ2513" s="207"/>
      <c r="WPR2513" s="207"/>
      <c r="WPS2513" s="187"/>
      <c r="WPT2513" s="187"/>
      <c r="WPU2513" s="204"/>
      <c r="WPV2513" s="272"/>
      <c r="WPW2513" s="207"/>
      <c r="WPX2513" s="238"/>
      <c r="WPY2513" s="207"/>
      <c r="WPZ2513" s="207"/>
      <c r="WQA2513" s="187"/>
      <c r="WQB2513" s="187"/>
      <c r="WQC2513" s="204"/>
      <c r="WQD2513" s="272"/>
      <c r="WQE2513" s="207"/>
      <c r="WQF2513" s="238"/>
      <c r="WQG2513" s="207"/>
      <c r="WQH2513" s="207"/>
      <c r="WQI2513" s="187"/>
      <c r="WQJ2513" s="187"/>
      <c r="WQK2513" s="204"/>
      <c r="WQL2513" s="272"/>
      <c r="WQM2513" s="207"/>
      <c r="WQN2513" s="238"/>
      <c r="WQO2513" s="207"/>
      <c r="WQP2513" s="207"/>
      <c r="WQQ2513" s="187"/>
      <c r="WQR2513" s="187"/>
      <c r="WQS2513" s="204"/>
      <c r="WQT2513" s="272"/>
      <c r="WQU2513" s="207"/>
      <c r="WQV2513" s="238"/>
      <c r="WQW2513" s="207"/>
      <c r="WQX2513" s="207"/>
      <c r="WQY2513" s="187"/>
      <c r="WQZ2513" s="187"/>
      <c r="WRA2513" s="204"/>
      <c r="WRB2513" s="272"/>
      <c r="WRC2513" s="207"/>
      <c r="WRD2513" s="238"/>
      <c r="WRE2513" s="207"/>
      <c r="WRF2513" s="207"/>
      <c r="WRG2513" s="187"/>
      <c r="WRH2513" s="187"/>
      <c r="WRI2513" s="204"/>
      <c r="WRJ2513" s="272"/>
      <c r="WRK2513" s="207"/>
      <c r="WRL2513" s="238"/>
      <c r="WRM2513" s="207"/>
      <c r="WRN2513" s="207"/>
      <c r="WRO2513" s="187"/>
      <c r="WRP2513" s="187"/>
      <c r="WRQ2513" s="204"/>
      <c r="WRR2513" s="272"/>
      <c r="WRS2513" s="207"/>
      <c r="WRT2513" s="238"/>
      <c r="WRU2513" s="207"/>
      <c r="WRV2513" s="207"/>
      <c r="WRW2513" s="187"/>
      <c r="WRX2513" s="187"/>
      <c r="WRY2513" s="204"/>
      <c r="WRZ2513" s="272"/>
      <c r="WSA2513" s="207"/>
      <c r="WSB2513" s="238"/>
      <c r="WSC2513" s="207"/>
      <c r="WSD2513" s="207"/>
      <c r="WSE2513" s="187"/>
      <c r="WSF2513" s="187"/>
      <c r="WSG2513" s="204"/>
      <c r="WSH2513" s="272"/>
      <c r="WSI2513" s="207"/>
      <c r="WSJ2513" s="238"/>
      <c r="WSK2513" s="207"/>
      <c r="WSL2513" s="207"/>
      <c r="WSM2513" s="187"/>
      <c r="WSN2513" s="187"/>
      <c r="WSO2513" s="204"/>
      <c r="WSP2513" s="272"/>
      <c r="WSQ2513" s="207"/>
      <c r="WSR2513" s="238"/>
      <c r="WSS2513" s="207"/>
      <c r="WST2513" s="207"/>
      <c r="WSU2513" s="187"/>
      <c r="WSV2513" s="187"/>
      <c r="WSW2513" s="204"/>
      <c r="WSX2513" s="272"/>
      <c r="WSY2513" s="207"/>
      <c r="WSZ2513" s="238"/>
      <c r="WTA2513" s="207"/>
      <c r="WTB2513" s="207"/>
      <c r="WTC2513" s="187"/>
      <c r="WTD2513" s="187"/>
      <c r="WTE2513" s="204"/>
      <c r="WTF2513" s="272"/>
      <c r="WTG2513" s="207"/>
      <c r="WTH2513" s="238"/>
      <c r="WTI2513" s="207"/>
      <c r="WTJ2513" s="207"/>
      <c r="WTK2513" s="187"/>
      <c r="WTL2513" s="187"/>
      <c r="WTM2513" s="204"/>
      <c r="WTN2513" s="272"/>
      <c r="WTO2513" s="207"/>
      <c r="WTP2513" s="238"/>
      <c r="WTQ2513" s="207"/>
      <c r="WTR2513" s="207"/>
      <c r="WTS2513" s="187"/>
      <c r="WTT2513" s="187"/>
      <c r="WTU2513" s="204"/>
      <c r="WTV2513" s="272"/>
      <c r="WTW2513" s="207"/>
      <c r="WTX2513" s="238"/>
      <c r="WTY2513" s="207"/>
      <c r="WTZ2513" s="207"/>
      <c r="WUA2513" s="187"/>
      <c r="WUB2513" s="187"/>
      <c r="WUC2513" s="204"/>
      <c r="WUD2513" s="272"/>
      <c r="WUE2513" s="207"/>
      <c r="WUF2513" s="238"/>
      <c r="WUG2513" s="207"/>
      <c r="WUH2513" s="207"/>
      <c r="WUI2513" s="187"/>
      <c r="WUJ2513" s="187"/>
      <c r="WUK2513" s="204"/>
      <c r="WUL2513" s="272"/>
      <c r="WUM2513" s="207"/>
      <c r="WUN2513" s="238"/>
      <c r="WUO2513" s="207"/>
      <c r="WUP2513" s="207"/>
      <c r="WUQ2513" s="187"/>
      <c r="WUR2513" s="187"/>
      <c r="WUS2513" s="204"/>
      <c r="WUT2513" s="272"/>
      <c r="WUU2513" s="207"/>
      <c r="WUV2513" s="238"/>
      <c r="WUW2513" s="207"/>
      <c r="WUX2513" s="207"/>
      <c r="WUY2513" s="187"/>
      <c r="WUZ2513" s="187"/>
      <c r="WVA2513" s="204"/>
      <c r="WVB2513" s="272"/>
      <c r="WVC2513" s="207"/>
      <c r="WVD2513" s="238"/>
      <c r="WVE2513" s="207"/>
      <c r="WVF2513" s="207"/>
      <c r="WVG2513" s="187"/>
      <c r="WVH2513" s="187"/>
      <c r="WVI2513" s="204"/>
      <c r="WVJ2513" s="272"/>
      <c r="WVK2513" s="207"/>
      <c r="WVL2513" s="238"/>
      <c r="WVM2513" s="207"/>
      <c r="WVN2513" s="207"/>
      <c r="WVO2513" s="187"/>
      <c r="WVP2513" s="187"/>
      <c r="WVQ2513" s="204"/>
      <c r="WVR2513" s="272"/>
      <c r="WVS2513" s="207"/>
      <c r="WVT2513" s="238"/>
      <c r="WVU2513" s="207"/>
      <c r="WVV2513" s="207"/>
      <c r="WVW2513" s="187"/>
      <c r="WVX2513" s="187"/>
      <c r="WVY2513" s="204"/>
      <c r="WVZ2513" s="272"/>
      <c r="WWA2513" s="207"/>
      <c r="WWB2513" s="238"/>
      <c r="WWC2513" s="207"/>
      <c r="WWD2513" s="207"/>
      <c r="WWE2513" s="187"/>
      <c r="WWF2513" s="187"/>
      <c r="WWG2513" s="204"/>
      <c r="WWH2513" s="272"/>
      <c r="WWI2513" s="207"/>
      <c r="WWJ2513" s="238"/>
      <c r="WWK2513" s="207"/>
      <c r="WWL2513" s="207"/>
      <c r="WWM2513" s="187"/>
      <c r="WWN2513" s="187"/>
      <c r="WWO2513" s="204"/>
      <c r="WWP2513" s="272"/>
      <c r="WWQ2513" s="207"/>
      <c r="WWR2513" s="238"/>
      <c r="WWS2513" s="207"/>
      <c r="WWT2513" s="207"/>
      <c r="WWU2513" s="187"/>
      <c r="WWV2513" s="187"/>
      <c r="WWW2513" s="204"/>
      <c r="WWX2513" s="272"/>
      <c r="WWY2513" s="207"/>
      <c r="WWZ2513" s="238"/>
      <c r="WXA2513" s="207"/>
      <c r="WXB2513" s="207"/>
      <c r="WXC2513" s="187"/>
      <c r="WXD2513" s="187"/>
      <c r="WXE2513" s="204"/>
      <c r="WXF2513" s="272"/>
      <c r="WXG2513" s="207"/>
      <c r="WXH2513" s="238"/>
      <c r="WXI2513" s="207"/>
      <c r="WXJ2513" s="207"/>
      <c r="WXK2513" s="187"/>
      <c r="WXL2513" s="187"/>
      <c r="WXM2513" s="204"/>
      <c r="WXN2513" s="272"/>
      <c r="WXO2513" s="207"/>
      <c r="WXP2513" s="238"/>
      <c r="WXQ2513" s="207"/>
      <c r="WXR2513" s="207"/>
      <c r="WXS2513" s="187"/>
      <c r="WXT2513" s="187"/>
      <c r="WXU2513" s="204"/>
      <c r="WXV2513" s="272"/>
      <c r="WXW2513" s="207"/>
      <c r="WXX2513" s="238"/>
      <c r="WXY2513" s="207"/>
      <c r="WXZ2513" s="207"/>
      <c r="WYA2513" s="187"/>
      <c r="WYB2513" s="187"/>
      <c r="WYC2513" s="204"/>
      <c r="WYD2513" s="272"/>
      <c r="WYE2513" s="207"/>
      <c r="WYF2513" s="238"/>
      <c r="WYG2513" s="207"/>
      <c r="WYH2513" s="207"/>
      <c r="WYI2513" s="187"/>
      <c r="WYJ2513" s="187"/>
      <c r="WYK2513" s="204"/>
      <c r="WYL2513" s="272"/>
      <c r="WYM2513" s="207"/>
      <c r="WYN2513" s="238"/>
      <c r="WYO2513" s="207"/>
      <c r="WYP2513" s="207"/>
      <c r="WYQ2513" s="187"/>
      <c r="WYR2513" s="187"/>
      <c r="WYS2513" s="204"/>
      <c r="WYT2513" s="272"/>
      <c r="WYU2513" s="207"/>
      <c r="WYV2513" s="238"/>
      <c r="WYW2513" s="207"/>
      <c r="WYX2513" s="207"/>
      <c r="WYY2513" s="187"/>
      <c r="WYZ2513" s="187"/>
      <c r="WZA2513" s="204"/>
      <c r="WZB2513" s="272"/>
      <c r="WZC2513" s="207"/>
      <c r="WZD2513" s="238"/>
      <c r="WZE2513" s="207"/>
      <c r="WZF2513" s="207"/>
      <c r="WZG2513" s="187"/>
      <c r="WZH2513" s="187"/>
      <c r="WZI2513" s="204"/>
      <c r="WZJ2513" s="272"/>
      <c r="WZK2513" s="207"/>
      <c r="WZL2513" s="238"/>
      <c r="WZM2513" s="207"/>
      <c r="WZN2513" s="207"/>
      <c r="WZO2513" s="187"/>
      <c r="WZP2513" s="187"/>
      <c r="WZQ2513" s="204"/>
      <c r="WZR2513" s="272"/>
      <c r="WZS2513" s="207"/>
      <c r="WZT2513" s="238"/>
      <c r="WZU2513" s="207"/>
      <c r="WZV2513" s="207"/>
      <c r="WZW2513" s="187"/>
      <c r="WZX2513" s="187"/>
      <c r="WZY2513" s="204"/>
      <c r="WZZ2513" s="272"/>
      <c r="XAA2513" s="207"/>
      <c r="XAB2513" s="238"/>
      <c r="XAC2513" s="207"/>
      <c r="XAD2513" s="207"/>
      <c r="XAE2513" s="187"/>
      <c r="XAF2513" s="187"/>
      <c r="XAG2513" s="204"/>
      <c r="XAH2513" s="272"/>
      <c r="XAI2513" s="207"/>
      <c r="XAJ2513" s="238"/>
      <c r="XAK2513" s="207"/>
      <c r="XAL2513" s="207"/>
      <c r="XAM2513" s="187"/>
      <c r="XAN2513" s="187"/>
      <c r="XAO2513" s="204"/>
      <c r="XAP2513" s="272"/>
      <c r="XAQ2513" s="207"/>
      <c r="XAR2513" s="238"/>
      <c r="XAS2513" s="207"/>
      <c r="XAT2513" s="207"/>
      <c r="XAU2513" s="187"/>
      <c r="XAV2513" s="187"/>
      <c r="XAW2513" s="204"/>
      <c r="XAX2513" s="272"/>
      <c r="XAY2513" s="207"/>
      <c r="XAZ2513" s="238"/>
      <c r="XBA2513" s="207"/>
      <c r="XBB2513" s="207"/>
      <c r="XBC2513" s="187"/>
      <c r="XBD2513" s="187"/>
      <c r="XBE2513" s="204"/>
      <c r="XBF2513" s="272"/>
      <c r="XBG2513" s="207"/>
      <c r="XBH2513" s="238"/>
      <c r="XBI2513" s="207"/>
      <c r="XBJ2513" s="207"/>
      <c r="XBK2513" s="187"/>
      <c r="XBL2513" s="187"/>
      <c r="XBM2513" s="204"/>
      <c r="XBN2513" s="272"/>
      <c r="XBO2513" s="207"/>
      <c r="XBP2513" s="238"/>
      <c r="XBQ2513" s="207"/>
      <c r="XBR2513" s="207"/>
      <c r="XBS2513" s="187"/>
      <c r="XBT2513" s="187"/>
      <c r="XBU2513" s="204"/>
      <c r="XBV2513" s="272"/>
      <c r="XBW2513" s="207"/>
      <c r="XBX2513" s="238"/>
      <c r="XBY2513" s="207"/>
      <c r="XBZ2513" s="207"/>
      <c r="XCA2513" s="187"/>
      <c r="XCB2513" s="187"/>
      <c r="XCC2513" s="204"/>
      <c r="XCD2513" s="272"/>
      <c r="XCE2513" s="207"/>
      <c r="XCF2513" s="238"/>
      <c r="XCG2513" s="207"/>
      <c r="XCH2513" s="207"/>
      <c r="XCI2513" s="187"/>
      <c r="XCJ2513" s="187"/>
      <c r="XCK2513" s="204"/>
      <c r="XCL2513" s="272"/>
      <c r="XCM2513" s="207"/>
      <c r="XCN2513" s="238"/>
      <c r="XCO2513" s="207"/>
      <c r="XCP2513" s="207"/>
      <c r="XCQ2513" s="187"/>
      <c r="XCR2513" s="187"/>
      <c r="XCS2513" s="204"/>
      <c r="XCT2513" s="272"/>
      <c r="XCU2513" s="207"/>
      <c r="XCV2513" s="238"/>
      <c r="XCW2513" s="207"/>
      <c r="XCX2513" s="207"/>
      <c r="XCY2513" s="187"/>
      <c r="XCZ2513" s="187"/>
      <c r="XDA2513" s="204"/>
      <c r="XDB2513" s="272"/>
      <c r="XDC2513" s="207"/>
      <c r="XDD2513" s="238"/>
      <c r="XDE2513" s="207"/>
      <c r="XDF2513" s="207"/>
      <c r="XDG2513" s="187"/>
      <c r="XDH2513" s="187"/>
      <c r="XDI2513" s="204"/>
      <c r="XDJ2513" s="272"/>
      <c r="XDK2513" s="207"/>
      <c r="XDL2513" s="238"/>
      <c r="XDM2513" s="207"/>
      <c r="XDN2513" s="207"/>
      <c r="XDO2513" s="187"/>
      <c r="XDP2513" s="187"/>
      <c r="XDQ2513" s="204"/>
      <c r="XDR2513" s="272"/>
      <c r="XDS2513" s="207"/>
      <c r="XDT2513" s="238"/>
      <c r="XDU2513" s="207"/>
      <c r="XDV2513" s="207"/>
      <c r="XDW2513" s="187"/>
      <c r="XDX2513" s="187"/>
      <c r="XDY2513" s="204"/>
      <c r="XDZ2513" s="272"/>
      <c r="XEA2513" s="207"/>
      <c r="XEB2513" s="238"/>
      <c r="XEC2513" s="207"/>
      <c r="XED2513" s="207"/>
      <c r="XEE2513" s="187"/>
      <c r="XEF2513" s="187"/>
      <c r="XEG2513" s="204"/>
      <c r="XEH2513" s="272"/>
      <c r="XEI2513" s="207"/>
      <c r="XEJ2513" s="238"/>
      <c r="XEK2513" s="207"/>
      <c r="XEL2513" s="207"/>
      <c r="XEM2513" s="187"/>
      <c r="XEN2513" s="187"/>
      <c r="XEO2513" s="204"/>
      <c r="XEP2513" s="272"/>
      <c r="XEQ2513" s="207"/>
      <c r="XER2513" s="238"/>
      <c r="XES2513" s="207"/>
      <c r="XET2513" s="207"/>
      <c r="XEU2513" s="187"/>
      <c r="XEV2513" s="187"/>
      <c r="XEW2513" s="204"/>
      <c r="XEX2513" s="272"/>
      <c r="XEY2513" s="207"/>
      <c r="XEZ2513" s="238"/>
      <c r="XFA2513" s="207"/>
      <c r="XFB2513" s="207"/>
      <c r="XFC2513" s="187"/>
      <c r="XFD2513" s="187"/>
    </row>
    <row r="2514" spans="1:16384" x14ac:dyDescent="0.35">
      <c r="A2514" s="204">
        <f>A2513+1</f>
        <v>43301</v>
      </c>
      <c r="B2514" s="205">
        <v>52459.499151705997</v>
      </c>
      <c r="C2514" s="207">
        <f t="shared" si="147"/>
        <v>0.4</v>
      </c>
      <c r="D2514" s="238">
        <v>67.744699999999995</v>
      </c>
      <c r="E2514" s="207">
        <f t="shared" si="148"/>
        <v>0.4</v>
      </c>
      <c r="F2514" s="207">
        <f t="shared" si="146"/>
        <v>0</v>
      </c>
      <c r="G2514" s="187">
        <f t="shared" si="150"/>
        <v>1.4599525092234063E-2</v>
      </c>
      <c r="H2514" s="187">
        <f t="shared" si="149"/>
        <v>0.23083876024119737</v>
      </c>
      <c r="I2514" s="271"/>
      <c r="J2514" s="272"/>
      <c r="K2514" s="207"/>
      <c r="L2514" s="238"/>
      <c r="M2514" s="207"/>
      <c r="N2514" s="207"/>
      <c r="O2514" s="187"/>
      <c r="P2514" s="187"/>
      <c r="Z2514" s="272"/>
      <c r="AA2514" s="207"/>
      <c r="AB2514" s="238"/>
      <c r="AC2514" s="207"/>
      <c r="AD2514" s="207"/>
      <c r="AE2514" s="187"/>
      <c r="AF2514" s="187"/>
      <c r="AG2514" s="204"/>
      <c r="AH2514" s="272"/>
      <c r="AI2514" s="207"/>
      <c r="AJ2514" s="238"/>
      <c r="AK2514" s="207"/>
      <c r="AL2514" s="207"/>
      <c r="AM2514" s="187"/>
      <c r="AN2514" s="187"/>
      <c r="AO2514" s="204"/>
      <c r="AP2514" s="272"/>
      <c r="AQ2514" s="207"/>
      <c r="AR2514" s="238"/>
      <c r="AS2514" s="207"/>
      <c r="AT2514" s="207"/>
      <c r="AU2514" s="187"/>
      <c r="AV2514" s="187"/>
      <c r="AW2514" s="204"/>
      <c r="AX2514" s="272"/>
      <c r="AY2514" s="207"/>
      <c r="AZ2514" s="238"/>
      <c r="BA2514" s="207"/>
      <c r="BB2514" s="207"/>
      <c r="BC2514" s="187"/>
      <c r="BD2514" s="187"/>
      <c r="BE2514" s="204"/>
      <c r="BF2514" s="272"/>
      <c r="BG2514" s="207"/>
      <c r="BH2514" s="238"/>
      <c r="BI2514" s="207"/>
      <c r="BJ2514" s="207"/>
      <c r="BK2514" s="187"/>
      <c r="BL2514" s="187"/>
      <c r="BM2514" s="204"/>
      <c r="BN2514" s="272"/>
      <c r="BO2514" s="207"/>
      <c r="BP2514" s="238"/>
      <c r="BQ2514" s="207"/>
      <c r="BR2514" s="207"/>
      <c r="BS2514" s="187"/>
      <c r="BT2514" s="187"/>
      <c r="BU2514" s="204"/>
      <c r="BV2514" s="272"/>
      <c r="BW2514" s="207"/>
      <c r="BX2514" s="238"/>
      <c r="BY2514" s="207"/>
      <c r="BZ2514" s="207"/>
      <c r="CA2514" s="187"/>
      <c r="CB2514" s="187"/>
      <c r="CC2514" s="204"/>
      <c r="CD2514" s="272"/>
      <c r="CE2514" s="207"/>
      <c r="CF2514" s="238"/>
      <c r="CG2514" s="207"/>
      <c r="CH2514" s="207"/>
      <c r="CI2514" s="187"/>
      <c r="CJ2514" s="187"/>
      <c r="CK2514" s="204"/>
      <c r="CL2514" s="272"/>
      <c r="CM2514" s="207"/>
      <c r="CN2514" s="238"/>
      <c r="CO2514" s="207"/>
      <c r="CP2514" s="207"/>
      <c r="CQ2514" s="187"/>
      <c r="CR2514" s="187"/>
      <c r="CS2514" s="204"/>
      <c r="CT2514" s="272"/>
      <c r="CU2514" s="207"/>
      <c r="CV2514" s="238"/>
      <c r="CW2514" s="207"/>
      <c r="CX2514" s="207"/>
      <c r="CY2514" s="187"/>
      <c r="CZ2514" s="187"/>
      <c r="DA2514" s="204"/>
      <c r="DB2514" s="272"/>
      <c r="DC2514" s="207"/>
      <c r="DD2514" s="238"/>
      <c r="DE2514" s="207"/>
      <c r="DF2514" s="207"/>
      <c r="DG2514" s="187"/>
      <c r="DH2514" s="187"/>
      <c r="DI2514" s="204"/>
      <c r="DJ2514" s="272"/>
      <c r="DK2514" s="207"/>
      <c r="DL2514" s="238"/>
      <c r="DM2514" s="207"/>
      <c r="DN2514" s="207"/>
      <c r="DO2514" s="187"/>
      <c r="DP2514" s="187"/>
      <c r="DQ2514" s="204"/>
      <c r="DR2514" s="272"/>
      <c r="DS2514" s="207"/>
      <c r="DT2514" s="238"/>
      <c r="DU2514" s="207"/>
      <c r="DV2514" s="207"/>
      <c r="DW2514" s="187"/>
      <c r="DX2514" s="187"/>
      <c r="DY2514" s="204"/>
      <c r="DZ2514" s="272"/>
      <c r="EA2514" s="207"/>
      <c r="EB2514" s="238"/>
      <c r="EC2514" s="207"/>
      <c r="ED2514" s="207"/>
      <c r="EE2514" s="187"/>
      <c r="EF2514" s="187"/>
      <c r="EG2514" s="204"/>
      <c r="EH2514" s="272"/>
      <c r="EI2514" s="207"/>
      <c r="EJ2514" s="238"/>
      <c r="EK2514" s="207"/>
      <c r="EL2514" s="207"/>
      <c r="EM2514" s="187"/>
      <c r="EN2514" s="187"/>
      <c r="EO2514" s="204"/>
      <c r="EP2514" s="272"/>
      <c r="EQ2514" s="207"/>
      <c r="ER2514" s="238"/>
      <c r="ES2514" s="207"/>
      <c r="ET2514" s="207"/>
      <c r="EU2514" s="187"/>
      <c r="EV2514" s="187"/>
      <c r="EW2514" s="204"/>
      <c r="EX2514" s="272"/>
      <c r="EY2514" s="207"/>
      <c r="EZ2514" s="238"/>
      <c r="FA2514" s="207"/>
      <c r="FB2514" s="207"/>
      <c r="FC2514" s="187"/>
      <c r="FD2514" s="187"/>
      <c r="FE2514" s="204"/>
      <c r="FF2514" s="272"/>
      <c r="FG2514" s="207"/>
      <c r="FH2514" s="238"/>
      <c r="FI2514" s="207"/>
      <c r="FJ2514" s="207"/>
      <c r="FK2514" s="187"/>
      <c r="FL2514" s="187"/>
      <c r="FM2514" s="204"/>
      <c r="FN2514" s="272"/>
      <c r="FO2514" s="207"/>
      <c r="FP2514" s="238"/>
      <c r="FQ2514" s="207"/>
      <c r="FR2514" s="207"/>
      <c r="FS2514" s="187"/>
      <c r="FT2514" s="187"/>
      <c r="FU2514" s="204"/>
      <c r="FV2514" s="272"/>
      <c r="FW2514" s="207"/>
      <c r="FX2514" s="238"/>
      <c r="FY2514" s="207"/>
      <c r="FZ2514" s="207"/>
      <c r="GA2514" s="187"/>
      <c r="GB2514" s="187"/>
      <c r="GC2514" s="204"/>
      <c r="GD2514" s="272"/>
      <c r="GE2514" s="207"/>
      <c r="GF2514" s="238"/>
      <c r="GG2514" s="207"/>
      <c r="GH2514" s="207"/>
      <c r="GI2514" s="187"/>
      <c r="GJ2514" s="187"/>
      <c r="GK2514" s="204"/>
      <c r="GL2514" s="272"/>
      <c r="GM2514" s="207"/>
      <c r="GN2514" s="238"/>
      <c r="GO2514" s="207"/>
      <c r="GP2514" s="207"/>
      <c r="GQ2514" s="187"/>
      <c r="GR2514" s="187"/>
      <c r="GS2514" s="204"/>
      <c r="GT2514" s="272"/>
      <c r="GU2514" s="207"/>
      <c r="GV2514" s="238"/>
      <c r="GW2514" s="207"/>
      <c r="GX2514" s="207"/>
      <c r="GY2514" s="187"/>
      <c r="GZ2514" s="187"/>
      <c r="HA2514" s="204"/>
      <c r="HB2514" s="272"/>
      <c r="HC2514" s="207"/>
      <c r="HD2514" s="238"/>
      <c r="HE2514" s="207"/>
      <c r="HF2514" s="207"/>
      <c r="HG2514" s="187"/>
      <c r="HH2514" s="187"/>
      <c r="HI2514" s="204"/>
      <c r="HJ2514" s="272"/>
      <c r="HK2514" s="207"/>
      <c r="HL2514" s="238"/>
      <c r="HM2514" s="207"/>
      <c r="HN2514" s="207"/>
      <c r="HO2514" s="187"/>
      <c r="HP2514" s="187"/>
      <c r="HQ2514" s="204"/>
      <c r="HR2514" s="272"/>
      <c r="HS2514" s="207"/>
      <c r="HT2514" s="238"/>
      <c r="HU2514" s="207"/>
      <c r="HV2514" s="207"/>
      <c r="HW2514" s="187"/>
      <c r="HX2514" s="187"/>
      <c r="HY2514" s="204"/>
      <c r="HZ2514" s="272"/>
      <c r="IA2514" s="207"/>
      <c r="IB2514" s="238"/>
      <c r="IC2514" s="207"/>
      <c r="ID2514" s="207"/>
      <c r="IE2514" s="187"/>
      <c r="IF2514" s="187"/>
      <c r="IG2514" s="204"/>
      <c r="IH2514" s="272"/>
      <c r="II2514" s="207"/>
      <c r="IJ2514" s="238"/>
      <c r="IK2514" s="207"/>
      <c r="IL2514" s="207"/>
      <c r="IM2514" s="187"/>
      <c r="IN2514" s="187"/>
      <c r="IO2514" s="204"/>
      <c r="IP2514" s="272"/>
      <c r="IQ2514" s="207"/>
      <c r="IR2514" s="238"/>
      <c r="IS2514" s="207"/>
      <c r="IT2514" s="207"/>
      <c r="IU2514" s="187"/>
      <c r="IV2514" s="187"/>
      <c r="IW2514" s="204"/>
      <c r="IX2514" s="272"/>
      <c r="IY2514" s="207"/>
      <c r="IZ2514" s="238"/>
      <c r="JA2514" s="207"/>
      <c r="JB2514" s="207"/>
      <c r="JC2514" s="187"/>
      <c r="JD2514" s="187"/>
      <c r="JE2514" s="204"/>
      <c r="JF2514" s="272"/>
      <c r="JG2514" s="207"/>
      <c r="JH2514" s="238"/>
      <c r="JI2514" s="207"/>
      <c r="JJ2514" s="207"/>
      <c r="JK2514" s="187"/>
      <c r="JL2514" s="187"/>
      <c r="JM2514" s="204"/>
      <c r="JN2514" s="272"/>
      <c r="JO2514" s="207"/>
      <c r="JP2514" s="238"/>
      <c r="JQ2514" s="207"/>
      <c r="JR2514" s="207"/>
      <c r="JS2514" s="187"/>
      <c r="JT2514" s="187"/>
      <c r="JU2514" s="204"/>
      <c r="JV2514" s="272"/>
      <c r="JW2514" s="207"/>
      <c r="JX2514" s="238"/>
      <c r="JY2514" s="207"/>
      <c r="JZ2514" s="207"/>
      <c r="KA2514" s="187"/>
      <c r="KB2514" s="187"/>
      <c r="KC2514" s="204"/>
      <c r="KD2514" s="272"/>
      <c r="KE2514" s="207"/>
      <c r="KF2514" s="238"/>
      <c r="KG2514" s="207"/>
      <c r="KH2514" s="207"/>
      <c r="KI2514" s="187"/>
      <c r="KJ2514" s="187"/>
      <c r="KK2514" s="204"/>
      <c r="KL2514" s="272"/>
      <c r="KM2514" s="207"/>
      <c r="KN2514" s="238"/>
      <c r="KO2514" s="207"/>
      <c r="KP2514" s="207"/>
      <c r="KQ2514" s="187"/>
      <c r="KR2514" s="187"/>
      <c r="KS2514" s="204"/>
      <c r="KT2514" s="272"/>
      <c r="KU2514" s="207"/>
      <c r="KV2514" s="238"/>
      <c r="KW2514" s="207"/>
      <c r="KX2514" s="207"/>
      <c r="KY2514" s="187"/>
      <c r="KZ2514" s="187"/>
      <c r="LA2514" s="204"/>
      <c r="LB2514" s="272"/>
      <c r="LC2514" s="207"/>
      <c r="LD2514" s="238"/>
      <c r="LE2514" s="207"/>
      <c r="LF2514" s="207"/>
      <c r="LG2514" s="187"/>
      <c r="LH2514" s="187"/>
      <c r="LI2514" s="204"/>
      <c r="LJ2514" s="272"/>
      <c r="LK2514" s="207"/>
      <c r="LL2514" s="238"/>
      <c r="LM2514" s="207"/>
      <c r="LN2514" s="207"/>
      <c r="LO2514" s="187"/>
      <c r="LP2514" s="187"/>
      <c r="LQ2514" s="204"/>
      <c r="LR2514" s="272"/>
      <c r="LS2514" s="207"/>
      <c r="LT2514" s="238"/>
      <c r="LU2514" s="207"/>
      <c r="LV2514" s="207"/>
      <c r="LW2514" s="187"/>
      <c r="LX2514" s="187"/>
      <c r="LY2514" s="204"/>
      <c r="LZ2514" s="272"/>
      <c r="MA2514" s="207"/>
      <c r="MB2514" s="238"/>
      <c r="MC2514" s="207"/>
      <c r="MD2514" s="207"/>
      <c r="ME2514" s="187"/>
      <c r="MF2514" s="187"/>
      <c r="MG2514" s="204"/>
      <c r="MH2514" s="272"/>
      <c r="MI2514" s="207"/>
      <c r="MJ2514" s="238"/>
      <c r="MK2514" s="207"/>
      <c r="ML2514" s="207"/>
      <c r="MM2514" s="187"/>
      <c r="MN2514" s="187"/>
      <c r="MO2514" s="204"/>
      <c r="MP2514" s="272"/>
      <c r="MQ2514" s="207"/>
      <c r="MR2514" s="238"/>
      <c r="MS2514" s="207"/>
      <c r="MT2514" s="207"/>
      <c r="MU2514" s="187"/>
      <c r="MV2514" s="187"/>
      <c r="MW2514" s="204"/>
      <c r="MX2514" s="272"/>
      <c r="MY2514" s="207"/>
      <c r="MZ2514" s="238"/>
      <c r="NA2514" s="207"/>
      <c r="NB2514" s="207"/>
      <c r="NC2514" s="187"/>
      <c r="ND2514" s="187"/>
      <c r="NE2514" s="204"/>
      <c r="NF2514" s="272"/>
      <c r="NG2514" s="207"/>
      <c r="NH2514" s="238"/>
      <c r="NI2514" s="207"/>
      <c r="NJ2514" s="207"/>
      <c r="NK2514" s="187"/>
      <c r="NL2514" s="187"/>
      <c r="NM2514" s="204"/>
      <c r="NN2514" s="272"/>
      <c r="NO2514" s="207"/>
      <c r="NP2514" s="238"/>
      <c r="NQ2514" s="207"/>
      <c r="NR2514" s="207"/>
      <c r="NS2514" s="187"/>
      <c r="NT2514" s="187"/>
      <c r="NU2514" s="204"/>
      <c r="NV2514" s="272"/>
      <c r="NW2514" s="207"/>
      <c r="NX2514" s="238"/>
      <c r="NY2514" s="207"/>
      <c r="NZ2514" s="207"/>
      <c r="OA2514" s="187"/>
      <c r="OB2514" s="187"/>
      <c r="OC2514" s="204"/>
      <c r="OD2514" s="272"/>
      <c r="OE2514" s="207"/>
      <c r="OF2514" s="238"/>
      <c r="OG2514" s="207"/>
      <c r="OH2514" s="207"/>
      <c r="OI2514" s="187"/>
      <c r="OJ2514" s="187"/>
      <c r="OK2514" s="204"/>
      <c r="OL2514" s="272"/>
      <c r="OM2514" s="207"/>
      <c r="ON2514" s="238"/>
      <c r="OO2514" s="207"/>
      <c r="OP2514" s="207"/>
      <c r="OQ2514" s="187"/>
      <c r="OR2514" s="187"/>
      <c r="OS2514" s="204"/>
      <c r="OT2514" s="272"/>
      <c r="OU2514" s="207"/>
      <c r="OV2514" s="238"/>
      <c r="OW2514" s="207"/>
      <c r="OX2514" s="207"/>
      <c r="OY2514" s="187"/>
      <c r="OZ2514" s="187"/>
      <c r="PA2514" s="204"/>
      <c r="PB2514" s="272"/>
      <c r="PC2514" s="207"/>
      <c r="PD2514" s="238"/>
      <c r="PE2514" s="207"/>
      <c r="PF2514" s="207"/>
      <c r="PG2514" s="187"/>
      <c r="PH2514" s="187"/>
      <c r="PI2514" s="204"/>
      <c r="PJ2514" s="272"/>
      <c r="PK2514" s="207"/>
      <c r="PL2514" s="238"/>
      <c r="PM2514" s="207"/>
      <c r="PN2514" s="207"/>
      <c r="PO2514" s="187"/>
      <c r="PP2514" s="187"/>
      <c r="PQ2514" s="204"/>
      <c r="PR2514" s="272"/>
      <c r="PS2514" s="207"/>
      <c r="PT2514" s="238"/>
      <c r="PU2514" s="207"/>
      <c r="PV2514" s="207"/>
      <c r="PW2514" s="187"/>
      <c r="PX2514" s="187"/>
      <c r="PY2514" s="204"/>
      <c r="PZ2514" s="272"/>
      <c r="QA2514" s="207"/>
      <c r="QB2514" s="238"/>
      <c r="QC2514" s="207"/>
      <c r="QD2514" s="207"/>
      <c r="QE2514" s="187"/>
      <c r="QF2514" s="187"/>
      <c r="QG2514" s="204"/>
      <c r="QH2514" s="272"/>
      <c r="QI2514" s="207"/>
      <c r="QJ2514" s="238"/>
      <c r="QK2514" s="207"/>
      <c r="QL2514" s="207"/>
      <c r="QM2514" s="187"/>
      <c r="QN2514" s="187"/>
      <c r="QO2514" s="204"/>
      <c r="QP2514" s="272"/>
      <c r="QQ2514" s="207"/>
      <c r="QR2514" s="238"/>
      <c r="QS2514" s="207"/>
      <c r="QT2514" s="207"/>
      <c r="QU2514" s="187"/>
      <c r="QV2514" s="187"/>
      <c r="QW2514" s="204"/>
      <c r="QX2514" s="272"/>
      <c r="QY2514" s="207"/>
      <c r="QZ2514" s="238"/>
      <c r="RA2514" s="207"/>
      <c r="RB2514" s="207"/>
      <c r="RC2514" s="187"/>
      <c r="RD2514" s="187"/>
      <c r="RE2514" s="204"/>
      <c r="RF2514" s="272"/>
      <c r="RG2514" s="207"/>
      <c r="RH2514" s="238"/>
      <c r="RI2514" s="207"/>
      <c r="RJ2514" s="207"/>
      <c r="RK2514" s="187"/>
      <c r="RL2514" s="187"/>
      <c r="RM2514" s="204"/>
      <c r="RN2514" s="272"/>
      <c r="RO2514" s="207"/>
      <c r="RP2514" s="238"/>
      <c r="RQ2514" s="207"/>
      <c r="RR2514" s="207"/>
      <c r="RS2514" s="187"/>
      <c r="RT2514" s="187"/>
      <c r="RU2514" s="204"/>
      <c r="RV2514" s="272"/>
      <c r="RW2514" s="207"/>
      <c r="RX2514" s="238"/>
      <c r="RY2514" s="207"/>
      <c r="RZ2514" s="207"/>
      <c r="SA2514" s="187"/>
      <c r="SB2514" s="187"/>
      <c r="SC2514" s="204"/>
      <c r="SD2514" s="272"/>
      <c r="SE2514" s="207"/>
      <c r="SF2514" s="238"/>
      <c r="SG2514" s="207"/>
      <c r="SH2514" s="207"/>
      <c r="SI2514" s="187"/>
      <c r="SJ2514" s="187"/>
      <c r="SK2514" s="204"/>
      <c r="SL2514" s="272"/>
      <c r="SM2514" s="207"/>
      <c r="SN2514" s="238"/>
      <c r="SO2514" s="207"/>
      <c r="SP2514" s="207"/>
      <c r="SQ2514" s="187"/>
      <c r="SR2514" s="187"/>
      <c r="SS2514" s="204"/>
      <c r="ST2514" s="272"/>
      <c r="SU2514" s="207"/>
      <c r="SV2514" s="238"/>
      <c r="SW2514" s="207"/>
      <c r="SX2514" s="207"/>
      <c r="SY2514" s="187"/>
      <c r="SZ2514" s="187"/>
      <c r="TA2514" s="204"/>
      <c r="TB2514" s="272"/>
      <c r="TC2514" s="207"/>
      <c r="TD2514" s="238"/>
      <c r="TE2514" s="207"/>
      <c r="TF2514" s="207"/>
      <c r="TG2514" s="187"/>
      <c r="TH2514" s="187"/>
      <c r="TI2514" s="204"/>
      <c r="TJ2514" s="272"/>
      <c r="TK2514" s="207"/>
      <c r="TL2514" s="238"/>
      <c r="TM2514" s="207"/>
      <c r="TN2514" s="207"/>
      <c r="TO2514" s="187"/>
      <c r="TP2514" s="187"/>
      <c r="TQ2514" s="204"/>
      <c r="TR2514" s="272"/>
      <c r="TS2514" s="207"/>
      <c r="TT2514" s="238"/>
      <c r="TU2514" s="207"/>
      <c r="TV2514" s="207"/>
      <c r="TW2514" s="187"/>
      <c r="TX2514" s="187"/>
      <c r="TY2514" s="204"/>
      <c r="TZ2514" s="272"/>
      <c r="UA2514" s="207"/>
      <c r="UB2514" s="238"/>
      <c r="UC2514" s="207"/>
      <c r="UD2514" s="207"/>
      <c r="UE2514" s="187"/>
      <c r="UF2514" s="187"/>
      <c r="UG2514" s="204"/>
      <c r="UH2514" s="272"/>
      <c r="UI2514" s="207"/>
      <c r="UJ2514" s="238"/>
      <c r="UK2514" s="207"/>
      <c r="UL2514" s="207"/>
      <c r="UM2514" s="187"/>
      <c r="UN2514" s="187"/>
      <c r="UO2514" s="204"/>
      <c r="UP2514" s="272"/>
      <c r="UQ2514" s="207"/>
      <c r="UR2514" s="238"/>
      <c r="US2514" s="207"/>
      <c r="UT2514" s="207"/>
      <c r="UU2514" s="187"/>
      <c r="UV2514" s="187"/>
      <c r="UW2514" s="204"/>
      <c r="UX2514" s="272"/>
      <c r="UY2514" s="207"/>
      <c r="UZ2514" s="238"/>
      <c r="VA2514" s="207"/>
      <c r="VB2514" s="207"/>
      <c r="VC2514" s="187"/>
      <c r="VD2514" s="187"/>
      <c r="VE2514" s="204"/>
      <c r="VF2514" s="272"/>
      <c r="VG2514" s="207"/>
      <c r="VH2514" s="238"/>
      <c r="VI2514" s="207"/>
      <c r="VJ2514" s="207"/>
      <c r="VK2514" s="187"/>
      <c r="VL2514" s="187"/>
      <c r="VM2514" s="204"/>
      <c r="VN2514" s="272"/>
      <c r="VO2514" s="207"/>
      <c r="VP2514" s="238"/>
      <c r="VQ2514" s="207"/>
      <c r="VR2514" s="207"/>
      <c r="VS2514" s="187"/>
      <c r="VT2514" s="187"/>
      <c r="VU2514" s="204"/>
      <c r="VV2514" s="272"/>
      <c r="VW2514" s="207"/>
      <c r="VX2514" s="238"/>
      <c r="VY2514" s="207"/>
      <c r="VZ2514" s="207"/>
      <c r="WA2514" s="187"/>
      <c r="WB2514" s="187"/>
      <c r="WC2514" s="204"/>
      <c r="WD2514" s="272"/>
      <c r="WE2514" s="207"/>
      <c r="WF2514" s="238"/>
      <c r="WG2514" s="207"/>
      <c r="WH2514" s="207"/>
      <c r="WI2514" s="187"/>
      <c r="WJ2514" s="187"/>
      <c r="WK2514" s="204"/>
      <c r="WL2514" s="272"/>
      <c r="WM2514" s="207"/>
      <c r="WN2514" s="238"/>
      <c r="WO2514" s="207"/>
      <c r="WP2514" s="207"/>
      <c r="WQ2514" s="187"/>
      <c r="WR2514" s="187"/>
      <c r="WS2514" s="204"/>
      <c r="WT2514" s="272"/>
      <c r="WU2514" s="207"/>
      <c r="WV2514" s="238"/>
      <c r="WW2514" s="207"/>
      <c r="WX2514" s="207"/>
      <c r="WY2514" s="187"/>
      <c r="WZ2514" s="187"/>
      <c r="XA2514" s="204"/>
      <c r="XB2514" s="272"/>
      <c r="XC2514" s="207"/>
      <c r="XD2514" s="238"/>
      <c r="XE2514" s="207"/>
      <c r="XF2514" s="207"/>
      <c r="XG2514" s="187"/>
      <c r="XH2514" s="187"/>
      <c r="XI2514" s="204"/>
      <c r="XJ2514" s="272"/>
      <c r="XK2514" s="207"/>
      <c r="XL2514" s="238"/>
      <c r="XM2514" s="207"/>
      <c r="XN2514" s="207"/>
      <c r="XO2514" s="187"/>
      <c r="XP2514" s="187"/>
      <c r="XQ2514" s="204"/>
      <c r="XR2514" s="272"/>
      <c r="XS2514" s="207"/>
      <c r="XT2514" s="238"/>
      <c r="XU2514" s="207"/>
      <c r="XV2514" s="207"/>
      <c r="XW2514" s="187"/>
      <c r="XX2514" s="187"/>
      <c r="XY2514" s="204"/>
      <c r="XZ2514" s="272"/>
      <c r="YA2514" s="207"/>
      <c r="YB2514" s="238"/>
      <c r="YC2514" s="207"/>
      <c r="YD2514" s="207"/>
      <c r="YE2514" s="187"/>
      <c r="YF2514" s="187"/>
      <c r="YG2514" s="204"/>
      <c r="YH2514" s="272"/>
      <c r="YI2514" s="207"/>
      <c r="YJ2514" s="238"/>
      <c r="YK2514" s="207"/>
      <c r="YL2514" s="207"/>
      <c r="YM2514" s="187"/>
      <c r="YN2514" s="187"/>
      <c r="YO2514" s="204"/>
      <c r="YP2514" s="272"/>
      <c r="YQ2514" s="207"/>
      <c r="YR2514" s="238"/>
      <c r="YS2514" s="207"/>
      <c r="YT2514" s="207"/>
      <c r="YU2514" s="187"/>
      <c r="YV2514" s="187"/>
      <c r="YW2514" s="204"/>
      <c r="YX2514" s="272"/>
      <c r="YY2514" s="207"/>
      <c r="YZ2514" s="238"/>
      <c r="ZA2514" s="207"/>
      <c r="ZB2514" s="207"/>
      <c r="ZC2514" s="187"/>
      <c r="ZD2514" s="187"/>
      <c r="ZE2514" s="204"/>
      <c r="ZF2514" s="272"/>
      <c r="ZG2514" s="207"/>
      <c r="ZH2514" s="238"/>
      <c r="ZI2514" s="207"/>
      <c r="ZJ2514" s="207"/>
      <c r="ZK2514" s="187"/>
      <c r="ZL2514" s="187"/>
      <c r="ZM2514" s="204"/>
      <c r="ZN2514" s="272"/>
      <c r="ZO2514" s="207"/>
      <c r="ZP2514" s="238"/>
      <c r="ZQ2514" s="207"/>
      <c r="ZR2514" s="207"/>
      <c r="ZS2514" s="187"/>
      <c r="ZT2514" s="187"/>
      <c r="ZU2514" s="204"/>
      <c r="ZV2514" s="272"/>
      <c r="ZW2514" s="207"/>
      <c r="ZX2514" s="238"/>
      <c r="ZY2514" s="207"/>
      <c r="ZZ2514" s="207"/>
      <c r="AAA2514" s="187"/>
      <c r="AAB2514" s="187"/>
      <c r="AAC2514" s="204"/>
      <c r="AAD2514" s="272"/>
      <c r="AAE2514" s="207"/>
      <c r="AAF2514" s="238"/>
      <c r="AAG2514" s="207"/>
      <c r="AAH2514" s="207"/>
      <c r="AAI2514" s="187"/>
      <c r="AAJ2514" s="187"/>
      <c r="AAK2514" s="204"/>
      <c r="AAL2514" s="272"/>
      <c r="AAM2514" s="207"/>
      <c r="AAN2514" s="238"/>
      <c r="AAO2514" s="207"/>
      <c r="AAP2514" s="207"/>
      <c r="AAQ2514" s="187"/>
      <c r="AAR2514" s="187"/>
      <c r="AAS2514" s="204"/>
      <c r="AAT2514" s="272"/>
      <c r="AAU2514" s="207"/>
      <c r="AAV2514" s="238"/>
      <c r="AAW2514" s="207"/>
      <c r="AAX2514" s="207"/>
      <c r="AAY2514" s="187"/>
      <c r="AAZ2514" s="187"/>
      <c r="ABA2514" s="204"/>
      <c r="ABB2514" s="272"/>
      <c r="ABC2514" s="207"/>
      <c r="ABD2514" s="238"/>
      <c r="ABE2514" s="207"/>
      <c r="ABF2514" s="207"/>
      <c r="ABG2514" s="187"/>
      <c r="ABH2514" s="187"/>
      <c r="ABI2514" s="204"/>
      <c r="ABJ2514" s="272"/>
      <c r="ABK2514" s="207"/>
      <c r="ABL2514" s="238"/>
      <c r="ABM2514" s="207"/>
      <c r="ABN2514" s="207"/>
      <c r="ABO2514" s="187"/>
      <c r="ABP2514" s="187"/>
      <c r="ABQ2514" s="204"/>
      <c r="ABR2514" s="272"/>
      <c r="ABS2514" s="207"/>
      <c r="ABT2514" s="238"/>
      <c r="ABU2514" s="207"/>
      <c r="ABV2514" s="207"/>
      <c r="ABW2514" s="187"/>
      <c r="ABX2514" s="187"/>
      <c r="ABY2514" s="204"/>
      <c r="ABZ2514" s="272"/>
      <c r="ACA2514" s="207"/>
      <c r="ACB2514" s="238"/>
      <c r="ACC2514" s="207"/>
      <c r="ACD2514" s="207"/>
      <c r="ACE2514" s="187"/>
      <c r="ACF2514" s="187"/>
      <c r="ACG2514" s="204"/>
      <c r="ACH2514" s="272"/>
      <c r="ACI2514" s="207"/>
      <c r="ACJ2514" s="238"/>
      <c r="ACK2514" s="207"/>
      <c r="ACL2514" s="207"/>
      <c r="ACM2514" s="187"/>
      <c r="ACN2514" s="187"/>
      <c r="ACO2514" s="204"/>
      <c r="ACP2514" s="272"/>
      <c r="ACQ2514" s="207"/>
      <c r="ACR2514" s="238"/>
      <c r="ACS2514" s="207"/>
      <c r="ACT2514" s="207"/>
      <c r="ACU2514" s="187"/>
      <c r="ACV2514" s="187"/>
      <c r="ACW2514" s="204"/>
      <c r="ACX2514" s="272"/>
      <c r="ACY2514" s="207"/>
      <c r="ACZ2514" s="238"/>
      <c r="ADA2514" s="207"/>
      <c r="ADB2514" s="207"/>
      <c r="ADC2514" s="187"/>
      <c r="ADD2514" s="187"/>
      <c r="ADE2514" s="204"/>
      <c r="ADF2514" s="272"/>
      <c r="ADG2514" s="207"/>
      <c r="ADH2514" s="238"/>
      <c r="ADI2514" s="207"/>
      <c r="ADJ2514" s="207"/>
      <c r="ADK2514" s="187"/>
      <c r="ADL2514" s="187"/>
      <c r="ADM2514" s="204"/>
      <c r="ADN2514" s="272"/>
      <c r="ADO2514" s="207"/>
      <c r="ADP2514" s="238"/>
      <c r="ADQ2514" s="207"/>
      <c r="ADR2514" s="207"/>
      <c r="ADS2514" s="187"/>
      <c r="ADT2514" s="187"/>
      <c r="ADU2514" s="204"/>
      <c r="ADV2514" s="272"/>
      <c r="ADW2514" s="207"/>
      <c r="ADX2514" s="238"/>
      <c r="ADY2514" s="207"/>
      <c r="ADZ2514" s="207"/>
      <c r="AEA2514" s="187"/>
      <c r="AEB2514" s="187"/>
      <c r="AEC2514" s="204"/>
      <c r="AED2514" s="272"/>
      <c r="AEE2514" s="207"/>
      <c r="AEF2514" s="238"/>
      <c r="AEG2514" s="207"/>
      <c r="AEH2514" s="207"/>
      <c r="AEI2514" s="187"/>
      <c r="AEJ2514" s="187"/>
      <c r="AEK2514" s="204"/>
      <c r="AEL2514" s="272"/>
      <c r="AEM2514" s="207"/>
      <c r="AEN2514" s="238"/>
      <c r="AEO2514" s="207"/>
      <c r="AEP2514" s="207"/>
      <c r="AEQ2514" s="187"/>
      <c r="AER2514" s="187"/>
      <c r="AES2514" s="204"/>
      <c r="AET2514" s="272"/>
      <c r="AEU2514" s="207"/>
      <c r="AEV2514" s="238"/>
      <c r="AEW2514" s="207"/>
      <c r="AEX2514" s="207"/>
      <c r="AEY2514" s="187"/>
      <c r="AEZ2514" s="187"/>
      <c r="AFA2514" s="204"/>
      <c r="AFB2514" s="272"/>
      <c r="AFC2514" s="207"/>
      <c r="AFD2514" s="238"/>
      <c r="AFE2514" s="207"/>
      <c r="AFF2514" s="207"/>
      <c r="AFG2514" s="187"/>
      <c r="AFH2514" s="187"/>
      <c r="AFI2514" s="204"/>
      <c r="AFJ2514" s="272"/>
      <c r="AFK2514" s="207"/>
      <c r="AFL2514" s="238"/>
      <c r="AFM2514" s="207"/>
      <c r="AFN2514" s="207"/>
      <c r="AFO2514" s="187"/>
      <c r="AFP2514" s="187"/>
      <c r="AFQ2514" s="204"/>
      <c r="AFR2514" s="272"/>
      <c r="AFS2514" s="207"/>
      <c r="AFT2514" s="238"/>
      <c r="AFU2514" s="207"/>
      <c r="AFV2514" s="207"/>
      <c r="AFW2514" s="187"/>
      <c r="AFX2514" s="187"/>
      <c r="AFY2514" s="204"/>
      <c r="AFZ2514" s="272"/>
      <c r="AGA2514" s="207"/>
      <c r="AGB2514" s="238"/>
      <c r="AGC2514" s="207"/>
      <c r="AGD2514" s="207"/>
      <c r="AGE2514" s="187"/>
      <c r="AGF2514" s="187"/>
      <c r="AGG2514" s="204"/>
      <c r="AGH2514" s="272"/>
      <c r="AGI2514" s="207"/>
      <c r="AGJ2514" s="238"/>
      <c r="AGK2514" s="207"/>
      <c r="AGL2514" s="207"/>
      <c r="AGM2514" s="187"/>
      <c r="AGN2514" s="187"/>
      <c r="AGO2514" s="204"/>
      <c r="AGP2514" s="272"/>
      <c r="AGQ2514" s="207"/>
      <c r="AGR2514" s="238"/>
      <c r="AGS2514" s="207"/>
      <c r="AGT2514" s="207"/>
      <c r="AGU2514" s="187"/>
      <c r="AGV2514" s="187"/>
      <c r="AGW2514" s="204"/>
      <c r="AGX2514" s="272"/>
      <c r="AGY2514" s="207"/>
      <c r="AGZ2514" s="238"/>
      <c r="AHA2514" s="207"/>
      <c r="AHB2514" s="207"/>
      <c r="AHC2514" s="187"/>
      <c r="AHD2514" s="187"/>
      <c r="AHE2514" s="204"/>
      <c r="AHF2514" s="272"/>
      <c r="AHG2514" s="207"/>
      <c r="AHH2514" s="238"/>
      <c r="AHI2514" s="207"/>
      <c r="AHJ2514" s="207"/>
      <c r="AHK2514" s="187"/>
      <c r="AHL2514" s="187"/>
      <c r="AHM2514" s="204"/>
      <c r="AHN2514" s="272"/>
      <c r="AHO2514" s="207"/>
      <c r="AHP2514" s="238"/>
      <c r="AHQ2514" s="207"/>
      <c r="AHR2514" s="207"/>
      <c r="AHS2514" s="187"/>
      <c r="AHT2514" s="187"/>
      <c r="AHU2514" s="204"/>
      <c r="AHV2514" s="272"/>
      <c r="AHW2514" s="207"/>
      <c r="AHX2514" s="238"/>
      <c r="AHY2514" s="207"/>
      <c r="AHZ2514" s="207"/>
      <c r="AIA2514" s="187"/>
      <c r="AIB2514" s="187"/>
      <c r="AIC2514" s="204"/>
      <c r="AID2514" s="272"/>
      <c r="AIE2514" s="207"/>
      <c r="AIF2514" s="238"/>
      <c r="AIG2514" s="207"/>
      <c r="AIH2514" s="207"/>
      <c r="AII2514" s="187"/>
      <c r="AIJ2514" s="187"/>
      <c r="AIK2514" s="204"/>
      <c r="AIL2514" s="272"/>
      <c r="AIM2514" s="207"/>
      <c r="AIN2514" s="238"/>
      <c r="AIO2514" s="207"/>
      <c r="AIP2514" s="207"/>
      <c r="AIQ2514" s="187"/>
      <c r="AIR2514" s="187"/>
      <c r="AIS2514" s="204"/>
      <c r="AIT2514" s="272"/>
      <c r="AIU2514" s="207"/>
      <c r="AIV2514" s="238"/>
      <c r="AIW2514" s="207"/>
      <c r="AIX2514" s="207"/>
      <c r="AIY2514" s="187"/>
      <c r="AIZ2514" s="187"/>
      <c r="AJA2514" s="204"/>
      <c r="AJB2514" s="272"/>
      <c r="AJC2514" s="207"/>
      <c r="AJD2514" s="238"/>
      <c r="AJE2514" s="207"/>
      <c r="AJF2514" s="207"/>
      <c r="AJG2514" s="187"/>
      <c r="AJH2514" s="187"/>
      <c r="AJI2514" s="204"/>
      <c r="AJJ2514" s="272"/>
      <c r="AJK2514" s="207"/>
      <c r="AJL2514" s="238"/>
      <c r="AJM2514" s="207"/>
      <c r="AJN2514" s="207"/>
      <c r="AJO2514" s="187"/>
      <c r="AJP2514" s="187"/>
      <c r="AJQ2514" s="204"/>
      <c r="AJR2514" s="272"/>
      <c r="AJS2514" s="207"/>
      <c r="AJT2514" s="238"/>
      <c r="AJU2514" s="207"/>
      <c r="AJV2514" s="207"/>
      <c r="AJW2514" s="187"/>
      <c r="AJX2514" s="187"/>
      <c r="AJY2514" s="204"/>
      <c r="AJZ2514" s="272"/>
      <c r="AKA2514" s="207"/>
      <c r="AKB2514" s="238"/>
      <c r="AKC2514" s="207"/>
      <c r="AKD2514" s="207"/>
      <c r="AKE2514" s="187"/>
      <c r="AKF2514" s="187"/>
      <c r="AKG2514" s="204"/>
      <c r="AKH2514" s="272"/>
      <c r="AKI2514" s="207"/>
      <c r="AKJ2514" s="238"/>
      <c r="AKK2514" s="207"/>
      <c r="AKL2514" s="207"/>
      <c r="AKM2514" s="187"/>
      <c r="AKN2514" s="187"/>
      <c r="AKO2514" s="204"/>
      <c r="AKP2514" s="272"/>
      <c r="AKQ2514" s="207"/>
      <c r="AKR2514" s="238"/>
      <c r="AKS2514" s="207"/>
      <c r="AKT2514" s="207"/>
      <c r="AKU2514" s="187"/>
      <c r="AKV2514" s="187"/>
      <c r="AKW2514" s="204"/>
      <c r="AKX2514" s="272"/>
      <c r="AKY2514" s="207"/>
      <c r="AKZ2514" s="238"/>
      <c r="ALA2514" s="207"/>
      <c r="ALB2514" s="207"/>
      <c r="ALC2514" s="187"/>
      <c r="ALD2514" s="187"/>
      <c r="ALE2514" s="204"/>
      <c r="ALF2514" s="272"/>
      <c r="ALG2514" s="207"/>
      <c r="ALH2514" s="238"/>
      <c r="ALI2514" s="207"/>
      <c r="ALJ2514" s="207"/>
      <c r="ALK2514" s="187"/>
      <c r="ALL2514" s="187"/>
      <c r="ALM2514" s="204"/>
      <c r="ALN2514" s="272"/>
      <c r="ALO2514" s="207"/>
      <c r="ALP2514" s="238"/>
      <c r="ALQ2514" s="207"/>
      <c r="ALR2514" s="207"/>
      <c r="ALS2514" s="187"/>
      <c r="ALT2514" s="187"/>
      <c r="ALU2514" s="204"/>
      <c r="ALV2514" s="272"/>
      <c r="ALW2514" s="207"/>
      <c r="ALX2514" s="238"/>
      <c r="ALY2514" s="207"/>
      <c r="ALZ2514" s="207"/>
      <c r="AMA2514" s="187"/>
      <c r="AMB2514" s="187"/>
      <c r="AMC2514" s="204"/>
      <c r="AMD2514" s="272"/>
      <c r="AME2514" s="207"/>
      <c r="AMF2514" s="238"/>
      <c r="AMG2514" s="207"/>
      <c r="AMH2514" s="207"/>
      <c r="AMI2514" s="187"/>
      <c r="AMJ2514" s="187"/>
      <c r="AMK2514" s="204"/>
      <c r="AML2514" s="272"/>
      <c r="AMM2514" s="207"/>
      <c r="AMN2514" s="238"/>
      <c r="AMO2514" s="207"/>
      <c r="AMP2514" s="207"/>
      <c r="AMQ2514" s="187"/>
      <c r="AMR2514" s="187"/>
      <c r="AMS2514" s="204"/>
      <c r="AMT2514" s="272"/>
      <c r="AMU2514" s="207"/>
      <c r="AMV2514" s="238"/>
      <c r="AMW2514" s="207"/>
      <c r="AMX2514" s="207"/>
      <c r="AMY2514" s="187"/>
      <c r="AMZ2514" s="187"/>
      <c r="ANA2514" s="204"/>
      <c r="ANB2514" s="272"/>
      <c r="ANC2514" s="207"/>
      <c r="AND2514" s="238"/>
      <c r="ANE2514" s="207"/>
      <c r="ANF2514" s="207"/>
      <c r="ANG2514" s="187"/>
      <c r="ANH2514" s="187"/>
      <c r="ANI2514" s="204"/>
      <c r="ANJ2514" s="272"/>
      <c r="ANK2514" s="207"/>
      <c r="ANL2514" s="238"/>
      <c r="ANM2514" s="207"/>
      <c r="ANN2514" s="207"/>
      <c r="ANO2514" s="187"/>
      <c r="ANP2514" s="187"/>
      <c r="ANQ2514" s="204"/>
      <c r="ANR2514" s="272"/>
      <c r="ANS2514" s="207"/>
      <c r="ANT2514" s="238"/>
      <c r="ANU2514" s="207"/>
      <c r="ANV2514" s="207"/>
      <c r="ANW2514" s="187"/>
      <c r="ANX2514" s="187"/>
      <c r="ANY2514" s="204"/>
      <c r="ANZ2514" s="272"/>
      <c r="AOA2514" s="207"/>
      <c r="AOB2514" s="238"/>
      <c r="AOC2514" s="207"/>
      <c r="AOD2514" s="207"/>
      <c r="AOE2514" s="187"/>
      <c r="AOF2514" s="187"/>
      <c r="AOG2514" s="204"/>
      <c r="AOH2514" s="272"/>
      <c r="AOI2514" s="207"/>
      <c r="AOJ2514" s="238"/>
      <c r="AOK2514" s="207"/>
      <c r="AOL2514" s="207"/>
      <c r="AOM2514" s="187"/>
      <c r="AON2514" s="187"/>
      <c r="AOO2514" s="204"/>
      <c r="AOP2514" s="272"/>
      <c r="AOQ2514" s="207"/>
      <c r="AOR2514" s="238"/>
      <c r="AOS2514" s="207"/>
      <c r="AOT2514" s="207"/>
      <c r="AOU2514" s="187"/>
      <c r="AOV2514" s="187"/>
      <c r="AOW2514" s="204"/>
      <c r="AOX2514" s="272"/>
      <c r="AOY2514" s="207"/>
      <c r="AOZ2514" s="238"/>
      <c r="APA2514" s="207"/>
      <c r="APB2514" s="207"/>
      <c r="APC2514" s="187"/>
      <c r="APD2514" s="187"/>
      <c r="APE2514" s="204"/>
      <c r="APF2514" s="272"/>
      <c r="APG2514" s="207"/>
      <c r="APH2514" s="238"/>
      <c r="API2514" s="207"/>
      <c r="APJ2514" s="207"/>
      <c r="APK2514" s="187"/>
      <c r="APL2514" s="187"/>
      <c r="APM2514" s="204"/>
      <c r="APN2514" s="272"/>
      <c r="APO2514" s="207"/>
      <c r="APP2514" s="238"/>
      <c r="APQ2514" s="207"/>
      <c r="APR2514" s="207"/>
      <c r="APS2514" s="187"/>
      <c r="APT2514" s="187"/>
      <c r="APU2514" s="204"/>
      <c r="APV2514" s="272"/>
      <c r="APW2514" s="207"/>
      <c r="APX2514" s="238"/>
      <c r="APY2514" s="207"/>
      <c r="APZ2514" s="207"/>
      <c r="AQA2514" s="187"/>
      <c r="AQB2514" s="187"/>
      <c r="AQC2514" s="204"/>
      <c r="AQD2514" s="272"/>
      <c r="AQE2514" s="207"/>
      <c r="AQF2514" s="238"/>
      <c r="AQG2514" s="207"/>
      <c r="AQH2514" s="207"/>
      <c r="AQI2514" s="187"/>
      <c r="AQJ2514" s="187"/>
      <c r="AQK2514" s="204"/>
      <c r="AQL2514" s="272"/>
      <c r="AQM2514" s="207"/>
      <c r="AQN2514" s="238"/>
      <c r="AQO2514" s="207"/>
      <c r="AQP2514" s="207"/>
      <c r="AQQ2514" s="187"/>
      <c r="AQR2514" s="187"/>
      <c r="AQS2514" s="204"/>
      <c r="AQT2514" s="272"/>
      <c r="AQU2514" s="207"/>
      <c r="AQV2514" s="238"/>
      <c r="AQW2514" s="207"/>
      <c r="AQX2514" s="207"/>
      <c r="AQY2514" s="187"/>
      <c r="AQZ2514" s="187"/>
      <c r="ARA2514" s="204"/>
      <c r="ARB2514" s="272"/>
      <c r="ARC2514" s="207"/>
      <c r="ARD2514" s="238"/>
      <c r="ARE2514" s="207"/>
      <c r="ARF2514" s="207"/>
      <c r="ARG2514" s="187"/>
      <c r="ARH2514" s="187"/>
      <c r="ARI2514" s="204"/>
      <c r="ARJ2514" s="272"/>
      <c r="ARK2514" s="207"/>
      <c r="ARL2514" s="238"/>
      <c r="ARM2514" s="207"/>
      <c r="ARN2514" s="207"/>
      <c r="ARO2514" s="187"/>
      <c r="ARP2514" s="187"/>
      <c r="ARQ2514" s="204"/>
      <c r="ARR2514" s="272"/>
      <c r="ARS2514" s="207"/>
      <c r="ART2514" s="238"/>
      <c r="ARU2514" s="207"/>
      <c r="ARV2514" s="207"/>
      <c r="ARW2514" s="187"/>
      <c r="ARX2514" s="187"/>
      <c r="ARY2514" s="204"/>
      <c r="ARZ2514" s="272"/>
      <c r="ASA2514" s="207"/>
      <c r="ASB2514" s="238"/>
      <c r="ASC2514" s="207"/>
      <c r="ASD2514" s="207"/>
      <c r="ASE2514" s="187"/>
      <c r="ASF2514" s="187"/>
      <c r="ASG2514" s="204"/>
      <c r="ASH2514" s="272"/>
      <c r="ASI2514" s="207"/>
      <c r="ASJ2514" s="238"/>
      <c r="ASK2514" s="207"/>
      <c r="ASL2514" s="207"/>
      <c r="ASM2514" s="187"/>
      <c r="ASN2514" s="187"/>
      <c r="ASO2514" s="204"/>
      <c r="ASP2514" s="272"/>
      <c r="ASQ2514" s="207"/>
      <c r="ASR2514" s="238"/>
      <c r="ASS2514" s="207"/>
      <c r="AST2514" s="207"/>
      <c r="ASU2514" s="187"/>
      <c r="ASV2514" s="187"/>
      <c r="ASW2514" s="204"/>
      <c r="ASX2514" s="272"/>
      <c r="ASY2514" s="207"/>
      <c r="ASZ2514" s="238"/>
      <c r="ATA2514" s="207"/>
      <c r="ATB2514" s="207"/>
      <c r="ATC2514" s="187"/>
      <c r="ATD2514" s="187"/>
      <c r="ATE2514" s="204"/>
      <c r="ATF2514" s="272"/>
      <c r="ATG2514" s="207"/>
      <c r="ATH2514" s="238"/>
      <c r="ATI2514" s="207"/>
      <c r="ATJ2514" s="207"/>
      <c r="ATK2514" s="187"/>
      <c r="ATL2514" s="187"/>
      <c r="ATM2514" s="204"/>
      <c r="ATN2514" s="272"/>
      <c r="ATO2514" s="207"/>
      <c r="ATP2514" s="238"/>
      <c r="ATQ2514" s="207"/>
      <c r="ATR2514" s="207"/>
      <c r="ATS2514" s="187"/>
      <c r="ATT2514" s="187"/>
      <c r="ATU2514" s="204"/>
      <c r="ATV2514" s="272"/>
      <c r="ATW2514" s="207"/>
      <c r="ATX2514" s="238"/>
      <c r="ATY2514" s="207"/>
      <c r="ATZ2514" s="207"/>
      <c r="AUA2514" s="187"/>
      <c r="AUB2514" s="187"/>
      <c r="AUC2514" s="204"/>
      <c r="AUD2514" s="272"/>
      <c r="AUE2514" s="207"/>
      <c r="AUF2514" s="238"/>
      <c r="AUG2514" s="207"/>
      <c r="AUH2514" s="207"/>
      <c r="AUI2514" s="187"/>
      <c r="AUJ2514" s="187"/>
      <c r="AUK2514" s="204"/>
      <c r="AUL2514" s="272"/>
      <c r="AUM2514" s="207"/>
      <c r="AUN2514" s="238"/>
      <c r="AUO2514" s="207"/>
      <c r="AUP2514" s="207"/>
      <c r="AUQ2514" s="187"/>
      <c r="AUR2514" s="187"/>
      <c r="AUS2514" s="204"/>
      <c r="AUT2514" s="272"/>
      <c r="AUU2514" s="207"/>
      <c r="AUV2514" s="238"/>
      <c r="AUW2514" s="207"/>
      <c r="AUX2514" s="207"/>
      <c r="AUY2514" s="187"/>
      <c r="AUZ2514" s="187"/>
      <c r="AVA2514" s="204"/>
      <c r="AVB2514" s="272"/>
      <c r="AVC2514" s="207"/>
      <c r="AVD2514" s="238"/>
      <c r="AVE2514" s="207"/>
      <c r="AVF2514" s="207"/>
      <c r="AVG2514" s="187"/>
      <c r="AVH2514" s="187"/>
      <c r="AVI2514" s="204"/>
      <c r="AVJ2514" s="272"/>
      <c r="AVK2514" s="207"/>
      <c r="AVL2514" s="238"/>
      <c r="AVM2514" s="207"/>
      <c r="AVN2514" s="207"/>
      <c r="AVO2514" s="187"/>
      <c r="AVP2514" s="187"/>
      <c r="AVQ2514" s="204"/>
      <c r="AVR2514" s="272"/>
      <c r="AVS2514" s="207"/>
      <c r="AVT2514" s="238"/>
      <c r="AVU2514" s="207"/>
      <c r="AVV2514" s="207"/>
      <c r="AVW2514" s="187"/>
      <c r="AVX2514" s="187"/>
      <c r="AVY2514" s="204"/>
      <c r="AVZ2514" s="272"/>
      <c r="AWA2514" s="207"/>
      <c r="AWB2514" s="238"/>
      <c r="AWC2514" s="207"/>
      <c r="AWD2514" s="207"/>
      <c r="AWE2514" s="187"/>
      <c r="AWF2514" s="187"/>
      <c r="AWG2514" s="204"/>
      <c r="AWH2514" s="272"/>
      <c r="AWI2514" s="207"/>
      <c r="AWJ2514" s="238"/>
      <c r="AWK2514" s="207"/>
      <c r="AWL2514" s="207"/>
      <c r="AWM2514" s="187"/>
      <c r="AWN2514" s="187"/>
      <c r="AWO2514" s="204"/>
      <c r="AWP2514" s="272"/>
      <c r="AWQ2514" s="207"/>
      <c r="AWR2514" s="238"/>
      <c r="AWS2514" s="207"/>
      <c r="AWT2514" s="207"/>
      <c r="AWU2514" s="187"/>
      <c r="AWV2514" s="187"/>
      <c r="AWW2514" s="204"/>
      <c r="AWX2514" s="272"/>
      <c r="AWY2514" s="207"/>
      <c r="AWZ2514" s="238"/>
      <c r="AXA2514" s="207"/>
      <c r="AXB2514" s="207"/>
      <c r="AXC2514" s="187"/>
      <c r="AXD2514" s="187"/>
      <c r="AXE2514" s="204"/>
      <c r="AXF2514" s="272"/>
      <c r="AXG2514" s="207"/>
      <c r="AXH2514" s="238"/>
      <c r="AXI2514" s="207"/>
      <c r="AXJ2514" s="207"/>
      <c r="AXK2514" s="187"/>
      <c r="AXL2514" s="187"/>
      <c r="AXM2514" s="204"/>
      <c r="AXN2514" s="272"/>
      <c r="AXO2514" s="207"/>
      <c r="AXP2514" s="238"/>
      <c r="AXQ2514" s="207"/>
      <c r="AXR2514" s="207"/>
      <c r="AXS2514" s="187"/>
      <c r="AXT2514" s="187"/>
      <c r="AXU2514" s="204"/>
      <c r="AXV2514" s="272"/>
      <c r="AXW2514" s="207"/>
      <c r="AXX2514" s="238"/>
      <c r="AXY2514" s="207"/>
      <c r="AXZ2514" s="207"/>
      <c r="AYA2514" s="187"/>
      <c r="AYB2514" s="187"/>
      <c r="AYC2514" s="204"/>
      <c r="AYD2514" s="272"/>
      <c r="AYE2514" s="207"/>
      <c r="AYF2514" s="238"/>
      <c r="AYG2514" s="207"/>
      <c r="AYH2514" s="207"/>
      <c r="AYI2514" s="187"/>
      <c r="AYJ2514" s="187"/>
      <c r="AYK2514" s="204"/>
      <c r="AYL2514" s="272"/>
      <c r="AYM2514" s="207"/>
      <c r="AYN2514" s="238"/>
      <c r="AYO2514" s="207"/>
      <c r="AYP2514" s="207"/>
      <c r="AYQ2514" s="187"/>
      <c r="AYR2514" s="187"/>
      <c r="AYS2514" s="204"/>
      <c r="AYT2514" s="272"/>
      <c r="AYU2514" s="207"/>
      <c r="AYV2514" s="238"/>
      <c r="AYW2514" s="207"/>
      <c r="AYX2514" s="207"/>
      <c r="AYY2514" s="187"/>
      <c r="AYZ2514" s="187"/>
      <c r="AZA2514" s="204"/>
      <c r="AZB2514" s="272"/>
      <c r="AZC2514" s="207"/>
      <c r="AZD2514" s="238"/>
      <c r="AZE2514" s="207"/>
      <c r="AZF2514" s="207"/>
      <c r="AZG2514" s="187"/>
      <c r="AZH2514" s="187"/>
      <c r="AZI2514" s="204"/>
      <c r="AZJ2514" s="272"/>
      <c r="AZK2514" s="207"/>
      <c r="AZL2514" s="238"/>
      <c r="AZM2514" s="207"/>
      <c r="AZN2514" s="207"/>
      <c r="AZO2514" s="187"/>
      <c r="AZP2514" s="187"/>
      <c r="AZQ2514" s="204"/>
      <c r="AZR2514" s="272"/>
      <c r="AZS2514" s="207"/>
      <c r="AZT2514" s="238"/>
      <c r="AZU2514" s="207"/>
      <c r="AZV2514" s="207"/>
      <c r="AZW2514" s="187"/>
      <c r="AZX2514" s="187"/>
      <c r="AZY2514" s="204"/>
      <c r="AZZ2514" s="272"/>
      <c r="BAA2514" s="207"/>
      <c r="BAB2514" s="238"/>
      <c r="BAC2514" s="207"/>
      <c r="BAD2514" s="207"/>
      <c r="BAE2514" s="187"/>
      <c r="BAF2514" s="187"/>
      <c r="BAG2514" s="204"/>
      <c r="BAH2514" s="272"/>
      <c r="BAI2514" s="207"/>
      <c r="BAJ2514" s="238"/>
      <c r="BAK2514" s="207"/>
      <c r="BAL2514" s="207"/>
      <c r="BAM2514" s="187"/>
      <c r="BAN2514" s="187"/>
      <c r="BAO2514" s="204"/>
      <c r="BAP2514" s="272"/>
      <c r="BAQ2514" s="207"/>
      <c r="BAR2514" s="238"/>
      <c r="BAS2514" s="207"/>
      <c r="BAT2514" s="207"/>
      <c r="BAU2514" s="187"/>
      <c r="BAV2514" s="187"/>
      <c r="BAW2514" s="204"/>
      <c r="BAX2514" s="272"/>
      <c r="BAY2514" s="207"/>
      <c r="BAZ2514" s="238"/>
      <c r="BBA2514" s="207"/>
      <c r="BBB2514" s="207"/>
      <c r="BBC2514" s="187"/>
      <c r="BBD2514" s="187"/>
      <c r="BBE2514" s="204"/>
      <c r="BBF2514" s="272"/>
      <c r="BBG2514" s="207"/>
      <c r="BBH2514" s="238"/>
      <c r="BBI2514" s="207"/>
      <c r="BBJ2514" s="207"/>
      <c r="BBK2514" s="187"/>
      <c r="BBL2514" s="187"/>
      <c r="BBM2514" s="204"/>
      <c r="BBN2514" s="272"/>
      <c r="BBO2514" s="207"/>
      <c r="BBP2514" s="238"/>
      <c r="BBQ2514" s="207"/>
      <c r="BBR2514" s="207"/>
      <c r="BBS2514" s="187"/>
      <c r="BBT2514" s="187"/>
      <c r="BBU2514" s="204"/>
      <c r="BBV2514" s="272"/>
      <c r="BBW2514" s="207"/>
      <c r="BBX2514" s="238"/>
      <c r="BBY2514" s="207"/>
      <c r="BBZ2514" s="207"/>
      <c r="BCA2514" s="187"/>
      <c r="BCB2514" s="187"/>
      <c r="BCC2514" s="204"/>
      <c r="BCD2514" s="272"/>
      <c r="BCE2514" s="207"/>
      <c r="BCF2514" s="238"/>
      <c r="BCG2514" s="207"/>
      <c r="BCH2514" s="207"/>
      <c r="BCI2514" s="187"/>
      <c r="BCJ2514" s="187"/>
      <c r="BCK2514" s="204"/>
      <c r="BCL2514" s="272"/>
      <c r="BCM2514" s="207"/>
      <c r="BCN2514" s="238"/>
      <c r="BCO2514" s="207"/>
      <c r="BCP2514" s="207"/>
      <c r="BCQ2514" s="187"/>
      <c r="BCR2514" s="187"/>
      <c r="BCS2514" s="204"/>
      <c r="BCT2514" s="272"/>
      <c r="BCU2514" s="207"/>
      <c r="BCV2514" s="238"/>
      <c r="BCW2514" s="207"/>
      <c r="BCX2514" s="207"/>
      <c r="BCY2514" s="187"/>
      <c r="BCZ2514" s="187"/>
      <c r="BDA2514" s="204"/>
      <c r="BDB2514" s="272"/>
      <c r="BDC2514" s="207"/>
      <c r="BDD2514" s="238"/>
      <c r="BDE2514" s="207"/>
      <c r="BDF2514" s="207"/>
      <c r="BDG2514" s="187"/>
      <c r="BDH2514" s="187"/>
      <c r="BDI2514" s="204"/>
      <c r="BDJ2514" s="272"/>
      <c r="BDK2514" s="207"/>
      <c r="BDL2514" s="238"/>
      <c r="BDM2514" s="207"/>
      <c r="BDN2514" s="207"/>
      <c r="BDO2514" s="187"/>
      <c r="BDP2514" s="187"/>
      <c r="BDQ2514" s="204"/>
      <c r="BDR2514" s="272"/>
      <c r="BDS2514" s="207"/>
      <c r="BDT2514" s="238"/>
      <c r="BDU2514" s="207"/>
      <c r="BDV2514" s="207"/>
      <c r="BDW2514" s="187"/>
      <c r="BDX2514" s="187"/>
      <c r="BDY2514" s="204"/>
      <c r="BDZ2514" s="272"/>
      <c r="BEA2514" s="207"/>
      <c r="BEB2514" s="238"/>
      <c r="BEC2514" s="207"/>
      <c r="BED2514" s="207"/>
      <c r="BEE2514" s="187"/>
      <c r="BEF2514" s="187"/>
      <c r="BEG2514" s="204"/>
      <c r="BEH2514" s="272"/>
      <c r="BEI2514" s="207"/>
      <c r="BEJ2514" s="238"/>
      <c r="BEK2514" s="207"/>
      <c r="BEL2514" s="207"/>
      <c r="BEM2514" s="187"/>
      <c r="BEN2514" s="187"/>
      <c r="BEO2514" s="204"/>
      <c r="BEP2514" s="272"/>
      <c r="BEQ2514" s="207"/>
      <c r="BER2514" s="238"/>
      <c r="BES2514" s="207"/>
      <c r="BET2514" s="207"/>
      <c r="BEU2514" s="187"/>
      <c r="BEV2514" s="187"/>
      <c r="BEW2514" s="204"/>
      <c r="BEX2514" s="272"/>
      <c r="BEY2514" s="207"/>
      <c r="BEZ2514" s="238"/>
      <c r="BFA2514" s="207"/>
      <c r="BFB2514" s="207"/>
      <c r="BFC2514" s="187"/>
      <c r="BFD2514" s="187"/>
      <c r="BFE2514" s="204"/>
      <c r="BFF2514" s="272"/>
      <c r="BFG2514" s="207"/>
      <c r="BFH2514" s="238"/>
      <c r="BFI2514" s="207"/>
      <c r="BFJ2514" s="207"/>
      <c r="BFK2514" s="187"/>
      <c r="BFL2514" s="187"/>
      <c r="BFM2514" s="204"/>
      <c r="BFN2514" s="272"/>
      <c r="BFO2514" s="207"/>
      <c r="BFP2514" s="238"/>
      <c r="BFQ2514" s="207"/>
      <c r="BFR2514" s="207"/>
      <c r="BFS2514" s="187"/>
      <c r="BFT2514" s="187"/>
      <c r="BFU2514" s="204"/>
      <c r="BFV2514" s="272"/>
      <c r="BFW2514" s="207"/>
      <c r="BFX2514" s="238"/>
      <c r="BFY2514" s="207"/>
      <c r="BFZ2514" s="207"/>
      <c r="BGA2514" s="187"/>
      <c r="BGB2514" s="187"/>
      <c r="BGC2514" s="204"/>
      <c r="BGD2514" s="272"/>
      <c r="BGE2514" s="207"/>
      <c r="BGF2514" s="238"/>
      <c r="BGG2514" s="207"/>
      <c r="BGH2514" s="207"/>
      <c r="BGI2514" s="187"/>
      <c r="BGJ2514" s="187"/>
      <c r="BGK2514" s="204"/>
      <c r="BGL2514" s="272"/>
      <c r="BGM2514" s="207"/>
      <c r="BGN2514" s="238"/>
      <c r="BGO2514" s="207"/>
      <c r="BGP2514" s="207"/>
      <c r="BGQ2514" s="187"/>
      <c r="BGR2514" s="187"/>
      <c r="BGS2514" s="204"/>
      <c r="BGT2514" s="272"/>
      <c r="BGU2514" s="207"/>
      <c r="BGV2514" s="238"/>
      <c r="BGW2514" s="207"/>
      <c r="BGX2514" s="207"/>
      <c r="BGY2514" s="187"/>
      <c r="BGZ2514" s="187"/>
      <c r="BHA2514" s="204"/>
      <c r="BHB2514" s="272"/>
      <c r="BHC2514" s="207"/>
      <c r="BHD2514" s="238"/>
      <c r="BHE2514" s="207"/>
      <c r="BHF2514" s="207"/>
      <c r="BHG2514" s="187"/>
      <c r="BHH2514" s="187"/>
      <c r="BHI2514" s="204"/>
      <c r="BHJ2514" s="272"/>
      <c r="BHK2514" s="207"/>
      <c r="BHL2514" s="238"/>
      <c r="BHM2514" s="207"/>
      <c r="BHN2514" s="207"/>
      <c r="BHO2514" s="187"/>
      <c r="BHP2514" s="187"/>
      <c r="BHQ2514" s="204"/>
      <c r="BHR2514" s="272"/>
      <c r="BHS2514" s="207"/>
      <c r="BHT2514" s="238"/>
      <c r="BHU2514" s="207"/>
      <c r="BHV2514" s="207"/>
      <c r="BHW2514" s="187"/>
      <c r="BHX2514" s="187"/>
      <c r="BHY2514" s="204"/>
      <c r="BHZ2514" s="272"/>
      <c r="BIA2514" s="207"/>
      <c r="BIB2514" s="238"/>
      <c r="BIC2514" s="207"/>
      <c r="BID2514" s="207"/>
      <c r="BIE2514" s="187"/>
      <c r="BIF2514" s="187"/>
      <c r="BIG2514" s="204"/>
      <c r="BIH2514" s="272"/>
      <c r="BII2514" s="207"/>
      <c r="BIJ2514" s="238"/>
      <c r="BIK2514" s="207"/>
      <c r="BIL2514" s="207"/>
      <c r="BIM2514" s="187"/>
      <c r="BIN2514" s="187"/>
      <c r="BIO2514" s="204"/>
      <c r="BIP2514" s="272"/>
      <c r="BIQ2514" s="207"/>
      <c r="BIR2514" s="238"/>
      <c r="BIS2514" s="207"/>
      <c r="BIT2514" s="207"/>
      <c r="BIU2514" s="187"/>
      <c r="BIV2514" s="187"/>
      <c r="BIW2514" s="204"/>
      <c r="BIX2514" s="272"/>
      <c r="BIY2514" s="207"/>
      <c r="BIZ2514" s="238"/>
      <c r="BJA2514" s="207"/>
      <c r="BJB2514" s="207"/>
      <c r="BJC2514" s="187"/>
      <c r="BJD2514" s="187"/>
      <c r="BJE2514" s="204"/>
      <c r="BJF2514" s="272"/>
      <c r="BJG2514" s="207"/>
      <c r="BJH2514" s="238"/>
      <c r="BJI2514" s="207"/>
      <c r="BJJ2514" s="207"/>
      <c r="BJK2514" s="187"/>
      <c r="BJL2514" s="187"/>
      <c r="BJM2514" s="204"/>
      <c r="BJN2514" s="272"/>
      <c r="BJO2514" s="207"/>
      <c r="BJP2514" s="238"/>
      <c r="BJQ2514" s="207"/>
      <c r="BJR2514" s="207"/>
      <c r="BJS2514" s="187"/>
      <c r="BJT2514" s="187"/>
      <c r="BJU2514" s="204"/>
      <c r="BJV2514" s="272"/>
      <c r="BJW2514" s="207"/>
      <c r="BJX2514" s="238"/>
      <c r="BJY2514" s="207"/>
      <c r="BJZ2514" s="207"/>
      <c r="BKA2514" s="187"/>
      <c r="BKB2514" s="187"/>
      <c r="BKC2514" s="204"/>
      <c r="BKD2514" s="272"/>
      <c r="BKE2514" s="207"/>
      <c r="BKF2514" s="238"/>
      <c r="BKG2514" s="207"/>
      <c r="BKH2514" s="207"/>
      <c r="BKI2514" s="187"/>
      <c r="BKJ2514" s="187"/>
      <c r="BKK2514" s="204"/>
      <c r="BKL2514" s="272"/>
      <c r="BKM2514" s="207"/>
      <c r="BKN2514" s="238"/>
      <c r="BKO2514" s="207"/>
      <c r="BKP2514" s="207"/>
      <c r="BKQ2514" s="187"/>
      <c r="BKR2514" s="187"/>
      <c r="BKS2514" s="204"/>
      <c r="BKT2514" s="272"/>
      <c r="BKU2514" s="207"/>
      <c r="BKV2514" s="238"/>
      <c r="BKW2514" s="207"/>
      <c r="BKX2514" s="207"/>
      <c r="BKY2514" s="187"/>
      <c r="BKZ2514" s="187"/>
      <c r="BLA2514" s="204"/>
      <c r="BLB2514" s="272"/>
      <c r="BLC2514" s="207"/>
      <c r="BLD2514" s="238"/>
      <c r="BLE2514" s="207"/>
      <c r="BLF2514" s="207"/>
      <c r="BLG2514" s="187"/>
      <c r="BLH2514" s="187"/>
      <c r="BLI2514" s="204"/>
      <c r="BLJ2514" s="272"/>
      <c r="BLK2514" s="207"/>
      <c r="BLL2514" s="238"/>
      <c r="BLM2514" s="207"/>
      <c r="BLN2514" s="207"/>
      <c r="BLO2514" s="187"/>
      <c r="BLP2514" s="187"/>
      <c r="BLQ2514" s="204"/>
      <c r="BLR2514" s="272"/>
      <c r="BLS2514" s="207"/>
      <c r="BLT2514" s="238"/>
      <c r="BLU2514" s="207"/>
      <c r="BLV2514" s="207"/>
      <c r="BLW2514" s="187"/>
      <c r="BLX2514" s="187"/>
      <c r="BLY2514" s="204"/>
      <c r="BLZ2514" s="272"/>
      <c r="BMA2514" s="207"/>
      <c r="BMB2514" s="238"/>
      <c r="BMC2514" s="207"/>
      <c r="BMD2514" s="207"/>
      <c r="BME2514" s="187"/>
      <c r="BMF2514" s="187"/>
      <c r="BMG2514" s="204"/>
      <c r="BMH2514" s="272"/>
      <c r="BMI2514" s="207"/>
      <c r="BMJ2514" s="238"/>
      <c r="BMK2514" s="207"/>
      <c r="BML2514" s="207"/>
      <c r="BMM2514" s="187"/>
      <c r="BMN2514" s="187"/>
      <c r="BMO2514" s="204"/>
      <c r="BMP2514" s="272"/>
      <c r="BMQ2514" s="207"/>
      <c r="BMR2514" s="238"/>
      <c r="BMS2514" s="207"/>
      <c r="BMT2514" s="207"/>
      <c r="BMU2514" s="187"/>
      <c r="BMV2514" s="187"/>
      <c r="BMW2514" s="204"/>
      <c r="BMX2514" s="272"/>
      <c r="BMY2514" s="207"/>
      <c r="BMZ2514" s="238"/>
      <c r="BNA2514" s="207"/>
      <c r="BNB2514" s="207"/>
      <c r="BNC2514" s="187"/>
      <c r="BND2514" s="187"/>
      <c r="BNE2514" s="204"/>
      <c r="BNF2514" s="272"/>
      <c r="BNG2514" s="207"/>
      <c r="BNH2514" s="238"/>
      <c r="BNI2514" s="207"/>
      <c r="BNJ2514" s="207"/>
      <c r="BNK2514" s="187"/>
      <c r="BNL2514" s="187"/>
      <c r="BNM2514" s="204"/>
      <c r="BNN2514" s="272"/>
      <c r="BNO2514" s="207"/>
      <c r="BNP2514" s="238"/>
      <c r="BNQ2514" s="207"/>
      <c r="BNR2514" s="207"/>
      <c r="BNS2514" s="187"/>
      <c r="BNT2514" s="187"/>
      <c r="BNU2514" s="204"/>
      <c r="BNV2514" s="272"/>
      <c r="BNW2514" s="207"/>
      <c r="BNX2514" s="238"/>
      <c r="BNY2514" s="207"/>
      <c r="BNZ2514" s="207"/>
      <c r="BOA2514" s="187"/>
      <c r="BOB2514" s="187"/>
      <c r="BOC2514" s="204"/>
      <c r="BOD2514" s="272"/>
      <c r="BOE2514" s="207"/>
      <c r="BOF2514" s="238"/>
      <c r="BOG2514" s="207"/>
      <c r="BOH2514" s="207"/>
      <c r="BOI2514" s="187"/>
      <c r="BOJ2514" s="187"/>
      <c r="BOK2514" s="204"/>
      <c r="BOL2514" s="272"/>
      <c r="BOM2514" s="207"/>
      <c r="BON2514" s="238"/>
      <c r="BOO2514" s="207"/>
      <c r="BOP2514" s="207"/>
      <c r="BOQ2514" s="187"/>
      <c r="BOR2514" s="187"/>
      <c r="BOS2514" s="204"/>
      <c r="BOT2514" s="272"/>
      <c r="BOU2514" s="207"/>
      <c r="BOV2514" s="238"/>
      <c r="BOW2514" s="207"/>
      <c r="BOX2514" s="207"/>
      <c r="BOY2514" s="187"/>
      <c r="BOZ2514" s="187"/>
      <c r="BPA2514" s="204"/>
      <c r="BPB2514" s="272"/>
      <c r="BPC2514" s="207"/>
      <c r="BPD2514" s="238"/>
      <c r="BPE2514" s="207"/>
      <c r="BPF2514" s="207"/>
      <c r="BPG2514" s="187"/>
      <c r="BPH2514" s="187"/>
      <c r="BPI2514" s="204"/>
      <c r="BPJ2514" s="272"/>
      <c r="BPK2514" s="207"/>
      <c r="BPL2514" s="238"/>
      <c r="BPM2514" s="207"/>
      <c r="BPN2514" s="207"/>
      <c r="BPO2514" s="187"/>
      <c r="BPP2514" s="187"/>
      <c r="BPQ2514" s="204"/>
      <c r="BPR2514" s="272"/>
      <c r="BPS2514" s="207"/>
      <c r="BPT2514" s="238"/>
      <c r="BPU2514" s="207"/>
      <c r="BPV2514" s="207"/>
      <c r="BPW2514" s="187"/>
      <c r="BPX2514" s="187"/>
      <c r="BPY2514" s="204"/>
      <c r="BPZ2514" s="272"/>
      <c r="BQA2514" s="207"/>
      <c r="BQB2514" s="238"/>
      <c r="BQC2514" s="207"/>
      <c r="BQD2514" s="207"/>
      <c r="BQE2514" s="187"/>
      <c r="BQF2514" s="187"/>
      <c r="BQG2514" s="204"/>
      <c r="BQH2514" s="272"/>
      <c r="BQI2514" s="207"/>
      <c r="BQJ2514" s="238"/>
      <c r="BQK2514" s="207"/>
      <c r="BQL2514" s="207"/>
      <c r="BQM2514" s="187"/>
      <c r="BQN2514" s="187"/>
      <c r="BQO2514" s="204"/>
      <c r="BQP2514" s="272"/>
      <c r="BQQ2514" s="207"/>
      <c r="BQR2514" s="238"/>
      <c r="BQS2514" s="207"/>
      <c r="BQT2514" s="207"/>
      <c r="BQU2514" s="187"/>
      <c r="BQV2514" s="187"/>
      <c r="BQW2514" s="204"/>
      <c r="BQX2514" s="272"/>
      <c r="BQY2514" s="207"/>
      <c r="BQZ2514" s="238"/>
      <c r="BRA2514" s="207"/>
      <c r="BRB2514" s="207"/>
      <c r="BRC2514" s="187"/>
      <c r="BRD2514" s="187"/>
      <c r="BRE2514" s="204"/>
      <c r="BRF2514" s="272"/>
      <c r="BRG2514" s="207"/>
      <c r="BRH2514" s="238"/>
      <c r="BRI2514" s="207"/>
      <c r="BRJ2514" s="207"/>
      <c r="BRK2514" s="187"/>
      <c r="BRL2514" s="187"/>
      <c r="BRM2514" s="204"/>
      <c r="BRN2514" s="272"/>
      <c r="BRO2514" s="207"/>
      <c r="BRP2514" s="238"/>
      <c r="BRQ2514" s="207"/>
      <c r="BRR2514" s="207"/>
      <c r="BRS2514" s="187"/>
      <c r="BRT2514" s="187"/>
      <c r="BRU2514" s="204"/>
      <c r="BRV2514" s="272"/>
      <c r="BRW2514" s="207"/>
      <c r="BRX2514" s="238"/>
      <c r="BRY2514" s="207"/>
      <c r="BRZ2514" s="207"/>
      <c r="BSA2514" s="187"/>
      <c r="BSB2514" s="187"/>
      <c r="BSC2514" s="204"/>
      <c r="BSD2514" s="272"/>
      <c r="BSE2514" s="207"/>
      <c r="BSF2514" s="238"/>
      <c r="BSG2514" s="207"/>
      <c r="BSH2514" s="207"/>
      <c r="BSI2514" s="187"/>
      <c r="BSJ2514" s="187"/>
      <c r="BSK2514" s="204"/>
      <c r="BSL2514" s="272"/>
      <c r="BSM2514" s="207"/>
      <c r="BSN2514" s="238"/>
      <c r="BSO2514" s="207"/>
      <c r="BSP2514" s="207"/>
      <c r="BSQ2514" s="187"/>
      <c r="BSR2514" s="187"/>
      <c r="BSS2514" s="204"/>
      <c r="BST2514" s="272"/>
      <c r="BSU2514" s="207"/>
      <c r="BSV2514" s="238"/>
      <c r="BSW2514" s="207"/>
      <c r="BSX2514" s="207"/>
      <c r="BSY2514" s="187"/>
      <c r="BSZ2514" s="187"/>
      <c r="BTA2514" s="204"/>
      <c r="BTB2514" s="272"/>
      <c r="BTC2514" s="207"/>
      <c r="BTD2514" s="238"/>
      <c r="BTE2514" s="207"/>
      <c r="BTF2514" s="207"/>
      <c r="BTG2514" s="187"/>
      <c r="BTH2514" s="187"/>
      <c r="BTI2514" s="204"/>
      <c r="BTJ2514" s="272"/>
      <c r="BTK2514" s="207"/>
      <c r="BTL2514" s="238"/>
      <c r="BTM2514" s="207"/>
      <c r="BTN2514" s="207"/>
      <c r="BTO2514" s="187"/>
      <c r="BTP2514" s="187"/>
      <c r="BTQ2514" s="204"/>
      <c r="BTR2514" s="272"/>
      <c r="BTS2514" s="207"/>
      <c r="BTT2514" s="238"/>
      <c r="BTU2514" s="207"/>
      <c r="BTV2514" s="207"/>
      <c r="BTW2514" s="187"/>
      <c r="BTX2514" s="187"/>
      <c r="BTY2514" s="204"/>
      <c r="BTZ2514" s="272"/>
      <c r="BUA2514" s="207"/>
      <c r="BUB2514" s="238"/>
      <c r="BUC2514" s="207"/>
      <c r="BUD2514" s="207"/>
      <c r="BUE2514" s="187"/>
      <c r="BUF2514" s="187"/>
      <c r="BUG2514" s="204"/>
      <c r="BUH2514" s="272"/>
      <c r="BUI2514" s="207"/>
      <c r="BUJ2514" s="238"/>
      <c r="BUK2514" s="207"/>
      <c r="BUL2514" s="207"/>
      <c r="BUM2514" s="187"/>
      <c r="BUN2514" s="187"/>
      <c r="BUO2514" s="204"/>
      <c r="BUP2514" s="272"/>
      <c r="BUQ2514" s="207"/>
      <c r="BUR2514" s="238"/>
      <c r="BUS2514" s="207"/>
      <c r="BUT2514" s="207"/>
      <c r="BUU2514" s="187"/>
      <c r="BUV2514" s="187"/>
      <c r="BUW2514" s="204"/>
      <c r="BUX2514" s="272"/>
      <c r="BUY2514" s="207"/>
      <c r="BUZ2514" s="238"/>
      <c r="BVA2514" s="207"/>
      <c r="BVB2514" s="207"/>
      <c r="BVC2514" s="187"/>
      <c r="BVD2514" s="187"/>
      <c r="BVE2514" s="204"/>
      <c r="BVF2514" s="272"/>
      <c r="BVG2514" s="207"/>
      <c r="BVH2514" s="238"/>
      <c r="BVI2514" s="207"/>
      <c r="BVJ2514" s="207"/>
      <c r="BVK2514" s="187"/>
      <c r="BVL2514" s="187"/>
      <c r="BVM2514" s="204"/>
      <c r="BVN2514" s="272"/>
      <c r="BVO2514" s="207"/>
      <c r="BVP2514" s="238"/>
      <c r="BVQ2514" s="207"/>
      <c r="BVR2514" s="207"/>
      <c r="BVS2514" s="187"/>
      <c r="BVT2514" s="187"/>
      <c r="BVU2514" s="204"/>
      <c r="BVV2514" s="272"/>
      <c r="BVW2514" s="207"/>
      <c r="BVX2514" s="238"/>
      <c r="BVY2514" s="207"/>
      <c r="BVZ2514" s="207"/>
      <c r="BWA2514" s="187"/>
      <c r="BWB2514" s="187"/>
      <c r="BWC2514" s="204"/>
      <c r="BWD2514" s="272"/>
      <c r="BWE2514" s="207"/>
      <c r="BWF2514" s="238"/>
      <c r="BWG2514" s="207"/>
      <c r="BWH2514" s="207"/>
      <c r="BWI2514" s="187"/>
      <c r="BWJ2514" s="187"/>
      <c r="BWK2514" s="204"/>
      <c r="BWL2514" s="272"/>
      <c r="BWM2514" s="207"/>
      <c r="BWN2514" s="238"/>
      <c r="BWO2514" s="207"/>
      <c r="BWP2514" s="207"/>
      <c r="BWQ2514" s="187"/>
      <c r="BWR2514" s="187"/>
      <c r="BWS2514" s="204"/>
      <c r="BWT2514" s="272"/>
      <c r="BWU2514" s="207"/>
      <c r="BWV2514" s="238"/>
      <c r="BWW2514" s="207"/>
      <c r="BWX2514" s="207"/>
      <c r="BWY2514" s="187"/>
      <c r="BWZ2514" s="187"/>
      <c r="BXA2514" s="204"/>
      <c r="BXB2514" s="272"/>
      <c r="BXC2514" s="207"/>
      <c r="BXD2514" s="238"/>
      <c r="BXE2514" s="207"/>
      <c r="BXF2514" s="207"/>
      <c r="BXG2514" s="187"/>
      <c r="BXH2514" s="187"/>
      <c r="BXI2514" s="204"/>
      <c r="BXJ2514" s="272"/>
      <c r="BXK2514" s="207"/>
      <c r="BXL2514" s="238"/>
      <c r="BXM2514" s="207"/>
      <c r="BXN2514" s="207"/>
      <c r="BXO2514" s="187"/>
      <c r="BXP2514" s="187"/>
      <c r="BXQ2514" s="204"/>
      <c r="BXR2514" s="272"/>
      <c r="BXS2514" s="207"/>
      <c r="BXT2514" s="238"/>
      <c r="BXU2514" s="207"/>
      <c r="BXV2514" s="207"/>
      <c r="BXW2514" s="187"/>
      <c r="BXX2514" s="187"/>
      <c r="BXY2514" s="204"/>
      <c r="BXZ2514" s="272"/>
      <c r="BYA2514" s="207"/>
      <c r="BYB2514" s="238"/>
      <c r="BYC2514" s="207"/>
      <c r="BYD2514" s="207"/>
      <c r="BYE2514" s="187"/>
      <c r="BYF2514" s="187"/>
      <c r="BYG2514" s="204"/>
      <c r="BYH2514" s="272"/>
      <c r="BYI2514" s="207"/>
      <c r="BYJ2514" s="238"/>
      <c r="BYK2514" s="207"/>
      <c r="BYL2514" s="207"/>
      <c r="BYM2514" s="187"/>
      <c r="BYN2514" s="187"/>
      <c r="BYO2514" s="204"/>
      <c r="BYP2514" s="272"/>
      <c r="BYQ2514" s="207"/>
      <c r="BYR2514" s="238"/>
      <c r="BYS2514" s="207"/>
      <c r="BYT2514" s="207"/>
      <c r="BYU2514" s="187"/>
      <c r="BYV2514" s="187"/>
      <c r="BYW2514" s="204"/>
      <c r="BYX2514" s="272"/>
      <c r="BYY2514" s="207"/>
      <c r="BYZ2514" s="238"/>
      <c r="BZA2514" s="207"/>
      <c r="BZB2514" s="207"/>
      <c r="BZC2514" s="187"/>
      <c r="BZD2514" s="187"/>
      <c r="BZE2514" s="204"/>
      <c r="BZF2514" s="272"/>
      <c r="BZG2514" s="207"/>
      <c r="BZH2514" s="238"/>
      <c r="BZI2514" s="207"/>
      <c r="BZJ2514" s="207"/>
      <c r="BZK2514" s="187"/>
      <c r="BZL2514" s="187"/>
      <c r="BZM2514" s="204"/>
      <c r="BZN2514" s="272"/>
      <c r="BZO2514" s="207"/>
      <c r="BZP2514" s="238"/>
      <c r="BZQ2514" s="207"/>
      <c r="BZR2514" s="207"/>
      <c r="BZS2514" s="187"/>
      <c r="BZT2514" s="187"/>
      <c r="BZU2514" s="204"/>
      <c r="BZV2514" s="272"/>
      <c r="BZW2514" s="207"/>
      <c r="BZX2514" s="238"/>
      <c r="BZY2514" s="207"/>
      <c r="BZZ2514" s="207"/>
      <c r="CAA2514" s="187"/>
      <c r="CAB2514" s="187"/>
      <c r="CAC2514" s="204"/>
      <c r="CAD2514" s="272"/>
      <c r="CAE2514" s="207"/>
      <c r="CAF2514" s="238"/>
      <c r="CAG2514" s="207"/>
      <c r="CAH2514" s="207"/>
      <c r="CAI2514" s="187"/>
      <c r="CAJ2514" s="187"/>
      <c r="CAK2514" s="204"/>
      <c r="CAL2514" s="272"/>
      <c r="CAM2514" s="207"/>
      <c r="CAN2514" s="238"/>
      <c r="CAO2514" s="207"/>
      <c r="CAP2514" s="207"/>
      <c r="CAQ2514" s="187"/>
      <c r="CAR2514" s="187"/>
      <c r="CAS2514" s="204"/>
      <c r="CAT2514" s="272"/>
      <c r="CAU2514" s="207"/>
      <c r="CAV2514" s="238"/>
      <c r="CAW2514" s="207"/>
      <c r="CAX2514" s="207"/>
      <c r="CAY2514" s="187"/>
      <c r="CAZ2514" s="187"/>
      <c r="CBA2514" s="204"/>
      <c r="CBB2514" s="272"/>
      <c r="CBC2514" s="207"/>
      <c r="CBD2514" s="238"/>
      <c r="CBE2514" s="207"/>
      <c r="CBF2514" s="207"/>
      <c r="CBG2514" s="187"/>
      <c r="CBH2514" s="187"/>
      <c r="CBI2514" s="204"/>
      <c r="CBJ2514" s="272"/>
      <c r="CBK2514" s="207"/>
      <c r="CBL2514" s="238"/>
      <c r="CBM2514" s="207"/>
      <c r="CBN2514" s="207"/>
      <c r="CBO2514" s="187"/>
      <c r="CBP2514" s="187"/>
      <c r="CBQ2514" s="204"/>
      <c r="CBR2514" s="272"/>
      <c r="CBS2514" s="207"/>
      <c r="CBT2514" s="238"/>
      <c r="CBU2514" s="207"/>
      <c r="CBV2514" s="207"/>
      <c r="CBW2514" s="187"/>
      <c r="CBX2514" s="187"/>
      <c r="CBY2514" s="204"/>
      <c r="CBZ2514" s="272"/>
      <c r="CCA2514" s="207"/>
      <c r="CCB2514" s="238"/>
      <c r="CCC2514" s="207"/>
      <c r="CCD2514" s="207"/>
      <c r="CCE2514" s="187"/>
      <c r="CCF2514" s="187"/>
      <c r="CCG2514" s="204"/>
      <c r="CCH2514" s="272"/>
      <c r="CCI2514" s="207"/>
      <c r="CCJ2514" s="238"/>
      <c r="CCK2514" s="207"/>
      <c r="CCL2514" s="207"/>
      <c r="CCM2514" s="187"/>
      <c r="CCN2514" s="187"/>
      <c r="CCO2514" s="204"/>
      <c r="CCP2514" s="272"/>
      <c r="CCQ2514" s="207"/>
      <c r="CCR2514" s="238"/>
      <c r="CCS2514" s="207"/>
      <c r="CCT2514" s="207"/>
      <c r="CCU2514" s="187"/>
      <c r="CCV2514" s="187"/>
      <c r="CCW2514" s="204"/>
      <c r="CCX2514" s="272"/>
      <c r="CCY2514" s="207"/>
      <c r="CCZ2514" s="238"/>
      <c r="CDA2514" s="207"/>
      <c r="CDB2514" s="207"/>
      <c r="CDC2514" s="187"/>
      <c r="CDD2514" s="187"/>
      <c r="CDE2514" s="204"/>
      <c r="CDF2514" s="272"/>
      <c r="CDG2514" s="207"/>
      <c r="CDH2514" s="238"/>
      <c r="CDI2514" s="207"/>
      <c r="CDJ2514" s="207"/>
      <c r="CDK2514" s="187"/>
      <c r="CDL2514" s="187"/>
      <c r="CDM2514" s="204"/>
      <c r="CDN2514" s="272"/>
      <c r="CDO2514" s="207"/>
      <c r="CDP2514" s="238"/>
      <c r="CDQ2514" s="207"/>
      <c r="CDR2514" s="207"/>
      <c r="CDS2514" s="187"/>
      <c r="CDT2514" s="187"/>
      <c r="CDU2514" s="204"/>
      <c r="CDV2514" s="272"/>
      <c r="CDW2514" s="207"/>
      <c r="CDX2514" s="238"/>
      <c r="CDY2514" s="207"/>
      <c r="CDZ2514" s="207"/>
      <c r="CEA2514" s="187"/>
      <c r="CEB2514" s="187"/>
      <c r="CEC2514" s="204"/>
      <c r="CED2514" s="272"/>
      <c r="CEE2514" s="207"/>
      <c r="CEF2514" s="238"/>
      <c r="CEG2514" s="207"/>
      <c r="CEH2514" s="207"/>
      <c r="CEI2514" s="187"/>
      <c r="CEJ2514" s="187"/>
      <c r="CEK2514" s="204"/>
      <c r="CEL2514" s="272"/>
      <c r="CEM2514" s="207"/>
      <c r="CEN2514" s="238"/>
      <c r="CEO2514" s="207"/>
      <c r="CEP2514" s="207"/>
      <c r="CEQ2514" s="187"/>
      <c r="CER2514" s="187"/>
      <c r="CES2514" s="204"/>
      <c r="CET2514" s="272"/>
      <c r="CEU2514" s="207"/>
      <c r="CEV2514" s="238"/>
      <c r="CEW2514" s="207"/>
      <c r="CEX2514" s="207"/>
      <c r="CEY2514" s="187"/>
      <c r="CEZ2514" s="187"/>
      <c r="CFA2514" s="204"/>
      <c r="CFB2514" s="272"/>
      <c r="CFC2514" s="207"/>
      <c r="CFD2514" s="238"/>
      <c r="CFE2514" s="207"/>
      <c r="CFF2514" s="207"/>
      <c r="CFG2514" s="187"/>
      <c r="CFH2514" s="187"/>
      <c r="CFI2514" s="204"/>
      <c r="CFJ2514" s="272"/>
      <c r="CFK2514" s="207"/>
      <c r="CFL2514" s="238"/>
      <c r="CFM2514" s="207"/>
      <c r="CFN2514" s="207"/>
      <c r="CFO2514" s="187"/>
      <c r="CFP2514" s="187"/>
      <c r="CFQ2514" s="204"/>
      <c r="CFR2514" s="272"/>
      <c r="CFS2514" s="207"/>
      <c r="CFT2514" s="238"/>
      <c r="CFU2514" s="207"/>
      <c r="CFV2514" s="207"/>
      <c r="CFW2514" s="187"/>
      <c r="CFX2514" s="187"/>
      <c r="CFY2514" s="204"/>
      <c r="CFZ2514" s="272"/>
      <c r="CGA2514" s="207"/>
      <c r="CGB2514" s="238"/>
      <c r="CGC2514" s="207"/>
      <c r="CGD2514" s="207"/>
      <c r="CGE2514" s="187"/>
      <c r="CGF2514" s="187"/>
      <c r="CGG2514" s="204"/>
      <c r="CGH2514" s="272"/>
      <c r="CGI2514" s="207"/>
      <c r="CGJ2514" s="238"/>
      <c r="CGK2514" s="207"/>
      <c r="CGL2514" s="207"/>
      <c r="CGM2514" s="187"/>
      <c r="CGN2514" s="187"/>
      <c r="CGO2514" s="204"/>
      <c r="CGP2514" s="272"/>
      <c r="CGQ2514" s="207"/>
      <c r="CGR2514" s="238"/>
      <c r="CGS2514" s="207"/>
      <c r="CGT2514" s="207"/>
      <c r="CGU2514" s="187"/>
      <c r="CGV2514" s="187"/>
      <c r="CGW2514" s="204"/>
      <c r="CGX2514" s="272"/>
      <c r="CGY2514" s="207"/>
      <c r="CGZ2514" s="238"/>
      <c r="CHA2514" s="207"/>
      <c r="CHB2514" s="207"/>
      <c r="CHC2514" s="187"/>
      <c r="CHD2514" s="187"/>
      <c r="CHE2514" s="204"/>
      <c r="CHF2514" s="272"/>
      <c r="CHG2514" s="207"/>
      <c r="CHH2514" s="238"/>
      <c r="CHI2514" s="207"/>
      <c r="CHJ2514" s="207"/>
      <c r="CHK2514" s="187"/>
      <c r="CHL2514" s="187"/>
      <c r="CHM2514" s="204"/>
      <c r="CHN2514" s="272"/>
      <c r="CHO2514" s="207"/>
      <c r="CHP2514" s="238"/>
      <c r="CHQ2514" s="207"/>
      <c r="CHR2514" s="207"/>
      <c r="CHS2514" s="187"/>
      <c r="CHT2514" s="187"/>
      <c r="CHU2514" s="204"/>
      <c r="CHV2514" s="272"/>
      <c r="CHW2514" s="207"/>
      <c r="CHX2514" s="238"/>
      <c r="CHY2514" s="207"/>
      <c r="CHZ2514" s="207"/>
      <c r="CIA2514" s="187"/>
      <c r="CIB2514" s="187"/>
      <c r="CIC2514" s="204"/>
      <c r="CID2514" s="272"/>
      <c r="CIE2514" s="207"/>
      <c r="CIF2514" s="238"/>
      <c r="CIG2514" s="207"/>
      <c r="CIH2514" s="207"/>
      <c r="CII2514" s="187"/>
      <c r="CIJ2514" s="187"/>
      <c r="CIK2514" s="204"/>
      <c r="CIL2514" s="272"/>
      <c r="CIM2514" s="207"/>
      <c r="CIN2514" s="238"/>
      <c r="CIO2514" s="207"/>
      <c r="CIP2514" s="207"/>
      <c r="CIQ2514" s="187"/>
      <c r="CIR2514" s="187"/>
      <c r="CIS2514" s="204"/>
      <c r="CIT2514" s="272"/>
      <c r="CIU2514" s="207"/>
      <c r="CIV2514" s="238"/>
      <c r="CIW2514" s="207"/>
      <c r="CIX2514" s="207"/>
      <c r="CIY2514" s="187"/>
      <c r="CIZ2514" s="187"/>
      <c r="CJA2514" s="204"/>
      <c r="CJB2514" s="272"/>
      <c r="CJC2514" s="207"/>
      <c r="CJD2514" s="238"/>
      <c r="CJE2514" s="207"/>
      <c r="CJF2514" s="207"/>
      <c r="CJG2514" s="187"/>
      <c r="CJH2514" s="187"/>
      <c r="CJI2514" s="204"/>
      <c r="CJJ2514" s="272"/>
      <c r="CJK2514" s="207"/>
      <c r="CJL2514" s="238"/>
      <c r="CJM2514" s="207"/>
      <c r="CJN2514" s="207"/>
      <c r="CJO2514" s="187"/>
      <c r="CJP2514" s="187"/>
      <c r="CJQ2514" s="204"/>
      <c r="CJR2514" s="272"/>
      <c r="CJS2514" s="207"/>
      <c r="CJT2514" s="238"/>
      <c r="CJU2514" s="207"/>
      <c r="CJV2514" s="207"/>
      <c r="CJW2514" s="187"/>
      <c r="CJX2514" s="187"/>
      <c r="CJY2514" s="204"/>
      <c r="CJZ2514" s="272"/>
      <c r="CKA2514" s="207"/>
      <c r="CKB2514" s="238"/>
      <c r="CKC2514" s="207"/>
      <c r="CKD2514" s="207"/>
      <c r="CKE2514" s="187"/>
      <c r="CKF2514" s="187"/>
      <c r="CKG2514" s="204"/>
      <c r="CKH2514" s="272"/>
      <c r="CKI2514" s="207"/>
      <c r="CKJ2514" s="238"/>
      <c r="CKK2514" s="207"/>
      <c r="CKL2514" s="207"/>
      <c r="CKM2514" s="187"/>
      <c r="CKN2514" s="187"/>
      <c r="CKO2514" s="204"/>
      <c r="CKP2514" s="272"/>
      <c r="CKQ2514" s="207"/>
      <c r="CKR2514" s="238"/>
      <c r="CKS2514" s="207"/>
      <c r="CKT2514" s="207"/>
      <c r="CKU2514" s="187"/>
      <c r="CKV2514" s="187"/>
      <c r="CKW2514" s="204"/>
      <c r="CKX2514" s="272"/>
      <c r="CKY2514" s="207"/>
      <c r="CKZ2514" s="238"/>
      <c r="CLA2514" s="207"/>
      <c r="CLB2514" s="207"/>
      <c r="CLC2514" s="187"/>
      <c r="CLD2514" s="187"/>
      <c r="CLE2514" s="204"/>
      <c r="CLF2514" s="272"/>
      <c r="CLG2514" s="207"/>
      <c r="CLH2514" s="238"/>
      <c r="CLI2514" s="207"/>
      <c r="CLJ2514" s="207"/>
      <c r="CLK2514" s="187"/>
      <c r="CLL2514" s="187"/>
      <c r="CLM2514" s="204"/>
      <c r="CLN2514" s="272"/>
      <c r="CLO2514" s="207"/>
      <c r="CLP2514" s="238"/>
      <c r="CLQ2514" s="207"/>
      <c r="CLR2514" s="207"/>
      <c r="CLS2514" s="187"/>
      <c r="CLT2514" s="187"/>
      <c r="CLU2514" s="204"/>
      <c r="CLV2514" s="272"/>
      <c r="CLW2514" s="207"/>
      <c r="CLX2514" s="238"/>
      <c r="CLY2514" s="207"/>
      <c r="CLZ2514" s="207"/>
      <c r="CMA2514" s="187"/>
      <c r="CMB2514" s="187"/>
      <c r="CMC2514" s="204"/>
      <c r="CMD2514" s="272"/>
      <c r="CME2514" s="207"/>
      <c r="CMF2514" s="238"/>
      <c r="CMG2514" s="207"/>
      <c r="CMH2514" s="207"/>
      <c r="CMI2514" s="187"/>
      <c r="CMJ2514" s="187"/>
      <c r="CMK2514" s="204"/>
      <c r="CML2514" s="272"/>
      <c r="CMM2514" s="207"/>
      <c r="CMN2514" s="238"/>
      <c r="CMO2514" s="207"/>
      <c r="CMP2514" s="207"/>
      <c r="CMQ2514" s="187"/>
      <c r="CMR2514" s="187"/>
      <c r="CMS2514" s="204"/>
      <c r="CMT2514" s="272"/>
      <c r="CMU2514" s="207"/>
      <c r="CMV2514" s="238"/>
      <c r="CMW2514" s="207"/>
      <c r="CMX2514" s="207"/>
      <c r="CMY2514" s="187"/>
      <c r="CMZ2514" s="187"/>
      <c r="CNA2514" s="204"/>
      <c r="CNB2514" s="272"/>
      <c r="CNC2514" s="207"/>
      <c r="CND2514" s="238"/>
      <c r="CNE2514" s="207"/>
      <c r="CNF2514" s="207"/>
      <c r="CNG2514" s="187"/>
      <c r="CNH2514" s="187"/>
      <c r="CNI2514" s="204"/>
      <c r="CNJ2514" s="272"/>
      <c r="CNK2514" s="207"/>
      <c r="CNL2514" s="238"/>
      <c r="CNM2514" s="207"/>
      <c r="CNN2514" s="207"/>
      <c r="CNO2514" s="187"/>
      <c r="CNP2514" s="187"/>
      <c r="CNQ2514" s="204"/>
      <c r="CNR2514" s="272"/>
      <c r="CNS2514" s="207"/>
      <c r="CNT2514" s="238"/>
      <c r="CNU2514" s="207"/>
      <c r="CNV2514" s="207"/>
      <c r="CNW2514" s="187"/>
      <c r="CNX2514" s="187"/>
      <c r="CNY2514" s="204"/>
      <c r="CNZ2514" s="272"/>
      <c r="COA2514" s="207"/>
      <c r="COB2514" s="238"/>
      <c r="COC2514" s="207"/>
      <c r="COD2514" s="207"/>
      <c r="COE2514" s="187"/>
      <c r="COF2514" s="187"/>
      <c r="COG2514" s="204"/>
      <c r="COH2514" s="272"/>
      <c r="COI2514" s="207"/>
      <c r="COJ2514" s="238"/>
      <c r="COK2514" s="207"/>
      <c r="COL2514" s="207"/>
      <c r="COM2514" s="187"/>
      <c r="CON2514" s="187"/>
      <c r="COO2514" s="204"/>
      <c r="COP2514" s="272"/>
      <c r="COQ2514" s="207"/>
      <c r="COR2514" s="238"/>
      <c r="COS2514" s="207"/>
      <c r="COT2514" s="207"/>
      <c r="COU2514" s="187"/>
      <c r="COV2514" s="187"/>
      <c r="COW2514" s="204"/>
      <c r="COX2514" s="272"/>
      <c r="COY2514" s="207"/>
      <c r="COZ2514" s="238"/>
      <c r="CPA2514" s="207"/>
      <c r="CPB2514" s="207"/>
      <c r="CPC2514" s="187"/>
      <c r="CPD2514" s="187"/>
      <c r="CPE2514" s="204"/>
      <c r="CPF2514" s="272"/>
      <c r="CPG2514" s="207"/>
      <c r="CPH2514" s="238"/>
      <c r="CPI2514" s="207"/>
      <c r="CPJ2514" s="207"/>
      <c r="CPK2514" s="187"/>
      <c r="CPL2514" s="187"/>
      <c r="CPM2514" s="204"/>
      <c r="CPN2514" s="272"/>
      <c r="CPO2514" s="207"/>
      <c r="CPP2514" s="238"/>
      <c r="CPQ2514" s="207"/>
      <c r="CPR2514" s="207"/>
      <c r="CPS2514" s="187"/>
      <c r="CPT2514" s="187"/>
      <c r="CPU2514" s="204"/>
      <c r="CPV2514" s="272"/>
      <c r="CPW2514" s="207"/>
      <c r="CPX2514" s="238"/>
      <c r="CPY2514" s="207"/>
      <c r="CPZ2514" s="207"/>
      <c r="CQA2514" s="187"/>
      <c r="CQB2514" s="187"/>
      <c r="CQC2514" s="204"/>
      <c r="CQD2514" s="272"/>
      <c r="CQE2514" s="207"/>
      <c r="CQF2514" s="238"/>
      <c r="CQG2514" s="207"/>
      <c r="CQH2514" s="207"/>
      <c r="CQI2514" s="187"/>
      <c r="CQJ2514" s="187"/>
      <c r="CQK2514" s="204"/>
      <c r="CQL2514" s="272"/>
      <c r="CQM2514" s="207"/>
      <c r="CQN2514" s="238"/>
      <c r="CQO2514" s="207"/>
      <c r="CQP2514" s="207"/>
      <c r="CQQ2514" s="187"/>
      <c r="CQR2514" s="187"/>
      <c r="CQS2514" s="204"/>
      <c r="CQT2514" s="272"/>
      <c r="CQU2514" s="207"/>
      <c r="CQV2514" s="238"/>
      <c r="CQW2514" s="207"/>
      <c r="CQX2514" s="207"/>
      <c r="CQY2514" s="187"/>
      <c r="CQZ2514" s="187"/>
      <c r="CRA2514" s="204"/>
      <c r="CRB2514" s="272"/>
      <c r="CRC2514" s="207"/>
      <c r="CRD2514" s="238"/>
      <c r="CRE2514" s="207"/>
      <c r="CRF2514" s="207"/>
      <c r="CRG2514" s="187"/>
      <c r="CRH2514" s="187"/>
      <c r="CRI2514" s="204"/>
      <c r="CRJ2514" s="272"/>
      <c r="CRK2514" s="207"/>
      <c r="CRL2514" s="238"/>
      <c r="CRM2514" s="207"/>
      <c r="CRN2514" s="207"/>
      <c r="CRO2514" s="187"/>
      <c r="CRP2514" s="187"/>
      <c r="CRQ2514" s="204"/>
      <c r="CRR2514" s="272"/>
      <c r="CRS2514" s="207"/>
      <c r="CRT2514" s="238"/>
      <c r="CRU2514" s="207"/>
      <c r="CRV2514" s="207"/>
      <c r="CRW2514" s="187"/>
      <c r="CRX2514" s="187"/>
      <c r="CRY2514" s="204"/>
      <c r="CRZ2514" s="272"/>
      <c r="CSA2514" s="207"/>
      <c r="CSB2514" s="238"/>
      <c r="CSC2514" s="207"/>
      <c r="CSD2514" s="207"/>
      <c r="CSE2514" s="187"/>
      <c r="CSF2514" s="187"/>
      <c r="CSG2514" s="204"/>
      <c r="CSH2514" s="272"/>
      <c r="CSI2514" s="207"/>
      <c r="CSJ2514" s="238"/>
      <c r="CSK2514" s="207"/>
      <c r="CSL2514" s="207"/>
      <c r="CSM2514" s="187"/>
      <c r="CSN2514" s="187"/>
      <c r="CSO2514" s="204"/>
      <c r="CSP2514" s="272"/>
      <c r="CSQ2514" s="207"/>
      <c r="CSR2514" s="238"/>
      <c r="CSS2514" s="207"/>
      <c r="CST2514" s="207"/>
      <c r="CSU2514" s="187"/>
      <c r="CSV2514" s="187"/>
      <c r="CSW2514" s="204"/>
      <c r="CSX2514" s="272"/>
      <c r="CSY2514" s="207"/>
      <c r="CSZ2514" s="238"/>
      <c r="CTA2514" s="207"/>
      <c r="CTB2514" s="207"/>
      <c r="CTC2514" s="187"/>
      <c r="CTD2514" s="187"/>
      <c r="CTE2514" s="204"/>
      <c r="CTF2514" s="272"/>
      <c r="CTG2514" s="207"/>
      <c r="CTH2514" s="238"/>
      <c r="CTI2514" s="207"/>
      <c r="CTJ2514" s="207"/>
      <c r="CTK2514" s="187"/>
      <c r="CTL2514" s="187"/>
      <c r="CTM2514" s="204"/>
      <c r="CTN2514" s="272"/>
      <c r="CTO2514" s="207"/>
      <c r="CTP2514" s="238"/>
      <c r="CTQ2514" s="207"/>
      <c r="CTR2514" s="207"/>
      <c r="CTS2514" s="187"/>
      <c r="CTT2514" s="187"/>
      <c r="CTU2514" s="204"/>
      <c r="CTV2514" s="272"/>
      <c r="CTW2514" s="207"/>
      <c r="CTX2514" s="238"/>
      <c r="CTY2514" s="207"/>
      <c r="CTZ2514" s="207"/>
      <c r="CUA2514" s="187"/>
      <c r="CUB2514" s="187"/>
      <c r="CUC2514" s="204"/>
      <c r="CUD2514" s="272"/>
      <c r="CUE2514" s="207"/>
      <c r="CUF2514" s="238"/>
      <c r="CUG2514" s="207"/>
      <c r="CUH2514" s="207"/>
      <c r="CUI2514" s="187"/>
      <c r="CUJ2514" s="187"/>
      <c r="CUK2514" s="204"/>
      <c r="CUL2514" s="272"/>
      <c r="CUM2514" s="207"/>
      <c r="CUN2514" s="238"/>
      <c r="CUO2514" s="207"/>
      <c r="CUP2514" s="207"/>
      <c r="CUQ2514" s="187"/>
      <c r="CUR2514" s="187"/>
      <c r="CUS2514" s="204"/>
      <c r="CUT2514" s="272"/>
      <c r="CUU2514" s="207"/>
      <c r="CUV2514" s="238"/>
      <c r="CUW2514" s="207"/>
      <c r="CUX2514" s="207"/>
      <c r="CUY2514" s="187"/>
      <c r="CUZ2514" s="187"/>
      <c r="CVA2514" s="204"/>
      <c r="CVB2514" s="272"/>
      <c r="CVC2514" s="207"/>
      <c r="CVD2514" s="238"/>
      <c r="CVE2514" s="207"/>
      <c r="CVF2514" s="207"/>
      <c r="CVG2514" s="187"/>
      <c r="CVH2514" s="187"/>
      <c r="CVI2514" s="204"/>
      <c r="CVJ2514" s="272"/>
      <c r="CVK2514" s="207"/>
      <c r="CVL2514" s="238"/>
      <c r="CVM2514" s="207"/>
      <c r="CVN2514" s="207"/>
      <c r="CVO2514" s="187"/>
      <c r="CVP2514" s="187"/>
      <c r="CVQ2514" s="204"/>
      <c r="CVR2514" s="272"/>
      <c r="CVS2514" s="207"/>
      <c r="CVT2514" s="238"/>
      <c r="CVU2514" s="207"/>
      <c r="CVV2514" s="207"/>
      <c r="CVW2514" s="187"/>
      <c r="CVX2514" s="187"/>
      <c r="CVY2514" s="204"/>
      <c r="CVZ2514" s="272"/>
      <c r="CWA2514" s="207"/>
      <c r="CWB2514" s="238"/>
      <c r="CWC2514" s="207"/>
      <c r="CWD2514" s="207"/>
      <c r="CWE2514" s="187"/>
      <c r="CWF2514" s="187"/>
      <c r="CWG2514" s="204"/>
      <c r="CWH2514" s="272"/>
      <c r="CWI2514" s="207"/>
      <c r="CWJ2514" s="238"/>
      <c r="CWK2514" s="207"/>
      <c r="CWL2514" s="207"/>
      <c r="CWM2514" s="187"/>
      <c r="CWN2514" s="187"/>
      <c r="CWO2514" s="204"/>
      <c r="CWP2514" s="272"/>
      <c r="CWQ2514" s="207"/>
      <c r="CWR2514" s="238"/>
      <c r="CWS2514" s="207"/>
      <c r="CWT2514" s="207"/>
      <c r="CWU2514" s="187"/>
      <c r="CWV2514" s="187"/>
      <c r="CWW2514" s="204"/>
      <c r="CWX2514" s="272"/>
      <c r="CWY2514" s="207"/>
      <c r="CWZ2514" s="238"/>
      <c r="CXA2514" s="207"/>
      <c r="CXB2514" s="207"/>
      <c r="CXC2514" s="187"/>
      <c r="CXD2514" s="187"/>
      <c r="CXE2514" s="204"/>
      <c r="CXF2514" s="272"/>
      <c r="CXG2514" s="207"/>
      <c r="CXH2514" s="238"/>
      <c r="CXI2514" s="207"/>
      <c r="CXJ2514" s="207"/>
      <c r="CXK2514" s="187"/>
      <c r="CXL2514" s="187"/>
      <c r="CXM2514" s="204"/>
      <c r="CXN2514" s="272"/>
      <c r="CXO2514" s="207"/>
      <c r="CXP2514" s="238"/>
      <c r="CXQ2514" s="207"/>
      <c r="CXR2514" s="207"/>
      <c r="CXS2514" s="187"/>
      <c r="CXT2514" s="187"/>
      <c r="CXU2514" s="204"/>
      <c r="CXV2514" s="272"/>
      <c r="CXW2514" s="207"/>
      <c r="CXX2514" s="238"/>
      <c r="CXY2514" s="207"/>
      <c r="CXZ2514" s="207"/>
      <c r="CYA2514" s="187"/>
      <c r="CYB2514" s="187"/>
      <c r="CYC2514" s="204"/>
      <c r="CYD2514" s="272"/>
      <c r="CYE2514" s="207"/>
      <c r="CYF2514" s="238"/>
      <c r="CYG2514" s="207"/>
      <c r="CYH2514" s="207"/>
      <c r="CYI2514" s="187"/>
      <c r="CYJ2514" s="187"/>
      <c r="CYK2514" s="204"/>
      <c r="CYL2514" s="272"/>
      <c r="CYM2514" s="207"/>
      <c r="CYN2514" s="238"/>
      <c r="CYO2514" s="207"/>
      <c r="CYP2514" s="207"/>
      <c r="CYQ2514" s="187"/>
      <c r="CYR2514" s="187"/>
      <c r="CYS2514" s="204"/>
      <c r="CYT2514" s="272"/>
      <c r="CYU2514" s="207"/>
      <c r="CYV2514" s="238"/>
      <c r="CYW2514" s="207"/>
      <c r="CYX2514" s="207"/>
      <c r="CYY2514" s="187"/>
      <c r="CYZ2514" s="187"/>
      <c r="CZA2514" s="204"/>
      <c r="CZB2514" s="272"/>
      <c r="CZC2514" s="207"/>
      <c r="CZD2514" s="238"/>
      <c r="CZE2514" s="207"/>
      <c r="CZF2514" s="207"/>
      <c r="CZG2514" s="187"/>
      <c r="CZH2514" s="187"/>
      <c r="CZI2514" s="204"/>
      <c r="CZJ2514" s="272"/>
      <c r="CZK2514" s="207"/>
      <c r="CZL2514" s="238"/>
      <c r="CZM2514" s="207"/>
      <c r="CZN2514" s="207"/>
      <c r="CZO2514" s="187"/>
      <c r="CZP2514" s="187"/>
      <c r="CZQ2514" s="204"/>
      <c r="CZR2514" s="272"/>
      <c r="CZS2514" s="207"/>
      <c r="CZT2514" s="238"/>
      <c r="CZU2514" s="207"/>
      <c r="CZV2514" s="207"/>
      <c r="CZW2514" s="187"/>
      <c r="CZX2514" s="187"/>
      <c r="CZY2514" s="204"/>
      <c r="CZZ2514" s="272"/>
      <c r="DAA2514" s="207"/>
      <c r="DAB2514" s="238"/>
      <c r="DAC2514" s="207"/>
      <c r="DAD2514" s="207"/>
      <c r="DAE2514" s="187"/>
      <c r="DAF2514" s="187"/>
      <c r="DAG2514" s="204"/>
      <c r="DAH2514" s="272"/>
      <c r="DAI2514" s="207"/>
      <c r="DAJ2514" s="238"/>
      <c r="DAK2514" s="207"/>
      <c r="DAL2514" s="207"/>
      <c r="DAM2514" s="187"/>
      <c r="DAN2514" s="187"/>
      <c r="DAO2514" s="204"/>
      <c r="DAP2514" s="272"/>
      <c r="DAQ2514" s="207"/>
      <c r="DAR2514" s="238"/>
      <c r="DAS2514" s="207"/>
      <c r="DAT2514" s="207"/>
      <c r="DAU2514" s="187"/>
      <c r="DAV2514" s="187"/>
      <c r="DAW2514" s="204"/>
      <c r="DAX2514" s="272"/>
      <c r="DAY2514" s="207"/>
      <c r="DAZ2514" s="238"/>
      <c r="DBA2514" s="207"/>
      <c r="DBB2514" s="207"/>
      <c r="DBC2514" s="187"/>
      <c r="DBD2514" s="187"/>
      <c r="DBE2514" s="204"/>
      <c r="DBF2514" s="272"/>
      <c r="DBG2514" s="207"/>
      <c r="DBH2514" s="238"/>
      <c r="DBI2514" s="207"/>
      <c r="DBJ2514" s="207"/>
      <c r="DBK2514" s="187"/>
      <c r="DBL2514" s="187"/>
      <c r="DBM2514" s="204"/>
      <c r="DBN2514" s="272"/>
      <c r="DBO2514" s="207"/>
      <c r="DBP2514" s="238"/>
      <c r="DBQ2514" s="207"/>
      <c r="DBR2514" s="207"/>
      <c r="DBS2514" s="187"/>
      <c r="DBT2514" s="187"/>
      <c r="DBU2514" s="204"/>
      <c r="DBV2514" s="272"/>
      <c r="DBW2514" s="207"/>
      <c r="DBX2514" s="238"/>
      <c r="DBY2514" s="207"/>
      <c r="DBZ2514" s="207"/>
      <c r="DCA2514" s="187"/>
      <c r="DCB2514" s="187"/>
      <c r="DCC2514" s="204"/>
      <c r="DCD2514" s="272"/>
      <c r="DCE2514" s="207"/>
      <c r="DCF2514" s="238"/>
      <c r="DCG2514" s="207"/>
      <c r="DCH2514" s="207"/>
      <c r="DCI2514" s="187"/>
      <c r="DCJ2514" s="187"/>
      <c r="DCK2514" s="204"/>
      <c r="DCL2514" s="272"/>
      <c r="DCM2514" s="207"/>
      <c r="DCN2514" s="238"/>
      <c r="DCO2514" s="207"/>
      <c r="DCP2514" s="207"/>
      <c r="DCQ2514" s="187"/>
      <c r="DCR2514" s="187"/>
      <c r="DCS2514" s="204"/>
      <c r="DCT2514" s="272"/>
      <c r="DCU2514" s="207"/>
      <c r="DCV2514" s="238"/>
      <c r="DCW2514" s="207"/>
      <c r="DCX2514" s="207"/>
      <c r="DCY2514" s="187"/>
      <c r="DCZ2514" s="187"/>
      <c r="DDA2514" s="204"/>
      <c r="DDB2514" s="272"/>
      <c r="DDC2514" s="207"/>
      <c r="DDD2514" s="238"/>
      <c r="DDE2514" s="207"/>
      <c r="DDF2514" s="207"/>
      <c r="DDG2514" s="187"/>
      <c r="DDH2514" s="187"/>
      <c r="DDI2514" s="204"/>
      <c r="DDJ2514" s="272"/>
      <c r="DDK2514" s="207"/>
      <c r="DDL2514" s="238"/>
      <c r="DDM2514" s="207"/>
      <c r="DDN2514" s="207"/>
      <c r="DDO2514" s="187"/>
      <c r="DDP2514" s="187"/>
      <c r="DDQ2514" s="204"/>
      <c r="DDR2514" s="272"/>
      <c r="DDS2514" s="207"/>
      <c r="DDT2514" s="238"/>
      <c r="DDU2514" s="207"/>
      <c r="DDV2514" s="207"/>
      <c r="DDW2514" s="187"/>
      <c r="DDX2514" s="187"/>
      <c r="DDY2514" s="204"/>
      <c r="DDZ2514" s="272"/>
      <c r="DEA2514" s="207"/>
      <c r="DEB2514" s="238"/>
      <c r="DEC2514" s="207"/>
      <c r="DED2514" s="207"/>
      <c r="DEE2514" s="187"/>
      <c r="DEF2514" s="187"/>
      <c r="DEG2514" s="204"/>
      <c r="DEH2514" s="272"/>
      <c r="DEI2514" s="207"/>
      <c r="DEJ2514" s="238"/>
      <c r="DEK2514" s="207"/>
      <c r="DEL2514" s="207"/>
      <c r="DEM2514" s="187"/>
      <c r="DEN2514" s="187"/>
      <c r="DEO2514" s="204"/>
      <c r="DEP2514" s="272"/>
      <c r="DEQ2514" s="207"/>
      <c r="DER2514" s="238"/>
      <c r="DES2514" s="207"/>
      <c r="DET2514" s="207"/>
      <c r="DEU2514" s="187"/>
      <c r="DEV2514" s="187"/>
      <c r="DEW2514" s="204"/>
      <c r="DEX2514" s="272"/>
      <c r="DEY2514" s="207"/>
      <c r="DEZ2514" s="238"/>
      <c r="DFA2514" s="207"/>
      <c r="DFB2514" s="207"/>
      <c r="DFC2514" s="187"/>
      <c r="DFD2514" s="187"/>
      <c r="DFE2514" s="204"/>
      <c r="DFF2514" s="272"/>
      <c r="DFG2514" s="207"/>
      <c r="DFH2514" s="238"/>
      <c r="DFI2514" s="207"/>
      <c r="DFJ2514" s="207"/>
      <c r="DFK2514" s="187"/>
      <c r="DFL2514" s="187"/>
      <c r="DFM2514" s="204"/>
      <c r="DFN2514" s="272"/>
      <c r="DFO2514" s="207"/>
      <c r="DFP2514" s="238"/>
      <c r="DFQ2514" s="207"/>
      <c r="DFR2514" s="207"/>
      <c r="DFS2514" s="187"/>
      <c r="DFT2514" s="187"/>
      <c r="DFU2514" s="204"/>
      <c r="DFV2514" s="272"/>
      <c r="DFW2514" s="207"/>
      <c r="DFX2514" s="238"/>
      <c r="DFY2514" s="207"/>
      <c r="DFZ2514" s="207"/>
      <c r="DGA2514" s="187"/>
      <c r="DGB2514" s="187"/>
      <c r="DGC2514" s="204"/>
      <c r="DGD2514" s="272"/>
      <c r="DGE2514" s="207"/>
      <c r="DGF2514" s="238"/>
      <c r="DGG2514" s="207"/>
      <c r="DGH2514" s="207"/>
      <c r="DGI2514" s="187"/>
      <c r="DGJ2514" s="187"/>
      <c r="DGK2514" s="204"/>
      <c r="DGL2514" s="272"/>
      <c r="DGM2514" s="207"/>
      <c r="DGN2514" s="238"/>
      <c r="DGO2514" s="207"/>
      <c r="DGP2514" s="207"/>
      <c r="DGQ2514" s="187"/>
      <c r="DGR2514" s="187"/>
      <c r="DGS2514" s="204"/>
      <c r="DGT2514" s="272"/>
      <c r="DGU2514" s="207"/>
      <c r="DGV2514" s="238"/>
      <c r="DGW2514" s="207"/>
      <c r="DGX2514" s="207"/>
      <c r="DGY2514" s="187"/>
      <c r="DGZ2514" s="187"/>
      <c r="DHA2514" s="204"/>
      <c r="DHB2514" s="272"/>
      <c r="DHC2514" s="207"/>
      <c r="DHD2514" s="238"/>
      <c r="DHE2514" s="207"/>
      <c r="DHF2514" s="207"/>
      <c r="DHG2514" s="187"/>
      <c r="DHH2514" s="187"/>
      <c r="DHI2514" s="204"/>
      <c r="DHJ2514" s="272"/>
      <c r="DHK2514" s="207"/>
      <c r="DHL2514" s="238"/>
      <c r="DHM2514" s="207"/>
      <c r="DHN2514" s="207"/>
      <c r="DHO2514" s="187"/>
      <c r="DHP2514" s="187"/>
      <c r="DHQ2514" s="204"/>
      <c r="DHR2514" s="272"/>
      <c r="DHS2514" s="207"/>
      <c r="DHT2514" s="238"/>
      <c r="DHU2514" s="207"/>
      <c r="DHV2514" s="207"/>
      <c r="DHW2514" s="187"/>
      <c r="DHX2514" s="187"/>
      <c r="DHY2514" s="204"/>
      <c r="DHZ2514" s="272"/>
      <c r="DIA2514" s="207"/>
      <c r="DIB2514" s="238"/>
      <c r="DIC2514" s="207"/>
      <c r="DID2514" s="207"/>
      <c r="DIE2514" s="187"/>
      <c r="DIF2514" s="187"/>
      <c r="DIG2514" s="204"/>
      <c r="DIH2514" s="272"/>
      <c r="DII2514" s="207"/>
      <c r="DIJ2514" s="238"/>
      <c r="DIK2514" s="207"/>
      <c r="DIL2514" s="207"/>
      <c r="DIM2514" s="187"/>
      <c r="DIN2514" s="187"/>
      <c r="DIO2514" s="204"/>
      <c r="DIP2514" s="272"/>
      <c r="DIQ2514" s="207"/>
      <c r="DIR2514" s="238"/>
      <c r="DIS2514" s="207"/>
      <c r="DIT2514" s="207"/>
      <c r="DIU2514" s="187"/>
      <c r="DIV2514" s="187"/>
      <c r="DIW2514" s="204"/>
      <c r="DIX2514" s="272"/>
      <c r="DIY2514" s="207"/>
      <c r="DIZ2514" s="238"/>
      <c r="DJA2514" s="207"/>
      <c r="DJB2514" s="207"/>
      <c r="DJC2514" s="187"/>
      <c r="DJD2514" s="187"/>
      <c r="DJE2514" s="204"/>
      <c r="DJF2514" s="272"/>
      <c r="DJG2514" s="207"/>
      <c r="DJH2514" s="238"/>
      <c r="DJI2514" s="207"/>
      <c r="DJJ2514" s="207"/>
      <c r="DJK2514" s="187"/>
      <c r="DJL2514" s="187"/>
      <c r="DJM2514" s="204"/>
      <c r="DJN2514" s="272"/>
      <c r="DJO2514" s="207"/>
      <c r="DJP2514" s="238"/>
      <c r="DJQ2514" s="207"/>
      <c r="DJR2514" s="207"/>
      <c r="DJS2514" s="187"/>
      <c r="DJT2514" s="187"/>
      <c r="DJU2514" s="204"/>
      <c r="DJV2514" s="272"/>
      <c r="DJW2514" s="207"/>
      <c r="DJX2514" s="238"/>
      <c r="DJY2514" s="207"/>
      <c r="DJZ2514" s="207"/>
      <c r="DKA2514" s="187"/>
      <c r="DKB2514" s="187"/>
      <c r="DKC2514" s="204"/>
      <c r="DKD2514" s="272"/>
      <c r="DKE2514" s="207"/>
      <c r="DKF2514" s="238"/>
      <c r="DKG2514" s="207"/>
      <c r="DKH2514" s="207"/>
      <c r="DKI2514" s="187"/>
      <c r="DKJ2514" s="187"/>
      <c r="DKK2514" s="204"/>
      <c r="DKL2514" s="272"/>
      <c r="DKM2514" s="207"/>
      <c r="DKN2514" s="238"/>
      <c r="DKO2514" s="207"/>
      <c r="DKP2514" s="207"/>
      <c r="DKQ2514" s="187"/>
      <c r="DKR2514" s="187"/>
      <c r="DKS2514" s="204"/>
      <c r="DKT2514" s="272"/>
      <c r="DKU2514" s="207"/>
      <c r="DKV2514" s="238"/>
      <c r="DKW2514" s="207"/>
      <c r="DKX2514" s="207"/>
      <c r="DKY2514" s="187"/>
      <c r="DKZ2514" s="187"/>
      <c r="DLA2514" s="204"/>
      <c r="DLB2514" s="272"/>
      <c r="DLC2514" s="207"/>
      <c r="DLD2514" s="238"/>
      <c r="DLE2514" s="207"/>
      <c r="DLF2514" s="207"/>
      <c r="DLG2514" s="187"/>
      <c r="DLH2514" s="187"/>
      <c r="DLI2514" s="204"/>
      <c r="DLJ2514" s="272"/>
      <c r="DLK2514" s="207"/>
      <c r="DLL2514" s="238"/>
      <c r="DLM2514" s="207"/>
      <c r="DLN2514" s="207"/>
      <c r="DLO2514" s="187"/>
      <c r="DLP2514" s="187"/>
      <c r="DLQ2514" s="204"/>
      <c r="DLR2514" s="272"/>
      <c r="DLS2514" s="207"/>
      <c r="DLT2514" s="238"/>
      <c r="DLU2514" s="207"/>
      <c r="DLV2514" s="207"/>
      <c r="DLW2514" s="187"/>
      <c r="DLX2514" s="187"/>
      <c r="DLY2514" s="204"/>
      <c r="DLZ2514" s="272"/>
      <c r="DMA2514" s="207"/>
      <c r="DMB2514" s="238"/>
      <c r="DMC2514" s="207"/>
      <c r="DMD2514" s="207"/>
      <c r="DME2514" s="187"/>
      <c r="DMF2514" s="187"/>
      <c r="DMG2514" s="204"/>
      <c r="DMH2514" s="272"/>
      <c r="DMI2514" s="207"/>
      <c r="DMJ2514" s="238"/>
      <c r="DMK2514" s="207"/>
      <c r="DML2514" s="207"/>
      <c r="DMM2514" s="187"/>
      <c r="DMN2514" s="187"/>
      <c r="DMO2514" s="204"/>
      <c r="DMP2514" s="272"/>
      <c r="DMQ2514" s="207"/>
      <c r="DMR2514" s="238"/>
      <c r="DMS2514" s="207"/>
      <c r="DMT2514" s="207"/>
      <c r="DMU2514" s="187"/>
      <c r="DMV2514" s="187"/>
      <c r="DMW2514" s="204"/>
      <c r="DMX2514" s="272"/>
      <c r="DMY2514" s="207"/>
      <c r="DMZ2514" s="238"/>
      <c r="DNA2514" s="207"/>
      <c r="DNB2514" s="207"/>
      <c r="DNC2514" s="187"/>
      <c r="DND2514" s="187"/>
      <c r="DNE2514" s="204"/>
      <c r="DNF2514" s="272"/>
      <c r="DNG2514" s="207"/>
      <c r="DNH2514" s="238"/>
      <c r="DNI2514" s="207"/>
      <c r="DNJ2514" s="207"/>
      <c r="DNK2514" s="187"/>
      <c r="DNL2514" s="187"/>
      <c r="DNM2514" s="204"/>
      <c r="DNN2514" s="272"/>
      <c r="DNO2514" s="207"/>
      <c r="DNP2514" s="238"/>
      <c r="DNQ2514" s="207"/>
      <c r="DNR2514" s="207"/>
      <c r="DNS2514" s="187"/>
      <c r="DNT2514" s="187"/>
      <c r="DNU2514" s="204"/>
      <c r="DNV2514" s="272"/>
      <c r="DNW2514" s="207"/>
      <c r="DNX2514" s="238"/>
      <c r="DNY2514" s="207"/>
      <c r="DNZ2514" s="207"/>
      <c r="DOA2514" s="187"/>
      <c r="DOB2514" s="187"/>
      <c r="DOC2514" s="204"/>
      <c r="DOD2514" s="272"/>
      <c r="DOE2514" s="207"/>
      <c r="DOF2514" s="238"/>
      <c r="DOG2514" s="207"/>
      <c r="DOH2514" s="207"/>
      <c r="DOI2514" s="187"/>
      <c r="DOJ2514" s="187"/>
      <c r="DOK2514" s="204"/>
      <c r="DOL2514" s="272"/>
      <c r="DOM2514" s="207"/>
      <c r="DON2514" s="238"/>
      <c r="DOO2514" s="207"/>
      <c r="DOP2514" s="207"/>
      <c r="DOQ2514" s="187"/>
      <c r="DOR2514" s="187"/>
      <c r="DOS2514" s="204"/>
      <c r="DOT2514" s="272"/>
      <c r="DOU2514" s="207"/>
      <c r="DOV2514" s="238"/>
      <c r="DOW2514" s="207"/>
      <c r="DOX2514" s="207"/>
      <c r="DOY2514" s="187"/>
      <c r="DOZ2514" s="187"/>
      <c r="DPA2514" s="204"/>
      <c r="DPB2514" s="272"/>
      <c r="DPC2514" s="207"/>
      <c r="DPD2514" s="238"/>
      <c r="DPE2514" s="207"/>
      <c r="DPF2514" s="207"/>
      <c r="DPG2514" s="187"/>
      <c r="DPH2514" s="187"/>
      <c r="DPI2514" s="204"/>
      <c r="DPJ2514" s="272"/>
      <c r="DPK2514" s="207"/>
      <c r="DPL2514" s="238"/>
      <c r="DPM2514" s="207"/>
      <c r="DPN2514" s="207"/>
      <c r="DPO2514" s="187"/>
      <c r="DPP2514" s="187"/>
      <c r="DPQ2514" s="204"/>
      <c r="DPR2514" s="272"/>
      <c r="DPS2514" s="207"/>
      <c r="DPT2514" s="238"/>
      <c r="DPU2514" s="207"/>
      <c r="DPV2514" s="207"/>
      <c r="DPW2514" s="187"/>
      <c r="DPX2514" s="187"/>
      <c r="DPY2514" s="204"/>
      <c r="DPZ2514" s="272"/>
      <c r="DQA2514" s="207"/>
      <c r="DQB2514" s="238"/>
      <c r="DQC2514" s="207"/>
      <c r="DQD2514" s="207"/>
      <c r="DQE2514" s="187"/>
      <c r="DQF2514" s="187"/>
      <c r="DQG2514" s="204"/>
      <c r="DQH2514" s="272"/>
      <c r="DQI2514" s="207"/>
      <c r="DQJ2514" s="238"/>
      <c r="DQK2514" s="207"/>
      <c r="DQL2514" s="207"/>
      <c r="DQM2514" s="187"/>
      <c r="DQN2514" s="187"/>
      <c r="DQO2514" s="204"/>
      <c r="DQP2514" s="272"/>
      <c r="DQQ2514" s="207"/>
      <c r="DQR2514" s="238"/>
      <c r="DQS2514" s="207"/>
      <c r="DQT2514" s="207"/>
      <c r="DQU2514" s="187"/>
      <c r="DQV2514" s="187"/>
      <c r="DQW2514" s="204"/>
      <c r="DQX2514" s="272"/>
      <c r="DQY2514" s="207"/>
      <c r="DQZ2514" s="238"/>
      <c r="DRA2514" s="207"/>
      <c r="DRB2514" s="207"/>
      <c r="DRC2514" s="187"/>
      <c r="DRD2514" s="187"/>
      <c r="DRE2514" s="204"/>
      <c r="DRF2514" s="272"/>
      <c r="DRG2514" s="207"/>
      <c r="DRH2514" s="238"/>
      <c r="DRI2514" s="207"/>
      <c r="DRJ2514" s="207"/>
      <c r="DRK2514" s="187"/>
      <c r="DRL2514" s="187"/>
      <c r="DRM2514" s="204"/>
      <c r="DRN2514" s="272"/>
      <c r="DRO2514" s="207"/>
      <c r="DRP2514" s="238"/>
      <c r="DRQ2514" s="207"/>
      <c r="DRR2514" s="207"/>
      <c r="DRS2514" s="187"/>
      <c r="DRT2514" s="187"/>
      <c r="DRU2514" s="204"/>
      <c r="DRV2514" s="272"/>
      <c r="DRW2514" s="207"/>
      <c r="DRX2514" s="238"/>
      <c r="DRY2514" s="207"/>
      <c r="DRZ2514" s="207"/>
      <c r="DSA2514" s="187"/>
      <c r="DSB2514" s="187"/>
      <c r="DSC2514" s="204"/>
      <c r="DSD2514" s="272"/>
      <c r="DSE2514" s="207"/>
      <c r="DSF2514" s="238"/>
      <c r="DSG2514" s="207"/>
      <c r="DSH2514" s="207"/>
      <c r="DSI2514" s="187"/>
      <c r="DSJ2514" s="187"/>
      <c r="DSK2514" s="204"/>
      <c r="DSL2514" s="272"/>
      <c r="DSM2514" s="207"/>
      <c r="DSN2514" s="238"/>
      <c r="DSO2514" s="207"/>
      <c r="DSP2514" s="207"/>
      <c r="DSQ2514" s="187"/>
      <c r="DSR2514" s="187"/>
      <c r="DSS2514" s="204"/>
      <c r="DST2514" s="272"/>
      <c r="DSU2514" s="207"/>
      <c r="DSV2514" s="238"/>
      <c r="DSW2514" s="207"/>
      <c r="DSX2514" s="207"/>
      <c r="DSY2514" s="187"/>
      <c r="DSZ2514" s="187"/>
      <c r="DTA2514" s="204"/>
      <c r="DTB2514" s="272"/>
      <c r="DTC2514" s="207"/>
      <c r="DTD2514" s="238"/>
      <c r="DTE2514" s="207"/>
      <c r="DTF2514" s="207"/>
      <c r="DTG2514" s="187"/>
      <c r="DTH2514" s="187"/>
      <c r="DTI2514" s="204"/>
      <c r="DTJ2514" s="272"/>
      <c r="DTK2514" s="207"/>
      <c r="DTL2514" s="238"/>
      <c r="DTM2514" s="207"/>
      <c r="DTN2514" s="207"/>
      <c r="DTO2514" s="187"/>
      <c r="DTP2514" s="187"/>
      <c r="DTQ2514" s="204"/>
      <c r="DTR2514" s="272"/>
      <c r="DTS2514" s="207"/>
      <c r="DTT2514" s="238"/>
      <c r="DTU2514" s="207"/>
      <c r="DTV2514" s="207"/>
      <c r="DTW2514" s="187"/>
      <c r="DTX2514" s="187"/>
      <c r="DTY2514" s="204"/>
      <c r="DTZ2514" s="272"/>
      <c r="DUA2514" s="207"/>
      <c r="DUB2514" s="238"/>
      <c r="DUC2514" s="207"/>
      <c r="DUD2514" s="207"/>
      <c r="DUE2514" s="187"/>
      <c r="DUF2514" s="187"/>
      <c r="DUG2514" s="204"/>
      <c r="DUH2514" s="272"/>
      <c r="DUI2514" s="207"/>
      <c r="DUJ2514" s="238"/>
      <c r="DUK2514" s="207"/>
      <c r="DUL2514" s="207"/>
      <c r="DUM2514" s="187"/>
      <c r="DUN2514" s="187"/>
      <c r="DUO2514" s="204"/>
      <c r="DUP2514" s="272"/>
      <c r="DUQ2514" s="207"/>
      <c r="DUR2514" s="238"/>
      <c r="DUS2514" s="207"/>
      <c r="DUT2514" s="207"/>
      <c r="DUU2514" s="187"/>
      <c r="DUV2514" s="187"/>
      <c r="DUW2514" s="204"/>
      <c r="DUX2514" s="272"/>
      <c r="DUY2514" s="207"/>
      <c r="DUZ2514" s="238"/>
      <c r="DVA2514" s="207"/>
      <c r="DVB2514" s="207"/>
      <c r="DVC2514" s="187"/>
      <c r="DVD2514" s="187"/>
      <c r="DVE2514" s="204"/>
      <c r="DVF2514" s="272"/>
      <c r="DVG2514" s="207"/>
      <c r="DVH2514" s="238"/>
      <c r="DVI2514" s="207"/>
      <c r="DVJ2514" s="207"/>
      <c r="DVK2514" s="187"/>
      <c r="DVL2514" s="187"/>
      <c r="DVM2514" s="204"/>
      <c r="DVN2514" s="272"/>
      <c r="DVO2514" s="207"/>
      <c r="DVP2514" s="238"/>
      <c r="DVQ2514" s="207"/>
      <c r="DVR2514" s="207"/>
      <c r="DVS2514" s="187"/>
      <c r="DVT2514" s="187"/>
      <c r="DVU2514" s="204"/>
      <c r="DVV2514" s="272"/>
      <c r="DVW2514" s="207"/>
      <c r="DVX2514" s="238"/>
      <c r="DVY2514" s="207"/>
      <c r="DVZ2514" s="207"/>
      <c r="DWA2514" s="187"/>
      <c r="DWB2514" s="187"/>
      <c r="DWC2514" s="204"/>
      <c r="DWD2514" s="272"/>
      <c r="DWE2514" s="207"/>
      <c r="DWF2514" s="238"/>
      <c r="DWG2514" s="207"/>
      <c r="DWH2514" s="207"/>
      <c r="DWI2514" s="187"/>
      <c r="DWJ2514" s="187"/>
      <c r="DWK2514" s="204"/>
      <c r="DWL2514" s="272"/>
      <c r="DWM2514" s="207"/>
      <c r="DWN2514" s="238"/>
      <c r="DWO2514" s="207"/>
      <c r="DWP2514" s="207"/>
      <c r="DWQ2514" s="187"/>
      <c r="DWR2514" s="187"/>
      <c r="DWS2514" s="204"/>
      <c r="DWT2514" s="272"/>
      <c r="DWU2514" s="207"/>
      <c r="DWV2514" s="238"/>
      <c r="DWW2514" s="207"/>
      <c r="DWX2514" s="207"/>
      <c r="DWY2514" s="187"/>
      <c r="DWZ2514" s="187"/>
      <c r="DXA2514" s="204"/>
      <c r="DXB2514" s="272"/>
      <c r="DXC2514" s="207"/>
      <c r="DXD2514" s="238"/>
      <c r="DXE2514" s="207"/>
      <c r="DXF2514" s="207"/>
      <c r="DXG2514" s="187"/>
      <c r="DXH2514" s="187"/>
      <c r="DXI2514" s="204"/>
      <c r="DXJ2514" s="272"/>
      <c r="DXK2514" s="207"/>
      <c r="DXL2514" s="238"/>
      <c r="DXM2514" s="207"/>
      <c r="DXN2514" s="207"/>
      <c r="DXO2514" s="187"/>
      <c r="DXP2514" s="187"/>
      <c r="DXQ2514" s="204"/>
      <c r="DXR2514" s="272"/>
      <c r="DXS2514" s="207"/>
      <c r="DXT2514" s="238"/>
      <c r="DXU2514" s="207"/>
      <c r="DXV2514" s="207"/>
      <c r="DXW2514" s="187"/>
      <c r="DXX2514" s="187"/>
      <c r="DXY2514" s="204"/>
      <c r="DXZ2514" s="272"/>
      <c r="DYA2514" s="207"/>
      <c r="DYB2514" s="238"/>
      <c r="DYC2514" s="207"/>
      <c r="DYD2514" s="207"/>
      <c r="DYE2514" s="187"/>
      <c r="DYF2514" s="187"/>
      <c r="DYG2514" s="204"/>
      <c r="DYH2514" s="272"/>
      <c r="DYI2514" s="207"/>
      <c r="DYJ2514" s="238"/>
      <c r="DYK2514" s="207"/>
      <c r="DYL2514" s="207"/>
      <c r="DYM2514" s="187"/>
      <c r="DYN2514" s="187"/>
      <c r="DYO2514" s="204"/>
      <c r="DYP2514" s="272"/>
      <c r="DYQ2514" s="207"/>
      <c r="DYR2514" s="238"/>
      <c r="DYS2514" s="207"/>
      <c r="DYT2514" s="207"/>
      <c r="DYU2514" s="187"/>
      <c r="DYV2514" s="187"/>
      <c r="DYW2514" s="204"/>
      <c r="DYX2514" s="272"/>
      <c r="DYY2514" s="207"/>
      <c r="DYZ2514" s="238"/>
      <c r="DZA2514" s="207"/>
      <c r="DZB2514" s="207"/>
      <c r="DZC2514" s="187"/>
      <c r="DZD2514" s="187"/>
      <c r="DZE2514" s="204"/>
      <c r="DZF2514" s="272"/>
      <c r="DZG2514" s="207"/>
      <c r="DZH2514" s="238"/>
      <c r="DZI2514" s="207"/>
      <c r="DZJ2514" s="207"/>
      <c r="DZK2514" s="187"/>
      <c r="DZL2514" s="187"/>
      <c r="DZM2514" s="204"/>
      <c r="DZN2514" s="272"/>
      <c r="DZO2514" s="207"/>
      <c r="DZP2514" s="238"/>
      <c r="DZQ2514" s="207"/>
      <c r="DZR2514" s="207"/>
      <c r="DZS2514" s="187"/>
      <c r="DZT2514" s="187"/>
      <c r="DZU2514" s="204"/>
      <c r="DZV2514" s="272"/>
      <c r="DZW2514" s="207"/>
      <c r="DZX2514" s="238"/>
      <c r="DZY2514" s="207"/>
      <c r="DZZ2514" s="207"/>
      <c r="EAA2514" s="187"/>
      <c r="EAB2514" s="187"/>
      <c r="EAC2514" s="204"/>
      <c r="EAD2514" s="272"/>
      <c r="EAE2514" s="207"/>
      <c r="EAF2514" s="238"/>
      <c r="EAG2514" s="207"/>
      <c r="EAH2514" s="207"/>
      <c r="EAI2514" s="187"/>
      <c r="EAJ2514" s="187"/>
      <c r="EAK2514" s="204"/>
      <c r="EAL2514" s="272"/>
      <c r="EAM2514" s="207"/>
      <c r="EAN2514" s="238"/>
      <c r="EAO2514" s="207"/>
      <c r="EAP2514" s="207"/>
      <c r="EAQ2514" s="187"/>
      <c r="EAR2514" s="187"/>
      <c r="EAS2514" s="204"/>
      <c r="EAT2514" s="272"/>
      <c r="EAU2514" s="207"/>
      <c r="EAV2514" s="238"/>
      <c r="EAW2514" s="207"/>
      <c r="EAX2514" s="207"/>
      <c r="EAY2514" s="187"/>
      <c r="EAZ2514" s="187"/>
      <c r="EBA2514" s="204"/>
      <c r="EBB2514" s="272"/>
      <c r="EBC2514" s="207"/>
      <c r="EBD2514" s="238"/>
      <c r="EBE2514" s="207"/>
      <c r="EBF2514" s="207"/>
      <c r="EBG2514" s="187"/>
      <c r="EBH2514" s="187"/>
      <c r="EBI2514" s="204"/>
      <c r="EBJ2514" s="272"/>
      <c r="EBK2514" s="207"/>
      <c r="EBL2514" s="238"/>
      <c r="EBM2514" s="207"/>
      <c r="EBN2514" s="207"/>
      <c r="EBO2514" s="187"/>
      <c r="EBP2514" s="187"/>
      <c r="EBQ2514" s="204"/>
      <c r="EBR2514" s="272"/>
      <c r="EBS2514" s="207"/>
      <c r="EBT2514" s="238"/>
      <c r="EBU2514" s="207"/>
      <c r="EBV2514" s="207"/>
      <c r="EBW2514" s="187"/>
      <c r="EBX2514" s="187"/>
      <c r="EBY2514" s="204"/>
      <c r="EBZ2514" s="272"/>
      <c r="ECA2514" s="207"/>
      <c r="ECB2514" s="238"/>
      <c r="ECC2514" s="207"/>
      <c r="ECD2514" s="207"/>
      <c r="ECE2514" s="187"/>
      <c r="ECF2514" s="187"/>
      <c r="ECG2514" s="204"/>
      <c r="ECH2514" s="272"/>
      <c r="ECI2514" s="207"/>
      <c r="ECJ2514" s="238"/>
      <c r="ECK2514" s="207"/>
      <c r="ECL2514" s="207"/>
      <c r="ECM2514" s="187"/>
      <c r="ECN2514" s="187"/>
      <c r="ECO2514" s="204"/>
      <c r="ECP2514" s="272"/>
      <c r="ECQ2514" s="207"/>
      <c r="ECR2514" s="238"/>
      <c r="ECS2514" s="207"/>
      <c r="ECT2514" s="207"/>
      <c r="ECU2514" s="187"/>
      <c r="ECV2514" s="187"/>
      <c r="ECW2514" s="204"/>
      <c r="ECX2514" s="272"/>
      <c r="ECY2514" s="207"/>
      <c r="ECZ2514" s="238"/>
      <c r="EDA2514" s="207"/>
      <c r="EDB2514" s="207"/>
      <c r="EDC2514" s="187"/>
      <c r="EDD2514" s="187"/>
      <c r="EDE2514" s="204"/>
      <c r="EDF2514" s="272"/>
      <c r="EDG2514" s="207"/>
      <c r="EDH2514" s="238"/>
      <c r="EDI2514" s="207"/>
      <c r="EDJ2514" s="207"/>
      <c r="EDK2514" s="187"/>
      <c r="EDL2514" s="187"/>
      <c r="EDM2514" s="204"/>
      <c r="EDN2514" s="272"/>
      <c r="EDO2514" s="207"/>
      <c r="EDP2514" s="238"/>
      <c r="EDQ2514" s="207"/>
      <c r="EDR2514" s="207"/>
      <c r="EDS2514" s="187"/>
      <c r="EDT2514" s="187"/>
      <c r="EDU2514" s="204"/>
      <c r="EDV2514" s="272"/>
      <c r="EDW2514" s="207"/>
      <c r="EDX2514" s="238"/>
      <c r="EDY2514" s="207"/>
      <c r="EDZ2514" s="207"/>
      <c r="EEA2514" s="187"/>
      <c r="EEB2514" s="187"/>
      <c r="EEC2514" s="204"/>
      <c r="EED2514" s="272"/>
      <c r="EEE2514" s="207"/>
      <c r="EEF2514" s="238"/>
      <c r="EEG2514" s="207"/>
      <c r="EEH2514" s="207"/>
      <c r="EEI2514" s="187"/>
      <c r="EEJ2514" s="187"/>
      <c r="EEK2514" s="204"/>
      <c r="EEL2514" s="272"/>
      <c r="EEM2514" s="207"/>
      <c r="EEN2514" s="238"/>
      <c r="EEO2514" s="207"/>
      <c r="EEP2514" s="207"/>
      <c r="EEQ2514" s="187"/>
      <c r="EER2514" s="187"/>
      <c r="EES2514" s="204"/>
      <c r="EET2514" s="272"/>
      <c r="EEU2514" s="207"/>
      <c r="EEV2514" s="238"/>
      <c r="EEW2514" s="207"/>
      <c r="EEX2514" s="207"/>
      <c r="EEY2514" s="187"/>
      <c r="EEZ2514" s="187"/>
      <c r="EFA2514" s="204"/>
      <c r="EFB2514" s="272"/>
      <c r="EFC2514" s="207"/>
      <c r="EFD2514" s="238"/>
      <c r="EFE2514" s="207"/>
      <c r="EFF2514" s="207"/>
      <c r="EFG2514" s="187"/>
      <c r="EFH2514" s="187"/>
      <c r="EFI2514" s="204"/>
      <c r="EFJ2514" s="272"/>
      <c r="EFK2514" s="207"/>
      <c r="EFL2514" s="238"/>
      <c r="EFM2514" s="207"/>
      <c r="EFN2514" s="207"/>
      <c r="EFO2514" s="187"/>
      <c r="EFP2514" s="187"/>
      <c r="EFQ2514" s="204"/>
      <c r="EFR2514" s="272"/>
      <c r="EFS2514" s="207"/>
      <c r="EFT2514" s="238"/>
      <c r="EFU2514" s="207"/>
      <c r="EFV2514" s="207"/>
      <c r="EFW2514" s="187"/>
      <c r="EFX2514" s="187"/>
      <c r="EFY2514" s="204"/>
      <c r="EFZ2514" s="272"/>
      <c r="EGA2514" s="207"/>
      <c r="EGB2514" s="238"/>
      <c r="EGC2514" s="207"/>
      <c r="EGD2514" s="207"/>
      <c r="EGE2514" s="187"/>
      <c r="EGF2514" s="187"/>
      <c r="EGG2514" s="204"/>
      <c r="EGH2514" s="272"/>
      <c r="EGI2514" s="207"/>
      <c r="EGJ2514" s="238"/>
      <c r="EGK2514" s="207"/>
      <c r="EGL2514" s="207"/>
      <c r="EGM2514" s="187"/>
      <c r="EGN2514" s="187"/>
      <c r="EGO2514" s="204"/>
      <c r="EGP2514" s="272"/>
      <c r="EGQ2514" s="207"/>
      <c r="EGR2514" s="238"/>
      <c r="EGS2514" s="207"/>
      <c r="EGT2514" s="207"/>
      <c r="EGU2514" s="187"/>
      <c r="EGV2514" s="187"/>
      <c r="EGW2514" s="204"/>
      <c r="EGX2514" s="272"/>
      <c r="EGY2514" s="207"/>
      <c r="EGZ2514" s="238"/>
      <c r="EHA2514" s="207"/>
      <c r="EHB2514" s="207"/>
      <c r="EHC2514" s="187"/>
      <c r="EHD2514" s="187"/>
      <c r="EHE2514" s="204"/>
      <c r="EHF2514" s="272"/>
      <c r="EHG2514" s="207"/>
      <c r="EHH2514" s="238"/>
      <c r="EHI2514" s="207"/>
      <c r="EHJ2514" s="207"/>
      <c r="EHK2514" s="187"/>
      <c r="EHL2514" s="187"/>
      <c r="EHM2514" s="204"/>
      <c r="EHN2514" s="272"/>
      <c r="EHO2514" s="207"/>
      <c r="EHP2514" s="238"/>
      <c r="EHQ2514" s="207"/>
      <c r="EHR2514" s="207"/>
      <c r="EHS2514" s="187"/>
      <c r="EHT2514" s="187"/>
      <c r="EHU2514" s="204"/>
      <c r="EHV2514" s="272"/>
      <c r="EHW2514" s="207"/>
      <c r="EHX2514" s="238"/>
      <c r="EHY2514" s="207"/>
      <c r="EHZ2514" s="207"/>
      <c r="EIA2514" s="187"/>
      <c r="EIB2514" s="187"/>
      <c r="EIC2514" s="204"/>
      <c r="EID2514" s="272"/>
      <c r="EIE2514" s="207"/>
      <c r="EIF2514" s="238"/>
      <c r="EIG2514" s="207"/>
      <c r="EIH2514" s="207"/>
      <c r="EII2514" s="187"/>
      <c r="EIJ2514" s="187"/>
      <c r="EIK2514" s="204"/>
      <c r="EIL2514" s="272"/>
      <c r="EIM2514" s="207"/>
      <c r="EIN2514" s="238"/>
      <c r="EIO2514" s="207"/>
      <c r="EIP2514" s="207"/>
      <c r="EIQ2514" s="187"/>
      <c r="EIR2514" s="187"/>
      <c r="EIS2514" s="204"/>
      <c r="EIT2514" s="272"/>
      <c r="EIU2514" s="207"/>
      <c r="EIV2514" s="238"/>
      <c r="EIW2514" s="207"/>
      <c r="EIX2514" s="207"/>
      <c r="EIY2514" s="187"/>
      <c r="EIZ2514" s="187"/>
      <c r="EJA2514" s="204"/>
      <c r="EJB2514" s="272"/>
      <c r="EJC2514" s="207"/>
      <c r="EJD2514" s="238"/>
      <c r="EJE2514" s="207"/>
      <c r="EJF2514" s="207"/>
      <c r="EJG2514" s="187"/>
      <c r="EJH2514" s="187"/>
      <c r="EJI2514" s="204"/>
      <c r="EJJ2514" s="272"/>
      <c r="EJK2514" s="207"/>
      <c r="EJL2514" s="238"/>
      <c r="EJM2514" s="207"/>
      <c r="EJN2514" s="207"/>
      <c r="EJO2514" s="187"/>
      <c r="EJP2514" s="187"/>
      <c r="EJQ2514" s="204"/>
      <c r="EJR2514" s="272"/>
      <c r="EJS2514" s="207"/>
      <c r="EJT2514" s="238"/>
      <c r="EJU2514" s="207"/>
      <c r="EJV2514" s="207"/>
      <c r="EJW2514" s="187"/>
      <c r="EJX2514" s="187"/>
      <c r="EJY2514" s="204"/>
      <c r="EJZ2514" s="272"/>
      <c r="EKA2514" s="207"/>
      <c r="EKB2514" s="238"/>
      <c r="EKC2514" s="207"/>
      <c r="EKD2514" s="207"/>
      <c r="EKE2514" s="187"/>
      <c r="EKF2514" s="187"/>
      <c r="EKG2514" s="204"/>
      <c r="EKH2514" s="272"/>
      <c r="EKI2514" s="207"/>
      <c r="EKJ2514" s="238"/>
      <c r="EKK2514" s="207"/>
      <c r="EKL2514" s="207"/>
      <c r="EKM2514" s="187"/>
      <c r="EKN2514" s="187"/>
      <c r="EKO2514" s="204"/>
      <c r="EKP2514" s="272"/>
      <c r="EKQ2514" s="207"/>
      <c r="EKR2514" s="238"/>
      <c r="EKS2514" s="207"/>
      <c r="EKT2514" s="207"/>
      <c r="EKU2514" s="187"/>
      <c r="EKV2514" s="187"/>
      <c r="EKW2514" s="204"/>
      <c r="EKX2514" s="272"/>
      <c r="EKY2514" s="207"/>
      <c r="EKZ2514" s="238"/>
      <c r="ELA2514" s="207"/>
      <c r="ELB2514" s="207"/>
      <c r="ELC2514" s="187"/>
      <c r="ELD2514" s="187"/>
      <c r="ELE2514" s="204"/>
      <c r="ELF2514" s="272"/>
      <c r="ELG2514" s="207"/>
      <c r="ELH2514" s="238"/>
      <c r="ELI2514" s="207"/>
      <c r="ELJ2514" s="207"/>
      <c r="ELK2514" s="187"/>
      <c r="ELL2514" s="187"/>
      <c r="ELM2514" s="204"/>
      <c r="ELN2514" s="272"/>
      <c r="ELO2514" s="207"/>
      <c r="ELP2514" s="238"/>
      <c r="ELQ2514" s="207"/>
      <c r="ELR2514" s="207"/>
      <c r="ELS2514" s="187"/>
      <c r="ELT2514" s="187"/>
      <c r="ELU2514" s="204"/>
      <c r="ELV2514" s="272"/>
      <c r="ELW2514" s="207"/>
      <c r="ELX2514" s="238"/>
      <c r="ELY2514" s="207"/>
      <c r="ELZ2514" s="207"/>
      <c r="EMA2514" s="187"/>
      <c r="EMB2514" s="187"/>
      <c r="EMC2514" s="204"/>
      <c r="EMD2514" s="272"/>
      <c r="EME2514" s="207"/>
      <c r="EMF2514" s="238"/>
      <c r="EMG2514" s="207"/>
      <c r="EMH2514" s="207"/>
      <c r="EMI2514" s="187"/>
      <c r="EMJ2514" s="187"/>
      <c r="EMK2514" s="204"/>
      <c r="EML2514" s="272"/>
      <c r="EMM2514" s="207"/>
      <c r="EMN2514" s="238"/>
      <c r="EMO2514" s="207"/>
      <c r="EMP2514" s="207"/>
      <c r="EMQ2514" s="187"/>
      <c r="EMR2514" s="187"/>
      <c r="EMS2514" s="204"/>
      <c r="EMT2514" s="272"/>
      <c r="EMU2514" s="207"/>
      <c r="EMV2514" s="238"/>
      <c r="EMW2514" s="207"/>
      <c r="EMX2514" s="207"/>
      <c r="EMY2514" s="187"/>
      <c r="EMZ2514" s="187"/>
      <c r="ENA2514" s="204"/>
      <c r="ENB2514" s="272"/>
      <c r="ENC2514" s="207"/>
      <c r="END2514" s="238"/>
      <c r="ENE2514" s="207"/>
      <c r="ENF2514" s="207"/>
      <c r="ENG2514" s="187"/>
      <c r="ENH2514" s="187"/>
      <c r="ENI2514" s="204"/>
      <c r="ENJ2514" s="272"/>
      <c r="ENK2514" s="207"/>
      <c r="ENL2514" s="238"/>
      <c r="ENM2514" s="207"/>
      <c r="ENN2514" s="207"/>
      <c r="ENO2514" s="187"/>
      <c r="ENP2514" s="187"/>
      <c r="ENQ2514" s="204"/>
      <c r="ENR2514" s="272"/>
      <c r="ENS2514" s="207"/>
      <c r="ENT2514" s="238"/>
      <c r="ENU2514" s="207"/>
      <c r="ENV2514" s="207"/>
      <c r="ENW2514" s="187"/>
      <c r="ENX2514" s="187"/>
      <c r="ENY2514" s="204"/>
      <c r="ENZ2514" s="272"/>
      <c r="EOA2514" s="207"/>
      <c r="EOB2514" s="238"/>
      <c r="EOC2514" s="207"/>
      <c r="EOD2514" s="207"/>
      <c r="EOE2514" s="187"/>
      <c r="EOF2514" s="187"/>
      <c r="EOG2514" s="204"/>
      <c r="EOH2514" s="272"/>
      <c r="EOI2514" s="207"/>
      <c r="EOJ2514" s="238"/>
      <c r="EOK2514" s="207"/>
      <c r="EOL2514" s="207"/>
      <c r="EOM2514" s="187"/>
      <c r="EON2514" s="187"/>
      <c r="EOO2514" s="204"/>
      <c r="EOP2514" s="272"/>
      <c r="EOQ2514" s="207"/>
      <c r="EOR2514" s="238"/>
      <c r="EOS2514" s="207"/>
      <c r="EOT2514" s="207"/>
      <c r="EOU2514" s="187"/>
      <c r="EOV2514" s="187"/>
      <c r="EOW2514" s="204"/>
      <c r="EOX2514" s="272"/>
      <c r="EOY2514" s="207"/>
      <c r="EOZ2514" s="238"/>
      <c r="EPA2514" s="207"/>
      <c r="EPB2514" s="207"/>
      <c r="EPC2514" s="187"/>
      <c r="EPD2514" s="187"/>
      <c r="EPE2514" s="204"/>
      <c r="EPF2514" s="272"/>
      <c r="EPG2514" s="207"/>
      <c r="EPH2514" s="238"/>
      <c r="EPI2514" s="207"/>
      <c r="EPJ2514" s="207"/>
      <c r="EPK2514" s="187"/>
      <c r="EPL2514" s="187"/>
      <c r="EPM2514" s="204"/>
      <c r="EPN2514" s="272"/>
      <c r="EPO2514" s="207"/>
      <c r="EPP2514" s="238"/>
      <c r="EPQ2514" s="207"/>
      <c r="EPR2514" s="207"/>
      <c r="EPS2514" s="187"/>
      <c r="EPT2514" s="187"/>
      <c r="EPU2514" s="204"/>
      <c r="EPV2514" s="272"/>
      <c r="EPW2514" s="207"/>
      <c r="EPX2514" s="238"/>
      <c r="EPY2514" s="207"/>
      <c r="EPZ2514" s="207"/>
      <c r="EQA2514" s="187"/>
      <c r="EQB2514" s="187"/>
      <c r="EQC2514" s="204"/>
      <c r="EQD2514" s="272"/>
      <c r="EQE2514" s="207"/>
      <c r="EQF2514" s="238"/>
      <c r="EQG2514" s="207"/>
      <c r="EQH2514" s="207"/>
      <c r="EQI2514" s="187"/>
      <c r="EQJ2514" s="187"/>
      <c r="EQK2514" s="204"/>
      <c r="EQL2514" s="272"/>
      <c r="EQM2514" s="207"/>
      <c r="EQN2514" s="238"/>
      <c r="EQO2514" s="207"/>
      <c r="EQP2514" s="207"/>
      <c r="EQQ2514" s="187"/>
      <c r="EQR2514" s="187"/>
      <c r="EQS2514" s="204"/>
      <c r="EQT2514" s="272"/>
      <c r="EQU2514" s="207"/>
      <c r="EQV2514" s="238"/>
      <c r="EQW2514" s="207"/>
      <c r="EQX2514" s="207"/>
      <c r="EQY2514" s="187"/>
      <c r="EQZ2514" s="187"/>
      <c r="ERA2514" s="204"/>
      <c r="ERB2514" s="272"/>
      <c r="ERC2514" s="207"/>
      <c r="ERD2514" s="238"/>
      <c r="ERE2514" s="207"/>
      <c r="ERF2514" s="207"/>
      <c r="ERG2514" s="187"/>
      <c r="ERH2514" s="187"/>
      <c r="ERI2514" s="204"/>
      <c r="ERJ2514" s="272"/>
      <c r="ERK2514" s="207"/>
      <c r="ERL2514" s="238"/>
      <c r="ERM2514" s="207"/>
      <c r="ERN2514" s="207"/>
      <c r="ERO2514" s="187"/>
      <c r="ERP2514" s="187"/>
      <c r="ERQ2514" s="204"/>
      <c r="ERR2514" s="272"/>
      <c r="ERS2514" s="207"/>
      <c r="ERT2514" s="238"/>
      <c r="ERU2514" s="207"/>
      <c r="ERV2514" s="207"/>
      <c r="ERW2514" s="187"/>
      <c r="ERX2514" s="187"/>
      <c r="ERY2514" s="204"/>
      <c r="ERZ2514" s="272"/>
      <c r="ESA2514" s="207"/>
      <c r="ESB2514" s="238"/>
      <c r="ESC2514" s="207"/>
      <c r="ESD2514" s="207"/>
      <c r="ESE2514" s="187"/>
      <c r="ESF2514" s="187"/>
      <c r="ESG2514" s="204"/>
      <c r="ESH2514" s="272"/>
      <c r="ESI2514" s="207"/>
      <c r="ESJ2514" s="238"/>
      <c r="ESK2514" s="207"/>
      <c r="ESL2514" s="207"/>
      <c r="ESM2514" s="187"/>
      <c r="ESN2514" s="187"/>
      <c r="ESO2514" s="204"/>
      <c r="ESP2514" s="272"/>
      <c r="ESQ2514" s="207"/>
      <c r="ESR2514" s="238"/>
      <c r="ESS2514" s="207"/>
      <c r="EST2514" s="207"/>
      <c r="ESU2514" s="187"/>
      <c r="ESV2514" s="187"/>
      <c r="ESW2514" s="204"/>
      <c r="ESX2514" s="272"/>
      <c r="ESY2514" s="207"/>
      <c r="ESZ2514" s="238"/>
      <c r="ETA2514" s="207"/>
      <c r="ETB2514" s="207"/>
      <c r="ETC2514" s="187"/>
      <c r="ETD2514" s="187"/>
      <c r="ETE2514" s="204"/>
      <c r="ETF2514" s="272"/>
      <c r="ETG2514" s="207"/>
      <c r="ETH2514" s="238"/>
      <c r="ETI2514" s="207"/>
      <c r="ETJ2514" s="207"/>
      <c r="ETK2514" s="187"/>
      <c r="ETL2514" s="187"/>
      <c r="ETM2514" s="204"/>
      <c r="ETN2514" s="272"/>
      <c r="ETO2514" s="207"/>
      <c r="ETP2514" s="238"/>
      <c r="ETQ2514" s="207"/>
      <c r="ETR2514" s="207"/>
      <c r="ETS2514" s="187"/>
      <c r="ETT2514" s="187"/>
      <c r="ETU2514" s="204"/>
      <c r="ETV2514" s="272"/>
      <c r="ETW2514" s="207"/>
      <c r="ETX2514" s="238"/>
      <c r="ETY2514" s="207"/>
      <c r="ETZ2514" s="207"/>
      <c r="EUA2514" s="187"/>
      <c r="EUB2514" s="187"/>
      <c r="EUC2514" s="204"/>
      <c r="EUD2514" s="272"/>
      <c r="EUE2514" s="207"/>
      <c r="EUF2514" s="238"/>
      <c r="EUG2514" s="207"/>
      <c r="EUH2514" s="207"/>
      <c r="EUI2514" s="187"/>
      <c r="EUJ2514" s="187"/>
      <c r="EUK2514" s="204"/>
      <c r="EUL2514" s="272"/>
      <c r="EUM2514" s="207"/>
      <c r="EUN2514" s="238"/>
      <c r="EUO2514" s="207"/>
      <c r="EUP2514" s="207"/>
      <c r="EUQ2514" s="187"/>
      <c r="EUR2514" s="187"/>
      <c r="EUS2514" s="204"/>
      <c r="EUT2514" s="272"/>
      <c r="EUU2514" s="207"/>
      <c r="EUV2514" s="238"/>
      <c r="EUW2514" s="207"/>
      <c r="EUX2514" s="207"/>
      <c r="EUY2514" s="187"/>
      <c r="EUZ2514" s="187"/>
      <c r="EVA2514" s="204"/>
      <c r="EVB2514" s="272"/>
      <c r="EVC2514" s="207"/>
      <c r="EVD2514" s="238"/>
      <c r="EVE2514" s="207"/>
      <c r="EVF2514" s="207"/>
      <c r="EVG2514" s="187"/>
      <c r="EVH2514" s="187"/>
      <c r="EVI2514" s="204"/>
      <c r="EVJ2514" s="272"/>
      <c r="EVK2514" s="207"/>
      <c r="EVL2514" s="238"/>
      <c r="EVM2514" s="207"/>
      <c r="EVN2514" s="207"/>
      <c r="EVO2514" s="187"/>
      <c r="EVP2514" s="187"/>
      <c r="EVQ2514" s="204"/>
      <c r="EVR2514" s="272"/>
      <c r="EVS2514" s="207"/>
      <c r="EVT2514" s="238"/>
      <c r="EVU2514" s="207"/>
      <c r="EVV2514" s="207"/>
      <c r="EVW2514" s="187"/>
      <c r="EVX2514" s="187"/>
      <c r="EVY2514" s="204"/>
      <c r="EVZ2514" s="272"/>
      <c r="EWA2514" s="207"/>
      <c r="EWB2514" s="238"/>
      <c r="EWC2514" s="207"/>
      <c r="EWD2514" s="207"/>
      <c r="EWE2514" s="187"/>
      <c r="EWF2514" s="187"/>
      <c r="EWG2514" s="204"/>
      <c r="EWH2514" s="272"/>
      <c r="EWI2514" s="207"/>
      <c r="EWJ2514" s="238"/>
      <c r="EWK2514" s="207"/>
      <c r="EWL2514" s="207"/>
      <c r="EWM2514" s="187"/>
      <c r="EWN2514" s="187"/>
      <c r="EWO2514" s="204"/>
      <c r="EWP2514" s="272"/>
      <c r="EWQ2514" s="207"/>
      <c r="EWR2514" s="238"/>
      <c r="EWS2514" s="207"/>
      <c r="EWT2514" s="207"/>
      <c r="EWU2514" s="187"/>
      <c r="EWV2514" s="187"/>
      <c r="EWW2514" s="204"/>
      <c r="EWX2514" s="272"/>
      <c r="EWY2514" s="207"/>
      <c r="EWZ2514" s="238"/>
      <c r="EXA2514" s="207"/>
      <c r="EXB2514" s="207"/>
      <c r="EXC2514" s="187"/>
      <c r="EXD2514" s="187"/>
      <c r="EXE2514" s="204"/>
      <c r="EXF2514" s="272"/>
      <c r="EXG2514" s="207"/>
      <c r="EXH2514" s="238"/>
      <c r="EXI2514" s="207"/>
      <c r="EXJ2514" s="207"/>
      <c r="EXK2514" s="187"/>
      <c r="EXL2514" s="187"/>
      <c r="EXM2514" s="204"/>
      <c r="EXN2514" s="272"/>
      <c r="EXO2514" s="207"/>
      <c r="EXP2514" s="238"/>
      <c r="EXQ2514" s="207"/>
      <c r="EXR2514" s="207"/>
      <c r="EXS2514" s="187"/>
      <c r="EXT2514" s="187"/>
      <c r="EXU2514" s="204"/>
      <c r="EXV2514" s="272"/>
      <c r="EXW2514" s="207"/>
      <c r="EXX2514" s="238"/>
      <c r="EXY2514" s="207"/>
      <c r="EXZ2514" s="207"/>
      <c r="EYA2514" s="187"/>
      <c r="EYB2514" s="187"/>
      <c r="EYC2514" s="204"/>
      <c r="EYD2514" s="272"/>
      <c r="EYE2514" s="207"/>
      <c r="EYF2514" s="238"/>
      <c r="EYG2514" s="207"/>
      <c r="EYH2514" s="207"/>
      <c r="EYI2514" s="187"/>
      <c r="EYJ2514" s="187"/>
      <c r="EYK2514" s="204"/>
      <c r="EYL2514" s="272"/>
      <c r="EYM2514" s="207"/>
      <c r="EYN2514" s="238"/>
      <c r="EYO2514" s="207"/>
      <c r="EYP2514" s="207"/>
      <c r="EYQ2514" s="187"/>
      <c r="EYR2514" s="187"/>
      <c r="EYS2514" s="204"/>
      <c r="EYT2514" s="272"/>
      <c r="EYU2514" s="207"/>
      <c r="EYV2514" s="238"/>
      <c r="EYW2514" s="207"/>
      <c r="EYX2514" s="207"/>
      <c r="EYY2514" s="187"/>
      <c r="EYZ2514" s="187"/>
      <c r="EZA2514" s="204"/>
      <c r="EZB2514" s="272"/>
      <c r="EZC2514" s="207"/>
      <c r="EZD2514" s="238"/>
      <c r="EZE2514" s="207"/>
      <c r="EZF2514" s="207"/>
      <c r="EZG2514" s="187"/>
      <c r="EZH2514" s="187"/>
      <c r="EZI2514" s="204"/>
      <c r="EZJ2514" s="272"/>
      <c r="EZK2514" s="207"/>
      <c r="EZL2514" s="238"/>
      <c r="EZM2514" s="207"/>
      <c r="EZN2514" s="207"/>
      <c r="EZO2514" s="187"/>
      <c r="EZP2514" s="187"/>
      <c r="EZQ2514" s="204"/>
      <c r="EZR2514" s="272"/>
      <c r="EZS2514" s="207"/>
      <c r="EZT2514" s="238"/>
      <c r="EZU2514" s="207"/>
      <c r="EZV2514" s="207"/>
      <c r="EZW2514" s="187"/>
      <c r="EZX2514" s="187"/>
      <c r="EZY2514" s="204"/>
      <c r="EZZ2514" s="272"/>
      <c r="FAA2514" s="207"/>
      <c r="FAB2514" s="238"/>
      <c r="FAC2514" s="207"/>
      <c r="FAD2514" s="207"/>
      <c r="FAE2514" s="187"/>
      <c r="FAF2514" s="187"/>
      <c r="FAG2514" s="204"/>
      <c r="FAH2514" s="272"/>
      <c r="FAI2514" s="207"/>
      <c r="FAJ2514" s="238"/>
      <c r="FAK2514" s="207"/>
      <c r="FAL2514" s="207"/>
      <c r="FAM2514" s="187"/>
      <c r="FAN2514" s="187"/>
      <c r="FAO2514" s="204"/>
      <c r="FAP2514" s="272"/>
      <c r="FAQ2514" s="207"/>
      <c r="FAR2514" s="238"/>
      <c r="FAS2514" s="207"/>
      <c r="FAT2514" s="207"/>
      <c r="FAU2514" s="187"/>
      <c r="FAV2514" s="187"/>
      <c r="FAW2514" s="204"/>
      <c r="FAX2514" s="272"/>
      <c r="FAY2514" s="207"/>
      <c r="FAZ2514" s="238"/>
      <c r="FBA2514" s="207"/>
      <c r="FBB2514" s="207"/>
      <c r="FBC2514" s="187"/>
      <c r="FBD2514" s="187"/>
      <c r="FBE2514" s="204"/>
      <c r="FBF2514" s="272"/>
      <c r="FBG2514" s="207"/>
      <c r="FBH2514" s="238"/>
      <c r="FBI2514" s="207"/>
      <c r="FBJ2514" s="207"/>
      <c r="FBK2514" s="187"/>
      <c r="FBL2514" s="187"/>
      <c r="FBM2514" s="204"/>
      <c r="FBN2514" s="272"/>
      <c r="FBO2514" s="207"/>
      <c r="FBP2514" s="238"/>
      <c r="FBQ2514" s="207"/>
      <c r="FBR2514" s="207"/>
      <c r="FBS2514" s="187"/>
      <c r="FBT2514" s="187"/>
      <c r="FBU2514" s="204"/>
      <c r="FBV2514" s="272"/>
      <c r="FBW2514" s="207"/>
      <c r="FBX2514" s="238"/>
      <c r="FBY2514" s="207"/>
      <c r="FBZ2514" s="207"/>
      <c r="FCA2514" s="187"/>
      <c r="FCB2514" s="187"/>
      <c r="FCC2514" s="204"/>
      <c r="FCD2514" s="272"/>
      <c r="FCE2514" s="207"/>
      <c r="FCF2514" s="238"/>
      <c r="FCG2514" s="207"/>
      <c r="FCH2514" s="207"/>
      <c r="FCI2514" s="187"/>
      <c r="FCJ2514" s="187"/>
      <c r="FCK2514" s="204"/>
      <c r="FCL2514" s="272"/>
      <c r="FCM2514" s="207"/>
      <c r="FCN2514" s="238"/>
      <c r="FCO2514" s="207"/>
      <c r="FCP2514" s="207"/>
      <c r="FCQ2514" s="187"/>
      <c r="FCR2514" s="187"/>
      <c r="FCS2514" s="204"/>
      <c r="FCT2514" s="272"/>
      <c r="FCU2514" s="207"/>
      <c r="FCV2514" s="238"/>
      <c r="FCW2514" s="207"/>
      <c r="FCX2514" s="207"/>
      <c r="FCY2514" s="187"/>
      <c r="FCZ2514" s="187"/>
      <c r="FDA2514" s="204"/>
      <c r="FDB2514" s="272"/>
      <c r="FDC2514" s="207"/>
      <c r="FDD2514" s="238"/>
      <c r="FDE2514" s="207"/>
      <c r="FDF2514" s="207"/>
      <c r="FDG2514" s="187"/>
      <c r="FDH2514" s="187"/>
      <c r="FDI2514" s="204"/>
      <c r="FDJ2514" s="272"/>
      <c r="FDK2514" s="207"/>
      <c r="FDL2514" s="238"/>
      <c r="FDM2514" s="207"/>
      <c r="FDN2514" s="207"/>
      <c r="FDO2514" s="187"/>
      <c r="FDP2514" s="187"/>
      <c r="FDQ2514" s="204"/>
      <c r="FDR2514" s="272"/>
      <c r="FDS2514" s="207"/>
      <c r="FDT2514" s="238"/>
      <c r="FDU2514" s="207"/>
      <c r="FDV2514" s="207"/>
      <c r="FDW2514" s="187"/>
      <c r="FDX2514" s="187"/>
      <c r="FDY2514" s="204"/>
      <c r="FDZ2514" s="272"/>
      <c r="FEA2514" s="207"/>
      <c r="FEB2514" s="238"/>
      <c r="FEC2514" s="207"/>
      <c r="FED2514" s="207"/>
      <c r="FEE2514" s="187"/>
      <c r="FEF2514" s="187"/>
      <c r="FEG2514" s="204"/>
      <c r="FEH2514" s="272"/>
      <c r="FEI2514" s="207"/>
      <c r="FEJ2514" s="238"/>
      <c r="FEK2514" s="207"/>
      <c r="FEL2514" s="207"/>
      <c r="FEM2514" s="187"/>
      <c r="FEN2514" s="187"/>
      <c r="FEO2514" s="204"/>
      <c r="FEP2514" s="272"/>
      <c r="FEQ2514" s="207"/>
      <c r="FER2514" s="238"/>
      <c r="FES2514" s="207"/>
      <c r="FET2514" s="207"/>
      <c r="FEU2514" s="187"/>
      <c r="FEV2514" s="187"/>
      <c r="FEW2514" s="204"/>
      <c r="FEX2514" s="272"/>
      <c r="FEY2514" s="207"/>
      <c r="FEZ2514" s="238"/>
      <c r="FFA2514" s="207"/>
      <c r="FFB2514" s="207"/>
      <c r="FFC2514" s="187"/>
      <c r="FFD2514" s="187"/>
      <c r="FFE2514" s="204"/>
      <c r="FFF2514" s="272"/>
      <c r="FFG2514" s="207"/>
      <c r="FFH2514" s="238"/>
      <c r="FFI2514" s="207"/>
      <c r="FFJ2514" s="207"/>
      <c r="FFK2514" s="187"/>
      <c r="FFL2514" s="187"/>
      <c r="FFM2514" s="204"/>
      <c r="FFN2514" s="272"/>
      <c r="FFO2514" s="207"/>
      <c r="FFP2514" s="238"/>
      <c r="FFQ2514" s="207"/>
      <c r="FFR2514" s="207"/>
      <c r="FFS2514" s="187"/>
      <c r="FFT2514" s="187"/>
      <c r="FFU2514" s="204"/>
      <c r="FFV2514" s="272"/>
      <c r="FFW2514" s="207"/>
      <c r="FFX2514" s="238"/>
      <c r="FFY2514" s="207"/>
      <c r="FFZ2514" s="207"/>
      <c r="FGA2514" s="187"/>
      <c r="FGB2514" s="187"/>
      <c r="FGC2514" s="204"/>
      <c r="FGD2514" s="272"/>
      <c r="FGE2514" s="207"/>
      <c r="FGF2514" s="238"/>
      <c r="FGG2514" s="207"/>
      <c r="FGH2514" s="207"/>
      <c r="FGI2514" s="187"/>
      <c r="FGJ2514" s="187"/>
      <c r="FGK2514" s="204"/>
      <c r="FGL2514" s="272"/>
      <c r="FGM2514" s="207"/>
      <c r="FGN2514" s="238"/>
      <c r="FGO2514" s="207"/>
      <c r="FGP2514" s="207"/>
      <c r="FGQ2514" s="187"/>
      <c r="FGR2514" s="187"/>
      <c r="FGS2514" s="204"/>
      <c r="FGT2514" s="272"/>
      <c r="FGU2514" s="207"/>
      <c r="FGV2514" s="238"/>
      <c r="FGW2514" s="207"/>
      <c r="FGX2514" s="207"/>
      <c r="FGY2514" s="187"/>
      <c r="FGZ2514" s="187"/>
      <c r="FHA2514" s="204"/>
      <c r="FHB2514" s="272"/>
      <c r="FHC2514" s="207"/>
      <c r="FHD2514" s="238"/>
      <c r="FHE2514" s="207"/>
      <c r="FHF2514" s="207"/>
      <c r="FHG2514" s="187"/>
      <c r="FHH2514" s="187"/>
      <c r="FHI2514" s="204"/>
      <c r="FHJ2514" s="272"/>
      <c r="FHK2514" s="207"/>
      <c r="FHL2514" s="238"/>
      <c r="FHM2514" s="207"/>
      <c r="FHN2514" s="207"/>
      <c r="FHO2514" s="187"/>
      <c r="FHP2514" s="187"/>
      <c r="FHQ2514" s="204"/>
      <c r="FHR2514" s="272"/>
      <c r="FHS2514" s="207"/>
      <c r="FHT2514" s="238"/>
      <c r="FHU2514" s="207"/>
      <c r="FHV2514" s="207"/>
      <c r="FHW2514" s="187"/>
      <c r="FHX2514" s="187"/>
      <c r="FHY2514" s="204"/>
      <c r="FHZ2514" s="272"/>
      <c r="FIA2514" s="207"/>
      <c r="FIB2514" s="238"/>
      <c r="FIC2514" s="207"/>
      <c r="FID2514" s="207"/>
      <c r="FIE2514" s="187"/>
      <c r="FIF2514" s="187"/>
      <c r="FIG2514" s="204"/>
      <c r="FIH2514" s="272"/>
      <c r="FII2514" s="207"/>
      <c r="FIJ2514" s="238"/>
      <c r="FIK2514" s="207"/>
      <c r="FIL2514" s="207"/>
      <c r="FIM2514" s="187"/>
      <c r="FIN2514" s="187"/>
      <c r="FIO2514" s="204"/>
      <c r="FIP2514" s="272"/>
      <c r="FIQ2514" s="207"/>
      <c r="FIR2514" s="238"/>
      <c r="FIS2514" s="207"/>
      <c r="FIT2514" s="207"/>
      <c r="FIU2514" s="187"/>
      <c r="FIV2514" s="187"/>
      <c r="FIW2514" s="204"/>
      <c r="FIX2514" s="272"/>
      <c r="FIY2514" s="207"/>
      <c r="FIZ2514" s="238"/>
      <c r="FJA2514" s="207"/>
      <c r="FJB2514" s="207"/>
      <c r="FJC2514" s="187"/>
      <c r="FJD2514" s="187"/>
      <c r="FJE2514" s="204"/>
      <c r="FJF2514" s="272"/>
      <c r="FJG2514" s="207"/>
      <c r="FJH2514" s="238"/>
      <c r="FJI2514" s="207"/>
      <c r="FJJ2514" s="207"/>
      <c r="FJK2514" s="187"/>
      <c r="FJL2514" s="187"/>
      <c r="FJM2514" s="204"/>
      <c r="FJN2514" s="272"/>
      <c r="FJO2514" s="207"/>
      <c r="FJP2514" s="238"/>
      <c r="FJQ2514" s="207"/>
      <c r="FJR2514" s="207"/>
      <c r="FJS2514" s="187"/>
      <c r="FJT2514" s="187"/>
      <c r="FJU2514" s="204"/>
      <c r="FJV2514" s="272"/>
      <c r="FJW2514" s="207"/>
      <c r="FJX2514" s="238"/>
      <c r="FJY2514" s="207"/>
      <c r="FJZ2514" s="207"/>
      <c r="FKA2514" s="187"/>
      <c r="FKB2514" s="187"/>
      <c r="FKC2514" s="204"/>
      <c r="FKD2514" s="272"/>
      <c r="FKE2514" s="207"/>
      <c r="FKF2514" s="238"/>
      <c r="FKG2514" s="207"/>
      <c r="FKH2514" s="207"/>
      <c r="FKI2514" s="187"/>
      <c r="FKJ2514" s="187"/>
      <c r="FKK2514" s="204"/>
      <c r="FKL2514" s="272"/>
      <c r="FKM2514" s="207"/>
      <c r="FKN2514" s="238"/>
      <c r="FKO2514" s="207"/>
      <c r="FKP2514" s="207"/>
      <c r="FKQ2514" s="187"/>
      <c r="FKR2514" s="187"/>
      <c r="FKS2514" s="204"/>
      <c r="FKT2514" s="272"/>
      <c r="FKU2514" s="207"/>
      <c r="FKV2514" s="238"/>
      <c r="FKW2514" s="207"/>
      <c r="FKX2514" s="207"/>
      <c r="FKY2514" s="187"/>
      <c r="FKZ2514" s="187"/>
      <c r="FLA2514" s="204"/>
      <c r="FLB2514" s="272"/>
      <c r="FLC2514" s="207"/>
      <c r="FLD2514" s="238"/>
      <c r="FLE2514" s="207"/>
      <c r="FLF2514" s="207"/>
      <c r="FLG2514" s="187"/>
      <c r="FLH2514" s="187"/>
      <c r="FLI2514" s="204"/>
      <c r="FLJ2514" s="272"/>
      <c r="FLK2514" s="207"/>
      <c r="FLL2514" s="238"/>
      <c r="FLM2514" s="207"/>
      <c r="FLN2514" s="207"/>
      <c r="FLO2514" s="187"/>
      <c r="FLP2514" s="187"/>
      <c r="FLQ2514" s="204"/>
      <c r="FLR2514" s="272"/>
      <c r="FLS2514" s="207"/>
      <c r="FLT2514" s="238"/>
      <c r="FLU2514" s="207"/>
      <c r="FLV2514" s="207"/>
      <c r="FLW2514" s="187"/>
      <c r="FLX2514" s="187"/>
      <c r="FLY2514" s="204"/>
      <c r="FLZ2514" s="272"/>
      <c r="FMA2514" s="207"/>
      <c r="FMB2514" s="238"/>
      <c r="FMC2514" s="207"/>
      <c r="FMD2514" s="207"/>
      <c r="FME2514" s="187"/>
      <c r="FMF2514" s="187"/>
      <c r="FMG2514" s="204"/>
      <c r="FMH2514" s="272"/>
      <c r="FMI2514" s="207"/>
      <c r="FMJ2514" s="238"/>
      <c r="FMK2514" s="207"/>
      <c r="FML2514" s="207"/>
      <c r="FMM2514" s="187"/>
      <c r="FMN2514" s="187"/>
      <c r="FMO2514" s="204"/>
      <c r="FMP2514" s="272"/>
      <c r="FMQ2514" s="207"/>
      <c r="FMR2514" s="238"/>
      <c r="FMS2514" s="207"/>
      <c r="FMT2514" s="207"/>
      <c r="FMU2514" s="187"/>
      <c r="FMV2514" s="187"/>
      <c r="FMW2514" s="204"/>
      <c r="FMX2514" s="272"/>
      <c r="FMY2514" s="207"/>
      <c r="FMZ2514" s="238"/>
      <c r="FNA2514" s="207"/>
      <c r="FNB2514" s="207"/>
      <c r="FNC2514" s="187"/>
      <c r="FND2514" s="187"/>
      <c r="FNE2514" s="204"/>
      <c r="FNF2514" s="272"/>
      <c r="FNG2514" s="207"/>
      <c r="FNH2514" s="238"/>
      <c r="FNI2514" s="207"/>
      <c r="FNJ2514" s="207"/>
      <c r="FNK2514" s="187"/>
      <c r="FNL2514" s="187"/>
      <c r="FNM2514" s="204"/>
      <c r="FNN2514" s="272"/>
      <c r="FNO2514" s="207"/>
      <c r="FNP2514" s="238"/>
      <c r="FNQ2514" s="207"/>
      <c r="FNR2514" s="207"/>
      <c r="FNS2514" s="187"/>
      <c r="FNT2514" s="187"/>
      <c r="FNU2514" s="204"/>
      <c r="FNV2514" s="272"/>
      <c r="FNW2514" s="207"/>
      <c r="FNX2514" s="238"/>
      <c r="FNY2514" s="207"/>
      <c r="FNZ2514" s="207"/>
      <c r="FOA2514" s="187"/>
      <c r="FOB2514" s="187"/>
      <c r="FOC2514" s="204"/>
      <c r="FOD2514" s="272"/>
      <c r="FOE2514" s="207"/>
      <c r="FOF2514" s="238"/>
      <c r="FOG2514" s="207"/>
      <c r="FOH2514" s="207"/>
      <c r="FOI2514" s="187"/>
      <c r="FOJ2514" s="187"/>
      <c r="FOK2514" s="204"/>
      <c r="FOL2514" s="272"/>
      <c r="FOM2514" s="207"/>
      <c r="FON2514" s="238"/>
      <c r="FOO2514" s="207"/>
      <c r="FOP2514" s="207"/>
      <c r="FOQ2514" s="187"/>
      <c r="FOR2514" s="187"/>
      <c r="FOS2514" s="204"/>
      <c r="FOT2514" s="272"/>
      <c r="FOU2514" s="207"/>
      <c r="FOV2514" s="238"/>
      <c r="FOW2514" s="207"/>
      <c r="FOX2514" s="207"/>
      <c r="FOY2514" s="187"/>
      <c r="FOZ2514" s="187"/>
      <c r="FPA2514" s="204"/>
      <c r="FPB2514" s="272"/>
      <c r="FPC2514" s="207"/>
      <c r="FPD2514" s="238"/>
      <c r="FPE2514" s="207"/>
      <c r="FPF2514" s="207"/>
      <c r="FPG2514" s="187"/>
      <c r="FPH2514" s="187"/>
      <c r="FPI2514" s="204"/>
      <c r="FPJ2514" s="272"/>
      <c r="FPK2514" s="207"/>
      <c r="FPL2514" s="238"/>
      <c r="FPM2514" s="207"/>
      <c r="FPN2514" s="207"/>
      <c r="FPO2514" s="187"/>
      <c r="FPP2514" s="187"/>
      <c r="FPQ2514" s="204"/>
      <c r="FPR2514" s="272"/>
      <c r="FPS2514" s="207"/>
      <c r="FPT2514" s="238"/>
      <c r="FPU2514" s="207"/>
      <c r="FPV2514" s="207"/>
      <c r="FPW2514" s="187"/>
      <c r="FPX2514" s="187"/>
      <c r="FPY2514" s="204"/>
      <c r="FPZ2514" s="272"/>
      <c r="FQA2514" s="207"/>
      <c r="FQB2514" s="238"/>
      <c r="FQC2514" s="207"/>
      <c r="FQD2514" s="207"/>
      <c r="FQE2514" s="187"/>
      <c r="FQF2514" s="187"/>
      <c r="FQG2514" s="204"/>
      <c r="FQH2514" s="272"/>
      <c r="FQI2514" s="207"/>
      <c r="FQJ2514" s="238"/>
      <c r="FQK2514" s="207"/>
      <c r="FQL2514" s="207"/>
      <c r="FQM2514" s="187"/>
      <c r="FQN2514" s="187"/>
      <c r="FQO2514" s="204"/>
      <c r="FQP2514" s="272"/>
      <c r="FQQ2514" s="207"/>
      <c r="FQR2514" s="238"/>
      <c r="FQS2514" s="207"/>
      <c r="FQT2514" s="207"/>
      <c r="FQU2514" s="187"/>
      <c r="FQV2514" s="187"/>
      <c r="FQW2514" s="204"/>
      <c r="FQX2514" s="272"/>
      <c r="FQY2514" s="207"/>
      <c r="FQZ2514" s="238"/>
      <c r="FRA2514" s="207"/>
      <c r="FRB2514" s="207"/>
      <c r="FRC2514" s="187"/>
      <c r="FRD2514" s="187"/>
      <c r="FRE2514" s="204"/>
      <c r="FRF2514" s="272"/>
      <c r="FRG2514" s="207"/>
      <c r="FRH2514" s="238"/>
      <c r="FRI2514" s="207"/>
      <c r="FRJ2514" s="207"/>
      <c r="FRK2514" s="187"/>
      <c r="FRL2514" s="187"/>
      <c r="FRM2514" s="204"/>
      <c r="FRN2514" s="272"/>
      <c r="FRO2514" s="207"/>
      <c r="FRP2514" s="238"/>
      <c r="FRQ2514" s="207"/>
      <c r="FRR2514" s="207"/>
      <c r="FRS2514" s="187"/>
      <c r="FRT2514" s="187"/>
      <c r="FRU2514" s="204"/>
      <c r="FRV2514" s="272"/>
      <c r="FRW2514" s="207"/>
      <c r="FRX2514" s="238"/>
      <c r="FRY2514" s="207"/>
      <c r="FRZ2514" s="207"/>
      <c r="FSA2514" s="187"/>
      <c r="FSB2514" s="187"/>
      <c r="FSC2514" s="204"/>
      <c r="FSD2514" s="272"/>
      <c r="FSE2514" s="207"/>
      <c r="FSF2514" s="238"/>
      <c r="FSG2514" s="207"/>
      <c r="FSH2514" s="207"/>
      <c r="FSI2514" s="187"/>
      <c r="FSJ2514" s="187"/>
      <c r="FSK2514" s="204"/>
      <c r="FSL2514" s="272"/>
      <c r="FSM2514" s="207"/>
      <c r="FSN2514" s="238"/>
      <c r="FSO2514" s="207"/>
      <c r="FSP2514" s="207"/>
      <c r="FSQ2514" s="187"/>
      <c r="FSR2514" s="187"/>
      <c r="FSS2514" s="204"/>
      <c r="FST2514" s="272"/>
      <c r="FSU2514" s="207"/>
      <c r="FSV2514" s="238"/>
      <c r="FSW2514" s="207"/>
      <c r="FSX2514" s="207"/>
      <c r="FSY2514" s="187"/>
      <c r="FSZ2514" s="187"/>
      <c r="FTA2514" s="204"/>
      <c r="FTB2514" s="272"/>
      <c r="FTC2514" s="207"/>
      <c r="FTD2514" s="238"/>
      <c r="FTE2514" s="207"/>
      <c r="FTF2514" s="207"/>
      <c r="FTG2514" s="187"/>
      <c r="FTH2514" s="187"/>
      <c r="FTI2514" s="204"/>
      <c r="FTJ2514" s="272"/>
      <c r="FTK2514" s="207"/>
      <c r="FTL2514" s="238"/>
      <c r="FTM2514" s="207"/>
      <c r="FTN2514" s="207"/>
      <c r="FTO2514" s="187"/>
      <c r="FTP2514" s="187"/>
      <c r="FTQ2514" s="204"/>
      <c r="FTR2514" s="272"/>
      <c r="FTS2514" s="207"/>
      <c r="FTT2514" s="238"/>
      <c r="FTU2514" s="207"/>
      <c r="FTV2514" s="207"/>
      <c r="FTW2514" s="187"/>
      <c r="FTX2514" s="187"/>
      <c r="FTY2514" s="204"/>
      <c r="FTZ2514" s="272"/>
      <c r="FUA2514" s="207"/>
      <c r="FUB2514" s="238"/>
      <c r="FUC2514" s="207"/>
      <c r="FUD2514" s="207"/>
      <c r="FUE2514" s="187"/>
      <c r="FUF2514" s="187"/>
      <c r="FUG2514" s="204"/>
      <c r="FUH2514" s="272"/>
      <c r="FUI2514" s="207"/>
      <c r="FUJ2514" s="238"/>
      <c r="FUK2514" s="207"/>
      <c r="FUL2514" s="207"/>
      <c r="FUM2514" s="187"/>
      <c r="FUN2514" s="187"/>
      <c r="FUO2514" s="204"/>
      <c r="FUP2514" s="272"/>
      <c r="FUQ2514" s="207"/>
      <c r="FUR2514" s="238"/>
      <c r="FUS2514" s="207"/>
      <c r="FUT2514" s="207"/>
      <c r="FUU2514" s="187"/>
      <c r="FUV2514" s="187"/>
      <c r="FUW2514" s="204"/>
      <c r="FUX2514" s="272"/>
      <c r="FUY2514" s="207"/>
      <c r="FUZ2514" s="238"/>
      <c r="FVA2514" s="207"/>
      <c r="FVB2514" s="207"/>
      <c r="FVC2514" s="187"/>
      <c r="FVD2514" s="187"/>
      <c r="FVE2514" s="204"/>
      <c r="FVF2514" s="272"/>
      <c r="FVG2514" s="207"/>
      <c r="FVH2514" s="238"/>
      <c r="FVI2514" s="207"/>
      <c r="FVJ2514" s="207"/>
      <c r="FVK2514" s="187"/>
      <c r="FVL2514" s="187"/>
      <c r="FVM2514" s="204"/>
      <c r="FVN2514" s="272"/>
      <c r="FVO2514" s="207"/>
      <c r="FVP2514" s="238"/>
      <c r="FVQ2514" s="207"/>
      <c r="FVR2514" s="207"/>
      <c r="FVS2514" s="187"/>
      <c r="FVT2514" s="187"/>
      <c r="FVU2514" s="204"/>
      <c r="FVV2514" s="272"/>
      <c r="FVW2514" s="207"/>
      <c r="FVX2514" s="238"/>
      <c r="FVY2514" s="207"/>
      <c r="FVZ2514" s="207"/>
      <c r="FWA2514" s="187"/>
      <c r="FWB2514" s="187"/>
      <c r="FWC2514" s="204"/>
      <c r="FWD2514" s="272"/>
      <c r="FWE2514" s="207"/>
      <c r="FWF2514" s="238"/>
      <c r="FWG2514" s="207"/>
      <c r="FWH2514" s="207"/>
      <c r="FWI2514" s="187"/>
      <c r="FWJ2514" s="187"/>
      <c r="FWK2514" s="204"/>
      <c r="FWL2514" s="272"/>
      <c r="FWM2514" s="207"/>
      <c r="FWN2514" s="238"/>
      <c r="FWO2514" s="207"/>
      <c r="FWP2514" s="207"/>
      <c r="FWQ2514" s="187"/>
      <c r="FWR2514" s="187"/>
      <c r="FWS2514" s="204"/>
      <c r="FWT2514" s="272"/>
      <c r="FWU2514" s="207"/>
      <c r="FWV2514" s="238"/>
      <c r="FWW2514" s="207"/>
      <c r="FWX2514" s="207"/>
      <c r="FWY2514" s="187"/>
      <c r="FWZ2514" s="187"/>
      <c r="FXA2514" s="204"/>
      <c r="FXB2514" s="272"/>
      <c r="FXC2514" s="207"/>
      <c r="FXD2514" s="238"/>
      <c r="FXE2514" s="207"/>
      <c r="FXF2514" s="207"/>
      <c r="FXG2514" s="187"/>
      <c r="FXH2514" s="187"/>
      <c r="FXI2514" s="204"/>
      <c r="FXJ2514" s="272"/>
      <c r="FXK2514" s="207"/>
      <c r="FXL2514" s="238"/>
      <c r="FXM2514" s="207"/>
      <c r="FXN2514" s="207"/>
      <c r="FXO2514" s="187"/>
      <c r="FXP2514" s="187"/>
      <c r="FXQ2514" s="204"/>
      <c r="FXR2514" s="272"/>
      <c r="FXS2514" s="207"/>
      <c r="FXT2514" s="238"/>
      <c r="FXU2514" s="207"/>
      <c r="FXV2514" s="207"/>
      <c r="FXW2514" s="187"/>
      <c r="FXX2514" s="187"/>
      <c r="FXY2514" s="204"/>
      <c r="FXZ2514" s="272"/>
      <c r="FYA2514" s="207"/>
      <c r="FYB2514" s="238"/>
      <c r="FYC2514" s="207"/>
      <c r="FYD2514" s="207"/>
      <c r="FYE2514" s="187"/>
      <c r="FYF2514" s="187"/>
      <c r="FYG2514" s="204"/>
      <c r="FYH2514" s="272"/>
      <c r="FYI2514" s="207"/>
      <c r="FYJ2514" s="238"/>
      <c r="FYK2514" s="207"/>
      <c r="FYL2514" s="207"/>
      <c r="FYM2514" s="187"/>
      <c r="FYN2514" s="187"/>
      <c r="FYO2514" s="204"/>
      <c r="FYP2514" s="272"/>
      <c r="FYQ2514" s="207"/>
      <c r="FYR2514" s="238"/>
      <c r="FYS2514" s="207"/>
      <c r="FYT2514" s="207"/>
      <c r="FYU2514" s="187"/>
      <c r="FYV2514" s="187"/>
      <c r="FYW2514" s="204"/>
      <c r="FYX2514" s="272"/>
      <c r="FYY2514" s="207"/>
      <c r="FYZ2514" s="238"/>
      <c r="FZA2514" s="207"/>
      <c r="FZB2514" s="207"/>
      <c r="FZC2514" s="187"/>
      <c r="FZD2514" s="187"/>
      <c r="FZE2514" s="204"/>
      <c r="FZF2514" s="272"/>
      <c r="FZG2514" s="207"/>
      <c r="FZH2514" s="238"/>
      <c r="FZI2514" s="207"/>
      <c r="FZJ2514" s="207"/>
      <c r="FZK2514" s="187"/>
      <c r="FZL2514" s="187"/>
      <c r="FZM2514" s="204"/>
      <c r="FZN2514" s="272"/>
      <c r="FZO2514" s="207"/>
      <c r="FZP2514" s="238"/>
      <c r="FZQ2514" s="207"/>
      <c r="FZR2514" s="207"/>
      <c r="FZS2514" s="187"/>
      <c r="FZT2514" s="187"/>
      <c r="FZU2514" s="204"/>
      <c r="FZV2514" s="272"/>
      <c r="FZW2514" s="207"/>
      <c r="FZX2514" s="238"/>
      <c r="FZY2514" s="207"/>
      <c r="FZZ2514" s="207"/>
      <c r="GAA2514" s="187"/>
      <c r="GAB2514" s="187"/>
      <c r="GAC2514" s="204"/>
      <c r="GAD2514" s="272"/>
      <c r="GAE2514" s="207"/>
      <c r="GAF2514" s="238"/>
      <c r="GAG2514" s="207"/>
      <c r="GAH2514" s="207"/>
      <c r="GAI2514" s="187"/>
      <c r="GAJ2514" s="187"/>
      <c r="GAK2514" s="204"/>
      <c r="GAL2514" s="272"/>
      <c r="GAM2514" s="207"/>
      <c r="GAN2514" s="238"/>
      <c r="GAO2514" s="207"/>
      <c r="GAP2514" s="207"/>
      <c r="GAQ2514" s="187"/>
      <c r="GAR2514" s="187"/>
      <c r="GAS2514" s="204"/>
      <c r="GAT2514" s="272"/>
      <c r="GAU2514" s="207"/>
      <c r="GAV2514" s="238"/>
      <c r="GAW2514" s="207"/>
      <c r="GAX2514" s="207"/>
      <c r="GAY2514" s="187"/>
      <c r="GAZ2514" s="187"/>
      <c r="GBA2514" s="204"/>
      <c r="GBB2514" s="272"/>
      <c r="GBC2514" s="207"/>
      <c r="GBD2514" s="238"/>
      <c r="GBE2514" s="207"/>
      <c r="GBF2514" s="207"/>
      <c r="GBG2514" s="187"/>
      <c r="GBH2514" s="187"/>
      <c r="GBI2514" s="204"/>
      <c r="GBJ2514" s="272"/>
      <c r="GBK2514" s="207"/>
      <c r="GBL2514" s="238"/>
      <c r="GBM2514" s="207"/>
      <c r="GBN2514" s="207"/>
      <c r="GBO2514" s="187"/>
      <c r="GBP2514" s="187"/>
      <c r="GBQ2514" s="204"/>
      <c r="GBR2514" s="272"/>
      <c r="GBS2514" s="207"/>
      <c r="GBT2514" s="238"/>
      <c r="GBU2514" s="207"/>
      <c r="GBV2514" s="207"/>
      <c r="GBW2514" s="187"/>
      <c r="GBX2514" s="187"/>
      <c r="GBY2514" s="204"/>
      <c r="GBZ2514" s="272"/>
      <c r="GCA2514" s="207"/>
      <c r="GCB2514" s="238"/>
      <c r="GCC2514" s="207"/>
      <c r="GCD2514" s="207"/>
      <c r="GCE2514" s="187"/>
      <c r="GCF2514" s="187"/>
      <c r="GCG2514" s="204"/>
      <c r="GCH2514" s="272"/>
      <c r="GCI2514" s="207"/>
      <c r="GCJ2514" s="238"/>
      <c r="GCK2514" s="207"/>
      <c r="GCL2514" s="207"/>
      <c r="GCM2514" s="187"/>
      <c r="GCN2514" s="187"/>
      <c r="GCO2514" s="204"/>
      <c r="GCP2514" s="272"/>
      <c r="GCQ2514" s="207"/>
      <c r="GCR2514" s="238"/>
      <c r="GCS2514" s="207"/>
      <c r="GCT2514" s="207"/>
      <c r="GCU2514" s="187"/>
      <c r="GCV2514" s="187"/>
      <c r="GCW2514" s="204"/>
      <c r="GCX2514" s="272"/>
      <c r="GCY2514" s="207"/>
      <c r="GCZ2514" s="238"/>
      <c r="GDA2514" s="207"/>
      <c r="GDB2514" s="207"/>
      <c r="GDC2514" s="187"/>
      <c r="GDD2514" s="187"/>
      <c r="GDE2514" s="204"/>
      <c r="GDF2514" s="272"/>
      <c r="GDG2514" s="207"/>
      <c r="GDH2514" s="238"/>
      <c r="GDI2514" s="207"/>
      <c r="GDJ2514" s="207"/>
      <c r="GDK2514" s="187"/>
      <c r="GDL2514" s="187"/>
      <c r="GDM2514" s="204"/>
      <c r="GDN2514" s="272"/>
      <c r="GDO2514" s="207"/>
      <c r="GDP2514" s="238"/>
      <c r="GDQ2514" s="207"/>
      <c r="GDR2514" s="207"/>
      <c r="GDS2514" s="187"/>
      <c r="GDT2514" s="187"/>
      <c r="GDU2514" s="204"/>
      <c r="GDV2514" s="272"/>
      <c r="GDW2514" s="207"/>
      <c r="GDX2514" s="238"/>
      <c r="GDY2514" s="207"/>
      <c r="GDZ2514" s="207"/>
      <c r="GEA2514" s="187"/>
      <c r="GEB2514" s="187"/>
      <c r="GEC2514" s="204"/>
      <c r="GED2514" s="272"/>
      <c r="GEE2514" s="207"/>
      <c r="GEF2514" s="238"/>
      <c r="GEG2514" s="207"/>
      <c r="GEH2514" s="207"/>
      <c r="GEI2514" s="187"/>
      <c r="GEJ2514" s="187"/>
      <c r="GEK2514" s="204"/>
      <c r="GEL2514" s="272"/>
      <c r="GEM2514" s="207"/>
      <c r="GEN2514" s="238"/>
      <c r="GEO2514" s="207"/>
      <c r="GEP2514" s="207"/>
      <c r="GEQ2514" s="187"/>
      <c r="GER2514" s="187"/>
      <c r="GES2514" s="204"/>
      <c r="GET2514" s="272"/>
      <c r="GEU2514" s="207"/>
      <c r="GEV2514" s="238"/>
      <c r="GEW2514" s="207"/>
      <c r="GEX2514" s="207"/>
      <c r="GEY2514" s="187"/>
      <c r="GEZ2514" s="187"/>
      <c r="GFA2514" s="204"/>
      <c r="GFB2514" s="272"/>
      <c r="GFC2514" s="207"/>
      <c r="GFD2514" s="238"/>
      <c r="GFE2514" s="207"/>
      <c r="GFF2514" s="207"/>
      <c r="GFG2514" s="187"/>
      <c r="GFH2514" s="187"/>
      <c r="GFI2514" s="204"/>
      <c r="GFJ2514" s="272"/>
      <c r="GFK2514" s="207"/>
      <c r="GFL2514" s="238"/>
      <c r="GFM2514" s="207"/>
      <c r="GFN2514" s="207"/>
      <c r="GFO2514" s="187"/>
      <c r="GFP2514" s="187"/>
      <c r="GFQ2514" s="204"/>
      <c r="GFR2514" s="272"/>
      <c r="GFS2514" s="207"/>
      <c r="GFT2514" s="238"/>
      <c r="GFU2514" s="207"/>
      <c r="GFV2514" s="207"/>
      <c r="GFW2514" s="187"/>
      <c r="GFX2514" s="187"/>
      <c r="GFY2514" s="204"/>
      <c r="GFZ2514" s="272"/>
      <c r="GGA2514" s="207"/>
      <c r="GGB2514" s="238"/>
      <c r="GGC2514" s="207"/>
      <c r="GGD2514" s="207"/>
      <c r="GGE2514" s="187"/>
      <c r="GGF2514" s="187"/>
      <c r="GGG2514" s="204"/>
      <c r="GGH2514" s="272"/>
      <c r="GGI2514" s="207"/>
      <c r="GGJ2514" s="238"/>
      <c r="GGK2514" s="207"/>
      <c r="GGL2514" s="207"/>
      <c r="GGM2514" s="187"/>
      <c r="GGN2514" s="187"/>
      <c r="GGO2514" s="204"/>
      <c r="GGP2514" s="272"/>
      <c r="GGQ2514" s="207"/>
      <c r="GGR2514" s="238"/>
      <c r="GGS2514" s="207"/>
      <c r="GGT2514" s="207"/>
      <c r="GGU2514" s="187"/>
      <c r="GGV2514" s="187"/>
      <c r="GGW2514" s="204"/>
      <c r="GGX2514" s="272"/>
      <c r="GGY2514" s="207"/>
      <c r="GGZ2514" s="238"/>
      <c r="GHA2514" s="207"/>
      <c r="GHB2514" s="207"/>
      <c r="GHC2514" s="187"/>
      <c r="GHD2514" s="187"/>
      <c r="GHE2514" s="204"/>
      <c r="GHF2514" s="272"/>
      <c r="GHG2514" s="207"/>
      <c r="GHH2514" s="238"/>
      <c r="GHI2514" s="207"/>
      <c r="GHJ2514" s="207"/>
      <c r="GHK2514" s="187"/>
      <c r="GHL2514" s="187"/>
      <c r="GHM2514" s="204"/>
      <c r="GHN2514" s="272"/>
      <c r="GHO2514" s="207"/>
      <c r="GHP2514" s="238"/>
      <c r="GHQ2514" s="207"/>
      <c r="GHR2514" s="207"/>
      <c r="GHS2514" s="187"/>
      <c r="GHT2514" s="187"/>
      <c r="GHU2514" s="204"/>
      <c r="GHV2514" s="272"/>
      <c r="GHW2514" s="207"/>
      <c r="GHX2514" s="238"/>
      <c r="GHY2514" s="207"/>
      <c r="GHZ2514" s="207"/>
      <c r="GIA2514" s="187"/>
      <c r="GIB2514" s="187"/>
      <c r="GIC2514" s="204"/>
      <c r="GID2514" s="272"/>
      <c r="GIE2514" s="207"/>
      <c r="GIF2514" s="238"/>
      <c r="GIG2514" s="207"/>
      <c r="GIH2514" s="207"/>
      <c r="GII2514" s="187"/>
      <c r="GIJ2514" s="187"/>
      <c r="GIK2514" s="204"/>
      <c r="GIL2514" s="272"/>
      <c r="GIM2514" s="207"/>
      <c r="GIN2514" s="238"/>
      <c r="GIO2514" s="207"/>
      <c r="GIP2514" s="207"/>
      <c r="GIQ2514" s="187"/>
      <c r="GIR2514" s="187"/>
      <c r="GIS2514" s="204"/>
      <c r="GIT2514" s="272"/>
      <c r="GIU2514" s="207"/>
      <c r="GIV2514" s="238"/>
      <c r="GIW2514" s="207"/>
      <c r="GIX2514" s="207"/>
      <c r="GIY2514" s="187"/>
      <c r="GIZ2514" s="187"/>
      <c r="GJA2514" s="204"/>
      <c r="GJB2514" s="272"/>
      <c r="GJC2514" s="207"/>
      <c r="GJD2514" s="238"/>
      <c r="GJE2514" s="207"/>
      <c r="GJF2514" s="207"/>
      <c r="GJG2514" s="187"/>
      <c r="GJH2514" s="187"/>
      <c r="GJI2514" s="204"/>
      <c r="GJJ2514" s="272"/>
      <c r="GJK2514" s="207"/>
      <c r="GJL2514" s="238"/>
      <c r="GJM2514" s="207"/>
      <c r="GJN2514" s="207"/>
      <c r="GJO2514" s="187"/>
      <c r="GJP2514" s="187"/>
      <c r="GJQ2514" s="204"/>
      <c r="GJR2514" s="272"/>
      <c r="GJS2514" s="207"/>
      <c r="GJT2514" s="238"/>
      <c r="GJU2514" s="207"/>
      <c r="GJV2514" s="207"/>
      <c r="GJW2514" s="187"/>
      <c r="GJX2514" s="187"/>
      <c r="GJY2514" s="204"/>
      <c r="GJZ2514" s="272"/>
      <c r="GKA2514" s="207"/>
      <c r="GKB2514" s="238"/>
      <c r="GKC2514" s="207"/>
      <c r="GKD2514" s="207"/>
      <c r="GKE2514" s="187"/>
      <c r="GKF2514" s="187"/>
      <c r="GKG2514" s="204"/>
      <c r="GKH2514" s="272"/>
      <c r="GKI2514" s="207"/>
      <c r="GKJ2514" s="238"/>
      <c r="GKK2514" s="207"/>
      <c r="GKL2514" s="207"/>
      <c r="GKM2514" s="187"/>
      <c r="GKN2514" s="187"/>
      <c r="GKO2514" s="204"/>
      <c r="GKP2514" s="272"/>
      <c r="GKQ2514" s="207"/>
      <c r="GKR2514" s="238"/>
      <c r="GKS2514" s="207"/>
      <c r="GKT2514" s="207"/>
      <c r="GKU2514" s="187"/>
      <c r="GKV2514" s="187"/>
      <c r="GKW2514" s="204"/>
      <c r="GKX2514" s="272"/>
      <c r="GKY2514" s="207"/>
      <c r="GKZ2514" s="238"/>
      <c r="GLA2514" s="207"/>
      <c r="GLB2514" s="207"/>
      <c r="GLC2514" s="187"/>
      <c r="GLD2514" s="187"/>
      <c r="GLE2514" s="204"/>
      <c r="GLF2514" s="272"/>
      <c r="GLG2514" s="207"/>
      <c r="GLH2514" s="238"/>
      <c r="GLI2514" s="207"/>
      <c r="GLJ2514" s="207"/>
      <c r="GLK2514" s="187"/>
      <c r="GLL2514" s="187"/>
      <c r="GLM2514" s="204"/>
      <c r="GLN2514" s="272"/>
      <c r="GLO2514" s="207"/>
      <c r="GLP2514" s="238"/>
      <c r="GLQ2514" s="207"/>
      <c r="GLR2514" s="207"/>
      <c r="GLS2514" s="187"/>
      <c r="GLT2514" s="187"/>
      <c r="GLU2514" s="204"/>
      <c r="GLV2514" s="272"/>
      <c r="GLW2514" s="207"/>
      <c r="GLX2514" s="238"/>
      <c r="GLY2514" s="207"/>
      <c r="GLZ2514" s="207"/>
      <c r="GMA2514" s="187"/>
      <c r="GMB2514" s="187"/>
      <c r="GMC2514" s="204"/>
      <c r="GMD2514" s="272"/>
      <c r="GME2514" s="207"/>
      <c r="GMF2514" s="238"/>
      <c r="GMG2514" s="207"/>
      <c r="GMH2514" s="207"/>
      <c r="GMI2514" s="187"/>
      <c r="GMJ2514" s="187"/>
      <c r="GMK2514" s="204"/>
      <c r="GML2514" s="272"/>
      <c r="GMM2514" s="207"/>
      <c r="GMN2514" s="238"/>
      <c r="GMO2514" s="207"/>
      <c r="GMP2514" s="207"/>
      <c r="GMQ2514" s="187"/>
      <c r="GMR2514" s="187"/>
      <c r="GMS2514" s="204"/>
      <c r="GMT2514" s="272"/>
      <c r="GMU2514" s="207"/>
      <c r="GMV2514" s="238"/>
      <c r="GMW2514" s="207"/>
      <c r="GMX2514" s="207"/>
      <c r="GMY2514" s="187"/>
      <c r="GMZ2514" s="187"/>
      <c r="GNA2514" s="204"/>
      <c r="GNB2514" s="272"/>
      <c r="GNC2514" s="207"/>
      <c r="GND2514" s="238"/>
      <c r="GNE2514" s="207"/>
      <c r="GNF2514" s="207"/>
      <c r="GNG2514" s="187"/>
      <c r="GNH2514" s="187"/>
      <c r="GNI2514" s="204"/>
      <c r="GNJ2514" s="272"/>
      <c r="GNK2514" s="207"/>
      <c r="GNL2514" s="238"/>
      <c r="GNM2514" s="207"/>
      <c r="GNN2514" s="207"/>
      <c r="GNO2514" s="187"/>
      <c r="GNP2514" s="187"/>
      <c r="GNQ2514" s="204"/>
      <c r="GNR2514" s="272"/>
      <c r="GNS2514" s="207"/>
      <c r="GNT2514" s="238"/>
      <c r="GNU2514" s="207"/>
      <c r="GNV2514" s="207"/>
      <c r="GNW2514" s="187"/>
      <c r="GNX2514" s="187"/>
      <c r="GNY2514" s="204"/>
      <c r="GNZ2514" s="272"/>
      <c r="GOA2514" s="207"/>
      <c r="GOB2514" s="238"/>
      <c r="GOC2514" s="207"/>
      <c r="GOD2514" s="207"/>
      <c r="GOE2514" s="187"/>
      <c r="GOF2514" s="187"/>
      <c r="GOG2514" s="204"/>
      <c r="GOH2514" s="272"/>
      <c r="GOI2514" s="207"/>
      <c r="GOJ2514" s="238"/>
      <c r="GOK2514" s="207"/>
      <c r="GOL2514" s="207"/>
      <c r="GOM2514" s="187"/>
      <c r="GON2514" s="187"/>
      <c r="GOO2514" s="204"/>
      <c r="GOP2514" s="272"/>
      <c r="GOQ2514" s="207"/>
      <c r="GOR2514" s="238"/>
      <c r="GOS2514" s="207"/>
      <c r="GOT2514" s="207"/>
      <c r="GOU2514" s="187"/>
      <c r="GOV2514" s="187"/>
      <c r="GOW2514" s="204"/>
      <c r="GOX2514" s="272"/>
      <c r="GOY2514" s="207"/>
      <c r="GOZ2514" s="238"/>
      <c r="GPA2514" s="207"/>
      <c r="GPB2514" s="207"/>
      <c r="GPC2514" s="187"/>
      <c r="GPD2514" s="187"/>
      <c r="GPE2514" s="204"/>
      <c r="GPF2514" s="272"/>
      <c r="GPG2514" s="207"/>
      <c r="GPH2514" s="238"/>
      <c r="GPI2514" s="207"/>
      <c r="GPJ2514" s="207"/>
      <c r="GPK2514" s="187"/>
      <c r="GPL2514" s="187"/>
      <c r="GPM2514" s="204"/>
      <c r="GPN2514" s="272"/>
      <c r="GPO2514" s="207"/>
      <c r="GPP2514" s="238"/>
      <c r="GPQ2514" s="207"/>
      <c r="GPR2514" s="207"/>
      <c r="GPS2514" s="187"/>
      <c r="GPT2514" s="187"/>
      <c r="GPU2514" s="204"/>
      <c r="GPV2514" s="272"/>
      <c r="GPW2514" s="207"/>
      <c r="GPX2514" s="238"/>
      <c r="GPY2514" s="207"/>
      <c r="GPZ2514" s="207"/>
      <c r="GQA2514" s="187"/>
      <c r="GQB2514" s="187"/>
      <c r="GQC2514" s="204"/>
      <c r="GQD2514" s="272"/>
      <c r="GQE2514" s="207"/>
      <c r="GQF2514" s="238"/>
      <c r="GQG2514" s="207"/>
      <c r="GQH2514" s="207"/>
      <c r="GQI2514" s="187"/>
      <c r="GQJ2514" s="187"/>
      <c r="GQK2514" s="204"/>
      <c r="GQL2514" s="272"/>
      <c r="GQM2514" s="207"/>
      <c r="GQN2514" s="238"/>
      <c r="GQO2514" s="207"/>
      <c r="GQP2514" s="207"/>
      <c r="GQQ2514" s="187"/>
      <c r="GQR2514" s="187"/>
      <c r="GQS2514" s="204"/>
      <c r="GQT2514" s="272"/>
      <c r="GQU2514" s="207"/>
      <c r="GQV2514" s="238"/>
      <c r="GQW2514" s="207"/>
      <c r="GQX2514" s="207"/>
      <c r="GQY2514" s="187"/>
      <c r="GQZ2514" s="187"/>
      <c r="GRA2514" s="204"/>
      <c r="GRB2514" s="272"/>
      <c r="GRC2514" s="207"/>
      <c r="GRD2514" s="238"/>
      <c r="GRE2514" s="207"/>
      <c r="GRF2514" s="207"/>
      <c r="GRG2514" s="187"/>
      <c r="GRH2514" s="187"/>
      <c r="GRI2514" s="204"/>
      <c r="GRJ2514" s="272"/>
      <c r="GRK2514" s="207"/>
      <c r="GRL2514" s="238"/>
      <c r="GRM2514" s="207"/>
      <c r="GRN2514" s="207"/>
      <c r="GRO2514" s="187"/>
      <c r="GRP2514" s="187"/>
      <c r="GRQ2514" s="204"/>
      <c r="GRR2514" s="272"/>
      <c r="GRS2514" s="207"/>
      <c r="GRT2514" s="238"/>
      <c r="GRU2514" s="207"/>
      <c r="GRV2514" s="207"/>
      <c r="GRW2514" s="187"/>
      <c r="GRX2514" s="187"/>
      <c r="GRY2514" s="204"/>
      <c r="GRZ2514" s="272"/>
      <c r="GSA2514" s="207"/>
      <c r="GSB2514" s="238"/>
      <c r="GSC2514" s="207"/>
      <c r="GSD2514" s="207"/>
      <c r="GSE2514" s="187"/>
      <c r="GSF2514" s="187"/>
      <c r="GSG2514" s="204"/>
      <c r="GSH2514" s="272"/>
      <c r="GSI2514" s="207"/>
      <c r="GSJ2514" s="238"/>
      <c r="GSK2514" s="207"/>
      <c r="GSL2514" s="207"/>
      <c r="GSM2514" s="187"/>
      <c r="GSN2514" s="187"/>
      <c r="GSO2514" s="204"/>
      <c r="GSP2514" s="272"/>
      <c r="GSQ2514" s="207"/>
      <c r="GSR2514" s="238"/>
      <c r="GSS2514" s="207"/>
      <c r="GST2514" s="207"/>
      <c r="GSU2514" s="187"/>
      <c r="GSV2514" s="187"/>
      <c r="GSW2514" s="204"/>
      <c r="GSX2514" s="272"/>
      <c r="GSY2514" s="207"/>
      <c r="GSZ2514" s="238"/>
      <c r="GTA2514" s="207"/>
      <c r="GTB2514" s="207"/>
      <c r="GTC2514" s="187"/>
      <c r="GTD2514" s="187"/>
      <c r="GTE2514" s="204"/>
      <c r="GTF2514" s="272"/>
      <c r="GTG2514" s="207"/>
      <c r="GTH2514" s="238"/>
      <c r="GTI2514" s="207"/>
      <c r="GTJ2514" s="207"/>
      <c r="GTK2514" s="187"/>
      <c r="GTL2514" s="187"/>
      <c r="GTM2514" s="204"/>
      <c r="GTN2514" s="272"/>
      <c r="GTO2514" s="207"/>
      <c r="GTP2514" s="238"/>
      <c r="GTQ2514" s="207"/>
      <c r="GTR2514" s="207"/>
      <c r="GTS2514" s="187"/>
      <c r="GTT2514" s="187"/>
      <c r="GTU2514" s="204"/>
      <c r="GTV2514" s="272"/>
      <c r="GTW2514" s="207"/>
      <c r="GTX2514" s="238"/>
      <c r="GTY2514" s="207"/>
      <c r="GTZ2514" s="207"/>
      <c r="GUA2514" s="187"/>
      <c r="GUB2514" s="187"/>
      <c r="GUC2514" s="204"/>
      <c r="GUD2514" s="272"/>
      <c r="GUE2514" s="207"/>
      <c r="GUF2514" s="238"/>
      <c r="GUG2514" s="207"/>
      <c r="GUH2514" s="207"/>
      <c r="GUI2514" s="187"/>
      <c r="GUJ2514" s="187"/>
      <c r="GUK2514" s="204"/>
      <c r="GUL2514" s="272"/>
      <c r="GUM2514" s="207"/>
      <c r="GUN2514" s="238"/>
      <c r="GUO2514" s="207"/>
      <c r="GUP2514" s="207"/>
      <c r="GUQ2514" s="187"/>
      <c r="GUR2514" s="187"/>
      <c r="GUS2514" s="204"/>
      <c r="GUT2514" s="272"/>
      <c r="GUU2514" s="207"/>
      <c r="GUV2514" s="238"/>
      <c r="GUW2514" s="207"/>
      <c r="GUX2514" s="207"/>
      <c r="GUY2514" s="187"/>
      <c r="GUZ2514" s="187"/>
      <c r="GVA2514" s="204"/>
      <c r="GVB2514" s="272"/>
      <c r="GVC2514" s="207"/>
      <c r="GVD2514" s="238"/>
      <c r="GVE2514" s="207"/>
      <c r="GVF2514" s="207"/>
      <c r="GVG2514" s="187"/>
      <c r="GVH2514" s="187"/>
      <c r="GVI2514" s="204"/>
      <c r="GVJ2514" s="272"/>
      <c r="GVK2514" s="207"/>
      <c r="GVL2514" s="238"/>
      <c r="GVM2514" s="207"/>
      <c r="GVN2514" s="207"/>
      <c r="GVO2514" s="187"/>
      <c r="GVP2514" s="187"/>
      <c r="GVQ2514" s="204"/>
      <c r="GVR2514" s="272"/>
      <c r="GVS2514" s="207"/>
      <c r="GVT2514" s="238"/>
      <c r="GVU2514" s="207"/>
      <c r="GVV2514" s="207"/>
      <c r="GVW2514" s="187"/>
      <c r="GVX2514" s="187"/>
      <c r="GVY2514" s="204"/>
      <c r="GVZ2514" s="272"/>
      <c r="GWA2514" s="207"/>
      <c r="GWB2514" s="238"/>
      <c r="GWC2514" s="207"/>
      <c r="GWD2514" s="207"/>
      <c r="GWE2514" s="187"/>
      <c r="GWF2514" s="187"/>
      <c r="GWG2514" s="204"/>
      <c r="GWH2514" s="272"/>
      <c r="GWI2514" s="207"/>
      <c r="GWJ2514" s="238"/>
      <c r="GWK2514" s="207"/>
      <c r="GWL2514" s="207"/>
      <c r="GWM2514" s="187"/>
      <c r="GWN2514" s="187"/>
      <c r="GWO2514" s="204"/>
      <c r="GWP2514" s="272"/>
      <c r="GWQ2514" s="207"/>
      <c r="GWR2514" s="238"/>
      <c r="GWS2514" s="207"/>
      <c r="GWT2514" s="207"/>
      <c r="GWU2514" s="187"/>
      <c r="GWV2514" s="187"/>
      <c r="GWW2514" s="204"/>
      <c r="GWX2514" s="272"/>
      <c r="GWY2514" s="207"/>
      <c r="GWZ2514" s="238"/>
      <c r="GXA2514" s="207"/>
      <c r="GXB2514" s="207"/>
      <c r="GXC2514" s="187"/>
      <c r="GXD2514" s="187"/>
      <c r="GXE2514" s="204"/>
      <c r="GXF2514" s="272"/>
      <c r="GXG2514" s="207"/>
      <c r="GXH2514" s="238"/>
      <c r="GXI2514" s="207"/>
      <c r="GXJ2514" s="207"/>
      <c r="GXK2514" s="187"/>
      <c r="GXL2514" s="187"/>
      <c r="GXM2514" s="204"/>
      <c r="GXN2514" s="272"/>
      <c r="GXO2514" s="207"/>
      <c r="GXP2514" s="238"/>
      <c r="GXQ2514" s="207"/>
      <c r="GXR2514" s="207"/>
      <c r="GXS2514" s="187"/>
      <c r="GXT2514" s="187"/>
      <c r="GXU2514" s="204"/>
      <c r="GXV2514" s="272"/>
      <c r="GXW2514" s="207"/>
      <c r="GXX2514" s="238"/>
      <c r="GXY2514" s="207"/>
      <c r="GXZ2514" s="207"/>
      <c r="GYA2514" s="187"/>
      <c r="GYB2514" s="187"/>
      <c r="GYC2514" s="204"/>
      <c r="GYD2514" s="272"/>
      <c r="GYE2514" s="207"/>
      <c r="GYF2514" s="238"/>
      <c r="GYG2514" s="207"/>
      <c r="GYH2514" s="207"/>
      <c r="GYI2514" s="187"/>
      <c r="GYJ2514" s="187"/>
      <c r="GYK2514" s="204"/>
      <c r="GYL2514" s="272"/>
      <c r="GYM2514" s="207"/>
      <c r="GYN2514" s="238"/>
      <c r="GYO2514" s="207"/>
      <c r="GYP2514" s="207"/>
      <c r="GYQ2514" s="187"/>
      <c r="GYR2514" s="187"/>
      <c r="GYS2514" s="204"/>
      <c r="GYT2514" s="272"/>
      <c r="GYU2514" s="207"/>
      <c r="GYV2514" s="238"/>
      <c r="GYW2514" s="207"/>
      <c r="GYX2514" s="207"/>
      <c r="GYY2514" s="187"/>
      <c r="GYZ2514" s="187"/>
      <c r="GZA2514" s="204"/>
      <c r="GZB2514" s="272"/>
      <c r="GZC2514" s="207"/>
      <c r="GZD2514" s="238"/>
      <c r="GZE2514" s="207"/>
      <c r="GZF2514" s="207"/>
      <c r="GZG2514" s="187"/>
      <c r="GZH2514" s="187"/>
      <c r="GZI2514" s="204"/>
      <c r="GZJ2514" s="272"/>
      <c r="GZK2514" s="207"/>
      <c r="GZL2514" s="238"/>
      <c r="GZM2514" s="207"/>
      <c r="GZN2514" s="207"/>
      <c r="GZO2514" s="187"/>
      <c r="GZP2514" s="187"/>
      <c r="GZQ2514" s="204"/>
      <c r="GZR2514" s="272"/>
      <c r="GZS2514" s="207"/>
      <c r="GZT2514" s="238"/>
      <c r="GZU2514" s="207"/>
      <c r="GZV2514" s="207"/>
      <c r="GZW2514" s="187"/>
      <c r="GZX2514" s="187"/>
      <c r="GZY2514" s="204"/>
      <c r="GZZ2514" s="272"/>
      <c r="HAA2514" s="207"/>
      <c r="HAB2514" s="238"/>
      <c r="HAC2514" s="207"/>
      <c r="HAD2514" s="207"/>
      <c r="HAE2514" s="187"/>
      <c r="HAF2514" s="187"/>
      <c r="HAG2514" s="204"/>
      <c r="HAH2514" s="272"/>
      <c r="HAI2514" s="207"/>
      <c r="HAJ2514" s="238"/>
      <c r="HAK2514" s="207"/>
      <c r="HAL2514" s="207"/>
      <c r="HAM2514" s="187"/>
      <c r="HAN2514" s="187"/>
      <c r="HAO2514" s="204"/>
      <c r="HAP2514" s="272"/>
      <c r="HAQ2514" s="207"/>
      <c r="HAR2514" s="238"/>
      <c r="HAS2514" s="207"/>
      <c r="HAT2514" s="207"/>
      <c r="HAU2514" s="187"/>
      <c r="HAV2514" s="187"/>
      <c r="HAW2514" s="204"/>
      <c r="HAX2514" s="272"/>
      <c r="HAY2514" s="207"/>
      <c r="HAZ2514" s="238"/>
      <c r="HBA2514" s="207"/>
      <c r="HBB2514" s="207"/>
      <c r="HBC2514" s="187"/>
      <c r="HBD2514" s="187"/>
      <c r="HBE2514" s="204"/>
      <c r="HBF2514" s="272"/>
      <c r="HBG2514" s="207"/>
      <c r="HBH2514" s="238"/>
      <c r="HBI2514" s="207"/>
      <c r="HBJ2514" s="207"/>
      <c r="HBK2514" s="187"/>
      <c r="HBL2514" s="187"/>
      <c r="HBM2514" s="204"/>
      <c r="HBN2514" s="272"/>
      <c r="HBO2514" s="207"/>
      <c r="HBP2514" s="238"/>
      <c r="HBQ2514" s="207"/>
      <c r="HBR2514" s="207"/>
      <c r="HBS2514" s="187"/>
      <c r="HBT2514" s="187"/>
      <c r="HBU2514" s="204"/>
      <c r="HBV2514" s="272"/>
      <c r="HBW2514" s="207"/>
      <c r="HBX2514" s="238"/>
      <c r="HBY2514" s="207"/>
      <c r="HBZ2514" s="207"/>
      <c r="HCA2514" s="187"/>
      <c r="HCB2514" s="187"/>
      <c r="HCC2514" s="204"/>
      <c r="HCD2514" s="272"/>
      <c r="HCE2514" s="207"/>
      <c r="HCF2514" s="238"/>
      <c r="HCG2514" s="207"/>
      <c r="HCH2514" s="207"/>
      <c r="HCI2514" s="187"/>
      <c r="HCJ2514" s="187"/>
      <c r="HCK2514" s="204"/>
      <c r="HCL2514" s="272"/>
      <c r="HCM2514" s="207"/>
      <c r="HCN2514" s="238"/>
      <c r="HCO2514" s="207"/>
      <c r="HCP2514" s="207"/>
      <c r="HCQ2514" s="187"/>
      <c r="HCR2514" s="187"/>
      <c r="HCS2514" s="204"/>
      <c r="HCT2514" s="272"/>
      <c r="HCU2514" s="207"/>
      <c r="HCV2514" s="238"/>
      <c r="HCW2514" s="207"/>
      <c r="HCX2514" s="207"/>
      <c r="HCY2514" s="187"/>
      <c r="HCZ2514" s="187"/>
      <c r="HDA2514" s="204"/>
      <c r="HDB2514" s="272"/>
      <c r="HDC2514" s="207"/>
      <c r="HDD2514" s="238"/>
      <c r="HDE2514" s="207"/>
      <c r="HDF2514" s="207"/>
      <c r="HDG2514" s="187"/>
      <c r="HDH2514" s="187"/>
      <c r="HDI2514" s="204"/>
      <c r="HDJ2514" s="272"/>
      <c r="HDK2514" s="207"/>
      <c r="HDL2514" s="238"/>
      <c r="HDM2514" s="207"/>
      <c r="HDN2514" s="207"/>
      <c r="HDO2514" s="187"/>
      <c r="HDP2514" s="187"/>
      <c r="HDQ2514" s="204"/>
      <c r="HDR2514" s="272"/>
      <c r="HDS2514" s="207"/>
      <c r="HDT2514" s="238"/>
      <c r="HDU2514" s="207"/>
      <c r="HDV2514" s="207"/>
      <c r="HDW2514" s="187"/>
      <c r="HDX2514" s="187"/>
      <c r="HDY2514" s="204"/>
      <c r="HDZ2514" s="272"/>
      <c r="HEA2514" s="207"/>
      <c r="HEB2514" s="238"/>
      <c r="HEC2514" s="207"/>
      <c r="HED2514" s="207"/>
      <c r="HEE2514" s="187"/>
      <c r="HEF2514" s="187"/>
      <c r="HEG2514" s="204"/>
      <c r="HEH2514" s="272"/>
      <c r="HEI2514" s="207"/>
      <c r="HEJ2514" s="238"/>
      <c r="HEK2514" s="207"/>
      <c r="HEL2514" s="207"/>
      <c r="HEM2514" s="187"/>
      <c r="HEN2514" s="187"/>
      <c r="HEO2514" s="204"/>
      <c r="HEP2514" s="272"/>
      <c r="HEQ2514" s="207"/>
      <c r="HER2514" s="238"/>
      <c r="HES2514" s="207"/>
      <c r="HET2514" s="207"/>
      <c r="HEU2514" s="187"/>
      <c r="HEV2514" s="187"/>
      <c r="HEW2514" s="204"/>
      <c r="HEX2514" s="272"/>
      <c r="HEY2514" s="207"/>
      <c r="HEZ2514" s="238"/>
      <c r="HFA2514" s="207"/>
      <c r="HFB2514" s="207"/>
      <c r="HFC2514" s="187"/>
      <c r="HFD2514" s="187"/>
      <c r="HFE2514" s="204"/>
      <c r="HFF2514" s="272"/>
      <c r="HFG2514" s="207"/>
      <c r="HFH2514" s="238"/>
      <c r="HFI2514" s="207"/>
      <c r="HFJ2514" s="207"/>
      <c r="HFK2514" s="187"/>
      <c r="HFL2514" s="187"/>
      <c r="HFM2514" s="204"/>
      <c r="HFN2514" s="272"/>
      <c r="HFO2514" s="207"/>
      <c r="HFP2514" s="238"/>
      <c r="HFQ2514" s="207"/>
      <c r="HFR2514" s="207"/>
      <c r="HFS2514" s="187"/>
      <c r="HFT2514" s="187"/>
      <c r="HFU2514" s="204"/>
      <c r="HFV2514" s="272"/>
      <c r="HFW2514" s="207"/>
      <c r="HFX2514" s="238"/>
      <c r="HFY2514" s="207"/>
      <c r="HFZ2514" s="207"/>
      <c r="HGA2514" s="187"/>
      <c r="HGB2514" s="187"/>
      <c r="HGC2514" s="204"/>
      <c r="HGD2514" s="272"/>
      <c r="HGE2514" s="207"/>
      <c r="HGF2514" s="238"/>
      <c r="HGG2514" s="207"/>
      <c r="HGH2514" s="207"/>
      <c r="HGI2514" s="187"/>
      <c r="HGJ2514" s="187"/>
      <c r="HGK2514" s="204"/>
      <c r="HGL2514" s="272"/>
      <c r="HGM2514" s="207"/>
      <c r="HGN2514" s="238"/>
      <c r="HGO2514" s="207"/>
      <c r="HGP2514" s="207"/>
      <c r="HGQ2514" s="187"/>
      <c r="HGR2514" s="187"/>
      <c r="HGS2514" s="204"/>
      <c r="HGT2514" s="272"/>
      <c r="HGU2514" s="207"/>
      <c r="HGV2514" s="238"/>
      <c r="HGW2514" s="207"/>
      <c r="HGX2514" s="207"/>
      <c r="HGY2514" s="187"/>
      <c r="HGZ2514" s="187"/>
      <c r="HHA2514" s="204"/>
      <c r="HHB2514" s="272"/>
      <c r="HHC2514" s="207"/>
      <c r="HHD2514" s="238"/>
      <c r="HHE2514" s="207"/>
      <c r="HHF2514" s="207"/>
      <c r="HHG2514" s="187"/>
      <c r="HHH2514" s="187"/>
      <c r="HHI2514" s="204"/>
      <c r="HHJ2514" s="272"/>
      <c r="HHK2514" s="207"/>
      <c r="HHL2514" s="238"/>
      <c r="HHM2514" s="207"/>
      <c r="HHN2514" s="207"/>
      <c r="HHO2514" s="187"/>
      <c r="HHP2514" s="187"/>
      <c r="HHQ2514" s="204"/>
      <c r="HHR2514" s="272"/>
      <c r="HHS2514" s="207"/>
      <c r="HHT2514" s="238"/>
      <c r="HHU2514" s="207"/>
      <c r="HHV2514" s="207"/>
      <c r="HHW2514" s="187"/>
      <c r="HHX2514" s="187"/>
      <c r="HHY2514" s="204"/>
      <c r="HHZ2514" s="272"/>
      <c r="HIA2514" s="207"/>
      <c r="HIB2514" s="238"/>
      <c r="HIC2514" s="207"/>
      <c r="HID2514" s="207"/>
      <c r="HIE2514" s="187"/>
      <c r="HIF2514" s="187"/>
      <c r="HIG2514" s="204"/>
      <c r="HIH2514" s="272"/>
      <c r="HII2514" s="207"/>
      <c r="HIJ2514" s="238"/>
      <c r="HIK2514" s="207"/>
      <c r="HIL2514" s="207"/>
      <c r="HIM2514" s="187"/>
      <c r="HIN2514" s="187"/>
      <c r="HIO2514" s="204"/>
      <c r="HIP2514" s="272"/>
      <c r="HIQ2514" s="207"/>
      <c r="HIR2514" s="238"/>
      <c r="HIS2514" s="207"/>
      <c r="HIT2514" s="207"/>
      <c r="HIU2514" s="187"/>
      <c r="HIV2514" s="187"/>
      <c r="HIW2514" s="204"/>
      <c r="HIX2514" s="272"/>
      <c r="HIY2514" s="207"/>
      <c r="HIZ2514" s="238"/>
      <c r="HJA2514" s="207"/>
      <c r="HJB2514" s="207"/>
      <c r="HJC2514" s="187"/>
      <c r="HJD2514" s="187"/>
      <c r="HJE2514" s="204"/>
      <c r="HJF2514" s="272"/>
      <c r="HJG2514" s="207"/>
      <c r="HJH2514" s="238"/>
      <c r="HJI2514" s="207"/>
      <c r="HJJ2514" s="207"/>
      <c r="HJK2514" s="187"/>
      <c r="HJL2514" s="187"/>
      <c r="HJM2514" s="204"/>
      <c r="HJN2514" s="272"/>
      <c r="HJO2514" s="207"/>
      <c r="HJP2514" s="238"/>
      <c r="HJQ2514" s="207"/>
      <c r="HJR2514" s="207"/>
      <c r="HJS2514" s="187"/>
      <c r="HJT2514" s="187"/>
      <c r="HJU2514" s="204"/>
      <c r="HJV2514" s="272"/>
      <c r="HJW2514" s="207"/>
      <c r="HJX2514" s="238"/>
      <c r="HJY2514" s="207"/>
      <c r="HJZ2514" s="207"/>
      <c r="HKA2514" s="187"/>
      <c r="HKB2514" s="187"/>
      <c r="HKC2514" s="204"/>
      <c r="HKD2514" s="272"/>
      <c r="HKE2514" s="207"/>
      <c r="HKF2514" s="238"/>
      <c r="HKG2514" s="207"/>
      <c r="HKH2514" s="207"/>
      <c r="HKI2514" s="187"/>
      <c r="HKJ2514" s="187"/>
      <c r="HKK2514" s="204"/>
      <c r="HKL2514" s="272"/>
      <c r="HKM2514" s="207"/>
      <c r="HKN2514" s="238"/>
      <c r="HKO2514" s="207"/>
      <c r="HKP2514" s="207"/>
      <c r="HKQ2514" s="187"/>
      <c r="HKR2514" s="187"/>
      <c r="HKS2514" s="204"/>
      <c r="HKT2514" s="272"/>
      <c r="HKU2514" s="207"/>
      <c r="HKV2514" s="238"/>
      <c r="HKW2514" s="207"/>
      <c r="HKX2514" s="207"/>
      <c r="HKY2514" s="187"/>
      <c r="HKZ2514" s="187"/>
      <c r="HLA2514" s="204"/>
      <c r="HLB2514" s="272"/>
      <c r="HLC2514" s="207"/>
      <c r="HLD2514" s="238"/>
      <c r="HLE2514" s="207"/>
      <c r="HLF2514" s="207"/>
      <c r="HLG2514" s="187"/>
      <c r="HLH2514" s="187"/>
      <c r="HLI2514" s="204"/>
      <c r="HLJ2514" s="272"/>
      <c r="HLK2514" s="207"/>
      <c r="HLL2514" s="238"/>
      <c r="HLM2514" s="207"/>
      <c r="HLN2514" s="207"/>
      <c r="HLO2514" s="187"/>
      <c r="HLP2514" s="187"/>
      <c r="HLQ2514" s="204"/>
      <c r="HLR2514" s="272"/>
      <c r="HLS2514" s="207"/>
      <c r="HLT2514" s="238"/>
      <c r="HLU2514" s="207"/>
      <c r="HLV2514" s="207"/>
      <c r="HLW2514" s="187"/>
      <c r="HLX2514" s="187"/>
      <c r="HLY2514" s="204"/>
      <c r="HLZ2514" s="272"/>
      <c r="HMA2514" s="207"/>
      <c r="HMB2514" s="238"/>
      <c r="HMC2514" s="207"/>
      <c r="HMD2514" s="207"/>
      <c r="HME2514" s="187"/>
      <c r="HMF2514" s="187"/>
      <c r="HMG2514" s="204"/>
      <c r="HMH2514" s="272"/>
      <c r="HMI2514" s="207"/>
      <c r="HMJ2514" s="238"/>
      <c r="HMK2514" s="207"/>
      <c r="HML2514" s="207"/>
      <c r="HMM2514" s="187"/>
      <c r="HMN2514" s="187"/>
      <c r="HMO2514" s="204"/>
      <c r="HMP2514" s="272"/>
      <c r="HMQ2514" s="207"/>
      <c r="HMR2514" s="238"/>
      <c r="HMS2514" s="207"/>
      <c r="HMT2514" s="207"/>
      <c r="HMU2514" s="187"/>
      <c r="HMV2514" s="187"/>
      <c r="HMW2514" s="204"/>
      <c r="HMX2514" s="272"/>
      <c r="HMY2514" s="207"/>
      <c r="HMZ2514" s="238"/>
      <c r="HNA2514" s="207"/>
      <c r="HNB2514" s="207"/>
      <c r="HNC2514" s="187"/>
      <c r="HND2514" s="187"/>
      <c r="HNE2514" s="204"/>
      <c r="HNF2514" s="272"/>
      <c r="HNG2514" s="207"/>
      <c r="HNH2514" s="238"/>
      <c r="HNI2514" s="207"/>
      <c r="HNJ2514" s="207"/>
      <c r="HNK2514" s="187"/>
      <c r="HNL2514" s="187"/>
      <c r="HNM2514" s="204"/>
      <c r="HNN2514" s="272"/>
      <c r="HNO2514" s="207"/>
      <c r="HNP2514" s="238"/>
      <c r="HNQ2514" s="207"/>
      <c r="HNR2514" s="207"/>
      <c r="HNS2514" s="187"/>
      <c r="HNT2514" s="187"/>
      <c r="HNU2514" s="204"/>
      <c r="HNV2514" s="272"/>
      <c r="HNW2514" s="207"/>
      <c r="HNX2514" s="238"/>
      <c r="HNY2514" s="207"/>
      <c r="HNZ2514" s="207"/>
      <c r="HOA2514" s="187"/>
      <c r="HOB2514" s="187"/>
      <c r="HOC2514" s="204"/>
      <c r="HOD2514" s="272"/>
      <c r="HOE2514" s="207"/>
      <c r="HOF2514" s="238"/>
      <c r="HOG2514" s="207"/>
      <c r="HOH2514" s="207"/>
      <c r="HOI2514" s="187"/>
      <c r="HOJ2514" s="187"/>
      <c r="HOK2514" s="204"/>
      <c r="HOL2514" s="272"/>
      <c r="HOM2514" s="207"/>
      <c r="HON2514" s="238"/>
      <c r="HOO2514" s="207"/>
      <c r="HOP2514" s="207"/>
      <c r="HOQ2514" s="187"/>
      <c r="HOR2514" s="187"/>
      <c r="HOS2514" s="204"/>
      <c r="HOT2514" s="272"/>
      <c r="HOU2514" s="207"/>
      <c r="HOV2514" s="238"/>
      <c r="HOW2514" s="207"/>
      <c r="HOX2514" s="207"/>
      <c r="HOY2514" s="187"/>
      <c r="HOZ2514" s="187"/>
      <c r="HPA2514" s="204"/>
      <c r="HPB2514" s="272"/>
      <c r="HPC2514" s="207"/>
      <c r="HPD2514" s="238"/>
      <c r="HPE2514" s="207"/>
      <c r="HPF2514" s="207"/>
      <c r="HPG2514" s="187"/>
      <c r="HPH2514" s="187"/>
      <c r="HPI2514" s="204"/>
      <c r="HPJ2514" s="272"/>
      <c r="HPK2514" s="207"/>
      <c r="HPL2514" s="238"/>
      <c r="HPM2514" s="207"/>
      <c r="HPN2514" s="207"/>
      <c r="HPO2514" s="187"/>
      <c r="HPP2514" s="187"/>
      <c r="HPQ2514" s="204"/>
      <c r="HPR2514" s="272"/>
      <c r="HPS2514" s="207"/>
      <c r="HPT2514" s="238"/>
      <c r="HPU2514" s="207"/>
      <c r="HPV2514" s="207"/>
      <c r="HPW2514" s="187"/>
      <c r="HPX2514" s="187"/>
      <c r="HPY2514" s="204"/>
      <c r="HPZ2514" s="272"/>
      <c r="HQA2514" s="207"/>
      <c r="HQB2514" s="238"/>
      <c r="HQC2514" s="207"/>
      <c r="HQD2514" s="207"/>
      <c r="HQE2514" s="187"/>
      <c r="HQF2514" s="187"/>
      <c r="HQG2514" s="204"/>
      <c r="HQH2514" s="272"/>
      <c r="HQI2514" s="207"/>
      <c r="HQJ2514" s="238"/>
      <c r="HQK2514" s="207"/>
      <c r="HQL2514" s="207"/>
      <c r="HQM2514" s="187"/>
      <c r="HQN2514" s="187"/>
      <c r="HQO2514" s="204"/>
      <c r="HQP2514" s="272"/>
      <c r="HQQ2514" s="207"/>
      <c r="HQR2514" s="238"/>
      <c r="HQS2514" s="207"/>
      <c r="HQT2514" s="207"/>
      <c r="HQU2514" s="187"/>
      <c r="HQV2514" s="187"/>
      <c r="HQW2514" s="204"/>
      <c r="HQX2514" s="272"/>
      <c r="HQY2514" s="207"/>
      <c r="HQZ2514" s="238"/>
      <c r="HRA2514" s="207"/>
      <c r="HRB2514" s="207"/>
      <c r="HRC2514" s="187"/>
      <c r="HRD2514" s="187"/>
      <c r="HRE2514" s="204"/>
      <c r="HRF2514" s="272"/>
      <c r="HRG2514" s="207"/>
      <c r="HRH2514" s="238"/>
      <c r="HRI2514" s="207"/>
      <c r="HRJ2514" s="207"/>
      <c r="HRK2514" s="187"/>
      <c r="HRL2514" s="187"/>
      <c r="HRM2514" s="204"/>
      <c r="HRN2514" s="272"/>
      <c r="HRO2514" s="207"/>
      <c r="HRP2514" s="238"/>
      <c r="HRQ2514" s="207"/>
      <c r="HRR2514" s="207"/>
      <c r="HRS2514" s="187"/>
      <c r="HRT2514" s="187"/>
      <c r="HRU2514" s="204"/>
      <c r="HRV2514" s="272"/>
      <c r="HRW2514" s="207"/>
      <c r="HRX2514" s="238"/>
      <c r="HRY2514" s="207"/>
      <c r="HRZ2514" s="207"/>
      <c r="HSA2514" s="187"/>
      <c r="HSB2514" s="187"/>
      <c r="HSC2514" s="204"/>
      <c r="HSD2514" s="272"/>
      <c r="HSE2514" s="207"/>
      <c r="HSF2514" s="238"/>
      <c r="HSG2514" s="207"/>
      <c r="HSH2514" s="207"/>
      <c r="HSI2514" s="187"/>
      <c r="HSJ2514" s="187"/>
      <c r="HSK2514" s="204"/>
      <c r="HSL2514" s="272"/>
      <c r="HSM2514" s="207"/>
      <c r="HSN2514" s="238"/>
      <c r="HSO2514" s="207"/>
      <c r="HSP2514" s="207"/>
      <c r="HSQ2514" s="187"/>
      <c r="HSR2514" s="187"/>
      <c r="HSS2514" s="204"/>
      <c r="HST2514" s="272"/>
      <c r="HSU2514" s="207"/>
      <c r="HSV2514" s="238"/>
      <c r="HSW2514" s="207"/>
      <c r="HSX2514" s="207"/>
      <c r="HSY2514" s="187"/>
      <c r="HSZ2514" s="187"/>
      <c r="HTA2514" s="204"/>
      <c r="HTB2514" s="272"/>
      <c r="HTC2514" s="207"/>
      <c r="HTD2514" s="238"/>
      <c r="HTE2514" s="207"/>
      <c r="HTF2514" s="207"/>
      <c r="HTG2514" s="187"/>
      <c r="HTH2514" s="187"/>
      <c r="HTI2514" s="204"/>
      <c r="HTJ2514" s="272"/>
      <c r="HTK2514" s="207"/>
      <c r="HTL2514" s="238"/>
      <c r="HTM2514" s="207"/>
      <c r="HTN2514" s="207"/>
      <c r="HTO2514" s="187"/>
      <c r="HTP2514" s="187"/>
      <c r="HTQ2514" s="204"/>
      <c r="HTR2514" s="272"/>
      <c r="HTS2514" s="207"/>
      <c r="HTT2514" s="238"/>
      <c r="HTU2514" s="207"/>
      <c r="HTV2514" s="207"/>
      <c r="HTW2514" s="187"/>
      <c r="HTX2514" s="187"/>
      <c r="HTY2514" s="204"/>
      <c r="HTZ2514" s="272"/>
      <c r="HUA2514" s="207"/>
      <c r="HUB2514" s="238"/>
      <c r="HUC2514" s="207"/>
      <c r="HUD2514" s="207"/>
      <c r="HUE2514" s="187"/>
      <c r="HUF2514" s="187"/>
      <c r="HUG2514" s="204"/>
      <c r="HUH2514" s="272"/>
      <c r="HUI2514" s="207"/>
      <c r="HUJ2514" s="238"/>
      <c r="HUK2514" s="207"/>
      <c r="HUL2514" s="207"/>
      <c r="HUM2514" s="187"/>
      <c r="HUN2514" s="187"/>
      <c r="HUO2514" s="204"/>
      <c r="HUP2514" s="272"/>
      <c r="HUQ2514" s="207"/>
      <c r="HUR2514" s="238"/>
      <c r="HUS2514" s="207"/>
      <c r="HUT2514" s="207"/>
      <c r="HUU2514" s="187"/>
      <c r="HUV2514" s="187"/>
      <c r="HUW2514" s="204"/>
      <c r="HUX2514" s="272"/>
      <c r="HUY2514" s="207"/>
      <c r="HUZ2514" s="238"/>
      <c r="HVA2514" s="207"/>
      <c r="HVB2514" s="207"/>
      <c r="HVC2514" s="187"/>
      <c r="HVD2514" s="187"/>
      <c r="HVE2514" s="204"/>
      <c r="HVF2514" s="272"/>
      <c r="HVG2514" s="207"/>
      <c r="HVH2514" s="238"/>
      <c r="HVI2514" s="207"/>
      <c r="HVJ2514" s="207"/>
      <c r="HVK2514" s="187"/>
      <c r="HVL2514" s="187"/>
      <c r="HVM2514" s="204"/>
      <c r="HVN2514" s="272"/>
      <c r="HVO2514" s="207"/>
      <c r="HVP2514" s="238"/>
      <c r="HVQ2514" s="207"/>
      <c r="HVR2514" s="207"/>
      <c r="HVS2514" s="187"/>
      <c r="HVT2514" s="187"/>
      <c r="HVU2514" s="204"/>
      <c r="HVV2514" s="272"/>
      <c r="HVW2514" s="207"/>
      <c r="HVX2514" s="238"/>
      <c r="HVY2514" s="207"/>
      <c r="HVZ2514" s="207"/>
      <c r="HWA2514" s="187"/>
      <c r="HWB2514" s="187"/>
      <c r="HWC2514" s="204"/>
      <c r="HWD2514" s="272"/>
      <c r="HWE2514" s="207"/>
      <c r="HWF2514" s="238"/>
      <c r="HWG2514" s="207"/>
      <c r="HWH2514" s="207"/>
      <c r="HWI2514" s="187"/>
      <c r="HWJ2514" s="187"/>
      <c r="HWK2514" s="204"/>
      <c r="HWL2514" s="272"/>
      <c r="HWM2514" s="207"/>
      <c r="HWN2514" s="238"/>
      <c r="HWO2514" s="207"/>
      <c r="HWP2514" s="207"/>
      <c r="HWQ2514" s="187"/>
      <c r="HWR2514" s="187"/>
      <c r="HWS2514" s="204"/>
      <c r="HWT2514" s="272"/>
      <c r="HWU2514" s="207"/>
      <c r="HWV2514" s="238"/>
      <c r="HWW2514" s="207"/>
      <c r="HWX2514" s="207"/>
      <c r="HWY2514" s="187"/>
      <c r="HWZ2514" s="187"/>
      <c r="HXA2514" s="204"/>
      <c r="HXB2514" s="272"/>
      <c r="HXC2514" s="207"/>
      <c r="HXD2514" s="238"/>
      <c r="HXE2514" s="207"/>
      <c r="HXF2514" s="207"/>
      <c r="HXG2514" s="187"/>
      <c r="HXH2514" s="187"/>
      <c r="HXI2514" s="204"/>
      <c r="HXJ2514" s="272"/>
      <c r="HXK2514" s="207"/>
      <c r="HXL2514" s="238"/>
      <c r="HXM2514" s="207"/>
      <c r="HXN2514" s="207"/>
      <c r="HXO2514" s="187"/>
      <c r="HXP2514" s="187"/>
      <c r="HXQ2514" s="204"/>
      <c r="HXR2514" s="272"/>
      <c r="HXS2514" s="207"/>
      <c r="HXT2514" s="238"/>
      <c r="HXU2514" s="207"/>
      <c r="HXV2514" s="207"/>
      <c r="HXW2514" s="187"/>
      <c r="HXX2514" s="187"/>
      <c r="HXY2514" s="204"/>
      <c r="HXZ2514" s="272"/>
      <c r="HYA2514" s="207"/>
      <c r="HYB2514" s="238"/>
      <c r="HYC2514" s="207"/>
      <c r="HYD2514" s="207"/>
      <c r="HYE2514" s="187"/>
      <c r="HYF2514" s="187"/>
      <c r="HYG2514" s="204"/>
      <c r="HYH2514" s="272"/>
      <c r="HYI2514" s="207"/>
      <c r="HYJ2514" s="238"/>
      <c r="HYK2514" s="207"/>
      <c r="HYL2514" s="207"/>
      <c r="HYM2514" s="187"/>
      <c r="HYN2514" s="187"/>
      <c r="HYO2514" s="204"/>
      <c r="HYP2514" s="272"/>
      <c r="HYQ2514" s="207"/>
      <c r="HYR2514" s="238"/>
      <c r="HYS2514" s="207"/>
      <c r="HYT2514" s="207"/>
      <c r="HYU2514" s="187"/>
      <c r="HYV2514" s="187"/>
      <c r="HYW2514" s="204"/>
      <c r="HYX2514" s="272"/>
      <c r="HYY2514" s="207"/>
      <c r="HYZ2514" s="238"/>
      <c r="HZA2514" s="207"/>
      <c r="HZB2514" s="207"/>
      <c r="HZC2514" s="187"/>
      <c r="HZD2514" s="187"/>
      <c r="HZE2514" s="204"/>
      <c r="HZF2514" s="272"/>
      <c r="HZG2514" s="207"/>
      <c r="HZH2514" s="238"/>
      <c r="HZI2514" s="207"/>
      <c r="HZJ2514" s="207"/>
      <c r="HZK2514" s="187"/>
      <c r="HZL2514" s="187"/>
      <c r="HZM2514" s="204"/>
      <c r="HZN2514" s="272"/>
      <c r="HZO2514" s="207"/>
      <c r="HZP2514" s="238"/>
      <c r="HZQ2514" s="207"/>
      <c r="HZR2514" s="207"/>
      <c r="HZS2514" s="187"/>
      <c r="HZT2514" s="187"/>
      <c r="HZU2514" s="204"/>
      <c r="HZV2514" s="272"/>
      <c r="HZW2514" s="207"/>
      <c r="HZX2514" s="238"/>
      <c r="HZY2514" s="207"/>
      <c r="HZZ2514" s="207"/>
      <c r="IAA2514" s="187"/>
      <c r="IAB2514" s="187"/>
      <c r="IAC2514" s="204"/>
      <c r="IAD2514" s="272"/>
      <c r="IAE2514" s="207"/>
      <c r="IAF2514" s="238"/>
      <c r="IAG2514" s="207"/>
      <c r="IAH2514" s="207"/>
      <c r="IAI2514" s="187"/>
      <c r="IAJ2514" s="187"/>
      <c r="IAK2514" s="204"/>
      <c r="IAL2514" s="272"/>
      <c r="IAM2514" s="207"/>
      <c r="IAN2514" s="238"/>
      <c r="IAO2514" s="207"/>
      <c r="IAP2514" s="207"/>
      <c r="IAQ2514" s="187"/>
      <c r="IAR2514" s="187"/>
      <c r="IAS2514" s="204"/>
      <c r="IAT2514" s="272"/>
      <c r="IAU2514" s="207"/>
      <c r="IAV2514" s="238"/>
      <c r="IAW2514" s="207"/>
      <c r="IAX2514" s="207"/>
      <c r="IAY2514" s="187"/>
      <c r="IAZ2514" s="187"/>
      <c r="IBA2514" s="204"/>
      <c r="IBB2514" s="272"/>
      <c r="IBC2514" s="207"/>
      <c r="IBD2514" s="238"/>
      <c r="IBE2514" s="207"/>
      <c r="IBF2514" s="207"/>
      <c r="IBG2514" s="187"/>
      <c r="IBH2514" s="187"/>
      <c r="IBI2514" s="204"/>
      <c r="IBJ2514" s="272"/>
      <c r="IBK2514" s="207"/>
      <c r="IBL2514" s="238"/>
      <c r="IBM2514" s="207"/>
      <c r="IBN2514" s="207"/>
      <c r="IBO2514" s="187"/>
      <c r="IBP2514" s="187"/>
      <c r="IBQ2514" s="204"/>
      <c r="IBR2514" s="272"/>
      <c r="IBS2514" s="207"/>
      <c r="IBT2514" s="238"/>
      <c r="IBU2514" s="207"/>
      <c r="IBV2514" s="207"/>
      <c r="IBW2514" s="187"/>
      <c r="IBX2514" s="187"/>
      <c r="IBY2514" s="204"/>
      <c r="IBZ2514" s="272"/>
      <c r="ICA2514" s="207"/>
      <c r="ICB2514" s="238"/>
      <c r="ICC2514" s="207"/>
      <c r="ICD2514" s="207"/>
      <c r="ICE2514" s="187"/>
      <c r="ICF2514" s="187"/>
      <c r="ICG2514" s="204"/>
      <c r="ICH2514" s="272"/>
      <c r="ICI2514" s="207"/>
      <c r="ICJ2514" s="238"/>
      <c r="ICK2514" s="207"/>
      <c r="ICL2514" s="207"/>
      <c r="ICM2514" s="187"/>
      <c r="ICN2514" s="187"/>
      <c r="ICO2514" s="204"/>
      <c r="ICP2514" s="272"/>
      <c r="ICQ2514" s="207"/>
      <c r="ICR2514" s="238"/>
      <c r="ICS2514" s="207"/>
      <c r="ICT2514" s="207"/>
      <c r="ICU2514" s="187"/>
      <c r="ICV2514" s="187"/>
      <c r="ICW2514" s="204"/>
      <c r="ICX2514" s="272"/>
      <c r="ICY2514" s="207"/>
      <c r="ICZ2514" s="238"/>
      <c r="IDA2514" s="207"/>
      <c r="IDB2514" s="207"/>
      <c r="IDC2514" s="187"/>
      <c r="IDD2514" s="187"/>
      <c r="IDE2514" s="204"/>
      <c r="IDF2514" s="272"/>
      <c r="IDG2514" s="207"/>
      <c r="IDH2514" s="238"/>
      <c r="IDI2514" s="207"/>
      <c r="IDJ2514" s="207"/>
      <c r="IDK2514" s="187"/>
      <c r="IDL2514" s="187"/>
      <c r="IDM2514" s="204"/>
      <c r="IDN2514" s="272"/>
      <c r="IDO2514" s="207"/>
      <c r="IDP2514" s="238"/>
      <c r="IDQ2514" s="207"/>
      <c r="IDR2514" s="207"/>
      <c r="IDS2514" s="187"/>
      <c r="IDT2514" s="187"/>
      <c r="IDU2514" s="204"/>
      <c r="IDV2514" s="272"/>
      <c r="IDW2514" s="207"/>
      <c r="IDX2514" s="238"/>
      <c r="IDY2514" s="207"/>
      <c r="IDZ2514" s="207"/>
      <c r="IEA2514" s="187"/>
      <c r="IEB2514" s="187"/>
      <c r="IEC2514" s="204"/>
      <c r="IED2514" s="272"/>
      <c r="IEE2514" s="207"/>
      <c r="IEF2514" s="238"/>
      <c r="IEG2514" s="207"/>
      <c r="IEH2514" s="207"/>
      <c r="IEI2514" s="187"/>
      <c r="IEJ2514" s="187"/>
      <c r="IEK2514" s="204"/>
      <c r="IEL2514" s="272"/>
      <c r="IEM2514" s="207"/>
      <c r="IEN2514" s="238"/>
      <c r="IEO2514" s="207"/>
      <c r="IEP2514" s="207"/>
      <c r="IEQ2514" s="187"/>
      <c r="IER2514" s="187"/>
      <c r="IES2514" s="204"/>
      <c r="IET2514" s="272"/>
      <c r="IEU2514" s="207"/>
      <c r="IEV2514" s="238"/>
      <c r="IEW2514" s="207"/>
      <c r="IEX2514" s="207"/>
      <c r="IEY2514" s="187"/>
      <c r="IEZ2514" s="187"/>
      <c r="IFA2514" s="204"/>
      <c r="IFB2514" s="272"/>
      <c r="IFC2514" s="207"/>
      <c r="IFD2514" s="238"/>
      <c r="IFE2514" s="207"/>
      <c r="IFF2514" s="207"/>
      <c r="IFG2514" s="187"/>
      <c r="IFH2514" s="187"/>
      <c r="IFI2514" s="204"/>
      <c r="IFJ2514" s="272"/>
      <c r="IFK2514" s="207"/>
      <c r="IFL2514" s="238"/>
      <c r="IFM2514" s="207"/>
      <c r="IFN2514" s="207"/>
      <c r="IFO2514" s="187"/>
      <c r="IFP2514" s="187"/>
      <c r="IFQ2514" s="204"/>
      <c r="IFR2514" s="272"/>
      <c r="IFS2514" s="207"/>
      <c r="IFT2514" s="238"/>
      <c r="IFU2514" s="207"/>
      <c r="IFV2514" s="207"/>
      <c r="IFW2514" s="187"/>
      <c r="IFX2514" s="187"/>
      <c r="IFY2514" s="204"/>
      <c r="IFZ2514" s="272"/>
      <c r="IGA2514" s="207"/>
      <c r="IGB2514" s="238"/>
      <c r="IGC2514" s="207"/>
      <c r="IGD2514" s="207"/>
      <c r="IGE2514" s="187"/>
      <c r="IGF2514" s="187"/>
      <c r="IGG2514" s="204"/>
      <c r="IGH2514" s="272"/>
      <c r="IGI2514" s="207"/>
      <c r="IGJ2514" s="238"/>
      <c r="IGK2514" s="207"/>
      <c r="IGL2514" s="207"/>
      <c r="IGM2514" s="187"/>
      <c r="IGN2514" s="187"/>
      <c r="IGO2514" s="204"/>
      <c r="IGP2514" s="272"/>
      <c r="IGQ2514" s="207"/>
      <c r="IGR2514" s="238"/>
      <c r="IGS2514" s="207"/>
      <c r="IGT2514" s="207"/>
      <c r="IGU2514" s="187"/>
      <c r="IGV2514" s="187"/>
      <c r="IGW2514" s="204"/>
      <c r="IGX2514" s="272"/>
      <c r="IGY2514" s="207"/>
      <c r="IGZ2514" s="238"/>
      <c r="IHA2514" s="207"/>
      <c r="IHB2514" s="207"/>
      <c r="IHC2514" s="187"/>
      <c r="IHD2514" s="187"/>
      <c r="IHE2514" s="204"/>
      <c r="IHF2514" s="272"/>
      <c r="IHG2514" s="207"/>
      <c r="IHH2514" s="238"/>
      <c r="IHI2514" s="207"/>
      <c r="IHJ2514" s="207"/>
      <c r="IHK2514" s="187"/>
      <c r="IHL2514" s="187"/>
      <c r="IHM2514" s="204"/>
      <c r="IHN2514" s="272"/>
      <c r="IHO2514" s="207"/>
      <c r="IHP2514" s="238"/>
      <c r="IHQ2514" s="207"/>
      <c r="IHR2514" s="207"/>
      <c r="IHS2514" s="187"/>
      <c r="IHT2514" s="187"/>
      <c r="IHU2514" s="204"/>
      <c r="IHV2514" s="272"/>
      <c r="IHW2514" s="207"/>
      <c r="IHX2514" s="238"/>
      <c r="IHY2514" s="207"/>
      <c r="IHZ2514" s="207"/>
      <c r="IIA2514" s="187"/>
      <c r="IIB2514" s="187"/>
      <c r="IIC2514" s="204"/>
      <c r="IID2514" s="272"/>
      <c r="IIE2514" s="207"/>
      <c r="IIF2514" s="238"/>
      <c r="IIG2514" s="207"/>
      <c r="IIH2514" s="207"/>
      <c r="III2514" s="187"/>
      <c r="IIJ2514" s="187"/>
      <c r="IIK2514" s="204"/>
      <c r="IIL2514" s="272"/>
      <c r="IIM2514" s="207"/>
      <c r="IIN2514" s="238"/>
      <c r="IIO2514" s="207"/>
      <c r="IIP2514" s="207"/>
      <c r="IIQ2514" s="187"/>
      <c r="IIR2514" s="187"/>
      <c r="IIS2514" s="204"/>
      <c r="IIT2514" s="272"/>
      <c r="IIU2514" s="207"/>
      <c r="IIV2514" s="238"/>
      <c r="IIW2514" s="207"/>
      <c r="IIX2514" s="207"/>
      <c r="IIY2514" s="187"/>
      <c r="IIZ2514" s="187"/>
      <c r="IJA2514" s="204"/>
      <c r="IJB2514" s="272"/>
      <c r="IJC2514" s="207"/>
      <c r="IJD2514" s="238"/>
      <c r="IJE2514" s="207"/>
      <c r="IJF2514" s="207"/>
      <c r="IJG2514" s="187"/>
      <c r="IJH2514" s="187"/>
      <c r="IJI2514" s="204"/>
      <c r="IJJ2514" s="272"/>
      <c r="IJK2514" s="207"/>
      <c r="IJL2514" s="238"/>
      <c r="IJM2514" s="207"/>
      <c r="IJN2514" s="207"/>
      <c r="IJO2514" s="187"/>
      <c r="IJP2514" s="187"/>
      <c r="IJQ2514" s="204"/>
      <c r="IJR2514" s="272"/>
      <c r="IJS2514" s="207"/>
      <c r="IJT2514" s="238"/>
      <c r="IJU2514" s="207"/>
      <c r="IJV2514" s="207"/>
      <c r="IJW2514" s="187"/>
      <c r="IJX2514" s="187"/>
      <c r="IJY2514" s="204"/>
      <c r="IJZ2514" s="272"/>
      <c r="IKA2514" s="207"/>
      <c r="IKB2514" s="238"/>
      <c r="IKC2514" s="207"/>
      <c r="IKD2514" s="207"/>
      <c r="IKE2514" s="187"/>
      <c r="IKF2514" s="187"/>
      <c r="IKG2514" s="204"/>
      <c r="IKH2514" s="272"/>
      <c r="IKI2514" s="207"/>
      <c r="IKJ2514" s="238"/>
      <c r="IKK2514" s="207"/>
      <c r="IKL2514" s="207"/>
      <c r="IKM2514" s="187"/>
      <c r="IKN2514" s="187"/>
      <c r="IKO2514" s="204"/>
      <c r="IKP2514" s="272"/>
      <c r="IKQ2514" s="207"/>
      <c r="IKR2514" s="238"/>
      <c r="IKS2514" s="207"/>
      <c r="IKT2514" s="207"/>
      <c r="IKU2514" s="187"/>
      <c r="IKV2514" s="187"/>
      <c r="IKW2514" s="204"/>
      <c r="IKX2514" s="272"/>
      <c r="IKY2514" s="207"/>
      <c r="IKZ2514" s="238"/>
      <c r="ILA2514" s="207"/>
      <c r="ILB2514" s="207"/>
      <c r="ILC2514" s="187"/>
      <c r="ILD2514" s="187"/>
      <c r="ILE2514" s="204"/>
      <c r="ILF2514" s="272"/>
      <c r="ILG2514" s="207"/>
      <c r="ILH2514" s="238"/>
      <c r="ILI2514" s="207"/>
      <c r="ILJ2514" s="207"/>
      <c r="ILK2514" s="187"/>
      <c r="ILL2514" s="187"/>
      <c r="ILM2514" s="204"/>
      <c r="ILN2514" s="272"/>
      <c r="ILO2514" s="207"/>
      <c r="ILP2514" s="238"/>
      <c r="ILQ2514" s="207"/>
      <c r="ILR2514" s="207"/>
      <c r="ILS2514" s="187"/>
      <c r="ILT2514" s="187"/>
      <c r="ILU2514" s="204"/>
      <c r="ILV2514" s="272"/>
      <c r="ILW2514" s="207"/>
      <c r="ILX2514" s="238"/>
      <c r="ILY2514" s="207"/>
      <c r="ILZ2514" s="207"/>
      <c r="IMA2514" s="187"/>
      <c r="IMB2514" s="187"/>
      <c r="IMC2514" s="204"/>
      <c r="IMD2514" s="272"/>
      <c r="IME2514" s="207"/>
      <c r="IMF2514" s="238"/>
      <c r="IMG2514" s="207"/>
      <c r="IMH2514" s="207"/>
      <c r="IMI2514" s="187"/>
      <c r="IMJ2514" s="187"/>
      <c r="IMK2514" s="204"/>
      <c r="IML2514" s="272"/>
      <c r="IMM2514" s="207"/>
      <c r="IMN2514" s="238"/>
      <c r="IMO2514" s="207"/>
      <c r="IMP2514" s="207"/>
      <c r="IMQ2514" s="187"/>
      <c r="IMR2514" s="187"/>
      <c r="IMS2514" s="204"/>
      <c r="IMT2514" s="272"/>
      <c r="IMU2514" s="207"/>
      <c r="IMV2514" s="238"/>
      <c r="IMW2514" s="207"/>
      <c r="IMX2514" s="207"/>
      <c r="IMY2514" s="187"/>
      <c r="IMZ2514" s="187"/>
      <c r="INA2514" s="204"/>
      <c r="INB2514" s="272"/>
      <c r="INC2514" s="207"/>
      <c r="IND2514" s="238"/>
      <c r="INE2514" s="207"/>
      <c r="INF2514" s="207"/>
      <c r="ING2514" s="187"/>
      <c r="INH2514" s="187"/>
      <c r="INI2514" s="204"/>
      <c r="INJ2514" s="272"/>
      <c r="INK2514" s="207"/>
      <c r="INL2514" s="238"/>
      <c r="INM2514" s="207"/>
      <c r="INN2514" s="207"/>
      <c r="INO2514" s="187"/>
      <c r="INP2514" s="187"/>
      <c r="INQ2514" s="204"/>
      <c r="INR2514" s="272"/>
      <c r="INS2514" s="207"/>
      <c r="INT2514" s="238"/>
      <c r="INU2514" s="207"/>
      <c r="INV2514" s="207"/>
      <c r="INW2514" s="187"/>
      <c r="INX2514" s="187"/>
      <c r="INY2514" s="204"/>
      <c r="INZ2514" s="272"/>
      <c r="IOA2514" s="207"/>
      <c r="IOB2514" s="238"/>
      <c r="IOC2514" s="207"/>
      <c r="IOD2514" s="207"/>
      <c r="IOE2514" s="187"/>
      <c r="IOF2514" s="187"/>
      <c r="IOG2514" s="204"/>
      <c r="IOH2514" s="272"/>
      <c r="IOI2514" s="207"/>
      <c r="IOJ2514" s="238"/>
      <c r="IOK2514" s="207"/>
      <c r="IOL2514" s="207"/>
      <c r="IOM2514" s="187"/>
      <c r="ION2514" s="187"/>
      <c r="IOO2514" s="204"/>
      <c r="IOP2514" s="272"/>
      <c r="IOQ2514" s="207"/>
      <c r="IOR2514" s="238"/>
      <c r="IOS2514" s="207"/>
      <c r="IOT2514" s="207"/>
      <c r="IOU2514" s="187"/>
      <c r="IOV2514" s="187"/>
      <c r="IOW2514" s="204"/>
      <c r="IOX2514" s="272"/>
      <c r="IOY2514" s="207"/>
      <c r="IOZ2514" s="238"/>
      <c r="IPA2514" s="207"/>
      <c r="IPB2514" s="207"/>
      <c r="IPC2514" s="187"/>
      <c r="IPD2514" s="187"/>
      <c r="IPE2514" s="204"/>
      <c r="IPF2514" s="272"/>
      <c r="IPG2514" s="207"/>
      <c r="IPH2514" s="238"/>
      <c r="IPI2514" s="207"/>
      <c r="IPJ2514" s="207"/>
      <c r="IPK2514" s="187"/>
      <c r="IPL2514" s="187"/>
      <c r="IPM2514" s="204"/>
      <c r="IPN2514" s="272"/>
      <c r="IPO2514" s="207"/>
      <c r="IPP2514" s="238"/>
      <c r="IPQ2514" s="207"/>
      <c r="IPR2514" s="207"/>
      <c r="IPS2514" s="187"/>
      <c r="IPT2514" s="187"/>
      <c r="IPU2514" s="204"/>
      <c r="IPV2514" s="272"/>
      <c r="IPW2514" s="207"/>
      <c r="IPX2514" s="238"/>
      <c r="IPY2514" s="207"/>
      <c r="IPZ2514" s="207"/>
      <c r="IQA2514" s="187"/>
      <c r="IQB2514" s="187"/>
      <c r="IQC2514" s="204"/>
      <c r="IQD2514" s="272"/>
      <c r="IQE2514" s="207"/>
      <c r="IQF2514" s="238"/>
      <c r="IQG2514" s="207"/>
      <c r="IQH2514" s="207"/>
      <c r="IQI2514" s="187"/>
      <c r="IQJ2514" s="187"/>
      <c r="IQK2514" s="204"/>
      <c r="IQL2514" s="272"/>
      <c r="IQM2514" s="207"/>
      <c r="IQN2514" s="238"/>
      <c r="IQO2514" s="207"/>
      <c r="IQP2514" s="207"/>
      <c r="IQQ2514" s="187"/>
      <c r="IQR2514" s="187"/>
      <c r="IQS2514" s="204"/>
      <c r="IQT2514" s="272"/>
      <c r="IQU2514" s="207"/>
      <c r="IQV2514" s="238"/>
      <c r="IQW2514" s="207"/>
      <c r="IQX2514" s="207"/>
      <c r="IQY2514" s="187"/>
      <c r="IQZ2514" s="187"/>
      <c r="IRA2514" s="204"/>
      <c r="IRB2514" s="272"/>
      <c r="IRC2514" s="207"/>
      <c r="IRD2514" s="238"/>
      <c r="IRE2514" s="207"/>
      <c r="IRF2514" s="207"/>
      <c r="IRG2514" s="187"/>
      <c r="IRH2514" s="187"/>
      <c r="IRI2514" s="204"/>
      <c r="IRJ2514" s="272"/>
      <c r="IRK2514" s="207"/>
      <c r="IRL2514" s="238"/>
      <c r="IRM2514" s="207"/>
      <c r="IRN2514" s="207"/>
      <c r="IRO2514" s="187"/>
      <c r="IRP2514" s="187"/>
      <c r="IRQ2514" s="204"/>
      <c r="IRR2514" s="272"/>
      <c r="IRS2514" s="207"/>
      <c r="IRT2514" s="238"/>
      <c r="IRU2514" s="207"/>
      <c r="IRV2514" s="207"/>
      <c r="IRW2514" s="187"/>
      <c r="IRX2514" s="187"/>
      <c r="IRY2514" s="204"/>
      <c r="IRZ2514" s="272"/>
      <c r="ISA2514" s="207"/>
      <c r="ISB2514" s="238"/>
      <c r="ISC2514" s="207"/>
      <c r="ISD2514" s="207"/>
      <c r="ISE2514" s="187"/>
      <c r="ISF2514" s="187"/>
      <c r="ISG2514" s="204"/>
      <c r="ISH2514" s="272"/>
      <c r="ISI2514" s="207"/>
      <c r="ISJ2514" s="238"/>
      <c r="ISK2514" s="207"/>
      <c r="ISL2514" s="207"/>
      <c r="ISM2514" s="187"/>
      <c r="ISN2514" s="187"/>
      <c r="ISO2514" s="204"/>
      <c r="ISP2514" s="272"/>
      <c r="ISQ2514" s="207"/>
      <c r="ISR2514" s="238"/>
      <c r="ISS2514" s="207"/>
      <c r="IST2514" s="207"/>
      <c r="ISU2514" s="187"/>
      <c r="ISV2514" s="187"/>
      <c r="ISW2514" s="204"/>
      <c r="ISX2514" s="272"/>
      <c r="ISY2514" s="207"/>
      <c r="ISZ2514" s="238"/>
      <c r="ITA2514" s="207"/>
      <c r="ITB2514" s="207"/>
      <c r="ITC2514" s="187"/>
      <c r="ITD2514" s="187"/>
      <c r="ITE2514" s="204"/>
      <c r="ITF2514" s="272"/>
      <c r="ITG2514" s="207"/>
      <c r="ITH2514" s="238"/>
      <c r="ITI2514" s="207"/>
      <c r="ITJ2514" s="207"/>
      <c r="ITK2514" s="187"/>
      <c r="ITL2514" s="187"/>
      <c r="ITM2514" s="204"/>
      <c r="ITN2514" s="272"/>
      <c r="ITO2514" s="207"/>
      <c r="ITP2514" s="238"/>
      <c r="ITQ2514" s="207"/>
      <c r="ITR2514" s="207"/>
      <c r="ITS2514" s="187"/>
      <c r="ITT2514" s="187"/>
      <c r="ITU2514" s="204"/>
      <c r="ITV2514" s="272"/>
      <c r="ITW2514" s="207"/>
      <c r="ITX2514" s="238"/>
      <c r="ITY2514" s="207"/>
      <c r="ITZ2514" s="207"/>
      <c r="IUA2514" s="187"/>
      <c r="IUB2514" s="187"/>
      <c r="IUC2514" s="204"/>
      <c r="IUD2514" s="272"/>
      <c r="IUE2514" s="207"/>
      <c r="IUF2514" s="238"/>
      <c r="IUG2514" s="207"/>
      <c r="IUH2514" s="207"/>
      <c r="IUI2514" s="187"/>
      <c r="IUJ2514" s="187"/>
      <c r="IUK2514" s="204"/>
      <c r="IUL2514" s="272"/>
      <c r="IUM2514" s="207"/>
      <c r="IUN2514" s="238"/>
      <c r="IUO2514" s="207"/>
      <c r="IUP2514" s="207"/>
      <c r="IUQ2514" s="187"/>
      <c r="IUR2514" s="187"/>
      <c r="IUS2514" s="204"/>
      <c r="IUT2514" s="272"/>
      <c r="IUU2514" s="207"/>
      <c r="IUV2514" s="238"/>
      <c r="IUW2514" s="207"/>
      <c r="IUX2514" s="207"/>
      <c r="IUY2514" s="187"/>
      <c r="IUZ2514" s="187"/>
      <c r="IVA2514" s="204"/>
      <c r="IVB2514" s="272"/>
      <c r="IVC2514" s="207"/>
      <c r="IVD2514" s="238"/>
      <c r="IVE2514" s="207"/>
      <c r="IVF2514" s="207"/>
      <c r="IVG2514" s="187"/>
      <c r="IVH2514" s="187"/>
      <c r="IVI2514" s="204"/>
      <c r="IVJ2514" s="272"/>
      <c r="IVK2514" s="207"/>
      <c r="IVL2514" s="238"/>
      <c r="IVM2514" s="207"/>
      <c r="IVN2514" s="207"/>
      <c r="IVO2514" s="187"/>
      <c r="IVP2514" s="187"/>
      <c r="IVQ2514" s="204"/>
      <c r="IVR2514" s="272"/>
      <c r="IVS2514" s="207"/>
      <c r="IVT2514" s="238"/>
      <c r="IVU2514" s="207"/>
      <c r="IVV2514" s="207"/>
      <c r="IVW2514" s="187"/>
      <c r="IVX2514" s="187"/>
      <c r="IVY2514" s="204"/>
      <c r="IVZ2514" s="272"/>
      <c r="IWA2514" s="207"/>
      <c r="IWB2514" s="238"/>
      <c r="IWC2514" s="207"/>
      <c r="IWD2514" s="207"/>
      <c r="IWE2514" s="187"/>
      <c r="IWF2514" s="187"/>
      <c r="IWG2514" s="204"/>
      <c r="IWH2514" s="272"/>
      <c r="IWI2514" s="207"/>
      <c r="IWJ2514" s="238"/>
      <c r="IWK2514" s="207"/>
      <c r="IWL2514" s="207"/>
      <c r="IWM2514" s="187"/>
      <c r="IWN2514" s="187"/>
      <c r="IWO2514" s="204"/>
      <c r="IWP2514" s="272"/>
      <c r="IWQ2514" s="207"/>
      <c r="IWR2514" s="238"/>
      <c r="IWS2514" s="207"/>
      <c r="IWT2514" s="207"/>
      <c r="IWU2514" s="187"/>
      <c r="IWV2514" s="187"/>
      <c r="IWW2514" s="204"/>
      <c r="IWX2514" s="272"/>
      <c r="IWY2514" s="207"/>
      <c r="IWZ2514" s="238"/>
      <c r="IXA2514" s="207"/>
      <c r="IXB2514" s="207"/>
      <c r="IXC2514" s="187"/>
      <c r="IXD2514" s="187"/>
      <c r="IXE2514" s="204"/>
      <c r="IXF2514" s="272"/>
      <c r="IXG2514" s="207"/>
      <c r="IXH2514" s="238"/>
      <c r="IXI2514" s="207"/>
      <c r="IXJ2514" s="207"/>
      <c r="IXK2514" s="187"/>
      <c r="IXL2514" s="187"/>
      <c r="IXM2514" s="204"/>
      <c r="IXN2514" s="272"/>
      <c r="IXO2514" s="207"/>
      <c r="IXP2514" s="238"/>
      <c r="IXQ2514" s="207"/>
      <c r="IXR2514" s="207"/>
      <c r="IXS2514" s="187"/>
      <c r="IXT2514" s="187"/>
      <c r="IXU2514" s="204"/>
      <c r="IXV2514" s="272"/>
      <c r="IXW2514" s="207"/>
      <c r="IXX2514" s="238"/>
      <c r="IXY2514" s="207"/>
      <c r="IXZ2514" s="207"/>
      <c r="IYA2514" s="187"/>
      <c r="IYB2514" s="187"/>
      <c r="IYC2514" s="204"/>
      <c r="IYD2514" s="272"/>
      <c r="IYE2514" s="207"/>
      <c r="IYF2514" s="238"/>
      <c r="IYG2514" s="207"/>
      <c r="IYH2514" s="207"/>
      <c r="IYI2514" s="187"/>
      <c r="IYJ2514" s="187"/>
      <c r="IYK2514" s="204"/>
      <c r="IYL2514" s="272"/>
      <c r="IYM2514" s="207"/>
      <c r="IYN2514" s="238"/>
      <c r="IYO2514" s="207"/>
      <c r="IYP2514" s="207"/>
      <c r="IYQ2514" s="187"/>
      <c r="IYR2514" s="187"/>
      <c r="IYS2514" s="204"/>
      <c r="IYT2514" s="272"/>
      <c r="IYU2514" s="207"/>
      <c r="IYV2514" s="238"/>
      <c r="IYW2514" s="207"/>
      <c r="IYX2514" s="207"/>
      <c r="IYY2514" s="187"/>
      <c r="IYZ2514" s="187"/>
      <c r="IZA2514" s="204"/>
      <c r="IZB2514" s="272"/>
      <c r="IZC2514" s="207"/>
      <c r="IZD2514" s="238"/>
      <c r="IZE2514" s="207"/>
      <c r="IZF2514" s="207"/>
      <c r="IZG2514" s="187"/>
      <c r="IZH2514" s="187"/>
      <c r="IZI2514" s="204"/>
      <c r="IZJ2514" s="272"/>
      <c r="IZK2514" s="207"/>
      <c r="IZL2514" s="238"/>
      <c r="IZM2514" s="207"/>
      <c r="IZN2514" s="207"/>
      <c r="IZO2514" s="187"/>
      <c r="IZP2514" s="187"/>
      <c r="IZQ2514" s="204"/>
      <c r="IZR2514" s="272"/>
      <c r="IZS2514" s="207"/>
      <c r="IZT2514" s="238"/>
      <c r="IZU2514" s="207"/>
      <c r="IZV2514" s="207"/>
      <c r="IZW2514" s="187"/>
      <c r="IZX2514" s="187"/>
      <c r="IZY2514" s="204"/>
      <c r="IZZ2514" s="272"/>
      <c r="JAA2514" s="207"/>
      <c r="JAB2514" s="238"/>
      <c r="JAC2514" s="207"/>
      <c r="JAD2514" s="207"/>
      <c r="JAE2514" s="187"/>
      <c r="JAF2514" s="187"/>
      <c r="JAG2514" s="204"/>
      <c r="JAH2514" s="272"/>
      <c r="JAI2514" s="207"/>
      <c r="JAJ2514" s="238"/>
      <c r="JAK2514" s="207"/>
      <c r="JAL2514" s="207"/>
      <c r="JAM2514" s="187"/>
      <c r="JAN2514" s="187"/>
      <c r="JAO2514" s="204"/>
      <c r="JAP2514" s="272"/>
      <c r="JAQ2514" s="207"/>
      <c r="JAR2514" s="238"/>
      <c r="JAS2514" s="207"/>
      <c r="JAT2514" s="207"/>
      <c r="JAU2514" s="187"/>
      <c r="JAV2514" s="187"/>
      <c r="JAW2514" s="204"/>
      <c r="JAX2514" s="272"/>
      <c r="JAY2514" s="207"/>
      <c r="JAZ2514" s="238"/>
      <c r="JBA2514" s="207"/>
      <c r="JBB2514" s="207"/>
      <c r="JBC2514" s="187"/>
      <c r="JBD2514" s="187"/>
      <c r="JBE2514" s="204"/>
      <c r="JBF2514" s="272"/>
      <c r="JBG2514" s="207"/>
      <c r="JBH2514" s="238"/>
      <c r="JBI2514" s="207"/>
      <c r="JBJ2514" s="207"/>
      <c r="JBK2514" s="187"/>
      <c r="JBL2514" s="187"/>
      <c r="JBM2514" s="204"/>
      <c r="JBN2514" s="272"/>
      <c r="JBO2514" s="207"/>
      <c r="JBP2514" s="238"/>
      <c r="JBQ2514" s="207"/>
      <c r="JBR2514" s="207"/>
      <c r="JBS2514" s="187"/>
      <c r="JBT2514" s="187"/>
      <c r="JBU2514" s="204"/>
      <c r="JBV2514" s="272"/>
      <c r="JBW2514" s="207"/>
      <c r="JBX2514" s="238"/>
      <c r="JBY2514" s="207"/>
      <c r="JBZ2514" s="207"/>
      <c r="JCA2514" s="187"/>
      <c r="JCB2514" s="187"/>
      <c r="JCC2514" s="204"/>
      <c r="JCD2514" s="272"/>
      <c r="JCE2514" s="207"/>
      <c r="JCF2514" s="238"/>
      <c r="JCG2514" s="207"/>
      <c r="JCH2514" s="207"/>
      <c r="JCI2514" s="187"/>
      <c r="JCJ2514" s="187"/>
      <c r="JCK2514" s="204"/>
      <c r="JCL2514" s="272"/>
      <c r="JCM2514" s="207"/>
      <c r="JCN2514" s="238"/>
      <c r="JCO2514" s="207"/>
      <c r="JCP2514" s="207"/>
      <c r="JCQ2514" s="187"/>
      <c r="JCR2514" s="187"/>
      <c r="JCS2514" s="204"/>
      <c r="JCT2514" s="272"/>
      <c r="JCU2514" s="207"/>
      <c r="JCV2514" s="238"/>
      <c r="JCW2514" s="207"/>
      <c r="JCX2514" s="207"/>
      <c r="JCY2514" s="187"/>
      <c r="JCZ2514" s="187"/>
      <c r="JDA2514" s="204"/>
      <c r="JDB2514" s="272"/>
      <c r="JDC2514" s="207"/>
      <c r="JDD2514" s="238"/>
      <c r="JDE2514" s="207"/>
      <c r="JDF2514" s="207"/>
      <c r="JDG2514" s="187"/>
      <c r="JDH2514" s="187"/>
      <c r="JDI2514" s="204"/>
      <c r="JDJ2514" s="272"/>
      <c r="JDK2514" s="207"/>
      <c r="JDL2514" s="238"/>
      <c r="JDM2514" s="207"/>
      <c r="JDN2514" s="207"/>
      <c r="JDO2514" s="187"/>
      <c r="JDP2514" s="187"/>
      <c r="JDQ2514" s="204"/>
      <c r="JDR2514" s="272"/>
      <c r="JDS2514" s="207"/>
      <c r="JDT2514" s="238"/>
      <c r="JDU2514" s="207"/>
      <c r="JDV2514" s="207"/>
      <c r="JDW2514" s="187"/>
      <c r="JDX2514" s="187"/>
      <c r="JDY2514" s="204"/>
      <c r="JDZ2514" s="272"/>
      <c r="JEA2514" s="207"/>
      <c r="JEB2514" s="238"/>
      <c r="JEC2514" s="207"/>
      <c r="JED2514" s="207"/>
      <c r="JEE2514" s="187"/>
      <c r="JEF2514" s="187"/>
      <c r="JEG2514" s="204"/>
      <c r="JEH2514" s="272"/>
      <c r="JEI2514" s="207"/>
      <c r="JEJ2514" s="238"/>
      <c r="JEK2514" s="207"/>
      <c r="JEL2514" s="207"/>
      <c r="JEM2514" s="187"/>
      <c r="JEN2514" s="187"/>
      <c r="JEO2514" s="204"/>
      <c r="JEP2514" s="272"/>
      <c r="JEQ2514" s="207"/>
      <c r="JER2514" s="238"/>
      <c r="JES2514" s="207"/>
      <c r="JET2514" s="207"/>
      <c r="JEU2514" s="187"/>
      <c r="JEV2514" s="187"/>
      <c r="JEW2514" s="204"/>
      <c r="JEX2514" s="272"/>
      <c r="JEY2514" s="207"/>
      <c r="JEZ2514" s="238"/>
      <c r="JFA2514" s="207"/>
      <c r="JFB2514" s="207"/>
      <c r="JFC2514" s="187"/>
      <c r="JFD2514" s="187"/>
      <c r="JFE2514" s="204"/>
      <c r="JFF2514" s="272"/>
      <c r="JFG2514" s="207"/>
      <c r="JFH2514" s="238"/>
      <c r="JFI2514" s="207"/>
      <c r="JFJ2514" s="207"/>
      <c r="JFK2514" s="187"/>
      <c r="JFL2514" s="187"/>
      <c r="JFM2514" s="204"/>
      <c r="JFN2514" s="272"/>
      <c r="JFO2514" s="207"/>
      <c r="JFP2514" s="238"/>
      <c r="JFQ2514" s="207"/>
      <c r="JFR2514" s="207"/>
      <c r="JFS2514" s="187"/>
      <c r="JFT2514" s="187"/>
      <c r="JFU2514" s="204"/>
      <c r="JFV2514" s="272"/>
      <c r="JFW2514" s="207"/>
      <c r="JFX2514" s="238"/>
      <c r="JFY2514" s="207"/>
      <c r="JFZ2514" s="207"/>
      <c r="JGA2514" s="187"/>
      <c r="JGB2514" s="187"/>
      <c r="JGC2514" s="204"/>
      <c r="JGD2514" s="272"/>
      <c r="JGE2514" s="207"/>
      <c r="JGF2514" s="238"/>
      <c r="JGG2514" s="207"/>
      <c r="JGH2514" s="207"/>
      <c r="JGI2514" s="187"/>
      <c r="JGJ2514" s="187"/>
      <c r="JGK2514" s="204"/>
      <c r="JGL2514" s="272"/>
      <c r="JGM2514" s="207"/>
      <c r="JGN2514" s="238"/>
      <c r="JGO2514" s="207"/>
      <c r="JGP2514" s="207"/>
      <c r="JGQ2514" s="187"/>
      <c r="JGR2514" s="187"/>
      <c r="JGS2514" s="204"/>
      <c r="JGT2514" s="272"/>
      <c r="JGU2514" s="207"/>
      <c r="JGV2514" s="238"/>
      <c r="JGW2514" s="207"/>
      <c r="JGX2514" s="207"/>
      <c r="JGY2514" s="187"/>
      <c r="JGZ2514" s="187"/>
      <c r="JHA2514" s="204"/>
      <c r="JHB2514" s="272"/>
      <c r="JHC2514" s="207"/>
      <c r="JHD2514" s="238"/>
      <c r="JHE2514" s="207"/>
      <c r="JHF2514" s="207"/>
      <c r="JHG2514" s="187"/>
      <c r="JHH2514" s="187"/>
      <c r="JHI2514" s="204"/>
      <c r="JHJ2514" s="272"/>
      <c r="JHK2514" s="207"/>
      <c r="JHL2514" s="238"/>
      <c r="JHM2514" s="207"/>
      <c r="JHN2514" s="207"/>
      <c r="JHO2514" s="187"/>
      <c r="JHP2514" s="187"/>
      <c r="JHQ2514" s="204"/>
      <c r="JHR2514" s="272"/>
      <c r="JHS2514" s="207"/>
      <c r="JHT2514" s="238"/>
      <c r="JHU2514" s="207"/>
      <c r="JHV2514" s="207"/>
      <c r="JHW2514" s="187"/>
      <c r="JHX2514" s="187"/>
      <c r="JHY2514" s="204"/>
      <c r="JHZ2514" s="272"/>
      <c r="JIA2514" s="207"/>
      <c r="JIB2514" s="238"/>
      <c r="JIC2514" s="207"/>
      <c r="JID2514" s="207"/>
      <c r="JIE2514" s="187"/>
      <c r="JIF2514" s="187"/>
      <c r="JIG2514" s="204"/>
      <c r="JIH2514" s="272"/>
      <c r="JII2514" s="207"/>
      <c r="JIJ2514" s="238"/>
      <c r="JIK2514" s="207"/>
      <c r="JIL2514" s="207"/>
      <c r="JIM2514" s="187"/>
      <c r="JIN2514" s="187"/>
      <c r="JIO2514" s="204"/>
      <c r="JIP2514" s="272"/>
      <c r="JIQ2514" s="207"/>
      <c r="JIR2514" s="238"/>
      <c r="JIS2514" s="207"/>
      <c r="JIT2514" s="207"/>
      <c r="JIU2514" s="187"/>
      <c r="JIV2514" s="187"/>
      <c r="JIW2514" s="204"/>
      <c r="JIX2514" s="272"/>
      <c r="JIY2514" s="207"/>
      <c r="JIZ2514" s="238"/>
      <c r="JJA2514" s="207"/>
      <c r="JJB2514" s="207"/>
      <c r="JJC2514" s="187"/>
      <c r="JJD2514" s="187"/>
      <c r="JJE2514" s="204"/>
      <c r="JJF2514" s="272"/>
      <c r="JJG2514" s="207"/>
      <c r="JJH2514" s="238"/>
      <c r="JJI2514" s="207"/>
      <c r="JJJ2514" s="207"/>
      <c r="JJK2514" s="187"/>
      <c r="JJL2514" s="187"/>
      <c r="JJM2514" s="204"/>
      <c r="JJN2514" s="272"/>
      <c r="JJO2514" s="207"/>
      <c r="JJP2514" s="238"/>
      <c r="JJQ2514" s="207"/>
      <c r="JJR2514" s="207"/>
      <c r="JJS2514" s="187"/>
      <c r="JJT2514" s="187"/>
      <c r="JJU2514" s="204"/>
      <c r="JJV2514" s="272"/>
      <c r="JJW2514" s="207"/>
      <c r="JJX2514" s="238"/>
      <c r="JJY2514" s="207"/>
      <c r="JJZ2514" s="207"/>
      <c r="JKA2514" s="187"/>
      <c r="JKB2514" s="187"/>
      <c r="JKC2514" s="204"/>
      <c r="JKD2514" s="272"/>
      <c r="JKE2514" s="207"/>
      <c r="JKF2514" s="238"/>
      <c r="JKG2514" s="207"/>
      <c r="JKH2514" s="207"/>
      <c r="JKI2514" s="187"/>
      <c r="JKJ2514" s="187"/>
      <c r="JKK2514" s="204"/>
      <c r="JKL2514" s="272"/>
      <c r="JKM2514" s="207"/>
      <c r="JKN2514" s="238"/>
      <c r="JKO2514" s="207"/>
      <c r="JKP2514" s="207"/>
      <c r="JKQ2514" s="187"/>
      <c r="JKR2514" s="187"/>
      <c r="JKS2514" s="204"/>
      <c r="JKT2514" s="272"/>
      <c r="JKU2514" s="207"/>
      <c r="JKV2514" s="238"/>
      <c r="JKW2514" s="207"/>
      <c r="JKX2514" s="207"/>
      <c r="JKY2514" s="187"/>
      <c r="JKZ2514" s="187"/>
      <c r="JLA2514" s="204"/>
      <c r="JLB2514" s="272"/>
      <c r="JLC2514" s="207"/>
      <c r="JLD2514" s="238"/>
      <c r="JLE2514" s="207"/>
      <c r="JLF2514" s="207"/>
      <c r="JLG2514" s="187"/>
      <c r="JLH2514" s="187"/>
      <c r="JLI2514" s="204"/>
      <c r="JLJ2514" s="272"/>
      <c r="JLK2514" s="207"/>
      <c r="JLL2514" s="238"/>
      <c r="JLM2514" s="207"/>
      <c r="JLN2514" s="207"/>
      <c r="JLO2514" s="187"/>
      <c r="JLP2514" s="187"/>
      <c r="JLQ2514" s="204"/>
      <c r="JLR2514" s="272"/>
      <c r="JLS2514" s="207"/>
      <c r="JLT2514" s="238"/>
      <c r="JLU2514" s="207"/>
      <c r="JLV2514" s="207"/>
      <c r="JLW2514" s="187"/>
      <c r="JLX2514" s="187"/>
      <c r="JLY2514" s="204"/>
      <c r="JLZ2514" s="272"/>
      <c r="JMA2514" s="207"/>
      <c r="JMB2514" s="238"/>
      <c r="JMC2514" s="207"/>
      <c r="JMD2514" s="207"/>
      <c r="JME2514" s="187"/>
      <c r="JMF2514" s="187"/>
      <c r="JMG2514" s="204"/>
      <c r="JMH2514" s="272"/>
      <c r="JMI2514" s="207"/>
      <c r="JMJ2514" s="238"/>
      <c r="JMK2514" s="207"/>
      <c r="JML2514" s="207"/>
      <c r="JMM2514" s="187"/>
      <c r="JMN2514" s="187"/>
      <c r="JMO2514" s="204"/>
      <c r="JMP2514" s="272"/>
      <c r="JMQ2514" s="207"/>
      <c r="JMR2514" s="238"/>
      <c r="JMS2514" s="207"/>
      <c r="JMT2514" s="207"/>
      <c r="JMU2514" s="187"/>
      <c r="JMV2514" s="187"/>
      <c r="JMW2514" s="204"/>
      <c r="JMX2514" s="272"/>
      <c r="JMY2514" s="207"/>
      <c r="JMZ2514" s="238"/>
      <c r="JNA2514" s="207"/>
      <c r="JNB2514" s="207"/>
      <c r="JNC2514" s="187"/>
      <c r="JND2514" s="187"/>
      <c r="JNE2514" s="204"/>
      <c r="JNF2514" s="272"/>
      <c r="JNG2514" s="207"/>
      <c r="JNH2514" s="238"/>
      <c r="JNI2514" s="207"/>
      <c r="JNJ2514" s="207"/>
      <c r="JNK2514" s="187"/>
      <c r="JNL2514" s="187"/>
      <c r="JNM2514" s="204"/>
      <c r="JNN2514" s="272"/>
      <c r="JNO2514" s="207"/>
      <c r="JNP2514" s="238"/>
      <c r="JNQ2514" s="207"/>
      <c r="JNR2514" s="207"/>
      <c r="JNS2514" s="187"/>
      <c r="JNT2514" s="187"/>
      <c r="JNU2514" s="204"/>
      <c r="JNV2514" s="272"/>
      <c r="JNW2514" s="207"/>
      <c r="JNX2514" s="238"/>
      <c r="JNY2514" s="207"/>
      <c r="JNZ2514" s="207"/>
      <c r="JOA2514" s="187"/>
      <c r="JOB2514" s="187"/>
      <c r="JOC2514" s="204"/>
      <c r="JOD2514" s="272"/>
      <c r="JOE2514" s="207"/>
      <c r="JOF2514" s="238"/>
      <c r="JOG2514" s="207"/>
      <c r="JOH2514" s="207"/>
      <c r="JOI2514" s="187"/>
      <c r="JOJ2514" s="187"/>
      <c r="JOK2514" s="204"/>
      <c r="JOL2514" s="272"/>
      <c r="JOM2514" s="207"/>
      <c r="JON2514" s="238"/>
      <c r="JOO2514" s="207"/>
      <c r="JOP2514" s="207"/>
      <c r="JOQ2514" s="187"/>
      <c r="JOR2514" s="187"/>
      <c r="JOS2514" s="204"/>
      <c r="JOT2514" s="272"/>
      <c r="JOU2514" s="207"/>
      <c r="JOV2514" s="238"/>
      <c r="JOW2514" s="207"/>
      <c r="JOX2514" s="207"/>
      <c r="JOY2514" s="187"/>
      <c r="JOZ2514" s="187"/>
      <c r="JPA2514" s="204"/>
      <c r="JPB2514" s="272"/>
      <c r="JPC2514" s="207"/>
      <c r="JPD2514" s="238"/>
      <c r="JPE2514" s="207"/>
      <c r="JPF2514" s="207"/>
      <c r="JPG2514" s="187"/>
      <c r="JPH2514" s="187"/>
      <c r="JPI2514" s="204"/>
      <c r="JPJ2514" s="272"/>
      <c r="JPK2514" s="207"/>
      <c r="JPL2514" s="238"/>
      <c r="JPM2514" s="207"/>
      <c r="JPN2514" s="207"/>
      <c r="JPO2514" s="187"/>
      <c r="JPP2514" s="187"/>
      <c r="JPQ2514" s="204"/>
      <c r="JPR2514" s="272"/>
      <c r="JPS2514" s="207"/>
      <c r="JPT2514" s="238"/>
      <c r="JPU2514" s="207"/>
      <c r="JPV2514" s="207"/>
      <c r="JPW2514" s="187"/>
      <c r="JPX2514" s="187"/>
      <c r="JPY2514" s="204"/>
      <c r="JPZ2514" s="272"/>
      <c r="JQA2514" s="207"/>
      <c r="JQB2514" s="238"/>
      <c r="JQC2514" s="207"/>
      <c r="JQD2514" s="207"/>
      <c r="JQE2514" s="187"/>
      <c r="JQF2514" s="187"/>
      <c r="JQG2514" s="204"/>
      <c r="JQH2514" s="272"/>
      <c r="JQI2514" s="207"/>
      <c r="JQJ2514" s="238"/>
      <c r="JQK2514" s="207"/>
      <c r="JQL2514" s="207"/>
      <c r="JQM2514" s="187"/>
      <c r="JQN2514" s="187"/>
      <c r="JQO2514" s="204"/>
      <c r="JQP2514" s="272"/>
      <c r="JQQ2514" s="207"/>
      <c r="JQR2514" s="238"/>
      <c r="JQS2514" s="207"/>
      <c r="JQT2514" s="207"/>
      <c r="JQU2514" s="187"/>
      <c r="JQV2514" s="187"/>
      <c r="JQW2514" s="204"/>
      <c r="JQX2514" s="272"/>
      <c r="JQY2514" s="207"/>
      <c r="JQZ2514" s="238"/>
      <c r="JRA2514" s="207"/>
      <c r="JRB2514" s="207"/>
      <c r="JRC2514" s="187"/>
      <c r="JRD2514" s="187"/>
      <c r="JRE2514" s="204"/>
      <c r="JRF2514" s="272"/>
      <c r="JRG2514" s="207"/>
      <c r="JRH2514" s="238"/>
      <c r="JRI2514" s="207"/>
      <c r="JRJ2514" s="207"/>
      <c r="JRK2514" s="187"/>
      <c r="JRL2514" s="187"/>
      <c r="JRM2514" s="204"/>
      <c r="JRN2514" s="272"/>
      <c r="JRO2514" s="207"/>
      <c r="JRP2514" s="238"/>
      <c r="JRQ2514" s="207"/>
      <c r="JRR2514" s="207"/>
      <c r="JRS2514" s="187"/>
      <c r="JRT2514" s="187"/>
      <c r="JRU2514" s="204"/>
      <c r="JRV2514" s="272"/>
      <c r="JRW2514" s="207"/>
      <c r="JRX2514" s="238"/>
      <c r="JRY2514" s="207"/>
      <c r="JRZ2514" s="207"/>
      <c r="JSA2514" s="187"/>
      <c r="JSB2514" s="187"/>
      <c r="JSC2514" s="204"/>
      <c r="JSD2514" s="272"/>
      <c r="JSE2514" s="207"/>
      <c r="JSF2514" s="238"/>
      <c r="JSG2514" s="207"/>
      <c r="JSH2514" s="207"/>
      <c r="JSI2514" s="187"/>
      <c r="JSJ2514" s="187"/>
      <c r="JSK2514" s="204"/>
      <c r="JSL2514" s="272"/>
      <c r="JSM2514" s="207"/>
      <c r="JSN2514" s="238"/>
      <c r="JSO2514" s="207"/>
      <c r="JSP2514" s="207"/>
      <c r="JSQ2514" s="187"/>
      <c r="JSR2514" s="187"/>
      <c r="JSS2514" s="204"/>
      <c r="JST2514" s="272"/>
      <c r="JSU2514" s="207"/>
      <c r="JSV2514" s="238"/>
      <c r="JSW2514" s="207"/>
      <c r="JSX2514" s="207"/>
      <c r="JSY2514" s="187"/>
      <c r="JSZ2514" s="187"/>
      <c r="JTA2514" s="204"/>
      <c r="JTB2514" s="272"/>
      <c r="JTC2514" s="207"/>
      <c r="JTD2514" s="238"/>
      <c r="JTE2514" s="207"/>
      <c r="JTF2514" s="207"/>
      <c r="JTG2514" s="187"/>
      <c r="JTH2514" s="187"/>
      <c r="JTI2514" s="204"/>
      <c r="JTJ2514" s="272"/>
      <c r="JTK2514" s="207"/>
      <c r="JTL2514" s="238"/>
      <c r="JTM2514" s="207"/>
      <c r="JTN2514" s="207"/>
      <c r="JTO2514" s="187"/>
      <c r="JTP2514" s="187"/>
      <c r="JTQ2514" s="204"/>
      <c r="JTR2514" s="272"/>
      <c r="JTS2514" s="207"/>
      <c r="JTT2514" s="238"/>
      <c r="JTU2514" s="207"/>
      <c r="JTV2514" s="207"/>
      <c r="JTW2514" s="187"/>
      <c r="JTX2514" s="187"/>
      <c r="JTY2514" s="204"/>
      <c r="JTZ2514" s="272"/>
      <c r="JUA2514" s="207"/>
      <c r="JUB2514" s="238"/>
      <c r="JUC2514" s="207"/>
      <c r="JUD2514" s="207"/>
      <c r="JUE2514" s="187"/>
      <c r="JUF2514" s="187"/>
      <c r="JUG2514" s="204"/>
      <c r="JUH2514" s="272"/>
      <c r="JUI2514" s="207"/>
      <c r="JUJ2514" s="238"/>
      <c r="JUK2514" s="207"/>
      <c r="JUL2514" s="207"/>
      <c r="JUM2514" s="187"/>
      <c r="JUN2514" s="187"/>
      <c r="JUO2514" s="204"/>
      <c r="JUP2514" s="272"/>
      <c r="JUQ2514" s="207"/>
      <c r="JUR2514" s="238"/>
      <c r="JUS2514" s="207"/>
      <c r="JUT2514" s="207"/>
      <c r="JUU2514" s="187"/>
      <c r="JUV2514" s="187"/>
      <c r="JUW2514" s="204"/>
      <c r="JUX2514" s="272"/>
      <c r="JUY2514" s="207"/>
      <c r="JUZ2514" s="238"/>
      <c r="JVA2514" s="207"/>
      <c r="JVB2514" s="207"/>
      <c r="JVC2514" s="187"/>
      <c r="JVD2514" s="187"/>
      <c r="JVE2514" s="204"/>
      <c r="JVF2514" s="272"/>
      <c r="JVG2514" s="207"/>
      <c r="JVH2514" s="238"/>
      <c r="JVI2514" s="207"/>
      <c r="JVJ2514" s="207"/>
      <c r="JVK2514" s="187"/>
      <c r="JVL2514" s="187"/>
      <c r="JVM2514" s="204"/>
      <c r="JVN2514" s="272"/>
      <c r="JVO2514" s="207"/>
      <c r="JVP2514" s="238"/>
      <c r="JVQ2514" s="207"/>
      <c r="JVR2514" s="207"/>
      <c r="JVS2514" s="187"/>
      <c r="JVT2514" s="187"/>
      <c r="JVU2514" s="204"/>
      <c r="JVV2514" s="272"/>
      <c r="JVW2514" s="207"/>
      <c r="JVX2514" s="238"/>
      <c r="JVY2514" s="207"/>
      <c r="JVZ2514" s="207"/>
      <c r="JWA2514" s="187"/>
      <c r="JWB2514" s="187"/>
      <c r="JWC2514" s="204"/>
      <c r="JWD2514" s="272"/>
      <c r="JWE2514" s="207"/>
      <c r="JWF2514" s="238"/>
      <c r="JWG2514" s="207"/>
      <c r="JWH2514" s="207"/>
      <c r="JWI2514" s="187"/>
      <c r="JWJ2514" s="187"/>
      <c r="JWK2514" s="204"/>
      <c r="JWL2514" s="272"/>
      <c r="JWM2514" s="207"/>
      <c r="JWN2514" s="238"/>
      <c r="JWO2514" s="207"/>
      <c r="JWP2514" s="207"/>
      <c r="JWQ2514" s="187"/>
      <c r="JWR2514" s="187"/>
      <c r="JWS2514" s="204"/>
      <c r="JWT2514" s="272"/>
      <c r="JWU2514" s="207"/>
      <c r="JWV2514" s="238"/>
      <c r="JWW2514" s="207"/>
      <c r="JWX2514" s="207"/>
      <c r="JWY2514" s="187"/>
      <c r="JWZ2514" s="187"/>
      <c r="JXA2514" s="204"/>
      <c r="JXB2514" s="272"/>
      <c r="JXC2514" s="207"/>
      <c r="JXD2514" s="238"/>
      <c r="JXE2514" s="207"/>
      <c r="JXF2514" s="207"/>
      <c r="JXG2514" s="187"/>
      <c r="JXH2514" s="187"/>
      <c r="JXI2514" s="204"/>
      <c r="JXJ2514" s="272"/>
      <c r="JXK2514" s="207"/>
      <c r="JXL2514" s="238"/>
      <c r="JXM2514" s="207"/>
      <c r="JXN2514" s="207"/>
      <c r="JXO2514" s="187"/>
      <c r="JXP2514" s="187"/>
      <c r="JXQ2514" s="204"/>
      <c r="JXR2514" s="272"/>
      <c r="JXS2514" s="207"/>
      <c r="JXT2514" s="238"/>
      <c r="JXU2514" s="207"/>
      <c r="JXV2514" s="207"/>
      <c r="JXW2514" s="187"/>
      <c r="JXX2514" s="187"/>
      <c r="JXY2514" s="204"/>
      <c r="JXZ2514" s="272"/>
      <c r="JYA2514" s="207"/>
      <c r="JYB2514" s="238"/>
      <c r="JYC2514" s="207"/>
      <c r="JYD2514" s="207"/>
      <c r="JYE2514" s="187"/>
      <c r="JYF2514" s="187"/>
      <c r="JYG2514" s="204"/>
      <c r="JYH2514" s="272"/>
      <c r="JYI2514" s="207"/>
      <c r="JYJ2514" s="238"/>
      <c r="JYK2514" s="207"/>
      <c r="JYL2514" s="207"/>
      <c r="JYM2514" s="187"/>
      <c r="JYN2514" s="187"/>
      <c r="JYO2514" s="204"/>
      <c r="JYP2514" s="272"/>
      <c r="JYQ2514" s="207"/>
      <c r="JYR2514" s="238"/>
      <c r="JYS2514" s="207"/>
      <c r="JYT2514" s="207"/>
      <c r="JYU2514" s="187"/>
      <c r="JYV2514" s="187"/>
      <c r="JYW2514" s="204"/>
      <c r="JYX2514" s="272"/>
      <c r="JYY2514" s="207"/>
      <c r="JYZ2514" s="238"/>
      <c r="JZA2514" s="207"/>
      <c r="JZB2514" s="207"/>
      <c r="JZC2514" s="187"/>
      <c r="JZD2514" s="187"/>
      <c r="JZE2514" s="204"/>
      <c r="JZF2514" s="272"/>
      <c r="JZG2514" s="207"/>
      <c r="JZH2514" s="238"/>
      <c r="JZI2514" s="207"/>
      <c r="JZJ2514" s="207"/>
      <c r="JZK2514" s="187"/>
      <c r="JZL2514" s="187"/>
      <c r="JZM2514" s="204"/>
      <c r="JZN2514" s="272"/>
      <c r="JZO2514" s="207"/>
      <c r="JZP2514" s="238"/>
      <c r="JZQ2514" s="207"/>
      <c r="JZR2514" s="207"/>
      <c r="JZS2514" s="187"/>
      <c r="JZT2514" s="187"/>
      <c r="JZU2514" s="204"/>
      <c r="JZV2514" s="272"/>
      <c r="JZW2514" s="207"/>
      <c r="JZX2514" s="238"/>
      <c r="JZY2514" s="207"/>
      <c r="JZZ2514" s="207"/>
      <c r="KAA2514" s="187"/>
      <c r="KAB2514" s="187"/>
      <c r="KAC2514" s="204"/>
      <c r="KAD2514" s="272"/>
      <c r="KAE2514" s="207"/>
      <c r="KAF2514" s="238"/>
      <c r="KAG2514" s="207"/>
      <c r="KAH2514" s="207"/>
      <c r="KAI2514" s="187"/>
      <c r="KAJ2514" s="187"/>
      <c r="KAK2514" s="204"/>
      <c r="KAL2514" s="272"/>
      <c r="KAM2514" s="207"/>
      <c r="KAN2514" s="238"/>
      <c r="KAO2514" s="207"/>
      <c r="KAP2514" s="207"/>
      <c r="KAQ2514" s="187"/>
      <c r="KAR2514" s="187"/>
      <c r="KAS2514" s="204"/>
      <c r="KAT2514" s="272"/>
      <c r="KAU2514" s="207"/>
      <c r="KAV2514" s="238"/>
      <c r="KAW2514" s="207"/>
      <c r="KAX2514" s="207"/>
      <c r="KAY2514" s="187"/>
      <c r="KAZ2514" s="187"/>
      <c r="KBA2514" s="204"/>
      <c r="KBB2514" s="272"/>
      <c r="KBC2514" s="207"/>
      <c r="KBD2514" s="238"/>
      <c r="KBE2514" s="207"/>
      <c r="KBF2514" s="207"/>
      <c r="KBG2514" s="187"/>
      <c r="KBH2514" s="187"/>
      <c r="KBI2514" s="204"/>
      <c r="KBJ2514" s="272"/>
      <c r="KBK2514" s="207"/>
      <c r="KBL2514" s="238"/>
      <c r="KBM2514" s="207"/>
      <c r="KBN2514" s="207"/>
      <c r="KBO2514" s="187"/>
      <c r="KBP2514" s="187"/>
      <c r="KBQ2514" s="204"/>
      <c r="KBR2514" s="272"/>
      <c r="KBS2514" s="207"/>
      <c r="KBT2514" s="238"/>
      <c r="KBU2514" s="207"/>
      <c r="KBV2514" s="207"/>
      <c r="KBW2514" s="187"/>
      <c r="KBX2514" s="187"/>
      <c r="KBY2514" s="204"/>
      <c r="KBZ2514" s="272"/>
      <c r="KCA2514" s="207"/>
      <c r="KCB2514" s="238"/>
      <c r="KCC2514" s="207"/>
      <c r="KCD2514" s="207"/>
      <c r="KCE2514" s="187"/>
      <c r="KCF2514" s="187"/>
      <c r="KCG2514" s="204"/>
      <c r="KCH2514" s="272"/>
      <c r="KCI2514" s="207"/>
      <c r="KCJ2514" s="238"/>
      <c r="KCK2514" s="207"/>
      <c r="KCL2514" s="207"/>
      <c r="KCM2514" s="187"/>
      <c r="KCN2514" s="187"/>
      <c r="KCO2514" s="204"/>
      <c r="KCP2514" s="272"/>
      <c r="KCQ2514" s="207"/>
      <c r="KCR2514" s="238"/>
      <c r="KCS2514" s="207"/>
      <c r="KCT2514" s="207"/>
      <c r="KCU2514" s="187"/>
      <c r="KCV2514" s="187"/>
      <c r="KCW2514" s="204"/>
      <c r="KCX2514" s="272"/>
      <c r="KCY2514" s="207"/>
      <c r="KCZ2514" s="238"/>
      <c r="KDA2514" s="207"/>
      <c r="KDB2514" s="207"/>
      <c r="KDC2514" s="187"/>
      <c r="KDD2514" s="187"/>
      <c r="KDE2514" s="204"/>
      <c r="KDF2514" s="272"/>
      <c r="KDG2514" s="207"/>
      <c r="KDH2514" s="238"/>
      <c r="KDI2514" s="207"/>
      <c r="KDJ2514" s="207"/>
      <c r="KDK2514" s="187"/>
      <c r="KDL2514" s="187"/>
      <c r="KDM2514" s="204"/>
      <c r="KDN2514" s="272"/>
      <c r="KDO2514" s="207"/>
      <c r="KDP2514" s="238"/>
      <c r="KDQ2514" s="207"/>
      <c r="KDR2514" s="207"/>
      <c r="KDS2514" s="187"/>
      <c r="KDT2514" s="187"/>
      <c r="KDU2514" s="204"/>
      <c r="KDV2514" s="272"/>
      <c r="KDW2514" s="207"/>
      <c r="KDX2514" s="238"/>
      <c r="KDY2514" s="207"/>
      <c r="KDZ2514" s="207"/>
      <c r="KEA2514" s="187"/>
      <c r="KEB2514" s="187"/>
      <c r="KEC2514" s="204"/>
      <c r="KED2514" s="272"/>
      <c r="KEE2514" s="207"/>
      <c r="KEF2514" s="238"/>
      <c r="KEG2514" s="207"/>
      <c r="KEH2514" s="207"/>
      <c r="KEI2514" s="187"/>
      <c r="KEJ2514" s="187"/>
      <c r="KEK2514" s="204"/>
      <c r="KEL2514" s="272"/>
      <c r="KEM2514" s="207"/>
      <c r="KEN2514" s="238"/>
      <c r="KEO2514" s="207"/>
      <c r="KEP2514" s="207"/>
      <c r="KEQ2514" s="187"/>
      <c r="KER2514" s="187"/>
      <c r="KES2514" s="204"/>
      <c r="KET2514" s="272"/>
      <c r="KEU2514" s="207"/>
      <c r="KEV2514" s="238"/>
      <c r="KEW2514" s="207"/>
      <c r="KEX2514" s="207"/>
      <c r="KEY2514" s="187"/>
      <c r="KEZ2514" s="187"/>
      <c r="KFA2514" s="204"/>
      <c r="KFB2514" s="272"/>
      <c r="KFC2514" s="207"/>
      <c r="KFD2514" s="238"/>
      <c r="KFE2514" s="207"/>
      <c r="KFF2514" s="207"/>
      <c r="KFG2514" s="187"/>
      <c r="KFH2514" s="187"/>
      <c r="KFI2514" s="204"/>
      <c r="KFJ2514" s="272"/>
      <c r="KFK2514" s="207"/>
      <c r="KFL2514" s="238"/>
      <c r="KFM2514" s="207"/>
      <c r="KFN2514" s="207"/>
      <c r="KFO2514" s="187"/>
      <c r="KFP2514" s="187"/>
      <c r="KFQ2514" s="204"/>
      <c r="KFR2514" s="272"/>
      <c r="KFS2514" s="207"/>
      <c r="KFT2514" s="238"/>
      <c r="KFU2514" s="207"/>
      <c r="KFV2514" s="207"/>
      <c r="KFW2514" s="187"/>
      <c r="KFX2514" s="187"/>
      <c r="KFY2514" s="204"/>
      <c r="KFZ2514" s="272"/>
      <c r="KGA2514" s="207"/>
      <c r="KGB2514" s="238"/>
      <c r="KGC2514" s="207"/>
      <c r="KGD2514" s="207"/>
      <c r="KGE2514" s="187"/>
      <c r="KGF2514" s="187"/>
      <c r="KGG2514" s="204"/>
      <c r="KGH2514" s="272"/>
      <c r="KGI2514" s="207"/>
      <c r="KGJ2514" s="238"/>
      <c r="KGK2514" s="207"/>
      <c r="KGL2514" s="207"/>
      <c r="KGM2514" s="187"/>
      <c r="KGN2514" s="187"/>
      <c r="KGO2514" s="204"/>
      <c r="KGP2514" s="272"/>
      <c r="KGQ2514" s="207"/>
      <c r="KGR2514" s="238"/>
      <c r="KGS2514" s="207"/>
      <c r="KGT2514" s="207"/>
      <c r="KGU2514" s="187"/>
      <c r="KGV2514" s="187"/>
      <c r="KGW2514" s="204"/>
      <c r="KGX2514" s="272"/>
      <c r="KGY2514" s="207"/>
      <c r="KGZ2514" s="238"/>
      <c r="KHA2514" s="207"/>
      <c r="KHB2514" s="207"/>
      <c r="KHC2514" s="187"/>
      <c r="KHD2514" s="187"/>
      <c r="KHE2514" s="204"/>
      <c r="KHF2514" s="272"/>
      <c r="KHG2514" s="207"/>
      <c r="KHH2514" s="238"/>
      <c r="KHI2514" s="207"/>
      <c r="KHJ2514" s="207"/>
      <c r="KHK2514" s="187"/>
      <c r="KHL2514" s="187"/>
      <c r="KHM2514" s="204"/>
      <c r="KHN2514" s="272"/>
      <c r="KHO2514" s="207"/>
      <c r="KHP2514" s="238"/>
      <c r="KHQ2514" s="207"/>
      <c r="KHR2514" s="207"/>
      <c r="KHS2514" s="187"/>
      <c r="KHT2514" s="187"/>
      <c r="KHU2514" s="204"/>
      <c r="KHV2514" s="272"/>
      <c r="KHW2514" s="207"/>
      <c r="KHX2514" s="238"/>
      <c r="KHY2514" s="207"/>
      <c r="KHZ2514" s="207"/>
      <c r="KIA2514" s="187"/>
      <c r="KIB2514" s="187"/>
      <c r="KIC2514" s="204"/>
      <c r="KID2514" s="272"/>
      <c r="KIE2514" s="207"/>
      <c r="KIF2514" s="238"/>
      <c r="KIG2514" s="207"/>
      <c r="KIH2514" s="207"/>
      <c r="KII2514" s="187"/>
      <c r="KIJ2514" s="187"/>
      <c r="KIK2514" s="204"/>
      <c r="KIL2514" s="272"/>
      <c r="KIM2514" s="207"/>
      <c r="KIN2514" s="238"/>
      <c r="KIO2514" s="207"/>
      <c r="KIP2514" s="207"/>
      <c r="KIQ2514" s="187"/>
      <c r="KIR2514" s="187"/>
      <c r="KIS2514" s="204"/>
      <c r="KIT2514" s="272"/>
      <c r="KIU2514" s="207"/>
      <c r="KIV2514" s="238"/>
      <c r="KIW2514" s="207"/>
      <c r="KIX2514" s="207"/>
      <c r="KIY2514" s="187"/>
      <c r="KIZ2514" s="187"/>
      <c r="KJA2514" s="204"/>
      <c r="KJB2514" s="272"/>
      <c r="KJC2514" s="207"/>
      <c r="KJD2514" s="238"/>
      <c r="KJE2514" s="207"/>
      <c r="KJF2514" s="207"/>
      <c r="KJG2514" s="187"/>
      <c r="KJH2514" s="187"/>
      <c r="KJI2514" s="204"/>
      <c r="KJJ2514" s="272"/>
      <c r="KJK2514" s="207"/>
      <c r="KJL2514" s="238"/>
      <c r="KJM2514" s="207"/>
      <c r="KJN2514" s="207"/>
      <c r="KJO2514" s="187"/>
      <c r="KJP2514" s="187"/>
      <c r="KJQ2514" s="204"/>
      <c r="KJR2514" s="272"/>
      <c r="KJS2514" s="207"/>
      <c r="KJT2514" s="238"/>
      <c r="KJU2514" s="207"/>
      <c r="KJV2514" s="207"/>
      <c r="KJW2514" s="187"/>
      <c r="KJX2514" s="187"/>
      <c r="KJY2514" s="204"/>
      <c r="KJZ2514" s="272"/>
      <c r="KKA2514" s="207"/>
      <c r="KKB2514" s="238"/>
      <c r="KKC2514" s="207"/>
      <c r="KKD2514" s="207"/>
      <c r="KKE2514" s="187"/>
      <c r="KKF2514" s="187"/>
      <c r="KKG2514" s="204"/>
      <c r="KKH2514" s="272"/>
      <c r="KKI2514" s="207"/>
      <c r="KKJ2514" s="238"/>
      <c r="KKK2514" s="207"/>
      <c r="KKL2514" s="207"/>
      <c r="KKM2514" s="187"/>
      <c r="KKN2514" s="187"/>
      <c r="KKO2514" s="204"/>
      <c r="KKP2514" s="272"/>
      <c r="KKQ2514" s="207"/>
      <c r="KKR2514" s="238"/>
      <c r="KKS2514" s="207"/>
      <c r="KKT2514" s="207"/>
      <c r="KKU2514" s="187"/>
      <c r="KKV2514" s="187"/>
      <c r="KKW2514" s="204"/>
      <c r="KKX2514" s="272"/>
      <c r="KKY2514" s="207"/>
      <c r="KKZ2514" s="238"/>
      <c r="KLA2514" s="207"/>
      <c r="KLB2514" s="207"/>
      <c r="KLC2514" s="187"/>
      <c r="KLD2514" s="187"/>
      <c r="KLE2514" s="204"/>
      <c r="KLF2514" s="272"/>
      <c r="KLG2514" s="207"/>
      <c r="KLH2514" s="238"/>
      <c r="KLI2514" s="207"/>
      <c r="KLJ2514" s="207"/>
      <c r="KLK2514" s="187"/>
      <c r="KLL2514" s="187"/>
      <c r="KLM2514" s="204"/>
      <c r="KLN2514" s="272"/>
      <c r="KLO2514" s="207"/>
      <c r="KLP2514" s="238"/>
      <c r="KLQ2514" s="207"/>
      <c r="KLR2514" s="207"/>
      <c r="KLS2514" s="187"/>
      <c r="KLT2514" s="187"/>
      <c r="KLU2514" s="204"/>
      <c r="KLV2514" s="272"/>
      <c r="KLW2514" s="207"/>
      <c r="KLX2514" s="238"/>
      <c r="KLY2514" s="207"/>
      <c r="KLZ2514" s="207"/>
      <c r="KMA2514" s="187"/>
      <c r="KMB2514" s="187"/>
      <c r="KMC2514" s="204"/>
      <c r="KMD2514" s="272"/>
      <c r="KME2514" s="207"/>
      <c r="KMF2514" s="238"/>
      <c r="KMG2514" s="207"/>
      <c r="KMH2514" s="207"/>
      <c r="KMI2514" s="187"/>
      <c r="KMJ2514" s="187"/>
      <c r="KMK2514" s="204"/>
      <c r="KML2514" s="272"/>
      <c r="KMM2514" s="207"/>
      <c r="KMN2514" s="238"/>
      <c r="KMO2514" s="207"/>
      <c r="KMP2514" s="207"/>
      <c r="KMQ2514" s="187"/>
      <c r="KMR2514" s="187"/>
      <c r="KMS2514" s="204"/>
      <c r="KMT2514" s="272"/>
      <c r="KMU2514" s="207"/>
      <c r="KMV2514" s="238"/>
      <c r="KMW2514" s="207"/>
      <c r="KMX2514" s="207"/>
      <c r="KMY2514" s="187"/>
      <c r="KMZ2514" s="187"/>
      <c r="KNA2514" s="204"/>
      <c r="KNB2514" s="272"/>
      <c r="KNC2514" s="207"/>
      <c r="KND2514" s="238"/>
      <c r="KNE2514" s="207"/>
      <c r="KNF2514" s="207"/>
      <c r="KNG2514" s="187"/>
      <c r="KNH2514" s="187"/>
      <c r="KNI2514" s="204"/>
      <c r="KNJ2514" s="272"/>
      <c r="KNK2514" s="207"/>
      <c r="KNL2514" s="238"/>
      <c r="KNM2514" s="207"/>
      <c r="KNN2514" s="207"/>
      <c r="KNO2514" s="187"/>
      <c r="KNP2514" s="187"/>
      <c r="KNQ2514" s="204"/>
      <c r="KNR2514" s="272"/>
      <c r="KNS2514" s="207"/>
      <c r="KNT2514" s="238"/>
      <c r="KNU2514" s="207"/>
      <c r="KNV2514" s="207"/>
      <c r="KNW2514" s="187"/>
      <c r="KNX2514" s="187"/>
      <c r="KNY2514" s="204"/>
      <c r="KNZ2514" s="272"/>
      <c r="KOA2514" s="207"/>
      <c r="KOB2514" s="238"/>
      <c r="KOC2514" s="207"/>
      <c r="KOD2514" s="207"/>
      <c r="KOE2514" s="187"/>
      <c r="KOF2514" s="187"/>
      <c r="KOG2514" s="204"/>
      <c r="KOH2514" s="272"/>
      <c r="KOI2514" s="207"/>
      <c r="KOJ2514" s="238"/>
      <c r="KOK2514" s="207"/>
      <c r="KOL2514" s="207"/>
      <c r="KOM2514" s="187"/>
      <c r="KON2514" s="187"/>
      <c r="KOO2514" s="204"/>
      <c r="KOP2514" s="272"/>
      <c r="KOQ2514" s="207"/>
      <c r="KOR2514" s="238"/>
      <c r="KOS2514" s="207"/>
      <c r="KOT2514" s="207"/>
      <c r="KOU2514" s="187"/>
      <c r="KOV2514" s="187"/>
      <c r="KOW2514" s="204"/>
      <c r="KOX2514" s="272"/>
      <c r="KOY2514" s="207"/>
      <c r="KOZ2514" s="238"/>
      <c r="KPA2514" s="207"/>
      <c r="KPB2514" s="207"/>
      <c r="KPC2514" s="187"/>
      <c r="KPD2514" s="187"/>
      <c r="KPE2514" s="204"/>
      <c r="KPF2514" s="272"/>
      <c r="KPG2514" s="207"/>
      <c r="KPH2514" s="238"/>
      <c r="KPI2514" s="207"/>
      <c r="KPJ2514" s="207"/>
      <c r="KPK2514" s="187"/>
      <c r="KPL2514" s="187"/>
      <c r="KPM2514" s="204"/>
      <c r="KPN2514" s="272"/>
      <c r="KPO2514" s="207"/>
      <c r="KPP2514" s="238"/>
      <c r="KPQ2514" s="207"/>
      <c r="KPR2514" s="207"/>
      <c r="KPS2514" s="187"/>
      <c r="KPT2514" s="187"/>
      <c r="KPU2514" s="204"/>
      <c r="KPV2514" s="272"/>
      <c r="KPW2514" s="207"/>
      <c r="KPX2514" s="238"/>
      <c r="KPY2514" s="207"/>
      <c r="KPZ2514" s="207"/>
      <c r="KQA2514" s="187"/>
      <c r="KQB2514" s="187"/>
      <c r="KQC2514" s="204"/>
      <c r="KQD2514" s="272"/>
      <c r="KQE2514" s="207"/>
      <c r="KQF2514" s="238"/>
      <c r="KQG2514" s="207"/>
      <c r="KQH2514" s="207"/>
      <c r="KQI2514" s="187"/>
      <c r="KQJ2514" s="187"/>
      <c r="KQK2514" s="204"/>
      <c r="KQL2514" s="272"/>
      <c r="KQM2514" s="207"/>
      <c r="KQN2514" s="238"/>
      <c r="KQO2514" s="207"/>
      <c r="KQP2514" s="207"/>
      <c r="KQQ2514" s="187"/>
      <c r="KQR2514" s="187"/>
      <c r="KQS2514" s="204"/>
      <c r="KQT2514" s="272"/>
      <c r="KQU2514" s="207"/>
      <c r="KQV2514" s="238"/>
      <c r="KQW2514" s="207"/>
      <c r="KQX2514" s="207"/>
      <c r="KQY2514" s="187"/>
      <c r="KQZ2514" s="187"/>
      <c r="KRA2514" s="204"/>
      <c r="KRB2514" s="272"/>
      <c r="KRC2514" s="207"/>
      <c r="KRD2514" s="238"/>
      <c r="KRE2514" s="207"/>
      <c r="KRF2514" s="207"/>
      <c r="KRG2514" s="187"/>
      <c r="KRH2514" s="187"/>
      <c r="KRI2514" s="204"/>
      <c r="KRJ2514" s="272"/>
      <c r="KRK2514" s="207"/>
      <c r="KRL2514" s="238"/>
      <c r="KRM2514" s="207"/>
      <c r="KRN2514" s="207"/>
      <c r="KRO2514" s="187"/>
      <c r="KRP2514" s="187"/>
      <c r="KRQ2514" s="204"/>
      <c r="KRR2514" s="272"/>
      <c r="KRS2514" s="207"/>
      <c r="KRT2514" s="238"/>
      <c r="KRU2514" s="207"/>
      <c r="KRV2514" s="207"/>
      <c r="KRW2514" s="187"/>
      <c r="KRX2514" s="187"/>
      <c r="KRY2514" s="204"/>
      <c r="KRZ2514" s="272"/>
      <c r="KSA2514" s="207"/>
      <c r="KSB2514" s="238"/>
      <c r="KSC2514" s="207"/>
      <c r="KSD2514" s="207"/>
      <c r="KSE2514" s="187"/>
      <c r="KSF2514" s="187"/>
      <c r="KSG2514" s="204"/>
      <c r="KSH2514" s="272"/>
      <c r="KSI2514" s="207"/>
      <c r="KSJ2514" s="238"/>
      <c r="KSK2514" s="207"/>
      <c r="KSL2514" s="207"/>
      <c r="KSM2514" s="187"/>
      <c r="KSN2514" s="187"/>
      <c r="KSO2514" s="204"/>
      <c r="KSP2514" s="272"/>
      <c r="KSQ2514" s="207"/>
      <c r="KSR2514" s="238"/>
      <c r="KSS2514" s="207"/>
      <c r="KST2514" s="207"/>
      <c r="KSU2514" s="187"/>
      <c r="KSV2514" s="187"/>
      <c r="KSW2514" s="204"/>
      <c r="KSX2514" s="272"/>
      <c r="KSY2514" s="207"/>
      <c r="KSZ2514" s="238"/>
      <c r="KTA2514" s="207"/>
      <c r="KTB2514" s="207"/>
      <c r="KTC2514" s="187"/>
      <c r="KTD2514" s="187"/>
      <c r="KTE2514" s="204"/>
      <c r="KTF2514" s="272"/>
      <c r="KTG2514" s="207"/>
      <c r="KTH2514" s="238"/>
      <c r="KTI2514" s="207"/>
      <c r="KTJ2514" s="207"/>
      <c r="KTK2514" s="187"/>
      <c r="KTL2514" s="187"/>
      <c r="KTM2514" s="204"/>
      <c r="KTN2514" s="272"/>
      <c r="KTO2514" s="207"/>
      <c r="KTP2514" s="238"/>
      <c r="KTQ2514" s="207"/>
      <c r="KTR2514" s="207"/>
      <c r="KTS2514" s="187"/>
      <c r="KTT2514" s="187"/>
      <c r="KTU2514" s="204"/>
      <c r="KTV2514" s="272"/>
      <c r="KTW2514" s="207"/>
      <c r="KTX2514" s="238"/>
      <c r="KTY2514" s="207"/>
      <c r="KTZ2514" s="207"/>
      <c r="KUA2514" s="187"/>
      <c r="KUB2514" s="187"/>
      <c r="KUC2514" s="204"/>
      <c r="KUD2514" s="272"/>
      <c r="KUE2514" s="207"/>
      <c r="KUF2514" s="238"/>
      <c r="KUG2514" s="207"/>
      <c r="KUH2514" s="207"/>
      <c r="KUI2514" s="187"/>
      <c r="KUJ2514" s="187"/>
      <c r="KUK2514" s="204"/>
      <c r="KUL2514" s="272"/>
      <c r="KUM2514" s="207"/>
      <c r="KUN2514" s="238"/>
      <c r="KUO2514" s="207"/>
      <c r="KUP2514" s="207"/>
      <c r="KUQ2514" s="187"/>
      <c r="KUR2514" s="187"/>
      <c r="KUS2514" s="204"/>
      <c r="KUT2514" s="272"/>
      <c r="KUU2514" s="207"/>
      <c r="KUV2514" s="238"/>
      <c r="KUW2514" s="207"/>
      <c r="KUX2514" s="207"/>
      <c r="KUY2514" s="187"/>
      <c r="KUZ2514" s="187"/>
      <c r="KVA2514" s="204"/>
      <c r="KVB2514" s="272"/>
      <c r="KVC2514" s="207"/>
      <c r="KVD2514" s="238"/>
      <c r="KVE2514" s="207"/>
      <c r="KVF2514" s="207"/>
      <c r="KVG2514" s="187"/>
      <c r="KVH2514" s="187"/>
      <c r="KVI2514" s="204"/>
      <c r="KVJ2514" s="272"/>
      <c r="KVK2514" s="207"/>
      <c r="KVL2514" s="238"/>
      <c r="KVM2514" s="207"/>
      <c r="KVN2514" s="207"/>
      <c r="KVO2514" s="187"/>
      <c r="KVP2514" s="187"/>
      <c r="KVQ2514" s="204"/>
      <c r="KVR2514" s="272"/>
      <c r="KVS2514" s="207"/>
      <c r="KVT2514" s="238"/>
      <c r="KVU2514" s="207"/>
      <c r="KVV2514" s="207"/>
      <c r="KVW2514" s="187"/>
      <c r="KVX2514" s="187"/>
      <c r="KVY2514" s="204"/>
      <c r="KVZ2514" s="272"/>
      <c r="KWA2514" s="207"/>
      <c r="KWB2514" s="238"/>
      <c r="KWC2514" s="207"/>
      <c r="KWD2514" s="207"/>
      <c r="KWE2514" s="187"/>
      <c r="KWF2514" s="187"/>
      <c r="KWG2514" s="204"/>
      <c r="KWH2514" s="272"/>
      <c r="KWI2514" s="207"/>
      <c r="KWJ2514" s="238"/>
      <c r="KWK2514" s="207"/>
      <c r="KWL2514" s="207"/>
      <c r="KWM2514" s="187"/>
      <c r="KWN2514" s="187"/>
      <c r="KWO2514" s="204"/>
      <c r="KWP2514" s="272"/>
      <c r="KWQ2514" s="207"/>
      <c r="KWR2514" s="238"/>
      <c r="KWS2514" s="207"/>
      <c r="KWT2514" s="207"/>
      <c r="KWU2514" s="187"/>
      <c r="KWV2514" s="187"/>
      <c r="KWW2514" s="204"/>
      <c r="KWX2514" s="272"/>
      <c r="KWY2514" s="207"/>
      <c r="KWZ2514" s="238"/>
      <c r="KXA2514" s="207"/>
      <c r="KXB2514" s="207"/>
      <c r="KXC2514" s="187"/>
      <c r="KXD2514" s="187"/>
      <c r="KXE2514" s="204"/>
      <c r="KXF2514" s="272"/>
      <c r="KXG2514" s="207"/>
      <c r="KXH2514" s="238"/>
      <c r="KXI2514" s="207"/>
      <c r="KXJ2514" s="207"/>
      <c r="KXK2514" s="187"/>
      <c r="KXL2514" s="187"/>
      <c r="KXM2514" s="204"/>
      <c r="KXN2514" s="272"/>
      <c r="KXO2514" s="207"/>
      <c r="KXP2514" s="238"/>
      <c r="KXQ2514" s="207"/>
      <c r="KXR2514" s="207"/>
      <c r="KXS2514" s="187"/>
      <c r="KXT2514" s="187"/>
      <c r="KXU2514" s="204"/>
      <c r="KXV2514" s="272"/>
      <c r="KXW2514" s="207"/>
      <c r="KXX2514" s="238"/>
      <c r="KXY2514" s="207"/>
      <c r="KXZ2514" s="207"/>
      <c r="KYA2514" s="187"/>
      <c r="KYB2514" s="187"/>
      <c r="KYC2514" s="204"/>
      <c r="KYD2514" s="272"/>
      <c r="KYE2514" s="207"/>
      <c r="KYF2514" s="238"/>
      <c r="KYG2514" s="207"/>
      <c r="KYH2514" s="207"/>
      <c r="KYI2514" s="187"/>
      <c r="KYJ2514" s="187"/>
      <c r="KYK2514" s="204"/>
      <c r="KYL2514" s="272"/>
      <c r="KYM2514" s="207"/>
      <c r="KYN2514" s="238"/>
      <c r="KYO2514" s="207"/>
      <c r="KYP2514" s="207"/>
      <c r="KYQ2514" s="187"/>
      <c r="KYR2514" s="187"/>
      <c r="KYS2514" s="204"/>
      <c r="KYT2514" s="272"/>
      <c r="KYU2514" s="207"/>
      <c r="KYV2514" s="238"/>
      <c r="KYW2514" s="207"/>
      <c r="KYX2514" s="207"/>
      <c r="KYY2514" s="187"/>
      <c r="KYZ2514" s="187"/>
      <c r="KZA2514" s="204"/>
      <c r="KZB2514" s="272"/>
      <c r="KZC2514" s="207"/>
      <c r="KZD2514" s="238"/>
      <c r="KZE2514" s="207"/>
      <c r="KZF2514" s="207"/>
      <c r="KZG2514" s="187"/>
      <c r="KZH2514" s="187"/>
      <c r="KZI2514" s="204"/>
      <c r="KZJ2514" s="272"/>
      <c r="KZK2514" s="207"/>
      <c r="KZL2514" s="238"/>
      <c r="KZM2514" s="207"/>
      <c r="KZN2514" s="207"/>
      <c r="KZO2514" s="187"/>
      <c r="KZP2514" s="187"/>
      <c r="KZQ2514" s="204"/>
      <c r="KZR2514" s="272"/>
      <c r="KZS2514" s="207"/>
      <c r="KZT2514" s="238"/>
      <c r="KZU2514" s="207"/>
      <c r="KZV2514" s="207"/>
      <c r="KZW2514" s="187"/>
      <c r="KZX2514" s="187"/>
      <c r="KZY2514" s="204"/>
      <c r="KZZ2514" s="272"/>
      <c r="LAA2514" s="207"/>
      <c r="LAB2514" s="238"/>
      <c r="LAC2514" s="207"/>
      <c r="LAD2514" s="207"/>
      <c r="LAE2514" s="187"/>
      <c r="LAF2514" s="187"/>
      <c r="LAG2514" s="204"/>
      <c r="LAH2514" s="272"/>
      <c r="LAI2514" s="207"/>
      <c r="LAJ2514" s="238"/>
      <c r="LAK2514" s="207"/>
      <c r="LAL2514" s="207"/>
      <c r="LAM2514" s="187"/>
      <c r="LAN2514" s="187"/>
      <c r="LAO2514" s="204"/>
      <c r="LAP2514" s="272"/>
      <c r="LAQ2514" s="207"/>
      <c r="LAR2514" s="238"/>
      <c r="LAS2514" s="207"/>
      <c r="LAT2514" s="207"/>
      <c r="LAU2514" s="187"/>
      <c r="LAV2514" s="187"/>
      <c r="LAW2514" s="204"/>
      <c r="LAX2514" s="272"/>
      <c r="LAY2514" s="207"/>
      <c r="LAZ2514" s="238"/>
      <c r="LBA2514" s="207"/>
      <c r="LBB2514" s="207"/>
      <c r="LBC2514" s="187"/>
      <c r="LBD2514" s="187"/>
      <c r="LBE2514" s="204"/>
      <c r="LBF2514" s="272"/>
      <c r="LBG2514" s="207"/>
      <c r="LBH2514" s="238"/>
      <c r="LBI2514" s="207"/>
      <c r="LBJ2514" s="207"/>
      <c r="LBK2514" s="187"/>
      <c r="LBL2514" s="187"/>
      <c r="LBM2514" s="204"/>
      <c r="LBN2514" s="272"/>
      <c r="LBO2514" s="207"/>
      <c r="LBP2514" s="238"/>
      <c r="LBQ2514" s="207"/>
      <c r="LBR2514" s="207"/>
      <c r="LBS2514" s="187"/>
      <c r="LBT2514" s="187"/>
      <c r="LBU2514" s="204"/>
      <c r="LBV2514" s="272"/>
      <c r="LBW2514" s="207"/>
      <c r="LBX2514" s="238"/>
      <c r="LBY2514" s="207"/>
      <c r="LBZ2514" s="207"/>
      <c r="LCA2514" s="187"/>
      <c r="LCB2514" s="187"/>
      <c r="LCC2514" s="204"/>
      <c r="LCD2514" s="272"/>
      <c r="LCE2514" s="207"/>
      <c r="LCF2514" s="238"/>
      <c r="LCG2514" s="207"/>
      <c r="LCH2514" s="207"/>
      <c r="LCI2514" s="187"/>
      <c r="LCJ2514" s="187"/>
      <c r="LCK2514" s="204"/>
      <c r="LCL2514" s="272"/>
      <c r="LCM2514" s="207"/>
      <c r="LCN2514" s="238"/>
      <c r="LCO2514" s="207"/>
      <c r="LCP2514" s="207"/>
      <c r="LCQ2514" s="187"/>
      <c r="LCR2514" s="187"/>
      <c r="LCS2514" s="204"/>
      <c r="LCT2514" s="272"/>
      <c r="LCU2514" s="207"/>
      <c r="LCV2514" s="238"/>
      <c r="LCW2514" s="207"/>
      <c r="LCX2514" s="207"/>
      <c r="LCY2514" s="187"/>
      <c r="LCZ2514" s="187"/>
      <c r="LDA2514" s="204"/>
      <c r="LDB2514" s="272"/>
      <c r="LDC2514" s="207"/>
      <c r="LDD2514" s="238"/>
      <c r="LDE2514" s="207"/>
      <c r="LDF2514" s="207"/>
      <c r="LDG2514" s="187"/>
      <c r="LDH2514" s="187"/>
      <c r="LDI2514" s="204"/>
      <c r="LDJ2514" s="272"/>
      <c r="LDK2514" s="207"/>
      <c r="LDL2514" s="238"/>
      <c r="LDM2514" s="207"/>
      <c r="LDN2514" s="207"/>
      <c r="LDO2514" s="187"/>
      <c r="LDP2514" s="187"/>
      <c r="LDQ2514" s="204"/>
      <c r="LDR2514" s="272"/>
      <c r="LDS2514" s="207"/>
      <c r="LDT2514" s="238"/>
      <c r="LDU2514" s="207"/>
      <c r="LDV2514" s="207"/>
      <c r="LDW2514" s="187"/>
      <c r="LDX2514" s="187"/>
      <c r="LDY2514" s="204"/>
      <c r="LDZ2514" s="272"/>
      <c r="LEA2514" s="207"/>
      <c r="LEB2514" s="238"/>
      <c r="LEC2514" s="207"/>
      <c r="LED2514" s="207"/>
      <c r="LEE2514" s="187"/>
      <c r="LEF2514" s="187"/>
      <c r="LEG2514" s="204"/>
      <c r="LEH2514" s="272"/>
      <c r="LEI2514" s="207"/>
      <c r="LEJ2514" s="238"/>
      <c r="LEK2514" s="207"/>
      <c r="LEL2514" s="207"/>
      <c r="LEM2514" s="187"/>
      <c r="LEN2514" s="187"/>
      <c r="LEO2514" s="204"/>
      <c r="LEP2514" s="272"/>
      <c r="LEQ2514" s="207"/>
      <c r="LER2514" s="238"/>
      <c r="LES2514" s="207"/>
      <c r="LET2514" s="207"/>
      <c r="LEU2514" s="187"/>
      <c r="LEV2514" s="187"/>
      <c r="LEW2514" s="204"/>
      <c r="LEX2514" s="272"/>
      <c r="LEY2514" s="207"/>
      <c r="LEZ2514" s="238"/>
      <c r="LFA2514" s="207"/>
      <c r="LFB2514" s="207"/>
      <c r="LFC2514" s="187"/>
      <c r="LFD2514" s="187"/>
      <c r="LFE2514" s="204"/>
      <c r="LFF2514" s="272"/>
      <c r="LFG2514" s="207"/>
      <c r="LFH2514" s="238"/>
      <c r="LFI2514" s="207"/>
      <c r="LFJ2514" s="207"/>
      <c r="LFK2514" s="187"/>
      <c r="LFL2514" s="187"/>
      <c r="LFM2514" s="204"/>
      <c r="LFN2514" s="272"/>
      <c r="LFO2514" s="207"/>
      <c r="LFP2514" s="238"/>
      <c r="LFQ2514" s="207"/>
      <c r="LFR2514" s="207"/>
      <c r="LFS2514" s="187"/>
      <c r="LFT2514" s="187"/>
      <c r="LFU2514" s="204"/>
      <c r="LFV2514" s="272"/>
      <c r="LFW2514" s="207"/>
      <c r="LFX2514" s="238"/>
      <c r="LFY2514" s="207"/>
      <c r="LFZ2514" s="207"/>
      <c r="LGA2514" s="187"/>
      <c r="LGB2514" s="187"/>
      <c r="LGC2514" s="204"/>
      <c r="LGD2514" s="272"/>
      <c r="LGE2514" s="207"/>
      <c r="LGF2514" s="238"/>
      <c r="LGG2514" s="207"/>
      <c r="LGH2514" s="207"/>
      <c r="LGI2514" s="187"/>
      <c r="LGJ2514" s="187"/>
      <c r="LGK2514" s="204"/>
      <c r="LGL2514" s="272"/>
      <c r="LGM2514" s="207"/>
      <c r="LGN2514" s="238"/>
      <c r="LGO2514" s="207"/>
      <c r="LGP2514" s="207"/>
      <c r="LGQ2514" s="187"/>
      <c r="LGR2514" s="187"/>
      <c r="LGS2514" s="204"/>
      <c r="LGT2514" s="272"/>
      <c r="LGU2514" s="207"/>
      <c r="LGV2514" s="238"/>
      <c r="LGW2514" s="207"/>
      <c r="LGX2514" s="207"/>
      <c r="LGY2514" s="187"/>
      <c r="LGZ2514" s="187"/>
      <c r="LHA2514" s="204"/>
      <c r="LHB2514" s="272"/>
      <c r="LHC2514" s="207"/>
      <c r="LHD2514" s="238"/>
      <c r="LHE2514" s="207"/>
      <c r="LHF2514" s="207"/>
      <c r="LHG2514" s="187"/>
      <c r="LHH2514" s="187"/>
      <c r="LHI2514" s="204"/>
      <c r="LHJ2514" s="272"/>
      <c r="LHK2514" s="207"/>
      <c r="LHL2514" s="238"/>
      <c r="LHM2514" s="207"/>
      <c r="LHN2514" s="207"/>
      <c r="LHO2514" s="187"/>
      <c r="LHP2514" s="187"/>
      <c r="LHQ2514" s="204"/>
      <c r="LHR2514" s="272"/>
      <c r="LHS2514" s="207"/>
      <c r="LHT2514" s="238"/>
      <c r="LHU2514" s="207"/>
      <c r="LHV2514" s="207"/>
      <c r="LHW2514" s="187"/>
      <c r="LHX2514" s="187"/>
      <c r="LHY2514" s="204"/>
      <c r="LHZ2514" s="272"/>
      <c r="LIA2514" s="207"/>
      <c r="LIB2514" s="238"/>
      <c r="LIC2514" s="207"/>
      <c r="LID2514" s="207"/>
      <c r="LIE2514" s="187"/>
      <c r="LIF2514" s="187"/>
      <c r="LIG2514" s="204"/>
      <c r="LIH2514" s="272"/>
      <c r="LII2514" s="207"/>
      <c r="LIJ2514" s="238"/>
      <c r="LIK2514" s="207"/>
      <c r="LIL2514" s="207"/>
      <c r="LIM2514" s="187"/>
      <c r="LIN2514" s="187"/>
      <c r="LIO2514" s="204"/>
      <c r="LIP2514" s="272"/>
      <c r="LIQ2514" s="207"/>
      <c r="LIR2514" s="238"/>
      <c r="LIS2514" s="207"/>
      <c r="LIT2514" s="207"/>
      <c r="LIU2514" s="187"/>
      <c r="LIV2514" s="187"/>
      <c r="LIW2514" s="204"/>
      <c r="LIX2514" s="272"/>
      <c r="LIY2514" s="207"/>
      <c r="LIZ2514" s="238"/>
      <c r="LJA2514" s="207"/>
      <c r="LJB2514" s="207"/>
      <c r="LJC2514" s="187"/>
      <c r="LJD2514" s="187"/>
      <c r="LJE2514" s="204"/>
      <c r="LJF2514" s="272"/>
      <c r="LJG2514" s="207"/>
      <c r="LJH2514" s="238"/>
      <c r="LJI2514" s="207"/>
      <c r="LJJ2514" s="207"/>
      <c r="LJK2514" s="187"/>
      <c r="LJL2514" s="187"/>
      <c r="LJM2514" s="204"/>
      <c r="LJN2514" s="272"/>
      <c r="LJO2514" s="207"/>
      <c r="LJP2514" s="238"/>
      <c r="LJQ2514" s="207"/>
      <c r="LJR2514" s="207"/>
      <c r="LJS2514" s="187"/>
      <c r="LJT2514" s="187"/>
      <c r="LJU2514" s="204"/>
      <c r="LJV2514" s="272"/>
      <c r="LJW2514" s="207"/>
      <c r="LJX2514" s="238"/>
      <c r="LJY2514" s="207"/>
      <c r="LJZ2514" s="207"/>
      <c r="LKA2514" s="187"/>
      <c r="LKB2514" s="187"/>
      <c r="LKC2514" s="204"/>
      <c r="LKD2514" s="272"/>
      <c r="LKE2514" s="207"/>
      <c r="LKF2514" s="238"/>
      <c r="LKG2514" s="207"/>
      <c r="LKH2514" s="207"/>
      <c r="LKI2514" s="187"/>
      <c r="LKJ2514" s="187"/>
      <c r="LKK2514" s="204"/>
      <c r="LKL2514" s="272"/>
      <c r="LKM2514" s="207"/>
      <c r="LKN2514" s="238"/>
      <c r="LKO2514" s="207"/>
      <c r="LKP2514" s="207"/>
      <c r="LKQ2514" s="187"/>
      <c r="LKR2514" s="187"/>
      <c r="LKS2514" s="204"/>
      <c r="LKT2514" s="272"/>
      <c r="LKU2514" s="207"/>
      <c r="LKV2514" s="238"/>
      <c r="LKW2514" s="207"/>
      <c r="LKX2514" s="207"/>
      <c r="LKY2514" s="187"/>
      <c r="LKZ2514" s="187"/>
      <c r="LLA2514" s="204"/>
      <c r="LLB2514" s="272"/>
      <c r="LLC2514" s="207"/>
      <c r="LLD2514" s="238"/>
      <c r="LLE2514" s="207"/>
      <c r="LLF2514" s="207"/>
      <c r="LLG2514" s="187"/>
      <c r="LLH2514" s="187"/>
      <c r="LLI2514" s="204"/>
      <c r="LLJ2514" s="272"/>
      <c r="LLK2514" s="207"/>
      <c r="LLL2514" s="238"/>
      <c r="LLM2514" s="207"/>
      <c r="LLN2514" s="207"/>
      <c r="LLO2514" s="187"/>
      <c r="LLP2514" s="187"/>
      <c r="LLQ2514" s="204"/>
      <c r="LLR2514" s="272"/>
      <c r="LLS2514" s="207"/>
      <c r="LLT2514" s="238"/>
      <c r="LLU2514" s="207"/>
      <c r="LLV2514" s="207"/>
      <c r="LLW2514" s="187"/>
      <c r="LLX2514" s="187"/>
      <c r="LLY2514" s="204"/>
      <c r="LLZ2514" s="272"/>
      <c r="LMA2514" s="207"/>
      <c r="LMB2514" s="238"/>
      <c r="LMC2514" s="207"/>
      <c r="LMD2514" s="207"/>
      <c r="LME2514" s="187"/>
      <c r="LMF2514" s="187"/>
      <c r="LMG2514" s="204"/>
      <c r="LMH2514" s="272"/>
      <c r="LMI2514" s="207"/>
      <c r="LMJ2514" s="238"/>
      <c r="LMK2514" s="207"/>
      <c r="LML2514" s="207"/>
      <c r="LMM2514" s="187"/>
      <c r="LMN2514" s="187"/>
      <c r="LMO2514" s="204"/>
      <c r="LMP2514" s="272"/>
      <c r="LMQ2514" s="207"/>
      <c r="LMR2514" s="238"/>
      <c r="LMS2514" s="207"/>
      <c r="LMT2514" s="207"/>
      <c r="LMU2514" s="187"/>
      <c r="LMV2514" s="187"/>
      <c r="LMW2514" s="204"/>
      <c r="LMX2514" s="272"/>
      <c r="LMY2514" s="207"/>
      <c r="LMZ2514" s="238"/>
      <c r="LNA2514" s="207"/>
      <c r="LNB2514" s="207"/>
      <c r="LNC2514" s="187"/>
      <c r="LND2514" s="187"/>
      <c r="LNE2514" s="204"/>
      <c r="LNF2514" s="272"/>
      <c r="LNG2514" s="207"/>
      <c r="LNH2514" s="238"/>
      <c r="LNI2514" s="207"/>
      <c r="LNJ2514" s="207"/>
      <c r="LNK2514" s="187"/>
      <c r="LNL2514" s="187"/>
      <c r="LNM2514" s="204"/>
      <c r="LNN2514" s="272"/>
      <c r="LNO2514" s="207"/>
      <c r="LNP2514" s="238"/>
      <c r="LNQ2514" s="207"/>
      <c r="LNR2514" s="207"/>
      <c r="LNS2514" s="187"/>
      <c r="LNT2514" s="187"/>
      <c r="LNU2514" s="204"/>
      <c r="LNV2514" s="272"/>
      <c r="LNW2514" s="207"/>
      <c r="LNX2514" s="238"/>
      <c r="LNY2514" s="207"/>
      <c r="LNZ2514" s="207"/>
      <c r="LOA2514" s="187"/>
      <c r="LOB2514" s="187"/>
      <c r="LOC2514" s="204"/>
      <c r="LOD2514" s="272"/>
      <c r="LOE2514" s="207"/>
      <c r="LOF2514" s="238"/>
      <c r="LOG2514" s="207"/>
      <c r="LOH2514" s="207"/>
      <c r="LOI2514" s="187"/>
      <c r="LOJ2514" s="187"/>
      <c r="LOK2514" s="204"/>
      <c r="LOL2514" s="272"/>
      <c r="LOM2514" s="207"/>
      <c r="LON2514" s="238"/>
      <c r="LOO2514" s="207"/>
      <c r="LOP2514" s="207"/>
      <c r="LOQ2514" s="187"/>
      <c r="LOR2514" s="187"/>
      <c r="LOS2514" s="204"/>
      <c r="LOT2514" s="272"/>
      <c r="LOU2514" s="207"/>
      <c r="LOV2514" s="238"/>
      <c r="LOW2514" s="207"/>
      <c r="LOX2514" s="207"/>
      <c r="LOY2514" s="187"/>
      <c r="LOZ2514" s="187"/>
      <c r="LPA2514" s="204"/>
      <c r="LPB2514" s="272"/>
      <c r="LPC2514" s="207"/>
      <c r="LPD2514" s="238"/>
      <c r="LPE2514" s="207"/>
      <c r="LPF2514" s="207"/>
      <c r="LPG2514" s="187"/>
      <c r="LPH2514" s="187"/>
      <c r="LPI2514" s="204"/>
      <c r="LPJ2514" s="272"/>
      <c r="LPK2514" s="207"/>
      <c r="LPL2514" s="238"/>
      <c r="LPM2514" s="207"/>
      <c r="LPN2514" s="207"/>
      <c r="LPO2514" s="187"/>
      <c r="LPP2514" s="187"/>
      <c r="LPQ2514" s="204"/>
      <c r="LPR2514" s="272"/>
      <c r="LPS2514" s="207"/>
      <c r="LPT2514" s="238"/>
      <c r="LPU2514" s="207"/>
      <c r="LPV2514" s="207"/>
      <c r="LPW2514" s="187"/>
      <c r="LPX2514" s="187"/>
      <c r="LPY2514" s="204"/>
      <c r="LPZ2514" s="272"/>
      <c r="LQA2514" s="207"/>
      <c r="LQB2514" s="238"/>
      <c r="LQC2514" s="207"/>
      <c r="LQD2514" s="207"/>
      <c r="LQE2514" s="187"/>
      <c r="LQF2514" s="187"/>
      <c r="LQG2514" s="204"/>
      <c r="LQH2514" s="272"/>
      <c r="LQI2514" s="207"/>
      <c r="LQJ2514" s="238"/>
      <c r="LQK2514" s="207"/>
      <c r="LQL2514" s="207"/>
      <c r="LQM2514" s="187"/>
      <c r="LQN2514" s="187"/>
      <c r="LQO2514" s="204"/>
      <c r="LQP2514" s="272"/>
      <c r="LQQ2514" s="207"/>
      <c r="LQR2514" s="238"/>
      <c r="LQS2514" s="207"/>
      <c r="LQT2514" s="207"/>
      <c r="LQU2514" s="187"/>
      <c r="LQV2514" s="187"/>
      <c r="LQW2514" s="204"/>
      <c r="LQX2514" s="272"/>
      <c r="LQY2514" s="207"/>
      <c r="LQZ2514" s="238"/>
      <c r="LRA2514" s="207"/>
      <c r="LRB2514" s="207"/>
      <c r="LRC2514" s="187"/>
      <c r="LRD2514" s="187"/>
      <c r="LRE2514" s="204"/>
      <c r="LRF2514" s="272"/>
      <c r="LRG2514" s="207"/>
      <c r="LRH2514" s="238"/>
      <c r="LRI2514" s="207"/>
      <c r="LRJ2514" s="207"/>
      <c r="LRK2514" s="187"/>
      <c r="LRL2514" s="187"/>
      <c r="LRM2514" s="204"/>
      <c r="LRN2514" s="272"/>
      <c r="LRO2514" s="207"/>
      <c r="LRP2514" s="238"/>
      <c r="LRQ2514" s="207"/>
      <c r="LRR2514" s="207"/>
      <c r="LRS2514" s="187"/>
      <c r="LRT2514" s="187"/>
      <c r="LRU2514" s="204"/>
      <c r="LRV2514" s="272"/>
      <c r="LRW2514" s="207"/>
      <c r="LRX2514" s="238"/>
      <c r="LRY2514" s="207"/>
      <c r="LRZ2514" s="207"/>
      <c r="LSA2514" s="187"/>
      <c r="LSB2514" s="187"/>
      <c r="LSC2514" s="204"/>
      <c r="LSD2514" s="272"/>
      <c r="LSE2514" s="207"/>
      <c r="LSF2514" s="238"/>
      <c r="LSG2514" s="207"/>
      <c r="LSH2514" s="207"/>
      <c r="LSI2514" s="187"/>
      <c r="LSJ2514" s="187"/>
      <c r="LSK2514" s="204"/>
      <c r="LSL2514" s="272"/>
      <c r="LSM2514" s="207"/>
      <c r="LSN2514" s="238"/>
      <c r="LSO2514" s="207"/>
      <c r="LSP2514" s="207"/>
      <c r="LSQ2514" s="187"/>
      <c r="LSR2514" s="187"/>
      <c r="LSS2514" s="204"/>
      <c r="LST2514" s="272"/>
      <c r="LSU2514" s="207"/>
      <c r="LSV2514" s="238"/>
      <c r="LSW2514" s="207"/>
      <c r="LSX2514" s="207"/>
      <c r="LSY2514" s="187"/>
      <c r="LSZ2514" s="187"/>
      <c r="LTA2514" s="204"/>
      <c r="LTB2514" s="272"/>
      <c r="LTC2514" s="207"/>
      <c r="LTD2514" s="238"/>
      <c r="LTE2514" s="207"/>
      <c r="LTF2514" s="207"/>
      <c r="LTG2514" s="187"/>
      <c r="LTH2514" s="187"/>
      <c r="LTI2514" s="204"/>
      <c r="LTJ2514" s="272"/>
      <c r="LTK2514" s="207"/>
      <c r="LTL2514" s="238"/>
      <c r="LTM2514" s="207"/>
      <c r="LTN2514" s="207"/>
      <c r="LTO2514" s="187"/>
      <c r="LTP2514" s="187"/>
      <c r="LTQ2514" s="204"/>
      <c r="LTR2514" s="272"/>
      <c r="LTS2514" s="207"/>
      <c r="LTT2514" s="238"/>
      <c r="LTU2514" s="207"/>
      <c r="LTV2514" s="207"/>
      <c r="LTW2514" s="187"/>
      <c r="LTX2514" s="187"/>
      <c r="LTY2514" s="204"/>
      <c r="LTZ2514" s="272"/>
      <c r="LUA2514" s="207"/>
      <c r="LUB2514" s="238"/>
      <c r="LUC2514" s="207"/>
      <c r="LUD2514" s="207"/>
      <c r="LUE2514" s="187"/>
      <c r="LUF2514" s="187"/>
      <c r="LUG2514" s="204"/>
      <c r="LUH2514" s="272"/>
      <c r="LUI2514" s="207"/>
      <c r="LUJ2514" s="238"/>
      <c r="LUK2514" s="207"/>
      <c r="LUL2514" s="207"/>
      <c r="LUM2514" s="187"/>
      <c r="LUN2514" s="187"/>
      <c r="LUO2514" s="204"/>
      <c r="LUP2514" s="272"/>
      <c r="LUQ2514" s="207"/>
      <c r="LUR2514" s="238"/>
      <c r="LUS2514" s="207"/>
      <c r="LUT2514" s="207"/>
      <c r="LUU2514" s="187"/>
      <c r="LUV2514" s="187"/>
      <c r="LUW2514" s="204"/>
      <c r="LUX2514" s="272"/>
      <c r="LUY2514" s="207"/>
      <c r="LUZ2514" s="238"/>
      <c r="LVA2514" s="207"/>
      <c r="LVB2514" s="207"/>
      <c r="LVC2514" s="187"/>
      <c r="LVD2514" s="187"/>
      <c r="LVE2514" s="204"/>
      <c r="LVF2514" s="272"/>
      <c r="LVG2514" s="207"/>
      <c r="LVH2514" s="238"/>
      <c r="LVI2514" s="207"/>
      <c r="LVJ2514" s="207"/>
      <c r="LVK2514" s="187"/>
      <c r="LVL2514" s="187"/>
      <c r="LVM2514" s="204"/>
      <c r="LVN2514" s="272"/>
      <c r="LVO2514" s="207"/>
      <c r="LVP2514" s="238"/>
      <c r="LVQ2514" s="207"/>
      <c r="LVR2514" s="207"/>
      <c r="LVS2514" s="187"/>
      <c r="LVT2514" s="187"/>
      <c r="LVU2514" s="204"/>
      <c r="LVV2514" s="272"/>
      <c r="LVW2514" s="207"/>
      <c r="LVX2514" s="238"/>
      <c r="LVY2514" s="207"/>
      <c r="LVZ2514" s="207"/>
      <c r="LWA2514" s="187"/>
      <c r="LWB2514" s="187"/>
      <c r="LWC2514" s="204"/>
      <c r="LWD2514" s="272"/>
      <c r="LWE2514" s="207"/>
      <c r="LWF2514" s="238"/>
      <c r="LWG2514" s="207"/>
      <c r="LWH2514" s="207"/>
      <c r="LWI2514" s="187"/>
      <c r="LWJ2514" s="187"/>
      <c r="LWK2514" s="204"/>
      <c r="LWL2514" s="272"/>
      <c r="LWM2514" s="207"/>
      <c r="LWN2514" s="238"/>
      <c r="LWO2514" s="207"/>
      <c r="LWP2514" s="207"/>
      <c r="LWQ2514" s="187"/>
      <c r="LWR2514" s="187"/>
      <c r="LWS2514" s="204"/>
      <c r="LWT2514" s="272"/>
      <c r="LWU2514" s="207"/>
      <c r="LWV2514" s="238"/>
      <c r="LWW2514" s="207"/>
      <c r="LWX2514" s="207"/>
      <c r="LWY2514" s="187"/>
      <c r="LWZ2514" s="187"/>
      <c r="LXA2514" s="204"/>
      <c r="LXB2514" s="272"/>
      <c r="LXC2514" s="207"/>
      <c r="LXD2514" s="238"/>
      <c r="LXE2514" s="207"/>
      <c r="LXF2514" s="207"/>
      <c r="LXG2514" s="187"/>
      <c r="LXH2514" s="187"/>
      <c r="LXI2514" s="204"/>
      <c r="LXJ2514" s="272"/>
      <c r="LXK2514" s="207"/>
      <c r="LXL2514" s="238"/>
      <c r="LXM2514" s="207"/>
      <c r="LXN2514" s="207"/>
      <c r="LXO2514" s="187"/>
      <c r="LXP2514" s="187"/>
      <c r="LXQ2514" s="204"/>
      <c r="LXR2514" s="272"/>
      <c r="LXS2514" s="207"/>
      <c r="LXT2514" s="238"/>
      <c r="LXU2514" s="207"/>
      <c r="LXV2514" s="207"/>
      <c r="LXW2514" s="187"/>
      <c r="LXX2514" s="187"/>
      <c r="LXY2514" s="204"/>
      <c r="LXZ2514" s="272"/>
      <c r="LYA2514" s="207"/>
      <c r="LYB2514" s="238"/>
      <c r="LYC2514" s="207"/>
      <c r="LYD2514" s="207"/>
      <c r="LYE2514" s="187"/>
      <c r="LYF2514" s="187"/>
      <c r="LYG2514" s="204"/>
      <c r="LYH2514" s="272"/>
      <c r="LYI2514" s="207"/>
      <c r="LYJ2514" s="238"/>
      <c r="LYK2514" s="207"/>
      <c r="LYL2514" s="207"/>
      <c r="LYM2514" s="187"/>
      <c r="LYN2514" s="187"/>
      <c r="LYO2514" s="204"/>
      <c r="LYP2514" s="272"/>
      <c r="LYQ2514" s="207"/>
      <c r="LYR2514" s="238"/>
      <c r="LYS2514" s="207"/>
      <c r="LYT2514" s="207"/>
      <c r="LYU2514" s="187"/>
      <c r="LYV2514" s="187"/>
      <c r="LYW2514" s="204"/>
      <c r="LYX2514" s="272"/>
      <c r="LYY2514" s="207"/>
      <c r="LYZ2514" s="238"/>
      <c r="LZA2514" s="207"/>
      <c r="LZB2514" s="207"/>
      <c r="LZC2514" s="187"/>
      <c r="LZD2514" s="187"/>
      <c r="LZE2514" s="204"/>
      <c r="LZF2514" s="272"/>
      <c r="LZG2514" s="207"/>
      <c r="LZH2514" s="238"/>
      <c r="LZI2514" s="207"/>
      <c r="LZJ2514" s="207"/>
      <c r="LZK2514" s="187"/>
      <c r="LZL2514" s="187"/>
      <c r="LZM2514" s="204"/>
      <c r="LZN2514" s="272"/>
      <c r="LZO2514" s="207"/>
      <c r="LZP2514" s="238"/>
      <c r="LZQ2514" s="207"/>
      <c r="LZR2514" s="207"/>
      <c r="LZS2514" s="187"/>
      <c r="LZT2514" s="187"/>
      <c r="LZU2514" s="204"/>
      <c r="LZV2514" s="272"/>
      <c r="LZW2514" s="207"/>
      <c r="LZX2514" s="238"/>
      <c r="LZY2514" s="207"/>
      <c r="LZZ2514" s="207"/>
      <c r="MAA2514" s="187"/>
      <c r="MAB2514" s="187"/>
      <c r="MAC2514" s="204"/>
      <c r="MAD2514" s="272"/>
      <c r="MAE2514" s="207"/>
      <c r="MAF2514" s="238"/>
      <c r="MAG2514" s="207"/>
      <c r="MAH2514" s="207"/>
      <c r="MAI2514" s="187"/>
      <c r="MAJ2514" s="187"/>
      <c r="MAK2514" s="204"/>
      <c r="MAL2514" s="272"/>
      <c r="MAM2514" s="207"/>
      <c r="MAN2514" s="238"/>
      <c r="MAO2514" s="207"/>
      <c r="MAP2514" s="207"/>
      <c r="MAQ2514" s="187"/>
      <c r="MAR2514" s="187"/>
      <c r="MAS2514" s="204"/>
      <c r="MAT2514" s="272"/>
      <c r="MAU2514" s="207"/>
      <c r="MAV2514" s="238"/>
      <c r="MAW2514" s="207"/>
      <c r="MAX2514" s="207"/>
      <c r="MAY2514" s="187"/>
      <c r="MAZ2514" s="187"/>
      <c r="MBA2514" s="204"/>
      <c r="MBB2514" s="272"/>
      <c r="MBC2514" s="207"/>
      <c r="MBD2514" s="238"/>
      <c r="MBE2514" s="207"/>
      <c r="MBF2514" s="207"/>
      <c r="MBG2514" s="187"/>
      <c r="MBH2514" s="187"/>
      <c r="MBI2514" s="204"/>
      <c r="MBJ2514" s="272"/>
      <c r="MBK2514" s="207"/>
      <c r="MBL2514" s="238"/>
      <c r="MBM2514" s="207"/>
      <c r="MBN2514" s="207"/>
      <c r="MBO2514" s="187"/>
      <c r="MBP2514" s="187"/>
      <c r="MBQ2514" s="204"/>
      <c r="MBR2514" s="272"/>
      <c r="MBS2514" s="207"/>
      <c r="MBT2514" s="238"/>
      <c r="MBU2514" s="207"/>
      <c r="MBV2514" s="207"/>
      <c r="MBW2514" s="187"/>
      <c r="MBX2514" s="187"/>
      <c r="MBY2514" s="204"/>
      <c r="MBZ2514" s="272"/>
      <c r="MCA2514" s="207"/>
      <c r="MCB2514" s="238"/>
      <c r="MCC2514" s="207"/>
      <c r="MCD2514" s="207"/>
      <c r="MCE2514" s="187"/>
      <c r="MCF2514" s="187"/>
      <c r="MCG2514" s="204"/>
      <c r="MCH2514" s="272"/>
      <c r="MCI2514" s="207"/>
      <c r="MCJ2514" s="238"/>
      <c r="MCK2514" s="207"/>
      <c r="MCL2514" s="207"/>
      <c r="MCM2514" s="187"/>
      <c r="MCN2514" s="187"/>
      <c r="MCO2514" s="204"/>
      <c r="MCP2514" s="272"/>
      <c r="MCQ2514" s="207"/>
      <c r="MCR2514" s="238"/>
      <c r="MCS2514" s="207"/>
      <c r="MCT2514" s="207"/>
      <c r="MCU2514" s="187"/>
      <c r="MCV2514" s="187"/>
      <c r="MCW2514" s="204"/>
      <c r="MCX2514" s="272"/>
      <c r="MCY2514" s="207"/>
      <c r="MCZ2514" s="238"/>
      <c r="MDA2514" s="207"/>
      <c r="MDB2514" s="207"/>
      <c r="MDC2514" s="187"/>
      <c r="MDD2514" s="187"/>
      <c r="MDE2514" s="204"/>
      <c r="MDF2514" s="272"/>
      <c r="MDG2514" s="207"/>
      <c r="MDH2514" s="238"/>
      <c r="MDI2514" s="207"/>
      <c r="MDJ2514" s="207"/>
      <c r="MDK2514" s="187"/>
      <c r="MDL2514" s="187"/>
      <c r="MDM2514" s="204"/>
      <c r="MDN2514" s="272"/>
      <c r="MDO2514" s="207"/>
      <c r="MDP2514" s="238"/>
      <c r="MDQ2514" s="207"/>
      <c r="MDR2514" s="207"/>
      <c r="MDS2514" s="187"/>
      <c r="MDT2514" s="187"/>
      <c r="MDU2514" s="204"/>
      <c r="MDV2514" s="272"/>
      <c r="MDW2514" s="207"/>
      <c r="MDX2514" s="238"/>
      <c r="MDY2514" s="207"/>
      <c r="MDZ2514" s="207"/>
      <c r="MEA2514" s="187"/>
      <c r="MEB2514" s="187"/>
      <c r="MEC2514" s="204"/>
      <c r="MED2514" s="272"/>
      <c r="MEE2514" s="207"/>
      <c r="MEF2514" s="238"/>
      <c r="MEG2514" s="207"/>
      <c r="MEH2514" s="207"/>
      <c r="MEI2514" s="187"/>
      <c r="MEJ2514" s="187"/>
      <c r="MEK2514" s="204"/>
      <c r="MEL2514" s="272"/>
      <c r="MEM2514" s="207"/>
      <c r="MEN2514" s="238"/>
      <c r="MEO2514" s="207"/>
      <c r="MEP2514" s="207"/>
      <c r="MEQ2514" s="187"/>
      <c r="MER2514" s="187"/>
      <c r="MES2514" s="204"/>
      <c r="MET2514" s="272"/>
      <c r="MEU2514" s="207"/>
      <c r="MEV2514" s="238"/>
      <c r="MEW2514" s="207"/>
      <c r="MEX2514" s="207"/>
      <c r="MEY2514" s="187"/>
      <c r="MEZ2514" s="187"/>
      <c r="MFA2514" s="204"/>
      <c r="MFB2514" s="272"/>
      <c r="MFC2514" s="207"/>
      <c r="MFD2514" s="238"/>
      <c r="MFE2514" s="207"/>
      <c r="MFF2514" s="207"/>
      <c r="MFG2514" s="187"/>
      <c r="MFH2514" s="187"/>
      <c r="MFI2514" s="204"/>
      <c r="MFJ2514" s="272"/>
      <c r="MFK2514" s="207"/>
      <c r="MFL2514" s="238"/>
      <c r="MFM2514" s="207"/>
      <c r="MFN2514" s="207"/>
      <c r="MFO2514" s="187"/>
      <c r="MFP2514" s="187"/>
      <c r="MFQ2514" s="204"/>
      <c r="MFR2514" s="272"/>
      <c r="MFS2514" s="207"/>
      <c r="MFT2514" s="238"/>
      <c r="MFU2514" s="207"/>
      <c r="MFV2514" s="207"/>
      <c r="MFW2514" s="187"/>
      <c r="MFX2514" s="187"/>
      <c r="MFY2514" s="204"/>
      <c r="MFZ2514" s="272"/>
      <c r="MGA2514" s="207"/>
      <c r="MGB2514" s="238"/>
      <c r="MGC2514" s="207"/>
      <c r="MGD2514" s="207"/>
      <c r="MGE2514" s="187"/>
      <c r="MGF2514" s="187"/>
      <c r="MGG2514" s="204"/>
      <c r="MGH2514" s="272"/>
      <c r="MGI2514" s="207"/>
      <c r="MGJ2514" s="238"/>
      <c r="MGK2514" s="207"/>
      <c r="MGL2514" s="207"/>
      <c r="MGM2514" s="187"/>
      <c r="MGN2514" s="187"/>
      <c r="MGO2514" s="204"/>
      <c r="MGP2514" s="272"/>
      <c r="MGQ2514" s="207"/>
      <c r="MGR2514" s="238"/>
      <c r="MGS2514" s="207"/>
      <c r="MGT2514" s="207"/>
      <c r="MGU2514" s="187"/>
      <c r="MGV2514" s="187"/>
      <c r="MGW2514" s="204"/>
      <c r="MGX2514" s="272"/>
      <c r="MGY2514" s="207"/>
      <c r="MGZ2514" s="238"/>
      <c r="MHA2514" s="207"/>
      <c r="MHB2514" s="207"/>
      <c r="MHC2514" s="187"/>
      <c r="MHD2514" s="187"/>
      <c r="MHE2514" s="204"/>
      <c r="MHF2514" s="272"/>
      <c r="MHG2514" s="207"/>
      <c r="MHH2514" s="238"/>
      <c r="MHI2514" s="207"/>
      <c r="MHJ2514" s="207"/>
      <c r="MHK2514" s="187"/>
      <c r="MHL2514" s="187"/>
      <c r="MHM2514" s="204"/>
      <c r="MHN2514" s="272"/>
      <c r="MHO2514" s="207"/>
      <c r="MHP2514" s="238"/>
      <c r="MHQ2514" s="207"/>
      <c r="MHR2514" s="207"/>
      <c r="MHS2514" s="187"/>
      <c r="MHT2514" s="187"/>
      <c r="MHU2514" s="204"/>
      <c r="MHV2514" s="272"/>
      <c r="MHW2514" s="207"/>
      <c r="MHX2514" s="238"/>
      <c r="MHY2514" s="207"/>
      <c r="MHZ2514" s="207"/>
      <c r="MIA2514" s="187"/>
      <c r="MIB2514" s="187"/>
      <c r="MIC2514" s="204"/>
      <c r="MID2514" s="272"/>
      <c r="MIE2514" s="207"/>
      <c r="MIF2514" s="238"/>
      <c r="MIG2514" s="207"/>
      <c r="MIH2514" s="207"/>
      <c r="MII2514" s="187"/>
      <c r="MIJ2514" s="187"/>
      <c r="MIK2514" s="204"/>
      <c r="MIL2514" s="272"/>
      <c r="MIM2514" s="207"/>
      <c r="MIN2514" s="238"/>
      <c r="MIO2514" s="207"/>
      <c r="MIP2514" s="207"/>
      <c r="MIQ2514" s="187"/>
      <c r="MIR2514" s="187"/>
      <c r="MIS2514" s="204"/>
      <c r="MIT2514" s="272"/>
      <c r="MIU2514" s="207"/>
      <c r="MIV2514" s="238"/>
      <c r="MIW2514" s="207"/>
      <c r="MIX2514" s="207"/>
      <c r="MIY2514" s="187"/>
      <c r="MIZ2514" s="187"/>
      <c r="MJA2514" s="204"/>
      <c r="MJB2514" s="272"/>
      <c r="MJC2514" s="207"/>
      <c r="MJD2514" s="238"/>
      <c r="MJE2514" s="207"/>
      <c r="MJF2514" s="207"/>
      <c r="MJG2514" s="187"/>
      <c r="MJH2514" s="187"/>
      <c r="MJI2514" s="204"/>
      <c r="MJJ2514" s="272"/>
      <c r="MJK2514" s="207"/>
      <c r="MJL2514" s="238"/>
      <c r="MJM2514" s="207"/>
      <c r="MJN2514" s="207"/>
      <c r="MJO2514" s="187"/>
      <c r="MJP2514" s="187"/>
      <c r="MJQ2514" s="204"/>
      <c r="MJR2514" s="272"/>
      <c r="MJS2514" s="207"/>
      <c r="MJT2514" s="238"/>
      <c r="MJU2514" s="207"/>
      <c r="MJV2514" s="207"/>
      <c r="MJW2514" s="187"/>
      <c r="MJX2514" s="187"/>
      <c r="MJY2514" s="204"/>
      <c r="MJZ2514" s="272"/>
      <c r="MKA2514" s="207"/>
      <c r="MKB2514" s="238"/>
      <c r="MKC2514" s="207"/>
      <c r="MKD2514" s="207"/>
      <c r="MKE2514" s="187"/>
      <c r="MKF2514" s="187"/>
      <c r="MKG2514" s="204"/>
      <c r="MKH2514" s="272"/>
      <c r="MKI2514" s="207"/>
      <c r="MKJ2514" s="238"/>
      <c r="MKK2514" s="207"/>
      <c r="MKL2514" s="207"/>
      <c r="MKM2514" s="187"/>
      <c r="MKN2514" s="187"/>
      <c r="MKO2514" s="204"/>
      <c r="MKP2514" s="272"/>
      <c r="MKQ2514" s="207"/>
      <c r="MKR2514" s="238"/>
      <c r="MKS2514" s="207"/>
      <c r="MKT2514" s="207"/>
      <c r="MKU2514" s="187"/>
      <c r="MKV2514" s="187"/>
      <c r="MKW2514" s="204"/>
      <c r="MKX2514" s="272"/>
      <c r="MKY2514" s="207"/>
      <c r="MKZ2514" s="238"/>
      <c r="MLA2514" s="207"/>
      <c r="MLB2514" s="207"/>
      <c r="MLC2514" s="187"/>
      <c r="MLD2514" s="187"/>
      <c r="MLE2514" s="204"/>
      <c r="MLF2514" s="272"/>
      <c r="MLG2514" s="207"/>
      <c r="MLH2514" s="238"/>
      <c r="MLI2514" s="207"/>
      <c r="MLJ2514" s="207"/>
      <c r="MLK2514" s="187"/>
      <c r="MLL2514" s="187"/>
      <c r="MLM2514" s="204"/>
      <c r="MLN2514" s="272"/>
      <c r="MLO2514" s="207"/>
      <c r="MLP2514" s="238"/>
      <c r="MLQ2514" s="207"/>
      <c r="MLR2514" s="207"/>
      <c r="MLS2514" s="187"/>
      <c r="MLT2514" s="187"/>
      <c r="MLU2514" s="204"/>
      <c r="MLV2514" s="272"/>
      <c r="MLW2514" s="207"/>
      <c r="MLX2514" s="238"/>
      <c r="MLY2514" s="207"/>
      <c r="MLZ2514" s="207"/>
      <c r="MMA2514" s="187"/>
      <c r="MMB2514" s="187"/>
      <c r="MMC2514" s="204"/>
      <c r="MMD2514" s="272"/>
      <c r="MME2514" s="207"/>
      <c r="MMF2514" s="238"/>
      <c r="MMG2514" s="207"/>
      <c r="MMH2514" s="207"/>
      <c r="MMI2514" s="187"/>
      <c r="MMJ2514" s="187"/>
      <c r="MMK2514" s="204"/>
      <c r="MML2514" s="272"/>
      <c r="MMM2514" s="207"/>
      <c r="MMN2514" s="238"/>
      <c r="MMO2514" s="207"/>
      <c r="MMP2514" s="207"/>
      <c r="MMQ2514" s="187"/>
      <c r="MMR2514" s="187"/>
      <c r="MMS2514" s="204"/>
      <c r="MMT2514" s="272"/>
      <c r="MMU2514" s="207"/>
      <c r="MMV2514" s="238"/>
      <c r="MMW2514" s="207"/>
      <c r="MMX2514" s="207"/>
      <c r="MMY2514" s="187"/>
      <c r="MMZ2514" s="187"/>
      <c r="MNA2514" s="204"/>
      <c r="MNB2514" s="272"/>
      <c r="MNC2514" s="207"/>
      <c r="MND2514" s="238"/>
      <c r="MNE2514" s="207"/>
      <c r="MNF2514" s="207"/>
      <c r="MNG2514" s="187"/>
      <c r="MNH2514" s="187"/>
      <c r="MNI2514" s="204"/>
      <c r="MNJ2514" s="272"/>
      <c r="MNK2514" s="207"/>
      <c r="MNL2514" s="238"/>
      <c r="MNM2514" s="207"/>
      <c r="MNN2514" s="207"/>
      <c r="MNO2514" s="187"/>
      <c r="MNP2514" s="187"/>
      <c r="MNQ2514" s="204"/>
      <c r="MNR2514" s="272"/>
      <c r="MNS2514" s="207"/>
      <c r="MNT2514" s="238"/>
      <c r="MNU2514" s="207"/>
      <c r="MNV2514" s="207"/>
      <c r="MNW2514" s="187"/>
      <c r="MNX2514" s="187"/>
      <c r="MNY2514" s="204"/>
      <c r="MNZ2514" s="272"/>
      <c r="MOA2514" s="207"/>
      <c r="MOB2514" s="238"/>
      <c r="MOC2514" s="207"/>
      <c r="MOD2514" s="207"/>
      <c r="MOE2514" s="187"/>
      <c r="MOF2514" s="187"/>
      <c r="MOG2514" s="204"/>
      <c r="MOH2514" s="272"/>
      <c r="MOI2514" s="207"/>
      <c r="MOJ2514" s="238"/>
      <c r="MOK2514" s="207"/>
      <c r="MOL2514" s="207"/>
      <c r="MOM2514" s="187"/>
      <c r="MON2514" s="187"/>
      <c r="MOO2514" s="204"/>
      <c r="MOP2514" s="272"/>
      <c r="MOQ2514" s="207"/>
      <c r="MOR2514" s="238"/>
      <c r="MOS2514" s="207"/>
      <c r="MOT2514" s="207"/>
      <c r="MOU2514" s="187"/>
      <c r="MOV2514" s="187"/>
      <c r="MOW2514" s="204"/>
      <c r="MOX2514" s="272"/>
      <c r="MOY2514" s="207"/>
      <c r="MOZ2514" s="238"/>
      <c r="MPA2514" s="207"/>
      <c r="MPB2514" s="207"/>
      <c r="MPC2514" s="187"/>
      <c r="MPD2514" s="187"/>
      <c r="MPE2514" s="204"/>
      <c r="MPF2514" s="272"/>
      <c r="MPG2514" s="207"/>
      <c r="MPH2514" s="238"/>
      <c r="MPI2514" s="207"/>
      <c r="MPJ2514" s="207"/>
      <c r="MPK2514" s="187"/>
      <c r="MPL2514" s="187"/>
      <c r="MPM2514" s="204"/>
      <c r="MPN2514" s="272"/>
      <c r="MPO2514" s="207"/>
      <c r="MPP2514" s="238"/>
      <c r="MPQ2514" s="207"/>
      <c r="MPR2514" s="207"/>
      <c r="MPS2514" s="187"/>
      <c r="MPT2514" s="187"/>
      <c r="MPU2514" s="204"/>
      <c r="MPV2514" s="272"/>
      <c r="MPW2514" s="207"/>
      <c r="MPX2514" s="238"/>
      <c r="MPY2514" s="207"/>
      <c r="MPZ2514" s="207"/>
      <c r="MQA2514" s="187"/>
      <c r="MQB2514" s="187"/>
      <c r="MQC2514" s="204"/>
      <c r="MQD2514" s="272"/>
      <c r="MQE2514" s="207"/>
      <c r="MQF2514" s="238"/>
      <c r="MQG2514" s="207"/>
      <c r="MQH2514" s="207"/>
      <c r="MQI2514" s="187"/>
      <c r="MQJ2514" s="187"/>
      <c r="MQK2514" s="204"/>
      <c r="MQL2514" s="272"/>
      <c r="MQM2514" s="207"/>
      <c r="MQN2514" s="238"/>
      <c r="MQO2514" s="207"/>
      <c r="MQP2514" s="207"/>
      <c r="MQQ2514" s="187"/>
      <c r="MQR2514" s="187"/>
      <c r="MQS2514" s="204"/>
      <c r="MQT2514" s="272"/>
      <c r="MQU2514" s="207"/>
      <c r="MQV2514" s="238"/>
      <c r="MQW2514" s="207"/>
      <c r="MQX2514" s="207"/>
      <c r="MQY2514" s="187"/>
      <c r="MQZ2514" s="187"/>
      <c r="MRA2514" s="204"/>
      <c r="MRB2514" s="272"/>
      <c r="MRC2514" s="207"/>
      <c r="MRD2514" s="238"/>
      <c r="MRE2514" s="207"/>
      <c r="MRF2514" s="207"/>
      <c r="MRG2514" s="187"/>
      <c r="MRH2514" s="187"/>
      <c r="MRI2514" s="204"/>
      <c r="MRJ2514" s="272"/>
      <c r="MRK2514" s="207"/>
      <c r="MRL2514" s="238"/>
      <c r="MRM2514" s="207"/>
      <c r="MRN2514" s="207"/>
      <c r="MRO2514" s="187"/>
      <c r="MRP2514" s="187"/>
      <c r="MRQ2514" s="204"/>
      <c r="MRR2514" s="272"/>
      <c r="MRS2514" s="207"/>
      <c r="MRT2514" s="238"/>
      <c r="MRU2514" s="207"/>
      <c r="MRV2514" s="207"/>
      <c r="MRW2514" s="187"/>
      <c r="MRX2514" s="187"/>
      <c r="MRY2514" s="204"/>
      <c r="MRZ2514" s="272"/>
      <c r="MSA2514" s="207"/>
      <c r="MSB2514" s="238"/>
      <c r="MSC2514" s="207"/>
      <c r="MSD2514" s="207"/>
      <c r="MSE2514" s="187"/>
      <c r="MSF2514" s="187"/>
      <c r="MSG2514" s="204"/>
      <c r="MSH2514" s="272"/>
      <c r="MSI2514" s="207"/>
      <c r="MSJ2514" s="238"/>
      <c r="MSK2514" s="207"/>
      <c r="MSL2514" s="207"/>
      <c r="MSM2514" s="187"/>
      <c r="MSN2514" s="187"/>
      <c r="MSO2514" s="204"/>
      <c r="MSP2514" s="272"/>
      <c r="MSQ2514" s="207"/>
      <c r="MSR2514" s="238"/>
      <c r="MSS2514" s="207"/>
      <c r="MST2514" s="207"/>
      <c r="MSU2514" s="187"/>
      <c r="MSV2514" s="187"/>
      <c r="MSW2514" s="204"/>
      <c r="MSX2514" s="272"/>
      <c r="MSY2514" s="207"/>
      <c r="MSZ2514" s="238"/>
      <c r="MTA2514" s="207"/>
      <c r="MTB2514" s="207"/>
      <c r="MTC2514" s="187"/>
      <c r="MTD2514" s="187"/>
      <c r="MTE2514" s="204"/>
      <c r="MTF2514" s="272"/>
      <c r="MTG2514" s="207"/>
      <c r="MTH2514" s="238"/>
      <c r="MTI2514" s="207"/>
      <c r="MTJ2514" s="207"/>
      <c r="MTK2514" s="187"/>
      <c r="MTL2514" s="187"/>
      <c r="MTM2514" s="204"/>
      <c r="MTN2514" s="272"/>
      <c r="MTO2514" s="207"/>
      <c r="MTP2514" s="238"/>
      <c r="MTQ2514" s="207"/>
      <c r="MTR2514" s="207"/>
      <c r="MTS2514" s="187"/>
      <c r="MTT2514" s="187"/>
      <c r="MTU2514" s="204"/>
      <c r="MTV2514" s="272"/>
      <c r="MTW2514" s="207"/>
      <c r="MTX2514" s="238"/>
      <c r="MTY2514" s="207"/>
      <c r="MTZ2514" s="207"/>
      <c r="MUA2514" s="187"/>
      <c r="MUB2514" s="187"/>
      <c r="MUC2514" s="204"/>
      <c r="MUD2514" s="272"/>
      <c r="MUE2514" s="207"/>
      <c r="MUF2514" s="238"/>
      <c r="MUG2514" s="207"/>
      <c r="MUH2514" s="207"/>
      <c r="MUI2514" s="187"/>
      <c r="MUJ2514" s="187"/>
      <c r="MUK2514" s="204"/>
      <c r="MUL2514" s="272"/>
      <c r="MUM2514" s="207"/>
      <c r="MUN2514" s="238"/>
      <c r="MUO2514" s="207"/>
      <c r="MUP2514" s="207"/>
      <c r="MUQ2514" s="187"/>
      <c r="MUR2514" s="187"/>
      <c r="MUS2514" s="204"/>
      <c r="MUT2514" s="272"/>
      <c r="MUU2514" s="207"/>
      <c r="MUV2514" s="238"/>
      <c r="MUW2514" s="207"/>
      <c r="MUX2514" s="207"/>
      <c r="MUY2514" s="187"/>
      <c r="MUZ2514" s="187"/>
      <c r="MVA2514" s="204"/>
      <c r="MVB2514" s="272"/>
      <c r="MVC2514" s="207"/>
      <c r="MVD2514" s="238"/>
      <c r="MVE2514" s="207"/>
      <c r="MVF2514" s="207"/>
      <c r="MVG2514" s="187"/>
      <c r="MVH2514" s="187"/>
      <c r="MVI2514" s="204"/>
      <c r="MVJ2514" s="272"/>
      <c r="MVK2514" s="207"/>
      <c r="MVL2514" s="238"/>
      <c r="MVM2514" s="207"/>
      <c r="MVN2514" s="207"/>
      <c r="MVO2514" s="187"/>
      <c r="MVP2514" s="187"/>
      <c r="MVQ2514" s="204"/>
      <c r="MVR2514" s="272"/>
      <c r="MVS2514" s="207"/>
      <c r="MVT2514" s="238"/>
      <c r="MVU2514" s="207"/>
      <c r="MVV2514" s="207"/>
      <c r="MVW2514" s="187"/>
      <c r="MVX2514" s="187"/>
      <c r="MVY2514" s="204"/>
      <c r="MVZ2514" s="272"/>
      <c r="MWA2514" s="207"/>
      <c r="MWB2514" s="238"/>
      <c r="MWC2514" s="207"/>
      <c r="MWD2514" s="207"/>
      <c r="MWE2514" s="187"/>
      <c r="MWF2514" s="187"/>
      <c r="MWG2514" s="204"/>
      <c r="MWH2514" s="272"/>
      <c r="MWI2514" s="207"/>
      <c r="MWJ2514" s="238"/>
      <c r="MWK2514" s="207"/>
      <c r="MWL2514" s="207"/>
      <c r="MWM2514" s="187"/>
      <c r="MWN2514" s="187"/>
      <c r="MWO2514" s="204"/>
      <c r="MWP2514" s="272"/>
      <c r="MWQ2514" s="207"/>
      <c r="MWR2514" s="238"/>
      <c r="MWS2514" s="207"/>
      <c r="MWT2514" s="207"/>
      <c r="MWU2514" s="187"/>
      <c r="MWV2514" s="187"/>
      <c r="MWW2514" s="204"/>
      <c r="MWX2514" s="272"/>
      <c r="MWY2514" s="207"/>
      <c r="MWZ2514" s="238"/>
      <c r="MXA2514" s="207"/>
      <c r="MXB2514" s="207"/>
      <c r="MXC2514" s="187"/>
      <c r="MXD2514" s="187"/>
      <c r="MXE2514" s="204"/>
      <c r="MXF2514" s="272"/>
      <c r="MXG2514" s="207"/>
      <c r="MXH2514" s="238"/>
      <c r="MXI2514" s="207"/>
      <c r="MXJ2514" s="207"/>
      <c r="MXK2514" s="187"/>
      <c r="MXL2514" s="187"/>
      <c r="MXM2514" s="204"/>
      <c r="MXN2514" s="272"/>
      <c r="MXO2514" s="207"/>
      <c r="MXP2514" s="238"/>
      <c r="MXQ2514" s="207"/>
      <c r="MXR2514" s="207"/>
      <c r="MXS2514" s="187"/>
      <c r="MXT2514" s="187"/>
      <c r="MXU2514" s="204"/>
      <c r="MXV2514" s="272"/>
      <c r="MXW2514" s="207"/>
      <c r="MXX2514" s="238"/>
      <c r="MXY2514" s="207"/>
      <c r="MXZ2514" s="207"/>
      <c r="MYA2514" s="187"/>
      <c r="MYB2514" s="187"/>
      <c r="MYC2514" s="204"/>
      <c r="MYD2514" s="272"/>
      <c r="MYE2514" s="207"/>
      <c r="MYF2514" s="238"/>
      <c r="MYG2514" s="207"/>
      <c r="MYH2514" s="207"/>
      <c r="MYI2514" s="187"/>
      <c r="MYJ2514" s="187"/>
      <c r="MYK2514" s="204"/>
      <c r="MYL2514" s="272"/>
      <c r="MYM2514" s="207"/>
      <c r="MYN2514" s="238"/>
      <c r="MYO2514" s="207"/>
      <c r="MYP2514" s="207"/>
      <c r="MYQ2514" s="187"/>
      <c r="MYR2514" s="187"/>
      <c r="MYS2514" s="204"/>
      <c r="MYT2514" s="272"/>
      <c r="MYU2514" s="207"/>
      <c r="MYV2514" s="238"/>
      <c r="MYW2514" s="207"/>
      <c r="MYX2514" s="207"/>
      <c r="MYY2514" s="187"/>
      <c r="MYZ2514" s="187"/>
      <c r="MZA2514" s="204"/>
      <c r="MZB2514" s="272"/>
      <c r="MZC2514" s="207"/>
      <c r="MZD2514" s="238"/>
      <c r="MZE2514" s="207"/>
      <c r="MZF2514" s="207"/>
      <c r="MZG2514" s="187"/>
      <c r="MZH2514" s="187"/>
      <c r="MZI2514" s="204"/>
      <c r="MZJ2514" s="272"/>
      <c r="MZK2514" s="207"/>
      <c r="MZL2514" s="238"/>
      <c r="MZM2514" s="207"/>
      <c r="MZN2514" s="207"/>
      <c r="MZO2514" s="187"/>
      <c r="MZP2514" s="187"/>
      <c r="MZQ2514" s="204"/>
      <c r="MZR2514" s="272"/>
      <c r="MZS2514" s="207"/>
      <c r="MZT2514" s="238"/>
      <c r="MZU2514" s="207"/>
      <c r="MZV2514" s="207"/>
      <c r="MZW2514" s="187"/>
      <c r="MZX2514" s="187"/>
      <c r="MZY2514" s="204"/>
      <c r="MZZ2514" s="272"/>
      <c r="NAA2514" s="207"/>
      <c r="NAB2514" s="238"/>
      <c r="NAC2514" s="207"/>
      <c r="NAD2514" s="207"/>
      <c r="NAE2514" s="187"/>
      <c r="NAF2514" s="187"/>
      <c r="NAG2514" s="204"/>
      <c r="NAH2514" s="272"/>
      <c r="NAI2514" s="207"/>
      <c r="NAJ2514" s="238"/>
      <c r="NAK2514" s="207"/>
      <c r="NAL2514" s="207"/>
      <c r="NAM2514" s="187"/>
      <c r="NAN2514" s="187"/>
      <c r="NAO2514" s="204"/>
      <c r="NAP2514" s="272"/>
      <c r="NAQ2514" s="207"/>
      <c r="NAR2514" s="238"/>
      <c r="NAS2514" s="207"/>
      <c r="NAT2514" s="207"/>
      <c r="NAU2514" s="187"/>
      <c r="NAV2514" s="187"/>
      <c r="NAW2514" s="204"/>
      <c r="NAX2514" s="272"/>
      <c r="NAY2514" s="207"/>
      <c r="NAZ2514" s="238"/>
      <c r="NBA2514" s="207"/>
      <c r="NBB2514" s="207"/>
      <c r="NBC2514" s="187"/>
      <c r="NBD2514" s="187"/>
      <c r="NBE2514" s="204"/>
      <c r="NBF2514" s="272"/>
      <c r="NBG2514" s="207"/>
      <c r="NBH2514" s="238"/>
      <c r="NBI2514" s="207"/>
      <c r="NBJ2514" s="207"/>
      <c r="NBK2514" s="187"/>
      <c r="NBL2514" s="187"/>
      <c r="NBM2514" s="204"/>
      <c r="NBN2514" s="272"/>
      <c r="NBO2514" s="207"/>
      <c r="NBP2514" s="238"/>
      <c r="NBQ2514" s="207"/>
      <c r="NBR2514" s="207"/>
      <c r="NBS2514" s="187"/>
      <c r="NBT2514" s="187"/>
      <c r="NBU2514" s="204"/>
      <c r="NBV2514" s="272"/>
      <c r="NBW2514" s="207"/>
      <c r="NBX2514" s="238"/>
      <c r="NBY2514" s="207"/>
      <c r="NBZ2514" s="207"/>
      <c r="NCA2514" s="187"/>
      <c r="NCB2514" s="187"/>
      <c r="NCC2514" s="204"/>
      <c r="NCD2514" s="272"/>
      <c r="NCE2514" s="207"/>
      <c r="NCF2514" s="238"/>
      <c r="NCG2514" s="207"/>
      <c r="NCH2514" s="207"/>
      <c r="NCI2514" s="187"/>
      <c r="NCJ2514" s="187"/>
      <c r="NCK2514" s="204"/>
      <c r="NCL2514" s="272"/>
      <c r="NCM2514" s="207"/>
      <c r="NCN2514" s="238"/>
      <c r="NCO2514" s="207"/>
      <c r="NCP2514" s="207"/>
      <c r="NCQ2514" s="187"/>
      <c r="NCR2514" s="187"/>
      <c r="NCS2514" s="204"/>
      <c r="NCT2514" s="272"/>
      <c r="NCU2514" s="207"/>
      <c r="NCV2514" s="238"/>
      <c r="NCW2514" s="207"/>
      <c r="NCX2514" s="207"/>
      <c r="NCY2514" s="187"/>
      <c r="NCZ2514" s="187"/>
      <c r="NDA2514" s="204"/>
      <c r="NDB2514" s="272"/>
      <c r="NDC2514" s="207"/>
      <c r="NDD2514" s="238"/>
      <c r="NDE2514" s="207"/>
      <c r="NDF2514" s="207"/>
      <c r="NDG2514" s="187"/>
      <c r="NDH2514" s="187"/>
      <c r="NDI2514" s="204"/>
      <c r="NDJ2514" s="272"/>
      <c r="NDK2514" s="207"/>
      <c r="NDL2514" s="238"/>
      <c r="NDM2514" s="207"/>
      <c r="NDN2514" s="207"/>
      <c r="NDO2514" s="187"/>
      <c r="NDP2514" s="187"/>
      <c r="NDQ2514" s="204"/>
      <c r="NDR2514" s="272"/>
      <c r="NDS2514" s="207"/>
      <c r="NDT2514" s="238"/>
      <c r="NDU2514" s="207"/>
      <c r="NDV2514" s="207"/>
      <c r="NDW2514" s="187"/>
      <c r="NDX2514" s="187"/>
      <c r="NDY2514" s="204"/>
      <c r="NDZ2514" s="272"/>
      <c r="NEA2514" s="207"/>
      <c r="NEB2514" s="238"/>
      <c r="NEC2514" s="207"/>
      <c r="NED2514" s="207"/>
      <c r="NEE2514" s="187"/>
      <c r="NEF2514" s="187"/>
      <c r="NEG2514" s="204"/>
      <c r="NEH2514" s="272"/>
      <c r="NEI2514" s="207"/>
      <c r="NEJ2514" s="238"/>
      <c r="NEK2514" s="207"/>
      <c r="NEL2514" s="207"/>
      <c r="NEM2514" s="187"/>
      <c r="NEN2514" s="187"/>
      <c r="NEO2514" s="204"/>
      <c r="NEP2514" s="272"/>
      <c r="NEQ2514" s="207"/>
      <c r="NER2514" s="238"/>
      <c r="NES2514" s="207"/>
      <c r="NET2514" s="207"/>
      <c r="NEU2514" s="187"/>
      <c r="NEV2514" s="187"/>
      <c r="NEW2514" s="204"/>
      <c r="NEX2514" s="272"/>
      <c r="NEY2514" s="207"/>
      <c r="NEZ2514" s="238"/>
      <c r="NFA2514" s="207"/>
      <c r="NFB2514" s="207"/>
      <c r="NFC2514" s="187"/>
      <c r="NFD2514" s="187"/>
      <c r="NFE2514" s="204"/>
      <c r="NFF2514" s="272"/>
      <c r="NFG2514" s="207"/>
      <c r="NFH2514" s="238"/>
      <c r="NFI2514" s="207"/>
      <c r="NFJ2514" s="207"/>
      <c r="NFK2514" s="187"/>
      <c r="NFL2514" s="187"/>
      <c r="NFM2514" s="204"/>
      <c r="NFN2514" s="272"/>
      <c r="NFO2514" s="207"/>
      <c r="NFP2514" s="238"/>
      <c r="NFQ2514" s="207"/>
      <c r="NFR2514" s="207"/>
      <c r="NFS2514" s="187"/>
      <c r="NFT2514" s="187"/>
      <c r="NFU2514" s="204"/>
      <c r="NFV2514" s="272"/>
      <c r="NFW2514" s="207"/>
      <c r="NFX2514" s="238"/>
      <c r="NFY2514" s="207"/>
      <c r="NFZ2514" s="207"/>
      <c r="NGA2514" s="187"/>
      <c r="NGB2514" s="187"/>
      <c r="NGC2514" s="204"/>
      <c r="NGD2514" s="272"/>
      <c r="NGE2514" s="207"/>
      <c r="NGF2514" s="238"/>
      <c r="NGG2514" s="207"/>
      <c r="NGH2514" s="207"/>
      <c r="NGI2514" s="187"/>
      <c r="NGJ2514" s="187"/>
      <c r="NGK2514" s="204"/>
      <c r="NGL2514" s="272"/>
      <c r="NGM2514" s="207"/>
      <c r="NGN2514" s="238"/>
      <c r="NGO2514" s="207"/>
      <c r="NGP2514" s="207"/>
      <c r="NGQ2514" s="187"/>
      <c r="NGR2514" s="187"/>
      <c r="NGS2514" s="204"/>
      <c r="NGT2514" s="272"/>
      <c r="NGU2514" s="207"/>
      <c r="NGV2514" s="238"/>
      <c r="NGW2514" s="207"/>
      <c r="NGX2514" s="207"/>
      <c r="NGY2514" s="187"/>
      <c r="NGZ2514" s="187"/>
      <c r="NHA2514" s="204"/>
      <c r="NHB2514" s="272"/>
      <c r="NHC2514" s="207"/>
      <c r="NHD2514" s="238"/>
      <c r="NHE2514" s="207"/>
      <c r="NHF2514" s="207"/>
      <c r="NHG2514" s="187"/>
      <c r="NHH2514" s="187"/>
      <c r="NHI2514" s="204"/>
      <c r="NHJ2514" s="272"/>
      <c r="NHK2514" s="207"/>
      <c r="NHL2514" s="238"/>
      <c r="NHM2514" s="207"/>
      <c r="NHN2514" s="207"/>
      <c r="NHO2514" s="187"/>
      <c r="NHP2514" s="187"/>
      <c r="NHQ2514" s="204"/>
      <c r="NHR2514" s="272"/>
      <c r="NHS2514" s="207"/>
      <c r="NHT2514" s="238"/>
      <c r="NHU2514" s="207"/>
      <c r="NHV2514" s="207"/>
      <c r="NHW2514" s="187"/>
      <c r="NHX2514" s="187"/>
      <c r="NHY2514" s="204"/>
      <c r="NHZ2514" s="272"/>
      <c r="NIA2514" s="207"/>
      <c r="NIB2514" s="238"/>
      <c r="NIC2514" s="207"/>
      <c r="NID2514" s="207"/>
      <c r="NIE2514" s="187"/>
      <c r="NIF2514" s="187"/>
      <c r="NIG2514" s="204"/>
      <c r="NIH2514" s="272"/>
      <c r="NII2514" s="207"/>
      <c r="NIJ2514" s="238"/>
      <c r="NIK2514" s="207"/>
      <c r="NIL2514" s="207"/>
      <c r="NIM2514" s="187"/>
      <c r="NIN2514" s="187"/>
      <c r="NIO2514" s="204"/>
      <c r="NIP2514" s="272"/>
      <c r="NIQ2514" s="207"/>
      <c r="NIR2514" s="238"/>
      <c r="NIS2514" s="207"/>
      <c r="NIT2514" s="207"/>
      <c r="NIU2514" s="187"/>
      <c r="NIV2514" s="187"/>
      <c r="NIW2514" s="204"/>
      <c r="NIX2514" s="272"/>
      <c r="NIY2514" s="207"/>
      <c r="NIZ2514" s="238"/>
      <c r="NJA2514" s="207"/>
      <c r="NJB2514" s="207"/>
      <c r="NJC2514" s="187"/>
      <c r="NJD2514" s="187"/>
      <c r="NJE2514" s="204"/>
      <c r="NJF2514" s="272"/>
      <c r="NJG2514" s="207"/>
      <c r="NJH2514" s="238"/>
      <c r="NJI2514" s="207"/>
      <c r="NJJ2514" s="207"/>
      <c r="NJK2514" s="187"/>
      <c r="NJL2514" s="187"/>
      <c r="NJM2514" s="204"/>
      <c r="NJN2514" s="272"/>
      <c r="NJO2514" s="207"/>
      <c r="NJP2514" s="238"/>
      <c r="NJQ2514" s="207"/>
      <c r="NJR2514" s="207"/>
      <c r="NJS2514" s="187"/>
      <c r="NJT2514" s="187"/>
      <c r="NJU2514" s="204"/>
      <c r="NJV2514" s="272"/>
      <c r="NJW2514" s="207"/>
      <c r="NJX2514" s="238"/>
      <c r="NJY2514" s="207"/>
      <c r="NJZ2514" s="207"/>
      <c r="NKA2514" s="187"/>
      <c r="NKB2514" s="187"/>
      <c r="NKC2514" s="204"/>
      <c r="NKD2514" s="272"/>
      <c r="NKE2514" s="207"/>
      <c r="NKF2514" s="238"/>
      <c r="NKG2514" s="207"/>
      <c r="NKH2514" s="207"/>
      <c r="NKI2514" s="187"/>
      <c r="NKJ2514" s="187"/>
      <c r="NKK2514" s="204"/>
      <c r="NKL2514" s="272"/>
      <c r="NKM2514" s="207"/>
      <c r="NKN2514" s="238"/>
      <c r="NKO2514" s="207"/>
      <c r="NKP2514" s="207"/>
      <c r="NKQ2514" s="187"/>
      <c r="NKR2514" s="187"/>
      <c r="NKS2514" s="204"/>
      <c r="NKT2514" s="272"/>
      <c r="NKU2514" s="207"/>
      <c r="NKV2514" s="238"/>
      <c r="NKW2514" s="207"/>
      <c r="NKX2514" s="207"/>
      <c r="NKY2514" s="187"/>
      <c r="NKZ2514" s="187"/>
      <c r="NLA2514" s="204"/>
      <c r="NLB2514" s="272"/>
      <c r="NLC2514" s="207"/>
      <c r="NLD2514" s="238"/>
      <c r="NLE2514" s="207"/>
      <c r="NLF2514" s="207"/>
      <c r="NLG2514" s="187"/>
      <c r="NLH2514" s="187"/>
      <c r="NLI2514" s="204"/>
      <c r="NLJ2514" s="272"/>
      <c r="NLK2514" s="207"/>
      <c r="NLL2514" s="238"/>
      <c r="NLM2514" s="207"/>
      <c r="NLN2514" s="207"/>
      <c r="NLO2514" s="187"/>
      <c r="NLP2514" s="187"/>
      <c r="NLQ2514" s="204"/>
      <c r="NLR2514" s="272"/>
      <c r="NLS2514" s="207"/>
      <c r="NLT2514" s="238"/>
      <c r="NLU2514" s="207"/>
      <c r="NLV2514" s="207"/>
      <c r="NLW2514" s="187"/>
      <c r="NLX2514" s="187"/>
      <c r="NLY2514" s="204"/>
      <c r="NLZ2514" s="272"/>
      <c r="NMA2514" s="207"/>
      <c r="NMB2514" s="238"/>
      <c r="NMC2514" s="207"/>
      <c r="NMD2514" s="207"/>
      <c r="NME2514" s="187"/>
      <c r="NMF2514" s="187"/>
      <c r="NMG2514" s="204"/>
      <c r="NMH2514" s="272"/>
      <c r="NMI2514" s="207"/>
      <c r="NMJ2514" s="238"/>
      <c r="NMK2514" s="207"/>
      <c r="NML2514" s="207"/>
      <c r="NMM2514" s="187"/>
      <c r="NMN2514" s="187"/>
      <c r="NMO2514" s="204"/>
      <c r="NMP2514" s="272"/>
      <c r="NMQ2514" s="207"/>
      <c r="NMR2514" s="238"/>
      <c r="NMS2514" s="207"/>
      <c r="NMT2514" s="207"/>
      <c r="NMU2514" s="187"/>
      <c r="NMV2514" s="187"/>
      <c r="NMW2514" s="204"/>
      <c r="NMX2514" s="272"/>
      <c r="NMY2514" s="207"/>
      <c r="NMZ2514" s="238"/>
      <c r="NNA2514" s="207"/>
      <c r="NNB2514" s="207"/>
      <c r="NNC2514" s="187"/>
      <c r="NND2514" s="187"/>
      <c r="NNE2514" s="204"/>
      <c r="NNF2514" s="272"/>
      <c r="NNG2514" s="207"/>
      <c r="NNH2514" s="238"/>
      <c r="NNI2514" s="207"/>
      <c r="NNJ2514" s="207"/>
      <c r="NNK2514" s="187"/>
      <c r="NNL2514" s="187"/>
      <c r="NNM2514" s="204"/>
      <c r="NNN2514" s="272"/>
      <c r="NNO2514" s="207"/>
      <c r="NNP2514" s="238"/>
      <c r="NNQ2514" s="207"/>
      <c r="NNR2514" s="207"/>
      <c r="NNS2514" s="187"/>
      <c r="NNT2514" s="187"/>
      <c r="NNU2514" s="204"/>
      <c r="NNV2514" s="272"/>
      <c r="NNW2514" s="207"/>
      <c r="NNX2514" s="238"/>
      <c r="NNY2514" s="207"/>
      <c r="NNZ2514" s="207"/>
      <c r="NOA2514" s="187"/>
      <c r="NOB2514" s="187"/>
      <c r="NOC2514" s="204"/>
      <c r="NOD2514" s="272"/>
      <c r="NOE2514" s="207"/>
      <c r="NOF2514" s="238"/>
      <c r="NOG2514" s="207"/>
      <c r="NOH2514" s="207"/>
      <c r="NOI2514" s="187"/>
      <c r="NOJ2514" s="187"/>
      <c r="NOK2514" s="204"/>
      <c r="NOL2514" s="272"/>
      <c r="NOM2514" s="207"/>
      <c r="NON2514" s="238"/>
      <c r="NOO2514" s="207"/>
      <c r="NOP2514" s="207"/>
      <c r="NOQ2514" s="187"/>
      <c r="NOR2514" s="187"/>
      <c r="NOS2514" s="204"/>
      <c r="NOT2514" s="272"/>
      <c r="NOU2514" s="207"/>
      <c r="NOV2514" s="238"/>
      <c r="NOW2514" s="207"/>
      <c r="NOX2514" s="207"/>
      <c r="NOY2514" s="187"/>
      <c r="NOZ2514" s="187"/>
      <c r="NPA2514" s="204"/>
      <c r="NPB2514" s="272"/>
      <c r="NPC2514" s="207"/>
      <c r="NPD2514" s="238"/>
      <c r="NPE2514" s="207"/>
      <c r="NPF2514" s="207"/>
      <c r="NPG2514" s="187"/>
      <c r="NPH2514" s="187"/>
      <c r="NPI2514" s="204"/>
      <c r="NPJ2514" s="272"/>
      <c r="NPK2514" s="207"/>
      <c r="NPL2514" s="238"/>
      <c r="NPM2514" s="207"/>
      <c r="NPN2514" s="207"/>
      <c r="NPO2514" s="187"/>
      <c r="NPP2514" s="187"/>
      <c r="NPQ2514" s="204"/>
      <c r="NPR2514" s="272"/>
      <c r="NPS2514" s="207"/>
      <c r="NPT2514" s="238"/>
      <c r="NPU2514" s="207"/>
      <c r="NPV2514" s="207"/>
      <c r="NPW2514" s="187"/>
      <c r="NPX2514" s="187"/>
      <c r="NPY2514" s="204"/>
      <c r="NPZ2514" s="272"/>
      <c r="NQA2514" s="207"/>
      <c r="NQB2514" s="238"/>
      <c r="NQC2514" s="207"/>
      <c r="NQD2514" s="207"/>
      <c r="NQE2514" s="187"/>
      <c r="NQF2514" s="187"/>
      <c r="NQG2514" s="204"/>
      <c r="NQH2514" s="272"/>
      <c r="NQI2514" s="207"/>
      <c r="NQJ2514" s="238"/>
      <c r="NQK2514" s="207"/>
      <c r="NQL2514" s="207"/>
      <c r="NQM2514" s="187"/>
      <c r="NQN2514" s="187"/>
      <c r="NQO2514" s="204"/>
      <c r="NQP2514" s="272"/>
      <c r="NQQ2514" s="207"/>
      <c r="NQR2514" s="238"/>
      <c r="NQS2514" s="207"/>
      <c r="NQT2514" s="207"/>
      <c r="NQU2514" s="187"/>
      <c r="NQV2514" s="187"/>
      <c r="NQW2514" s="204"/>
      <c r="NQX2514" s="272"/>
      <c r="NQY2514" s="207"/>
      <c r="NQZ2514" s="238"/>
      <c r="NRA2514" s="207"/>
      <c r="NRB2514" s="207"/>
      <c r="NRC2514" s="187"/>
      <c r="NRD2514" s="187"/>
      <c r="NRE2514" s="204"/>
      <c r="NRF2514" s="272"/>
      <c r="NRG2514" s="207"/>
      <c r="NRH2514" s="238"/>
      <c r="NRI2514" s="207"/>
      <c r="NRJ2514" s="207"/>
      <c r="NRK2514" s="187"/>
      <c r="NRL2514" s="187"/>
      <c r="NRM2514" s="204"/>
      <c r="NRN2514" s="272"/>
      <c r="NRO2514" s="207"/>
      <c r="NRP2514" s="238"/>
      <c r="NRQ2514" s="207"/>
      <c r="NRR2514" s="207"/>
      <c r="NRS2514" s="187"/>
      <c r="NRT2514" s="187"/>
      <c r="NRU2514" s="204"/>
      <c r="NRV2514" s="272"/>
      <c r="NRW2514" s="207"/>
      <c r="NRX2514" s="238"/>
      <c r="NRY2514" s="207"/>
      <c r="NRZ2514" s="207"/>
      <c r="NSA2514" s="187"/>
      <c r="NSB2514" s="187"/>
      <c r="NSC2514" s="204"/>
      <c r="NSD2514" s="272"/>
      <c r="NSE2514" s="207"/>
      <c r="NSF2514" s="238"/>
      <c r="NSG2514" s="207"/>
      <c r="NSH2514" s="207"/>
      <c r="NSI2514" s="187"/>
      <c r="NSJ2514" s="187"/>
      <c r="NSK2514" s="204"/>
      <c r="NSL2514" s="272"/>
      <c r="NSM2514" s="207"/>
      <c r="NSN2514" s="238"/>
      <c r="NSO2514" s="207"/>
      <c r="NSP2514" s="207"/>
      <c r="NSQ2514" s="187"/>
      <c r="NSR2514" s="187"/>
      <c r="NSS2514" s="204"/>
      <c r="NST2514" s="272"/>
      <c r="NSU2514" s="207"/>
      <c r="NSV2514" s="238"/>
      <c r="NSW2514" s="207"/>
      <c r="NSX2514" s="207"/>
      <c r="NSY2514" s="187"/>
      <c r="NSZ2514" s="187"/>
      <c r="NTA2514" s="204"/>
      <c r="NTB2514" s="272"/>
      <c r="NTC2514" s="207"/>
      <c r="NTD2514" s="238"/>
      <c r="NTE2514" s="207"/>
      <c r="NTF2514" s="207"/>
      <c r="NTG2514" s="187"/>
      <c r="NTH2514" s="187"/>
      <c r="NTI2514" s="204"/>
      <c r="NTJ2514" s="272"/>
      <c r="NTK2514" s="207"/>
      <c r="NTL2514" s="238"/>
      <c r="NTM2514" s="207"/>
      <c r="NTN2514" s="207"/>
      <c r="NTO2514" s="187"/>
      <c r="NTP2514" s="187"/>
      <c r="NTQ2514" s="204"/>
      <c r="NTR2514" s="272"/>
      <c r="NTS2514" s="207"/>
      <c r="NTT2514" s="238"/>
      <c r="NTU2514" s="207"/>
      <c r="NTV2514" s="207"/>
      <c r="NTW2514" s="187"/>
      <c r="NTX2514" s="187"/>
      <c r="NTY2514" s="204"/>
      <c r="NTZ2514" s="272"/>
      <c r="NUA2514" s="207"/>
      <c r="NUB2514" s="238"/>
      <c r="NUC2514" s="207"/>
      <c r="NUD2514" s="207"/>
      <c r="NUE2514" s="187"/>
      <c r="NUF2514" s="187"/>
      <c r="NUG2514" s="204"/>
      <c r="NUH2514" s="272"/>
      <c r="NUI2514" s="207"/>
      <c r="NUJ2514" s="238"/>
      <c r="NUK2514" s="207"/>
      <c r="NUL2514" s="207"/>
      <c r="NUM2514" s="187"/>
      <c r="NUN2514" s="187"/>
      <c r="NUO2514" s="204"/>
      <c r="NUP2514" s="272"/>
      <c r="NUQ2514" s="207"/>
      <c r="NUR2514" s="238"/>
      <c r="NUS2514" s="207"/>
      <c r="NUT2514" s="207"/>
      <c r="NUU2514" s="187"/>
      <c r="NUV2514" s="187"/>
      <c r="NUW2514" s="204"/>
      <c r="NUX2514" s="272"/>
      <c r="NUY2514" s="207"/>
      <c r="NUZ2514" s="238"/>
      <c r="NVA2514" s="207"/>
      <c r="NVB2514" s="207"/>
      <c r="NVC2514" s="187"/>
      <c r="NVD2514" s="187"/>
      <c r="NVE2514" s="204"/>
      <c r="NVF2514" s="272"/>
      <c r="NVG2514" s="207"/>
      <c r="NVH2514" s="238"/>
      <c r="NVI2514" s="207"/>
      <c r="NVJ2514" s="207"/>
      <c r="NVK2514" s="187"/>
      <c r="NVL2514" s="187"/>
      <c r="NVM2514" s="204"/>
      <c r="NVN2514" s="272"/>
      <c r="NVO2514" s="207"/>
      <c r="NVP2514" s="238"/>
      <c r="NVQ2514" s="207"/>
      <c r="NVR2514" s="207"/>
      <c r="NVS2514" s="187"/>
      <c r="NVT2514" s="187"/>
      <c r="NVU2514" s="204"/>
      <c r="NVV2514" s="272"/>
      <c r="NVW2514" s="207"/>
      <c r="NVX2514" s="238"/>
      <c r="NVY2514" s="207"/>
      <c r="NVZ2514" s="207"/>
      <c r="NWA2514" s="187"/>
      <c r="NWB2514" s="187"/>
      <c r="NWC2514" s="204"/>
      <c r="NWD2514" s="272"/>
      <c r="NWE2514" s="207"/>
      <c r="NWF2514" s="238"/>
      <c r="NWG2514" s="207"/>
      <c r="NWH2514" s="207"/>
      <c r="NWI2514" s="187"/>
      <c r="NWJ2514" s="187"/>
      <c r="NWK2514" s="204"/>
      <c r="NWL2514" s="272"/>
      <c r="NWM2514" s="207"/>
      <c r="NWN2514" s="238"/>
      <c r="NWO2514" s="207"/>
      <c r="NWP2514" s="207"/>
      <c r="NWQ2514" s="187"/>
      <c r="NWR2514" s="187"/>
      <c r="NWS2514" s="204"/>
      <c r="NWT2514" s="272"/>
      <c r="NWU2514" s="207"/>
      <c r="NWV2514" s="238"/>
      <c r="NWW2514" s="207"/>
      <c r="NWX2514" s="207"/>
      <c r="NWY2514" s="187"/>
      <c r="NWZ2514" s="187"/>
      <c r="NXA2514" s="204"/>
      <c r="NXB2514" s="272"/>
      <c r="NXC2514" s="207"/>
      <c r="NXD2514" s="238"/>
      <c r="NXE2514" s="207"/>
      <c r="NXF2514" s="207"/>
      <c r="NXG2514" s="187"/>
      <c r="NXH2514" s="187"/>
      <c r="NXI2514" s="204"/>
      <c r="NXJ2514" s="272"/>
      <c r="NXK2514" s="207"/>
      <c r="NXL2514" s="238"/>
      <c r="NXM2514" s="207"/>
      <c r="NXN2514" s="207"/>
      <c r="NXO2514" s="187"/>
      <c r="NXP2514" s="187"/>
      <c r="NXQ2514" s="204"/>
      <c r="NXR2514" s="272"/>
      <c r="NXS2514" s="207"/>
      <c r="NXT2514" s="238"/>
      <c r="NXU2514" s="207"/>
      <c r="NXV2514" s="207"/>
      <c r="NXW2514" s="187"/>
      <c r="NXX2514" s="187"/>
      <c r="NXY2514" s="204"/>
      <c r="NXZ2514" s="272"/>
      <c r="NYA2514" s="207"/>
      <c r="NYB2514" s="238"/>
      <c r="NYC2514" s="207"/>
      <c r="NYD2514" s="207"/>
      <c r="NYE2514" s="187"/>
      <c r="NYF2514" s="187"/>
      <c r="NYG2514" s="204"/>
      <c r="NYH2514" s="272"/>
      <c r="NYI2514" s="207"/>
      <c r="NYJ2514" s="238"/>
      <c r="NYK2514" s="207"/>
      <c r="NYL2514" s="207"/>
      <c r="NYM2514" s="187"/>
      <c r="NYN2514" s="187"/>
      <c r="NYO2514" s="204"/>
      <c r="NYP2514" s="272"/>
      <c r="NYQ2514" s="207"/>
      <c r="NYR2514" s="238"/>
      <c r="NYS2514" s="207"/>
      <c r="NYT2514" s="207"/>
      <c r="NYU2514" s="187"/>
      <c r="NYV2514" s="187"/>
      <c r="NYW2514" s="204"/>
      <c r="NYX2514" s="272"/>
      <c r="NYY2514" s="207"/>
      <c r="NYZ2514" s="238"/>
      <c r="NZA2514" s="207"/>
      <c r="NZB2514" s="207"/>
      <c r="NZC2514" s="187"/>
      <c r="NZD2514" s="187"/>
      <c r="NZE2514" s="204"/>
      <c r="NZF2514" s="272"/>
      <c r="NZG2514" s="207"/>
      <c r="NZH2514" s="238"/>
      <c r="NZI2514" s="207"/>
      <c r="NZJ2514" s="207"/>
      <c r="NZK2514" s="187"/>
      <c r="NZL2514" s="187"/>
      <c r="NZM2514" s="204"/>
      <c r="NZN2514" s="272"/>
      <c r="NZO2514" s="207"/>
      <c r="NZP2514" s="238"/>
      <c r="NZQ2514" s="207"/>
      <c r="NZR2514" s="207"/>
      <c r="NZS2514" s="187"/>
      <c r="NZT2514" s="187"/>
      <c r="NZU2514" s="204"/>
      <c r="NZV2514" s="272"/>
      <c r="NZW2514" s="207"/>
      <c r="NZX2514" s="238"/>
      <c r="NZY2514" s="207"/>
      <c r="NZZ2514" s="207"/>
      <c r="OAA2514" s="187"/>
      <c r="OAB2514" s="187"/>
      <c r="OAC2514" s="204"/>
      <c r="OAD2514" s="272"/>
      <c r="OAE2514" s="207"/>
      <c r="OAF2514" s="238"/>
      <c r="OAG2514" s="207"/>
      <c r="OAH2514" s="207"/>
      <c r="OAI2514" s="187"/>
      <c r="OAJ2514" s="187"/>
      <c r="OAK2514" s="204"/>
      <c r="OAL2514" s="272"/>
      <c r="OAM2514" s="207"/>
      <c r="OAN2514" s="238"/>
      <c r="OAO2514" s="207"/>
      <c r="OAP2514" s="207"/>
      <c r="OAQ2514" s="187"/>
      <c r="OAR2514" s="187"/>
      <c r="OAS2514" s="204"/>
      <c r="OAT2514" s="272"/>
      <c r="OAU2514" s="207"/>
      <c r="OAV2514" s="238"/>
      <c r="OAW2514" s="207"/>
      <c r="OAX2514" s="207"/>
      <c r="OAY2514" s="187"/>
      <c r="OAZ2514" s="187"/>
      <c r="OBA2514" s="204"/>
      <c r="OBB2514" s="272"/>
      <c r="OBC2514" s="207"/>
      <c r="OBD2514" s="238"/>
      <c r="OBE2514" s="207"/>
      <c r="OBF2514" s="207"/>
      <c r="OBG2514" s="187"/>
      <c r="OBH2514" s="187"/>
      <c r="OBI2514" s="204"/>
      <c r="OBJ2514" s="272"/>
      <c r="OBK2514" s="207"/>
      <c r="OBL2514" s="238"/>
      <c r="OBM2514" s="207"/>
      <c r="OBN2514" s="207"/>
      <c r="OBO2514" s="187"/>
      <c r="OBP2514" s="187"/>
      <c r="OBQ2514" s="204"/>
      <c r="OBR2514" s="272"/>
      <c r="OBS2514" s="207"/>
      <c r="OBT2514" s="238"/>
      <c r="OBU2514" s="207"/>
      <c r="OBV2514" s="207"/>
      <c r="OBW2514" s="187"/>
      <c r="OBX2514" s="187"/>
      <c r="OBY2514" s="204"/>
      <c r="OBZ2514" s="272"/>
      <c r="OCA2514" s="207"/>
      <c r="OCB2514" s="238"/>
      <c r="OCC2514" s="207"/>
      <c r="OCD2514" s="207"/>
      <c r="OCE2514" s="187"/>
      <c r="OCF2514" s="187"/>
      <c r="OCG2514" s="204"/>
      <c r="OCH2514" s="272"/>
      <c r="OCI2514" s="207"/>
      <c r="OCJ2514" s="238"/>
      <c r="OCK2514" s="207"/>
      <c r="OCL2514" s="207"/>
      <c r="OCM2514" s="187"/>
      <c r="OCN2514" s="187"/>
      <c r="OCO2514" s="204"/>
      <c r="OCP2514" s="272"/>
      <c r="OCQ2514" s="207"/>
      <c r="OCR2514" s="238"/>
      <c r="OCS2514" s="207"/>
      <c r="OCT2514" s="207"/>
      <c r="OCU2514" s="187"/>
      <c r="OCV2514" s="187"/>
      <c r="OCW2514" s="204"/>
      <c r="OCX2514" s="272"/>
      <c r="OCY2514" s="207"/>
      <c r="OCZ2514" s="238"/>
      <c r="ODA2514" s="207"/>
      <c r="ODB2514" s="207"/>
      <c r="ODC2514" s="187"/>
      <c r="ODD2514" s="187"/>
      <c r="ODE2514" s="204"/>
      <c r="ODF2514" s="272"/>
      <c r="ODG2514" s="207"/>
      <c r="ODH2514" s="238"/>
      <c r="ODI2514" s="207"/>
      <c r="ODJ2514" s="207"/>
      <c r="ODK2514" s="187"/>
      <c r="ODL2514" s="187"/>
      <c r="ODM2514" s="204"/>
      <c r="ODN2514" s="272"/>
      <c r="ODO2514" s="207"/>
      <c r="ODP2514" s="238"/>
      <c r="ODQ2514" s="207"/>
      <c r="ODR2514" s="207"/>
      <c r="ODS2514" s="187"/>
      <c r="ODT2514" s="187"/>
      <c r="ODU2514" s="204"/>
      <c r="ODV2514" s="272"/>
      <c r="ODW2514" s="207"/>
      <c r="ODX2514" s="238"/>
      <c r="ODY2514" s="207"/>
      <c r="ODZ2514" s="207"/>
      <c r="OEA2514" s="187"/>
      <c r="OEB2514" s="187"/>
      <c r="OEC2514" s="204"/>
      <c r="OED2514" s="272"/>
      <c r="OEE2514" s="207"/>
      <c r="OEF2514" s="238"/>
      <c r="OEG2514" s="207"/>
      <c r="OEH2514" s="207"/>
      <c r="OEI2514" s="187"/>
      <c r="OEJ2514" s="187"/>
      <c r="OEK2514" s="204"/>
      <c r="OEL2514" s="272"/>
      <c r="OEM2514" s="207"/>
      <c r="OEN2514" s="238"/>
      <c r="OEO2514" s="207"/>
      <c r="OEP2514" s="207"/>
      <c r="OEQ2514" s="187"/>
      <c r="OER2514" s="187"/>
      <c r="OES2514" s="204"/>
      <c r="OET2514" s="272"/>
      <c r="OEU2514" s="207"/>
      <c r="OEV2514" s="238"/>
      <c r="OEW2514" s="207"/>
      <c r="OEX2514" s="207"/>
      <c r="OEY2514" s="187"/>
      <c r="OEZ2514" s="187"/>
      <c r="OFA2514" s="204"/>
      <c r="OFB2514" s="272"/>
      <c r="OFC2514" s="207"/>
      <c r="OFD2514" s="238"/>
      <c r="OFE2514" s="207"/>
      <c r="OFF2514" s="207"/>
      <c r="OFG2514" s="187"/>
      <c r="OFH2514" s="187"/>
      <c r="OFI2514" s="204"/>
      <c r="OFJ2514" s="272"/>
      <c r="OFK2514" s="207"/>
      <c r="OFL2514" s="238"/>
      <c r="OFM2514" s="207"/>
      <c r="OFN2514" s="207"/>
      <c r="OFO2514" s="187"/>
      <c r="OFP2514" s="187"/>
      <c r="OFQ2514" s="204"/>
      <c r="OFR2514" s="272"/>
      <c r="OFS2514" s="207"/>
      <c r="OFT2514" s="238"/>
      <c r="OFU2514" s="207"/>
      <c r="OFV2514" s="207"/>
      <c r="OFW2514" s="187"/>
      <c r="OFX2514" s="187"/>
      <c r="OFY2514" s="204"/>
      <c r="OFZ2514" s="272"/>
      <c r="OGA2514" s="207"/>
      <c r="OGB2514" s="238"/>
      <c r="OGC2514" s="207"/>
      <c r="OGD2514" s="207"/>
      <c r="OGE2514" s="187"/>
      <c r="OGF2514" s="187"/>
      <c r="OGG2514" s="204"/>
      <c r="OGH2514" s="272"/>
      <c r="OGI2514" s="207"/>
      <c r="OGJ2514" s="238"/>
      <c r="OGK2514" s="207"/>
      <c r="OGL2514" s="207"/>
      <c r="OGM2514" s="187"/>
      <c r="OGN2514" s="187"/>
      <c r="OGO2514" s="204"/>
      <c r="OGP2514" s="272"/>
      <c r="OGQ2514" s="207"/>
      <c r="OGR2514" s="238"/>
      <c r="OGS2514" s="207"/>
      <c r="OGT2514" s="207"/>
      <c r="OGU2514" s="187"/>
      <c r="OGV2514" s="187"/>
      <c r="OGW2514" s="204"/>
      <c r="OGX2514" s="272"/>
      <c r="OGY2514" s="207"/>
      <c r="OGZ2514" s="238"/>
      <c r="OHA2514" s="207"/>
      <c r="OHB2514" s="207"/>
      <c r="OHC2514" s="187"/>
      <c r="OHD2514" s="187"/>
      <c r="OHE2514" s="204"/>
      <c r="OHF2514" s="272"/>
      <c r="OHG2514" s="207"/>
      <c r="OHH2514" s="238"/>
      <c r="OHI2514" s="207"/>
      <c r="OHJ2514" s="207"/>
      <c r="OHK2514" s="187"/>
      <c r="OHL2514" s="187"/>
      <c r="OHM2514" s="204"/>
      <c r="OHN2514" s="272"/>
      <c r="OHO2514" s="207"/>
      <c r="OHP2514" s="238"/>
      <c r="OHQ2514" s="207"/>
      <c r="OHR2514" s="207"/>
      <c r="OHS2514" s="187"/>
      <c r="OHT2514" s="187"/>
      <c r="OHU2514" s="204"/>
      <c r="OHV2514" s="272"/>
      <c r="OHW2514" s="207"/>
      <c r="OHX2514" s="238"/>
      <c r="OHY2514" s="207"/>
      <c r="OHZ2514" s="207"/>
      <c r="OIA2514" s="187"/>
      <c r="OIB2514" s="187"/>
      <c r="OIC2514" s="204"/>
      <c r="OID2514" s="272"/>
      <c r="OIE2514" s="207"/>
      <c r="OIF2514" s="238"/>
      <c r="OIG2514" s="207"/>
      <c r="OIH2514" s="207"/>
      <c r="OII2514" s="187"/>
      <c r="OIJ2514" s="187"/>
      <c r="OIK2514" s="204"/>
      <c r="OIL2514" s="272"/>
      <c r="OIM2514" s="207"/>
      <c r="OIN2514" s="238"/>
      <c r="OIO2514" s="207"/>
      <c r="OIP2514" s="207"/>
      <c r="OIQ2514" s="187"/>
      <c r="OIR2514" s="187"/>
      <c r="OIS2514" s="204"/>
      <c r="OIT2514" s="272"/>
      <c r="OIU2514" s="207"/>
      <c r="OIV2514" s="238"/>
      <c r="OIW2514" s="207"/>
      <c r="OIX2514" s="207"/>
      <c r="OIY2514" s="187"/>
      <c r="OIZ2514" s="187"/>
      <c r="OJA2514" s="204"/>
      <c r="OJB2514" s="272"/>
      <c r="OJC2514" s="207"/>
      <c r="OJD2514" s="238"/>
      <c r="OJE2514" s="207"/>
      <c r="OJF2514" s="207"/>
      <c r="OJG2514" s="187"/>
      <c r="OJH2514" s="187"/>
      <c r="OJI2514" s="204"/>
      <c r="OJJ2514" s="272"/>
      <c r="OJK2514" s="207"/>
      <c r="OJL2514" s="238"/>
      <c r="OJM2514" s="207"/>
      <c r="OJN2514" s="207"/>
      <c r="OJO2514" s="187"/>
      <c r="OJP2514" s="187"/>
      <c r="OJQ2514" s="204"/>
      <c r="OJR2514" s="272"/>
      <c r="OJS2514" s="207"/>
      <c r="OJT2514" s="238"/>
      <c r="OJU2514" s="207"/>
      <c r="OJV2514" s="207"/>
      <c r="OJW2514" s="187"/>
      <c r="OJX2514" s="187"/>
      <c r="OJY2514" s="204"/>
      <c r="OJZ2514" s="272"/>
      <c r="OKA2514" s="207"/>
      <c r="OKB2514" s="238"/>
      <c r="OKC2514" s="207"/>
      <c r="OKD2514" s="207"/>
      <c r="OKE2514" s="187"/>
      <c r="OKF2514" s="187"/>
      <c r="OKG2514" s="204"/>
      <c r="OKH2514" s="272"/>
      <c r="OKI2514" s="207"/>
      <c r="OKJ2514" s="238"/>
      <c r="OKK2514" s="207"/>
      <c r="OKL2514" s="207"/>
      <c r="OKM2514" s="187"/>
      <c r="OKN2514" s="187"/>
      <c r="OKO2514" s="204"/>
      <c r="OKP2514" s="272"/>
      <c r="OKQ2514" s="207"/>
      <c r="OKR2514" s="238"/>
      <c r="OKS2514" s="207"/>
      <c r="OKT2514" s="207"/>
      <c r="OKU2514" s="187"/>
      <c r="OKV2514" s="187"/>
      <c r="OKW2514" s="204"/>
      <c r="OKX2514" s="272"/>
      <c r="OKY2514" s="207"/>
      <c r="OKZ2514" s="238"/>
      <c r="OLA2514" s="207"/>
      <c r="OLB2514" s="207"/>
      <c r="OLC2514" s="187"/>
      <c r="OLD2514" s="187"/>
      <c r="OLE2514" s="204"/>
      <c r="OLF2514" s="272"/>
      <c r="OLG2514" s="207"/>
      <c r="OLH2514" s="238"/>
      <c r="OLI2514" s="207"/>
      <c r="OLJ2514" s="207"/>
      <c r="OLK2514" s="187"/>
      <c r="OLL2514" s="187"/>
      <c r="OLM2514" s="204"/>
      <c r="OLN2514" s="272"/>
      <c r="OLO2514" s="207"/>
      <c r="OLP2514" s="238"/>
      <c r="OLQ2514" s="207"/>
      <c r="OLR2514" s="207"/>
      <c r="OLS2514" s="187"/>
      <c r="OLT2514" s="187"/>
      <c r="OLU2514" s="204"/>
      <c r="OLV2514" s="272"/>
      <c r="OLW2514" s="207"/>
      <c r="OLX2514" s="238"/>
      <c r="OLY2514" s="207"/>
      <c r="OLZ2514" s="207"/>
      <c r="OMA2514" s="187"/>
      <c r="OMB2514" s="187"/>
      <c r="OMC2514" s="204"/>
      <c r="OMD2514" s="272"/>
      <c r="OME2514" s="207"/>
      <c r="OMF2514" s="238"/>
      <c r="OMG2514" s="207"/>
      <c r="OMH2514" s="207"/>
      <c r="OMI2514" s="187"/>
      <c r="OMJ2514" s="187"/>
      <c r="OMK2514" s="204"/>
      <c r="OML2514" s="272"/>
      <c r="OMM2514" s="207"/>
      <c r="OMN2514" s="238"/>
      <c r="OMO2514" s="207"/>
      <c r="OMP2514" s="207"/>
      <c r="OMQ2514" s="187"/>
      <c r="OMR2514" s="187"/>
      <c r="OMS2514" s="204"/>
      <c r="OMT2514" s="272"/>
      <c r="OMU2514" s="207"/>
      <c r="OMV2514" s="238"/>
      <c r="OMW2514" s="207"/>
      <c r="OMX2514" s="207"/>
      <c r="OMY2514" s="187"/>
      <c r="OMZ2514" s="187"/>
      <c r="ONA2514" s="204"/>
      <c r="ONB2514" s="272"/>
      <c r="ONC2514" s="207"/>
      <c r="OND2514" s="238"/>
      <c r="ONE2514" s="207"/>
      <c r="ONF2514" s="207"/>
      <c r="ONG2514" s="187"/>
      <c r="ONH2514" s="187"/>
      <c r="ONI2514" s="204"/>
      <c r="ONJ2514" s="272"/>
      <c r="ONK2514" s="207"/>
      <c r="ONL2514" s="238"/>
      <c r="ONM2514" s="207"/>
      <c r="ONN2514" s="207"/>
      <c r="ONO2514" s="187"/>
      <c r="ONP2514" s="187"/>
      <c r="ONQ2514" s="204"/>
      <c r="ONR2514" s="272"/>
      <c r="ONS2514" s="207"/>
      <c r="ONT2514" s="238"/>
      <c r="ONU2514" s="207"/>
      <c r="ONV2514" s="207"/>
      <c r="ONW2514" s="187"/>
      <c r="ONX2514" s="187"/>
      <c r="ONY2514" s="204"/>
      <c r="ONZ2514" s="272"/>
      <c r="OOA2514" s="207"/>
      <c r="OOB2514" s="238"/>
      <c r="OOC2514" s="207"/>
      <c r="OOD2514" s="207"/>
      <c r="OOE2514" s="187"/>
      <c r="OOF2514" s="187"/>
      <c r="OOG2514" s="204"/>
      <c r="OOH2514" s="272"/>
      <c r="OOI2514" s="207"/>
      <c r="OOJ2514" s="238"/>
      <c r="OOK2514" s="207"/>
      <c r="OOL2514" s="207"/>
      <c r="OOM2514" s="187"/>
      <c r="OON2514" s="187"/>
      <c r="OOO2514" s="204"/>
      <c r="OOP2514" s="272"/>
      <c r="OOQ2514" s="207"/>
      <c r="OOR2514" s="238"/>
      <c r="OOS2514" s="207"/>
      <c r="OOT2514" s="207"/>
      <c r="OOU2514" s="187"/>
      <c r="OOV2514" s="187"/>
      <c r="OOW2514" s="204"/>
      <c r="OOX2514" s="272"/>
      <c r="OOY2514" s="207"/>
      <c r="OOZ2514" s="238"/>
      <c r="OPA2514" s="207"/>
      <c r="OPB2514" s="207"/>
      <c r="OPC2514" s="187"/>
      <c r="OPD2514" s="187"/>
      <c r="OPE2514" s="204"/>
      <c r="OPF2514" s="272"/>
      <c r="OPG2514" s="207"/>
      <c r="OPH2514" s="238"/>
      <c r="OPI2514" s="207"/>
      <c r="OPJ2514" s="207"/>
      <c r="OPK2514" s="187"/>
      <c r="OPL2514" s="187"/>
      <c r="OPM2514" s="204"/>
      <c r="OPN2514" s="272"/>
      <c r="OPO2514" s="207"/>
      <c r="OPP2514" s="238"/>
      <c r="OPQ2514" s="207"/>
      <c r="OPR2514" s="207"/>
      <c r="OPS2514" s="187"/>
      <c r="OPT2514" s="187"/>
      <c r="OPU2514" s="204"/>
      <c r="OPV2514" s="272"/>
      <c r="OPW2514" s="207"/>
      <c r="OPX2514" s="238"/>
      <c r="OPY2514" s="207"/>
      <c r="OPZ2514" s="207"/>
      <c r="OQA2514" s="187"/>
      <c r="OQB2514" s="187"/>
      <c r="OQC2514" s="204"/>
      <c r="OQD2514" s="272"/>
      <c r="OQE2514" s="207"/>
      <c r="OQF2514" s="238"/>
      <c r="OQG2514" s="207"/>
      <c r="OQH2514" s="207"/>
      <c r="OQI2514" s="187"/>
      <c r="OQJ2514" s="187"/>
      <c r="OQK2514" s="204"/>
      <c r="OQL2514" s="272"/>
      <c r="OQM2514" s="207"/>
      <c r="OQN2514" s="238"/>
      <c r="OQO2514" s="207"/>
      <c r="OQP2514" s="207"/>
      <c r="OQQ2514" s="187"/>
      <c r="OQR2514" s="187"/>
      <c r="OQS2514" s="204"/>
      <c r="OQT2514" s="272"/>
      <c r="OQU2514" s="207"/>
      <c r="OQV2514" s="238"/>
      <c r="OQW2514" s="207"/>
      <c r="OQX2514" s="207"/>
      <c r="OQY2514" s="187"/>
      <c r="OQZ2514" s="187"/>
      <c r="ORA2514" s="204"/>
      <c r="ORB2514" s="272"/>
      <c r="ORC2514" s="207"/>
      <c r="ORD2514" s="238"/>
      <c r="ORE2514" s="207"/>
      <c r="ORF2514" s="207"/>
      <c r="ORG2514" s="187"/>
      <c r="ORH2514" s="187"/>
      <c r="ORI2514" s="204"/>
      <c r="ORJ2514" s="272"/>
      <c r="ORK2514" s="207"/>
      <c r="ORL2514" s="238"/>
      <c r="ORM2514" s="207"/>
      <c r="ORN2514" s="207"/>
      <c r="ORO2514" s="187"/>
      <c r="ORP2514" s="187"/>
      <c r="ORQ2514" s="204"/>
      <c r="ORR2514" s="272"/>
      <c r="ORS2514" s="207"/>
      <c r="ORT2514" s="238"/>
      <c r="ORU2514" s="207"/>
      <c r="ORV2514" s="207"/>
      <c r="ORW2514" s="187"/>
      <c r="ORX2514" s="187"/>
      <c r="ORY2514" s="204"/>
      <c r="ORZ2514" s="272"/>
      <c r="OSA2514" s="207"/>
      <c r="OSB2514" s="238"/>
      <c r="OSC2514" s="207"/>
      <c r="OSD2514" s="207"/>
      <c r="OSE2514" s="187"/>
      <c r="OSF2514" s="187"/>
      <c r="OSG2514" s="204"/>
      <c r="OSH2514" s="272"/>
      <c r="OSI2514" s="207"/>
      <c r="OSJ2514" s="238"/>
      <c r="OSK2514" s="207"/>
      <c r="OSL2514" s="207"/>
      <c r="OSM2514" s="187"/>
      <c r="OSN2514" s="187"/>
      <c r="OSO2514" s="204"/>
      <c r="OSP2514" s="272"/>
      <c r="OSQ2514" s="207"/>
      <c r="OSR2514" s="238"/>
      <c r="OSS2514" s="207"/>
      <c r="OST2514" s="207"/>
      <c r="OSU2514" s="187"/>
      <c r="OSV2514" s="187"/>
      <c r="OSW2514" s="204"/>
      <c r="OSX2514" s="272"/>
      <c r="OSY2514" s="207"/>
      <c r="OSZ2514" s="238"/>
      <c r="OTA2514" s="207"/>
      <c r="OTB2514" s="207"/>
      <c r="OTC2514" s="187"/>
      <c r="OTD2514" s="187"/>
      <c r="OTE2514" s="204"/>
      <c r="OTF2514" s="272"/>
      <c r="OTG2514" s="207"/>
      <c r="OTH2514" s="238"/>
      <c r="OTI2514" s="207"/>
      <c r="OTJ2514" s="207"/>
      <c r="OTK2514" s="187"/>
      <c r="OTL2514" s="187"/>
      <c r="OTM2514" s="204"/>
      <c r="OTN2514" s="272"/>
      <c r="OTO2514" s="207"/>
      <c r="OTP2514" s="238"/>
      <c r="OTQ2514" s="207"/>
      <c r="OTR2514" s="207"/>
      <c r="OTS2514" s="187"/>
      <c r="OTT2514" s="187"/>
      <c r="OTU2514" s="204"/>
      <c r="OTV2514" s="272"/>
      <c r="OTW2514" s="207"/>
      <c r="OTX2514" s="238"/>
      <c r="OTY2514" s="207"/>
      <c r="OTZ2514" s="207"/>
      <c r="OUA2514" s="187"/>
      <c r="OUB2514" s="187"/>
      <c r="OUC2514" s="204"/>
      <c r="OUD2514" s="272"/>
      <c r="OUE2514" s="207"/>
      <c r="OUF2514" s="238"/>
      <c r="OUG2514" s="207"/>
      <c r="OUH2514" s="207"/>
      <c r="OUI2514" s="187"/>
      <c r="OUJ2514" s="187"/>
      <c r="OUK2514" s="204"/>
      <c r="OUL2514" s="272"/>
      <c r="OUM2514" s="207"/>
      <c r="OUN2514" s="238"/>
      <c r="OUO2514" s="207"/>
      <c r="OUP2514" s="207"/>
      <c r="OUQ2514" s="187"/>
      <c r="OUR2514" s="187"/>
      <c r="OUS2514" s="204"/>
      <c r="OUT2514" s="272"/>
      <c r="OUU2514" s="207"/>
      <c r="OUV2514" s="238"/>
      <c r="OUW2514" s="207"/>
      <c r="OUX2514" s="207"/>
      <c r="OUY2514" s="187"/>
      <c r="OUZ2514" s="187"/>
      <c r="OVA2514" s="204"/>
      <c r="OVB2514" s="272"/>
      <c r="OVC2514" s="207"/>
      <c r="OVD2514" s="238"/>
      <c r="OVE2514" s="207"/>
      <c r="OVF2514" s="207"/>
      <c r="OVG2514" s="187"/>
      <c r="OVH2514" s="187"/>
      <c r="OVI2514" s="204"/>
      <c r="OVJ2514" s="272"/>
      <c r="OVK2514" s="207"/>
      <c r="OVL2514" s="238"/>
      <c r="OVM2514" s="207"/>
      <c r="OVN2514" s="207"/>
      <c r="OVO2514" s="187"/>
      <c r="OVP2514" s="187"/>
      <c r="OVQ2514" s="204"/>
      <c r="OVR2514" s="272"/>
      <c r="OVS2514" s="207"/>
      <c r="OVT2514" s="238"/>
      <c r="OVU2514" s="207"/>
      <c r="OVV2514" s="207"/>
      <c r="OVW2514" s="187"/>
      <c r="OVX2514" s="187"/>
      <c r="OVY2514" s="204"/>
      <c r="OVZ2514" s="272"/>
      <c r="OWA2514" s="207"/>
      <c r="OWB2514" s="238"/>
      <c r="OWC2514" s="207"/>
      <c r="OWD2514" s="207"/>
      <c r="OWE2514" s="187"/>
      <c r="OWF2514" s="187"/>
      <c r="OWG2514" s="204"/>
      <c r="OWH2514" s="272"/>
      <c r="OWI2514" s="207"/>
      <c r="OWJ2514" s="238"/>
      <c r="OWK2514" s="207"/>
      <c r="OWL2514" s="207"/>
      <c r="OWM2514" s="187"/>
      <c r="OWN2514" s="187"/>
      <c r="OWO2514" s="204"/>
      <c r="OWP2514" s="272"/>
      <c r="OWQ2514" s="207"/>
      <c r="OWR2514" s="238"/>
      <c r="OWS2514" s="207"/>
      <c r="OWT2514" s="207"/>
      <c r="OWU2514" s="187"/>
      <c r="OWV2514" s="187"/>
      <c r="OWW2514" s="204"/>
      <c r="OWX2514" s="272"/>
      <c r="OWY2514" s="207"/>
      <c r="OWZ2514" s="238"/>
      <c r="OXA2514" s="207"/>
      <c r="OXB2514" s="207"/>
      <c r="OXC2514" s="187"/>
      <c r="OXD2514" s="187"/>
      <c r="OXE2514" s="204"/>
      <c r="OXF2514" s="272"/>
      <c r="OXG2514" s="207"/>
      <c r="OXH2514" s="238"/>
      <c r="OXI2514" s="207"/>
      <c r="OXJ2514" s="207"/>
      <c r="OXK2514" s="187"/>
      <c r="OXL2514" s="187"/>
      <c r="OXM2514" s="204"/>
      <c r="OXN2514" s="272"/>
      <c r="OXO2514" s="207"/>
      <c r="OXP2514" s="238"/>
      <c r="OXQ2514" s="207"/>
      <c r="OXR2514" s="207"/>
      <c r="OXS2514" s="187"/>
      <c r="OXT2514" s="187"/>
      <c r="OXU2514" s="204"/>
      <c r="OXV2514" s="272"/>
      <c r="OXW2514" s="207"/>
      <c r="OXX2514" s="238"/>
      <c r="OXY2514" s="207"/>
      <c r="OXZ2514" s="207"/>
      <c r="OYA2514" s="187"/>
      <c r="OYB2514" s="187"/>
      <c r="OYC2514" s="204"/>
      <c r="OYD2514" s="272"/>
      <c r="OYE2514" s="207"/>
      <c r="OYF2514" s="238"/>
      <c r="OYG2514" s="207"/>
      <c r="OYH2514" s="207"/>
      <c r="OYI2514" s="187"/>
      <c r="OYJ2514" s="187"/>
      <c r="OYK2514" s="204"/>
      <c r="OYL2514" s="272"/>
      <c r="OYM2514" s="207"/>
      <c r="OYN2514" s="238"/>
      <c r="OYO2514" s="207"/>
      <c r="OYP2514" s="207"/>
      <c r="OYQ2514" s="187"/>
      <c r="OYR2514" s="187"/>
      <c r="OYS2514" s="204"/>
      <c r="OYT2514" s="272"/>
      <c r="OYU2514" s="207"/>
      <c r="OYV2514" s="238"/>
      <c r="OYW2514" s="207"/>
      <c r="OYX2514" s="207"/>
      <c r="OYY2514" s="187"/>
      <c r="OYZ2514" s="187"/>
      <c r="OZA2514" s="204"/>
      <c r="OZB2514" s="272"/>
      <c r="OZC2514" s="207"/>
      <c r="OZD2514" s="238"/>
      <c r="OZE2514" s="207"/>
      <c r="OZF2514" s="207"/>
      <c r="OZG2514" s="187"/>
      <c r="OZH2514" s="187"/>
      <c r="OZI2514" s="204"/>
      <c r="OZJ2514" s="272"/>
      <c r="OZK2514" s="207"/>
      <c r="OZL2514" s="238"/>
      <c r="OZM2514" s="207"/>
      <c r="OZN2514" s="207"/>
      <c r="OZO2514" s="187"/>
      <c r="OZP2514" s="187"/>
      <c r="OZQ2514" s="204"/>
      <c r="OZR2514" s="272"/>
      <c r="OZS2514" s="207"/>
      <c r="OZT2514" s="238"/>
      <c r="OZU2514" s="207"/>
      <c r="OZV2514" s="207"/>
      <c r="OZW2514" s="187"/>
      <c r="OZX2514" s="187"/>
      <c r="OZY2514" s="204"/>
      <c r="OZZ2514" s="272"/>
      <c r="PAA2514" s="207"/>
      <c r="PAB2514" s="238"/>
      <c r="PAC2514" s="207"/>
      <c r="PAD2514" s="207"/>
      <c r="PAE2514" s="187"/>
      <c r="PAF2514" s="187"/>
      <c r="PAG2514" s="204"/>
      <c r="PAH2514" s="272"/>
      <c r="PAI2514" s="207"/>
      <c r="PAJ2514" s="238"/>
      <c r="PAK2514" s="207"/>
      <c r="PAL2514" s="207"/>
      <c r="PAM2514" s="187"/>
      <c r="PAN2514" s="187"/>
      <c r="PAO2514" s="204"/>
      <c r="PAP2514" s="272"/>
      <c r="PAQ2514" s="207"/>
      <c r="PAR2514" s="238"/>
      <c r="PAS2514" s="207"/>
      <c r="PAT2514" s="207"/>
      <c r="PAU2514" s="187"/>
      <c r="PAV2514" s="187"/>
      <c r="PAW2514" s="204"/>
      <c r="PAX2514" s="272"/>
      <c r="PAY2514" s="207"/>
      <c r="PAZ2514" s="238"/>
      <c r="PBA2514" s="207"/>
      <c r="PBB2514" s="207"/>
      <c r="PBC2514" s="187"/>
      <c r="PBD2514" s="187"/>
      <c r="PBE2514" s="204"/>
      <c r="PBF2514" s="272"/>
      <c r="PBG2514" s="207"/>
      <c r="PBH2514" s="238"/>
      <c r="PBI2514" s="207"/>
      <c r="PBJ2514" s="207"/>
      <c r="PBK2514" s="187"/>
      <c r="PBL2514" s="187"/>
      <c r="PBM2514" s="204"/>
      <c r="PBN2514" s="272"/>
      <c r="PBO2514" s="207"/>
      <c r="PBP2514" s="238"/>
      <c r="PBQ2514" s="207"/>
      <c r="PBR2514" s="207"/>
      <c r="PBS2514" s="187"/>
      <c r="PBT2514" s="187"/>
      <c r="PBU2514" s="204"/>
      <c r="PBV2514" s="272"/>
      <c r="PBW2514" s="207"/>
      <c r="PBX2514" s="238"/>
      <c r="PBY2514" s="207"/>
      <c r="PBZ2514" s="207"/>
      <c r="PCA2514" s="187"/>
      <c r="PCB2514" s="187"/>
      <c r="PCC2514" s="204"/>
      <c r="PCD2514" s="272"/>
      <c r="PCE2514" s="207"/>
      <c r="PCF2514" s="238"/>
      <c r="PCG2514" s="207"/>
      <c r="PCH2514" s="207"/>
      <c r="PCI2514" s="187"/>
      <c r="PCJ2514" s="187"/>
      <c r="PCK2514" s="204"/>
      <c r="PCL2514" s="272"/>
      <c r="PCM2514" s="207"/>
      <c r="PCN2514" s="238"/>
      <c r="PCO2514" s="207"/>
      <c r="PCP2514" s="207"/>
      <c r="PCQ2514" s="187"/>
      <c r="PCR2514" s="187"/>
      <c r="PCS2514" s="204"/>
      <c r="PCT2514" s="272"/>
      <c r="PCU2514" s="207"/>
      <c r="PCV2514" s="238"/>
      <c r="PCW2514" s="207"/>
      <c r="PCX2514" s="207"/>
      <c r="PCY2514" s="187"/>
      <c r="PCZ2514" s="187"/>
      <c r="PDA2514" s="204"/>
      <c r="PDB2514" s="272"/>
      <c r="PDC2514" s="207"/>
      <c r="PDD2514" s="238"/>
      <c r="PDE2514" s="207"/>
      <c r="PDF2514" s="207"/>
      <c r="PDG2514" s="187"/>
      <c r="PDH2514" s="187"/>
      <c r="PDI2514" s="204"/>
      <c r="PDJ2514" s="272"/>
      <c r="PDK2514" s="207"/>
      <c r="PDL2514" s="238"/>
      <c r="PDM2514" s="207"/>
      <c r="PDN2514" s="207"/>
      <c r="PDO2514" s="187"/>
      <c r="PDP2514" s="187"/>
      <c r="PDQ2514" s="204"/>
      <c r="PDR2514" s="272"/>
      <c r="PDS2514" s="207"/>
      <c r="PDT2514" s="238"/>
      <c r="PDU2514" s="207"/>
      <c r="PDV2514" s="207"/>
      <c r="PDW2514" s="187"/>
      <c r="PDX2514" s="187"/>
      <c r="PDY2514" s="204"/>
      <c r="PDZ2514" s="272"/>
      <c r="PEA2514" s="207"/>
      <c r="PEB2514" s="238"/>
      <c r="PEC2514" s="207"/>
      <c r="PED2514" s="207"/>
      <c r="PEE2514" s="187"/>
      <c r="PEF2514" s="187"/>
      <c r="PEG2514" s="204"/>
      <c r="PEH2514" s="272"/>
      <c r="PEI2514" s="207"/>
      <c r="PEJ2514" s="238"/>
      <c r="PEK2514" s="207"/>
      <c r="PEL2514" s="207"/>
      <c r="PEM2514" s="187"/>
      <c r="PEN2514" s="187"/>
      <c r="PEO2514" s="204"/>
      <c r="PEP2514" s="272"/>
      <c r="PEQ2514" s="207"/>
      <c r="PER2514" s="238"/>
      <c r="PES2514" s="207"/>
      <c r="PET2514" s="207"/>
      <c r="PEU2514" s="187"/>
      <c r="PEV2514" s="187"/>
      <c r="PEW2514" s="204"/>
      <c r="PEX2514" s="272"/>
      <c r="PEY2514" s="207"/>
      <c r="PEZ2514" s="238"/>
      <c r="PFA2514" s="207"/>
      <c r="PFB2514" s="207"/>
      <c r="PFC2514" s="187"/>
      <c r="PFD2514" s="187"/>
      <c r="PFE2514" s="204"/>
      <c r="PFF2514" s="272"/>
      <c r="PFG2514" s="207"/>
      <c r="PFH2514" s="238"/>
      <c r="PFI2514" s="207"/>
      <c r="PFJ2514" s="207"/>
      <c r="PFK2514" s="187"/>
      <c r="PFL2514" s="187"/>
      <c r="PFM2514" s="204"/>
      <c r="PFN2514" s="272"/>
      <c r="PFO2514" s="207"/>
      <c r="PFP2514" s="238"/>
      <c r="PFQ2514" s="207"/>
      <c r="PFR2514" s="207"/>
      <c r="PFS2514" s="187"/>
      <c r="PFT2514" s="187"/>
      <c r="PFU2514" s="204"/>
      <c r="PFV2514" s="272"/>
      <c r="PFW2514" s="207"/>
      <c r="PFX2514" s="238"/>
      <c r="PFY2514" s="207"/>
      <c r="PFZ2514" s="207"/>
      <c r="PGA2514" s="187"/>
      <c r="PGB2514" s="187"/>
      <c r="PGC2514" s="204"/>
      <c r="PGD2514" s="272"/>
      <c r="PGE2514" s="207"/>
      <c r="PGF2514" s="238"/>
      <c r="PGG2514" s="207"/>
      <c r="PGH2514" s="207"/>
      <c r="PGI2514" s="187"/>
      <c r="PGJ2514" s="187"/>
      <c r="PGK2514" s="204"/>
      <c r="PGL2514" s="272"/>
      <c r="PGM2514" s="207"/>
      <c r="PGN2514" s="238"/>
      <c r="PGO2514" s="207"/>
      <c r="PGP2514" s="207"/>
      <c r="PGQ2514" s="187"/>
      <c r="PGR2514" s="187"/>
      <c r="PGS2514" s="204"/>
      <c r="PGT2514" s="272"/>
      <c r="PGU2514" s="207"/>
      <c r="PGV2514" s="238"/>
      <c r="PGW2514" s="207"/>
      <c r="PGX2514" s="207"/>
      <c r="PGY2514" s="187"/>
      <c r="PGZ2514" s="187"/>
      <c r="PHA2514" s="204"/>
      <c r="PHB2514" s="272"/>
      <c r="PHC2514" s="207"/>
      <c r="PHD2514" s="238"/>
      <c r="PHE2514" s="207"/>
      <c r="PHF2514" s="207"/>
      <c r="PHG2514" s="187"/>
      <c r="PHH2514" s="187"/>
      <c r="PHI2514" s="204"/>
      <c r="PHJ2514" s="272"/>
      <c r="PHK2514" s="207"/>
      <c r="PHL2514" s="238"/>
      <c r="PHM2514" s="207"/>
      <c r="PHN2514" s="207"/>
      <c r="PHO2514" s="187"/>
      <c r="PHP2514" s="187"/>
      <c r="PHQ2514" s="204"/>
      <c r="PHR2514" s="272"/>
      <c r="PHS2514" s="207"/>
      <c r="PHT2514" s="238"/>
      <c r="PHU2514" s="207"/>
      <c r="PHV2514" s="207"/>
      <c r="PHW2514" s="187"/>
      <c r="PHX2514" s="187"/>
      <c r="PHY2514" s="204"/>
      <c r="PHZ2514" s="272"/>
      <c r="PIA2514" s="207"/>
      <c r="PIB2514" s="238"/>
      <c r="PIC2514" s="207"/>
      <c r="PID2514" s="207"/>
      <c r="PIE2514" s="187"/>
      <c r="PIF2514" s="187"/>
      <c r="PIG2514" s="204"/>
      <c r="PIH2514" s="272"/>
      <c r="PII2514" s="207"/>
      <c r="PIJ2514" s="238"/>
      <c r="PIK2514" s="207"/>
      <c r="PIL2514" s="207"/>
      <c r="PIM2514" s="187"/>
      <c r="PIN2514" s="187"/>
      <c r="PIO2514" s="204"/>
      <c r="PIP2514" s="272"/>
      <c r="PIQ2514" s="207"/>
      <c r="PIR2514" s="238"/>
      <c r="PIS2514" s="207"/>
      <c r="PIT2514" s="207"/>
      <c r="PIU2514" s="187"/>
      <c r="PIV2514" s="187"/>
      <c r="PIW2514" s="204"/>
      <c r="PIX2514" s="272"/>
      <c r="PIY2514" s="207"/>
      <c r="PIZ2514" s="238"/>
      <c r="PJA2514" s="207"/>
      <c r="PJB2514" s="207"/>
      <c r="PJC2514" s="187"/>
      <c r="PJD2514" s="187"/>
      <c r="PJE2514" s="204"/>
      <c r="PJF2514" s="272"/>
      <c r="PJG2514" s="207"/>
      <c r="PJH2514" s="238"/>
      <c r="PJI2514" s="207"/>
      <c r="PJJ2514" s="207"/>
      <c r="PJK2514" s="187"/>
      <c r="PJL2514" s="187"/>
      <c r="PJM2514" s="204"/>
      <c r="PJN2514" s="272"/>
      <c r="PJO2514" s="207"/>
      <c r="PJP2514" s="238"/>
      <c r="PJQ2514" s="207"/>
      <c r="PJR2514" s="207"/>
      <c r="PJS2514" s="187"/>
      <c r="PJT2514" s="187"/>
      <c r="PJU2514" s="204"/>
      <c r="PJV2514" s="272"/>
      <c r="PJW2514" s="207"/>
      <c r="PJX2514" s="238"/>
      <c r="PJY2514" s="207"/>
      <c r="PJZ2514" s="207"/>
      <c r="PKA2514" s="187"/>
      <c r="PKB2514" s="187"/>
      <c r="PKC2514" s="204"/>
      <c r="PKD2514" s="272"/>
      <c r="PKE2514" s="207"/>
      <c r="PKF2514" s="238"/>
      <c r="PKG2514" s="207"/>
      <c r="PKH2514" s="207"/>
      <c r="PKI2514" s="187"/>
      <c r="PKJ2514" s="187"/>
      <c r="PKK2514" s="204"/>
      <c r="PKL2514" s="272"/>
      <c r="PKM2514" s="207"/>
      <c r="PKN2514" s="238"/>
      <c r="PKO2514" s="207"/>
      <c r="PKP2514" s="207"/>
      <c r="PKQ2514" s="187"/>
      <c r="PKR2514" s="187"/>
      <c r="PKS2514" s="204"/>
      <c r="PKT2514" s="272"/>
      <c r="PKU2514" s="207"/>
      <c r="PKV2514" s="238"/>
      <c r="PKW2514" s="207"/>
      <c r="PKX2514" s="207"/>
      <c r="PKY2514" s="187"/>
      <c r="PKZ2514" s="187"/>
      <c r="PLA2514" s="204"/>
      <c r="PLB2514" s="272"/>
      <c r="PLC2514" s="207"/>
      <c r="PLD2514" s="238"/>
      <c r="PLE2514" s="207"/>
      <c r="PLF2514" s="207"/>
      <c r="PLG2514" s="187"/>
      <c r="PLH2514" s="187"/>
      <c r="PLI2514" s="204"/>
      <c r="PLJ2514" s="272"/>
      <c r="PLK2514" s="207"/>
      <c r="PLL2514" s="238"/>
      <c r="PLM2514" s="207"/>
      <c r="PLN2514" s="207"/>
      <c r="PLO2514" s="187"/>
      <c r="PLP2514" s="187"/>
      <c r="PLQ2514" s="204"/>
      <c r="PLR2514" s="272"/>
      <c r="PLS2514" s="207"/>
      <c r="PLT2514" s="238"/>
      <c r="PLU2514" s="207"/>
      <c r="PLV2514" s="207"/>
      <c r="PLW2514" s="187"/>
      <c r="PLX2514" s="187"/>
      <c r="PLY2514" s="204"/>
      <c r="PLZ2514" s="272"/>
      <c r="PMA2514" s="207"/>
      <c r="PMB2514" s="238"/>
      <c r="PMC2514" s="207"/>
      <c r="PMD2514" s="207"/>
      <c r="PME2514" s="187"/>
      <c r="PMF2514" s="187"/>
      <c r="PMG2514" s="204"/>
      <c r="PMH2514" s="272"/>
      <c r="PMI2514" s="207"/>
      <c r="PMJ2514" s="238"/>
      <c r="PMK2514" s="207"/>
      <c r="PML2514" s="207"/>
      <c r="PMM2514" s="187"/>
      <c r="PMN2514" s="187"/>
      <c r="PMO2514" s="204"/>
      <c r="PMP2514" s="272"/>
      <c r="PMQ2514" s="207"/>
      <c r="PMR2514" s="238"/>
      <c r="PMS2514" s="207"/>
      <c r="PMT2514" s="207"/>
      <c r="PMU2514" s="187"/>
      <c r="PMV2514" s="187"/>
      <c r="PMW2514" s="204"/>
      <c r="PMX2514" s="272"/>
      <c r="PMY2514" s="207"/>
      <c r="PMZ2514" s="238"/>
      <c r="PNA2514" s="207"/>
      <c r="PNB2514" s="207"/>
      <c r="PNC2514" s="187"/>
      <c r="PND2514" s="187"/>
      <c r="PNE2514" s="204"/>
      <c r="PNF2514" s="272"/>
      <c r="PNG2514" s="207"/>
      <c r="PNH2514" s="238"/>
      <c r="PNI2514" s="207"/>
      <c r="PNJ2514" s="207"/>
      <c r="PNK2514" s="187"/>
      <c r="PNL2514" s="187"/>
      <c r="PNM2514" s="204"/>
      <c r="PNN2514" s="272"/>
      <c r="PNO2514" s="207"/>
      <c r="PNP2514" s="238"/>
      <c r="PNQ2514" s="207"/>
      <c r="PNR2514" s="207"/>
      <c r="PNS2514" s="187"/>
      <c r="PNT2514" s="187"/>
      <c r="PNU2514" s="204"/>
      <c r="PNV2514" s="272"/>
      <c r="PNW2514" s="207"/>
      <c r="PNX2514" s="238"/>
      <c r="PNY2514" s="207"/>
      <c r="PNZ2514" s="207"/>
      <c r="POA2514" s="187"/>
      <c r="POB2514" s="187"/>
      <c r="POC2514" s="204"/>
      <c r="POD2514" s="272"/>
      <c r="POE2514" s="207"/>
      <c r="POF2514" s="238"/>
      <c r="POG2514" s="207"/>
      <c r="POH2514" s="207"/>
      <c r="POI2514" s="187"/>
      <c r="POJ2514" s="187"/>
      <c r="POK2514" s="204"/>
      <c r="POL2514" s="272"/>
      <c r="POM2514" s="207"/>
      <c r="PON2514" s="238"/>
      <c r="POO2514" s="207"/>
      <c r="POP2514" s="207"/>
      <c r="POQ2514" s="187"/>
      <c r="POR2514" s="187"/>
      <c r="POS2514" s="204"/>
      <c r="POT2514" s="272"/>
      <c r="POU2514" s="207"/>
      <c r="POV2514" s="238"/>
      <c r="POW2514" s="207"/>
      <c r="POX2514" s="207"/>
      <c r="POY2514" s="187"/>
      <c r="POZ2514" s="187"/>
      <c r="PPA2514" s="204"/>
      <c r="PPB2514" s="272"/>
      <c r="PPC2514" s="207"/>
      <c r="PPD2514" s="238"/>
      <c r="PPE2514" s="207"/>
      <c r="PPF2514" s="207"/>
      <c r="PPG2514" s="187"/>
      <c r="PPH2514" s="187"/>
      <c r="PPI2514" s="204"/>
      <c r="PPJ2514" s="272"/>
      <c r="PPK2514" s="207"/>
      <c r="PPL2514" s="238"/>
      <c r="PPM2514" s="207"/>
      <c r="PPN2514" s="207"/>
      <c r="PPO2514" s="187"/>
      <c r="PPP2514" s="187"/>
      <c r="PPQ2514" s="204"/>
      <c r="PPR2514" s="272"/>
      <c r="PPS2514" s="207"/>
      <c r="PPT2514" s="238"/>
      <c r="PPU2514" s="207"/>
      <c r="PPV2514" s="207"/>
      <c r="PPW2514" s="187"/>
      <c r="PPX2514" s="187"/>
      <c r="PPY2514" s="204"/>
      <c r="PPZ2514" s="272"/>
      <c r="PQA2514" s="207"/>
      <c r="PQB2514" s="238"/>
      <c r="PQC2514" s="207"/>
      <c r="PQD2514" s="207"/>
      <c r="PQE2514" s="187"/>
      <c r="PQF2514" s="187"/>
      <c r="PQG2514" s="204"/>
      <c r="PQH2514" s="272"/>
      <c r="PQI2514" s="207"/>
      <c r="PQJ2514" s="238"/>
      <c r="PQK2514" s="207"/>
      <c r="PQL2514" s="207"/>
      <c r="PQM2514" s="187"/>
      <c r="PQN2514" s="187"/>
      <c r="PQO2514" s="204"/>
      <c r="PQP2514" s="272"/>
      <c r="PQQ2514" s="207"/>
      <c r="PQR2514" s="238"/>
      <c r="PQS2514" s="207"/>
      <c r="PQT2514" s="207"/>
      <c r="PQU2514" s="187"/>
      <c r="PQV2514" s="187"/>
      <c r="PQW2514" s="204"/>
      <c r="PQX2514" s="272"/>
      <c r="PQY2514" s="207"/>
      <c r="PQZ2514" s="238"/>
      <c r="PRA2514" s="207"/>
      <c r="PRB2514" s="207"/>
      <c r="PRC2514" s="187"/>
      <c r="PRD2514" s="187"/>
      <c r="PRE2514" s="204"/>
      <c r="PRF2514" s="272"/>
      <c r="PRG2514" s="207"/>
      <c r="PRH2514" s="238"/>
      <c r="PRI2514" s="207"/>
      <c r="PRJ2514" s="207"/>
      <c r="PRK2514" s="187"/>
      <c r="PRL2514" s="187"/>
      <c r="PRM2514" s="204"/>
      <c r="PRN2514" s="272"/>
      <c r="PRO2514" s="207"/>
      <c r="PRP2514" s="238"/>
      <c r="PRQ2514" s="207"/>
      <c r="PRR2514" s="207"/>
      <c r="PRS2514" s="187"/>
      <c r="PRT2514" s="187"/>
      <c r="PRU2514" s="204"/>
      <c r="PRV2514" s="272"/>
      <c r="PRW2514" s="207"/>
      <c r="PRX2514" s="238"/>
      <c r="PRY2514" s="207"/>
      <c r="PRZ2514" s="207"/>
      <c r="PSA2514" s="187"/>
      <c r="PSB2514" s="187"/>
      <c r="PSC2514" s="204"/>
      <c r="PSD2514" s="272"/>
      <c r="PSE2514" s="207"/>
      <c r="PSF2514" s="238"/>
      <c r="PSG2514" s="207"/>
      <c r="PSH2514" s="207"/>
      <c r="PSI2514" s="187"/>
      <c r="PSJ2514" s="187"/>
      <c r="PSK2514" s="204"/>
      <c r="PSL2514" s="272"/>
      <c r="PSM2514" s="207"/>
      <c r="PSN2514" s="238"/>
      <c r="PSO2514" s="207"/>
      <c r="PSP2514" s="207"/>
      <c r="PSQ2514" s="187"/>
      <c r="PSR2514" s="187"/>
      <c r="PSS2514" s="204"/>
      <c r="PST2514" s="272"/>
      <c r="PSU2514" s="207"/>
      <c r="PSV2514" s="238"/>
      <c r="PSW2514" s="207"/>
      <c r="PSX2514" s="207"/>
      <c r="PSY2514" s="187"/>
      <c r="PSZ2514" s="187"/>
      <c r="PTA2514" s="204"/>
      <c r="PTB2514" s="272"/>
      <c r="PTC2514" s="207"/>
      <c r="PTD2514" s="238"/>
      <c r="PTE2514" s="207"/>
      <c r="PTF2514" s="207"/>
      <c r="PTG2514" s="187"/>
      <c r="PTH2514" s="187"/>
      <c r="PTI2514" s="204"/>
      <c r="PTJ2514" s="272"/>
      <c r="PTK2514" s="207"/>
      <c r="PTL2514" s="238"/>
      <c r="PTM2514" s="207"/>
      <c r="PTN2514" s="207"/>
      <c r="PTO2514" s="187"/>
      <c r="PTP2514" s="187"/>
      <c r="PTQ2514" s="204"/>
      <c r="PTR2514" s="272"/>
      <c r="PTS2514" s="207"/>
      <c r="PTT2514" s="238"/>
      <c r="PTU2514" s="207"/>
      <c r="PTV2514" s="207"/>
      <c r="PTW2514" s="187"/>
      <c r="PTX2514" s="187"/>
      <c r="PTY2514" s="204"/>
      <c r="PTZ2514" s="272"/>
      <c r="PUA2514" s="207"/>
      <c r="PUB2514" s="238"/>
      <c r="PUC2514" s="207"/>
      <c r="PUD2514" s="207"/>
      <c r="PUE2514" s="187"/>
      <c r="PUF2514" s="187"/>
      <c r="PUG2514" s="204"/>
      <c r="PUH2514" s="272"/>
      <c r="PUI2514" s="207"/>
      <c r="PUJ2514" s="238"/>
      <c r="PUK2514" s="207"/>
      <c r="PUL2514" s="207"/>
      <c r="PUM2514" s="187"/>
      <c r="PUN2514" s="187"/>
      <c r="PUO2514" s="204"/>
      <c r="PUP2514" s="272"/>
      <c r="PUQ2514" s="207"/>
      <c r="PUR2514" s="238"/>
      <c r="PUS2514" s="207"/>
      <c r="PUT2514" s="207"/>
      <c r="PUU2514" s="187"/>
      <c r="PUV2514" s="187"/>
      <c r="PUW2514" s="204"/>
      <c r="PUX2514" s="272"/>
      <c r="PUY2514" s="207"/>
      <c r="PUZ2514" s="238"/>
      <c r="PVA2514" s="207"/>
      <c r="PVB2514" s="207"/>
      <c r="PVC2514" s="187"/>
      <c r="PVD2514" s="187"/>
      <c r="PVE2514" s="204"/>
      <c r="PVF2514" s="272"/>
      <c r="PVG2514" s="207"/>
      <c r="PVH2514" s="238"/>
      <c r="PVI2514" s="207"/>
      <c r="PVJ2514" s="207"/>
      <c r="PVK2514" s="187"/>
      <c r="PVL2514" s="187"/>
      <c r="PVM2514" s="204"/>
      <c r="PVN2514" s="272"/>
      <c r="PVO2514" s="207"/>
      <c r="PVP2514" s="238"/>
      <c r="PVQ2514" s="207"/>
      <c r="PVR2514" s="207"/>
      <c r="PVS2514" s="187"/>
      <c r="PVT2514" s="187"/>
      <c r="PVU2514" s="204"/>
      <c r="PVV2514" s="272"/>
      <c r="PVW2514" s="207"/>
      <c r="PVX2514" s="238"/>
      <c r="PVY2514" s="207"/>
      <c r="PVZ2514" s="207"/>
      <c r="PWA2514" s="187"/>
      <c r="PWB2514" s="187"/>
      <c r="PWC2514" s="204"/>
      <c r="PWD2514" s="272"/>
      <c r="PWE2514" s="207"/>
      <c r="PWF2514" s="238"/>
      <c r="PWG2514" s="207"/>
      <c r="PWH2514" s="207"/>
      <c r="PWI2514" s="187"/>
      <c r="PWJ2514" s="187"/>
      <c r="PWK2514" s="204"/>
      <c r="PWL2514" s="272"/>
      <c r="PWM2514" s="207"/>
      <c r="PWN2514" s="238"/>
      <c r="PWO2514" s="207"/>
      <c r="PWP2514" s="207"/>
      <c r="PWQ2514" s="187"/>
      <c r="PWR2514" s="187"/>
      <c r="PWS2514" s="204"/>
      <c r="PWT2514" s="272"/>
      <c r="PWU2514" s="207"/>
      <c r="PWV2514" s="238"/>
      <c r="PWW2514" s="207"/>
      <c r="PWX2514" s="207"/>
      <c r="PWY2514" s="187"/>
      <c r="PWZ2514" s="187"/>
      <c r="PXA2514" s="204"/>
      <c r="PXB2514" s="272"/>
      <c r="PXC2514" s="207"/>
      <c r="PXD2514" s="238"/>
      <c r="PXE2514" s="207"/>
      <c r="PXF2514" s="207"/>
      <c r="PXG2514" s="187"/>
      <c r="PXH2514" s="187"/>
      <c r="PXI2514" s="204"/>
      <c r="PXJ2514" s="272"/>
      <c r="PXK2514" s="207"/>
      <c r="PXL2514" s="238"/>
      <c r="PXM2514" s="207"/>
      <c r="PXN2514" s="207"/>
      <c r="PXO2514" s="187"/>
      <c r="PXP2514" s="187"/>
      <c r="PXQ2514" s="204"/>
      <c r="PXR2514" s="272"/>
      <c r="PXS2514" s="207"/>
      <c r="PXT2514" s="238"/>
      <c r="PXU2514" s="207"/>
      <c r="PXV2514" s="207"/>
      <c r="PXW2514" s="187"/>
      <c r="PXX2514" s="187"/>
      <c r="PXY2514" s="204"/>
      <c r="PXZ2514" s="272"/>
      <c r="PYA2514" s="207"/>
      <c r="PYB2514" s="238"/>
      <c r="PYC2514" s="207"/>
      <c r="PYD2514" s="207"/>
      <c r="PYE2514" s="187"/>
      <c r="PYF2514" s="187"/>
      <c r="PYG2514" s="204"/>
      <c r="PYH2514" s="272"/>
      <c r="PYI2514" s="207"/>
      <c r="PYJ2514" s="238"/>
      <c r="PYK2514" s="207"/>
      <c r="PYL2514" s="207"/>
      <c r="PYM2514" s="187"/>
      <c r="PYN2514" s="187"/>
      <c r="PYO2514" s="204"/>
      <c r="PYP2514" s="272"/>
      <c r="PYQ2514" s="207"/>
      <c r="PYR2514" s="238"/>
      <c r="PYS2514" s="207"/>
      <c r="PYT2514" s="207"/>
      <c r="PYU2514" s="187"/>
      <c r="PYV2514" s="187"/>
      <c r="PYW2514" s="204"/>
      <c r="PYX2514" s="272"/>
      <c r="PYY2514" s="207"/>
      <c r="PYZ2514" s="238"/>
      <c r="PZA2514" s="207"/>
      <c r="PZB2514" s="207"/>
      <c r="PZC2514" s="187"/>
      <c r="PZD2514" s="187"/>
      <c r="PZE2514" s="204"/>
      <c r="PZF2514" s="272"/>
      <c r="PZG2514" s="207"/>
      <c r="PZH2514" s="238"/>
      <c r="PZI2514" s="207"/>
      <c r="PZJ2514" s="207"/>
      <c r="PZK2514" s="187"/>
      <c r="PZL2514" s="187"/>
      <c r="PZM2514" s="204"/>
      <c r="PZN2514" s="272"/>
      <c r="PZO2514" s="207"/>
      <c r="PZP2514" s="238"/>
      <c r="PZQ2514" s="207"/>
      <c r="PZR2514" s="207"/>
      <c r="PZS2514" s="187"/>
      <c r="PZT2514" s="187"/>
      <c r="PZU2514" s="204"/>
      <c r="PZV2514" s="272"/>
      <c r="PZW2514" s="207"/>
      <c r="PZX2514" s="238"/>
      <c r="PZY2514" s="207"/>
      <c r="PZZ2514" s="207"/>
      <c r="QAA2514" s="187"/>
      <c r="QAB2514" s="187"/>
      <c r="QAC2514" s="204"/>
      <c r="QAD2514" s="272"/>
      <c r="QAE2514" s="207"/>
      <c r="QAF2514" s="238"/>
      <c r="QAG2514" s="207"/>
      <c r="QAH2514" s="207"/>
      <c r="QAI2514" s="187"/>
      <c r="QAJ2514" s="187"/>
      <c r="QAK2514" s="204"/>
      <c r="QAL2514" s="272"/>
      <c r="QAM2514" s="207"/>
      <c r="QAN2514" s="238"/>
      <c r="QAO2514" s="207"/>
      <c r="QAP2514" s="207"/>
      <c r="QAQ2514" s="187"/>
      <c r="QAR2514" s="187"/>
      <c r="QAS2514" s="204"/>
      <c r="QAT2514" s="272"/>
      <c r="QAU2514" s="207"/>
      <c r="QAV2514" s="238"/>
      <c r="QAW2514" s="207"/>
      <c r="QAX2514" s="207"/>
      <c r="QAY2514" s="187"/>
      <c r="QAZ2514" s="187"/>
      <c r="QBA2514" s="204"/>
      <c r="QBB2514" s="272"/>
      <c r="QBC2514" s="207"/>
      <c r="QBD2514" s="238"/>
      <c r="QBE2514" s="207"/>
      <c r="QBF2514" s="207"/>
      <c r="QBG2514" s="187"/>
      <c r="QBH2514" s="187"/>
      <c r="QBI2514" s="204"/>
      <c r="QBJ2514" s="272"/>
      <c r="QBK2514" s="207"/>
      <c r="QBL2514" s="238"/>
      <c r="QBM2514" s="207"/>
      <c r="QBN2514" s="207"/>
      <c r="QBO2514" s="187"/>
      <c r="QBP2514" s="187"/>
      <c r="QBQ2514" s="204"/>
      <c r="QBR2514" s="272"/>
      <c r="QBS2514" s="207"/>
      <c r="QBT2514" s="238"/>
      <c r="QBU2514" s="207"/>
      <c r="QBV2514" s="207"/>
      <c r="QBW2514" s="187"/>
      <c r="QBX2514" s="187"/>
      <c r="QBY2514" s="204"/>
      <c r="QBZ2514" s="272"/>
      <c r="QCA2514" s="207"/>
      <c r="QCB2514" s="238"/>
      <c r="QCC2514" s="207"/>
      <c r="QCD2514" s="207"/>
      <c r="QCE2514" s="187"/>
      <c r="QCF2514" s="187"/>
      <c r="QCG2514" s="204"/>
      <c r="QCH2514" s="272"/>
      <c r="QCI2514" s="207"/>
      <c r="QCJ2514" s="238"/>
      <c r="QCK2514" s="207"/>
      <c r="QCL2514" s="207"/>
      <c r="QCM2514" s="187"/>
      <c r="QCN2514" s="187"/>
      <c r="QCO2514" s="204"/>
      <c r="QCP2514" s="272"/>
      <c r="QCQ2514" s="207"/>
      <c r="QCR2514" s="238"/>
      <c r="QCS2514" s="207"/>
      <c r="QCT2514" s="207"/>
      <c r="QCU2514" s="187"/>
      <c r="QCV2514" s="187"/>
      <c r="QCW2514" s="204"/>
      <c r="QCX2514" s="272"/>
      <c r="QCY2514" s="207"/>
      <c r="QCZ2514" s="238"/>
      <c r="QDA2514" s="207"/>
      <c r="QDB2514" s="207"/>
      <c r="QDC2514" s="187"/>
      <c r="QDD2514" s="187"/>
      <c r="QDE2514" s="204"/>
      <c r="QDF2514" s="272"/>
      <c r="QDG2514" s="207"/>
      <c r="QDH2514" s="238"/>
      <c r="QDI2514" s="207"/>
      <c r="QDJ2514" s="207"/>
      <c r="QDK2514" s="187"/>
      <c r="QDL2514" s="187"/>
      <c r="QDM2514" s="204"/>
      <c r="QDN2514" s="272"/>
      <c r="QDO2514" s="207"/>
      <c r="QDP2514" s="238"/>
      <c r="QDQ2514" s="207"/>
      <c r="QDR2514" s="207"/>
      <c r="QDS2514" s="187"/>
      <c r="QDT2514" s="187"/>
      <c r="QDU2514" s="204"/>
      <c r="QDV2514" s="272"/>
      <c r="QDW2514" s="207"/>
      <c r="QDX2514" s="238"/>
      <c r="QDY2514" s="207"/>
      <c r="QDZ2514" s="207"/>
      <c r="QEA2514" s="187"/>
      <c r="QEB2514" s="187"/>
      <c r="QEC2514" s="204"/>
      <c r="QED2514" s="272"/>
      <c r="QEE2514" s="207"/>
      <c r="QEF2514" s="238"/>
      <c r="QEG2514" s="207"/>
      <c r="QEH2514" s="207"/>
      <c r="QEI2514" s="187"/>
      <c r="QEJ2514" s="187"/>
      <c r="QEK2514" s="204"/>
      <c r="QEL2514" s="272"/>
      <c r="QEM2514" s="207"/>
      <c r="QEN2514" s="238"/>
      <c r="QEO2514" s="207"/>
      <c r="QEP2514" s="207"/>
      <c r="QEQ2514" s="187"/>
      <c r="QER2514" s="187"/>
      <c r="QES2514" s="204"/>
      <c r="QET2514" s="272"/>
      <c r="QEU2514" s="207"/>
      <c r="QEV2514" s="238"/>
      <c r="QEW2514" s="207"/>
      <c r="QEX2514" s="207"/>
      <c r="QEY2514" s="187"/>
      <c r="QEZ2514" s="187"/>
      <c r="QFA2514" s="204"/>
      <c r="QFB2514" s="272"/>
      <c r="QFC2514" s="207"/>
      <c r="QFD2514" s="238"/>
      <c r="QFE2514" s="207"/>
      <c r="QFF2514" s="207"/>
      <c r="QFG2514" s="187"/>
      <c r="QFH2514" s="187"/>
      <c r="QFI2514" s="204"/>
      <c r="QFJ2514" s="272"/>
      <c r="QFK2514" s="207"/>
      <c r="QFL2514" s="238"/>
      <c r="QFM2514" s="207"/>
      <c r="QFN2514" s="207"/>
      <c r="QFO2514" s="187"/>
      <c r="QFP2514" s="187"/>
      <c r="QFQ2514" s="204"/>
      <c r="QFR2514" s="272"/>
      <c r="QFS2514" s="207"/>
      <c r="QFT2514" s="238"/>
      <c r="QFU2514" s="207"/>
      <c r="QFV2514" s="207"/>
      <c r="QFW2514" s="187"/>
      <c r="QFX2514" s="187"/>
      <c r="QFY2514" s="204"/>
      <c r="QFZ2514" s="272"/>
      <c r="QGA2514" s="207"/>
      <c r="QGB2514" s="238"/>
      <c r="QGC2514" s="207"/>
      <c r="QGD2514" s="207"/>
      <c r="QGE2514" s="187"/>
      <c r="QGF2514" s="187"/>
      <c r="QGG2514" s="204"/>
      <c r="QGH2514" s="272"/>
      <c r="QGI2514" s="207"/>
      <c r="QGJ2514" s="238"/>
      <c r="QGK2514" s="207"/>
      <c r="QGL2514" s="207"/>
      <c r="QGM2514" s="187"/>
      <c r="QGN2514" s="187"/>
      <c r="QGO2514" s="204"/>
      <c r="QGP2514" s="272"/>
      <c r="QGQ2514" s="207"/>
      <c r="QGR2514" s="238"/>
      <c r="QGS2514" s="207"/>
      <c r="QGT2514" s="207"/>
      <c r="QGU2514" s="187"/>
      <c r="QGV2514" s="187"/>
      <c r="QGW2514" s="204"/>
      <c r="QGX2514" s="272"/>
      <c r="QGY2514" s="207"/>
      <c r="QGZ2514" s="238"/>
      <c r="QHA2514" s="207"/>
      <c r="QHB2514" s="207"/>
      <c r="QHC2514" s="187"/>
      <c r="QHD2514" s="187"/>
      <c r="QHE2514" s="204"/>
      <c r="QHF2514" s="272"/>
      <c r="QHG2514" s="207"/>
      <c r="QHH2514" s="238"/>
      <c r="QHI2514" s="207"/>
      <c r="QHJ2514" s="207"/>
      <c r="QHK2514" s="187"/>
      <c r="QHL2514" s="187"/>
      <c r="QHM2514" s="204"/>
      <c r="QHN2514" s="272"/>
      <c r="QHO2514" s="207"/>
      <c r="QHP2514" s="238"/>
      <c r="QHQ2514" s="207"/>
      <c r="QHR2514" s="207"/>
      <c r="QHS2514" s="187"/>
      <c r="QHT2514" s="187"/>
      <c r="QHU2514" s="204"/>
      <c r="QHV2514" s="272"/>
      <c r="QHW2514" s="207"/>
      <c r="QHX2514" s="238"/>
      <c r="QHY2514" s="207"/>
      <c r="QHZ2514" s="207"/>
      <c r="QIA2514" s="187"/>
      <c r="QIB2514" s="187"/>
      <c r="QIC2514" s="204"/>
      <c r="QID2514" s="272"/>
      <c r="QIE2514" s="207"/>
      <c r="QIF2514" s="238"/>
      <c r="QIG2514" s="207"/>
      <c r="QIH2514" s="207"/>
      <c r="QII2514" s="187"/>
      <c r="QIJ2514" s="187"/>
      <c r="QIK2514" s="204"/>
      <c r="QIL2514" s="272"/>
      <c r="QIM2514" s="207"/>
      <c r="QIN2514" s="238"/>
      <c r="QIO2514" s="207"/>
      <c r="QIP2514" s="207"/>
      <c r="QIQ2514" s="187"/>
      <c r="QIR2514" s="187"/>
      <c r="QIS2514" s="204"/>
      <c r="QIT2514" s="272"/>
      <c r="QIU2514" s="207"/>
      <c r="QIV2514" s="238"/>
      <c r="QIW2514" s="207"/>
      <c r="QIX2514" s="207"/>
      <c r="QIY2514" s="187"/>
      <c r="QIZ2514" s="187"/>
      <c r="QJA2514" s="204"/>
      <c r="QJB2514" s="272"/>
      <c r="QJC2514" s="207"/>
      <c r="QJD2514" s="238"/>
      <c r="QJE2514" s="207"/>
      <c r="QJF2514" s="207"/>
      <c r="QJG2514" s="187"/>
      <c r="QJH2514" s="187"/>
      <c r="QJI2514" s="204"/>
      <c r="QJJ2514" s="272"/>
      <c r="QJK2514" s="207"/>
      <c r="QJL2514" s="238"/>
      <c r="QJM2514" s="207"/>
      <c r="QJN2514" s="207"/>
      <c r="QJO2514" s="187"/>
      <c r="QJP2514" s="187"/>
      <c r="QJQ2514" s="204"/>
      <c r="QJR2514" s="272"/>
      <c r="QJS2514" s="207"/>
      <c r="QJT2514" s="238"/>
      <c r="QJU2514" s="207"/>
      <c r="QJV2514" s="207"/>
      <c r="QJW2514" s="187"/>
      <c r="QJX2514" s="187"/>
      <c r="QJY2514" s="204"/>
      <c r="QJZ2514" s="272"/>
      <c r="QKA2514" s="207"/>
      <c r="QKB2514" s="238"/>
      <c r="QKC2514" s="207"/>
      <c r="QKD2514" s="207"/>
      <c r="QKE2514" s="187"/>
      <c r="QKF2514" s="187"/>
      <c r="QKG2514" s="204"/>
      <c r="QKH2514" s="272"/>
      <c r="QKI2514" s="207"/>
      <c r="QKJ2514" s="238"/>
      <c r="QKK2514" s="207"/>
      <c r="QKL2514" s="207"/>
      <c r="QKM2514" s="187"/>
      <c r="QKN2514" s="187"/>
      <c r="QKO2514" s="204"/>
      <c r="QKP2514" s="272"/>
      <c r="QKQ2514" s="207"/>
      <c r="QKR2514" s="238"/>
      <c r="QKS2514" s="207"/>
      <c r="QKT2514" s="207"/>
      <c r="QKU2514" s="187"/>
      <c r="QKV2514" s="187"/>
      <c r="QKW2514" s="204"/>
      <c r="QKX2514" s="272"/>
      <c r="QKY2514" s="207"/>
      <c r="QKZ2514" s="238"/>
      <c r="QLA2514" s="207"/>
      <c r="QLB2514" s="207"/>
      <c r="QLC2514" s="187"/>
      <c r="QLD2514" s="187"/>
      <c r="QLE2514" s="204"/>
      <c r="QLF2514" s="272"/>
      <c r="QLG2514" s="207"/>
      <c r="QLH2514" s="238"/>
      <c r="QLI2514" s="207"/>
      <c r="QLJ2514" s="207"/>
      <c r="QLK2514" s="187"/>
      <c r="QLL2514" s="187"/>
      <c r="QLM2514" s="204"/>
      <c r="QLN2514" s="272"/>
      <c r="QLO2514" s="207"/>
      <c r="QLP2514" s="238"/>
      <c r="QLQ2514" s="207"/>
      <c r="QLR2514" s="207"/>
      <c r="QLS2514" s="187"/>
      <c r="QLT2514" s="187"/>
      <c r="QLU2514" s="204"/>
      <c r="QLV2514" s="272"/>
      <c r="QLW2514" s="207"/>
      <c r="QLX2514" s="238"/>
      <c r="QLY2514" s="207"/>
      <c r="QLZ2514" s="207"/>
      <c r="QMA2514" s="187"/>
      <c r="QMB2514" s="187"/>
      <c r="QMC2514" s="204"/>
      <c r="QMD2514" s="272"/>
      <c r="QME2514" s="207"/>
      <c r="QMF2514" s="238"/>
      <c r="QMG2514" s="207"/>
      <c r="QMH2514" s="207"/>
      <c r="QMI2514" s="187"/>
      <c r="QMJ2514" s="187"/>
      <c r="QMK2514" s="204"/>
      <c r="QML2514" s="272"/>
      <c r="QMM2514" s="207"/>
      <c r="QMN2514" s="238"/>
      <c r="QMO2514" s="207"/>
      <c r="QMP2514" s="207"/>
      <c r="QMQ2514" s="187"/>
      <c r="QMR2514" s="187"/>
      <c r="QMS2514" s="204"/>
      <c r="QMT2514" s="272"/>
      <c r="QMU2514" s="207"/>
      <c r="QMV2514" s="238"/>
      <c r="QMW2514" s="207"/>
      <c r="QMX2514" s="207"/>
      <c r="QMY2514" s="187"/>
      <c r="QMZ2514" s="187"/>
      <c r="QNA2514" s="204"/>
      <c r="QNB2514" s="272"/>
      <c r="QNC2514" s="207"/>
      <c r="QND2514" s="238"/>
      <c r="QNE2514" s="207"/>
      <c r="QNF2514" s="207"/>
      <c r="QNG2514" s="187"/>
      <c r="QNH2514" s="187"/>
      <c r="QNI2514" s="204"/>
      <c r="QNJ2514" s="272"/>
      <c r="QNK2514" s="207"/>
      <c r="QNL2514" s="238"/>
      <c r="QNM2514" s="207"/>
      <c r="QNN2514" s="207"/>
      <c r="QNO2514" s="187"/>
      <c r="QNP2514" s="187"/>
      <c r="QNQ2514" s="204"/>
      <c r="QNR2514" s="272"/>
      <c r="QNS2514" s="207"/>
      <c r="QNT2514" s="238"/>
      <c r="QNU2514" s="207"/>
      <c r="QNV2514" s="207"/>
      <c r="QNW2514" s="187"/>
      <c r="QNX2514" s="187"/>
      <c r="QNY2514" s="204"/>
      <c r="QNZ2514" s="272"/>
      <c r="QOA2514" s="207"/>
      <c r="QOB2514" s="238"/>
      <c r="QOC2514" s="207"/>
      <c r="QOD2514" s="207"/>
      <c r="QOE2514" s="187"/>
      <c r="QOF2514" s="187"/>
      <c r="QOG2514" s="204"/>
      <c r="QOH2514" s="272"/>
      <c r="QOI2514" s="207"/>
      <c r="QOJ2514" s="238"/>
      <c r="QOK2514" s="207"/>
      <c r="QOL2514" s="207"/>
      <c r="QOM2514" s="187"/>
      <c r="QON2514" s="187"/>
      <c r="QOO2514" s="204"/>
      <c r="QOP2514" s="272"/>
      <c r="QOQ2514" s="207"/>
      <c r="QOR2514" s="238"/>
      <c r="QOS2514" s="207"/>
      <c r="QOT2514" s="207"/>
      <c r="QOU2514" s="187"/>
      <c r="QOV2514" s="187"/>
      <c r="QOW2514" s="204"/>
      <c r="QOX2514" s="272"/>
      <c r="QOY2514" s="207"/>
      <c r="QOZ2514" s="238"/>
      <c r="QPA2514" s="207"/>
      <c r="QPB2514" s="207"/>
      <c r="QPC2514" s="187"/>
      <c r="QPD2514" s="187"/>
      <c r="QPE2514" s="204"/>
      <c r="QPF2514" s="272"/>
      <c r="QPG2514" s="207"/>
      <c r="QPH2514" s="238"/>
      <c r="QPI2514" s="207"/>
      <c r="QPJ2514" s="207"/>
      <c r="QPK2514" s="187"/>
      <c r="QPL2514" s="187"/>
      <c r="QPM2514" s="204"/>
      <c r="QPN2514" s="272"/>
      <c r="QPO2514" s="207"/>
      <c r="QPP2514" s="238"/>
      <c r="QPQ2514" s="207"/>
      <c r="QPR2514" s="207"/>
      <c r="QPS2514" s="187"/>
      <c r="QPT2514" s="187"/>
      <c r="QPU2514" s="204"/>
      <c r="QPV2514" s="272"/>
      <c r="QPW2514" s="207"/>
      <c r="QPX2514" s="238"/>
      <c r="QPY2514" s="207"/>
      <c r="QPZ2514" s="207"/>
      <c r="QQA2514" s="187"/>
      <c r="QQB2514" s="187"/>
      <c r="QQC2514" s="204"/>
      <c r="QQD2514" s="272"/>
      <c r="QQE2514" s="207"/>
      <c r="QQF2514" s="238"/>
      <c r="QQG2514" s="207"/>
      <c r="QQH2514" s="207"/>
      <c r="QQI2514" s="187"/>
      <c r="QQJ2514" s="187"/>
      <c r="QQK2514" s="204"/>
      <c r="QQL2514" s="272"/>
      <c r="QQM2514" s="207"/>
      <c r="QQN2514" s="238"/>
      <c r="QQO2514" s="207"/>
      <c r="QQP2514" s="207"/>
      <c r="QQQ2514" s="187"/>
      <c r="QQR2514" s="187"/>
      <c r="QQS2514" s="204"/>
      <c r="QQT2514" s="272"/>
      <c r="QQU2514" s="207"/>
      <c r="QQV2514" s="238"/>
      <c r="QQW2514" s="207"/>
      <c r="QQX2514" s="207"/>
      <c r="QQY2514" s="187"/>
      <c r="QQZ2514" s="187"/>
      <c r="QRA2514" s="204"/>
      <c r="QRB2514" s="272"/>
      <c r="QRC2514" s="207"/>
      <c r="QRD2514" s="238"/>
      <c r="QRE2514" s="207"/>
      <c r="QRF2514" s="207"/>
      <c r="QRG2514" s="187"/>
      <c r="QRH2514" s="187"/>
      <c r="QRI2514" s="204"/>
      <c r="QRJ2514" s="272"/>
      <c r="QRK2514" s="207"/>
      <c r="QRL2514" s="238"/>
      <c r="QRM2514" s="207"/>
      <c r="QRN2514" s="207"/>
      <c r="QRO2514" s="187"/>
      <c r="QRP2514" s="187"/>
      <c r="QRQ2514" s="204"/>
      <c r="QRR2514" s="272"/>
      <c r="QRS2514" s="207"/>
      <c r="QRT2514" s="238"/>
      <c r="QRU2514" s="207"/>
      <c r="QRV2514" s="207"/>
      <c r="QRW2514" s="187"/>
      <c r="QRX2514" s="187"/>
      <c r="QRY2514" s="204"/>
      <c r="QRZ2514" s="272"/>
      <c r="QSA2514" s="207"/>
      <c r="QSB2514" s="238"/>
      <c r="QSC2514" s="207"/>
      <c r="QSD2514" s="207"/>
      <c r="QSE2514" s="187"/>
      <c r="QSF2514" s="187"/>
      <c r="QSG2514" s="204"/>
      <c r="QSH2514" s="272"/>
      <c r="QSI2514" s="207"/>
      <c r="QSJ2514" s="238"/>
      <c r="QSK2514" s="207"/>
      <c r="QSL2514" s="207"/>
      <c r="QSM2514" s="187"/>
      <c r="QSN2514" s="187"/>
      <c r="QSO2514" s="204"/>
      <c r="QSP2514" s="272"/>
      <c r="QSQ2514" s="207"/>
      <c r="QSR2514" s="238"/>
      <c r="QSS2514" s="207"/>
      <c r="QST2514" s="207"/>
      <c r="QSU2514" s="187"/>
      <c r="QSV2514" s="187"/>
      <c r="QSW2514" s="204"/>
      <c r="QSX2514" s="272"/>
      <c r="QSY2514" s="207"/>
      <c r="QSZ2514" s="238"/>
      <c r="QTA2514" s="207"/>
      <c r="QTB2514" s="207"/>
      <c r="QTC2514" s="187"/>
      <c r="QTD2514" s="187"/>
      <c r="QTE2514" s="204"/>
      <c r="QTF2514" s="272"/>
      <c r="QTG2514" s="207"/>
      <c r="QTH2514" s="238"/>
      <c r="QTI2514" s="207"/>
      <c r="QTJ2514" s="207"/>
      <c r="QTK2514" s="187"/>
      <c r="QTL2514" s="187"/>
      <c r="QTM2514" s="204"/>
      <c r="QTN2514" s="272"/>
      <c r="QTO2514" s="207"/>
      <c r="QTP2514" s="238"/>
      <c r="QTQ2514" s="207"/>
      <c r="QTR2514" s="207"/>
      <c r="QTS2514" s="187"/>
      <c r="QTT2514" s="187"/>
      <c r="QTU2514" s="204"/>
      <c r="QTV2514" s="272"/>
      <c r="QTW2514" s="207"/>
      <c r="QTX2514" s="238"/>
      <c r="QTY2514" s="207"/>
      <c r="QTZ2514" s="207"/>
      <c r="QUA2514" s="187"/>
      <c r="QUB2514" s="187"/>
      <c r="QUC2514" s="204"/>
      <c r="QUD2514" s="272"/>
      <c r="QUE2514" s="207"/>
      <c r="QUF2514" s="238"/>
      <c r="QUG2514" s="207"/>
      <c r="QUH2514" s="207"/>
      <c r="QUI2514" s="187"/>
      <c r="QUJ2514" s="187"/>
      <c r="QUK2514" s="204"/>
      <c r="QUL2514" s="272"/>
      <c r="QUM2514" s="207"/>
      <c r="QUN2514" s="238"/>
      <c r="QUO2514" s="207"/>
      <c r="QUP2514" s="207"/>
      <c r="QUQ2514" s="187"/>
      <c r="QUR2514" s="187"/>
      <c r="QUS2514" s="204"/>
      <c r="QUT2514" s="272"/>
      <c r="QUU2514" s="207"/>
      <c r="QUV2514" s="238"/>
      <c r="QUW2514" s="207"/>
      <c r="QUX2514" s="207"/>
      <c r="QUY2514" s="187"/>
      <c r="QUZ2514" s="187"/>
      <c r="QVA2514" s="204"/>
      <c r="QVB2514" s="272"/>
      <c r="QVC2514" s="207"/>
      <c r="QVD2514" s="238"/>
      <c r="QVE2514" s="207"/>
      <c r="QVF2514" s="207"/>
      <c r="QVG2514" s="187"/>
      <c r="QVH2514" s="187"/>
      <c r="QVI2514" s="204"/>
      <c r="QVJ2514" s="272"/>
      <c r="QVK2514" s="207"/>
      <c r="QVL2514" s="238"/>
      <c r="QVM2514" s="207"/>
      <c r="QVN2514" s="207"/>
      <c r="QVO2514" s="187"/>
      <c r="QVP2514" s="187"/>
      <c r="QVQ2514" s="204"/>
      <c r="QVR2514" s="272"/>
      <c r="QVS2514" s="207"/>
      <c r="QVT2514" s="238"/>
      <c r="QVU2514" s="207"/>
      <c r="QVV2514" s="207"/>
      <c r="QVW2514" s="187"/>
      <c r="QVX2514" s="187"/>
      <c r="QVY2514" s="204"/>
      <c r="QVZ2514" s="272"/>
      <c r="QWA2514" s="207"/>
      <c r="QWB2514" s="238"/>
      <c r="QWC2514" s="207"/>
      <c r="QWD2514" s="207"/>
      <c r="QWE2514" s="187"/>
      <c r="QWF2514" s="187"/>
      <c r="QWG2514" s="204"/>
      <c r="QWH2514" s="272"/>
      <c r="QWI2514" s="207"/>
      <c r="QWJ2514" s="238"/>
      <c r="QWK2514" s="207"/>
      <c r="QWL2514" s="207"/>
      <c r="QWM2514" s="187"/>
      <c r="QWN2514" s="187"/>
      <c r="QWO2514" s="204"/>
      <c r="QWP2514" s="272"/>
      <c r="QWQ2514" s="207"/>
      <c r="QWR2514" s="238"/>
      <c r="QWS2514" s="207"/>
      <c r="QWT2514" s="207"/>
      <c r="QWU2514" s="187"/>
      <c r="QWV2514" s="187"/>
      <c r="QWW2514" s="204"/>
      <c r="QWX2514" s="272"/>
      <c r="QWY2514" s="207"/>
      <c r="QWZ2514" s="238"/>
      <c r="QXA2514" s="207"/>
      <c r="QXB2514" s="207"/>
      <c r="QXC2514" s="187"/>
      <c r="QXD2514" s="187"/>
      <c r="QXE2514" s="204"/>
      <c r="QXF2514" s="272"/>
      <c r="QXG2514" s="207"/>
      <c r="QXH2514" s="238"/>
      <c r="QXI2514" s="207"/>
      <c r="QXJ2514" s="207"/>
      <c r="QXK2514" s="187"/>
      <c r="QXL2514" s="187"/>
      <c r="QXM2514" s="204"/>
      <c r="QXN2514" s="272"/>
      <c r="QXO2514" s="207"/>
      <c r="QXP2514" s="238"/>
      <c r="QXQ2514" s="207"/>
      <c r="QXR2514" s="207"/>
      <c r="QXS2514" s="187"/>
      <c r="QXT2514" s="187"/>
      <c r="QXU2514" s="204"/>
      <c r="QXV2514" s="272"/>
      <c r="QXW2514" s="207"/>
      <c r="QXX2514" s="238"/>
      <c r="QXY2514" s="207"/>
      <c r="QXZ2514" s="207"/>
      <c r="QYA2514" s="187"/>
      <c r="QYB2514" s="187"/>
      <c r="QYC2514" s="204"/>
      <c r="QYD2514" s="272"/>
      <c r="QYE2514" s="207"/>
      <c r="QYF2514" s="238"/>
      <c r="QYG2514" s="207"/>
      <c r="QYH2514" s="207"/>
      <c r="QYI2514" s="187"/>
      <c r="QYJ2514" s="187"/>
      <c r="QYK2514" s="204"/>
      <c r="QYL2514" s="272"/>
      <c r="QYM2514" s="207"/>
      <c r="QYN2514" s="238"/>
      <c r="QYO2514" s="207"/>
      <c r="QYP2514" s="207"/>
      <c r="QYQ2514" s="187"/>
      <c r="QYR2514" s="187"/>
      <c r="QYS2514" s="204"/>
      <c r="QYT2514" s="272"/>
      <c r="QYU2514" s="207"/>
      <c r="QYV2514" s="238"/>
      <c r="QYW2514" s="207"/>
      <c r="QYX2514" s="207"/>
      <c r="QYY2514" s="187"/>
      <c r="QYZ2514" s="187"/>
      <c r="QZA2514" s="204"/>
      <c r="QZB2514" s="272"/>
      <c r="QZC2514" s="207"/>
      <c r="QZD2514" s="238"/>
      <c r="QZE2514" s="207"/>
      <c r="QZF2514" s="207"/>
      <c r="QZG2514" s="187"/>
      <c r="QZH2514" s="187"/>
      <c r="QZI2514" s="204"/>
      <c r="QZJ2514" s="272"/>
      <c r="QZK2514" s="207"/>
      <c r="QZL2514" s="238"/>
      <c r="QZM2514" s="207"/>
      <c r="QZN2514" s="207"/>
      <c r="QZO2514" s="187"/>
      <c r="QZP2514" s="187"/>
      <c r="QZQ2514" s="204"/>
      <c r="QZR2514" s="272"/>
      <c r="QZS2514" s="207"/>
      <c r="QZT2514" s="238"/>
      <c r="QZU2514" s="207"/>
      <c r="QZV2514" s="207"/>
      <c r="QZW2514" s="187"/>
      <c r="QZX2514" s="187"/>
      <c r="QZY2514" s="204"/>
      <c r="QZZ2514" s="272"/>
      <c r="RAA2514" s="207"/>
      <c r="RAB2514" s="238"/>
      <c r="RAC2514" s="207"/>
      <c r="RAD2514" s="207"/>
      <c r="RAE2514" s="187"/>
      <c r="RAF2514" s="187"/>
      <c r="RAG2514" s="204"/>
      <c r="RAH2514" s="272"/>
      <c r="RAI2514" s="207"/>
      <c r="RAJ2514" s="238"/>
      <c r="RAK2514" s="207"/>
      <c r="RAL2514" s="207"/>
      <c r="RAM2514" s="187"/>
      <c r="RAN2514" s="187"/>
      <c r="RAO2514" s="204"/>
      <c r="RAP2514" s="272"/>
      <c r="RAQ2514" s="207"/>
      <c r="RAR2514" s="238"/>
      <c r="RAS2514" s="207"/>
      <c r="RAT2514" s="207"/>
      <c r="RAU2514" s="187"/>
      <c r="RAV2514" s="187"/>
      <c r="RAW2514" s="204"/>
      <c r="RAX2514" s="272"/>
      <c r="RAY2514" s="207"/>
      <c r="RAZ2514" s="238"/>
      <c r="RBA2514" s="207"/>
      <c r="RBB2514" s="207"/>
      <c r="RBC2514" s="187"/>
      <c r="RBD2514" s="187"/>
      <c r="RBE2514" s="204"/>
      <c r="RBF2514" s="272"/>
      <c r="RBG2514" s="207"/>
      <c r="RBH2514" s="238"/>
      <c r="RBI2514" s="207"/>
      <c r="RBJ2514" s="207"/>
      <c r="RBK2514" s="187"/>
      <c r="RBL2514" s="187"/>
      <c r="RBM2514" s="204"/>
      <c r="RBN2514" s="272"/>
      <c r="RBO2514" s="207"/>
      <c r="RBP2514" s="238"/>
      <c r="RBQ2514" s="207"/>
      <c r="RBR2514" s="207"/>
      <c r="RBS2514" s="187"/>
      <c r="RBT2514" s="187"/>
      <c r="RBU2514" s="204"/>
      <c r="RBV2514" s="272"/>
      <c r="RBW2514" s="207"/>
      <c r="RBX2514" s="238"/>
      <c r="RBY2514" s="207"/>
      <c r="RBZ2514" s="207"/>
      <c r="RCA2514" s="187"/>
      <c r="RCB2514" s="187"/>
      <c r="RCC2514" s="204"/>
      <c r="RCD2514" s="272"/>
      <c r="RCE2514" s="207"/>
      <c r="RCF2514" s="238"/>
      <c r="RCG2514" s="207"/>
      <c r="RCH2514" s="207"/>
      <c r="RCI2514" s="187"/>
      <c r="RCJ2514" s="187"/>
      <c r="RCK2514" s="204"/>
      <c r="RCL2514" s="272"/>
      <c r="RCM2514" s="207"/>
      <c r="RCN2514" s="238"/>
      <c r="RCO2514" s="207"/>
      <c r="RCP2514" s="207"/>
      <c r="RCQ2514" s="187"/>
      <c r="RCR2514" s="187"/>
      <c r="RCS2514" s="204"/>
      <c r="RCT2514" s="272"/>
      <c r="RCU2514" s="207"/>
      <c r="RCV2514" s="238"/>
      <c r="RCW2514" s="207"/>
      <c r="RCX2514" s="207"/>
      <c r="RCY2514" s="187"/>
      <c r="RCZ2514" s="187"/>
      <c r="RDA2514" s="204"/>
      <c r="RDB2514" s="272"/>
      <c r="RDC2514" s="207"/>
      <c r="RDD2514" s="238"/>
      <c r="RDE2514" s="207"/>
      <c r="RDF2514" s="207"/>
      <c r="RDG2514" s="187"/>
      <c r="RDH2514" s="187"/>
      <c r="RDI2514" s="204"/>
      <c r="RDJ2514" s="272"/>
      <c r="RDK2514" s="207"/>
      <c r="RDL2514" s="238"/>
      <c r="RDM2514" s="207"/>
      <c r="RDN2514" s="207"/>
      <c r="RDO2514" s="187"/>
      <c r="RDP2514" s="187"/>
      <c r="RDQ2514" s="204"/>
      <c r="RDR2514" s="272"/>
      <c r="RDS2514" s="207"/>
      <c r="RDT2514" s="238"/>
      <c r="RDU2514" s="207"/>
      <c r="RDV2514" s="207"/>
      <c r="RDW2514" s="187"/>
      <c r="RDX2514" s="187"/>
      <c r="RDY2514" s="204"/>
      <c r="RDZ2514" s="272"/>
      <c r="REA2514" s="207"/>
      <c r="REB2514" s="238"/>
      <c r="REC2514" s="207"/>
      <c r="RED2514" s="207"/>
      <c r="REE2514" s="187"/>
      <c r="REF2514" s="187"/>
      <c r="REG2514" s="204"/>
      <c r="REH2514" s="272"/>
      <c r="REI2514" s="207"/>
      <c r="REJ2514" s="238"/>
      <c r="REK2514" s="207"/>
      <c r="REL2514" s="207"/>
      <c r="REM2514" s="187"/>
      <c r="REN2514" s="187"/>
      <c r="REO2514" s="204"/>
      <c r="REP2514" s="272"/>
      <c r="REQ2514" s="207"/>
      <c r="RER2514" s="238"/>
      <c r="RES2514" s="207"/>
      <c r="RET2514" s="207"/>
      <c r="REU2514" s="187"/>
      <c r="REV2514" s="187"/>
      <c r="REW2514" s="204"/>
      <c r="REX2514" s="272"/>
      <c r="REY2514" s="207"/>
      <c r="REZ2514" s="238"/>
      <c r="RFA2514" s="207"/>
      <c r="RFB2514" s="207"/>
      <c r="RFC2514" s="187"/>
      <c r="RFD2514" s="187"/>
      <c r="RFE2514" s="204"/>
      <c r="RFF2514" s="272"/>
      <c r="RFG2514" s="207"/>
      <c r="RFH2514" s="238"/>
      <c r="RFI2514" s="207"/>
      <c r="RFJ2514" s="207"/>
      <c r="RFK2514" s="187"/>
      <c r="RFL2514" s="187"/>
      <c r="RFM2514" s="204"/>
      <c r="RFN2514" s="272"/>
      <c r="RFO2514" s="207"/>
      <c r="RFP2514" s="238"/>
      <c r="RFQ2514" s="207"/>
      <c r="RFR2514" s="207"/>
      <c r="RFS2514" s="187"/>
      <c r="RFT2514" s="187"/>
      <c r="RFU2514" s="204"/>
      <c r="RFV2514" s="272"/>
      <c r="RFW2514" s="207"/>
      <c r="RFX2514" s="238"/>
      <c r="RFY2514" s="207"/>
      <c r="RFZ2514" s="207"/>
      <c r="RGA2514" s="187"/>
      <c r="RGB2514" s="187"/>
      <c r="RGC2514" s="204"/>
      <c r="RGD2514" s="272"/>
      <c r="RGE2514" s="207"/>
      <c r="RGF2514" s="238"/>
      <c r="RGG2514" s="207"/>
      <c r="RGH2514" s="207"/>
      <c r="RGI2514" s="187"/>
      <c r="RGJ2514" s="187"/>
      <c r="RGK2514" s="204"/>
      <c r="RGL2514" s="272"/>
      <c r="RGM2514" s="207"/>
      <c r="RGN2514" s="238"/>
      <c r="RGO2514" s="207"/>
      <c r="RGP2514" s="207"/>
      <c r="RGQ2514" s="187"/>
      <c r="RGR2514" s="187"/>
      <c r="RGS2514" s="204"/>
      <c r="RGT2514" s="272"/>
      <c r="RGU2514" s="207"/>
      <c r="RGV2514" s="238"/>
      <c r="RGW2514" s="207"/>
      <c r="RGX2514" s="207"/>
      <c r="RGY2514" s="187"/>
      <c r="RGZ2514" s="187"/>
      <c r="RHA2514" s="204"/>
      <c r="RHB2514" s="272"/>
      <c r="RHC2514" s="207"/>
      <c r="RHD2514" s="238"/>
      <c r="RHE2514" s="207"/>
      <c r="RHF2514" s="207"/>
      <c r="RHG2514" s="187"/>
      <c r="RHH2514" s="187"/>
      <c r="RHI2514" s="204"/>
      <c r="RHJ2514" s="272"/>
      <c r="RHK2514" s="207"/>
      <c r="RHL2514" s="238"/>
      <c r="RHM2514" s="207"/>
      <c r="RHN2514" s="207"/>
      <c r="RHO2514" s="187"/>
      <c r="RHP2514" s="187"/>
      <c r="RHQ2514" s="204"/>
      <c r="RHR2514" s="272"/>
      <c r="RHS2514" s="207"/>
      <c r="RHT2514" s="238"/>
      <c r="RHU2514" s="207"/>
      <c r="RHV2514" s="207"/>
      <c r="RHW2514" s="187"/>
      <c r="RHX2514" s="187"/>
      <c r="RHY2514" s="204"/>
      <c r="RHZ2514" s="272"/>
      <c r="RIA2514" s="207"/>
      <c r="RIB2514" s="238"/>
      <c r="RIC2514" s="207"/>
      <c r="RID2514" s="207"/>
      <c r="RIE2514" s="187"/>
      <c r="RIF2514" s="187"/>
      <c r="RIG2514" s="204"/>
      <c r="RIH2514" s="272"/>
      <c r="RII2514" s="207"/>
      <c r="RIJ2514" s="238"/>
      <c r="RIK2514" s="207"/>
      <c r="RIL2514" s="207"/>
      <c r="RIM2514" s="187"/>
      <c r="RIN2514" s="187"/>
      <c r="RIO2514" s="204"/>
      <c r="RIP2514" s="272"/>
      <c r="RIQ2514" s="207"/>
      <c r="RIR2514" s="238"/>
      <c r="RIS2514" s="207"/>
      <c r="RIT2514" s="207"/>
      <c r="RIU2514" s="187"/>
      <c r="RIV2514" s="187"/>
      <c r="RIW2514" s="204"/>
      <c r="RIX2514" s="272"/>
      <c r="RIY2514" s="207"/>
      <c r="RIZ2514" s="238"/>
      <c r="RJA2514" s="207"/>
      <c r="RJB2514" s="207"/>
      <c r="RJC2514" s="187"/>
      <c r="RJD2514" s="187"/>
      <c r="RJE2514" s="204"/>
      <c r="RJF2514" s="272"/>
      <c r="RJG2514" s="207"/>
      <c r="RJH2514" s="238"/>
      <c r="RJI2514" s="207"/>
      <c r="RJJ2514" s="207"/>
      <c r="RJK2514" s="187"/>
      <c r="RJL2514" s="187"/>
      <c r="RJM2514" s="204"/>
      <c r="RJN2514" s="272"/>
      <c r="RJO2514" s="207"/>
      <c r="RJP2514" s="238"/>
      <c r="RJQ2514" s="207"/>
      <c r="RJR2514" s="207"/>
      <c r="RJS2514" s="187"/>
      <c r="RJT2514" s="187"/>
      <c r="RJU2514" s="204"/>
      <c r="RJV2514" s="272"/>
      <c r="RJW2514" s="207"/>
      <c r="RJX2514" s="238"/>
      <c r="RJY2514" s="207"/>
      <c r="RJZ2514" s="207"/>
      <c r="RKA2514" s="187"/>
      <c r="RKB2514" s="187"/>
      <c r="RKC2514" s="204"/>
      <c r="RKD2514" s="272"/>
      <c r="RKE2514" s="207"/>
      <c r="RKF2514" s="238"/>
      <c r="RKG2514" s="207"/>
      <c r="RKH2514" s="207"/>
      <c r="RKI2514" s="187"/>
      <c r="RKJ2514" s="187"/>
      <c r="RKK2514" s="204"/>
      <c r="RKL2514" s="272"/>
      <c r="RKM2514" s="207"/>
      <c r="RKN2514" s="238"/>
      <c r="RKO2514" s="207"/>
      <c r="RKP2514" s="207"/>
      <c r="RKQ2514" s="187"/>
      <c r="RKR2514" s="187"/>
      <c r="RKS2514" s="204"/>
      <c r="RKT2514" s="272"/>
      <c r="RKU2514" s="207"/>
      <c r="RKV2514" s="238"/>
      <c r="RKW2514" s="207"/>
      <c r="RKX2514" s="207"/>
      <c r="RKY2514" s="187"/>
      <c r="RKZ2514" s="187"/>
      <c r="RLA2514" s="204"/>
      <c r="RLB2514" s="272"/>
      <c r="RLC2514" s="207"/>
      <c r="RLD2514" s="238"/>
      <c r="RLE2514" s="207"/>
      <c r="RLF2514" s="207"/>
      <c r="RLG2514" s="187"/>
      <c r="RLH2514" s="187"/>
      <c r="RLI2514" s="204"/>
      <c r="RLJ2514" s="272"/>
      <c r="RLK2514" s="207"/>
      <c r="RLL2514" s="238"/>
      <c r="RLM2514" s="207"/>
      <c r="RLN2514" s="207"/>
      <c r="RLO2514" s="187"/>
      <c r="RLP2514" s="187"/>
      <c r="RLQ2514" s="204"/>
      <c r="RLR2514" s="272"/>
      <c r="RLS2514" s="207"/>
      <c r="RLT2514" s="238"/>
      <c r="RLU2514" s="207"/>
      <c r="RLV2514" s="207"/>
      <c r="RLW2514" s="187"/>
      <c r="RLX2514" s="187"/>
      <c r="RLY2514" s="204"/>
      <c r="RLZ2514" s="272"/>
      <c r="RMA2514" s="207"/>
      <c r="RMB2514" s="238"/>
      <c r="RMC2514" s="207"/>
      <c r="RMD2514" s="207"/>
      <c r="RME2514" s="187"/>
      <c r="RMF2514" s="187"/>
      <c r="RMG2514" s="204"/>
      <c r="RMH2514" s="272"/>
      <c r="RMI2514" s="207"/>
      <c r="RMJ2514" s="238"/>
      <c r="RMK2514" s="207"/>
      <c r="RML2514" s="207"/>
      <c r="RMM2514" s="187"/>
      <c r="RMN2514" s="187"/>
      <c r="RMO2514" s="204"/>
      <c r="RMP2514" s="272"/>
      <c r="RMQ2514" s="207"/>
      <c r="RMR2514" s="238"/>
      <c r="RMS2514" s="207"/>
      <c r="RMT2514" s="207"/>
      <c r="RMU2514" s="187"/>
      <c r="RMV2514" s="187"/>
      <c r="RMW2514" s="204"/>
      <c r="RMX2514" s="272"/>
      <c r="RMY2514" s="207"/>
      <c r="RMZ2514" s="238"/>
      <c r="RNA2514" s="207"/>
      <c r="RNB2514" s="207"/>
      <c r="RNC2514" s="187"/>
      <c r="RND2514" s="187"/>
      <c r="RNE2514" s="204"/>
      <c r="RNF2514" s="272"/>
      <c r="RNG2514" s="207"/>
      <c r="RNH2514" s="238"/>
      <c r="RNI2514" s="207"/>
      <c r="RNJ2514" s="207"/>
      <c r="RNK2514" s="187"/>
      <c r="RNL2514" s="187"/>
      <c r="RNM2514" s="204"/>
      <c r="RNN2514" s="272"/>
      <c r="RNO2514" s="207"/>
      <c r="RNP2514" s="238"/>
      <c r="RNQ2514" s="207"/>
      <c r="RNR2514" s="207"/>
      <c r="RNS2514" s="187"/>
      <c r="RNT2514" s="187"/>
      <c r="RNU2514" s="204"/>
      <c r="RNV2514" s="272"/>
      <c r="RNW2514" s="207"/>
      <c r="RNX2514" s="238"/>
      <c r="RNY2514" s="207"/>
      <c r="RNZ2514" s="207"/>
      <c r="ROA2514" s="187"/>
      <c r="ROB2514" s="187"/>
      <c r="ROC2514" s="204"/>
      <c r="ROD2514" s="272"/>
      <c r="ROE2514" s="207"/>
      <c r="ROF2514" s="238"/>
      <c r="ROG2514" s="207"/>
      <c r="ROH2514" s="207"/>
      <c r="ROI2514" s="187"/>
      <c r="ROJ2514" s="187"/>
      <c r="ROK2514" s="204"/>
      <c r="ROL2514" s="272"/>
      <c r="ROM2514" s="207"/>
      <c r="RON2514" s="238"/>
      <c r="ROO2514" s="207"/>
      <c r="ROP2514" s="207"/>
      <c r="ROQ2514" s="187"/>
      <c r="ROR2514" s="187"/>
      <c r="ROS2514" s="204"/>
      <c r="ROT2514" s="272"/>
      <c r="ROU2514" s="207"/>
      <c r="ROV2514" s="238"/>
      <c r="ROW2514" s="207"/>
      <c r="ROX2514" s="207"/>
      <c r="ROY2514" s="187"/>
      <c r="ROZ2514" s="187"/>
      <c r="RPA2514" s="204"/>
      <c r="RPB2514" s="272"/>
      <c r="RPC2514" s="207"/>
      <c r="RPD2514" s="238"/>
      <c r="RPE2514" s="207"/>
      <c r="RPF2514" s="207"/>
      <c r="RPG2514" s="187"/>
      <c r="RPH2514" s="187"/>
      <c r="RPI2514" s="204"/>
      <c r="RPJ2514" s="272"/>
      <c r="RPK2514" s="207"/>
      <c r="RPL2514" s="238"/>
      <c r="RPM2514" s="207"/>
      <c r="RPN2514" s="207"/>
      <c r="RPO2514" s="187"/>
      <c r="RPP2514" s="187"/>
      <c r="RPQ2514" s="204"/>
      <c r="RPR2514" s="272"/>
      <c r="RPS2514" s="207"/>
      <c r="RPT2514" s="238"/>
      <c r="RPU2514" s="207"/>
      <c r="RPV2514" s="207"/>
      <c r="RPW2514" s="187"/>
      <c r="RPX2514" s="187"/>
      <c r="RPY2514" s="204"/>
      <c r="RPZ2514" s="272"/>
      <c r="RQA2514" s="207"/>
      <c r="RQB2514" s="238"/>
      <c r="RQC2514" s="207"/>
      <c r="RQD2514" s="207"/>
      <c r="RQE2514" s="187"/>
      <c r="RQF2514" s="187"/>
      <c r="RQG2514" s="204"/>
      <c r="RQH2514" s="272"/>
      <c r="RQI2514" s="207"/>
      <c r="RQJ2514" s="238"/>
      <c r="RQK2514" s="207"/>
      <c r="RQL2514" s="207"/>
      <c r="RQM2514" s="187"/>
      <c r="RQN2514" s="187"/>
      <c r="RQO2514" s="204"/>
      <c r="RQP2514" s="272"/>
      <c r="RQQ2514" s="207"/>
      <c r="RQR2514" s="238"/>
      <c r="RQS2514" s="207"/>
      <c r="RQT2514" s="207"/>
      <c r="RQU2514" s="187"/>
      <c r="RQV2514" s="187"/>
      <c r="RQW2514" s="204"/>
      <c r="RQX2514" s="272"/>
      <c r="RQY2514" s="207"/>
      <c r="RQZ2514" s="238"/>
      <c r="RRA2514" s="207"/>
      <c r="RRB2514" s="207"/>
      <c r="RRC2514" s="187"/>
      <c r="RRD2514" s="187"/>
      <c r="RRE2514" s="204"/>
      <c r="RRF2514" s="272"/>
      <c r="RRG2514" s="207"/>
      <c r="RRH2514" s="238"/>
      <c r="RRI2514" s="207"/>
      <c r="RRJ2514" s="207"/>
      <c r="RRK2514" s="187"/>
      <c r="RRL2514" s="187"/>
      <c r="RRM2514" s="204"/>
      <c r="RRN2514" s="272"/>
      <c r="RRO2514" s="207"/>
      <c r="RRP2514" s="238"/>
      <c r="RRQ2514" s="207"/>
      <c r="RRR2514" s="207"/>
      <c r="RRS2514" s="187"/>
      <c r="RRT2514" s="187"/>
      <c r="RRU2514" s="204"/>
      <c r="RRV2514" s="272"/>
      <c r="RRW2514" s="207"/>
      <c r="RRX2514" s="238"/>
      <c r="RRY2514" s="207"/>
      <c r="RRZ2514" s="207"/>
      <c r="RSA2514" s="187"/>
      <c r="RSB2514" s="187"/>
      <c r="RSC2514" s="204"/>
      <c r="RSD2514" s="272"/>
      <c r="RSE2514" s="207"/>
      <c r="RSF2514" s="238"/>
      <c r="RSG2514" s="207"/>
      <c r="RSH2514" s="207"/>
      <c r="RSI2514" s="187"/>
      <c r="RSJ2514" s="187"/>
      <c r="RSK2514" s="204"/>
      <c r="RSL2514" s="272"/>
      <c r="RSM2514" s="207"/>
      <c r="RSN2514" s="238"/>
      <c r="RSO2514" s="207"/>
      <c r="RSP2514" s="207"/>
      <c r="RSQ2514" s="187"/>
      <c r="RSR2514" s="187"/>
      <c r="RSS2514" s="204"/>
      <c r="RST2514" s="272"/>
      <c r="RSU2514" s="207"/>
      <c r="RSV2514" s="238"/>
      <c r="RSW2514" s="207"/>
      <c r="RSX2514" s="207"/>
      <c r="RSY2514" s="187"/>
      <c r="RSZ2514" s="187"/>
      <c r="RTA2514" s="204"/>
      <c r="RTB2514" s="272"/>
      <c r="RTC2514" s="207"/>
      <c r="RTD2514" s="238"/>
      <c r="RTE2514" s="207"/>
      <c r="RTF2514" s="207"/>
      <c r="RTG2514" s="187"/>
      <c r="RTH2514" s="187"/>
      <c r="RTI2514" s="204"/>
      <c r="RTJ2514" s="272"/>
      <c r="RTK2514" s="207"/>
      <c r="RTL2514" s="238"/>
      <c r="RTM2514" s="207"/>
      <c r="RTN2514" s="207"/>
      <c r="RTO2514" s="187"/>
      <c r="RTP2514" s="187"/>
      <c r="RTQ2514" s="204"/>
      <c r="RTR2514" s="272"/>
      <c r="RTS2514" s="207"/>
      <c r="RTT2514" s="238"/>
      <c r="RTU2514" s="207"/>
      <c r="RTV2514" s="207"/>
      <c r="RTW2514" s="187"/>
      <c r="RTX2514" s="187"/>
      <c r="RTY2514" s="204"/>
      <c r="RTZ2514" s="272"/>
      <c r="RUA2514" s="207"/>
      <c r="RUB2514" s="238"/>
      <c r="RUC2514" s="207"/>
      <c r="RUD2514" s="207"/>
      <c r="RUE2514" s="187"/>
      <c r="RUF2514" s="187"/>
      <c r="RUG2514" s="204"/>
      <c r="RUH2514" s="272"/>
      <c r="RUI2514" s="207"/>
      <c r="RUJ2514" s="238"/>
      <c r="RUK2514" s="207"/>
      <c r="RUL2514" s="207"/>
      <c r="RUM2514" s="187"/>
      <c r="RUN2514" s="187"/>
      <c r="RUO2514" s="204"/>
      <c r="RUP2514" s="272"/>
      <c r="RUQ2514" s="207"/>
      <c r="RUR2514" s="238"/>
      <c r="RUS2514" s="207"/>
      <c r="RUT2514" s="207"/>
      <c r="RUU2514" s="187"/>
      <c r="RUV2514" s="187"/>
      <c r="RUW2514" s="204"/>
      <c r="RUX2514" s="272"/>
      <c r="RUY2514" s="207"/>
      <c r="RUZ2514" s="238"/>
      <c r="RVA2514" s="207"/>
      <c r="RVB2514" s="207"/>
      <c r="RVC2514" s="187"/>
      <c r="RVD2514" s="187"/>
      <c r="RVE2514" s="204"/>
      <c r="RVF2514" s="272"/>
      <c r="RVG2514" s="207"/>
      <c r="RVH2514" s="238"/>
      <c r="RVI2514" s="207"/>
      <c r="RVJ2514" s="207"/>
      <c r="RVK2514" s="187"/>
      <c r="RVL2514" s="187"/>
      <c r="RVM2514" s="204"/>
      <c r="RVN2514" s="272"/>
      <c r="RVO2514" s="207"/>
      <c r="RVP2514" s="238"/>
      <c r="RVQ2514" s="207"/>
      <c r="RVR2514" s="207"/>
      <c r="RVS2514" s="187"/>
      <c r="RVT2514" s="187"/>
      <c r="RVU2514" s="204"/>
      <c r="RVV2514" s="272"/>
      <c r="RVW2514" s="207"/>
      <c r="RVX2514" s="238"/>
      <c r="RVY2514" s="207"/>
      <c r="RVZ2514" s="207"/>
      <c r="RWA2514" s="187"/>
      <c r="RWB2514" s="187"/>
      <c r="RWC2514" s="204"/>
      <c r="RWD2514" s="272"/>
      <c r="RWE2514" s="207"/>
      <c r="RWF2514" s="238"/>
      <c r="RWG2514" s="207"/>
      <c r="RWH2514" s="207"/>
      <c r="RWI2514" s="187"/>
      <c r="RWJ2514" s="187"/>
      <c r="RWK2514" s="204"/>
      <c r="RWL2514" s="272"/>
      <c r="RWM2514" s="207"/>
      <c r="RWN2514" s="238"/>
      <c r="RWO2514" s="207"/>
      <c r="RWP2514" s="207"/>
      <c r="RWQ2514" s="187"/>
      <c r="RWR2514" s="187"/>
      <c r="RWS2514" s="204"/>
      <c r="RWT2514" s="272"/>
      <c r="RWU2514" s="207"/>
      <c r="RWV2514" s="238"/>
      <c r="RWW2514" s="207"/>
      <c r="RWX2514" s="207"/>
      <c r="RWY2514" s="187"/>
      <c r="RWZ2514" s="187"/>
      <c r="RXA2514" s="204"/>
      <c r="RXB2514" s="272"/>
      <c r="RXC2514" s="207"/>
      <c r="RXD2514" s="238"/>
      <c r="RXE2514" s="207"/>
      <c r="RXF2514" s="207"/>
      <c r="RXG2514" s="187"/>
      <c r="RXH2514" s="187"/>
      <c r="RXI2514" s="204"/>
      <c r="RXJ2514" s="272"/>
      <c r="RXK2514" s="207"/>
      <c r="RXL2514" s="238"/>
      <c r="RXM2514" s="207"/>
      <c r="RXN2514" s="207"/>
      <c r="RXO2514" s="187"/>
      <c r="RXP2514" s="187"/>
      <c r="RXQ2514" s="204"/>
      <c r="RXR2514" s="272"/>
      <c r="RXS2514" s="207"/>
      <c r="RXT2514" s="238"/>
      <c r="RXU2514" s="207"/>
      <c r="RXV2514" s="207"/>
      <c r="RXW2514" s="187"/>
      <c r="RXX2514" s="187"/>
      <c r="RXY2514" s="204"/>
      <c r="RXZ2514" s="272"/>
      <c r="RYA2514" s="207"/>
      <c r="RYB2514" s="238"/>
      <c r="RYC2514" s="207"/>
      <c r="RYD2514" s="207"/>
      <c r="RYE2514" s="187"/>
      <c r="RYF2514" s="187"/>
      <c r="RYG2514" s="204"/>
      <c r="RYH2514" s="272"/>
      <c r="RYI2514" s="207"/>
      <c r="RYJ2514" s="238"/>
      <c r="RYK2514" s="207"/>
      <c r="RYL2514" s="207"/>
      <c r="RYM2514" s="187"/>
      <c r="RYN2514" s="187"/>
      <c r="RYO2514" s="204"/>
      <c r="RYP2514" s="272"/>
      <c r="RYQ2514" s="207"/>
      <c r="RYR2514" s="238"/>
      <c r="RYS2514" s="207"/>
      <c r="RYT2514" s="207"/>
      <c r="RYU2514" s="187"/>
      <c r="RYV2514" s="187"/>
      <c r="RYW2514" s="204"/>
      <c r="RYX2514" s="272"/>
      <c r="RYY2514" s="207"/>
      <c r="RYZ2514" s="238"/>
      <c r="RZA2514" s="207"/>
      <c r="RZB2514" s="207"/>
      <c r="RZC2514" s="187"/>
      <c r="RZD2514" s="187"/>
      <c r="RZE2514" s="204"/>
      <c r="RZF2514" s="272"/>
      <c r="RZG2514" s="207"/>
      <c r="RZH2514" s="238"/>
      <c r="RZI2514" s="207"/>
      <c r="RZJ2514" s="207"/>
      <c r="RZK2514" s="187"/>
      <c r="RZL2514" s="187"/>
      <c r="RZM2514" s="204"/>
      <c r="RZN2514" s="272"/>
      <c r="RZO2514" s="207"/>
      <c r="RZP2514" s="238"/>
      <c r="RZQ2514" s="207"/>
      <c r="RZR2514" s="207"/>
      <c r="RZS2514" s="187"/>
      <c r="RZT2514" s="187"/>
      <c r="RZU2514" s="204"/>
      <c r="RZV2514" s="272"/>
      <c r="RZW2514" s="207"/>
      <c r="RZX2514" s="238"/>
      <c r="RZY2514" s="207"/>
      <c r="RZZ2514" s="207"/>
      <c r="SAA2514" s="187"/>
      <c r="SAB2514" s="187"/>
      <c r="SAC2514" s="204"/>
      <c r="SAD2514" s="272"/>
      <c r="SAE2514" s="207"/>
      <c r="SAF2514" s="238"/>
      <c r="SAG2514" s="207"/>
      <c r="SAH2514" s="207"/>
      <c r="SAI2514" s="187"/>
      <c r="SAJ2514" s="187"/>
      <c r="SAK2514" s="204"/>
      <c r="SAL2514" s="272"/>
      <c r="SAM2514" s="207"/>
      <c r="SAN2514" s="238"/>
      <c r="SAO2514" s="207"/>
      <c r="SAP2514" s="207"/>
      <c r="SAQ2514" s="187"/>
      <c r="SAR2514" s="187"/>
      <c r="SAS2514" s="204"/>
      <c r="SAT2514" s="272"/>
      <c r="SAU2514" s="207"/>
      <c r="SAV2514" s="238"/>
      <c r="SAW2514" s="207"/>
      <c r="SAX2514" s="207"/>
      <c r="SAY2514" s="187"/>
      <c r="SAZ2514" s="187"/>
      <c r="SBA2514" s="204"/>
      <c r="SBB2514" s="272"/>
      <c r="SBC2514" s="207"/>
      <c r="SBD2514" s="238"/>
      <c r="SBE2514" s="207"/>
      <c r="SBF2514" s="207"/>
      <c r="SBG2514" s="187"/>
      <c r="SBH2514" s="187"/>
      <c r="SBI2514" s="204"/>
      <c r="SBJ2514" s="272"/>
      <c r="SBK2514" s="207"/>
      <c r="SBL2514" s="238"/>
      <c r="SBM2514" s="207"/>
      <c r="SBN2514" s="207"/>
      <c r="SBO2514" s="187"/>
      <c r="SBP2514" s="187"/>
      <c r="SBQ2514" s="204"/>
      <c r="SBR2514" s="272"/>
      <c r="SBS2514" s="207"/>
      <c r="SBT2514" s="238"/>
      <c r="SBU2514" s="207"/>
      <c r="SBV2514" s="207"/>
      <c r="SBW2514" s="187"/>
      <c r="SBX2514" s="187"/>
      <c r="SBY2514" s="204"/>
      <c r="SBZ2514" s="272"/>
      <c r="SCA2514" s="207"/>
      <c r="SCB2514" s="238"/>
      <c r="SCC2514" s="207"/>
      <c r="SCD2514" s="207"/>
      <c r="SCE2514" s="187"/>
      <c r="SCF2514" s="187"/>
      <c r="SCG2514" s="204"/>
      <c r="SCH2514" s="272"/>
      <c r="SCI2514" s="207"/>
      <c r="SCJ2514" s="238"/>
      <c r="SCK2514" s="207"/>
      <c r="SCL2514" s="207"/>
      <c r="SCM2514" s="187"/>
      <c r="SCN2514" s="187"/>
      <c r="SCO2514" s="204"/>
      <c r="SCP2514" s="272"/>
      <c r="SCQ2514" s="207"/>
      <c r="SCR2514" s="238"/>
      <c r="SCS2514" s="207"/>
      <c r="SCT2514" s="207"/>
      <c r="SCU2514" s="187"/>
      <c r="SCV2514" s="187"/>
      <c r="SCW2514" s="204"/>
      <c r="SCX2514" s="272"/>
      <c r="SCY2514" s="207"/>
      <c r="SCZ2514" s="238"/>
      <c r="SDA2514" s="207"/>
      <c r="SDB2514" s="207"/>
      <c r="SDC2514" s="187"/>
      <c r="SDD2514" s="187"/>
      <c r="SDE2514" s="204"/>
      <c r="SDF2514" s="272"/>
      <c r="SDG2514" s="207"/>
      <c r="SDH2514" s="238"/>
      <c r="SDI2514" s="207"/>
      <c r="SDJ2514" s="207"/>
      <c r="SDK2514" s="187"/>
      <c r="SDL2514" s="187"/>
      <c r="SDM2514" s="204"/>
      <c r="SDN2514" s="272"/>
      <c r="SDO2514" s="207"/>
      <c r="SDP2514" s="238"/>
      <c r="SDQ2514" s="207"/>
      <c r="SDR2514" s="207"/>
      <c r="SDS2514" s="187"/>
      <c r="SDT2514" s="187"/>
      <c r="SDU2514" s="204"/>
      <c r="SDV2514" s="272"/>
      <c r="SDW2514" s="207"/>
      <c r="SDX2514" s="238"/>
      <c r="SDY2514" s="207"/>
      <c r="SDZ2514" s="207"/>
      <c r="SEA2514" s="187"/>
      <c r="SEB2514" s="187"/>
      <c r="SEC2514" s="204"/>
      <c r="SED2514" s="272"/>
      <c r="SEE2514" s="207"/>
      <c r="SEF2514" s="238"/>
      <c r="SEG2514" s="207"/>
      <c r="SEH2514" s="207"/>
      <c r="SEI2514" s="187"/>
      <c r="SEJ2514" s="187"/>
      <c r="SEK2514" s="204"/>
      <c r="SEL2514" s="272"/>
      <c r="SEM2514" s="207"/>
      <c r="SEN2514" s="238"/>
      <c r="SEO2514" s="207"/>
      <c r="SEP2514" s="207"/>
      <c r="SEQ2514" s="187"/>
      <c r="SER2514" s="187"/>
      <c r="SES2514" s="204"/>
      <c r="SET2514" s="272"/>
      <c r="SEU2514" s="207"/>
      <c r="SEV2514" s="238"/>
      <c r="SEW2514" s="207"/>
      <c r="SEX2514" s="207"/>
      <c r="SEY2514" s="187"/>
      <c r="SEZ2514" s="187"/>
      <c r="SFA2514" s="204"/>
      <c r="SFB2514" s="272"/>
      <c r="SFC2514" s="207"/>
      <c r="SFD2514" s="238"/>
      <c r="SFE2514" s="207"/>
      <c r="SFF2514" s="207"/>
      <c r="SFG2514" s="187"/>
      <c r="SFH2514" s="187"/>
      <c r="SFI2514" s="204"/>
      <c r="SFJ2514" s="272"/>
      <c r="SFK2514" s="207"/>
      <c r="SFL2514" s="238"/>
      <c r="SFM2514" s="207"/>
      <c r="SFN2514" s="207"/>
      <c r="SFO2514" s="187"/>
      <c r="SFP2514" s="187"/>
      <c r="SFQ2514" s="204"/>
      <c r="SFR2514" s="272"/>
      <c r="SFS2514" s="207"/>
      <c r="SFT2514" s="238"/>
      <c r="SFU2514" s="207"/>
      <c r="SFV2514" s="207"/>
      <c r="SFW2514" s="187"/>
      <c r="SFX2514" s="187"/>
      <c r="SFY2514" s="204"/>
      <c r="SFZ2514" s="272"/>
      <c r="SGA2514" s="207"/>
      <c r="SGB2514" s="238"/>
      <c r="SGC2514" s="207"/>
      <c r="SGD2514" s="207"/>
      <c r="SGE2514" s="187"/>
      <c r="SGF2514" s="187"/>
      <c r="SGG2514" s="204"/>
      <c r="SGH2514" s="272"/>
      <c r="SGI2514" s="207"/>
      <c r="SGJ2514" s="238"/>
      <c r="SGK2514" s="207"/>
      <c r="SGL2514" s="207"/>
      <c r="SGM2514" s="187"/>
      <c r="SGN2514" s="187"/>
      <c r="SGO2514" s="204"/>
      <c r="SGP2514" s="272"/>
      <c r="SGQ2514" s="207"/>
      <c r="SGR2514" s="238"/>
      <c r="SGS2514" s="207"/>
      <c r="SGT2514" s="207"/>
      <c r="SGU2514" s="187"/>
      <c r="SGV2514" s="187"/>
      <c r="SGW2514" s="204"/>
      <c r="SGX2514" s="272"/>
      <c r="SGY2514" s="207"/>
      <c r="SGZ2514" s="238"/>
      <c r="SHA2514" s="207"/>
      <c r="SHB2514" s="207"/>
      <c r="SHC2514" s="187"/>
      <c r="SHD2514" s="187"/>
      <c r="SHE2514" s="204"/>
      <c r="SHF2514" s="272"/>
      <c r="SHG2514" s="207"/>
      <c r="SHH2514" s="238"/>
      <c r="SHI2514" s="207"/>
      <c r="SHJ2514" s="207"/>
      <c r="SHK2514" s="187"/>
      <c r="SHL2514" s="187"/>
      <c r="SHM2514" s="204"/>
      <c r="SHN2514" s="272"/>
      <c r="SHO2514" s="207"/>
      <c r="SHP2514" s="238"/>
      <c r="SHQ2514" s="207"/>
      <c r="SHR2514" s="207"/>
      <c r="SHS2514" s="187"/>
      <c r="SHT2514" s="187"/>
      <c r="SHU2514" s="204"/>
      <c r="SHV2514" s="272"/>
      <c r="SHW2514" s="207"/>
      <c r="SHX2514" s="238"/>
      <c r="SHY2514" s="207"/>
      <c r="SHZ2514" s="207"/>
      <c r="SIA2514" s="187"/>
      <c r="SIB2514" s="187"/>
      <c r="SIC2514" s="204"/>
      <c r="SID2514" s="272"/>
      <c r="SIE2514" s="207"/>
      <c r="SIF2514" s="238"/>
      <c r="SIG2514" s="207"/>
      <c r="SIH2514" s="207"/>
      <c r="SII2514" s="187"/>
      <c r="SIJ2514" s="187"/>
      <c r="SIK2514" s="204"/>
      <c r="SIL2514" s="272"/>
      <c r="SIM2514" s="207"/>
      <c r="SIN2514" s="238"/>
      <c r="SIO2514" s="207"/>
      <c r="SIP2514" s="207"/>
      <c r="SIQ2514" s="187"/>
      <c r="SIR2514" s="187"/>
      <c r="SIS2514" s="204"/>
      <c r="SIT2514" s="272"/>
      <c r="SIU2514" s="207"/>
      <c r="SIV2514" s="238"/>
      <c r="SIW2514" s="207"/>
      <c r="SIX2514" s="207"/>
      <c r="SIY2514" s="187"/>
      <c r="SIZ2514" s="187"/>
      <c r="SJA2514" s="204"/>
      <c r="SJB2514" s="272"/>
      <c r="SJC2514" s="207"/>
      <c r="SJD2514" s="238"/>
      <c r="SJE2514" s="207"/>
      <c r="SJF2514" s="207"/>
      <c r="SJG2514" s="187"/>
      <c r="SJH2514" s="187"/>
      <c r="SJI2514" s="204"/>
      <c r="SJJ2514" s="272"/>
      <c r="SJK2514" s="207"/>
      <c r="SJL2514" s="238"/>
      <c r="SJM2514" s="207"/>
      <c r="SJN2514" s="207"/>
      <c r="SJO2514" s="187"/>
      <c r="SJP2514" s="187"/>
      <c r="SJQ2514" s="204"/>
      <c r="SJR2514" s="272"/>
      <c r="SJS2514" s="207"/>
      <c r="SJT2514" s="238"/>
      <c r="SJU2514" s="207"/>
      <c r="SJV2514" s="207"/>
      <c r="SJW2514" s="187"/>
      <c r="SJX2514" s="187"/>
      <c r="SJY2514" s="204"/>
      <c r="SJZ2514" s="272"/>
      <c r="SKA2514" s="207"/>
      <c r="SKB2514" s="238"/>
      <c r="SKC2514" s="207"/>
      <c r="SKD2514" s="207"/>
      <c r="SKE2514" s="187"/>
      <c r="SKF2514" s="187"/>
      <c r="SKG2514" s="204"/>
      <c r="SKH2514" s="272"/>
      <c r="SKI2514" s="207"/>
      <c r="SKJ2514" s="238"/>
      <c r="SKK2514" s="207"/>
      <c r="SKL2514" s="207"/>
      <c r="SKM2514" s="187"/>
      <c r="SKN2514" s="187"/>
      <c r="SKO2514" s="204"/>
      <c r="SKP2514" s="272"/>
      <c r="SKQ2514" s="207"/>
      <c r="SKR2514" s="238"/>
      <c r="SKS2514" s="207"/>
      <c r="SKT2514" s="207"/>
      <c r="SKU2514" s="187"/>
      <c r="SKV2514" s="187"/>
      <c r="SKW2514" s="204"/>
      <c r="SKX2514" s="272"/>
      <c r="SKY2514" s="207"/>
      <c r="SKZ2514" s="238"/>
      <c r="SLA2514" s="207"/>
      <c r="SLB2514" s="207"/>
      <c r="SLC2514" s="187"/>
      <c r="SLD2514" s="187"/>
      <c r="SLE2514" s="204"/>
      <c r="SLF2514" s="272"/>
      <c r="SLG2514" s="207"/>
      <c r="SLH2514" s="238"/>
      <c r="SLI2514" s="207"/>
      <c r="SLJ2514" s="207"/>
      <c r="SLK2514" s="187"/>
      <c r="SLL2514" s="187"/>
      <c r="SLM2514" s="204"/>
      <c r="SLN2514" s="272"/>
      <c r="SLO2514" s="207"/>
      <c r="SLP2514" s="238"/>
      <c r="SLQ2514" s="207"/>
      <c r="SLR2514" s="207"/>
      <c r="SLS2514" s="187"/>
      <c r="SLT2514" s="187"/>
      <c r="SLU2514" s="204"/>
      <c r="SLV2514" s="272"/>
      <c r="SLW2514" s="207"/>
      <c r="SLX2514" s="238"/>
      <c r="SLY2514" s="207"/>
      <c r="SLZ2514" s="207"/>
      <c r="SMA2514" s="187"/>
      <c r="SMB2514" s="187"/>
      <c r="SMC2514" s="204"/>
      <c r="SMD2514" s="272"/>
      <c r="SME2514" s="207"/>
      <c r="SMF2514" s="238"/>
      <c r="SMG2514" s="207"/>
      <c r="SMH2514" s="207"/>
      <c r="SMI2514" s="187"/>
      <c r="SMJ2514" s="187"/>
      <c r="SMK2514" s="204"/>
      <c r="SML2514" s="272"/>
      <c r="SMM2514" s="207"/>
      <c r="SMN2514" s="238"/>
      <c r="SMO2514" s="207"/>
      <c r="SMP2514" s="207"/>
      <c r="SMQ2514" s="187"/>
      <c r="SMR2514" s="187"/>
      <c r="SMS2514" s="204"/>
      <c r="SMT2514" s="272"/>
      <c r="SMU2514" s="207"/>
      <c r="SMV2514" s="238"/>
      <c r="SMW2514" s="207"/>
      <c r="SMX2514" s="207"/>
      <c r="SMY2514" s="187"/>
      <c r="SMZ2514" s="187"/>
      <c r="SNA2514" s="204"/>
      <c r="SNB2514" s="272"/>
      <c r="SNC2514" s="207"/>
      <c r="SND2514" s="238"/>
      <c r="SNE2514" s="207"/>
      <c r="SNF2514" s="207"/>
      <c r="SNG2514" s="187"/>
      <c r="SNH2514" s="187"/>
      <c r="SNI2514" s="204"/>
      <c r="SNJ2514" s="272"/>
      <c r="SNK2514" s="207"/>
      <c r="SNL2514" s="238"/>
      <c r="SNM2514" s="207"/>
      <c r="SNN2514" s="207"/>
      <c r="SNO2514" s="187"/>
      <c r="SNP2514" s="187"/>
      <c r="SNQ2514" s="204"/>
      <c r="SNR2514" s="272"/>
      <c r="SNS2514" s="207"/>
      <c r="SNT2514" s="238"/>
      <c r="SNU2514" s="207"/>
      <c r="SNV2514" s="207"/>
      <c r="SNW2514" s="187"/>
      <c r="SNX2514" s="187"/>
      <c r="SNY2514" s="204"/>
      <c r="SNZ2514" s="272"/>
      <c r="SOA2514" s="207"/>
      <c r="SOB2514" s="238"/>
      <c r="SOC2514" s="207"/>
      <c r="SOD2514" s="207"/>
      <c r="SOE2514" s="187"/>
      <c r="SOF2514" s="187"/>
      <c r="SOG2514" s="204"/>
      <c r="SOH2514" s="272"/>
      <c r="SOI2514" s="207"/>
      <c r="SOJ2514" s="238"/>
      <c r="SOK2514" s="207"/>
      <c r="SOL2514" s="207"/>
      <c r="SOM2514" s="187"/>
      <c r="SON2514" s="187"/>
      <c r="SOO2514" s="204"/>
      <c r="SOP2514" s="272"/>
      <c r="SOQ2514" s="207"/>
      <c r="SOR2514" s="238"/>
      <c r="SOS2514" s="207"/>
      <c r="SOT2514" s="207"/>
      <c r="SOU2514" s="187"/>
      <c r="SOV2514" s="187"/>
      <c r="SOW2514" s="204"/>
      <c r="SOX2514" s="272"/>
      <c r="SOY2514" s="207"/>
      <c r="SOZ2514" s="238"/>
      <c r="SPA2514" s="207"/>
      <c r="SPB2514" s="207"/>
      <c r="SPC2514" s="187"/>
      <c r="SPD2514" s="187"/>
      <c r="SPE2514" s="204"/>
      <c r="SPF2514" s="272"/>
      <c r="SPG2514" s="207"/>
      <c r="SPH2514" s="238"/>
      <c r="SPI2514" s="207"/>
      <c r="SPJ2514" s="207"/>
      <c r="SPK2514" s="187"/>
      <c r="SPL2514" s="187"/>
      <c r="SPM2514" s="204"/>
      <c r="SPN2514" s="272"/>
      <c r="SPO2514" s="207"/>
      <c r="SPP2514" s="238"/>
      <c r="SPQ2514" s="207"/>
      <c r="SPR2514" s="207"/>
      <c r="SPS2514" s="187"/>
      <c r="SPT2514" s="187"/>
      <c r="SPU2514" s="204"/>
      <c r="SPV2514" s="272"/>
      <c r="SPW2514" s="207"/>
      <c r="SPX2514" s="238"/>
      <c r="SPY2514" s="207"/>
      <c r="SPZ2514" s="207"/>
      <c r="SQA2514" s="187"/>
      <c r="SQB2514" s="187"/>
      <c r="SQC2514" s="204"/>
      <c r="SQD2514" s="272"/>
      <c r="SQE2514" s="207"/>
      <c r="SQF2514" s="238"/>
      <c r="SQG2514" s="207"/>
      <c r="SQH2514" s="207"/>
      <c r="SQI2514" s="187"/>
      <c r="SQJ2514" s="187"/>
      <c r="SQK2514" s="204"/>
      <c r="SQL2514" s="272"/>
      <c r="SQM2514" s="207"/>
      <c r="SQN2514" s="238"/>
      <c r="SQO2514" s="207"/>
      <c r="SQP2514" s="207"/>
      <c r="SQQ2514" s="187"/>
      <c r="SQR2514" s="187"/>
      <c r="SQS2514" s="204"/>
      <c r="SQT2514" s="272"/>
      <c r="SQU2514" s="207"/>
      <c r="SQV2514" s="238"/>
      <c r="SQW2514" s="207"/>
      <c r="SQX2514" s="207"/>
      <c r="SQY2514" s="187"/>
      <c r="SQZ2514" s="187"/>
      <c r="SRA2514" s="204"/>
      <c r="SRB2514" s="272"/>
      <c r="SRC2514" s="207"/>
      <c r="SRD2514" s="238"/>
      <c r="SRE2514" s="207"/>
      <c r="SRF2514" s="207"/>
      <c r="SRG2514" s="187"/>
      <c r="SRH2514" s="187"/>
      <c r="SRI2514" s="204"/>
      <c r="SRJ2514" s="272"/>
      <c r="SRK2514" s="207"/>
      <c r="SRL2514" s="238"/>
      <c r="SRM2514" s="207"/>
      <c r="SRN2514" s="207"/>
      <c r="SRO2514" s="187"/>
      <c r="SRP2514" s="187"/>
      <c r="SRQ2514" s="204"/>
      <c r="SRR2514" s="272"/>
      <c r="SRS2514" s="207"/>
      <c r="SRT2514" s="238"/>
      <c r="SRU2514" s="207"/>
      <c r="SRV2514" s="207"/>
      <c r="SRW2514" s="187"/>
      <c r="SRX2514" s="187"/>
      <c r="SRY2514" s="204"/>
      <c r="SRZ2514" s="272"/>
      <c r="SSA2514" s="207"/>
      <c r="SSB2514" s="238"/>
      <c r="SSC2514" s="207"/>
      <c r="SSD2514" s="207"/>
      <c r="SSE2514" s="187"/>
      <c r="SSF2514" s="187"/>
      <c r="SSG2514" s="204"/>
      <c r="SSH2514" s="272"/>
      <c r="SSI2514" s="207"/>
      <c r="SSJ2514" s="238"/>
      <c r="SSK2514" s="207"/>
      <c r="SSL2514" s="207"/>
      <c r="SSM2514" s="187"/>
      <c r="SSN2514" s="187"/>
      <c r="SSO2514" s="204"/>
      <c r="SSP2514" s="272"/>
      <c r="SSQ2514" s="207"/>
      <c r="SSR2514" s="238"/>
      <c r="SSS2514" s="207"/>
      <c r="SST2514" s="207"/>
      <c r="SSU2514" s="187"/>
      <c r="SSV2514" s="187"/>
      <c r="SSW2514" s="204"/>
      <c r="SSX2514" s="272"/>
      <c r="SSY2514" s="207"/>
      <c r="SSZ2514" s="238"/>
      <c r="STA2514" s="207"/>
      <c r="STB2514" s="207"/>
      <c r="STC2514" s="187"/>
      <c r="STD2514" s="187"/>
      <c r="STE2514" s="204"/>
      <c r="STF2514" s="272"/>
      <c r="STG2514" s="207"/>
      <c r="STH2514" s="238"/>
      <c r="STI2514" s="207"/>
      <c r="STJ2514" s="207"/>
      <c r="STK2514" s="187"/>
      <c r="STL2514" s="187"/>
      <c r="STM2514" s="204"/>
      <c r="STN2514" s="272"/>
      <c r="STO2514" s="207"/>
      <c r="STP2514" s="238"/>
      <c r="STQ2514" s="207"/>
      <c r="STR2514" s="207"/>
      <c r="STS2514" s="187"/>
      <c r="STT2514" s="187"/>
      <c r="STU2514" s="204"/>
      <c r="STV2514" s="272"/>
      <c r="STW2514" s="207"/>
      <c r="STX2514" s="238"/>
      <c r="STY2514" s="207"/>
      <c r="STZ2514" s="207"/>
      <c r="SUA2514" s="187"/>
      <c r="SUB2514" s="187"/>
      <c r="SUC2514" s="204"/>
      <c r="SUD2514" s="272"/>
      <c r="SUE2514" s="207"/>
      <c r="SUF2514" s="238"/>
      <c r="SUG2514" s="207"/>
      <c r="SUH2514" s="207"/>
      <c r="SUI2514" s="187"/>
      <c r="SUJ2514" s="187"/>
      <c r="SUK2514" s="204"/>
      <c r="SUL2514" s="272"/>
      <c r="SUM2514" s="207"/>
      <c r="SUN2514" s="238"/>
      <c r="SUO2514" s="207"/>
      <c r="SUP2514" s="207"/>
      <c r="SUQ2514" s="187"/>
      <c r="SUR2514" s="187"/>
      <c r="SUS2514" s="204"/>
      <c r="SUT2514" s="272"/>
      <c r="SUU2514" s="207"/>
      <c r="SUV2514" s="238"/>
      <c r="SUW2514" s="207"/>
      <c r="SUX2514" s="207"/>
      <c r="SUY2514" s="187"/>
      <c r="SUZ2514" s="187"/>
      <c r="SVA2514" s="204"/>
      <c r="SVB2514" s="272"/>
      <c r="SVC2514" s="207"/>
      <c r="SVD2514" s="238"/>
      <c r="SVE2514" s="207"/>
      <c r="SVF2514" s="207"/>
      <c r="SVG2514" s="187"/>
      <c r="SVH2514" s="187"/>
      <c r="SVI2514" s="204"/>
      <c r="SVJ2514" s="272"/>
      <c r="SVK2514" s="207"/>
      <c r="SVL2514" s="238"/>
      <c r="SVM2514" s="207"/>
      <c r="SVN2514" s="207"/>
      <c r="SVO2514" s="187"/>
      <c r="SVP2514" s="187"/>
      <c r="SVQ2514" s="204"/>
      <c r="SVR2514" s="272"/>
      <c r="SVS2514" s="207"/>
      <c r="SVT2514" s="238"/>
      <c r="SVU2514" s="207"/>
      <c r="SVV2514" s="207"/>
      <c r="SVW2514" s="187"/>
      <c r="SVX2514" s="187"/>
      <c r="SVY2514" s="204"/>
      <c r="SVZ2514" s="272"/>
      <c r="SWA2514" s="207"/>
      <c r="SWB2514" s="238"/>
      <c r="SWC2514" s="207"/>
      <c r="SWD2514" s="207"/>
      <c r="SWE2514" s="187"/>
      <c r="SWF2514" s="187"/>
      <c r="SWG2514" s="204"/>
      <c r="SWH2514" s="272"/>
      <c r="SWI2514" s="207"/>
      <c r="SWJ2514" s="238"/>
      <c r="SWK2514" s="207"/>
      <c r="SWL2514" s="207"/>
      <c r="SWM2514" s="187"/>
      <c r="SWN2514" s="187"/>
      <c r="SWO2514" s="204"/>
      <c r="SWP2514" s="272"/>
      <c r="SWQ2514" s="207"/>
      <c r="SWR2514" s="238"/>
      <c r="SWS2514" s="207"/>
      <c r="SWT2514" s="207"/>
      <c r="SWU2514" s="187"/>
      <c r="SWV2514" s="187"/>
      <c r="SWW2514" s="204"/>
      <c r="SWX2514" s="272"/>
      <c r="SWY2514" s="207"/>
      <c r="SWZ2514" s="238"/>
      <c r="SXA2514" s="207"/>
      <c r="SXB2514" s="207"/>
      <c r="SXC2514" s="187"/>
      <c r="SXD2514" s="187"/>
      <c r="SXE2514" s="204"/>
      <c r="SXF2514" s="272"/>
      <c r="SXG2514" s="207"/>
      <c r="SXH2514" s="238"/>
      <c r="SXI2514" s="207"/>
      <c r="SXJ2514" s="207"/>
      <c r="SXK2514" s="187"/>
      <c r="SXL2514" s="187"/>
      <c r="SXM2514" s="204"/>
      <c r="SXN2514" s="272"/>
      <c r="SXO2514" s="207"/>
      <c r="SXP2514" s="238"/>
      <c r="SXQ2514" s="207"/>
      <c r="SXR2514" s="207"/>
      <c r="SXS2514" s="187"/>
      <c r="SXT2514" s="187"/>
      <c r="SXU2514" s="204"/>
      <c r="SXV2514" s="272"/>
      <c r="SXW2514" s="207"/>
      <c r="SXX2514" s="238"/>
      <c r="SXY2514" s="207"/>
      <c r="SXZ2514" s="207"/>
      <c r="SYA2514" s="187"/>
      <c r="SYB2514" s="187"/>
      <c r="SYC2514" s="204"/>
      <c r="SYD2514" s="272"/>
      <c r="SYE2514" s="207"/>
      <c r="SYF2514" s="238"/>
      <c r="SYG2514" s="207"/>
      <c r="SYH2514" s="207"/>
      <c r="SYI2514" s="187"/>
      <c r="SYJ2514" s="187"/>
      <c r="SYK2514" s="204"/>
      <c r="SYL2514" s="272"/>
      <c r="SYM2514" s="207"/>
      <c r="SYN2514" s="238"/>
      <c r="SYO2514" s="207"/>
      <c r="SYP2514" s="207"/>
      <c r="SYQ2514" s="187"/>
      <c r="SYR2514" s="187"/>
      <c r="SYS2514" s="204"/>
      <c r="SYT2514" s="272"/>
      <c r="SYU2514" s="207"/>
      <c r="SYV2514" s="238"/>
      <c r="SYW2514" s="207"/>
      <c r="SYX2514" s="207"/>
      <c r="SYY2514" s="187"/>
      <c r="SYZ2514" s="187"/>
      <c r="SZA2514" s="204"/>
      <c r="SZB2514" s="272"/>
      <c r="SZC2514" s="207"/>
      <c r="SZD2514" s="238"/>
      <c r="SZE2514" s="207"/>
      <c r="SZF2514" s="207"/>
      <c r="SZG2514" s="187"/>
      <c r="SZH2514" s="187"/>
      <c r="SZI2514" s="204"/>
      <c r="SZJ2514" s="272"/>
      <c r="SZK2514" s="207"/>
      <c r="SZL2514" s="238"/>
      <c r="SZM2514" s="207"/>
      <c r="SZN2514" s="207"/>
      <c r="SZO2514" s="187"/>
      <c r="SZP2514" s="187"/>
      <c r="SZQ2514" s="204"/>
      <c r="SZR2514" s="272"/>
      <c r="SZS2514" s="207"/>
      <c r="SZT2514" s="238"/>
      <c r="SZU2514" s="207"/>
      <c r="SZV2514" s="207"/>
      <c r="SZW2514" s="187"/>
      <c r="SZX2514" s="187"/>
      <c r="SZY2514" s="204"/>
      <c r="SZZ2514" s="272"/>
      <c r="TAA2514" s="207"/>
      <c r="TAB2514" s="238"/>
      <c r="TAC2514" s="207"/>
      <c r="TAD2514" s="207"/>
      <c r="TAE2514" s="187"/>
      <c r="TAF2514" s="187"/>
      <c r="TAG2514" s="204"/>
      <c r="TAH2514" s="272"/>
      <c r="TAI2514" s="207"/>
      <c r="TAJ2514" s="238"/>
      <c r="TAK2514" s="207"/>
      <c r="TAL2514" s="207"/>
      <c r="TAM2514" s="187"/>
      <c r="TAN2514" s="187"/>
      <c r="TAO2514" s="204"/>
      <c r="TAP2514" s="272"/>
      <c r="TAQ2514" s="207"/>
      <c r="TAR2514" s="238"/>
      <c r="TAS2514" s="207"/>
      <c r="TAT2514" s="207"/>
      <c r="TAU2514" s="187"/>
      <c r="TAV2514" s="187"/>
      <c r="TAW2514" s="204"/>
      <c r="TAX2514" s="272"/>
      <c r="TAY2514" s="207"/>
      <c r="TAZ2514" s="238"/>
      <c r="TBA2514" s="207"/>
      <c r="TBB2514" s="207"/>
      <c r="TBC2514" s="187"/>
      <c r="TBD2514" s="187"/>
      <c r="TBE2514" s="204"/>
      <c r="TBF2514" s="272"/>
      <c r="TBG2514" s="207"/>
      <c r="TBH2514" s="238"/>
      <c r="TBI2514" s="207"/>
      <c r="TBJ2514" s="207"/>
      <c r="TBK2514" s="187"/>
      <c r="TBL2514" s="187"/>
      <c r="TBM2514" s="204"/>
      <c r="TBN2514" s="272"/>
      <c r="TBO2514" s="207"/>
      <c r="TBP2514" s="238"/>
      <c r="TBQ2514" s="207"/>
      <c r="TBR2514" s="207"/>
      <c r="TBS2514" s="187"/>
      <c r="TBT2514" s="187"/>
      <c r="TBU2514" s="204"/>
      <c r="TBV2514" s="272"/>
      <c r="TBW2514" s="207"/>
      <c r="TBX2514" s="238"/>
      <c r="TBY2514" s="207"/>
      <c r="TBZ2514" s="207"/>
      <c r="TCA2514" s="187"/>
      <c r="TCB2514" s="187"/>
      <c r="TCC2514" s="204"/>
      <c r="TCD2514" s="272"/>
      <c r="TCE2514" s="207"/>
      <c r="TCF2514" s="238"/>
      <c r="TCG2514" s="207"/>
      <c r="TCH2514" s="207"/>
      <c r="TCI2514" s="187"/>
      <c r="TCJ2514" s="187"/>
      <c r="TCK2514" s="204"/>
      <c r="TCL2514" s="272"/>
      <c r="TCM2514" s="207"/>
      <c r="TCN2514" s="238"/>
      <c r="TCO2514" s="207"/>
      <c r="TCP2514" s="207"/>
      <c r="TCQ2514" s="187"/>
      <c r="TCR2514" s="187"/>
      <c r="TCS2514" s="204"/>
      <c r="TCT2514" s="272"/>
      <c r="TCU2514" s="207"/>
      <c r="TCV2514" s="238"/>
      <c r="TCW2514" s="207"/>
      <c r="TCX2514" s="207"/>
      <c r="TCY2514" s="187"/>
      <c r="TCZ2514" s="187"/>
      <c r="TDA2514" s="204"/>
      <c r="TDB2514" s="272"/>
      <c r="TDC2514" s="207"/>
      <c r="TDD2514" s="238"/>
      <c r="TDE2514" s="207"/>
      <c r="TDF2514" s="207"/>
      <c r="TDG2514" s="187"/>
      <c r="TDH2514" s="187"/>
      <c r="TDI2514" s="204"/>
      <c r="TDJ2514" s="272"/>
      <c r="TDK2514" s="207"/>
      <c r="TDL2514" s="238"/>
      <c r="TDM2514" s="207"/>
      <c r="TDN2514" s="207"/>
      <c r="TDO2514" s="187"/>
      <c r="TDP2514" s="187"/>
      <c r="TDQ2514" s="204"/>
      <c r="TDR2514" s="272"/>
      <c r="TDS2514" s="207"/>
      <c r="TDT2514" s="238"/>
      <c r="TDU2514" s="207"/>
      <c r="TDV2514" s="207"/>
      <c r="TDW2514" s="187"/>
      <c r="TDX2514" s="187"/>
      <c r="TDY2514" s="204"/>
      <c r="TDZ2514" s="272"/>
      <c r="TEA2514" s="207"/>
      <c r="TEB2514" s="238"/>
      <c r="TEC2514" s="207"/>
      <c r="TED2514" s="207"/>
      <c r="TEE2514" s="187"/>
      <c r="TEF2514" s="187"/>
      <c r="TEG2514" s="204"/>
      <c r="TEH2514" s="272"/>
      <c r="TEI2514" s="207"/>
      <c r="TEJ2514" s="238"/>
      <c r="TEK2514" s="207"/>
      <c r="TEL2514" s="207"/>
      <c r="TEM2514" s="187"/>
      <c r="TEN2514" s="187"/>
      <c r="TEO2514" s="204"/>
      <c r="TEP2514" s="272"/>
      <c r="TEQ2514" s="207"/>
      <c r="TER2514" s="238"/>
      <c r="TES2514" s="207"/>
      <c r="TET2514" s="207"/>
      <c r="TEU2514" s="187"/>
      <c r="TEV2514" s="187"/>
      <c r="TEW2514" s="204"/>
      <c r="TEX2514" s="272"/>
      <c r="TEY2514" s="207"/>
      <c r="TEZ2514" s="238"/>
      <c r="TFA2514" s="207"/>
      <c r="TFB2514" s="207"/>
      <c r="TFC2514" s="187"/>
      <c r="TFD2514" s="187"/>
      <c r="TFE2514" s="204"/>
      <c r="TFF2514" s="272"/>
      <c r="TFG2514" s="207"/>
      <c r="TFH2514" s="238"/>
      <c r="TFI2514" s="207"/>
      <c r="TFJ2514" s="207"/>
      <c r="TFK2514" s="187"/>
      <c r="TFL2514" s="187"/>
      <c r="TFM2514" s="204"/>
      <c r="TFN2514" s="272"/>
      <c r="TFO2514" s="207"/>
      <c r="TFP2514" s="238"/>
      <c r="TFQ2514" s="207"/>
      <c r="TFR2514" s="207"/>
      <c r="TFS2514" s="187"/>
      <c r="TFT2514" s="187"/>
      <c r="TFU2514" s="204"/>
      <c r="TFV2514" s="272"/>
      <c r="TFW2514" s="207"/>
      <c r="TFX2514" s="238"/>
      <c r="TFY2514" s="207"/>
      <c r="TFZ2514" s="207"/>
      <c r="TGA2514" s="187"/>
      <c r="TGB2514" s="187"/>
      <c r="TGC2514" s="204"/>
      <c r="TGD2514" s="272"/>
      <c r="TGE2514" s="207"/>
      <c r="TGF2514" s="238"/>
      <c r="TGG2514" s="207"/>
      <c r="TGH2514" s="207"/>
      <c r="TGI2514" s="187"/>
      <c r="TGJ2514" s="187"/>
      <c r="TGK2514" s="204"/>
      <c r="TGL2514" s="272"/>
      <c r="TGM2514" s="207"/>
      <c r="TGN2514" s="238"/>
      <c r="TGO2514" s="207"/>
      <c r="TGP2514" s="207"/>
      <c r="TGQ2514" s="187"/>
      <c r="TGR2514" s="187"/>
      <c r="TGS2514" s="204"/>
      <c r="TGT2514" s="272"/>
      <c r="TGU2514" s="207"/>
      <c r="TGV2514" s="238"/>
      <c r="TGW2514" s="207"/>
      <c r="TGX2514" s="207"/>
      <c r="TGY2514" s="187"/>
      <c r="TGZ2514" s="187"/>
      <c r="THA2514" s="204"/>
      <c r="THB2514" s="272"/>
      <c r="THC2514" s="207"/>
      <c r="THD2514" s="238"/>
      <c r="THE2514" s="207"/>
      <c r="THF2514" s="207"/>
      <c r="THG2514" s="187"/>
      <c r="THH2514" s="187"/>
      <c r="THI2514" s="204"/>
      <c r="THJ2514" s="272"/>
      <c r="THK2514" s="207"/>
      <c r="THL2514" s="238"/>
      <c r="THM2514" s="207"/>
      <c r="THN2514" s="207"/>
      <c r="THO2514" s="187"/>
      <c r="THP2514" s="187"/>
      <c r="THQ2514" s="204"/>
      <c r="THR2514" s="272"/>
      <c r="THS2514" s="207"/>
      <c r="THT2514" s="238"/>
      <c r="THU2514" s="207"/>
      <c r="THV2514" s="207"/>
      <c r="THW2514" s="187"/>
      <c r="THX2514" s="187"/>
      <c r="THY2514" s="204"/>
      <c r="THZ2514" s="272"/>
      <c r="TIA2514" s="207"/>
      <c r="TIB2514" s="238"/>
      <c r="TIC2514" s="207"/>
      <c r="TID2514" s="207"/>
      <c r="TIE2514" s="187"/>
      <c r="TIF2514" s="187"/>
      <c r="TIG2514" s="204"/>
      <c r="TIH2514" s="272"/>
      <c r="TII2514" s="207"/>
      <c r="TIJ2514" s="238"/>
      <c r="TIK2514" s="207"/>
      <c r="TIL2514" s="207"/>
      <c r="TIM2514" s="187"/>
      <c r="TIN2514" s="187"/>
      <c r="TIO2514" s="204"/>
      <c r="TIP2514" s="272"/>
      <c r="TIQ2514" s="207"/>
      <c r="TIR2514" s="238"/>
      <c r="TIS2514" s="207"/>
      <c r="TIT2514" s="207"/>
      <c r="TIU2514" s="187"/>
      <c r="TIV2514" s="187"/>
      <c r="TIW2514" s="204"/>
      <c r="TIX2514" s="272"/>
      <c r="TIY2514" s="207"/>
      <c r="TIZ2514" s="238"/>
      <c r="TJA2514" s="207"/>
      <c r="TJB2514" s="207"/>
      <c r="TJC2514" s="187"/>
      <c r="TJD2514" s="187"/>
      <c r="TJE2514" s="204"/>
      <c r="TJF2514" s="272"/>
      <c r="TJG2514" s="207"/>
      <c r="TJH2514" s="238"/>
      <c r="TJI2514" s="207"/>
      <c r="TJJ2514" s="207"/>
      <c r="TJK2514" s="187"/>
      <c r="TJL2514" s="187"/>
      <c r="TJM2514" s="204"/>
      <c r="TJN2514" s="272"/>
      <c r="TJO2514" s="207"/>
      <c r="TJP2514" s="238"/>
      <c r="TJQ2514" s="207"/>
      <c r="TJR2514" s="207"/>
      <c r="TJS2514" s="187"/>
      <c r="TJT2514" s="187"/>
      <c r="TJU2514" s="204"/>
      <c r="TJV2514" s="272"/>
      <c r="TJW2514" s="207"/>
      <c r="TJX2514" s="238"/>
      <c r="TJY2514" s="207"/>
      <c r="TJZ2514" s="207"/>
      <c r="TKA2514" s="187"/>
      <c r="TKB2514" s="187"/>
      <c r="TKC2514" s="204"/>
      <c r="TKD2514" s="272"/>
      <c r="TKE2514" s="207"/>
      <c r="TKF2514" s="238"/>
      <c r="TKG2514" s="207"/>
      <c r="TKH2514" s="207"/>
      <c r="TKI2514" s="187"/>
      <c r="TKJ2514" s="187"/>
      <c r="TKK2514" s="204"/>
      <c r="TKL2514" s="272"/>
      <c r="TKM2514" s="207"/>
      <c r="TKN2514" s="238"/>
      <c r="TKO2514" s="207"/>
      <c r="TKP2514" s="207"/>
      <c r="TKQ2514" s="187"/>
      <c r="TKR2514" s="187"/>
      <c r="TKS2514" s="204"/>
      <c r="TKT2514" s="272"/>
      <c r="TKU2514" s="207"/>
      <c r="TKV2514" s="238"/>
      <c r="TKW2514" s="207"/>
      <c r="TKX2514" s="207"/>
      <c r="TKY2514" s="187"/>
      <c r="TKZ2514" s="187"/>
      <c r="TLA2514" s="204"/>
      <c r="TLB2514" s="272"/>
      <c r="TLC2514" s="207"/>
      <c r="TLD2514" s="238"/>
      <c r="TLE2514" s="207"/>
      <c r="TLF2514" s="207"/>
      <c r="TLG2514" s="187"/>
      <c r="TLH2514" s="187"/>
      <c r="TLI2514" s="204"/>
      <c r="TLJ2514" s="272"/>
      <c r="TLK2514" s="207"/>
      <c r="TLL2514" s="238"/>
      <c r="TLM2514" s="207"/>
      <c r="TLN2514" s="207"/>
      <c r="TLO2514" s="187"/>
      <c r="TLP2514" s="187"/>
      <c r="TLQ2514" s="204"/>
      <c r="TLR2514" s="272"/>
      <c r="TLS2514" s="207"/>
      <c r="TLT2514" s="238"/>
      <c r="TLU2514" s="207"/>
      <c r="TLV2514" s="207"/>
      <c r="TLW2514" s="187"/>
      <c r="TLX2514" s="187"/>
      <c r="TLY2514" s="204"/>
      <c r="TLZ2514" s="272"/>
      <c r="TMA2514" s="207"/>
      <c r="TMB2514" s="238"/>
      <c r="TMC2514" s="207"/>
      <c r="TMD2514" s="207"/>
      <c r="TME2514" s="187"/>
      <c r="TMF2514" s="187"/>
      <c r="TMG2514" s="204"/>
      <c r="TMH2514" s="272"/>
      <c r="TMI2514" s="207"/>
      <c r="TMJ2514" s="238"/>
      <c r="TMK2514" s="207"/>
      <c r="TML2514" s="207"/>
      <c r="TMM2514" s="187"/>
      <c r="TMN2514" s="187"/>
      <c r="TMO2514" s="204"/>
      <c r="TMP2514" s="272"/>
      <c r="TMQ2514" s="207"/>
      <c r="TMR2514" s="238"/>
      <c r="TMS2514" s="207"/>
      <c r="TMT2514" s="207"/>
      <c r="TMU2514" s="187"/>
      <c r="TMV2514" s="187"/>
      <c r="TMW2514" s="204"/>
      <c r="TMX2514" s="272"/>
      <c r="TMY2514" s="207"/>
      <c r="TMZ2514" s="238"/>
      <c r="TNA2514" s="207"/>
      <c r="TNB2514" s="207"/>
      <c r="TNC2514" s="187"/>
      <c r="TND2514" s="187"/>
      <c r="TNE2514" s="204"/>
      <c r="TNF2514" s="272"/>
      <c r="TNG2514" s="207"/>
      <c r="TNH2514" s="238"/>
      <c r="TNI2514" s="207"/>
      <c r="TNJ2514" s="207"/>
      <c r="TNK2514" s="187"/>
      <c r="TNL2514" s="187"/>
      <c r="TNM2514" s="204"/>
      <c r="TNN2514" s="272"/>
      <c r="TNO2514" s="207"/>
      <c r="TNP2514" s="238"/>
      <c r="TNQ2514" s="207"/>
      <c r="TNR2514" s="207"/>
      <c r="TNS2514" s="187"/>
      <c r="TNT2514" s="187"/>
      <c r="TNU2514" s="204"/>
      <c r="TNV2514" s="272"/>
      <c r="TNW2514" s="207"/>
      <c r="TNX2514" s="238"/>
      <c r="TNY2514" s="207"/>
      <c r="TNZ2514" s="207"/>
      <c r="TOA2514" s="187"/>
      <c r="TOB2514" s="187"/>
      <c r="TOC2514" s="204"/>
      <c r="TOD2514" s="272"/>
      <c r="TOE2514" s="207"/>
      <c r="TOF2514" s="238"/>
      <c r="TOG2514" s="207"/>
      <c r="TOH2514" s="207"/>
      <c r="TOI2514" s="187"/>
      <c r="TOJ2514" s="187"/>
      <c r="TOK2514" s="204"/>
      <c r="TOL2514" s="272"/>
      <c r="TOM2514" s="207"/>
      <c r="TON2514" s="238"/>
      <c r="TOO2514" s="207"/>
      <c r="TOP2514" s="207"/>
      <c r="TOQ2514" s="187"/>
      <c r="TOR2514" s="187"/>
      <c r="TOS2514" s="204"/>
      <c r="TOT2514" s="272"/>
      <c r="TOU2514" s="207"/>
      <c r="TOV2514" s="238"/>
      <c r="TOW2514" s="207"/>
      <c r="TOX2514" s="207"/>
      <c r="TOY2514" s="187"/>
      <c r="TOZ2514" s="187"/>
      <c r="TPA2514" s="204"/>
      <c r="TPB2514" s="272"/>
      <c r="TPC2514" s="207"/>
      <c r="TPD2514" s="238"/>
      <c r="TPE2514" s="207"/>
      <c r="TPF2514" s="207"/>
      <c r="TPG2514" s="187"/>
      <c r="TPH2514" s="187"/>
      <c r="TPI2514" s="204"/>
      <c r="TPJ2514" s="272"/>
      <c r="TPK2514" s="207"/>
      <c r="TPL2514" s="238"/>
      <c r="TPM2514" s="207"/>
      <c r="TPN2514" s="207"/>
      <c r="TPO2514" s="187"/>
      <c r="TPP2514" s="187"/>
      <c r="TPQ2514" s="204"/>
      <c r="TPR2514" s="272"/>
      <c r="TPS2514" s="207"/>
      <c r="TPT2514" s="238"/>
      <c r="TPU2514" s="207"/>
      <c r="TPV2514" s="207"/>
      <c r="TPW2514" s="187"/>
      <c r="TPX2514" s="187"/>
      <c r="TPY2514" s="204"/>
      <c r="TPZ2514" s="272"/>
      <c r="TQA2514" s="207"/>
      <c r="TQB2514" s="238"/>
      <c r="TQC2514" s="207"/>
      <c r="TQD2514" s="207"/>
      <c r="TQE2514" s="187"/>
      <c r="TQF2514" s="187"/>
      <c r="TQG2514" s="204"/>
      <c r="TQH2514" s="272"/>
      <c r="TQI2514" s="207"/>
      <c r="TQJ2514" s="238"/>
      <c r="TQK2514" s="207"/>
      <c r="TQL2514" s="207"/>
      <c r="TQM2514" s="187"/>
      <c r="TQN2514" s="187"/>
      <c r="TQO2514" s="204"/>
      <c r="TQP2514" s="272"/>
      <c r="TQQ2514" s="207"/>
      <c r="TQR2514" s="238"/>
      <c r="TQS2514" s="207"/>
      <c r="TQT2514" s="207"/>
      <c r="TQU2514" s="187"/>
      <c r="TQV2514" s="187"/>
      <c r="TQW2514" s="204"/>
      <c r="TQX2514" s="272"/>
      <c r="TQY2514" s="207"/>
      <c r="TQZ2514" s="238"/>
      <c r="TRA2514" s="207"/>
      <c r="TRB2514" s="207"/>
      <c r="TRC2514" s="187"/>
      <c r="TRD2514" s="187"/>
      <c r="TRE2514" s="204"/>
      <c r="TRF2514" s="272"/>
      <c r="TRG2514" s="207"/>
      <c r="TRH2514" s="238"/>
      <c r="TRI2514" s="207"/>
      <c r="TRJ2514" s="207"/>
      <c r="TRK2514" s="187"/>
      <c r="TRL2514" s="187"/>
      <c r="TRM2514" s="204"/>
      <c r="TRN2514" s="272"/>
      <c r="TRO2514" s="207"/>
      <c r="TRP2514" s="238"/>
      <c r="TRQ2514" s="207"/>
      <c r="TRR2514" s="207"/>
      <c r="TRS2514" s="187"/>
      <c r="TRT2514" s="187"/>
      <c r="TRU2514" s="204"/>
      <c r="TRV2514" s="272"/>
      <c r="TRW2514" s="207"/>
      <c r="TRX2514" s="238"/>
      <c r="TRY2514" s="207"/>
      <c r="TRZ2514" s="207"/>
      <c r="TSA2514" s="187"/>
      <c r="TSB2514" s="187"/>
      <c r="TSC2514" s="204"/>
      <c r="TSD2514" s="272"/>
      <c r="TSE2514" s="207"/>
      <c r="TSF2514" s="238"/>
      <c r="TSG2514" s="207"/>
      <c r="TSH2514" s="207"/>
      <c r="TSI2514" s="187"/>
      <c r="TSJ2514" s="187"/>
      <c r="TSK2514" s="204"/>
      <c r="TSL2514" s="272"/>
      <c r="TSM2514" s="207"/>
      <c r="TSN2514" s="238"/>
      <c r="TSO2514" s="207"/>
      <c r="TSP2514" s="207"/>
      <c r="TSQ2514" s="187"/>
      <c r="TSR2514" s="187"/>
      <c r="TSS2514" s="204"/>
      <c r="TST2514" s="272"/>
      <c r="TSU2514" s="207"/>
      <c r="TSV2514" s="238"/>
      <c r="TSW2514" s="207"/>
      <c r="TSX2514" s="207"/>
      <c r="TSY2514" s="187"/>
      <c r="TSZ2514" s="187"/>
      <c r="TTA2514" s="204"/>
      <c r="TTB2514" s="272"/>
      <c r="TTC2514" s="207"/>
      <c r="TTD2514" s="238"/>
      <c r="TTE2514" s="207"/>
      <c r="TTF2514" s="207"/>
      <c r="TTG2514" s="187"/>
      <c r="TTH2514" s="187"/>
      <c r="TTI2514" s="204"/>
      <c r="TTJ2514" s="272"/>
      <c r="TTK2514" s="207"/>
      <c r="TTL2514" s="238"/>
      <c r="TTM2514" s="207"/>
      <c r="TTN2514" s="207"/>
      <c r="TTO2514" s="187"/>
      <c r="TTP2514" s="187"/>
      <c r="TTQ2514" s="204"/>
      <c r="TTR2514" s="272"/>
      <c r="TTS2514" s="207"/>
      <c r="TTT2514" s="238"/>
      <c r="TTU2514" s="207"/>
      <c r="TTV2514" s="207"/>
      <c r="TTW2514" s="187"/>
      <c r="TTX2514" s="187"/>
      <c r="TTY2514" s="204"/>
      <c r="TTZ2514" s="272"/>
      <c r="TUA2514" s="207"/>
      <c r="TUB2514" s="238"/>
      <c r="TUC2514" s="207"/>
      <c r="TUD2514" s="207"/>
      <c r="TUE2514" s="187"/>
      <c r="TUF2514" s="187"/>
      <c r="TUG2514" s="204"/>
      <c r="TUH2514" s="272"/>
      <c r="TUI2514" s="207"/>
      <c r="TUJ2514" s="238"/>
      <c r="TUK2514" s="207"/>
      <c r="TUL2514" s="207"/>
      <c r="TUM2514" s="187"/>
      <c r="TUN2514" s="187"/>
      <c r="TUO2514" s="204"/>
      <c r="TUP2514" s="272"/>
      <c r="TUQ2514" s="207"/>
      <c r="TUR2514" s="238"/>
      <c r="TUS2514" s="207"/>
      <c r="TUT2514" s="207"/>
      <c r="TUU2514" s="187"/>
      <c r="TUV2514" s="187"/>
      <c r="TUW2514" s="204"/>
      <c r="TUX2514" s="272"/>
      <c r="TUY2514" s="207"/>
      <c r="TUZ2514" s="238"/>
      <c r="TVA2514" s="207"/>
      <c r="TVB2514" s="207"/>
      <c r="TVC2514" s="187"/>
      <c r="TVD2514" s="187"/>
      <c r="TVE2514" s="204"/>
      <c r="TVF2514" s="272"/>
      <c r="TVG2514" s="207"/>
      <c r="TVH2514" s="238"/>
      <c r="TVI2514" s="207"/>
      <c r="TVJ2514" s="207"/>
      <c r="TVK2514" s="187"/>
      <c r="TVL2514" s="187"/>
      <c r="TVM2514" s="204"/>
      <c r="TVN2514" s="272"/>
      <c r="TVO2514" s="207"/>
      <c r="TVP2514" s="238"/>
      <c r="TVQ2514" s="207"/>
      <c r="TVR2514" s="207"/>
      <c r="TVS2514" s="187"/>
      <c r="TVT2514" s="187"/>
      <c r="TVU2514" s="204"/>
      <c r="TVV2514" s="272"/>
      <c r="TVW2514" s="207"/>
      <c r="TVX2514" s="238"/>
      <c r="TVY2514" s="207"/>
      <c r="TVZ2514" s="207"/>
      <c r="TWA2514" s="187"/>
      <c r="TWB2514" s="187"/>
      <c r="TWC2514" s="204"/>
      <c r="TWD2514" s="272"/>
      <c r="TWE2514" s="207"/>
      <c r="TWF2514" s="238"/>
      <c r="TWG2514" s="207"/>
      <c r="TWH2514" s="207"/>
      <c r="TWI2514" s="187"/>
      <c r="TWJ2514" s="187"/>
      <c r="TWK2514" s="204"/>
      <c r="TWL2514" s="272"/>
      <c r="TWM2514" s="207"/>
      <c r="TWN2514" s="238"/>
      <c r="TWO2514" s="207"/>
      <c r="TWP2514" s="207"/>
      <c r="TWQ2514" s="187"/>
      <c r="TWR2514" s="187"/>
      <c r="TWS2514" s="204"/>
      <c r="TWT2514" s="272"/>
      <c r="TWU2514" s="207"/>
      <c r="TWV2514" s="238"/>
      <c r="TWW2514" s="207"/>
      <c r="TWX2514" s="207"/>
      <c r="TWY2514" s="187"/>
      <c r="TWZ2514" s="187"/>
      <c r="TXA2514" s="204"/>
      <c r="TXB2514" s="272"/>
      <c r="TXC2514" s="207"/>
      <c r="TXD2514" s="238"/>
      <c r="TXE2514" s="207"/>
      <c r="TXF2514" s="207"/>
      <c r="TXG2514" s="187"/>
      <c r="TXH2514" s="187"/>
      <c r="TXI2514" s="204"/>
      <c r="TXJ2514" s="272"/>
      <c r="TXK2514" s="207"/>
      <c r="TXL2514" s="238"/>
      <c r="TXM2514" s="207"/>
      <c r="TXN2514" s="207"/>
      <c r="TXO2514" s="187"/>
      <c r="TXP2514" s="187"/>
      <c r="TXQ2514" s="204"/>
      <c r="TXR2514" s="272"/>
      <c r="TXS2514" s="207"/>
      <c r="TXT2514" s="238"/>
      <c r="TXU2514" s="207"/>
      <c r="TXV2514" s="207"/>
      <c r="TXW2514" s="187"/>
      <c r="TXX2514" s="187"/>
      <c r="TXY2514" s="204"/>
      <c r="TXZ2514" s="272"/>
      <c r="TYA2514" s="207"/>
      <c r="TYB2514" s="238"/>
      <c r="TYC2514" s="207"/>
      <c r="TYD2514" s="207"/>
      <c r="TYE2514" s="187"/>
      <c r="TYF2514" s="187"/>
      <c r="TYG2514" s="204"/>
      <c r="TYH2514" s="272"/>
      <c r="TYI2514" s="207"/>
      <c r="TYJ2514" s="238"/>
      <c r="TYK2514" s="207"/>
      <c r="TYL2514" s="207"/>
      <c r="TYM2514" s="187"/>
      <c r="TYN2514" s="187"/>
      <c r="TYO2514" s="204"/>
      <c r="TYP2514" s="272"/>
      <c r="TYQ2514" s="207"/>
      <c r="TYR2514" s="238"/>
      <c r="TYS2514" s="207"/>
      <c r="TYT2514" s="207"/>
      <c r="TYU2514" s="187"/>
      <c r="TYV2514" s="187"/>
      <c r="TYW2514" s="204"/>
      <c r="TYX2514" s="272"/>
      <c r="TYY2514" s="207"/>
      <c r="TYZ2514" s="238"/>
      <c r="TZA2514" s="207"/>
      <c r="TZB2514" s="207"/>
      <c r="TZC2514" s="187"/>
      <c r="TZD2514" s="187"/>
      <c r="TZE2514" s="204"/>
      <c r="TZF2514" s="272"/>
      <c r="TZG2514" s="207"/>
      <c r="TZH2514" s="238"/>
      <c r="TZI2514" s="207"/>
      <c r="TZJ2514" s="207"/>
      <c r="TZK2514" s="187"/>
      <c r="TZL2514" s="187"/>
      <c r="TZM2514" s="204"/>
      <c r="TZN2514" s="272"/>
      <c r="TZO2514" s="207"/>
      <c r="TZP2514" s="238"/>
      <c r="TZQ2514" s="207"/>
      <c r="TZR2514" s="207"/>
      <c r="TZS2514" s="187"/>
      <c r="TZT2514" s="187"/>
      <c r="TZU2514" s="204"/>
      <c r="TZV2514" s="272"/>
      <c r="TZW2514" s="207"/>
      <c r="TZX2514" s="238"/>
      <c r="TZY2514" s="207"/>
      <c r="TZZ2514" s="207"/>
      <c r="UAA2514" s="187"/>
      <c r="UAB2514" s="187"/>
      <c r="UAC2514" s="204"/>
      <c r="UAD2514" s="272"/>
      <c r="UAE2514" s="207"/>
      <c r="UAF2514" s="238"/>
      <c r="UAG2514" s="207"/>
      <c r="UAH2514" s="207"/>
      <c r="UAI2514" s="187"/>
      <c r="UAJ2514" s="187"/>
      <c r="UAK2514" s="204"/>
      <c r="UAL2514" s="272"/>
      <c r="UAM2514" s="207"/>
      <c r="UAN2514" s="238"/>
      <c r="UAO2514" s="207"/>
      <c r="UAP2514" s="207"/>
      <c r="UAQ2514" s="187"/>
      <c r="UAR2514" s="187"/>
      <c r="UAS2514" s="204"/>
      <c r="UAT2514" s="272"/>
      <c r="UAU2514" s="207"/>
      <c r="UAV2514" s="238"/>
      <c r="UAW2514" s="207"/>
      <c r="UAX2514" s="207"/>
      <c r="UAY2514" s="187"/>
      <c r="UAZ2514" s="187"/>
      <c r="UBA2514" s="204"/>
      <c r="UBB2514" s="272"/>
      <c r="UBC2514" s="207"/>
      <c r="UBD2514" s="238"/>
      <c r="UBE2514" s="207"/>
      <c r="UBF2514" s="207"/>
      <c r="UBG2514" s="187"/>
      <c r="UBH2514" s="187"/>
      <c r="UBI2514" s="204"/>
      <c r="UBJ2514" s="272"/>
      <c r="UBK2514" s="207"/>
      <c r="UBL2514" s="238"/>
      <c r="UBM2514" s="207"/>
      <c r="UBN2514" s="207"/>
      <c r="UBO2514" s="187"/>
      <c r="UBP2514" s="187"/>
      <c r="UBQ2514" s="204"/>
      <c r="UBR2514" s="272"/>
      <c r="UBS2514" s="207"/>
      <c r="UBT2514" s="238"/>
      <c r="UBU2514" s="207"/>
      <c r="UBV2514" s="207"/>
      <c r="UBW2514" s="187"/>
      <c r="UBX2514" s="187"/>
      <c r="UBY2514" s="204"/>
      <c r="UBZ2514" s="272"/>
      <c r="UCA2514" s="207"/>
      <c r="UCB2514" s="238"/>
      <c r="UCC2514" s="207"/>
      <c r="UCD2514" s="207"/>
      <c r="UCE2514" s="187"/>
      <c r="UCF2514" s="187"/>
      <c r="UCG2514" s="204"/>
      <c r="UCH2514" s="272"/>
      <c r="UCI2514" s="207"/>
      <c r="UCJ2514" s="238"/>
      <c r="UCK2514" s="207"/>
      <c r="UCL2514" s="207"/>
      <c r="UCM2514" s="187"/>
      <c r="UCN2514" s="187"/>
      <c r="UCO2514" s="204"/>
      <c r="UCP2514" s="272"/>
      <c r="UCQ2514" s="207"/>
      <c r="UCR2514" s="238"/>
      <c r="UCS2514" s="207"/>
      <c r="UCT2514" s="207"/>
      <c r="UCU2514" s="187"/>
      <c r="UCV2514" s="187"/>
      <c r="UCW2514" s="204"/>
      <c r="UCX2514" s="272"/>
      <c r="UCY2514" s="207"/>
      <c r="UCZ2514" s="238"/>
      <c r="UDA2514" s="207"/>
      <c r="UDB2514" s="207"/>
      <c r="UDC2514" s="187"/>
      <c r="UDD2514" s="187"/>
      <c r="UDE2514" s="204"/>
      <c r="UDF2514" s="272"/>
      <c r="UDG2514" s="207"/>
      <c r="UDH2514" s="238"/>
      <c r="UDI2514" s="207"/>
      <c r="UDJ2514" s="207"/>
      <c r="UDK2514" s="187"/>
      <c r="UDL2514" s="187"/>
      <c r="UDM2514" s="204"/>
      <c r="UDN2514" s="272"/>
      <c r="UDO2514" s="207"/>
      <c r="UDP2514" s="238"/>
      <c r="UDQ2514" s="207"/>
      <c r="UDR2514" s="207"/>
      <c r="UDS2514" s="187"/>
      <c r="UDT2514" s="187"/>
      <c r="UDU2514" s="204"/>
      <c r="UDV2514" s="272"/>
      <c r="UDW2514" s="207"/>
      <c r="UDX2514" s="238"/>
      <c r="UDY2514" s="207"/>
      <c r="UDZ2514" s="207"/>
      <c r="UEA2514" s="187"/>
      <c r="UEB2514" s="187"/>
      <c r="UEC2514" s="204"/>
      <c r="UED2514" s="272"/>
      <c r="UEE2514" s="207"/>
      <c r="UEF2514" s="238"/>
      <c r="UEG2514" s="207"/>
      <c r="UEH2514" s="207"/>
      <c r="UEI2514" s="187"/>
      <c r="UEJ2514" s="187"/>
      <c r="UEK2514" s="204"/>
      <c r="UEL2514" s="272"/>
      <c r="UEM2514" s="207"/>
      <c r="UEN2514" s="238"/>
      <c r="UEO2514" s="207"/>
      <c r="UEP2514" s="207"/>
      <c r="UEQ2514" s="187"/>
      <c r="UER2514" s="187"/>
      <c r="UES2514" s="204"/>
      <c r="UET2514" s="272"/>
      <c r="UEU2514" s="207"/>
      <c r="UEV2514" s="238"/>
      <c r="UEW2514" s="207"/>
      <c r="UEX2514" s="207"/>
      <c r="UEY2514" s="187"/>
      <c r="UEZ2514" s="187"/>
      <c r="UFA2514" s="204"/>
      <c r="UFB2514" s="272"/>
      <c r="UFC2514" s="207"/>
      <c r="UFD2514" s="238"/>
      <c r="UFE2514" s="207"/>
      <c r="UFF2514" s="207"/>
      <c r="UFG2514" s="187"/>
      <c r="UFH2514" s="187"/>
      <c r="UFI2514" s="204"/>
      <c r="UFJ2514" s="272"/>
      <c r="UFK2514" s="207"/>
      <c r="UFL2514" s="238"/>
      <c r="UFM2514" s="207"/>
      <c r="UFN2514" s="207"/>
      <c r="UFO2514" s="187"/>
      <c r="UFP2514" s="187"/>
      <c r="UFQ2514" s="204"/>
      <c r="UFR2514" s="272"/>
      <c r="UFS2514" s="207"/>
      <c r="UFT2514" s="238"/>
      <c r="UFU2514" s="207"/>
      <c r="UFV2514" s="207"/>
      <c r="UFW2514" s="187"/>
      <c r="UFX2514" s="187"/>
      <c r="UFY2514" s="204"/>
      <c r="UFZ2514" s="272"/>
      <c r="UGA2514" s="207"/>
      <c r="UGB2514" s="238"/>
      <c r="UGC2514" s="207"/>
      <c r="UGD2514" s="207"/>
      <c r="UGE2514" s="187"/>
      <c r="UGF2514" s="187"/>
      <c r="UGG2514" s="204"/>
      <c r="UGH2514" s="272"/>
      <c r="UGI2514" s="207"/>
      <c r="UGJ2514" s="238"/>
      <c r="UGK2514" s="207"/>
      <c r="UGL2514" s="207"/>
      <c r="UGM2514" s="187"/>
      <c r="UGN2514" s="187"/>
      <c r="UGO2514" s="204"/>
      <c r="UGP2514" s="272"/>
      <c r="UGQ2514" s="207"/>
      <c r="UGR2514" s="238"/>
      <c r="UGS2514" s="207"/>
      <c r="UGT2514" s="207"/>
      <c r="UGU2514" s="187"/>
      <c r="UGV2514" s="187"/>
      <c r="UGW2514" s="204"/>
      <c r="UGX2514" s="272"/>
      <c r="UGY2514" s="207"/>
      <c r="UGZ2514" s="238"/>
      <c r="UHA2514" s="207"/>
      <c r="UHB2514" s="207"/>
      <c r="UHC2514" s="187"/>
      <c r="UHD2514" s="187"/>
      <c r="UHE2514" s="204"/>
      <c r="UHF2514" s="272"/>
      <c r="UHG2514" s="207"/>
      <c r="UHH2514" s="238"/>
      <c r="UHI2514" s="207"/>
      <c r="UHJ2514" s="207"/>
      <c r="UHK2514" s="187"/>
      <c r="UHL2514" s="187"/>
      <c r="UHM2514" s="204"/>
      <c r="UHN2514" s="272"/>
      <c r="UHO2514" s="207"/>
      <c r="UHP2514" s="238"/>
      <c r="UHQ2514" s="207"/>
      <c r="UHR2514" s="207"/>
      <c r="UHS2514" s="187"/>
      <c r="UHT2514" s="187"/>
      <c r="UHU2514" s="204"/>
      <c r="UHV2514" s="272"/>
      <c r="UHW2514" s="207"/>
      <c r="UHX2514" s="238"/>
      <c r="UHY2514" s="207"/>
      <c r="UHZ2514" s="207"/>
      <c r="UIA2514" s="187"/>
      <c r="UIB2514" s="187"/>
      <c r="UIC2514" s="204"/>
      <c r="UID2514" s="272"/>
      <c r="UIE2514" s="207"/>
      <c r="UIF2514" s="238"/>
      <c r="UIG2514" s="207"/>
      <c r="UIH2514" s="207"/>
      <c r="UII2514" s="187"/>
      <c r="UIJ2514" s="187"/>
      <c r="UIK2514" s="204"/>
      <c r="UIL2514" s="272"/>
      <c r="UIM2514" s="207"/>
      <c r="UIN2514" s="238"/>
      <c r="UIO2514" s="207"/>
      <c r="UIP2514" s="207"/>
      <c r="UIQ2514" s="187"/>
      <c r="UIR2514" s="187"/>
      <c r="UIS2514" s="204"/>
      <c r="UIT2514" s="272"/>
      <c r="UIU2514" s="207"/>
      <c r="UIV2514" s="238"/>
      <c r="UIW2514" s="207"/>
      <c r="UIX2514" s="207"/>
      <c r="UIY2514" s="187"/>
      <c r="UIZ2514" s="187"/>
      <c r="UJA2514" s="204"/>
      <c r="UJB2514" s="272"/>
      <c r="UJC2514" s="207"/>
      <c r="UJD2514" s="238"/>
      <c r="UJE2514" s="207"/>
      <c r="UJF2514" s="207"/>
      <c r="UJG2514" s="187"/>
      <c r="UJH2514" s="187"/>
      <c r="UJI2514" s="204"/>
      <c r="UJJ2514" s="272"/>
      <c r="UJK2514" s="207"/>
      <c r="UJL2514" s="238"/>
      <c r="UJM2514" s="207"/>
      <c r="UJN2514" s="207"/>
      <c r="UJO2514" s="187"/>
      <c r="UJP2514" s="187"/>
      <c r="UJQ2514" s="204"/>
      <c r="UJR2514" s="272"/>
      <c r="UJS2514" s="207"/>
      <c r="UJT2514" s="238"/>
      <c r="UJU2514" s="207"/>
      <c r="UJV2514" s="207"/>
      <c r="UJW2514" s="187"/>
      <c r="UJX2514" s="187"/>
      <c r="UJY2514" s="204"/>
      <c r="UJZ2514" s="272"/>
      <c r="UKA2514" s="207"/>
      <c r="UKB2514" s="238"/>
      <c r="UKC2514" s="207"/>
      <c r="UKD2514" s="207"/>
      <c r="UKE2514" s="187"/>
      <c r="UKF2514" s="187"/>
      <c r="UKG2514" s="204"/>
      <c r="UKH2514" s="272"/>
      <c r="UKI2514" s="207"/>
      <c r="UKJ2514" s="238"/>
      <c r="UKK2514" s="207"/>
      <c r="UKL2514" s="207"/>
      <c r="UKM2514" s="187"/>
      <c r="UKN2514" s="187"/>
      <c r="UKO2514" s="204"/>
      <c r="UKP2514" s="272"/>
      <c r="UKQ2514" s="207"/>
      <c r="UKR2514" s="238"/>
      <c r="UKS2514" s="207"/>
      <c r="UKT2514" s="207"/>
      <c r="UKU2514" s="187"/>
      <c r="UKV2514" s="187"/>
      <c r="UKW2514" s="204"/>
      <c r="UKX2514" s="272"/>
      <c r="UKY2514" s="207"/>
      <c r="UKZ2514" s="238"/>
      <c r="ULA2514" s="207"/>
      <c r="ULB2514" s="207"/>
      <c r="ULC2514" s="187"/>
      <c r="ULD2514" s="187"/>
      <c r="ULE2514" s="204"/>
      <c r="ULF2514" s="272"/>
      <c r="ULG2514" s="207"/>
      <c r="ULH2514" s="238"/>
      <c r="ULI2514" s="207"/>
      <c r="ULJ2514" s="207"/>
      <c r="ULK2514" s="187"/>
      <c r="ULL2514" s="187"/>
      <c r="ULM2514" s="204"/>
      <c r="ULN2514" s="272"/>
      <c r="ULO2514" s="207"/>
      <c r="ULP2514" s="238"/>
      <c r="ULQ2514" s="207"/>
      <c r="ULR2514" s="207"/>
      <c r="ULS2514" s="187"/>
      <c r="ULT2514" s="187"/>
      <c r="ULU2514" s="204"/>
      <c r="ULV2514" s="272"/>
      <c r="ULW2514" s="207"/>
      <c r="ULX2514" s="238"/>
      <c r="ULY2514" s="207"/>
      <c r="ULZ2514" s="207"/>
      <c r="UMA2514" s="187"/>
      <c r="UMB2514" s="187"/>
      <c r="UMC2514" s="204"/>
      <c r="UMD2514" s="272"/>
      <c r="UME2514" s="207"/>
      <c r="UMF2514" s="238"/>
      <c r="UMG2514" s="207"/>
      <c r="UMH2514" s="207"/>
      <c r="UMI2514" s="187"/>
      <c r="UMJ2514" s="187"/>
      <c r="UMK2514" s="204"/>
      <c r="UML2514" s="272"/>
      <c r="UMM2514" s="207"/>
      <c r="UMN2514" s="238"/>
      <c r="UMO2514" s="207"/>
      <c r="UMP2514" s="207"/>
      <c r="UMQ2514" s="187"/>
      <c r="UMR2514" s="187"/>
      <c r="UMS2514" s="204"/>
      <c r="UMT2514" s="272"/>
      <c r="UMU2514" s="207"/>
      <c r="UMV2514" s="238"/>
      <c r="UMW2514" s="207"/>
      <c r="UMX2514" s="207"/>
      <c r="UMY2514" s="187"/>
      <c r="UMZ2514" s="187"/>
      <c r="UNA2514" s="204"/>
      <c r="UNB2514" s="272"/>
      <c r="UNC2514" s="207"/>
      <c r="UND2514" s="238"/>
      <c r="UNE2514" s="207"/>
      <c r="UNF2514" s="207"/>
      <c r="UNG2514" s="187"/>
      <c r="UNH2514" s="187"/>
      <c r="UNI2514" s="204"/>
      <c r="UNJ2514" s="272"/>
      <c r="UNK2514" s="207"/>
      <c r="UNL2514" s="238"/>
      <c r="UNM2514" s="207"/>
      <c r="UNN2514" s="207"/>
      <c r="UNO2514" s="187"/>
      <c r="UNP2514" s="187"/>
      <c r="UNQ2514" s="204"/>
      <c r="UNR2514" s="272"/>
      <c r="UNS2514" s="207"/>
      <c r="UNT2514" s="238"/>
      <c r="UNU2514" s="207"/>
      <c r="UNV2514" s="207"/>
      <c r="UNW2514" s="187"/>
      <c r="UNX2514" s="187"/>
      <c r="UNY2514" s="204"/>
      <c r="UNZ2514" s="272"/>
      <c r="UOA2514" s="207"/>
      <c r="UOB2514" s="238"/>
      <c r="UOC2514" s="207"/>
      <c r="UOD2514" s="207"/>
      <c r="UOE2514" s="187"/>
      <c r="UOF2514" s="187"/>
      <c r="UOG2514" s="204"/>
      <c r="UOH2514" s="272"/>
      <c r="UOI2514" s="207"/>
      <c r="UOJ2514" s="238"/>
      <c r="UOK2514" s="207"/>
      <c r="UOL2514" s="207"/>
      <c r="UOM2514" s="187"/>
      <c r="UON2514" s="187"/>
      <c r="UOO2514" s="204"/>
      <c r="UOP2514" s="272"/>
      <c r="UOQ2514" s="207"/>
      <c r="UOR2514" s="238"/>
      <c r="UOS2514" s="207"/>
      <c r="UOT2514" s="207"/>
      <c r="UOU2514" s="187"/>
      <c r="UOV2514" s="187"/>
      <c r="UOW2514" s="204"/>
      <c r="UOX2514" s="272"/>
      <c r="UOY2514" s="207"/>
      <c r="UOZ2514" s="238"/>
      <c r="UPA2514" s="207"/>
      <c r="UPB2514" s="207"/>
      <c r="UPC2514" s="187"/>
      <c r="UPD2514" s="187"/>
      <c r="UPE2514" s="204"/>
      <c r="UPF2514" s="272"/>
      <c r="UPG2514" s="207"/>
      <c r="UPH2514" s="238"/>
      <c r="UPI2514" s="207"/>
      <c r="UPJ2514" s="207"/>
      <c r="UPK2514" s="187"/>
      <c r="UPL2514" s="187"/>
      <c r="UPM2514" s="204"/>
      <c r="UPN2514" s="272"/>
      <c r="UPO2514" s="207"/>
      <c r="UPP2514" s="238"/>
      <c r="UPQ2514" s="207"/>
      <c r="UPR2514" s="207"/>
      <c r="UPS2514" s="187"/>
      <c r="UPT2514" s="187"/>
      <c r="UPU2514" s="204"/>
      <c r="UPV2514" s="272"/>
      <c r="UPW2514" s="207"/>
      <c r="UPX2514" s="238"/>
      <c r="UPY2514" s="207"/>
      <c r="UPZ2514" s="207"/>
      <c r="UQA2514" s="187"/>
      <c r="UQB2514" s="187"/>
      <c r="UQC2514" s="204"/>
      <c r="UQD2514" s="272"/>
      <c r="UQE2514" s="207"/>
      <c r="UQF2514" s="238"/>
      <c r="UQG2514" s="207"/>
      <c r="UQH2514" s="207"/>
      <c r="UQI2514" s="187"/>
      <c r="UQJ2514" s="187"/>
      <c r="UQK2514" s="204"/>
      <c r="UQL2514" s="272"/>
      <c r="UQM2514" s="207"/>
      <c r="UQN2514" s="238"/>
      <c r="UQO2514" s="207"/>
      <c r="UQP2514" s="207"/>
      <c r="UQQ2514" s="187"/>
      <c r="UQR2514" s="187"/>
      <c r="UQS2514" s="204"/>
      <c r="UQT2514" s="272"/>
      <c r="UQU2514" s="207"/>
      <c r="UQV2514" s="238"/>
      <c r="UQW2514" s="207"/>
      <c r="UQX2514" s="207"/>
      <c r="UQY2514" s="187"/>
      <c r="UQZ2514" s="187"/>
      <c r="URA2514" s="204"/>
      <c r="URB2514" s="272"/>
      <c r="URC2514" s="207"/>
      <c r="URD2514" s="238"/>
      <c r="URE2514" s="207"/>
      <c r="URF2514" s="207"/>
      <c r="URG2514" s="187"/>
      <c r="URH2514" s="187"/>
      <c r="URI2514" s="204"/>
      <c r="URJ2514" s="272"/>
      <c r="URK2514" s="207"/>
      <c r="URL2514" s="238"/>
      <c r="URM2514" s="207"/>
      <c r="URN2514" s="207"/>
      <c r="URO2514" s="187"/>
      <c r="URP2514" s="187"/>
      <c r="URQ2514" s="204"/>
      <c r="URR2514" s="272"/>
      <c r="URS2514" s="207"/>
      <c r="URT2514" s="238"/>
      <c r="URU2514" s="207"/>
      <c r="URV2514" s="207"/>
      <c r="URW2514" s="187"/>
      <c r="URX2514" s="187"/>
      <c r="URY2514" s="204"/>
      <c r="URZ2514" s="272"/>
      <c r="USA2514" s="207"/>
      <c r="USB2514" s="238"/>
      <c r="USC2514" s="207"/>
      <c r="USD2514" s="207"/>
      <c r="USE2514" s="187"/>
      <c r="USF2514" s="187"/>
      <c r="USG2514" s="204"/>
      <c r="USH2514" s="272"/>
      <c r="USI2514" s="207"/>
      <c r="USJ2514" s="238"/>
      <c r="USK2514" s="207"/>
      <c r="USL2514" s="207"/>
      <c r="USM2514" s="187"/>
      <c r="USN2514" s="187"/>
      <c r="USO2514" s="204"/>
      <c r="USP2514" s="272"/>
      <c r="USQ2514" s="207"/>
      <c r="USR2514" s="238"/>
      <c r="USS2514" s="207"/>
      <c r="UST2514" s="207"/>
      <c r="USU2514" s="187"/>
      <c r="USV2514" s="187"/>
      <c r="USW2514" s="204"/>
      <c r="USX2514" s="272"/>
      <c r="USY2514" s="207"/>
      <c r="USZ2514" s="238"/>
      <c r="UTA2514" s="207"/>
      <c r="UTB2514" s="207"/>
      <c r="UTC2514" s="187"/>
      <c r="UTD2514" s="187"/>
      <c r="UTE2514" s="204"/>
      <c r="UTF2514" s="272"/>
      <c r="UTG2514" s="207"/>
      <c r="UTH2514" s="238"/>
      <c r="UTI2514" s="207"/>
      <c r="UTJ2514" s="207"/>
      <c r="UTK2514" s="187"/>
      <c r="UTL2514" s="187"/>
      <c r="UTM2514" s="204"/>
      <c r="UTN2514" s="272"/>
      <c r="UTO2514" s="207"/>
      <c r="UTP2514" s="238"/>
      <c r="UTQ2514" s="207"/>
      <c r="UTR2514" s="207"/>
      <c r="UTS2514" s="187"/>
      <c r="UTT2514" s="187"/>
      <c r="UTU2514" s="204"/>
      <c r="UTV2514" s="272"/>
      <c r="UTW2514" s="207"/>
      <c r="UTX2514" s="238"/>
      <c r="UTY2514" s="207"/>
      <c r="UTZ2514" s="207"/>
      <c r="UUA2514" s="187"/>
      <c r="UUB2514" s="187"/>
      <c r="UUC2514" s="204"/>
      <c r="UUD2514" s="272"/>
      <c r="UUE2514" s="207"/>
      <c r="UUF2514" s="238"/>
      <c r="UUG2514" s="207"/>
      <c r="UUH2514" s="207"/>
      <c r="UUI2514" s="187"/>
      <c r="UUJ2514" s="187"/>
      <c r="UUK2514" s="204"/>
      <c r="UUL2514" s="272"/>
      <c r="UUM2514" s="207"/>
      <c r="UUN2514" s="238"/>
      <c r="UUO2514" s="207"/>
      <c r="UUP2514" s="207"/>
      <c r="UUQ2514" s="187"/>
      <c r="UUR2514" s="187"/>
      <c r="UUS2514" s="204"/>
      <c r="UUT2514" s="272"/>
      <c r="UUU2514" s="207"/>
      <c r="UUV2514" s="238"/>
      <c r="UUW2514" s="207"/>
      <c r="UUX2514" s="207"/>
      <c r="UUY2514" s="187"/>
      <c r="UUZ2514" s="187"/>
      <c r="UVA2514" s="204"/>
      <c r="UVB2514" s="272"/>
      <c r="UVC2514" s="207"/>
      <c r="UVD2514" s="238"/>
      <c r="UVE2514" s="207"/>
      <c r="UVF2514" s="207"/>
      <c r="UVG2514" s="187"/>
      <c r="UVH2514" s="187"/>
      <c r="UVI2514" s="204"/>
      <c r="UVJ2514" s="272"/>
      <c r="UVK2514" s="207"/>
      <c r="UVL2514" s="238"/>
      <c r="UVM2514" s="207"/>
      <c r="UVN2514" s="207"/>
      <c r="UVO2514" s="187"/>
      <c r="UVP2514" s="187"/>
      <c r="UVQ2514" s="204"/>
      <c r="UVR2514" s="272"/>
      <c r="UVS2514" s="207"/>
      <c r="UVT2514" s="238"/>
      <c r="UVU2514" s="207"/>
      <c r="UVV2514" s="207"/>
      <c r="UVW2514" s="187"/>
      <c r="UVX2514" s="187"/>
      <c r="UVY2514" s="204"/>
      <c r="UVZ2514" s="272"/>
      <c r="UWA2514" s="207"/>
      <c r="UWB2514" s="238"/>
      <c r="UWC2514" s="207"/>
      <c r="UWD2514" s="207"/>
      <c r="UWE2514" s="187"/>
      <c r="UWF2514" s="187"/>
      <c r="UWG2514" s="204"/>
      <c r="UWH2514" s="272"/>
      <c r="UWI2514" s="207"/>
      <c r="UWJ2514" s="238"/>
      <c r="UWK2514" s="207"/>
      <c r="UWL2514" s="207"/>
      <c r="UWM2514" s="187"/>
      <c r="UWN2514" s="187"/>
      <c r="UWO2514" s="204"/>
      <c r="UWP2514" s="272"/>
      <c r="UWQ2514" s="207"/>
      <c r="UWR2514" s="238"/>
      <c r="UWS2514" s="207"/>
      <c r="UWT2514" s="207"/>
      <c r="UWU2514" s="187"/>
      <c r="UWV2514" s="187"/>
      <c r="UWW2514" s="204"/>
      <c r="UWX2514" s="272"/>
      <c r="UWY2514" s="207"/>
      <c r="UWZ2514" s="238"/>
      <c r="UXA2514" s="207"/>
      <c r="UXB2514" s="207"/>
      <c r="UXC2514" s="187"/>
      <c r="UXD2514" s="187"/>
      <c r="UXE2514" s="204"/>
      <c r="UXF2514" s="272"/>
      <c r="UXG2514" s="207"/>
      <c r="UXH2514" s="238"/>
      <c r="UXI2514" s="207"/>
      <c r="UXJ2514" s="207"/>
      <c r="UXK2514" s="187"/>
      <c r="UXL2514" s="187"/>
      <c r="UXM2514" s="204"/>
      <c r="UXN2514" s="272"/>
      <c r="UXO2514" s="207"/>
      <c r="UXP2514" s="238"/>
      <c r="UXQ2514" s="207"/>
      <c r="UXR2514" s="207"/>
      <c r="UXS2514" s="187"/>
      <c r="UXT2514" s="187"/>
      <c r="UXU2514" s="204"/>
      <c r="UXV2514" s="272"/>
      <c r="UXW2514" s="207"/>
      <c r="UXX2514" s="238"/>
      <c r="UXY2514" s="207"/>
      <c r="UXZ2514" s="207"/>
      <c r="UYA2514" s="187"/>
      <c r="UYB2514" s="187"/>
      <c r="UYC2514" s="204"/>
      <c r="UYD2514" s="272"/>
      <c r="UYE2514" s="207"/>
      <c r="UYF2514" s="238"/>
      <c r="UYG2514" s="207"/>
      <c r="UYH2514" s="207"/>
      <c r="UYI2514" s="187"/>
      <c r="UYJ2514" s="187"/>
      <c r="UYK2514" s="204"/>
      <c r="UYL2514" s="272"/>
      <c r="UYM2514" s="207"/>
      <c r="UYN2514" s="238"/>
      <c r="UYO2514" s="207"/>
      <c r="UYP2514" s="207"/>
      <c r="UYQ2514" s="187"/>
      <c r="UYR2514" s="187"/>
      <c r="UYS2514" s="204"/>
      <c r="UYT2514" s="272"/>
      <c r="UYU2514" s="207"/>
      <c r="UYV2514" s="238"/>
      <c r="UYW2514" s="207"/>
      <c r="UYX2514" s="207"/>
      <c r="UYY2514" s="187"/>
      <c r="UYZ2514" s="187"/>
      <c r="UZA2514" s="204"/>
      <c r="UZB2514" s="272"/>
      <c r="UZC2514" s="207"/>
      <c r="UZD2514" s="238"/>
      <c r="UZE2514" s="207"/>
      <c r="UZF2514" s="207"/>
      <c r="UZG2514" s="187"/>
      <c r="UZH2514" s="187"/>
      <c r="UZI2514" s="204"/>
      <c r="UZJ2514" s="272"/>
      <c r="UZK2514" s="207"/>
      <c r="UZL2514" s="238"/>
      <c r="UZM2514" s="207"/>
      <c r="UZN2514" s="207"/>
      <c r="UZO2514" s="187"/>
      <c r="UZP2514" s="187"/>
      <c r="UZQ2514" s="204"/>
      <c r="UZR2514" s="272"/>
      <c r="UZS2514" s="207"/>
      <c r="UZT2514" s="238"/>
      <c r="UZU2514" s="207"/>
      <c r="UZV2514" s="207"/>
      <c r="UZW2514" s="187"/>
      <c r="UZX2514" s="187"/>
      <c r="UZY2514" s="204"/>
      <c r="UZZ2514" s="272"/>
      <c r="VAA2514" s="207"/>
      <c r="VAB2514" s="238"/>
      <c r="VAC2514" s="207"/>
      <c r="VAD2514" s="207"/>
      <c r="VAE2514" s="187"/>
      <c r="VAF2514" s="187"/>
      <c r="VAG2514" s="204"/>
      <c r="VAH2514" s="272"/>
      <c r="VAI2514" s="207"/>
      <c r="VAJ2514" s="238"/>
      <c r="VAK2514" s="207"/>
      <c r="VAL2514" s="207"/>
      <c r="VAM2514" s="187"/>
      <c r="VAN2514" s="187"/>
      <c r="VAO2514" s="204"/>
      <c r="VAP2514" s="272"/>
      <c r="VAQ2514" s="207"/>
      <c r="VAR2514" s="238"/>
      <c r="VAS2514" s="207"/>
      <c r="VAT2514" s="207"/>
      <c r="VAU2514" s="187"/>
      <c r="VAV2514" s="187"/>
      <c r="VAW2514" s="204"/>
      <c r="VAX2514" s="272"/>
      <c r="VAY2514" s="207"/>
      <c r="VAZ2514" s="238"/>
      <c r="VBA2514" s="207"/>
      <c r="VBB2514" s="207"/>
      <c r="VBC2514" s="187"/>
      <c r="VBD2514" s="187"/>
      <c r="VBE2514" s="204"/>
      <c r="VBF2514" s="272"/>
      <c r="VBG2514" s="207"/>
      <c r="VBH2514" s="238"/>
      <c r="VBI2514" s="207"/>
      <c r="VBJ2514" s="207"/>
      <c r="VBK2514" s="187"/>
      <c r="VBL2514" s="187"/>
      <c r="VBM2514" s="204"/>
      <c r="VBN2514" s="272"/>
      <c r="VBO2514" s="207"/>
      <c r="VBP2514" s="238"/>
      <c r="VBQ2514" s="207"/>
      <c r="VBR2514" s="207"/>
      <c r="VBS2514" s="187"/>
      <c r="VBT2514" s="187"/>
      <c r="VBU2514" s="204"/>
      <c r="VBV2514" s="272"/>
      <c r="VBW2514" s="207"/>
      <c r="VBX2514" s="238"/>
      <c r="VBY2514" s="207"/>
      <c r="VBZ2514" s="207"/>
      <c r="VCA2514" s="187"/>
      <c r="VCB2514" s="187"/>
      <c r="VCC2514" s="204"/>
      <c r="VCD2514" s="272"/>
      <c r="VCE2514" s="207"/>
      <c r="VCF2514" s="238"/>
      <c r="VCG2514" s="207"/>
      <c r="VCH2514" s="207"/>
      <c r="VCI2514" s="187"/>
      <c r="VCJ2514" s="187"/>
      <c r="VCK2514" s="204"/>
      <c r="VCL2514" s="272"/>
      <c r="VCM2514" s="207"/>
      <c r="VCN2514" s="238"/>
      <c r="VCO2514" s="207"/>
      <c r="VCP2514" s="207"/>
      <c r="VCQ2514" s="187"/>
      <c r="VCR2514" s="187"/>
      <c r="VCS2514" s="204"/>
      <c r="VCT2514" s="272"/>
      <c r="VCU2514" s="207"/>
      <c r="VCV2514" s="238"/>
      <c r="VCW2514" s="207"/>
      <c r="VCX2514" s="207"/>
      <c r="VCY2514" s="187"/>
      <c r="VCZ2514" s="187"/>
      <c r="VDA2514" s="204"/>
      <c r="VDB2514" s="272"/>
      <c r="VDC2514" s="207"/>
      <c r="VDD2514" s="238"/>
      <c r="VDE2514" s="207"/>
      <c r="VDF2514" s="207"/>
      <c r="VDG2514" s="187"/>
      <c r="VDH2514" s="187"/>
      <c r="VDI2514" s="204"/>
      <c r="VDJ2514" s="272"/>
      <c r="VDK2514" s="207"/>
      <c r="VDL2514" s="238"/>
      <c r="VDM2514" s="207"/>
      <c r="VDN2514" s="207"/>
      <c r="VDO2514" s="187"/>
      <c r="VDP2514" s="187"/>
      <c r="VDQ2514" s="204"/>
      <c r="VDR2514" s="272"/>
      <c r="VDS2514" s="207"/>
      <c r="VDT2514" s="238"/>
      <c r="VDU2514" s="207"/>
      <c r="VDV2514" s="207"/>
      <c r="VDW2514" s="187"/>
      <c r="VDX2514" s="187"/>
      <c r="VDY2514" s="204"/>
      <c r="VDZ2514" s="272"/>
      <c r="VEA2514" s="207"/>
      <c r="VEB2514" s="238"/>
      <c r="VEC2514" s="207"/>
      <c r="VED2514" s="207"/>
      <c r="VEE2514" s="187"/>
      <c r="VEF2514" s="187"/>
      <c r="VEG2514" s="204"/>
      <c r="VEH2514" s="272"/>
      <c r="VEI2514" s="207"/>
      <c r="VEJ2514" s="238"/>
      <c r="VEK2514" s="207"/>
      <c r="VEL2514" s="207"/>
      <c r="VEM2514" s="187"/>
      <c r="VEN2514" s="187"/>
      <c r="VEO2514" s="204"/>
      <c r="VEP2514" s="272"/>
      <c r="VEQ2514" s="207"/>
      <c r="VER2514" s="238"/>
      <c r="VES2514" s="207"/>
      <c r="VET2514" s="207"/>
      <c r="VEU2514" s="187"/>
      <c r="VEV2514" s="187"/>
      <c r="VEW2514" s="204"/>
      <c r="VEX2514" s="272"/>
      <c r="VEY2514" s="207"/>
      <c r="VEZ2514" s="238"/>
      <c r="VFA2514" s="207"/>
      <c r="VFB2514" s="207"/>
      <c r="VFC2514" s="187"/>
      <c r="VFD2514" s="187"/>
      <c r="VFE2514" s="204"/>
      <c r="VFF2514" s="272"/>
      <c r="VFG2514" s="207"/>
      <c r="VFH2514" s="238"/>
      <c r="VFI2514" s="207"/>
      <c r="VFJ2514" s="207"/>
      <c r="VFK2514" s="187"/>
      <c r="VFL2514" s="187"/>
      <c r="VFM2514" s="204"/>
      <c r="VFN2514" s="272"/>
      <c r="VFO2514" s="207"/>
      <c r="VFP2514" s="238"/>
      <c r="VFQ2514" s="207"/>
      <c r="VFR2514" s="207"/>
      <c r="VFS2514" s="187"/>
      <c r="VFT2514" s="187"/>
      <c r="VFU2514" s="204"/>
      <c r="VFV2514" s="272"/>
      <c r="VFW2514" s="207"/>
      <c r="VFX2514" s="238"/>
      <c r="VFY2514" s="207"/>
      <c r="VFZ2514" s="207"/>
      <c r="VGA2514" s="187"/>
      <c r="VGB2514" s="187"/>
      <c r="VGC2514" s="204"/>
      <c r="VGD2514" s="272"/>
      <c r="VGE2514" s="207"/>
      <c r="VGF2514" s="238"/>
      <c r="VGG2514" s="207"/>
      <c r="VGH2514" s="207"/>
      <c r="VGI2514" s="187"/>
      <c r="VGJ2514" s="187"/>
      <c r="VGK2514" s="204"/>
      <c r="VGL2514" s="272"/>
      <c r="VGM2514" s="207"/>
      <c r="VGN2514" s="238"/>
      <c r="VGO2514" s="207"/>
      <c r="VGP2514" s="207"/>
      <c r="VGQ2514" s="187"/>
      <c r="VGR2514" s="187"/>
      <c r="VGS2514" s="204"/>
      <c r="VGT2514" s="272"/>
      <c r="VGU2514" s="207"/>
      <c r="VGV2514" s="238"/>
      <c r="VGW2514" s="207"/>
      <c r="VGX2514" s="207"/>
      <c r="VGY2514" s="187"/>
      <c r="VGZ2514" s="187"/>
      <c r="VHA2514" s="204"/>
      <c r="VHB2514" s="272"/>
      <c r="VHC2514" s="207"/>
      <c r="VHD2514" s="238"/>
      <c r="VHE2514" s="207"/>
      <c r="VHF2514" s="207"/>
      <c r="VHG2514" s="187"/>
      <c r="VHH2514" s="187"/>
      <c r="VHI2514" s="204"/>
      <c r="VHJ2514" s="272"/>
      <c r="VHK2514" s="207"/>
      <c r="VHL2514" s="238"/>
      <c r="VHM2514" s="207"/>
      <c r="VHN2514" s="207"/>
      <c r="VHO2514" s="187"/>
      <c r="VHP2514" s="187"/>
      <c r="VHQ2514" s="204"/>
      <c r="VHR2514" s="272"/>
      <c r="VHS2514" s="207"/>
      <c r="VHT2514" s="238"/>
      <c r="VHU2514" s="207"/>
      <c r="VHV2514" s="207"/>
      <c r="VHW2514" s="187"/>
      <c r="VHX2514" s="187"/>
      <c r="VHY2514" s="204"/>
      <c r="VHZ2514" s="272"/>
      <c r="VIA2514" s="207"/>
      <c r="VIB2514" s="238"/>
      <c r="VIC2514" s="207"/>
      <c r="VID2514" s="207"/>
      <c r="VIE2514" s="187"/>
      <c r="VIF2514" s="187"/>
      <c r="VIG2514" s="204"/>
      <c r="VIH2514" s="272"/>
      <c r="VII2514" s="207"/>
      <c r="VIJ2514" s="238"/>
      <c r="VIK2514" s="207"/>
      <c r="VIL2514" s="207"/>
      <c r="VIM2514" s="187"/>
      <c r="VIN2514" s="187"/>
      <c r="VIO2514" s="204"/>
      <c r="VIP2514" s="272"/>
      <c r="VIQ2514" s="207"/>
      <c r="VIR2514" s="238"/>
      <c r="VIS2514" s="207"/>
      <c r="VIT2514" s="207"/>
      <c r="VIU2514" s="187"/>
      <c r="VIV2514" s="187"/>
      <c r="VIW2514" s="204"/>
      <c r="VIX2514" s="272"/>
      <c r="VIY2514" s="207"/>
      <c r="VIZ2514" s="238"/>
      <c r="VJA2514" s="207"/>
      <c r="VJB2514" s="207"/>
      <c r="VJC2514" s="187"/>
      <c r="VJD2514" s="187"/>
      <c r="VJE2514" s="204"/>
      <c r="VJF2514" s="272"/>
      <c r="VJG2514" s="207"/>
      <c r="VJH2514" s="238"/>
      <c r="VJI2514" s="207"/>
      <c r="VJJ2514" s="207"/>
      <c r="VJK2514" s="187"/>
      <c r="VJL2514" s="187"/>
      <c r="VJM2514" s="204"/>
      <c r="VJN2514" s="272"/>
      <c r="VJO2514" s="207"/>
      <c r="VJP2514" s="238"/>
      <c r="VJQ2514" s="207"/>
      <c r="VJR2514" s="207"/>
      <c r="VJS2514" s="187"/>
      <c r="VJT2514" s="187"/>
      <c r="VJU2514" s="204"/>
      <c r="VJV2514" s="272"/>
      <c r="VJW2514" s="207"/>
      <c r="VJX2514" s="238"/>
      <c r="VJY2514" s="207"/>
      <c r="VJZ2514" s="207"/>
      <c r="VKA2514" s="187"/>
      <c r="VKB2514" s="187"/>
      <c r="VKC2514" s="204"/>
      <c r="VKD2514" s="272"/>
      <c r="VKE2514" s="207"/>
      <c r="VKF2514" s="238"/>
      <c r="VKG2514" s="207"/>
      <c r="VKH2514" s="207"/>
      <c r="VKI2514" s="187"/>
      <c r="VKJ2514" s="187"/>
      <c r="VKK2514" s="204"/>
      <c r="VKL2514" s="272"/>
      <c r="VKM2514" s="207"/>
      <c r="VKN2514" s="238"/>
      <c r="VKO2514" s="207"/>
      <c r="VKP2514" s="207"/>
      <c r="VKQ2514" s="187"/>
      <c r="VKR2514" s="187"/>
      <c r="VKS2514" s="204"/>
      <c r="VKT2514" s="272"/>
      <c r="VKU2514" s="207"/>
      <c r="VKV2514" s="238"/>
      <c r="VKW2514" s="207"/>
      <c r="VKX2514" s="207"/>
      <c r="VKY2514" s="187"/>
      <c r="VKZ2514" s="187"/>
      <c r="VLA2514" s="204"/>
      <c r="VLB2514" s="272"/>
      <c r="VLC2514" s="207"/>
      <c r="VLD2514" s="238"/>
      <c r="VLE2514" s="207"/>
      <c r="VLF2514" s="207"/>
      <c r="VLG2514" s="187"/>
      <c r="VLH2514" s="187"/>
      <c r="VLI2514" s="204"/>
      <c r="VLJ2514" s="272"/>
      <c r="VLK2514" s="207"/>
      <c r="VLL2514" s="238"/>
      <c r="VLM2514" s="207"/>
      <c r="VLN2514" s="207"/>
      <c r="VLO2514" s="187"/>
      <c r="VLP2514" s="187"/>
      <c r="VLQ2514" s="204"/>
      <c r="VLR2514" s="272"/>
      <c r="VLS2514" s="207"/>
      <c r="VLT2514" s="238"/>
      <c r="VLU2514" s="207"/>
      <c r="VLV2514" s="207"/>
      <c r="VLW2514" s="187"/>
      <c r="VLX2514" s="187"/>
      <c r="VLY2514" s="204"/>
      <c r="VLZ2514" s="272"/>
      <c r="VMA2514" s="207"/>
      <c r="VMB2514" s="238"/>
      <c r="VMC2514" s="207"/>
      <c r="VMD2514" s="207"/>
      <c r="VME2514" s="187"/>
      <c r="VMF2514" s="187"/>
      <c r="VMG2514" s="204"/>
      <c r="VMH2514" s="272"/>
      <c r="VMI2514" s="207"/>
      <c r="VMJ2514" s="238"/>
      <c r="VMK2514" s="207"/>
      <c r="VML2514" s="207"/>
      <c r="VMM2514" s="187"/>
      <c r="VMN2514" s="187"/>
      <c r="VMO2514" s="204"/>
      <c r="VMP2514" s="272"/>
      <c r="VMQ2514" s="207"/>
      <c r="VMR2514" s="238"/>
      <c r="VMS2514" s="207"/>
      <c r="VMT2514" s="207"/>
      <c r="VMU2514" s="187"/>
      <c r="VMV2514" s="187"/>
      <c r="VMW2514" s="204"/>
      <c r="VMX2514" s="272"/>
      <c r="VMY2514" s="207"/>
      <c r="VMZ2514" s="238"/>
      <c r="VNA2514" s="207"/>
      <c r="VNB2514" s="207"/>
      <c r="VNC2514" s="187"/>
      <c r="VND2514" s="187"/>
      <c r="VNE2514" s="204"/>
      <c r="VNF2514" s="272"/>
      <c r="VNG2514" s="207"/>
      <c r="VNH2514" s="238"/>
      <c r="VNI2514" s="207"/>
      <c r="VNJ2514" s="207"/>
      <c r="VNK2514" s="187"/>
      <c r="VNL2514" s="187"/>
      <c r="VNM2514" s="204"/>
      <c r="VNN2514" s="272"/>
      <c r="VNO2514" s="207"/>
      <c r="VNP2514" s="238"/>
      <c r="VNQ2514" s="207"/>
      <c r="VNR2514" s="207"/>
      <c r="VNS2514" s="187"/>
      <c r="VNT2514" s="187"/>
      <c r="VNU2514" s="204"/>
      <c r="VNV2514" s="272"/>
      <c r="VNW2514" s="207"/>
      <c r="VNX2514" s="238"/>
      <c r="VNY2514" s="207"/>
      <c r="VNZ2514" s="207"/>
      <c r="VOA2514" s="187"/>
      <c r="VOB2514" s="187"/>
      <c r="VOC2514" s="204"/>
      <c r="VOD2514" s="272"/>
      <c r="VOE2514" s="207"/>
      <c r="VOF2514" s="238"/>
      <c r="VOG2514" s="207"/>
      <c r="VOH2514" s="207"/>
      <c r="VOI2514" s="187"/>
      <c r="VOJ2514" s="187"/>
      <c r="VOK2514" s="204"/>
      <c r="VOL2514" s="272"/>
      <c r="VOM2514" s="207"/>
      <c r="VON2514" s="238"/>
      <c r="VOO2514" s="207"/>
      <c r="VOP2514" s="207"/>
      <c r="VOQ2514" s="187"/>
      <c r="VOR2514" s="187"/>
      <c r="VOS2514" s="204"/>
      <c r="VOT2514" s="272"/>
      <c r="VOU2514" s="207"/>
      <c r="VOV2514" s="238"/>
      <c r="VOW2514" s="207"/>
      <c r="VOX2514" s="207"/>
      <c r="VOY2514" s="187"/>
      <c r="VOZ2514" s="187"/>
      <c r="VPA2514" s="204"/>
      <c r="VPB2514" s="272"/>
      <c r="VPC2514" s="207"/>
      <c r="VPD2514" s="238"/>
      <c r="VPE2514" s="207"/>
      <c r="VPF2514" s="207"/>
      <c r="VPG2514" s="187"/>
      <c r="VPH2514" s="187"/>
      <c r="VPI2514" s="204"/>
      <c r="VPJ2514" s="272"/>
      <c r="VPK2514" s="207"/>
      <c r="VPL2514" s="238"/>
      <c r="VPM2514" s="207"/>
      <c r="VPN2514" s="207"/>
      <c r="VPO2514" s="187"/>
      <c r="VPP2514" s="187"/>
      <c r="VPQ2514" s="204"/>
      <c r="VPR2514" s="272"/>
      <c r="VPS2514" s="207"/>
      <c r="VPT2514" s="238"/>
      <c r="VPU2514" s="207"/>
      <c r="VPV2514" s="207"/>
      <c r="VPW2514" s="187"/>
      <c r="VPX2514" s="187"/>
      <c r="VPY2514" s="204"/>
      <c r="VPZ2514" s="272"/>
      <c r="VQA2514" s="207"/>
      <c r="VQB2514" s="238"/>
      <c r="VQC2514" s="207"/>
      <c r="VQD2514" s="207"/>
      <c r="VQE2514" s="187"/>
      <c r="VQF2514" s="187"/>
      <c r="VQG2514" s="204"/>
      <c r="VQH2514" s="272"/>
      <c r="VQI2514" s="207"/>
      <c r="VQJ2514" s="238"/>
      <c r="VQK2514" s="207"/>
      <c r="VQL2514" s="207"/>
      <c r="VQM2514" s="187"/>
      <c r="VQN2514" s="187"/>
      <c r="VQO2514" s="204"/>
      <c r="VQP2514" s="272"/>
      <c r="VQQ2514" s="207"/>
      <c r="VQR2514" s="238"/>
      <c r="VQS2514" s="207"/>
      <c r="VQT2514" s="207"/>
      <c r="VQU2514" s="187"/>
      <c r="VQV2514" s="187"/>
      <c r="VQW2514" s="204"/>
      <c r="VQX2514" s="272"/>
      <c r="VQY2514" s="207"/>
      <c r="VQZ2514" s="238"/>
      <c r="VRA2514" s="207"/>
      <c r="VRB2514" s="207"/>
      <c r="VRC2514" s="187"/>
      <c r="VRD2514" s="187"/>
      <c r="VRE2514" s="204"/>
      <c r="VRF2514" s="272"/>
      <c r="VRG2514" s="207"/>
      <c r="VRH2514" s="238"/>
      <c r="VRI2514" s="207"/>
      <c r="VRJ2514" s="207"/>
      <c r="VRK2514" s="187"/>
      <c r="VRL2514" s="187"/>
      <c r="VRM2514" s="204"/>
      <c r="VRN2514" s="272"/>
      <c r="VRO2514" s="207"/>
      <c r="VRP2514" s="238"/>
      <c r="VRQ2514" s="207"/>
      <c r="VRR2514" s="207"/>
      <c r="VRS2514" s="187"/>
      <c r="VRT2514" s="187"/>
      <c r="VRU2514" s="204"/>
      <c r="VRV2514" s="272"/>
      <c r="VRW2514" s="207"/>
      <c r="VRX2514" s="238"/>
      <c r="VRY2514" s="207"/>
      <c r="VRZ2514" s="207"/>
      <c r="VSA2514" s="187"/>
      <c r="VSB2514" s="187"/>
      <c r="VSC2514" s="204"/>
      <c r="VSD2514" s="272"/>
      <c r="VSE2514" s="207"/>
      <c r="VSF2514" s="238"/>
      <c r="VSG2514" s="207"/>
      <c r="VSH2514" s="207"/>
      <c r="VSI2514" s="187"/>
      <c r="VSJ2514" s="187"/>
      <c r="VSK2514" s="204"/>
      <c r="VSL2514" s="272"/>
      <c r="VSM2514" s="207"/>
      <c r="VSN2514" s="238"/>
      <c r="VSO2514" s="207"/>
      <c r="VSP2514" s="207"/>
      <c r="VSQ2514" s="187"/>
      <c r="VSR2514" s="187"/>
      <c r="VSS2514" s="204"/>
      <c r="VST2514" s="272"/>
      <c r="VSU2514" s="207"/>
      <c r="VSV2514" s="238"/>
      <c r="VSW2514" s="207"/>
      <c r="VSX2514" s="207"/>
      <c r="VSY2514" s="187"/>
      <c r="VSZ2514" s="187"/>
      <c r="VTA2514" s="204"/>
      <c r="VTB2514" s="272"/>
      <c r="VTC2514" s="207"/>
      <c r="VTD2514" s="238"/>
      <c r="VTE2514" s="207"/>
      <c r="VTF2514" s="207"/>
      <c r="VTG2514" s="187"/>
      <c r="VTH2514" s="187"/>
      <c r="VTI2514" s="204"/>
      <c r="VTJ2514" s="272"/>
      <c r="VTK2514" s="207"/>
      <c r="VTL2514" s="238"/>
      <c r="VTM2514" s="207"/>
      <c r="VTN2514" s="207"/>
      <c r="VTO2514" s="187"/>
      <c r="VTP2514" s="187"/>
      <c r="VTQ2514" s="204"/>
      <c r="VTR2514" s="272"/>
      <c r="VTS2514" s="207"/>
      <c r="VTT2514" s="238"/>
      <c r="VTU2514" s="207"/>
      <c r="VTV2514" s="207"/>
      <c r="VTW2514" s="187"/>
      <c r="VTX2514" s="187"/>
      <c r="VTY2514" s="204"/>
      <c r="VTZ2514" s="272"/>
      <c r="VUA2514" s="207"/>
      <c r="VUB2514" s="238"/>
      <c r="VUC2514" s="207"/>
      <c r="VUD2514" s="207"/>
      <c r="VUE2514" s="187"/>
      <c r="VUF2514" s="187"/>
      <c r="VUG2514" s="204"/>
      <c r="VUH2514" s="272"/>
      <c r="VUI2514" s="207"/>
      <c r="VUJ2514" s="238"/>
      <c r="VUK2514" s="207"/>
      <c r="VUL2514" s="207"/>
      <c r="VUM2514" s="187"/>
      <c r="VUN2514" s="187"/>
      <c r="VUO2514" s="204"/>
      <c r="VUP2514" s="272"/>
      <c r="VUQ2514" s="207"/>
      <c r="VUR2514" s="238"/>
      <c r="VUS2514" s="207"/>
      <c r="VUT2514" s="207"/>
      <c r="VUU2514" s="187"/>
      <c r="VUV2514" s="187"/>
      <c r="VUW2514" s="204"/>
      <c r="VUX2514" s="272"/>
      <c r="VUY2514" s="207"/>
      <c r="VUZ2514" s="238"/>
      <c r="VVA2514" s="207"/>
      <c r="VVB2514" s="207"/>
      <c r="VVC2514" s="187"/>
      <c r="VVD2514" s="187"/>
      <c r="VVE2514" s="204"/>
      <c r="VVF2514" s="272"/>
      <c r="VVG2514" s="207"/>
      <c r="VVH2514" s="238"/>
      <c r="VVI2514" s="207"/>
      <c r="VVJ2514" s="207"/>
      <c r="VVK2514" s="187"/>
      <c r="VVL2514" s="187"/>
      <c r="VVM2514" s="204"/>
      <c r="VVN2514" s="272"/>
      <c r="VVO2514" s="207"/>
      <c r="VVP2514" s="238"/>
      <c r="VVQ2514" s="207"/>
      <c r="VVR2514" s="207"/>
      <c r="VVS2514" s="187"/>
      <c r="VVT2514" s="187"/>
      <c r="VVU2514" s="204"/>
      <c r="VVV2514" s="272"/>
      <c r="VVW2514" s="207"/>
      <c r="VVX2514" s="238"/>
      <c r="VVY2514" s="207"/>
      <c r="VVZ2514" s="207"/>
      <c r="VWA2514" s="187"/>
      <c r="VWB2514" s="187"/>
      <c r="VWC2514" s="204"/>
      <c r="VWD2514" s="272"/>
      <c r="VWE2514" s="207"/>
      <c r="VWF2514" s="238"/>
      <c r="VWG2514" s="207"/>
      <c r="VWH2514" s="207"/>
      <c r="VWI2514" s="187"/>
      <c r="VWJ2514" s="187"/>
      <c r="VWK2514" s="204"/>
      <c r="VWL2514" s="272"/>
      <c r="VWM2514" s="207"/>
      <c r="VWN2514" s="238"/>
      <c r="VWO2514" s="207"/>
      <c r="VWP2514" s="207"/>
      <c r="VWQ2514" s="187"/>
      <c r="VWR2514" s="187"/>
      <c r="VWS2514" s="204"/>
      <c r="VWT2514" s="272"/>
      <c r="VWU2514" s="207"/>
      <c r="VWV2514" s="238"/>
      <c r="VWW2514" s="207"/>
      <c r="VWX2514" s="207"/>
      <c r="VWY2514" s="187"/>
      <c r="VWZ2514" s="187"/>
      <c r="VXA2514" s="204"/>
      <c r="VXB2514" s="272"/>
      <c r="VXC2514" s="207"/>
      <c r="VXD2514" s="238"/>
      <c r="VXE2514" s="207"/>
      <c r="VXF2514" s="207"/>
      <c r="VXG2514" s="187"/>
      <c r="VXH2514" s="187"/>
      <c r="VXI2514" s="204"/>
      <c r="VXJ2514" s="272"/>
      <c r="VXK2514" s="207"/>
      <c r="VXL2514" s="238"/>
      <c r="VXM2514" s="207"/>
      <c r="VXN2514" s="207"/>
      <c r="VXO2514" s="187"/>
      <c r="VXP2514" s="187"/>
      <c r="VXQ2514" s="204"/>
      <c r="VXR2514" s="272"/>
      <c r="VXS2514" s="207"/>
      <c r="VXT2514" s="238"/>
      <c r="VXU2514" s="207"/>
      <c r="VXV2514" s="207"/>
      <c r="VXW2514" s="187"/>
      <c r="VXX2514" s="187"/>
      <c r="VXY2514" s="204"/>
      <c r="VXZ2514" s="272"/>
      <c r="VYA2514" s="207"/>
      <c r="VYB2514" s="238"/>
      <c r="VYC2514" s="207"/>
      <c r="VYD2514" s="207"/>
      <c r="VYE2514" s="187"/>
      <c r="VYF2514" s="187"/>
      <c r="VYG2514" s="204"/>
      <c r="VYH2514" s="272"/>
      <c r="VYI2514" s="207"/>
      <c r="VYJ2514" s="238"/>
      <c r="VYK2514" s="207"/>
      <c r="VYL2514" s="207"/>
      <c r="VYM2514" s="187"/>
      <c r="VYN2514" s="187"/>
      <c r="VYO2514" s="204"/>
      <c r="VYP2514" s="272"/>
      <c r="VYQ2514" s="207"/>
      <c r="VYR2514" s="238"/>
      <c r="VYS2514" s="207"/>
      <c r="VYT2514" s="207"/>
      <c r="VYU2514" s="187"/>
      <c r="VYV2514" s="187"/>
      <c r="VYW2514" s="204"/>
      <c r="VYX2514" s="272"/>
      <c r="VYY2514" s="207"/>
      <c r="VYZ2514" s="238"/>
      <c r="VZA2514" s="207"/>
      <c r="VZB2514" s="207"/>
      <c r="VZC2514" s="187"/>
      <c r="VZD2514" s="187"/>
      <c r="VZE2514" s="204"/>
      <c r="VZF2514" s="272"/>
      <c r="VZG2514" s="207"/>
      <c r="VZH2514" s="238"/>
      <c r="VZI2514" s="207"/>
      <c r="VZJ2514" s="207"/>
      <c r="VZK2514" s="187"/>
      <c r="VZL2514" s="187"/>
      <c r="VZM2514" s="204"/>
      <c r="VZN2514" s="272"/>
      <c r="VZO2514" s="207"/>
      <c r="VZP2514" s="238"/>
      <c r="VZQ2514" s="207"/>
      <c r="VZR2514" s="207"/>
      <c r="VZS2514" s="187"/>
      <c r="VZT2514" s="187"/>
      <c r="VZU2514" s="204"/>
      <c r="VZV2514" s="272"/>
      <c r="VZW2514" s="207"/>
      <c r="VZX2514" s="238"/>
      <c r="VZY2514" s="207"/>
      <c r="VZZ2514" s="207"/>
      <c r="WAA2514" s="187"/>
      <c r="WAB2514" s="187"/>
      <c r="WAC2514" s="204"/>
      <c r="WAD2514" s="272"/>
      <c r="WAE2514" s="207"/>
      <c r="WAF2514" s="238"/>
      <c r="WAG2514" s="207"/>
      <c r="WAH2514" s="207"/>
      <c r="WAI2514" s="187"/>
      <c r="WAJ2514" s="187"/>
      <c r="WAK2514" s="204"/>
      <c r="WAL2514" s="272"/>
      <c r="WAM2514" s="207"/>
      <c r="WAN2514" s="238"/>
      <c r="WAO2514" s="207"/>
      <c r="WAP2514" s="207"/>
      <c r="WAQ2514" s="187"/>
      <c r="WAR2514" s="187"/>
      <c r="WAS2514" s="204"/>
      <c r="WAT2514" s="272"/>
      <c r="WAU2514" s="207"/>
      <c r="WAV2514" s="238"/>
      <c r="WAW2514" s="207"/>
      <c r="WAX2514" s="207"/>
      <c r="WAY2514" s="187"/>
      <c r="WAZ2514" s="187"/>
      <c r="WBA2514" s="204"/>
      <c r="WBB2514" s="272"/>
      <c r="WBC2514" s="207"/>
      <c r="WBD2514" s="238"/>
      <c r="WBE2514" s="207"/>
      <c r="WBF2514" s="207"/>
      <c r="WBG2514" s="187"/>
      <c r="WBH2514" s="187"/>
      <c r="WBI2514" s="204"/>
      <c r="WBJ2514" s="272"/>
      <c r="WBK2514" s="207"/>
      <c r="WBL2514" s="238"/>
      <c r="WBM2514" s="207"/>
      <c r="WBN2514" s="207"/>
      <c r="WBO2514" s="187"/>
      <c r="WBP2514" s="187"/>
      <c r="WBQ2514" s="204"/>
      <c r="WBR2514" s="272"/>
      <c r="WBS2514" s="207"/>
      <c r="WBT2514" s="238"/>
      <c r="WBU2514" s="207"/>
      <c r="WBV2514" s="207"/>
      <c r="WBW2514" s="187"/>
      <c r="WBX2514" s="187"/>
      <c r="WBY2514" s="204"/>
      <c r="WBZ2514" s="272"/>
      <c r="WCA2514" s="207"/>
      <c r="WCB2514" s="238"/>
      <c r="WCC2514" s="207"/>
      <c r="WCD2514" s="207"/>
      <c r="WCE2514" s="187"/>
      <c r="WCF2514" s="187"/>
      <c r="WCG2514" s="204"/>
      <c r="WCH2514" s="272"/>
      <c r="WCI2514" s="207"/>
      <c r="WCJ2514" s="238"/>
      <c r="WCK2514" s="207"/>
      <c r="WCL2514" s="207"/>
      <c r="WCM2514" s="187"/>
      <c r="WCN2514" s="187"/>
      <c r="WCO2514" s="204"/>
      <c r="WCP2514" s="272"/>
      <c r="WCQ2514" s="207"/>
      <c r="WCR2514" s="238"/>
      <c r="WCS2514" s="207"/>
      <c r="WCT2514" s="207"/>
      <c r="WCU2514" s="187"/>
      <c r="WCV2514" s="187"/>
      <c r="WCW2514" s="204"/>
      <c r="WCX2514" s="272"/>
      <c r="WCY2514" s="207"/>
      <c r="WCZ2514" s="238"/>
      <c r="WDA2514" s="207"/>
      <c r="WDB2514" s="207"/>
      <c r="WDC2514" s="187"/>
      <c r="WDD2514" s="187"/>
      <c r="WDE2514" s="204"/>
      <c r="WDF2514" s="272"/>
      <c r="WDG2514" s="207"/>
      <c r="WDH2514" s="238"/>
      <c r="WDI2514" s="207"/>
      <c r="WDJ2514" s="207"/>
      <c r="WDK2514" s="187"/>
      <c r="WDL2514" s="187"/>
      <c r="WDM2514" s="204"/>
      <c r="WDN2514" s="272"/>
      <c r="WDO2514" s="207"/>
      <c r="WDP2514" s="238"/>
      <c r="WDQ2514" s="207"/>
      <c r="WDR2514" s="207"/>
      <c r="WDS2514" s="187"/>
      <c r="WDT2514" s="187"/>
      <c r="WDU2514" s="204"/>
      <c r="WDV2514" s="272"/>
      <c r="WDW2514" s="207"/>
      <c r="WDX2514" s="238"/>
      <c r="WDY2514" s="207"/>
      <c r="WDZ2514" s="207"/>
      <c r="WEA2514" s="187"/>
      <c r="WEB2514" s="187"/>
      <c r="WEC2514" s="204"/>
      <c r="WED2514" s="272"/>
      <c r="WEE2514" s="207"/>
      <c r="WEF2514" s="238"/>
      <c r="WEG2514" s="207"/>
      <c r="WEH2514" s="207"/>
      <c r="WEI2514" s="187"/>
      <c r="WEJ2514" s="187"/>
      <c r="WEK2514" s="204"/>
      <c r="WEL2514" s="272"/>
      <c r="WEM2514" s="207"/>
      <c r="WEN2514" s="238"/>
      <c r="WEO2514" s="207"/>
      <c r="WEP2514" s="207"/>
      <c r="WEQ2514" s="187"/>
      <c r="WER2514" s="187"/>
      <c r="WES2514" s="204"/>
      <c r="WET2514" s="272"/>
      <c r="WEU2514" s="207"/>
      <c r="WEV2514" s="238"/>
      <c r="WEW2514" s="207"/>
      <c r="WEX2514" s="207"/>
      <c r="WEY2514" s="187"/>
      <c r="WEZ2514" s="187"/>
      <c r="WFA2514" s="204"/>
      <c r="WFB2514" s="272"/>
      <c r="WFC2514" s="207"/>
      <c r="WFD2514" s="238"/>
      <c r="WFE2514" s="207"/>
      <c r="WFF2514" s="207"/>
      <c r="WFG2514" s="187"/>
      <c r="WFH2514" s="187"/>
      <c r="WFI2514" s="204"/>
      <c r="WFJ2514" s="272"/>
      <c r="WFK2514" s="207"/>
      <c r="WFL2514" s="238"/>
      <c r="WFM2514" s="207"/>
      <c r="WFN2514" s="207"/>
      <c r="WFO2514" s="187"/>
      <c r="WFP2514" s="187"/>
      <c r="WFQ2514" s="204"/>
      <c r="WFR2514" s="272"/>
      <c r="WFS2514" s="207"/>
      <c r="WFT2514" s="238"/>
      <c r="WFU2514" s="207"/>
      <c r="WFV2514" s="207"/>
      <c r="WFW2514" s="187"/>
      <c r="WFX2514" s="187"/>
      <c r="WFY2514" s="204"/>
      <c r="WFZ2514" s="272"/>
      <c r="WGA2514" s="207"/>
      <c r="WGB2514" s="238"/>
      <c r="WGC2514" s="207"/>
      <c r="WGD2514" s="207"/>
      <c r="WGE2514" s="187"/>
      <c r="WGF2514" s="187"/>
      <c r="WGG2514" s="204"/>
      <c r="WGH2514" s="272"/>
      <c r="WGI2514" s="207"/>
      <c r="WGJ2514" s="238"/>
      <c r="WGK2514" s="207"/>
      <c r="WGL2514" s="207"/>
      <c r="WGM2514" s="187"/>
      <c r="WGN2514" s="187"/>
      <c r="WGO2514" s="204"/>
      <c r="WGP2514" s="272"/>
      <c r="WGQ2514" s="207"/>
      <c r="WGR2514" s="238"/>
      <c r="WGS2514" s="207"/>
      <c r="WGT2514" s="207"/>
      <c r="WGU2514" s="187"/>
      <c r="WGV2514" s="187"/>
      <c r="WGW2514" s="204"/>
      <c r="WGX2514" s="272"/>
      <c r="WGY2514" s="207"/>
      <c r="WGZ2514" s="238"/>
      <c r="WHA2514" s="207"/>
      <c r="WHB2514" s="207"/>
      <c r="WHC2514" s="187"/>
      <c r="WHD2514" s="187"/>
      <c r="WHE2514" s="204"/>
      <c r="WHF2514" s="272"/>
      <c r="WHG2514" s="207"/>
      <c r="WHH2514" s="238"/>
      <c r="WHI2514" s="207"/>
      <c r="WHJ2514" s="207"/>
      <c r="WHK2514" s="187"/>
      <c r="WHL2514" s="187"/>
      <c r="WHM2514" s="204"/>
      <c r="WHN2514" s="272"/>
      <c r="WHO2514" s="207"/>
      <c r="WHP2514" s="238"/>
      <c r="WHQ2514" s="207"/>
      <c r="WHR2514" s="207"/>
      <c r="WHS2514" s="187"/>
      <c r="WHT2514" s="187"/>
      <c r="WHU2514" s="204"/>
      <c r="WHV2514" s="272"/>
      <c r="WHW2514" s="207"/>
      <c r="WHX2514" s="238"/>
      <c r="WHY2514" s="207"/>
      <c r="WHZ2514" s="207"/>
      <c r="WIA2514" s="187"/>
      <c r="WIB2514" s="187"/>
      <c r="WIC2514" s="204"/>
      <c r="WID2514" s="272"/>
      <c r="WIE2514" s="207"/>
      <c r="WIF2514" s="238"/>
      <c r="WIG2514" s="207"/>
      <c r="WIH2514" s="207"/>
      <c r="WII2514" s="187"/>
      <c r="WIJ2514" s="187"/>
      <c r="WIK2514" s="204"/>
      <c r="WIL2514" s="272"/>
      <c r="WIM2514" s="207"/>
      <c r="WIN2514" s="238"/>
      <c r="WIO2514" s="207"/>
      <c r="WIP2514" s="207"/>
      <c r="WIQ2514" s="187"/>
      <c r="WIR2514" s="187"/>
      <c r="WIS2514" s="204"/>
      <c r="WIT2514" s="272"/>
      <c r="WIU2514" s="207"/>
      <c r="WIV2514" s="238"/>
      <c r="WIW2514" s="207"/>
      <c r="WIX2514" s="207"/>
      <c r="WIY2514" s="187"/>
      <c r="WIZ2514" s="187"/>
      <c r="WJA2514" s="204"/>
      <c r="WJB2514" s="272"/>
      <c r="WJC2514" s="207"/>
      <c r="WJD2514" s="238"/>
      <c r="WJE2514" s="207"/>
      <c r="WJF2514" s="207"/>
      <c r="WJG2514" s="187"/>
      <c r="WJH2514" s="187"/>
      <c r="WJI2514" s="204"/>
      <c r="WJJ2514" s="272"/>
      <c r="WJK2514" s="207"/>
      <c r="WJL2514" s="238"/>
      <c r="WJM2514" s="207"/>
      <c r="WJN2514" s="207"/>
      <c r="WJO2514" s="187"/>
      <c r="WJP2514" s="187"/>
      <c r="WJQ2514" s="204"/>
      <c r="WJR2514" s="272"/>
      <c r="WJS2514" s="207"/>
      <c r="WJT2514" s="238"/>
      <c r="WJU2514" s="207"/>
      <c r="WJV2514" s="207"/>
      <c r="WJW2514" s="187"/>
      <c r="WJX2514" s="187"/>
      <c r="WJY2514" s="204"/>
      <c r="WJZ2514" s="272"/>
      <c r="WKA2514" s="207"/>
      <c r="WKB2514" s="238"/>
      <c r="WKC2514" s="207"/>
      <c r="WKD2514" s="207"/>
      <c r="WKE2514" s="187"/>
      <c r="WKF2514" s="187"/>
      <c r="WKG2514" s="204"/>
      <c r="WKH2514" s="272"/>
      <c r="WKI2514" s="207"/>
      <c r="WKJ2514" s="238"/>
      <c r="WKK2514" s="207"/>
      <c r="WKL2514" s="207"/>
      <c r="WKM2514" s="187"/>
      <c r="WKN2514" s="187"/>
      <c r="WKO2514" s="204"/>
      <c r="WKP2514" s="272"/>
      <c r="WKQ2514" s="207"/>
      <c r="WKR2514" s="238"/>
      <c r="WKS2514" s="207"/>
      <c r="WKT2514" s="207"/>
      <c r="WKU2514" s="187"/>
      <c r="WKV2514" s="187"/>
      <c r="WKW2514" s="204"/>
      <c r="WKX2514" s="272"/>
      <c r="WKY2514" s="207"/>
      <c r="WKZ2514" s="238"/>
      <c r="WLA2514" s="207"/>
      <c r="WLB2514" s="207"/>
      <c r="WLC2514" s="187"/>
      <c r="WLD2514" s="187"/>
      <c r="WLE2514" s="204"/>
      <c r="WLF2514" s="272"/>
      <c r="WLG2514" s="207"/>
      <c r="WLH2514" s="238"/>
      <c r="WLI2514" s="207"/>
      <c r="WLJ2514" s="207"/>
      <c r="WLK2514" s="187"/>
      <c r="WLL2514" s="187"/>
      <c r="WLM2514" s="204"/>
      <c r="WLN2514" s="272"/>
      <c r="WLO2514" s="207"/>
      <c r="WLP2514" s="238"/>
      <c r="WLQ2514" s="207"/>
      <c r="WLR2514" s="207"/>
      <c r="WLS2514" s="187"/>
      <c r="WLT2514" s="187"/>
      <c r="WLU2514" s="204"/>
      <c r="WLV2514" s="272"/>
      <c r="WLW2514" s="207"/>
      <c r="WLX2514" s="238"/>
      <c r="WLY2514" s="207"/>
      <c r="WLZ2514" s="207"/>
      <c r="WMA2514" s="187"/>
      <c r="WMB2514" s="187"/>
      <c r="WMC2514" s="204"/>
      <c r="WMD2514" s="272"/>
      <c r="WME2514" s="207"/>
      <c r="WMF2514" s="238"/>
      <c r="WMG2514" s="207"/>
      <c r="WMH2514" s="207"/>
      <c r="WMI2514" s="187"/>
      <c r="WMJ2514" s="187"/>
      <c r="WMK2514" s="204"/>
      <c r="WML2514" s="272"/>
      <c r="WMM2514" s="207"/>
      <c r="WMN2514" s="238"/>
      <c r="WMO2514" s="207"/>
      <c r="WMP2514" s="207"/>
      <c r="WMQ2514" s="187"/>
      <c r="WMR2514" s="187"/>
      <c r="WMS2514" s="204"/>
      <c r="WMT2514" s="272"/>
      <c r="WMU2514" s="207"/>
      <c r="WMV2514" s="238"/>
      <c r="WMW2514" s="207"/>
      <c r="WMX2514" s="207"/>
      <c r="WMY2514" s="187"/>
      <c r="WMZ2514" s="187"/>
      <c r="WNA2514" s="204"/>
      <c r="WNB2514" s="272"/>
      <c r="WNC2514" s="207"/>
      <c r="WND2514" s="238"/>
      <c r="WNE2514" s="207"/>
      <c r="WNF2514" s="207"/>
      <c r="WNG2514" s="187"/>
      <c r="WNH2514" s="187"/>
      <c r="WNI2514" s="204"/>
      <c r="WNJ2514" s="272"/>
      <c r="WNK2514" s="207"/>
      <c r="WNL2514" s="238"/>
      <c r="WNM2514" s="207"/>
      <c r="WNN2514" s="207"/>
      <c r="WNO2514" s="187"/>
      <c r="WNP2514" s="187"/>
      <c r="WNQ2514" s="204"/>
      <c r="WNR2514" s="272"/>
      <c r="WNS2514" s="207"/>
      <c r="WNT2514" s="238"/>
      <c r="WNU2514" s="207"/>
      <c r="WNV2514" s="207"/>
      <c r="WNW2514" s="187"/>
      <c r="WNX2514" s="187"/>
      <c r="WNY2514" s="204"/>
      <c r="WNZ2514" s="272"/>
      <c r="WOA2514" s="207"/>
      <c r="WOB2514" s="238"/>
      <c r="WOC2514" s="207"/>
      <c r="WOD2514" s="207"/>
      <c r="WOE2514" s="187"/>
      <c r="WOF2514" s="187"/>
      <c r="WOG2514" s="204"/>
      <c r="WOH2514" s="272"/>
      <c r="WOI2514" s="207"/>
      <c r="WOJ2514" s="238"/>
      <c r="WOK2514" s="207"/>
      <c r="WOL2514" s="207"/>
      <c r="WOM2514" s="187"/>
      <c r="WON2514" s="187"/>
      <c r="WOO2514" s="204"/>
      <c r="WOP2514" s="272"/>
      <c r="WOQ2514" s="207"/>
      <c r="WOR2514" s="238"/>
      <c r="WOS2514" s="207"/>
      <c r="WOT2514" s="207"/>
      <c r="WOU2514" s="187"/>
      <c r="WOV2514" s="187"/>
      <c r="WOW2514" s="204"/>
      <c r="WOX2514" s="272"/>
      <c r="WOY2514" s="207"/>
      <c r="WOZ2514" s="238"/>
      <c r="WPA2514" s="207"/>
      <c r="WPB2514" s="207"/>
      <c r="WPC2514" s="187"/>
      <c r="WPD2514" s="187"/>
      <c r="WPE2514" s="204"/>
      <c r="WPF2514" s="272"/>
      <c r="WPG2514" s="207"/>
      <c r="WPH2514" s="238"/>
      <c r="WPI2514" s="207"/>
      <c r="WPJ2514" s="207"/>
      <c r="WPK2514" s="187"/>
      <c r="WPL2514" s="187"/>
      <c r="WPM2514" s="204"/>
      <c r="WPN2514" s="272"/>
      <c r="WPO2514" s="207"/>
      <c r="WPP2514" s="238"/>
      <c r="WPQ2514" s="207"/>
      <c r="WPR2514" s="207"/>
      <c r="WPS2514" s="187"/>
      <c r="WPT2514" s="187"/>
      <c r="WPU2514" s="204"/>
      <c r="WPV2514" s="272"/>
      <c r="WPW2514" s="207"/>
      <c r="WPX2514" s="238"/>
      <c r="WPY2514" s="207"/>
      <c r="WPZ2514" s="207"/>
      <c r="WQA2514" s="187"/>
      <c r="WQB2514" s="187"/>
      <c r="WQC2514" s="204"/>
      <c r="WQD2514" s="272"/>
      <c r="WQE2514" s="207"/>
      <c r="WQF2514" s="238"/>
      <c r="WQG2514" s="207"/>
      <c r="WQH2514" s="207"/>
      <c r="WQI2514" s="187"/>
      <c r="WQJ2514" s="187"/>
      <c r="WQK2514" s="204"/>
      <c r="WQL2514" s="272"/>
      <c r="WQM2514" s="207"/>
      <c r="WQN2514" s="238"/>
      <c r="WQO2514" s="207"/>
      <c r="WQP2514" s="207"/>
      <c r="WQQ2514" s="187"/>
      <c r="WQR2514" s="187"/>
      <c r="WQS2514" s="204"/>
      <c r="WQT2514" s="272"/>
      <c r="WQU2514" s="207"/>
      <c r="WQV2514" s="238"/>
      <c r="WQW2514" s="207"/>
      <c r="WQX2514" s="207"/>
      <c r="WQY2514" s="187"/>
      <c r="WQZ2514" s="187"/>
      <c r="WRA2514" s="204"/>
      <c r="WRB2514" s="272"/>
      <c r="WRC2514" s="207"/>
      <c r="WRD2514" s="238"/>
      <c r="WRE2514" s="207"/>
      <c r="WRF2514" s="207"/>
      <c r="WRG2514" s="187"/>
      <c r="WRH2514" s="187"/>
      <c r="WRI2514" s="204"/>
      <c r="WRJ2514" s="272"/>
      <c r="WRK2514" s="207"/>
      <c r="WRL2514" s="238"/>
      <c r="WRM2514" s="207"/>
      <c r="WRN2514" s="207"/>
      <c r="WRO2514" s="187"/>
      <c r="WRP2514" s="187"/>
      <c r="WRQ2514" s="204"/>
      <c r="WRR2514" s="272"/>
      <c r="WRS2514" s="207"/>
      <c r="WRT2514" s="238"/>
      <c r="WRU2514" s="207"/>
      <c r="WRV2514" s="207"/>
      <c r="WRW2514" s="187"/>
      <c r="WRX2514" s="187"/>
      <c r="WRY2514" s="204"/>
      <c r="WRZ2514" s="272"/>
      <c r="WSA2514" s="207"/>
      <c r="WSB2514" s="238"/>
      <c r="WSC2514" s="207"/>
      <c r="WSD2514" s="207"/>
      <c r="WSE2514" s="187"/>
      <c r="WSF2514" s="187"/>
      <c r="WSG2514" s="204"/>
      <c r="WSH2514" s="272"/>
      <c r="WSI2514" s="207"/>
      <c r="WSJ2514" s="238"/>
      <c r="WSK2514" s="207"/>
      <c r="WSL2514" s="207"/>
      <c r="WSM2514" s="187"/>
      <c r="WSN2514" s="187"/>
      <c r="WSO2514" s="204"/>
      <c r="WSP2514" s="272"/>
      <c r="WSQ2514" s="207"/>
      <c r="WSR2514" s="238"/>
      <c r="WSS2514" s="207"/>
      <c r="WST2514" s="207"/>
      <c r="WSU2514" s="187"/>
      <c r="WSV2514" s="187"/>
      <c r="WSW2514" s="204"/>
      <c r="WSX2514" s="272"/>
      <c r="WSY2514" s="207"/>
      <c r="WSZ2514" s="238"/>
      <c r="WTA2514" s="207"/>
      <c r="WTB2514" s="207"/>
      <c r="WTC2514" s="187"/>
      <c r="WTD2514" s="187"/>
      <c r="WTE2514" s="204"/>
      <c r="WTF2514" s="272"/>
      <c r="WTG2514" s="207"/>
      <c r="WTH2514" s="238"/>
      <c r="WTI2514" s="207"/>
      <c r="WTJ2514" s="207"/>
      <c r="WTK2514" s="187"/>
      <c r="WTL2514" s="187"/>
      <c r="WTM2514" s="204"/>
      <c r="WTN2514" s="272"/>
      <c r="WTO2514" s="207"/>
      <c r="WTP2514" s="238"/>
      <c r="WTQ2514" s="207"/>
      <c r="WTR2514" s="207"/>
      <c r="WTS2514" s="187"/>
      <c r="WTT2514" s="187"/>
      <c r="WTU2514" s="204"/>
      <c r="WTV2514" s="272"/>
      <c r="WTW2514" s="207"/>
      <c r="WTX2514" s="238"/>
      <c r="WTY2514" s="207"/>
      <c r="WTZ2514" s="207"/>
      <c r="WUA2514" s="187"/>
      <c r="WUB2514" s="187"/>
      <c r="WUC2514" s="204"/>
      <c r="WUD2514" s="272"/>
      <c r="WUE2514" s="207"/>
      <c r="WUF2514" s="238"/>
      <c r="WUG2514" s="207"/>
      <c r="WUH2514" s="207"/>
      <c r="WUI2514" s="187"/>
      <c r="WUJ2514" s="187"/>
      <c r="WUK2514" s="204"/>
      <c r="WUL2514" s="272"/>
      <c r="WUM2514" s="207"/>
      <c r="WUN2514" s="238"/>
      <c r="WUO2514" s="207"/>
      <c r="WUP2514" s="207"/>
      <c r="WUQ2514" s="187"/>
      <c r="WUR2514" s="187"/>
      <c r="WUS2514" s="204"/>
      <c r="WUT2514" s="272"/>
      <c r="WUU2514" s="207"/>
      <c r="WUV2514" s="238"/>
      <c r="WUW2514" s="207"/>
      <c r="WUX2514" s="207"/>
      <c r="WUY2514" s="187"/>
      <c r="WUZ2514" s="187"/>
      <c r="WVA2514" s="204"/>
      <c r="WVB2514" s="272"/>
      <c r="WVC2514" s="207"/>
      <c r="WVD2514" s="238"/>
      <c r="WVE2514" s="207"/>
      <c r="WVF2514" s="207"/>
      <c r="WVG2514" s="187"/>
      <c r="WVH2514" s="187"/>
      <c r="WVI2514" s="204"/>
      <c r="WVJ2514" s="272"/>
      <c r="WVK2514" s="207"/>
      <c r="WVL2514" s="238"/>
      <c r="WVM2514" s="207"/>
      <c r="WVN2514" s="207"/>
      <c r="WVO2514" s="187"/>
      <c r="WVP2514" s="187"/>
      <c r="WVQ2514" s="204"/>
      <c r="WVR2514" s="272"/>
      <c r="WVS2514" s="207"/>
      <c r="WVT2514" s="238"/>
      <c r="WVU2514" s="207"/>
      <c r="WVV2514" s="207"/>
      <c r="WVW2514" s="187"/>
      <c r="WVX2514" s="187"/>
      <c r="WVY2514" s="204"/>
      <c r="WVZ2514" s="272"/>
      <c r="WWA2514" s="207"/>
      <c r="WWB2514" s="238"/>
      <c r="WWC2514" s="207"/>
      <c r="WWD2514" s="207"/>
      <c r="WWE2514" s="187"/>
      <c r="WWF2514" s="187"/>
      <c r="WWG2514" s="204"/>
      <c r="WWH2514" s="272"/>
      <c r="WWI2514" s="207"/>
      <c r="WWJ2514" s="238"/>
      <c r="WWK2514" s="207"/>
      <c r="WWL2514" s="207"/>
      <c r="WWM2514" s="187"/>
      <c r="WWN2514" s="187"/>
      <c r="WWO2514" s="204"/>
      <c r="WWP2514" s="272"/>
      <c r="WWQ2514" s="207"/>
      <c r="WWR2514" s="238"/>
      <c r="WWS2514" s="207"/>
      <c r="WWT2514" s="207"/>
      <c r="WWU2514" s="187"/>
      <c r="WWV2514" s="187"/>
      <c r="WWW2514" s="204"/>
      <c r="WWX2514" s="272"/>
      <c r="WWY2514" s="207"/>
      <c r="WWZ2514" s="238"/>
      <c r="WXA2514" s="207"/>
      <c r="WXB2514" s="207"/>
      <c r="WXC2514" s="187"/>
      <c r="WXD2514" s="187"/>
      <c r="WXE2514" s="204"/>
      <c r="WXF2514" s="272"/>
      <c r="WXG2514" s="207"/>
      <c r="WXH2514" s="238"/>
      <c r="WXI2514" s="207"/>
      <c r="WXJ2514" s="207"/>
      <c r="WXK2514" s="187"/>
      <c r="WXL2514" s="187"/>
      <c r="WXM2514" s="204"/>
      <c r="WXN2514" s="272"/>
      <c r="WXO2514" s="207"/>
      <c r="WXP2514" s="238"/>
      <c r="WXQ2514" s="207"/>
      <c r="WXR2514" s="207"/>
      <c r="WXS2514" s="187"/>
      <c r="WXT2514" s="187"/>
      <c r="WXU2514" s="204"/>
      <c r="WXV2514" s="272"/>
      <c r="WXW2514" s="207"/>
      <c r="WXX2514" s="238"/>
      <c r="WXY2514" s="207"/>
      <c r="WXZ2514" s="207"/>
      <c r="WYA2514" s="187"/>
      <c r="WYB2514" s="187"/>
      <c r="WYC2514" s="204"/>
      <c r="WYD2514" s="272"/>
      <c r="WYE2514" s="207"/>
      <c r="WYF2514" s="238"/>
      <c r="WYG2514" s="207"/>
      <c r="WYH2514" s="207"/>
      <c r="WYI2514" s="187"/>
      <c r="WYJ2514" s="187"/>
      <c r="WYK2514" s="204"/>
      <c r="WYL2514" s="272"/>
      <c r="WYM2514" s="207"/>
      <c r="WYN2514" s="238"/>
      <c r="WYO2514" s="207"/>
      <c r="WYP2514" s="207"/>
      <c r="WYQ2514" s="187"/>
      <c r="WYR2514" s="187"/>
      <c r="WYS2514" s="204"/>
      <c r="WYT2514" s="272"/>
      <c r="WYU2514" s="207"/>
      <c r="WYV2514" s="238"/>
      <c r="WYW2514" s="207"/>
      <c r="WYX2514" s="207"/>
      <c r="WYY2514" s="187"/>
      <c r="WYZ2514" s="187"/>
      <c r="WZA2514" s="204"/>
      <c r="WZB2514" s="272"/>
      <c r="WZC2514" s="207"/>
      <c r="WZD2514" s="238"/>
      <c r="WZE2514" s="207"/>
      <c r="WZF2514" s="207"/>
      <c r="WZG2514" s="187"/>
      <c r="WZH2514" s="187"/>
      <c r="WZI2514" s="204"/>
      <c r="WZJ2514" s="272"/>
      <c r="WZK2514" s="207"/>
      <c r="WZL2514" s="238"/>
      <c r="WZM2514" s="207"/>
      <c r="WZN2514" s="207"/>
      <c r="WZO2514" s="187"/>
      <c r="WZP2514" s="187"/>
      <c r="WZQ2514" s="204"/>
      <c r="WZR2514" s="272"/>
      <c r="WZS2514" s="207"/>
      <c r="WZT2514" s="238"/>
      <c r="WZU2514" s="207"/>
      <c r="WZV2514" s="207"/>
      <c r="WZW2514" s="187"/>
      <c r="WZX2514" s="187"/>
      <c r="WZY2514" s="204"/>
      <c r="WZZ2514" s="272"/>
      <c r="XAA2514" s="207"/>
      <c r="XAB2514" s="238"/>
      <c r="XAC2514" s="207"/>
      <c r="XAD2514" s="207"/>
      <c r="XAE2514" s="187"/>
      <c r="XAF2514" s="187"/>
      <c r="XAG2514" s="204"/>
      <c r="XAH2514" s="272"/>
      <c r="XAI2514" s="207"/>
      <c r="XAJ2514" s="238"/>
      <c r="XAK2514" s="207"/>
      <c r="XAL2514" s="207"/>
      <c r="XAM2514" s="187"/>
      <c r="XAN2514" s="187"/>
      <c r="XAO2514" s="204"/>
      <c r="XAP2514" s="272"/>
      <c r="XAQ2514" s="207"/>
      <c r="XAR2514" s="238"/>
      <c r="XAS2514" s="207"/>
      <c r="XAT2514" s="207"/>
      <c r="XAU2514" s="187"/>
      <c r="XAV2514" s="187"/>
      <c r="XAW2514" s="204"/>
      <c r="XAX2514" s="272"/>
      <c r="XAY2514" s="207"/>
      <c r="XAZ2514" s="238"/>
      <c r="XBA2514" s="207"/>
      <c r="XBB2514" s="207"/>
      <c r="XBC2514" s="187"/>
      <c r="XBD2514" s="187"/>
      <c r="XBE2514" s="204"/>
      <c r="XBF2514" s="272"/>
      <c r="XBG2514" s="207"/>
      <c r="XBH2514" s="238"/>
      <c r="XBI2514" s="207"/>
      <c r="XBJ2514" s="207"/>
      <c r="XBK2514" s="187"/>
      <c r="XBL2514" s="187"/>
      <c r="XBM2514" s="204"/>
      <c r="XBN2514" s="272"/>
      <c r="XBO2514" s="207"/>
      <c r="XBP2514" s="238"/>
      <c r="XBQ2514" s="207"/>
      <c r="XBR2514" s="207"/>
      <c r="XBS2514" s="187"/>
      <c r="XBT2514" s="187"/>
      <c r="XBU2514" s="204"/>
      <c r="XBV2514" s="272"/>
      <c r="XBW2514" s="207"/>
      <c r="XBX2514" s="238"/>
      <c r="XBY2514" s="207"/>
      <c r="XBZ2514" s="207"/>
      <c r="XCA2514" s="187"/>
      <c r="XCB2514" s="187"/>
      <c r="XCC2514" s="204"/>
      <c r="XCD2514" s="272"/>
      <c r="XCE2514" s="207"/>
      <c r="XCF2514" s="238"/>
      <c r="XCG2514" s="207"/>
      <c r="XCH2514" s="207"/>
      <c r="XCI2514" s="187"/>
      <c r="XCJ2514" s="187"/>
      <c r="XCK2514" s="204"/>
      <c r="XCL2514" s="272"/>
      <c r="XCM2514" s="207"/>
      <c r="XCN2514" s="238"/>
      <c r="XCO2514" s="207"/>
      <c r="XCP2514" s="207"/>
      <c r="XCQ2514" s="187"/>
      <c r="XCR2514" s="187"/>
      <c r="XCS2514" s="204"/>
      <c r="XCT2514" s="272"/>
      <c r="XCU2514" s="207"/>
      <c r="XCV2514" s="238"/>
      <c r="XCW2514" s="207"/>
      <c r="XCX2514" s="207"/>
      <c r="XCY2514" s="187"/>
      <c r="XCZ2514" s="187"/>
      <c r="XDA2514" s="204"/>
      <c r="XDB2514" s="272"/>
      <c r="XDC2514" s="207"/>
      <c r="XDD2514" s="238"/>
      <c r="XDE2514" s="207"/>
      <c r="XDF2514" s="207"/>
      <c r="XDG2514" s="187"/>
      <c r="XDH2514" s="187"/>
      <c r="XDI2514" s="204"/>
      <c r="XDJ2514" s="272"/>
      <c r="XDK2514" s="207"/>
      <c r="XDL2514" s="238"/>
      <c r="XDM2514" s="207"/>
      <c r="XDN2514" s="207"/>
      <c r="XDO2514" s="187"/>
      <c r="XDP2514" s="187"/>
      <c r="XDQ2514" s="204"/>
      <c r="XDR2514" s="272"/>
      <c r="XDS2514" s="207"/>
      <c r="XDT2514" s="238"/>
      <c r="XDU2514" s="207"/>
      <c r="XDV2514" s="207"/>
      <c r="XDW2514" s="187"/>
      <c r="XDX2514" s="187"/>
      <c r="XDY2514" s="204"/>
      <c r="XDZ2514" s="272"/>
      <c r="XEA2514" s="207"/>
      <c r="XEB2514" s="238"/>
      <c r="XEC2514" s="207"/>
      <c r="XED2514" s="207"/>
      <c r="XEE2514" s="187"/>
      <c r="XEF2514" s="187"/>
      <c r="XEG2514" s="204"/>
      <c r="XEH2514" s="272"/>
      <c r="XEI2514" s="207"/>
      <c r="XEJ2514" s="238"/>
      <c r="XEK2514" s="207"/>
      <c r="XEL2514" s="207"/>
      <c r="XEM2514" s="187"/>
      <c r="XEN2514" s="187"/>
      <c r="XEO2514" s="204"/>
      <c r="XEP2514" s="272"/>
      <c r="XEQ2514" s="207"/>
      <c r="XER2514" s="238"/>
      <c r="XES2514" s="207"/>
      <c r="XET2514" s="207"/>
      <c r="XEU2514" s="187"/>
      <c r="XEV2514" s="187"/>
      <c r="XEW2514" s="204"/>
      <c r="XEX2514" s="272"/>
      <c r="XEY2514" s="207"/>
      <c r="XEZ2514" s="238"/>
      <c r="XFA2514" s="207"/>
      <c r="XFB2514" s="207"/>
      <c r="XFC2514" s="187"/>
      <c r="XFD2514" s="187"/>
    </row>
    <row r="2515" spans="1:16384" x14ac:dyDescent="0.35">
      <c r="A2515" s="204">
        <f>A2514+3</f>
        <v>43304</v>
      </c>
      <c r="B2515" s="205">
        <v>52778.941214808598</v>
      </c>
      <c r="C2515" s="207">
        <f t="shared" si="147"/>
        <v>0.61</v>
      </c>
      <c r="D2515" s="238">
        <v>68.146500000000003</v>
      </c>
      <c r="E2515" s="207">
        <f t="shared" si="148"/>
        <v>0.59</v>
      </c>
      <c r="F2515" s="207">
        <f t="shared" si="146"/>
        <v>-2.0000000000000018E-2</v>
      </c>
      <c r="G2515" s="187">
        <f t="shared" si="150"/>
        <v>1.4622910503547722E-2</v>
      </c>
      <c r="H2515" s="187">
        <f t="shared" si="149"/>
        <v>0.23120851606005252</v>
      </c>
      <c r="I2515" s="271"/>
      <c r="J2515" s="272"/>
      <c r="K2515" s="207"/>
      <c r="L2515" s="238"/>
      <c r="M2515" s="207"/>
      <c r="N2515" s="207"/>
      <c r="O2515" s="187"/>
      <c r="P2515" s="187"/>
      <c r="Z2515" s="272"/>
      <c r="AA2515" s="207"/>
      <c r="AB2515" s="238"/>
      <c r="AC2515" s="207"/>
      <c r="AD2515" s="207"/>
      <c r="AE2515" s="187"/>
      <c r="AF2515" s="187"/>
      <c r="AG2515" s="204"/>
      <c r="AH2515" s="272"/>
      <c r="AI2515" s="207"/>
      <c r="AJ2515" s="238"/>
      <c r="AK2515" s="207"/>
      <c r="AL2515" s="207"/>
      <c r="AM2515" s="187"/>
      <c r="AN2515" s="187"/>
      <c r="AO2515" s="204"/>
      <c r="AP2515" s="272"/>
      <c r="AQ2515" s="207"/>
      <c r="AR2515" s="238"/>
      <c r="AS2515" s="207"/>
      <c r="AT2515" s="207"/>
      <c r="AU2515" s="187"/>
      <c r="AV2515" s="187"/>
      <c r="AW2515" s="204"/>
      <c r="AX2515" s="272"/>
      <c r="AY2515" s="207"/>
      <c r="AZ2515" s="238"/>
      <c r="BA2515" s="207"/>
      <c r="BB2515" s="207"/>
      <c r="BC2515" s="187"/>
      <c r="BD2515" s="187"/>
      <c r="BE2515" s="204"/>
      <c r="BF2515" s="272"/>
      <c r="BG2515" s="207"/>
      <c r="BH2515" s="238"/>
      <c r="BI2515" s="207"/>
      <c r="BJ2515" s="207"/>
      <c r="BK2515" s="187"/>
      <c r="BL2515" s="187"/>
      <c r="BM2515" s="204"/>
      <c r="BN2515" s="272"/>
      <c r="BO2515" s="207"/>
      <c r="BP2515" s="238"/>
      <c r="BQ2515" s="207"/>
      <c r="BR2515" s="207"/>
      <c r="BS2515" s="187"/>
      <c r="BT2515" s="187"/>
      <c r="BU2515" s="204"/>
      <c r="BV2515" s="272"/>
      <c r="BW2515" s="207"/>
      <c r="BX2515" s="238"/>
      <c r="BY2515" s="207"/>
      <c r="BZ2515" s="207"/>
      <c r="CA2515" s="187"/>
      <c r="CB2515" s="187"/>
      <c r="CC2515" s="204"/>
      <c r="CD2515" s="272"/>
      <c r="CE2515" s="207"/>
      <c r="CF2515" s="238"/>
      <c r="CG2515" s="207"/>
      <c r="CH2515" s="207"/>
      <c r="CI2515" s="187"/>
      <c r="CJ2515" s="187"/>
      <c r="CK2515" s="204"/>
      <c r="CL2515" s="272"/>
      <c r="CM2515" s="207"/>
      <c r="CN2515" s="238"/>
      <c r="CO2515" s="207"/>
      <c r="CP2515" s="207"/>
      <c r="CQ2515" s="187"/>
      <c r="CR2515" s="187"/>
      <c r="CS2515" s="204"/>
      <c r="CT2515" s="272"/>
      <c r="CU2515" s="207"/>
      <c r="CV2515" s="238"/>
      <c r="CW2515" s="207"/>
      <c r="CX2515" s="207"/>
      <c r="CY2515" s="187"/>
      <c r="CZ2515" s="187"/>
      <c r="DA2515" s="204"/>
      <c r="DB2515" s="272"/>
      <c r="DC2515" s="207"/>
      <c r="DD2515" s="238"/>
      <c r="DE2515" s="207"/>
      <c r="DF2515" s="207"/>
      <c r="DG2515" s="187"/>
      <c r="DH2515" s="187"/>
      <c r="DI2515" s="204"/>
      <c r="DJ2515" s="272"/>
      <c r="DK2515" s="207"/>
      <c r="DL2515" s="238"/>
      <c r="DM2515" s="207"/>
      <c r="DN2515" s="207"/>
      <c r="DO2515" s="187"/>
      <c r="DP2515" s="187"/>
      <c r="DQ2515" s="204"/>
      <c r="DR2515" s="272"/>
      <c r="DS2515" s="207"/>
      <c r="DT2515" s="238"/>
      <c r="DU2515" s="207"/>
      <c r="DV2515" s="207"/>
      <c r="DW2515" s="187"/>
      <c r="DX2515" s="187"/>
      <c r="DY2515" s="204"/>
      <c r="DZ2515" s="272"/>
      <c r="EA2515" s="207"/>
      <c r="EB2515" s="238"/>
      <c r="EC2515" s="207"/>
      <c r="ED2515" s="207"/>
      <c r="EE2515" s="187"/>
      <c r="EF2515" s="187"/>
      <c r="EG2515" s="204"/>
      <c r="EH2515" s="272"/>
      <c r="EI2515" s="207"/>
      <c r="EJ2515" s="238"/>
      <c r="EK2515" s="207"/>
      <c r="EL2515" s="207"/>
      <c r="EM2515" s="187"/>
      <c r="EN2515" s="187"/>
      <c r="EO2515" s="204"/>
      <c r="EP2515" s="272"/>
      <c r="EQ2515" s="207"/>
      <c r="ER2515" s="238"/>
      <c r="ES2515" s="207"/>
      <c r="ET2515" s="207"/>
      <c r="EU2515" s="187"/>
      <c r="EV2515" s="187"/>
      <c r="EW2515" s="204"/>
      <c r="EX2515" s="272"/>
      <c r="EY2515" s="207"/>
      <c r="EZ2515" s="238"/>
      <c r="FA2515" s="207"/>
      <c r="FB2515" s="207"/>
      <c r="FC2515" s="187"/>
      <c r="FD2515" s="187"/>
      <c r="FE2515" s="204"/>
      <c r="FF2515" s="272"/>
      <c r="FG2515" s="207"/>
      <c r="FH2515" s="238"/>
      <c r="FI2515" s="207"/>
      <c r="FJ2515" s="207"/>
      <c r="FK2515" s="187"/>
      <c r="FL2515" s="187"/>
      <c r="FM2515" s="204"/>
      <c r="FN2515" s="272"/>
      <c r="FO2515" s="207"/>
      <c r="FP2515" s="238"/>
      <c r="FQ2515" s="207"/>
      <c r="FR2515" s="207"/>
      <c r="FS2515" s="187"/>
      <c r="FT2515" s="187"/>
      <c r="FU2515" s="204"/>
      <c r="FV2515" s="272"/>
      <c r="FW2515" s="207"/>
      <c r="FX2515" s="238"/>
      <c r="FY2515" s="207"/>
      <c r="FZ2515" s="207"/>
      <c r="GA2515" s="187"/>
      <c r="GB2515" s="187"/>
      <c r="GC2515" s="204"/>
      <c r="GD2515" s="272"/>
      <c r="GE2515" s="207"/>
      <c r="GF2515" s="238"/>
      <c r="GG2515" s="207"/>
      <c r="GH2515" s="207"/>
      <c r="GI2515" s="187"/>
      <c r="GJ2515" s="187"/>
      <c r="GK2515" s="204"/>
      <c r="GL2515" s="272"/>
      <c r="GM2515" s="207"/>
      <c r="GN2515" s="238"/>
      <c r="GO2515" s="207"/>
      <c r="GP2515" s="207"/>
      <c r="GQ2515" s="187"/>
      <c r="GR2515" s="187"/>
      <c r="GS2515" s="204"/>
      <c r="GT2515" s="272"/>
      <c r="GU2515" s="207"/>
      <c r="GV2515" s="238"/>
      <c r="GW2515" s="207"/>
      <c r="GX2515" s="207"/>
      <c r="GY2515" s="187"/>
      <c r="GZ2515" s="187"/>
      <c r="HA2515" s="204"/>
      <c r="HB2515" s="272"/>
      <c r="HC2515" s="207"/>
      <c r="HD2515" s="238"/>
      <c r="HE2515" s="207"/>
      <c r="HF2515" s="207"/>
      <c r="HG2515" s="187"/>
      <c r="HH2515" s="187"/>
      <c r="HI2515" s="204"/>
      <c r="HJ2515" s="272"/>
      <c r="HK2515" s="207"/>
      <c r="HL2515" s="238"/>
      <c r="HM2515" s="207"/>
      <c r="HN2515" s="207"/>
      <c r="HO2515" s="187"/>
      <c r="HP2515" s="187"/>
      <c r="HQ2515" s="204"/>
      <c r="HR2515" s="272"/>
      <c r="HS2515" s="207"/>
      <c r="HT2515" s="238"/>
      <c r="HU2515" s="207"/>
      <c r="HV2515" s="207"/>
      <c r="HW2515" s="187"/>
      <c r="HX2515" s="187"/>
      <c r="HY2515" s="204"/>
      <c r="HZ2515" s="272"/>
      <c r="IA2515" s="207"/>
      <c r="IB2515" s="238"/>
      <c r="IC2515" s="207"/>
      <c r="ID2515" s="207"/>
      <c r="IE2515" s="187"/>
      <c r="IF2515" s="187"/>
      <c r="IG2515" s="204"/>
      <c r="IH2515" s="272"/>
      <c r="II2515" s="207"/>
      <c r="IJ2515" s="238"/>
      <c r="IK2515" s="207"/>
      <c r="IL2515" s="207"/>
      <c r="IM2515" s="187"/>
      <c r="IN2515" s="187"/>
      <c r="IO2515" s="204"/>
      <c r="IP2515" s="272"/>
      <c r="IQ2515" s="207"/>
      <c r="IR2515" s="238"/>
      <c r="IS2515" s="207"/>
      <c r="IT2515" s="207"/>
      <c r="IU2515" s="187"/>
      <c r="IV2515" s="187"/>
      <c r="IW2515" s="204"/>
      <c r="IX2515" s="272"/>
      <c r="IY2515" s="207"/>
      <c r="IZ2515" s="238"/>
      <c r="JA2515" s="207"/>
      <c r="JB2515" s="207"/>
      <c r="JC2515" s="187"/>
      <c r="JD2515" s="187"/>
      <c r="JE2515" s="204"/>
      <c r="JF2515" s="272"/>
      <c r="JG2515" s="207"/>
      <c r="JH2515" s="238"/>
      <c r="JI2515" s="207"/>
      <c r="JJ2515" s="207"/>
      <c r="JK2515" s="187"/>
      <c r="JL2515" s="187"/>
      <c r="JM2515" s="204"/>
      <c r="JN2515" s="272"/>
      <c r="JO2515" s="207"/>
      <c r="JP2515" s="238"/>
      <c r="JQ2515" s="207"/>
      <c r="JR2515" s="207"/>
      <c r="JS2515" s="187"/>
      <c r="JT2515" s="187"/>
      <c r="JU2515" s="204"/>
      <c r="JV2515" s="272"/>
      <c r="JW2515" s="207"/>
      <c r="JX2515" s="238"/>
      <c r="JY2515" s="207"/>
      <c r="JZ2515" s="207"/>
      <c r="KA2515" s="187"/>
      <c r="KB2515" s="187"/>
      <c r="KC2515" s="204"/>
      <c r="KD2515" s="272"/>
      <c r="KE2515" s="207"/>
      <c r="KF2515" s="238"/>
      <c r="KG2515" s="207"/>
      <c r="KH2515" s="207"/>
      <c r="KI2515" s="187"/>
      <c r="KJ2515" s="187"/>
      <c r="KK2515" s="204"/>
      <c r="KL2515" s="272"/>
      <c r="KM2515" s="207"/>
      <c r="KN2515" s="238"/>
      <c r="KO2515" s="207"/>
      <c r="KP2515" s="207"/>
      <c r="KQ2515" s="187"/>
      <c r="KR2515" s="187"/>
      <c r="KS2515" s="204"/>
      <c r="KT2515" s="272"/>
      <c r="KU2515" s="207"/>
      <c r="KV2515" s="238"/>
      <c r="KW2515" s="207"/>
      <c r="KX2515" s="207"/>
      <c r="KY2515" s="187"/>
      <c r="KZ2515" s="187"/>
      <c r="LA2515" s="204"/>
      <c r="LB2515" s="272"/>
      <c r="LC2515" s="207"/>
      <c r="LD2515" s="238"/>
      <c r="LE2515" s="207"/>
      <c r="LF2515" s="207"/>
      <c r="LG2515" s="187"/>
      <c r="LH2515" s="187"/>
      <c r="LI2515" s="204"/>
      <c r="LJ2515" s="272"/>
      <c r="LK2515" s="207"/>
      <c r="LL2515" s="238"/>
      <c r="LM2515" s="207"/>
      <c r="LN2515" s="207"/>
      <c r="LO2515" s="187"/>
      <c r="LP2515" s="187"/>
      <c r="LQ2515" s="204"/>
      <c r="LR2515" s="272"/>
      <c r="LS2515" s="207"/>
      <c r="LT2515" s="238"/>
      <c r="LU2515" s="207"/>
      <c r="LV2515" s="207"/>
      <c r="LW2515" s="187"/>
      <c r="LX2515" s="187"/>
      <c r="LY2515" s="204"/>
      <c r="LZ2515" s="272"/>
      <c r="MA2515" s="207"/>
      <c r="MB2515" s="238"/>
      <c r="MC2515" s="207"/>
      <c r="MD2515" s="207"/>
      <c r="ME2515" s="187"/>
      <c r="MF2515" s="187"/>
      <c r="MG2515" s="204"/>
      <c r="MH2515" s="272"/>
      <c r="MI2515" s="207"/>
      <c r="MJ2515" s="238"/>
      <c r="MK2515" s="207"/>
      <c r="ML2515" s="207"/>
      <c r="MM2515" s="187"/>
      <c r="MN2515" s="187"/>
      <c r="MO2515" s="204"/>
      <c r="MP2515" s="272"/>
      <c r="MQ2515" s="207"/>
      <c r="MR2515" s="238"/>
      <c r="MS2515" s="207"/>
      <c r="MT2515" s="207"/>
      <c r="MU2515" s="187"/>
      <c r="MV2515" s="187"/>
      <c r="MW2515" s="204"/>
      <c r="MX2515" s="272"/>
      <c r="MY2515" s="207"/>
      <c r="MZ2515" s="238"/>
      <c r="NA2515" s="207"/>
      <c r="NB2515" s="207"/>
      <c r="NC2515" s="187"/>
      <c r="ND2515" s="187"/>
      <c r="NE2515" s="204"/>
      <c r="NF2515" s="272"/>
      <c r="NG2515" s="207"/>
      <c r="NH2515" s="238"/>
      <c r="NI2515" s="207"/>
      <c r="NJ2515" s="207"/>
      <c r="NK2515" s="187"/>
      <c r="NL2515" s="187"/>
      <c r="NM2515" s="204"/>
      <c r="NN2515" s="272"/>
      <c r="NO2515" s="207"/>
      <c r="NP2515" s="238"/>
      <c r="NQ2515" s="207"/>
      <c r="NR2515" s="207"/>
      <c r="NS2515" s="187"/>
      <c r="NT2515" s="187"/>
      <c r="NU2515" s="204"/>
      <c r="NV2515" s="272"/>
      <c r="NW2515" s="207"/>
      <c r="NX2515" s="238"/>
      <c r="NY2515" s="207"/>
      <c r="NZ2515" s="207"/>
      <c r="OA2515" s="187"/>
      <c r="OB2515" s="187"/>
      <c r="OC2515" s="204"/>
      <c r="OD2515" s="272"/>
      <c r="OE2515" s="207"/>
      <c r="OF2515" s="238"/>
      <c r="OG2515" s="207"/>
      <c r="OH2515" s="207"/>
      <c r="OI2515" s="187"/>
      <c r="OJ2515" s="187"/>
      <c r="OK2515" s="204"/>
      <c r="OL2515" s="272"/>
      <c r="OM2515" s="207"/>
      <c r="ON2515" s="238"/>
      <c r="OO2515" s="207"/>
      <c r="OP2515" s="207"/>
      <c r="OQ2515" s="187"/>
      <c r="OR2515" s="187"/>
      <c r="OS2515" s="204"/>
      <c r="OT2515" s="272"/>
      <c r="OU2515" s="207"/>
      <c r="OV2515" s="238"/>
      <c r="OW2515" s="207"/>
      <c r="OX2515" s="207"/>
      <c r="OY2515" s="187"/>
      <c r="OZ2515" s="187"/>
      <c r="PA2515" s="204"/>
      <c r="PB2515" s="272"/>
      <c r="PC2515" s="207"/>
      <c r="PD2515" s="238"/>
      <c r="PE2515" s="207"/>
      <c r="PF2515" s="207"/>
      <c r="PG2515" s="187"/>
      <c r="PH2515" s="187"/>
      <c r="PI2515" s="204"/>
      <c r="PJ2515" s="272"/>
      <c r="PK2515" s="207"/>
      <c r="PL2515" s="238"/>
      <c r="PM2515" s="207"/>
      <c r="PN2515" s="207"/>
      <c r="PO2515" s="187"/>
      <c r="PP2515" s="187"/>
      <c r="PQ2515" s="204"/>
      <c r="PR2515" s="272"/>
      <c r="PS2515" s="207"/>
      <c r="PT2515" s="238"/>
      <c r="PU2515" s="207"/>
      <c r="PV2515" s="207"/>
      <c r="PW2515" s="187"/>
      <c r="PX2515" s="187"/>
      <c r="PY2515" s="204"/>
      <c r="PZ2515" s="272"/>
      <c r="QA2515" s="207"/>
      <c r="QB2515" s="238"/>
      <c r="QC2515" s="207"/>
      <c r="QD2515" s="207"/>
      <c r="QE2515" s="187"/>
      <c r="QF2515" s="187"/>
      <c r="QG2515" s="204"/>
      <c r="QH2515" s="272"/>
      <c r="QI2515" s="207"/>
      <c r="QJ2515" s="238"/>
      <c r="QK2515" s="207"/>
      <c r="QL2515" s="207"/>
      <c r="QM2515" s="187"/>
      <c r="QN2515" s="187"/>
      <c r="QO2515" s="204"/>
      <c r="QP2515" s="272"/>
      <c r="QQ2515" s="207"/>
      <c r="QR2515" s="238"/>
      <c r="QS2515" s="207"/>
      <c r="QT2515" s="207"/>
      <c r="QU2515" s="187"/>
      <c r="QV2515" s="187"/>
      <c r="QW2515" s="204"/>
      <c r="QX2515" s="272"/>
      <c r="QY2515" s="207"/>
      <c r="QZ2515" s="238"/>
      <c r="RA2515" s="207"/>
      <c r="RB2515" s="207"/>
      <c r="RC2515" s="187"/>
      <c r="RD2515" s="187"/>
      <c r="RE2515" s="204"/>
      <c r="RF2515" s="272"/>
      <c r="RG2515" s="207"/>
      <c r="RH2515" s="238"/>
      <c r="RI2515" s="207"/>
      <c r="RJ2515" s="207"/>
      <c r="RK2515" s="187"/>
      <c r="RL2515" s="187"/>
      <c r="RM2515" s="204"/>
      <c r="RN2515" s="272"/>
      <c r="RO2515" s="207"/>
      <c r="RP2515" s="238"/>
      <c r="RQ2515" s="207"/>
      <c r="RR2515" s="207"/>
      <c r="RS2515" s="187"/>
      <c r="RT2515" s="187"/>
      <c r="RU2515" s="204"/>
      <c r="RV2515" s="272"/>
      <c r="RW2515" s="207"/>
      <c r="RX2515" s="238"/>
      <c r="RY2515" s="207"/>
      <c r="RZ2515" s="207"/>
      <c r="SA2515" s="187"/>
      <c r="SB2515" s="187"/>
      <c r="SC2515" s="204"/>
      <c r="SD2515" s="272"/>
      <c r="SE2515" s="207"/>
      <c r="SF2515" s="238"/>
      <c r="SG2515" s="207"/>
      <c r="SH2515" s="207"/>
      <c r="SI2515" s="187"/>
      <c r="SJ2515" s="187"/>
      <c r="SK2515" s="204"/>
      <c r="SL2515" s="272"/>
      <c r="SM2515" s="207"/>
      <c r="SN2515" s="238"/>
      <c r="SO2515" s="207"/>
      <c r="SP2515" s="207"/>
      <c r="SQ2515" s="187"/>
      <c r="SR2515" s="187"/>
      <c r="SS2515" s="204"/>
      <c r="ST2515" s="272"/>
      <c r="SU2515" s="207"/>
      <c r="SV2515" s="238"/>
      <c r="SW2515" s="207"/>
      <c r="SX2515" s="207"/>
      <c r="SY2515" s="187"/>
      <c r="SZ2515" s="187"/>
      <c r="TA2515" s="204"/>
      <c r="TB2515" s="272"/>
      <c r="TC2515" s="207"/>
      <c r="TD2515" s="238"/>
      <c r="TE2515" s="207"/>
      <c r="TF2515" s="207"/>
      <c r="TG2515" s="187"/>
      <c r="TH2515" s="187"/>
      <c r="TI2515" s="204"/>
      <c r="TJ2515" s="272"/>
      <c r="TK2515" s="207"/>
      <c r="TL2515" s="238"/>
      <c r="TM2515" s="207"/>
      <c r="TN2515" s="207"/>
      <c r="TO2515" s="187"/>
      <c r="TP2515" s="187"/>
      <c r="TQ2515" s="204"/>
      <c r="TR2515" s="272"/>
      <c r="TS2515" s="207"/>
      <c r="TT2515" s="238"/>
      <c r="TU2515" s="207"/>
      <c r="TV2515" s="207"/>
      <c r="TW2515" s="187"/>
      <c r="TX2515" s="187"/>
      <c r="TY2515" s="204"/>
      <c r="TZ2515" s="272"/>
      <c r="UA2515" s="207"/>
      <c r="UB2515" s="238"/>
      <c r="UC2515" s="207"/>
      <c r="UD2515" s="207"/>
      <c r="UE2515" s="187"/>
      <c r="UF2515" s="187"/>
      <c r="UG2515" s="204"/>
      <c r="UH2515" s="272"/>
      <c r="UI2515" s="207"/>
      <c r="UJ2515" s="238"/>
      <c r="UK2515" s="207"/>
      <c r="UL2515" s="207"/>
      <c r="UM2515" s="187"/>
      <c r="UN2515" s="187"/>
      <c r="UO2515" s="204"/>
      <c r="UP2515" s="272"/>
      <c r="UQ2515" s="207"/>
      <c r="UR2515" s="238"/>
      <c r="US2515" s="207"/>
      <c r="UT2515" s="207"/>
      <c r="UU2515" s="187"/>
      <c r="UV2515" s="187"/>
      <c r="UW2515" s="204"/>
      <c r="UX2515" s="272"/>
      <c r="UY2515" s="207"/>
      <c r="UZ2515" s="238"/>
      <c r="VA2515" s="207"/>
      <c r="VB2515" s="207"/>
      <c r="VC2515" s="187"/>
      <c r="VD2515" s="187"/>
      <c r="VE2515" s="204"/>
      <c r="VF2515" s="272"/>
      <c r="VG2515" s="207"/>
      <c r="VH2515" s="238"/>
      <c r="VI2515" s="207"/>
      <c r="VJ2515" s="207"/>
      <c r="VK2515" s="187"/>
      <c r="VL2515" s="187"/>
      <c r="VM2515" s="204"/>
      <c r="VN2515" s="272"/>
      <c r="VO2515" s="207"/>
      <c r="VP2515" s="238"/>
      <c r="VQ2515" s="207"/>
      <c r="VR2515" s="207"/>
      <c r="VS2515" s="187"/>
      <c r="VT2515" s="187"/>
      <c r="VU2515" s="204"/>
      <c r="VV2515" s="272"/>
      <c r="VW2515" s="207"/>
      <c r="VX2515" s="238"/>
      <c r="VY2515" s="207"/>
      <c r="VZ2515" s="207"/>
      <c r="WA2515" s="187"/>
      <c r="WB2515" s="187"/>
      <c r="WC2515" s="204"/>
      <c r="WD2515" s="272"/>
      <c r="WE2515" s="207"/>
      <c r="WF2515" s="238"/>
      <c r="WG2515" s="207"/>
      <c r="WH2515" s="207"/>
      <c r="WI2515" s="187"/>
      <c r="WJ2515" s="187"/>
      <c r="WK2515" s="204"/>
      <c r="WL2515" s="272"/>
      <c r="WM2515" s="207"/>
      <c r="WN2515" s="238"/>
      <c r="WO2515" s="207"/>
      <c r="WP2515" s="207"/>
      <c r="WQ2515" s="187"/>
      <c r="WR2515" s="187"/>
      <c r="WS2515" s="204"/>
      <c r="WT2515" s="272"/>
      <c r="WU2515" s="207"/>
      <c r="WV2515" s="238"/>
      <c r="WW2515" s="207"/>
      <c r="WX2515" s="207"/>
      <c r="WY2515" s="187"/>
      <c r="WZ2515" s="187"/>
      <c r="XA2515" s="204"/>
      <c r="XB2515" s="272"/>
      <c r="XC2515" s="207"/>
      <c r="XD2515" s="238"/>
      <c r="XE2515" s="207"/>
      <c r="XF2515" s="207"/>
      <c r="XG2515" s="187"/>
      <c r="XH2515" s="187"/>
      <c r="XI2515" s="204"/>
      <c r="XJ2515" s="272"/>
      <c r="XK2515" s="207"/>
      <c r="XL2515" s="238"/>
      <c r="XM2515" s="207"/>
      <c r="XN2515" s="207"/>
      <c r="XO2515" s="187"/>
      <c r="XP2515" s="187"/>
      <c r="XQ2515" s="204"/>
      <c r="XR2515" s="272"/>
      <c r="XS2515" s="207"/>
      <c r="XT2515" s="238"/>
      <c r="XU2515" s="207"/>
      <c r="XV2515" s="207"/>
      <c r="XW2515" s="187"/>
      <c r="XX2515" s="187"/>
      <c r="XY2515" s="204"/>
      <c r="XZ2515" s="272"/>
      <c r="YA2515" s="207"/>
      <c r="YB2515" s="238"/>
      <c r="YC2515" s="207"/>
      <c r="YD2515" s="207"/>
      <c r="YE2515" s="187"/>
      <c r="YF2515" s="187"/>
      <c r="YG2515" s="204"/>
      <c r="YH2515" s="272"/>
      <c r="YI2515" s="207"/>
      <c r="YJ2515" s="238"/>
      <c r="YK2515" s="207"/>
      <c r="YL2515" s="207"/>
      <c r="YM2515" s="187"/>
      <c r="YN2515" s="187"/>
      <c r="YO2515" s="204"/>
      <c r="YP2515" s="272"/>
      <c r="YQ2515" s="207"/>
      <c r="YR2515" s="238"/>
      <c r="YS2515" s="207"/>
      <c r="YT2515" s="207"/>
      <c r="YU2515" s="187"/>
      <c r="YV2515" s="187"/>
      <c r="YW2515" s="204"/>
      <c r="YX2515" s="272"/>
      <c r="YY2515" s="207"/>
      <c r="YZ2515" s="238"/>
      <c r="ZA2515" s="207"/>
      <c r="ZB2515" s="207"/>
      <c r="ZC2515" s="187"/>
      <c r="ZD2515" s="187"/>
      <c r="ZE2515" s="204"/>
      <c r="ZF2515" s="272"/>
      <c r="ZG2515" s="207"/>
      <c r="ZH2515" s="238"/>
      <c r="ZI2515" s="207"/>
      <c r="ZJ2515" s="207"/>
      <c r="ZK2515" s="187"/>
      <c r="ZL2515" s="187"/>
      <c r="ZM2515" s="204"/>
      <c r="ZN2515" s="272"/>
      <c r="ZO2515" s="207"/>
      <c r="ZP2515" s="238"/>
      <c r="ZQ2515" s="207"/>
      <c r="ZR2515" s="207"/>
      <c r="ZS2515" s="187"/>
      <c r="ZT2515" s="187"/>
      <c r="ZU2515" s="204"/>
      <c r="ZV2515" s="272"/>
      <c r="ZW2515" s="207"/>
      <c r="ZX2515" s="238"/>
      <c r="ZY2515" s="207"/>
      <c r="ZZ2515" s="207"/>
      <c r="AAA2515" s="187"/>
      <c r="AAB2515" s="187"/>
      <c r="AAC2515" s="204"/>
      <c r="AAD2515" s="272"/>
      <c r="AAE2515" s="207"/>
      <c r="AAF2515" s="238"/>
      <c r="AAG2515" s="207"/>
      <c r="AAH2515" s="207"/>
      <c r="AAI2515" s="187"/>
      <c r="AAJ2515" s="187"/>
      <c r="AAK2515" s="204"/>
      <c r="AAL2515" s="272"/>
      <c r="AAM2515" s="207"/>
      <c r="AAN2515" s="238"/>
      <c r="AAO2515" s="207"/>
      <c r="AAP2515" s="207"/>
      <c r="AAQ2515" s="187"/>
      <c r="AAR2515" s="187"/>
      <c r="AAS2515" s="204"/>
      <c r="AAT2515" s="272"/>
      <c r="AAU2515" s="207"/>
      <c r="AAV2515" s="238"/>
      <c r="AAW2515" s="207"/>
      <c r="AAX2515" s="207"/>
      <c r="AAY2515" s="187"/>
      <c r="AAZ2515" s="187"/>
      <c r="ABA2515" s="204"/>
      <c r="ABB2515" s="272"/>
      <c r="ABC2515" s="207"/>
      <c r="ABD2515" s="238"/>
      <c r="ABE2515" s="207"/>
      <c r="ABF2515" s="207"/>
      <c r="ABG2515" s="187"/>
      <c r="ABH2515" s="187"/>
      <c r="ABI2515" s="204"/>
      <c r="ABJ2515" s="272"/>
      <c r="ABK2515" s="207"/>
      <c r="ABL2515" s="238"/>
      <c r="ABM2515" s="207"/>
      <c r="ABN2515" s="207"/>
      <c r="ABO2515" s="187"/>
      <c r="ABP2515" s="187"/>
      <c r="ABQ2515" s="204"/>
      <c r="ABR2515" s="272"/>
      <c r="ABS2515" s="207"/>
      <c r="ABT2515" s="238"/>
      <c r="ABU2515" s="207"/>
      <c r="ABV2515" s="207"/>
      <c r="ABW2515" s="187"/>
      <c r="ABX2515" s="187"/>
      <c r="ABY2515" s="204"/>
      <c r="ABZ2515" s="272"/>
      <c r="ACA2515" s="207"/>
      <c r="ACB2515" s="238"/>
      <c r="ACC2515" s="207"/>
      <c r="ACD2515" s="207"/>
      <c r="ACE2515" s="187"/>
      <c r="ACF2515" s="187"/>
      <c r="ACG2515" s="204"/>
      <c r="ACH2515" s="272"/>
      <c r="ACI2515" s="207"/>
      <c r="ACJ2515" s="238"/>
      <c r="ACK2515" s="207"/>
      <c r="ACL2515" s="207"/>
      <c r="ACM2515" s="187"/>
      <c r="ACN2515" s="187"/>
      <c r="ACO2515" s="204"/>
      <c r="ACP2515" s="272"/>
      <c r="ACQ2515" s="207"/>
      <c r="ACR2515" s="238"/>
      <c r="ACS2515" s="207"/>
      <c r="ACT2515" s="207"/>
      <c r="ACU2515" s="187"/>
      <c r="ACV2515" s="187"/>
      <c r="ACW2515" s="204"/>
      <c r="ACX2515" s="272"/>
      <c r="ACY2515" s="207"/>
      <c r="ACZ2515" s="238"/>
      <c r="ADA2515" s="207"/>
      <c r="ADB2515" s="207"/>
      <c r="ADC2515" s="187"/>
      <c r="ADD2515" s="187"/>
      <c r="ADE2515" s="204"/>
      <c r="ADF2515" s="272"/>
      <c r="ADG2515" s="207"/>
      <c r="ADH2515" s="238"/>
      <c r="ADI2515" s="207"/>
      <c r="ADJ2515" s="207"/>
      <c r="ADK2515" s="187"/>
      <c r="ADL2515" s="187"/>
      <c r="ADM2515" s="204"/>
      <c r="ADN2515" s="272"/>
      <c r="ADO2515" s="207"/>
      <c r="ADP2515" s="238"/>
      <c r="ADQ2515" s="207"/>
      <c r="ADR2515" s="207"/>
      <c r="ADS2515" s="187"/>
      <c r="ADT2515" s="187"/>
      <c r="ADU2515" s="204"/>
      <c r="ADV2515" s="272"/>
      <c r="ADW2515" s="207"/>
      <c r="ADX2515" s="238"/>
      <c r="ADY2515" s="207"/>
      <c r="ADZ2515" s="207"/>
      <c r="AEA2515" s="187"/>
      <c r="AEB2515" s="187"/>
      <c r="AEC2515" s="204"/>
      <c r="AED2515" s="272"/>
      <c r="AEE2515" s="207"/>
      <c r="AEF2515" s="238"/>
      <c r="AEG2515" s="207"/>
      <c r="AEH2515" s="207"/>
      <c r="AEI2515" s="187"/>
      <c r="AEJ2515" s="187"/>
      <c r="AEK2515" s="204"/>
      <c r="AEL2515" s="272"/>
      <c r="AEM2515" s="207"/>
      <c r="AEN2515" s="238"/>
      <c r="AEO2515" s="207"/>
      <c r="AEP2515" s="207"/>
      <c r="AEQ2515" s="187"/>
      <c r="AER2515" s="187"/>
      <c r="AES2515" s="204"/>
      <c r="AET2515" s="272"/>
      <c r="AEU2515" s="207"/>
      <c r="AEV2515" s="238"/>
      <c r="AEW2515" s="207"/>
      <c r="AEX2515" s="207"/>
      <c r="AEY2515" s="187"/>
      <c r="AEZ2515" s="187"/>
      <c r="AFA2515" s="204"/>
      <c r="AFB2515" s="272"/>
      <c r="AFC2515" s="207"/>
      <c r="AFD2515" s="238"/>
      <c r="AFE2515" s="207"/>
      <c r="AFF2515" s="207"/>
      <c r="AFG2515" s="187"/>
      <c r="AFH2515" s="187"/>
      <c r="AFI2515" s="204"/>
      <c r="AFJ2515" s="272"/>
      <c r="AFK2515" s="207"/>
      <c r="AFL2515" s="238"/>
      <c r="AFM2515" s="207"/>
      <c r="AFN2515" s="207"/>
      <c r="AFO2515" s="187"/>
      <c r="AFP2515" s="187"/>
      <c r="AFQ2515" s="204"/>
      <c r="AFR2515" s="272"/>
      <c r="AFS2515" s="207"/>
      <c r="AFT2515" s="238"/>
      <c r="AFU2515" s="207"/>
      <c r="AFV2515" s="207"/>
      <c r="AFW2515" s="187"/>
      <c r="AFX2515" s="187"/>
      <c r="AFY2515" s="204"/>
      <c r="AFZ2515" s="272"/>
      <c r="AGA2515" s="207"/>
      <c r="AGB2515" s="238"/>
      <c r="AGC2515" s="207"/>
      <c r="AGD2515" s="207"/>
      <c r="AGE2515" s="187"/>
      <c r="AGF2515" s="187"/>
      <c r="AGG2515" s="204"/>
      <c r="AGH2515" s="272"/>
      <c r="AGI2515" s="207"/>
      <c r="AGJ2515" s="238"/>
      <c r="AGK2515" s="207"/>
      <c r="AGL2515" s="207"/>
      <c r="AGM2515" s="187"/>
      <c r="AGN2515" s="187"/>
      <c r="AGO2515" s="204"/>
      <c r="AGP2515" s="272"/>
      <c r="AGQ2515" s="207"/>
      <c r="AGR2515" s="238"/>
      <c r="AGS2515" s="207"/>
      <c r="AGT2515" s="207"/>
      <c r="AGU2515" s="187"/>
      <c r="AGV2515" s="187"/>
      <c r="AGW2515" s="204"/>
      <c r="AGX2515" s="272"/>
      <c r="AGY2515" s="207"/>
      <c r="AGZ2515" s="238"/>
      <c r="AHA2515" s="207"/>
      <c r="AHB2515" s="207"/>
      <c r="AHC2515" s="187"/>
      <c r="AHD2515" s="187"/>
      <c r="AHE2515" s="204"/>
      <c r="AHF2515" s="272"/>
      <c r="AHG2515" s="207"/>
      <c r="AHH2515" s="238"/>
      <c r="AHI2515" s="207"/>
      <c r="AHJ2515" s="207"/>
      <c r="AHK2515" s="187"/>
      <c r="AHL2515" s="187"/>
      <c r="AHM2515" s="204"/>
      <c r="AHN2515" s="272"/>
      <c r="AHO2515" s="207"/>
      <c r="AHP2515" s="238"/>
      <c r="AHQ2515" s="207"/>
      <c r="AHR2515" s="207"/>
      <c r="AHS2515" s="187"/>
      <c r="AHT2515" s="187"/>
      <c r="AHU2515" s="204"/>
      <c r="AHV2515" s="272"/>
      <c r="AHW2515" s="207"/>
      <c r="AHX2515" s="238"/>
      <c r="AHY2515" s="207"/>
      <c r="AHZ2515" s="207"/>
      <c r="AIA2515" s="187"/>
      <c r="AIB2515" s="187"/>
      <c r="AIC2515" s="204"/>
      <c r="AID2515" s="272"/>
      <c r="AIE2515" s="207"/>
      <c r="AIF2515" s="238"/>
      <c r="AIG2515" s="207"/>
      <c r="AIH2515" s="207"/>
      <c r="AII2515" s="187"/>
      <c r="AIJ2515" s="187"/>
      <c r="AIK2515" s="204"/>
      <c r="AIL2515" s="272"/>
      <c r="AIM2515" s="207"/>
      <c r="AIN2515" s="238"/>
      <c r="AIO2515" s="207"/>
      <c r="AIP2515" s="207"/>
      <c r="AIQ2515" s="187"/>
      <c r="AIR2515" s="187"/>
      <c r="AIS2515" s="204"/>
      <c r="AIT2515" s="272"/>
      <c r="AIU2515" s="207"/>
      <c r="AIV2515" s="238"/>
      <c r="AIW2515" s="207"/>
      <c r="AIX2515" s="207"/>
      <c r="AIY2515" s="187"/>
      <c r="AIZ2515" s="187"/>
      <c r="AJA2515" s="204"/>
      <c r="AJB2515" s="272"/>
      <c r="AJC2515" s="207"/>
      <c r="AJD2515" s="238"/>
      <c r="AJE2515" s="207"/>
      <c r="AJF2515" s="207"/>
      <c r="AJG2515" s="187"/>
      <c r="AJH2515" s="187"/>
      <c r="AJI2515" s="204"/>
      <c r="AJJ2515" s="272"/>
      <c r="AJK2515" s="207"/>
      <c r="AJL2515" s="238"/>
      <c r="AJM2515" s="207"/>
      <c r="AJN2515" s="207"/>
      <c r="AJO2515" s="187"/>
      <c r="AJP2515" s="187"/>
      <c r="AJQ2515" s="204"/>
      <c r="AJR2515" s="272"/>
      <c r="AJS2515" s="207"/>
      <c r="AJT2515" s="238"/>
      <c r="AJU2515" s="207"/>
      <c r="AJV2515" s="207"/>
      <c r="AJW2515" s="187"/>
      <c r="AJX2515" s="187"/>
      <c r="AJY2515" s="204"/>
      <c r="AJZ2515" s="272"/>
      <c r="AKA2515" s="207"/>
      <c r="AKB2515" s="238"/>
      <c r="AKC2515" s="207"/>
      <c r="AKD2515" s="207"/>
      <c r="AKE2515" s="187"/>
      <c r="AKF2515" s="187"/>
      <c r="AKG2515" s="204"/>
      <c r="AKH2515" s="272"/>
      <c r="AKI2515" s="207"/>
      <c r="AKJ2515" s="238"/>
      <c r="AKK2515" s="207"/>
      <c r="AKL2515" s="207"/>
      <c r="AKM2515" s="187"/>
      <c r="AKN2515" s="187"/>
      <c r="AKO2515" s="204"/>
      <c r="AKP2515" s="272"/>
      <c r="AKQ2515" s="207"/>
      <c r="AKR2515" s="238"/>
      <c r="AKS2515" s="207"/>
      <c r="AKT2515" s="207"/>
      <c r="AKU2515" s="187"/>
      <c r="AKV2515" s="187"/>
      <c r="AKW2515" s="204"/>
      <c r="AKX2515" s="272"/>
      <c r="AKY2515" s="207"/>
      <c r="AKZ2515" s="238"/>
      <c r="ALA2515" s="207"/>
      <c r="ALB2515" s="207"/>
      <c r="ALC2515" s="187"/>
      <c r="ALD2515" s="187"/>
      <c r="ALE2515" s="204"/>
      <c r="ALF2515" s="272"/>
      <c r="ALG2515" s="207"/>
      <c r="ALH2515" s="238"/>
      <c r="ALI2515" s="207"/>
      <c r="ALJ2515" s="207"/>
      <c r="ALK2515" s="187"/>
      <c r="ALL2515" s="187"/>
      <c r="ALM2515" s="204"/>
      <c r="ALN2515" s="272"/>
      <c r="ALO2515" s="207"/>
      <c r="ALP2515" s="238"/>
      <c r="ALQ2515" s="207"/>
      <c r="ALR2515" s="207"/>
      <c r="ALS2515" s="187"/>
      <c r="ALT2515" s="187"/>
      <c r="ALU2515" s="204"/>
      <c r="ALV2515" s="272"/>
      <c r="ALW2515" s="207"/>
      <c r="ALX2515" s="238"/>
      <c r="ALY2515" s="207"/>
      <c r="ALZ2515" s="207"/>
      <c r="AMA2515" s="187"/>
      <c r="AMB2515" s="187"/>
      <c r="AMC2515" s="204"/>
      <c r="AMD2515" s="272"/>
      <c r="AME2515" s="207"/>
      <c r="AMF2515" s="238"/>
      <c r="AMG2515" s="207"/>
      <c r="AMH2515" s="207"/>
      <c r="AMI2515" s="187"/>
      <c r="AMJ2515" s="187"/>
      <c r="AMK2515" s="204"/>
      <c r="AML2515" s="272"/>
      <c r="AMM2515" s="207"/>
      <c r="AMN2515" s="238"/>
      <c r="AMO2515" s="207"/>
      <c r="AMP2515" s="207"/>
      <c r="AMQ2515" s="187"/>
      <c r="AMR2515" s="187"/>
      <c r="AMS2515" s="204"/>
      <c r="AMT2515" s="272"/>
      <c r="AMU2515" s="207"/>
      <c r="AMV2515" s="238"/>
      <c r="AMW2515" s="207"/>
      <c r="AMX2515" s="207"/>
      <c r="AMY2515" s="187"/>
      <c r="AMZ2515" s="187"/>
      <c r="ANA2515" s="204"/>
      <c r="ANB2515" s="272"/>
      <c r="ANC2515" s="207"/>
      <c r="AND2515" s="238"/>
      <c r="ANE2515" s="207"/>
      <c r="ANF2515" s="207"/>
      <c r="ANG2515" s="187"/>
      <c r="ANH2515" s="187"/>
      <c r="ANI2515" s="204"/>
      <c r="ANJ2515" s="272"/>
      <c r="ANK2515" s="207"/>
      <c r="ANL2515" s="238"/>
      <c r="ANM2515" s="207"/>
      <c r="ANN2515" s="207"/>
      <c r="ANO2515" s="187"/>
      <c r="ANP2515" s="187"/>
      <c r="ANQ2515" s="204"/>
      <c r="ANR2515" s="272"/>
      <c r="ANS2515" s="207"/>
      <c r="ANT2515" s="238"/>
      <c r="ANU2515" s="207"/>
      <c r="ANV2515" s="207"/>
      <c r="ANW2515" s="187"/>
      <c r="ANX2515" s="187"/>
      <c r="ANY2515" s="204"/>
      <c r="ANZ2515" s="272"/>
      <c r="AOA2515" s="207"/>
      <c r="AOB2515" s="238"/>
      <c r="AOC2515" s="207"/>
      <c r="AOD2515" s="207"/>
      <c r="AOE2515" s="187"/>
      <c r="AOF2515" s="187"/>
      <c r="AOG2515" s="204"/>
      <c r="AOH2515" s="272"/>
      <c r="AOI2515" s="207"/>
      <c r="AOJ2515" s="238"/>
      <c r="AOK2515" s="207"/>
      <c r="AOL2515" s="207"/>
      <c r="AOM2515" s="187"/>
      <c r="AON2515" s="187"/>
      <c r="AOO2515" s="204"/>
      <c r="AOP2515" s="272"/>
      <c r="AOQ2515" s="207"/>
      <c r="AOR2515" s="238"/>
      <c r="AOS2515" s="207"/>
      <c r="AOT2515" s="207"/>
      <c r="AOU2515" s="187"/>
      <c r="AOV2515" s="187"/>
      <c r="AOW2515" s="204"/>
      <c r="AOX2515" s="272"/>
      <c r="AOY2515" s="207"/>
      <c r="AOZ2515" s="238"/>
      <c r="APA2515" s="207"/>
      <c r="APB2515" s="207"/>
      <c r="APC2515" s="187"/>
      <c r="APD2515" s="187"/>
      <c r="APE2515" s="204"/>
      <c r="APF2515" s="272"/>
      <c r="APG2515" s="207"/>
      <c r="APH2515" s="238"/>
      <c r="API2515" s="207"/>
      <c r="APJ2515" s="207"/>
      <c r="APK2515" s="187"/>
      <c r="APL2515" s="187"/>
      <c r="APM2515" s="204"/>
      <c r="APN2515" s="272"/>
      <c r="APO2515" s="207"/>
      <c r="APP2515" s="238"/>
      <c r="APQ2515" s="207"/>
      <c r="APR2515" s="207"/>
      <c r="APS2515" s="187"/>
      <c r="APT2515" s="187"/>
      <c r="APU2515" s="204"/>
      <c r="APV2515" s="272"/>
      <c r="APW2515" s="207"/>
      <c r="APX2515" s="238"/>
      <c r="APY2515" s="207"/>
      <c r="APZ2515" s="207"/>
      <c r="AQA2515" s="187"/>
      <c r="AQB2515" s="187"/>
      <c r="AQC2515" s="204"/>
      <c r="AQD2515" s="272"/>
      <c r="AQE2515" s="207"/>
      <c r="AQF2515" s="238"/>
      <c r="AQG2515" s="207"/>
      <c r="AQH2515" s="207"/>
      <c r="AQI2515" s="187"/>
      <c r="AQJ2515" s="187"/>
      <c r="AQK2515" s="204"/>
      <c r="AQL2515" s="272"/>
      <c r="AQM2515" s="207"/>
      <c r="AQN2515" s="238"/>
      <c r="AQO2515" s="207"/>
      <c r="AQP2515" s="207"/>
      <c r="AQQ2515" s="187"/>
      <c r="AQR2515" s="187"/>
      <c r="AQS2515" s="204"/>
      <c r="AQT2515" s="272"/>
      <c r="AQU2515" s="207"/>
      <c r="AQV2515" s="238"/>
      <c r="AQW2515" s="207"/>
      <c r="AQX2515" s="207"/>
      <c r="AQY2515" s="187"/>
      <c r="AQZ2515" s="187"/>
      <c r="ARA2515" s="204"/>
      <c r="ARB2515" s="272"/>
      <c r="ARC2515" s="207"/>
      <c r="ARD2515" s="238"/>
      <c r="ARE2515" s="207"/>
      <c r="ARF2515" s="207"/>
      <c r="ARG2515" s="187"/>
      <c r="ARH2515" s="187"/>
      <c r="ARI2515" s="204"/>
      <c r="ARJ2515" s="272"/>
      <c r="ARK2515" s="207"/>
      <c r="ARL2515" s="238"/>
      <c r="ARM2515" s="207"/>
      <c r="ARN2515" s="207"/>
      <c r="ARO2515" s="187"/>
      <c r="ARP2515" s="187"/>
      <c r="ARQ2515" s="204"/>
      <c r="ARR2515" s="272"/>
      <c r="ARS2515" s="207"/>
      <c r="ART2515" s="238"/>
      <c r="ARU2515" s="207"/>
      <c r="ARV2515" s="207"/>
      <c r="ARW2515" s="187"/>
      <c r="ARX2515" s="187"/>
      <c r="ARY2515" s="204"/>
      <c r="ARZ2515" s="272"/>
      <c r="ASA2515" s="207"/>
      <c r="ASB2515" s="238"/>
      <c r="ASC2515" s="207"/>
      <c r="ASD2515" s="207"/>
      <c r="ASE2515" s="187"/>
      <c r="ASF2515" s="187"/>
      <c r="ASG2515" s="204"/>
      <c r="ASH2515" s="272"/>
      <c r="ASI2515" s="207"/>
      <c r="ASJ2515" s="238"/>
      <c r="ASK2515" s="207"/>
      <c r="ASL2515" s="207"/>
      <c r="ASM2515" s="187"/>
      <c r="ASN2515" s="187"/>
      <c r="ASO2515" s="204"/>
      <c r="ASP2515" s="272"/>
      <c r="ASQ2515" s="207"/>
      <c r="ASR2515" s="238"/>
      <c r="ASS2515" s="207"/>
      <c r="AST2515" s="207"/>
      <c r="ASU2515" s="187"/>
      <c r="ASV2515" s="187"/>
      <c r="ASW2515" s="204"/>
      <c r="ASX2515" s="272"/>
      <c r="ASY2515" s="207"/>
      <c r="ASZ2515" s="238"/>
      <c r="ATA2515" s="207"/>
      <c r="ATB2515" s="207"/>
      <c r="ATC2515" s="187"/>
      <c r="ATD2515" s="187"/>
      <c r="ATE2515" s="204"/>
      <c r="ATF2515" s="272"/>
      <c r="ATG2515" s="207"/>
      <c r="ATH2515" s="238"/>
      <c r="ATI2515" s="207"/>
      <c r="ATJ2515" s="207"/>
      <c r="ATK2515" s="187"/>
      <c r="ATL2515" s="187"/>
      <c r="ATM2515" s="204"/>
      <c r="ATN2515" s="272"/>
      <c r="ATO2515" s="207"/>
      <c r="ATP2515" s="238"/>
      <c r="ATQ2515" s="207"/>
      <c r="ATR2515" s="207"/>
      <c r="ATS2515" s="187"/>
      <c r="ATT2515" s="187"/>
      <c r="ATU2515" s="204"/>
      <c r="ATV2515" s="272"/>
      <c r="ATW2515" s="207"/>
      <c r="ATX2515" s="238"/>
      <c r="ATY2515" s="207"/>
      <c r="ATZ2515" s="207"/>
      <c r="AUA2515" s="187"/>
      <c r="AUB2515" s="187"/>
      <c r="AUC2515" s="204"/>
      <c r="AUD2515" s="272"/>
      <c r="AUE2515" s="207"/>
      <c r="AUF2515" s="238"/>
      <c r="AUG2515" s="207"/>
      <c r="AUH2515" s="207"/>
      <c r="AUI2515" s="187"/>
      <c r="AUJ2515" s="187"/>
      <c r="AUK2515" s="204"/>
      <c r="AUL2515" s="272"/>
      <c r="AUM2515" s="207"/>
      <c r="AUN2515" s="238"/>
      <c r="AUO2515" s="207"/>
      <c r="AUP2515" s="207"/>
      <c r="AUQ2515" s="187"/>
      <c r="AUR2515" s="187"/>
      <c r="AUS2515" s="204"/>
      <c r="AUT2515" s="272"/>
      <c r="AUU2515" s="207"/>
      <c r="AUV2515" s="238"/>
      <c r="AUW2515" s="207"/>
      <c r="AUX2515" s="207"/>
      <c r="AUY2515" s="187"/>
      <c r="AUZ2515" s="187"/>
      <c r="AVA2515" s="204"/>
      <c r="AVB2515" s="272"/>
      <c r="AVC2515" s="207"/>
      <c r="AVD2515" s="238"/>
      <c r="AVE2515" s="207"/>
      <c r="AVF2515" s="207"/>
      <c r="AVG2515" s="187"/>
      <c r="AVH2515" s="187"/>
      <c r="AVI2515" s="204"/>
      <c r="AVJ2515" s="272"/>
      <c r="AVK2515" s="207"/>
      <c r="AVL2515" s="238"/>
      <c r="AVM2515" s="207"/>
      <c r="AVN2515" s="207"/>
      <c r="AVO2515" s="187"/>
      <c r="AVP2515" s="187"/>
      <c r="AVQ2515" s="204"/>
      <c r="AVR2515" s="272"/>
      <c r="AVS2515" s="207"/>
      <c r="AVT2515" s="238"/>
      <c r="AVU2515" s="207"/>
      <c r="AVV2515" s="207"/>
      <c r="AVW2515" s="187"/>
      <c r="AVX2515" s="187"/>
      <c r="AVY2515" s="204"/>
      <c r="AVZ2515" s="272"/>
      <c r="AWA2515" s="207"/>
      <c r="AWB2515" s="238"/>
      <c r="AWC2515" s="207"/>
      <c r="AWD2515" s="207"/>
      <c r="AWE2515" s="187"/>
      <c r="AWF2515" s="187"/>
      <c r="AWG2515" s="204"/>
      <c r="AWH2515" s="272"/>
      <c r="AWI2515" s="207"/>
      <c r="AWJ2515" s="238"/>
      <c r="AWK2515" s="207"/>
      <c r="AWL2515" s="207"/>
      <c r="AWM2515" s="187"/>
      <c r="AWN2515" s="187"/>
      <c r="AWO2515" s="204"/>
      <c r="AWP2515" s="272"/>
      <c r="AWQ2515" s="207"/>
      <c r="AWR2515" s="238"/>
      <c r="AWS2515" s="207"/>
      <c r="AWT2515" s="207"/>
      <c r="AWU2515" s="187"/>
      <c r="AWV2515" s="187"/>
      <c r="AWW2515" s="204"/>
      <c r="AWX2515" s="272"/>
      <c r="AWY2515" s="207"/>
      <c r="AWZ2515" s="238"/>
      <c r="AXA2515" s="207"/>
      <c r="AXB2515" s="207"/>
      <c r="AXC2515" s="187"/>
      <c r="AXD2515" s="187"/>
      <c r="AXE2515" s="204"/>
      <c r="AXF2515" s="272"/>
      <c r="AXG2515" s="207"/>
      <c r="AXH2515" s="238"/>
      <c r="AXI2515" s="207"/>
      <c r="AXJ2515" s="207"/>
      <c r="AXK2515" s="187"/>
      <c r="AXL2515" s="187"/>
      <c r="AXM2515" s="204"/>
      <c r="AXN2515" s="272"/>
      <c r="AXO2515" s="207"/>
      <c r="AXP2515" s="238"/>
      <c r="AXQ2515" s="207"/>
      <c r="AXR2515" s="207"/>
      <c r="AXS2515" s="187"/>
      <c r="AXT2515" s="187"/>
      <c r="AXU2515" s="204"/>
      <c r="AXV2515" s="272"/>
      <c r="AXW2515" s="207"/>
      <c r="AXX2515" s="238"/>
      <c r="AXY2515" s="207"/>
      <c r="AXZ2515" s="207"/>
      <c r="AYA2515" s="187"/>
      <c r="AYB2515" s="187"/>
      <c r="AYC2515" s="204"/>
      <c r="AYD2515" s="272"/>
      <c r="AYE2515" s="207"/>
      <c r="AYF2515" s="238"/>
      <c r="AYG2515" s="207"/>
      <c r="AYH2515" s="207"/>
      <c r="AYI2515" s="187"/>
      <c r="AYJ2515" s="187"/>
      <c r="AYK2515" s="204"/>
      <c r="AYL2515" s="272"/>
      <c r="AYM2515" s="207"/>
      <c r="AYN2515" s="238"/>
      <c r="AYO2515" s="207"/>
      <c r="AYP2515" s="207"/>
      <c r="AYQ2515" s="187"/>
      <c r="AYR2515" s="187"/>
      <c r="AYS2515" s="204"/>
      <c r="AYT2515" s="272"/>
      <c r="AYU2515" s="207"/>
      <c r="AYV2515" s="238"/>
      <c r="AYW2515" s="207"/>
      <c r="AYX2515" s="207"/>
      <c r="AYY2515" s="187"/>
      <c r="AYZ2515" s="187"/>
      <c r="AZA2515" s="204"/>
      <c r="AZB2515" s="272"/>
      <c r="AZC2515" s="207"/>
      <c r="AZD2515" s="238"/>
      <c r="AZE2515" s="207"/>
      <c r="AZF2515" s="207"/>
      <c r="AZG2515" s="187"/>
      <c r="AZH2515" s="187"/>
      <c r="AZI2515" s="204"/>
      <c r="AZJ2515" s="272"/>
      <c r="AZK2515" s="207"/>
      <c r="AZL2515" s="238"/>
      <c r="AZM2515" s="207"/>
      <c r="AZN2515" s="207"/>
      <c r="AZO2515" s="187"/>
      <c r="AZP2515" s="187"/>
      <c r="AZQ2515" s="204"/>
      <c r="AZR2515" s="272"/>
      <c r="AZS2515" s="207"/>
      <c r="AZT2515" s="238"/>
      <c r="AZU2515" s="207"/>
      <c r="AZV2515" s="207"/>
      <c r="AZW2515" s="187"/>
      <c r="AZX2515" s="187"/>
      <c r="AZY2515" s="204"/>
      <c r="AZZ2515" s="272"/>
      <c r="BAA2515" s="207"/>
      <c r="BAB2515" s="238"/>
      <c r="BAC2515" s="207"/>
      <c r="BAD2515" s="207"/>
      <c r="BAE2515" s="187"/>
      <c r="BAF2515" s="187"/>
      <c r="BAG2515" s="204"/>
      <c r="BAH2515" s="272"/>
      <c r="BAI2515" s="207"/>
      <c r="BAJ2515" s="238"/>
      <c r="BAK2515" s="207"/>
      <c r="BAL2515" s="207"/>
      <c r="BAM2515" s="187"/>
      <c r="BAN2515" s="187"/>
      <c r="BAO2515" s="204"/>
      <c r="BAP2515" s="272"/>
      <c r="BAQ2515" s="207"/>
      <c r="BAR2515" s="238"/>
      <c r="BAS2515" s="207"/>
      <c r="BAT2515" s="207"/>
      <c r="BAU2515" s="187"/>
      <c r="BAV2515" s="187"/>
      <c r="BAW2515" s="204"/>
      <c r="BAX2515" s="272"/>
      <c r="BAY2515" s="207"/>
      <c r="BAZ2515" s="238"/>
      <c r="BBA2515" s="207"/>
      <c r="BBB2515" s="207"/>
      <c r="BBC2515" s="187"/>
      <c r="BBD2515" s="187"/>
      <c r="BBE2515" s="204"/>
      <c r="BBF2515" s="272"/>
      <c r="BBG2515" s="207"/>
      <c r="BBH2515" s="238"/>
      <c r="BBI2515" s="207"/>
      <c r="BBJ2515" s="207"/>
      <c r="BBK2515" s="187"/>
      <c r="BBL2515" s="187"/>
      <c r="BBM2515" s="204"/>
      <c r="BBN2515" s="272"/>
      <c r="BBO2515" s="207"/>
      <c r="BBP2515" s="238"/>
      <c r="BBQ2515" s="207"/>
      <c r="BBR2515" s="207"/>
      <c r="BBS2515" s="187"/>
      <c r="BBT2515" s="187"/>
      <c r="BBU2515" s="204"/>
      <c r="BBV2515" s="272"/>
      <c r="BBW2515" s="207"/>
      <c r="BBX2515" s="238"/>
      <c r="BBY2515" s="207"/>
      <c r="BBZ2515" s="207"/>
      <c r="BCA2515" s="187"/>
      <c r="BCB2515" s="187"/>
      <c r="BCC2515" s="204"/>
      <c r="BCD2515" s="272"/>
      <c r="BCE2515" s="207"/>
      <c r="BCF2515" s="238"/>
      <c r="BCG2515" s="207"/>
      <c r="BCH2515" s="207"/>
      <c r="BCI2515" s="187"/>
      <c r="BCJ2515" s="187"/>
      <c r="BCK2515" s="204"/>
      <c r="BCL2515" s="272"/>
      <c r="BCM2515" s="207"/>
      <c r="BCN2515" s="238"/>
      <c r="BCO2515" s="207"/>
      <c r="BCP2515" s="207"/>
      <c r="BCQ2515" s="187"/>
      <c r="BCR2515" s="187"/>
      <c r="BCS2515" s="204"/>
      <c r="BCT2515" s="272"/>
      <c r="BCU2515" s="207"/>
      <c r="BCV2515" s="238"/>
      <c r="BCW2515" s="207"/>
      <c r="BCX2515" s="207"/>
      <c r="BCY2515" s="187"/>
      <c r="BCZ2515" s="187"/>
      <c r="BDA2515" s="204"/>
      <c r="BDB2515" s="272"/>
      <c r="BDC2515" s="207"/>
      <c r="BDD2515" s="238"/>
      <c r="BDE2515" s="207"/>
      <c r="BDF2515" s="207"/>
      <c r="BDG2515" s="187"/>
      <c r="BDH2515" s="187"/>
      <c r="BDI2515" s="204"/>
      <c r="BDJ2515" s="272"/>
      <c r="BDK2515" s="207"/>
      <c r="BDL2515" s="238"/>
      <c r="BDM2515" s="207"/>
      <c r="BDN2515" s="207"/>
      <c r="BDO2515" s="187"/>
      <c r="BDP2515" s="187"/>
      <c r="BDQ2515" s="204"/>
      <c r="BDR2515" s="272"/>
      <c r="BDS2515" s="207"/>
      <c r="BDT2515" s="238"/>
      <c r="BDU2515" s="207"/>
      <c r="BDV2515" s="207"/>
      <c r="BDW2515" s="187"/>
      <c r="BDX2515" s="187"/>
      <c r="BDY2515" s="204"/>
      <c r="BDZ2515" s="272"/>
      <c r="BEA2515" s="207"/>
      <c r="BEB2515" s="238"/>
      <c r="BEC2515" s="207"/>
      <c r="BED2515" s="207"/>
      <c r="BEE2515" s="187"/>
      <c r="BEF2515" s="187"/>
      <c r="BEG2515" s="204"/>
      <c r="BEH2515" s="272"/>
      <c r="BEI2515" s="207"/>
      <c r="BEJ2515" s="238"/>
      <c r="BEK2515" s="207"/>
      <c r="BEL2515" s="207"/>
      <c r="BEM2515" s="187"/>
      <c r="BEN2515" s="187"/>
      <c r="BEO2515" s="204"/>
      <c r="BEP2515" s="272"/>
      <c r="BEQ2515" s="207"/>
      <c r="BER2515" s="238"/>
      <c r="BES2515" s="207"/>
      <c r="BET2515" s="207"/>
      <c r="BEU2515" s="187"/>
      <c r="BEV2515" s="187"/>
      <c r="BEW2515" s="204"/>
      <c r="BEX2515" s="272"/>
      <c r="BEY2515" s="207"/>
      <c r="BEZ2515" s="238"/>
      <c r="BFA2515" s="207"/>
      <c r="BFB2515" s="207"/>
      <c r="BFC2515" s="187"/>
      <c r="BFD2515" s="187"/>
      <c r="BFE2515" s="204"/>
      <c r="BFF2515" s="272"/>
      <c r="BFG2515" s="207"/>
      <c r="BFH2515" s="238"/>
      <c r="BFI2515" s="207"/>
      <c r="BFJ2515" s="207"/>
      <c r="BFK2515" s="187"/>
      <c r="BFL2515" s="187"/>
      <c r="BFM2515" s="204"/>
      <c r="BFN2515" s="272"/>
      <c r="BFO2515" s="207"/>
      <c r="BFP2515" s="238"/>
      <c r="BFQ2515" s="207"/>
      <c r="BFR2515" s="207"/>
      <c r="BFS2515" s="187"/>
      <c r="BFT2515" s="187"/>
      <c r="BFU2515" s="204"/>
      <c r="BFV2515" s="272"/>
      <c r="BFW2515" s="207"/>
      <c r="BFX2515" s="238"/>
      <c r="BFY2515" s="207"/>
      <c r="BFZ2515" s="207"/>
      <c r="BGA2515" s="187"/>
      <c r="BGB2515" s="187"/>
      <c r="BGC2515" s="204"/>
      <c r="BGD2515" s="272"/>
      <c r="BGE2515" s="207"/>
      <c r="BGF2515" s="238"/>
      <c r="BGG2515" s="207"/>
      <c r="BGH2515" s="207"/>
      <c r="BGI2515" s="187"/>
      <c r="BGJ2515" s="187"/>
      <c r="BGK2515" s="204"/>
      <c r="BGL2515" s="272"/>
      <c r="BGM2515" s="207"/>
      <c r="BGN2515" s="238"/>
      <c r="BGO2515" s="207"/>
      <c r="BGP2515" s="207"/>
      <c r="BGQ2515" s="187"/>
      <c r="BGR2515" s="187"/>
      <c r="BGS2515" s="204"/>
      <c r="BGT2515" s="272"/>
      <c r="BGU2515" s="207"/>
      <c r="BGV2515" s="238"/>
      <c r="BGW2515" s="207"/>
      <c r="BGX2515" s="207"/>
      <c r="BGY2515" s="187"/>
      <c r="BGZ2515" s="187"/>
      <c r="BHA2515" s="204"/>
      <c r="BHB2515" s="272"/>
      <c r="BHC2515" s="207"/>
      <c r="BHD2515" s="238"/>
      <c r="BHE2515" s="207"/>
      <c r="BHF2515" s="207"/>
      <c r="BHG2515" s="187"/>
      <c r="BHH2515" s="187"/>
      <c r="BHI2515" s="204"/>
      <c r="BHJ2515" s="272"/>
      <c r="BHK2515" s="207"/>
      <c r="BHL2515" s="238"/>
      <c r="BHM2515" s="207"/>
      <c r="BHN2515" s="207"/>
      <c r="BHO2515" s="187"/>
      <c r="BHP2515" s="187"/>
      <c r="BHQ2515" s="204"/>
      <c r="BHR2515" s="272"/>
      <c r="BHS2515" s="207"/>
      <c r="BHT2515" s="238"/>
      <c r="BHU2515" s="207"/>
      <c r="BHV2515" s="207"/>
      <c r="BHW2515" s="187"/>
      <c r="BHX2515" s="187"/>
      <c r="BHY2515" s="204"/>
      <c r="BHZ2515" s="272"/>
      <c r="BIA2515" s="207"/>
      <c r="BIB2515" s="238"/>
      <c r="BIC2515" s="207"/>
      <c r="BID2515" s="207"/>
      <c r="BIE2515" s="187"/>
      <c r="BIF2515" s="187"/>
      <c r="BIG2515" s="204"/>
      <c r="BIH2515" s="272"/>
      <c r="BII2515" s="207"/>
      <c r="BIJ2515" s="238"/>
      <c r="BIK2515" s="207"/>
      <c r="BIL2515" s="207"/>
      <c r="BIM2515" s="187"/>
      <c r="BIN2515" s="187"/>
      <c r="BIO2515" s="204"/>
      <c r="BIP2515" s="272"/>
      <c r="BIQ2515" s="207"/>
      <c r="BIR2515" s="238"/>
      <c r="BIS2515" s="207"/>
      <c r="BIT2515" s="207"/>
      <c r="BIU2515" s="187"/>
      <c r="BIV2515" s="187"/>
      <c r="BIW2515" s="204"/>
      <c r="BIX2515" s="272"/>
      <c r="BIY2515" s="207"/>
      <c r="BIZ2515" s="238"/>
      <c r="BJA2515" s="207"/>
      <c r="BJB2515" s="207"/>
      <c r="BJC2515" s="187"/>
      <c r="BJD2515" s="187"/>
      <c r="BJE2515" s="204"/>
      <c r="BJF2515" s="272"/>
      <c r="BJG2515" s="207"/>
      <c r="BJH2515" s="238"/>
      <c r="BJI2515" s="207"/>
      <c r="BJJ2515" s="207"/>
      <c r="BJK2515" s="187"/>
      <c r="BJL2515" s="187"/>
      <c r="BJM2515" s="204"/>
      <c r="BJN2515" s="272"/>
      <c r="BJO2515" s="207"/>
      <c r="BJP2515" s="238"/>
      <c r="BJQ2515" s="207"/>
      <c r="BJR2515" s="207"/>
      <c r="BJS2515" s="187"/>
      <c r="BJT2515" s="187"/>
      <c r="BJU2515" s="204"/>
      <c r="BJV2515" s="272"/>
      <c r="BJW2515" s="207"/>
      <c r="BJX2515" s="238"/>
      <c r="BJY2515" s="207"/>
      <c r="BJZ2515" s="207"/>
      <c r="BKA2515" s="187"/>
      <c r="BKB2515" s="187"/>
      <c r="BKC2515" s="204"/>
      <c r="BKD2515" s="272"/>
      <c r="BKE2515" s="207"/>
      <c r="BKF2515" s="238"/>
      <c r="BKG2515" s="207"/>
      <c r="BKH2515" s="207"/>
      <c r="BKI2515" s="187"/>
      <c r="BKJ2515" s="187"/>
      <c r="BKK2515" s="204"/>
      <c r="BKL2515" s="272"/>
      <c r="BKM2515" s="207"/>
      <c r="BKN2515" s="238"/>
      <c r="BKO2515" s="207"/>
      <c r="BKP2515" s="207"/>
      <c r="BKQ2515" s="187"/>
      <c r="BKR2515" s="187"/>
      <c r="BKS2515" s="204"/>
      <c r="BKT2515" s="272"/>
      <c r="BKU2515" s="207"/>
      <c r="BKV2515" s="238"/>
      <c r="BKW2515" s="207"/>
      <c r="BKX2515" s="207"/>
      <c r="BKY2515" s="187"/>
      <c r="BKZ2515" s="187"/>
      <c r="BLA2515" s="204"/>
      <c r="BLB2515" s="272"/>
      <c r="BLC2515" s="207"/>
      <c r="BLD2515" s="238"/>
      <c r="BLE2515" s="207"/>
      <c r="BLF2515" s="207"/>
      <c r="BLG2515" s="187"/>
      <c r="BLH2515" s="187"/>
      <c r="BLI2515" s="204"/>
      <c r="BLJ2515" s="272"/>
      <c r="BLK2515" s="207"/>
      <c r="BLL2515" s="238"/>
      <c r="BLM2515" s="207"/>
      <c r="BLN2515" s="207"/>
      <c r="BLO2515" s="187"/>
      <c r="BLP2515" s="187"/>
      <c r="BLQ2515" s="204"/>
      <c r="BLR2515" s="272"/>
      <c r="BLS2515" s="207"/>
      <c r="BLT2515" s="238"/>
      <c r="BLU2515" s="207"/>
      <c r="BLV2515" s="207"/>
      <c r="BLW2515" s="187"/>
      <c r="BLX2515" s="187"/>
      <c r="BLY2515" s="204"/>
      <c r="BLZ2515" s="272"/>
      <c r="BMA2515" s="207"/>
      <c r="BMB2515" s="238"/>
      <c r="BMC2515" s="207"/>
      <c r="BMD2515" s="207"/>
      <c r="BME2515" s="187"/>
      <c r="BMF2515" s="187"/>
      <c r="BMG2515" s="204"/>
      <c r="BMH2515" s="272"/>
      <c r="BMI2515" s="207"/>
      <c r="BMJ2515" s="238"/>
      <c r="BMK2515" s="207"/>
      <c r="BML2515" s="207"/>
      <c r="BMM2515" s="187"/>
      <c r="BMN2515" s="187"/>
      <c r="BMO2515" s="204"/>
      <c r="BMP2515" s="272"/>
      <c r="BMQ2515" s="207"/>
      <c r="BMR2515" s="238"/>
      <c r="BMS2515" s="207"/>
      <c r="BMT2515" s="207"/>
      <c r="BMU2515" s="187"/>
      <c r="BMV2515" s="187"/>
      <c r="BMW2515" s="204"/>
      <c r="BMX2515" s="272"/>
      <c r="BMY2515" s="207"/>
      <c r="BMZ2515" s="238"/>
      <c r="BNA2515" s="207"/>
      <c r="BNB2515" s="207"/>
      <c r="BNC2515" s="187"/>
      <c r="BND2515" s="187"/>
      <c r="BNE2515" s="204"/>
      <c r="BNF2515" s="272"/>
      <c r="BNG2515" s="207"/>
      <c r="BNH2515" s="238"/>
      <c r="BNI2515" s="207"/>
      <c r="BNJ2515" s="207"/>
      <c r="BNK2515" s="187"/>
      <c r="BNL2515" s="187"/>
      <c r="BNM2515" s="204"/>
      <c r="BNN2515" s="272"/>
      <c r="BNO2515" s="207"/>
      <c r="BNP2515" s="238"/>
      <c r="BNQ2515" s="207"/>
      <c r="BNR2515" s="207"/>
      <c r="BNS2515" s="187"/>
      <c r="BNT2515" s="187"/>
      <c r="BNU2515" s="204"/>
      <c r="BNV2515" s="272"/>
      <c r="BNW2515" s="207"/>
      <c r="BNX2515" s="238"/>
      <c r="BNY2515" s="207"/>
      <c r="BNZ2515" s="207"/>
      <c r="BOA2515" s="187"/>
      <c r="BOB2515" s="187"/>
      <c r="BOC2515" s="204"/>
      <c r="BOD2515" s="272"/>
      <c r="BOE2515" s="207"/>
      <c r="BOF2515" s="238"/>
      <c r="BOG2515" s="207"/>
      <c r="BOH2515" s="207"/>
      <c r="BOI2515" s="187"/>
      <c r="BOJ2515" s="187"/>
      <c r="BOK2515" s="204"/>
      <c r="BOL2515" s="272"/>
      <c r="BOM2515" s="207"/>
      <c r="BON2515" s="238"/>
      <c r="BOO2515" s="207"/>
      <c r="BOP2515" s="207"/>
      <c r="BOQ2515" s="187"/>
      <c r="BOR2515" s="187"/>
      <c r="BOS2515" s="204"/>
      <c r="BOT2515" s="272"/>
      <c r="BOU2515" s="207"/>
      <c r="BOV2515" s="238"/>
      <c r="BOW2515" s="207"/>
      <c r="BOX2515" s="207"/>
      <c r="BOY2515" s="187"/>
      <c r="BOZ2515" s="187"/>
      <c r="BPA2515" s="204"/>
      <c r="BPB2515" s="272"/>
      <c r="BPC2515" s="207"/>
      <c r="BPD2515" s="238"/>
      <c r="BPE2515" s="207"/>
      <c r="BPF2515" s="207"/>
      <c r="BPG2515" s="187"/>
      <c r="BPH2515" s="187"/>
      <c r="BPI2515" s="204"/>
      <c r="BPJ2515" s="272"/>
      <c r="BPK2515" s="207"/>
      <c r="BPL2515" s="238"/>
      <c r="BPM2515" s="207"/>
      <c r="BPN2515" s="207"/>
      <c r="BPO2515" s="187"/>
      <c r="BPP2515" s="187"/>
      <c r="BPQ2515" s="204"/>
      <c r="BPR2515" s="272"/>
      <c r="BPS2515" s="207"/>
      <c r="BPT2515" s="238"/>
      <c r="BPU2515" s="207"/>
      <c r="BPV2515" s="207"/>
      <c r="BPW2515" s="187"/>
      <c r="BPX2515" s="187"/>
      <c r="BPY2515" s="204"/>
      <c r="BPZ2515" s="272"/>
      <c r="BQA2515" s="207"/>
      <c r="BQB2515" s="238"/>
      <c r="BQC2515" s="207"/>
      <c r="BQD2515" s="207"/>
      <c r="BQE2515" s="187"/>
      <c r="BQF2515" s="187"/>
      <c r="BQG2515" s="204"/>
      <c r="BQH2515" s="272"/>
      <c r="BQI2515" s="207"/>
      <c r="BQJ2515" s="238"/>
      <c r="BQK2515" s="207"/>
      <c r="BQL2515" s="207"/>
      <c r="BQM2515" s="187"/>
      <c r="BQN2515" s="187"/>
      <c r="BQO2515" s="204"/>
      <c r="BQP2515" s="272"/>
      <c r="BQQ2515" s="207"/>
      <c r="BQR2515" s="238"/>
      <c r="BQS2515" s="207"/>
      <c r="BQT2515" s="207"/>
      <c r="BQU2515" s="187"/>
      <c r="BQV2515" s="187"/>
      <c r="BQW2515" s="204"/>
      <c r="BQX2515" s="272"/>
      <c r="BQY2515" s="207"/>
      <c r="BQZ2515" s="238"/>
      <c r="BRA2515" s="207"/>
      <c r="BRB2515" s="207"/>
      <c r="BRC2515" s="187"/>
      <c r="BRD2515" s="187"/>
      <c r="BRE2515" s="204"/>
      <c r="BRF2515" s="272"/>
      <c r="BRG2515" s="207"/>
      <c r="BRH2515" s="238"/>
      <c r="BRI2515" s="207"/>
      <c r="BRJ2515" s="207"/>
      <c r="BRK2515" s="187"/>
      <c r="BRL2515" s="187"/>
      <c r="BRM2515" s="204"/>
      <c r="BRN2515" s="272"/>
      <c r="BRO2515" s="207"/>
      <c r="BRP2515" s="238"/>
      <c r="BRQ2515" s="207"/>
      <c r="BRR2515" s="207"/>
      <c r="BRS2515" s="187"/>
      <c r="BRT2515" s="187"/>
      <c r="BRU2515" s="204"/>
      <c r="BRV2515" s="272"/>
      <c r="BRW2515" s="207"/>
      <c r="BRX2515" s="238"/>
      <c r="BRY2515" s="207"/>
      <c r="BRZ2515" s="207"/>
      <c r="BSA2515" s="187"/>
      <c r="BSB2515" s="187"/>
      <c r="BSC2515" s="204"/>
      <c r="BSD2515" s="272"/>
      <c r="BSE2515" s="207"/>
      <c r="BSF2515" s="238"/>
      <c r="BSG2515" s="207"/>
      <c r="BSH2515" s="207"/>
      <c r="BSI2515" s="187"/>
      <c r="BSJ2515" s="187"/>
      <c r="BSK2515" s="204"/>
      <c r="BSL2515" s="272"/>
      <c r="BSM2515" s="207"/>
      <c r="BSN2515" s="238"/>
      <c r="BSO2515" s="207"/>
      <c r="BSP2515" s="207"/>
      <c r="BSQ2515" s="187"/>
      <c r="BSR2515" s="187"/>
      <c r="BSS2515" s="204"/>
      <c r="BST2515" s="272"/>
      <c r="BSU2515" s="207"/>
      <c r="BSV2515" s="238"/>
      <c r="BSW2515" s="207"/>
      <c r="BSX2515" s="207"/>
      <c r="BSY2515" s="187"/>
      <c r="BSZ2515" s="187"/>
      <c r="BTA2515" s="204"/>
      <c r="BTB2515" s="272"/>
      <c r="BTC2515" s="207"/>
      <c r="BTD2515" s="238"/>
      <c r="BTE2515" s="207"/>
      <c r="BTF2515" s="207"/>
      <c r="BTG2515" s="187"/>
      <c r="BTH2515" s="187"/>
      <c r="BTI2515" s="204"/>
      <c r="BTJ2515" s="272"/>
      <c r="BTK2515" s="207"/>
      <c r="BTL2515" s="238"/>
      <c r="BTM2515" s="207"/>
      <c r="BTN2515" s="207"/>
      <c r="BTO2515" s="187"/>
      <c r="BTP2515" s="187"/>
      <c r="BTQ2515" s="204"/>
      <c r="BTR2515" s="272"/>
      <c r="BTS2515" s="207"/>
      <c r="BTT2515" s="238"/>
      <c r="BTU2515" s="207"/>
      <c r="BTV2515" s="207"/>
      <c r="BTW2515" s="187"/>
      <c r="BTX2515" s="187"/>
      <c r="BTY2515" s="204"/>
      <c r="BTZ2515" s="272"/>
      <c r="BUA2515" s="207"/>
      <c r="BUB2515" s="238"/>
      <c r="BUC2515" s="207"/>
      <c r="BUD2515" s="207"/>
      <c r="BUE2515" s="187"/>
      <c r="BUF2515" s="187"/>
      <c r="BUG2515" s="204"/>
      <c r="BUH2515" s="272"/>
      <c r="BUI2515" s="207"/>
      <c r="BUJ2515" s="238"/>
      <c r="BUK2515" s="207"/>
      <c r="BUL2515" s="207"/>
      <c r="BUM2515" s="187"/>
      <c r="BUN2515" s="187"/>
      <c r="BUO2515" s="204"/>
      <c r="BUP2515" s="272"/>
      <c r="BUQ2515" s="207"/>
      <c r="BUR2515" s="238"/>
      <c r="BUS2515" s="207"/>
      <c r="BUT2515" s="207"/>
      <c r="BUU2515" s="187"/>
      <c r="BUV2515" s="187"/>
      <c r="BUW2515" s="204"/>
      <c r="BUX2515" s="272"/>
      <c r="BUY2515" s="207"/>
      <c r="BUZ2515" s="238"/>
      <c r="BVA2515" s="207"/>
      <c r="BVB2515" s="207"/>
      <c r="BVC2515" s="187"/>
      <c r="BVD2515" s="187"/>
      <c r="BVE2515" s="204"/>
      <c r="BVF2515" s="272"/>
      <c r="BVG2515" s="207"/>
      <c r="BVH2515" s="238"/>
      <c r="BVI2515" s="207"/>
      <c r="BVJ2515" s="207"/>
      <c r="BVK2515" s="187"/>
      <c r="BVL2515" s="187"/>
      <c r="BVM2515" s="204"/>
      <c r="BVN2515" s="272"/>
      <c r="BVO2515" s="207"/>
      <c r="BVP2515" s="238"/>
      <c r="BVQ2515" s="207"/>
      <c r="BVR2515" s="207"/>
      <c r="BVS2515" s="187"/>
      <c r="BVT2515" s="187"/>
      <c r="BVU2515" s="204"/>
      <c r="BVV2515" s="272"/>
      <c r="BVW2515" s="207"/>
      <c r="BVX2515" s="238"/>
      <c r="BVY2515" s="207"/>
      <c r="BVZ2515" s="207"/>
      <c r="BWA2515" s="187"/>
      <c r="BWB2515" s="187"/>
      <c r="BWC2515" s="204"/>
      <c r="BWD2515" s="272"/>
      <c r="BWE2515" s="207"/>
      <c r="BWF2515" s="238"/>
      <c r="BWG2515" s="207"/>
      <c r="BWH2515" s="207"/>
      <c r="BWI2515" s="187"/>
      <c r="BWJ2515" s="187"/>
      <c r="BWK2515" s="204"/>
      <c r="BWL2515" s="272"/>
      <c r="BWM2515" s="207"/>
      <c r="BWN2515" s="238"/>
      <c r="BWO2515" s="207"/>
      <c r="BWP2515" s="207"/>
      <c r="BWQ2515" s="187"/>
      <c r="BWR2515" s="187"/>
      <c r="BWS2515" s="204"/>
      <c r="BWT2515" s="272"/>
      <c r="BWU2515" s="207"/>
      <c r="BWV2515" s="238"/>
      <c r="BWW2515" s="207"/>
      <c r="BWX2515" s="207"/>
      <c r="BWY2515" s="187"/>
      <c r="BWZ2515" s="187"/>
      <c r="BXA2515" s="204"/>
      <c r="BXB2515" s="272"/>
      <c r="BXC2515" s="207"/>
      <c r="BXD2515" s="238"/>
      <c r="BXE2515" s="207"/>
      <c r="BXF2515" s="207"/>
      <c r="BXG2515" s="187"/>
      <c r="BXH2515" s="187"/>
      <c r="BXI2515" s="204"/>
      <c r="BXJ2515" s="272"/>
      <c r="BXK2515" s="207"/>
      <c r="BXL2515" s="238"/>
      <c r="BXM2515" s="207"/>
      <c r="BXN2515" s="207"/>
      <c r="BXO2515" s="187"/>
      <c r="BXP2515" s="187"/>
      <c r="BXQ2515" s="204"/>
      <c r="BXR2515" s="272"/>
      <c r="BXS2515" s="207"/>
      <c r="BXT2515" s="238"/>
      <c r="BXU2515" s="207"/>
      <c r="BXV2515" s="207"/>
      <c r="BXW2515" s="187"/>
      <c r="BXX2515" s="187"/>
      <c r="BXY2515" s="204"/>
      <c r="BXZ2515" s="272"/>
      <c r="BYA2515" s="207"/>
      <c r="BYB2515" s="238"/>
      <c r="BYC2515" s="207"/>
      <c r="BYD2515" s="207"/>
      <c r="BYE2515" s="187"/>
      <c r="BYF2515" s="187"/>
      <c r="BYG2515" s="204"/>
      <c r="BYH2515" s="272"/>
      <c r="BYI2515" s="207"/>
      <c r="BYJ2515" s="238"/>
      <c r="BYK2515" s="207"/>
      <c r="BYL2515" s="207"/>
      <c r="BYM2515" s="187"/>
      <c r="BYN2515" s="187"/>
      <c r="BYO2515" s="204"/>
      <c r="BYP2515" s="272"/>
      <c r="BYQ2515" s="207"/>
      <c r="BYR2515" s="238"/>
      <c r="BYS2515" s="207"/>
      <c r="BYT2515" s="207"/>
      <c r="BYU2515" s="187"/>
      <c r="BYV2515" s="187"/>
      <c r="BYW2515" s="204"/>
      <c r="BYX2515" s="272"/>
      <c r="BYY2515" s="207"/>
      <c r="BYZ2515" s="238"/>
      <c r="BZA2515" s="207"/>
      <c r="BZB2515" s="207"/>
      <c r="BZC2515" s="187"/>
      <c r="BZD2515" s="187"/>
      <c r="BZE2515" s="204"/>
      <c r="BZF2515" s="272"/>
      <c r="BZG2515" s="207"/>
      <c r="BZH2515" s="238"/>
      <c r="BZI2515" s="207"/>
      <c r="BZJ2515" s="207"/>
      <c r="BZK2515" s="187"/>
      <c r="BZL2515" s="187"/>
      <c r="BZM2515" s="204"/>
      <c r="BZN2515" s="272"/>
      <c r="BZO2515" s="207"/>
      <c r="BZP2515" s="238"/>
      <c r="BZQ2515" s="207"/>
      <c r="BZR2515" s="207"/>
      <c r="BZS2515" s="187"/>
      <c r="BZT2515" s="187"/>
      <c r="BZU2515" s="204"/>
      <c r="BZV2515" s="272"/>
      <c r="BZW2515" s="207"/>
      <c r="BZX2515" s="238"/>
      <c r="BZY2515" s="207"/>
      <c r="BZZ2515" s="207"/>
      <c r="CAA2515" s="187"/>
      <c r="CAB2515" s="187"/>
      <c r="CAC2515" s="204"/>
      <c r="CAD2515" s="272"/>
      <c r="CAE2515" s="207"/>
      <c r="CAF2515" s="238"/>
      <c r="CAG2515" s="207"/>
      <c r="CAH2515" s="207"/>
      <c r="CAI2515" s="187"/>
      <c r="CAJ2515" s="187"/>
      <c r="CAK2515" s="204"/>
      <c r="CAL2515" s="272"/>
      <c r="CAM2515" s="207"/>
      <c r="CAN2515" s="238"/>
      <c r="CAO2515" s="207"/>
      <c r="CAP2515" s="207"/>
      <c r="CAQ2515" s="187"/>
      <c r="CAR2515" s="187"/>
      <c r="CAS2515" s="204"/>
      <c r="CAT2515" s="272"/>
      <c r="CAU2515" s="207"/>
      <c r="CAV2515" s="238"/>
      <c r="CAW2515" s="207"/>
      <c r="CAX2515" s="207"/>
      <c r="CAY2515" s="187"/>
      <c r="CAZ2515" s="187"/>
      <c r="CBA2515" s="204"/>
      <c r="CBB2515" s="272"/>
      <c r="CBC2515" s="207"/>
      <c r="CBD2515" s="238"/>
      <c r="CBE2515" s="207"/>
      <c r="CBF2515" s="207"/>
      <c r="CBG2515" s="187"/>
      <c r="CBH2515" s="187"/>
      <c r="CBI2515" s="204"/>
      <c r="CBJ2515" s="272"/>
      <c r="CBK2515" s="207"/>
      <c r="CBL2515" s="238"/>
      <c r="CBM2515" s="207"/>
      <c r="CBN2515" s="207"/>
      <c r="CBO2515" s="187"/>
      <c r="CBP2515" s="187"/>
      <c r="CBQ2515" s="204"/>
      <c r="CBR2515" s="272"/>
      <c r="CBS2515" s="207"/>
      <c r="CBT2515" s="238"/>
      <c r="CBU2515" s="207"/>
      <c r="CBV2515" s="207"/>
      <c r="CBW2515" s="187"/>
      <c r="CBX2515" s="187"/>
      <c r="CBY2515" s="204"/>
      <c r="CBZ2515" s="272"/>
      <c r="CCA2515" s="207"/>
      <c r="CCB2515" s="238"/>
      <c r="CCC2515" s="207"/>
      <c r="CCD2515" s="207"/>
      <c r="CCE2515" s="187"/>
      <c r="CCF2515" s="187"/>
      <c r="CCG2515" s="204"/>
      <c r="CCH2515" s="272"/>
      <c r="CCI2515" s="207"/>
      <c r="CCJ2515" s="238"/>
      <c r="CCK2515" s="207"/>
      <c r="CCL2515" s="207"/>
      <c r="CCM2515" s="187"/>
      <c r="CCN2515" s="187"/>
      <c r="CCO2515" s="204"/>
      <c r="CCP2515" s="272"/>
      <c r="CCQ2515" s="207"/>
      <c r="CCR2515" s="238"/>
      <c r="CCS2515" s="207"/>
      <c r="CCT2515" s="207"/>
      <c r="CCU2515" s="187"/>
      <c r="CCV2515" s="187"/>
      <c r="CCW2515" s="204"/>
      <c r="CCX2515" s="272"/>
      <c r="CCY2515" s="207"/>
      <c r="CCZ2515" s="238"/>
      <c r="CDA2515" s="207"/>
      <c r="CDB2515" s="207"/>
      <c r="CDC2515" s="187"/>
      <c r="CDD2515" s="187"/>
      <c r="CDE2515" s="204"/>
      <c r="CDF2515" s="272"/>
      <c r="CDG2515" s="207"/>
      <c r="CDH2515" s="238"/>
      <c r="CDI2515" s="207"/>
      <c r="CDJ2515" s="207"/>
      <c r="CDK2515" s="187"/>
      <c r="CDL2515" s="187"/>
      <c r="CDM2515" s="204"/>
      <c r="CDN2515" s="272"/>
      <c r="CDO2515" s="207"/>
      <c r="CDP2515" s="238"/>
      <c r="CDQ2515" s="207"/>
      <c r="CDR2515" s="207"/>
      <c r="CDS2515" s="187"/>
      <c r="CDT2515" s="187"/>
      <c r="CDU2515" s="204"/>
      <c r="CDV2515" s="272"/>
      <c r="CDW2515" s="207"/>
      <c r="CDX2515" s="238"/>
      <c r="CDY2515" s="207"/>
      <c r="CDZ2515" s="207"/>
      <c r="CEA2515" s="187"/>
      <c r="CEB2515" s="187"/>
      <c r="CEC2515" s="204"/>
      <c r="CED2515" s="272"/>
      <c r="CEE2515" s="207"/>
      <c r="CEF2515" s="238"/>
      <c r="CEG2515" s="207"/>
      <c r="CEH2515" s="207"/>
      <c r="CEI2515" s="187"/>
      <c r="CEJ2515" s="187"/>
      <c r="CEK2515" s="204"/>
      <c r="CEL2515" s="272"/>
      <c r="CEM2515" s="207"/>
      <c r="CEN2515" s="238"/>
      <c r="CEO2515" s="207"/>
      <c r="CEP2515" s="207"/>
      <c r="CEQ2515" s="187"/>
      <c r="CER2515" s="187"/>
      <c r="CES2515" s="204"/>
      <c r="CET2515" s="272"/>
      <c r="CEU2515" s="207"/>
      <c r="CEV2515" s="238"/>
      <c r="CEW2515" s="207"/>
      <c r="CEX2515" s="207"/>
      <c r="CEY2515" s="187"/>
      <c r="CEZ2515" s="187"/>
      <c r="CFA2515" s="204"/>
      <c r="CFB2515" s="272"/>
      <c r="CFC2515" s="207"/>
      <c r="CFD2515" s="238"/>
      <c r="CFE2515" s="207"/>
      <c r="CFF2515" s="207"/>
      <c r="CFG2515" s="187"/>
      <c r="CFH2515" s="187"/>
      <c r="CFI2515" s="204"/>
      <c r="CFJ2515" s="272"/>
      <c r="CFK2515" s="207"/>
      <c r="CFL2515" s="238"/>
      <c r="CFM2515" s="207"/>
      <c r="CFN2515" s="207"/>
      <c r="CFO2515" s="187"/>
      <c r="CFP2515" s="187"/>
      <c r="CFQ2515" s="204"/>
      <c r="CFR2515" s="272"/>
      <c r="CFS2515" s="207"/>
      <c r="CFT2515" s="238"/>
      <c r="CFU2515" s="207"/>
      <c r="CFV2515" s="207"/>
      <c r="CFW2515" s="187"/>
      <c r="CFX2515" s="187"/>
      <c r="CFY2515" s="204"/>
      <c r="CFZ2515" s="272"/>
      <c r="CGA2515" s="207"/>
      <c r="CGB2515" s="238"/>
      <c r="CGC2515" s="207"/>
      <c r="CGD2515" s="207"/>
      <c r="CGE2515" s="187"/>
      <c r="CGF2515" s="187"/>
      <c r="CGG2515" s="204"/>
      <c r="CGH2515" s="272"/>
      <c r="CGI2515" s="207"/>
      <c r="CGJ2515" s="238"/>
      <c r="CGK2515" s="207"/>
      <c r="CGL2515" s="207"/>
      <c r="CGM2515" s="187"/>
      <c r="CGN2515" s="187"/>
      <c r="CGO2515" s="204"/>
      <c r="CGP2515" s="272"/>
      <c r="CGQ2515" s="207"/>
      <c r="CGR2515" s="238"/>
      <c r="CGS2515" s="207"/>
      <c r="CGT2515" s="207"/>
      <c r="CGU2515" s="187"/>
      <c r="CGV2515" s="187"/>
      <c r="CGW2515" s="204"/>
      <c r="CGX2515" s="272"/>
      <c r="CGY2515" s="207"/>
      <c r="CGZ2515" s="238"/>
      <c r="CHA2515" s="207"/>
      <c r="CHB2515" s="207"/>
      <c r="CHC2515" s="187"/>
      <c r="CHD2515" s="187"/>
      <c r="CHE2515" s="204"/>
      <c r="CHF2515" s="272"/>
      <c r="CHG2515" s="207"/>
      <c r="CHH2515" s="238"/>
      <c r="CHI2515" s="207"/>
      <c r="CHJ2515" s="207"/>
      <c r="CHK2515" s="187"/>
      <c r="CHL2515" s="187"/>
      <c r="CHM2515" s="204"/>
      <c r="CHN2515" s="272"/>
      <c r="CHO2515" s="207"/>
      <c r="CHP2515" s="238"/>
      <c r="CHQ2515" s="207"/>
      <c r="CHR2515" s="207"/>
      <c r="CHS2515" s="187"/>
      <c r="CHT2515" s="187"/>
      <c r="CHU2515" s="204"/>
      <c r="CHV2515" s="272"/>
      <c r="CHW2515" s="207"/>
      <c r="CHX2515" s="238"/>
      <c r="CHY2515" s="207"/>
      <c r="CHZ2515" s="207"/>
      <c r="CIA2515" s="187"/>
      <c r="CIB2515" s="187"/>
      <c r="CIC2515" s="204"/>
      <c r="CID2515" s="272"/>
      <c r="CIE2515" s="207"/>
      <c r="CIF2515" s="238"/>
      <c r="CIG2515" s="207"/>
      <c r="CIH2515" s="207"/>
      <c r="CII2515" s="187"/>
      <c r="CIJ2515" s="187"/>
      <c r="CIK2515" s="204"/>
      <c r="CIL2515" s="272"/>
      <c r="CIM2515" s="207"/>
      <c r="CIN2515" s="238"/>
      <c r="CIO2515" s="207"/>
      <c r="CIP2515" s="207"/>
      <c r="CIQ2515" s="187"/>
      <c r="CIR2515" s="187"/>
      <c r="CIS2515" s="204"/>
      <c r="CIT2515" s="272"/>
      <c r="CIU2515" s="207"/>
      <c r="CIV2515" s="238"/>
      <c r="CIW2515" s="207"/>
      <c r="CIX2515" s="207"/>
      <c r="CIY2515" s="187"/>
      <c r="CIZ2515" s="187"/>
      <c r="CJA2515" s="204"/>
      <c r="CJB2515" s="272"/>
      <c r="CJC2515" s="207"/>
      <c r="CJD2515" s="238"/>
      <c r="CJE2515" s="207"/>
      <c r="CJF2515" s="207"/>
      <c r="CJG2515" s="187"/>
      <c r="CJH2515" s="187"/>
      <c r="CJI2515" s="204"/>
      <c r="CJJ2515" s="272"/>
      <c r="CJK2515" s="207"/>
      <c r="CJL2515" s="238"/>
      <c r="CJM2515" s="207"/>
      <c r="CJN2515" s="207"/>
      <c r="CJO2515" s="187"/>
      <c r="CJP2515" s="187"/>
      <c r="CJQ2515" s="204"/>
      <c r="CJR2515" s="272"/>
      <c r="CJS2515" s="207"/>
      <c r="CJT2515" s="238"/>
      <c r="CJU2515" s="207"/>
      <c r="CJV2515" s="207"/>
      <c r="CJW2515" s="187"/>
      <c r="CJX2515" s="187"/>
      <c r="CJY2515" s="204"/>
      <c r="CJZ2515" s="272"/>
      <c r="CKA2515" s="207"/>
      <c r="CKB2515" s="238"/>
      <c r="CKC2515" s="207"/>
      <c r="CKD2515" s="207"/>
      <c r="CKE2515" s="187"/>
      <c r="CKF2515" s="187"/>
      <c r="CKG2515" s="204"/>
      <c r="CKH2515" s="272"/>
      <c r="CKI2515" s="207"/>
      <c r="CKJ2515" s="238"/>
      <c r="CKK2515" s="207"/>
      <c r="CKL2515" s="207"/>
      <c r="CKM2515" s="187"/>
      <c r="CKN2515" s="187"/>
      <c r="CKO2515" s="204"/>
      <c r="CKP2515" s="272"/>
      <c r="CKQ2515" s="207"/>
      <c r="CKR2515" s="238"/>
      <c r="CKS2515" s="207"/>
      <c r="CKT2515" s="207"/>
      <c r="CKU2515" s="187"/>
      <c r="CKV2515" s="187"/>
      <c r="CKW2515" s="204"/>
      <c r="CKX2515" s="272"/>
      <c r="CKY2515" s="207"/>
      <c r="CKZ2515" s="238"/>
      <c r="CLA2515" s="207"/>
      <c r="CLB2515" s="207"/>
      <c r="CLC2515" s="187"/>
      <c r="CLD2515" s="187"/>
      <c r="CLE2515" s="204"/>
      <c r="CLF2515" s="272"/>
      <c r="CLG2515" s="207"/>
      <c r="CLH2515" s="238"/>
      <c r="CLI2515" s="207"/>
      <c r="CLJ2515" s="207"/>
      <c r="CLK2515" s="187"/>
      <c r="CLL2515" s="187"/>
      <c r="CLM2515" s="204"/>
      <c r="CLN2515" s="272"/>
      <c r="CLO2515" s="207"/>
      <c r="CLP2515" s="238"/>
      <c r="CLQ2515" s="207"/>
      <c r="CLR2515" s="207"/>
      <c r="CLS2515" s="187"/>
      <c r="CLT2515" s="187"/>
      <c r="CLU2515" s="204"/>
      <c r="CLV2515" s="272"/>
      <c r="CLW2515" s="207"/>
      <c r="CLX2515" s="238"/>
      <c r="CLY2515" s="207"/>
      <c r="CLZ2515" s="207"/>
      <c r="CMA2515" s="187"/>
      <c r="CMB2515" s="187"/>
      <c r="CMC2515" s="204"/>
      <c r="CMD2515" s="272"/>
      <c r="CME2515" s="207"/>
      <c r="CMF2515" s="238"/>
      <c r="CMG2515" s="207"/>
      <c r="CMH2515" s="207"/>
      <c r="CMI2515" s="187"/>
      <c r="CMJ2515" s="187"/>
      <c r="CMK2515" s="204"/>
      <c r="CML2515" s="272"/>
      <c r="CMM2515" s="207"/>
      <c r="CMN2515" s="238"/>
      <c r="CMO2515" s="207"/>
      <c r="CMP2515" s="207"/>
      <c r="CMQ2515" s="187"/>
      <c r="CMR2515" s="187"/>
      <c r="CMS2515" s="204"/>
      <c r="CMT2515" s="272"/>
      <c r="CMU2515" s="207"/>
      <c r="CMV2515" s="238"/>
      <c r="CMW2515" s="207"/>
      <c r="CMX2515" s="207"/>
      <c r="CMY2515" s="187"/>
      <c r="CMZ2515" s="187"/>
      <c r="CNA2515" s="204"/>
      <c r="CNB2515" s="272"/>
      <c r="CNC2515" s="207"/>
      <c r="CND2515" s="238"/>
      <c r="CNE2515" s="207"/>
      <c r="CNF2515" s="207"/>
      <c r="CNG2515" s="187"/>
      <c r="CNH2515" s="187"/>
      <c r="CNI2515" s="204"/>
      <c r="CNJ2515" s="272"/>
      <c r="CNK2515" s="207"/>
      <c r="CNL2515" s="238"/>
      <c r="CNM2515" s="207"/>
      <c r="CNN2515" s="207"/>
      <c r="CNO2515" s="187"/>
      <c r="CNP2515" s="187"/>
      <c r="CNQ2515" s="204"/>
      <c r="CNR2515" s="272"/>
      <c r="CNS2515" s="207"/>
      <c r="CNT2515" s="238"/>
      <c r="CNU2515" s="207"/>
      <c r="CNV2515" s="207"/>
      <c r="CNW2515" s="187"/>
      <c r="CNX2515" s="187"/>
      <c r="CNY2515" s="204"/>
      <c r="CNZ2515" s="272"/>
      <c r="COA2515" s="207"/>
      <c r="COB2515" s="238"/>
      <c r="COC2515" s="207"/>
      <c r="COD2515" s="207"/>
      <c r="COE2515" s="187"/>
      <c r="COF2515" s="187"/>
      <c r="COG2515" s="204"/>
      <c r="COH2515" s="272"/>
      <c r="COI2515" s="207"/>
      <c r="COJ2515" s="238"/>
      <c r="COK2515" s="207"/>
      <c r="COL2515" s="207"/>
      <c r="COM2515" s="187"/>
      <c r="CON2515" s="187"/>
      <c r="COO2515" s="204"/>
      <c r="COP2515" s="272"/>
      <c r="COQ2515" s="207"/>
      <c r="COR2515" s="238"/>
      <c r="COS2515" s="207"/>
      <c r="COT2515" s="207"/>
      <c r="COU2515" s="187"/>
      <c r="COV2515" s="187"/>
      <c r="COW2515" s="204"/>
      <c r="COX2515" s="272"/>
      <c r="COY2515" s="207"/>
      <c r="COZ2515" s="238"/>
      <c r="CPA2515" s="207"/>
      <c r="CPB2515" s="207"/>
      <c r="CPC2515" s="187"/>
      <c r="CPD2515" s="187"/>
      <c r="CPE2515" s="204"/>
      <c r="CPF2515" s="272"/>
      <c r="CPG2515" s="207"/>
      <c r="CPH2515" s="238"/>
      <c r="CPI2515" s="207"/>
      <c r="CPJ2515" s="207"/>
      <c r="CPK2515" s="187"/>
      <c r="CPL2515" s="187"/>
      <c r="CPM2515" s="204"/>
      <c r="CPN2515" s="272"/>
      <c r="CPO2515" s="207"/>
      <c r="CPP2515" s="238"/>
      <c r="CPQ2515" s="207"/>
      <c r="CPR2515" s="207"/>
      <c r="CPS2515" s="187"/>
      <c r="CPT2515" s="187"/>
      <c r="CPU2515" s="204"/>
      <c r="CPV2515" s="272"/>
      <c r="CPW2515" s="207"/>
      <c r="CPX2515" s="238"/>
      <c r="CPY2515" s="207"/>
      <c r="CPZ2515" s="207"/>
      <c r="CQA2515" s="187"/>
      <c r="CQB2515" s="187"/>
      <c r="CQC2515" s="204"/>
      <c r="CQD2515" s="272"/>
      <c r="CQE2515" s="207"/>
      <c r="CQF2515" s="238"/>
      <c r="CQG2515" s="207"/>
      <c r="CQH2515" s="207"/>
      <c r="CQI2515" s="187"/>
      <c r="CQJ2515" s="187"/>
      <c r="CQK2515" s="204"/>
      <c r="CQL2515" s="272"/>
      <c r="CQM2515" s="207"/>
      <c r="CQN2515" s="238"/>
      <c r="CQO2515" s="207"/>
      <c r="CQP2515" s="207"/>
      <c r="CQQ2515" s="187"/>
      <c r="CQR2515" s="187"/>
      <c r="CQS2515" s="204"/>
      <c r="CQT2515" s="272"/>
      <c r="CQU2515" s="207"/>
      <c r="CQV2515" s="238"/>
      <c r="CQW2515" s="207"/>
      <c r="CQX2515" s="207"/>
      <c r="CQY2515" s="187"/>
      <c r="CQZ2515" s="187"/>
      <c r="CRA2515" s="204"/>
      <c r="CRB2515" s="272"/>
      <c r="CRC2515" s="207"/>
      <c r="CRD2515" s="238"/>
      <c r="CRE2515" s="207"/>
      <c r="CRF2515" s="207"/>
      <c r="CRG2515" s="187"/>
      <c r="CRH2515" s="187"/>
      <c r="CRI2515" s="204"/>
      <c r="CRJ2515" s="272"/>
      <c r="CRK2515" s="207"/>
      <c r="CRL2515" s="238"/>
      <c r="CRM2515" s="207"/>
      <c r="CRN2515" s="207"/>
      <c r="CRO2515" s="187"/>
      <c r="CRP2515" s="187"/>
      <c r="CRQ2515" s="204"/>
      <c r="CRR2515" s="272"/>
      <c r="CRS2515" s="207"/>
      <c r="CRT2515" s="238"/>
      <c r="CRU2515" s="207"/>
      <c r="CRV2515" s="207"/>
      <c r="CRW2515" s="187"/>
      <c r="CRX2515" s="187"/>
      <c r="CRY2515" s="204"/>
      <c r="CRZ2515" s="272"/>
      <c r="CSA2515" s="207"/>
      <c r="CSB2515" s="238"/>
      <c r="CSC2515" s="207"/>
      <c r="CSD2515" s="207"/>
      <c r="CSE2515" s="187"/>
      <c r="CSF2515" s="187"/>
      <c r="CSG2515" s="204"/>
      <c r="CSH2515" s="272"/>
      <c r="CSI2515" s="207"/>
      <c r="CSJ2515" s="238"/>
      <c r="CSK2515" s="207"/>
      <c r="CSL2515" s="207"/>
      <c r="CSM2515" s="187"/>
      <c r="CSN2515" s="187"/>
      <c r="CSO2515" s="204"/>
      <c r="CSP2515" s="272"/>
      <c r="CSQ2515" s="207"/>
      <c r="CSR2515" s="238"/>
      <c r="CSS2515" s="207"/>
      <c r="CST2515" s="207"/>
      <c r="CSU2515" s="187"/>
      <c r="CSV2515" s="187"/>
      <c r="CSW2515" s="204"/>
      <c r="CSX2515" s="272"/>
      <c r="CSY2515" s="207"/>
      <c r="CSZ2515" s="238"/>
      <c r="CTA2515" s="207"/>
      <c r="CTB2515" s="207"/>
      <c r="CTC2515" s="187"/>
      <c r="CTD2515" s="187"/>
      <c r="CTE2515" s="204"/>
      <c r="CTF2515" s="272"/>
      <c r="CTG2515" s="207"/>
      <c r="CTH2515" s="238"/>
      <c r="CTI2515" s="207"/>
      <c r="CTJ2515" s="207"/>
      <c r="CTK2515" s="187"/>
      <c r="CTL2515" s="187"/>
      <c r="CTM2515" s="204"/>
      <c r="CTN2515" s="272"/>
      <c r="CTO2515" s="207"/>
      <c r="CTP2515" s="238"/>
      <c r="CTQ2515" s="207"/>
      <c r="CTR2515" s="207"/>
      <c r="CTS2515" s="187"/>
      <c r="CTT2515" s="187"/>
      <c r="CTU2515" s="204"/>
      <c r="CTV2515" s="272"/>
      <c r="CTW2515" s="207"/>
      <c r="CTX2515" s="238"/>
      <c r="CTY2515" s="207"/>
      <c r="CTZ2515" s="207"/>
      <c r="CUA2515" s="187"/>
      <c r="CUB2515" s="187"/>
      <c r="CUC2515" s="204"/>
      <c r="CUD2515" s="272"/>
      <c r="CUE2515" s="207"/>
      <c r="CUF2515" s="238"/>
      <c r="CUG2515" s="207"/>
      <c r="CUH2515" s="207"/>
      <c r="CUI2515" s="187"/>
      <c r="CUJ2515" s="187"/>
      <c r="CUK2515" s="204"/>
      <c r="CUL2515" s="272"/>
      <c r="CUM2515" s="207"/>
      <c r="CUN2515" s="238"/>
      <c r="CUO2515" s="207"/>
      <c r="CUP2515" s="207"/>
      <c r="CUQ2515" s="187"/>
      <c r="CUR2515" s="187"/>
      <c r="CUS2515" s="204"/>
      <c r="CUT2515" s="272"/>
      <c r="CUU2515" s="207"/>
      <c r="CUV2515" s="238"/>
      <c r="CUW2515" s="207"/>
      <c r="CUX2515" s="207"/>
      <c r="CUY2515" s="187"/>
      <c r="CUZ2515" s="187"/>
      <c r="CVA2515" s="204"/>
      <c r="CVB2515" s="272"/>
      <c r="CVC2515" s="207"/>
      <c r="CVD2515" s="238"/>
      <c r="CVE2515" s="207"/>
      <c r="CVF2515" s="207"/>
      <c r="CVG2515" s="187"/>
      <c r="CVH2515" s="187"/>
      <c r="CVI2515" s="204"/>
      <c r="CVJ2515" s="272"/>
      <c r="CVK2515" s="207"/>
      <c r="CVL2515" s="238"/>
      <c r="CVM2515" s="207"/>
      <c r="CVN2515" s="207"/>
      <c r="CVO2515" s="187"/>
      <c r="CVP2515" s="187"/>
      <c r="CVQ2515" s="204"/>
      <c r="CVR2515" s="272"/>
      <c r="CVS2515" s="207"/>
      <c r="CVT2515" s="238"/>
      <c r="CVU2515" s="207"/>
      <c r="CVV2515" s="207"/>
      <c r="CVW2515" s="187"/>
      <c r="CVX2515" s="187"/>
      <c r="CVY2515" s="204"/>
      <c r="CVZ2515" s="272"/>
      <c r="CWA2515" s="207"/>
      <c r="CWB2515" s="238"/>
      <c r="CWC2515" s="207"/>
      <c r="CWD2515" s="207"/>
      <c r="CWE2515" s="187"/>
      <c r="CWF2515" s="187"/>
      <c r="CWG2515" s="204"/>
      <c r="CWH2515" s="272"/>
      <c r="CWI2515" s="207"/>
      <c r="CWJ2515" s="238"/>
      <c r="CWK2515" s="207"/>
      <c r="CWL2515" s="207"/>
      <c r="CWM2515" s="187"/>
      <c r="CWN2515" s="187"/>
      <c r="CWO2515" s="204"/>
      <c r="CWP2515" s="272"/>
      <c r="CWQ2515" s="207"/>
      <c r="CWR2515" s="238"/>
      <c r="CWS2515" s="207"/>
      <c r="CWT2515" s="207"/>
      <c r="CWU2515" s="187"/>
      <c r="CWV2515" s="187"/>
      <c r="CWW2515" s="204"/>
      <c r="CWX2515" s="272"/>
      <c r="CWY2515" s="207"/>
      <c r="CWZ2515" s="238"/>
      <c r="CXA2515" s="207"/>
      <c r="CXB2515" s="207"/>
      <c r="CXC2515" s="187"/>
      <c r="CXD2515" s="187"/>
      <c r="CXE2515" s="204"/>
      <c r="CXF2515" s="272"/>
      <c r="CXG2515" s="207"/>
      <c r="CXH2515" s="238"/>
      <c r="CXI2515" s="207"/>
      <c r="CXJ2515" s="207"/>
      <c r="CXK2515" s="187"/>
      <c r="CXL2515" s="187"/>
      <c r="CXM2515" s="204"/>
      <c r="CXN2515" s="272"/>
      <c r="CXO2515" s="207"/>
      <c r="CXP2515" s="238"/>
      <c r="CXQ2515" s="207"/>
      <c r="CXR2515" s="207"/>
      <c r="CXS2515" s="187"/>
      <c r="CXT2515" s="187"/>
      <c r="CXU2515" s="204"/>
      <c r="CXV2515" s="272"/>
      <c r="CXW2515" s="207"/>
      <c r="CXX2515" s="238"/>
      <c r="CXY2515" s="207"/>
      <c r="CXZ2515" s="207"/>
      <c r="CYA2515" s="187"/>
      <c r="CYB2515" s="187"/>
      <c r="CYC2515" s="204"/>
      <c r="CYD2515" s="272"/>
      <c r="CYE2515" s="207"/>
      <c r="CYF2515" s="238"/>
      <c r="CYG2515" s="207"/>
      <c r="CYH2515" s="207"/>
      <c r="CYI2515" s="187"/>
      <c r="CYJ2515" s="187"/>
      <c r="CYK2515" s="204"/>
      <c r="CYL2515" s="272"/>
      <c r="CYM2515" s="207"/>
      <c r="CYN2515" s="238"/>
      <c r="CYO2515" s="207"/>
      <c r="CYP2515" s="207"/>
      <c r="CYQ2515" s="187"/>
      <c r="CYR2515" s="187"/>
      <c r="CYS2515" s="204"/>
      <c r="CYT2515" s="272"/>
      <c r="CYU2515" s="207"/>
      <c r="CYV2515" s="238"/>
      <c r="CYW2515" s="207"/>
      <c r="CYX2515" s="207"/>
      <c r="CYY2515" s="187"/>
      <c r="CYZ2515" s="187"/>
      <c r="CZA2515" s="204"/>
      <c r="CZB2515" s="272"/>
      <c r="CZC2515" s="207"/>
      <c r="CZD2515" s="238"/>
      <c r="CZE2515" s="207"/>
      <c r="CZF2515" s="207"/>
      <c r="CZG2515" s="187"/>
      <c r="CZH2515" s="187"/>
      <c r="CZI2515" s="204"/>
      <c r="CZJ2515" s="272"/>
      <c r="CZK2515" s="207"/>
      <c r="CZL2515" s="238"/>
      <c r="CZM2515" s="207"/>
      <c r="CZN2515" s="207"/>
      <c r="CZO2515" s="187"/>
      <c r="CZP2515" s="187"/>
      <c r="CZQ2515" s="204"/>
      <c r="CZR2515" s="272"/>
      <c r="CZS2515" s="207"/>
      <c r="CZT2515" s="238"/>
      <c r="CZU2515" s="207"/>
      <c r="CZV2515" s="207"/>
      <c r="CZW2515" s="187"/>
      <c r="CZX2515" s="187"/>
      <c r="CZY2515" s="204"/>
      <c r="CZZ2515" s="272"/>
      <c r="DAA2515" s="207"/>
      <c r="DAB2515" s="238"/>
      <c r="DAC2515" s="207"/>
      <c r="DAD2515" s="207"/>
      <c r="DAE2515" s="187"/>
      <c r="DAF2515" s="187"/>
      <c r="DAG2515" s="204"/>
      <c r="DAH2515" s="272"/>
      <c r="DAI2515" s="207"/>
      <c r="DAJ2515" s="238"/>
      <c r="DAK2515" s="207"/>
      <c r="DAL2515" s="207"/>
      <c r="DAM2515" s="187"/>
      <c r="DAN2515" s="187"/>
      <c r="DAO2515" s="204"/>
      <c r="DAP2515" s="272"/>
      <c r="DAQ2515" s="207"/>
      <c r="DAR2515" s="238"/>
      <c r="DAS2515" s="207"/>
      <c r="DAT2515" s="207"/>
      <c r="DAU2515" s="187"/>
      <c r="DAV2515" s="187"/>
      <c r="DAW2515" s="204"/>
      <c r="DAX2515" s="272"/>
      <c r="DAY2515" s="207"/>
      <c r="DAZ2515" s="238"/>
      <c r="DBA2515" s="207"/>
      <c r="DBB2515" s="207"/>
      <c r="DBC2515" s="187"/>
      <c r="DBD2515" s="187"/>
      <c r="DBE2515" s="204"/>
      <c r="DBF2515" s="272"/>
      <c r="DBG2515" s="207"/>
      <c r="DBH2515" s="238"/>
      <c r="DBI2515" s="207"/>
      <c r="DBJ2515" s="207"/>
      <c r="DBK2515" s="187"/>
      <c r="DBL2515" s="187"/>
      <c r="DBM2515" s="204"/>
      <c r="DBN2515" s="272"/>
      <c r="DBO2515" s="207"/>
      <c r="DBP2515" s="238"/>
      <c r="DBQ2515" s="207"/>
      <c r="DBR2515" s="207"/>
      <c r="DBS2515" s="187"/>
      <c r="DBT2515" s="187"/>
      <c r="DBU2515" s="204"/>
      <c r="DBV2515" s="272"/>
      <c r="DBW2515" s="207"/>
      <c r="DBX2515" s="238"/>
      <c r="DBY2515" s="207"/>
      <c r="DBZ2515" s="207"/>
      <c r="DCA2515" s="187"/>
      <c r="DCB2515" s="187"/>
      <c r="DCC2515" s="204"/>
      <c r="DCD2515" s="272"/>
      <c r="DCE2515" s="207"/>
      <c r="DCF2515" s="238"/>
      <c r="DCG2515" s="207"/>
      <c r="DCH2515" s="207"/>
      <c r="DCI2515" s="187"/>
      <c r="DCJ2515" s="187"/>
      <c r="DCK2515" s="204"/>
      <c r="DCL2515" s="272"/>
      <c r="DCM2515" s="207"/>
      <c r="DCN2515" s="238"/>
      <c r="DCO2515" s="207"/>
      <c r="DCP2515" s="207"/>
      <c r="DCQ2515" s="187"/>
      <c r="DCR2515" s="187"/>
      <c r="DCS2515" s="204"/>
      <c r="DCT2515" s="272"/>
      <c r="DCU2515" s="207"/>
      <c r="DCV2515" s="238"/>
      <c r="DCW2515" s="207"/>
      <c r="DCX2515" s="207"/>
      <c r="DCY2515" s="187"/>
      <c r="DCZ2515" s="187"/>
      <c r="DDA2515" s="204"/>
      <c r="DDB2515" s="272"/>
      <c r="DDC2515" s="207"/>
      <c r="DDD2515" s="238"/>
      <c r="DDE2515" s="207"/>
      <c r="DDF2515" s="207"/>
      <c r="DDG2515" s="187"/>
      <c r="DDH2515" s="187"/>
      <c r="DDI2515" s="204"/>
      <c r="DDJ2515" s="272"/>
      <c r="DDK2515" s="207"/>
      <c r="DDL2515" s="238"/>
      <c r="DDM2515" s="207"/>
      <c r="DDN2515" s="207"/>
      <c r="DDO2515" s="187"/>
      <c r="DDP2515" s="187"/>
      <c r="DDQ2515" s="204"/>
      <c r="DDR2515" s="272"/>
      <c r="DDS2515" s="207"/>
      <c r="DDT2515" s="238"/>
      <c r="DDU2515" s="207"/>
      <c r="DDV2515" s="207"/>
      <c r="DDW2515" s="187"/>
      <c r="DDX2515" s="187"/>
      <c r="DDY2515" s="204"/>
      <c r="DDZ2515" s="272"/>
      <c r="DEA2515" s="207"/>
      <c r="DEB2515" s="238"/>
      <c r="DEC2515" s="207"/>
      <c r="DED2515" s="207"/>
      <c r="DEE2515" s="187"/>
      <c r="DEF2515" s="187"/>
      <c r="DEG2515" s="204"/>
      <c r="DEH2515" s="272"/>
      <c r="DEI2515" s="207"/>
      <c r="DEJ2515" s="238"/>
      <c r="DEK2515" s="207"/>
      <c r="DEL2515" s="207"/>
      <c r="DEM2515" s="187"/>
      <c r="DEN2515" s="187"/>
      <c r="DEO2515" s="204"/>
      <c r="DEP2515" s="272"/>
      <c r="DEQ2515" s="207"/>
      <c r="DER2515" s="238"/>
      <c r="DES2515" s="207"/>
      <c r="DET2515" s="207"/>
      <c r="DEU2515" s="187"/>
      <c r="DEV2515" s="187"/>
      <c r="DEW2515" s="204"/>
      <c r="DEX2515" s="272"/>
      <c r="DEY2515" s="207"/>
      <c r="DEZ2515" s="238"/>
      <c r="DFA2515" s="207"/>
      <c r="DFB2515" s="207"/>
      <c r="DFC2515" s="187"/>
      <c r="DFD2515" s="187"/>
      <c r="DFE2515" s="204"/>
      <c r="DFF2515" s="272"/>
      <c r="DFG2515" s="207"/>
      <c r="DFH2515" s="238"/>
      <c r="DFI2515" s="207"/>
      <c r="DFJ2515" s="207"/>
      <c r="DFK2515" s="187"/>
      <c r="DFL2515" s="187"/>
      <c r="DFM2515" s="204"/>
      <c r="DFN2515" s="272"/>
      <c r="DFO2515" s="207"/>
      <c r="DFP2515" s="238"/>
      <c r="DFQ2515" s="207"/>
      <c r="DFR2515" s="207"/>
      <c r="DFS2515" s="187"/>
      <c r="DFT2515" s="187"/>
      <c r="DFU2515" s="204"/>
      <c r="DFV2515" s="272"/>
      <c r="DFW2515" s="207"/>
      <c r="DFX2515" s="238"/>
      <c r="DFY2515" s="207"/>
      <c r="DFZ2515" s="207"/>
      <c r="DGA2515" s="187"/>
      <c r="DGB2515" s="187"/>
      <c r="DGC2515" s="204"/>
      <c r="DGD2515" s="272"/>
      <c r="DGE2515" s="207"/>
      <c r="DGF2515" s="238"/>
      <c r="DGG2515" s="207"/>
      <c r="DGH2515" s="207"/>
      <c r="DGI2515" s="187"/>
      <c r="DGJ2515" s="187"/>
      <c r="DGK2515" s="204"/>
      <c r="DGL2515" s="272"/>
      <c r="DGM2515" s="207"/>
      <c r="DGN2515" s="238"/>
      <c r="DGO2515" s="207"/>
      <c r="DGP2515" s="207"/>
      <c r="DGQ2515" s="187"/>
      <c r="DGR2515" s="187"/>
      <c r="DGS2515" s="204"/>
      <c r="DGT2515" s="272"/>
      <c r="DGU2515" s="207"/>
      <c r="DGV2515" s="238"/>
      <c r="DGW2515" s="207"/>
      <c r="DGX2515" s="207"/>
      <c r="DGY2515" s="187"/>
      <c r="DGZ2515" s="187"/>
      <c r="DHA2515" s="204"/>
      <c r="DHB2515" s="272"/>
      <c r="DHC2515" s="207"/>
      <c r="DHD2515" s="238"/>
      <c r="DHE2515" s="207"/>
      <c r="DHF2515" s="207"/>
      <c r="DHG2515" s="187"/>
      <c r="DHH2515" s="187"/>
      <c r="DHI2515" s="204"/>
      <c r="DHJ2515" s="272"/>
      <c r="DHK2515" s="207"/>
      <c r="DHL2515" s="238"/>
      <c r="DHM2515" s="207"/>
      <c r="DHN2515" s="207"/>
      <c r="DHO2515" s="187"/>
      <c r="DHP2515" s="187"/>
      <c r="DHQ2515" s="204"/>
      <c r="DHR2515" s="272"/>
      <c r="DHS2515" s="207"/>
      <c r="DHT2515" s="238"/>
      <c r="DHU2515" s="207"/>
      <c r="DHV2515" s="207"/>
      <c r="DHW2515" s="187"/>
      <c r="DHX2515" s="187"/>
      <c r="DHY2515" s="204"/>
      <c r="DHZ2515" s="272"/>
      <c r="DIA2515" s="207"/>
      <c r="DIB2515" s="238"/>
      <c r="DIC2515" s="207"/>
      <c r="DID2515" s="207"/>
      <c r="DIE2515" s="187"/>
      <c r="DIF2515" s="187"/>
      <c r="DIG2515" s="204"/>
      <c r="DIH2515" s="272"/>
      <c r="DII2515" s="207"/>
      <c r="DIJ2515" s="238"/>
      <c r="DIK2515" s="207"/>
      <c r="DIL2515" s="207"/>
      <c r="DIM2515" s="187"/>
      <c r="DIN2515" s="187"/>
      <c r="DIO2515" s="204"/>
      <c r="DIP2515" s="272"/>
      <c r="DIQ2515" s="207"/>
      <c r="DIR2515" s="238"/>
      <c r="DIS2515" s="207"/>
      <c r="DIT2515" s="207"/>
      <c r="DIU2515" s="187"/>
      <c r="DIV2515" s="187"/>
      <c r="DIW2515" s="204"/>
      <c r="DIX2515" s="272"/>
      <c r="DIY2515" s="207"/>
      <c r="DIZ2515" s="238"/>
      <c r="DJA2515" s="207"/>
      <c r="DJB2515" s="207"/>
      <c r="DJC2515" s="187"/>
      <c r="DJD2515" s="187"/>
      <c r="DJE2515" s="204"/>
      <c r="DJF2515" s="272"/>
      <c r="DJG2515" s="207"/>
      <c r="DJH2515" s="238"/>
      <c r="DJI2515" s="207"/>
      <c r="DJJ2515" s="207"/>
      <c r="DJK2515" s="187"/>
      <c r="DJL2515" s="187"/>
      <c r="DJM2515" s="204"/>
      <c r="DJN2515" s="272"/>
      <c r="DJO2515" s="207"/>
      <c r="DJP2515" s="238"/>
      <c r="DJQ2515" s="207"/>
      <c r="DJR2515" s="207"/>
      <c r="DJS2515" s="187"/>
      <c r="DJT2515" s="187"/>
      <c r="DJU2515" s="204"/>
      <c r="DJV2515" s="272"/>
      <c r="DJW2515" s="207"/>
      <c r="DJX2515" s="238"/>
      <c r="DJY2515" s="207"/>
      <c r="DJZ2515" s="207"/>
      <c r="DKA2515" s="187"/>
      <c r="DKB2515" s="187"/>
      <c r="DKC2515" s="204"/>
      <c r="DKD2515" s="272"/>
      <c r="DKE2515" s="207"/>
      <c r="DKF2515" s="238"/>
      <c r="DKG2515" s="207"/>
      <c r="DKH2515" s="207"/>
      <c r="DKI2515" s="187"/>
      <c r="DKJ2515" s="187"/>
      <c r="DKK2515" s="204"/>
      <c r="DKL2515" s="272"/>
      <c r="DKM2515" s="207"/>
      <c r="DKN2515" s="238"/>
      <c r="DKO2515" s="207"/>
      <c r="DKP2515" s="207"/>
      <c r="DKQ2515" s="187"/>
      <c r="DKR2515" s="187"/>
      <c r="DKS2515" s="204"/>
      <c r="DKT2515" s="272"/>
      <c r="DKU2515" s="207"/>
      <c r="DKV2515" s="238"/>
      <c r="DKW2515" s="207"/>
      <c r="DKX2515" s="207"/>
      <c r="DKY2515" s="187"/>
      <c r="DKZ2515" s="187"/>
      <c r="DLA2515" s="204"/>
      <c r="DLB2515" s="272"/>
      <c r="DLC2515" s="207"/>
      <c r="DLD2515" s="238"/>
      <c r="DLE2515" s="207"/>
      <c r="DLF2515" s="207"/>
      <c r="DLG2515" s="187"/>
      <c r="DLH2515" s="187"/>
      <c r="DLI2515" s="204"/>
      <c r="DLJ2515" s="272"/>
      <c r="DLK2515" s="207"/>
      <c r="DLL2515" s="238"/>
      <c r="DLM2515" s="207"/>
      <c r="DLN2515" s="207"/>
      <c r="DLO2515" s="187"/>
      <c r="DLP2515" s="187"/>
      <c r="DLQ2515" s="204"/>
      <c r="DLR2515" s="272"/>
      <c r="DLS2515" s="207"/>
      <c r="DLT2515" s="238"/>
      <c r="DLU2515" s="207"/>
      <c r="DLV2515" s="207"/>
      <c r="DLW2515" s="187"/>
      <c r="DLX2515" s="187"/>
      <c r="DLY2515" s="204"/>
      <c r="DLZ2515" s="272"/>
      <c r="DMA2515" s="207"/>
      <c r="DMB2515" s="238"/>
      <c r="DMC2515" s="207"/>
      <c r="DMD2515" s="207"/>
      <c r="DME2515" s="187"/>
      <c r="DMF2515" s="187"/>
      <c r="DMG2515" s="204"/>
      <c r="DMH2515" s="272"/>
      <c r="DMI2515" s="207"/>
      <c r="DMJ2515" s="238"/>
      <c r="DMK2515" s="207"/>
      <c r="DML2515" s="207"/>
      <c r="DMM2515" s="187"/>
      <c r="DMN2515" s="187"/>
      <c r="DMO2515" s="204"/>
      <c r="DMP2515" s="272"/>
      <c r="DMQ2515" s="207"/>
      <c r="DMR2515" s="238"/>
      <c r="DMS2515" s="207"/>
      <c r="DMT2515" s="207"/>
      <c r="DMU2515" s="187"/>
      <c r="DMV2515" s="187"/>
      <c r="DMW2515" s="204"/>
      <c r="DMX2515" s="272"/>
      <c r="DMY2515" s="207"/>
      <c r="DMZ2515" s="238"/>
      <c r="DNA2515" s="207"/>
      <c r="DNB2515" s="207"/>
      <c r="DNC2515" s="187"/>
      <c r="DND2515" s="187"/>
      <c r="DNE2515" s="204"/>
      <c r="DNF2515" s="272"/>
      <c r="DNG2515" s="207"/>
      <c r="DNH2515" s="238"/>
      <c r="DNI2515" s="207"/>
      <c r="DNJ2515" s="207"/>
      <c r="DNK2515" s="187"/>
      <c r="DNL2515" s="187"/>
      <c r="DNM2515" s="204"/>
      <c r="DNN2515" s="272"/>
      <c r="DNO2515" s="207"/>
      <c r="DNP2515" s="238"/>
      <c r="DNQ2515" s="207"/>
      <c r="DNR2515" s="207"/>
      <c r="DNS2515" s="187"/>
      <c r="DNT2515" s="187"/>
      <c r="DNU2515" s="204"/>
      <c r="DNV2515" s="272"/>
      <c r="DNW2515" s="207"/>
      <c r="DNX2515" s="238"/>
      <c r="DNY2515" s="207"/>
      <c r="DNZ2515" s="207"/>
      <c r="DOA2515" s="187"/>
      <c r="DOB2515" s="187"/>
      <c r="DOC2515" s="204"/>
      <c r="DOD2515" s="272"/>
      <c r="DOE2515" s="207"/>
      <c r="DOF2515" s="238"/>
      <c r="DOG2515" s="207"/>
      <c r="DOH2515" s="207"/>
      <c r="DOI2515" s="187"/>
      <c r="DOJ2515" s="187"/>
      <c r="DOK2515" s="204"/>
      <c r="DOL2515" s="272"/>
      <c r="DOM2515" s="207"/>
      <c r="DON2515" s="238"/>
      <c r="DOO2515" s="207"/>
      <c r="DOP2515" s="207"/>
      <c r="DOQ2515" s="187"/>
      <c r="DOR2515" s="187"/>
      <c r="DOS2515" s="204"/>
      <c r="DOT2515" s="272"/>
      <c r="DOU2515" s="207"/>
      <c r="DOV2515" s="238"/>
      <c r="DOW2515" s="207"/>
      <c r="DOX2515" s="207"/>
      <c r="DOY2515" s="187"/>
      <c r="DOZ2515" s="187"/>
      <c r="DPA2515" s="204"/>
      <c r="DPB2515" s="272"/>
      <c r="DPC2515" s="207"/>
      <c r="DPD2515" s="238"/>
      <c r="DPE2515" s="207"/>
      <c r="DPF2515" s="207"/>
      <c r="DPG2515" s="187"/>
      <c r="DPH2515" s="187"/>
      <c r="DPI2515" s="204"/>
      <c r="DPJ2515" s="272"/>
      <c r="DPK2515" s="207"/>
      <c r="DPL2515" s="238"/>
      <c r="DPM2515" s="207"/>
      <c r="DPN2515" s="207"/>
      <c r="DPO2515" s="187"/>
      <c r="DPP2515" s="187"/>
      <c r="DPQ2515" s="204"/>
      <c r="DPR2515" s="272"/>
      <c r="DPS2515" s="207"/>
      <c r="DPT2515" s="238"/>
      <c r="DPU2515" s="207"/>
      <c r="DPV2515" s="207"/>
      <c r="DPW2515" s="187"/>
      <c r="DPX2515" s="187"/>
      <c r="DPY2515" s="204"/>
      <c r="DPZ2515" s="272"/>
      <c r="DQA2515" s="207"/>
      <c r="DQB2515" s="238"/>
      <c r="DQC2515" s="207"/>
      <c r="DQD2515" s="207"/>
      <c r="DQE2515" s="187"/>
      <c r="DQF2515" s="187"/>
      <c r="DQG2515" s="204"/>
      <c r="DQH2515" s="272"/>
      <c r="DQI2515" s="207"/>
      <c r="DQJ2515" s="238"/>
      <c r="DQK2515" s="207"/>
      <c r="DQL2515" s="207"/>
      <c r="DQM2515" s="187"/>
      <c r="DQN2515" s="187"/>
      <c r="DQO2515" s="204"/>
      <c r="DQP2515" s="272"/>
      <c r="DQQ2515" s="207"/>
      <c r="DQR2515" s="238"/>
      <c r="DQS2515" s="207"/>
      <c r="DQT2515" s="207"/>
      <c r="DQU2515" s="187"/>
      <c r="DQV2515" s="187"/>
      <c r="DQW2515" s="204"/>
      <c r="DQX2515" s="272"/>
      <c r="DQY2515" s="207"/>
      <c r="DQZ2515" s="238"/>
      <c r="DRA2515" s="207"/>
      <c r="DRB2515" s="207"/>
      <c r="DRC2515" s="187"/>
      <c r="DRD2515" s="187"/>
      <c r="DRE2515" s="204"/>
      <c r="DRF2515" s="272"/>
      <c r="DRG2515" s="207"/>
      <c r="DRH2515" s="238"/>
      <c r="DRI2515" s="207"/>
      <c r="DRJ2515" s="207"/>
      <c r="DRK2515" s="187"/>
      <c r="DRL2515" s="187"/>
      <c r="DRM2515" s="204"/>
      <c r="DRN2515" s="272"/>
      <c r="DRO2515" s="207"/>
      <c r="DRP2515" s="238"/>
      <c r="DRQ2515" s="207"/>
      <c r="DRR2515" s="207"/>
      <c r="DRS2515" s="187"/>
      <c r="DRT2515" s="187"/>
      <c r="DRU2515" s="204"/>
      <c r="DRV2515" s="272"/>
      <c r="DRW2515" s="207"/>
      <c r="DRX2515" s="238"/>
      <c r="DRY2515" s="207"/>
      <c r="DRZ2515" s="207"/>
      <c r="DSA2515" s="187"/>
      <c r="DSB2515" s="187"/>
      <c r="DSC2515" s="204"/>
      <c r="DSD2515" s="272"/>
      <c r="DSE2515" s="207"/>
      <c r="DSF2515" s="238"/>
      <c r="DSG2515" s="207"/>
      <c r="DSH2515" s="207"/>
      <c r="DSI2515" s="187"/>
      <c r="DSJ2515" s="187"/>
      <c r="DSK2515" s="204"/>
      <c r="DSL2515" s="272"/>
      <c r="DSM2515" s="207"/>
      <c r="DSN2515" s="238"/>
      <c r="DSO2515" s="207"/>
      <c r="DSP2515" s="207"/>
      <c r="DSQ2515" s="187"/>
      <c r="DSR2515" s="187"/>
      <c r="DSS2515" s="204"/>
      <c r="DST2515" s="272"/>
      <c r="DSU2515" s="207"/>
      <c r="DSV2515" s="238"/>
      <c r="DSW2515" s="207"/>
      <c r="DSX2515" s="207"/>
      <c r="DSY2515" s="187"/>
      <c r="DSZ2515" s="187"/>
      <c r="DTA2515" s="204"/>
      <c r="DTB2515" s="272"/>
      <c r="DTC2515" s="207"/>
      <c r="DTD2515" s="238"/>
      <c r="DTE2515" s="207"/>
      <c r="DTF2515" s="207"/>
      <c r="DTG2515" s="187"/>
      <c r="DTH2515" s="187"/>
      <c r="DTI2515" s="204"/>
      <c r="DTJ2515" s="272"/>
      <c r="DTK2515" s="207"/>
      <c r="DTL2515" s="238"/>
      <c r="DTM2515" s="207"/>
      <c r="DTN2515" s="207"/>
      <c r="DTO2515" s="187"/>
      <c r="DTP2515" s="187"/>
      <c r="DTQ2515" s="204"/>
      <c r="DTR2515" s="272"/>
      <c r="DTS2515" s="207"/>
      <c r="DTT2515" s="238"/>
      <c r="DTU2515" s="207"/>
      <c r="DTV2515" s="207"/>
      <c r="DTW2515" s="187"/>
      <c r="DTX2515" s="187"/>
      <c r="DTY2515" s="204"/>
      <c r="DTZ2515" s="272"/>
      <c r="DUA2515" s="207"/>
      <c r="DUB2515" s="238"/>
      <c r="DUC2515" s="207"/>
      <c r="DUD2515" s="207"/>
      <c r="DUE2515" s="187"/>
      <c r="DUF2515" s="187"/>
      <c r="DUG2515" s="204"/>
      <c r="DUH2515" s="272"/>
      <c r="DUI2515" s="207"/>
      <c r="DUJ2515" s="238"/>
      <c r="DUK2515" s="207"/>
      <c r="DUL2515" s="207"/>
      <c r="DUM2515" s="187"/>
      <c r="DUN2515" s="187"/>
      <c r="DUO2515" s="204"/>
      <c r="DUP2515" s="272"/>
      <c r="DUQ2515" s="207"/>
      <c r="DUR2515" s="238"/>
      <c r="DUS2515" s="207"/>
      <c r="DUT2515" s="207"/>
      <c r="DUU2515" s="187"/>
      <c r="DUV2515" s="187"/>
      <c r="DUW2515" s="204"/>
      <c r="DUX2515" s="272"/>
      <c r="DUY2515" s="207"/>
      <c r="DUZ2515" s="238"/>
      <c r="DVA2515" s="207"/>
      <c r="DVB2515" s="207"/>
      <c r="DVC2515" s="187"/>
      <c r="DVD2515" s="187"/>
      <c r="DVE2515" s="204"/>
      <c r="DVF2515" s="272"/>
      <c r="DVG2515" s="207"/>
      <c r="DVH2515" s="238"/>
      <c r="DVI2515" s="207"/>
      <c r="DVJ2515" s="207"/>
      <c r="DVK2515" s="187"/>
      <c r="DVL2515" s="187"/>
      <c r="DVM2515" s="204"/>
      <c r="DVN2515" s="272"/>
      <c r="DVO2515" s="207"/>
      <c r="DVP2515" s="238"/>
      <c r="DVQ2515" s="207"/>
      <c r="DVR2515" s="207"/>
      <c r="DVS2515" s="187"/>
      <c r="DVT2515" s="187"/>
      <c r="DVU2515" s="204"/>
      <c r="DVV2515" s="272"/>
      <c r="DVW2515" s="207"/>
      <c r="DVX2515" s="238"/>
      <c r="DVY2515" s="207"/>
      <c r="DVZ2515" s="207"/>
      <c r="DWA2515" s="187"/>
      <c r="DWB2515" s="187"/>
      <c r="DWC2515" s="204"/>
      <c r="DWD2515" s="272"/>
      <c r="DWE2515" s="207"/>
      <c r="DWF2515" s="238"/>
      <c r="DWG2515" s="207"/>
      <c r="DWH2515" s="207"/>
      <c r="DWI2515" s="187"/>
      <c r="DWJ2515" s="187"/>
      <c r="DWK2515" s="204"/>
      <c r="DWL2515" s="272"/>
      <c r="DWM2515" s="207"/>
      <c r="DWN2515" s="238"/>
      <c r="DWO2515" s="207"/>
      <c r="DWP2515" s="207"/>
      <c r="DWQ2515" s="187"/>
      <c r="DWR2515" s="187"/>
      <c r="DWS2515" s="204"/>
      <c r="DWT2515" s="272"/>
      <c r="DWU2515" s="207"/>
      <c r="DWV2515" s="238"/>
      <c r="DWW2515" s="207"/>
      <c r="DWX2515" s="207"/>
      <c r="DWY2515" s="187"/>
      <c r="DWZ2515" s="187"/>
      <c r="DXA2515" s="204"/>
      <c r="DXB2515" s="272"/>
      <c r="DXC2515" s="207"/>
      <c r="DXD2515" s="238"/>
      <c r="DXE2515" s="207"/>
      <c r="DXF2515" s="207"/>
      <c r="DXG2515" s="187"/>
      <c r="DXH2515" s="187"/>
      <c r="DXI2515" s="204"/>
      <c r="DXJ2515" s="272"/>
      <c r="DXK2515" s="207"/>
      <c r="DXL2515" s="238"/>
      <c r="DXM2515" s="207"/>
      <c r="DXN2515" s="207"/>
      <c r="DXO2515" s="187"/>
      <c r="DXP2515" s="187"/>
      <c r="DXQ2515" s="204"/>
      <c r="DXR2515" s="272"/>
      <c r="DXS2515" s="207"/>
      <c r="DXT2515" s="238"/>
      <c r="DXU2515" s="207"/>
      <c r="DXV2515" s="207"/>
      <c r="DXW2515" s="187"/>
      <c r="DXX2515" s="187"/>
      <c r="DXY2515" s="204"/>
      <c r="DXZ2515" s="272"/>
      <c r="DYA2515" s="207"/>
      <c r="DYB2515" s="238"/>
      <c r="DYC2515" s="207"/>
      <c r="DYD2515" s="207"/>
      <c r="DYE2515" s="187"/>
      <c r="DYF2515" s="187"/>
      <c r="DYG2515" s="204"/>
      <c r="DYH2515" s="272"/>
      <c r="DYI2515" s="207"/>
      <c r="DYJ2515" s="238"/>
      <c r="DYK2515" s="207"/>
      <c r="DYL2515" s="207"/>
      <c r="DYM2515" s="187"/>
      <c r="DYN2515" s="187"/>
      <c r="DYO2515" s="204"/>
      <c r="DYP2515" s="272"/>
      <c r="DYQ2515" s="207"/>
      <c r="DYR2515" s="238"/>
      <c r="DYS2515" s="207"/>
      <c r="DYT2515" s="207"/>
      <c r="DYU2515" s="187"/>
      <c r="DYV2515" s="187"/>
      <c r="DYW2515" s="204"/>
      <c r="DYX2515" s="272"/>
      <c r="DYY2515" s="207"/>
      <c r="DYZ2515" s="238"/>
      <c r="DZA2515" s="207"/>
      <c r="DZB2515" s="207"/>
      <c r="DZC2515" s="187"/>
      <c r="DZD2515" s="187"/>
      <c r="DZE2515" s="204"/>
      <c r="DZF2515" s="272"/>
      <c r="DZG2515" s="207"/>
      <c r="DZH2515" s="238"/>
      <c r="DZI2515" s="207"/>
      <c r="DZJ2515" s="207"/>
      <c r="DZK2515" s="187"/>
      <c r="DZL2515" s="187"/>
      <c r="DZM2515" s="204"/>
      <c r="DZN2515" s="272"/>
      <c r="DZO2515" s="207"/>
      <c r="DZP2515" s="238"/>
      <c r="DZQ2515" s="207"/>
      <c r="DZR2515" s="207"/>
      <c r="DZS2515" s="187"/>
      <c r="DZT2515" s="187"/>
      <c r="DZU2515" s="204"/>
      <c r="DZV2515" s="272"/>
      <c r="DZW2515" s="207"/>
      <c r="DZX2515" s="238"/>
      <c r="DZY2515" s="207"/>
      <c r="DZZ2515" s="207"/>
      <c r="EAA2515" s="187"/>
      <c r="EAB2515" s="187"/>
      <c r="EAC2515" s="204"/>
      <c r="EAD2515" s="272"/>
      <c r="EAE2515" s="207"/>
      <c r="EAF2515" s="238"/>
      <c r="EAG2515" s="207"/>
      <c r="EAH2515" s="207"/>
      <c r="EAI2515" s="187"/>
      <c r="EAJ2515" s="187"/>
      <c r="EAK2515" s="204"/>
      <c r="EAL2515" s="272"/>
      <c r="EAM2515" s="207"/>
      <c r="EAN2515" s="238"/>
      <c r="EAO2515" s="207"/>
      <c r="EAP2515" s="207"/>
      <c r="EAQ2515" s="187"/>
      <c r="EAR2515" s="187"/>
      <c r="EAS2515" s="204"/>
      <c r="EAT2515" s="272"/>
      <c r="EAU2515" s="207"/>
      <c r="EAV2515" s="238"/>
      <c r="EAW2515" s="207"/>
      <c r="EAX2515" s="207"/>
      <c r="EAY2515" s="187"/>
      <c r="EAZ2515" s="187"/>
      <c r="EBA2515" s="204"/>
      <c r="EBB2515" s="272"/>
      <c r="EBC2515" s="207"/>
      <c r="EBD2515" s="238"/>
      <c r="EBE2515" s="207"/>
      <c r="EBF2515" s="207"/>
      <c r="EBG2515" s="187"/>
      <c r="EBH2515" s="187"/>
      <c r="EBI2515" s="204"/>
      <c r="EBJ2515" s="272"/>
      <c r="EBK2515" s="207"/>
      <c r="EBL2515" s="238"/>
      <c r="EBM2515" s="207"/>
      <c r="EBN2515" s="207"/>
      <c r="EBO2515" s="187"/>
      <c r="EBP2515" s="187"/>
      <c r="EBQ2515" s="204"/>
      <c r="EBR2515" s="272"/>
      <c r="EBS2515" s="207"/>
      <c r="EBT2515" s="238"/>
      <c r="EBU2515" s="207"/>
      <c r="EBV2515" s="207"/>
      <c r="EBW2515" s="187"/>
      <c r="EBX2515" s="187"/>
      <c r="EBY2515" s="204"/>
      <c r="EBZ2515" s="272"/>
      <c r="ECA2515" s="207"/>
      <c r="ECB2515" s="238"/>
      <c r="ECC2515" s="207"/>
      <c r="ECD2515" s="207"/>
      <c r="ECE2515" s="187"/>
      <c r="ECF2515" s="187"/>
      <c r="ECG2515" s="204"/>
      <c r="ECH2515" s="272"/>
      <c r="ECI2515" s="207"/>
      <c r="ECJ2515" s="238"/>
      <c r="ECK2515" s="207"/>
      <c r="ECL2515" s="207"/>
      <c r="ECM2515" s="187"/>
      <c r="ECN2515" s="187"/>
      <c r="ECO2515" s="204"/>
      <c r="ECP2515" s="272"/>
      <c r="ECQ2515" s="207"/>
      <c r="ECR2515" s="238"/>
      <c r="ECS2515" s="207"/>
      <c r="ECT2515" s="207"/>
      <c r="ECU2515" s="187"/>
      <c r="ECV2515" s="187"/>
      <c r="ECW2515" s="204"/>
      <c r="ECX2515" s="272"/>
      <c r="ECY2515" s="207"/>
      <c r="ECZ2515" s="238"/>
      <c r="EDA2515" s="207"/>
      <c r="EDB2515" s="207"/>
      <c r="EDC2515" s="187"/>
      <c r="EDD2515" s="187"/>
      <c r="EDE2515" s="204"/>
      <c r="EDF2515" s="272"/>
      <c r="EDG2515" s="207"/>
      <c r="EDH2515" s="238"/>
      <c r="EDI2515" s="207"/>
      <c r="EDJ2515" s="207"/>
      <c r="EDK2515" s="187"/>
      <c r="EDL2515" s="187"/>
      <c r="EDM2515" s="204"/>
      <c r="EDN2515" s="272"/>
      <c r="EDO2515" s="207"/>
      <c r="EDP2515" s="238"/>
      <c r="EDQ2515" s="207"/>
      <c r="EDR2515" s="207"/>
      <c r="EDS2515" s="187"/>
      <c r="EDT2515" s="187"/>
      <c r="EDU2515" s="204"/>
      <c r="EDV2515" s="272"/>
      <c r="EDW2515" s="207"/>
      <c r="EDX2515" s="238"/>
      <c r="EDY2515" s="207"/>
      <c r="EDZ2515" s="207"/>
      <c r="EEA2515" s="187"/>
      <c r="EEB2515" s="187"/>
      <c r="EEC2515" s="204"/>
      <c r="EED2515" s="272"/>
      <c r="EEE2515" s="207"/>
      <c r="EEF2515" s="238"/>
      <c r="EEG2515" s="207"/>
      <c r="EEH2515" s="207"/>
      <c r="EEI2515" s="187"/>
      <c r="EEJ2515" s="187"/>
      <c r="EEK2515" s="204"/>
      <c r="EEL2515" s="272"/>
      <c r="EEM2515" s="207"/>
      <c r="EEN2515" s="238"/>
      <c r="EEO2515" s="207"/>
      <c r="EEP2515" s="207"/>
      <c r="EEQ2515" s="187"/>
      <c r="EER2515" s="187"/>
      <c r="EES2515" s="204"/>
      <c r="EET2515" s="272"/>
      <c r="EEU2515" s="207"/>
      <c r="EEV2515" s="238"/>
      <c r="EEW2515" s="207"/>
      <c r="EEX2515" s="207"/>
      <c r="EEY2515" s="187"/>
      <c r="EEZ2515" s="187"/>
      <c r="EFA2515" s="204"/>
      <c r="EFB2515" s="272"/>
      <c r="EFC2515" s="207"/>
      <c r="EFD2515" s="238"/>
      <c r="EFE2515" s="207"/>
      <c r="EFF2515" s="207"/>
      <c r="EFG2515" s="187"/>
      <c r="EFH2515" s="187"/>
      <c r="EFI2515" s="204"/>
      <c r="EFJ2515" s="272"/>
      <c r="EFK2515" s="207"/>
      <c r="EFL2515" s="238"/>
      <c r="EFM2515" s="207"/>
      <c r="EFN2515" s="207"/>
      <c r="EFO2515" s="187"/>
      <c r="EFP2515" s="187"/>
      <c r="EFQ2515" s="204"/>
      <c r="EFR2515" s="272"/>
      <c r="EFS2515" s="207"/>
      <c r="EFT2515" s="238"/>
      <c r="EFU2515" s="207"/>
      <c r="EFV2515" s="207"/>
      <c r="EFW2515" s="187"/>
      <c r="EFX2515" s="187"/>
      <c r="EFY2515" s="204"/>
      <c r="EFZ2515" s="272"/>
      <c r="EGA2515" s="207"/>
      <c r="EGB2515" s="238"/>
      <c r="EGC2515" s="207"/>
      <c r="EGD2515" s="207"/>
      <c r="EGE2515" s="187"/>
      <c r="EGF2515" s="187"/>
      <c r="EGG2515" s="204"/>
      <c r="EGH2515" s="272"/>
      <c r="EGI2515" s="207"/>
      <c r="EGJ2515" s="238"/>
      <c r="EGK2515" s="207"/>
      <c r="EGL2515" s="207"/>
      <c r="EGM2515" s="187"/>
      <c r="EGN2515" s="187"/>
      <c r="EGO2515" s="204"/>
      <c r="EGP2515" s="272"/>
      <c r="EGQ2515" s="207"/>
      <c r="EGR2515" s="238"/>
      <c r="EGS2515" s="207"/>
      <c r="EGT2515" s="207"/>
      <c r="EGU2515" s="187"/>
      <c r="EGV2515" s="187"/>
      <c r="EGW2515" s="204"/>
      <c r="EGX2515" s="272"/>
      <c r="EGY2515" s="207"/>
      <c r="EGZ2515" s="238"/>
      <c r="EHA2515" s="207"/>
      <c r="EHB2515" s="207"/>
      <c r="EHC2515" s="187"/>
      <c r="EHD2515" s="187"/>
      <c r="EHE2515" s="204"/>
      <c r="EHF2515" s="272"/>
      <c r="EHG2515" s="207"/>
      <c r="EHH2515" s="238"/>
      <c r="EHI2515" s="207"/>
      <c r="EHJ2515" s="207"/>
      <c r="EHK2515" s="187"/>
      <c r="EHL2515" s="187"/>
      <c r="EHM2515" s="204"/>
      <c r="EHN2515" s="272"/>
      <c r="EHO2515" s="207"/>
      <c r="EHP2515" s="238"/>
      <c r="EHQ2515" s="207"/>
      <c r="EHR2515" s="207"/>
      <c r="EHS2515" s="187"/>
      <c r="EHT2515" s="187"/>
      <c r="EHU2515" s="204"/>
      <c r="EHV2515" s="272"/>
      <c r="EHW2515" s="207"/>
      <c r="EHX2515" s="238"/>
      <c r="EHY2515" s="207"/>
      <c r="EHZ2515" s="207"/>
      <c r="EIA2515" s="187"/>
      <c r="EIB2515" s="187"/>
      <c r="EIC2515" s="204"/>
      <c r="EID2515" s="272"/>
      <c r="EIE2515" s="207"/>
      <c r="EIF2515" s="238"/>
      <c r="EIG2515" s="207"/>
      <c r="EIH2515" s="207"/>
      <c r="EII2515" s="187"/>
      <c r="EIJ2515" s="187"/>
      <c r="EIK2515" s="204"/>
      <c r="EIL2515" s="272"/>
      <c r="EIM2515" s="207"/>
      <c r="EIN2515" s="238"/>
      <c r="EIO2515" s="207"/>
      <c r="EIP2515" s="207"/>
      <c r="EIQ2515" s="187"/>
      <c r="EIR2515" s="187"/>
      <c r="EIS2515" s="204"/>
      <c r="EIT2515" s="272"/>
      <c r="EIU2515" s="207"/>
      <c r="EIV2515" s="238"/>
      <c r="EIW2515" s="207"/>
      <c r="EIX2515" s="207"/>
      <c r="EIY2515" s="187"/>
      <c r="EIZ2515" s="187"/>
      <c r="EJA2515" s="204"/>
      <c r="EJB2515" s="272"/>
      <c r="EJC2515" s="207"/>
      <c r="EJD2515" s="238"/>
      <c r="EJE2515" s="207"/>
      <c r="EJF2515" s="207"/>
      <c r="EJG2515" s="187"/>
      <c r="EJH2515" s="187"/>
      <c r="EJI2515" s="204"/>
      <c r="EJJ2515" s="272"/>
      <c r="EJK2515" s="207"/>
      <c r="EJL2515" s="238"/>
      <c r="EJM2515" s="207"/>
      <c r="EJN2515" s="207"/>
      <c r="EJO2515" s="187"/>
      <c r="EJP2515" s="187"/>
      <c r="EJQ2515" s="204"/>
      <c r="EJR2515" s="272"/>
      <c r="EJS2515" s="207"/>
      <c r="EJT2515" s="238"/>
      <c r="EJU2515" s="207"/>
      <c r="EJV2515" s="207"/>
      <c r="EJW2515" s="187"/>
      <c r="EJX2515" s="187"/>
      <c r="EJY2515" s="204"/>
      <c r="EJZ2515" s="272"/>
      <c r="EKA2515" s="207"/>
      <c r="EKB2515" s="238"/>
      <c r="EKC2515" s="207"/>
      <c r="EKD2515" s="207"/>
      <c r="EKE2515" s="187"/>
      <c r="EKF2515" s="187"/>
      <c r="EKG2515" s="204"/>
      <c r="EKH2515" s="272"/>
      <c r="EKI2515" s="207"/>
      <c r="EKJ2515" s="238"/>
      <c r="EKK2515" s="207"/>
      <c r="EKL2515" s="207"/>
      <c r="EKM2515" s="187"/>
      <c r="EKN2515" s="187"/>
      <c r="EKO2515" s="204"/>
      <c r="EKP2515" s="272"/>
      <c r="EKQ2515" s="207"/>
      <c r="EKR2515" s="238"/>
      <c r="EKS2515" s="207"/>
      <c r="EKT2515" s="207"/>
      <c r="EKU2515" s="187"/>
      <c r="EKV2515" s="187"/>
      <c r="EKW2515" s="204"/>
      <c r="EKX2515" s="272"/>
      <c r="EKY2515" s="207"/>
      <c r="EKZ2515" s="238"/>
      <c r="ELA2515" s="207"/>
      <c r="ELB2515" s="207"/>
      <c r="ELC2515" s="187"/>
      <c r="ELD2515" s="187"/>
      <c r="ELE2515" s="204"/>
      <c r="ELF2515" s="272"/>
      <c r="ELG2515" s="207"/>
      <c r="ELH2515" s="238"/>
      <c r="ELI2515" s="207"/>
      <c r="ELJ2515" s="207"/>
      <c r="ELK2515" s="187"/>
      <c r="ELL2515" s="187"/>
      <c r="ELM2515" s="204"/>
      <c r="ELN2515" s="272"/>
      <c r="ELO2515" s="207"/>
      <c r="ELP2515" s="238"/>
      <c r="ELQ2515" s="207"/>
      <c r="ELR2515" s="207"/>
      <c r="ELS2515" s="187"/>
      <c r="ELT2515" s="187"/>
      <c r="ELU2515" s="204"/>
      <c r="ELV2515" s="272"/>
      <c r="ELW2515" s="207"/>
      <c r="ELX2515" s="238"/>
      <c r="ELY2515" s="207"/>
      <c r="ELZ2515" s="207"/>
      <c r="EMA2515" s="187"/>
      <c r="EMB2515" s="187"/>
      <c r="EMC2515" s="204"/>
      <c r="EMD2515" s="272"/>
      <c r="EME2515" s="207"/>
      <c r="EMF2515" s="238"/>
      <c r="EMG2515" s="207"/>
      <c r="EMH2515" s="207"/>
      <c r="EMI2515" s="187"/>
      <c r="EMJ2515" s="187"/>
      <c r="EMK2515" s="204"/>
      <c r="EML2515" s="272"/>
      <c r="EMM2515" s="207"/>
      <c r="EMN2515" s="238"/>
      <c r="EMO2515" s="207"/>
      <c r="EMP2515" s="207"/>
      <c r="EMQ2515" s="187"/>
      <c r="EMR2515" s="187"/>
      <c r="EMS2515" s="204"/>
      <c r="EMT2515" s="272"/>
      <c r="EMU2515" s="207"/>
      <c r="EMV2515" s="238"/>
      <c r="EMW2515" s="207"/>
      <c r="EMX2515" s="207"/>
      <c r="EMY2515" s="187"/>
      <c r="EMZ2515" s="187"/>
      <c r="ENA2515" s="204"/>
      <c r="ENB2515" s="272"/>
      <c r="ENC2515" s="207"/>
      <c r="END2515" s="238"/>
      <c r="ENE2515" s="207"/>
      <c r="ENF2515" s="207"/>
      <c r="ENG2515" s="187"/>
      <c r="ENH2515" s="187"/>
      <c r="ENI2515" s="204"/>
      <c r="ENJ2515" s="272"/>
      <c r="ENK2515" s="207"/>
      <c r="ENL2515" s="238"/>
      <c r="ENM2515" s="207"/>
      <c r="ENN2515" s="207"/>
      <c r="ENO2515" s="187"/>
      <c r="ENP2515" s="187"/>
      <c r="ENQ2515" s="204"/>
      <c r="ENR2515" s="272"/>
      <c r="ENS2515" s="207"/>
      <c r="ENT2515" s="238"/>
      <c r="ENU2515" s="207"/>
      <c r="ENV2515" s="207"/>
      <c r="ENW2515" s="187"/>
      <c r="ENX2515" s="187"/>
      <c r="ENY2515" s="204"/>
      <c r="ENZ2515" s="272"/>
      <c r="EOA2515" s="207"/>
      <c r="EOB2515" s="238"/>
      <c r="EOC2515" s="207"/>
      <c r="EOD2515" s="207"/>
      <c r="EOE2515" s="187"/>
      <c r="EOF2515" s="187"/>
      <c r="EOG2515" s="204"/>
      <c r="EOH2515" s="272"/>
      <c r="EOI2515" s="207"/>
      <c r="EOJ2515" s="238"/>
      <c r="EOK2515" s="207"/>
      <c r="EOL2515" s="207"/>
      <c r="EOM2515" s="187"/>
      <c r="EON2515" s="187"/>
      <c r="EOO2515" s="204"/>
      <c r="EOP2515" s="272"/>
      <c r="EOQ2515" s="207"/>
      <c r="EOR2515" s="238"/>
      <c r="EOS2515" s="207"/>
      <c r="EOT2515" s="207"/>
      <c r="EOU2515" s="187"/>
      <c r="EOV2515" s="187"/>
      <c r="EOW2515" s="204"/>
      <c r="EOX2515" s="272"/>
      <c r="EOY2515" s="207"/>
      <c r="EOZ2515" s="238"/>
      <c r="EPA2515" s="207"/>
      <c r="EPB2515" s="207"/>
      <c r="EPC2515" s="187"/>
      <c r="EPD2515" s="187"/>
      <c r="EPE2515" s="204"/>
      <c r="EPF2515" s="272"/>
      <c r="EPG2515" s="207"/>
      <c r="EPH2515" s="238"/>
      <c r="EPI2515" s="207"/>
      <c r="EPJ2515" s="207"/>
      <c r="EPK2515" s="187"/>
      <c r="EPL2515" s="187"/>
      <c r="EPM2515" s="204"/>
      <c r="EPN2515" s="272"/>
      <c r="EPO2515" s="207"/>
      <c r="EPP2515" s="238"/>
      <c r="EPQ2515" s="207"/>
      <c r="EPR2515" s="207"/>
      <c r="EPS2515" s="187"/>
      <c r="EPT2515" s="187"/>
      <c r="EPU2515" s="204"/>
      <c r="EPV2515" s="272"/>
      <c r="EPW2515" s="207"/>
      <c r="EPX2515" s="238"/>
      <c r="EPY2515" s="207"/>
      <c r="EPZ2515" s="207"/>
      <c r="EQA2515" s="187"/>
      <c r="EQB2515" s="187"/>
      <c r="EQC2515" s="204"/>
      <c r="EQD2515" s="272"/>
      <c r="EQE2515" s="207"/>
      <c r="EQF2515" s="238"/>
      <c r="EQG2515" s="207"/>
      <c r="EQH2515" s="207"/>
      <c r="EQI2515" s="187"/>
      <c r="EQJ2515" s="187"/>
      <c r="EQK2515" s="204"/>
      <c r="EQL2515" s="272"/>
      <c r="EQM2515" s="207"/>
      <c r="EQN2515" s="238"/>
      <c r="EQO2515" s="207"/>
      <c r="EQP2515" s="207"/>
      <c r="EQQ2515" s="187"/>
      <c r="EQR2515" s="187"/>
      <c r="EQS2515" s="204"/>
      <c r="EQT2515" s="272"/>
      <c r="EQU2515" s="207"/>
      <c r="EQV2515" s="238"/>
      <c r="EQW2515" s="207"/>
      <c r="EQX2515" s="207"/>
      <c r="EQY2515" s="187"/>
      <c r="EQZ2515" s="187"/>
      <c r="ERA2515" s="204"/>
      <c r="ERB2515" s="272"/>
      <c r="ERC2515" s="207"/>
      <c r="ERD2515" s="238"/>
      <c r="ERE2515" s="207"/>
      <c r="ERF2515" s="207"/>
      <c r="ERG2515" s="187"/>
      <c r="ERH2515" s="187"/>
      <c r="ERI2515" s="204"/>
      <c r="ERJ2515" s="272"/>
      <c r="ERK2515" s="207"/>
      <c r="ERL2515" s="238"/>
      <c r="ERM2515" s="207"/>
      <c r="ERN2515" s="207"/>
      <c r="ERO2515" s="187"/>
      <c r="ERP2515" s="187"/>
      <c r="ERQ2515" s="204"/>
      <c r="ERR2515" s="272"/>
      <c r="ERS2515" s="207"/>
      <c r="ERT2515" s="238"/>
      <c r="ERU2515" s="207"/>
      <c r="ERV2515" s="207"/>
      <c r="ERW2515" s="187"/>
      <c r="ERX2515" s="187"/>
      <c r="ERY2515" s="204"/>
      <c r="ERZ2515" s="272"/>
      <c r="ESA2515" s="207"/>
      <c r="ESB2515" s="238"/>
      <c r="ESC2515" s="207"/>
      <c r="ESD2515" s="207"/>
      <c r="ESE2515" s="187"/>
      <c r="ESF2515" s="187"/>
      <c r="ESG2515" s="204"/>
      <c r="ESH2515" s="272"/>
      <c r="ESI2515" s="207"/>
      <c r="ESJ2515" s="238"/>
      <c r="ESK2515" s="207"/>
      <c r="ESL2515" s="207"/>
      <c r="ESM2515" s="187"/>
      <c r="ESN2515" s="187"/>
      <c r="ESO2515" s="204"/>
      <c r="ESP2515" s="272"/>
      <c r="ESQ2515" s="207"/>
      <c r="ESR2515" s="238"/>
      <c r="ESS2515" s="207"/>
      <c r="EST2515" s="207"/>
      <c r="ESU2515" s="187"/>
      <c r="ESV2515" s="187"/>
      <c r="ESW2515" s="204"/>
      <c r="ESX2515" s="272"/>
      <c r="ESY2515" s="207"/>
      <c r="ESZ2515" s="238"/>
      <c r="ETA2515" s="207"/>
      <c r="ETB2515" s="207"/>
      <c r="ETC2515" s="187"/>
      <c r="ETD2515" s="187"/>
      <c r="ETE2515" s="204"/>
      <c r="ETF2515" s="272"/>
      <c r="ETG2515" s="207"/>
      <c r="ETH2515" s="238"/>
      <c r="ETI2515" s="207"/>
      <c r="ETJ2515" s="207"/>
      <c r="ETK2515" s="187"/>
      <c r="ETL2515" s="187"/>
      <c r="ETM2515" s="204"/>
      <c r="ETN2515" s="272"/>
      <c r="ETO2515" s="207"/>
      <c r="ETP2515" s="238"/>
      <c r="ETQ2515" s="207"/>
      <c r="ETR2515" s="207"/>
      <c r="ETS2515" s="187"/>
      <c r="ETT2515" s="187"/>
      <c r="ETU2515" s="204"/>
      <c r="ETV2515" s="272"/>
      <c r="ETW2515" s="207"/>
      <c r="ETX2515" s="238"/>
      <c r="ETY2515" s="207"/>
      <c r="ETZ2515" s="207"/>
      <c r="EUA2515" s="187"/>
      <c r="EUB2515" s="187"/>
      <c r="EUC2515" s="204"/>
      <c r="EUD2515" s="272"/>
      <c r="EUE2515" s="207"/>
      <c r="EUF2515" s="238"/>
      <c r="EUG2515" s="207"/>
      <c r="EUH2515" s="207"/>
      <c r="EUI2515" s="187"/>
      <c r="EUJ2515" s="187"/>
      <c r="EUK2515" s="204"/>
      <c r="EUL2515" s="272"/>
      <c r="EUM2515" s="207"/>
      <c r="EUN2515" s="238"/>
      <c r="EUO2515" s="207"/>
      <c r="EUP2515" s="207"/>
      <c r="EUQ2515" s="187"/>
      <c r="EUR2515" s="187"/>
      <c r="EUS2515" s="204"/>
      <c r="EUT2515" s="272"/>
      <c r="EUU2515" s="207"/>
      <c r="EUV2515" s="238"/>
      <c r="EUW2515" s="207"/>
      <c r="EUX2515" s="207"/>
      <c r="EUY2515" s="187"/>
      <c r="EUZ2515" s="187"/>
      <c r="EVA2515" s="204"/>
      <c r="EVB2515" s="272"/>
      <c r="EVC2515" s="207"/>
      <c r="EVD2515" s="238"/>
      <c r="EVE2515" s="207"/>
      <c r="EVF2515" s="207"/>
      <c r="EVG2515" s="187"/>
      <c r="EVH2515" s="187"/>
      <c r="EVI2515" s="204"/>
      <c r="EVJ2515" s="272"/>
      <c r="EVK2515" s="207"/>
      <c r="EVL2515" s="238"/>
      <c r="EVM2515" s="207"/>
      <c r="EVN2515" s="207"/>
      <c r="EVO2515" s="187"/>
      <c r="EVP2515" s="187"/>
      <c r="EVQ2515" s="204"/>
      <c r="EVR2515" s="272"/>
      <c r="EVS2515" s="207"/>
      <c r="EVT2515" s="238"/>
      <c r="EVU2515" s="207"/>
      <c r="EVV2515" s="207"/>
      <c r="EVW2515" s="187"/>
      <c r="EVX2515" s="187"/>
      <c r="EVY2515" s="204"/>
      <c r="EVZ2515" s="272"/>
      <c r="EWA2515" s="207"/>
      <c r="EWB2515" s="238"/>
      <c r="EWC2515" s="207"/>
      <c r="EWD2515" s="207"/>
      <c r="EWE2515" s="187"/>
      <c r="EWF2515" s="187"/>
      <c r="EWG2515" s="204"/>
      <c r="EWH2515" s="272"/>
      <c r="EWI2515" s="207"/>
      <c r="EWJ2515" s="238"/>
      <c r="EWK2515" s="207"/>
      <c r="EWL2515" s="207"/>
      <c r="EWM2515" s="187"/>
      <c r="EWN2515" s="187"/>
      <c r="EWO2515" s="204"/>
      <c r="EWP2515" s="272"/>
      <c r="EWQ2515" s="207"/>
      <c r="EWR2515" s="238"/>
      <c r="EWS2515" s="207"/>
      <c r="EWT2515" s="207"/>
      <c r="EWU2515" s="187"/>
      <c r="EWV2515" s="187"/>
      <c r="EWW2515" s="204"/>
      <c r="EWX2515" s="272"/>
      <c r="EWY2515" s="207"/>
      <c r="EWZ2515" s="238"/>
      <c r="EXA2515" s="207"/>
      <c r="EXB2515" s="207"/>
      <c r="EXC2515" s="187"/>
      <c r="EXD2515" s="187"/>
      <c r="EXE2515" s="204"/>
      <c r="EXF2515" s="272"/>
      <c r="EXG2515" s="207"/>
      <c r="EXH2515" s="238"/>
      <c r="EXI2515" s="207"/>
      <c r="EXJ2515" s="207"/>
      <c r="EXK2515" s="187"/>
      <c r="EXL2515" s="187"/>
      <c r="EXM2515" s="204"/>
      <c r="EXN2515" s="272"/>
      <c r="EXO2515" s="207"/>
      <c r="EXP2515" s="238"/>
      <c r="EXQ2515" s="207"/>
      <c r="EXR2515" s="207"/>
      <c r="EXS2515" s="187"/>
      <c r="EXT2515" s="187"/>
      <c r="EXU2515" s="204"/>
      <c r="EXV2515" s="272"/>
      <c r="EXW2515" s="207"/>
      <c r="EXX2515" s="238"/>
      <c r="EXY2515" s="207"/>
      <c r="EXZ2515" s="207"/>
      <c r="EYA2515" s="187"/>
      <c r="EYB2515" s="187"/>
      <c r="EYC2515" s="204"/>
      <c r="EYD2515" s="272"/>
      <c r="EYE2515" s="207"/>
      <c r="EYF2515" s="238"/>
      <c r="EYG2515" s="207"/>
      <c r="EYH2515" s="207"/>
      <c r="EYI2515" s="187"/>
      <c r="EYJ2515" s="187"/>
      <c r="EYK2515" s="204"/>
      <c r="EYL2515" s="272"/>
      <c r="EYM2515" s="207"/>
      <c r="EYN2515" s="238"/>
      <c r="EYO2515" s="207"/>
      <c r="EYP2515" s="207"/>
      <c r="EYQ2515" s="187"/>
      <c r="EYR2515" s="187"/>
      <c r="EYS2515" s="204"/>
      <c r="EYT2515" s="272"/>
      <c r="EYU2515" s="207"/>
      <c r="EYV2515" s="238"/>
      <c r="EYW2515" s="207"/>
      <c r="EYX2515" s="207"/>
      <c r="EYY2515" s="187"/>
      <c r="EYZ2515" s="187"/>
      <c r="EZA2515" s="204"/>
      <c r="EZB2515" s="272"/>
      <c r="EZC2515" s="207"/>
      <c r="EZD2515" s="238"/>
      <c r="EZE2515" s="207"/>
      <c r="EZF2515" s="207"/>
      <c r="EZG2515" s="187"/>
      <c r="EZH2515" s="187"/>
      <c r="EZI2515" s="204"/>
      <c r="EZJ2515" s="272"/>
      <c r="EZK2515" s="207"/>
      <c r="EZL2515" s="238"/>
      <c r="EZM2515" s="207"/>
      <c r="EZN2515" s="207"/>
      <c r="EZO2515" s="187"/>
      <c r="EZP2515" s="187"/>
      <c r="EZQ2515" s="204"/>
      <c r="EZR2515" s="272"/>
      <c r="EZS2515" s="207"/>
      <c r="EZT2515" s="238"/>
      <c r="EZU2515" s="207"/>
      <c r="EZV2515" s="207"/>
      <c r="EZW2515" s="187"/>
      <c r="EZX2515" s="187"/>
      <c r="EZY2515" s="204"/>
      <c r="EZZ2515" s="272"/>
      <c r="FAA2515" s="207"/>
      <c r="FAB2515" s="238"/>
      <c r="FAC2515" s="207"/>
      <c r="FAD2515" s="207"/>
      <c r="FAE2515" s="187"/>
      <c r="FAF2515" s="187"/>
      <c r="FAG2515" s="204"/>
      <c r="FAH2515" s="272"/>
      <c r="FAI2515" s="207"/>
      <c r="FAJ2515" s="238"/>
      <c r="FAK2515" s="207"/>
      <c r="FAL2515" s="207"/>
      <c r="FAM2515" s="187"/>
      <c r="FAN2515" s="187"/>
      <c r="FAO2515" s="204"/>
      <c r="FAP2515" s="272"/>
      <c r="FAQ2515" s="207"/>
      <c r="FAR2515" s="238"/>
      <c r="FAS2515" s="207"/>
      <c r="FAT2515" s="207"/>
      <c r="FAU2515" s="187"/>
      <c r="FAV2515" s="187"/>
      <c r="FAW2515" s="204"/>
      <c r="FAX2515" s="272"/>
      <c r="FAY2515" s="207"/>
      <c r="FAZ2515" s="238"/>
      <c r="FBA2515" s="207"/>
      <c r="FBB2515" s="207"/>
      <c r="FBC2515" s="187"/>
      <c r="FBD2515" s="187"/>
      <c r="FBE2515" s="204"/>
      <c r="FBF2515" s="272"/>
      <c r="FBG2515" s="207"/>
      <c r="FBH2515" s="238"/>
      <c r="FBI2515" s="207"/>
      <c r="FBJ2515" s="207"/>
      <c r="FBK2515" s="187"/>
      <c r="FBL2515" s="187"/>
      <c r="FBM2515" s="204"/>
      <c r="FBN2515" s="272"/>
      <c r="FBO2515" s="207"/>
      <c r="FBP2515" s="238"/>
      <c r="FBQ2515" s="207"/>
      <c r="FBR2515" s="207"/>
      <c r="FBS2515" s="187"/>
      <c r="FBT2515" s="187"/>
      <c r="FBU2515" s="204"/>
      <c r="FBV2515" s="272"/>
      <c r="FBW2515" s="207"/>
      <c r="FBX2515" s="238"/>
      <c r="FBY2515" s="207"/>
      <c r="FBZ2515" s="207"/>
      <c r="FCA2515" s="187"/>
      <c r="FCB2515" s="187"/>
      <c r="FCC2515" s="204"/>
      <c r="FCD2515" s="272"/>
      <c r="FCE2515" s="207"/>
      <c r="FCF2515" s="238"/>
      <c r="FCG2515" s="207"/>
      <c r="FCH2515" s="207"/>
      <c r="FCI2515" s="187"/>
      <c r="FCJ2515" s="187"/>
      <c r="FCK2515" s="204"/>
      <c r="FCL2515" s="272"/>
      <c r="FCM2515" s="207"/>
      <c r="FCN2515" s="238"/>
      <c r="FCO2515" s="207"/>
      <c r="FCP2515" s="207"/>
      <c r="FCQ2515" s="187"/>
      <c r="FCR2515" s="187"/>
      <c r="FCS2515" s="204"/>
      <c r="FCT2515" s="272"/>
      <c r="FCU2515" s="207"/>
      <c r="FCV2515" s="238"/>
      <c r="FCW2515" s="207"/>
      <c r="FCX2515" s="207"/>
      <c r="FCY2515" s="187"/>
      <c r="FCZ2515" s="187"/>
      <c r="FDA2515" s="204"/>
      <c r="FDB2515" s="272"/>
      <c r="FDC2515" s="207"/>
      <c r="FDD2515" s="238"/>
      <c r="FDE2515" s="207"/>
      <c r="FDF2515" s="207"/>
      <c r="FDG2515" s="187"/>
      <c r="FDH2515" s="187"/>
      <c r="FDI2515" s="204"/>
      <c r="FDJ2515" s="272"/>
      <c r="FDK2515" s="207"/>
      <c r="FDL2515" s="238"/>
      <c r="FDM2515" s="207"/>
      <c r="FDN2515" s="207"/>
      <c r="FDO2515" s="187"/>
      <c r="FDP2515" s="187"/>
      <c r="FDQ2515" s="204"/>
      <c r="FDR2515" s="272"/>
      <c r="FDS2515" s="207"/>
      <c r="FDT2515" s="238"/>
      <c r="FDU2515" s="207"/>
      <c r="FDV2515" s="207"/>
      <c r="FDW2515" s="187"/>
      <c r="FDX2515" s="187"/>
      <c r="FDY2515" s="204"/>
      <c r="FDZ2515" s="272"/>
      <c r="FEA2515" s="207"/>
      <c r="FEB2515" s="238"/>
      <c r="FEC2515" s="207"/>
      <c r="FED2515" s="207"/>
      <c r="FEE2515" s="187"/>
      <c r="FEF2515" s="187"/>
      <c r="FEG2515" s="204"/>
      <c r="FEH2515" s="272"/>
      <c r="FEI2515" s="207"/>
      <c r="FEJ2515" s="238"/>
      <c r="FEK2515" s="207"/>
      <c r="FEL2515" s="207"/>
      <c r="FEM2515" s="187"/>
      <c r="FEN2515" s="187"/>
      <c r="FEO2515" s="204"/>
      <c r="FEP2515" s="272"/>
      <c r="FEQ2515" s="207"/>
      <c r="FER2515" s="238"/>
      <c r="FES2515" s="207"/>
      <c r="FET2515" s="207"/>
      <c r="FEU2515" s="187"/>
      <c r="FEV2515" s="187"/>
      <c r="FEW2515" s="204"/>
      <c r="FEX2515" s="272"/>
      <c r="FEY2515" s="207"/>
      <c r="FEZ2515" s="238"/>
      <c r="FFA2515" s="207"/>
      <c r="FFB2515" s="207"/>
      <c r="FFC2515" s="187"/>
      <c r="FFD2515" s="187"/>
      <c r="FFE2515" s="204"/>
      <c r="FFF2515" s="272"/>
      <c r="FFG2515" s="207"/>
      <c r="FFH2515" s="238"/>
      <c r="FFI2515" s="207"/>
      <c r="FFJ2515" s="207"/>
      <c r="FFK2515" s="187"/>
      <c r="FFL2515" s="187"/>
      <c r="FFM2515" s="204"/>
      <c r="FFN2515" s="272"/>
      <c r="FFO2515" s="207"/>
      <c r="FFP2515" s="238"/>
      <c r="FFQ2515" s="207"/>
      <c r="FFR2515" s="207"/>
      <c r="FFS2515" s="187"/>
      <c r="FFT2515" s="187"/>
      <c r="FFU2515" s="204"/>
      <c r="FFV2515" s="272"/>
      <c r="FFW2515" s="207"/>
      <c r="FFX2515" s="238"/>
      <c r="FFY2515" s="207"/>
      <c r="FFZ2515" s="207"/>
      <c r="FGA2515" s="187"/>
      <c r="FGB2515" s="187"/>
      <c r="FGC2515" s="204"/>
      <c r="FGD2515" s="272"/>
      <c r="FGE2515" s="207"/>
      <c r="FGF2515" s="238"/>
      <c r="FGG2515" s="207"/>
      <c r="FGH2515" s="207"/>
      <c r="FGI2515" s="187"/>
      <c r="FGJ2515" s="187"/>
      <c r="FGK2515" s="204"/>
      <c r="FGL2515" s="272"/>
      <c r="FGM2515" s="207"/>
      <c r="FGN2515" s="238"/>
      <c r="FGO2515" s="207"/>
      <c r="FGP2515" s="207"/>
      <c r="FGQ2515" s="187"/>
      <c r="FGR2515" s="187"/>
      <c r="FGS2515" s="204"/>
      <c r="FGT2515" s="272"/>
      <c r="FGU2515" s="207"/>
      <c r="FGV2515" s="238"/>
      <c r="FGW2515" s="207"/>
      <c r="FGX2515" s="207"/>
      <c r="FGY2515" s="187"/>
      <c r="FGZ2515" s="187"/>
      <c r="FHA2515" s="204"/>
      <c r="FHB2515" s="272"/>
      <c r="FHC2515" s="207"/>
      <c r="FHD2515" s="238"/>
      <c r="FHE2515" s="207"/>
      <c r="FHF2515" s="207"/>
      <c r="FHG2515" s="187"/>
      <c r="FHH2515" s="187"/>
      <c r="FHI2515" s="204"/>
      <c r="FHJ2515" s="272"/>
      <c r="FHK2515" s="207"/>
      <c r="FHL2515" s="238"/>
      <c r="FHM2515" s="207"/>
      <c r="FHN2515" s="207"/>
      <c r="FHO2515" s="187"/>
      <c r="FHP2515" s="187"/>
      <c r="FHQ2515" s="204"/>
      <c r="FHR2515" s="272"/>
      <c r="FHS2515" s="207"/>
      <c r="FHT2515" s="238"/>
      <c r="FHU2515" s="207"/>
      <c r="FHV2515" s="207"/>
      <c r="FHW2515" s="187"/>
      <c r="FHX2515" s="187"/>
      <c r="FHY2515" s="204"/>
      <c r="FHZ2515" s="272"/>
      <c r="FIA2515" s="207"/>
      <c r="FIB2515" s="238"/>
      <c r="FIC2515" s="207"/>
      <c r="FID2515" s="207"/>
      <c r="FIE2515" s="187"/>
      <c r="FIF2515" s="187"/>
      <c r="FIG2515" s="204"/>
      <c r="FIH2515" s="272"/>
      <c r="FII2515" s="207"/>
      <c r="FIJ2515" s="238"/>
      <c r="FIK2515" s="207"/>
      <c r="FIL2515" s="207"/>
      <c r="FIM2515" s="187"/>
      <c r="FIN2515" s="187"/>
      <c r="FIO2515" s="204"/>
      <c r="FIP2515" s="272"/>
      <c r="FIQ2515" s="207"/>
      <c r="FIR2515" s="238"/>
      <c r="FIS2515" s="207"/>
      <c r="FIT2515" s="207"/>
      <c r="FIU2515" s="187"/>
      <c r="FIV2515" s="187"/>
      <c r="FIW2515" s="204"/>
      <c r="FIX2515" s="272"/>
      <c r="FIY2515" s="207"/>
      <c r="FIZ2515" s="238"/>
      <c r="FJA2515" s="207"/>
      <c r="FJB2515" s="207"/>
      <c r="FJC2515" s="187"/>
      <c r="FJD2515" s="187"/>
      <c r="FJE2515" s="204"/>
      <c r="FJF2515" s="272"/>
      <c r="FJG2515" s="207"/>
      <c r="FJH2515" s="238"/>
      <c r="FJI2515" s="207"/>
      <c r="FJJ2515" s="207"/>
      <c r="FJK2515" s="187"/>
      <c r="FJL2515" s="187"/>
      <c r="FJM2515" s="204"/>
      <c r="FJN2515" s="272"/>
      <c r="FJO2515" s="207"/>
      <c r="FJP2515" s="238"/>
      <c r="FJQ2515" s="207"/>
      <c r="FJR2515" s="207"/>
      <c r="FJS2515" s="187"/>
      <c r="FJT2515" s="187"/>
      <c r="FJU2515" s="204"/>
      <c r="FJV2515" s="272"/>
      <c r="FJW2515" s="207"/>
      <c r="FJX2515" s="238"/>
      <c r="FJY2515" s="207"/>
      <c r="FJZ2515" s="207"/>
      <c r="FKA2515" s="187"/>
      <c r="FKB2515" s="187"/>
      <c r="FKC2515" s="204"/>
      <c r="FKD2515" s="272"/>
      <c r="FKE2515" s="207"/>
      <c r="FKF2515" s="238"/>
      <c r="FKG2515" s="207"/>
      <c r="FKH2515" s="207"/>
      <c r="FKI2515" s="187"/>
      <c r="FKJ2515" s="187"/>
      <c r="FKK2515" s="204"/>
      <c r="FKL2515" s="272"/>
      <c r="FKM2515" s="207"/>
      <c r="FKN2515" s="238"/>
      <c r="FKO2515" s="207"/>
      <c r="FKP2515" s="207"/>
      <c r="FKQ2515" s="187"/>
      <c r="FKR2515" s="187"/>
      <c r="FKS2515" s="204"/>
      <c r="FKT2515" s="272"/>
      <c r="FKU2515" s="207"/>
      <c r="FKV2515" s="238"/>
      <c r="FKW2515" s="207"/>
      <c r="FKX2515" s="207"/>
      <c r="FKY2515" s="187"/>
      <c r="FKZ2515" s="187"/>
      <c r="FLA2515" s="204"/>
      <c r="FLB2515" s="272"/>
      <c r="FLC2515" s="207"/>
      <c r="FLD2515" s="238"/>
      <c r="FLE2515" s="207"/>
      <c r="FLF2515" s="207"/>
      <c r="FLG2515" s="187"/>
      <c r="FLH2515" s="187"/>
      <c r="FLI2515" s="204"/>
      <c r="FLJ2515" s="272"/>
      <c r="FLK2515" s="207"/>
      <c r="FLL2515" s="238"/>
      <c r="FLM2515" s="207"/>
      <c r="FLN2515" s="207"/>
      <c r="FLO2515" s="187"/>
      <c r="FLP2515" s="187"/>
      <c r="FLQ2515" s="204"/>
      <c r="FLR2515" s="272"/>
      <c r="FLS2515" s="207"/>
      <c r="FLT2515" s="238"/>
      <c r="FLU2515" s="207"/>
      <c r="FLV2515" s="207"/>
      <c r="FLW2515" s="187"/>
      <c r="FLX2515" s="187"/>
      <c r="FLY2515" s="204"/>
      <c r="FLZ2515" s="272"/>
      <c r="FMA2515" s="207"/>
      <c r="FMB2515" s="238"/>
      <c r="FMC2515" s="207"/>
      <c r="FMD2515" s="207"/>
      <c r="FME2515" s="187"/>
      <c r="FMF2515" s="187"/>
      <c r="FMG2515" s="204"/>
      <c r="FMH2515" s="272"/>
      <c r="FMI2515" s="207"/>
      <c r="FMJ2515" s="238"/>
      <c r="FMK2515" s="207"/>
      <c r="FML2515" s="207"/>
      <c r="FMM2515" s="187"/>
      <c r="FMN2515" s="187"/>
      <c r="FMO2515" s="204"/>
      <c r="FMP2515" s="272"/>
      <c r="FMQ2515" s="207"/>
      <c r="FMR2515" s="238"/>
      <c r="FMS2515" s="207"/>
      <c r="FMT2515" s="207"/>
      <c r="FMU2515" s="187"/>
      <c r="FMV2515" s="187"/>
      <c r="FMW2515" s="204"/>
      <c r="FMX2515" s="272"/>
      <c r="FMY2515" s="207"/>
      <c r="FMZ2515" s="238"/>
      <c r="FNA2515" s="207"/>
      <c r="FNB2515" s="207"/>
      <c r="FNC2515" s="187"/>
      <c r="FND2515" s="187"/>
      <c r="FNE2515" s="204"/>
      <c r="FNF2515" s="272"/>
      <c r="FNG2515" s="207"/>
      <c r="FNH2515" s="238"/>
      <c r="FNI2515" s="207"/>
      <c r="FNJ2515" s="207"/>
      <c r="FNK2515" s="187"/>
      <c r="FNL2515" s="187"/>
      <c r="FNM2515" s="204"/>
      <c r="FNN2515" s="272"/>
      <c r="FNO2515" s="207"/>
      <c r="FNP2515" s="238"/>
      <c r="FNQ2515" s="207"/>
      <c r="FNR2515" s="207"/>
      <c r="FNS2515" s="187"/>
      <c r="FNT2515" s="187"/>
      <c r="FNU2515" s="204"/>
      <c r="FNV2515" s="272"/>
      <c r="FNW2515" s="207"/>
      <c r="FNX2515" s="238"/>
      <c r="FNY2515" s="207"/>
      <c r="FNZ2515" s="207"/>
      <c r="FOA2515" s="187"/>
      <c r="FOB2515" s="187"/>
      <c r="FOC2515" s="204"/>
      <c r="FOD2515" s="272"/>
      <c r="FOE2515" s="207"/>
      <c r="FOF2515" s="238"/>
      <c r="FOG2515" s="207"/>
      <c r="FOH2515" s="207"/>
      <c r="FOI2515" s="187"/>
      <c r="FOJ2515" s="187"/>
      <c r="FOK2515" s="204"/>
      <c r="FOL2515" s="272"/>
      <c r="FOM2515" s="207"/>
      <c r="FON2515" s="238"/>
      <c r="FOO2515" s="207"/>
      <c r="FOP2515" s="207"/>
      <c r="FOQ2515" s="187"/>
      <c r="FOR2515" s="187"/>
      <c r="FOS2515" s="204"/>
      <c r="FOT2515" s="272"/>
      <c r="FOU2515" s="207"/>
      <c r="FOV2515" s="238"/>
      <c r="FOW2515" s="207"/>
      <c r="FOX2515" s="207"/>
      <c r="FOY2515" s="187"/>
      <c r="FOZ2515" s="187"/>
      <c r="FPA2515" s="204"/>
      <c r="FPB2515" s="272"/>
      <c r="FPC2515" s="207"/>
      <c r="FPD2515" s="238"/>
      <c r="FPE2515" s="207"/>
      <c r="FPF2515" s="207"/>
      <c r="FPG2515" s="187"/>
      <c r="FPH2515" s="187"/>
      <c r="FPI2515" s="204"/>
      <c r="FPJ2515" s="272"/>
      <c r="FPK2515" s="207"/>
      <c r="FPL2515" s="238"/>
      <c r="FPM2515" s="207"/>
      <c r="FPN2515" s="207"/>
      <c r="FPO2515" s="187"/>
      <c r="FPP2515" s="187"/>
      <c r="FPQ2515" s="204"/>
      <c r="FPR2515" s="272"/>
      <c r="FPS2515" s="207"/>
      <c r="FPT2515" s="238"/>
      <c r="FPU2515" s="207"/>
      <c r="FPV2515" s="207"/>
      <c r="FPW2515" s="187"/>
      <c r="FPX2515" s="187"/>
      <c r="FPY2515" s="204"/>
      <c r="FPZ2515" s="272"/>
      <c r="FQA2515" s="207"/>
      <c r="FQB2515" s="238"/>
      <c r="FQC2515" s="207"/>
      <c r="FQD2515" s="207"/>
      <c r="FQE2515" s="187"/>
      <c r="FQF2515" s="187"/>
      <c r="FQG2515" s="204"/>
      <c r="FQH2515" s="272"/>
      <c r="FQI2515" s="207"/>
      <c r="FQJ2515" s="238"/>
      <c r="FQK2515" s="207"/>
      <c r="FQL2515" s="207"/>
      <c r="FQM2515" s="187"/>
      <c r="FQN2515" s="187"/>
      <c r="FQO2515" s="204"/>
      <c r="FQP2515" s="272"/>
      <c r="FQQ2515" s="207"/>
      <c r="FQR2515" s="238"/>
      <c r="FQS2515" s="207"/>
      <c r="FQT2515" s="207"/>
      <c r="FQU2515" s="187"/>
      <c r="FQV2515" s="187"/>
      <c r="FQW2515" s="204"/>
      <c r="FQX2515" s="272"/>
      <c r="FQY2515" s="207"/>
      <c r="FQZ2515" s="238"/>
      <c r="FRA2515" s="207"/>
      <c r="FRB2515" s="207"/>
      <c r="FRC2515" s="187"/>
      <c r="FRD2515" s="187"/>
      <c r="FRE2515" s="204"/>
      <c r="FRF2515" s="272"/>
      <c r="FRG2515" s="207"/>
      <c r="FRH2515" s="238"/>
      <c r="FRI2515" s="207"/>
      <c r="FRJ2515" s="207"/>
      <c r="FRK2515" s="187"/>
      <c r="FRL2515" s="187"/>
      <c r="FRM2515" s="204"/>
      <c r="FRN2515" s="272"/>
      <c r="FRO2515" s="207"/>
      <c r="FRP2515" s="238"/>
      <c r="FRQ2515" s="207"/>
      <c r="FRR2515" s="207"/>
      <c r="FRS2515" s="187"/>
      <c r="FRT2515" s="187"/>
      <c r="FRU2515" s="204"/>
      <c r="FRV2515" s="272"/>
      <c r="FRW2515" s="207"/>
      <c r="FRX2515" s="238"/>
      <c r="FRY2515" s="207"/>
      <c r="FRZ2515" s="207"/>
      <c r="FSA2515" s="187"/>
      <c r="FSB2515" s="187"/>
      <c r="FSC2515" s="204"/>
      <c r="FSD2515" s="272"/>
      <c r="FSE2515" s="207"/>
      <c r="FSF2515" s="238"/>
      <c r="FSG2515" s="207"/>
      <c r="FSH2515" s="207"/>
      <c r="FSI2515" s="187"/>
      <c r="FSJ2515" s="187"/>
      <c r="FSK2515" s="204"/>
      <c r="FSL2515" s="272"/>
      <c r="FSM2515" s="207"/>
      <c r="FSN2515" s="238"/>
      <c r="FSO2515" s="207"/>
      <c r="FSP2515" s="207"/>
      <c r="FSQ2515" s="187"/>
      <c r="FSR2515" s="187"/>
      <c r="FSS2515" s="204"/>
      <c r="FST2515" s="272"/>
      <c r="FSU2515" s="207"/>
      <c r="FSV2515" s="238"/>
      <c r="FSW2515" s="207"/>
      <c r="FSX2515" s="207"/>
      <c r="FSY2515" s="187"/>
      <c r="FSZ2515" s="187"/>
      <c r="FTA2515" s="204"/>
      <c r="FTB2515" s="272"/>
      <c r="FTC2515" s="207"/>
      <c r="FTD2515" s="238"/>
      <c r="FTE2515" s="207"/>
      <c r="FTF2515" s="207"/>
      <c r="FTG2515" s="187"/>
      <c r="FTH2515" s="187"/>
      <c r="FTI2515" s="204"/>
      <c r="FTJ2515" s="272"/>
      <c r="FTK2515" s="207"/>
      <c r="FTL2515" s="238"/>
      <c r="FTM2515" s="207"/>
      <c r="FTN2515" s="207"/>
      <c r="FTO2515" s="187"/>
      <c r="FTP2515" s="187"/>
      <c r="FTQ2515" s="204"/>
      <c r="FTR2515" s="272"/>
      <c r="FTS2515" s="207"/>
      <c r="FTT2515" s="238"/>
      <c r="FTU2515" s="207"/>
      <c r="FTV2515" s="207"/>
      <c r="FTW2515" s="187"/>
      <c r="FTX2515" s="187"/>
      <c r="FTY2515" s="204"/>
      <c r="FTZ2515" s="272"/>
      <c r="FUA2515" s="207"/>
      <c r="FUB2515" s="238"/>
      <c r="FUC2515" s="207"/>
      <c r="FUD2515" s="207"/>
      <c r="FUE2515" s="187"/>
      <c r="FUF2515" s="187"/>
      <c r="FUG2515" s="204"/>
      <c r="FUH2515" s="272"/>
      <c r="FUI2515" s="207"/>
      <c r="FUJ2515" s="238"/>
      <c r="FUK2515" s="207"/>
      <c r="FUL2515" s="207"/>
      <c r="FUM2515" s="187"/>
      <c r="FUN2515" s="187"/>
      <c r="FUO2515" s="204"/>
      <c r="FUP2515" s="272"/>
      <c r="FUQ2515" s="207"/>
      <c r="FUR2515" s="238"/>
      <c r="FUS2515" s="207"/>
      <c r="FUT2515" s="207"/>
      <c r="FUU2515" s="187"/>
      <c r="FUV2515" s="187"/>
      <c r="FUW2515" s="204"/>
      <c r="FUX2515" s="272"/>
      <c r="FUY2515" s="207"/>
      <c r="FUZ2515" s="238"/>
      <c r="FVA2515" s="207"/>
      <c r="FVB2515" s="207"/>
      <c r="FVC2515" s="187"/>
      <c r="FVD2515" s="187"/>
      <c r="FVE2515" s="204"/>
      <c r="FVF2515" s="272"/>
      <c r="FVG2515" s="207"/>
      <c r="FVH2515" s="238"/>
      <c r="FVI2515" s="207"/>
      <c r="FVJ2515" s="207"/>
      <c r="FVK2515" s="187"/>
      <c r="FVL2515" s="187"/>
      <c r="FVM2515" s="204"/>
      <c r="FVN2515" s="272"/>
      <c r="FVO2515" s="207"/>
      <c r="FVP2515" s="238"/>
      <c r="FVQ2515" s="207"/>
      <c r="FVR2515" s="207"/>
      <c r="FVS2515" s="187"/>
      <c r="FVT2515" s="187"/>
      <c r="FVU2515" s="204"/>
      <c r="FVV2515" s="272"/>
      <c r="FVW2515" s="207"/>
      <c r="FVX2515" s="238"/>
      <c r="FVY2515" s="207"/>
      <c r="FVZ2515" s="207"/>
      <c r="FWA2515" s="187"/>
      <c r="FWB2515" s="187"/>
      <c r="FWC2515" s="204"/>
      <c r="FWD2515" s="272"/>
      <c r="FWE2515" s="207"/>
      <c r="FWF2515" s="238"/>
      <c r="FWG2515" s="207"/>
      <c r="FWH2515" s="207"/>
      <c r="FWI2515" s="187"/>
      <c r="FWJ2515" s="187"/>
      <c r="FWK2515" s="204"/>
      <c r="FWL2515" s="272"/>
      <c r="FWM2515" s="207"/>
      <c r="FWN2515" s="238"/>
      <c r="FWO2515" s="207"/>
      <c r="FWP2515" s="207"/>
      <c r="FWQ2515" s="187"/>
      <c r="FWR2515" s="187"/>
      <c r="FWS2515" s="204"/>
      <c r="FWT2515" s="272"/>
      <c r="FWU2515" s="207"/>
      <c r="FWV2515" s="238"/>
      <c r="FWW2515" s="207"/>
      <c r="FWX2515" s="207"/>
      <c r="FWY2515" s="187"/>
      <c r="FWZ2515" s="187"/>
      <c r="FXA2515" s="204"/>
      <c r="FXB2515" s="272"/>
      <c r="FXC2515" s="207"/>
      <c r="FXD2515" s="238"/>
      <c r="FXE2515" s="207"/>
      <c r="FXF2515" s="207"/>
      <c r="FXG2515" s="187"/>
      <c r="FXH2515" s="187"/>
      <c r="FXI2515" s="204"/>
      <c r="FXJ2515" s="272"/>
      <c r="FXK2515" s="207"/>
      <c r="FXL2515" s="238"/>
      <c r="FXM2515" s="207"/>
      <c r="FXN2515" s="207"/>
      <c r="FXO2515" s="187"/>
      <c r="FXP2515" s="187"/>
      <c r="FXQ2515" s="204"/>
      <c r="FXR2515" s="272"/>
      <c r="FXS2515" s="207"/>
      <c r="FXT2515" s="238"/>
      <c r="FXU2515" s="207"/>
      <c r="FXV2515" s="207"/>
      <c r="FXW2515" s="187"/>
      <c r="FXX2515" s="187"/>
      <c r="FXY2515" s="204"/>
      <c r="FXZ2515" s="272"/>
      <c r="FYA2515" s="207"/>
      <c r="FYB2515" s="238"/>
      <c r="FYC2515" s="207"/>
      <c r="FYD2515" s="207"/>
      <c r="FYE2515" s="187"/>
      <c r="FYF2515" s="187"/>
      <c r="FYG2515" s="204"/>
      <c r="FYH2515" s="272"/>
      <c r="FYI2515" s="207"/>
      <c r="FYJ2515" s="238"/>
      <c r="FYK2515" s="207"/>
      <c r="FYL2515" s="207"/>
      <c r="FYM2515" s="187"/>
      <c r="FYN2515" s="187"/>
      <c r="FYO2515" s="204"/>
      <c r="FYP2515" s="272"/>
      <c r="FYQ2515" s="207"/>
      <c r="FYR2515" s="238"/>
      <c r="FYS2515" s="207"/>
      <c r="FYT2515" s="207"/>
      <c r="FYU2515" s="187"/>
      <c r="FYV2515" s="187"/>
      <c r="FYW2515" s="204"/>
      <c r="FYX2515" s="272"/>
      <c r="FYY2515" s="207"/>
      <c r="FYZ2515" s="238"/>
      <c r="FZA2515" s="207"/>
      <c r="FZB2515" s="207"/>
      <c r="FZC2515" s="187"/>
      <c r="FZD2515" s="187"/>
      <c r="FZE2515" s="204"/>
      <c r="FZF2515" s="272"/>
      <c r="FZG2515" s="207"/>
      <c r="FZH2515" s="238"/>
      <c r="FZI2515" s="207"/>
      <c r="FZJ2515" s="207"/>
      <c r="FZK2515" s="187"/>
      <c r="FZL2515" s="187"/>
      <c r="FZM2515" s="204"/>
      <c r="FZN2515" s="272"/>
      <c r="FZO2515" s="207"/>
      <c r="FZP2515" s="238"/>
      <c r="FZQ2515" s="207"/>
      <c r="FZR2515" s="207"/>
      <c r="FZS2515" s="187"/>
      <c r="FZT2515" s="187"/>
      <c r="FZU2515" s="204"/>
      <c r="FZV2515" s="272"/>
      <c r="FZW2515" s="207"/>
      <c r="FZX2515" s="238"/>
      <c r="FZY2515" s="207"/>
      <c r="FZZ2515" s="207"/>
      <c r="GAA2515" s="187"/>
      <c r="GAB2515" s="187"/>
      <c r="GAC2515" s="204"/>
      <c r="GAD2515" s="272"/>
      <c r="GAE2515" s="207"/>
      <c r="GAF2515" s="238"/>
      <c r="GAG2515" s="207"/>
      <c r="GAH2515" s="207"/>
      <c r="GAI2515" s="187"/>
      <c r="GAJ2515" s="187"/>
      <c r="GAK2515" s="204"/>
      <c r="GAL2515" s="272"/>
      <c r="GAM2515" s="207"/>
      <c r="GAN2515" s="238"/>
      <c r="GAO2515" s="207"/>
      <c r="GAP2515" s="207"/>
      <c r="GAQ2515" s="187"/>
      <c r="GAR2515" s="187"/>
      <c r="GAS2515" s="204"/>
      <c r="GAT2515" s="272"/>
      <c r="GAU2515" s="207"/>
      <c r="GAV2515" s="238"/>
      <c r="GAW2515" s="207"/>
      <c r="GAX2515" s="207"/>
      <c r="GAY2515" s="187"/>
      <c r="GAZ2515" s="187"/>
      <c r="GBA2515" s="204"/>
      <c r="GBB2515" s="272"/>
      <c r="GBC2515" s="207"/>
      <c r="GBD2515" s="238"/>
      <c r="GBE2515" s="207"/>
      <c r="GBF2515" s="207"/>
      <c r="GBG2515" s="187"/>
      <c r="GBH2515" s="187"/>
      <c r="GBI2515" s="204"/>
      <c r="GBJ2515" s="272"/>
      <c r="GBK2515" s="207"/>
      <c r="GBL2515" s="238"/>
      <c r="GBM2515" s="207"/>
      <c r="GBN2515" s="207"/>
      <c r="GBO2515" s="187"/>
      <c r="GBP2515" s="187"/>
      <c r="GBQ2515" s="204"/>
      <c r="GBR2515" s="272"/>
      <c r="GBS2515" s="207"/>
      <c r="GBT2515" s="238"/>
      <c r="GBU2515" s="207"/>
      <c r="GBV2515" s="207"/>
      <c r="GBW2515" s="187"/>
      <c r="GBX2515" s="187"/>
      <c r="GBY2515" s="204"/>
      <c r="GBZ2515" s="272"/>
      <c r="GCA2515" s="207"/>
      <c r="GCB2515" s="238"/>
      <c r="GCC2515" s="207"/>
      <c r="GCD2515" s="207"/>
      <c r="GCE2515" s="187"/>
      <c r="GCF2515" s="187"/>
      <c r="GCG2515" s="204"/>
      <c r="GCH2515" s="272"/>
      <c r="GCI2515" s="207"/>
      <c r="GCJ2515" s="238"/>
      <c r="GCK2515" s="207"/>
      <c r="GCL2515" s="207"/>
      <c r="GCM2515" s="187"/>
      <c r="GCN2515" s="187"/>
      <c r="GCO2515" s="204"/>
      <c r="GCP2515" s="272"/>
      <c r="GCQ2515" s="207"/>
      <c r="GCR2515" s="238"/>
      <c r="GCS2515" s="207"/>
      <c r="GCT2515" s="207"/>
      <c r="GCU2515" s="187"/>
      <c r="GCV2515" s="187"/>
      <c r="GCW2515" s="204"/>
      <c r="GCX2515" s="272"/>
      <c r="GCY2515" s="207"/>
      <c r="GCZ2515" s="238"/>
      <c r="GDA2515" s="207"/>
      <c r="GDB2515" s="207"/>
      <c r="GDC2515" s="187"/>
      <c r="GDD2515" s="187"/>
      <c r="GDE2515" s="204"/>
      <c r="GDF2515" s="272"/>
      <c r="GDG2515" s="207"/>
      <c r="GDH2515" s="238"/>
      <c r="GDI2515" s="207"/>
      <c r="GDJ2515" s="207"/>
      <c r="GDK2515" s="187"/>
      <c r="GDL2515" s="187"/>
      <c r="GDM2515" s="204"/>
      <c r="GDN2515" s="272"/>
      <c r="GDO2515" s="207"/>
      <c r="GDP2515" s="238"/>
      <c r="GDQ2515" s="207"/>
      <c r="GDR2515" s="207"/>
      <c r="GDS2515" s="187"/>
      <c r="GDT2515" s="187"/>
      <c r="GDU2515" s="204"/>
      <c r="GDV2515" s="272"/>
      <c r="GDW2515" s="207"/>
      <c r="GDX2515" s="238"/>
      <c r="GDY2515" s="207"/>
      <c r="GDZ2515" s="207"/>
      <c r="GEA2515" s="187"/>
      <c r="GEB2515" s="187"/>
      <c r="GEC2515" s="204"/>
      <c r="GED2515" s="272"/>
      <c r="GEE2515" s="207"/>
      <c r="GEF2515" s="238"/>
      <c r="GEG2515" s="207"/>
      <c r="GEH2515" s="207"/>
      <c r="GEI2515" s="187"/>
      <c r="GEJ2515" s="187"/>
      <c r="GEK2515" s="204"/>
      <c r="GEL2515" s="272"/>
      <c r="GEM2515" s="207"/>
      <c r="GEN2515" s="238"/>
      <c r="GEO2515" s="207"/>
      <c r="GEP2515" s="207"/>
      <c r="GEQ2515" s="187"/>
      <c r="GER2515" s="187"/>
      <c r="GES2515" s="204"/>
      <c r="GET2515" s="272"/>
      <c r="GEU2515" s="207"/>
      <c r="GEV2515" s="238"/>
      <c r="GEW2515" s="207"/>
      <c r="GEX2515" s="207"/>
      <c r="GEY2515" s="187"/>
      <c r="GEZ2515" s="187"/>
      <c r="GFA2515" s="204"/>
      <c r="GFB2515" s="272"/>
      <c r="GFC2515" s="207"/>
      <c r="GFD2515" s="238"/>
      <c r="GFE2515" s="207"/>
      <c r="GFF2515" s="207"/>
      <c r="GFG2515" s="187"/>
      <c r="GFH2515" s="187"/>
      <c r="GFI2515" s="204"/>
      <c r="GFJ2515" s="272"/>
      <c r="GFK2515" s="207"/>
      <c r="GFL2515" s="238"/>
      <c r="GFM2515" s="207"/>
      <c r="GFN2515" s="207"/>
      <c r="GFO2515" s="187"/>
      <c r="GFP2515" s="187"/>
      <c r="GFQ2515" s="204"/>
      <c r="GFR2515" s="272"/>
      <c r="GFS2515" s="207"/>
      <c r="GFT2515" s="238"/>
      <c r="GFU2515" s="207"/>
      <c r="GFV2515" s="207"/>
      <c r="GFW2515" s="187"/>
      <c r="GFX2515" s="187"/>
      <c r="GFY2515" s="204"/>
      <c r="GFZ2515" s="272"/>
      <c r="GGA2515" s="207"/>
      <c r="GGB2515" s="238"/>
      <c r="GGC2515" s="207"/>
      <c r="GGD2515" s="207"/>
      <c r="GGE2515" s="187"/>
      <c r="GGF2515" s="187"/>
      <c r="GGG2515" s="204"/>
      <c r="GGH2515" s="272"/>
      <c r="GGI2515" s="207"/>
      <c r="GGJ2515" s="238"/>
      <c r="GGK2515" s="207"/>
      <c r="GGL2515" s="207"/>
      <c r="GGM2515" s="187"/>
      <c r="GGN2515" s="187"/>
      <c r="GGO2515" s="204"/>
      <c r="GGP2515" s="272"/>
      <c r="GGQ2515" s="207"/>
      <c r="GGR2515" s="238"/>
      <c r="GGS2515" s="207"/>
      <c r="GGT2515" s="207"/>
      <c r="GGU2515" s="187"/>
      <c r="GGV2515" s="187"/>
      <c r="GGW2515" s="204"/>
      <c r="GGX2515" s="272"/>
      <c r="GGY2515" s="207"/>
      <c r="GGZ2515" s="238"/>
      <c r="GHA2515" s="207"/>
      <c r="GHB2515" s="207"/>
      <c r="GHC2515" s="187"/>
      <c r="GHD2515" s="187"/>
      <c r="GHE2515" s="204"/>
      <c r="GHF2515" s="272"/>
      <c r="GHG2515" s="207"/>
      <c r="GHH2515" s="238"/>
      <c r="GHI2515" s="207"/>
      <c r="GHJ2515" s="207"/>
      <c r="GHK2515" s="187"/>
      <c r="GHL2515" s="187"/>
      <c r="GHM2515" s="204"/>
      <c r="GHN2515" s="272"/>
      <c r="GHO2515" s="207"/>
      <c r="GHP2515" s="238"/>
      <c r="GHQ2515" s="207"/>
      <c r="GHR2515" s="207"/>
      <c r="GHS2515" s="187"/>
      <c r="GHT2515" s="187"/>
      <c r="GHU2515" s="204"/>
      <c r="GHV2515" s="272"/>
      <c r="GHW2515" s="207"/>
      <c r="GHX2515" s="238"/>
      <c r="GHY2515" s="207"/>
      <c r="GHZ2515" s="207"/>
      <c r="GIA2515" s="187"/>
      <c r="GIB2515" s="187"/>
      <c r="GIC2515" s="204"/>
      <c r="GID2515" s="272"/>
      <c r="GIE2515" s="207"/>
      <c r="GIF2515" s="238"/>
      <c r="GIG2515" s="207"/>
      <c r="GIH2515" s="207"/>
      <c r="GII2515" s="187"/>
      <c r="GIJ2515" s="187"/>
      <c r="GIK2515" s="204"/>
      <c r="GIL2515" s="272"/>
      <c r="GIM2515" s="207"/>
      <c r="GIN2515" s="238"/>
      <c r="GIO2515" s="207"/>
      <c r="GIP2515" s="207"/>
      <c r="GIQ2515" s="187"/>
      <c r="GIR2515" s="187"/>
      <c r="GIS2515" s="204"/>
      <c r="GIT2515" s="272"/>
      <c r="GIU2515" s="207"/>
      <c r="GIV2515" s="238"/>
      <c r="GIW2515" s="207"/>
      <c r="GIX2515" s="207"/>
      <c r="GIY2515" s="187"/>
      <c r="GIZ2515" s="187"/>
      <c r="GJA2515" s="204"/>
      <c r="GJB2515" s="272"/>
      <c r="GJC2515" s="207"/>
      <c r="GJD2515" s="238"/>
      <c r="GJE2515" s="207"/>
      <c r="GJF2515" s="207"/>
      <c r="GJG2515" s="187"/>
      <c r="GJH2515" s="187"/>
      <c r="GJI2515" s="204"/>
      <c r="GJJ2515" s="272"/>
      <c r="GJK2515" s="207"/>
      <c r="GJL2515" s="238"/>
      <c r="GJM2515" s="207"/>
      <c r="GJN2515" s="207"/>
      <c r="GJO2515" s="187"/>
      <c r="GJP2515" s="187"/>
      <c r="GJQ2515" s="204"/>
      <c r="GJR2515" s="272"/>
      <c r="GJS2515" s="207"/>
      <c r="GJT2515" s="238"/>
      <c r="GJU2515" s="207"/>
      <c r="GJV2515" s="207"/>
      <c r="GJW2515" s="187"/>
      <c r="GJX2515" s="187"/>
      <c r="GJY2515" s="204"/>
      <c r="GJZ2515" s="272"/>
      <c r="GKA2515" s="207"/>
      <c r="GKB2515" s="238"/>
      <c r="GKC2515" s="207"/>
      <c r="GKD2515" s="207"/>
      <c r="GKE2515" s="187"/>
      <c r="GKF2515" s="187"/>
      <c r="GKG2515" s="204"/>
      <c r="GKH2515" s="272"/>
      <c r="GKI2515" s="207"/>
      <c r="GKJ2515" s="238"/>
      <c r="GKK2515" s="207"/>
      <c r="GKL2515" s="207"/>
      <c r="GKM2515" s="187"/>
      <c r="GKN2515" s="187"/>
      <c r="GKO2515" s="204"/>
      <c r="GKP2515" s="272"/>
      <c r="GKQ2515" s="207"/>
      <c r="GKR2515" s="238"/>
      <c r="GKS2515" s="207"/>
      <c r="GKT2515" s="207"/>
      <c r="GKU2515" s="187"/>
      <c r="GKV2515" s="187"/>
      <c r="GKW2515" s="204"/>
      <c r="GKX2515" s="272"/>
      <c r="GKY2515" s="207"/>
      <c r="GKZ2515" s="238"/>
      <c r="GLA2515" s="207"/>
      <c r="GLB2515" s="207"/>
      <c r="GLC2515" s="187"/>
      <c r="GLD2515" s="187"/>
      <c r="GLE2515" s="204"/>
      <c r="GLF2515" s="272"/>
      <c r="GLG2515" s="207"/>
      <c r="GLH2515" s="238"/>
      <c r="GLI2515" s="207"/>
      <c r="GLJ2515" s="207"/>
      <c r="GLK2515" s="187"/>
      <c r="GLL2515" s="187"/>
      <c r="GLM2515" s="204"/>
      <c r="GLN2515" s="272"/>
      <c r="GLO2515" s="207"/>
      <c r="GLP2515" s="238"/>
      <c r="GLQ2515" s="207"/>
      <c r="GLR2515" s="207"/>
      <c r="GLS2515" s="187"/>
      <c r="GLT2515" s="187"/>
      <c r="GLU2515" s="204"/>
      <c r="GLV2515" s="272"/>
      <c r="GLW2515" s="207"/>
      <c r="GLX2515" s="238"/>
      <c r="GLY2515" s="207"/>
      <c r="GLZ2515" s="207"/>
      <c r="GMA2515" s="187"/>
      <c r="GMB2515" s="187"/>
      <c r="GMC2515" s="204"/>
      <c r="GMD2515" s="272"/>
      <c r="GME2515" s="207"/>
      <c r="GMF2515" s="238"/>
      <c r="GMG2515" s="207"/>
      <c r="GMH2515" s="207"/>
      <c r="GMI2515" s="187"/>
      <c r="GMJ2515" s="187"/>
      <c r="GMK2515" s="204"/>
      <c r="GML2515" s="272"/>
      <c r="GMM2515" s="207"/>
      <c r="GMN2515" s="238"/>
      <c r="GMO2515" s="207"/>
      <c r="GMP2515" s="207"/>
      <c r="GMQ2515" s="187"/>
      <c r="GMR2515" s="187"/>
      <c r="GMS2515" s="204"/>
      <c r="GMT2515" s="272"/>
      <c r="GMU2515" s="207"/>
      <c r="GMV2515" s="238"/>
      <c r="GMW2515" s="207"/>
      <c r="GMX2515" s="207"/>
      <c r="GMY2515" s="187"/>
      <c r="GMZ2515" s="187"/>
      <c r="GNA2515" s="204"/>
      <c r="GNB2515" s="272"/>
      <c r="GNC2515" s="207"/>
      <c r="GND2515" s="238"/>
      <c r="GNE2515" s="207"/>
      <c r="GNF2515" s="207"/>
      <c r="GNG2515" s="187"/>
      <c r="GNH2515" s="187"/>
      <c r="GNI2515" s="204"/>
      <c r="GNJ2515" s="272"/>
      <c r="GNK2515" s="207"/>
      <c r="GNL2515" s="238"/>
      <c r="GNM2515" s="207"/>
      <c r="GNN2515" s="207"/>
      <c r="GNO2515" s="187"/>
      <c r="GNP2515" s="187"/>
      <c r="GNQ2515" s="204"/>
      <c r="GNR2515" s="272"/>
      <c r="GNS2515" s="207"/>
      <c r="GNT2515" s="238"/>
      <c r="GNU2515" s="207"/>
      <c r="GNV2515" s="207"/>
      <c r="GNW2515" s="187"/>
      <c r="GNX2515" s="187"/>
      <c r="GNY2515" s="204"/>
      <c r="GNZ2515" s="272"/>
      <c r="GOA2515" s="207"/>
      <c r="GOB2515" s="238"/>
      <c r="GOC2515" s="207"/>
      <c r="GOD2515" s="207"/>
      <c r="GOE2515" s="187"/>
      <c r="GOF2515" s="187"/>
      <c r="GOG2515" s="204"/>
      <c r="GOH2515" s="272"/>
      <c r="GOI2515" s="207"/>
      <c r="GOJ2515" s="238"/>
      <c r="GOK2515" s="207"/>
      <c r="GOL2515" s="207"/>
      <c r="GOM2515" s="187"/>
      <c r="GON2515" s="187"/>
      <c r="GOO2515" s="204"/>
      <c r="GOP2515" s="272"/>
      <c r="GOQ2515" s="207"/>
      <c r="GOR2515" s="238"/>
      <c r="GOS2515" s="207"/>
      <c r="GOT2515" s="207"/>
      <c r="GOU2515" s="187"/>
      <c r="GOV2515" s="187"/>
      <c r="GOW2515" s="204"/>
      <c r="GOX2515" s="272"/>
      <c r="GOY2515" s="207"/>
      <c r="GOZ2515" s="238"/>
      <c r="GPA2515" s="207"/>
      <c r="GPB2515" s="207"/>
      <c r="GPC2515" s="187"/>
      <c r="GPD2515" s="187"/>
      <c r="GPE2515" s="204"/>
      <c r="GPF2515" s="272"/>
      <c r="GPG2515" s="207"/>
      <c r="GPH2515" s="238"/>
      <c r="GPI2515" s="207"/>
      <c r="GPJ2515" s="207"/>
      <c r="GPK2515" s="187"/>
      <c r="GPL2515" s="187"/>
      <c r="GPM2515" s="204"/>
      <c r="GPN2515" s="272"/>
      <c r="GPO2515" s="207"/>
      <c r="GPP2515" s="238"/>
      <c r="GPQ2515" s="207"/>
      <c r="GPR2515" s="207"/>
      <c r="GPS2515" s="187"/>
      <c r="GPT2515" s="187"/>
      <c r="GPU2515" s="204"/>
      <c r="GPV2515" s="272"/>
      <c r="GPW2515" s="207"/>
      <c r="GPX2515" s="238"/>
      <c r="GPY2515" s="207"/>
      <c r="GPZ2515" s="207"/>
      <c r="GQA2515" s="187"/>
      <c r="GQB2515" s="187"/>
      <c r="GQC2515" s="204"/>
      <c r="GQD2515" s="272"/>
      <c r="GQE2515" s="207"/>
      <c r="GQF2515" s="238"/>
      <c r="GQG2515" s="207"/>
      <c r="GQH2515" s="207"/>
      <c r="GQI2515" s="187"/>
      <c r="GQJ2515" s="187"/>
      <c r="GQK2515" s="204"/>
      <c r="GQL2515" s="272"/>
      <c r="GQM2515" s="207"/>
      <c r="GQN2515" s="238"/>
      <c r="GQO2515" s="207"/>
      <c r="GQP2515" s="207"/>
      <c r="GQQ2515" s="187"/>
      <c r="GQR2515" s="187"/>
      <c r="GQS2515" s="204"/>
      <c r="GQT2515" s="272"/>
      <c r="GQU2515" s="207"/>
      <c r="GQV2515" s="238"/>
      <c r="GQW2515" s="207"/>
      <c r="GQX2515" s="207"/>
      <c r="GQY2515" s="187"/>
      <c r="GQZ2515" s="187"/>
      <c r="GRA2515" s="204"/>
      <c r="GRB2515" s="272"/>
      <c r="GRC2515" s="207"/>
      <c r="GRD2515" s="238"/>
      <c r="GRE2515" s="207"/>
      <c r="GRF2515" s="207"/>
      <c r="GRG2515" s="187"/>
      <c r="GRH2515" s="187"/>
      <c r="GRI2515" s="204"/>
      <c r="GRJ2515" s="272"/>
      <c r="GRK2515" s="207"/>
      <c r="GRL2515" s="238"/>
      <c r="GRM2515" s="207"/>
      <c r="GRN2515" s="207"/>
      <c r="GRO2515" s="187"/>
      <c r="GRP2515" s="187"/>
      <c r="GRQ2515" s="204"/>
      <c r="GRR2515" s="272"/>
      <c r="GRS2515" s="207"/>
      <c r="GRT2515" s="238"/>
      <c r="GRU2515" s="207"/>
      <c r="GRV2515" s="207"/>
      <c r="GRW2515" s="187"/>
      <c r="GRX2515" s="187"/>
      <c r="GRY2515" s="204"/>
      <c r="GRZ2515" s="272"/>
      <c r="GSA2515" s="207"/>
      <c r="GSB2515" s="238"/>
      <c r="GSC2515" s="207"/>
      <c r="GSD2515" s="207"/>
      <c r="GSE2515" s="187"/>
      <c r="GSF2515" s="187"/>
      <c r="GSG2515" s="204"/>
      <c r="GSH2515" s="272"/>
      <c r="GSI2515" s="207"/>
      <c r="GSJ2515" s="238"/>
      <c r="GSK2515" s="207"/>
      <c r="GSL2515" s="207"/>
      <c r="GSM2515" s="187"/>
      <c r="GSN2515" s="187"/>
      <c r="GSO2515" s="204"/>
      <c r="GSP2515" s="272"/>
      <c r="GSQ2515" s="207"/>
      <c r="GSR2515" s="238"/>
      <c r="GSS2515" s="207"/>
      <c r="GST2515" s="207"/>
      <c r="GSU2515" s="187"/>
      <c r="GSV2515" s="187"/>
      <c r="GSW2515" s="204"/>
      <c r="GSX2515" s="272"/>
      <c r="GSY2515" s="207"/>
      <c r="GSZ2515" s="238"/>
      <c r="GTA2515" s="207"/>
      <c r="GTB2515" s="207"/>
      <c r="GTC2515" s="187"/>
      <c r="GTD2515" s="187"/>
      <c r="GTE2515" s="204"/>
      <c r="GTF2515" s="272"/>
      <c r="GTG2515" s="207"/>
      <c r="GTH2515" s="238"/>
      <c r="GTI2515" s="207"/>
      <c r="GTJ2515" s="207"/>
      <c r="GTK2515" s="187"/>
      <c r="GTL2515" s="187"/>
      <c r="GTM2515" s="204"/>
      <c r="GTN2515" s="272"/>
      <c r="GTO2515" s="207"/>
      <c r="GTP2515" s="238"/>
      <c r="GTQ2515" s="207"/>
      <c r="GTR2515" s="207"/>
      <c r="GTS2515" s="187"/>
      <c r="GTT2515" s="187"/>
      <c r="GTU2515" s="204"/>
      <c r="GTV2515" s="272"/>
      <c r="GTW2515" s="207"/>
      <c r="GTX2515" s="238"/>
      <c r="GTY2515" s="207"/>
      <c r="GTZ2515" s="207"/>
      <c r="GUA2515" s="187"/>
      <c r="GUB2515" s="187"/>
      <c r="GUC2515" s="204"/>
      <c r="GUD2515" s="272"/>
      <c r="GUE2515" s="207"/>
      <c r="GUF2515" s="238"/>
      <c r="GUG2515" s="207"/>
      <c r="GUH2515" s="207"/>
      <c r="GUI2515" s="187"/>
      <c r="GUJ2515" s="187"/>
      <c r="GUK2515" s="204"/>
      <c r="GUL2515" s="272"/>
      <c r="GUM2515" s="207"/>
      <c r="GUN2515" s="238"/>
      <c r="GUO2515" s="207"/>
      <c r="GUP2515" s="207"/>
      <c r="GUQ2515" s="187"/>
      <c r="GUR2515" s="187"/>
      <c r="GUS2515" s="204"/>
      <c r="GUT2515" s="272"/>
      <c r="GUU2515" s="207"/>
      <c r="GUV2515" s="238"/>
      <c r="GUW2515" s="207"/>
      <c r="GUX2515" s="207"/>
      <c r="GUY2515" s="187"/>
      <c r="GUZ2515" s="187"/>
      <c r="GVA2515" s="204"/>
      <c r="GVB2515" s="272"/>
      <c r="GVC2515" s="207"/>
      <c r="GVD2515" s="238"/>
      <c r="GVE2515" s="207"/>
      <c r="GVF2515" s="207"/>
      <c r="GVG2515" s="187"/>
      <c r="GVH2515" s="187"/>
      <c r="GVI2515" s="204"/>
      <c r="GVJ2515" s="272"/>
      <c r="GVK2515" s="207"/>
      <c r="GVL2515" s="238"/>
      <c r="GVM2515" s="207"/>
      <c r="GVN2515" s="207"/>
      <c r="GVO2515" s="187"/>
      <c r="GVP2515" s="187"/>
      <c r="GVQ2515" s="204"/>
      <c r="GVR2515" s="272"/>
      <c r="GVS2515" s="207"/>
      <c r="GVT2515" s="238"/>
      <c r="GVU2515" s="207"/>
      <c r="GVV2515" s="207"/>
      <c r="GVW2515" s="187"/>
      <c r="GVX2515" s="187"/>
      <c r="GVY2515" s="204"/>
      <c r="GVZ2515" s="272"/>
      <c r="GWA2515" s="207"/>
      <c r="GWB2515" s="238"/>
      <c r="GWC2515" s="207"/>
      <c r="GWD2515" s="207"/>
      <c r="GWE2515" s="187"/>
      <c r="GWF2515" s="187"/>
      <c r="GWG2515" s="204"/>
      <c r="GWH2515" s="272"/>
      <c r="GWI2515" s="207"/>
      <c r="GWJ2515" s="238"/>
      <c r="GWK2515" s="207"/>
      <c r="GWL2515" s="207"/>
      <c r="GWM2515" s="187"/>
      <c r="GWN2515" s="187"/>
      <c r="GWO2515" s="204"/>
      <c r="GWP2515" s="272"/>
      <c r="GWQ2515" s="207"/>
      <c r="GWR2515" s="238"/>
      <c r="GWS2515" s="207"/>
      <c r="GWT2515" s="207"/>
      <c r="GWU2515" s="187"/>
      <c r="GWV2515" s="187"/>
      <c r="GWW2515" s="204"/>
      <c r="GWX2515" s="272"/>
      <c r="GWY2515" s="207"/>
      <c r="GWZ2515" s="238"/>
      <c r="GXA2515" s="207"/>
      <c r="GXB2515" s="207"/>
      <c r="GXC2515" s="187"/>
      <c r="GXD2515" s="187"/>
      <c r="GXE2515" s="204"/>
      <c r="GXF2515" s="272"/>
      <c r="GXG2515" s="207"/>
      <c r="GXH2515" s="238"/>
      <c r="GXI2515" s="207"/>
      <c r="GXJ2515" s="207"/>
      <c r="GXK2515" s="187"/>
      <c r="GXL2515" s="187"/>
      <c r="GXM2515" s="204"/>
      <c r="GXN2515" s="272"/>
      <c r="GXO2515" s="207"/>
      <c r="GXP2515" s="238"/>
      <c r="GXQ2515" s="207"/>
      <c r="GXR2515" s="207"/>
      <c r="GXS2515" s="187"/>
      <c r="GXT2515" s="187"/>
      <c r="GXU2515" s="204"/>
      <c r="GXV2515" s="272"/>
      <c r="GXW2515" s="207"/>
      <c r="GXX2515" s="238"/>
      <c r="GXY2515" s="207"/>
      <c r="GXZ2515" s="207"/>
      <c r="GYA2515" s="187"/>
      <c r="GYB2515" s="187"/>
      <c r="GYC2515" s="204"/>
      <c r="GYD2515" s="272"/>
      <c r="GYE2515" s="207"/>
      <c r="GYF2515" s="238"/>
      <c r="GYG2515" s="207"/>
      <c r="GYH2515" s="207"/>
      <c r="GYI2515" s="187"/>
      <c r="GYJ2515" s="187"/>
      <c r="GYK2515" s="204"/>
      <c r="GYL2515" s="272"/>
      <c r="GYM2515" s="207"/>
      <c r="GYN2515" s="238"/>
      <c r="GYO2515" s="207"/>
      <c r="GYP2515" s="207"/>
      <c r="GYQ2515" s="187"/>
      <c r="GYR2515" s="187"/>
      <c r="GYS2515" s="204"/>
      <c r="GYT2515" s="272"/>
      <c r="GYU2515" s="207"/>
      <c r="GYV2515" s="238"/>
      <c r="GYW2515" s="207"/>
      <c r="GYX2515" s="207"/>
      <c r="GYY2515" s="187"/>
      <c r="GYZ2515" s="187"/>
      <c r="GZA2515" s="204"/>
      <c r="GZB2515" s="272"/>
      <c r="GZC2515" s="207"/>
      <c r="GZD2515" s="238"/>
      <c r="GZE2515" s="207"/>
      <c r="GZF2515" s="207"/>
      <c r="GZG2515" s="187"/>
      <c r="GZH2515" s="187"/>
      <c r="GZI2515" s="204"/>
      <c r="GZJ2515" s="272"/>
      <c r="GZK2515" s="207"/>
      <c r="GZL2515" s="238"/>
      <c r="GZM2515" s="207"/>
      <c r="GZN2515" s="207"/>
      <c r="GZO2515" s="187"/>
      <c r="GZP2515" s="187"/>
      <c r="GZQ2515" s="204"/>
      <c r="GZR2515" s="272"/>
      <c r="GZS2515" s="207"/>
      <c r="GZT2515" s="238"/>
      <c r="GZU2515" s="207"/>
      <c r="GZV2515" s="207"/>
      <c r="GZW2515" s="187"/>
      <c r="GZX2515" s="187"/>
      <c r="GZY2515" s="204"/>
      <c r="GZZ2515" s="272"/>
      <c r="HAA2515" s="207"/>
      <c r="HAB2515" s="238"/>
      <c r="HAC2515" s="207"/>
      <c r="HAD2515" s="207"/>
      <c r="HAE2515" s="187"/>
      <c r="HAF2515" s="187"/>
      <c r="HAG2515" s="204"/>
      <c r="HAH2515" s="272"/>
      <c r="HAI2515" s="207"/>
      <c r="HAJ2515" s="238"/>
      <c r="HAK2515" s="207"/>
      <c r="HAL2515" s="207"/>
      <c r="HAM2515" s="187"/>
      <c r="HAN2515" s="187"/>
      <c r="HAO2515" s="204"/>
      <c r="HAP2515" s="272"/>
      <c r="HAQ2515" s="207"/>
      <c r="HAR2515" s="238"/>
      <c r="HAS2515" s="207"/>
      <c r="HAT2515" s="207"/>
      <c r="HAU2515" s="187"/>
      <c r="HAV2515" s="187"/>
      <c r="HAW2515" s="204"/>
      <c r="HAX2515" s="272"/>
      <c r="HAY2515" s="207"/>
      <c r="HAZ2515" s="238"/>
      <c r="HBA2515" s="207"/>
      <c r="HBB2515" s="207"/>
      <c r="HBC2515" s="187"/>
      <c r="HBD2515" s="187"/>
      <c r="HBE2515" s="204"/>
      <c r="HBF2515" s="272"/>
      <c r="HBG2515" s="207"/>
      <c r="HBH2515" s="238"/>
      <c r="HBI2515" s="207"/>
      <c r="HBJ2515" s="207"/>
      <c r="HBK2515" s="187"/>
      <c r="HBL2515" s="187"/>
      <c r="HBM2515" s="204"/>
      <c r="HBN2515" s="272"/>
      <c r="HBO2515" s="207"/>
      <c r="HBP2515" s="238"/>
      <c r="HBQ2515" s="207"/>
      <c r="HBR2515" s="207"/>
      <c r="HBS2515" s="187"/>
      <c r="HBT2515" s="187"/>
      <c r="HBU2515" s="204"/>
      <c r="HBV2515" s="272"/>
      <c r="HBW2515" s="207"/>
      <c r="HBX2515" s="238"/>
      <c r="HBY2515" s="207"/>
      <c r="HBZ2515" s="207"/>
      <c r="HCA2515" s="187"/>
      <c r="HCB2515" s="187"/>
      <c r="HCC2515" s="204"/>
      <c r="HCD2515" s="272"/>
      <c r="HCE2515" s="207"/>
      <c r="HCF2515" s="238"/>
      <c r="HCG2515" s="207"/>
      <c r="HCH2515" s="207"/>
      <c r="HCI2515" s="187"/>
      <c r="HCJ2515" s="187"/>
      <c r="HCK2515" s="204"/>
      <c r="HCL2515" s="272"/>
      <c r="HCM2515" s="207"/>
      <c r="HCN2515" s="238"/>
      <c r="HCO2515" s="207"/>
      <c r="HCP2515" s="207"/>
      <c r="HCQ2515" s="187"/>
      <c r="HCR2515" s="187"/>
      <c r="HCS2515" s="204"/>
      <c r="HCT2515" s="272"/>
      <c r="HCU2515" s="207"/>
      <c r="HCV2515" s="238"/>
      <c r="HCW2515" s="207"/>
      <c r="HCX2515" s="207"/>
      <c r="HCY2515" s="187"/>
      <c r="HCZ2515" s="187"/>
      <c r="HDA2515" s="204"/>
      <c r="HDB2515" s="272"/>
      <c r="HDC2515" s="207"/>
      <c r="HDD2515" s="238"/>
      <c r="HDE2515" s="207"/>
      <c r="HDF2515" s="207"/>
      <c r="HDG2515" s="187"/>
      <c r="HDH2515" s="187"/>
      <c r="HDI2515" s="204"/>
      <c r="HDJ2515" s="272"/>
      <c r="HDK2515" s="207"/>
      <c r="HDL2515" s="238"/>
      <c r="HDM2515" s="207"/>
      <c r="HDN2515" s="207"/>
      <c r="HDO2515" s="187"/>
      <c r="HDP2515" s="187"/>
      <c r="HDQ2515" s="204"/>
      <c r="HDR2515" s="272"/>
      <c r="HDS2515" s="207"/>
      <c r="HDT2515" s="238"/>
      <c r="HDU2515" s="207"/>
      <c r="HDV2515" s="207"/>
      <c r="HDW2515" s="187"/>
      <c r="HDX2515" s="187"/>
      <c r="HDY2515" s="204"/>
      <c r="HDZ2515" s="272"/>
      <c r="HEA2515" s="207"/>
      <c r="HEB2515" s="238"/>
      <c r="HEC2515" s="207"/>
      <c r="HED2515" s="207"/>
      <c r="HEE2515" s="187"/>
      <c r="HEF2515" s="187"/>
      <c r="HEG2515" s="204"/>
      <c r="HEH2515" s="272"/>
      <c r="HEI2515" s="207"/>
      <c r="HEJ2515" s="238"/>
      <c r="HEK2515" s="207"/>
      <c r="HEL2515" s="207"/>
      <c r="HEM2515" s="187"/>
      <c r="HEN2515" s="187"/>
      <c r="HEO2515" s="204"/>
      <c r="HEP2515" s="272"/>
      <c r="HEQ2515" s="207"/>
      <c r="HER2515" s="238"/>
      <c r="HES2515" s="207"/>
      <c r="HET2515" s="207"/>
      <c r="HEU2515" s="187"/>
      <c r="HEV2515" s="187"/>
      <c r="HEW2515" s="204"/>
      <c r="HEX2515" s="272"/>
      <c r="HEY2515" s="207"/>
      <c r="HEZ2515" s="238"/>
      <c r="HFA2515" s="207"/>
      <c r="HFB2515" s="207"/>
      <c r="HFC2515" s="187"/>
      <c r="HFD2515" s="187"/>
      <c r="HFE2515" s="204"/>
      <c r="HFF2515" s="272"/>
      <c r="HFG2515" s="207"/>
      <c r="HFH2515" s="238"/>
      <c r="HFI2515" s="207"/>
      <c r="HFJ2515" s="207"/>
      <c r="HFK2515" s="187"/>
      <c r="HFL2515" s="187"/>
      <c r="HFM2515" s="204"/>
      <c r="HFN2515" s="272"/>
      <c r="HFO2515" s="207"/>
      <c r="HFP2515" s="238"/>
      <c r="HFQ2515" s="207"/>
      <c r="HFR2515" s="207"/>
      <c r="HFS2515" s="187"/>
      <c r="HFT2515" s="187"/>
      <c r="HFU2515" s="204"/>
      <c r="HFV2515" s="272"/>
      <c r="HFW2515" s="207"/>
      <c r="HFX2515" s="238"/>
      <c r="HFY2515" s="207"/>
      <c r="HFZ2515" s="207"/>
      <c r="HGA2515" s="187"/>
      <c r="HGB2515" s="187"/>
      <c r="HGC2515" s="204"/>
      <c r="HGD2515" s="272"/>
      <c r="HGE2515" s="207"/>
      <c r="HGF2515" s="238"/>
      <c r="HGG2515" s="207"/>
      <c r="HGH2515" s="207"/>
      <c r="HGI2515" s="187"/>
      <c r="HGJ2515" s="187"/>
      <c r="HGK2515" s="204"/>
      <c r="HGL2515" s="272"/>
      <c r="HGM2515" s="207"/>
      <c r="HGN2515" s="238"/>
      <c r="HGO2515" s="207"/>
      <c r="HGP2515" s="207"/>
      <c r="HGQ2515" s="187"/>
      <c r="HGR2515" s="187"/>
      <c r="HGS2515" s="204"/>
      <c r="HGT2515" s="272"/>
      <c r="HGU2515" s="207"/>
      <c r="HGV2515" s="238"/>
      <c r="HGW2515" s="207"/>
      <c r="HGX2515" s="207"/>
      <c r="HGY2515" s="187"/>
      <c r="HGZ2515" s="187"/>
      <c r="HHA2515" s="204"/>
      <c r="HHB2515" s="272"/>
      <c r="HHC2515" s="207"/>
      <c r="HHD2515" s="238"/>
      <c r="HHE2515" s="207"/>
      <c r="HHF2515" s="207"/>
      <c r="HHG2515" s="187"/>
      <c r="HHH2515" s="187"/>
      <c r="HHI2515" s="204"/>
      <c r="HHJ2515" s="272"/>
      <c r="HHK2515" s="207"/>
      <c r="HHL2515" s="238"/>
      <c r="HHM2515" s="207"/>
      <c r="HHN2515" s="207"/>
      <c r="HHO2515" s="187"/>
      <c r="HHP2515" s="187"/>
      <c r="HHQ2515" s="204"/>
      <c r="HHR2515" s="272"/>
      <c r="HHS2515" s="207"/>
      <c r="HHT2515" s="238"/>
      <c r="HHU2515" s="207"/>
      <c r="HHV2515" s="207"/>
      <c r="HHW2515" s="187"/>
      <c r="HHX2515" s="187"/>
      <c r="HHY2515" s="204"/>
      <c r="HHZ2515" s="272"/>
      <c r="HIA2515" s="207"/>
      <c r="HIB2515" s="238"/>
      <c r="HIC2515" s="207"/>
      <c r="HID2515" s="207"/>
      <c r="HIE2515" s="187"/>
      <c r="HIF2515" s="187"/>
      <c r="HIG2515" s="204"/>
      <c r="HIH2515" s="272"/>
      <c r="HII2515" s="207"/>
      <c r="HIJ2515" s="238"/>
      <c r="HIK2515" s="207"/>
      <c r="HIL2515" s="207"/>
      <c r="HIM2515" s="187"/>
      <c r="HIN2515" s="187"/>
      <c r="HIO2515" s="204"/>
      <c r="HIP2515" s="272"/>
      <c r="HIQ2515" s="207"/>
      <c r="HIR2515" s="238"/>
      <c r="HIS2515" s="207"/>
      <c r="HIT2515" s="207"/>
      <c r="HIU2515" s="187"/>
      <c r="HIV2515" s="187"/>
      <c r="HIW2515" s="204"/>
      <c r="HIX2515" s="272"/>
      <c r="HIY2515" s="207"/>
      <c r="HIZ2515" s="238"/>
      <c r="HJA2515" s="207"/>
      <c r="HJB2515" s="207"/>
      <c r="HJC2515" s="187"/>
      <c r="HJD2515" s="187"/>
      <c r="HJE2515" s="204"/>
      <c r="HJF2515" s="272"/>
      <c r="HJG2515" s="207"/>
      <c r="HJH2515" s="238"/>
      <c r="HJI2515" s="207"/>
      <c r="HJJ2515" s="207"/>
      <c r="HJK2515" s="187"/>
      <c r="HJL2515" s="187"/>
      <c r="HJM2515" s="204"/>
      <c r="HJN2515" s="272"/>
      <c r="HJO2515" s="207"/>
      <c r="HJP2515" s="238"/>
      <c r="HJQ2515" s="207"/>
      <c r="HJR2515" s="207"/>
      <c r="HJS2515" s="187"/>
      <c r="HJT2515" s="187"/>
      <c r="HJU2515" s="204"/>
      <c r="HJV2515" s="272"/>
      <c r="HJW2515" s="207"/>
      <c r="HJX2515" s="238"/>
      <c r="HJY2515" s="207"/>
      <c r="HJZ2515" s="207"/>
      <c r="HKA2515" s="187"/>
      <c r="HKB2515" s="187"/>
      <c r="HKC2515" s="204"/>
      <c r="HKD2515" s="272"/>
      <c r="HKE2515" s="207"/>
      <c r="HKF2515" s="238"/>
      <c r="HKG2515" s="207"/>
      <c r="HKH2515" s="207"/>
      <c r="HKI2515" s="187"/>
      <c r="HKJ2515" s="187"/>
      <c r="HKK2515" s="204"/>
      <c r="HKL2515" s="272"/>
      <c r="HKM2515" s="207"/>
      <c r="HKN2515" s="238"/>
      <c r="HKO2515" s="207"/>
      <c r="HKP2515" s="207"/>
      <c r="HKQ2515" s="187"/>
      <c r="HKR2515" s="187"/>
      <c r="HKS2515" s="204"/>
      <c r="HKT2515" s="272"/>
      <c r="HKU2515" s="207"/>
      <c r="HKV2515" s="238"/>
      <c r="HKW2515" s="207"/>
      <c r="HKX2515" s="207"/>
      <c r="HKY2515" s="187"/>
      <c r="HKZ2515" s="187"/>
      <c r="HLA2515" s="204"/>
      <c r="HLB2515" s="272"/>
      <c r="HLC2515" s="207"/>
      <c r="HLD2515" s="238"/>
      <c r="HLE2515" s="207"/>
      <c r="HLF2515" s="207"/>
      <c r="HLG2515" s="187"/>
      <c r="HLH2515" s="187"/>
      <c r="HLI2515" s="204"/>
      <c r="HLJ2515" s="272"/>
      <c r="HLK2515" s="207"/>
      <c r="HLL2515" s="238"/>
      <c r="HLM2515" s="207"/>
      <c r="HLN2515" s="207"/>
      <c r="HLO2515" s="187"/>
      <c r="HLP2515" s="187"/>
      <c r="HLQ2515" s="204"/>
      <c r="HLR2515" s="272"/>
      <c r="HLS2515" s="207"/>
      <c r="HLT2515" s="238"/>
      <c r="HLU2515" s="207"/>
      <c r="HLV2515" s="207"/>
      <c r="HLW2515" s="187"/>
      <c r="HLX2515" s="187"/>
      <c r="HLY2515" s="204"/>
      <c r="HLZ2515" s="272"/>
      <c r="HMA2515" s="207"/>
      <c r="HMB2515" s="238"/>
      <c r="HMC2515" s="207"/>
      <c r="HMD2515" s="207"/>
      <c r="HME2515" s="187"/>
      <c r="HMF2515" s="187"/>
      <c r="HMG2515" s="204"/>
      <c r="HMH2515" s="272"/>
      <c r="HMI2515" s="207"/>
      <c r="HMJ2515" s="238"/>
      <c r="HMK2515" s="207"/>
      <c r="HML2515" s="207"/>
      <c r="HMM2515" s="187"/>
      <c r="HMN2515" s="187"/>
      <c r="HMO2515" s="204"/>
      <c r="HMP2515" s="272"/>
      <c r="HMQ2515" s="207"/>
      <c r="HMR2515" s="238"/>
      <c r="HMS2515" s="207"/>
      <c r="HMT2515" s="207"/>
      <c r="HMU2515" s="187"/>
      <c r="HMV2515" s="187"/>
      <c r="HMW2515" s="204"/>
      <c r="HMX2515" s="272"/>
      <c r="HMY2515" s="207"/>
      <c r="HMZ2515" s="238"/>
      <c r="HNA2515" s="207"/>
      <c r="HNB2515" s="207"/>
      <c r="HNC2515" s="187"/>
      <c r="HND2515" s="187"/>
      <c r="HNE2515" s="204"/>
      <c r="HNF2515" s="272"/>
      <c r="HNG2515" s="207"/>
      <c r="HNH2515" s="238"/>
      <c r="HNI2515" s="207"/>
      <c r="HNJ2515" s="207"/>
      <c r="HNK2515" s="187"/>
      <c r="HNL2515" s="187"/>
      <c r="HNM2515" s="204"/>
      <c r="HNN2515" s="272"/>
      <c r="HNO2515" s="207"/>
      <c r="HNP2515" s="238"/>
      <c r="HNQ2515" s="207"/>
      <c r="HNR2515" s="207"/>
      <c r="HNS2515" s="187"/>
      <c r="HNT2515" s="187"/>
      <c r="HNU2515" s="204"/>
      <c r="HNV2515" s="272"/>
      <c r="HNW2515" s="207"/>
      <c r="HNX2515" s="238"/>
      <c r="HNY2515" s="207"/>
      <c r="HNZ2515" s="207"/>
      <c r="HOA2515" s="187"/>
      <c r="HOB2515" s="187"/>
      <c r="HOC2515" s="204"/>
      <c r="HOD2515" s="272"/>
      <c r="HOE2515" s="207"/>
      <c r="HOF2515" s="238"/>
      <c r="HOG2515" s="207"/>
      <c r="HOH2515" s="207"/>
      <c r="HOI2515" s="187"/>
      <c r="HOJ2515" s="187"/>
      <c r="HOK2515" s="204"/>
      <c r="HOL2515" s="272"/>
      <c r="HOM2515" s="207"/>
      <c r="HON2515" s="238"/>
      <c r="HOO2515" s="207"/>
      <c r="HOP2515" s="207"/>
      <c r="HOQ2515" s="187"/>
      <c r="HOR2515" s="187"/>
      <c r="HOS2515" s="204"/>
      <c r="HOT2515" s="272"/>
      <c r="HOU2515" s="207"/>
      <c r="HOV2515" s="238"/>
      <c r="HOW2515" s="207"/>
      <c r="HOX2515" s="207"/>
      <c r="HOY2515" s="187"/>
      <c r="HOZ2515" s="187"/>
      <c r="HPA2515" s="204"/>
      <c r="HPB2515" s="272"/>
      <c r="HPC2515" s="207"/>
      <c r="HPD2515" s="238"/>
      <c r="HPE2515" s="207"/>
      <c r="HPF2515" s="207"/>
      <c r="HPG2515" s="187"/>
      <c r="HPH2515" s="187"/>
      <c r="HPI2515" s="204"/>
      <c r="HPJ2515" s="272"/>
      <c r="HPK2515" s="207"/>
      <c r="HPL2515" s="238"/>
      <c r="HPM2515" s="207"/>
      <c r="HPN2515" s="207"/>
      <c r="HPO2515" s="187"/>
      <c r="HPP2515" s="187"/>
      <c r="HPQ2515" s="204"/>
      <c r="HPR2515" s="272"/>
      <c r="HPS2515" s="207"/>
      <c r="HPT2515" s="238"/>
      <c r="HPU2515" s="207"/>
      <c r="HPV2515" s="207"/>
      <c r="HPW2515" s="187"/>
      <c r="HPX2515" s="187"/>
      <c r="HPY2515" s="204"/>
      <c r="HPZ2515" s="272"/>
      <c r="HQA2515" s="207"/>
      <c r="HQB2515" s="238"/>
      <c r="HQC2515" s="207"/>
      <c r="HQD2515" s="207"/>
      <c r="HQE2515" s="187"/>
      <c r="HQF2515" s="187"/>
      <c r="HQG2515" s="204"/>
      <c r="HQH2515" s="272"/>
      <c r="HQI2515" s="207"/>
      <c r="HQJ2515" s="238"/>
      <c r="HQK2515" s="207"/>
      <c r="HQL2515" s="207"/>
      <c r="HQM2515" s="187"/>
      <c r="HQN2515" s="187"/>
      <c r="HQO2515" s="204"/>
      <c r="HQP2515" s="272"/>
      <c r="HQQ2515" s="207"/>
      <c r="HQR2515" s="238"/>
      <c r="HQS2515" s="207"/>
      <c r="HQT2515" s="207"/>
      <c r="HQU2515" s="187"/>
      <c r="HQV2515" s="187"/>
      <c r="HQW2515" s="204"/>
      <c r="HQX2515" s="272"/>
      <c r="HQY2515" s="207"/>
      <c r="HQZ2515" s="238"/>
      <c r="HRA2515" s="207"/>
      <c r="HRB2515" s="207"/>
      <c r="HRC2515" s="187"/>
      <c r="HRD2515" s="187"/>
      <c r="HRE2515" s="204"/>
      <c r="HRF2515" s="272"/>
      <c r="HRG2515" s="207"/>
      <c r="HRH2515" s="238"/>
      <c r="HRI2515" s="207"/>
      <c r="HRJ2515" s="207"/>
      <c r="HRK2515" s="187"/>
      <c r="HRL2515" s="187"/>
      <c r="HRM2515" s="204"/>
      <c r="HRN2515" s="272"/>
      <c r="HRO2515" s="207"/>
      <c r="HRP2515" s="238"/>
      <c r="HRQ2515" s="207"/>
      <c r="HRR2515" s="207"/>
      <c r="HRS2515" s="187"/>
      <c r="HRT2515" s="187"/>
      <c r="HRU2515" s="204"/>
      <c r="HRV2515" s="272"/>
      <c r="HRW2515" s="207"/>
      <c r="HRX2515" s="238"/>
      <c r="HRY2515" s="207"/>
      <c r="HRZ2515" s="207"/>
      <c r="HSA2515" s="187"/>
      <c r="HSB2515" s="187"/>
      <c r="HSC2515" s="204"/>
      <c r="HSD2515" s="272"/>
      <c r="HSE2515" s="207"/>
      <c r="HSF2515" s="238"/>
      <c r="HSG2515" s="207"/>
      <c r="HSH2515" s="207"/>
      <c r="HSI2515" s="187"/>
      <c r="HSJ2515" s="187"/>
      <c r="HSK2515" s="204"/>
      <c r="HSL2515" s="272"/>
      <c r="HSM2515" s="207"/>
      <c r="HSN2515" s="238"/>
      <c r="HSO2515" s="207"/>
      <c r="HSP2515" s="207"/>
      <c r="HSQ2515" s="187"/>
      <c r="HSR2515" s="187"/>
      <c r="HSS2515" s="204"/>
      <c r="HST2515" s="272"/>
      <c r="HSU2515" s="207"/>
      <c r="HSV2515" s="238"/>
      <c r="HSW2515" s="207"/>
      <c r="HSX2515" s="207"/>
      <c r="HSY2515" s="187"/>
      <c r="HSZ2515" s="187"/>
      <c r="HTA2515" s="204"/>
      <c r="HTB2515" s="272"/>
      <c r="HTC2515" s="207"/>
      <c r="HTD2515" s="238"/>
      <c r="HTE2515" s="207"/>
      <c r="HTF2515" s="207"/>
      <c r="HTG2515" s="187"/>
      <c r="HTH2515" s="187"/>
      <c r="HTI2515" s="204"/>
      <c r="HTJ2515" s="272"/>
      <c r="HTK2515" s="207"/>
      <c r="HTL2515" s="238"/>
      <c r="HTM2515" s="207"/>
      <c r="HTN2515" s="207"/>
      <c r="HTO2515" s="187"/>
      <c r="HTP2515" s="187"/>
      <c r="HTQ2515" s="204"/>
      <c r="HTR2515" s="272"/>
      <c r="HTS2515" s="207"/>
      <c r="HTT2515" s="238"/>
      <c r="HTU2515" s="207"/>
      <c r="HTV2515" s="207"/>
      <c r="HTW2515" s="187"/>
      <c r="HTX2515" s="187"/>
      <c r="HTY2515" s="204"/>
      <c r="HTZ2515" s="272"/>
      <c r="HUA2515" s="207"/>
      <c r="HUB2515" s="238"/>
      <c r="HUC2515" s="207"/>
      <c r="HUD2515" s="207"/>
      <c r="HUE2515" s="187"/>
      <c r="HUF2515" s="187"/>
      <c r="HUG2515" s="204"/>
      <c r="HUH2515" s="272"/>
      <c r="HUI2515" s="207"/>
      <c r="HUJ2515" s="238"/>
      <c r="HUK2515" s="207"/>
      <c r="HUL2515" s="207"/>
      <c r="HUM2515" s="187"/>
      <c r="HUN2515" s="187"/>
      <c r="HUO2515" s="204"/>
      <c r="HUP2515" s="272"/>
      <c r="HUQ2515" s="207"/>
      <c r="HUR2515" s="238"/>
      <c r="HUS2515" s="207"/>
      <c r="HUT2515" s="207"/>
      <c r="HUU2515" s="187"/>
      <c r="HUV2515" s="187"/>
      <c r="HUW2515" s="204"/>
      <c r="HUX2515" s="272"/>
      <c r="HUY2515" s="207"/>
      <c r="HUZ2515" s="238"/>
      <c r="HVA2515" s="207"/>
      <c r="HVB2515" s="207"/>
      <c r="HVC2515" s="187"/>
      <c r="HVD2515" s="187"/>
      <c r="HVE2515" s="204"/>
      <c r="HVF2515" s="272"/>
      <c r="HVG2515" s="207"/>
      <c r="HVH2515" s="238"/>
      <c r="HVI2515" s="207"/>
      <c r="HVJ2515" s="207"/>
      <c r="HVK2515" s="187"/>
      <c r="HVL2515" s="187"/>
      <c r="HVM2515" s="204"/>
      <c r="HVN2515" s="272"/>
      <c r="HVO2515" s="207"/>
      <c r="HVP2515" s="238"/>
      <c r="HVQ2515" s="207"/>
      <c r="HVR2515" s="207"/>
      <c r="HVS2515" s="187"/>
      <c r="HVT2515" s="187"/>
      <c r="HVU2515" s="204"/>
      <c r="HVV2515" s="272"/>
      <c r="HVW2515" s="207"/>
      <c r="HVX2515" s="238"/>
      <c r="HVY2515" s="207"/>
      <c r="HVZ2515" s="207"/>
      <c r="HWA2515" s="187"/>
      <c r="HWB2515" s="187"/>
      <c r="HWC2515" s="204"/>
      <c r="HWD2515" s="272"/>
      <c r="HWE2515" s="207"/>
      <c r="HWF2515" s="238"/>
      <c r="HWG2515" s="207"/>
      <c r="HWH2515" s="207"/>
      <c r="HWI2515" s="187"/>
      <c r="HWJ2515" s="187"/>
      <c r="HWK2515" s="204"/>
      <c r="HWL2515" s="272"/>
      <c r="HWM2515" s="207"/>
      <c r="HWN2515" s="238"/>
      <c r="HWO2515" s="207"/>
      <c r="HWP2515" s="207"/>
      <c r="HWQ2515" s="187"/>
      <c r="HWR2515" s="187"/>
      <c r="HWS2515" s="204"/>
      <c r="HWT2515" s="272"/>
      <c r="HWU2515" s="207"/>
      <c r="HWV2515" s="238"/>
      <c r="HWW2515" s="207"/>
      <c r="HWX2515" s="207"/>
      <c r="HWY2515" s="187"/>
      <c r="HWZ2515" s="187"/>
      <c r="HXA2515" s="204"/>
      <c r="HXB2515" s="272"/>
      <c r="HXC2515" s="207"/>
      <c r="HXD2515" s="238"/>
      <c r="HXE2515" s="207"/>
      <c r="HXF2515" s="207"/>
      <c r="HXG2515" s="187"/>
      <c r="HXH2515" s="187"/>
      <c r="HXI2515" s="204"/>
      <c r="HXJ2515" s="272"/>
      <c r="HXK2515" s="207"/>
      <c r="HXL2515" s="238"/>
      <c r="HXM2515" s="207"/>
      <c r="HXN2515" s="207"/>
      <c r="HXO2515" s="187"/>
      <c r="HXP2515" s="187"/>
      <c r="HXQ2515" s="204"/>
      <c r="HXR2515" s="272"/>
      <c r="HXS2515" s="207"/>
      <c r="HXT2515" s="238"/>
      <c r="HXU2515" s="207"/>
      <c r="HXV2515" s="207"/>
      <c r="HXW2515" s="187"/>
      <c r="HXX2515" s="187"/>
      <c r="HXY2515" s="204"/>
      <c r="HXZ2515" s="272"/>
      <c r="HYA2515" s="207"/>
      <c r="HYB2515" s="238"/>
      <c r="HYC2515" s="207"/>
      <c r="HYD2515" s="207"/>
      <c r="HYE2515" s="187"/>
      <c r="HYF2515" s="187"/>
      <c r="HYG2515" s="204"/>
      <c r="HYH2515" s="272"/>
      <c r="HYI2515" s="207"/>
      <c r="HYJ2515" s="238"/>
      <c r="HYK2515" s="207"/>
      <c r="HYL2515" s="207"/>
      <c r="HYM2515" s="187"/>
      <c r="HYN2515" s="187"/>
      <c r="HYO2515" s="204"/>
      <c r="HYP2515" s="272"/>
      <c r="HYQ2515" s="207"/>
      <c r="HYR2515" s="238"/>
      <c r="HYS2515" s="207"/>
      <c r="HYT2515" s="207"/>
      <c r="HYU2515" s="187"/>
      <c r="HYV2515" s="187"/>
      <c r="HYW2515" s="204"/>
      <c r="HYX2515" s="272"/>
      <c r="HYY2515" s="207"/>
      <c r="HYZ2515" s="238"/>
      <c r="HZA2515" s="207"/>
      <c r="HZB2515" s="207"/>
      <c r="HZC2515" s="187"/>
      <c r="HZD2515" s="187"/>
      <c r="HZE2515" s="204"/>
      <c r="HZF2515" s="272"/>
      <c r="HZG2515" s="207"/>
      <c r="HZH2515" s="238"/>
      <c r="HZI2515" s="207"/>
      <c r="HZJ2515" s="207"/>
      <c r="HZK2515" s="187"/>
      <c r="HZL2515" s="187"/>
      <c r="HZM2515" s="204"/>
      <c r="HZN2515" s="272"/>
      <c r="HZO2515" s="207"/>
      <c r="HZP2515" s="238"/>
      <c r="HZQ2515" s="207"/>
      <c r="HZR2515" s="207"/>
      <c r="HZS2515" s="187"/>
      <c r="HZT2515" s="187"/>
      <c r="HZU2515" s="204"/>
      <c r="HZV2515" s="272"/>
      <c r="HZW2515" s="207"/>
      <c r="HZX2515" s="238"/>
      <c r="HZY2515" s="207"/>
      <c r="HZZ2515" s="207"/>
      <c r="IAA2515" s="187"/>
      <c r="IAB2515" s="187"/>
      <c r="IAC2515" s="204"/>
      <c r="IAD2515" s="272"/>
      <c r="IAE2515" s="207"/>
      <c r="IAF2515" s="238"/>
      <c r="IAG2515" s="207"/>
      <c r="IAH2515" s="207"/>
      <c r="IAI2515" s="187"/>
      <c r="IAJ2515" s="187"/>
      <c r="IAK2515" s="204"/>
      <c r="IAL2515" s="272"/>
      <c r="IAM2515" s="207"/>
      <c r="IAN2515" s="238"/>
      <c r="IAO2515" s="207"/>
      <c r="IAP2515" s="207"/>
      <c r="IAQ2515" s="187"/>
      <c r="IAR2515" s="187"/>
      <c r="IAS2515" s="204"/>
      <c r="IAT2515" s="272"/>
      <c r="IAU2515" s="207"/>
      <c r="IAV2515" s="238"/>
      <c r="IAW2515" s="207"/>
      <c r="IAX2515" s="207"/>
      <c r="IAY2515" s="187"/>
      <c r="IAZ2515" s="187"/>
      <c r="IBA2515" s="204"/>
      <c r="IBB2515" s="272"/>
      <c r="IBC2515" s="207"/>
      <c r="IBD2515" s="238"/>
      <c r="IBE2515" s="207"/>
      <c r="IBF2515" s="207"/>
      <c r="IBG2515" s="187"/>
      <c r="IBH2515" s="187"/>
      <c r="IBI2515" s="204"/>
      <c r="IBJ2515" s="272"/>
      <c r="IBK2515" s="207"/>
      <c r="IBL2515" s="238"/>
      <c r="IBM2515" s="207"/>
      <c r="IBN2515" s="207"/>
      <c r="IBO2515" s="187"/>
      <c r="IBP2515" s="187"/>
      <c r="IBQ2515" s="204"/>
      <c r="IBR2515" s="272"/>
      <c r="IBS2515" s="207"/>
      <c r="IBT2515" s="238"/>
      <c r="IBU2515" s="207"/>
      <c r="IBV2515" s="207"/>
      <c r="IBW2515" s="187"/>
      <c r="IBX2515" s="187"/>
      <c r="IBY2515" s="204"/>
      <c r="IBZ2515" s="272"/>
      <c r="ICA2515" s="207"/>
      <c r="ICB2515" s="238"/>
      <c r="ICC2515" s="207"/>
      <c r="ICD2515" s="207"/>
      <c r="ICE2515" s="187"/>
      <c r="ICF2515" s="187"/>
      <c r="ICG2515" s="204"/>
      <c r="ICH2515" s="272"/>
      <c r="ICI2515" s="207"/>
      <c r="ICJ2515" s="238"/>
      <c r="ICK2515" s="207"/>
      <c r="ICL2515" s="207"/>
      <c r="ICM2515" s="187"/>
      <c r="ICN2515" s="187"/>
      <c r="ICO2515" s="204"/>
      <c r="ICP2515" s="272"/>
      <c r="ICQ2515" s="207"/>
      <c r="ICR2515" s="238"/>
      <c r="ICS2515" s="207"/>
      <c r="ICT2515" s="207"/>
      <c r="ICU2515" s="187"/>
      <c r="ICV2515" s="187"/>
      <c r="ICW2515" s="204"/>
      <c r="ICX2515" s="272"/>
      <c r="ICY2515" s="207"/>
      <c r="ICZ2515" s="238"/>
      <c r="IDA2515" s="207"/>
      <c r="IDB2515" s="207"/>
      <c r="IDC2515" s="187"/>
      <c r="IDD2515" s="187"/>
      <c r="IDE2515" s="204"/>
      <c r="IDF2515" s="272"/>
      <c r="IDG2515" s="207"/>
      <c r="IDH2515" s="238"/>
      <c r="IDI2515" s="207"/>
      <c r="IDJ2515" s="207"/>
      <c r="IDK2515" s="187"/>
      <c r="IDL2515" s="187"/>
      <c r="IDM2515" s="204"/>
      <c r="IDN2515" s="272"/>
      <c r="IDO2515" s="207"/>
      <c r="IDP2515" s="238"/>
      <c r="IDQ2515" s="207"/>
      <c r="IDR2515" s="207"/>
      <c r="IDS2515" s="187"/>
      <c r="IDT2515" s="187"/>
      <c r="IDU2515" s="204"/>
      <c r="IDV2515" s="272"/>
      <c r="IDW2515" s="207"/>
      <c r="IDX2515" s="238"/>
      <c r="IDY2515" s="207"/>
      <c r="IDZ2515" s="207"/>
      <c r="IEA2515" s="187"/>
      <c r="IEB2515" s="187"/>
      <c r="IEC2515" s="204"/>
      <c r="IED2515" s="272"/>
      <c r="IEE2515" s="207"/>
      <c r="IEF2515" s="238"/>
      <c r="IEG2515" s="207"/>
      <c r="IEH2515" s="207"/>
      <c r="IEI2515" s="187"/>
      <c r="IEJ2515" s="187"/>
      <c r="IEK2515" s="204"/>
      <c r="IEL2515" s="272"/>
      <c r="IEM2515" s="207"/>
      <c r="IEN2515" s="238"/>
      <c r="IEO2515" s="207"/>
      <c r="IEP2515" s="207"/>
      <c r="IEQ2515" s="187"/>
      <c r="IER2515" s="187"/>
      <c r="IES2515" s="204"/>
      <c r="IET2515" s="272"/>
      <c r="IEU2515" s="207"/>
      <c r="IEV2515" s="238"/>
      <c r="IEW2515" s="207"/>
      <c r="IEX2515" s="207"/>
      <c r="IEY2515" s="187"/>
      <c r="IEZ2515" s="187"/>
      <c r="IFA2515" s="204"/>
      <c r="IFB2515" s="272"/>
      <c r="IFC2515" s="207"/>
      <c r="IFD2515" s="238"/>
      <c r="IFE2515" s="207"/>
      <c r="IFF2515" s="207"/>
      <c r="IFG2515" s="187"/>
      <c r="IFH2515" s="187"/>
      <c r="IFI2515" s="204"/>
      <c r="IFJ2515" s="272"/>
      <c r="IFK2515" s="207"/>
      <c r="IFL2515" s="238"/>
      <c r="IFM2515" s="207"/>
      <c r="IFN2515" s="207"/>
      <c r="IFO2515" s="187"/>
      <c r="IFP2515" s="187"/>
      <c r="IFQ2515" s="204"/>
      <c r="IFR2515" s="272"/>
      <c r="IFS2515" s="207"/>
      <c r="IFT2515" s="238"/>
      <c r="IFU2515" s="207"/>
      <c r="IFV2515" s="207"/>
      <c r="IFW2515" s="187"/>
      <c r="IFX2515" s="187"/>
      <c r="IFY2515" s="204"/>
      <c r="IFZ2515" s="272"/>
      <c r="IGA2515" s="207"/>
      <c r="IGB2515" s="238"/>
      <c r="IGC2515" s="207"/>
      <c r="IGD2515" s="207"/>
      <c r="IGE2515" s="187"/>
      <c r="IGF2515" s="187"/>
      <c r="IGG2515" s="204"/>
      <c r="IGH2515" s="272"/>
      <c r="IGI2515" s="207"/>
      <c r="IGJ2515" s="238"/>
      <c r="IGK2515" s="207"/>
      <c r="IGL2515" s="207"/>
      <c r="IGM2515" s="187"/>
      <c r="IGN2515" s="187"/>
      <c r="IGO2515" s="204"/>
      <c r="IGP2515" s="272"/>
      <c r="IGQ2515" s="207"/>
      <c r="IGR2515" s="238"/>
      <c r="IGS2515" s="207"/>
      <c r="IGT2515" s="207"/>
      <c r="IGU2515" s="187"/>
      <c r="IGV2515" s="187"/>
      <c r="IGW2515" s="204"/>
      <c r="IGX2515" s="272"/>
      <c r="IGY2515" s="207"/>
      <c r="IGZ2515" s="238"/>
      <c r="IHA2515" s="207"/>
      <c r="IHB2515" s="207"/>
      <c r="IHC2515" s="187"/>
      <c r="IHD2515" s="187"/>
      <c r="IHE2515" s="204"/>
      <c r="IHF2515" s="272"/>
      <c r="IHG2515" s="207"/>
      <c r="IHH2515" s="238"/>
      <c r="IHI2515" s="207"/>
      <c r="IHJ2515" s="207"/>
      <c r="IHK2515" s="187"/>
      <c r="IHL2515" s="187"/>
      <c r="IHM2515" s="204"/>
      <c r="IHN2515" s="272"/>
      <c r="IHO2515" s="207"/>
      <c r="IHP2515" s="238"/>
      <c r="IHQ2515" s="207"/>
      <c r="IHR2515" s="207"/>
      <c r="IHS2515" s="187"/>
      <c r="IHT2515" s="187"/>
      <c r="IHU2515" s="204"/>
      <c r="IHV2515" s="272"/>
      <c r="IHW2515" s="207"/>
      <c r="IHX2515" s="238"/>
      <c r="IHY2515" s="207"/>
      <c r="IHZ2515" s="207"/>
      <c r="IIA2515" s="187"/>
      <c r="IIB2515" s="187"/>
      <c r="IIC2515" s="204"/>
      <c r="IID2515" s="272"/>
      <c r="IIE2515" s="207"/>
      <c r="IIF2515" s="238"/>
      <c r="IIG2515" s="207"/>
      <c r="IIH2515" s="207"/>
      <c r="III2515" s="187"/>
      <c r="IIJ2515" s="187"/>
      <c r="IIK2515" s="204"/>
      <c r="IIL2515" s="272"/>
      <c r="IIM2515" s="207"/>
      <c r="IIN2515" s="238"/>
      <c r="IIO2515" s="207"/>
      <c r="IIP2515" s="207"/>
      <c r="IIQ2515" s="187"/>
      <c r="IIR2515" s="187"/>
      <c r="IIS2515" s="204"/>
      <c r="IIT2515" s="272"/>
      <c r="IIU2515" s="207"/>
      <c r="IIV2515" s="238"/>
      <c r="IIW2515" s="207"/>
      <c r="IIX2515" s="207"/>
      <c r="IIY2515" s="187"/>
      <c r="IIZ2515" s="187"/>
      <c r="IJA2515" s="204"/>
      <c r="IJB2515" s="272"/>
      <c r="IJC2515" s="207"/>
      <c r="IJD2515" s="238"/>
      <c r="IJE2515" s="207"/>
      <c r="IJF2515" s="207"/>
      <c r="IJG2515" s="187"/>
      <c r="IJH2515" s="187"/>
      <c r="IJI2515" s="204"/>
      <c r="IJJ2515" s="272"/>
      <c r="IJK2515" s="207"/>
      <c r="IJL2515" s="238"/>
      <c r="IJM2515" s="207"/>
      <c r="IJN2515" s="207"/>
      <c r="IJO2515" s="187"/>
      <c r="IJP2515" s="187"/>
      <c r="IJQ2515" s="204"/>
      <c r="IJR2515" s="272"/>
      <c r="IJS2515" s="207"/>
      <c r="IJT2515" s="238"/>
      <c r="IJU2515" s="207"/>
      <c r="IJV2515" s="207"/>
      <c r="IJW2515" s="187"/>
      <c r="IJX2515" s="187"/>
      <c r="IJY2515" s="204"/>
      <c r="IJZ2515" s="272"/>
      <c r="IKA2515" s="207"/>
      <c r="IKB2515" s="238"/>
      <c r="IKC2515" s="207"/>
      <c r="IKD2515" s="207"/>
      <c r="IKE2515" s="187"/>
      <c r="IKF2515" s="187"/>
      <c r="IKG2515" s="204"/>
      <c r="IKH2515" s="272"/>
      <c r="IKI2515" s="207"/>
      <c r="IKJ2515" s="238"/>
      <c r="IKK2515" s="207"/>
      <c r="IKL2515" s="207"/>
      <c r="IKM2515" s="187"/>
      <c r="IKN2515" s="187"/>
      <c r="IKO2515" s="204"/>
      <c r="IKP2515" s="272"/>
      <c r="IKQ2515" s="207"/>
      <c r="IKR2515" s="238"/>
      <c r="IKS2515" s="207"/>
      <c r="IKT2515" s="207"/>
      <c r="IKU2515" s="187"/>
      <c r="IKV2515" s="187"/>
      <c r="IKW2515" s="204"/>
      <c r="IKX2515" s="272"/>
      <c r="IKY2515" s="207"/>
      <c r="IKZ2515" s="238"/>
      <c r="ILA2515" s="207"/>
      <c r="ILB2515" s="207"/>
      <c r="ILC2515" s="187"/>
      <c r="ILD2515" s="187"/>
      <c r="ILE2515" s="204"/>
      <c r="ILF2515" s="272"/>
      <c r="ILG2515" s="207"/>
      <c r="ILH2515" s="238"/>
      <c r="ILI2515" s="207"/>
      <c r="ILJ2515" s="207"/>
      <c r="ILK2515" s="187"/>
      <c r="ILL2515" s="187"/>
      <c r="ILM2515" s="204"/>
      <c r="ILN2515" s="272"/>
      <c r="ILO2515" s="207"/>
      <c r="ILP2515" s="238"/>
      <c r="ILQ2515" s="207"/>
      <c r="ILR2515" s="207"/>
      <c r="ILS2515" s="187"/>
      <c r="ILT2515" s="187"/>
      <c r="ILU2515" s="204"/>
      <c r="ILV2515" s="272"/>
      <c r="ILW2515" s="207"/>
      <c r="ILX2515" s="238"/>
      <c r="ILY2515" s="207"/>
      <c r="ILZ2515" s="207"/>
      <c r="IMA2515" s="187"/>
      <c r="IMB2515" s="187"/>
      <c r="IMC2515" s="204"/>
      <c r="IMD2515" s="272"/>
      <c r="IME2515" s="207"/>
      <c r="IMF2515" s="238"/>
      <c r="IMG2515" s="207"/>
      <c r="IMH2515" s="207"/>
      <c r="IMI2515" s="187"/>
      <c r="IMJ2515" s="187"/>
      <c r="IMK2515" s="204"/>
      <c r="IML2515" s="272"/>
      <c r="IMM2515" s="207"/>
      <c r="IMN2515" s="238"/>
      <c r="IMO2515" s="207"/>
      <c r="IMP2515" s="207"/>
      <c r="IMQ2515" s="187"/>
      <c r="IMR2515" s="187"/>
      <c r="IMS2515" s="204"/>
      <c r="IMT2515" s="272"/>
      <c r="IMU2515" s="207"/>
      <c r="IMV2515" s="238"/>
      <c r="IMW2515" s="207"/>
      <c r="IMX2515" s="207"/>
      <c r="IMY2515" s="187"/>
      <c r="IMZ2515" s="187"/>
      <c r="INA2515" s="204"/>
      <c r="INB2515" s="272"/>
      <c r="INC2515" s="207"/>
      <c r="IND2515" s="238"/>
      <c r="INE2515" s="207"/>
      <c r="INF2515" s="207"/>
      <c r="ING2515" s="187"/>
      <c r="INH2515" s="187"/>
      <c r="INI2515" s="204"/>
      <c r="INJ2515" s="272"/>
      <c r="INK2515" s="207"/>
      <c r="INL2515" s="238"/>
      <c r="INM2515" s="207"/>
      <c r="INN2515" s="207"/>
      <c r="INO2515" s="187"/>
      <c r="INP2515" s="187"/>
      <c r="INQ2515" s="204"/>
      <c r="INR2515" s="272"/>
      <c r="INS2515" s="207"/>
      <c r="INT2515" s="238"/>
      <c r="INU2515" s="207"/>
      <c r="INV2515" s="207"/>
      <c r="INW2515" s="187"/>
      <c r="INX2515" s="187"/>
      <c r="INY2515" s="204"/>
      <c r="INZ2515" s="272"/>
      <c r="IOA2515" s="207"/>
      <c r="IOB2515" s="238"/>
      <c r="IOC2515" s="207"/>
      <c r="IOD2515" s="207"/>
      <c r="IOE2515" s="187"/>
      <c r="IOF2515" s="187"/>
      <c r="IOG2515" s="204"/>
      <c r="IOH2515" s="272"/>
      <c r="IOI2515" s="207"/>
      <c r="IOJ2515" s="238"/>
      <c r="IOK2515" s="207"/>
      <c r="IOL2515" s="207"/>
      <c r="IOM2515" s="187"/>
      <c r="ION2515" s="187"/>
      <c r="IOO2515" s="204"/>
      <c r="IOP2515" s="272"/>
      <c r="IOQ2515" s="207"/>
      <c r="IOR2515" s="238"/>
      <c r="IOS2515" s="207"/>
      <c r="IOT2515" s="207"/>
      <c r="IOU2515" s="187"/>
      <c r="IOV2515" s="187"/>
      <c r="IOW2515" s="204"/>
      <c r="IOX2515" s="272"/>
      <c r="IOY2515" s="207"/>
      <c r="IOZ2515" s="238"/>
      <c r="IPA2515" s="207"/>
      <c r="IPB2515" s="207"/>
      <c r="IPC2515" s="187"/>
      <c r="IPD2515" s="187"/>
      <c r="IPE2515" s="204"/>
      <c r="IPF2515" s="272"/>
      <c r="IPG2515" s="207"/>
      <c r="IPH2515" s="238"/>
      <c r="IPI2515" s="207"/>
      <c r="IPJ2515" s="207"/>
      <c r="IPK2515" s="187"/>
      <c r="IPL2515" s="187"/>
      <c r="IPM2515" s="204"/>
      <c r="IPN2515" s="272"/>
      <c r="IPO2515" s="207"/>
      <c r="IPP2515" s="238"/>
      <c r="IPQ2515" s="207"/>
      <c r="IPR2515" s="207"/>
      <c r="IPS2515" s="187"/>
      <c r="IPT2515" s="187"/>
      <c r="IPU2515" s="204"/>
      <c r="IPV2515" s="272"/>
      <c r="IPW2515" s="207"/>
      <c r="IPX2515" s="238"/>
      <c r="IPY2515" s="207"/>
      <c r="IPZ2515" s="207"/>
      <c r="IQA2515" s="187"/>
      <c r="IQB2515" s="187"/>
      <c r="IQC2515" s="204"/>
      <c r="IQD2515" s="272"/>
      <c r="IQE2515" s="207"/>
      <c r="IQF2515" s="238"/>
      <c r="IQG2515" s="207"/>
      <c r="IQH2515" s="207"/>
      <c r="IQI2515" s="187"/>
      <c r="IQJ2515" s="187"/>
      <c r="IQK2515" s="204"/>
      <c r="IQL2515" s="272"/>
      <c r="IQM2515" s="207"/>
      <c r="IQN2515" s="238"/>
      <c r="IQO2515" s="207"/>
      <c r="IQP2515" s="207"/>
      <c r="IQQ2515" s="187"/>
      <c r="IQR2515" s="187"/>
      <c r="IQS2515" s="204"/>
      <c r="IQT2515" s="272"/>
      <c r="IQU2515" s="207"/>
      <c r="IQV2515" s="238"/>
      <c r="IQW2515" s="207"/>
      <c r="IQX2515" s="207"/>
      <c r="IQY2515" s="187"/>
      <c r="IQZ2515" s="187"/>
      <c r="IRA2515" s="204"/>
      <c r="IRB2515" s="272"/>
      <c r="IRC2515" s="207"/>
      <c r="IRD2515" s="238"/>
      <c r="IRE2515" s="207"/>
      <c r="IRF2515" s="207"/>
      <c r="IRG2515" s="187"/>
      <c r="IRH2515" s="187"/>
      <c r="IRI2515" s="204"/>
      <c r="IRJ2515" s="272"/>
      <c r="IRK2515" s="207"/>
      <c r="IRL2515" s="238"/>
      <c r="IRM2515" s="207"/>
      <c r="IRN2515" s="207"/>
      <c r="IRO2515" s="187"/>
      <c r="IRP2515" s="187"/>
      <c r="IRQ2515" s="204"/>
      <c r="IRR2515" s="272"/>
      <c r="IRS2515" s="207"/>
      <c r="IRT2515" s="238"/>
      <c r="IRU2515" s="207"/>
      <c r="IRV2515" s="207"/>
      <c r="IRW2515" s="187"/>
      <c r="IRX2515" s="187"/>
      <c r="IRY2515" s="204"/>
      <c r="IRZ2515" s="272"/>
      <c r="ISA2515" s="207"/>
      <c r="ISB2515" s="238"/>
      <c r="ISC2515" s="207"/>
      <c r="ISD2515" s="207"/>
      <c r="ISE2515" s="187"/>
      <c r="ISF2515" s="187"/>
      <c r="ISG2515" s="204"/>
      <c r="ISH2515" s="272"/>
      <c r="ISI2515" s="207"/>
      <c r="ISJ2515" s="238"/>
      <c r="ISK2515" s="207"/>
      <c r="ISL2515" s="207"/>
      <c r="ISM2515" s="187"/>
      <c r="ISN2515" s="187"/>
      <c r="ISO2515" s="204"/>
      <c r="ISP2515" s="272"/>
      <c r="ISQ2515" s="207"/>
      <c r="ISR2515" s="238"/>
      <c r="ISS2515" s="207"/>
      <c r="IST2515" s="207"/>
      <c r="ISU2515" s="187"/>
      <c r="ISV2515" s="187"/>
      <c r="ISW2515" s="204"/>
      <c r="ISX2515" s="272"/>
      <c r="ISY2515" s="207"/>
      <c r="ISZ2515" s="238"/>
      <c r="ITA2515" s="207"/>
      <c r="ITB2515" s="207"/>
      <c r="ITC2515" s="187"/>
      <c r="ITD2515" s="187"/>
      <c r="ITE2515" s="204"/>
      <c r="ITF2515" s="272"/>
      <c r="ITG2515" s="207"/>
      <c r="ITH2515" s="238"/>
      <c r="ITI2515" s="207"/>
      <c r="ITJ2515" s="207"/>
      <c r="ITK2515" s="187"/>
      <c r="ITL2515" s="187"/>
      <c r="ITM2515" s="204"/>
      <c r="ITN2515" s="272"/>
      <c r="ITO2515" s="207"/>
      <c r="ITP2515" s="238"/>
      <c r="ITQ2515" s="207"/>
      <c r="ITR2515" s="207"/>
      <c r="ITS2515" s="187"/>
      <c r="ITT2515" s="187"/>
      <c r="ITU2515" s="204"/>
      <c r="ITV2515" s="272"/>
      <c r="ITW2515" s="207"/>
      <c r="ITX2515" s="238"/>
      <c r="ITY2515" s="207"/>
      <c r="ITZ2515" s="207"/>
      <c r="IUA2515" s="187"/>
      <c r="IUB2515" s="187"/>
      <c r="IUC2515" s="204"/>
      <c r="IUD2515" s="272"/>
      <c r="IUE2515" s="207"/>
      <c r="IUF2515" s="238"/>
      <c r="IUG2515" s="207"/>
      <c r="IUH2515" s="207"/>
      <c r="IUI2515" s="187"/>
      <c r="IUJ2515" s="187"/>
      <c r="IUK2515" s="204"/>
      <c r="IUL2515" s="272"/>
      <c r="IUM2515" s="207"/>
      <c r="IUN2515" s="238"/>
      <c r="IUO2515" s="207"/>
      <c r="IUP2515" s="207"/>
      <c r="IUQ2515" s="187"/>
      <c r="IUR2515" s="187"/>
      <c r="IUS2515" s="204"/>
      <c r="IUT2515" s="272"/>
      <c r="IUU2515" s="207"/>
      <c r="IUV2515" s="238"/>
      <c r="IUW2515" s="207"/>
      <c r="IUX2515" s="207"/>
      <c r="IUY2515" s="187"/>
      <c r="IUZ2515" s="187"/>
      <c r="IVA2515" s="204"/>
      <c r="IVB2515" s="272"/>
      <c r="IVC2515" s="207"/>
      <c r="IVD2515" s="238"/>
      <c r="IVE2515" s="207"/>
      <c r="IVF2515" s="207"/>
      <c r="IVG2515" s="187"/>
      <c r="IVH2515" s="187"/>
      <c r="IVI2515" s="204"/>
      <c r="IVJ2515" s="272"/>
      <c r="IVK2515" s="207"/>
      <c r="IVL2515" s="238"/>
      <c r="IVM2515" s="207"/>
      <c r="IVN2515" s="207"/>
      <c r="IVO2515" s="187"/>
      <c r="IVP2515" s="187"/>
      <c r="IVQ2515" s="204"/>
      <c r="IVR2515" s="272"/>
      <c r="IVS2515" s="207"/>
      <c r="IVT2515" s="238"/>
      <c r="IVU2515" s="207"/>
      <c r="IVV2515" s="207"/>
      <c r="IVW2515" s="187"/>
      <c r="IVX2515" s="187"/>
      <c r="IVY2515" s="204"/>
      <c r="IVZ2515" s="272"/>
      <c r="IWA2515" s="207"/>
      <c r="IWB2515" s="238"/>
      <c r="IWC2515" s="207"/>
      <c r="IWD2515" s="207"/>
      <c r="IWE2515" s="187"/>
      <c r="IWF2515" s="187"/>
      <c r="IWG2515" s="204"/>
      <c r="IWH2515" s="272"/>
      <c r="IWI2515" s="207"/>
      <c r="IWJ2515" s="238"/>
      <c r="IWK2515" s="207"/>
      <c r="IWL2515" s="207"/>
      <c r="IWM2515" s="187"/>
      <c r="IWN2515" s="187"/>
      <c r="IWO2515" s="204"/>
      <c r="IWP2515" s="272"/>
      <c r="IWQ2515" s="207"/>
      <c r="IWR2515" s="238"/>
      <c r="IWS2515" s="207"/>
      <c r="IWT2515" s="207"/>
      <c r="IWU2515" s="187"/>
      <c r="IWV2515" s="187"/>
      <c r="IWW2515" s="204"/>
      <c r="IWX2515" s="272"/>
      <c r="IWY2515" s="207"/>
      <c r="IWZ2515" s="238"/>
      <c r="IXA2515" s="207"/>
      <c r="IXB2515" s="207"/>
      <c r="IXC2515" s="187"/>
      <c r="IXD2515" s="187"/>
      <c r="IXE2515" s="204"/>
      <c r="IXF2515" s="272"/>
      <c r="IXG2515" s="207"/>
      <c r="IXH2515" s="238"/>
      <c r="IXI2515" s="207"/>
      <c r="IXJ2515" s="207"/>
      <c r="IXK2515" s="187"/>
      <c r="IXL2515" s="187"/>
      <c r="IXM2515" s="204"/>
      <c r="IXN2515" s="272"/>
      <c r="IXO2515" s="207"/>
      <c r="IXP2515" s="238"/>
      <c r="IXQ2515" s="207"/>
      <c r="IXR2515" s="207"/>
      <c r="IXS2515" s="187"/>
      <c r="IXT2515" s="187"/>
      <c r="IXU2515" s="204"/>
      <c r="IXV2515" s="272"/>
      <c r="IXW2515" s="207"/>
      <c r="IXX2515" s="238"/>
      <c r="IXY2515" s="207"/>
      <c r="IXZ2515" s="207"/>
      <c r="IYA2515" s="187"/>
      <c r="IYB2515" s="187"/>
      <c r="IYC2515" s="204"/>
      <c r="IYD2515" s="272"/>
      <c r="IYE2515" s="207"/>
      <c r="IYF2515" s="238"/>
      <c r="IYG2515" s="207"/>
      <c r="IYH2515" s="207"/>
      <c r="IYI2515" s="187"/>
      <c r="IYJ2515" s="187"/>
      <c r="IYK2515" s="204"/>
      <c r="IYL2515" s="272"/>
      <c r="IYM2515" s="207"/>
      <c r="IYN2515" s="238"/>
      <c r="IYO2515" s="207"/>
      <c r="IYP2515" s="207"/>
      <c r="IYQ2515" s="187"/>
      <c r="IYR2515" s="187"/>
      <c r="IYS2515" s="204"/>
      <c r="IYT2515" s="272"/>
      <c r="IYU2515" s="207"/>
      <c r="IYV2515" s="238"/>
      <c r="IYW2515" s="207"/>
      <c r="IYX2515" s="207"/>
      <c r="IYY2515" s="187"/>
      <c r="IYZ2515" s="187"/>
      <c r="IZA2515" s="204"/>
      <c r="IZB2515" s="272"/>
      <c r="IZC2515" s="207"/>
      <c r="IZD2515" s="238"/>
      <c r="IZE2515" s="207"/>
      <c r="IZF2515" s="207"/>
      <c r="IZG2515" s="187"/>
      <c r="IZH2515" s="187"/>
      <c r="IZI2515" s="204"/>
      <c r="IZJ2515" s="272"/>
      <c r="IZK2515" s="207"/>
      <c r="IZL2515" s="238"/>
      <c r="IZM2515" s="207"/>
      <c r="IZN2515" s="207"/>
      <c r="IZO2515" s="187"/>
      <c r="IZP2515" s="187"/>
      <c r="IZQ2515" s="204"/>
      <c r="IZR2515" s="272"/>
      <c r="IZS2515" s="207"/>
      <c r="IZT2515" s="238"/>
      <c r="IZU2515" s="207"/>
      <c r="IZV2515" s="207"/>
      <c r="IZW2515" s="187"/>
      <c r="IZX2515" s="187"/>
      <c r="IZY2515" s="204"/>
      <c r="IZZ2515" s="272"/>
      <c r="JAA2515" s="207"/>
      <c r="JAB2515" s="238"/>
      <c r="JAC2515" s="207"/>
      <c r="JAD2515" s="207"/>
      <c r="JAE2515" s="187"/>
      <c r="JAF2515" s="187"/>
      <c r="JAG2515" s="204"/>
      <c r="JAH2515" s="272"/>
      <c r="JAI2515" s="207"/>
      <c r="JAJ2515" s="238"/>
      <c r="JAK2515" s="207"/>
      <c r="JAL2515" s="207"/>
      <c r="JAM2515" s="187"/>
      <c r="JAN2515" s="187"/>
      <c r="JAO2515" s="204"/>
      <c r="JAP2515" s="272"/>
      <c r="JAQ2515" s="207"/>
      <c r="JAR2515" s="238"/>
      <c r="JAS2515" s="207"/>
      <c r="JAT2515" s="207"/>
      <c r="JAU2515" s="187"/>
      <c r="JAV2515" s="187"/>
      <c r="JAW2515" s="204"/>
      <c r="JAX2515" s="272"/>
      <c r="JAY2515" s="207"/>
      <c r="JAZ2515" s="238"/>
      <c r="JBA2515" s="207"/>
      <c r="JBB2515" s="207"/>
      <c r="JBC2515" s="187"/>
      <c r="JBD2515" s="187"/>
      <c r="JBE2515" s="204"/>
      <c r="JBF2515" s="272"/>
      <c r="JBG2515" s="207"/>
      <c r="JBH2515" s="238"/>
      <c r="JBI2515" s="207"/>
      <c r="JBJ2515" s="207"/>
      <c r="JBK2515" s="187"/>
      <c r="JBL2515" s="187"/>
      <c r="JBM2515" s="204"/>
      <c r="JBN2515" s="272"/>
      <c r="JBO2515" s="207"/>
      <c r="JBP2515" s="238"/>
      <c r="JBQ2515" s="207"/>
      <c r="JBR2515" s="207"/>
      <c r="JBS2515" s="187"/>
      <c r="JBT2515" s="187"/>
      <c r="JBU2515" s="204"/>
      <c r="JBV2515" s="272"/>
      <c r="JBW2515" s="207"/>
      <c r="JBX2515" s="238"/>
      <c r="JBY2515" s="207"/>
      <c r="JBZ2515" s="207"/>
      <c r="JCA2515" s="187"/>
      <c r="JCB2515" s="187"/>
      <c r="JCC2515" s="204"/>
      <c r="JCD2515" s="272"/>
      <c r="JCE2515" s="207"/>
      <c r="JCF2515" s="238"/>
      <c r="JCG2515" s="207"/>
      <c r="JCH2515" s="207"/>
      <c r="JCI2515" s="187"/>
      <c r="JCJ2515" s="187"/>
      <c r="JCK2515" s="204"/>
      <c r="JCL2515" s="272"/>
      <c r="JCM2515" s="207"/>
      <c r="JCN2515" s="238"/>
      <c r="JCO2515" s="207"/>
      <c r="JCP2515" s="207"/>
      <c r="JCQ2515" s="187"/>
      <c r="JCR2515" s="187"/>
      <c r="JCS2515" s="204"/>
      <c r="JCT2515" s="272"/>
      <c r="JCU2515" s="207"/>
      <c r="JCV2515" s="238"/>
      <c r="JCW2515" s="207"/>
      <c r="JCX2515" s="207"/>
      <c r="JCY2515" s="187"/>
      <c r="JCZ2515" s="187"/>
      <c r="JDA2515" s="204"/>
      <c r="JDB2515" s="272"/>
      <c r="JDC2515" s="207"/>
      <c r="JDD2515" s="238"/>
      <c r="JDE2515" s="207"/>
      <c r="JDF2515" s="207"/>
      <c r="JDG2515" s="187"/>
      <c r="JDH2515" s="187"/>
      <c r="JDI2515" s="204"/>
      <c r="JDJ2515" s="272"/>
      <c r="JDK2515" s="207"/>
      <c r="JDL2515" s="238"/>
      <c r="JDM2515" s="207"/>
      <c r="JDN2515" s="207"/>
      <c r="JDO2515" s="187"/>
      <c r="JDP2515" s="187"/>
      <c r="JDQ2515" s="204"/>
      <c r="JDR2515" s="272"/>
      <c r="JDS2515" s="207"/>
      <c r="JDT2515" s="238"/>
      <c r="JDU2515" s="207"/>
      <c r="JDV2515" s="207"/>
      <c r="JDW2515" s="187"/>
      <c r="JDX2515" s="187"/>
      <c r="JDY2515" s="204"/>
      <c r="JDZ2515" s="272"/>
      <c r="JEA2515" s="207"/>
      <c r="JEB2515" s="238"/>
      <c r="JEC2515" s="207"/>
      <c r="JED2515" s="207"/>
      <c r="JEE2515" s="187"/>
      <c r="JEF2515" s="187"/>
      <c r="JEG2515" s="204"/>
      <c r="JEH2515" s="272"/>
      <c r="JEI2515" s="207"/>
      <c r="JEJ2515" s="238"/>
      <c r="JEK2515" s="207"/>
      <c r="JEL2515" s="207"/>
      <c r="JEM2515" s="187"/>
      <c r="JEN2515" s="187"/>
      <c r="JEO2515" s="204"/>
      <c r="JEP2515" s="272"/>
      <c r="JEQ2515" s="207"/>
      <c r="JER2515" s="238"/>
      <c r="JES2515" s="207"/>
      <c r="JET2515" s="207"/>
      <c r="JEU2515" s="187"/>
      <c r="JEV2515" s="187"/>
      <c r="JEW2515" s="204"/>
      <c r="JEX2515" s="272"/>
      <c r="JEY2515" s="207"/>
      <c r="JEZ2515" s="238"/>
      <c r="JFA2515" s="207"/>
      <c r="JFB2515" s="207"/>
      <c r="JFC2515" s="187"/>
      <c r="JFD2515" s="187"/>
      <c r="JFE2515" s="204"/>
      <c r="JFF2515" s="272"/>
      <c r="JFG2515" s="207"/>
      <c r="JFH2515" s="238"/>
      <c r="JFI2515" s="207"/>
      <c r="JFJ2515" s="207"/>
      <c r="JFK2515" s="187"/>
      <c r="JFL2515" s="187"/>
      <c r="JFM2515" s="204"/>
      <c r="JFN2515" s="272"/>
      <c r="JFO2515" s="207"/>
      <c r="JFP2515" s="238"/>
      <c r="JFQ2515" s="207"/>
      <c r="JFR2515" s="207"/>
      <c r="JFS2515" s="187"/>
      <c r="JFT2515" s="187"/>
      <c r="JFU2515" s="204"/>
      <c r="JFV2515" s="272"/>
      <c r="JFW2515" s="207"/>
      <c r="JFX2515" s="238"/>
      <c r="JFY2515" s="207"/>
      <c r="JFZ2515" s="207"/>
      <c r="JGA2515" s="187"/>
      <c r="JGB2515" s="187"/>
      <c r="JGC2515" s="204"/>
      <c r="JGD2515" s="272"/>
      <c r="JGE2515" s="207"/>
      <c r="JGF2515" s="238"/>
      <c r="JGG2515" s="207"/>
      <c r="JGH2515" s="207"/>
      <c r="JGI2515" s="187"/>
      <c r="JGJ2515" s="187"/>
      <c r="JGK2515" s="204"/>
      <c r="JGL2515" s="272"/>
      <c r="JGM2515" s="207"/>
      <c r="JGN2515" s="238"/>
      <c r="JGO2515" s="207"/>
      <c r="JGP2515" s="207"/>
      <c r="JGQ2515" s="187"/>
      <c r="JGR2515" s="187"/>
      <c r="JGS2515" s="204"/>
      <c r="JGT2515" s="272"/>
      <c r="JGU2515" s="207"/>
      <c r="JGV2515" s="238"/>
      <c r="JGW2515" s="207"/>
      <c r="JGX2515" s="207"/>
      <c r="JGY2515" s="187"/>
      <c r="JGZ2515" s="187"/>
      <c r="JHA2515" s="204"/>
      <c r="JHB2515" s="272"/>
      <c r="JHC2515" s="207"/>
      <c r="JHD2515" s="238"/>
      <c r="JHE2515" s="207"/>
      <c r="JHF2515" s="207"/>
      <c r="JHG2515" s="187"/>
      <c r="JHH2515" s="187"/>
      <c r="JHI2515" s="204"/>
      <c r="JHJ2515" s="272"/>
      <c r="JHK2515" s="207"/>
      <c r="JHL2515" s="238"/>
      <c r="JHM2515" s="207"/>
      <c r="JHN2515" s="207"/>
      <c r="JHO2515" s="187"/>
      <c r="JHP2515" s="187"/>
      <c r="JHQ2515" s="204"/>
      <c r="JHR2515" s="272"/>
      <c r="JHS2515" s="207"/>
      <c r="JHT2515" s="238"/>
      <c r="JHU2515" s="207"/>
      <c r="JHV2515" s="207"/>
      <c r="JHW2515" s="187"/>
      <c r="JHX2515" s="187"/>
      <c r="JHY2515" s="204"/>
      <c r="JHZ2515" s="272"/>
      <c r="JIA2515" s="207"/>
      <c r="JIB2515" s="238"/>
      <c r="JIC2515" s="207"/>
      <c r="JID2515" s="207"/>
      <c r="JIE2515" s="187"/>
      <c r="JIF2515" s="187"/>
      <c r="JIG2515" s="204"/>
      <c r="JIH2515" s="272"/>
      <c r="JII2515" s="207"/>
      <c r="JIJ2515" s="238"/>
      <c r="JIK2515" s="207"/>
      <c r="JIL2515" s="207"/>
      <c r="JIM2515" s="187"/>
      <c r="JIN2515" s="187"/>
      <c r="JIO2515" s="204"/>
      <c r="JIP2515" s="272"/>
      <c r="JIQ2515" s="207"/>
      <c r="JIR2515" s="238"/>
      <c r="JIS2515" s="207"/>
      <c r="JIT2515" s="207"/>
      <c r="JIU2515" s="187"/>
      <c r="JIV2515" s="187"/>
      <c r="JIW2515" s="204"/>
      <c r="JIX2515" s="272"/>
      <c r="JIY2515" s="207"/>
      <c r="JIZ2515" s="238"/>
      <c r="JJA2515" s="207"/>
      <c r="JJB2515" s="207"/>
      <c r="JJC2515" s="187"/>
      <c r="JJD2515" s="187"/>
      <c r="JJE2515" s="204"/>
      <c r="JJF2515" s="272"/>
      <c r="JJG2515" s="207"/>
      <c r="JJH2515" s="238"/>
      <c r="JJI2515" s="207"/>
      <c r="JJJ2515" s="207"/>
      <c r="JJK2515" s="187"/>
      <c r="JJL2515" s="187"/>
      <c r="JJM2515" s="204"/>
      <c r="JJN2515" s="272"/>
      <c r="JJO2515" s="207"/>
      <c r="JJP2515" s="238"/>
      <c r="JJQ2515" s="207"/>
      <c r="JJR2515" s="207"/>
      <c r="JJS2515" s="187"/>
      <c r="JJT2515" s="187"/>
      <c r="JJU2515" s="204"/>
      <c r="JJV2515" s="272"/>
      <c r="JJW2515" s="207"/>
      <c r="JJX2515" s="238"/>
      <c r="JJY2515" s="207"/>
      <c r="JJZ2515" s="207"/>
      <c r="JKA2515" s="187"/>
      <c r="JKB2515" s="187"/>
      <c r="JKC2515" s="204"/>
      <c r="JKD2515" s="272"/>
      <c r="JKE2515" s="207"/>
      <c r="JKF2515" s="238"/>
      <c r="JKG2515" s="207"/>
      <c r="JKH2515" s="207"/>
      <c r="JKI2515" s="187"/>
      <c r="JKJ2515" s="187"/>
      <c r="JKK2515" s="204"/>
      <c r="JKL2515" s="272"/>
      <c r="JKM2515" s="207"/>
      <c r="JKN2515" s="238"/>
      <c r="JKO2515" s="207"/>
      <c r="JKP2515" s="207"/>
      <c r="JKQ2515" s="187"/>
      <c r="JKR2515" s="187"/>
      <c r="JKS2515" s="204"/>
      <c r="JKT2515" s="272"/>
      <c r="JKU2515" s="207"/>
      <c r="JKV2515" s="238"/>
      <c r="JKW2515" s="207"/>
      <c r="JKX2515" s="207"/>
      <c r="JKY2515" s="187"/>
      <c r="JKZ2515" s="187"/>
      <c r="JLA2515" s="204"/>
      <c r="JLB2515" s="272"/>
      <c r="JLC2515" s="207"/>
      <c r="JLD2515" s="238"/>
      <c r="JLE2515" s="207"/>
      <c r="JLF2515" s="207"/>
      <c r="JLG2515" s="187"/>
      <c r="JLH2515" s="187"/>
      <c r="JLI2515" s="204"/>
      <c r="JLJ2515" s="272"/>
      <c r="JLK2515" s="207"/>
      <c r="JLL2515" s="238"/>
      <c r="JLM2515" s="207"/>
      <c r="JLN2515" s="207"/>
      <c r="JLO2515" s="187"/>
      <c r="JLP2515" s="187"/>
      <c r="JLQ2515" s="204"/>
      <c r="JLR2515" s="272"/>
      <c r="JLS2515" s="207"/>
      <c r="JLT2515" s="238"/>
      <c r="JLU2515" s="207"/>
      <c r="JLV2515" s="207"/>
      <c r="JLW2515" s="187"/>
      <c r="JLX2515" s="187"/>
      <c r="JLY2515" s="204"/>
      <c r="JLZ2515" s="272"/>
      <c r="JMA2515" s="207"/>
      <c r="JMB2515" s="238"/>
      <c r="JMC2515" s="207"/>
      <c r="JMD2515" s="207"/>
      <c r="JME2515" s="187"/>
      <c r="JMF2515" s="187"/>
      <c r="JMG2515" s="204"/>
      <c r="JMH2515" s="272"/>
      <c r="JMI2515" s="207"/>
      <c r="JMJ2515" s="238"/>
      <c r="JMK2515" s="207"/>
      <c r="JML2515" s="207"/>
      <c r="JMM2515" s="187"/>
      <c r="JMN2515" s="187"/>
      <c r="JMO2515" s="204"/>
      <c r="JMP2515" s="272"/>
      <c r="JMQ2515" s="207"/>
      <c r="JMR2515" s="238"/>
      <c r="JMS2515" s="207"/>
      <c r="JMT2515" s="207"/>
      <c r="JMU2515" s="187"/>
      <c r="JMV2515" s="187"/>
      <c r="JMW2515" s="204"/>
      <c r="JMX2515" s="272"/>
      <c r="JMY2515" s="207"/>
      <c r="JMZ2515" s="238"/>
      <c r="JNA2515" s="207"/>
      <c r="JNB2515" s="207"/>
      <c r="JNC2515" s="187"/>
      <c r="JND2515" s="187"/>
      <c r="JNE2515" s="204"/>
      <c r="JNF2515" s="272"/>
      <c r="JNG2515" s="207"/>
      <c r="JNH2515" s="238"/>
      <c r="JNI2515" s="207"/>
      <c r="JNJ2515" s="207"/>
      <c r="JNK2515" s="187"/>
      <c r="JNL2515" s="187"/>
      <c r="JNM2515" s="204"/>
      <c r="JNN2515" s="272"/>
      <c r="JNO2515" s="207"/>
      <c r="JNP2515" s="238"/>
      <c r="JNQ2515" s="207"/>
      <c r="JNR2515" s="207"/>
      <c r="JNS2515" s="187"/>
      <c r="JNT2515" s="187"/>
      <c r="JNU2515" s="204"/>
      <c r="JNV2515" s="272"/>
      <c r="JNW2515" s="207"/>
      <c r="JNX2515" s="238"/>
      <c r="JNY2515" s="207"/>
      <c r="JNZ2515" s="207"/>
      <c r="JOA2515" s="187"/>
      <c r="JOB2515" s="187"/>
      <c r="JOC2515" s="204"/>
      <c r="JOD2515" s="272"/>
      <c r="JOE2515" s="207"/>
      <c r="JOF2515" s="238"/>
      <c r="JOG2515" s="207"/>
      <c r="JOH2515" s="207"/>
      <c r="JOI2515" s="187"/>
      <c r="JOJ2515" s="187"/>
      <c r="JOK2515" s="204"/>
      <c r="JOL2515" s="272"/>
      <c r="JOM2515" s="207"/>
      <c r="JON2515" s="238"/>
      <c r="JOO2515" s="207"/>
      <c r="JOP2515" s="207"/>
      <c r="JOQ2515" s="187"/>
      <c r="JOR2515" s="187"/>
      <c r="JOS2515" s="204"/>
      <c r="JOT2515" s="272"/>
      <c r="JOU2515" s="207"/>
      <c r="JOV2515" s="238"/>
      <c r="JOW2515" s="207"/>
      <c r="JOX2515" s="207"/>
      <c r="JOY2515" s="187"/>
      <c r="JOZ2515" s="187"/>
      <c r="JPA2515" s="204"/>
      <c r="JPB2515" s="272"/>
      <c r="JPC2515" s="207"/>
      <c r="JPD2515" s="238"/>
      <c r="JPE2515" s="207"/>
      <c r="JPF2515" s="207"/>
      <c r="JPG2515" s="187"/>
      <c r="JPH2515" s="187"/>
      <c r="JPI2515" s="204"/>
      <c r="JPJ2515" s="272"/>
      <c r="JPK2515" s="207"/>
      <c r="JPL2515" s="238"/>
      <c r="JPM2515" s="207"/>
      <c r="JPN2515" s="207"/>
      <c r="JPO2515" s="187"/>
      <c r="JPP2515" s="187"/>
      <c r="JPQ2515" s="204"/>
      <c r="JPR2515" s="272"/>
      <c r="JPS2515" s="207"/>
      <c r="JPT2515" s="238"/>
      <c r="JPU2515" s="207"/>
      <c r="JPV2515" s="207"/>
      <c r="JPW2515" s="187"/>
      <c r="JPX2515" s="187"/>
      <c r="JPY2515" s="204"/>
      <c r="JPZ2515" s="272"/>
      <c r="JQA2515" s="207"/>
      <c r="JQB2515" s="238"/>
      <c r="JQC2515" s="207"/>
      <c r="JQD2515" s="207"/>
      <c r="JQE2515" s="187"/>
      <c r="JQF2515" s="187"/>
      <c r="JQG2515" s="204"/>
      <c r="JQH2515" s="272"/>
      <c r="JQI2515" s="207"/>
      <c r="JQJ2515" s="238"/>
      <c r="JQK2515" s="207"/>
      <c r="JQL2515" s="207"/>
      <c r="JQM2515" s="187"/>
      <c r="JQN2515" s="187"/>
      <c r="JQO2515" s="204"/>
      <c r="JQP2515" s="272"/>
      <c r="JQQ2515" s="207"/>
      <c r="JQR2515" s="238"/>
      <c r="JQS2515" s="207"/>
      <c r="JQT2515" s="207"/>
      <c r="JQU2515" s="187"/>
      <c r="JQV2515" s="187"/>
      <c r="JQW2515" s="204"/>
      <c r="JQX2515" s="272"/>
      <c r="JQY2515" s="207"/>
      <c r="JQZ2515" s="238"/>
      <c r="JRA2515" s="207"/>
      <c r="JRB2515" s="207"/>
      <c r="JRC2515" s="187"/>
      <c r="JRD2515" s="187"/>
      <c r="JRE2515" s="204"/>
      <c r="JRF2515" s="272"/>
      <c r="JRG2515" s="207"/>
      <c r="JRH2515" s="238"/>
      <c r="JRI2515" s="207"/>
      <c r="JRJ2515" s="207"/>
      <c r="JRK2515" s="187"/>
      <c r="JRL2515" s="187"/>
      <c r="JRM2515" s="204"/>
      <c r="JRN2515" s="272"/>
      <c r="JRO2515" s="207"/>
      <c r="JRP2515" s="238"/>
      <c r="JRQ2515" s="207"/>
      <c r="JRR2515" s="207"/>
      <c r="JRS2515" s="187"/>
      <c r="JRT2515" s="187"/>
      <c r="JRU2515" s="204"/>
      <c r="JRV2515" s="272"/>
      <c r="JRW2515" s="207"/>
      <c r="JRX2515" s="238"/>
      <c r="JRY2515" s="207"/>
      <c r="JRZ2515" s="207"/>
      <c r="JSA2515" s="187"/>
      <c r="JSB2515" s="187"/>
      <c r="JSC2515" s="204"/>
      <c r="JSD2515" s="272"/>
      <c r="JSE2515" s="207"/>
      <c r="JSF2515" s="238"/>
      <c r="JSG2515" s="207"/>
      <c r="JSH2515" s="207"/>
      <c r="JSI2515" s="187"/>
      <c r="JSJ2515" s="187"/>
      <c r="JSK2515" s="204"/>
      <c r="JSL2515" s="272"/>
      <c r="JSM2515" s="207"/>
      <c r="JSN2515" s="238"/>
      <c r="JSO2515" s="207"/>
      <c r="JSP2515" s="207"/>
      <c r="JSQ2515" s="187"/>
      <c r="JSR2515" s="187"/>
      <c r="JSS2515" s="204"/>
      <c r="JST2515" s="272"/>
      <c r="JSU2515" s="207"/>
      <c r="JSV2515" s="238"/>
      <c r="JSW2515" s="207"/>
      <c r="JSX2515" s="207"/>
      <c r="JSY2515" s="187"/>
      <c r="JSZ2515" s="187"/>
      <c r="JTA2515" s="204"/>
      <c r="JTB2515" s="272"/>
      <c r="JTC2515" s="207"/>
      <c r="JTD2515" s="238"/>
      <c r="JTE2515" s="207"/>
      <c r="JTF2515" s="207"/>
      <c r="JTG2515" s="187"/>
      <c r="JTH2515" s="187"/>
      <c r="JTI2515" s="204"/>
      <c r="JTJ2515" s="272"/>
      <c r="JTK2515" s="207"/>
      <c r="JTL2515" s="238"/>
      <c r="JTM2515" s="207"/>
      <c r="JTN2515" s="207"/>
      <c r="JTO2515" s="187"/>
      <c r="JTP2515" s="187"/>
      <c r="JTQ2515" s="204"/>
      <c r="JTR2515" s="272"/>
      <c r="JTS2515" s="207"/>
      <c r="JTT2515" s="238"/>
      <c r="JTU2515" s="207"/>
      <c r="JTV2515" s="207"/>
      <c r="JTW2515" s="187"/>
      <c r="JTX2515" s="187"/>
      <c r="JTY2515" s="204"/>
      <c r="JTZ2515" s="272"/>
      <c r="JUA2515" s="207"/>
      <c r="JUB2515" s="238"/>
      <c r="JUC2515" s="207"/>
      <c r="JUD2515" s="207"/>
      <c r="JUE2515" s="187"/>
      <c r="JUF2515" s="187"/>
      <c r="JUG2515" s="204"/>
      <c r="JUH2515" s="272"/>
      <c r="JUI2515" s="207"/>
      <c r="JUJ2515" s="238"/>
      <c r="JUK2515" s="207"/>
      <c r="JUL2515" s="207"/>
      <c r="JUM2515" s="187"/>
      <c r="JUN2515" s="187"/>
      <c r="JUO2515" s="204"/>
      <c r="JUP2515" s="272"/>
      <c r="JUQ2515" s="207"/>
      <c r="JUR2515" s="238"/>
      <c r="JUS2515" s="207"/>
      <c r="JUT2515" s="207"/>
      <c r="JUU2515" s="187"/>
      <c r="JUV2515" s="187"/>
      <c r="JUW2515" s="204"/>
      <c r="JUX2515" s="272"/>
      <c r="JUY2515" s="207"/>
      <c r="JUZ2515" s="238"/>
      <c r="JVA2515" s="207"/>
      <c r="JVB2515" s="207"/>
      <c r="JVC2515" s="187"/>
      <c r="JVD2515" s="187"/>
      <c r="JVE2515" s="204"/>
      <c r="JVF2515" s="272"/>
      <c r="JVG2515" s="207"/>
      <c r="JVH2515" s="238"/>
      <c r="JVI2515" s="207"/>
      <c r="JVJ2515" s="207"/>
      <c r="JVK2515" s="187"/>
      <c r="JVL2515" s="187"/>
      <c r="JVM2515" s="204"/>
      <c r="JVN2515" s="272"/>
      <c r="JVO2515" s="207"/>
      <c r="JVP2515" s="238"/>
      <c r="JVQ2515" s="207"/>
      <c r="JVR2515" s="207"/>
      <c r="JVS2515" s="187"/>
      <c r="JVT2515" s="187"/>
      <c r="JVU2515" s="204"/>
      <c r="JVV2515" s="272"/>
      <c r="JVW2515" s="207"/>
      <c r="JVX2515" s="238"/>
      <c r="JVY2515" s="207"/>
      <c r="JVZ2515" s="207"/>
      <c r="JWA2515" s="187"/>
      <c r="JWB2515" s="187"/>
      <c r="JWC2515" s="204"/>
      <c r="JWD2515" s="272"/>
      <c r="JWE2515" s="207"/>
      <c r="JWF2515" s="238"/>
      <c r="JWG2515" s="207"/>
      <c r="JWH2515" s="207"/>
      <c r="JWI2515" s="187"/>
      <c r="JWJ2515" s="187"/>
      <c r="JWK2515" s="204"/>
      <c r="JWL2515" s="272"/>
      <c r="JWM2515" s="207"/>
      <c r="JWN2515" s="238"/>
      <c r="JWO2515" s="207"/>
      <c r="JWP2515" s="207"/>
      <c r="JWQ2515" s="187"/>
      <c r="JWR2515" s="187"/>
      <c r="JWS2515" s="204"/>
      <c r="JWT2515" s="272"/>
      <c r="JWU2515" s="207"/>
      <c r="JWV2515" s="238"/>
      <c r="JWW2515" s="207"/>
      <c r="JWX2515" s="207"/>
      <c r="JWY2515" s="187"/>
      <c r="JWZ2515" s="187"/>
      <c r="JXA2515" s="204"/>
      <c r="JXB2515" s="272"/>
      <c r="JXC2515" s="207"/>
      <c r="JXD2515" s="238"/>
      <c r="JXE2515" s="207"/>
      <c r="JXF2515" s="207"/>
      <c r="JXG2515" s="187"/>
      <c r="JXH2515" s="187"/>
      <c r="JXI2515" s="204"/>
      <c r="JXJ2515" s="272"/>
      <c r="JXK2515" s="207"/>
      <c r="JXL2515" s="238"/>
      <c r="JXM2515" s="207"/>
      <c r="JXN2515" s="207"/>
      <c r="JXO2515" s="187"/>
      <c r="JXP2515" s="187"/>
      <c r="JXQ2515" s="204"/>
      <c r="JXR2515" s="272"/>
      <c r="JXS2515" s="207"/>
      <c r="JXT2515" s="238"/>
      <c r="JXU2515" s="207"/>
      <c r="JXV2515" s="207"/>
      <c r="JXW2515" s="187"/>
      <c r="JXX2515" s="187"/>
      <c r="JXY2515" s="204"/>
      <c r="JXZ2515" s="272"/>
      <c r="JYA2515" s="207"/>
      <c r="JYB2515" s="238"/>
      <c r="JYC2515" s="207"/>
      <c r="JYD2515" s="207"/>
      <c r="JYE2515" s="187"/>
      <c r="JYF2515" s="187"/>
      <c r="JYG2515" s="204"/>
      <c r="JYH2515" s="272"/>
      <c r="JYI2515" s="207"/>
      <c r="JYJ2515" s="238"/>
      <c r="JYK2515" s="207"/>
      <c r="JYL2515" s="207"/>
      <c r="JYM2515" s="187"/>
      <c r="JYN2515" s="187"/>
      <c r="JYO2515" s="204"/>
      <c r="JYP2515" s="272"/>
      <c r="JYQ2515" s="207"/>
      <c r="JYR2515" s="238"/>
      <c r="JYS2515" s="207"/>
      <c r="JYT2515" s="207"/>
      <c r="JYU2515" s="187"/>
      <c r="JYV2515" s="187"/>
      <c r="JYW2515" s="204"/>
      <c r="JYX2515" s="272"/>
      <c r="JYY2515" s="207"/>
      <c r="JYZ2515" s="238"/>
      <c r="JZA2515" s="207"/>
      <c r="JZB2515" s="207"/>
      <c r="JZC2515" s="187"/>
      <c r="JZD2515" s="187"/>
      <c r="JZE2515" s="204"/>
      <c r="JZF2515" s="272"/>
      <c r="JZG2515" s="207"/>
      <c r="JZH2515" s="238"/>
      <c r="JZI2515" s="207"/>
      <c r="JZJ2515" s="207"/>
      <c r="JZK2515" s="187"/>
      <c r="JZL2515" s="187"/>
      <c r="JZM2515" s="204"/>
      <c r="JZN2515" s="272"/>
      <c r="JZO2515" s="207"/>
      <c r="JZP2515" s="238"/>
      <c r="JZQ2515" s="207"/>
      <c r="JZR2515" s="207"/>
      <c r="JZS2515" s="187"/>
      <c r="JZT2515" s="187"/>
      <c r="JZU2515" s="204"/>
      <c r="JZV2515" s="272"/>
      <c r="JZW2515" s="207"/>
      <c r="JZX2515" s="238"/>
      <c r="JZY2515" s="207"/>
      <c r="JZZ2515" s="207"/>
      <c r="KAA2515" s="187"/>
      <c r="KAB2515" s="187"/>
      <c r="KAC2515" s="204"/>
      <c r="KAD2515" s="272"/>
      <c r="KAE2515" s="207"/>
      <c r="KAF2515" s="238"/>
      <c r="KAG2515" s="207"/>
      <c r="KAH2515" s="207"/>
      <c r="KAI2515" s="187"/>
      <c r="KAJ2515" s="187"/>
      <c r="KAK2515" s="204"/>
      <c r="KAL2515" s="272"/>
      <c r="KAM2515" s="207"/>
      <c r="KAN2515" s="238"/>
      <c r="KAO2515" s="207"/>
      <c r="KAP2515" s="207"/>
      <c r="KAQ2515" s="187"/>
      <c r="KAR2515" s="187"/>
      <c r="KAS2515" s="204"/>
      <c r="KAT2515" s="272"/>
      <c r="KAU2515" s="207"/>
      <c r="KAV2515" s="238"/>
      <c r="KAW2515" s="207"/>
      <c r="KAX2515" s="207"/>
      <c r="KAY2515" s="187"/>
      <c r="KAZ2515" s="187"/>
      <c r="KBA2515" s="204"/>
      <c r="KBB2515" s="272"/>
      <c r="KBC2515" s="207"/>
      <c r="KBD2515" s="238"/>
      <c r="KBE2515" s="207"/>
      <c r="KBF2515" s="207"/>
      <c r="KBG2515" s="187"/>
      <c r="KBH2515" s="187"/>
      <c r="KBI2515" s="204"/>
      <c r="KBJ2515" s="272"/>
      <c r="KBK2515" s="207"/>
      <c r="KBL2515" s="238"/>
      <c r="KBM2515" s="207"/>
      <c r="KBN2515" s="207"/>
      <c r="KBO2515" s="187"/>
      <c r="KBP2515" s="187"/>
      <c r="KBQ2515" s="204"/>
      <c r="KBR2515" s="272"/>
      <c r="KBS2515" s="207"/>
      <c r="KBT2515" s="238"/>
      <c r="KBU2515" s="207"/>
      <c r="KBV2515" s="207"/>
      <c r="KBW2515" s="187"/>
      <c r="KBX2515" s="187"/>
      <c r="KBY2515" s="204"/>
      <c r="KBZ2515" s="272"/>
      <c r="KCA2515" s="207"/>
      <c r="KCB2515" s="238"/>
      <c r="KCC2515" s="207"/>
      <c r="KCD2515" s="207"/>
      <c r="KCE2515" s="187"/>
      <c r="KCF2515" s="187"/>
      <c r="KCG2515" s="204"/>
      <c r="KCH2515" s="272"/>
      <c r="KCI2515" s="207"/>
      <c r="KCJ2515" s="238"/>
      <c r="KCK2515" s="207"/>
      <c r="KCL2515" s="207"/>
      <c r="KCM2515" s="187"/>
      <c r="KCN2515" s="187"/>
      <c r="KCO2515" s="204"/>
      <c r="KCP2515" s="272"/>
      <c r="KCQ2515" s="207"/>
      <c r="KCR2515" s="238"/>
      <c r="KCS2515" s="207"/>
      <c r="KCT2515" s="207"/>
      <c r="KCU2515" s="187"/>
      <c r="KCV2515" s="187"/>
      <c r="KCW2515" s="204"/>
      <c r="KCX2515" s="272"/>
      <c r="KCY2515" s="207"/>
      <c r="KCZ2515" s="238"/>
      <c r="KDA2515" s="207"/>
      <c r="KDB2515" s="207"/>
      <c r="KDC2515" s="187"/>
      <c r="KDD2515" s="187"/>
      <c r="KDE2515" s="204"/>
      <c r="KDF2515" s="272"/>
      <c r="KDG2515" s="207"/>
      <c r="KDH2515" s="238"/>
      <c r="KDI2515" s="207"/>
      <c r="KDJ2515" s="207"/>
      <c r="KDK2515" s="187"/>
      <c r="KDL2515" s="187"/>
      <c r="KDM2515" s="204"/>
      <c r="KDN2515" s="272"/>
      <c r="KDO2515" s="207"/>
      <c r="KDP2515" s="238"/>
      <c r="KDQ2515" s="207"/>
      <c r="KDR2515" s="207"/>
      <c r="KDS2515" s="187"/>
      <c r="KDT2515" s="187"/>
      <c r="KDU2515" s="204"/>
      <c r="KDV2515" s="272"/>
      <c r="KDW2515" s="207"/>
      <c r="KDX2515" s="238"/>
      <c r="KDY2515" s="207"/>
      <c r="KDZ2515" s="207"/>
      <c r="KEA2515" s="187"/>
      <c r="KEB2515" s="187"/>
      <c r="KEC2515" s="204"/>
      <c r="KED2515" s="272"/>
      <c r="KEE2515" s="207"/>
      <c r="KEF2515" s="238"/>
      <c r="KEG2515" s="207"/>
      <c r="KEH2515" s="207"/>
      <c r="KEI2515" s="187"/>
      <c r="KEJ2515" s="187"/>
      <c r="KEK2515" s="204"/>
      <c r="KEL2515" s="272"/>
      <c r="KEM2515" s="207"/>
      <c r="KEN2515" s="238"/>
      <c r="KEO2515" s="207"/>
      <c r="KEP2515" s="207"/>
      <c r="KEQ2515" s="187"/>
      <c r="KER2515" s="187"/>
      <c r="KES2515" s="204"/>
      <c r="KET2515" s="272"/>
      <c r="KEU2515" s="207"/>
      <c r="KEV2515" s="238"/>
      <c r="KEW2515" s="207"/>
      <c r="KEX2515" s="207"/>
      <c r="KEY2515" s="187"/>
      <c r="KEZ2515" s="187"/>
      <c r="KFA2515" s="204"/>
      <c r="KFB2515" s="272"/>
      <c r="KFC2515" s="207"/>
      <c r="KFD2515" s="238"/>
      <c r="KFE2515" s="207"/>
      <c r="KFF2515" s="207"/>
      <c r="KFG2515" s="187"/>
      <c r="KFH2515" s="187"/>
      <c r="KFI2515" s="204"/>
      <c r="KFJ2515" s="272"/>
      <c r="KFK2515" s="207"/>
      <c r="KFL2515" s="238"/>
      <c r="KFM2515" s="207"/>
      <c r="KFN2515" s="207"/>
      <c r="KFO2515" s="187"/>
      <c r="KFP2515" s="187"/>
      <c r="KFQ2515" s="204"/>
      <c r="KFR2515" s="272"/>
      <c r="KFS2515" s="207"/>
      <c r="KFT2515" s="238"/>
      <c r="KFU2515" s="207"/>
      <c r="KFV2515" s="207"/>
      <c r="KFW2515" s="187"/>
      <c r="KFX2515" s="187"/>
      <c r="KFY2515" s="204"/>
      <c r="KFZ2515" s="272"/>
      <c r="KGA2515" s="207"/>
      <c r="KGB2515" s="238"/>
      <c r="KGC2515" s="207"/>
      <c r="KGD2515" s="207"/>
      <c r="KGE2515" s="187"/>
      <c r="KGF2515" s="187"/>
      <c r="KGG2515" s="204"/>
      <c r="KGH2515" s="272"/>
      <c r="KGI2515" s="207"/>
      <c r="KGJ2515" s="238"/>
      <c r="KGK2515" s="207"/>
      <c r="KGL2515" s="207"/>
      <c r="KGM2515" s="187"/>
      <c r="KGN2515" s="187"/>
      <c r="KGO2515" s="204"/>
      <c r="KGP2515" s="272"/>
      <c r="KGQ2515" s="207"/>
      <c r="KGR2515" s="238"/>
      <c r="KGS2515" s="207"/>
      <c r="KGT2515" s="207"/>
      <c r="KGU2515" s="187"/>
      <c r="KGV2515" s="187"/>
      <c r="KGW2515" s="204"/>
      <c r="KGX2515" s="272"/>
      <c r="KGY2515" s="207"/>
      <c r="KGZ2515" s="238"/>
      <c r="KHA2515" s="207"/>
      <c r="KHB2515" s="207"/>
      <c r="KHC2515" s="187"/>
      <c r="KHD2515" s="187"/>
      <c r="KHE2515" s="204"/>
      <c r="KHF2515" s="272"/>
      <c r="KHG2515" s="207"/>
      <c r="KHH2515" s="238"/>
      <c r="KHI2515" s="207"/>
      <c r="KHJ2515" s="207"/>
      <c r="KHK2515" s="187"/>
      <c r="KHL2515" s="187"/>
      <c r="KHM2515" s="204"/>
      <c r="KHN2515" s="272"/>
      <c r="KHO2515" s="207"/>
      <c r="KHP2515" s="238"/>
      <c r="KHQ2515" s="207"/>
      <c r="KHR2515" s="207"/>
      <c r="KHS2515" s="187"/>
      <c r="KHT2515" s="187"/>
      <c r="KHU2515" s="204"/>
      <c r="KHV2515" s="272"/>
      <c r="KHW2515" s="207"/>
      <c r="KHX2515" s="238"/>
      <c r="KHY2515" s="207"/>
      <c r="KHZ2515" s="207"/>
      <c r="KIA2515" s="187"/>
      <c r="KIB2515" s="187"/>
      <c r="KIC2515" s="204"/>
      <c r="KID2515" s="272"/>
      <c r="KIE2515" s="207"/>
      <c r="KIF2515" s="238"/>
      <c r="KIG2515" s="207"/>
      <c r="KIH2515" s="207"/>
      <c r="KII2515" s="187"/>
      <c r="KIJ2515" s="187"/>
      <c r="KIK2515" s="204"/>
      <c r="KIL2515" s="272"/>
      <c r="KIM2515" s="207"/>
      <c r="KIN2515" s="238"/>
      <c r="KIO2515" s="207"/>
      <c r="KIP2515" s="207"/>
      <c r="KIQ2515" s="187"/>
      <c r="KIR2515" s="187"/>
      <c r="KIS2515" s="204"/>
      <c r="KIT2515" s="272"/>
      <c r="KIU2515" s="207"/>
      <c r="KIV2515" s="238"/>
      <c r="KIW2515" s="207"/>
      <c r="KIX2515" s="207"/>
      <c r="KIY2515" s="187"/>
      <c r="KIZ2515" s="187"/>
      <c r="KJA2515" s="204"/>
      <c r="KJB2515" s="272"/>
      <c r="KJC2515" s="207"/>
      <c r="KJD2515" s="238"/>
      <c r="KJE2515" s="207"/>
      <c r="KJF2515" s="207"/>
      <c r="KJG2515" s="187"/>
      <c r="KJH2515" s="187"/>
      <c r="KJI2515" s="204"/>
      <c r="KJJ2515" s="272"/>
      <c r="KJK2515" s="207"/>
      <c r="KJL2515" s="238"/>
      <c r="KJM2515" s="207"/>
      <c r="KJN2515" s="207"/>
      <c r="KJO2515" s="187"/>
      <c r="KJP2515" s="187"/>
      <c r="KJQ2515" s="204"/>
      <c r="KJR2515" s="272"/>
      <c r="KJS2515" s="207"/>
      <c r="KJT2515" s="238"/>
      <c r="KJU2515" s="207"/>
      <c r="KJV2515" s="207"/>
      <c r="KJW2515" s="187"/>
      <c r="KJX2515" s="187"/>
      <c r="KJY2515" s="204"/>
      <c r="KJZ2515" s="272"/>
      <c r="KKA2515" s="207"/>
      <c r="KKB2515" s="238"/>
      <c r="KKC2515" s="207"/>
      <c r="KKD2515" s="207"/>
      <c r="KKE2515" s="187"/>
      <c r="KKF2515" s="187"/>
      <c r="KKG2515" s="204"/>
      <c r="KKH2515" s="272"/>
      <c r="KKI2515" s="207"/>
      <c r="KKJ2515" s="238"/>
      <c r="KKK2515" s="207"/>
      <c r="KKL2515" s="207"/>
      <c r="KKM2515" s="187"/>
      <c r="KKN2515" s="187"/>
      <c r="KKO2515" s="204"/>
      <c r="KKP2515" s="272"/>
      <c r="KKQ2515" s="207"/>
      <c r="KKR2515" s="238"/>
      <c r="KKS2515" s="207"/>
      <c r="KKT2515" s="207"/>
      <c r="KKU2515" s="187"/>
      <c r="KKV2515" s="187"/>
      <c r="KKW2515" s="204"/>
      <c r="KKX2515" s="272"/>
      <c r="KKY2515" s="207"/>
      <c r="KKZ2515" s="238"/>
      <c r="KLA2515" s="207"/>
      <c r="KLB2515" s="207"/>
      <c r="KLC2515" s="187"/>
      <c r="KLD2515" s="187"/>
      <c r="KLE2515" s="204"/>
      <c r="KLF2515" s="272"/>
      <c r="KLG2515" s="207"/>
      <c r="KLH2515" s="238"/>
      <c r="KLI2515" s="207"/>
      <c r="KLJ2515" s="207"/>
      <c r="KLK2515" s="187"/>
      <c r="KLL2515" s="187"/>
      <c r="KLM2515" s="204"/>
      <c r="KLN2515" s="272"/>
      <c r="KLO2515" s="207"/>
      <c r="KLP2515" s="238"/>
      <c r="KLQ2515" s="207"/>
      <c r="KLR2515" s="207"/>
      <c r="KLS2515" s="187"/>
      <c r="KLT2515" s="187"/>
      <c r="KLU2515" s="204"/>
      <c r="KLV2515" s="272"/>
      <c r="KLW2515" s="207"/>
      <c r="KLX2515" s="238"/>
      <c r="KLY2515" s="207"/>
      <c r="KLZ2515" s="207"/>
      <c r="KMA2515" s="187"/>
      <c r="KMB2515" s="187"/>
      <c r="KMC2515" s="204"/>
      <c r="KMD2515" s="272"/>
      <c r="KME2515" s="207"/>
      <c r="KMF2515" s="238"/>
      <c r="KMG2515" s="207"/>
      <c r="KMH2515" s="207"/>
      <c r="KMI2515" s="187"/>
      <c r="KMJ2515" s="187"/>
      <c r="KMK2515" s="204"/>
      <c r="KML2515" s="272"/>
      <c r="KMM2515" s="207"/>
      <c r="KMN2515" s="238"/>
      <c r="KMO2515" s="207"/>
      <c r="KMP2515" s="207"/>
      <c r="KMQ2515" s="187"/>
      <c r="KMR2515" s="187"/>
      <c r="KMS2515" s="204"/>
      <c r="KMT2515" s="272"/>
      <c r="KMU2515" s="207"/>
      <c r="KMV2515" s="238"/>
      <c r="KMW2515" s="207"/>
      <c r="KMX2515" s="207"/>
      <c r="KMY2515" s="187"/>
      <c r="KMZ2515" s="187"/>
      <c r="KNA2515" s="204"/>
      <c r="KNB2515" s="272"/>
      <c r="KNC2515" s="207"/>
      <c r="KND2515" s="238"/>
      <c r="KNE2515" s="207"/>
      <c r="KNF2515" s="207"/>
      <c r="KNG2515" s="187"/>
      <c r="KNH2515" s="187"/>
      <c r="KNI2515" s="204"/>
      <c r="KNJ2515" s="272"/>
      <c r="KNK2515" s="207"/>
      <c r="KNL2515" s="238"/>
      <c r="KNM2515" s="207"/>
      <c r="KNN2515" s="207"/>
      <c r="KNO2515" s="187"/>
      <c r="KNP2515" s="187"/>
      <c r="KNQ2515" s="204"/>
      <c r="KNR2515" s="272"/>
      <c r="KNS2515" s="207"/>
      <c r="KNT2515" s="238"/>
      <c r="KNU2515" s="207"/>
      <c r="KNV2515" s="207"/>
      <c r="KNW2515" s="187"/>
      <c r="KNX2515" s="187"/>
      <c r="KNY2515" s="204"/>
      <c r="KNZ2515" s="272"/>
      <c r="KOA2515" s="207"/>
      <c r="KOB2515" s="238"/>
      <c r="KOC2515" s="207"/>
      <c r="KOD2515" s="207"/>
      <c r="KOE2515" s="187"/>
      <c r="KOF2515" s="187"/>
      <c r="KOG2515" s="204"/>
      <c r="KOH2515" s="272"/>
      <c r="KOI2515" s="207"/>
      <c r="KOJ2515" s="238"/>
      <c r="KOK2515" s="207"/>
      <c r="KOL2515" s="207"/>
      <c r="KOM2515" s="187"/>
      <c r="KON2515" s="187"/>
      <c r="KOO2515" s="204"/>
      <c r="KOP2515" s="272"/>
      <c r="KOQ2515" s="207"/>
      <c r="KOR2515" s="238"/>
      <c r="KOS2515" s="207"/>
      <c r="KOT2515" s="207"/>
      <c r="KOU2515" s="187"/>
      <c r="KOV2515" s="187"/>
      <c r="KOW2515" s="204"/>
      <c r="KOX2515" s="272"/>
      <c r="KOY2515" s="207"/>
      <c r="KOZ2515" s="238"/>
      <c r="KPA2515" s="207"/>
      <c r="KPB2515" s="207"/>
      <c r="KPC2515" s="187"/>
      <c r="KPD2515" s="187"/>
      <c r="KPE2515" s="204"/>
      <c r="KPF2515" s="272"/>
      <c r="KPG2515" s="207"/>
      <c r="KPH2515" s="238"/>
      <c r="KPI2515" s="207"/>
      <c r="KPJ2515" s="207"/>
      <c r="KPK2515" s="187"/>
      <c r="KPL2515" s="187"/>
      <c r="KPM2515" s="204"/>
      <c r="KPN2515" s="272"/>
      <c r="KPO2515" s="207"/>
      <c r="KPP2515" s="238"/>
      <c r="KPQ2515" s="207"/>
      <c r="KPR2515" s="207"/>
      <c r="KPS2515" s="187"/>
      <c r="KPT2515" s="187"/>
      <c r="KPU2515" s="204"/>
      <c r="KPV2515" s="272"/>
      <c r="KPW2515" s="207"/>
      <c r="KPX2515" s="238"/>
      <c r="KPY2515" s="207"/>
      <c r="KPZ2515" s="207"/>
      <c r="KQA2515" s="187"/>
      <c r="KQB2515" s="187"/>
      <c r="KQC2515" s="204"/>
      <c r="KQD2515" s="272"/>
      <c r="KQE2515" s="207"/>
      <c r="KQF2515" s="238"/>
      <c r="KQG2515" s="207"/>
      <c r="KQH2515" s="207"/>
      <c r="KQI2515" s="187"/>
      <c r="KQJ2515" s="187"/>
      <c r="KQK2515" s="204"/>
      <c r="KQL2515" s="272"/>
      <c r="KQM2515" s="207"/>
      <c r="KQN2515" s="238"/>
      <c r="KQO2515" s="207"/>
      <c r="KQP2515" s="207"/>
      <c r="KQQ2515" s="187"/>
      <c r="KQR2515" s="187"/>
      <c r="KQS2515" s="204"/>
      <c r="KQT2515" s="272"/>
      <c r="KQU2515" s="207"/>
      <c r="KQV2515" s="238"/>
      <c r="KQW2515" s="207"/>
      <c r="KQX2515" s="207"/>
      <c r="KQY2515" s="187"/>
      <c r="KQZ2515" s="187"/>
      <c r="KRA2515" s="204"/>
      <c r="KRB2515" s="272"/>
      <c r="KRC2515" s="207"/>
      <c r="KRD2515" s="238"/>
      <c r="KRE2515" s="207"/>
      <c r="KRF2515" s="207"/>
      <c r="KRG2515" s="187"/>
      <c r="KRH2515" s="187"/>
      <c r="KRI2515" s="204"/>
      <c r="KRJ2515" s="272"/>
      <c r="KRK2515" s="207"/>
      <c r="KRL2515" s="238"/>
      <c r="KRM2515" s="207"/>
      <c r="KRN2515" s="207"/>
      <c r="KRO2515" s="187"/>
      <c r="KRP2515" s="187"/>
      <c r="KRQ2515" s="204"/>
      <c r="KRR2515" s="272"/>
      <c r="KRS2515" s="207"/>
      <c r="KRT2515" s="238"/>
      <c r="KRU2515" s="207"/>
      <c r="KRV2515" s="207"/>
      <c r="KRW2515" s="187"/>
      <c r="KRX2515" s="187"/>
      <c r="KRY2515" s="204"/>
      <c r="KRZ2515" s="272"/>
      <c r="KSA2515" s="207"/>
      <c r="KSB2515" s="238"/>
      <c r="KSC2515" s="207"/>
      <c r="KSD2515" s="207"/>
      <c r="KSE2515" s="187"/>
      <c r="KSF2515" s="187"/>
      <c r="KSG2515" s="204"/>
      <c r="KSH2515" s="272"/>
      <c r="KSI2515" s="207"/>
      <c r="KSJ2515" s="238"/>
      <c r="KSK2515" s="207"/>
      <c r="KSL2515" s="207"/>
      <c r="KSM2515" s="187"/>
      <c r="KSN2515" s="187"/>
      <c r="KSO2515" s="204"/>
      <c r="KSP2515" s="272"/>
      <c r="KSQ2515" s="207"/>
      <c r="KSR2515" s="238"/>
      <c r="KSS2515" s="207"/>
      <c r="KST2515" s="207"/>
      <c r="KSU2515" s="187"/>
      <c r="KSV2515" s="187"/>
      <c r="KSW2515" s="204"/>
      <c r="KSX2515" s="272"/>
      <c r="KSY2515" s="207"/>
      <c r="KSZ2515" s="238"/>
      <c r="KTA2515" s="207"/>
      <c r="KTB2515" s="207"/>
      <c r="KTC2515" s="187"/>
      <c r="KTD2515" s="187"/>
      <c r="KTE2515" s="204"/>
      <c r="KTF2515" s="272"/>
      <c r="KTG2515" s="207"/>
      <c r="KTH2515" s="238"/>
      <c r="KTI2515" s="207"/>
      <c r="KTJ2515" s="207"/>
      <c r="KTK2515" s="187"/>
      <c r="KTL2515" s="187"/>
      <c r="KTM2515" s="204"/>
      <c r="KTN2515" s="272"/>
      <c r="KTO2515" s="207"/>
      <c r="KTP2515" s="238"/>
      <c r="KTQ2515" s="207"/>
      <c r="KTR2515" s="207"/>
      <c r="KTS2515" s="187"/>
      <c r="KTT2515" s="187"/>
      <c r="KTU2515" s="204"/>
      <c r="KTV2515" s="272"/>
      <c r="KTW2515" s="207"/>
      <c r="KTX2515" s="238"/>
      <c r="KTY2515" s="207"/>
      <c r="KTZ2515" s="207"/>
      <c r="KUA2515" s="187"/>
      <c r="KUB2515" s="187"/>
      <c r="KUC2515" s="204"/>
      <c r="KUD2515" s="272"/>
      <c r="KUE2515" s="207"/>
      <c r="KUF2515" s="238"/>
      <c r="KUG2515" s="207"/>
      <c r="KUH2515" s="207"/>
      <c r="KUI2515" s="187"/>
      <c r="KUJ2515" s="187"/>
      <c r="KUK2515" s="204"/>
      <c r="KUL2515" s="272"/>
      <c r="KUM2515" s="207"/>
      <c r="KUN2515" s="238"/>
      <c r="KUO2515" s="207"/>
      <c r="KUP2515" s="207"/>
      <c r="KUQ2515" s="187"/>
      <c r="KUR2515" s="187"/>
      <c r="KUS2515" s="204"/>
      <c r="KUT2515" s="272"/>
      <c r="KUU2515" s="207"/>
      <c r="KUV2515" s="238"/>
      <c r="KUW2515" s="207"/>
      <c r="KUX2515" s="207"/>
      <c r="KUY2515" s="187"/>
      <c r="KUZ2515" s="187"/>
      <c r="KVA2515" s="204"/>
      <c r="KVB2515" s="272"/>
      <c r="KVC2515" s="207"/>
      <c r="KVD2515" s="238"/>
      <c r="KVE2515" s="207"/>
      <c r="KVF2515" s="207"/>
      <c r="KVG2515" s="187"/>
      <c r="KVH2515" s="187"/>
      <c r="KVI2515" s="204"/>
      <c r="KVJ2515" s="272"/>
      <c r="KVK2515" s="207"/>
      <c r="KVL2515" s="238"/>
      <c r="KVM2515" s="207"/>
      <c r="KVN2515" s="207"/>
      <c r="KVO2515" s="187"/>
      <c r="KVP2515" s="187"/>
      <c r="KVQ2515" s="204"/>
      <c r="KVR2515" s="272"/>
      <c r="KVS2515" s="207"/>
      <c r="KVT2515" s="238"/>
      <c r="KVU2515" s="207"/>
      <c r="KVV2515" s="207"/>
      <c r="KVW2515" s="187"/>
      <c r="KVX2515" s="187"/>
      <c r="KVY2515" s="204"/>
      <c r="KVZ2515" s="272"/>
      <c r="KWA2515" s="207"/>
      <c r="KWB2515" s="238"/>
      <c r="KWC2515" s="207"/>
      <c r="KWD2515" s="207"/>
      <c r="KWE2515" s="187"/>
      <c r="KWF2515" s="187"/>
      <c r="KWG2515" s="204"/>
      <c r="KWH2515" s="272"/>
      <c r="KWI2515" s="207"/>
      <c r="KWJ2515" s="238"/>
      <c r="KWK2515" s="207"/>
      <c r="KWL2515" s="207"/>
      <c r="KWM2515" s="187"/>
      <c r="KWN2515" s="187"/>
      <c r="KWO2515" s="204"/>
      <c r="KWP2515" s="272"/>
      <c r="KWQ2515" s="207"/>
      <c r="KWR2515" s="238"/>
      <c r="KWS2515" s="207"/>
      <c r="KWT2515" s="207"/>
      <c r="KWU2515" s="187"/>
      <c r="KWV2515" s="187"/>
      <c r="KWW2515" s="204"/>
      <c r="KWX2515" s="272"/>
      <c r="KWY2515" s="207"/>
      <c r="KWZ2515" s="238"/>
      <c r="KXA2515" s="207"/>
      <c r="KXB2515" s="207"/>
      <c r="KXC2515" s="187"/>
      <c r="KXD2515" s="187"/>
      <c r="KXE2515" s="204"/>
      <c r="KXF2515" s="272"/>
      <c r="KXG2515" s="207"/>
      <c r="KXH2515" s="238"/>
      <c r="KXI2515" s="207"/>
      <c r="KXJ2515" s="207"/>
      <c r="KXK2515" s="187"/>
      <c r="KXL2515" s="187"/>
      <c r="KXM2515" s="204"/>
      <c r="KXN2515" s="272"/>
      <c r="KXO2515" s="207"/>
      <c r="KXP2515" s="238"/>
      <c r="KXQ2515" s="207"/>
      <c r="KXR2515" s="207"/>
      <c r="KXS2515" s="187"/>
      <c r="KXT2515" s="187"/>
      <c r="KXU2515" s="204"/>
      <c r="KXV2515" s="272"/>
      <c r="KXW2515" s="207"/>
      <c r="KXX2515" s="238"/>
      <c r="KXY2515" s="207"/>
      <c r="KXZ2515" s="207"/>
      <c r="KYA2515" s="187"/>
      <c r="KYB2515" s="187"/>
      <c r="KYC2515" s="204"/>
      <c r="KYD2515" s="272"/>
      <c r="KYE2515" s="207"/>
      <c r="KYF2515" s="238"/>
      <c r="KYG2515" s="207"/>
      <c r="KYH2515" s="207"/>
      <c r="KYI2515" s="187"/>
      <c r="KYJ2515" s="187"/>
      <c r="KYK2515" s="204"/>
      <c r="KYL2515" s="272"/>
      <c r="KYM2515" s="207"/>
      <c r="KYN2515" s="238"/>
      <c r="KYO2515" s="207"/>
      <c r="KYP2515" s="207"/>
      <c r="KYQ2515" s="187"/>
      <c r="KYR2515" s="187"/>
      <c r="KYS2515" s="204"/>
      <c r="KYT2515" s="272"/>
      <c r="KYU2515" s="207"/>
      <c r="KYV2515" s="238"/>
      <c r="KYW2515" s="207"/>
      <c r="KYX2515" s="207"/>
      <c r="KYY2515" s="187"/>
      <c r="KYZ2515" s="187"/>
      <c r="KZA2515" s="204"/>
      <c r="KZB2515" s="272"/>
      <c r="KZC2515" s="207"/>
      <c r="KZD2515" s="238"/>
      <c r="KZE2515" s="207"/>
      <c r="KZF2515" s="207"/>
      <c r="KZG2515" s="187"/>
      <c r="KZH2515" s="187"/>
      <c r="KZI2515" s="204"/>
      <c r="KZJ2515" s="272"/>
      <c r="KZK2515" s="207"/>
      <c r="KZL2515" s="238"/>
      <c r="KZM2515" s="207"/>
      <c r="KZN2515" s="207"/>
      <c r="KZO2515" s="187"/>
      <c r="KZP2515" s="187"/>
      <c r="KZQ2515" s="204"/>
      <c r="KZR2515" s="272"/>
      <c r="KZS2515" s="207"/>
      <c r="KZT2515" s="238"/>
      <c r="KZU2515" s="207"/>
      <c r="KZV2515" s="207"/>
      <c r="KZW2515" s="187"/>
      <c r="KZX2515" s="187"/>
      <c r="KZY2515" s="204"/>
      <c r="KZZ2515" s="272"/>
      <c r="LAA2515" s="207"/>
      <c r="LAB2515" s="238"/>
      <c r="LAC2515" s="207"/>
      <c r="LAD2515" s="207"/>
      <c r="LAE2515" s="187"/>
      <c r="LAF2515" s="187"/>
      <c r="LAG2515" s="204"/>
      <c r="LAH2515" s="272"/>
      <c r="LAI2515" s="207"/>
      <c r="LAJ2515" s="238"/>
      <c r="LAK2515" s="207"/>
      <c r="LAL2515" s="207"/>
      <c r="LAM2515" s="187"/>
      <c r="LAN2515" s="187"/>
      <c r="LAO2515" s="204"/>
      <c r="LAP2515" s="272"/>
      <c r="LAQ2515" s="207"/>
      <c r="LAR2515" s="238"/>
      <c r="LAS2515" s="207"/>
      <c r="LAT2515" s="207"/>
      <c r="LAU2515" s="187"/>
      <c r="LAV2515" s="187"/>
      <c r="LAW2515" s="204"/>
      <c r="LAX2515" s="272"/>
      <c r="LAY2515" s="207"/>
      <c r="LAZ2515" s="238"/>
      <c r="LBA2515" s="207"/>
      <c r="LBB2515" s="207"/>
      <c r="LBC2515" s="187"/>
      <c r="LBD2515" s="187"/>
      <c r="LBE2515" s="204"/>
      <c r="LBF2515" s="272"/>
      <c r="LBG2515" s="207"/>
      <c r="LBH2515" s="238"/>
      <c r="LBI2515" s="207"/>
      <c r="LBJ2515" s="207"/>
      <c r="LBK2515" s="187"/>
      <c r="LBL2515" s="187"/>
      <c r="LBM2515" s="204"/>
      <c r="LBN2515" s="272"/>
      <c r="LBO2515" s="207"/>
      <c r="LBP2515" s="238"/>
      <c r="LBQ2515" s="207"/>
      <c r="LBR2515" s="207"/>
      <c r="LBS2515" s="187"/>
      <c r="LBT2515" s="187"/>
      <c r="LBU2515" s="204"/>
      <c r="LBV2515" s="272"/>
      <c r="LBW2515" s="207"/>
      <c r="LBX2515" s="238"/>
      <c r="LBY2515" s="207"/>
      <c r="LBZ2515" s="207"/>
      <c r="LCA2515" s="187"/>
      <c r="LCB2515" s="187"/>
      <c r="LCC2515" s="204"/>
      <c r="LCD2515" s="272"/>
      <c r="LCE2515" s="207"/>
      <c r="LCF2515" s="238"/>
      <c r="LCG2515" s="207"/>
      <c r="LCH2515" s="207"/>
      <c r="LCI2515" s="187"/>
      <c r="LCJ2515" s="187"/>
      <c r="LCK2515" s="204"/>
      <c r="LCL2515" s="272"/>
      <c r="LCM2515" s="207"/>
      <c r="LCN2515" s="238"/>
      <c r="LCO2515" s="207"/>
      <c r="LCP2515" s="207"/>
      <c r="LCQ2515" s="187"/>
      <c r="LCR2515" s="187"/>
      <c r="LCS2515" s="204"/>
      <c r="LCT2515" s="272"/>
      <c r="LCU2515" s="207"/>
      <c r="LCV2515" s="238"/>
      <c r="LCW2515" s="207"/>
      <c r="LCX2515" s="207"/>
      <c r="LCY2515" s="187"/>
      <c r="LCZ2515" s="187"/>
      <c r="LDA2515" s="204"/>
      <c r="LDB2515" s="272"/>
      <c r="LDC2515" s="207"/>
      <c r="LDD2515" s="238"/>
      <c r="LDE2515" s="207"/>
      <c r="LDF2515" s="207"/>
      <c r="LDG2515" s="187"/>
      <c r="LDH2515" s="187"/>
      <c r="LDI2515" s="204"/>
      <c r="LDJ2515" s="272"/>
      <c r="LDK2515" s="207"/>
      <c r="LDL2515" s="238"/>
      <c r="LDM2515" s="207"/>
      <c r="LDN2515" s="207"/>
      <c r="LDO2515" s="187"/>
      <c r="LDP2515" s="187"/>
      <c r="LDQ2515" s="204"/>
      <c r="LDR2515" s="272"/>
      <c r="LDS2515" s="207"/>
      <c r="LDT2515" s="238"/>
      <c r="LDU2515" s="207"/>
      <c r="LDV2515" s="207"/>
      <c r="LDW2515" s="187"/>
      <c r="LDX2515" s="187"/>
      <c r="LDY2515" s="204"/>
      <c r="LDZ2515" s="272"/>
      <c r="LEA2515" s="207"/>
      <c r="LEB2515" s="238"/>
      <c r="LEC2515" s="207"/>
      <c r="LED2515" s="207"/>
      <c r="LEE2515" s="187"/>
      <c r="LEF2515" s="187"/>
      <c r="LEG2515" s="204"/>
      <c r="LEH2515" s="272"/>
      <c r="LEI2515" s="207"/>
      <c r="LEJ2515" s="238"/>
      <c r="LEK2515" s="207"/>
      <c r="LEL2515" s="207"/>
      <c r="LEM2515" s="187"/>
      <c r="LEN2515" s="187"/>
      <c r="LEO2515" s="204"/>
      <c r="LEP2515" s="272"/>
      <c r="LEQ2515" s="207"/>
      <c r="LER2515" s="238"/>
      <c r="LES2515" s="207"/>
      <c r="LET2515" s="207"/>
      <c r="LEU2515" s="187"/>
      <c r="LEV2515" s="187"/>
      <c r="LEW2515" s="204"/>
      <c r="LEX2515" s="272"/>
      <c r="LEY2515" s="207"/>
      <c r="LEZ2515" s="238"/>
      <c r="LFA2515" s="207"/>
      <c r="LFB2515" s="207"/>
      <c r="LFC2515" s="187"/>
      <c r="LFD2515" s="187"/>
      <c r="LFE2515" s="204"/>
      <c r="LFF2515" s="272"/>
      <c r="LFG2515" s="207"/>
      <c r="LFH2515" s="238"/>
      <c r="LFI2515" s="207"/>
      <c r="LFJ2515" s="207"/>
      <c r="LFK2515" s="187"/>
      <c r="LFL2515" s="187"/>
      <c r="LFM2515" s="204"/>
      <c r="LFN2515" s="272"/>
      <c r="LFO2515" s="207"/>
      <c r="LFP2515" s="238"/>
      <c r="LFQ2515" s="207"/>
      <c r="LFR2515" s="207"/>
      <c r="LFS2515" s="187"/>
      <c r="LFT2515" s="187"/>
      <c r="LFU2515" s="204"/>
      <c r="LFV2515" s="272"/>
      <c r="LFW2515" s="207"/>
      <c r="LFX2515" s="238"/>
      <c r="LFY2515" s="207"/>
      <c r="LFZ2515" s="207"/>
      <c r="LGA2515" s="187"/>
      <c r="LGB2515" s="187"/>
      <c r="LGC2515" s="204"/>
      <c r="LGD2515" s="272"/>
      <c r="LGE2515" s="207"/>
      <c r="LGF2515" s="238"/>
      <c r="LGG2515" s="207"/>
      <c r="LGH2515" s="207"/>
      <c r="LGI2515" s="187"/>
      <c r="LGJ2515" s="187"/>
      <c r="LGK2515" s="204"/>
      <c r="LGL2515" s="272"/>
      <c r="LGM2515" s="207"/>
      <c r="LGN2515" s="238"/>
      <c r="LGO2515" s="207"/>
      <c r="LGP2515" s="207"/>
      <c r="LGQ2515" s="187"/>
      <c r="LGR2515" s="187"/>
      <c r="LGS2515" s="204"/>
      <c r="LGT2515" s="272"/>
      <c r="LGU2515" s="207"/>
      <c r="LGV2515" s="238"/>
      <c r="LGW2515" s="207"/>
      <c r="LGX2515" s="207"/>
      <c r="LGY2515" s="187"/>
      <c r="LGZ2515" s="187"/>
      <c r="LHA2515" s="204"/>
      <c r="LHB2515" s="272"/>
      <c r="LHC2515" s="207"/>
      <c r="LHD2515" s="238"/>
      <c r="LHE2515" s="207"/>
      <c r="LHF2515" s="207"/>
      <c r="LHG2515" s="187"/>
      <c r="LHH2515" s="187"/>
      <c r="LHI2515" s="204"/>
      <c r="LHJ2515" s="272"/>
      <c r="LHK2515" s="207"/>
      <c r="LHL2515" s="238"/>
      <c r="LHM2515" s="207"/>
      <c r="LHN2515" s="207"/>
      <c r="LHO2515" s="187"/>
      <c r="LHP2515" s="187"/>
      <c r="LHQ2515" s="204"/>
      <c r="LHR2515" s="272"/>
      <c r="LHS2515" s="207"/>
      <c r="LHT2515" s="238"/>
      <c r="LHU2515" s="207"/>
      <c r="LHV2515" s="207"/>
      <c r="LHW2515" s="187"/>
      <c r="LHX2515" s="187"/>
      <c r="LHY2515" s="204"/>
      <c r="LHZ2515" s="272"/>
      <c r="LIA2515" s="207"/>
      <c r="LIB2515" s="238"/>
      <c r="LIC2515" s="207"/>
      <c r="LID2515" s="207"/>
      <c r="LIE2515" s="187"/>
      <c r="LIF2515" s="187"/>
      <c r="LIG2515" s="204"/>
      <c r="LIH2515" s="272"/>
      <c r="LII2515" s="207"/>
      <c r="LIJ2515" s="238"/>
      <c r="LIK2515" s="207"/>
      <c r="LIL2515" s="207"/>
      <c r="LIM2515" s="187"/>
      <c r="LIN2515" s="187"/>
      <c r="LIO2515" s="204"/>
      <c r="LIP2515" s="272"/>
      <c r="LIQ2515" s="207"/>
      <c r="LIR2515" s="238"/>
      <c r="LIS2515" s="207"/>
      <c r="LIT2515" s="207"/>
      <c r="LIU2515" s="187"/>
      <c r="LIV2515" s="187"/>
      <c r="LIW2515" s="204"/>
      <c r="LIX2515" s="272"/>
      <c r="LIY2515" s="207"/>
      <c r="LIZ2515" s="238"/>
      <c r="LJA2515" s="207"/>
      <c r="LJB2515" s="207"/>
      <c r="LJC2515" s="187"/>
      <c r="LJD2515" s="187"/>
      <c r="LJE2515" s="204"/>
      <c r="LJF2515" s="272"/>
      <c r="LJG2515" s="207"/>
      <c r="LJH2515" s="238"/>
      <c r="LJI2515" s="207"/>
      <c r="LJJ2515" s="207"/>
      <c r="LJK2515" s="187"/>
      <c r="LJL2515" s="187"/>
      <c r="LJM2515" s="204"/>
      <c r="LJN2515" s="272"/>
      <c r="LJO2515" s="207"/>
      <c r="LJP2515" s="238"/>
      <c r="LJQ2515" s="207"/>
      <c r="LJR2515" s="207"/>
      <c r="LJS2515" s="187"/>
      <c r="LJT2515" s="187"/>
      <c r="LJU2515" s="204"/>
      <c r="LJV2515" s="272"/>
      <c r="LJW2515" s="207"/>
      <c r="LJX2515" s="238"/>
      <c r="LJY2515" s="207"/>
      <c r="LJZ2515" s="207"/>
      <c r="LKA2515" s="187"/>
      <c r="LKB2515" s="187"/>
      <c r="LKC2515" s="204"/>
      <c r="LKD2515" s="272"/>
      <c r="LKE2515" s="207"/>
      <c r="LKF2515" s="238"/>
      <c r="LKG2515" s="207"/>
      <c r="LKH2515" s="207"/>
      <c r="LKI2515" s="187"/>
      <c r="LKJ2515" s="187"/>
      <c r="LKK2515" s="204"/>
      <c r="LKL2515" s="272"/>
      <c r="LKM2515" s="207"/>
      <c r="LKN2515" s="238"/>
      <c r="LKO2515" s="207"/>
      <c r="LKP2515" s="207"/>
      <c r="LKQ2515" s="187"/>
      <c r="LKR2515" s="187"/>
      <c r="LKS2515" s="204"/>
      <c r="LKT2515" s="272"/>
      <c r="LKU2515" s="207"/>
      <c r="LKV2515" s="238"/>
      <c r="LKW2515" s="207"/>
      <c r="LKX2515" s="207"/>
      <c r="LKY2515" s="187"/>
      <c r="LKZ2515" s="187"/>
      <c r="LLA2515" s="204"/>
      <c r="LLB2515" s="272"/>
      <c r="LLC2515" s="207"/>
      <c r="LLD2515" s="238"/>
      <c r="LLE2515" s="207"/>
      <c r="LLF2515" s="207"/>
      <c r="LLG2515" s="187"/>
      <c r="LLH2515" s="187"/>
      <c r="LLI2515" s="204"/>
      <c r="LLJ2515" s="272"/>
      <c r="LLK2515" s="207"/>
      <c r="LLL2515" s="238"/>
      <c r="LLM2515" s="207"/>
      <c r="LLN2515" s="207"/>
      <c r="LLO2515" s="187"/>
      <c r="LLP2515" s="187"/>
      <c r="LLQ2515" s="204"/>
      <c r="LLR2515" s="272"/>
      <c r="LLS2515" s="207"/>
      <c r="LLT2515" s="238"/>
      <c r="LLU2515" s="207"/>
      <c r="LLV2515" s="207"/>
      <c r="LLW2515" s="187"/>
      <c r="LLX2515" s="187"/>
      <c r="LLY2515" s="204"/>
      <c r="LLZ2515" s="272"/>
      <c r="LMA2515" s="207"/>
      <c r="LMB2515" s="238"/>
      <c r="LMC2515" s="207"/>
      <c r="LMD2515" s="207"/>
      <c r="LME2515" s="187"/>
      <c r="LMF2515" s="187"/>
      <c r="LMG2515" s="204"/>
      <c r="LMH2515" s="272"/>
      <c r="LMI2515" s="207"/>
      <c r="LMJ2515" s="238"/>
      <c r="LMK2515" s="207"/>
      <c r="LML2515" s="207"/>
      <c r="LMM2515" s="187"/>
      <c r="LMN2515" s="187"/>
      <c r="LMO2515" s="204"/>
      <c r="LMP2515" s="272"/>
      <c r="LMQ2515" s="207"/>
      <c r="LMR2515" s="238"/>
      <c r="LMS2515" s="207"/>
      <c r="LMT2515" s="207"/>
      <c r="LMU2515" s="187"/>
      <c r="LMV2515" s="187"/>
      <c r="LMW2515" s="204"/>
      <c r="LMX2515" s="272"/>
      <c r="LMY2515" s="207"/>
      <c r="LMZ2515" s="238"/>
      <c r="LNA2515" s="207"/>
      <c r="LNB2515" s="207"/>
      <c r="LNC2515" s="187"/>
      <c r="LND2515" s="187"/>
      <c r="LNE2515" s="204"/>
      <c r="LNF2515" s="272"/>
      <c r="LNG2515" s="207"/>
      <c r="LNH2515" s="238"/>
      <c r="LNI2515" s="207"/>
      <c r="LNJ2515" s="207"/>
      <c r="LNK2515" s="187"/>
      <c r="LNL2515" s="187"/>
      <c r="LNM2515" s="204"/>
      <c r="LNN2515" s="272"/>
      <c r="LNO2515" s="207"/>
      <c r="LNP2515" s="238"/>
      <c r="LNQ2515" s="207"/>
      <c r="LNR2515" s="207"/>
      <c r="LNS2515" s="187"/>
      <c r="LNT2515" s="187"/>
      <c r="LNU2515" s="204"/>
      <c r="LNV2515" s="272"/>
      <c r="LNW2515" s="207"/>
      <c r="LNX2515" s="238"/>
      <c r="LNY2515" s="207"/>
      <c r="LNZ2515" s="207"/>
      <c r="LOA2515" s="187"/>
      <c r="LOB2515" s="187"/>
      <c r="LOC2515" s="204"/>
      <c r="LOD2515" s="272"/>
      <c r="LOE2515" s="207"/>
      <c r="LOF2515" s="238"/>
      <c r="LOG2515" s="207"/>
      <c r="LOH2515" s="207"/>
      <c r="LOI2515" s="187"/>
      <c r="LOJ2515" s="187"/>
      <c r="LOK2515" s="204"/>
      <c r="LOL2515" s="272"/>
      <c r="LOM2515" s="207"/>
      <c r="LON2515" s="238"/>
      <c r="LOO2515" s="207"/>
      <c r="LOP2515" s="207"/>
      <c r="LOQ2515" s="187"/>
      <c r="LOR2515" s="187"/>
      <c r="LOS2515" s="204"/>
      <c r="LOT2515" s="272"/>
      <c r="LOU2515" s="207"/>
      <c r="LOV2515" s="238"/>
      <c r="LOW2515" s="207"/>
      <c r="LOX2515" s="207"/>
      <c r="LOY2515" s="187"/>
      <c r="LOZ2515" s="187"/>
      <c r="LPA2515" s="204"/>
      <c r="LPB2515" s="272"/>
      <c r="LPC2515" s="207"/>
      <c r="LPD2515" s="238"/>
      <c r="LPE2515" s="207"/>
      <c r="LPF2515" s="207"/>
      <c r="LPG2515" s="187"/>
      <c r="LPH2515" s="187"/>
      <c r="LPI2515" s="204"/>
      <c r="LPJ2515" s="272"/>
      <c r="LPK2515" s="207"/>
      <c r="LPL2515" s="238"/>
      <c r="LPM2515" s="207"/>
      <c r="LPN2515" s="207"/>
      <c r="LPO2515" s="187"/>
      <c r="LPP2515" s="187"/>
      <c r="LPQ2515" s="204"/>
      <c r="LPR2515" s="272"/>
      <c r="LPS2515" s="207"/>
      <c r="LPT2515" s="238"/>
      <c r="LPU2515" s="207"/>
      <c r="LPV2515" s="207"/>
      <c r="LPW2515" s="187"/>
      <c r="LPX2515" s="187"/>
      <c r="LPY2515" s="204"/>
      <c r="LPZ2515" s="272"/>
      <c r="LQA2515" s="207"/>
      <c r="LQB2515" s="238"/>
      <c r="LQC2515" s="207"/>
      <c r="LQD2515" s="207"/>
      <c r="LQE2515" s="187"/>
      <c r="LQF2515" s="187"/>
      <c r="LQG2515" s="204"/>
      <c r="LQH2515" s="272"/>
      <c r="LQI2515" s="207"/>
      <c r="LQJ2515" s="238"/>
      <c r="LQK2515" s="207"/>
      <c r="LQL2515" s="207"/>
      <c r="LQM2515" s="187"/>
      <c r="LQN2515" s="187"/>
      <c r="LQO2515" s="204"/>
      <c r="LQP2515" s="272"/>
      <c r="LQQ2515" s="207"/>
      <c r="LQR2515" s="238"/>
      <c r="LQS2515" s="207"/>
      <c r="LQT2515" s="207"/>
      <c r="LQU2515" s="187"/>
      <c r="LQV2515" s="187"/>
      <c r="LQW2515" s="204"/>
      <c r="LQX2515" s="272"/>
      <c r="LQY2515" s="207"/>
      <c r="LQZ2515" s="238"/>
      <c r="LRA2515" s="207"/>
      <c r="LRB2515" s="207"/>
      <c r="LRC2515" s="187"/>
      <c r="LRD2515" s="187"/>
      <c r="LRE2515" s="204"/>
      <c r="LRF2515" s="272"/>
      <c r="LRG2515" s="207"/>
      <c r="LRH2515" s="238"/>
      <c r="LRI2515" s="207"/>
      <c r="LRJ2515" s="207"/>
      <c r="LRK2515" s="187"/>
      <c r="LRL2515" s="187"/>
      <c r="LRM2515" s="204"/>
      <c r="LRN2515" s="272"/>
      <c r="LRO2515" s="207"/>
      <c r="LRP2515" s="238"/>
      <c r="LRQ2515" s="207"/>
      <c r="LRR2515" s="207"/>
      <c r="LRS2515" s="187"/>
      <c r="LRT2515" s="187"/>
      <c r="LRU2515" s="204"/>
      <c r="LRV2515" s="272"/>
      <c r="LRW2515" s="207"/>
      <c r="LRX2515" s="238"/>
      <c r="LRY2515" s="207"/>
      <c r="LRZ2515" s="207"/>
      <c r="LSA2515" s="187"/>
      <c r="LSB2515" s="187"/>
      <c r="LSC2515" s="204"/>
      <c r="LSD2515" s="272"/>
      <c r="LSE2515" s="207"/>
      <c r="LSF2515" s="238"/>
      <c r="LSG2515" s="207"/>
      <c r="LSH2515" s="207"/>
      <c r="LSI2515" s="187"/>
      <c r="LSJ2515" s="187"/>
      <c r="LSK2515" s="204"/>
      <c r="LSL2515" s="272"/>
      <c r="LSM2515" s="207"/>
      <c r="LSN2515" s="238"/>
      <c r="LSO2515" s="207"/>
      <c r="LSP2515" s="207"/>
      <c r="LSQ2515" s="187"/>
      <c r="LSR2515" s="187"/>
      <c r="LSS2515" s="204"/>
      <c r="LST2515" s="272"/>
      <c r="LSU2515" s="207"/>
      <c r="LSV2515" s="238"/>
      <c r="LSW2515" s="207"/>
      <c r="LSX2515" s="207"/>
      <c r="LSY2515" s="187"/>
      <c r="LSZ2515" s="187"/>
      <c r="LTA2515" s="204"/>
      <c r="LTB2515" s="272"/>
      <c r="LTC2515" s="207"/>
      <c r="LTD2515" s="238"/>
      <c r="LTE2515" s="207"/>
      <c r="LTF2515" s="207"/>
      <c r="LTG2515" s="187"/>
      <c r="LTH2515" s="187"/>
      <c r="LTI2515" s="204"/>
      <c r="LTJ2515" s="272"/>
      <c r="LTK2515" s="207"/>
      <c r="LTL2515" s="238"/>
      <c r="LTM2515" s="207"/>
      <c r="LTN2515" s="207"/>
      <c r="LTO2515" s="187"/>
      <c r="LTP2515" s="187"/>
      <c r="LTQ2515" s="204"/>
      <c r="LTR2515" s="272"/>
      <c r="LTS2515" s="207"/>
      <c r="LTT2515" s="238"/>
      <c r="LTU2515" s="207"/>
      <c r="LTV2515" s="207"/>
      <c r="LTW2515" s="187"/>
      <c r="LTX2515" s="187"/>
      <c r="LTY2515" s="204"/>
      <c r="LTZ2515" s="272"/>
      <c r="LUA2515" s="207"/>
      <c r="LUB2515" s="238"/>
      <c r="LUC2515" s="207"/>
      <c r="LUD2515" s="207"/>
      <c r="LUE2515" s="187"/>
      <c r="LUF2515" s="187"/>
      <c r="LUG2515" s="204"/>
      <c r="LUH2515" s="272"/>
      <c r="LUI2515" s="207"/>
      <c r="LUJ2515" s="238"/>
      <c r="LUK2515" s="207"/>
      <c r="LUL2515" s="207"/>
      <c r="LUM2515" s="187"/>
      <c r="LUN2515" s="187"/>
      <c r="LUO2515" s="204"/>
      <c r="LUP2515" s="272"/>
      <c r="LUQ2515" s="207"/>
      <c r="LUR2515" s="238"/>
      <c r="LUS2515" s="207"/>
      <c r="LUT2515" s="207"/>
      <c r="LUU2515" s="187"/>
      <c r="LUV2515" s="187"/>
      <c r="LUW2515" s="204"/>
      <c r="LUX2515" s="272"/>
      <c r="LUY2515" s="207"/>
      <c r="LUZ2515" s="238"/>
      <c r="LVA2515" s="207"/>
      <c r="LVB2515" s="207"/>
      <c r="LVC2515" s="187"/>
      <c r="LVD2515" s="187"/>
      <c r="LVE2515" s="204"/>
      <c r="LVF2515" s="272"/>
      <c r="LVG2515" s="207"/>
      <c r="LVH2515" s="238"/>
      <c r="LVI2515" s="207"/>
      <c r="LVJ2515" s="207"/>
      <c r="LVK2515" s="187"/>
      <c r="LVL2515" s="187"/>
      <c r="LVM2515" s="204"/>
      <c r="LVN2515" s="272"/>
      <c r="LVO2515" s="207"/>
      <c r="LVP2515" s="238"/>
      <c r="LVQ2515" s="207"/>
      <c r="LVR2515" s="207"/>
      <c r="LVS2515" s="187"/>
      <c r="LVT2515" s="187"/>
      <c r="LVU2515" s="204"/>
      <c r="LVV2515" s="272"/>
      <c r="LVW2515" s="207"/>
      <c r="LVX2515" s="238"/>
      <c r="LVY2515" s="207"/>
      <c r="LVZ2515" s="207"/>
      <c r="LWA2515" s="187"/>
      <c r="LWB2515" s="187"/>
      <c r="LWC2515" s="204"/>
      <c r="LWD2515" s="272"/>
      <c r="LWE2515" s="207"/>
      <c r="LWF2515" s="238"/>
      <c r="LWG2515" s="207"/>
      <c r="LWH2515" s="207"/>
      <c r="LWI2515" s="187"/>
      <c r="LWJ2515" s="187"/>
      <c r="LWK2515" s="204"/>
      <c r="LWL2515" s="272"/>
      <c r="LWM2515" s="207"/>
      <c r="LWN2515" s="238"/>
      <c r="LWO2515" s="207"/>
      <c r="LWP2515" s="207"/>
      <c r="LWQ2515" s="187"/>
      <c r="LWR2515" s="187"/>
      <c r="LWS2515" s="204"/>
      <c r="LWT2515" s="272"/>
      <c r="LWU2515" s="207"/>
      <c r="LWV2515" s="238"/>
      <c r="LWW2515" s="207"/>
      <c r="LWX2515" s="207"/>
      <c r="LWY2515" s="187"/>
      <c r="LWZ2515" s="187"/>
      <c r="LXA2515" s="204"/>
      <c r="LXB2515" s="272"/>
      <c r="LXC2515" s="207"/>
      <c r="LXD2515" s="238"/>
      <c r="LXE2515" s="207"/>
      <c r="LXF2515" s="207"/>
      <c r="LXG2515" s="187"/>
      <c r="LXH2515" s="187"/>
      <c r="LXI2515" s="204"/>
      <c r="LXJ2515" s="272"/>
      <c r="LXK2515" s="207"/>
      <c r="LXL2515" s="238"/>
      <c r="LXM2515" s="207"/>
      <c r="LXN2515" s="207"/>
      <c r="LXO2515" s="187"/>
      <c r="LXP2515" s="187"/>
      <c r="LXQ2515" s="204"/>
      <c r="LXR2515" s="272"/>
      <c r="LXS2515" s="207"/>
      <c r="LXT2515" s="238"/>
      <c r="LXU2515" s="207"/>
      <c r="LXV2515" s="207"/>
      <c r="LXW2515" s="187"/>
      <c r="LXX2515" s="187"/>
      <c r="LXY2515" s="204"/>
      <c r="LXZ2515" s="272"/>
      <c r="LYA2515" s="207"/>
      <c r="LYB2515" s="238"/>
      <c r="LYC2515" s="207"/>
      <c r="LYD2515" s="207"/>
      <c r="LYE2515" s="187"/>
      <c r="LYF2515" s="187"/>
      <c r="LYG2515" s="204"/>
      <c r="LYH2515" s="272"/>
      <c r="LYI2515" s="207"/>
      <c r="LYJ2515" s="238"/>
      <c r="LYK2515" s="207"/>
      <c r="LYL2515" s="207"/>
      <c r="LYM2515" s="187"/>
      <c r="LYN2515" s="187"/>
      <c r="LYO2515" s="204"/>
      <c r="LYP2515" s="272"/>
      <c r="LYQ2515" s="207"/>
      <c r="LYR2515" s="238"/>
      <c r="LYS2515" s="207"/>
      <c r="LYT2515" s="207"/>
      <c r="LYU2515" s="187"/>
      <c r="LYV2515" s="187"/>
      <c r="LYW2515" s="204"/>
      <c r="LYX2515" s="272"/>
      <c r="LYY2515" s="207"/>
      <c r="LYZ2515" s="238"/>
      <c r="LZA2515" s="207"/>
      <c r="LZB2515" s="207"/>
      <c r="LZC2515" s="187"/>
      <c r="LZD2515" s="187"/>
      <c r="LZE2515" s="204"/>
      <c r="LZF2515" s="272"/>
      <c r="LZG2515" s="207"/>
      <c r="LZH2515" s="238"/>
      <c r="LZI2515" s="207"/>
      <c r="LZJ2515" s="207"/>
      <c r="LZK2515" s="187"/>
      <c r="LZL2515" s="187"/>
      <c r="LZM2515" s="204"/>
      <c r="LZN2515" s="272"/>
      <c r="LZO2515" s="207"/>
      <c r="LZP2515" s="238"/>
      <c r="LZQ2515" s="207"/>
      <c r="LZR2515" s="207"/>
      <c r="LZS2515" s="187"/>
      <c r="LZT2515" s="187"/>
      <c r="LZU2515" s="204"/>
      <c r="LZV2515" s="272"/>
      <c r="LZW2515" s="207"/>
      <c r="LZX2515" s="238"/>
      <c r="LZY2515" s="207"/>
      <c r="LZZ2515" s="207"/>
      <c r="MAA2515" s="187"/>
      <c r="MAB2515" s="187"/>
      <c r="MAC2515" s="204"/>
      <c r="MAD2515" s="272"/>
      <c r="MAE2515" s="207"/>
      <c r="MAF2515" s="238"/>
      <c r="MAG2515" s="207"/>
      <c r="MAH2515" s="207"/>
      <c r="MAI2515" s="187"/>
      <c r="MAJ2515" s="187"/>
      <c r="MAK2515" s="204"/>
      <c r="MAL2515" s="272"/>
      <c r="MAM2515" s="207"/>
      <c r="MAN2515" s="238"/>
      <c r="MAO2515" s="207"/>
      <c r="MAP2515" s="207"/>
      <c r="MAQ2515" s="187"/>
      <c r="MAR2515" s="187"/>
      <c r="MAS2515" s="204"/>
      <c r="MAT2515" s="272"/>
      <c r="MAU2515" s="207"/>
      <c r="MAV2515" s="238"/>
      <c r="MAW2515" s="207"/>
      <c r="MAX2515" s="207"/>
      <c r="MAY2515" s="187"/>
      <c r="MAZ2515" s="187"/>
      <c r="MBA2515" s="204"/>
      <c r="MBB2515" s="272"/>
      <c r="MBC2515" s="207"/>
      <c r="MBD2515" s="238"/>
      <c r="MBE2515" s="207"/>
      <c r="MBF2515" s="207"/>
      <c r="MBG2515" s="187"/>
      <c r="MBH2515" s="187"/>
      <c r="MBI2515" s="204"/>
      <c r="MBJ2515" s="272"/>
      <c r="MBK2515" s="207"/>
      <c r="MBL2515" s="238"/>
      <c r="MBM2515" s="207"/>
      <c r="MBN2515" s="207"/>
      <c r="MBO2515" s="187"/>
      <c r="MBP2515" s="187"/>
      <c r="MBQ2515" s="204"/>
      <c r="MBR2515" s="272"/>
      <c r="MBS2515" s="207"/>
      <c r="MBT2515" s="238"/>
      <c r="MBU2515" s="207"/>
      <c r="MBV2515" s="207"/>
      <c r="MBW2515" s="187"/>
      <c r="MBX2515" s="187"/>
      <c r="MBY2515" s="204"/>
      <c r="MBZ2515" s="272"/>
      <c r="MCA2515" s="207"/>
      <c r="MCB2515" s="238"/>
      <c r="MCC2515" s="207"/>
      <c r="MCD2515" s="207"/>
      <c r="MCE2515" s="187"/>
      <c r="MCF2515" s="187"/>
      <c r="MCG2515" s="204"/>
      <c r="MCH2515" s="272"/>
      <c r="MCI2515" s="207"/>
      <c r="MCJ2515" s="238"/>
      <c r="MCK2515" s="207"/>
      <c r="MCL2515" s="207"/>
      <c r="MCM2515" s="187"/>
      <c r="MCN2515" s="187"/>
      <c r="MCO2515" s="204"/>
      <c r="MCP2515" s="272"/>
      <c r="MCQ2515" s="207"/>
      <c r="MCR2515" s="238"/>
      <c r="MCS2515" s="207"/>
      <c r="MCT2515" s="207"/>
      <c r="MCU2515" s="187"/>
      <c r="MCV2515" s="187"/>
      <c r="MCW2515" s="204"/>
      <c r="MCX2515" s="272"/>
      <c r="MCY2515" s="207"/>
      <c r="MCZ2515" s="238"/>
      <c r="MDA2515" s="207"/>
      <c r="MDB2515" s="207"/>
      <c r="MDC2515" s="187"/>
      <c r="MDD2515" s="187"/>
      <c r="MDE2515" s="204"/>
      <c r="MDF2515" s="272"/>
      <c r="MDG2515" s="207"/>
      <c r="MDH2515" s="238"/>
      <c r="MDI2515" s="207"/>
      <c r="MDJ2515" s="207"/>
      <c r="MDK2515" s="187"/>
      <c r="MDL2515" s="187"/>
      <c r="MDM2515" s="204"/>
      <c r="MDN2515" s="272"/>
      <c r="MDO2515" s="207"/>
      <c r="MDP2515" s="238"/>
      <c r="MDQ2515" s="207"/>
      <c r="MDR2515" s="207"/>
      <c r="MDS2515" s="187"/>
      <c r="MDT2515" s="187"/>
      <c r="MDU2515" s="204"/>
      <c r="MDV2515" s="272"/>
      <c r="MDW2515" s="207"/>
      <c r="MDX2515" s="238"/>
      <c r="MDY2515" s="207"/>
      <c r="MDZ2515" s="207"/>
      <c r="MEA2515" s="187"/>
      <c r="MEB2515" s="187"/>
      <c r="MEC2515" s="204"/>
      <c r="MED2515" s="272"/>
      <c r="MEE2515" s="207"/>
      <c r="MEF2515" s="238"/>
      <c r="MEG2515" s="207"/>
      <c r="MEH2515" s="207"/>
      <c r="MEI2515" s="187"/>
      <c r="MEJ2515" s="187"/>
      <c r="MEK2515" s="204"/>
      <c r="MEL2515" s="272"/>
      <c r="MEM2515" s="207"/>
      <c r="MEN2515" s="238"/>
      <c r="MEO2515" s="207"/>
      <c r="MEP2515" s="207"/>
      <c r="MEQ2515" s="187"/>
      <c r="MER2515" s="187"/>
      <c r="MES2515" s="204"/>
      <c r="MET2515" s="272"/>
      <c r="MEU2515" s="207"/>
      <c r="MEV2515" s="238"/>
      <c r="MEW2515" s="207"/>
      <c r="MEX2515" s="207"/>
      <c r="MEY2515" s="187"/>
      <c r="MEZ2515" s="187"/>
      <c r="MFA2515" s="204"/>
      <c r="MFB2515" s="272"/>
      <c r="MFC2515" s="207"/>
      <c r="MFD2515" s="238"/>
      <c r="MFE2515" s="207"/>
      <c r="MFF2515" s="207"/>
      <c r="MFG2515" s="187"/>
      <c r="MFH2515" s="187"/>
      <c r="MFI2515" s="204"/>
      <c r="MFJ2515" s="272"/>
      <c r="MFK2515" s="207"/>
      <c r="MFL2515" s="238"/>
      <c r="MFM2515" s="207"/>
      <c r="MFN2515" s="207"/>
      <c r="MFO2515" s="187"/>
      <c r="MFP2515" s="187"/>
      <c r="MFQ2515" s="204"/>
      <c r="MFR2515" s="272"/>
      <c r="MFS2515" s="207"/>
      <c r="MFT2515" s="238"/>
      <c r="MFU2515" s="207"/>
      <c r="MFV2515" s="207"/>
      <c r="MFW2515" s="187"/>
      <c r="MFX2515" s="187"/>
      <c r="MFY2515" s="204"/>
      <c r="MFZ2515" s="272"/>
      <c r="MGA2515" s="207"/>
      <c r="MGB2515" s="238"/>
      <c r="MGC2515" s="207"/>
      <c r="MGD2515" s="207"/>
      <c r="MGE2515" s="187"/>
      <c r="MGF2515" s="187"/>
      <c r="MGG2515" s="204"/>
      <c r="MGH2515" s="272"/>
      <c r="MGI2515" s="207"/>
      <c r="MGJ2515" s="238"/>
      <c r="MGK2515" s="207"/>
      <c r="MGL2515" s="207"/>
      <c r="MGM2515" s="187"/>
      <c r="MGN2515" s="187"/>
      <c r="MGO2515" s="204"/>
      <c r="MGP2515" s="272"/>
      <c r="MGQ2515" s="207"/>
      <c r="MGR2515" s="238"/>
      <c r="MGS2515" s="207"/>
      <c r="MGT2515" s="207"/>
      <c r="MGU2515" s="187"/>
      <c r="MGV2515" s="187"/>
      <c r="MGW2515" s="204"/>
      <c r="MGX2515" s="272"/>
      <c r="MGY2515" s="207"/>
      <c r="MGZ2515" s="238"/>
      <c r="MHA2515" s="207"/>
      <c r="MHB2515" s="207"/>
      <c r="MHC2515" s="187"/>
      <c r="MHD2515" s="187"/>
      <c r="MHE2515" s="204"/>
      <c r="MHF2515" s="272"/>
      <c r="MHG2515" s="207"/>
      <c r="MHH2515" s="238"/>
      <c r="MHI2515" s="207"/>
      <c r="MHJ2515" s="207"/>
      <c r="MHK2515" s="187"/>
      <c r="MHL2515" s="187"/>
      <c r="MHM2515" s="204"/>
      <c r="MHN2515" s="272"/>
      <c r="MHO2515" s="207"/>
      <c r="MHP2515" s="238"/>
      <c r="MHQ2515" s="207"/>
      <c r="MHR2515" s="207"/>
      <c r="MHS2515" s="187"/>
      <c r="MHT2515" s="187"/>
      <c r="MHU2515" s="204"/>
      <c r="MHV2515" s="272"/>
      <c r="MHW2515" s="207"/>
      <c r="MHX2515" s="238"/>
      <c r="MHY2515" s="207"/>
      <c r="MHZ2515" s="207"/>
      <c r="MIA2515" s="187"/>
      <c r="MIB2515" s="187"/>
      <c r="MIC2515" s="204"/>
      <c r="MID2515" s="272"/>
      <c r="MIE2515" s="207"/>
      <c r="MIF2515" s="238"/>
      <c r="MIG2515" s="207"/>
      <c r="MIH2515" s="207"/>
      <c r="MII2515" s="187"/>
      <c r="MIJ2515" s="187"/>
      <c r="MIK2515" s="204"/>
      <c r="MIL2515" s="272"/>
      <c r="MIM2515" s="207"/>
      <c r="MIN2515" s="238"/>
      <c r="MIO2515" s="207"/>
      <c r="MIP2515" s="207"/>
      <c r="MIQ2515" s="187"/>
      <c r="MIR2515" s="187"/>
      <c r="MIS2515" s="204"/>
      <c r="MIT2515" s="272"/>
      <c r="MIU2515" s="207"/>
      <c r="MIV2515" s="238"/>
      <c r="MIW2515" s="207"/>
      <c r="MIX2515" s="207"/>
      <c r="MIY2515" s="187"/>
      <c r="MIZ2515" s="187"/>
      <c r="MJA2515" s="204"/>
      <c r="MJB2515" s="272"/>
      <c r="MJC2515" s="207"/>
      <c r="MJD2515" s="238"/>
      <c r="MJE2515" s="207"/>
      <c r="MJF2515" s="207"/>
      <c r="MJG2515" s="187"/>
      <c r="MJH2515" s="187"/>
      <c r="MJI2515" s="204"/>
      <c r="MJJ2515" s="272"/>
      <c r="MJK2515" s="207"/>
      <c r="MJL2515" s="238"/>
      <c r="MJM2515" s="207"/>
      <c r="MJN2515" s="207"/>
      <c r="MJO2515" s="187"/>
      <c r="MJP2515" s="187"/>
      <c r="MJQ2515" s="204"/>
      <c r="MJR2515" s="272"/>
      <c r="MJS2515" s="207"/>
      <c r="MJT2515" s="238"/>
      <c r="MJU2515" s="207"/>
      <c r="MJV2515" s="207"/>
      <c r="MJW2515" s="187"/>
      <c r="MJX2515" s="187"/>
      <c r="MJY2515" s="204"/>
      <c r="MJZ2515" s="272"/>
      <c r="MKA2515" s="207"/>
      <c r="MKB2515" s="238"/>
      <c r="MKC2515" s="207"/>
      <c r="MKD2515" s="207"/>
      <c r="MKE2515" s="187"/>
      <c r="MKF2515" s="187"/>
      <c r="MKG2515" s="204"/>
      <c r="MKH2515" s="272"/>
      <c r="MKI2515" s="207"/>
      <c r="MKJ2515" s="238"/>
      <c r="MKK2515" s="207"/>
      <c r="MKL2515" s="207"/>
      <c r="MKM2515" s="187"/>
      <c r="MKN2515" s="187"/>
      <c r="MKO2515" s="204"/>
      <c r="MKP2515" s="272"/>
      <c r="MKQ2515" s="207"/>
      <c r="MKR2515" s="238"/>
      <c r="MKS2515" s="207"/>
      <c r="MKT2515" s="207"/>
      <c r="MKU2515" s="187"/>
      <c r="MKV2515" s="187"/>
      <c r="MKW2515" s="204"/>
      <c r="MKX2515" s="272"/>
      <c r="MKY2515" s="207"/>
      <c r="MKZ2515" s="238"/>
      <c r="MLA2515" s="207"/>
      <c r="MLB2515" s="207"/>
      <c r="MLC2515" s="187"/>
      <c r="MLD2515" s="187"/>
      <c r="MLE2515" s="204"/>
      <c r="MLF2515" s="272"/>
      <c r="MLG2515" s="207"/>
      <c r="MLH2515" s="238"/>
      <c r="MLI2515" s="207"/>
      <c r="MLJ2515" s="207"/>
      <c r="MLK2515" s="187"/>
      <c r="MLL2515" s="187"/>
      <c r="MLM2515" s="204"/>
      <c r="MLN2515" s="272"/>
      <c r="MLO2515" s="207"/>
      <c r="MLP2515" s="238"/>
      <c r="MLQ2515" s="207"/>
      <c r="MLR2515" s="207"/>
      <c r="MLS2515" s="187"/>
      <c r="MLT2515" s="187"/>
      <c r="MLU2515" s="204"/>
      <c r="MLV2515" s="272"/>
      <c r="MLW2515" s="207"/>
      <c r="MLX2515" s="238"/>
      <c r="MLY2515" s="207"/>
      <c r="MLZ2515" s="207"/>
      <c r="MMA2515" s="187"/>
      <c r="MMB2515" s="187"/>
      <c r="MMC2515" s="204"/>
      <c r="MMD2515" s="272"/>
      <c r="MME2515" s="207"/>
      <c r="MMF2515" s="238"/>
      <c r="MMG2515" s="207"/>
      <c r="MMH2515" s="207"/>
      <c r="MMI2515" s="187"/>
      <c r="MMJ2515" s="187"/>
      <c r="MMK2515" s="204"/>
      <c r="MML2515" s="272"/>
      <c r="MMM2515" s="207"/>
      <c r="MMN2515" s="238"/>
      <c r="MMO2515" s="207"/>
      <c r="MMP2515" s="207"/>
      <c r="MMQ2515" s="187"/>
      <c r="MMR2515" s="187"/>
      <c r="MMS2515" s="204"/>
      <c r="MMT2515" s="272"/>
      <c r="MMU2515" s="207"/>
      <c r="MMV2515" s="238"/>
      <c r="MMW2515" s="207"/>
      <c r="MMX2515" s="207"/>
      <c r="MMY2515" s="187"/>
      <c r="MMZ2515" s="187"/>
      <c r="MNA2515" s="204"/>
      <c r="MNB2515" s="272"/>
      <c r="MNC2515" s="207"/>
      <c r="MND2515" s="238"/>
      <c r="MNE2515" s="207"/>
      <c r="MNF2515" s="207"/>
      <c r="MNG2515" s="187"/>
      <c r="MNH2515" s="187"/>
      <c r="MNI2515" s="204"/>
      <c r="MNJ2515" s="272"/>
      <c r="MNK2515" s="207"/>
      <c r="MNL2515" s="238"/>
      <c r="MNM2515" s="207"/>
      <c r="MNN2515" s="207"/>
      <c r="MNO2515" s="187"/>
      <c r="MNP2515" s="187"/>
      <c r="MNQ2515" s="204"/>
      <c r="MNR2515" s="272"/>
      <c r="MNS2515" s="207"/>
      <c r="MNT2515" s="238"/>
      <c r="MNU2515" s="207"/>
      <c r="MNV2515" s="207"/>
      <c r="MNW2515" s="187"/>
      <c r="MNX2515" s="187"/>
      <c r="MNY2515" s="204"/>
      <c r="MNZ2515" s="272"/>
      <c r="MOA2515" s="207"/>
      <c r="MOB2515" s="238"/>
      <c r="MOC2515" s="207"/>
      <c r="MOD2515" s="207"/>
      <c r="MOE2515" s="187"/>
      <c r="MOF2515" s="187"/>
      <c r="MOG2515" s="204"/>
      <c r="MOH2515" s="272"/>
      <c r="MOI2515" s="207"/>
      <c r="MOJ2515" s="238"/>
      <c r="MOK2515" s="207"/>
      <c r="MOL2515" s="207"/>
      <c r="MOM2515" s="187"/>
      <c r="MON2515" s="187"/>
      <c r="MOO2515" s="204"/>
      <c r="MOP2515" s="272"/>
      <c r="MOQ2515" s="207"/>
      <c r="MOR2515" s="238"/>
      <c r="MOS2515" s="207"/>
      <c r="MOT2515" s="207"/>
      <c r="MOU2515" s="187"/>
      <c r="MOV2515" s="187"/>
      <c r="MOW2515" s="204"/>
      <c r="MOX2515" s="272"/>
      <c r="MOY2515" s="207"/>
      <c r="MOZ2515" s="238"/>
      <c r="MPA2515" s="207"/>
      <c r="MPB2515" s="207"/>
      <c r="MPC2515" s="187"/>
      <c r="MPD2515" s="187"/>
      <c r="MPE2515" s="204"/>
      <c r="MPF2515" s="272"/>
      <c r="MPG2515" s="207"/>
      <c r="MPH2515" s="238"/>
      <c r="MPI2515" s="207"/>
      <c r="MPJ2515" s="207"/>
      <c r="MPK2515" s="187"/>
      <c r="MPL2515" s="187"/>
      <c r="MPM2515" s="204"/>
      <c r="MPN2515" s="272"/>
      <c r="MPO2515" s="207"/>
      <c r="MPP2515" s="238"/>
      <c r="MPQ2515" s="207"/>
      <c r="MPR2515" s="207"/>
      <c r="MPS2515" s="187"/>
      <c r="MPT2515" s="187"/>
      <c r="MPU2515" s="204"/>
      <c r="MPV2515" s="272"/>
      <c r="MPW2515" s="207"/>
      <c r="MPX2515" s="238"/>
      <c r="MPY2515" s="207"/>
      <c r="MPZ2515" s="207"/>
      <c r="MQA2515" s="187"/>
      <c r="MQB2515" s="187"/>
      <c r="MQC2515" s="204"/>
      <c r="MQD2515" s="272"/>
      <c r="MQE2515" s="207"/>
      <c r="MQF2515" s="238"/>
      <c r="MQG2515" s="207"/>
      <c r="MQH2515" s="207"/>
      <c r="MQI2515" s="187"/>
      <c r="MQJ2515" s="187"/>
      <c r="MQK2515" s="204"/>
      <c r="MQL2515" s="272"/>
      <c r="MQM2515" s="207"/>
      <c r="MQN2515" s="238"/>
      <c r="MQO2515" s="207"/>
      <c r="MQP2515" s="207"/>
      <c r="MQQ2515" s="187"/>
      <c r="MQR2515" s="187"/>
      <c r="MQS2515" s="204"/>
      <c r="MQT2515" s="272"/>
      <c r="MQU2515" s="207"/>
      <c r="MQV2515" s="238"/>
      <c r="MQW2515" s="207"/>
      <c r="MQX2515" s="207"/>
      <c r="MQY2515" s="187"/>
      <c r="MQZ2515" s="187"/>
      <c r="MRA2515" s="204"/>
      <c r="MRB2515" s="272"/>
      <c r="MRC2515" s="207"/>
      <c r="MRD2515" s="238"/>
      <c r="MRE2515" s="207"/>
      <c r="MRF2515" s="207"/>
      <c r="MRG2515" s="187"/>
      <c r="MRH2515" s="187"/>
      <c r="MRI2515" s="204"/>
      <c r="MRJ2515" s="272"/>
      <c r="MRK2515" s="207"/>
      <c r="MRL2515" s="238"/>
      <c r="MRM2515" s="207"/>
      <c r="MRN2515" s="207"/>
      <c r="MRO2515" s="187"/>
      <c r="MRP2515" s="187"/>
      <c r="MRQ2515" s="204"/>
      <c r="MRR2515" s="272"/>
      <c r="MRS2515" s="207"/>
      <c r="MRT2515" s="238"/>
      <c r="MRU2515" s="207"/>
      <c r="MRV2515" s="207"/>
      <c r="MRW2515" s="187"/>
      <c r="MRX2515" s="187"/>
      <c r="MRY2515" s="204"/>
      <c r="MRZ2515" s="272"/>
      <c r="MSA2515" s="207"/>
      <c r="MSB2515" s="238"/>
      <c r="MSC2515" s="207"/>
      <c r="MSD2515" s="207"/>
      <c r="MSE2515" s="187"/>
      <c r="MSF2515" s="187"/>
      <c r="MSG2515" s="204"/>
      <c r="MSH2515" s="272"/>
      <c r="MSI2515" s="207"/>
      <c r="MSJ2515" s="238"/>
      <c r="MSK2515" s="207"/>
      <c r="MSL2515" s="207"/>
      <c r="MSM2515" s="187"/>
      <c r="MSN2515" s="187"/>
      <c r="MSO2515" s="204"/>
      <c r="MSP2515" s="272"/>
      <c r="MSQ2515" s="207"/>
      <c r="MSR2515" s="238"/>
      <c r="MSS2515" s="207"/>
      <c r="MST2515" s="207"/>
      <c r="MSU2515" s="187"/>
      <c r="MSV2515" s="187"/>
      <c r="MSW2515" s="204"/>
      <c r="MSX2515" s="272"/>
      <c r="MSY2515" s="207"/>
      <c r="MSZ2515" s="238"/>
      <c r="MTA2515" s="207"/>
      <c r="MTB2515" s="207"/>
      <c r="MTC2515" s="187"/>
      <c r="MTD2515" s="187"/>
      <c r="MTE2515" s="204"/>
      <c r="MTF2515" s="272"/>
      <c r="MTG2515" s="207"/>
      <c r="MTH2515" s="238"/>
      <c r="MTI2515" s="207"/>
      <c r="MTJ2515" s="207"/>
      <c r="MTK2515" s="187"/>
      <c r="MTL2515" s="187"/>
      <c r="MTM2515" s="204"/>
      <c r="MTN2515" s="272"/>
      <c r="MTO2515" s="207"/>
      <c r="MTP2515" s="238"/>
      <c r="MTQ2515" s="207"/>
      <c r="MTR2515" s="207"/>
      <c r="MTS2515" s="187"/>
      <c r="MTT2515" s="187"/>
      <c r="MTU2515" s="204"/>
      <c r="MTV2515" s="272"/>
      <c r="MTW2515" s="207"/>
      <c r="MTX2515" s="238"/>
      <c r="MTY2515" s="207"/>
      <c r="MTZ2515" s="207"/>
      <c r="MUA2515" s="187"/>
      <c r="MUB2515" s="187"/>
      <c r="MUC2515" s="204"/>
      <c r="MUD2515" s="272"/>
      <c r="MUE2515" s="207"/>
      <c r="MUF2515" s="238"/>
      <c r="MUG2515" s="207"/>
      <c r="MUH2515" s="207"/>
      <c r="MUI2515" s="187"/>
      <c r="MUJ2515" s="187"/>
      <c r="MUK2515" s="204"/>
      <c r="MUL2515" s="272"/>
      <c r="MUM2515" s="207"/>
      <c r="MUN2515" s="238"/>
      <c r="MUO2515" s="207"/>
      <c r="MUP2515" s="207"/>
      <c r="MUQ2515" s="187"/>
      <c r="MUR2515" s="187"/>
      <c r="MUS2515" s="204"/>
      <c r="MUT2515" s="272"/>
      <c r="MUU2515" s="207"/>
      <c r="MUV2515" s="238"/>
      <c r="MUW2515" s="207"/>
      <c r="MUX2515" s="207"/>
      <c r="MUY2515" s="187"/>
      <c r="MUZ2515" s="187"/>
      <c r="MVA2515" s="204"/>
      <c r="MVB2515" s="272"/>
      <c r="MVC2515" s="207"/>
      <c r="MVD2515" s="238"/>
      <c r="MVE2515" s="207"/>
      <c r="MVF2515" s="207"/>
      <c r="MVG2515" s="187"/>
      <c r="MVH2515" s="187"/>
      <c r="MVI2515" s="204"/>
      <c r="MVJ2515" s="272"/>
      <c r="MVK2515" s="207"/>
      <c r="MVL2515" s="238"/>
      <c r="MVM2515" s="207"/>
      <c r="MVN2515" s="207"/>
      <c r="MVO2515" s="187"/>
      <c r="MVP2515" s="187"/>
      <c r="MVQ2515" s="204"/>
      <c r="MVR2515" s="272"/>
      <c r="MVS2515" s="207"/>
      <c r="MVT2515" s="238"/>
      <c r="MVU2515" s="207"/>
      <c r="MVV2515" s="207"/>
      <c r="MVW2515" s="187"/>
      <c r="MVX2515" s="187"/>
      <c r="MVY2515" s="204"/>
      <c r="MVZ2515" s="272"/>
      <c r="MWA2515" s="207"/>
      <c r="MWB2515" s="238"/>
      <c r="MWC2515" s="207"/>
      <c r="MWD2515" s="207"/>
      <c r="MWE2515" s="187"/>
      <c r="MWF2515" s="187"/>
      <c r="MWG2515" s="204"/>
      <c r="MWH2515" s="272"/>
      <c r="MWI2515" s="207"/>
      <c r="MWJ2515" s="238"/>
      <c r="MWK2515" s="207"/>
      <c r="MWL2515" s="207"/>
      <c r="MWM2515" s="187"/>
      <c r="MWN2515" s="187"/>
      <c r="MWO2515" s="204"/>
      <c r="MWP2515" s="272"/>
      <c r="MWQ2515" s="207"/>
      <c r="MWR2515" s="238"/>
      <c r="MWS2515" s="207"/>
      <c r="MWT2515" s="207"/>
      <c r="MWU2515" s="187"/>
      <c r="MWV2515" s="187"/>
      <c r="MWW2515" s="204"/>
      <c r="MWX2515" s="272"/>
      <c r="MWY2515" s="207"/>
      <c r="MWZ2515" s="238"/>
      <c r="MXA2515" s="207"/>
      <c r="MXB2515" s="207"/>
      <c r="MXC2515" s="187"/>
      <c r="MXD2515" s="187"/>
      <c r="MXE2515" s="204"/>
      <c r="MXF2515" s="272"/>
      <c r="MXG2515" s="207"/>
      <c r="MXH2515" s="238"/>
      <c r="MXI2515" s="207"/>
      <c r="MXJ2515" s="207"/>
      <c r="MXK2515" s="187"/>
      <c r="MXL2515" s="187"/>
      <c r="MXM2515" s="204"/>
      <c r="MXN2515" s="272"/>
      <c r="MXO2515" s="207"/>
      <c r="MXP2515" s="238"/>
      <c r="MXQ2515" s="207"/>
      <c r="MXR2515" s="207"/>
      <c r="MXS2515" s="187"/>
      <c r="MXT2515" s="187"/>
      <c r="MXU2515" s="204"/>
      <c r="MXV2515" s="272"/>
      <c r="MXW2515" s="207"/>
      <c r="MXX2515" s="238"/>
      <c r="MXY2515" s="207"/>
      <c r="MXZ2515" s="207"/>
      <c r="MYA2515" s="187"/>
      <c r="MYB2515" s="187"/>
      <c r="MYC2515" s="204"/>
      <c r="MYD2515" s="272"/>
      <c r="MYE2515" s="207"/>
      <c r="MYF2515" s="238"/>
      <c r="MYG2515" s="207"/>
      <c r="MYH2515" s="207"/>
      <c r="MYI2515" s="187"/>
      <c r="MYJ2515" s="187"/>
      <c r="MYK2515" s="204"/>
      <c r="MYL2515" s="272"/>
      <c r="MYM2515" s="207"/>
      <c r="MYN2515" s="238"/>
      <c r="MYO2515" s="207"/>
      <c r="MYP2515" s="207"/>
      <c r="MYQ2515" s="187"/>
      <c r="MYR2515" s="187"/>
      <c r="MYS2515" s="204"/>
      <c r="MYT2515" s="272"/>
      <c r="MYU2515" s="207"/>
      <c r="MYV2515" s="238"/>
      <c r="MYW2515" s="207"/>
      <c r="MYX2515" s="207"/>
      <c r="MYY2515" s="187"/>
      <c r="MYZ2515" s="187"/>
      <c r="MZA2515" s="204"/>
      <c r="MZB2515" s="272"/>
      <c r="MZC2515" s="207"/>
      <c r="MZD2515" s="238"/>
      <c r="MZE2515" s="207"/>
      <c r="MZF2515" s="207"/>
      <c r="MZG2515" s="187"/>
      <c r="MZH2515" s="187"/>
      <c r="MZI2515" s="204"/>
      <c r="MZJ2515" s="272"/>
      <c r="MZK2515" s="207"/>
      <c r="MZL2515" s="238"/>
      <c r="MZM2515" s="207"/>
      <c r="MZN2515" s="207"/>
      <c r="MZO2515" s="187"/>
      <c r="MZP2515" s="187"/>
      <c r="MZQ2515" s="204"/>
      <c r="MZR2515" s="272"/>
      <c r="MZS2515" s="207"/>
      <c r="MZT2515" s="238"/>
      <c r="MZU2515" s="207"/>
      <c r="MZV2515" s="207"/>
      <c r="MZW2515" s="187"/>
      <c r="MZX2515" s="187"/>
      <c r="MZY2515" s="204"/>
      <c r="MZZ2515" s="272"/>
      <c r="NAA2515" s="207"/>
      <c r="NAB2515" s="238"/>
      <c r="NAC2515" s="207"/>
      <c r="NAD2515" s="207"/>
      <c r="NAE2515" s="187"/>
      <c r="NAF2515" s="187"/>
      <c r="NAG2515" s="204"/>
      <c r="NAH2515" s="272"/>
      <c r="NAI2515" s="207"/>
      <c r="NAJ2515" s="238"/>
      <c r="NAK2515" s="207"/>
      <c r="NAL2515" s="207"/>
      <c r="NAM2515" s="187"/>
      <c r="NAN2515" s="187"/>
      <c r="NAO2515" s="204"/>
      <c r="NAP2515" s="272"/>
      <c r="NAQ2515" s="207"/>
      <c r="NAR2515" s="238"/>
      <c r="NAS2515" s="207"/>
      <c r="NAT2515" s="207"/>
      <c r="NAU2515" s="187"/>
      <c r="NAV2515" s="187"/>
      <c r="NAW2515" s="204"/>
      <c r="NAX2515" s="272"/>
      <c r="NAY2515" s="207"/>
      <c r="NAZ2515" s="238"/>
      <c r="NBA2515" s="207"/>
      <c r="NBB2515" s="207"/>
      <c r="NBC2515" s="187"/>
      <c r="NBD2515" s="187"/>
      <c r="NBE2515" s="204"/>
      <c r="NBF2515" s="272"/>
      <c r="NBG2515" s="207"/>
      <c r="NBH2515" s="238"/>
      <c r="NBI2515" s="207"/>
      <c r="NBJ2515" s="207"/>
      <c r="NBK2515" s="187"/>
      <c r="NBL2515" s="187"/>
      <c r="NBM2515" s="204"/>
      <c r="NBN2515" s="272"/>
      <c r="NBO2515" s="207"/>
      <c r="NBP2515" s="238"/>
      <c r="NBQ2515" s="207"/>
      <c r="NBR2515" s="207"/>
      <c r="NBS2515" s="187"/>
      <c r="NBT2515" s="187"/>
      <c r="NBU2515" s="204"/>
      <c r="NBV2515" s="272"/>
      <c r="NBW2515" s="207"/>
      <c r="NBX2515" s="238"/>
      <c r="NBY2515" s="207"/>
      <c r="NBZ2515" s="207"/>
      <c r="NCA2515" s="187"/>
      <c r="NCB2515" s="187"/>
      <c r="NCC2515" s="204"/>
      <c r="NCD2515" s="272"/>
      <c r="NCE2515" s="207"/>
      <c r="NCF2515" s="238"/>
      <c r="NCG2515" s="207"/>
      <c r="NCH2515" s="207"/>
      <c r="NCI2515" s="187"/>
      <c r="NCJ2515" s="187"/>
      <c r="NCK2515" s="204"/>
      <c r="NCL2515" s="272"/>
      <c r="NCM2515" s="207"/>
      <c r="NCN2515" s="238"/>
      <c r="NCO2515" s="207"/>
      <c r="NCP2515" s="207"/>
      <c r="NCQ2515" s="187"/>
      <c r="NCR2515" s="187"/>
      <c r="NCS2515" s="204"/>
      <c r="NCT2515" s="272"/>
      <c r="NCU2515" s="207"/>
      <c r="NCV2515" s="238"/>
      <c r="NCW2515" s="207"/>
      <c r="NCX2515" s="207"/>
      <c r="NCY2515" s="187"/>
      <c r="NCZ2515" s="187"/>
      <c r="NDA2515" s="204"/>
      <c r="NDB2515" s="272"/>
      <c r="NDC2515" s="207"/>
      <c r="NDD2515" s="238"/>
      <c r="NDE2515" s="207"/>
      <c r="NDF2515" s="207"/>
      <c r="NDG2515" s="187"/>
      <c r="NDH2515" s="187"/>
      <c r="NDI2515" s="204"/>
      <c r="NDJ2515" s="272"/>
      <c r="NDK2515" s="207"/>
      <c r="NDL2515" s="238"/>
      <c r="NDM2515" s="207"/>
      <c r="NDN2515" s="207"/>
      <c r="NDO2515" s="187"/>
      <c r="NDP2515" s="187"/>
      <c r="NDQ2515" s="204"/>
      <c r="NDR2515" s="272"/>
      <c r="NDS2515" s="207"/>
      <c r="NDT2515" s="238"/>
      <c r="NDU2515" s="207"/>
      <c r="NDV2515" s="207"/>
      <c r="NDW2515" s="187"/>
      <c r="NDX2515" s="187"/>
      <c r="NDY2515" s="204"/>
      <c r="NDZ2515" s="272"/>
      <c r="NEA2515" s="207"/>
      <c r="NEB2515" s="238"/>
      <c r="NEC2515" s="207"/>
      <c r="NED2515" s="207"/>
      <c r="NEE2515" s="187"/>
      <c r="NEF2515" s="187"/>
      <c r="NEG2515" s="204"/>
      <c r="NEH2515" s="272"/>
      <c r="NEI2515" s="207"/>
      <c r="NEJ2515" s="238"/>
      <c r="NEK2515" s="207"/>
      <c r="NEL2515" s="207"/>
      <c r="NEM2515" s="187"/>
      <c r="NEN2515" s="187"/>
      <c r="NEO2515" s="204"/>
      <c r="NEP2515" s="272"/>
      <c r="NEQ2515" s="207"/>
      <c r="NER2515" s="238"/>
      <c r="NES2515" s="207"/>
      <c r="NET2515" s="207"/>
      <c r="NEU2515" s="187"/>
      <c r="NEV2515" s="187"/>
      <c r="NEW2515" s="204"/>
      <c r="NEX2515" s="272"/>
      <c r="NEY2515" s="207"/>
      <c r="NEZ2515" s="238"/>
      <c r="NFA2515" s="207"/>
      <c r="NFB2515" s="207"/>
      <c r="NFC2515" s="187"/>
      <c r="NFD2515" s="187"/>
      <c r="NFE2515" s="204"/>
      <c r="NFF2515" s="272"/>
      <c r="NFG2515" s="207"/>
      <c r="NFH2515" s="238"/>
      <c r="NFI2515" s="207"/>
      <c r="NFJ2515" s="207"/>
      <c r="NFK2515" s="187"/>
      <c r="NFL2515" s="187"/>
      <c r="NFM2515" s="204"/>
      <c r="NFN2515" s="272"/>
      <c r="NFO2515" s="207"/>
      <c r="NFP2515" s="238"/>
      <c r="NFQ2515" s="207"/>
      <c r="NFR2515" s="207"/>
      <c r="NFS2515" s="187"/>
      <c r="NFT2515" s="187"/>
      <c r="NFU2515" s="204"/>
      <c r="NFV2515" s="272"/>
      <c r="NFW2515" s="207"/>
      <c r="NFX2515" s="238"/>
      <c r="NFY2515" s="207"/>
      <c r="NFZ2515" s="207"/>
      <c r="NGA2515" s="187"/>
      <c r="NGB2515" s="187"/>
      <c r="NGC2515" s="204"/>
      <c r="NGD2515" s="272"/>
      <c r="NGE2515" s="207"/>
      <c r="NGF2515" s="238"/>
      <c r="NGG2515" s="207"/>
      <c r="NGH2515" s="207"/>
      <c r="NGI2515" s="187"/>
      <c r="NGJ2515" s="187"/>
      <c r="NGK2515" s="204"/>
      <c r="NGL2515" s="272"/>
      <c r="NGM2515" s="207"/>
      <c r="NGN2515" s="238"/>
      <c r="NGO2515" s="207"/>
      <c r="NGP2515" s="207"/>
      <c r="NGQ2515" s="187"/>
      <c r="NGR2515" s="187"/>
      <c r="NGS2515" s="204"/>
      <c r="NGT2515" s="272"/>
      <c r="NGU2515" s="207"/>
      <c r="NGV2515" s="238"/>
      <c r="NGW2515" s="207"/>
      <c r="NGX2515" s="207"/>
      <c r="NGY2515" s="187"/>
      <c r="NGZ2515" s="187"/>
      <c r="NHA2515" s="204"/>
      <c r="NHB2515" s="272"/>
      <c r="NHC2515" s="207"/>
      <c r="NHD2515" s="238"/>
      <c r="NHE2515" s="207"/>
      <c r="NHF2515" s="207"/>
      <c r="NHG2515" s="187"/>
      <c r="NHH2515" s="187"/>
      <c r="NHI2515" s="204"/>
      <c r="NHJ2515" s="272"/>
      <c r="NHK2515" s="207"/>
      <c r="NHL2515" s="238"/>
      <c r="NHM2515" s="207"/>
      <c r="NHN2515" s="207"/>
      <c r="NHO2515" s="187"/>
      <c r="NHP2515" s="187"/>
      <c r="NHQ2515" s="204"/>
      <c r="NHR2515" s="272"/>
      <c r="NHS2515" s="207"/>
      <c r="NHT2515" s="238"/>
      <c r="NHU2515" s="207"/>
      <c r="NHV2515" s="207"/>
      <c r="NHW2515" s="187"/>
      <c r="NHX2515" s="187"/>
      <c r="NHY2515" s="204"/>
      <c r="NHZ2515" s="272"/>
      <c r="NIA2515" s="207"/>
      <c r="NIB2515" s="238"/>
      <c r="NIC2515" s="207"/>
      <c r="NID2515" s="207"/>
      <c r="NIE2515" s="187"/>
      <c r="NIF2515" s="187"/>
      <c r="NIG2515" s="204"/>
      <c r="NIH2515" s="272"/>
      <c r="NII2515" s="207"/>
      <c r="NIJ2515" s="238"/>
      <c r="NIK2515" s="207"/>
      <c r="NIL2515" s="207"/>
      <c r="NIM2515" s="187"/>
      <c r="NIN2515" s="187"/>
      <c r="NIO2515" s="204"/>
      <c r="NIP2515" s="272"/>
      <c r="NIQ2515" s="207"/>
      <c r="NIR2515" s="238"/>
      <c r="NIS2515" s="207"/>
      <c r="NIT2515" s="207"/>
      <c r="NIU2515" s="187"/>
      <c r="NIV2515" s="187"/>
      <c r="NIW2515" s="204"/>
      <c r="NIX2515" s="272"/>
      <c r="NIY2515" s="207"/>
      <c r="NIZ2515" s="238"/>
      <c r="NJA2515" s="207"/>
      <c r="NJB2515" s="207"/>
      <c r="NJC2515" s="187"/>
      <c r="NJD2515" s="187"/>
      <c r="NJE2515" s="204"/>
      <c r="NJF2515" s="272"/>
      <c r="NJG2515" s="207"/>
      <c r="NJH2515" s="238"/>
      <c r="NJI2515" s="207"/>
      <c r="NJJ2515" s="207"/>
      <c r="NJK2515" s="187"/>
      <c r="NJL2515" s="187"/>
      <c r="NJM2515" s="204"/>
      <c r="NJN2515" s="272"/>
      <c r="NJO2515" s="207"/>
      <c r="NJP2515" s="238"/>
      <c r="NJQ2515" s="207"/>
      <c r="NJR2515" s="207"/>
      <c r="NJS2515" s="187"/>
      <c r="NJT2515" s="187"/>
      <c r="NJU2515" s="204"/>
      <c r="NJV2515" s="272"/>
      <c r="NJW2515" s="207"/>
      <c r="NJX2515" s="238"/>
      <c r="NJY2515" s="207"/>
      <c r="NJZ2515" s="207"/>
      <c r="NKA2515" s="187"/>
      <c r="NKB2515" s="187"/>
      <c r="NKC2515" s="204"/>
      <c r="NKD2515" s="272"/>
      <c r="NKE2515" s="207"/>
      <c r="NKF2515" s="238"/>
      <c r="NKG2515" s="207"/>
      <c r="NKH2515" s="207"/>
      <c r="NKI2515" s="187"/>
      <c r="NKJ2515" s="187"/>
      <c r="NKK2515" s="204"/>
      <c r="NKL2515" s="272"/>
      <c r="NKM2515" s="207"/>
      <c r="NKN2515" s="238"/>
      <c r="NKO2515" s="207"/>
      <c r="NKP2515" s="207"/>
      <c r="NKQ2515" s="187"/>
      <c r="NKR2515" s="187"/>
      <c r="NKS2515" s="204"/>
      <c r="NKT2515" s="272"/>
      <c r="NKU2515" s="207"/>
      <c r="NKV2515" s="238"/>
      <c r="NKW2515" s="207"/>
      <c r="NKX2515" s="207"/>
      <c r="NKY2515" s="187"/>
      <c r="NKZ2515" s="187"/>
      <c r="NLA2515" s="204"/>
      <c r="NLB2515" s="272"/>
      <c r="NLC2515" s="207"/>
      <c r="NLD2515" s="238"/>
      <c r="NLE2515" s="207"/>
      <c r="NLF2515" s="207"/>
      <c r="NLG2515" s="187"/>
      <c r="NLH2515" s="187"/>
      <c r="NLI2515" s="204"/>
      <c r="NLJ2515" s="272"/>
      <c r="NLK2515" s="207"/>
      <c r="NLL2515" s="238"/>
      <c r="NLM2515" s="207"/>
      <c r="NLN2515" s="207"/>
      <c r="NLO2515" s="187"/>
      <c r="NLP2515" s="187"/>
      <c r="NLQ2515" s="204"/>
      <c r="NLR2515" s="272"/>
      <c r="NLS2515" s="207"/>
      <c r="NLT2515" s="238"/>
      <c r="NLU2515" s="207"/>
      <c r="NLV2515" s="207"/>
      <c r="NLW2515" s="187"/>
      <c r="NLX2515" s="187"/>
      <c r="NLY2515" s="204"/>
      <c r="NLZ2515" s="272"/>
      <c r="NMA2515" s="207"/>
      <c r="NMB2515" s="238"/>
      <c r="NMC2515" s="207"/>
      <c r="NMD2515" s="207"/>
      <c r="NME2515" s="187"/>
      <c r="NMF2515" s="187"/>
      <c r="NMG2515" s="204"/>
      <c r="NMH2515" s="272"/>
      <c r="NMI2515" s="207"/>
      <c r="NMJ2515" s="238"/>
      <c r="NMK2515" s="207"/>
      <c r="NML2515" s="207"/>
      <c r="NMM2515" s="187"/>
      <c r="NMN2515" s="187"/>
      <c r="NMO2515" s="204"/>
      <c r="NMP2515" s="272"/>
      <c r="NMQ2515" s="207"/>
      <c r="NMR2515" s="238"/>
      <c r="NMS2515" s="207"/>
      <c r="NMT2515" s="207"/>
      <c r="NMU2515" s="187"/>
      <c r="NMV2515" s="187"/>
      <c r="NMW2515" s="204"/>
      <c r="NMX2515" s="272"/>
      <c r="NMY2515" s="207"/>
      <c r="NMZ2515" s="238"/>
      <c r="NNA2515" s="207"/>
      <c r="NNB2515" s="207"/>
      <c r="NNC2515" s="187"/>
      <c r="NND2515" s="187"/>
      <c r="NNE2515" s="204"/>
      <c r="NNF2515" s="272"/>
      <c r="NNG2515" s="207"/>
      <c r="NNH2515" s="238"/>
      <c r="NNI2515" s="207"/>
      <c r="NNJ2515" s="207"/>
      <c r="NNK2515" s="187"/>
      <c r="NNL2515" s="187"/>
      <c r="NNM2515" s="204"/>
      <c r="NNN2515" s="272"/>
      <c r="NNO2515" s="207"/>
      <c r="NNP2515" s="238"/>
      <c r="NNQ2515" s="207"/>
      <c r="NNR2515" s="207"/>
      <c r="NNS2515" s="187"/>
      <c r="NNT2515" s="187"/>
      <c r="NNU2515" s="204"/>
      <c r="NNV2515" s="272"/>
      <c r="NNW2515" s="207"/>
      <c r="NNX2515" s="238"/>
      <c r="NNY2515" s="207"/>
      <c r="NNZ2515" s="207"/>
      <c r="NOA2515" s="187"/>
      <c r="NOB2515" s="187"/>
      <c r="NOC2515" s="204"/>
      <c r="NOD2515" s="272"/>
      <c r="NOE2515" s="207"/>
      <c r="NOF2515" s="238"/>
      <c r="NOG2515" s="207"/>
      <c r="NOH2515" s="207"/>
      <c r="NOI2515" s="187"/>
      <c r="NOJ2515" s="187"/>
      <c r="NOK2515" s="204"/>
      <c r="NOL2515" s="272"/>
      <c r="NOM2515" s="207"/>
      <c r="NON2515" s="238"/>
      <c r="NOO2515" s="207"/>
      <c r="NOP2515" s="207"/>
      <c r="NOQ2515" s="187"/>
      <c r="NOR2515" s="187"/>
      <c r="NOS2515" s="204"/>
      <c r="NOT2515" s="272"/>
      <c r="NOU2515" s="207"/>
      <c r="NOV2515" s="238"/>
      <c r="NOW2515" s="207"/>
      <c r="NOX2515" s="207"/>
      <c r="NOY2515" s="187"/>
      <c r="NOZ2515" s="187"/>
      <c r="NPA2515" s="204"/>
      <c r="NPB2515" s="272"/>
      <c r="NPC2515" s="207"/>
      <c r="NPD2515" s="238"/>
      <c r="NPE2515" s="207"/>
      <c r="NPF2515" s="207"/>
      <c r="NPG2515" s="187"/>
      <c r="NPH2515" s="187"/>
      <c r="NPI2515" s="204"/>
      <c r="NPJ2515" s="272"/>
      <c r="NPK2515" s="207"/>
      <c r="NPL2515" s="238"/>
      <c r="NPM2515" s="207"/>
      <c r="NPN2515" s="207"/>
      <c r="NPO2515" s="187"/>
      <c r="NPP2515" s="187"/>
      <c r="NPQ2515" s="204"/>
      <c r="NPR2515" s="272"/>
      <c r="NPS2515" s="207"/>
      <c r="NPT2515" s="238"/>
      <c r="NPU2515" s="207"/>
      <c r="NPV2515" s="207"/>
      <c r="NPW2515" s="187"/>
      <c r="NPX2515" s="187"/>
      <c r="NPY2515" s="204"/>
      <c r="NPZ2515" s="272"/>
      <c r="NQA2515" s="207"/>
      <c r="NQB2515" s="238"/>
      <c r="NQC2515" s="207"/>
      <c r="NQD2515" s="207"/>
      <c r="NQE2515" s="187"/>
      <c r="NQF2515" s="187"/>
      <c r="NQG2515" s="204"/>
      <c r="NQH2515" s="272"/>
      <c r="NQI2515" s="207"/>
      <c r="NQJ2515" s="238"/>
      <c r="NQK2515" s="207"/>
      <c r="NQL2515" s="207"/>
      <c r="NQM2515" s="187"/>
      <c r="NQN2515" s="187"/>
      <c r="NQO2515" s="204"/>
      <c r="NQP2515" s="272"/>
      <c r="NQQ2515" s="207"/>
      <c r="NQR2515" s="238"/>
      <c r="NQS2515" s="207"/>
      <c r="NQT2515" s="207"/>
      <c r="NQU2515" s="187"/>
      <c r="NQV2515" s="187"/>
      <c r="NQW2515" s="204"/>
      <c r="NQX2515" s="272"/>
      <c r="NQY2515" s="207"/>
      <c r="NQZ2515" s="238"/>
      <c r="NRA2515" s="207"/>
      <c r="NRB2515" s="207"/>
      <c r="NRC2515" s="187"/>
      <c r="NRD2515" s="187"/>
      <c r="NRE2515" s="204"/>
      <c r="NRF2515" s="272"/>
      <c r="NRG2515" s="207"/>
      <c r="NRH2515" s="238"/>
      <c r="NRI2515" s="207"/>
      <c r="NRJ2515" s="207"/>
      <c r="NRK2515" s="187"/>
      <c r="NRL2515" s="187"/>
      <c r="NRM2515" s="204"/>
      <c r="NRN2515" s="272"/>
      <c r="NRO2515" s="207"/>
      <c r="NRP2515" s="238"/>
      <c r="NRQ2515" s="207"/>
      <c r="NRR2515" s="207"/>
      <c r="NRS2515" s="187"/>
      <c r="NRT2515" s="187"/>
      <c r="NRU2515" s="204"/>
      <c r="NRV2515" s="272"/>
      <c r="NRW2515" s="207"/>
      <c r="NRX2515" s="238"/>
      <c r="NRY2515" s="207"/>
      <c r="NRZ2515" s="207"/>
      <c r="NSA2515" s="187"/>
      <c r="NSB2515" s="187"/>
      <c r="NSC2515" s="204"/>
      <c r="NSD2515" s="272"/>
      <c r="NSE2515" s="207"/>
      <c r="NSF2515" s="238"/>
      <c r="NSG2515" s="207"/>
      <c r="NSH2515" s="207"/>
      <c r="NSI2515" s="187"/>
      <c r="NSJ2515" s="187"/>
      <c r="NSK2515" s="204"/>
      <c r="NSL2515" s="272"/>
      <c r="NSM2515" s="207"/>
      <c r="NSN2515" s="238"/>
      <c r="NSO2515" s="207"/>
      <c r="NSP2515" s="207"/>
      <c r="NSQ2515" s="187"/>
      <c r="NSR2515" s="187"/>
      <c r="NSS2515" s="204"/>
      <c r="NST2515" s="272"/>
      <c r="NSU2515" s="207"/>
      <c r="NSV2515" s="238"/>
      <c r="NSW2515" s="207"/>
      <c r="NSX2515" s="207"/>
      <c r="NSY2515" s="187"/>
      <c r="NSZ2515" s="187"/>
      <c r="NTA2515" s="204"/>
      <c r="NTB2515" s="272"/>
      <c r="NTC2515" s="207"/>
      <c r="NTD2515" s="238"/>
      <c r="NTE2515" s="207"/>
      <c r="NTF2515" s="207"/>
      <c r="NTG2515" s="187"/>
      <c r="NTH2515" s="187"/>
      <c r="NTI2515" s="204"/>
      <c r="NTJ2515" s="272"/>
      <c r="NTK2515" s="207"/>
      <c r="NTL2515" s="238"/>
      <c r="NTM2515" s="207"/>
      <c r="NTN2515" s="207"/>
      <c r="NTO2515" s="187"/>
      <c r="NTP2515" s="187"/>
      <c r="NTQ2515" s="204"/>
      <c r="NTR2515" s="272"/>
      <c r="NTS2515" s="207"/>
      <c r="NTT2515" s="238"/>
      <c r="NTU2515" s="207"/>
      <c r="NTV2515" s="207"/>
      <c r="NTW2515" s="187"/>
      <c r="NTX2515" s="187"/>
      <c r="NTY2515" s="204"/>
      <c r="NTZ2515" s="272"/>
      <c r="NUA2515" s="207"/>
      <c r="NUB2515" s="238"/>
      <c r="NUC2515" s="207"/>
      <c r="NUD2515" s="207"/>
      <c r="NUE2515" s="187"/>
      <c r="NUF2515" s="187"/>
      <c r="NUG2515" s="204"/>
      <c r="NUH2515" s="272"/>
      <c r="NUI2515" s="207"/>
      <c r="NUJ2515" s="238"/>
      <c r="NUK2515" s="207"/>
      <c r="NUL2515" s="207"/>
      <c r="NUM2515" s="187"/>
      <c r="NUN2515" s="187"/>
      <c r="NUO2515" s="204"/>
      <c r="NUP2515" s="272"/>
      <c r="NUQ2515" s="207"/>
      <c r="NUR2515" s="238"/>
      <c r="NUS2515" s="207"/>
      <c r="NUT2515" s="207"/>
      <c r="NUU2515" s="187"/>
      <c r="NUV2515" s="187"/>
      <c r="NUW2515" s="204"/>
      <c r="NUX2515" s="272"/>
      <c r="NUY2515" s="207"/>
      <c r="NUZ2515" s="238"/>
      <c r="NVA2515" s="207"/>
      <c r="NVB2515" s="207"/>
      <c r="NVC2515" s="187"/>
      <c r="NVD2515" s="187"/>
      <c r="NVE2515" s="204"/>
      <c r="NVF2515" s="272"/>
      <c r="NVG2515" s="207"/>
      <c r="NVH2515" s="238"/>
      <c r="NVI2515" s="207"/>
      <c r="NVJ2515" s="207"/>
      <c r="NVK2515" s="187"/>
      <c r="NVL2515" s="187"/>
      <c r="NVM2515" s="204"/>
      <c r="NVN2515" s="272"/>
      <c r="NVO2515" s="207"/>
      <c r="NVP2515" s="238"/>
      <c r="NVQ2515" s="207"/>
      <c r="NVR2515" s="207"/>
      <c r="NVS2515" s="187"/>
      <c r="NVT2515" s="187"/>
      <c r="NVU2515" s="204"/>
      <c r="NVV2515" s="272"/>
      <c r="NVW2515" s="207"/>
      <c r="NVX2515" s="238"/>
      <c r="NVY2515" s="207"/>
      <c r="NVZ2515" s="207"/>
      <c r="NWA2515" s="187"/>
      <c r="NWB2515" s="187"/>
      <c r="NWC2515" s="204"/>
      <c r="NWD2515" s="272"/>
      <c r="NWE2515" s="207"/>
      <c r="NWF2515" s="238"/>
      <c r="NWG2515" s="207"/>
      <c r="NWH2515" s="207"/>
      <c r="NWI2515" s="187"/>
      <c r="NWJ2515" s="187"/>
      <c r="NWK2515" s="204"/>
      <c r="NWL2515" s="272"/>
      <c r="NWM2515" s="207"/>
      <c r="NWN2515" s="238"/>
      <c r="NWO2515" s="207"/>
      <c r="NWP2515" s="207"/>
      <c r="NWQ2515" s="187"/>
      <c r="NWR2515" s="187"/>
      <c r="NWS2515" s="204"/>
      <c r="NWT2515" s="272"/>
      <c r="NWU2515" s="207"/>
      <c r="NWV2515" s="238"/>
      <c r="NWW2515" s="207"/>
      <c r="NWX2515" s="207"/>
      <c r="NWY2515" s="187"/>
      <c r="NWZ2515" s="187"/>
      <c r="NXA2515" s="204"/>
      <c r="NXB2515" s="272"/>
      <c r="NXC2515" s="207"/>
      <c r="NXD2515" s="238"/>
      <c r="NXE2515" s="207"/>
      <c r="NXF2515" s="207"/>
      <c r="NXG2515" s="187"/>
      <c r="NXH2515" s="187"/>
      <c r="NXI2515" s="204"/>
      <c r="NXJ2515" s="272"/>
      <c r="NXK2515" s="207"/>
      <c r="NXL2515" s="238"/>
      <c r="NXM2515" s="207"/>
      <c r="NXN2515" s="207"/>
      <c r="NXO2515" s="187"/>
      <c r="NXP2515" s="187"/>
      <c r="NXQ2515" s="204"/>
      <c r="NXR2515" s="272"/>
      <c r="NXS2515" s="207"/>
      <c r="NXT2515" s="238"/>
      <c r="NXU2515" s="207"/>
      <c r="NXV2515" s="207"/>
      <c r="NXW2515" s="187"/>
      <c r="NXX2515" s="187"/>
      <c r="NXY2515" s="204"/>
      <c r="NXZ2515" s="272"/>
      <c r="NYA2515" s="207"/>
      <c r="NYB2515" s="238"/>
      <c r="NYC2515" s="207"/>
      <c r="NYD2515" s="207"/>
      <c r="NYE2515" s="187"/>
      <c r="NYF2515" s="187"/>
      <c r="NYG2515" s="204"/>
      <c r="NYH2515" s="272"/>
      <c r="NYI2515" s="207"/>
      <c r="NYJ2515" s="238"/>
      <c r="NYK2515" s="207"/>
      <c r="NYL2515" s="207"/>
      <c r="NYM2515" s="187"/>
      <c r="NYN2515" s="187"/>
      <c r="NYO2515" s="204"/>
      <c r="NYP2515" s="272"/>
      <c r="NYQ2515" s="207"/>
      <c r="NYR2515" s="238"/>
      <c r="NYS2515" s="207"/>
      <c r="NYT2515" s="207"/>
      <c r="NYU2515" s="187"/>
      <c r="NYV2515" s="187"/>
      <c r="NYW2515" s="204"/>
      <c r="NYX2515" s="272"/>
      <c r="NYY2515" s="207"/>
      <c r="NYZ2515" s="238"/>
      <c r="NZA2515" s="207"/>
      <c r="NZB2515" s="207"/>
      <c r="NZC2515" s="187"/>
      <c r="NZD2515" s="187"/>
      <c r="NZE2515" s="204"/>
      <c r="NZF2515" s="272"/>
      <c r="NZG2515" s="207"/>
      <c r="NZH2515" s="238"/>
      <c r="NZI2515" s="207"/>
      <c r="NZJ2515" s="207"/>
      <c r="NZK2515" s="187"/>
      <c r="NZL2515" s="187"/>
      <c r="NZM2515" s="204"/>
      <c r="NZN2515" s="272"/>
      <c r="NZO2515" s="207"/>
      <c r="NZP2515" s="238"/>
      <c r="NZQ2515" s="207"/>
      <c r="NZR2515" s="207"/>
      <c r="NZS2515" s="187"/>
      <c r="NZT2515" s="187"/>
      <c r="NZU2515" s="204"/>
      <c r="NZV2515" s="272"/>
      <c r="NZW2515" s="207"/>
      <c r="NZX2515" s="238"/>
      <c r="NZY2515" s="207"/>
      <c r="NZZ2515" s="207"/>
      <c r="OAA2515" s="187"/>
      <c r="OAB2515" s="187"/>
      <c r="OAC2515" s="204"/>
      <c r="OAD2515" s="272"/>
      <c r="OAE2515" s="207"/>
      <c r="OAF2515" s="238"/>
      <c r="OAG2515" s="207"/>
      <c r="OAH2515" s="207"/>
      <c r="OAI2515" s="187"/>
      <c r="OAJ2515" s="187"/>
      <c r="OAK2515" s="204"/>
      <c r="OAL2515" s="272"/>
      <c r="OAM2515" s="207"/>
      <c r="OAN2515" s="238"/>
      <c r="OAO2515" s="207"/>
      <c r="OAP2515" s="207"/>
      <c r="OAQ2515" s="187"/>
      <c r="OAR2515" s="187"/>
      <c r="OAS2515" s="204"/>
      <c r="OAT2515" s="272"/>
      <c r="OAU2515" s="207"/>
      <c r="OAV2515" s="238"/>
      <c r="OAW2515" s="207"/>
      <c r="OAX2515" s="207"/>
      <c r="OAY2515" s="187"/>
      <c r="OAZ2515" s="187"/>
      <c r="OBA2515" s="204"/>
      <c r="OBB2515" s="272"/>
      <c r="OBC2515" s="207"/>
      <c r="OBD2515" s="238"/>
      <c r="OBE2515" s="207"/>
      <c r="OBF2515" s="207"/>
      <c r="OBG2515" s="187"/>
      <c r="OBH2515" s="187"/>
      <c r="OBI2515" s="204"/>
      <c r="OBJ2515" s="272"/>
      <c r="OBK2515" s="207"/>
      <c r="OBL2515" s="238"/>
      <c r="OBM2515" s="207"/>
      <c r="OBN2515" s="207"/>
      <c r="OBO2515" s="187"/>
      <c r="OBP2515" s="187"/>
      <c r="OBQ2515" s="204"/>
      <c r="OBR2515" s="272"/>
      <c r="OBS2515" s="207"/>
      <c r="OBT2515" s="238"/>
      <c r="OBU2515" s="207"/>
      <c r="OBV2515" s="207"/>
      <c r="OBW2515" s="187"/>
      <c r="OBX2515" s="187"/>
      <c r="OBY2515" s="204"/>
      <c r="OBZ2515" s="272"/>
      <c r="OCA2515" s="207"/>
      <c r="OCB2515" s="238"/>
      <c r="OCC2515" s="207"/>
      <c r="OCD2515" s="207"/>
      <c r="OCE2515" s="187"/>
      <c r="OCF2515" s="187"/>
      <c r="OCG2515" s="204"/>
      <c r="OCH2515" s="272"/>
      <c r="OCI2515" s="207"/>
      <c r="OCJ2515" s="238"/>
      <c r="OCK2515" s="207"/>
      <c r="OCL2515" s="207"/>
      <c r="OCM2515" s="187"/>
      <c r="OCN2515" s="187"/>
      <c r="OCO2515" s="204"/>
      <c r="OCP2515" s="272"/>
      <c r="OCQ2515" s="207"/>
      <c r="OCR2515" s="238"/>
      <c r="OCS2515" s="207"/>
      <c r="OCT2515" s="207"/>
      <c r="OCU2515" s="187"/>
      <c r="OCV2515" s="187"/>
      <c r="OCW2515" s="204"/>
      <c r="OCX2515" s="272"/>
      <c r="OCY2515" s="207"/>
      <c r="OCZ2515" s="238"/>
      <c r="ODA2515" s="207"/>
      <c r="ODB2515" s="207"/>
      <c r="ODC2515" s="187"/>
      <c r="ODD2515" s="187"/>
      <c r="ODE2515" s="204"/>
      <c r="ODF2515" s="272"/>
      <c r="ODG2515" s="207"/>
      <c r="ODH2515" s="238"/>
      <c r="ODI2515" s="207"/>
      <c r="ODJ2515" s="207"/>
      <c r="ODK2515" s="187"/>
      <c r="ODL2515" s="187"/>
      <c r="ODM2515" s="204"/>
      <c r="ODN2515" s="272"/>
      <c r="ODO2515" s="207"/>
      <c r="ODP2515" s="238"/>
      <c r="ODQ2515" s="207"/>
      <c r="ODR2515" s="207"/>
      <c r="ODS2515" s="187"/>
      <c r="ODT2515" s="187"/>
      <c r="ODU2515" s="204"/>
      <c r="ODV2515" s="272"/>
      <c r="ODW2515" s="207"/>
      <c r="ODX2515" s="238"/>
      <c r="ODY2515" s="207"/>
      <c r="ODZ2515" s="207"/>
      <c r="OEA2515" s="187"/>
      <c r="OEB2515" s="187"/>
      <c r="OEC2515" s="204"/>
      <c r="OED2515" s="272"/>
      <c r="OEE2515" s="207"/>
      <c r="OEF2515" s="238"/>
      <c r="OEG2515" s="207"/>
      <c r="OEH2515" s="207"/>
      <c r="OEI2515" s="187"/>
      <c r="OEJ2515" s="187"/>
      <c r="OEK2515" s="204"/>
      <c r="OEL2515" s="272"/>
      <c r="OEM2515" s="207"/>
      <c r="OEN2515" s="238"/>
      <c r="OEO2515" s="207"/>
      <c r="OEP2515" s="207"/>
      <c r="OEQ2515" s="187"/>
      <c r="OER2515" s="187"/>
      <c r="OES2515" s="204"/>
      <c r="OET2515" s="272"/>
      <c r="OEU2515" s="207"/>
      <c r="OEV2515" s="238"/>
      <c r="OEW2515" s="207"/>
      <c r="OEX2515" s="207"/>
      <c r="OEY2515" s="187"/>
      <c r="OEZ2515" s="187"/>
      <c r="OFA2515" s="204"/>
      <c r="OFB2515" s="272"/>
      <c r="OFC2515" s="207"/>
      <c r="OFD2515" s="238"/>
      <c r="OFE2515" s="207"/>
      <c r="OFF2515" s="207"/>
      <c r="OFG2515" s="187"/>
      <c r="OFH2515" s="187"/>
      <c r="OFI2515" s="204"/>
      <c r="OFJ2515" s="272"/>
      <c r="OFK2515" s="207"/>
      <c r="OFL2515" s="238"/>
      <c r="OFM2515" s="207"/>
      <c r="OFN2515" s="207"/>
      <c r="OFO2515" s="187"/>
      <c r="OFP2515" s="187"/>
      <c r="OFQ2515" s="204"/>
      <c r="OFR2515" s="272"/>
      <c r="OFS2515" s="207"/>
      <c r="OFT2515" s="238"/>
      <c r="OFU2515" s="207"/>
      <c r="OFV2515" s="207"/>
      <c r="OFW2515" s="187"/>
      <c r="OFX2515" s="187"/>
      <c r="OFY2515" s="204"/>
      <c r="OFZ2515" s="272"/>
      <c r="OGA2515" s="207"/>
      <c r="OGB2515" s="238"/>
      <c r="OGC2515" s="207"/>
      <c r="OGD2515" s="207"/>
      <c r="OGE2515" s="187"/>
      <c r="OGF2515" s="187"/>
      <c r="OGG2515" s="204"/>
      <c r="OGH2515" s="272"/>
      <c r="OGI2515" s="207"/>
      <c r="OGJ2515" s="238"/>
      <c r="OGK2515" s="207"/>
      <c r="OGL2515" s="207"/>
      <c r="OGM2515" s="187"/>
      <c r="OGN2515" s="187"/>
      <c r="OGO2515" s="204"/>
      <c r="OGP2515" s="272"/>
      <c r="OGQ2515" s="207"/>
      <c r="OGR2515" s="238"/>
      <c r="OGS2515" s="207"/>
      <c r="OGT2515" s="207"/>
      <c r="OGU2515" s="187"/>
      <c r="OGV2515" s="187"/>
      <c r="OGW2515" s="204"/>
      <c r="OGX2515" s="272"/>
      <c r="OGY2515" s="207"/>
      <c r="OGZ2515" s="238"/>
      <c r="OHA2515" s="207"/>
      <c r="OHB2515" s="207"/>
      <c r="OHC2515" s="187"/>
      <c r="OHD2515" s="187"/>
      <c r="OHE2515" s="204"/>
      <c r="OHF2515" s="272"/>
      <c r="OHG2515" s="207"/>
      <c r="OHH2515" s="238"/>
      <c r="OHI2515" s="207"/>
      <c r="OHJ2515" s="207"/>
      <c r="OHK2515" s="187"/>
      <c r="OHL2515" s="187"/>
      <c r="OHM2515" s="204"/>
      <c r="OHN2515" s="272"/>
      <c r="OHO2515" s="207"/>
      <c r="OHP2515" s="238"/>
      <c r="OHQ2515" s="207"/>
      <c r="OHR2515" s="207"/>
      <c r="OHS2515" s="187"/>
      <c r="OHT2515" s="187"/>
      <c r="OHU2515" s="204"/>
      <c r="OHV2515" s="272"/>
      <c r="OHW2515" s="207"/>
      <c r="OHX2515" s="238"/>
      <c r="OHY2515" s="207"/>
      <c r="OHZ2515" s="207"/>
      <c r="OIA2515" s="187"/>
      <c r="OIB2515" s="187"/>
      <c r="OIC2515" s="204"/>
      <c r="OID2515" s="272"/>
      <c r="OIE2515" s="207"/>
      <c r="OIF2515" s="238"/>
      <c r="OIG2515" s="207"/>
      <c r="OIH2515" s="207"/>
      <c r="OII2515" s="187"/>
      <c r="OIJ2515" s="187"/>
      <c r="OIK2515" s="204"/>
      <c r="OIL2515" s="272"/>
      <c r="OIM2515" s="207"/>
      <c r="OIN2515" s="238"/>
      <c r="OIO2515" s="207"/>
      <c r="OIP2515" s="207"/>
      <c r="OIQ2515" s="187"/>
      <c r="OIR2515" s="187"/>
      <c r="OIS2515" s="204"/>
      <c r="OIT2515" s="272"/>
      <c r="OIU2515" s="207"/>
      <c r="OIV2515" s="238"/>
      <c r="OIW2515" s="207"/>
      <c r="OIX2515" s="207"/>
      <c r="OIY2515" s="187"/>
      <c r="OIZ2515" s="187"/>
      <c r="OJA2515" s="204"/>
      <c r="OJB2515" s="272"/>
      <c r="OJC2515" s="207"/>
      <c r="OJD2515" s="238"/>
      <c r="OJE2515" s="207"/>
      <c r="OJF2515" s="207"/>
      <c r="OJG2515" s="187"/>
      <c r="OJH2515" s="187"/>
      <c r="OJI2515" s="204"/>
      <c r="OJJ2515" s="272"/>
      <c r="OJK2515" s="207"/>
      <c r="OJL2515" s="238"/>
      <c r="OJM2515" s="207"/>
      <c r="OJN2515" s="207"/>
      <c r="OJO2515" s="187"/>
      <c r="OJP2515" s="187"/>
      <c r="OJQ2515" s="204"/>
      <c r="OJR2515" s="272"/>
      <c r="OJS2515" s="207"/>
      <c r="OJT2515" s="238"/>
      <c r="OJU2515" s="207"/>
      <c r="OJV2515" s="207"/>
      <c r="OJW2515" s="187"/>
      <c r="OJX2515" s="187"/>
      <c r="OJY2515" s="204"/>
      <c r="OJZ2515" s="272"/>
      <c r="OKA2515" s="207"/>
      <c r="OKB2515" s="238"/>
      <c r="OKC2515" s="207"/>
      <c r="OKD2515" s="207"/>
      <c r="OKE2515" s="187"/>
      <c r="OKF2515" s="187"/>
      <c r="OKG2515" s="204"/>
      <c r="OKH2515" s="272"/>
      <c r="OKI2515" s="207"/>
      <c r="OKJ2515" s="238"/>
      <c r="OKK2515" s="207"/>
      <c r="OKL2515" s="207"/>
      <c r="OKM2515" s="187"/>
      <c r="OKN2515" s="187"/>
      <c r="OKO2515" s="204"/>
      <c r="OKP2515" s="272"/>
      <c r="OKQ2515" s="207"/>
      <c r="OKR2515" s="238"/>
      <c r="OKS2515" s="207"/>
      <c r="OKT2515" s="207"/>
      <c r="OKU2515" s="187"/>
      <c r="OKV2515" s="187"/>
      <c r="OKW2515" s="204"/>
      <c r="OKX2515" s="272"/>
      <c r="OKY2515" s="207"/>
      <c r="OKZ2515" s="238"/>
      <c r="OLA2515" s="207"/>
      <c r="OLB2515" s="207"/>
      <c r="OLC2515" s="187"/>
      <c r="OLD2515" s="187"/>
      <c r="OLE2515" s="204"/>
      <c r="OLF2515" s="272"/>
      <c r="OLG2515" s="207"/>
      <c r="OLH2515" s="238"/>
      <c r="OLI2515" s="207"/>
      <c r="OLJ2515" s="207"/>
      <c r="OLK2515" s="187"/>
      <c r="OLL2515" s="187"/>
      <c r="OLM2515" s="204"/>
      <c r="OLN2515" s="272"/>
      <c r="OLO2515" s="207"/>
      <c r="OLP2515" s="238"/>
      <c r="OLQ2515" s="207"/>
      <c r="OLR2515" s="207"/>
      <c r="OLS2515" s="187"/>
      <c r="OLT2515" s="187"/>
      <c r="OLU2515" s="204"/>
      <c r="OLV2515" s="272"/>
      <c r="OLW2515" s="207"/>
      <c r="OLX2515" s="238"/>
      <c r="OLY2515" s="207"/>
      <c r="OLZ2515" s="207"/>
      <c r="OMA2515" s="187"/>
      <c r="OMB2515" s="187"/>
      <c r="OMC2515" s="204"/>
      <c r="OMD2515" s="272"/>
      <c r="OME2515" s="207"/>
      <c r="OMF2515" s="238"/>
      <c r="OMG2515" s="207"/>
      <c r="OMH2515" s="207"/>
      <c r="OMI2515" s="187"/>
      <c r="OMJ2515" s="187"/>
      <c r="OMK2515" s="204"/>
      <c r="OML2515" s="272"/>
      <c r="OMM2515" s="207"/>
      <c r="OMN2515" s="238"/>
      <c r="OMO2515" s="207"/>
      <c r="OMP2515" s="207"/>
      <c r="OMQ2515" s="187"/>
      <c r="OMR2515" s="187"/>
      <c r="OMS2515" s="204"/>
      <c r="OMT2515" s="272"/>
      <c r="OMU2515" s="207"/>
      <c r="OMV2515" s="238"/>
      <c r="OMW2515" s="207"/>
      <c r="OMX2515" s="207"/>
      <c r="OMY2515" s="187"/>
      <c r="OMZ2515" s="187"/>
      <c r="ONA2515" s="204"/>
      <c r="ONB2515" s="272"/>
      <c r="ONC2515" s="207"/>
      <c r="OND2515" s="238"/>
      <c r="ONE2515" s="207"/>
      <c r="ONF2515" s="207"/>
      <c r="ONG2515" s="187"/>
      <c r="ONH2515" s="187"/>
      <c r="ONI2515" s="204"/>
      <c r="ONJ2515" s="272"/>
      <c r="ONK2515" s="207"/>
      <c r="ONL2515" s="238"/>
      <c r="ONM2515" s="207"/>
      <c r="ONN2515" s="207"/>
      <c r="ONO2515" s="187"/>
      <c r="ONP2515" s="187"/>
      <c r="ONQ2515" s="204"/>
      <c r="ONR2515" s="272"/>
      <c r="ONS2515" s="207"/>
      <c r="ONT2515" s="238"/>
      <c r="ONU2515" s="207"/>
      <c r="ONV2515" s="207"/>
      <c r="ONW2515" s="187"/>
      <c r="ONX2515" s="187"/>
      <c r="ONY2515" s="204"/>
      <c r="ONZ2515" s="272"/>
      <c r="OOA2515" s="207"/>
      <c r="OOB2515" s="238"/>
      <c r="OOC2515" s="207"/>
      <c r="OOD2515" s="207"/>
      <c r="OOE2515" s="187"/>
      <c r="OOF2515" s="187"/>
      <c r="OOG2515" s="204"/>
      <c r="OOH2515" s="272"/>
      <c r="OOI2515" s="207"/>
      <c r="OOJ2515" s="238"/>
      <c r="OOK2515" s="207"/>
      <c r="OOL2515" s="207"/>
      <c r="OOM2515" s="187"/>
      <c r="OON2515" s="187"/>
      <c r="OOO2515" s="204"/>
      <c r="OOP2515" s="272"/>
      <c r="OOQ2515" s="207"/>
      <c r="OOR2515" s="238"/>
      <c r="OOS2515" s="207"/>
      <c r="OOT2515" s="207"/>
      <c r="OOU2515" s="187"/>
      <c r="OOV2515" s="187"/>
      <c r="OOW2515" s="204"/>
      <c r="OOX2515" s="272"/>
      <c r="OOY2515" s="207"/>
      <c r="OOZ2515" s="238"/>
      <c r="OPA2515" s="207"/>
      <c r="OPB2515" s="207"/>
      <c r="OPC2515" s="187"/>
      <c r="OPD2515" s="187"/>
      <c r="OPE2515" s="204"/>
      <c r="OPF2515" s="272"/>
      <c r="OPG2515" s="207"/>
      <c r="OPH2515" s="238"/>
      <c r="OPI2515" s="207"/>
      <c r="OPJ2515" s="207"/>
      <c r="OPK2515" s="187"/>
      <c r="OPL2515" s="187"/>
      <c r="OPM2515" s="204"/>
      <c r="OPN2515" s="272"/>
      <c r="OPO2515" s="207"/>
      <c r="OPP2515" s="238"/>
      <c r="OPQ2515" s="207"/>
      <c r="OPR2515" s="207"/>
      <c r="OPS2515" s="187"/>
      <c r="OPT2515" s="187"/>
      <c r="OPU2515" s="204"/>
      <c r="OPV2515" s="272"/>
      <c r="OPW2515" s="207"/>
      <c r="OPX2515" s="238"/>
      <c r="OPY2515" s="207"/>
      <c r="OPZ2515" s="207"/>
      <c r="OQA2515" s="187"/>
      <c r="OQB2515" s="187"/>
      <c r="OQC2515" s="204"/>
      <c r="OQD2515" s="272"/>
      <c r="OQE2515" s="207"/>
      <c r="OQF2515" s="238"/>
      <c r="OQG2515" s="207"/>
      <c r="OQH2515" s="207"/>
      <c r="OQI2515" s="187"/>
      <c r="OQJ2515" s="187"/>
      <c r="OQK2515" s="204"/>
      <c r="OQL2515" s="272"/>
      <c r="OQM2515" s="207"/>
      <c r="OQN2515" s="238"/>
      <c r="OQO2515" s="207"/>
      <c r="OQP2515" s="207"/>
      <c r="OQQ2515" s="187"/>
      <c r="OQR2515" s="187"/>
      <c r="OQS2515" s="204"/>
      <c r="OQT2515" s="272"/>
      <c r="OQU2515" s="207"/>
      <c r="OQV2515" s="238"/>
      <c r="OQW2515" s="207"/>
      <c r="OQX2515" s="207"/>
      <c r="OQY2515" s="187"/>
      <c r="OQZ2515" s="187"/>
      <c r="ORA2515" s="204"/>
      <c r="ORB2515" s="272"/>
      <c r="ORC2515" s="207"/>
      <c r="ORD2515" s="238"/>
      <c r="ORE2515" s="207"/>
      <c r="ORF2515" s="207"/>
      <c r="ORG2515" s="187"/>
      <c r="ORH2515" s="187"/>
      <c r="ORI2515" s="204"/>
      <c r="ORJ2515" s="272"/>
      <c r="ORK2515" s="207"/>
      <c r="ORL2515" s="238"/>
      <c r="ORM2515" s="207"/>
      <c r="ORN2515" s="207"/>
      <c r="ORO2515" s="187"/>
      <c r="ORP2515" s="187"/>
      <c r="ORQ2515" s="204"/>
      <c r="ORR2515" s="272"/>
      <c r="ORS2515" s="207"/>
      <c r="ORT2515" s="238"/>
      <c r="ORU2515" s="207"/>
      <c r="ORV2515" s="207"/>
      <c r="ORW2515" s="187"/>
      <c r="ORX2515" s="187"/>
      <c r="ORY2515" s="204"/>
      <c r="ORZ2515" s="272"/>
      <c r="OSA2515" s="207"/>
      <c r="OSB2515" s="238"/>
      <c r="OSC2515" s="207"/>
      <c r="OSD2515" s="207"/>
      <c r="OSE2515" s="187"/>
      <c r="OSF2515" s="187"/>
      <c r="OSG2515" s="204"/>
      <c r="OSH2515" s="272"/>
      <c r="OSI2515" s="207"/>
      <c r="OSJ2515" s="238"/>
      <c r="OSK2515" s="207"/>
      <c r="OSL2515" s="207"/>
      <c r="OSM2515" s="187"/>
      <c r="OSN2515" s="187"/>
      <c r="OSO2515" s="204"/>
      <c r="OSP2515" s="272"/>
      <c r="OSQ2515" s="207"/>
      <c r="OSR2515" s="238"/>
      <c r="OSS2515" s="207"/>
      <c r="OST2515" s="207"/>
      <c r="OSU2515" s="187"/>
      <c r="OSV2515" s="187"/>
      <c r="OSW2515" s="204"/>
      <c r="OSX2515" s="272"/>
      <c r="OSY2515" s="207"/>
      <c r="OSZ2515" s="238"/>
      <c r="OTA2515" s="207"/>
      <c r="OTB2515" s="207"/>
      <c r="OTC2515" s="187"/>
      <c r="OTD2515" s="187"/>
      <c r="OTE2515" s="204"/>
      <c r="OTF2515" s="272"/>
      <c r="OTG2515" s="207"/>
      <c r="OTH2515" s="238"/>
      <c r="OTI2515" s="207"/>
      <c r="OTJ2515" s="207"/>
      <c r="OTK2515" s="187"/>
      <c r="OTL2515" s="187"/>
      <c r="OTM2515" s="204"/>
      <c r="OTN2515" s="272"/>
      <c r="OTO2515" s="207"/>
      <c r="OTP2515" s="238"/>
      <c r="OTQ2515" s="207"/>
      <c r="OTR2515" s="207"/>
      <c r="OTS2515" s="187"/>
      <c r="OTT2515" s="187"/>
      <c r="OTU2515" s="204"/>
      <c r="OTV2515" s="272"/>
      <c r="OTW2515" s="207"/>
      <c r="OTX2515" s="238"/>
      <c r="OTY2515" s="207"/>
      <c r="OTZ2515" s="207"/>
      <c r="OUA2515" s="187"/>
      <c r="OUB2515" s="187"/>
      <c r="OUC2515" s="204"/>
      <c r="OUD2515" s="272"/>
      <c r="OUE2515" s="207"/>
      <c r="OUF2515" s="238"/>
      <c r="OUG2515" s="207"/>
      <c r="OUH2515" s="207"/>
      <c r="OUI2515" s="187"/>
      <c r="OUJ2515" s="187"/>
      <c r="OUK2515" s="204"/>
      <c r="OUL2515" s="272"/>
      <c r="OUM2515" s="207"/>
      <c r="OUN2515" s="238"/>
      <c r="OUO2515" s="207"/>
      <c r="OUP2515" s="207"/>
      <c r="OUQ2515" s="187"/>
      <c r="OUR2515" s="187"/>
      <c r="OUS2515" s="204"/>
      <c r="OUT2515" s="272"/>
      <c r="OUU2515" s="207"/>
      <c r="OUV2515" s="238"/>
      <c r="OUW2515" s="207"/>
      <c r="OUX2515" s="207"/>
      <c r="OUY2515" s="187"/>
      <c r="OUZ2515" s="187"/>
      <c r="OVA2515" s="204"/>
      <c r="OVB2515" s="272"/>
      <c r="OVC2515" s="207"/>
      <c r="OVD2515" s="238"/>
      <c r="OVE2515" s="207"/>
      <c r="OVF2515" s="207"/>
      <c r="OVG2515" s="187"/>
      <c r="OVH2515" s="187"/>
      <c r="OVI2515" s="204"/>
      <c r="OVJ2515" s="272"/>
      <c r="OVK2515" s="207"/>
      <c r="OVL2515" s="238"/>
      <c r="OVM2515" s="207"/>
      <c r="OVN2515" s="207"/>
      <c r="OVO2515" s="187"/>
      <c r="OVP2515" s="187"/>
      <c r="OVQ2515" s="204"/>
      <c r="OVR2515" s="272"/>
      <c r="OVS2515" s="207"/>
      <c r="OVT2515" s="238"/>
      <c r="OVU2515" s="207"/>
      <c r="OVV2515" s="207"/>
      <c r="OVW2515" s="187"/>
      <c r="OVX2515" s="187"/>
      <c r="OVY2515" s="204"/>
      <c r="OVZ2515" s="272"/>
      <c r="OWA2515" s="207"/>
      <c r="OWB2515" s="238"/>
      <c r="OWC2515" s="207"/>
      <c r="OWD2515" s="207"/>
      <c r="OWE2515" s="187"/>
      <c r="OWF2515" s="187"/>
      <c r="OWG2515" s="204"/>
      <c r="OWH2515" s="272"/>
      <c r="OWI2515" s="207"/>
      <c r="OWJ2515" s="238"/>
      <c r="OWK2515" s="207"/>
      <c r="OWL2515" s="207"/>
      <c r="OWM2515" s="187"/>
      <c r="OWN2515" s="187"/>
      <c r="OWO2515" s="204"/>
      <c r="OWP2515" s="272"/>
      <c r="OWQ2515" s="207"/>
      <c r="OWR2515" s="238"/>
      <c r="OWS2515" s="207"/>
      <c r="OWT2515" s="207"/>
      <c r="OWU2515" s="187"/>
      <c r="OWV2515" s="187"/>
      <c r="OWW2515" s="204"/>
      <c r="OWX2515" s="272"/>
      <c r="OWY2515" s="207"/>
      <c r="OWZ2515" s="238"/>
      <c r="OXA2515" s="207"/>
      <c r="OXB2515" s="207"/>
      <c r="OXC2515" s="187"/>
      <c r="OXD2515" s="187"/>
      <c r="OXE2515" s="204"/>
      <c r="OXF2515" s="272"/>
      <c r="OXG2515" s="207"/>
      <c r="OXH2515" s="238"/>
      <c r="OXI2515" s="207"/>
      <c r="OXJ2515" s="207"/>
      <c r="OXK2515" s="187"/>
      <c r="OXL2515" s="187"/>
      <c r="OXM2515" s="204"/>
      <c r="OXN2515" s="272"/>
      <c r="OXO2515" s="207"/>
      <c r="OXP2515" s="238"/>
      <c r="OXQ2515" s="207"/>
      <c r="OXR2515" s="207"/>
      <c r="OXS2515" s="187"/>
      <c r="OXT2515" s="187"/>
      <c r="OXU2515" s="204"/>
      <c r="OXV2515" s="272"/>
      <c r="OXW2515" s="207"/>
      <c r="OXX2515" s="238"/>
      <c r="OXY2515" s="207"/>
      <c r="OXZ2515" s="207"/>
      <c r="OYA2515" s="187"/>
      <c r="OYB2515" s="187"/>
      <c r="OYC2515" s="204"/>
      <c r="OYD2515" s="272"/>
      <c r="OYE2515" s="207"/>
      <c r="OYF2515" s="238"/>
      <c r="OYG2515" s="207"/>
      <c r="OYH2515" s="207"/>
      <c r="OYI2515" s="187"/>
      <c r="OYJ2515" s="187"/>
      <c r="OYK2515" s="204"/>
      <c r="OYL2515" s="272"/>
      <c r="OYM2515" s="207"/>
      <c r="OYN2515" s="238"/>
      <c r="OYO2515" s="207"/>
      <c r="OYP2515" s="207"/>
      <c r="OYQ2515" s="187"/>
      <c r="OYR2515" s="187"/>
      <c r="OYS2515" s="204"/>
      <c r="OYT2515" s="272"/>
      <c r="OYU2515" s="207"/>
      <c r="OYV2515" s="238"/>
      <c r="OYW2515" s="207"/>
      <c r="OYX2515" s="207"/>
      <c r="OYY2515" s="187"/>
      <c r="OYZ2515" s="187"/>
      <c r="OZA2515" s="204"/>
      <c r="OZB2515" s="272"/>
      <c r="OZC2515" s="207"/>
      <c r="OZD2515" s="238"/>
      <c r="OZE2515" s="207"/>
      <c r="OZF2515" s="207"/>
      <c r="OZG2515" s="187"/>
      <c r="OZH2515" s="187"/>
      <c r="OZI2515" s="204"/>
      <c r="OZJ2515" s="272"/>
      <c r="OZK2515" s="207"/>
      <c r="OZL2515" s="238"/>
      <c r="OZM2515" s="207"/>
      <c r="OZN2515" s="207"/>
      <c r="OZO2515" s="187"/>
      <c r="OZP2515" s="187"/>
      <c r="OZQ2515" s="204"/>
      <c r="OZR2515" s="272"/>
      <c r="OZS2515" s="207"/>
      <c r="OZT2515" s="238"/>
      <c r="OZU2515" s="207"/>
      <c r="OZV2515" s="207"/>
      <c r="OZW2515" s="187"/>
      <c r="OZX2515" s="187"/>
      <c r="OZY2515" s="204"/>
      <c r="OZZ2515" s="272"/>
      <c r="PAA2515" s="207"/>
      <c r="PAB2515" s="238"/>
      <c r="PAC2515" s="207"/>
      <c r="PAD2515" s="207"/>
      <c r="PAE2515" s="187"/>
      <c r="PAF2515" s="187"/>
      <c r="PAG2515" s="204"/>
      <c r="PAH2515" s="272"/>
      <c r="PAI2515" s="207"/>
      <c r="PAJ2515" s="238"/>
      <c r="PAK2515" s="207"/>
      <c r="PAL2515" s="207"/>
      <c r="PAM2515" s="187"/>
      <c r="PAN2515" s="187"/>
      <c r="PAO2515" s="204"/>
      <c r="PAP2515" s="272"/>
      <c r="PAQ2515" s="207"/>
      <c r="PAR2515" s="238"/>
      <c r="PAS2515" s="207"/>
      <c r="PAT2515" s="207"/>
      <c r="PAU2515" s="187"/>
      <c r="PAV2515" s="187"/>
      <c r="PAW2515" s="204"/>
      <c r="PAX2515" s="272"/>
      <c r="PAY2515" s="207"/>
      <c r="PAZ2515" s="238"/>
      <c r="PBA2515" s="207"/>
      <c r="PBB2515" s="207"/>
      <c r="PBC2515" s="187"/>
      <c r="PBD2515" s="187"/>
      <c r="PBE2515" s="204"/>
      <c r="PBF2515" s="272"/>
      <c r="PBG2515" s="207"/>
      <c r="PBH2515" s="238"/>
      <c r="PBI2515" s="207"/>
      <c r="PBJ2515" s="207"/>
      <c r="PBK2515" s="187"/>
      <c r="PBL2515" s="187"/>
      <c r="PBM2515" s="204"/>
      <c r="PBN2515" s="272"/>
      <c r="PBO2515" s="207"/>
      <c r="PBP2515" s="238"/>
      <c r="PBQ2515" s="207"/>
      <c r="PBR2515" s="207"/>
      <c r="PBS2515" s="187"/>
      <c r="PBT2515" s="187"/>
      <c r="PBU2515" s="204"/>
      <c r="PBV2515" s="272"/>
      <c r="PBW2515" s="207"/>
      <c r="PBX2515" s="238"/>
      <c r="PBY2515" s="207"/>
      <c r="PBZ2515" s="207"/>
      <c r="PCA2515" s="187"/>
      <c r="PCB2515" s="187"/>
      <c r="PCC2515" s="204"/>
      <c r="PCD2515" s="272"/>
      <c r="PCE2515" s="207"/>
      <c r="PCF2515" s="238"/>
      <c r="PCG2515" s="207"/>
      <c r="PCH2515" s="207"/>
      <c r="PCI2515" s="187"/>
      <c r="PCJ2515" s="187"/>
      <c r="PCK2515" s="204"/>
      <c r="PCL2515" s="272"/>
      <c r="PCM2515" s="207"/>
      <c r="PCN2515" s="238"/>
      <c r="PCO2515" s="207"/>
      <c r="PCP2515" s="207"/>
      <c r="PCQ2515" s="187"/>
      <c r="PCR2515" s="187"/>
      <c r="PCS2515" s="204"/>
      <c r="PCT2515" s="272"/>
      <c r="PCU2515" s="207"/>
      <c r="PCV2515" s="238"/>
      <c r="PCW2515" s="207"/>
      <c r="PCX2515" s="207"/>
      <c r="PCY2515" s="187"/>
      <c r="PCZ2515" s="187"/>
      <c r="PDA2515" s="204"/>
      <c r="PDB2515" s="272"/>
      <c r="PDC2515" s="207"/>
      <c r="PDD2515" s="238"/>
      <c r="PDE2515" s="207"/>
      <c r="PDF2515" s="207"/>
      <c r="PDG2515" s="187"/>
      <c r="PDH2515" s="187"/>
      <c r="PDI2515" s="204"/>
      <c r="PDJ2515" s="272"/>
      <c r="PDK2515" s="207"/>
      <c r="PDL2515" s="238"/>
      <c r="PDM2515" s="207"/>
      <c r="PDN2515" s="207"/>
      <c r="PDO2515" s="187"/>
      <c r="PDP2515" s="187"/>
      <c r="PDQ2515" s="204"/>
      <c r="PDR2515" s="272"/>
      <c r="PDS2515" s="207"/>
      <c r="PDT2515" s="238"/>
      <c r="PDU2515" s="207"/>
      <c r="PDV2515" s="207"/>
      <c r="PDW2515" s="187"/>
      <c r="PDX2515" s="187"/>
      <c r="PDY2515" s="204"/>
      <c r="PDZ2515" s="272"/>
      <c r="PEA2515" s="207"/>
      <c r="PEB2515" s="238"/>
      <c r="PEC2515" s="207"/>
      <c r="PED2515" s="207"/>
      <c r="PEE2515" s="187"/>
      <c r="PEF2515" s="187"/>
      <c r="PEG2515" s="204"/>
      <c r="PEH2515" s="272"/>
      <c r="PEI2515" s="207"/>
      <c r="PEJ2515" s="238"/>
      <c r="PEK2515" s="207"/>
      <c r="PEL2515" s="207"/>
      <c r="PEM2515" s="187"/>
      <c r="PEN2515" s="187"/>
      <c r="PEO2515" s="204"/>
      <c r="PEP2515" s="272"/>
      <c r="PEQ2515" s="207"/>
      <c r="PER2515" s="238"/>
      <c r="PES2515" s="207"/>
      <c r="PET2515" s="207"/>
      <c r="PEU2515" s="187"/>
      <c r="PEV2515" s="187"/>
      <c r="PEW2515" s="204"/>
      <c r="PEX2515" s="272"/>
      <c r="PEY2515" s="207"/>
      <c r="PEZ2515" s="238"/>
      <c r="PFA2515" s="207"/>
      <c r="PFB2515" s="207"/>
      <c r="PFC2515" s="187"/>
      <c r="PFD2515" s="187"/>
      <c r="PFE2515" s="204"/>
      <c r="PFF2515" s="272"/>
      <c r="PFG2515" s="207"/>
      <c r="PFH2515" s="238"/>
      <c r="PFI2515" s="207"/>
      <c r="PFJ2515" s="207"/>
      <c r="PFK2515" s="187"/>
      <c r="PFL2515" s="187"/>
      <c r="PFM2515" s="204"/>
      <c r="PFN2515" s="272"/>
      <c r="PFO2515" s="207"/>
      <c r="PFP2515" s="238"/>
      <c r="PFQ2515" s="207"/>
      <c r="PFR2515" s="207"/>
      <c r="PFS2515" s="187"/>
      <c r="PFT2515" s="187"/>
      <c r="PFU2515" s="204"/>
      <c r="PFV2515" s="272"/>
      <c r="PFW2515" s="207"/>
      <c r="PFX2515" s="238"/>
      <c r="PFY2515" s="207"/>
      <c r="PFZ2515" s="207"/>
      <c r="PGA2515" s="187"/>
      <c r="PGB2515" s="187"/>
      <c r="PGC2515" s="204"/>
      <c r="PGD2515" s="272"/>
      <c r="PGE2515" s="207"/>
      <c r="PGF2515" s="238"/>
      <c r="PGG2515" s="207"/>
      <c r="PGH2515" s="207"/>
      <c r="PGI2515" s="187"/>
      <c r="PGJ2515" s="187"/>
      <c r="PGK2515" s="204"/>
      <c r="PGL2515" s="272"/>
      <c r="PGM2515" s="207"/>
      <c r="PGN2515" s="238"/>
      <c r="PGO2515" s="207"/>
      <c r="PGP2515" s="207"/>
      <c r="PGQ2515" s="187"/>
      <c r="PGR2515" s="187"/>
      <c r="PGS2515" s="204"/>
      <c r="PGT2515" s="272"/>
      <c r="PGU2515" s="207"/>
      <c r="PGV2515" s="238"/>
      <c r="PGW2515" s="207"/>
      <c r="PGX2515" s="207"/>
      <c r="PGY2515" s="187"/>
      <c r="PGZ2515" s="187"/>
      <c r="PHA2515" s="204"/>
      <c r="PHB2515" s="272"/>
      <c r="PHC2515" s="207"/>
      <c r="PHD2515" s="238"/>
      <c r="PHE2515" s="207"/>
      <c r="PHF2515" s="207"/>
      <c r="PHG2515" s="187"/>
      <c r="PHH2515" s="187"/>
      <c r="PHI2515" s="204"/>
      <c r="PHJ2515" s="272"/>
      <c r="PHK2515" s="207"/>
      <c r="PHL2515" s="238"/>
      <c r="PHM2515" s="207"/>
      <c r="PHN2515" s="207"/>
      <c r="PHO2515" s="187"/>
      <c r="PHP2515" s="187"/>
      <c r="PHQ2515" s="204"/>
      <c r="PHR2515" s="272"/>
      <c r="PHS2515" s="207"/>
      <c r="PHT2515" s="238"/>
      <c r="PHU2515" s="207"/>
      <c r="PHV2515" s="207"/>
      <c r="PHW2515" s="187"/>
      <c r="PHX2515" s="187"/>
      <c r="PHY2515" s="204"/>
      <c r="PHZ2515" s="272"/>
      <c r="PIA2515" s="207"/>
      <c r="PIB2515" s="238"/>
      <c r="PIC2515" s="207"/>
      <c r="PID2515" s="207"/>
      <c r="PIE2515" s="187"/>
      <c r="PIF2515" s="187"/>
      <c r="PIG2515" s="204"/>
      <c r="PIH2515" s="272"/>
      <c r="PII2515" s="207"/>
      <c r="PIJ2515" s="238"/>
      <c r="PIK2515" s="207"/>
      <c r="PIL2515" s="207"/>
      <c r="PIM2515" s="187"/>
      <c r="PIN2515" s="187"/>
      <c r="PIO2515" s="204"/>
      <c r="PIP2515" s="272"/>
      <c r="PIQ2515" s="207"/>
      <c r="PIR2515" s="238"/>
      <c r="PIS2515" s="207"/>
      <c r="PIT2515" s="207"/>
      <c r="PIU2515" s="187"/>
      <c r="PIV2515" s="187"/>
      <c r="PIW2515" s="204"/>
      <c r="PIX2515" s="272"/>
      <c r="PIY2515" s="207"/>
      <c r="PIZ2515" s="238"/>
      <c r="PJA2515" s="207"/>
      <c r="PJB2515" s="207"/>
      <c r="PJC2515" s="187"/>
      <c r="PJD2515" s="187"/>
      <c r="PJE2515" s="204"/>
      <c r="PJF2515" s="272"/>
      <c r="PJG2515" s="207"/>
      <c r="PJH2515" s="238"/>
      <c r="PJI2515" s="207"/>
      <c r="PJJ2515" s="207"/>
      <c r="PJK2515" s="187"/>
      <c r="PJL2515" s="187"/>
      <c r="PJM2515" s="204"/>
      <c r="PJN2515" s="272"/>
      <c r="PJO2515" s="207"/>
      <c r="PJP2515" s="238"/>
      <c r="PJQ2515" s="207"/>
      <c r="PJR2515" s="207"/>
      <c r="PJS2515" s="187"/>
      <c r="PJT2515" s="187"/>
      <c r="PJU2515" s="204"/>
      <c r="PJV2515" s="272"/>
      <c r="PJW2515" s="207"/>
      <c r="PJX2515" s="238"/>
      <c r="PJY2515" s="207"/>
      <c r="PJZ2515" s="207"/>
      <c r="PKA2515" s="187"/>
      <c r="PKB2515" s="187"/>
      <c r="PKC2515" s="204"/>
      <c r="PKD2515" s="272"/>
      <c r="PKE2515" s="207"/>
      <c r="PKF2515" s="238"/>
      <c r="PKG2515" s="207"/>
      <c r="PKH2515" s="207"/>
      <c r="PKI2515" s="187"/>
      <c r="PKJ2515" s="187"/>
      <c r="PKK2515" s="204"/>
      <c r="PKL2515" s="272"/>
      <c r="PKM2515" s="207"/>
      <c r="PKN2515" s="238"/>
      <c r="PKO2515" s="207"/>
      <c r="PKP2515" s="207"/>
      <c r="PKQ2515" s="187"/>
      <c r="PKR2515" s="187"/>
      <c r="PKS2515" s="204"/>
      <c r="PKT2515" s="272"/>
      <c r="PKU2515" s="207"/>
      <c r="PKV2515" s="238"/>
      <c r="PKW2515" s="207"/>
      <c r="PKX2515" s="207"/>
      <c r="PKY2515" s="187"/>
      <c r="PKZ2515" s="187"/>
      <c r="PLA2515" s="204"/>
      <c r="PLB2515" s="272"/>
      <c r="PLC2515" s="207"/>
      <c r="PLD2515" s="238"/>
      <c r="PLE2515" s="207"/>
      <c r="PLF2515" s="207"/>
      <c r="PLG2515" s="187"/>
      <c r="PLH2515" s="187"/>
      <c r="PLI2515" s="204"/>
      <c r="PLJ2515" s="272"/>
      <c r="PLK2515" s="207"/>
      <c r="PLL2515" s="238"/>
      <c r="PLM2515" s="207"/>
      <c r="PLN2515" s="207"/>
      <c r="PLO2515" s="187"/>
      <c r="PLP2515" s="187"/>
      <c r="PLQ2515" s="204"/>
      <c r="PLR2515" s="272"/>
      <c r="PLS2515" s="207"/>
      <c r="PLT2515" s="238"/>
      <c r="PLU2515" s="207"/>
      <c r="PLV2515" s="207"/>
      <c r="PLW2515" s="187"/>
      <c r="PLX2515" s="187"/>
      <c r="PLY2515" s="204"/>
      <c r="PLZ2515" s="272"/>
      <c r="PMA2515" s="207"/>
      <c r="PMB2515" s="238"/>
      <c r="PMC2515" s="207"/>
      <c r="PMD2515" s="207"/>
      <c r="PME2515" s="187"/>
      <c r="PMF2515" s="187"/>
      <c r="PMG2515" s="204"/>
      <c r="PMH2515" s="272"/>
      <c r="PMI2515" s="207"/>
      <c r="PMJ2515" s="238"/>
      <c r="PMK2515" s="207"/>
      <c r="PML2515" s="207"/>
      <c r="PMM2515" s="187"/>
      <c r="PMN2515" s="187"/>
      <c r="PMO2515" s="204"/>
      <c r="PMP2515" s="272"/>
      <c r="PMQ2515" s="207"/>
      <c r="PMR2515" s="238"/>
      <c r="PMS2515" s="207"/>
      <c r="PMT2515" s="207"/>
      <c r="PMU2515" s="187"/>
      <c r="PMV2515" s="187"/>
      <c r="PMW2515" s="204"/>
      <c r="PMX2515" s="272"/>
      <c r="PMY2515" s="207"/>
      <c r="PMZ2515" s="238"/>
      <c r="PNA2515" s="207"/>
      <c r="PNB2515" s="207"/>
      <c r="PNC2515" s="187"/>
      <c r="PND2515" s="187"/>
      <c r="PNE2515" s="204"/>
      <c r="PNF2515" s="272"/>
      <c r="PNG2515" s="207"/>
      <c r="PNH2515" s="238"/>
      <c r="PNI2515" s="207"/>
      <c r="PNJ2515" s="207"/>
      <c r="PNK2515" s="187"/>
      <c r="PNL2515" s="187"/>
      <c r="PNM2515" s="204"/>
      <c r="PNN2515" s="272"/>
      <c r="PNO2515" s="207"/>
      <c r="PNP2515" s="238"/>
      <c r="PNQ2515" s="207"/>
      <c r="PNR2515" s="207"/>
      <c r="PNS2515" s="187"/>
      <c r="PNT2515" s="187"/>
      <c r="PNU2515" s="204"/>
      <c r="PNV2515" s="272"/>
      <c r="PNW2515" s="207"/>
      <c r="PNX2515" s="238"/>
      <c r="PNY2515" s="207"/>
      <c r="PNZ2515" s="207"/>
      <c r="POA2515" s="187"/>
      <c r="POB2515" s="187"/>
      <c r="POC2515" s="204"/>
      <c r="POD2515" s="272"/>
      <c r="POE2515" s="207"/>
      <c r="POF2515" s="238"/>
      <c r="POG2515" s="207"/>
      <c r="POH2515" s="207"/>
      <c r="POI2515" s="187"/>
      <c r="POJ2515" s="187"/>
      <c r="POK2515" s="204"/>
      <c r="POL2515" s="272"/>
      <c r="POM2515" s="207"/>
      <c r="PON2515" s="238"/>
      <c r="POO2515" s="207"/>
      <c r="POP2515" s="207"/>
      <c r="POQ2515" s="187"/>
      <c r="POR2515" s="187"/>
      <c r="POS2515" s="204"/>
      <c r="POT2515" s="272"/>
      <c r="POU2515" s="207"/>
      <c r="POV2515" s="238"/>
      <c r="POW2515" s="207"/>
      <c r="POX2515" s="207"/>
      <c r="POY2515" s="187"/>
      <c r="POZ2515" s="187"/>
      <c r="PPA2515" s="204"/>
      <c r="PPB2515" s="272"/>
      <c r="PPC2515" s="207"/>
      <c r="PPD2515" s="238"/>
      <c r="PPE2515" s="207"/>
      <c r="PPF2515" s="207"/>
      <c r="PPG2515" s="187"/>
      <c r="PPH2515" s="187"/>
      <c r="PPI2515" s="204"/>
      <c r="PPJ2515" s="272"/>
      <c r="PPK2515" s="207"/>
      <c r="PPL2515" s="238"/>
      <c r="PPM2515" s="207"/>
      <c r="PPN2515" s="207"/>
      <c r="PPO2515" s="187"/>
      <c r="PPP2515" s="187"/>
      <c r="PPQ2515" s="204"/>
      <c r="PPR2515" s="272"/>
      <c r="PPS2515" s="207"/>
      <c r="PPT2515" s="238"/>
      <c r="PPU2515" s="207"/>
      <c r="PPV2515" s="207"/>
      <c r="PPW2515" s="187"/>
      <c r="PPX2515" s="187"/>
      <c r="PPY2515" s="204"/>
      <c r="PPZ2515" s="272"/>
      <c r="PQA2515" s="207"/>
      <c r="PQB2515" s="238"/>
      <c r="PQC2515" s="207"/>
      <c r="PQD2515" s="207"/>
      <c r="PQE2515" s="187"/>
      <c r="PQF2515" s="187"/>
      <c r="PQG2515" s="204"/>
      <c r="PQH2515" s="272"/>
      <c r="PQI2515" s="207"/>
      <c r="PQJ2515" s="238"/>
      <c r="PQK2515" s="207"/>
      <c r="PQL2515" s="207"/>
      <c r="PQM2515" s="187"/>
      <c r="PQN2515" s="187"/>
      <c r="PQO2515" s="204"/>
      <c r="PQP2515" s="272"/>
      <c r="PQQ2515" s="207"/>
      <c r="PQR2515" s="238"/>
      <c r="PQS2515" s="207"/>
      <c r="PQT2515" s="207"/>
      <c r="PQU2515" s="187"/>
      <c r="PQV2515" s="187"/>
      <c r="PQW2515" s="204"/>
      <c r="PQX2515" s="272"/>
      <c r="PQY2515" s="207"/>
      <c r="PQZ2515" s="238"/>
      <c r="PRA2515" s="207"/>
      <c r="PRB2515" s="207"/>
      <c r="PRC2515" s="187"/>
      <c r="PRD2515" s="187"/>
      <c r="PRE2515" s="204"/>
      <c r="PRF2515" s="272"/>
      <c r="PRG2515" s="207"/>
      <c r="PRH2515" s="238"/>
      <c r="PRI2515" s="207"/>
      <c r="PRJ2515" s="207"/>
      <c r="PRK2515" s="187"/>
      <c r="PRL2515" s="187"/>
      <c r="PRM2515" s="204"/>
      <c r="PRN2515" s="272"/>
      <c r="PRO2515" s="207"/>
      <c r="PRP2515" s="238"/>
      <c r="PRQ2515" s="207"/>
      <c r="PRR2515" s="207"/>
      <c r="PRS2515" s="187"/>
      <c r="PRT2515" s="187"/>
      <c r="PRU2515" s="204"/>
      <c r="PRV2515" s="272"/>
      <c r="PRW2515" s="207"/>
      <c r="PRX2515" s="238"/>
      <c r="PRY2515" s="207"/>
      <c r="PRZ2515" s="207"/>
      <c r="PSA2515" s="187"/>
      <c r="PSB2515" s="187"/>
      <c r="PSC2515" s="204"/>
      <c r="PSD2515" s="272"/>
      <c r="PSE2515" s="207"/>
      <c r="PSF2515" s="238"/>
      <c r="PSG2515" s="207"/>
      <c r="PSH2515" s="207"/>
      <c r="PSI2515" s="187"/>
      <c r="PSJ2515" s="187"/>
      <c r="PSK2515" s="204"/>
      <c r="PSL2515" s="272"/>
      <c r="PSM2515" s="207"/>
      <c r="PSN2515" s="238"/>
      <c r="PSO2515" s="207"/>
      <c r="PSP2515" s="207"/>
      <c r="PSQ2515" s="187"/>
      <c r="PSR2515" s="187"/>
      <c r="PSS2515" s="204"/>
      <c r="PST2515" s="272"/>
      <c r="PSU2515" s="207"/>
      <c r="PSV2515" s="238"/>
      <c r="PSW2515" s="207"/>
      <c r="PSX2515" s="207"/>
      <c r="PSY2515" s="187"/>
      <c r="PSZ2515" s="187"/>
      <c r="PTA2515" s="204"/>
      <c r="PTB2515" s="272"/>
      <c r="PTC2515" s="207"/>
      <c r="PTD2515" s="238"/>
      <c r="PTE2515" s="207"/>
      <c r="PTF2515" s="207"/>
      <c r="PTG2515" s="187"/>
      <c r="PTH2515" s="187"/>
      <c r="PTI2515" s="204"/>
      <c r="PTJ2515" s="272"/>
      <c r="PTK2515" s="207"/>
      <c r="PTL2515" s="238"/>
      <c r="PTM2515" s="207"/>
      <c r="PTN2515" s="207"/>
      <c r="PTO2515" s="187"/>
      <c r="PTP2515" s="187"/>
      <c r="PTQ2515" s="204"/>
      <c r="PTR2515" s="272"/>
      <c r="PTS2515" s="207"/>
      <c r="PTT2515" s="238"/>
      <c r="PTU2515" s="207"/>
      <c r="PTV2515" s="207"/>
      <c r="PTW2515" s="187"/>
      <c r="PTX2515" s="187"/>
      <c r="PTY2515" s="204"/>
      <c r="PTZ2515" s="272"/>
      <c r="PUA2515" s="207"/>
      <c r="PUB2515" s="238"/>
      <c r="PUC2515" s="207"/>
      <c r="PUD2515" s="207"/>
      <c r="PUE2515" s="187"/>
      <c r="PUF2515" s="187"/>
      <c r="PUG2515" s="204"/>
      <c r="PUH2515" s="272"/>
      <c r="PUI2515" s="207"/>
      <c r="PUJ2515" s="238"/>
      <c r="PUK2515" s="207"/>
      <c r="PUL2515" s="207"/>
      <c r="PUM2515" s="187"/>
      <c r="PUN2515" s="187"/>
      <c r="PUO2515" s="204"/>
      <c r="PUP2515" s="272"/>
      <c r="PUQ2515" s="207"/>
      <c r="PUR2515" s="238"/>
      <c r="PUS2515" s="207"/>
      <c r="PUT2515" s="207"/>
      <c r="PUU2515" s="187"/>
      <c r="PUV2515" s="187"/>
      <c r="PUW2515" s="204"/>
      <c r="PUX2515" s="272"/>
      <c r="PUY2515" s="207"/>
      <c r="PUZ2515" s="238"/>
      <c r="PVA2515" s="207"/>
      <c r="PVB2515" s="207"/>
      <c r="PVC2515" s="187"/>
      <c r="PVD2515" s="187"/>
      <c r="PVE2515" s="204"/>
      <c r="PVF2515" s="272"/>
      <c r="PVG2515" s="207"/>
      <c r="PVH2515" s="238"/>
      <c r="PVI2515" s="207"/>
      <c r="PVJ2515" s="207"/>
      <c r="PVK2515" s="187"/>
      <c r="PVL2515" s="187"/>
      <c r="PVM2515" s="204"/>
      <c r="PVN2515" s="272"/>
      <c r="PVO2515" s="207"/>
      <c r="PVP2515" s="238"/>
      <c r="PVQ2515" s="207"/>
      <c r="PVR2515" s="207"/>
      <c r="PVS2515" s="187"/>
      <c r="PVT2515" s="187"/>
      <c r="PVU2515" s="204"/>
      <c r="PVV2515" s="272"/>
      <c r="PVW2515" s="207"/>
      <c r="PVX2515" s="238"/>
      <c r="PVY2515" s="207"/>
      <c r="PVZ2515" s="207"/>
      <c r="PWA2515" s="187"/>
      <c r="PWB2515" s="187"/>
      <c r="PWC2515" s="204"/>
      <c r="PWD2515" s="272"/>
      <c r="PWE2515" s="207"/>
      <c r="PWF2515" s="238"/>
      <c r="PWG2515" s="207"/>
      <c r="PWH2515" s="207"/>
      <c r="PWI2515" s="187"/>
      <c r="PWJ2515" s="187"/>
      <c r="PWK2515" s="204"/>
      <c r="PWL2515" s="272"/>
      <c r="PWM2515" s="207"/>
      <c r="PWN2515" s="238"/>
      <c r="PWO2515" s="207"/>
      <c r="PWP2515" s="207"/>
      <c r="PWQ2515" s="187"/>
      <c r="PWR2515" s="187"/>
      <c r="PWS2515" s="204"/>
      <c r="PWT2515" s="272"/>
      <c r="PWU2515" s="207"/>
      <c r="PWV2515" s="238"/>
      <c r="PWW2515" s="207"/>
      <c r="PWX2515" s="207"/>
      <c r="PWY2515" s="187"/>
      <c r="PWZ2515" s="187"/>
      <c r="PXA2515" s="204"/>
      <c r="PXB2515" s="272"/>
      <c r="PXC2515" s="207"/>
      <c r="PXD2515" s="238"/>
      <c r="PXE2515" s="207"/>
      <c r="PXF2515" s="207"/>
      <c r="PXG2515" s="187"/>
      <c r="PXH2515" s="187"/>
      <c r="PXI2515" s="204"/>
      <c r="PXJ2515" s="272"/>
      <c r="PXK2515" s="207"/>
      <c r="PXL2515" s="238"/>
      <c r="PXM2515" s="207"/>
      <c r="PXN2515" s="207"/>
      <c r="PXO2515" s="187"/>
      <c r="PXP2515" s="187"/>
      <c r="PXQ2515" s="204"/>
      <c r="PXR2515" s="272"/>
      <c r="PXS2515" s="207"/>
      <c r="PXT2515" s="238"/>
      <c r="PXU2515" s="207"/>
      <c r="PXV2515" s="207"/>
      <c r="PXW2515" s="187"/>
      <c r="PXX2515" s="187"/>
      <c r="PXY2515" s="204"/>
      <c r="PXZ2515" s="272"/>
      <c r="PYA2515" s="207"/>
      <c r="PYB2515" s="238"/>
      <c r="PYC2515" s="207"/>
      <c r="PYD2515" s="207"/>
      <c r="PYE2515" s="187"/>
      <c r="PYF2515" s="187"/>
      <c r="PYG2515" s="204"/>
      <c r="PYH2515" s="272"/>
      <c r="PYI2515" s="207"/>
      <c r="PYJ2515" s="238"/>
      <c r="PYK2515" s="207"/>
      <c r="PYL2515" s="207"/>
      <c r="PYM2515" s="187"/>
      <c r="PYN2515" s="187"/>
      <c r="PYO2515" s="204"/>
      <c r="PYP2515" s="272"/>
      <c r="PYQ2515" s="207"/>
      <c r="PYR2515" s="238"/>
      <c r="PYS2515" s="207"/>
      <c r="PYT2515" s="207"/>
      <c r="PYU2515" s="187"/>
      <c r="PYV2515" s="187"/>
      <c r="PYW2515" s="204"/>
      <c r="PYX2515" s="272"/>
      <c r="PYY2515" s="207"/>
      <c r="PYZ2515" s="238"/>
      <c r="PZA2515" s="207"/>
      <c r="PZB2515" s="207"/>
      <c r="PZC2515" s="187"/>
      <c r="PZD2515" s="187"/>
      <c r="PZE2515" s="204"/>
      <c r="PZF2515" s="272"/>
      <c r="PZG2515" s="207"/>
      <c r="PZH2515" s="238"/>
      <c r="PZI2515" s="207"/>
      <c r="PZJ2515" s="207"/>
      <c r="PZK2515" s="187"/>
      <c r="PZL2515" s="187"/>
      <c r="PZM2515" s="204"/>
      <c r="PZN2515" s="272"/>
      <c r="PZO2515" s="207"/>
      <c r="PZP2515" s="238"/>
      <c r="PZQ2515" s="207"/>
      <c r="PZR2515" s="207"/>
      <c r="PZS2515" s="187"/>
      <c r="PZT2515" s="187"/>
      <c r="PZU2515" s="204"/>
      <c r="PZV2515" s="272"/>
      <c r="PZW2515" s="207"/>
      <c r="PZX2515" s="238"/>
      <c r="PZY2515" s="207"/>
      <c r="PZZ2515" s="207"/>
      <c r="QAA2515" s="187"/>
      <c r="QAB2515" s="187"/>
      <c r="QAC2515" s="204"/>
      <c r="QAD2515" s="272"/>
      <c r="QAE2515" s="207"/>
      <c r="QAF2515" s="238"/>
      <c r="QAG2515" s="207"/>
      <c r="QAH2515" s="207"/>
      <c r="QAI2515" s="187"/>
      <c r="QAJ2515" s="187"/>
      <c r="QAK2515" s="204"/>
      <c r="QAL2515" s="272"/>
      <c r="QAM2515" s="207"/>
      <c r="QAN2515" s="238"/>
      <c r="QAO2515" s="207"/>
      <c r="QAP2515" s="207"/>
      <c r="QAQ2515" s="187"/>
      <c r="QAR2515" s="187"/>
      <c r="QAS2515" s="204"/>
      <c r="QAT2515" s="272"/>
      <c r="QAU2515" s="207"/>
      <c r="QAV2515" s="238"/>
      <c r="QAW2515" s="207"/>
      <c r="QAX2515" s="207"/>
      <c r="QAY2515" s="187"/>
      <c r="QAZ2515" s="187"/>
      <c r="QBA2515" s="204"/>
      <c r="QBB2515" s="272"/>
      <c r="QBC2515" s="207"/>
      <c r="QBD2515" s="238"/>
      <c r="QBE2515" s="207"/>
      <c r="QBF2515" s="207"/>
      <c r="QBG2515" s="187"/>
      <c r="QBH2515" s="187"/>
      <c r="QBI2515" s="204"/>
      <c r="QBJ2515" s="272"/>
      <c r="QBK2515" s="207"/>
      <c r="QBL2515" s="238"/>
      <c r="QBM2515" s="207"/>
      <c r="QBN2515" s="207"/>
      <c r="QBO2515" s="187"/>
      <c r="QBP2515" s="187"/>
      <c r="QBQ2515" s="204"/>
      <c r="QBR2515" s="272"/>
      <c r="QBS2515" s="207"/>
      <c r="QBT2515" s="238"/>
      <c r="QBU2515" s="207"/>
      <c r="QBV2515" s="207"/>
      <c r="QBW2515" s="187"/>
      <c r="QBX2515" s="187"/>
      <c r="QBY2515" s="204"/>
      <c r="QBZ2515" s="272"/>
      <c r="QCA2515" s="207"/>
      <c r="QCB2515" s="238"/>
      <c r="QCC2515" s="207"/>
      <c r="QCD2515" s="207"/>
      <c r="QCE2515" s="187"/>
      <c r="QCF2515" s="187"/>
      <c r="QCG2515" s="204"/>
      <c r="QCH2515" s="272"/>
      <c r="QCI2515" s="207"/>
      <c r="QCJ2515" s="238"/>
      <c r="QCK2515" s="207"/>
      <c r="QCL2515" s="207"/>
      <c r="QCM2515" s="187"/>
      <c r="QCN2515" s="187"/>
      <c r="QCO2515" s="204"/>
      <c r="QCP2515" s="272"/>
      <c r="QCQ2515" s="207"/>
      <c r="QCR2515" s="238"/>
      <c r="QCS2515" s="207"/>
      <c r="QCT2515" s="207"/>
      <c r="QCU2515" s="187"/>
      <c r="QCV2515" s="187"/>
      <c r="QCW2515" s="204"/>
      <c r="QCX2515" s="272"/>
      <c r="QCY2515" s="207"/>
      <c r="QCZ2515" s="238"/>
      <c r="QDA2515" s="207"/>
      <c r="QDB2515" s="207"/>
      <c r="QDC2515" s="187"/>
      <c r="QDD2515" s="187"/>
      <c r="QDE2515" s="204"/>
      <c r="QDF2515" s="272"/>
      <c r="QDG2515" s="207"/>
      <c r="QDH2515" s="238"/>
      <c r="QDI2515" s="207"/>
      <c r="QDJ2515" s="207"/>
      <c r="QDK2515" s="187"/>
      <c r="QDL2515" s="187"/>
      <c r="QDM2515" s="204"/>
      <c r="QDN2515" s="272"/>
      <c r="QDO2515" s="207"/>
      <c r="QDP2515" s="238"/>
      <c r="QDQ2515" s="207"/>
      <c r="QDR2515" s="207"/>
      <c r="QDS2515" s="187"/>
      <c r="QDT2515" s="187"/>
      <c r="QDU2515" s="204"/>
      <c r="QDV2515" s="272"/>
      <c r="QDW2515" s="207"/>
      <c r="QDX2515" s="238"/>
      <c r="QDY2515" s="207"/>
      <c r="QDZ2515" s="207"/>
      <c r="QEA2515" s="187"/>
      <c r="QEB2515" s="187"/>
      <c r="QEC2515" s="204"/>
      <c r="QED2515" s="272"/>
      <c r="QEE2515" s="207"/>
      <c r="QEF2515" s="238"/>
      <c r="QEG2515" s="207"/>
      <c r="QEH2515" s="207"/>
      <c r="QEI2515" s="187"/>
      <c r="QEJ2515" s="187"/>
      <c r="QEK2515" s="204"/>
      <c r="QEL2515" s="272"/>
      <c r="QEM2515" s="207"/>
      <c r="QEN2515" s="238"/>
      <c r="QEO2515" s="207"/>
      <c r="QEP2515" s="207"/>
      <c r="QEQ2515" s="187"/>
      <c r="QER2515" s="187"/>
      <c r="QES2515" s="204"/>
      <c r="QET2515" s="272"/>
      <c r="QEU2515" s="207"/>
      <c r="QEV2515" s="238"/>
      <c r="QEW2515" s="207"/>
      <c r="QEX2515" s="207"/>
      <c r="QEY2515" s="187"/>
      <c r="QEZ2515" s="187"/>
      <c r="QFA2515" s="204"/>
      <c r="QFB2515" s="272"/>
      <c r="QFC2515" s="207"/>
      <c r="QFD2515" s="238"/>
      <c r="QFE2515" s="207"/>
      <c r="QFF2515" s="207"/>
      <c r="QFG2515" s="187"/>
      <c r="QFH2515" s="187"/>
      <c r="QFI2515" s="204"/>
      <c r="QFJ2515" s="272"/>
      <c r="QFK2515" s="207"/>
      <c r="QFL2515" s="238"/>
      <c r="QFM2515" s="207"/>
      <c r="QFN2515" s="207"/>
      <c r="QFO2515" s="187"/>
      <c r="QFP2515" s="187"/>
      <c r="QFQ2515" s="204"/>
      <c r="QFR2515" s="272"/>
      <c r="QFS2515" s="207"/>
      <c r="QFT2515" s="238"/>
      <c r="QFU2515" s="207"/>
      <c r="QFV2515" s="207"/>
      <c r="QFW2515" s="187"/>
      <c r="QFX2515" s="187"/>
      <c r="QFY2515" s="204"/>
      <c r="QFZ2515" s="272"/>
      <c r="QGA2515" s="207"/>
      <c r="QGB2515" s="238"/>
      <c r="QGC2515" s="207"/>
      <c r="QGD2515" s="207"/>
      <c r="QGE2515" s="187"/>
      <c r="QGF2515" s="187"/>
      <c r="QGG2515" s="204"/>
      <c r="QGH2515" s="272"/>
      <c r="QGI2515" s="207"/>
      <c r="QGJ2515" s="238"/>
      <c r="QGK2515" s="207"/>
      <c r="QGL2515" s="207"/>
      <c r="QGM2515" s="187"/>
      <c r="QGN2515" s="187"/>
      <c r="QGO2515" s="204"/>
      <c r="QGP2515" s="272"/>
      <c r="QGQ2515" s="207"/>
      <c r="QGR2515" s="238"/>
      <c r="QGS2515" s="207"/>
      <c r="QGT2515" s="207"/>
      <c r="QGU2515" s="187"/>
      <c r="QGV2515" s="187"/>
      <c r="QGW2515" s="204"/>
      <c r="QGX2515" s="272"/>
      <c r="QGY2515" s="207"/>
      <c r="QGZ2515" s="238"/>
      <c r="QHA2515" s="207"/>
      <c r="QHB2515" s="207"/>
      <c r="QHC2515" s="187"/>
      <c r="QHD2515" s="187"/>
      <c r="QHE2515" s="204"/>
      <c r="QHF2515" s="272"/>
      <c r="QHG2515" s="207"/>
      <c r="QHH2515" s="238"/>
      <c r="QHI2515" s="207"/>
      <c r="QHJ2515" s="207"/>
      <c r="QHK2515" s="187"/>
      <c r="QHL2515" s="187"/>
      <c r="QHM2515" s="204"/>
      <c r="QHN2515" s="272"/>
      <c r="QHO2515" s="207"/>
      <c r="QHP2515" s="238"/>
      <c r="QHQ2515" s="207"/>
      <c r="QHR2515" s="207"/>
      <c r="QHS2515" s="187"/>
      <c r="QHT2515" s="187"/>
      <c r="QHU2515" s="204"/>
      <c r="QHV2515" s="272"/>
      <c r="QHW2515" s="207"/>
      <c r="QHX2515" s="238"/>
      <c r="QHY2515" s="207"/>
      <c r="QHZ2515" s="207"/>
      <c r="QIA2515" s="187"/>
      <c r="QIB2515" s="187"/>
      <c r="QIC2515" s="204"/>
      <c r="QID2515" s="272"/>
      <c r="QIE2515" s="207"/>
      <c r="QIF2515" s="238"/>
      <c r="QIG2515" s="207"/>
      <c r="QIH2515" s="207"/>
      <c r="QII2515" s="187"/>
      <c r="QIJ2515" s="187"/>
      <c r="QIK2515" s="204"/>
      <c r="QIL2515" s="272"/>
      <c r="QIM2515" s="207"/>
      <c r="QIN2515" s="238"/>
      <c r="QIO2515" s="207"/>
      <c r="QIP2515" s="207"/>
      <c r="QIQ2515" s="187"/>
      <c r="QIR2515" s="187"/>
      <c r="QIS2515" s="204"/>
      <c r="QIT2515" s="272"/>
      <c r="QIU2515" s="207"/>
      <c r="QIV2515" s="238"/>
      <c r="QIW2515" s="207"/>
      <c r="QIX2515" s="207"/>
      <c r="QIY2515" s="187"/>
      <c r="QIZ2515" s="187"/>
      <c r="QJA2515" s="204"/>
      <c r="QJB2515" s="272"/>
      <c r="QJC2515" s="207"/>
      <c r="QJD2515" s="238"/>
      <c r="QJE2515" s="207"/>
      <c r="QJF2515" s="207"/>
      <c r="QJG2515" s="187"/>
      <c r="QJH2515" s="187"/>
      <c r="QJI2515" s="204"/>
      <c r="QJJ2515" s="272"/>
      <c r="QJK2515" s="207"/>
      <c r="QJL2515" s="238"/>
      <c r="QJM2515" s="207"/>
      <c r="QJN2515" s="207"/>
      <c r="QJO2515" s="187"/>
      <c r="QJP2515" s="187"/>
      <c r="QJQ2515" s="204"/>
      <c r="QJR2515" s="272"/>
      <c r="QJS2515" s="207"/>
      <c r="QJT2515" s="238"/>
      <c r="QJU2515" s="207"/>
      <c r="QJV2515" s="207"/>
      <c r="QJW2515" s="187"/>
      <c r="QJX2515" s="187"/>
      <c r="QJY2515" s="204"/>
      <c r="QJZ2515" s="272"/>
      <c r="QKA2515" s="207"/>
      <c r="QKB2515" s="238"/>
      <c r="QKC2515" s="207"/>
      <c r="QKD2515" s="207"/>
      <c r="QKE2515" s="187"/>
      <c r="QKF2515" s="187"/>
      <c r="QKG2515" s="204"/>
      <c r="QKH2515" s="272"/>
      <c r="QKI2515" s="207"/>
      <c r="QKJ2515" s="238"/>
      <c r="QKK2515" s="207"/>
      <c r="QKL2515" s="207"/>
      <c r="QKM2515" s="187"/>
      <c r="QKN2515" s="187"/>
      <c r="QKO2515" s="204"/>
      <c r="QKP2515" s="272"/>
      <c r="QKQ2515" s="207"/>
      <c r="QKR2515" s="238"/>
      <c r="QKS2515" s="207"/>
      <c r="QKT2515" s="207"/>
      <c r="QKU2515" s="187"/>
      <c r="QKV2515" s="187"/>
      <c r="QKW2515" s="204"/>
      <c r="QKX2515" s="272"/>
      <c r="QKY2515" s="207"/>
      <c r="QKZ2515" s="238"/>
      <c r="QLA2515" s="207"/>
      <c r="QLB2515" s="207"/>
      <c r="QLC2515" s="187"/>
      <c r="QLD2515" s="187"/>
      <c r="QLE2515" s="204"/>
      <c r="QLF2515" s="272"/>
      <c r="QLG2515" s="207"/>
      <c r="QLH2515" s="238"/>
      <c r="QLI2515" s="207"/>
      <c r="QLJ2515" s="207"/>
      <c r="QLK2515" s="187"/>
      <c r="QLL2515" s="187"/>
      <c r="QLM2515" s="204"/>
      <c r="QLN2515" s="272"/>
      <c r="QLO2515" s="207"/>
      <c r="QLP2515" s="238"/>
      <c r="QLQ2515" s="207"/>
      <c r="QLR2515" s="207"/>
      <c r="QLS2515" s="187"/>
      <c r="QLT2515" s="187"/>
      <c r="QLU2515" s="204"/>
      <c r="QLV2515" s="272"/>
      <c r="QLW2515" s="207"/>
      <c r="QLX2515" s="238"/>
      <c r="QLY2515" s="207"/>
      <c r="QLZ2515" s="207"/>
      <c r="QMA2515" s="187"/>
      <c r="QMB2515" s="187"/>
      <c r="QMC2515" s="204"/>
      <c r="QMD2515" s="272"/>
      <c r="QME2515" s="207"/>
      <c r="QMF2515" s="238"/>
      <c r="QMG2515" s="207"/>
      <c r="QMH2515" s="207"/>
      <c r="QMI2515" s="187"/>
      <c r="QMJ2515" s="187"/>
      <c r="QMK2515" s="204"/>
      <c r="QML2515" s="272"/>
      <c r="QMM2515" s="207"/>
      <c r="QMN2515" s="238"/>
      <c r="QMO2515" s="207"/>
      <c r="QMP2515" s="207"/>
      <c r="QMQ2515" s="187"/>
      <c r="QMR2515" s="187"/>
      <c r="QMS2515" s="204"/>
      <c r="QMT2515" s="272"/>
      <c r="QMU2515" s="207"/>
      <c r="QMV2515" s="238"/>
      <c r="QMW2515" s="207"/>
      <c r="QMX2515" s="207"/>
      <c r="QMY2515" s="187"/>
      <c r="QMZ2515" s="187"/>
      <c r="QNA2515" s="204"/>
      <c r="QNB2515" s="272"/>
      <c r="QNC2515" s="207"/>
      <c r="QND2515" s="238"/>
      <c r="QNE2515" s="207"/>
      <c r="QNF2515" s="207"/>
      <c r="QNG2515" s="187"/>
      <c r="QNH2515" s="187"/>
      <c r="QNI2515" s="204"/>
      <c r="QNJ2515" s="272"/>
      <c r="QNK2515" s="207"/>
      <c r="QNL2515" s="238"/>
      <c r="QNM2515" s="207"/>
      <c r="QNN2515" s="207"/>
      <c r="QNO2515" s="187"/>
      <c r="QNP2515" s="187"/>
      <c r="QNQ2515" s="204"/>
      <c r="QNR2515" s="272"/>
      <c r="QNS2515" s="207"/>
      <c r="QNT2515" s="238"/>
      <c r="QNU2515" s="207"/>
      <c r="QNV2515" s="207"/>
      <c r="QNW2515" s="187"/>
      <c r="QNX2515" s="187"/>
      <c r="QNY2515" s="204"/>
      <c r="QNZ2515" s="272"/>
      <c r="QOA2515" s="207"/>
      <c r="QOB2515" s="238"/>
      <c r="QOC2515" s="207"/>
      <c r="QOD2515" s="207"/>
      <c r="QOE2515" s="187"/>
      <c r="QOF2515" s="187"/>
      <c r="QOG2515" s="204"/>
      <c r="QOH2515" s="272"/>
      <c r="QOI2515" s="207"/>
      <c r="QOJ2515" s="238"/>
      <c r="QOK2515" s="207"/>
      <c r="QOL2515" s="207"/>
      <c r="QOM2515" s="187"/>
      <c r="QON2515" s="187"/>
      <c r="QOO2515" s="204"/>
      <c r="QOP2515" s="272"/>
      <c r="QOQ2515" s="207"/>
      <c r="QOR2515" s="238"/>
      <c r="QOS2515" s="207"/>
      <c r="QOT2515" s="207"/>
      <c r="QOU2515" s="187"/>
      <c r="QOV2515" s="187"/>
      <c r="QOW2515" s="204"/>
      <c r="QOX2515" s="272"/>
      <c r="QOY2515" s="207"/>
      <c r="QOZ2515" s="238"/>
      <c r="QPA2515" s="207"/>
      <c r="QPB2515" s="207"/>
      <c r="QPC2515" s="187"/>
      <c r="QPD2515" s="187"/>
      <c r="QPE2515" s="204"/>
      <c r="QPF2515" s="272"/>
      <c r="QPG2515" s="207"/>
      <c r="QPH2515" s="238"/>
      <c r="QPI2515" s="207"/>
      <c r="QPJ2515" s="207"/>
      <c r="QPK2515" s="187"/>
      <c r="QPL2515" s="187"/>
      <c r="QPM2515" s="204"/>
      <c r="QPN2515" s="272"/>
      <c r="QPO2515" s="207"/>
      <c r="QPP2515" s="238"/>
      <c r="QPQ2515" s="207"/>
      <c r="QPR2515" s="207"/>
      <c r="QPS2515" s="187"/>
      <c r="QPT2515" s="187"/>
      <c r="QPU2515" s="204"/>
      <c r="QPV2515" s="272"/>
      <c r="QPW2515" s="207"/>
      <c r="QPX2515" s="238"/>
      <c r="QPY2515" s="207"/>
      <c r="QPZ2515" s="207"/>
      <c r="QQA2515" s="187"/>
      <c r="QQB2515" s="187"/>
      <c r="QQC2515" s="204"/>
      <c r="QQD2515" s="272"/>
      <c r="QQE2515" s="207"/>
      <c r="QQF2515" s="238"/>
      <c r="QQG2515" s="207"/>
      <c r="QQH2515" s="207"/>
      <c r="QQI2515" s="187"/>
      <c r="QQJ2515" s="187"/>
      <c r="QQK2515" s="204"/>
      <c r="QQL2515" s="272"/>
      <c r="QQM2515" s="207"/>
      <c r="QQN2515" s="238"/>
      <c r="QQO2515" s="207"/>
      <c r="QQP2515" s="207"/>
      <c r="QQQ2515" s="187"/>
      <c r="QQR2515" s="187"/>
      <c r="QQS2515" s="204"/>
      <c r="QQT2515" s="272"/>
      <c r="QQU2515" s="207"/>
      <c r="QQV2515" s="238"/>
      <c r="QQW2515" s="207"/>
      <c r="QQX2515" s="207"/>
      <c r="QQY2515" s="187"/>
      <c r="QQZ2515" s="187"/>
      <c r="QRA2515" s="204"/>
      <c r="QRB2515" s="272"/>
      <c r="QRC2515" s="207"/>
      <c r="QRD2515" s="238"/>
      <c r="QRE2515" s="207"/>
      <c r="QRF2515" s="207"/>
      <c r="QRG2515" s="187"/>
      <c r="QRH2515" s="187"/>
      <c r="QRI2515" s="204"/>
      <c r="QRJ2515" s="272"/>
      <c r="QRK2515" s="207"/>
      <c r="QRL2515" s="238"/>
      <c r="QRM2515" s="207"/>
      <c r="QRN2515" s="207"/>
      <c r="QRO2515" s="187"/>
      <c r="QRP2515" s="187"/>
      <c r="QRQ2515" s="204"/>
      <c r="QRR2515" s="272"/>
      <c r="QRS2515" s="207"/>
      <c r="QRT2515" s="238"/>
      <c r="QRU2515" s="207"/>
      <c r="QRV2515" s="207"/>
      <c r="QRW2515" s="187"/>
      <c r="QRX2515" s="187"/>
      <c r="QRY2515" s="204"/>
      <c r="QRZ2515" s="272"/>
      <c r="QSA2515" s="207"/>
      <c r="QSB2515" s="238"/>
      <c r="QSC2515" s="207"/>
      <c r="QSD2515" s="207"/>
      <c r="QSE2515" s="187"/>
      <c r="QSF2515" s="187"/>
      <c r="QSG2515" s="204"/>
      <c r="QSH2515" s="272"/>
      <c r="QSI2515" s="207"/>
      <c r="QSJ2515" s="238"/>
      <c r="QSK2515" s="207"/>
      <c r="QSL2515" s="207"/>
      <c r="QSM2515" s="187"/>
      <c r="QSN2515" s="187"/>
      <c r="QSO2515" s="204"/>
      <c r="QSP2515" s="272"/>
      <c r="QSQ2515" s="207"/>
      <c r="QSR2515" s="238"/>
      <c r="QSS2515" s="207"/>
      <c r="QST2515" s="207"/>
      <c r="QSU2515" s="187"/>
      <c r="QSV2515" s="187"/>
      <c r="QSW2515" s="204"/>
      <c r="QSX2515" s="272"/>
      <c r="QSY2515" s="207"/>
      <c r="QSZ2515" s="238"/>
      <c r="QTA2515" s="207"/>
      <c r="QTB2515" s="207"/>
      <c r="QTC2515" s="187"/>
      <c r="QTD2515" s="187"/>
      <c r="QTE2515" s="204"/>
      <c r="QTF2515" s="272"/>
      <c r="QTG2515" s="207"/>
      <c r="QTH2515" s="238"/>
      <c r="QTI2515" s="207"/>
      <c r="QTJ2515" s="207"/>
      <c r="QTK2515" s="187"/>
      <c r="QTL2515" s="187"/>
      <c r="QTM2515" s="204"/>
      <c r="QTN2515" s="272"/>
      <c r="QTO2515" s="207"/>
      <c r="QTP2515" s="238"/>
      <c r="QTQ2515" s="207"/>
      <c r="QTR2515" s="207"/>
      <c r="QTS2515" s="187"/>
      <c r="QTT2515" s="187"/>
      <c r="QTU2515" s="204"/>
      <c r="QTV2515" s="272"/>
      <c r="QTW2515" s="207"/>
      <c r="QTX2515" s="238"/>
      <c r="QTY2515" s="207"/>
      <c r="QTZ2515" s="207"/>
      <c r="QUA2515" s="187"/>
      <c r="QUB2515" s="187"/>
      <c r="QUC2515" s="204"/>
      <c r="QUD2515" s="272"/>
      <c r="QUE2515" s="207"/>
      <c r="QUF2515" s="238"/>
      <c r="QUG2515" s="207"/>
      <c r="QUH2515" s="207"/>
      <c r="QUI2515" s="187"/>
      <c r="QUJ2515" s="187"/>
      <c r="QUK2515" s="204"/>
      <c r="QUL2515" s="272"/>
      <c r="QUM2515" s="207"/>
      <c r="QUN2515" s="238"/>
      <c r="QUO2515" s="207"/>
      <c r="QUP2515" s="207"/>
      <c r="QUQ2515" s="187"/>
      <c r="QUR2515" s="187"/>
      <c r="QUS2515" s="204"/>
      <c r="QUT2515" s="272"/>
      <c r="QUU2515" s="207"/>
      <c r="QUV2515" s="238"/>
      <c r="QUW2515" s="207"/>
      <c r="QUX2515" s="207"/>
      <c r="QUY2515" s="187"/>
      <c r="QUZ2515" s="187"/>
      <c r="QVA2515" s="204"/>
      <c r="QVB2515" s="272"/>
      <c r="QVC2515" s="207"/>
      <c r="QVD2515" s="238"/>
      <c r="QVE2515" s="207"/>
      <c r="QVF2515" s="207"/>
      <c r="QVG2515" s="187"/>
      <c r="QVH2515" s="187"/>
      <c r="QVI2515" s="204"/>
      <c r="QVJ2515" s="272"/>
      <c r="QVK2515" s="207"/>
      <c r="QVL2515" s="238"/>
      <c r="QVM2515" s="207"/>
      <c r="QVN2515" s="207"/>
      <c r="QVO2515" s="187"/>
      <c r="QVP2515" s="187"/>
      <c r="QVQ2515" s="204"/>
      <c r="QVR2515" s="272"/>
      <c r="QVS2515" s="207"/>
      <c r="QVT2515" s="238"/>
      <c r="QVU2515" s="207"/>
      <c r="QVV2515" s="207"/>
      <c r="QVW2515" s="187"/>
      <c r="QVX2515" s="187"/>
      <c r="QVY2515" s="204"/>
      <c r="QVZ2515" s="272"/>
      <c r="QWA2515" s="207"/>
      <c r="QWB2515" s="238"/>
      <c r="QWC2515" s="207"/>
      <c r="QWD2515" s="207"/>
      <c r="QWE2515" s="187"/>
      <c r="QWF2515" s="187"/>
      <c r="QWG2515" s="204"/>
      <c r="QWH2515" s="272"/>
      <c r="QWI2515" s="207"/>
      <c r="QWJ2515" s="238"/>
      <c r="QWK2515" s="207"/>
      <c r="QWL2515" s="207"/>
      <c r="QWM2515" s="187"/>
      <c r="QWN2515" s="187"/>
      <c r="QWO2515" s="204"/>
      <c r="QWP2515" s="272"/>
      <c r="QWQ2515" s="207"/>
      <c r="QWR2515" s="238"/>
      <c r="QWS2515" s="207"/>
      <c r="QWT2515" s="207"/>
      <c r="QWU2515" s="187"/>
      <c r="QWV2515" s="187"/>
      <c r="QWW2515" s="204"/>
      <c r="QWX2515" s="272"/>
      <c r="QWY2515" s="207"/>
      <c r="QWZ2515" s="238"/>
      <c r="QXA2515" s="207"/>
      <c r="QXB2515" s="207"/>
      <c r="QXC2515" s="187"/>
      <c r="QXD2515" s="187"/>
      <c r="QXE2515" s="204"/>
      <c r="QXF2515" s="272"/>
      <c r="QXG2515" s="207"/>
      <c r="QXH2515" s="238"/>
      <c r="QXI2515" s="207"/>
      <c r="QXJ2515" s="207"/>
      <c r="QXK2515" s="187"/>
      <c r="QXL2515" s="187"/>
      <c r="QXM2515" s="204"/>
      <c r="QXN2515" s="272"/>
      <c r="QXO2515" s="207"/>
      <c r="QXP2515" s="238"/>
      <c r="QXQ2515" s="207"/>
      <c r="QXR2515" s="207"/>
      <c r="QXS2515" s="187"/>
      <c r="QXT2515" s="187"/>
      <c r="QXU2515" s="204"/>
      <c r="QXV2515" s="272"/>
      <c r="QXW2515" s="207"/>
      <c r="QXX2515" s="238"/>
      <c r="QXY2515" s="207"/>
      <c r="QXZ2515" s="207"/>
      <c r="QYA2515" s="187"/>
      <c r="QYB2515" s="187"/>
      <c r="QYC2515" s="204"/>
      <c r="QYD2515" s="272"/>
      <c r="QYE2515" s="207"/>
      <c r="QYF2515" s="238"/>
      <c r="QYG2515" s="207"/>
      <c r="QYH2515" s="207"/>
      <c r="QYI2515" s="187"/>
      <c r="QYJ2515" s="187"/>
      <c r="QYK2515" s="204"/>
      <c r="QYL2515" s="272"/>
      <c r="QYM2515" s="207"/>
      <c r="QYN2515" s="238"/>
      <c r="QYO2515" s="207"/>
      <c r="QYP2515" s="207"/>
      <c r="QYQ2515" s="187"/>
      <c r="QYR2515" s="187"/>
      <c r="QYS2515" s="204"/>
      <c r="QYT2515" s="272"/>
      <c r="QYU2515" s="207"/>
      <c r="QYV2515" s="238"/>
      <c r="QYW2515" s="207"/>
      <c r="QYX2515" s="207"/>
      <c r="QYY2515" s="187"/>
      <c r="QYZ2515" s="187"/>
      <c r="QZA2515" s="204"/>
      <c r="QZB2515" s="272"/>
      <c r="QZC2515" s="207"/>
      <c r="QZD2515" s="238"/>
      <c r="QZE2515" s="207"/>
      <c r="QZF2515" s="207"/>
      <c r="QZG2515" s="187"/>
      <c r="QZH2515" s="187"/>
      <c r="QZI2515" s="204"/>
      <c r="QZJ2515" s="272"/>
      <c r="QZK2515" s="207"/>
      <c r="QZL2515" s="238"/>
      <c r="QZM2515" s="207"/>
      <c r="QZN2515" s="207"/>
      <c r="QZO2515" s="187"/>
      <c r="QZP2515" s="187"/>
      <c r="QZQ2515" s="204"/>
      <c r="QZR2515" s="272"/>
      <c r="QZS2515" s="207"/>
      <c r="QZT2515" s="238"/>
      <c r="QZU2515" s="207"/>
      <c r="QZV2515" s="207"/>
      <c r="QZW2515" s="187"/>
      <c r="QZX2515" s="187"/>
      <c r="QZY2515" s="204"/>
      <c r="QZZ2515" s="272"/>
      <c r="RAA2515" s="207"/>
      <c r="RAB2515" s="238"/>
      <c r="RAC2515" s="207"/>
      <c r="RAD2515" s="207"/>
      <c r="RAE2515" s="187"/>
      <c r="RAF2515" s="187"/>
      <c r="RAG2515" s="204"/>
      <c r="RAH2515" s="272"/>
      <c r="RAI2515" s="207"/>
      <c r="RAJ2515" s="238"/>
      <c r="RAK2515" s="207"/>
      <c r="RAL2515" s="207"/>
      <c r="RAM2515" s="187"/>
      <c r="RAN2515" s="187"/>
      <c r="RAO2515" s="204"/>
      <c r="RAP2515" s="272"/>
      <c r="RAQ2515" s="207"/>
      <c r="RAR2515" s="238"/>
      <c r="RAS2515" s="207"/>
      <c r="RAT2515" s="207"/>
      <c r="RAU2515" s="187"/>
      <c r="RAV2515" s="187"/>
      <c r="RAW2515" s="204"/>
      <c r="RAX2515" s="272"/>
      <c r="RAY2515" s="207"/>
      <c r="RAZ2515" s="238"/>
      <c r="RBA2515" s="207"/>
      <c r="RBB2515" s="207"/>
      <c r="RBC2515" s="187"/>
      <c r="RBD2515" s="187"/>
      <c r="RBE2515" s="204"/>
      <c r="RBF2515" s="272"/>
      <c r="RBG2515" s="207"/>
      <c r="RBH2515" s="238"/>
      <c r="RBI2515" s="207"/>
      <c r="RBJ2515" s="207"/>
      <c r="RBK2515" s="187"/>
      <c r="RBL2515" s="187"/>
      <c r="RBM2515" s="204"/>
      <c r="RBN2515" s="272"/>
      <c r="RBO2515" s="207"/>
      <c r="RBP2515" s="238"/>
      <c r="RBQ2515" s="207"/>
      <c r="RBR2515" s="207"/>
      <c r="RBS2515" s="187"/>
      <c r="RBT2515" s="187"/>
      <c r="RBU2515" s="204"/>
      <c r="RBV2515" s="272"/>
      <c r="RBW2515" s="207"/>
      <c r="RBX2515" s="238"/>
      <c r="RBY2515" s="207"/>
      <c r="RBZ2515" s="207"/>
      <c r="RCA2515" s="187"/>
      <c r="RCB2515" s="187"/>
      <c r="RCC2515" s="204"/>
      <c r="RCD2515" s="272"/>
      <c r="RCE2515" s="207"/>
      <c r="RCF2515" s="238"/>
      <c r="RCG2515" s="207"/>
      <c r="RCH2515" s="207"/>
      <c r="RCI2515" s="187"/>
      <c r="RCJ2515" s="187"/>
      <c r="RCK2515" s="204"/>
      <c r="RCL2515" s="272"/>
      <c r="RCM2515" s="207"/>
      <c r="RCN2515" s="238"/>
      <c r="RCO2515" s="207"/>
      <c r="RCP2515" s="207"/>
      <c r="RCQ2515" s="187"/>
      <c r="RCR2515" s="187"/>
      <c r="RCS2515" s="204"/>
      <c r="RCT2515" s="272"/>
      <c r="RCU2515" s="207"/>
      <c r="RCV2515" s="238"/>
      <c r="RCW2515" s="207"/>
      <c r="RCX2515" s="207"/>
      <c r="RCY2515" s="187"/>
      <c r="RCZ2515" s="187"/>
      <c r="RDA2515" s="204"/>
      <c r="RDB2515" s="272"/>
      <c r="RDC2515" s="207"/>
      <c r="RDD2515" s="238"/>
      <c r="RDE2515" s="207"/>
      <c r="RDF2515" s="207"/>
      <c r="RDG2515" s="187"/>
      <c r="RDH2515" s="187"/>
      <c r="RDI2515" s="204"/>
      <c r="RDJ2515" s="272"/>
      <c r="RDK2515" s="207"/>
      <c r="RDL2515" s="238"/>
      <c r="RDM2515" s="207"/>
      <c r="RDN2515" s="207"/>
      <c r="RDO2515" s="187"/>
      <c r="RDP2515" s="187"/>
      <c r="RDQ2515" s="204"/>
      <c r="RDR2515" s="272"/>
      <c r="RDS2515" s="207"/>
      <c r="RDT2515" s="238"/>
      <c r="RDU2515" s="207"/>
      <c r="RDV2515" s="207"/>
      <c r="RDW2515" s="187"/>
      <c r="RDX2515" s="187"/>
      <c r="RDY2515" s="204"/>
      <c r="RDZ2515" s="272"/>
      <c r="REA2515" s="207"/>
      <c r="REB2515" s="238"/>
      <c r="REC2515" s="207"/>
      <c r="RED2515" s="207"/>
      <c r="REE2515" s="187"/>
      <c r="REF2515" s="187"/>
      <c r="REG2515" s="204"/>
      <c r="REH2515" s="272"/>
      <c r="REI2515" s="207"/>
      <c r="REJ2515" s="238"/>
      <c r="REK2515" s="207"/>
      <c r="REL2515" s="207"/>
      <c r="REM2515" s="187"/>
      <c r="REN2515" s="187"/>
      <c r="REO2515" s="204"/>
      <c r="REP2515" s="272"/>
      <c r="REQ2515" s="207"/>
      <c r="RER2515" s="238"/>
      <c r="RES2515" s="207"/>
      <c r="RET2515" s="207"/>
      <c r="REU2515" s="187"/>
      <c r="REV2515" s="187"/>
      <c r="REW2515" s="204"/>
      <c r="REX2515" s="272"/>
      <c r="REY2515" s="207"/>
      <c r="REZ2515" s="238"/>
      <c r="RFA2515" s="207"/>
      <c r="RFB2515" s="207"/>
      <c r="RFC2515" s="187"/>
      <c r="RFD2515" s="187"/>
      <c r="RFE2515" s="204"/>
      <c r="RFF2515" s="272"/>
      <c r="RFG2515" s="207"/>
      <c r="RFH2515" s="238"/>
      <c r="RFI2515" s="207"/>
      <c r="RFJ2515" s="207"/>
      <c r="RFK2515" s="187"/>
      <c r="RFL2515" s="187"/>
      <c r="RFM2515" s="204"/>
      <c r="RFN2515" s="272"/>
      <c r="RFO2515" s="207"/>
      <c r="RFP2515" s="238"/>
      <c r="RFQ2515" s="207"/>
      <c r="RFR2515" s="207"/>
      <c r="RFS2515" s="187"/>
      <c r="RFT2515" s="187"/>
      <c r="RFU2515" s="204"/>
      <c r="RFV2515" s="272"/>
      <c r="RFW2515" s="207"/>
      <c r="RFX2515" s="238"/>
      <c r="RFY2515" s="207"/>
      <c r="RFZ2515" s="207"/>
      <c r="RGA2515" s="187"/>
      <c r="RGB2515" s="187"/>
      <c r="RGC2515" s="204"/>
      <c r="RGD2515" s="272"/>
      <c r="RGE2515" s="207"/>
      <c r="RGF2515" s="238"/>
      <c r="RGG2515" s="207"/>
      <c r="RGH2515" s="207"/>
      <c r="RGI2515" s="187"/>
      <c r="RGJ2515" s="187"/>
      <c r="RGK2515" s="204"/>
      <c r="RGL2515" s="272"/>
      <c r="RGM2515" s="207"/>
      <c r="RGN2515" s="238"/>
      <c r="RGO2515" s="207"/>
      <c r="RGP2515" s="207"/>
      <c r="RGQ2515" s="187"/>
      <c r="RGR2515" s="187"/>
      <c r="RGS2515" s="204"/>
      <c r="RGT2515" s="272"/>
      <c r="RGU2515" s="207"/>
      <c r="RGV2515" s="238"/>
      <c r="RGW2515" s="207"/>
      <c r="RGX2515" s="207"/>
      <c r="RGY2515" s="187"/>
      <c r="RGZ2515" s="187"/>
      <c r="RHA2515" s="204"/>
      <c r="RHB2515" s="272"/>
      <c r="RHC2515" s="207"/>
      <c r="RHD2515" s="238"/>
      <c r="RHE2515" s="207"/>
      <c r="RHF2515" s="207"/>
      <c r="RHG2515" s="187"/>
      <c r="RHH2515" s="187"/>
      <c r="RHI2515" s="204"/>
      <c r="RHJ2515" s="272"/>
      <c r="RHK2515" s="207"/>
      <c r="RHL2515" s="238"/>
      <c r="RHM2515" s="207"/>
      <c r="RHN2515" s="207"/>
      <c r="RHO2515" s="187"/>
      <c r="RHP2515" s="187"/>
      <c r="RHQ2515" s="204"/>
      <c r="RHR2515" s="272"/>
      <c r="RHS2515" s="207"/>
      <c r="RHT2515" s="238"/>
      <c r="RHU2515" s="207"/>
      <c r="RHV2515" s="207"/>
      <c r="RHW2515" s="187"/>
      <c r="RHX2515" s="187"/>
      <c r="RHY2515" s="204"/>
      <c r="RHZ2515" s="272"/>
      <c r="RIA2515" s="207"/>
      <c r="RIB2515" s="238"/>
      <c r="RIC2515" s="207"/>
      <c r="RID2515" s="207"/>
      <c r="RIE2515" s="187"/>
      <c r="RIF2515" s="187"/>
      <c r="RIG2515" s="204"/>
      <c r="RIH2515" s="272"/>
      <c r="RII2515" s="207"/>
      <c r="RIJ2515" s="238"/>
      <c r="RIK2515" s="207"/>
      <c r="RIL2515" s="207"/>
      <c r="RIM2515" s="187"/>
      <c r="RIN2515" s="187"/>
      <c r="RIO2515" s="204"/>
      <c r="RIP2515" s="272"/>
      <c r="RIQ2515" s="207"/>
      <c r="RIR2515" s="238"/>
      <c r="RIS2515" s="207"/>
      <c r="RIT2515" s="207"/>
      <c r="RIU2515" s="187"/>
      <c r="RIV2515" s="187"/>
      <c r="RIW2515" s="204"/>
      <c r="RIX2515" s="272"/>
      <c r="RIY2515" s="207"/>
      <c r="RIZ2515" s="238"/>
      <c r="RJA2515" s="207"/>
      <c r="RJB2515" s="207"/>
      <c r="RJC2515" s="187"/>
      <c r="RJD2515" s="187"/>
      <c r="RJE2515" s="204"/>
      <c r="RJF2515" s="272"/>
      <c r="RJG2515" s="207"/>
      <c r="RJH2515" s="238"/>
      <c r="RJI2515" s="207"/>
      <c r="RJJ2515" s="207"/>
      <c r="RJK2515" s="187"/>
      <c r="RJL2515" s="187"/>
      <c r="RJM2515" s="204"/>
      <c r="RJN2515" s="272"/>
      <c r="RJO2515" s="207"/>
      <c r="RJP2515" s="238"/>
      <c r="RJQ2515" s="207"/>
      <c r="RJR2515" s="207"/>
      <c r="RJS2515" s="187"/>
      <c r="RJT2515" s="187"/>
      <c r="RJU2515" s="204"/>
      <c r="RJV2515" s="272"/>
      <c r="RJW2515" s="207"/>
      <c r="RJX2515" s="238"/>
      <c r="RJY2515" s="207"/>
      <c r="RJZ2515" s="207"/>
      <c r="RKA2515" s="187"/>
      <c r="RKB2515" s="187"/>
      <c r="RKC2515" s="204"/>
      <c r="RKD2515" s="272"/>
      <c r="RKE2515" s="207"/>
      <c r="RKF2515" s="238"/>
      <c r="RKG2515" s="207"/>
      <c r="RKH2515" s="207"/>
      <c r="RKI2515" s="187"/>
      <c r="RKJ2515" s="187"/>
      <c r="RKK2515" s="204"/>
      <c r="RKL2515" s="272"/>
      <c r="RKM2515" s="207"/>
      <c r="RKN2515" s="238"/>
      <c r="RKO2515" s="207"/>
      <c r="RKP2515" s="207"/>
      <c r="RKQ2515" s="187"/>
      <c r="RKR2515" s="187"/>
      <c r="RKS2515" s="204"/>
      <c r="RKT2515" s="272"/>
      <c r="RKU2515" s="207"/>
      <c r="RKV2515" s="238"/>
      <c r="RKW2515" s="207"/>
      <c r="RKX2515" s="207"/>
      <c r="RKY2515" s="187"/>
      <c r="RKZ2515" s="187"/>
      <c r="RLA2515" s="204"/>
      <c r="RLB2515" s="272"/>
      <c r="RLC2515" s="207"/>
      <c r="RLD2515" s="238"/>
      <c r="RLE2515" s="207"/>
      <c r="RLF2515" s="207"/>
      <c r="RLG2515" s="187"/>
      <c r="RLH2515" s="187"/>
      <c r="RLI2515" s="204"/>
      <c r="RLJ2515" s="272"/>
      <c r="RLK2515" s="207"/>
      <c r="RLL2515" s="238"/>
      <c r="RLM2515" s="207"/>
      <c r="RLN2515" s="207"/>
      <c r="RLO2515" s="187"/>
      <c r="RLP2515" s="187"/>
      <c r="RLQ2515" s="204"/>
      <c r="RLR2515" s="272"/>
      <c r="RLS2515" s="207"/>
      <c r="RLT2515" s="238"/>
      <c r="RLU2515" s="207"/>
      <c r="RLV2515" s="207"/>
      <c r="RLW2515" s="187"/>
      <c r="RLX2515" s="187"/>
      <c r="RLY2515" s="204"/>
      <c r="RLZ2515" s="272"/>
      <c r="RMA2515" s="207"/>
      <c r="RMB2515" s="238"/>
      <c r="RMC2515" s="207"/>
      <c r="RMD2515" s="207"/>
      <c r="RME2515" s="187"/>
      <c r="RMF2515" s="187"/>
      <c r="RMG2515" s="204"/>
      <c r="RMH2515" s="272"/>
      <c r="RMI2515" s="207"/>
      <c r="RMJ2515" s="238"/>
      <c r="RMK2515" s="207"/>
      <c r="RML2515" s="207"/>
      <c r="RMM2515" s="187"/>
      <c r="RMN2515" s="187"/>
      <c r="RMO2515" s="204"/>
      <c r="RMP2515" s="272"/>
      <c r="RMQ2515" s="207"/>
      <c r="RMR2515" s="238"/>
      <c r="RMS2515" s="207"/>
      <c r="RMT2515" s="207"/>
      <c r="RMU2515" s="187"/>
      <c r="RMV2515" s="187"/>
      <c r="RMW2515" s="204"/>
      <c r="RMX2515" s="272"/>
      <c r="RMY2515" s="207"/>
      <c r="RMZ2515" s="238"/>
      <c r="RNA2515" s="207"/>
      <c r="RNB2515" s="207"/>
      <c r="RNC2515" s="187"/>
      <c r="RND2515" s="187"/>
      <c r="RNE2515" s="204"/>
      <c r="RNF2515" s="272"/>
      <c r="RNG2515" s="207"/>
      <c r="RNH2515" s="238"/>
      <c r="RNI2515" s="207"/>
      <c r="RNJ2515" s="207"/>
      <c r="RNK2515" s="187"/>
      <c r="RNL2515" s="187"/>
      <c r="RNM2515" s="204"/>
      <c r="RNN2515" s="272"/>
      <c r="RNO2515" s="207"/>
      <c r="RNP2515" s="238"/>
      <c r="RNQ2515" s="207"/>
      <c r="RNR2515" s="207"/>
      <c r="RNS2515" s="187"/>
      <c r="RNT2515" s="187"/>
      <c r="RNU2515" s="204"/>
      <c r="RNV2515" s="272"/>
      <c r="RNW2515" s="207"/>
      <c r="RNX2515" s="238"/>
      <c r="RNY2515" s="207"/>
      <c r="RNZ2515" s="207"/>
      <c r="ROA2515" s="187"/>
      <c r="ROB2515" s="187"/>
      <c r="ROC2515" s="204"/>
      <c r="ROD2515" s="272"/>
      <c r="ROE2515" s="207"/>
      <c r="ROF2515" s="238"/>
      <c r="ROG2515" s="207"/>
      <c r="ROH2515" s="207"/>
      <c r="ROI2515" s="187"/>
      <c r="ROJ2515" s="187"/>
      <c r="ROK2515" s="204"/>
      <c r="ROL2515" s="272"/>
      <c r="ROM2515" s="207"/>
      <c r="RON2515" s="238"/>
      <c r="ROO2515" s="207"/>
      <c r="ROP2515" s="207"/>
      <c r="ROQ2515" s="187"/>
      <c r="ROR2515" s="187"/>
      <c r="ROS2515" s="204"/>
      <c r="ROT2515" s="272"/>
      <c r="ROU2515" s="207"/>
      <c r="ROV2515" s="238"/>
      <c r="ROW2515" s="207"/>
      <c r="ROX2515" s="207"/>
      <c r="ROY2515" s="187"/>
      <c r="ROZ2515" s="187"/>
      <c r="RPA2515" s="204"/>
      <c r="RPB2515" s="272"/>
      <c r="RPC2515" s="207"/>
      <c r="RPD2515" s="238"/>
      <c r="RPE2515" s="207"/>
      <c r="RPF2515" s="207"/>
      <c r="RPG2515" s="187"/>
      <c r="RPH2515" s="187"/>
      <c r="RPI2515" s="204"/>
      <c r="RPJ2515" s="272"/>
      <c r="RPK2515" s="207"/>
      <c r="RPL2515" s="238"/>
      <c r="RPM2515" s="207"/>
      <c r="RPN2515" s="207"/>
      <c r="RPO2515" s="187"/>
      <c r="RPP2515" s="187"/>
      <c r="RPQ2515" s="204"/>
      <c r="RPR2515" s="272"/>
      <c r="RPS2515" s="207"/>
      <c r="RPT2515" s="238"/>
      <c r="RPU2515" s="207"/>
      <c r="RPV2515" s="207"/>
      <c r="RPW2515" s="187"/>
      <c r="RPX2515" s="187"/>
      <c r="RPY2515" s="204"/>
      <c r="RPZ2515" s="272"/>
      <c r="RQA2515" s="207"/>
      <c r="RQB2515" s="238"/>
      <c r="RQC2515" s="207"/>
      <c r="RQD2515" s="207"/>
      <c r="RQE2515" s="187"/>
      <c r="RQF2515" s="187"/>
      <c r="RQG2515" s="204"/>
      <c r="RQH2515" s="272"/>
      <c r="RQI2515" s="207"/>
      <c r="RQJ2515" s="238"/>
      <c r="RQK2515" s="207"/>
      <c r="RQL2515" s="207"/>
      <c r="RQM2515" s="187"/>
      <c r="RQN2515" s="187"/>
      <c r="RQO2515" s="204"/>
      <c r="RQP2515" s="272"/>
      <c r="RQQ2515" s="207"/>
      <c r="RQR2515" s="238"/>
      <c r="RQS2515" s="207"/>
      <c r="RQT2515" s="207"/>
      <c r="RQU2515" s="187"/>
      <c r="RQV2515" s="187"/>
      <c r="RQW2515" s="204"/>
      <c r="RQX2515" s="272"/>
      <c r="RQY2515" s="207"/>
      <c r="RQZ2515" s="238"/>
      <c r="RRA2515" s="207"/>
      <c r="RRB2515" s="207"/>
      <c r="RRC2515" s="187"/>
      <c r="RRD2515" s="187"/>
      <c r="RRE2515" s="204"/>
      <c r="RRF2515" s="272"/>
      <c r="RRG2515" s="207"/>
      <c r="RRH2515" s="238"/>
      <c r="RRI2515" s="207"/>
      <c r="RRJ2515" s="207"/>
      <c r="RRK2515" s="187"/>
      <c r="RRL2515" s="187"/>
      <c r="RRM2515" s="204"/>
      <c r="RRN2515" s="272"/>
      <c r="RRO2515" s="207"/>
      <c r="RRP2515" s="238"/>
      <c r="RRQ2515" s="207"/>
      <c r="RRR2515" s="207"/>
      <c r="RRS2515" s="187"/>
      <c r="RRT2515" s="187"/>
      <c r="RRU2515" s="204"/>
      <c r="RRV2515" s="272"/>
      <c r="RRW2515" s="207"/>
      <c r="RRX2515" s="238"/>
      <c r="RRY2515" s="207"/>
      <c r="RRZ2515" s="207"/>
      <c r="RSA2515" s="187"/>
      <c r="RSB2515" s="187"/>
      <c r="RSC2515" s="204"/>
      <c r="RSD2515" s="272"/>
      <c r="RSE2515" s="207"/>
      <c r="RSF2515" s="238"/>
      <c r="RSG2515" s="207"/>
      <c r="RSH2515" s="207"/>
      <c r="RSI2515" s="187"/>
      <c r="RSJ2515" s="187"/>
      <c r="RSK2515" s="204"/>
      <c r="RSL2515" s="272"/>
      <c r="RSM2515" s="207"/>
      <c r="RSN2515" s="238"/>
      <c r="RSO2515" s="207"/>
      <c r="RSP2515" s="207"/>
      <c r="RSQ2515" s="187"/>
      <c r="RSR2515" s="187"/>
      <c r="RSS2515" s="204"/>
      <c r="RST2515" s="272"/>
      <c r="RSU2515" s="207"/>
      <c r="RSV2515" s="238"/>
      <c r="RSW2515" s="207"/>
      <c r="RSX2515" s="207"/>
      <c r="RSY2515" s="187"/>
      <c r="RSZ2515" s="187"/>
      <c r="RTA2515" s="204"/>
      <c r="RTB2515" s="272"/>
      <c r="RTC2515" s="207"/>
      <c r="RTD2515" s="238"/>
      <c r="RTE2515" s="207"/>
      <c r="RTF2515" s="207"/>
      <c r="RTG2515" s="187"/>
      <c r="RTH2515" s="187"/>
      <c r="RTI2515" s="204"/>
      <c r="RTJ2515" s="272"/>
      <c r="RTK2515" s="207"/>
      <c r="RTL2515" s="238"/>
      <c r="RTM2515" s="207"/>
      <c r="RTN2515" s="207"/>
      <c r="RTO2515" s="187"/>
      <c r="RTP2515" s="187"/>
      <c r="RTQ2515" s="204"/>
      <c r="RTR2515" s="272"/>
      <c r="RTS2515" s="207"/>
      <c r="RTT2515" s="238"/>
      <c r="RTU2515" s="207"/>
      <c r="RTV2515" s="207"/>
      <c r="RTW2515" s="187"/>
      <c r="RTX2515" s="187"/>
      <c r="RTY2515" s="204"/>
      <c r="RTZ2515" s="272"/>
      <c r="RUA2515" s="207"/>
      <c r="RUB2515" s="238"/>
      <c r="RUC2515" s="207"/>
      <c r="RUD2515" s="207"/>
      <c r="RUE2515" s="187"/>
      <c r="RUF2515" s="187"/>
      <c r="RUG2515" s="204"/>
      <c r="RUH2515" s="272"/>
      <c r="RUI2515" s="207"/>
      <c r="RUJ2515" s="238"/>
      <c r="RUK2515" s="207"/>
      <c r="RUL2515" s="207"/>
      <c r="RUM2515" s="187"/>
      <c r="RUN2515" s="187"/>
      <c r="RUO2515" s="204"/>
      <c r="RUP2515" s="272"/>
      <c r="RUQ2515" s="207"/>
      <c r="RUR2515" s="238"/>
      <c r="RUS2515" s="207"/>
      <c r="RUT2515" s="207"/>
      <c r="RUU2515" s="187"/>
      <c r="RUV2515" s="187"/>
      <c r="RUW2515" s="204"/>
      <c r="RUX2515" s="272"/>
      <c r="RUY2515" s="207"/>
      <c r="RUZ2515" s="238"/>
      <c r="RVA2515" s="207"/>
      <c r="RVB2515" s="207"/>
      <c r="RVC2515" s="187"/>
      <c r="RVD2515" s="187"/>
      <c r="RVE2515" s="204"/>
      <c r="RVF2515" s="272"/>
      <c r="RVG2515" s="207"/>
      <c r="RVH2515" s="238"/>
      <c r="RVI2515" s="207"/>
      <c r="RVJ2515" s="207"/>
      <c r="RVK2515" s="187"/>
      <c r="RVL2515" s="187"/>
      <c r="RVM2515" s="204"/>
      <c r="RVN2515" s="272"/>
      <c r="RVO2515" s="207"/>
      <c r="RVP2515" s="238"/>
      <c r="RVQ2515" s="207"/>
      <c r="RVR2515" s="207"/>
      <c r="RVS2515" s="187"/>
      <c r="RVT2515" s="187"/>
      <c r="RVU2515" s="204"/>
      <c r="RVV2515" s="272"/>
      <c r="RVW2515" s="207"/>
      <c r="RVX2515" s="238"/>
      <c r="RVY2515" s="207"/>
      <c r="RVZ2515" s="207"/>
      <c r="RWA2515" s="187"/>
      <c r="RWB2515" s="187"/>
      <c r="RWC2515" s="204"/>
      <c r="RWD2515" s="272"/>
      <c r="RWE2515" s="207"/>
      <c r="RWF2515" s="238"/>
      <c r="RWG2515" s="207"/>
      <c r="RWH2515" s="207"/>
      <c r="RWI2515" s="187"/>
      <c r="RWJ2515" s="187"/>
      <c r="RWK2515" s="204"/>
      <c r="RWL2515" s="272"/>
      <c r="RWM2515" s="207"/>
      <c r="RWN2515" s="238"/>
      <c r="RWO2515" s="207"/>
      <c r="RWP2515" s="207"/>
      <c r="RWQ2515" s="187"/>
      <c r="RWR2515" s="187"/>
      <c r="RWS2515" s="204"/>
      <c r="RWT2515" s="272"/>
      <c r="RWU2515" s="207"/>
      <c r="RWV2515" s="238"/>
      <c r="RWW2515" s="207"/>
      <c r="RWX2515" s="207"/>
      <c r="RWY2515" s="187"/>
      <c r="RWZ2515" s="187"/>
      <c r="RXA2515" s="204"/>
      <c r="RXB2515" s="272"/>
      <c r="RXC2515" s="207"/>
      <c r="RXD2515" s="238"/>
      <c r="RXE2515" s="207"/>
      <c r="RXF2515" s="207"/>
      <c r="RXG2515" s="187"/>
      <c r="RXH2515" s="187"/>
      <c r="RXI2515" s="204"/>
      <c r="RXJ2515" s="272"/>
      <c r="RXK2515" s="207"/>
      <c r="RXL2515" s="238"/>
      <c r="RXM2515" s="207"/>
      <c r="RXN2515" s="207"/>
      <c r="RXO2515" s="187"/>
      <c r="RXP2515" s="187"/>
      <c r="RXQ2515" s="204"/>
      <c r="RXR2515" s="272"/>
      <c r="RXS2515" s="207"/>
      <c r="RXT2515" s="238"/>
      <c r="RXU2515" s="207"/>
      <c r="RXV2515" s="207"/>
      <c r="RXW2515" s="187"/>
      <c r="RXX2515" s="187"/>
      <c r="RXY2515" s="204"/>
      <c r="RXZ2515" s="272"/>
      <c r="RYA2515" s="207"/>
      <c r="RYB2515" s="238"/>
      <c r="RYC2515" s="207"/>
      <c r="RYD2515" s="207"/>
      <c r="RYE2515" s="187"/>
      <c r="RYF2515" s="187"/>
      <c r="RYG2515" s="204"/>
      <c r="RYH2515" s="272"/>
      <c r="RYI2515" s="207"/>
      <c r="RYJ2515" s="238"/>
      <c r="RYK2515" s="207"/>
      <c r="RYL2515" s="207"/>
      <c r="RYM2515" s="187"/>
      <c r="RYN2515" s="187"/>
      <c r="RYO2515" s="204"/>
      <c r="RYP2515" s="272"/>
      <c r="RYQ2515" s="207"/>
      <c r="RYR2515" s="238"/>
      <c r="RYS2515" s="207"/>
      <c r="RYT2515" s="207"/>
      <c r="RYU2515" s="187"/>
      <c r="RYV2515" s="187"/>
      <c r="RYW2515" s="204"/>
      <c r="RYX2515" s="272"/>
      <c r="RYY2515" s="207"/>
      <c r="RYZ2515" s="238"/>
      <c r="RZA2515" s="207"/>
      <c r="RZB2515" s="207"/>
      <c r="RZC2515" s="187"/>
      <c r="RZD2515" s="187"/>
      <c r="RZE2515" s="204"/>
      <c r="RZF2515" s="272"/>
      <c r="RZG2515" s="207"/>
      <c r="RZH2515" s="238"/>
      <c r="RZI2515" s="207"/>
      <c r="RZJ2515" s="207"/>
      <c r="RZK2515" s="187"/>
      <c r="RZL2515" s="187"/>
      <c r="RZM2515" s="204"/>
      <c r="RZN2515" s="272"/>
      <c r="RZO2515" s="207"/>
      <c r="RZP2515" s="238"/>
      <c r="RZQ2515" s="207"/>
      <c r="RZR2515" s="207"/>
      <c r="RZS2515" s="187"/>
      <c r="RZT2515" s="187"/>
      <c r="RZU2515" s="204"/>
      <c r="RZV2515" s="272"/>
      <c r="RZW2515" s="207"/>
      <c r="RZX2515" s="238"/>
      <c r="RZY2515" s="207"/>
      <c r="RZZ2515" s="207"/>
      <c r="SAA2515" s="187"/>
      <c r="SAB2515" s="187"/>
      <c r="SAC2515" s="204"/>
      <c r="SAD2515" s="272"/>
      <c r="SAE2515" s="207"/>
      <c r="SAF2515" s="238"/>
      <c r="SAG2515" s="207"/>
      <c r="SAH2515" s="207"/>
      <c r="SAI2515" s="187"/>
      <c r="SAJ2515" s="187"/>
      <c r="SAK2515" s="204"/>
      <c r="SAL2515" s="272"/>
      <c r="SAM2515" s="207"/>
      <c r="SAN2515" s="238"/>
      <c r="SAO2515" s="207"/>
      <c r="SAP2515" s="207"/>
      <c r="SAQ2515" s="187"/>
      <c r="SAR2515" s="187"/>
      <c r="SAS2515" s="204"/>
      <c r="SAT2515" s="272"/>
      <c r="SAU2515" s="207"/>
      <c r="SAV2515" s="238"/>
      <c r="SAW2515" s="207"/>
      <c r="SAX2515" s="207"/>
      <c r="SAY2515" s="187"/>
      <c r="SAZ2515" s="187"/>
      <c r="SBA2515" s="204"/>
      <c r="SBB2515" s="272"/>
      <c r="SBC2515" s="207"/>
      <c r="SBD2515" s="238"/>
      <c r="SBE2515" s="207"/>
      <c r="SBF2515" s="207"/>
      <c r="SBG2515" s="187"/>
      <c r="SBH2515" s="187"/>
      <c r="SBI2515" s="204"/>
      <c r="SBJ2515" s="272"/>
      <c r="SBK2515" s="207"/>
      <c r="SBL2515" s="238"/>
      <c r="SBM2515" s="207"/>
      <c r="SBN2515" s="207"/>
      <c r="SBO2515" s="187"/>
      <c r="SBP2515" s="187"/>
      <c r="SBQ2515" s="204"/>
      <c r="SBR2515" s="272"/>
      <c r="SBS2515" s="207"/>
      <c r="SBT2515" s="238"/>
      <c r="SBU2515" s="207"/>
      <c r="SBV2515" s="207"/>
      <c r="SBW2515" s="187"/>
      <c r="SBX2515" s="187"/>
      <c r="SBY2515" s="204"/>
      <c r="SBZ2515" s="272"/>
      <c r="SCA2515" s="207"/>
      <c r="SCB2515" s="238"/>
      <c r="SCC2515" s="207"/>
      <c r="SCD2515" s="207"/>
      <c r="SCE2515" s="187"/>
      <c r="SCF2515" s="187"/>
      <c r="SCG2515" s="204"/>
      <c r="SCH2515" s="272"/>
      <c r="SCI2515" s="207"/>
      <c r="SCJ2515" s="238"/>
      <c r="SCK2515" s="207"/>
      <c r="SCL2515" s="207"/>
      <c r="SCM2515" s="187"/>
      <c r="SCN2515" s="187"/>
      <c r="SCO2515" s="204"/>
      <c r="SCP2515" s="272"/>
      <c r="SCQ2515" s="207"/>
      <c r="SCR2515" s="238"/>
      <c r="SCS2515" s="207"/>
      <c r="SCT2515" s="207"/>
      <c r="SCU2515" s="187"/>
      <c r="SCV2515" s="187"/>
      <c r="SCW2515" s="204"/>
      <c r="SCX2515" s="272"/>
      <c r="SCY2515" s="207"/>
      <c r="SCZ2515" s="238"/>
      <c r="SDA2515" s="207"/>
      <c r="SDB2515" s="207"/>
      <c r="SDC2515" s="187"/>
      <c r="SDD2515" s="187"/>
      <c r="SDE2515" s="204"/>
      <c r="SDF2515" s="272"/>
      <c r="SDG2515" s="207"/>
      <c r="SDH2515" s="238"/>
      <c r="SDI2515" s="207"/>
      <c r="SDJ2515" s="207"/>
      <c r="SDK2515" s="187"/>
      <c r="SDL2515" s="187"/>
      <c r="SDM2515" s="204"/>
      <c r="SDN2515" s="272"/>
      <c r="SDO2515" s="207"/>
      <c r="SDP2515" s="238"/>
      <c r="SDQ2515" s="207"/>
      <c r="SDR2515" s="207"/>
      <c r="SDS2515" s="187"/>
      <c r="SDT2515" s="187"/>
      <c r="SDU2515" s="204"/>
      <c r="SDV2515" s="272"/>
      <c r="SDW2515" s="207"/>
      <c r="SDX2515" s="238"/>
      <c r="SDY2515" s="207"/>
      <c r="SDZ2515" s="207"/>
      <c r="SEA2515" s="187"/>
      <c r="SEB2515" s="187"/>
      <c r="SEC2515" s="204"/>
      <c r="SED2515" s="272"/>
      <c r="SEE2515" s="207"/>
      <c r="SEF2515" s="238"/>
      <c r="SEG2515" s="207"/>
      <c r="SEH2515" s="207"/>
      <c r="SEI2515" s="187"/>
      <c r="SEJ2515" s="187"/>
      <c r="SEK2515" s="204"/>
      <c r="SEL2515" s="272"/>
      <c r="SEM2515" s="207"/>
      <c r="SEN2515" s="238"/>
      <c r="SEO2515" s="207"/>
      <c r="SEP2515" s="207"/>
      <c r="SEQ2515" s="187"/>
      <c r="SER2515" s="187"/>
      <c r="SES2515" s="204"/>
      <c r="SET2515" s="272"/>
      <c r="SEU2515" s="207"/>
      <c r="SEV2515" s="238"/>
      <c r="SEW2515" s="207"/>
      <c r="SEX2515" s="207"/>
      <c r="SEY2515" s="187"/>
      <c r="SEZ2515" s="187"/>
      <c r="SFA2515" s="204"/>
      <c r="SFB2515" s="272"/>
      <c r="SFC2515" s="207"/>
      <c r="SFD2515" s="238"/>
      <c r="SFE2515" s="207"/>
      <c r="SFF2515" s="207"/>
      <c r="SFG2515" s="187"/>
      <c r="SFH2515" s="187"/>
      <c r="SFI2515" s="204"/>
      <c r="SFJ2515" s="272"/>
      <c r="SFK2515" s="207"/>
      <c r="SFL2515" s="238"/>
      <c r="SFM2515" s="207"/>
      <c r="SFN2515" s="207"/>
      <c r="SFO2515" s="187"/>
      <c r="SFP2515" s="187"/>
      <c r="SFQ2515" s="204"/>
      <c r="SFR2515" s="272"/>
      <c r="SFS2515" s="207"/>
      <c r="SFT2515" s="238"/>
      <c r="SFU2515" s="207"/>
      <c r="SFV2515" s="207"/>
      <c r="SFW2515" s="187"/>
      <c r="SFX2515" s="187"/>
      <c r="SFY2515" s="204"/>
      <c r="SFZ2515" s="272"/>
      <c r="SGA2515" s="207"/>
      <c r="SGB2515" s="238"/>
      <c r="SGC2515" s="207"/>
      <c r="SGD2515" s="207"/>
      <c r="SGE2515" s="187"/>
      <c r="SGF2515" s="187"/>
      <c r="SGG2515" s="204"/>
      <c r="SGH2515" s="272"/>
      <c r="SGI2515" s="207"/>
      <c r="SGJ2515" s="238"/>
      <c r="SGK2515" s="207"/>
      <c r="SGL2515" s="207"/>
      <c r="SGM2515" s="187"/>
      <c r="SGN2515" s="187"/>
      <c r="SGO2515" s="204"/>
      <c r="SGP2515" s="272"/>
      <c r="SGQ2515" s="207"/>
      <c r="SGR2515" s="238"/>
      <c r="SGS2515" s="207"/>
      <c r="SGT2515" s="207"/>
      <c r="SGU2515" s="187"/>
      <c r="SGV2515" s="187"/>
      <c r="SGW2515" s="204"/>
      <c r="SGX2515" s="272"/>
      <c r="SGY2515" s="207"/>
      <c r="SGZ2515" s="238"/>
      <c r="SHA2515" s="207"/>
      <c r="SHB2515" s="207"/>
      <c r="SHC2515" s="187"/>
      <c r="SHD2515" s="187"/>
      <c r="SHE2515" s="204"/>
      <c r="SHF2515" s="272"/>
      <c r="SHG2515" s="207"/>
      <c r="SHH2515" s="238"/>
      <c r="SHI2515" s="207"/>
      <c r="SHJ2515" s="207"/>
      <c r="SHK2515" s="187"/>
      <c r="SHL2515" s="187"/>
      <c r="SHM2515" s="204"/>
      <c r="SHN2515" s="272"/>
      <c r="SHO2515" s="207"/>
      <c r="SHP2515" s="238"/>
      <c r="SHQ2515" s="207"/>
      <c r="SHR2515" s="207"/>
      <c r="SHS2515" s="187"/>
      <c r="SHT2515" s="187"/>
      <c r="SHU2515" s="204"/>
      <c r="SHV2515" s="272"/>
      <c r="SHW2515" s="207"/>
      <c r="SHX2515" s="238"/>
      <c r="SHY2515" s="207"/>
      <c r="SHZ2515" s="207"/>
      <c r="SIA2515" s="187"/>
      <c r="SIB2515" s="187"/>
      <c r="SIC2515" s="204"/>
      <c r="SID2515" s="272"/>
      <c r="SIE2515" s="207"/>
      <c r="SIF2515" s="238"/>
      <c r="SIG2515" s="207"/>
      <c r="SIH2515" s="207"/>
      <c r="SII2515" s="187"/>
      <c r="SIJ2515" s="187"/>
      <c r="SIK2515" s="204"/>
      <c r="SIL2515" s="272"/>
      <c r="SIM2515" s="207"/>
      <c r="SIN2515" s="238"/>
      <c r="SIO2515" s="207"/>
      <c r="SIP2515" s="207"/>
      <c r="SIQ2515" s="187"/>
      <c r="SIR2515" s="187"/>
      <c r="SIS2515" s="204"/>
      <c r="SIT2515" s="272"/>
      <c r="SIU2515" s="207"/>
      <c r="SIV2515" s="238"/>
      <c r="SIW2515" s="207"/>
      <c r="SIX2515" s="207"/>
      <c r="SIY2515" s="187"/>
      <c r="SIZ2515" s="187"/>
      <c r="SJA2515" s="204"/>
      <c r="SJB2515" s="272"/>
      <c r="SJC2515" s="207"/>
      <c r="SJD2515" s="238"/>
      <c r="SJE2515" s="207"/>
      <c r="SJF2515" s="207"/>
      <c r="SJG2515" s="187"/>
      <c r="SJH2515" s="187"/>
      <c r="SJI2515" s="204"/>
      <c r="SJJ2515" s="272"/>
      <c r="SJK2515" s="207"/>
      <c r="SJL2515" s="238"/>
      <c r="SJM2515" s="207"/>
      <c r="SJN2515" s="207"/>
      <c r="SJO2515" s="187"/>
      <c r="SJP2515" s="187"/>
      <c r="SJQ2515" s="204"/>
      <c r="SJR2515" s="272"/>
      <c r="SJS2515" s="207"/>
      <c r="SJT2515" s="238"/>
      <c r="SJU2515" s="207"/>
      <c r="SJV2515" s="207"/>
      <c r="SJW2515" s="187"/>
      <c r="SJX2515" s="187"/>
      <c r="SJY2515" s="204"/>
      <c r="SJZ2515" s="272"/>
      <c r="SKA2515" s="207"/>
      <c r="SKB2515" s="238"/>
      <c r="SKC2515" s="207"/>
      <c r="SKD2515" s="207"/>
      <c r="SKE2515" s="187"/>
      <c r="SKF2515" s="187"/>
      <c r="SKG2515" s="204"/>
      <c r="SKH2515" s="272"/>
      <c r="SKI2515" s="207"/>
      <c r="SKJ2515" s="238"/>
      <c r="SKK2515" s="207"/>
      <c r="SKL2515" s="207"/>
      <c r="SKM2515" s="187"/>
      <c r="SKN2515" s="187"/>
      <c r="SKO2515" s="204"/>
      <c r="SKP2515" s="272"/>
      <c r="SKQ2515" s="207"/>
      <c r="SKR2515" s="238"/>
      <c r="SKS2515" s="207"/>
      <c r="SKT2515" s="207"/>
      <c r="SKU2515" s="187"/>
      <c r="SKV2515" s="187"/>
      <c r="SKW2515" s="204"/>
      <c r="SKX2515" s="272"/>
      <c r="SKY2515" s="207"/>
      <c r="SKZ2515" s="238"/>
      <c r="SLA2515" s="207"/>
      <c r="SLB2515" s="207"/>
      <c r="SLC2515" s="187"/>
      <c r="SLD2515" s="187"/>
      <c r="SLE2515" s="204"/>
      <c r="SLF2515" s="272"/>
      <c r="SLG2515" s="207"/>
      <c r="SLH2515" s="238"/>
      <c r="SLI2515" s="207"/>
      <c r="SLJ2515" s="207"/>
      <c r="SLK2515" s="187"/>
      <c r="SLL2515" s="187"/>
      <c r="SLM2515" s="204"/>
      <c r="SLN2515" s="272"/>
      <c r="SLO2515" s="207"/>
      <c r="SLP2515" s="238"/>
      <c r="SLQ2515" s="207"/>
      <c r="SLR2515" s="207"/>
      <c r="SLS2515" s="187"/>
      <c r="SLT2515" s="187"/>
      <c r="SLU2515" s="204"/>
      <c r="SLV2515" s="272"/>
      <c r="SLW2515" s="207"/>
      <c r="SLX2515" s="238"/>
      <c r="SLY2515" s="207"/>
      <c r="SLZ2515" s="207"/>
      <c r="SMA2515" s="187"/>
      <c r="SMB2515" s="187"/>
      <c r="SMC2515" s="204"/>
      <c r="SMD2515" s="272"/>
      <c r="SME2515" s="207"/>
      <c r="SMF2515" s="238"/>
      <c r="SMG2515" s="207"/>
      <c r="SMH2515" s="207"/>
      <c r="SMI2515" s="187"/>
      <c r="SMJ2515" s="187"/>
      <c r="SMK2515" s="204"/>
      <c r="SML2515" s="272"/>
      <c r="SMM2515" s="207"/>
      <c r="SMN2515" s="238"/>
      <c r="SMO2515" s="207"/>
      <c r="SMP2515" s="207"/>
      <c r="SMQ2515" s="187"/>
      <c r="SMR2515" s="187"/>
      <c r="SMS2515" s="204"/>
      <c r="SMT2515" s="272"/>
      <c r="SMU2515" s="207"/>
      <c r="SMV2515" s="238"/>
      <c r="SMW2515" s="207"/>
      <c r="SMX2515" s="207"/>
      <c r="SMY2515" s="187"/>
      <c r="SMZ2515" s="187"/>
      <c r="SNA2515" s="204"/>
      <c r="SNB2515" s="272"/>
      <c r="SNC2515" s="207"/>
      <c r="SND2515" s="238"/>
      <c r="SNE2515" s="207"/>
      <c r="SNF2515" s="207"/>
      <c r="SNG2515" s="187"/>
      <c r="SNH2515" s="187"/>
      <c r="SNI2515" s="204"/>
      <c r="SNJ2515" s="272"/>
      <c r="SNK2515" s="207"/>
      <c r="SNL2515" s="238"/>
      <c r="SNM2515" s="207"/>
      <c r="SNN2515" s="207"/>
      <c r="SNO2515" s="187"/>
      <c r="SNP2515" s="187"/>
      <c r="SNQ2515" s="204"/>
      <c r="SNR2515" s="272"/>
      <c r="SNS2515" s="207"/>
      <c r="SNT2515" s="238"/>
      <c r="SNU2515" s="207"/>
      <c r="SNV2515" s="207"/>
      <c r="SNW2515" s="187"/>
      <c r="SNX2515" s="187"/>
      <c r="SNY2515" s="204"/>
      <c r="SNZ2515" s="272"/>
      <c r="SOA2515" s="207"/>
      <c r="SOB2515" s="238"/>
      <c r="SOC2515" s="207"/>
      <c r="SOD2515" s="207"/>
      <c r="SOE2515" s="187"/>
      <c r="SOF2515" s="187"/>
      <c r="SOG2515" s="204"/>
      <c r="SOH2515" s="272"/>
      <c r="SOI2515" s="207"/>
      <c r="SOJ2515" s="238"/>
      <c r="SOK2515" s="207"/>
      <c r="SOL2515" s="207"/>
      <c r="SOM2515" s="187"/>
      <c r="SON2515" s="187"/>
      <c r="SOO2515" s="204"/>
      <c r="SOP2515" s="272"/>
      <c r="SOQ2515" s="207"/>
      <c r="SOR2515" s="238"/>
      <c r="SOS2515" s="207"/>
      <c r="SOT2515" s="207"/>
      <c r="SOU2515" s="187"/>
      <c r="SOV2515" s="187"/>
      <c r="SOW2515" s="204"/>
      <c r="SOX2515" s="272"/>
      <c r="SOY2515" s="207"/>
      <c r="SOZ2515" s="238"/>
      <c r="SPA2515" s="207"/>
      <c r="SPB2515" s="207"/>
      <c r="SPC2515" s="187"/>
      <c r="SPD2515" s="187"/>
      <c r="SPE2515" s="204"/>
      <c r="SPF2515" s="272"/>
      <c r="SPG2515" s="207"/>
      <c r="SPH2515" s="238"/>
      <c r="SPI2515" s="207"/>
      <c r="SPJ2515" s="207"/>
      <c r="SPK2515" s="187"/>
      <c r="SPL2515" s="187"/>
      <c r="SPM2515" s="204"/>
      <c r="SPN2515" s="272"/>
      <c r="SPO2515" s="207"/>
      <c r="SPP2515" s="238"/>
      <c r="SPQ2515" s="207"/>
      <c r="SPR2515" s="207"/>
      <c r="SPS2515" s="187"/>
      <c r="SPT2515" s="187"/>
      <c r="SPU2515" s="204"/>
      <c r="SPV2515" s="272"/>
      <c r="SPW2515" s="207"/>
      <c r="SPX2515" s="238"/>
      <c r="SPY2515" s="207"/>
      <c r="SPZ2515" s="207"/>
      <c r="SQA2515" s="187"/>
      <c r="SQB2515" s="187"/>
      <c r="SQC2515" s="204"/>
      <c r="SQD2515" s="272"/>
      <c r="SQE2515" s="207"/>
      <c r="SQF2515" s="238"/>
      <c r="SQG2515" s="207"/>
      <c r="SQH2515" s="207"/>
      <c r="SQI2515" s="187"/>
      <c r="SQJ2515" s="187"/>
      <c r="SQK2515" s="204"/>
      <c r="SQL2515" s="272"/>
      <c r="SQM2515" s="207"/>
      <c r="SQN2515" s="238"/>
      <c r="SQO2515" s="207"/>
      <c r="SQP2515" s="207"/>
      <c r="SQQ2515" s="187"/>
      <c r="SQR2515" s="187"/>
      <c r="SQS2515" s="204"/>
      <c r="SQT2515" s="272"/>
      <c r="SQU2515" s="207"/>
      <c r="SQV2515" s="238"/>
      <c r="SQW2515" s="207"/>
      <c r="SQX2515" s="207"/>
      <c r="SQY2515" s="187"/>
      <c r="SQZ2515" s="187"/>
      <c r="SRA2515" s="204"/>
      <c r="SRB2515" s="272"/>
      <c r="SRC2515" s="207"/>
      <c r="SRD2515" s="238"/>
      <c r="SRE2515" s="207"/>
      <c r="SRF2515" s="207"/>
      <c r="SRG2515" s="187"/>
      <c r="SRH2515" s="187"/>
      <c r="SRI2515" s="204"/>
      <c r="SRJ2515" s="272"/>
      <c r="SRK2515" s="207"/>
      <c r="SRL2515" s="238"/>
      <c r="SRM2515" s="207"/>
      <c r="SRN2515" s="207"/>
      <c r="SRO2515" s="187"/>
      <c r="SRP2515" s="187"/>
      <c r="SRQ2515" s="204"/>
      <c r="SRR2515" s="272"/>
      <c r="SRS2515" s="207"/>
      <c r="SRT2515" s="238"/>
      <c r="SRU2515" s="207"/>
      <c r="SRV2515" s="207"/>
      <c r="SRW2515" s="187"/>
      <c r="SRX2515" s="187"/>
      <c r="SRY2515" s="204"/>
      <c r="SRZ2515" s="272"/>
      <c r="SSA2515" s="207"/>
      <c r="SSB2515" s="238"/>
      <c r="SSC2515" s="207"/>
      <c r="SSD2515" s="207"/>
      <c r="SSE2515" s="187"/>
      <c r="SSF2515" s="187"/>
      <c r="SSG2515" s="204"/>
      <c r="SSH2515" s="272"/>
      <c r="SSI2515" s="207"/>
      <c r="SSJ2515" s="238"/>
      <c r="SSK2515" s="207"/>
      <c r="SSL2515" s="207"/>
      <c r="SSM2515" s="187"/>
      <c r="SSN2515" s="187"/>
      <c r="SSO2515" s="204"/>
      <c r="SSP2515" s="272"/>
      <c r="SSQ2515" s="207"/>
      <c r="SSR2515" s="238"/>
      <c r="SSS2515" s="207"/>
      <c r="SST2515" s="207"/>
      <c r="SSU2515" s="187"/>
      <c r="SSV2515" s="187"/>
      <c r="SSW2515" s="204"/>
      <c r="SSX2515" s="272"/>
      <c r="SSY2515" s="207"/>
      <c r="SSZ2515" s="238"/>
      <c r="STA2515" s="207"/>
      <c r="STB2515" s="207"/>
      <c r="STC2515" s="187"/>
      <c r="STD2515" s="187"/>
      <c r="STE2515" s="204"/>
      <c r="STF2515" s="272"/>
      <c r="STG2515" s="207"/>
      <c r="STH2515" s="238"/>
      <c r="STI2515" s="207"/>
      <c r="STJ2515" s="207"/>
      <c r="STK2515" s="187"/>
      <c r="STL2515" s="187"/>
      <c r="STM2515" s="204"/>
      <c r="STN2515" s="272"/>
      <c r="STO2515" s="207"/>
      <c r="STP2515" s="238"/>
      <c r="STQ2515" s="207"/>
      <c r="STR2515" s="207"/>
      <c r="STS2515" s="187"/>
      <c r="STT2515" s="187"/>
      <c r="STU2515" s="204"/>
      <c r="STV2515" s="272"/>
      <c r="STW2515" s="207"/>
      <c r="STX2515" s="238"/>
      <c r="STY2515" s="207"/>
      <c r="STZ2515" s="207"/>
      <c r="SUA2515" s="187"/>
      <c r="SUB2515" s="187"/>
      <c r="SUC2515" s="204"/>
      <c r="SUD2515" s="272"/>
      <c r="SUE2515" s="207"/>
      <c r="SUF2515" s="238"/>
      <c r="SUG2515" s="207"/>
      <c r="SUH2515" s="207"/>
      <c r="SUI2515" s="187"/>
      <c r="SUJ2515" s="187"/>
      <c r="SUK2515" s="204"/>
      <c r="SUL2515" s="272"/>
      <c r="SUM2515" s="207"/>
      <c r="SUN2515" s="238"/>
      <c r="SUO2515" s="207"/>
      <c r="SUP2515" s="207"/>
      <c r="SUQ2515" s="187"/>
      <c r="SUR2515" s="187"/>
      <c r="SUS2515" s="204"/>
      <c r="SUT2515" s="272"/>
      <c r="SUU2515" s="207"/>
      <c r="SUV2515" s="238"/>
      <c r="SUW2515" s="207"/>
      <c r="SUX2515" s="207"/>
      <c r="SUY2515" s="187"/>
      <c r="SUZ2515" s="187"/>
      <c r="SVA2515" s="204"/>
      <c r="SVB2515" s="272"/>
      <c r="SVC2515" s="207"/>
      <c r="SVD2515" s="238"/>
      <c r="SVE2515" s="207"/>
      <c r="SVF2515" s="207"/>
      <c r="SVG2515" s="187"/>
      <c r="SVH2515" s="187"/>
      <c r="SVI2515" s="204"/>
      <c r="SVJ2515" s="272"/>
      <c r="SVK2515" s="207"/>
      <c r="SVL2515" s="238"/>
      <c r="SVM2515" s="207"/>
      <c r="SVN2515" s="207"/>
      <c r="SVO2515" s="187"/>
      <c r="SVP2515" s="187"/>
      <c r="SVQ2515" s="204"/>
      <c r="SVR2515" s="272"/>
      <c r="SVS2515" s="207"/>
      <c r="SVT2515" s="238"/>
      <c r="SVU2515" s="207"/>
      <c r="SVV2515" s="207"/>
      <c r="SVW2515" s="187"/>
      <c r="SVX2515" s="187"/>
      <c r="SVY2515" s="204"/>
      <c r="SVZ2515" s="272"/>
      <c r="SWA2515" s="207"/>
      <c r="SWB2515" s="238"/>
      <c r="SWC2515" s="207"/>
      <c r="SWD2515" s="207"/>
      <c r="SWE2515" s="187"/>
      <c r="SWF2515" s="187"/>
      <c r="SWG2515" s="204"/>
      <c r="SWH2515" s="272"/>
      <c r="SWI2515" s="207"/>
      <c r="SWJ2515" s="238"/>
      <c r="SWK2515" s="207"/>
      <c r="SWL2515" s="207"/>
      <c r="SWM2515" s="187"/>
      <c r="SWN2515" s="187"/>
      <c r="SWO2515" s="204"/>
      <c r="SWP2515" s="272"/>
      <c r="SWQ2515" s="207"/>
      <c r="SWR2515" s="238"/>
      <c r="SWS2515" s="207"/>
      <c r="SWT2515" s="207"/>
      <c r="SWU2515" s="187"/>
      <c r="SWV2515" s="187"/>
      <c r="SWW2515" s="204"/>
      <c r="SWX2515" s="272"/>
      <c r="SWY2515" s="207"/>
      <c r="SWZ2515" s="238"/>
      <c r="SXA2515" s="207"/>
      <c r="SXB2515" s="207"/>
      <c r="SXC2515" s="187"/>
      <c r="SXD2515" s="187"/>
      <c r="SXE2515" s="204"/>
      <c r="SXF2515" s="272"/>
      <c r="SXG2515" s="207"/>
      <c r="SXH2515" s="238"/>
      <c r="SXI2515" s="207"/>
      <c r="SXJ2515" s="207"/>
      <c r="SXK2515" s="187"/>
      <c r="SXL2515" s="187"/>
      <c r="SXM2515" s="204"/>
      <c r="SXN2515" s="272"/>
      <c r="SXO2515" s="207"/>
      <c r="SXP2515" s="238"/>
      <c r="SXQ2515" s="207"/>
      <c r="SXR2515" s="207"/>
      <c r="SXS2515" s="187"/>
      <c r="SXT2515" s="187"/>
      <c r="SXU2515" s="204"/>
      <c r="SXV2515" s="272"/>
      <c r="SXW2515" s="207"/>
      <c r="SXX2515" s="238"/>
      <c r="SXY2515" s="207"/>
      <c r="SXZ2515" s="207"/>
      <c r="SYA2515" s="187"/>
      <c r="SYB2515" s="187"/>
      <c r="SYC2515" s="204"/>
      <c r="SYD2515" s="272"/>
      <c r="SYE2515" s="207"/>
      <c r="SYF2515" s="238"/>
      <c r="SYG2515" s="207"/>
      <c r="SYH2515" s="207"/>
      <c r="SYI2515" s="187"/>
      <c r="SYJ2515" s="187"/>
      <c r="SYK2515" s="204"/>
      <c r="SYL2515" s="272"/>
      <c r="SYM2515" s="207"/>
      <c r="SYN2515" s="238"/>
      <c r="SYO2515" s="207"/>
      <c r="SYP2515" s="207"/>
      <c r="SYQ2515" s="187"/>
      <c r="SYR2515" s="187"/>
      <c r="SYS2515" s="204"/>
      <c r="SYT2515" s="272"/>
      <c r="SYU2515" s="207"/>
      <c r="SYV2515" s="238"/>
      <c r="SYW2515" s="207"/>
      <c r="SYX2515" s="207"/>
      <c r="SYY2515" s="187"/>
      <c r="SYZ2515" s="187"/>
      <c r="SZA2515" s="204"/>
      <c r="SZB2515" s="272"/>
      <c r="SZC2515" s="207"/>
      <c r="SZD2515" s="238"/>
      <c r="SZE2515" s="207"/>
      <c r="SZF2515" s="207"/>
      <c r="SZG2515" s="187"/>
      <c r="SZH2515" s="187"/>
      <c r="SZI2515" s="204"/>
      <c r="SZJ2515" s="272"/>
      <c r="SZK2515" s="207"/>
      <c r="SZL2515" s="238"/>
      <c r="SZM2515" s="207"/>
      <c r="SZN2515" s="207"/>
      <c r="SZO2515" s="187"/>
      <c r="SZP2515" s="187"/>
      <c r="SZQ2515" s="204"/>
      <c r="SZR2515" s="272"/>
      <c r="SZS2515" s="207"/>
      <c r="SZT2515" s="238"/>
      <c r="SZU2515" s="207"/>
      <c r="SZV2515" s="207"/>
      <c r="SZW2515" s="187"/>
      <c r="SZX2515" s="187"/>
      <c r="SZY2515" s="204"/>
      <c r="SZZ2515" s="272"/>
      <c r="TAA2515" s="207"/>
      <c r="TAB2515" s="238"/>
      <c r="TAC2515" s="207"/>
      <c r="TAD2515" s="207"/>
      <c r="TAE2515" s="187"/>
      <c r="TAF2515" s="187"/>
      <c r="TAG2515" s="204"/>
      <c r="TAH2515" s="272"/>
      <c r="TAI2515" s="207"/>
      <c r="TAJ2515" s="238"/>
      <c r="TAK2515" s="207"/>
      <c r="TAL2515" s="207"/>
      <c r="TAM2515" s="187"/>
      <c r="TAN2515" s="187"/>
      <c r="TAO2515" s="204"/>
      <c r="TAP2515" s="272"/>
      <c r="TAQ2515" s="207"/>
      <c r="TAR2515" s="238"/>
      <c r="TAS2515" s="207"/>
      <c r="TAT2515" s="207"/>
      <c r="TAU2515" s="187"/>
      <c r="TAV2515" s="187"/>
      <c r="TAW2515" s="204"/>
      <c r="TAX2515" s="272"/>
      <c r="TAY2515" s="207"/>
      <c r="TAZ2515" s="238"/>
      <c r="TBA2515" s="207"/>
      <c r="TBB2515" s="207"/>
      <c r="TBC2515" s="187"/>
      <c r="TBD2515" s="187"/>
      <c r="TBE2515" s="204"/>
      <c r="TBF2515" s="272"/>
      <c r="TBG2515" s="207"/>
      <c r="TBH2515" s="238"/>
      <c r="TBI2515" s="207"/>
      <c r="TBJ2515" s="207"/>
      <c r="TBK2515" s="187"/>
      <c r="TBL2515" s="187"/>
      <c r="TBM2515" s="204"/>
      <c r="TBN2515" s="272"/>
      <c r="TBO2515" s="207"/>
      <c r="TBP2515" s="238"/>
      <c r="TBQ2515" s="207"/>
      <c r="TBR2515" s="207"/>
      <c r="TBS2515" s="187"/>
      <c r="TBT2515" s="187"/>
      <c r="TBU2515" s="204"/>
      <c r="TBV2515" s="272"/>
      <c r="TBW2515" s="207"/>
      <c r="TBX2515" s="238"/>
      <c r="TBY2515" s="207"/>
      <c r="TBZ2515" s="207"/>
      <c r="TCA2515" s="187"/>
      <c r="TCB2515" s="187"/>
      <c r="TCC2515" s="204"/>
      <c r="TCD2515" s="272"/>
      <c r="TCE2515" s="207"/>
      <c r="TCF2515" s="238"/>
      <c r="TCG2515" s="207"/>
      <c r="TCH2515" s="207"/>
      <c r="TCI2515" s="187"/>
      <c r="TCJ2515" s="187"/>
      <c r="TCK2515" s="204"/>
      <c r="TCL2515" s="272"/>
      <c r="TCM2515" s="207"/>
      <c r="TCN2515" s="238"/>
      <c r="TCO2515" s="207"/>
      <c r="TCP2515" s="207"/>
      <c r="TCQ2515" s="187"/>
      <c r="TCR2515" s="187"/>
      <c r="TCS2515" s="204"/>
      <c r="TCT2515" s="272"/>
      <c r="TCU2515" s="207"/>
      <c r="TCV2515" s="238"/>
      <c r="TCW2515" s="207"/>
      <c r="TCX2515" s="207"/>
      <c r="TCY2515" s="187"/>
      <c r="TCZ2515" s="187"/>
      <c r="TDA2515" s="204"/>
      <c r="TDB2515" s="272"/>
      <c r="TDC2515" s="207"/>
      <c r="TDD2515" s="238"/>
      <c r="TDE2515" s="207"/>
      <c r="TDF2515" s="207"/>
      <c r="TDG2515" s="187"/>
      <c r="TDH2515" s="187"/>
      <c r="TDI2515" s="204"/>
      <c r="TDJ2515" s="272"/>
      <c r="TDK2515" s="207"/>
      <c r="TDL2515" s="238"/>
      <c r="TDM2515" s="207"/>
      <c r="TDN2515" s="207"/>
      <c r="TDO2515" s="187"/>
      <c r="TDP2515" s="187"/>
      <c r="TDQ2515" s="204"/>
      <c r="TDR2515" s="272"/>
      <c r="TDS2515" s="207"/>
      <c r="TDT2515" s="238"/>
      <c r="TDU2515" s="207"/>
      <c r="TDV2515" s="207"/>
      <c r="TDW2515" s="187"/>
      <c r="TDX2515" s="187"/>
      <c r="TDY2515" s="204"/>
      <c r="TDZ2515" s="272"/>
      <c r="TEA2515" s="207"/>
      <c r="TEB2515" s="238"/>
      <c r="TEC2515" s="207"/>
      <c r="TED2515" s="207"/>
      <c r="TEE2515" s="187"/>
      <c r="TEF2515" s="187"/>
      <c r="TEG2515" s="204"/>
      <c r="TEH2515" s="272"/>
      <c r="TEI2515" s="207"/>
      <c r="TEJ2515" s="238"/>
      <c r="TEK2515" s="207"/>
      <c r="TEL2515" s="207"/>
      <c r="TEM2515" s="187"/>
      <c r="TEN2515" s="187"/>
      <c r="TEO2515" s="204"/>
      <c r="TEP2515" s="272"/>
      <c r="TEQ2515" s="207"/>
      <c r="TER2515" s="238"/>
      <c r="TES2515" s="207"/>
      <c r="TET2515" s="207"/>
      <c r="TEU2515" s="187"/>
      <c r="TEV2515" s="187"/>
      <c r="TEW2515" s="204"/>
      <c r="TEX2515" s="272"/>
      <c r="TEY2515" s="207"/>
      <c r="TEZ2515" s="238"/>
      <c r="TFA2515" s="207"/>
      <c r="TFB2515" s="207"/>
      <c r="TFC2515" s="187"/>
      <c r="TFD2515" s="187"/>
      <c r="TFE2515" s="204"/>
      <c r="TFF2515" s="272"/>
      <c r="TFG2515" s="207"/>
      <c r="TFH2515" s="238"/>
      <c r="TFI2515" s="207"/>
      <c r="TFJ2515" s="207"/>
      <c r="TFK2515" s="187"/>
      <c r="TFL2515" s="187"/>
      <c r="TFM2515" s="204"/>
      <c r="TFN2515" s="272"/>
      <c r="TFO2515" s="207"/>
      <c r="TFP2515" s="238"/>
      <c r="TFQ2515" s="207"/>
      <c r="TFR2515" s="207"/>
      <c r="TFS2515" s="187"/>
      <c r="TFT2515" s="187"/>
      <c r="TFU2515" s="204"/>
      <c r="TFV2515" s="272"/>
      <c r="TFW2515" s="207"/>
      <c r="TFX2515" s="238"/>
      <c r="TFY2515" s="207"/>
      <c r="TFZ2515" s="207"/>
      <c r="TGA2515" s="187"/>
      <c r="TGB2515" s="187"/>
      <c r="TGC2515" s="204"/>
      <c r="TGD2515" s="272"/>
      <c r="TGE2515" s="207"/>
      <c r="TGF2515" s="238"/>
      <c r="TGG2515" s="207"/>
      <c r="TGH2515" s="207"/>
      <c r="TGI2515" s="187"/>
      <c r="TGJ2515" s="187"/>
      <c r="TGK2515" s="204"/>
      <c r="TGL2515" s="272"/>
      <c r="TGM2515" s="207"/>
      <c r="TGN2515" s="238"/>
      <c r="TGO2515" s="207"/>
      <c r="TGP2515" s="207"/>
      <c r="TGQ2515" s="187"/>
      <c r="TGR2515" s="187"/>
      <c r="TGS2515" s="204"/>
      <c r="TGT2515" s="272"/>
      <c r="TGU2515" s="207"/>
      <c r="TGV2515" s="238"/>
      <c r="TGW2515" s="207"/>
      <c r="TGX2515" s="207"/>
      <c r="TGY2515" s="187"/>
      <c r="TGZ2515" s="187"/>
      <c r="THA2515" s="204"/>
      <c r="THB2515" s="272"/>
      <c r="THC2515" s="207"/>
      <c r="THD2515" s="238"/>
      <c r="THE2515" s="207"/>
      <c r="THF2515" s="207"/>
      <c r="THG2515" s="187"/>
      <c r="THH2515" s="187"/>
      <c r="THI2515" s="204"/>
      <c r="THJ2515" s="272"/>
      <c r="THK2515" s="207"/>
      <c r="THL2515" s="238"/>
      <c r="THM2515" s="207"/>
      <c r="THN2515" s="207"/>
      <c r="THO2515" s="187"/>
      <c r="THP2515" s="187"/>
      <c r="THQ2515" s="204"/>
      <c r="THR2515" s="272"/>
      <c r="THS2515" s="207"/>
      <c r="THT2515" s="238"/>
      <c r="THU2515" s="207"/>
      <c r="THV2515" s="207"/>
      <c r="THW2515" s="187"/>
      <c r="THX2515" s="187"/>
      <c r="THY2515" s="204"/>
      <c r="THZ2515" s="272"/>
      <c r="TIA2515" s="207"/>
      <c r="TIB2515" s="238"/>
      <c r="TIC2515" s="207"/>
      <c r="TID2515" s="207"/>
      <c r="TIE2515" s="187"/>
      <c r="TIF2515" s="187"/>
      <c r="TIG2515" s="204"/>
      <c r="TIH2515" s="272"/>
      <c r="TII2515" s="207"/>
      <c r="TIJ2515" s="238"/>
      <c r="TIK2515" s="207"/>
      <c r="TIL2515" s="207"/>
      <c r="TIM2515" s="187"/>
      <c r="TIN2515" s="187"/>
      <c r="TIO2515" s="204"/>
      <c r="TIP2515" s="272"/>
      <c r="TIQ2515" s="207"/>
      <c r="TIR2515" s="238"/>
      <c r="TIS2515" s="207"/>
      <c r="TIT2515" s="207"/>
      <c r="TIU2515" s="187"/>
      <c r="TIV2515" s="187"/>
      <c r="TIW2515" s="204"/>
      <c r="TIX2515" s="272"/>
      <c r="TIY2515" s="207"/>
      <c r="TIZ2515" s="238"/>
      <c r="TJA2515" s="207"/>
      <c r="TJB2515" s="207"/>
      <c r="TJC2515" s="187"/>
      <c r="TJD2515" s="187"/>
      <c r="TJE2515" s="204"/>
      <c r="TJF2515" s="272"/>
      <c r="TJG2515" s="207"/>
      <c r="TJH2515" s="238"/>
      <c r="TJI2515" s="207"/>
      <c r="TJJ2515" s="207"/>
      <c r="TJK2515" s="187"/>
      <c r="TJL2515" s="187"/>
      <c r="TJM2515" s="204"/>
      <c r="TJN2515" s="272"/>
      <c r="TJO2515" s="207"/>
      <c r="TJP2515" s="238"/>
      <c r="TJQ2515" s="207"/>
      <c r="TJR2515" s="207"/>
      <c r="TJS2515" s="187"/>
      <c r="TJT2515" s="187"/>
      <c r="TJU2515" s="204"/>
      <c r="TJV2515" s="272"/>
      <c r="TJW2515" s="207"/>
      <c r="TJX2515" s="238"/>
      <c r="TJY2515" s="207"/>
      <c r="TJZ2515" s="207"/>
      <c r="TKA2515" s="187"/>
      <c r="TKB2515" s="187"/>
      <c r="TKC2515" s="204"/>
      <c r="TKD2515" s="272"/>
      <c r="TKE2515" s="207"/>
      <c r="TKF2515" s="238"/>
      <c r="TKG2515" s="207"/>
      <c r="TKH2515" s="207"/>
      <c r="TKI2515" s="187"/>
      <c r="TKJ2515" s="187"/>
      <c r="TKK2515" s="204"/>
      <c r="TKL2515" s="272"/>
      <c r="TKM2515" s="207"/>
      <c r="TKN2515" s="238"/>
      <c r="TKO2515" s="207"/>
      <c r="TKP2515" s="207"/>
      <c r="TKQ2515" s="187"/>
      <c r="TKR2515" s="187"/>
      <c r="TKS2515" s="204"/>
      <c r="TKT2515" s="272"/>
      <c r="TKU2515" s="207"/>
      <c r="TKV2515" s="238"/>
      <c r="TKW2515" s="207"/>
      <c r="TKX2515" s="207"/>
      <c r="TKY2515" s="187"/>
      <c r="TKZ2515" s="187"/>
      <c r="TLA2515" s="204"/>
      <c r="TLB2515" s="272"/>
      <c r="TLC2515" s="207"/>
      <c r="TLD2515" s="238"/>
      <c r="TLE2515" s="207"/>
      <c r="TLF2515" s="207"/>
      <c r="TLG2515" s="187"/>
      <c r="TLH2515" s="187"/>
      <c r="TLI2515" s="204"/>
      <c r="TLJ2515" s="272"/>
      <c r="TLK2515" s="207"/>
      <c r="TLL2515" s="238"/>
      <c r="TLM2515" s="207"/>
      <c r="TLN2515" s="207"/>
      <c r="TLO2515" s="187"/>
      <c r="TLP2515" s="187"/>
      <c r="TLQ2515" s="204"/>
      <c r="TLR2515" s="272"/>
      <c r="TLS2515" s="207"/>
      <c r="TLT2515" s="238"/>
      <c r="TLU2515" s="207"/>
      <c r="TLV2515" s="207"/>
      <c r="TLW2515" s="187"/>
      <c r="TLX2515" s="187"/>
      <c r="TLY2515" s="204"/>
      <c r="TLZ2515" s="272"/>
      <c r="TMA2515" s="207"/>
      <c r="TMB2515" s="238"/>
      <c r="TMC2515" s="207"/>
      <c r="TMD2515" s="207"/>
      <c r="TME2515" s="187"/>
      <c r="TMF2515" s="187"/>
      <c r="TMG2515" s="204"/>
      <c r="TMH2515" s="272"/>
      <c r="TMI2515" s="207"/>
      <c r="TMJ2515" s="238"/>
      <c r="TMK2515" s="207"/>
      <c r="TML2515" s="207"/>
      <c r="TMM2515" s="187"/>
      <c r="TMN2515" s="187"/>
      <c r="TMO2515" s="204"/>
      <c r="TMP2515" s="272"/>
      <c r="TMQ2515" s="207"/>
      <c r="TMR2515" s="238"/>
      <c r="TMS2515" s="207"/>
      <c r="TMT2515" s="207"/>
      <c r="TMU2515" s="187"/>
      <c r="TMV2515" s="187"/>
      <c r="TMW2515" s="204"/>
      <c r="TMX2515" s="272"/>
      <c r="TMY2515" s="207"/>
      <c r="TMZ2515" s="238"/>
      <c r="TNA2515" s="207"/>
      <c r="TNB2515" s="207"/>
      <c r="TNC2515" s="187"/>
      <c r="TND2515" s="187"/>
      <c r="TNE2515" s="204"/>
      <c r="TNF2515" s="272"/>
      <c r="TNG2515" s="207"/>
      <c r="TNH2515" s="238"/>
      <c r="TNI2515" s="207"/>
      <c r="TNJ2515" s="207"/>
      <c r="TNK2515" s="187"/>
      <c r="TNL2515" s="187"/>
      <c r="TNM2515" s="204"/>
      <c r="TNN2515" s="272"/>
      <c r="TNO2515" s="207"/>
      <c r="TNP2515" s="238"/>
      <c r="TNQ2515" s="207"/>
      <c r="TNR2515" s="207"/>
      <c r="TNS2515" s="187"/>
      <c r="TNT2515" s="187"/>
      <c r="TNU2515" s="204"/>
      <c r="TNV2515" s="272"/>
      <c r="TNW2515" s="207"/>
      <c r="TNX2515" s="238"/>
      <c r="TNY2515" s="207"/>
      <c r="TNZ2515" s="207"/>
      <c r="TOA2515" s="187"/>
      <c r="TOB2515" s="187"/>
      <c r="TOC2515" s="204"/>
      <c r="TOD2515" s="272"/>
      <c r="TOE2515" s="207"/>
      <c r="TOF2515" s="238"/>
      <c r="TOG2515" s="207"/>
      <c r="TOH2515" s="207"/>
      <c r="TOI2515" s="187"/>
      <c r="TOJ2515" s="187"/>
      <c r="TOK2515" s="204"/>
      <c r="TOL2515" s="272"/>
      <c r="TOM2515" s="207"/>
      <c r="TON2515" s="238"/>
      <c r="TOO2515" s="207"/>
      <c r="TOP2515" s="207"/>
      <c r="TOQ2515" s="187"/>
      <c r="TOR2515" s="187"/>
      <c r="TOS2515" s="204"/>
      <c r="TOT2515" s="272"/>
      <c r="TOU2515" s="207"/>
      <c r="TOV2515" s="238"/>
      <c r="TOW2515" s="207"/>
      <c r="TOX2515" s="207"/>
      <c r="TOY2515" s="187"/>
      <c r="TOZ2515" s="187"/>
      <c r="TPA2515" s="204"/>
      <c r="TPB2515" s="272"/>
      <c r="TPC2515" s="207"/>
      <c r="TPD2515" s="238"/>
      <c r="TPE2515" s="207"/>
      <c r="TPF2515" s="207"/>
      <c r="TPG2515" s="187"/>
      <c r="TPH2515" s="187"/>
      <c r="TPI2515" s="204"/>
      <c r="TPJ2515" s="272"/>
      <c r="TPK2515" s="207"/>
      <c r="TPL2515" s="238"/>
      <c r="TPM2515" s="207"/>
      <c r="TPN2515" s="207"/>
      <c r="TPO2515" s="187"/>
      <c r="TPP2515" s="187"/>
      <c r="TPQ2515" s="204"/>
      <c r="TPR2515" s="272"/>
      <c r="TPS2515" s="207"/>
      <c r="TPT2515" s="238"/>
      <c r="TPU2515" s="207"/>
      <c r="TPV2515" s="207"/>
      <c r="TPW2515" s="187"/>
      <c r="TPX2515" s="187"/>
      <c r="TPY2515" s="204"/>
      <c r="TPZ2515" s="272"/>
      <c r="TQA2515" s="207"/>
      <c r="TQB2515" s="238"/>
      <c r="TQC2515" s="207"/>
      <c r="TQD2515" s="207"/>
      <c r="TQE2515" s="187"/>
      <c r="TQF2515" s="187"/>
      <c r="TQG2515" s="204"/>
      <c r="TQH2515" s="272"/>
      <c r="TQI2515" s="207"/>
      <c r="TQJ2515" s="238"/>
      <c r="TQK2515" s="207"/>
      <c r="TQL2515" s="207"/>
      <c r="TQM2515" s="187"/>
      <c r="TQN2515" s="187"/>
      <c r="TQO2515" s="204"/>
      <c r="TQP2515" s="272"/>
      <c r="TQQ2515" s="207"/>
      <c r="TQR2515" s="238"/>
      <c r="TQS2515" s="207"/>
      <c r="TQT2515" s="207"/>
      <c r="TQU2515" s="187"/>
      <c r="TQV2515" s="187"/>
      <c r="TQW2515" s="204"/>
      <c r="TQX2515" s="272"/>
      <c r="TQY2515" s="207"/>
      <c r="TQZ2515" s="238"/>
      <c r="TRA2515" s="207"/>
      <c r="TRB2515" s="207"/>
      <c r="TRC2515" s="187"/>
      <c r="TRD2515" s="187"/>
      <c r="TRE2515" s="204"/>
      <c r="TRF2515" s="272"/>
      <c r="TRG2515" s="207"/>
      <c r="TRH2515" s="238"/>
      <c r="TRI2515" s="207"/>
      <c r="TRJ2515" s="207"/>
      <c r="TRK2515" s="187"/>
      <c r="TRL2515" s="187"/>
      <c r="TRM2515" s="204"/>
      <c r="TRN2515" s="272"/>
      <c r="TRO2515" s="207"/>
      <c r="TRP2515" s="238"/>
      <c r="TRQ2515" s="207"/>
      <c r="TRR2515" s="207"/>
      <c r="TRS2515" s="187"/>
      <c r="TRT2515" s="187"/>
      <c r="TRU2515" s="204"/>
      <c r="TRV2515" s="272"/>
      <c r="TRW2515" s="207"/>
      <c r="TRX2515" s="238"/>
      <c r="TRY2515" s="207"/>
      <c r="TRZ2515" s="207"/>
      <c r="TSA2515" s="187"/>
      <c r="TSB2515" s="187"/>
      <c r="TSC2515" s="204"/>
      <c r="TSD2515" s="272"/>
      <c r="TSE2515" s="207"/>
      <c r="TSF2515" s="238"/>
      <c r="TSG2515" s="207"/>
      <c r="TSH2515" s="207"/>
      <c r="TSI2515" s="187"/>
      <c r="TSJ2515" s="187"/>
      <c r="TSK2515" s="204"/>
      <c r="TSL2515" s="272"/>
      <c r="TSM2515" s="207"/>
      <c r="TSN2515" s="238"/>
      <c r="TSO2515" s="207"/>
      <c r="TSP2515" s="207"/>
      <c r="TSQ2515" s="187"/>
      <c r="TSR2515" s="187"/>
      <c r="TSS2515" s="204"/>
      <c r="TST2515" s="272"/>
      <c r="TSU2515" s="207"/>
      <c r="TSV2515" s="238"/>
      <c r="TSW2515" s="207"/>
      <c r="TSX2515" s="207"/>
      <c r="TSY2515" s="187"/>
      <c r="TSZ2515" s="187"/>
      <c r="TTA2515" s="204"/>
      <c r="TTB2515" s="272"/>
      <c r="TTC2515" s="207"/>
      <c r="TTD2515" s="238"/>
      <c r="TTE2515" s="207"/>
      <c r="TTF2515" s="207"/>
      <c r="TTG2515" s="187"/>
      <c r="TTH2515" s="187"/>
      <c r="TTI2515" s="204"/>
      <c r="TTJ2515" s="272"/>
      <c r="TTK2515" s="207"/>
      <c r="TTL2515" s="238"/>
      <c r="TTM2515" s="207"/>
      <c r="TTN2515" s="207"/>
      <c r="TTO2515" s="187"/>
      <c r="TTP2515" s="187"/>
      <c r="TTQ2515" s="204"/>
      <c r="TTR2515" s="272"/>
      <c r="TTS2515" s="207"/>
      <c r="TTT2515" s="238"/>
      <c r="TTU2515" s="207"/>
      <c r="TTV2515" s="207"/>
      <c r="TTW2515" s="187"/>
      <c r="TTX2515" s="187"/>
      <c r="TTY2515" s="204"/>
      <c r="TTZ2515" s="272"/>
      <c r="TUA2515" s="207"/>
      <c r="TUB2515" s="238"/>
      <c r="TUC2515" s="207"/>
      <c r="TUD2515" s="207"/>
      <c r="TUE2515" s="187"/>
      <c r="TUF2515" s="187"/>
      <c r="TUG2515" s="204"/>
      <c r="TUH2515" s="272"/>
      <c r="TUI2515" s="207"/>
      <c r="TUJ2515" s="238"/>
      <c r="TUK2515" s="207"/>
      <c r="TUL2515" s="207"/>
      <c r="TUM2515" s="187"/>
      <c r="TUN2515" s="187"/>
      <c r="TUO2515" s="204"/>
      <c r="TUP2515" s="272"/>
      <c r="TUQ2515" s="207"/>
      <c r="TUR2515" s="238"/>
      <c r="TUS2515" s="207"/>
      <c r="TUT2515" s="207"/>
      <c r="TUU2515" s="187"/>
      <c r="TUV2515" s="187"/>
      <c r="TUW2515" s="204"/>
      <c r="TUX2515" s="272"/>
      <c r="TUY2515" s="207"/>
      <c r="TUZ2515" s="238"/>
      <c r="TVA2515" s="207"/>
      <c r="TVB2515" s="207"/>
      <c r="TVC2515" s="187"/>
      <c r="TVD2515" s="187"/>
      <c r="TVE2515" s="204"/>
      <c r="TVF2515" s="272"/>
      <c r="TVG2515" s="207"/>
      <c r="TVH2515" s="238"/>
      <c r="TVI2515" s="207"/>
      <c r="TVJ2515" s="207"/>
      <c r="TVK2515" s="187"/>
      <c r="TVL2515" s="187"/>
      <c r="TVM2515" s="204"/>
      <c r="TVN2515" s="272"/>
      <c r="TVO2515" s="207"/>
      <c r="TVP2515" s="238"/>
      <c r="TVQ2515" s="207"/>
      <c r="TVR2515" s="207"/>
      <c r="TVS2515" s="187"/>
      <c r="TVT2515" s="187"/>
      <c r="TVU2515" s="204"/>
      <c r="TVV2515" s="272"/>
      <c r="TVW2515" s="207"/>
      <c r="TVX2515" s="238"/>
      <c r="TVY2515" s="207"/>
      <c r="TVZ2515" s="207"/>
      <c r="TWA2515" s="187"/>
      <c r="TWB2515" s="187"/>
      <c r="TWC2515" s="204"/>
      <c r="TWD2515" s="272"/>
      <c r="TWE2515" s="207"/>
      <c r="TWF2515" s="238"/>
      <c r="TWG2515" s="207"/>
      <c r="TWH2515" s="207"/>
      <c r="TWI2515" s="187"/>
      <c r="TWJ2515" s="187"/>
      <c r="TWK2515" s="204"/>
      <c r="TWL2515" s="272"/>
      <c r="TWM2515" s="207"/>
      <c r="TWN2515" s="238"/>
      <c r="TWO2515" s="207"/>
      <c r="TWP2515" s="207"/>
      <c r="TWQ2515" s="187"/>
      <c r="TWR2515" s="187"/>
      <c r="TWS2515" s="204"/>
      <c r="TWT2515" s="272"/>
      <c r="TWU2515" s="207"/>
      <c r="TWV2515" s="238"/>
      <c r="TWW2515" s="207"/>
      <c r="TWX2515" s="207"/>
      <c r="TWY2515" s="187"/>
      <c r="TWZ2515" s="187"/>
      <c r="TXA2515" s="204"/>
      <c r="TXB2515" s="272"/>
      <c r="TXC2515" s="207"/>
      <c r="TXD2515" s="238"/>
      <c r="TXE2515" s="207"/>
      <c r="TXF2515" s="207"/>
      <c r="TXG2515" s="187"/>
      <c r="TXH2515" s="187"/>
      <c r="TXI2515" s="204"/>
      <c r="TXJ2515" s="272"/>
      <c r="TXK2515" s="207"/>
      <c r="TXL2515" s="238"/>
      <c r="TXM2515" s="207"/>
      <c r="TXN2515" s="207"/>
      <c r="TXO2515" s="187"/>
      <c r="TXP2515" s="187"/>
      <c r="TXQ2515" s="204"/>
      <c r="TXR2515" s="272"/>
      <c r="TXS2515" s="207"/>
      <c r="TXT2515" s="238"/>
      <c r="TXU2515" s="207"/>
      <c r="TXV2515" s="207"/>
      <c r="TXW2515" s="187"/>
      <c r="TXX2515" s="187"/>
      <c r="TXY2515" s="204"/>
      <c r="TXZ2515" s="272"/>
      <c r="TYA2515" s="207"/>
      <c r="TYB2515" s="238"/>
      <c r="TYC2515" s="207"/>
      <c r="TYD2515" s="207"/>
      <c r="TYE2515" s="187"/>
      <c r="TYF2515" s="187"/>
      <c r="TYG2515" s="204"/>
      <c r="TYH2515" s="272"/>
      <c r="TYI2515" s="207"/>
      <c r="TYJ2515" s="238"/>
      <c r="TYK2515" s="207"/>
      <c r="TYL2515" s="207"/>
      <c r="TYM2515" s="187"/>
      <c r="TYN2515" s="187"/>
      <c r="TYO2515" s="204"/>
      <c r="TYP2515" s="272"/>
      <c r="TYQ2515" s="207"/>
      <c r="TYR2515" s="238"/>
      <c r="TYS2515" s="207"/>
      <c r="TYT2515" s="207"/>
      <c r="TYU2515" s="187"/>
      <c r="TYV2515" s="187"/>
      <c r="TYW2515" s="204"/>
      <c r="TYX2515" s="272"/>
      <c r="TYY2515" s="207"/>
      <c r="TYZ2515" s="238"/>
      <c r="TZA2515" s="207"/>
      <c r="TZB2515" s="207"/>
      <c r="TZC2515" s="187"/>
      <c r="TZD2515" s="187"/>
      <c r="TZE2515" s="204"/>
      <c r="TZF2515" s="272"/>
      <c r="TZG2515" s="207"/>
      <c r="TZH2515" s="238"/>
      <c r="TZI2515" s="207"/>
      <c r="TZJ2515" s="207"/>
      <c r="TZK2515" s="187"/>
      <c r="TZL2515" s="187"/>
      <c r="TZM2515" s="204"/>
      <c r="TZN2515" s="272"/>
      <c r="TZO2515" s="207"/>
      <c r="TZP2515" s="238"/>
      <c r="TZQ2515" s="207"/>
      <c r="TZR2515" s="207"/>
      <c r="TZS2515" s="187"/>
      <c r="TZT2515" s="187"/>
      <c r="TZU2515" s="204"/>
      <c r="TZV2515" s="272"/>
      <c r="TZW2515" s="207"/>
      <c r="TZX2515" s="238"/>
      <c r="TZY2515" s="207"/>
      <c r="TZZ2515" s="207"/>
      <c r="UAA2515" s="187"/>
      <c r="UAB2515" s="187"/>
      <c r="UAC2515" s="204"/>
      <c r="UAD2515" s="272"/>
      <c r="UAE2515" s="207"/>
      <c r="UAF2515" s="238"/>
      <c r="UAG2515" s="207"/>
      <c r="UAH2515" s="207"/>
      <c r="UAI2515" s="187"/>
      <c r="UAJ2515" s="187"/>
      <c r="UAK2515" s="204"/>
      <c r="UAL2515" s="272"/>
      <c r="UAM2515" s="207"/>
      <c r="UAN2515" s="238"/>
      <c r="UAO2515" s="207"/>
      <c r="UAP2515" s="207"/>
      <c r="UAQ2515" s="187"/>
      <c r="UAR2515" s="187"/>
      <c r="UAS2515" s="204"/>
      <c r="UAT2515" s="272"/>
      <c r="UAU2515" s="207"/>
      <c r="UAV2515" s="238"/>
      <c r="UAW2515" s="207"/>
      <c r="UAX2515" s="207"/>
      <c r="UAY2515" s="187"/>
      <c r="UAZ2515" s="187"/>
      <c r="UBA2515" s="204"/>
      <c r="UBB2515" s="272"/>
      <c r="UBC2515" s="207"/>
      <c r="UBD2515" s="238"/>
      <c r="UBE2515" s="207"/>
      <c r="UBF2515" s="207"/>
      <c r="UBG2515" s="187"/>
      <c r="UBH2515" s="187"/>
      <c r="UBI2515" s="204"/>
      <c r="UBJ2515" s="272"/>
      <c r="UBK2515" s="207"/>
      <c r="UBL2515" s="238"/>
      <c r="UBM2515" s="207"/>
      <c r="UBN2515" s="207"/>
      <c r="UBO2515" s="187"/>
      <c r="UBP2515" s="187"/>
      <c r="UBQ2515" s="204"/>
      <c r="UBR2515" s="272"/>
      <c r="UBS2515" s="207"/>
      <c r="UBT2515" s="238"/>
      <c r="UBU2515" s="207"/>
      <c r="UBV2515" s="207"/>
      <c r="UBW2515" s="187"/>
      <c r="UBX2515" s="187"/>
      <c r="UBY2515" s="204"/>
      <c r="UBZ2515" s="272"/>
      <c r="UCA2515" s="207"/>
      <c r="UCB2515" s="238"/>
      <c r="UCC2515" s="207"/>
      <c r="UCD2515" s="207"/>
      <c r="UCE2515" s="187"/>
      <c r="UCF2515" s="187"/>
      <c r="UCG2515" s="204"/>
      <c r="UCH2515" s="272"/>
      <c r="UCI2515" s="207"/>
      <c r="UCJ2515" s="238"/>
      <c r="UCK2515" s="207"/>
      <c r="UCL2515" s="207"/>
      <c r="UCM2515" s="187"/>
      <c r="UCN2515" s="187"/>
      <c r="UCO2515" s="204"/>
      <c r="UCP2515" s="272"/>
      <c r="UCQ2515" s="207"/>
      <c r="UCR2515" s="238"/>
      <c r="UCS2515" s="207"/>
      <c r="UCT2515" s="207"/>
      <c r="UCU2515" s="187"/>
      <c r="UCV2515" s="187"/>
      <c r="UCW2515" s="204"/>
      <c r="UCX2515" s="272"/>
      <c r="UCY2515" s="207"/>
      <c r="UCZ2515" s="238"/>
      <c r="UDA2515" s="207"/>
      <c r="UDB2515" s="207"/>
      <c r="UDC2515" s="187"/>
      <c r="UDD2515" s="187"/>
      <c r="UDE2515" s="204"/>
      <c r="UDF2515" s="272"/>
      <c r="UDG2515" s="207"/>
      <c r="UDH2515" s="238"/>
      <c r="UDI2515" s="207"/>
      <c r="UDJ2515" s="207"/>
      <c r="UDK2515" s="187"/>
      <c r="UDL2515" s="187"/>
      <c r="UDM2515" s="204"/>
      <c r="UDN2515" s="272"/>
      <c r="UDO2515" s="207"/>
      <c r="UDP2515" s="238"/>
      <c r="UDQ2515" s="207"/>
      <c r="UDR2515" s="207"/>
      <c r="UDS2515" s="187"/>
      <c r="UDT2515" s="187"/>
      <c r="UDU2515" s="204"/>
      <c r="UDV2515" s="272"/>
      <c r="UDW2515" s="207"/>
      <c r="UDX2515" s="238"/>
      <c r="UDY2515" s="207"/>
      <c r="UDZ2515" s="207"/>
      <c r="UEA2515" s="187"/>
      <c r="UEB2515" s="187"/>
      <c r="UEC2515" s="204"/>
      <c r="UED2515" s="272"/>
      <c r="UEE2515" s="207"/>
      <c r="UEF2515" s="238"/>
      <c r="UEG2515" s="207"/>
      <c r="UEH2515" s="207"/>
      <c r="UEI2515" s="187"/>
      <c r="UEJ2515" s="187"/>
      <c r="UEK2515" s="204"/>
      <c r="UEL2515" s="272"/>
      <c r="UEM2515" s="207"/>
      <c r="UEN2515" s="238"/>
      <c r="UEO2515" s="207"/>
      <c r="UEP2515" s="207"/>
      <c r="UEQ2515" s="187"/>
      <c r="UER2515" s="187"/>
      <c r="UES2515" s="204"/>
      <c r="UET2515" s="272"/>
      <c r="UEU2515" s="207"/>
      <c r="UEV2515" s="238"/>
      <c r="UEW2515" s="207"/>
      <c r="UEX2515" s="207"/>
      <c r="UEY2515" s="187"/>
      <c r="UEZ2515" s="187"/>
      <c r="UFA2515" s="204"/>
      <c r="UFB2515" s="272"/>
      <c r="UFC2515" s="207"/>
      <c r="UFD2515" s="238"/>
      <c r="UFE2515" s="207"/>
      <c r="UFF2515" s="207"/>
      <c r="UFG2515" s="187"/>
      <c r="UFH2515" s="187"/>
      <c r="UFI2515" s="204"/>
      <c r="UFJ2515" s="272"/>
      <c r="UFK2515" s="207"/>
      <c r="UFL2515" s="238"/>
      <c r="UFM2515" s="207"/>
      <c r="UFN2515" s="207"/>
      <c r="UFO2515" s="187"/>
      <c r="UFP2515" s="187"/>
      <c r="UFQ2515" s="204"/>
      <c r="UFR2515" s="272"/>
      <c r="UFS2515" s="207"/>
      <c r="UFT2515" s="238"/>
      <c r="UFU2515" s="207"/>
      <c r="UFV2515" s="207"/>
      <c r="UFW2515" s="187"/>
      <c r="UFX2515" s="187"/>
      <c r="UFY2515" s="204"/>
      <c r="UFZ2515" s="272"/>
      <c r="UGA2515" s="207"/>
      <c r="UGB2515" s="238"/>
      <c r="UGC2515" s="207"/>
      <c r="UGD2515" s="207"/>
      <c r="UGE2515" s="187"/>
      <c r="UGF2515" s="187"/>
      <c r="UGG2515" s="204"/>
      <c r="UGH2515" s="272"/>
      <c r="UGI2515" s="207"/>
      <c r="UGJ2515" s="238"/>
      <c r="UGK2515" s="207"/>
      <c r="UGL2515" s="207"/>
      <c r="UGM2515" s="187"/>
      <c r="UGN2515" s="187"/>
      <c r="UGO2515" s="204"/>
      <c r="UGP2515" s="272"/>
      <c r="UGQ2515" s="207"/>
      <c r="UGR2515" s="238"/>
      <c r="UGS2515" s="207"/>
      <c r="UGT2515" s="207"/>
      <c r="UGU2515" s="187"/>
      <c r="UGV2515" s="187"/>
      <c r="UGW2515" s="204"/>
      <c r="UGX2515" s="272"/>
      <c r="UGY2515" s="207"/>
      <c r="UGZ2515" s="238"/>
      <c r="UHA2515" s="207"/>
      <c r="UHB2515" s="207"/>
      <c r="UHC2515" s="187"/>
      <c r="UHD2515" s="187"/>
      <c r="UHE2515" s="204"/>
      <c r="UHF2515" s="272"/>
      <c r="UHG2515" s="207"/>
      <c r="UHH2515" s="238"/>
      <c r="UHI2515" s="207"/>
      <c r="UHJ2515" s="207"/>
      <c r="UHK2515" s="187"/>
      <c r="UHL2515" s="187"/>
      <c r="UHM2515" s="204"/>
      <c r="UHN2515" s="272"/>
      <c r="UHO2515" s="207"/>
      <c r="UHP2515" s="238"/>
      <c r="UHQ2515" s="207"/>
      <c r="UHR2515" s="207"/>
      <c r="UHS2515" s="187"/>
      <c r="UHT2515" s="187"/>
      <c r="UHU2515" s="204"/>
      <c r="UHV2515" s="272"/>
      <c r="UHW2515" s="207"/>
      <c r="UHX2515" s="238"/>
      <c r="UHY2515" s="207"/>
      <c r="UHZ2515" s="207"/>
      <c r="UIA2515" s="187"/>
      <c r="UIB2515" s="187"/>
      <c r="UIC2515" s="204"/>
      <c r="UID2515" s="272"/>
      <c r="UIE2515" s="207"/>
      <c r="UIF2515" s="238"/>
      <c r="UIG2515" s="207"/>
      <c r="UIH2515" s="207"/>
      <c r="UII2515" s="187"/>
      <c r="UIJ2515" s="187"/>
      <c r="UIK2515" s="204"/>
      <c r="UIL2515" s="272"/>
      <c r="UIM2515" s="207"/>
      <c r="UIN2515" s="238"/>
      <c r="UIO2515" s="207"/>
      <c r="UIP2515" s="207"/>
      <c r="UIQ2515" s="187"/>
      <c r="UIR2515" s="187"/>
      <c r="UIS2515" s="204"/>
      <c r="UIT2515" s="272"/>
      <c r="UIU2515" s="207"/>
      <c r="UIV2515" s="238"/>
      <c r="UIW2515" s="207"/>
      <c r="UIX2515" s="207"/>
      <c r="UIY2515" s="187"/>
      <c r="UIZ2515" s="187"/>
      <c r="UJA2515" s="204"/>
      <c r="UJB2515" s="272"/>
      <c r="UJC2515" s="207"/>
      <c r="UJD2515" s="238"/>
      <c r="UJE2515" s="207"/>
      <c r="UJF2515" s="207"/>
      <c r="UJG2515" s="187"/>
      <c r="UJH2515" s="187"/>
      <c r="UJI2515" s="204"/>
      <c r="UJJ2515" s="272"/>
      <c r="UJK2515" s="207"/>
      <c r="UJL2515" s="238"/>
      <c r="UJM2515" s="207"/>
      <c r="UJN2515" s="207"/>
      <c r="UJO2515" s="187"/>
      <c r="UJP2515" s="187"/>
      <c r="UJQ2515" s="204"/>
      <c r="UJR2515" s="272"/>
      <c r="UJS2515" s="207"/>
      <c r="UJT2515" s="238"/>
      <c r="UJU2515" s="207"/>
      <c r="UJV2515" s="207"/>
      <c r="UJW2515" s="187"/>
      <c r="UJX2515" s="187"/>
      <c r="UJY2515" s="204"/>
      <c r="UJZ2515" s="272"/>
      <c r="UKA2515" s="207"/>
      <c r="UKB2515" s="238"/>
      <c r="UKC2515" s="207"/>
      <c r="UKD2515" s="207"/>
      <c r="UKE2515" s="187"/>
      <c r="UKF2515" s="187"/>
      <c r="UKG2515" s="204"/>
      <c r="UKH2515" s="272"/>
      <c r="UKI2515" s="207"/>
      <c r="UKJ2515" s="238"/>
      <c r="UKK2515" s="207"/>
      <c r="UKL2515" s="207"/>
      <c r="UKM2515" s="187"/>
      <c r="UKN2515" s="187"/>
      <c r="UKO2515" s="204"/>
      <c r="UKP2515" s="272"/>
      <c r="UKQ2515" s="207"/>
      <c r="UKR2515" s="238"/>
      <c r="UKS2515" s="207"/>
      <c r="UKT2515" s="207"/>
      <c r="UKU2515" s="187"/>
      <c r="UKV2515" s="187"/>
      <c r="UKW2515" s="204"/>
      <c r="UKX2515" s="272"/>
      <c r="UKY2515" s="207"/>
      <c r="UKZ2515" s="238"/>
      <c r="ULA2515" s="207"/>
      <c r="ULB2515" s="207"/>
      <c r="ULC2515" s="187"/>
      <c r="ULD2515" s="187"/>
      <c r="ULE2515" s="204"/>
      <c r="ULF2515" s="272"/>
      <c r="ULG2515" s="207"/>
      <c r="ULH2515" s="238"/>
      <c r="ULI2515" s="207"/>
      <c r="ULJ2515" s="207"/>
      <c r="ULK2515" s="187"/>
      <c r="ULL2515" s="187"/>
      <c r="ULM2515" s="204"/>
      <c r="ULN2515" s="272"/>
      <c r="ULO2515" s="207"/>
      <c r="ULP2515" s="238"/>
      <c r="ULQ2515" s="207"/>
      <c r="ULR2515" s="207"/>
      <c r="ULS2515" s="187"/>
      <c r="ULT2515" s="187"/>
      <c r="ULU2515" s="204"/>
      <c r="ULV2515" s="272"/>
      <c r="ULW2515" s="207"/>
      <c r="ULX2515" s="238"/>
      <c r="ULY2515" s="207"/>
      <c r="ULZ2515" s="207"/>
      <c r="UMA2515" s="187"/>
      <c r="UMB2515" s="187"/>
      <c r="UMC2515" s="204"/>
      <c r="UMD2515" s="272"/>
      <c r="UME2515" s="207"/>
      <c r="UMF2515" s="238"/>
      <c r="UMG2515" s="207"/>
      <c r="UMH2515" s="207"/>
      <c r="UMI2515" s="187"/>
      <c r="UMJ2515" s="187"/>
      <c r="UMK2515" s="204"/>
      <c r="UML2515" s="272"/>
      <c r="UMM2515" s="207"/>
      <c r="UMN2515" s="238"/>
      <c r="UMO2515" s="207"/>
      <c r="UMP2515" s="207"/>
      <c r="UMQ2515" s="187"/>
      <c r="UMR2515" s="187"/>
      <c r="UMS2515" s="204"/>
      <c r="UMT2515" s="272"/>
      <c r="UMU2515" s="207"/>
      <c r="UMV2515" s="238"/>
      <c r="UMW2515" s="207"/>
      <c r="UMX2515" s="207"/>
      <c r="UMY2515" s="187"/>
      <c r="UMZ2515" s="187"/>
      <c r="UNA2515" s="204"/>
      <c r="UNB2515" s="272"/>
      <c r="UNC2515" s="207"/>
      <c r="UND2515" s="238"/>
      <c r="UNE2515" s="207"/>
      <c r="UNF2515" s="207"/>
      <c r="UNG2515" s="187"/>
      <c r="UNH2515" s="187"/>
      <c r="UNI2515" s="204"/>
      <c r="UNJ2515" s="272"/>
      <c r="UNK2515" s="207"/>
      <c r="UNL2515" s="238"/>
      <c r="UNM2515" s="207"/>
      <c r="UNN2515" s="207"/>
      <c r="UNO2515" s="187"/>
      <c r="UNP2515" s="187"/>
      <c r="UNQ2515" s="204"/>
      <c r="UNR2515" s="272"/>
      <c r="UNS2515" s="207"/>
      <c r="UNT2515" s="238"/>
      <c r="UNU2515" s="207"/>
      <c r="UNV2515" s="207"/>
      <c r="UNW2515" s="187"/>
      <c r="UNX2515" s="187"/>
      <c r="UNY2515" s="204"/>
      <c r="UNZ2515" s="272"/>
      <c r="UOA2515" s="207"/>
      <c r="UOB2515" s="238"/>
      <c r="UOC2515" s="207"/>
      <c r="UOD2515" s="207"/>
      <c r="UOE2515" s="187"/>
      <c r="UOF2515" s="187"/>
      <c r="UOG2515" s="204"/>
      <c r="UOH2515" s="272"/>
      <c r="UOI2515" s="207"/>
      <c r="UOJ2515" s="238"/>
      <c r="UOK2515" s="207"/>
      <c r="UOL2515" s="207"/>
      <c r="UOM2515" s="187"/>
      <c r="UON2515" s="187"/>
      <c r="UOO2515" s="204"/>
      <c r="UOP2515" s="272"/>
      <c r="UOQ2515" s="207"/>
      <c r="UOR2515" s="238"/>
      <c r="UOS2515" s="207"/>
      <c r="UOT2515" s="207"/>
      <c r="UOU2515" s="187"/>
      <c r="UOV2515" s="187"/>
      <c r="UOW2515" s="204"/>
      <c r="UOX2515" s="272"/>
      <c r="UOY2515" s="207"/>
      <c r="UOZ2515" s="238"/>
      <c r="UPA2515" s="207"/>
      <c r="UPB2515" s="207"/>
      <c r="UPC2515" s="187"/>
      <c r="UPD2515" s="187"/>
      <c r="UPE2515" s="204"/>
      <c r="UPF2515" s="272"/>
      <c r="UPG2515" s="207"/>
      <c r="UPH2515" s="238"/>
      <c r="UPI2515" s="207"/>
      <c r="UPJ2515" s="207"/>
      <c r="UPK2515" s="187"/>
      <c r="UPL2515" s="187"/>
      <c r="UPM2515" s="204"/>
      <c r="UPN2515" s="272"/>
      <c r="UPO2515" s="207"/>
      <c r="UPP2515" s="238"/>
      <c r="UPQ2515" s="207"/>
      <c r="UPR2515" s="207"/>
      <c r="UPS2515" s="187"/>
      <c r="UPT2515" s="187"/>
      <c r="UPU2515" s="204"/>
      <c r="UPV2515" s="272"/>
      <c r="UPW2515" s="207"/>
      <c r="UPX2515" s="238"/>
      <c r="UPY2515" s="207"/>
      <c r="UPZ2515" s="207"/>
      <c r="UQA2515" s="187"/>
      <c r="UQB2515" s="187"/>
      <c r="UQC2515" s="204"/>
      <c r="UQD2515" s="272"/>
      <c r="UQE2515" s="207"/>
      <c r="UQF2515" s="238"/>
      <c r="UQG2515" s="207"/>
      <c r="UQH2515" s="207"/>
      <c r="UQI2515" s="187"/>
      <c r="UQJ2515" s="187"/>
      <c r="UQK2515" s="204"/>
      <c r="UQL2515" s="272"/>
      <c r="UQM2515" s="207"/>
      <c r="UQN2515" s="238"/>
      <c r="UQO2515" s="207"/>
      <c r="UQP2515" s="207"/>
      <c r="UQQ2515" s="187"/>
      <c r="UQR2515" s="187"/>
      <c r="UQS2515" s="204"/>
      <c r="UQT2515" s="272"/>
      <c r="UQU2515" s="207"/>
      <c r="UQV2515" s="238"/>
      <c r="UQW2515" s="207"/>
      <c r="UQX2515" s="207"/>
      <c r="UQY2515" s="187"/>
      <c r="UQZ2515" s="187"/>
      <c r="URA2515" s="204"/>
      <c r="URB2515" s="272"/>
      <c r="URC2515" s="207"/>
      <c r="URD2515" s="238"/>
      <c r="URE2515" s="207"/>
      <c r="URF2515" s="207"/>
      <c r="URG2515" s="187"/>
      <c r="URH2515" s="187"/>
      <c r="URI2515" s="204"/>
      <c r="URJ2515" s="272"/>
      <c r="URK2515" s="207"/>
      <c r="URL2515" s="238"/>
      <c r="URM2515" s="207"/>
      <c r="URN2515" s="207"/>
      <c r="URO2515" s="187"/>
      <c r="URP2515" s="187"/>
      <c r="URQ2515" s="204"/>
      <c r="URR2515" s="272"/>
      <c r="URS2515" s="207"/>
      <c r="URT2515" s="238"/>
      <c r="URU2515" s="207"/>
      <c r="URV2515" s="207"/>
      <c r="URW2515" s="187"/>
      <c r="URX2515" s="187"/>
      <c r="URY2515" s="204"/>
      <c r="URZ2515" s="272"/>
      <c r="USA2515" s="207"/>
      <c r="USB2515" s="238"/>
      <c r="USC2515" s="207"/>
      <c r="USD2515" s="207"/>
      <c r="USE2515" s="187"/>
      <c r="USF2515" s="187"/>
      <c r="USG2515" s="204"/>
      <c r="USH2515" s="272"/>
      <c r="USI2515" s="207"/>
      <c r="USJ2515" s="238"/>
      <c r="USK2515" s="207"/>
      <c r="USL2515" s="207"/>
      <c r="USM2515" s="187"/>
      <c r="USN2515" s="187"/>
      <c r="USO2515" s="204"/>
      <c r="USP2515" s="272"/>
      <c r="USQ2515" s="207"/>
      <c r="USR2515" s="238"/>
      <c r="USS2515" s="207"/>
      <c r="UST2515" s="207"/>
      <c r="USU2515" s="187"/>
      <c r="USV2515" s="187"/>
      <c r="USW2515" s="204"/>
      <c r="USX2515" s="272"/>
      <c r="USY2515" s="207"/>
      <c r="USZ2515" s="238"/>
      <c r="UTA2515" s="207"/>
      <c r="UTB2515" s="207"/>
      <c r="UTC2515" s="187"/>
      <c r="UTD2515" s="187"/>
      <c r="UTE2515" s="204"/>
      <c r="UTF2515" s="272"/>
      <c r="UTG2515" s="207"/>
      <c r="UTH2515" s="238"/>
      <c r="UTI2515" s="207"/>
      <c r="UTJ2515" s="207"/>
      <c r="UTK2515" s="187"/>
      <c r="UTL2515" s="187"/>
      <c r="UTM2515" s="204"/>
      <c r="UTN2515" s="272"/>
      <c r="UTO2515" s="207"/>
      <c r="UTP2515" s="238"/>
      <c r="UTQ2515" s="207"/>
      <c r="UTR2515" s="207"/>
      <c r="UTS2515" s="187"/>
      <c r="UTT2515" s="187"/>
      <c r="UTU2515" s="204"/>
      <c r="UTV2515" s="272"/>
      <c r="UTW2515" s="207"/>
      <c r="UTX2515" s="238"/>
      <c r="UTY2515" s="207"/>
      <c r="UTZ2515" s="207"/>
      <c r="UUA2515" s="187"/>
      <c r="UUB2515" s="187"/>
      <c r="UUC2515" s="204"/>
      <c r="UUD2515" s="272"/>
      <c r="UUE2515" s="207"/>
      <c r="UUF2515" s="238"/>
      <c r="UUG2515" s="207"/>
      <c r="UUH2515" s="207"/>
      <c r="UUI2515" s="187"/>
      <c r="UUJ2515" s="187"/>
      <c r="UUK2515" s="204"/>
      <c r="UUL2515" s="272"/>
      <c r="UUM2515" s="207"/>
      <c r="UUN2515" s="238"/>
      <c r="UUO2515" s="207"/>
      <c r="UUP2515" s="207"/>
      <c r="UUQ2515" s="187"/>
      <c r="UUR2515" s="187"/>
      <c r="UUS2515" s="204"/>
      <c r="UUT2515" s="272"/>
      <c r="UUU2515" s="207"/>
      <c r="UUV2515" s="238"/>
      <c r="UUW2515" s="207"/>
      <c r="UUX2515" s="207"/>
      <c r="UUY2515" s="187"/>
      <c r="UUZ2515" s="187"/>
      <c r="UVA2515" s="204"/>
      <c r="UVB2515" s="272"/>
      <c r="UVC2515" s="207"/>
      <c r="UVD2515" s="238"/>
      <c r="UVE2515" s="207"/>
      <c r="UVF2515" s="207"/>
      <c r="UVG2515" s="187"/>
      <c r="UVH2515" s="187"/>
      <c r="UVI2515" s="204"/>
      <c r="UVJ2515" s="272"/>
      <c r="UVK2515" s="207"/>
      <c r="UVL2515" s="238"/>
      <c r="UVM2515" s="207"/>
      <c r="UVN2515" s="207"/>
      <c r="UVO2515" s="187"/>
      <c r="UVP2515" s="187"/>
      <c r="UVQ2515" s="204"/>
      <c r="UVR2515" s="272"/>
      <c r="UVS2515" s="207"/>
      <c r="UVT2515" s="238"/>
      <c r="UVU2515" s="207"/>
      <c r="UVV2515" s="207"/>
      <c r="UVW2515" s="187"/>
      <c r="UVX2515" s="187"/>
      <c r="UVY2515" s="204"/>
      <c r="UVZ2515" s="272"/>
      <c r="UWA2515" s="207"/>
      <c r="UWB2515" s="238"/>
      <c r="UWC2515" s="207"/>
      <c r="UWD2515" s="207"/>
      <c r="UWE2515" s="187"/>
      <c r="UWF2515" s="187"/>
      <c r="UWG2515" s="204"/>
      <c r="UWH2515" s="272"/>
      <c r="UWI2515" s="207"/>
      <c r="UWJ2515" s="238"/>
      <c r="UWK2515" s="207"/>
      <c r="UWL2515" s="207"/>
      <c r="UWM2515" s="187"/>
      <c r="UWN2515" s="187"/>
      <c r="UWO2515" s="204"/>
      <c r="UWP2515" s="272"/>
      <c r="UWQ2515" s="207"/>
      <c r="UWR2515" s="238"/>
      <c r="UWS2515" s="207"/>
      <c r="UWT2515" s="207"/>
      <c r="UWU2515" s="187"/>
      <c r="UWV2515" s="187"/>
      <c r="UWW2515" s="204"/>
      <c r="UWX2515" s="272"/>
      <c r="UWY2515" s="207"/>
      <c r="UWZ2515" s="238"/>
      <c r="UXA2515" s="207"/>
      <c r="UXB2515" s="207"/>
      <c r="UXC2515" s="187"/>
      <c r="UXD2515" s="187"/>
      <c r="UXE2515" s="204"/>
      <c r="UXF2515" s="272"/>
      <c r="UXG2515" s="207"/>
      <c r="UXH2515" s="238"/>
      <c r="UXI2515" s="207"/>
      <c r="UXJ2515" s="207"/>
      <c r="UXK2515" s="187"/>
      <c r="UXL2515" s="187"/>
      <c r="UXM2515" s="204"/>
      <c r="UXN2515" s="272"/>
      <c r="UXO2515" s="207"/>
      <c r="UXP2515" s="238"/>
      <c r="UXQ2515" s="207"/>
      <c r="UXR2515" s="207"/>
      <c r="UXS2515" s="187"/>
      <c r="UXT2515" s="187"/>
      <c r="UXU2515" s="204"/>
      <c r="UXV2515" s="272"/>
      <c r="UXW2515" s="207"/>
      <c r="UXX2515" s="238"/>
      <c r="UXY2515" s="207"/>
      <c r="UXZ2515" s="207"/>
      <c r="UYA2515" s="187"/>
      <c r="UYB2515" s="187"/>
      <c r="UYC2515" s="204"/>
      <c r="UYD2515" s="272"/>
      <c r="UYE2515" s="207"/>
      <c r="UYF2515" s="238"/>
      <c r="UYG2515" s="207"/>
      <c r="UYH2515" s="207"/>
      <c r="UYI2515" s="187"/>
      <c r="UYJ2515" s="187"/>
      <c r="UYK2515" s="204"/>
      <c r="UYL2515" s="272"/>
      <c r="UYM2515" s="207"/>
      <c r="UYN2515" s="238"/>
      <c r="UYO2515" s="207"/>
      <c r="UYP2515" s="207"/>
      <c r="UYQ2515" s="187"/>
      <c r="UYR2515" s="187"/>
      <c r="UYS2515" s="204"/>
      <c r="UYT2515" s="272"/>
      <c r="UYU2515" s="207"/>
      <c r="UYV2515" s="238"/>
      <c r="UYW2515" s="207"/>
      <c r="UYX2515" s="207"/>
      <c r="UYY2515" s="187"/>
      <c r="UYZ2515" s="187"/>
      <c r="UZA2515" s="204"/>
      <c r="UZB2515" s="272"/>
      <c r="UZC2515" s="207"/>
      <c r="UZD2515" s="238"/>
      <c r="UZE2515" s="207"/>
      <c r="UZF2515" s="207"/>
      <c r="UZG2515" s="187"/>
      <c r="UZH2515" s="187"/>
      <c r="UZI2515" s="204"/>
      <c r="UZJ2515" s="272"/>
      <c r="UZK2515" s="207"/>
      <c r="UZL2515" s="238"/>
      <c r="UZM2515" s="207"/>
      <c r="UZN2515" s="207"/>
      <c r="UZO2515" s="187"/>
      <c r="UZP2515" s="187"/>
      <c r="UZQ2515" s="204"/>
      <c r="UZR2515" s="272"/>
      <c r="UZS2515" s="207"/>
      <c r="UZT2515" s="238"/>
      <c r="UZU2515" s="207"/>
      <c r="UZV2515" s="207"/>
      <c r="UZW2515" s="187"/>
      <c r="UZX2515" s="187"/>
      <c r="UZY2515" s="204"/>
      <c r="UZZ2515" s="272"/>
      <c r="VAA2515" s="207"/>
      <c r="VAB2515" s="238"/>
      <c r="VAC2515" s="207"/>
      <c r="VAD2515" s="207"/>
      <c r="VAE2515" s="187"/>
      <c r="VAF2515" s="187"/>
      <c r="VAG2515" s="204"/>
      <c r="VAH2515" s="272"/>
      <c r="VAI2515" s="207"/>
      <c r="VAJ2515" s="238"/>
      <c r="VAK2515" s="207"/>
      <c r="VAL2515" s="207"/>
      <c r="VAM2515" s="187"/>
      <c r="VAN2515" s="187"/>
      <c r="VAO2515" s="204"/>
      <c r="VAP2515" s="272"/>
      <c r="VAQ2515" s="207"/>
      <c r="VAR2515" s="238"/>
      <c r="VAS2515" s="207"/>
      <c r="VAT2515" s="207"/>
      <c r="VAU2515" s="187"/>
      <c r="VAV2515" s="187"/>
      <c r="VAW2515" s="204"/>
      <c r="VAX2515" s="272"/>
      <c r="VAY2515" s="207"/>
      <c r="VAZ2515" s="238"/>
      <c r="VBA2515" s="207"/>
      <c r="VBB2515" s="207"/>
      <c r="VBC2515" s="187"/>
      <c r="VBD2515" s="187"/>
      <c r="VBE2515" s="204"/>
      <c r="VBF2515" s="272"/>
      <c r="VBG2515" s="207"/>
      <c r="VBH2515" s="238"/>
      <c r="VBI2515" s="207"/>
      <c r="VBJ2515" s="207"/>
      <c r="VBK2515" s="187"/>
      <c r="VBL2515" s="187"/>
      <c r="VBM2515" s="204"/>
      <c r="VBN2515" s="272"/>
      <c r="VBO2515" s="207"/>
      <c r="VBP2515" s="238"/>
      <c r="VBQ2515" s="207"/>
      <c r="VBR2515" s="207"/>
      <c r="VBS2515" s="187"/>
      <c r="VBT2515" s="187"/>
      <c r="VBU2515" s="204"/>
      <c r="VBV2515" s="272"/>
      <c r="VBW2515" s="207"/>
      <c r="VBX2515" s="238"/>
      <c r="VBY2515" s="207"/>
      <c r="VBZ2515" s="207"/>
      <c r="VCA2515" s="187"/>
      <c r="VCB2515" s="187"/>
      <c r="VCC2515" s="204"/>
      <c r="VCD2515" s="272"/>
      <c r="VCE2515" s="207"/>
      <c r="VCF2515" s="238"/>
      <c r="VCG2515" s="207"/>
      <c r="VCH2515" s="207"/>
      <c r="VCI2515" s="187"/>
      <c r="VCJ2515" s="187"/>
      <c r="VCK2515" s="204"/>
      <c r="VCL2515" s="272"/>
      <c r="VCM2515" s="207"/>
      <c r="VCN2515" s="238"/>
      <c r="VCO2515" s="207"/>
      <c r="VCP2515" s="207"/>
      <c r="VCQ2515" s="187"/>
      <c r="VCR2515" s="187"/>
      <c r="VCS2515" s="204"/>
      <c r="VCT2515" s="272"/>
      <c r="VCU2515" s="207"/>
      <c r="VCV2515" s="238"/>
      <c r="VCW2515" s="207"/>
      <c r="VCX2515" s="207"/>
      <c r="VCY2515" s="187"/>
      <c r="VCZ2515" s="187"/>
      <c r="VDA2515" s="204"/>
      <c r="VDB2515" s="272"/>
      <c r="VDC2515" s="207"/>
      <c r="VDD2515" s="238"/>
      <c r="VDE2515" s="207"/>
      <c r="VDF2515" s="207"/>
      <c r="VDG2515" s="187"/>
      <c r="VDH2515" s="187"/>
      <c r="VDI2515" s="204"/>
      <c r="VDJ2515" s="272"/>
      <c r="VDK2515" s="207"/>
      <c r="VDL2515" s="238"/>
      <c r="VDM2515" s="207"/>
      <c r="VDN2515" s="207"/>
      <c r="VDO2515" s="187"/>
      <c r="VDP2515" s="187"/>
      <c r="VDQ2515" s="204"/>
      <c r="VDR2515" s="272"/>
      <c r="VDS2515" s="207"/>
      <c r="VDT2515" s="238"/>
      <c r="VDU2515" s="207"/>
      <c r="VDV2515" s="207"/>
      <c r="VDW2515" s="187"/>
      <c r="VDX2515" s="187"/>
      <c r="VDY2515" s="204"/>
      <c r="VDZ2515" s="272"/>
      <c r="VEA2515" s="207"/>
      <c r="VEB2515" s="238"/>
      <c r="VEC2515" s="207"/>
      <c r="VED2515" s="207"/>
      <c r="VEE2515" s="187"/>
      <c r="VEF2515" s="187"/>
      <c r="VEG2515" s="204"/>
      <c r="VEH2515" s="272"/>
      <c r="VEI2515" s="207"/>
      <c r="VEJ2515" s="238"/>
      <c r="VEK2515" s="207"/>
      <c r="VEL2515" s="207"/>
      <c r="VEM2515" s="187"/>
      <c r="VEN2515" s="187"/>
      <c r="VEO2515" s="204"/>
      <c r="VEP2515" s="272"/>
      <c r="VEQ2515" s="207"/>
      <c r="VER2515" s="238"/>
      <c r="VES2515" s="207"/>
      <c r="VET2515" s="207"/>
      <c r="VEU2515" s="187"/>
      <c r="VEV2515" s="187"/>
      <c r="VEW2515" s="204"/>
      <c r="VEX2515" s="272"/>
      <c r="VEY2515" s="207"/>
      <c r="VEZ2515" s="238"/>
      <c r="VFA2515" s="207"/>
      <c r="VFB2515" s="207"/>
      <c r="VFC2515" s="187"/>
      <c r="VFD2515" s="187"/>
      <c r="VFE2515" s="204"/>
      <c r="VFF2515" s="272"/>
      <c r="VFG2515" s="207"/>
      <c r="VFH2515" s="238"/>
      <c r="VFI2515" s="207"/>
      <c r="VFJ2515" s="207"/>
      <c r="VFK2515" s="187"/>
      <c r="VFL2515" s="187"/>
      <c r="VFM2515" s="204"/>
      <c r="VFN2515" s="272"/>
      <c r="VFO2515" s="207"/>
      <c r="VFP2515" s="238"/>
      <c r="VFQ2515" s="207"/>
      <c r="VFR2515" s="207"/>
      <c r="VFS2515" s="187"/>
      <c r="VFT2515" s="187"/>
      <c r="VFU2515" s="204"/>
      <c r="VFV2515" s="272"/>
      <c r="VFW2515" s="207"/>
      <c r="VFX2515" s="238"/>
      <c r="VFY2515" s="207"/>
      <c r="VFZ2515" s="207"/>
      <c r="VGA2515" s="187"/>
      <c r="VGB2515" s="187"/>
      <c r="VGC2515" s="204"/>
      <c r="VGD2515" s="272"/>
      <c r="VGE2515" s="207"/>
      <c r="VGF2515" s="238"/>
      <c r="VGG2515" s="207"/>
      <c r="VGH2515" s="207"/>
      <c r="VGI2515" s="187"/>
      <c r="VGJ2515" s="187"/>
      <c r="VGK2515" s="204"/>
      <c r="VGL2515" s="272"/>
      <c r="VGM2515" s="207"/>
      <c r="VGN2515" s="238"/>
      <c r="VGO2515" s="207"/>
      <c r="VGP2515" s="207"/>
      <c r="VGQ2515" s="187"/>
      <c r="VGR2515" s="187"/>
      <c r="VGS2515" s="204"/>
      <c r="VGT2515" s="272"/>
      <c r="VGU2515" s="207"/>
      <c r="VGV2515" s="238"/>
      <c r="VGW2515" s="207"/>
      <c r="VGX2515" s="207"/>
      <c r="VGY2515" s="187"/>
      <c r="VGZ2515" s="187"/>
      <c r="VHA2515" s="204"/>
      <c r="VHB2515" s="272"/>
      <c r="VHC2515" s="207"/>
      <c r="VHD2515" s="238"/>
      <c r="VHE2515" s="207"/>
      <c r="VHF2515" s="207"/>
      <c r="VHG2515" s="187"/>
      <c r="VHH2515" s="187"/>
      <c r="VHI2515" s="204"/>
      <c r="VHJ2515" s="272"/>
      <c r="VHK2515" s="207"/>
      <c r="VHL2515" s="238"/>
      <c r="VHM2515" s="207"/>
      <c r="VHN2515" s="207"/>
      <c r="VHO2515" s="187"/>
      <c r="VHP2515" s="187"/>
      <c r="VHQ2515" s="204"/>
      <c r="VHR2515" s="272"/>
      <c r="VHS2515" s="207"/>
      <c r="VHT2515" s="238"/>
      <c r="VHU2515" s="207"/>
      <c r="VHV2515" s="207"/>
      <c r="VHW2515" s="187"/>
      <c r="VHX2515" s="187"/>
      <c r="VHY2515" s="204"/>
      <c r="VHZ2515" s="272"/>
      <c r="VIA2515" s="207"/>
      <c r="VIB2515" s="238"/>
      <c r="VIC2515" s="207"/>
      <c r="VID2515" s="207"/>
      <c r="VIE2515" s="187"/>
      <c r="VIF2515" s="187"/>
      <c r="VIG2515" s="204"/>
      <c r="VIH2515" s="272"/>
      <c r="VII2515" s="207"/>
      <c r="VIJ2515" s="238"/>
      <c r="VIK2515" s="207"/>
      <c r="VIL2515" s="207"/>
      <c r="VIM2515" s="187"/>
      <c r="VIN2515" s="187"/>
      <c r="VIO2515" s="204"/>
      <c r="VIP2515" s="272"/>
      <c r="VIQ2515" s="207"/>
      <c r="VIR2515" s="238"/>
      <c r="VIS2515" s="207"/>
      <c r="VIT2515" s="207"/>
      <c r="VIU2515" s="187"/>
      <c r="VIV2515" s="187"/>
      <c r="VIW2515" s="204"/>
      <c r="VIX2515" s="272"/>
      <c r="VIY2515" s="207"/>
      <c r="VIZ2515" s="238"/>
      <c r="VJA2515" s="207"/>
      <c r="VJB2515" s="207"/>
      <c r="VJC2515" s="187"/>
      <c r="VJD2515" s="187"/>
      <c r="VJE2515" s="204"/>
      <c r="VJF2515" s="272"/>
      <c r="VJG2515" s="207"/>
      <c r="VJH2515" s="238"/>
      <c r="VJI2515" s="207"/>
      <c r="VJJ2515" s="207"/>
      <c r="VJK2515" s="187"/>
      <c r="VJL2515" s="187"/>
      <c r="VJM2515" s="204"/>
      <c r="VJN2515" s="272"/>
      <c r="VJO2515" s="207"/>
      <c r="VJP2515" s="238"/>
      <c r="VJQ2515" s="207"/>
      <c r="VJR2515" s="207"/>
      <c r="VJS2515" s="187"/>
      <c r="VJT2515" s="187"/>
      <c r="VJU2515" s="204"/>
      <c r="VJV2515" s="272"/>
      <c r="VJW2515" s="207"/>
      <c r="VJX2515" s="238"/>
      <c r="VJY2515" s="207"/>
      <c r="VJZ2515" s="207"/>
      <c r="VKA2515" s="187"/>
      <c r="VKB2515" s="187"/>
      <c r="VKC2515" s="204"/>
      <c r="VKD2515" s="272"/>
      <c r="VKE2515" s="207"/>
      <c r="VKF2515" s="238"/>
      <c r="VKG2515" s="207"/>
      <c r="VKH2515" s="207"/>
      <c r="VKI2515" s="187"/>
      <c r="VKJ2515" s="187"/>
      <c r="VKK2515" s="204"/>
      <c r="VKL2515" s="272"/>
      <c r="VKM2515" s="207"/>
      <c r="VKN2515" s="238"/>
      <c r="VKO2515" s="207"/>
      <c r="VKP2515" s="207"/>
      <c r="VKQ2515" s="187"/>
      <c r="VKR2515" s="187"/>
      <c r="VKS2515" s="204"/>
      <c r="VKT2515" s="272"/>
      <c r="VKU2515" s="207"/>
      <c r="VKV2515" s="238"/>
      <c r="VKW2515" s="207"/>
      <c r="VKX2515" s="207"/>
      <c r="VKY2515" s="187"/>
      <c r="VKZ2515" s="187"/>
      <c r="VLA2515" s="204"/>
      <c r="VLB2515" s="272"/>
      <c r="VLC2515" s="207"/>
      <c r="VLD2515" s="238"/>
      <c r="VLE2515" s="207"/>
      <c r="VLF2515" s="207"/>
      <c r="VLG2515" s="187"/>
      <c r="VLH2515" s="187"/>
      <c r="VLI2515" s="204"/>
      <c r="VLJ2515" s="272"/>
      <c r="VLK2515" s="207"/>
      <c r="VLL2515" s="238"/>
      <c r="VLM2515" s="207"/>
      <c r="VLN2515" s="207"/>
      <c r="VLO2515" s="187"/>
      <c r="VLP2515" s="187"/>
      <c r="VLQ2515" s="204"/>
      <c r="VLR2515" s="272"/>
      <c r="VLS2515" s="207"/>
      <c r="VLT2515" s="238"/>
      <c r="VLU2515" s="207"/>
      <c r="VLV2515" s="207"/>
      <c r="VLW2515" s="187"/>
      <c r="VLX2515" s="187"/>
      <c r="VLY2515" s="204"/>
      <c r="VLZ2515" s="272"/>
      <c r="VMA2515" s="207"/>
      <c r="VMB2515" s="238"/>
      <c r="VMC2515" s="207"/>
      <c r="VMD2515" s="207"/>
      <c r="VME2515" s="187"/>
      <c r="VMF2515" s="187"/>
      <c r="VMG2515" s="204"/>
      <c r="VMH2515" s="272"/>
      <c r="VMI2515" s="207"/>
      <c r="VMJ2515" s="238"/>
      <c r="VMK2515" s="207"/>
      <c r="VML2515" s="207"/>
      <c r="VMM2515" s="187"/>
      <c r="VMN2515" s="187"/>
      <c r="VMO2515" s="204"/>
      <c r="VMP2515" s="272"/>
      <c r="VMQ2515" s="207"/>
      <c r="VMR2515" s="238"/>
      <c r="VMS2515" s="207"/>
      <c r="VMT2515" s="207"/>
      <c r="VMU2515" s="187"/>
      <c r="VMV2515" s="187"/>
      <c r="VMW2515" s="204"/>
      <c r="VMX2515" s="272"/>
      <c r="VMY2515" s="207"/>
      <c r="VMZ2515" s="238"/>
      <c r="VNA2515" s="207"/>
      <c r="VNB2515" s="207"/>
      <c r="VNC2515" s="187"/>
      <c r="VND2515" s="187"/>
      <c r="VNE2515" s="204"/>
      <c r="VNF2515" s="272"/>
      <c r="VNG2515" s="207"/>
      <c r="VNH2515" s="238"/>
      <c r="VNI2515" s="207"/>
      <c r="VNJ2515" s="207"/>
      <c r="VNK2515" s="187"/>
      <c r="VNL2515" s="187"/>
      <c r="VNM2515" s="204"/>
      <c r="VNN2515" s="272"/>
      <c r="VNO2515" s="207"/>
      <c r="VNP2515" s="238"/>
      <c r="VNQ2515" s="207"/>
      <c r="VNR2515" s="207"/>
      <c r="VNS2515" s="187"/>
      <c r="VNT2515" s="187"/>
      <c r="VNU2515" s="204"/>
      <c r="VNV2515" s="272"/>
      <c r="VNW2515" s="207"/>
      <c r="VNX2515" s="238"/>
      <c r="VNY2515" s="207"/>
      <c r="VNZ2515" s="207"/>
      <c r="VOA2515" s="187"/>
      <c r="VOB2515" s="187"/>
      <c r="VOC2515" s="204"/>
      <c r="VOD2515" s="272"/>
      <c r="VOE2515" s="207"/>
      <c r="VOF2515" s="238"/>
      <c r="VOG2515" s="207"/>
      <c r="VOH2515" s="207"/>
      <c r="VOI2515" s="187"/>
      <c r="VOJ2515" s="187"/>
      <c r="VOK2515" s="204"/>
      <c r="VOL2515" s="272"/>
      <c r="VOM2515" s="207"/>
      <c r="VON2515" s="238"/>
      <c r="VOO2515" s="207"/>
      <c r="VOP2515" s="207"/>
      <c r="VOQ2515" s="187"/>
      <c r="VOR2515" s="187"/>
      <c r="VOS2515" s="204"/>
      <c r="VOT2515" s="272"/>
      <c r="VOU2515" s="207"/>
      <c r="VOV2515" s="238"/>
      <c r="VOW2515" s="207"/>
      <c r="VOX2515" s="207"/>
      <c r="VOY2515" s="187"/>
      <c r="VOZ2515" s="187"/>
      <c r="VPA2515" s="204"/>
      <c r="VPB2515" s="272"/>
      <c r="VPC2515" s="207"/>
      <c r="VPD2515" s="238"/>
      <c r="VPE2515" s="207"/>
      <c r="VPF2515" s="207"/>
      <c r="VPG2515" s="187"/>
      <c r="VPH2515" s="187"/>
      <c r="VPI2515" s="204"/>
      <c r="VPJ2515" s="272"/>
      <c r="VPK2515" s="207"/>
      <c r="VPL2515" s="238"/>
      <c r="VPM2515" s="207"/>
      <c r="VPN2515" s="207"/>
      <c r="VPO2515" s="187"/>
      <c r="VPP2515" s="187"/>
      <c r="VPQ2515" s="204"/>
      <c r="VPR2515" s="272"/>
      <c r="VPS2515" s="207"/>
      <c r="VPT2515" s="238"/>
      <c r="VPU2515" s="207"/>
      <c r="VPV2515" s="207"/>
      <c r="VPW2515" s="187"/>
      <c r="VPX2515" s="187"/>
      <c r="VPY2515" s="204"/>
      <c r="VPZ2515" s="272"/>
      <c r="VQA2515" s="207"/>
      <c r="VQB2515" s="238"/>
      <c r="VQC2515" s="207"/>
      <c r="VQD2515" s="207"/>
      <c r="VQE2515" s="187"/>
      <c r="VQF2515" s="187"/>
      <c r="VQG2515" s="204"/>
      <c r="VQH2515" s="272"/>
      <c r="VQI2515" s="207"/>
      <c r="VQJ2515" s="238"/>
      <c r="VQK2515" s="207"/>
      <c r="VQL2515" s="207"/>
      <c r="VQM2515" s="187"/>
      <c r="VQN2515" s="187"/>
      <c r="VQO2515" s="204"/>
      <c r="VQP2515" s="272"/>
      <c r="VQQ2515" s="207"/>
      <c r="VQR2515" s="238"/>
      <c r="VQS2515" s="207"/>
      <c r="VQT2515" s="207"/>
      <c r="VQU2515" s="187"/>
      <c r="VQV2515" s="187"/>
      <c r="VQW2515" s="204"/>
      <c r="VQX2515" s="272"/>
      <c r="VQY2515" s="207"/>
      <c r="VQZ2515" s="238"/>
      <c r="VRA2515" s="207"/>
      <c r="VRB2515" s="207"/>
      <c r="VRC2515" s="187"/>
      <c r="VRD2515" s="187"/>
      <c r="VRE2515" s="204"/>
      <c r="VRF2515" s="272"/>
      <c r="VRG2515" s="207"/>
      <c r="VRH2515" s="238"/>
      <c r="VRI2515" s="207"/>
      <c r="VRJ2515" s="207"/>
      <c r="VRK2515" s="187"/>
      <c r="VRL2515" s="187"/>
      <c r="VRM2515" s="204"/>
      <c r="VRN2515" s="272"/>
      <c r="VRO2515" s="207"/>
      <c r="VRP2515" s="238"/>
      <c r="VRQ2515" s="207"/>
      <c r="VRR2515" s="207"/>
      <c r="VRS2515" s="187"/>
      <c r="VRT2515" s="187"/>
      <c r="VRU2515" s="204"/>
      <c r="VRV2515" s="272"/>
      <c r="VRW2515" s="207"/>
      <c r="VRX2515" s="238"/>
      <c r="VRY2515" s="207"/>
      <c r="VRZ2515" s="207"/>
      <c r="VSA2515" s="187"/>
      <c r="VSB2515" s="187"/>
      <c r="VSC2515" s="204"/>
      <c r="VSD2515" s="272"/>
      <c r="VSE2515" s="207"/>
      <c r="VSF2515" s="238"/>
      <c r="VSG2515" s="207"/>
      <c r="VSH2515" s="207"/>
      <c r="VSI2515" s="187"/>
      <c r="VSJ2515" s="187"/>
      <c r="VSK2515" s="204"/>
      <c r="VSL2515" s="272"/>
      <c r="VSM2515" s="207"/>
      <c r="VSN2515" s="238"/>
      <c r="VSO2515" s="207"/>
      <c r="VSP2515" s="207"/>
      <c r="VSQ2515" s="187"/>
      <c r="VSR2515" s="187"/>
      <c r="VSS2515" s="204"/>
      <c r="VST2515" s="272"/>
      <c r="VSU2515" s="207"/>
      <c r="VSV2515" s="238"/>
      <c r="VSW2515" s="207"/>
      <c r="VSX2515" s="207"/>
      <c r="VSY2515" s="187"/>
      <c r="VSZ2515" s="187"/>
      <c r="VTA2515" s="204"/>
      <c r="VTB2515" s="272"/>
      <c r="VTC2515" s="207"/>
      <c r="VTD2515" s="238"/>
      <c r="VTE2515" s="207"/>
      <c r="VTF2515" s="207"/>
      <c r="VTG2515" s="187"/>
      <c r="VTH2515" s="187"/>
      <c r="VTI2515" s="204"/>
      <c r="VTJ2515" s="272"/>
      <c r="VTK2515" s="207"/>
      <c r="VTL2515" s="238"/>
      <c r="VTM2515" s="207"/>
      <c r="VTN2515" s="207"/>
      <c r="VTO2515" s="187"/>
      <c r="VTP2515" s="187"/>
      <c r="VTQ2515" s="204"/>
      <c r="VTR2515" s="272"/>
      <c r="VTS2515" s="207"/>
      <c r="VTT2515" s="238"/>
      <c r="VTU2515" s="207"/>
      <c r="VTV2515" s="207"/>
      <c r="VTW2515" s="187"/>
      <c r="VTX2515" s="187"/>
      <c r="VTY2515" s="204"/>
      <c r="VTZ2515" s="272"/>
      <c r="VUA2515" s="207"/>
      <c r="VUB2515" s="238"/>
      <c r="VUC2515" s="207"/>
      <c r="VUD2515" s="207"/>
      <c r="VUE2515" s="187"/>
      <c r="VUF2515" s="187"/>
      <c r="VUG2515" s="204"/>
      <c r="VUH2515" s="272"/>
      <c r="VUI2515" s="207"/>
      <c r="VUJ2515" s="238"/>
      <c r="VUK2515" s="207"/>
      <c r="VUL2515" s="207"/>
      <c r="VUM2515" s="187"/>
      <c r="VUN2515" s="187"/>
      <c r="VUO2515" s="204"/>
      <c r="VUP2515" s="272"/>
      <c r="VUQ2515" s="207"/>
      <c r="VUR2515" s="238"/>
      <c r="VUS2515" s="207"/>
      <c r="VUT2515" s="207"/>
      <c r="VUU2515" s="187"/>
      <c r="VUV2515" s="187"/>
      <c r="VUW2515" s="204"/>
      <c r="VUX2515" s="272"/>
      <c r="VUY2515" s="207"/>
      <c r="VUZ2515" s="238"/>
      <c r="VVA2515" s="207"/>
      <c r="VVB2515" s="207"/>
      <c r="VVC2515" s="187"/>
      <c r="VVD2515" s="187"/>
      <c r="VVE2515" s="204"/>
      <c r="VVF2515" s="272"/>
      <c r="VVG2515" s="207"/>
      <c r="VVH2515" s="238"/>
      <c r="VVI2515" s="207"/>
      <c r="VVJ2515" s="207"/>
      <c r="VVK2515" s="187"/>
      <c r="VVL2515" s="187"/>
      <c r="VVM2515" s="204"/>
      <c r="VVN2515" s="272"/>
      <c r="VVO2515" s="207"/>
      <c r="VVP2515" s="238"/>
      <c r="VVQ2515" s="207"/>
      <c r="VVR2515" s="207"/>
      <c r="VVS2515" s="187"/>
      <c r="VVT2515" s="187"/>
      <c r="VVU2515" s="204"/>
      <c r="VVV2515" s="272"/>
      <c r="VVW2515" s="207"/>
      <c r="VVX2515" s="238"/>
      <c r="VVY2515" s="207"/>
      <c r="VVZ2515" s="207"/>
      <c r="VWA2515" s="187"/>
      <c r="VWB2515" s="187"/>
      <c r="VWC2515" s="204"/>
      <c r="VWD2515" s="272"/>
      <c r="VWE2515" s="207"/>
      <c r="VWF2515" s="238"/>
      <c r="VWG2515" s="207"/>
      <c r="VWH2515" s="207"/>
      <c r="VWI2515" s="187"/>
      <c r="VWJ2515" s="187"/>
      <c r="VWK2515" s="204"/>
      <c r="VWL2515" s="272"/>
      <c r="VWM2515" s="207"/>
      <c r="VWN2515" s="238"/>
      <c r="VWO2515" s="207"/>
      <c r="VWP2515" s="207"/>
      <c r="VWQ2515" s="187"/>
      <c r="VWR2515" s="187"/>
      <c r="VWS2515" s="204"/>
      <c r="VWT2515" s="272"/>
      <c r="VWU2515" s="207"/>
      <c r="VWV2515" s="238"/>
      <c r="VWW2515" s="207"/>
      <c r="VWX2515" s="207"/>
      <c r="VWY2515" s="187"/>
      <c r="VWZ2515" s="187"/>
      <c r="VXA2515" s="204"/>
      <c r="VXB2515" s="272"/>
      <c r="VXC2515" s="207"/>
      <c r="VXD2515" s="238"/>
      <c r="VXE2515" s="207"/>
      <c r="VXF2515" s="207"/>
      <c r="VXG2515" s="187"/>
      <c r="VXH2515" s="187"/>
      <c r="VXI2515" s="204"/>
      <c r="VXJ2515" s="272"/>
      <c r="VXK2515" s="207"/>
      <c r="VXL2515" s="238"/>
      <c r="VXM2515" s="207"/>
      <c r="VXN2515" s="207"/>
      <c r="VXO2515" s="187"/>
      <c r="VXP2515" s="187"/>
      <c r="VXQ2515" s="204"/>
      <c r="VXR2515" s="272"/>
      <c r="VXS2515" s="207"/>
      <c r="VXT2515" s="238"/>
      <c r="VXU2515" s="207"/>
      <c r="VXV2515" s="207"/>
      <c r="VXW2515" s="187"/>
      <c r="VXX2515" s="187"/>
      <c r="VXY2515" s="204"/>
      <c r="VXZ2515" s="272"/>
      <c r="VYA2515" s="207"/>
      <c r="VYB2515" s="238"/>
      <c r="VYC2515" s="207"/>
      <c r="VYD2515" s="207"/>
      <c r="VYE2515" s="187"/>
      <c r="VYF2515" s="187"/>
      <c r="VYG2515" s="204"/>
      <c r="VYH2515" s="272"/>
      <c r="VYI2515" s="207"/>
      <c r="VYJ2515" s="238"/>
      <c r="VYK2515" s="207"/>
      <c r="VYL2515" s="207"/>
      <c r="VYM2515" s="187"/>
      <c r="VYN2515" s="187"/>
      <c r="VYO2515" s="204"/>
      <c r="VYP2515" s="272"/>
      <c r="VYQ2515" s="207"/>
      <c r="VYR2515" s="238"/>
      <c r="VYS2515" s="207"/>
      <c r="VYT2515" s="207"/>
      <c r="VYU2515" s="187"/>
      <c r="VYV2515" s="187"/>
      <c r="VYW2515" s="204"/>
      <c r="VYX2515" s="272"/>
      <c r="VYY2515" s="207"/>
      <c r="VYZ2515" s="238"/>
      <c r="VZA2515" s="207"/>
      <c r="VZB2515" s="207"/>
      <c r="VZC2515" s="187"/>
      <c r="VZD2515" s="187"/>
      <c r="VZE2515" s="204"/>
      <c r="VZF2515" s="272"/>
      <c r="VZG2515" s="207"/>
      <c r="VZH2515" s="238"/>
      <c r="VZI2515" s="207"/>
      <c r="VZJ2515" s="207"/>
      <c r="VZK2515" s="187"/>
      <c r="VZL2515" s="187"/>
      <c r="VZM2515" s="204"/>
      <c r="VZN2515" s="272"/>
      <c r="VZO2515" s="207"/>
      <c r="VZP2515" s="238"/>
      <c r="VZQ2515" s="207"/>
      <c r="VZR2515" s="207"/>
      <c r="VZS2515" s="187"/>
      <c r="VZT2515" s="187"/>
      <c r="VZU2515" s="204"/>
      <c r="VZV2515" s="272"/>
      <c r="VZW2515" s="207"/>
      <c r="VZX2515" s="238"/>
      <c r="VZY2515" s="207"/>
      <c r="VZZ2515" s="207"/>
      <c r="WAA2515" s="187"/>
      <c r="WAB2515" s="187"/>
      <c r="WAC2515" s="204"/>
      <c r="WAD2515" s="272"/>
      <c r="WAE2515" s="207"/>
      <c r="WAF2515" s="238"/>
      <c r="WAG2515" s="207"/>
      <c r="WAH2515" s="207"/>
      <c r="WAI2515" s="187"/>
      <c r="WAJ2515" s="187"/>
      <c r="WAK2515" s="204"/>
      <c r="WAL2515" s="272"/>
      <c r="WAM2515" s="207"/>
      <c r="WAN2515" s="238"/>
      <c r="WAO2515" s="207"/>
      <c r="WAP2515" s="207"/>
      <c r="WAQ2515" s="187"/>
      <c r="WAR2515" s="187"/>
      <c r="WAS2515" s="204"/>
      <c r="WAT2515" s="272"/>
      <c r="WAU2515" s="207"/>
      <c r="WAV2515" s="238"/>
      <c r="WAW2515" s="207"/>
      <c r="WAX2515" s="207"/>
      <c r="WAY2515" s="187"/>
      <c r="WAZ2515" s="187"/>
      <c r="WBA2515" s="204"/>
      <c r="WBB2515" s="272"/>
      <c r="WBC2515" s="207"/>
      <c r="WBD2515" s="238"/>
      <c r="WBE2515" s="207"/>
      <c r="WBF2515" s="207"/>
      <c r="WBG2515" s="187"/>
      <c r="WBH2515" s="187"/>
      <c r="WBI2515" s="204"/>
      <c r="WBJ2515" s="272"/>
      <c r="WBK2515" s="207"/>
      <c r="WBL2515" s="238"/>
      <c r="WBM2515" s="207"/>
      <c r="WBN2515" s="207"/>
      <c r="WBO2515" s="187"/>
      <c r="WBP2515" s="187"/>
      <c r="WBQ2515" s="204"/>
      <c r="WBR2515" s="272"/>
      <c r="WBS2515" s="207"/>
      <c r="WBT2515" s="238"/>
      <c r="WBU2515" s="207"/>
      <c r="WBV2515" s="207"/>
      <c r="WBW2515" s="187"/>
      <c r="WBX2515" s="187"/>
      <c r="WBY2515" s="204"/>
      <c r="WBZ2515" s="272"/>
      <c r="WCA2515" s="207"/>
      <c r="WCB2515" s="238"/>
      <c r="WCC2515" s="207"/>
      <c r="WCD2515" s="207"/>
      <c r="WCE2515" s="187"/>
      <c r="WCF2515" s="187"/>
      <c r="WCG2515" s="204"/>
      <c r="WCH2515" s="272"/>
      <c r="WCI2515" s="207"/>
      <c r="WCJ2515" s="238"/>
      <c r="WCK2515" s="207"/>
      <c r="WCL2515" s="207"/>
      <c r="WCM2515" s="187"/>
      <c r="WCN2515" s="187"/>
      <c r="WCO2515" s="204"/>
      <c r="WCP2515" s="272"/>
      <c r="WCQ2515" s="207"/>
      <c r="WCR2515" s="238"/>
      <c r="WCS2515" s="207"/>
      <c r="WCT2515" s="207"/>
      <c r="WCU2515" s="187"/>
      <c r="WCV2515" s="187"/>
      <c r="WCW2515" s="204"/>
      <c r="WCX2515" s="272"/>
      <c r="WCY2515" s="207"/>
      <c r="WCZ2515" s="238"/>
      <c r="WDA2515" s="207"/>
      <c r="WDB2515" s="207"/>
      <c r="WDC2515" s="187"/>
      <c r="WDD2515" s="187"/>
      <c r="WDE2515" s="204"/>
      <c r="WDF2515" s="272"/>
      <c r="WDG2515" s="207"/>
      <c r="WDH2515" s="238"/>
      <c r="WDI2515" s="207"/>
      <c r="WDJ2515" s="207"/>
      <c r="WDK2515" s="187"/>
      <c r="WDL2515" s="187"/>
      <c r="WDM2515" s="204"/>
      <c r="WDN2515" s="272"/>
      <c r="WDO2515" s="207"/>
      <c r="WDP2515" s="238"/>
      <c r="WDQ2515" s="207"/>
      <c r="WDR2515" s="207"/>
      <c r="WDS2515" s="187"/>
      <c r="WDT2515" s="187"/>
      <c r="WDU2515" s="204"/>
      <c r="WDV2515" s="272"/>
      <c r="WDW2515" s="207"/>
      <c r="WDX2515" s="238"/>
      <c r="WDY2515" s="207"/>
      <c r="WDZ2515" s="207"/>
      <c r="WEA2515" s="187"/>
      <c r="WEB2515" s="187"/>
      <c r="WEC2515" s="204"/>
      <c r="WED2515" s="272"/>
      <c r="WEE2515" s="207"/>
      <c r="WEF2515" s="238"/>
      <c r="WEG2515" s="207"/>
      <c r="WEH2515" s="207"/>
      <c r="WEI2515" s="187"/>
      <c r="WEJ2515" s="187"/>
      <c r="WEK2515" s="204"/>
      <c r="WEL2515" s="272"/>
      <c r="WEM2515" s="207"/>
      <c r="WEN2515" s="238"/>
      <c r="WEO2515" s="207"/>
      <c r="WEP2515" s="207"/>
      <c r="WEQ2515" s="187"/>
      <c r="WER2515" s="187"/>
      <c r="WES2515" s="204"/>
      <c r="WET2515" s="272"/>
      <c r="WEU2515" s="207"/>
      <c r="WEV2515" s="238"/>
      <c r="WEW2515" s="207"/>
      <c r="WEX2515" s="207"/>
      <c r="WEY2515" s="187"/>
      <c r="WEZ2515" s="187"/>
      <c r="WFA2515" s="204"/>
      <c r="WFB2515" s="272"/>
      <c r="WFC2515" s="207"/>
      <c r="WFD2515" s="238"/>
      <c r="WFE2515" s="207"/>
      <c r="WFF2515" s="207"/>
      <c r="WFG2515" s="187"/>
      <c r="WFH2515" s="187"/>
      <c r="WFI2515" s="204"/>
      <c r="WFJ2515" s="272"/>
      <c r="WFK2515" s="207"/>
      <c r="WFL2515" s="238"/>
      <c r="WFM2515" s="207"/>
      <c r="WFN2515" s="207"/>
      <c r="WFO2515" s="187"/>
      <c r="WFP2515" s="187"/>
      <c r="WFQ2515" s="204"/>
      <c r="WFR2515" s="272"/>
      <c r="WFS2515" s="207"/>
      <c r="WFT2515" s="238"/>
      <c r="WFU2515" s="207"/>
      <c r="WFV2515" s="207"/>
      <c r="WFW2515" s="187"/>
      <c r="WFX2515" s="187"/>
      <c r="WFY2515" s="204"/>
      <c r="WFZ2515" s="272"/>
      <c r="WGA2515" s="207"/>
      <c r="WGB2515" s="238"/>
      <c r="WGC2515" s="207"/>
      <c r="WGD2515" s="207"/>
      <c r="WGE2515" s="187"/>
      <c r="WGF2515" s="187"/>
      <c r="WGG2515" s="204"/>
      <c r="WGH2515" s="272"/>
      <c r="WGI2515" s="207"/>
      <c r="WGJ2515" s="238"/>
      <c r="WGK2515" s="207"/>
      <c r="WGL2515" s="207"/>
      <c r="WGM2515" s="187"/>
      <c r="WGN2515" s="187"/>
      <c r="WGO2515" s="204"/>
      <c r="WGP2515" s="272"/>
      <c r="WGQ2515" s="207"/>
      <c r="WGR2515" s="238"/>
      <c r="WGS2515" s="207"/>
      <c r="WGT2515" s="207"/>
      <c r="WGU2515" s="187"/>
      <c r="WGV2515" s="187"/>
      <c r="WGW2515" s="204"/>
      <c r="WGX2515" s="272"/>
      <c r="WGY2515" s="207"/>
      <c r="WGZ2515" s="238"/>
      <c r="WHA2515" s="207"/>
      <c r="WHB2515" s="207"/>
      <c r="WHC2515" s="187"/>
      <c r="WHD2515" s="187"/>
      <c r="WHE2515" s="204"/>
      <c r="WHF2515" s="272"/>
      <c r="WHG2515" s="207"/>
      <c r="WHH2515" s="238"/>
      <c r="WHI2515" s="207"/>
      <c r="WHJ2515" s="207"/>
      <c r="WHK2515" s="187"/>
      <c r="WHL2515" s="187"/>
      <c r="WHM2515" s="204"/>
      <c r="WHN2515" s="272"/>
      <c r="WHO2515" s="207"/>
      <c r="WHP2515" s="238"/>
      <c r="WHQ2515" s="207"/>
      <c r="WHR2515" s="207"/>
      <c r="WHS2515" s="187"/>
      <c r="WHT2515" s="187"/>
      <c r="WHU2515" s="204"/>
      <c r="WHV2515" s="272"/>
      <c r="WHW2515" s="207"/>
      <c r="WHX2515" s="238"/>
      <c r="WHY2515" s="207"/>
      <c r="WHZ2515" s="207"/>
      <c r="WIA2515" s="187"/>
      <c r="WIB2515" s="187"/>
      <c r="WIC2515" s="204"/>
      <c r="WID2515" s="272"/>
      <c r="WIE2515" s="207"/>
      <c r="WIF2515" s="238"/>
      <c r="WIG2515" s="207"/>
      <c r="WIH2515" s="207"/>
      <c r="WII2515" s="187"/>
      <c r="WIJ2515" s="187"/>
      <c r="WIK2515" s="204"/>
      <c r="WIL2515" s="272"/>
      <c r="WIM2515" s="207"/>
      <c r="WIN2515" s="238"/>
      <c r="WIO2515" s="207"/>
      <c r="WIP2515" s="207"/>
      <c r="WIQ2515" s="187"/>
      <c r="WIR2515" s="187"/>
      <c r="WIS2515" s="204"/>
      <c r="WIT2515" s="272"/>
      <c r="WIU2515" s="207"/>
      <c r="WIV2515" s="238"/>
      <c r="WIW2515" s="207"/>
      <c r="WIX2515" s="207"/>
      <c r="WIY2515" s="187"/>
      <c r="WIZ2515" s="187"/>
      <c r="WJA2515" s="204"/>
      <c r="WJB2515" s="272"/>
      <c r="WJC2515" s="207"/>
      <c r="WJD2515" s="238"/>
      <c r="WJE2515" s="207"/>
      <c r="WJF2515" s="207"/>
      <c r="WJG2515" s="187"/>
      <c r="WJH2515" s="187"/>
      <c r="WJI2515" s="204"/>
      <c r="WJJ2515" s="272"/>
      <c r="WJK2515" s="207"/>
      <c r="WJL2515" s="238"/>
      <c r="WJM2515" s="207"/>
      <c r="WJN2515" s="207"/>
      <c r="WJO2515" s="187"/>
      <c r="WJP2515" s="187"/>
      <c r="WJQ2515" s="204"/>
      <c r="WJR2515" s="272"/>
      <c r="WJS2515" s="207"/>
      <c r="WJT2515" s="238"/>
      <c r="WJU2515" s="207"/>
      <c r="WJV2515" s="207"/>
      <c r="WJW2515" s="187"/>
      <c r="WJX2515" s="187"/>
      <c r="WJY2515" s="204"/>
      <c r="WJZ2515" s="272"/>
      <c r="WKA2515" s="207"/>
      <c r="WKB2515" s="238"/>
      <c r="WKC2515" s="207"/>
      <c r="WKD2515" s="207"/>
      <c r="WKE2515" s="187"/>
      <c r="WKF2515" s="187"/>
      <c r="WKG2515" s="204"/>
      <c r="WKH2515" s="272"/>
      <c r="WKI2515" s="207"/>
      <c r="WKJ2515" s="238"/>
      <c r="WKK2515" s="207"/>
      <c r="WKL2515" s="207"/>
      <c r="WKM2515" s="187"/>
      <c r="WKN2515" s="187"/>
      <c r="WKO2515" s="204"/>
      <c r="WKP2515" s="272"/>
      <c r="WKQ2515" s="207"/>
      <c r="WKR2515" s="238"/>
      <c r="WKS2515" s="207"/>
      <c r="WKT2515" s="207"/>
      <c r="WKU2515" s="187"/>
      <c r="WKV2515" s="187"/>
      <c r="WKW2515" s="204"/>
      <c r="WKX2515" s="272"/>
      <c r="WKY2515" s="207"/>
      <c r="WKZ2515" s="238"/>
      <c r="WLA2515" s="207"/>
      <c r="WLB2515" s="207"/>
      <c r="WLC2515" s="187"/>
      <c r="WLD2515" s="187"/>
      <c r="WLE2515" s="204"/>
      <c r="WLF2515" s="272"/>
      <c r="WLG2515" s="207"/>
      <c r="WLH2515" s="238"/>
      <c r="WLI2515" s="207"/>
      <c r="WLJ2515" s="207"/>
      <c r="WLK2515" s="187"/>
      <c r="WLL2515" s="187"/>
      <c r="WLM2515" s="204"/>
      <c r="WLN2515" s="272"/>
      <c r="WLO2515" s="207"/>
      <c r="WLP2515" s="238"/>
      <c r="WLQ2515" s="207"/>
      <c r="WLR2515" s="207"/>
      <c r="WLS2515" s="187"/>
      <c r="WLT2515" s="187"/>
      <c r="WLU2515" s="204"/>
      <c r="WLV2515" s="272"/>
      <c r="WLW2515" s="207"/>
      <c r="WLX2515" s="238"/>
      <c r="WLY2515" s="207"/>
      <c r="WLZ2515" s="207"/>
      <c r="WMA2515" s="187"/>
      <c r="WMB2515" s="187"/>
      <c r="WMC2515" s="204"/>
      <c r="WMD2515" s="272"/>
      <c r="WME2515" s="207"/>
      <c r="WMF2515" s="238"/>
      <c r="WMG2515" s="207"/>
      <c r="WMH2515" s="207"/>
      <c r="WMI2515" s="187"/>
      <c r="WMJ2515" s="187"/>
      <c r="WMK2515" s="204"/>
      <c r="WML2515" s="272"/>
      <c r="WMM2515" s="207"/>
      <c r="WMN2515" s="238"/>
      <c r="WMO2515" s="207"/>
      <c r="WMP2515" s="207"/>
      <c r="WMQ2515" s="187"/>
      <c r="WMR2515" s="187"/>
      <c r="WMS2515" s="204"/>
      <c r="WMT2515" s="272"/>
      <c r="WMU2515" s="207"/>
      <c r="WMV2515" s="238"/>
      <c r="WMW2515" s="207"/>
      <c r="WMX2515" s="207"/>
      <c r="WMY2515" s="187"/>
      <c r="WMZ2515" s="187"/>
      <c r="WNA2515" s="204"/>
      <c r="WNB2515" s="272"/>
      <c r="WNC2515" s="207"/>
      <c r="WND2515" s="238"/>
      <c r="WNE2515" s="207"/>
      <c r="WNF2515" s="207"/>
      <c r="WNG2515" s="187"/>
      <c r="WNH2515" s="187"/>
      <c r="WNI2515" s="204"/>
      <c r="WNJ2515" s="272"/>
      <c r="WNK2515" s="207"/>
      <c r="WNL2515" s="238"/>
      <c r="WNM2515" s="207"/>
      <c r="WNN2515" s="207"/>
      <c r="WNO2515" s="187"/>
      <c r="WNP2515" s="187"/>
      <c r="WNQ2515" s="204"/>
      <c r="WNR2515" s="272"/>
      <c r="WNS2515" s="207"/>
      <c r="WNT2515" s="238"/>
      <c r="WNU2515" s="207"/>
      <c r="WNV2515" s="207"/>
      <c r="WNW2515" s="187"/>
      <c r="WNX2515" s="187"/>
      <c r="WNY2515" s="204"/>
      <c r="WNZ2515" s="272"/>
      <c r="WOA2515" s="207"/>
      <c r="WOB2515" s="238"/>
      <c r="WOC2515" s="207"/>
      <c r="WOD2515" s="207"/>
      <c r="WOE2515" s="187"/>
      <c r="WOF2515" s="187"/>
      <c r="WOG2515" s="204"/>
      <c r="WOH2515" s="272"/>
      <c r="WOI2515" s="207"/>
      <c r="WOJ2515" s="238"/>
      <c r="WOK2515" s="207"/>
      <c r="WOL2515" s="207"/>
      <c r="WOM2515" s="187"/>
      <c r="WON2515" s="187"/>
      <c r="WOO2515" s="204"/>
      <c r="WOP2515" s="272"/>
      <c r="WOQ2515" s="207"/>
      <c r="WOR2515" s="238"/>
      <c r="WOS2515" s="207"/>
      <c r="WOT2515" s="207"/>
      <c r="WOU2515" s="187"/>
      <c r="WOV2515" s="187"/>
      <c r="WOW2515" s="204"/>
      <c r="WOX2515" s="272"/>
      <c r="WOY2515" s="207"/>
      <c r="WOZ2515" s="238"/>
      <c r="WPA2515" s="207"/>
      <c r="WPB2515" s="207"/>
      <c r="WPC2515" s="187"/>
      <c r="WPD2515" s="187"/>
      <c r="WPE2515" s="204"/>
      <c r="WPF2515" s="272"/>
      <c r="WPG2515" s="207"/>
      <c r="WPH2515" s="238"/>
      <c r="WPI2515" s="207"/>
      <c r="WPJ2515" s="207"/>
      <c r="WPK2515" s="187"/>
      <c r="WPL2515" s="187"/>
      <c r="WPM2515" s="204"/>
      <c r="WPN2515" s="272"/>
      <c r="WPO2515" s="207"/>
      <c r="WPP2515" s="238"/>
      <c r="WPQ2515" s="207"/>
      <c r="WPR2515" s="207"/>
      <c r="WPS2515" s="187"/>
      <c r="WPT2515" s="187"/>
      <c r="WPU2515" s="204"/>
      <c r="WPV2515" s="272"/>
      <c r="WPW2515" s="207"/>
      <c r="WPX2515" s="238"/>
      <c r="WPY2515" s="207"/>
      <c r="WPZ2515" s="207"/>
      <c r="WQA2515" s="187"/>
      <c r="WQB2515" s="187"/>
      <c r="WQC2515" s="204"/>
      <c r="WQD2515" s="272"/>
      <c r="WQE2515" s="207"/>
      <c r="WQF2515" s="238"/>
      <c r="WQG2515" s="207"/>
      <c r="WQH2515" s="207"/>
      <c r="WQI2515" s="187"/>
      <c r="WQJ2515" s="187"/>
      <c r="WQK2515" s="204"/>
      <c r="WQL2515" s="272"/>
      <c r="WQM2515" s="207"/>
      <c r="WQN2515" s="238"/>
      <c r="WQO2515" s="207"/>
      <c r="WQP2515" s="207"/>
      <c r="WQQ2515" s="187"/>
      <c r="WQR2515" s="187"/>
      <c r="WQS2515" s="204"/>
      <c r="WQT2515" s="272"/>
      <c r="WQU2515" s="207"/>
      <c r="WQV2515" s="238"/>
      <c r="WQW2515" s="207"/>
      <c r="WQX2515" s="207"/>
      <c r="WQY2515" s="187"/>
      <c r="WQZ2515" s="187"/>
      <c r="WRA2515" s="204"/>
      <c r="WRB2515" s="272"/>
      <c r="WRC2515" s="207"/>
      <c r="WRD2515" s="238"/>
      <c r="WRE2515" s="207"/>
      <c r="WRF2515" s="207"/>
      <c r="WRG2515" s="187"/>
      <c r="WRH2515" s="187"/>
      <c r="WRI2515" s="204"/>
      <c r="WRJ2515" s="272"/>
      <c r="WRK2515" s="207"/>
      <c r="WRL2515" s="238"/>
      <c r="WRM2515" s="207"/>
      <c r="WRN2515" s="207"/>
      <c r="WRO2515" s="187"/>
      <c r="WRP2515" s="187"/>
      <c r="WRQ2515" s="204"/>
      <c r="WRR2515" s="272"/>
      <c r="WRS2515" s="207"/>
      <c r="WRT2515" s="238"/>
      <c r="WRU2515" s="207"/>
      <c r="WRV2515" s="207"/>
      <c r="WRW2515" s="187"/>
      <c r="WRX2515" s="187"/>
      <c r="WRY2515" s="204"/>
      <c r="WRZ2515" s="272"/>
      <c r="WSA2515" s="207"/>
      <c r="WSB2515" s="238"/>
      <c r="WSC2515" s="207"/>
      <c r="WSD2515" s="207"/>
      <c r="WSE2515" s="187"/>
      <c r="WSF2515" s="187"/>
      <c r="WSG2515" s="204"/>
      <c r="WSH2515" s="272"/>
      <c r="WSI2515" s="207"/>
      <c r="WSJ2515" s="238"/>
      <c r="WSK2515" s="207"/>
      <c r="WSL2515" s="207"/>
      <c r="WSM2515" s="187"/>
      <c r="WSN2515" s="187"/>
      <c r="WSO2515" s="204"/>
      <c r="WSP2515" s="272"/>
      <c r="WSQ2515" s="207"/>
      <c r="WSR2515" s="238"/>
      <c r="WSS2515" s="207"/>
      <c r="WST2515" s="207"/>
      <c r="WSU2515" s="187"/>
      <c r="WSV2515" s="187"/>
      <c r="WSW2515" s="204"/>
      <c r="WSX2515" s="272"/>
      <c r="WSY2515" s="207"/>
      <c r="WSZ2515" s="238"/>
      <c r="WTA2515" s="207"/>
      <c r="WTB2515" s="207"/>
      <c r="WTC2515" s="187"/>
      <c r="WTD2515" s="187"/>
      <c r="WTE2515" s="204"/>
      <c r="WTF2515" s="272"/>
      <c r="WTG2515" s="207"/>
      <c r="WTH2515" s="238"/>
      <c r="WTI2515" s="207"/>
      <c r="WTJ2515" s="207"/>
      <c r="WTK2515" s="187"/>
      <c r="WTL2515" s="187"/>
      <c r="WTM2515" s="204"/>
      <c r="WTN2515" s="272"/>
      <c r="WTO2515" s="207"/>
      <c r="WTP2515" s="238"/>
      <c r="WTQ2515" s="207"/>
      <c r="WTR2515" s="207"/>
      <c r="WTS2515" s="187"/>
      <c r="WTT2515" s="187"/>
      <c r="WTU2515" s="204"/>
      <c r="WTV2515" s="272"/>
      <c r="WTW2515" s="207"/>
      <c r="WTX2515" s="238"/>
      <c r="WTY2515" s="207"/>
      <c r="WTZ2515" s="207"/>
      <c r="WUA2515" s="187"/>
      <c r="WUB2515" s="187"/>
      <c r="WUC2515" s="204"/>
      <c r="WUD2515" s="272"/>
      <c r="WUE2515" s="207"/>
      <c r="WUF2515" s="238"/>
      <c r="WUG2515" s="207"/>
      <c r="WUH2515" s="207"/>
      <c r="WUI2515" s="187"/>
      <c r="WUJ2515" s="187"/>
      <c r="WUK2515" s="204"/>
      <c r="WUL2515" s="272"/>
      <c r="WUM2515" s="207"/>
      <c r="WUN2515" s="238"/>
      <c r="WUO2515" s="207"/>
      <c r="WUP2515" s="207"/>
      <c r="WUQ2515" s="187"/>
      <c r="WUR2515" s="187"/>
      <c r="WUS2515" s="204"/>
      <c r="WUT2515" s="272"/>
      <c r="WUU2515" s="207"/>
      <c r="WUV2515" s="238"/>
      <c r="WUW2515" s="207"/>
      <c r="WUX2515" s="207"/>
      <c r="WUY2515" s="187"/>
      <c r="WUZ2515" s="187"/>
      <c r="WVA2515" s="204"/>
      <c r="WVB2515" s="272"/>
      <c r="WVC2515" s="207"/>
      <c r="WVD2515" s="238"/>
      <c r="WVE2515" s="207"/>
      <c r="WVF2515" s="207"/>
      <c r="WVG2515" s="187"/>
      <c r="WVH2515" s="187"/>
      <c r="WVI2515" s="204"/>
      <c r="WVJ2515" s="272"/>
      <c r="WVK2515" s="207"/>
      <c r="WVL2515" s="238"/>
      <c r="WVM2515" s="207"/>
      <c r="WVN2515" s="207"/>
      <c r="WVO2515" s="187"/>
      <c r="WVP2515" s="187"/>
      <c r="WVQ2515" s="204"/>
      <c r="WVR2515" s="272"/>
      <c r="WVS2515" s="207"/>
      <c r="WVT2515" s="238"/>
      <c r="WVU2515" s="207"/>
      <c r="WVV2515" s="207"/>
      <c r="WVW2515" s="187"/>
      <c r="WVX2515" s="187"/>
      <c r="WVY2515" s="204"/>
      <c r="WVZ2515" s="272"/>
      <c r="WWA2515" s="207"/>
      <c r="WWB2515" s="238"/>
      <c r="WWC2515" s="207"/>
      <c r="WWD2515" s="207"/>
      <c r="WWE2515" s="187"/>
      <c r="WWF2515" s="187"/>
      <c r="WWG2515" s="204"/>
      <c r="WWH2515" s="272"/>
      <c r="WWI2515" s="207"/>
      <c r="WWJ2515" s="238"/>
      <c r="WWK2515" s="207"/>
      <c r="WWL2515" s="207"/>
      <c r="WWM2515" s="187"/>
      <c r="WWN2515" s="187"/>
      <c r="WWO2515" s="204"/>
      <c r="WWP2515" s="272"/>
      <c r="WWQ2515" s="207"/>
      <c r="WWR2515" s="238"/>
      <c r="WWS2515" s="207"/>
      <c r="WWT2515" s="207"/>
      <c r="WWU2515" s="187"/>
      <c r="WWV2515" s="187"/>
      <c r="WWW2515" s="204"/>
      <c r="WWX2515" s="272"/>
      <c r="WWY2515" s="207"/>
      <c r="WWZ2515" s="238"/>
      <c r="WXA2515" s="207"/>
      <c r="WXB2515" s="207"/>
      <c r="WXC2515" s="187"/>
      <c r="WXD2515" s="187"/>
      <c r="WXE2515" s="204"/>
      <c r="WXF2515" s="272"/>
      <c r="WXG2515" s="207"/>
      <c r="WXH2515" s="238"/>
      <c r="WXI2515" s="207"/>
      <c r="WXJ2515" s="207"/>
      <c r="WXK2515" s="187"/>
      <c r="WXL2515" s="187"/>
      <c r="WXM2515" s="204"/>
      <c r="WXN2515" s="272"/>
      <c r="WXO2515" s="207"/>
      <c r="WXP2515" s="238"/>
      <c r="WXQ2515" s="207"/>
      <c r="WXR2515" s="207"/>
      <c r="WXS2515" s="187"/>
      <c r="WXT2515" s="187"/>
      <c r="WXU2515" s="204"/>
      <c r="WXV2515" s="272"/>
      <c r="WXW2515" s="207"/>
      <c r="WXX2515" s="238"/>
      <c r="WXY2515" s="207"/>
      <c r="WXZ2515" s="207"/>
      <c r="WYA2515" s="187"/>
      <c r="WYB2515" s="187"/>
      <c r="WYC2515" s="204"/>
      <c r="WYD2515" s="272"/>
      <c r="WYE2515" s="207"/>
      <c r="WYF2515" s="238"/>
      <c r="WYG2515" s="207"/>
      <c r="WYH2515" s="207"/>
      <c r="WYI2515" s="187"/>
      <c r="WYJ2515" s="187"/>
      <c r="WYK2515" s="204"/>
      <c r="WYL2515" s="272"/>
      <c r="WYM2515" s="207"/>
      <c r="WYN2515" s="238"/>
      <c r="WYO2515" s="207"/>
      <c r="WYP2515" s="207"/>
      <c r="WYQ2515" s="187"/>
      <c r="WYR2515" s="187"/>
      <c r="WYS2515" s="204"/>
      <c r="WYT2515" s="272"/>
      <c r="WYU2515" s="207"/>
      <c r="WYV2515" s="238"/>
      <c r="WYW2515" s="207"/>
      <c r="WYX2515" s="207"/>
      <c r="WYY2515" s="187"/>
      <c r="WYZ2515" s="187"/>
      <c r="WZA2515" s="204"/>
      <c r="WZB2515" s="272"/>
      <c r="WZC2515" s="207"/>
      <c r="WZD2515" s="238"/>
      <c r="WZE2515" s="207"/>
      <c r="WZF2515" s="207"/>
      <c r="WZG2515" s="187"/>
      <c r="WZH2515" s="187"/>
      <c r="WZI2515" s="204"/>
      <c r="WZJ2515" s="272"/>
      <c r="WZK2515" s="207"/>
      <c r="WZL2515" s="238"/>
      <c r="WZM2515" s="207"/>
      <c r="WZN2515" s="207"/>
      <c r="WZO2515" s="187"/>
      <c r="WZP2515" s="187"/>
      <c r="WZQ2515" s="204"/>
      <c r="WZR2515" s="272"/>
      <c r="WZS2515" s="207"/>
      <c r="WZT2515" s="238"/>
      <c r="WZU2515" s="207"/>
      <c r="WZV2515" s="207"/>
      <c r="WZW2515" s="187"/>
      <c r="WZX2515" s="187"/>
      <c r="WZY2515" s="204"/>
      <c r="WZZ2515" s="272"/>
      <c r="XAA2515" s="207"/>
      <c r="XAB2515" s="238"/>
      <c r="XAC2515" s="207"/>
      <c r="XAD2515" s="207"/>
      <c r="XAE2515" s="187"/>
      <c r="XAF2515" s="187"/>
      <c r="XAG2515" s="204"/>
      <c r="XAH2515" s="272"/>
      <c r="XAI2515" s="207"/>
      <c r="XAJ2515" s="238"/>
      <c r="XAK2515" s="207"/>
      <c r="XAL2515" s="207"/>
      <c r="XAM2515" s="187"/>
      <c r="XAN2515" s="187"/>
      <c r="XAO2515" s="204"/>
      <c r="XAP2515" s="272"/>
      <c r="XAQ2515" s="207"/>
      <c r="XAR2515" s="238"/>
      <c r="XAS2515" s="207"/>
      <c r="XAT2515" s="207"/>
      <c r="XAU2515" s="187"/>
      <c r="XAV2515" s="187"/>
      <c r="XAW2515" s="204"/>
      <c r="XAX2515" s="272"/>
      <c r="XAY2515" s="207"/>
      <c r="XAZ2515" s="238"/>
      <c r="XBA2515" s="207"/>
      <c r="XBB2515" s="207"/>
      <c r="XBC2515" s="187"/>
      <c r="XBD2515" s="187"/>
      <c r="XBE2515" s="204"/>
      <c r="XBF2515" s="272"/>
      <c r="XBG2515" s="207"/>
      <c r="XBH2515" s="238"/>
      <c r="XBI2515" s="207"/>
      <c r="XBJ2515" s="207"/>
      <c r="XBK2515" s="187"/>
      <c r="XBL2515" s="187"/>
      <c r="XBM2515" s="204"/>
      <c r="XBN2515" s="272"/>
      <c r="XBO2515" s="207"/>
      <c r="XBP2515" s="238"/>
      <c r="XBQ2515" s="207"/>
      <c r="XBR2515" s="207"/>
      <c r="XBS2515" s="187"/>
      <c r="XBT2515" s="187"/>
      <c r="XBU2515" s="204"/>
      <c r="XBV2515" s="272"/>
      <c r="XBW2515" s="207"/>
      <c r="XBX2515" s="238"/>
      <c r="XBY2515" s="207"/>
      <c r="XBZ2515" s="207"/>
      <c r="XCA2515" s="187"/>
      <c r="XCB2515" s="187"/>
      <c r="XCC2515" s="204"/>
      <c r="XCD2515" s="272"/>
      <c r="XCE2515" s="207"/>
      <c r="XCF2515" s="238"/>
      <c r="XCG2515" s="207"/>
      <c r="XCH2515" s="207"/>
      <c r="XCI2515" s="187"/>
      <c r="XCJ2515" s="187"/>
      <c r="XCK2515" s="204"/>
      <c r="XCL2515" s="272"/>
      <c r="XCM2515" s="207"/>
      <c r="XCN2515" s="238"/>
      <c r="XCO2515" s="207"/>
      <c r="XCP2515" s="207"/>
      <c r="XCQ2515" s="187"/>
      <c r="XCR2515" s="187"/>
      <c r="XCS2515" s="204"/>
      <c r="XCT2515" s="272"/>
      <c r="XCU2515" s="207"/>
      <c r="XCV2515" s="238"/>
      <c r="XCW2515" s="207"/>
      <c r="XCX2515" s="207"/>
      <c r="XCY2515" s="187"/>
      <c r="XCZ2515" s="187"/>
      <c r="XDA2515" s="204"/>
      <c r="XDB2515" s="272"/>
      <c r="XDC2515" s="207"/>
      <c r="XDD2515" s="238"/>
      <c r="XDE2515" s="207"/>
      <c r="XDF2515" s="207"/>
      <c r="XDG2515" s="187"/>
      <c r="XDH2515" s="187"/>
      <c r="XDI2515" s="204"/>
      <c r="XDJ2515" s="272"/>
      <c r="XDK2515" s="207"/>
      <c r="XDL2515" s="238"/>
      <c r="XDM2515" s="207"/>
      <c r="XDN2515" s="207"/>
      <c r="XDO2515" s="187"/>
      <c r="XDP2515" s="187"/>
      <c r="XDQ2515" s="204"/>
      <c r="XDR2515" s="272"/>
      <c r="XDS2515" s="207"/>
      <c r="XDT2515" s="238"/>
      <c r="XDU2515" s="207"/>
      <c r="XDV2515" s="207"/>
      <c r="XDW2515" s="187"/>
      <c r="XDX2515" s="187"/>
      <c r="XDY2515" s="204"/>
      <c r="XDZ2515" s="272"/>
      <c r="XEA2515" s="207"/>
      <c r="XEB2515" s="238"/>
      <c r="XEC2515" s="207"/>
      <c r="XED2515" s="207"/>
      <c r="XEE2515" s="187"/>
      <c r="XEF2515" s="187"/>
      <c r="XEG2515" s="204"/>
      <c r="XEH2515" s="272"/>
      <c r="XEI2515" s="207"/>
      <c r="XEJ2515" s="238"/>
      <c r="XEK2515" s="207"/>
      <c r="XEL2515" s="207"/>
      <c r="XEM2515" s="187"/>
      <c r="XEN2515" s="187"/>
      <c r="XEO2515" s="204"/>
      <c r="XEP2515" s="272"/>
      <c r="XEQ2515" s="207"/>
      <c r="XER2515" s="238"/>
      <c r="XES2515" s="207"/>
      <c r="XET2515" s="207"/>
      <c r="XEU2515" s="187"/>
      <c r="XEV2515" s="187"/>
      <c r="XEW2515" s="204"/>
      <c r="XEX2515" s="272"/>
      <c r="XEY2515" s="207"/>
      <c r="XEZ2515" s="238"/>
      <c r="XFA2515" s="207"/>
      <c r="XFB2515" s="207"/>
      <c r="XFC2515" s="187"/>
      <c r="XFD2515" s="187"/>
    </row>
    <row r="2516" spans="1:16384" x14ac:dyDescent="0.35">
      <c r="A2516" s="204">
        <f>A2515+1</f>
        <v>43305</v>
      </c>
      <c r="B2516" s="205">
        <v>52932.017695850198</v>
      </c>
      <c r="C2516" s="207">
        <f t="shared" si="147"/>
        <v>0.28999999999999998</v>
      </c>
      <c r="D2516" s="238">
        <v>68.340500000000006</v>
      </c>
      <c r="E2516" s="207">
        <f t="shared" si="148"/>
        <v>0.28000000000000003</v>
      </c>
      <c r="F2516" s="207">
        <f t="shared" si="146"/>
        <v>-9.9999999999999534E-3</v>
      </c>
      <c r="G2516" s="187">
        <f t="shared" si="150"/>
        <v>1.4599525092234061E-2</v>
      </c>
      <c r="H2516" s="187">
        <f t="shared" si="149"/>
        <v>0.23083876024119734</v>
      </c>
      <c r="I2516" s="271"/>
      <c r="J2516" s="272"/>
      <c r="K2516" s="207"/>
      <c r="L2516" s="238"/>
      <c r="M2516" s="207"/>
      <c r="N2516" s="207"/>
      <c r="O2516" s="187"/>
      <c r="P2516" s="187"/>
      <c r="Z2516" s="272"/>
      <c r="AA2516" s="207"/>
      <c r="AB2516" s="238"/>
      <c r="AC2516" s="207"/>
      <c r="AD2516" s="207"/>
      <c r="AE2516" s="187"/>
      <c r="AF2516" s="187"/>
      <c r="AG2516" s="204"/>
      <c r="AH2516" s="272"/>
      <c r="AI2516" s="207"/>
      <c r="AJ2516" s="238"/>
      <c r="AK2516" s="207"/>
      <c r="AL2516" s="207"/>
      <c r="AM2516" s="187"/>
      <c r="AN2516" s="187"/>
      <c r="AO2516" s="204"/>
      <c r="AP2516" s="272"/>
      <c r="AQ2516" s="207"/>
      <c r="AR2516" s="238"/>
      <c r="AS2516" s="207"/>
      <c r="AT2516" s="207"/>
      <c r="AU2516" s="187"/>
      <c r="AV2516" s="187"/>
      <c r="AW2516" s="204"/>
      <c r="AX2516" s="272"/>
      <c r="AY2516" s="207"/>
      <c r="AZ2516" s="238"/>
      <c r="BA2516" s="207"/>
      <c r="BB2516" s="207"/>
      <c r="BC2516" s="187"/>
      <c r="BD2516" s="187"/>
      <c r="BE2516" s="204"/>
      <c r="BF2516" s="272"/>
      <c r="BG2516" s="207"/>
      <c r="BH2516" s="238"/>
      <c r="BI2516" s="207"/>
      <c r="BJ2516" s="207"/>
      <c r="BK2516" s="187"/>
      <c r="BL2516" s="187"/>
      <c r="BM2516" s="204"/>
      <c r="BN2516" s="272"/>
      <c r="BO2516" s="207"/>
      <c r="BP2516" s="238"/>
      <c r="BQ2516" s="207"/>
      <c r="BR2516" s="207"/>
      <c r="BS2516" s="187"/>
      <c r="BT2516" s="187"/>
      <c r="BU2516" s="204"/>
      <c r="BV2516" s="272"/>
      <c r="BW2516" s="207"/>
      <c r="BX2516" s="238"/>
      <c r="BY2516" s="207"/>
      <c r="BZ2516" s="207"/>
      <c r="CA2516" s="187"/>
      <c r="CB2516" s="187"/>
      <c r="CC2516" s="204"/>
      <c r="CD2516" s="272"/>
      <c r="CE2516" s="207"/>
      <c r="CF2516" s="238"/>
      <c r="CG2516" s="207"/>
      <c r="CH2516" s="207"/>
      <c r="CI2516" s="187"/>
      <c r="CJ2516" s="187"/>
      <c r="CK2516" s="204"/>
      <c r="CL2516" s="272"/>
      <c r="CM2516" s="207"/>
      <c r="CN2516" s="238"/>
      <c r="CO2516" s="207"/>
      <c r="CP2516" s="207"/>
      <c r="CQ2516" s="187"/>
      <c r="CR2516" s="187"/>
      <c r="CS2516" s="204"/>
      <c r="CT2516" s="272"/>
      <c r="CU2516" s="207"/>
      <c r="CV2516" s="238"/>
      <c r="CW2516" s="207"/>
      <c r="CX2516" s="207"/>
      <c r="CY2516" s="187"/>
      <c r="CZ2516" s="187"/>
      <c r="DA2516" s="204"/>
      <c r="DB2516" s="272"/>
      <c r="DC2516" s="207"/>
      <c r="DD2516" s="238"/>
      <c r="DE2516" s="207"/>
      <c r="DF2516" s="207"/>
      <c r="DG2516" s="187"/>
      <c r="DH2516" s="187"/>
      <c r="DI2516" s="204"/>
      <c r="DJ2516" s="272"/>
      <c r="DK2516" s="207"/>
      <c r="DL2516" s="238"/>
      <c r="DM2516" s="207"/>
      <c r="DN2516" s="207"/>
      <c r="DO2516" s="187"/>
      <c r="DP2516" s="187"/>
      <c r="DQ2516" s="204"/>
      <c r="DR2516" s="272"/>
      <c r="DS2516" s="207"/>
      <c r="DT2516" s="238"/>
      <c r="DU2516" s="207"/>
      <c r="DV2516" s="207"/>
      <c r="DW2516" s="187"/>
      <c r="DX2516" s="187"/>
      <c r="DY2516" s="204"/>
      <c r="DZ2516" s="272"/>
      <c r="EA2516" s="207"/>
      <c r="EB2516" s="238"/>
      <c r="EC2516" s="207"/>
      <c r="ED2516" s="207"/>
      <c r="EE2516" s="187"/>
      <c r="EF2516" s="187"/>
      <c r="EG2516" s="204"/>
      <c r="EH2516" s="272"/>
      <c r="EI2516" s="207"/>
      <c r="EJ2516" s="238"/>
      <c r="EK2516" s="207"/>
      <c r="EL2516" s="207"/>
      <c r="EM2516" s="187"/>
      <c r="EN2516" s="187"/>
      <c r="EO2516" s="204"/>
      <c r="EP2516" s="272"/>
      <c r="EQ2516" s="207"/>
      <c r="ER2516" s="238"/>
      <c r="ES2516" s="207"/>
      <c r="ET2516" s="207"/>
      <c r="EU2516" s="187"/>
      <c r="EV2516" s="187"/>
      <c r="EW2516" s="204"/>
      <c r="EX2516" s="272"/>
      <c r="EY2516" s="207"/>
      <c r="EZ2516" s="238"/>
      <c r="FA2516" s="207"/>
      <c r="FB2516" s="207"/>
      <c r="FC2516" s="187"/>
      <c r="FD2516" s="187"/>
      <c r="FE2516" s="204"/>
      <c r="FF2516" s="272"/>
      <c r="FG2516" s="207"/>
      <c r="FH2516" s="238"/>
      <c r="FI2516" s="207"/>
      <c r="FJ2516" s="207"/>
      <c r="FK2516" s="187"/>
      <c r="FL2516" s="187"/>
      <c r="FM2516" s="204"/>
      <c r="FN2516" s="272"/>
      <c r="FO2516" s="207"/>
      <c r="FP2516" s="238"/>
      <c r="FQ2516" s="207"/>
      <c r="FR2516" s="207"/>
      <c r="FS2516" s="187"/>
      <c r="FT2516" s="187"/>
      <c r="FU2516" s="204"/>
      <c r="FV2516" s="272"/>
      <c r="FW2516" s="207"/>
      <c r="FX2516" s="238"/>
      <c r="FY2516" s="207"/>
      <c r="FZ2516" s="207"/>
      <c r="GA2516" s="187"/>
      <c r="GB2516" s="187"/>
      <c r="GC2516" s="204"/>
      <c r="GD2516" s="272"/>
      <c r="GE2516" s="207"/>
      <c r="GF2516" s="238"/>
      <c r="GG2516" s="207"/>
      <c r="GH2516" s="207"/>
      <c r="GI2516" s="187"/>
      <c r="GJ2516" s="187"/>
      <c r="GK2516" s="204"/>
      <c r="GL2516" s="272"/>
      <c r="GM2516" s="207"/>
      <c r="GN2516" s="238"/>
      <c r="GO2516" s="207"/>
      <c r="GP2516" s="207"/>
      <c r="GQ2516" s="187"/>
      <c r="GR2516" s="187"/>
      <c r="GS2516" s="204"/>
      <c r="GT2516" s="272"/>
      <c r="GU2516" s="207"/>
      <c r="GV2516" s="238"/>
      <c r="GW2516" s="207"/>
      <c r="GX2516" s="207"/>
      <c r="GY2516" s="187"/>
      <c r="GZ2516" s="187"/>
      <c r="HA2516" s="204"/>
      <c r="HB2516" s="272"/>
      <c r="HC2516" s="207"/>
      <c r="HD2516" s="238"/>
      <c r="HE2516" s="207"/>
      <c r="HF2516" s="207"/>
      <c r="HG2516" s="187"/>
      <c r="HH2516" s="187"/>
      <c r="HI2516" s="204"/>
      <c r="HJ2516" s="272"/>
      <c r="HK2516" s="207"/>
      <c r="HL2516" s="238"/>
      <c r="HM2516" s="207"/>
      <c r="HN2516" s="207"/>
      <c r="HO2516" s="187"/>
      <c r="HP2516" s="187"/>
      <c r="HQ2516" s="204"/>
      <c r="HR2516" s="272"/>
      <c r="HS2516" s="207"/>
      <c r="HT2516" s="238"/>
      <c r="HU2516" s="207"/>
      <c r="HV2516" s="207"/>
      <c r="HW2516" s="187"/>
      <c r="HX2516" s="187"/>
      <c r="HY2516" s="204"/>
      <c r="HZ2516" s="272"/>
      <c r="IA2516" s="207"/>
      <c r="IB2516" s="238"/>
      <c r="IC2516" s="207"/>
      <c r="ID2516" s="207"/>
      <c r="IE2516" s="187"/>
      <c r="IF2516" s="187"/>
      <c r="IG2516" s="204"/>
      <c r="IH2516" s="272"/>
      <c r="II2516" s="207"/>
      <c r="IJ2516" s="238"/>
      <c r="IK2516" s="207"/>
      <c r="IL2516" s="207"/>
      <c r="IM2516" s="187"/>
      <c r="IN2516" s="187"/>
      <c r="IO2516" s="204"/>
      <c r="IP2516" s="272"/>
      <c r="IQ2516" s="207"/>
      <c r="IR2516" s="238"/>
      <c r="IS2516" s="207"/>
      <c r="IT2516" s="207"/>
      <c r="IU2516" s="187"/>
      <c r="IV2516" s="187"/>
      <c r="IW2516" s="204"/>
      <c r="IX2516" s="272"/>
      <c r="IY2516" s="207"/>
      <c r="IZ2516" s="238"/>
      <c r="JA2516" s="207"/>
      <c r="JB2516" s="207"/>
      <c r="JC2516" s="187"/>
      <c r="JD2516" s="187"/>
      <c r="JE2516" s="204"/>
      <c r="JF2516" s="272"/>
      <c r="JG2516" s="207"/>
      <c r="JH2516" s="238"/>
      <c r="JI2516" s="207"/>
      <c r="JJ2516" s="207"/>
      <c r="JK2516" s="187"/>
      <c r="JL2516" s="187"/>
      <c r="JM2516" s="204"/>
      <c r="JN2516" s="272"/>
      <c r="JO2516" s="207"/>
      <c r="JP2516" s="238"/>
      <c r="JQ2516" s="207"/>
      <c r="JR2516" s="207"/>
      <c r="JS2516" s="187"/>
      <c r="JT2516" s="187"/>
      <c r="JU2516" s="204"/>
      <c r="JV2516" s="272"/>
      <c r="JW2516" s="207"/>
      <c r="JX2516" s="238"/>
      <c r="JY2516" s="207"/>
      <c r="JZ2516" s="207"/>
      <c r="KA2516" s="187"/>
      <c r="KB2516" s="187"/>
      <c r="KC2516" s="204"/>
      <c r="KD2516" s="272"/>
      <c r="KE2516" s="207"/>
      <c r="KF2516" s="238"/>
      <c r="KG2516" s="207"/>
      <c r="KH2516" s="207"/>
      <c r="KI2516" s="187"/>
      <c r="KJ2516" s="187"/>
      <c r="KK2516" s="204"/>
      <c r="KL2516" s="272"/>
      <c r="KM2516" s="207"/>
      <c r="KN2516" s="238"/>
      <c r="KO2516" s="207"/>
      <c r="KP2516" s="207"/>
      <c r="KQ2516" s="187"/>
      <c r="KR2516" s="187"/>
      <c r="KS2516" s="204"/>
      <c r="KT2516" s="272"/>
      <c r="KU2516" s="207"/>
      <c r="KV2516" s="238"/>
      <c r="KW2516" s="207"/>
      <c r="KX2516" s="207"/>
      <c r="KY2516" s="187"/>
      <c r="KZ2516" s="187"/>
      <c r="LA2516" s="204"/>
      <c r="LB2516" s="272"/>
      <c r="LC2516" s="207"/>
      <c r="LD2516" s="238"/>
      <c r="LE2516" s="207"/>
      <c r="LF2516" s="207"/>
      <c r="LG2516" s="187"/>
      <c r="LH2516" s="187"/>
      <c r="LI2516" s="204"/>
      <c r="LJ2516" s="272"/>
      <c r="LK2516" s="207"/>
      <c r="LL2516" s="238"/>
      <c r="LM2516" s="207"/>
      <c r="LN2516" s="207"/>
      <c r="LO2516" s="187"/>
      <c r="LP2516" s="187"/>
      <c r="LQ2516" s="204"/>
      <c r="LR2516" s="272"/>
      <c r="LS2516" s="207"/>
      <c r="LT2516" s="238"/>
      <c r="LU2516" s="207"/>
      <c r="LV2516" s="207"/>
      <c r="LW2516" s="187"/>
      <c r="LX2516" s="187"/>
      <c r="LY2516" s="204"/>
      <c r="LZ2516" s="272"/>
      <c r="MA2516" s="207"/>
      <c r="MB2516" s="238"/>
      <c r="MC2516" s="207"/>
      <c r="MD2516" s="207"/>
      <c r="ME2516" s="187"/>
      <c r="MF2516" s="187"/>
      <c r="MG2516" s="204"/>
      <c r="MH2516" s="272"/>
      <c r="MI2516" s="207"/>
      <c r="MJ2516" s="238"/>
      <c r="MK2516" s="207"/>
      <c r="ML2516" s="207"/>
      <c r="MM2516" s="187"/>
      <c r="MN2516" s="187"/>
      <c r="MO2516" s="204"/>
      <c r="MP2516" s="272"/>
      <c r="MQ2516" s="207"/>
      <c r="MR2516" s="238"/>
      <c r="MS2516" s="207"/>
      <c r="MT2516" s="207"/>
      <c r="MU2516" s="187"/>
      <c r="MV2516" s="187"/>
      <c r="MW2516" s="204"/>
      <c r="MX2516" s="272"/>
      <c r="MY2516" s="207"/>
      <c r="MZ2516" s="238"/>
      <c r="NA2516" s="207"/>
      <c r="NB2516" s="207"/>
      <c r="NC2516" s="187"/>
      <c r="ND2516" s="187"/>
      <c r="NE2516" s="204"/>
      <c r="NF2516" s="272"/>
      <c r="NG2516" s="207"/>
      <c r="NH2516" s="238"/>
      <c r="NI2516" s="207"/>
      <c r="NJ2516" s="207"/>
      <c r="NK2516" s="187"/>
      <c r="NL2516" s="187"/>
      <c r="NM2516" s="204"/>
      <c r="NN2516" s="272"/>
      <c r="NO2516" s="207"/>
      <c r="NP2516" s="238"/>
      <c r="NQ2516" s="207"/>
      <c r="NR2516" s="207"/>
      <c r="NS2516" s="187"/>
      <c r="NT2516" s="187"/>
      <c r="NU2516" s="204"/>
      <c r="NV2516" s="272"/>
      <c r="NW2516" s="207"/>
      <c r="NX2516" s="238"/>
      <c r="NY2516" s="207"/>
      <c r="NZ2516" s="207"/>
      <c r="OA2516" s="187"/>
      <c r="OB2516" s="187"/>
      <c r="OC2516" s="204"/>
      <c r="OD2516" s="272"/>
      <c r="OE2516" s="207"/>
      <c r="OF2516" s="238"/>
      <c r="OG2516" s="207"/>
      <c r="OH2516" s="207"/>
      <c r="OI2516" s="187"/>
      <c r="OJ2516" s="187"/>
      <c r="OK2516" s="204"/>
      <c r="OL2516" s="272"/>
      <c r="OM2516" s="207"/>
      <c r="ON2516" s="238"/>
      <c r="OO2516" s="207"/>
      <c r="OP2516" s="207"/>
      <c r="OQ2516" s="187"/>
      <c r="OR2516" s="187"/>
      <c r="OS2516" s="204"/>
      <c r="OT2516" s="272"/>
      <c r="OU2516" s="207"/>
      <c r="OV2516" s="238"/>
      <c r="OW2516" s="207"/>
      <c r="OX2516" s="207"/>
      <c r="OY2516" s="187"/>
      <c r="OZ2516" s="187"/>
      <c r="PA2516" s="204"/>
      <c r="PB2516" s="272"/>
      <c r="PC2516" s="207"/>
      <c r="PD2516" s="238"/>
      <c r="PE2516" s="207"/>
      <c r="PF2516" s="207"/>
      <c r="PG2516" s="187"/>
      <c r="PH2516" s="187"/>
      <c r="PI2516" s="204"/>
      <c r="PJ2516" s="272"/>
      <c r="PK2516" s="207"/>
      <c r="PL2516" s="238"/>
      <c r="PM2516" s="207"/>
      <c r="PN2516" s="207"/>
      <c r="PO2516" s="187"/>
      <c r="PP2516" s="187"/>
      <c r="PQ2516" s="204"/>
      <c r="PR2516" s="272"/>
      <c r="PS2516" s="207"/>
      <c r="PT2516" s="238"/>
      <c r="PU2516" s="207"/>
      <c r="PV2516" s="207"/>
      <c r="PW2516" s="187"/>
      <c r="PX2516" s="187"/>
      <c r="PY2516" s="204"/>
      <c r="PZ2516" s="272"/>
      <c r="QA2516" s="207"/>
      <c r="QB2516" s="238"/>
      <c r="QC2516" s="207"/>
      <c r="QD2516" s="207"/>
      <c r="QE2516" s="187"/>
      <c r="QF2516" s="187"/>
      <c r="QG2516" s="204"/>
      <c r="QH2516" s="272"/>
      <c r="QI2516" s="207"/>
      <c r="QJ2516" s="238"/>
      <c r="QK2516" s="207"/>
      <c r="QL2516" s="207"/>
      <c r="QM2516" s="187"/>
      <c r="QN2516" s="187"/>
      <c r="QO2516" s="204"/>
      <c r="QP2516" s="272"/>
      <c r="QQ2516" s="207"/>
      <c r="QR2516" s="238"/>
      <c r="QS2516" s="207"/>
      <c r="QT2516" s="207"/>
      <c r="QU2516" s="187"/>
      <c r="QV2516" s="187"/>
      <c r="QW2516" s="204"/>
      <c r="QX2516" s="272"/>
      <c r="QY2516" s="207"/>
      <c r="QZ2516" s="238"/>
      <c r="RA2516" s="207"/>
      <c r="RB2516" s="207"/>
      <c r="RC2516" s="187"/>
      <c r="RD2516" s="187"/>
      <c r="RE2516" s="204"/>
      <c r="RF2516" s="272"/>
      <c r="RG2516" s="207"/>
      <c r="RH2516" s="238"/>
      <c r="RI2516" s="207"/>
      <c r="RJ2516" s="207"/>
      <c r="RK2516" s="187"/>
      <c r="RL2516" s="187"/>
      <c r="RM2516" s="204"/>
      <c r="RN2516" s="272"/>
      <c r="RO2516" s="207"/>
      <c r="RP2516" s="238"/>
      <c r="RQ2516" s="207"/>
      <c r="RR2516" s="207"/>
      <c r="RS2516" s="187"/>
      <c r="RT2516" s="187"/>
      <c r="RU2516" s="204"/>
      <c r="RV2516" s="272"/>
      <c r="RW2516" s="207"/>
      <c r="RX2516" s="238"/>
      <c r="RY2516" s="207"/>
      <c r="RZ2516" s="207"/>
      <c r="SA2516" s="187"/>
      <c r="SB2516" s="187"/>
      <c r="SC2516" s="204"/>
      <c r="SD2516" s="272"/>
      <c r="SE2516" s="207"/>
      <c r="SF2516" s="238"/>
      <c r="SG2516" s="207"/>
      <c r="SH2516" s="207"/>
      <c r="SI2516" s="187"/>
      <c r="SJ2516" s="187"/>
      <c r="SK2516" s="204"/>
      <c r="SL2516" s="272"/>
      <c r="SM2516" s="207"/>
      <c r="SN2516" s="238"/>
      <c r="SO2516" s="207"/>
      <c r="SP2516" s="207"/>
      <c r="SQ2516" s="187"/>
      <c r="SR2516" s="187"/>
      <c r="SS2516" s="204"/>
      <c r="ST2516" s="272"/>
      <c r="SU2516" s="207"/>
      <c r="SV2516" s="238"/>
      <c r="SW2516" s="207"/>
      <c r="SX2516" s="207"/>
      <c r="SY2516" s="187"/>
      <c r="SZ2516" s="187"/>
      <c r="TA2516" s="204"/>
      <c r="TB2516" s="272"/>
      <c r="TC2516" s="207"/>
      <c r="TD2516" s="238"/>
      <c r="TE2516" s="207"/>
      <c r="TF2516" s="207"/>
      <c r="TG2516" s="187"/>
      <c r="TH2516" s="187"/>
      <c r="TI2516" s="204"/>
      <c r="TJ2516" s="272"/>
      <c r="TK2516" s="207"/>
      <c r="TL2516" s="238"/>
      <c r="TM2516" s="207"/>
      <c r="TN2516" s="207"/>
      <c r="TO2516" s="187"/>
      <c r="TP2516" s="187"/>
      <c r="TQ2516" s="204"/>
      <c r="TR2516" s="272"/>
      <c r="TS2516" s="207"/>
      <c r="TT2516" s="238"/>
      <c r="TU2516" s="207"/>
      <c r="TV2516" s="207"/>
      <c r="TW2516" s="187"/>
      <c r="TX2516" s="187"/>
      <c r="TY2516" s="204"/>
      <c r="TZ2516" s="272"/>
      <c r="UA2516" s="207"/>
      <c r="UB2516" s="238"/>
      <c r="UC2516" s="207"/>
      <c r="UD2516" s="207"/>
      <c r="UE2516" s="187"/>
      <c r="UF2516" s="187"/>
      <c r="UG2516" s="204"/>
      <c r="UH2516" s="272"/>
      <c r="UI2516" s="207"/>
      <c r="UJ2516" s="238"/>
      <c r="UK2516" s="207"/>
      <c r="UL2516" s="207"/>
      <c r="UM2516" s="187"/>
      <c r="UN2516" s="187"/>
      <c r="UO2516" s="204"/>
      <c r="UP2516" s="272"/>
      <c r="UQ2516" s="207"/>
      <c r="UR2516" s="238"/>
      <c r="US2516" s="207"/>
      <c r="UT2516" s="207"/>
      <c r="UU2516" s="187"/>
      <c r="UV2516" s="187"/>
      <c r="UW2516" s="204"/>
      <c r="UX2516" s="272"/>
      <c r="UY2516" s="207"/>
      <c r="UZ2516" s="238"/>
      <c r="VA2516" s="207"/>
      <c r="VB2516" s="207"/>
      <c r="VC2516" s="187"/>
      <c r="VD2516" s="187"/>
      <c r="VE2516" s="204"/>
      <c r="VF2516" s="272"/>
      <c r="VG2516" s="207"/>
      <c r="VH2516" s="238"/>
      <c r="VI2516" s="207"/>
      <c r="VJ2516" s="207"/>
      <c r="VK2516" s="187"/>
      <c r="VL2516" s="187"/>
      <c r="VM2516" s="204"/>
      <c r="VN2516" s="272"/>
      <c r="VO2516" s="207"/>
      <c r="VP2516" s="238"/>
      <c r="VQ2516" s="207"/>
      <c r="VR2516" s="207"/>
      <c r="VS2516" s="187"/>
      <c r="VT2516" s="187"/>
      <c r="VU2516" s="204"/>
      <c r="VV2516" s="272"/>
      <c r="VW2516" s="207"/>
      <c r="VX2516" s="238"/>
      <c r="VY2516" s="207"/>
      <c r="VZ2516" s="207"/>
      <c r="WA2516" s="187"/>
      <c r="WB2516" s="187"/>
      <c r="WC2516" s="204"/>
      <c r="WD2516" s="272"/>
      <c r="WE2516" s="207"/>
      <c r="WF2516" s="238"/>
      <c r="WG2516" s="207"/>
      <c r="WH2516" s="207"/>
      <c r="WI2516" s="187"/>
      <c r="WJ2516" s="187"/>
      <c r="WK2516" s="204"/>
      <c r="WL2516" s="272"/>
      <c r="WM2516" s="207"/>
      <c r="WN2516" s="238"/>
      <c r="WO2516" s="207"/>
      <c r="WP2516" s="207"/>
      <c r="WQ2516" s="187"/>
      <c r="WR2516" s="187"/>
      <c r="WS2516" s="204"/>
      <c r="WT2516" s="272"/>
      <c r="WU2516" s="207"/>
      <c r="WV2516" s="238"/>
      <c r="WW2516" s="207"/>
      <c r="WX2516" s="207"/>
      <c r="WY2516" s="187"/>
      <c r="WZ2516" s="187"/>
      <c r="XA2516" s="204"/>
      <c r="XB2516" s="272"/>
      <c r="XC2516" s="207"/>
      <c r="XD2516" s="238"/>
      <c r="XE2516" s="207"/>
      <c r="XF2516" s="207"/>
      <c r="XG2516" s="187"/>
      <c r="XH2516" s="187"/>
      <c r="XI2516" s="204"/>
      <c r="XJ2516" s="272"/>
      <c r="XK2516" s="207"/>
      <c r="XL2516" s="238"/>
      <c r="XM2516" s="207"/>
      <c r="XN2516" s="207"/>
      <c r="XO2516" s="187"/>
      <c r="XP2516" s="187"/>
      <c r="XQ2516" s="204"/>
      <c r="XR2516" s="272"/>
      <c r="XS2516" s="207"/>
      <c r="XT2516" s="238"/>
      <c r="XU2516" s="207"/>
      <c r="XV2516" s="207"/>
      <c r="XW2516" s="187"/>
      <c r="XX2516" s="187"/>
      <c r="XY2516" s="204"/>
      <c r="XZ2516" s="272"/>
      <c r="YA2516" s="207"/>
      <c r="YB2516" s="238"/>
      <c r="YC2516" s="207"/>
      <c r="YD2516" s="207"/>
      <c r="YE2516" s="187"/>
      <c r="YF2516" s="187"/>
      <c r="YG2516" s="204"/>
      <c r="YH2516" s="272"/>
      <c r="YI2516" s="207"/>
      <c r="YJ2516" s="238"/>
      <c r="YK2516" s="207"/>
      <c r="YL2516" s="207"/>
      <c r="YM2516" s="187"/>
      <c r="YN2516" s="187"/>
      <c r="YO2516" s="204"/>
      <c r="YP2516" s="272"/>
      <c r="YQ2516" s="207"/>
      <c r="YR2516" s="238"/>
      <c r="YS2516" s="207"/>
      <c r="YT2516" s="207"/>
      <c r="YU2516" s="187"/>
      <c r="YV2516" s="187"/>
      <c r="YW2516" s="204"/>
      <c r="YX2516" s="272"/>
      <c r="YY2516" s="207"/>
      <c r="YZ2516" s="238"/>
      <c r="ZA2516" s="207"/>
      <c r="ZB2516" s="207"/>
      <c r="ZC2516" s="187"/>
      <c r="ZD2516" s="187"/>
      <c r="ZE2516" s="204"/>
      <c r="ZF2516" s="272"/>
      <c r="ZG2516" s="207"/>
      <c r="ZH2516" s="238"/>
      <c r="ZI2516" s="207"/>
      <c r="ZJ2516" s="207"/>
      <c r="ZK2516" s="187"/>
      <c r="ZL2516" s="187"/>
      <c r="ZM2516" s="204"/>
      <c r="ZN2516" s="272"/>
      <c r="ZO2516" s="207"/>
      <c r="ZP2516" s="238"/>
      <c r="ZQ2516" s="207"/>
      <c r="ZR2516" s="207"/>
      <c r="ZS2516" s="187"/>
      <c r="ZT2516" s="187"/>
      <c r="ZU2516" s="204"/>
      <c r="ZV2516" s="272"/>
      <c r="ZW2516" s="207"/>
      <c r="ZX2516" s="238"/>
      <c r="ZY2516" s="207"/>
      <c r="ZZ2516" s="207"/>
      <c r="AAA2516" s="187"/>
      <c r="AAB2516" s="187"/>
      <c r="AAC2516" s="204"/>
      <c r="AAD2516" s="272"/>
      <c r="AAE2516" s="207"/>
      <c r="AAF2516" s="238"/>
      <c r="AAG2516" s="207"/>
      <c r="AAH2516" s="207"/>
      <c r="AAI2516" s="187"/>
      <c r="AAJ2516" s="187"/>
      <c r="AAK2516" s="204"/>
      <c r="AAL2516" s="272"/>
      <c r="AAM2516" s="207"/>
      <c r="AAN2516" s="238"/>
      <c r="AAO2516" s="207"/>
      <c r="AAP2516" s="207"/>
      <c r="AAQ2516" s="187"/>
      <c r="AAR2516" s="187"/>
      <c r="AAS2516" s="204"/>
      <c r="AAT2516" s="272"/>
      <c r="AAU2516" s="207"/>
      <c r="AAV2516" s="238"/>
      <c r="AAW2516" s="207"/>
      <c r="AAX2516" s="207"/>
      <c r="AAY2516" s="187"/>
      <c r="AAZ2516" s="187"/>
      <c r="ABA2516" s="204"/>
      <c r="ABB2516" s="272"/>
      <c r="ABC2516" s="207"/>
      <c r="ABD2516" s="238"/>
      <c r="ABE2516" s="207"/>
      <c r="ABF2516" s="207"/>
      <c r="ABG2516" s="187"/>
      <c r="ABH2516" s="187"/>
      <c r="ABI2516" s="204"/>
      <c r="ABJ2516" s="272"/>
      <c r="ABK2516" s="207"/>
      <c r="ABL2516" s="238"/>
      <c r="ABM2516" s="207"/>
      <c r="ABN2516" s="207"/>
      <c r="ABO2516" s="187"/>
      <c r="ABP2516" s="187"/>
      <c r="ABQ2516" s="204"/>
      <c r="ABR2516" s="272"/>
      <c r="ABS2516" s="207"/>
      <c r="ABT2516" s="238"/>
      <c r="ABU2516" s="207"/>
      <c r="ABV2516" s="207"/>
      <c r="ABW2516" s="187"/>
      <c r="ABX2516" s="187"/>
      <c r="ABY2516" s="204"/>
      <c r="ABZ2516" s="272"/>
      <c r="ACA2516" s="207"/>
      <c r="ACB2516" s="238"/>
      <c r="ACC2516" s="207"/>
      <c r="ACD2516" s="207"/>
      <c r="ACE2516" s="187"/>
      <c r="ACF2516" s="187"/>
      <c r="ACG2516" s="204"/>
      <c r="ACH2516" s="272"/>
      <c r="ACI2516" s="207"/>
      <c r="ACJ2516" s="238"/>
      <c r="ACK2516" s="207"/>
      <c r="ACL2516" s="207"/>
      <c r="ACM2516" s="187"/>
      <c r="ACN2516" s="187"/>
      <c r="ACO2516" s="204"/>
      <c r="ACP2516" s="272"/>
      <c r="ACQ2516" s="207"/>
      <c r="ACR2516" s="238"/>
      <c r="ACS2516" s="207"/>
      <c r="ACT2516" s="207"/>
      <c r="ACU2516" s="187"/>
      <c r="ACV2516" s="187"/>
      <c r="ACW2516" s="204"/>
      <c r="ACX2516" s="272"/>
      <c r="ACY2516" s="207"/>
      <c r="ACZ2516" s="238"/>
      <c r="ADA2516" s="207"/>
      <c r="ADB2516" s="207"/>
      <c r="ADC2516" s="187"/>
      <c r="ADD2516" s="187"/>
      <c r="ADE2516" s="204"/>
      <c r="ADF2516" s="272"/>
      <c r="ADG2516" s="207"/>
      <c r="ADH2516" s="238"/>
      <c r="ADI2516" s="207"/>
      <c r="ADJ2516" s="207"/>
      <c r="ADK2516" s="187"/>
      <c r="ADL2516" s="187"/>
      <c r="ADM2516" s="204"/>
      <c r="ADN2516" s="272"/>
      <c r="ADO2516" s="207"/>
      <c r="ADP2516" s="238"/>
      <c r="ADQ2516" s="207"/>
      <c r="ADR2516" s="207"/>
      <c r="ADS2516" s="187"/>
      <c r="ADT2516" s="187"/>
      <c r="ADU2516" s="204"/>
      <c r="ADV2516" s="272"/>
      <c r="ADW2516" s="207"/>
      <c r="ADX2516" s="238"/>
      <c r="ADY2516" s="207"/>
      <c r="ADZ2516" s="207"/>
      <c r="AEA2516" s="187"/>
      <c r="AEB2516" s="187"/>
      <c r="AEC2516" s="204"/>
      <c r="AED2516" s="272"/>
      <c r="AEE2516" s="207"/>
      <c r="AEF2516" s="238"/>
      <c r="AEG2516" s="207"/>
      <c r="AEH2516" s="207"/>
      <c r="AEI2516" s="187"/>
      <c r="AEJ2516" s="187"/>
      <c r="AEK2516" s="204"/>
      <c r="AEL2516" s="272"/>
      <c r="AEM2516" s="207"/>
      <c r="AEN2516" s="238"/>
      <c r="AEO2516" s="207"/>
      <c r="AEP2516" s="207"/>
      <c r="AEQ2516" s="187"/>
      <c r="AER2516" s="187"/>
      <c r="AES2516" s="204"/>
      <c r="AET2516" s="272"/>
      <c r="AEU2516" s="207"/>
      <c r="AEV2516" s="238"/>
      <c r="AEW2516" s="207"/>
      <c r="AEX2516" s="207"/>
      <c r="AEY2516" s="187"/>
      <c r="AEZ2516" s="187"/>
      <c r="AFA2516" s="204"/>
      <c r="AFB2516" s="272"/>
      <c r="AFC2516" s="207"/>
      <c r="AFD2516" s="238"/>
      <c r="AFE2516" s="207"/>
      <c r="AFF2516" s="207"/>
      <c r="AFG2516" s="187"/>
      <c r="AFH2516" s="187"/>
      <c r="AFI2516" s="204"/>
      <c r="AFJ2516" s="272"/>
      <c r="AFK2516" s="207"/>
      <c r="AFL2516" s="238"/>
      <c r="AFM2516" s="207"/>
      <c r="AFN2516" s="207"/>
      <c r="AFO2516" s="187"/>
      <c r="AFP2516" s="187"/>
      <c r="AFQ2516" s="204"/>
      <c r="AFR2516" s="272"/>
      <c r="AFS2516" s="207"/>
      <c r="AFT2516" s="238"/>
      <c r="AFU2516" s="207"/>
      <c r="AFV2516" s="207"/>
      <c r="AFW2516" s="187"/>
      <c r="AFX2516" s="187"/>
      <c r="AFY2516" s="204"/>
      <c r="AFZ2516" s="272"/>
      <c r="AGA2516" s="207"/>
      <c r="AGB2516" s="238"/>
      <c r="AGC2516" s="207"/>
      <c r="AGD2516" s="207"/>
      <c r="AGE2516" s="187"/>
      <c r="AGF2516" s="187"/>
      <c r="AGG2516" s="204"/>
      <c r="AGH2516" s="272"/>
      <c r="AGI2516" s="207"/>
      <c r="AGJ2516" s="238"/>
      <c r="AGK2516" s="207"/>
      <c r="AGL2516" s="207"/>
      <c r="AGM2516" s="187"/>
      <c r="AGN2516" s="187"/>
      <c r="AGO2516" s="204"/>
      <c r="AGP2516" s="272"/>
      <c r="AGQ2516" s="207"/>
      <c r="AGR2516" s="238"/>
      <c r="AGS2516" s="207"/>
      <c r="AGT2516" s="207"/>
      <c r="AGU2516" s="187"/>
      <c r="AGV2516" s="187"/>
      <c r="AGW2516" s="204"/>
      <c r="AGX2516" s="272"/>
      <c r="AGY2516" s="207"/>
      <c r="AGZ2516" s="238"/>
      <c r="AHA2516" s="207"/>
      <c r="AHB2516" s="207"/>
      <c r="AHC2516" s="187"/>
      <c r="AHD2516" s="187"/>
      <c r="AHE2516" s="204"/>
      <c r="AHF2516" s="272"/>
      <c r="AHG2516" s="207"/>
      <c r="AHH2516" s="238"/>
      <c r="AHI2516" s="207"/>
      <c r="AHJ2516" s="207"/>
      <c r="AHK2516" s="187"/>
      <c r="AHL2516" s="187"/>
      <c r="AHM2516" s="204"/>
      <c r="AHN2516" s="272"/>
      <c r="AHO2516" s="207"/>
      <c r="AHP2516" s="238"/>
      <c r="AHQ2516" s="207"/>
      <c r="AHR2516" s="207"/>
      <c r="AHS2516" s="187"/>
      <c r="AHT2516" s="187"/>
      <c r="AHU2516" s="204"/>
      <c r="AHV2516" s="272"/>
      <c r="AHW2516" s="207"/>
      <c r="AHX2516" s="238"/>
      <c r="AHY2516" s="207"/>
      <c r="AHZ2516" s="207"/>
      <c r="AIA2516" s="187"/>
      <c r="AIB2516" s="187"/>
      <c r="AIC2516" s="204"/>
      <c r="AID2516" s="272"/>
      <c r="AIE2516" s="207"/>
      <c r="AIF2516" s="238"/>
      <c r="AIG2516" s="207"/>
      <c r="AIH2516" s="207"/>
      <c r="AII2516" s="187"/>
      <c r="AIJ2516" s="187"/>
      <c r="AIK2516" s="204"/>
      <c r="AIL2516" s="272"/>
      <c r="AIM2516" s="207"/>
      <c r="AIN2516" s="238"/>
      <c r="AIO2516" s="207"/>
      <c r="AIP2516" s="207"/>
      <c r="AIQ2516" s="187"/>
      <c r="AIR2516" s="187"/>
      <c r="AIS2516" s="204"/>
      <c r="AIT2516" s="272"/>
      <c r="AIU2516" s="207"/>
      <c r="AIV2516" s="238"/>
      <c r="AIW2516" s="207"/>
      <c r="AIX2516" s="207"/>
      <c r="AIY2516" s="187"/>
      <c r="AIZ2516" s="187"/>
      <c r="AJA2516" s="204"/>
      <c r="AJB2516" s="272"/>
      <c r="AJC2516" s="207"/>
      <c r="AJD2516" s="238"/>
      <c r="AJE2516" s="207"/>
      <c r="AJF2516" s="207"/>
      <c r="AJG2516" s="187"/>
      <c r="AJH2516" s="187"/>
      <c r="AJI2516" s="204"/>
      <c r="AJJ2516" s="272"/>
      <c r="AJK2516" s="207"/>
      <c r="AJL2516" s="238"/>
      <c r="AJM2516" s="207"/>
      <c r="AJN2516" s="207"/>
      <c r="AJO2516" s="187"/>
      <c r="AJP2516" s="187"/>
      <c r="AJQ2516" s="204"/>
      <c r="AJR2516" s="272"/>
      <c r="AJS2516" s="207"/>
      <c r="AJT2516" s="238"/>
      <c r="AJU2516" s="207"/>
      <c r="AJV2516" s="207"/>
      <c r="AJW2516" s="187"/>
      <c r="AJX2516" s="187"/>
      <c r="AJY2516" s="204"/>
      <c r="AJZ2516" s="272"/>
      <c r="AKA2516" s="207"/>
      <c r="AKB2516" s="238"/>
      <c r="AKC2516" s="207"/>
      <c r="AKD2516" s="207"/>
      <c r="AKE2516" s="187"/>
      <c r="AKF2516" s="187"/>
      <c r="AKG2516" s="204"/>
      <c r="AKH2516" s="272"/>
      <c r="AKI2516" s="207"/>
      <c r="AKJ2516" s="238"/>
      <c r="AKK2516" s="207"/>
      <c r="AKL2516" s="207"/>
      <c r="AKM2516" s="187"/>
      <c r="AKN2516" s="187"/>
      <c r="AKO2516" s="204"/>
      <c r="AKP2516" s="272"/>
      <c r="AKQ2516" s="207"/>
      <c r="AKR2516" s="238"/>
      <c r="AKS2516" s="207"/>
      <c r="AKT2516" s="207"/>
      <c r="AKU2516" s="187"/>
      <c r="AKV2516" s="187"/>
      <c r="AKW2516" s="204"/>
      <c r="AKX2516" s="272"/>
      <c r="AKY2516" s="207"/>
      <c r="AKZ2516" s="238"/>
      <c r="ALA2516" s="207"/>
      <c r="ALB2516" s="207"/>
      <c r="ALC2516" s="187"/>
      <c r="ALD2516" s="187"/>
      <c r="ALE2516" s="204"/>
      <c r="ALF2516" s="272"/>
      <c r="ALG2516" s="207"/>
      <c r="ALH2516" s="238"/>
      <c r="ALI2516" s="207"/>
      <c r="ALJ2516" s="207"/>
      <c r="ALK2516" s="187"/>
      <c r="ALL2516" s="187"/>
      <c r="ALM2516" s="204"/>
      <c r="ALN2516" s="272"/>
      <c r="ALO2516" s="207"/>
      <c r="ALP2516" s="238"/>
      <c r="ALQ2516" s="207"/>
      <c r="ALR2516" s="207"/>
      <c r="ALS2516" s="187"/>
      <c r="ALT2516" s="187"/>
      <c r="ALU2516" s="204"/>
      <c r="ALV2516" s="272"/>
      <c r="ALW2516" s="207"/>
      <c r="ALX2516" s="238"/>
      <c r="ALY2516" s="207"/>
      <c r="ALZ2516" s="207"/>
      <c r="AMA2516" s="187"/>
      <c r="AMB2516" s="187"/>
      <c r="AMC2516" s="204"/>
      <c r="AMD2516" s="272"/>
      <c r="AME2516" s="207"/>
      <c r="AMF2516" s="238"/>
      <c r="AMG2516" s="207"/>
      <c r="AMH2516" s="207"/>
      <c r="AMI2516" s="187"/>
      <c r="AMJ2516" s="187"/>
      <c r="AMK2516" s="204"/>
      <c r="AML2516" s="272"/>
      <c r="AMM2516" s="207"/>
      <c r="AMN2516" s="238"/>
      <c r="AMO2516" s="207"/>
      <c r="AMP2516" s="207"/>
      <c r="AMQ2516" s="187"/>
      <c r="AMR2516" s="187"/>
      <c r="AMS2516" s="204"/>
      <c r="AMT2516" s="272"/>
      <c r="AMU2516" s="207"/>
      <c r="AMV2516" s="238"/>
      <c r="AMW2516" s="207"/>
      <c r="AMX2516" s="207"/>
      <c r="AMY2516" s="187"/>
      <c r="AMZ2516" s="187"/>
      <c r="ANA2516" s="204"/>
      <c r="ANB2516" s="272"/>
      <c r="ANC2516" s="207"/>
      <c r="AND2516" s="238"/>
      <c r="ANE2516" s="207"/>
      <c r="ANF2516" s="207"/>
      <c r="ANG2516" s="187"/>
      <c r="ANH2516" s="187"/>
      <c r="ANI2516" s="204"/>
      <c r="ANJ2516" s="272"/>
      <c r="ANK2516" s="207"/>
      <c r="ANL2516" s="238"/>
      <c r="ANM2516" s="207"/>
      <c r="ANN2516" s="207"/>
      <c r="ANO2516" s="187"/>
      <c r="ANP2516" s="187"/>
      <c r="ANQ2516" s="204"/>
      <c r="ANR2516" s="272"/>
      <c r="ANS2516" s="207"/>
      <c r="ANT2516" s="238"/>
      <c r="ANU2516" s="207"/>
      <c r="ANV2516" s="207"/>
      <c r="ANW2516" s="187"/>
      <c r="ANX2516" s="187"/>
      <c r="ANY2516" s="204"/>
      <c r="ANZ2516" s="272"/>
      <c r="AOA2516" s="207"/>
      <c r="AOB2516" s="238"/>
      <c r="AOC2516" s="207"/>
      <c r="AOD2516" s="207"/>
      <c r="AOE2516" s="187"/>
      <c r="AOF2516" s="187"/>
      <c r="AOG2516" s="204"/>
      <c r="AOH2516" s="272"/>
      <c r="AOI2516" s="207"/>
      <c r="AOJ2516" s="238"/>
      <c r="AOK2516" s="207"/>
      <c r="AOL2516" s="207"/>
      <c r="AOM2516" s="187"/>
      <c r="AON2516" s="187"/>
      <c r="AOO2516" s="204"/>
      <c r="AOP2516" s="272"/>
      <c r="AOQ2516" s="207"/>
      <c r="AOR2516" s="238"/>
      <c r="AOS2516" s="207"/>
      <c r="AOT2516" s="207"/>
      <c r="AOU2516" s="187"/>
      <c r="AOV2516" s="187"/>
      <c r="AOW2516" s="204"/>
      <c r="AOX2516" s="272"/>
      <c r="AOY2516" s="207"/>
      <c r="AOZ2516" s="238"/>
      <c r="APA2516" s="207"/>
      <c r="APB2516" s="207"/>
      <c r="APC2516" s="187"/>
      <c r="APD2516" s="187"/>
      <c r="APE2516" s="204"/>
      <c r="APF2516" s="272"/>
      <c r="APG2516" s="207"/>
      <c r="APH2516" s="238"/>
      <c r="API2516" s="207"/>
      <c r="APJ2516" s="207"/>
      <c r="APK2516" s="187"/>
      <c r="APL2516" s="187"/>
      <c r="APM2516" s="204"/>
      <c r="APN2516" s="272"/>
      <c r="APO2516" s="207"/>
      <c r="APP2516" s="238"/>
      <c r="APQ2516" s="207"/>
      <c r="APR2516" s="207"/>
      <c r="APS2516" s="187"/>
      <c r="APT2516" s="187"/>
      <c r="APU2516" s="204"/>
      <c r="APV2516" s="272"/>
      <c r="APW2516" s="207"/>
      <c r="APX2516" s="238"/>
      <c r="APY2516" s="207"/>
      <c r="APZ2516" s="207"/>
      <c r="AQA2516" s="187"/>
      <c r="AQB2516" s="187"/>
      <c r="AQC2516" s="204"/>
      <c r="AQD2516" s="272"/>
      <c r="AQE2516" s="207"/>
      <c r="AQF2516" s="238"/>
      <c r="AQG2516" s="207"/>
      <c r="AQH2516" s="207"/>
      <c r="AQI2516" s="187"/>
      <c r="AQJ2516" s="187"/>
      <c r="AQK2516" s="204"/>
      <c r="AQL2516" s="272"/>
      <c r="AQM2516" s="207"/>
      <c r="AQN2516" s="238"/>
      <c r="AQO2516" s="207"/>
      <c r="AQP2516" s="207"/>
      <c r="AQQ2516" s="187"/>
      <c r="AQR2516" s="187"/>
      <c r="AQS2516" s="204"/>
      <c r="AQT2516" s="272"/>
      <c r="AQU2516" s="207"/>
      <c r="AQV2516" s="238"/>
      <c r="AQW2516" s="207"/>
      <c r="AQX2516" s="207"/>
      <c r="AQY2516" s="187"/>
      <c r="AQZ2516" s="187"/>
      <c r="ARA2516" s="204"/>
      <c r="ARB2516" s="272"/>
      <c r="ARC2516" s="207"/>
      <c r="ARD2516" s="238"/>
      <c r="ARE2516" s="207"/>
      <c r="ARF2516" s="207"/>
      <c r="ARG2516" s="187"/>
      <c r="ARH2516" s="187"/>
      <c r="ARI2516" s="204"/>
      <c r="ARJ2516" s="272"/>
      <c r="ARK2516" s="207"/>
      <c r="ARL2516" s="238"/>
      <c r="ARM2516" s="207"/>
      <c r="ARN2516" s="207"/>
      <c r="ARO2516" s="187"/>
      <c r="ARP2516" s="187"/>
      <c r="ARQ2516" s="204"/>
      <c r="ARR2516" s="272"/>
      <c r="ARS2516" s="207"/>
      <c r="ART2516" s="238"/>
      <c r="ARU2516" s="207"/>
      <c r="ARV2516" s="207"/>
      <c r="ARW2516" s="187"/>
      <c r="ARX2516" s="187"/>
      <c r="ARY2516" s="204"/>
      <c r="ARZ2516" s="272"/>
      <c r="ASA2516" s="207"/>
      <c r="ASB2516" s="238"/>
      <c r="ASC2516" s="207"/>
      <c r="ASD2516" s="207"/>
      <c r="ASE2516" s="187"/>
      <c r="ASF2516" s="187"/>
      <c r="ASG2516" s="204"/>
      <c r="ASH2516" s="272"/>
      <c r="ASI2516" s="207"/>
      <c r="ASJ2516" s="238"/>
      <c r="ASK2516" s="207"/>
      <c r="ASL2516" s="207"/>
      <c r="ASM2516" s="187"/>
      <c r="ASN2516" s="187"/>
      <c r="ASO2516" s="204"/>
      <c r="ASP2516" s="272"/>
      <c r="ASQ2516" s="207"/>
      <c r="ASR2516" s="238"/>
      <c r="ASS2516" s="207"/>
      <c r="AST2516" s="207"/>
      <c r="ASU2516" s="187"/>
      <c r="ASV2516" s="187"/>
      <c r="ASW2516" s="204"/>
      <c r="ASX2516" s="272"/>
      <c r="ASY2516" s="207"/>
      <c r="ASZ2516" s="238"/>
      <c r="ATA2516" s="207"/>
      <c r="ATB2516" s="207"/>
      <c r="ATC2516" s="187"/>
      <c r="ATD2516" s="187"/>
      <c r="ATE2516" s="204"/>
      <c r="ATF2516" s="272"/>
      <c r="ATG2516" s="207"/>
      <c r="ATH2516" s="238"/>
      <c r="ATI2516" s="207"/>
      <c r="ATJ2516" s="207"/>
      <c r="ATK2516" s="187"/>
      <c r="ATL2516" s="187"/>
      <c r="ATM2516" s="204"/>
      <c r="ATN2516" s="272"/>
      <c r="ATO2516" s="207"/>
      <c r="ATP2516" s="238"/>
      <c r="ATQ2516" s="207"/>
      <c r="ATR2516" s="207"/>
      <c r="ATS2516" s="187"/>
      <c r="ATT2516" s="187"/>
      <c r="ATU2516" s="204"/>
      <c r="ATV2516" s="272"/>
      <c r="ATW2516" s="207"/>
      <c r="ATX2516" s="238"/>
      <c r="ATY2516" s="207"/>
      <c r="ATZ2516" s="207"/>
      <c r="AUA2516" s="187"/>
      <c r="AUB2516" s="187"/>
      <c r="AUC2516" s="204"/>
      <c r="AUD2516" s="272"/>
      <c r="AUE2516" s="207"/>
      <c r="AUF2516" s="238"/>
      <c r="AUG2516" s="207"/>
      <c r="AUH2516" s="207"/>
      <c r="AUI2516" s="187"/>
      <c r="AUJ2516" s="187"/>
      <c r="AUK2516" s="204"/>
      <c r="AUL2516" s="272"/>
      <c r="AUM2516" s="207"/>
      <c r="AUN2516" s="238"/>
      <c r="AUO2516" s="207"/>
      <c r="AUP2516" s="207"/>
      <c r="AUQ2516" s="187"/>
      <c r="AUR2516" s="187"/>
      <c r="AUS2516" s="204"/>
      <c r="AUT2516" s="272"/>
      <c r="AUU2516" s="207"/>
      <c r="AUV2516" s="238"/>
      <c r="AUW2516" s="207"/>
      <c r="AUX2516" s="207"/>
      <c r="AUY2516" s="187"/>
      <c r="AUZ2516" s="187"/>
      <c r="AVA2516" s="204"/>
      <c r="AVB2516" s="272"/>
      <c r="AVC2516" s="207"/>
      <c r="AVD2516" s="238"/>
      <c r="AVE2516" s="207"/>
      <c r="AVF2516" s="207"/>
      <c r="AVG2516" s="187"/>
      <c r="AVH2516" s="187"/>
      <c r="AVI2516" s="204"/>
      <c r="AVJ2516" s="272"/>
      <c r="AVK2516" s="207"/>
      <c r="AVL2516" s="238"/>
      <c r="AVM2516" s="207"/>
      <c r="AVN2516" s="207"/>
      <c r="AVO2516" s="187"/>
      <c r="AVP2516" s="187"/>
      <c r="AVQ2516" s="204"/>
      <c r="AVR2516" s="272"/>
      <c r="AVS2516" s="207"/>
      <c r="AVT2516" s="238"/>
      <c r="AVU2516" s="207"/>
      <c r="AVV2516" s="207"/>
      <c r="AVW2516" s="187"/>
      <c r="AVX2516" s="187"/>
      <c r="AVY2516" s="204"/>
      <c r="AVZ2516" s="272"/>
      <c r="AWA2516" s="207"/>
      <c r="AWB2516" s="238"/>
      <c r="AWC2516" s="207"/>
      <c r="AWD2516" s="207"/>
      <c r="AWE2516" s="187"/>
      <c r="AWF2516" s="187"/>
      <c r="AWG2516" s="204"/>
      <c r="AWH2516" s="272"/>
      <c r="AWI2516" s="207"/>
      <c r="AWJ2516" s="238"/>
      <c r="AWK2516" s="207"/>
      <c r="AWL2516" s="207"/>
      <c r="AWM2516" s="187"/>
      <c r="AWN2516" s="187"/>
      <c r="AWO2516" s="204"/>
      <c r="AWP2516" s="272"/>
      <c r="AWQ2516" s="207"/>
      <c r="AWR2516" s="238"/>
      <c r="AWS2516" s="207"/>
      <c r="AWT2516" s="207"/>
      <c r="AWU2516" s="187"/>
      <c r="AWV2516" s="187"/>
      <c r="AWW2516" s="204"/>
      <c r="AWX2516" s="272"/>
      <c r="AWY2516" s="207"/>
      <c r="AWZ2516" s="238"/>
      <c r="AXA2516" s="207"/>
      <c r="AXB2516" s="207"/>
      <c r="AXC2516" s="187"/>
      <c r="AXD2516" s="187"/>
      <c r="AXE2516" s="204"/>
      <c r="AXF2516" s="272"/>
      <c r="AXG2516" s="207"/>
      <c r="AXH2516" s="238"/>
      <c r="AXI2516" s="207"/>
      <c r="AXJ2516" s="207"/>
      <c r="AXK2516" s="187"/>
      <c r="AXL2516" s="187"/>
      <c r="AXM2516" s="204"/>
      <c r="AXN2516" s="272"/>
      <c r="AXO2516" s="207"/>
      <c r="AXP2516" s="238"/>
      <c r="AXQ2516" s="207"/>
      <c r="AXR2516" s="207"/>
      <c r="AXS2516" s="187"/>
      <c r="AXT2516" s="187"/>
      <c r="AXU2516" s="204"/>
      <c r="AXV2516" s="272"/>
      <c r="AXW2516" s="207"/>
      <c r="AXX2516" s="238"/>
      <c r="AXY2516" s="207"/>
      <c r="AXZ2516" s="207"/>
      <c r="AYA2516" s="187"/>
      <c r="AYB2516" s="187"/>
      <c r="AYC2516" s="204"/>
      <c r="AYD2516" s="272"/>
      <c r="AYE2516" s="207"/>
      <c r="AYF2516" s="238"/>
      <c r="AYG2516" s="207"/>
      <c r="AYH2516" s="207"/>
      <c r="AYI2516" s="187"/>
      <c r="AYJ2516" s="187"/>
      <c r="AYK2516" s="204"/>
      <c r="AYL2516" s="272"/>
      <c r="AYM2516" s="207"/>
      <c r="AYN2516" s="238"/>
      <c r="AYO2516" s="207"/>
      <c r="AYP2516" s="207"/>
      <c r="AYQ2516" s="187"/>
      <c r="AYR2516" s="187"/>
      <c r="AYS2516" s="204"/>
      <c r="AYT2516" s="272"/>
      <c r="AYU2516" s="207"/>
      <c r="AYV2516" s="238"/>
      <c r="AYW2516" s="207"/>
      <c r="AYX2516" s="207"/>
      <c r="AYY2516" s="187"/>
      <c r="AYZ2516" s="187"/>
      <c r="AZA2516" s="204"/>
      <c r="AZB2516" s="272"/>
      <c r="AZC2516" s="207"/>
      <c r="AZD2516" s="238"/>
      <c r="AZE2516" s="207"/>
      <c r="AZF2516" s="207"/>
      <c r="AZG2516" s="187"/>
      <c r="AZH2516" s="187"/>
      <c r="AZI2516" s="204"/>
      <c r="AZJ2516" s="272"/>
      <c r="AZK2516" s="207"/>
      <c r="AZL2516" s="238"/>
      <c r="AZM2516" s="207"/>
      <c r="AZN2516" s="207"/>
      <c r="AZO2516" s="187"/>
      <c r="AZP2516" s="187"/>
      <c r="AZQ2516" s="204"/>
      <c r="AZR2516" s="272"/>
      <c r="AZS2516" s="207"/>
      <c r="AZT2516" s="238"/>
      <c r="AZU2516" s="207"/>
      <c r="AZV2516" s="207"/>
      <c r="AZW2516" s="187"/>
      <c r="AZX2516" s="187"/>
      <c r="AZY2516" s="204"/>
      <c r="AZZ2516" s="272"/>
      <c r="BAA2516" s="207"/>
      <c r="BAB2516" s="238"/>
      <c r="BAC2516" s="207"/>
      <c r="BAD2516" s="207"/>
      <c r="BAE2516" s="187"/>
      <c r="BAF2516" s="187"/>
      <c r="BAG2516" s="204"/>
      <c r="BAH2516" s="272"/>
      <c r="BAI2516" s="207"/>
      <c r="BAJ2516" s="238"/>
      <c r="BAK2516" s="207"/>
      <c r="BAL2516" s="207"/>
      <c r="BAM2516" s="187"/>
      <c r="BAN2516" s="187"/>
      <c r="BAO2516" s="204"/>
      <c r="BAP2516" s="272"/>
      <c r="BAQ2516" s="207"/>
      <c r="BAR2516" s="238"/>
      <c r="BAS2516" s="207"/>
      <c r="BAT2516" s="207"/>
      <c r="BAU2516" s="187"/>
      <c r="BAV2516" s="187"/>
      <c r="BAW2516" s="204"/>
      <c r="BAX2516" s="272"/>
      <c r="BAY2516" s="207"/>
      <c r="BAZ2516" s="238"/>
      <c r="BBA2516" s="207"/>
      <c r="BBB2516" s="207"/>
      <c r="BBC2516" s="187"/>
      <c r="BBD2516" s="187"/>
      <c r="BBE2516" s="204"/>
      <c r="BBF2516" s="272"/>
      <c r="BBG2516" s="207"/>
      <c r="BBH2516" s="238"/>
      <c r="BBI2516" s="207"/>
      <c r="BBJ2516" s="207"/>
      <c r="BBK2516" s="187"/>
      <c r="BBL2516" s="187"/>
      <c r="BBM2516" s="204"/>
      <c r="BBN2516" s="272"/>
      <c r="BBO2516" s="207"/>
      <c r="BBP2516" s="238"/>
      <c r="BBQ2516" s="207"/>
      <c r="BBR2516" s="207"/>
      <c r="BBS2516" s="187"/>
      <c r="BBT2516" s="187"/>
      <c r="BBU2516" s="204"/>
      <c r="BBV2516" s="272"/>
      <c r="BBW2516" s="207"/>
      <c r="BBX2516" s="238"/>
      <c r="BBY2516" s="207"/>
      <c r="BBZ2516" s="207"/>
      <c r="BCA2516" s="187"/>
      <c r="BCB2516" s="187"/>
      <c r="BCC2516" s="204"/>
      <c r="BCD2516" s="272"/>
      <c r="BCE2516" s="207"/>
      <c r="BCF2516" s="238"/>
      <c r="BCG2516" s="207"/>
      <c r="BCH2516" s="207"/>
      <c r="BCI2516" s="187"/>
      <c r="BCJ2516" s="187"/>
      <c r="BCK2516" s="204"/>
      <c r="BCL2516" s="272"/>
      <c r="BCM2516" s="207"/>
      <c r="BCN2516" s="238"/>
      <c r="BCO2516" s="207"/>
      <c r="BCP2516" s="207"/>
      <c r="BCQ2516" s="187"/>
      <c r="BCR2516" s="187"/>
      <c r="BCS2516" s="204"/>
      <c r="BCT2516" s="272"/>
      <c r="BCU2516" s="207"/>
      <c r="BCV2516" s="238"/>
      <c r="BCW2516" s="207"/>
      <c r="BCX2516" s="207"/>
      <c r="BCY2516" s="187"/>
      <c r="BCZ2516" s="187"/>
      <c r="BDA2516" s="204"/>
      <c r="BDB2516" s="272"/>
      <c r="BDC2516" s="207"/>
      <c r="BDD2516" s="238"/>
      <c r="BDE2516" s="207"/>
      <c r="BDF2516" s="207"/>
      <c r="BDG2516" s="187"/>
      <c r="BDH2516" s="187"/>
      <c r="BDI2516" s="204"/>
      <c r="BDJ2516" s="272"/>
      <c r="BDK2516" s="207"/>
      <c r="BDL2516" s="238"/>
      <c r="BDM2516" s="207"/>
      <c r="BDN2516" s="207"/>
      <c r="BDO2516" s="187"/>
      <c r="BDP2516" s="187"/>
      <c r="BDQ2516" s="204"/>
      <c r="BDR2516" s="272"/>
      <c r="BDS2516" s="207"/>
      <c r="BDT2516" s="238"/>
      <c r="BDU2516" s="207"/>
      <c r="BDV2516" s="207"/>
      <c r="BDW2516" s="187"/>
      <c r="BDX2516" s="187"/>
      <c r="BDY2516" s="204"/>
      <c r="BDZ2516" s="272"/>
      <c r="BEA2516" s="207"/>
      <c r="BEB2516" s="238"/>
      <c r="BEC2516" s="207"/>
      <c r="BED2516" s="207"/>
      <c r="BEE2516" s="187"/>
      <c r="BEF2516" s="187"/>
      <c r="BEG2516" s="204"/>
      <c r="BEH2516" s="272"/>
      <c r="BEI2516" s="207"/>
      <c r="BEJ2516" s="238"/>
      <c r="BEK2516" s="207"/>
      <c r="BEL2516" s="207"/>
      <c r="BEM2516" s="187"/>
      <c r="BEN2516" s="187"/>
      <c r="BEO2516" s="204"/>
      <c r="BEP2516" s="272"/>
      <c r="BEQ2516" s="207"/>
      <c r="BER2516" s="238"/>
      <c r="BES2516" s="207"/>
      <c r="BET2516" s="207"/>
      <c r="BEU2516" s="187"/>
      <c r="BEV2516" s="187"/>
      <c r="BEW2516" s="204"/>
      <c r="BEX2516" s="272"/>
      <c r="BEY2516" s="207"/>
      <c r="BEZ2516" s="238"/>
      <c r="BFA2516" s="207"/>
      <c r="BFB2516" s="207"/>
      <c r="BFC2516" s="187"/>
      <c r="BFD2516" s="187"/>
      <c r="BFE2516" s="204"/>
      <c r="BFF2516" s="272"/>
      <c r="BFG2516" s="207"/>
      <c r="BFH2516" s="238"/>
      <c r="BFI2516" s="207"/>
      <c r="BFJ2516" s="207"/>
      <c r="BFK2516" s="187"/>
      <c r="BFL2516" s="187"/>
      <c r="BFM2516" s="204"/>
      <c r="BFN2516" s="272"/>
      <c r="BFO2516" s="207"/>
      <c r="BFP2516" s="238"/>
      <c r="BFQ2516" s="207"/>
      <c r="BFR2516" s="207"/>
      <c r="BFS2516" s="187"/>
      <c r="BFT2516" s="187"/>
      <c r="BFU2516" s="204"/>
      <c r="BFV2516" s="272"/>
      <c r="BFW2516" s="207"/>
      <c r="BFX2516" s="238"/>
      <c r="BFY2516" s="207"/>
      <c r="BFZ2516" s="207"/>
      <c r="BGA2516" s="187"/>
      <c r="BGB2516" s="187"/>
      <c r="BGC2516" s="204"/>
      <c r="BGD2516" s="272"/>
      <c r="BGE2516" s="207"/>
      <c r="BGF2516" s="238"/>
      <c r="BGG2516" s="207"/>
      <c r="BGH2516" s="207"/>
      <c r="BGI2516" s="187"/>
      <c r="BGJ2516" s="187"/>
      <c r="BGK2516" s="204"/>
      <c r="BGL2516" s="272"/>
      <c r="BGM2516" s="207"/>
      <c r="BGN2516" s="238"/>
      <c r="BGO2516" s="207"/>
      <c r="BGP2516" s="207"/>
      <c r="BGQ2516" s="187"/>
      <c r="BGR2516" s="187"/>
      <c r="BGS2516" s="204"/>
      <c r="BGT2516" s="272"/>
      <c r="BGU2516" s="207"/>
      <c r="BGV2516" s="238"/>
      <c r="BGW2516" s="207"/>
      <c r="BGX2516" s="207"/>
      <c r="BGY2516" s="187"/>
      <c r="BGZ2516" s="187"/>
      <c r="BHA2516" s="204"/>
      <c r="BHB2516" s="272"/>
      <c r="BHC2516" s="207"/>
      <c r="BHD2516" s="238"/>
      <c r="BHE2516" s="207"/>
      <c r="BHF2516" s="207"/>
      <c r="BHG2516" s="187"/>
      <c r="BHH2516" s="187"/>
      <c r="BHI2516" s="204"/>
      <c r="BHJ2516" s="272"/>
      <c r="BHK2516" s="207"/>
      <c r="BHL2516" s="238"/>
      <c r="BHM2516" s="207"/>
      <c r="BHN2516" s="207"/>
      <c r="BHO2516" s="187"/>
      <c r="BHP2516" s="187"/>
      <c r="BHQ2516" s="204"/>
      <c r="BHR2516" s="272"/>
      <c r="BHS2516" s="207"/>
      <c r="BHT2516" s="238"/>
      <c r="BHU2516" s="207"/>
      <c r="BHV2516" s="207"/>
      <c r="BHW2516" s="187"/>
      <c r="BHX2516" s="187"/>
      <c r="BHY2516" s="204"/>
      <c r="BHZ2516" s="272"/>
      <c r="BIA2516" s="207"/>
      <c r="BIB2516" s="238"/>
      <c r="BIC2516" s="207"/>
      <c r="BID2516" s="207"/>
      <c r="BIE2516" s="187"/>
      <c r="BIF2516" s="187"/>
      <c r="BIG2516" s="204"/>
      <c r="BIH2516" s="272"/>
      <c r="BII2516" s="207"/>
      <c r="BIJ2516" s="238"/>
      <c r="BIK2516" s="207"/>
      <c r="BIL2516" s="207"/>
      <c r="BIM2516" s="187"/>
      <c r="BIN2516" s="187"/>
      <c r="BIO2516" s="204"/>
      <c r="BIP2516" s="272"/>
      <c r="BIQ2516" s="207"/>
      <c r="BIR2516" s="238"/>
      <c r="BIS2516" s="207"/>
      <c r="BIT2516" s="207"/>
      <c r="BIU2516" s="187"/>
      <c r="BIV2516" s="187"/>
      <c r="BIW2516" s="204"/>
      <c r="BIX2516" s="272"/>
      <c r="BIY2516" s="207"/>
      <c r="BIZ2516" s="238"/>
      <c r="BJA2516" s="207"/>
      <c r="BJB2516" s="207"/>
      <c r="BJC2516" s="187"/>
      <c r="BJD2516" s="187"/>
      <c r="BJE2516" s="204"/>
      <c r="BJF2516" s="272"/>
      <c r="BJG2516" s="207"/>
      <c r="BJH2516" s="238"/>
      <c r="BJI2516" s="207"/>
      <c r="BJJ2516" s="207"/>
      <c r="BJK2516" s="187"/>
      <c r="BJL2516" s="187"/>
      <c r="BJM2516" s="204"/>
      <c r="BJN2516" s="272"/>
      <c r="BJO2516" s="207"/>
      <c r="BJP2516" s="238"/>
      <c r="BJQ2516" s="207"/>
      <c r="BJR2516" s="207"/>
      <c r="BJS2516" s="187"/>
      <c r="BJT2516" s="187"/>
      <c r="BJU2516" s="204"/>
      <c r="BJV2516" s="272"/>
      <c r="BJW2516" s="207"/>
      <c r="BJX2516" s="238"/>
      <c r="BJY2516" s="207"/>
      <c r="BJZ2516" s="207"/>
      <c r="BKA2516" s="187"/>
      <c r="BKB2516" s="187"/>
      <c r="BKC2516" s="204"/>
      <c r="BKD2516" s="272"/>
      <c r="BKE2516" s="207"/>
      <c r="BKF2516" s="238"/>
      <c r="BKG2516" s="207"/>
      <c r="BKH2516" s="207"/>
      <c r="BKI2516" s="187"/>
      <c r="BKJ2516" s="187"/>
      <c r="BKK2516" s="204"/>
      <c r="BKL2516" s="272"/>
      <c r="BKM2516" s="207"/>
      <c r="BKN2516" s="238"/>
      <c r="BKO2516" s="207"/>
      <c r="BKP2516" s="207"/>
      <c r="BKQ2516" s="187"/>
      <c r="BKR2516" s="187"/>
      <c r="BKS2516" s="204"/>
      <c r="BKT2516" s="272"/>
      <c r="BKU2516" s="207"/>
      <c r="BKV2516" s="238"/>
      <c r="BKW2516" s="207"/>
      <c r="BKX2516" s="207"/>
      <c r="BKY2516" s="187"/>
      <c r="BKZ2516" s="187"/>
      <c r="BLA2516" s="204"/>
      <c r="BLB2516" s="272"/>
      <c r="BLC2516" s="207"/>
      <c r="BLD2516" s="238"/>
      <c r="BLE2516" s="207"/>
      <c r="BLF2516" s="207"/>
      <c r="BLG2516" s="187"/>
      <c r="BLH2516" s="187"/>
      <c r="BLI2516" s="204"/>
      <c r="BLJ2516" s="272"/>
      <c r="BLK2516" s="207"/>
      <c r="BLL2516" s="238"/>
      <c r="BLM2516" s="207"/>
      <c r="BLN2516" s="207"/>
      <c r="BLO2516" s="187"/>
      <c r="BLP2516" s="187"/>
      <c r="BLQ2516" s="204"/>
      <c r="BLR2516" s="272"/>
      <c r="BLS2516" s="207"/>
      <c r="BLT2516" s="238"/>
      <c r="BLU2516" s="207"/>
      <c r="BLV2516" s="207"/>
      <c r="BLW2516" s="187"/>
      <c r="BLX2516" s="187"/>
      <c r="BLY2516" s="204"/>
      <c r="BLZ2516" s="272"/>
      <c r="BMA2516" s="207"/>
      <c r="BMB2516" s="238"/>
      <c r="BMC2516" s="207"/>
      <c r="BMD2516" s="207"/>
      <c r="BME2516" s="187"/>
      <c r="BMF2516" s="187"/>
      <c r="BMG2516" s="204"/>
      <c r="BMH2516" s="272"/>
      <c r="BMI2516" s="207"/>
      <c r="BMJ2516" s="238"/>
      <c r="BMK2516" s="207"/>
      <c r="BML2516" s="207"/>
      <c r="BMM2516" s="187"/>
      <c r="BMN2516" s="187"/>
      <c r="BMO2516" s="204"/>
      <c r="BMP2516" s="272"/>
      <c r="BMQ2516" s="207"/>
      <c r="BMR2516" s="238"/>
      <c r="BMS2516" s="207"/>
      <c r="BMT2516" s="207"/>
      <c r="BMU2516" s="187"/>
      <c r="BMV2516" s="187"/>
      <c r="BMW2516" s="204"/>
      <c r="BMX2516" s="272"/>
      <c r="BMY2516" s="207"/>
      <c r="BMZ2516" s="238"/>
      <c r="BNA2516" s="207"/>
      <c r="BNB2516" s="207"/>
      <c r="BNC2516" s="187"/>
      <c r="BND2516" s="187"/>
      <c r="BNE2516" s="204"/>
      <c r="BNF2516" s="272"/>
      <c r="BNG2516" s="207"/>
      <c r="BNH2516" s="238"/>
      <c r="BNI2516" s="207"/>
      <c r="BNJ2516" s="207"/>
      <c r="BNK2516" s="187"/>
      <c r="BNL2516" s="187"/>
      <c r="BNM2516" s="204"/>
      <c r="BNN2516" s="272"/>
      <c r="BNO2516" s="207"/>
      <c r="BNP2516" s="238"/>
      <c r="BNQ2516" s="207"/>
      <c r="BNR2516" s="207"/>
      <c r="BNS2516" s="187"/>
      <c r="BNT2516" s="187"/>
      <c r="BNU2516" s="204"/>
      <c r="BNV2516" s="272"/>
      <c r="BNW2516" s="207"/>
      <c r="BNX2516" s="238"/>
      <c r="BNY2516" s="207"/>
      <c r="BNZ2516" s="207"/>
      <c r="BOA2516" s="187"/>
      <c r="BOB2516" s="187"/>
      <c r="BOC2516" s="204"/>
      <c r="BOD2516" s="272"/>
      <c r="BOE2516" s="207"/>
      <c r="BOF2516" s="238"/>
      <c r="BOG2516" s="207"/>
      <c r="BOH2516" s="207"/>
      <c r="BOI2516" s="187"/>
      <c r="BOJ2516" s="187"/>
      <c r="BOK2516" s="204"/>
      <c r="BOL2516" s="272"/>
      <c r="BOM2516" s="207"/>
      <c r="BON2516" s="238"/>
      <c r="BOO2516" s="207"/>
      <c r="BOP2516" s="207"/>
      <c r="BOQ2516" s="187"/>
      <c r="BOR2516" s="187"/>
      <c r="BOS2516" s="204"/>
      <c r="BOT2516" s="272"/>
      <c r="BOU2516" s="207"/>
      <c r="BOV2516" s="238"/>
      <c r="BOW2516" s="207"/>
      <c r="BOX2516" s="207"/>
      <c r="BOY2516" s="187"/>
      <c r="BOZ2516" s="187"/>
      <c r="BPA2516" s="204"/>
      <c r="BPB2516" s="272"/>
      <c r="BPC2516" s="207"/>
      <c r="BPD2516" s="238"/>
      <c r="BPE2516" s="207"/>
      <c r="BPF2516" s="207"/>
      <c r="BPG2516" s="187"/>
      <c r="BPH2516" s="187"/>
      <c r="BPI2516" s="204"/>
      <c r="BPJ2516" s="272"/>
      <c r="BPK2516" s="207"/>
      <c r="BPL2516" s="238"/>
      <c r="BPM2516" s="207"/>
      <c r="BPN2516" s="207"/>
      <c r="BPO2516" s="187"/>
      <c r="BPP2516" s="187"/>
      <c r="BPQ2516" s="204"/>
      <c r="BPR2516" s="272"/>
      <c r="BPS2516" s="207"/>
      <c r="BPT2516" s="238"/>
      <c r="BPU2516" s="207"/>
      <c r="BPV2516" s="207"/>
      <c r="BPW2516" s="187"/>
      <c r="BPX2516" s="187"/>
      <c r="BPY2516" s="204"/>
      <c r="BPZ2516" s="272"/>
      <c r="BQA2516" s="207"/>
      <c r="BQB2516" s="238"/>
      <c r="BQC2516" s="207"/>
      <c r="BQD2516" s="207"/>
      <c r="BQE2516" s="187"/>
      <c r="BQF2516" s="187"/>
      <c r="BQG2516" s="204"/>
      <c r="BQH2516" s="272"/>
      <c r="BQI2516" s="207"/>
      <c r="BQJ2516" s="238"/>
      <c r="BQK2516" s="207"/>
      <c r="BQL2516" s="207"/>
      <c r="BQM2516" s="187"/>
      <c r="BQN2516" s="187"/>
      <c r="BQO2516" s="204"/>
      <c r="BQP2516" s="272"/>
      <c r="BQQ2516" s="207"/>
      <c r="BQR2516" s="238"/>
      <c r="BQS2516" s="207"/>
      <c r="BQT2516" s="207"/>
      <c r="BQU2516" s="187"/>
      <c r="BQV2516" s="187"/>
      <c r="BQW2516" s="204"/>
      <c r="BQX2516" s="272"/>
      <c r="BQY2516" s="207"/>
      <c r="BQZ2516" s="238"/>
      <c r="BRA2516" s="207"/>
      <c r="BRB2516" s="207"/>
      <c r="BRC2516" s="187"/>
      <c r="BRD2516" s="187"/>
      <c r="BRE2516" s="204"/>
      <c r="BRF2516" s="272"/>
      <c r="BRG2516" s="207"/>
      <c r="BRH2516" s="238"/>
      <c r="BRI2516" s="207"/>
      <c r="BRJ2516" s="207"/>
      <c r="BRK2516" s="187"/>
      <c r="BRL2516" s="187"/>
      <c r="BRM2516" s="204"/>
      <c r="BRN2516" s="272"/>
      <c r="BRO2516" s="207"/>
      <c r="BRP2516" s="238"/>
      <c r="BRQ2516" s="207"/>
      <c r="BRR2516" s="207"/>
      <c r="BRS2516" s="187"/>
      <c r="BRT2516" s="187"/>
      <c r="BRU2516" s="204"/>
      <c r="BRV2516" s="272"/>
      <c r="BRW2516" s="207"/>
      <c r="BRX2516" s="238"/>
      <c r="BRY2516" s="207"/>
      <c r="BRZ2516" s="207"/>
      <c r="BSA2516" s="187"/>
      <c r="BSB2516" s="187"/>
      <c r="BSC2516" s="204"/>
      <c r="BSD2516" s="272"/>
      <c r="BSE2516" s="207"/>
      <c r="BSF2516" s="238"/>
      <c r="BSG2516" s="207"/>
      <c r="BSH2516" s="207"/>
      <c r="BSI2516" s="187"/>
      <c r="BSJ2516" s="187"/>
      <c r="BSK2516" s="204"/>
      <c r="BSL2516" s="272"/>
      <c r="BSM2516" s="207"/>
      <c r="BSN2516" s="238"/>
      <c r="BSO2516" s="207"/>
      <c r="BSP2516" s="207"/>
      <c r="BSQ2516" s="187"/>
      <c r="BSR2516" s="187"/>
      <c r="BSS2516" s="204"/>
      <c r="BST2516" s="272"/>
      <c r="BSU2516" s="207"/>
      <c r="BSV2516" s="238"/>
      <c r="BSW2516" s="207"/>
      <c r="BSX2516" s="207"/>
      <c r="BSY2516" s="187"/>
      <c r="BSZ2516" s="187"/>
      <c r="BTA2516" s="204"/>
      <c r="BTB2516" s="272"/>
      <c r="BTC2516" s="207"/>
      <c r="BTD2516" s="238"/>
      <c r="BTE2516" s="207"/>
      <c r="BTF2516" s="207"/>
      <c r="BTG2516" s="187"/>
      <c r="BTH2516" s="187"/>
      <c r="BTI2516" s="204"/>
      <c r="BTJ2516" s="272"/>
      <c r="BTK2516" s="207"/>
      <c r="BTL2516" s="238"/>
      <c r="BTM2516" s="207"/>
      <c r="BTN2516" s="207"/>
      <c r="BTO2516" s="187"/>
      <c r="BTP2516" s="187"/>
      <c r="BTQ2516" s="204"/>
      <c r="BTR2516" s="272"/>
      <c r="BTS2516" s="207"/>
      <c r="BTT2516" s="238"/>
      <c r="BTU2516" s="207"/>
      <c r="BTV2516" s="207"/>
      <c r="BTW2516" s="187"/>
      <c r="BTX2516" s="187"/>
      <c r="BTY2516" s="204"/>
      <c r="BTZ2516" s="272"/>
      <c r="BUA2516" s="207"/>
      <c r="BUB2516" s="238"/>
      <c r="BUC2516" s="207"/>
      <c r="BUD2516" s="207"/>
      <c r="BUE2516" s="187"/>
      <c r="BUF2516" s="187"/>
      <c r="BUG2516" s="204"/>
      <c r="BUH2516" s="272"/>
      <c r="BUI2516" s="207"/>
      <c r="BUJ2516" s="238"/>
      <c r="BUK2516" s="207"/>
      <c r="BUL2516" s="207"/>
      <c r="BUM2516" s="187"/>
      <c r="BUN2516" s="187"/>
      <c r="BUO2516" s="204"/>
      <c r="BUP2516" s="272"/>
      <c r="BUQ2516" s="207"/>
      <c r="BUR2516" s="238"/>
      <c r="BUS2516" s="207"/>
      <c r="BUT2516" s="207"/>
      <c r="BUU2516" s="187"/>
      <c r="BUV2516" s="187"/>
      <c r="BUW2516" s="204"/>
      <c r="BUX2516" s="272"/>
      <c r="BUY2516" s="207"/>
      <c r="BUZ2516" s="238"/>
      <c r="BVA2516" s="207"/>
      <c r="BVB2516" s="207"/>
      <c r="BVC2516" s="187"/>
      <c r="BVD2516" s="187"/>
      <c r="BVE2516" s="204"/>
      <c r="BVF2516" s="272"/>
      <c r="BVG2516" s="207"/>
      <c r="BVH2516" s="238"/>
      <c r="BVI2516" s="207"/>
      <c r="BVJ2516" s="207"/>
      <c r="BVK2516" s="187"/>
      <c r="BVL2516" s="187"/>
      <c r="BVM2516" s="204"/>
      <c r="BVN2516" s="272"/>
      <c r="BVO2516" s="207"/>
      <c r="BVP2516" s="238"/>
      <c r="BVQ2516" s="207"/>
      <c r="BVR2516" s="207"/>
      <c r="BVS2516" s="187"/>
      <c r="BVT2516" s="187"/>
      <c r="BVU2516" s="204"/>
      <c r="BVV2516" s="272"/>
      <c r="BVW2516" s="207"/>
      <c r="BVX2516" s="238"/>
      <c r="BVY2516" s="207"/>
      <c r="BVZ2516" s="207"/>
      <c r="BWA2516" s="187"/>
      <c r="BWB2516" s="187"/>
      <c r="BWC2516" s="204"/>
      <c r="BWD2516" s="272"/>
      <c r="BWE2516" s="207"/>
      <c r="BWF2516" s="238"/>
      <c r="BWG2516" s="207"/>
      <c r="BWH2516" s="207"/>
      <c r="BWI2516" s="187"/>
      <c r="BWJ2516" s="187"/>
      <c r="BWK2516" s="204"/>
      <c r="BWL2516" s="272"/>
      <c r="BWM2516" s="207"/>
      <c r="BWN2516" s="238"/>
      <c r="BWO2516" s="207"/>
      <c r="BWP2516" s="207"/>
      <c r="BWQ2516" s="187"/>
      <c r="BWR2516" s="187"/>
      <c r="BWS2516" s="204"/>
      <c r="BWT2516" s="272"/>
      <c r="BWU2516" s="207"/>
      <c r="BWV2516" s="238"/>
      <c r="BWW2516" s="207"/>
      <c r="BWX2516" s="207"/>
      <c r="BWY2516" s="187"/>
      <c r="BWZ2516" s="187"/>
      <c r="BXA2516" s="204"/>
      <c r="BXB2516" s="272"/>
      <c r="BXC2516" s="207"/>
      <c r="BXD2516" s="238"/>
      <c r="BXE2516" s="207"/>
      <c r="BXF2516" s="207"/>
      <c r="BXG2516" s="187"/>
      <c r="BXH2516" s="187"/>
      <c r="BXI2516" s="204"/>
      <c r="BXJ2516" s="272"/>
      <c r="BXK2516" s="207"/>
      <c r="BXL2516" s="238"/>
      <c r="BXM2516" s="207"/>
      <c r="BXN2516" s="207"/>
      <c r="BXO2516" s="187"/>
      <c r="BXP2516" s="187"/>
      <c r="BXQ2516" s="204"/>
      <c r="BXR2516" s="272"/>
      <c r="BXS2516" s="207"/>
      <c r="BXT2516" s="238"/>
      <c r="BXU2516" s="207"/>
      <c r="BXV2516" s="207"/>
      <c r="BXW2516" s="187"/>
      <c r="BXX2516" s="187"/>
      <c r="BXY2516" s="204"/>
      <c r="BXZ2516" s="272"/>
      <c r="BYA2516" s="207"/>
      <c r="BYB2516" s="238"/>
      <c r="BYC2516" s="207"/>
      <c r="BYD2516" s="207"/>
      <c r="BYE2516" s="187"/>
      <c r="BYF2516" s="187"/>
      <c r="BYG2516" s="204"/>
      <c r="BYH2516" s="272"/>
      <c r="BYI2516" s="207"/>
      <c r="BYJ2516" s="238"/>
      <c r="BYK2516" s="207"/>
      <c r="BYL2516" s="207"/>
      <c r="BYM2516" s="187"/>
      <c r="BYN2516" s="187"/>
      <c r="BYO2516" s="204"/>
      <c r="BYP2516" s="272"/>
      <c r="BYQ2516" s="207"/>
      <c r="BYR2516" s="238"/>
      <c r="BYS2516" s="207"/>
      <c r="BYT2516" s="207"/>
      <c r="BYU2516" s="187"/>
      <c r="BYV2516" s="187"/>
      <c r="BYW2516" s="204"/>
      <c r="BYX2516" s="272"/>
      <c r="BYY2516" s="207"/>
      <c r="BYZ2516" s="238"/>
      <c r="BZA2516" s="207"/>
      <c r="BZB2516" s="207"/>
      <c r="BZC2516" s="187"/>
      <c r="BZD2516" s="187"/>
      <c r="BZE2516" s="204"/>
      <c r="BZF2516" s="272"/>
      <c r="BZG2516" s="207"/>
      <c r="BZH2516" s="238"/>
      <c r="BZI2516" s="207"/>
      <c r="BZJ2516" s="207"/>
      <c r="BZK2516" s="187"/>
      <c r="BZL2516" s="187"/>
      <c r="BZM2516" s="204"/>
      <c r="BZN2516" s="272"/>
      <c r="BZO2516" s="207"/>
      <c r="BZP2516" s="238"/>
      <c r="BZQ2516" s="207"/>
      <c r="BZR2516" s="207"/>
      <c r="BZS2516" s="187"/>
      <c r="BZT2516" s="187"/>
      <c r="BZU2516" s="204"/>
      <c r="BZV2516" s="272"/>
      <c r="BZW2516" s="207"/>
      <c r="BZX2516" s="238"/>
      <c r="BZY2516" s="207"/>
      <c r="BZZ2516" s="207"/>
      <c r="CAA2516" s="187"/>
      <c r="CAB2516" s="187"/>
      <c r="CAC2516" s="204"/>
      <c r="CAD2516" s="272"/>
      <c r="CAE2516" s="207"/>
      <c r="CAF2516" s="238"/>
      <c r="CAG2516" s="207"/>
      <c r="CAH2516" s="207"/>
      <c r="CAI2516" s="187"/>
      <c r="CAJ2516" s="187"/>
      <c r="CAK2516" s="204"/>
      <c r="CAL2516" s="272"/>
      <c r="CAM2516" s="207"/>
      <c r="CAN2516" s="238"/>
      <c r="CAO2516" s="207"/>
      <c r="CAP2516" s="207"/>
      <c r="CAQ2516" s="187"/>
      <c r="CAR2516" s="187"/>
      <c r="CAS2516" s="204"/>
      <c r="CAT2516" s="272"/>
      <c r="CAU2516" s="207"/>
      <c r="CAV2516" s="238"/>
      <c r="CAW2516" s="207"/>
      <c r="CAX2516" s="207"/>
      <c r="CAY2516" s="187"/>
      <c r="CAZ2516" s="187"/>
      <c r="CBA2516" s="204"/>
      <c r="CBB2516" s="272"/>
      <c r="CBC2516" s="207"/>
      <c r="CBD2516" s="238"/>
      <c r="CBE2516" s="207"/>
      <c r="CBF2516" s="207"/>
      <c r="CBG2516" s="187"/>
      <c r="CBH2516" s="187"/>
      <c r="CBI2516" s="204"/>
      <c r="CBJ2516" s="272"/>
      <c r="CBK2516" s="207"/>
      <c r="CBL2516" s="238"/>
      <c r="CBM2516" s="207"/>
      <c r="CBN2516" s="207"/>
      <c r="CBO2516" s="187"/>
      <c r="CBP2516" s="187"/>
      <c r="CBQ2516" s="204"/>
      <c r="CBR2516" s="272"/>
      <c r="CBS2516" s="207"/>
      <c r="CBT2516" s="238"/>
      <c r="CBU2516" s="207"/>
      <c r="CBV2516" s="207"/>
      <c r="CBW2516" s="187"/>
      <c r="CBX2516" s="187"/>
      <c r="CBY2516" s="204"/>
      <c r="CBZ2516" s="272"/>
      <c r="CCA2516" s="207"/>
      <c r="CCB2516" s="238"/>
      <c r="CCC2516" s="207"/>
      <c r="CCD2516" s="207"/>
      <c r="CCE2516" s="187"/>
      <c r="CCF2516" s="187"/>
      <c r="CCG2516" s="204"/>
      <c r="CCH2516" s="272"/>
      <c r="CCI2516" s="207"/>
      <c r="CCJ2516" s="238"/>
      <c r="CCK2516" s="207"/>
      <c r="CCL2516" s="207"/>
      <c r="CCM2516" s="187"/>
      <c r="CCN2516" s="187"/>
      <c r="CCO2516" s="204"/>
      <c r="CCP2516" s="272"/>
      <c r="CCQ2516" s="207"/>
      <c r="CCR2516" s="238"/>
      <c r="CCS2516" s="207"/>
      <c r="CCT2516" s="207"/>
      <c r="CCU2516" s="187"/>
      <c r="CCV2516" s="187"/>
      <c r="CCW2516" s="204"/>
      <c r="CCX2516" s="272"/>
      <c r="CCY2516" s="207"/>
      <c r="CCZ2516" s="238"/>
      <c r="CDA2516" s="207"/>
      <c r="CDB2516" s="207"/>
      <c r="CDC2516" s="187"/>
      <c r="CDD2516" s="187"/>
      <c r="CDE2516" s="204"/>
      <c r="CDF2516" s="272"/>
      <c r="CDG2516" s="207"/>
      <c r="CDH2516" s="238"/>
      <c r="CDI2516" s="207"/>
      <c r="CDJ2516" s="207"/>
      <c r="CDK2516" s="187"/>
      <c r="CDL2516" s="187"/>
      <c r="CDM2516" s="204"/>
      <c r="CDN2516" s="272"/>
      <c r="CDO2516" s="207"/>
      <c r="CDP2516" s="238"/>
      <c r="CDQ2516" s="207"/>
      <c r="CDR2516" s="207"/>
      <c r="CDS2516" s="187"/>
      <c r="CDT2516" s="187"/>
      <c r="CDU2516" s="204"/>
      <c r="CDV2516" s="272"/>
      <c r="CDW2516" s="207"/>
      <c r="CDX2516" s="238"/>
      <c r="CDY2516" s="207"/>
      <c r="CDZ2516" s="207"/>
      <c r="CEA2516" s="187"/>
      <c r="CEB2516" s="187"/>
      <c r="CEC2516" s="204"/>
      <c r="CED2516" s="272"/>
      <c r="CEE2516" s="207"/>
      <c r="CEF2516" s="238"/>
      <c r="CEG2516" s="207"/>
      <c r="CEH2516" s="207"/>
      <c r="CEI2516" s="187"/>
      <c r="CEJ2516" s="187"/>
      <c r="CEK2516" s="204"/>
      <c r="CEL2516" s="272"/>
      <c r="CEM2516" s="207"/>
      <c r="CEN2516" s="238"/>
      <c r="CEO2516" s="207"/>
      <c r="CEP2516" s="207"/>
      <c r="CEQ2516" s="187"/>
      <c r="CER2516" s="187"/>
      <c r="CES2516" s="204"/>
      <c r="CET2516" s="272"/>
      <c r="CEU2516" s="207"/>
      <c r="CEV2516" s="238"/>
      <c r="CEW2516" s="207"/>
      <c r="CEX2516" s="207"/>
      <c r="CEY2516" s="187"/>
      <c r="CEZ2516" s="187"/>
      <c r="CFA2516" s="204"/>
      <c r="CFB2516" s="272"/>
      <c r="CFC2516" s="207"/>
      <c r="CFD2516" s="238"/>
      <c r="CFE2516" s="207"/>
      <c r="CFF2516" s="207"/>
      <c r="CFG2516" s="187"/>
      <c r="CFH2516" s="187"/>
      <c r="CFI2516" s="204"/>
      <c r="CFJ2516" s="272"/>
      <c r="CFK2516" s="207"/>
      <c r="CFL2516" s="238"/>
      <c r="CFM2516" s="207"/>
      <c r="CFN2516" s="207"/>
      <c r="CFO2516" s="187"/>
      <c r="CFP2516" s="187"/>
      <c r="CFQ2516" s="204"/>
      <c r="CFR2516" s="272"/>
      <c r="CFS2516" s="207"/>
      <c r="CFT2516" s="238"/>
      <c r="CFU2516" s="207"/>
      <c r="CFV2516" s="207"/>
      <c r="CFW2516" s="187"/>
      <c r="CFX2516" s="187"/>
      <c r="CFY2516" s="204"/>
      <c r="CFZ2516" s="272"/>
      <c r="CGA2516" s="207"/>
      <c r="CGB2516" s="238"/>
      <c r="CGC2516" s="207"/>
      <c r="CGD2516" s="207"/>
      <c r="CGE2516" s="187"/>
      <c r="CGF2516" s="187"/>
      <c r="CGG2516" s="204"/>
      <c r="CGH2516" s="272"/>
      <c r="CGI2516" s="207"/>
      <c r="CGJ2516" s="238"/>
      <c r="CGK2516" s="207"/>
      <c r="CGL2516" s="207"/>
      <c r="CGM2516" s="187"/>
      <c r="CGN2516" s="187"/>
      <c r="CGO2516" s="204"/>
      <c r="CGP2516" s="272"/>
      <c r="CGQ2516" s="207"/>
      <c r="CGR2516" s="238"/>
      <c r="CGS2516" s="207"/>
      <c r="CGT2516" s="207"/>
      <c r="CGU2516" s="187"/>
      <c r="CGV2516" s="187"/>
      <c r="CGW2516" s="204"/>
      <c r="CGX2516" s="272"/>
      <c r="CGY2516" s="207"/>
      <c r="CGZ2516" s="238"/>
      <c r="CHA2516" s="207"/>
      <c r="CHB2516" s="207"/>
      <c r="CHC2516" s="187"/>
      <c r="CHD2516" s="187"/>
      <c r="CHE2516" s="204"/>
      <c r="CHF2516" s="272"/>
      <c r="CHG2516" s="207"/>
      <c r="CHH2516" s="238"/>
      <c r="CHI2516" s="207"/>
      <c r="CHJ2516" s="207"/>
      <c r="CHK2516" s="187"/>
      <c r="CHL2516" s="187"/>
      <c r="CHM2516" s="204"/>
      <c r="CHN2516" s="272"/>
      <c r="CHO2516" s="207"/>
      <c r="CHP2516" s="238"/>
      <c r="CHQ2516" s="207"/>
      <c r="CHR2516" s="207"/>
      <c r="CHS2516" s="187"/>
      <c r="CHT2516" s="187"/>
      <c r="CHU2516" s="204"/>
      <c r="CHV2516" s="272"/>
      <c r="CHW2516" s="207"/>
      <c r="CHX2516" s="238"/>
      <c r="CHY2516" s="207"/>
      <c r="CHZ2516" s="207"/>
      <c r="CIA2516" s="187"/>
      <c r="CIB2516" s="187"/>
      <c r="CIC2516" s="204"/>
      <c r="CID2516" s="272"/>
      <c r="CIE2516" s="207"/>
      <c r="CIF2516" s="238"/>
      <c r="CIG2516" s="207"/>
      <c r="CIH2516" s="207"/>
      <c r="CII2516" s="187"/>
      <c r="CIJ2516" s="187"/>
      <c r="CIK2516" s="204"/>
      <c r="CIL2516" s="272"/>
      <c r="CIM2516" s="207"/>
      <c r="CIN2516" s="238"/>
      <c r="CIO2516" s="207"/>
      <c r="CIP2516" s="207"/>
      <c r="CIQ2516" s="187"/>
      <c r="CIR2516" s="187"/>
      <c r="CIS2516" s="204"/>
      <c r="CIT2516" s="272"/>
      <c r="CIU2516" s="207"/>
      <c r="CIV2516" s="238"/>
      <c r="CIW2516" s="207"/>
      <c r="CIX2516" s="207"/>
      <c r="CIY2516" s="187"/>
      <c r="CIZ2516" s="187"/>
      <c r="CJA2516" s="204"/>
      <c r="CJB2516" s="272"/>
      <c r="CJC2516" s="207"/>
      <c r="CJD2516" s="238"/>
      <c r="CJE2516" s="207"/>
      <c r="CJF2516" s="207"/>
      <c r="CJG2516" s="187"/>
      <c r="CJH2516" s="187"/>
      <c r="CJI2516" s="204"/>
      <c r="CJJ2516" s="272"/>
      <c r="CJK2516" s="207"/>
      <c r="CJL2516" s="238"/>
      <c r="CJM2516" s="207"/>
      <c r="CJN2516" s="207"/>
      <c r="CJO2516" s="187"/>
      <c r="CJP2516" s="187"/>
      <c r="CJQ2516" s="204"/>
      <c r="CJR2516" s="272"/>
      <c r="CJS2516" s="207"/>
      <c r="CJT2516" s="238"/>
      <c r="CJU2516" s="207"/>
      <c r="CJV2516" s="207"/>
      <c r="CJW2516" s="187"/>
      <c r="CJX2516" s="187"/>
      <c r="CJY2516" s="204"/>
      <c r="CJZ2516" s="272"/>
      <c r="CKA2516" s="207"/>
      <c r="CKB2516" s="238"/>
      <c r="CKC2516" s="207"/>
      <c r="CKD2516" s="207"/>
      <c r="CKE2516" s="187"/>
      <c r="CKF2516" s="187"/>
      <c r="CKG2516" s="204"/>
      <c r="CKH2516" s="272"/>
      <c r="CKI2516" s="207"/>
      <c r="CKJ2516" s="238"/>
      <c r="CKK2516" s="207"/>
      <c r="CKL2516" s="207"/>
      <c r="CKM2516" s="187"/>
      <c r="CKN2516" s="187"/>
      <c r="CKO2516" s="204"/>
      <c r="CKP2516" s="272"/>
      <c r="CKQ2516" s="207"/>
      <c r="CKR2516" s="238"/>
      <c r="CKS2516" s="207"/>
      <c r="CKT2516" s="207"/>
      <c r="CKU2516" s="187"/>
      <c r="CKV2516" s="187"/>
      <c r="CKW2516" s="204"/>
      <c r="CKX2516" s="272"/>
      <c r="CKY2516" s="207"/>
      <c r="CKZ2516" s="238"/>
      <c r="CLA2516" s="207"/>
      <c r="CLB2516" s="207"/>
      <c r="CLC2516" s="187"/>
      <c r="CLD2516" s="187"/>
      <c r="CLE2516" s="204"/>
      <c r="CLF2516" s="272"/>
      <c r="CLG2516" s="207"/>
      <c r="CLH2516" s="238"/>
      <c r="CLI2516" s="207"/>
      <c r="CLJ2516" s="207"/>
      <c r="CLK2516" s="187"/>
      <c r="CLL2516" s="187"/>
      <c r="CLM2516" s="204"/>
      <c r="CLN2516" s="272"/>
      <c r="CLO2516" s="207"/>
      <c r="CLP2516" s="238"/>
      <c r="CLQ2516" s="207"/>
      <c r="CLR2516" s="207"/>
      <c r="CLS2516" s="187"/>
      <c r="CLT2516" s="187"/>
      <c r="CLU2516" s="204"/>
      <c r="CLV2516" s="272"/>
      <c r="CLW2516" s="207"/>
      <c r="CLX2516" s="238"/>
      <c r="CLY2516" s="207"/>
      <c r="CLZ2516" s="207"/>
      <c r="CMA2516" s="187"/>
      <c r="CMB2516" s="187"/>
      <c r="CMC2516" s="204"/>
      <c r="CMD2516" s="272"/>
      <c r="CME2516" s="207"/>
      <c r="CMF2516" s="238"/>
      <c r="CMG2516" s="207"/>
      <c r="CMH2516" s="207"/>
      <c r="CMI2516" s="187"/>
      <c r="CMJ2516" s="187"/>
      <c r="CMK2516" s="204"/>
      <c r="CML2516" s="272"/>
      <c r="CMM2516" s="207"/>
      <c r="CMN2516" s="238"/>
      <c r="CMO2516" s="207"/>
      <c r="CMP2516" s="207"/>
      <c r="CMQ2516" s="187"/>
      <c r="CMR2516" s="187"/>
      <c r="CMS2516" s="204"/>
      <c r="CMT2516" s="272"/>
      <c r="CMU2516" s="207"/>
      <c r="CMV2516" s="238"/>
      <c r="CMW2516" s="207"/>
      <c r="CMX2516" s="207"/>
      <c r="CMY2516" s="187"/>
      <c r="CMZ2516" s="187"/>
      <c r="CNA2516" s="204"/>
      <c r="CNB2516" s="272"/>
      <c r="CNC2516" s="207"/>
      <c r="CND2516" s="238"/>
      <c r="CNE2516" s="207"/>
      <c r="CNF2516" s="207"/>
      <c r="CNG2516" s="187"/>
      <c r="CNH2516" s="187"/>
      <c r="CNI2516" s="204"/>
      <c r="CNJ2516" s="272"/>
      <c r="CNK2516" s="207"/>
      <c r="CNL2516" s="238"/>
      <c r="CNM2516" s="207"/>
      <c r="CNN2516" s="207"/>
      <c r="CNO2516" s="187"/>
      <c r="CNP2516" s="187"/>
      <c r="CNQ2516" s="204"/>
      <c r="CNR2516" s="272"/>
      <c r="CNS2516" s="207"/>
      <c r="CNT2516" s="238"/>
      <c r="CNU2516" s="207"/>
      <c r="CNV2516" s="207"/>
      <c r="CNW2516" s="187"/>
      <c r="CNX2516" s="187"/>
      <c r="CNY2516" s="204"/>
      <c r="CNZ2516" s="272"/>
      <c r="COA2516" s="207"/>
      <c r="COB2516" s="238"/>
      <c r="COC2516" s="207"/>
      <c r="COD2516" s="207"/>
      <c r="COE2516" s="187"/>
      <c r="COF2516" s="187"/>
      <c r="COG2516" s="204"/>
      <c r="COH2516" s="272"/>
      <c r="COI2516" s="207"/>
      <c r="COJ2516" s="238"/>
      <c r="COK2516" s="207"/>
      <c r="COL2516" s="207"/>
      <c r="COM2516" s="187"/>
      <c r="CON2516" s="187"/>
      <c r="COO2516" s="204"/>
      <c r="COP2516" s="272"/>
      <c r="COQ2516" s="207"/>
      <c r="COR2516" s="238"/>
      <c r="COS2516" s="207"/>
      <c r="COT2516" s="207"/>
      <c r="COU2516" s="187"/>
      <c r="COV2516" s="187"/>
      <c r="COW2516" s="204"/>
      <c r="COX2516" s="272"/>
      <c r="COY2516" s="207"/>
      <c r="COZ2516" s="238"/>
      <c r="CPA2516" s="207"/>
      <c r="CPB2516" s="207"/>
      <c r="CPC2516" s="187"/>
      <c r="CPD2516" s="187"/>
      <c r="CPE2516" s="204"/>
      <c r="CPF2516" s="272"/>
      <c r="CPG2516" s="207"/>
      <c r="CPH2516" s="238"/>
      <c r="CPI2516" s="207"/>
      <c r="CPJ2516" s="207"/>
      <c r="CPK2516" s="187"/>
      <c r="CPL2516" s="187"/>
      <c r="CPM2516" s="204"/>
      <c r="CPN2516" s="272"/>
      <c r="CPO2516" s="207"/>
      <c r="CPP2516" s="238"/>
      <c r="CPQ2516" s="207"/>
      <c r="CPR2516" s="207"/>
      <c r="CPS2516" s="187"/>
      <c r="CPT2516" s="187"/>
      <c r="CPU2516" s="204"/>
      <c r="CPV2516" s="272"/>
      <c r="CPW2516" s="207"/>
      <c r="CPX2516" s="238"/>
      <c r="CPY2516" s="207"/>
      <c r="CPZ2516" s="207"/>
      <c r="CQA2516" s="187"/>
      <c r="CQB2516" s="187"/>
      <c r="CQC2516" s="204"/>
      <c r="CQD2516" s="272"/>
      <c r="CQE2516" s="207"/>
      <c r="CQF2516" s="238"/>
      <c r="CQG2516" s="207"/>
      <c r="CQH2516" s="207"/>
      <c r="CQI2516" s="187"/>
      <c r="CQJ2516" s="187"/>
      <c r="CQK2516" s="204"/>
      <c r="CQL2516" s="272"/>
      <c r="CQM2516" s="207"/>
      <c r="CQN2516" s="238"/>
      <c r="CQO2516" s="207"/>
      <c r="CQP2516" s="207"/>
      <c r="CQQ2516" s="187"/>
      <c r="CQR2516" s="187"/>
      <c r="CQS2516" s="204"/>
      <c r="CQT2516" s="272"/>
      <c r="CQU2516" s="207"/>
      <c r="CQV2516" s="238"/>
      <c r="CQW2516" s="207"/>
      <c r="CQX2516" s="207"/>
      <c r="CQY2516" s="187"/>
      <c r="CQZ2516" s="187"/>
      <c r="CRA2516" s="204"/>
      <c r="CRB2516" s="272"/>
      <c r="CRC2516" s="207"/>
      <c r="CRD2516" s="238"/>
      <c r="CRE2516" s="207"/>
      <c r="CRF2516" s="207"/>
      <c r="CRG2516" s="187"/>
      <c r="CRH2516" s="187"/>
      <c r="CRI2516" s="204"/>
      <c r="CRJ2516" s="272"/>
      <c r="CRK2516" s="207"/>
      <c r="CRL2516" s="238"/>
      <c r="CRM2516" s="207"/>
      <c r="CRN2516" s="207"/>
      <c r="CRO2516" s="187"/>
      <c r="CRP2516" s="187"/>
      <c r="CRQ2516" s="204"/>
      <c r="CRR2516" s="272"/>
      <c r="CRS2516" s="207"/>
      <c r="CRT2516" s="238"/>
      <c r="CRU2516" s="207"/>
      <c r="CRV2516" s="207"/>
      <c r="CRW2516" s="187"/>
      <c r="CRX2516" s="187"/>
      <c r="CRY2516" s="204"/>
      <c r="CRZ2516" s="272"/>
      <c r="CSA2516" s="207"/>
      <c r="CSB2516" s="238"/>
      <c r="CSC2516" s="207"/>
      <c r="CSD2516" s="207"/>
      <c r="CSE2516" s="187"/>
      <c r="CSF2516" s="187"/>
      <c r="CSG2516" s="204"/>
      <c r="CSH2516" s="272"/>
      <c r="CSI2516" s="207"/>
      <c r="CSJ2516" s="238"/>
      <c r="CSK2516" s="207"/>
      <c r="CSL2516" s="207"/>
      <c r="CSM2516" s="187"/>
      <c r="CSN2516" s="187"/>
      <c r="CSO2516" s="204"/>
      <c r="CSP2516" s="272"/>
      <c r="CSQ2516" s="207"/>
      <c r="CSR2516" s="238"/>
      <c r="CSS2516" s="207"/>
      <c r="CST2516" s="207"/>
      <c r="CSU2516" s="187"/>
      <c r="CSV2516" s="187"/>
      <c r="CSW2516" s="204"/>
      <c r="CSX2516" s="272"/>
      <c r="CSY2516" s="207"/>
      <c r="CSZ2516" s="238"/>
      <c r="CTA2516" s="207"/>
      <c r="CTB2516" s="207"/>
      <c r="CTC2516" s="187"/>
      <c r="CTD2516" s="187"/>
      <c r="CTE2516" s="204"/>
      <c r="CTF2516" s="272"/>
      <c r="CTG2516" s="207"/>
      <c r="CTH2516" s="238"/>
      <c r="CTI2516" s="207"/>
      <c r="CTJ2516" s="207"/>
      <c r="CTK2516" s="187"/>
      <c r="CTL2516" s="187"/>
      <c r="CTM2516" s="204"/>
      <c r="CTN2516" s="272"/>
      <c r="CTO2516" s="207"/>
      <c r="CTP2516" s="238"/>
      <c r="CTQ2516" s="207"/>
      <c r="CTR2516" s="207"/>
      <c r="CTS2516" s="187"/>
      <c r="CTT2516" s="187"/>
      <c r="CTU2516" s="204"/>
      <c r="CTV2516" s="272"/>
      <c r="CTW2516" s="207"/>
      <c r="CTX2516" s="238"/>
      <c r="CTY2516" s="207"/>
      <c r="CTZ2516" s="207"/>
      <c r="CUA2516" s="187"/>
      <c r="CUB2516" s="187"/>
      <c r="CUC2516" s="204"/>
      <c r="CUD2516" s="272"/>
      <c r="CUE2516" s="207"/>
      <c r="CUF2516" s="238"/>
      <c r="CUG2516" s="207"/>
      <c r="CUH2516" s="207"/>
      <c r="CUI2516" s="187"/>
      <c r="CUJ2516" s="187"/>
      <c r="CUK2516" s="204"/>
      <c r="CUL2516" s="272"/>
      <c r="CUM2516" s="207"/>
      <c r="CUN2516" s="238"/>
      <c r="CUO2516" s="207"/>
      <c r="CUP2516" s="207"/>
      <c r="CUQ2516" s="187"/>
      <c r="CUR2516" s="187"/>
      <c r="CUS2516" s="204"/>
      <c r="CUT2516" s="272"/>
      <c r="CUU2516" s="207"/>
      <c r="CUV2516" s="238"/>
      <c r="CUW2516" s="207"/>
      <c r="CUX2516" s="207"/>
      <c r="CUY2516" s="187"/>
      <c r="CUZ2516" s="187"/>
      <c r="CVA2516" s="204"/>
      <c r="CVB2516" s="272"/>
      <c r="CVC2516" s="207"/>
      <c r="CVD2516" s="238"/>
      <c r="CVE2516" s="207"/>
      <c r="CVF2516" s="207"/>
      <c r="CVG2516" s="187"/>
      <c r="CVH2516" s="187"/>
      <c r="CVI2516" s="204"/>
      <c r="CVJ2516" s="272"/>
      <c r="CVK2516" s="207"/>
      <c r="CVL2516" s="238"/>
      <c r="CVM2516" s="207"/>
      <c r="CVN2516" s="207"/>
      <c r="CVO2516" s="187"/>
      <c r="CVP2516" s="187"/>
      <c r="CVQ2516" s="204"/>
      <c r="CVR2516" s="272"/>
      <c r="CVS2516" s="207"/>
      <c r="CVT2516" s="238"/>
      <c r="CVU2516" s="207"/>
      <c r="CVV2516" s="207"/>
      <c r="CVW2516" s="187"/>
      <c r="CVX2516" s="187"/>
      <c r="CVY2516" s="204"/>
      <c r="CVZ2516" s="272"/>
      <c r="CWA2516" s="207"/>
      <c r="CWB2516" s="238"/>
      <c r="CWC2516" s="207"/>
      <c r="CWD2516" s="207"/>
      <c r="CWE2516" s="187"/>
      <c r="CWF2516" s="187"/>
      <c r="CWG2516" s="204"/>
      <c r="CWH2516" s="272"/>
      <c r="CWI2516" s="207"/>
      <c r="CWJ2516" s="238"/>
      <c r="CWK2516" s="207"/>
      <c r="CWL2516" s="207"/>
      <c r="CWM2516" s="187"/>
      <c r="CWN2516" s="187"/>
      <c r="CWO2516" s="204"/>
      <c r="CWP2516" s="272"/>
      <c r="CWQ2516" s="207"/>
      <c r="CWR2516" s="238"/>
      <c r="CWS2516" s="207"/>
      <c r="CWT2516" s="207"/>
      <c r="CWU2516" s="187"/>
      <c r="CWV2516" s="187"/>
      <c r="CWW2516" s="204"/>
      <c r="CWX2516" s="272"/>
      <c r="CWY2516" s="207"/>
      <c r="CWZ2516" s="238"/>
      <c r="CXA2516" s="207"/>
      <c r="CXB2516" s="207"/>
      <c r="CXC2516" s="187"/>
      <c r="CXD2516" s="187"/>
      <c r="CXE2516" s="204"/>
      <c r="CXF2516" s="272"/>
      <c r="CXG2516" s="207"/>
      <c r="CXH2516" s="238"/>
      <c r="CXI2516" s="207"/>
      <c r="CXJ2516" s="207"/>
      <c r="CXK2516" s="187"/>
      <c r="CXL2516" s="187"/>
      <c r="CXM2516" s="204"/>
      <c r="CXN2516" s="272"/>
      <c r="CXO2516" s="207"/>
      <c r="CXP2516" s="238"/>
      <c r="CXQ2516" s="207"/>
      <c r="CXR2516" s="207"/>
      <c r="CXS2516" s="187"/>
      <c r="CXT2516" s="187"/>
      <c r="CXU2516" s="204"/>
      <c r="CXV2516" s="272"/>
      <c r="CXW2516" s="207"/>
      <c r="CXX2516" s="238"/>
      <c r="CXY2516" s="207"/>
      <c r="CXZ2516" s="207"/>
      <c r="CYA2516" s="187"/>
      <c r="CYB2516" s="187"/>
      <c r="CYC2516" s="204"/>
      <c r="CYD2516" s="272"/>
      <c r="CYE2516" s="207"/>
      <c r="CYF2516" s="238"/>
      <c r="CYG2516" s="207"/>
      <c r="CYH2516" s="207"/>
      <c r="CYI2516" s="187"/>
      <c r="CYJ2516" s="187"/>
      <c r="CYK2516" s="204"/>
      <c r="CYL2516" s="272"/>
      <c r="CYM2516" s="207"/>
      <c r="CYN2516" s="238"/>
      <c r="CYO2516" s="207"/>
      <c r="CYP2516" s="207"/>
      <c r="CYQ2516" s="187"/>
      <c r="CYR2516" s="187"/>
      <c r="CYS2516" s="204"/>
      <c r="CYT2516" s="272"/>
      <c r="CYU2516" s="207"/>
      <c r="CYV2516" s="238"/>
      <c r="CYW2516" s="207"/>
      <c r="CYX2516" s="207"/>
      <c r="CYY2516" s="187"/>
      <c r="CYZ2516" s="187"/>
      <c r="CZA2516" s="204"/>
      <c r="CZB2516" s="272"/>
      <c r="CZC2516" s="207"/>
      <c r="CZD2516" s="238"/>
      <c r="CZE2516" s="207"/>
      <c r="CZF2516" s="207"/>
      <c r="CZG2516" s="187"/>
      <c r="CZH2516" s="187"/>
      <c r="CZI2516" s="204"/>
      <c r="CZJ2516" s="272"/>
      <c r="CZK2516" s="207"/>
      <c r="CZL2516" s="238"/>
      <c r="CZM2516" s="207"/>
      <c r="CZN2516" s="207"/>
      <c r="CZO2516" s="187"/>
      <c r="CZP2516" s="187"/>
      <c r="CZQ2516" s="204"/>
      <c r="CZR2516" s="272"/>
      <c r="CZS2516" s="207"/>
      <c r="CZT2516" s="238"/>
      <c r="CZU2516" s="207"/>
      <c r="CZV2516" s="207"/>
      <c r="CZW2516" s="187"/>
      <c r="CZX2516" s="187"/>
      <c r="CZY2516" s="204"/>
      <c r="CZZ2516" s="272"/>
      <c r="DAA2516" s="207"/>
      <c r="DAB2516" s="238"/>
      <c r="DAC2516" s="207"/>
      <c r="DAD2516" s="207"/>
      <c r="DAE2516" s="187"/>
      <c r="DAF2516" s="187"/>
      <c r="DAG2516" s="204"/>
      <c r="DAH2516" s="272"/>
      <c r="DAI2516" s="207"/>
      <c r="DAJ2516" s="238"/>
      <c r="DAK2516" s="207"/>
      <c r="DAL2516" s="207"/>
      <c r="DAM2516" s="187"/>
      <c r="DAN2516" s="187"/>
      <c r="DAO2516" s="204"/>
      <c r="DAP2516" s="272"/>
      <c r="DAQ2516" s="207"/>
      <c r="DAR2516" s="238"/>
      <c r="DAS2516" s="207"/>
      <c r="DAT2516" s="207"/>
      <c r="DAU2516" s="187"/>
      <c r="DAV2516" s="187"/>
      <c r="DAW2516" s="204"/>
      <c r="DAX2516" s="272"/>
      <c r="DAY2516" s="207"/>
      <c r="DAZ2516" s="238"/>
      <c r="DBA2516" s="207"/>
      <c r="DBB2516" s="207"/>
      <c r="DBC2516" s="187"/>
      <c r="DBD2516" s="187"/>
      <c r="DBE2516" s="204"/>
      <c r="DBF2516" s="272"/>
      <c r="DBG2516" s="207"/>
      <c r="DBH2516" s="238"/>
      <c r="DBI2516" s="207"/>
      <c r="DBJ2516" s="207"/>
      <c r="DBK2516" s="187"/>
      <c r="DBL2516" s="187"/>
      <c r="DBM2516" s="204"/>
      <c r="DBN2516" s="272"/>
      <c r="DBO2516" s="207"/>
      <c r="DBP2516" s="238"/>
      <c r="DBQ2516" s="207"/>
      <c r="DBR2516" s="207"/>
      <c r="DBS2516" s="187"/>
      <c r="DBT2516" s="187"/>
      <c r="DBU2516" s="204"/>
      <c r="DBV2516" s="272"/>
      <c r="DBW2516" s="207"/>
      <c r="DBX2516" s="238"/>
      <c r="DBY2516" s="207"/>
      <c r="DBZ2516" s="207"/>
      <c r="DCA2516" s="187"/>
      <c r="DCB2516" s="187"/>
      <c r="DCC2516" s="204"/>
      <c r="DCD2516" s="272"/>
      <c r="DCE2516" s="207"/>
      <c r="DCF2516" s="238"/>
      <c r="DCG2516" s="207"/>
      <c r="DCH2516" s="207"/>
      <c r="DCI2516" s="187"/>
      <c r="DCJ2516" s="187"/>
      <c r="DCK2516" s="204"/>
      <c r="DCL2516" s="272"/>
      <c r="DCM2516" s="207"/>
      <c r="DCN2516" s="238"/>
      <c r="DCO2516" s="207"/>
      <c r="DCP2516" s="207"/>
      <c r="DCQ2516" s="187"/>
      <c r="DCR2516" s="187"/>
      <c r="DCS2516" s="204"/>
      <c r="DCT2516" s="272"/>
      <c r="DCU2516" s="207"/>
      <c r="DCV2516" s="238"/>
      <c r="DCW2516" s="207"/>
      <c r="DCX2516" s="207"/>
      <c r="DCY2516" s="187"/>
      <c r="DCZ2516" s="187"/>
      <c r="DDA2516" s="204"/>
      <c r="DDB2516" s="272"/>
      <c r="DDC2516" s="207"/>
      <c r="DDD2516" s="238"/>
      <c r="DDE2516" s="207"/>
      <c r="DDF2516" s="207"/>
      <c r="DDG2516" s="187"/>
      <c r="DDH2516" s="187"/>
      <c r="DDI2516" s="204"/>
      <c r="DDJ2516" s="272"/>
      <c r="DDK2516" s="207"/>
      <c r="DDL2516" s="238"/>
      <c r="DDM2516" s="207"/>
      <c r="DDN2516" s="207"/>
      <c r="DDO2516" s="187"/>
      <c r="DDP2516" s="187"/>
      <c r="DDQ2516" s="204"/>
      <c r="DDR2516" s="272"/>
      <c r="DDS2516" s="207"/>
      <c r="DDT2516" s="238"/>
      <c r="DDU2516" s="207"/>
      <c r="DDV2516" s="207"/>
      <c r="DDW2516" s="187"/>
      <c r="DDX2516" s="187"/>
      <c r="DDY2516" s="204"/>
      <c r="DDZ2516" s="272"/>
      <c r="DEA2516" s="207"/>
      <c r="DEB2516" s="238"/>
      <c r="DEC2516" s="207"/>
      <c r="DED2516" s="207"/>
      <c r="DEE2516" s="187"/>
      <c r="DEF2516" s="187"/>
      <c r="DEG2516" s="204"/>
      <c r="DEH2516" s="272"/>
      <c r="DEI2516" s="207"/>
      <c r="DEJ2516" s="238"/>
      <c r="DEK2516" s="207"/>
      <c r="DEL2516" s="207"/>
      <c r="DEM2516" s="187"/>
      <c r="DEN2516" s="187"/>
      <c r="DEO2516" s="204"/>
      <c r="DEP2516" s="272"/>
      <c r="DEQ2516" s="207"/>
      <c r="DER2516" s="238"/>
      <c r="DES2516" s="207"/>
      <c r="DET2516" s="207"/>
      <c r="DEU2516" s="187"/>
      <c r="DEV2516" s="187"/>
      <c r="DEW2516" s="204"/>
      <c r="DEX2516" s="272"/>
      <c r="DEY2516" s="207"/>
      <c r="DEZ2516" s="238"/>
      <c r="DFA2516" s="207"/>
      <c r="DFB2516" s="207"/>
      <c r="DFC2516" s="187"/>
      <c r="DFD2516" s="187"/>
      <c r="DFE2516" s="204"/>
      <c r="DFF2516" s="272"/>
      <c r="DFG2516" s="207"/>
      <c r="DFH2516" s="238"/>
      <c r="DFI2516" s="207"/>
      <c r="DFJ2516" s="207"/>
      <c r="DFK2516" s="187"/>
      <c r="DFL2516" s="187"/>
      <c r="DFM2516" s="204"/>
      <c r="DFN2516" s="272"/>
      <c r="DFO2516" s="207"/>
      <c r="DFP2516" s="238"/>
      <c r="DFQ2516" s="207"/>
      <c r="DFR2516" s="207"/>
      <c r="DFS2516" s="187"/>
      <c r="DFT2516" s="187"/>
      <c r="DFU2516" s="204"/>
      <c r="DFV2516" s="272"/>
      <c r="DFW2516" s="207"/>
      <c r="DFX2516" s="238"/>
      <c r="DFY2516" s="207"/>
      <c r="DFZ2516" s="207"/>
      <c r="DGA2516" s="187"/>
      <c r="DGB2516" s="187"/>
      <c r="DGC2516" s="204"/>
      <c r="DGD2516" s="272"/>
      <c r="DGE2516" s="207"/>
      <c r="DGF2516" s="238"/>
      <c r="DGG2516" s="207"/>
      <c r="DGH2516" s="207"/>
      <c r="DGI2516" s="187"/>
      <c r="DGJ2516" s="187"/>
      <c r="DGK2516" s="204"/>
      <c r="DGL2516" s="272"/>
      <c r="DGM2516" s="207"/>
      <c r="DGN2516" s="238"/>
      <c r="DGO2516" s="207"/>
      <c r="DGP2516" s="207"/>
      <c r="DGQ2516" s="187"/>
      <c r="DGR2516" s="187"/>
      <c r="DGS2516" s="204"/>
      <c r="DGT2516" s="272"/>
      <c r="DGU2516" s="207"/>
      <c r="DGV2516" s="238"/>
      <c r="DGW2516" s="207"/>
      <c r="DGX2516" s="207"/>
      <c r="DGY2516" s="187"/>
      <c r="DGZ2516" s="187"/>
      <c r="DHA2516" s="204"/>
      <c r="DHB2516" s="272"/>
      <c r="DHC2516" s="207"/>
      <c r="DHD2516" s="238"/>
      <c r="DHE2516" s="207"/>
      <c r="DHF2516" s="207"/>
      <c r="DHG2516" s="187"/>
      <c r="DHH2516" s="187"/>
      <c r="DHI2516" s="204"/>
      <c r="DHJ2516" s="272"/>
      <c r="DHK2516" s="207"/>
      <c r="DHL2516" s="238"/>
      <c r="DHM2516" s="207"/>
      <c r="DHN2516" s="207"/>
      <c r="DHO2516" s="187"/>
      <c r="DHP2516" s="187"/>
      <c r="DHQ2516" s="204"/>
      <c r="DHR2516" s="272"/>
      <c r="DHS2516" s="207"/>
      <c r="DHT2516" s="238"/>
      <c r="DHU2516" s="207"/>
      <c r="DHV2516" s="207"/>
      <c r="DHW2516" s="187"/>
      <c r="DHX2516" s="187"/>
      <c r="DHY2516" s="204"/>
      <c r="DHZ2516" s="272"/>
      <c r="DIA2516" s="207"/>
      <c r="DIB2516" s="238"/>
      <c r="DIC2516" s="207"/>
      <c r="DID2516" s="207"/>
      <c r="DIE2516" s="187"/>
      <c r="DIF2516" s="187"/>
      <c r="DIG2516" s="204"/>
      <c r="DIH2516" s="272"/>
      <c r="DII2516" s="207"/>
      <c r="DIJ2516" s="238"/>
      <c r="DIK2516" s="207"/>
      <c r="DIL2516" s="207"/>
      <c r="DIM2516" s="187"/>
      <c r="DIN2516" s="187"/>
      <c r="DIO2516" s="204"/>
      <c r="DIP2516" s="272"/>
      <c r="DIQ2516" s="207"/>
      <c r="DIR2516" s="238"/>
      <c r="DIS2516" s="207"/>
      <c r="DIT2516" s="207"/>
      <c r="DIU2516" s="187"/>
      <c r="DIV2516" s="187"/>
      <c r="DIW2516" s="204"/>
      <c r="DIX2516" s="272"/>
      <c r="DIY2516" s="207"/>
      <c r="DIZ2516" s="238"/>
      <c r="DJA2516" s="207"/>
      <c r="DJB2516" s="207"/>
      <c r="DJC2516" s="187"/>
      <c r="DJD2516" s="187"/>
      <c r="DJE2516" s="204"/>
      <c r="DJF2516" s="272"/>
      <c r="DJG2516" s="207"/>
      <c r="DJH2516" s="238"/>
      <c r="DJI2516" s="207"/>
      <c r="DJJ2516" s="207"/>
      <c r="DJK2516" s="187"/>
      <c r="DJL2516" s="187"/>
      <c r="DJM2516" s="204"/>
      <c r="DJN2516" s="272"/>
      <c r="DJO2516" s="207"/>
      <c r="DJP2516" s="238"/>
      <c r="DJQ2516" s="207"/>
      <c r="DJR2516" s="207"/>
      <c r="DJS2516" s="187"/>
      <c r="DJT2516" s="187"/>
      <c r="DJU2516" s="204"/>
      <c r="DJV2516" s="272"/>
      <c r="DJW2516" s="207"/>
      <c r="DJX2516" s="238"/>
      <c r="DJY2516" s="207"/>
      <c r="DJZ2516" s="207"/>
      <c r="DKA2516" s="187"/>
      <c r="DKB2516" s="187"/>
      <c r="DKC2516" s="204"/>
      <c r="DKD2516" s="272"/>
      <c r="DKE2516" s="207"/>
      <c r="DKF2516" s="238"/>
      <c r="DKG2516" s="207"/>
      <c r="DKH2516" s="207"/>
      <c r="DKI2516" s="187"/>
      <c r="DKJ2516" s="187"/>
      <c r="DKK2516" s="204"/>
      <c r="DKL2516" s="272"/>
      <c r="DKM2516" s="207"/>
      <c r="DKN2516" s="238"/>
      <c r="DKO2516" s="207"/>
      <c r="DKP2516" s="207"/>
      <c r="DKQ2516" s="187"/>
      <c r="DKR2516" s="187"/>
      <c r="DKS2516" s="204"/>
      <c r="DKT2516" s="272"/>
      <c r="DKU2516" s="207"/>
      <c r="DKV2516" s="238"/>
      <c r="DKW2516" s="207"/>
      <c r="DKX2516" s="207"/>
      <c r="DKY2516" s="187"/>
      <c r="DKZ2516" s="187"/>
      <c r="DLA2516" s="204"/>
      <c r="DLB2516" s="272"/>
      <c r="DLC2516" s="207"/>
      <c r="DLD2516" s="238"/>
      <c r="DLE2516" s="207"/>
      <c r="DLF2516" s="207"/>
      <c r="DLG2516" s="187"/>
      <c r="DLH2516" s="187"/>
      <c r="DLI2516" s="204"/>
      <c r="DLJ2516" s="272"/>
      <c r="DLK2516" s="207"/>
      <c r="DLL2516" s="238"/>
      <c r="DLM2516" s="207"/>
      <c r="DLN2516" s="207"/>
      <c r="DLO2516" s="187"/>
      <c r="DLP2516" s="187"/>
      <c r="DLQ2516" s="204"/>
      <c r="DLR2516" s="272"/>
      <c r="DLS2516" s="207"/>
      <c r="DLT2516" s="238"/>
      <c r="DLU2516" s="207"/>
      <c r="DLV2516" s="207"/>
      <c r="DLW2516" s="187"/>
      <c r="DLX2516" s="187"/>
      <c r="DLY2516" s="204"/>
      <c r="DLZ2516" s="272"/>
      <c r="DMA2516" s="207"/>
      <c r="DMB2516" s="238"/>
      <c r="DMC2516" s="207"/>
      <c r="DMD2516" s="207"/>
      <c r="DME2516" s="187"/>
      <c r="DMF2516" s="187"/>
      <c r="DMG2516" s="204"/>
      <c r="DMH2516" s="272"/>
      <c r="DMI2516" s="207"/>
      <c r="DMJ2516" s="238"/>
      <c r="DMK2516" s="207"/>
      <c r="DML2516" s="207"/>
      <c r="DMM2516" s="187"/>
      <c r="DMN2516" s="187"/>
      <c r="DMO2516" s="204"/>
      <c r="DMP2516" s="272"/>
      <c r="DMQ2516" s="207"/>
      <c r="DMR2516" s="238"/>
      <c r="DMS2516" s="207"/>
      <c r="DMT2516" s="207"/>
      <c r="DMU2516" s="187"/>
      <c r="DMV2516" s="187"/>
      <c r="DMW2516" s="204"/>
      <c r="DMX2516" s="272"/>
      <c r="DMY2516" s="207"/>
      <c r="DMZ2516" s="238"/>
      <c r="DNA2516" s="207"/>
      <c r="DNB2516" s="207"/>
      <c r="DNC2516" s="187"/>
      <c r="DND2516" s="187"/>
      <c r="DNE2516" s="204"/>
      <c r="DNF2516" s="272"/>
      <c r="DNG2516" s="207"/>
      <c r="DNH2516" s="238"/>
      <c r="DNI2516" s="207"/>
      <c r="DNJ2516" s="207"/>
      <c r="DNK2516" s="187"/>
      <c r="DNL2516" s="187"/>
      <c r="DNM2516" s="204"/>
      <c r="DNN2516" s="272"/>
      <c r="DNO2516" s="207"/>
      <c r="DNP2516" s="238"/>
      <c r="DNQ2516" s="207"/>
      <c r="DNR2516" s="207"/>
      <c r="DNS2516" s="187"/>
      <c r="DNT2516" s="187"/>
      <c r="DNU2516" s="204"/>
      <c r="DNV2516" s="272"/>
      <c r="DNW2516" s="207"/>
      <c r="DNX2516" s="238"/>
      <c r="DNY2516" s="207"/>
      <c r="DNZ2516" s="207"/>
      <c r="DOA2516" s="187"/>
      <c r="DOB2516" s="187"/>
      <c r="DOC2516" s="204"/>
      <c r="DOD2516" s="272"/>
      <c r="DOE2516" s="207"/>
      <c r="DOF2516" s="238"/>
      <c r="DOG2516" s="207"/>
      <c r="DOH2516" s="207"/>
      <c r="DOI2516" s="187"/>
      <c r="DOJ2516" s="187"/>
      <c r="DOK2516" s="204"/>
      <c r="DOL2516" s="272"/>
      <c r="DOM2516" s="207"/>
      <c r="DON2516" s="238"/>
      <c r="DOO2516" s="207"/>
      <c r="DOP2516" s="207"/>
      <c r="DOQ2516" s="187"/>
      <c r="DOR2516" s="187"/>
      <c r="DOS2516" s="204"/>
      <c r="DOT2516" s="272"/>
      <c r="DOU2516" s="207"/>
      <c r="DOV2516" s="238"/>
      <c r="DOW2516" s="207"/>
      <c r="DOX2516" s="207"/>
      <c r="DOY2516" s="187"/>
      <c r="DOZ2516" s="187"/>
      <c r="DPA2516" s="204"/>
      <c r="DPB2516" s="272"/>
      <c r="DPC2516" s="207"/>
      <c r="DPD2516" s="238"/>
      <c r="DPE2516" s="207"/>
      <c r="DPF2516" s="207"/>
      <c r="DPG2516" s="187"/>
      <c r="DPH2516" s="187"/>
      <c r="DPI2516" s="204"/>
      <c r="DPJ2516" s="272"/>
      <c r="DPK2516" s="207"/>
      <c r="DPL2516" s="238"/>
      <c r="DPM2516" s="207"/>
      <c r="DPN2516" s="207"/>
      <c r="DPO2516" s="187"/>
      <c r="DPP2516" s="187"/>
      <c r="DPQ2516" s="204"/>
      <c r="DPR2516" s="272"/>
      <c r="DPS2516" s="207"/>
      <c r="DPT2516" s="238"/>
      <c r="DPU2516" s="207"/>
      <c r="DPV2516" s="207"/>
      <c r="DPW2516" s="187"/>
      <c r="DPX2516" s="187"/>
      <c r="DPY2516" s="204"/>
      <c r="DPZ2516" s="272"/>
      <c r="DQA2516" s="207"/>
      <c r="DQB2516" s="238"/>
      <c r="DQC2516" s="207"/>
      <c r="DQD2516" s="207"/>
      <c r="DQE2516" s="187"/>
      <c r="DQF2516" s="187"/>
      <c r="DQG2516" s="204"/>
      <c r="DQH2516" s="272"/>
      <c r="DQI2516" s="207"/>
      <c r="DQJ2516" s="238"/>
      <c r="DQK2516" s="207"/>
      <c r="DQL2516" s="207"/>
      <c r="DQM2516" s="187"/>
      <c r="DQN2516" s="187"/>
      <c r="DQO2516" s="204"/>
      <c r="DQP2516" s="272"/>
      <c r="DQQ2516" s="207"/>
      <c r="DQR2516" s="238"/>
      <c r="DQS2516" s="207"/>
      <c r="DQT2516" s="207"/>
      <c r="DQU2516" s="187"/>
      <c r="DQV2516" s="187"/>
      <c r="DQW2516" s="204"/>
      <c r="DQX2516" s="272"/>
      <c r="DQY2516" s="207"/>
      <c r="DQZ2516" s="238"/>
      <c r="DRA2516" s="207"/>
      <c r="DRB2516" s="207"/>
      <c r="DRC2516" s="187"/>
      <c r="DRD2516" s="187"/>
      <c r="DRE2516" s="204"/>
      <c r="DRF2516" s="272"/>
      <c r="DRG2516" s="207"/>
      <c r="DRH2516" s="238"/>
      <c r="DRI2516" s="207"/>
      <c r="DRJ2516" s="207"/>
      <c r="DRK2516" s="187"/>
      <c r="DRL2516" s="187"/>
      <c r="DRM2516" s="204"/>
      <c r="DRN2516" s="272"/>
      <c r="DRO2516" s="207"/>
      <c r="DRP2516" s="238"/>
      <c r="DRQ2516" s="207"/>
      <c r="DRR2516" s="207"/>
      <c r="DRS2516" s="187"/>
      <c r="DRT2516" s="187"/>
      <c r="DRU2516" s="204"/>
      <c r="DRV2516" s="272"/>
      <c r="DRW2516" s="207"/>
      <c r="DRX2516" s="238"/>
      <c r="DRY2516" s="207"/>
      <c r="DRZ2516" s="207"/>
      <c r="DSA2516" s="187"/>
      <c r="DSB2516" s="187"/>
      <c r="DSC2516" s="204"/>
      <c r="DSD2516" s="272"/>
      <c r="DSE2516" s="207"/>
      <c r="DSF2516" s="238"/>
      <c r="DSG2516" s="207"/>
      <c r="DSH2516" s="207"/>
      <c r="DSI2516" s="187"/>
      <c r="DSJ2516" s="187"/>
      <c r="DSK2516" s="204"/>
      <c r="DSL2516" s="272"/>
      <c r="DSM2516" s="207"/>
      <c r="DSN2516" s="238"/>
      <c r="DSO2516" s="207"/>
      <c r="DSP2516" s="207"/>
      <c r="DSQ2516" s="187"/>
      <c r="DSR2516" s="187"/>
      <c r="DSS2516" s="204"/>
      <c r="DST2516" s="272"/>
      <c r="DSU2516" s="207"/>
      <c r="DSV2516" s="238"/>
      <c r="DSW2516" s="207"/>
      <c r="DSX2516" s="207"/>
      <c r="DSY2516" s="187"/>
      <c r="DSZ2516" s="187"/>
      <c r="DTA2516" s="204"/>
      <c r="DTB2516" s="272"/>
      <c r="DTC2516" s="207"/>
      <c r="DTD2516" s="238"/>
      <c r="DTE2516" s="207"/>
      <c r="DTF2516" s="207"/>
      <c r="DTG2516" s="187"/>
      <c r="DTH2516" s="187"/>
      <c r="DTI2516" s="204"/>
      <c r="DTJ2516" s="272"/>
      <c r="DTK2516" s="207"/>
      <c r="DTL2516" s="238"/>
      <c r="DTM2516" s="207"/>
      <c r="DTN2516" s="207"/>
      <c r="DTO2516" s="187"/>
      <c r="DTP2516" s="187"/>
      <c r="DTQ2516" s="204"/>
      <c r="DTR2516" s="272"/>
      <c r="DTS2516" s="207"/>
      <c r="DTT2516" s="238"/>
      <c r="DTU2516" s="207"/>
      <c r="DTV2516" s="207"/>
      <c r="DTW2516" s="187"/>
      <c r="DTX2516" s="187"/>
      <c r="DTY2516" s="204"/>
      <c r="DTZ2516" s="272"/>
      <c r="DUA2516" s="207"/>
      <c r="DUB2516" s="238"/>
      <c r="DUC2516" s="207"/>
      <c r="DUD2516" s="207"/>
      <c r="DUE2516" s="187"/>
      <c r="DUF2516" s="187"/>
      <c r="DUG2516" s="204"/>
      <c r="DUH2516" s="272"/>
      <c r="DUI2516" s="207"/>
      <c r="DUJ2516" s="238"/>
      <c r="DUK2516" s="207"/>
      <c r="DUL2516" s="207"/>
      <c r="DUM2516" s="187"/>
      <c r="DUN2516" s="187"/>
      <c r="DUO2516" s="204"/>
      <c r="DUP2516" s="272"/>
      <c r="DUQ2516" s="207"/>
      <c r="DUR2516" s="238"/>
      <c r="DUS2516" s="207"/>
      <c r="DUT2516" s="207"/>
      <c r="DUU2516" s="187"/>
      <c r="DUV2516" s="187"/>
      <c r="DUW2516" s="204"/>
      <c r="DUX2516" s="272"/>
      <c r="DUY2516" s="207"/>
      <c r="DUZ2516" s="238"/>
      <c r="DVA2516" s="207"/>
      <c r="DVB2516" s="207"/>
      <c r="DVC2516" s="187"/>
      <c r="DVD2516" s="187"/>
      <c r="DVE2516" s="204"/>
      <c r="DVF2516" s="272"/>
      <c r="DVG2516" s="207"/>
      <c r="DVH2516" s="238"/>
      <c r="DVI2516" s="207"/>
      <c r="DVJ2516" s="207"/>
      <c r="DVK2516" s="187"/>
      <c r="DVL2516" s="187"/>
      <c r="DVM2516" s="204"/>
      <c r="DVN2516" s="272"/>
      <c r="DVO2516" s="207"/>
      <c r="DVP2516" s="238"/>
      <c r="DVQ2516" s="207"/>
      <c r="DVR2516" s="207"/>
      <c r="DVS2516" s="187"/>
      <c r="DVT2516" s="187"/>
      <c r="DVU2516" s="204"/>
      <c r="DVV2516" s="272"/>
      <c r="DVW2516" s="207"/>
      <c r="DVX2516" s="238"/>
      <c r="DVY2516" s="207"/>
      <c r="DVZ2516" s="207"/>
      <c r="DWA2516" s="187"/>
      <c r="DWB2516" s="187"/>
      <c r="DWC2516" s="204"/>
      <c r="DWD2516" s="272"/>
      <c r="DWE2516" s="207"/>
      <c r="DWF2516" s="238"/>
      <c r="DWG2516" s="207"/>
      <c r="DWH2516" s="207"/>
      <c r="DWI2516" s="187"/>
      <c r="DWJ2516" s="187"/>
      <c r="DWK2516" s="204"/>
      <c r="DWL2516" s="272"/>
      <c r="DWM2516" s="207"/>
      <c r="DWN2516" s="238"/>
      <c r="DWO2516" s="207"/>
      <c r="DWP2516" s="207"/>
      <c r="DWQ2516" s="187"/>
      <c r="DWR2516" s="187"/>
      <c r="DWS2516" s="204"/>
      <c r="DWT2516" s="272"/>
      <c r="DWU2516" s="207"/>
      <c r="DWV2516" s="238"/>
      <c r="DWW2516" s="207"/>
      <c r="DWX2516" s="207"/>
      <c r="DWY2516" s="187"/>
      <c r="DWZ2516" s="187"/>
      <c r="DXA2516" s="204"/>
      <c r="DXB2516" s="272"/>
      <c r="DXC2516" s="207"/>
      <c r="DXD2516" s="238"/>
      <c r="DXE2516" s="207"/>
      <c r="DXF2516" s="207"/>
      <c r="DXG2516" s="187"/>
      <c r="DXH2516" s="187"/>
      <c r="DXI2516" s="204"/>
      <c r="DXJ2516" s="272"/>
      <c r="DXK2516" s="207"/>
      <c r="DXL2516" s="238"/>
      <c r="DXM2516" s="207"/>
      <c r="DXN2516" s="207"/>
      <c r="DXO2516" s="187"/>
      <c r="DXP2516" s="187"/>
      <c r="DXQ2516" s="204"/>
      <c r="DXR2516" s="272"/>
      <c r="DXS2516" s="207"/>
      <c r="DXT2516" s="238"/>
      <c r="DXU2516" s="207"/>
      <c r="DXV2516" s="207"/>
      <c r="DXW2516" s="187"/>
      <c r="DXX2516" s="187"/>
      <c r="DXY2516" s="204"/>
      <c r="DXZ2516" s="272"/>
      <c r="DYA2516" s="207"/>
      <c r="DYB2516" s="238"/>
      <c r="DYC2516" s="207"/>
      <c r="DYD2516" s="207"/>
      <c r="DYE2516" s="187"/>
      <c r="DYF2516" s="187"/>
      <c r="DYG2516" s="204"/>
      <c r="DYH2516" s="272"/>
      <c r="DYI2516" s="207"/>
      <c r="DYJ2516" s="238"/>
      <c r="DYK2516" s="207"/>
      <c r="DYL2516" s="207"/>
      <c r="DYM2516" s="187"/>
      <c r="DYN2516" s="187"/>
      <c r="DYO2516" s="204"/>
      <c r="DYP2516" s="272"/>
      <c r="DYQ2516" s="207"/>
      <c r="DYR2516" s="238"/>
      <c r="DYS2516" s="207"/>
      <c r="DYT2516" s="207"/>
      <c r="DYU2516" s="187"/>
      <c r="DYV2516" s="187"/>
      <c r="DYW2516" s="204"/>
      <c r="DYX2516" s="272"/>
      <c r="DYY2516" s="207"/>
      <c r="DYZ2516" s="238"/>
      <c r="DZA2516" s="207"/>
      <c r="DZB2516" s="207"/>
      <c r="DZC2516" s="187"/>
      <c r="DZD2516" s="187"/>
      <c r="DZE2516" s="204"/>
      <c r="DZF2516" s="272"/>
      <c r="DZG2516" s="207"/>
      <c r="DZH2516" s="238"/>
      <c r="DZI2516" s="207"/>
      <c r="DZJ2516" s="207"/>
      <c r="DZK2516" s="187"/>
      <c r="DZL2516" s="187"/>
      <c r="DZM2516" s="204"/>
      <c r="DZN2516" s="272"/>
      <c r="DZO2516" s="207"/>
      <c r="DZP2516" s="238"/>
      <c r="DZQ2516" s="207"/>
      <c r="DZR2516" s="207"/>
      <c r="DZS2516" s="187"/>
      <c r="DZT2516" s="187"/>
      <c r="DZU2516" s="204"/>
      <c r="DZV2516" s="272"/>
      <c r="DZW2516" s="207"/>
      <c r="DZX2516" s="238"/>
      <c r="DZY2516" s="207"/>
      <c r="DZZ2516" s="207"/>
      <c r="EAA2516" s="187"/>
      <c r="EAB2516" s="187"/>
      <c r="EAC2516" s="204"/>
      <c r="EAD2516" s="272"/>
      <c r="EAE2516" s="207"/>
      <c r="EAF2516" s="238"/>
      <c r="EAG2516" s="207"/>
      <c r="EAH2516" s="207"/>
      <c r="EAI2516" s="187"/>
      <c r="EAJ2516" s="187"/>
      <c r="EAK2516" s="204"/>
      <c r="EAL2516" s="272"/>
      <c r="EAM2516" s="207"/>
      <c r="EAN2516" s="238"/>
      <c r="EAO2516" s="207"/>
      <c r="EAP2516" s="207"/>
      <c r="EAQ2516" s="187"/>
      <c r="EAR2516" s="187"/>
      <c r="EAS2516" s="204"/>
      <c r="EAT2516" s="272"/>
      <c r="EAU2516" s="207"/>
      <c r="EAV2516" s="238"/>
      <c r="EAW2516" s="207"/>
      <c r="EAX2516" s="207"/>
      <c r="EAY2516" s="187"/>
      <c r="EAZ2516" s="187"/>
      <c r="EBA2516" s="204"/>
      <c r="EBB2516" s="272"/>
      <c r="EBC2516" s="207"/>
      <c r="EBD2516" s="238"/>
      <c r="EBE2516" s="207"/>
      <c r="EBF2516" s="207"/>
      <c r="EBG2516" s="187"/>
      <c r="EBH2516" s="187"/>
      <c r="EBI2516" s="204"/>
      <c r="EBJ2516" s="272"/>
      <c r="EBK2516" s="207"/>
      <c r="EBL2516" s="238"/>
      <c r="EBM2516" s="207"/>
      <c r="EBN2516" s="207"/>
      <c r="EBO2516" s="187"/>
      <c r="EBP2516" s="187"/>
      <c r="EBQ2516" s="204"/>
      <c r="EBR2516" s="272"/>
      <c r="EBS2516" s="207"/>
      <c r="EBT2516" s="238"/>
      <c r="EBU2516" s="207"/>
      <c r="EBV2516" s="207"/>
      <c r="EBW2516" s="187"/>
      <c r="EBX2516" s="187"/>
      <c r="EBY2516" s="204"/>
      <c r="EBZ2516" s="272"/>
      <c r="ECA2516" s="207"/>
      <c r="ECB2516" s="238"/>
      <c r="ECC2516" s="207"/>
      <c r="ECD2516" s="207"/>
      <c r="ECE2516" s="187"/>
      <c r="ECF2516" s="187"/>
      <c r="ECG2516" s="204"/>
      <c r="ECH2516" s="272"/>
      <c r="ECI2516" s="207"/>
      <c r="ECJ2516" s="238"/>
      <c r="ECK2516" s="207"/>
      <c r="ECL2516" s="207"/>
      <c r="ECM2516" s="187"/>
      <c r="ECN2516" s="187"/>
      <c r="ECO2516" s="204"/>
      <c r="ECP2516" s="272"/>
      <c r="ECQ2516" s="207"/>
      <c r="ECR2516" s="238"/>
      <c r="ECS2516" s="207"/>
      <c r="ECT2516" s="207"/>
      <c r="ECU2516" s="187"/>
      <c r="ECV2516" s="187"/>
      <c r="ECW2516" s="204"/>
      <c r="ECX2516" s="272"/>
      <c r="ECY2516" s="207"/>
      <c r="ECZ2516" s="238"/>
      <c r="EDA2516" s="207"/>
      <c r="EDB2516" s="207"/>
      <c r="EDC2516" s="187"/>
      <c r="EDD2516" s="187"/>
      <c r="EDE2516" s="204"/>
      <c r="EDF2516" s="272"/>
      <c r="EDG2516" s="207"/>
      <c r="EDH2516" s="238"/>
      <c r="EDI2516" s="207"/>
      <c r="EDJ2516" s="207"/>
      <c r="EDK2516" s="187"/>
      <c r="EDL2516" s="187"/>
      <c r="EDM2516" s="204"/>
      <c r="EDN2516" s="272"/>
      <c r="EDO2516" s="207"/>
      <c r="EDP2516" s="238"/>
      <c r="EDQ2516" s="207"/>
      <c r="EDR2516" s="207"/>
      <c r="EDS2516" s="187"/>
      <c r="EDT2516" s="187"/>
      <c r="EDU2516" s="204"/>
      <c r="EDV2516" s="272"/>
      <c r="EDW2516" s="207"/>
      <c r="EDX2516" s="238"/>
      <c r="EDY2516" s="207"/>
      <c r="EDZ2516" s="207"/>
      <c r="EEA2516" s="187"/>
      <c r="EEB2516" s="187"/>
      <c r="EEC2516" s="204"/>
      <c r="EED2516" s="272"/>
      <c r="EEE2516" s="207"/>
      <c r="EEF2516" s="238"/>
      <c r="EEG2516" s="207"/>
      <c r="EEH2516" s="207"/>
      <c r="EEI2516" s="187"/>
      <c r="EEJ2516" s="187"/>
      <c r="EEK2516" s="204"/>
      <c r="EEL2516" s="272"/>
      <c r="EEM2516" s="207"/>
      <c r="EEN2516" s="238"/>
      <c r="EEO2516" s="207"/>
      <c r="EEP2516" s="207"/>
      <c r="EEQ2516" s="187"/>
      <c r="EER2516" s="187"/>
      <c r="EES2516" s="204"/>
      <c r="EET2516" s="272"/>
      <c r="EEU2516" s="207"/>
      <c r="EEV2516" s="238"/>
      <c r="EEW2516" s="207"/>
      <c r="EEX2516" s="207"/>
      <c r="EEY2516" s="187"/>
      <c r="EEZ2516" s="187"/>
      <c r="EFA2516" s="204"/>
      <c r="EFB2516" s="272"/>
      <c r="EFC2516" s="207"/>
      <c r="EFD2516" s="238"/>
      <c r="EFE2516" s="207"/>
      <c r="EFF2516" s="207"/>
      <c r="EFG2516" s="187"/>
      <c r="EFH2516" s="187"/>
      <c r="EFI2516" s="204"/>
      <c r="EFJ2516" s="272"/>
      <c r="EFK2516" s="207"/>
      <c r="EFL2516" s="238"/>
      <c r="EFM2516" s="207"/>
      <c r="EFN2516" s="207"/>
      <c r="EFO2516" s="187"/>
      <c r="EFP2516" s="187"/>
      <c r="EFQ2516" s="204"/>
      <c r="EFR2516" s="272"/>
      <c r="EFS2516" s="207"/>
      <c r="EFT2516" s="238"/>
      <c r="EFU2516" s="207"/>
      <c r="EFV2516" s="207"/>
      <c r="EFW2516" s="187"/>
      <c r="EFX2516" s="187"/>
      <c r="EFY2516" s="204"/>
      <c r="EFZ2516" s="272"/>
      <c r="EGA2516" s="207"/>
      <c r="EGB2516" s="238"/>
      <c r="EGC2516" s="207"/>
      <c r="EGD2516" s="207"/>
      <c r="EGE2516" s="187"/>
      <c r="EGF2516" s="187"/>
      <c r="EGG2516" s="204"/>
      <c r="EGH2516" s="272"/>
      <c r="EGI2516" s="207"/>
      <c r="EGJ2516" s="238"/>
      <c r="EGK2516" s="207"/>
      <c r="EGL2516" s="207"/>
      <c r="EGM2516" s="187"/>
      <c r="EGN2516" s="187"/>
      <c r="EGO2516" s="204"/>
      <c r="EGP2516" s="272"/>
      <c r="EGQ2516" s="207"/>
      <c r="EGR2516" s="238"/>
      <c r="EGS2516" s="207"/>
      <c r="EGT2516" s="207"/>
      <c r="EGU2516" s="187"/>
      <c r="EGV2516" s="187"/>
      <c r="EGW2516" s="204"/>
      <c r="EGX2516" s="272"/>
      <c r="EGY2516" s="207"/>
      <c r="EGZ2516" s="238"/>
      <c r="EHA2516" s="207"/>
      <c r="EHB2516" s="207"/>
      <c r="EHC2516" s="187"/>
      <c r="EHD2516" s="187"/>
      <c r="EHE2516" s="204"/>
      <c r="EHF2516" s="272"/>
      <c r="EHG2516" s="207"/>
      <c r="EHH2516" s="238"/>
      <c r="EHI2516" s="207"/>
      <c r="EHJ2516" s="207"/>
      <c r="EHK2516" s="187"/>
      <c r="EHL2516" s="187"/>
      <c r="EHM2516" s="204"/>
      <c r="EHN2516" s="272"/>
      <c r="EHO2516" s="207"/>
      <c r="EHP2516" s="238"/>
      <c r="EHQ2516" s="207"/>
      <c r="EHR2516" s="207"/>
      <c r="EHS2516" s="187"/>
      <c r="EHT2516" s="187"/>
      <c r="EHU2516" s="204"/>
      <c r="EHV2516" s="272"/>
      <c r="EHW2516" s="207"/>
      <c r="EHX2516" s="238"/>
      <c r="EHY2516" s="207"/>
      <c r="EHZ2516" s="207"/>
      <c r="EIA2516" s="187"/>
      <c r="EIB2516" s="187"/>
      <c r="EIC2516" s="204"/>
      <c r="EID2516" s="272"/>
      <c r="EIE2516" s="207"/>
      <c r="EIF2516" s="238"/>
      <c r="EIG2516" s="207"/>
      <c r="EIH2516" s="207"/>
      <c r="EII2516" s="187"/>
      <c r="EIJ2516" s="187"/>
      <c r="EIK2516" s="204"/>
      <c r="EIL2516" s="272"/>
      <c r="EIM2516" s="207"/>
      <c r="EIN2516" s="238"/>
      <c r="EIO2516" s="207"/>
      <c r="EIP2516" s="207"/>
      <c r="EIQ2516" s="187"/>
      <c r="EIR2516" s="187"/>
      <c r="EIS2516" s="204"/>
      <c r="EIT2516" s="272"/>
      <c r="EIU2516" s="207"/>
      <c r="EIV2516" s="238"/>
      <c r="EIW2516" s="207"/>
      <c r="EIX2516" s="207"/>
      <c r="EIY2516" s="187"/>
      <c r="EIZ2516" s="187"/>
      <c r="EJA2516" s="204"/>
      <c r="EJB2516" s="272"/>
      <c r="EJC2516" s="207"/>
      <c r="EJD2516" s="238"/>
      <c r="EJE2516" s="207"/>
      <c r="EJF2516" s="207"/>
      <c r="EJG2516" s="187"/>
      <c r="EJH2516" s="187"/>
      <c r="EJI2516" s="204"/>
      <c r="EJJ2516" s="272"/>
      <c r="EJK2516" s="207"/>
      <c r="EJL2516" s="238"/>
      <c r="EJM2516" s="207"/>
      <c r="EJN2516" s="207"/>
      <c r="EJO2516" s="187"/>
      <c r="EJP2516" s="187"/>
      <c r="EJQ2516" s="204"/>
      <c r="EJR2516" s="272"/>
      <c r="EJS2516" s="207"/>
      <c r="EJT2516" s="238"/>
      <c r="EJU2516" s="207"/>
      <c r="EJV2516" s="207"/>
      <c r="EJW2516" s="187"/>
      <c r="EJX2516" s="187"/>
      <c r="EJY2516" s="204"/>
      <c r="EJZ2516" s="272"/>
      <c r="EKA2516" s="207"/>
      <c r="EKB2516" s="238"/>
      <c r="EKC2516" s="207"/>
      <c r="EKD2516" s="207"/>
      <c r="EKE2516" s="187"/>
      <c r="EKF2516" s="187"/>
      <c r="EKG2516" s="204"/>
      <c r="EKH2516" s="272"/>
      <c r="EKI2516" s="207"/>
      <c r="EKJ2516" s="238"/>
      <c r="EKK2516" s="207"/>
      <c r="EKL2516" s="207"/>
      <c r="EKM2516" s="187"/>
      <c r="EKN2516" s="187"/>
      <c r="EKO2516" s="204"/>
      <c r="EKP2516" s="272"/>
      <c r="EKQ2516" s="207"/>
      <c r="EKR2516" s="238"/>
      <c r="EKS2516" s="207"/>
      <c r="EKT2516" s="207"/>
      <c r="EKU2516" s="187"/>
      <c r="EKV2516" s="187"/>
      <c r="EKW2516" s="204"/>
      <c r="EKX2516" s="272"/>
      <c r="EKY2516" s="207"/>
      <c r="EKZ2516" s="238"/>
      <c r="ELA2516" s="207"/>
      <c r="ELB2516" s="207"/>
      <c r="ELC2516" s="187"/>
      <c r="ELD2516" s="187"/>
      <c r="ELE2516" s="204"/>
      <c r="ELF2516" s="272"/>
      <c r="ELG2516" s="207"/>
      <c r="ELH2516" s="238"/>
      <c r="ELI2516" s="207"/>
      <c r="ELJ2516" s="207"/>
      <c r="ELK2516" s="187"/>
      <c r="ELL2516" s="187"/>
      <c r="ELM2516" s="204"/>
      <c r="ELN2516" s="272"/>
      <c r="ELO2516" s="207"/>
      <c r="ELP2516" s="238"/>
      <c r="ELQ2516" s="207"/>
      <c r="ELR2516" s="207"/>
      <c r="ELS2516" s="187"/>
      <c r="ELT2516" s="187"/>
      <c r="ELU2516" s="204"/>
      <c r="ELV2516" s="272"/>
      <c r="ELW2516" s="207"/>
      <c r="ELX2516" s="238"/>
      <c r="ELY2516" s="207"/>
      <c r="ELZ2516" s="207"/>
      <c r="EMA2516" s="187"/>
      <c r="EMB2516" s="187"/>
      <c r="EMC2516" s="204"/>
      <c r="EMD2516" s="272"/>
      <c r="EME2516" s="207"/>
      <c r="EMF2516" s="238"/>
      <c r="EMG2516" s="207"/>
      <c r="EMH2516" s="207"/>
      <c r="EMI2516" s="187"/>
      <c r="EMJ2516" s="187"/>
      <c r="EMK2516" s="204"/>
      <c r="EML2516" s="272"/>
      <c r="EMM2516" s="207"/>
      <c r="EMN2516" s="238"/>
      <c r="EMO2516" s="207"/>
      <c r="EMP2516" s="207"/>
      <c r="EMQ2516" s="187"/>
      <c r="EMR2516" s="187"/>
      <c r="EMS2516" s="204"/>
      <c r="EMT2516" s="272"/>
      <c r="EMU2516" s="207"/>
      <c r="EMV2516" s="238"/>
      <c r="EMW2516" s="207"/>
      <c r="EMX2516" s="207"/>
      <c r="EMY2516" s="187"/>
      <c r="EMZ2516" s="187"/>
      <c r="ENA2516" s="204"/>
      <c r="ENB2516" s="272"/>
      <c r="ENC2516" s="207"/>
      <c r="END2516" s="238"/>
      <c r="ENE2516" s="207"/>
      <c r="ENF2516" s="207"/>
      <c r="ENG2516" s="187"/>
      <c r="ENH2516" s="187"/>
      <c r="ENI2516" s="204"/>
      <c r="ENJ2516" s="272"/>
      <c r="ENK2516" s="207"/>
      <c r="ENL2516" s="238"/>
      <c r="ENM2516" s="207"/>
      <c r="ENN2516" s="207"/>
      <c r="ENO2516" s="187"/>
      <c r="ENP2516" s="187"/>
      <c r="ENQ2516" s="204"/>
      <c r="ENR2516" s="272"/>
      <c r="ENS2516" s="207"/>
      <c r="ENT2516" s="238"/>
      <c r="ENU2516" s="207"/>
      <c r="ENV2516" s="207"/>
      <c r="ENW2516" s="187"/>
      <c r="ENX2516" s="187"/>
      <c r="ENY2516" s="204"/>
      <c r="ENZ2516" s="272"/>
      <c r="EOA2516" s="207"/>
      <c r="EOB2516" s="238"/>
      <c r="EOC2516" s="207"/>
      <c r="EOD2516" s="207"/>
      <c r="EOE2516" s="187"/>
      <c r="EOF2516" s="187"/>
      <c r="EOG2516" s="204"/>
      <c r="EOH2516" s="272"/>
      <c r="EOI2516" s="207"/>
      <c r="EOJ2516" s="238"/>
      <c r="EOK2516" s="207"/>
      <c r="EOL2516" s="207"/>
      <c r="EOM2516" s="187"/>
      <c r="EON2516" s="187"/>
      <c r="EOO2516" s="204"/>
      <c r="EOP2516" s="272"/>
      <c r="EOQ2516" s="207"/>
      <c r="EOR2516" s="238"/>
      <c r="EOS2516" s="207"/>
      <c r="EOT2516" s="207"/>
      <c r="EOU2516" s="187"/>
      <c r="EOV2516" s="187"/>
      <c r="EOW2516" s="204"/>
      <c r="EOX2516" s="272"/>
      <c r="EOY2516" s="207"/>
      <c r="EOZ2516" s="238"/>
      <c r="EPA2516" s="207"/>
      <c r="EPB2516" s="207"/>
      <c r="EPC2516" s="187"/>
      <c r="EPD2516" s="187"/>
      <c r="EPE2516" s="204"/>
      <c r="EPF2516" s="272"/>
      <c r="EPG2516" s="207"/>
      <c r="EPH2516" s="238"/>
      <c r="EPI2516" s="207"/>
      <c r="EPJ2516" s="207"/>
      <c r="EPK2516" s="187"/>
      <c r="EPL2516" s="187"/>
      <c r="EPM2516" s="204"/>
      <c r="EPN2516" s="272"/>
      <c r="EPO2516" s="207"/>
      <c r="EPP2516" s="238"/>
      <c r="EPQ2516" s="207"/>
      <c r="EPR2516" s="207"/>
      <c r="EPS2516" s="187"/>
      <c r="EPT2516" s="187"/>
      <c r="EPU2516" s="204"/>
      <c r="EPV2516" s="272"/>
      <c r="EPW2516" s="207"/>
      <c r="EPX2516" s="238"/>
      <c r="EPY2516" s="207"/>
      <c r="EPZ2516" s="207"/>
      <c r="EQA2516" s="187"/>
      <c r="EQB2516" s="187"/>
      <c r="EQC2516" s="204"/>
      <c r="EQD2516" s="272"/>
      <c r="EQE2516" s="207"/>
      <c r="EQF2516" s="238"/>
      <c r="EQG2516" s="207"/>
      <c r="EQH2516" s="207"/>
      <c r="EQI2516" s="187"/>
      <c r="EQJ2516" s="187"/>
      <c r="EQK2516" s="204"/>
      <c r="EQL2516" s="272"/>
      <c r="EQM2516" s="207"/>
      <c r="EQN2516" s="238"/>
      <c r="EQO2516" s="207"/>
      <c r="EQP2516" s="207"/>
      <c r="EQQ2516" s="187"/>
      <c r="EQR2516" s="187"/>
      <c r="EQS2516" s="204"/>
      <c r="EQT2516" s="272"/>
      <c r="EQU2516" s="207"/>
      <c r="EQV2516" s="238"/>
      <c r="EQW2516" s="207"/>
      <c r="EQX2516" s="207"/>
      <c r="EQY2516" s="187"/>
      <c r="EQZ2516" s="187"/>
      <c r="ERA2516" s="204"/>
      <c r="ERB2516" s="272"/>
      <c r="ERC2516" s="207"/>
      <c r="ERD2516" s="238"/>
      <c r="ERE2516" s="207"/>
      <c r="ERF2516" s="207"/>
      <c r="ERG2516" s="187"/>
      <c r="ERH2516" s="187"/>
      <c r="ERI2516" s="204"/>
      <c r="ERJ2516" s="272"/>
      <c r="ERK2516" s="207"/>
      <c r="ERL2516" s="238"/>
      <c r="ERM2516" s="207"/>
      <c r="ERN2516" s="207"/>
      <c r="ERO2516" s="187"/>
      <c r="ERP2516" s="187"/>
      <c r="ERQ2516" s="204"/>
      <c r="ERR2516" s="272"/>
      <c r="ERS2516" s="207"/>
      <c r="ERT2516" s="238"/>
      <c r="ERU2516" s="207"/>
      <c r="ERV2516" s="207"/>
      <c r="ERW2516" s="187"/>
      <c r="ERX2516" s="187"/>
      <c r="ERY2516" s="204"/>
      <c r="ERZ2516" s="272"/>
      <c r="ESA2516" s="207"/>
      <c r="ESB2516" s="238"/>
      <c r="ESC2516" s="207"/>
      <c r="ESD2516" s="207"/>
      <c r="ESE2516" s="187"/>
      <c r="ESF2516" s="187"/>
      <c r="ESG2516" s="204"/>
      <c r="ESH2516" s="272"/>
      <c r="ESI2516" s="207"/>
      <c r="ESJ2516" s="238"/>
      <c r="ESK2516" s="207"/>
      <c r="ESL2516" s="207"/>
      <c r="ESM2516" s="187"/>
      <c r="ESN2516" s="187"/>
      <c r="ESO2516" s="204"/>
      <c r="ESP2516" s="272"/>
      <c r="ESQ2516" s="207"/>
      <c r="ESR2516" s="238"/>
      <c r="ESS2516" s="207"/>
      <c r="EST2516" s="207"/>
      <c r="ESU2516" s="187"/>
      <c r="ESV2516" s="187"/>
      <c r="ESW2516" s="204"/>
      <c r="ESX2516" s="272"/>
      <c r="ESY2516" s="207"/>
      <c r="ESZ2516" s="238"/>
      <c r="ETA2516" s="207"/>
      <c r="ETB2516" s="207"/>
      <c r="ETC2516" s="187"/>
      <c r="ETD2516" s="187"/>
      <c r="ETE2516" s="204"/>
      <c r="ETF2516" s="272"/>
      <c r="ETG2516" s="207"/>
      <c r="ETH2516" s="238"/>
      <c r="ETI2516" s="207"/>
      <c r="ETJ2516" s="207"/>
      <c r="ETK2516" s="187"/>
      <c r="ETL2516" s="187"/>
      <c r="ETM2516" s="204"/>
      <c r="ETN2516" s="272"/>
      <c r="ETO2516" s="207"/>
      <c r="ETP2516" s="238"/>
      <c r="ETQ2516" s="207"/>
      <c r="ETR2516" s="207"/>
      <c r="ETS2516" s="187"/>
      <c r="ETT2516" s="187"/>
      <c r="ETU2516" s="204"/>
      <c r="ETV2516" s="272"/>
      <c r="ETW2516" s="207"/>
      <c r="ETX2516" s="238"/>
      <c r="ETY2516" s="207"/>
      <c r="ETZ2516" s="207"/>
      <c r="EUA2516" s="187"/>
      <c r="EUB2516" s="187"/>
      <c r="EUC2516" s="204"/>
      <c r="EUD2516" s="272"/>
      <c r="EUE2516" s="207"/>
      <c r="EUF2516" s="238"/>
      <c r="EUG2516" s="207"/>
      <c r="EUH2516" s="207"/>
      <c r="EUI2516" s="187"/>
      <c r="EUJ2516" s="187"/>
      <c r="EUK2516" s="204"/>
      <c r="EUL2516" s="272"/>
      <c r="EUM2516" s="207"/>
      <c r="EUN2516" s="238"/>
      <c r="EUO2516" s="207"/>
      <c r="EUP2516" s="207"/>
      <c r="EUQ2516" s="187"/>
      <c r="EUR2516" s="187"/>
      <c r="EUS2516" s="204"/>
      <c r="EUT2516" s="272"/>
      <c r="EUU2516" s="207"/>
      <c r="EUV2516" s="238"/>
      <c r="EUW2516" s="207"/>
      <c r="EUX2516" s="207"/>
      <c r="EUY2516" s="187"/>
      <c r="EUZ2516" s="187"/>
      <c r="EVA2516" s="204"/>
      <c r="EVB2516" s="272"/>
      <c r="EVC2516" s="207"/>
      <c r="EVD2516" s="238"/>
      <c r="EVE2516" s="207"/>
      <c r="EVF2516" s="207"/>
      <c r="EVG2516" s="187"/>
      <c r="EVH2516" s="187"/>
      <c r="EVI2516" s="204"/>
      <c r="EVJ2516" s="272"/>
      <c r="EVK2516" s="207"/>
      <c r="EVL2516" s="238"/>
      <c r="EVM2516" s="207"/>
      <c r="EVN2516" s="207"/>
      <c r="EVO2516" s="187"/>
      <c r="EVP2516" s="187"/>
      <c r="EVQ2516" s="204"/>
      <c r="EVR2516" s="272"/>
      <c r="EVS2516" s="207"/>
      <c r="EVT2516" s="238"/>
      <c r="EVU2516" s="207"/>
      <c r="EVV2516" s="207"/>
      <c r="EVW2516" s="187"/>
      <c r="EVX2516" s="187"/>
      <c r="EVY2516" s="204"/>
      <c r="EVZ2516" s="272"/>
      <c r="EWA2516" s="207"/>
      <c r="EWB2516" s="238"/>
      <c r="EWC2516" s="207"/>
      <c r="EWD2516" s="207"/>
      <c r="EWE2516" s="187"/>
      <c r="EWF2516" s="187"/>
      <c r="EWG2516" s="204"/>
      <c r="EWH2516" s="272"/>
      <c r="EWI2516" s="207"/>
      <c r="EWJ2516" s="238"/>
      <c r="EWK2516" s="207"/>
      <c r="EWL2516" s="207"/>
      <c r="EWM2516" s="187"/>
      <c r="EWN2516" s="187"/>
      <c r="EWO2516" s="204"/>
      <c r="EWP2516" s="272"/>
      <c r="EWQ2516" s="207"/>
      <c r="EWR2516" s="238"/>
      <c r="EWS2516" s="207"/>
      <c r="EWT2516" s="207"/>
      <c r="EWU2516" s="187"/>
      <c r="EWV2516" s="187"/>
      <c r="EWW2516" s="204"/>
      <c r="EWX2516" s="272"/>
      <c r="EWY2516" s="207"/>
      <c r="EWZ2516" s="238"/>
      <c r="EXA2516" s="207"/>
      <c r="EXB2516" s="207"/>
      <c r="EXC2516" s="187"/>
      <c r="EXD2516" s="187"/>
      <c r="EXE2516" s="204"/>
      <c r="EXF2516" s="272"/>
      <c r="EXG2516" s="207"/>
      <c r="EXH2516" s="238"/>
      <c r="EXI2516" s="207"/>
      <c r="EXJ2516" s="207"/>
      <c r="EXK2516" s="187"/>
      <c r="EXL2516" s="187"/>
      <c r="EXM2516" s="204"/>
      <c r="EXN2516" s="272"/>
      <c r="EXO2516" s="207"/>
      <c r="EXP2516" s="238"/>
      <c r="EXQ2516" s="207"/>
      <c r="EXR2516" s="207"/>
      <c r="EXS2516" s="187"/>
      <c r="EXT2516" s="187"/>
      <c r="EXU2516" s="204"/>
      <c r="EXV2516" s="272"/>
      <c r="EXW2516" s="207"/>
      <c r="EXX2516" s="238"/>
      <c r="EXY2516" s="207"/>
      <c r="EXZ2516" s="207"/>
      <c r="EYA2516" s="187"/>
      <c r="EYB2516" s="187"/>
      <c r="EYC2516" s="204"/>
      <c r="EYD2516" s="272"/>
      <c r="EYE2516" s="207"/>
      <c r="EYF2516" s="238"/>
      <c r="EYG2516" s="207"/>
      <c r="EYH2516" s="207"/>
      <c r="EYI2516" s="187"/>
      <c r="EYJ2516" s="187"/>
      <c r="EYK2516" s="204"/>
      <c r="EYL2516" s="272"/>
      <c r="EYM2516" s="207"/>
      <c r="EYN2516" s="238"/>
      <c r="EYO2516" s="207"/>
      <c r="EYP2516" s="207"/>
      <c r="EYQ2516" s="187"/>
      <c r="EYR2516" s="187"/>
      <c r="EYS2516" s="204"/>
      <c r="EYT2516" s="272"/>
      <c r="EYU2516" s="207"/>
      <c r="EYV2516" s="238"/>
      <c r="EYW2516" s="207"/>
      <c r="EYX2516" s="207"/>
      <c r="EYY2516" s="187"/>
      <c r="EYZ2516" s="187"/>
      <c r="EZA2516" s="204"/>
      <c r="EZB2516" s="272"/>
      <c r="EZC2516" s="207"/>
      <c r="EZD2516" s="238"/>
      <c r="EZE2516" s="207"/>
      <c r="EZF2516" s="207"/>
      <c r="EZG2516" s="187"/>
      <c r="EZH2516" s="187"/>
      <c r="EZI2516" s="204"/>
      <c r="EZJ2516" s="272"/>
      <c r="EZK2516" s="207"/>
      <c r="EZL2516" s="238"/>
      <c r="EZM2516" s="207"/>
      <c r="EZN2516" s="207"/>
      <c r="EZO2516" s="187"/>
      <c r="EZP2516" s="187"/>
      <c r="EZQ2516" s="204"/>
      <c r="EZR2516" s="272"/>
      <c r="EZS2516" s="207"/>
      <c r="EZT2516" s="238"/>
      <c r="EZU2516" s="207"/>
      <c r="EZV2516" s="207"/>
      <c r="EZW2516" s="187"/>
      <c r="EZX2516" s="187"/>
      <c r="EZY2516" s="204"/>
      <c r="EZZ2516" s="272"/>
      <c r="FAA2516" s="207"/>
      <c r="FAB2516" s="238"/>
      <c r="FAC2516" s="207"/>
      <c r="FAD2516" s="207"/>
      <c r="FAE2516" s="187"/>
      <c r="FAF2516" s="187"/>
      <c r="FAG2516" s="204"/>
      <c r="FAH2516" s="272"/>
      <c r="FAI2516" s="207"/>
      <c r="FAJ2516" s="238"/>
      <c r="FAK2516" s="207"/>
      <c r="FAL2516" s="207"/>
      <c r="FAM2516" s="187"/>
      <c r="FAN2516" s="187"/>
      <c r="FAO2516" s="204"/>
      <c r="FAP2516" s="272"/>
      <c r="FAQ2516" s="207"/>
      <c r="FAR2516" s="238"/>
      <c r="FAS2516" s="207"/>
      <c r="FAT2516" s="207"/>
      <c r="FAU2516" s="187"/>
      <c r="FAV2516" s="187"/>
      <c r="FAW2516" s="204"/>
      <c r="FAX2516" s="272"/>
      <c r="FAY2516" s="207"/>
      <c r="FAZ2516" s="238"/>
      <c r="FBA2516" s="207"/>
      <c r="FBB2516" s="207"/>
      <c r="FBC2516" s="187"/>
      <c r="FBD2516" s="187"/>
      <c r="FBE2516" s="204"/>
      <c r="FBF2516" s="272"/>
      <c r="FBG2516" s="207"/>
      <c r="FBH2516" s="238"/>
      <c r="FBI2516" s="207"/>
      <c r="FBJ2516" s="207"/>
      <c r="FBK2516" s="187"/>
      <c r="FBL2516" s="187"/>
      <c r="FBM2516" s="204"/>
      <c r="FBN2516" s="272"/>
      <c r="FBO2516" s="207"/>
      <c r="FBP2516" s="238"/>
      <c r="FBQ2516" s="207"/>
      <c r="FBR2516" s="207"/>
      <c r="FBS2516" s="187"/>
      <c r="FBT2516" s="187"/>
      <c r="FBU2516" s="204"/>
      <c r="FBV2516" s="272"/>
      <c r="FBW2516" s="207"/>
      <c r="FBX2516" s="238"/>
      <c r="FBY2516" s="207"/>
      <c r="FBZ2516" s="207"/>
      <c r="FCA2516" s="187"/>
      <c r="FCB2516" s="187"/>
      <c r="FCC2516" s="204"/>
      <c r="FCD2516" s="272"/>
      <c r="FCE2516" s="207"/>
      <c r="FCF2516" s="238"/>
      <c r="FCG2516" s="207"/>
      <c r="FCH2516" s="207"/>
      <c r="FCI2516" s="187"/>
      <c r="FCJ2516" s="187"/>
      <c r="FCK2516" s="204"/>
      <c r="FCL2516" s="272"/>
      <c r="FCM2516" s="207"/>
      <c r="FCN2516" s="238"/>
      <c r="FCO2516" s="207"/>
      <c r="FCP2516" s="207"/>
      <c r="FCQ2516" s="187"/>
      <c r="FCR2516" s="187"/>
      <c r="FCS2516" s="204"/>
      <c r="FCT2516" s="272"/>
      <c r="FCU2516" s="207"/>
      <c r="FCV2516" s="238"/>
      <c r="FCW2516" s="207"/>
      <c r="FCX2516" s="207"/>
      <c r="FCY2516" s="187"/>
      <c r="FCZ2516" s="187"/>
      <c r="FDA2516" s="204"/>
      <c r="FDB2516" s="272"/>
      <c r="FDC2516" s="207"/>
      <c r="FDD2516" s="238"/>
      <c r="FDE2516" s="207"/>
      <c r="FDF2516" s="207"/>
      <c r="FDG2516" s="187"/>
      <c r="FDH2516" s="187"/>
      <c r="FDI2516" s="204"/>
      <c r="FDJ2516" s="272"/>
      <c r="FDK2516" s="207"/>
      <c r="FDL2516" s="238"/>
      <c r="FDM2516" s="207"/>
      <c r="FDN2516" s="207"/>
      <c r="FDO2516" s="187"/>
      <c r="FDP2516" s="187"/>
      <c r="FDQ2516" s="204"/>
      <c r="FDR2516" s="272"/>
      <c r="FDS2516" s="207"/>
      <c r="FDT2516" s="238"/>
      <c r="FDU2516" s="207"/>
      <c r="FDV2516" s="207"/>
      <c r="FDW2516" s="187"/>
      <c r="FDX2516" s="187"/>
      <c r="FDY2516" s="204"/>
      <c r="FDZ2516" s="272"/>
      <c r="FEA2516" s="207"/>
      <c r="FEB2516" s="238"/>
      <c r="FEC2516" s="207"/>
      <c r="FED2516" s="207"/>
      <c r="FEE2516" s="187"/>
      <c r="FEF2516" s="187"/>
      <c r="FEG2516" s="204"/>
      <c r="FEH2516" s="272"/>
      <c r="FEI2516" s="207"/>
      <c r="FEJ2516" s="238"/>
      <c r="FEK2516" s="207"/>
      <c r="FEL2516" s="207"/>
      <c r="FEM2516" s="187"/>
      <c r="FEN2516" s="187"/>
      <c r="FEO2516" s="204"/>
      <c r="FEP2516" s="272"/>
      <c r="FEQ2516" s="207"/>
      <c r="FER2516" s="238"/>
      <c r="FES2516" s="207"/>
      <c r="FET2516" s="207"/>
      <c r="FEU2516" s="187"/>
      <c r="FEV2516" s="187"/>
      <c r="FEW2516" s="204"/>
      <c r="FEX2516" s="272"/>
      <c r="FEY2516" s="207"/>
      <c r="FEZ2516" s="238"/>
      <c r="FFA2516" s="207"/>
      <c r="FFB2516" s="207"/>
      <c r="FFC2516" s="187"/>
      <c r="FFD2516" s="187"/>
      <c r="FFE2516" s="204"/>
      <c r="FFF2516" s="272"/>
      <c r="FFG2516" s="207"/>
      <c r="FFH2516" s="238"/>
      <c r="FFI2516" s="207"/>
      <c r="FFJ2516" s="207"/>
      <c r="FFK2516" s="187"/>
      <c r="FFL2516" s="187"/>
      <c r="FFM2516" s="204"/>
      <c r="FFN2516" s="272"/>
      <c r="FFO2516" s="207"/>
      <c r="FFP2516" s="238"/>
      <c r="FFQ2516" s="207"/>
      <c r="FFR2516" s="207"/>
      <c r="FFS2516" s="187"/>
      <c r="FFT2516" s="187"/>
      <c r="FFU2516" s="204"/>
      <c r="FFV2516" s="272"/>
      <c r="FFW2516" s="207"/>
      <c r="FFX2516" s="238"/>
      <c r="FFY2516" s="207"/>
      <c r="FFZ2516" s="207"/>
      <c r="FGA2516" s="187"/>
      <c r="FGB2516" s="187"/>
      <c r="FGC2516" s="204"/>
      <c r="FGD2516" s="272"/>
      <c r="FGE2516" s="207"/>
      <c r="FGF2516" s="238"/>
      <c r="FGG2516" s="207"/>
      <c r="FGH2516" s="207"/>
      <c r="FGI2516" s="187"/>
      <c r="FGJ2516" s="187"/>
      <c r="FGK2516" s="204"/>
      <c r="FGL2516" s="272"/>
      <c r="FGM2516" s="207"/>
      <c r="FGN2516" s="238"/>
      <c r="FGO2516" s="207"/>
      <c r="FGP2516" s="207"/>
      <c r="FGQ2516" s="187"/>
      <c r="FGR2516" s="187"/>
      <c r="FGS2516" s="204"/>
      <c r="FGT2516" s="272"/>
      <c r="FGU2516" s="207"/>
      <c r="FGV2516" s="238"/>
      <c r="FGW2516" s="207"/>
      <c r="FGX2516" s="207"/>
      <c r="FGY2516" s="187"/>
      <c r="FGZ2516" s="187"/>
      <c r="FHA2516" s="204"/>
      <c r="FHB2516" s="272"/>
      <c r="FHC2516" s="207"/>
      <c r="FHD2516" s="238"/>
      <c r="FHE2516" s="207"/>
      <c r="FHF2516" s="207"/>
      <c r="FHG2516" s="187"/>
      <c r="FHH2516" s="187"/>
      <c r="FHI2516" s="204"/>
      <c r="FHJ2516" s="272"/>
      <c r="FHK2516" s="207"/>
      <c r="FHL2516" s="238"/>
      <c r="FHM2516" s="207"/>
      <c r="FHN2516" s="207"/>
      <c r="FHO2516" s="187"/>
      <c r="FHP2516" s="187"/>
      <c r="FHQ2516" s="204"/>
      <c r="FHR2516" s="272"/>
      <c r="FHS2516" s="207"/>
      <c r="FHT2516" s="238"/>
      <c r="FHU2516" s="207"/>
      <c r="FHV2516" s="207"/>
      <c r="FHW2516" s="187"/>
      <c r="FHX2516" s="187"/>
      <c r="FHY2516" s="204"/>
      <c r="FHZ2516" s="272"/>
      <c r="FIA2516" s="207"/>
      <c r="FIB2516" s="238"/>
      <c r="FIC2516" s="207"/>
      <c r="FID2516" s="207"/>
      <c r="FIE2516" s="187"/>
      <c r="FIF2516" s="187"/>
      <c r="FIG2516" s="204"/>
      <c r="FIH2516" s="272"/>
      <c r="FII2516" s="207"/>
      <c r="FIJ2516" s="238"/>
      <c r="FIK2516" s="207"/>
      <c r="FIL2516" s="207"/>
      <c r="FIM2516" s="187"/>
      <c r="FIN2516" s="187"/>
      <c r="FIO2516" s="204"/>
      <c r="FIP2516" s="272"/>
      <c r="FIQ2516" s="207"/>
      <c r="FIR2516" s="238"/>
      <c r="FIS2516" s="207"/>
      <c r="FIT2516" s="207"/>
      <c r="FIU2516" s="187"/>
      <c r="FIV2516" s="187"/>
      <c r="FIW2516" s="204"/>
      <c r="FIX2516" s="272"/>
      <c r="FIY2516" s="207"/>
      <c r="FIZ2516" s="238"/>
      <c r="FJA2516" s="207"/>
      <c r="FJB2516" s="207"/>
      <c r="FJC2516" s="187"/>
      <c r="FJD2516" s="187"/>
      <c r="FJE2516" s="204"/>
      <c r="FJF2516" s="272"/>
      <c r="FJG2516" s="207"/>
      <c r="FJH2516" s="238"/>
      <c r="FJI2516" s="207"/>
      <c r="FJJ2516" s="207"/>
      <c r="FJK2516" s="187"/>
      <c r="FJL2516" s="187"/>
      <c r="FJM2516" s="204"/>
      <c r="FJN2516" s="272"/>
      <c r="FJO2516" s="207"/>
      <c r="FJP2516" s="238"/>
      <c r="FJQ2516" s="207"/>
      <c r="FJR2516" s="207"/>
      <c r="FJS2516" s="187"/>
      <c r="FJT2516" s="187"/>
      <c r="FJU2516" s="204"/>
      <c r="FJV2516" s="272"/>
      <c r="FJW2516" s="207"/>
      <c r="FJX2516" s="238"/>
      <c r="FJY2516" s="207"/>
      <c r="FJZ2516" s="207"/>
      <c r="FKA2516" s="187"/>
      <c r="FKB2516" s="187"/>
      <c r="FKC2516" s="204"/>
      <c r="FKD2516" s="272"/>
      <c r="FKE2516" s="207"/>
      <c r="FKF2516" s="238"/>
      <c r="FKG2516" s="207"/>
      <c r="FKH2516" s="207"/>
      <c r="FKI2516" s="187"/>
      <c r="FKJ2516" s="187"/>
      <c r="FKK2516" s="204"/>
      <c r="FKL2516" s="272"/>
      <c r="FKM2516" s="207"/>
      <c r="FKN2516" s="238"/>
      <c r="FKO2516" s="207"/>
      <c r="FKP2516" s="207"/>
      <c r="FKQ2516" s="187"/>
      <c r="FKR2516" s="187"/>
      <c r="FKS2516" s="204"/>
      <c r="FKT2516" s="272"/>
      <c r="FKU2516" s="207"/>
      <c r="FKV2516" s="238"/>
      <c r="FKW2516" s="207"/>
      <c r="FKX2516" s="207"/>
      <c r="FKY2516" s="187"/>
      <c r="FKZ2516" s="187"/>
      <c r="FLA2516" s="204"/>
      <c r="FLB2516" s="272"/>
      <c r="FLC2516" s="207"/>
      <c r="FLD2516" s="238"/>
      <c r="FLE2516" s="207"/>
      <c r="FLF2516" s="207"/>
      <c r="FLG2516" s="187"/>
      <c r="FLH2516" s="187"/>
      <c r="FLI2516" s="204"/>
      <c r="FLJ2516" s="272"/>
      <c r="FLK2516" s="207"/>
      <c r="FLL2516" s="238"/>
      <c r="FLM2516" s="207"/>
      <c r="FLN2516" s="207"/>
      <c r="FLO2516" s="187"/>
      <c r="FLP2516" s="187"/>
      <c r="FLQ2516" s="204"/>
      <c r="FLR2516" s="272"/>
      <c r="FLS2516" s="207"/>
      <c r="FLT2516" s="238"/>
      <c r="FLU2516" s="207"/>
      <c r="FLV2516" s="207"/>
      <c r="FLW2516" s="187"/>
      <c r="FLX2516" s="187"/>
      <c r="FLY2516" s="204"/>
      <c r="FLZ2516" s="272"/>
      <c r="FMA2516" s="207"/>
      <c r="FMB2516" s="238"/>
      <c r="FMC2516" s="207"/>
      <c r="FMD2516" s="207"/>
      <c r="FME2516" s="187"/>
      <c r="FMF2516" s="187"/>
      <c r="FMG2516" s="204"/>
      <c r="FMH2516" s="272"/>
      <c r="FMI2516" s="207"/>
      <c r="FMJ2516" s="238"/>
      <c r="FMK2516" s="207"/>
      <c r="FML2516" s="207"/>
      <c r="FMM2516" s="187"/>
      <c r="FMN2516" s="187"/>
      <c r="FMO2516" s="204"/>
      <c r="FMP2516" s="272"/>
      <c r="FMQ2516" s="207"/>
      <c r="FMR2516" s="238"/>
      <c r="FMS2516" s="207"/>
      <c r="FMT2516" s="207"/>
      <c r="FMU2516" s="187"/>
      <c r="FMV2516" s="187"/>
      <c r="FMW2516" s="204"/>
      <c r="FMX2516" s="272"/>
      <c r="FMY2516" s="207"/>
      <c r="FMZ2516" s="238"/>
      <c r="FNA2516" s="207"/>
      <c r="FNB2516" s="207"/>
      <c r="FNC2516" s="187"/>
      <c r="FND2516" s="187"/>
      <c r="FNE2516" s="204"/>
      <c r="FNF2516" s="272"/>
      <c r="FNG2516" s="207"/>
      <c r="FNH2516" s="238"/>
      <c r="FNI2516" s="207"/>
      <c r="FNJ2516" s="207"/>
      <c r="FNK2516" s="187"/>
      <c r="FNL2516" s="187"/>
      <c r="FNM2516" s="204"/>
      <c r="FNN2516" s="272"/>
      <c r="FNO2516" s="207"/>
      <c r="FNP2516" s="238"/>
      <c r="FNQ2516" s="207"/>
      <c r="FNR2516" s="207"/>
      <c r="FNS2516" s="187"/>
      <c r="FNT2516" s="187"/>
      <c r="FNU2516" s="204"/>
      <c r="FNV2516" s="272"/>
      <c r="FNW2516" s="207"/>
      <c r="FNX2516" s="238"/>
      <c r="FNY2516" s="207"/>
      <c r="FNZ2516" s="207"/>
      <c r="FOA2516" s="187"/>
      <c r="FOB2516" s="187"/>
      <c r="FOC2516" s="204"/>
      <c r="FOD2516" s="272"/>
      <c r="FOE2516" s="207"/>
      <c r="FOF2516" s="238"/>
      <c r="FOG2516" s="207"/>
      <c r="FOH2516" s="207"/>
      <c r="FOI2516" s="187"/>
      <c r="FOJ2516" s="187"/>
      <c r="FOK2516" s="204"/>
      <c r="FOL2516" s="272"/>
      <c r="FOM2516" s="207"/>
      <c r="FON2516" s="238"/>
      <c r="FOO2516" s="207"/>
      <c r="FOP2516" s="207"/>
      <c r="FOQ2516" s="187"/>
      <c r="FOR2516" s="187"/>
      <c r="FOS2516" s="204"/>
      <c r="FOT2516" s="272"/>
      <c r="FOU2516" s="207"/>
      <c r="FOV2516" s="238"/>
      <c r="FOW2516" s="207"/>
      <c r="FOX2516" s="207"/>
      <c r="FOY2516" s="187"/>
      <c r="FOZ2516" s="187"/>
      <c r="FPA2516" s="204"/>
      <c r="FPB2516" s="272"/>
      <c r="FPC2516" s="207"/>
      <c r="FPD2516" s="238"/>
      <c r="FPE2516" s="207"/>
      <c r="FPF2516" s="207"/>
      <c r="FPG2516" s="187"/>
      <c r="FPH2516" s="187"/>
      <c r="FPI2516" s="204"/>
      <c r="FPJ2516" s="272"/>
      <c r="FPK2516" s="207"/>
      <c r="FPL2516" s="238"/>
      <c r="FPM2516" s="207"/>
      <c r="FPN2516" s="207"/>
      <c r="FPO2516" s="187"/>
      <c r="FPP2516" s="187"/>
      <c r="FPQ2516" s="204"/>
      <c r="FPR2516" s="272"/>
      <c r="FPS2516" s="207"/>
      <c r="FPT2516" s="238"/>
      <c r="FPU2516" s="207"/>
      <c r="FPV2516" s="207"/>
      <c r="FPW2516" s="187"/>
      <c r="FPX2516" s="187"/>
      <c r="FPY2516" s="204"/>
      <c r="FPZ2516" s="272"/>
      <c r="FQA2516" s="207"/>
      <c r="FQB2516" s="238"/>
      <c r="FQC2516" s="207"/>
      <c r="FQD2516" s="207"/>
      <c r="FQE2516" s="187"/>
      <c r="FQF2516" s="187"/>
      <c r="FQG2516" s="204"/>
      <c r="FQH2516" s="272"/>
      <c r="FQI2516" s="207"/>
      <c r="FQJ2516" s="238"/>
      <c r="FQK2516" s="207"/>
      <c r="FQL2516" s="207"/>
      <c r="FQM2516" s="187"/>
      <c r="FQN2516" s="187"/>
      <c r="FQO2516" s="204"/>
      <c r="FQP2516" s="272"/>
      <c r="FQQ2516" s="207"/>
      <c r="FQR2516" s="238"/>
      <c r="FQS2516" s="207"/>
      <c r="FQT2516" s="207"/>
      <c r="FQU2516" s="187"/>
      <c r="FQV2516" s="187"/>
      <c r="FQW2516" s="204"/>
      <c r="FQX2516" s="272"/>
      <c r="FQY2516" s="207"/>
      <c r="FQZ2516" s="238"/>
      <c r="FRA2516" s="207"/>
      <c r="FRB2516" s="207"/>
      <c r="FRC2516" s="187"/>
      <c r="FRD2516" s="187"/>
      <c r="FRE2516" s="204"/>
      <c r="FRF2516" s="272"/>
      <c r="FRG2516" s="207"/>
      <c r="FRH2516" s="238"/>
      <c r="FRI2516" s="207"/>
      <c r="FRJ2516" s="207"/>
      <c r="FRK2516" s="187"/>
      <c r="FRL2516" s="187"/>
      <c r="FRM2516" s="204"/>
      <c r="FRN2516" s="272"/>
      <c r="FRO2516" s="207"/>
      <c r="FRP2516" s="238"/>
      <c r="FRQ2516" s="207"/>
      <c r="FRR2516" s="207"/>
      <c r="FRS2516" s="187"/>
      <c r="FRT2516" s="187"/>
      <c r="FRU2516" s="204"/>
      <c r="FRV2516" s="272"/>
      <c r="FRW2516" s="207"/>
      <c r="FRX2516" s="238"/>
      <c r="FRY2516" s="207"/>
      <c r="FRZ2516" s="207"/>
      <c r="FSA2516" s="187"/>
      <c r="FSB2516" s="187"/>
      <c r="FSC2516" s="204"/>
      <c r="FSD2516" s="272"/>
      <c r="FSE2516" s="207"/>
      <c r="FSF2516" s="238"/>
      <c r="FSG2516" s="207"/>
      <c r="FSH2516" s="207"/>
      <c r="FSI2516" s="187"/>
      <c r="FSJ2516" s="187"/>
      <c r="FSK2516" s="204"/>
      <c r="FSL2516" s="272"/>
      <c r="FSM2516" s="207"/>
      <c r="FSN2516" s="238"/>
      <c r="FSO2516" s="207"/>
      <c r="FSP2516" s="207"/>
      <c r="FSQ2516" s="187"/>
      <c r="FSR2516" s="187"/>
      <c r="FSS2516" s="204"/>
      <c r="FST2516" s="272"/>
      <c r="FSU2516" s="207"/>
      <c r="FSV2516" s="238"/>
      <c r="FSW2516" s="207"/>
      <c r="FSX2516" s="207"/>
      <c r="FSY2516" s="187"/>
      <c r="FSZ2516" s="187"/>
      <c r="FTA2516" s="204"/>
      <c r="FTB2516" s="272"/>
      <c r="FTC2516" s="207"/>
      <c r="FTD2516" s="238"/>
      <c r="FTE2516" s="207"/>
      <c r="FTF2516" s="207"/>
      <c r="FTG2516" s="187"/>
      <c r="FTH2516" s="187"/>
      <c r="FTI2516" s="204"/>
      <c r="FTJ2516" s="272"/>
      <c r="FTK2516" s="207"/>
      <c r="FTL2516" s="238"/>
      <c r="FTM2516" s="207"/>
      <c r="FTN2516" s="207"/>
      <c r="FTO2516" s="187"/>
      <c r="FTP2516" s="187"/>
      <c r="FTQ2516" s="204"/>
      <c r="FTR2516" s="272"/>
      <c r="FTS2516" s="207"/>
      <c r="FTT2516" s="238"/>
      <c r="FTU2516" s="207"/>
      <c r="FTV2516" s="207"/>
      <c r="FTW2516" s="187"/>
      <c r="FTX2516" s="187"/>
      <c r="FTY2516" s="204"/>
      <c r="FTZ2516" s="272"/>
      <c r="FUA2516" s="207"/>
      <c r="FUB2516" s="238"/>
      <c r="FUC2516" s="207"/>
      <c r="FUD2516" s="207"/>
      <c r="FUE2516" s="187"/>
      <c r="FUF2516" s="187"/>
      <c r="FUG2516" s="204"/>
      <c r="FUH2516" s="272"/>
      <c r="FUI2516" s="207"/>
      <c r="FUJ2516" s="238"/>
      <c r="FUK2516" s="207"/>
      <c r="FUL2516" s="207"/>
      <c r="FUM2516" s="187"/>
      <c r="FUN2516" s="187"/>
      <c r="FUO2516" s="204"/>
      <c r="FUP2516" s="272"/>
      <c r="FUQ2516" s="207"/>
      <c r="FUR2516" s="238"/>
      <c r="FUS2516" s="207"/>
      <c r="FUT2516" s="207"/>
      <c r="FUU2516" s="187"/>
      <c r="FUV2516" s="187"/>
      <c r="FUW2516" s="204"/>
      <c r="FUX2516" s="272"/>
      <c r="FUY2516" s="207"/>
      <c r="FUZ2516" s="238"/>
      <c r="FVA2516" s="207"/>
      <c r="FVB2516" s="207"/>
      <c r="FVC2516" s="187"/>
      <c r="FVD2516" s="187"/>
      <c r="FVE2516" s="204"/>
      <c r="FVF2516" s="272"/>
      <c r="FVG2516" s="207"/>
      <c r="FVH2516" s="238"/>
      <c r="FVI2516" s="207"/>
      <c r="FVJ2516" s="207"/>
      <c r="FVK2516" s="187"/>
      <c r="FVL2516" s="187"/>
      <c r="FVM2516" s="204"/>
      <c r="FVN2516" s="272"/>
      <c r="FVO2516" s="207"/>
      <c r="FVP2516" s="238"/>
      <c r="FVQ2516" s="207"/>
      <c r="FVR2516" s="207"/>
      <c r="FVS2516" s="187"/>
      <c r="FVT2516" s="187"/>
      <c r="FVU2516" s="204"/>
      <c r="FVV2516" s="272"/>
      <c r="FVW2516" s="207"/>
      <c r="FVX2516" s="238"/>
      <c r="FVY2516" s="207"/>
      <c r="FVZ2516" s="207"/>
      <c r="FWA2516" s="187"/>
      <c r="FWB2516" s="187"/>
      <c r="FWC2516" s="204"/>
      <c r="FWD2516" s="272"/>
      <c r="FWE2516" s="207"/>
      <c r="FWF2516" s="238"/>
      <c r="FWG2516" s="207"/>
      <c r="FWH2516" s="207"/>
      <c r="FWI2516" s="187"/>
      <c r="FWJ2516" s="187"/>
      <c r="FWK2516" s="204"/>
      <c r="FWL2516" s="272"/>
      <c r="FWM2516" s="207"/>
      <c r="FWN2516" s="238"/>
      <c r="FWO2516" s="207"/>
      <c r="FWP2516" s="207"/>
      <c r="FWQ2516" s="187"/>
      <c r="FWR2516" s="187"/>
      <c r="FWS2516" s="204"/>
      <c r="FWT2516" s="272"/>
      <c r="FWU2516" s="207"/>
      <c r="FWV2516" s="238"/>
      <c r="FWW2516" s="207"/>
      <c r="FWX2516" s="207"/>
      <c r="FWY2516" s="187"/>
      <c r="FWZ2516" s="187"/>
      <c r="FXA2516" s="204"/>
      <c r="FXB2516" s="272"/>
      <c r="FXC2516" s="207"/>
      <c r="FXD2516" s="238"/>
      <c r="FXE2516" s="207"/>
      <c r="FXF2516" s="207"/>
      <c r="FXG2516" s="187"/>
      <c r="FXH2516" s="187"/>
      <c r="FXI2516" s="204"/>
      <c r="FXJ2516" s="272"/>
      <c r="FXK2516" s="207"/>
      <c r="FXL2516" s="238"/>
      <c r="FXM2516" s="207"/>
      <c r="FXN2516" s="207"/>
      <c r="FXO2516" s="187"/>
      <c r="FXP2516" s="187"/>
      <c r="FXQ2516" s="204"/>
      <c r="FXR2516" s="272"/>
      <c r="FXS2516" s="207"/>
      <c r="FXT2516" s="238"/>
      <c r="FXU2516" s="207"/>
      <c r="FXV2516" s="207"/>
      <c r="FXW2516" s="187"/>
      <c r="FXX2516" s="187"/>
      <c r="FXY2516" s="204"/>
      <c r="FXZ2516" s="272"/>
      <c r="FYA2516" s="207"/>
      <c r="FYB2516" s="238"/>
      <c r="FYC2516" s="207"/>
      <c r="FYD2516" s="207"/>
      <c r="FYE2516" s="187"/>
      <c r="FYF2516" s="187"/>
      <c r="FYG2516" s="204"/>
      <c r="FYH2516" s="272"/>
      <c r="FYI2516" s="207"/>
      <c r="FYJ2516" s="238"/>
      <c r="FYK2516" s="207"/>
      <c r="FYL2516" s="207"/>
      <c r="FYM2516" s="187"/>
      <c r="FYN2516" s="187"/>
      <c r="FYO2516" s="204"/>
      <c r="FYP2516" s="272"/>
      <c r="FYQ2516" s="207"/>
      <c r="FYR2516" s="238"/>
      <c r="FYS2516" s="207"/>
      <c r="FYT2516" s="207"/>
      <c r="FYU2516" s="187"/>
      <c r="FYV2516" s="187"/>
      <c r="FYW2516" s="204"/>
      <c r="FYX2516" s="272"/>
      <c r="FYY2516" s="207"/>
      <c r="FYZ2516" s="238"/>
      <c r="FZA2516" s="207"/>
      <c r="FZB2516" s="207"/>
      <c r="FZC2516" s="187"/>
      <c r="FZD2516" s="187"/>
      <c r="FZE2516" s="204"/>
      <c r="FZF2516" s="272"/>
      <c r="FZG2516" s="207"/>
      <c r="FZH2516" s="238"/>
      <c r="FZI2516" s="207"/>
      <c r="FZJ2516" s="207"/>
      <c r="FZK2516" s="187"/>
      <c r="FZL2516" s="187"/>
      <c r="FZM2516" s="204"/>
      <c r="FZN2516" s="272"/>
      <c r="FZO2516" s="207"/>
      <c r="FZP2516" s="238"/>
      <c r="FZQ2516" s="207"/>
      <c r="FZR2516" s="207"/>
      <c r="FZS2516" s="187"/>
      <c r="FZT2516" s="187"/>
      <c r="FZU2516" s="204"/>
      <c r="FZV2516" s="272"/>
      <c r="FZW2516" s="207"/>
      <c r="FZX2516" s="238"/>
      <c r="FZY2516" s="207"/>
      <c r="FZZ2516" s="207"/>
      <c r="GAA2516" s="187"/>
      <c r="GAB2516" s="187"/>
      <c r="GAC2516" s="204"/>
      <c r="GAD2516" s="272"/>
      <c r="GAE2516" s="207"/>
      <c r="GAF2516" s="238"/>
      <c r="GAG2516" s="207"/>
      <c r="GAH2516" s="207"/>
      <c r="GAI2516" s="187"/>
      <c r="GAJ2516" s="187"/>
      <c r="GAK2516" s="204"/>
      <c r="GAL2516" s="272"/>
      <c r="GAM2516" s="207"/>
      <c r="GAN2516" s="238"/>
      <c r="GAO2516" s="207"/>
      <c r="GAP2516" s="207"/>
      <c r="GAQ2516" s="187"/>
      <c r="GAR2516" s="187"/>
      <c r="GAS2516" s="204"/>
      <c r="GAT2516" s="272"/>
      <c r="GAU2516" s="207"/>
      <c r="GAV2516" s="238"/>
      <c r="GAW2516" s="207"/>
      <c r="GAX2516" s="207"/>
      <c r="GAY2516" s="187"/>
      <c r="GAZ2516" s="187"/>
      <c r="GBA2516" s="204"/>
      <c r="GBB2516" s="272"/>
      <c r="GBC2516" s="207"/>
      <c r="GBD2516" s="238"/>
      <c r="GBE2516" s="207"/>
      <c r="GBF2516" s="207"/>
      <c r="GBG2516" s="187"/>
      <c r="GBH2516" s="187"/>
      <c r="GBI2516" s="204"/>
      <c r="GBJ2516" s="272"/>
      <c r="GBK2516" s="207"/>
      <c r="GBL2516" s="238"/>
      <c r="GBM2516" s="207"/>
      <c r="GBN2516" s="207"/>
      <c r="GBO2516" s="187"/>
      <c r="GBP2516" s="187"/>
      <c r="GBQ2516" s="204"/>
      <c r="GBR2516" s="272"/>
      <c r="GBS2516" s="207"/>
      <c r="GBT2516" s="238"/>
      <c r="GBU2516" s="207"/>
      <c r="GBV2516" s="207"/>
      <c r="GBW2516" s="187"/>
      <c r="GBX2516" s="187"/>
      <c r="GBY2516" s="204"/>
      <c r="GBZ2516" s="272"/>
      <c r="GCA2516" s="207"/>
      <c r="GCB2516" s="238"/>
      <c r="GCC2516" s="207"/>
      <c r="GCD2516" s="207"/>
      <c r="GCE2516" s="187"/>
      <c r="GCF2516" s="187"/>
      <c r="GCG2516" s="204"/>
      <c r="GCH2516" s="272"/>
      <c r="GCI2516" s="207"/>
      <c r="GCJ2516" s="238"/>
      <c r="GCK2516" s="207"/>
      <c r="GCL2516" s="207"/>
      <c r="GCM2516" s="187"/>
      <c r="GCN2516" s="187"/>
      <c r="GCO2516" s="204"/>
      <c r="GCP2516" s="272"/>
      <c r="GCQ2516" s="207"/>
      <c r="GCR2516" s="238"/>
      <c r="GCS2516" s="207"/>
      <c r="GCT2516" s="207"/>
      <c r="GCU2516" s="187"/>
      <c r="GCV2516" s="187"/>
      <c r="GCW2516" s="204"/>
      <c r="GCX2516" s="272"/>
      <c r="GCY2516" s="207"/>
      <c r="GCZ2516" s="238"/>
      <c r="GDA2516" s="207"/>
      <c r="GDB2516" s="207"/>
      <c r="GDC2516" s="187"/>
      <c r="GDD2516" s="187"/>
      <c r="GDE2516" s="204"/>
      <c r="GDF2516" s="272"/>
      <c r="GDG2516" s="207"/>
      <c r="GDH2516" s="238"/>
      <c r="GDI2516" s="207"/>
      <c r="GDJ2516" s="207"/>
      <c r="GDK2516" s="187"/>
      <c r="GDL2516" s="187"/>
      <c r="GDM2516" s="204"/>
      <c r="GDN2516" s="272"/>
      <c r="GDO2516" s="207"/>
      <c r="GDP2516" s="238"/>
      <c r="GDQ2516" s="207"/>
      <c r="GDR2516" s="207"/>
      <c r="GDS2516" s="187"/>
      <c r="GDT2516" s="187"/>
      <c r="GDU2516" s="204"/>
      <c r="GDV2516" s="272"/>
      <c r="GDW2516" s="207"/>
      <c r="GDX2516" s="238"/>
      <c r="GDY2516" s="207"/>
      <c r="GDZ2516" s="207"/>
      <c r="GEA2516" s="187"/>
      <c r="GEB2516" s="187"/>
      <c r="GEC2516" s="204"/>
      <c r="GED2516" s="272"/>
      <c r="GEE2516" s="207"/>
      <c r="GEF2516" s="238"/>
      <c r="GEG2516" s="207"/>
      <c r="GEH2516" s="207"/>
      <c r="GEI2516" s="187"/>
      <c r="GEJ2516" s="187"/>
      <c r="GEK2516" s="204"/>
      <c r="GEL2516" s="272"/>
      <c r="GEM2516" s="207"/>
      <c r="GEN2516" s="238"/>
      <c r="GEO2516" s="207"/>
      <c r="GEP2516" s="207"/>
      <c r="GEQ2516" s="187"/>
      <c r="GER2516" s="187"/>
      <c r="GES2516" s="204"/>
      <c r="GET2516" s="272"/>
      <c r="GEU2516" s="207"/>
      <c r="GEV2516" s="238"/>
      <c r="GEW2516" s="207"/>
      <c r="GEX2516" s="207"/>
      <c r="GEY2516" s="187"/>
      <c r="GEZ2516" s="187"/>
      <c r="GFA2516" s="204"/>
      <c r="GFB2516" s="272"/>
      <c r="GFC2516" s="207"/>
      <c r="GFD2516" s="238"/>
      <c r="GFE2516" s="207"/>
      <c r="GFF2516" s="207"/>
      <c r="GFG2516" s="187"/>
      <c r="GFH2516" s="187"/>
      <c r="GFI2516" s="204"/>
      <c r="GFJ2516" s="272"/>
      <c r="GFK2516" s="207"/>
      <c r="GFL2516" s="238"/>
      <c r="GFM2516" s="207"/>
      <c r="GFN2516" s="207"/>
      <c r="GFO2516" s="187"/>
      <c r="GFP2516" s="187"/>
      <c r="GFQ2516" s="204"/>
      <c r="GFR2516" s="272"/>
      <c r="GFS2516" s="207"/>
      <c r="GFT2516" s="238"/>
      <c r="GFU2516" s="207"/>
      <c r="GFV2516" s="207"/>
      <c r="GFW2516" s="187"/>
      <c r="GFX2516" s="187"/>
      <c r="GFY2516" s="204"/>
      <c r="GFZ2516" s="272"/>
      <c r="GGA2516" s="207"/>
      <c r="GGB2516" s="238"/>
      <c r="GGC2516" s="207"/>
      <c r="GGD2516" s="207"/>
      <c r="GGE2516" s="187"/>
      <c r="GGF2516" s="187"/>
      <c r="GGG2516" s="204"/>
      <c r="GGH2516" s="272"/>
      <c r="GGI2516" s="207"/>
      <c r="GGJ2516" s="238"/>
      <c r="GGK2516" s="207"/>
      <c r="GGL2516" s="207"/>
      <c r="GGM2516" s="187"/>
      <c r="GGN2516" s="187"/>
      <c r="GGO2516" s="204"/>
      <c r="GGP2516" s="272"/>
      <c r="GGQ2516" s="207"/>
      <c r="GGR2516" s="238"/>
      <c r="GGS2516" s="207"/>
      <c r="GGT2516" s="207"/>
      <c r="GGU2516" s="187"/>
      <c r="GGV2516" s="187"/>
      <c r="GGW2516" s="204"/>
      <c r="GGX2516" s="272"/>
      <c r="GGY2516" s="207"/>
      <c r="GGZ2516" s="238"/>
      <c r="GHA2516" s="207"/>
      <c r="GHB2516" s="207"/>
      <c r="GHC2516" s="187"/>
      <c r="GHD2516" s="187"/>
      <c r="GHE2516" s="204"/>
      <c r="GHF2516" s="272"/>
      <c r="GHG2516" s="207"/>
      <c r="GHH2516" s="238"/>
      <c r="GHI2516" s="207"/>
      <c r="GHJ2516" s="207"/>
      <c r="GHK2516" s="187"/>
      <c r="GHL2516" s="187"/>
      <c r="GHM2516" s="204"/>
      <c r="GHN2516" s="272"/>
      <c r="GHO2516" s="207"/>
      <c r="GHP2516" s="238"/>
      <c r="GHQ2516" s="207"/>
      <c r="GHR2516" s="207"/>
      <c r="GHS2516" s="187"/>
      <c r="GHT2516" s="187"/>
      <c r="GHU2516" s="204"/>
      <c r="GHV2516" s="272"/>
      <c r="GHW2516" s="207"/>
      <c r="GHX2516" s="238"/>
      <c r="GHY2516" s="207"/>
      <c r="GHZ2516" s="207"/>
      <c r="GIA2516" s="187"/>
      <c r="GIB2516" s="187"/>
      <c r="GIC2516" s="204"/>
      <c r="GID2516" s="272"/>
      <c r="GIE2516" s="207"/>
      <c r="GIF2516" s="238"/>
      <c r="GIG2516" s="207"/>
      <c r="GIH2516" s="207"/>
      <c r="GII2516" s="187"/>
      <c r="GIJ2516" s="187"/>
      <c r="GIK2516" s="204"/>
      <c r="GIL2516" s="272"/>
      <c r="GIM2516" s="207"/>
      <c r="GIN2516" s="238"/>
      <c r="GIO2516" s="207"/>
      <c r="GIP2516" s="207"/>
      <c r="GIQ2516" s="187"/>
      <c r="GIR2516" s="187"/>
      <c r="GIS2516" s="204"/>
      <c r="GIT2516" s="272"/>
      <c r="GIU2516" s="207"/>
      <c r="GIV2516" s="238"/>
      <c r="GIW2516" s="207"/>
      <c r="GIX2516" s="207"/>
      <c r="GIY2516" s="187"/>
      <c r="GIZ2516" s="187"/>
      <c r="GJA2516" s="204"/>
      <c r="GJB2516" s="272"/>
      <c r="GJC2516" s="207"/>
      <c r="GJD2516" s="238"/>
      <c r="GJE2516" s="207"/>
      <c r="GJF2516" s="207"/>
      <c r="GJG2516" s="187"/>
      <c r="GJH2516" s="187"/>
      <c r="GJI2516" s="204"/>
      <c r="GJJ2516" s="272"/>
      <c r="GJK2516" s="207"/>
      <c r="GJL2516" s="238"/>
      <c r="GJM2516" s="207"/>
      <c r="GJN2516" s="207"/>
      <c r="GJO2516" s="187"/>
      <c r="GJP2516" s="187"/>
      <c r="GJQ2516" s="204"/>
      <c r="GJR2516" s="272"/>
      <c r="GJS2516" s="207"/>
      <c r="GJT2516" s="238"/>
      <c r="GJU2516" s="207"/>
      <c r="GJV2516" s="207"/>
      <c r="GJW2516" s="187"/>
      <c r="GJX2516" s="187"/>
      <c r="GJY2516" s="204"/>
      <c r="GJZ2516" s="272"/>
      <c r="GKA2516" s="207"/>
      <c r="GKB2516" s="238"/>
      <c r="GKC2516" s="207"/>
      <c r="GKD2516" s="207"/>
      <c r="GKE2516" s="187"/>
      <c r="GKF2516" s="187"/>
      <c r="GKG2516" s="204"/>
      <c r="GKH2516" s="272"/>
      <c r="GKI2516" s="207"/>
      <c r="GKJ2516" s="238"/>
      <c r="GKK2516" s="207"/>
      <c r="GKL2516" s="207"/>
      <c r="GKM2516" s="187"/>
      <c r="GKN2516" s="187"/>
      <c r="GKO2516" s="204"/>
      <c r="GKP2516" s="272"/>
      <c r="GKQ2516" s="207"/>
      <c r="GKR2516" s="238"/>
      <c r="GKS2516" s="207"/>
      <c r="GKT2516" s="207"/>
      <c r="GKU2516" s="187"/>
      <c r="GKV2516" s="187"/>
      <c r="GKW2516" s="204"/>
      <c r="GKX2516" s="272"/>
      <c r="GKY2516" s="207"/>
      <c r="GKZ2516" s="238"/>
      <c r="GLA2516" s="207"/>
      <c r="GLB2516" s="207"/>
      <c r="GLC2516" s="187"/>
      <c r="GLD2516" s="187"/>
      <c r="GLE2516" s="204"/>
      <c r="GLF2516" s="272"/>
      <c r="GLG2516" s="207"/>
      <c r="GLH2516" s="238"/>
      <c r="GLI2516" s="207"/>
      <c r="GLJ2516" s="207"/>
      <c r="GLK2516" s="187"/>
      <c r="GLL2516" s="187"/>
      <c r="GLM2516" s="204"/>
      <c r="GLN2516" s="272"/>
      <c r="GLO2516" s="207"/>
      <c r="GLP2516" s="238"/>
      <c r="GLQ2516" s="207"/>
      <c r="GLR2516" s="207"/>
      <c r="GLS2516" s="187"/>
      <c r="GLT2516" s="187"/>
      <c r="GLU2516" s="204"/>
      <c r="GLV2516" s="272"/>
      <c r="GLW2516" s="207"/>
      <c r="GLX2516" s="238"/>
      <c r="GLY2516" s="207"/>
      <c r="GLZ2516" s="207"/>
      <c r="GMA2516" s="187"/>
      <c r="GMB2516" s="187"/>
      <c r="GMC2516" s="204"/>
      <c r="GMD2516" s="272"/>
      <c r="GME2516" s="207"/>
      <c r="GMF2516" s="238"/>
      <c r="GMG2516" s="207"/>
      <c r="GMH2516" s="207"/>
      <c r="GMI2516" s="187"/>
      <c r="GMJ2516" s="187"/>
      <c r="GMK2516" s="204"/>
      <c r="GML2516" s="272"/>
      <c r="GMM2516" s="207"/>
      <c r="GMN2516" s="238"/>
      <c r="GMO2516" s="207"/>
      <c r="GMP2516" s="207"/>
      <c r="GMQ2516" s="187"/>
      <c r="GMR2516" s="187"/>
      <c r="GMS2516" s="204"/>
      <c r="GMT2516" s="272"/>
      <c r="GMU2516" s="207"/>
      <c r="GMV2516" s="238"/>
      <c r="GMW2516" s="207"/>
      <c r="GMX2516" s="207"/>
      <c r="GMY2516" s="187"/>
      <c r="GMZ2516" s="187"/>
      <c r="GNA2516" s="204"/>
      <c r="GNB2516" s="272"/>
      <c r="GNC2516" s="207"/>
      <c r="GND2516" s="238"/>
      <c r="GNE2516" s="207"/>
      <c r="GNF2516" s="207"/>
      <c r="GNG2516" s="187"/>
      <c r="GNH2516" s="187"/>
      <c r="GNI2516" s="204"/>
      <c r="GNJ2516" s="272"/>
      <c r="GNK2516" s="207"/>
      <c r="GNL2516" s="238"/>
      <c r="GNM2516" s="207"/>
      <c r="GNN2516" s="207"/>
      <c r="GNO2516" s="187"/>
      <c r="GNP2516" s="187"/>
      <c r="GNQ2516" s="204"/>
      <c r="GNR2516" s="272"/>
      <c r="GNS2516" s="207"/>
      <c r="GNT2516" s="238"/>
      <c r="GNU2516" s="207"/>
      <c r="GNV2516" s="207"/>
      <c r="GNW2516" s="187"/>
      <c r="GNX2516" s="187"/>
      <c r="GNY2516" s="204"/>
      <c r="GNZ2516" s="272"/>
      <c r="GOA2516" s="207"/>
      <c r="GOB2516" s="238"/>
      <c r="GOC2516" s="207"/>
      <c r="GOD2516" s="207"/>
      <c r="GOE2516" s="187"/>
      <c r="GOF2516" s="187"/>
      <c r="GOG2516" s="204"/>
      <c r="GOH2516" s="272"/>
      <c r="GOI2516" s="207"/>
      <c r="GOJ2516" s="238"/>
      <c r="GOK2516" s="207"/>
      <c r="GOL2516" s="207"/>
      <c r="GOM2516" s="187"/>
      <c r="GON2516" s="187"/>
      <c r="GOO2516" s="204"/>
      <c r="GOP2516" s="272"/>
      <c r="GOQ2516" s="207"/>
      <c r="GOR2516" s="238"/>
      <c r="GOS2516" s="207"/>
      <c r="GOT2516" s="207"/>
      <c r="GOU2516" s="187"/>
      <c r="GOV2516" s="187"/>
      <c r="GOW2516" s="204"/>
      <c r="GOX2516" s="272"/>
      <c r="GOY2516" s="207"/>
      <c r="GOZ2516" s="238"/>
      <c r="GPA2516" s="207"/>
      <c r="GPB2516" s="207"/>
      <c r="GPC2516" s="187"/>
      <c r="GPD2516" s="187"/>
      <c r="GPE2516" s="204"/>
      <c r="GPF2516" s="272"/>
      <c r="GPG2516" s="207"/>
      <c r="GPH2516" s="238"/>
      <c r="GPI2516" s="207"/>
      <c r="GPJ2516" s="207"/>
      <c r="GPK2516" s="187"/>
      <c r="GPL2516" s="187"/>
      <c r="GPM2516" s="204"/>
      <c r="GPN2516" s="272"/>
      <c r="GPO2516" s="207"/>
      <c r="GPP2516" s="238"/>
      <c r="GPQ2516" s="207"/>
      <c r="GPR2516" s="207"/>
      <c r="GPS2516" s="187"/>
      <c r="GPT2516" s="187"/>
      <c r="GPU2516" s="204"/>
      <c r="GPV2516" s="272"/>
      <c r="GPW2516" s="207"/>
      <c r="GPX2516" s="238"/>
      <c r="GPY2516" s="207"/>
      <c r="GPZ2516" s="207"/>
      <c r="GQA2516" s="187"/>
      <c r="GQB2516" s="187"/>
      <c r="GQC2516" s="204"/>
      <c r="GQD2516" s="272"/>
      <c r="GQE2516" s="207"/>
      <c r="GQF2516" s="238"/>
      <c r="GQG2516" s="207"/>
      <c r="GQH2516" s="207"/>
      <c r="GQI2516" s="187"/>
      <c r="GQJ2516" s="187"/>
      <c r="GQK2516" s="204"/>
      <c r="GQL2516" s="272"/>
      <c r="GQM2516" s="207"/>
      <c r="GQN2516" s="238"/>
      <c r="GQO2516" s="207"/>
      <c r="GQP2516" s="207"/>
      <c r="GQQ2516" s="187"/>
      <c r="GQR2516" s="187"/>
      <c r="GQS2516" s="204"/>
      <c r="GQT2516" s="272"/>
      <c r="GQU2516" s="207"/>
      <c r="GQV2516" s="238"/>
      <c r="GQW2516" s="207"/>
      <c r="GQX2516" s="207"/>
      <c r="GQY2516" s="187"/>
      <c r="GQZ2516" s="187"/>
      <c r="GRA2516" s="204"/>
      <c r="GRB2516" s="272"/>
      <c r="GRC2516" s="207"/>
      <c r="GRD2516" s="238"/>
      <c r="GRE2516" s="207"/>
      <c r="GRF2516" s="207"/>
      <c r="GRG2516" s="187"/>
      <c r="GRH2516" s="187"/>
      <c r="GRI2516" s="204"/>
      <c r="GRJ2516" s="272"/>
      <c r="GRK2516" s="207"/>
      <c r="GRL2516" s="238"/>
      <c r="GRM2516" s="207"/>
      <c r="GRN2516" s="207"/>
      <c r="GRO2516" s="187"/>
      <c r="GRP2516" s="187"/>
      <c r="GRQ2516" s="204"/>
      <c r="GRR2516" s="272"/>
      <c r="GRS2516" s="207"/>
      <c r="GRT2516" s="238"/>
      <c r="GRU2516" s="207"/>
      <c r="GRV2516" s="207"/>
      <c r="GRW2516" s="187"/>
      <c r="GRX2516" s="187"/>
      <c r="GRY2516" s="204"/>
      <c r="GRZ2516" s="272"/>
      <c r="GSA2516" s="207"/>
      <c r="GSB2516" s="238"/>
      <c r="GSC2516" s="207"/>
      <c r="GSD2516" s="207"/>
      <c r="GSE2516" s="187"/>
      <c r="GSF2516" s="187"/>
      <c r="GSG2516" s="204"/>
      <c r="GSH2516" s="272"/>
      <c r="GSI2516" s="207"/>
      <c r="GSJ2516" s="238"/>
      <c r="GSK2516" s="207"/>
      <c r="GSL2516" s="207"/>
      <c r="GSM2516" s="187"/>
      <c r="GSN2516" s="187"/>
      <c r="GSO2516" s="204"/>
      <c r="GSP2516" s="272"/>
      <c r="GSQ2516" s="207"/>
      <c r="GSR2516" s="238"/>
      <c r="GSS2516" s="207"/>
      <c r="GST2516" s="207"/>
      <c r="GSU2516" s="187"/>
      <c r="GSV2516" s="187"/>
      <c r="GSW2516" s="204"/>
      <c r="GSX2516" s="272"/>
      <c r="GSY2516" s="207"/>
      <c r="GSZ2516" s="238"/>
      <c r="GTA2516" s="207"/>
      <c r="GTB2516" s="207"/>
      <c r="GTC2516" s="187"/>
      <c r="GTD2516" s="187"/>
      <c r="GTE2516" s="204"/>
      <c r="GTF2516" s="272"/>
      <c r="GTG2516" s="207"/>
      <c r="GTH2516" s="238"/>
      <c r="GTI2516" s="207"/>
      <c r="GTJ2516" s="207"/>
      <c r="GTK2516" s="187"/>
      <c r="GTL2516" s="187"/>
      <c r="GTM2516" s="204"/>
      <c r="GTN2516" s="272"/>
      <c r="GTO2516" s="207"/>
      <c r="GTP2516" s="238"/>
      <c r="GTQ2516" s="207"/>
      <c r="GTR2516" s="207"/>
      <c r="GTS2516" s="187"/>
      <c r="GTT2516" s="187"/>
      <c r="GTU2516" s="204"/>
      <c r="GTV2516" s="272"/>
      <c r="GTW2516" s="207"/>
      <c r="GTX2516" s="238"/>
      <c r="GTY2516" s="207"/>
      <c r="GTZ2516" s="207"/>
      <c r="GUA2516" s="187"/>
      <c r="GUB2516" s="187"/>
      <c r="GUC2516" s="204"/>
      <c r="GUD2516" s="272"/>
      <c r="GUE2516" s="207"/>
      <c r="GUF2516" s="238"/>
      <c r="GUG2516" s="207"/>
      <c r="GUH2516" s="207"/>
      <c r="GUI2516" s="187"/>
      <c r="GUJ2516" s="187"/>
      <c r="GUK2516" s="204"/>
      <c r="GUL2516" s="272"/>
      <c r="GUM2516" s="207"/>
      <c r="GUN2516" s="238"/>
      <c r="GUO2516" s="207"/>
      <c r="GUP2516" s="207"/>
      <c r="GUQ2516" s="187"/>
      <c r="GUR2516" s="187"/>
      <c r="GUS2516" s="204"/>
      <c r="GUT2516" s="272"/>
      <c r="GUU2516" s="207"/>
      <c r="GUV2516" s="238"/>
      <c r="GUW2516" s="207"/>
      <c r="GUX2516" s="207"/>
      <c r="GUY2516" s="187"/>
      <c r="GUZ2516" s="187"/>
      <c r="GVA2516" s="204"/>
      <c r="GVB2516" s="272"/>
      <c r="GVC2516" s="207"/>
      <c r="GVD2516" s="238"/>
      <c r="GVE2516" s="207"/>
      <c r="GVF2516" s="207"/>
      <c r="GVG2516" s="187"/>
      <c r="GVH2516" s="187"/>
      <c r="GVI2516" s="204"/>
      <c r="GVJ2516" s="272"/>
      <c r="GVK2516" s="207"/>
      <c r="GVL2516" s="238"/>
      <c r="GVM2516" s="207"/>
      <c r="GVN2516" s="207"/>
      <c r="GVO2516" s="187"/>
      <c r="GVP2516" s="187"/>
      <c r="GVQ2516" s="204"/>
      <c r="GVR2516" s="272"/>
      <c r="GVS2516" s="207"/>
      <c r="GVT2516" s="238"/>
      <c r="GVU2516" s="207"/>
      <c r="GVV2516" s="207"/>
      <c r="GVW2516" s="187"/>
      <c r="GVX2516" s="187"/>
      <c r="GVY2516" s="204"/>
      <c r="GVZ2516" s="272"/>
      <c r="GWA2516" s="207"/>
      <c r="GWB2516" s="238"/>
      <c r="GWC2516" s="207"/>
      <c r="GWD2516" s="207"/>
      <c r="GWE2516" s="187"/>
      <c r="GWF2516" s="187"/>
      <c r="GWG2516" s="204"/>
      <c r="GWH2516" s="272"/>
      <c r="GWI2516" s="207"/>
      <c r="GWJ2516" s="238"/>
      <c r="GWK2516" s="207"/>
      <c r="GWL2516" s="207"/>
      <c r="GWM2516" s="187"/>
      <c r="GWN2516" s="187"/>
      <c r="GWO2516" s="204"/>
      <c r="GWP2516" s="272"/>
      <c r="GWQ2516" s="207"/>
      <c r="GWR2516" s="238"/>
      <c r="GWS2516" s="207"/>
      <c r="GWT2516" s="207"/>
      <c r="GWU2516" s="187"/>
      <c r="GWV2516" s="187"/>
      <c r="GWW2516" s="204"/>
      <c r="GWX2516" s="272"/>
      <c r="GWY2516" s="207"/>
      <c r="GWZ2516" s="238"/>
      <c r="GXA2516" s="207"/>
      <c r="GXB2516" s="207"/>
      <c r="GXC2516" s="187"/>
      <c r="GXD2516" s="187"/>
      <c r="GXE2516" s="204"/>
      <c r="GXF2516" s="272"/>
      <c r="GXG2516" s="207"/>
      <c r="GXH2516" s="238"/>
      <c r="GXI2516" s="207"/>
      <c r="GXJ2516" s="207"/>
      <c r="GXK2516" s="187"/>
      <c r="GXL2516" s="187"/>
      <c r="GXM2516" s="204"/>
      <c r="GXN2516" s="272"/>
      <c r="GXO2516" s="207"/>
      <c r="GXP2516" s="238"/>
      <c r="GXQ2516" s="207"/>
      <c r="GXR2516" s="207"/>
      <c r="GXS2516" s="187"/>
      <c r="GXT2516" s="187"/>
      <c r="GXU2516" s="204"/>
      <c r="GXV2516" s="272"/>
      <c r="GXW2516" s="207"/>
      <c r="GXX2516" s="238"/>
      <c r="GXY2516" s="207"/>
      <c r="GXZ2516" s="207"/>
      <c r="GYA2516" s="187"/>
      <c r="GYB2516" s="187"/>
      <c r="GYC2516" s="204"/>
      <c r="GYD2516" s="272"/>
      <c r="GYE2516" s="207"/>
      <c r="GYF2516" s="238"/>
      <c r="GYG2516" s="207"/>
      <c r="GYH2516" s="207"/>
      <c r="GYI2516" s="187"/>
      <c r="GYJ2516" s="187"/>
      <c r="GYK2516" s="204"/>
      <c r="GYL2516" s="272"/>
      <c r="GYM2516" s="207"/>
      <c r="GYN2516" s="238"/>
      <c r="GYO2516" s="207"/>
      <c r="GYP2516" s="207"/>
      <c r="GYQ2516" s="187"/>
      <c r="GYR2516" s="187"/>
      <c r="GYS2516" s="204"/>
      <c r="GYT2516" s="272"/>
      <c r="GYU2516" s="207"/>
      <c r="GYV2516" s="238"/>
      <c r="GYW2516" s="207"/>
      <c r="GYX2516" s="207"/>
      <c r="GYY2516" s="187"/>
      <c r="GYZ2516" s="187"/>
      <c r="GZA2516" s="204"/>
      <c r="GZB2516" s="272"/>
      <c r="GZC2516" s="207"/>
      <c r="GZD2516" s="238"/>
      <c r="GZE2516" s="207"/>
      <c r="GZF2516" s="207"/>
      <c r="GZG2516" s="187"/>
      <c r="GZH2516" s="187"/>
      <c r="GZI2516" s="204"/>
      <c r="GZJ2516" s="272"/>
      <c r="GZK2516" s="207"/>
      <c r="GZL2516" s="238"/>
      <c r="GZM2516" s="207"/>
      <c r="GZN2516" s="207"/>
      <c r="GZO2516" s="187"/>
      <c r="GZP2516" s="187"/>
      <c r="GZQ2516" s="204"/>
      <c r="GZR2516" s="272"/>
      <c r="GZS2516" s="207"/>
      <c r="GZT2516" s="238"/>
      <c r="GZU2516" s="207"/>
      <c r="GZV2516" s="207"/>
      <c r="GZW2516" s="187"/>
      <c r="GZX2516" s="187"/>
      <c r="GZY2516" s="204"/>
      <c r="GZZ2516" s="272"/>
      <c r="HAA2516" s="207"/>
      <c r="HAB2516" s="238"/>
      <c r="HAC2516" s="207"/>
      <c r="HAD2516" s="207"/>
      <c r="HAE2516" s="187"/>
      <c r="HAF2516" s="187"/>
      <c r="HAG2516" s="204"/>
      <c r="HAH2516" s="272"/>
      <c r="HAI2516" s="207"/>
      <c r="HAJ2516" s="238"/>
      <c r="HAK2516" s="207"/>
      <c r="HAL2516" s="207"/>
      <c r="HAM2516" s="187"/>
      <c r="HAN2516" s="187"/>
      <c r="HAO2516" s="204"/>
      <c r="HAP2516" s="272"/>
      <c r="HAQ2516" s="207"/>
      <c r="HAR2516" s="238"/>
      <c r="HAS2516" s="207"/>
      <c r="HAT2516" s="207"/>
      <c r="HAU2516" s="187"/>
      <c r="HAV2516" s="187"/>
      <c r="HAW2516" s="204"/>
      <c r="HAX2516" s="272"/>
      <c r="HAY2516" s="207"/>
      <c r="HAZ2516" s="238"/>
      <c r="HBA2516" s="207"/>
      <c r="HBB2516" s="207"/>
      <c r="HBC2516" s="187"/>
      <c r="HBD2516" s="187"/>
      <c r="HBE2516" s="204"/>
      <c r="HBF2516" s="272"/>
      <c r="HBG2516" s="207"/>
      <c r="HBH2516" s="238"/>
      <c r="HBI2516" s="207"/>
      <c r="HBJ2516" s="207"/>
      <c r="HBK2516" s="187"/>
      <c r="HBL2516" s="187"/>
      <c r="HBM2516" s="204"/>
      <c r="HBN2516" s="272"/>
      <c r="HBO2516" s="207"/>
      <c r="HBP2516" s="238"/>
      <c r="HBQ2516" s="207"/>
      <c r="HBR2516" s="207"/>
      <c r="HBS2516" s="187"/>
      <c r="HBT2516" s="187"/>
      <c r="HBU2516" s="204"/>
      <c r="HBV2516" s="272"/>
      <c r="HBW2516" s="207"/>
      <c r="HBX2516" s="238"/>
      <c r="HBY2516" s="207"/>
      <c r="HBZ2516" s="207"/>
      <c r="HCA2516" s="187"/>
      <c r="HCB2516" s="187"/>
      <c r="HCC2516" s="204"/>
      <c r="HCD2516" s="272"/>
      <c r="HCE2516" s="207"/>
      <c r="HCF2516" s="238"/>
      <c r="HCG2516" s="207"/>
      <c r="HCH2516" s="207"/>
      <c r="HCI2516" s="187"/>
      <c r="HCJ2516" s="187"/>
      <c r="HCK2516" s="204"/>
      <c r="HCL2516" s="272"/>
      <c r="HCM2516" s="207"/>
      <c r="HCN2516" s="238"/>
      <c r="HCO2516" s="207"/>
      <c r="HCP2516" s="207"/>
      <c r="HCQ2516" s="187"/>
      <c r="HCR2516" s="187"/>
      <c r="HCS2516" s="204"/>
      <c r="HCT2516" s="272"/>
      <c r="HCU2516" s="207"/>
      <c r="HCV2516" s="238"/>
      <c r="HCW2516" s="207"/>
      <c r="HCX2516" s="207"/>
      <c r="HCY2516" s="187"/>
      <c r="HCZ2516" s="187"/>
      <c r="HDA2516" s="204"/>
      <c r="HDB2516" s="272"/>
      <c r="HDC2516" s="207"/>
      <c r="HDD2516" s="238"/>
      <c r="HDE2516" s="207"/>
      <c r="HDF2516" s="207"/>
      <c r="HDG2516" s="187"/>
      <c r="HDH2516" s="187"/>
      <c r="HDI2516" s="204"/>
      <c r="HDJ2516" s="272"/>
      <c r="HDK2516" s="207"/>
      <c r="HDL2516" s="238"/>
      <c r="HDM2516" s="207"/>
      <c r="HDN2516" s="207"/>
      <c r="HDO2516" s="187"/>
      <c r="HDP2516" s="187"/>
      <c r="HDQ2516" s="204"/>
      <c r="HDR2516" s="272"/>
      <c r="HDS2516" s="207"/>
      <c r="HDT2516" s="238"/>
      <c r="HDU2516" s="207"/>
      <c r="HDV2516" s="207"/>
      <c r="HDW2516" s="187"/>
      <c r="HDX2516" s="187"/>
      <c r="HDY2516" s="204"/>
      <c r="HDZ2516" s="272"/>
      <c r="HEA2516" s="207"/>
      <c r="HEB2516" s="238"/>
      <c r="HEC2516" s="207"/>
      <c r="HED2516" s="207"/>
      <c r="HEE2516" s="187"/>
      <c r="HEF2516" s="187"/>
      <c r="HEG2516" s="204"/>
      <c r="HEH2516" s="272"/>
      <c r="HEI2516" s="207"/>
      <c r="HEJ2516" s="238"/>
      <c r="HEK2516" s="207"/>
      <c r="HEL2516" s="207"/>
      <c r="HEM2516" s="187"/>
      <c r="HEN2516" s="187"/>
      <c r="HEO2516" s="204"/>
      <c r="HEP2516" s="272"/>
      <c r="HEQ2516" s="207"/>
      <c r="HER2516" s="238"/>
      <c r="HES2516" s="207"/>
      <c r="HET2516" s="207"/>
      <c r="HEU2516" s="187"/>
      <c r="HEV2516" s="187"/>
      <c r="HEW2516" s="204"/>
      <c r="HEX2516" s="272"/>
      <c r="HEY2516" s="207"/>
      <c r="HEZ2516" s="238"/>
      <c r="HFA2516" s="207"/>
      <c r="HFB2516" s="207"/>
      <c r="HFC2516" s="187"/>
      <c r="HFD2516" s="187"/>
      <c r="HFE2516" s="204"/>
      <c r="HFF2516" s="272"/>
      <c r="HFG2516" s="207"/>
      <c r="HFH2516" s="238"/>
      <c r="HFI2516" s="207"/>
      <c r="HFJ2516" s="207"/>
      <c r="HFK2516" s="187"/>
      <c r="HFL2516" s="187"/>
      <c r="HFM2516" s="204"/>
      <c r="HFN2516" s="272"/>
      <c r="HFO2516" s="207"/>
      <c r="HFP2516" s="238"/>
      <c r="HFQ2516" s="207"/>
      <c r="HFR2516" s="207"/>
      <c r="HFS2516" s="187"/>
      <c r="HFT2516" s="187"/>
      <c r="HFU2516" s="204"/>
      <c r="HFV2516" s="272"/>
      <c r="HFW2516" s="207"/>
      <c r="HFX2516" s="238"/>
      <c r="HFY2516" s="207"/>
      <c r="HFZ2516" s="207"/>
      <c r="HGA2516" s="187"/>
      <c r="HGB2516" s="187"/>
      <c r="HGC2516" s="204"/>
      <c r="HGD2516" s="272"/>
      <c r="HGE2516" s="207"/>
      <c r="HGF2516" s="238"/>
      <c r="HGG2516" s="207"/>
      <c r="HGH2516" s="207"/>
      <c r="HGI2516" s="187"/>
      <c r="HGJ2516" s="187"/>
      <c r="HGK2516" s="204"/>
      <c r="HGL2516" s="272"/>
      <c r="HGM2516" s="207"/>
      <c r="HGN2516" s="238"/>
      <c r="HGO2516" s="207"/>
      <c r="HGP2516" s="207"/>
      <c r="HGQ2516" s="187"/>
      <c r="HGR2516" s="187"/>
      <c r="HGS2516" s="204"/>
      <c r="HGT2516" s="272"/>
      <c r="HGU2516" s="207"/>
      <c r="HGV2516" s="238"/>
      <c r="HGW2516" s="207"/>
      <c r="HGX2516" s="207"/>
      <c r="HGY2516" s="187"/>
      <c r="HGZ2516" s="187"/>
      <c r="HHA2516" s="204"/>
      <c r="HHB2516" s="272"/>
      <c r="HHC2516" s="207"/>
      <c r="HHD2516" s="238"/>
      <c r="HHE2516" s="207"/>
      <c r="HHF2516" s="207"/>
      <c r="HHG2516" s="187"/>
      <c r="HHH2516" s="187"/>
      <c r="HHI2516" s="204"/>
      <c r="HHJ2516" s="272"/>
      <c r="HHK2516" s="207"/>
      <c r="HHL2516" s="238"/>
      <c r="HHM2516" s="207"/>
      <c r="HHN2516" s="207"/>
      <c r="HHO2516" s="187"/>
      <c r="HHP2516" s="187"/>
      <c r="HHQ2516" s="204"/>
      <c r="HHR2516" s="272"/>
      <c r="HHS2516" s="207"/>
      <c r="HHT2516" s="238"/>
      <c r="HHU2516" s="207"/>
      <c r="HHV2516" s="207"/>
      <c r="HHW2516" s="187"/>
      <c r="HHX2516" s="187"/>
      <c r="HHY2516" s="204"/>
      <c r="HHZ2516" s="272"/>
      <c r="HIA2516" s="207"/>
      <c r="HIB2516" s="238"/>
      <c r="HIC2516" s="207"/>
      <c r="HID2516" s="207"/>
      <c r="HIE2516" s="187"/>
      <c r="HIF2516" s="187"/>
      <c r="HIG2516" s="204"/>
      <c r="HIH2516" s="272"/>
      <c r="HII2516" s="207"/>
      <c r="HIJ2516" s="238"/>
      <c r="HIK2516" s="207"/>
      <c r="HIL2516" s="207"/>
      <c r="HIM2516" s="187"/>
      <c r="HIN2516" s="187"/>
      <c r="HIO2516" s="204"/>
      <c r="HIP2516" s="272"/>
      <c r="HIQ2516" s="207"/>
      <c r="HIR2516" s="238"/>
      <c r="HIS2516" s="207"/>
      <c r="HIT2516" s="207"/>
      <c r="HIU2516" s="187"/>
      <c r="HIV2516" s="187"/>
      <c r="HIW2516" s="204"/>
      <c r="HIX2516" s="272"/>
      <c r="HIY2516" s="207"/>
      <c r="HIZ2516" s="238"/>
      <c r="HJA2516" s="207"/>
      <c r="HJB2516" s="207"/>
      <c r="HJC2516" s="187"/>
      <c r="HJD2516" s="187"/>
      <c r="HJE2516" s="204"/>
      <c r="HJF2516" s="272"/>
      <c r="HJG2516" s="207"/>
      <c r="HJH2516" s="238"/>
      <c r="HJI2516" s="207"/>
      <c r="HJJ2516" s="207"/>
      <c r="HJK2516" s="187"/>
      <c r="HJL2516" s="187"/>
      <c r="HJM2516" s="204"/>
      <c r="HJN2516" s="272"/>
      <c r="HJO2516" s="207"/>
      <c r="HJP2516" s="238"/>
      <c r="HJQ2516" s="207"/>
      <c r="HJR2516" s="207"/>
      <c r="HJS2516" s="187"/>
      <c r="HJT2516" s="187"/>
      <c r="HJU2516" s="204"/>
      <c r="HJV2516" s="272"/>
      <c r="HJW2516" s="207"/>
      <c r="HJX2516" s="238"/>
      <c r="HJY2516" s="207"/>
      <c r="HJZ2516" s="207"/>
      <c r="HKA2516" s="187"/>
      <c r="HKB2516" s="187"/>
      <c r="HKC2516" s="204"/>
      <c r="HKD2516" s="272"/>
      <c r="HKE2516" s="207"/>
      <c r="HKF2516" s="238"/>
      <c r="HKG2516" s="207"/>
      <c r="HKH2516" s="207"/>
      <c r="HKI2516" s="187"/>
      <c r="HKJ2516" s="187"/>
      <c r="HKK2516" s="204"/>
      <c r="HKL2516" s="272"/>
      <c r="HKM2516" s="207"/>
      <c r="HKN2516" s="238"/>
      <c r="HKO2516" s="207"/>
      <c r="HKP2516" s="207"/>
      <c r="HKQ2516" s="187"/>
      <c r="HKR2516" s="187"/>
      <c r="HKS2516" s="204"/>
      <c r="HKT2516" s="272"/>
      <c r="HKU2516" s="207"/>
      <c r="HKV2516" s="238"/>
      <c r="HKW2516" s="207"/>
      <c r="HKX2516" s="207"/>
      <c r="HKY2516" s="187"/>
      <c r="HKZ2516" s="187"/>
      <c r="HLA2516" s="204"/>
      <c r="HLB2516" s="272"/>
      <c r="HLC2516" s="207"/>
      <c r="HLD2516" s="238"/>
      <c r="HLE2516" s="207"/>
      <c r="HLF2516" s="207"/>
      <c r="HLG2516" s="187"/>
      <c r="HLH2516" s="187"/>
      <c r="HLI2516" s="204"/>
      <c r="HLJ2516" s="272"/>
      <c r="HLK2516" s="207"/>
      <c r="HLL2516" s="238"/>
      <c r="HLM2516" s="207"/>
      <c r="HLN2516" s="207"/>
      <c r="HLO2516" s="187"/>
      <c r="HLP2516" s="187"/>
      <c r="HLQ2516" s="204"/>
      <c r="HLR2516" s="272"/>
      <c r="HLS2516" s="207"/>
      <c r="HLT2516" s="238"/>
      <c r="HLU2516" s="207"/>
      <c r="HLV2516" s="207"/>
      <c r="HLW2516" s="187"/>
      <c r="HLX2516" s="187"/>
      <c r="HLY2516" s="204"/>
      <c r="HLZ2516" s="272"/>
      <c r="HMA2516" s="207"/>
      <c r="HMB2516" s="238"/>
      <c r="HMC2516" s="207"/>
      <c r="HMD2516" s="207"/>
      <c r="HME2516" s="187"/>
      <c r="HMF2516" s="187"/>
      <c r="HMG2516" s="204"/>
      <c r="HMH2516" s="272"/>
      <c r="HMI2516" s="207"/>
      <c r="HMJ2516" s="238"/>
      <c r="HMK2516" s="207"/>
      <c r="HML2516" s="207"/>
      <c r="HMM2516" s="187"/>
      <c r="HMN2516" s="187"/>
      <c r="HMO2516" s="204"/>
      <c r="HMP2516" s="272"/>
      <c r="HMQ2516" s="207"/>
      <c r="HMR2516" s="238"/>
      <c r="HMS2516" s="207"/>
      <c r="HMT2516" s="207"/>
      <c r="HMU2516" s="187"/>
      <c r="HMV2516" s="187"/>
      <c r="HMW2516" s="204"/>
      <c r="HMX2516" s="272"/>
      <c r="HMY2516" s="207"/>
      <c r="HMZ2516" s="238"/>
      <c r="HNA2516" s="207"/>
      <c r="HNB2516" s="207"/>
      <c r="HNC2516" s="187"/>
      <c r="HND2516" s="187"/>
      <c r="HNE2516" s="204"/>
      <c r="HNF2516" s="272"/>
      <c r="HNG2516" s="207"/>
      <c r="HNH2516" s="238"/>
      <c r="HNI2516" s="207"/>
      <c r="HNJ2516" s="207"/>
      <c r="HNK2516" s="187"/>
      <c r="HNL2516" s="187"/>
      <c r="HNM2516" s="204"/>
      <c r="HNN2516" s="272"/>
      <c r="HNO2516" s="207"/>
      <c r="HNP2516" s="238"/>
      <c r="HNQ2516" s="207"/>
      <c r="HNR2516" s="207"/>
      <c r="HNS2516" s="187"/>
      <c r="HNT2516" s="187"/>
      <c r="HNU2516" s="204"/>
      <c r="HNV2516" s="272"/>
      <c r="HNW2516" s="207"/>
      <c r="HNX2516" s="238"/>
      <c r="HNY2516" s="207"/>
      <c r="HNZ2516" s="207"/>
      <c r="HOA2516" s="187"/>
      <c r="HOB2516" s="187"/>
      <c r="HOC2516" s="204"/>
      <c r="HOD2516" s="272"/>
      <c r="HOE2516" s="207"/>
      <c r="HOF2516" s="238"/>
      <c r="HOG2516" s="207"/>
      <c r="HOH2516" s="207"/>
      <c r="HOI2516" s="187"/>
      <c r="HOJ2516" s="187"/>
      <c r="HOK2516" s="204"/>
      <c r="HOL2516" s="272"/>
      <c r="HOM2516" s="207"/>
      <c r="HON2516" s="238"/>
      <c r="HOO2516" s="207"/>
      <c r="HOP2516" s="207"/>
      <c r="HOQ2516" s="187"/>
      <c r="HOR2516" s="187"/>
      <c r="HOS2516" s="204"/>
      <c r="HOT2516" s="272"/>
      <c r="HOU2516" s="207"/>
      <c r="HOV2516" s="238"/>
      <c r="HOW2516" s="207"/>
      <c r="HOX2516" s="207"/>
      <c r="HOY2516" s="187"/>
      <c r="HOZ2516" s="187"/>
      <c r="HPA2516" s="204"/>
      <c r="HPB2516" s="272"/>
      <c r="HPC2516" s="207"/>
      <c r="HPD2516" s="238"/>
      <c r="HPE2516" s="207"/>
      <c r="HPF2516" s="207"/>
      <c r="HPG2516" s="187"/>
      <c r="HPH2516" s="187"/>
      <c r="HPI2516" s="204"/>
      <c r="HPJ2516" s="272"/>
      <c r="HPK2516" s="207"/>
      <c r="HPL2516" s="238"/>
      <c r="HPM2516" s="207"/>
      <c r="HPN2516" s="207"/>
      <c r="HPO2516" s="187"/>
      <c r="HPP2516" s="187"/>
      <c r="HPQ2516" s="204"/>
      <c r="HPR2516" s="272"/>
      <c r="HPS2516" s="207"/>
      <c r="HPT2516" s="238"/>
      <c r="HPU2516" s="207"/>
      <c r="HPV2516" s="207"/>
      <c r="HPW2516" s="187"/>
      <c r="HPX2516" s="187"/>
      <c r="HPY2516" s="204"/>
      <c r="HPZ2516" s="272"/>
      <c r="HQA2516" s="207"/>
      <c r="HQB2516" s="238"/>
      <c r="HQC2516" s="207"/>
      <c r="HQD2516" s="207"/>
      <c r="HQE2516" s="187"/>
      <c r="HQF2516" s="187"/>
      <c r="HQG2516" s="204"/>
      <c r="HQH2516" s="272"/>
      <c r="HQI2516" s="207"/>
      <c r="HQJ2516" s="238"/>
      <c r="HQK2516" s="207"/>
      <c r="HQL2516" s="207"/>
      <c r="HQM2516" s="187"/>
      <c r="HQN2516" s="187"/>
      <c r="HQO2516" s="204"/>
      <c r="HQP2516" s="272"/>
      <c r="HQQ2516" s="207"/>
      <c r="HQR2516" s="238"/>
      <c r="HQS2516" s="207"/>
      <c r="HQT2516" s="207"/>
      <c r="HQU2516" s="187"/>
      <c r="HQV2516" s="187"/>
      <c r="HQW2516" s="204"/>
      <c r="HQX2516" s="272"/>
      <c r="HQY2516" s="207"/>
      <c r="HQZ2516" s="238"/>
      <c r="HRA2516" s="207"/>
      <c r="HRB2516" s="207"/>
      <c r="HRC2516" s="187"/>
      <c r="HRD2516" s="187"/>
      <c r="HRE2516" s="204"/>
      <c r="HRF2516" s="272"/>
      <c r="HRG2516" s="207"/>
      <c r="HRH2516" s="238"/>
      <c r="HRI2516" s="207"/>
      <c r="HRJ2516" s="207"/>
      <c r="HRK2516" s="187"/>
      <c r="HRL2516" s="187"/>
      <c r="HRM2516" s="204"/>
      <c r="HRN2516" s="272"/>
      <c r="HRO2516" s="207"/>
      <c r="HRP2516" s="238"/>
      <c r="HRQ2516" s="207"/>
      <c r="HRR2516" s="207"/>
      <c r="HRS2516" s="187"/>
      <c r="HRT2516" s="187"/>
      <c r="HRU2516" s="204"/>
      <c r="HRV2516" s="272"/>
      <c r="HRW2516" s="207"/>
      <c r="HRX2516" s="238"/>
      <c r="HRY2516" s="207"/>
      <c r="HRZ2516" s="207"/>
      <c r="HSA2516" s="187"/>
      <c r="HSB2516" s="187"/>
      <c r="HSC2516" s="204"/>
      <c r="HSD2516" s="272"/>
      <c r="HSE2516" s="207"/>
      <c r="HSF2516" s="238"/>
      <c r="HSG2516" s="207"/>
      <c r="HSH2516" s="207"/>
      <c r="HSI2516" s="187"/>
      <c r="HSJ2516" s="187"/>
      <c r="HSK2516" s="204"/>
      <c r="HSL2516" s="272"/>
      <c r="HSM2516" s="207"/>
      <c r="HSN2516" s="238"/>
      <c r="HSO2516" s="207"/>
      <c r="HSP2516" s="207"/>
      <c r="HSQ2516" s="187"/>
      <c r="HSR2516" s="187"/>
      <c r="HSS2516" s="204"/>
      <c r="HST2516" s="272"/>
      <c r="HSU2516" s="207"/>
      <c r="HSV2516" s="238"/>
      <c r="HSW2516" s="207"/>
      <c r="HSX2516" s="207"/>
      <c r="HSY2516" s="187"/>
      <c r="HSZ2516" s="187"/>
      <c r="HTA2516" s="204"/>
      <c r="HTB2516" s="272"/>
      <c r="HTC2516" s="207"/>
      <c r="HTD2516" s="238"/>
      <c r="HTE2516" s="207"/>
      <c r="HTF2516" s="207"/>
      <c r="HTG2516" s="187"/>
      <c r="HTH2516" s="187"/>
      <c r="HTI2516" s="204"/>
      <c r="HTJ2516" s="272"/>
      <c r="HTK2516" s="207"/>
      <c r="HTL2516" s="238"/>
      <c r="HTM2516" s="207"/>
      <c r="HTN2516" s="207"/>
      <c r="HTO2516" s="187"/>
      <c r="HTP2516" s="187"/>
      <c r="HTQ2516" s="204"/>
      <c r="HTR2516" s="272"/>
      <c r="HTS2516" s="207"/>
      <c r="HTT2516" s="238"/>
      <c r="HTU2516" s="207"/>
      <c r="HTV2516" s="207"/>
      <c r="HTW2516" s="187"/>
      <c r="HTX2516" s="187"/>
      <c r="HTY2516" s="204"/>
      <c r="HTZ2516" s="272"/>
      <c r="HUA2516" s="207"/>
      <c r="HUB2516" s="238"/>
      <c r="HUC2516" s="207"/>
      <c r="HUD2516" s="207"/>
      <c r="HUE2516" s="187"/>
      <c r="HUF2516" s="187"/>
      <c r="HUG2516" s="204"/>
      <c r="HUH2516" s="272"/>
      <c r="HUI2516" s="207"/>
      <c r="HUJ2516" s="238"/>
      <c r="HUK2516" s="207"/>
      <c r="HUL2516" s="207"/>
      <c r="HUM2516" s="187"/>
      <c r="HUN2516" s="187"/>
      <c r="HUO2516" s="204"/>
      <c r="HUP2516" s="272"/>
      <c r="HUQ2516" s="207"/>
      <c r="HUR2516" s="238"/>
      <c r="HUS2516" s="207"/>
      <c r="HUT2516" s="207"/>
      <c r="HUU2516" s="187"/>
      <c r="HUV2516" s="187"/>
      <c r="HUW2516" s="204"/>
      <c r="HUX2516" s="272"/>
      <c r="HUY2516" s="207"/>
      <c r="HUZ2516" s="238"/>
      <c r="HVA2516" s="207"/>
      <c r="HVB2516" s="207"/>
      <c r="HVC2516" s="187"/>
      <c r="HVD2516" s="187"/>
      <c r="HVE2516" s="204"/>
      <c r="HVF2516" s="272"/>
      <c r="HVG2516" s="207"/>
      <c r="HVH2516" s="238"/>
      <c r="HVI2516" s="207"/>
      <c r="HVJ2516" s="207"/>
      <c r="HVK2516" s="187"/>
      <c r="HVL2516" s="187"/>
      <c r="HVM2516" s="204"/>
      <c r="HVN2516" s="272"/>
      <c r="HVO2516" s="207"/>
      <c r="HVP2516" s="238"/>
      <c r="HVQ2516" s="207"/>
      <c r="HVR2516" s="207"/>
      <c r="HVS2516" s="187"/>
      <c r="HVT2516" s="187"/>
      <c r="HVU2516" s="204"/>
      <c r="HVV2516" s="272"/>
      <c r="HVW2516" s="207"/>
      <c r="HVX2516" s="238"/>
      <c r="HVY2516" s="207"/>
      <c r="HVZ2516" s="207"/>
      <c r="HWA2516" s="187"/>
      <c r="HWB2516" s="187"/>
      <c r="HWC2516" s="204"/>
      <c r="HWD2516" s="272"/>
      <c r="HWE2516" s="207"/>
      <c r="HWF2516" s="238"/>
      <c r="HWG2516" s="207"/>
      <c r="HWH2516" s="207"/>
      <c r="HWI2516" s="187"/>
      <c r="HWJ2516" s="187"/>
      <c r="HWK2516" s="204"/>
      <c r="HWL2516" s="272"/>
      <c r="HWM2516" s="207"/>
      <c r="HWN2516" s="238"/>
      <c r="HWO2516" s="207"/>
      <c r="HWP2516" s="207"/>
      <c r="HWQ2516" s="187"/>
      <c r="HWR2516" s="187"/>
      <c r="HWS2516" s="204"/>
      <c r="HWT2516" s="272"/>
      <c r="HWU2516" s="207"/>
      <c r="HWV2516" s="238"/>
      <c r="HWW2516" s="207"/>
      <c r="HWX2516" s="207"/>
      <c r="HWY2516" s="187"/>
      <c r="HWZ2516" s="187"/>
      <c r="HXA2516" s="204"/>
      <c r="HXB2516" s="272"/>
      <c r="HXC2516" s="207"/>
      <c r="HXD2516" s="238"/>
      <c r="HXE2516" s="207"/>
      <c r="HXF2516" s="207"/>
      <c r="HXG2516" s="187"/>
      <c r="HXH2516" s="187"/>
      <c r="HXI2516" s="204"/>
      <c r="HXJ2516" s="272"/>
      <c r="HXK2516" s="207"/>
      <c r="HXL2516" s="238"/>
      <c r="HXM2516" s="207"/>
      <c r="HXN2516" s="207"/>
      <c r="HXO2516" s="187"/>
      <c r="HXP2516" s="187"/>
      <c r="HXQ2516" s="204"/>
      <c r="HXR2516" s="272"/>
      <c r="HXS2516" s="207"/>
      <c r="HXT2516" s="238"/>
      <c r="HXU2516" s="207"/>
      <c r="HXV2516" s="207"/>
      <c r="HXW2516" s="187"/>
      <c r="HXX2516" s="187"/>
      <c r="HXY2516" s="204"/>
      <c r="HXZ2516" s="272"/>
      <c r="HYA2516" s="207"/>
      <c r="HYB2516" s="238"/>
      <c r="HYC2516" s="207"/>
      <c r="HYD2516" s="207"/>
      <c r="HYE2516" s="187"/>
      <c r="HYF2516" s="187"/>
      <c r="HYG2516" s="204"/>
      <c r="HYH2516" s="272"/>
      <c r="HYI2516" s="207"/>
      <c r="HYJ2516" s="238"/>
      <c r="HYK2516" s="207"/>
      <c r="HYL2516" s="207"/>
      <c r="HYM2516" s="187"/>
      <c r="HYN2516" s="187"/>
      <c r="HYO2516" s="204"/>
      <c r="HYP2516" s="272"/>
      <c r="HYQ2516" s="207"/>
      <c r="HYR2516" s="238"/>
      <c r="HYS2516" s="207"/>
      <c r="HYT2516" s="207"/>
      <c r="HYU2516" s="187"/>
      <c r="HYV2516" s="187"/>
      <c r="HYW2516" s="204"/>
      <c r="HYX2516" s="272"/>
      <c r="HYY2516" s="207"/>
      <c r="HYZ2516" s="238"/>
      <c r="HZA2516" s="207"/>
      <c r="HZB2516" s="207"/>
      <c r="HZC2516" s="187"/>
      <c r="HZD2516" s="187"/>
      <c r="HZE2516" s="204"/>
      <c r="HZF2516" s="272"/>
      <c r="HZG2516" s="207"/>
      <c r="HZH2516" s="238"/>
      <c r="HZI2516" s="207"/>
      <c r="HZJ2516" s="207"/>
      <c r="HZK2516" s="187"/>
      <c r="HZL2516" s="187"/>
      <c r="HZM2516" s="204"/>
      <c r="HZN2516" s="272"/>
      <c r="HZO2516" s="207"/>
      <c r="HZP2516" s="238"/>
      <c r="HZQ2516" s="207"/>
      <c r="HZR2516" s="207"/>
      <c r="HZS2516" s="187"/>
      <c r="HZT2516" s="187"/>
      <c r="HZU2516" s="204"/>
      <c r="HZV2516" s="272"/>
      <c r="HZW2516" s="207"/>
      <c r="HZX2516" s="238"/>
      <c r="HZY2516" s="207"/>
      <c r="HZZ2516" s="207"/>
      <c r="IAA2516" s="187"/>
      <c r="IAB2516" s="187"/>
      <c r="IAC2516" s="204"/>
      <c r="IAD2516" s="272"/>
      <c r="IAE2516" s="207"/>
      <c r="IAF2516" s="238"/>
      <c r="IAG2516" s="207"/>
      <c r="IAH2516" s="207"/>
      <c r="IAI2516" s="187"/>
      <c r="IAJ2516" s="187"/>
      <c r="IAK2516" s="204"/>
      <c r="IAL2516" s="272"/>
      <c r="IAM2516" s="207"/>
      <c r="IAN2516" s="238"/>
      <c r="IAO2516" s="207"/>
      <c r="IAP2516" s="207"/>
      <c r="IAQ2516" s="187"/>
      <c r="IAR2516" s="187"/>
      <c r="IAS2516" s="204"/>
      <c r="IAT2516" s="272"/>
      <c r="IAU2516" s="207"/>
      <c r="IAV2516" s="238"/>
      <c r="IAW2516" s="207"/>
      <c r="IAX2516" s="207"/>
      <c r="IAY2516" s="187"/>
      <c r="IAZ2516" s="187"/>
      <c r="IBA2516" s="204"/>
      <c r="IBB2516" s="272"/>
      <c r="IBC2516" s="207"/>
      <c r="IBD2516" s="238"/>
      <c r="IBE2516" s="207"/>
      <c r="IBF2516" s="207"/>
      <c r="IBG2516" s="187"/>
      <c r="IBH2516" s="187"/>
      <c r="IBI2516" s="204"/>
      <c r="IBJ2516" s="272"/>
      <c r="IBK2516" s="207"/>
      <c r="IBL2516" s="238"/>
      <c r="IBM2516" s="207"/>
      <c r="IBN2516" s="207"/>
      <c r="IBO2516" s="187"/>
      <c r="IBP2516" s="187"/>
      <c r="IBQ2516" s="204"/>
      <c r="IBR2516" s="272"/>
      <c r="IBS2516" s="207"/>
      <c r="IBT2516" s="238"/>
      <c r="IBU2516" s="207"/>
      <c r="IBV2516" s="207"/>
      <c r="IBW2516" s="187"/>
      <c r="IBX2516" s="187"/>
      <c r="IBY2516" s="204"/>
      <c r="IBZ2516" s="272"/>
      <c r="ICA2516" s="207"/>
      <c r="ICB2516" s="238"/>
      <c r="ICC2516" s="207"/>
      <c r="ICD2516" s="207"/>
      <c r="ICE2516" s="187"/>
      <c r="ICF2516" s="187"/>
      <c r="ICG2516" s="204"/>
      <c r="ICH2516" s="272"/>
      <c r="ICI2516" s="207"/>
      <c r="ICJ2516" s="238"/>
      <c r="ICK2516" s="207"/>
      <c r="ICL2516" s="207"/>
      <c r="ICM2516" s="187"/>
      <c r="ICN2516" s="187"/>
      <c r="ICO2516" s="204"/>
      <c r="ICP2516" s="272"/>
      <c r="ICQ2516" s="207"/>
      <c r="ICR2516" s="238"/>
      <c r="ICS2516" s="207"/>
      <c r="ICT2516" s="207"/>
      <c r="ICU2516" s="187"/>
      <c r="ICV2516" s="187"/>
      <c r="ICW2516" s="204"/>
      <c r="ICX2516" s="272"/>
      <c r="ICY2516" s="207"/>
      <c r="ICZ2516" s="238"/>
      <c r="IDA2516" s="207"/>
      <c r="IDB2516" s="207"/>
      <c r="IDC2516" s="187"/>
      <c r="IDD2516" s="187"/>
      <c r="IDE2516" s="204"/>
      <c r="IDF2516" s="272"/>
      <c r="IDG2516" s="207"/>
      <c r="IDH2516" s="238"/>
      <c r="IDI2516" s="207"/>
      <c r="IDJ2516" s="207"/>
      <c r="IDK2516" s="187"/>
      <c r="IDL2516" s="187"/>
      <c r="IDM2516" s="204"/>
      <c r="IDN2516" s="272"/>
      <c r="IDO2516" s="207"/>
      <c r="IDP2516" s="238"/>
      <c r="IDQ2516" s="207"/>
      <c r="IDR2516" s="207"/>
      <c r="IDS2516" s="187"/>
      <c r="IDT2516" s="187"/>
      <c r="IDU2516" s="204"/>
      <c r="IDV2516" s="272"/>
      <c r="IDW2516" s="207"/>
      <c r="IDX2516" s="238"/>
      <c r="IDY2516" s="207"/>
      <c r="IDZ2516" s="207"/>
      <c r="IEA2516" s="187"/>
      <c r="IEB2516" s="187"/>
      <c r="IEC2516" s="204"/>
      <c r="IED2516" s="272"/>
      <c r="IEE2516" s="207"/>
      <c r="IEF2516" s="238"/>
      <c r="IEG2516" s="207"/>
      <c r="IEH2516" s="207"/>
      <c r="IEI2516" s="187"/>
      <c r="IEJ2516" s="187"/>
      <c r="IEK2516" s="204"/>
      <c r="IEL2516" s="272"/>
      <c r="IEM2516" s="207"/>
      <c r="IEN2516" s="238"/>
      <c r="IEO2516" s="207"/>
      <c r="IEP2516" s="207"/>
      <c r="IEQ2516" s="187"/>
      <c r="IER2516" s="187"/>
      <c r="IES2516" s="204"/>
      <c r="IET2516" s="272"/>
      <c r="IEU2516" s="207"/>
      <c r="IEV2516" s="238"/>
      <c r="IEW2516" s="207"/>
      <c r="IEX2516" s="207"/>
      <c r="IEY2516" s="187"/>
      <c r="IEZ2516" s="187"/>
      <c r="IFA2516" s="204"/>
      <c r="IFB2516" s="272"/>
      <c r="IFC2516" s="207"/>
      <c r="IFD2516" s="238"/>
      <c r="IFE2516" s="207"/>
      <c r="IFF2516" s="207"/>
      <c r="IFG2516" s="187"/>
      <c r="IFH2516" s="187"/>
      <c r="IFI2516" s="204"/>
      <c r="IFJ2516" s="272"/>
      <c r="IFK2516" s="207"/>
      <c r="IFL2516" s="238"/>
      <c r="IFM2516" s="207"/>
      <c r="IFN2516" s="207"/>
      <c r="IFO2516" s="187"/>
      <c r="IFP2516" s="187"/>
      <c r="IFQ2516" s="204"/>
      <c r="IFR2516" s="272"/>
      <c r="IFS2516" s="207"/>
      <c r="IFT2516" s="238"/>
      <c r="IFU2516" s="207"/>
      <c r="IFV2516" s="207"/>
      <c r="IFW2516" s="187"/>
      <c r="IFX2516" s="187"/>
      <c r="IFY2516" s="204"/>
      <c r="IFZ2516" s="272"/>
      <c r="IGA2516" s="207"/>
      <c r="IGB2516" s="238"/>
      <c r="IGC2516" s="207"/>
      <c r="IGD2516" s="207"/>
      <c r="IGE2516" s="187"/>
      <c r="IGF2516" s="187"/>
      <c r="IGG2516" s="204"/>
      <c r="IGH2516" s="272"/>
      <c r="IGI2516" s="207"/>
      <c r="IGJ2516" s="238"/>
      <c r="IGK2516" s="207"/>
      <c r="IGL2516" s="207"/>
      <c r="IGM2516" s="187"/>
      <c r="IGN2516" s="187"/>
      <c r="IGO2516" s="204"/>
      <c r="IGP2516" s="272"/>
      <c r="IGQ2516" s="207"/>
      <c r="IGR2516" s="238"/>
      <c r="IGS2516" s="207"/>
      <c r="IGT2516" s="207"/>
      <c r="IGU2516" s="187"/>
      <c r="IGV2516" s="187"/>
      <c r="IGW2516" s="204"/>
      <c r="IGX2516" s="272"/>
      <c r="IGY2516" s="207"/>
      <c r="IGZ2516" s="238"/>
      <c r="IHA2516" s="207"/>
      <c r="IHB2516" s="207"/>
      <c r="IHC2516" s="187"/>
      <c r="IHD2516" s="187"/>
      <c r="IHE2516" s="204"/>
      <c r="IHF2516" s="272"/>
      <c r="IHG2516" s="207"/>
      <c r="IHH2516" s="238"/>
      <c r="IHI2516" s="207"/>
      <c r="IHJ2516" s="207"/>
      <c r="IHK2516" s="187"/>
      <c r="IHL2516" s="187"/>
      <c r="IHM2516" s="204"/>
      <c r="IHN2516" s="272"/>
      <c r="IHO2516" s="207"/>
      <c r="IHP2516" s="238"/>
      <c r="IHQ2516" s="207"/>
      <c r="IHR2516" s="207"/>
      <c r="IHS2516" s="187"/>
      <c r="IHT2516" s="187"/>
      <c r="IHU2516" s="204"/>
      <c r="IHV2516" s="272"/>
      <c r="IHW2516" s="207"/>
      <c r="IHX2516" s="238"/>
      <c r="IHY2516" s="207"/>
      <c r="IHZ2516" s="207"/>
      <c r="IIA2516" s="187"/>
      <c r="IIB2516" s="187"/>
      <c r="IIC2516" s="204"/>
      <c r="IID2516" s="272"/>
      <c r="IIE2516" s="207"/>
      <c r="IIF2516" s="238"/>
      <c r="IIG2516" s="207"/>
      <c r="IIH2516" s="207"/>
      <c r="III2516" s="187"/>
      <c r="IIJ2516" s="187"/>
      <c r="IIK2516" s="204"/>
      <c r="IIL2516" s="272"/>
      <c r="IIM2516" s="207"/>
      <c r="IIN2516" s="238"/>
      <c r="IIO2516" s="207"/>
      <c r="IIP2516" s="207"/>
      <c r="IIQ2516" s="187"/>
      <c r="IIR2516" s="187"/>
      <c r="IIS2516" s="204"/>
      <c r="IIT2516" s="272"/>
      <c r="IIU2516" s="207"/>
      <c r="IIV2516" s="238"/>
      <c r="IIW2516" s="207"/>
      <c r="IIX2516" s="207"/>
      <c r="IIY2516" s="187"/>
      <c r="IIZ2516" s="187"/>
      <c r="IJA2516" s="204"/>
      <c r="IJB2516" s="272"/>
      <c r="IJC2516" s="207"/>
      <c r="IJD2516" s="238"/>
      <c r="IJE2516" s="207"/>
      <c r="IJF2516" s="207"/>
      <c r="IJG2516" s="187"/>
      <c r="IJH2516" s="187"/>
      <c r="IJI2516" s="204"/>
      <c r="IJJ2516" s="272"/>
      <c r="IJK2516" s="207"/>
      <c r="IJL2516" s="238"/>
      <c r="IJM2516" s="207"/>
      <c r="IJN2516" s="207"/>
      <c r="IJO2516" s="187"/>
      <c r="IJP2516" s="187"/>
      <c r="IJQ2516" s="204"/>
      <c r="IJR2516" s="272"/>
      <c r="IJS2516" s="207"/>
      <c r="IJT2516" s="238"/>
      <c r="IJU2516" s="207"/>
      <c r="IJV2516" s="207"/>
      <c r="IJW2516" s="187"/>
      <c r="IJX2516" s="187"/>
      <c r="IJY2516" s="204"/>
      <c r="IJZ2516" s="272"/>
      <c r="IKA2516" s="207"/>
      <c r="IKB2516" s="238"/>
      <c r="IKC2516" s="207"/>
      <c r="IKD2516" s="207"/>
      <c r="IKE2516" s="187"/>
      <c r="IKF2516" s="187"/>
      <c r="IKG2516" s="204"/>
      <c r="IKH2516" s="272"/>
      <c r="IKI2516" s="207"/>
      <c r="IKJ2516" s="238"/>
      <c r="IKK2516" s="207"/>
      <c r="IKL2516" s="207"/>
      <c r="IKM2516" s="187"/>
      <c r="IKN2516" s="187"/>
      <c r="IKO2516" s="204"/>
      <c r="IKP2516" s="272"/>
      <c r="IKQ2516" s="207"/>
      <c r="IKR2516" s="238"/>
      <c r="IKS2516" s="207"/>
      <c r="IKT2516" s="207"/>
      <c r="IKU2516" s="187"/>
      <c r="IKV2516" s="187"/>
      <c r="IKW2516" s="204"/>
      <c r="IKX2516" s="272"/>
      <c r="IKY2516" s="207"/>
      <c r="IKZ2516" s="238"/>
      <c r="ILA2516" s="207"/>
      <c r="ILB2516" s="207"/>
      <c r="ILC2516" s="187"/>
      <c r="ILD2516" s="187"/>
      <c r="ILE2516" s="204"/>
      <c r="ILF2516" s="272"/>
      <c r="ILG2516" s="207"/>
      <c r="ILH2516" s="238"/>
      <c r="ILI2516" s="207"/>
      <c r="ILJ2516" s="207"/>
      <c r="ILK2516" s="187"/>
      <c r="ILL2516" s="187"/>
      <c r="ILM2516" s="204"/>
      <c r="ILN2516" s="272"/>
      <c r="ILO2516" s="207"/>
      <c r="ILP2516" s="238"/>
      <c r="ILQ2516" s="207"/>
      <c r="ILR2516" s="207"/>
      <c r="ILS2516" s="187"/>
      <c r="ILT2516" s="187"/>
      <c r="ILU2516" s="204"/>
      <c r="ILV2516" s="272"/>
      <c r="ILW2516" s="207"/>
      <c r="ILX2516" s="238"/>
      <c r="ILY2516" s="207"/>
      <c r="ILZ2516" s="207"/>
      <c r="IMA2516" s="187"/>
      <c r="IMB2516" s="187"/>
      <c r="IMC2516" s="204"/>
      <c r="IMD2516" s="272"/>
      <c r="IME2516" s="207"/>
      <c r="IMF2516" s="238"/>
      <c r="IMG2516" s="207"/>
      <c r="IMH2516" s="207"/>
      <c r="IMI2516" s="187"/>
      <c r="IMJ2516" s="187"/>
      <c r="IMK2516" s="204"/>
      <c r="IML2516" s="272"/>
      <c r="IMM2516" s="207"/>
      <c r="IMN2516" s="238"/>
      <c r="IMO2516" s="207"/>
      <c r="IMP2516" s="207"/>
      <c r="IMQ2516" s="187"/>
      <c r="IMR2516" s="187"/>
      <c r="IMS2516" s="204"/>
      <c r="IMT2516" s="272"/>
      <c r="IMU2516" s="207"/>
      <c r="IMV2516" s="238"/>
      <c r="IMW2516" s="207"/>
      <c r="IMX2516" s="207"/>
      <c r="IMY2516" s="187"/>
      <c r="IMZ2516" s="187"/>
      <c r="INA2516" s="204"/>
      <c r="INB2516" s="272"/>
      <c r="INC2516" s="207"/>
      <c r="IND2516" s="238"/>
      <c r="INE2516" s="207"/>
      <c r="INF2516" s="207"/>
      <c r="ING2516" s="187"/>
      <c r="INH2516" s="187"/>
      <c r="INI2516" s="204"/>
      <c r="INJ2516" s="272"/>
      <c r="INK2516" s="207"/>
      <c r="INL2516" s="238"/>
      <c r="INM2516" s="207"/>
      <c r="INN2516" s="207"/>
      <c r="INO2516" s="187"/>
      <c r="INP2516" s="187"/>
      <c r="INQ2516" s="204"/>
      <c r="INR2516" s="272"/>
      <c r="INS2516" s="207"/>
      <c r="INT2516" s="238"/>
      <c r="INU2516" s="207"/>
      <c r="INV2516" s="207"/>
      <c r="INW2516" s="187"/>
      <c r="INX2516" s="187"/>
      <c r="INY2516" s="204"/>
      <c r="INZ2516" s="272"/>
      <c r="IOA2516" s="207"/>
      <c r="IOB2516" s="238"/>
      <c r="IOC2516" s="207"/>
      <c r="IOD2516" s="207"/>
      <c r="IOE2516" s="187"/>
      <c r="IOF2516" s="187"/>
      <c r="IOG2516" s="204"/>
      <c r="IOH2516" s="272"/>
      <c r="IOI2516" s="207"/>
      <c r="IOJ2516" s="238"/>
      <c r="IOK2516" s="207"/>
      <c r="IOL2516" s="207"/>
      <c r="IOM2516" s="187"/>
      <c r="ION2516" s="187"/>
      <c r="IOO2516" s="204"/>
      <c r="IOP2516" s="272"/>
      <c r="IOQ2516" s="207"/>
      <c r="IOR2516" s="238"/>
      <c r="IOS2516" s="207"/>
      <c r="IOT2516" s="207"/>
      <c r="IOU2516" s="187"/>
      <c r="IOV2516" s="187"/>
      <c r="IOW2516" s="204"/>
      <c r="IOX2516" s="272"/>
      <c r="IOY2516" s="207"/>
      <c r="IOZ2516" s="238"/>
      <c r="IPA2516" s="207"/>
      <c r="IPB2516" s="207"/>
      <c r="IPC2516" s="187"/>
      <c r="IPD2516" s="187"/>
      <c r="IPE2516" s="204"/>
      <c r="IPF2516" s="272"/>
      <c r="IPG2516" s="207"/>
      <c r="IPH2516" s="238"/>
      <c r="IPI2516" s="207"/>
      <c r="IPJ2516" s="207"/>
      <c r="IPK2516" s="187"/>
      <c r="IPL2516" s="187"/>
      <c r="IPM2516" s="204"/>
      <c r="IPN2516" s="272"/>
      <c r="IPO2516" s="207"/>
      <c r="IPP2516" s="238"/>
      <c r="IPQ2516" s="207"/>
      <c r="IPR2516" s="207"/>
      <c r="IPS2516" s="187"/>
      <c r="IPT2516" s="187"/>
      <c r="IPU2516" s="204"/>
      <c r="IPV2516" s="272"/>
      <c r="IPW2516" s="207"/>
      <c r="IPX2516" s="238"/>
      <c r="IPY2516" s="207"/>
      <c r="IPZ2516" s="207"/>
      <c r="IQA2516" s="187"/>
      <c r="IQB2516" s="187"/>
      <c r="IQC2516" s="204"/>
      <c r="IQD2516" s="272"/>
      <c r="IQE2516" s="207"/>
      <c r="IQF2516" s="238"/>
      <c r="IQG2516" s="207"/>
      <c r="IQH2516" s="207"/>
      <c r="IQI2516" s="187"/>
      <c r="IQJ2516" s="187"/>
      <c r="IQK2516" s="204"/>
      <c r="IQL2516" s="272"/>
      <c r="IQM2516" s="207"/>
      <c r="IQN2516" s="238"/>
      <c r="IQO2516" s="207"/>
      <c r="IQP2516" s="207"/>
      <c r="IQQ2516" s="187"/>
      <c r="IQR2516" s="187"/>
      <c r="IQS2516" s="204"/>
      <c r="IQT2516" s="272"/>
      <c r="IQU2516" s="207"/>
      <c r="IQV2516" s="238"/>
      <c r="IQW2516" s="207"/>
      <c r="IQX2516" s="207"/>
      <c r="IQY2516" s="187"/>
      <c r="IQZ2516" s="187"/>
      <c r="IRA2516" s="204"/>
      <c r="IRB2516" s="272"/>
      <c r="IRC2516" s="207"/>
      <c r="IRD2516" s="238"/>
      <c r="IRE2516" s="207"/>
      <c r="IRF2516" s="207"/>
      <c r="IRG2516" s="187"/>
      <c r="IRH2516" s="187"/>
      <c r="IRI2516" s="204"/>
      <c r="IRJ2516" s="272"/>
      <c r="IRK2516" s="207"/>
      <c r="IRL2516" s="238"/>
      <c r="IRM2516" s="207"/>
      <c r="IRN2516" s="207"/>
      <c r="IRO2516" s="187"/>
      <c r="IRP2516" s="187"/>
      <c r="IRQ2516" s="204"/>
      <c r="IRR2516" s="272"/>
      <c r="IRS2516" s="207"/>
      <c r="IRT2516" s="238"/>
      <c r="IRU2516" s="207"/>
      <c r="IRV2516" s="207"/>
      <c r="IRW2516" s="187"/>
      <c r="IRX2516" s="187"/>
      <c r="IRY2516" s="204"/>
      <c r="IRZ2516" s="272"/>
      <c r="ISA2516" s="207"/>
      <c r="ISB2516" s="238"/>
      <c r="ISC2516" s="207"/>
      <c r="ISD2516" s="207"/>
      <c r="ISE2516" s="187"/>
      <c r="ISF2516" s="187"/>
      <c r="ISG2516" s="204"/>
      <c r="ISH2516" s="272"/>
      <c r="ISI2516" s="207"/>
      <c r="ISJ2516" s="238"/>
      <c r="ISK2516" s="207"/>
      <c r="ISL2516" s="207"/>
      <c r="ISM2516" s="187"/>
      <c r="ISN2516" s="187"/>
      <c r="ISO2516" s="204"/>
      <c r="ISP2516" s="272"/>
      <c r="ISQ2516" s="207"/>
      <c r="ISR2516" s="238"/>
      <c r="ISS2516" s="207"/>
      <c r="IST2516" s="207"/>
      <c r="ISU2516" s="187"/>
      <c r="ISV2516" s="187"/>
      <c r="ISW2516" s="204"/>
      <c r="ISX2516" s="272"/>
      <c r="ISY2516" s="207"/>
      <c r="ISZ2516" s="238"/>
      <c r="ITA2516" s="207"/>
      <c r="ITB2516" s="207"/>
      <c r="ITC2516" s="187"/>
      <c r="ITD2516" s="187"/>
      <c r="ITE2516" s="204"/>
      <c r="ITF2516" s="272"/>
      <c r="ITG2516" s="207"/>
      <c r="ITH2516" s="238"/>
      <c r="ITI2516" s="207"/>
      <c r="ITJ2516" s="207"/>
      <c r="ITK2516" s="187"/>
      <c r="ITL2516" s="187"/>
      <c r="ITM2516" s="204"/>
      <c r="ITN2516" s="272"/>
      <c r="ITO2516" s="207"/>
      <c r="ITP2516" s="238"/>
      <c r="ITQ2516" s="207"/>
      <c r="ITR2516" s="207"/>
      <c r="ITS2516" s="187"/>
      <c r="ITT2516" s="187"/>
      <c r="ITU2516" s="204"/>
      <c r="ITV2516" s="272"/>
      <c r="ITW2516" s="207"/>
      <c r="ITX2516" s="238"/>
      <c r="ITY2516" s="207"/>
      <c r="ITZ2516" s="207"/>
      <c r="IUA2516" s="187"/>
      <c r="IUB2516" s="187"/>
      <c r="IUC2516" s="204"/>
      <c r="IUD2516" s="272"/>
      <c r="IUE2516" s="207"/>
      <c r="IUF2516" s="238"/>
      <c r="IUG2516" s="207"/>
      <c r="IUH2516" s="207"/>
      <c r="IUI2516" s="187"/>
      <c r="IUJ2516" s="187"/>
      <c r="IUK2516" s="204"/>
      <c r="IUL2516" s="272"/>
      <c r="IUM2516" s="207"/>
      <c r="IUN2516" s="238"/>
      <c r="IUO2516" s="207"/>
      <c r="IUP2516" s="207"/>
      <c r="IUQ2516" s="187"/>
      <c r="IUR2516" s="187"/>
      <c r="IUS2516" s="204"/>
      <c r="IUT2516" s="272"/>
      <c r="IUU2516" s="207"/>
      <c r="IUV2516" s="238"/>
      <c r="IUW2516" s="207"/>
      <c r="IUX2516" s="207"/>
      <c r="IUY2516" s="187"/>
      <c r="IUZ2516" s="187"/>
      <c r="IVA2516" s="204"/>
      <c r="IVB2516" s="272"/>
      <c r="IVC2516" s="207"/>
      <c r="IVD2516" s="238"/>
      <c r="IVE2516" s="207"/>
      <c r="IVF2516" s="207"/>
      <c r="IVG2516" s="187"/>
      <c r="IVH2516" s="187"/>
      <c r="IVI2516" s="204"/>
      <c r="IVJ2516" s="272"/>
      <c r="IVK2516" s="207"/>
      <c r="IVL2516" s="238"/>
      <c r="IVM2516" s="207"/>
      <c r="IVN2516" s="207"/>
      <c r="IVO2516" s="187"/>
      <c r="IVP2516" s="187"/>
      <c r="IVQ2516" s="204"/>
      <c r="IVR2516" s="272"/>
      <c r="IVS2516" s="207"/>
      <c r="IVT2516" s="238"/>
      <c r="IVU2516" s="207"/>
      <c r="IVV2516" s="207"/>
      <c r="IVW2516" s="187"/>
      <c r="IVX2516" s="187"/>
      <c r="IVY2516" s="204"/>
      <c r="IVZ2516" s="272"/>
      <c r="IWA2516" s="207"/>
      <c r="IWB2516" s="238"/>
      <c r="IWC2516" s="207"/>
      <c r="IWD2516" s="207"/>
      <c r="IWE2516" s="187"/>
      <c r="IWF2516" s="187"/>
      <c r="IWG2516" s="204"/>
      <c r="IWH2516" s="272"/>
      <c r="IWI2516" s="207"/>
      <c r="IWJ2516" s="238"/>
      <c r="IWK2516" s="207"/>
      <c r="IWL2516" s="207"/>
      <c r="IWM2516" s="187"/>
      <c r="IWN2516" s="187"/>
      <c r="IWO2516" s="204"/>
      <c r="IWP2516" s="272"/>
      <c r="IWQ2516" s="207"/>
      <c r="IWR2516" s="238"/>
      <c r="IWS2516" s="207"/>
      <c r="IWT2516" s="207"/>
      <c r="IWU2516" s="187"/>
      <c r="IWV2516" s="187"/>
      <c r="IWW2516" s="204"/>
      <c r="IWX2516" s="272"/>
      <c r="IWY2516" s="207"/>
      <c r="IWZ2516" s="238"/>
      <c r="IXA2516" s="207"/>
      <c r="IXB2516" s="207"/>
      <c r="IXC2516" s="187"/>
      <c r="IXD2516" s="187"/>
      <c r="IXE2516" s="204"/>
      <c r="IXF2516" s="272"/>
      <c r="IXG2516" s="207"/>
      <c r="IXH2516" s="238"/>
      <c r="IXI2516" s="207"/>
      <c r="IXJ2516" s="207"/>
      <c r="IXK2516" s="187"/>
      <c r="IXL2516" s="187"/>
      <c r="IXM2516" s="204"/>
      <c r="IXN2516" s="272"/>
      <c r="IXO2516" s="207"/>
      <c r="IXP2516" s="238"/>
      <c r="IXQ2516" s="207"/>
      <c r="IXR2516" s="207"/>
      <c r="IXS2516" s="187"/>
      <c r="IXT2516" s="187"/>
      <c r="IXU2516" s="204"/>
      <c r="IXV2516" s="272"/>
      <c r="IXW2516" s="207"/>
      <c r="IXX2516" s="238"/>
      <c r="IXY2516" s="207"/>
      <c r="IXZ2516" s="207"/>
      <c r="IYA2516" s="187"/>
      <c r="IYB2516" s="187"/>
      <c r="IYC2516" s="204"/>
      <c r="IYD2516" s="272"/>
      <c r="IYE2516" s="207"/>
      <c r="IYF2516" s="238"/>
      <c r="IYG2516" s="207"/>
      <c r="IYH2516" s="207"/>
      <c r="IYI2516" s="187"/>
      <c r="IYJ2516" s="187"/>
      <c r="IYK2516" s="204"/>
      <c r="IYL2516" s="272"/>
      <c r="IYM2516" s="207"/>
      <c r="IYN2516" s="238"/>
      <c r="IYO2516" s="207"/>
      <c r="IYP2516" s="207"/>
      <c r="IYQ2516" s="187"/>
      <c r="IYR2516" s="187"/>
      <c r="IYS2516" s="204"/>
      <c r="IYT2516" s="272"/>
      <c r="IYU2516" s="207"/>
      <c r="IYV2516" s="238"/>
      <c r="IYW2516" s="207"/>
      <c r="IYX2516" s="207"/>
      <c r="IYY2516" s="187"/>
      <c r="IYZ2516" s="187"/>
      <c r="IZA2516" s="204"/>
      <c r="IZB2516" s="272"/>
      <c r="IZC2516" s="207"/>
      <c r="IZD2516" s="238"/>
      <c r="IZE2516" s="207"/>
      <c r="IZF2516" s="207"/>
      <c r="IZG2516" s="187"/>
      <c r="IZH2516" s="187"/>
      <c r="IZI2516" s="204"/>
      <c r="IZJ2516" s="272"/>
      <c r="IZK2516" s="207"/>
      <c r="IZL2516" s="238"/>
      <c r="IZM2516" s="207"/>
      <c r="IZN2516" s="207"/>
      <c r="IZO2516" s="187"/>
      <c r="IZP2516" s="187"/>
      <c r="IZQ2516" s="204"/>
      <c r="IZR2516" s="272"/>
      <c r="IZS2516" s="207"/>
      <c r="IZT2516" s="238"/>
      <c r="IZU2516" s="207"/>
      <c r="IZV2516" s="207"/>
      <c r="IZW2516" s="187"/>
      <c r="IZX2516" s="187"/>
      <c r="IZY2516" s="204"/>
      <c r="IZZ2516" s="272"/>
      <c r="JAA2516" s="207"/>
      <c r="JAB2516" s="238"/>
      <c r="JAC2516" s="207"/>
      <c r="JAD2516" s="207"/>
      <c r="JAE2516" s="187"/>
      <c r="JAF2516" s="187"/>
      <c r="JAG2516" s="204"/>
      <c r="JAH2516" s="272"/>
      <c r="JAI2516" s="207"/>
      <c r="JAJ2516" s="238"/>
      <c r="JAK2516" s="207"/>
      <c r="JAL2516" s="207"/>
      <c r="JAM2516" s="187"/>
      <c r="JAN2516" s="187"/>
      <c r="JAO2516" s="204"/>
      <c r="JAP2516" s="272"/>
      <c r="JAQ2516" s="207"/>
      <c r="JAR2516" s="238"/>
      <c r="JAS2516" s="207"/>
      <c r="JAT2516" s="207"/>
      <c r="JAU2516" s="187"/>
      <c r="JAV2516" s="187"/>
      <c r="JAW2516" s="204"/>
      <c r="JAX2516" s="272"/>
      <c r="JAY2516" s="207"/>
      <c r="JAZ2516" s="238"/>
      <c r="JBA2516" s="207"/>
      <c r="JBB2516" s="207"/>
      <c r="JBC2516" s="187"/>
      <c r="JBD2516" s="187"/>
      <c r="JBE2516" s="204"/>
      <c r="JBF2516" s="272"/>
      <c r="JBG2516" s="207"/>
      <c r="JBH2516" s="238"/>
      <c r="JBI2516" s="207"/>
      <c r="JBJ2516" s="207"/>
      <c r="JBK2516" s="187"/>
      <c r="JBL2516" s="187"/>
      <c r="JBM2516" s="204"/>
      <c r="JBN2516" s="272"/>
      <c r="JBO2516" s="207"/>
      <c r="JBP2516" s="238"/>
      <c r="JBQ2516" s="207"/>
      <c r="JBR2516" s="207"/>
      <c r="JBS2516" s="187"/>
      <c r="JBT2516" s="187"/>
      <c r="JBU2516" s="204"/>
      <c r="JBV2516" s="272"/>
      <c r="JBW2516" s="207"/>
      <c r="JBX2516" s="238"/>
      <c r="JBY2516" s="207"/>
      <c r="JBZ2516" s="207"/>
      <c r="JCA2516" s="187"/>
      <c r="JCB2516" s="187"/>
      <c r="JCC2516" s="204"/>
      <c r="JCD2516" s="272"/>
      <c r="JCE2516" s="207"/>
      <c r="JCF2516" s="238"/>
      <c r="JCG2516" s="207"/>
      <c r="JCH2516" s="207"/>
      <c r="JCI2516" s="187"/>
      <c r="JCJ2516" s="187"/>
      <c r="JCK2516" s="204"/>
      <c r="JCL2516" s="272"/>
      <c r="JCM2516" s="207"/>
      <c r="JCN2516" s="238"/>
      <c r="JCO2516" s="207"/>
      <c r="JCP2516" s="207"/>
      <c r="JCQ2516" s="187"/>
      <c r="JCR2516" s="187"/>
      <c r="JCS2516" s="204"/>
      <c r="JCT2516" s="272"/>
      <c r="JCU2516" s="207"/>
      <c r="JCV2516" s="238"/>
      <c r="JCW2516" s="207"/>
      <c r="JCX2516" s="207"/>
      <c r="JCY2516" s="187"/>
      <c r="JCZ2516" s="187"/>
      <c r="JDA2516" s="204"/>
      <c r="JDB2516" s="272"/>
      <c r="JDC2516" s="207"/>
      <c r="JDD2516" s="238"/>
      <c r="JDE2516" s="207"/>
      <c r="JDF2516" s="207"/>
      <c r="JDG2516" s="187"/>
      <c r="JDH2516" s="187"/>
      <c r="JDI2516" s="204"/>
      <c r="JDJ2516" s="272"/>
      <c r="JDK2516" s="207"/>
      <c r="JDL2516" s="238"/>
      <c r="JDM2516" s="207"/>
      <c r="JDN2516" s="207"/>
      <c r="JDO2516" s="187"/>
      <c r="JDP2516" s="187"/>
      <c r="JDQ2516" s="204"/>
      <c r="JDR2516" s="272"/>
      <c r="JDS2516" s="207"/>
      <c r="JDT2516" s="238"/>
      <c r="JDU2516" s="207"/>
      <c r="JDV2516" s="207"/>
      <c r="JDW2516" s="187"/>
      <c r="JDX2516" s="187"/>
      <c r="JDY2516" s="204"/>
      <c r="JDZ2516" s="272"/>
      <c r="JEA2516" s="207"/>
      <c r="JEB2516" s="238"/>
      <c r="JEC2516" s="207"/>
      <c r="JED2516" s="207"/>
      <c r="JEE2516" s="187"/>
      <c r="JEF2516" s="187"/>
      <c r="JEG2516" s="204"/>
      <c r="JEH2516" s="272"/>
      <c r="JEI2516" s="207"/>
      <c r="JEJ2516" s="238"/>
      <c r="JEK2516" s="207"/>
      <c r="JEL2516" s="207"/>
      <c r="JEM2516" s="187"/>
      <c r="JEN2516" s="187"/>
      <c r="JEO2516" s="204"/>
      <c r="JEP2516" s="272"/>
      <c r="JEQ2516" s="207"/>
      <c r="JER2516" s="238"/>
      <c r="JES2516" s="207"/>
      <c r="JET2516" s="207"/>
      <c r="JEU2516" s="187"/>
      <c r="JEV2516" s="187"/>
      <c r="JEW2516" s="204"/>
      <c r="JEX2516" s="272"/>
      <c r="JEY2516" s="207"/>
      <c r="JEZ2516" s="238"/>
      <c r="JFA2516" s="207"/>
      <c r="JFB2516" s="207"/>
      <c r="JFC2516" s="187"/>
      <c r="JFD2516" s="187"/>
      <c r="JFE2516" s="204"/>
      <c r="JFF2516" s="272"/>
      <c r="JFG2516" s="207"/>
      <c r="JFH2516" s="238"/>
      <c r="JFI2516" s="207"/>
      <c r="JFJ2516" s="207"/>
      <c r="JFK2516" s="187"/>
      <c r="JFL2516" s="187"/>
      <c r="JFM2516" s="204"/>
      <c r="JFN2516" s="272"/>
      <c r="JFO2516" s="207"/>
      <c r="JFP2516" s="238"/>
      <c r="JFQ2516" s="207"/>
      <c r="JFR2516" s="207"/>
      <c r="JFS2516" s="187"/>
      <c r="JFT2516" s="187"/>
      <c r="JFU2516" s="204"/>
      <c r="JFV2516" s="272"/>
      <c r="JFW2516" s="207"/>
      <c r="JFX2516" s="238"/>
      <c r="JFY2516" s="207"/>
      <c r="JFZ2516" s="207"/>
      <c r="JGA2516" s="187"/>
      <c r="JGB2516" s="187"/>
      <c r="JGC2516" s="204"/>
      <c r="JGD2516" s="272"/>
      <c r="JGE2516" s="207"/>
      <c r="JGF2516" s="238"/>
      <c r="JGG2516" s="207"/>
      <c r="JGH2516" s="207"/>
      <c r="JGI2516" s="187"/>
      <c r="JGJ2516" s="187"/>
      <c r="JGK2516" s="204"/>
      <c r="JGL2516" s="272"/>
      <c r="JGM2516" s="207"/>
      <c r="JGN2516" s="238"/>
      <c r="JGO2516" s="207"/>
      <c r="JGP2516" s="207"/>
      <c r="JGQ2516" s="187"/>
      <c r="JGR2516" s="187"/>
      <c r="JGS2516" s="204"/>
      <c r="JGT2516" s="272"/>
      <c r="JGU2516" s="207"/>
      <c r="JGV2516" s="238"/>
      <c r="JGW2516" s="207"/>
      <c r="JGX2516" s="207"/>
      <c r="JGY2516" s="187"/>
      <c r="JGZ2516" s="187"/>
      <c r="JHA2516" s="204"/>
      <c r="JHB2516" s="272"/>
      <c r="JHC2516" s="207"/>
      <c r="JHD2516" s="238"/>
      <c r="JHE2516" s="207"/>
      <c r="JHF2516" s="207"/>
      <c r="JHG2516" s="187"/>
      <c r="JHH2516" s="187"/>
      <c r="JHI2516" s="204"/>
      <c r="JHJ2516" s="272"/>
      <c r="JHK2516" s="207"/>
      <c r="JHL2516" s="238"/>
      <c r="JHM2516" s="207"/>
      <c r="JHN2516" s="207"/>
      <c r="JHO2516" s="187"/>
      <c r="JHP2516" s="187"/>
      <c r="JHQ2516" s="204"/>
      <c r="JHR2516" s="272"/>
      <c r="JHS2516" s="207"/>
      <c r="JHT2516" s="238"/>
      <c r="JHU2516" s="207"/>
      <c r="JHV2516" s="207"/>
      <c r="JHW2516" s="187"/>
      <c r="JHX2516" s="187"/>
      <c r="JHY2516" s="204"/>
      <c r="JHZ2516" s="272"/>
      <c r="JIA2516" s="207"/>
      <c r="JIB2516" s="238"/>
      <c r="JIC2516" s="207"/>
      <c r="JID2516" s="207"/>
      <c r="JIE2516" s="187"/>
      <c r="JIF2516" s="187"/>
      <c r="JIG2516" s="204"/>
      <c r="JIH2516" s="272"/>
      <c r="JII2516" s="207"/>
      <c r="JIJ2516" s="238"/>
      <c r="JIK2516" s="207"/>
      <c r="JIL2516" s="207"/>
      <c r="JIM2516" s="187"/>
      <c r="JIN2516" s="187"/>
      <c r="JIO2516" s="204"/>
      <c r="JIP2516" s="272"/>
      <c r="JIQ2516" s="207"/>
      <c r="JIR2516" s="238"/>
      <c r="JIS2516" s="207"/>
      <c r="JIT2516" s="207"/>
      <c r="JIU2516" s="187"/>
      <c r="JIV2516" s="187"/>
      <c r="JIW2516" s="204"/>
      <c r="JIX2516" s="272"/>
      <c r="JIY2516" s="207"/>
      <c r="JIZ2516" s="238"/>
      <c r="JJA2516" s="207"/>
      <c r="JJB2516" s="207"/>
      <c r="JJC2516" s="187"/>
      <c r="JJD2516" s="187"/>
      <c r="JJE2516" s="204"/>
      <c r="JJF2516" s="272"/>
      <c r="JJG2516" s="207"/>
      <c r="JJH2516" s="238"/>
      <c r="JJI2516" s="207"/>
      <c r="JJJ2516" s="207"/>
      <c r="JJK2516" s="187"/>
      <c r="JJL2516" s="187"/>
      <c r="JJM2516" s="204"/>
      <c r="JJN2516" s="272"/>
      <c r="JJO2516" s="207"/>
      <c r="JJP2516" s="238"/>
      <c r="JJQ2516" s="207"/>
      <c r="JJR2516" s="207"/>
      <c r="JJS2516" s="187"/>
      <c r="JJT2516" s="187"/>
      <c r="JJU2516" s="204"/>
      <c r="JJV2516" s="272"/>
      <c r="JJW2516" s="207"/>
      <c r="JJX2516" s="238"/>
      <c r="JJY2516" s="207"/>
      <c r="JJZ2516" s="207"/>
      <c r="JKA2516" s="187"/>
      <c r="JKB2516" s="187"/>
      <c r="JKC2516" s="204"/>
      <c r="JKD2516" s="272"/>
      <c r="JKE2516" s="207"/>
      <c r="JKF2516" s="238"/>
      <c r="JKG2516" s="207"/>
      <c r="JKH2516" s="207"/>
      <c r="JKI2516" s="187"/>
      <c r="JKJ2516" s="187"/>
      <c r="JKK2516" s="204"/>
      <c r="JKL2516" s="272"/>
      <c r="JKM2516" s="207"/>
      <c r="JKN2516" s="238"/>
      <c r="JKO2516" s="207"/>
      <c r="JKP2516" s="207"/>
      <c r="JKQ2516" s="187"/>
      <c r="JKR2516" s="187"/>
      <c r="JKS2516" s="204"/>
      <c r="JKT2516" s="272"/>
      <c r="JKU2516" s="207"/>
      <c r="JKV2516" s="238"/>
      <c r="JKW2516" s="207"/>
      <c r="JKX2516" s="207"/>
      <c r="JKY2516" s="187"/>
      <c r="JKZ2516" s="187"/>
      <c r="JLA2516" s="204"/>
      <c r="JLB2516" s="272"/>
      <c r="JLC2516" s="207"/>
      <c r="JLD2516" s="238"/>
      <c r="JLE2516" s="207"/>
      <c r="JLF2516" s="207"/>
      <c r="JLG2516" s="187"/>
      <c r="JLH2516" s="187"/>
      <c r="JLI2516" s="204"/>
      <c r="JLJ2516" s="272"/>
      <c r="JLK2516" s="207"/>
      <c r="JLL2516" s="238"/>
      <c r="JLM2516" s="207"/>
      <c r="JLN2516" s="207"/>
      <c r="JLO2516" s="187"/>
      <c r="JLP2516" s="187"/>
      <c r="JLQ2516" s="204"/>
      <c r="JLR2516" s="272"/>
      <c r="JLS2516" s="207"/>
      <c r="JLT2516" s="238"/>
      <c r="JLU2516" s="207"/>
      <c r="JLV2516" s="207"/>
      <c r="JLW2516" s="187"/>
      <c r="JLX2516" s="187"/>
      <c r="JLY2516" s="204"/>
      <c r="JLZ2516" s="272"/>
      <c r="JMA2516" s="207"/>
      <c r="JMB2516" s="238"/>
      <c r="JMC2516" s="207"/>
      <c r="JMD2516" s="207"/>
      <c r="JME2516" s="187"/>
      <c r="JMF2516" s="187"/>
      <c r="JMG2516" s="204"/>
      <c r="JMH2516" s="272"/>
      <c r="JMI2516" s="207"/>
      <c r="JMJ2516" s="238"/>
      <c r="JMK2516" s="207"/>
      <c r="JML2516" s="207"/>
      <c r="JMM2516" s="187"/>
      <c r="JMN2516" s="187"/>
      <c r="JMO2516" s="204"/>
      <c r="JMP2516" s="272"/>
      <c r="JMQ2516" s="207"/>
      <c r="JMR2516" s="238"/>
      <c r="JMS2516" s="207"/>
      <c r="JMT2516" s="207"/>
      <c r="JMU2516" s="187"/>
      <c r="JMV2516" s="187"/>
      <c r="JMW2516" s="204"/>
      <c r="JMX2516" s="272"/>
      <c r="JMY2516" s="207"/>
      <c r="JMZ2516" s="238"/>
      <c r="JNA2516" s="207"/>
      <c r="JNB2516" s="207"/>
      <c r="JNC2516" s="187"/>
      <c r="JND2516" s="187"/>
      <c r="JNE2516" s="204"/>
      <c r="JNF2516" s="272"/>
      <c r="JNG2516" s="207"/>
      <c r="JNH2516" s="238"/>
      <c r="JNI2516" s="207"/>
      <c r="JNJ2516" s="207"/>
      <c r="JNK2516" s="187"/>
      <c r="JNL2516" s="187"/>
      <c r="JNM2516" s="204"/>
      <c r="JNN2516" s="272"/>
      <c r="JNO2516" s="207"/>
      <c r="JNP2516" s="238"/>
      <c r="JNQ2516" s="207"/>
      <c r="JNR2516" s="207"/>
      <c r="JNS2516" s="187"/>
      <c r="JNT2516" s="187"/>
      <c r="JNU2516" s="204"/>
      <c r="JNV2516" s="272"/>
      <c r="JNW2516" s="207"/>
      <c r="JNX2516" s="238"/>
      <c r="JNY2516" s="207"/>
      <c r="JNZ2516" s="207"/>
      <c r="JOA2516" s="187"/>
      <c r="JOB2516" s="187"/>
      <c r="JOC2516" s="204"/>
      <c r="JOD2516" s="272"/>
      <c r="JOE2516" s="207"/>
      <c r="JOF2516" s="238"/>
      <c r="JOG2516" s="207"/>
      <c r="JOH2516" s="207"/>
      <c r="JOI2516" s="187"/>
      <c r="JOJ2516" s="187"/>
      <c r="JOK2516" s="204"/>
      <c r="JOL2516" s="272"/>
      <c r="JOM2516" s="207"/>
      <c r="JON2516" s="238"/>
      <c r="JOO2516" s="207"/>
      <c r="JOP2516" s="207"/>
      <c r="JOQ2516" s="187"/>
      <c r="JOR2516" s="187"/>
      <c r="JOS2516" s="204"/>
      <c r="JOT2516" s="272"/>
      <c r="JOU2516" s="207"/>
      <c r="JOV2516" s="238"/>
      <c r="JOW2516" s="207"/>
      <c r="JOX2516" s="207"/>
      <c r="JOY2516" s="187"/>
      <c r="JOZ2516" s="187"/>
      <c r="JPA2516" s="204"/>
      <c r="JPB2516" s="272"/>
      <c r="JPC2516" s="207"/>
      <c r="JPD2516" s="238"/>
      <c r="JPE2516" s="207"/>
      <c r="JPF2516" s="207"/>
      <c r="JPG2516" s="187"/>
      <c r="JPH2516" s="187"/>
      <c r="JPI2516" s="204"/>
      <c r="JPJ2516" s="272"/>
      <c r="JPK2516" s="207"/>
      <c r="JPL2516" s="238"/>
      <c r="JPM2516" s="207"/>
      <c r="JPN2516" s="207"/>
      <c r="JPO2516" s="187"/>
      <c r="JPP2516" s="187"/>
      <c r="JPQ2516" s="204"/>
      <c r="JPR2516" s="272"/>
      <c r="JPS2516" s="207"/>
      <c r="JPT2516" s="238"/>
      <c r="JPU2516" s="207"/>
      <c r="JPV2516" s="207"/>
      <c r="JPW2516" s="187"/>
      <c r="JPX2516" s="187"/>
      <c r="JPY2516" s="204"/>
      <c r="JPZ2516" s="272"/>
      <c r="JQA2516" s="207"/>
      <c r="JQB2516" s="238"/>
      <c r="JQC2516" s="207"/>
      <c r="JQD2516" s="207"/>
      <c r="JQE2516" s="187"/>
      <c r="JQF2516" s="187"/>
      <c r="JQG2516" s="204"/>
      <c r="JQH2516" s="272"/>
      <c r="JQI2516" s="207"/>
      <c r="JQJ2516" s="238"/>
      <c r="JQK2516" s="207"/>
      <c r="JQL2516" s="207"/>
      <c r="JQM2516" s="187"/>
      <c r="JQN2516" s="187"/>
      <c r="JQO2516" s="204"/>
      <c r="JQP2516" s="272"/>
      <c r="JQQ2516" s="207"/>
      <c r="JQR2516" s="238"/>
      <c r="JQS2516" s="207"/>
      <c r="JQT2516" s="207"/>
      <c r="JQU2516" s="187"/>
      <c r="JQV2516" s="187"/>
      <c r="JQW2516" s="204"/>
      <c r="JQX2516" s="272"/>
      <c r="JQY2516" s="207"/>
      <c r="JQZ2516" s="238"/>
      <c r="JRA2516" s="207"/>
      <c r="JRB2516" s="207"/>
      <c r="JRC2516" s="187"/>
      <c r="JRD2516" s="187"/>
      <c r="JRE2516" s="204"/>
      <c r="JRF2516" s="272"/>
      <c r="JRG2516" s="207"/>
      <c r="JRH2516" s="238"/>
      <c r="JRI2516" s="207"/>
      <c r="JRJ2516" s="207"/>
      <c r="JRK2516" s="187"/>
      <c r="JRL2516" s="187"/>
      <c r="JRM2516" s="204"/>
      <c r="JRN2516" s="272"/>
      <c r="JRO2516" s="207"/>
      <c r="JRP2516" s="238"/>
      <c r="JRQ2516" s="207"/>
      <c r="JRR2516" s="207"/>
      <c r="JRS2516" s="187"/>
      <c r="JRT2516" s="187"/>
      <c r="JRU2516" s="204"/>
      <c r="JRV2516" s="272"/>
      <c r="JRW2516" s="207"/>
      <c r="JRX2516" s="238"/>
      <c r="JRY2516" s="207"/>
      <c r="JRZ2516" s="207"/>
      <c r="JSA2516" s="187"/>
      <c r="JSB2516" s="187"/>
      <c r="JSC2516" s="204"/>
      <c r="JSD2516" s="272"/>
      <c r="JSE2516" s="207"/>
      <c r="JSF2516" s="238"/>
      <c r="JSG2516" s="207"/>
      <c r="JSH2516" s="207"/>
      <c r="JSI2516" s="187"/>
      <c r="JSJ2516" s="187"/>
      <c r="JSK2516" s="204"/>
      <c r="JSL2516" s="272"/>
      <c r="JSM2516" s="207"/>
      <c r="JSN2516" s="238"/>
      <c r="JSO2516" s="207"/>
      <c r="JSP2516" s="207"/>
      <c r="JSQ2516" s="187"/>
      <c r="JSR2516" s="187"/>
      <c r="JSS2516" s="204"/>
      <c r="JST2516" s="272"/>
      <c r="JSU2516" s="207"/>
      <c r="JSV2516" s="238"/>
      <c r="JSW2516" s="207"/>
      <c r="JSX2516" s="207"/>
      <c r="JSY2516" s="187"/>
      <c r="JSZ2516" s="187"/>
      <c r="JTA2516" s="204"/>
      <c r="JTB2516" s="272"/>
      <c r="JTC2516" s="207"/>
      <c r="JTD2516" s="238"/>
      <c r="JTE2516" s="207"/>
      <c r="JTF2516" s="207"/>
      <c r="JTG2516" s="187"/>
      <c r="JTH2516" s="187"/>
      <c r="JTI2516" s="204"/>
      <c r="JTJ2516" s="272"/>
      <c r="JTK2516" s="207"/>
      <c r="JTL2516" s="238"/>
      <c r="JTM2516" s="207"/>
      <c r="JTN2516" s="207"/>
      <c r="JTO2516" s="187"/>
      <c r="JTP2516" s="187"/>
      <c r="JTQ2516" s="204"/>
      <c r="JTR2516" s="272"/>
      <c r="JTS2516" s="207"/>
      <c r="JTT2516" s="238"/>
      <c r="JTU2516" s="207"/>
      <c r="JTV2516" s="207"/>
      <c r="JTW2516" s="187"/>
      <c r="JTX2516" s="187"/>
      <c r="JTY2516" s="204"/>
      <c r="JTZ2516" s="272"/>
      <c r="JUA2516" s="207"/>
      <c r="JUB2516" s="238"/>
      <c r="JUC2516" s="207"/>
      <c r="JUD2516" s="207"/>
      <c r="JUE2516" s="187"/>
      <c r="JUF2516" s="187"/>
      <c r="JUG2516" s="204"/>
      <c r="JUH2516" s="272"/>
      <c r="JUI2516" s="207"/>
      <c r="JUJ2516" s="238"/>
      <c r="JUK2516" s="207"/>
      <c r="JUL2516" s="207"/>
      <c r="JUM2516" s="187"/>
      <c r="JUN2516" s="187"/>
      <c r="JUO2516" s="204"/>
      <c r="JUP2516" s="272"/>
      <c r="JUQ2516" s="207"/>
      <c r="JUR2516" s="238"/>
      <c r="JUS2516" s="207"/>
      <c r="JUT2516" s="207"/>
      <c r="JUU2516" s="187"/>
      <c r="JUV2516" s="187"/>
      <c r="JUW2516" s="204"/>
      <c r="JUX2516" s="272"/>
      <c r="JUY2516" s="207"/>
      <c r="JUZ2516" s="238"/>
      <c r="JVA2516" s="207"/>
      <c r="JVB2516" s="207"/>
      <c r="JVC2516" s="187"/>
      <c r="JVD2516" s="187"/>
      <c r="JVE2516" s="204"/>
      <c r="JVF2516" s="272"/>
      <c r="JVG2516" s="207"/>
      <c r="JVH2516" s="238"/>
      <c r="JVI2516" s="207"/>
      <c r="JVJ2516" s="207"/>
      <c r="JVK2516" s="187"/>
      <c r="JVL2516" s="187"/>
      <c r="JVM2516" s="204"/>
      <c r="JVN2516" s="272"/>
      <c r="JVO2516" s="207"/>
      <c r="JVP2516" s="238"/>
      <c r="JVQ2516" s="207"/>
      <c r="JVR2516" s="207"/>
      <c r="JVS2516" s="187"/>
      <c r="JVT2516" s="187"/>
      <c r="JVU2516" s="204"/>
      <c r="JVV2516" s="272"/>
      <c r="JVW2516" s="207"/>
      <c r="JVX2516" s="238"/>
      <c r="JVY2516" s="207"/>
      <c r="JVZ2516" s="207"/>
      <c r="JWA2516" s="187"/>
      <c r="JWB2516" s="187"/>
      <c r="JWC2516" s="204"/>
      <c r="JWD2516" s="272"/>
      <c r="JWE2516" s="207"/>
      <c r="JWF2516" s="238"/>
      <c r="JWG2516" s="207"/>
      <c r="JWH2516" s="207"/>
      <c r="JWI2516" s="187"/>
      <c r="JWJ2516" s="187"/>
      <c r="JWK2516" s="204"/>
      <c r="JWL2516" s="272"/>
      <c r="JWM2516" s="207"/>
      <c r="JWN2516" s="238"/>
      <c r="JWO2516" s="207"/>
      <c r="JWP2516" s="207"/>
      <c r="JWQ2516" s="187"/>
      <c r="JWR2516" s="187"/>
      <c r="JWS2516" s="204"/>
      <c r="JWT2516" s="272"/>
      <c r="JWU2516" s="207"/>
      <c r="JWV2516" s="238"/>
      <c r="JWW2516" s="207"/>
      <c r="JWX2516" s="207"/>
      <c r="JWY2516" s="187"/>
      <c r="JWZ2516" s="187"/>
      <c r="JXA2516" s="204"/>
      <c r="JXB2516" s="272"/>
      <c r="JXC2516" s="207"/>
      <c r="JXD2516" s="238"/>
      <c r="JXE2516" s="207"/>
      <c r="JXF2516" s="207"/>
      <c r="JXG2516" s="187"/>
      <c r="JXH2516" s="187"/>
      <c r="JXI2516" s="204"/>
      <c r="JXJ2516" s="272"/>
      <c r="JXK2516" s="207"/>
      <c r="JXL2516" s="238"/>
      <c r="JXM2516" s="207"/>
      <c r="JXN2516" s="207"/>
      <c r="JXO2516" s="187"/>
      <c r="JXP2516" s="187"/>
      <c r="JXQ2516" s="204"/>
      <c r="JXR2516" s="272"/>
      <c r="JXS2516" s="207"/>
      <c r="JXT2516" s="238"/>
      <c r="JXU2516" s="207"/>
      <c r="JXV2516" s="207"/>
      <c r="JXW2516" s="187"/>
      <c r="JXX2516" s="187"/>
      <c r="JXY2516" s="204"/>
      <c r="JXZ2516" s="272"/>
      <c r="JYA2516" s="207"/>
      <c r="JYB2516" s="238"/>
      <c r="JYC2516" s="207"/>
      <c r="JYD2516" s="207"/>
      <c r="JYE2516" s="187"/>
      <c r="JYF2516" s="187"/>
      <c r="JYG2516" s="204"/>
      <c r="JYH2516" s="272"/>
      <c r="JYI2516" s="207"/>
      <c r="JYJ2516" s="238"/>
      <c r="JYK2516" s="207"/>
      <c r="JYL2516" s="207"/>
      <c r="JYM2516" s="187"/>
      <c r="JYN2516" s="187"/>
      <c r="JYO2516" s="204"/>
      <c r="JYP2516" s="272"/>
      <c r="JYQ2516" s="207"/>
      <c r="JYR2516" s="238"/>
      <c r="JYS2516" s="207"/>
      <c r="JYT2516" s="207"/>
      <c r="JYU2516" s="187"/>
      <c r="JYV2516" s="187"/>
      <c r="JYW2516" s="204"/>
      <c r="JYX2516" s="272"/>
      <c r="JYY2516" s="207"/>
      <c r="JYZ2516" s="238"/>
      <c r="JZA2516" s="207"/>
      <c r="JZB2516" s="207"/>
      <c r="JZC2516" s="187"/>
      <c r="JZD2516" s="187"/>
      <c r="JZE2516" s="204"/>
      <c r="JZF2516" s="272"/>
      <c r="JZG2516" s="207"/>
      <c r="JZH2516" s="238"/>
      <c r="JZI2516" s="207"/>
      <c r="JZJ2516" s="207"/>
      <c r="JZK2516" s="187"/>
      <c r="JZL2516" s="187"/>
      <c r="JZM2516" s="204"/>
      <c r="JZN2516" s="272"/>
      <c r="JZO2516" s="207"/>
      <c r="JZP2516" s="238"/>
      <c r="JZQ2516" s="207"/>
      <c r="JZR2516" s="207"/>
      <c r="JZS2516" s="187"/>
      <c r="JZT2516" s="187"/>
      <c r="JZU2516" s="204"/>
      <c r="JZV2516" s="272"/>
      <c r="JZW2516" s="207"/>
      <c r="JZX2516" s="238"/>
      <c r="JZY2516" s="207"/>
      <c r="JZZ2516" s="207"/>
      <c r="KAA2516" s="187"/>
      <c r="KAB2516" s="187"/>
      <c r="KAC2516" s="204"/>
      <c r="KAD2516" s="272"/>
      <c r="KAE2516" s="207"/>
      <c r="KAF2516" s="238"/>
      <c r="KAG2516" s="207"/>
      <c r="KAH2516" s="207"/>
      <c r="KAI2516" s="187"/>
      <c r="KAJ2516" s="187"/>
      <c r="KAK2516" s="204"/>
      <c r="KAL2516" s="272"/>
      <c r="KAM2516" s="207"/>
      <c r="KAN2516" s="238"/>
      <c r="KAO2516" s="207"/>
      <c r="KAP2516" s="207"/>
      <c r="KAQ2516" s="187"/>
      <c r="KAR2516" s="187"/>
      <c r="KAS2516" s="204"/>
      <c r="KAT2516" s="272"/>
      <c r="KAU2516" s="207"/>
      <c r="KAV2516" s="238"/>
      <c r="KAW2516" s="207"/>
      <c r="KAX2516" s="207"/>
      <c r="KAY2516" s="187"/>
      <c r="KAZ2516" s="187"/>
      <c r="KBA2516" s="204"/>
      <c r="KBB2516" s="272"/>
      <c r="KBC2516" s="207"/>
      <c r="KBD2516" s="238"/>
      <c r="KBE2516" s="207"/>
      <c r="KBF2516" s="207"/>
      <c r="KBG2516" s="187"/>
      <c r="KBH2516" s="187"/>
      <c r="KBI2516" s="204"/>
      <c r="KBJ2516" s="272"/>
      <c r="KBK2516" s="207"/>
      <c r="KBL2516" s="238"/>
      <c r="KBM2516" s="207"/>
      <c r="KBN2516" s="207"/>
      <c r="KBO2516" s="187"/>
      <c r="KBP2516" s="187"/>
      <c r="KBQ2516" s="204"/>
      <c r="KBR2516" s="272"/>
      <c r="KBS2516" s="207"/>
      <c r="KBT2516" s="238"/>
      <c r="KBU2516" s="207"/>
      <c r="KBV2516" s="207"/>
      <c r="KBW2516" s="187"/>
      <c r="KBX2516" s="187"/>
      <c r="KBY2516" s="204"/>
      <c r="KBZ2516" s="272"/>
      <c r="KCA2516" s="207"/>
      <c r="KCB2516" s="238"/>
      <c r="KCC2516" s="207"/>
      <c r="KCD2516" s="207"/>
      <c r="KCE2516" s="187"/>
      <c r="KCF2516" s="187"/>
      <c r="KCG2516" s="204"/>
      <c r="KCH2516" s="272"/>
      <c r="KCI2516" s="207"/>
      <c r="KCJ2516" s="238"/>
      <c r="KCK2516" s="207"/>
      <c r="KCL2516" s="207"/>
      <c r="KCM2516" s="187"/>
      <c r="KCN2516" s="187"/>
      <c r="KCO2516" s="204"/>
      <c r="KCP2516" s="272"/>
      <c r="KCQ2516" s="207"/>
      <c r="KCR2516" s="238"/>
      <c r="KCS2516" s="207"/>
      <c r="KCT2516" s="207"/>
      <c r="KCU2516" s="187"/>
      <c r="KCV2516" s="187"/>
      <c r="KCW2516" s="204"/>
      <c r="KCX2516" s="272"/>
      <c r="KCY2516" s="207"/>
      <c r="KCZ2516" s="238"/>
      <c r="KDA2516" s="207"/>
      <c r="KDB2516" s="207"/>
      <c r="KDC2516" s="187"/>
      <c r="KDD2516" s="187"/>
      <c r="KDE2516" s="204"/>
      <c r="KDF2516" s="272"/>
      <c r="KDG2516" s="207"/>
      <c r="KDH2516" s="238"/>
      <c r="KDI2516" s="207"/>
      <c r="KDJ2516" s="207"/>
      <c r="KDK2516" s="187"/>
      <c r="KDL2516" s="187"/>
      <c r="KDM2516" s="204"/>
      <c r="KDN2516" s="272"/>
      <c r="KDO2516" s="207"/>
      <c r="KDP2516" s="238"/>
      <c r="KDQ2516" s="207"/>
      <c r="KDR2516" s="207"/>
      <c r="KDS2516" s="187"/>
      <c r="KDT2516" s="187"/>
      <c r="KDU2516" s="204"/>
      <c r="KDV2516" s="272"/>
      <c r="KDW2516" s="207"/>
      <c r="KDX2516" s="238"/>
      <c r="KDY2516" s="207"/>
      <c r="KDZ2516" s="207"/>
      <c r="KEA2516" s="187"/>
      <c r="KEB2516" s="187"/>
      <c r="KEC2516" s="204"/>
      <c r="KED2516" s="272"/>
      <c r="KEE2516" s="207"/>
      <c r="KEF2516" s="238"/>
      <c r="KEG2516" s="207"/>
      <c r="KEH2516" s="207"/>
      <c r="KEI2516" s="187"/>
      <c r="KEJ2516" s="187"/>
      <c r="KEK2516" s="204"/>
      <c r="KEL2516" s="272"/>
      <c r="KEM2516" s="207"/>
      <c r="KEN2516" s="238"/>
      <c r="KEO2516" s="207"/>
      <c r="KEP2516" s="207"/>
      <c r="KEQ2516" s="187"/>
      <c r="KER2516" s="187"/>
      <c r="KES2516" s="204"/>
      <c r="KET2516" s="272"/>
      <c r="KEU2516" s="207"/>
      <c r="KEV2516" s="238"/>
      <c r="KEW2516" s="207"/>
      <c r="KEX2516" s="207"/>
      <c r="KEY2516" s="187"/>
      <c r="KEZ2516" s="187"/>
      <c r="KFA2516" s="204"/>
      <c r="KFB2516" s="272"/>
      <c r="KFC2516" s="207"/>
      <c r="KFD2516" s="238"/>
      <c r="KFE2516" s="207"/>
      <c r="KFF2516" s="207"/>
      <c r="KFG2516" s="187"/>
      <c r="KFH2516" s="187"/>
      <c r="KFI2516" s="204"/>
      <c r="KFJ2516" s="272"/>
      <c r="KFK2516" s="207"/>
      <c r="KFL2516" s="238"/>
      <c r="KFM2516" s="207"/>
      <c r="KFN2516" s="207"/>
      <c r="KFO2516" s="187"/>
      <c r="KFP2516" s="187"/>
      <c r="KFQ2516" s="204"/>
      <c r="KFR2516" s="272"/>
      <c r="KFS2516" s="207"/>
      <c r="KFT2516" s="238"/>
      <c r="KFU2516" s="207"/>
      <c r="KFV2516" s="207"/>
      <c r="KFW2516" s="187"/>
      <c r="KFX2516" s="187"/>
      <c r="KFY2516" s="204"/>
      <c r="KFZ2516" s="272"/>
      <c r="KGA2516" s="207"/>
      <c r="KGB2516" s="238"/>
      <c r="KGC2516" s="207"/>
      <c r="KGD2516" s="207"/>
      <c r="KGE2516" s="187"/>
      <c r="KGF2516" s="187"/>
      <c r="KGG2516" s="204"/>
      <c r="KGH2516" s="272"/>
      <c r="KGI2516" s="207"/>
      <c r="KGJ2516" s="238"/>
      <c r="KGK2516" s="207"/>
      <c r="KGL2516" s="207"/>
      <c r="KGM2516" s="187"/>
      <c r="KGN2516" s="187"/>
      <c r="KGO2516" s="204"/>
      <c r="KGP2516" s="272"/>
      <c r="KGQ2516" s="207"/>
      <c r="KGR2516" s="238"/>
      <c r="KGS2516" s="207"/>
      <c r="KGT2516" s="207"/>
      <c r="KGU2516" s="187"/>
      <c r="KGV2516" s="187"/>
      <c r="KGW2516" s="204"/>
      <c r="KGX2516" s="272"/>
      <c r="KGY2516" s="207"/>
      <c r="KGZ2516" s="238"/>
      <c r="KHA2516" s="207"/>
      <c r="KHB2516" s="207"/>
      <c r="KHC2516" s="187"/>
      <c r="KHD2516" s="187"/>
      <c r="KHE2516" s="204"/>
      <c r="KHF2516" s="272"/>
      <c r="KHG2516" s="207"/>
      <c r="KHH2516" s="238"/>
      <c r="KHI2516" s="207"/>
      <c r="KHJ2516" s="207"/>
      <c r="KHK2516" s="187"/>
      <c r="KHL2516" s="187"/>
      <c r="KHM2516" s="204"/>
      <c r="KHN2516" s="272"/>
      <c r="KHO2516" s="207"/>
      <c r="KHP2516" s="238"/>
      <c r="KHQ2516" s="207"/>
      <c r="KHR2516" s="207"/>
      <c r="KHS2516" s="187"/>
      <c r="KHT2516" s="187"/>
      <c r="KHU2516" s="204"/>
      <c r="KHV2516" s="272"/>
      <c r="KHW2516" s="207"/>
      <c r="KHX2516" s="238"/>
      <c r="KHY2516" s="207"/>
      <c r="KHZ2516" s="207"/>
      <c r="KIA2516" s="187"/>
      <c r="KIB2516" s="187"/>
      <c r="KIC2516" s="204"/>
      <c r="KID2516" s="272"/>
      <c r="KIE2516" s="207"/>
      <c r="KIF2516" s="238"/>
      <c r="KIG2516" s="207"/>
      <c r="KIH2516" s="207"/>
      <c r="KII2516" s="187"/>
      <c r="KIJ2516" s="187"/>
      <c r="KIK2516" s="204"/>
      <c r="KIL2516" s="272"/>
      <c r="KIM2516" s="207"/>
      <c r="KIN2516" s="238"/>
      <c r="KIO2516" s="207"/>
      <c r="KIP2516" s="207"/>
      <c r="KIQ2516" s="187"/>
      <c r="KIR2516" s="187"/>
      <c r="KIS2516" s="204"/>
      <c r="KIT2516" s="272"/>
      <c r="KIU2516" s="207"/>
      <c r="KIV2516" s="238"/>
      <c r="KIW2516" s="207"/>
      <c r="KIX2516" s="207"/>
      <c r="KIY2516" s="187"/>
      <c r="KIZ2516" s="187"/>
      <c r="KJA2516" s="204"/>
      <c r="KJB2516" s="272"/>
      <c r="KJC2516" s="207"/>
      <c r="KJD2516" s="238"/>
      <c r="KJE2516" s="207"/>
      <c r="KJF2516" s="207"/>
      <c r="KJG2516" s="187"/>
      <c r="KJH2516" s="187"/>
      <c r="KJI2516" s="204"/>
      <c r="KJJ2516" s="272"/>
      <c r="KJK2516" s="207"/>
      <c r="KJL2516" s="238"/>
      <c r="KJM2516" s="207"/>
      <c r="KJN2516" s="207"/>
      <c r="KJO2516" s="187"/>
      <c r="KJP2516" s="187"/>
      <c r="KJQ2516" s="204"/>
      <c r="KJR2516" s="272"/>
      <c r="KJS2516" s="207"/>
      <c r="KJT2516" s="238"/>
      <c r="KJU2516" s="207"/>
      <c r="KJV2516" s="207"/>
      <c r="KJW2516" s="187"/>
      <c r="KJX2516" s="187"/>
      <c r="KJY2516" s="204"/>
      <c r="KJZ2516" s="272"/>
      <c r="KKA2516" s="207"/>
      <c r="KKB2516" s="238"/>
      <c r="KKC2516" s="207"/>
      <c r="KKD2516" s="207"/>
      <c r="KKE2516" s="187"/>
      <c r="KKF2516" s="187"/>
      <c r="KKG2516" s="204"/>
      <c r="KKH2516" s="272"/>
      <c r="KKI2516" s="207"/>
      <c r="KKJ2516" s="238"/>
      <c r="KKK2516" s="207"/>
      <c r="KKL2516" s="207"/>
      <c r="KKM2516" s="187"/>
      <c r="KKN2516" s="187"/>
      <c r="KKO2516" s="204"/>
      <c r="KKP2516" s="272"/>
      <c r="KKQ2516" s="207"/>
      <c r="KKR2516" s="238"/>
      <c r="KKS2516" s="207"/>
      <c r="KKT2516" s="207"/>
      <c r="KKU2516" s="187"/>
      <c r="KKV2516" s="187"/>
      <c r="KKW2516" s="204"/>
      <c r="KKX2516" s="272"/>
      <c r="KKY2516" s="207"/>
      <c r="KKZ2516" s="238"/>
      <c r="KLA2516" s="207"/>
      <c r="KLB2516" s="207"/>
      <c r="KLC2516" s="187"/>
      <c r="KLD2516" s="187"/>
      <c r="KLE2516" s="204"/>
      <c r="KLF2516" s="272"/>
      <c r="KLG2516" s="207"/>
      <c r="KLH2516" s="238"/>
      <c r="KLI2516" s="207"/>
      <c r="KLJ2516" s="207"/>
      <c r="KLK2516" s="187"/>
      <c r="KLL2516" s="187"/>
      <c r="KLM2516" s="204"/>
      <c r="KLN2516" s="272"/>
      <c r="KLO2516" s="207"/>
      <c r="KLP2516" s="238"/>
      <c r="KLQ2516" s="207"/>
      <c r="KLR2516" s="207"/>
      <c r="KLS2516" s="187"/>
      <c r="KLT2516" s="187"/>
      <c r="KLU2516" s="204"/>
      <c r="KLV2516" s="272"/>
      <c r="KLW2516" s="207"/>
      <c r="KLX2516" s="238"/>
      <c r="KLY2516" s="207"/>
      <c r="KLZ2516" s="207"/>
      <c r="KMA2516" s="187"/>
      <c r="KMB2516" s="187"/>
      <c r="KMC2516" s="204"/>
      <c r="KMD2516" s="272"/>
      <c r="KME2516" s="207"/>
      <c r="KMF2516" s="238"/>
      <c r="KMG2516" s="207"/>
      <c r="KMH2516" s="207"/>
      <c r="KMI2516" s="187"/>
      <c r="KMJ2516" s="187"/>
      <c r="KMK2516" s="204"/>
      <c r="KML2516" s="272"/>
      <c r="KMM2516" s="207"/>
      <c r="KMN2516" s="238"/>
      <c r="KMO2516" s="207"/>
      <c r="KMP2516" s="207"/>
      <c r="KMQ2516" s="187"/>
      <c r="KMR2516" s="187"/>
      <c r="KMS2516" s="204"/>
      <c r="KMT2516" s="272"/>
      <c r="KMU2516" s="207"/>
      <c r="KMV2516" s="238"/>
      <c r="KMW2516" s="207"/>
      <c r="KMX2516" s="207"/>
      <c r="KMY2516" s="187"/>
      <c r="KMZ2516" s="187"/>
      <c r="KNA2516" s="204"/>
      <c r="KNB2516" s="272"/>
      <c r="KNC2516" s="207"/>
      <c r="KND2516" s="238"/>
      <c r="KNE2516" s="207"/>
      <c r="KNF2516" s="207"/>
      <c r="KNG2516" s="187"/>
      <c r="KNH2516" s="187"/>
      <c r="KNI2516" s="204"/>
      <c r="KNJ2516" s="272"/>
      <c r="KNK2516" s="207"/>
      <c r="KNL2516" s="238"/>
      <c r="KNM2516" s="207"/>
      <c r="KNN2516" s="207"/>
      <c r="KNO2516" s="187"/>
      <c r="KNP2516" s="187"/>
      <c r="KNQ2516" s="204"/>
      <c r="KNR2516" s="272"/>
      <c r="KNS2516" s="207"/>
      <c r="KNT2516" s="238"/>
      <c r="KNU2516" s="207"/>
      <c r="KNV2516" s="207"/>
      <c r="KNW2516" s="187"/>
      <c r="KNX2516" s="187"/>
      <c r="KNY2516" s="204"/>
      <c r="KNZ2516" s="272"/>
      <c r="KOA2516" s="207"/>
      <c r="KOB2516" s="238"/>
      <c r="KOC2516" s="207"/>
      <c r="KOD2516" s="207"/>
      <c r="KOE2516" s="187"/>
      <c r="KOF2516" s="187"/>
      <c r="KOG2516" s="204"/>
      <c r="KOH2516" s="272"/>
      <c r="KOI2516" s="207"/>
      <c r="KOJ2516" s="238"/>
      <c r="KOK2516" s="207"/>
      <c r="KOL2516" s="207"/>
      <c r="KOM2516" s="187"/>
      <c r="KON2516" s="187"/>
      <c r="KOO2516" s="204"/>
      <c r="KOP2516" s="272"/>
      <c r="KOQ2516" s="207"/>
      <c r="KOR2516" s="238"/>
      <c r="KOS2516" s="207"/>
      <c r="KOT2516" s="207"/>
      <c r="KOU2516" s="187"/>
      <c r="KOV2516" s="187"/>
      <c r="KOW2516" s="204"/>
      <c r="KOX2516" s="272"/>
      <c r="KOY2516" s="207"/>
      <c r="KOZ2516" s="238"/>
      <c r="KPA2516" s="207"/>
      <c r="KPB2516" s="207"/>
      <c r="KPC2516" s="187"/>
      <c r="KPD2516" s="187"/>
      <c r="KPE2516" s="204"/>
      <c r="KPF2516" s="272"/>
      <c r="KPG2516" s="207"/>
      <c r="KPH2516" s="238"/>
      <c r="KPI2516" s="207"/>
      <c r="KPJ2516" s="207"/>
      <c r="KPK2516" s="187"/>
      <c r="KPL2516" s="187"/>
      <c r="KPM2516" s="204"/>
      <c r="KPN2516" s="272"/>
      <c r="KPO2516" s="207"/>
      <c r="KPP2516" s="238"/>
      <c r="KPQ2516" s="207"/>
      <c r="KPR2516" s="207"/>
      <c r="KPS2516" s="187"/>
      <c r="KPT2516" s="187"/>
      <c r="KPU2516" s="204"/>
      <c r="KPV2516" s="272"/>
      <c r="KPW2516" s="207"/>
      <c r="KPX2516" s="238"/>
      <c r="KPY2516" s="207"/>
      <c r="KPZ2516" s="207"/>
      <c r="KQA2516" s="187"/>
      <c r="KQB2516" s="187"/>
      <c r="KQC2516" s="204"/>
      <c r="KQD2516" s="272"/>
      <c r="KQE2516" s="207"/>
      <c r="KQF2516" s="238"/>
      <c r="KQG2516" s="207"/>
      <c r="KQH2516" s="207"/>
      <c r="KQI2516" s="187"/>
      <c r="KQJ2516" s="187"/>
      <c r="KQK2516" s="204"/>
      <c r="KQL2516" s="272"/>
      <c r="KQM2516" s="207"/>
      <c r="KQN2516" s="238"/>
      <c r="KQO2516" s="207"/>
      <c r="KQP2516" s="207"/>
      <c r="KQQ2516" s="187"/>
      <c r="KQR2516" s="187"/>
      <c r="KQS2516" s="204"/>
      <c r="KQT2516" s="272"/>
      <c r="KQU2516" s="207"/>
      <c r="KQV2516" s="238"/>
      <c r="KQW2516" s="207"/>
      <c r="KQX2516" s="207"/>
      <c r="KQY2516" s="187"/>
      <c r="KQZ2516" s="187"/>
      <c r="KRA2516" s="204"/>
      <c r="KRB2516" s="272"/>
      <c r="KRC2516" s="207"/>
      <c r="KRD2516" s="238"/>
      <c r="KRE2516" s="207"/>
      <c r="KRF2516" s="207"/>
      <c r="KRG2516" s="187"/>
      <c r="KRH2516" s="187"/>
      <c r="KRI2516" s="204"/>
      <c r="KRJ2516" s="272"/>
      <c r="KRK2516" s="207"/>
      <c r="KRL2516" s="238"/>
      <c r="KRM2516" s="207"/>
      <c r="KRN2516" s="207"/>
      <c r="KRO2516" s="187"/>
      <c r="KRP2516" s="187"/>
      <c r="KRQ2516" s="204"/>
      <c r="KRR2516" s="272"/>
      <c r="KRS2516" s="207"/>
      <c r="KRT2516" s="238"/>
      <c r="KRU2516" s="207"/>
      <c r="KRV2516" s="207"/>
      <c r="KRW2516" s="187"/>
      <c r="KRX2516" s="187"/>
      <c r="KRY2516" s="204"/>
      <c r="KRZ2516" s="272"/>
      <c r="KSA2516" s="207"/>
      <c r="KSB2516" s="238"/>
      <c r="KSC2516" s="207"/>
      <c r="KSD2516" s="207"/>
      <c r="KSE2516" s="187"/>
      <c r="KSF2516" s="187"/>
      <c r="KSG2516" s="204"/>
      <c r="KSH2516" s="272"/>
      <c r="KSI2516" s="207"/>
      <c r="KSJ2516" s="238"/>
      <c r="KSK2516" s="207"/>
      <c r="KSL2516" s="207"/>
      <c r="KSM2516" s="187"/>
      <c r="KSN2516" s="187"/>
      <c r="KSO2516" s="204"/>
      <c r="KSP2516" s="272"/>
      <c r="KSQ2516" s="207"/>
      <c r="KSR2516" s="238"/>
      <c r="KSS2516" s="207"/>
      <c r="KST2516" s="207"/>
      <c r="KSU2516" s="187"/>
      <c r="KSV2516" s="187"/>
      <c r="KSW2516" s="204"/>
      <c r="KSX2516" s="272"/>
      <c r="KSY2516" s="207"/>
      <c r="KSZ2516" s="238"/>
      <c r="KTA2516" s="207"/>
      <c r="KTB2516" s="207"/>
      <c r="KTC2516" s="187"/>
      <c r="KTD2516" s="187"/>
      <c r="KTE2516" s="204"/>
      <c r="KTF2516" s="272"/>
      <c r="KTG2516" s="207"/>
      <c r="KTH2516" s="238"/>
      <c r="KTI2516" s="207"/>
      <c r="KTJ2516" s="207"/>
      <c r="KTK2516" s="187"/>
      <c r="KTL2516" s="187"/>
      <c r="KTM2516" s="204"/>
      <c r="KTN2516" s="272"/>
      <c r="KTO2516" s="207"/>
      <c r="KTP2516" s="238"/>
      <c r="KTQ2516" s="207"/>
      <c r="KTR2516" s="207"/>
      <c r="KTS2516" s="187"/>
      <c r="KTT2516" s="187"/>
      <c r="KTU2516" s="204"/>
      <c r="KTV2516" s="272"/>
      <c r="KTW2516" s="207"/>
      <c r="KTX2516" s="238"/>
      <c r="KTY2516" s="207"/>
      <c r="KTZ2516" s="207"/>
      <c r="KUA2516" s="187"/>
      <c r="KUB2516" s="187"/>
      <c r="KUC2516" s="204"/>
      <c r="KUD2516" s="272"/>
      <c r="KUE2516" s="207"/>
      <c r="KUF2516" s="238"/>
      <c r="KUG2516" s="207"/>
      <c r="KUH2516" s="207"/>
      <c r="KUI2516" s="187"/>
      <c r="KUJ2516" s="187"/>
      <c r="KUK2516" s="204"/>
      <c r="KUL2516" s="272"/>
      <c r="KUM2516" s="207"/>
      <c r="KUN2516" s="238"/>
      <c r="KUO2516" s="207"/>
      <c r="KUP2516" s="207"/>
      <c r="KUQ2516" s="187"/>
      <c r="KUR2516" s="187"/>
      <c r="KUS2516" s="204"/>
      <c r="KUT2516" s="272"/>
      <c r="KUU2516" s="207"/>
      <c r="KUV2516" s="238"/>
      <c r="KUW2516" s="207"/>
      <c r="KUX2516" s="207"/>
      <c r="KUY2516" s="187"/>
      <c r="KUZ2516" s="187"/>
      <c r="KVA2516" s="204"/>
      <c r="KVB2516" s="272"/>
      <c r="KVC2516" s="207"/>
      <c r="KVD2516" s="238"/>
      <c r="KVE2516" s="207"/>
      <c r="KVF2516" s="207"/>
      <c r="KVG2516" s="187"/>
      <c r="KVH2516" s="187"/>
      <c r="KVI2516" s="204"/>
      <c r="KVJ2516" s="272"/>
      <c r="KVK2516" s="207"/>
      <c r="KVL2516" s="238"/>
      <c r="KVM2516" s="207"/>
      <c r="KVN2516" s="207"/>
      <c r="KVO2516" s="187"/>
      <c r="KVP2516" s="187"/>
      <c r="KVQ2516" s="204"/>
      <c r="KVR2516" s="272"/>
      <c r="KVS2516" s="207"/>
      <c r="KVT2516" s="238"/>
      <c r="KVU2516" s="207"/>
      <c r="KVV2516" s="207"/>
      <c r="KVW2516" s="187"/>
      <c r="KVX2516" s="187"/>
      <c r="KVY2516" s="204"/>
      <c r="KVZ2516" s="272"/>
      <c r="KWA2516" s="207"/>
      <c r="KWB2516" s="238"/>
      <c r="KWC2516" s="207"/>
      <c r="KWD2516" s="207"/>
      <c r="KWE2516" s="187"/>
      <c r="KWF2516" s="187"/>
      <c r="KWG2516" s="204"/>
      <c r="KWH2516" s="272"/>
      <c r="KWI2516" s="207"/>
      <c r="KWJ2516" s="238"/>
      <c r="KWK2516" s="207"/>
      <c r="KWL2516" s="207"/>
      <c r="KWM2516" s="187"/>
      <c r="KWN2516" s="187"/>
      <c r="KWO2516" s="204"/>
      <c r="KWP2516" s="272"/>
      <c r="KWQ2516" s="207"/>
      <c r="KWR2516" s="238"/>
      <c r="KWS2516" s="207"/>
      <c r="KWT2516" s="207"/>
      <c r="KWU2516" s="187"/>
      <c r="KWV2516" s="187"/>
      <c r="KWW2516" s="204"/>
      <c r="KWX2516" s="272"/>
      <c r="KWY2516" s="207"/>
      <c r="KWZ2516" s="238"/>
      <c r="KXA2516" s="207"/>
      <c r="KXB2516" s="207"/>
      <c r="KXC2516" s="187"/>
      <c r="KXD2516" s="187"/>
      <c r="KXE2516" s="204"/>
      <c r="KXF2516" s="272"/>
      <c r="KXG2516" s="207"/>
      <c r="KXH2516" s="238"/>
      <c r="KXI2516" s="207"/>
      <c r="KXJ2516" s="207"/>
      <c r="KXK2516" s="187"/>
      <c r="KXL2516" s="187"/>
      <c r="KXM2516" s="204"/>
      <c r="KXN2516" s="272"/>
      <c r="KXO2516" s="207"/>
      <c r="KXP2516" s="238"/>
      <c r="KXQ2516" s="207"/>
      <c r="KXR2516" s="207"/>
      <c r="KXS2516" s="187"/>
      <c r="KXT2516" s="187"/>
      <c r="KXU2516" s="204"/>
      <c r="KXV2516" s="272"/>
      <c r="KXW2516" s="207"/>
      <c r="KXX2516" s="238"/>
      <c r="KXY2516" s="207"/>
      <c r="KXZ2516" s="207"/>
      <c r="KYA2516" s="187"/>
      <c r="KYB2516" s="187"/>
      <c r="KYC2516" s="204"/>
      <c r="KYD2516" s="272"/>
      <c r="KYE2516" s="207"/>
      <c r="KYF2516" s="238"/>
      <c r="KYG2516" s="207"/>
      <c r="KYH2516" s="207"/>
      <c r="KYI2516" s="187"/>
      <c r="KYJ2516" s="187"/>
      <c r="KYK2516" s="204"/>
      <c r="KYL2516" s="272"/>
      <c r="KYM2516" s="207"/>
      <c r="KYN2516" s="238"/>
      <c r="KYO2516" s="207"/>
      <c r="KYP2516" s="207"/>
      <c r="KYQ2516" s="187"/>
      <c r="KYR2516" s="187"/>
      <c r="KYS2516" s="204"/>
      <c r="KYT2516" s="272"/>
      <c r="KYU2516" s="207"/>
      <c r="KYV2516" s="238"/>
      <c r="KYW2516" s="207"/>
      <c r="KYX2516" s="207"/>
      <c r="KYY2516" s="187"/>
      <c r="KYZ2516" s="187"/>
      <c r="KZA2516" s="204"/>
      <c r="KZB2516" s="272"/>
      <c r="KZC2516" s="207"/>
      <c r="KZD2516" s="238"/>
      <c r="KZE2516" s="207"/>
      <c r="KZF2516" s="207"/>
      <c r="KZG2516" s="187"/>
      <c r="KZH2516" s="187"/>
      <c r="KZI2516" s="204"/>
      <c r="KZJ2516" s="272"/>
      <c r="KZK2516" s="207"/>
      <c r="KZL2516" s="238"/>
      <c r="KZM2516" s="207"/>
      <c r="KZN2516" s="207"/>
      <c r="KZO2516" s="187"/>
      <c r="KZP2516" s="187"/>
      <c r="KZQ2516" s="204"/>
      <c r="KZR2516" s="272"/>
      <c r="KZS2516" s="207"/>
      <c r="KZT2516" s="238"/>
      <c r="KZU2516" s="207"/>
      <c r="KZV2516" s="207"/>
      <c r="KZW2516" s="187"/>
      <c r="KZX2516" s="187"/>
      <c r="KZY2516" s="204"/>
      <c r="KZZ2516" s="272"/>
      <c r="LAA2516" s="207"/>
      <c r="LAB2516" s="238"/>
      <c r="LAC2516" s="207"/>
      <c r="LAD2516" s="207"/>
      <c r="LAE2516" s="187"/>
      <c r="LAF2516" s="187"/>
      <c r="LAG2516" s="204"/>
      <c r="LAH2516" s="272"/>
      <c r="LAI2516" s="207"/>
      <c r="LAJ2516" s="238"/>
      <c r="LAK2516" s="207"/>
      <c r="LAL2516" s="207"/>
      <c r="LAM2516" s="187"/>
      <c r="LAN2516" s="187"/>
      <c r="LAO2516" s="204"/>
      <c r="LAP2516" s="272"/>
      <c r="LAQ2516" s="207"/>
      <c r="LAR2516" s="238"/>
      <c r="LAS2516" s="207"/>
      <c r="LAT2516" s="207"/>
      <c r="LAU2516" s="187"/>
      <c r="LAV2516" s="187"/>
      <c r="LAW2516" s="204"/>
      <c r="LAX2516" s="272"/>
      <c r="LAY2516" s="207"/>
      <c r="LAZ2516" s="238"/>
      <c r="LBA2516" s="207"/>
      <c r="LBB2516" s="207"/>
      <c r="LBC2516" s="187"/>
      <c r="LBD2516" s="187"/>
      <c r="LBE2516" s="204"/>
      <c r="LBF2516" s="272"/>
      <c r="LBG2516" s="207"/>
      <c r="LBH2516" s="238"/>
      <c r="LBI2516" s="207"/>
      <c r="LBJ2516" s="207"/>
      <c r="LBK2516" s="187"/>
      <c r="LBL2516" s="187"/>
      <c r="LBM2516" s="204"/>
      <c r="LBN2516" s="272"/>
      <c r="LBO2516" s="207"/>
      <c r="LBP2516" s="238"/>
      <c r="LBQ2516" s="207"/>
      <c r="LBR2516" s="207"/>
      <c r="LBS2516" s="187"/>
      <c r="LBT2516" s="187"/>
      <c r="LBU2516" s="204"/>
      <c r="LBV2516" s="272"/>
      <c r="LBW2516" s="207"/>
      <c r="LBX2516" s="238"/>
      <c r="LBY2516" s="207"/>
      <c r="LBZ2516" s="207"/>
      <c r="LCA2516" s="187"/>
      <c r="LCB2516" s="187"/>
      <c r="LCC2516" s="204"/>
      <c r="LCD2516" s="272"/>
      <c r="LCE2516" s="207"/>
      <c r="LCF2516" s="238"/>
      <c r="LCG2516" s="207"/>
      <c r="LCH2516" s="207"/>
      <c r="LCI2516" s="187"/>
      <c r="LCJ2516" s="187"/>
      <c r="LCK2516" s="204"/>
      <c r="LCL2516" s="272"/>
      <c r="LCM2516" s="207"/>
      <c r="LCN2516" s="238"/>
      <c r="LCO2516" s="207"/>
      <c r="LCP2516" s="207"/>
      <c r="LCQ2516" s="187"/>
      <c r="LCR2516" s="187"/>
      <c r="LCS2516" s="204"/>
      <c r="LCT2516" s="272"/>
      <c r="LCU2516" s="207"/>
      <c r="LCV2516" s="238"/>
      <c r="LCW2516" s="207"/>
      <c r="LCX2516" s="207"/>
      <c r="LCY2516" s="187"/>
      <c r="LCZ2516" s="187"/>
      <c r="LDA2516" s="204"/>
      <c r="LDB2516" s="272"/>
      <c r="LDC2516" s="207"/>
      <c r="LDD2516" s="238"/>
      <c r="LDE2516" s="207"/>
      <c r="LDF2516" s="207"/>
      <c r="LDG2516" s="187"/>
      <c r="LDH2516" s="187"/>
      <c r="LDI2516" s="204"/>
      <c r="LDJ2516" s="272"/>
      <c r="LDK2516" s="207"/>
      <c r="LDL2516" s="238"/>
      <c r="LDM2516" s="207"/>
      <c r="LDN2516" s="207"/>
      <c r="LDO2516" s="187"/>
      <c r="LDP2516" s="187"/>
      <c r="LDQ2516" s="204"/>
      <c r="LDR2516" s="272"/>
      <c r="LDS2516" s="207"/>
      <c r="LDT2516" s="238"/>
      <c r="LDU2516" s="207"/>
      <c r="LDV2516" s="207"/>
      <c r="LDW2516" s="187"/>
      <c r="LDX2516" s="187"/>
      <c r="LDY2516" s="204"/>
      <c r="LDZ2516" s="272"/>
      <c r="LEA2516" s="207"/>
      <c r="LEB2516" s="238"/>
      <c r="LEC2516" s="207"/>
      <c r="LED2516" s="207"/>
      <c r="LEE2516" s="187"/>
      <c r="LEF2516" s="187"/>
      <c r="LEG2516" s="204"/>
      <c r="LEH2516" s="272"/>
      <c r="LEI2516" s="207"/>
      <c r="LEJ2516" s="238"/>
      <c r="LEK2516" s="207"/>
      <c r="LEL2516" s="207"/>
      <c r="LEM2516" s="187"/>
      <c r="LEN2516" s="187"/>
      <c r="LEO2516" s="204"/>
      <c r="LEP2516" s="272"/>
      <c r="LEQ2516" s="207"/>
      <c r="LER2516" s="238"/>
      <c r="LES2516" s="207"/>
      <c r="LET2516" s="207"/>
      <c r="LEU2516" s="187"/>
      <c r="LEV2516" s="187"/>
      <c r="LEW2516" s="204"/>
      <c r="LEX2516" s="272"/>
      <c r="LEY2516" s="207"/>
      <c r="LEZ2516" s="238"/>
      <c r="LFA2516" s="207"/>
      <c r="LFB2516" s="207"/>
      <c r="LFC2516" s="187"/>
      <c r="LFD2516" s="187"/>
      <c r="LFE2516" s="204"/>
      <c r="LFF2516" s="272"/>
      <c r="LFG2516" s="207"/>
      <c r="LFH2516" s="238"/>
      <c r="LFI2516" s="207"/>
      <c r="LFJ2516" s="207"/>
      <c r="LFK2516" s="187"/>
      <c r="LFL2516" s="187"/>
      <c r="LFM2516" s="204"/>
      <c r="LFN2516" s="272"/>
      <c r="LFO2516" s="207"/>
      <c r="LFP2516" s="238"/>
      <c r="LFQ2516" s="207"/>
      <c r="LFR2516" s="207"/>
      <c r="LFS2516" s="187"/>
      <c r="LFT2516" s="187"/>
      <c r="LFU2516" s="204"/>
      <c r="LFV2516" s="272"/>
      <c r="LFW2516" s="207"/>
      <c r="LFX2516" s="238"/>
      <c r="LFY2516" s="207"/>
      <c r="LFZ2516" s="207"/>
      <c r="LGA2516" s="187"/>
      <c r="LGB2516" s="187"/>
      <c r="LGC2516" s="204"/>
      <c r="LGD2516" s="272"/>
      <c r="LGE2516" s="207"/>
      <c r="LGF2516" s="238"/>
      <c r="LGG2516" s="207"/>
      <c r="LGH2516" s="207"/>
      <c r="LGI2516" s="187"/>
      <c r="LGJ2516" s="187"/>
      <c r="LGK2516" s="204"/>
      <c r="LGL2516" s="272"/>
      <c r="LGM2516" s="207"/>
      <c r="LGN2516" s="238"/>
      <c r="LGO2516" s="207"/>
      <c r="LGP2516" s="207"/>
      <c r="LGQ2516" s="187"/>
      <c r="LGR2516" s="187"/>
      <c r="LGS2516" s="204"/>
      <c r="LGT2516" s="272"/>
      <c r="LGU2516" s="207"/>
      <c r="LGV2516" s="238"/>
      <c r="LGW2516" s="207"/>
      <c r="LGX2516" s="207"/>
      <c r="LGY2516" s="187"/>
      <c r="LGZ2516" s="187"/>
      <c r="LHA2516" s="204"/>
      <c r="LHB2516" s="272"/>
      <c r="LHC2516" s="207"/>
      <c r="LHD2516" s="238"/>
      <c r="LHE2516" s="207"/>
      <c r="LHF2516" s="207"/>
      <c r="LHG2516" s="187"/>
      <c r="LHH2516" s="187"/>
      <c r="LHI2516" s="204"/>
      <c r="LHJ2516" s="272"/>
      <c r="LHK2516" s="207"/>
      <c r="LHL2516" s="238"/>
      <c r="LHM2516" s="207"/>
      <c r="LHN2516" s="207"/>
      <c r="LHO2516" s="187"/>
      <c r="LHP2516" s="187"/>
      <c r="LHQ2516" s="204"/>
      <c r="LHR2516" s="272"/>
      <c r="LHS2516" s="207"/>
      <c r="LHT2516" s="238"/>
      <c r="LHU2516" s="207"/>
      <c r="LHV2516" s="207"/>
      <c r="LHW2516" s="187"/>
      <c r="LHX2516" s="187"/>
      <c r="LHY2516" s="204"/>
      <c r="LHZ2516" s="272"/>
      <c r="LIA2516" s="207"/>
      <c r="LIB2516" s="238"/>
      <c r="LIC2516" s="207"/>
      <c r="LID2516" s="207"/>
      <c r="LIE2516" s="187"/>
      <c r="LIF2516" s="187"/>
      <c r="LIG2516" s="204"/>
      <c r="LIH2516" s="272"/>
      <c r="LII2516" s="207"/>
      <c r="LIJ2516" s="238"/>
      <c r="LIK2516" s="207"/>
      <c r="LIL2516" s="207"/>
      <c r="LIM2516" s="187"/>
      <c r="LIN2516" s="187"/>
      <c r="LIO2516" s="204"/>
      <c r="LIP2516" s="272"/>
      <c r="LIQ2516" s="207"/>
      <c r="LIR2516" s="238"/>
      <c r="LIS2516" s="207"/>
      <c r="LIT2516" s="207"/>
      <c r="LIU2516" s="187"/>
      <c r="LIV2516" s="187"/>
      <c r="LIW2516" s="204"/>
      <c r="LIX2516" s="272"/>
      <c r="LIY2516" s="207"/>
      <c r="LIZ2516" s="238"/>
      <c r="LJA2516" s="207"/>
      <c r="LJB2516" s="207"/>
      <c r="LJC2516" s="187"/>
      <c r="LJD2516" s="187"/>
      <c r="LJE2516" s="204"/>
      <c r="LJF2516" s="272"/>
      <c r="LJG2516" s="207"/>
      <c r="LJH2516" s="238"/>
      <c r="LJI2516" s="207"/>
      <c r="LJJ2516" s="207"/>
      <c r="LJK2516" s="187"/>
      <c r="LJL2516" s="187"/>
      <c r="LJM2516" s="204"/>
      <c r="LJN2516" s="272"/>
      <c r="LJO2516" s="207"/>
      <c r="LJP2516" s="238"/>
      <c r="LJQ2516" s="207"/>
      <c r="LJR2516" s="207"/>
      <c r="LJS2516" s="187"/>
      <c r="LJT2516" s="187"/>
      <c r="LJU2516" s="204"/>
      <c r="LJV2516" s="272"/>
      <c r="LJW2516" s="207"/>
      <c r="LJX2516" s="238"/>
      <c r="LJY2516" s="207"/>
      <c r="LJZ2516" s="207"/>
      <c r="LKA2516" s="187"/>
      <c r="LKB2516" s="187"/>
      <c r="LKC2516" s="204"/>
      <c r="LKD2516" s="272"/>
      <c r="LKE2516" s="207"/>
      <c r="LKF2516" s="238"/>
      <c r="LKG2516" s="207"/>
      <c r="LKH2516" s="207"/>
      <c r="LKI2516" s="187"/>
      <c r="LKJ2516" s="187"/>
      <c r="LKK2516" s="204"/>
      <c r="LKL2516" s="272"/>
      <c r="LKM2516" s="207"/>
      <c r="LKN2516" s="238"/>
      <c r="LKO2516" s="207"/>
      <c r="LKP2516" s="207"/>
      <c r="LKQ2516" s="187"/>
      <c r="LKR2516" s="187"/>
      <c r="LKS2516" s="204"/>
      <c r="LKT2516" s="272"/>
      <c r="LKU2516" s="207"/>
      <c r="LKV2516" s="238"/>
      <c r="LKW2516" s="207"/>
      <c r="LKX2516" s="207"/>
      <c r="LKY2516" s="187"/>
      <c r="LKZ2516" s="187"/>
      <c r="LLA2516" s="204"/>
      <c r="LLB2516" s="272"/>
      <c r="LLC2516" s="207"/>
      <c r="LLD2516" s="238"/>
      <c r="LLE2516" s="207"/>
      <c r="LLF2516" s="207"/>
      <c r="LLG2516" s="187"/>
      <c r="LLH2516" s="187"/>
      <c r="LLI2516" s="204"/>
      <c r="LLJ2516" s="272"/>
      <c r="LLK2516" s="207"/>
      <c r="LLL2516" s="238"/>
      <c r="LLM2516" s="207"/>
      <c r="LLN2516" s="207"/>
      <c r="LLO2516" s="187"/>
      <c r="LLP2516" s="187"/>
      <c r="LLQ2516" s="204"/>
      <c r="LLR2516" s="272"/>
      <c r="LLS2516" s="207"/>
      <c r="LLT2516" s="238"/>
      <c r="LLU2516" s="207"/>
      <c r="LLV2516" s="207"/>
      <c r="LLW2516" s="187"/>
      <c r="LLX2516" s="187"/>
      <c r="LLY2516" s="204"/>
      <c r="LLZ2516" s="272"/>
      <c r="LMA2516" s="207"/>
      <c r="LMB2516" s="238"/>
      <c r="LMC2516" s="207"/>
      <c r="LMD2516" s="207"/>
      <c r="LME2516" s="187"/>
      <c r="LMF2516" s="187"/>
      <c r="LMG2516" s="204"/>
      <c r="LMH2516" s="272"/>
      <c r="LMI2516" s="207"/>
      <c r="LMJ2516" s="238"/>
      <c r="LMK2516" s="207"/>
      <c r="LML2516" s="207"/>
      <c r="LMM2516" s="187"/>
      <c r="LMN2516" s="187"/>
      <c r="LMO2516" s="204"/>
      <c r="LMP2516" s="272"/>
      <c r="LMQ2516" s="207"/>
      <c r="LMR2516" s="238"/>
      <c r="LMS2516" s="207"/>
      <c r="LMT2516" s="207"/>
      <c r="LMU2516" s="187"/>
      <c r="LMV2516" s="187"/>
      <c r="LMW2516" s="204"/>
      <c r="LMX2516" s="272"/>
      <c r="LMY2516" s="207"/>
      <c r="LMZ2516" s="238"/>
      <c r="LNA2516" s="207"/>
      <c r="LNB2516" s="207"/>
      <c r="LNC2516" s="187"/>
      <c r="LND2516" s="187"/>
      <c r="LNE2516" s="204"/>
      <c r="LNF2516" s="272"/>
      <c r="LNG2516" s="207"/>
      <c r="LNH2516" s="238"/>
      <c r="LNI2516" s="207"/>
      <c r="LNJ2516" s="207"/>
      <c r="LNK2516" s="187"/>
      <c r="LNL2516" s="187"/>
      <c r="LNM2516" s="204"/>
      <c r="LNN2516" s="272"/>
      <c r="LNO2516" s="207"/>
      <c r="LNP2516" s="238"/>
      <c r="LNQ2516" s="207"/>
      <c r="LNR2516" s="207"/>
      <c r="LNS2516" s="187"/>
      <c r="LNT2516" s="187"/>
      <c r="LNU2516" s="204"/>
      <c r="LNV2516" s="272"/>
      <c r="LNW2516" s="207"/>
      <c r="LNX2516" s="238"/>
      <c r="LNY2516" s="207"/>
      <c r="LNZ2516" s="207"/>
      <c r="LOA2516" s="187"/>
      <c r="LOB2516" s="187"/>
      <c r="LOC2516" s="204"/>
      <c r="LOD2516" s="272"/>
      <c r="LOE2516" s="207"/>
      <c r="LOF2516" s="238"/>
      <c r="LOG2516" s="207"/>
      <c r="LOH2516" s="207"/>
      <c r="LOI2516" s="187"/>
      <c r="LOJ2516" s="187"/>
      <c r="LOK2516" s="204"/>
      <c r="LOL2516" s="272"/>
      <c r="LOM2516" s="207"/>
      <c r="LON2516" s="238"/>
      <c r="LOO2516" s="207"/>
      <c r="LOP2516" s="207"/>
      <c r="LOQ2516" s="187"/>
      <c r="LOR2516" s="187"/>
      <c r="LOS2516" s="204"/>
      <c r="LOT2516" s="272"/>
      <c r="LOU2516" s="207"/>
      <c r="LOV2516" s="238"/>
      <c r="LOW2516" s="207"/>
      <c r="LOX2516" s="207"/>
      <c r="LOY2516" s="187"/>
      <c r="LOZ2516" s="187"/>
      <c r="LPA2516" s="204"/>
      <c r="LPB2516" s="272"/>
      <c r="LPC2516" s="207"/>
      <c r="LPD2516" s="238"/>
      <c r="LPE2516" s="207"/>
      <c r="LPF2516" s="207"/>
      <c r="LPG2516" s="187"/>
      <c r="LPH2516" s="187"/>
      <c r="LPI2516" s="204"/>
      <c r="LPJ2516" s="272"/>
      <c r="LPK2516" s="207"/>
      <c r="LPL2516" s="238"/>
      <c r="LPM2516" s="207"/>
      <c r="LPN2516" s="207"/>
      <c r="LPO2516" s="187"/>
      <c r="LPP2516" s="187"/>
      <c r="LPQ2516" s="204"/>
      <c r="LPR2516" s="272"/>
      <c r="LPS2516" s="207"/>
      <c r="LPT2516" s="238"/>
      <c r="LPU2516" s="207"/>
      <c r="LPV2516" s="207"/>
      <c r="LPW2516" s="187"/>
      <c r="LPX2516" s="187"/>
      <c r="LPY2516" s="204"/>
      <c r="LPZ2516" s="272"/>
      <c r="LQA2516" s="207"/>
      <c r="LQB2516" s="238"/>
      <c r="LQC2516" s="207"/>
      <c r="LQD2516" s="207"/>
      <c r="LQE2516" s="187"/>
      <c r="LQF2516" s="187"/>
      <c r="LQG2516" s="204"/>
      <c r="LQH2516" s="272"/>
      <c r="LQI2516" s="207"/>
      <c r="LQJ2516" s="238"/>
      <c r="LQK2516" s="207"/>
      <c r="LQL2516" s="207"/>
      <c r="LQM2516" s="187"/>
      <c r="LQN2516" s="187"/>
      <c r="LQO2516" s="204"/>
      <c r="LQP2516" s="272"/>
      <c r="LQQ2516" s="207"/>
      <c r="LQR2516" s="238"/>
      <c r="LQS2516" s="207"/>
      <c r="LQT2516" s="207"/>
      <c r="LQU2516" s="187"/>
      <c r="LQV2516" s="187"/>
      <c r="LQW2516" s="204"/>
      <c r="LQX2516" s="272"/>
      <c r="LQY2516" s="207"/>
      <c r="LQZ2516" s="238"/>
      <c r="LRA2516" s="207"/>
      <c r="LRB2516" s="207"/>
      <c r="LRC2516" s="187"/>
      <c r="LRD2516" s="187"/>
      <c r="LRE2516" s="204"/>
      <c r="LRF2516" s="272"/>
      <c r="LRG2516" s="207"/>
      <c r="LRH2516" s="238"/>
      <c r="LRI2516" s="207"/>
      <c r="LRJ2516" s="207"/>
      <c r="LRK2516" s="187"/>
      <c r="LRL2516" s="187"/>
      <c r="LRM2516" s="204"/>
      <c r="LRN2516" s="272"/>
      <c r="LRO2516" s="207"/>
      <c r="LRP2516" s="238"/>
      <c r="LRQ2516" s="207"/>
      <c r="LRR2516" s="207"/>
      <c r="LRS2516" s="187"/>
      <c r="LRT2516" s="187"/>
      <c r="LRU2516" s="204"/>
      <c r="LRV2516" s="272"/>
      <c r="LRW2516" s="207"/>
      <c r="LRX2516" s="238"/>
      <c r="LRY2516" s="207"/>
      <c r="LRZ2516" s="207"/>
      <c r="LSA2516" s="187"/>
      <c r="LSB2516" s="187"/>
      <c r="LSC2516" s="204"/>
      <c r="LSD2516" s="272"/>
      <c r="LSE2516" s="207"/>
      <c r="LSF2516" s="238"/>
      <c r="LSG2516" s="207"/>
      <c r="LSH2516" s="207"/>
      <c r="LSI2516" s="187"/>
      <c r="LSJ2516" s="187"/>
      <c r="LSK2516" s="204"/>
      <c r="LSL2516" s="272"/>
      <c r="LSM2516" s="207"/>
      <c r="LSN2516" s="238"/>
      <c r="LSO2516" s="207"/>
      <c r="LSP2516" s="207"/>
      <c r="LSQ2516" s="187"/>
      <c r="LSR2516" s="187"/>
      <c r="LSS2516" s="204"/>
      <c r="LST2516" s="272"/>
      <c r="LSU2516" s="207"/>
      <c r="LSV2516" s="238"/>
      <c r="LSW2516" s="207"/>
      <c r="LSX2516" s="207"/>
      <c r="LSY2516" s="187"/>
      <c r="LSZ2516" s="187"/>
      <c r="LTA2516" s="204"/>
      <c r="LTB2516" s="272"/>
      <c r="LTC2516" s="207"/>
      <c r="LTD2516" s="238"/>
      <c r="LTE2516" s="207"/>
      <c r="LTF2516" s="207"/>
      <c r="LTG2516" s="187"/>
      <c r="LTH2516" s="187"/>
      <c r="LTI2516" s="204"/>
      <c r="LTJ2516" s="272"/>
      <c r="LTK2516" s="207"/>
      <c r="LTL2516" s="238"/>
      <c r="LTM2516" s="207"/>
      <c r="LTN2516" s="207"/>
      <c r="LTO2516" s="187"/>
      <c r="LTP2516" s="187"/>
      <c r="LTQ2516" s="204"/>
      <c r="LTR2516" s="272"/>
      <c r="LTS2516" s="207"/>
      <c r="LTT2516" s="238"/>
      <c r="LTU2516" s="207"/>
      <c r="LTV2516" s="207"/>
      <c r="LTW2516" s="187"/>
      <c r="LTX2516" s="187"/>
      <c r="LTY2516" s="204"/>
      <c r="LTZ2516" s="272"/>
      <c r="LUA2516" s="207"/>
      <c r="LUB2516" s="238"/>
      <c r="LUC2516" s="207"/>
      <c r="LUD2516" s="207"/>
      <c r="LUE2516" s="187"/>
      <c r="LUF2516" s="187"/>
      <c r="LUG2516" s="204"/>
      <c r="LUH2516" s="272"/>
      <c r="LUI2516" s="207"/>
      <c r="LUJ2516" s="238"/>
      <c r="LUK2516" s="207"/>
      <c r="LUL2516" s="207"/>
      <c r="LUM2516" s="187"/>
      <c r="LUN2516" s="187"/>
      <c r="LUO2516" s="204"/>
      <c r="LUP2516" s="272"/>
      <c r="LUQ2516" s="207"/>
      <c r="LUR2516" s="238"/>
      <c r="LUS2516" s="207"/>
      <c r="LUT2516" s="207"/>
      <c r="LUU2516" s="187"/>
      <c r="LUV2516" s="187"/>
      <c r="LUW2516" s="204"/>
      <c r="LUX2516" s="272"/>
      <c r="LUY2516" s="207"/>
      <c r="LUZ2516" s="238"/>
      <c r="LVA2516" s="207"/>
      <c r="LVB2516" s="207"/>
      <c r="LVC2516" s="187"/>
      <c r="LVD2516" s="187"/>
      <c r="LVE2516" s="204"/>
      <c r="LVF2516" s="272"/>
      <c r="LVG2516" s="207"/>
      <c r="LVH2516" s="238"/>
      <c r="LVI2516" s="207"/>
      <c r="LVJ2516" s="207"/>
      <c r="LVK2516" s="187"/>
      <c r="LVL2516" s="187"/>
      <c r="LVM2516" s="204"/>
      <c r="LVN2516" s="272"/>
      <c r="LVO2516" s="207"/>
      <c r="LVP2516" s="238"/>
      <c r="LVQ2516" s="207"/>
      <c r="LVR2516" s="207"/>
      <c r="LVS2516" s="187"/>
      <c r="LVT2516" s="187"/>
      <c r="LVU2516" s="204"/>
      <c r="LVV2516" s="272"/>
      <c r="LVW2516" s="207"/>
      <c r="LVX2516" s="238"/>
      <c r="LVY2516" s="207"/>
      <c r="LVZ2516" s="207"/>
      <c r="LWA2516" s="187"/>
      <c r="LWB2516" s="187"/>
      <c r="LWC2516" s="204"/>
      <c r="LWD2516" s="272"/>
      <c r="LWE2516" s="207"/>
      <c r="LWF2516" s="238"/>
      <c r="LWG2516" s="207"/>
      <c r="LWH2516" s="207"/>
      <c r="LWI2516" s="187"/>
      <c r="LWJ2516" s="187"/>
      <c r="LWK2516" s="204"/>
      <c r="LWL2516" s="272"/>
      <c r="LWM2516" s="207"/>
      <c r="LWN2516" s="238"/>
      <c r="LWO2516" s="207"/>
      <c r="LWP2516" s="207"/>
      <c r="LWQ2516" s="187"/>
      <c r="LWR2516" s="187"/>
      <c r="LWS2516" s="204"/>
      <c r="LWT2516" s="272"/>
      <c r="LWU2516" s="207"/>
      <c r="LWV2516" s="238"/>
      <c r="LWW2516" s="207"/>
      <c r="LWX2516" s="207"/>
      <c r="LWY2516" s="187"/>
      <c r="LWZ2516" s="187"/>
      <c r="LXA2516" s="204"/>
      <c r="LXB2516" s="272"/>
      <c r="LXC2516" s="207"/>
      <c r="LXD2516" s="238"/>
      <c r="LXE2516" s="207"/>
      <c r="LXF2516" s="207"/>
      <c r="LXG2516" s="187"/>
      <c r="LXH2516" s="187"/>
      <c r="LXI2516" s="204"/>
      <c r="LXJ2516" s="272"/>
      <c r="LXK2516" s="207"/>
      <c r="LXL2516" s="238"/>
      <c r="LXM2516" s="207"/>
      <c r="LXN2516" s="207"/>
      <c r="LXO2516" s="187"/>
      <c r="LXP2516" s="187"/>
      <c r="LXQ2516" s="204"/>
      <c r="LXR2516" s="272"/>
      <c r="LXS2516" s="207"/>
      <c r="LXT2516" s="238"/>
      <c r="LXU2516" s="207"/>
      <c r="LXV2516" s="207"/>
      <c r="LXW2516" s="187"/>
      <c r="LXX2516" s="187"/>
      <c r="LXY2516" s="204"/>
      <c r="LXZ2516" s="272"/>
      <c r="LYA2516" s="207"/>
      <c r="LYB2516" s="238"/>
      <c r="LYC2516" s="207"/>
      <c r="LYD2516" s="207"/>
      <c r="LYE2516" s="187"/>
      <c r="LYF2516" s="187"/>
      <c r="LYG2516" s="204"/>
      <c r="LYH2516" s="272"/>
      <c r="LYI2516" s="207"/>
      <c r="LYJ2516" s="238"/>
      <c r="LYK2516" s="207"/>
      <c r="LYL2516" s="207"/>
      <c r="LYM2516" s="187"/>
      <c r="LYN2516" s="187"/>
      <c r="LYO2516" s="204"/>
      <c r="LYP2516" s="272"/>
      <c r="LYQ2516" s="207"/>
      <c r="LYR2516" s="238"/>
      <c r="LYS2516" s="207"/>
      <c r="LYT2516" s="207"/>
      <c r="LYU2516" s="187"/>
      <c r="LYV2516" s="187"/>
      <c r="LYW2516" s="204"/>
      <c r="LYX2516" s="272"/>
      <c r="LYY2516" s="207"/>
      <c r="LYZ2516" s="238"/>
      <c r="LZA2516" s="207"/>
      <c r="LZB2516" s="207"/>
      <c r="LZC2516" s="187"/>
      <c r="LZD2516" s="187"/>
      <c r="LZE2516" s="204"/>
      <c r="LZF2516" s="272"/>
      <c r="LZG2516" s="207"/>
      <c r="LZH2516" s="238"/>
      <c r="LZI2516" s="207"/>
      <c r="LZJ2516" s="207"/>
      <c r="LZK2516" s="187"/>
      <c r="LZL2516" s="187"/>
      <c r="LZM2516" s="204"/>
      <c r="LZN2516" s="272"/>
      <c r="LZO2516" s="207"/>
      <c r="LZP2516" s="238"/>
      <c r="LZQ2516" s="207"/>
      <c r="LZR2516" s="207"/>
      <c r="LZS2516" s="187"/>
      <c r="LZT2516" s="187"/>
      <c r="LZU2516" s="204"/>
      <c r="LZV2516" s="272"/>
      <c r="LZW2516" s="207"/>
      <c r="LZX2516" s="238"/>
      <c r="LZY2516" s="207"/>
      <c r="LZZ2516" s="207"/>
      <c r="MAA2516" s="187"/>
      <c r="MAB2516" s="187"/>
      <c r="MAC2516" s="204"/>
      <c r="MAD2516" s="272"/>
      <c r="MAE2516" s="207"/>
      <c r="MAF2516" s="238"/>
      <c r="MAG2516" s="207"/>
      <c r="MAH2516" s="207"/>
      <c r="MAI2516" s="187"/>
      <c r="MAJ2516" s="187"/>
      <c r="MAK2516" s="204"/>
      <c r="MAL2516" s="272"/>
      <c r="MAM2516" s="207"/>
      <c r="MAN2516" s="238"/>
      <c r="MAO2516" s="207"/>
      <c r="MAP2516" s="207"/>
      <c r="MAQ2516" s="187"/>
      <c r="MAR2516" s="187"/>
      <c r="MAS2516" s="204"/>
      <c r="MAT2516" s="272"/>
      <c r="MAU2516" s="207"/>
      <c r="MAV2516" s="238"/>
      <c r="MAW2516" s="207"/>
      <c r="MAX2516" s="207"/>
      <c r="MAY2516" s="187"/>
      <c r="MAZ2516" s="187"/>
      <c r="MBA2516" s="204"/>
      <c r="MBB2516" s="272"/>
      <c r="MBC2516" s="207"/>
      <c r="MBD2516" s="238"/>
      <c r="MBE2516" s="207"/>
      <c r="MBF2516" s="207"/>
      <c r="MBG2516" s="187"/>
      <c r="MBH2516" s="187"/>
      <c r="MBI2516" s="204"/>
      <c r="MBJ2516" s="272"/>
      <c r="MBK2516" s="207"/>
      <c r="MBL2516" s="238"/>
      <c r="MBM2516" s="207"/>
      <c r="MBN2516" s="207"/>
      <c r="MBO2516" s="187"/>
      <c r="MBP2516" s="187"/>
      <c r="MBQ2516" s="204"/>
      <c r="MBR2516" s="272"/>
      <c r="MBS2516" s="207"/>
      <c r="MBT2516" s="238"/>
      <c r="MBU2516" s="207"/>
      <c r="MBV2516" s="207"/>
      <c r="MBW2516" s="187"/>
      <c r="MBX2516" s="187"/>
      <c r="MBY2516" s="204"/>
      <c r="MBZ2516" s="272"/>
      <c r="MCA2516" s="207"/>
      <c r="MCB2516" s="238"/>
      <c r="MCC2516" s="207"/>
      <c r="MCD2516" s="207"/>
      <c r="MCE2516" s="187"/>
      <c r="MCF2516" s="187"/>
      <c r="MCG2516" s="204"/>
      <c r="MCH2516" s="272"/>
      <c r="MCI2516" s="207"/>
      <c r="MCJ2516" s="238"/>
      <c r="MCK2516" s="207"/>
      <c r="MCL2516" s="207"/>
      <c r="MCM2516" s="187"/>
      <c r="MCN2516" s="187"/>
      <c r="MCO2516" s="204"/>
      <c r="MCP2516" s="272"/>
      <c r="MCQ2516" s="207"/>
      <c r="MCR2516" s="238"/>
      <c r="MCS2516" s="207"/>
      <c r="MCT2516" s="207"/>
      <c r="MCU2516" s="187"/>
      <c r="MCV2516" s="187"/>
      <c r="MCW2516" s="204"/>
      <c r="MCX2516" s="272"/>
      <c r="MCY2516" s="207"/>
      <c r="MCZ2516" s="238"/>
      <c r="MDA2516" s="207"/>
      <c r="MDB2516" s="207"/>
      <c r="MDC2516" s="187"/>
      <c r="MDD2516" s="187"/>
      <c r="MDE2516" s="204"/>
      <c r="MDF2516" s="272"/>
      <c r="MDG2516" s="207"/>
      <c r="MDH2516" s="238"/>
      <c r="MDI2516" s="207"/>
      <c r="MDJ2516" s="207"/>
      <c r="MDK2516" s="187"/>
      <c r="MDL2516" s="187"/>
      <c r="MDM2516" s="204"/>
      <c r="MDN2516" s="272"/>
      <c r="MDO2516" s="207"/>
      <c r="MDP2516" s="238"/>
      <c r="MDQ2516" s="207"/>
      <c r="MDR2516" s="207"/>
      <c r="MDS2516" s="187"/>
      <c r="MDT2516" s="187"/>
      <c r="MDU2516" s="204"/>
      <c r="MDV2516" s="272"/>
      <c r="MDW2516" s="207"/>
      <c r="MDX2516" s="238"/>
      <c r="MDY2516" s="207"/>
      <c r="MDZ2516" s="207"/>
      <c r="MEA2516" s="187"/>
      <c r="MEB2516" s="187"/>
      <c r="MEC2516" s="204"/>
      <c r="MED2516" s="272"/>
      <c r="MEE2516" s="207"/>
      <c r="MEF2516" s="238"/>
      <c r="MEG2516" s="207"/>
      <c r="MEH2516" s="207"/>
      <c r="MEI2516" s="187"/>
      <c r="MEJ2516" s="187"/>
      <c r="MEK2516" s="204"/>
      <c r="MEL2516" s="272"/>
      <c r="MEM2516" s="207"/>
      <c r="MEN2516" s="238"/>
      <c r="MEO2516" s="207"/>
      <c r="MEP2516" s="207"/>
      <c r="MEQ2516" s="187"/>
      <c r="MER2516" s="187"/>
      <c r="MES2516" s="204"/>
      <c r="MET2516" s="272"/>
      <c r="MEU2516" s="207"/>
      <c r="MEV2516" s="238"/>
      <c r="MEW2516" s="207"/>
      <c r="MEX2516" s="207"/>
      <c r="MEY2516" s="187"/>
      <c r="MEZ2516" s="187"/>
      <c r="MFA2516" s="204"/>
      <c r="MFB2516" s="272"/>
      <c r="MFC2516" s="207"/>
      <c r="MFD2516" s="238"/>
      <c r="MFE2516" s="207"/>
      <c r="MFF2516" s="207"/>
      <c r="MFG2516" s="187"/>
      <c r="MFH2516" s="187"/>
      <c r="MFI2516" s="204"/>
      <c r="MFJ2516" s="272"/>
      <c r="MFK2516" s="207"/>
      <c r="MFL2516" s="238"/>
      <c r="MFM2516" s="207"/>
      <c r="MFN2516" s="207"/>
      <c r="MFO2516" s="187"/>
      <c r="MFP2516" s="187"/>
      <c r="MFQ2516" s="204"/>
      <c r="MFR2516" s="272"/>
      <c r="MFS2516" s="207"/>
      <c r="MFT2516" s="238"/>
      <c r="MFU2516" s="207"/>
      <c r="MFV2516" s="207"/>
      <c r="MFW2516" s="187"/>
      <c r="MFX2516" s="187"/>
      <c r="MFY2516" s="204"/>
      <c r="MFZ2516" s="272"/>
      <c r="MGA2516" s="207"/>
      <c r="MGB2516" s="238"/>
      <c r="MGC2516" s="207"/>
      <c r="MGD2516" s="207"/>
      <c r="MGE2516" s="187"/>
      <c r="MGF2516" s="187"/>
      <c r="MGG2516" s="204"/>
      <c r="MGH2516" s="272"/>
      <c r="MGI2516" s="207"/>
      <c r="MGJ2516" s="238"/>
      <c r="MGK2516" s="207"/>
      <c r="MGL2516" s="207"/>
      <c r="MGM2516" s="187"/>
      <c r="MGN2516" s="187"/>
      <c r="MGO2516" s="204"/>
      <c r="MGP2516" s="272"/>
      <c r="MGQ2516" s="207"/>
      <c r="MGR2516" s="238"/>
      <c r="MGS2516" s="207"/>
      <c r="MGT2516" s="207"/>
      <c r="MGU2516" s="187"/>
      <c r="MGV2516" s="187"/>
      <c r="MGW2516" s="204"/>
      <c r="MGX2516" s="272"/>
      <c r="MGY2516" s="207"/>
      <c r="MGZ2516" s="238"/>
      <c r="MHA2516" s="207"/>
      <c r="MHB2516" s="207"/>
      <c r="MHC2516" s="187"/>
      <c r="MHD2516" s="187"/>
      <c r="MHE2516" s="204"/>
      <c r="MHF2516" s="272"/>
      <c r="MHG2516" s="207"/>
      <c r="MHH2516" s="238"/>
      <c r="MHI2516" s="207"/>
      <c r="MHJ2516" s="207"/>
      <c r="MHK2516" s="187"/>
      <c r="MHL2516" s="187"/>
      <c r="MHM2516" s="204"/>
      <c r="MHN2516" s="272"/>
      <c r="MHO2516" s="207"/>
      <c r="MHP2516" s="238"/>
      <c r="MHQ2516" s="207"/>
      <c r="MHR2516" s="207"/>
      <c r="MHS2516" s="187"/>
      <c r="MHT2516" s="187"/>
      <c r="MHU2516" s="204"/>
      <c r="MHV2516" s="272"/>
      <c r="MHW2516" s="207"/>
      <c r="MHX2516" s="238"/>
      <c r="MHY2516" s="207"/>
      <c r="MHZ2516" s="207"/>
      <c r="MIA2516" s="187"/>
      <c r="MIB2516" s="187"/>
      <c r="MIC2516" s="204"/>
      <c r="MID2516" s="272"/>
      <c r="MIE2516" s="207"/>
      <c r="MIF2516" s="238"/>
      <c r="MIG2516" s="207"/>
      <c r="MIH2516" s="207"/>
      <c r="MII2516" s="187"/>
      <c r="MIJ2516" s="187"/>
      <c r="MIK2516" s="204"/>
      <c r="MIL2516" s="272"/>
      <c r="MIM2516" s="207"/>
      <c r="MIN2516" s="238"/>
      <c r="MIO2516" s="207"/>
      <c r="MIP2516" s="207"/>
      <c r="MIQ2516" s="187"/>
      <c r="MIR2516" s="187"/>
      <c r="MIS2516" s="204"/>
      <c r="MIT2516" s="272"/>
      <c r="MIU2516" s="207"/>
      <c r="MIV2516" s="238"/>
      <c r="MIW2516" s="207"/>
      <c r="MIX2516" s="207"/>
      <c r="MIY2516" s="187"/>
      <c r="MIZ2516" s="187"/>
      <c r="MJA2516" s="204"/>
      <c r="MJB2516" s="272"/>
      <c r="MJC2516" s="207"/>
      <c r="MJD2516" s="238"/>
      <c r="MJE2516" s="207"/>
      <c r="MJF2516" s="207"/>
      <c r="MJG2516" s="187"/>
      <c r="MJH2516" s="187"/>
      <c r="MJI2516" s="204"/>
      <c r="MJJ2516" s="272"/>
      <c r="MJK2516" s="207"/>
      <c r="MJL2516" s="238"/>
      <c r="MJM2516" s="207"/>
      <c r="MJN2516" s="207"/>
      <c r="MJO2516" s="187"/>
      <c r="MJP2516" s="187"/>
      <c r="MJQ2516" s="204"/>
      <c r="MJR2516" s="272"/>
      <c r="MJS2516" s="207"/>
      <c r="MJT2516" s="238"/>
      <c r="MJU2516" s="207"/>
      <c r="MJV2516" s="207"/>
      <c r="MJW2516" s="187"/>
      <c r="MJX2516" s="187"/>
      <c r="MJY2516" s="204"/>
      <c r="MJZ2516" s="272"/>
      <c r="MKA2516" s="207"/>
      <c r="MKB2516" s="238"/>
      <c r="MKC2516" s="207"/>
      <c r="MKD2516" s="207"/>
      <c r="MKE2516" s="187"/>
      <c r="MKF2516" s="187"/>
      <c r="MKG2516" s="204"/>
      <c r="MKH2516" s="272"/>
      <c r="MKI2516" s="207"/>
      <c r="MKJ2516" s="238"/>
      <c r="MKK2516" s="207"/>
      <c r="MKL2516" s="207"/>
      <c r="MKM2516" s="187"/>
      <c r="MKN2516" s="187"/>
      <c r="MKO2516" s="204"/>
      <c r="MKP2516" s="272"/>
      <c r="MKQ2516" s="207"/>
      <c r="MKR2516" s="238"/>
      <c r="MKS2516" s="207"/>
      <c r="MKT2516" s="207"/>
      <c r="MKU2516" s="187"/>
      <c r="MKV2516" s="187"/>
      <c r="MKW2516" s="204"/>
      <c r="MKX2516" s="272"/>
      <c r="MKY2516" s="207"/>
      <c r="MKZ2516" s="238"/>
      <c r="MLA2516" s="207"/>
      <c r="MLB2516" s="207"/>
      <c r="MLC2516" s="187"/>
      <c r="MLD2516" s="187"/>
      <c r="MLE2516" s="204"/>
      <c r="MLF2516" s="272"/>
      <c r="MLG2516" s="207"/>
      <c r="MLH2516" s="238"/>
      <c r="MLI2516" s="207"/>
      <c r="MLJ2516" s="207"/>
      <c r="MLK2516" s="187"/>
      <c r="MLL2516" s="187"/>
      <c r="MLM2516" s="204"/>
      <c r="MLN2516" s="272"/>
      <c r="MLO2516" s="207"/>
      <c r="MLP2516" s="238"/>
      <c r="MLQ2516" s="207"/>
      <c r="MLR2516" s="207"/>
      <c r="MLS2516" s="187"/>
      <c r="MLT2516" s="187"/>
      <c r="MLU2516" s="204"/>
      <c r="MLV2516" s="272"/>
      <c r="MLW2516" s="207"/>
      <c r="MLX2516" s="238"/>
      <c r="MLY2516" s="207"/>
      <c r="MLZ2516" s="207"/>
      <c r="MMA2516" s="187"/>
      <c r="MMB2516" s="187"/>
      <c r="MMC2516" s="204"/>
      <c r="MMD2516" s="272"/>
      <c r="MME2516" s="207"/>
      <c r="MMF2516" s="238"/>
      <c r="MMG2516" s="207"/>
      <c r="MMH2516" s="207"/>
      <c r="MMI2516" s="187"/>
      <c r="MMJ2516" s="187"/>
      <c r="MMK2516" s="204"/>
      <c r="MML2516" s="272"/>
      <c r="MMM2516" s="207"/>
      <c r="MMN2516" s="238"/>
      <c r="MMO2516" s="207"/>
      <c r="MMP2516" s="207"/>
      <c r="MMQ2516" s="187"/>
      <c r="MMR2516" s="187"/>
      <c r="MMS2516" s="204"/>
      <c r="MMT2516" s="272"/>
      <c r="MMU2516" s="207"/>
      <c r="MMV2516" s="238"/>
      <c r="MMW2516" s="207"/>
      <c r="MMX2516" s="207"/>
      <c r="MMY2516" s="187"/>
      <c r="MMZ2516" s="187"/>
      <c r="MNA2516" s="204"/>
      <c r="MNB2516" s="272"/>
      <c r="MNC2516" s="207"/>
      <c r="MND2516" s="238"/>
      <c r="MNE2516" s="207"/>
      <c r="MNF2516" s="207"/>
      <c r="MNG2516" s="187"/>
      <c r="MNH2516" s="187"/>
      <c r="MNI2516" s="204"/>
      <c r="MNJ2516" s="272"/>
      <c r="MNK2516" s="207"/>
      <c r="MNL2516" s="238"/>
      <c r="MNM2516" s="207"/>
      <c r="MNN2516" s="207"/>
      <c r="MNO2516" s="187"/>
      <c r="MNP2516" s="187"/>
      <c r="MNQ2516" s="204"/>
      <c r="MNR2516" s="272"/>
      <c r="MNS2516" s="207"/>
      <c r="MNT2516" s="238"/>
      <c r="MNU2516" s="207"/>
      <c r="MNV2516" s="207"/>
      <c r="MNW2516" s="187"/>
      <c r="MNX2516" s="187"/>
      <c r="MNY2516" s="204"/>
      <c r="MNZ2516" s="272"/>
      <c r="MOA2516" s="207"/>
      <c r="MOB2516" s="238"/>
      <c r="MOC2516" s="207"/>
      <c r="MOD2516" s="207"/>
      <c r="MOE2516" s="187"/>
      <c r="MOF2516" s="187"/>
      <c r="MOG2516" s="204"/>
      <c r="MOH2516" s="272"/>
      <c r="MOI2516" s="207"/>
      <c r="MOJ2516" s="238"/>
      <c r="MOK2516" s="207"/>
      <c r="MOL2516" s="207"/>
      <c r="MOM2516" s="187"/>
      <c r="MON2516" s="187"/>
      <c r="MOO2516" s="204"/>
      <c r="MOP2516" s="272"/>
      <c r="MOQ2516" s="207"/>
      <c r="MOR2516" s="238"/>
      <c r="MOS2516" s="207"/>
      <c r="MOT2516" s="207"/>
      <c r="MOU2516" s="187"/>
      <c r="MOV2516" s="187"/>
      <c r="MOW2516" s="204"/>
      <c r="MOX2516" s="272"/>
      <c r="MOY2516" s="207"/>
      <c r="MOZ2516" s="238"/>
      <c r="MPA2516" s="207"/>
      <c r="MPB2516" s="207"/>
      <c r="MPC2516" s="187"/>
      <c r="MPD2516" s="187"/>
      <c r="MPE2516" s="204"/>
      <c r="MPF2516" s="272"/>
      <c r="MPG2516" s="207"/>
      <c r="MPH2516" s="238"/>
      <c r="MPI2516" s="207"/>
      <c r="MPJ2516" s="207"/>
      <c r="MPK2516" s="187"/>
      <c r="MPL2516" s="187"/>
      <c r="MPM2516" s="204"/>
      <c r="MPN2516" s="272"/>
      <c r="MPO2516" s="207"/>
      <c r="MPP2516" s="238"/>
      <c r="MPQ2516" s="207"/>
      <c r="MPR2516" s="207"/>
      <c r="MPS2516" s="187"/>
      <c r="MPT2516" s="187"/>
      <c r="MPU2516" s="204"/>
      <c r="MPV2516" s="272"/>
      <c r="MPW2516" s="207"/>
      <c r="MPX2516" s="238"/>
      <c r="MPY2516" s="207"/>
      <c r="MPZ2516" s="207"/>
      <c r="MQA2516" s="187"/>
      <c r="MQB2516" s="187"/>
      <c r="MQC2516" s="204"/>
      <c r="MQD2516" s="272"/>
      <c r="MQE2516" s="207"/>
      <c r="MQF2516" s="238"/>
      <c r="MQG2516" s="207"/>
      <c r="MQH2516" s="207"/>
      <c r="MQI2516" s="187"/>
      <c r="MQJ2516" s="187"/>
      <c r="MQK2516" s="204"/>
      <c r="MQL2516" s="272"/>
      <c r="MQM2516" s="207"/>
      <c r="MQN2516" s="238"/>
      <c r="MQO2516" s="207"/>
      <c r="MQP2516" s="207"/>
      <c r="MQQ2516" s="187"/>
      <c r="MQR2516" s="187"/>
      <c r="MQS2516" s="204"/>
      <c r="MQT2516" s="272"/>
      <c r="MQU2516" s="207"/>
      <c r="MQV2516" s="238"/>
      <c r="MQW2516" s="207"/>
      <c r="MQX2516" s="207"/>
      <c r="MQY2516" s="187"/>
      <c r="MQZ2516" s="187"/>
      <c r="MRA2516" s="204"/>
      <c r="MRB2516" s="272"/>
      <c r="MRC2516" s="207"/>
      <c r="MRD2516" s="238"/>
      <c r="MRE2516" s="207"/>
      <c r="MRF2516" s="207"/>
      <c r="MRG2516" s="187"/>
      <c r="MRH2516" s="187"/>
      <c r="MRI2516" s="204"/>
      <c r="MRJ2516" s="272"/>
      <c r="MRK2516" s="207"/>
      <c r="MRL2516" s="238"/>
      <c r="MRM2516" s="207"/>
      <c r="MRN2516" s="207"/>
      <c r="MRO2516" s="187"/>
      <c r="MRP2516" s="187"/>
      <c r="MRQ2516" s="204"/>
      <c r="MRR2516" s="272"/>
      <c r="MRS2516" s="207"/>
      <c r="MRT2516" s="238"/>
      <c r="MRU2516" s="207"/>
      <c r="MRV2516" s="207"/>
      <c r="MRW2516" s="187"/>
      <c r="MRX2516" s="187"/>
      <c r="MRY2516" s="204"/>
      <c r="MRZ2516" s="272"/>
      <c r="MSA2516" s="207"/>
      <c r="MSB2516" s="238"/>
      <c r="MSC2516" s="207"/>
      <c r="MSD2516" s="207"/>
      <c r="MSE2516" s="187"/>
      <c r="MSF2516" s="187"/>
      <c r="MSG2516" s="204"/>
      <c r="MSH2516" s="272"/>
      <c r="MSI2516" s="207"/>
      <c r="MSJ2516" s="238"/>
      <c r="MSK2516" s="207"/>
      <c r="MSL2516" s="207"/>
      <c r="MSM2516" s="187"/>
      <c r="MSN2516" s="187"/>
      <c r="MSO2516" s="204"/>
      <c r="MSP2516" s="272"/>
      <c r="MSQ2516" s="207"/>
      <c r="MSR2516" s="238"/>
      <c r="MSS2516" s="207"/>
      <c r="MST2516" s="207"/>
      <c r="MSU2516" s="187"/>
      <c r="MSV2516" s="187"/>
      <c r="MSW2516" s="204"/>
      <c r="MSX2516" s="272"/>
      <c r="MSY2516" s="207"/>
      <c r="MSZ2516" s="238"/>
      <c r="MTA2516" s="207"/>
      <c r="MTB2516" s="207"/>
      <c r="MTC2516" s="187"/>
      <c r="MTD2516" s="187"/>
      <c r="MTE2516" s="204"/>
      <c r="MTF2516" s="272"/>
      <c r="MTG2516" s="207"/>
      <c r="MTH2516" s="238"/>
      <c r="MTI2516" s="207"/>
      <c r="MTJ2516" s="207"/>
      <c r="MTK2516" s="187"/>
      <c r="MTL2516" s="187"/>
      <c r="MTM2516" s="204"/>
      <c r="MTN2516" s="272"/>
      <c r="MTO2516" s="207"/>
      <c r="MTP2516" s="238"/>
      <c r="MTQ2516" s="207"/>
      <c r="MTR2516" s="207"/>
      <c r="MTS2516" s="187"/>
      <c r="MTT2516" s="187"/>
      <c r="MTU2516" s="204"/>
      <c r="MTV2516" s="272"/>
      <c r="MTW2516" s="207"/>
      <c r="MTX2516" s="238"/>
      <c r="MTY2516" s="207"/>
      <c r="MTZ2516" s="207"/>
      <c r="MUA2516" s="187"/>
      <c r="MUB2516" s="187"/>
      <c r="MUC2516" s="204"/>
      <c r="MUD2516" s="272"/>
      <c r="MUE2516" s="207"/>
      <c r="MUF2516" s="238"/>
      <c r="MUG2516" s="207"/>
      <c r="MUH2516" s="207"/>
      <c r="MUI2516" s="187"/>
      <c r="MUJ2516" s="187"/>
      <c r="MUK2516" s="204"/>
      <c r="MUL2516" s="272"/>
      <c r="MUM2516" s="207"/>
      <c r="MUN2516" s="238"/>
      <c r="MUO2516" s="207"/>
      <c r="MUP2516" s="207"/>
      <c r="MUQ2516" s="187"/>
      <c r="MUR2516" s="187"/>
      <c r="MUS2516" s="204"/>
      <c r="MUT2516" s="272"/>
      <c r="MUU2516" s="207"/>
      <c r="MUV2516" s="238"/>
      <c r="MUW2516" s="207"/>
      <c r="MUX2516" s="207"/>
      <c r="MUY2516" s="187"/>
      <c r="MUZ2516" s="187"/>
      <c r="MVA2516" s="204"/>
      <c r="MVB2516" s="272"/>
      <c r="MVC2516" s="207"/>
      <c r="MVD2516" s="238"/>
      <c r="MVE2516" s="207"/>
      <c r="MVF2516" s="207"/>
      <c r="MVG2516" s="187"/>
      <c r="MVH2516" s="187"/>
      <c r="MVI2516" s="204"/>
      <c r="MVJ2516" s="272"/>
      <c r="MVK2516" s="207"/>
      <c r="MVL2516" s="238"/>
      <c r="MVM2516" s="207"/>
      <c r="MVN2516" s="207"/>
      <c r="MVO2516" s="187"/>
      <c r="MVP2516" s="187"/>
      <c r="MVQ2516" s="204"/>
      <c r="MVR2516" s="272"/>
      <c r="MVS2516" s="207"/>
      <c r="MVT2516" s="238"/>
      <c r="MVU2516" s="207"/>
      <c r="MVV2516" s="207"/>
      <c r="MVW2516" s="187"/>
      <c r="MVX2516" s="187"/>
      <c r="MVY2516" s="204"/>
      <c r="MVZ2516" s="272"/>
      <c r="MWA2516" s="207"/>
      <c r="MWB2516" s="238"/>
      <c r="MWC2516" s="207"/>
      <c r="MWD2516" s="207"/>
      <c r="MWE2516" s="187"/>
      <c r="MWF2516" s="187"/>
      <c r="MWG2516" s="204"/>
      <c r="MWH2516" s="272"/>
      <c r="MWI2516" s="207"/>
      <c r="MWJ2516" s="238"/>
      <c r="MWK2516" s="207"/>
      <c r="MWL2516" s="207"/>
      <c r="MWM2516" s="187"/>
      <c r="MWN2516" s="187"/>
      <c r="MWO2516" s="204"/>
      <c r="MWP2516" s="272"/>
      <c r="MWQ2516" s="207"/>
      <c r="MWR2516" s="238"/>
      <c r="MWS2516" s="207"/>
      <c r="MWT2516" s="207"/>
      <c r="MWU2516" s="187"/>
      <c r="MWV2516" s="187"/>
      <c r="MWW2516" s="204"/>
      <c r="MWX2516" s="272"/>
      <c r="MWY2516" s="207"/>
      <c r="MWZ2516" s="238"/>
      <c r="MXA2516" s="207"/>
      <c r="MXB2516" s="207"/>
      <c r="MXC2516" s="187"/>
      <c r="MXD2516" s="187"/>
      <c r="MXE2516" s="204"/>
      <c r="MXF2516" s="272"/>
      <c r="MXG2516" s="207"/>
      <c r="MXH2516" s="238"/>
      <c r="MXI2516" s="207"/>
      <c r="MXJ2516" s="207"/>
      <c r="MXK2516" s="187"/>
      <c r="MXL2516" s="187"/>
      <c r="MXM2516" s="204"/>
      <c r="MXN2516" s="272"/>
      <c r="MXO2516" s="207"/>
      <c r="MXP2516" s="238"/>
      <c r="MXQ2516" s="207"/>
      <c r="MXR2516" s="207"/>
      <c r="MXS2516" s="187"/>
      <c r="MXT2516" s="187"/>
      <c r="MXU2516" s="204"/>
      <c r="MXV2516" s="272"/>
      <c r="MXW2516" s="207"/>
      <c r="MXX2516" s="238"/>
      <c r="MXY2516" s="207"/>
      <c r="MXZ2516" s="207"/>
      <c r="MYA2516" s="187"/>
      <c r="MYB2516" s="187"/>
      <c r="MYC2516" s="204"/>
      <c r="MYD2516" s="272"/>
      <c r="MYE2516" s="207"/>
      <c r="MYF2516" s="238"/>
      <c r="MYG2516" s="207"/>
      <c r="MYH2516" s="207"/>
      <c r="MYI2516" s="187"/>
      <c r="MYJ2516" s="187"/>
      <c r="MYK2516" s="204"/>
      <c r="MYL2516" s="272"/>
      <c r="MYM2516" s="207"/>
      <c r="MYN2516" s="238"/>
      <c r="MYO2516" s="207"/>
      <c r="MYP2516" s="207"/>
      <c r="MYQ2516" s="187"/>
      <c r="MYR2516" s="187"/>
      <c r="MYS2516" s="204"/>
      <c r="MYT2516" s="272"/>
      <c r="MYU2516" s="207"/>
      <c r="MYV2516" s="238"/>
      <c r="MYW2516" s="207"/>
      <c r="MYX2516" s="207"/>
      <c r="MYY2516" s="187"/>
      <c r="MYZ2516" s="187"/>
      <c r="MZA2516" s="204"/>
      <c r="MZB2516" s="272"/>
      <c r="MZC2516" s="207"/>
      <c r="MZD2516" s="238"/>
      <c r="MZE2516" s="207"/>
      <c r="MZF2516" s="207"/>
      <c r="MZG2516" s="187"/>
      <c r="MZH2516" s="187"/>
      <c r="MZI2516" s="204"/>
      <c r="MZJ2516" s="272"/>
      <c r="MZK2516" s="207"/>
      <c r="MZL2516" s="238"/>
      <c r="MZM2516" s="207"/>
      <c r="MZN2516" s="207"/>
      <c r="MZO2516" s="187"/>
      <c r="MZP2516" s="187"/>
      <c r="MZQ2516" s="204"/>
      <c r="MZR2516" s="272"/>
      <c r="MZS2516" s="207"/>
      <c r="MZT2516" s="238"/>
      <c r="MZU2516" s="207"/>
      <c r="MZV2516" s="207"/>
      <c r="MZW2516" s="187"/>
      <c r="MZX2516" s="187"/>
      <c r="MZY2516" s="204"/>
      <c r="MZZ2516" s="272"/>
      <c r="NAA2516" s="207"/>
      <c r="NAB2516" s="238"/>
      <c r="NAC2516" s="207"/>
      <c r="NAD2516" s="207"/>
      <c r="NAE2516" s="187"/>
      <c r="NAF2516" s="187"/>
      <c r="NAG2516" s="204"/>
      <c r="NAH2516" s="272"/>
      <c r="NAI2516" s="207"/>
      <c r="NAJ2516" s="238"/>
      <c r="NAK2516" s="207"/>
      <c r="NAL2516" s="207"/>
      <c r="NAM2516" s="187"/>
      <c r="NAN2516" s="187"/>
      <c r="NAO2516" s="204"/>
      <c r="NAP2516" s="272"/>
      <c r="NAQ2516" s="207"/>
      <c r="NAR2516" s="238"/>
      <c r="NAS2516" s="207"/>
      <c r="NAT2516" s="207"/>
      <c r="NAU2516" s="187"/>
      <c r="NAV2516" s="187"/>
      <c r="NAW2516" s="204"/>
      <c r="NAX2516" s="272"/>
      <c r="NAY2516" s="207"/>
      <c r="NAZ2516" s="238"/>
      <c r="NBA2516" s="207"/>
      <c r="NBB2516" s="207"/>
      <c r="NBC2516" s="187"/>
      <c r="NBD2516" s="187"/>
      <c r="NBE2516" s="204"/>
      <c r="NBF2516" s="272"/>
      <c r="NBG2516" s="207"/>
      <c r="NBH2516" s="238"/>
      <c r="NBI2516" s="207"/>
      <c r="NBJ2516" s="207"/>
      <c r="NBK2516" s="187"/>
      <c r="NBL2516" s="187"/>
      <c r="NBM2516" s="204"/>
      <c r="NBN2516" s="272"/>
      <c r="NBO2516" s="207"/>
      <c r="NBP2516" s="238"/>
      <c r="NBQ2516" s="207"/>
      <c r="NBR2516" s="207"/>
      <c r="NBS2516" s="187"/>
      <c r="NBT2516" s="187"/>
      <c r="NBU2516" s="204"/>
      <c r="NBV2516" s="272"/>
      <c r="NBW2516" s="207"/>
      <c r="NBX2516" s="238"/>
      <c r="NBY2516" s="207"/>
      <c r="NBZ2516" s="207"/>
      <c r="NCA2516" s="187"/>
      <c r="NCB2516" s="187"/>
      <c r="NCC2516" s="204"/>
      <c r="NCD2516" s="272"/>
      <c r="NCE2516" s="207"/>
      <c r="NCF2516" s="238"/>
      <c r="NCG2516" s="207"/>
      <c r="NCH2516" s="207"/>
      <c r="NCI2516" s="187"/>
      <c r="NCJ2516" s="187"/>
      <c r="NCK2516" s="204"/>
      <c r="NCL2516" s="272"/>
      <c r="NCM2516" s="207"/>
      <c r="NCN2516" s="238"/>
      <c r="NCO2516" s="207"/>
      <c r="NCP2516" s="207"/>
      <c r="NCQ2516" s="187"/>
      <c r="NCR2516" s="187"/>
      <c r="NCS2516" s="204"/>
      <c r="NCT2516" s="272"/>
      <c r="NCU2516" s="207"/>
      <c r="NCV2516" s="238"/>
      <c r="NCW2516" s="207"/>
      <c r="NCX2516" s="207"/>
      <c r="NCY2516" s="187"/>
      <c r="NCZ2516" s="187"/>
      <c r="NDA2516" s="204"/>
      <c r="NDB2516" s="272"/>
      <c r="NDC2516" s="207"/>
      <c r="NDD2516" s="238"/>
      <c r="NDE2516" s="207"/>
      <c r="NDF2516" s="207"/>
      <c r="NDG2516" s="187"/>
      <c r="NDH2516" s="187"/>
      <c r="NDI2516" s="204"/>
      <c r="NDJ2516" s="272"/>
      <c r="NDK2516" s="207"/>
      <c r="NDL2516" s="238"/>
      <c r="NDM2516" s="207"/>
      <c r="NDN2516" s="207"/>
      <c r="NDO2516" s="187"/>
      <c r="NDP2516" s="187"/>
      <c r="NDQ2516" s="204"/>
      <c r="NDR2516" s="272"/>
      <c r="NDS2516" s="207"/>
      <c r="NDT2516" s="238"/>
      <c r="NDU2516" s="207"/>
      <c r="NDV2516" s="207"/>
      <c r="NDW2516" s="187"/>
      <c r="NDX2516" s="187"/>
      <c r="NDY2516" s="204"/>
      <c r="NDZ2516" s="272"/>
      <c r="NEA2516" s="207"/>
      <c r="NEB2516" s="238"/>
      <c r="NEC2516" s="207"/>
      <c r="NED2516" s="207"/>
      <c r="NEE2516" s="187"/>
      <c r="NEF2516" s="187"/>
      <c r="NEG2516" s="204"/>
      <c r="NEH2516" s="272"/>
      <c r="NEI2516" s="207"/>
      <c r="NEJ2516" s="238"/>
      <c r="NEK2516" s="207"/>
      <c r="NEL2516" s="207"/>
      <c r="NEM2516" s="187"/>
      <c r="NEN2516" s="187"/>
      <c r="NEO2516" s="204"/>
      <c r="NEP2516" s="272"/>
      <c r="NEQ2516" s="207"/>
      <c r="NER2516" s="238"/>
      <c r="NES2516" s="207"/>
      <c r="NET2516" s="207"/>
      <c r="NEU2516" s="187"/>
      <c r="NEV2516" s="187"/>
      <c r="NEW2516" s="204"/>
      <c r="NEX2516" s="272"/>
      <c r="NEY2516" s="207"/>
      <c r="NEZ2516" s="238"/>
      <c r="NFA2516" s="207"/>
      <c r="NFB2516" s="207"/>
      <c r="NFC2516" s="187"/>
      <c r="NFD2516" s="187"/>
      <c r="NFE2516" s="204"/>
      <c r="NFF2516" s="272"/>
      <c r="NFG2516" s="207"/>
      <c r="NFH2516" s="238"/>
      <c r="NFI2516" s="207"/>
      <c r="NFJ2516" s="207"/>
      <c r="NFK2516" s="187"/>
      <c r="NFL2516" s="187"/>
      <c r="NFM2516" s="204"/>
      <c r="NFN2516" s="272"/>
      <c r="NFO2516" s="207"/>
      <c r="NFP2516" s="238"/>
      <c r="NFQ2516" s="207"/>
      <c r="NFR2516" s="207"/>
      <c r="NFS2516" s="187"/>
      <c r="NFT2516" s="187"/>
      <c r="NFU2516" s="204"/>
      <c r="NFV2516" s="272"/>
      <c r="NFW2516" s="207"/>
      <c r="NFX2516" s="238"/>
      <c r="NFY2516" s="207"/>
      <c r="NFZ2516" s="207"/>
      <c r="NGA2516" s="187"/>
      <c r="NGB2516" s="187"/>
      <c r="NGC2516" s="204"/>
      <c r="NGD2516" s="272"/>
      <c r="NGE2516" s="207"/>
      <c r="NGF2516" s="238"/>
      <c r="NGG2516" s="207"/>
      <c r="NGH2516" s="207"/>
      <c r="NGI2516" s="187"/>
      <c r="NGJ2516" s="187"/>
      <c r="NGK2516" s="204"/>
      <c r="NGL2516" s="272"/>
      <c r="NGM2516" s="207"/>
      <c r="NGN2516" s="238"/>
      <c r="NGO2516" s="207"/>
      <c r="NGP2516" s="207"/>
      <c r="NGQ2516" s="187"/>
      <c r="NGR2516" s="187"/>
      <c r="NGS2516" s="204"/>
      <c r="NGT2516" s="272"/>
      <c r="NGU2516" s="207"/>
      <c r="NGV2516" s="238"/>
      <c r="NGW2516" s="207"/>
      <c r="NGX2516" s="207"/>
      <c r="NGY2516" s="187"/>
      <c r="NGZ2516" s="187"/>
      <c r="NHA2516" s="204"/>
      <c r="NHB2516" s="272"/>
      <c r="NHC2516" s="207"/>
      <c r="NHD2516" s="238"/>
      <c r="NHE2516" s="207"/>
      <c r="NHF2516" s="207"/>
      <c r="NHG2516" s="187"/>
      <c r="NHH2516" s="187"/>
      <c r="NHI2516" s="204"/>
      <c r="NHJ2516" s="272"/>
      <c r="NHK2516" s="207"/>
      <c r="NHL2516" s="238"/>
      <c r="NHM2516" s="207"/>
      <c r="NHN2516" s="207"/>
      <c r="NHO2516" s="187"/>
      <c r="NHP2516" s="187"/>
      <c r="NHQ2516" s="204"/>
      <c r="NHR2516" s="272"/>
      <c r="NHS2516" s="207"/>
      <c r="NHT2516" s="238"/>
      <c r="NHU2516" s="207"/>
      <c r="NHV2516" s="207"/>
      <c r="NHW2516" s="187"/>
      <c r="NHX2516" s="187"/>
      <c r="NHY2516" s="204"/>
      <c r="NHZ2516" s="272"/>
      <c r="NIA2516" s="207"/>
      <c r="NIB2516" s="238"/>
      <c r="NIC2516" s="207"/>
      <c r="NID2516" s="207"/>
      <c r="NIE2516" s="187"/>
      <c r="NIF2516" s="187"/>
      <c r="NIG2516" s="204"/>
      <c r="NIH2516" s="272"/>
      <c r="NII2516" s="207"/>
      <c r="NIJ2516" s="238"/>
      <c r="NIK2516" s="207"/>
      <c r="NIL2516" s="207"/>
      <c r="NIM2516" s="187"/>
      <c r="NIN2516" s="187"/>
      <c r="NIO2516" s="204"/>
      <c r="NIP2516" s="272"/>
      <c r="NIQ2516" s="207"/>
      <c r="NIR2516" s="238"/>
      <c r="NIS2516" s="207"/>
      <c r="NIT2516" s="207"/>
      <c r="NIU2516" s="187"/>
      <c r="NIV2516" s="187"/>
      <c r="NIW2516" s="204"/>
      <c r="NIX2516" s="272"/>
      <c r="NIY2516" s="207"/>
      <c r="NIZ2516" s="238"/>
      <c r="NJA2516" s="207"/>
      <c r="NJB2516" s="207"/>
      <c r="NJC2516" s="187"/>
      <c r="NJD2516" s="187"/>
      <c r="NJE2516" s="204"/>
      <c r="NJF2516" s="272"/>
      <c r="NJG2516" s="207"/>
      <c r="NJH2516" s="238"/>
      <c r="NJI2516" s="207"/>
      <c r="NJJ2516" s="207"/>
      <c r="NJK2516" s="187"/>
      <c r="NJL2516" s="187"/>
      <c r="NJM2516" s="204"/>
      <c r="NJN2516" s="272"/>
      <c r="NJO2516" s="207"/>
      <c r="NJP2516" s="238"/>
      <c r="NJQ2516" s="207"/>
      <c r="NJR2516" s="207"/>
      <c r="NJS2516" s="187"/>
      <c r="NJT2516" s="187"/>
      <c r="NJU2516" s="204"/>
      <c r="NJV2516" s="272"/>
      <c r="NJW2516" s="207"/>
      <c r="NJX2516" s="238"/>
      <c r="NJY2516" s="207"/>
      <c r="NJZ2516" s="207"/>
      <c r="NKA2516" s="187"/>
      <c r="NKB2516" s="187"/>
      <c r="NKC2516" s="204"/>
      <c r="NKD2516" s="272"/>
      <c r="NKE2516" s="207"/>
      <c r="NKF2516" s="238"/>
      <c r="NKG2516" s="207"/>
      <c r="NKH2516" s="207"/>
      <c r="NKI2516" s="187"/>
      <c r="NKJ2516" s="187"/>
      <c r="NKK2516" s="204"/>
      <c r="NKL2516" s="272"/>
      <c r="NKM2516" s="207"/>
      <c r="NKN2516" s="238"/>
      <c r="NKO2516" s="207"/>
      <c r="NKP2516" s="207"/>
      <c r="NKQ2516" s="187"/>
      <c r="NKR2516" s="187"/>
      <c r="NKS2516" s="204"/>
      <c r="NKT2516" s="272"/>
      <c r="NKU2516" s="207"/>
      <c r="NKV2516" s="238"/>
      <c r="NKW2516" s="207"/>
      <c r="NKX2516" s="207"/>
      <c r="NKY2516" s="187"/>
      <c r="NKZ2516" s="187"/>
      <c r="NLA2516" s="204"/>
      <c r="NLB2516" s="272"/>
      <c r="NLC2516" s="207"/>
      <c r="NLD2516" s="238"/>
      <c r="NLE2516" s="207"/>
      <c r="NLF2516" s="207"/>
      <c r="NLG2516" s="187"/>
      <c r="NLH2516" s="187"/>
      <c r="NLI2516" s="204"/>
      <c r="NLJ2516" s="272"/>
      <c r="NLK2516" s="207"/>
      <c r="NLL2516" s="238"/>
      <c r="NLM2516" s="207"/>
      <c r="NLN2516" s="207"/>
      <c r="NLO2516" s="187"/>
      <c r="NLP2516" s="187"/>
      <c r="NLQ2516" s="204"/>
      <c r="NLR2516" s="272"/>
      <c r="NLS2516" s="207"/>
      <c r="NLT2516" s="238"/>
      <c r="NLU2516" s="207"/>
      <c r="NLV2516" s="207"/>
      <c r="NLW2516" s="187"/>
      <c r="NLX2516" s="187"/>
      <c r="NLY2516" s="204"/>
      <c r="NLZ2516" s="272"/>
      <c r="NMA2516" s="207"/>
      <c r="NMB2516" s="238"/>
      <c r="NMC2516" s="207"/>
      <c r="NMD2516" s="207"/>
      <c r="NME2516" s="187"/>
      <c r="NMF2516" s="187"/>
      <c r="NMG2516" s="204"/>
      <c r="NMH2516" s="272"/>
      <c r="NMI2516" s="207"/>
      <c r="NMJ2516" s="238"/>
      <c r="NMK2516" s="207"/>
      <c r="NML2516" s="207"/>
      <c r="NMM2516" s="187"/>
      <c r="NMN2516" s="187"/>
      <c r="NMO2516" s="204"/>
      <c r="NMP2516" s="272"/>
      <c r="NMQ2516" s="207"/>
      <c r="NMR2516" s="238"/>
      <c r="NMS2516" s="207"/>
      <c r="NMT2516" s="207"/>
      <c r="NMU2516" s="187"/>
      <c r="NMV2516" s="187"/>
      <c r="NMW2516" s="204"/>
      <c r="NMX2516" s="272"/>
      <c r="NMY2516" s="207"/>
      <c r="NMZ2516" s="238"/>
      <c r="NNA2516" s="207"/>
      <c r="NNB2516" s="207"/>
      <c r="NNC2516" s="187"/>
      <c r="NND2516" s="187"/>
      <c r="NNE2516" s="204"/>
      <c r="NNF2516" s="272"/>
      <c r="NNG2516" s="207"/>
      <c r="NNH2516" s="238"/>
      <c r="NNI2516" s="207"/>
      <c r="NNJ2516" s="207"/>
      <c r="NNK2516" s="187"/>
      <c r="NNL2516" s="187"/>
      <c r="NNM2516" s="204"/>
      <c r="NNN2516" s="272"/>
      <c r="NNO2516" s="207"/>
      <c r="NNP2516" s="238"/>
      <c r="NNQ2516" s="207"/>
      <c r="NNR2516" s="207"/>
      <c r="NNS2516" s="187"/>
      <c r="NNT2516" s="187"/>
      <c r="NNU2516" s="204"/>
      <c r="NNV2516" s="272"/>
      <c r="NNW2516" s="207"/>
      <c r="NNX2516" s="238"/>
      <c r="NNY2516" s="207"/>
      <c r="NNZ2516" s="207"/>
      <c r="NOA2516" s="187"/>
      <c r="NOB2516" s="187"/>
      <c r="NOC2516" s="204"/>
      <c r="NOD2516" s="272"/>
      <c r="NOE2516" s="207"/>
      <c r="NOF2516" s="238"/>
      <c r="NOG2516" s="207"/>
      <c r="NOH2516" s="207"/>
      <c r="NOI2516" s="187"/>
      <c r="NOJ2516" s="187"/>
      <c r="NOK2516" s="204"/>
      <c r="NOL2516" s="272"/>
      <c r="NOM2516" s="207"/>
      <c r="NON2516" s="238"/>
      <c r="NOO2516" s="207"/>
      <c r="NOP2516" s="207"/>
      <c r="NOQ2516" s="187"/>
      <c r="NOR2516" s="187"/>
      <c r="NOS2516" s="204"/>
      <c r="NOT2516" s="272"/>
      <c r="NOU2516" s="207"/>
      <c r="NOV2516" s="238"/>
      <c r="NOW2516" s="207"/>
      <c r="NOX2516" s="207"/>
      <c r="NOY2516" s="187"/>
      <c r="NOZ2516" s="187"/>
      <c r="NPA2516" s="204"/>
      <c r="NPB2516" s="272"/>
      <c r="NPC2516" s="207"/>
      <c r="NPD2516" s="238"/>
      <c r="NPE2516" s="207"/>
      <c r="NPF2516" s="207"/>
      <c r="NPG2516" s="187"/>
      <c r="NPH2516" s="187"/>
      <c r="NPI2516" s="204"/>
      <c r="NPJ2516" s="272"/>
      <c r="NPK2516" s="207"/>
      <c r="NPL2516" s="238"/>
      <c r="NPM2516" s="207"/>
      <c r="NPN2516" s="207"/>
      <c r="NPO2516" s="187"/>
      <c r="NPP2516" s="187"/>
      <c r="NPQ2516" s="204"/>
      <c r="NPR2516" s="272"/>
      <c r="NPS2516" s="207"/>
      <c r="NPT2516" s="238"/>
      <c r="NPU2516" s="207"/>
      <c r="NPV2516" s="207"/>
      <c r="NPW2516" s="187"/>
      <c r="NPX2516" s="187"/>
      <c r="NPY2516" s="204"/>
      <c r="NPZ2516" s="272"/>
      <c r="NQA2516" s="207"/>
      <c r="NQB2516" s="238"/>
      <c r="NQC2516" s="207"/>
      <c r="NQD2516" s="207"/>
      <c r="NQE2516" s="187"/>
      <c r="NQF2516" s="187"/>
      <c r="NQG2516" s="204"/>
      <c r="NQH2516" s="272"/>
      <c r="NQI2516" s="207"/>
      <c r="NQJ2516" s="238"/>
      <c r="NQK2516" s="207"/>
      <c r="NQL2516" s="207"/>
      <c r="NQM2516" s="187"/>
      <c r="NQN2516" s="187"/>
      <c r="NQO2516" s="204"/>
      <c r="NQP2516" s="272"/>
      <c r="NQQ2516" s="207"/>
      <c r="NQR2516" s="238"/>
      <c r="NQS2516" s="207"/>
      <c r="NQT2516" s="207"/>
      <c r="NQU2516" s="187"/>
      <c r="NQV2516" s="187"/>
      <c r="NQW2516" s="204"/>
      <c r="NQX2516" s="272"/>
      <c r="NQY2516" s="207"/>
      <c r="NQZ2516" s="238"/>
      <c r="NRA2516" s="207"/>
      <c r="NRB2516" s="207"/>
      <c r="NRC2516" s="187"/>
      <c r="NRD2516" s="187"/>
      <c r="NRE2516" s="204"/>
      <c r="NRF2516" s="272"/>
      <c r="NRG2516" s="207"/>
      <c r="NRH2516" s="238"/>
      <c r="NRI2516" s="207"/>
      <c r="NRJ2516" s="207"/>
      <c r="NRK2516" s="187"/>
      <c r="NRL2516" s="187"/>
      <c r="NRM2516" s="204"/>
      <c r="NRN2516" s="272"/>
      <c r="NRO2516" s="207"/>
      <c r="NRP2516" s="238"/>
      <c r="NRQ2516" s="207"/>
      <c r="NRR2516" s="207"/>
      <c r="NRS2516" s="187"/>
      <c r="NRT2516" s="187"/>
      <c r="NRU2516" s="204"/>
      <c r="NRV2516" s="272"/>
      <c r="NRW2516" s="207"/>
      <c r="NRX2516" s="238"/>
      <c r="NRY2516" s="207"/>
      <c r="NRZ2516" s="207"/>
      <c r="NSA2516" s="187"/>
      <c r="NSB2516" s="187"/>
      <c r="NSC2516" s="204"/>
      <c r="NSD2516" s="272"/>
      <c r="NSE2516" s="207"/>
      <c r="NSF2516" s="238"/>
      <c r="NSG2516" s="207"/>
      <c r="NSH2516" s="207"/>
      <c r="NSI2516" s="187"/>
      <c r="NSJ2516" s="187"/>
      <c r="NSK2516" s="204"/>
      <c r="NSL2516" s="272"/>
      <c r="NSM2516" s="207"/>
      <c r="NSN2516" s="238"/>
      <c r="NSO2516" s="207"/>
      <c r="NSP2516" s="207"/>
      <c r="NSQ2516" s="187"/>
      <c r="NSR2516" s="187"/>
      <c r="NSS2516" s="204"/>
      <c r="NST2516" s="272"/>
      <c r="NSU2516" s="207"/>
      <c r="NSV2516" s="238"/>
      <c r="NSW2516" s="207"/>
      <c r="NSX2516" s="207"/>
      <c r="NSY2516" s="187"/>
      <c r="NSZ2516" s="187"/>
      <c r="NTA2516" s="204"/>
      <c r="NTB2516" s="272"/>
      <c r="NTC2516" s="207"/>
      <c r="NTD2516" s="238"/>
      <c r="NTE2516" s="207"/>
      <c r="NTF2516" s="207"/>
      <c r="NTG2516" s="187"/>
      <c r="NTH2516" s="187"/>
      <c r="NTI2516" s="204"/>
      <c r="NTJ2516" s="272"/>
      <c r="NTK2516" s="207"/>
      <c r="NTL2516" s="238"/>
      <c r="NTM2516" s="207"/>
      <c r="NTN2516" s="207"/>
      <c r="NTO2516" s="187"/>
      <c r="NTP2516" s="187"/>
      <c r="NTQ2516" s="204"/>
      <c r="NTR2516" s="272"/>
      <c r="NTS2516" s="207"/>
      <c r="NTT2516" s="238"/>
      <c r="NTU2516" s="207"/>
      <c r="NTV2516" s="207"/>
      <c r="NTW2516" s="187"/>
      <c r="NTX2516" s="187"/>
      <c r="NTY2516" s="204"/>
      <c r="NTZ2516" s="272"/>
      <c r="NUA2516" s="207"/>
      <c r="NUB2516" s="238"/>
      <c r="NUC2516" s="207"/>
      <c r="NUD2516" s="207"/>
      <c r="NUE2516" s="187"/>
      <c r="NUF2516" s="187"/>
      <c r="NUG2516" s="204"/>
      <c r="NUH2516" s="272"/>
      <c r="NUI2516" s="207"/>
      <c r="NUJ2516" s="238"/>
      <c r="NUK2516" s="207"/>
      <c r="NUL2516" s="207"/>
      <c r="NUM2516" s="187"/>
      <c r="NUN2516" s="187"/>
      <c r="NUO2516" s="204"/>
      <c r="NUP2516" s="272"/>
      <c r="NUQ2516" s="207"/>
      <c r="NUR2516" s="238"/>
      <c r="NUS2516" s="207"/>
      <c r="NUT2516" s="207"/>
      <c r="NUU2516" s="187"/>
      <c r="NUV2516" s="187"/>
      <c r="NUW2516" s="204"/>
      <c r="NUX2516" s="272"/>
      <c r="NUY2516" s="207"/>
      <c r="NUZ2516" s="238"/>
      <c r="NVA2516" s="207"/>
      <c r="NVB2516" s="207"/>
      <c r="NVC2516" s="187"/>
      <c r="NVD2516" s="187"/>
      <c r="NVE2516" s="204"/>
      <c r="NVF2516" s="272"/>
      <c r="NVG2516" s="207"/>
      <c r="NVH2516" s="238"/>
      <c r="NVI2516" s="207"/>
      <c r="NVJ2516" s="207"/>
      <c r="NVK2516" s="187"/>
      <c r="NVL2516" s="187"/>
      <c r="NVM2516" s="204"/>
      <c r="NVN2516" s="272"/>
      <c r="NVO2516" s="207"/>
      <c r="NVP2516" s="238"/>
      <c r="NVQ2516" s="207"/>
      <c r="NVR2516" s="207"/>
      <c r="NVS2516" s="187"/>
      <c r="NVT2516" s="187"/>
      <c r="NVU2516" s="204"/>
      <c r="NVV2516" s="272"/>
      <c r="NVW2516" s="207"/>
      <c r="NVX2516" s="238"/>
      <c r="NVY2516" s="207"/>
      <c r="NVZ2516" s="207"/>
      <c r="NWA2516" s="187"/>
      <c r="NWB2516" s="187"/>
      <c r="NWC2516" s="204"/>
      <c r="NWD2516" s="272"/>
      <c r="NWE2516" s="207"/>
      <c r="NWF2516" s="238"/>
      <c r="NWG2516" s="207"/>
      <c r="NWH2516" s="207"/>
      <c r="NWI2516" s="187"/>
      <c r="NWJ2516" s="187"/>
      <c r="NWK2516" s="204"/>
      <c r="NWL2516" s="272"/>
      <c r="NWM2516" s="207"/>
      <c r="NWN2516" s="238"/>
      <c r="NWO2516" s="207"/>
      <c r="NWP2516" s="207"/>
      <c r="NWQ2516" s="187"/>
      <c r="NWR2516" s="187"/>
      <c r="NWS2516" s="204"/>
      <c r="NWT2516" s="272"/>
      <c r="NWU2516" s="207"/>
      <c r="NWV2516" s="238"/>
      <c r="NWW2516" s="207"/>
      <c r="NWX2516" s="207"/>
      <c r="NWY2516" s="187"/>
      <c r="NWZ2516" s="187"/>
      <c r="NXA2516" s="204"/>
      <c r="NXB2516" s="272"/>
      <c r="NXC2516" s="207"/>
      <c r="NXD2516" s="238"/>
      <c r="NXE2516" s="207"/>
      <c r="NXF2516" s="207"/>
      <c r="NXG2516" s="187"/>
      <c r="NXH2516" s="187"/>
      <c r="NXI2516" s="204"/>
      <c r="NXJ2516" s="272"/>
      <c r="NXK2516" s="207"/>
      <c r="NXL2516" s="238"/>
      <c r="NXM2516" s="207"/>
      <c r="NXN2516" s="207"/>
      <c r="NXO2516" s="187"/>
      <c r="NXP2516" s="187"/>
      <c r="NXQ2516" s="204"/>
      <c r="NXR2516" s="272"/>
      <c r="NXS2516" s="207"/>
      <c r="NXT2516" s="238"/>
      <c r="NXU2516" s="207"/>
      <c r="NXV2516" s="207"/>
      <c r="NXW2516" s="187"/>
      <c r="NXX2516" s="187"/>
      <c r="NXY2516" s="204"/>
      <c r="NXZ2516" s="272"/>
      <c r="NYA2516" s="207"/>
      <c r="NYB2516" s="238"/>
      <c r="NYC2516" s="207"/>
      <c r="NYD2516" s="207"/>
      <c r="NYE2516" s="187"/>
      <c r="NYF2516" s="187"/>
      <c r="NYG2516" s="204"/>
      <c r="NYH2516" s="272"/>
      <c r="NYI2516" s="207"/>
      <c r="NYJ2516" s="238"/>
      <c r="NYK2516" s="207"/>
      <c r="NYL2516" s="207"/>
      <c r="NYM2516" s="187"/>
      <c r="NYN2516" s="187"/>
      <c r="NYO2516" s="204"/>
      <c r="NYP2516" s="272"/>
      <c r="NYQ2516" s="207"/>
      <c r="NYR2516" s="238"/>
      <c r="NYS2516" s="207"/>
      <c r="NYT2516" s="207"/>
      <c r="NYU2516" s="187"/>
      <c r="NYV2516" s="187"/>
      <c r="NYW2516" s="204"/>
      <c r="NYX2516" s="272"/>
      <c r="NYY2516" s="207"/>
      <c r="NYZ2516" s="238"/>
      <c r="NZA2516" s="207"/>
      <c r="NZB2516" s="207"/>
      <c r="NZC2516" s="187"/>
      <c r="NZD2516" s="187"/>
      <c r="NZE2516" s="204"/>
      <c r="NZF2516" s="272"/>
      <c r="NZG2516" s="207"/>
      <c r="NZH2516" s="238"/>
      <c r="NZI2516" s="207"/>
      <c r="NZJ2516" s="207"/>
      <c r="NZK2516" s="187"/>
      <c r="NZL2516" s="187"/>
      <c r="NZM2516" s="204"/>
      <c r="NZN2516" s="272"/>
      <c r="NZO2516" s="207"/>
      <c r="NZP2516" s="238"/>
      <c r="NZQ2516" s="207"/>
      <c r="NZR2516" s="207"/>
      <c r="NZS2516" s="187"/>
      <c r="NZT2516" s="187"/>
      <c r="NZU2516" s="204"/>
      <c r="NZV2516" s="272"/>
      <c r="NZW2516" s="207"/>
      <c r="NZX2516" s="238"/>
      <c r="NZY2516" s="207"/>
      <c r="NZZ2516" s="207"/>
      <c r="OAA2516" s="187"/>
      <c r="OAB2516" s="187"/>
      <c r="OAC2516" s="204"/>
      <c r="OAD2516" s="272"/>
      <c r="OAE2516" s="207"/>
      <c r="OAF2516" s="238"/>
      <c r="OAG2516" s="207"/>
      <c r="OAH2516" s="207"/>
      <c r="OAI2516" s="187"/>
      <c r="OAJ2516" s="187"/>
      <c r="OAK2516" s="204"/>
      <c r="OAL2516" s="272"/>
      <c r="OAM2516" s="207"/>
      <c r="OAN2516" s="238"/>
      <c r="OAO2516" s="207"/>
      <c r="OAP2516" s="207"/>
      <c r="OAQ2516" s="187"/>
      <c r="OAR2516" s="187"/>
      <c r="OAS2516" s="204"/>
      <c r="OAT2516" s="272"/>
      <c r="OAU2516" s="207"/>
      <c r="OAV2516" s="238"/>
      <c r="OAW2516" s="207"/>
      <c r="OAX2516" s="207"/>
      <c r="OAY2516" s="187"/>
      <c r="OAZ2516" s="187"/>
      <c r="OBA2516" s="204"/>
      <c r="OBB2516" s="272"/>
      <c r="OBC2516" s="207"/>
      <c r="OBD2516" s="238"/>
      <c r="OBE2516" s="207"/>
      <c r="OBF2516" s="207"/>
      <c r="OBG2516" s="187"/>
      <c r="OBH2516" s="187"/>
      <c r="OBI2516" s="204"/>
      <c r="OBJ2516" s="272"/>
      <c r="OBK2516" s="207"/>
      <c r="OBL2516" s="238"/>
      <c r="OBM2516" s="207"/>
      <c r="OBN2516" s="207"/>
      <c r="OBO2516" s="187"/>
      <c r="OBP2516" s="187"/>
      <c r="OBQ2516" s="204"/>
      <c r="OBR2516" s="272"/>
      <c r="OBS2516" s="207"/>
      <c r="OBT2516" s="238"/>
      <c r="OBU2516" s="207"/>
      <c r="OBV2516" s="207"/>
      <c r="OBW2516" s="187"/>
      <c r="OBX2516" s="187"/>
      <c r="OBY2516" s="204"/>
      <c r="OBZ2516" s="272"/>
      <c r="OCA2516" s="207"/>
      <c r="OCB2516" s="238"/>
      <c r="OCC2516" s="207"/>
      <c r="OCD2516" s="207"/>
      <c r="OCE2516" s="187"/>
      <c r="OCF2516" s="187"/>
      <c r="OCG2516" s="204"/>
      <c r="OCH2516" s="272"/>
      <c r="OCI2516" s="207"/>
      <c r="OCJ2516" s="238"/>
      <c r="OCK2516" s="207"/>
      <c r="OCL2516" s="207"/>
      <c r="OCM2516" s="187"/>
      <c r="OCN2516" s="187"/>
      <c r="OCO2516" s="204"/>
      <c r="OCP2516" s="272"/>
      <c r="OCQ2516" s="207"/>
      <c r="OCR2516" s="238"/>
      <c r="OCS2516" s="207"/>
      <c r="OCT2516" s="207"/>
      <c r="OCU2516" s="187"/>
      <c r="OCV2516" s="187"/>
      <c r="OCW2516" s="204"/>
      <c r="OCX2516" s="272"/>
      <c r="OCY2516" s="207"/>
      <c r="OCZ2516" s="238"/>
      <c r="ODA2516" s="207"/>
      <c r="ODB2516" s="207"/>
      <c r="ODC2516" s="187"/>
      <c r="ODD2516" s="187"/>
      <c r="ODE2516" s="204"/>
      <c r="ODF2516" s="272"/>
      <c r="ODG2516" s="207"/>
      <c r="ODH2516" s="238"/>
      <c r="ODI2516" s="207"/>
      <c r="ODJ2516" s="207"/>
      <c r="ODK2516" s="187"/>
      <c r="ODL2516" s="187"/>
      <c r="ODM2516" s="204"/>
      <c r="ODN2516" s="272"/>
      <c r="ODO2516" s="207"/>
      <c r="ODP2516" s="238"/>
      <c r="ODQ2516" s="207"/>
      <c r="ODR2516" s="207"/>
      <c r="ODS2516" s="187"/>
      <c r="ODT2516" s="187"/>
      <c r="ODU2516" s="204"/>
      <c r="ODV2516" s="272"/>
      <c r="ODW2516" s="207"/>
      <c r="ODX2516" s="238"/>
      <c r="ODY2516" s="207"/>
      <c r="ODZ2516" s="207"/>
      <c r="OEA2516" s="187"/>
      <c r="OEB2516" s="187"/>
      <c r="OEC2516" s="204"/>
      <c r="OED2516" s="272"/>
      <c r="OEE2516" s="207"/>
      <c r="OEF2516" s="238"/>
      <c r="OEG2516" s="207"/>
      <c r="OEH2516" s="207"/>
      <c r="OEI2516" s="187"/>
      <c r="OEJ2516" s="187"/>
      <c r="OEK2516" s="204"/>
      <c r="OEL2516" s="272"/>
      <c r="OEM2516" s="207"/>
      <c r="OEN2516" s="238"/>
      <c r="OEO2516" s="207"/>
      <c r="OEP2516" s="207"/>
      <c r="OEQ2516" s="187"/>
      <c r="OER2516" s="187"/>
      <c r="OES2516" s="204"/>
      <c r="OET2516" s="272"/>
      <c r="OEU2516" s="207"/>
      <c r="OEV2516" s="238"/>
      <c r="OEW2516" s="207"/>
      <c r="OEX2516" s="207"/>
      <c r="OEY2516" s="187"/>
      <c r="OEZ2516" s="187"/>
      <c r="OFA2516" s="204"/>
      <c r="OFB2516" s="272"/>
      <c r="OFC2516" s="207"/>
      <c r="OFD2516" s="238"/>
      <c r="OFE2516" s="207"/>
      <c r="OFF2516" s="207"/>
      <c r="OFG2516" s="187"/>
      <c r="OFH2516" s="187"/>
      <c r="OFI2516" s="204"/>
      <c r="OFJ2516" s="272"/>
      <c r="OFK2516" s="207"/>
      <c r="OFL2516" s="238"/>
      <c r="OFM2516" s="207"/>
      <c r="OFN2516" s="207"/>
      <c r="OFO2516" s="187"/>
      <c r="OFP2516" s="187"/>
      <c r="OFQ2516" s="204"/>
      <c r="OFR2516" s="272"/>
      <c r="OFS2516" s="207"/>
      <c r="OFT2516" s="238"/>
      <c r="OFU2516" s="207"/>
      <c r="OFV2516" s="207"/>
      <c r="OFW2516" s="187"/>
      <c r="OFX2516" s="187"/>
      <c r="OFY2516" s="204"/>
      <c r="OFZ2516" s="272"/>
      <c r="OGA2516" s="207"/>
      <c r="OGB2516" s="238"/>
      <c r="OGC2516" s="207"/>
      <c r="OGD2516" s="207"/>
      <c r="OGE2516" s="187"/>
      <c r="OGF2516" s="187"/>
      <c r="OGG2516" s="204"/>
      <c r="OGH2516" s="272"/>
      <c r="OGI2516" s="207"/>
      <c r="OGJ2516" s="238"/>
      <c r="OGK2516" s="207"/>
      <c r="OGL2516" s="207"/>
      <c r="OGM2516" s="187"/>
      <c r="OGN2516" s="187"/>
      <c r="OGO2516" s="204"/>
      <c r="OGP2516" s="272"/>
      <c r="OGQ2516" s="207"/>
      <c r="OGR2516" s="238"/>
      <c r="OGS2516" s="207"/>
      <c r="OGT2516" s="207"/>
      <c r="OGU2516" s="187"/>
      <c r="OGV2516" s="187"/>
      <c r="OGW2516" s="204"/>
      <c r="OGX2516" s="272"/>
      <c r="OGY2516" s="207"/>
      <c r="OGZ2516" s="238"/>
      <c r="OHA2516" s="207"/>
      <c r="OHB2516" s="207"/>
      <c r="OHC2516" s="187"/>
      <c r="OHD2516" s="187"/>
      <c r="OHE2516" s="204"/>
      <c r="OHF2516" s="272"/>
      <c r="OHG2516" s="207"/>
      <c r="OHH2516" s="238"/>
      <c r="OHI2516" s="207"/>
      <c r="OHJ2516" s="207"/>
      <c r="OHK2516" s="187"/>
      <c r="OHL2516" s="187"/>
      <c r="OHM2516" s="204"/>
      <c r="OHN2516" s="272"/>
      <c r="OHO2516" s="207"/>
      <c r="OHP2516" s="238"/>
      <c r="OHQ2516" s="207"/>
      <c r="OHR2516" s="207"/>
      <c r="OHS2516" s="187"/>
      <c r="OHT2516" s="187"/>
      <c r="OHU2516" s="204"/>
      <c r="OHV2516" s="272"/>
      <c r="OHW2516" s="207"/>
      <c r="OHX2516" s="238"/>
      <c r="OHY2516" s="207"/>
      <c r="OHZ2516" s="207"/>
      <c r="OIA2516" s="187"/>
      <c r="OIB2516" s="187"/>
      <c r="OIC2516" s="204"/>
      <c r="OID2516" s="272"/>
      <c r="OIE2516" s="207"/>
      <c r="OIF2516" s="238"/>
      <c r="OIG2516" s="207"/>
      <c r="OIH2516" s="207"/>
      <c r="OII2516" s="187"/>
      <c r="OIJ2516" s="187"/>
      <c r="OIK2516" s="204"/>
      <c r="OIL2516" s="272"/>
      <c r="OIM2516" s="207"/>
      <c r="OIN2516" s="238"/>
      <c r="OIO2516" s="207"/>
      <c r="OIP2516" s="207"/>
      <c r="OIQ2516" s="187"/>
      <c r="OIR2516" s="187"/>
      <c r="OIS2516" s="204"/>
      <c r="OIT2516" s="272"/>
      <c r="OIU2516" s="207"/>
      <c r="OIV2516" s="238"/>
      <c r="OIW2516" s="207"/>
      <c r="OIX2516" s="207"/>
      <c r="OIY2516" s="187"/>
      <c r="OIZ2516" s="187"/>
      <c r="OJA2516" s="204"/>
      <c r="OJB2516" s="272"/>
      <c r="OJC2516" s="207"/>
      <c r="OJD2516" s="238"/>
      <c r="OJE2516" s="207"/>
      <c r="OJF2516" s="207"/>
      <c r="OJG2516" s="187"/>
      <c r="OJH2516" s="187"/>
      <c r="OJI2516" s="204"/>
      <c r="OJJ2516" s="272"/>
      <c r="OJK2516" s="207"/>
      <c r="OJL2516" s="238"/>
      <c r="OJM2516" s="207"/>
      <c r="OJN2516" s="207"/>
      <c r="OJO2516" s="187"/>
      <c r="OJP2516" s="187"/>
      <c r="OJQ2516" s="204"/>
      <c r="OJR2516" s="272"/>
      <c r="OJS2516" s="207"/>
      <c r="OJT2516" s="238"/>
      <c r="OJU2516" s="207"/>
      <c r="OJV2516" s="207"/>
      <c r="OJW2516" s="187"/>
      <c r="OJX2516" s="187"/>
      <c r="OJY2516" s="204"/>
      <c r="OJZ2516" s="272"/>
      <c r="OKA2516" s="207"/>
      <c r="OKB2516" s="238"/>
      <c r="OKC2516" s="207"/>
      <c r="OKD2516" s="207"/>
      <c r="OKE2516" s="187"/>
      <c r="OKF2516" s="187"/>
      <c r="OKG2516" s="204"/>
      <c r="OKH2516" s="272"/>
      <c r="OKI2516" s="207"/>
      <c r="OKJ2516" s="238"/>
      <c r="OKK2516" s="207"/>
      <c r="OKL2516" s="207"/>
      <c r="OKM2516" s="187"/>
      <c r="OKN2516" s="187"/>
      <c r="OKO2516" s="204"/>
      <c r="OKP2516" s="272"/>
      <c r="OKQ2516" s="207"/>
      <c r="OKR2516" s="238"/>
      <c r="OKS2516" s="207"/>
      <c r="OKT2516" s="207"/>
      <c r="OKU2516" s="187"/>
      <c r="OKV2516" s="187"/>
      <c r="OKW2516" s="204"/>
      <c r="OKX2516" s="272"/>
      <c r="OKY2516" s="207"/>
      <c r="OKZ2516" s="238"/>
      <c r="OLA2516" s="207"/>
      <c r="OLB2516" s="207"/>
      <c r="OLC2516" s="187"/>
      <c r="OLD2516" s="187"/>
      <c r="OLE2516" s="204"/>
      <c r="OLF2516" s="272"/>
      <c r="OLG2516" s="207"/>
      <c r="OLH2516" s="238"/>
      <c r="OLI2516" s="207"/>
      <c r="OLJ2516" s="207"/>
      <c r="OLK2516" s="187"/>
      <c r="OLL2516" s="187"/>
      <c r="OLM2516" s="204"/>
      <c r="OLN2516" s="272"/>
      <c r="OLO2516" s="207"/>
      <c r="OLP2516" s="238"/>
      <c r="OLQ2516" s="207"/>
      <c r="OLR2516" s="207"/>
      <c r="OLS2516" s="187"/>
      <c r="OLT2516" s="187"/>
      <c r="OLU2516" s="204"/>
      <c r="OLV2516" s="272"/>
      <c r="OLW2516" s="207"/>
      <c r="OLX2516" s="238"/>
      <c r="OLY2516" s="207"/>
      <c r="OLZ2516" s="207"/>
      <c r="OMA2516" s="187"/>
      <c r="OMB2516" s="187"/>
      <c r="OMC2516" s="204"/>
      <c r="OMD2516" s="272"/>
      <c r="OME2516" s="207"/>
      <c r="OMF2516" s="238"/>
      <c r="OMG2516" s="207"/>
      <c r="OMH2516" s="207"/>
      <c r="OMI2516" s="187"/>
      <c r="OMJ2516" s="187"/>
      <c r="OMK2516" s="204"/>
      <c r="OML2516" s="272"/>
      <c r="OMM2516" s="207"/>
      <c r="OMN2516" s="238"/>
      <c r="OMO2516" s="207"/>
      <c r="OMP2516" s="207"/>
      <c r="OMQ2516" s="187"/>
      <c r="OMR2516" s="187"/>
      <c r="OMS2516" s="204"/>
      <c r="OMT2516" s="272"/>
      <c r="OMU2516" s="207"/>
      <c r="OMV2516" s="238"/>
      <c r="OMW2516" s="207"/>
      <c r="OMX2516" s="207"/>
      <c r="OMY2516" s="187"/>
      <c r="OMZ2516" s="187"/>
      <c r="ONA2516" s="204"/>
      <c r="ONB2516" s="272"/>
      <c r="ONC2516" s="207"/>
      <c r="OND2516" s="238"/>
      <c r="ONE2516" s="207"/>
      <c r="ONF2516" s="207"/>
      <c r="ONG2516" s="187"/>
      <c r="ONH2516" s="187"/>
      <c r="ONI2516" s="204"/>
      <c r="ONJ2516" s="272"/>
      <c r="ONK2516" s="207"/>
      <c r="ONL2516" s="238"/>
      <c r="ONM2516" s="207"/>
      <c r="ONN2516" s="207"/>
      <c r="ONO2516" s="187"/>
      <c r="ONP2516" s="187"/>
      <c r="ONQ2516" s="204"/>
      <c r="ONR2516" s="272"/>
      <c r="ONS2516" s="207"/>
      <c r="ONT2516" s="238"/>
      <c r="ONU2516" s="207"/>
      <c r="ONV2516" s="207"/>
      <c r="ONW2516" s="187"/>
      <c r="ONX2516" s="187"/>
      <c r="ONY2516" s="204"/>
      <c r="ONZ2516" s="272"/>
      <c r="OOA2516" s="207"/>
      <c r="OOB2516" s="238"/>
      <c r="OOC2516" s="207"/>
      <c r="OOD2516" s="207"/>
      <c r="OOE2516" s="187"/>
      <c r="OOF2516" s="187"/>
      <c r="OOG2516" s="204"/>
      <c r="OOH2516" s="272"/>
      <c r="OOI2516" s="207"/>
      <c r="OOJ2516" s="238"/>
      <c r="OOK2516" s="207"/>
      <c r="OOL2516" s="207"/>
      <c r="OOM2516" s="187"/>
      <c r="OON2516" s="187"/>
      <c r="OOO2516" s="204"/>
      <c r="OOP2516" s="272"/>
      <c r="OOQ2516" s="207"/>
      <c r="OOR2516" s="238"/>
      <c r="OOS2516" s="207"/>
      <c r="OOT2516" s="207"/>
      <c r="OOU2516" s="187"/>
      <c r="OOV2516" s="187"/>
      <c r="OOW2516" s="204"/>
      <c r="OOX2516" s="272"/>
      <c r="OOY2516" s="207"/>
      <c r="OOZ2516" s="238"/>
      <c r="OPA2516" s="207"/>
      <c r="OPB2516" s="207"/>
      <c r="OPC2516" s="187"/>
      <c r="OPD2516" s="187"/>
      <c r="OPE2516" s="204"/>
      <c r="OPF2516" s="272"/>
      <c r="OPG2516" s="207"/>
      <c r="OPH2516" s="238"/>
      <c r="OPI2516" s="207"/>
      <c r="OPJ2516" s="207"/>
      <c r="OPK2516" s="187"/>
      <c r="OPL2516" s="187"/>
      <c r="OPM2516" s="204"/>
      <c r="OPN2516" s="272"/>
      <c r="OPO2516" s="207"/>
      <c r="OPP2516" s="238"/>
      <c r="OPQ2516" s="207"/>
      <c r="OPR2516" s="207"/>
      <c r="OPS2516" s="187"/>
      <c r="OPT2516" s="187"/>
      <c r="OPU2516" s="204"/>
      <c r="OPV2516" s="272"/>
      <c r="OPW2516" s="207"/>
      <c r="OPX2516" s="238"/>
      <c r="OPY2516" s="207"/>
      <c r="OPZ2516" s="207"/>
      <c r="OQA2516" s="187"/>
      <c r="OQB2516" s="187"/>
      <c r="OQC2516" s="204"/>
      <c r="OQD2516" s="272"/>
      <c r="OQE2516" s="207"/>
      <c r="OQF2516" s="238"/>
      <c r="OQG2516" s="207"/>
      <c r="OQH2516" s="207"/>
      <c r="OQI2516" s="187"/>
      <c r="OQJ2516" s="187"/>
      <c r="OQK2516" s="204"/>
      <c r="OQL2516" s="272"/>
      <c r="OQM2516" s="207"/>
      <c r="OQN2516" s="238"/>
      <c r="OQO2516" s="207"/>
      <c r="OQP2516" s="207"/>
      <c r="OQQ2516" s="187"/>
      <c r="OQR2516" s="187"/>
      <c r="OQS2516" s="204"/>
      <c r="OQT2516" s="272"/>
      <c r="OQU2516" s="207"/>
      <c r="OQV2516" s="238"/>
      <c r="OQW2516" s="207"/>
      <c r="OQX2516" s="207"/>
      <c r="OQY2516" s="187"/>
      <c r="OQZ2516" s="187"/>
      <c r="ORA2516" s="204"/>
      <c r="ORB2516" s="272"/>
      <c r="ORC2516" s="207"/>
      <c r="ORD2516" s="238"/>
      <c r="ORE2516" s="207"/>
      <c r="ORF2516" s="207"/>
      <c r="ORG2516" s="187"/>
      <c r="ORH2516" s="187"/>
      <c r="ORI2516" s="204"/>
      <c r="ORJ2516" s="272"/>
      <c r="ORK2516" s="207"/>
      <c r="ORL2516" s="238"/>
      <c r="ORM2516" s="207"/>
      <c r="ORN2516" s="207"/>
      <c r="ORO2516" s="187"/>
      <c r="ORP2516" s="187"/>
      <c r="ORQ2516" s="204"/>
      <c r="ORR2516" s="272"/>
      <c r="ORS2516" s="207"/>
      <c r="ORT2516" s="238"/>
      <c r="ORU2516" s="207"/>
      <c r="ORV2516" s="207"/>
      <c r="ORW2516" s="187"/>
      <c r="ORX2516" s="187"/>
      <c r="ORY2516" s="204"/>
      <c r="ORZ2516" s="272"/>
      <c r="OSA2516" s="207"/>
      <c r="OSB2516" s="238"/>
      <c r="OSC2516" s="207"/>
      <c r="OSD2516" s="207"/>
      <c r="OSE2516" s="187"/>
      <c r="OSF2516" s="187"/>
      <c r="OSG2516" s="204"/>
      <c r="OSH2516" s="272"/>
      <c r="OSI2516" s="207"/>
      <c r="OSJ2516" s="238"/>
      <c r="OSK2516" s="207"/>
      <c r="OSL2516" s="207"/>
      <c r="OSM2516" s="187"/>
      <c r="OSN2516" s="187"/>
      <c r="OSO2516" s="204"/>
      <c r="OSP2516" s="272"/>
      <c r="OSQ2516" s="207"/>
      <c r="OSR2516" s="238"/>
      <c r="OSS2516" s="207"/>
      <c r="OST2516" s="207"/>
      <c r="OSU2516" s="187"/>
      <c r="OSV2516" s="187"/>
      <c r="OSW2516" s="204"/>
      <c r="OSX2516" s="272"/>
      <c r="OSY2516" s="207"/>
      <c r="OSZ2516" s="238"/>
      <c r="OTA2516" s="207"/>
      <c r="OTB2516" s="207"/>
      <c r="OTC2516" s="187"/>
      <c r="OTD2516" s="187"/>
      <c r="OTE2516" s="204"/>
      <c r="OTF2516" s="272"/>
      <c r="OTG2516" s="207"/>
      <c r="OTH2516" s="238"/>
      <c r="OTI2516" s="207"/>
      <c r="OTJ2516" s="207"/>
      <c r="OTK2516" s="187"/>
      <c r="OTL2516" s="187"/>
      <c r="OTM2516" s="204"/>
      <c r="OTN2516" s="272"/>
      <c r="OTO2516" s="207"/>
      <c r="OTP2516" s="238"/>
      <c r="OTQ2516" s="207"/>
      <c r="OTR2516" s="207"/>
      <c r="OTS2516" s="187"/>
      <c r="OTT2516" s="187"/>
      <c r="OTU2516" s="204"/>
      <c r="OTV2516" s="272"/>
      <c r="OTW2516" s="207"/>
      <c r="OTX2516" s="238"/>
      <c r="OTY2516" s="207"/>
      <c r="OTZ2516" s="207"/>
      <c r="OUA2516" s="187"/>
      <c r="OUB2516" s="187"/>
      <c r="OUC2516" s="204"/>
      <c r="OUD2516" s="272"/>
      <c r="OUE2516" s="207"/>
      <c r="OUF2516" s="238"/>
      <c r="OUG2516" s="207"/>
      <c r="OUH2516" s="207"/>
      <c r="OUI2516" s="187"/>
      <c r="OUJ2516" s="187"/>
      <c r="OUK2516" s="204"/>
      <c r="OUL2516" s="272"/>
      <c r="OUM2516" s="207"/>
      <c r="OUN2516" s="238"/>
      <c r="OUO2516" s="207"/>
      <c r="OUP2516" s="207"/>
      <c r="OUQ2516" s="187"/>
      <c r="OUR2516" s="187"/>
      <c r="OUS2516" s="204"/>
      <c r="OUT2516" s="272"/>
      <c r="OUU2516" s="207"/>
      <c r="OUV2516" s="238"/>
      <c r="OUW2516" s="207"/>
      <c r="OUX2516" s="207"/>
      <c r="OUY2516" s="187"/>
      <c r="OUZ2516" s="187"/>
      <c r="OVA2516" s="204"/>
      <c r="OVB2516" s="272"/>
      <c r="OVC2516" s="207"/>
      <c r="OVD2516" s="238"/>
      <c r="OVE2516" s="207"/>
      <c r="OVF2516" s="207"/>
      <c r="OVG2516" s="187"/>
      <c r="OVH2516" s="187"/>
      <c r="OVI2516" s="204"/>
      <c r="OVJ2516" s="272"/>
      <c r="OVK2516" s="207"/>
      <c r="OVL2516" s="238"/>
      <c r="OVM2516" s="207"/>
      <c r="OVN2516" s="207"/>
      <c r="OVO2516" s="187"/>
      <c r="OVP2516" s="187"/>
      <c r="OVQ2516" s="204"/>
      <c r="OVR2516" s="272"/>
      <c r="OVS2516" s="207"/>
      <c r="OVT2516" s="238"/>
      <c r="OVU2516" s="207"/>
      <c r="OVV2516" s="207"/>
      <c r="OVW2516" s="187"/>
      <c r="OVX2516" s="187"/>
      <c r="OVY2516" s="204"/>
      <c r="OVZ2516" s="272"/>
      <c r="OWA2516" s="207"/>
      <c r="OWB2516" s="238"/>
      <c r="OWC2516" s="207"/>
      <c r="OWD2516" s="207"/>
      <c r="OWE2516" s="187"/>
      <c r="OWF2516" s="187"/>
      <c r="OWG2516" s="204"/>
      <c r="OWH2516" s="272"/>
      <c r="OWI2516" s="207"/>
      <c r="OWJ2516" s="238"/>
      <c r="OWK2516" s="207"/>
      <c r="OWL2516" s="207"/>
      <c r="OWM2516" s="187"/>
      <c r="OWN2516" s="187"/>
      <c r="OWO2516" s="204"/>
      <c r="OWP2516" s="272"/>
      <c r="OWQ2516" s="207"/>
      <c r="OWR2516" s="238"/>
      <c r="OWS2516" s="207"/>
      <c r="OWT2516" s="207"/>
      <c r="OWU2516" s="187"/>
      <c r="OWV2516" s="187"/>
      <c r="OWW2516" s="204"/>
      <c r="OWX2516" s="272"/>
      <c r="OWY2516" s="207"/>
      <c r="OWZ2516" s="238"/>
      <c r="OXA2516" s="207"/>
      <c r="OXB2516" s="207"/>
      <c r="OXC2516" s="187"/>
      <c r="OXD2516" s="187"/>
      <c r="OXE2516" s="204"/>
      <c r="OXF2516" s="272"/>
      <c r="OXG2516" s="207"/>
      <c r="OXH2516" s="238"/>
      <c r="OXI2516" s="207"/>
      <c r="OXJ2516" s="207"/>
      <c r="OXK2516" s="187"/>
      <c r="OXL2516" s="187"/>
      <c r="OXM2516" s="204"/>
      <c r="OXN2516" s="272"/>
      <c r="OXO2516" s="207"/>
      <c r="OXP2516" s="238"/>
      <c r="OXQ2516" s="207"/>
      <c r="OXR2516" s="207"/>
      <c r="OXS2516" s="187"/>
      <c r="OXT2516" s="187"/>
      <c r="OXU2516" s="204"/>
      <c r="OXV2516" s="272"/>
      <c r="OXW2516" s="207"/>
      <c r="OXX2516" s="238"/>
      <c r="OXY2516" s="207"/>
      <c r="OXZ2516" s="207"/>
      <c r="OYA2516" s="187"/>
      <c r="OYB2516" s="187"/>
      <c r="OYC2516" s="204"/>
      <c r="OYD2516" s="272"/>
      <c r="OYE2516" s="207"/>
      <c r="OYF2516" s="238"/>
      <c r="OYG2516" s="207"/>
      <c r="OYH2516" s="207"/>
      <c r="OYI2516" s="187"/>
      <c r="OYJ2516" s="187"/>
      <c r="OYK2516" s="204"/>
      <c r="OYL2516" s="272"/>
      <c r="OYM2516" s="207"/>
      <c r="OYN2516" s="238"/>
      <c r="OYO2516" s="207"/>
      <c r="OYP2516" s="207"/>
      <c r="OYQ2516" s="187"/>
      <c r="OYR2516" s="187"/>
      <c r="OYS2516" s="204"/>
      <c r="OYT2516" s="272"/>
      <c r="OYU2516" s="207"/>
      <c r="OYV2516" s="238"/>
      <c r="OYW2516" s="207"/>
      <c r="OYX2516" s="207"/>
      <c r="OYY2516" s="187"/>
      <c r="OYZ2516" s="187"/>
      <c r="OZA2516" s="204"/>
      <c r="OZB2516" s="272"/>
      <c r="OZC2516" s="207"/>
      <c r="OZD2516" s="238"/>
      <c r="OZE2516" s="207"/>
      <c r="OZF2516" s="207"/>
      <c r="OZG2516" s="187"/>
      <c r="OZH2516" s="187"/>
      <c r="OZI2516" s="204"/>
      <c r="OZJ2516" s="272"/>
      <c r="OZK2516" s="207"/>
      <c r="OZL2516" s="238"/>
      <c r="OZM2516" s="207"/>
      <c r="OZN2516" s="207"/>
      <c r="OZO2516" s="187"/>
      <c r="OZP2516" s="187"/>
      <c r="OZQ2516" s="204"/>
      <c r="OZR2516" s="272"/>
      <c r="OZS2516" s="207"/>
      <c r="OZT2516" s="238"/>
      <c r="OZU2516" s="207"/>
      <c r="OZV2516" s="207"/>
      <c r="OZW2516" s="187"/>
      <c r="OZX2516" s="187"/>
      <c r="OZY2516" s="204"/>
      <c r="OZZ2516" s="272"/>
      <c r="PAA2516" s="207"/>
      <c r="PAB2516" s="238"/>
      <c r="PAC2516" s="207"/>
      <c r="PAD2516" s="207"/>
      <c r="PAE2516" s="187"/>
      <c r="PAF2516" s="187"/>
      <c r="PAG2516" s="204"/>
      <c r="PAH2516" s="272"/>
      <c r="PAI2516" s="207"/>
      <c r="PAJ2516" s="238"/>
      <c r="PAK2516" s="207"/>
      <c r="PAL2516" s="207"/>
      <c r="PAM2516" s="187"/>
      <c r="PAN2516" s="187"/>
      <c r="PAO2516" s="204"/>
      <c r="PAP2516" s="272"/>
      <c r="PAQ2516" s="207"/>
      <c r="PAR2516" s="238"/>
      <c r="PAS2516" s="207"/>
      <c r="PAT2516" s="207"/>
      <c r="PAU2516" s="187"/>
      <c r="PAV2516" s="187"/>
      <c r="PAW2516" s="204"/>
      <c r="PAX2516" s="272"/>
      <c r="PAY2516" s="207"/>
      <c r="PAZ2516" s="238"/>
      <c r="PBA2516" s="207"/>
      <c r="PBB2516" s="207"/>
      <c r="PBC2516" s="187"/>
      <c r="PBD2516" s="187"/>
      <c r="PBE2516" s="204"/>
      <c r="PBF2516" s="272"/>
      <c r="PBG2516" s="207"/>
      <c r="PBH2516" s="238"/>
      <c r="PBI2516" s="207"/>
      <c r="PBJ2516" s="207"/>
      <c r="PBK2516" s="187"/>
      <c r="PBL2516" s="187"/>
      <c r="PBM2516" s="204"/>
      <c r="PBN2516" s="272"/>
      <c r="PBO2516" s="207"/>
      <c r="PBP2516" s="238"/>
      <c r="PBQ2516" s="207"/>
      <c r="PBR2516" s="207"/>
      <c r="PBS2516" s="187"/>
      <c r="PBT2516" s="187"/>
      <c r="PBU2516" s="204"/>
      <c r="PBV2516" s="272"/>
      <c r="PBW2516" s="207"/>
      <c r="PBX2516" s="238"/>
      <c r="PBY2516" s="207"/>
      <c r="PBZ2516" s="207"/>
      <c r="PCA2516" s="187"/>
      <c r="PCB2516" s="187"/>
      <c r="PCC2516" s="204"/>
      <c r="PCD2516" s="272"/>
      <c r="PCE2516" s="207"/>
      <c r="PCF2516" s="238"/>
      <c r="PCG2516" s="207"/>
      <c r="PCH2516" s="207"/>
      <c r="PCI2516" s="187"/>
      <c r="PCJ2516" s="187"/>
      <c r="PCK2516" s="204"/>
      <c r="PCL2516" s="272"/>
      <c r="PCM2516" s="207"/>
      <c r="PCN2516" s="238"/>
      <c r="PCO2516" s="207"/>
      <c r="PCP2516" s="207"/>
      <c r="PCQ2516" s="187"/>
      <c r="PCR2516" s="187"/>
      <c r="PCS2516" s="204"/>
      <c r="PCT2516" s="272"/>
      <c r="PCU2516" s="207"/>
      <c r="PCV2516" s="238"/>
      <c r="PCW2516" s="207"/>
      <c r="PCX2516" s="207"/>
      <c r="PCY2516" s="187"/>
      <c r="PCZ2516" s="187"/>
      <c r="PDA2516" s="204"/>
      <c r="PDB2516" s="272"/>
      <c r="PDC2516" s="207"/>
      <c r="PDD2516" s="238"/>
      <c r="PDE2516" s="207"/>
      <c r="PDF2516" s="207"/>
      <c r="PDG2516" s="187"/>
      <c r="PDH2516" s="187"/>
      <c r="PDI2516" s="204"/>
      <c r="PDJ2516" s="272"/>
      <c r="PDK2516" s="207"/>
      <c r="PDL2516" s="238"/>
      <c r="PDM2516" s="207"/>
      <c r="PDN2516" s="207"/>
      <c r="PDO2516" s="187"/>
      <c r="PDP2516" s="187"/>
      <c r="PDQ2516" s="204"/>
      <c r="PDR2516" s="272"/>
      <c r="PDS2516" s="207"/>
      <c r="PDT2516" s="238"/>
      <c r="PDU2516" s="207"/>
      <c r="PDV2516" s="207"/>
      <c r="PDW2516" s="187"/>
      <c r="PDX2516" s="187"/>
      <c r="PDY2516" s="204"/>
      <c r="PDZ2516" s="272"/>
      <c r="PEA2516" s="207"/>
      <c r="PEB2516" s="238"/>
      <c r="PEC2516" s="207"/>
      <c r="PED2516" s="207"/>
      <c r="PEE2516" s="187"/>
      <c r="PEF2516" s="187"/>
      <c r="PEG2516" s="204"/>
      <c r="PEH2516" s="272"/>
      <c r="PEI2516" s="207"/>
      <c r="PEJ2516" s="238"/>
      <c r="PEK2516" s="207"/>
      <c r="PEL2516" s="207"/>
      <c r="PEM2516" s="187"/>
      <c r="PEN2516" s="187"/>
      <c r="PEO2516" s="204"/>
      <c r="PEP2516" s="272"/>
      <c r="PEQ2516" s="207"/>
      <c r="PER2516" s="238"/>
      <c r="PES2516" s="207"/>
      <c r="PET2516" s="207"/>
      <c r="PEU2516" s="187"/>
      <c r="PEV2516" s="187"/>
      <c r="PEW2516" s="204"/>
      <c r="PEX2516" s="272"/>
      <c r="PEY2516" s="207"/>
      <c r="PEZ2516" s="238"/>
      <c r="PFA2516" s="207"/>
      <c r="PFB2516" s="207"/>
      <c r="PFC2516" s="187"/>
      <c r="PFD2516" s="187"/>
      <c r="PFE2516" s="204"/>
      <c r="PFF2516" s="272"/>
      <c r="PFG2516" s="207"/>
      <c r="PFH2516" s="238"/>
      <c r="PFI2516" s="207"/>
      <c r="PFJ2516" s="207"/>
      <c r="PFK2516" s="187"/>
      <c r="PFL2516" s="187"/>
      <c r="PFM2516" s="204"/>
      <c r="PFN2516" s="272"/>
      <c r="PFO2516" s="207"/>
      <c r="PFP2516" s="238"/>
      <c r="PFQ2516" s="207"/>
      <c r="PFR2516" s="207"/>
      <c r="PFS2516" s="187"/>
      <c r="PFT2516" s="187"/>
      <c r="PFU2516" s="204"/>
      <c r="PFV2516" s="272"/>
      <c r="PFW2516" s="207"/>
      <c r="PFX2516" s="238"/>
      <c r="PFY2516" s="207"/>
      <c r="PFZ2516" s="207"/>
      <c r="PGA2516" s="187"/>
      <c r="PGB2516" s="187"/>
      <c r="PGC2516" s="204"/>
      <c r="PGD2516" s="272"/>
      <c r="PGE2516" s="207"/>
      <c r="PGF2516" s="238"/>
      <c r="PGG2516" s="207"/>
      <c r="PGH2516" s="207"/>
      <c r="PGI2516" s="187"/>
      <c r="PGJ2516" s="187"/>
      <c r="PGK2516" s="204"/>
      <c r="PGL2516" s="272"/>
      <c r="PGM2516" s="207"/>
      <c r="PGN2516" s="238"/>
      <c r="PGO2516" s="207"/>
      <c r="PGP2516" s="207"/>
      <c r="PGQ2516" s="187"/>
      <c r="PGR2516" s="187"/>
      <c r="PGS2516" s="204"/>
      <c r="PGT2516" s="272"/>
      <c r="PGU2516" s="207"/>
      <c r="PGV2516" s="238"/>
      <c r="PGW2516" s="207"/>
      <c r="PGX2516" s="207"/>
      <c r="PGY2516" s="187"/>
      <c r="PGZ2516" s="187"/>
      <c r="PHA2516" s="204"/>
      <c r="PHB2516" s="272"/>
      <c r="PHC2516" s="207"/>
      <c r="PHD2516" s="238"/>
      <c r="PHE2516" s="207"/>
      <c r="PHF2516" s="207"/>
      <c r="PHG2516" s="187"/>
      <c r="PHH2516" s="187"/>
      <c r="PHI2516" s="204"/>
      <c r="PHJ2516" s="272"/>
      <c r="PHK2516" s="207"/>
      <c r="PHL2516" s="238"/>
      <c r="PHM2516" s="207"/>
      <c r="PHN2516" s="207"/>
      <c r="PHO2516" s="187"/>
      <c r="PHP2516" s="187"/>
      <c r="PHQ2516" s="204"/>
      <c r="PHR2516" s="272"/>
      <c r="PHS2516" s="207"/>
      <c r="PHT2516" s="238"/>
      <c r="PHU2516" s="207"/>
      <c r="PHV2516" s="207"/>
      <c r="PHW2516" s="187"/>
      <c r="PHX2516" s="187"/>
      <c r="PHY2516" s="204"/>
      <c r="PHZ2516" s="272"/>
      <c r="PIA2516" s="207"/>
      <c r="PIB2516" s="238"/>
      <c r="PIC2516" s="207"/>
      <c r="PID2516" s="207"/>
      <c r="PIE2516" s="187"/>
      <c r="PIF2516" s="187"/>
      <c r="PIG2516" s="204"/>
      <c r="PIH2516" s="272"/>
      <c r="PII2516" s="207"/>
      <c r="PIJ2516" s="238"/>
      <c r="PIK2516" s="207"/>
      <c r="PIL2516" s="207"/>
      <c r="PIM2516" s="187"/>
      <c r="PIN2516" s="187"/>
      <c r="PIO2516" s="204"/>
      <c r="PIP2516" s="272"/>
      <c r="PIQ2516" s="207"/>
      <c r="PIR2516" s="238"/>
      <c r="PIS2516" s="207"/>
      <c r="PIT2516" s="207"/>
      <c r="PIU2516" s="187"/>
      <c r="PIV2516" s="187"/>
      <c r="PIW2516" s="204"/>
      <c r="PIX2516" s="272"/>
      <c r="PIY2516" s="207"/>
      <c r="PIZ2516" s="238"/>
      <c r="PJA2516" s="207"/>
      <c r="PJB2516" s="207"/>
      <c r="PJC2516" s="187"/>
      <c r="PJD2516" s="187"/>
      <c r="PJE2516" s="204"/>
      <c r="PJF2516" s="272"/>
      <c r="PJG2516" s="207"/>
      <c r="PJH2516" s="238"/>
      <c r="PJI2516" s="207"/>
      <c r="PJJ2516" s="207"/>
      <c r="PJK2516" s="187"/>
      <c r="PJL2516" s="187"/>
      <c r="PJM2516" s="204"/>
      <c r="PJN2516" s="272"/>
      <c r="PJO2516" s="207"/>
      <c r="PJP2516" s="238"/>
      <c r="PJQ2516" s="207"/>
      <c r="PJR2516" s="207"/>
      <c r="PJS2516" s="187"/>
      <c r="PJT2516" s="187"/>
      <c r="PJU2516" s="204"/>
      <c r="PJV2516" s="272"/>
      <c r="PJW2516" s="207"/>
      <c r="PJX2516" s="238"/>
      <c r="PJY2516" s="207"/>
      <c r="PJZ2516" s="207"/>
      <c r="PKA2516" s="187"/>
      <c r="PKB2516" s="187"/>
      <c r="PKC2516" s="204"/>
      <c r="PKD2516" s="272"/>
      <c r="PKE2516" s="207"/>
      <c r="PKF2516" s="238"/>
      <c r="PKG2516" s="207"/>
      <c r="PKH2516" s="207"/>
      <c r="PKI2516" s="187"/>
      <c r="PKJ2516" s="187"/>
      <c r="PKK2516" s="204"/>
      <c r="PKL2516" s="272"/>
      <c r="PKM2516" s="207"/>
      <c r="PKN2516" s="238"/>
      <c r="PKO2516" s="207"/>
      <c r="PKP2516" s="207"/>
      <c r="PKQ2516" s="187"/>
      <c r="PKR2516" s="187"/>
      <c r="PKS2516" s="204"/>
      <c r="PKT2516" s="272"/>
      <c r="PKU2516" s="207"/>
      <c r="PKV2516" s="238"/>
      <c r="PKW2516" s="207"/>
      <c r="PKX2516" s="207"/>
      <c r="PKY2516" s="187"/>
      <c r="PKZ2516" s="187"/>
      <c r="PLA2516" s="204"/>
      <c r="PLB2516" s="272"/>
      <c r="PLC2516" s="207"/>
      <c r="PLD2516" s="238"/>
      <c r="PLE2516" s="207"/>
      <c r="PLF2516" s="207"/>
      <c r="PLG2516" s="187"/>
      <c r="PLH2516" s="187"/>
      <c r="PLI2516" s="204"/>
      <c r="PLJ2516" s="272"/>
      <c r="PLK2516" s="207"/>
      <c r="PLL2516" s="238"/>
      <c r="PLM2516" s="207"/>
      <c r="PLN2516" s="207"/>
      <c r="PLO2516" s="187"/>
      <c r="PLP2516" s="187"/>
      <c r="PLQ2516" s="204"/>
      <c r="PLR2516" s="272"/>
      <c r="PLS2516" s="207"/>
      <c r="PLT2516" s="238"/>
      <c r="PLU2516" s="207"/>
      <c r="PLV2516" s="207"/>
      <c r="PLW2516" s="187"/>
      <c r="PLX2516" s="187"/>
      <c r="PLY2516" s="204"/>
      <c r="PLZ2516" s="272"/>
      <c r="PMA2516" s="207"/>
      <c r="PMB2516" s="238"/>
      <c r="PMC2516" s="207"/>
      <c r="PMD2516" s="207"/>
      <c r="PME2516" s="187"/>
      <c r="PMF2516" s="187"/>
      <c r="PMG2516" s="204"/>
      <c r="PMH2516" s="272"/>
      <c r="PMI2516" s="207"/>
      <c r="PMJ2516" s="238"/>
      <c r="PMK2516" s="207"/>
      <c r="PML2516" s="207"/>
      <c r="PMM2516" s="187"/>
      <c r="PMN2516" s="187"/>
      <c r="PMO2516" s="204"/>
      <c r="PMP2516" s="272"/>
      <c r="PMQ2516" s="207"/>
      <c r="PMR2516" s="238"/>
      <c r="PMS2516" s="207"/>
      <c r="PMT2516" s="207"/>
      <c r="PMU2516" s="187"/>
      <c r="PMV2516" s="187"/>
      <c r="PMW2516" s="204"/>
      <c r="PMX2516" s="272"/>
      <c r="PMY2516" s="207"/>
      <c r="PMZ2516" s="238"/>
      <c r="PNA2516" s="207"/>
      <c r="PNB2516" s="207"/>
      <c r="PNC2516" s="187"/>
      <c r="PND2516" s="187"/>
      <c r="PNE2516" s="204"/>
      <c r="PNF2516" s="272"/>
      <c r="PNG2516" s="207"/>
      <c r="PNH2516" s="238"/>
      <c r="PNI2516" s="207"/>
      <c r="PNJ2516" s="207"/>
      <c r="PNK2516" s="187"/>
      <c r="PNL2516" s="187"/>
      <c r="PNM2516" s="204"/>
      <c r="PNN2516" s="272"/>
      <c r="PNO2516" s="207"/>
      <c r="PNP2516" s="238"/>
      <c r="PNQ2516" s="207"/>
      <c r="PNR2516" s="207"/>
      <c r="PNS2516" s="187"/>
      <c r="PNT2516" s="187"/>
      <c r="PNU2516" s="204"/>
      <c r="PNV2516" s="272"/>
      <c r="PNW2516" s="207"/>
      <c r="PNX2516" s="238"/>
      <c r="PNY2516" s="207"/>
      <c r="PNZ2516" s="207"/>
      <c r="POA2516" s="187"/>
      <c r="POB2516" s="187"/>
      <c r="POC2516" s="204"/>
      <c r="POD2516" s="272"/>
      <c r="POE2516" s="207"/>
      <c r="POF2516" s="238"/>
      <c r="POG2516" s="207"/>
      <c r="POH2516" s="207"/>
      <c r="POI2516" s="187"/>
      <c r="POJ2516" s="187"/>
      <c r="POK2516" s="204"/>
      <c r="POL2516" s="272"/>
      <c r="POM2516" s="207"/>
      <c r="PON2516" s="238"/>
      <c r="POO2516" s="207"/>
      <c r="POP2516" s="207"/>
      <c r="POQ2516" s="187"/>
      <c r="POR2516" s="187"/>
      <c r="POS2516" s="204"/>
      <c r="POT2516" s="272"/>
      <c r="POU2516" s="207"/>
      <c r="POV2516" s="238"/>
      <c r="POW2516" s="207"/>
      <c r="POX2516" s="207"/>
      <c r="POY2516" s="187"/>
      <c r="POZ2516" s="187"/>
      <c r="PPA2516" s="204"/>
      <c r="PPB2516" s="272"/>
      <c r="PPC2516" s="207"/>
      <c r="PPD2516" s="238"/>
      <c r="PPE2516" s="207"/>
      <c r="PPF2516" s="207"/>
      <c r="PPG2516" s="187"/>
      <c r="PPH2516" s="187"/>
      <c r="PPI2516" s="204"/>
      <c r="PPJ2516" s="272"/>
      <c r="PPK2516" s="207"/>
      <c r="PPL2516" s="238"/>
      <c r="PPM2516" s="207"/>
      <c r="PPN2516" s="207"/>
      <c r="PPO2516" s="187"/>
      <c r="PPP2516" s="187"/>
      <c r="PPQ2516" s="204"/>
      <c r="PPR2516" s="272"/>
      <c r="PPS2516" s="207"/>
      <c r="PPT2516" s="238"/>
      <c r="PPU2516" s="207"/>
      <c r="PPV2516" s="207"/>
      <c r="PPW2516" s="187"/>
      <c r="PPX2516" s="187"/>
      <c r="PPY2516" s="204"/>
      <c r="PPZ2516" s="272"/>
      <c r="PQA2516" s="207"/>
      <c r="PQB2516" s="238"/>
      <c r="PQC2516" s="207"/>
      <c r="PQD2516" s="207"/>
      <c r="PQE2516" s="187"/>
      <c r="PQF2516" s="187"/>
      <c r="PQG2516" s="204"/>
      <c r="PQH2516" s="272"/>
      <c r="PQI2516" s="207"/>
      <c r="PQJ2516" s="238"/>
      <c r="PQK2516" s="207"/>
      <c r="PQL2516" s="207"/>
      <c r="PQM2516" s="187"/>
      <c r="PQN2516" s="187"/>
      <c r="PQO2516" s="204"/>
      <c r="PQP2516" s="272"/>
      <c r="PQQ2516" s="207"/>
      <c r="PQR2516" s="238"/>
      <c r="PQS2516" s="207"/>
      <c r="PQT2516" s="207"/>
      <c r="PQU2516" s="187"/>
      <c r="PQV2516" s="187"/>
      <c r="PQW2516" s="204"/>
      <c r="PQX2516" s="272"/>
      <c r="PQY2516" s="207"/>
      <c r="PQZ2516" s="238"/>
      <c r="PRA2516" s="207"/>
      <c r="PRB2516" s="207"/>
      <c r="PRC2516" s="187"/>
      <c r="PRD2516" s="187"/>
      <c r="PRE2516" s="204"/>
      <c r="PRF2516" s="272"/>
      <c r="PRG2516" s="207"/>
      <c r="PRH2516" s="238"/>
      <c r="PRI2516" s="207"/>
      <c r="PRJ2516" s="207"/>
      <c r="PRK2516" s="187"/>
      <c r="PRL2516" s="187"/>
      <c r="PRM2516" s="204"/>
      <c r="PRN2516" s="272"/>
      <c r="PRO2516" s="207"/>
      <c r="PRP2516" s="238"/>
      <c r="PRQ2516" s="207"/>
      <c r="PRR2516" s="207"/>
      <c r="PRS2516" s="187"/>
      <c r="PRT2516" s="187"/>
      <c r="PRU2516" s="204"/>
      <c r="PRV2516" s="272"/>
      <c r="PRW2516" s="207"/>
      <c r="PRX2516" s="238"/>
      <c r="PRY2516" s="207"/>
      <c r="PRZ2516" s="207"/>
      <c r="PSA2516" s="187"/>
      <c r="PSB2516" s="187"/>
      <c r="PSC2516" s="204"/>
      <c r="PSD2516" s="272"/>
      <c r="PSE2516" s="207"/>
      <c r="PSF2516" s="238"/>
      <c r="PSG2516" s="207"/>
      <c r="PSH2516" s="207"/>
      <c r="PSI2516" s="187"/>
      <c r="PSJ2516" s="187"/>
      <c r="PSK2516" s="204"/>
      <c r="PSL2516" s="272"/>
      <c r="PSM2516" s="207"/>
      <c r="PSN2516" s="238"/>
      <c r="PSO2516" s="207"/>
      <c r="PSP2516" s="207"/>
      <c r="PSQ2516" s="187"/>
      <c r="PSR2516" s="187"/>
      <c r="PSS2516" s="204"/>
      <c r="PST2516" s="272"/>
      <c r="PSU2516" s="207"/>
      <c r="PSV2516" s="238"/>
      <c r="PSW2516" s="207"/>
      <c r="PSX2516" s="207"/>
      <c r="PSY2516" s="187"/>
      <c r="PSZ2516" s="187"/>
      <c r="PTA2516" s="204"/>
      <c r="PTB2516" s="272"/>
      <c r="PTC2516" s="207"/>
      <c r="PTD2516" s="238"/>
      <c r="PTE2516" s="207"/>
      <c r="PTF2516" s="207"/>
      <c r="PTG2516" s="187"/>
      <c r="PTH2516" s="187"/>
      <c r="PTI2516" s="204"/>
      <c r="PTJ2516" s="272"/>
      <c r="PTK2516" s="207"/>
      <c r="PTL2516" s="238"/>
      <c r="PTM2516" s="207"/>
      <c r="PTN2516" s="207"/>
      <c r="PTO2516" s="187"/>
      <c r="PTP2516" s="187"/>
      <c r="PTQ2516" s="204"/>
      <c r="PTR2516" s="272"/>
      <c r="PTS2516" s="207"/>
      <c r="PTT2516" s="238"/>
      <c r="PTU2516" s="207"/>
      <c r="PTV2516" s="207"/>
      <c r="PTW2516" s="187"/>
      <c r="PTX2516" s="187"/>
      <c r="PTY2516" s="204"/>
      <c r="PTZ2516" s="272"/>
      <c r="PUA2516" s="207"/>
      <c r="PUB2516" s="238"/>
      <c r="PUC2516" s="207"/>
      <c r="PUD2516" s="207"/>
      <c r="PUE2516" s="187"/>
      <c r="PUF2516" s="187"/>
      <c r="PUG2516" s="204"/>
      <c r="PUH2516" s="272"/>
      <c r="PUI2516" s="207"/>
      <c r="PUJ2516" s="238"/>
      <c r="PUK2516" s="207"/>
      <c r="PUL2516" s="207"/>
      <c r="PUM2516" s="187"/>
      <c r="PUN2516" s="187"/>
      <c r="PUO2516" s="204"/>
      <c r="PUP2516" s="272"/>
      <c r="PUQ2516" s="207"/>
      <c r="PUR2516" s="238"/>
      <c r="PUS2516" s="207"/>
      <c r="PUT2516" s="207"/>
      <c r="PUU2516" s="187"/>
      <c r="PUV2516" s="187"/>
      <c r="PUW2516" s="204"/>
      <c r="PUX2516" s="272"/>
      <c r="PUY2516" s="207"/>
      <c r="PUZ2516" s="238"/>
      <c r="PVA2516" s="207"/>
      <c r="PVB2516" s="207"/>
      <c r="PVC2516" s="187"/>
      <c r="PVD2516" s="187"/>
      <c r="PVE2516" s="204"/>
      <c r="PVF2516" s="272"/>
      <c r="PVG2516" s="207"/>
      <c r="PVH2516" s="238"/>
      <c r="PVI2516" s="207"/>
      <c r="PVJ2516" s="207"/>
      <c r="PVK2516" s="187"/>
      <c r="PVL2516" s="187"/>
      <c r="PVM2516" s="204"/>
      <c r="PVN2516" s="272"/>
      <c r="PVO2516" s="207"/>
      <c r="PVP2516" s="238"/>
      <c r="PVQ2516" s="207"/>
      <c r="PVR2516" s="207"/>
      <c r="PVS2516" s="187"/>
      <c r="PVT2516" s="187"/>
      <c r="PVU2516" s="204"/>
      <c r="PVV2516" s="272"/>
      <c r="PVW2516" s="207"/>
      <c r="PVX2516" s="238"/>
      <c r="PVY2516" s="207"/>
      <c r="PVZ2516" s="207"/>
      <c r="PWA2516" s="187"/>
      <c r="PWB2516" s="187"/>
      <c r="PWC2516" s="204"/>
      <c r="PWD2516" s="272"/>
      <c r="PWE2516" s="207"/>
      <c r="PWF2516" s="238"/>
      <c r="PWG2516" s="207"/>
      <c r="PWH2516" s="207"/>
      <c r="PWI2516" s="187"/>
      <c r="PWJ2516" s="187"/>
      <c r="PWK2516" s="204"/>
      <c r="PWL2516" s="272"/>
      <c r="PWM2516" s="207"/>
      <c r="PWN2516" s="238"/>
      <c r="PWO2516" s="207"/>
      <c r="PWP2516" s="207"/>
      <c r="PWQ2516" s="187"/>
      <c r="PWR2516" s="187"/>
      <c r="PWS2516" s="204"/>
      <c r="PWT2516" s="272"/>
      <c r="PWU2516" s="207"/>
      <c r="PWV2516" s="238"/>
      <c r="PWW2516" s="207"/>
      <c r="PWX2516" s="207"/>
      <c r="PWY2516" s="187"/>
      <c r="PWZ2516" s="187"/>
      <c r="PXA2516" s="204"/>
      <c r="PXB2516" s="272"/>
      <c r="PXC2516" s="207"/>
      <c r="PXD2516" s="238"/>
      <c r="PXE2516" s="207"/>
      <c r="PXF2516" s="207"/>
      <c r="PXG2516" s="187"/>
      <c r="PXH2516" s="187"/>
      <c r="PXI2516" s="204"/>
      <c r="PXJ2516" s="272"/>
      <c r="PXK2516" s="207"/>
      <c r="PXL2516" s="238"/>
      <c r="PXM2516" s="207"/>
      <c r="PXN2516" s="207"/>
      <c r="PXO2516" s="187"/>
      <c r="PXP2516" s="187"/>
      <c r="PXQ2516" s="204"/>
      <c r="PXR2516" s="272"/>
      <c r="PXS2516" s="207"/>
      <c r="PXT2516" s="238"/>
      <c r="PXU2516" s="207"/>
      <c r="PXV2516" s="207"/>
      <c r="PXW2516" s="187"/>
      <c r="PXX2516" s="187"/>
      <c r="PXY2516" s="204"/>
      <c r="PXZ2516" s="272"/>
      <c r="PYA2516" s="207"/>
      <c r="PYB2516" s="238"/>
      <c r="PYC2516" s="207"/>
      <c r="PYD2516" s="207"/>
      <c r="PYE2516" s="187"/>
      <c r="PYF2516" s="187"/>
      <c r="PYG2516" s="204"/>
      <c r="PYH2516" s="272"/>
      <c r="PYI2516" s="207"/>
      <c r="PYJ2516" s="238"/>
      <c r="PYK2516" s="207"/>
      <c r="PYL2516" s="207"/>
      <c r="PYM2516" s="187"/>
      <c r="PYN2516" s="187"/>
      <c r="PYO2516" s="204"/>
      <c r="PYP2516" s="272"/>
      <c r="PYQ2516" s="207"/>
      <c r="PYR2516" s="238"/>
      <c r="PYS2516" s="207"/>
      <c r="PYT2516" s="207"/>
      <c r="PYU2516" s="187"/>
      <c r="PYV2516" s="187"/>
      <c r="PYW2516" s="204"/>
      <c r="PYX2516" s="272"/>
      <c r="PYY2516" s="207"/>
      <c r="PYZ2516" s="238"/>
      <c r="PZA2516" s="207"/>
      <c r="PZB2516" s="207"/>
      <c r="PZC2516" s="187"/>
      <c r="PZD2516" s="187"/>
      <c r="PZE2516" s="204"/>
      <c r="PZF2516" s="272"/>
      <c r="PZG2516" s="207"/>
      <c r="PZH2516" s="238"/>
      <c r="PZI2516" s="207"/>
      <c r="PZJ2516" s="207"/>
      <c r="PZK2516" s="187"/>
      <c r="PZL2516" s="187"/>
      <c r="PZM2516" s="204"/>
      <c r="PZN2516" s="272"/>
      <c r="PZO2516" s="207"/>
      <c r="PZP2516" s="238"/>
      <c r="PZQ2516" s="207"/>
      <c r="PZR2516" s="207"/>
      <c r="PZS2516" s="187"/>
      <c r="PZT2516" s="187"/>
      <c r="PZU2516" s="204"/>
      <c r="PZV2516" s="272"/>
      <c r="PZW2516" s="207"/>
      <c r="PZX2516" s="238"/>
      <c r="PZY2516" s="207"/>
      <c r="PZZ2516" s="207"/>
      <c r="QAA2516" s="187"/>
      <c r="QAB2516" s="187"/>
      <c r="QAC2516" s="204"/>
      <c r="QAD2516" s="272"/>
      <c r="QAE2516" s="207"/>
      <c r="QAF2516" s="238"/>
      <c r="QAG2516" s="207"/>
      <c r="QAH2516" s="207"/>
      <c r="QAI2516" s="187"/>
      <c r="QAJ2516" s="187"/>
      <c r="QAK2516" s="204"/>
      <c r="QAL2516" s="272"/>
      <c r="QAM2516" s="207"/>
      <c r="QAN2516" s="238"/>
      <c r="QAO2516" s="207"/>
      <c r="QAP2516" s="207"/>
      <c r="QAQ2516" s="187"/>
      <c r="QAR2516" s="187"/>
      <c r="QAS2516" s="204"/>
      <c r="QAT2516" s="272"/>
      <c r="QAU2516" s="207"/>
      <c r="QAV2516" s="238"/>
      <c r="QAW2516" s="207"/>
      <c r="QAX2516" s="207"/>
      <c r="QAY2516" s="187"/>
      <c r="QAZ2516" s="187"/>
      <c r="QBA2516" s="204"/>
      <c r="QBB2516" s="272"/>
      <c r="QBC2516" s="207"/>
      <c r="QBD2516" s="238"/>
      <c r="QBE2516" s="207"/>
      <c r="QBF2516" s="207"/>
      <c r="QBG2516" s="187"/>
      <c r="QBH2516" s="187"/>
      <c r="QBI2516" s="204"/>
      <c r="QBJ2516" s="272"/>
      <c r="QBK2516" s="207"/>
      <c r="QBL2516" s="238"/>
      <c r="QBM2516" s="207"/>
      <c r="QBN2516" s="207"/>
      <c r="QBO2516" s="187"/>
      <c r="QBP2516" s="187"/>
      <c r="QBQ2516" s="204"/>
      <c r="QBR2516" s="272"/>
      <c r="QBS2516" s="207"/>
      <c r="QBT2516" s="238"/>
      <c r="QBU2516" s="207"/>
      <c r="QBV2516" s="207"/>
      <c r="QBW2516" s="187"/>
      <c r="QBX2516" s="187"/>
      <c r="QBY2516" s="204"/>
      <c r="QBZ2516" s="272"/>
      <c r="QCA2516" s="207"/>
      <c r="QCB2516" s="238"/>
      <c r="QCC2516" s="207"/>
      <c r="QCD2516" s="207"/>
      <c r="QCE2516" s="187"/>
      <c r="QCF2516" s="187"/>
      <c r="QCG2516" s="204"/>
      <c r="QCH2516" s="272"/>
      <c r="QCI2516" s="207"/>
      <c r="QCJ2516" s="238"/>
      <c r="QCK2516" s="207"/>
      <c r="QCL2516" s="207"/>
      <c r="QCM2516" s="187"/>
      <c r="QCN2516" s="187"/>
      <c r="QCO2516" s="204"/>
      <c r="QCP2516" s="272"/>
      <c r="QCQ2516" s="207"/>
      <c r="QCR2516" s="238"/>
      <c r="QCS2516" s="207"/>
      <c r="QCT2516" s="207"/>
      <c r="QCU2516" s="187"/>
      <c r="QCV2516" s="187"/>
      <c r="QCW2516" s="204"/>
      <c r="QCX2516" s="272"/>
      <c r="QCY2516" s="207"/>
      <c r="QCZ2516" s="238"/>
      <c r="QDA2516" s="207"/>
      <c r="QDB2516" s="207"/>
      <c r="QDC2516" s="187"/>
      <c r="QDD2516" s="187"/>
      <c r="QDE2516" s="204"/>
      <c r="QDF2516" s="272"/>
      <c r="QDG2516" s="207"/>
      <c r="QDH2516" s="238"/>
      <c r="QDI2516" s="207"/>
      <c r="QDJ2516" s="207"/>
      <c r="QDK2516" s="187"/>
      <c r="QDL2516" s="187"/>
      <c r="QDM2516" s="204"/>
      <c r="QDN2516" s="272"/>
      <c r="QDO2516" s="207"/>
      <c r="QDP2516" s="238"/>
      <c r="QDQ2516" s="207"/>
      <c r="QDR2516" s="207"/>
      <c r="QDS2516" s="187"/>
      <c r="QDT2516" s="187"/>
      <c r="QDU2516" s="204"/>
      <c r="QDV2516" s="272"/>
      <c r="QDW2516" s="207"/>
      <c r="QDX2516" s="238"/>
      <c r="QDY2516" s="207"/>
      <c r="QDZ2516" s="207"/>
      <c r="QEA2516" s="187"/>
      <c r="QEB2516" s="187"/>
      <c r="QEC2516" s="204"/>
      <c r="QED2516" s="272"/>
      <c r="QEE2516" s="207"/>
      <c r="QEF2516" s="238"/>
      <c r="QEG2516" s="207"/>
      <c r="QEH2516" s="207"/>
      <c r="QEI2516" s="187"/>
      <c r="QEJ2516" s="187"/>
      <c r="QEK2516" s="204"/>
      <c r="QEL2516" s="272"/>
      <c r="QEM2516" s="207"/>
      <c r="QEN2516" s="238"/>
      <c r="QEO2516" s="207"/>
      <c r="QEP2516" s="207"/>
      <c r="QEQ2516" s="187"/>
      <c r="QER2516" s="187"/>
      <c r="QES2516" s="204"/>
      <c r="QET2516" s="272"/>
      <c r="QEU2516" s="207"/>
      <c r="QEV2516" s="238"/>
      <c r="QEW2516" s="207"/>
      <c r="QEX2516" s="207"/>
      <c r="QEY2516" s="187"/>
      <c r="QEZ2516" s="187"/>
      <c r="QFA2516" s="204"/>
      <c r="QFB2516" s="272"/>
      <c r="QFC2516" s="207"/>
      <c r="QFD2516" s="238"/>
      <c r="QFE2516" s="207"/>
      <c r="QFF2516" s="207"/>
      <c r="QFG2516" s="187"/>
      <c r="QFH2516" s="187"/>
      <c r="QFI2516" s="204"/>
      <c r="QFJ2516" s="272"/>
      <c r="QFK2516" s="207"/>
      <c r="QFL2516" s="238"/>
      <c r="QFM2516" s="207"/>
      <c r="QFN2516" s="207"/>
      <c r="QFO2516" s="187"/>
      <c r="QFP2516" s="187"/>
      <c r="QFQ2516" s="204"/>
      <c r="QFR2516" s="272"/>
      <c r="QFS2516" s="207"/>
      <c r="QFT2516" s="238"/>
      <c r="QFU2516" s="207"/>
      <c r="QFV2516" s="207"/>
      <c r="QFW2516" s="187"/>
      <c r="QFX2516" s="187"/>
      <c r="QFY2516" s="204"/>
      <c r="QFZ2516" s="272"/>
      <c r="QGA2516" s="207"/>
      <c r="QGB2516" s="238"/>
      <c r="QGC2516" s="207"/>
      <c r="QGD2516" s="207"/>
      <c r="QGE2516" s="187"/>
      <c r="QGF2516" s="187"/>
      <c r="QGG2516" s="204"/>
      <c r="QGH2516" s="272"/>
      <c r="QGI2516" s="207"/>
      <c r="QGJ2516" s="238"/>
      <c r="QGK2516" s="207"/>
      <c r="QGL2516" s="207"/>
      <c r="QGM2516" s="187"/>
      <c r="QGN2516" s="187"/>
      <c r="QGO2516" s="204"/>
      <c r="QGP2516" s="272"/>
      <c r="QGQ2516" s="207"/>
      <c r="QGR2516" s="238"/>
      <c r="QGS2516" s="207"/>
      <c r="QGT2516" s="207"/>
      <c r="QGU2516" s="187"/>
      <c r="QGV2516" s="187"/>
      <c r="QGW2516" s="204"/>
      <c r="QGX2516" s="272"/>
      <c r="QGY2516" s="207"/>
      <c r="QGZ2516" s="238"/>
      <c r="QHA2516" s="207"/>
      <c r="QHB2516" s="207"/>
      <c r="QHC2516" s="187"/>
      <c r="QHD2516" s="187"/>
      <c r="QHE2516" s="204"/>
      <c r="QHF2516" s="272"/>
      <c r="QHG2516" s="207"/>
      <c r="QHH2516" s="238"/>
      <c r="QHI2516" s="207"/>
      <c r="QHJ2516" s="207"/>
      <c r="QHK2516" s="187"/>
      <c r="QHL2516" s="187"/>
      <c r="QHM2516" s="204"/>
      <c r="QHN2516" s="272"/>
      <c r="QHO2516" s="207"/>
      <c r="QHP2516" s="238"/>
      <c r="QHQ2516" s="207"/>
      <c r="QHR2516" s="207"/>
      <c r="QHS2516" s="187"/>
      <c r="QHT2516" s="187"/>
      <c r="QHU2516" s="204"/>
      <c r="QHV2516" s="272"/>
      <c r="QHW2516" s="207"/>
      <c r="QHX2516" s="238"/>
      <c r="QHY2516" s="207"/>
      <c r="QHZ2516" s="207"/>
      <c r="QIA2516" s="187"/>
      <c r="QIB2516" s="187"/>
      <c r="QIC2516" s="204"/>
      <c r="QID2516" s="272"/>
      <c r="QIE2516" s="207"/>
      <c r="QIF2516" s="238"/>
      <c r="QIG2516" s="207"/>
      <c r="QIH2516" s="207"/>
      <c r="QII2516" s="187"/>
      <c r="QIJ2516" s="187"/>
      <c r="QIK2516" s="204"/>
      <c r="QIL2516" s="272"/>
      <c r="QIM2516" s="207"/>
      <c r="QIN2516" s="238"/>
      <c r="QIO2516" s="207"/>
      <c r="QIP2516" s="207"/>
      <c r="QIQ2516" s="187"/>
      <c r="QIR2516" s="187"/>
      <c r="QIS2516" s="204"/>
      <c r="QIT2516" s="272"/>
      <c r="QIU2516" s="207"/>
      <c r="QIV2516" s="238"/>
      <c r="QIW2516" s="207"/>
      <c r="QIX2516" s="207"/>
      <c r="QIY2516" s="187"/>
      <c r="QIZ2516" s="187"/>
      <c r="QJA2516" s="204"/>
      <c r="QJB2516" s="272"/>
      <c r="QJC2516" s="207"/>
      <c r="QJD2516" s="238"/>
      <c r="QJE2516" s="207"/>
      <c r="QJF2516" s="207"/>
      <c r="QJG2516" s="187"/>
      <c r="QJH2516" s="187"/>
      <c r="QJI2516" s="204"/>
      <c r="QJJ2516" s="272"/>
      <c r="QJK2516" s="207"/>
      <c r="QJL2516" s="238"/>
      <c r="QJM2516" s="207"/>
      <c r="QJN2516" s="207"/>
      <c r="QJO2516" s="187"/>
      <c r="QJP2516" s="187"/>
      <c r="QJQ2516" s="204"/>
      <c r="QJR2516" s="272"/>
      <c r="QJS2516" s="207"/>
      <c r="QJT2516" s="238"/>
      <c r="QJU2516" s="207"/>
      <c r="QJV2516" s="207"/>
      <c r="QJW2516" s="187"/>
      <c r="QJX2516" s="187"/>
      <c r="QJY2516" s="204"/>
      <c r="QJZ2516" s="272"/>
      <c r="QKA2516" s="207"/>
      <c r="QKB2516" s="238"/>
      <c r="QKC2516" s="207"/>
      <c r="QKD2516" s="207"/>
      <c r="QKE2516" s="187"/>
      <c r="QKF2516" s="187"/>
      <c r="QKG2516" s="204"/>
      <c r="QKH2516" s="272"/>
      <c r="QKI2516" s="207"/>
      <c r="QKJ2516" s="238"/>
      <c r="QKK2516" s="207"/>
      <c r="QKL2516" s="207"/>
      <c r="QKM2516" s="187"/>
      <c r="QKN2516" s="187"/>
      <c r="QKO2516" s="204"/>
      <c r="QKP2516" s="272"/>
      <c r="QKQ2516" s="207"/>
      <c r="QKR2516" s="238"/>
      <c r="QKS2516" s="207"/>
      <c r="QKT2516" s="207"/>
      <c r="QKU2516" s="187"/>
      <c r="QKV2516" s="187"/>
      <c r="QKW2516" s="204"/>
      <c r="QKX2516" s="272"/>
      <c r="QKY2516" s="207"/>
      <c r="QKZ2516" s="238"/>
      <c r="QLA2516" s="207"/>
      <c r="QLB2516" s="207"/>
      <c r="QLC2516" s="187"/>
      <c r="QLD2516" s="187"/>
      <c r="QLE2516" s="204"/>
      <c r="QLF2516" s="272"/>
      <c r="QLG2516" s="207"/>
      <c r="QLH2516" s="238"/>
      <c r="QLI2516" s="207"/>
      <c r="QLJ2516" s="207"/>
      <c r="QLK2516" s="187"/>
      <c r="QLL2516" s="187"/>
      <c r="QLM2516" s="204"/>
      <c r="QLN2516" s="272"/>
      <c r="QLO2516" s="207"/>
      <c r="QLP2516" s="238"/>
      <c r="QLQ2516" s="207"/>
      <c r="QLR2516" s="207"/>
      <c r="QLS2516" s="187"/>
      <c r="QLT2516" s="187"/>
      <c r="QLU2516" s="204"/>
      <c r="QLV2516" s="272"/>
      <c r="QLW2516" s="207"/>
      <c r="QLX2516" s="238"/>
      <c r="QLY2516" s="207"/>
      <c r="QLZ2516" s="207"/>
      <c r="QMA2516" s="187"/>
      <c r="QMB2516" s="187"/>
      <c r="QMC2516" s="204"/>
      <c r="QMD2516" s="272"/>
      <c r="QME2516" s="207"/>
      <c r="QMF2516" s="238"/>
      <c r="QMG2516" s="207"/>
      <c r="QMH2516" s="207"/>
      <c r="QMI2516" s="187"/>
      <c r="QMJ2516" s="187"/>
      <c r="QMK2516" s="204"/>
      <c r="QML2516" s="272"/>
      <c r="QMM2516" s="207"/>
      <c r="QMN2516" s="238"/>
      <c r="QMO2516" s="207"/>
      <c r="QMP2516" s="207"/>
      <c r="QMQ2516" s="187"/>
      <c r="QMR2516" s="187"/>
      <c r="QMS2516" s="204"/>
      <c r="QMT2516" s="272"/>
      <c r="QMU2516" s="207"/>
      <c r="QMV2516" s="238"/>
      <c r="QMW2516" s="207"/>
      <c r="QMX2516" s="207"/>
      <c r="QMY2516" s="187"/>
      <c r="QMZ2516" s="187"/>
      <c r="QNA2516" s="204"/>
      <c r="QNB2516" s="272"/>
      <c r="QNC2516" s="207"/>
      <c r="QND2516" s="238"/>
      <c r="QNE2516" s="207"/>
      <c r="QNF2516" s="207"/>
      <c r="QNG2516" s="187"/>
      <c r="QNH2516" s="187"/>
      <c r="QNI2516" s="204"/>
      <c r="QNJ2516" s="272"/>
      <c r="QNK2516" s="207"/>
      <c r="QNL2516" s="238"/>
      <c r="QNM2516" s="207"/>
      <c r="QNN2516" s="207"/>
      <c r="QNO2516" s="187"/>
      <c r="QNP2516" s="187"/>
      <c r="QNQ2516" s="204"/>
      <c r="QNR2516" s="272"/>
      <c r="QNS2516" s="207"/>
      <c r="QNT2516" s="238"/>
      <c r="QNU2516" s="207"/>
      <c r="QNV2516" s="207"/>
      <c r="QNW2516" s="187"/>
      <c r="QNX2516" s="187"/>
      <c r="QNY2516" s="204"/>
      <c r="QNZ2516" s="272"/>
      <c r="QOA2516" s="207"/>
      <c r="QOB2516" s="238"/>
      <c r="QOC2516" s="207"/>
      <c r="QOD2516" s="207"/>
      <c r="QOE2516" s="187"/>
      <c r="QOF2516" s="187"/>
      <c r="QOG2516" s="204"/>
      <c r="QOH2516" s="272"/>
      <c r="QOI2516" s="207"/>
      <c r="QOJ2516" s="238"/>
      <c r="QOK2516" s="207"/>
      <c r="QOL2516" s="207"/>
      <c r="QOM2516" s="187"/>
      <c r="QON2516" s="187"/>
      <c r="QOO2516" s="204"/>
      <c r="QOP2516" s="272"/>
      <c r="QOQ2516" s="207"/>
      <c r="QOR2516" s="238"/>
      <c r="QOS2516" s="207"/>
      <c r="QOT2516" s="207"/>
      <c r="QOU2516" s="187"/>
      <c r="QOV2516" s="187"/>
      <c r="QOW2516" s="204"/>
      <c r="QOX2516" s="272"/>
      <c r="QOY2516" s="207"/>
      <c r="QOZ2516" s="238"/>
      <c r="QPA2516" s="207"/>
      <c r="QPB2516" s="207"/>
      <c r="QPC2516" s="187"/>
      <c r="QPD2516" s="187"/>
      <c r="QPE2516" s="204"/>
      <c r="QPF2516" s="272"/>
      <c r="QPG2516" s="207"/>
      <c r="QPH2516" s="238"/>
      <c r="QPI2516" s="207"/>
      <c r="QPJ2516" s="207"/>
      <c r="QPK2516" s="187"/>
      <c r="QPL2516" s="187"/>
      <c r="QPM2516" s="204"/>
      <c r="QPN2516" s="272"/>
      <c r="QPO2516" s="207"/>
      <c r="QPP2516" s="238"/>
      <c r="QPQ2516" s="207"/>
      <c r="QPR2516" s="207"/>
      <c r="QPS2516" s="187"/>
      <c r="QPT2516" s="187"/>
      <c r="QPU2516" s="204"/>
      <c r="QPV2516" s="272"/>
      <c r="QPW2516" s="207"/>
      <c r="QPX2516" s="238"/>
      <c r="QPY2516" s="207"/>
      <c r="QPZ2516" s="207"/>
      <c r="QQA2516" s="187"/>
      <c r="QQB2516" s="187"/>
      <c r="QQC2516" s="204"/>
      <c r="QQD2516" s="272"/>
      <c r="QQE2516" s="207"/>
      <c r="QQF2516" s="238"/>
      <c r="QQG2516" s="207"/>
      <c r="QQH2516" s="207"/>
      <c r="QQI2516" s="187"/>
      <c r="QQJ2516" s="187"/>
      <c r="QQK2516" s="204"/>
      <c r="QQL2516" s="272"/>
      <c r="QQM2516" s="207"/>
      <c r="QQN2516" s="238"/>
      <c r="QQO2516" s="207"/>
      <c r="QQP2516" s="207"/>
      <c r="QQQ2516" s="187"/>
      <c r="QQR2516" s="187"/>
      <c r="QQS2516" s="204"/>
      <c r="QQT2516" s="272"/>
      <c r="QQU2516" s="207"/>
      <c r="QQV2516" s="238"/>
      <c r="QQW2516" s="207"/>
      <c r="QQX2516" s="207"/>
      <c r="QQY2516" s="187"/>
      <c r="QQZ2516" s="187"/>
      <c r="QRA2516" s="204"/>
      <c r="QRB2516" s="272"/>
      <c r="QRC2516" s="207"/>
      <c r="QRD2516" s="238"/>
      <c r="QRE2516" s="207"/>
      <c r="QRF2516" s="207"/>
      <c r="QRG2516" s="187"/>
      <c r="QRH2516" s="187"/>
      <c r="QRI2516" s="204"/>
      <c r="QRJ2516" s="272"/>
      <c r="QRK2516" s="207"/>
      <c r="QRL2516" s="238"/>
      <c r="QRM2516" s="207"/>
      <c r="QRN2516" s="207"/>
      <c r="QRO2516" s="187"/>
      <c r="QRP2516" s="187"/>
      <c r="QRQ2516" s="204"/>
      <c r="QRR2516" s="272"/>
      <c r="QRS2516" s="207"/>
      <c r="QRT2516" s="238"/>
      <c r="QRU2516" s="207"/>
      <c r="QRV2516" s="207"/>
      <c r="QRW2516" s="187"/>
      <c r="QRX2516" s="187"/>
      <c r="QRY2516" s="204"/>
      <c r="QRZ2516" s="272"/>
      <c r="QSA2516" s="207"/>
      <c r="QSB2516" s="238"/>
      <c r="QSC2516" s="207"/>
      <c r="QSD2516" s="207"/>
      <c r="QSE2516" s="187"/>
      <c r="QSF2516" s="187"/>
      <c r="QSG2516" s="204"/>
      <c r="QSH2516" s="272"/>
      <c r="QSI2516" s="207"/>
      <c r="QSJ2516" s="238"/>
      <c r="QSK2516" s="207"/>
      <c r="QSL2516" s="207"/>
      <c r="QSM2516" s="187"/>
      <c r="QSN2516" s="187"/>
      <c r="QSO2516" s="204"/>
      <c r="QSP2516" s="272"/>
      <c r="QSQ2516" s="207"/>
      <c r="QSR2516" s="238"/>
      <c r="QSS2516" s="207"/>
      <c r="QST2516" s="207"/>
      <c r="QSU2516" s="187"/>
      <c r="QSV2516" s="187"/>
      <c r="QSW2516" s="204"/>
      <c r="QSX2516" s="272"/>
      <c r="QSY2516" s="207"/>
      <c r="QSZ2516" s="238"/>
      <c r="QTA2516" s="207"/>
      <c r="QTB2516" s="207"/>
      <c r="QTC2516" s="187"/>
      <c r="QTD2516" s="187"/>
      <c r="QTE2516" s="204"/>
      <c r="QTF2516" s="272"/>
      <c r="QTG2516" s="207"/>
      <c r="QTH2516" s="238"/>
      <c r="QTI2516" s="207"/>
      <c r="QTJ2516" s="207"/>
      <c r="QTK2516" s="187"/>
      <c r="QTL2516" s="187"/>
      <c r="QTM2516" s="204"/>
      <c r="QTN2516" s="272"/>
      <c r="QTO2516" s="207"/>
      <c r="QTP2516" s="238"/>
      <c r="QTQ2516" s="207"/>
      <c r="QTR2516" s="207"/>
      <c r="QTS2516" s="187"/>
      <c r="QTT2516" s="187"/>
      <c r="QTU2516" s="204"/>
      <c r="QTV2516" s="272"/>
      <c r="QTW2516" s="207"/>
      <c r="QTX2516" s="238"/>
      <c r="QTY2516" s="207"/>
      <c r="QTZ2516" s="207"/>
      <c r="QUA2516" s="187"/>
      <c r="QUB2516" s="187"/>
      <c r="QUC2516" s="204"/>
      <c r="QUD2516" s="272"/>
      <c r="QUE2516" s="207"/>
      <c r="QUF2516" s="238"/>
      <c r="QUG2516" s="207"/>
      <c r="QUH2516" s="207"/>
      <c r="QUI2516" s="187"/>
      <c r="QUJ2516" s="187"/>
      <c r="QUK2516" s="204"/>
      <c r="QUL2516" s="272"/>
      <c r="QUM2516" s="207"/>
      <c r="QUN2516" s="238"/>
      <c r="QUO2516" s="207"/>
      <c r="QUP2516" s="207"/>
      <c r="QUQ2516" s="187"/>
      <c r="QUR2516" s="187"/>
      <c r="QUS2516" s="204"/>
      <c r="QUT2516" s="272"/>
      <c r="QUU2516" s="207"/>
      <c r="QUV2516" s="238"/>
      <c r="QUW2516" s="207"/>
      <c r="QUX2516" s="207"/>
      <c r="QUY2516" s="187"/>
      <c r="QUZ2516" s="187"/>
      <c r="QVA2516" s="204"/>
      <c r="QVB2516" s="272"/>
      <c r="QVC2516" s="207"/>
      <c r="QVD2516" s="238"/>
      <c r="QVE2516" s="207"/>
      <c r="QVF2516" s="207"/>
      <c r="QVG2516" s="187"/>
      <c r="QVH2516" s="187"/>
      <c r="QVI2516" s="204"/>
      <c r="QVJ2516" s="272"/>
      <c r="QVK2516" s="207"/>
      <c r="QVL2516" s="238"/>
      <c r="QVM2516" s="207"/>
      <c r="QVN2516" s="207"/>
      <c r="QVO2516" s="187"/>
      <c r="QVP2516" s="187"/>
      <c r="QVQ2516" s="204"/>
      <c r="QVR2516" s="272"/>
      <c r="QVS2516" s="207"/>
      <c r="QVT2516" s="238"/>
      <c r="QVU2516" s="207"/>
      <c r="QVV2516" s="207"/>
      <c r="QVW2516" s="187"/>
      <c r="QVX2516" s="187"/>
      <c r="QVY2516" s="204"/>
      <c r="QVZ2516" s="272"/>
      <c r="QWA2516" s="207"/>
      <c r="QWB2516" s="238"/>
      <c r="QWC2516" s="207"/>
      <c r="QWD2516" s="207"/>
      <c r="QWE2516" s="187"/>
      <c r="QWF2516" s="187"/>
      <c r="QWG2516" s="204"/>
      <c r="QWH2516" s="272"/>
      <c r="QWI2516" s="207"/>
      <c r="QWJ2516" s="238"/>
      <c r="QWK2516" s="207"/>
      <c r="QWL2516" s="207"/>
      <c r="QWM2516" s="187"/>
      <c r="QWN2516" s="187"/>
      <c r="QWO2516" s="204"/>
      <c r="QWP2516" s="272"/>
      <c r="QWQ2516" s="207"/>
      <c r="QWR2516" s="238"/>
      <c r="QWS2516" s="207"/>
      <c r="QWT2516" s="207"/>
      <c r="QWU2516" s="187"/>
      <c r="QWV2516" s="187"/>
      <c r="QWW2516" s="204"/>
      <c r="QWX2516" s="272"/>
      <c r="QWY2516" s="207"/>
      <c r="QWZ2516" s="238"/>
      <c r="QXA2516" s="207"/>
      <c r="QXB2516" s="207"/>
      <c r="QXC2516" s="187"/>
      <c r="QXD2516" s="187"/>
      <c r="QXE2516" s="204"/>
      <c r="QXF2516" s="272"/>
      <c r="QXG2516" s="207"/>
      <c r="QXH2516" s="238"/>
      <c r="QXI2516" s="207"/>
      <c r="QXJ2516" s="207"/>
      <c r="QXK2516" s="187"/>
      <c r="QXL2516" s="187"/>
      <c r="QXM2516" s="204"/>
      <c r="QXN2516" s="272"/>
      <c r="QXO2516" s="207"/>
      <c r="QXP2516" s="238"/>
      <c r="QXQ2516" s="207"/>
      <c r="QXR2516" s="207"/>
      <c r="QXS2516" s="187"/>
      <c r="QXT2516" s="187"/>
      <c r="QXU2516" s="204"/>
      <c r="QXV2516" s="272"/>
      <c r="QXW2516" s="207"/>
      <c r="QXX2516" s="238"/>
      <c r="QXY2516" s="207"/>
      <c r="QXZ2516" s="207"/>
      <c r="QYA2516" s="187"/>
      <c r="QYB2516" s="187"/>
      <c r="QYC2516" s="204"/>
      <c r="QYD2516" s="272"/>
      <c r="QYE2516" s="207"/>
      <c r="QYF2516" s="238"/>
      <c r="QYG2516" s="207"/>
      <c r="QYH2516" s="207"/>
      <c r="QYI2516" s="187"/>
      <c r="QYJ2516" s="187"/>
      <c r="QYK2516" s="204"/>
      <c r="QYL2516" s="272"/>
      <c r="QYM2516" s="207"/>
      <c r="QYN2516" s="238"/>
      <c r="QYO2516" s="207"/>
      <c r="QYP2516" s="207"/>
      <c r="QYQ2516" s="187"/>
      <c r="QYR2516" s="187"/>
      <c r="QYS2516" s="204"/>
      <c r="QYT2516" s="272"/>
      <c r="QYU2516" s="207"/>
      <c r="QYV2516" s="238"/>
      <c r="QYW2516" s="207"/>
      <c r="QYX2516" s="207"/>
      <c r="QYY2516" s="187"/>
      <c r="QYZ2516" s="187"/>
      <c r="QZA2516" s="204"/>
      <c r="QZB2516" s="272"/>
      <c r="QZC2516" s="207"/>
      <c r="QZD2516" s="238"/>
      <c r="QZE2516" s="207"/>
      <c r="QZF2516" s="207"/>
      <c r="QZG2516" s="187"/>
      <c r="QZH2516" s="187"/>
      <c r="QZI2516" s="204"/>
      <c r="QZJ2516" s="272"/>
      <c r="QZK2516" s="207"/>
      <c r="QZL2516" s="238"/>
      <c r="QZM2516" s="207"/>
      <c r="QZN2516" s="207"/>
      <c r="QZO2516" s="187"/>
      <c r="QZP2516" s="187"/>
      <c r="QZQ2516" s="204"/>
      <c r="QZR2516" s="272"/>
      <c r="QZS2516" s="207"/>
      <c r="QZT2516" s="238"/>
      <c r="QZU2516" s="207"/>
      <c r="QZV2516" s="207"/>
      <c r="QZW2516" s="187"/>
      <c r="QZX2516" s="187"/>
      <c r="QZY2516" s="204"/>
      <c r="QZZ2516" s="272"/>
      <c r="RAA2516" s="207"/>
      <c r="RAB2516" s="238"/>
      <c r="RAC2516" s="207"/>
      <c r="RAD2516" s="207"/>
      <c r="RAE2516" s="187"/>
      <c r="RAF2516" s="187"/>
      <c r="RAG2516" s="204"/>
      <c r="RAH2516" s="272"/>
      <c r="RAI2516" s="207"/>
      <c r="RAJ2516" s="238"/>
      <c r="RAK2516" s="207"/>
      <c r="RAL2516" s="207"/>
      <c r="RAM2516" s="187"/>
      <c r="RAN2516" s="187"/>
      <c r="RAO2516" s="204"/>
      <c r="RAP2516" s="272"/>
      <c r="RAQ2516" s="207"/>
      <c r="RAR2516" s="238"/>
      <c r="RAS2516" s="207"/>
      <c r="RAT2516" s="207"/>
      <c r="RAU2516" s="187"/>
      <c r="RAV2516" s="187"/>
      <c r="RAW2516" s="204"/>
      <c r="RAX2516" s="272"/>
      <c r="RAY2516" s="207"/>
      <c r="RAZ2516" s="238"/>
      <c r="RBA2516" s="207"/>
      <c r="RBB2516" s="207"/>
      <c r="RBC2516" s="187"/>
      <c r="RBD2516" s="187"/>
      <c r="RBE2516" s="204"/>
      <c r="RBF2516" s="272"/>
      <c r="RBG2516" s="207"/>
      <c r="RBH2516" s="238"/>
      <c r="RBI2516" s="207"/>
      <c r="RBJ2516" s="207"/>
      <c r="RBK2516" s="187"/>
      <c r="RBL2516" s="187"/>
      <c r="RBM2516" s="204"/>
      <c r="RBN2516" s="272"/>
      <c r="RBO2516" s="207"/>
      <c r="RBP2516" s="238"/>
      <c r="RBQ2516" s="207"/>
      <c r="RBR2516" s="207"/>
      <c r="RBS2516" s="187"/>
      <c r="RBT2516" s="187"/>
      <c r="RBU2516" s="204"/>
      <c r="RBV2516" s="272"/>
      <c r="RBW2516" s="207"/>
      <c r="RBX2516" s="238"/>
      <c r="RBY2516" s="207"/>
      <c r="RBZ2516" s="207"/>
      <c r="RCA2516" s="187"/>
      <c r="RCB2516" s="187"/>
      <c r="RCC2516" s="204"/>
      <c r="RCD2516" s="272"/>
      <c r="RCE2516" s="207"/>
      <c r="RCF2516" s="238"/>
      <c r="RCG2516" s="207"/>
      <c r="RCH2516" s="207"/>
      <c r="RCI2516" s="187"/>
      <c r="RCJ2516" s="187"/>
      <c r="RCK2516" s="204"/>
      <c r="RCL2516" s="272"/>
      <c r="RCM2516" s="207"/>
      <c r="RCN2516" s="238"/>
      <c r="RCO2516" s="207"/>
      <c r="RCP2516" s="207"/>
      <c r="RCQ2516" s="187"/>
      <c r="RCR2516" s="187"/>
      <c r="RCS2516" s="204"/>
      <c r="RCT2516" s="272"/>
      <c r="RCU2516" s="207"/>
      <c r="RCV2516" s="238"/>
      <c r="RCW2516" s="207"/>
      <c r="RCX2516" s="207"/>
      <c r="RCY2516" s="187"/>
      <c r="RCZ2516" s="187"/>
      <c r="RDA2516" s="204"/>
      <c r="RDB2516" s="272"/>
      <c r="RDC2516" s="207"/>
      <c r="RDD2516" s="238"/>
      <c r="RDE2516" s="207"/>
      <c r="RDF2516" s="207"/>
      <c r="RDG2516" s="187"/>
      <c r="RDH2516" s="187"/>
      <c r="RDI2516" s="204"/>
      <c r="RDJ2516" s="272"/>
      <c r="RDK2516" s="207"/>
      <c r="RDL2516" s="238"/>
      <c r="RDM2516" s="207"/>
      <c r="RDN2516" s="207"/>
      <c r="RDO2516" s="187"/>
      <c r="RDP2516" s="187"/>
      <c r="RDQ2516" s="204"/>
      <c r="RDR2516" s="272"/>
      <c r="RDS2516" s="207"/>
      <c r="RDT2516" s="238"/>
      <c r="RDU2516" s="207"/>
      <c r="RDV2516" s="207"/>
      <c r="RDW2516" s="187"/>
      <c r="RDX2516" s="187"/>
      <c r="RDY2516" s="204"/>
      <c r="RDZ2516" s="272"/>
      <c r="REA2516" s="207"/>
      <c r="REB2516" s="238"/>
      <c r="REC2516" s="207"/>
      <c r="RED2516" s="207"/>
      <c r="REE2516" s="187"/>
      <c r="REF2516" s="187"/>
      <c r="REG2516" s="204"/>
      <c r="REH2516" s="272"/>
      <c r="REI2516" s="207"/>
      <c r="REJ2516" s="238"/>
      <c r="REK2516" s="207"/>
      <c r="REL2516" s="207"/>
      <c r="REM2516" s="187"/>
      <c r="REN2516" s="187"/>
      <c r="REO2516" s="204"/>
      <c r="REP2516" s="272"/>
      <c r="REQ2516" s="207"/>
      <c r="RER2516" s="238"/>
      <c r="RES2516" s="207"/>
      <c r="RET2516" s="207"/>
      <c r="REU2516" s="187"/>
      <c r="REV2516" s="187"/>
      <c r="REW2516" s="204"/>
      <c r="REX2516" s="272"/>
      <c r="REY2516" s="207"/>
      <c r="REZ2516" s="238"/>
      <c r="RFA2516" s="207"/>
      <c r="RFB2516" s="207"/>
      <c r="RFC2516" s="187"/>
      <c r="RFD2516" s="187"/>
      <c r="RFE2516" s="204"/>
      <c r="RFF2516" s="272"/>
      <c r="RFG2516" s="207"/>
      <c r="RFH2516" s="238"/>
      <c r="RFI2516" s="207"/>
      <c r="RFJ2516" s="207"/>
      <c r="RFK2516" s="187"/>
      <c r="RFL2516" s="187"/>
      <c r="RFM2516" s="204"/>
      <c r="RFN2516" s="272"/>
      <c r="RFO2516" s="207"/>
      <c r="RFP2516" s="238"/>
      <c r="RFQ2516" s="207"/>
      <c r="RFR2516" s="207"/>
      <c r="RFS2516" s="187"/>
      <c r="RFT2516" s="187"/>
      <c r="RFU2516" s="204"/>
      <c r="RFV2516" s="272"/>
      <c r="RFW2516" s="207"/>
      <c r="RFX2516" s="238"/>
      <c r="RFY2516" s="207"/>
      <c r="RFZ2516" s="207"/>
      <c r="RGA2516" s="187"/>
      <c r="RGB2516" s="187"/>
      <c r="RGC2516" s="204"/>
      <c r="RGD2516" s="272"/>
      <c r="RGE2516" s="207"/>
      <c r="RGF2516" s="238"/>
      <c r="RGG2516" s="207"/>
      <c r="RGH2516" s="207"/>
      <c r="RGI2516" s="187"/>
      <c r="RGJ2516" s="187"/>
      <c r="RGK2516" s="204"/>
      <c r="RGL2516" s="272"/>
      <c r="RGM2516" s="207"/>
      <c r="RGN2516" s="238"/>
      <c r="RGO2516" s="207"/>
      <c r="RGP2516" s="207"/>
      <c r="RGQ2516" s="187"/>
      <c r="RGR2516" s="187"/>
      <c r="RGS2516" s="204"/>
      <c r="RGT2516" s="272"/>
      <c r="RGU2516" s="207"/>
      <c r="RGV2516" s="238"/>
      <c r="RGW2516" s="207"/>
      <c r="RGX2516" s="207"/>
      <c r="RGY2516" s="187"/>
      <c r="RGZ2516" s="187"/>
      <c r="RHA2516" s="204"/>
      <c r="RHB2516" s="272"/>
      <c r="RHC2516" s="207"/>
      <c r="RHD2516" s="238"/>
      <c r="RHE2516" s="207"/>
      <c r="RHF2516" s="207"/>
      <c r="RHG2516" s="187"/>
      <c r="RHH2516" s="187"/>
      <c r="RHI2516" s="204"/>
      <c r="RHJ2516" s="272"/>
      <c r="RHK2516" s="207"/>
      <c r="RHL2516" s="238"/>
      <c r="RHM2516" s="207"/>
      <c r="RHN2516" s="207"/>
      <c r="RHO2516" s="187"/>
      <c r="RHP2516" s="187"/>
      <c r="RHQ2516" s="204"/>
      <c r="RHR2516" s="272"/>
      <c r="RHS2516" s="207"/>
      <c r="RHT2516" s="238"/>
      <c r="RHU2516" s="207"/>
      <c r="RHV2516" s="207"/>
      <c r="RHW2516" s="187"/>
      <c r="RHX2516" s="187"/>
      <c r="RHY2516" s="204"/>
      <c r="RHZ2516" s="272"/>
      <c r="RIA2516" s="207"/>
      <c r="RIB2516" s="238"/>
      <c r="RIC2516" s="207"/>
      <c r="RID2516" s="207"/>
      <c r="RIE2516" s="187"/>
      <c r="RIF2516" s="187"/>
      <c r="RIG2516" s="204"/>
      <c r="RIH2516" s="272"/>
      <c r="RII2516" s="207"/>
      <c r="RIJ2516" s="238"/>
      <c r="RIK2516" s="207"/>
      <c r="RIL2516" s="207"/>
      <c r="RIM2516" s="187"/>
      <c r="RIN2516" s="187"/>
      <c r="RIO2516" s="204"/>
      <c r="RIP2516" s="272"/>
      <c r="RIQ2516" s="207"/>
      <c r="RIR2516" s="238"/>
      <c r="RIS2516" s="207"/>
      <c r="RIT2516" s="207"/>
      <c r="RIU2516" s="187"/>
      <c r="RIV2516" s="187"/>
      <c r="RIW2516" s="204"/>
      <c r="RIX2516" s="272"/>
      <c r="RIY2516" s="207"/>
      <c r="RIZ2516" s="238"/>
      <c r="RJA2516" s="207"/>
      <c r="RJB2516" s="207"/>
      <c r="RJC2516" s="187"/>
      <c r="RJD2516" s="187"/>
      <c r="RJE2516" s="204"/>
      <c r="RJF2516" s="272"/>
      <c r="RJG2516" s="207"/>
      <c r="RJH2516" s="238"/>
      <c r="RJI2516" s="207"/>
      <c r="RJJ2516" s="207"/>
      <c r="RJK2516" s="187"/>
      <c r="RJL2516" s="187"/>
      <c r="RJM2516" s="204"/>
      <c r="RJN2516" s="272"/>
      <c r="RJO2516" s="207"/>
      <c r="RJP2516" s="238"/>
      <c r="RJQ2516" s="207"/>
      <c r="RJR2516" s="207"/>
      <c r="RJS2516" s="187"/>
      <c r="RJT2516" s="187"/>
      <c r="RJU2516" s="204"/>
      <c r="RJV2516" s="272"/>
      <c r="RJW2516" s="207"/>
      <c r="RJX2516" s="238"/>
      <c r="RJY2516" s="207"/>
      <c r="RJZ2516" s="207"/>
      <c r="RKA2516" s="187"/>
      <c r="RKB2516" s="187"/>
      <c r="RKC2516" s="204"/>
      <c r="RKD2516" s="272"/>
      <c r="RKE2516" s="207"/>
      <c r="RKF2516" s="238"/>
      <c r="RKG2516" s="207"/>
      <c r="RKH2516" s="207"/>
      <c r="RKI2516" s="187"/>
      <c r="RKJ2516" s="187"/>
      <c r="RKK2516" s="204"/>
      <c r="RKL2516" s="272"/>
      <c r="RKM2516" s="207"/>
      <c r="RKN2516" s="238"/>
      <c r="RKO2516" s="207"/>
      <c r="RKP2516" s="207"/>
      <c r="RKQ2516" s="187"/>
      <c r="RKR2516" s="187"/>
      <c r="RKS2516" s="204"/>
      <c r="RKT2516" s="272"/>
      <c r="RKU2516" s="207"/>
      <c r="RKV2516" s="238"/>
      <c r="RKW2516" s="207"/>
      <c r="RKX2516" s="207"/>
      <c r="RKY2516" s="187"/>
      <c r="RKZ2516" s="187"/>
      <c r="RLA2516" s="204"/>
      <c r="RLB2516" s="272"/>
      <c r="RLC2516" s="207"/>
      <c r="RLD2516" s="238"/>
      <c r="RLE2516" s="207"/>
      <c r="RLF2516" s="207"/>
      <c r="RLG2516" s="187"/>
      <c r="RLH2516" s="187"/>
      <c r="RLI2516" s="204"/>
      <c r="RLJ2516" s="272"/>
      <c r="RLK2516" s="207"/>
      <c r="RLL2516" s="238"/>
      <c r="RLM2516" s="207"/>
      <c r="RLN2516" s="207"/>
      <c r="RLO2516" s="187"/>
      <c r="RLP2516" s="187"/>
      <c r="RLQ2516" s="204"/>
      <c r="RLR2516" s="272"/>
      <c r="RLS2516" s="207"/>
      <c r="RLT2516" s="238"/>
      <c r="RLU2516" s="207"/>
      <c r="RLV2516" s="207"/>
      <c r="RLW2516" s="187"/>
      <c r="RLX2516" s="187"/>
      <c r="RLY2516" s="204"/>
      <c r="RLZ2516" s="272"/>
      <c r="RMA2516" s="207"/>
      <c r="RMB2516" s="238"/>
      <c r="RMC2516" s="207"/>
      <c r="RMD2516" s="207"/>
      <c r="RME2516" s="187"/>
      <c r="RMF2516" s="187"/>
      <c r="RMG2516" s="204"/>
      <c r="RMH2516" s="272"/>
      <c r="RMI2516" s="207"/>
      <c r="RMJ2516" s="238"/>
      <c r="RMK2516" s="207"/>
      <c r="RML2516" s="207"/>
      <c r="RMM2516" s="187"/>
      <c r="RMN2516" s="187"/>
      <c r="RMO2516" s="204"/>
      <c r="RMP2516" s="272"/>
      <c r="RMQ2516" s="207"/>
      <c r="RMR2516" s="238"/>
      <c r="RMS2516" s="207"/>
      <c r="RMT2516" s="207"/>
      <c r="RMU2516" s="187"/>
      <c r="RMV2516" s="187"/>
      <c r="RMW2516" s="204"/>
      <c r="RMX2516" s="272"/>
      <c r="RMY2516" s="207"/>
      <c r="RMZ2516" s="238"/>
      <c r="RNA2516" s="207"/>
      <c r="RNB2516" s="207"/>
      <c r="RNC2516" s="187"/>
      <c r="RND2516" s="187"/>
      <c r="RNE2516" s="204"/>
      <c r="RNF2516" s="272"/>
      <c r="RNG2516" s="207"/>
      <c r="RNH2516" s="238"/>
      <c r="RNI2516" s="207"/>
      <c r="RNJ2516" s="207"/>
      <c r="RNK2516" s="187"/>
      <c r="RNL2516" s="187"/>
      <c r="RNM2516" s="204"/>
      <c r="RNN2516" s="272"/>
      <c r="RNO2516" s="207"/>
      <c r="RNP2516" s="238"/>
      <c r="RNQ2516" s="207"/>
      <c r="RNR2516" s="207"/>
      <c r="RNS2516" s="187"/>
      <c r="RNT2516" s="187"/>
      <c r="RNU2516" s="204"/>
      <c r="RNV2516" s="272"/>
      <c r="RNW2516" s="207"/>
      <c r="RNX2516" s="238"/>
      <c r="RNY2516" s="207"/>
      <c r="RNZ2516" s="207"/>
      <c r="ROA2516" s="187"/>
      <c r="ROB2516" s="187"/>
      <c r="ROC2516" s="204"/>
      <c r="ROD2516" s="272"/>
      <c r="ROE2516" s="207"/>
      <c r="ROF2516" s="238"/>
      <c r="ROG2516" s="207"/>
      <c r="ROH2516" s="207"/>
      <c r="ROI2516" s="187"/>
      <c r="ROJ2516" s="187"/>
      <c r="ROK2516" s="204"/>
      <c r="ROL2516" s="272"/>
      <c r="ROM2516" s="207"/>
      <c r="RON2516" s="238"/>
      <c r="ROO2516" s="207"/>
      <c r="ROP2516" s="207"/>
      <c r="ROQ2516" s="187"/>
      <c r="ROR2516" s="187"/>
      <c r="ROS2516" s="204"/>
      <c r="ROT2516" s="272"/>
      <c r="ROU2516" s="207"/>
      <c r="ROV2516" s="238"/>
      <c r="ROW2516" s="207"/>
      <c r="ROX2516" s="207"/>
      <c r="ROY2516" s="187"/>
      <c r="ROZ2516" s="187"/>
      <c r="RPA2516" s="204"/>
      <c r="RPB2516" s="272"/>
      <c r="RPC2516" s="207"/>
      <c r="RPD2516" s="238"/>
      <c r="RPE2516" s="207"/>
      <c r="RPF2516" s="207"/>
      <c r="RPG2516" s="187"/>
      <c r="RPH2516" s="187"/>
      <c r="RPI2516" s="204"/>
      <c r="RPJ2516" s="272"/>
      <c r="RPK2516" s="207"/>
      <c r="RPL2516" s="238"/>
      <c r="RPM2516" s="207"/>
      <c r="RPN2516" s="207"/>
      <c r="RPO2516" s="187"/>
      <c r="RPP2516" s="187"/>
      <c r="RPQ2516" s="204"/>
      <c r="RPR2516" s="272"/>
      <c r="RPS2516" s="207"/>
      <c r="RPT2516" s="238"/>
      <c r="RPU2516" s="207"/>
      <c r="RPV2516" s="207"/>
      <c r="RPW2516" s="187"/>
      <c r="RPX2516" s="187"/>
      <c r="RPY2516" s="204"/>
      <c r="RPZ2516" s="272"/>
      <c r="RQA2516" s="207"/>
      <c r="RQB2516" s="238"/>
      <c r="RQC2516" s="207"/>
      <c r="RQD2516" s="207"/>
      <c r="RQE2516" s="187"/>
      <c r="RQF2516" s="187"/>
      <c r="RQG2516" s="204"/>
      <c r="RQH2516" s="272"/>
      <c r="RQI2516" s="207"/>
      <c r="RQJ2516" s="238"/>
      <c r="RQK2516" s="207"/>
      <c r="RQL2516" s="207"/>
      <c r="RQM2516" s="187"/>
      <c r="RQN2516" s="187"/>
      <c r="RQO2516" s="204"/>
      <c r="RQP2516" s="272"/>
      <c r="RQQ2516" s="207"/>
      <c r="RQR2516" s="238"/>
      <c r="RQS2516" s="207"/>
      <c r="RQT2516" s="207"/>
      <c r="RQU2516" s="187"/>
      <c r="RQV2516" s="187"/>
      <c r="RQW2516" s="204"/>
      <c r="RQX2516" s="272"/>
      <c r="RQY2516" s="207"/>
      <c r="RQZ2516" s="238"/>
      <c r="RRA2516" s="207"/>
      <c r="RRB2516" s="207"/>
      <c r="RRC2516" s="187"/>
      <c r="RRD2516" s="187"/>
      <c r="RRE2516" s="204"/>
      <c r="RRF2516" s="272"/>
      <c r="RRG2516" s="207"/>
      <c r="RRH2516" s="238"/>
      <c r="RRI2516" s="207"/>
      <c r="RRJ2516" s="207"/>
      <c r="RRK2516" s="187"/>
      <c r="RRL2516" s="187"/>
      <c r="RRM2516" s="204"/>
      <c r="RRN2516" s="272"/>
      <c r="RRO2516" s="207"/>
      <c r="RRP2516" s="238"/>
      <c r="RRQ2516" s="207"/>
      <c r="RRR2516" s="207"/>
      <c r="RRS2516" s="187"/>
      <c r="RRT2516" s="187"/>
      <c r="RRU2516" s="204"/>
      <c r="RRV2516" s="272"/>
      <c r="RRW2516" s="207"/>
      <c r="RRX2516" s="238"/>
      <c r="RRY2516" s="207"/>
      <c r="RRZ2516" s="207"/>
      <c r="RSA2516" s="187"/>
      <c r="RSB2516" s="187"/>
      <c r="RSC2516" s="204"/>
      <c r="RSD2516" s="272"/>
      <c r="RSE2516" s="207"/>
      <c r="RSF2516" s="238"/>
      <c r="RSG2516" s="207"/>
      <c r="RSH2516" s="207"/>
      <c r="RSI2516" s="187"/>
      <c r="RSJ2516" s="187"/>
      <c r="RSK2516" s="204"/>
      <c r="RSL2516" s="272"/>
      <c r="RSM2516" s="207"/>
      <c r="RSN2516" s="238"/>
      <c r="RSO2516" s="207"/>
      <c r="RSP2516" s="207"/>
      <c r="RSQ2516" s="187"/>
      <c r="RSR2516" s="187"/>
      <c r="RSS2516" s="204"/>
      <c r="RST2516" s="272"/>
      <c r="RSU2516" s="207"/>
      <c r="RSV2516" s="238"/>
      <c r="RSW2516" s="207"/>
      <c r="RSX2516" s="207"/>
      <c r="RSY2516" s="187"/>
      <c r="RSZ2516" s="187"/>
      <c r="RTA2516" s="204"/>
      <c r="RTB2516" s="272"/>
      <c r="RTC2516" s="207"/>
      <c r="RTD2516" s="238"/>
      <c r="RTE2516" s="207"/>
      <c r="RTF2516" s="207"/>
      <c r="RTG2516" s="187"/>
      <c r="RTH2516" s="187"/>
      <c r="RTI2516" s="204"/>
      <c r="RTJ2516" s="272"/>
      <c r="RTK2516" s="207"/>
      <c r="RTL2516" s="238"/>
      <c r="RTM2516" s="207"/>
      <c r="RTN2516" s="207"/>
      <c r="RTO2516" s="187"/>
      <c r="RTP2516" s="187"/>
      <c r="RTQ2516" s="204"/>
      <c r="RTR2516" s="272"/>
      <c r="RTS2516" s="207"/>
      <c r="RTT2516" s="238"/>
      <c r="RTU2516" s="207"/>
      <c r="RTV2516" s="207"/>
      <c r="RTW2516" s="187"/>
      <c r="RTX2516" s="187"/>
      <c r="RTY2516" s="204"/>
      <c r="RTZ2516" s="272"/>
      <c r="RUA2516" s="207"/>
      <c r="RUB2516" s="238"/>
      <c r="RUC2516" s="207"/>
      <c r="RUD2516" s="207"/>
      <c r="RUE2516" s="187"/>
      <c r="RUF2516" s="187"/>
      <c r="RUG2516" s="204"/>
      <c r="RUH2516" s="272"/>
      <c r="RUI2516" s="207"/>
      <c r="RUJ2516" s="238"/>
      <c r="RUK2516" s="207"/>
      <c r="RUL2516" s="207"/>
      <c r="RUM2516" s="187"/>
      <c r="RUN2516" s="187"/>
      <c r="RUO2516" s="204"/>
      <c r="RUP2516" s="272"/>
      <c r="RUQ2516" s="207"/>
      <c r="RUR2516" s="238"/>
      <c r="RUS2516" s="207"/>
      <c r="RUT2516" s="207"/>
      <c r="RUU2516" s="187"/>
      <c r="RUV2516" s="187"/>
      <c r="RUW2516" s="204"/>
      <c r="RUX2516" s="272"/>
      <c r="RUY2516" s="207"/>
      <c r="RUZ2516" s="238"/>
      <c r="RVA2516" s="207"/>
      <c r="RVB2516" s="207"/>
      <c r="RVC2516" s="187"/>
      <c r="RVD2516" s="187"/>
      <c r="RVE2516" s="204"/>
      <c r="RVF2516" s="272"/>
      <c r="RVG2516" s="207"/>
      <c r="RVH2516" s="238"/>
      <c r="RVI2516" s="207"/>
      <c r="RVJ2516" s="207"/>
      <c r="RVK2516" s="187"/>
      <c r="RVL2516" s="187"/>
      <c r="RVM2516" s="204"/>
      <c r="RVN2516" s="272"/>
      <c r="RVO2516" s="207"/>
      <c r="RVP2516" s="238"/>
      <c r="RVQ2516" s="207"/>
      <c r="RVR2516" s="207"/>
      <c r="RVS2516" s="187"/>
      <c r="RVT2516" s="187"/>
      <c r="RVU2516" s="204"/>
      <c r="RVV2516" s="272"/>
      <c r="RVW2516" s="207"/>
      <c r="RVX2516" s="238"/>
      <c r="RVY2516" s="207"/>
      <c r="RVZ2516" s="207"/>
      <c r="RWA2516" s="187"/>
      <c r="RWB2516" s="187"/>
      <c r="RWC2516" s="204"/>
      <c r="RWD2516" s="272"/>
      <c r="RWE2516" s="207"/>
      <c r="RWF2516" s="238"/>
      <c r="RWG2516" s="207"/>
      <c r="RWH2516" s="207"/>
      <c r="RWI2516" s="187"/>
      <c r="RWJ2516" s="187"/>
      <c r="RWK2516" s="204"/>
      <c r="RWL2516" s="272"/>
      <c r="RWM2516" s="207"/>
      <c r="RWN2516" s="238"/>
      <c r="RWO2516" s="207"/>
      <c r="RWP2516" s="207"/>
      <c r="RWQ2516" s="187"/>
      <c r="RWR2516" s="187"/>
      <c r="RWS2516" s="204"/>
      <c r="RWT2516" s="272"/>
      <c r="RWU2516" s="207"/>
      <c r="RWV2516" s="238"/>
      <c r="RWW2516" s="207"/>
      <c r="RWX2516" s="207"/>
      <c r="RWY2516" s="187"/>
      <c r="RWZ2516" s="187"/>
      <c r="RXA2516" s="204"/>
      <c r="RXB2516" s="272"/>
      <c r="RXC2516" s="207"/>
      <c r="RXD2516" s="238"/>
      <c r="RXE2516" s="207"/>
      <c r="RXF2516" s="207"/>
      <c r="RXG2516" s="187"/>
      <c r="RXH2516" s="187"/>
      <c r="RXI2516" s="204"/>
      <c r="RXJ2516" s="272"/>
      <c r="RXK2516" s="207"/>
      <c r="RXL2516" s="238"/>
      <c r="RXM2516" s="207"/>
      <c r="RXN2516" s="207"/>
      <c r="RXO2516" s="187"/>
      <c r="RXP2516" s="187"/>
      <c r="RXQ2516" s="204"/>
      <c r="RXR2516" s="272"/>
      <c r="RXS2516" s="207"/>
      <c r="RXT2516" s="238"/>
      <c r="RXU2516" s="207"/>
      <c r="RXV2516" s="207"/>
      <c r="RXW2516" s="187"/>
      <c r="RXX2516" s="187"/>
      <c r="RXY2516" s="204"/>
      <c r="RXZ2516" s="272"/>
      <c r="RYA2516" s="207"/>
      <c r="RYB2516" s="238"/>
      <c r="RYC2516" s="207"/>
      <c r="RYD2516" s="207"/>
      <c r="RYE2516" s="187"/>
      <c r="RYF2516" s="187"/>
      <c r="RYG2516" s="204"/>
      <c r="RYH2516" s="272"/>
      <c r="RYI2516" s="207"/>
      <c r="RYJ2516" s="238"/>
      <c r="RYK2516" s="207"/>
      <c r="RYL2516" s="207"/>
      <c r="RYM2516" s="187"/>
      <c r="RYN2516" s="187"/>
      <c r="RYO2516" s="204"/>
      <c r="RYP2516" s="272"/>
      <c r="RYQ2516" s="207"/>
      <c r="RYR2516" s="238"/>
      <c r="RYS2516" s="207"/>
      <c r="RYT2516" s="207"/>
      <c r="RYU2516" s="187"/>
      <c r="RYV2516" s="187"/>
      <c r="RYW2516" s="204"/>
      <c r="RYX2516" s="272"/>
      <c r="RYY2516" s="207"/>
      <c r="RYZ2516" s="238"/>
      <c r="RZA2516" s="207"/>
      <c r="RZB2516" s="207"/>
      <c r="RZC2516" s="187"/>
      <c r="RZD2516" s="187"/>
      <c r="RZE2516" s="204"/>
      <c r="RZF2516" s="272"/>
      <c r="RZG2516" s="207"/>
      <c r="RZH2516" s="238"/>
      <c r="RZI2516" s="207"/>
      <c r="RZJ2516" s="207"/>
      <c r="RZK2516" s="187"/>
      <c r="RZL2516" s="187"/>
      <c r="RZM2516" s="204"/>
      <c r="RZN2516" s="272"/>
      <c r="RZO2516" s="207"/>
      <c r="RZP2516" s="238"/>
      <c r="RZQ2516" s="207"/>
      <c r="RZR2516" s="207"/>
      <c r="RZS2516" s="187"/>
      <c r="RZT2516" s="187"/>
      <c r="RZU2516" s="204"/>
      <c r="RZV2516" s="272"/>
      <c r="RZW2516" s="207"/>
      <c r="RZX2516" s="238"/>
      <c r="RZY2516" s="207"/>
      <c r="RZZ2516" s="207"/>
      <c r="SAA2516" s="187"/>
      <c r="SAB2516" s="187"/>
      <c r="SAC2516" s="204"/>
      <c r="SAD2516" s="272"/>
      <c r="SAE2516" s="207"/>
      <c r="SAF2516" s="238"/>
      <c r="SAG2516" s="207"/>
      <c r="SAH2516" s="207"/>
      <c r="SAI2516" s="187"/>
      <c r="SAJ2516" s="187"/>
      <c r="SAK2516" s="204"/>
      <c r="SAL2516" s="272"/>
      <c r="SAM2516" s="207"/>
      <c r="SAN2516" s="238"/>
      <c r="SAO2516" s="207"/>
      <c r="SAP2516" s="207"/>
      <c r="SAQ2516" s="187"/>
      <c r="SAR2516" s="187"/>
      <c r="SAS2516" s="204"/>
      <c r="SAT2516" s="272"/>
      <c r="SAU2516" s="207"/>
      <c r="SAV2516" s="238"/>
      <c r="SAW2516" s="207"/>
      <c r="SAX2516" s="207"/>
      <c r="SAY2516" s="187"/>
      <c r="SAZ2516" s="187"/>
      <c r="SBA2516" s="204"/>
      <c r="SBB2516" s="272"/>
      <c r="SBC2516" s="207"/>
      <c r="SBD2516" s="238"/>
      <c r="SBE2516" s="207"/>
      <c r="SBF2516" s="207"/>
      <c r="SBG2516" s="187"/>
      <c r="SBH2516" s="187"/>
      <c r="SBI2516" s="204"/>
      <c r="SBJ2516" s="272"/>
      <c r="SBK2516" s="207"/>
      <c r="SBL2516" s="238"/>
      <c r="SBM2516" s="207"/>
      <c r="SBN2516" s="207"/>
      <c r="SBO2516" s="187"/>
      <c r="SBP2516" s="187"/>
      <c r="SBQ2516" s="204"/>
      <c r="SBR2516" s="272"/>
      <c r="SBS2516" s="207"/>
      <c r="SBT2516" s="238"/>
      <c r="SBU2516" s="207"/>
      <c r="SBV2516" s="207"/>
      <c r="SBW2516" s="187"/>
      <c r="SBX2516" s="187"/>
      <c r="SBY2516" s="204"/>
      <c r="SBZ2516" s="272"/>
      <c r="SCA2516" s="207"/>
      <c r="SCB2516" s="238"/>
      <c r="SCC2516" s="207"/>
      <c r="SCD2516" s="207"/>
      <c r="SCE2516" s="187"/>
      <c r="SCF2516" s="187"/>
      <c r="SCG2516" s="204"/>
      <c r="SCH2516" s="272"/>
      <c r="SCI2516" s="207"/>
      <c r="SCJ2516" s="238"/>
      <c r="SCK2516" s="207"/>
      <c r="SCL2516" s="207"/>
      <c r="SCM2516" s="187"/>
      <c r="SCN2516" s="187"/>
      <c r="SCO2516" s="204"/>
      <c r="SCP2516" s="272"/>
      <c r="SCQ2516" s="207"/>
      <c r="SCR2516" s="238"/>
      <c r="SCS2516" s="207"/>
      <c r="SCT2516" s="207"/>
      <c r="SCU2516" s="187"/>
      <c r="SCV2516" s="187"/>
      <c r="SCW2516" s="204"/>
      <c r="SCX2516" s="272"/>
      <c r="SCY2516" s="207"/>
      <c r="SCZ2516" s="238"/>
      <c r="SDA2516" s="207"/>
      <c r="SDB2516" s="207"/>
      <c r="SDC2516" s="187"/>
      <c r="SDD2516" s="187"/>
      <c r="SDE2516" s="204"/>
      <c r="SDF2516" s="272"/>
      <c r="SDG2516" s="207"/>
      <c r="SDH2516" s="238"/>
      <c r="SDI2516" s="207"/>
      <c r="SDJ2516" s="207"/>
      <c r="SDK2516" s="187"/>
      <c r="SDL2516" s="187"/>
      <c r="SDM2516" s="204"/>
      <c r="SDN2516" s="272"/>
      <c r="SDO2516" s="207"/>
      <c r="SDP2516" s="238"/>
      <c r="SDQ2516" s="207"/>
      <c r="SDR2516" s="207"/>
      <c r="SDS2516" s="187"/>
      <c r="SDT2516" s="187"/>
      <c r="SDU2516" s="204"/>
      <c r="SDV2516" s="272"/>
      <c r="SDW2516" s="207"/>
      <c r="SDX2516" s="238"/>
      <c r="SDY2516" s="207"/>
      <c r="SDZ2516" s="207"/>
      <c r="SEA2516" s="187"/>
      <c r="SEB2516" s="187"/>
      <c r="SEC2516" s="204"/>
      <c r="SED2516" s="272"/>
      <c r="SEE2516" s="207"/>
      <c r="SEF2516" s="238"/>
      <c r="SEG2516" s="207"/>
      <c r="SEH2516" s="207"/>
      <c r="SEI2516" s="187"/>
      <c r="SEJ2516" s="187"/>
      <c r="SEK2516" s="204"/>
      <c r="SEL2516" s="272"/>
      <c r="SEM2516" s="207"/>
      <c r="SEN2516" s="238"/>
      <c r="SEO2516" s="207"/>
      <c r="SEP2516" s="207"/>
      <c r="SEQ2516" s="187"/>
      <c r="SER2516" s="187"/>
      <c r="SES2516" s="204"/>
      <c r="SET2516" s="272"/>
      <c r="SEU2516" s="207"/>
      <c r="SEV2516" s="238"/>
      <c r="SEW2516" s="207"/>
      <c r="SEX2516" s="207"/>
      <c r="SEY2516" s="187"/>
      <c r="SEZ2516" s="187"/>
      <c r="SFA2516" s="204"/>
      <c r="SFB2516" s="272"/>
      <c r="SFC2516" s="207"/>
      <c r="SFD2516" s="238"/>
      <c r="SFE2516" s="207"/>
      <c r="SFF2516" s="207"/>
      <c r="SFG2516" s="187"/>
      <c r="SFH2516" s="187"/>
      <c r="SFI2516" s="204"/>
      <c r="SFJ2516" s="272"/>
      <c r="SFK2516" s="207"/>
      <c r="SFL2516" s="238"/>
      <c r="SFM2516" s="207"/>
      <c r="SFN2516" s="207"/>
      <c r="SFO2516" s="187"/>
      <c r="SFP2516" s="187"/>
      <c r="SFQ2516" s="204"/>
      <c r="SFR2516" s="272"/>
      <c r="SFS2516" s="207"/>
      <c r="SFT2516" s="238"/>
      <c r="SFU2516" s="207"/>
      <c r="SFV2516" s="207"/>
      <c r="SFW2516" s="187"/>
      <c r="SFX2516" s="187"/>
      <c r="SFY2516" s="204"/>
      <c r="SFZ2516" s="272"/>
      <c r="SGA2516" s="207"/>
      <c r="SGB2516" s="238"/>
      <c r="SGC2516" s="207"/>
      <c r="SGD2516" s="207"/>
      <c r="SGE2516" s="187"/>
      <c r="SGF2516" s="187"/>
      <c r="SGG2516" s="204"/>
      <c r="SGH2516" s="272"/>
      <c r="SGI2516" s="207"/>
      <c r="SGJ2516" s="238"/>
      <c r="SGK2516" s="207"/>
      <c r="SGL2516" s="207"/>
      <c r="SGM2516" s="187"/>
      <c r="SGN2516" s="187"/>
      <c r="SGO2516" s="204"/>
      <c r="SGP2516" s="272"/>
      <c r="SGQ2516" s="207"/>
      <c r="SGR2516" s="238"/>
      <c r="SGS2516" s="207"/>
      <c r="SGT2516" s="207"/>
      <c r="SGU2516" s="187"/>
      <c r="SGV2516" s="187"/>
      <c r="SGW2516" s="204"/>
      <c r="SGX2516" s="272"/>
      <c r="SGY2516" s="207"/>
      <c r="SGZ2516" s="238"/>
      <c r="SHA2516" s="207"/>
      <c r="SHB2516" s="207"/>
      <c r="SHC2516" s="187"/>
      <c r="SHD2516" s="187"/>
      <c r="SHE2516" s="204"/>
      <c r="SHF2516" s="272"/>
      <c r="SHG2516" s="207"/>
      <c r="SHH2516" s="238"/>
      <c r="SHI2516" s="207"/>
      <c r="SHJ2516" s="207"/>
      <c r="SHK2516" s="187"/>
      <c r="SHL2516" s="187"/>
      <c r="SHM2516" s="204"/>
      <c r="SHN2516" s="272"/>
      <c r="SHO2516" s="207"/>
      <c r="SHP2516" s="238"/>
      <c r="SHQ2516" s="207"/>
      <c r="SHR2516" s="207"/>
      <c r="SHS2516" s="187"/>
      <c r="SHT2516" s="187"/>
      <c r="SHU2516" s="204"/>
      <c r="SHV2516" s="272"/>
      <c r="SHW2516" s="207"/>
      <c r="SHX2516" s="238"/>
      <c r="SHY2516" s="207"/>
      <c r="SHZ2516" s="207"/>
      <c r="SIA2516" s="187"/>
      <c r="SIB2516" s="187"/>
      <c r="SIC2516" s="204"/>
      <c r="SID2516" s="272"/>
      <c r="SIE2516" s="207"/>
      <c r="SIF2516" s="238"/>
      <c r="SIG2516" s="207"/>
      <c r="SIH2516" s="207"/>
      <c r="SII2516" s="187"/>
      <c r="SIJ2516" s="187"/>
      <c r="SIK2516" s="204"/>
      <c r="SIL2516" s="272"/>
      <c r="SIM2516" s="207"/>
      <c r="SIN2516" s="238"/>
      <c r="SIO2516" s="207"/>
      <c r="SIP2516" s="207"/>
      <c r="SIQ2516" s="187"/>
      <c r="SIR2516" s="187"/>
      <c r="SIS2516" s="204"/>
      <c r="SIT2516" s="272"/>
      <c r="SIU2516" s="207"/>
      <c r="SIV2516" s="238"/>
      <c r="SIW2516" s="207"/>
      <c r="SIX2516" s="207"/>
      <c r="SIY2516" s="187"/>
      <c r="SIZ2516" s="187"/>
      <c r="SJA2516" s="204"/>
      <c r="SJB2516" s="272"/>
      <c r="SJC2516" s="207"/>
      <c r="SJD2516" s="238"/>
      <c r="SJE2516" s="207"/>
      <c r="SJF2516" s="207"/>
      <c r="SJG2516" s="187"/>
      <c r="SJH2516" s="187"/>
      <c r="SJI2516" s="204"/>
      <c r="SJJ2516" s="272"/>
      <c r="SJK2516" s="207"/>
      <c r="SJL2516" s="238"/>
      <c r="SJM2516" s="207"/>
      <c r="SJN2516" s="207"/>
      <c r="SJO2516" s="187"/>
      <c r="SJP2516" s="187"/>
      <c r="SJQ2516" s="204"/>
      <c r="SJR2516" s="272"/>
      <c r="SJS2516" s="207"/>
      <c r="SJT2516" s="238"/>
      <c r="SJU2516" s="207"/>
      <c r="SJV2516" s="207"/>
      <c r="SJW2516" s="187"/>
      <c r="SJX2516" s="187"/>
      <c r="SJY2516" s="204"/>
      <c r="SJZ2516" s="272"/>
      <c r="SKA2516" s="207"/>
      <c r="SKB2516" s="238"/>
      <c r="SKC2516" s="207"/>
      <c r="SKD2516" s="207"/>
      <c r="SKE2516" s="187"/>
      <c r="SKF2516" s="187"/>
      <c r="SKG2516" s="204"/>
      <c r="SKH2516" s="272"/>
      <c r="SKI2516" s="207"/>
      <c r="SKJ2516" s="238"/>
      <c r="SKK2516" s="207"/>
      <c r="SKL2516" s="207"/>
      <c r="SKM2516" s="187"/>
      <c r="SKN2516" s="187"/>
      <c r="SKO2516" s="204"/>
      <c r="SKP2516" s="272"/>
      <c r="SKQ2516" s="207"/>
      <c r="SKR2516" s="238"/>
      <c r="SKS2516" s="207"/>
      <c r="SKT2516" s="207"/>
      <c r="SKU2516" s="187"/>
      <c r="SKV2516" s="187"/>
      <c r="SKW2516" s="204"/>
      <c r="SKX2516" s="272"/>
      <c r="SKY2516" s="207"/>
      <c r="SKZ2516" s="238"/>
      <c r="SLA2516" s="207"/>
      <c r="SLB2516" s="207"/>
      <c r="SLC2516" s="187"/>
      <c r="SLD2516" s="187"/>
      <c r="SLE2516" s="204"/>
      <c r="SLF2516" s="272"/>
      <c r="SLG2516" s="207"/>
      <c r="SLH2516" s="238"/>
      <c r="SLI2516" s="207"/>
      <c r="SLJ2516" s="207"/>
      <c r="SLK2516" s="187"/>
      <c r="SLL2516" s="187"/>
      <c r="SLM2516" s="204"/>
      <c r="SLN2516" s="272"/>
      <c r="SLO2516" s="207"/>
      <c r="SLP2516" s="238"/>
      <c r="SLQ2516" s="207"/>
      <c r="SLR2516" s="207"/>
      <c r="SLS2516" s="187"/>
      <c r="SLT2516" s="187"/>
      <c r="SLU2516" s="204"/>
      <c r="SLV2516" s="272"/>
      <c r="SLW2516" s="207"/>
      <c r="SLX2516" s="238"/>
      <c r="SLY2516" s="207"/>
      <c r="SLZ2516" s="207"/>
      <c r="SMA2516" s="187"/>
      <c r="SMB2516" s="187"/>
      <c r="SMC2516" s="204"/>
      <c r="SMD2516" s="272"/>
      <c r="SME2516" s="207"/>
      <c r="SMF2516" s="238"/>
      <c r="SMG2516" s="207"/>
      <c r="SMH2516" s="207"/>
      <c r="SMI2516" s="187"/>
      <c r="SMJ2516" s="187"/>
      <c r="SMK2516" s="204"/>
      <c r="SML2516" s="272"/>
      <c r="SMM2516" s="207"/>
      <c r="SMN2516" s="238"/>
      <c r="SMO2516" s="207"/>
      <c r="SMP2516" s="207"/>
      <c r="SMQ2516" s="187"/>
      <c r="SMR2516" s="187"/>
      <c r="SMS2516" s="204"/>
      <c r="SMT2516" s="272"/>
      <c r="SMU2516" s="207"/>
      <c r="SMV2516" s="238"/>
      <c r="SMW2516" s="207"/>
      <c r="SMX2516" s="207"/>
      <c r="SMY2516" s="187"/>
      <c r="SMZ2516" s="187"/>
      <c r="SNA2516" s="204"/>
      <c r="SNB2516" s="272"/>
      <c r="SNC2516" s="207"/>
      <c r="SND2516" s="238"/>
      <c r="SNE2516" s="207"/>
      <c r="SNF2516" s="207"/>
      <c r="SNG2516" s="187"/>
      <c r="SNH2516" s="187"/>
      <c r="SNI2516" s="204"/>
      <c r="SNJ2516" s="272"/>
      <c r="SNK2516" s="207"/>
      <c r="SNL2516" s="238"/>
      <c r="SNM2516" s="207"/>
      <c r="SNN2516" s="207"/>
      <c r="SNO2516" s="187"/>
      <c r="SNP2516" s="187"/>
      <c r="SNQ2516" s="204"/>
      <c r="SNR2516" s="272"/>
      <c r="SNS2516" s="207"/>
      <c r="SNT2516" s="238"/>
      <c r="SNU2516" s="207"/>
      <c r="SNV2516" s="207"/>
      <c r="SNW2516" s="187"/>
      <c r="SNX2516" s="187"/>
      <c r="SNY2516" s="204"/>
      <c r="SNZ2516" s="272"/>
      <c r="SOA2516" s="207"/>
      <c r="SOB2516" s="238"/>
      <c r="SOC2516" s="207"/>
      <c r="SOD2516" s="207"/>
      <c r="SOE2516" s="187"/>
      <c r="SOF2516" s="187"/>
      <c r="SOG2516" s="204"/>
      <c r="SOH2516" s="272"/>
      <c r="SOI2516" s="207"/>
      <c r="SOJ2516" s="238"/>
      <c r="SOK2516" s="207"/>
      <c r="SOL2516" s="207"/>
      <c r="SOM2516" s="187"/>
      <c r="SON2516" s="187"/>
      <c r="SOO2516" s="204"/>
      <c r="SOP2516" s="272"/>
      <c r="SOQ2516" s="207"/>
      <c r="SOR2516" s="238"/>
      <c r="SOS2516" s="207"/>
      <c r="SOT2516" s="207"/>
      <c r="SOU2516" s="187"/>
      <c r="SOV2516" s="187"/>
      <c r="SOW2516" s="204"/>
      <c r="SOX2516" s="272"/>
      <c r="SOY2516" s="207"/>
      <c r="SOZ2516" s="238"/>
      <c r="SPA2516" s="207"/>
      <c r="SPB2516" s="207"/>
      <c r="SPC2516" s="187"/>
      <c r="SPD2516" s="187"/>
      <c r="SPE2516" s="204"/>
      <c r="SPF2516" s="272"/>
      <c r="SPG2516" s="207"/>
      <c r="SPH2516" s="238"/>
      <c r="SPI2516" s="207"/>
      <c r="SPJ2516" s="207"/>
      <c r="SPK2516" s="187"/>
      <c r="SPL2516" s="187"/>
      <c r="SPM2516" s="204"/>
      <c r="SPN2516" s="272"/>
      <c r="SPO2516" s="207"/>
      <c r="SPP2516" s="238"/>
      <c r="SPQ2516" s="207"/>
      <c r="SPR2516" s="207"/>
      <c r="SPS2516" s="187"/>
      <c r="SPT2516" s="187"/>
      <c r="SPU2516" s="204"/>
      <c r="SPV2516" s="272"/>
      <c r="SPW2516" s="207"/>
      <c r="SPX2516" s="238"/>
      <c r="SPY2516" s="207"/>
      <c r="SPZ2516" s="207"/>
      <c r="SQA2516" s="187"/>
      <c r="SQB2516" s="187"/>
      <c r="SQC2516" s="204"/>
      <c r="SQD2516" s="272"/>
      <c r="SQE2516" s="207"/>
      <c r="SQF2516" s="238"/>
      <c r="SQG2516" s="207"/>
      <c r="SQH2516" s="207"/>
      <c r="SQI2516" s="187"/>
      <c r="SQJ2516" s="187"/>
      <c r="SQK2516" s="204"/>
      <c r="SQL2516" s="272"/>
      <c r="SQM2516" s="207"/>
      <c r="SQN2516" s="238"/>
      <c r="SQO2516" s="207"/>
      <c r="SQP2516" s="207"/>
      <c r="SQQ2516" s="187"/>
      <c r="SQR2516" s="187"/>
      <c r="SQS2516" s="204"/>
      <c r="SQT2516" s="272"/>
      <c r="SQU2516" s="207"/>
      <c r="SQV2516" s="238"/>
      <c r="SQW2516" s="207"/>
      <c r="SQX2516" s="207"/>
      <c r="SQY2516" s="187"/>
      <c r="SQZ2516" s="187"/>
      <c r="SRA2516" s="204"/>
      <c r="SRB2516" s="272"/>
      <c r="SRC2516" s="207"/>
      <c r="SRD2516" s="238"/>
      <c r="SRE2516" s="207"/>
      <c r="SRF2516" s="207"/>
      <c r="SRG2516" s="187"/>
      <c r="SRH2516" s="187"/>
      <c r="SRI2516" s="204"/>
      <c r="SRJ2516" s="272"/>
      <c r="SRK2516" s="207"/>
      <c r="SRL2516" s="238"/>
      <c r="SRM2516" s="207"/>
      <c r="SRN2516" s="207"/>
      <c r="SRO2516" s="187"/>
      <c r="SRP2516" s="187"/>
      <c r="SRQ2516" s="204"/>
      <c r="SRR2516" s="272"/>
      <c r="SRS2516" s="207"/>
      <c r="SRT2516" s="238"/>
      <c r="SRU2516" s="207"/>
      <c r="SRV2516" s="207"/>
      <c r="SRW2516" s="187"/>
      <c r="SRX2516" s="187"/>
      <c r="SRY2516" s="204"/>
      <c r="SRZ2516" s="272"/>
      <c r="SSA2516" s="207"/>
      <c r="SSB2516" s="238"/>
      <c r="SSC2516" s="207"/>
      <c r="SSD2516" s="207"/>
      <c r="SSE2516" s="187"/>
      <c r="SSF2516" s="187"/>
      <c r="SSG2516" s="204"/>
      <c r="SSH2516" s="272"/>
      <c r="SSI2516" s="207"/>
      <c r="SSJ2516" s="238"/>
      <c r="SSK2516" s="207"/>
      <c r="SSL2516" s="207"/>
      <c r="SSM2516" s="187"/>
      <c r="SSN2516" s="187"/>
      <c r="SSO2516" s="204"/>
      <c r="SSP2516" s="272"/>
      <c r="SSQ2516" s="207"/>
      <c r="SSR2516" s="238"/>
      <c r="SSS2516" s="207"/>
      <c r="SST2516" s="207"/>
      <c r="SSU2516" s="187"/>
      <c r="SSV2516" s="187"/>
      <c r="SSW2516" s="204"/>
      <c r="SSX2516" s="272"/>
      <c r="SSY2516" s="207"/>
      <c r="SSZ2516" s="238"/>
      <c r="STA2516" s="207"/>
      <c r="STB2516" s="207"/>
      <c r="STC2516" s="187"/>
      <c r="STD2516" s="187"/>
      <c r="STE2516" s="204"/>
      <c r="STF2516" s="272"/>
      <c r="STG2516" s="207"/>
      <c r="STH2516" s="238"/>
      <c r="STI2516" s="207"/>
      <c r="STJ2516" s="207"/>
      <c r="STK2516" s="187"/>
      <c r="STL2516" s="187"/>
      <c r="STM2516" s="204"/>
      <c r="STN2516" s="272"/>
      <c r="STO2516" s="207"/>
      <c r="STP2516" s="238"/>
      <c r="STQ2516" s="207"/>
      <c r="STR2516" s="207"/>
      <c r="STS2516" s="187"/>
      <c r="STT2516" s="187"/>
      <c r="STU2516" s="204"/>
      <c r="STV2516" s="272"/>
      <c r="STW2516" s="207"/>
      <c r="STX2516" s="238"/>
      <c r="STY2516" s="207"/>
      <c r="STZ2516" s="207"/>
      <c r="SUA2516" s="187"/>
      <c r="SUB2516" s="187"/>
      <c r="SUC2516" s="204"/>
      <c r="SUD2516" s="272"/>
      <c r="SUE2516" s="207"/>
      <c r="SUF2516" s="238"/>
      <c r="SUG2516" s="207"/>
      <c r="SUH2516" s="207"/>
      <c r="SUI2516" s="187"/>
      <c r="SUJ2516" s="187"/>
      <c r="SUK2516" s="204"/>
      <c r="SUL2516" s="272"/>
      <c r="SUM2516" s="207"/>
      <c r="SUN2516" s="238"/>
      <c r="SUO2516" s="207"/>
      <c r="SUP2516" s="207"/>
      <c r="SUQ2516" s="187"/>
      <c r="SUR2516" s="187"/>
      <c r="SUS2516" s="204"/>
      <c r="SUT2516" s="272"/>
      <c r="SUU2516" s="207"/>
      <c r="SUV2516" s="238"/>
      <c r="SUW2516" s="207"/>
      <c r="SUX2516" s="207"/>
      <c r="SUY2516" s="187"/>
      <c r="SUZ2516" s="187"/>
      <c r="SVA2516" s="204"/>
      <c r="SVB2516" s="272"/>
      <c r="SVC2516" s="207"/>
      <c r="SVD2516" s="238"/>
      <c r="SVE2516" s="207"/>
      <c r="SVF2516" s="207"/>
      <c r="SVG2516" s="187"/>
      <c r="SVH2516" s="187"/>
      <c r="SVI2516" s="204"/>
      <c r="SVJ2516" s="272"/>
      <c r="SVK2516" s="207"/>
      <c r="SVL2516" s="238"/>
      <c r="SVM2516" s="207"/>
      <c r="SVN2516" s="207"/>
      <c r="SVO2516" s="187"/>
      <c r="SVP2516" s="187"/>
      <c r="SVQ2516" s="204"/>
      <c r="SVR2516" s="272"/>
      <c r="SVS2516" s="207"/>
      <c r="SVT2516" s="238"/>
      <c r="SVU2516" s="207"/>
      <c r="SVV2516" s="207"/>
      <c r="SVW2516" s="187"/>
      <c r="SVX2516" s="187"/>
      <c r="SVY2516" s="204"/>
      <c r="SVZ2516" s="272"/>
      <c r="SWA2516" s="207"/>
      <c r="SWB2516" s="238"/>
      <c r="SWC2516" s="207"/>
      <c r="SWD2516" s="207"/>
      <c r="SWE2516" s="187"/>
      <c r="SWF2516" s="187"/>
      <c r="SWG2516" s="204"/>
      <c r="SWH2516" s="272"/>
      <c r="SWI2516" s="207"/>
      <c r="SWJ2516" s="238"/>
      <c r="SWK2516" s="207"/>
      <c r="SWL2516" s="207"/>
      <c r="SWM2516" s="187"/>
      <c r="SWN2516" s="187"/>
      <c r="SWO2516" s="204"/>
      <c r="SWP2516" s="272"/>
      <c r="SWQ2516" s="207"/>
      <c r="SWR2516" s="238"/>
      <c r="SWS2516" s="207"/>
      <c r="SWT2516" s="207"/>
      <c r="SWU2516" s="187"/>
      <c r="SWV2516" s="187"/>
      <c r="SWW2516" s="204"/>
      <c r="SWX2516" s="272"/>
      <c r="SWY2516" s="207"/>
      <c r="SWZ2516" s="238"/>
      <c r="SXA2516" s="207"/>
      <c r="SXB2516" s="207"/>
      <c r="SXC2516" s="187"/>
      <c r="SXD2516" s="187"/>
      <c r="SXE2516" s="204"/>
      <c r="SXF2516" s="272"/>
      <c r="SXG2516" s="207"/>
      <c r="SXH2516" s="238"/>
      <c r="SXI2516" s="207"/>
      <c r="SXJ2516" s="207"/>
      <c r="SXK2516" s="187"/>
      <c r="SXL2516" s="187"/>
      <c r="SXM2516" s="204"/>
      <c r="SXN2516" s="272"/>
      <c r="SXO2516" s="207"/>
      <c r="SXP2516" s="238"/>
      <c r="SXQ2516" s="207"/>
      <c r="SXR2516" s="207"/>
      <c r="SXS2516" s="187"/>
      <c r="SXT2516" s="187"/>
      <c r="SXU2516" s="204"/>
      <c r="SXV2516" s="272"/>
      <c r="SXW2516" s="207"/>
      <c r="SXX2516" s="238"/>
      <c r="SXY2516" s="207"/>
      <c r="SXZ2516" s="207"/>
      <c r="SYA2516" s="187"/>
      <c r="SYB2516" s="187"/>
      <c r="SYC2516" s="204"/>
      <c r="SYD2516" s="272"/>
      <c r="SYE2516" s="207"/>
      <c r="SYF2516" s="238"/>
      <c r="SYG2516" s="207"/>
      <c r="SYH2516" s="207"/>
      <c r="SYI2516" s="187"/>
      <c r="SYJ2516" s="187"/>
      <c r="SYK2516" s="204"/>
      <c r="SYL2516" s="272"/>
      <c r="SYM2516" s="207"/>
      <c r="SYN2516" s="238"/>
      <c r="SYO2516" s="207"/>
      <c r="SYP2516" s="207"/>
      <c r="SYQ2516" s="187"/>
      <c r="SYR2516" s="187"/>
      <c r="SYS2516" s="204"/>
      <c r="SYT2516" s="272"/>
      <c r="SYU2516" s="207"/>
      <c r="SYV2516" s="238"/>
      <c r="SYW2516" s="207"/>
      <c r="SYX2516" s="207"/>
      <c r="SYY2516" s="187"/>
      <c r="SYZ2516" s="187"/>
      <c r="SZA2516" s="204"/>
      <c r="SZB2516" s="272"/>
      <c r="SZC2516" s="207"/>
      <c r="SZD2516" s="238"/>
      <c r="SZE2516" s="207"/>
      <c r="SZF2516" s="207"/>
      <c r="SZG2516" s="187"/>
      <c r="SZH2516" s="187"/>
      <c r="SZI2516" s="204"/>
      <c r="SZJ2516" s="272"/>
      <c r="SZK2516" s="207"/>
      <c r="SZL2516" s="238"/>
      <c r="SZM2516" s="207"/>
      <c r="SZN2516" s="207"/>
      <c r="SZO2516" s="187"/>
      <c r="SZP2516" s="187"/>
      <c r="SZQ2516" s="204"/>
      <c r="SZR2516" s="272"/>
      <c r="SZS2516" s="207"/>
      <c r="SZT2516" s="238"/>
      <c r="SZU2516" s="207"/>
      <c r="SZV2516" s="207"/>
      <c r="SZW2516" s="187"/>
      <c r="SZX2516" s="187"/>
      <c r="SZY2516" s="204"/>
      <c r="SZZ2516" s="272"/>
      <c r="TAA2516" s="207"/>
      <c r="TAB2516" s="238"/>
      <c r="TAC2516" s="207"/>
      <c r="TAD2516" s="207"/>
      <c r="TAE2516" s="187"/>
      <c r="TAF2516" s="187"/>
      <c r="TAG2516" s="204"/>
      <c r="TAH2516" s="272"/>
      <c r="TAI2516" s="207"/>
      <c r="TAJ2516" s="238"/>
      <c r="TAK2516" s="207"/>
      <c r="TAL2516" s="207"/>
      <c r="TAM2516" s="187"/>
      <c r="TAN2516" s="187"/>
      <c r="TAO2516" s="204"/>
      <c r="TAP2516" s="272"/>
      <c r="TAQ2516" s="207"/>
      <c r="TAR2516" s="238"/>
      <c r="TAS2516" s="207"/>
      <c r="TAT2516" s="207"/>
      <c r="TAU2516" s="187"/>
      <c r="TAV2516" s="187"/>
      <c r="TAW2516" s="204"/>
      <c r="TAX2516" s="272"/>
      <c r="TAY2516" s="207"/>
      <c r="TAZ2516" s="238"/>
      <c r="TBA2516" s="207"/>
      <c r="TBB2516" s="207"/>
      <c r="TBC2516" s="187"/>
      <c r="TBD2516" s="187"/>
      <c r="TBE2516" s="204"/>
      <c r="TBF2516" s="272"/>
      <c r="TBG2516" s="207"/>
      <c r="TBH2516" s="238"/>
      <c r="TBI2516" s="207"/>
      <c r="TBJ2516" s="207"/>
      <c r="TBK2516" s="187"/>
      <c r="TBL2516" s="187"/>
      <c r="TBM2516" s="204"/>
      <c r="TBN2516" s="272"/>
      <c r="TBO2516" s="207"/>
      <c r="TBP2516" s="238"/>
      <c r="TBQ2516" s="207"/>
      <c r="TBR2516" s="207"/>
      <c r="TBS2516" s="187"/>
      <c r="TBT2516" s="187"/>
      <c r="TBU2516" s="204"/>
      <c r="TBV2516" s="272"/>
      <c r="TBW2516" s="207"/>
      <c r="TBX2516" s="238"/>
      <c r="TBY2516" s="207"/>
      <c r="TBZ2516" s="207"/>
      <c r="TCA2516" s="187"/>
      <c r="TCB2516" s="187"/>
      <c r="TCC2516" s="204"/>
      <c r="TCD2516" s="272"/>
      <c r="TCE2516" s="207"/>
      <c r="TCF2516" s="238"/>
      <c r="TCG2516" s="207"/>
      <c r="TCH2516" s="207"/>
      <c r="TCI2516" s="187"/>
      <c r="TCJ2516" s="187"/>
      <c r="TCK2516" s="204"/>
      <c r="TCL2516" s="272"/>
      <c r="TCM2516" s="207"/>
      <c r="TCN2516" s="238"/>
      <c r="TCO2516" s="207"/>
      <c r="TCP2516" s="207"/>
      <c r="TCQ2516" s="187"/>
      <c r="TCR2516" s="187"/>
      <c r="TCS2516" s="204"/>
      <c r="TCT2516" s="272"/>
      <c r="TCU2516" s="207"/>
      <c r="TCV2516" s="238"/>
      <c r="TCW2516" s="207"/>
      <c r="TCX2516" s="207"/>
      <c r="TCY2516" s="187"/>
      <c r="TCZ2516" s="187"/>
      <c r="TDA2516" s="204"/>
      <c r="TDB2516" s="272"/>
      <c r="TDC2516" s="207"/>
      <c r="TDD2516" s="238"/>
      <c r="TDE2516" s="207"/>
      <c r="TDF2516" s="207"/>
      <c r="TDG2516" s="187"/>
      <c r="TDH2516" s="187"/>
      <c r="TDI2516" s="204"/>
      <c r="TDJ2516" s="272"/>
      <c r="TDK2516" s="207"/>
      <c r="TDL2516" s="238"/>
      <c r="TDM2516" s="207"/>
      <c r="TDN2516" s="207"/>
      <c r="TDO2516" s="187"/>
      <c r="TDP2516" s="187"/>
      <c r="TDQ2516" s="204"/>
      <c r="TDR2516" s="272"/>
      <c r="TDS2516" s="207"/>
      <c r="TDT2516" s="238"/>
      <c r="TDU2516" s="207"/>
      <c r="TDV2516" s="207"/>
      <c r="TDW2516" s="187"/>
      <c r="TDX2516" s="187"/>
      <c r="TDY2516" s="204"/>
      <c r="TDZ2516" s="272"/>
      <c r="TEA2516" s="207"/>
      <c r="TEB2516" s="238"/>
      <c r="TEC2516" s="207"/>
      <c r="TED2516" s="207"/>
      <c r="TEE2516" s="187"/>
      <c r="TEF2516" s="187"/>
      <c r="TEG2516" s="204"/>
      <c r="TEH2516" s="272"/>
      <c r="TEI2516" s="207"/>
      <c r="TEJ2516" s="238"/>
      <c r="TEK2516" s="207"/>
      <c r="TEL2516" s="207"/>
      <c r="TEM2516" s="187"/>
      <c r="TEN2516" s="187"/>
      <c r="TEO2516" s="204"/>
      <c r="TEP2516" s="272"/>
      <c r="TEQ2516" s="207"/>
      <c r="TER2516" s="238"/>
      <c r="TES2516" s="207"/>
      <c r="TET2516" s="207"/>
      <c r="TEU2516" s="187"/>
      <c r="TEV2516" s="187"/>
      <c r="TEW2516" s="204"/>
      <c r="TEX2516" s="272"/>
      <c r="TEY2516" s="207"/>
      <c r="TEZ2516" s="238"/>
      <c r="TFA2516" s="207"/>
      <c r="TFB2516" s="207"/>
      <c r="TFC2516" s="187"/>
      <c r="TFD2516" s="187"/>
      <c r="TFE2516" s="204"/>
      <c r="TFF2516" s="272"/>
      <c r="TFG2516" s="207"/>
      <c r="TFH2516" s="238"/>
      <c r="TFI2516" s="207"/>
      <c r="TFJ2516" s="207"/>
      <c r="TFK2516" s="187"/>
      <c r="TFL2516" s="187"/>
      <c r="TFM2516" s="204"/>
      <c r="TFN2516" s="272"/>
      <c r="TFO2516" s="207"/>
      <c r="TFP2516" s="238"/>
      <c r="TFQ2516" s="207"/>
      <c r="TFR2516" s="207"/>
      <c r="TFS2516" s="187"/>
      <c r="TFT2516" s="187"/>
      <c r="TFU2516" s="204"/>
      <c r="TFV2516" s="272"/>
      <c r="TFW2516" s="207"/>
      <c r="TFX2516" s="238"/>
      <c r="TFY2516" s="207"/>
      <c r="TFZ2516" s="207"/>
      <c r="TGA2516" s="187"/>
      <c r="TGB2516" s="187"/>
      <c r="TGC2516" s="204"/>
      <c r="TGD2516" s="272"/>
      <c r="TGE2516" s="207"/>
      <c r="TGF2516" s="238"/>
      <c r="TGG2516" s="207"/>
      <c r="TGH2516" s="207"/>
      <c r="TGI2516" s="187"/>
      <c r="TGJ2516" s="187"/>
      <c r="TGK2516" s="204"/>
      <c r="TGL2516" s="272"/>
      <c r="TGM2516" s="207"/>
      <c r="TGN2516" s="238"/>
      <c r="TGO2516" s="207"/>
      <c r="TGP2516" s="207"/>
      <c r="TGQ2516" s="187"/>
      <c r="TGR2516" s="187"/>
      <c r="TGS2516" s="204"/>
      <c r="TGT2516" s="272"/>
      <c r="TGU2516" s="207"/>
      <c r="TGV2516" s="238"/>
      <c r="TGW2516" s="207"/>
      <c r="TGX2516" s="207"/>
      <c r="TGY2516" s="187"/>
      <c r="TGZ2516" s="187"/>
      <c r="THA2516" s="204"/>
      <c r="THB2516" s="272"/>
      <c r="THC2516" s="207"/>
      <c r="THD2516" s="238"/>
      <c r="THE2516" s="207"/>
      <c r="THF2516" s="207"/>
      <c r="THG2516" s="187"/>
      <c r="THH2516" s="187"/>
      <c r="THI2516" s="204"/>
      <c r="THJ2516" s="272"/>
      <c r="THK2516" s="207"/>
      <c r="THL2516" s="238"/>
      <c r="THM2516" s="207"/>
      <c r="THN2516" s="207"/>
      <c r="THO2516" s="187"/>
      <c r="THP2516" s="187"/>
      <c r="THQ2516" s="204"/>
      <c r="THR2516" s="272"/>
      <c r="THS2516" s="207"/>
      <c r="THT2516" s="238"/>
      <c r="THU2516" s="207"/>
      <c r="THV2516" s="207"/>
      <c r="THW2516" s="187"/>
      <c r="THX2516" s="187"/>
      <c r="THY2516" s="204"/>
      <c r="THZ2516" s="272"/>
      <c r="TIA2516" s="207"/>
      <c r="TIB2516" s="238"/>
      <c r="TIC2516" s="207"/>
      <c r="TID2516" s="207"/>
      <c r="TIE2516" s="187"/>
      <c r="TIF2516" s="187"/>
      <c r="TIG2516" s="204"/>
      <c r="TIH2516" s="272"/>
      <c r="TII2516" s="207"/>
      <c r="TIJ2516" s="238"/>
      <c r="TIK2516" s="207"/>
      <c r="TIL2516" s="207"/>
      <c r="TIM2516" s="187"/>
      <c r="TIN2516" s="187"/>
      <c r="TIO2516" s="204"/>
      <c r="TIP2516" s="272"/>
      <c r="TIQ2516" s="207"/>
      <c r="TIR2516" s="238"/>
      <c r="TIS2516" s="207"/>
      <c r="TIT2516" s="207"/>
      <c r="TIU2516" s="187"/>
      <c r="TIV2516" s="187"/>
      <c r="TIW2516" s="204"/>
      <c r="TIX2516" s="272"/>
      <c r="TIY2516" s="207"/>
      <c r="TIZ2516" s="238"/>
      <c r="TJA2516" s="207"/>
      <c r="TJB2516" s="207"/>
      <c r="TJC2516" s="187"/>
      <c r="TJD2516" s="187"/>
      <c r="TJE2516" s="204"/>
      <c r="TJF2516" s="272"/>
      <c r="TJG2516" s="207"/>
      <c r="TJH2516" s="238"/>
      <c r="TJI2516" s="207"/>
      <c r="TJJ2516" s="207"/>
      <c r="TJK2516" s="187"/>
      <c r="TJL2516" s="187"/>
      <c r="TJM2516" s="204"/>
      <c r="TJN2516" s="272"/>
      <c r="TJO2516" s="207"/>
      <c r="TJP2516" s="238"/>
      <c r="TJQ2516" s="207"/>
      <c r="TJR2516" s="207"/>
      <c r="TJS2516" s="187"/>
      <c r="TJT2516" s="187"/>
      <c r="TJU2516" s="204"/>
      <c r="TJV2516" s="272"/>
      <c r="TJW2516" s="207"/>
      <c r="TJX2516" s="238"/>
      <c r="TJY2516" s="207"/>
      <c r="TJZ2516" s="207"/>
      <c r="TKA2516" s="187"/>
      <c r="TKB2516" s="187"/>
      <c r="TKC2516" s="204"/>
      <c r="TKD2516" s="272"/>
      <c r="TKE2516" s="207"/>
      <c r="TKF2516" s="238"/>
      <c r="TKG2516" s="207"/>
      <c r="TKH2516" s="207"/>
      <c r="TKI2516" s="187"/>
      <c r="TKJ2516" s="187"/>
      <c r="TKK2516" s="204"/>
      <c r="TKL2516" s="272"/>
      <c r="TKM2516" s="207"/>
      <c r="TKN2516" s="238"/>
      <c r="TKO2516" s="207"/>
      <c r="TKP2516" s="207"/>
      <c r="TKQ2516" s="187"/>
      <c r="TKR2516" s="187"/>
      <c r="TKS2516" s="204"/>
      <c r="TKT2516" s="272"/>
      <c r="TKU2516" s="207"/>
      <c r="TKV2516" s="238"/>
      <c r="TKW2516" s="207"/>
      <c r="TKX2516" s="207"/>
      <c r="TKY2516" s="187"/>
      <c r="TKZ2516" s="187"/>
      <c r="TLA2516" s="204"/>
      <c r="TLB2516" s="272"/>
      <c r="TLC2516" s="207"/>
      <c r="TLD2516" s="238"/>
      <c r="TLE2516" s="207"/>
      <c r="TLF2516" s="207"/>
      <c r="TLG2516" s="187"/>
      <c r="TLH2516" s="187"/>
      <c r="TLI2516" s="204"/>
      <c r="TLJ2516" s="272"/>
      <c r="TLK2516" s="207"/>
      <c r="TLL2516" s="238"/>
      <c r="TLM2516" s="207"/>
      <c r="TLN2516" s="207"/>
      <c r="TLO2516" s="187"/>
      <c r="TLP2516" s="187"/>
      <c r="TLQ2516" s="204"/>
      <c r="TLR2516" s="272"/>
      <c r="TLS2516" s="207"/>
      <c r="TLT2516" s="238"/>
      <c r="TLU2516" s="207"/>
      <c r="TLV2516" s="207"/>
      <c r="TLW2516" s="187"/>
      <c r="TLX2516" s="187"/>
      <c r="TLY2516" s="204"/>
      <c r="TLZ2516" s="272"/>
      <c r="TMA2516" s="207"/>
      <c r="TMB2516" s="238"/>
      <c r="TMC2516" s="207"/>
      <c r="TMD2516" s="207"/>
      <c r="TME2516" s="187"/>
      <c r="TMF2516" s="187"/>
      <c r="TMG2516" s="204"/>
      <c r="TMH2516" s="272"/>
      <c r="TMI2516" s="207"/>
      <c r="TMJ2516" s="238"/>
      <c r="TMK2516" s="207"/>
      <c r="TML2516" s="207"/>
      <c r="TMM2516" s="187"/>
      <c r="TMN2516" s="187"/>
      <c r="TMO2516" s="204"/>
      <c r="TMP2516" s="272"/>
      <c r="TMQ2516" s="207"/>
      <c r="TMR2516" s="238"/>
      <c r="TMS2516" s="207"/>
      <c r="TMT2516" s="207"/>
      <c r="TMU2516" s="187"/>
      <c r="TMV2516" s="187"/>
      <c r="TMW2516" s="204"/>
      <c r="TMX2516" s="272"/>
      <c r="TMY2516" s="207"/>
      <c r="TMZ2516" s="238"/>
      <c r="TNA2516" s="207"/>
      <c r="TNB2516" s="207"/>
      <c r="TNC2516" s="187"/>
      <c r="TND2516" s="187"/>
      <c r="TNE2516" s="204"/>
      <c r="TNF2516" s="272"/>
      <c r="TNG2516" s="207"/>
      <c r="TNH2516" s="238"/>
      <c r="TNI2516" s="207"/>
      <c r="TNJ2516" s="207"/>
      <c r="TNK2516" s="187"/>
      <c r="TNL2516" s="187"/>
      <c r="TNM2516" s="204"/>
      <c r="TNN2516" s="272"/>
      <c r="TNO2516" s="207"/>
      <c r="TNP2516" s="238"/>
      <c r="TNQ2516" s="207"/>
      <c r="TNR2516" s="207"/>
      <c r="TNS2516" s="187"/>
      <c r="TNT2516" s="187"/>
      <c r="TNU2516" s="204"/>
      <c r="TNV2516" s="272"/>
      <c r="TNW2516" s="207"/>
      <c r="TNX2516" s="238"/>
      <c r="TNY2516" s="207"/>
      <c r="TNZ2516" s="207"/>
      <c r="TOA2516" s="187"/>
      <c r="TOB2516" s="187"/>
      <c r="TOC2516" s="204"/>
      <c r="TOD2516" s="272"/>
      <c r="TOE2516" s="207"/>
      <c r="TOF2516" s="238"/>
      <c r="TOG2516" s="207"/>
      <c r="TOH2516" s="207"/>
      <c r="TOI2516" s="187"/>
      <c r="TOJ2516" s="187"/>
      <c r="TOK2516" s="204"/>
      <c r="TOL2516" s="272"/>
      <c r="TOM2516" s="207"/>
      <c r="TON2516" s="238"/>
      <c r="TOO2516" s="207"/>
      <c r="TOP2516" s="207"/>
      <c r="TOQ2516" s="187"/>
      <c r="TOR2516" s="187"/>
      <c r="TOS2516" s="204"/>
      <c r="TOT2516" s="272"/>
      <c r="TOU2516" s="207"/>
      <c r="TOV2516" s="238"/>
      <c r="TOW2516" s="207"/>
      <c r="TOX2516" s="207"/>
      <c r="TOY2516" s="187"/>
      <c r="TOZ2516" s="187"/>
      <c r="TPA2516" s="204"/>
      <c r="TPB2516" s="272"/>
      <c r="TPC2516" s="207"/>
      <c r="TPD2516" s="238"/>
      <c r="TPE2516" s="207"/>
      <c r="TPF2516" s="207"/>
      <c r="TPG2516" s="187"/>
      <c r="TPH2516" s="187"/>
      <c r="TPI2516" s="204"/>
      <c r="TPJ2516" s="272"/>
      <c r="TPK2516" s="207"/>
      <c r="TPL2516" s="238"/>
      <c r="TPM2516" s="207"/>
      <c r="TPN2516" s="207"/>
      <c r="TPO2516" s="187"/>
      <c r="TPP2516" s="187"/>
      <c r="TPQ2516" s="204"/>
      <c r="TPR2516" s="272"/>
      <c r="TPS2516" s="207"/>
      <c r="TPT2516" s="238"/>
      <c r="TPU2516" s="207"/>
      <c r="TPV2516" s="207"/>
      <c r="TPW2516" s="187"/>
      <c r="TPX2516" s="187"/>
      <c r="TPY2516" s="204"/>
      <c r="TPZ2516" s="272"/>
      <c r="TQA2516" s="207"/>
      <c r="TQB2516" s="238"/>
      <c r="TQC2516" s="207"/>
      <c r="TQD2516" s="207"/>
      <c r="TQE2516" s="187"/>
      <c r="TQF2516" s="187"/>
      <c r="TQG2516" s="204"/>
      <c r="TQH2516" s="272"/>
      <c r="TQI2516" s="207"/>
      <c r="TQJ2516" s="238"/>
      <c r="TQK2516" s="207"/>
      <c r="TQL2516" s="207"/>
      <c r="TQM2516" s="187"/>
      <c r="TQN2516" s="187"/>
      <c r="TQO2516" s="204"/>
      <c r="TQP2516" s="272"/>
      <c r="TQQ2516" s="207"/>
      <c r="TQR2516" s="238"/>
      <c r="TQS2516" s="207"/>
      <c r="TQT2516" s="207"/>
      <c r="TQU2516" s="187"/>
      <c r="TQV2516" s="187"/>
      <c r="TQW2516" s="204"/>
      <c r="TQX2516" s="272"/>
      <c r="TQY2516" s="207"/>
      <c r="TQZ2516" s="238"/>
      <c r="TRA2516" s="207"/>
      <c r="TRB2516" s="207"/>
      <c r="TRC2516" s="187"/>
      <c r="TRD2516" s="187"/>
      <c r="TRE2516" s="204"/>
      <c r="TRF2516" s="272"/>
      <c r="TRG2516" s="207"/>
      <c r="TRH2516" s="238"/>
      <c r="TRI2516" s="207"/>
      <c r="TRJ2516" s="207"/>
      <c r="TRK2516" s="187"/>
      <c r="TRL2516" s="187"/>
      <c r="TRM2516" s="204"/>
      <c r="TRN2516" s="272"/>
      <c r="TRO2516" s="207"/>
      <c r="TRP2516" s="238"/>
      <c r="TRQ2516" s="207"/>
      <c r="TRR2516" s="207"/>
      <c r="TRS2516" s="187"/>
      <c r="TRT2516" s="187"/>
      <c r="TRU2516" s="204"/>
      <c r="TRV2516" s="272"/>
      <c r="TRW2516" s="207"/>
      <c r="TRX2516" s="238"/>
      <c r="TRY2516" s="207"/>
      <c r="TRZ2516" s="207"/>
      <c r="TSA2516" s="187"/>
      <c r="TSB2516" s="187"/>
      <c r="TSC2516" s="204"/>
      <c r="TSD2516" s="272"/>
      <c r="TSE2516" s="207"/>
      <c r="TSF2516" s="238"/>
      <c r="TSG2516" s="207"/>
      <c r="TSH2516" s="207"/>
      <c r="TSI2516" s="187"/>
      <c r="TSJ2516" s="187"/>
      <c r="TSK2516" s="204"/>
      <c r="TSL2516" s="272"/>
      <c r="TSM2516" s="207"/>
      <c r="TSN2516" s="238"/>
      <c r="TSO2516" s="207"/>
      <c r="TSP2516" s="207"/>
      <c r="TSQ2516" s="187"/>
      <c r="TSR2516" s="187"/>
      <c r="TSS2516" s="204"/>
      <c r="TST2516" s="272"/>
      <c r="TSU2516" s="207"/>
      <c r="TSV2516" s="238"/>
      <c r="TSW2516" s="207"/>
      <c r="TSX2516" s="207"/>
      <c r="TSY2516" s="187"/>
      <c r="TSZ2516" s="187"/>
      <c r="TTA2516" s="204"/>
      <c r="TTB2516" s="272"/>
      <c r="TTC2516" s="207"/>
      <c r="TTD2516" s="238"/>
      <c r="TTE2516" s="207"/>
      <c r="TTF2516" s="207"/>
      <c r="TTG2516" s="187"/>
      <c r="TTH2516" s="187"/>
      <c r="TTI2516" s="204"/>
      <c r="TTJ2516" s="272"/>
      <c r="TTK2516" s="207"/>
      <c r="TTL2516" s="238"/>
      <c r="TTM2516" s="207"/>
      <c r="TTN2516" s="207"/>
      <c r="TTO2516" s="187"/>
      <c r="TTP2516" s="187"/>
      <c r="TTQ2516" s="204"/>
      <c r="TTR2516" s="272"/>
      <c r="TTS2516" s="207"/>
      <c r="TTT2516" s="238"/>
      <c r="TTU2516" s="207"/>
      <c r="TTV2516" s="207"/>
      <c r="TTW2516" s="187"/>
      <c r="TTX2516" s="187"/>
      <c r="TTY2516" s="204"/>
      <c r="TTZ2516" s="272"/>
      <c r="TUA2516" s="207"/>
      <c r="TUB2516" s="238"/>
      <c r="TUC2516" s="207"/>
      <c r="TUD2516" s="207"/>
      <c r="TUE2516" s="187"/>
      <c r="TUF2516" s="187"/>
      <c r="TUG2516" s="204"/>
      <c r="TUH2516" s="272"/>
      <c r="TUI2516" s="207"/>
      <c r="TUJ2516" s="238"/>
      <c r="TUK2516" s="207"/>
      <c r="TUL2516" s="207"/>
      <c r="TUM2516" s="187"/>
      <c r="TUN2516" s="187"/>
      <c r="TUO2516" s="204"/>
      <c r="TUP2516" s="272"/>
      <c r="TUQ2516" s="207"/>
      <c r="TUR2516" s="238"/>
      <c r="TUS2516" s="207"/>
      <c r="TUT2516" s="207"/>
      <c r="TUU2516" s="187"/>
      <c r="TUV2516" s="187"/>
      <c r="TUW2516" s="204"/>
      <c r="TUX2516" s="272"/>
      <c r="TUY2516" s="207"/>
      <c r="TUZ2516" s="238"/>
      <c r="TVA2516" s="207"/>
      <c r="TVB2516" s="207"/>
      <c r="TVC2516" s="187"/>
      <c r="TVD2516" s="187"/>
      <c r="TVE2516" s="204"/>
      <c r="TVF2516" s="272"/>
      <c r="TVG2516" s="207"/>
      <c r="TVH2516" s="238"/>
      <c r="TVI2516" s="207"/>
      <c r="TVJ2516" s="207"/>
      <c r="TVK2516" s="187"/>
      <c r="TVL2516" s="187"/>
      <c r="TVM2516" s="204"/>
      <c r="TVN2516" s="272"/>
      <c r="TVO2516" s="207"/>
      <c r="TVP2516" s="238"/>
      <c r="TVQ2516" s="207"/>
      <c r="TVR2516" s="207"/>
      <c r="TVS2516" s="187"/>
      <c r="TVT2516" s="187"/>
      <c r="TVU2516" s="204"/>
      <c r="TVV2516" s="272"/>
      <c r="TVW2516" s="207"/>
      <c r="TVX2516" s="238"/>
      <c r="TVY2516" s="207"/>
      <c r="TVZ2516" s="207"/>
      <c r="TWA2516" s="187"/>
      <c r="TWB2516" s="187"/>
      <c r="TWC2516" s="204"/>
      <c r="TWD2516" s="272"/>
      <c r="TWE2516" s="207"/>
      <c r="TWF2516" s="238"/>
      <c r="TWG2516" s="207"/>
      <c r="TWH2516" s="207"/>
      <c r="TWI2516" s="187"/>
      <c r="TWJ2516" s="187"/>
      <c r="TWK2516" s="204"/>
      <c r="TWL2516" s="272"/>
      <c r="TWM2516" s="207"/>
      <c r="TWN2516" s="238"/>
      <c r="TWO2516" s="207"/>
      <c r="TWP2516" s="207"/>
      <c r="TWQ2516" s="187"/>
      <c r="TWR2516" s="187"/>
      <c r="TWS2516" s="204"/>
      <c r="TWT2516" s="272"/>
      <c r="TWU2516" s="207"/>
      <c r="TWV2516" s="238"/>
      <c r="TWW2516" s="207"/>
      <c r="TWX2516" s="207"/>
      <c r="TWY2516" s="187"/>
      <c r="TWZ2516" s="187"/>
      <c r="TXA2516" s="204"/>
      <c r="TXB2516" s="272"/>
      <c r="TXC2516" s="207"/>
      <c r="TXD2516" s="238"/>
      <c r="TXE2516" s="207"/>
      <c r="TXF2516" s="207"/>
      <c r="TXG2516" s="187"/>
      <c r="TXH2516" s="187"/>
      <c r="TXI2516" s="204"/>
      <c r="TXJ2516" s="272"/>
      <c r="TXK2516" s="207"/>
      <c r="TXL2516" s="238"/>
      <c r="TXM2516" s="207"/>
      <c r="TXN2516" s="207"/>
      <c r="TXO2516" s="187"/>
      <c r="TXP2516" s="187"/>
      <c r="TXQ2516" s="204"/>
      <c r="TXR2516" s="272"/>
      <c r="TXS2516" s="207"/>
      <c r="TXT2516" s="238"/>
      <c r="TXU2516" s="207"/>
      <c r="TXV2516" s="207"/>
      <c r="TXW2516" s="187"/>
      <c r="TXX2516" s="187"/>
      <c r="TXY2516" s="204"/>
      <c r="TXZ2516" s="272"/>
      <c r="TYA2516" s="207"/>
      <c r="TYB2516" s="238"/>
      <c r="TYC2516" s="207"/>
      <c r="TYD2516" s="207"/>
      <c r="TYE2516" s="187"/>
      <c r="TYF2516" s="187"/>
      <c r="TYG2516" s="204"/>
      <c r="TYH2516" s="272"/>
      <c r="TYI2516" s="207"/>
      <c r="TYJ2516" s="238"/>
      <c r="TYK2516" s="207"/>
      <c r="TYL2516" s="207"/>
      <c r="TYM2516" s="187"/>
      <c r="TYN2516" s="187"/>
      <c r="TYO2516" s="204"/>
      <c r="TYP2516" s="272"/>
      <c r="TYQ2516" s="207"/>
      <c r="TYR2516" s="238"/>
      <c r="TYS2516" s="207"/>
      <c r="TYT2516" s="207"/>
      <c r="TYU2516" s="187"/>
      <c r="TYV2516" s="187"/>
      <c r="TYW2516" s="204"/>
      <c r="TYX2516" s="272"/>
      <c r="TYY2516" s="207"/>
      <c r="TYZ2516" s="238"/>
      <c r="TZA2516" s="207"/>
      <c r="TZB2516" s="207"/>
      <c r="TZC2516" s="187"/>
      <c r="TZD2516" s="187"/>
      <c r="TZE2516" s="204"/>
      <c r="TZF2516" s="272"/>
      <c r="TZG2516" s="207"/>
      <c r="TZH2516" s="238"/>
      <c r="TZI2516" s="207"/>
      <c r="TZJ2516" s="207"/>
      <c r="TZK2516" s="187"/>
      <c r="TZL2516" s="187"/>
      <c r="TZM2516" s="204"/>
      <c r="TZN2516" s="272"/>
      <c r="TZO2516" s="207"/>
      <c r="TZP2516" s="238"/>
      <c r="TZQ2516" s="207"/>
      <c r="TZR2516" s="207"/>
      <c r="TZS2516" s="187"/>
      <c r="TZT2516" s="187"/>
      <c r="TZU2516" s="204"/>
      <c r="TZV2516" s="272"/>
      <c r="TZW2516" s="207"/>
      <c r="TZX2516" s="238"/>
      <c r="TZY2516" s="207"/>
      <c r="TZZ2516" s="207"/>
      <c r="UAA2516" s="187"/>
      <c r="UAB2516" s="187"/>
      <c r="UAC2516" s="204"/>
      <c r="UAD2516" s="272"/>
      <c r="UAE2516" s="207"/>
      <c r="UAF2516" s="238"/>
      <c r="UAG2516" s="207"/>
      <c r="UAH2516" s="207"/>
      <c r="UAI2516" s="187"/>
      <c r="UAJ2516" s="187"/>
      <c r="UAK2516" s="204"/>
      <c r="UAL2516" s="272"/>
      <c r="UAM2516" s="207"/>
      <c r="UAN2516" s="238"/>
      <c r="UAO2516" s="207"/>
      <c r="UAP2516" s="207"/>
      <c r="UAQ2516" s="187"/>
      <c r="UAR2516" s="187"/>
      <c r="UAS2516" s="204"/>
      <c r="UAT2516" s="272"/>
      <c r="UAU2516" s="207"/>
      <c r="UAV2516" s="238"/>
      <c r="UAW2516" s="207"/>
      <c r="UAX2516" s="207"/>
      <c r="UAY2516" s="187"/>
      <c r="UAZ2516" s="187"/>
      <c r="UBA2516" s="204"/>
      <c r="UBB2516" s="272"/>
      <c r="UBC2516" s="207"/>
      <c r="UBD2516" s="238"/>
      <c r="UBE2516" s="207"/>
      <c r="UBF2516" s="207"/>
      <c r="UBG2516" s="187"/>
      <c r="UBH2516" s="187"/>
      <c r="UBI2516" s="204"/>
      <c r="UBJ2516" s="272"/>
      <c r="UBK2516" s="207"/>
      <c r="UBL2516" s="238"/>
      <c r="UBM2516" s="207"/>
      <c r="UBN2516" s="207"/>
      <c r="UBO2516" s="187"/>
      <c r="UBP2516" s="187"/>
      <c r="UBQ2516" s="204"/>
      <c r="UBR2516" s="272"/>
      <c r="UBS2516" s="207"/>
      <c r="UBT2516" s="238"/>
      <c r="UBU2516" s="207"/>
      <c r="UBV2516" s="207"/>
      <c r="UBW2516" s="187"/>
      <c r="UBX2516" s="187"/>
      <c r="UBY2516" s="204"/>
      <c r="UBZ2516" s="272"/>
      <c r="UCA2516" s="207"/>
      <c r="UCB2516" s="238"/>
      <c r="UCC2516" s="207"/>
      <c r="UCD2516" s="207"/>
      <c r="UCE2516" s="187"/>
      <c r="UCF2516" s="187"/>
      <c r="UCG2516" s="204"/>
      <c r="UCH2516" s="272"/>
      <c r="UCI2516" s="207"/>
      <c r="UCJ2516" s="238"/>
      <c r="UCK2516" s="207"/>
      <c r="UCL2516" s="207"/>
      <c r="UCM2516" s="187"/>
      <c r="UCN2516" s="187"/>
      <c r="UCO2516" s="204"/>
      <c r="UCP2516" s="272"/>
      <c r="UCQ2516" s="207"/>
      <c r="UCR2516" s="238"/>
      <c r="UCS2516" s="207"/>
      <c r="UCT2516" s="207"/>
      <c r="UCU2516" s="187"/>
      <c r="UCV2516" s="187"/>
      <c r="UCW2516" s="204"/>
      <c r="UCX2516" s="272"/>
      <c r="UCY2516" s="207"/>
      <c r="UCZ2516" s="238"/>
      <c r="UDA2516" s="207"/>
      <c r="UDB2516" s="207"/>
      <c r="UDC2516" s="187"/>
      <c r="UDD2516" s="187"/>
      <c r="UDE2516" s="204"/>
      <c r="UDF2516" s="272"/>
      <c r="UDG2516" s="207"/>
      <c r="UDH2516" s="238"/>
      <c r="UDI2516" s="207"/>
      <c r="UDJ2516" s="207"/>
      <c r="UDK2516" s="187"/>
      <c r="UDL2516" s="187"/>
      <c r="UDM2516" s="204"/>
      <c r="UDN2516" s="272"/>
      <c r="UDO2516" s="207"/>
      <c r="UDP2516" s="238"/>
      <c r="UDQ2516" s="207"/>
      <c r="UDR2516" s="207"/>
      <c r="UDS2516" s="187"/>
      <c r="UDT2516" s="187"/>
      <c r="UDU2516" s="204"/>
      <c r="UDV2516" s="272"/>
      <c r="UDW2516" s="207"/>
      <c r="UDX2516" s="238"/>
      <c r="UDY2516" s="207"/>
      <c r="UDZ2516" s="207"/>
      <c r="UEA2516" s="187"/>
      <c r="UEB2516" s="187"/>
      <c r="UEC2516" s="204"/>
      <c r="UED2516" s="272"/>
      <c r="UEE2516" s="207"/>
      <c r="UEF2516" s="238"/>
      <c r="UEG2516" s="207"/>
      <c r="UEH2516" s="207"/>
      <c r="UEI2516" s="187"/>
      <c r="UEJ2516" s="187"/>
      <c r="UEK2516" s="204"/>
      <c r="UEL2516" s="272"/>
      <c r="UEM2516" s="207"/>
      <c r="UEN2516" s="238"/>
      <c r="UEO2516" s="207"/>
      <c r="UEP2516" s="207"/>
      <c r="UEQ2516" s="187"/>
      <c r="UER2516" s="187"/>
      <c r="UES2516" s="204"/>
      <c r="UET2516" s="272"/>
      <c r="UEU2516" s="207"/>
      <c r="UEV2516" s="238"/>
      <c r="UEW2516" s="207"/>
      <c r="UEX2516" s="207"/>
      <c r="UEY2516" s="187"/>
      <c r="UEZ2516" s="187"/>
      <c r="UFA2516" s="204"/>
      <c r="UFB2516" s="272"/>
      <c r="UFC2516" s="207"/>
      <c r="UFD2516" s="238"/>
      <c r="UFE2516" s="207"/>
      <c r="UFF2516" s="207"/>
      <c r="UFG2516" s="187"/>
      <c r="UFH2516" s="187"/>
      <c r="UFI2516" s="204"/>
      <c r="UFJ2516" s="272"/>
      <c r="UFK2516" s="207"/>
      <c r="UFL2516" s="238"/>
      <c r="UFM2516" s="207"/>
      <c r="UFN2516" s="207"/>
      <c r="UFO2516" s="187"/>
      <c r="UFP2516" s="187"/>
      <c r="UFQ2516" s="204"/>
      <c r="UFR2516" s="272"/>
      <c r="UFS2516" s="207"/>
      <c r="UFT2516" s="238"/>
      <c r="UFU2516" s="207"/>
      <c r="UFV2516" s="207"/>
      <c r="UFW2516" s="187"/>
      <c r="UFX2516" s="187"/>
      <c r="UFY2516" s="204"/>
      <c r="UFZ2516" s="272"/>
      <c r="UGA2516" s="207"/>
      <c r="UGB2516" s="238"/>
      <c r="UGC2516" s="207"/>
      <c r="UGD2516" s="207"/>
      <c r="UGE2516" s="187"/>
      <c r="UGF2516" s="187"/>
      <c r="UGG2516" s="204"/>
      <c r="UGH2516" s="272"/>
      <c r="UGI2516" s="207"/>
      <c r="UGJ2516" s="238"/>
      <c r="UGK2516" s="207"/>
      <c r="UGL2516" s="207"/>
      <c r="UGM2516" s="187"/>
      <c r="UGN2516" s="187"/>
      <c r="UGO2516" s="204"/>
      <c r="UGP2516" s="272"/>
      <c r="UGQ2516" s="207"/>
      <c r="UGR2516" s="238"/>
      <c r="UGS2516" s="207"/>
      <c r="UGT2516" s="207"/>
      <c r="UGU2516" s="187"/>
      <c r="UGV2516" s="187"/>
      <c r="UGW2516" s="204"/>
      <c r="UGX2516" s="272"/>
      <c r="UGY2516" s="207"/>
      <c r="UGZ2516" s="238"/>
      <c r="UHA2516" s="207"/>
      <c r="UHB2516" s="207"/>
      <c r="UHC2516" s="187"/>
      <c r="UHD2516" s="187"/>
      <c r="UHE2516" s="204"/>
      <c r="UHF2516" s="272"/>
      <c r="UHG2516" s="207"/>
      <c r="UHH2516" s="238"/>
      <c r="UHI2516" s="207"/>
      <c r="UHJ2516" s="207"/>
      <c r="UHK2516" s="187"/>
      <c r="UHL2516" s="187"/>
      <c r="UHM2516" s="204"/>
      <c r="UHN2516" s="272"/>
      <c r="UHO2516" s="207"/>
      <c r="UHP2516" s="238"/>
      <c r="UHQ2516" s="207"/>
      <c r="UHR2516" s="207"/>
      <c r="UHS2516" s="187"/>
      <c r="UHT2516" s="187"/>
      <c r="UHU2516" s="204"/>
      <c r="UHV2516" s="272"/>
      <c r="UHW2516" s="207"/>
      <c r="UHX2516" s="238"/>
      <c r="UHY2516" s="207"/>
      <c r="UHZ2516" s="207"/>
      <c r="UIA2516" s="187"/>
      <c r="UIB2516" s="187"/>
      <c r="UIC2516" s="204"/>
      <c r="UID2516" s="272"/>
      <c r="UIE2516" s="207"/>
      <c r="UIF2516" s="238"/>
      <c r="UIG2516" s="207"/>
      <c r="UIH2516" s="207"/>
      <c r="UII2516" s="187"/>
      <c r="UIJ2516" s="187"/>
      <c r="UIK2516" s="204"/>
      <c r="UIL2516" s="272"/>
      <c r="UIM2516" s="207"/>
      <c r="UIN2516" s="238"/>
      <c r="UIO2516" s="207"/>
      <c r="UIP2516" s="207"/>
      <c r="UIQ2516" s="187"/>
      <c r="UIR2516" s="187"/>
      <c r="UIS2516" s="204"/>
      <c r="UIT2516" s="272"/>
      <c r="UIU2516" s="207"/>
      <c r="UIV2516" s="238"/>
      <c r="UIW2516" s="207"/>
      <c r="UIX2516" s="207"/>
      <c r="UIY2516" s="187"/>
      <c r="UIZ2516" s="187"/>
      <c r="UJA2516" s="204"/>
      <c r="UJB2516" s="272"/>
      <c r="UJC2516" s="207"/>
      <c r="UJD2516" s="238"/>
      <c r="UJE2516" s="207"/>
      <c r="UJF2516" s="207"/>
      <c r="UJG2516" s="187"/>
      <c r="UJH2516" s="187"/>
      <c r="UJI2516" s="204"/>
      <c r="UJJ2516" s="272"/>
      <c r="UJK2516" s="207"/>
      <c r="UJL2516" s="238"/>
      <c r="UJM2516" s="207"/>
      <c r="UJN2516" s="207"/>
      <c r="UJO2516" s="187"/>
      <c r="UJP2516" s="187"/>
      <c r="UJQ2516" s="204"/>
      <c r="UJR2516" s="272"/>
      <c r="UJS2516" s="207"/>
      <c r="UJT2516" s="238"/>
      <c r="UJU2516" s="207"/>
      <c r="UJV2516" s="207"/>
      <c r="UJW2516" s="187"/>
      <c r="UJX2516" s="187"/>
      <c r="UJY2516" s="204"/>
      <c r="UJZ2516" s="272"/>
      <c r="UKA2516" s="207"/>
      <c r="UKB2516" s="238"/>
      <c r="UKC2516" s="207"/>
      <c r="UKD2516" s="207"/>
      <c r="UKE2516" s="187"/>
      <c r="UKF2516" s="187"/>
      <c r="UKG2516" s="204"/>
      <c r="UKH2516" s="272"/>
      <c r="UKI2516" s="207"/>
      <c r="UKJ2516" s="238"/>
      <c r="UKK2516" s="207"/>
      <c r="UKL2516" s="207"/>
      <c r="UKM2516" s="187"/>
      <c r="UKN2516" s="187"/>
      <c r="UKO2516" s="204"/>
      <c r="UKP2516" s="272"/>
      <c r="UKQ2516" s="207"/>
      <c r="UKR2516" s="238"/>
      <c r="UKS2516" s="207"/>
      <c r="UKT2516" s="207"/>
      <c r="UKU2516" s="187"/>
      <c r="UKV2516" s="187"/>
      <c r="UKW2516" s="204"/>
      <c r="UKX2516" s="272"/>
      <c r="UKY2516" s="207"/>
      <c r="UKZ2516" s="238"/>
      <c r="ULA2516" s="207"/>
      <c r="ULB2516" s="207"/>
      <c r="ULC2516" s="187"/>
      <c r="ULD2516" s="187"/>
      <c r="ULE2516" s="204"/>
      <c r="ULF2516" s="272"/>
      <c r="ULG2516" s="207"/>
      <c r="ULH2516" s="238"/>
      <c r="ULI2516" s="207"/>
      <c r="ULJ2516" s="207"/>
      <c r="ULK2516" s="187"/>
      <c r="ULL2516" s="187"/>
      <c r="ULM2516" s="204"/>
      <c r="ULN2516" s="272"/>
      <c r="ULO2516" s="207"/>
      <c r="ULP2516" s="238"/>
      <c r="ULQ2516" s="207"/>
      <c r="ULR2516" s="207"/>
      <c r="ULS2516" s="187"/>
      <c r="ULT2516" s="187"/>
      <c r="ULU2516" s="204"/>
      <c r="ULV2516" s="272"/>
      <c r="ULW2516" s="207"/>
      <c r="ULX2516" s="238"/>
      <c r="ULY2516" s="207"/>
      <c r="ULZ2516" s="207"/>
      <c r="UMA2516" s="187"/>
      <c r="UMB2516" s="187"/>
      <c r="UMC2516" s="204"/>
      <c r="UMD2516" s="272"/>
      <c r="UME2516" s="207"/>
      <c r="UMF2516" s="238"/>
      <c r="UMG2516" s="207"/>
      <c r="UMH2516" s="207"/>
      <c r="UMI2516" s="187"/>
      <c r="UMJ2516" s="187"/>
      <c r="UMK2516" s="204"/>
      <c r="UML2516" s="272"/>
      <c r="UMM2516" s="207"/>
      <c r="UMN2516" s="238"/>
      <c r="UMO2516" s="207"/>
      <c r="UMP2516" s="207"/>
      <c r="UMQ2516" s="187"/>
      <c r="UMR2516" s="187"/>
      <c r="UMS2516" s="204"/>
      <c r="UMT2516" s="272"/>
      <c r="UMU2516" s="207"/>
      <c r="UMV2516" s="238"/>
      <c r="UMW2516" s="207"/>
      <c r="UMX2516" s="207"/>
      <c r="UMY2516" s="187"/>
      <c r="UMZ2516" s="187"/>
      <c r="UNA2516" s="204"/>
      <c r="UNB2516" s="272"/>
      <c r="UNC2516" s="207"/>
      <c r="UND2516" s="238"/>
      <c r="UNE2516" s="207"/>
      <c r="UNF2516" s="207"/>
      <c r="UNG2516" s="187"/>
      <c r="UNH2516" s="187"/>
      <c r="UNI2516" s="204"/>
      <c r="UNJ2516" s="272"/>
      <c r="UNK2516" s="207"/>
      <c r="UNL2516" s="238"/>
      <c r="UNM2516" s="207"/>
      <c r="UNN2516" s="207"/>
      <c r="UNO2516" s="187"/>
      <c r="UNP2516" s="187"/>
      <c r="UNQ2516" s="204"/>
      <c r="UNR2516" s="272"/>
      <c r="UNS2516" s="207"/>
      <c r="UNT2516" s="238"/>
      <c r="UNU2516" s="207"/>
      <c r="UNV2516" s="207"/>
      <c r="UNW2516" s="187"/>
      <c r="UNX2516" s="187"/>
      <c r="UNY2516" s="204"/>
      <c r="UNZ2516" s="272"/>
      <c r="UOA2516" s="207"/>
      <c r="UOB2516" s="238"/>
      <c r="UOC2516" s="207"/>
      <c r="UOD2516" s="207"/>
      <c r="UOE2516" s="187"/>
      <c r="UOF2516" s="187"/>
      <c r="UOG2516" s="204"/>
      <c r="UOH2516" s="272"/>
      <c r="UOI2516" s="207"/>
      <c r="UOJ2516" s="238"/>
      <c r="UOK2516" s="207"/>
      <c r="UOL2516" s="207"/>
      <c r="UOM2516" s="187"/>
      <c r="UON2516" s="187"/>
      <c r="UOO2516" s="204"/>
      <c r="UOP2516" s="272"/>
      <c r="UOQ2516" s="207"/>
      <c r="UOR2516" s="238"/>
      <c r="UOS2516" s="207"/>
      <c r="UOT2516" s="207"/>
      <c r="UOU2516" s="187"/>
      <c r="UOV2516" s="187"/>
      <c r="UOW2516" s="204"/>
      <c r="UOX2516" s="272"/>
      <c r="UOY2516" s="207"/>
      <c r="UOZ2516" s="238"/>
      <c r="UPA2516" s="207"/>
      <c r="UPB2516" s="207"/>
      <c r="UPC2516" s="187"/>
      <c r="UPD2516" s="187"/>
      <c r="UPE2516" s="204"/>
      <c r="UPF2516" s="272"/>
      <c r="UPG2516" s="207"/>
      <c r="UPH2516" s="238"/>
      <c r="UPI2516" s="207"/>
      <c r="UPJ2516" s="207"/>
      <c r="UPK2516" s="187"/>
      <c r="UPL2516" s="187"/>
      <c r="UPM2516" s="204"/>
      <c r="UPN2516" s="272"/>
      <c r="UPO2516" s="207"/>
      <c r="UPP2516" s="238"/>
      <c r="UPQ2516" s="207"/>
      <c r="UPR2516" s="207"/>
      <c r="UPS2516" s="187"/>
      <c r="UPT2516" s="187"/>
      <c r="UPU2516" s="204"/>
      <c r="UPV2516" s="272"/>
      <c r="UPW2516" s="207"/>
      <c r="UPX2516" s="238"/>
      <c r="UPY2516" s="207"/>
      <c r="UPZ2516" s="207"/>
      <c r="UQA2516" s="187"/>
      <c r="UQB2516" s="187"/>
      <c r="UQC2516" s="204"/>
      <c r="UQD2516" s="272"/>
      <c r="UQE2516" s="207"/>
      <c r="UQF2516" s="238"/>
      <c r="UQG2516" s="207"/>
      <c r="UQH2516" s="207"/>
      <c r="UQI2516" s="187"/>
      <c r="UQJ2516" s="187"/>
      <c r="UQK2516" s="204"/>
      <c r="UQL2516" s="272"/>
      <c r="UQM2516" s="207"/>
      <c r="UQN2516" s="238"/>
      <c r="UQO2516" s="207"/>
      <c r="UQP2516" s="207"/>
      <c r="UQQ2516" s="187"/>
      <c r="UQR2516" s="187"/>
      <c r="UQS2516" s="204"/>
      <c r="UQT2516" s="272"/>
      <c r="UQU2516" s="207"/>
      <c r="UQV2516" s="238"/>
      <c r="UQW2516" s="207"/>
      <c r="UQX2516" s="207"/>
      <c r="UQY2516" s="187"/>
      <c r="UQZ2516" s="187"/>
      <c r="URA2516" s="204"/>
      <c r="URB2516" s="272"/>
      <c r="URC2516" s="207"/>
      <c r="URD2516" s="238"/>
      <c r="URE2516" s="207"/>
      <c r="URF2516" s="207"/>
      <c r="URG2516" s="187"/>
      <c r="URH2516" s="187"/>
      <c r="URI2516" s="204"/>
      <c r="URJ2516" s="272"/>
      <c r="URK2516" s="207"/>
      <c r="URL2516" s="238"/>
      <c r="URM2516" s="207"/>
      <c r="URN2516" s="207"/>
      <c r="URO2516" s="187"/>
      <c r="URP2516" s="187"/>
      <c r="URQ2516" s="204"/>
      <c r="URR2516" s="272"/>
      <c r="URS2516" s="207"/>
      <c r="URT2516" s="238"/>
      <c r="URU2516" s="207"/>
      <c r="URV2516" s="207"/>
      <c r="URW2516" s="187"/>
      <c r="URX2516" s="187"/>
      <c r="URY2516" s="204"/>
      <c r="URZ2516" s="272"/>
      <c r="USA2516" s="207"/>
      <c r="USB2516" s="238"/>
      <c r="USC2516" s="207"/>
      <c r="USD2516" s="207"/>
      <c r="USE2516" s="187"/>
      <c r="USF2516" s="187"/>
      <c r="USG2516" s="204"/>
      <c r="USH2516" s="272"/>
      <c r="USI2516" s="207"/>
      <c r="USJ2516" s="238"/>
      <c r="USK2516" s="207"/>
      <c r="USL2516" s="207"/>
      <c r="USM2516" s="187"/>
      <c r="USN2516" s="187"/>
      <c r="USO2516" s="204"/>
      <c r="USP2516" s="272"/>
      <c r="USQ2516" s="207"/>
      <c r="USR2516" s="238"/>
      <c r="USS2516" s="207"/>
      <c r="UST2516" s="207"/>
      <c r="USU2516" s="187"/>
      <c r="USV2516" s="187"/>
      <c r="USW2516" s="204"/>
      <c r="USX2516" s="272"/>
      <c r="USY2516" s="207"/>
      <c r="USZ2516" s="238"/>
      <c r="UTA2516" s="207"/>
      <c r="UTB2516" s="207"/>
      <c r="UTC2516" s="187"/>
      <c r="UTD2516" s="187"/>
      <c r="UTE2516" s="204"/>
      <c r="UTF2516" s="272"/>
      <c r="UTG2516" s="207"/>
      <c r="UTH2516" s="238"/>
      <c r="UTI2516" s="207"/>
      <c r="UTJ2516" s="207"/>
      <c r="UTK2516" s="187"/>
      <c r="UTL2516" s="187"/>
      <c r="UTM2516" s="204"/>
      <c r="UTN2516" s="272"/>
      <c r="UTO2516" s="207"/>
      <c r="UTP2516" s="238"/>
      <c r="UTQ2516" s="207"/>
      <c r="UTR2516" s="207"/>
      <c r="UTS2516" s="187"/>
      <c r="UTT2516" s="187"/>
      <c r="UTU2516" s="204"/>
      <c r="UTV2516" s="272"/>
      <c r="UTW2516" s="207"/>
      <c r="UTX2516" s="238"/>
      <c r="UTY2516" s="207"/>
      <c r="UTZ2516" s="207"/>
      <c r="UUA2516" s="187"/>
      <c r="UUB2516" s="187"/>
      <c r="UUC2516" s="204"/>
      <c r="UUD2516" s="272"/>
      <c r="UUE2516" s="207"/>
      <c r="UUF2516" s="238"/>
      <c r="UUG2516" s="207"/>
      <c r="UUH2516" s="207"/>
      <c r="UUI2516" s="187"/>
      <c r="UUJ2516" s="187"/>
      <c r="UUK2516" s="204"/>
      <c r="UUL2516" s="272"/>
      <c r="UUM2516" s="207"/>
      <c r="UUN2516" s="238"/>
      <c r="UUO2516" s="207"/>
      <c r="UUP2516" s="207"/>
      <c r="UUQ2516" s="187"/>
      <c r="UUR2516" s="187"/>
      <c r="UUS2516" s="204"/>
      <c r="UUT2516" s="272"/>
      <c r="UUU2516" s="207"/>
      <c r="UUV2516" s="238"/>
      <c r="UUW2516" s="207"/>
      <c r="UUX2516" s="207"/>
      <c r="UUY2516" s="187"/>
      <c r="UUZ2516" s="187"/>
      <c r="UVA2516" s="204"/>
      <c r="UVB2516" s="272"/>
      <c r="UVC2516" s="207"/>
      <c r="UVD2516" s="238"/>
      <c r="UVE2516" s="207"/>
      <c r="UVF2516" s="207"/>
      <c r="UVG2516" s="187"/>
      <c r="UVH2516" s="187"/>
      <c r="UVI2516" s="204"/>
      <c r="UVJ2516" s="272"/>
      <c r="UVK2516" s="207"/>
      <c r="UVL2516" s="238"/>
      <c r="UVM2516" s="207"/>
      <c r="UVN2516" s="207"/>
      <c r="UVO2516" s="187"/>
      <c r="UVP2516" s="187"/>
      <c r="UVQ2516" s="204"/>
      <c r="UVR2516" s="272"/>
      <c r="UVS2516" s="207"/>
      <c r="UVT2516" s="238"/>
      <c r="UVU2516" s="207"/>
      <c r="UVV2516" s="207"/>
      <c r="UVW2516" s="187"/>
      <c r="UVX2516" s="187"/>
      <c r="UVY2516" s="204"/>
      <c r="UVZ2516" s="272"/>
      <c r="UWA2516" s="207"/>
      <c r="UWB2516" s="238"/>
      <c r="UWC2516" s="207"/>
      <c r="UWD2516" s="207"/>
      <c r="UWE2516" s="187"/>
      <c r="UWF2516" s="187"/>
      <c r="UWG2516" s="204"/>
      <c r="UWH2516" s="272"/>
      <c r="UWI2516" s="207"/>
      <c r="UWJ2516" s="238"/>
      <c r="UWK2516" s="207"/>
      <c r="UWL2516" s="207"/>
      <c r="UWM2516" s="187"/>
      <c r="UWN2516" s="187"/>
      <c r="UWO2516" s="204"/>
      <c r="UWP2516" s="272"/>
      <c r="UWQ2516" s="207"/>
      <c r="UWR2516" s="238"/>
      <c r="UWS2516" s="207"/>
      <c r="UWT2516" s="207"/>
      <c r="UWU2516" s="187"/>
      <c r="UWV2516" s="187"/>
      <c r="UWW2516" s="204"/>
      <c r="UWX2516" s="272"/>
      <c r="UWY2516" s="207"/>
      <c r="UWZ2516" s="238"/>
      <c r="UXA2516" s="207"/>
      <c r="UXB2516" s="207"/>
      <c r="UXC2516" s="187"/>
      <c r="UXD2516" s="187"/>
      <c r="UXE2516" s="204"/>
      <c r="UXF2516" s="272"/>
      <c r="UXG2516" s="207"/>
      <c r="UXH2516" s="238"/>
      <c r="UXI2516" s="207"/>
      <c r="UXJ2516" s="207"/>
      <c r="UXK2516" s="187"/>
      <c r="UXL2516" s="187"/>
      <c r="UXM2516" s="204"/>
      <c r="UXN2516" s="272"/>
      <c r="UXO2516" s="207"/>
      <c r="UXP2516" s="238"/>
      <c r="UXQ2516" s="207"/>
      <c r="UXR2516" s="207"/>
      <c r="UXS2516" s="187"/>
      <c r="UXT2516" s="187"/>
      <c r="UXU2516" s="204"/>
      <c r="UXV2516" s="272"/>
      <c r="UXW2516" s="207"/>
      <c r="UXX2516" s="238"/>
      <c r="UXY2516" s="207"/>
      <c r="UXZ2516" s="207"/>
      <c r="UYA2516" s="187"/>
      <c r="UYB2516" s="187"/>
      <c r="UYC2516" s="204"/>
      <c r="UYD2516" s="272"/>
      <c r="UYE2516" s="207"/>
      <c r="UYF2516" s="238"/>
      <c r="UYG2516" s="207"/>
      <c r="UYH2516" s="207"/>
      <c r="UYI2516" s="187"/>
      <c r="UYJ2516" s="187"/>
      <c r="UYK2516" s="204"/>
      <c r="UYL2516" s="272"/>
      <c r="UYM2516" s="207"/>
      <c r="UYN2516" s="238"/>
      <c r="UYO2516" s="207"/>
      <c r="UYP2516" s="207"/>
      <c r="UYQ2516" s="187"/>
      <c r="UYR2516" s="187"/>
      <c r="UYS2516" s="204"/>
      <c r="UYT2516" s="272"/>
      <c r="UYU2516" s="207"/>
      <c r="UYV2516" s="238"/>
      <c r="UYW2516" s="207"/>
      <c r="UYX2516" s="207"/>
      <c r="UYY2516" s="187"/>
      <c r="UYZ2516" s="187"/>
      <c r="UZA2516" s="204"/>
      <c r="UZB2516" s="272"/>
      <c r="UZC2516" s="207"/>
      <c r="UZD2516" s="238"/>
      <c r="UZE2516" s="207"/>
      <c r="UZF2516" s="207"/>
      <c r="UZG2516" s="187"/>
      <c r="UZH2516" s="187"/>
      <c r="UZI2516" s="204"/>
      <c r="UZJ2516" s="272"/>
      <c r="UZK2516" s="207"/>
      <c r="UZL2516" s="238"/>
      <c r="UZM2516" s="207"/>
      <c r="UZN2516" s="207"/>
      <c r="UZO2516" s="187"/>
      <c r="UZP2516" s="187"/>
      <c r="UZQ2516" s="204"/>
      <c r="UZR2516" s="272"/>
      <c r="UZS2516" s="207"/>
      <c r="UZT2516" s="238"/>
      <c r="UZU2516" s="207"/>
      <c r="UZV2516" s="207"/>
      <c r="UZW2516" s="187"/>
      <c r="UZX2516" s="187"/>
      <c r="UZY2516" s="204"/>
      <c r="UZZ2516" s="272"/>
      <c r="VAA2516" s="207"/>
      <c r="VAB2516" s="238"/>
      <c r="VAC2516" s="207"/>
      <c r="VAD2516" s="207"/>
      <c r="VAE2516" s="187"/>
      <c r="VAF2516" s="187"/>
      <c r="VAG2516" s="204"/>
      <c r="VAH2516" s="272"/>
      <c r="VAI2516" s="207"/>
      <c r="VAJ2516" s="238"/>
      <c r="VAK2516" s="207"/>
      <c r="VAL2516" s="207"/>
      <c r="VAM2516" s="187"/>
      <c r="VAN2516" s="187"/>
      <c r="VAO2516" s="204"/>
      <c r="VAP2516" s="272"/>
      <c r="VAQ2516" s="207"/>
      <c r="VAR2516" s="238"/>
      <c r="VAS2516" s="207"/>
      <c r="VAT2516" s="207"/>
      <c r="VAU2516" s="187"/>
      <c r="VAV2516" s="187"/>
      <c r="VAW2516" s="204"/>
      <c r="VAX2516" s="272"/>
      <c r="VAY2516" s="207"/>
      <c r="VAZ2516" s="238"/>
      <c r="VBA2516" s="207"/>
      <c r="VBB2516" s="207"/>
      <c r="VBC2516" s="187"/>
      <c r="VBD2516" s="187"/>
      <c r="VBE2516" s="204"/>
      <c r="VBF2516" s="272"/>
      <c r="VBG2516" s="207"/>
      <c r="VBH2516" s="238"/>
      <c r="VBI2516" s="207"/>
      <c r="VBJ2516" s="207"/>
      <c r="VBK2516" s="187"/>
      <c r="VBL2516" s="187"/>
      <c r="VBM2516" s="204"/>
      <c r="VBN2516" s="272"/>
      <c r="VBO2516" s="207"/>
      <c r="VBP2516" s="238"/>
      <c r="VBQ2516" s="207"/>
      <c r="VBR2516" s="207"/>
      <c r="VBS2516" s="187"/>
      <c r="VBT2516" s="187"/>
      <c r="VBU2516" s="204"/>
      <c r="VBV2516" s="272"/>
      <c r="VBW2516" s="207"/>
      <c r="VBX2516" s="238"/>
      <c r="VBY2516" s="207"/>
      <c r="VBZ2516" s="207"/>
      <c r="VCA2516" s="187"/>
      <c r="VCB2516" s="187"/>
      <c r="VCC2516" s="204"/>
      <c r="VCD2516" s="272"/>
      <c r="VCE2516" s="207"/>
      <c r="VCF2516" s="238"/>
      <c r="VCG2516" s="207"/>
      <c r="VCH2516" s="207"/>
      <c r="VCI2516" s="187"/>
      <c r="VCJ2516" s="187"/>
      <c r="VCK2516" s="204"/>
      <c r="VCL2516" s="272"/>
      <c r="VCM2516" s="207"/>
      <c r="VCN2516" s="238"/>
      <c r="VCO2516" s="207"/>
      <c r="VCP2516" s="207"/>
      <c r="VCQ2516" s="187"/>
      <c r="VCR2516" s="187"/>
      <c r="VCS2516" s="204"/>
      <c r="VCT2516" s="272"/>
      <c r="VCU2516" s="207"/>
      <c r="VCV2516" s="238"/>
      <c r="VCW2516" s="207"/>
      <c r="VCX2516" s="207"/>
      <c r="VCY2516" s="187"/>
      <c r="VCZ2516" s="187"/>
      <c r="VDA2516" s="204"/>
      <c r="VDB2516" s="272"/>
      <c r="VDC2516" s="207"/>
      <c r="VDD2516" s="238"/>
      <c r="VDE2516" s="207"/>
      <c r="VDF2516" s="207"/>
      <c r="VDG2516" s="187"/>
      <c r="VDH2516" s="187"/>
      <c r="VDI2516" s="204"/>
      <c r="VDJ2516" s="272"/>
      <c r="VDK2516" s="207"/>
      <c r="VDL2516" s="238"/>
      <c r="VDM2516" s="207"/>
      <c r="VDN2516" s="207"/>
      <c r="VDO2516" s="187"/>
      <c r="VDP2516" s="187"/>
      <c r="VDQ2516" s="204"/>
      <c r="VDR2516" s="272"/>
      <c r="VDS2516" s="207"/>
      <c r="VDT2516" s="238"/>
      <c r="VDU2516" s="207"/>
      <c r="VDV2516" s="207"/>
      <c r="VDW2516" s="187"/>
      <c r="VDX2516" s="187"/>
      <c r="VDY2516" s="204"/>
      <c r="VDZ2516" s="272"/>
      <c r="VEA2516" s="207"/>
      <c r="VEB2516" s="238"/>
      <c r="VEC2516" s="207"/>
      <c r="VED2516" s="207"/>
      <c r="VEE2516" s="187"/>
      <c r="VEF2516" s="187"/>
      <c r="VEG2516" s="204"/>
      <c r="VEH2516" s="272"/>
      <c r="VEI2516" s="207"/>
      <c r="VEJ2516" s="238"/>
      <c r="VEK2516" s="207"/>
      <c r="VEL2516" s="207"/>
      <c r="VEM2516" s="187"/>
      <c r="VEN2516" s="187"/>
      <c r="VEO2516" s="204"/>
      <c r="VEP2516" s="272"/>
      <c r="VEQ2516" s="207"/>
      <c r="VER2516" s="238"/>
      <c r="VES2516" s="207"/>
      <c r="VET2516" s="207"/>
      <c r="VEU2516" s="187"/>
      <c r="VEV2516" s="187"/>
      <c r="VEW2516" s="204"/>
      <c r="VEX2516" s="272"/>
      <c r="VEY2516" s="207"/>
      <c r="VEZ2516" s="238"/>
      <c r="VFA2516" s="207"/>
      <c r="VFB2516" s="207"/>
      <c r="VFC2516" s="187"/>
      <c r="VFD2516" s="187"/>
      <c r="VFE2516" s="204"/>
      <c r="VFF2516" s="272"/>
      <c r="VFG2516" s="207"/>
      <c r="VFH2516" s="238"/>
      <c r="VFI2516" s="207"/>
      <c r="VFJ2516" s="207"/>
      <c r="VFK2516" s="187"/>
      <c r="VFL2516" s="187"/>
      <c r="VFM2516" s="204"/>
      <c r="VFN2516" s="272"/>
      <c r="VFO2516" s="207"/>
      <c r="VFP2516" s="238"/>
      <c r="VFQ2516" s="207"/>
      <c r="VFR2516" s="207"/>
      <c r="VFS2516" s="187"/>
      <c r="VFT2516" s="187"/>
      <c r="VFU2516" s="204"/>
      <c r="VFV2516" s="272"/>
      <c r="VFW2516" s="207"/>
      <c r="VFX2516" s="238"/>
      <c r="VFY2516" s="207"/>
      <c r="VFZ2516" s="207"/>
      <c r="VGA2516" s="187"/>
      <c r="VGB2516" s="187"/>
      <c r="VGC2516" s="204"/>
      <c r="VGD2516" s="272"/>
      <c r="VGE2516" s="207"/>
      <c r="VGF2516" s="238"/>
      <c r="VGG2516" s="207"/>
      <c r="VGH2516" s="207"/>
      <c r="VGI2516" s="187"/>
      <c r="VGJ2516" s="187"/>
      <c r="VGK2516" s="204"/>
      <c r="VGL2516" s="272"/>
      <c r="VGM2516" s="207"/>
      <c r="VGN2516" s="238"/>
      <c r="VGO2516" s="207"/>
      <c r="VGP2516" s="207"/>
      <c r="VGQ2516" s="187"/>
      <c r="VGR2516" s="187"/>
      <c r="VGS2516" s="204"/>
      <c r="VGT2516" s="272"/>
      <c r="VGU2516" s="207"/>
      <c r="VGV2516" s="238"/>
      <c r="VGW2516" s="207"/>
      <c r="VGX2516" s="207"/>
      <c r="VGY2516" s="187"/>
      <c r="VGZ2516" s="187"/>
      <c r="VHA2516" s="204"/>
      <c r="VHB2516" s="272"/>
      <c r="VHC2516" s="207"/>
      <c r="VHD2516" s="238"/>
      <c r="VHE2516" s="207"/>
      <c r="VHF2516" s="207"/>
      <c r="VHG2516" s="187"/>
      <c r="VHH2516" s="187"/>
      <c r="VHI2516" s="204"/>
      <c r="VHJ2516" s="272"/>
      <c r="VHK2516" s="207"/>
      <c r="VHL2516" s="238"/>
      <c r="VHM2516" s="207"/>
      <c r="VHN2516" s="207"/>
      <c r="VHO2516" s="187"/>
      <c r="VHP2516" s="187"/>
      <c r="VHQ2516" s="204"/>
      <c r="VHR2516" s="272"/>
      <c r="VHS2516" s="207"/>
      <c r="VHT2516" s="238"/>
      <c r="VHU2516" s="207"/>
      <c r="VHV2516" s="207"/>
      <c r="VHW2516" s="187"/>
      <c r="VHX2516" s="187"/>
      <c r="VHY2516" s="204"/>
      <c r="VHZ2516" s="272"/>
      <c r="VIA2516" s="207"/>
      <c r="VIB2516" s="238"/>
      <c r="VIC2516" s="207"/>
      <c r="VID2516" s="207"/>
      <c r="VIE2516" s="187"/>
      <c r="VIF2516" s="187"/>
      <c r="VIG2516" s="204"/>
      <c r="VIH2516" s="272"/>
      <c r="VII2516" s="207"/>
      <c r="VIJ2516" s="238"/>
      <c r="VIK2516" s="207"/>
      <c r="VIL2516" s="207"/>
      <c r="VIM2516" s="187"/>
      <c r="VIN2516" s="187"/>
      <c r="VIO2516" s="204"/>
      <c r="VIP2516" s="272"/>
      <c r="VIQ2516" s="207"/>
      <c r="VIR2516" s="238"/>
      <c r="VIS2516" s="207"/>
      <c r="VIT2516" s="207"/>
      <c r="VIU2516" s="187"/>
      <c r="VIV2516" s="187"/>
      <c r="VIW2516" s="204"/>
      <c r="VIX2516" s="272"/>
      <c r="VIY2516" s="207"/>
      <c r="VIZ2516" s="238"/>
      <c r="VJA2516" s="207"/>
      <c r="VJB2516" s="207"/>
      <c r="VJC2516" s="187"/>
      <c r="VJD2516" s="187"/>
      <c r="VJE2516" s="204"/>
      <c r="VJF2516" s="272"/>
      <c r="VJG2516" s="207"/>
      <c r="VJH2516" s="238"/>
      <c r="VJI2516" s="207"/>
      <c r="VJJ2516" s="207"/>
      <c r="VJK2516" s="187"/>
      <c r="VJL2516" s="187"/>
      <c r="VJM2516" s="204"/>
      <c r="VJN2516" s="272"/>
      <c r="VJO2516" s="207"/>
      <c r="VJP2516" s="238"/>
      <c r="VJQ2516" s="207"/>
      <c r="VJR2516" s="207"/>
      <c r="VJS2516" s="187"/>
      <c r="VJT2516" s="187"/>
      <c r="VJU2516" s="204"/>
      <c r="VJV2516" s="272"/>
      <c r="VJW2516" s="207"/>
      <c r="VJX2516" s="238"/>
      <c r="VJY2516" s="207"/>
      <c r="VJZ2516" s="207"/>
      <c r="VKA2516" s="187"/>
      <c r="VKB2516" s="187"/>
      <c r="VKC2516" s="204"/>
      <c r="VKD2516" s="272"/>
      <c r="VKE2516" s="207"/>
      <c r="VKF2516" s="238"/>
      <c r="VKG2516" s="207"/>
      <c r="VKH2516" s="207"/>
      <c r="VKI2516" s="187"/>
      <c r="VKJ2516" s="187"/>
      <c r="VKK2516" s="204"/>
      <c r="VKL2516" s="272"/>
      <c r="VKM2516" s="207"/>
      <c r="VKN2516" s="238"/>
      <c r="VKO2516" s="207"/>
      <c r="VKP2516" s="207"/>
      <c r="VKQ2516" s="187"/>
      <c r="VKR2516" s="187"/>
      <c r="VKS2516" s="204"/>
      <c r="VKT2516" s="272"/>
      <c r="VKU2516" s="207"/>
      <c r="VKV2516" s="238"/>
      <c r="VKW2516" s="207"/>
      <c r="VKX2516" s="207"/>
      <c r="VKY2516" s="187"/>
      <c r="VKZ2516" s="187"/>
      <c r="VLA2516" s="204"/>
      <c r="VLB2516" s="272"/>
      <c r="VLC2516" s="207"/>
      <c r="VLD2516" s="238"/>
      <c r="VLE2516" s="207"/>
      <c r="VLF2516" s="207"/>
      <c r="VLG2516" s="187"/>
      <c r="VLH2516" s="187"/>
      <c r="VLI2516" s="204"/>
      <c r="VLJ2516" s="272"/>
      <c r="VLK2516" s="207"/>
      <c r="VLL2516" s="238"/>
      <c r="VLM2516" s="207"/>
      <c r="VLN2516" s="207"/>
      <c r="VLO2516" s="187"/>
      <c r="VLP2516" s="187"/>
      <c r="VLQ2516" s="204"/>
      <c r="VLR2516" s="272"/>
      <c r="VLS2516" s="207"/>
      <c r="VLT2516" s="238"/>
      <c r="VLU2516" s="207"/>
      <c r="VLV2516" s="207"/>
      <c r="VLW2516" s="187"/>
      <c r="VLX2516" s="187"/>
      <c r="VLY2516" s="204"/>
      <c r="VLZ2516" s="272"/>
      <c r="VMA2516" s="207"/>
      <c r="VMB2516" s="238"/>
      <c r="VMC2516" s="207"/>
      <c r="VMD2516" s="207"/>
      <c r="VME2516" s="187"/>
      <c r="VMF2516" s="187"/>
      <c r="VMG2516" s="204"/>
      <c r="VMH2516" s="272"/>
      <c r="VMI2516" s="207"/>
      <c r="VMJ2516" s="238"/>
      <c r="VMK2516" s="207"/>
      <c r="VML2516" s="207"/>
      <c r="VMM2516" s="187"/>
      <c r="VMN2516" s="187"/>
      <c r="VMO2516" s="204"/>
      <c r="VMP2516" s="272"/>
      <c r="VMQ2516" s="207"/>
      <c r="VMR2516" s="238"/>
      <c r="VMS2516" s="207"/>
      <c r="VMT2516" s="207"/>
      <c r="VMU2516" s="187"/>
      <c r="VMV2516" s="187"/>
      <c r="VMW2516" s="204"/>
      <c r="VMX2516" s="272"/>
      <c r="VMY2516" s="207"/>
      <c r="VMZ2516" s="238"/>
      <c r="VNA2516" s="207"/>
      <c r="VNB2516" s="207"/>
      <c r="VNC2516" s="187"/>
      <c r="VND2516" s="187"/>
      <c r="VNE2516" s="204"/>
      <c r="VNF2516" s="272"/>
      <c r="VNG2516" s="207"/>
      <c r="VNH2516" s="238"/>
      <c r="VNI2516" s="207"/>
      <c r="VNJ2516" s="207"/>
      <c r="VNK2516" s="187"/>
      <c r="VNL2516" s="187"/>
      <c r="VNM2516" s="204"/>
      <c r="VNN2516" s="272"/>
      <c r="VNO2516" s="207"/>
      <c r="VNP2516" s="238"/>
      <c r="VNQ2516" s="207"/>
      <c r="VNR2516" s="207"/>
      <c r="VNS2516" s="187"/>
      <c r="VNT2516" s="187"/>
      <c r="VNU2516" s="204"/>
      <c r="VNV2516" s="272"/>
      <c r="VNW2516" s="207"/>
      <c r="VNX2516" s="238"/>
      <c r="VNY2516" s="207"/>
      <c r="VNZ2516" s="207"/>
      <c r="VOA2516" s="187"/>
      <c r="VOB2516" s="187"/>
      <c r="VOC2516" s="204"/>
      <c r="VOD2516" s="272"/>
      <c r="VOE2516" s="207"/>
      <c r="VOF2516" s="238"/>
      <c r="VOG2516" s="207"/>
      <c r="VOH2516" s="207"/>
      <c r="VOI2516" s="187"/>
      <c r="VOJ2516" s="187"/>
      <c r="VOK2516" s="204"/>
      <c r="VOL2516" s="272"/>
      <c r="VOM2516" s="207"/>
      <c r="VON2516" s="238"/>
      <c r="VOO2516" s="207"/>
      <c r="VOP2516" s="207"/>
      <c r="VOQ2516" s="187"/>
      <c r="VOR2516" s="187"/>
      <c r="VOS2516" s="204"/>
      <c r="VOT2516" s="272"/>
      <c r="VOU2516" s="207"/>
      <c r="VOV2516" s="238"/>
      <c r="VOW2516" s="207"/>
      <c r="VOX2516" s="207"/>
      <c r="VOY2516" s="187"/>
      <c r="VOZ2516" s="187"/>
      <c r="VPA2516" s="204"/>
      <c r="VPB2516" s="272"/>
      <c r="VPC2516" s="207"/>
      <c r="VPD2516" s="238"/>
      <c r="VPE2516" s="207"/>
      <c r="VPF2516" s="207"/>
      <c r="VPG2516" s="187"/>
      <c r="VPH2516" s="187"/>
      <c r="VPI2516" s="204"/>
      <c r="VPJ2516" s="272"/>
      <c r="VPK2516" s="207"/>
      <c r="VPL2516" s="238"/>
      <c r="VPM2516" s="207"/>
      <c r="VPN2516" s="207"/>
      <c r="VPO2516" s="187"/>
      <c r="VPP2516" s="187"/>
      <c r="VPQ2516" s="204"/>
      <c r="VPR2516" s="272"/>
      <c r="VPS2516" s="207"/>
      <c r="VPT2516" s="238"/>
      <c r="VPU2516" s="207"/>
      <c r="VPV2516" s="207"/>
      <c r="VPW2516" s="187"/>
      <c r="VPX2516" s="187"/>
      <c r="VPY2516" s="204"/>
      <c r="VPZ2516" s="272"/>
      <c r="VQA2516" s="207"/>
      <c r="VQB2516" s="238"/>
      <c r="VQC2516" s="207"/>
      <c r="VQD2516" s="207"/>
      <c r="VQE2516" s="187"/>
      <c r="VQF2516" s="187"/>
      <c r="VQG2516" s="204"/>
      <c r="VQH2516" s="272"/>
      <c r="VQI2516" s="207"/>
      <c r="VQJ2516" s="238"/>
      <c r="VQK2516" s="207"/>
      <c r="VQL2516" s="207"/>
      <c r="VQM2516" s="187"/>
      <c r="VQN2516" s="187"/>
      <c r="VQO2516" s="204"/>
      <c r="VQP2516" s="272"/>
      <c r="VQQ2516" s="207"/>
      <c r="VQR2516" s="238"/>
      <c r="VQS2516" s="207"/>
      <c r="VQT2516" s="207"/>
      <c r="VQU2516" s="187"/>
      <c r="VQV2516" s="187"/>
      <c r="VQW2516" s="204"/>
      <c r="VQX2516" s="272"/>
      <c r="VQY2516" s="207"/>
      <c r="VQZ2516" s="238"/>
      <c r="VRA2516" s="207"/>
      <c r="VRB2516" s="207"/>
      <c r="VRC2516" s="187"/>
      <c r="VRD2516" s="187"/>
      <c r="VRE2516" s="204"/>
      <c r="VRF2516" s="272"/>
      <c r="VRG2516" s="207"/>
      <c r="VRH2516" s="238"/>
      <c r="VRI2516" s="207"/>
      <c r="VRJ2516" s="207"/>
      <c r="VRK2516" s="187"/>
      <c r="VRL2516" s="187"/>
      <c r="VRM2516" s="204"/>
      <c r="VRN2516" s="272"/>
      <c r="VRO2516" s="207"/>
      <c r="VRP2516" s="238"/>
      <c r="VRQ2516" s="207"/>
      <c r="VRR2516" s="207"/>
      <c r="VRS2516" s="187"/>
      <c r="VRT2516" s="187"/>
      <c r="VRU2516" s="204"/>
      <c r="VRV2516" s="272"/>
      <c r="VRW2516" s="207"/>
      <c r="VRX2516" s="238"/>
      <c r="VRY2516" s="207"/>
      <c r="VRZ2516" s="207"/>
      <c r="VSA2516" s="187"/>
      <c r="VSB2516" s="187"/>
      <c r="VSC2516" s="204"/>
      <c r="VSD2516" s="272"/>
      <c r="VSE2516" s="207"/>
      <c r="VSF2516" s="238"/>
      <c r="VSG2516" s="207"/>
      <c r="VSH2516" s="207"/>
      <c r="VSI2516" s="187"/>
      <c r="VSJ2516" s="187"/>
      <c r="VSK2516" s="204"/>
      <c r="VSL2516" s="272"/>
      <c r="VSM2516" s="207"/>
      <c r="VSN2516" s="238"/>
      <c r="VSO2516" s="207"/>
      <c r="VSP2516" s="207"/>
      <c r="VSQ2516" s="187"/>
      <c r="VSR2516" s="187"/>
      <c r="VSS2516" s="204"/>
      <c r="VST2516" s="272"/>
      <c r="VSU2516" s="207"/>
      <c r="VSV2516" s="238"/>
      <c r="VSW2516" s="207"/>
      <c r="VSX2516" s="207"/>
      <c r="VSY2516" s="187"/>
      <c r="VSZ2516" s="187"/>
      <c r="VTA2516" s="204"/>
      <c r="VTB2516" s="272"/>
      <c r="VTC2516" s="207"/>
      <c r="VTD2516" s="238"/>
      <c r="VTE2516" s="207"/>
      <c r="VTF2516" s="207"/>
      <c r="VTG2516" s="187"/>
      <c r="VTH2516" s="187"/>
      <c r="VTI2516" s="204"/>
      <c r="VTJ2516" s="272"/>
      <c r="VTK2516" s="207"/>
      <c r="VTL2516" s="238"/>
      <c r="VTM2516" s="207"/>
      <c r="VTN2516" s="207"/>
      <c r="VTO2516" s="187"/>
      <c r="VTP2516" s="187"/>
      <c r="VTQ2516" s="204"/>
      <c r="VTR2516" s="272"/>
      <c r="VTS2516" s="207"/>
      <c r="VTT2516" s="238"/>
      <c r="VTU2516" s="207"/>
      <c r="VTV2516" s="207"/>
      <c r="VTW2516" s="187"/>
      <c r="VTX2516" s="187"/>
      <c r="VTY2516" s="204"/>
      <c r="VTZ2516" s="272"/>
      <c r="VUA2516" s="207"/>
      <c r="VUB2516" s="238"/>
      <c r="VUC2516" s="207"/>
      <c r="VUD2516" s="207"/>
      <c r="VUE2516" s="187"/>
      <c r="VUF2516" s="187"/>
      <c r="VUG2516" s="204"/>
      <c r="VUH2516" s="272"/>
      <c r="VUI2516" s="207"/>
      <c r="VUJ2516" s="238"/>
      <c r="VUK2516" s="207"/>
      <c r="VUL2516" s="207"/>
      <c r="VUM2516" s="187"/>
      <c r="VUN2516" s="187"/>
      <c r="VUO2516" s="204"/>
      <c r="VUP2516" s="272"/>
      <c r="VUQ2516" s="207"/>
      <c r="VUR2516" s="238"/>
      <c r="VUS2516" s="207"/>
      <c r="VUT2516" s="207"/>
      <c r="VUU2516" s="187"/>
      <c r="VUV2516" s="187"/>
      <c r="VUW2516" s="204"/>
      <c r="VUX2516" s="272"/>
      <c r="VUY2516" s="207"/>
      <c r="VUZ2516" s="238"/>
      <c r="VVA2516" s="207"/>
      <c r="VVB2516" s="207"/>
      <c r="VVC2516" s="187"/>
      <c r="VVD2516" s="187"/>
      <c r="VVE2516" s="204"/>
      <c r="VVF2516" s="272"/>
      <c r="VVG2516" s="207"/>
      <c r="VVH2516" s="238"/>
      <c r="VVI2516" s="207"/>
      <c r="VVJ2516" s="207"/>
      <c r="VVK2516" s="187"/>
      <c r="VVL2516" s="187"/>
      <c r="VVM2516" s="204"/>
      <c r="VVN2516" s="272"/>
      <c r="VVO2516" s="207"/>
      <c r="VVP2516" s="238"/>
      <c r="VVQ2516" s="207"/>
      <c r="VVR2516" s="207"/>
      <c r="VVS2516" s="187"/>
      <c r="VVT2516" s="187"/>
      <c r="VVU2516" s="204"/>
      <c r="VVV2516" s="272"/>
      <c r="VVW2516" s="207"/>
      <c r="VVX2516" s="238"/>
      <c r="VVY2516" s="207"/>
      <c r="VVZ2516" s="207"/>
      <c r="VWA2516" s="187"/>
      <c r="VWB2516" s="187"/>
      <c r="VWC2516" s="204"/>
      <c r="VWD2516" s="272"/>
      <c r="VWE2516" s="207"/>
      <c r="VWF2516" s="238"/>
      <c r="VWG2516" s="207"/>
      <c r="VWH2516" s="207"/>
      <c r="VWI2516" s="187"/>
      <c r="VWJ2516" s="187"/>
      <c r="VWK2516" s="204"/>
      <c r="VWL2516" s="272"/>
      <c r="VWM2516" s="207"/>
      <c r="VWN2516" s="238"/>
      <c r="VWO2516" s="207"/>
      <c r="VWP2516" s="207"/>
      <c r="VWQ2516" s="187"/>
      <c r="VWR2516" s="187"/>
      <c r="VWS2516" s="204"/>
      <c r="VWT2516" s="272"/>
      <c r="VWU2516" s="207"/>
      <c r="VWV2516" s="238"/>
      <c r="VWW2516" s="207"/>
      <c r="VWX2516" s="207"/>
      <c r="VWY2516" s="187"/>
      <c r="VWZ2516" s="187"/>
      <c r="VXA2516" s="204"/>
      <c r="VXB2516" s="272"/>
      <c r="VXC2516" s="207"/>
      <c r="VXD2516" s="238"/>
      <c r="VXE2516" s="207"/>
      <c r="VXF2516" s="207"/>
      <c r="VXG2516" s="187"/>
      <c r="VXH2516" s="187"/>
      <c r="VXI2516" s="204"/>
      <c r="VXJ2516" s="272"/>
      <c r="VXK2516" s="207"/>
      <c r="VXL2516" s="238"/>
      <c r="VXM2516" s="207"/>
      <c r="VXN2516" s="207"/>
      <c r="VXO2516" s="187"/>
      <c r="VXP2516" s="187"/>
      <c r="VXQ2516" s="204"/>
      <c r="VXR2516" s="272"/>
      <c r="VXS2516" s="207"/>
      <c r="VXT2516" s="238"/>
      <c r="VXU2516" s="207"/>
      <c r="VXV2516" s="207"/>
      <c r="VXW2516" s="187"/>
      <c r="VXX2516" s="187"/>
      <c r="VXY2516" s="204"/>
      <c r="VXZ2516" s="272"/>
      <c r="VYA2516" s="207"/>
      <c r="VYB2516" s="238"/>
      <c r="VYC2516" s="207"/>
      <c r="VYD2516" s="207"/>
      <c r="VYE2516" s="187"/>
      <c r="VYF2516" s="187"/>
      <c r="VYG2516" s="204"/>
      <c r="VYH2516" s="272"/>
      <c r="VYI2516" s="207"/>
      <c r="VYJ2516" s="238"/>
      <c r="VYK2516" s="207"/>
      <c r="VYL2516" s="207"/>
      <c r="VYM2516" s="187"/>
      <c r="VYN2516" s="187"/>
      <c r="VYO2516" s="204"/>
      <c r="VYP2516" s="272"/>
      <c r="VYQ2516" s="207"/>
      <c r="VYR2516" s="238"/>
      <c r="VYS2516" s="207"/>
      <c r="VYT2516" s="207"/>
      <c r="VYU2516" s="187"/>
      <c r="VYV2516" s="187"/>
      <c r="VYW2516" s="204"/>
      <c r="VYX2516" s="272"/>
      <c r="VYY2516" s="207"/>
      <c r="VYZ2516" s="238"/>
      <c r="VZA2516" s="207"/>
      <c r="VZB2516" s="207"/>
      <c r="VZC2516" s="187"/>
      <c r="VZD2516" s="187"/>
      <c r="VZE2516" s="204"/>
      <c r="VZF2516" s="272"/>
      <c r="VZG2516" s="207"/>
      <c r="VZH2516" s="238"/>
      <c r="VZI2516" s="207"/>
      <c r="VZJ2516" s="207"/>
      <c r="VZK2516" s="187"/>
      <c r="VZL2516" s="187"/>
      <c r="VZM2516" s="204"/>
      <c r="VZN2516" s="272"/>
      <c r="VZO2516" s="207"/>
      <c r="VZP2516" s="238"/>
      <c r="VZQ2516" s="207"/>
      <c r="VZR2516" s="207"/>
      <c r="VZS2516" s="187"/>
      <c r="VZT2516" s="187"/>
      <c r="VZU2516" s="204"/>
      <c r="VZV2516" s="272"/>
      <c r="VZW2516" s="207"/>
      <c r="VZX2516" s="238"/>
      <c r="VZY2516" s="207"/>
      <c r="VZZ2516" s="207"/>
      <c r="WAA2516" s="187"/>
      <c r="WAB2516" s="187"/>
      <c r="WAC2516" s="204"/>
      <c r="WAD2516" s="272"/>
      <c r="WAE2516" s="207"/>
      <c r="WAF2516" s="238"/>
      <c r="WAG2516" s="207"/>
      <c r="WAH2516" s="207"/>
      <c r="WAI2516" s="187"/>
      <c r="WAJ2516" s="187"/>
      <c r="WAK2516" s="204"/>
      <c r="WAL2516" s="272"/>
      <c r="WAM2516" s="207"/>
      <c r="WAN2516" s="238"/>
      <c r="WAO2516" s="207"/>
      <c r="WAP2516" s="207"/>
      <c r="WAQ2516" s="187"/>
      <c r="WAR2516" s="187"/>
      <c r="WAS2516" s="204"/>
      <c r="WAT2516" s="272"/>
      <c r="WAU2516" s="207"/>
      <c r="WAV2516" s="238"/>
      <c r="WAW2516" s="207"/>
      <c r="WAX2516" s="207"/>
      <c r="WAY2516" s="187"/>
      <c r="WAZ2516" s="187"/>
      <c r="WBA2516" s="204"/>
      <c r="WBB2516" s="272"/>
      <c r="WBC2516" s="207"/>
      <c r="WBD2516" s="238"/>
      <c r="WBE2516" s="207"/>
      <c r="WBF2516" s="207"/>
      <c r="WBG2516" s="187"/>
      <c r="WBH2516" s="187"/>
      <c r="WBI2516" s="204"/>
      <c r="WBJ2516" s="272"/>
      <c r="WBK2516" s="207"/>
      <c r="WBL2516" s="238"/>
      <c r="WBM2516" s="207"/>
      <c r="WBN2516" s="207"/>
      <c r="WBO2516" s="187"/>
      <c r="WBP2516" s="187"/>
      <c r="WBQ2516" s="204"/>
      <c r="WBR2516" s="272"/>
      <c r="WBS2516" s="207"/>
      <c r="WBT2516" s="238"/>
      <c r="WBU2516" s="207"/>
      <c r="WBV2516" s="207"/>
      <c r="WBW2516" s="187"/>
      <c r="WBX2516" s="187"/>
      <c r="WBY2516" s="204"/>
      <c r="WBZ2516" s="272"/>
      <c r="WCA2516" s="207"/>
      <c r="WCB2516" s="238"/>
      <c r="WCC2516" s="207"/>
      <c r="WCD2516" s="207"/>
      <c r="WCE2516" s="187"/>
      <c r="WCF2516" s="187"/>
      <c r="WCG2516" s="204"/>
      <c r="WCH2516" s="272"/>
      <c r="WCI2516" s="207"/>
      <c r="WCJ2516" s="238"/>
      <c r="WCK2516" s="207"/>
      <c r="WCL2516" s="207"/>
      <c r="WCM2516" s="187"/>
      <c r="WCN2516" s="187"/>
      <c r="WCO2516" s="204"/>
      <c r="WCP2516" s="272"/>
      <c r="WCQ2516" s="207"/>
      <c r="WCR2516" s="238"/>
      <c r="WCS2516" s="207"/>
      <c r="WCT2516" s="207"/>
      <c r="WCU2516" s="187"/>
      <c r="WCV2516" s="187"/>
      <c r="WCW2516" s="204"/>
      <c r="WCX2516" s="272"/>
      <c r="WCY2516" s="207"/>
      <c r="WCZ2516" s="238"/>
      <c r="WDA2516" s="207"/>
      <c r="WDB2516" s="207"/>
      <c r="WDC2516" s="187"/>
      <c r="WDD2516" s="187"/>
      <c r="WDE2516" s="204"/>
      <c r="WDF2516" s="272"/>
      <c r="WDG2516" s="207"/>
      <c r="WDH2516" s="238"/>
      <c r="WDI2516" s="207"/>
      <c r="WDJ2516" s="207"/>
      <c r="WDK2516" s="187"/>
      <c r="WDL2516" s="187"/>
      <c r="WDM2516" s="204"/>
      <c r="WDN2516" s="272"/>
      <c r="WDO2516" s="207"/>
      <c r="WDP2516" s="238"/>
      <c r="WDQ2516" s="207"/>
      <c r="WDR2516" s="207"/>
      <c r="WDS2516" s="187"/>
      <c r="WDT2516" s="187"/>
      <c r="WDU2516" s="204"/>
      <c r="WDV2516" s="272"/>
      <c r="WDW2516" s="207"/>
      <c r="WDX2516" s="238"/>
      <c r="WDY2516" s="207"/>
      <c r="WDZ2516" s="207"/>
      <c r="WEA2516" s="187"/>
      <c r="WEB2516" s="187"/>
      <c r="WEC2516" s="204"/>
      <c r="WED2516" s="272"/>
      <c r="WEE2516" s="207"/>
      <c r="WEF2516" s="238"/>
      <c r="WEG2516" s="207"/>
      <c r="WEH2516" s="207"/>
      <c r="WEI2516" s="187"/>
      <c r="WEJ2516" s="187"/>
      <c r="WEK2516" s="204"/>
      <c r="WEL2516" s="272"/>
      <c r="WEM2516" s="207"/>
      <c r="WEN2516" s="238"/>
      <c r="WEO2516" s="207"/>
      <c r="WEP2516" s="207"/>
      <c r="WEQ2516" s="187"/>
      <c r="WER2516" s="187"/>
      <c r="WES2516" s="204"/>
      <c r="WET2516" s="272"/>
      <c r="WEU2516" s="207"/>
      <c r="WEV2516" s="238"/>
      <c r="WEW2516" s="207"/>
      <c r="WEX2516" s="207"/>
      <c r="WEY2516" s="187"/>
      <c r="WEZ2516" s="187"/>
      <c r="WFA2516" s="204"/>
      <c r="WFB2516" s="272"/>
      <c r="WFC2516" s="207"/>
      <c r="WFD2516" s="238"/>
      <c r="WFE2516" s="207"/>
      <c r="WFF2516" s="207"/>
      <c r="WFG2516" s="187"/>
      <c r="WFH2516" s="187"/>
      <c r="WFI2516" s="204"/>
      <c r="WFJ2516" s="272"/>
      <c r="WFK2516" s="207"/>
      <c r="WFL2516" s="238"/>
      <c r="WFM2516" s="207"/>
      <c r="WFN2516" s="207"/>
      <c r="WFO2516" s="187"/>
      <c r="WFP2516" s="187"/>
      <c r="WFQ2516" s="204"/>
      <c r="WFR2516" s="272"/>
      <c r="WFS2516" s="207"/>
      <c r="WFT2516" s="238"/>
      <c r="WFU2516" s="207"/>
      <c r="WFV2516" s="207"/>
      <c r="WFW2516" s="187"/>
      <c r="WFX2516" s="187"/>
      <c r="WFY2516" s="204"/>
      <c r="WFZ2516" s="272"/>
      <c r="WGA2516" s="207"/>
      <c r="WGB2516" s="238"/>
      <c r="WGC2516" s="207"/>
      <c r="WGD2516" s="207"/>
      <c r="WGE2516" s="187"/>
      <c r="WGF2516" s="187"/>
      <c r="WGG2516" s="204"/>
      <c r="WGH2516" s="272"/>
      <c r="WGI2516" s="207"/>
      <c r="WGJ2516" s="238"/>
      <c r="WGK2516" s="207"/>
      <c r="WGL2516" s="207"/>
      <c r="WGM2516" s="187"/>
      <c r="WGN2516" s="187"/>
      <c r="WGO2516" s="204"/>
      <c r="WGP2516" s="272"/>
      <c r="WGQ2516" s="207"/>
      <c r="WGR2516" s="238"/>
      <c r="WGS2516" s="207"/>
      <c r="WGT2516" s="207"/>
      <c r="WGU2516" s="187"/>
      <c r="WGV2516" s="187"/>
      <c r="WGW2516" s="204"/>
      <c r="WGX2516" s="272"/>
      <c r="WGY2516" s="207"/>
      <c r="WGZ2516" s="238"/>
      <c r="WHA2516" s="207"/>
      <c r="WHB2516" s="207"/>
      <c r="WHC2516" s="187"/>
      <c r="WHD2516" s="187"/>
      <c r="WHE2516" s="204"/>
      <c r="WHF2516" s="272"/>
      <c r="WHG2516" s="207"/>
      <c r="WHH2516" s="238"/>
      <c r="WHI2516" s="207"/>
      <c r="WHJ2516" s="207"/>
      <c r="WHK2516" s="187"/>
      <c r="WHL2516" s="187"/>
      <c r="WHM2516" s="204"/>
      <c r="WHN2516" s="272"/>
      <c r="WHO2516" s="207"/>
      <c r="WHP2516" s="238"/>
      <c r="WHQ2516" s="207"/>
      <c r="WHR2516" s="207"/>
      <c r="WHS2516" s="187"/>
      <c r="WHT2516" s="187"/>
      <c r="WHU2516" s="204"/>
      <c r="WHV2516" s="272"/>
      <c r="WHW2516" s="207"/>
      <c r="WHX2516" s="238"/>
      <c r="WHY2516" s="207"/>
      <c r="WHZ2516" s="207"/>
      <c r="WIA2516" s="187"/>
      <c r="WIB2516" s="187"/>
      <c r="WIC2516" s="204"/>
      <c r="WID2516" s="272"/>
      <c r="WIE2516" s="207"/>
      <c r="WIF2516" s="238"/>
      <c r="WIG2516" s="207"/>
      <c r="WIH2516" s="207"/>
      <c r="WII2516" s="187"/>
      <c r="WIJ2516" s="187"/>
      <c r="WIK2516" s="204"/>
      <c r="WIL2516" s="272"/>
      <c r="WIM2516" s="207"/>
      <c r="WIN2516" s="238"/>
      <c r="WIO2516" s="207"/>
      <c r="WIP2516" s="207"/>
      <c r="WIQ2516" s="187"/>
      <c r="WIR2516" s="187"/>
      <c r="WIS2516" s="204"/>
      <c r="WIT2516" s="272"/>
      <c r="WIU2516" s="207"/>
      <c r="WIV2516" s="238"/>
      <c r="WIW2516" s="207"/>
      <c r="WIX2516" s="207"/>
      <c r="WIY2516" s="187"/>
      <c r="WIZ2516" s="187"/>
      <c r="WJA2516" s="204"/>
      <c r="WJB2516" s="272"/>
      <c r="WJC2516" s="207"/>
      <c r="WJD2516" s="238"/>
      <c r="WJE2516" s="207"/>
      <c r="WJF2516" s="207"/>
      <c r="WJG2516" s="187"/>
      <c r="WJH2516" s="187"/>
      <c r="WJI2516" s="204"/>
      <c r="WJJ2516" s="272"/>
      <c r="WJK2516" s="207"/>
      <c r="WJL2516" s="238"/>
      <c r="WJM2516" s="207"/>
      <c r="WJN2516" s="207"/>
      <c r="WJO2516" s="187"/>
      <c r="WJP2516" s="187"/>
      <c r="WJQ2516" s="204"/>
      <c r="WJR2516" s="272"/>
      <c r="WJS2516" s="207"/>
      <c r="WJT2516" s="238"/>
      <c r="WJU2516" s="207"/>
      <c r="WJV2516" s="207"/>
      <c r="WJW2516" s="187"/>
      <c r="WJX2516" s="187"/>
      <c r="WJY2516" s="204"/>
      <c r="WJZ2516" s="272"/>
      <c r="WKA2516" s="207"/>
      <c r="WKB2516" s="238"/>
      <c r="WKC2516" s="207"/>
      <c r="WKD2516" s="207"/>
      <c r="WKE2516" s="187"/>
      <c r="WKF2516" s="187"/>
      <c r="WKG2516" s="204"/>
      <c r="WKH2516" s="272"/>
      <c r="WKI2516" s="207"/>
      <c r="WKJ2516" s="238"/>
      <c r="WKK2516" s="207"/>
      <c r="WKL2516" s="207"/>
      <c r="WKM2516" s="187"/>
      <c r="WKN2516" s="187"/>
      <c r="WKO2516" s="204"/>
      <c r="WKP2516" s="272"/>
      <c r="WKQ2516" s="207"/>
      <c r="WKR2516" s="238"/>
      <c r="WKS2516" s="207"/>
      <c r="WKT2516" s="207"/>
      <c r="WKU2516" s="187"/>
      <c r="WKV2516" s="187"/>
      <c r="WKW2516" s="204"/>
      <c r="WKX2516" s="272"/>
      <c r="WKY2516" s="207"/>
      <c r="WKZ2516" s="238"/>
      <c r="WLA2516" s="207"/>
      <c r="WLB2516" s="207"/>
      <c r="WLC2516" s="187"/>
      <c r="WLD2516" s="187"/>
      <c r="WLE2516" s="204"/>
      <c r="WLF2516" s="272"/>
      <c r="WLG2516" s="207"/>
      <c r="WLH2516" s="238"/>
      <c r="WLI2516" s="207"/>
      <c r="WLJ2516" s="207"/>
      <c r="WLK2516" s="187"/>
      <c r="WLL2516" s="187"/>
      <c r="WLM2516" s="204"/>
      <c r="WLN2516" s="272"/>
      <c r="WLO2516" s="207"/>
      <c r="WLP2516" s="238"/>
      <c r="WLQ2516" s="207"/>
      <c r="WLR2516" s="207"/>
      <c r="WLS2516" s="187"/>
      <c r="WLT2516" s="187"/>
      <c r="WLU2516" s="204"/>
      <c r="WLV2516" s="272"/>
      <c r="WLW2516" s="207"/>
      <c r="WLX2516" s="238"/>
      <c r="WLY2516" s="207"/>
      <c r="WLZ2516" s="207"/>
      <c r="WMA2516" s="187"/>
      <c r="WMB2516" s="187"/>
      <c r="WMC2516" s="204"/>
      <c r="WMD2516" s="272"/>
      <c r="WME2516" s="207"/>
      <c r="WMF2516" s="238"/>
      <c r="WMG2516" s="207"/>
      <c r="WMH2516" s="207"/>
      <c r="WMI2516" s="187"/>
      <c r="WMJ2516" s="187"/>
      <c r="WMK2516" s="204"/>
      <c r="WML2516" s="272"/>
      <c r="WMM2516" s="207"/>
      <c r="WMN2516" s="238"/>
      <c r="WMO2516" s="207"/>
      <c r="WMP2516" s="207"/>
      <c r="WMQ2516" s="187"/>
      <c r="WMR2516" s="187"/>
      <c r="WMS2516" s="204"/>
      <c r="WMT2516" s="272"/>
      <c r="WMU2516" s="207"/>
      <c r="WMV2516" s="238"/>
      <c r="WMW2516" s="207"/>
      <c r="WMX2516" s="207"/>
      <c r="WMY2516" s="187"/>
      <c r="WMZ2516" s="187"/>
      <c r="WNA2516" s="204"/>
      <c r="WNB2516" s="272"/>
      <c r="WNC2516" s="207"/>
      <c r="WND2516" s="238"/>
      <c r="WNE2516" s="207"/>
      <c r="WNF2516" s="207"/>
      <c r="WNG2516" s="187"/>
      <c r="WNH2516" s="187"/>
      <c r="WNI2516" s="204"/>
      <c r="WNJ2516" s="272"/>
      <c r="WNK2516" s="207"/>
      <c r="WNL2516" s="238"/>
      <c r="WNM2516" s="207"/>
      <c r="WNN2516" s="207"/>
      <c r="WNO2516" s="187"/>
      <c r="WNP2516" s="187"/>
      <c r="WNQ2516" s="204"/>
      <c r="WNR2516" s="272"/>
      <c r="WNS2516" s="207"/>
      <c r="WNT2516" s="238"/>
      <c r="WNU2516" s="207"/>
      <c r="WNV2516" s="207"/>
      <c r="WNW2516" s="187"/>
      <c r="WNX2516" s="187"/>
      <c r="WNY2516" s="204"/>
      <c r="WNZ2516" s="272"/>
      <c r="WOA2516" s="207"/>
      <c r="WOB2516" s="238"/>
      <c r="WOC2516" s="207"/>
      <c r="WOD2516" s="207"/>
      <c r="WOE2516" s="187"/>
      <c r="WOF2516" s="187"/>
      <c r="WOG2516" s="204"/>
      <c r="WOH2516" s="272"/>
      <c r="WOI2516" s="207"/>
      <c r="WOJ2516" s="238"/>
      <c r="WOK2516" s="207"/>
      <c r="WOL2516" s="207"/>
      <c r="WOM2516" s="187"/>
      <c r="WON2516" s="187"/>
      <c r="WOO2516" s="204"/>
      <c r="WOP2516" s="272"/>
      <c r="WOQ2516" s="207"/>
      <c r="WOR2516" s="238"/>
      <c r="WOS2516" s="207"/>
      <c r="WOT2516" s="207"/>
      <c r="WOU2516" s="187"/>
      <c r="WOV2516" s="187"/>
      <c r="WOW2516" s="204"/>
      <c r="WOX2516" s="272"/>
      <c r="WOY2516" s="207"/>
      <c r="WOZ2516" s="238"/>
      <c r="WPA2516" s="207"/>
      <c r="WPB2516" s="207"/>
      <c r="WPC2516" s="187"/>
      <c r="WPD2516" s="187"/>
      <c r="WPE2516" s="204"/>
      <c r="WPF2516" s="272"/>
      <c r="WPG2516" s="207"/>
      <c r="WPH2516" s="238"/>
      <c r="WPI2516" s="207"/>
      <c r="WPJ2516" s="207"/>
      <c r="WPK2516" s="187"/>
      <c r="WPL2516" s="187"/>
      <c r="WPM2516" s="204"/>
      <c r="WPN2516" s="272"/>
      <c r="WPO2516" s="207"/>
      <c r="WPP2516" s="238"/>
      <c r="WPQ2516" s="207"/>
      <c r="WPR2516" s="207"/>
      <c r="WPS2516" s="187"/>
      <c r="WPT2516" s="187"/>
      <c r="WPU2516" s="204"/>
      <c r="WPV2516" s="272"/>
      <c r="WPW2516" s="207"/>
      <c r="WPX2516" s="238"/>
      <c r="WPY2516" s="207"/>
      <c r="WPZ2516" s="207"/>
      <c r="WQA2516" s="187"/>
      <c r="WQB2516" s="187"/>
      <c r="WQC2516" s="204"/>
      <c r="WQD2516" s="272"/>
      <c r="WQE2516" s="207"/>
      <c r="WQF2516" s="238"/>
      <c r="WQG2516" s="207"/>
      <c r="WQH2516" s="207"/>
      <c r="WQI2516" s="187"/>
      <c r="WQJ2516" s="187"/>
      <c r="WQK2516" s="204"/>
      <c r="WQL2516" s="272"/>
      <c r="WQM2516" s="207"/>
      <c r="WQN2516" s="238"/>
      <c r="WQO2516" s="207"/>
      <c r="WQP2516" s="207"/>
      <c r="WQQ2516" s="187"/>
      <c r="WQR2516" s="187"/>
      <c r="WQS2516" s="204"/>
      <c r="WQT2516" s="272"/>
      <c r="WQU2516" s="207"/>
      <c r="WQV2516" s="238"/>
      <c r="WQW2516" s="207"/>
      <c r="WQX2516" s="207"/>
      <c r="WQY2516" s="187"/>
      <c r="WQZ2516" s="187"/>
      <c r="WRA2516" s="204"/>
      <c r="WRB2516" s="272"/>
      <c r="WRC2516" s="207"/>
      <c r="WRD2516" s="238"/>
      <c r="WRE2516" s="207"/>
      <c r="WRF2516" s="207"/>
      <c r="WRG2516" s="187"/>
      <c r="WRH2516" s="187"/>
      <c r="WRI2516" s="204"/>
      <c r="WRJ2516" s="272"/>
      <c r="WRK2516" s="207"/>
      <c r="WRL2516" s="238"/>
      <c r="WRM2516" s="207"/>
      <c r="WRN2516" s="207"/>
      <c r="WRO2516" s="187"/>
      <c r="WRP2516" s="187"/>
      <c r="WRQ2516" s="204"/>
      <c r="WRR2516" s="272"/>
      <c r="WRS2516" s="207"/>
      <c r="WRT2516" s="238"/>
      <c r="WRU2516" s="207"/>
      <c r="WRV2516" s="207"/>
      <c r="WRW2516" s="187"/>
      <c r="WRX2516" s="187"/>
      <c r="WRY2516" s="204"/>
      <c r="WRZ2516" s="272"/>
      <c r="WSA2516" s="207"/>
      <c r="WSB2516" s="238"/>
      <c r="WSC2516" s="207"/>
      <c r="WSD2516" s="207"/>
      <c r="WSE2516" s="187"/>
      <c r="WSF2516" s="187"/>
      <c r="WSG2516" s="204"/>
      <c r="WSH2516" s="272"/>
      <c r="WSI2516" s="207"/>
      <c r="WSJ2516" s="238"/>
      <c r="WSK2516" s="207"/>
      <c r="WSL2516" s="207"/>
      <c r="WSM2516" s="187"/>
      <c r="WSN2516" s="187"/>
      <c r="WSO2516" s="204"/>
      <c r="WSP2516" s="272"/>
      <c r="WSQ2516" s="207"/>
      <c r="WSR2516" s="238"/>
      <c r="WSS2516" s="207"/>
      <c r="WST2516" s="207"/>
      <c r="WSU2516" s="187"/>
      <c r="WSV2516" s="187"/>
      <c r="WSW2516" s="204"/>
      <c r="WSX2516" s="272"/>
      <c r="WSY2516" s="207"/>
      <c r="WSZ2516" s="238"/>
      <c r="WTA2516" s="207"/>
      <c r="WTB2516" s="207"/>
      <c r="WTC2516" s="187"/>
      <c r="WTD2516" s="187"/>
      <c r="WTE2516" s="204"/>
      <c r="WTF2516" s="272"/>
      <c r="WTG2516" s="207"/>
      <c r="WTH2516" s="238"/>
      <c r="WTI2516" s="207"/>
      <c r="WTJ2516" s="207"/>
      <c r="WTK2516" s="187"/>
      <c r="WTL2516" s="187"/>
      <c r="WTM2516" s="204"/>
      <c r="WTN2516" s="272"/>
      <c r="WTO2516" s="207"/>
      <c r="WTP2516" s="238"/>
      <c r="WTQ2516" s="207"/>
      <c r="WTR2516" s="207"/>
      <c r="WTS2516" s="187"/>
      <c r="WTT2516" s="187"/>
      <c r="WTU2516" s="204"/>
      <c r="WTV2516" s="272"/>
      <c r="WTW2516" s="207"/>
      <c r="WTX2516" s="238"/>
      <c r="WTY2516" s="207"/>
      <c r="WTZ2516" s="207"/>
      <c r="WUA2516" s="187"/>
      <c r="WUB2516" s="187"/>
      <c r="WUC2516" s="204"/>
      <c r="WUD2516" s="272"/>
      <c r="WUE2516" s="207"/>
      <c r="WUF2516" s="238"/>
      <c r="WUG2516" s="207"/>
      <c r="WUH2516" s="207"/>
      <c r="WUI2516" s="187"/>
      <c r="WUJ2516" s="187"/>
      <c r="WUK2516" s="204"/>
      <c r="WUL2516" s="272"/>
      <c r="WUM2516" s="207"/>
      <c r="WUN2516" s="238"/>
      <c r="WUO2516" s="207"/>
      <c r="WUP2516" s="207"/>
      <c r="WUQ2516" s="187"/>
      <c r="WUR2516" s="187"/>
      <c r="WUS2516" s="204"/>
      <c r="WUT2516" s="272"/>
      <c r="WUU2516" s="207"/>
      <c r="WUV2516" s="238"/>
      <c r="WUW2516" s="207"/>
      <c r="WUX2516" s="207"/>
      <c r="WUY2516" s="187"/>
      <c r="WUZ2516" s="187"/>
      <c r="WVA2516" s="204"/>
      <c r="WVB2516" s="272"/>
      <c r="WVC2516" s="207"/>
      <c r="WVD2516" s="238"/>
      <c r="WVE2516" s="207"/>
      <c r="WVF2516" s="207"/>
      <c r="WVG2516" s="187"/>
      <c r="WVH2516" s="187"/>
      <c r="WVI2516" s="204"/>
      <c r="WVJ2516" s="272"/>
      <c r="WVK2516" s="207"/>
      <c r="WVL2516" s="238"/>
      <c r="WVM2516" s="207"/>
      <c r="WVN2516" s="207"/>
      <c r="WVO2516" s="187"/>
      <c r="WVP2516" s="187"/>
      <c r="WVQ2516" s="204"/>
      <c r="WVR2516" s="272"/>
      <c r="WVS2516" s="207"/>
      <c r="WVT2516" s="238"/>
      <c r="WVU2516" s="207"/>
      <c r="WVV2516" s="207"/>
      <c r="WVW2516" s="187"/>
      <c r="WVX2516" s="187"/>
      <c r="WVY2516" s="204"/>
      <c r="WVZ2516" s="272"/>
      <c r="WWA2516" s="207"/>
      <c r="WWB2516" s="238"/>
      <c r="WWC2516" s="207"/>
      <c r="WWD2516" s="207"/>
      <c r="WWE2516" s="187"/>
      <c r="WWF2516" s="187"/>
      <c r="WWG2516" s="204"/>
      <c r="WWH2516" s="272"/>
      <c r="WWI2516" s="207"/>
      <c r="WWJ2516" s="238"/>
      <c r="WWK2516" s="207"/>
      <c r="WWL2516" s="207"/>
      <c r="WWM2516" s="187"/>
      <c r="WWN2516" s="187"/>
      <c r="WWO2516" s="204"/>
      <c r="WWP2516" s="272"/>
      <c r="WWQ2516" s="207"/>
      <c r="WWR2516" s="238"/>
      <c r="WWS2516" s="207"/>
      <c r="WWT2516" s="207"/>
      <c r="WWU2516" s="187"/>
      <c r="WWV2516" s="187"/>
      <c r="WWW2516" s="204"/>
      <c r="WWX2516" s="272"/>
      <c r="WWY2516" s="207"/>
      <c r="WWZ2516" s="238"/>
      <c r="WXA2516" s="207"/>
      <c r="WXB2516" s="207"/>
      <c r="WXC2516" s="187"/>
      <c r="WXD2516" s="187"/>
      <c r="WXE2516" s="204"/>
      <c r="WXF2516" s="272"/>
      <c r="WXG2516" s="207"/>
      <c r="WXH2516" s="238"/>
      <c r="WXI2516" s="207"/>
      <c r="WXJ2516" s="207"/>
      <c r="WXK2516" s="187"/>
      <c r="WXL2516" s="187"/>
      <c r="WXM2516" s="204"/>
      <c r="WXN2516" s="272"/>
      <c r="WXO2516" s="207"/>
      <c r="WXP2516" s="238"/>
      <c r="WXQ2516" s="207"/>
      <c r="WXR2516" s="207"/>
      <c r="WXS2516" s="187"/>
      <c r="WXT2516" s="187"/>
      <c r="WXU2516" s="204"/>
      <c r="WXV2516" s="272"/>
      <c r="WXW2516" s="207"/>
      <c r="WXX2516" s="238"/>
      <c r="WXY2516" s="207"/>
      <c r="WXZ2516" s="207"/>
      <c r="WYA2516" s="187"/>
      <c r="WYB2516" s="187"/>
      <c r="WYC2516" s="204"/>
      <c r="WYD2516" s="272"/>
      <c r="WYE2516" s="207"/>
      <c r="WYF2516" s="238"/>
      <c r="WYG2516" s="207"/>
      <c r="WYH2516" s="207"/>
      <c r="WYI2516" s="187"/>
      <c r="WYJ2516" s="187"/>
      <c r="WYK2516" s="204"/>
      <c r="WYL2516" s="272"/>
      <c r="WYM2516" s="207"/>
      <c r="WYN2516" s="238"/>
      <c r="WYO2516" s="207"/>
      <c r="WYP2516" s="207"/>
      <c r="WYQ2516" s="187"/>
      <c r="WYR2516" s="187"/>
      <c r="WYS2516" s="204"/>
      <c r="WYT2516" s="272"/>
      <c r="WYU2516" s="207"/>
      <c r="WYV2516" s="238"/>
      <c r="WYW2516" s="207"/>
      <c r="WYX2516" s="207"/>
      <c r="WYY2516" s="187"/>
      <c r="WYZ2516" s="187"/>
      <c r="WZA2516" s="204"/>
      <c r="WZB2516" s="272"/>
      <c r="WZC2516" s="207"/>
      <c r="WZD2516" s="238"/>
      <c r="WZE2516" s="207"/>
      <c r="WZF2516" s="207"/>
      <c r="WZG2516" s="187"/>
      <c r="WZH2516" s="187"/>
      <c r="WZI2516" s="204"/>
      <c r="WZJ2516" s="272"/>
      <c r="WZK2516" s="207"/>
      <c r="WZL2516" s="238"/>
      <c r="WZM2516" s="207"/>
      <c r="WZN2516" s="207"/>
      <c r="WZO2516" s="187"/>
      <c r="WZP2516" s="187"/>
      <c r="WZQ2516" s="204"/>
      <c r="WZR2516" s="272"/>
      <c r="WZS2516" s="207"/>
      <c r="WZT2516" s="238"/>
      <c r="WZU2516" s="207"/>
      <c r="WZV2516" s="207"/>
      <c r="WZW2516" s="187"/>
      <c r="WZX2516" s="187"/>
      <c r="WZY2516" s="204"/>
      <c r="WZZ2516" s="272"/>
      <c r="XAA2516" s="207"/>
      <c r="XAB2516" s="238"/>
      <c r="XAC2516" s="207"/>
      <c r="XAD2516" s="207"/>
      <c r="XAE2516" s="187"/>
      <c r="XAF2516" s="187"/>
      <c r="XAG2516" s="204"/>
      <c r="XAH2516" s="272"/>
      <c r="XAI2516" s="207"/>
      <c r="XAJ2516" s="238"/>
      <c r="XAK2516" s="207"/>
      <c r="XAL2516" s="207"/>
      <c r="XAM2516" s="187"/>
      <c r="XAN2516" s="187"/>
      <c r="XAO2516" s="204"/>
      <c r="XAP2516" s="272"/>
      <c r="XAQ2516" s="207"/>
      <c r="XAR2516" s="238"/>
      <c r="XAS2516" s="207"/>
      <c r="XAT2516" s="207"/>
      <c r="XAU2516" s="187"/>
      <c r="XAV2516" s="187"/>
      <c r="XAW2516" s="204"/>
      <c r="XAX2516" s="272"/>
      <c r="XAY2516" s="207"/>
      <c r="XAZ2516" s="238"/>
      <c r="XBA2516" s="207"/>
      <c r="XBB2516" s="207"/>
      <c r="XBC2516" s="187"/>
      <c r="XBD2516" s="187"/>
      <c r="XBE2516" s="204"/>
      <c r="XBF2516" s="272"/>
      <c r="XBG2516" s="207"/>
      <c r="XBH2516" s="238"/>
      <c r="XBI2516" s="207"/>
      <c r="XBJ2516" s="207"/>
      <c r="XBK2516" s="187"/>
      <c r="XBL2516" s="187"/>
      <c r="XBM2516" s="204"/>
      <c r="XBN2516" s="272"/>
      <c r="XBO2516" s="207"/>
      <c r="XBP2516" s="238"/>
      <c r="XBQ2516" s="207"/>
      <c r="XBR2516" s="207"/>
      <c r="XBS2516" s="187"/>
      <c r="XBT2516" s="187"/>
      <c r="XBU2516" s="204"/>
      <c r="XBV2516" s="272"/>
      <c r="XBW2516" s="207"/>
      <c r="XBX2516" s="238"/>
      <c r="XBY2516" s="207"/>
      <c r="XBZ2516" s="207"/>
      <c r="XCA2516" s="187"/>
      <c r="XCB2516" s="187"/>
      <c r="XCC2516" s="204"/>
      <c r="XCD2516" s="272"/>
      <c r="XCE2516" s="207"/>
      <c r="XCF2516" s="238"/>
      <c r="XCG2516" s="207"/>
      <c r="XCH2516" s="207"/>
      <c r="XCI2516" s="187"/>
      <c r="XCJ2516" s="187"/>
      <c r="XCK2516" s="204"/>
      <c r="XCL2516" s="272"/>
      <c r="XCM2516" s="207"/>
      <c r="XCN2516" s="238"/>
      <c r="XCO2516" s="207"/>
      <c r="XCP2516" s="207"/>
      <c r="XCQ2516" s="187"/>
      <c r="XCR2516" s="187"/>
      <c r="XCS2516" s="204"/>
      <c r="XCT2516" s="272"/>
      <c r="XCU2516" s="207"/>
      <c r="XCV2516" s="238"/>
      <c r="XCW2516" s="207"/>
      <c r="XCX2516" s="207"/>
      <c r="XCY2516" s="187"/>
      <c r="XCZ2516" s="187"/>
      <c r="XDA2516" s="204"/>
      <c r="XDB2516" s="272"/>
      <c r="XDC2516" s="207"/>
      <c r="XDD2516" s="238"/>
      <c r="XDE2516" s="207"/>
      <c r="XDF2516" s="207"/>
      <c r="XDG2516" s="187"/>
      <c r="XDH2516" s="187"/>
      <c r="XDI2516" s="204"/>
      <c r="XDJ2516" s="272"/>
      <c r="XDK2516" s="207"/>
      <c r="XDL2516" s="238"/>
      <c r="XDM2516" s="207"/>
      <c r="XDN2516" s="207"/>
      <c r="XDO2516" s="187"/>
      <c r="XDP2516" s="187"/>
      <c r="XDQ2516" s="204"/>
      <c r="XDR2516" s="272"/>
      <c r="XDS2516" s="207"/>
      <c r="XDT2516" s="238"/>
      <c r="XDU2516" s="207"/>
      <c r="XDV2516" s="207"/>
      <c r="XDW2516" s="187"/>
      <c r="XDX2516" s="187"/>
      <c r="XDY2516" s="204"/>
      <c r="XDZ2516" s="272"/>
      <c r="XEA2516" s="207"/>
      <c r="XEB2516" s="238"/>
      <c r="XEC2516" s="207"/>
      <c r="XED2516" s="207"/>
      <c r="XEE2516" s="187"/>
      <c r="XEF2516" s="187"/>
      <c r="XEG2516" s="204"/>
      <c r="XEH2516" s="272"/>
      <c r="XEI2516" s="207"/>
      <c r="XEJ2516" s="238"/>
      <c r="XEK2516" s="207"/>
      <c r="XEL2516" s="207"/>
      <c r="XEM2516" s="187"/>
      <c r="XEN2516" s="187"/>
      <c r="XEO2516" s="204"/>
      <c r="XEP2516" s="272"/>
      <c r="XEQ2516" s="207"/>
      <c r="XER2516" s="238"/>
      <c r="XES2516" s="207"/>
      <c r="XET2516" s="207"/>
      <c r="XEU2516" s="187"/>
      <c r="XEV2516" s="187"/>
      <c r="XEW2516" s="204"/>
      <c r="XEX2516" s="272"/>
      <c r="XEY2516" s="207"/>
      <c r="XEZ2516" s="238"/>
      <c r="XFA2516" s="207"/>
      <c r="XFB2516" s="207"/>
      <c r="XFC2516" s="187"/>
      <c r="XFD2516" s="187"/>
    </row>
    <row r="2517" spans="1:16384" x14ac:dyDescent="0.35">
      <c r="A2517" s="204">
        <f>A2516+1</f>
        <v>43306</v>
      </c>
      <c r="B2517" s="205">
        <v>52979.6395266045</v>
      </c>
      <c r="C2517" s="207">
        <f t="shared" si="147"/>
        <v>0.09</v>
      </c>
      <c r="D2517" s="238">
        <v>68.399199999999993</v>
      </c>
      <c r="E2517" s="207">
        <f t="shared" si="148"/>
        <v>0.09</v>
      </c>
      <c r="F2517" s="207">
        <f t="shared" si="146"/>
        <v>0</v>
      </c>
      <c r="G2517" s="187">
        <f t="shared" si="150"/>
        <v>1.4603628559169237E-2</v>
      </c>
      <c r="H2517" s="187">
        <f t="shared" si="149"/>
        <v>0.23090364175028907</v>
      </c>
      <c r="I2517" s="271"/>
      <c r="J2517" s="272"/>
      <c r="K2517" s="207"/>
      <c r="L2517" s="238"/>
      <c r="M2517" s="207"/>
      <c r="N2517" s="207"/>
      <c r="O2517" s="187"/>
      <c r="P2517" s="187"/>
      <c r="Z2517" s="272"/>
      <c r="AA2517" s="207"/>
      <c r="AB2517" s="238"/>
      <c r="AC2517" s="207"/>
      <c r="AD2517" s="207"/>
      <c r="AE2517" s="187"/>
      <c r="AF2517" s="187"/>
      <c r="AG2517" s="204"/>
      <c r="AH2517" s="272"/>
      <c r="AI2517" s="207"/>
      <c r="AJ2517" s="238"/>
      <c r="AK2517" s="207"/>
      <c r="AL2517" s="207"/>
      <c r="AM2517" s="187"/>
      <c r="AN2517" s="187"/>
      <c r="AO2517" s="204"/>
      <c r="AP2517" s="272"/>
      <c r="AQ2517" s="207"/>
      <c r="AR2517" s="238"/>
      <c r="AS2517" s="207"/>
      <c r="AT2517" s="207"/>
      <c r="AU2517" s="187"/>
      <c r="AV2517" s="187"/>
      <c r="AW2517" s="204"/>
      <c r="AX2517" s="272"/>
      <c r="AY2517" s="207"/>
      <c r="AZ2517" s="238"/>
      <c r="BA2517" s="207"/>
      <c r="BB2517" s="207"/>
      <c r="BC2517" s="187"/>
      <c r="BD2517" s="187"/>
      <c r="BE2517" s="204"/>
      <c r="BF2517" s="272"/>
      <c r="BG2517" s="207"/>
      <c r="BH2517" s="238"/>
      <c r="BI2517" s="207"/>
      <c r="BJ2517" s="207"/>
      <c r="BK2517" s="187"/>
      <c r="BL2517" s="187"/>
      <c r="BM2517" s="204"/>
      <c r="BN2517" s="272"/>
      <c r="BO2517" s="207"/>
      <c r="BP2517" s="238"/>
      <c r="BQ2517" s="207"/>
      <c r="BR2517" s="207"/>
      <c r="BS2517" s="187"/>
      <c r="BT2517" s="187"/>
      <c r="BU2517" s="204"/>
      <c r="BV2517" s="272"/>
      <c r="BW2517" s="207"/>
      <c r="BX2517" s="238"/>
      <c r="BY2517" s="207"/>
      <c r="BZ2517" s="207"/>
      <c r="CA2517" s="187"/>
      <c r="CB2517" s="187"/>
      <c r="CC2517" s="204"/>
      <c r="CD2517" s="272"/>
      <c r="CE2517" s="207"/>
      <c r="CF2517" s="238"/>
      <c r="CG2517" s="207"/>
      <c r="CH2517" s="207"/>
      <c r="CI2517" s="187"/>
      <c r="CJ2517" s="187"/>
      <c r="CK2517" s="204"/>
      <c r="CL2517" s="272"/>
      <c r="CM2517" s="207"/>
      <c r="CN2517" s="238"/>
      <c r="CO2517" s="207"/>
      <c r="CP2517" s="207"/>
      <c r="CQ2517" s="187"/>
      <c r="CR2517" s="187"/>
      <c r="CS2517" s="204"/>
      <c r="CT2517" s="272"/>
      <c r="CU2517" s="207"/>
      <c r="CV2517" s="238"/>
      <c r="CW2517" s="207"/>
      <c r="CX2517" s="207"/>
      <c r="CY2517" s="187"/>
      <c r="CZ2517" s="187"/>
      <c r="DA2517" s="204"/>
      <c r="DB2517" s="272"/>
      <c r="DC2517" s="207"/>
      <c r="DD2517" s="238"/>
      <c r="DE2517" s="207"/>
      <c r="DF2517" s="207"/>
      <c r="DG2517" s="187"/>
      <c r="DH2517" s="187"/>
      <c r="DI2517" s="204"/>
      <c r="DJ2517" s="272"/>
      <c r="DK2517" s="207"/>
      <c r="DL2517" s="238"/>
      <c r="DM2517" s="207"/>
      <c r="DN2517" s="207"/>
      <c r="DO2517" s="187"/>
      <c r="DP2517" s="187"/>
      <c r="DQ2517" s="204"/>
      <c r="DR2517" s="272"/>
      <c r="DS2517" s="207"/>
      <c r="DT2517" s="238"/>
      <c r="DU2517" s="207"/>
      <c r="DV2517" s="207"/>
      <c r="DW2517" s="187"/>
      <c r="DX2517" s="187"/>
      <c r="DY2517" s="204"/>
      <c r="DZ2517" s="272"/>
      <c r="EA2517" s="207"/>
      <c r="EB2517" s="238"/>
      <c r="EC2517" s="207"/>
      <c r="ED2517" s="207"/>
      <c r="EE2517" s="187"/>
      <c r="EF2517" s="187"/>
      <c r="EG2517" s="204"/>
      <c r="EH2517" s="272"/>
      <c r="EI2517" s="207"/>
      <c r="EJ2517" s="238"/>
      <c r="EK2517" s="207"/>
      <c r="EL2517" s="207"/>
      <c r="EM2517" s="187"/>
      <c r="EN2517" s="187"/>
      <c r="EO2517" s="204"/>
      <c r="EP2517" s="272"/>
      <c r="EQ2517" s="207"/>
      <c r="ER2517" s="238"/>
      <c r="ES2517" s="207"/>
      <c r="ET2517" s="207"/>
      <c r="EU2517" s="187"/>
      <c r="EV2517" s="187"/>
      <c r="EW2517" s="204"/>
      <c r="EX2517" s="272"/>
      <c r="EY2517" s="207"/>
      <c r="EZ2517" s="238"/>
      <c r="FA2517" s="207"/>
      <c r="FB2517" s="207"/>
      <c r="FC2517" s="187"/>
      <c r="FD2517" s="187"/>
      <c r="FE2517" s="204"/>
      <c r="FF2517" s="272"/>
      <c r="FG2517" s="207"/>
      <c r="FH2517" s="238"/>
      <c r="FI2517" s="207"/>
      <c r="FJ2517" s="207"/>
      <c r="FK2517" s="187"/>
      <c r="FL2517" s="187"/>
      <c r="FM2517" s="204"/>
      <c r="FN2517" s="272"/>
      <c r="FO2517" s="207"/>
      <c r="FP2517" s="238"/>
      <c r="FQ2517" s="207"/>
      <c r="FR2517" s="207"/>
      <c r="FS2517" s="187"/>
      <c r="FT2517" s="187"/>
      <c r="FU2517" s="204"/>
      <c r="FV2517" s="272"/>
      <c r="FW2517" s="207"/>
      <c r="FX2517" s="238"/>
      <c r="FY2517" s="207"/>
      <c r="FZ2517" s="207"/>
      <c r="GA2517" s="187"/>
      <c r="GB2517" s="187"/>
      <c r="GC2517" s="204"/>
      <c r="GD2517" s="272"/>
      <c r="GE2517" s="207"/>
      <c r="GF2517" s="238"/>
      <c r="GG2517" s="207"/>
      <c r="GH2517" s="207"/>
      <c r="GI2517" s="187"/>
      <c r="GJ2517" s="187"/>
      <c r="GK2517" s="204"/>
      <c r="GL2517" s="272"/>
      <c r="GM2517" s="207"/>
      <c r="GN2517" s="238"/>
      <c r="GO2517" s="207"/>
      <c r="GP2517" s="207"/>
      <c r="GQ2517" s="187"/>
      <c r="GR2517" s="187"/>
      <c r="GS2517" s="204"/>
      <c r="GT2517" s="272"/>
      <c r="GU2517" s="207"/>
      <c r="GV2517" s="238"/>
      <c r="GW2517" s="207"/>
      <c r="GX2517" s="207"/>
      <c r="GY2517" s="187"/>
      <c r="GZ2517" s="187"/>
      <c r="HA2517" s="204"/>
      <c r="HB2517" s="272"/>
      <c r="HC2517" s="207"/>
      <c r="HD2517" s="238"/>
      <c r="HE2517" s="207"/>
      <c r="HF2517" s="207"/>
      <c r="HG2517" s="187"/>
      <c r="HH2517" s="187"/>
      <c r="HI2517" s="204"/>
      <c r="HJ2517" s="272"/>
      <c r="HK2517" s="207"/>
      <c r="HL2517" s="238"/>
      <c r="HM2517" s="207"/>
      <c r="HN2517" s="207"/>
      <c r="HO2517" s="187"/>
      <c r="HP2517" s="187"/>
      <c r="HQ2517" s="204"/>
      <c r="HR2517" s="272"/>
      <c r="HS2517" s="207"/>
      <c r="HT2517" s="238"/>
      <c r="HU2517" s="207"/>
      <c r="HV2517" s="207"/>
      <c r="HW2517" s="187"/>
      <c r="HX2517" s="187"/>
      <c r="HY2517" s="204"/>
      <c r="HZ2517" s="272"/>
      <c r="IA2517" s="207"/>
      <c r="IB2517" s="238"/>
      <c r="IC2517" s="207"/>
      <c r="ID2517" s="207"/>
      <c r="IE2517" s="187"/>
      <c r="IF2517" s="187"/>
      <c r="IG2517" s="204"/>
      <c r="IH2517" s="272"/>
      <c r="II2517" s="207"/>
      <c r="IJ2517" s="238"/>
      <c r="IK2517" s="207"/>
      <c r="IL2517" s="207"/>
      <c r="IM2517" s="187"/>
      <c r="IN2517" s="187"/>
      <c r="IO2517" s="204"/>
      <c r="IP2517" s="272"/>
      <c r="IQ2517" s="207"/>
      <c r="IR2517" s="238"/>
      <c r="IS2517" s="207"/>
      <c r="IT2517" s="207"/>
      <c r="IU2517" s="187"/>
      <c r="IV2517" s="187"/>
      <c r="IW2517" s="204"/>
      <c r="IX2517" s="272"/>
      <c r="IY2517" s="207"/>
      <c r="IZ2517" s="238"/>
      <c r="JA2517" s="207"/>
      <c r="JB2517" s="207"/>
      <c r="JC2517" s="187"/>
      <c r="JD2517" s="187"/>
      <c r="JE2517" s="204"/>
      <c r="JF2517" s="272"/>
      <c r="JG2517" s="207"/>
      <c r="JH2517" s="238"/>
      <c r="JI2517" s="207"/>
      <c r="JJ2517" s="207"/>
      <c r="JK2517" s="187"/>
      <c r="JL2517" s="187"/>
      <c r="JM2517" s="204"/>
      <c r="JN2517" s="272"/>
      <c r="JO2517" s="207"/>
      <c r="JP2517" s="238"/>
      <c r="JQ2517" s="207"/>
      <c r="JR2517" s="207"/>
      <c r="JS2517" s="187"/>
      <c r="JT2517" s="187"/>
      <c r="JU2517" s="204"/>
      <c r="JV2517" s="272"/>
      <c r="JW2517" s="207"/>
      <c r="JX2517" s="238"/>
      <c r="JY2517" s="207"/>
      <c r="JZ2517" s="207"/>
      <c r="KA2517" s="187"/>
      <c r="KB2517" s="187"/>
      <c r="KC2517" s="204"/>
      <c r="KD2517" s="272"/>
      <c r="KE2517" s="207"/>
      <c r="KF2517" s="238"/>
      <c r="KG2517" s="207"/>
      <c r="KH2517" s="207"/>
      <c r="KI2517" s="187"/>
      <c r="KJ2517" s="187"/>
      <c r="KK2517" s="204"/>
      <c r="KL2517" s="272"/>
      <c r="KM2517" s="207"/>
      <c r="KN2517" s="238"/>
      <c r="KO2517" s="207"/>
      <c r="KP2517" s="207"/>
      <c r="KQ2517" s="187"/>
      <c r="KR2517" s="187"/>
      <c r="KS2517" s="204"/>
      <c r="KT2517" s="272"/>
      <c r="KU2517" s="207"/>
      <c r="KV2517" s="238"/>
      <c r="KW2517" s="207"/>
      <c r="KX2517" s="207"/>
      <c r="KY2517" s="187"/>
      <c r="KZ2517" s="187"/>
      <c r="LA2517" s="204"/>
      <c r="LB2517" s="272"/>
      <c r="LC2517" s="207"/>
      <c r="LD2517" s="238"/>
      <c r="LE2517" s="207"/>
      <c r="LF2517" s="207"/>
      <c r="LG2517" s="187"/>
      <c r="LH2517" s="187"/>
      <c r="LI2517" s="204"/>
      <c r="LJ2517" s="272"/>
      <c r="LK2517" s="207"/>
      <c r="LL2517" s="238"/>
      <c r="LM2517" s="207"/>
      <c r="LN2517" s="207"/>
      <c r="LO2517" s="187"/>
      <c r="LP2517" s="187"/>
      <c r="LQ2517" s="204"/>
      <c r="LR2517" s="272"/>
      <c r="LS2517" s="207"/>
      <c r="LT2517" s="238"/>
      <c r="LU2517" s="207"/>
      <c r="LV2517" s="207"/>
      <c r="LW2517" s="187"/>
      <c r="LX2517" s="187"/>
      <c r="LY2517" s="204"/>
      <c r="LZ2517" s="272"/>
      <c r="MA2517" s="207"/>
      <c r="MB2517" s="238"/>
      <c r="MC2517" s="207"/>
      <c r="MD2517" s="207"/>
      <c r="ME2517" s="187"/>
      <c r="MF2517" s="187"/>
      <c r="MG2517" s="204"/>
      <c r="MH2517" s="272"/>
      <c r="MI2517" s="207"/>
      <c r="MJ2517" s="238"/>
      <c r="MK2517" s="207"/>
      <c r="ML2517" s="207"/>
      <c r="MM2517" s="187"/>
      <c r="MN2517" s="187"/>
      <c r="MO2517" s="204"/>
      <c r="MP2517" s="272"/>
      <c r="MQ2517" s="207"/>
      <c r="MR2517" s="238"/>
      <c r="MS2517" s="207"/>
      <c r="MT2517" s="207"/>
      <c r="MU2517" s="187"/>
      <c r="MV2517" s="187"/>
      <c r="MW2517" s="204"/>
      <c r="MX2517" s="272"/>
      <c r="MY2517" s="207"/>
      <c r="MZ2517" s="238"/>
      <c r="NA2517" s="207"/>
      <c r="NB2517" s="207"/>
      <c r="NC2517" s="187"/>
      <c r="ND2517" s="187"/>
      <c r="NE2517" s="204"/>
      <c r="NF2517" s="272"/>
      <c r="NG2517" s="207"/>
      <c r="NH2517" s="238"/>
      <c r="NI2517" s="207"/>
      <c r="NJ2517" s="207"/>
      <c r="NK2517" s="187"/>
      <c r="NL2517" s="187"/>
      <c r="NM2517" s="204"/>
      <c r="NN2517" s="272"/>
      <c r="NO2517" s="207"/>
      <c r="NP2517" s="238"/>
      <c r="NQ2517" s="207"/>
      <c r="NR2517" s="207"/>
      <c r="NS2517" s="187"/>
      <c r="NT2517" s="187"/>
      <c r="NU2517" s="204"/>
      <c r="NV2517" s="272"/>
      <c r="NW2517" s="207"/>
      <c r="NX2517" s="238"/>
      <c r="NY2517" s="207"/>
      <c r="NZ2517" s="207"/>
      <c r="OA2517" s="187"/>
      <c r="OB2517" s="187"/>
      <c r="OC2517" s="204"/>
      <c r="OD2517" s="272"/>
      <c r="OE2517" s="207"/>
      <c r="OF2517" s="238"/>
      <c r="OG2517" s="207"/>
      <c r="OH2517" s="207"/>
      <c r="OI2517" s="187"/>
      <c r="OJ2517" s="187"/>
      <c r="OK2517" s="204"/>
      <c r="OL2517" s="272"/>
      <c r="OM2517" s="207"/>
      <c r="ON2517" s="238"/>
      <c r="OO2517" s="207"/>
      <c r="OP2517" s="207"/>
      <c r="OQ2517" s="187"/>
      <c r="OR2517" s="187"/>
      <c r="OS2517" s="204"/>
      <c r="OT2517" s="272"/>
      <c r="OU2517" s="207"/>
      <c r="OV2517" s="238"/>
      <c r="OW2517" s="207"/>
      <c r="OX2517" s="207"/>
      <c r="OY2517" s="187"/>
      <c r="OZ2517" s="187"/>
      <c r="PA2517" s="204"/>
      <c r="PB2517" s="272"/>
      <c r="PC2517" s="207"/>
      <c r="PD2517" s="238"/>
      <c r="PE2517" s="207"/>
      <c r="PF2517" s="207"/>
      <c r="PG2517" s="187"/>
      <c r="PH2517" s="187"/>
      <c r="PI2517" s="204"/>
      <c r="PJ2517" s="272"/>
      <c r="PK2517" s="207"/>
      <c r="PL2517" s="238"/>
      <c r="PM2517" s="207"/>
      <c r="PN2517" s="207"/>
      <c r="PO2517" s="187"/>
      <c r="PP2517" s="187"/>
      <c r="PQ2517" s="204"/>
      <c r="PR2517" s="272"/>
      <c r="PS2517" s="207"/>
      <c r="PT2517" s="238"/>
      <c r="PU2517" s="207"/>
      <c r="PV2517" s="207"/>
      <c r="PW2517" s="187"/>
      <c r="PX2517" s="187"/>
      <c r="PY2517" s="204"/>
      <c r="PZ2517" s="272"/>
      <c r="QA2517" s="207"/>
      <c r="QB2517" s="238"/>
      <c r="QC2517" s="207"/>
      <c r="QD2517" s="207"/>
      <c r="QE2517" s="187"/>
      <c r="QF2517" s="187"/>
      <c r="QG2517" s="204"/>
      <c r="QH2517" s="272"/>
      <c r="QI2517" s="207"/>
      <c r="QJ2517" s="238"/>
      <c r="QK2517" s="207"/>
      <c r="QL2517" s="207"/>
      <c r="QM2517" s="187"/>
      <c r="QN2517" s="187"/>
      <c r="QO2517" s="204"/>
      <c r="QP2517" s="272"/>
      <c r="QQ2517" s="207"/>
      <c r="QR2517" s="238"/>
      <c r="QS2517" s="207"/>
      <c r="QT2517" s="207"/>
      <c r="QU2517" s="187"/>
      <c r="QV2517" s="187"/>
      <c r="QW2517" s="204"/>
      <c r="QX2517" s="272"/>
      <c r="QY2517" s="207"/>
      <c r="QZ2517" s="238"/>
      <c r="RA2517" s="207"/>
      <c r="RB2517" s="207"/>
      <c r="RC2517" s="187"/>
      <c r="RD2517" s="187"/>
      <c r="RE2517" s="204"/>
      <c r="RF2517" s="272"/>
      <c r="RG2517" s="207"/>
      <c r="RH2517" s="238"/>
      <c r="RI2517" s="207"/>
      <c r="RJ2517" s="207"/>
      <c r="RK2517" s="187"/>
      <c r="RL2517" s="187"/>
      <c r="RM2517" s="204"/>
      <c r="RN2517" s="272"/>
      <c r="RO2517" s="207"/>
      <c r="RP2517" s="238"/>
      <c r="RQ2517" s="207"/>
      <c r="RR2517" s="207"/>
      <c r="RS2517" s="187"/>
      <c r="RT2517" s="187"/>
      <c r="RU2517" s="204"/>
      <c r="RV2517" s="272"/>
      <c r="RW2517" s="207"/>
      <c r="RX2517" s="238"/>
      <c r="RY2517" s="207"/>
      <c r="RZ2517" s="207"/>
      <c r="SA2517" s="187"/>
      <c r="SB2517" s="187"/>
      <c r="SC2517" s="204"/>
      <c r="SD2517" s="272"/>
      <c r="SE2517" s="207"/>
      <c r="SF2517" s="238"/>
      <c r="SG2517" s="207"/>
      <c r="SH2517" s="207"/>
      <c r="SI2517" s="187"/>
      <c r="SJ2517" s="187"/>
      <c r="SK2517" s="204"/>
      <c r="SL2517" s="272"/>
      <c r="SM2517" s="207"/>
      <c r="SN2517" s="238"/>
      <c r="SO2517" s="207"/>
      <c r="SP2517" s="207"/>
      <c r="SQ2517" s="187"/>
      <c r="SR2517" s="187"/>
      <c r="SS2517" s="204"/>
      <c r="ST2517" s="272"/>
      <c r="SU2517" s="207"/>
      <c r="SV2517" s="238"/>
      <c r="SW2517" s="207"/>
      <c r="SX2517" s="207"/>
      <c r="SY2517" s="187"/>
      <c r="SZ2517" s="187"/>
      <c r="TA2517" s="204"/>
      <c r="TB2517" s="272"/>
      <c r="TC2517" s="207"/>
      <c r="TD2517" s="238"/>
      <c r="TE2517" s="207"/>
      <c r="TF2517" s="207"/>
      <c r="TG2517" s="187"/>
      <c r="TH2517" s="187"/>
      <c r="TI2517" s="204"/>
      <c r="TJ2517" s="272"/>
      <c r="TK2517" s="207"/>
      <c r="TL2517" s="238"/>
      <c r="TM2517" s="207"/>
      <c r="TN2517" s="207"/>
      <c r="TO2517" s="187"/>
      <c r="TP2517" s="187"/>
      <c r="TQ2517" s="204"/>
      <c r="TR2517" s="272"/>
      <c r="TS2517" s="207"/>
      <c r="TT2517" s="238"/>
      <c r="TU2517" s="207"/>
      <c r="TV2517" s="207"/>
      <c r="TW2517" s="187"/>
      <c r="TX2517" s="187"/>
      <c r="TY2517" s="204"/>
      <c r="TZ2517" s="272"/>
      <c r="UA2517" s="207"/>
      <c r="UB2517" s="238"/>
      <c r="UC2517" s="207"/>
      <c r="UD2517" s="207"/>
      <c r="UE2517" s="187"/>
      <c r="UF2517" s="187"/>
      <c r="UG2517" s="204"/>
      <c r="UH2517" s="272"/>
      <c r="UI2517" s="207"/>
      <c r="UJ2517" s="238"/>
      <c r="UK2517" s="207"/>
      <c r="UL2517" s="207"/>
      <c r="UM2517" s="187"/>
      <c r="UN2517" s="187"/>
      <c r="UO2517" s="204"/>
      <c r="UP2517" s="272"/>
      <c r="UQ2517" s="207"/>
      <c r="UR2517" s="238"/>
      <c r="US2517" s="207"/>
      <c r="UT2517" s="207"/>
      <c r="UU2517" s="187"/>
      <c r="UV2517" s="187"/>
      <c r="UW2517" s="204"/>
      <c r="UX2517" s="272"/>
      <c r="UY2517" s="207"/>
      <c r="UZ2517" s="238"/>
      <c r="VA2517" s="207"/>
      <c r="VB2517" s="207"/>
      <c r="VC2517" s="187"/>
      <c r="VD2517" s="187"/>
      <c r="VE2517" s="204"/>
      <c r="VF2517" s="272"/>
      <c r="VG2517" s="207"/>
      <c r="VH2517" s="238"/>
      <c r="VI2517" s="207"/>
      <c r="VJ2517" s="207"/>
      <c r="VK2517" s="187"/>
      <c r="VL2517" s="187"/>
      <c r="VM2517" s="204"/>
      <c r="VN2517" s="272"/>
      <c r="VO2517" s="207"/>
      <c r="VP2517" s="238"/>
      <c r="VQ2517" s="207"/>
      <c r="VR2517" s="207"/>
      <c r="VS2517" s="187"/>
      <c r="VT2517" s="187"/>
      <c r="VU2517" s="204"/>
      <c r="VV2517" s="272"/>
      <c r="VW2517" s="207"/>
      <c r="VX2517" s="238"/>
      <c r="VY2517" s="207"/>
      <c r="VZ2517" s="207"/>
      <c r="WA2517" s="187"/>
      <c r="WB2517" s="187"/>
      <c r="WC2517" s="204"/>
      <c r="WD2517" s="272"/>
      <c r="WE2517" s="207"/>
      <c r="WF2517" s="238"/>
      <c r="WG2517" s="207"/>
      <c r="WH2517" s="207"/>
      <c r="WI2517" s="187"/>
      <c r="WJ2517" s="187"/>
      <c r="WK2517" s="204"/>
      <c r="WL2517" s="272"/>
      <c r="WM2517" s="207"/>
      <c r="WN2517" s="238"/>
      <c r="WO2517" s="207"/>
      <c r="WP2517" s="207"/>
      <c r="WQ2517" s="187"/>
      <c r="WR2517" s="187"/>
      <c r="WS2517" s="204"/>
      <c r="WT2517" s="272"/>
      <c r="WU2517" s="207"/>
      <c r="WV2517" s="238"/>
      <c r="WW2517" s="207"/>
      <c r="WX2517" s="207"/>
      <c r="WY2517" s="187"/>
      <c r="WZ2517" s="187"/>
      <c r="XA2517" s="204"/>
      <c r="XB2517" s="272"/>
      <c r="XC2517" s="207"/>
      <c r="XD2517" s="238"/>
      <c r="XE2517" s="207"/>
      <c r="XF2517" s="207"/>
      <c r="XG2517" s="187"/>
      <c r="XH2517" s="187"/>
      <c r="XI2517" s="204"/>
      <c r="XJ2517" s="272"/>
      <c r="XK2517" s="207"/>
      <c r="XL2517" s="238"/>
      <c r="XM2517" s="207"/>
      <c r="XN2517" s="207"/>
      <c r="XO2517" s="187"/>
      <c r="XP2517" s="187"/>
      <c r="XQ2517" s="204"/>
      <c r="XR2517" s="272"/>
      <c r="XS2517" s="207"/>
      <c r="XT2517" s="238"/>
      <c r="XU2517" s="207"/>
      <c r="XV2517" s="207"/>
      <c r="XW2517" s="187"/>
      <c r="XX2517" s="187"/>
      <c r="XY2517" s="204"/>
      <c r="XZ2517" s="272"/>
      <c r="YA2517" s="207"/>
      <c r="YB2517" s="238"/>
      <c r="YC2517" s="207"/>
      <c r="YD2517" s="207"/>
      <c r="YE2517" s="187"/>
      <c r="YF2517" s="187"/>
      <c r="YG2517" s="204"/>
      <c r="YH2517" s="272"/>
      <c r="YI2517" s="207"/>
      <c r="YJ2517" s="238"/>
      <c r="YK2517" s="207"/>
      <c r="YL2517" s="207"/>
      <c r="YM2517" s="187"/>
      <c r="YN2517" s="187"/>
      <c r="YO2517" s="204"/>
      <c r="YP2517" s="272"/>
      <c r="YQ2517" s="207"/>
      <c r="YR2517" s="238"/>
      <c r="YS2517" s="207"/>
      <c r="YT2517" s="207"/>
      <c r="YU2517" s="187"/>
      <c r="YV2517" s="187"/>
      <c r="YW2517" s="204"/>
      <c r="YX2517" s="272"/>
      <c r="YY2517" s="207"/>
      <c r="YZ2517" s="238"/>
      <c r="ZA2517" s="207"/>
      <c r="ZB2517" s="207"/>
      <c r="ZC2517" s="187"/>
      <c r="ZD2517" s="187"/>
      <c r="ZE2517" s="204"/>
      <c r="ZF2517" s="272"/>
      <c r="ZG2517" s="207"/>
      <c r="ZH2517" s="238"/>
      <c r="ZI2517" s="207"/>
      <c r="ZJ2517" s="207"/>
      <c r="ZK2517" s="187"/>
      <c r="ZL2517" s="187"/>
      <c r="ZM2517" s="204"/>
      <c r="ZN2517" s="272"/>
      <c r="ZO2517" s="207"/>
      <c r="ZP2517" s="238"/>
      <c r="ZQ2517" s="207"/>
      <c r="ZR2517" s="207"/>
      <c r="ZS2517" s="187"/>
      <c r="ZT2517" s="187"/>
      <c r="ZU2517" s="204"/>
      <c r="ZV2517" s="272"/>
      <c r="ZW2517" s="207"/>
      <c r="ZX2517" s="238"/>
      <c r="ZY2517" s="207"/>
      <c r="ZZ2517" s="207"/>
      <c r="AAA2517" s="187"/>
      <c r="AAB2517" s="187"/>
      <c r="AAC2517" s="204"/>
      <c r="AAD2517" s="272"/>
      <c r="AAE2517" s="207"/>
      <c r="AAF2517" s="238"/>
      <c r="AAG2517" s="207"/>
      <c r="AAH2517" s="207"/>
      <c r="AAI2517" s="187"/>
      <c r="AAJ2517" s="187"/>
      <c r="AAK2517" s="204"/>
      <c r="AAL2517" s="272"/>
      <c r="AAM2517" s="207"/>
      <c r="AAN2517" s="238"/>
      <c r="AAO2517" s="207"/>
      <c r="AAP2517" s="207"/>
      <c r="AAQ2517" s="187"/>
      <c r="AAR2517" s="187"/>
      <c r="AAS2517" s="204"/>
      <c r="AAT2517" s="272"/>
      <c r="AAU2517" s="207"/>
      <c r="AAV2517" s="238"/>
      <c r="AAW2517" s="207"/>
      <c r="AAX2517" s="207"/>
      <c r="AAY2517" s="187"/>
      <c r="AAZ2517" s="187"/>
      <c r="ABA2517" s="204"/>
      <c r="ABB2517" s="272"/>
      <c r="ABC2517" s="207"/>
      <c r="ABD2517" s="238"/>
      <c r="ABE2517" s="207"/>
      <c r="ABF2517" s="207"/>
      <c r="ABG2517" s="187"/>
      <c r="ABH2517" s="187"/>
      <c r="ABI2517" s="204"/>
      <c r="ABJ2517" s="272"/>
      <c r="ABK2517" s="207"/>
      <c r="ABL2517" s="238"/>
      <c r="ABM2517" s="207"/>
      <c r="ABN2517" s="207"/>
      <c r="ABO2517" s="187"/>
      <c r="ABP2517" s="187"/>
      <c r="ABQ2517" s="204"/>
      <c r="ABR2517" s="272"/>
      <c r="ABS2517" s="207"/>
      <c r="ABT2517" s="238"/>
      <c r="ABU2517" s="207"/>
      <c r="ABV2517" s="207"/>
      <c r="ABW2517" s="187"/>
      <c r="ABX2517" s="187"/>
      <c r="ABY2517" s="204"/>
      <c r="ABZ2517" s="272"/>
      <c r="ACA2517" s="207"/>
      <c r="ACB2517" s="238"/>
      <c r="ACC2517" s="207"/>
      <c r="ACD2517" s="207"/>
      <c r="ACE2517" s="187"/>
      <c r="ACF2517" s="187"/>
      <c r="ACG2517" s="204"/>
      <c r="ACH2517" s="272"/>
      <c r="ACI2517" s="207"/>
      <c r="ACJ2517" s="238"/>
      <c r="ACK2517" s="207"/>
      <c r="ACL2517" s="207"/>
      <c r="ACM2517" s="187"/>
      <c r="ACN2517" s="187"/>
      <c r="ACO2517" s="204"/>
      <c r="ACP2517" s="272"/>
      <c r="ACQ2517" s="207"/>
      <c r="ACR2517" s="238"/>
      <c r="ACS2517" s="207"/>
      <c r="ACT2517" s="207"/>
      <c r="ACU2517" s="187"/>
      <c r="ACV2517" s="187"/>
      <c r="ACW2517" s="204"/>
      <c r="ACX2517" s="272"/>
      <c r="ACY2517" s="207"/>
      <c r="ACZ2517" s="238"/>
      <c r="ADA2517" s="207"/>
      <c r="ADB2517" s="207"/>
      <c r="ADC2517" s="187"/>
      <c r="ADD2517" s="187"/>
      <c r="ADE2517" s="204"/>
      <c r="ADF2517" s="272"/>
      <c r="ADG2517" s="207"/>
      <c r="ADH2517" s="238"/>
      <c r="ADI2517" s="207"/>
      <c r="ADJ2517" s="207"/>
      <c r="ADK2517" s="187"/>
      <c r="ADL2517" s="187"/>
      <c r="ADM2517" s="204"/>
      <c r="ADN2517" s="272"/>
      <c r="ADO2517" s="207"/>
      <c r="ADP2517" s="238"/>
      <c r="ADQ2517" s="207"/>
      <c r="ADR2517" s="207"/>
      <c r="ADS2517" s="187"/>
      <c r="ADT2517" s="187"/>
      <c r="ADU2517" s="204"/>
      <c r="ADV2517" s="272"/>
      <c r="ADW2517" s="207"/>
      <c r="ADX2517" s="238"/>
      <c r="ADY2517" s="207"/>
      <c r="ADZ2517" s="207"/>
      <c r="AEA2517" s="187"/>
      <c r="AEB2517" s="187"/>
      <c r="AEC2517" s="204"/>
      <c r="AED2517" s="272"/>
      <c r="AEE2517" s="207"/>
      <c r="AEF2517" s="238"/>
      <c r="AEG2517" s="207"/>
      <c r="AEH2517" s="207"/>
      <c r="AEI2517" s="187"/>
      <c r="AEJ2517" s="187"/>
      <c r="AEK2517" s="204"/>
      <c r="AEL2517" s="272"/>
      <c r="AEM2517" s="207"/>
      <c r="AEN2517" s="238"/>
      <c r="AEO2517" s="207"/>
      <c r="AEP2517" s="207"/>
      <c r="AEQ2517" s="187"/>
      <c r="AER2517" s="187"/>
      <c r="AES2517" s="204"/>
      <c r="AET2517" s="272"/>
      <c r="AEU2517" s="207"/>
      <c r="AEV2517" s="238"/>
      <c r="AEW2517" s="207"/>
      <c r="AEX2517" s="207"/>
      <c r="AEY2517" s="187"/>
      <c r="AEZ2517" s="187"/>
      <c r="AFA2517" s="204"/>
      <c r="AFB2517" s="272"/>
      <c r="AFC2517" s="207"/>
      <c r="AFD2517" s="238"/>
      <c r="AFE2517" s="207"/>
      <c r="AFF2517" s="207"/>
      <c r="AFG2517" s="187"/>
      <c r="AFH2517" s="187"/>
      <c r="AFI2517" s="204"/>
      <c r="AFJ2517" s="272"/>
      <c r="AFK2517" s="207"/>
      <c r="AFL2517" s="238"/>
      <c r="AFM2517" s="207"/>
      <c r="AFN2517" s="207"/>
      <c r="AFO2517" s="187"/>
      <c r="AFP2517" s="187"/>
      <c r="AFQ2517" s="204"/>
      <c r="AFR2517" s="272"/>
      <c r="AFS2517" s="207"/>
      <c r="AFT2517" s="238"/>
      <c r="AFU2517" s="207"/>
      <c r="AFV2517" s="207"/>
      <c r="AFW2517" s="187"/>
      <c r="AFX2517" s="187"/>
      <c r="AFY2517" s="204"/>
      <c r="AFZ2517" s="272"/>
      <c r="AGA2517" s="207"/>
      <c r="AGB2517" s="238"/>
      <c r="AGC2517" s="207"/>
      <c r="AGD2517" s="207"/>
      <c r="AGE2517" s="187"/>
      <c r="AGF2517" s="187"/>
      <c r="AGG2517" s="204"/>
      <c r="AGH2517" s="272"/>
      <c r="AGI2517" s="207"/>
      <c r="AGJ2517" s="238"/>
      <c r="AGK2517" s="207"/>
      <c r="AGL2517" s="207"/>
      <c r="AGM2517" s="187"/>
      <c r="AGN2517" s="187"/>
      <c r="AGO2517" s="204"/>
      <c r="AGP2517" s="272"/>
      <c r="AGQ2517" s="207"/>
      <c r="AGR2517" s="238"/>
      <c r="AGS2517" s="207"/>
      <c r="AGT2517" s="207"/>
      <c r="AGU2517" s="187"/>
      <c r="AGV2517" s="187"/>
      <c r="AGW2517" s="204"/>
      <c r="AGX2517" s="272"/>
      <c r="AGY2517" s="207"/>
      <c r="AGZ2517" s="238"/>
      <c r="AHA2517" s="207"/>
      <c r="AHB2517" s="207"/>
      <c r="AHC2517" s="187"/>
      <c r="AHD2517" s="187"/>
      <c r="AHE2517" s="204"/>
      <c r="AHF2517" s="272"/>
      <c r="AHG2517" s="207"/>
      <c r="AHH2517" s="238"/>
      <c r="AHI2517" s="207"/>
      <c r="AHJ2517" s="207"/>
      <c r="AHK2517" s="187"/>
      <c r="AHL2517" s="187"/>
      <c r="AHM2517" s="204"/>
      <c r="AHN2517" s="272"/>
      <c r="AHO2517" s="207"/>
      <c r="AHP2517" s="238"/>
      <c r="AHQ2517" s="207"/>
      <c r="AHR2517" s="207"/>
      <c r="AHS2517" s="187"/>
      <c r="AHT2517" s="187"/>
      <c r="AHU2517" s="204"/>
      <c r="AHV2517" s="272"/>
      <c r="AHW2517" s="207"/>
      <c r="AHX2517" s="238"/>
      <c r="AHY2517" s="207"/>
      <c r="AHZ2517" s="207"/>
      <c r="AIA2517" s="187"/>
      <c r="AIB2517" s="187"/>
      <c r="AIC2517" s="204"/>
      <c r="AID2517" s="272"/>
      <c r="AIE2517" s="207"/>
      <c r="AIF2517" s="238"/>
      <c r="AIG2517" s="207"/>
      <c r="AIH2517" s="207"/>
      <c r="AII2517" s="187"/>
      <c r="AIJ2517" s="187"/>
      <c r="AIK2517" s="204"/>
      <c r="AIL2517" s="272"/>
      <c r="AIM2517" s="207"/>
      <c r="AIN2517" s="238"/>
      <c r="AIO2517" s="207"/>
      <c r="AIP2517" s="207"/>
      <c r="AIQ2517" s="187"/>
      <c r="AIR2517" s="187"/>
      <c r="AIS2517" s="204"/>
      <c r="AIT2517" s="272"/>
      <c r="AIU2517" s="207"/>
      <c r="AIV2517" s="238"/>
      <c r="AIW2517" s="207"/>
      <c r="AIX2517" s="207"/>
      <c r="AIY2517" s="187"/>
      <c r="AIZ2517" s="187"/>
      <c r="AJA2517" s="204"/>
      <c r="AJB2517" s="272"/>
      <c r="AJC2517" s="207"/>
      <c r="AJD2517" s="238"/>
      <c r="AJE2517" s="207"/>
      <c r="AJF2517" s="207"/>
      <c r="AJG2517" s="187"/>
      <c r="AJH2517" s="187"/>
      <c r="AJI2517" s="204"/>
      <c r="AJJ2517" s="272"/>
      <c r="AJK2517" s="207"/>
      <c r="AJL2517" s="238"/>
      <c r="AJM2517" s="207"/>
      <c r="AJN2517" s="207"/>
      <c r="AJO2517" s="187"/>
      <c r="AJP2517" s="187"/>
      <c r="AJQ2517" s="204"/>
      <c r="AJR2517" s="272"/>
      <c r="AJS2517" s="207"/>
      <c r="AJT2517" s="238"/>
      <c r="AJU2517" s="207"/>
      <c r="AJV2517" s="207"/>
      <c r="AJW2517" s="187"/>
      <c r="AJX2517" s="187"/>
      <c r="AJY2517" s="204"/>
      <c r="AJZ2517" s="272"/>
      <c r="AKA2517" s="207"/>
      <c r="AKB2517" s="238"/>
      <c r="AKC2517" s="207"/>
      <c r="AKD2517" s="207"/>
      <c r="AKE2517" s="187"/>
      <c r="AKF2517" s="187"/>
      <c r="AKG2517" s="204"/>
      <c r="AKH2517" s="272"/>
      <c r="AKI2517" s="207"/>
      <c r="AKJ2517" s="238"/>
      <c r="AKK2517" s="207"/>
      <c r="AKL2517" s="207"/>
      <c r="AKM2517" s="187"/>
      <c r="AKN2517" s="187"/>
      <c r="AKO2517" s="204"/>
      <c r="AKP2517" s="272"/>
      <c r="AKQ2517" s="207"/>
      <c r="AKR2517" s="238"/>
      <c r="AKS2517" s="207"/>
      <c r="AKT2517" s="207"/>
      <c r="AKU2517" s="187"/>
      <c r="AKV2517" s="187"/>
      <c r="AKW2517" s="204"/>
      <c r="AKX2517" s="272"/>
      <c r="AKY2517" s="207"/>
      <c r="AKZ2517" s="238"/>
      <c r="ALA2517" s="207"/>
      <c r="ALB2517" s="207"/>
      <c r="ALC2517" s="187"/>
      <c r="ALD2517" s="187"/>
      <c r="ALE2517" s="204"/>
      <c r="ALF2517" s="272"/>
      <c r="ALG2517" s="207"/>
      <c r="ALH2517" s="238"/>
      <c r="ALI2517" s="207"/>
      <c r="ALJ2517" s="207"/>
      <c r="ALK2517" s="187"/>
      <c r="ALL2517" s="187"/>
      <c r="ALM2517" s="204"/>
      <c r="ALN2517" s="272"/>
      <c r="ALO2517" s="207"/>
      <c r="ALP2517" s="238"/>
      <c r="ALQ2517" s="207"/>
      <c r="ALR2517" s="207"/>
      <c r="ALS2517" s="187"/>
      <c r="ALT2517" s="187"/>
      <c r="ALU2517" s="204"/>
      <c r="ALV2517" s="272"/>
      <c r="ALW2517" s="207"/>
      <c r="ALX2517" s="238"/>
      <c r="ALY2517" s="207"/>
      <c r="ALZ2517" s="207"/>
      <c r="AMA2517" s="187"/>
      <c r="AMB2517" s="187"/>
      <c r="AMC2517" s="204"/>
      <c r="AMD2517" s="272"/>
      <c r="AME2517" s="207"/>
      <c r="AMF2517" s="238"/>
      <c r="AMG2517" s="207"/>
      <c r="AMH2517" s="207"/>
      <c r="AMI2517" s="187"/>
      <c r="AMJ2517" s="187"/>
      <c r="AMK2517" s="204"/>
      <c r="AML2517" s="272"/>
      <c r="AMM2517" s="207"/>
      <c r="AMN2517" s="238"/>
      <c r="AMO2517" s="207"/>
      <c r="AMP2517" s="207"/>
      <c r="AMQ2517" s="187"/>
      <c r="AMR2517" s="187"/>
      <c r="AMS2517" s="204"/>
      <c r="AMT2517" s="272"/>
      <c r="AMU2517" s="207"/>
      <c r="AMV2517" s="238"/>
      <c r="AMW2517" s="207"/>
      <c r="AMX2517" s="207"/>
      <c r="AMY2517" s="187"/>
      <c r="AMZ2517" s="187"/>
      <c r="ANA2517" s="204"/>
      <c r="ANB2517" s="272"/>
      <c r="ANC2517" s="207"/>
      <c r="AND2517" s="238"/>
      <c r="ANE2517" s="207"/>
      <c r="ANF2517" s="207"/>
      <c r="ANG2517" s="187"/>
      <c r="ANH2517" s="187"/>
      <c r="ANI2517" s="204"/>
      <c r="ANJ2517" s="272"/>
      <c r="ANK2517" s="207"/>
      <c r="ANL2517" s="238"/>
      <c r="ANM2517" s="207"/>
      <c r="ANN2517" s="207"/>
      <c r="ANO2517" s="187"/>
      <c r="ANP2517" s="187"/>
      <c r="ANQ2517" s="204"/>
      <c r="ANR2517" s="272"/>
      <c r="ANS2517" s="207"/>
      <c r="ANT2517" s="238"/>
      <c r="ANU2517" s="207"/>
      <c r="ANV2517" s="207"/>
      <c r="ANW2517" s="187"/>
      <c r="ANX2517" s="187"/>
      <c r="ANY2517" s="204"/>
      <c r="ANZ2517" s="272"/>
      <c r="AOA2517" s="207"/>
      <c r="AOB2517" s="238"/>
      <c r="AOC2517" s="207"/>
      <c r="AOD2517" s="207"/>
      <c r="AOE2517" s="187"/>
      <c r="AOF2517" s="187"/>
      <c r="AOG2517" s="204"/>
      <c r="AOH2517" s="272"/>
      <c r="AOI2517" s="207"/>
      <c r="AOJ2517" s="238"/>
      <c r="AOK2517" s="207"/>
      <c r="AOL2517" s="207"/>
      <c r="AOM2517" s="187"/>
      <c r="AON2517" s="187"/>
      <c r="AOO2517" s="204"/>
      <c r="AOP2517" s="272"/>
      <c r="AOQ2517" s="207"/>
      <c r="AOR2517" s="238"/>
      <c r="AOS2517" s="207"/>
      <c r="AOT2517" s="207"/>
      <c r="AOU2517" s="187"/>
      <c r="AOV2517" s="187"/>
      <c r="AOW2517" s="204"/>
      <c r="AOX2517" s="272"/>
      <c r="AOY2517" s="207"/>
      <c r="AOZ2517" s="238"/>
      <c r="APA2517" s="207"/>
      <c r="APB2517" s="207"/>
      <c r="APC2517" s="187"/>
      <c r="APD2517" s="187"/>
      <c r="APE2517" s="204"/>
      <c r="APF2517" s="272"/>
      <c r="APG2517" s="207"/>
      <c r="APH2517" s="238"/>
      <c r="API2517" s="207"/>
      <c r="APJ2517" s="207"/>
      <c r="APK2517" s="187"/>
      <c r="APL2517" s="187"/>
      <c r="APM2517" s="204"/>
      <c r="APN2517" s="272"/>
      <c r="APO2517" s="207"/>
      <c r="APP2517" s="238"/>
      <c r="APQ2517" s="207"/>
      <c r="APR2517" s="207"/>
      <c r="APS2517" s="187"/>
      <c r="APT2517" s="187"/>
      <c r="APU2517" s="204"/>
      <c r="APV2517" s="272"/>
      <c r="APW2517" s="207"/>
      <c r="APX2517" s="238"/>
      <c r="APY2517" s="207"/>
      <c r="APZ2517" s="207"/>
      <c r="AQA2517" s="187"/>
      <c r="AQB2517" s="187"/>
      <c r="AQC2517" s="204"/>
      <c r="AQD2517" s="272"/>
      <c r="AQE2517" s="207"/>
      <c r="AQF2517" s="238"/>
      <c r="AQG2517" s="207"/>
      <c r="AQH2517" s="207"/>
      <c r="AQI2517" s="187"/>
      <c r="AQJ2517" s="187"/>
      <c r="AQK2517" s="204"/>
      <c r="AQL2517" s="272"/>
      <c r="AQM2517" s="207"/>
      <c r="AQN2517" s="238"/>
      <c r="AQO2517" s="207"/>
      <c r="AQP2517" s="207"/>
      <c r="AQQ2517" s="187"/>
      <c r="AQR2517" s="187"/>
      <c r="AQS2517" s="204"/>
      <c r="AQT2517" s="272"/>
      <c r="AQU2517" s="207"/>
      <c r="AQV2517" s="238"/>
      <c r="AQW2517" s="207"/>
      <c r="AQX2517" s="207"/>
      <c r="AQY2517" s="187"/>
      <c r="AQZ2517" s="187"/>
      <c r="ARA2517" s="204"/>
      <c r="ARB2517" s="272"/>
      <c r="ARC2517" s="207"/>
      <c r="ARD2517" s="238"/>
      <c r="ARE2517" s="207"/>
      <c r="ARF2517" s="207"/>
      <c r="ARG2517" s="187"/>
      <c r="ARH2517" s="187"/>
      <c r="ARI2517" s="204"/>
      <c r="ARJ2517" s="272"/>
      <c r="ARK2517" s="207"/>
      <c r="ARL2517" s="238"/>
      <c r="ARM2517" s="207"/>
      <c r="ARN2517" s="207"/>
      <c r="ARO2517" s="187"/>
      <c r="ARP2517" s="187"/>
      <c r="ARQ2517" s="204"/>
      <c r="ARR2517" s="272"/>
      <c r="ARS2517" s="207"/>
      <c r="ART2517" s="238"/>
      <c r="ARU2517" s="207"/>
      <c r="ARV2517" s="207"/>
      <c r="ARW2517" s="187"/>
      <c r="ARX2517" s="187"/>
      <c r="ARY2517" s="204"/>
      <c r="ARZ2517" s="272"/>
      <c r="ASA2517" s="207"/>
      <c r="ASB2517" s="238"/>
      <c r="ASC2517" s="207"/>
      <c r="ASD2517" s="207"/>
      <c r="ASE2517" s="187"/>
      <c r="ASF2517" s="187"/>
      <c r="ASG2517" s="204"/>
      <c r="ASH2517" s="272"/>
      <c r="ASI2517" s="207"/>
      <c r="ASJ2517" s="238"/>
      <c r="ASK2517" s="207"/>
      <c r="ASL2517" s="207"/>
      <c r="ASM2517" s="187"/>
      <c r="ASN2517" s="187"/>
      <c r="ASO2517" s="204"/>
      <c r="ASP2517" s="272"/>
      <c r="ASQ2517" s="207"/>
      <c r="ASR2517" s="238"/>
      <c r="ASS2517" s="207"/>
      <c r="AST2517" s="207"/>
      <c r="ASU2517" s="187"/>
      <c r="ASV2517" s="187"/>
      <c r="ASW2517" s="204"/>
      <c r="ASX2517" s="272"/>
      <c r="ASY2517" s="207"/>
      <c r="ASZ2517" s="238"/>
      <c r="ATA2517" s="207"/>
      <c r="ATB2517" s="207"/>
      <c r="ATC2517" s="187"/>
      <c r="ATD2517" s="187"/>
      <c r="ATE2517" s="204"/>
      <c r="ATF2517" s="272"/>
      <c r="ATG2517" s="207"/>
      <c r="ATH2517" s="238"/>
      <c r="ATI2517" s="207"/>
      <c r="ATJ2517" s="207"/>
      <c r="ATK2517" s="187"/>
      <c r="ATL2517" s="187"/>
      <c r="ATM2517" s="204"/>
      <c r="ATN2517" s="272"/>
      <c r="ATO2517" s="207"/>
      <c r="ATP2517" s="238"/>
      <c r="ATQ2517" s="207"/>
      <c r="ATR2517" s="207"/>
      <c r="ATS2517" s="187"/>
      <c r="ATT2517" s="187"/>
      <c r="ATU2517" s="204"/>
      <c r="ATV2517" s="272"/>
      <c r="ATW2517" s="207"/>
      <c r="ATX2517" s="238"/>
      <c r="ATY2517" s="207"/>
      <c r="ATZ2517" s="207"/>
      <c r="AUA2517" s="187"/>
      <c r="AUB2517" s="187"/>
      <c r="AUC2517" s="204"/>
      <c r="AUD2517" s="272"/>
      <c r="AUE2517" s="207"/>
      <c r="AUF2517" s="238"/>
      <c r="AUG2517" s="207"/>
      <c r="AUH2517" s="207"/>
      <c r="AUI2517" s="187"/>
      <c r="AUJ2517" s="187"/>
      <c r="AUK2517" s="204"/>
      <c r="AUL2517" s="272"/>
      <c r="AUM2517" s="207"/>
      <c r="AUN2517" s="238"/>
      <c r="AUO2517" s="207"/>
      <c r="AUP2517" s="207"/>
      <c r="AUQ2517" s="187"/>
      <c r="AUR2517" s="187"/>
      <c r="AUS2517" s="204"/>
      <c r="AUT2517" s="272"/>
      <c r="AUU2517" s="207"/>
      <c r="AUV2517" s="238"/>
      <c r="AUW2517" s="207"/>
      <c r="AUX2517" s="207"/>
      <c r="AUY2517" s="187"/>
      <c r="AUZ2517" s="187"/>
      <c r="AVA2517" s="204"/>
      <c r="AVB2517" s="272"/>
      <c r="AVC2517" s="207"/>
      <c r="AVD2517" s="238"/>
      <c r="AVE2517" s="207"/>
      <c r="AVF2517" s="207"/>
      <c r="AVG2517" s="187"/>
      <c r="AVH2517" s="187"/>
      <c r="AVI2517" s="204"/>
      <c r="AVJ2517" s="272"/>
      <c r="AVK2517" s="207"/>
      <c r="AVL2517" s="238"/>
      <c r="AVM2517" s="207"/>
      <c r="AVN2517" s="207"/>
      <c r="AVO2517" s="187"/>
      <c r="AVP2517" s="187"/>
      <c r="AVQ2517" s="204"/>
      <c r="AVR2517" s="272"/>
      <c r="AVS2517" s="207"/>
      <c r="AVT2517" s="238"/>
      <c r="AVU2517" s="207"/>
      <c r="AVV2517" s="207"/>
      <c r="AVW2517" s="187"/>
      <c r="AVX2517" s="187"/>
      <c r="AVY2517" s="204"/>
      <c r="AVZ2517" s="272"/>
      <c r="AWA2517" s="207"/>
      <c r="AWB2517" s="238"/>
      <c r="AWC2517" s="207"/>
      <c r="AWD2517" s="207"/>
      <c r="AWE2517" s="187"/>
      <c r="AWF2517" s="187"/>
      <c r="AWG2517" s="204"/>
      <c r="AWH2517" s="272"/>
      <c r="AWI2517" s="207"/>
      <c r="AWJ2517" s="238"/>
      <c r="AWK2517" s="207"/>
      <c r="AWL2517" s="207"/>
      <c r="AWM2517" s="187"/>
      <c r="AWN2517" s="187"/>
      <c r="AWO2517" s="204"/>
      <c r="AWP2517" s="272"/>
      <c r="AWQ2517" s="207"/>
      <c r="AWR2517" s="238"/>
      <c r="AWS2517" s="207"/>
      <c r="AWT2517" s="207"/>
      <c r="AWU2517" s="187"/>
      <c r="AWV2517" s="187"/>
      <c r="AWW2517" s="204"/>
      <c r="AWX2517" s="272"/>
      <c r="AWY2517" s="207"/>
      <c r="AWZ2517" s="238"/>
      <c r="AXA2517" s="207"/>
      <c r="AXB2517" s="207"/>
      <c r="AXC2517" s="187"/>
      <c r="AXD2517" s="187"/>
      <c r="AXE2517" s="204"/>
      <c r="AXF2517" s="272"/>
      <c r="AXG2517" s="207"/>
      <c r="AXH2517" s="238"/>
      <c r="AXI2517" s="207"/>
      <c r="AXJ2517" s="207"/>
      <c r="AXK2517" s="187"/>
      <c r="AXL2517" s="187"/>
      <c r="AXM2517" s="204"/>
      <c r="AXN2517" s="272"/>
      <c r="AXO2517" s="207"/>
      <c r="AXP2517" s="238"/>
      <c r="AXQ2517" s="207"/>
      <c r="AXR2517" s="207"/>
      <c r="AXS2517" s="187"/>
      <c r="AXT2517" s="187"/>
      <c r="AXU2517" s="204"/>
      <c r="AXV2517" s="272"/>
      <c r="AXW2517" s="207"/>
      <c r="AXX2517" s="238"/>
      <c r="AXY2517" s="207"/>
      <c r="AXZ2517" s="207"/>
      <c r="AYA2517" s="187"/>
      <c r="AYB2517" s="187"/>
      <c r="AYC2517" s="204"/>
      <c r="AYD2517" s="272"/>
      <c r="AYE2517" s="207"/>
      <c r="AYF2517" s="238"/>
      <c r="AYG2517" s="207"/>
      <c r="AYH2517" s="207"/>
      <c r="AYI2517" s="187"/>
      <c r="AYJ2517" s="187"/>
      <c r="AYK2517" s="204"/>
      <c r="AYL2517" s="272"/>
      <c r="AYM2517" s="207"/>
      <c r="AYN2517" s="238"/>
      <c r="AYO2517" s="207"/>
      <c r="AYP2517" s="207"/>
      <c r="AYQ2517" s="187"/>
      <c r="AYR2517" s="187"/>
      <c r="AYS2517" s="204"/>
      <c r="AYT2517" s="272"/>
      <c r="AYU2517" s="207"/>
      <c r="AYV2517" s="238"/>
      <c r="AYW2517" s="207"/>
      <c r="AYX2517" s="207"/>
      <c r="AYY2517" s="187"/>
      <c r="AYZ2517" s="187"/>
      <c r="AZA2517" s="204"/>
      <c r="AZB2517" s="272"/>
      <c r="AZC2517" s="207"/>
      <c r="AZD2517" s="238"/>
      <c r="AZE2517" s="207"/>
      <c r="AZF2517" s="207"/>
      <c r="AZG2517" s="187"/>
      <c r="AZH2517" s="187"/>
      <c r="AZI2517" s="204"/>
      <c r="AZJ2517" s="272"/>
      <c r="AZK2517" s="207"/>
      <c r="AZL2517" s="238"/>
      <c r="AZM2517" s="207"/>
      <c r="AZN2517" s="207"/>
      <c r="AZO2517" s="187"/>
      <c r="AZP2517" s="187"/>
      <c r="AZQ2517" s="204"/>
      <c r="AZR2517" s="272"/>
      <c r="AZS2517" s="207"/>
      <c r="AZT2517" s="238"/>
      <c r="AZU2517" s="207"/>
      <c r="AZV2517" s="207"/>
      <c r="AZW2517" s="187"/>
      <c r="AZX2517" s="187"/>
      <c r="AZY2517" s="204"/>
      <c r="AZZ2517" s="272"/>
      <c r="BAA2517" s="207"/>
      <c r="BAB2517" s="238"/>
      <c r="BAC2517" s="207"/>
      <c r="BAD2517" s="207"/>
      <c r="BAE2517" s="187"/>
      <c r="BAF2517" s="187"/>
      <c r="BAG2517" s="204"/>
      <c r="BAH2517" s="272"/>
      <c r="BAI2517" s="207"/>
      <c r="BAJ2517" s="238"/>
      <c r="BAK2517" s="207"/>
      <c r="BAL2517" s="207"/>
      <c r="BAM2517" s="187"/>
      <c r="BAN2517" s="187"/>
      <c r="BAO2517" s="204"/>
      <c r="BAP2517" s="272"/>
      <c r="BAQ2517" s="207"/>
      <c r="BAR2517" s="238"/>
      <c r="BAS2517" s="207"/>
      <c r="BAT2517" s="207"/>
      <c r="BAU2517" s="187"/>
      <c r="BAV2517" s="187"/>
      <c r="BAW2517" s="204"/>
      <c r="BAX2517" s="272"/>
      <c r="BAY2517" s="207"/>
      <c r="BAZ2517" s="238"/>
      <c r="BBA2517" s="207"/>
      <c r="BBB2517" s="207"/>
      <c r="BBC2517" s="187"/>
      <c r="BBD2517" s="187"/>
      <c r="BBE2517" s="204"/>
      <c r="BBF2517" s="272"/>
      <c r="BBG2517" s="207"/>
      <c r="BBH2517" s="238"/>
      <c r="BBI2517" s="207"/>
      <c r="BBJ2517" s="207"/>
      <c r="BBK2517" s="187"/>
      <c r="BBL2517" s="187"/>
      <c r="BBM2517" s="204"/>
      <c r="BBN2517" s="272"/>
      <c r="BBO2517" s="207"/>
      <c r="BBP2517" s="238"/>
      <c r="BBQ2517" s="207"/>
      <c r="BBR2517" s="207"/>
      <c r="BBS2517" s="187"/>
      <c r="BBT2517" s="187"/>
      <c r="BBU2517" s="204"/>
      <c r="BBV2517" s="272"/>
      <c r="BBW2517" s="207"/>
      <c r="BBX2517" s="238"/>
      <c r="BBY2517" s="207"/>
      <c r="BBZ2517" s="207"/>
      <c r="BCA2517" s="187"/>
      <c r="BCB2517" s="187"/>
      <c r="BCC2517" s="204"/>
      <c r="BCD2517" s="272"/>
      <c r="BCE2517" s="207"/>
      <c r="BCF2517" s="238"/>
      <c r="BCG2517" s="207"/>
      <c r="BCH2517" s="207"/>
      <c r="BCI2517" s="187"/>
      <c r="BCJ2517" s="187"/>
      <c r="BCK2517" s="204"/>
      <c r="BCL2517" s="272"/>
      <c r="BCM2517" s="207"/>
      <c r="BCN2517" s="238"/>
      <c r="BCO2517" s="207"/>
      <c r="BCP2517" s="207"/>
      <c r="BCQ2517" s="187"/>
      <c r="BCR2517" s="187"/>
      <c r="BCS2517" s="204"/>
      <c r="BCT2517" s="272"/>
      <c r="BCU2517" s="207"/>
      <c r="BCV2517" s="238"/>
      <c r="BCW2517" s="207"/>
      <c r="BCX2517" s="207"/>
      <c r="BCY2517" s="187"/>
      <c r="BCZ2517" s="187"/>
      <c r="BDA2517" s="204"/>
      <c r="BDB2517" s="272"/>
      <c r="BDC2517" s="207"/>
      <c r="BDD2517" s="238"/>
      <c r="BDE2517" s="207"/>
      <c r="BDF2517" s="207"/>
      <c r="BDG2517" s="187"/>
      <c r="BDH2517" s="187"/>
      <c r="BDI2517" s="204"/>
      <c r="BDJ2517" s="272"/>
      <c r="BDK2517" s="207"/>
      <c r="BDL2517" s="238"/>
      <c r="BDM2517" s="207"/>
      <c r="BDN2517" s="207"/>
      <c r="BDO2517" s="187"/>
      <c r="BDP2517" s="187"/>
      <c r="BDQ2517" s="204"/>
      <c r="BDR2517" s="272"/>
      <c r="BDS2517" s="207"/>
      <c r="BDT2517" s="238"/>
      <c r="BDU2517" s="207"/>
      <c r="BDV2517" s="207"/>
      <c r="BDW2517" s="187"/>
      <c r="BDX2517" s="187"/>
      <c r="BDY2517" s="204"/>
      <c r="BDZ2517" s="272"/>
      <c r="BEA2517" s="207"/>
      <c r="BEB2517" s="238"/>
      <c r="BEC2517" s="207"/>
      <c r="BED2517" s="207"/>
      <c r="BEE2517" s="187"/>
      <c r="BEF2517" s="187"/>
      <c r="BEG2517" s="204"/>
      <c r="BEH2517" s="272"/>
      <c r="BEI2517" s="207"/>
      <c r="BEJ2517" s="238"/>
      <c r="BEK2517" s="207"/>
      <c r="BEL2517" s="207"/>
      <c r="BEM2517" s="187"/>
      <c r="BEN2517" s="187"/>
      <c r="BEO2517" s="204"/>
      <c r="BEP2517" s="272"/>
      <c r="BEQ2517" s="207"/>
      <c r="BER2517" s="238"/>
      <c r="BES2517" s="207"/>
      <c r="BET2517" s="207"/>
      <c r="BEU2517" s="187"/>
      <c r="BEV2517" s="187"/>
      <c r="BEW2517" s="204"/>
      <c r="BEX2517" s="272"/>
      <c r="BEY2517" s="207"/>
      <c r="BEZ2517" s="238"/>
      <c r="BFA2517" s="207"/>
      <c r="BFB2517" s="207"/>
      <c r="BFC2517" s="187"/>
      <c r="BFD2517" s="187"/>
      <c r="BFE2517" s="204"/>
      <c r="BFF2517" s="272"/>
      <c r="BFG2517" s="207"/>
      <c r="BFH2517" s="238"/>
      <c r="BFI2517" s="207"/>
      <c r="BFJ2517" s="207"/>
      <c r="BFK2517" s="187"/>
      <c r="BFL2517" s="187"/>
      <c r="BFM2517" s="204"/>
      <c r="BFN2517" s="272"/>
      <c r="BFO2517" s="207"/>
      <c r="BFP2517" s="238"/>
      <c r="BFQ2517" s="207"/>
      <c r="BFR2517" s="207"/>
      <c r="BFS2517" s="187"/>
      <c r="BFT2517" s="187"/>
      <c r="BFU2517" s="204"/>
      <c r="BFV2517" s="272"/>
      <c r="BFW2517" s="207"/>
      <c r="BFX2517" s="238"/>
      <c r="BFY2517" s="207"/>
      <c r="BFZ2517" s="207"/>
      <c r="BGA2517" s="187"/>
      <c r="BGB2517" s="187"/>
      <c r="BGC2517" s="204"/>
      <c r="BGD2517" s="272"/>
      <c r="BGE2517" s="207"/>
      <c r="BGF2517" s="238"/>
      <c r="BGG2517" s="207"/>
      <c r="BGH2517" s="207"/>
      <c r="BGI2517" s="187"/>
      <c r="BGJ2517" s="187"/>
      <c r="BGK2517" s="204"/>
      <c r="BGL2517" s="272"/>
      <c r="BGM2517" s="207"/>
      <c r="BGN2517" s="238"/>
      <c r="BGO2517" s="207"/>
      <c r="BGP2517" s="207"/>
      <c r="BGQ2517" s="187"/>
      <c r="BGR2517" s="187"/>
      <c r="BGS2517" s="204"/>
      <c r="BGT2517" s="272"/>
      <c r="BGU2517" s="207"/>
      <c r="BGV2517" s="238"/>
      <c r="BGW2517" s="207"/>
      <c r="BGX2517" s="207"/>
      <c r="BGY2517" s="187"/>
      <c r="BGZ2517" s="187"/>
      <c r="BHA2517" s="204"/>
      <c r="BHB2517" s="272"/>
      <c r="BHC2517" s="207"/>
      <c r="BHD2517" s="238"/>
      <c r="BHE2517" s="207"/>
      <c r="BHF2517" s="207"/>
      <c r="BHG2517" s="187"/>
      <c r="BHH2517" s="187"/>
      <c r="BHI2517" s="204"/>
      <c r="BHJ2517" s="272"/>
      <c r="BHK2517" s="207"/>
      <c r="BHL2517" s="238"/>
      <c r="BHM2517" s="207"/>
      <c r="BHN2517" s="207"/>
      <c r="BHO2517" s="187"/>
      <c r="BHP2517" s="187"/>
      <c r="BHQ2517" s="204"/>
      <c r="BHR2517" s="272"/>
      <c r="BHS2517" s="207"/>
      <c r="BHT2517" s="238"/>
      <c r="BHU2517" s="207"/>
      <c r="BHV2517" s="207"/>
      <c r="BHW2517" s="187"/>
      <c r="BHX2517" s="187"/>
      <c r="BHY2517" s="204"/>
      <c r="BHZ2517" s="272"/>
      <c r="BIA2517" s="207"/>
      <c r="BIB2517" s="238"/>
      <c r="BIC2517" s="207"/>
      <c r="BID2517" s="207"/>
      <c r="BIE2517" s="187"/>
      <c r="BIF2517" s="187"/>
      <c r="BIG2517" s="204"/>
      <c r="BIH2517" s="272"/>
      <c r="BII2517" s="207"/>
      <c r="BIJ2517" s="238"/>
      <c r="BIK2517" s="207"/>
      <c r="BIL2517" s="207"/>
      <c r="BIM2517" s="187"/>
      <c r="BIN2517" s="187"/>
      <c r="BIO2517" s="204"/>
      <c r="BIP2517" s="272"/>
      <c r="BIQ2517" s="207"/>
      <c r="BIR2517" s="238"/>
      <c r="BIS2517" s="207"/>
      <c r="BIT2517" s="207"/>
      <c r="BIU2517" s="187"/>
      <c r="BIV2517" s="187"/>
      <c r="BIW2517" s="204"/>
      <c r="BIX2517" s="272"/>
      <c r="BIY2517" s="207"/>
      <c r="BIZ2517" s="238"/>
      <c r="BJA2517" s="207"/>
      <c r="BJB2517" s="207"/>
      <c r="BJC2517" s="187"/>
      <c r="BJD2517" s="187"/>
      <c r="BJE2517" s="204"/>
      <c r="BJF2517" s="272"/>
      <c r="BJG2517" s="207"/>
      <c r="BJH2517" s="238"/>
      <c r="BJI2517" s="207"/>
      <c r="BJJ2517" s="207"/>
      <c r="BJK2517" s="187"/>
      <c r="BJL2517" s="187"/>
      <c r="BJM2517" s="204"/>
      <c r="BJN2517" s="272"/>
      <c r="BJO2517" s="207"/>
      <c r="BJP2517" s="238"/>
      <c r="BJQ2517" s="207"/>
      <c r="BJR2517" s="207"/>
      <c r="BJS2517" s="187"/>
      <c r="BJT2517" s="187"/>
      <c r="BJU2517" s="204"/>
      <c r="BJV2517" s="272"/>
      <c r="BJW2517" s="207"/>
      <c r="BJX2517" s="238"/>
      <c r="BJY2517" s="207"/>
      <c r="BJZ2517" s="207"/>
      <c r="BKA2517" s="187"/>
      <c r="BKB2517" s="187"/>
      <c r="BKC2517" s="204"/>
      <c r="BKD2517" s="272"/>
      <c r="BKE2517" s="207"/>
      <c r="BKF2517" s="238"/>
      <c r="BKG2517" s="207"/>
      <c r="BKH2517" s="207"/>
      <c r="BKI2517" s="187"/>
      <c r="BKJ2517" s="187"/>
      <c r="BKK2517" s="204"/>
      <c r="BKL2517" s="272"/>
      <c r="BKM2517" s="207"/>
      <c r="BKN2517" s="238"/>
      <c r="BKO2517" s="207"/>
      <c r="BKP2517" s="207"/>
      <c r="BKQ2517" s="187"/>
      <c r="BKR2517" s="187"/>
      <c r="BKS2517" s="204"/>
      <c r="BKT2517" s="272"/>
      <c r="BKU2517" s="207"/>
      <c r="BKV2517" s="238"/>
      <c r="BKW2517" s="207"/>
      <c r="BKX2517" s="207"/>
      <c r="BKY2517" s="187"/>
      <c r="BKZ2517" s="187"/>
      <c r="BLA2517" s="204"/>
      <c r="BLB2517" s="272"/>
      <c r="BLC2517" s="207"/>
      <c r="BLD2517" s="238"/>
      <c r="BLE2517" s="207"/>
      <c r="BLF2517" s="207"/>
      <c r="BLG2517" s="187"/>
      <c r="BLH2517" s="187"/>
      <c r="BLI2517" s="204"/>
      <c r="BLJ2517" s="272"/>
      <c r="BLK2517" s="207"/>
      <c r="BLL2517" s="238"/>
      <c r="BLM2517" s="207"/>
      <c r="BLN2517" s="207"/>
      <c r="BLO2517" s="187"/>
      <c r="BLP2517" s="187"/>
      <c r="BLQ2517" s="204"/>
      <c r="BLR2517" s="272"/>
      <c r="BLS2517" s="207"/>
      <c r="BLT2517" s="238"/>
      <c r="BLU2517" s="207"/>
      <c r="BLV2517" s="207"/>
      <c r="BLW2517" s="187"/>
      <c r="BLX2517" s="187"/>
      <c r="BLY2517" s="204"/>
      <c r="BLZ2517" s="272"/>
      <c r="BMA2517" s="207"/>
      <c r="BMB2517" s="238"/>
      <c r="BMC2517" s="207"/>
      <c r="BMD2517" s="207"/>
      <c r="BME2517" s="187"/>
      <c r="BMF2517" s="187"/>
      <c r="BMG2517" s="204"/>
      <c r="BMH2517" s="272"/>
      <c r="BMI2517" s="207"/>
      <c r="BMJ2517" s="238"/>
      <c r="BMK2517" s="207"/>
      <c r="BML2517" s="207"/>
      <c r="BMM2517" s="187"/>
      <c r="BMN2517" s="187"/>
      <c r="BMO2517" s="204"/>
      <c r="BMP2517" s="272"/>
      <c r="BMQ2517" s="207"/>
      <c r="BMR2517" s="238"/>
      <c r="BMS2517" s="207"/>
      <c r="BMT2517" s="207"/>
      <c r="BMU2517" s="187"/>
      <c r="BMV2517" s="187"/>
      <c r="BMW2517" s="204"/>
      <c r="BMX2517" s="272"/>
      <c r="BMY2517" s="207"/>
      <c r="BMZ2517" s="238"/>
      <c r="BNA2517" s="207"/>
      <c r="BNB2517" s="207"/>
      <c r="BNC2517" s="187"/>
      <c r="BND2517" s="187"/>
      <c r="BNE2517" s="204"/>
      <c r="BNF2517" s="272"/>
      <c r="BNG2517" s="207"/>
      <c r="BNH2517" s="238"/>
      <c r="BNI2517" s="207"/>
      <c r="BNJ2517" s="207"/>
      <c r="BNK2517" s="187"/>
      <c r="BNL2517" s="187"/>
      <c r="BNM2517" s="204"/>
      <c r="BNN2517" s="272"/>
      <c r="BNO2517" s="207"/>
      <c r="BNP2517" s="238"/>
      <c r="BNQ2517" s="207"/>
      <c r="BNR2517" s="207"/>
      <c r="BNS2517" s="187"/>
      <c r="BNT2517" s="187"/>
      <c r="BNU2517" s="204"/>
      <c r="BNV2517" s="272"/>
      <c r="BNW2517" s="207"/>
      <c r="BNX2517" s="238"/>
      <c r="BNY2517" s="207"/>
      <c r="BNZ2517" s="207"/>
      <c r="BOA2517" s="187"/>
      <c r="BOB2517" s="187"/>
      <c r="BOC2517" s="204"/>
      <c r="BOD2517" s="272"/>
      <c r="BOE2517" s="207"/>
      <c r="BOF2517" s="238"/>
      <c r="BOG2517" s="207"/>
      <c r="BOH2517" s="207"/>
      <c r="BOI2517" s="187"/>
      <c r="BOJ2517" s="187"/>
      <c r="BOK2517" s="204"/>
      <c r="BOL2517" s="272"/>
      <c r="BOM2517" s="207"/>
      <c r="BON2517" s="238"/>
      <c r="BOO2517" s="207"/>
      <c r="BOP2517" s="207"/>
      <c r="BOQ2517" s="187"/>
      <c r="BOR2517" s="187"/>
      <c r="BOS2517" s="204"/>
      <c r="BOT2517" s="272"/>
      <c r="BOU2517" s="207"/>
      <c r="BOV2517" s="238"/>
      <c r="BOW2517" s="207"/>
      <c r="BOX2517" s="207"/>
      <c r="BOY2517" s="187"/>
      <c r="BOZ2517" s="187"/>
      <c r="BPA2517" s="204"/>
      <c r="BPB2517" s="272"/>
      <c r="BPC2517" s="207"/>
      <c r="BPD2517" s="238"/>
      <c r="BPE2517" s="207"/>
      <c r="BPF2517" s="207"/>
      <c r="BPG2517" s="187"/>
      <c r="BPH2517" s="187"/>
      <c r="BPI2517" s="204"/>
      <c r="BPJ2517" s="272"/>
      <c r="BPK2517" s="207"/>
      <c r="BPL2517" s="238"/>
      <c r="BPM2517" s="207"/>
      <c r="BPN2517" s="207"/>
      <c r="BPO2517" s="187"/>
      <c r="BPP2517" s="187"/>
      <c r="BPQ2517" s="204"/>
      <c r="BPR2517" s="272"/>
      <c r="BPS2517" s="207"/>
      <c r="BPT2517" s="238"/>
      <c r="BPU2517" s="207"/>
      <c r="BPV2517" s="207"/>
      <c r="BPW2517" s="187"/>
      <c r="BPX2517" s="187"/>
      <c r="BPY2517" s="204"/>
      <c r="BPZ2517" s="272"/>
      <c r="BQA2517" s="207"/>
      <c r="BQB2517" s="238"/>
      <c r="BQC2517" s="207"/>
      <c r="BQD2517" s="207"/>
      <c r="BQE2517" s="187"/>
      <c r="BQF2517" s="187"/>
      <c r="BQG2517" s="204"/>
      <c r="BQH2517" s="272"/>
      <c r="BQI2517" s="207"/>
      <c r="BQJ2517" s="238"/>
      <c r="BQK2517" s="207"/>
      <c r="BQL2517" s="207"/>
      <c r="BQM2517" s="187"/>
      <c r="BQN2517" s="187"/>
      <c r="BQO2517" s="204"/>
      <c r="BQP2517" s="272"/>
      <c r="BQQ2517" s="207"/>
      <c r="BQR2517" s="238"/>
      <c r="BQS2517" s="207"/>
      <c r="BQT2517" s="207"/>
      <c r="BQU2517" s="187"/>
      <c r="BQV2517" s="187"/>
      <c r="BQW2517" s="204"/>
      <c r="BQX2517" s="272"/>
      <c r="BQY2517" s="207"/>
      <c r="BQZ2517" s="238"/>
      <c r="BRA2517" s="207"/>
      <c r="BRB2517" s="207"/>
      <c r="BRC2517" s="187"/>
      <c r="BRD2517" s="187"/>
      <c r="BRE2517" s="204"/>
      <c r="BRF2517" s="272"/>
      <c r="BRG2517" s="207"/>
      <c r="BRH2517" s="238"/>
      <c r="BRI2517" s="207"/>
      <c r="BRJ2517" s="207"/>
      <c r="BRK2517" s="187"/>
      <c r="BRL2517" s="187"/>
      <c r="BRM2517" s="204"/>
      <c r="BRN2517" s="272"/>
      <c r="BRO2517" s="207"/>
      <c r="BRP2517" s="238"/>
      <c r="BRQ2517" s="207"/>
      <c r="BRR2517" s="207"/>
      <c r="BRS2517" s="187"/>
      <c r="BRT2517" s="187"/>
      <c r="BRU2517" s="204"/>
      <c r="BRV2517" s="272"/>
      <c r="BRW2517" s="207"/>
      <c r="BRX2517" s="238"/>
      <c r="BRY2517" s="207"/>
      <c r="BRZ2517" s="207"/>
      <c r="BSA2517" s="187"/>
      <c r="BSB2517" s="187"/>
      <c r="BSC2517" s="204"/>
      <c r="BSD2517" s="272"/>
      <c r="BSE2517" s="207"/>
      <c r="BSF2517" s="238"/>
      <c r="BSG2517" s="207"/>
      <c r="BSH2517" s="207"/>
      <c r="BSI2517" s="187"/>
      <c r="BSJ2517" s="187"/>
      <c r="BSK2517" s="204"/>
      <c r="BSL2517" s="272"/>
      <c r="BSM2517" s="207"/>
      <c r="BSN2517" s="238"/>
      <c r="BSO2517" s="207"/>
      <c r="BSP2517" s="207"/>
      <c r="BSQ2517" s="187"/>
      <c r="BSR2517" s="187"/>
      <c r="BSS2517" s="204"/>
      <c r="BST2517" s="272"/>
      <c r="BSU2517" s="207"/>
      <c r="BSV2517" s="238"/>
      <c r="BSW2517" s="207"/>
      <c r="BSX2517" s="207"/>
      <c r="BSY2517" s="187"/>
      <c r="BSZ2517" s="187"/>
      <c r="BTA2517" s="204"/>
      <c r="BTB2517" s="272"/>
      <c r="BTC2517" s="207"/>
      <c r="BTD2517" s="238"/>
      <c r="BTE2517" s="207"/>
      <c r="BTF2517" s="207"/>
      <c r="BTG2517" s="187"/>
      <c r="BTH2517" s="187"/>
      <c r="BTI2517" s="204"/>
      <c r="BTJ2517" s="272"/>
      <c r="BTK2517" s="207"/>
      <c r="BTL2517" s="238"/>
      <c r="BTM2517" s="207"/>
      <c r="BTN2517" s="207"/>
      <c r="BTO2517" s="187"/>
      <c r="BTP2517" s="187"/>
      <c r="BTQ2517" s="204"/>
      <c r="BTR2517" s="272"/>
      <c r="BTS2517" s="207"/>
      <c r="BTT2517" s="238"/>
      <c r="BTU2517" s="207"/>
      <c r="BTV2517" s="207"/>
      <c r="BTW2517" s="187"/>
      <c r="BTX2517" s="187"/>
      <c r="BTY2517" s="204"/>
      <c r="BTZ2517" s="272"/>
      <c r="BUA2517" s="207"/>
      <c r="BUB2517" s="238"/>
      <c r="BUC2517" s="207"/>
      <c r="BUD2517" s="207"/>
      <c r="BUE2517" s="187"/>
      <c r="BUF2517" s="187"/>
      <c r="BUG2517" s="204"/>
      <c r="BUH2517" s="272"/>
      <c r="BUI2517" s="207"/>
      <c r="BUJ2517" s="238"/>
      <c r="BUK2517" s="207"/>
      <c r="BUL2517" s="207"/>
      <c r="BUM2517" s="187"/>
      <c r="BUN2517" s="187"/>
      <c r="BUO2517" s="204"/>
      <c r="BUP2517" s="272"/>
      <c r="BUQ2517" s="207"/>
      <c r="BUR2517" s="238"/>
      <c r="BUS2517" s="207"/>
      <c r="BUT2517" s="207"/>
      <c r="BUU2517" s="187"/>
      <c r="BUV2517" s="187"/>
      <c r="BUW2517" s="204"/>
      <c r="BUX2517" s="272"/>
      <c r="BUY2517" s="207"/>
      <c r="BUZ2517" s="238"/>
      <c r="BVA2517" s="207"/>
      <c r="BVB2517" s="207"/>
      <c r="BVC2517" s="187"/>
      <c r="BVD2517" s="187"/>
      <c r="BVE2517" s="204"/>
      <c r="BVF2517" s="272"/>
      <c r="BVG2517" s="207"/>
      <c r="BVH2517" s="238"/>
      <c r="BVI2517" s="207"/>
      <c r="BVJ2517" s="207"/>
      <c r="BVK2517" s="187"/>
      <c r="BVL2517" s="187"/>
      <c r="BVM2517" s="204"/>
      <c r="BVN2517" s="272"/>
      <c r="BVO2517" s="207"/>
      <c r="BVP2517" s="238"/>
      <c r="BVQ2517" s="207"/>
      <c r="BVR2517" s="207"/>
      <c r="BVS2517" s="187"/>
      <c r="BVT2517" s="187"/>
      <c r="BVU2517" s="204"/>
      <c r="BVV2517" s="272"/>
      <c r="BVW2517" s="207"/>
      <c r="BVX2517" s="238"/>
      <c r="BVY2517" s="207"/>
      <c r="BVZ2517" s="207"/>
      <c r="BWA2517" s="187"/>
      <c r="BWB2517" s="187"/>
      <c r="BWC2517" s="204"/>
      <c r="BWD2517" s="272"/>
      <c r="BWE2517" s="207"/>
      <c r="BWF2517" s="238"/>
      <c r="BWG2517" s="207"/>
      <c r="BWH2517" s="207"/>
      <c r="BWI2517" s="187"/>
      <c r="BWJ2517" s="187"/>
      <c r="BWK2517" s="204"/>
      <c r="BWL2517" s="272"/>
      <c r="BWM2517" s="207"/>
      <c r="BWN2517" s="238"/>
      <c r="BWO2517" s="207"/>
      <c r="BWP2517" s="207"/>
      <c r="BWQ2517" s="187"/>
      <c r="BWR2517" s="187"/>
      <c r="BWS2517" s="204"/>
      <c r="BWT2517" s="272"/>
      <c r="BWU2517" s="207"/>
      <c r="BWV2517" s="238"/>
      <c r="BWW2517" s="207"/>
      <c r="BWX2517" s="207"/>
      <c r="BWY2517" s="187"/>
      <c r="BWZ2517" s="187"/>
      <c r="BXA2517" s="204"/>
      <c r="BXB2517" s="272"/>
      <c r="BXC2517" s="207"/>
      <c r="BXD2517" s="238"/>
      <c r="BXE2517" s="207"/>
      <c r="BXF2517" s="207"/>
      <c r="BXG2517" s="187"/>
      <c r="BXH2517" s="187"/>
      <c r="BXI2517" s="204"/>
      <c r="BXJ2517" s="272"/>
      <c r="BXK2517" s="207"/>
      <c r="BXL2517" s="238"/>
      <c r="BXM2517" s="207"/>
      <c r="BXN2517" s="207"/>
      <c r="BXO2517" s="187"/>
      <c r="BXP2517" s="187"/>
      <c r="BXQ2517" s="204"/>
      <c r="BXR2517" s="272"/>
      <c r="BXS2517" s="207"/>
      <c r="BXT2517" s="238"/>
      <c r="BXU2517" s="207"/>
      <c r="BXV2517" s="207"/>
      <c r="BXW2517" s="187"/>
      <c r="BXX2517" s="187"/>
      <c r="BXY2517" s="204"/>
      <c r="BXZ2517" s="272"/>
      <c r="BYA2517" s="207"/>
      <c r="BYB2517" s="238"/>
      <c r="BYC2517" s="207"/>
      <c r="BYD2517" s="207"/>
      <c r="BYE2517" s="187"/>
      <c r="BYF2517" s="187"/>
      <c r="BYG2517" s="204"/>
      <c r="BYH2517" s="272"/>
      <c r="BYI2517" s="207"/>
      <c r="BYJ2517" s="238"/>
      <c r="BYK2517" s="207"/>
      <c r="BYL2517" s="207"/>
      <c r="BYM2517" s="187"/>
      <c r="BYN2517" s="187"/>
      <c r="BYO2517" s="204"/>
      <c r="BYP2517" s="272"/>
      <c r="BYQ2517" s="207"/>
      <c r="BYR2517" s="238"/>
      <c r="BYS2517" s="207"/>
      <c r="BYT2517" s="207"/>
      <c r="BYU2517" s="187"/>
      <c r="BYV2517" s="187"/>
      <c r="BYW2517" s="204"/>
      <c r="BYX2517" s="272"/>
      <c r="BYY2517" s="207"/>
      <c r="BYZ2517" s="238"/>
      <c r="BZA2517" s="207"/>
      <c r="BZB2517" s="207"/>
      <c r="BZC2517" s="187"/>
      <c r="BZD2517" s="187"/>
      <c r="BZE2517" s="204"/>
      <c r="BZF2517" s="272"/>
      <c r="BZG2517" s="207"/>
      <c r="BZH2517" s="238"/>
      <c r="BZI2517" s="207"/>
      <c r="BZJ2517" s="207"/>
      <c r="BZK2517" s="187"/>
      <c r="BZL2517" s="187"/>
      <c r="BZM2517" s="204"/>
      <c r="BZN2517" s="272"/>
      <c r="BZO2517" s="207"/>
      <c r="BZP2517" s="238"/>
      <c r="BZQ2517" s="207"/>
      <c r="BZR2517" s="207"/>
      <c r="BZS2517" s="187"/>
      <c r="BZT2517" s="187"/>
      <c r="BZU2517" s="204"/>
      <c r="BZV2517" s="272"/>
      <c r="BZW2517" s="207"/>
      <c r="BZX2517" s="238"/>
      <c r="BZY2517" s="207"/>
      <c r="BZZ2517" s="207"/>
      <c r="CAA2517" s="187"/>
      <c r="CAB2517" s="187"/>
      <c r="CAC2517" s="204"/>
      <c r="CAD2517" s="272"/>
      <c r="CAE2517" s="207"/>
      <c r="CAF2517" s="238"/>
      <c r="CAG2517" s="207"/>
      <c r="CAH2517" s="207"/>
      <c r="CAI2517" s="187"/>
      <c r="CAJ2517" s="187"/>
      <c r="CAK2517" s="204"/>
      <c r="CAL2517" s="272"/>
      <c r="CAM2517" s="207"/>
      <c r="CAN2517" s="238"/>
      <c r="CAO2517" s="207"/>
      <c r="CAP2517" s="207"/>
      <c r="CAQ2517" s="187"/>
      <c r="CAR2517" s="187"/>
      <c r="CAS2517" s="204"/>
      <c r="CAT2517" s="272"/>
      <c r="CAU2517" s="207"/>
      <c r="CAV2517" s="238"/>
      <c r="CAW2517" s="207"/>
      <c r="CAX2517" s="207"/>
      <c r="CAY2517" s="187"/>
      <c r="CAZ2517" s="187"/>
      <c r="CBA2517" s="204"/>
      <c r="CBB2517" s="272"/>
      <c r="CBC2517" s="207"/>
      <c r="CBD2517" s="238"/>
      <c r="CBE2517" s="207"/>
      <c r="CBF2517" s="207"/>
      <c r="CBG2517" s="187"/>
      <c r="CBH2517" s="187"/>
      <c r="CBI2517" s="204"/>
      <c r="CBJ2517" s="272"/>
      <c r="CBK2517" s="207"/>
      <c r="CBL2517" s="238"/>
      <c r="CBM2517" s="207"/>
      <c r="CBN2517" s="207"/>
      <c r="CBO2517" s="187"/>
      <c r="CBP2517" s="187"/>
      <c r="CBQ2517" s="204"/>
      <c r="CBR2517" s="272"/>
      <c r="CBS2517" s="207"/>
      <c r="CBT2517" s="238"/>
      <c r="CBU2517" s="207"/>
      <c r="CBV2517" s="207"/>
      <c r="CBW2517" s="187"/>
      <c r="CBX2517" s="187"/>
      <c r="CBY2517" s="204"/>
      <c r="CBZ2517" s="272"/>
      <c r="CCA2517" s="207"/>
      <c r="CCB2517" s="238"/>
      <c r="CCC2517" s="207"/>
      <c r="CCD2517" s="207"/>
      <c r="CCE2517" s="187"/>
      <c r="CCF2517" s="187"/>
      <c r="CCG2517" s="204"/>
      <c r="CCH2517" s="272"/>
      <c r="CCI2517" s="207"/>
      <c r="CCJ2517" s="238"/>
      <c r="CCK2517" s="207"/>
      <c r="CCL2517" s="207"/>
      <c r="CCM2517" s="187"/>
      <c r="CCN2517" s="187"/>
      <c r="CCO2517" s="204"/>
      <c r="CCP2517" s="272"/>
      <c r="CCQ2517" s="207"/>
      <c r="CCR2517" s="238"/>
      <c r="CCS2517" s="207"/>
      <c r="CCT2517" s="207"/>
      <c r="CCU2517" s="187"/>
      <c r="CCV2517" s="187"/>
      <c r="CCW2517" s="204"/>
      <c r="CCX2517" s="272"/>
      <c r="CCY2517" s="207"/>
      <c r="CCZ2517" s="238"/>
      <c r="CDA2517" s="207"/>
      <c r="CDB2517" s="207"/>
      <c r="CDC2517" s="187"/>
      <c r="CDD2517" s="187"/>
      <c r="CDE2517" s="204"/>
      <c r="CDF2517" s="272"/>
      <c r="CDG2517" s="207"/>
      <c r="CDH2517" s="238"/>
      <c r="CDI2517" s="207"/>
      <c r="CDJ2517" s="207"/>
      <c r="CDK2517" s="187"/>
      <c r="CDL2517" s="187"/>
      <c r="CDM2517" s="204"/>
      <c r="CDN2517" s="272"/>
      <c r="CDO2517" s="207"/>
      <c r="CDP2517" s="238"/>
      <c r="CDQ2517" s="207"/>
      <c r="CDR2517" s="207"/>
      <c r="CDS2517" s="187"/>
      <c r="CDT2517" s="187"/>
      <c r="CDU2517" s="204"/>
      <c r="CDV2517" s="272"/>
      <c r="CDW2517" s="207"/>
      <c r="CDX2517" s="238"/>
      <c r="CDY2517" s="207"/>
      <c r="CDZ2517" s="207"/>
      <c r="CEA2517" s="187"/>
      <c r="CEB2517" s="187"/>
      <c r="CEC2517" s="204"/>
      <c r="CED2517" s="272"/>
      <c r="CEE2517" s="207"/>
      <c r="CEF2517" s="238"/>
      <c r="CEG2517" s="207"/>
      <c r="CEH2517" s="207"/>
      <c r="CEI2517" s="187"/>
      <c r="CEJ2517" s="187"/>
      <c r="CEK2517" s="204"/>
      <c r="CEL2517" s="272"/>
      <c r="CEM2517" s="207"/>
      <c r="CEN2517" s="238"/>
      <c r="CEO2517" s="207"/>
      <c r="CEP2517" s="207"/>
      <c r="CEQ2517" s="187"/>
      <c r="CER2517" s="187"/>
      <c r="CES2517" s="204"/>
      <c r="CET2517" s="272"/>
      <c r="CEU2517" s="207"/>
      <c r="CEV2517" s="238"/>
      <c r="CEW2517" s="207"/>
      <c r="CEX2517" s="207"/>
      <c r="CEY2517" s="187"/>
      <c r="CEZ2517" s="187"/>
      <c r="CFA2517" s="204"/>
      <c r="CFB2517" s="272"/>
      <c r="CFC2517" s="207"/>
      <c r="CFD2517" s="238"/>
      <c r="CFE2517" s="207"/>
      <c r="CFF2517" s="207"/>
      <c r="CFG2517" s="187"/>
      <c r="CFH2517" s="187"/>
      <c r="CFI2517" s="204"/>
      <c r="CFJ2517" s="272"/>
      <c r="CFK2517" s="207"/>
      <c r="CFL2517" s="238"/>
      <c r="CFM2517" s="207"/>
      <c r="CFN2517" s="207"/>
      <c r="CFO2517" s="187"/>
      <c r="CFP2517" s="187"/>
      <c r="CFQ2517" s="204"/>
      <c r="CFR2517" s="272"/>
      <c r="CFS2517" s="207"/>
      <c r="CFT2517" s="238"/>
      <c r="CFU2517" s="207"/>
      <c r="CFV2517" s="207"/>
      <c r="CFW2517" s="187"/>
      <c r="CFX2517" s="187"/>
      <c r="CFY2517" s="204"/>
      <c r="CFZ2517" s="272"/>
      <c r="CGA2517" s="207"/>
      <c r="CGB2517" s="238"/>
      <c r="CGC2517" s="207"/>
      <c r="CGD2517" s="207"/>
      <c r="CGE2517" s="187"/>
      <c r="CGF2517" s="187"/>
      <c r="CGG2517" s="204"/>
      <c r="CGH2517" s="272"/>
      <c r="CGI2517" s="207"/>
      <c r="CGJ2517" s="238"/>
      <c r="CGK2517" s="207"/>
      <c r="CGL2517" s="207"/>
      <c r="CGM2517" s="187"/>
      <c r="CGN2517" s="187"/>
      <c r="CGO2517" s="204"/>
      <c r="CGP2517" s="272"/>
      <c r="CGQ2517" s="207"/>
      <c r="CGR2517" s="238"/>
      <c r="CGS2517" s="207"/>
      <c r="CGT2517" s="207"/>
      <c r="CGU2517" s="187"/>
      <c r="CGV2517" s="187"/>
      <c r="CGW2517" s="204"/>
      <c r="CGX2517" s="272"/>
      <c r="CGY2517" s="207"/>
      <c r="CGZ2517" s="238"/>
      <c r="CHA2517" s="207"/>
      <c r="CHB2517" s="207"/>
      <c r="CHC2517" s="187"/>
      <c r="CHD2517" s="187"/>
      <c r="CHE2517" s="204"/>
      <c r="CHF2517" s="272"/>
      <c r="CHG2517" s="207"/>
      <c r="CHH2517" s="238"/>
      <c r="CHI2517" s="207"/>
      <c r="CHJ2517" s="207"/>
      <c r="CHK2517" s="187"/>
      <c r="CHL2517" s="187"/>
      <c r="CHM2517" s="204"/>
      <c r="CHN2517" s="272"/>
      <c r="CHO2517" s="207"/>
      <c r="CHP2517" s="238"/>
      <c r="CHQ2517" s="207"/>
      <c r="CHR2517" s="207"/>
      <c r="CHS2517" s="187"/>
      <c r="CHT2517" s="187"/>
      <c r="CHU2517" s="204"/>
      <c r="CHV2517" s="272"/>
      <c r="CHW2517" s="207"/>
      <c r="CHX2517" s="238"/>
      <c r="CHY2517" s="207"/>
      <c r="CHZ2517" s="207"/>
      <c r="CIA2517" s="187"/>
      <c r="CIB2517" s="187"/>
      <c r="CIC2517" s="204"/>
      <c r="CID2517" s="272"/>
      <c r="CIE2517" s="207"/>
      <c r="CIF2517" s="238"/>
      <c r="CIG2517" s="207"/>
      <c r="CIH2517" s="207"/>
      <c r="CII2517" s="187"/>
      <c r="CIJ2517" s="187"/>
      <c r="CIK2517" s="204"/>
      <c r="CIL2517" s="272"/>
      <c r="CIM2517" s="207"/>
      <c r="CIN2517" s="238"/>
      <c r="CIO2517" s="207"/>
      <c r="CIP2517" s="207"/>
      <c r="CIQ2517" s="187"/>
      <c r="CIR2517" s="187"/>
      <c r="CIS2517" s="204"/>
      <c r="CIT2517" s="272"/>
      <c r="CIU2517" s="207"/>
      <c r="CIV2517" s="238"/>
      <c r="CIW2517" s="207"/>
      <c r="CIX2517" s="207"/>
      <c r="CIY2517" s="187"/>
      <c r="CIZ2517" s="187"/>
      <c r="CJA2517" s="204"/>
      <c r="CJB2517" s="272"/>
      <c r="CJC2517" s="207"/>
      <c r="CJD2517" s="238"/>
      <c r="CJE2517" s="207"/>
      <c r="CJF2517" s="207"/>
      <c r="CJG2517" s="187"/>
      <c r="CJH2517" s="187"/>
      <c r="CJI2517" s="204"/>
      <c r="CJJ2517" s="272"/>
      <c r="CJK2517" s="207"/>
      <c r="CJL2517" s="238"/>
      <c r="CJM2517" s="207"/>
      <c r="CJN2517" s="207"/>
      <c r="CJO2517" s="187"/>
      <c r="CJP2517" s="187"/>
      <c r="CJQ2517" s="204"/>
      <c r="CJR2517" s="272"/>
      <c r="CJS2517" s="207"/>
      <c r="CJT2517" s="238"/>
      <c r="CJU2517" s="207"/>
      <c r="CJV2517" s="207"/>
      <c r="CJW2517" s="187"/>
      <c r="CJX2517" s="187"/>
      <c r="CJY2517" s="204"/>
      <c r="CJZ2517" s="272"/>
      <c r="CKA2517" s="207"/>
      <c r="CKB2517" s="238"/>
      <c r="CKC2517" s="207"/>
      <c r="CKD2517" s="207"/>
      <c r="CKE2517" s="187"/>
      <c r="CKF2517" s="187"/>
      <c r="CKG2517" s="204"/>
      <c r="CKH2517" s="272"/>
      <c r="CKI2517" s="207"/>
      <c r="CKJ2517" s="238"/>
      <c r="CKK2517" s="207"/>
      <c r="CKL2517" s="207"/>
      <c r="CKM2517" s="187"/>
      <c r="CKN2517" s="187"/>
      <c r="CKO2517" s="204"/>
      <c r="CKP2517" s="272"/>
      <c r="CKQ2517" s="207"/>
      <c r="CKR2517" s="238"/>
      <c r="CKS2517" s="207"/>
      <c r="CKT2517" s="207"/>
      <c r="CKU2517" s="187"/>
      <c r="CKV2517" s="187"/>
      <c r="CKW2517" s="204"/>
      <c r="CKX2517" s="272"/>
      <c r="CKY2517" s="207"/>
      <c r="CKZ2517" s="238"/>
      <c r="CLA2517" s="207"/>
      <c r="CLB2517" s="207"/>
      <c r="CLC2517" s="187"/>
      <c r="CLD2517" s="187"/>
      <c r="CLE2517" s="204"/>
      <c r="CLF2517" s="272"/>
      <c r="CLG2517" s="207"/>
      <c r="CLH2517" s="238"/>
      <c r="CLI2517" s="207"/>
      <c r="CLJ2517" s="207"/>
      <c r="CLK2517" s="187"/>
      <c r="CLL2517" s="187"/>
      <c r="CLM2517" s="204"/>
      <c r="CLN2517" s="272"/>
      <c r="CLO2517" s="207"/>
      <c r="CLP2517" s="238"/>
      <c r="CLQ2517" s="207"/>
      <c r="CLR2517" s="207"/>
      <c r="CLS2517" s="187"/>
      <c r="CLT2517" s="187"/>
      <c r="CLU2517" s="204"/>
      <c r="CLV2517" s="272"/>
      <c r="CLW2517" s="207"/>
      <c r="CLX2517" s="238"/>
      <c r="CLY2517" s="207"/>
      <c r="CLZ2517" s="207"/>
      <c r="CMA2517" s="187"/>
      <c r="CMB2517" s="187"/>
      <c r="CMC2517" s="204"/>
      <c r="CMD2517" s="272"/>
      <c r="CME2517" s="207"/>
      <c r="CMF2517" s="238"/>
      <c r="CMG2517" s="207"/>
      <c r="CMH2517" s="207"/>
      <c r="CMI2517" s="187"/>
      <c r="CMJ2517" s="187"/>
      <c r="CMK2517" s="204"/>
      <c r="CML2517" s="272"/>
      <c r="CMM2517" s="207"/>
      <c r="CMN2517" s="238"/>
      <c r="CMO2517" s="207"/>
      <c r="CMP2517" s="207"/>
      <c r="CMQ2517" s="187"/>
      <c r="CMR2517" s="187"/>
      <c r="CMS2517" s="204"/>
      <c r="CMT2517" s="272"/>
      <c r="CMU2517" s="207"/>
      <c r="CMV2517" s="238"/>
      <c r="CMW2517" s="207"/>
      <c r="CMX2517" s="207"/>
      <c r="CMY2517" s="187"/>
      <c r="CMZ2517" s="187"/>
      <c r="CNA2517" s="204"/>
      <c r="CNB2517" s="272"/>
      <c r="CNC2517" s="207"/>
      <c r="CND2517" s="238"/>
      <c r="CNE2517" s="207"/>
      <c r="CNF2517" s="207"/>
      <c r="CNG2517" s="187"/>
      <c r="CNH2517" s="187"/>
      <c r="CNI2517" s="204"/>
      <c r="CNJ2517" s="272"/>
      <c r="CNK2517" s="207"/>
      <c r="CNL2517" s="238"/>
      <c r="CNM2517" s="207"/>
      <c r="CNN2517" s="207"/>
      <c r="CNO2517" s="187"/>
      <c r="CNP2517" s="187"/>
      <c r="CNQ2517" s="204"/>
      <c r="CNR2517" s="272"/>
      <c r="CNS2517" s="207"/>
      <c r="CNT2517" s="238"/>
      <c r="CNU2517" s="207"/>
      <c r="CNV2517" s="207"/>
      <c r="CNW2517" s="187"/>
      <c r="CNX2517" s="187"/>
      <c r="CNY2517" s="204"/>
      <c r="CNZ2517" s="272"/>
      <c r="COA2517" s="207"/>
      <c r="COB2517" s="238"/>
      <c r="COC2517" s="207"/>
      <c r="COD2517" s="207"/>
      <c r="COE2517" s="187"/>
      <c r="COF2517" s="187"/>
      <c r="COG2517" s="204"/>
      <c r="COH2517" s="272"/>
      <c r="COI2517" s="207"/>
      <c r="COJ2517" s="238"/>
      <c r="COK2517" s="207"/>
      <c r="COL2517" s="207"/>
      <c r="COM2517" s="187"/>
      <c r="CON2517" s="187"/>
      <c r="COO2517" s="204"/>
      <c r="COP2517" s="272"/>
      <c r="COQ2517" s="207"/>
      <c r="COR2517" s="238"/>
      <c r="COS2517" s="207"/>
      <c r="COT2517" s="207"/>
      <c r="COU2517" s="187"/>
      <c r="COV2517" s="187"/>
      <c r="COW2517" s="204"/>
      <c r="COX2517" s="272"/>
      <c r="COY2517" s="207"/>
      <c r="COZ2517" s="238"/>
      <c r="CPA2517" s="207"/>
      <c r="CPB2517" s="207"/>
      <c r="CPC2517" s="187"/>
      <c r="CPD2517" s="187"/>
      <c r="CPE2517" s="204"/>
      <c r="CPF2517" s="272"/>
      <c r="CPG2517" s="207"/>
      <c r="CPH2517" s="238"/>
      <c r="CPI2517" s="207"/>
      <c r="CPJ2517" s="207"/>
      <c r="CPK2517" s="187"/>
      <c r="CPL2517" s="187"/>
      <c r="CPM2517" s="204"/>
      <c r="CPN2517" s="272"/>
      <c r="CPO2517" s="207"/>
      <c r="CPP2517" s="238"/>
      <c r="CPQ2517" s="207"/>
      <c r="CPR2517" s="207"/>
      <c r="CPS2517" s="187"/>
      <c r="CPT2517" s="187"/>
      <c r="CPU2517" s="204"/>
      <c r="CPV2517" s="272"/>
      <c r="CPW2517" s="207"/>
      <c r="CPX2517" s="238"/>
      <c r="CPY2517" s="207"/>
      <c r="CPZ2517" s="207"/>
      <c r="CQA2517" s="187"/>
      <c r="CQB2517" s="187"/>
      <c r="CQC2517" s="204"/>
      <c r="CQD2517" s="272"/>
      <c r="CQE2517" s="207"/>
      <c r="CQF2517" s="238"/>
      <c r="CQG2517" s="207"/>
      <c r="CQH2517" s="207"/>
      <c r="CQI2517" s="187"/>
      <c r="CQJ2517" s="187"/>
      <c r="CQK2517" s="204"/>
      <c r="CQL2517" s="272"/>
      <c r="CQM2517" s="207"/>
      <c r="CQN2517" s="238"/>
      <c r="CQO2517" s="207"/>
      <c r="CQP2517" s="207"/>
      <c r="CQQ2517" s="187"/>
      <c r="CQR2517" s="187"/>
      <c r="CQS2517" s="204"/>
      <c r="CQT2517" s="272"/>
      <c r="CQU2517" s="207"/>
      <c r="CQV2517" s="238"/>
      <c r="CQW2517" s="207"/>
      <c r="CQX2517" s="207"/>
      <c r="CQY2517" s="187"/>
      <c r="CQZ2517" s="187"/>
      <c r="CRA2517" s="204"/>
      <c r="CRB2517" s="272"/>
      <c r="CRC2517" s="207"/>
      <c r="CRD2517" s="238"/>
      <c r="CRE2517" s="207"/>
      <c r="CRF2517" s="207"/>
      <c r="CRG2517" s="187"/>
      <c r="CRH2517" s="187"/>
      <c r="CRI2517" s="204"/>
      <c r="CRJ2517" s="272"/>
      <c r="CRK2517" s="207"/>
      <c r="CRL2517" s="238"/>
      <c r="CRM2517" s="207"/>
      <c r="CRN2517" s="207"/>
      <c r="CRO2517" s="187"/>
      <c r="CRP2517" s="187"/>
      <c r="CRQ2517" s="204"/>
      <c r="CRR2517" s="272"/>
      <c r="CRS2517" s="207"/>
      <c r="CRT2517" s="238"/>
      <c r="CRU2517" s="207"/>
      <c r="CRV2517" s="207"/>
      <c r="CRW2517" s="187"/>
      <c r="CRX2517" s="187"/>
      <c r="CRY2517" s="204"/>
      <c r="CRZ2517" s="272"/>
      <c r="CSA2517" s="207"/>
      <c r="CSB2517" s="238"/>
      <c r="CSC2517" s="207"/>
      <c r="CSD2517" s="207"/>
      <c r="CSE2517" s="187"/>
      <c r="CSF2517" s="187"/>
      <c r="CSG2517" s="204"/>
      <c r="CSH2517" s="272"/>
      <c r="CSI2517" s="207"/>
      <c r="CSJ2517" s="238"/>
      <c r="CSK2517" s="207"/>
      <c r="CSL2517" s="207"/>
      <c r="CSM2517" s="187"/>
      <c r="CSN2517" s="187"/>
      <c r="CSO2517" s="204"/>
      <c r="CSP2517" s="272"/>
      <c r="CSQ2517" s="207"/>
      <c r="CSR2517" s="238"/>
      <c r="CSS2517" s="207"/>
      <c r="CST2517" s="207"/>
      <c r="CSU2517" s="187"/>
      <c r="CSV2517" s="187"/>
      <c r="CSW2517" s="204"/>
      <c r="CSX2517" s="272"/>
      <c r="CSY2517" s="207"/>
      <c r="CSZ2517" s="238"/>
      <c r="CTA2517" s="207"/>
      <c r="CTB2517" s="207"/>
      <c r="CTC2517" s="187"/>
      <c r="CTD2517" s="187"/>
      <c r="CTE2517" s="204"/>
      <c r="CTF2517" s="272"/>
      <c r="CTG2517" s="207"/>
      <c r="CTH2517" s="238"/>
      <c r="CTI2517" s="207"/>
      <c r="CTJ2517" s="207"/>
      <c r="CTK2517" s="187"/>
      <c r="CTL2517" s="187"/>
      <c r="CTM2517" s="204"/>
      <c r="CTN2517" s="272"/>
      <c r="CTO2517" s="207"/>
      <c r="CTP2517" s="238"/>
      <c r="CTQ2517" s="207"/>
      <c r="CTR2517" s="207"/>
      <c r="CTS2517" s="187"/>
      <c r="CTT2517" s="187"/>
      <c r="CTU2517" s="204"/>
      <c r="CTV2517" s="272"/>
      <c r="CTW2517" s="207"/>
      <c r="CTX2517" s="238"/>
      <c r="CTY2517" s="207"/>
      <c r="CTZ2517" s="207"/>
      <c r="CUA2517" s="187"/>
      <c r="CUB2517" s="187"/>
      <c r="CUC2517" s="204"/>
      <c r="CUD2517" s="272"/>
      <c r="CUE2517" s="207"/>
      <c r="CUF2517" s="238"/>
      <c r="CUG2517" s="207"/>
      <c r="CUH2517" s="207"/>
      <c r="CUI2517" s="187"/>
      <c r="CUJ2517" s="187"/>
      <c r="CUK2517" s="204"/>
      <c r="CUL2517" s="272"/>
      <c r="CUM2517" s="207"/>
      <c r="CUN2517" s="238"/>
      <c r="CUO2517" s="207"/>
      <c r="CUP2517" s="207"/>
      <c r="CUQ2517" s="187"/>
      <c r="CUR2517" s="187"/>
      <c r="CUS2517" s="204"/>
      <c r="CUT2517" s="272"/>
      <c r="CUU2517" s="207"/>
      <c r="CUV2517" s="238"/>
      <c r="CUW2517" s="207"/>
      <c r="CUX2517" s="207"/>
      <c r="CUY2517" s="187"/>
      <c r="CUZ2517" s="187"/>
      <c r="CVA2517" s="204"/>
      <c r="CVB2517" s="272"/>
      <c r="CVC2517" s="207"/>
      <c r="CVD2517" s="238"/>
      <c r="CVE2517" s="207"/>
      <c r="CVF2517" s="207"/>
      <c r="CVG2517" s="187"/>
      <c r="CVH2517" s="187"/>
      <c r="CVI2517" s="204"/>
      <c r="CVJ2517" s="272"/>
      <c r="CVK2517" s="207"/>
      <c r="CVL2517" s="238"/>
      <c r="CVM2517" s="207"/>
      <c r="CVN2517" s="207"/>
      <c r="CVO2517" s="187"/>
      <c r="CVP2517" s="187"/>
      <c r="CVQ2517" s="204"/>
      <c r="CVR2517" s="272"/>
      <c r="CVS2517" s="207"/>
      <c r="CVT2517" s="238"/>
      <c r="CVU2517" s="207"/>
      <c r="CVV2517" s="207"/>
      <c r="CVW2517" s="187"/>
      <c r="CVX2517" s="187"/>
      <c r="CVY2517" s="204"/>
      <c r="CVZ2517" s="272"/>
      <c r="CWA2517" s="207"/>
      <c r="CWB2517" s="238"/>
      <c r="CWC2517" s="207"/>
      <c r="CWD2517" s="207"/>
      <c r="CWE2517" s="187"/>
      <c r="CWF2517" s="187"/>
      <c r="CWG2517" s="204"/>
      <c r="CWH2517" s="272"/>
      <c r="CWI2517" s="207"/>
      <c r="CWJ2517" s="238"/>
      <c r="CWK2517" s="207"/>
      <c r="CWL2517" s="207"/>
      <c r="CWM2517" s="187"/>
      <c r="CWN2517" s="187"/>
      <c r="CWO2517" s="204"/>
      <c r="CWP2517" s="272"/>
      <c r="CWQ2517" s="207"/>
      <c r="CWR2517" s="238"/>
      <c r="CWS2517" s="207"/>
      <c r="CWT2517" s="207"/>
      <c r="CWU2517" s="187"/>
      <c r="CWV2517" s="187"/>
      <c r="CWW2517" s="204"/>
      <c r="CWX2517" s="272"/>
      <c r="CWY2517" s="207"/>
      <c r="CWZ2517" s="238"/>
      <c r="CXA2517" s="207"/>
      <c r="CXB2517" s="207"/>
      <c r="CXC2517" s="187"/>
      <c r="CXD2517" s="187"/>
      <c r="CXE2517" s="204"/>
      <c r="CXF2517" s="272"/>
      <c r="CXG2517" s="207"/>
      <c r="CXH2517" s="238"/>
      <c r="CXI2517" s="207"/>
      <c r="CXJ2517" s="207"/>
      <c r="CXK2517" s="187"/>
      <c r="CXL2517" s="187"/>
      <c r="CXM2517" s="204"/>
      <c r="CXN2517" s="272"/>
      <c r="CXO2517" s="207"/>
      <c r="CXP2517" s="238"/>
      <c r="CXQ2517" s="207"/>
      <c r="CXR2517" s="207"/>
      <c r="CXS2517" s="187"/>
      <c r="CXT2517" s="187"/>
      <c r="CXU2517" s="204"/>
      <c r="CXV2517" s="272"/>
      <c r="CXW2517" s="207"/>
      <c r="CXX2517" s="238"/>
      <c r="CXY2517" s="207"/>
      <c r="CXZ2517" s="207"/>
      <c r="CYA2517" s="187"/>
      <c r="CYB2517" s="187"/>
      <c r="CYC2517" s="204"/>
      <c r="CYD2517" s="272"/>
      <c r="CYE2517" s="207"/>
      <c r="CYF2517" s="238"/>
      <c r="CYG2517" s="207"/>
      <c r="CYH2517" s="207"/>
      <c r="CYI2517" s="187"/>
      <c r="CYJ2517" s="187"/>
      <c r="CYK2517" s="204"/>
      <c r="CYL2517" s="272"/>
      <c r="CYM2517" s="207"/>
      <c r="CYN2517" s="238"/>
      <c r="CYO2517" s="207"/>
      <c r="CYP2517" s="207"/>
      <c r="CYQ2517" s="187"/>
      <c r="CYR2517" s="187"/>
      <c r="CYS2517" s="204"/>
      <c r="CYT2517" s="272"/>
      <c r="CYU2517" s="207"/>
      <c r="CYV2517" s="238"/>
      <c r="CYW2517" s="207"/>
      <c r="CYX2517" s="207"/>
      <c r="CYY2517" s="187"/>
      <c r="CYZ2517" s="187"/>
      <c r="CZA2517" s="204"/>
      <c r="CZB2517" s="272"/>
      <c r="CZC2517" s="207"/>
      <c r="CZD2517" s="238"/>
      <c r="CZE2517" s="207"/>
      <c r="CZF2517" s="207"/>
      <c r="CZG2517" s="187"/>
      <c r="CZH2517" s="187"/>
      <c r="CZI2517" s="204"/>
      <c r="CZJ2517" s="272"/>
      <c r="CZK2517" s="207"/>
      <c r="CZL2517" s="238"/>
      <c r="CZM2517" s="207"/>
      <c r="CZN2517" s="207"/>
      <c r="CZO2517" s="187"/>
      <c r="CZP2517" s="187"/>
      <c r="CZQ2517" s="204"/>
      <c r="CZR2517" s="272"/>
      <c r="CZS2517" s="207"/>
      <c r="CZT2517" s="238"/>
      <c r="CZU2517" s="207"/>
      <c r="CZV2517" s="207"/>
      <c r="CZW2517" s="187"/>
      <c r="CZX2517" s="187"/>
      <c r="CZY2517" s="204"/>
      <c r="CZZ2517" s="272"/>
      <c r="DAA2517" s="207"/>
      <c r="DAB2517" s="238"/>
      <c r="DAC2517" s="207"/>
      <c r="DAD2517" s="207"/>
      <c r="DAE2517" s="187"/>
      <c r="DAF2517" s="187"/>
      <c r="DAG2517" s="204"/>
      <c r="DAH2517" s="272"/>
      <c r="DAI2517" s="207"/>
      <c r="DAJ2517" s="238"/>
      <c r="DAK2517" s="207"/>
      <c r="DAL2517" s="207"/>
      <c r="DAM2517" s="187"/>
      <c r="DAN2517" s="187"/>
      <c r="DAO2517" s="204"/>
      <c r="DAP2517" s="272"/>
      <c r="DAQ2517" s="207"/>
      <c r="DAR2517" s="238"/>
      <c r="DAS2517" s="207"/>
      <c r="DAT2517" s="207"/>
      <c r="DAU2517" s="187"/>
      <c r="DAV2517" s="187"/>
      <c r="DAW2517" s="204"/>
      <c r="DAX2517" s="272"/>
      <c r="DAY2517" s="207"/>
      <c r="DAZ2517" s="238"/>
      <c r="DBA2517" s="207"/>
      <c r="DBB2517" s="207"/>
      <c r="DBC2517" s="187"/>
      <c r="DBD2517" s="187"/>
      <c r="DBE2517" s="204"/>
      <c r="DBF2517" s="272"/>
      <c r="DBG2517" s="207"/>
      <c r="DBH2517" s="238"/>
      <c r="DBI2517" s="207"/>
      <c r="DBJ2517" s="207"/>
      <c r="DBK2517" s="187"/>
      <c r="DBL2517" s="187"/>
      <c r="DBM2517" s="204"/>
      <c r="DBN2517" s="272"/>
      <c r="DBO2517" s="207"/>
      <c r="DBP2517" s="238"/>
      <c r="DBQ2517" s="207"/>
      <c r="DBR2517" s="207"/>
      <c r="DBS2517" s="187"/>
      <c r="DBT2517" s="187"/>
      <c r="DBU2517" s="204"/>
      <c r="DBV2517" s="272"/>
      <c r="DBW2517" s="207"/>
      <c r="DBX2517" s="238"/>
      <c r="DBY2517" s="207"/>
      <c r="DBZ2517" s="207"/>
      <c r="DCA2517" s="187"/>
      <c r="DCB2517" s="187"/>
      <c r="DCC2517" s="204"/>
      <c r="DCD2517" s="272"/>
      <c r="DCE2517" s="207"/>
      <c r="DCF2517" s="238"/>
      <c r="DCG2517" s="207"/>
      <c r="DCH2517" s="207"/>
      <c r="DCI2517" s="187"/>
      <c r="DCJ2517" s="187"/>
      <c r="DCK2517" s="204"/>
      <c r="DCL2517" s="272"/>
      <c r="DCM2517" s="207"/>
      <c r="DCN2517" s="238"/>
      <c r="DCO2517" s="207"/>
      <c r="DCP2517" s="207"/>
      <c r="DCQ2517" s="187"/>
      <c r="DCR2517" s="187"/>
      <c r="DCS2517" s="204"/>
      <c r="DCT2517" s="272"/>
      <c r="DCU2517" s="207"/>
      <c r="DCV2517" s="238"/>
      <c r="DCW2517" s="207"/>
      <c r="DCX2517" s="207"/>
      <c r="DCY2517" s="187"/>
      <c r="DCZ2517" s="187"/>
      <c r="DDA2517" s="204"/>
      <c r="DDB2517" s="272"/>
      <c r="DDC2517" s="207"/>
      <c r="DDD2517" s="238"/>
      <c r="DDE2517" s="207"/>
      <c r="DDF2517" s="207"/>
      <c r="DDG2517" s="187"/>
      <c r="DDH2517" s="187"/>
      <c r="DDI2517" s="204"/>
      <c r="DDJ2517" s="272"/>
      <c r="DDK2517" s="207"/>
      <c r="DDL2517" s="238"/>
      <c r="DDM2517" s="207"/>
      <c r="DDN2517" s="207"/>
      <c r="DDO2517" s="187"/>
      <c r="DDP2517" s="187"/>
      <c r="DDQ2517" s="204"/>
      <c r="DDR2517" s="272"/>
      <c r="DDS2517" s="207"/>
      <c r="DDT2517" s="238"/>
      <c r="DDU2517" s="207"/>
      <c r="DDV2517" s="207"/>
      <c r="DDW2517" s="187"/>
      <c r="DDX2517" s="187"/>
      <c r="DDY2517" s="204"/>
      <c r="DDZ2517" s="272"/>
      <c r="DEA2517" s="207"/>
      <c r="DEB2517" s="238"/>
      <c r="DEC2517" s="207"/>
      <c r="DED2517" s="207"/>
      <c r="DEE2517" s="187"/>
      <c r="DEF2517" s="187"/>
      <c r="DEG2517" s="204"/>
      <c r="DEH2517" s="272"/>
      <c r="DEI2517" s="207"/>
      <c r="DEJ2517" s="238"/>
      <c r="DEK2517" s="207"/>
      <c r="DEL2517" s="207"/>
      <c r="DEM2517" s="187"/>
      <c r="DEN2517" s="187"/>
      <c r="DEO2517" s="204"/>
      <c r="DEP2517" s="272"/>
      <c r="DEQ2517" s="207"/>
      <c r="DER2517" s="238"/>
      <c r="DES2517" s="207"/>
      <c r="DET2517" s="207"/>
      <c r="DEU2517" s="187"/>
      <c r="DEV2517" s="187"/>
      <c r="DEW2517" s="204"/>
      <c r="DEX2517" s="272"/>
      <c r="DEY2517" s="207"/>
      <c r="DEZ2517" s="238"/>
      <c r="DFA2517" s="207"/>
      <c r="DFB2517" s="207"/>
      <c r="DFC2517" s="187"/>
      <c r="DFD2517" s="187"/>
      <c r="DFE2517" s="204"/>
      <c r="DFF2517" s="272"/>
      <c r="DFG2517" s="207"/>
      <c r="DFH2517" s="238"/>
      <c r="DFI2517" s="207"/>
      <c r="DFJ2517" s="207"/>
      <c r="DFK2517" s="187"/>
      <c r="DFL2517" s="187"/>
      <c r="DFM2517" s="204"/>
      <c r="DFN2517" s="272"/>
      <c r="DFO2517" s="207"/>
      <c r="DFP2517" s="238"/>
      <c r="DFQ2517" s="207"/>
      <c r="DFR2517" s="207"/>
      <c r="DFS2517" s="187"/>
      <c r="DFT2517" s="187"/>
      <c r="DFU2517" s="204"/>
      <c r="DFV2517" s="272"/>
      <c r="DFW2517" s="207"/>
      <c r="DFX2517" s="238"/>
      <c r="DFY2517" s="207"/>
      <c r="DFZ2517" s="207"/>
      <c r="DGA2517" s="187"/>
      <c r="DGB2517" s="187"/>
      <c r="DGC2517" s="204"/>
      <c r="DGD2517" s="272"/>
      <c r="DGE2517" s="207"/>
      <c r="DGF2517" s="238"/>
      <c r="DGG2517" s="207"/>
      <c r="DGH2517" s="207"/>
      <c r="DGI2517" s="187"/>
      <c r="DGJ2517" s="187"/>
      <c r="DGK2517" s="204"/>
      <c r="DGL2517" s="272"/>
      <c r="DGM2517" s="207"/>
      <c r="DGN2517" s="238"/>
      <c r="DGO2517" s="207"/>
      <c r="DGP2517" s="207"/>
      <c r="DGQ2517" s="187"/>
      <c r="DGR2517" s="187"/>
      <c r="DGS2517" s="204"/>
      <c r="DGT2517" s="272"/>
      <c r="DGU2517" s="207"/>
      <c r="DGV2517" s="238"/>
      <c r="DGW2517" s="207"/>
      <c r="DGX2517" s="207"/>
      <c r="DGY2517" s="187"/>
      <c r="DGZ2517" s="187"/>
      <c r="DHA2517" s="204"/>
      <c r="DHB2517" s="272"/>
      <c r="DHC2517" s="207"/>
      <c r="DHD2517" s="238"/>
      <c r="DHE2517" s="207"/>
      <c r="DHF2517" s="207"/>
      <c r="DHG2517" s="187"/>
      <c r="DHH2517" s="187"/>
      <c r="DHI2517" s="204"/>
      <c r="DHJ2517" s="272"/>
      <c r="DHK2517" s="207"/>
      <c r="DHL2517" s="238"/>
      <c r="DHM2517" s="207"/>
      <c r="DHN2517" s="207"/>
      <c r="DHO2517" s="187"/>
      <c r="DHP2517" s="187"/>
      <c r="DHQ2517" s="204"/>
      <c r="DHR2517" s="272"/>
      <c r="DHS2517" s="207"/>
      <c r="DHT2517" s="238"/>
      <c r="DHU2517" s="207"/>
      <c r="DHV2517" s="207"/>
      <c r="DHW2517" s="187"/>
      <c r="DHX2517" s="187"/>
      <c r="DHY2517" s="204"/>
      <c r="DHZ2517" s="272"/>
      <c r="DIA2517" s="207"/>
      <c r="DIB2517" s="238"/>
      <c r="DIC2517" s="207"/>
      <c r="DID2517" s="207"/>
      <c r="DIE2517" s="187"/>
      <c r="DIF2517" s="187"/>
      <c r="DIG2517" s="204"/>
      <c r="DIH2517" s="272"/>
      <c r="DII2517" s="207"/>
      <c r="DIJ2517" s="238"/>
      <c r="DIK2517" s="207"/>
      <c r="DIL2517" s="207"/>
      <c r="DIM2517" s="187"/>
      <c r="DIN2517" s="187"/>
      <c r="DIO2517" s="204"/>
      <c r="DIP2517" s="272"/>
      <c r="DIQ2517" s="207"/>
      <c r="DIR2517" s="238"/>
      <c r="DIS2517" s="207"/>
      <c r="DIT2517" s="207"/>
      <c r="DIU2517" s="187"/>
      <c r="DIV2517" s="187"/>
      <c r="DIW2517" s="204"/>
      <c r="DIX2517" s="272"/>
      <c r="DIY2517" s="207"/>
      <c r="DIZ2517" s="238"/>
      <c r="DJA2517" s="207"/>
      <c r="DJB2517" s="207"/>
      <c r="DJC2517" s="187"/>
      <c r="DJD2517" s="187"/>
      <c r="DJE2517" s="204"/>
      <c r="DJF2517" s="272"/>
      <c r="DJG2517" s="207"/>
      <c r="DJH2517" s="238"/>
      <c r="DJI2517" s="207"/>
      <c r="DJJ2517" s="207"/>
      <c r="DJK2517" s="187"/>
      <c r="DJL2517" s="187"/>
      <c r="DJM2517" s="204"/>
      <c r="DJN2517" s="272"/>
      <c r="DJO2517" s="207"/>
      <c r="DJP2517" s="238"/>
      <c r="DJQ2517" s="207"/>
      <c r="DJR2517" s="207"/>
      <c r="DJS2517" s="187"/>
      <c r="DJT2517" s="187"/>
      <c r="DJU2517" s="204"/>
      <c r="DJV2517" s="272"/>
      <c r="DJW2517" s="207"/>
      <c r="DJX2517" s="238"/>
      <c r="DJY2517" s="207"/>
      <c r="DJZ2517" s="207"/>
      <c r="DKA2517" s="187"/>
      <c r="DKB2517" s="187"/>
      <c r="DKC2517" s="204"/>
      <c r="DKD2517" s="272"/>
      <c r="DKE2517" s="207"/>
      <c r="DKF2517" s="238"/>
      <c r="DKG2517" s="207"/>
      <c r="DKH2517" s="207"/>
      <c r="DKI2517" s="187"/>
      <c r="DKJ2517" s="187"/>
      <c r="DKK2517" s="204"/>
      <c r="DKL2517" s="272"/>
      <c r="DKM2517" s="207"/>
      <c r="DKN2517" s="238"/>
      <c r="DKO2517" s="207"/>
      <c r="DKP2517" s="207"/>
      <c r="DKQ2517" s="187"/>
      <c r="DKR2517" s="187"/>
      <c r="DKS2517" s="204"/>
      <c r="DKT2517" s="272"/>
      <c r="DKU2517" s="207"/>
      <c r="DKV2517" s="238"/>
      <c r="DKW2517" s="207"/>
      <c r="DKX2517" s="207"/>
      <c r="DKY2517" s="187"/>
      <c r="DKZ2517" s="187"/>
      <c r="DLA2517" s="204"/>
      <c r="DLB2517" s="272"/>
      <c r="DLC2517" s="207"/>
      <c r="DLD2517" s="238"/>
      <c r="DLE2517" s="207"/>
      <c r="DLF2517" s="207"/>
      <c r="DLG2517" s="187"/>
      <c r="DLH2517" s="187"/>
      <c r="DLI2517" s="204"/>
      <c r="DLJ2517" s="272"/>
      <c r="DLK2517" s="207"/>
      <c r="DLL2517" s="238"/>
      <c r="DLM2517" s="207"/>
      <c r="DLN2517" s="207"/>
      <c r="DLO2517" s="187"/>
      <c r="DLP2517" s="187"/>
      <c r="DLQ2517" s="204"/>
      <c r="DLR2517" s="272"/>
      <c r="DLS2517" s="207"/>
      <c r="DLT2517" s="238"/>
      <c r="DLU2517" s="207"/>
      <c r="DLV2517" s="207"/>
      <c r="DLW2517" s="187"/>
      <c r="DLX2517" s="187"/>
      <c r="DLY2517" s="204"/>
      <c r="DLZ2517" s="272"/>
      <c r="DMA2517" s="207"/>
      <c r="DMB2517" s="238"/>
      <c r="DMC2517" s="207"/>
      <c r="DMD2517" s="207"/>
      <c r="DME2517" s="187"/>
      <c r="DMF2517" s="187"/>
      <c r="DMG2517" s="204"/>
      <c r="DMH2517" s="272"/>
      <c r="DMI2517" s="207"/>
      <c r="DMJ2517" s="238"/>
      <c r="DMK2517" s="207"/>
      <c r="DML2517" s="207"/>
      <c r="DMM2517" s="187"/>
      <c r="DMN2517" s="187"/>
      <c r="DMO2517" s="204"/>
      <c r="DMP2517" s="272"/>
      <c r="DMQ2517" s="207"/>
      <c r="DMR2517" s="238"/>
      <c r="DMS2517" s="207"/>
      <c r="DMT2517" s="207"/>
      <c r="DMU2517" s="187"/>
      <c r="DMV2517" s="187"/>
      <c r="DMW2517" s="204"/>
      <c r="DMX2517" s="272"/>
      <c r="DMY2517" s="207"/>
      <c r="DMZ2517" s="238"/>
      <c r="DNA2517" s="207"/>
      <c r="DNB2517" s="207"/>
      <c r="DNC2517" s="187"/>
      <c r="DND2517" s="187"/>
      <c r="DNE2517" s="204"/>
      <c r="DNF2517" s="272"/>
      <c r="DNG2517" s="207"/>
      <c r="DNH2517" s="238"/>
      <c r="DNI2517" s="207"/>
      <c r="DNJ2517" s="207"/>
      <c r="DNK2517" s="187"/>
      <c r="DNL2517" s="187"/>
      <c r="DNM2517" s="204"/>
      <c r="DNN2517" s="272"/>
      <c r="DNO2517" s="207"/>
      <c r="DNP2517" s="238"/>
      <c r="DNQ2517" s="207"/>
      <c r="DNR2517" s="207"/>
      <c r="DNS2517" s="187"/>
      <c r="DNT2517" s="187"/>
      <c r="DNU2517" s="204"/>
      <c r="DNV2517" s="272"/>
      <c r="DNW2517" s="207"/>
      <c r="DNX2517" s="238"/>
      <c r="DNY2517" s="207"/>
      <c r="DNZ2517" s="207"/>
      <c r="DOA2517" s="187"/>
      <c r="DOB2517" s="187"/>
      <c r="DOC2517" s="204"/>
      <c r="DOD2517" s="272"/>
      <c r="DOE2517" s="207"/>
      <c r="DOF2517" s="238"/>
      <c r="DOG2517" s="207"/>
      <c r="DOH2517" s="207"/>
      <c r="DOI2517" s="187"/>
      <c r="DOJ2517" s="187"/>
      <c r="DOK2517" s="204"/>
      <c r="DOL2517" s="272"/>
      <c r="DOM2517" s="207"/>
      <c r="DON2517" s="238"/>
      <c r="DOO2517" s="207"/>
      <c r="DOP2517" s="207"/>
      <c r="DOQ2517" s="187"/>
      <c r="DOR2517" s="187"/>
      <c r="DOS2517" s="204"/>
      <c r="DOT2517" s="272"/>
      <c r="DOU2517" s="207"/>
      <c r="DOV2517" s="238"/>
      <c r="DOW2517" s="207"/>
      <c r="DOX2517" s="207"/>
      <c r="DOY2517" s="187"/>
      <c r="DOZ2517" s="187"/>
      <c r="DPA2517" s="204"/>
      <c r="DPB2517" s="272"/>
      <c r="DPC2517" s="207"/>
      <c r="DPD2517" s="238"/>
      <c r="DPE2517" s="207"/>
      <c r="DPF2517" s="207"/>
      <c r="DPG2517" s="187"/>
      <c r="DPH2517" s="187"/>
      <c r="DPI2517" s="204"/>
      <c r="DPJ2517" s="272"/>
      <c r="DPK2517" s="207"/>
      <c r="DPL2517" s="238"/>
      <c r="DPM2517" s="207"/>
      <c r="DPN2517" s="207"/>
      <c r="DPO2517" s="187"/>
      <c r="DPP2517" s="187"/>
      <c r="DPQ2517" s="204"/>
      <c r="DPR2517" s="272"/>
      <c r="DPS2517" s="207"/>
      <c r="DPT2517" s="238"/>
      <c r="DPU2517" s="207"/>
      <c r="DPV2517" s="207"/>
      <c r="DPW2517" s="187"/>
      <c r="DPX2517" s="187"/>
      <c r="DPY2517" s="204"/>
      <c r="DPZ2517" s="272"/>
      <c r="DQA2517" s="207"/>
      <c r="DQB2517" s="238"/>
      <c r="DQC2517" s="207"/>
      <c r="DQD2517" s="207"/>
      <c r="DQE2517" s="187"/>
      <c r="DQF2517" s="187"/>
      <c r="DQG2517" s="204"/>
      <c r="DQH2517" s="272"/>
      <c r="DQI2517" s="207"/>
      <c r="DQJ2517" s="238"/>
      <c r="DQK2517" s="207"/>
      <c r="DQL2517" s="207"/>
      <c r="DQM2517" s="187"/>
      <c r="DQN2517" s="187"/>
      <c r="DQO2517" s="204"/>
      <c r="DQP2517" s="272"/>
      <c r="DQQ2517" s="207"/>
      <c r="DQR2517" s="238"/>
      <c r="DQS2517" s="207"/>
      <c r="DQT2517" s="207"/>
      <c r="DQU2517" s="187"/>
      <c r="DQV2517" s="187"/>
      <c r="DQW2517" s="204"/>
      <c r="DQX2517" s="272"/>
      <c r="DQY2517" s="207"/>
      <c r="DQZ2517" s="238"/>
      <c r="DRA2517" s="207"/>
      <c r="DRB2517" s="207"/>
      <c r="DRC2517" s="187"/>
      <c r="DRD2517" s="187"/>
      <c r="DRE2517" s="204"/>
      <c r="DRF2517" s="272"/>
      <c r="DRG2517" s="207"/>
      <c r="DRH2517" s="238"/>
      <c r="DRI2517" s="207"/>
      <c r="DRJ2517" s="207"/>
      <c r="DRK2517" s="187"/>
      <c r="DRL2517" s="187"/>
      <c r="DRM2517" s="204"/>
      <c r="DRN2517" s="272"/>
      <c r="DRO2517" s="207"/>
      <c r="DRP2517" s="238"/>
      <c r="DRQ2517" s="207"/>
      <c r="DRR2517" s="207"/>
      <c r="DRS2517" s="187"/>
      <c r="DRT2517" s="187"/>
      <c r="DRU2517" s="204"/>
      <c r="DRV2517" s="272"/>
      <c r="DRW2517" s="207"/>
      <c r="DRX2517" s="238"/>
      <c r="DRY2517" s="207"/>
      <c r="DRZ2517" s="207"/>
      <c r="DSA2517" s="187"/>
      <c r="DSB2517" s="187"/>
      <c r="DSC2517" s="204"/>
      <c r="DSD2517" s="272"/>
      <c r="DSE2517" s="207"/>
      <c r="DSF2517" s="238"/>
      <c r="DSG2517" s="207"/>
      <c r="DSH2517" s="207"/>
      <c r="DSI2517" s="187"/>
      <c r="DSJ2517" s="187"/>
      <c r="DSK2517" s="204"/>
      <c r="DSL2517" s="272"/>
      <c r="DSM2517" s="207"/>
      <c r="DSN2517" s="238"/>
      <c r="DSO2517" s="207"/>
      <c r="DSP2517" s="207"/>
      <c r="DSQ2517" s="187"/>
      <c r="DSR2517" s="187"/>
      <c r="DSS2517" s="204"/>
      <c r="DST2517" s="272"/>
      <c r="DSU2517" s="207"/>
      <c r="DSV2517" s="238"/>
      <c r="DSW2517" s="207"/>
      <c r="DSX2517" s="207"/>
      <c r="DSY2517" s="187"/>
      <c r="DSZ2517" s="187"/>
      <c r="DTA2517" s="204"/>
      <c r="DTB2517" s="272"/>
      <c r="DTC2517" s="207"/>
      <c r="DTD2517" s="238"/>
      <c r="DTE2517" s="207"/>
      <c r="DTF2517" s="207"/>
      <c r="DTG2517" s="187"/>
      <c r="DTH2517" s="187"/>
      <c r="DTI2517" s="204"/>
      <c r="DTJ2517" s="272"/>
      <c r="DTK2517" s="207"/>
      <c r="DTL2517" s="238"/>
      <c r="DTM2517" s="207"/>
      <c r="DTN2517" s="207"/>
      <c r="DTO2517" s="187"/>
      <c r="DTP2517" s="187"/>
      <c r="DTQ2517" s="204"/>
      <c r="DTR2517" s="272"/>
      <c r="DTS2517" s="207"/>
      <c r="DTT2517" s="238"/>
      <c r="DTU2517" s="207"/>
      <c r="DTV2517" s="207"/>
      <c r="DTW2517" s="187"/>
      <c r="DTX2517" s="187"/>
      <c r="DTY2517" s="204"/>
      <c r="DTZ2517" s="272"/>
      <c r="DUA2517" s="207"/>
      <c r="DUB2517" s="238"/>
      <c r="DUC2517" s="207"/>
      <c r="DUD2517" s="207"/>
      <c r="DUE2517" s="187"/>
      <c r="DUF2517" s="187"/>
      <c r="DUG2517" s="204"/>
      <c r="DUH2517" s="272"/>
      <c r="DUI2517" s="207"/>
      <c r="DUJ2517" s="238"/>
      <c r="DUK2517" s="207"/>
      <c r="DUL2517" s="207"/>
      <c r="DUM2517" s="187"/>
      <c r="DUN2517" s="187"/>
      <c r="DUO2517" s="204"/>
      <c r="DUP2517" s="272"/>
      <c r="DUQ2517" s="207"/>
      <c r="DUR2517" s="238"/>
      <c r="DUS2517" s="207"/>
      <c r="DUT2517" s="207"/>
      <c r="DUU2517" s="187"/>
      <c r="DUV2517" s="187"/>
      <c r="DUW2517" s="204"/>
      <c r="DUX2517" s="272"/>
      <c r="DUY2517" s="207"/>
      <c r="DUZ2517" s="238"/>
      <c r="DVA2517" s="207"/>
      <c r="DVB2517" s="207"/>
      <c r="DVC2517" s="187"/>
      <c r="DVD2517" s="187"/>
      <c r="DVE2517" s="204"/>
      <c r="DVF2517" s="272"/>
      <c r="DVG2517" s="207"/>
      <c r="DVH2517" s="238"/>
      <c r="DVI2517" s="207"/>
      <c r="DVJ2517" s="207"/>
      <c r="DVK2517" s="187"/>
      <c r="DVL2517" s="187"/>
      <c r="DVM2517" s="204"/>
      <c r="DVN2517" s="272"/>
      <c r="DVO2517" s="207"/>
      <c r="DVP2517" s="238"/>
      <c r="DVQ2517" s="207"/>
      <c r="DVR2517" s="207"/>
      <c r="DVS2517" s="187"/>
      <c r="DVT2517" s="187"/>
      <c r="DVU2517" s="204"/>
      <c r="DVV2517" s="272"/>
      <c r="DVW2517" s="207"/>
      <c r="DVX2517" s="238"/>
      <c r="DVY2517" s="207"/>
      <c r="DVZ2517" s="207"/>
      <c r="DWA2517" s="187"/>
      <c r="DWB2517" s="187"/>
      <c r="DWC2517" s="204"/>
      <c r="DWD2517" s="272"/>
      <c r="DWE2517" s="207"/>
      <c r="DWF2517" s="238"/>
      <c r="DWG2517" s="207"/>
      <c r="DWH2517" s="207"/>
      <c r="DWI2517" s="187"/>
      <c r="DWJ2517" s="187"/>
      <c r="DWK2517" s="204"/>
      <c r="DWL2517" s="272"/>
      <c r="DWM2517" s="207"/>
      <c r="DWN2517" s="238"/>
      <c r="DWO2517" s="207"/>
      <c r="DWP2517" s="207"/>
      <c r="DWQ2517" s="187"/>
      <c r="DWR2517" s="187"/>
      <c r="DWS2517" s="204"/>
      <c r="DWT2517" s="272"/>
      <c r="DWU2517" s="207"/>
      <c r="DWV2517" s="238"/>
      <c r="DWW2517" s="207"/>
      <c r="DWX2517" s="207"/>
      <c r="DWY2517" s="187"/>
      <c r="DWZ2517" s="187"/>
      <c r="DXA2517" s="204"/>
      <c r="DXB2517" s="272"/>
      <c r="DXC2517" s="207"/>
      <c r="DXD2517" s="238"/>
      <c r="DXE2517" s="207"/>
      <c r="DXF2517" s="207"/>
      <c r="DXG2517" s="187"/>
      <c r="DXH2517" s="187"/>
      <c r="DXI2517" s="204"/>
      <c r="DXJ2517" s="272"/>
      <c r="DXK2517" s="207"/>
      <c r="DXL2517" s="238"/>
      <c r="DXM2517" s="207"/>
      <c r="DXN2517" s="207"/>
      <c r="DXO2517" s="187"/>
      <c r="DXP2517" s="187"/>
      <c r="DXQ2517" s="204"/>
      <c r="DXR2517" s="272"/>
      <c r="DXS2517" s="207"/>
      <c r="DXT2517" s="238"/>
      <c r="DXU2517" s="207"/>
      <c r="DXV2517" s="207"/>
      <c r="DXW2517" s="187"/>
      <c r="DXX2517" s="187"/>
      <c r="DXY2517" s="204"/>
      <c r="DXZ2517" s="272"/>
      <c r="DYA2517" s="207"/>
      <c r="DYB2517" s="238"/>
      <c r="DYC2517" s="207"/>
      <c r="DYD2517" s="207"/>
      <c r="DYE2517" s="187"/>
      <c r="DYF2517" s="187"/>
      <c r="DYG2517" s="204"/>
      <c r="DYH2517" s="272"/>
      <c r="DYI2517" s="207"/>
      <c r="DYJ2517" s="238"/>
      <c r="DYK2517" s="207"/>
      <c r="DYL2517" s="207"/>
      <c r="DYM2517" s="187"/>
      <c r="DYN2517" s="187"/>
      <c r="DYO2517" s="204"/>
      <c r="DYP2517" s="272"/>
      <c r="DYQ2517" s="207"/>
      <c r="DYR2517" s="238"/>
      <c r="DYS2517" s="207"/>
      <c r="DYT2517" s="207"/>
      <c r="DYU2517" s="187"/>
      <c r="DYV2517" s="187"/>
      <c r="DYW2517" s="204"/>
      <c r="DYX2517" s="272"/>
      <c r="DYY2517" s="207"/>
      <c r="DYZ2517" s="238"/>
      <c r="DZA2517" s="207"/>
      <c r="DZB2517" s="207"/>
      <c r="DZC2517" s="187"/>
      <c r="DZD2517" s="187"/>
      <c r="DZE2517" s="204"/>
      <c r="DZF2517" s="272"/>
      <c r="DZG2517" s="207"/>
      <c r="DZH2517" s="238"/>
      <c r="DZI2517" s="207"/>
      <c r="DZJ2517" s="207"/>
      <c r="DZK2517" s="187"/>
      <c r="DZL2517" s="187"/>
      <c r="DZM2517" s="204"/>
      <c r="DZN2517" s="272"/>
      <c r="DZO2517" s="207"/>
      <c r="DZP2517" s="238"/>
      <c r="DZQ2517" s="207"/>
      <c r="DZR2517" s="207"/>
      <c r="DZS2517" s="187"/>
      <c r="DZT2517" s="187"/>
      <c r="DZU2517" s="204"/>
      <c r="DZV2517" s="272"/>
      <c r="DZW2517" s="207"/>
      <c r="DZX2517" s="238"/>
      <c r="DZY2517" s="207"/>
      <c r="DZZ2517" s="207"/>
      <c r="EAA2517" s="187"/>
      <c r="EAB2517" s="187"/>
      <c r="EAC2517" s="204"/>
      <c r="EAD2517" s="272"/>
      <c r="EAE2517" s="207"/>
      <c r="EAF2517" s="238"/>
      <c r="EAG2517" s="207"/>
      <c r="EAH2517" s="207"/>
      <c r="EAI2517" s="187"/>
      <c r="EAJ2517" s="187"/>
      <c r="EAK2517" s="204"/>
      <c r="EAL2517" s="272"/>
      <c r="EAM2517" s="207"/>
      <c r="EAN2517" s="238"/>
      <c r="EAO2517" s="207"/>
      <c r="EAP2517" s="207"/>
      <c r="EAQ2517" s="187"/>
      <c r="EAR2517" s="187"/>
      <c r="EAS2517" s="204"/>
      <c r="EAT2517" s="272"/>
      <c r="EAU2517" s="207"/>
      <c r="EAV2517" s="238"/>
      <c r="EAW2517" s="207"/>
      <c r="EAX2517" s="207"/>
      <c r="EAY2517" s="187"/>
      <c r="EAZ2517" s="187"/>
      <c r="EBA2517" s="204"/>
      <c r="EBB2517" s="272"/>
      <c r="EBC2517" s="207"/>
      <c r="EBD2517" s="238"/>
      <c r="EBE2517" s="207"/>
      <c r="EBF2517" s="207"/>
      <c r="EBG2517" s="187"/>
      <c r="EBH2517" s="187"/>
      <c r="EBI2517" s="204"/>
      <c r="EBJ2517" s="272"/>
      <c r="EBK2517" s="207"/>
      <c r="EBL2517" s="238"/>
      <c r="EBM2517" s="207"/>
      <c r="EBN2517" s="207"/>
      <c r="EBO2517" s="187"/>
      <c r="EBP2517" s="187"/>
      <c r="EBQ2517" s="204"/>
      <c r="EBR2517" s="272"/>
      <c r="EBS2517" s="207"/>
      <c r="EBT2517" s="238"/>
      <c r="EBU2517" s="207"/>
      <c r="EBV2517" s="207"/>
      <c r="EBW2517" s="187"/>
      <c r="EBX2517" s="187"/>
      <c r="EBY2517" s="204"/>
      <c r="EBZ2517" s="272"/>
      <c r="ECA2517" s="207"/>
      <c r="ECB2517" s="238"/>
      <c r="ECC2517" s="207"/>
      <c r="ECD2517" s="207"/>
      <c r="ECE2517" s="187"/>
      <c r="ECF2517" s="187"/>
      <c r="ECG2517" s="204"/>
      <c r="ECH2517" s="272"/>
      <c r="ECI2517" s="207"/>
      <c r="ECJ2517" s="238"/>
      <c r="ECK2517" s="207"/>
      <c r="ECL2517" s="207"/>
      <c r="ECM2517" s="187"/>
      <c r="ECN2517" s="187"/>
      <c r="ECO2517" s="204"/>
      <c r="ECP2517" s="272"/>
      <c r="ECQ2517" s="207"/>
      <c r="ECR2517" s="238"/>
      <c r="ECS2517" s="207"/>
      <c r="ECT2517" s="207"/>
      <c r="ECU2517" s="187"/>
      <c r="ECV2517" s="187"/>
      <c r="ECW2517" s="204"/>
      <c r="ECX2517" s="272"/>
      <c r="ECY2517" s="207"/>
      <c r="ECZ2517" s="238"/>
      <c r="EDA2517" s="207"/>
      <c r="EDB2517" s="207"/>
      <c r="EDC2517" s="187"/>
      <c r="EDD2517" s="187"/>
      <c r="EDE2517" s="204"/>
      <c r="EDF2517" s="272"/>
      <c r="EDG2517" s="207"/>
      <c r="EDH2517" s="238"/>
      <c r="EDI2517" s="207"/>
      <c r="EDJ2517" s="207"/>
      <c r="EDK2517" s="187"/>
      <c r="EDL2517" s="187"/>
      <c r="EDM2517" s="204"/>
      <c r="EDN2517" s="272"/>
      <c r="EDO2517" s="207"/>
      <c r="EDP2517" s="238"/>
      <c r="EDQ2517" s="207"/>
      <c r="EDR2517" s="207"/>
      <c r="EDS2517" s="187"/>
      <c r="EDT2517" s="187"/>
      <c r="EDU2517" s="204"/>
      <c r="EDV2517" s="272"/>
      <c r="EDW2517" s="207"/>
      <c r="EDX2517" s="238"/>
      <c r="EDY2517" s="207"/>
      <c r="EDZ2517" s="207"/>
      <c r="EEA2517" s="187"/>
      <c r="EEB2517" s="187"/>
      <c r="EEC2517" s="204"/>
      <c r="EED2517" s="272"/>
      <c r="EEE2517" s="207"/>
      <c r="EEF2517" s="238"/>
      <c r="EEG2517" s="207"/>
      <c r="EEH2517" s="207"/>
      <c r="EEI2517" s="187"/>
      <c r="EEJ2517" s="187"/>
      <c r="EEK2517" s="204"/>
      <c r="EEL2517" s="272"/>
      <c r="EEM2517" s="207"/>
      <c r="EEN2517" s="238"/>
      <c r="EEO2517" s="207"/>
      <c r="EEP2517" s="207"/>
      <c r="EEQ2517" s="187"/>
      <c r="EER2517" s="187"/>
      <c r="EES2517" s="204"/>
      <c r="EET2517" s="272"/>
      <c r="EEU2517" s="207"/>
      <c r="EEV2517" s="238"/>
      <c r="EEW2517" s="207"/>
      <c r="EEX2517" s="207"/>
      <c r="EEY2517" s="187"/>
      <c r="EEZ2517" s="187"/>
      <c r="EFA2517" s="204"/>
      <c r="EFB2517" s="272"/>
      <c r="EFC2517" s="207"/>
      <c r="EFD2517" s="238"/>
      <c r="EFE2517" s="207"/>
      <c r="EFF2517" s="207"/>
      <c r="EFG2517" s="187"/>
      <c r="EFH2517" s="187"/>
      <c r="EFI2517" s="204"/>
      <c r="EFJ2517" s="272"/>
      <c r="EFK2517" s="207"/>
      <c r="EFL2517" s="238"/>
      <c r="EFM2517" s="207"/>
      <c r="EFN2517" s="207"/>
      <c r="EFO2517" s="187"/>
      <c r="EFP2517" s="187"/>
      <c r="EFQ2517" s="204"/>
      <c r="EFR2517" s="272"/>
      <c r="EFS2517" s="207"/>
      <c r="EFT2517" s="238"/>
      <c r="EFU2517" s="207"/>
      <c r="EFV2517" s="207"/>
      <c r="EFW2517" s="187"/>
      <c r="EFX2517" s="187"/>
      <c r="EFY2517" s="204"/>
      <c r="EFZ2517" s="272"/>
      <c r="EGA2517" s="207"/>
      <c r="EGB2517" s="238"/>
      <c r="EGC2517" s="207"/>
      <c r="EGD2517" s="207"/>
      <c r="EGE2517" s="187"/>
      <c r="EGF2517" s="187"/>
      <c r="EGG2517" s="204"/>
      <c r="EGH2517" s="272"/>
      <c r="EGI2517" s="207"/>
      <c r="EGJ2517" s="238"/>
      <c r="EGK2517" s="207"/>
      <c r="EGL2517" s="207"/>
      <c r="EGM2517" s="187"/>
      <c r="EGN2517" s="187"/>
      <c r="EGO2517" s="204"/>
      <c r="EGP2517" s="272"/>
      <c r="EGQ2517" s="207"/>
      <c r="EGR2517" s="238"/>
      <c r="EGS2517" s="207"/>
      <c r="EGT2517" s="207"/>
      <c r="EGU2517" s="187"/>
      <c r="EGV2517" s="187"/>
      <c r="EGW2517" s="204"/>
      <c r="EGX2517" s="272"/>
      <c r="EGY2517" s="207"/>
      <c r="EGZ2517" s="238"/>
      <c r="EHA2517" s="207"/>
      <c r="EHB2517" s="207"/>
      <c r="EHC2517" s="187"/>
      <c r="EHD2517" s="187"/>
      <c r="EHE2517" s="204"/>
      <c r="EHF2517" s="272"/>
      <c r="EHG2517" s="207"/>
      <c r="EHH2517" s="238"/>
      <c r="EHI2517" s="207"/>
      <c r="EHJ2517" s="207"/>
      <c r="EHK2517" s="187"/>
      <c r="EHL2517" s="187"/>
      <c r="EHM2517" s="204"/>
      <c r="EHN2517" s="272"/>
      <c r="EHO2517" s="207"/>
      <c r="EHP2517" s="238"/>
      <c r="EHQ2517" s="207"/>
      <c r="EHR2517" s="207"/>
      <c r="EHS2517" s="187"/>
      <c r="EHT2517" s="187"/>
      <c r="EHU2517" s="204"/>
      <c r="EHV2517" s="272"/>
      <c r="EHW2517" s="207"/>
      <c r="EHX2517" s="238"/>
      <c r="EHY2517" s="207"/>
      <c r="EHZ2517" s="207"/>
      <c r="EIA2517" s="187"/>
      <c r="EIB2517" s="187"/>
      <c r="EIC2517" s="204"/>
      <c r="EID2517" s="272"/>
      <c r="EIE2517" s="207"/>
      <c r="EIF2517" s="238"/>
      <c r="EIG2517" s="207"/>
      <c r="EIH2517" s="207"/>
      <c r="EII2517" s="187"/>
      <c r="EIJ2517" s="187"/>
      <c r="EIK2517" s="204"/>
      <c r="EIL2517" s="272"/>
      <c r="EIM2517" s="207"/>
      <c r="EIN2517" s="238"/>
      <c r="EIO2517" s="207"/>
      <c r="EIP2517" s="207"/>
      <c r="EIQ2517" s="187"/>
      <c r="EIR2517" s="187"/>
      <c r="EIS2517" s="204"/>
      <c r="EIT2517" s="272"/>
      <c r="EIU2517" s="207"/>
      <c r="EIV2517" s="238"/>
      <c r="EIW2517" s="207"/>
      <c r="EIX2517" s="207"/>
      <c r="EIY2517" s="187"/>
      <c r="EIZ2517" s="187"/>
      <c r="EJA2517" s="204"/>
      <c r="EJB2517" s="272"/>
      <c r="EJC2517" s="207"/>
      <c r="EJD2517" s="238"/>
      <c r="EJE2517" s="207"/>
      <c r="EJF2517" s="207"/>
      <c r="EJG2517" s="187"/>
      <c r="EJH2517" s="187"/>
      <c r="EJI2517" s="204"/>
      <c r="EJJ2517" s="272"/>
      <c r="EJK2517" s="207"/>
      <c r="EJL2517" s="238"/>
      <c r="EJM2517" s="207"/>
      <c r="EJN2517" s="207"/>
      <c r="EJO2517" s="187"/>
      <c r="EJP2517" s="187"/>
      <c r="EJQ2517" s="204"/>
      <c r="EJR2517" s="272"/>
      <c r="EJS2517" s="207"/>
      <c r="EJT2517" s="238"/>
      <c r="EJU2517" s="207"/>
      <c r="EJV2517" s="207"/>
      <c r="EJW2517" s="187"/>
      <c r="EJX2517" s="187"/>
      <c r="EJY2517" s="204"/>
      <c r="EJZ2517" s="272"/>
      <c r="EKA2517" s="207"/>
      <c r="EKB2517" s="238"/>
      <c r="EKC2517" s="207"/>
      <c r="EKD2517" s="207"/>
      <c r="EKE2517" s="187"/>
      <c r="EKF2517" s="187"/>
      <c r="EKG2517" s="204"/>
      <c r="EKH2517" s="272"/>
      <c r="EKI2517" s="207"/>
      <c r="EKJ2517" s="238"/>
      <c r="EKK2517" s="207"/>
      <c r="EKL2517" s="207"/>
      <c r="EKM2517" s="187"/>
      <c r="EKN2517" s="187"/>
      <c r="EKO2517" s="204"/>
      <c r="EKP2517" s="272"/>
      <c r="EKQ2517" s="207"/>
      <c r="EKR2517" s="238"/>
      <c r="EKS2517" s="207"/>
      <c r="EKT2517" s="207"/>
      <c r="EKU2517" s="187"/>
      <c r="EKV2517" s="187"/>
      <c r="EKW2517" s="204"/>
      <c r="EKX2517" s="272"/>
      <c r="EKY2517" s="207"/>
      <c r="EKZ2517" s="238"/>
      <c r="ELA2517" s="207"/>
      <c r="ELB2517" s="207"/>
      <c r="ELC2517" s="187"/>
      <c r="ELD2517" s="187"/>
      <c r="ELE2517" s="204"/>
      <c r="ELF2517" s="272"/>
      <c r="ELG2517" s="207"/>
      <c r="ELH2517" s="238"/>
      <c r="ELI2517" s="207"/>
      <c r="ELJ2517" s="207"/>
      <c r="ELK2517" s="187"/>
      <c r="ELL2517" s="187"/>
      <c r="ELM2517" s="204"/>
      <c r="ELN2517" s="272"/>
      <c r="ELO2517" s="207"/>
      <c r="ELP2517" s="238"/>
      <c r="ELQ2517" s="207"/>
      <c r="ELR2517" s="207"/>
      <c r="ELS2517" s="187"/>
      <c r="ELT2517" s="187"/>
      <c r="ELU2517" s="204"/>
      <c r="ELV2517" s="272"/>
      <c r="ELW2517" s="207"/>
      <c r="ELX2517" s="238"/>
      <c r="ELY2517" s="207"/>
      <c r="ELZ2517" s="207"/>
      <c r="EMA2517" s="187"/>
      <c r="EMB2517" s="187"/>
      <c r="EMC2517" s="204"/>
      <c r="EMD2517" s="272"/>
      <c r="EME2517" s="207"/>
      <c r="EMF2517" s="238"/>
      <c r="EMG2517" s="207"/>
      <c r="EMH2517" s="207"/>
      <c r="EMI2517" s="187"/>
      <c r="EMJ2517" s="187"/>
      <c r="EMK2517" s="204"/>
      <c r="EML2517" s="272"/>
      <c r="EMM2517" s="207"/>
      <c r="EMN2517" s="238"/>
      <c r="EMO2517" s="207"/>
      <c r="EMP2517" s="207"/>
      <c r="EMQ2517" s="187"/>
      <c r="EMR2517" s="187"/>
      <c r="EMS2517" s="204"/>
      <c r="EMT2517" s="272"/>
      <c r="EMU2517" s="207"/>
      <c r="EMV2517" s="238"/>
      <c r="EMW2517" s="207"/>
      <c r="EMX2517" s="207"/>
      <c r="EMY2517" s="187"/>
      <c r="EMZ2517" s="187"/>
      <c r="ENA2517" s="204"/>
      <c r="ENB2517" s="272"/>
      <c r="ENC2517" s="207"/>
      <c r="END2517" s="238"/>
      <c r="ENE2517" s="207"/>
      <c r="ENF2517" s="207"/>
      <c r="ENG2517" s="187"/>
      <c r="ENH2517" s="187"/>
      <c r="ENI2517" s="204"/>
      <c r="ENJ2517" s="272"/>
      <c r="ENK2517" s="207"/>
      <c r="ENL2517" s="238"/>
      <c r="ENM2517" s="207"/>
      <c r="ENN2517" s="207"/>
      <c r="ENO2517" s="187"/>
      <c r="ENP2517" s="187"/>
      <c r="ENQ2517" s="204"/>
      <c r="ENR2517" s="272"/>
      <c r="ENS2517" s="207"/>
      <c r="ENT2517" s="238"/>
      <c r="ENU2517" s="207"/>
      <c r="ENV2517" s="207"/>
      <c r="ENW2517" s="187"/>
      <c r="ENX2517" s="187"/>
      <c r="ENY2517" s="204"/>
      <c r="ENZ2517" s="272"/>
      <c r="EOA2517" s="207"/>
      <c r="EOB2517" s="238"/>
      <c r="EOC2517" s="207"/>
      <c r="EOD2517" s="207"/>
      <c r="EOE2517" s="187"/>
      <c r="EOF2517" s="187"/>
      <c r="EOG2517" s="204"/>
      <c r="EOH2517" s="272"/>
      <c r="EOI2517" s="207"/>
      <c r="EOJ2517" s="238"/>
      <c r="EOK2517" s="207"/>
      <c r="EOL2517" s="207"/>
      <c r="EOM2517" s="187"/>
      <c r="EON2517" s="187"/>
      <c r="EOO2517" s="204"/>
      <c r="EOP2517" s="272"/>
      <c r="EOQ2517" s="207"/>
      <c r="EOR2517" s="238"/>
      <c r="EOS2517" s="207"/>
      <c r="EOT2517" s="207"/>
      <c r="EOU2517" s="187"/>
      <c r="EOV2517" s="187"/>
      <c r="EOW2517" s="204"/>
      <c r="EOX2517" s="272"/>
      <c r="EOY2517" s="207"/>
      <c r="EOZ2517" s="238"/>
      <c r="EPA2517" s="207"/>
      <c r="EPB2517" s="207"/>
      <c r="EPC2517" s="187"/>
      <c r="EPD2517" s="187"/>
      <c r="EPE2517" s="204"/>
      <c r="EPF2517" s="272"/>
      <c r="EPG2517" s="207"/>
      <c r="EPH2517" s="238"/>
      <c r="EPI2517" s="207"/>
      <c r="EPJ2517" s="207"/>
      <c r="EPK2517" s="187"/>
      <c r="EPL2517" s="187"/>
      <c r="EPM2517" s="204"/>
      <c r="EPN2517" s="272"/>
      <c r="EPO2517" s="207"/>
      <c r="EPP2517" s="238"/>
      <c r="EPQ2517" s="207"/>
      <c r="EPR2517" s="207"/>
      <c r="EPS2517" s="187"/>
      <c r="EPT2517" s="187"/>
      <c r="EPU2517" s="204"/>
      <c r="EPV2517" s="272"/>
      <c r="EPW2517" s="207"/>
      <c r="EPX2517" s="238"/>
      <c r="EPY2517" s="207"/>
      <c r="EPZ2517" s="207"/>
      <c r="EQA2517" s="187"/>
      <c r="EQB2517" s="187"/>
      <c r="EQC2517" s="204"/>
      <c r="EQD2517" s="272"/>
      <c r="EQE2517" s="207"/>
      <c r="EQF2517" s="238"/>
      <c r="EQG2517" s="207"/>
      <c r="EQH2517" s="207"/>
      <c r="EQI2517" s="187"/>
      <c r="EQJ2517" s="187"/>
      <c r="EQK2517" s="204"/>
      <c r="EQL2517" s="272"/>
      <c r="EQM2517" s="207"/>
      <c r="EQN2517" s="238"/>
      <c r="EQO2517" s="207"/>
      <c r="EQP2517" s="207"/>
      <c r="EQQ2517" s="187"/>
      <c r="EQR2517" s="187"/>
      <c r="EQS2517" s="204"/>
      <c r="EQT2517" s="272"/>
      <c r="EQU2517" s="207"/>
      <c r="EQV2517" s="238"/>
      <c r="EQW2517" s="207"/>
      <c r="EQX2517" s="207"/>
      <c r="EQY2517" s="187"/>
      <c r="EQZ2517" s="187"/>
      <c r="ERA2517" s="204"/>
      <c r="ERB2517" s="272"/>
      <c r="ERC2517" s="207"/>
      <c r="ERD2517" s="238"/>
      <c r="ERE2517" s="207"/>
      <c r="ERF2517" s="207"/>
      <c r="ERG2517" s="187"/>
      <c r="ERH2517" s="187"/>
      <c r="ERI2517" s="204"/>
      <c r="ERJ2517" s="272"/>
      <c r="ERK2517" s="207"/>
      <c r="ERL2517" s="238"/>
      <c r="ERM2517" s="207"/>
      <c r="ERN2517" s="207"/>
      <c r="ERO2517" s="187"/>
      <c r="ERP2517" s="187"/>
      <c r="ERQ2517" s="204"/>
      <c r="ERR2517" s="272"/>
      <c r="ERS2517" s="207"/>
      <c r="ERT2517" s="238"/>
      <c r="ERU2517" s="207"/>
      <c r="ERV2517" s="207"/>
      <c r="ERW2517" s="187"/>
      <c r="ERX2517" s="187"/>
      <c r="ERY2517" s="204"/>
      <c r="ERZ2517" s="272"/>
      <c r="ESA2517" s="207"/>
      <c r="ESB2517" s="238"/>
      <c r="ESC2517" s="207"/>
      <c r="ESD2517" s="207"/>
      <c r="ESE2517" s="187"/>
      <c r="ESF2517" s="187"/>
      <c r="ESG2517" s="204"/>
      <c r="ESH2517" s="272"/>
      <c r="ESI2517" s="207"/>
      <c r="ESJ2517" s="238"/>
      <c r="ESK2517" s="207"/>
      <c r="ESL2517" s="207"/>
      <c r="ESM2517" s="187"/>
      <c r="ESN2517" s="187"/>
      <c r="ESO2517" s="204"/>
      <c r="ESP2517" s="272"/>
      <c r="ESQ2517" s="207"/>
      <c r="ESR2517" s="238"/>
      <c r="ESS2517" s="207"/>
      <c r="EST2517" s="207"/>
      <c r="ESU2517" s="187"/>
      <c r="ESV2517" s="187"/>
      <c r="ESW2517" s="204"/>
      <c r="ESX2517" s="272"/>
      <c r="ESY2517" s="207"/>
      <c r="ESZ2517" s="238"/>
      <c r="ETA2517" s="207"/>
      <c r="ETB2517" s="207"/>
      <c r="ETC2517" s="187"/>
      <c r="ETD2517" s="187"/>
      <c r="ETE2517" s="204"/>
      <c r="ETF2517" s="272"/>
      <c r="ETG2517" s="207"/>
      <c r="ETH2517" s="238"/>
      <c r="ETI2517" s="207"/>
      <c r="ETJ2517" s="207"/>
      <c r="ETK2517" s="187"/>
      <c r="ETL2517" s="187"/>
      <c r="ETM2517" s="204"/>
      <c r="ETN2517" s="272"/>
      <c r="ETO2517" s="207"/>
      <c r="ETP2517" s="238"/>
      <c r="ETQ2517" s="207"/>
      <c r="ETR2517" s="207"/>
      <c r="ETS2517" s="187"/>
      <c r="ETT2517" s="187"/>
      <c r="ETU2517" s="204"/>
      <c r="ETV2517" s="272"/>
      <c r="ETW2517" s="207"/>
      <c r="ETX2517" s="238"/>
      <c r="ETY2517" s="207"/>
      <c r="ETZ2517" s="207"/>
      <c r="EUA2517" s="187"/>
      <c r="EUB2517" s="187"/>
      <c r="EUC2517" s="204"/>
      <c r="EUD2517" s="272"/>
      <c r="EUE2517" s="207"/>
      <c r="EUF2517" s="238"/>
      <c r="EUG2517" s="207"/>
      <c r="EUH2517" s="207"/>
      <c r="EUI2517" s="187"/>
      <c r="EUJ2517" s="187"/>
      <c r="EUK2517" s="204"/>
      <c r="EUL2517" s="272"/>
      <c r="EUM2517" s="207"/>
      <c r="EUN2517" s="238"/>
      <c r="EUO2517" s="207"/>
      <c r="EUP2517" s="207"/>
      <c r="EUQ2517" s="187"/>
      <c r="EUR2517" s="187"/>
      <c r="EUS2517" s="204"/>
      <c r="EUT2517" s="272"/>
      <c r="EUU2517" s="207"/>
      <c r="EUV2517" s="238"/>
      <c r="EUW2517" s="207"/>
      <c r="EUX2517" s="207"/>
      <c r="EUY2517" s="187"/>
      <c r="EUZ2517" s="187"/>
      <c r="EVA2517" s="204"/>
      <c r="EVB2517" s="272"/>
      <c r="EVC2517" s="207"/>
      <c r="EVD2517" s="238"/>
      <c r="EVE2517" s="207"/>
      <c r="EVF2517" s="207"/>
      <c r="EVG2517" s="187"/>
      <c r="EVH2517" s="187"/>
      <c r="EVI2517" s="204"/>
      <c r="EVJ2517" s="272"/>
      <c r="EVK2517" s="207"/>
      <c r="EVL2517" s="238"/>
      <c r="EVM2517" s="207"/>
      <c r="EVN2517" s="207"/>
      <c r="EVO2517" s="187"/>
      <c r="EVP2517" s="187"/>
      <c r="EVQ2517" s="204"/>
      <c r="EVR2517" s="272"/>
      <c r="EVS2517" s="207"/>
      <c r="EVT2517" s="238"/>
      <c r="EVU2517" s="207"/>
      <c r="EVV2517" s="207"/>
      <c r="EVW2517" s="187"/>
      <c r="EVX2517" s="187"/>
      <c r="EVY2517" s="204"/>
      <c r="EVZ2517" s="272"/>
      <c r="EWA2517" s="207"/>
      <c r="EWB2517" s="238"/>
      <c r="EWC2517" s="207"/>
      <c r="EWD2517" s="207"/>
      <c r="EWE2517" s="187"/>
      <c r="EWF2517" s="187"/>
      <c r="EWG2517" s="204"/>
      <c r="EWH2517" s="272"/>
      <c r="EWI2517" s="207"/>
      <c r="EWJ2517" s="238"/>
      <c r="EWK2517" s="207"/>
      <c r="EWL2517" s="207"/>
      <c r="EWM2517" s="187"/>
      <c r="EWN2517" s="187"/>
      <c r="EWO2517" s="204"/>
      <c r="EWP2517" s="272"/>
      <c r="EWQ2517" s="207"/>
      <c r="EWR2517" s="238"/>
      <c r="EWS2517" s="207"/>
      <c r="EWT2517" s="207"/>
      <c r="EWU2517" s="187"/>
      <c r="EWV2517" s="187"/>
      <c r="EWW2517" s="204"/>
      <c r="EWX2517" s="272"/>
      <c r="EWY2517" s="207"/>
      <c r="EWZ2517" s="238"/>
      <c r="EXA2517" s="207"/>
      <c r="EXB2517" s="207"/>
      <c r="EXC2517" s="187"/>
      <c r="EXD2517" s="187"/>
      <c r="EXE2517" s="204"/>
      <c r="EXF2517" s="272"/>
      <c r="EXG2517" s="207"/>
      <c r="EXH2517" s="238"/>
      <c r="EXI2517" s="207"/>
      <c r="EXJ2517" s="207"/>
      <c r="EXK2517" s="187"/>
      <c r="EXL2517" s="187"/>
      <c r="EXM2517" s="204"/>
      <c r="EXN2517" s="272"/>
      <c r="EXO2517" s="207"/>
      <c r="EXP2517" s="238"/>
      <c r="EXQ2517" s="207"/>
      <c r="EXR2517" s="207"/>
      <c r="EXS2517" s="187"/>
      <c r="EXT2517" s="187"/>
      <c r="EXU2517" s="204"/>
      <c r="EXV2517" s="272"/>
      <c r="EXW2517" s="207"/>
      <c r="EXX2517" s="238"/>
      <c r="EXY2517" s="207"/>
      <c r="EXZ2517" s="207"/>
      <c r="EYA2517" s="187"/>
      <c r="EYB2517" s="187"/>
      <c r="EYC2517" s="204"/>
      <c r="EYD2517" s="272"/>
      <c r="EYE2517" s="207"/>
      <c r="EYF2517" s="238"/>
      <c r="EYG2517" s="207"/>
      <c r="EYH2517" s="207"/>
      <c r="EYI2517" s="187"/>
      <c r="EYJ2517" s="187"/>
      <c r="EYK2517" s="204"/>
      <c r="EYL2517" s="272"/>
      <c r="EYM2517" s="207"/>
      <c r="EYN2517" s="238"/>
      <c r="EYO2517" s="207"/>
      <c r="EYP2517" s="207"/>
      <c r="EYQ2517" s="187"/>
      <c r="EYR2517" s="187"/>
      <c r="EYS2517" s="204"/>
      <c r="EYT2517" s="272"/>
      <c r="EYU2517" s="207"/>
      <c r="EYV2517" s="238"/>
      <c r="EYW2517" s="207"/>
      <c r="EYX2517" s="207"/>
      <c r="EYY2517" s="187"/>
      <c r="EYZ2517" s="187"/>
      <c r="EZA2517" s="204"/>
      <c r="EZB2517" s="272"/>
      <c r="EZC2517" s="207"/>
      <c r="EZD2517" s="238"/>
      <c r="EZE2517" s="207"/>
      <c r="EZF2517" s="207"/>
      <c r="EZG2517" s="187"/>
      <c r="EZH2517" s="187"/>
      <c r="EZI2517" s="204"/>
      <c r="EZJ2517" s="272"/>
      <c r="EZK2517" s="207"/>
      <c r="EZL2517" s="238"/>
      <c r="EZM2517" s="207"/>
      <c r="EZN2517" s="207"/>
      <c r="EZO2517" s="187"/>
      <c r="EZP2517" s="187"/>
      <c r="EZQ2517" s="204"/>
      <c r="EZR2517" s="272"/>
      <c r="EZS2517" s="207"/>
      <c r="EZT2517" s="238"/>
      <c r="EZU2517" s="207"/>
      <c r="EZV2517" s="207"/>
      <c r="EZW2517" s="187"/>
      <c r="EZX2517" s="187"/>
      <c r="EZY2517" s="204"/>
      <c r="EZZ2517" s="272"/>
      <c r="FAA2517" s="207"/>
      <c r="FAB2517" s="238"/>
      <c r="FAC2517" s="207"/>
      <c r="FAD2517" s="207"/>
      <c r="FAE2517" s="187"/>
      <c r="FAF2517" s="187"/>
      <c r="FAG2517" s="204"/>
      <c r="FAH2517" s="272"/>
      <c r="FAI2517" s="207"/>
      <c r="FAJ2517" s="238"/>
      <c r="FAK2517" s="207"/>
      <c r="FAL2517" s="207"/>
      <c r="FAM2517" s="187"/>
      <c r="FAN2517" s="187"/>
      <c r="FAO2517" s="204"/>
      <c r="FAP2517" s="272"/>
      <c r="FAQ2517" s="207"/>
      <c r="FAR2517" s="238"/>
      <c r="FAS2517" s="207"/>
      <c r="FAT2517" s="207"/>
      <c r="FAU2517" s="187"/>
      <c r="FAV2517" s="187"/>
      <c r="FAW2517" s="204"/>
      <c r="FAX2517" s="272"/>
      <c r="FAY2517" s="207"/>
      <c r="FAZ2517" s="238"/>
      <c r="FBA2517" s="207"/>
      <c r="FBB2517" s="207"/>
      <c r="FBC2517" s="187"/>
      <c r="FBD2517" s="187"/>
      <c r="FBE2517" s="204"/>
      <c r="FBF2517" s="272"/>
      <c r="FBG2517" s="207"/>
      <c r="FBH2517" s="238"/>
      <c r="FBI2517" s="207"/>
      <c r="FBJ2517" s="207"/>
      <c r="FBK2517" s="187"/>
      <c r="FBL2517" s="187"/>
      <c r="FBM2517" s="204"/>
      <c r="FBN2517" s="272"/>
      <c r="FBO2517" s="207"/>
      <c r="FBP2517" s="238"/>
      <c r="FBQ2517" s="207"/>
      <c r="FBR2517" s="207"/>
      <c r="FBS2517" s="187"/>
      <c r="FBT2517" s="187"/>
      <c r="FBU2517" s="204"/>
      <c r="FBV2517" s="272"/>
      <c r="FBW2517" s="207"/>
      <c r="FBX2517" s="238"/>
      <c r="FBY2517" s="207"/>
      <c r="FBZ2517" s="207"/>
      <c r="FCA2517" s="187"/>
      <c r="FCB2517" s="187"/>
      <c r="FCC2517" s="204"/>
      <c r="FCD2517" s="272"/>
      <c r="FCE2517" s="207"/>
      <c r="FCF2517" s="238"/>
      <c r="FCG2517" s="207"/>
      <c r="FCH2517" s="207"/>
      <c r="FCI2517" s="187"/>
      <c r="FCJ2517" s="187"/>
      <c r="FCK2517" s="204"/>
      <c r="FCL2517" s="272"/>
      <c r="FCM2517" s="207"/>
      <c r="FCN2517" s="238"/>
      <c r="FCO2517" s="207"/>
      <c r="FCP2517" s="207"/>
      <c r="FCQ2517" s="187"/>
      <c r="FCR2517" s="187"/>
      <c r="FCS2517" s="204"/>
      <c r="FCT2517" s="272"/>
      <c r="FCU2517" s="207"/>
      <c r="FCV2517" s="238"/>
      <c r="FCW2517" s="207"/>
      <c r="FCX2517" s="207"/>
      <c r="FCY2517" s="187"/>
      <c r="FCZ2517" s="187"/>
      <c r="FDA2517" s="204"/>
      <c r="FDB2517" s="272"/>
      <c r="FDC2517" s="207"/>
      <c r="FDD2517" s="238"/>
      <c r="FDE2517" s="207"/>
      <c r="FDF2517" s="207"/>
      <c r="FDG2517" s="187"/>
      <c r="FDH2517" s="187"/>
      <c r="FDI2517" s="204"/>
      <c r="FDJ2517" s="272"/>
      <c r="FDK2517" s="207"/>
      <c r="FDL2517" s="238"/>
      <c r="FDM2517" s="207"/>
      <c r="FDN2517" s="207"/>
      <c r="FDO2517" s="187"/>
      <c r="FDP2517" s="187"/>
      <c r="FDQ2517" s="204"/>
      <c r="FDR2517" s="272"/>
      <c r="FDS2517" s="207"/>
      <c r="FDT2517" s="238"/>
      <c r="FDU2517" s="207"/>
      <c r="FDV2517" s="207"/>
      <c r="FDW2517" s="187"/>
      <c r="FDX2517" s="187"/>
      <c r="FDY2517" s="204"/>
      <c r="FDZ2517" s="272"/>
      <c r="FEA2517" s="207"/>
      <c r="FEB2517" s="238"/>
      <c r="FEC2517" s="207"/>
      <c r="FED2517" s="207"/>
      <c r="FEE2517" s="187"/>
      <c r="FEF2517" s="187"/>
      <c r="FEG2517" s="204"/>
      <c r="FEH2517" s="272"/>
      <c r="FEI2517" s="207"/>
      <c r="FEJ2517" s="238"/>
      <c r="FEK2517" s="207"/>
      <c r="FEL2517" s="207"/>
      <c r="FEM2517" s="187"/>
      <c r="FEN2517" s="187"/>
      <c r="FEO2517" s="204"/>
      <c r="FEP2517" s="272"/>
      <c r="FEQ2517" s="207"/>
      <c r="FER2517" s="238"/>
      <c r="FES2517" s="207"/>
      <c r="FET2517" s="207"/>
      <c r="FEU2517" s="187"/>
      <c r="FEV2517" s="187"/>
      <c r="FEW2517" s="204"/>
      <c r="FEX2517" s="272"/>
      <c r="FEY2517" s="207"/>
      <c r="FEZ2517" s="238"/>
      <c r="FFA2517" s="207"/>
      <c r="FFB2517" s="207"/>
      <c r="FFC2517" s="187"/>
      <c r="FFD2517" s="187"/>
      <c r="FFE2517" s="204"/>
      <c r="FFF2517" s="272"/>
      <c r="FFG2517" s="207"/>
      <c r="FFH2517" s="238"/>
      <c r="FFI2517" s="207"/>
      <c r="FFJ2517" s="207"/>
      <c r="FFK2517" s="187"/>
      <c r="FFL2517" s="187"/>
      <c r="FFM2517" s="204"/>
      <c r="FFN2517" s="272"/>
      <c r="FFO2517" s="207"/>
      <c r="FFP2517" s="238"/>
      <c r="FFQ2517" s="207"/>
      <c r="FFR2517" s="207"/>
      <c r="FFS2517" s="187"/>
      <c r="FFT2517" s="187"/>
      <c r="FFU2517" s="204"/>
      <c r="FFV2517" s="272"/>
      <c r="FFW2517" s="207"/>
      <c r="FFX2517" s="238"/>
      <c r="FFY2517" s="207"/>
      <c r="FFZ2517" s="207"/>
      <c r="FGA2517" s="187"/>
      <c r="FGB2517" s="187"/>
      <c r="FGC2517" s="204"/>
      <c r="FGD2517" s="272"/>
      <c r="FGE2517" s="207"/>
      <c r="FGF2517" s="238"/>
      <c r="FGG2517" s="207"/>
      <c r="FGH2517" s="207"/>
      <c r="FGI2517" s="187"/>
      <c r="FGJ2517" s="187"/>
      <c r="FGK2517" s="204"/>
      <c r="FGL2517" s="272"/>
      <c r="FGM2517" s="207"/>
      <c r="FGN2517" s="238"/>
      <c r="FGO2517" s="207"/>
      <c r="FGP2517" s="207"/>
      <c r="FGQ2517" s="187"/>
      <c r="FGR2517" s="187"/>
      <c r="FGS2517" s="204"/>
      <c r="FGT2517" s="272"/>
      <c r="FGU2517" s="207"/>
      <c r="FGV2517" s="238"/>
      <c r="FGW2517" s="207"/>
      <c r="FGX2517" s="207"/>
      <c r="FGY2517" s="187"/>
      <c r="FGZ2517" s="187"/>
      <c r="FHA2517" s="204"/>
      <c r="FHB2517" s="272"/>
      <c r="FHC2517" s="207"/>
      <c r="FHD2517" s="238"/>
      <c r="FHE2517" s="207"/>
      <c r="FHF2517" s="207"/>
      <c r="FHG2517" s="187"/>
      <c r="FHH2517" s="187"/>
      <c r="FHI2517" s="204"/>
      <c r="FHJ2517" s="272"/>
      <c r="FHK2517" s="207"/>
      <c r="FHL2517" s="238"/>
      <c r="FHM2517" s="207"/>
      <c r="FHN2517" s="207"/>
      <c r="FHO2517" s="187"/>
      <c r="FHP2517" s="187"/>
      <c r="FHQ2517" s="204"/>
      <c r="FHR2517" s="272"/>
      <c r="FHS2517" s="207"/>
      <c r="FHT2517" s="238"/>
      <c r="FHU2517" s="207"/>
      <c r="FHV2517" s="207"/>
      <c r="FHW2517" s="187"/>
      <c r="FHX2517" s="187"/>
      <c r="FHY2517" s="204"/>
      <c r="FHZ2517" s="272"/>
      <c r="FIA2517" s="207"/>
      <c r="FIB2517" s="238"/>
      <c r="FIC2517" s="207"/>
      <c r="FID2517" s="207"/>
      <c r="FIE2517" s="187"/>
      <c r="FIF2517" s="187"/>
      <c r="FIG2517" s="204"/>
      <c r="FIH2517" s="272"/>
      <c r="FII2517" s="207"/>
      <c r="FIJ2517" s="238"/>
      <c r="FIK2517" s="207"/>
      <c r="FIL2517" s="207"/>
      <c r="FIM2517" s="187"/>
      <c r="FIN2517" s="187"/>
      <c r="FIO2517" s="204"/>
      <c r="FIP2517" s="272"/>
      <c r="FIQ2517" s="207"/>
      <c r="FIR2517" s="238"/>
      <c r="FIS2517" s="207"/>
      <c r="FIT2517" s="207"/>
      <c r="FIU2517" s="187"/>
      <c r="FIV2517" s="187"/>
      <c r="FIW2517" s="204"/>
      <c r="FIX2517" s="272"/>
      <c r="FIY2517" s="207"/>
      <c r="FIZ2517" s="238"/>
      <c r="FJA2517" s="207"/>
      <c r="FJB2517" s="207"/>
      <c r="FJC2517" s="187"/>
      <c r="FJD2517" s="187"/>
      <c r="FJE2517" s="204"/>
      <c r="FJF2517" s="272"/>
      <c r="FJG2517" s="207"/>
      <c r="FJH2517" s="238"/>
      <c r="FJI2517" s="207"/>
      <c r="FJJ2517" s="207"/>
      <c r="FJK2517" s="187"/>
      <c r="FJL2517" s="187"/>
      <c r="FJM2517" s="204"/>
      <c r="FJN2517" s="272"/>
      <c r="FJO2517" s="207"/>
      <c r="FJP2517" s="238"/>
      <c r="FJQ2517" s="207"/>
      <c r="FJR2517" s="207"/>
      <c r="FJS2517" s="187"/>
      <c r="FJT2517" s="187"/>
      <c r="FJU2517" s="204"/>
      <c r="FJV2517" s="272"/>
      <c r="FJW2517" s="207"/>
      <c r="FJX2517" s="238"/>
      <c r="FJY2517" s="207"/>
      <c r="FJZ2517" s="207"/>
      <c r="FKA2517" s="187"/>
      <c r="FKB2517" s="187"/>
      <c r="FKC2517" s="204"/>
      <c r="FKD2517" s="272"/>
      <c r="FKE2517" s="207"/>
      <c r="FKF2517" s="238"/>
      <c r="FKG2517" s="207"/>
      <c r="FKH2517" s="207"/>
      <c r="FKI2517" s="187"/>
      <c r="FKJ2517" s="187"/>
      <c r="FKK2517" s="204"/>
      <c r="FKL2517" s="272"/>
      <c r="FKM2517" s="207"/>
      <c r="FKN2517" s="238"/>
      <c r="FKO2517" s="207"/>
      <c r="FKP2517" s="207"/>
      <c r="FKQ2517" s="187"/>
      <c r="FKR2517" s="187"/>
      <c r="FKS2517" s="204"/>
      <c r="FKT2517" s="272"/>
      <c r="FKU2517" s="207"/>
      <c r="FKV2517" s="238"/>
      <c r="FKW2517" s="207"/>
      <c r="FKX2517" s="207"/>
      <c r="FKY2517" s="187"/>
      <c r="FKZ2517" s="187"/>
      <c r="FLA2517" s="204"/>
      <c r="FLB2517" s="272"/>
      <c r="FLC2517" s="207"/>
      <c r="FLD2517" s="238"/>
      <c r="FLE2517" s="207"/>
      <c r="FLF2517" s="207"/>
      <c r="FLG2517" s="187"/>
      <c r="FLH2517" s="187"/>
      <c r="FLI2517" s="204"/>
      <c r="FLJ2517" s="272"/>
      <c r="FLK2517" s="207"/>
      <c r="FLL2517" s="238"/>
      <c r="FLM2517" s="207"/>
      <c r="FLN2517" s="207"/>
      <c r="FLO2517" s="187"/>
      <c r="FLP2517" s="187"/>
      <c r="FLQ2517" s="204"/>
      <c r="FLR2517" s="272"/>
      <c r="FLS2517" s="207"/>
      <c r="FLT2517" s="238"/>
      <c r="FLU2517" s="207"/>
      <c r="FLV2517" s="207"/>
      <c r="FLW2517" s="187"/>
      <c r="FLX2517" s="187"/>
      <c r="FLY2517" s="204"/>
      <c r="FLZ2517" s="272"/>
      <c r="FMA2517" s="207"/>
      <c r="FMB2517" s="238"/>
      <c r="FMC2517" s="207"/>
      <c r="FMD2517" s="207"/>
      <c r="FME2517" s="187"/>
      <c r="FMF2517" s="187"/>
      <c r="FMG2517" s="204"/>
      <c r="FMH2517" s="272"/>
      <c r="FMI2517" s="207"/>
      <c r="FMJ2517" s="238"/>
      <c r="FMK2517" s="207"/>
      <c r="FML2517" s="207"/>
      <c r="FMM2517" s="187"/>
      <c r="FMN2517" s="187"/>
      <c r="FMO2517" s="204"/>
      <c r="FMP2517" s="272"/>
      <c r="FMQ2517" s="207"/>
      <c r="FMR2517" s="238"/>
      <c r="FMS2517" s="207"/>
      <c r="FMT2517" s="207"/>
      <c r="FMU2517" s="187"/>
      <c r="FMV2517" s="187"/>
      <c r="FMW2517" s="204"/>
      <c r="FMX2517" s="272"/>
      <c r="FMY2517" s="207"/>
      <c r="FMZ2517" s="238"/>
      <c r="FNA2517" s="207"/>
      <c r="FNB2517" s="207"/>
      <c r="FNC2517" s="187"/>
      <c r="FND2517" s="187"/>
      <c r="FNE2517" s="204"/>
      <c r="FNF2517" s="272"/>
      <c r="FNG2517" s="207"/>
      <c r="FNH2517" s="238"/>
      <c r="FNI2517" s="207"/>
      <c r="FNJ2517" s="207"/>
      <c r="FNK2517" s="187"/>
      <c r="FNL2517" s="187"/>
      <c r="FNM2517" s="204"/>
      <c r="FNN2517" s="272"/>
      <c r="FNO2517" s="207"/>
      <c r="FNP2517" s="238"/>
      <c r="FNQ2517" s="207"/>
      <c r="FNR2517" s="207"/>
      <c r="FNS2517" s="187"/>
      <c r="FNT2517" s="187"/>
      <c r="FNU2517" s="204"/>
      <c r="FNV2517" s="272"/>
      <c r="FNW2517" s="207"/>
      <c r="FNX2517" s="238"/>
      <c r="FNY2517" s="207"/>
      <c r="FNZ2517" s="207"/>
      <c r="FOA2517" s="187"/>
      <c r="FOB2517" s="187"/>
      <c r="FOC2517" s="204"/>
      <c r="FOD2517" s="272"/>
      <c r="FOE2517" s="207"/>
      <c r="FOF2517" s="238"/>
      <c r="FOG2517" s="207"/>
      <c r="FOH2517" s="207"/>
      <c r="FOI2517" s="187"/>
      <c r="FOJ2517" s="187"/>
      <c r="FOK2517" s="204"/>
      <c r="FOL2517" s="272"/>
      <c r="FOM2517" s="207"/>
      <c r="FON2517" s="238"/>
      <c r="FOO2517" s="207"/>
      <c r="FOP2517" s="207"/>
      <c r="FOQ2517" s="187"/>
      <c r="FOR2517" s="187"/>
      <c r="FOS2517" s="204"/>
      <c r="FOT2517" s="272"/>
      <c r="FOU2517" s="207"/>
      <c r="FOV2517" s="238"/>
      <c r="FOW2517" s="207"/>
      <c r="FOX2517" s="207"/>
      <c r="FOY2517" s="187"/>
      <c r="FOZ2517" s="187"/>
      <c r="FPA2517" s="204"/>
      <c r="FPB2517" s="272"/>
      <c r="FPC2517" s="207"/>
      <c r="FPD2517" s="238"/>
      <c r="FPE2517" s="207"/>
      <c r="FPF2517" s="207"/>
      <c r="FPG2517" s="187"/>
      <c r="FPH2517" s="187"/>
      <c r="FPI2517" s="204"/>
      <c r="FPJ2517" s="272"/>
      <c r="FPK2517" s="207"/>
      <c r="FPL2517" s="238"/>
      <c r="FPM2517" s="207"/>
      <c r="FPN2517" s="207"/>
      <c r="FPO2517" s="187"/>
      <c r="FPP2517" s="187"/>
      <c r="FPQ2517" s="204"/>
      <c r="FPR2517" s="272"/>
      <c r="FPS2517" s="207"/>
      <c r="FPT2517" s="238"/>
      <c r="FPU2517" s="207"/>
      <c r="FPV2517" s="207"/>
      <c r="FPW2517" s="187"/>
      <c r="FPX2517" s="187"/>
      <c r="FPY2517" s="204"/>
      <c r="FPZ2517" s="272"/>
      <c r="FQA2517" s="207"/>
      <c r="FQB2517" s="238"/>
      <c r="FQC2517" s="207"/>
      <c r="FQD2517" s="207"/>
      <c r="FQE2517" s="187"/>
      <c r="FQF2517" s="187"/>
      <c r="FQG2517" s="204"/>
      <c r="FQH2517" s="272"/>
      <c r="FQI2517" s="207"/>
      <c r="FQJ2517" s="238"/>
      <c r="FQK2517" s="207"/>
      <c r="FQL2517" s="207"/>
      <c r="FQM2517" s="187"/>
      <c r="FQN2517" s="187"/>
      <c r="FQO2517" s="204"/>
      <c r="FQP2517" s="272"/>
      <c r="FQQ2517" s="207"/>
      <c r="FQR2517" s="238"/>
      <c r="FQS2517" s="207"/>
      <c r="FQT2517" s="207"/>
      <c r="FQU2517" s="187"/>
      <c r="FQV2517" s="187"/>
      <c r="FQW2517" s="204"/>
      <c r="FQX2517" s="272"/>
      <c r="FQY2517" s="207"/>
      <c r="FQZ2517" s="238"/>
      <c r="FRA2517" s="207"/>
      <c r="FRB2517" s="207"/>
      <c r="FRC2517" s="187"/>
      <c r="FRD2517" s="187"/>
      <c r="FRE2517" s="204"/>
      <c r="FRF2517" s="272"/>
      <c r="FRG2517" s="207"/>
      <c r="FRH2517" s="238"/>
      <c r="FRI2517" s="207"/>
      <c r="FRJ2517" s="207"/>
      <c r="FRK2517" s="187"/>
      <c r="FRL2517" s="187"/>
      <c r="FRM2517" s="204"/>
      <c r="FRN2517" s="272"/>
      <c r="FRO2517" s="207"/>
      <c r="FRP2517" s="238"/>
      <c r="FRQ2517" s="207"/>
      <c r="FRR2517" s="207"/>
      <c r="FRS2517" s="187"/>
      <c r="FRT2517" s="187"/>
      <c r="FRU2517" s="204"/>
      <c r="FRV2517" s="272"/>
      <c r="FRW2517" s="207"/>
      <c r="FRX2517" s="238"/>
      <c r="FRY2517" s="207"/>
      <c r="FRZ2517" s="207"/>
      <c r="FSA2517" s="187"/>
      <c r="FSB2517" s="187"/>
      <c r="FSC2517" s="204"/>
      <c r="FSD2517" s="272"/>
      <c r="FSE2517" s="207"/>
      <c r="FSF2517" s="238"/>
      <c r="FSG2517" s="207"/>
      <c r="FSH2517" s="207"/>
      <c r="FSI2517" s="187"/>
      <c r="FSJ2517" s="187"/>
      <c r="FSK2517" s="204"/>
      <c r="FSL2517" s="272"/>
      <c r="FSM2517" s="207"/>
      <c r="FSN2517" s="238"/>
      <c r="FSO2517" s="207"/>
      <c r="FSP2517" s="207"/>
      <c r="FSQ2517" s="187"/>
      <c r="FSR2517" s="187"/>
      <c r="FSS2517" s="204"/>
      <c r="FST2517" s="272"/>
      <c r="FSU2517" s="207"/>
      <c r="FSV2517" s="238"/>
      <c r="FSW2517" s="207"/>
      <c r="FSX2517" s="207"/>
      <c r="FSY2517" s="187"/>
      <c r="FSZ2517" s="187"/>
      <c r="FTA2517" s="204"/>
      <c r="FTB2517" s="272"/>
      <c r="FTC2517" s="207"/>
      <c r="FTD2517" s="238"/>
      <c r="FTE2517" s="207"/>
      <c r="FTF2517" s="207"/>
      <c r="FTG2517" s="187"/>
      <c r="FTH2517" s="187"/>
      <c r="FTI2517" s="204"/>
      <c r="FTJ2517" s="272"/>
      <c r="FTK2517" s="207"/>
      <c r="FTL2517" s="238"/>
      <c r="FTM2517" s="207"/>
      <c r="FTN2517" s="207"/>
      <c r="FTO2517" s="187"/>
      <c r="FTP2517" s="187"/>
      <c r="FTQ2517" s="204"/>
      <c r="FTR2517" s="272"/>
      <c r="FTS2517" s="207"/>
      <c r="FTT2517" s="238"/>
      <c r="FTU2517" s="207"/>
      <c r="FTV2517" s="207"/>
      <c r="FTW2517" s="187"/>
      <c r="FTX2517" s="187"/>
      <c r="FTY2517" s="204"/>
      <c r="FTZ2517" s="272"/>
      <c r="FUA2517" s="207"/>
      <c r="FUB2517" s="238"/>
      <c r="FUC2517" s="207"/>
      <c r="FUD2517" s="207"/>
      <c r="FUE2517" s="187"/>
      <c r="FUF2517" s="187"/>
      <c r="FUG2517" s="204"/>
      <c r="FUH2517" s="272"/>
      <c r="FUI2517" s="207"/>
      <c r="FUJ2517" s="238"/>
      <c r="FUK2517" s="207"/>
      <c r="FUL2517" s="207"/>
      <c r="FUM2517" s="187"/>
      <c r="FUN2517" s="187"/>
      <c r="FUO2517" s="204"/>
      <c r="FUP2517" s="272"/>
      <c r="FUQ2517" s="207"/>
      <c r="FUR2517" s="238"/>
      <c r="FUS2517" s="207"/>
      <c r="FUT2517" s="207"/>
      <c r="FUU2517" s="187"/>
      <c r="FUV2517" s="187"/>
      <c r="FUW2517" s="204"/>
      <c r="FUX2517" s="272"/>
      <c r="FUY2517" s="207"/>
      <c r="FUZ2517" s="238"/>
      <c r="FVA2517" s="207"/>
      <c r="FVB2517" s="207"/>
      <c r="FVC2517" s="187"/>
      <c r="FVD2517" s="187"/>
      <c r="FVE2517" s="204"/>
      <c r="FVF2517" s="272"/>
      <c r="FVG2517" s="207"/>
      <c r="FVH2517" s="238"/>
      <c r="FVI2517" s="207"/>
      <c r="FVJ2517" s="207"/>
      <c r="FVK2517" s="187"/>
      <c r="FVL2517" s="187"/>
      <c r="FVM2517" s="204"/>
      <c r="FVN2517" s="272"/>
      <c r="FVO2517" s="207"/>
      <c r="FVP2517" s="238"/>
      <c r="FVQ2517" s="207"/>
      <c r="FVR2517" s="207"/>
      <c r="FVS2517" s="187"/>
      <c r="FVT2517" s="187"/>
      <c r="FVU2517" s="204"/>
      <c r="FVV2517" s="272"/>
      <c r="FVW2517" s="207"/>
      <c r="FVX2517" s="238"/>
      <c r="FVY2517" s="207"/>
      <c r="FVZ2517" s="207"/>
      <c r="FWA2517" s="187"/>
      <c r="FWB2517" s="187"/>
      <c r="FWC2517" s="204"/>
      <c r="FWD2517" s="272"/>
      <c r="FWE2517" s="207"/>
      <c r="FWF2517" s="238"/>
      <c r="FWG2517" s="207"/>
      <c r="FWH2517" s="207"/>
      <c r="FWI2517" s="187"/>
      <c r="FWJ2517" s="187"/>
      <c r="FWK2517" s="204"/>
      <c r="FWL2517" s="272"/>
      <c r="FWM2517" s="207"/>
      <c r="FWN2517" s="238"/>
      <c r="FWO2517" s="207"/>
      <c r="FWP2517" s="207"/>
      <c r="FWQ2517" s="187"/>
      <c r="FWR2517" s="187"/>
      <c r="FWS2517" s="204"/>
      <c r="FWT2517" s="272"/>
      <c r="FWU2517" s="207"/>
      <c r="FWV2517" s="238"/>
      <c r="FWW2517" s="207"/>
      <c r="FWX2517" s="207"/>
      <c r="FWY2517" s="187"/>
      <c r="FWZ2517" s="187"/>
      <c r="FXA2517" s="204"/>
      <c r="FXB2517" s="272"/>
      <c r="FXC2517" s="207"/>
      <c r="FXD2517" s="238"/>
      <c r="FXE2517" s="207"/>
      <c r="FXF2517" s="207"/>
      <c r="FXG2517" s="187"/>
      <c r="FXH2517" s="187"/>
      <c r="FXI2517" s="204"/>
      <c r="FXJ2517" s="272"/>
      <c r="FXK2517" s="207"/>
      <c r="FXL2517" s="238"/>
      <c r="FXM2517" s="207"/>
      <c r="FXN2517" s="207"/>
      <c r="FXO2517" s="187"/>
      <c r="FXP2517" s="187"/>
      <c r="FXQ2517" s="204"/>
      <c r="FXR2517" s="272"/>
      <c r="FXS2517" s="207"/>
      <c r="FXT2517" s="238"/>
      <c r="FXU2517" s="207"/>
      <c r="FXV2517" s="207"/>
      <c r="FXW2517" s="187"/>
      <c r="FXX2517" s="187"/>
      <c r="FXY2517" s="204"/>
      <c r="FXZ2517" s="272"/>
      <c r="FYA2517" s="207"/>
      <c r="FYB2517" s="238"/>
      <c r="FYC2517" s="207"/>
      <c r="FYD2517" s="207"/>
      <c r="FYE2517" s="187"/>
      <c r="FYF2517" s="187"/>
      <c r="FYG2517" s="204"/>
      <c r="FYH2517" s="272"/>
      <c r="FYI2517" s="207"/>
      <c r="FYJ2517" s="238"/>
      <c r="FYK2517" s="207"/>
      <c r="FYL2517" s="207"/>
      <c r="FYM2517" s="187"/>
      <c r="FYN2517" s="187"/>
      <c r="FYO2517" s="204"/>
      <c r="FYP2517" s="272"/>
      <c r="FYQ2517" s="207"/>
      <c r="FYR2517" s="238"/>
      <c r="FYS2517" s="207"/>
      <c r="FYT2517" s="207"/>
      <c r="FYU2517" s="187"/>
      <c r="FYV2517" s="187"/>
      <c r="FYW2517" s="204"/>
      <c r="FYX2517" s="272"/>
      <c r="FYY2517" s="207"/>
      <c r="FYZ2517" s="238"/>
      <c r="FZA2517" s="207"/>
      <c r="FZB2517" s="207"/>
      <c r="FZC2517" s="187"/>
      <c r="FZD2517" s="187"/>
      <c r="FZE2517" s="204"/>
      <c r="FZF2517" s="272"/>
      <c r="FZG2517" s="207"/>
      <c r="FZH2517" s="238"/>
      <c r="FZI2517" s="207"/>
      <c r="FZJ2517" s="207"/>
      <c r="FZK2517" s="187"/>
      <c r="FZL2517" s="187"/>
      <c r="FZM2517" s="204"/>
      <c r="FZN2517" s="272"/>
      <c r="FZO2517" s="207"/>
      <c r="FZP2517" s="238"/>
      <c r="FZQ2517" s="207"/>
      <c r="FZR2517" s="207"/>
      <c r="FZS2517" s="187"/>
      <c r="FZT2517" s="187"/>
      <c r="FZU2517" s="204"/>
      <c r="FZV2517" s="272"/>
      <c r="FZW2517" s="207"/>
      <c r="FZX2517" s="238"/>
      <c r="FZY2517" s="207"/>
      <c r="FZZ2517" s="207"/>
      <c r="GAA2517" s="187"/>
      <c r="GAB2517" s="187"/>
      <c r="GAC2517" s="204"/>
      <c r="GAD2517" s="272"/>
      <c r="GAE2517" s="207"/>
      <c r="GAF2517" s="238"/>
      <c r="GAG2517" s="207"/>
      <c r="GAH2517" s="207"/>
      <c r="GAI2517" s="187"/>
      <c r="GAJ2517" s="187"/>
      <c r="GAK2517" s="204"/>
      <c r="GAL2517" s="272"/>
      <c r="GAM2517" s="207"/>
      <c r="GAN2517" s="238"/>
      <c r="GAO2517" s="207"/>
      <c r="GAP2517" s="207"/>
      <c r="GAQ2517" s="187"/>
      <c r="GAR2517" s="187"/>
      <c r="GAS2517" s="204"/>
      <c r="GAT2517" s="272"/>
      <c r="GAU2517" s="207"/>
      <c r="GAV2517" s="238"/>
      <c r="GAW2517" s="207"/>
      <c r="GAX2517" s="207"/>
      <c r="GAY2517" s="187"/>
      <c r="GAZ2517" s="187"/>
      <c r="GBA2517" s="204"/>
      <c r="GBB2517" s="272"/>
      <c r="GBC2517" s="207"/>
      <c r="GBD2517" s="238"/>
      <c r="GBE2517" s="207"/>
      <c r="GBF2517" s="207"/>
      <c r="GBG2517" s="187"/>
      <c r="GBH2517" s="187"/>
      <c r="GBI2517" s="204"/>
      <c r="GBJ2517" s="272"/>
      <c r="GBK2517" s="207"/>
      <c r="GBL2517" s="238"/>
      <c r="GBM2517" s="207"/>
      <c r="GBN2517" s="207"/>
      <c r="GBO2517" s="187"/>
      <c r="GBP2517" s="187"/>
      <c r="GBQ2517" s="204"/>
      <c r="GBR2517" s="272"/>
      <c r="GBS2517" s="207"/>
      <c r="GBT2517" s="238"/>
      <c r="GBU2517" s="207"/>
      <c r="GBV2517" s="207"/>
      <c r="GBW2517" s="187"/>
      <c r="GBX2517" s="187"/>
      <c r="GBY2517" s="204"/>
      <c r="GBZ2517" s="272"/>
      <c r="GCA2517" s="207"/>
      <c r="GCB2517" s="238"/>
      <c r="GCC2517" s="207"/>
      <c r="GCD2517" s="207"/>
      <c r="GCE2517" s="187"/>
      <c r="GCF2517" s="187"/>
      <c r="GCG2517" s="204"/>
      <c r="GCH2517" s="272"/>
      <c r="GCI2517" s="207"/>
      <c r="GCJ2517" s="238"/>
      <c r="GCK2517" s="207"/>
      <c r="GCL2517" s="207"/>
      <c r="GCM2517" s="187"/>
      <c r="GCN2517" s="187"/>
      <c r="GCO2517" s="204"/>
      <c r="GCP2517" s="272"/>
      <c r="GCQ2517" s="207"/>
      <c r="GCR2517" s="238"/>
      <c r="GCS2517" s="207"/>
      <c r="GCT2517" s="207"/>
      <c r="GCU2517" s="187"/>
      <c r="GCV2517" s="187"/>
      <c r="GCW2517" s="204"/>
      <c r="GCX2517" s="272"/>
      <c r="GCY2517" s="207"/>
      <c r="GCZ2517" s="238"/>
      <c r="GDA2517" s="207"/>
      <c r="GDB2517" s="207"/>
      <c r="GDC2517" s="187"/>
      <c r="GDD2517" s="187"/>
      <c r="GDE2517" s="204"/>
      <c r="GDF2517" s="272"/>
      <c r="GDG2517" s="207"/>
      <c r="GDH2517" s="238"/>
      <c r="GDI2517" s="207"/>
      <c r="GDJ2517" s="207"/>
      <c r="GDK2517" s="187"/>
      <c r="GDL2517" s="187"/>
      <c r="GDM2517" s="204"/>
      <c r="GDN2517" s="272"/>
      <c r="GDO2517" s="207"/>
      <c r="GDP2517" s="238"/>
      <c r="GDQ2517" s="207"/>
      <c r="GDR2517" s="207"/>
      <c r="GDS2517" s="187"/>
      <c r="GDT2517" s="187"/>
      <c r="GDU2517" s="204"/>
      <c r="GDV2517" s="272"/>
      <c r="GDW2517" s="207"/>
      <c r="GDX2517" s="238"/>
      <c r="GDY2517" s="207"/>
      <c r="GDZ2517" s="207"/>
      <c r="GEA2517" s="187"/>
      <c r="GEB2517" s="187"/>
      <c r="GEC2517" s="204"/>
      <c r="GED2517" s="272"/>
      <c r="GEE2517" s="207"/>
      <c r="GEF2517" s="238"/>
      <c r="GEG2517" s="207"/>
      <c r="GEH2517" s="207"/>
      <c r="GEI2517" s="187"/>
      <c r="GEJ2517" s="187"/>
      <c r="GEK2517" s="204"/>
      <c r="GEL2517" s="272"/>
      <c r="GEM2517" s="207"/>
      <c r="GEN2517" s="238"/>
      <c r="GEO2517" s="207"/>
      <c r="GEP2517" s="207"/>
      <c r="GEQ2517" s="187"/>
      <c r="GER2517" s="187"/>
      <c r="GES2517" s="204"/>
      <c r="GET2517" s="272"/>
      <c r="GEU2517" s="207"/>
      <c r="GEV2517" s="238"/>
      <c r="GEW2517" s="207"/>
      <c r="GEX2517" s="207"/>
      <c r="GEY2517" s="187"/>
      <c r="GEZ2517" s="187"/>
      <c r="GFA2517" s="204"/>
      <c r="GFB2517" s="272"/>
      <c r="GFC2517" s="207"/>
      <c r="GFD2517" s="238"/>
      <c r="GFE2517" s="207"/>
      <c r="GFF2517" s="207"/>
      <c r="GFG2517" s="187"/>
      <c r="GFH2517" s="187"/>
      <c r="GFI2517" s="204"/>
      <c r="GFJ2517" s="272"/>
      <c r="GFK2517" s="207"/>
      <c r="GFL2517" s="238"/>
      <c r="GFM2517" s="207"/>
      <c r="GFN2517" s="207"/>
      <c r="GFO2517" s="187"/>
      <c r="GFP2517" s="187"/>
      <c r="GFQ2517" s="204"/>
      <c r="GFR2517" s="272"/>
      <c r="GFS2517" s="207"/>
      <c r="GFT2517" s="238"/>
      <c r="GFU2517" s="207"/>
      <c r="GFV2517" s="207"/>
      <c r="GFW2517" s="187"/>
      <c r="GFX2517" s="187"/>
      <c r="GFY2517" s="204"/>
      <c r="GFZ2517" s="272"/>
      <c r="GGA2517" s="207"/>
      <c r="GGB2517" s="238"/>
      <c r="GGC2517" s="207"/>
      <c r="GGD2517" s="207"/>
      <c r="GGE2517" s="187"/>
      <c r="GGF2517" s="187"/>
      <c r="GGG2517" s="204"/>
      <c r="GGH2517" s="272"/>
      <c r="GGI2517" s="207"/>
      <c r="GGJ2517" s="238"/>
      <c r="GGK2517" s="207"/>
      <c r="GGL2517" s="207"/>
      <c r="GGM2517" s="187"/>
      <c r="GGN2517" s="187"/>
      <c r="GGO2517" s="204"/>
      <c r="GGP2517" s="272"/>
      <c r="GGQ2517" s="207"/>
      <c r="GGR2517" s="238"/>
      <c r="GGS2517" s="207"/>
      <c r="GGT2517" s="207"/>
      <c r="GGU2517" s="187"/>
      <c r="GGV2517" s="187"/>
      <c r="GGW2517" s="204"/>
      <c r="GGX2517" s="272"/>
      <c r="GGY2517" s="207"/>
      <c r="GGZ2517" s="238"/>
      <c r="GHA2517" s="207"/>
      <c r="GHB2517" s="207"/>
      <c r="GHC2517" s="187"/>
      <c r="GHD2517" s="187"/>
      <c r="GHE2517" s="204"/>
      <c r="GHF2517" s="272"/>
      <c r="GHG2517" s="207"/>
      <c r="GHH2517" s="238"/>
      <c r="GHI2517" s="207"/>
      <c r="GHJ2517" s="207"/>
      <c r="GHK2517" s="187"/>
      <c r="GHL2517" s="187"/>
      <c r="GHM2517" s="204"/>
      <c r="GHN2517" s="272"/>
      <c r="GHO2517" s="207"/>
      <c r="GHP2517" s="238"/>
      <c r="GHQ2517" s="207"/>
      <c r="GHR2517" s="207"/>
      <c r="GHS2517" s="187"/>
      <c r="GHT2517" s="187"/>
      <c r="GHU2517" s="204"/>
      <c r="GHV2517" s="272"/>
      <c r="GHW2517" s="207"/>
      <c r="GHX2517" s="238"/>
      <c r="GHY2517" s="207"/>
      <c r="GHZ2517" s="207"/>
      <c r="GIA2517" s="187"/>
      <c r="GIB2517" s="187"/>
      <c r="GIC2517" s="204"/>
      <c r="GID2517" s="272"/>
      <c r="GIE2517" s="207"/>
      <c r="GIF2517" s="238"/>
      <c r="GIG2517" s="207"/>
      <c r="GIH2517" s="207"/>
      <c r="GII2517" s="187"/>
      <c r="GIJ2517" s="187"/>
      <c r="GIK2517" s="204"/>
      <c r="GIL2517" s="272"/>
      <c r="GIM2517" s="207"/>
      <c r="GIN2517" s="238"/>
      <c r="GIO2517" s="207"/>
      <c r="GIP2517" s="207"/>
      <c r="GIQ2517" s="187"/>
      <c r="GIR2517" s="187"/>
      <c r="GIS2517" s="204"/>
      <c r="GIT2517" s="272"/>
      <c r="GIU2517" s="207"/>
      <c r="GIV2517" s="238"/>
      <c r="GIW2517" s="207"/>
      <c r="GIX2517" s="207"/>
      <c r="GIY2517" s="187"/>
      <c r="GIZ2517" s="187"/>
      <c r="GJA2517" s="204"/>
      <c r="GJB2517" s="272"/>
      <c r="GJC2517" s="207"/>
      <c r="GJD2517" s="238"/>
      <c r="GJE2517" s="207"/>
      <c r="GJF2517" s="207"/>
      <c r="GJG2517" s="187"/>
      <c r="GJH2517" s="187"/>
      <c r="GJI2517" s="204"/>
      <c r="GJJ2517" s="272"/>
      <c r="GJK2517" s="207"/>
      <c r="GJL2517" s="238"/>
      <c r="GJM2517" s="207"/>
      <c r="GJN2517" s="207"/>
      <c r="GJO2517" s="187"/>
      <c r="GJP2517" s="187"/>
      <c r="GJQ2517" s="204"/>
      <c r="GJR2517" s="272"/>
      <c r="GJS2517" s="207"/>
      <c r="GJT2517" s="238"/>
      <c r="GJU2517" s="207"/>
      <c r="GJV2517" s="207"/>
      <c r="GJW2517" s="187"/>
      <c r="GJX2517" s="187"/>
      <c r="GJY2517" s="204"/>
      <c r="GJZ2517" s="272"/>
      <c r="GKA2517" s="207"/>
      <c r="GKB2517" s="238"/>
      <c r="GKC2517" s="207"/>
      <c r="GKD2517" s="207"/>
      <c r="GKE2517" s="187"/>
      <c r="GKF2517" s="187"/>
      <c r="GKG2517" s="204"/>
      <c r="GKH2517" s="272"/>
      <c r="GKI2517" s="207"/>
      <c r="GKJ2517" s="238"/>
      <c r="GKK2517" s="207"/>
      <c r="GKL2517" s="207"/>
      <c r="GKM2517" s="187"/>
      <c r="GKN2517" s="187"/>
      <c r="GKO2517" s="204"/>
      <c r="GKP2517" s="272"/>
      <c r="GKQ2517" s="207"/>
      <c r="GKR2517" s="238"/>
      <c r="GKS2517" s="207"/>
      <c r="GKT2517" s="207"/>
      <c r="GKU2517" s="187"/>
      <c r="GKV2517" s="187"/>
      <c r="GKW2517" s="204"/>
      <c r="GKX2517" s="272"/>
      <c r="GKY2517" s="207"/>
      <c r="GKZ2517" s="238"/>
      <c r="GLA2517" s="207"/>
      <c r="GLB2517" s="207"/>
      <c r="GLC2517" s="187"/>
      <c r="GLD2517" s="187"/>
      <c r="GLE2517" s="204"/>
      <c r="GLF2517" s="272"/>
      <c r="GLG2517" s="207"/>
      <c r="GLH2517" s="238"/>
      <c r="GLI2517" s="207"/>
      <c r="GLJ2517" s="207"/>
      <c r="GLK2517" s="187"/>
      <c r="GLL2517" s="187"/>
      <c r="GLM2517" s="204"/>
      <c r="GLN2517" s="272"/>
      <c r="GLO2517" s="207"/>
      <c r="GLP2517" s="238"/>
      <c r="GLQ2517" s="207"/>
      <c r="GLR2517" s="207"/>
      <c r="GLS2517" s="187"/>
      <c r="GLT2517" s="187"/>
      <c r="GLU2517" s="204"/>
      <c r="GLV2517" s="272"/>
      <c r="GLW2517" s="207"/>
      <c r="GLX2517" s="238"/>
      <c r="GLY2517" s="207"/>
      <c r="GLZ2517" s="207"/>
      <c r="GMA2517" s="187"/>
      <c r="GMB2517" s="187"/>
      <c r="GMC2517" s="204"/>
      <c r="GMD2517" s="272"/>
      <c r="GME2517" s="207"/>
      <c r="GMF2517" s="238"/>
      <c r="GMG2517" s="207"/>
      <c r="GMH2517" s="207"/>
      <c r="GMI2517" s="187"/>
      <c r="GMJ2517" s="187"/>
      <c r="GMK2517" s="204"/>
      <c r="GML2517" s="272"/>
      <c r="GMM2517" s="207"/>
      <c r="GMN2517" s="238"/>
      <c r="GMO2517" s="207"/>
      <c r="GMP2517" s="207"/>
      <c r="GMQ2517" s="187"/>
      <c r="GMR2517" s="187"/>
      <c r="GMS2517" s="204"/>
      <c r="GMT2517" s="272"/>
      <c r="GMU2517" s="207"/>
      <c r="GMV2517" s="238"/>
      <c r="GMW2517" s="207"/>
      <c r="GMX2517" s="207"/>
      <c r="GMY2517" s="187"/>
      <c r="GMZ2517" s="187"/>
      <c r="GNA2517" s="204"/>
      <c r="GNB2517" s="272"/>
      <c r="GNC2517" s="207"/>
      <c r="GND2517" s="238"/>
      <c r="GNE2517" s="207"/>
      <c r="GNF2517" s="207"/>
      <c r="GNG2517" s="187"/>
      <c r="GNH2517" s="187"/>
      <c r="GNI2517" s="204"/>
      <c r="GNJ2517" s="272"/>
      <c r="GNK2517" s="207"/>
      <c r="GNL2517" s="238"/>
      <c r="GNM2517" s="207"/>
      <c r="GNN2517" s="207"/>
      <c r="GNO2517" s="187"/>
      <c r="GNP2517" s="187"/>
      <c r="GNQ2517" s="204"/>
      <c r="GNR2517" s="272"/>
      <c r="GNS2517" s="207"/>
      <c r="GNT2517" s="238"/>
      <c r="GNU2517" s="207"/>
      <c r="GNV2517" s="207"/>
      <c r="GNW2517" s="187"/>
      <c r="GNX2517" s="187"/>
      <c r="GNY2517" s="204"/>
      <c r="GNZ2517" s="272"/>
      <c r="GOA2517" s="207"/>
      <c r="GOB2517" s="238"/>
      <c r="GOC2517" s="207"/>
      <c r="GOD2517" s="207"/>
      <c r="GOE2517" s="187"/>
      <c r="GOF2517" s="187"/>
      <c r="GOG2517" s="204"/>
      <c r="GOH2517" s="272"/>
      <c r="GOI2517" s="207"/>
      <c r="GOJ2517" s="238"/>
      <c r="GOK2517" s="207"/>
      <c r="GOL2517" s="207"/>
      <c r="GOM2517" s="187"/>
      <c r="GON2517" s="187"/>
      <c r="GOO2517" s="204"/>
      <c r="GOP2517" s="272"/>
      <c r="GOQ2517" s="207"/>
      <c r="GOR2517" s="238"/>
      <c r="GOS2517" s="207"/>
      <c r="GOT2517" s="207"/>
      <c r="GOU2517" s="187"/>
      <c r="GOV2517" s="187"/>
      <c r="GOW2517" s="204"/>
      <c r="GOX2517" s="272"/>
      <c r="GOY2517" s="207"/>
      <c r="GOZ2517" s="238"/>
      <c r="GPA2517" s="207"/>
      <c r="GPB2517" s="207"/>
      <c r="GPC2517" s="187"/>
      <c r="GPD2517" s="187"/>
      <c r="GPE2517" s="204"/>
      <c r="GPF2517" s="272"/>
      <c r="GPG2517" s="207"/>
      <c r="GPH2517" s="238"/>
      <c r="GPI2517" s="207"/>
      <c r="GPJ2517" s="207"/>
      <c r="GPK2517" s="187"/>
      <c r="GPL2517" s="187"/>
      <c r="GPM2517" s="204"/>
      <c r="GPN2517" s="272"/>
      <c r="GPO2517" s="207"/>
      <c r="GPP2517" s="238"/>
      <c r="GPQ2517" s="207"/>
      <c r="GPR2517" s="207"/>
      <c r="GPS2517" s="187"/>
      <c r="GPT2517" s="187"/>
      <c r="GPU2517" s="204"/>
      <c r="GPV2517" s="272"/>
      <c r="GPW2517" s="207"/>
      <c r="GPX2517" s="238"/>
      <c r="GPY2517" s="207"/>
      <c r="GPZ2517" s="207"/>
      <c r="GQA2517" s="187"/>
      <c r="GQB2517" s="187"/>
      <c r="GQC2517" s="204"/>
      <c r="GQD2517" s="272"/>
      <c r="GQE2517" s="207"/>
      <c r="GQF2517" s="238"/>
      <c r="GQG2517" s="207"/>
      <c r="GQH2517" s="207"/>
      <c r="GQI2517" s="187"/>
      <c r="GQJ2517" s="187"/>
      <c r="GQK2517" s="204"/>
      <c r="GQL2517" s="272"/>
      <c r="GQM2517" s="207"/>
      <c r="GQN2517" s="238"/>
      <c r="GQO2517" s="207"/>
      <c r="GQP2517" s="207"/>
      <c r="GQQ2517" s="187"/>
      <c r="GQR2517" s="187"/>
      <c r="GQS2517" s="204"/>
      <c r="GQT2517" s="272"/>
      <c r="GQU2517" s="207"/>
      <c r="GQV2517" s="238"/>
      <c r="GQW2517" s="207"/>
      <c r="GQX2517" s="207"/>
      <c r="GQY2517" s="187"/>
      <c r="GQZ2517" s="187"/>
      <c r="GRA2517" s="204"/>
      <c r="GRB2517" s="272"/>
      <c r="GRC2517" s="207"/>
      <c r="GRD2517" s="238"/>
      <c r="GRE2517" s="207"/>
      <c r="GRF2517" s="207"/>
      <c r="GRG2517" s="187"/>
      <c r="GRH2517" s="187"/>
      <c r="GRI2517" s="204"/>
      <c r="GRJ2517" s="272"/>
      <c r="GRK2517" s="207"/>
      <c r="GRL2517" s="238"/>
      <c r="GRM2517" s="207"/>
      <c r="GRN2517" s="207"/>
      <c r="GRO2517" s="187"/>
      <c r="GRP2517" s="187"/>
      <c r="GRQ2517" s="204"/>
      <c r="GRR2517" s="272"/>
      <c r="GRS2517" s="207"/>
      <c r="GRT2517" s="238"/>
      <c r="GRU2517" s="207"/>
      <c r="GRV2517" s="207"/>
      <c r="GRW2517" s="187"/>
      <c r="GRX2517" s="187"/>
      <c r="GRY2517" s="204"/>
      <c r="GRZ2517" s="272"/>
      <c r="GSA2517" s="207"/>
      <c r="GSB2517" s="238"/>
      <c r="GSC2517" s="207"/>
      <c r="GSD2517" s="207"/>
      <c r="GSE2517" s="187"/>
      <c r="GSF2517" s="187"/>
      <c r="GSG2517" s="204"/>
      <c r="GSH2517" s="272"/>
      <c r="GSI2517" s="207"/>
      <c r="GSJ2517" s="238"/>
      <c r="GSK2517" s="207"/>
      <c r="GSL2517" s="207"/>
      <c r="GSM2517" s="187"/>
      <c r="GSN2517" s="187"/>
      <c r="GSO2517" s="204"/>
      <c r="GSP2517" s="272"/>
      <c r="GSQ2517" s="207"/>
      <c r="GSR2517" s="238"/>
      <c r="GSS2517" s="207"/>
      <c r="GST2517" s="207"/>
      <c r="GSU2517" s="187"/>
      <c r="GSV2517" s="187"/>
      <c r="GSW2517" s="204"/>
      <c r="GSX2517" s="272"/>
      <c r="GSY2517" s="207"/>
      <c r="GSZ2517" s="238"/>
      <c r="GTA2517" s="207"/>
      <c r="GTB2517" s="207"/>
      <c r="GTC2517" s="187"/>
      <c r="GTD2517" s="187"/>
      <c r="GTE2517" s="204"/>
      <c r="GTF2517" s="272"/>
      <c r="GTG2517" s="207"/>
      <c r="GTH2517" s="238"/>
      <c r="GTI2517" s="207"/>
      <c r="GTJ2517" s="207"/>
      <c r="GTK2517" s="187"/>
      <c r="GTL2517" s="187"/>
      <c r="GTM2517" s="204"/>
      <c r="GTN2517" s="272"/>
      <c r="GTO2517" s="207"/>
      <c r="GTP2517" s="238"/>
      <c r="GTQ2517" s="207"/>
      <c r="GTR2517" s="207"/>
      <c r="GTS2517" s="187"/>
      <c r="GTT2517" s="187"/>
      <c r="GTU2517" s="204"/>
      <c r="GTV2517" s="272"/>
      <c r="GTW2517" s="207"/>
      <c r="GTX2517" s="238"/>
      <c r="GTY2517" s="207"/>
      <c r="GTZ2517" s="207"/>
      <c r="GUA2517" s="187"/>
      <c r="GUB2517" s="187"/>
      <c r="GUC2517" s="204"/>
      <c r="GUD2517" s="272"/>
      <c r="GUE2517" s="207"/>
      <c r="GUF2517" s="238"/>
      <c r="GUG2517" s="207"/>
      <c r="GUH2517" s="207"/>
      <c r="GUI2517" s="187"/>
      <c r="GUJ2517" s="187"/>
      <c r="GUK2517" s="204"/>
      <c r="GUL2517" s="272"/>
      <c r="GUM2517" s="207"/>
      <c r="GUN2517" s="238"/>
      <c r="GUO2517" s="207"/>
      <c r="GUP2517" s="207"/>
      <c r="GUQ2517" s="187"/>
      <c r="GUR2517" s="187"/>
      <c r="GUS2517" s="204"/>
      <c r="GUT2517" s="272"/>
      <c r="GUU2517" s="207"/>
      <c r="GUV2517" s="238"/>
      <c r="GUW2517" s="207"/>
      <c r="GUX2517" s="207"/>
      <c r="GUY2517" s="187"/>
      <c r="GUZ2517" s="187"/>
      <c r="GVA2517" s="204"/>
      <c r="GVB2517" s="272"/>
      <c r="GVC2517" s="207"/>
      <c r="GVD2517" s="238"/>
      <c r="GVE2517" s="207"/>
      <c r="GVF2517" s="207"/>
      <c r="GVG2517" s="187"/>
      <c r="GVH2517" s="187"/>
      <c r="GVI2517" s="204"/>
      <c r="GVJ2517" s="272"/>
      <c r="GVK2517" s="207"/>
      <c r="GVL2517" s="238"/>
      <c r="GVM2517" s="207"/>
      <c r="GVN2517" s="207"/>
      <c r="GVO2517" s="187"/>
      <c r="GVP2517" s="187"/>
      <c r="GVQ2517" s="204"/>
      <c r="GVR2517" s="272"/>
      <c r="GVS2517" s="207"/>
      <c r="GVT2517" s="238"/>
      <c r="GVU2517" s="207"/>
      <c r="GVV2517" s="207"/>
      <c r="GVW2517" s="187"/>
      <c r="GVX2517" s="187"/>
      <c r="GVY2517" s="204"/>
      <c r="GVZ2517" s="272"/>
      <c r="GWA2517" s="207"/>
      <c r="GWB2517" s="238"/>
      <c r="GWC2517" s="207"/>
      <c r="GWD2517" s="207"/>
      <c r="GWE2517" s="187"/>
      <c r="GWF2517" s="187"/>
      <c r="GWG2517" s="204"/>
      <c r="GWH2517" s="272"/>
      <c r="GWI2517" s="207"/>
      <c r="GWJ2517" s="238"/>
      <c r="GWK2517" s="207"/>
      <c r="GWL2517" s="207"/>
      <c r="GWM2517" s="187"/>
      <c r="GWN2517" s="187"/>
      <c r="GWO2517" s="204"/>
      <c r="GWP2517" s="272"/>
      <c r="GWQ2517" s="207"/>
      <c r="GWR2517" s="238"/>
      <c r="GWS2517" s="207"/>
      <c r="GWT2517" s="207"/>
      <c r="GWU2517" s="187"/>
      <c r="GWV2517" s="187"/>
      <c r="GWW2517" s="204"/>
      <c r="GWX2517" s="272"/>
      <c r="GWY2517" s="207"/>
      <c r="GWZ2517" s="238"/>
      <c r="GXA2517" s="207"/>
      <c r="GXB2517" s="207"/>
      <c r="GXC2517" s="187"/>
      <c r="GXD2517" s="187"/>
      <c r="GXE2517" s="204"/>
      <c r="GXF2517" s="272"/>
      <c r="GXG2517" s="207"/>
      <c r="GXH2517" s="238"/>
      <c r="GXI2517" s="207"/>
      <c r="GXJ2517" s="207"/>
      <c r="GXK2517" s="187"/>
      <c r="GXL2517" s="187"/>
      <c r="GXM2517" s="204"/>
      <c r="GXN2517" s="272"/>
      <c r="GXO2517" s="207"/>
      <c r="GXP2517" s="238"/>
      <c r="GXQ2517" s="207"/>
      <c r="GXR2517" s="207"/>
      <c r="GXS2517" s="187"/>
      <c r="GXT2517" s="187"/>
      <c r="GXU2517" s="204"/>
      <c r="GXV2517" s="272"/>
      <c r="GXW2517" s="207"/>
      <c r="GXX2517" s="238"/>
      <c r="GXY2517" s="207"/>
      <c r="GXZ2517" s="207"/>
      <c r="GYA2517" s="187"/>
      <c r="GYB2517" s="187"/>
      <c r="GYC2517" s="204"/>
      <c r="GYD2517" s="272"/>
      <c r="GYE2517" s="207"/>
      <c r="GYF2517" s="238"/>
      <c r="GYG2517" s="207"/>
      <c r="GYH2517" s="207"/>
      <c r="GYI2517" s="187"/>
      <c r="GYJ2517" s="187"/>
      <c r="GYK2517" s="204"/>
      <c r="GYL2517" s="272"/>
      <c r="GYM2517" s="207"/>
      <c r="GYN2517" s="238"/>
      <c r="GYO2517" s="207"/>
      <c r="GYP2517" s="207"/>
      <c r="GYQ2517" s="187"/>
      <c r="GYR2517" s="187"/>
      <c r="GYS2517" s="204"/>
      <c r="GYT2517" s="272"/>
      <c r="GYU2517" s="207"/>
      <c r="GYV2517" s="238"/>
      <c r="GYW2517" s="207"/>
      <c r="GYX2517" s="207"/>
      <c r="GYY2517" s="187"/>
      <c r="GYZ2517" s="187"/>
      <c r="GZA2517" s="204"/>
      <c r="GZB2517" s="272"/>
      <c r="GZC2517" s="207"/>
      <c r="GZD2517" s="238"/>
      <c r="GZE2517" s="207"/>
      <c r="GZF2517" s="207"/>
      <c r="GZG2517" s="187"/>
      <c r="GZH2517" s="187"/>
      <c r="GZI2517" s="204"/>
      <c r="GZJ2517" s="272"/>
      <c r="GZK2517" s="207"/>
      <c r="GZL2517" s="238"/>
      <c r="GZM2517" s="207"/>
      <c r="GZN2517" s="207"/>
      <c r="GZO2517" s="187"/>
      <c r="GZP2517" s="187"/>
      <c r="GZQ2517" s="204"/>
      <c r="GZR2517" s="272"/>
      <c r="GZS2517" s="207"/>
      <c r="GZT2517" s="238"/>
      <c r="GZU2517" s="207"/>
      <c r="GZV2517" s="207"/>
      <c r="GZW2517" s="187"/>
      <c r="GZX2517" s="187"/>
      <c r="GZY2517" s="204"/>
      <c r="GZZ2517" s="272"/>
      <c r="HAA2517" s="207"/>
      <c r="HAB2517" s="238"/>
      <c r="HAC2517" s="207"/>
      <c r="HAD2517" s="207"/>
      <c r="HAE2517" s="187"/>
      <c r="HAF2517" s="187"/>
      <c r="HAG2517" s="204"/>
      <c r="HAH2517" s="272"/>
      <c r="HAI2517" s="207"/>
      <c r="HAJ2517" s="238"/>
      <c r="HAK2517" s="207"/>
      <c r="HAL2517" s="207"/>
      <c r="HAM2517" s="187"/>
      <c r="HAN2517" s="187"/>
      <c r="HAO2517" s="204"/>
      <c r="HAP2517" s="272"/>
      <c r="HAQ2517" s="207"/>
      <c r="HAR2517" s="238"/>
      <c r="HAS2517" s="207"/>
      <c r="HAT2517" s="207"/>
      <c r="HAU2517" s="187"/>
      <c r="HAV2517" s="187"/>
      <c r="HAW2517" s="204"/>
      <c r="HAX2517" s="272"/>
      <c r="HAY2517" s="207"/>
      <c r="HAZ2517" s="238"/>
      <c r="HBA2517" s="207"/>
      <c r="HBB2517" s="207"/>
      <c r="HBC2517" s="187"/>
      <c r="HBD2517" s="187"/>
      <c r="HBE2517" s="204"/>
      <c r="HBF2517" s="272"/>
      <c r="HBG2517" s="207"/>
      <c r="HBH2517" s="238"/>
      <c r="HBI2517" s="207"/>
      <c r="HBJ2517" s="207"/>
      <c r="HBK2517" s="187"/>
      <c r="HBL2517" s="187"/>
      <c r="HBM2517" s="204"/>
      <c r="HBN2517" s="272"/>
      <c r="HBO2517" s="207"/>
      <c r="HBP2517" s="238"/>
      <c r="HBQ2517" s="207"/>
      <c r="HBR2517" s="207"/>
      <c r="HBS2517" s="187"/>
      <c r="HBT2517" s="187"/>
      <c r="HBU2517" s="204"/>
      <c r="HBV2517" s="272"/>
      <c r="HBW2517" s="207"/>
      <c r="HBX2517" s="238"/>
      <c r="HBY2517" s="207"/>
      <c r="HBZ2517" s="207"/>
      <c r="HCA2517" s="187"/>
      <c r="HCB2517" s="187"/>
      <c r="HCC2517" s="204"/>
      <c r="HCD2517" s="272"/>
      <c r="HCE2517" s="207"/>
      <c r="HCF2517" s="238"/>
      <c r="HCG2517" s="207"/>
      <c r="HCH2517" s="207"/>
      <c r="HCI2517" s="187"/>
      <c r="HCJ2517" s="187"/>
      <c r="HCK2517" s="204"/>
      <c r="HCL2517" s="272"/>
      <c r="HCM2517" s="207"/>
      <c r="HCN2517" s="238"/>
      <c r="HCO2517" s="207"/>
      <c r="HCP2517" s="207"/>
      <c r="HCQ2517" s="187"/>
      <c r="HCR2517" s="187"/>
      <c r="HCS2517" s="204"/>
      <c r="HCT2517" s="272"/>
      <c r="HCU2517" s="207"/>
      <c r="HCV2517" s="238"/>
      <c r="HCW2517" s="207"/>
      <c r="HCX2517" s="207"/>
      <c r="HCY2517" s="187"/>
      <c r="HCZ2517" s="187"/>
      <c r="HDA2517" s="204"/>
      <c r="HDB2517" s="272"/>
      <c r="HDC2517" s="207"/>
      <c r="HDD2517" s="238"/>
      <c r="HDE2517" s="207"/>
      <c r="HDF2517" s="207"/>
      <c r="HDG2517" s="187"/>
      <c r="HDH2517" s="187"/>
      <c r="HDI2517" s="204"/>
      <c r="HDJ2517" s="272"/>
      <c r="HDK2517" s="207"/>
      <c r="HDL2517" s="238"/>
      <c r="HDM2517" s="207"/>
      <c r="HDN2517" s="207"/>
      <c r="HDO2517" s="187"/>
      <c r="HDP2517" s="187"/>
      <c r="HDQ2517" s="204"/>
      <c r="HDR2517" s="272"/>
      <c r="HDS2517" s="207"/>
      <c r="HDT2517" s="238"/>
      <c r="HDU2517" s="207"/>
      <c r="HDV2517" s="207"/>
      <c r="HDW2517" s="187"/>
      <c r="HDX2517" s="187"/>
      <c r="HDY2517" s="204"/>
      <c r="HDZ2517" s="272"/>
      <c r="HEA2517" s="207"/>
      <c r="HEB2517" s="238"/>
      <c r="HEC2517" s="207"/>
      <c r="HED2517" s="207"/>
      <c r="HEE2517" s="187"/>
      <c r="HEF2517" s="187"/>
      <c r="HEG2517" s="204"/>
      <c r="HEH2517" s="272"/>
      <c r="HEI2517" s="207"/>
      <c r="HEJ2517" s="238"/>
      <c r="HEK2517" s="207"/>
      <c r="HEL2517" s="207"/>
      <c r="HEM2517" s="187"/>
      <c r="HEN2517" s="187"/>
      <c r="HEO2517" s="204"/>
      <c r="HEP2517" s="272"/>
      <c r="HEQ2517" s="207"/>
      <c r="HER2517" s="238"/>
      <c r="HES2517" s="207"/>
      <c r="HET2517" s="207"/>
      <c r="HEU2517" s="187"/>
      <c r="HEV2517" s="187"/>
      <c r="HEW2517" s="204"/>
      <c r="HEX2517" s="272"/>
      <c r="HEY2517" s="207"/>
      <c r="HEZ2517" s="238"/>
      <c r="HFA2517" s="207"/>
      <c r="HFB2517" s="207"/>
      <c r="HFC2517" s="187"/>
      <c r="HFD2517" s="187"/>
      <c r="HFE2517" s="204"/>
      <c r="HFF2517" s="272"/>
      <c r="HFG2517" s="207"/>
      <c r="HFH2517" s="238"/>
      <c r="HFI2517" s="207"/>
      <c r="HFJ2517" s="207"/>
      <c r="HFK2517" s="187"/>
      <c r="HFL2517" s="187"/>
      <c r="HFM2517" s="204"/>
      <c r="HFN2517" s="272"/>
      <c r="HFO2517" s="207"/>
      <c r="HFP2517" s="238"/>
      <c r="HFQ2517" s="207"/>
      <c r="HFR2517" s="207"/>
      <c r="HFS2517" s="187"/>
      <c r="HFT2517" s="187"/>
      <c r="HFU2517" s="204"/>
      <c r="HFV2517" s="272"/>
      <c r="HFW2517" s="207"/>
      <c r="HFX2517" s="238"/>
      <c r="HFY2517" s="207"/>
      <c r="HFZ2517" s="207"/>
      <c r="HGA2517" s="187"/>
      <c r="HGB2517" s="187"/>
      <c r="HGC2517" s="204"/>
      <c r="HGD2517" s="272"/>
      <c r="HGE2517" s="207"/>
      <c r="HGF2517" s="238"/>
      <c r="HGG2517" s="207"/>
      <c r="HGH2517" s="207"/>
      <c r="HGI2517" s="187"/>
      <c r="HGJ2517" s="187"/>
      <c r="HGK2517" s="204"/>
      <c r="HGL2517" s="272"/>
      <c r="HGM2517" s="207"/>
      <c r="HGN2517" s="238"/>
      <c r="HGO2517" s="207"/>
      <c r="HGP2517" s="207"/>
      <c r="HGQ2517" s="187"/>
      <c r="HGR2517" s="187"/>
      <c r="HGS2517" s="204"/>
      <c r="HGT2517" s="272"/>
      <c r="HGU2517" s="207"/>
      <c r="HGV2517" s="238"/>
      <c r="HGW2517" s="207"/>
      <c r="HGX2517" s="207"/>
      <c r="HGY2517" s="187"/>
      <c r="HGZ2517" s="187"/>
      <c r="HHA2517" s="204"/>
      <c r="HHB2517" s="272"/>
      <c r="HHC2517" s="207"/>
      <c r="HHD2517" s="238"/>
      <c r="HHE2517" s="207"/>
      <c r="HHF2517" s="207"/>
      <c r="HHG2517" s="187"/>
      <c r="HHH2517" s="187"/>
      <c r="HHI2517" s="204"/>
      <c r="HHJ2517" s="272"/>
      <c r="HHK2517" s="207"/>
      <c r="HHL2517" s="238"/>
      <c r="HHM2517" s="207"/>
      <c r="HHN2517" s="207"/>
      <c r="HHO2517" s="187"/>
      <c r="HHP2517" s="187"/>
      <c r="HHQ2517" s="204"/>
      <c r="HHR2517" s="272"/>
      <c r="HHS2517" s="207"/>
      <c r="HHT2517" s="238"/>
      <c r="HHU2517" s="207"/>
      <c r="HHV2517" s="207"/>
      <c r="HHW2517" s="187"/>
      <c r="HHX2517" s="187"/>
      <c r="HHY2517" s="204"/>
      <c r="HHZ2517" s="272"/>
      <c r="HIA2517" s="207"/>
      <c r="HIB2517" s="238"/>
      <c r="HIC2517" s="207"/>
      <c r="HID2517" s="207"/>
      <c r="HIE2517" s="187"/>
      <c r="HIF2517" s="187"/>
      <c r="HIG2517" s="204"/>
      <c r="HIH2517" s="272"/>
      <c r="HII2517" s="207"/>
      <c r="HIJ2517" s="238"/>
      <c r="HIK2517" s="207"/>
      <c r="HIL2517" s="207"/>
      <c r="HIM2517" s="187"/>
      <c r="HIN2517" s="187"/>
      <c r="HIO2517" s="204"/>
      <c r="HIP2517" s="272"/>
      <c r="HIQ2517" s="207"/>
      <c r="HIR2517" s="238"/>
      <c r="HIS2517" s="207"/>
      <c r="HIT2517" s="207"/>
      <c r="HIU2517" s="187"/>
      <c r="HIV2517" s="187"/>
      <c r="HIW2517" s="204"/>
      <c r="HIX2517" s="272"/>
      <c r="HIY2517" s="207"/>
      <c r="HIZ2517" s="238"/>
      <c r="HJA2517" s="207"/>
      <c r="HJB2517" s="207"/>
      <c r="HJC2517" s="187"/>
      <c r="HJD2517" s="187"/>
      <c r="HJE2517" s="204"/>
      <c r="HJF2517" s="272"/>
      <c r="HJG2517" s="207"/>
      <c r="HJH2517" s="238"/>
      <c r="HJI2517" s="207"/>
      <c r="HJJ2517" s="207"/>
      <c r="HJK2517" s="187"/>
      <c r="HJL2517" s="187"/>
      <c r="HJM2517" s="204"/>
      <c r="HJN2517" s="272"/>
      <c r="HJO2517" s="207"/>
      <c r="HJP2517" s="238"/>
      <c r="HJQ2517" s="207"/>
      <c r="HJR2517" s="207"/>
      <c r="HJS2517" s="187"/>
      <c r="HJT2517" s="187"/>
      <c r="HJU2517" s="204"/>
      <c r="HJV2517" s="272"/>
      <c r="HJW2517" s="207"/>
      <c r="HJX2517" s="238"/>
      <c r="HJY2517" s="207"/>
      <c r="HJZ2517" s="207"/>
      <c r="HKA2517" s="187"/>
      <c r="HKB2517" s="187"/>
      <c r="HKC2517" s="204"/>
      <c r="HKD2517" s="272"/>
      <c r="HKE2517" s="207"/>
      <c r="HKF2517" s="238"/>
      <c r="HKG2517" s="207"/>
      <c r="HKH2517" s="207"/>
      <c r="HKI2517" s="187"/>
      <c r="HKJ2517" s="187"/>
      <c r="HKK2517" s="204"/>
      <c r="HKL2517" s="272"/>
      <c r="HKM2517" s="207"/>
      <c r="HKN2517" s="238"/>
      <c r="HKO2517" s="207"/>
      <c r="HKP2517" s="207"/>
      <c r="HKQ2517" s="187"/>
      <c r="HKR2517" s="187"/>
      <c r="HKS2517" s="204"/>
      <c r="HKT2517" s="272"/>
      <c r="HKU2517" s="207"/>
      <c r="HKV2517" s="238"/>
      <c r="HKW2517" s="207"/>
      <c r="HKX2517" s="207"/>
      <c r="HKY2517" s="187"/>
      <c r="HKZ2517" s="187"/>
      <c r="HLA2517" s="204"/>
      <c r="HLB2517" s="272"/>
      <c r="HLC2517" s="207"/>
      <c r="HLD2517" s="238"/>
      <c r="HLE2517" s="207"/>
      <c r="HLF2517" s="207"/>
      <c r="HLG2517" s="187"/>
      <c r="HLH2517" s="187"/>
      <c r="HLI2517" s="204"/>
      <c r="HLJ2517" s="272"/>
      <c r="HLK2517" s="207"/>
      <c r="HLL2517" s="238"/>
      <c r="HLM2517" s="207"/>
      <c r="HLN2517" s="207"/>
      <c r="HLO2517" s="187"/>
      <c r="HLP2517" s="187"/>
      <c r="HLQ2517" s="204"/>
      <c r="HLR2517" s="272"/>
      <c r="HLS2517" s="207"/>
      <c r="HLT2517" s="238"/>
      <c r="HLU2517" s="207"/>
      <c r="HLV2517" s="207"/>
      <c r="HLW2517" s="187"/>
      <c r="HLX2517" s="187"/>
      <c r="HLY2517" s="204"/>
      <c r="HLZ2517" s="272"/>
      <c r="HMA2517" s="207"/>
      <c r="HMB2517" s="238"/>
      <c r="HMC2517" s="207"/>
      <c r="HMD2517" s="207"/>
      <c r="HME2517" s="187"/>
      <c r="HMF2517" s="187"/>
      <c r="HMG2517" s="204"/>
      <c r="HMH2517" s="272"/>
      <c r="HMI2517" s="207"/>
      <c r="HMJ2517" s="238"/>
      <c r="HMK2517" s="207"/>
      <c r="HML2517" s="207"/>
      <c r="HMM2517" s="187"/>
      <c r="HMN2517" s="187"/>
      <c r="HMO2517" s="204"/>
      <c r="HMP2517" s="272"/>
      <c r="HMQ2517" s="207"/>
      <c r="HMR2517" s="238"/>
      <c r="HMS2517" s="207"/>
      <c r="HMT2517" s="207"/>
      <c r="HMU2517" s="187"/>
      <c r="HMV2517" s="187"/>
      <c r="HMW2517" s="204"/>
      <c r="HMX2517" s="272"/>
      <c r="HMY2517" s="207"/>
      <c r="HMZ2517" s="238"/>
      <c r="HNA2517" s="207"/>
      <c r="HNB2517" s="207"/>
      <c r="HNC2517" s="187"/>
      <c r="HND2517" s="187"/>
      <c r="HNE2517" s="204"/>
      <c r="HNF2517" s="272"/>
      <c r="HNG2517" s="207"/>
      <c r="HNH2517" s="238"/>
      <c r="HNI2517" s="207"/>
      <c r="HNJ2517" s="207"/>
      <c r="HNK2517" s="187"/>
      <c r="HNL2517" s="187"/>
      <c r="HNM2517" s="204"/>
      <c r="HNN2517" s="272"/>
      <c r="HNO2517" s="207"/>
      <c r="HNP2517" s="238"/>
      <c r="HNQ2517" s="207"/>
      <c r="HNR2517" s="207"/>
      <c r="HNS2517" s="187"/>
      <c r="HNT2517" s="187"/>
      <c r="HNU2517" s="204"/>
      <c r="HNV2517" s="272"/>
      <c r="HNW2517" s="207"/>
      <c r="HNX2517" s="238"/>
      <c r="HNY2517" s="207"/>
      <c r="HNZ2517" s="207"/>
      <c r="HOA2517" s="187"/>
      <c r="HOB2517" s="187"/>
      <c r="HOC2517" s="204"/>
      <c r="HOD2517" s="272"/>
      <c r="HOE2517" s="207"/>
      <c r="HOF2517" s="238"/>
      <c r="HOG2517" s="207"/>
      <c r="HOH2517" s="207"/>
      <c r="HOI2517" s="187"/>
      <c r="HOJ2517" s="187"/>
      <c r="HOK2517" s="204"/>
      <c r="HOL2517" s="272"/>
      <c r="HOM2517" s="207"/>
      <c r="HON2517" s="238"/>
      <c r="HOO2517" s="207"/>
      <c r="HOP2517" s="207"/>
      <c r="HOQ2517" s="187"/>
      <c r="HOR2517" s="187"/>
      <c r="HOS2517" s="204"/>
      <c r="HOT2517" s="272"/>
      <c r="HOU2517" s="207"/>
      <c r="HOV2517" s="238"/>
      <c r="HOW2517" s="207"/>
      <c r="HOX2517" s="207"/>
      <c r="HOY2517" s="187"/>
      <c r="HOZ2517" s="187"/>
      <c r="HPA2517" s="204"/>
      <c r="HPB2517" s="272"/>
      <c r="HPC2517" s="207"/>
      <c r="HPD2517" s="238"/>
      <c r="HPE2517" s="207"/>
      <c r="HPF2517" s="207"/>
      <c r="HPG2517" s="187"/>
      <c r="HPH2517" s="187"/>
      <c r="HPI2517" s="204"/>
      <c r="HPJ2517" s="272"/>
      <c r="HPK2517" s="207"/>
      <c r="HPL2517" s="238"/>
      <c r="HPM2517" s="207"/>
      <c r="HPN2517" s="207"/>
      <c r="HPO2517" s="187"/>
      <c r="HPP2517" s="187"/>
      <c r="HPQ2517" s="204"/>
      <c r="HPR2517" s="272"/>
      <c r="HPS2517" s="207"/>
      <c r="HPT2517" s="238"/>
      <c r="HPU2517" s="207"/>
      <c r="HPV2517" s="207"/>
      <c r="HPW2517" s="187"/>
      <c r="HPX2517" s="187"/>
      <c r="HPY2517" s="204"/>
      <c r="HPZ2517" s="272"/>
      <c r="HQA2517" s="207"/>
      <c r="HQB2517" s="238"/>
      <c r="HQC2517" s="207"/>
      <c r="HQD2517" s="207"/>
      <c r="HQE2517" s="187"/>
      <c r="HQF2517" s="187"/>
      <c r="HQG2517" s="204"/>
      <c r="HQH2517" s="272"/>
      <c r="HQI2517" s="207"/>
      <c r="HQJ2517" s="238"/>
      <c r="HQK2517" s="207"/>
      <c r="HQL2517" s="207"/>
      <c r="HQM2517" s="187"/>
      <c r="HQN2517" s="187"/>
      <c r="HQO2517" s="204"/>
      <c r="HQP2517" s="272"/>
      <c r="HQQ2517" s="207"/>
      <c r="HQR2517" s="238"/>
      <c r="HQS2517" s="207"/>
      <c r="HQT2517" s="207"/>
      <c r="HQU2517" s="187"/>
      <c r="HQV2517" s="187"/>
      <c r="HQW2517" s="204"/>
      <c r="HQX2517" s="272"/>
      <c r="HQY2517" s="207"/>
      <c r="HQZ2517" s="238"/>
      <c r="HRA2517" s="207"/>
      <c r="HRB2517" s="207"/>
      <c r="HRC2517" s="187"/>
      <c r="HRD2517" s="187"/>
      <c r="HRE2517" s="204"/>
      <c r="HRF2517" s="272"/>
      <c r="HRG2517" s="207"/>
      <c r="HRH2517" s="238"/>
      <c r="HRI2517" s="207"/>
      <c r="HRJ2517" s="207"/>
      <c r="HRK2517" s="187"/>
      <c r="HRL2517" s="187"/>
      <c r="HRM2517" s="204"/>
      <c r="HRN2517" s="272"/>
      <c r="HRO2517" s="207"/>
      <c r="HRP2517" s="238"/>
      <c r="HRQ2517" s="207"/>
      <c r="HRR2517" s="207"/>
      <c r="HRS2517" s="187"/>
      <c r="HRT2517" s="187"/>
      <c r="HRU2517" s="204"/>
      <c r="HRV2517" s="272"/>
      <c r="HRW2517" s="207"/>
      <c r="HRX2517" s="238"/>
      <c r="HRY2517" s="207"/>
      <c r="HRZ2517" s="207"/>
      <c r="HSA2517" s="187"/>
      <c r="HSB2517" s="187"/>
      <c r="HSC2517" s="204"/>
      <c r="HSD2517" s="272"/>
      <c r="HSE2517" s="207"/>
      <c r="HSF2517" s="238"/>
      <c r="HSG2517" s="207"/>
      <c r="HSH2517" s="207"/>
      <c r="HSI2517" s="187"/>
      <c r="HSJ2517" s="187"/>
      <c r="HSK2517" s="204"/>
      <c r="HSL2517" s="272"/>
      <c r="HSM2517" s="207"/>
      <c r="HSN2517" s="238"/>
      <c r="HSO2517" s="207"/>
      <c r="HSP2517" s="207"/>
      <c r="HSQ2517" s="187"/>
      <c r="HSR2517" s="187"/>
      <c r="HSS2517" s="204"/>
      <c r="HST2517" s="272"/>
      <c r="HSU2517" s="207"/>
      <c r="HSV2517" s="238"/>
      <c r="HSW2517" s="207"/>
      <c r="HSX2517" s="207"/>
      <c r="HSY2517" s="187"/>
      <c r="HSZ2517" s="187"/>
      <c r="HTA2517" s="204"/>
      <c r="HTB2517" s="272"/>
      <c r="HTC2517" s="207"/>
      <c r="HTD2517" s="238"/>
      <c r="HTE2517" s="207"/>
      <c r="HTF2517" s="207"/>
      <c r="HTG2517" s="187"/>
      <c r="HTH2517" s="187"/>
      <c r="HTI2517" s="204"/>
      <c r="HTJ2517" s="272"/>
      <c r="HTK2517" s="207"/>
      <c r="HTL2517" s="238"/>
      <c r="HTM2517" s="207"/>
      <c r="HTN2517" s="207"/>
      <c r="HTO2517" s="187"/>
      <c r="HTP2517" s="187"/>
      <c r="HTQ2517" s="204"/>
      <c r="HTR2517" s="272"/>
      <c r="HTS2517" s="207"/>
      <c r="HTT2517" s="238"/>
      <c r="HTU2517" s="207"/>
      <c r="HTV2517" s="207"/>
      <c r="HTW2517" s="187"/>
      <c r="HTX2517" s="187"/>
      <c r="HTY2517" s="204"/>
      <c r="HTZ2517" s="272"/>
      <c r="HUA2517" s="207"/>
      <c r="HUB2517" s="238"/>
      <c r="HUC2517" s="207"/>
      <c r="HUD2517" s="207"/>
      <c r="HUE2517" s="187"/>
      <c r="HUF2517" s="187"/>
      <c r="HUG2517" s="204"/>
      <c r="HUH2517" s="272"/>
      <c r="HUI2517" s="207"/>
      <c r="HUJ2517" s="238"/>
      <c r="HUK2517" s="207"/>
      <c r="HUL2517" s="207"/>
      <c r="HUM2517" s="187"/>
      <c r="HUN2517" s="187"/>
      <c r="HUO2517" s="204"/>
      <c r="HUP2517" s="272"/>
      <c r="HUQ2517" s="207"/>
      <c r="HUR2517" s="238"/>
      <c r="HUS2517" s="207"/>
      <c r="HUT2517" s="207"/>
      <c r="HUU2517" s="187"/>
      <c r="HUV2517" s="187"/>
      <c r="HUW2517" s="204"/>
      <c r="HUX2517" s="272"/>
      <c r="HUY2517" s="207"/>
      <c r="HUZ2517" s="238"/>
      <c r="HVA2517" s="207"/>
      <c r="HVB2517" s="207"/>
      <c r="HVC2517" s="187"/>
      <c r="HVD2517" s="187"/>
      <c r="HVE2517" s="204"/>
      <c r="HVF2517" s="272"/>
      <c r="HVG2517" s="207"/>
      <c r="HVH2517" s="238"/>
      <c r="HVI2517" s="207"/>
      <c r="HVJ2517" s="207"/>
      <c r="HVK2517" s="187"/>
      <c r="HVL2517" s="187"/>
      <c r="HVM2517" s="204"/>
      <c r="HVN2517" s="272"/>
      <c r="HVO2517" s="207"/>
      <c r="HVP2517" s="238"/>
      <c r="HVQ2517" s="207"/>
      <c r="HVR2517" s="207"/>
      <c r="HVS2517" s="187"/>
      <c r="HVT2517" s="187"/>
      <c r="HVU2517" s="204"/>
      <c r="HVV2517" s="272"/>
      <c r="HVW2517" s="207"/>
      <c r="HVX2517" s="238"/>
      <c r="HVY2517" s="207"/>
      <c r="HVZ2517" s="207"/>
      <c r="HWA2517" s="187"/>
      <c r="HWB2517" s="187"/>
      <c r="HWC2517" s="204"/>
      <c r="HWD2517" s="272"/>
      <c r="HWE2517" s="207"/>
      <c r="HWF2517" s="238"/>
      <c r="HWG2517" s="207"/>
      <c r="HWH2517" s="207"/>
      <c r="HWI2517" s="187"/>
      <c r="HWJ2517" s="187"/>
      <c r="HWK2517" s="204"/>
      <c r="HWL2517" s="272"/>
      <c r="HWM2517" s="207"/>
      <c r="HWN2517" s="238"/>
      <c r="HWO2517" s="207"/>
      <c r="HWP2517" s="207"/>
      <c r="HWQ2517" s="187"/>
      <c r="HWR2517" s="187"/>
      <c r="HWS2517" s="204"/>
      <c r="HWT2517" s="272"/>
      <c r="HWU2517" s="207"/>
      <c r="HWV2517" s="238"/>
      <c r="HWW2517" s="207"/>
      <c r="HWX2517" s="207"/>
      <c r="HWY2517" s="187"/>
      <c r="HWZ2517" s="187"/>
      <c r="HXA2517" s="204"/>
      <c r="HXB2517" s="272"/>
      <c r="HXC2517" s="207"/>
      <c r="HXD2517" s="238"/>
      <c r="HXE2517" s="207"/>
      <c r="HXF2517" s="207"/>
      <c r="HXG2517" s="187"/>
      <c r="HXH2517" s="187"/>
      <c r="HXI2517" s="204"/>
      <c r="HXJ2517" s="272"/>
      <c r="HXK2517" s="207"/>
      <c r="HXL2517" s="238"/>
      <c r="HXM2517" s="207"/>
      <c r="HXN2517" s="207"/>
      <c r="HXO2517" s="187"/>
      <c r="HXP2517" s="187"/>
      <c r="HXQ2517" s="204"/>
      <c r="HXR2517" s="272"/>
      <c r="HXS2517" s="207"/>
      <c r="HXT2517" s="238"/>
      <c r="HXU2517" s="207"/>
      <c r="HXV2517" s="207"/>
      <c r="HXW2517" s="187"/>
      <c r="HXX2517" s="187"/>
      <c r="HXY2517" s="204"/>
      <c r="HXZ2517" s="272"/>
      <c r="HYA2517" s="207"/>
      <c r="HYB2517" s="238"/>
      <c r="HYC2517" s="207"/>
      <c r="HYD2517" s="207"/>
      <c r="HYE2517" s="187"/>
      <c r="HYF2517" s="187"/>
      <c r="HYG2517" s="204"/>
      <c r="HYH2517" s="272"/>
      <c r="HYI2517" s="207"/>
      <c r="HYJ2517" s="238"/>
      <c r="HYK2517" s="207"/>
      <c r="HYL2517" s="207"/>
      <c r="HYM2517" s="187"/>
      <c r="HYN2517" s="187"/>
      <c r="HYO2517" s="204"/>
      <c r="HYP2517" s="272"/>
      <c r="HYQ2517" s="207"/>
      <c r="HYR2517" s="238"/>
      <c r="HYS2517" s="207"/>
      <c r="HYT2517" s="207"/>
      <c r="HYU2517" s="187"/>
      <c r="HYV2517" s="187"/>
      <c r="HYW2517" s="204"/>
      <c r="HYX2517" s="272"/>
      <c r="HYY2517" s="207"/>
      <c r="HYZ2517" s="238"/>
      <c r="HZA2517" s="207"/>
      <c r="HZB2517" s="207"/>
      <c r="HZC2517" s="187"/>
      <c r="HZD2517" s="187"/>
      <c r="HZE2517" s="204"/>
      <c r="HZF2517" s="272"/>
      <c r="HZG2517" s="207"/>
      <c r="HZH2517" s="238"/>
      <c r="HZI2517" s="207"/>
      <c r="HZJ2517" s="207"/>
      <c r="HZK2517" s="187"/>
      <c r="HZL2517" s="187"/>
      <c r="HZM2517" s="204"/>
      <c r="HZN2517" s="272"/>
      <c r="HZO2517" s="207"/>
      <c r="HZP2517" s="238"/>
      <c r="HZQ2517" s="207"/>
      <c r="HZR2517" s="207"/>
      <c r="HZS2517" s="187"/>
      <c r="HZT2517" s="187"/>
      <c r="HZU2517" s="204"/>
      <c r="HZV2517" s="272"/>
      <c r="HZW2517" s="207"/>
      <c r="HZX2517" s="238"/>
      <c r="HZY2517" s="207"/>
      <c r="HZZ2517" s="207"/>
      <c r="IAA2517" s="187"/>
      <c r="IAB2517" s="187"/>
      <c r="IAC2517" s="204"/>
      <c r="IAD2517" s="272"/>
      <c r="IAE2517" s="207"/>
      <c r="IAF2517" s="238"/>
      <c r="IAG2517" s="207"/>
      <c r="IAH2517" s="207"/>
      <c r="IAI2517" s="187"/>
      <c r="IAJ2517" s="187"/>
      <c r="IAK2517" s="204"/>
      <c r="IAL2517" s="272"/>
      <c r="IAM2517" s="207"/>
      <c r="IAN2517" s="238"/>
      <c r="IAO2517" s="207"/>
      <c r="IAP2517" s="207"/>
      <c r="IAQ2517" s="187"/>
      <c r="IAR2517" s="187"/>
      <c r="IAS2517" s="204"/>
      <c r="IAT2517" s="272"/>
      <c r="IAU2517" s="207"/>
      <c r="IAV2517" s="238"/>
      <c r="IAW2517" s="207"/>
      <c r="IAX2517" s="207"/>
      <c r="IAY2517" s="187"/>
      <c r="IAZ2517" s="187"/>
      <c r="IBA2517" s="204"/>
      <c r="IBB2517" s="272"/>
      <c r="IBC2517" s="207"/>
      <c r="IBD2517" s="238"/>
      <c r="IBE2517" s="207"/>
      <c r="IBF2517" s="207"/>
      <c r="IBG2517" s="187"/>
      <c r="IBH2517" s="187"/>
      <c r="IBI2517" s="204"/>
      <c r="IBJ2517" s="272"/>
      <c r="IBK2517" s="207"/>
      <c r="IBL2517" s="238"/>
      <c r="IBM2517" s="207"/>
      <c r="IBN2517" s="207"/>
      <c r="IBO2517" s="187"/>
      <c r="IBP2517" s="187"/>
      <c r="IBQ2517" s="204"/>
      <c r="IBR2517" s="272"/>
      <c r="IBS2517" s="207"/>
      <c r="IBT2517" s="238"/>
      <c r="IBU2517" s="207"/>
      <c r="IBV2517" s="207"/>
      <c r="IBW2517" s="187"/>
      <c r="IBX2517" s="187"/>
      <c r="IBY2517" s="204"/>
      <c r="IBZ2517" s="272"/>
      <c r="ICA2517" s="207"/>
      <c r="ICB2517" s="238"/>
      <c r="ICC2517" s="207"/>
      <c r="ICD2517" s="207"/>
      <c r="ICE2517" s="187"/>
      <c r="ICF2517" s="187"/>
      <c r="ICG2517" s="204"/>
      <c r="ICH2517" s="272"/>
      <c r="ICI2517" s="207"/>
      <c r="ICJ2517" s="238"/>
      <c r="ICK2517" s="207"/>
      <c r="ICL2517" s="207"/>
      <c r="ICM2517" s="187"/>
      <c r="ICN2517" s="187"/>
      <c r="ICO2517" s="204"/>
      <c r="ICP2517" s="272"/>
      <c r="ICQ2517" s="207"/>
      <c r="ICR2517" s="238"/>
      <c r="ICS2517" s="207"/>
      <c r="ICT2517" s="207"/>
      <c r="ICU2517" s="187"/>
      <c r="ICV2517" s="187"/>
      <c r="ICW2517" s="204"/>
      <c r="ICX2517" s="272"/>
      <c r="ICY2517" s="207"/>
      <c r="ICZ2517" s="238"/>
      <c r="IDA2517" s="207"/>
      <c r="IDB2517" s="207"/>
      <c r="IDC2517" s="187"/>
      <c r="IDD2517" s="187"/>
      <c r="IDE2517" s="204"/>
      <c r="IDF2517" s="272"/>
      <c r="IDG2517" s="207"/>
      <c r="IDH2517" s="238"/>
      <c r="IDI2517" s="207"/>
      <c r="IDJ2517" s="207"/>
      <c r="IDK2517" s="187"/>
      <c r="IDL2517" s="187"/>
      <c r="IDM2517" s="204"/>
      <c r="IDN2517" s="272"/>
      <c r="IDO2517" s="207"/>
      <c r="IDP2517" s="238"/>
      <c r="IDQ2517" s="207"/>
      <c r="IDR2517" s="207"/>
      <c r="IDS2517" s="187"/>
      <c r="IDT2517" s="187"/>
      <c r="IDU2517" s="204"/>
      <c r="IDV2517" s="272"/>
      <c r="IDW2517" s="207"/>
      <c r="IDX2517" s="238"/>
      <c r="IDY2517" s="207"/>
      <c r="IDZ2517" s="207"/>
      <c r="IEA2517" s="187"/>
      <c r="IEB2517" s="187"/>
      <c r="IEC2517" s="204"/>
      <c r="IED2517" s="272"/>
      <c r="IEE2517" s="207"/>
      <c r="IEF2517" s="238"/>
      <c r="IEG2517" s="207"/>
      <c r="IEH2517" s="207"/>
      <c r="IEI2517" s="187"/>
      <c r="IEJ2517" s="187"/>
      <c r="IEK2517" s="204"/>
      <c r="IEL2517" s="272"/>
      <c r="IEM2517" s="207"/>
      <c r="IEN2517" s="238"/>
      <c r="IEO2517" s="207"/>
      <c r="IEP2517" s="207"/>
      <c r="IEQ2517" s="187"/>
      <c r="IER2517" s="187"/>
      <c r="IES2517" s="204"/>
      <c r="IET2517" s="272"/>
      <c r="IEU2517" s="207"/>
      <c r="IEV2517" s="238"/>
      <c r="IEW2517" s="207"/>
      <c r="IEX2517" s="207"/>
      <c r="IEY2517" s="187"/>
      <c r="IEZ2517" s="187"/>
      <c r="IFA2517" s="204"/>
      <c r="IFB2517" s="272"/>
      <c r="IFC2517" s="207"/>
      <c r="IFD2517" s="238"/>
      <c r="IFE2517" s="207"/>
      <c r="IFF2517" s="207"/>
      <c r="IFG2517" s="187"/>
      <c r="IFH2517" s="187"/>
      <c r="IFI2517" s="204"/>
      <c r="IFJ2517" s="272"/>
      <c r="IFK2517" s="207"/>
      <c r="IFL2517" s="238"/>
      <c r="IFM2517" s="207"/>
      <c r="IFN2517" s="207"/>
      <c r="IFO2517" s="187"/>
      <c r="IFP2517" s="187"/>
      <c r="IFQ2517" s="204"/>
      <c r="IFR2517" s="272"/>
      <c r="IFS2517" s="207"/>
      <c r="IFT2517" s="238"/>
      <c r="IFU2517" s="207"/>
      <c r="IFV2517" s="207"/>
      <c r="IFW2517" s="187"/>
      <c r="IFX2517" s="187"/>
      <c r="IFY2517" s="204"/>
      <c r="IFZ2517" s="272"/>
      <c r="IGA2517" s="207"/>
      <c r="IGB2517" s="238"/>
      <c r="IGC2517" s="207"/>
      <c r="IGD2517" s="207"/>
      <c r="IGE2517" s="187"/>
      <c r="IGF2517" s="187"/>
      <c r="IGG2517" s="204"/>
      <c r="IGH2517" s="272"/>
      <c r="IGI2517" s="207"/>
      <c r="IGJ2517" s="238"/>
      <c r="IGK2517" s="207"/>
      <c r="IGL2517" s="207"/>
      <c r="IGM2517" s="187"/>
      <c r="IGN2517" s="187"/>
      <c r="IGO2517" s="204"/>
      <c r="IGP2517" s="272"/>
      <c r="IGQ2517" s="207"/>
      <c r="IGR2517" s="238"/>
      <c r="IGS2517" s="207"/>
      <c r="IGT2517" s="207"/>
      <c r="IGU2517" s="187"/>
      <c r="IGV2517" s="187"/>
      <c r="IGW2517" s="204"/>
      <c r="IGX2517" s="272"/>
      <c r="IGY2517" s="207"/>
      <c r="IGZ2517" s="238"/>
      <c r="IHA2517" s="207"/>
      <c r="IHB2517" s="207"/>
      <c r="IHC2517" s="187"/>
      <c r="IHD2517" s="187"/>
      <c r="IHE2517" s="204"/>
      <c r="IHF2517" s="272"/>
      <c r="IHG2517" s="207"/>
      <c r="IHH2517" s="238"/>
      <c r="IHI2517" s="207"/>
      <c r="IHJ2517" s="207"/>
      <c r="IHK2517" s="187"/>
      <c r="IHL2517" s="187"/>
      <c r="IHM2517" s="204"/>
      <c r="IHN2517" s="272"/>
      <c r="IHO2517" s="207"/>
      <c r="IHP2517" s="238"/>
      <c r="IHQ2517" s="207"/>
      <c r="IHR2517" s="207"/>
      <c r="IHS2517" s="187"/>
      <c r="IHT2517" s="187"/>
      <c r="IHU2517" s="204"/>
      <c r="IHV2517" s="272"/>
      <c r="IHW2517" s="207"/>
      <c r="IHX2517" s="238"/>
      <c r="IHY2517" s="207"/>
      <c r="IHZ2517" s="207"/>
      <c r="IIA2517" s="187"/>
      <c r="IIB2517" s="187"/>
      <c r="IIC2517" s="204"/>
      <c r="IID2517" s="272"/>
      <c r="IIE2517" s="207"/>
      <c r="IIF2517" s="238"/>
      <c r="IIG2517" s="207"/>
      <c r="IIH2517" s="207"/>
      <c r="III2517" s="187"/>
      <c r="IIJ2517" s="187"/>
      <c r="IIK2517" s="204"/>
      <c r="IIL2517" s="272"/>
      <c r="IIM2517" s="207"/>
      <c r="IIN2517" s="238"/>
      <c r="IIO2517" s="207"/>
      <c r="IIP2517" s="207"/>
      <c r="IIQ2517" s="187"/>
      <c r="IIR2517" s="187"/>
      <c r="IIS2517" s="204"/>
      <c r="IIT2517" s="272"/>
      <c r="IIU2517" s="207"/>
      <c r="IIV2517" s="238"/>
      <c r="IIW2517" s="207"/>
      <c r="IIX2517" s="207"/>
      <c r="IIY2517" s="187"/>
      <c r="IIZ2517" s="187"/>
      <c r="IJA2517" s="204"/>
      <c r="IJB2517" s="272"/>
      <c r="IJC2517" s="207"/>
      <c r="IJD2517" s="238"/>
      <c r="IJE2517" s="207"/>
      <c r="IJF2517" s="207"/>
      <c r="IJG2517" s="187"/>
      <c r="IJH2517" s="187"/>
      <c r="IJI2517" s="204"/>
      <c r="IJJ2517" s="272"/>
      <c r="IJK2517" s="207"/>
      <c r="IJL2517" s="238"/>
      <c r="IJM2517" s="207"/>
      <c r="IJN2517" s="207"/>
      <c r="IJO2517" s="187"/>
      <c r="IJP2517" s="187"/>
      <c r="IJQ2517" s="204"/>
      <c r="IJR2517" s="272"/>
      <c r="IJS2517" s="207"/>
      <c r="IJT2517" s="238"/>
      <c r="IJU2517" s="207"/>
      <c r="IJV2517" s="207"/>
      <c r="IJW2517" s="187"/>
      <c r="IJX2517" s="187"/>
      <c r="IJY2517" s="204"/>
      <c r="IJZ2517" s="272"/>
      <c r="IKA2517" s="207"/>
      <c r="IKB2517" s="238"/>
      <c r="IKC2517" s="207"/>
      <c r="IKD2517" s="207"/>
      <c r="IKE2517" s="187"/>
      <c r="IKF2517" s="187"/>
      <c r="IKG2517" s="204"/>
      <c r="IKH2517" s="272"/>
      <c r="IKI2517" s="207"/>
      <c r="IKJ2517" s="238"/>
      <c r="IKK2517" s="207"/>
      <c r="IKL2517" s="207"/>
      <c r="IKM2517" s="187"/>
      <c r="IKN2517" s="187"/>
      <c r="IKO2517" s="204"/>
      <c r="IKP2517" s="272"/>
      <c r="IKQ2517" s="207"/>
      <c r="IKR2517" s="238"/>
      <c r="IKS2517" s="207"/>
      <c r="IKT2517" s="207"/>
      <c r="IKU2517" s="187"/>
      <c r="IKV2517" s="187"/>
      <c r="IKW2517" s="204"/>
      <c r="IKX2517" s="272"/>
      <c r="IKY2517" s="207"/>
      <c r="IKZ2517" s="238"/>
      <c r="ILA2517" s="207"/>
      <c r="ILB2517" s="207"/>
      <c r="ILC2517" s="187"/>
      <c r="ILD2517" s="187"/>
      <c r="ILE2517" s="204"/>
      <c r="ILF2517" s="272"/>
      <c r="ILG2517" s="207"/>
      <c r="ILH2517" s="238"/>
      <c r="ILI2517" s="207"/>
      <c r="ILJ2517" s="207"/>
      <c r="ILK2517" s="187"/>
      <c r="ILL2517" s="187"/>
      <c r="ILM2517" s="204"/>
      <c r="ILN2517" s="272"/>
      <c r="ILO2517" s="207"/>
      <c r="ILP2517" s="238"/>
      <c r="ILQ2517" s="207"/>
      <c r="ILR2517" s="207"/>
      <c r="ILS2517" s="187"/>
      <c r="ILT2517" s="187"/>
      <c r="ILU2517" s="204"/>
      <c r="ILV2517" s="272"/>
      <c r="ILW2517" s="207"/>
      <c r="ILX2517" s="238"/>
      <c r="ILY2517" s="207"/>
      <c r="ILZ2517" s="207"/>
      <c r="IMA2517" s="187"/>
      <c r="IMB2517" s="187"/>
      <c r="IMC2517" s="204"/>
      <c r="IMD2517" s="272"/>
      <c r="IME2517" s="207"/>
      <c r="IMF2517" s="238"/>
      <c r="IMG2517" s="207"/>
      <c r="IMH2517" s="207"/>
      <c r="IMI2517" s="187"/>
      <c r="IMJ2517" s="187"/>
      <c r="IMK2517" s="204"/>
      <c r="IML2517" s="272"/>
      <c r="IMM2517" s="207"/>
      <c r="IMN2517" s="238"/>
      <c r="IMO2517" s="207"/>
      <c r="IMP2517" s="207"/>
      <c r="IMQ2517" s="187"/>
      <c r="IMR2517" s="187"/>
      <c r="IMS2517" s="204"/>
      <c r="IMT2517" s="272"/>
      <c r="IMU2517" s="207"/>
      <c r="IMV2517" s="238"/>
      <c r="IMW2517" s="207"/>
      <c r="IMX2517" s="207"/>
      <c r="IMY2517" s="187"/>
      <c r="IMZ2517" s="187"/>
      <c r="INA2517" s="204"/>
      <c r="INB2517" s="272"/>
      <c r="INC2517" s="207"/>
      <c r="IND2517" s="238"/>
      <c r="INE2517" s="207"/>
      <c r="INF2517" s="207"/>
      <c r="ING2517" s="187"/>
      <c r="INH2517" s="187"/>
      <c r="INI2517" s="204"/>
      <c r="INJ2517" s="272"/>
      <c r="INK2517" s="207"/>
      <c r="INL2517" s="238"/>
      <c r="INM2517" s="207"/>
      <c r="INN2517" s="207"/>
      <c r="INO2517" s="187"/>
      <c r="INP2517" s="187"/>
      <c r="INQ2517" s="204"/>
      <c r="INR2517" s="272"/>
      <c r="INS2517" s="207"/>
      <c r="INT2517" s="238"/>
      <c r="INU2517" s="207"/>
      <c r="INV2517" s="207"/>
      <c r="INW2517" s="187"/>
      <c r="INX2517" s="187"/>
      <c r="INY2517" s="204"/>
      <c r="INZ2517" s="272"/>
      <c r="IOA2517" s="207"/>
      <c r="IOB2517" s="238"/>
      <c r="IOC2517" s="207"/>
      <c r="IOD2517" s="207"/>
      <c r="IOE2517" s="187"/>
      <c r="IOF2517" s="187"/>
      <c r="IOG2517" s="204"/>
      <c r="IOH2517" s="272"/>
      <c r="IOI2517" s="207"/>
      <c r="IOJ2517" s="238"/>
      <c r="IOK2517" s="207"/>
      <c r="IOL2517" s="207"/>
      <c r="IOM2517" s="187"/>
      <c r="ION2517" s="187"/>
      <c r="IOO2517" s="204"/>
      <c r="IOP2517" s="272"/>
      <c r="IOQ2517" s="207"/>
      <c r="IOR2517" s="238"/>
      <c r="IOS2517" s="207"/>
      <c r="IOT2517" s="207"/>
      <c r="IOU2517" s="187"/>
      <c r="IOV2517" s="187"/>
      <c r="IOW2517" s="204"/>
      <c r="IOX2517" s="272"/>
      <c r="IOY2517" s="207"/>
      <c r="IOZ2517" s="238"/>
      <c r="IPA2517" s="207"/>
      <c r="IPB2517" s="207"/>
      <c r="IPC2517" s="187"/>
      <c r="IPD2517" s="187"/>
      <c r="IPE2517" s="204"/>
      <c r="IPF2517" s="272"/>
      <c r="IPG2517" s="207"/>
      <c r="IPH2517" s="238"/>
      <c r="IPI2517" s="207"/>
      <c r="IPJ2517" s="207"/>
      <c r="IPK2517" s="187"/>
      <c r="IPL2517" s="187"/>
      <c r="IPM2517" s="204"/>
      <c r="IPN2517" s="272"/>
      <c r="IPO2517" s="207"/>
      <c r="IPP2517" s="238"/>
      <c r="IPQ2517" s="207"/>
      <c r="IPR2517" s="207"/>
      <c r="IPS2517" s="187"/>
      <c r="IPT2517" s="187"/>
      <c r="IPU2517" s="204"/>
      <c r="IPV2517" s="272"/>
      <c r="IPW2517" s="207"/>
      <c r="IPX2517" s="238"/>
      <c r="IPY2517" s="207"/>
      <c r="IPZ2517" s="207"/>
      <c r="IQA2517" s="187"/>
      <c r="IQB2517" s="187"/>
      <c r="IQC2517" s="204"/>
      <c r="IQD2517" s="272"/>
      <c r="IQE2517" s="207"/>
      <c r="IQF2517" s="238"/>
      <c r="IQG2517" s="207"/>
      <c r="IQH2517" s="207"/>
      <c r="IQI2517" s="187"/>
      <c r="IQJ2517" s="187"/>
      <c r="IQK2517" s="204"/>
      <c r="IQL2517" s="272"/>
      <c r="IQM2517" s="207"/>
      <c r="IQN2517" s="238"/>
      <c r="IQO2517" s="207"/>
      <c r="IQP2517" s="207"/>
      <c r="IQQ2517" s="187"/>
      <c r="IQR2517" s="187"/>
      <c r="IQS2517" s="204"/>
      <c r="IQT2517" s="272"/>
      <c r="IQU2517" s="207"/>
      <c r="IQV2517" s="238"/>
      <c r="IQW2517" s="207"/>
      <c r="IQX2517" s="207"/>
      <c r="IQY2517" s="187"/>
      <c r="IQZ2517" s="187"/>
      <c r="IRA2517" s="204"/>
      <c r="IRB2517" s="272"/>
      <c r="IRC2517" s="207"/>
      <c r="IRD2517" s="238"/>
      <c r="IRE2517" s="207"/>
      <c r="IRF2517" s="207"/>
      <c r="IRG2517" s="187"/>
      <c r="IRH2517" s="187"/>
      <c r="IRI2517" s="204"/>
      <c r="IRJ2517" s="272"/>
      <c r="IRK2517" s="207"/>
      <c r="IRL2517" s="238"/>
      <c r="IRM2517" s="207"/>
      <c r="IRN2517" s="207"/>
      <c r="IRO2517" s="187"/>
      <c r="IRP2517" s="187"/>
      <c r="IRQ2517" s="204"/>
      <c r="IRR2517" s="272"/>
      <c r="IRS2517" s="207"/>
      <c r="IRT2517" s="238"/>
      <c r="IRU2517" s="207"/>
      <c r="IRV2517" s="207"/>
      <c r="IRW2517" s="187"/>
      <c r="IRX2517" s="187"/>
      <c r="IRY2517" s="204"/>
      <c r="IRZ2517" s="272"/>
      <c r="ISA2517" s="207"/>
      <c r="ISB2517" s="238"/>
      <c r="ISC2517" s="207"/>
      <c r="ISD2517" s="207"/>
      <c r="ISE2517" s="187"/>
      <c r="ISF2517" s="187"/>
      <c r="ISG2517" s="204"/>
      <c r="ISH2517" s="272"/>
      <c r="ISI2517" s="207"/>
      <c r="ISJ2517" s="238"/>
      <c r="ISK2517" s="207"/>
      <c r="ISL2517" s="207"/>
      <c r="ISM2517" s="187"/>
      <c r="ISN2517" s="187"/>
      <c r="ISO2517" s="204"/>
      <c r="ISP2517" s="272"/>
      <c r="ISQ2517" s="207"/>
      <c r="ISR2517" s="238"/>
      <c r="ISS2517" s="207"/>
      <c r="IST2517" s="207"/>
      <c r="ISU2517" s="187"/>
      <c r="ISV2517" s="187"/>
      <c r="ISW2517" s="204"/>
      <c r="ISX2517" s="272"/>
      <c r="ISY2517" s="207"/>
      <c r="ISZ2517" s="238"/>
      <c r="ITA2517" s="207"/>
      <c r="ITB2517" s="207"/>
      <c r="ITC2517" s="187"/>
      <c r="ITD2517" s="187"/>
      <c r="ITE2517" s="204"/>
      <c r="ITF2517" s="272"/>
      <c r="ITG2517" s="207"/>
      <c r="ITH2517" s="238"/>
      <c r="ITI2517" s="207"/>
      <c r="ITJ2517" s="207"/>
      <c r="ITK2517" s="187"/>
      <c r="ITL2517" s="187"/>
      <c r="ITM2517" s="204"/>
      <c r="ITN2517" s="272"/>
      <c r="ITO2517" s="207"/>
      <c r="ITP2517" s="238"/>
      <c r="ITQ2517" s="207"/>
      <c r="ITR2517" s="207"/>
      <c r="ITS2517" s="187"/>
      <c r="ITT2517" s="187"/>
      <c r="ITU2517" s="204"/>
      <c r="ITV2517" s="272"/>
      <c r="ITW2517" s="207"/>
      <c r="ITX2517" s="238"/>
      <c r="ITY2517" s="207"/>
      <c r="ITZ2517" s="207"/>
      <c r="IUA2517" s="187"/>
      <c r="IUB2517" s="187"/>
      <c r="IUC2517" s="204"/>
      <c r="IUD2517" s="272"/>
      <c r="IUE2517" s="207"/>
      <c r="IUF2517" s="238"/>
      <c r="IUG2517" s="207"/>
      <c r="IUH2517" s="207"/>
      <c r="IUI2517" s="187"/>
      <c r="IUJ2517" s="187"/>
      <c r="IUK2517" s="204"/>
      <c r="IUL2517" s="272"/>
      <c r="IUM2517" s="207"/>
      <c r="IUN2517" s="238"/>
      <c r="IUO2517" s="207"/>
      <c r="IUP2517" s="207"/>
      <c r="IUQ2517" s="187"/>
      <c r="IUR2517" s="187"/>
      <c r="IUS2517" s="204"/>
      <c r="IUT2517" s="272"/>
      <c r="IUU2517" s="207"/>
      <c r="IUV2517" s="238"/>
      <c r="IUW2517" s="207"/>
      <c r="IUX2517" s="207"/>
      <c r="IUY2517" s="187"/>
      <c r="IUZ2517" s="187"/>
      <c r="IVA2517" s="204"/>
      <c r="IVB2517" s="272"/>
      <c r="IVC2517" s="207"/>
      <c r="IVD2517" s="238"/>
      <c r="IVE2517" s="207"/>
      <c r="IVF2517" s="207"/>
      <c r="IVG2517" s="187"/>
      <c r="IVH2517" s="187"/>
      <c r="IVI2517" s="204"/>
      <c r="IVJ2517" s="272"/>
      <c r="IVK2517" s="207"/>
      <c r="IVL2517" s="238"/>
      <c r="IVM2517" s="207"/>
      <c r="IVN2517" s="207"/>
      <c r="IVO2517" s="187"/>
      <c r="IVP2517" s="187"/>
      <c r="IVQ2517" s="204"/>
      <c r="IVR2517" s="272"/>
      <c r="IVS2517" s="207"/>
      <c r="IVT2517" s="238"/>
      <c r="IVU2517" s="207"/>
      <c r="IVV2517" s="207"/>
      <c r="IVW2517" s="187"/>
      <c r="IVX2517" s="187"/>
      <c r="IVY2517" s="204"/>
      <c r="IVZ2517" s="272"/>
      <c r="IWA2517" s="207"/>
      <c r="IWB2517" s="238"/>
      <c r="IWC2517" s="207"/>
      <c r="IWD2517" s="207"/>
      <c r="IWE2517" s="187"/>
      <c r="IWF2517" s="187"/>
      <c r="IWG2517" s="204"/>
      <c r="IWH2517" s="272"/>
      <c r="IWI2517" s="207"/>
      <c r="IWJ2517" s="238"/>
      <c r="IWK2517" s="207"/>
      <c r="IWL2517" s="207"/>
      <c r="IWM2517" s="187"/>
      <c r="IWN2517" s="187"/>
      <c r="IWO2517" s="204"/>
      <c r="IWP2517" s="272"/>
      <c r="IWQ2517" s="207"/>
      <c r="IWR2517" s="238"/>
      <c r="IWS2517" s="207"/>
      <c r="IWT2517" s="207"/>
      <c r="IWU2517" s="187"/>
      <c r="IWV2517" s="187"/>
      <c r="IWW2517" s="204"/>
      <c r="IWX2517" s="272"/>
      <c r="IWY2517" s="207"/>
      <c r="IWZ2517" s="238"/>
      <c r="IXA2517" s="207"/>
      <c r="IXB2517" s="207"/>
      <c r="IXC2517" s="187"/>
      <c r="IXD2517" s="187"/>
      <c r="IXE2517" s="204"/>
      <c r="IXF2517" s="272"/>
      <c r="IXG2517" s="207"/>
      <c r="IXH2517" s="238"/>
      <c r="IXI2517" s="207"/>
      <c r="IXJ2517" s="207"/>
      <c r="IXK2517" s="187"/>
      <c r="IXL2517" s="187"/>
      <c r="IXM2517" s="204"/>
      <c r="IXN2517" s="272"/>
      <c r="IXO2517" s="207"/>
      <c r="IXP2517" s="238"/>
      <c r="IXQ2517" s="207"/>
      <c r="IXR2517" s="207"/>
      <c r="IXS2517" s="187"/>
      <c r="IXT2517" s="187"/>
      <c r="IXU2517" s="204"/>
      <c r="IXV2517" s="272"/>
      <c r="IXW2517" s="207"/>
      <c r="IXX2517" s="238"/>
      <c r="IXY2517" s="207"/>
      <c r="IXZ2517" s="207"/>
      <c r="IYA2517" s="187"/>
      <c r="IYB2517" s="187"/>
      <c r="IYC2517" s="204"/>
      <c r="IYD2517" s="272"/>
      <c r="IYE2517" s="207"/>
      <c r="IYF2517" s="238"/>
      <c r="IYG2517" s="207"/>
      <c r="IYH2517" s="207"/>
      <c r="IYI2517" s="187"/>
      <c r="IYJ2517" s="187"/>
      <c r="IYK2517" s="204"/>
      <c r="IYL2517" s="272"/>
      <c r="IYM2517" s="207"/>
      <c r="IYN2517" s="238"/>
      <c r="IYO2517" s="207"/>
      <c r="IYP2517" s="207"/>
      <c r="IYQ2517" s="187"/>
      <c r="IYR2517" s="187"/>
      <c r="IYS2517" s="204"/>
      <c r="IYT2517" s="272"/>
      <c r="IYU2517" s="207"/>
      <c r="IYV2517" s="238"/>
      <c r="IYW2517" s="207"/>
      <c r="IYX2517" s="207"/>
      <c r="IYY2517" s="187"/>
      <c r="IYZ2517" s="187"/>
      <c r="IZA2517" s="204"/>
      <c r="IZB2517" s="272"/>
      <c r="IZC2517" s="207"/>
      <c r="IZD2517" s="238"/>
      <c r="IZE2517" s="207"/>
      <c r="IZF2517" s="207"/>
      <c r="IZG2517" s="187"/>
      <c r="IZH2517" s="187"/>
      <c r="IZI2517" s="204"/>
      <c r="IZJ2517" s="272"/>
      <c r="IZK2517" s="207"/>
      <c r="IZL2517" s="238"/>
      <c r="IZM2517" s="207"/>
      <c r="IZN2517" s="207"/>
      <c r="IZO2517" s="187"/>
      <c r="IZP2517" s="187"/>
      <c r="IZQ2517" s="204"/>
      <c r="IZR2517" s="272"/>
      <c r="IZS2517" s="207"/>
      <c r="IZT2517" s="238"/>
      <c r="IZU2517" s="207"/>
      <c r="IZV2517" s="207"/>
      <c r="IZW2517" s="187"/>
      <c r="IZX2517" s="187"/>
      <c r="IZY2517" s="204"/>
      <c r="IZZ2517" s="272"/>
      <c r="JAA2517" s="207"/>
      <c r="JAB2517" s="238"/>
      <c r="JAC2517" s="207"/>
      <c r="JAD2517" s="207"/>
      <c r="JAE2517" s="187"/>
      <c r="JAF2517" s="187"/>
      <c r="JAG2517" s="204"/>
      <c r="JAH2517" s="272"/>
      <c r="JAI2517" s="207"/>
      <c r="JAJ2517" s="238"/>
      <c r="JAK2517" s="207"/>
      <c r="JAL2517" s="207"/>
      <c r="JAM2517" s="187"/>
      <c r="JAN2517" s="187"/>
      <c r="JAO2517" s="204"/>
      <c r="JAP2517" s="272"/>
      <c r="JAQ2517" s="207"/>
      <c r="JAR2517" s="238"/>
      <c r="JAS2517" s="207"/>
      <c r="JAT2517" s="207"/>
      <c r="JAU2517" s="187"/>
      <c r="JAV2517" s="187"/>
      <c r="JAW2517" s="204"/>
      <c r="JAX2517" s="272"/>
      <c r="JAY2517" s="207"/>
      <c r="JAZ2517" s="238"/>
      <c r="JBA2517" s="207"/>
      <c r="JBB2517" s="207"/>
      <c r="JBC2517" s="187"/>
      <c r="JBD2517" s="187"/>
      <c r="JBE2517" s="204"/>
      <c r="JBF2517" s="272"/>
      <c r="JBG2517" s="207"/>
      <c r="JBH2517" s="238"/>
      <c r="JBI2517" s="207"/>
      <c r="JBJ2517" s="207"/>
      <c r="JBK2517" s="187"/>
      <c r="JBL2517" s="187"/>
      <c r="JBM2517" s="204"/>
      <c r="JBN2517" s="272"/>
      <c r="JBO2517" s="207"/>
      <c r="JBP2517" s="238"/>
      <c r="JBQ2517" s="207"/>
      <c r="JBR2517" s="207"/>
      <c r="JBS2517" s="187"/>
      <c r="JBT2517" s="187"/>
      <c r="JBU2517" s="204"/>
      <c r="JBV2517" s="272"/>
      <c r="JBW2517" s="207"/>
      <c r="JBX2517" s="238"/>
      <c r="JBY2517" s="207"/>
      <c r="JBZ2517" s="207"/>
      <c r="JCA2517" s="187"/>
      <c r="JCB2517" s="187"/>
      <c r="JCC2517" s="204"/>
      <c r="JCD2517" s="272"/>
      <c r="JCE2517" s="207"/>
      <c r="JCF2517" s="238"/>
      <c r="JCG2517" s="207"/>
      <c r="JCH2517" s="207"/>
      <c r="JCI2517" s="187"/>
      <c r="JCJ2517" s="187"/>
      <c r="JCK2517" s="204"/>
      <c r="JCL2517" s="272"/>
      <c r="JCM2517" s="207"/>
      <c r="JCN2517" s="238"/>
      <c r="JCO2517" s="207"/>
      <c r="JCP2517" s="207"/>
      <c r="JCQ2517" s="187"/>
      <c r="JCR2517" s="187"/>
      <c r="JCS2517" s="204"/>
      <c r="JCT2517" s="272"/>
      <c r="JCU2517" s="207"/>
      <c r="JCV2517" s="238"/>
      <c r="JCW2517" s="207"/>
      <c r="JCX2517" s="207"/>
      <c r="JCY2517" s="187"/>
      <c r="JCZ2517" s="187"/>
      <c r="JDA2517" s="204"/>
      <c r="JDB2517" s="272"/>
      <c r="JDC2517" s="207"/>
      <c r="JDD2517" s="238"/>
      <c r="JDE2517" s="207"/>
      <c r="JDF2517" s="207"/>
      <c r="JDG2517" s="187"/>
      <c r="JDH2517" s="187"/>
      <c r="JDI2517" s="204"/>
      <c r="JDJ2517" s="272"/>
      <c r="JDK2517" s="207"/>
      <c r="JDL2517" s="238"/>
      <c r="JDM2517" s="207"/>
      <c r="JDN2517" s="207"/>
      <c r="JDO2517" s="187"/>
      <c r="JDP2517" s="187"/>
      <c r="JDQ2517" s="204"/>
      <c r="JDR2517" s="272"/>
      <c r="JDS2517" s="207"/>
      <c r="JDT2517" s="238"/>
      <c r="JDU2517" s="207"/>
      <c r="JDV2517" s="207"/>
      <c r="JDW2517" s="187"/>
      <c r="JDX2517" s="187"/>
      <c r="JDY2517" s="204"/>
      <c r="JDZ2517" s="272"/>
      <c r="JEA2517" s="207"/>
      <c r="JEB2517" s="238"/>
      <c r="JEC2517" s="207"/>
      <c r="JED2517" s="207"/>
      <c r="JEE2517" s="187"/>
      <c r="JEF2517" s="187"/>
      <c r="JEG2517" s="204"/>
      <c r="JEH2517" s="272"/>
      <c r="JEI2517" s="207"/>
      <c r="JEJ2517" s="238"/>
      <c r="JEK2517" s="207"/>
      <c r="JEL2517" s="207"/>
      <c r="JEM2517" s="187"/>
      <c r="JEN2517" s="187"/>
      <c r="JEO2517" s="204"/>
      <c r="JEP2517" s="272"/>
      <c r="JEQ2517" s="207"/>
      <c r="JER2517" s="238"/>
      <c r="JES2517" s="207"/>
      <c r="JET2517" s="207"/>
      <c r="JEU2517" s="187"/>
      <c r="JEV2517" s="187"/>
      <c r="JEW2517" s="204"/>
      <c r="JEX2517" s="272"/>
      <c r="JEY2517" s="207"/>
      <c r="JEZ2517" s="238"/>
      <c r="JFA2517" s="207"/>
      <c r="JFB2517" s="207"/>
      <c r="JFC2517" s="187"/>
      <c r="JFD2517" s="187"/>
      <c r="JFE2517" s="204"/>
      <c r="JFF2517" s="272"/>
      <c r="JFG2517" s="207"/>
      <c r="JFH2517" s="238"/>
      <c r="JFI2517" s="207"/>
      <c r="JFJ2517" s="207"/>
      <c r="JFK2517" s="187"/>
      <c r="JFL2517" s="187"/>
      <c r="JFM2517" s="204"/>
      <c r="JFN2517" s="272"/>
      <c r="JFO2517" s="207"/>
      <c r="JFP2517" s="238"/>
      <c r="JFQ2517" s="207"/>
      <c r="JFR2517" s="207"/>
      <c r="JFS2517" s="187"/>
      <c r="JFT2517" s="187"/>
      <c r="JFU2517" s="204"/>
      <c r="JFV2517" s="272"/>
      <c r="JFW2517" s="207"/>
      <c r="JFX2517" s="238"/>
      <c r="JFY2517" s="207"/>
      <c r="JFZ2517" s="207"/>
      <c r="JGA2517" s="187"/>
      <c r="JGB2517" s="187"/>
      <c r="JGC2517" s="204"/>
      <c r="JGD2517" s="272"/>
      <c r="JGE2517" s="207"/>
      <c r="JGF2517" s="238"/>
      <c r="JGG2517" s="207"/>
      <c r="JGH2517" s="207"/>
      <c r="JGI2517" s="187"/>
      <c r="JGJ2517" s="187"/>
      <c r="JGK2517" s="204"/>
      <c r="JGL2517" s="272"/>
      <c r="JGM2517" s="207"/>
      <c r="JGN2517" s="238"/>
      <c r="JGO2517" s="207"/>
      <c r="JGP2517" s="207"/>
      <c r="JGQ2517" s="187"/>
      <c r="JGR2517" s="187"/>
      <c r="JGS2517" s="204"/>
      <c r="JGT2517" s="272"/>
      <c r="JGU2517" s="207"/>
      <c r="JGV2517" s="238"/>
      <c r="JGW2517" s="207"/>
      <c r="JGX2517" s="207"/>
      <c r="JGY2517" s="187"/>
      <c r="JGZ2517" s="187"/>
      <c r="JHA2517" s="204"/>
      <c r="JHB2517" s="272"/>
      <c r="JHC2517" s="207"/>
      <c r="JHD2517" s="238"/>
      <c r="JHE2517" s="207"/>
      <c r="JHF2517" s="207"/>
      <c r="JHG2517" s="187"/>
      <c r="JHH2517" s="187"/>
      <c r="JHI2517" s="204"/>
      <c r="JHJ2517" s="272"/>
      <c r="JHK2517" s="207"/>
      <c r="JHL2517" s="238"/>
      <c r="JHM2517" s="207"/>
      <c r="JHN2517" s="207"/>
      <c r="JHO2517" s="187"/>
      <c r="JHP2517" s="187"/>
      <c r="JHQ2517" s="204"/>
      <c r="JHR2517" s="272"/>
      <c r="JHS2517" s="207"/>
      <c r="JHT2517" s="238"/>
      <c r="JHU2517" s="207"/>
      <c r="JHV2517" s="207"/>
      <c r="JHW2517" s="187"/>
      <c r="JHX2517" s="187"/>
      <c r="JHY2517" s="204"/>
      <c r="JHZ2517" s="272"/>
      <c r="JIA2517" s="207"/>
      <c r="JIB2517" s="238"/>
      <c r="JIC2517" s="207"/>
      <c r="JID2517" s="207"/>
      <c r="JIE2517" s="187"/>
      <c r="JIF2517" s="187"/>
      <c r="JIG2517" s="204"/>
      <c r="JIH2517" s="272"/>
      <c r="JII2517" s="207"/>
      <c r="JIJ2517" s="238"/>
      <c r="JIK2517" s="207"/>
      <c r="JIL2517" s="207"/>
      <c r="JIM2517" s="187"/>
      <c r="JIN2517" s="187"/>
      <c r="JIO2517" s="204"/>
      <c r="JIP2517" s="272"/>
      <c r="JIQ2517" s="207"/>
      <c r="JIR2517" s="238"/>
      <c r="JIS2517" s="207"/>
      <c r="JIT2517" s="207"/>
      <c r="JIU2517" s="187"/>
      <c r="JIV2517" s="187"/>
      <c r="JIW2517" s="204"/>
      <c r="JIX2517" s="272"/>
      <c r="JIY2517" s="207"/>
      <c r="JIZ2517" s="238"/>
      <c r="JJA2517" s="207"/>
      <c r="JJB2517" s="207"/>
      <c r="JJC2517" s="187"/>
      <c r="JJD2517" s="187"/>
      <c r="JJE2517" s="204"/>
      <c r="JJF2517" s="272"/>
      <c r="JJG2517" s="207"/>
      <c r="JJH2517" s="238"/>
      <c r="JJI2517" s="207"/>
      <c r="JJJ2517" s="207"/>
      <c r="JJK2517" s="187"/>
      <c r="JJL2517" s="187"/>
      <c r="JJM2517" s="204"/>
      <c r="JJN2517" s="272"/>
      <c r="JJO2517" s="207"/>
      <c r="JJP2517" s="238"/>
      <c r="JJQ2517" s="207"/>
      <c r="JJR2517" s="207"/>
      <c r="JJS2517" s="187"/>
      <c r="JJT2517" s="187"/>
      <c r="JJU2517" s="204"/>
      <c r="JJV2517" s="272"/>
      <c r="JJW2517" s="207"/>
      <c r="JJX2517" s="238"/>
      <c r="JJY2517" s="207"/>
      <c r="JJZ2517" s="207"/>
      <c r="JKA2517" s="187"/>
      <c r="JKB2517" s="187"/>
      <c r="JKC2517" s="204"/>
      <c r="JKD2517" s="272"/>
      <c r="JKE2517" s="207"/>
      <c r="JKF2517" s="238"/>
      <c r="JKG2517" s="207"/>
      <c r="JKH2517" s="207"/>
      <c r="JKI2517" s="187"/>
      <c r="JKJ2517" s="187"/>
      <c r="JKK2517" s="204"/>
      <c r="JKL2517" s="272"/>
      <c r="JKM2517" s="207"/>
      <c r="JKN2517" s="238"/>
      <c r="JKO2517" s="207"/>
      <c r="JKP2517" s="207"/>
      <c r="JKQ2517" s="187"/>
      <c r="JKR2517" s="187"/>
      <c r="JKS2517" s="204"/>
      <c r="JKT2517" s="272"/>
      <c r="JKU2517" s="207"/>
      <c r="JKV2517" s="238"/>
      <c r="JKW2517" s="207"/>
      <c r="JKX2517" s="207"/>
      <c r="JKY2517" s="187"/>
      <c r="JKZ2517" s="187"/>
      <c r="JLA2517" s="204"/>
      <c r="JLB2517" s="272"/>
      <c r="JLC2517" s="207"/>
      <c r="JLD2517" s="238"/>
      <c r="JLE2517" s="207"/>
      <c r="JLF2517" s="207"/>
      <c r="JLG2517" s="187"/>
      <c r="JLH2517" s="187"/>
      <c r="JLI2517" s="204"/>
      <c r="JLJ2517" s="272"/>
      <c r="JLK2517" s="207"/>
      <c r="JLL2517" s="238"/>
      <c r="JLM2517" s="207"/>
      <c r="JLN2517" s="207"/>
      <c r="JLO2517" s="187"/>
      <c r="JLP2517" s="187"/>
      <c r="JLQ2517" s="204"/>
      <c r="JLR2517" s="272"/>
      <c r="JLS2517" s="207"/>
      <c r="JLT2517" s="238"/>
      <c r="JLU2517" s="207"/>
      <c r="JLV2517" s="207"/>
      <c r="JLW2517" s="187"/>
      <c r="JLX2517" s="187"/>
      <c r="JLY2517" s="204"/>
      <c r="JLZ2517" s="272"/>
      <c r="JMA2517" s="207"/>
      <c r="JMB2517" s="238"/>
      <c r="JMC2517" s="207"/>
      <c r="JMD2517" s="207"/>
      <c r="JME2517" s="187"/>
      <c r="JMF2517" s="187"/>
      <c r="JMG2517" s="204"/>
      <c r="JMH2517" s="272"/>
      <c r="JMI2517" s="207"/>
      <c r="JMJ2517" s="238"/>
      <c r="JMK2517" s="207"/>
      <c r="JML2517" s="207"/>
      <c r="JMM2517" s="187"/>
      <c r="JMN2517" s="187"/>
      <c r="JMO2517" s="204"/>
      <c r="JMP2517" s="272"/>
      <c r="JMQ2517" s="207"/>
      <c r="JMR2517" s="238"/>
      <c r="JMS2517" s="207"/>
      <c r="JMT2517" s="207"/>
      <c r="JMU2517" s="187"/>
      <c r="JMV2517" s="187"/>
      <c r="JMW2517" s="204"/>
      <c r="JMX2517" s="272"/>
      <c r="JMY2517" s="207"/>
      <c r="JMZ2517" s="238"/>
      <c r="JNA2517" s="207"/>
      <c r="JNB2517" s="207"/>
      <c r="JNC2517" s="187"/>
      <c r="JND2517" s="187"/>
      <c r="JNE2517" s="204"/>
      <c r="JNF2517" s="272"/>
      <c r="JNG2517" s="207"/>
      <c r="JNH2517" s="238"/>
      <c r="JNI2517" s="207"/>
      <c r="JNJ2517" s="207"/>
      <c r="JNK2517" s="187"/>
      <c r="JNL2517" s="187"/>
      <c r="JNM2517" s="204"/>
      <c r="JNN2517" s="272"/>
      <c r="JNO2517" s="207"/>
      <c r="JNP2517" s="238"/>
      <c r="JNQ2517" s="207"/>
      <c r="JNR2517" s="207"/>
      <c r="JNS2517" s="187"/>
      <c r="JNT2517" s="187"/>
      <c r="JNU2517" s="204"/>
      <c r="JNV2517" s="272"/>
      <c r="JNW2517" s="207"/>
      <c r="JNX2517" s="238"/>
      <c r="JNY2517" s="207"/>
      <c r="JNZ2517" s="207"/>
      <c r="JOA2517" s="187"/>
      <c r="JOB2517" s="187"/>
      <c r="JOC2517" s="204"/>
      <c r="JOD2517" s="272"/>
      <c r="JOE2517" s="207"/>
      <c r="JOF2517" s="238"/>
      <c r="JOG2517" s="207"/>
      <c r="JOH2517" s="207"/>
      <c r="JOI2517" s="187"/>
      <c r="JOJ2517" s="187"/>
      <c r="JOK2517" s="204"/>
      <c r="JOL2517" s="272"/>
      <c r="JOM2517" s="207"/>
      <c r="JON2517" s="238"/>
      <c r="JOO2517" s="207"/>
      <c r="JOP2517" s="207"/>
      <c r="JOQ2517" s="187"/>
      <c r="JOR2517" s="187"/>
      <c r="JOS2517" s="204"/>
      <c r="JOT2517" s="272"/>
      <c r="JOU2517" s="207"/>
      <c r="JOV2517" s="238"/>
      <c r="JOW2517" s="207"/>
      <c r="JOX2517" s="207"/>
      <c r="JOY2517" s="187"/>
      <c r="JOZ2517" s="187"/>
      <c r="JPA2517" s="204"/>
      <c r="JPB2517" s="272"/>
      <c r="JPC2517" s="207"/>
      <c r="JPD2517" s="238"/>
      <c r="JPE2517" s="207"/>
      <c r="JPF2517" s="207"/>
      <c r="JPG2517" s="187"/>
      <c r="JPH2517" s="187"/>
      <c r="JPI2517" s="204"/>
      <c r="JPJ2517" s="272"/>
      <c r="JPK2517" s="207"/>
      <c r="JPL2517" s="238"/>
      <c r="JPM2517" s="207"/>
      <c r="JPN2517" s="207"/>
      <c r="JPO2517" s="187"/>
      <c r="JPP2517" s="187"/>
      <c r="JPQ2517" s="204"/>
      <c r="JPR2517" s="272"/>
      <c r="JPS2517" s="207"/>
      <c r="JPT2517" s="238"/>
      <c r="JPU2517" s="207"/>
      <c r="JPV2517" s="207"/>
      <c r="JPW2517" s="187"/>
      <c r="JPX2517" s="187"/>
      <c r="JPY2517" s="204"/>
      <c r="JPZ2517" s="272"/>
      <c r="JQA2517" s="207"/>
      <c r="JQB2517" s="238"/>
      <c r="JQC2517" s="207"/>
      <c r="JQD2517" s="207"/>
      <c r="JQE2517" s="187"/>
      <c r="JQF2517" s="187"/>
      <c r="JQG2517" s="204"/>
      <c r="JQH2517" s="272"/>
      <c r="JQI2517" s="207"/>
      <c r="JQJ2517" s="238"/>
      <c r="JQK2517" s="207"/>
      <c r="JQL2517" s="207"/>
      <c r="JQM2517" s="187"/>
      <c r="JQN2517" s="187"/>
      <c r="JQO2517" s="204"/>
      <c r="JQP2517" s="272"/>
      <c r="JQQ2517" s="207"/>
      <c r="JQR2517" s="238"/>
      <c r="JQS2517" s="207"/>
      <c r="JQT2517" s="207"/>
      <c r="JQU2517" s="187"/>
      <c r="JQV2517" s="187"/>
      <c r="JQW2517" s="204"/>
      <c r="JQX2517" s="272"/>
      <c r="JQY2517" s="207"/>
      <c r="JQZ2517" s="238"/>
      <c r="JRA2517" s="207"/>
      <c r="JRB2517" s="207"/>
      <c r="JRC2517" s="187"/>
      <c r="JRD2517" s="187"/>
      <c r="JRE2517" s="204"/>
      <c r="JRF2517" s="272"/>
      <c r="JRG2517" s="207"/>
      <c r="JRH2517" s="238"/>
      <c r="JRI2517" s="207"/>
      <c r="JRJ2517" s="207"/>
      <c r="JRK2517" s="187"/>
      <c r="JRL2517" s="187"/>
      <c r="JRM2517" s="204"/>
      <c r="JRN2517" s="272"/>
      <c r="JRO2517" s="207"/>
      <c r="JRP2517" s="238"/>
      <c r="JRQ2517" s="207"/>
      <c r="JRR2517" s="207"/>
      <c r="JRS2517" s="187"/>
      <c r="JRT2517" s="187"/>
      <c r="JRU2517" s="204"/>
      <c r="JRV2517" s="272"/>
      <c r="JRW2517" s="207"/>
      <c r="JRX2517" s="238"/>
      <c r="JRY2517" s="207"/>
      <c r="JRZ2517" s="207"/>
      <c r="JSA2517" s="187"/>
      <c r="JSB2517" s="187"/>
      <c r="JSC2517" s="204"/>
      <c r="JSD2517" s="272"/>
      <c r="JSE2517" s="207"/>
      <c r="JSF2517" s="238"/>
      <c r="JSG2517" s="207"/>
      <c r="JSH2517" s="207"/>
      <c r="JSI2517" s="187"/>
      <c r="JSJ2517" s="187"/>
      <c r="JSK2517" s="204"/>
      <c r="JSL2517" s="272"/>
      <c r="JSM2517" s="207"/>
      <c r="JSN2517" s="238"/>
      <c r="JSO2517" s="207"/>
      <c r="JSP2517" s="207"/>
      <c r="JSQ2517" s="187"/>
      <c r="JSR2517" s="187"/>
      <c r="JSS2517" s="204"/>
      <c r="JST2517" s="272"/>
      <c r="JSU2517" s="207"/>
      <c r="JSV2517" s="238"/>
      <c r="JSW2517" s="207"/>
      <c r="JSX2517" s="207"/>
      <c r="JSY2517" s="187"/>
      <c r="JSZ2517" s="187"/>
      <c r="JTA2517" s="204"/>
      <c r="JTB2517" s="272"/>
      <c r="JTC2517" s="207"/>
      <c r="JTD2517" s="238"/>
      <c r="JTE2517" s="207"/>
      <c r="JTF2517" s="207"/>
      <c r="JTG2517" s="187"/>
      <c r="JTH2517" s="187"/>
      <c r="JTI2517" s="204"/>
      <c r="JTJ2517" s="272"/>
      <c r="JTK2517" s="207"/>
      <c r="JTL2517" s="238"/>
      <c r="JTM2517" s="207"/>
      <c r="JTN2517" s="207"/>
      <c r="JTO2517" s="187"/>
      <c r="JTP2517" s="187"/>
      <c r="JTQ2517" s="204"/>
      <c r="JTR2517" s="272"/>
      <c r="JTS2517" s="207"/>
      <c r="JTT2517" s="238"/>
      <c r="JTU2517" s="207"/>
      <c r="JTV2517" s="207"/>
      <c r="JTW2517" s="187"/>
      <c r="JTX2517" s="187"/>
      <c r="JTY2517" s="204"/>
      <c r="JTZ2517" s="272"/>
      <c r="JUA2517" s="207"/>
      <c r="JUB2517" s="238"/>
      <c r="JUC2517" s="207"/>
      <c r="JUD2517" s="207"/>
      <c r="JUE2517" s="187"/>
      <c r="JUF2517" s="187"/>
      <c r="JUG2517" s="204"/>
      <c r="JUH2517" s="272"/>
      <c r="JUI2517" s="207"/>
      <c r="JUJ2517" s="238"/>
      <c r="JUK2517" s="207"/>
      <c r="JUL2517" s="207"/>
      <c r="JUM2517" s="187"/>
      <c r="JUN2517" s="187"/>
      <c r="JUO2517" s="204"/>
      <c r="JUP2517" s="272"/>
      <c r="JUQ2517" s="207"/>
      <c r="JUR2517" s="238"/>
      <c r="JUS2517" s="207"/>
      <c r="JUT2517" s="207"/>
      <c r="JUU2517" s="187"/>
      <c r="JUV2517" s="187"/>
      <c r="JUW2517" s="204"/>
      <c r="JUX2517" s="272"/>
      <c r="JUY2517" s="207"/>
      <c r="JUZ2517" s="238"/>
      <c r="JVA2517" s="207"/>
      <c r="JVB2517" s="207"/>
      <c r="JVC2517" s="187"/>
      <c r="JVD2517" s="187"/>
      <c r="JVE2517" s="204"/>
      <c r="JVF2517" s="272"/>
      <c r="JVG2517" s="207"/>
      <c r="JVH2517" s="238"/>
      <c r="JVI2517" s="207"/>
      <c r="JVJ2517" s="207"/>
      <c r="JVK2517" s="187"/>
      <c r="JVL2517" s="187"/>
      <c r="JVM2517" s="204"/>
      <c r="JVN2517" s="272"/>
      <c r="JVO2517" s="207"/>
      <c r="JVP2517" s="238"/>
      <c r="JVQ2517" s="207"/>
      <c r="JVR2517" s="207"/>
      <c r="JVS2517" s="187"/>
      <c r="JVT2517" s="187"/>
      <c r="JVU2517" s="204"/>
      <c r="JVV2517" s="272"/>
      <c r="JVW2517" s="207"/>
      <c r="JVX2517" s="238"/>
      <c r="JVY2517" s="207"/>
      <c r="JVZ2517" s="207"/>
      <c r="JWA2517" s="187"/>
      <c r="JWB2517" s="187"/>
      <c r="JWC2517" s="204"/>
      <c r="JWD2517" s="272"/>
      <c r="JWE2517" s="207"/>
      <c r="JWF2517" s="238"/>
      <c r="JWG2517" s="207"/>
      <c r="JWH2517" s="207"/>
      <c r="JWI2517" s="187"/>
      <c r="JWJ2517" s="187"/>
      <c r="JWK2517" s="204"/>
      <c r="JWL2517" s="272"/>
      <c r="JWM2517" s="207"/>
      <c r="JWN2517" s="238"/>
      <c r="JWO2517" s="207"/>
      <c r="JWP2517" s="207"/>
      <c r="JWQ2517" s="187"/>
      <c r="JWR2517" s="187"/>
      <c r="JWS2517" s="204"/>
      <c r="JWT2517" s="272"/>
      <c r="JWU2517" s="207"/>
      <c r="JWV2517" s="238"/>
      <c r="JWW2517" s="207"/>
      <c r="JWX2517" s="207"/>
      <c r="JWY2517" s="187"/>
      <c r="JWZ2517" s="187"/>
      <c r="JXA2517" s="204"/>
      <c r="JXB2517" s="272"/>
      <c r="JXC2517" s="207"/>
      <c r="JXD2517" s="238"/>
      <c r="JXE2517" s="207"/>
      <c r="JXF2517" s="207"/>
      <c r="JXG2517" s="187"/>
      <c r="JXH2517" s="187"/>
      <c r="JXI2517" s="204"/>
      <c r="JXJ2517" s="272"/>
      <c r="JXK2517" s="207"/>
      <c r="JXL2517" s="238"/>
      <c r="JXM2517" s="207"/>
      <c r="JXN2517" s="207"/>
      <c r="JXO2517" s="187"/>
      <c r="JXP2517" s="187"/>
      <c r="JXQ2517" s="204"/>
      <c r="JXR2517" s="272"/>
      <c r="JXS2517" s="207"/>
      <c r="JXT2517" s="238"/>
      <c r="JXU2517" s="207"/>
      <c r="JXV2517" s="207"/>
      <c r="JXW2517" s="187"/>
      <c r="JXX2517" s="187"/>
      <c r="JXY2517" s="204"/>
      <c r="JXZ2517" s="272"/>
      <c r="JYA2517" s="207"/>
      <c r="JYB2517" s="238"/>
      <c r="JYC2517" s="207"/>
      <c r="JYD2517" s="207"/>
      <c r="JYE2517" s="187"/>
      <c r="JYF2517" s="187"/>
      <c r="JYG2517" s="204"/>
      <c r="JYH2517" s="272"/>
      <c r="JYI2517" s="207"/>
      <c r="JYJ2517" s="238"/>
      <c r="JYK2517" s="207"/>
      <c r="JYL2517" s="207"/>
      <c r="JYM2517" s="187"/>
      <c r="JYN2517" s="187"/>
      <c r="JYO2517" s="204"/>
      <c r="JYP2517" s="272"/>
      <c r="JYQ2517" s="207"/>
      <c r="JYR2517" s="238"/>
      <c r="JYS2517" s="207"/>
      <c r="JYT2517" s="207"/>
      <c r="JYU2517" s="187"/>
      <c r="JYV2517" s="187"/>
      <c r="JYW2517" s="204"/>
      <c r="JYX2517" s="272"/>
      <c r="JYY2517" s="207"/>
      <c r="JYZ2517" s="238"/>
      <c r="JZA2517" s="207"/>
      <c r="JZB2517" s="207"/>
      <c r="JZC2517" s="187"/>
      <c r="JZD2517" s="187"/>
      <c r="JZE2517" s="204"/>
      <c r="JZF2517" s="272"/>
      <c r="JZG2517" s="207"/>
      <c r="JZH2517" s="238"/>
      <c r="JZI2517" s="207"/>
      <c r="JZJ2517" s="207"/>
      <c r="JZK2517" s="187"/>
      <c r="JZL2517" s="187"/>
      <c r="JZM2517" s="204"/>
      <c r="JZN2517" s="272"/>
      <c r="JZO2517" s="207"/>
      <c r="JZP2517" s="238"/>
      <c r="JZQ2517" s="207"/>
      <c r="JZR2517" s="207"/>
      <c r="JZS2517" s="187"/>
      <c r="JZT2517" s="187"/>
      <c r="JZU2517" s="204"/>
      <c r="JZV2517" s="272"/>
      <c r="JZW2517" s="207"/>
      <c r="JZX2517" s="238"/>
      <c r="JZY2517" s="207"/>
      <c r="JZZ2517" s="207"/>
      <c r="KAA2517" s="187"/>
      <c r="KAB2517" s="187"/>
      <c r="KAC2517" s="204"/>
      <c r="KAD2517" s="272"/>
      <c r="KAE2517" s="207"/>
      <c r="KAF2517" s="238"/>
      <c r="KAG2517" s="207"/>
      <c r="KAH2517" s="207"/>
      <c r="KAI2517" s="187"/>
      <c r="KAJ2517" s="187"/>
      <c r="KAK2517" s="204"/>
      <c r="KAL2517" s="272"/>
      <c r="KAM2517" s="207"/>
      <c r="KAN2517" s="238"/>
      <c r="KAO2517" s="207"/>
      <c r="KAP2517" s="207"/>
      <c r="KAQ2517" s="187"/>
      <c r="KAR2517" s="187"/>
      <c r="KAS2517" s="204"/>
      <c r="KAT2517" s="272"/>
      <c r="KAU2517" s="207"/>
      <c r="KAV2517" s="238"/>
      <c r="KAW2517" s="207"/>
      <c r="KAX2517" s="207"/>
      <c r="KAY2517" s="187"/>
      <c r="KAZ2517" s="187"/>
      <c r="KBA2517" s="204"/>
      <c r="KBB2517" s="272"/>
      <c r="KBC2517" s="207"/>
      <c r="KBD2517" s="238"/>
      <c r="KBE2517" s="207"/>
      <c r="KBF2517" s="207"/>
      <c r="KBG2517" s="187"/>
      <c r="KBH2517" s="187"/>
      <c r="KBI2517" s="204"/>
      <c r="KBJ2517" s="272"/>
      <c r="KBK2517" s="207"/>
      <c r="KBL2517" s="238"/>
      <c r="KBM2517" s="207"/>
      <c r="KBN2517" s="207"/>
      <c r="KBO2517" s="187"/>
      <c r="KBP2517" s="187"/>
      <c r="KBQ2517" s="204"/>
      <c r="KBR2517" s="272"/>
      <c r="KBS2517" s="207"/>
      <c r="KBT2517" s="238"/>
      <c r="KBU2517" s="207"/>
      <c r="KBV2517" s="207"/>
      <c r="KBW2517" s="187"/>
      <c r="KBX2517" s="187"/>
      <c r="KBY2517" s="204"/>
      <c r="KBZ2517" s="272"/>
      <c r="KCA2517" s="207"/>
      <c r="KCB2517" s="238"/>
      <c r="KCC2517" s="207"/>
      <c r="KCD2517" s="207"/>
      <c r="KCE2517" s="187"/>
      <c r="KCF2517" s="187"/>
      <c r="KCG2517" s="204"/>
      <c r="KCH2517" s="272"/>
      <c r="KCI2517" s="207"/>
      <c r="KCJ2517" s="238"/>
      <c r="KCK2517" s="207"/>
      <c r="KCL2517" s="207"/>
      <c r="KCM2517" s="187"/>
      <c r="KCN2517" s="187"/>
      <c r="KCO2517" s="204"/>
      <c r="KCP2517" s="272"/>
      <c r="KCQ2517" s="207"/>
      <c r="KCR2517" s="238"/>
      <c r="KCS2517" s="207"/>
      <c r="KCT2517" s="207"/>
      <c r="KCU2517" s="187"/>
      <c r="KCV2517" s="187"/>
      <c r="KCW2517" s="204"/>
      <c r="KCX2517" s="272"/>
      <c r="KCY2517" s="207"/>
      <c r="KCZ2517" s="238"/>
      <c r="KDA2517" s="207"/>
      <c r="KDB2517" s="207"/>
      <c r="KDC2517" s="187"/>
      <c r="KDD2517" s="187"/>
      <c r="KDE2517" s="204"/>
      <c r="KDF2517" s="272"/>
      <c r="KDG2517" s="207"/>
      <c r="KDH2517" s="238"/>
      <c r="KDI2517" s="207"/>
      <c r="KDJ2517" s="207"/>
      <c r="KDK2517" s="187"/>
      <c r="KDL2517" s="187"/>
      <c r="KDM2517" s="204"/>
      <c r="KDN2517" s="272"/>
      <c r="KDO2517" s="207"/>
      <c r="KDP2517" s="238"/>
      <c r="KDQ2517" s="207"/>
      <c r="KDR2517" s="207"/>
      <c r="KDS2517" s="187"/>
      <c r="KDT2517" s="187"/>
      <c r="KDU2517" s="204"/>
      <c r="KDV2517" s="272"/>
      <c r="KDW2517" s="207"/>
      <c r="KDX2517" s="238"/>
      <c r="KDY2517" s="207"/>
      <c r="KDZ2517" s="207"/>
      <c r="KEA2517" s="187"/>
      <c r="KEB2517" s="187"/>
      <c r="KEC2517" s="204"/>
      <c r="KED2517" s="272"/>
      <c r="KEE2517" s="207"/>
      <c r="KEF2517" s="238"/>
      <c r="KEG2517" s="207"/>
      <c r="KEH2517" s="207"/>
      <c r="KEI2517" s="187"/>
      <c r="KEJ2517" s="187"/>
      <c r="KEK2517" s="204"/>
      <c r="KEL2517" s="272"/>
      <c r="KEM2517" s="207"/>
      <c r="KEN2517" s="238"/>
      <c r="KEO2517" s="207"/>
      <c r="KEP2517" s="207"/>
      <c r="KEQ2517" s="187"/>
      <c r="KER2517" s="187"/>
      <c r="KES2517" s="204"/>
      <c r="KET2517" s="272"/>
      <c r="KEU2517" s="207"/>
      <c r="KEV2517" s="238"/>
      <c r="KEW2517" s="207"/>
      <c r="KEX2517" s="207"/>
      <c r="KEY2517" s="187"/>
      <c r="KEZ2517" s="187"/>
      <c r="KFA2517" s="204"/>
      <c r="KFB2517" s="272"/>
      <c r="KFC2517" s="207"/>
      <c r="KFD2517" s="238"/>
      <c r="KFE2517" s="207"/>
      <c r="KFF2517" s="207"/>
      <c r="KFG2517" s="187"/>
      <c r="KFH2517" s="187"/>
      <c r="KFI2517" s="204"/>
      <c r="KFJ2517" s="272"/>
      <c r="KFK2517" s="207"/>
      <c r="KFL2517" s="238"/>
      <c r="KFM2517" s="207"/>
      <c r="KFN2517" s="207"/>
      <c r="KFO2517" s="187"/>
      <c r="KFP2517" s="187"/>
      <c r="KFQ2517" s="204"/>
      <c r="KFR2517" s="272"/>
      <c r="KFS2517" s="207"/>
      <c r="KFT2517" s="238"/>
      <c r="KFU2517" s="207"/>
      <c r="KFV2517" s="207"/>
      <c r="KFW2517" s="187"/>
      <c r="KFX2517" s="187"/>
      <c r="KFY2517" s="204"/>
      <c r="KFZ2517" s="272"/>
      <c r="KGA2517" s="207"/>
      <c r="KGB2517" s="238"/>
      <c r="KGC2517" s="207"/>
      <c r="KGD2517" s="207"/>
      <c r="KGE2517" s="187"/>
      <c r="KGF2517" s="187"/>
      <c r="KGG2517" s="204"/>
      <c r="KGH2517" s="272"/>
      <c r="KGI2517" s="207"/>
      <c r="KGJ2517" s="238"/>
      <c r="KGK2517" s="207"/>
      <c r="KGL2517" s="207"/>
      <c r="KGM2517" s="187"/>
      <c r="KGN2517" s="187"/>
      <c r="KGO2517" s="204"/>
      <c r="KGP2517" s="272"/>
      <c r="KGQ2517" s="207"/>
      <c r="KGR2517" s="238"/>
      <c r="KGS2517" s="207"/>
      <c r="KGT2517" s="207"/>
      <c r="KGU2517" s="187"/>
      <c r="KGV2517" s="187"/>
      <c r="KGW2517" s="204"/>
      <c r="KGX2517" s="272"/>
      <c r="KGY2517" s="207"/>
      <c r="KGZ2517" s="238"/>
      <c r="KHA2517" s="207"/>
      <c r="KHB2517" s="207"/>
      <c r="KHC2517" s="187"/>
      <c r="KHD2517" s="187"/>
      <c r="KHE2517" s="204"/>
      <c r="KHF2517" s="272"/>
      <c r="KHG2517" s="207"/>
      <c r="KHH2517" s="238"/>
      <c r="KHI2517" s="207"/>
      <c r="KHJ2517" s="207"/>
      <c r="KHK2517" s="187"/>
      <c r="KHL2517" s="187"/>
      <c r="KHM2517" s="204"/>
      <c r="KHN2517" s="272"/>
      <c r="KHO2517" s="207"/>
      <c r="KHP2517" s="238"/>
      <c r="KHQ2517" s="207"/>
      <c r="KHR2517" s="207"/>
      <c r="KHS2517" s="187"/>
      <c r="KHT2517" s="187"/>
      <c r="KHU2517" s="204"/>
      <c r="KHV2517" s="272"/>
      <c r="KHW2517" s="207"/>
      <c r="KHX2517" s="238"/>
      <c r="KHY2517" s="207"/>
      <c r="KHZ2517" s="207"/>
      <c r="KIA2517" s="187"/>
      <c r="KIB2517" s="187"/>
      <c r="KIC2517" s="204"/>
      <c r="KID2517" s="272"/>
      <c r="KIE2517" s="207"/>
      <c r="KIF2517" s="238"/>
      <c r="KIG2517" s="207"/>
      <c r="KIH2517" s="207"/>
      <c r="KII2517" s="187"/>
      <c r="KIJ2517" s="187"/>
      <c r="KIK2517" s="204"/>
      <c r="KIL2517" s="272"/>
      <c r="KIM2517" s="207"/>
      <c r="KIN2517" s="238"/>
      <c r="KIO2517" s="207"/>
      <c r="KIP2517" s="207"/>
      <c r="KIQ2517" s="187"/>
      <c r="KIR2517" s="187"/>
      <c r="KIS2517" s="204"/>
      <c r="KIT2517" s="272"/>
      <c r="KIU2517" s="207"/>
      <c r="KIV2517" s="238"/>
      <c r="KIW2517" s="207"/>
      <c r="KIX2517" s="207"/>
      <c r="KIY2517" s="187"/>
      <c r="KIZ2517" s="187"/>
      <c r="KJA2517" s="204"/>
      <c r="KJB2517" s="272"/>
      <c r="KJC2517" s="207"/>
      <c r="KJD2517" s="238"/>
      <c r="KJE2517" s="207"/>
      <c r="KJF2517" s="207"/>
      <c r="KJG2517" s="187"/>
      <c r="KJH2517" s="187"/>
      <c r="KJI2517" s="204"/>
      <c r="KJJ2517" s="272"/>
      <c r="KJK2517" s="207"/>
      <c r="KJL2517" s="238"/>
      <c r="KJM2517" s="207"/>
      <c r="KJN2517" s="207"/>
      <c r="KJO2517" s="187"/>
      <c r="KJP2517" s="187"/>
      <c r="KJQ2517" s="204"/>
      <c r="KJR2517" s="272"/>
      <c r="KJS2517" s="207"/>
      <c r="KJT2517" s="238"/>
      <c r="KJU2517" s="207"/>
      <c r="KJV2517" s="207"/>
      <c r="KJW2517" s="187"/>
      <c r="KJX2517" s="187"/>
      <c r="KJY2517" s="204"/>
      <c r="KJZ2517" s="272"/>
      <c r="KKA2517" s="207"/>
      <c r="KKB2517" s="238"/>
      <c r="KKC2517" s="207"/>
      <c r="KKD2517" s="207"/>
      <c r="KKE2517" s="187"/>
      <c r="KKF2517" s="187"/>
      <c r="KKG2517" s="204"/>
      <c r="KKH2517" s="272"/>
      <c r="KKI2517" s="207"/>
      <c r="KKJ2517" s="238"/>
      <c r="KKK2517" s="207"/>
      <c r="KKL2517" s="207"/>
      <c r="KKM2517" s="187"/>
      <c r="KKN2517" s="187"/>
      <c r="KKO2517" s="204"/>
      <c r="KKP2517" s="272"/>
      <c r="KKQ2517" s="207"/>
      <c r="KKR2517" s="238"/>
      <c r="KKS2517" s="207"/>
      <c r="KKT2517" s="207"/>
      <c r="KKU2517" s="187"/>
      <c r="KKV2517" s="187"/>
      <c r="KKW2517" s="204"/>
      <c r="KKX2517" s="272"/>
      <c r="KKY2517" s="207"/>
      <c r="KKZ2517" s="238"/>
      <c r="KLA2517" s="207"/>
      <c r="KLB2517" s="207"/>
      <c r="KLC2517" s="187"/>
      <c r="KLD2517" s="187"/>
      <c r="KLE2517" s="204"/>
      <c r="KLF2517" s="272"/>
      <c r="KLG2517" s="207"/>
      <c r="KLH2517" s="238"/>
      <c r="KLI2517" s="207"/>
      <c r="KLJ2517" s="207"/>
      <c r="KLK2517" s="187"/>
      <c r="KLL2517" s="187"/>
      <c r="KLM2517" s="204"/>
      <c r="KLN2517" s="272"/>
      <c r="KLO2517" s="207"/>
      <c r="KLP2517" s="238"/>
      <c r="KLQ2517" s="207"/>
      <c r="KLR2517" s="207"/>
      <c r="KLS2517" s="187"/>
      <c r="KLT2517" s="187"/>
      <c r="KLU2517" s="204"/>
      <c r="KLV2517" s="272"/>
      <c r="KLW2517" s="207"/>
      <c r="KLX2517" s="238"/>
      <c r="KLY2517" s="207"/>
      <c r="KLZ2517" s="207"/>
      <c r="KMA2517" s="187"/>
      <c r="KMB2517" s="187"/>
      <c r="KMC2517" s="204"/>
      <c r="KMD2517" s="272"/>
      <c r="KME2517" s="207"/>
      <c r="KMF2517" s="238"/>
      <c r="KMG2517" s="207"/>
      <c r="KMH2517" s="207"/>
      <c r="KMI2517" s="187"/>
      <c r="KMJ2517" s="187"/>
      <c r="KMK2517" s="204"/>
      <c r="KML2517" s="272"/>
      <c r="KMM2517" s="207"/>
      <c r="KMN2517" s="238"/>
      <c r="KMO2517" s="207"/>
      <c r="KMP2517" s="207"/>
      <c r="KMQ2517" s="187"/>
      <c r="KMR2517" s="187"/>
      <c r="KMS2517" s="204"/>
      <c r="KMT2517" s="272"/>
      <c r="KMU2517" s="207"/>
      <c r="KMV2517" s="238"/>
      <c r="KMW2517" s="207"/>
      <c r="KMX2517" s="207"/>
      <c r="KMY2517" s="187"/>
      <c r="KMZ2517" s="187"/>
      <c r="KNA2517" s="204"/>
      <c r="KNB2517" s="272"/>
      <c r="KNC2517" s="207"/>
      <c r="KND2517" s="238"/>
      <c r="KNE2517" s="207"/>
      <c r="KNF2517" s="207"/>
      <c r="KNG2517" s="187"/>
      <c r="KNH2517" s="187"/>
      <c r="KNI2517" s="204"/>
      <c r="KNJ2517" s="272"/>
      <c r="KNK2517" s="207"/>
      <c r="KNL2517" s="238"/>
      <c r="KNM2517" s="207"/>
      <c r="KNN2517" s="207"/>
      <c r="KNO2517" s="187"/>
      <c r="KNP2517" s="187"/>
      <c r="KNQ2517" s="204"/>
      <c r="KNR2517" s="272"/>
      <c r="KNS2517" s="207"/>
      <c r="KNT2517" s="238"/>
      <c r="KNU2517" s="207"/>
      <c r="KNV2517" s="207"/>
      <c r="KNW2517" s="187"/>
      <c r="KNX2517" s="187"/>
      <c r="KNY2517" s="204"/>
      <c r="KNZ2517" s="272"/>
      <c r="KOA2517" s="207"/>
      <c r="KOB2517" s="238"/>
      <c r="KOC2517" s="207"/>
      <c r="KOD2517" s="207"/>
      <c r="KOE2517" s="187"/>
      <c r="KOF2517" s="187"/>
      <c r="KOG2517" s="204"/>
      <c r="KOH2517" s="272"/>
      <c r="KOI2517" s="207"/>
      <c r="KOJ2517" s="238"/>
      <c r="KOK2517" s="207"/>
      <c r="KOL2517" s="207"/>
      <c r="KOM2517" s="187"/>
      <c r="KON2517" s="187"/>
      <c r="KOO2517" s="204"/>
      <c r="KOP2517" s="272"/>
      <c r="KOQ2517" s="207"/>
      <c r="KOR2517" s="238"/>
      <c r="KOS2517" s="207"/>
      <c r="KOT2517" s="207"/>
      <c r="KOU2517" s="187"/>
      <c r="KOV2517" s="187"/>
      <c r="KOW2517" s="204"/>
      <c r="KOX2517" s="272"/>
      <c r="KOY2517" s="207"/>
      <c r="KOZ2517" s="238"/>
      <c r="KPA2517" s="207"/>
      <c r="KPB2517" s="207"/>
      <c r="KPC2517" s="187"/>
      <c r="KPD2517" s="187"/>
      <c r="KPE2517" s="204"/>
      <c r="KPF2517" s="272"/>
      <c r="KPG2517" s="207"/>
      <c r="KPH2517" s="238"/>
      <c r="KPI2517" s="207"/>
      <c r="KPJ2517" s="207"/>
      <c r="KPK2517" s="187"/>
      <c r="KPL2517" s="187"/>
      <c r="KPM2517" s="204"/>
      <c r="KPN2517" s="272"/>
      <c r="KPO2517" s="207"/>
      <c r="KPP2517" s="238"/>
      <c r="KPQ2517" s="207"/>
      <c r="KPR2517" s="207"/>
      <c r="KPS2517" s="187"/>
      <c r="KPT2517" s="187"/>
      <c r="KPU2517" s="204"/>
      <c r="KPV2517" s="272"/>
      <c r="KPW2517" s="207"/>
      <c r="KPX2517" s="238"/>
      <c r="KPY2517" s="207"/>
      <c r="KPZ2517" s="207"/>
      <c r="KQA2517" s="187"/>
      <c r="KQB2517" s="187"/>
      <c r="KQC2517" s="204"/>
      <c r="KQD2517" s="272"/>
      <c r="KQE2517" s="207"/>
      <c r="KQF2517" s="238"/>
      <c r="KQG2517" s="207"/>
      <c r="KQH2517" s="207"/>
      <c r="KQI2517" s="187"/>
      <c r="KQJ2517" s="187"/>
      <c r="KQK2517" s="204"/>
      <c r="KQL2517" s="272"/>
      <c r="KQM2517" s="207"/>
      <c r="KQN2517" s="238"/>
      <c r="KQO2517" s="207"/>
      <c r="KQP2517" s="207"/>
      <c r="KQQ2517" s="187"/>
      <c r="KQR2517" s="187"/>
      <c r="KQS2517" s="204"/>
      <c r="KQT2517" s="272"/>
      <c r="KQU2517" s="207"/>
      <c r="KQV2517" s="238"/>
      <c r="KQW2517" s="207"/>
      <c r="KQX2517" s="207"/>
      <c r="KQY2517" s="187"/>
      <c r="KQZ2517" s="187"/>
      <c r="KRA2517" s="204"/>
      <c r="KRB2517" s="272"/>
      <c r="KRC2517" s="207"/>
      <c r="KRD2517" s="238"/>
      <c r="KRE2517" s="207"/>
      <c r="KRF2517" s="207"/>
      <c r="KRG2517" s="187"/>
      <c r="KRH2517" s="187"/>
      <c r="KRI2517" s="204"/>
      <c r="KRJ2517" s="272"/>
      <c r="KRK2517" s="207"/>
      <c r="KRL2517" s="238"/>
      <c r="KRM2517" s="207"/>
      <c r="KRN2517" s="207"/>
      <c r="KRO2517" s="187"/>
      <c r="KRP2517" s="187"/>
      <c r="KRQ2517" s="204"/>
      <c r="KRR2517" s="272"/>
      <c r="KRS2517" s="207"/>
      <c r="KRT2517" s="238"/>
      <c r="KRU2517" s="207"/>
      <c r="KRV2517" s="207"/>
      <c r="KRW2517" s="187"/>
      <c r="KRX2517" s="187"/>
      <c r="KRY2517" s="204"/>
      <c r="KRZ2517" s="272"/>
      <c r="KSA2517" s="207"/>
      <c r="KSB2517" s="238"/>
      <c r="KSC2517" s="207"/>
      <c r="KSD2517" s="207"/>
      <c r="KSE2517" s="187"/>
      <c r="KSF2517" s="187"/>
      <c r="KSG2517" s="204"/>
      <c r="KSH2517" s="272"/>
      <c r="KSI2517" s="207"/>
      <c r="KSJ2517" s="238"/>
      <c r="KSK2517" s="207"/>
      <c r="KSL2517" s="207"/>
      <c r="KSM2517" s="187"/>
      <c r="KSN2517" s="187"/>
      <c r="KSO2517" s="204"/>
      <c r="KSP2517" s="272"/>
      <c r="KSQ2517" s="207"/>
      <c r="KSR2517" s="238"/>
      <c r="KSS2517" s="207"/>
      <c r="KST2517" s="207"/>
      <c r="KSU2517" s="187"/>
      <c r="KSV2517" s="187"/>
      <c r="KSW2517" s="204"/>
      <c r="KSX2517" s="272"/>
      <c r="KSY2517" s="207"/>
      <c r="KSZ2517" s="238"/>
      <c r="KTA2517" s="207"/>
      <c r="KTB2517" s="207"/>
      <c r="KTC2517" s="187"/>
      <c r="KTD2517" s="187"/>
      <c r="KTE2517" s="204"/>
      <c r="KTF2517" s="272"/>
      <c r="KTG2517" s="207"/>
      <c r="KTH2517" s="238"/>
      <c r="KTI2517" s="207"/>
      <c r="KTJ2517" s="207"/>
      <c r="KTK2517" s="187"/>
      <c r="KTL2517" s="187"/>
      <c r="KTM2517" s="204"/>
      <c r="KTN2517" s="272"/>
      <c r="KTO2517" s="207"/>
      <c r="KTP2517" s="238"/>
      <c r="KTQ2517" s="207"/>
      <c r="KTR2517" s="207"/>
      <c r="KTS2517" s="187"/>
      <c r="KTT2517" s="187"/>
      <c r="KTU2517" s="204"/>
      <c r="KTV2517" s="272"/>
      <c r="KTW2517" s="207"/>
      <c r="KTX2517" s="238"/>
      <c r="KTY2517" s="207"/>
      <c r="KTZ2517" s="207"/>
      <c r="KUA2517" s="187"/>
      <c r="KUB2517" s="187"/>
      <c r="KUC2517" s="204"/>
      <c r="KUD2517" s="272"/>
      <c r="KUE2517" s="207"/>
      <c r="KUF2517" s="238"/>
      <c r="KUG2517" s="207"/>
      <c r="KUH2517" s="207"/>
      <c r="KUI2517" s="187"/>
      <c r="KUJ2517" s="187"/>
      <c r="KUK2517" s="204"/>
      <c r="KUL2517" s="272"/>
      <c r="KUM2517" s="207"/>
      <c r="KUN2517" s="238"/>
      <c r="KUO2517" s="207"/>
      <c r="KUP2517" s="207"/>
      <c r="KUQ2517" s="187"/>
      <c r="KUR2517" s="187"/>
      <c r="KUS2517" s="204"/>
      <c r="KUT2517" s="272"/>
      <c r="KUU2517" s="207"/>
      <c r="KUV2517" s="238"/>
      <c r="KUW2517" s="207"/>
      <c r="KUX2517" s="207"/>
      <c r="KUY2517" s="187"/>
      <c r="KUZ2517" s="187"/>
      <c r="KVA2517" s="204"/>
      <c r="KVB2517" s="272"/>
      <c r="KVC2517" s="207"/>
      <c r="KVD2517" s="238"/>
      <c r="KVE2517" s="207"/>
      <c r="KVF2517" s="207"/>
      <c r="KVG2517" s="187"/>
      <c r="KVH2517" s="187"/>
      <c r="KVI2517" s="204"/>
      <c r="KVJ2517" s="272"/>
      <c r="KVK2517" s="207"/>
      <c r="KVL2517" s="238"/>
      <c r="KVM2517" s="207"/>
      <c r="KVN2517" s="207"/>
      <c r="KVO2517" s="187"/>
      <c r="KVP2517" s="187"/>
      <c r="KVQ2517" s="204"/>
      <c r="KVR2517" s="272"/>
      <c r="KVS2517" s="207"/>
      <c r="KVT2517" s="238"/>
      <c r="KVU2517" s="207"/>
      <c r="KVV2517" s="207"/>
      <c r="KVW2517" s="187"/>
      <c r="KVX2517" s="187"/>
      <c r="KVY2517" s="204"/>
      <c r="KVZ2517" s="272"/>
      <c r="KWA2517" s="207"/>
      <c r="KWB2517" s="238"/>
      <c r="KWC2517" s="207"/>
      <c r="KWD2517" s="207"/>
      <c r="KWE2517" s="187"/>
      <c r="KWF2517" s="187"/>
      <c r="KWG2517" s="204"/>
      <c r="KWH2517" s="272"/>
      <c r="KWI2517" s="207"/>
      <c r="KWJ2517" s="238"/>
      <c r="KWK2517" s="207"/>
      <c r="KWL2517" s="207"/>
      <c r="KWM2517" s="187"/>
      <c r="KWN2517" s="187"/>
      <c r="KWO2517" s="204"/>
      <c r="KWP2517" s="272"/>
      <c r="KWQ2517" s="207"/>
      <c r="KWR2517" s="238"/>
      <c r="KWS2517" s="207"/>
      <c r="KWT2517" s="207"/>
      <c r="KWU2517" s="187"/>
      <c r="KWV2517" s="187"/>
      <c r="KWW2517" s="204"/>
      <c r="KWX2517" s="272"/>
      <c r="KWY2517" s="207"/>
      <c r="KWZ2517" s="238"/>
      <c r="KXA2517" s="207"/>
      <c r="KXB2517" s="207"/>
      <c r="KXC2517" s="187"/>
      <c r="KXD2517" s="187"/>
      <c r="KXE2517" s="204"/>
      <c r="KXF2517" s="272"/>
      <c r="KXG2517" s="207"/>
      <c r="KXH2517" s="238"/>
      <c r="KXI2517" s="207"/>
      <c r="KXJ2517" s="207"/>
      <c r="KXK2517" s="187"/>
      <c r="KXL2517" s="187"/>
      <c r="KXM2517" s="204"/>
      <c r="KXN2517" s="272"/>
      <c r="KXO2517" s="207"/>
      <c r="KXP2517" s="238"/>
      <c r="KXQ2517" s="207"/>
      <c r="KXR2517" s="207"/>
      <c r="KXS2517" s="187"/>
      <c r="KXT2517" s="187"/>
      <c r="KXU2517" s="204"/>
      <c r="KXV2517" s="272"/>
      <c r="KXW2517" s="207"/>
      <c r="KXX2517" s="238"/>
      <c r="KXY2517" s="207"/>
      <c r="KXZ2517" s="207"/>
      <c r="KYA2517" s="187"/>
      <c r="KYB2517" s="187"/>
      <c r="KYC2517" s="204"/>
      <c r="KYD2517" s="272"/>
      <c r="KYE2517" s="207"/>
      <c r="KYF2517" s="238"/>
      <c r="KYG2517" s="207"/>
      <c r="KYH2517" s="207"/>
      <c r="KYI2517" s="187"/>
      <c r="KYJ2517" s="187"/>
      <c r="KYK2517" s="204"/>
      <c r="KYL2517" s="272"/>
      <c r="KYM2517" s="207"/>
      <c r="KYN2517" s="238"/>
      <c r="KYO2517" s="207"/>
      <c r="KYP2517" s="207"/>
      <c r="KYQ2517" s="187"/>
      <c r="KYR2517" s="187"/>
      <c r="KYS2517" s="204"/>
      <c r="KYT2517" s="272"/>
      <c r="KYU2517" s="207"/>
      <c r="KYV2517" s="238"/>
      <c r="KYW2517" s="207"/>
      <c r="KYX2517" s="207"/>
      <c r="KYY2517" s="187"/>
      <c r="KYZ2517" s="187"/>
      <c r="KZA2517" s="204"/>
      <c r="KZB2517" s="272"/>
      <c r="KZC2517" s="207"/>
      <c r="KZD2517" s="238"/>
      <c r="KZE2517" s="207"/>
      <c r="KZF2517" s="207"/>
      <c r="KZG2517" s="187"/>
      <c r="KZH2517" s="187"/>
      <c r="KZI2517" s="204"/>
      <c r="KZJ2517" s="272"/>
      <c r="KZK2517" s="207"/>
      <c r="KZL2517" s="238"/>
      <c r="KZM2517" s="207"/>
      <c r="KZN2517" s="207"/>
      <c r="KZO2517" s="187"/>
      <c r="KZP2517" s="187"/>
      <c r="KZQ2517" s="204"/>
      <c r="KZR2517" s="272"/>
      <c r="KZS2517" s="207"/>
      <c r="KZT2517" s="238"/>
      <c r="KZU2517" s="207"/>
      <c r="KZV2517" s="207"/>
      <c r="KZW2517" s="187"/>
      <c r="KZX2517" s="187"/>
      <c r="KZY2517" s="204"/>
      <c r="KZZ2517" s="272"/>
      <c r="LAA2517" s="207"/>
      <c r="LAB2517" s="238"/>
      <c r="LAC2517" s="207"/>
      <c r="LAD2517" s="207"/>
      <c r="LAE2517" s="187"/>
      <c r="LAF2517" s="187"/>
      <c r="LAG2517" s="204"/>
      <c r="LAH2517" s="272"/>
      <c r="LAI2517" s="207"/>
      <c r="LAJ2517" s="238"/>
      <c r="LAK2517" s="207"/>
      <c r="LAL2517" s="207"/>
      <c r="LAM2517" s="187"/>
      <c r="LAN2517" s="187"/>
      <c r="LAO2517" s="204"/>
      <c r="LAP2517" s="272"/>
      <c r="LAQ2517" s="207"/>
      <c r="LAR2517" s="238"/>
      <c r="LAS2517" s="207"/>
      <c r="LAT2517" s="207"/>
      <c r="LAU2517" s="187"/>
      <c r="LAV2517" s="187"/>
      <c r="LAW2517" s="204"/>
      <c r="LAX2517" s="272"/>
      <c r="LAY2517" s="207"/>
      <c r="LAZ2517" s="238"/>
      <c r="LBA2517" s="207"/>
      <c r="LBB2517" s="207"/>
      <c r="LBC2517" s="187"/>
      <c r="LBD2517" s="187"/>
      <c r="LBE2517" s="204"/>
      <c r="LBF2517" s="272"/>
      <c r="LBG2517" s="207"/>
      <c r="LBH2517" s="238"/>
      <c r="LBI2517" s="207"/>
      <c r="LBJ2517" s="207"/>
      <c r="LBK2517" s="187"/>
      <c r="LBL2517" s="187"/>
      <c r="LBM2517" s="204"/>
      <c r="LBN2517" s="272"/>
      <c r="LBO2517" s="207"/>
      <c r="LBP2517" s="238"/>
      <c r="LBQ2517" s="207"/>
      <c r="LBR2517" s="207"/>
      <c r="LBS2517" s="187"/>
      <c r="LBT2517" s="187"/>
      <c r="LBU2517" s="204"/>
      <c r="LBV2517" s="272"/>
      <c r="LBW2517" s="207"/>
      <c r="LBX2517" s="238"/>
      <c r="LBY2517" s="207"/>
      <c r="LBZ2517" s="207"/>
      <c r="LCA2517" s="187"/>
      <c r="LCB2517" s="187"/>
      <c r="LCC2517" s="204"/>
      <c r="LCD2517" s="272"/>
      <c r="LCE2517" s="207"/>
      <c r="LCF2517" s="238"/>
      <c r="LCG2517" s="207"/>
      <c r="LCH2517" s="207"/>
      <c r="LCI2517" s="187"/>
      <c r="LCJ2517" s="187"/>
      <c r="LCK2517" s="204"/>
      <c r="LCL2517" s="272"/>
      <c r="LCM2517" s="207"/>
      <c r="LCN2517" s="238"/>
      <c r="LCO2517" s="207"/>
      <c r="LCP2517" s="207"/>
      <c r="LCQ2517" s="187"/>
      <c r="LCR2517" s="187"/>
      <c r="LCS2517" s="204"/>
      <c r="LCT2517" s="272"/>
      <c r="LCU2517" s="207"/>
      <c r="LCV2517" s="238"/>
      <c r="LCW2517" s="207"/>
      <c r="LCX2517" s="207"/>
      <c r="LCY2517" s="187"/>
      <c r="LCZ2517" s="187"/>
      <c r="LDA2517" s="204"/>
      <c r="LDB2517" s="272"/>
      <c r="LDC2517" s="207"/>
      <c r="LDD2517" s="238"/>
      <c r="LDE2517" s="207"/>
      <c r="LDF2517" s="207"/>
      <c r="LDG2517" s="187"/>
      <c r="LDH2517" s="187"/>
      <c r="LDI2517" s="204"/>
      <c r="LDJ2517" s="272"/>
      <c r="LDK2517" s="207"/>
      <c r="LDL2517" s="238"/>
      <c r="LDM2517" s="207"/>
      <c r="LDN2517" s="207"/>
      <c r="LDO2517" s="187"/>
      <c r="LDP2517" s="187"/>
      <c r="LDQ2517" s="204"/>
      <c r="LDR2517" s="272"/>
      <c r="LDS2517" s="207"/>
      <c r="LDT2517" s="238"/>
      <c r="LDU2517" s="207"/>
      <c r="LDV2517" s="207"/>
      <c r="LDW2517" s="187"/>
      <c r="LDX2517" s="187"/>
      <c r="LDY2517" s="204"/>
      <c r="LDZ2517" s="272"/>
      <c r="LEA2517" s="207"/>
      <c r="LEB2517" s="238"/>
      <c r="LEC2517" s="207"/>
      <c r="LED2517" s="207"/>
      <c r="LEE2517" s="187"/>
      <c r="LEF2517" s="187"/>
      <c r="LEG2517" s="204"/>
      <c r="LEH2517" s="272"/>
      <c r="LEI2517" s="207"/>
      <c r="LEJ2517" s="238"/>
      <c r="LEK2517" s="207"/>
      <c r="LEL2517" s="207"/>
      <c r="LEM2517" s="187"/>
      <c r="LEN2517" s="187"/>
      <c r="LEO2517" s="204"/>
      <c r="LEP2517" s="272"/>
      <c r="LEQ2517" s="207"/>
      <c r="LER2517" s="238"/>
      <c r="LES2517" s="207"/>
      <c r="LET2517" s="207"/>
      <c r="LEU2517" s="187"/>
      <c r="LEV2517" s="187"/>
      <c r="LEW2517" s="204"/>
      <c r="LEX2517" s="272"/>
      <c r="LEY2517" s="207"/>
      <c r="LEZ2517" s="238"/>
      <c r="LFA2517" s="207"/>
      <c r="LFB2517" s="207"/>
      <c r="LFC2517" s="187"/>
      <c r="LFD2517" s="187"/>
      <c r="LFE2517" s="204"/>
      <c r="LFF2517" s="272"/>
      <c r="LFG2517" s="207"/>
      <c r="LFH2517" s="238"/>
      <c r="LFI2517" s="207"/>
      <c r="LFJ2517" s="207"/>
      <c r="LFK2517" s="187"/>
      <c r="LFL2517" s="187"/>
      <c r="LFM2517" s="204"/>
      <c r="LFN2517" s="272"/>
      <c r="LFO2517" s="207"/>
      <c r="LFP2517" s="238"/>
      <c r="LFQ2517" s="207"/>
      <c r="LFR2517" s="207"/>
      <c r="LFS2517" s="187"/>
      <c r="LFT2517" s="187"/>
      <c r="LFU2517" s="204"/>
      <c r="LFV2517" s="272"/>
      <c r="LFW2517" s="207"/>
      <c r="LFX2517" s="238"/>
      <c r="LFY2517" s="207"/>
      <c r="LFZ2517" s="207"/>
      <c r="LGA2517" s="187"/>
      <c r="LGB2517" s="187"/>
      <c r="LGC2517" s="204"/>
      <c r="LGD2517" s="272"/>
      <c r="LGE2517" s="207"/>
      <c r="LGF2517" s="238"/>
      <c r="LGG2517" s="207"/>
      <c r="LGH2517" s="207"/>
      <c r="LGI2517" s="187"/>
      <c r="LGJ2517" s="187"/>
      <c r="LGK2517" s="204"/>
      <c r="LGL2517" s="272"/>
      <c r="LGM2517" s="207"/>
      <c r="LGN2517" s="238"/>
      <c r="LGO2517" s="207"/>
      <c r="LGP2517" s="207"/>
      <c r="LGQ2517" s="187"/>
      <c r="LGR2517" s="187"/>
      <c r="LGS2517" s="204"/>
      <c r="LGT2517" s="272"/>
      <c r="LGU2517" s="207"/>
      <c r="LGV2517" s="238"/>
      <c r="LGW2517" s="207"/>
      <c r="LGX2517" s="207"/>
      <c r="LGY2517" s="187"/>
      <c r="LGZ2517" s="187"/>
      <c r="LHA2517" s="204"/>
      <c r="LHB2517" s="272"/>
      <c r="LHC2517" s="207"/>
      <c r="LHD2517" s="238"/>
      <c r="LHE2517" s="207"/>
      <c r="LHF2517" s="207"/>
      <c r="LHG2517" s="187"/>
      <c r="LHH2517" s="187"/>
      <c r="LHI2517" s="204"/>
      <c r="LHJ2517" s="272"/>
      <c r="LHK2517" s="207"/>
      <c r="LHL2517" s="238"/>
      <c r="LHM2517" s="207"/>
      <c r="LHN2517" s="207"/>
      <c r="LHO2517" s="187"/>
      <c r="LHP2517" s="187"/>
      <c r="LHQ2517" s="204"/>
      <c r="LHR2517" s="272"/>
      <c r="LHS2517" s="207"/>
      <c r="LHT2517" s="238"/>
      <c r="LHU2517" s="207"/>
      <c r="LHV2517" s="207"/>
      <c r="LHW2517" s="187"/>
      <c r="LHX2517" s="187"/>
      <c r="LHY2517" s="204"/>
      <c r="LHZ2517" s="272"/>
      <c r="LIA2517" s="207"/>
      <c r="LIB2517" s="238"/>
      <c r="LIC2517" s="207"/>
      <c r="LID2517" s="207"/>
      <c r="LIE2517" s="187"/>
      <c r="LIF2517" s="187"/>
      <c r="LIG2517" s="204"/>
      <c r="LIH2517" s="272"/>
      <c r="LII2517" s="207"/>
      <c r="LIJ2517" s="238"/>
      <c r="LIK2517" s="207"/>
      <c r="LIL2517" s="207"/>
      <c r="LIM2517" s="187"/>
      <c r="LIN2517" s="187"/>
      <c r="LIO2517" s="204"/>
      <c r="LIP2517" s="272"/>
      <c r="LIQ2517" s="207"/>
      <c r="LIR2517" s="238"/>
      <c r="LIS2517" s="207"/>
      <c r="LIT2517" s="207"/>
      <c r="LIU2517" s="187"/>
      <c r="LIV2517" s="187"/>
      <c r="LIW2517" s="204"/>
      <c r="LIX2517" s="272"/>
      <c r="LIY2517" s="207"/>
      <c r="LIZ2517" s="238"/>
      <c r="LJA2517" s="207"/>
      <c r="LJB2517" s="207"/>
      <c r="LJC2517" s="187"/>
      <c r="LJD2517" s="187"/>
      <c r="LJE2517" s="204"/>
      <c r="LJF2517" s="272"/>
      <c r="LJG2517" s="207"/>
      <c r="LJH2517" s="238"/>
      <c r="LJI2517" s="207"/>
      <c r="LJJ2517" s="207"/>
      <c r="LJK2517" s="187"/>
      <c r="LJL2517" s="187"/>
      <c r="LJM2517" s="204"/>
      <c r="LJN2517" s="272"/>
      <c r="LJO2517" s="207"/>
      <c r="LJP2517" s="238"/>
      <c r="LJQ2517" s="207"/>
      <c r="LJR2517" s="207"/>
      <c r="LJS2517" s="187"/>
      <c r="LJT2517" s="187"/>
      <c r="LJU2517" s="204"/>
      <c r="LJV2517" s="272"/>
      <c r="LJW2517" s="207"/>
      <c r="LJX2517" s="238"/>
      <c r="LJY2517" s="207"/>
      <c r="LJZ2517" s="207"/>
      <c r="LKA2517" s="187"/>
      <c r="LKB2517" s="187"/>
      <c r="LKC2517" s="204"/>
      <c r="LKD2517" s="272"/>
      <c r="LKE2517" s="207"/>
      <c r="LKF2517" s="238"/>
      <c r="LKG2517" s="207"/>
      <c r="LKH2517" s="207"/>
      <c r="LKI2517" s="187"/>
      <c r="LKJ2517" s="187"/>
      <c r="LKK2517" s="204"/>
      <c r="LKL2517" s="272"/>
      <c r="LKM2517" s="207"/>
      <c r="LKN2517" s="238"/>
      <c r="LKO2517" s="207"/>
      <c r="LKP2517" s="207"/>
      <c r="LKQ2517" s="187"/>
      <c r="LKR2517" s="187"/>
      <c r="LKS2517" s="204"/>
      <c r="LKT2517" s="272"/>
      <c r="LKU2517" s="207"/>
      <c r="LKV2517" s="238"/>
      <c r="LKW2517" s="207"/>
      <c r="LKX2517" s="207"/>
      <c r="LKY2517" s="187"/>
      <c r="LKZ2517" s="187"/>
      <c r="LLA2517" s="204"/>
      <c r="LLB2517" s="272"/>
      <c r="LLC2517" s="207"/>
      <c r="LLD2517" s="238"/>
      <c r="LLE2517" s="207"/>
      <c r="LLF2517" s="207"/>
      <c r="LLG2517" s="187"/>
      <c r="LLH2517" s="187"/>
      <c r="LLI2517" s="204"/>
      <c r="LLJ2517" s="272"/>
      <c r="LLK2517" s="207"/>
      <c r="LLL2517" s="238"/>
      <c r="LLM2517" s="207"/>
      <c r="LLN2517" s="207"/>
      <c r="LLO2517" s="187"/>
      <c r="LLP2517" s="187"/>
      <c r="LLQ2517" s="204"/>
      <c r="LLR2517" s="272"/>
      <c r="LLS2517" s="207"/>
      <c r="LLT2517" s="238"/>
      <c r="LLU2517" s="207"/>
      <c r="LLV2517" s="207"/>
      <c r="LLW2517" s="187"/>
      <c r="LLX2517" s="187"/>
      <c r="LLY2517" s="204"/>
      <c r="LLZ2517" s="272"/>
      <c r="LMA2517" s="207"/>
      <c r="LMB2517" s="238"/>
      <c r="LMC2517" s="207"/>
      <c r="LMD2517" s="207"/>
      <c r="LME2517" s="187"/>
      <c r="LMF2517" s="187"/>
      <c r="LMG2517" s="204"/>
      <c r="LMH2517" s="272"/>
      <c r="LMI2517" s="207"/>
      <c r="LMJ2517" s="238"/>
      <c r="LMK2517" s="207"/>
      <c r="LML2517" s="207"/>
      <c r="LMM2517" s="187"/>
      <c r="LMN2517" s="187"/>
      <c r="LMO2517" s="204"/>
      <c r="LMP2517" s="272"/>
      <c r="LMQ2517" s="207"/>
      <c r="LMR2517" s="238"/>
      <c r="LMS2517" s="207"/>
      <c r="LMT2517" s="207"/>
      <c r="LMU2517" s="187"/>
      <c r="LMV2517" s="187"/>
      <c r="LMW2517" s="204"/>
      <c r="LMX2517" s="272"/>
      <c r="LMY2517" s="207"/>
      <c r="LMZ2517" s="238"/>
      <c r="LNA2517" s="207"/>
      <c r="LNB2517" s="207"/>
      <c r="LNC2517" s="187"/>
      <c r="LND2517" s="187"/>
      <c r="LNE2517" s="204"/>
      <c r="LNF2517" s="272"/>
      <c r="LNG2517" s="207"/>
      <c r="LNH2517" s="238"/>
      <c r="LNI2517" s="207"/>
      <c r="LNJ2517" s="207"/>
      <c r="LNK2517" s="187"/>
      <c r="LNL2517" s="187"/>
      <c r="LNM2517" s="204"/>
      <c r="LNN2517" s="272"/>
      <c r="LNO2517" s="207"/>
      <c r="LNP2517" s="238"/>
      <c r="LNQ2517" s="207"/>
      <c r="LNR2517" s="207"/>
      <c r="LNS2517" s="187"/>
      <c r="LNT2517" s="187"/>
      <c r="LNU2517" s="204"/>
      <c r="LNV2517" s="272"/>
      <c r="LNW2517" s="207"/>
      <c r="LNX2517" s="238"/>
      <c r="LNY2517" s="207"/>
      <c r="LNZ2517" s="207"/>
      <c r="LOA2517" s="187"/>
      <c r="LOB2517" s="187"/>
      <c r="LOC2517" s="204"/>
      <c r="LOD2517" s="272"/>
      <c r="LOE2517" s="207"/>
      <c r="LOF2517" s="238"/>
      <c r="LOG2517" s="207"/>
      <c r="LOH2517" s="207"/>
      <c r="LOI2517" s="187"/>
      <c r="LOJ2517" s="187"/>
      <c r="LOK2517" s="204"/>
      <c r="LOL2517" s="272"/>
      <c r="LOM2517" s="207"/>
      <c r="LON2517" s="238"/>
      <c r="LOO2517" s="207"/>
      <c r="LOP2517" s="207"/>
      <c r="LOQ2517" s="187"/>
      <c r="LOR2517" s="187"/>
      <c r="LOS2517" s="204"/>
      <c r="LOT2517" s="272"/>
      <c r="LOU2517" s="207"/>
      <c r="LOV2517" s="238"/>
      <c r="LOW2517" s="207"/>
      <c r="LOX2517" s="207"/>
      <c r="LOY2517" s="187"/>
      <c r="LOZ2517" s="187"/>
      <c r="LPA2517" s="204"/>
      <c r="LPB2517" s="272"/>
      <c r="LPC2517" s="207"/>
      <c r="LPD2517" s="238"/>
      <c r="LPE2517" s="207"/>
      <c r="LPF2517" s="207"/>
      <c r="LPG2517" s="187"/>
      <c r="LPH2517" s="187"/>
      <c r="LPI2517" s="204"/>
      <c r="LPJ2517" s="272"/>
      <c r="LPK2517" s="207"/>
      <c r="LPL2517" s="238"/>
      <c r="LPM2517" s="207"/>
      <c r="LPN2517" s="207"/>
      <c r="LPO2517" s="187"/>
      <c r="LPP2517" s="187"/>
      <c r="LPQ2517" s="204"/>
      <c r="LPR2517" s="272"/>
      <c r="LPS2517" s="207"/>
      <c r="LPT2517" s="238"/>
      <c r="LPU2517" s="207"/>
      <c r="LPV2517" s="207"/>
      <c r="LPW2517" s="187"/>
      <c r="LPX2517" s="187"/>
      <c r="LPY2517" s="204"/>
      <c r="LPZ2517" s="272"/>
      <c r="LQA2517" s="207"/>
      <c r="LQB2517" s="238"/>
      <c r="LQC2517" s="207"/>
      <c r="LQD2517" s="207"/>
      <c r="LQE2517" s="187"/>
      <c r="LQF2517" s="187"/>
      <c r="LQG2517" s="204"/>
      <c r="LQH2517" s="272"/>
      <c r="LQI2517" s="207"/>
      <c r="LQJ2517" s="238"/>
      <c r="LQK2517" s="207"/>
      <c r="LQL2517" s="207"/>
      <c r="LQM2517" s="187"/>
      <c r="LQN2517" s="187"/>
      <c r="LQO2517" s="204"/>
      <c r="LQP2517" s="272"/>
      <c r="LQQ2517" s="207"/>
      <c r="LQR2517" s="238"/>
      <c r="LQS2517" s="207"/>
      <c r="LQT2517" s="207"/>
      <c r="LQU2517" s="187"/>
      <c r="LQV2517" s="187"/>
      <c r="LQW2517" s="204"/>
      <c r="LQX2517" s="272"/>
      <c r="LQY2517" s="207"/>
      <c r="LQZ2517" s="238"/>
      <c r="LRA2517" s="207"/>
      <c r="LRB2517" s="207"/>
      <c r="LRC2517" s="187"/>
      <c r="LRD2517" s="187"/>
      <c r="LRE2517" s="204"/>
      <c r="LRF2517" s="272"/>
      <c r="LRG2517" s="207"/>
      <c r="LRH2517" s="238"/>
      <c r="LRI2517" s="207"/>
      <c r="LRJ2517" s="207"/>
      <c r="LRK2517" s="187"/>
      <c r="LRL2517" s="187"/>
      <c r="LRM2517" s="204"/>
      <c r="LRN2517" s="272"/>
      <c r="LRO2517" s="207"/>
      <c r="LRP2517" s="238"/>
      <c r="LRQ2517" s="207"/>
      <c r="LRR2517" s="207"/>
      <c r="LRS2517" s="187"/>
      <c r="LRT2517" s="187"/>
      <c r="LRU2517" s="204"/>
      <c r="LRV2517" s="272"/>
      <c r="LRW2517" s="207"/>
      <c r="LRX2517" s="238"/>
      <c r="LRY2517" s="207"/>
      <c r="LRZ2517" s="207"/>
      <c r="LSA2517" s="187"/>
      <c r="LSB2517" s="187"/>
      <c r="LSC2517" s="204"/>
      <c r="LSD2517" s="272"/>
      <c r="LSE2517" s="207"/>
      <c r="LSF2517" s="238"/>
      <c r="LSG2517" s="207"/>
      <c r="LSH2517" s="207"/>
      <c r="LSI2517" s="187"/>
      <c r="LSJ2517" s="187"/>
      <c r="LSK2517" s="204"/>
      <c r="LSL2517" s="272"/>
      <c r="LSM2517" s="207"/>
      <c r="LSN2517" s="238"/>
      <c r="LSO2517" s="207"/>
      <c r="LSP2517" s="207"/>
      <c r="LSQ2517" s="187"/>
      <c r="LSR2517" s="187"/>
      <c r="LSS2517" s="204"/>
      <c r="LST2517" s="272"/>
      <c r="LSU2517" s="207"/>
      <c r="LSV2517" s="238"/>
      <c r="LSW2517" s="207"/>
      <c r="LSX2517" s="207"/>
      <c r="LSY2517" s="187"/>
      <c r="LSZ2517" s="187"/>
      <c r="LTA2517" s="204"/>
      <c r="LTB2517" s="272"/>
      <c r="LTC2517" s="207"/>
      <c r="LTD2517" s="238"/>
      <c r="LTE2517" s="207"/>
      <c r="LTF2517" s="207"/>
      <c r="LTG2517" s="187"/>
      <c r="LTH2517" s="187"/>
      <c r="LTI2517" s="204"/>
      <c r="LTJ2517" s="272"/>
      <c r="LTK2517" s="207"/>
      <c r="LTL2517" s="238"/>
      <c r="LTM2517" s="207"/>
      <c r="LTN2517" s="207"/>
      <c r="LTO2517" s="187"/>
      <c r="LTP2517" s="187"/>
      <c r="LTQ2517" s="204"/>
      <c r="LTR2517" s="272"/>
      <c r="LTS2517" s="207"/>
      <c r="LTT2517" s="238"/>
      <c r="LTU2517" s="207"/>
      <c r="LTV2517" s="207"/>
      <c r="LTW2517" s="187"/>
      <c r="LTX2517" s="187"/>
      <c r="LTY2517" s="204"/>
      <c r="LTZ2517" s="272"/>
      <c r="LUA2517" s="207"/>
      <c r="LUB2517" s="238"/>
      <c r="LUC2517" s="207"/>
      <c r="LUD2517" s="207"/>
      <c r="LUE2517" s="187"/>
      <c r="LUF2517" s="187"/>
      <c r="LUG2517" s="204"/>
      <c r="LUH2517" s="272"/>
      <c r="LUI2517" s="207"/>
      <c r="LUJ2517" s="238"/>
      <c r="LUK2517" s="207"/>
      <c r="LUL2517" s="207"/>
      <c r="LUM2517" s="187"/>
      <c r="LUN2517" s="187"/>
      <c r="LUO2517" s="204"/>
      <c r="LUP2517" s="272"/>
      <c r="LUQ2517" s="207"/>
      <c r="LUR2517" s="238"/>
      <c r="LUS2517" s="207"/>
      <c r="LUT2517" s="207"/>
      <c r="LUU2517" s="187"/>
      <c r="LUV2517" s="187"/>
      <c r="LUW2517" s="204"/>
      <c r="LUX2517" s="272"/>
      <c r="LUY2517" s="207"/>
      <c r="LUZ2517" s="238"/>
      <c r="LVA2517" s="207"/>
      <c r="LVB2517" s="207"/>
      <c r="LVC2517" s="187"/>
      <c r="LVD2517" s="187"/>
      <c r="LVE2517" s="204"/>
      <c r="LVF2517" s="272"/>
      <c r="LVG2517" s="207"/>
      <c r="LVH2517" s="238"/>
      <c r="LVI2517" s="207"/>
      <c r="LVJ2517" s="207"/>
      <c r="LVK2517" s="187"/>
      <c r="LVL2517" s="187"/>
      <c r="LVM2517" s="204"/>
      <c r="LVN2517" s="272"/>
      <c r="LVO2517" s="207"/>
      <c r="LVP2517" s="238"/>
      <c r="LVQ2517" s="207"/>
      <c r="LVR2517" s="207"/>
      <c r="LVS2517" s="187"/>
      <c r="LVT2517" s="187"/>
      <c r="LVU2517" s="204"/>
      <c r="LVV2517" s="272"/>
      <c r="LVW2517" s="207"/>
      <c r="LVX2517" s="238"/>
      <c r="LVY2517" s="207"/>
      <c r="LVZ2517" s="207"/>
      <c r="LWA2517" s="187"/>
      <c r="LWB2517" s="187"/>
      <c r="LWC2517" s="204"/>
      <c r="LWD2517" s="272"/>
      <c r="LWE2517" s="207"/>
      <c r="LWF2517" s="238"/>
      <c r="LWG2517" s="207"/>
      <c r="LWH2517" s="207"/>
      <c r="LWI2517" s="187"/>
      <c r="LWJ2517" s="187"/>
      <c r="LWK2517" s="204"/>
      <c r="LWL2517" s="272"/>
      <c r="LWM2517" s="207"/>
      <c r="LWN2517" s="238"/>
      <c r="LWO2517" s="207"/>
      <c r="LWP2517" s="207"/>
      <c r="LWQ2517" s="187"/>
      <c r="LWR2517" s="187"/>
      <c r="LWS2517" s="204"/>
      <c r="LWT2517" s="272"/>
      <c r="LWU2517" s="207"/>
      <c r="LWV2517" s="238"/>
      <c r="LWW2517" s="207"/>
      <c r="LWX2517" s="207"/>
      <c r="LWY2517" s="187"/>
      <c r="LWZ2517" s="187"/>
      <c r="LXA2517" s="204"/>
      <c r="LXB2517" s="272"/>
      <c r="LXC2517" s="207"/>
      <c r="LXD2517" s="238"/>
      <c r="LXE2517" s="207"/>
      <c r="LXF2517" s="207"/>
      <c r="LXG2517" s="187"/>
      <c r="LXH2517" s="187"/>
      <c r="LXI2517" s="204"/>
      <c r="LXJ2517" s="272"/>
      <c r="LXK2517" s="207"/>
      <c r="LXL2517" s="238"/>
      <c r="LXM2517" s="207"/>
      <c r="LXN2517" s="207"/>
      <c r="LXO2517" s="187"/>
      <c r="LXP2517" s="187"/>
      <c r="LXQ2517" s="204"/>
      <c r="LXR2517" s="272"/>
      <c r="LXS2517" s="207"/>
      <c r="LXT2517" s="238"/>
      <c r="LXU2517" s="207"/>
      <c r="LXV2517" s="207"/>
      <c r="LXW2517" s="187"/>
      <c r="LXX2517" s="187"/>
      <c r="LXY2517" s="204"/>
      <c r="LXZ2517" s="272"/>
      <c r="LYA2517" s="207"/>
      <c r="LYB2517" s="238"/>
      <c r="LYC2517" s="207"/>
      <c r="LYD2517" s="207"/>
      <c r="LYE2517" s="187"/>
      <c r="LYF2517" s="187"/>
      <c r="LYG2517" s="204"/>
      <c r="LYH2517" s="272"/>
      <c r="LYI2517" s="207"/>
      <c r="LYJ2517" s="238"/>
      <c r="LYK2517" s="207"/>
      <c r="LYL2517" s="207"/>
      <c r="LYM2517" s="187"/>
      <c r="LYN2517" s="187"/>
      <c r="LYO2517" s="204"/>
      <c r="LYP2517" s="272"/>
      <c r="LYQ2517" s="207"/>
      <c r="LYR2517" s="238"/>
      <c r="LYS2517" s="207"/>
      <c r="LYT2517" s="207"/>
      <c r="LYU2517" s="187"/>
      <c r="LYV2517" s="187"/>
      <c r="LYW2517" s="204"/>
      <c r="LYX2517" s="272"/>
      <c r="LYY2517" s="207"/>
      <c r="LYZ2517" s="238"/>
      <c r="LZA2517" s="207"/>
      <c r="LZB2517" s="207"/>
      <c r="LZC2517" s="187"/>
      <c r="LZD2517" s="187"/>
      <c r="LZE2517" s="204"/>
      <c r="LZF2517" s="272"/>
      <c r="LZG2517" s="207"/>
      <c r="LZH2517" s="238"/>
      <c r="LZI2517" s="207"/>
      <c r="LZJ2517" s="207"/>
      <c r="LZK2517" s="187"/>
      <c r="LZL2517" s="187"/>
      <c r="LZM2517" s="204"/>
      <c r="LZN2517" s="272"/>
      <c r="LZO2517" s="207"/>
      <c r="LZP2517" s="238"/>
      <c r="LZQ2517" s="207"/>
      <c r="LZR2517" s="207"/>
      <c r="LZS2517" s="187"/>
      <c r="LZT2517" s="187"/>
      <c r="LZU2517" s="204"/>
      <c r="LZV2517" s="272"/>
      <c r="LZW2517" s="207"/>
      <c r="LZX2517" s="238"/>
      <c r="LZY2517" s="207"/>
      <c r="LZZ2517" s="207"/>
      <c r="MAA2517" s="187"/>
      <c r="MAB2517" s="187"/>
      <c r="MAC2517" s="204"/>
      <c r="MAD2517" s="272"/>
      <c r="MAE2517" s="207"/>
      <c r="MAF2517" s="238"/>
      <c r="MAG2517" s="207"/>
      <c r="MAH2517" s="207"/>
      <c r="MAI2517" s="187"/>
      <c r="MAJ2517" s="187"/>
      <c r="MAK2517" s="204"/>
      <c r="MAL2517" s="272"/>
      <c r="MAM2517" s="207"/>
      <c r="MAN2517" s="238"/>
      <c r="MAO2517" s="207"/>
      <c r="MAP2517" s="207"/>
      <c r="MAQ2517" s="187"/>
      <c r="MAR2517" s="187"/>
      <c r="MAS2517" s="204"/>
      <c r="MAT2517" s="272"/>
      <c r="MAU2517" s="207"/>
      <c r="MAV2517" s="238"/>
      <c r="MAW2517" s="207"/>
      <c r="MAX2517" s="207"/>
      <c r="MAY2517" s="187"/>
      <c r="MAZ2517" s="187"/>
      <c r="MBA2517" s="204"/>
      <c r="MBB2517" s="272"/>
      <c r="MBC2517" s="207"/>
      <c r="MBD2517" s="238"/>
      <c r="MBE2517" s="207"/>
      <c r="MBF2517" s="207"/>
      <c r="MBG2517" s="187"/>
      <c r="MBH2517" s="187"/>
      <c r="MBI2517" s="204"/>
      <c r="MBJ2517" s="272"/>
      <c r="MBK2517" s="207"/>
      <c r="MBL2517" s="238"/>
      <c r="MBM2517" s="207"/>
      <c r="MBN2517" s="207"/>
      <c r="MBO2517" s="187"/>
      <c r="MBP2517" s="187"/>
      <c r="MBQ2517" s="204"/>
      <c r="MBR2517" s="272"/>
      <c r="MBS2517" s="207"/>
      <c r="MBT2517" s="238"/>
      <c r="MBU2517" s="207"/>
      <c r="MBV2517" s="207"/>
      <c r="MBW2517" s="187"/>
      <c r="MBX2517" s="187"/>
      <c r="MBY2517" s="204"/>
      <c r="MBZ2517" s="272"/>
      <c r="MCA2517" s="207"/>
      <c r="MCB2517" s="238"/>
      <c r="MCC2517" s="207"/>
      <c r="MCD2517" s="207"/>
      <c r="MCE2517" s="187"/>
      <c r="MCF2517" s="187"/>
      <c r="MCG2517" s="204"/>
      <c r="MCH2517" s="272"/>
      <c r="MCI2517" s="207"/>
      <c r="MCJ2517" s="238"/>
      <c r="MCK2517" s="207"/>
      <c r="MCL2517" s="207"/>
      <c r="MCM2517" s="187"/>
      <c r="MCN2517" s="187"/>
      <c r="MCO2517" s="204"/>
      <c r="MCP2517" s="272"/>
      <c r="MCQ2517" s="207"/>
      <c r="MCR2517" s="238"/>
      <c r="MCS2517" s="207"/>
      <c r="MCT2517" s="207"/>
      <c r="MCU2517" s="187"/>
      <c r="MCV2517" s="187"/>
      <c r="MCW2517" s="204"/>
      <c r="MCX2517" s="272"/>
      <c r="MCY2517" s="207"/>
      <c r="MCZ2517" s="238"/>
      <c r="MDA2517" s="207"/>
      <c r="MDB2517" s="207"/>
      <c r="MDC2517" s="187"/>
      <c r="MDD2517" s="187"/>
      <c r="MDE2517" s="204"/>
      <c r="MDF2517" s="272"/>
      <c r="MDG2517" s="207"/>
      <c r="MDH2517" s="238"/>
      <c r="MDI2517" s="207"/>
      <c r="MDJ2517" s="207"/>
      <c r="MDK2517" s="187"/>
      <c r="MDL2517" s="187"/>
      <c r="MDM2517" s="204"/>
      <c r="MDN2517" s="272"/>
      <c r="MDO2517" s="207"/>
      <c r="MDP2517" s="238"/>
      <c r="MDQ2517" s="207"/>
      <c r="MDR2517" s="207"/>
      <c r="MDS2517" s="187"/>
      <c r="MDT2517" s="187"/>
      <c r="MDU2517" s="204"/>
      <c r="MDV2517" s="272"/>
      <c r="MDW2517" s="207"/>
      <c r="MDX2517" s="238"/>
      <c r="MDY2517" s="207"/>
      <c r="MDZ2517" s="207"/>
      <c r="MEA2517" s="187"/>
      <c r="MEB2517" s="187"/>
      <c r="MEC2517" s="204"/>
      <c r="MED2517" s="272"/>
      <c r="MEE2517" s="207"/>
      <c r="MEF2517" s="238"/>
      <c r="MEG2517" s="207"/>
      <c r="MEH2517" s="207"/>
      <c r="MEI2517" s="187"/>
      <c r="MEJ2517" s="187"/>
      <c r="MEK2517" s="204"/>
      <c r="MEL2517" s="272"/>
      <c r="MEM2517" s="207"/>
      <c r="MEN2517" s="238"/>
      <c r="MEO2517" s="207"/>
      <c r="MEP2517" s="207"/>
      <c r="MEQ2517" s="187"/>
      <c r="MER2517" s="187"/>
      <c r="MES2517" s="204"/>
      <c r="MET2517" s="272"/>
      <c r="MEU2517" s="207"/>
      <c r="MEV2517" s="238"/>
      <c r="MEW2517" s="207"/>
      <c r="MEX2517" s="207"/>
      <c r="MEY2517" s="187"/>
      <c r="MEZ2517" s="187"/>
      <c r="MFA2517" s="204"/>
      <c r="MFB2517" s="272"/>
      <c r="MFC2517" s="207"/>
      <c r="MFD2517" s="238"/>
      <c r="MFE2517" s="207"/>
      <c r="MFF2517" s="207"/>
      <c r="MFG2517" s="187"/>
      <c r="MFH2517" s="187"/>
      <c r="MFI2517" s="204"/>
      <c r="MFJ2517" s="272"/>
      <c r="MFK2517" s="207"/>
      <c r="MFL2517" s="238"/>
      <c r="MFM2517" s="207"/>
      <c r="MFN2517" s="207"/>
      <c r="MFO2517" s="187"/>
      <c r="MFP2517" s="187"/>
      <c r="MFQ2517" s="204"/>
      <c r="MFR2517" s="272"/>
      <c r="MFS2517" s="207"/>
      <c r="MFT2517" s="238"/>
      <c r="MFU2517" s="207"/>
      <c r="MFV2517" s="207"/>
      <c r="MFW2517" s="187"/>
      <c r="MFX2517" s="187"/>
      <c r="MFY2517" s="204"/>
      <c r="MFZ2517" s="272"/>
      <c r="MGA2517" s="207"/>
      <c r="MGB2517" s="238"/>
      <c r="MGC2517" s="207"/>
      <c r="MGD2517" s="207"/>
      <c r="MGE2517" s="187"/>
      <c r="MGF2517" s="187"/>
      <c r="MGG2517" s="204"/>
      <c r="MGH2517" s="272"/>
      <c r="MGI2517" s="207"/>
      <c r="MGJ2517" s="238"/>
      <c r="MGK2517" s="207"/>
      <c r="MGL2517" s="207"/>
      <c r="MGM2517" s="187"/>
      <c r="MGN2517" s="187"/>
      <c r="MGO2517" s="204"/>
      <c r="MGP2517" s="272"/>
      <c r="MGQ2517" s="207"/>
      <c r="MGR2517" s="238"/>
      <c r="MGS2517" s="207"/>
      <c r="MGT2517" s="207"/>
      <c r="MGU2517" s="187"/>
      <c r="MGV2517" s="187"/>
      <c r="MGW2517" s="204"/>
      <c r="MGX2517" s="272"/>
      <c r="MGY2517" s="207"/>
      <c r="MGZ2517" s="238"/>
      <c r="MHA2517" s="207"/>
      <c r="MHB2517" s="207"/>
      <c r="MHC2517" s="187"/>
      <c r="MHD2517" s="187"/>
      <c r="MHE2517" s="204"/>
      <c r="MHF2517" s="272"/>
      <c r="MHG2517" s="207"/>
      <c r="MHH2517" s="238"/>
      <c r="MHI2517" s="207"/>
      <c r="MHJ2517" s="207"/>
      <c r="MHK2517" s="187"/>
      <c r="MHL2517" s="187"/>
      <c r="MHM2517" s="204"/>
      <c r="MHN2517" s="272"/>
      <c r="MHO2517" s="207"/>
      <c r="MHP2517" s="238"/>
      <c r="MHQ2517" s="207"/>
      <c r="MHR2517" s="207"/>
      <c r="MHS2517" s="187"/>
      <c r="MHT2517" s="187"/>
      <c r="MHU2517" s="204"/>
      <c r="MHV2517" s="272"/>
      <c r="MHW2517" s="207"/>
      <c r="MHX2517" s="238"/>
      <c r="MHY2517" s="207"/>
      <c r="MHZ2517" s="207"/>
      <c r="MIA2517" s="187"/>
      <c r="MIB2517" s="187"/>
      <c r="MIC2517" s="204"/>
      <c r="MID2517" s="272"/>
      <c r="MIE2517" s="207"/>
      <c r="MIF2517" s="238"/>
      <c r="MIG2517" s="207"/>
      <c r="MIH2517" s="207"/>
      <c r="MII2517" s="187"/>
      <c r="MIJ2517" s="187"/>
      <c r="MIK2517" s="204"/>
      <c r="MIL2517" s="272"/>
      <c r="MIM2517" s="207"/>
      <c r="MIN2517" s="238"/>
      <c r="MIO2517" s="207"/>
      <c r="MIP2517" s="207"/>
      <c r="MIQ2517" s="187"/>
      <c r="MIR2517" s="187"/>
      <c r="MIS2517" s="204"/>
      <c r="MIT2517" s="272"/>
      <c r="MIU2517" s="207"/>
      <c r="MIV2517" s="238"/>
      <c r="MIW2517" s="207"/>
      <c r="MIX2517" s="207"/>
      <c r="MIY2517" s="187"/>
      <c r="MIZ2517" s="187"/>
      <c r="MJA2517" s="204"/>
      <c r="MJB2517" s="272"/>
      <c r="MJC2517" s="207"/>
      <c r="MJD2517" s="238"/>
      <c r="MJE2517" s="207"/>
      <c r="MJF2517" s="207"/>
      <c r="MJG2517" s="187"/>
      <c r="MJH2517" s="187"/>
      <c r="MJI2517" s="204"/>
      <c r="MJJ2517" s="272"/>
      <c r="MJK2517" s="207"/>
      <c r="MJL2517" s="238"/>
      <c r="MJM2517" s="207"/>
      <c r="MJN2517" s="207"/>
      <c r="MJO2517" s="187"/>
      <c r="MJP2517" s="187"/>
      <c r="MJQ2517" s="204"/>
      <c r="MJR2517" s="272"/>
      <c r="MJS2517" s="207"/>
      <c r="MJT2517" s="238"/>
      <c r="MJU2517" s="207"/>
      <c r="MJV2517" s="207"/>
      <c r="MJW2517" s="187"/>
      <c r="MJX2517" s="187"/>
      <c r="MJY2517" s="204"/>
      <c r="MJZ2517" s="272"/>
      <c r="MKA2517" s="207"/>
      <c r="MKB2517" s="238"/>
      <c r="MKC2517" s="207"/>
      <c r="MKD2517" s="207"/>
      <c r="MKE2517" s="187"/>
      <c r="MKF2517" s="187"/>
      <c r="MKG2517" s="204"/>
      <c r="MKH2517" s="272"/>
      <c r="MKI2517" s="207"/>
      <c r="MKJ2517" s="238"/>
      <c r="MKK2517" s="207"/>
      <c r="MKL2517" s="207"/>
      <c r="MKM2517" s="187"/>
      <c r="MKN2517" s="187"/>
      <c r="MKO2517" s="204"/>
      <c r="MKP2517" s="272"/>
      <c r="MKQ2517" s="207"/>
      <c r="MKR2517" s="238"/>
      <c r="MKS2517" s="207"/>
      <c r="MKT2517" s="207"/>
      <c r="MKU2517" s="187"/>
      <c r="MKV2517" s="187"/>
      <c r="MKW2517" s="204"/>
      <c r="MKX2517" s="272"/>
      <c r="MKY2517" s="207"/>
      <c r="MKZ2517" s="238"/>
      <c r="MLA2517" s="207"/>
      <c r="MLB2517" s="207"/>
      <c r="MLC2517" s="187"/>
      <c r="MLD2517" s="187"/>
      <c r="MLE2517" s="204"/>
      <c r="MLF2517" s="272"/>
      <c r="MLG2517" s="207"/>
      <c r="MLH2517" s="238"/>
      <c r="MLI2517" s="207"/>
      <c r="MLJ2517" s="207"/>
      <c r="MLK2517" s="187"/>
      <c r="MLL2517" s="187"/>
      <c r="MLM2517" s="204"/>
      <c r="MLN2517" s="272"/>
      <c r="MLO2517" s="207"/>
      <c r="MLP2517" s="238"/>
      <c r="MLQ2517" s="207"/>
      <c r="MLR2517" s="207"/>
      <c r="MLS2517" s="187"/>
      <c r="MLT2517" s="187"/>
      <c r="MLU2517" s="204"/>
      <c r="MLV2517" s="272"/>
      <c r="MLW2517" s="207"/>
      <c r="MLX2517" s="238"/>
      <c r="MLY2517" s="207"/>
      <c r="MLZ2517" s="207"/>
      <c r="MMA2517" s="187"/>
      <c r="MMB2517" s="187"/>
      <c r="MMC2517" s="204"/>
      <c r="MMD2517" s="272"/>
      <c r="MME2517" s="207"/>
      <c r="MMF2517" s="238"/>
      <c r="MMG2517" s="207"/>
      <c r="MMH2517" s="207"/>
      <c r="MMI2517" s="187"/>
      <c r="MMJ2517" s="187"/>
      <c r="MMK2517" s="204"/>
      <c r="MML2517" s="272"/>
      <c r="MMM2517" s="207"/>
      <c r="MMN2517" s="238"/>
      <c r="MMO2517" s="207"/>
      <c r="MMP2517" s="207"/>
      <c r="MMQ2517" s="187"/>
      <c r="MMR2517" s="187"/>
      <c r="MMS2517" s="204"/>
      <c r="MMT2517" s="272"/>
      <c r="MMU2517" s="207"/>
      <c r="MMV2517" s="238"/>
      <c r="MMW2517" s="207"/>
      <c r="MMX2517" s="207"/>
      <c r="MMY2517" s="187"/>
      <c r="MMZ2517" s="187"/>
      <c r="MNA2517" s="204"/>
      <c r="MNB2517" s="272"/>
      <c r="MNC2517" s="207"/>
      <c r="MND2517" s="238"/>
      <c r="MNE2517" s="207"/>
      <c r="MNF2517" s="207"/>
      <c r="MNG2517" s="187"/>
      <c r="MNH2517" s="187"/>
      <c r="MNI2517" s="204"/>
      <c r="MNJ2517" s="272"/>
      <c r="MNK2517" s="207"/>
      <c r="MNL2517" s="238"/>
      <c r="MNM2517" s="207"/>
      <c r="MNN2517" s="207"/>
      <c r="MNO2517" s="187"/>
      <c r="MNP2517" s="187"/>
      <c r="MNQ2517" s="204"/>
      <c r="MNR2517" s="272"/>
      <c r="MNS2517" s="207"/>
      <c r="MNT2517" s="238"/>
      <c r="MNU2517" s="207"/>
      <c r="MNV2517" s="207"/>
      <c r="MNW2517" s="187"/>
      <c r="MNX2517" s="187"/>
      <c r="MNY2517" s="204"/>
      <c r="MNZ2517" s="272"/>
      <c r="MOA2517" s="207"/>
      <c r="MOB2517" s="238"/>
      <c r="MOC2517" s="207"/>
      <c r="MOD2517" s="207"/>
      <c r="MOE2517" s="187"/>
      <c r="MOF2517" s="187"/>
      <c r="MOG2517" s="204"/>
      <c r="MOH2517" s="272"/>
      <c r="MOI2517" s="207"/>
      <c r="MOJ2517" s="238"/>
      <c r="MOK2517" s="207"/>
      <c r="MOL2517" s="207"/>
      <c r="MOM2517" s="187"/>
      <c r="MON2517" s="187"/>
      <c r="MOO2517" s="204"/>
      <c r="MOP2517" s="272"/>
      <c r="MOQ2517" s="207"/>
      <c r="MOR2517" s="238"/>
      <c r="MOS2517" s="207"/>
      <c r="MOT2517" s="207"/>
      <c r="MOU2517" s="187"/>
      <c r="MOV2517" s="187"/>
      <c r="MOW2517" s="204"/>
      <c r="MOX2517" s="272"/>
      <c r="MOY2517" s="207"/>
      <c r="MOZ2517" s="238"/>
      <c r="MPA2517" s="207"/>
      <c r="MPB2517" s="207"/>
      <c r="MPC2517" s="187"/>
      <c r="MPD2517" s="187"/>
      <c r="MPE2517" s="204"/>
      <c r="MPF2517" s="272"/>
      <c r="MPG2517" s="207"/>
      <c r="MPH2517" s="238"/>
      <c r="MPI2517" s="207"/>
      <c r="MPJ2517" s="207"/>
      <c r="MPK2517" s="187"/>
      <c r="MPL2517" s="187"/>
      <c r="MPM2517" s="204"/>
      <c r="MPN2517" s="272"/>
      <c r="MPO2517" s="207"/>
      <c r="MPP2517" s="238"/>
      <c r="MPQ2517" s="207"/>
      <c r="MPR2517" s="207"/>
      <c r="MPS2517" s="187"/>
      <c r="MPT2517" s="187"/>
      <c r="MPU2517" s="204"/>
      <c r="MPV2517" s="272"/>
      <c r="MPW2517" s="207"/>
      <c r="MPX2517" s="238"/>
      <c r="MPY2517" s="207"/>
      <c r="MPZ2517" s="207"/>
      <c r="MQA2517" s="187"/>
      <c r="MQB2517" s="187"/>
      <c r="MQC2517" s="204"/>
      <c r="MQD2517" s="272"/>
      <c r="MQE2517" s="207"/>
      <c r="MQF2517" s="238"/>
      <c r="MQG2517" s="207"/>
      <c r="MQH2517" s="207"/>
      <c r="MQI2517" s="187"/>
      <c r="MQJ2517" s="187"/>
      <c r="MQK2517" s="204"/>
      <c r="MQL2517" s="272"/>
      <c r="MQM2517" s="207"/>
      <c r="MQN2517" s="238"/>
      <c r="MQO2517" s="207"/>
      <c r="MQP2517" s="207"/>
      <c r="MQQ2517" s="187"/>
      <c r="MQR2517" s="187"/>
      <c r="MQS2517" s="204"/>
      <c r="MQT2517" s="272"/>
      <c r="MQU2517" s="207"/>
      <c r="MQV2517" s="238"/>
      <c r="MQW2517" s="207"/>
      <c r="MQX2517" s="207"/>
      <c r="MQY2517" s="187"/>
      <c r="MQZ2517" s="187"/>
      <c r="MRA2517" s="204"/>
      <c r="MRB2517" s="272"/>
      <c r="MRC2517" s="207"/>
      <c r="MRD2517" s="238"/>
      <c r="MRE2517" s="207"/>
      <c r="MRF2517" s="207"/>
      <c r="MRG2517" s="187"/>
      <c r="MRH2517" s="187"/>
      <c r="MRI2517" s="204"/>
      <c r="MRJ2517" s="272"/>
      <c r="MRK2517" s="207"/>
      <c r="MRL2517" s="238"/>
      <c r="MRM2517" s="207"/>
      <c r="MRN2517" s="207"/>
      <c r="MRO2517" s="187"/>
      <c r="MRP2517" s="187"/>
      <c r="MRQ2517" s="204"/>
      <c r="MRR2517" s="272"/>
      <c r="MRS2517" s="207"/>
      <c r="MRT2517" s="238"/>
      <c r="MRU2517" s="207"/>
      <c r="MRV2517" s="207"/>
      <c r="MRW2517" s="187"/>
      <c r="MRX2517" s="187"/>
      <c r="MRY2517" s="204"/>
      <c r="MRZ2517" s="272"/>
      <c r="MSA2517" s="207"/>
      <c r="MSB2517" s="238"/>
      <c r="MSC2517" s="207"/>
      <c r="MSD2517" s="207"/>
      <c r="MSE2517" s="187"/>
      <c r="MSF2517" s="187"/>
      <c r="MSG2517" s="204"/>
      <c r="MSH2517" s="272"/>
      <c r="MSI2517" s="207"/>
      <c r="MSJ2517" s="238"/>
      <c r="MSK2517" s="207"/>
      <c r="MSL2517" s="207"/>
      <c r="MSM2517" s="187"/>
      <c r="MSN2517" s="187"/>
      <c r="MSO2517" s="204"/>
      <c r="MSP2517" s="272"/>
      <c r="MSQ2517" s="207"/>
      <c r="MSR2517" s="238"/>
      <c r="MSS2517" s="207"/>
      <c r="MST2517" s="207"/>
      <c r="MSU2517" s="187"/>
      <c r="MSV2517" s="187"/>
      <c r="MSW2517" s="204"/>
      <c r="MSX2517" s="272"/>
      <c r="MSY2517" s="207"/>
      <c r="MSZ2517" s="238"/>
      <c r="MTA2517" s="207"/>
      <c r="MTB2517" s="207"/>
      <c r="MTC2517" s="187"/>
      <c r="MTD2517" s="187"/>
      <c r="MTE2517" s="204"/>
      <c r="MTF2517" s="272"/>
      <c r="MTG2517" s="207"/>
      <c r="MTH2517" s="238"/>
      <c r="MTI2517" s="207"/>
      <c r="MTJ2517" s="207"/>
      <c r="MTK2517" s="187"/>
      <c r="MTL2517" s="187"/>
      <c r="MTM2517" s="204"/>
      <c r="MTN2517" s="272"/>
      <c r="MTO2517" s="207"/>
      <c r="MTP2517" s="238"/>
      <c r="MTQ2517" s="207"/>
      <c r="MTR2517" s="207"/>
      <c r="MTS2517" s="187"/>
      <c r="MTT2517" s="187"/>
      <c r="MTU2517" s="204"/>
      <c r="MTV2517" s="272"/>
      <c r="MTW2517" s="207"/>
      <c r="MTX2517" s="238"/>
      <c r="MTY2517" s="207"/>
      <c r="MTZ2517" s="207"/>
      <c r="MUA2517" s="187"/>
      <c r="MUB2517" s="187"/>
      <c r="MUC2517" s="204"/>
      <c r="MUD2517" s="272"/>
      <c r="MUE2517" s="207"/>
      <c r="MUF2517" s="238"/>
      <c r="MUG2517" s="207"/>
      <c r="MUH2517" s="207"/>
      <c r="MUI2517" s="187"/>
      <c r="MUJ2517" s="187"/>
      <c r="MUK2517" s="204"/>
      <c r="MUL2517" s="272"/>
      <c r="MUM2517" s="207"/>
      <c r="MUN2517" s="238"/>
      <c r="MUO2517" s="207"/>
      <c r="MUP2517" s="207"/>
      <c r="MUQ2517" s="187"/>
      <c r="MUR2517" s="187"/>
      <c r="MUS2517" s="204"/>
      <c r="MUT2517" s="272"/>
      <c r="MUU2517" s="207"/>
      <c r="MUV2517" s="238"/>
      <c r="MUW2517" s="207"/>
      <c r="MUX2517" s="207"/>
      <c r="MUY2517" s="187"/>
      <c r="MUZ2517" s="187"/>
      <c r="MVA2517" s="204"/>
      <c r="MVB2517" s="272"/>
      <c r="MVC2517" s="207"/>
      <c r="MVD2517" s="238"/>
      <c r="MVE2517" s="207"/>
      <c r="MVF2517" s="207"/>
      <c r="MVG2517" s="187"/>
      <c r="MVH2517" s="187"/>
      <c r="MVI2517" s="204"/>
      <c r="MVJ2517" s="272"/>
      <c r="MVK2517" s="207"/>
      <c r="MVL2517" s="238"/>
      <c r="MVM2517" s="207"/>
      <c r="MVN2517" s="207"/>
      <c r="MVO2517" s="187"/>
      <c r="MVP2517" s="187"/>
      <c r="MVQ2517" s="204"/>
      <c r="MVR2517" s="272"/>
      <c r="MVS2517" s="207"/>
      <c r="MVT2517" s="238"/>
      <c r="MVU2517" s="207"/>
      <c r="MVV2517" s="207"/>
      <c r="MVW2517" s="187"/>
      <c r="MVX2517" s="187"/>
      <c r="MVY2517" s="204"/>
      <c r="MVZ2517" s="272"/>
      <c r="MWA2517" s="207"/>
      <c r="MWB2517" s="238"/>
      <c r="MWC2517" s="207"/>
      <c r="MWD2517" s="207"/>
      <c r="MWE2517" s="187"/>
      <c r="MWF2517" s="187"/>
      <c r="MWG2517" s="204"/>
      <c r="MWH2517" s="272"/>
      <c r="MWI2517" s="207"/>
      <c r="MWJ2517" s="238"/>
      <c r="MWK2517" s="207"/>
      <c r="MWL2517" s="207"/>
      <c r="MWM2517" s="187"/>
      <c r="MWN2517" s="187"/>
      <c r="MWO2517" s="204"/>
      <c r="MWP2517" s="272"/>
      <c r="MWQ2517" s="207"/>
      <c r="MWR2517" s="238"/>
      <c r="MWS2517" s="207"/>
      <c r="MWT2517" s="207"/>
      <c r="MWU2517" s="187"/>
      <c r="MWV2517" s="187"/>
      <c r="MWW2517" s="204"/>
      <c r="MWX2517" s="272"/>
      <c r="MWY2517" s="207"/>
      <c r="MWZ2517" s="238"/>
      <c r="MXA2517" s="207"/>
      <c r="MXB2517" s="207"/>
      <c r="MXC2517" s="187"/>
      <c r="MXD2517" s="187"/>
      <c r="MXE2517" s="204"/>
      <c r="MXF2517" s="272"/>
      <c r="MXG2517" s="207"/>
      <c r="MXH2517" s="238"/>
      <c r="MXI2517" s="207"/>
      <c r="MXJ2517" s="207"/>
      <c r="MXK2517" s="187"/>
      <c r="MXL2517" s="187"/>
      <c r="MXM2517" s="204"/>
      <c r="MXN2517" s="272"/>
      <c r="MXO2517" s="207"/>
      <c r="MXP2517" s="238"/>
      <c r="MXQ2517" s="207"/>
      <c r="MXR2517" s="207"/>
      <c r="MXS2517" s="187"/>
      <c r="MXT2517" s="187"/>
      <c r="MXU2517" s="204"/>
      <c r="MXV2517" s="272"/>
      <c r="MXW2517" s="207"/>
      <c r="MXX2517" s="238"/>
      <c r="MXY2517" s="207"/>
      <c r="MXZ2517" s="207"/>
      <c r="MYA2517" s="187"/>
      <c r="MYB2517" s="187"/>
      <c r="MYC2517" s="204"/>
      <c r="MYD2517" s="272"/>
      <c r="MYE2517" s="207"/>
      <c r="MYF2517" s="238"/>
      <c r="MYG2517" s="207"/>
      <c r="MYH2517" s="207"/>
      <c r="MYI2517" s="187"/>
      <c r="MYJ2517" s="187"/>
      <c r="MYK2517" s="204"/>
      <c r="MYL2517" s="272"/>
      <c r="MYM2517" s="207"/>
      <c r="MYN2517" s="238"/>
      <c r="MYO2517" s="207"/>
      <c r="MYP2517" s="207"/>
      <c r="MYQ2517" s="187"/>
      <c r="MYR2517" s="187"/>
      <c r="MYS2517" s="204"/>
      <c r="MYT2517" s="272"/>
      <c r="MYU2517" s="207"/>
      <c r="MYV2517" s="238"/>
      <c r="MYW2517" s="207"/>
      <c r="MYX2517" s="207"/>
      <c r="MYY2517" s="187"/>
      <c r="MYZ2517" s="187"/>
      <c r="MZA2517" s="204"/>
      <c r="MZB2517" s="272"/>
      <c r="MZC2517" s="207"/>
      <c r="MZD2517" s="238"/>
      <c r="MZE2517" s="207"/>
      <c r="MZF2517" s="207"/>
      <c r="MZG2517" s="187"/>
      <c r="MZH2517" s="187"/>
      <c r="MZI2517" s="204"/>
      <c r="MZJ2517" s="272"/>
      <c r="MZK2517" s="207"/>
      <c r="MZL2517" s="238"/>
      <c r="MZM2517" s="207"/>
      <c r="MZN2517" s="207"/>
      <c r="MZO2517" s="187"/>
      <c r="MZP2517" s="187"/>
      <c r="MZQ2517" s="204"/>
      <c r="MZR2517" s="272"/>
      <c r="MZS2517" s="207"/>
      <c r="MZT2517" s="238"/>
      <c r="MZU2517" s="207"/>
      <c r="MZV2517" s="207"/>
      <c r="MZW2517" s="187"/>
      <c r="MZX2517" s="187"/>
      <c r="MZY2517" s="204"/>
      <c r="MZZ2517" s="272"/>
      <c r="NAA2517" s="207"/>
      <c r="NAB2517" s="238"/>
      <c r="NAC2517" s="207"/>
      <c r="NAD2517" s="207"/>
      <c r="NAE2517" s="187"/>
      <c r="NAF2517" s="187"/>
      <c r="NAG2517" s="204"/>
      <c r="NAH2517" s="272"/>
      <c r="NAI2517" s="207"/>
      <c r="NAJ2517" s="238"/>
      <c r="NAK2517" s="207"/>
      <c r="NAL2517" s="207"/>
      <c r="NAM2517" s="187"/>
      <c r="NAN2517" s="187"/>
      <c r="NAO2517" s="204"/>
      <c r="NAP2517" s="272"/>
      <c r="NAQ2517" s="207"/>
      <c r="NAR2517" s="238"/>
      <c r="NAS2517" s="207"/>
      <c r="NAT2517" s="207"/>
      <c r="NAU2517" s="187"/>
      <c r="NAV2517" s="187"/>
      <c r="NAW2517" s="204"/>
      <c r="NAX2517" s="272"/>
      <c r="NAY2517" s="207"/>
      <c r="NAZ2517" s="238"/>
      <c r="NBA2517" s="207"/>
      <c r="NBB2517" s="207"/>
      <c r="NBC2517" s="187"/>
      <c r="NBD2517" s="187"/>
      <c r="NBE2517" s="204"/>
      <c r="NBF2517" s="272"/>
      <c r="NBG2517" s="207"/>
      <c r="NBH2517" s="238"/>
      <c r="NBI2517" s="207"/>
      <c r="NBJ2517" s="207"/>
      <c r="NBK2517" s="187"/>
      <c r="NBL2517" s="187"/>
      <c r="NBM2517" s="204"/>
      <c r="NBN2517" s="272"/>
      <c r="NBO2517" s="207"/>
      <c r="NBP2517" s="238"/>
      <c r="NBQ2517" s="207"/>
      <c r="NBR2517" s="207"/>
      <c r="NBS2517" s="187"/>
      <c r="NBT2517" s="187"/>
      <c r="NBU2517" s="204"/>
      <c r="NBV2517" s="272"/>
      <c r="NBW2517" s="207"/>
      <c r="NBX2517" s="238"/>
      <c r="NBY2517" s="207"/>
      <c r="NBZ2517" s="207"/>
      <c r="NCA2517" s="187"/>
      <c r="NCB2517" s="187"/>
      <c r="NCC2517" s="204"/>
      <c r="NCD2517" s="272"/>
      <c r="NCE2517" s="207"/>
      <c r="NCF2517" s="238"/>
      <c r="NCG2517" s="207"/>
      <c r="NCH2517" s="207"/>
      <c r="NCI2517" s="187"/>
      <c r="NCJ2517" s="187"/>
      <c r="NCK2517" s="204"/>
      <c r="NCL2517" s="272"/>
      <c r="NCM2517" s="207"/>
      <c r="NCN2517" s="238"/>
      <c r="NCO2517" s="207"/>
      <c r="NCP2517" s="207"/>
      <c r="NCQ2517" s="187"/>
      <c r="NCR2517" s="187"/>
      <c r="NCS2517" s="204"/>
      <c r="NCT2517" s="272"/>
      <c r="NCU2517" s="207"/>
      <c r="NCV2517" s="238"/>
      <c r="NCW2517" s="207"/>
      <c r="NCX2517" s="207"/>
      <c r="NCY2517" s="187"/>
      <c r="NCZ2517" s="187"/>
      <c r="NDA2517" s="204"/>
      <c r="NDB2517" s="272"/>
      <c r="NDC2517" s="207"/>
      <c r="NDD2517" s="238"/>
      <c r="NDE2517" s="207"/>
      <c r="NDF2517" s="207"/>
      <c r="NDG2517" s="187"/>
      <c r="NDH2517" s="187"/>
      <c r="NDI2517" s="204"/>
      <c r="NDJ2517" s="272"/>
      <c r="NDK2517" s="207"/>
      <c r="NDL2517" s="238"/>
      <c r="NDM2517" s="207"/>
      <c r="NDN2517" s="207"/>
      <c r="NDO2517" s="187"/>
      <c r="NDP2517" s="187"/>
      <c r="NDQ2517" s="204"/>
      <c r="NDR2517" s="272"/>
      <c r="NDS2517" s="207"/>
      <c r="NDT2517" s="238"/>
      <c r="NDU2517" s="207"/>
      <c r="NDV2517" s="207"/>
      <c r="NDW2517" s="187"/>
      <c r="NDX2517" s="187"/>
      <c r="NDY2517" s="204"/>
      <c r="NDZ2517" s="272"/>
      <c r="NEA2517" s="207"/>
      <c r="NEB2517" s="238"/>
      <c r="NEC2517" s="207"/>
      <c r="NED2517" s="207"/>
      <c r="NEE2517" s="187"/>
      <c r="NEF2517" s="187"/>
      <c r="NEG2517" s="204"/>
      <c r="NEH2517" s="272"/>
      <c r="NEI2517" s="207"/>
      <c r="NEJ2517" s="238"/>
      <c r="NEK2517" s="207"/>
      <c r="NEL2517" s="207"/>
      <c r="NEM2517" s="187"/>
      <c r="NEN2517" s="187"/>
      <c r="NEO2517" s="204"/>
      <c r="NEP2517" s="272"/>
      <c r="NEQ2517" s="207"/>
      <c r="NER2517" s="238"/>
      <c r="NES2517" s="207"/>
      <c r="NET2517" s="207"/>
      <c r="NEU2517" s="187"/>
      <c r="NEV2517" s="187"/>
      <c r="NEW2517" s="204"/>
      <c r="NEX2517" s="272"/>
      <c r="NEY2517" s="207"/>
      <c r="NEZ2517" s="238"/>
      <c r="NFA2517" s="207"/>
      <c r="NFB2517" s="207"/>
      <c r="NFC2517" s="187"/>
      <c r="NFD2517" s="187"/>
      <c r="NFE2517" s="204"/>
      <c r="NFF2517" s="272"/>
      <c r="NFG2517" s="207"/>
      <c r="NFH2517" s="238"/>
      <c r="NFI2517" s="207"/>
      <c r="NFJ2517" s="207"/>
      <c r="NFK2517" s="187"/>
      <c r="NFL2517" s="187"/>
      <c r="NFM2517" s="204"/>
      <c r="NFN2517" s="272"/>
      <c r="NFO2517" s="207"/>
      <c r="NFP2517" s="238"/>
      <c r="NFQ2517" s="207"/>
      <c r="NFR2517" s="207"/>
      <c r="NFS2517" s="187"/>
      <c r="NFT2517" s="187"/>
      <c r="NFU2517" s="204"/>
      <c r="NFV2517" s="272"/>
      <c r="NFW2517" s="207"/>
      <c r="NFX2517" s="238"/>
      <c r="NFY2517" s="207"/>
      <c r="NFZ2517" s="207"/>
      <c r="NGA2517" s="187"/>
      <c r="NGB2517" s="187"/>
      <c r="NGC2517" s="204"/>
      <c r="NGD2517" s="272"/>
      <c r="NGE2517" s="207"/>
      <c r="NGF2517" s="238"/>
      <c r="NGG2517" s="207"/>
      <c r="NGH2517" s="207"/>
      <c r="NGI2517" s="187"/>
      <c r="NGJ2517" s="187"/>
      <c r="NGK2517" s="204"/>
      <c r="NGL2517" s="272"/>
      <c r="NGM2517" s="207"/>
      <c r="NGN2517" s="238"/>
      <c r="NGO2517" s="207"/>
      <c r="NGP2517" s="207"/>
      <c r="NGQ2517" s="187"/>
      <c r="NGR2517" s="187"/>
      <c r="NGS2517" s="204"/>
      <c r="NGT2517" s="272"/>
      <c r="NGU2517" s="207"/>
      <c r="NGV2517" s="238"/>
      <c r="NGW2517" s="207"/>
      <c r="NGX2517" s="207"/>
      <c r="NGY2517" s="187"/>
      <c r="NGZ2517" s="187"/>
      <c r="NHA2517" s="204"/>
      <c r="NHB2517" s="272"/>
      <c r="NHC2517" s="207"/>
      <c r="NHD2517" s="238"/>
      <c r="NHE2517" s="207"/>
      <c r="NHF2517" s="207"/>
      <c r="NHG2517" s="187"/>
      <c r="NHH2517" s="187"/>
      <c r="NHI2517" s="204"/>
      <c r="NHJ2517" s="272"/>
      <c r="NHK2517" s="207"/>
      <c r="NHL2517" s="238"/>
      <c r="NHM2517" s="207"/>
      <c r="NHN2517" s="207"/>
      <c r="NHO2517" s="187"/>
      <c r="NHP2517" s="187"/>
      <c r="NHQ2517" s="204"/>
      <c r="NHR2517" s="272"/>
      <c r="NHS2517" s="207"/>
      <c r="NHT2517" s="238"/>
      <c r="NHU2517" s="207"/>
      <c r="NHV2517" s="207"/>
      <c r="NHW2517" s="187"/>
      <c r="NHX2517" s="187"/>
      <c r="NHY2517" s="204"/>
      <c r="NHZ2517" s="272"/>
      <c r="NIA2517" s="207"/>
      <c r="NIB2517" s="238"/>
      <c r="NIC2517" s="207"/>
      <c r="NID2517" s="207"/>
      <c r="NIE2517" s="187"/>
      <c r="NIF2517" s="187"/>
      <c r="NIG2517" s="204"/>
      <c r="NIH2517" s="272"/>
      <c r="NII2517" s="207"/>
      <c r="NIJ2517" s="238"/>
      <c r="NIK2517" s="207"/>
      <c r="NIL2517" s="207"/>
      <c r="NIM2517" s="187"/>
      <c r="NIN2517" s="187"/>
      <c r="NIO2517" s="204"/>
      <c r="NIP2517" s="272"/>
      <c r="NIQ2517" s="207"/>
      <c r="NIR2517" s="238"/>
      <c r="NIS2517" s="207"/>
      <c r="NIT2517" s="207"/>
      <c r="NIU2517" s="187"/>
      <c r="NIV2517" s="187"/>
      <c r="NIW2517" s="204"/>
      <c r="NIX2517" s="272"/>
      <c r="NIY2517" s="207"/>
      <c r="NIZ2517" s="238"/>
      <c r="NJA2517" s="207"/>
      <c r="NJB2517" s="207"/>
      <c r="NJC2517" s="187"/>
      <c r="NJD2517" s="187"/>
      <c r="NJE2517" s="204"/>
      <c r="NJF2517" s="272"/>
      <c r="NJG2517" s="207"/>
      <c r="NJH2517" s="238"/>
      <c r="NJI2517" s="207"/>
      <c r="NJJ2517" s="207"/>
      <c r="NJK2517" s="187"/>
      <c r="NJL2517" s="187"/>
      <c r="NJM2517" s="204"/>
      <c r="NJN2517" s="272"/>
      <c r="NJO2517" s="207"/>
      <c r="NJP2517" s="238"/>
      <c r="NJQ2517" s="207"/>
      <c r="NJR2517" s="207"/>
      <c r="NJS2517" s="187"/>
      <c r="NJT2517" s="187"/>
      <c r="NJU2517" s="204"/>
      <c r="NJV2517" s="272"/>
      <c r="NJW2517" s="207"/>
      <c r="NJX2517" s="238"/>
      <c r="NJY2517" s="207"/>
      <c r="NJZ2517" s="207"/>
      <c r="NKA2517" s="187"/>
      <c r="NKB2517" s="187"/>
      <c r="NKC2517" s="204"/>
      <c r="NKD2517" s="272"/>
      <c r="NKE2517" s="207"/>
      <c r="NKF2517" s="238"/>
      <c r="NKG2517" s="207"/>
      <c r="NKH2517" s="207"/>
      <c r="NKI2517" s="187"/>
      <c r="NKJ2517" s="187"/>
      <c r="NKK2517" s="204"/>
      <c r="NKL2517" s="272"/>
      <c r="NKM2517" s="207"/>
      <c r="NKN2517" s="238"/>
      <c r="NKO2517" s="207"/>
      <c r="NKP2517" s="207"/>
      <c r="NKQ2517" s="187"/>
      <c r="NKR2517" s="187"/>
      <c r="NKS2517" s="204"/>
      <c r="NKT2517" s="272"/>
      <c r="NKU2517" s="207"/>
      <c r="NKV2517" s="238"/>
      <c r="NKW2517" s="207"/>
      <c r="NKX2517" s="207"/>
      <c r="NKY2517" s="187"/>
      <c r="NKZ2517" s="187"/>
      <c r="NLA2517" s="204"/>
      <c r="NLB2517" s="272"/>
      <c r="NLC2517" s="207"/>
      <c r="NLD2517" s="238"/>
      <c r="NLE2517" s="207"/>
      <c r="NLF2517" s="207"/>
      <c r="NLG2517" s="187"/>
      <c r="NLH2517" s="187"/>
      <c r="NLI2517" s="204"/>
      <c r="NLJ2517" s="272"/>
      <c r="NLK2517" s="207"/>
      <c r="NLL2517" s="238"/>
      <c r="NLM2517" s="207"/>
      <c r="NLN2517" s="207"/>
      <c r="NLO2517" s="187"/>
      <c r="NLP2517" s="187"/>
      <c r="NLQ2517" s="204"/>
      <c r="NLR2517" s="272"/>
      <c r="NLS2517" s="207"/>
      <c r="NLT2517" s="238"/>
      <c r="NLU2517" s="207"/>
      <c r="NLV2517" s="207"/>
      <c r="NLW2517" s="187"/>
      <c r="NLX2517" s="187"/>
      <c r="NLY2517" s="204"/>
      <c r="NLZ2517" s="272"/>
      <c r="NMA2517" s="207"/>
      <c r="NMB2517" s="238"/>
      <c r="NMC2517" s="207"/>
      <c r="NMD2517" s="207"/>
      <c r="NME2517" s="187"/>
      <c r="NMF2517" s="187"/>
      <c r="NMG2517" s="204"/>
      <c r="NMH2517" s="272"/>
      <c r="NMI2517" s="207"/>
      <c r="NMJ2517" s="238"/>
      <c r="NMK2517" s="207"/>
      <c r="NML2517" s="207"/>
      <c r="NMM2517" s="187"/>
      <c r="NMN2517" s="187"/>
      <c r="NMO2517" s="204"/>
      <c r="NMP2517" s="272"/>
      <c r="NMQ2517" s="207"/>
      <c r="NMR2517" s="238"/>
      <c r="NMS2517" s="207"/>
      <c r="NMT2517" s="207"/>
      <c r="NMU2517" s="187"/>
      <c r="NMV2517" s="187"/>
      <c r="NMW2517" s="204"/>
      <c r="NMX2517" s="272"/>
      <c r="NMY2517" s="207"/>
      <c r="NMZ2517" s="238"/>
      <c r="NNA2517" s="207"/>
      <c r="NNB2517" s="207"/>
      <c r="NNC2517" s="187"/>
      <c r="NND2517" s="187"/>
      <c r="NNE2517" s="204"/>
      <c r="NNF2517" s="272"/>
      <c r="NNG2517" s="207"/>
      <c r="NNH2517" s="238"/>
      <c r="NNI2517" s="207"/>
      <c r="NNJ2517" s="207"/>
      <c r="NNK2517" s="187"/>
      <c r="NNL2517" s="187"/>
      <c r="NNM2517" s="204"/>
      <c r="NNN2517" s="272"/>
      <c r="NNO2517" s="207"/>
      <c r="NNP2517" s="238"/>
      <c r="NNQ2517" s="207"/>
      <c r="NNR2517" s="207"/>
      <c r="NNS2517" s="187"/>
      <c r="NNT2517" s="187"/>
      <c r="NNU2517" s="204"/>
      <c r="NNV2517" s="272"/>
      <c r="NNW2517" s="207"/>
      <c r="NNX2517" s="238"/>
      <c r="NNY2517" s="207"/>
      <c r="NNZ2517" s="207"/>
      <c r="NOA2517" s="187"/>
      <c r="NOB2517" s="187"/>
      <c r="NOC2517" s="204"/>
      <c r="NOD2517" s="272"/>
      <c r="NOE2517" s="207"/>
      <c r="NOF2517" s="238"/>
      <c r="NOG2517" s="207"/>
      <c r="NOH2517" s="207"/>
      <c r="NOI2517" s="187"/>
      <c r="NOJ2517" s="187"/>
      <c r="NOK2517" s="204"/>
      <c r="NOL2517" s="272"/>
      <c r="NOM2517" s="207"/>
      <c r="NON2517" s="238"/>
      <c r="NOO2517" s="207"/>
      <c r="NOP2517" s="207"/>
      <c r="NOQ2517" s="187"/>
      <c r="NOR2517" s="187"/>
      <c r="NOS2517" s="204"/>
      <c r="NOT2517" s="272"/>
      <c r="NOU2517" s="207"/>
      <c r="NOV2517" s="238"/>
      <c r="NOW2517" s="207"/>
      <c r="NOX2517" s="207"/>
      <c r="NOY2517" s="187"/>
      <c r="NOZ2517" s="187"/>
      <c r="NPA2517" s="204"/>
      <c r="NPB2517" s="272"/>
      <c r="NPC2517" s="207"/>
      <c r="NPD2517" s="238"/>
      <c r="NPE2517" s="207"/>
      <c r="NPF2517" s="207"/>
      <c r="NPG2517" s="187"/>
      <c r="NPH2517" s="187"/>
      <c r="NPI2517" s="204"/>
      <c r="NPJ2517" s="272"/>
      <c r="NPK2517" s="207"/>
      <c r="NPL2517" s="238"/>
      <c r="NPM2517" s="207"/>
      <c r="NPN2517" s="207"/>
      <c r="NPO2517" s="187"/>
      <c r="NPP2517" s="187"/>
      <c r="NPQ2517" s="204"/>
      <c r="NPR2517" s="272"/>
      <c r="NPS2517" s="207"/>
      <c r="NPT2517" s="238"/>
      <c r="NPU2517" s="207"/>
      <c r="NPV2517" s="207"/>
      <c r="NPW2517" s="187"/>
      <c r="NPX2517" s="187"/>
      <c r="NPY2517" s="204"/>
      <c r="NPZ2517" s="272"/>
      <c r="NQA2517" s="207"/>
      <c r="NQB2517" s="238"/>
      <c r="NQC2517" s="207"/>
      <c r="NQD2517" s="207"/>
      <c r="NQE2517" s="187"/>
      <c r="NQF2517" s="187"/>
      <c r="NQG2517" s="204"/>
      <c r="NQH2517" s="272"/>
      <c r="NQI2517" s="207"/>
      <c r="NQJ2517" s="238"/>
      <c r="NQK2517" s="207"/>
      <c r="NQL2517" s="207"/>
      <c r="NQM2517" s="187"/>
      <c r="NQN2517" s="187"/>
      <c r="NQO2517" s="204"/>
      <c r="NQP2517" s="272"/>
      <c r="NQQ2517" s="207"/>
      <c r="NQR2517" s="238"/>
      <c r="NQS2517" s="207"/>
      <c r="NQT2517" s="207"/>
      <c r="NQU2517" s="187"/>
      <c r="NQV2517" s="187"/>
      <c r="NQW2517" s="204"/>
      <c r="NQX2517" s="272"/>
      <c r="NQY2517" s="207"/>
      <c r="NQZ2517" s="238"/>
      <c r="NRA2517" s="207"/>
      <c r="NRB2517" s="207"/>
      <c r="NRC2517" s="187"/>
      <c r="NRD2517" s="187"/>
      <c r="NRE2517" s="204"/>
      <c r="NRF2517" s="272"/>
      <c r="NRG2517" s="207"/>
      <c r="NRH2517" s="238"/>
      <c r="NRI2517" s="207"/>
      <c r="NRJ2517" s="207"/>
      <c r="NRK2517" s="187"/>
      <c r="NRL2517" s="187"/>
      <c r="NRM2517" s="204"/>
      <c r="NRN2517" s="272"/>
      <c r="NRO2517" s="207"/>
      <c r="NRP2517" s="238"/>
      <c r="NRQ2517" s="207"/>
      <c r="NRR2517" s="207"/>
      <c r="NRS2517" s="187"/>
      <c r="NRT2517" s="187"/>
      <c r="NRU2517" s="204"/>
      <c r="NRV2517" s="272"/>
      <c r="NRW2517" s="207"/>
      <c r="NRX2517" s="238"/>
      <c r="NRY2517" s="207"/>
      <c r="NRZ2517" s="207"/>
      <c r="NSA2517" s="187"/>
      <c r="NSB2517" s="187"/>
      <c r="NSC2517" s="204"/>
      <c r="NSD2517" s="272"/>
      <c r="NSE2517" s="207"/>
      <c r="NSF2517" s="238"/>
      <c r="NSG2517" s="207"/>
      <c r="NSH2517" s="207"/>
      <c r="NSI2517" s="187"/>
      <c r="NSJ2517" s="187"/>
      <c r="NSK2517" s="204"/>
      <c r="NSL2517" s="272"/>
      <c r="NSM2517" s="207"/>
      <c r="NSN2517" s="238"/>
      <c r="NSO2517" s="207"/>
      <c r="NSP2517" s="207"/>
      <c r="NSQ2517" s="187"/>
      <c r="NSR2517" s="187"/>
      <c r="NSS2517" s="204"/>
      <c r="NST2517" s="272"/>
      <c r="NSU2517" s="207"/>
      <c r="NSV2517" s="238"/>
      <c r="NSW2517" s="207"/>
      <c r="NSX2517" s="207"/>
      <c r="NSY2517" s="187"/>
      <c r="NSZ2517" s="187"/>
      <c r="NTA2517" s="204"/>
      <c r="NTB2517" s="272"/>
      <c r="NTC2517" s="207"/>
      <c r="NTD2517" s="238"/>
      <c r="NTE2517" s="207"/>
      <c r="NTF2517" s="207"/>
      <c r="NTG2517" s="187"/>
      <c r="NTH2517" s="187"/>
      <c r="NTI2517" s="204"/>
      <c r="NTJ2517" s="272"/>
      <c r="NTK2517" s="207"/>
      <c r="NTL2517" s="238"/>
      <c r="NTM2517" s="207"/>
      <c r="NTN2517" s="207"/>
      <c r="NTO2517" s="187"/>
      <c r="NTP2517" s="187"/>
      <c r="NTQ2517" s="204"/>
      <c r="NTR2517" s="272"/>
      <c r="NTS2517" s="207"/>
      <c r="NTT2517" s="238"/>
      <c r="NTU2517" s="207"/>
      <c r="NTV2517" s="207"/>
      <c r="NTW2517" s="187"/>
      <c r="NTX2517" s="187"/>
      <c r="NTY2517" s="204"/>
      <c r="NTZ2517" s="272"/>
      <c r="NUA2517" s="207"/>
      <c r="NUB2517" s="238"/>
      <c r="NUC2517" s="207"/>
      <c r="NUD2517" s="207"/>
      <c r="NUE2517" s="187"/>
      <c r="NUF2517" s="187"/>
      <c r="NUG2517" s="204"/>
      <c r="NUH2517" s="272"/>
      <c r="NUI2517" s="207"/>
      <c r="NUJ2517" s="238"/>
      <c r="NUK2517" s="207"/>
      <c r="NUL2517" s="207"/>
      <c r="NUM2517" s="187"/>
      <c r="NUN2517" s="187"/>
      <c r="NUO2517" s="204"/>
      <c r="NUP2517" s="272"/>
      <c r="NUQ2517" s="207"/>
      <c r="NUR2517" s="238"/>
      <c r="NUS2517" s="207"/>
      <c r="NUT2517" s="207"/>
      <c r="NUU2517" s="187"/>
      <c r="NUV2517" s="187"/>
      <c r="NUW2517" s="204"/>
      <c r="NUX2517" s="272"/>
      <c r="NUY2517" s="207"/>
      <c r="NUZ2517" s="238"/>
      <c r="NVA2517" s="207"/>
      <c r="NVB2517" s="207"/>
      <c r="NVC2517" s="187"/>
      <c r="NVD2517" s="187"/>
      <c r="NVE2517" s="204"/>
      <c r="NVF2517" s="272"/>
      <c r="NVG2517" s="207"/>
      <c r="NVH2517" s="238"/>
      <c r="NVI2517" s="207"/>
      <c r="NVJ2517" s="207"/>
      <c r="NVK2517" s="187"/>
      <c r="NVL2517" s="187"/>
      <c r="NVM2517" s="204"/>
      <c r="NVN2517" s="272"/>
      <c r="NVO2517" s="207"/>
      <c r="NVP2517" s="238"/>
      <c r="NVQ2517" s="207"/>
      <c r="NVR2517" s="207"/>
      <c r="NVS2517" s="187"/>
      <c r="NVT2517" s="187"/>
      <c r="NVU2517" s="204"/>
      <c r="NVV2517" s="272"/>
      <c r="NVW2517" s="207"/>
      <c r="NVX2517" s="238"/>
      <c r="NVY2517" s="207"/>
      <c r="NVZ2517" s="207"/>
      <c r="NWA2517" s="187"/>
      <c r="NWB2517" s="187"/>
      <c r="NWC2517" s="204"/>
      <c r="NWD2517" s="272"/>
      <c r="NWE2517" s="207"/>
      <c r="NWF2517" s="238"/>
      <c r="NWG2517" s="207"/>
      <c r="NWH2517" s="207"/>
      <c r="NWI2517" s="187"/>
      <c r="NWJ2517" s="187"/>
      <c r="NWK2517" s="204"/>
      <c r="NWL2517" s="272"/>
      <c r="NWM2517" s="207"/>
      <c r="NWN2517" s="238"/>
      <c r="NWO2517" s="207"/>
      <c r="NWP2517" s="207"/>
      <c r="NWQ2517" s="187"/>
      <c r="NWR2517" s="187"/>
      <c r="NWS2517" s="204"/>
      <c r="NWT2517" s="272"/>
      <c r="NWU2517" s="207"/>
      <c r="NWV2517" s="238"/>
      <c r="NWW2517" s="207"/>
      <c r="NWX2517" s="207"/>
      <c r="NWY2517" s="187"/>
      <c r="NWZ2517" s="187"/>
      <c r="NXA2517" s="204"/>
      <c r="NXB2517" s="272"/>
      <c r="NXC2517" s="207"/>
      <c r="NXD2517" s="238"/>
      <c r="NXE2517" s="207"/>
      <c r="NXF2517" s="207"/>
      <c r="NXG2517" s="187"/>
      <c r="NXH2517" s="187"/>
      <c r="NXI2517" s="204"/>
      <c r="NXJ2517" s="272"/>
      <c r="NXK2517" s="207"/>
      <c r="NXL2517" s="238"/>
      <c r="NXM2517" s="207"/>
      <c r="NXN2517" s="207"/>
      <c r="NXO2517" s="187"/>
      <c r="NXP2517" s="187"/>
      <c r="NXQ2517" s="204"/>
      <c r="NXR2517" s="272"/>
      <c r="NXS2517" s="207"/>
      <c r="NXT2517" s="238"/>
      <c r="NXU2517" s="207"/>
      <c r="NXV2517" s="207"/>
      <c r="NXW2517" s="187"/>
      <c r="NXX2517" s="187"/>
      <c r="NXY2517" s="204"/>
      <c r="NXZ2517" s="272"/>
      <c r="NYA2517" s="207"/>
      <c r="NYB2517" s="238"/>
      <c r="NYC2517" s="207"/>
      <c r="NYD2517" s="207"/>
      <c r="NYE2517" s="187"/>
      <c r="NYF2517" s="187"/>
      <c r="NYG2517" s="204"/>
      <c r="NYH2517" s="272"/>
      <c r="NYI2517" s="207"/>
      <c r="NYJ2517" s="238"/>
      <c r="NYK2517" s="207"/>
      <c r="NYL2517" s="207"/>
      <c r="NYM2517" s="187"/>
      <c r="NYN2517" s="187"/>
      <c r="NYO2517" s="204"/>
      <c r="NYP2517" s="272"/>
      <c r="NYQ2517" s="207"/>
      <c r="NYR2517" s="238"/>
      <c r="NYS2517" s="207"/>
      <c r="NYT2517" s="207"/>
      <c r="NYU2517" s="187"/>
      <c r="NYV2517" s="187"/>
      <c r="NYW2517" s="204"/>
      <c r="NYX2517" s="272"/>
      <c r="NYY2517" s="207"/>
      <c r="NYZ2517" s="238"/>
      <c r="NZA2517" s="207"/>
      <c r="NZB2517" s="207"/>
      <c r="NZC2517" s="187"/>
      <c r="NZD2517" s="187"/>
      <c r="NZE2517" s="204"/>
      <c r="NZF2517" s="272"/>
      <c r="NZG2517" s="207"/>
      <c r="NZH2517" s="238"/>
      <c r="NZI2517" s="207"/>
      <c r="NZJ2517" s="207"/>
      <c r="NZK2517" s="187"/>
      <c r="NZL2517" s="187"/>
      <c r="NZM2517" s="204"/>
      <c r="NZN2517" s="272"/>
      <c r="NZO2517" s="207"/>
      <c r="NZP2517" s="238"/>
      <c r="NZQ2517" s="207"/>
      <c r="NZR2517" s="207"/>
      <c r="NZS2517" s="187"/>
      <c r="NZT2517" s="187"/>
      <c r="NZU2517" s="204"/>
      <c r="NZV2517" s="272"/>
      <c r="NZW2517" s="207"/>
      <c r="NZX2517" s="238"/>
      <c r="NZY2517" s="207"/>
      <c r="NZZ2517" s="207"/>
      <c r="OAA2517" s="187"/>
      <c r="OAB2517" s="187"/>
      <c r="OAC2517" s="204"/>
      <c r="OAD2517" s="272"/>
      <c r="OAE2517" s="207"/>
      <c r="OAF2517" s="238"/>
      <c r="OAG2517" s="207"/>
      <c r="OAH2517" s="207"/>
      <c r="OAI2517" s="187"/>
      <c r="OAJ2517" s="187"/>
      <c r="OAK2517" s="204"/>
      <c r="OAL2517" s="272"/>
      <c r="OAM2517" s="207"/>
      <c r="OAN2517" s="238"/>
      <c r="OAO2517" s="207"/>
      <c r="OAP2517" s="207"/>
      <c r="OAQ2517" s="187"/>
      <c r="OAR2517" s="187"/>
      <c r="OAS2517" s="204"/>
      <c r="OAT2517" s="272"/>
      <c r="OAU2517" s="207"/>
      <c r="OAV2517" s="238"/>
      <c r="OAW2517" s="207"/>
      <c r="OAX2517" s="207"/>
      <c r="OAY2517" s="187"/>
      <c r="OAZ2517" s="187"/>
      <c r="OBA2517" s="204"/>
      <c r="OBB2517" s="272"/>
      <c r="OBC2517" s="207"/>
      <c r="OBD2517" s="238"/>
      <c r="OBE2517" s="207"/>
      <c r="OBF2517" s="207"/>
      <c r="OBG2517" s="187"/>
      <c r="OBH2517" s="187"/>
      <c r="OBI2517" s="204"/>
      <c r="OBJ2517" s="272"/>
      <c r="OBK2517" s="207"/>
      <c r="OBL2517" s="238"/>
      <c r="OBM2517" s="207"/>
      <c r="OBN2517" s="207"/>
      <c r="OBO2517" s="187"/>
      <c r="OBP2517" s="187"/>
      <c r="OBQ2517" s="204"/>
      <c r="OBR2517" s="272"/>
      <c r="OBS2517" s="207"/>
      <c r="OBT2517" s="238"/>
      <c r="OBU2517" s="207"/>
      <c r="OBV2517" s="207"/>
      <c r="OBW2517" s="187"/>
      <c r="OBX2517" s="187"/>
      <c r="OBY2517" s="204"/>
      <c r="OBZ2517" s="272"/>
      <c r="OCA2517" s="207"/>
      <c r="OCB2517" s="238"/>
      <c r="OCC2517" s="207"/>
      <c r="OCD2517" s="207"/>
      <c r="OCE2517" s="187"/>
      <c r="OCF2517" s="187"/>
      <c r="OCG2517" s="204"/>
      <c r="OCH2517" s="272"/>
      <c r="OCI2517" s="207"/>
      <c r="OCJ2517" s="238"/>
      <c r="OCK2517" s="207"/>
      <c r="OCL2517" s="207"/>
      <c r="OCM2517" s="187"/>
      <c r="OCN2517" s="187"/>
      <c r="OCO2517" s="204"/>
      <c r="OCP2517" s="272"/>
      <c r="OCQ2517" s="207"/>
      <c r="OCR2517" s="238"/>
      <c r="OCS2517" s="207"/>
      <c r="OCT2517" s="207"/>
      <c r="OCU2517" s="187"/>
      <c r="OCV2517" s="187"/>
      <c r="OCW2517" s="204"/>
      <c r="OCX2517" s="272"/>
      <c r="OCY2517" s="207"/>
      <c r="OCZ2517" s="238"/>
      <c r="ODA2517" s="207"/>
      <c r="ODB2517" s="207"/>
      <c r="ODC2517" s="187"/>
      <c r="ODD2517" s="187"/>
      <c r="ODE2517" s="204"/>
      <c r="ODF2517" s="272"/>
      <c r="ODG2517" s="207"/>
      <c r="ODH2517" s="238"/>
      <c r="ODI2517" s="207"/>
      <c r="ODJ2517" s="207"/>
      <c r="ODK2517" s="187"/>
      <c r="ODL2517" s="187"/>
      <c r="ODM2517" s="204"/>
      <c r="ODN2517" s="272"/>
      <c r="ODO2517" s="207"/>
      <c r="ODP2517" s="238"/>
      <c r="ODQ2517" s="207"/>
      <c r="ODR2517" s="207"/>
      <c r="ODS2517" s="187"/>
      <c r="ODT2517" s="187"/>
      <c r="ODU2517" s="204"/>
      <c r="ODV2517" s="272"/>
      <c r="ODW2517" s="207"/>
      <c r="ODX2517" s="238"/>
      <c r="ODY2517" s="207"/>
      <c r="ODZ2517" s="207"/>
      <c r="OEA2517" s="187"/>
      <c r="OEB2517" s="187"/>
      <c r="OEC2517" s="204"/>
      <c r="OED2517" s="272"/>
      <c r="OEE2517" s="207"/>
      <c r="OEF2517" s="238"/>
      <c r="OEG2517" s="207"/>
      <c r="OEH2517" s="207"/>
      <c r="OEI2517" s="187"/>
      <c r="OEJ2517" s="187"/>
      <c r="OEK2517" s="204"/>
      <c r="OEL2517" s="272"/>
      <c r="OEM2517" s="207"/>
      <c r="OEN2517" s="238"/>
      <c r="OEO2517" s="207"/>
      <c r="OEP2517" s="207"/>
      <c r="OEQ2517" s="187"/>
      <c r="OER2517" s="187"/>
      <c r="OES2517" s="204"/>
      <c r="OET2517" s="272"/>
      <c r="OEU2517" s="207"/>
      <c r="OEV2517" s="238"/>
      <c r="OEW2517" s="207"/>
      <c r="OEX2517" s="207"/>
      <c r="OEY2517" s="187"/>
      <c r="OEZ2517" s="187"/>
      <c r="OFA2517" s="204"/>
      <c r="OFB2517" s="272"/>
      <c r="OFC2517" s="207"/>
      <c r="OFD2517" s="238"/>
      <c r="OFE2517" s="207"/>
      <c r="OFF2517" s="207"/>
      <c r="OFG2517" s="187"/>
      <c r="OFH2517" s="187"/>
      <c r="OFI2517" s="204"/>
      <c r="OFJ2517" s="272"/>
      <c r="OFK2517" s="207"/>
      <c r="OFL2517" s="238"/>
      <c r="OFM2517" s="207"/>
      <c r="OFN2517" s="207"/>
      <c r="OFO2517" s="187"/>
      <c r="OFP2517" s="187"/>
      <c r="OFQ2517" s="204"/>
      <c r="OFR2517" s="272"/>
      <c r="OFS2517" s="207"/>
      <c r="OFT2517" s="238"/>
      <c r="OFU2517" s="207"/>
      <c r="OFV2517" s="207"/>
      <c r="OFW2517" s="187"/>
      <c r="OFX2517" s="187"/>
      <c r="OFY2517" s="204"/>
      <c r="OFZ2517" s="272"/>
      <c r="OGA2517" s="207"/>
      <c r="OGB2517" s="238"/>
      <c r="OGC2517" s="207"/>
      <c r="OGD2517" s="207"/>
      <c r="OGE2517" s="187"/>
      <c r="OGF2517" s="187"/>
      <c r="OGG2517" s="204"/>
      <c r="OGH2517" s="272"/>
      <c r="OGI2517" s="207"/>
      <c r="OGJ2517" s="238"/>
      <c r="OGK2517" s="207"/>
      <c r="OGL2517" s="207"/>
      <c r="OGM2517" s="187"/>
      <c r="OGN2517" s="187"/>
      <c r="OGO2517" s="204"/>
      <c r="OGP2517" s="272"/>
      <c r="OGQ2517" s="207"/>
      <c r="OGR2517" s="238"/>
      <c r="OGS2517" s="207"/>
      <c r="OGT2517" s="207"/>
      <c r="OGU2517" s="187"/>
      <c r="OGV2517" s="187"/>
      <c r="OGW2517" s="204"/>
      <c r="OGX2517" s="272"/>
      <c r="OGY2517" s="207"/>
      <c r="OGZ2517" s="238"/>
      <c r="OHA2517" s="207"/>
      <c r="OHB2517" s="207"/>
      <c r="OHC2517" s="187"/>
      <c r="OHD2517" s="187"/>
      <c r="OHE2517" s="204"/>
      <c r="OHF2517" s="272"/>
      <c r="OHG2517" s="207"/>
      <c r="OHH2517" s="238"/>
      <c r="OHI2517" s="207"/>
      <c r="OHJ2517" s="207"/>
      <c r="OHK2517" s="187"/>
      <c r="OHL2517" s="187"/>
      <c r="OHM2517" s="204"/>
      <c r="OHN2517" s="272"/>
      <c r="OHO2517" s="207"/>
      <c r="OHP2517" s="238"/>
      <c r="OHQ2517" s="207"/>
      <c r="OHR2517" s="207"/>
      <c r="OHS2517" s="187"/>
      <c r="OHT2517" s="187"/>
      <c r="OHU2517" s="204"/>
      <c r="OHV2517" s="272"/>
      <c r="OHW2517" s="207"/>
      <c r="OHX2517" s="238"/>
      <c r="OHY2517" s="207"/>
      <c r="OHZ2517" s="207"/>
      <c r="OIA2517" s="187"/>
      <c r="OIB2517" s="187"/>
      <c r="OIC2517" s="204"/>
      <c r="OID2517" s="272"/>
      <c r="OIE2517" s="207"/>
      <c r="OIF2517" s="238"/>
      <c r="OIG2517" s="207"/>
      <c r="OIH2517" s="207"/>
      <c r="OII2517" s="187"/>
      <c r="OIJ2517" s="187"/>
      <c r="OIK2517" s="204"/>
      <c r="OIL2517" s="272"/>
      <c r="OIM2517" s="207"/>
      <c r="OIN2517" s="238"/>
      <c r="OIO2517" s="207"/>
      <c r="OIP2517" s="207"/>
      <c r="OIQ2517" s="187"/>
      <c r="OIR2517" s="187"/>
      <c r="OIS2517" s="204"/>
      <c r="OIT2517" s="272"/>
      <c r="OIU2517" s="207"/>
      <c r="OIV2517" s="238"/>
      <c r="OIW2517" s="207"/>
      <c r="OIX2517" s="207"/>
      <c r="OIY2517" s="187"/>
      <c r="OIZ2517" s="187"/>
      <c r="OJA2517" s="204"/>
      <c r="OJB2517" s="272"/>
      <c r="OJC2517" s="207"/>
      <c r="OJD2517" s="238"/>
      <c r="OJE2517" s="207"/>
      <c r="OJF2517" s="207"/>
      <c r="OJG2517" s="187"/>
      <c r="OJH2517" s="187"/>
      <c r="OJI2517" s="204"/>
      <c r="OJJ2517" s="272"/>
      <c r="OJK2517" s="207"/>
      <c r="OJL2517" s="238"/>
      <c r="OJM2517" s="207"/>
      <c r="OJN2517" s="207"/>
      <c r="OJO2517" s="187"/>
      <c r="OJP2517" s="187"/>
      <c r="OJQ2517" s="204"/>
      <c r="OJR2517" s="272"/>
      <c r="OJS2517" s="207"/>
      <c r="OJT2517" s="238"/>
      <c r="OJU2517" s="207"/>
      <c r="OJV2517" s="207"/>
      <c r="OJW2517" s="187"/>
      <c r="OJX2517" s="187"/>
      <c r="OJY2517" s="204"/>
      <c r="OJZ2517" s="272"/>
      <c r="OKA2517" s="207"/>
      <c r="OKB2517" s="238"/>
      <c r="OKC2517" s="207"/>
      <c r="OKD2517" s="207"/>
      <c r="OKE2517" s="187"/>
      <c r="OKF2517" s="187"/>
      <c r="OKG2517" s="204"/>
      <c r="OKH2517" s="272"/>
      <c r="OKI2517" s="207"/>
      <c r="OKJ2517" s="238"/>
      <c r="OKK2517" s="207"/>
      <c r="OKL2517" s="207"/>
      <c r="OKM2517" s="187"/>
      <c r="OKN2517" s="187"/>
      <c r="OKO2517" s="204"/>
      <c r="OKP2517" s="272"/>
      <c r="OKQ2517" s="207"/>
      <c r="OKR2517" s="238"/>
      <c r="OKS2517" s="207"/>
      <c r="OKT2517" s="207"/>
      <c r="OKU2517" s="187"/>
      <c r="OKV2517" s="187"/>
      <c r="OKW2517" s="204"/>
      <c r="OKX2517" s="272"/>
      <c r="OKY2517" s="207"/>
      <c r="OKZ2517" s="238"/>
      <c r="OLA2517" s="207"/>
      <c r="OLB2517" s="207"/>
      <c r="OLC2517" s="187"/>
      <c r="OLD2517" s="187"/>
      <c r="OLE2517" s="204"/>
      <c r="OLF2517" s="272"/>
      <c r="OLG2517" s="207"/>
      <c r="OLH2517" s="238"/>
      <c r="OLI2517" s="207"/>
      <c r="OLJ2517" s="207"/>
      <c r="OLK2517" s="187"/>
      <c r="OLL2517" s="187"/>
      <c r="OLM2517" s="204"/>
      <c r="OLN2517" s="272"/>
      <c r="OLO2517" s="207"/>
      <c r="OLP2517" s="238"/>
      <c r="OLQ2517" s="207"/>
      <c r="OLR2517" s="207"/>
      <c r="OLS2517" s="187"/>
      <c r="OLT2517" s="187"/>
      <c r="OLU2517" s="204"/>
      <c r="OLV2517" s="272"/>
      <c r="OLW2517" s="207"/>
      <c r="OLX2517" s="238"/>
      <c r="OLY2517" s="207"/>
      <c r="OLZ2517" s="207"/>
      <c r="OMA2517" s="187"/>
      <c r="OMB2517" s="187"/>
      <c r="OMC2517" s="204"/>
      <c r="OMD2517" s="272"/>
      <c r="OME2517" s="207"/>
      <c r="OMF2517" s="238"/>
      <c r="OMG2517" s="207"/>
      <c r="OMH2517" s="207"/>
      <c r="OMI2517" s="187"/>
      <c r="OMJ2517" s="187"/>
      <c r="OMK2517" s="204"/>
      <c r="OML2517" s="272"/>
      <c r="OMM2517" s="207"/>
      <c r="OMN2517" s="238"/>
      <c r="OMO2517" s="207"/>
      <c r="OMP2517" s="207"/>
      <c r="OMQ2517" s="187"/>
      <c r="OMR2517" s="187"/>
      <c r="OMS2517" s="204"/>
      <c r="OMT2517" s="272"/>
      <c r="OMU2517" s="207"/>
      <c r="OMV2517" s="238"/>
      <c r="OMW2517" s="207"/>
      <c r="OMX2517" s="207"/>
      <c r="OMY2517" s="187"/>
      <c r="OMZ2517" s="187"/>
      <c r="ONA2517" s="204"/>
      <c r="ONB2517" s="272"/>
      <c r="ONC2517" s="207"/>
      <c r="OND2517" s="238"/>
      <c r="ONE2517" s="207"/>
      <c r="ONF2517" s="207"/>
      <c r="ONG2517" s="187"/>
      <c r="ONH2517" s="187"/>
      <c r="ONI2517" s="204"/>
      <c r="ONJ2517" s="272"/>
      <c r="ONK2517" s="207"/>
      <c r="ONL2517" s="238"/>
      <c r="ONM2517" s="207"/>
      <c r="ONN2517" s="207"/>
      <c r="ONO2517" s="187"/>
      <c r="ONP2517" s="187"/>
      <c r="ONQ2517" s="204"/>
      <c r="ONR2517" s="272"/>
      <c r="ONS2517" s="207"/>
      <c r="ONT2517" s="238"/>
      <c r="ONU2517" s="207"/>
      <c r="ONV2517" s="207"/>
      <c r="ONW2517" s="187"/>
      <c r="ONX2517" s="187"/>
      <c r="ONY2517" s="204"/>
      <c r="ONZ2517" s="272"/>
      <c r="OOA2517" s="207"/>
      <c r="OOB2517" s="238"/>
      <c r="OOC2517" s="207"/>
      <c r="OOD2517" s="207"/>
      <c r="OOE2517" s="187"/>
      <c r="OOF2517" s="187"/>
      <c r="OOG2517" s="204"/>
      <c r="OOH2517" s="272"/>
      <c r="OOI2517" s="207"/>
      <c r="OOJ2517" s="238"/>
      <c r="OOK2517" s="207"/>
      <c r="OOL2517" s="207"/>
      <c r="OOM2517" s="187"/>
      <c r="OON2517" s="187"/>
      <c r="OOO2517" s="204"/>
      <c r="OOP2517" s="272"/>
      <c r="OOQ2517" s="207"/>
      <c r="OOR2517" s="238"/>
      <c r="OOS2517" s="207"/>
      <c r="OOT2517" s="207"/>
      <c r="OOU2517" s="187"/>
      <c r="OOV2517" s="187"/>
      <c r="OOW2517" s="204"/>
      <c r="OOX2517" s="272"/>
      <c r="OOY2517" s="207"/>
      <c r="OOZ2517" s="238"/>
      <c r="OPA2517" s="207"/>
      <c r="OPB2517" s="207"/>
      <c r="OPC2517" s="187"/>
      <c r="OPD2517" s="187"/>
      <c r="OPE2517" s="204"/>
      <c r="OPF2517" s="272"/>
      <c r="OPG2517" s="207"/>
      <c r="OPH2517" s="238"/>
      <c r="OPI2517" s="207"/>
      <c r="OPJ2517" s="207"/>
      <c r="OPK2517" s="187"/>
      <c r="OPL2517" s="187"/>
      <c r="OPM2517" s="204"/>
      <c r="OPN2517" s="272"/>
      <c r="OPO2517" s="207"/>
      <c r="OPP2517" s="238"/>
      <c r="OPQ2517" s="207"/>
      <c r="OPR2517" s="207"/>
      <c r="OPS2517" s="187"/>
      <c r="OPT2517" s="187"/>
      <c r="OPU2517" s="204"/>
      <c r="OPV2517" s="272"/>
      <c r="OPW2517" s="207"/>
      <c r="OPX2517" s="238"/>
      <c r="OPY2517" s="207"/>
      <c r="OPZ2517" s="207"/>
      <c r="OQA2517" s="187"/>
      <c r="OQB2517" s="187"/>
      <c r="OQC2517" s="204"/>
      <c r="OQD2517" s="272"/>
      <c r="OQE2517" s="207"/>
      <c r="OQF2517" s="238"/>
      <c r="OQG2517" s="207"/>
      <c r="OQH2517" s="207"/>
      <c r="OQI2517" s="187"/>
      <c r="OQJ2517" s="187"/>
      <c r="OQK2517" s="204"/>
      <c r="OQL2517" s="272"/>
      <c r="OQM2517" s="207"/>
      <c r="OQN2517" s="238"/>
      <c r="OQO2517" s="207"/>
      <c r="OQP2517" s="207"/>
      <c r="OQQ2517" s="187"/>
      <c r="OQR2517" s="187"/>
      <c r="OQS2517" s="204"/>
      <c r="OQT2517" s="272"/>
      <c r="OQU2517" s="207"/>
      <c r="OQV2517" s="238"/>
      <c r="OQW2517" s="207"/>
      <c r="OQX2517" s="207"/>
      <c r="OQY2517" s="187"/>
      <c r="OQZ2517" s="187"/>
      <c r="ORA2517" s="204"/>
      <c r="ORB2517" s="272"/>
      <c r="ORC2517" s="207"/>
      <c r="ORD2517" s="238"/>
      <c r="ORE2517" s="207"/>
      <c r="ORF2517" s="207"/>
      <c r="ORG2517" s="187"/>
      <c r="ORH2517" s="187"/>
      <c r="ORI2517" s="204"/>
      <c r="ORJ2517" s="272"/>
      <c r="ORK2517" s="207"/>
      <c r="ORL2517" s="238"/>
      <c r="ORM2517" s="207"/>
      <c r="ORN2517" s="207"/>
      <c r="ORO2517" s="187"/>
      <c r="ORP2517" s="187"/>
      <c r="ORQ2517" s="204"/>
      <c r="ORR2517" s="272"/>
      <c r="ORS2517" s="207"/>
      <c r="ORT2517" s="238"/>
      <c r="ORU2517" s="207"/>
      <c r="ORV2517" s="207"/>
      <c r="ORW2517" s="187"/>
      <c r="ORX2517" s="187"/>
      <c r="ORY2517" s="204"/>
      <c r="ORZ2517" s="272"/>
      <c r="OSA2517" s="207"/>
      <c r="OSB2517" s="238"/>
      <c r="OSC2517" s="207"/>
      <c r="OSD2517" s="207"/>
      <c r="OSE2517" s="187"/>
      <c r="OSF2517" s="187"/>
      <c r="OSG2517" s="204"/>
      <c r="OSH2517" s="272"/>
      <c r="OSI2517" s="207"/>
      <c r="OSJ2517" s="238"/>
      <c r="OSK2517" s="207"/>
      <c r="OSL2517" s="207"/>
      <c r="OSM2517" s="187"/>
      <c r="OSN2517" s="187"/>
      <c r="OSO2517" s="204"/>
      <c r="OSP2517" s="272"/>
      <c r="OSQ2517" s="207"/>
      <c r="OSR2517" s="238"/>
      <c r="OSS2517" s="207"/>
      <c r="OST2517" s="207"/>
      <c r="OSU2517" s="187"/>
      <c r="OSV2517" s="187"/>
      <c r="OSW2517" s="204"/>
      <c r="OSX2517" s="272"/>
      <c r="OSY2517" s="207"/>
      <c r="OSZ2517" s="238"/>
      <c r="OTA2517" s="207"/>
      <c r="OTB2517" s="207"/>
      <c r="OTC2517" s="187"/>
      <c r="OTD2517" s="187"/>
      <c r="OTE2517" s="204"/>
      <c r="OTF2517" s="272"/>
      <c r="OTG2517" s="207"/>
      <c r="OTH2517" s="238"/>
      <c r="OTI2517" s="207"/>
      <c r="OTJ2517" s="207"/>
      <c r="OTK2517" s="187"/>
      <c r="OTL2517" s="187"/>
      <c r="OTM2517" s="204"/>
      <c r="OTN2517" s="272"/>
      <c r="OTO2517" s="207"/>
      <c r="OTP2517" s="238"/>
      <c r="OTQ2517" s="207"/>
      <c r="OTR2517" s="207"/>
      <c r="OTS2517" s="187"/>
      <c r="OTT2517" s="187"/>
      <c r="OTU2517" s="204"/>
      <c r="OTV2517" s="272"/>
      <c r="OTW2517" s="207"/>
      <c r="OTX2517" s="238"/>
      <c r="OTY2517" s="207"/>
      <c r="OTZ2517" s="207"/>
      <c r="OUA2517" s="187"/>
      <c r="OUB2517" s="187"/>
      <c r="OUC2517" s="204"/>
      <c r="OUD2517" s="272"/>
      <c r="OUE2517" s="207"/>
      <c r="OUF2517" s="238"/>
      <c r="OUG2517" s="207"/>
      <c r="OUH2517" s="207"/>
      <c r="OUI2517" s="187"/>
      <c r="OUJ2517" s="187"/>
      <c r="OUK2517" s="204"/>
      <c r="OUL2517" s="272"/>
      <c r="OUM2517" s="207"/>
      <c r="OUN2517" s="238"/>
      <c r="OUO2517" s="207"/>
      <c r="OUP2517" s="207"/>
      <c r="OUQ2517" s="187"/>
      <c r="OUR2517" s="187"/>
      <c r="OUS2517" s="204"/>
      <c r="OUT2517" s="272"/>
      <c r="OUU2517" s="207"/>
      <c r="OUV2517" s="238"/>
      <c r="OUW2517" s="207"/>
      <c r="OUX2517" s="207"/>
      <c r="OUY2517" s="187"/>
      <c r="OUZ2517" s="187"/>
      <c r="OVA2517" s="204"/>
      <c r="OVB2517" s="272"/>
      <c r="OVC2517" s="207"/>
      <c r="OVD2517" s="238"/>
      <c r="OVE2517" s="207"/>
      <c r="OVF2517" s="207"/>
      <c r="OVG2517" s="187"/>
      <c r="OVH2517" s="187"/>
      <c r="OVI2517" s="204"/>
      <c r="OVJ2517" s="272"/>
      <c r="OVK2517" s="207"/>
      <c r="OVL2517" s="238"/>
      <c r="OVM2517" s="207"/>
      <c r="OVN2517" s="207"/>
      <c r="OVO2517" s="187"/>
      <c r="OVP2517" s="187"/>
      <c r="OVQ2517" s="204"/>
      <c r="OVR2517" s="272"/>
      <c r="OVS2517" s="207"/>
      <c r="OVT2517" s="238"/>
      <c r="OVU2517" s="207"/>
      <c r="OVV2517" s="207"/>
      <c r="OVW2517" s="187"/>
      <c r="OVX2517" s="187"/>
      <c r="OVY2517" s="204"/>
      <c r="OVZ2517" s="272"/>
      <c r="OWA2517" s="207"/>
      <c r="OWB2517" s="238"/>
      <c r="OWC2517" s="207"/>
      <c r="OWD2517" s="207"/>
      <c r="OWE2517" s="187"/>
      <c r="OWF2517" s="187"/>
      <c r="OWG2517" s="204"/>
      <c r="OWH2517" s="272"/>
      <c r="OWI2517" s="207"/>
      <c r="OWJ2517" s="238"/>
      <c r="OWK2517" s="207"/>
      <c r="OWL2517" s="207"/>
      <c r="OWM2517" s="187"/>
      <c r="OWN2517" s="187"/>
      <c r="OWO2517" s="204"/>
      <c r="OWP2517" s="272"/>
      <c r="OWQ2517" s="207"/>
      <c r="OWR2517" s="238"/>
      <c r="OWS2517" s="207"/>
      <c r="OWT2517" s="207"/>
      <c r="OWU2517" s="187"/>
      <c r="OWV2517" s="187"/>
      <c r="OWW2517" s="204"/>
      <c r="OWX2517" s="272"/>
      <c r="OWY2517" s="207"/>
      <c r="OWZ2517" s="238"/>
      <c r="OXA2517" s="207"/>
      <c r="OXB2517" s="207"/>
      <c r="OXC2517" s="187"/>
      <c r="OXD2517" s="187"/>
      <c r="OXE2517" s="204"/>
      <c r="OXF2517" s="272"/>
      <c r="OXG2517" s="207"/>
      <c r="OXH2517" s="238"/>
      <c r="OXI2517" s="207"/>
      <c r="OXJ2517" s="207"/>
      <c r="OXK2517" s="187"/>
      <c r="OXL2517" s="187"/>
      <c r="OXM2517" s="204"/>
      <c r="OXN2517" s="272"/>
      <c r="OXO2517" s="207"/>
      <c r="OXP2517" s="238"/>
      <c r="OXQ2517" s="207"/>
      <c r="OXR2517" s="207"/>
      <c r="OXS2517" s="187"/>
      <c r="OXT2517" s="187"/>
      <c r="OXU2517" s="204"/>
      <c r="OXV2517" s="272"/>
      <c r="OXW2517" s="207"/>
      <c r="OXX2517" s="238"/>
      <c r="OXY2517" s="207"/>
      <c r="OXZ2517" s="207"/>
      <c r="OYA2517" s="187"/>
      <c r="OYB2517" s="187"/>
      <c r="OYC2517" s="204"/>
      <c r="OYD2517" s="272"/>
      <c r="OYE2517" s="207"/>
      <c r="OYF2517" s="238"/>
      <c r="OYG2517" s="207"/>
      <c r="OYH2517" s="207"/>
      <c r="OYI2517" s="187"/>
      <c r="OYJ2517" s="187"/>
      <c r="OYK2517" s="204"/>
      <c r="OYL2517" s="272"/>
      <c r="OYM2517" s="207"/>
      <c r="OYN2517" s="238"/>
      <c r="OYO2517" s="207"/>
      <c r="OYP2517" s="207"/>
      <c r="OYQ2517" s="187"/>
      <c r="OYR2517" s="187"/>
      <c r="OYS2517" s="204"/>
      <c r="OYT2517" s="272"/>
      <c r="OYU2517" s="207"/>
      <c r="OYV2517" s="238"/>
      <c r="OYW2517" s="207"/>
      <c r="OYX2517" s="207"/>
      <c r="OYY2517" s="187"/>
      <c r="OYZ2517" s="187"/>
      <c r="OZA2517" s="204"/>
      <c r="OZB2517" s="272"/>
      <c r="OZC2517" s="207"/>
      <c r="OZD2517" s="238"/>
      <c r="OZE2517" s="207"/>
      <c r="OZF2517" s="207"/>
      <c r="OZG2517" s="187"/>
      <c r="OZH2517" s="187"/>
      <c r="OZI2517" s="204"/>
      <c r="OZJ2517" s="272"/>
      <c r="OZK2517" s="207"/>
      <c r="OZL2517" s="238"/>
      <c r="OZM2517" s="207"/>
      <c r="OZN2517" s="207"/>
      <c r="OZO2517" s="187"/>
      <c r="OZP2517" s="187"/>
      <c r="OZQ2517" s="204"/>
      <c r="OZR2517" s="272"/>
      <c r="OZS2517" s="207"/>
      <c r="OZT2517" s="238"/>
      <c r="OZU2517" s="207"/>
      <c r="OZV2517" s="207"/>
      <c r="OZW2517" s="187"/>
      <c r="OZX2517" s="187"/>
      <c r="OZY2517" s="204"/>
      <c r="OZZ2517" s="272"/>
      <c r="PAA2517" s="207"/>
      <c r="PAB2517" s="238"/>
      <c r="PAC2517" s="207"/>
      <c r="PAD2517" s="207"/>
      <c r="PAE2517" s="187"/>
      <c r="PAF2517" s="187"/>
      <c r="PAG2517" s="204"/>
      <c r="PAH2517" s="272"/>
      <c r="PAI2517" s="207"/>
      <c r="PAJ2517" s="238"/>
      <c r="PAK2517" s="207"/>
      <c r="PAL2517" s="207"/>
      <c r="PAM2517" s="187"/>
      <c r="PAN2517" s="187"/>
      <c r="PAO2517" s="204"/>
      <c r="PAP2517" s="272"/>
      <c r="PAQ2517" s="207"/>
      <c r="PAR2517" s="238"/>
      <c r="PAS2517" s="207"/>
      <c r="PAT2517" s="207"/>
      <c r="PAU2517" s="187"/>
      <c r="PAV2517" s="187"/>
      <c r="PAW2517" s="204"/>
      <c r="PAX2517" s="272"/>
      <c r="PAY2517" s="207"/>
      <c r="PAZ2517" s="238"/>
      <c r="PBA2517" s="207"/>
      <c r="PBB2517" s="207"/>
      <c r="PBC2517" s="187"/>
      <c r="PBD2517" s="187"/>
      <c r="PBE2517" s="204"/>
      <c r="PBF2517" s="272"/>
      <c r="PBG2517" s="207"/>
      <c r="PBH2517" s="238"/>
      <c r="PBI2517" s="207"/>
      <c r="PBJ2517" s="207"/>
      <c r="PBK2517" s="187"/>
      <c r="PBL2517" s="187"/>
      <c r="PBM2517" s="204"/>
      <c r="PBN2517" s="272"/>
      <c r="PBO2517" s="207"/>
      <c r="PBP2517" s="238"/>
      <c r="PBQ2517" s="207"/>
      <c r="PBR2517" s="207"/>
      <c r="PBS2517" s="187"/>
      <c r="PBT2517" s="187"/>
      <c r="PBU2517" s="204"/>
      <c r="PBV2517" s="272"/>
      <c r="PBW2517" s="207"/>
      <c r="PBX2517" s="238"/>
      <c r="PBY2517" s="207"/>
      <c r="PBZ2517" s="207"/>
      <c r="PCA2517" s="187"/>
      <c r="PCB2517" s="187"/>
      <c r="PCC2517" s="204"/>
      <c r="PCD2517" s="272"/>
      <c r="PCE2517" s="207"/>
      <c r="PCF2517" s="238"/>
      <c r="PCG2517" s="207"/>
      <c r="PCH2517" s="207"/>
      <c r="PCI2517" s="187"/>
      <c r="PCJ2517" s="187"/>
      <c r="PCK2517" s="204"/>
      <c r="PCL2517" s="272"/>
      <c r="PCM2517" s="207"/>
      <c r="PCN2517" s="238"/>
      <c r="PCO2517" s="207"/>
      <c r="PCP2517" s="207"/>
      <c r="PCQ2517" s="187"/>
      <c r="PCR2517" s="187"/>
      <c r="PCS2517" s="204"/>
      <c r="PCT2517" s="272"/>
      <c r="PCU2517" s="207"/>
      <c r="PCV2517" s="238"/>
      <c r="PCW2517" s="207"/>
      <c r="PCX2517" s="207"/>
      <c r="PCY2517" s="187"/>
      <c r="PCZ2517" s="187"/>
      <c r="PDA2517" s="204"/>
      <c r="PDB2517" s="272"/>
      <c r="PDC2517" s="207"/>
      <c r="PDD2517" s="238"/>
      <c r="PDE2517" s="207"/>
      <c r="PDF2517" s="207"/>
      <c r="PDG2517" s="187"/>
      <c r="PDH2517" s="187"/>
      <c r="PDI2517" s="204"/>
      <c r="PDJ2517" s="272"/>
      <c r="PDK2517" s="207"/>
      <c r="PDL2517" s="238"/>
      <c r="PDM2517" s="207"/>
      <c r="PDN2517" s="207"/>
      <c r="PDO2517" s="187"/>
      <c r="PDP2517" s="187"/>
      <c r="PDQ2517" s="204"/>
      <c r="PDR2517" s="272"/>
      <c r="PDS2517" s="207"/>
      <c r="PDT2517" s="238"/>
      <c r="PDU2517" s="207"/>
      <c r="PDV2517" s="207"/>
      <c r="PDW2517" s="187"/>
      <c r="PDX2517" s="187"/>
      <c r="PDY2517" s="204"/>
      <c r="PDZ2517" s="272"/>
      <c r="PEA2517" s="207"/>
      <c r="PEB2517" s="238"/>
      <c r="PEC2517" s="207"/>
      <c r="PED2517" s="207"/>
      <c r="PEE2517" s="187"/>
      <c r="PEF2517" s="187"/>
      <c r="PEG2517" s="204"/>
      <c r="PEH2517" s="272"/>
      <c r="PEI2517" s="207"/>
      <c r="PEJ2517" s="238"/>
      <c r="PEK2517" s="207"/>
      <c r="PEL2517" s="207"/>
      <c r="PEM2517" s="187"/>
      <c r="PEN2517" s="187"/>
      <c r="PEO2517" s="204"/>
      <c r="PEP2517" s="272"/>
      <c r="PEQ2517" s="207"/>
      <c r="PER2517" s="238"/>
      <c r="PES2517" s="207"/>
      <c r="PET2517" s="207"/>
      <c r="PEU2517" s="187"/>
      <c r="PEV2517" s="187"/>
      <c r="PEW2517" s="204"/>
      <c r="PEX2517" s="272"/>
      <c r="PEY2517" s="207"/>
      <c r="PEZ2517" s="238"/>
      <c r="PFA2517" s="207"/>
      <c r="PFB2517" s="207"/>
      <c r="PFC2517" s="187"/>
      <c r="PFD2517" s="187"/>
      <c r="PFE2517" s="204"/>
      <c r="PFF2517" s="272"/>
      <c r="PFG2517" s="207"/>
      <c r="PFH2517" s="238"/>
      <c r="PFI2517" s="207"/>
      <c r="PFJ2517" s="207"/>
      <c r="PFK2517" s="187"/>
      <c r="PFL2517" s="187"/>
      <c r="PFM2517" s="204"/>
      <c r="PFN2517" s="272"/>
      <c r="PFO2517" s="207"/>
      <c r="PFP2517" s="238"/>
      <c r="PFQ2517" s="207"/>
      <c r="PFR2517" s="207"/>
      <c r="PFS2517" s="187"/>
      <c r="PFT2517" s="187"/>
      <c r="PFU2517" s="204"/>
      <c r="PFV2517" s="272"/>
      <c r="PFW2517" s="207"/>
      <c r="PFX2517" s="238"/>
      <c r="PFY2517" s="207"/>
      <c r="PFZ2517" s="207"/>
      <c r="PGA2517" s="187"/>
      <c r="PGB2517" s="187"/>
      <c r="PGC2517" s="204"/>
      <c r="PGD2517" s="272"/>
      <c r="PGE2517" s="207"/>
      <c r="PGF2517" s="238"/>
      <c r="PGG2517" s="207"/>
      <c r="PGH2517" s="207"/>
      <c r="PGI2517" s="187"/>
      <c r="PGJ2517" s="187"/>
      <c r="PGK2517" s="204"/>
      <c r="PGL2517" s="272"/>
      <c r="PGM2517" s="207"/>
      <c r="PGN2517" s="238"/>
      <c r="PGO2517" s="207"/>
      <c r="PGP2517" s="207"/>
      <c r="PGQ2517" s="187"/>
      <c r="PGR2517" s="187"/>
      <c r="PGS2517" s="204"/>
      <c r="PGT2517" s="272"/>
      <c r="PGU2517" s="207"/>
      <c r="PGV2517" s="238"/>
      <c r="PGW2517" s="207"/>
      <c r="PGX2517" s="207"/>
      <c r="PGY2517" s="187"/>
      <c r="PGZ2517" s="187"/>
      <c r="PHA2517" s="204"/>
      <c r="PHB2517" s="272"/>
      <c r="PHC2517" s="207"/>
      <c r="PHD2517" s="238"/>
      <c r="PHE2517" s="207"/>
      <c r="PHF2517" s="207"/>
      <c r="PHG2517" s="187"/>
      <c r="PHH2517" s="187"/>
      <c r="PHI2517" s="204"/>
      <c r="PHJ2517" s="272"/>
      <c r="PHK2517" s="207"/>
      <c r="PHL2517" s="238"/>
      <c r="PHM2517" s="207"/>
      <c r="PHN2517" s="207"/>
      <c r="PHO2517" s="187"/>
      <c r="PHP2517" s="187"/>
      <c r="PHQ2517" s="204"/>
      <c r="PHR2517" s="272"/>
      <c r="PHS2517" s="207"/>
      <c r="PHT2517" s="238"/>
      <c r="PHU2517" s="207"/>
      <c r="PHV2517" s="207"/>
      <c r="PHW2517" s="187"/>
      <c r="PHX2517" s="187"/>
      <c r="PHY2517" s="204"/>
      <c r="PHZ2517" s="272"/>
      <c r="PIA2517" s="207"/>
      <c r="PIB2517" s="238"/>
      <c r="PIC2517" s="207"/>
      <c r="PID2517" s="207"/>
      <c r="PIE2517" s="187"/>
      <c r="PIF2517" s="187"/>
      <c r="PIG2517" s="204"/>
      <c r="PIH2517" s="272"/>
      <c r="PII2517" s="207"/>
      <c r="PIJ2517" s="238"/>
      <c r="PIK2517" s="207"/>
      <c r="PIL2517" s="207"/>
      <c r="PIM2517" s="187"/>
      <c r="PIN2517" s="187"/>
      <c r="PIO2517" s="204"/>
      <c r="PIP2517" s="272"/>
      <c r="PIQ2517" s="207"/>
      <c r="PIR2517" s="238"/>
      <c r="PIS2517" s="207"/>
      <c r="PIT2517" s="207"/>
      <c r="PIU2517" s="187"/>
      <c r="PIV2517" s="187"/>
      <c r="PIW2517" s="204"/>
      <c r="PIX2517" s="272"/>
      <c r="PIY2517" s="207"/>
      <c r="PIZ2517" s="238"/>
      <c r="PJA2517" s="207"/>
      <c r="PJB2517" s="207"/>
      <c r="PJC2517" s="187"/>
      <c r="PJD2517" s="187"/>
      <c r="PJE2517" s="204"/>
      <c r="PJF2517" s="272"/>
      <c r="PJG2517" s="207"/>
      <c r="PJH2517" s="238"/>
      <c r="PJI2517" s="207"/>
      <c r="PJJ2517" s="207"/>
      <c r="PJK2517" s="187"/>
      <c r="PJL2517" s="187"/>
      <c r="PJM2517" s="204"/>
      <c r="PJN2517" s="272"/>
      <c r="PJO2517" s="207"/>
      <c r="PJP2517" s="238"/>
      <c r="PJQ2517" s="207"/>
      <c r="PJR2517" s="207"/>
      <c r="PJS2517" s="187"/>
      <c r="PJT2517" s="187"/>
      <c r="PJU2517" s="204"/>
      <c r="PJV2517" s="272"/>
      <c r="PJW2517" s="207"/>
      <c r="PJX2517" s="238"/>
      <c r="PJY2517" s="207"/>
      <c r="PJZ2517" s="207"/>
      <c r="PKA2517" s="187"/>
      <c r="PKB2517" s="187"/>
      <c r="PKC2517" s="204"/>
      <c r="PKD2517" s="272"/>
      <c r="PKE2517" s="207"/>
      <c r="PKF2517" s="238"/>
      <c r="PKG2517" s="207"/>
      <c r="PKH2517" s="207"/>
      <c r="PKI2517" s="187"/>
      <c r="PKJ2517" s="187"/>
      <c r="PKK2517" s="204"/>
      <c r="PKL2517" s="272"/>
      <c r="PKM2517" s="207"/>
      <c r="PKN2517" s="238"/>
      <c r="PKO2517" s="207"/>
      <c r="PKP2517" s="207"/>
      <c r="PKQ2517" s="187"/>
      <c r="PKR2517" s="187"/>
      <c r="PKS2517" s="204"/>
      <c r="PKT2517" s="272"/>
      <c r="PKU2517" s="207"/>
      <c r="PKV2517" s="238"/>
      <c r="PKW2517" s="207"/>
      <c r="PKX2517" s="207"/>
      <c r="PKY2517" s="187"/>
      <c r="PKZ2517" s="187"/>
      <c r="PLA2517" s="204"/>
      <c r="PLB2517" s="272"/>
      <c r="PLC2517" s="207"/>
      <c r="PLD2517" s="238"/>
      <c r="PLE2517" s="207"/>
      <c r="PLF2517" s="207"/>
      <c r="PLG2517" s="187"/>
      <c r="PLH2517" s="187"/>
      <c r="PLI2517" s="204"/>
      <c r="PLJ2517" s="272"/>
      <c r="PLK2517" s="207"/>
      <c r="PLL2517" s="238"/>
      <c r="PLM2517" s="207"/>
      <c r="PLN2517" s="207"/>
      <c r="PLO2517" s="187"/>
      <c r="PLP2517" s="187"/>
      <c r="PLQ2517" s="204"/>
      <c r="PLR2517" s="272"/>
      <c r="PLS2517" s="207"/>
      <c r="PLT2517" s="238"/>
      <c r="PLU2517" s="207"/>
      <c r="PLV2517" s="207"/>
      <c r="PLW2517" s="187"/>
      <c r="PLX2517" s="187"/>
      <c r="PLY2517" s="204"/>
      <c r="PLZ2517" s="272"/>
      <c r="PMA2517" s="207"/>
      <c r="PMB2517" s="238"/>
      <c r="PMC2517" s="207"/>
      <c r="PMD2517" s="207"/>
      <c r="PME2517" s="187"/>
      <c r="PMF2517" s="187"/>
      <c r="PMG2517" s="204"/>
      <c r="PMH2517" s="272"/>
      <c r="PMI2517" s="207"/>
      <c r="PMJ2517" s="238"/>
      <c r="PMK2517" s="207"/>
      <c r="PML2517" s="207"/>
      <c r="PMM2517" s="187"/>
      <c r="PMN2517" s="187"/>
      <c r="PMO2517" s="204"/>
      <c r="PMP2517" s="272"/>
      <c r="PMQ2517" s="207"/>
      <c r="PMR2517" s="238"/>
      <c r="PMS2517" s="207"/>
      <c r="PMT2517" s="207"/>
      <c r="PMU2517" s="187"/>
      <c r="PMV2517" s="187"/>
      <c r="PMW2517" s="204"/>
      <c r="PMX2517" s="272"/>
      <c r="PMY2517" s="207"/>
      <c r="PMZ2517" s="238"/>
      <c r="PNA2517" s="207"/>
      <c r="PNB2517" s="207"/>
      <c r="PNC2517" s="187"/>
      <c r="PND2517" s="187"/>
      <c r="PNE2517" s="204"/>
      <c r="PNF2517" s="272"/>
      <c r="PNG2517" s="207"/>
      <c r="PNH2517" s="238"/>
      <c r="PNI2517" s="207"/>
      <c r="PNJ2517" s="207"/>
      <c r="PNK2517" s="187"/>
      <c r="PNL2517" s="187"/>
      <c r="PNM2517" s="204"/>
      <c r="PNN2517" s="272"/>
      <c r="PNO2517" s="207"/>
      <c r="PNP2517" s="238"/>
      <c r="PNQ2517" s="207"/>
      <c r="PNR2517" s="207"/>
      <c r="PNS2517" s="187"/>
      <c r="PNT2517" s="187"/>
      <c r="PNU2517" s="204"/>
      <c r="PNV2517" s="272"/>
      <c r="PNW2517" s="207"/>
      <c r="PNX2517" s="238"/>
      <c r="PNY2517" s="207"/>
      <c r="PNZ2517" s="207"/>
      <c r="POA2517" s="187"/>
      <c r="POB2517" s="187"/>
      <c r="POC2517" s="204"/>
      <c r="POD2517" s="272"/>
      <c r="POE2517" s="207"/>
      <c r="POF2517" s="238"/>
      <c r="POG2517" s="207"/>
      <c r="POH2517" s="207"/>
      <c r="POI2517" s="187"/>
      <c r="POJ2517" s="187"/>
      <c r="POK2517" s="204"/>
      <c r="POL2517" s="272"/>
      <c r="POM2517" s="207"/>
      <c r="PON2517" s="238"/>
      <c r="POO2517" s="207"/>
      <c r="POP2517" s="207"/>
      <c r="POQ2517" s="187"/>
      <c r="POR2517" s="187"/>
      <c r="POS2517" s="204"/>
      <c r="POT2517" s="272"/>
      <c r="POU2517" s="207"/>
      <c r="POV2517" s="238"/>
      <c r="POW2517" s="207"/>
      <c r="POX2517" s="207"/>
      <c r="POY2517" s="187"/>
      <c r="POZ2517" s="187"/>
      <c r="PPA2517" s="204"/>
      <c r="PPB2517" s="272"/>
      <c r="PPC2517" s="207"/>
      <c r="PPD2517" s="238"/>
      <c r="PPE2517" s="207"/>
      <c r="PPF2517" s="207"/>
      <c r="PPG2517" s="187"/>
      <c r="PPH2517" s="187"/>
      <c r="PPI2517" s="204"/>
      <c r="PPJ2517" s="272"/>
      <c r="PPK2517" s="207"/>
      <c r="PPL2517" s="238"/>
      <c r="PPM2517" s="207"/>
      <c r="PPN2517" s="207"/>
      <c r="PPO2517" s="187"/>
      <c r="PPP2517" s="187"/>
      <c r="PPQ2517" s="204"/>
      <c r="PPR2517" s="272"/>
      <c r="PPS2517" s="207"/>
      <c r="PPT2517" s="238"/>
      <c r="PPU2517" s="207"/>
      <c r="PPV2517" s="207"/>
      <c r="PPW2517" s="187"/>
      <c r="PPX2517" s="187"/>
      <c r="PPY2517" s="204"/>
      <c r="PPZ2517" s="272"/>
      <c r="PQA2517" s="207"/>
      <c r="PQB2517" s="238"/>
      <c r="PQC2517" s="207"/>
      <c r="PQD2517" s="207"/>
      <c r="PQE2517" s="187"/>
      <c r="PQF2517" s="187"/>
      <c r="PQG2517" s="204"/>
      <c r="PQH2517" s="272"/>
      <c r="PQI2517" s="207"/>
      <c r="PQJ2517" s="238"/>
      <c r="PQK2517" s="207"/>
      <c r="PQL2517" s="207"/>
      <c r="PQM2517" s="187"/>
      <c r="PQN2517" s="187"/>
      <c r="PQO2517" s="204"/>
      <c r="PQP2517" s="272"/>
      <c r="PQQ2517" s="207"/>
      <c r="PQR2517" s="238"/>
      <c r="PQS2517" s="207"/>
      <c r="PQT2517" s="207"/>
      <c r="PQU2517" s="187"/>
      <c r="PQV2517" s="187"/>
      <c r="PQW2517" s="204"/>
      <c r="PQX2517" s="272"/>
      <c r="PQY2517" s="207"/>
      <c r="PQZ2517" s="238"/>
      <c r="PRA2517" s="207"/>
      <c r="PRB2517" s="207"/>
      <c r="PRC2517" s="187"/>
      <c r="PRD2517" s="187"/>
      <c r="PRE2517" s="204"/>
      <c r="PRF2517" s="272"/>
      <c r="PRG2517" s="207"/>
      <c r="PRH2517" s="238"/>
      <c r="PRI2517" s="207"/>
      <c r="PRJ2517" s="207"/>
      <c r="PRK2517" s="187"/>
      <c r="PRL2517" s="187"/>
      <c r="PRM2517" s="204"/>
      <c r="PRN2517" s="272"/>
      <c r="PRO2517" s="207"/>
      <c r="PRP2517" s="238"/>
      <c r="PRQ2517" s="207"/>
      <c r="PRR2517" s="207"/>
      <c r="PRS2517" s="187"/>
      <c r="PRT2517" s="187"/>
      <c r="PRU2517" s="204"/>
      <c r="PRV2517" s="272"/>
      <c r="PRW2517" s="207"/>
      <c r="PRX2517" s="238"/>
      <c r="PRY2517" s="207"/>
      <c r="PRZ2517" s="207"/>
      <c r="PSA2517" s="187"/>
      <c r="PSB2517" s="187"/>
      <c r="PSC2517" s="204"/>
      <c r="PSD2517" s="272"/>
      <c r="PSE2517" s="207"/>
      <c r="PSF2517" s="238"/>
      <c r="PSG2517" s="207"/>
      <c r="PSH2517" s="207"/>
      <c r="PSI2517" s="187"/>
      <c r="PSJ2517" s="187"/>
      <c r="PSK2517" s="204"/>
      <c r="PSL2517" s="272"/>
      <c r="PSM2517" s="207"/>
      <c r="PSN2517" s="238"/>
      <c r="PSO2517" s="207"/>
      <c r="PSP2517" s="207"/>
      <c r="PSQ2517" s="187"/>
      <c r="PSR2517" s="187"/>
      <c r="PSS2517" s="204"/>
      <c r="PST2517" s="272"/>
      <c r="PSU2517" s="207"/>
      <c r="PSV2517" s="238"/>
      <c r="PSW2517" s="207"/>
      <c r="PSX2517" s="207"/>
      <c r="PSY2517" s="187"/>
      <c r="PSZ2517" s="187"/>
      <c r="PTA2517" s="204"/>
      <c r="PTB2517" s="272"/>
      <c r="PTC2517" s="207"/>
      <c r="PTD2517" s="238"/>
      <c r="PTE2517" s="207"/>
      <c r="PTF2517" s="207"/>
      <c r="PTG2517" s="187"/>
      <c r="PTH2517" s="187"/>
      <c r="PTI2517" s="204"/>
      <c r="PTJ2517" s="272"/>
      <c r="PTK2517" s="207"/>
      <c r="PTL2517" s="238"/>
      <c r="PTM2517" s="207"/>
      <c r="PTN2517" s="207"/>
      <c r="PTO2517" s="187"/>
      <c r="PTP2517" s="187"/>
      <c r="PTQ2517" s="204"/>
      <c r="PTR2517" s="272"/>
      <c r="PTS2517" s="207"/>
      <c r="PTT2517" s="238"/>
      <c r="PTU2517" s="207"/>
      <c r="PTV2517" s="207"/>
      <c r="PTW2517" s="187"/>
      <c r="PTX2517" s="187"/>
      <c r="PTY2517" s="204"/>
      <c r="PTZ2517" s="272"/>
      <c r="PUA2517" s="207"/>
      <c r="PUB2517" s="238"/>
      <c r="PUC2517" s="207"/>
      <c r="PUD2517" s="207"/>
      <c r="PUE2517" s="187"/>
      <c r="PUF2517" s="187"/>
      <c r="PUG2517" s="204"/>
      <c r="PUH2517" s="272"/>
      <c r="PUI2517" s="207"/>
      <c r="PUJ2517" s="238"/>
      <c r="PUK2517" s="207"/>
      <c r="PUL2517" s="207"/>
      <c r="PUM2517" s="187"/>
      <c r="PUN2517" s="187"/>
      <c r="PUO2517" s="204"/>
      <c r="PUP2517" s="272"/>
      <c r="PUQ2517" s="207"/>
      <c r="PUR2517" s="238"/>
      <c r="PUS2517" s="207"/>
      <c r="PUT2517" s="207"/>
      <c r="PUU2517" s="187"/>
      <c r="PUV2517" s="187"/>
      <c r="PUW2517" s="204"/>
      <c r="PUX2517" s="272"/>
      <c r="PUY2517" s="207"/>
      <c r="PUZ2517" s="238"/>
      <c r="PVA2517" s="207"/>
      <c r="PVB2517" s="207"/>
      <c r="PVC2517" s="187"/>
      <c r="PVD2517" s="187"/>
      <c r="PVE2517" s="204"/>
      <c r="PVF2517" s="272"/>
      <c r="PVG2517" s="207"/>
      <c r="PVH2517" s="238"/>
      <c r="PVI2517" s="207"/>
      <c r="PVJ2517" s="207"/>
      <c r="PVK2517" s="187"/>
      <c r="PVL2517" s="187"/>
      <c r="PVM2517" s="204"/>
      <c r="PVN2517" s="272"/>
      <c r="PVO2517" s="207"/>
      <c r="PVP2517" s="238"/>
      <c r="PVQ2517" s="207"/>
      <c r="PVR2517" s="207"/>
      <c r="PVS2517" s="187"/>
      <c r="PVT2517" s="187"/>
      <c r="PVU2517" s="204"/>
      <c r="PVV2517" s="272"/>
      <c r="PVW2517" s="207"/>
      <c r="PVX2517" s="238"/>
      <c r="PVY2517" s="207"/>
      <c r="PVZ2517" s="207"/>
      <c r="PWA2517" s="187"/>
      <c r="PWB2517" s="187"/>
      <c r="PWC2517" s="204"/>
      <c r="PWD2517" s="272"/>
      <c r="PWE2517" s="207"/>
      <c r="PWF2517" s="238"/>
      <c r="PWG2517" s="207"/>
      <c r="PWH2517" s="207"/>
      <c r="PWI2517" s="187"/>
      <c r="PWJ2517" s="187"/>
      <c r="PWK2517" s="204"/>
      <c r="PWL2517" s="272"/>
      <c r="PWM2517" s="207"/>
      <c r="PWN2517" s="238"/>
      <c r="PWO2517" s="207"/>
      <c r="PWP2517" s="207"/>
      <c r="PWQ2517" s="187"/>
      <c r="PWR2517" s="187"/>
      <c r="PWS2517" s="204"/>
      <c r="PWT2517" s="272"/>
      <c r="PWU2517" s="207"/>
      <c r="PWV2517" s="238"/>
      <c r="PWW2517" s="207"/>
      <c r="PWX2517" s="207"/>
      <c r="PWY2517" s="187"/>
      <c r="PWZ2517" s="187"/>
      <c r="PXA2517" s="204"/>
      <c r="PXB2517" s="272"/>
      <c r="PXC2517" s="207"/>
      <c r="PXD2517" s="238"/>
      <c r="PXE2517" s="207"/>
      <c r="PXF2517" s="207"/>
      <c r="PXG2517" s="187"/>
      <c r="PXH2517" s="187"/>
      <c r="PXI2517" s="204"/>
      <c r="PXJ2517" s="272"/>
      <c r="PXK2517" s="207"/>
      <c r="PXL2517" s="238"/>
      <c r="PXM2517" s="207"/>
      <c r="PXN2517" s="207"/>
      <c r="PXO2517" s="187"/>
      <c r="PXP2517" s="187"/>
      <c r="PXQ2517" s="204"/>
      <c r="PXR2517" s="272"/>
      <c r="PXS2517" s="207"/>
      <c r="PXT2517" s="238"/>
      <c r="PXU2517" s="207"/>
      <c r="PXV2517" s="207"/>
      <c r="PXW2517" s="187"/>
      <c r="PXX2517" s="187"/>
      <c r="PXY2517" s="204"/>
      <c r="PXZ2517" s="272"/>
      <c r="PYA2517" s="207"/>
      <c r="PYB2517" s="238"/>
      <c r="PYC2517" s="207"/>
      <c r="PYD2517" s="207"/>
      <c r="PYE2517" s="187"/>
      <c r="PYF2517" s="187"/>
      <c r="PYG2517" s="204"/>
      <c r="PYH2517" s="272"/>
      <c r="PYI2517" s="207"/>
      <c r="PYJ2517" s="238"/>
      <c r="PYK2517" s="207"/>
      <c r="PYL2517" s="207"/>
      <c r="PYM2517" s="187"/>
      <c r="PYN2517" s="187"/>
      <c r="PYO2517" s="204"/>
      <c r="PYP2517" s="272"/>
      <c r="PYQ2517" s="207"/>
      <c r="PYR2517" s="238"/>
      <c r="PYS2517" s="207"/>
      <c r="PYT2517" s="207"/>
      <c r="PYU2517" s="187"/>
      <c r="PYV2517" s="187"/>
      <c r="PYW2517" s="204"/>
      <c r="PYX2517" s="272"/>
      <c r="PYY2517" s="207"/>
      <c r="PYZ2517" s="238"/>
      <c r="PZA2517" s="207"/>
      <c r="PZB2517" s="207"/>
      <c r="PZC2517" s="187"/>
      <c r="PZD2517" s="187"/>
      <c r="PZE2517" s="204"/>
      <c r="PZF2517" s="272"/>
      <c r="PZG2517" s="207"/>
      <c r="PZH2517" s="238"/>
      <c r="PZI2517" s="207"/>
      <c r="PZJ2517" s="207"/>
      <c r="PZK2517" s="187"/>
      <c r="PZL2517" s="187"/>
      <c r="PZM2517" s="204"/>
      <c r="PZN2517" s="272"/>
      <c r="PZO2517" s="207"/>
      <c r="PZP2517" s="238"/>
      <c r="PZQ2517" s="207"/>
      <c r="PZR2517" s="207"/>
      <c r="PZS2517" s="187"/>
      <c r="PZT2517" s="187"/>
      <c r="PZU2517" s="204"/>
      <c r="PZV2517" s="272"/>
      <c r="PZW2517" s="207"/>
      <c r="PZX2517" s="238"/>
      <c r="PZY2517" s="207"/>
      <c r="PZZ2517" s="207"/>
      <c r="QAA2517" s="187"/>
      <c r="QAB2517" s="187"/>
      <c r="QAC2517" s="204"/>
      <c r="QAD2517" s="272"/>
      <c r="QAE2517" s="207"/>
      <c r="QAF2517" s="238"/>
      <c r="QAG2517" s="207"/>
      <c r="QAH2517" s="207"/>
      <c r="QAI2517" s="187"/>
      <c r="QAJ2517" s="187"/>
      <c r="QAK2517" s="204"/>
      <c r="QAL2517" s="272"/>
      <c r="QAM2517" s="207"/>
      <c r="QAN2517" s="238"/>
      <c r="QAO2517" s="207"/>
      <c r="QAP2517" s="207"/>
      <c r="QAQ2517" s="187"/>
      <c r="QAR2517" s="187"/>
      <c r="QAS2517" s="204"/>
      <c r="QAT2517" s="272"/>
      <c r="QAU2517" s="207"/>
      <c r="QAV2517" s="238"/>
      <c r="QAW2517" s="207"/>
      <c r="QAX2517" s="207"/>
      <c r="QAY2517" s="187"/>
      <c r="QAZ2517" s="187"/>
      <c r="QBA2517" s="204"/>
      <c r="QBB2517" s="272"/>
      <c r="QBC2517" s="207"/>
      <c r="QBD2517" s="238"/>
      <c r="QBE2517" s="207"/>
      <c r="QBF2517" s="207"/>
      <c r="QBG2517" s="187"/>
      <c r="QBH2517" s="187"/>
      <c r="QBI2517" s="204"/>
      <c r="QBJ2517" s="272"/>
      <c r="QBK2517" s="207"/>
      <c r="QBL2517" s="238"/>
      <c r="QBM2517" s="207"/>
      <c r="QBN2517" s="207"/>
      <c r="QBO2517" s="187"/>
      <c r="QBP2517" s="187"/>
      <c r="QBQ2517" s="204"/>
      <c r="QBR2517" s="272"/>
      <c r="QBS2517" s="207"/>
      <c r="QBT2517" s="238"/>
      <c r="QBU2517" s="207"/>
      <c r="QBV2517" s="207"/>
      <c r="QBW2517" s="187"/>
      <c r="QBX2517" s="187"/>
      <c r="QBY2517" s="204"/>
      <c r="QBZ2517" s="272"/>
      <c r="QCA2517" s="207"/>
      <c r="QCB2517" s="238"/>
      <c r="QCC2517" s="207"/>
      <c r="QCD2517" s="207"/>
      <c r="QCE2517" s="187"/>
      <c r="QCF2517" s="187"/>
      <c r="QCG2517" s="204"/>
      <c r="QCH2517" s="272"/>
      <c r="QCI2517" s="207"/>
      <c r="QCJ2517" s="238"/>
      <c r="QCK2517" s="207"/>
      <c r="QCL2517" s="207"/>
      <c r="QCM2517" s="187"/>
      <c r="QCN2517" s="187"/>
      <c r="QCO2517" s="204"/>
      <c r="QCP2517" s="272"/>
      <c r="QCQ2517" s="207"/>
      <c r="QCR2517" s="238"/>
      <c r="QCS2517" s="207"/>
      <c r="QCT2517" s="207"/>
      <c r="QCU2517" s="187"/>
      <c r="QCV2517" s="187"/>
      <c r="QCW2517" s="204"/>
      <c r="QCX2517" s="272"/>
      <c r="QCY2517" s="207"/>
      <c r="QCZ2517" s="238"/>
      <c r="QDA2517" s="207"/>
      <c r="QDB2517" s="207"/>
      <c r="QDC2517" s="187"/>
      <c r="QDD2517" s="187"/>
      <c r="QDE2517" s="204"/>
      <c r="QDF2517" s="272"/>
      <c r="QDG2517" s="207"/>
      <c r="QDH2517" s="238"/>
      <c r="QDI2517" s="207"/>
      <c r="QDJ2517" s="207"/>
      <c r="QDK2517" s="187"/>
      <c r="QDL2517" s="187"/>
      <c r="QDM2517" s="204"/>
      <c r="QDN2517" s="272"/>
      <c r="QDO2517" s="207"/>
      <c r="QDP2517" s="238"/>
      <c r="QDQ2517" s="207"/>
      <c r="QDR2517" s="207"/>
      <c r="QDS2517" s="187"/>
      <c r="QDT2517" s="187"/>
      <c r="QDU2517" s="204"/>
      <c r="QDV2517" s="272"/>
      <c r="QDW2517" s="207"/>
      <c r="QDX2517" s="238"/>
      <c r="QDY2517" s="207"/>
      <c r="QDZ2517" s="207"/>
      <c r="QEA2517" s="187"/>
      <c r="QEB2517" s="187"/>
      <c r="QEC2517" s="204"/>
      <c r="QED2517" s="272"/>
      <c r="QEE2517" s="207"/>
      <c r="QEF2517" s="238"/>
      <c r="QEG2517" s="207"/>
      <c r="QEH2517" s="207"/>
      <c r="QEI2517" s="187"/>
      <c r="QEJ2517" s="187"/>
      <c r="QEK2517" s="204"/>
      <c r="QEL2517" s="272"/>
      <c r="QEM2517" s="207"/>
      <c r="QEN2517" s="238"/>
      <c r="QEO2517" s="207"/>
      <c r="QEP2517" s="207"/>
      <c r="QEQ2517" s="187"/>
      <c r="QER2517" s="187"/>
      <c r="QES2517" s="204"/>
      <c r="QET2517" s="272"/>
      <c r="QEU2517" s="207"/>
      <c r="QEV2517" s="238"/>
      <c r="QEW2517" s="207"/>
      <c r="QEX2517" s="207"/>
      <c r="QEY2517" s="187"/>
      <c r="QEZ2517" s="187"/>
      <c r="QFA2517" s="204"/>
      <c r="QFB2517" s="272"/>
      <c r="QFC2517" s="207"/>
      <c r="QFD2517" s="238"/>
      <c r="QFE2517" s="207"/>
      <c r="QFF2517" s="207"/>
      <c r="QFG2517" s="187"/>
      <c r="QFH2517" s="187"/>
      <c r="QFI2517" s="204"/>
      <c r="QFJ2517" s="272"/>
      <c r="QFK2517" s="207"/>
      <c r="QFL2517" s="238"/>
      <c r="QFM2517" s="207"/>
      <c r="QFN2517" s="207"/>
      <c r="QFO2517" s="187"/>
      <c r="QFP2517" s="187"/>
      <c r="QFQ2517" s="204"/>
      <c r="QFR2517" s="272"/>
      <c r="QFS2517" s="207"/>
      <c r="QFT2517" s="238"/>
      <c r="QFU2517" s="207"/>
      <c r="QFV2517" s="207"/>
      <c r="QFW2517" s="187"/>
      <c r="QFX2517" s="187"/>
      <c r="QFY2517" s="204"/>
      <c r="QFZ2517" s="272"/>
      <c r="QGA2517" s="207"/>
      <c r="QGB2517" s="238"/>
      <c r="QGC2517" s="207"/>
      <c r="QGD2517" s="207"/>
      <c r="QGE2517" s="187"/>
      <c r="QGF2517" s="187"/>
      <c r="QGG2517" s="204"/>
      <c r="QGH2517" s="272"/>
      <c r="QGI2517" s="207"/>
      <c r="QGJ2517" s="238"/>
      <c r="QGK2517" s="207"/>
      <c r="QGL2517" s="207"/>
      <c r="QGM2517" s="187"/>
      <c r="QGN2517" s="187"/>
      <c r="QGO2517" s="204"/>
      <c r="QGP2517" s="272"/>
      <c r="QGQ2517" s="207"/>
      <c r="QGR2517" s="238"/>
      <c r="QGS2517" s="207"/>
      <c r="QGT2517" s="207"/>
      <c r="QGU2517" s="187"/>
      <c r="QGV2517" s="187"/>
      <c r="QGW2517" s="204"/>
      <c r="QGX2517" s="272"/>
      <c r="QGY2517" s="207"/>
      <c r="QGZ2517" s="238"/>
      <c r="QHA2517" s="207"/>
      <c r="QHB2517" s="207"/>
      <c r="QHC2517" s="187"/>
      <c r="QHD2517" s="187"/>
      <c r="QHE2517" s="204"/>
      <c r="QHF2517" s="272"/>
      <c r="QHG2517" s="207"/>
      <c r="QHH2517" s="238"/>
      <c r="QHI2517" s="207"/>
      <c r="QHJ2517" s="207"/>
      <c r="QHK2517" s="187"/>
      <c r="QHL2517" s="187"/>
      <c r="QHM2517" s="204"/>
      <c r="QHN2517" s="272"/>
      <c r="QHO2517" s="207"/>
      <c r="QHP2517" s="238"/>
      <c r="QHQ2517" s="207"/>
      <c r="QHR2517" s="207"/>
      <c r="QHS2517" s="187"/>
      <c r="QHT2517" s="187"/>
      <c r="QHU2517" s="204"/>
      <c r="QHV2517" s="272"/>
      <c r="QHW2517" s="207"/>
      <c r="QHX2517" s="238"/>
      <c r="QHY2517" s="207"/>
      <c r="QHZ2517" s="207"/>
      <c r="QIA2517" s="187"/>
      <c r="QIB2517" s="187"/>
      <c r="QIC2517" s="204"/>
      <c r="QID2517" s="272"/>
      <c r="QIE2517" s="207"/>
      <c r="QIF2517" s="238"/>
      <c r="QIG2517" s="207"/>
      <c r="QIH2517" s="207"/>
      <c r="QII2517" s="187"/>
      <c r="QIJ2517" s="187"/>
      <c r="QIK2517" s="204"/>
      <c r="QIL2517" s="272"/>
      <c r="QIM2517" s="207"/>
      <c r="QIN2517" s="238"/>
      <c r="QIO2517" s="207"/>
      <c r="QIP2517" s="207"/>
      <c r="QIQ2517" s="187"/>
      <c r="QIR2517" s="187"/>
      <c r="QIS2517" s="204"/>
      <c r="QIT2517" s="272"/>
      <c r="QIU2517" s="207"/>
      <c r="QIV2517" s="238"/>
      <c r="QIW2517" s="207"/>
      <c r="QIX2517" s="207"/>
      <c r="QIY2517" s="187"/>
      <c r="QIZ2517" s="187"/>
      <c r="QJA2517" s="204"/>
      <c r="QJB2517" s="272"/>
      <c r="QJC2517" s="207"/>
      <c r="QJD2517" s="238"/>
      <c r="QJE2517" s="207"/>
      <c r="QJF2517" s="207"/>
      <c r="QJG2517" s="187"/>
      <c r="QJH2517" s="187"/>
      <c r="QJI2517" s="204"/>
      <c r="QJJ2517" s="272"/>
      <c r="QJK2517" s="207"/>
      <c r="QJL2517" s="238"/>
      <c r="QJM2517" s="207"/>
      <c r="QJN2517" s="207"/>
      <c r="QJO2517" s="187"/>
      <c r="QJP2517" s="187"/>
      <c r="QJQ2517" s="204"/>
      <c r="QJR2517" s="272"/>
      <c r="QJS2517" s="207"/>
      <c r="QJT2517" s="238"/>
      <c r="QJU2517" s="207"/>
      <c r="QJV2517" s="207"/>
      <c r="QJW2517" s="187"/>
      <c r="QJX2517" s="187"/>
      <c r="QJY2517" s="204"/>
      <c r="QJZ2517" s="272"/>
      <c r="QKA2517" s="207"/>
      <c r="QKB2517" s="238"/>
      <c r="QKC2517" s="207"/>
      <c r="QKD2517" s="207"/>
      <c r="QKE2517" s="187"/>
      <c r="QKF2517" s="187"/>
      <c r="QKG2517" s="204"/>
      <c r="QKH2517" s="272"/>
      <c r="QKI2517" s="207"/>
      <c r="QKJ2517" s="238"/>
      <c r="QKK2517" s="207"/>
      <c r="QKL2517" s="207"/>
      <c r="QKM2517" s="187"/>
      <c r="QKN2517" s="187"/>
      <c r="QKO2517" s="204"/>
      <c r="QKP2517" s="272"/>
      <c r="QKQ2517" s="207"/>
      <c r="QKR2517" s="238"/>
      <c r="QKS2517" s="207"/>
      <c r="QKT2517" s="207"/>
      <c r="QKU2517" s="187"/>
      <c r="QKV2517" s="187"/>
      <c r="QKW2517" s="204"/>
      <c r="QKX2517" s="272"/>
      <c r="QKY2517" s="207"/>
      <c r="QKZ2517" s="238"/>
      <c r="QLA2517" s="207"/>
      <c r="QLB2517" s="207"/>
      <c r="QLC2517" s="187"/>
      <c r="QLD2517" s="187"/>
      <c r="QLE2517" s="204"/>
      <c r="QLF2517" s="272"/>
      <c r="QLG2517" s="207"/>
      <c r="QLH2517" s="238"/>
      <c r="QLI2517" s="207"/>
      <c r="QLJ2517" s="207"/>
      <c r="QLK2517" s="187"/>
      <c r="QLL2517" s="187"/>
      <c r="QLM2517" s="204"/>
      <c r="QLN2517" s="272"/>
      <c r="QLO2517" s="207"/>
      <c r="QLP2517" s="238"/>
      <c r="QLQ2517" s="207"/>
      <c r="QLR2517" s="207"/>
      <c r="QLS2517" s="187"/>
      <c r="QLT2517" s="187"/>
      <c r="QLU2517" s="204"/>
      <c r="QLV2517" s="272"/>
      <c r="QLW2517" s="207"/>
      <c r="QLX2517" s="238"/>
      <c r="QLY2517" s="207"/>
      <c r="QLZ2517" s="207"/>
      <c r="QMA2517" s="187"/>
      <c r="QMB2517" s="187"/>
      <c r="QMC2517" s="204"/>
      <c r="QMD2517" s="272"/>
      <c r="QME2517" s="207"/>
      <c r="QMF2517" s="238"/>
      <c r="QMG2517" s="207"/>
      <c r="QMH2517" s="207"/>
      <c r="QMI2517" s="187"/>
      <c r="QMJ2517" s="187"/>
      <c r="QMK2517" s="204"/>
      <c r="QML2517" s="272"/>
      <c r="QMM2517" s="207"/>
      <c r="QMN2517" s="238"/>
      <c r="QMO2517" s="207"/>
      <c r="QMP2517" s="207"/>
      <c r="QMQ2517" s="187"/>
      <c r="QMR2517" s="187"/>
      <c r="QMS2517" s="204"/>
      <c r="QMT2517" s="272"/>
      <c r="QMU2517" s="207"/>
      <c r="QMV2517" s="238"/>
      <c r="QMW2517" s="207"/>
      <c r="QMX2517" s="207"/>
      <c r="QMY2517" s="187"/>
      <c r="QMZ2517" s="187"/>
      <c r="QNA2517" s="204"/>
      <c r="QNB2517" s="272"/>
      <c r="QNC2517" s="207"/>
      <c r="QND2517" s="238"/>
      <c r="QNE2517" s="207"/>
      <c r="QNF2517" s="207"/>
      <c r="QNG2517" s="187"/>
      <c r="QNH2517" s="187"/>
      <c r="QNI2517" s="204"/>
      <c r="QNJ2517" s="272"/>
      <c r="QNK2517" s="207"/>
      <c r="QNL2517" s="238"/>
      <c r="QNM2517" s="207"/>
      <c r="QNN2517" s="207"/>
      <c r="QNO2517" s="187"/>
      <c r="QNP2517" s="187"/>
      <c r="QNQ2517" s="204"/>
      <c r="QNR2517" s="272"/>
      <c r="QNS2517" s="207"/>
      <c r="QNT2517" s="238"/>
      <c r="QNU2517" s="207"/>
      <c r="QNV2517" s="207"/>
      <c r="QNW2517" s="187"/>
      <c r="QNX2517" s="187"/>
      <c r="QNY2517" s="204"/>
      <c r="QNZ2517" s="272"/>
      <c r="QOA2517" s="207"/>
      <c r="QOB2517" s="238"/>
      <c r="QOC2517" s="207"/>
      <c r="QOD2517" s="207"/>
      <c r="QOE2517" s="187"/>
      <c r="QOF2517" s="187"/>
      <c r="QOG2517" s="204"/>
      <c r="QOH2517" s="272"/>
      <c r="QOI2517" s="207"/>
      <c r="QOJ2517" s="238"/>
      <c r="QOK2517" s="207"/>
      <c r="QOL2517" s="207"/>
      <c r="QOM2517" s="187"/>
      <c r="QON2517" s="187"/>
      <c r="QOO2517" s="204"/>
      <c r="QOP2517" s="272"/>
      <c r="QOQ2517" s="207"/>
      <c r="QOR2517" s="238"/>
      <c r="QOS2517" s="207"/>
      <c r="QOT2517" s="207"/>
      <c r="QOU2517" s="187"/>
      <c r="QOV2517" s="187"/>
      <c r="QOW2517" s="204"/>
      <c r="QOX2517" s="272"/>
      <c r="QOY2517" s="207"/>
      <c r="QOZ2517" s="238"/>
      <c r="QPA2517" s="207"/>
      <c r="QPB2517" s="207"/>
      <c r="QPC2517" s="187"/>
      <c r="QPD2517" s="187"/>
      <c r="QPE2517" s="204"/>
      <c r="QPF2517" s="272"/>
      <c r="QPG2517" s="207"/>
      <c r="QPH2517" s="238"/>
      <c r="QPI2517" s="207"/>
      <c r="QPJ2517" s="207"/>
      <c r="QPK2517" s="187"/>
      <c r="QPL2517" s="187"/>
      <c r="QPM2517" s="204"/>
      <c r="QPN2517" s="272"/>
      <c r="QPO2517" s="207"/>
      <c r="QPP2517" s="238"/>
      <c r="QPQ2517" s="207"/>
      <c r="QPR2517" s="207"/>
      <c r="QPS2517" s="187"/>
      <c r="QPT2517" s="187"/>
      <c r="QPU2517" s="204"/>
      <c r="QPV2517" s="272"/>
      <c r="QPW2517" s="207"/>
      <c r="QPX2517" s="238"/>
      <c r="QPY2517" s="207"/>
      <c r="QPZ2517" s="207"/>
      <c r="QQA2517" s="187"/>
      <c r="QQB2517" s="187"/>
      <c r="QQC2517" s="204"/>
      <c r="QQD2517" s="272"/>
      <c r="QQE2517" s="207"/>
      <c r="QQF2517" s="238"/>
      <c r="QQG2517" s="207"/>
      <c r="QQH2517" s="207"/>
      <c r="QQI2517" s="187"/>
      <c r="QQJ2517" s="187"/>
      <c r="QQK2517" s="204"/>
      <c r="QQL2517" s="272"/>
      <c r="QQM2517" s="207"/>
      <c r="QQN2517" s="238"/>
      <c r="QQO2517" s="207"/>
      <c r="QQP2517" s="207"/>
      <c r="QQQ2517" s="187"/>
      <c r="QQR2517" s="187"/>
      <c r="QQS2517" s="204"/>
      <c r="QQT2517" s="272"/>
      <c r="QQU2517" s="207"/>
      <c r="QQV2517" s="238"/>
      <c r="QQW2517" s="207"/>
      <c r="QQX2517" s="207"/>
      <c r="QQY2517" s="187"/>
      <c r="QQZ2517" s="187"/>
      <c r="QRA2517" s="204"/>
      <c r="QRB2517" s="272"/>
      <c r="QRC2517" s="207"/>
      <c r="QRD2517" s="238"/>
      <c r="QRE2517" s="207"/>
      <c r="QRF2517" s="207"/>
      <c r="QRG2517" s="187"/>
      <c r="QRH2517" s="187"/>
      <c r="QRI2517" s="204"/>
      <c r="QRJ2517" s="272"/>
      <c r="QRK2517" s="207"/>
      <c r="QRL2517" s="238"/>
      <c r="QRM2517" s="207"/>
      <c r="QRN2517" s="207"/>
      <c r="QRO2517" s="187"/>
      <c r="QRP2517" s="187"/>
      <c r="QRQ2517" s="204"/>
      <c r="QRR2517" s="272"/>
      <c r="QRS2517" s="207"/>
      <c r="QRT2517" s="238"/>
      <c r="QRU2517" s="207"/>
      <c r="QRV2517" s="207"/>
      <c r="QRW2517" s="187"/>
      <c r="QRX2517" s="187"/>
      <c r="QRY2517" s="204"/>
      <c r="QRZ2517" s="272"/>
      <c r="QSA2517" s="207"/>
      <c r="QSB2517" s="238"/>
      <c r="QSC2517" s="207"/>
      <c r="QSD2517" s="207"/>
      <c r="QSE2517" s="187"/>
      <c r="QSF2517" s="187"/>
      <c r="QSG2517" s="204"/>
      <c r="QSH2517" s="272"/>
      <c r="QSI2517" s="207"/>
      <c r="QSJ2517" s="238"/>
      <c r="QSK2517" s="207"/>
      <c r="QSL2517" s="207"/>
      <c r="QSM2517" s="187"/>
      <c r="QSN2517" s="187"/>
      <c r="QSO2517" s="204"/>
      <c r="QSP2517" s="272"/>
      <c r="QSQ2517" s="207"/>
      <c r="QSR2517" s="238"/>
      <c r="QSS2517" s="207"/>
      <c r="QST2517" s="207"/>
      <c r="QSU2517" s="187"/>
      <c r="QSV2517" s="187"/>
      <c r="QSW2517" s="204"/>
      <c r="QSX2517" s="272"/>
      <c r="QSY2517" s="207"/>
      <c r="QSZ2517" s="238"/>
      <c r="QTA2517" s="207"/>
      <c r="QTB2517" s="207"/>
      <c r="QTC2517" s="187"/>
      <c r="QTD2517" s="187"/>
      <c r="QTE2517" s="204"/>
      <c r="QTF2517" s="272"/>
      <c r="QTG2517" s="207"/>
      <c r="QTH2517" s="238"/>
      <c r="QTI2517" s="207"/>
      <c r="QTJ2517" s="207"/>
      <c r="QTK2517" s="187"/>
      <c r="QTL2517" s="187"/>
      <c r="QTM2517" s="204"/>
      <c r="QTN2517" s="272"/>
      <c r="QTO2517" s="207"/>
      <c r="QTP2517" s="238"/>
      <c r="QTQ2517" s="207"/>
      <c r="QTR2517" s="207"/>
      <c r="QTS2517" s="187"/>
      <c r="QTT2517" s="187"/>
      <c r="QTU2517" s="204"/>
      <c r="QTV2517" s="272"/>
      <c r="QTW2517" s="207"/>
      <c r="QTX2517" s="238"/>
      <c r="QTY2517" s="207"/>
      <c r="QTZ2517" s="207"/>
      <c r="QUA2517" s="187"/>
      <c r="QUB2517" s="187"/>
      <c r="QUC2517" s="204"/>
      <c r="QUD2517" s="272"/>
      <c r="QUE2517" s="207"/>
      <c r="QUF2517" s="238"/>
      <c r="QUG2517" s="207"/>
      <c r="QUH2517" s="207"/>
      <c r="QUI2517" s="187"/>
      <c r="QUJ2517" s="187"/>
      <c r="QUK2517" s="204"/>
      <c r="QUL2517" s="272"/>
      <c r="QUM2517" s="207"/>
      <c r="QUN2517" s="238"/>
      <c r="QUO2517" s="207"/>
      <c r="QUP2517" s="207"/>
      <c r="QUQ2517" s="187"/>
      <c r="QUR2517" s="187"/>
      <c r="QUS2517" s="204"/>
      <c r="QUT2517" s="272"/>
      <c r="QUU2517" s="207"/>
      <c r="QUV2517" s="238"/>
      <c r="QUW2517" s="207"/>
      <c r="QUX2517" s="207"/>
      <c r="QUY2517" s="187"/>
      <c r="QUZ2517" s="187"/>
      <c r="QVA2517" s="204"/>
      <c r="QVB2517" s="272"/>
      <c r="QVC2517" s="207"/>
      <c r="QVD2517" s="238"/>
      <c r="QVE2517" s="207"/>
      <c r="QVF2517" s="207"/>
      <c r="QVG2517" s="187"/>
      <c r="QVH2517" s="187"/>
      <c r="QVI2517" s="204"/>
      <c r="QVJ2517" s="272"/>
      <c r="QVK2517" s="207"/>
      <c r="QVL2517" s="238"/>
      <c r="QVM2517" s="207"/>
      <c r="QVN2517" s="207"/>
      <c r="QVO2517" s="187"/>
      <c r="QVP2517" s="187"/>
      <c r="QVQ2517" s="204"/>
      <c r="QVR2517" s="272"/>
      <c r="QVS2517" s="207"/>
      <c r="QVT2517" s="238"/>
      <c r="QVU2517" s="207"/>
      <c r="QVV2517" s="207"/>
      <c r="QVW2517" s="187"/>
      <c r="QVX2517" s="187"/>
      <c r="QVY2517" s="204"/>
      <c r="QVZ2517" s="272"/>
      <c r="QWA2517" s="207"/>
      <c r="QWB2517" s="238"/>
      <c r="QWC2517" s="207"/>
      <c r="QWD2517" s="207"/>
      <c r="QWE2517" s="187"/>
      <c r="QWF2517" s="187"/>
      <c r="QWG2517" s="204"/>
      <c r="QWH2517" s="272"/>
      <c r="QWI2517" s="207"/>
      <c r="QWJ2517" s="238"/>
      <c r="QWK2517" s="207"/>
      <c r="QWL2517" s="207"/>
      <c r="QWM2517" s="187"/>
      <c r="QWN2517" s="187"/>
      <c r="QWO2517" s="204"/>
      <c r="QWP2517" s="272"/>
      <c r="QWQ2517" s="207"/>
      <c r="QWR2517" s="238"/>
      <c r="QWS2517" s="207"/>
      <c r="QWT2517" s="207"/>
      <c r="QWU2517" s="187"/>
      <c r="QWV2517" s="187"/>
      <c r="QWW2517" s="204"/>
      <c r="QWX2517" s="272"/>
      <c r="QWY2517" s="207"/>
      <c r="QWZ2517" s="238"/>
      <c r="QXA2517" s="207"/>
      <c r="QXB2517" s="207"/>
      <c r="QXC2517" s="187"/>
      <c r="QXD2517" s="187"/>
      <c r="QXE2517" s="204"/>
      <c r="QXF2517" s="272"/>
      <c r="QXG2517" s="207"/>
      <c r="QXH2517" s="238"/>
      <c r="QXI2517" s="207"/>
      <c r="QXJ2517" s="207"/>
      <c r="QXK2517" s="187"/>
      <c r="QXL2517" s="187"/>
      <c r="QXM2517" s="204"/>
      <c r="QXN2517" s="272"/>
      <c r="QXO2517" s="207"/>
      <c r="QXP2517" s="238"/>
      <c r="QXQ2517" s="207"/>
      <c r="QXR2517" s="207"/>
      <c r="QXS2517" s="187"/>
      <c r="QXT2517" s="187"/>
      <c r="QXU2517" s="204"/>
      <c r="QXV2517" s="272"/>
      <c r="QXW2517" s="207"/>
      <c r="QXX2517" s="238"/>
      <c r="QXY2517" s="207"/>
      <c r="QXZ2517" s="207"/>
      <c r="QYA2517" s="187"/>
      <c r="QYB2517" s="187"/>
      <c r="QYC2517" s="204"/>
      <c r="QYD2517" s="272"/>
      <c r="QYE2517" s="207"/>
      <c r="QYF2517" s="238"/>
      <c r="QYG2517" s="207"/>
      <c r="QYH2517" s="207"/>
      <c r="QYI2517" s="187"/>
      <c r="QYJ2517" s="187"/>
      <c r="QYK2517" s="204"/>
      <c r="QYL2517" s="272"/>
      <c r="QYM2517" s="207"/>
      <c r="QYN2517" s="238"/>
      <c r="QYO2517" s="207"/>
      <c r="QYP2517" s="207"/>
      <c r="QYQ2517" s="187"/>
      <c r="QYR2517" s="187"/>
      <c r="QYS2517" s="204"/>
      <c r="QYT2517" s="272"/>
      <c r="QYU2517" s="207"/>
      <c r="QYV2517" s="238"/>
      <c r="QYW2517" s="207"/>
      <c r="QYX2517" s="207"/>
      <c r="QYY2517" s="187"/>
      <c r="QYZ2517" s="187"/>
      <c r="QZA2517" s="204"/>
      <c r="QZB2517" s="272"/>
      <c r="QZC2517" s="207"/>
      <c r="QZD2517" s="238"/>
      <c r="QZE2517" s="207"/>
      <c r="QZF2517" s="207"/>
      <c r="QZG2517" s="187"/>
      <c r="QZH2517" s="187"/>
      <c r="QZI2517" s="204"/>
      <c r="QZJ2517" s="272"/>
      <c r="QZK2517" s="207"/>
      <c r="QZL2517" s="238"/>
      <c r="QZM2517" s="207"/>
      <c r="QZN2517" s="207"/>
      <c r="QZO2517" s="187"/>
      <c r="QZP2517" s="187"/>
      <c r="QZQ2517" s="204"/>
      <c r="QZR2517" s="272"/>
      <c r="QZS2517" s="207"/>
      <c r="QZT2517" s="238"/>
      <c r="QZU2517" s="207"/>
      <c r="QZV2517" s="207"/>
      <c r="QZW2517" s="187"/>
      <c r="QZX2517" s="187"/>
      <c r="QZY2517" s="204"/>
      <c r="QZZ2517" s="272"/>
      <c r="RAA2517" s="207"/>
      <c r="RAB2517" s="238"/>
      <c r="RAC2517" s="207"/>
      <c r="RAD2517" s="207"/>
      <c r="RAE2517" s="187"/>
      <c r="RAF2517" s="187"/>
      <c r="RAG2517" s="204"/>
      <c r="RAH2517" s="272"/>
      <c r="RAI2517" s="207"/>
      <c r="RAJ2517" s="238"/>
      <c r="RAK2517" s="207"/>
      <c r="RAL2517" s="207"/>
      <c r="RAM2517" s="187"/>
      <c r="RAN2517" s="187"/>
      <c r="RAO2517" s="204"/>
      <c r="RAP2517" s="272"/>
      <c r="RAQ2517" s="207"/>
      <c r="RAR2517" s="238"/>
      <c r="RAS2517" s="207"/>
      <c r="RAT2517" s="207"/>
      <c r="RAU2517" s="187"/>
      <c r="RAV2517" s="187"/>
      <c r="RAW2517" s="204"/>
      <c r="RAX2517" s="272"/>
      <c r="RAY2517" s="207"/>
      <c r="RAZ2517" s="238"/>
      <c r="RBA2517" s="207"/>
      <c r="RBB2517" s="207"/>
      <c r="RBC2517" s="187"/>
      <c r="RBD2517" s="187"/>
      <c r="RBE2517" s="204"/>
      <c r="RBF2517" s="272"/>
      <c r="RBG2517" s="207"/>
      <c r="RBH2517" s="238"/>
      <c r="RBI2517" s="207"/>
      <c r="RBJ2517" s="207"/>
      <c r="RBK2517" s="187"/>
      <c r="RBL2517" s="187"/>
      <c r="RBM2517" s="204"/>
      <c r="RBN2517" s="272"/>
      <c r="RBO2517" s="207"/>
      <c r="RBP2517" s="238"/>
      <c r="RBQ2517" s="207"/>
      <c r="RBR2517" s="207"/>
      <c r="RBS2517" s="187"/>
      <c r="RBT2517" s="187"/>
      <c r="RBU2517" s="204"/>
      <c r="RBV2517" s="272"/>
      <c r="RBW2517" s="207"/>
      <c r="RBX2517" s="238"/>
      <c r="RBY2517" s="207"/>
      <c r="RBZ2517" s="207"/>
      <c r="RCA2517" s="187"/>
      <c r="RCB2517" s="187"/>
      <c r="RCC2517" s="204"/>
      <c r="RCD2517" s="272"/>
      <c r="RCE2517" s="207"/>
      <c r="RCF2517" s="238"/>
      <c r="RCG2517" s="207"/>
      <c r="RCH2517" s="207"/>
      <c r="RCI2517" s="187"/>
      <c r="RCJ2517" s="187"/>
      <c r="RCK2517" s="204"/>
      <c r="RCL2517" s="272"/>
      <c r="RCM2517" s="207"/>
      <c r="RCN2517" s="238"/>
      <c r="RCO2517" s="207"/>
      <c r="RCP2517" s="207"/>
      <c r="RCQ2517" s="187"/>
      <c r="RCR2517" s="187"/>
      <c r="RCS2517" s="204"/>
      <c r="RCT2517" s="272"/>
      <c r="RCU2517" s="207"/>
      <c r="RCV2517" s="238"/>
      <c r="RCW2517" s="207"/>
      <c r="RCX2517" s="207"/>
      <c r="RCY2517" s="187"/>
      <c r="RCZ2517" s="187"/>
      <c r="RDA2517" s="204"/>
      <c r="RDB2517" s="272"/>
      <c r="RDC2517" s="207"/>
      <c r="RDD2517" s="238"/>
      <c r="RDE2517" s="207"/>
      <c r="RDF2517" s="207"/>
      <c r="RDG2517" s="187"/>
      <c r="RDH2517" s="187"/>
      <c r="RDI2517" s="204"/>
      <c r="RDJ2517" s="272"/>
      <c r="RDK2517" s="207"/>
      <c r="RDL2517" s="238"/>
      <c r="RDM2517" s="207"/>
      <c r="RDN2517" s="207"/>
      <c r="RDO2517" s="187"/>
      <c r="RDP2517" s="187"/>
      <c r="RDQ2517" s="204"/>
      <c r="RDR2517" s="272"/>
      <c r="RDS2517" s="207"/>
      <c r="RDT2517" s="238"/>
      <c r="RDU2517" s="207"/>
      <c r="RDV2517" s="207"/>
      <c r="RDW2517" s="187"/>
      <c r="RDX2517" s="187"/>
      <c r="RDY2517" s="204"/>
      <c r="RDZ2517" s="272"/>
      <c r="REA2517" s="207"/>
      <c r="REB2517" s="238"/>
      <c r="REC2517" s="207"/>
      <c r="RED2517" s="207"/>
      <c r="REE2517" s="187"/>
      <c r="REF2517" s="187"/>
      <c r="REG2517" s="204"/>
      <c r="REH2517" s="272"/>
      <c r="REI2517" s="207"/>
      <c r="REJ2517" s="238"/>
      <c r="REK2517" s="207"/>
      <c r="REL2517" s="207"/>
      <c r="REM2517" s="187"/>
      <c r="REN2517" s="187"/>
      <c r="REO2517" s="204"/>
      <c r="REP2517" s="272"/>
      <c r="REQ2517" s="207"/>
      <c r="RER2517" s="238"/>
      <c r="RES2517" s="207"/>
      <c r="RET2517" s="207"/>
      <c r="REU2517" s="187"/>
      <c r="REV2517" s="187"/>
      <c r="REW2517" s="204"/>
      <c r="REX2517" s="272"/>
      <c r="REY2517" s="207"/>
      <c r="REZ2517" s="238"/>
      <c r="RFA2517" s="207"/>
      <c r="RFB2517" s="207"/>
      <c r="RFC2517" s="187"/>
      <c r="RFD2517" s="187"/>
      <c r="RFE2517" s="204"/>
      <c r="RFF2517" s="272"/>
      <c r="RFG2517" s="207"/>
      <c r="RFH2517" s="238"/>
      <c r="RFI2517" s="207"/>
      <c r="RFJ2517" s="207"/>
      <c r="RFK2517" s="187"/>
      <c r="RFL2517" s="187"/>
      <c r="RFM2517" s="204"/>
      <c r="RFN2517" s="272"/>
      <c r="RFO2517" s="207"/>
      <c r="RFP2517" s="238"/>
      <c r="RFQ2517" s="207"/>
      <c r="RFR2517" s="207"/>
      <c r="RFS2517" s="187"/>
      <c r="RFT2517" s="187"/>
      <c r="RFU2517" s="204"/>
      <c r="RFV2517" s="272"/>
      <c r="RFW2517" s="207"/>
      <c r="RFX2517" s="238"/>
      <c r="RFY2517" s="207"/>
      <c r="RFZ2517" s="207"/>
      <c r="RGA2517" s="187"/>
      <c r="RGB2517" s="187"/>
      <c r="RGC2517" s="204"/>
      <c r="RGD2517" s="272"/>
      <c r="RGE2517" s="207"/>
      <c r="RGF2517" s="238"/>
      <c r="RGG2517" s="207"/>
      <c r="RGH2517" s="207"/>
      <c r="RGI2517" s="187"/>
      <c r="RGJ2517" s="187"/>
      <c r="RGK2517" s="204"/>
      <c r="RGL2517" s="272"/>
      <c r="RGM2517" s="207"/>
      <c r="RGN2517" s="238"/>
      <c r="RGO2517" s="207"/>
      <c r="RGP2517" s="207"/>
      <c r="RGQ2517" s="187"/>
      <c r="RGR2517" s="187"/>
      <c r="RGS2517" s="204"/>
      <c r="RGT2517" s="272"/>
      <c r="RGU2517" s="207"/>
      <c r="RGV2517" s="238"/>
      <c r="RGW2517" s="207"/>
      <c r="RGX2517" s="207"/>
      <c r="RGY2517" s="187"/>
      <c r="RGZ2517" s="187"/>
      <c r="RHA2517" s="204"/>
      <c r="RHB2517" s="272"/>
      <c r="RHC2517" s="207"/>
      <c r="RHD2517" s="238"/>
      <c r="RHE2517" s="207"/>
      <c r="RHF2517" s="207"/>
      <c r="RHG2517" s="187"/>
      <c r="RHH2517" s="187"/>
      <c r="RHI2517" s="204"/>
      <c r="RHJ2517" s="272"/>
      <c r="RHK2517" s="207"/>
      <c r="RHL2517" s="238"/>
      <c r="RHM2517" s="207"/>
      <c r="RHN2517" s="207"/>
      <c r="RHO2517" s="187"/>
      <c r="RHP2517" s="187"/>
      <c r="RHQ2517" s="204"/>
      <c r="RHR2517" s="272"/>
      <c r="RHS2517" s="207"/>
      <c r="RHT2517" s="238"/>
      <c r="RHU2517" s="207"/>
      <c r="RHV2517" s="207"/>
      <c r="RHW2517" s="187"/>
      <c r="RHX2517" s="187"/>
      <c r="RHY2517" s="204"/>
      <c r="RHZ2517" s="272"/>
      <c r="RIA2517" s="207"/>
      <c r="RIB2517" s="238"/>
      <c r="RIC2517" s="207"/>
      <c r="RID2517" s="207"/>
      <c r="RIE2517" s="187"/>
      <c r="RIF2517" s="187"/>
      <c r="RIG2517" s="204"/>
      <c r="RIH2517" s="272"/>
      <c r="RII2517" s="207"/>
      <c r="RIJ2517" s="238"/>
      <c r="RIK2517" s="207"/>
      <c r="RIL2517" s="207"/>
      <c r="RIM2517" s="187"/>
      <c r="RIN2517" s="187"/>
      <c r="RIO2517" s="204"/>
      <c r="RIP2517" s="272"/>
      <c r="RIQ2517" s="207"/>
      <c r="RIR2517" s="238"/>
      <c r="RIS2517" s="207"/>
      <c r="RIT2517" s="207"/>
      <c r="RIU2517" s="187"/>
      <c r="RIV2517" s="187"/>
      <c r="RIW2517" s="204"/>
      <c r="RIX2517" s="272"/>
      <c r="RIY2517" s="207"/>
      <c r="RIZ2517" s="238"/>
      <c r="RJA2517" s="207"/>
      <c r="RJB2517" s="207"/>
      <c r="RJC2517" s="187"/>
      <c r="RJD2517" s="187"/>
      <c r="RJE2517" s="204"/>
      <c r="RJF2517" s="272"/>
      <c r="RJG2517" s="207"/>
      <c r="RJH2517" s="238"/>
      <c r="RJI2517" s="207"/>
      <c r="RJJ2517" s="207"/>
      <c r="RJK2517" s="187"/>
      <c r="RJL2517" s="187"/>
      <c r="RJM2517" s="204"/>
      <c r="RJN2517" s="272"/>
      <c r="RJO2517" s="207"/>
      <c r="RJP2517" s="238"/>
      <c r="RJQ2517" s="207"/>
      <c r="RJR2517" s="207"/>
      <c r="RJS2517" s="187"/>
      <c r="RJT2517" s="187"/>
      <c r="RJU2517" s="204"/>
      <c r="RJV2517" s="272"/>
      <c r="RJW2517" s="207"/>
      <c r="RJX2517" s="238"/>
      <c r="RJY2517" s="207"/>
      <c r="RJZ2517" s="207"/>
      <c r="RKA2517" s="187"/>
      <c r="RKB2517" s="187"/>
      <c r="RKC2517" s="204"/>
      <c r="RKD2517" s="272"/>
      <c r="RKE2517" s="207"/>
      <c r="RKF2517" s="238"/>
      <c r="RKG2517" s="207"/>
      <c r="RKH2517" s="207"/>
      <c r="RKI2517" s="187"/>
      <c r="RKJ2517" s="187"/>
      <c r="RKK2517" s="204"/>
      <c r="RKL2517" s="272"/>
      <c r="RKM2517" s="207"/>
      <c r="RKN2517" s="238"/>
      <c r="RKO2517" s="207"/>
      <c r="RKP2517" s="207"/>
      <c r="RKQ2517" s="187"/>
      <c r="RKR2517" s="187"/>
      <c r="RKS2517" s="204"/>
      <c r="RKT2517" s="272"/>
      <c r="RKU2517" s="207"/>
      <c r="RKV2517" s="238"/>
      <c r="RKW2517" s="207"/>
      <c r="RKX2517" s="207"/>
      <c r="RKY2517" s="187"/>
      <c r="RKZ2517" s="187"/>
      <c r="RLA2517" s="204"/>
      <c r="RLB2517" s="272"/>
      <c r="RLC2517" s="207"/>
      <c r="RLD2517" s="238"/>
      <c r="RLE2517" s="207"/>
      <c r="RLF2517" s="207"/>
      <c r="RLG2517" s="187"/>
      <c r="RLH2517" s="187"/>
      <c r="RLI2517" s="204"/>
      <c r="RLJ2517" s="272"/>
      <c r="RLK2517" s="207"/>
      <c r="RLL2517" s="238"/>
      <c r="RLM2517" s="207"/>
      <c r="RLN2517" s="207"/>
      <c r="RLO2517" s="187"/>
      <c r="RLP2517" s="187"/>
      <c r="RLQ2517" s="204"/>
      <c r="RLR2517" s="272"/>
      <c r="RLS2517" s="207"/>
      <c r="RLT2517" s="238"/>
      <c r="RLU2517" s="207"/>
      <c r="RLV2517" s="207"/>
      <c r="RLW2517" s="187"/>
      <c r="RLX2517" s="187"/>
      <c r="RLY2517" s="204"/>
      <c r="RLZ2517" s="272"/>
      <c r="RMA2517" s="207"/>
      <c r="RMB2517" s="238"/>
      <c r="RMC2517" s="207"/>
      <c r="RMD2517" s="207"/>
      <c r="RME2517" s="187"/>
      <c r="RMF2517" s="187"/>
      <c r="RMG2517" s="204"/>
      <c r="RMH2517" s="272"/>
      <c r="RMI2517" s="207"/>
      <c r="RMJ2517" s="238"/>
      <c r="RMK2517" s="207"/>
      <c r="RML2517" s="207"/>
      <c r="RMM2517" s="187"/>
      <c r="RMN2517" s="187"/>
      <c r="RMO2517" s="204"/>
      <c r="RMP2517" s="272"/>
      <c r="RMQ2517" s="207"/>
      <c r="RMR2517" s="238"/>
      <c r="RMS2517" s="207"/>
      <c r="RMT2517" s="207"/>
      <c r="RMU2517" s="187"/>
      <c r="RMV2517" s="187"/>
      <c r="RMW2517" s="204"/>
      <c r="RMX2517" s="272"/>
      <c r="RMY2517" s="207"/>
      <c r="RMZ2517" s="238"/>
      <c r="RNA2517" s="207"/>
      <c r="RNB2517" s="207"/>
      <c r="RNC2517" s="187"/>
      <c r="RND2517" s="187"/>
      <c r="RNE2517" s="204"/>
      <c r="RNF2517" s="272"/>
      <c r="RNG2517" s="207"/>
      <c r="RNH2517" s="238"/>
      <c r="RNI2517" s="207"/>
      <c r="RNJ2517" s="207"/>
      <c r="RNK2517" s="187"/>
      <c r="RNL2517" s="187"/>
      <c r="RNM2517" s="204"/>
      <c r="RNN2517" s="272"/>
      <c r="RNO2517" s="207"/>
      <c r="RNP2517" s="238"/>
      <c r="RNQ2517" s="207"/>
      <c r="RNR2517" s="207"/>
      <c r="RNS2517" s="187"/>
      <c r="RNT2517" s="187"/>
      <c r="RNU2517" s="204"/>
      <c r="RNV2517" s="272"/>
      <c r="RNW2517" s="207"/>
      <c r="RNX2517" s="238"/>
      <c r="RNY2517" s="207"/>
      <c r="RNZ2517" s="207"/>
      <c r="ROA2517" s="187"/>
      <c r="ROB2517" s="187"/>
      <c r="ROC2517" s="204"/>
      <c r="ROD2517" s="272"/>
      <c r="ROE2517" s="207"/>
      <c r="ROF2517" s="238"/>
      <c r="ROG2517" s="207"/>
      <c r="ROH2517" s="207"/>
      <c r="ROI2517" s="187"/>
      <c r="ROJ2517" s="187"/>
      <c r="ROK2517" s="204"/>
      <c r="ROL2517" s="272"/>
      <c r="ROM2517" s="207"/>
      <c r="RON2517" s="238"/>
      <c r="ROO2517" s="207"/>
      <c r="ROP2517" s="207"/>
      <c r="ROQ2517" s="187"/>
      <c r="ROR2517" s="187"/>
      <c r="ROS2517" s="204"/>
      <c r="ROT2517" s="272"/>
      <c r="ROU2517" s="207"/>
      <c r="ROV2517" s="238"/>
      <c r="ROW2517" s="207"/>
      <c r="ROX2517" s="207"/>
      <c r="ROY2517" s="187"/>
      <c r="ROZ2517" s="187"/>
      <c r="RPA2517" s="204"/>
      <c r="RPB2517" s="272"/>
      <c r="RPC2517" s="207"/>
      <c r="RPD2517" s="238"/>
      <c r="RPE2517" s="207"/>
      <c r="RPF2517" s="207"/>
      <c r="RPG2517" s="187"/>
      <c r="RPH2517" s="187"/>
      <c r="RPI2517" s="204"/>
      <c r="RPJ2517" s="272"/>
      <c r="RPK2517" s="207"/>
      <c r="RPL2517" s="238"/>
      <c r="RPM2517" s="207"/>
      <c r="RPN2517" s="207"/>
      <c r="RPO2517" s="187"/>
      <c r="RPP2517" s="187"/>
      <c r="RPQ2517" s="204"/>
      <c r="RPR2517" s="272"/>
      <c r="RPS2517" s="207"/>
      <c r="RPT2517" s="238"/>
      <c r="RPU2517" s="207"/>
      <c r="RPV2517" s="207"/>
      <c r="RPW2517" s="187"/>
      <c r="RPX2517" s="187"/>
      <c r="RPY2517" s="204"/>
      <c r="RPZ2517" s="272"/>
      <c r="RQA2517" s="207"/>
      <c r="RQB2517" s="238"/>
      <c r="RQC2517" s="207"/>
      <c r="RQD2517" s="207"/>
      <c r="RQE2517" s="187"/>
      <c r="RQF2517" s="187"/>
      <c r="RQG2517" s="204"/>
      <c r="RQH2517" s="272"/>
      <c r="RQI2517" s="207"/>
      <c r="RQJ2517" s="238"/>
      <c r="RQK2517" s="207"/>
      <c r="RQL2517" s="207"/>
      <c r="RQM2517" s="187"/>
      <c r="RQN2517" s="187"/>
      <c r="RQO2517" s="204"/>
      <c r="RQP2517" s="272"/>
      <c r="RQQ2517" s="207"/>
      <c r="RQR2517" s="238"/>
      <c r="RQS2517" s="207"/>
      <c r="RQT2517" s="207"/>
      <c r="RQU2517" s="187"/>
      <c r="RQV2517" s="187"/>
      <c r="RQW2517" s="204"/>
      <c r="RQX2517" s="272"/>
      <c r="RQY2517" s="207"/>
      <c r="RQZ2517" s="238"/>
      <c r="RRA2517" s="207"/>
      <c r="RRB2517" s="207"/>
      <c r="RRC2517" s="187"/>
      <c r="RRD2517" s="187"/>
      <c r="RRE2517" s="204"/>
      <c r="RRF2517" s="272"/>
      <c r="RRG2517" s="207"/>
      <c r="RRH2517" s="238"/>
      <c r="RRI2517" s="207"/>
      <c r="RRJ2517" s="207"/>
      <c r="RRK2517" s="187"/>
      <c r="RRL2517" s="187"/>
      <c r="RRM2517" s="204"/>
      <c r="RRN2517" s="272"/>
      <c r="RRO2517" s="207"/>
      <c r="RRP2517" s="238"/>
      <c r="RRQ2517" s="207"/>
      <c r="RRR2517" s="207"/>
      <c r="RRS2517" s="187"/>
      <c r="RRT2517" s="187"/>
      <c r="RRU2517" s="204"/>
      <c r="RRV2517" s="272"/>
      <c r="RRW2517" s="207"/>
      <c r="RRX2517" s="238"/>
      <c r="RRY2517" s="207"/>
      <c r="RRZ2517" s="207"/>
      <c r="RSA2517" s="187"/>
      <c r="RSB2517" s="187"/>
      <c r="RSC2517" s="204"/>
      <c r="RSD2517" s="272"/>
      <c r="RSE2517" s="207"/>
      <c r="RSF2517" s="238"/>
      <c r="RSG2517" s="207"/>
      <c r="RSH2517" s="207"/>
      <c r="RSI2517" s="187"/>
      <c r="RSJ2517" s="187"/>
      <c r="RSK2517" s="204"/>
      <c r="RSL2517" s="272"/>
      <c r="RSM2517" s="207"/>
      <c r="RSN2517" s="238"/>
      <c r="RSO2517" s="207"/>
      <c r="RSP2517" s="207"/>
      <c r="RSQ2517" s="187"/>
      <c r="RSR2517" s="187"/>
      <c r="RSS2517" s="204"/>
      <c r="RST2517" s="272"/>
      <c r="RSU2517" s="207"/>
      <c r="RSV2517" s="238"/>
      <c r="RSW2517" s="207"/>
      <c r="RSX2517" s="207"/>
      <c r="RSY2517" s="187"/>
      <c r="RSZ2517" s="187"/>
      <c r="RTA2517" s="204"/>
      <c r="RTB2517" s="272"/>
      <c r="RTC2517" s="207"/>
      <c r="RTD2517" s="238"/>
      <c r="RTE2517" s="207"/>
      <c r="RTF2517" s="207"/>
      <c r="RTG2517" s="187"/>
      <c r="RTH2517" s="187"/>
      <c r="RTI2517" s="204"/>
      <c r="RTJ2517" s="272"/>
      <c r="RTK2517" s="207"/>
      <c r="RTL2517" s="238"/>
      <c r="RTM2517" s="207"/>
      <c r="RTN2517" s="207"/>
      <c r="RTO2517" s="187"/>
      <c r="RTP2517" s="187"/>
      <c r="RTQ2517" s="204"/>
      <c r="RTR2517" s="272"/>
      <c r="RTS2517" s="207"/>
      <c r="RTT2517" s="238"/>
      <c r="RTU2517" s="207"/>
      <c r="RTV2517" s="207"/>
      <c r="RTW2517" s="187"/>
      <c r="RTX2517" s="187"/>
      <c r="RTY2517" s="204"/>
      <c r="RTZ2517" s="272"/>
      <c r="RUA2517" s="207"/>
      <c r="RUB2517" s="238"/>
      <c r="RUC2517" s="207"/>
      <c r="RUD2517" s="207"/>
      <c r="RUE2517" s="187"/>
      <c r="RUF2517" s="187"/>
      <c r="RUG2517" s="204"/>
      <c r="RUH2517" s="272"/>
      <c r="RUI2517" s="207"/>
      <c r="RUJ2517" s="238"/>
      <c r="RUK2517" s="207"/>
      <c r="RUL2517" s="207"/>
      <c r="RUM2517" s="187"/>
      <c r="RUN2517" s="187"/>
      <c r="RUO2517" s="204"/>
      <c r="RUP2517" s="272"/>
      <c r="RUQ2517" s="207"/>
      <c r="RUR2517" s="238"/>
      <c r="RUS2517" s="207"/>
      <c r="RUT2517" s="207"/>
      <c r="RUU2517" s="187"/>
      <c r="RUV2517" s="187"/>
      <c r="RUW2517" s="204"/>
      <c r="RUX2517" s="272"/>
      <c r="RUY2517" s="207"/>
      <c r="RUZ2517" s="238"/>
      <c r="RVA2517" s="207"/>
      <c r="RVB2517" s="207"/>
      <c r="RVC2517" s="187"/>
      <c r="RVD2517" s="187"/>
      <c r="RVE2517" s="204"/>
      <c r="RVF2517" s="272"/>
      <c r="RVG2517" s="207"/>
      <c r="RVH2517" s="238"/>
      <c r="RVI2517" s="207"/>
      <c r="RVJ2517" s="207"/>
      <c r="RVK2517" s="187"/>
      <c r="RVL2517" s="187"/>
      <c r="RVM2517" s="204"/>
      <c r="RVN2517" s="272"/>
      <c r="RVO2517" s="207"/>
      <c r="RVP2517" s="238"/>
      <c r="RVQ2517" s="207"/>
      <c r="RVR2517" s="207"/>
      <c r="RVS2517" s="187"/>
      <c r="RVT2517" s="187"/>
      <c r="RVU2517" s="204"/>
      <c r="RVV2517" s="272"/>
      <c r="RVW2517" s="207"/>
      <c r="RVX2517" s="238"/>
      <c r="RVY2517" s="207"/>
      <c r="RVZ2517" s="207"/>
      <c r="RWA2517" s="187"/>
      <c r="RWB2517" s="187"/>
      <c r="RWC2517" s="204"/>
      <c r="RWD2517" s="272"/>
      <c r="RWE2517" s="207"/>
      <c r="RWF2517" s="238"/>
      <c r="RWG2517" s="207"/>
      <c r="RWH2517" s="207"/>
      <c r="RWI2517" s="187"/>
      <c r="RWJ2517" s="187"/>
      <c r="RWK2517" s="204"/>
      <c r="RWL2517" s="272"/>
      <c r="RWM2517" s="207"/>
      <c r="RWN2517" s="238"/>
      <c r="RWO2517" s="207"/>
      <c r="RWP2517" s="207"/>
      <c r="RWQ2517" s="187"/>
      <c r="RWR2517" s="187"/>
      <c r="RWS2517" s="204"/>
      <c r="RWT2517" s="272"/>
      <c r="RWU2517" s="207"/>
      <c r="RWV2517" s="238"/>
      <c r="RWW2517" s="207"/>
      <c r="RWX2517" s="207"/>
      <c r="RWY2517" s="187"/>
      <c r="RWZ2517" s="187"/>
      <c r="RXA2517" s="204"/>
      <c r="RXB2517" s="272"/>
      <c r="RXC2517" s="207"/>
      <c r="RXD2517" s="238"/>
      <c r="RXE2517" s="207"/>
      <c r="RXF2517" s="207"/>
      <c r="RXG2517" s="187"/>
      <c r="RXH2517" s="187"/>
      <c r="RXI2517" s="204"/>
      <c r="RXJ2517" s="272"/>
      <c r="RXK2517" s="207"/>
      <c r="RXL2517" s="238"/>
      <c r="RXM2517" s="207"/>
      <c r="RXN2517" s="207"/>
      <c r="RXO2517" s="187"/>
      <c r="RXP2517" s="187"/>
      <c r="RXQ2517" s="204"/>
      <c r="RXR2517" s="272"/>
      <c r="RXS2517" s="207"/>
      <c r="RXT2517" s="238"/>
      <c r="RXU2517" s="207"/>
      <c r="RXV2517" s="207"/>
      <c r="RXW2517" s="187"/>
      <c r="RXX2517" s="187"/>
      <c r="RXY2517" s="204"/>
      <c r="RXZ2517" s="272"/>
      <c r="RYA2517" s="207"/>
      <c r="RYB2517" s="238"/>
      <c r="RYC2517" s="207"/>
      <c r="RYD2517" s="207"/>
      <c r="RYE2517" s="187"/>
      <c r="RYF2517" s="187"/>
      <c r="RYG2517" s="204"/>
      <c r="RYH2517" s="272"/>
      <c r="RYI2517" s="207"/>
      <c r="RYJ2517" s="238"/>
      <c r="RYK2517" s="207"/>
      <c r="RYL2517" s="207"/>
      <c r="RYM2517" s="187"/>
      <c r="RYN2517" s="187"/>
      <c r="RYO2517" s="204"/>
      <c r="RYP2517" s="272"/>
      <c r="RYQ2517" s="207"/>
      <c r="RYR2517" s="238"/>
      <c r="RYS2517" s="207"/>
      <c r="RYT2517" s="207"/>
      <c r="RYU2517" s="187"/>
      <c r="RYV2517" s="187"/>
      <c r="RYW2517" s="204"/>
      <c r="RYX2517" s="272"/>
      <c r="RYY2517" s="207"/>
      <c r="RYZ2517" s="238"/>
      <c r="RZA2517" s="207"/>
      <c r="RZB2517" s="207"/>
      <c r="RZC2517" s="187"/>
      <c r="RZD2517" s="187"/>
      <c r="RZE2517" s="204"/>
      <c r="RZF2517" s="272"/>
      <c r="RZG2517" s="207"/>
      <c r="RZH2517" s="238"/>
      <c r="RZI2517" s="207"/>
      <c r="RZJ2517" s="207"/>
      <c r="RZK2517" s="187"/>
      <c r="RZL2517" s="187"/>
      <c r="RZM2517" s="204"/>
      <c r="RZN2517" s="272"/>
      <c r="RZO2517" s="207"/>
      <c r="RZP2517" s="238"/>
      <c r="RZQ2517" s="207"/>
      <c r="RZR2517" s="207"/>
      <c r="RZS2517" s="187"/>
      <c r="RZT2517" s="187"/>
      <c r="RZU2517" s="204"/>
      <c r="RZV2517" s="272"/>
      <c r="RZW2517" s="207"/>
      <c r="RZX2517" s="238"/>
      <c r="RZY2517" s="207"/>
      <c r="RZZ2517" s="207"/>
      <c r="SAA2517" s="187"/>
      <c r="SAB2517" s="187"/>
      <c r="SAC2517" s="204"/>
      <c r="SAD2517" s="272"/>
      <c r="SAE2517" s="207"/>
      <c r="SAF2517" s="238"/>
      <c r="SAG2517" s="207"/>
      <c r="SAH2517" s="207"/>
      <c r="SAI2517" s="187"/>
      <c r="SAJ2517" s="187"/>
      <c r="SAK2517" s="204"/>
      <c r="SAL2517" s="272"/>
      <c r="SAM2517" s="207"/>
      <c r="SAN2517" s="238"/>
      <c r="SAO2517" s="207"/>
      <c r="SAP2517" s="207"/>
      <c r="SAQ2517" s="187"/>
      <c r="SAR2517" s="187"/>
      <c r="SAS2517" s="204"/>
      <c r="SAT2517" s="272"/>
      <c r="SAU2517" s="207"/>
      <c r="SAV2517" s="238"/>
      <c r="SAW2517" s="207"/>
      <c r="SAX2517" s="207"/>
      <c r="SAY2517" s="187"/>
      <c r="SAZ2517" s="187"/>
      <c r="SBA2517" s="204"/>
      <c r="SBB2517" s="272"/>
      <c r="SBC2517" s="207"/>
      <c r="SBD2517" s="238"/>
      <c r="SBE2517" s="207"/>
      <c r="SBF2517" s="207"/>
      <c r="SBG2517" s="187"/>
      <c r="SBH2517" s="187"/>
      <c r="SBI2517" s="204"/>
      <c r="SBJ2517" s="272"/>
      <c r="SBK2517" s="207"/>
      <c r="SBL2517" s="238"/>
      <c r="SBM2517" s="207"/>
      <c r="SBN2517" s="207"/>
      <c r="SBO2517" s="187"/>
      <c r="SBP2517" s="187"/>
      <c r="SBQ2517" s="204"/>
      <c r="SBR2517" s="272"/>
      <c r="SBS2517" s="207"/>
      <c r="SBT2517" s="238"/>
      <c r="SBU2517" s="207"/>
      <c r="SBV2517" s="207"/>
      <c r="SBW2517" s="187"/>
      <c r="SBX2517" s="187"/>
      <c r="SBY2517" s="204"/>
      <c r="SBZ2517" s="272"/>
      <c r="SCA2517" s="207"/>
      <c r="SCB2517" s="238"/>
      <c r="SCC2517" s="207"/>
      <c r="SCD2517" s="207"/>
      <c r="SCE2517" s="187"/>
      <c r="SCF2517" s="187"/>
      <c r="SCG2517" s="204"/>
      <c r="SCH2517" s="272"/>
      <c r="SCI2517" s="207"/>
      <c r="SCJ2517" s="238"/>
      <c r="SCK2517" s="207"/>
      <c r="SCL2517" s="207"/>
      <c r="SCM2517" s="187"/>
      <c r="SCN2517" s="187"/>
      <c r="SCO2517" s="204"/>
      <c r="SCP2517" s="272"/>
      <c r="SCQ2517" s="207"/>
      <c r="SCR2517" s="238"/>
      <c r="SCS2517" s="207"/>
      <c r="SCT2517" s="207"/>
      <c r="SCU2517" s="187"/>
      <c r="SCV2517" s="187"/>
      <c r="SCW2517" s="204"/>
      <c r="SCX2517" s="272"/>
      <c r="SCY2517" s="207"/>
      <c r="SCZ2517" s="238"/>
      <c r="SDA2517" s="207"/>
      <c r="SDB2517" s="207"/>
      <c r="SDC2517" s="187"/>
      <c r="SDD2517" s="187"/>
      <c r="SDE2517" s="204"/>
      <c r="SDF2517" s="272"/>
      <c r="SDG2517" s="207"/>
      <c r="SDH2517" s="238"/>
      <c r="SDI2517" s="207"/>
      <c r="SDJ2517" s="207"/>
      <c r="SDK2517" s="187"/>
      <c r="SDL2517" s="187"/>
      <c r="SDM2517" s="204"/>
      <c r="SDN2517" s="272"/>
      <c r="SDO2517" s="207"/>
      <c r="SDP2517" s="238"/>
      <c r="SDQ2517" s="207"/>
      <c r="SDR2517" s="207"/>
      <c r="SDS2517" s="187"/>
      <c r="SDT2517" s="187"/>
      <c r="SDU2517" s="204"/>
      <c r="SDV2517" s="272"/>
      <c r="SDW2517" s="207"/>
      <c r="SDX2517" s="238"/>
      <c r="SDY2517" s="207"/>
      <c r="SDZ2517" s="207"/>
      <c r="SEA2517" s="187"/>
      <c r="SEB2517" s="187"/>
      <c r="SEC2517" s="204"/>
      <c r="SED2517" s="272"/>
      <c r="SEE2517" s="207"/>
      <c r="SEF2517" s="238"/>
      <c r="SEG2517" s="207"/>
      <c r="SEH2517" s="207"/>
      <c r="SEI2517" s="187"/>
      <c r="SEJ2517" s="187"/>
      <c r="SEK2517" s="204"/>
      <c r="SEL2517" s="272"/>
      <c r="SEM2517" s="207"/>
      <c r="SEN2517" s="238"/>
      <c r="SEO2517" s="207"/>
      <c r="SEP2517" s="207"/>
      <c r="SEQ2517" s="187"/>
      <c r="SER2517" s="187"/>
      <c r="SES2517" s="204"/>
      <c r="SET2517" s="272"/>
      <c r="SEU2517" s="207"/>
      <c r="SEV2517" s="238"/>
      <c r="SEW2517" s="207"/>
      <c r="SEX2517" s="207"/>
      <c r="SEY2517" s="187"/>
      <c r="SEZ2517" s="187"/>
      <c r="SFA2517" s="204"/>
      <c r="SFB2517" s="272"/>
      <c r="SFC2517" s="207"/>
      <c r="SFD2517" s="238"/>
      <c r="SFE2517" s="207"/>
      <c r="SFF2517" s="207"/>
      <c r="SFG2517" s="187"/>
      <c r="SFH2517" s="187"/>
      <c r="SFI2517" s="204"/>
      <c r="SFJ2517" s="272"/>
      <c r="SFK2517" s="207"/>
      <c r="SFL2517" s="238"/>
      <c r="SFM2517" s="207"/>
      <c r="SFN2517" s="207"/>
      <c r="SFO2517" s="187"/>
      <c r="SFP2517" s="187"/>
      <c r="SFQ2517" s="204"/>
      <c r="SFR2517" s="272"/>
      <c r="SFS2517" s="207"/>
      <c r="SFT2517" s="238"/>
      <c r="SFU2517" s="207"/>
      <c r="SFV2517" s="207"/>
      <c r="SFW2517" s="187"/>
      <c r="SFX2517" s="187"/>
      <c r="SFY2517" s="204"/>
      <c r="SFZ2517" s="272"/>
      <c r="SGA2517" s="207"/>
      <c r="SGB2517" s="238"/>
      <c r="SGC2517" s="207"/>
      <c r="SGD2517" s="207"/>
      <c r="SGE2517" s="187"/>
      <c r="SGF2517" s="187"/>
      <c r="SGG2517" s="204"/>
      <c r="SGH2517" s="272"/>
      <c r="SGI2517" s="207"/>
      <c r="SGJ2517" s="238"/>
      <c r="SGK2517" s="207"/>
      <c r="SGL2517" s="207"/>
      <c r="SGM2517" s="187"/>
      <c r="SGN2517" s="187"/>
      <c r="SGO2517" s="204"/>
      <c r="SGP2517" s="272"/>
      <c r="SGQ2517" s="207"/>
      <c r="SGR2517" s="238"/>
      <c r="SGS2517" s="207"/>
      <c r="SGT2517" s="207"/>
      <c r="SGU2517" s="187"/>
      <c r="SGV2517" s="187"/>
      <c r="SGW2517" s="204"/>
      <c r="SGX2517" s="272"/>
      <c r="SGY2517" s="207"/>
      <c r="SGZ2517" s="238"/>
      <c r="SHA2517" s="207"/>
      <c r="SHB2517" s="207"/>
      <c r="SHC2517" s="187"/>
      <c r="SHD2517" s="187"/>
      <c r="SHE2517" s="204"/>
      <c r="SHF2517" s="272"/>
      <c r="SHG2517" s="207"/>
      <c r="SHH2517" s="238"/>
      <c r="SHI2517" s="207"/>
      <c r="SHJ2517" s="207"/>
      <c r="SHK2517" s="187"/>
      <c r="SHL2517" s="187"/>
      <c r="SHM2517" s="204"/>
      <c r="SHN2517" s="272"/>
      <c r="SHO2517" s="207"/>
      <c r="SHP2517" s="238"/>
      <c r="SHQ2517" s="207"/>
      <c r="SHR2517" s="207"/>
      <c r="SHS2517" s="187"/>
      <c r="SHT2517" s="187"/>
      <c r="SHU2517" s="204"/>
      <c r="SHV2517" s="272"/>
      <c r="SHW2517" s="207"/>
      <c r="SHX2517" s="238"/>
      <c r="SHY2517" s="207"/>
      <c r="SHZ2517" s="207"/>
      <c r="SIA2517" s="187"/>
      <c r="SIB2517" s="187"/>
      <c r="SIC2517" s="204"/>
      <c r="SID2517" s="272"/>
      <c r="SIE2517" s="207"/>
      <c r="SIF2517" s="238"/>
      <c r="SIG2517" s="207"/>
      <c r="SIH2517" s="207"/>
      <c r="SII2517" s="187"/>
      <c r="SIJ2517" s="187"/>
      <c r="SIK2517" s="204"/>
      <c r="SIL2517" s="272"/>
      <c r="SIM2517" s="207"/>
      <c r="SIN2517" s="238"/>
      <c r="SIO2517" s="207"/>
      <c r="SIP2517" s="207"/>
      <c r="SIQ2517" s="187"/>
      <c r="SIR2517" s="187"/>
      <c r="SIS2517" s="204"/>
      <c r="SIT2517" s="272"/>
      <c r="SIU2517" s="207"/>
      <c r="SIV2517" s="238"/>
      <c r="SIW2517" s="207"/>
      <c r="SIX2517" s="207"/>
      <c r="SIY2517" s="187"/>
      <c r="SIZ2517" s="187"/>
      <c r="SJA2517" s="204"/>
      <c r="SJB2517" s="272"/>
      <c r="SJC2517" s="207"/>
      <c r="SJD2517" s="238"/>
      <c r="SJE2517" s="207"/>
      <c r="SJF2517" s="207"/>
      <c r="SJG2517" s="187"/>
      <c r="SJH2517" s="187"/>
      <c r="SJI2517" s="204"/>
      <c r="SJJ2517" s="272"/>
      <c r="SJK2517" s="207"/>
      <c r="SJL2517" s="238"/>
      <c r="SJM2517" s="207"/>
      <c r="SJN2517" s="207"/>
      <c r="SJO2517" s="187"/>
      <c r="SJP2517" s="187"/>
      <c r="SJQ2517" s="204"/>
      <c r="SJR2517" s="272"/>
      <c r="SJS2517" s="207"/>
      <c r="SJT2517" s="238"/>
      <c r="SJU2517" s="207"/>
      <c r="SJV2517" s="207"/>
      <c r="SJW2517" s="187"/>
      <c r="SJX2517" s="187"/>
      <c r="SJY2517" s="204"/>
      <c r="SJZ2517" s="272"/>
      <c r="SKA2517" s="207"/>
      <c r="SKB2517" s="238"/>
      <c r="SKC2517" s="207"/>
      <c r="SKD2517" s="207"/>
      <c r="SKE2517" s="187"/>
      <c r="SKF2517" s="187"/>
      <c r="SKG2517" s="204"/>
      <c r="SKH2517" s="272"/>
      <c r="SKI2517" s="207"/>
      <c r="SKJ2517" s="238"/>
      <c r="SKK2517" s="207"/>
      <c r="SKL2517" s="207"/>
      <c r="SKM2517" s="187"/>
      <c r="SKN2517" s="187"/>
      <c r="SKO2517" s="204"/>
      <c r="SKP2517" s="272"/>
      <c r="SKQ2517" s="207"/>
      <c r="SKR2517" s="238"/>
      <c r="SKS2517" s="207"/>
      <c r="SKT2517" s="207"/>
      <c r="SKU2517" s="187"/>
      <c r="SKV2517" s="187"/>
      <c r="SKW2517" s="204"/>
      <c r="SKX2517" s="272"/>
      <c r="SKY2517" s="207"/>
      <c r="SKZ2517" s="238"/>
      <c r="SLA2517" s="207"/>
      <c r="SLB2517" s="207"/>
      <c r="SLC2517" s="187"/>
      <c r="SLD2517" s="187"/>
      <c r="SLE2517" s="204"/>
      <c r="SLF2517" s="272"/>
      <c r="SLG2517" s="207"/>
      <c r="SLH2517" s="238"/>
      <c r="SLI2517" s="207"/>
      <c r="SLJ2517" s="207"/>
      <c r="SLK2517" s="187"/>
      <c r="SLL2517" s="187"/>
      <c r="SLM2517" s="204"/>
      <c r="SLN2517" s="272"/>
      <c r="SLO2517" s="207"/>
      <c r="SLP2517" s="238"/>
      <c r="SLQ2517" s="207"/>
      <c r="SLR2517" s="207"/>
      <c r="SLS2517" s="187"/>
      <c r="SLT2517" s="187"/>
      <c r="SLU2517" s="204"/>
      <c r="SLV2517" s="272"/>
      <c r="SLW2517" s="207"/>
      <c r="SLX2517" s="238"/>
      <c r="SLY2517" s="207"/>
      <c r="SLZ2517" s="207"/>
      <c r="SMA2517" s="187"/>
      <c r="SMB2517" s="187"/>
      <c r="SMC2517" s="204"/>
      <c r="SMD2517" s="272"/>
      <c r="SME2517" s="207"/>
      <c r="SMF2517" s="238"/>
      <c r="SMG2517" s="207"/>
      <c r="SMH2517" s="207"/>
      <c r="SMI2517" s="187"/>
      <c r="SMJ2517" s="187"/>
      <c r="SMK2517" s="204"/>
      <c r="SML2517" s="272"/>
      <c r="SMM2517" s="207"/>
      <c r="SMN2517" s="238"/>
      <c r="SMO2517" s="207"/>
      <c r="SMP2517" s="207"/>
      <c r="SMQ2517" s="187"/>
      <c r="SMR2517" s="187"/>
      <c r="SMS2517" s="204"/>
      <c r="SMT2517" s="272"/>
      <c r="SMU2517" s="207"/>
      <c r="SMV2517" s="238"/>
      <c r="SMW2517" s="207"/>
      <c r="SMX2517" s="207"/>
      <c r="SMY2517" s="187"/>
      <c r="SMZ2517" s="187"/>
      <c r="SNA2517" s="204"/>
      <c r="SNB2517" s="272"/>
      <c r="SNC2517" s="207"/>
      <c r="SND2517" s="238"/>
      <c r="SNE2517" s="207"/>
      <c r="SNF2517" s="207"/>
      <c r="SNG2517" s="187"/>
      <c r="SNH2517" s="187"/>
      <c r="SNI2517" s="204"/>
      <c r="SNJ2517" s="272"/>
      <c r="SNK2517" s="207"/>
      <c r="SNL2517" s="238"/>
      <c r="SNM2517" s="207"/>
      <c r="SNN2517" s="207"/>
      <c r="SNO2517" s="187"/>
      <c r="SNP2517" s="187"/>
      <c r="SNQ2517" s="204"/>
      <c r="SNR2517" s="272"/>
      <c r="SNS2517" s="207"/>
      <c r="SNT2517" s="238"/>
      <c r="SNU2517" s="207"/>
      <c r="SNV2517" s="207"/>
      <c r="SNW2517" s="187"/>
      <c r="SNX2517" s="187"/>
      <c r="SNY2517" s="204"/>
      <c r="SNZ2517" s="272"/>
      <c r="SOA2517" s="207"/>
      <c r="SOB2517" s="238"/>
      <c r="SOC2517" s="207"/>
      <c r="SOD2517" s="207"/>
      <c r="SOE2517" s="187"/>
      <c r="SOF2517" s="187"/>
      <c r="SOG2517" s="204"/>
      <c r="SOH2517" s="272"/>
      <c r="SOI2517" s="207"/>
      <c r="SOJ2517" s="238"/>
      <c r="SOK2517" s="207"/>
      <c r="SOL2517" s="207"/>
      <c r="SOM2517" s="187"/>
      <c r="SON2517" s="187"/>
      <c r="SOO2517" s="204"/>
      <c r="SOP2517" s="272"/>
      <c r="SOQ2517" s="207"/>
      <c r="SOR2517" s="238"/>
      <c r="SOS2517" s="207"/>
      <c r="SOT2517" s="207"/>
      <c r="SOU2517" s="187"/>
      <c r="SOV2517" s="187"/>
      <c r="SOW2517" s="204"/>
      <c r="SOX2517" s="272"/>
      <c r="SOY2517" s="207"/>
      <c r="SOZ2517" s="238"/>
      <c r="SPA2517" s="207"/>
      <c r="SPB2517" s="207"/>
      <c r="SPC2517" s="187"/>
      <c r="SPD2517" s="187"/>
      <c r="SPE2517" s="204"/>
      <c r="SPF2517" s="272"/>
      <c r="SPG2517" s="207"/>
      <c r="SPH2517" s="238"/>
      <c r="SPI2517" s="207"/>
      <c r="SPJ2517" s="207"/>
      <c r="SPK2517" s="187"/>
      <c r="SPL2517" s="187"/>
      <c r="SPM2517" s="204"/>
      <c r="SPN2517" s="272"/>
      <c r="SPO2517" s="207"/>
      <c r="SPP2517" s="238"/>
      <c r="SPQ2517" s="207"/>
      <c r="SPR2517" s="207"/>
      <c r="SPS2517" s="187"/>
      <c r="SPT2517" s="187"/>
      <c r="SPU2517" s="204"/>
      <c r="SPV2517" s="272"/>
      <c r="SPW2517" s="207"/>
      <c r="SPX2517" s="238"/>
      <c r="SPY2517" s="207"/>
      <c r="SPZ2517" s="207"/>
      <c r="SQA2517" s="187"/>
      <c r="SQB2517" s="187"/>
      <c r="SQC2517" s="204"/>
      <c r="SQD2517" s="272"/>
      <c r="SQE2517" s="207"/>
      <c r="SQF2517" s="238"/>
      <c r="SQG2517" s="207"/>
      <c r="SQH2517" s="207"/>
      <c r="SQI2517" s="187"/>
      <c r="SQJ2517" s="187"/>
      <c r="SQK2517" s="204"/>
      <c r="SQL2517" s="272"/>
      <c r="SQM2517" s="207"/>
      <c r="SQN2517" s="238"/>
      <c r="SQO2517" s="207"/>
      <c r="SQP2517" s="207"/>
      <c r="SQQ2517" s="187"/>
      <c r="SQR2517" s="187"/>
      <c r="SQS2517" s="204"/>
      <c r="SQT2517" s="272"/>
      <c r="SQU2517" s="207"/>
      <c r="SQV2517" s="238"/>
      <c r="SQW2517" s="207"/>
      <c r="SQX2517" s="207"/>
      <c r="SQY2517" s="187"/>
      <c r="SQZ2517" s="187"/>
      <c r="SRA2517" s="204"/>
      <c r="SRB2517" s="272"/>
      <c r="SRC2517" s="207"/>
      <c r="SRD2517" s="238"/>
      <c r="SRE2517" s="207"/>
      <c r="SRF2517" s="207"/>
      <c r="SRG2517" s="187"/>
      <c r="SRH2517" s="187"/>
      <c r="SRI2517" s="204"/>
      <c r="SRJ2517" s="272"/>
      <c r="SRK2517" s="207"/>
      <c r="SRL2517" s="238"/>
      <c r="SRM2517" s="207"/>
      <c r="SRN2517" s="207"/>
      <c r="SRO2517" s="187"/>
      <c r="SRP2517" s="187"/>
      <c r="SRQ2517" s="204"/>
      <c r="SRR2517" s="272"/>
      <c r="SRS2517" s="207"/>
      <c r="SRT2517" s="238"/>
      <c r="SRU2517" s="207"/>
      <c r="SRV2517" s="207"/>
      <c r="SRW2517" s="187"/>
      <c r="SRX2517" s="187"/>
      <c r="SRY2517" s="204"/>
      <c r="SRZ2517" s="272"/>
      <c r="SSA2517" s="207"/>
      <c r="SSB2517" s="238"/>
      <c r="SSC2517" s="207"/>
      <c r="SSD2517" s="207"/>
      <c r="SSE2517" s="187"/>
      <c r="SSF2517" s="187"/>
      <c r="SSG2517" s="204"/>
      <c r="SSH2517" s="272"/>
      <c r="SSI2517" s="207"/>
      <c r="SSJ2517" s="238"/>
      <c r="SSK2517" s="207"/>
      <c r="SSL2517" s="207"/>
      <c r="SSM2517" s="187"/>
      <c r="SSN2517" s="187"/>
      <c r="SSO2517" s="204"/>
      <c r="SSP2517" s="272"/>
      <c r="SSQ2517" s="207"/>
      <c r="SSR2517" s="238"/>
      <c r="SSS2517" s="207"/>
      <c r="SST2517" s="207"/>
      <c r="SSU2517" s="187"/>
      <c r="SSV2517" s="187"/>
      <c r="SSW2517" s="204"/>
      <c r="SSX2517" s="272"/>
      <c r="SSY2517" s="207"/>
      <c r="SSZ2517" s="238"/>
      <c r="STA2517" s="207"/>
      <c r="STB2517" s="207"/>
      <c r="STC2517" s="187"/>
      <c r="STD2517" s="187"/>
      <c r="STE2517" s="204"/>
      <c r="STF2517" s="272"/>
      <c r="STG2517" s="207"/>
      <c r="STH2517" s="238"/>
      <c r="STI2517" s="207"/>
      <c r="STJ2517" s="207"/>
      <c r="STK2517" s="187"/>
      <c r="STL2517" s="187"/>
      <c r="STM2517" s="204"/>
      <c r="STN2517" s="272"/>
      <c r="STO2517" s="207"/>
      <c r="STP2517" s="238"/>
      <c r="STQ2517" s="207"/>
      <c r="STR2517" s="207"/>
      <c r="STS2517" s="187"/>
      <c r="STT2517" s="187"/>
      <c r="STU2517" s="204"/>
      <c r="STV2517" s="272"/>
      <c r="STW2517" s="207"/>
      <c r="STX2517" s="238"/>
      <c r="STY2517" s="207"/>
      <c r="STZ2517" s="207"/>
      <c r="SUA2517" s="187"/>
      <c r="SUB2517" s="187"/>
      <c r="SUC2517" s="204"/>
      <c r="SUD2517" s="272"/>
      <c r="SUE2517" s="207"/>
      <c r="SUF2517" s="238"/>
      <c r="SUG2517" s="207"/>
      <c r="SUH2517" s="207"/>
      <c r="SUI2517" s="187"/>
      <c r="SUJ2517" s="187"/>
      <c r="SUK2517" s="204"/>
      <c r="SUL2517" s="272"/>
      <c r="SUM2517" s="207"/>
      <c r="SUN2517" s="238"/>
      <c r="SUO2517" s="207"/>
      <c r="SUP2517" s="207"/>
      <c r="SUQ2517" s="187"/>
      <c r="SUR2517" s="187"/>
      <c r="SUS2517" s="204"/>
      <c r="SUT2517" s="272"/>
      <c r="SUU2517" s="207"/>
      <c r="SUV2517" s="238"/>
      <c r="SUW2517" s="207"/>
      <c r="SUX2517" s="207"/>
      <c r="SUY2517" s="187"/>
      <c r="SUZ2517" s="187"/>
      <c r="SVA2517" s="204"/>
      <c r="SVB2517" s="272"/>
      <c r="SVC2517" s="207"/>
      <c r="SVD2517" s="238"/>
      <c r="SVE2517" s="207"/>
      <c r="SVF2517" s="207"/>
      <c r="SVG2517" s="187"/>
      <c r="SVH2517" s="187"/>
      <c r="SVI2517" s="204"/>
      <c r="SVJ2517" s="272"/>
      <c r="SVK2517" s="207"/>
      <c r="SVL2517" s="238"/>
      <c r="SVM2517" s="207"/>
      <c r="SVN2517" s="207"/>
      <c r="SVO2517" s="187"/>
      <c r="SVP2517" s="187"/>
      <c r="SVQ2517" s="204"/>
      <c r="SVR2517" s="272"/>
      <c r="SVS2517" s="207"/>
      <c r="SVT2517" s="238"/>
      <c r="SVU2517" s="207"/>
      <c r="SVV2517" s="207"/>
      <c r="SVW2517" s="187"/>
      <c r="SVX2517" s="187"/>
      <c r="SVY2517" s="204"/>
      <c r="SVZ2517" s="272"/>
      <c r="SWA2517" s="207"/>
      <c r="SWB2517" s="238"/>
      <c r="SWC2517" s="207"/>
      <c r="SWD2517" s="207"/>
      <c r="SWE2517" s="187"/>
      <c r="SWF2517" s="187"/>
      <c r="SWG2517" s="204"/>
      <c r="SWH2517" s="272"/>
      <c r="SWI2517" s="207"/>
      <c r="SWJ2517" s="238"/>
      <c r="SWK2517" s="207"/>
      <c r="SWL2517" s="207"/>
      <c r="SWM2517" s="187"/>
      <c r="SWN2517" s="187"/>
      <c r="SWO2517" s="204"/>
      <c r="SWP2517" s="272"/>
      <c r="SWQ2517" s="207"/>
      <c r="SWR2517" s="238"/>
      <c r="SWS2517" s="207"/>
      <c r="SWT2517" s="207"/>
      <c r="SWU2517" s="187"/>
      <c r="SWV2517" s="187"/>
      <c r="SWW2517" s="204"/>
      <c r="SWX2517" s="272"/>
      <c r="SWY2517" s="207"/>
      <c r="SWZ2517" s="238"/>
      <c r="SXA2517" s="207"/>
      <c r="SXB2517" s="207"/>
      <c r="SXC2517" s="187"/>
      <c r="SXD2517" s="187"/>
      <c r="SXE2517" s="204"/>
      <c r="SXF2517" s="272"/>
      <c r="SXG2517" s="207"/>
      <c r="SXH2517" s="238"/>
      <c r="SXI2517" s="207"/>
      <c r="SXJ2517" s="207"/>
      <c r="SXK2517" s="187"/>
      <c r="SXL2517" s="187"/>
      <c r="SXM2517" s="204"/>
      <c r="SXN2517" s="272"/>
      <c r="SXO2517" s="207"/>
      <c r="SXP2517" s="238"/>
      <c r="SXQ2517" s="207"/>
      <c r="SXR2517" s="207"/>
      <c r="SXS2517" s="187"/>
      <c r="SXT2517" s="187"/>
      <c r="SXU2517" s="204"/>
      <c r="SXV2517" s="272"/>
      <c r="SXW2517" s="207"/>
      <c r="SXX2517" s="238"/>
      <c r="SXY2517" s="207"/>
      <c r="SXZ2517" s="207"/>
      <c r="SYA2517" s="187"/>
      <c r="SYB2517" s="187"/>
      <c r="SYC2517" s="204"/>
      <c r="SYD2517" s="272"/>
      <c r="SYE2517" s="207"/>
      <c r="SYF2517" s="238"/>
      <c r="SYG2517" s="207"/>
      <c r="SYH2517" s="207"/>
      <c r="SYI2517" s="187"/>
      <c r="SYJ2517" s="187"/>
      <c r="SYK2517" s="204"/>
      <c r="SYL2517" s="272"/>
      <c r="SYM2517" s="207"/>
      <c r="SYN2517" s="238"/>
      <c r="SYO2517" s="207"/>
      <c r="SYP2517" s="207"/>
      <c r="SYQ2517" s="187"/>
      <c r="SYR2517" s="187"/>
      <c r="SYS2517" s="204"/>
      <c r="SYT2517" s="272"/>
      <c r="SYU2517" s="207"/>
      <c r="SYV2517" s="238"/>
      <c r="SYW2517" s="207"/>
      <c r="SYX2517" s="207"/>
      <c r="SYY2517" s="187"/>
      <c r="SYZ2517" s="187"/>
      <c r="SZA2517" s="204"/>
      <c r="SZB2517" s="272"/>
      <c r="SZC2517" s="207"/>
      <c r="SZD2517" s="238"/>
      <c r="SZE2517" s="207"/>
      <c r="SZF2517" s="207"/>
      <c r="SZG2517" s="187"/>
      <c r="SZH2517" s="187"/>
      <c r="SZI2517" s="204"/>
      <c r="SZJ2517" s="272"/>
      <c r="SZK2517" s="207"/>
      <c r="SZL2517" s="238"/>
      <c r="SZM2517" s="207"/>
      <c r="SZN2517" s="207"/>
      <c r="SZO2517" s="187"/>
      <c r="SZP2517" s="187"/>
      <c r="SZQ2517" s="204"/>
      <c r="SZR2517" s="272"/>
      <c r="SZS2517" s="207"/>
      <c r="SZT2517" s="238"/>
      <c r="SZU2517" s="207"/>
      <c r="SZV2517" s="207"/>
      <c r="SZW2517" s="187"/>
      <c r="SZX2517" s="187"/>
      <c r="SZY2517" s="204"/>
      <c r="SZZ2517" s="272"/>
      <c r="TAA2517" s="207"/>
      <c r="TAB2517" s="238"/>
      <c r="TAC2517" s="207"/>
      <c r="TAD2517" s="207"/>
      <c r="TAE2517" s="187"/>
      <c r="TAF2517" s="187"/>
      <c r="TAG2517" s="204"/>
      <c r="TAH2517" s="272"/>
      <c r="TAI2517" s="207"/>
      <c r="TAJ2517" s="238"/>
      <c r="TAK2517" s="207"/>
      <c r="TAL2517" s="207"/>
      <c r="TAM2517" s="187"/>
      <c r="TAN2517" s="187"/>
      <c r="TAO2517" s="204"/>
      <c r="TAP2517" s="272"/>
      <c r="TAQ2517" s="207"/>
      <c r="TAR2517" s="238"/>
      <c r="TAS2517" s="207"/>
      <c r="TAT2517" s="207"/>
      <c r="TAU2517" s="187"/>
      <c r="TAV2517" s="187"/>
      <c r="TAW2517" s="204"/>
      <c r="TAX2517" s="272"/>
      <c r="TAY2517" s="207"/>
      <c r="TAZ2517" s="238"/>
      <c r="TBA2517" s="207"/>
      <c r="TBB2517" s="207"/>
      <c r="TBC2517" s="187"/>
      <c r="TBD2517" s="187"/>
      <c r="TBE2517" s="204"/>
      <c r="TBF2517" s="272"/>
      <c r="TBG2517" s="207"/>
      <c r="TBH2517" s="238"/>
      <c r="TBI2517" s="207"/>
      <c r="TBJ2517" s="207"/>
      <c r="TBK2517" s="187"/>
      <c r="TBL2517" s="187"/>
      <c r="TBM2517" s="204"/>
      <c r="TBN2517" s="272"/>
      <c r="TBO2517" s="207"/>
      <c r="TBP2517" s="238"/>
      <c r="TBQ2517" s="207"/>
      <c r="TBR2517" s="207"/>
      <c r="TBS2517" s="187"/>
      <c r="TBT2517" s="187"/>
      <c r="TBU2517" s="204"/>
      <c r="TBV2517" s="272"/>
      <c r="TBW2517" s="207"/>
      <c r="TBX2517" s="238"/>
      <c r="TBY2517" s="207"/>
      <c r="TBZ2517" s="207"/>
      <c r="TCA2517" s="187"/>
      <c r="TCB2517" s="187"/>
      <c r="TCC2517" s="204"/>
      <c r="TCD2517" s="272"/>
      <c r="TCE2517" s="207"/>
      <c r="TCF2517" s="238"/>
      <c r="TCG2517" s="207"/>
      <c r="TCH2517" s="207"/>
      <c r="TCI2517" s="187"/>
      <c r="TCJ2517" s="187"/>
      <c r="TCK2517" s="204"/>
      <c r="TCL2517" s="272"/>
      <c r="TCM2517" s="207"/>
      <c r="TCN2517" s="238"/>
      <c r="TCO2517" s="207"/>
      <c r="TCP2517" s="207"/>
      <c r="TCQ2517" s="187"/>
      <c r="TCR2517" s="187"/>
      <c r="TCS2517" s="204"/>
      <c r="TCT2517" s="272"/>
      <c r="TCU2517" s="207"/>
      <c r="TCV2517" s="238"/>
      <c r="TCW2517" s="207"/>
      <c r="TCX2517" s="207"/>
      <c r="TCY2517" s="187"/>
      <c r="TCZ2517" s="187"/>
      <c r="TDA2517" s="204"/>
      <c r="TDB2517" s="272"/>
      <c r="TDC2517" s="207"/>
      <c r="TDD2517" s="238"/>
      <c r="TDE2517" s="207"/>
      <c r="TDF2517" s="207"/>
      <c r="TDG2517" s="187"/>
      <c r="TDH2517" s="187"/>
      <c r="TDI2517" s="204"/>
      <c r="TDJ2517" s="272"/>
      <c r="TDK2517" s="207"/>
      <c r="TDL2517" s="238"/>
      <c r="TDM2517" s="207"/>
      <c r="TDN2517" s="207"/>
      <c r="TDO2517" s="187"/>
      <c r="TDP2517" s="187"/>
      <c r="TDQ2517" s="204"/>
      <c r="TDR2517" s="272"/>
      <c r="TDS2517" s="207"/>
      <c r="TDT2517" s="238"/>
      <c r="TDU2517" s="207"/>
      <c r="TDV2517" s="207"/>
      <c r="TDW2517" s="187"/>
      <c r="TDX2517" s="187"/>
      <c r="TDY2517" s="204"/>
      <c r="TDZ2517" s="272"/>
      <c r="TEA2517" s="207"/>
      <c r="TEB2517" s="238"/>
      <c r="TEC2517" s="207"/>
      <c r="TED2517" s="207"/>
      <c r="TEE2517" s="187"/>
      <c r="TEF2517" s="187"/>
      <c r="TEG2517" s="204"/>
      <c r="TEH2517" s="272"/>
      <c r="TEI2517" s="207"/>
      <c r="TEJ2517" s="238"/>
      <c r="TEK2517" s="207"/>
      <c r="TEL2517" s="207"/>
      <c r="TEM2517" s="187"/>
      <c r="TEN2517" s="187"/>
      <c r="TEO2517" s="204"/>
      <c r="TEP2517" s="272"/>
      <c r="TEQ2517" s="207"/>
      <c r="TER2517" s="238"/>
      <c r="TES2517" s="207"/>
      <c r="TET2517" s="207"/>
      <c r="TEU2517" s="187"/>
      <c r="TEV2517" s="187"/>
      <c r="TEW2517" s="204"/>
      <c r="TEX2517" s="272"/>
      <c r="TEY2517" s="207"/>
      <c r="TEZ2517" s="238"/>
      <c r="TFA2517" s="207"/>
      <c r="TFB2517" s="207"/>
      <c r="TFC2517" s="187"/>
      <c r="TFD2517" s="187"/>
      <c r="TFE2517" s="204"/>
      <c r="TFF2517" s="272"/>
      <c r="TFG2517" s="207"/>
      <c r="TFH2517" s="238"/>
      <c r="TFI2517" s="207"/>
      <c r="TFJ2517" s="207"/>
      <c r="TFK2517" s="187"/>
      <c r="TFL2517" s="187"/>
      <c r="TFM2517" s="204"/>
      <c r="TFN2517" s="272"/>
      <c r="TFO2517" s="207"/>
      <c r="TFP2517" s="238"/>
      <c r="TFQ2517" s="207"/>
      <c r="TFR2517" s="207"/>
      <c r="TFS2517" s="187"/>
      <c r="TFT2517" s="187"/>
      <c r="TFU2517" s="204"/>
      <c r="TFV2517" s="272"/>
      <c r="TFW2517" s="207"/>
      <c r="TFX2517" s="238"/>
      <c r="TFY2517" s="207"/>
      <c r="TFZ2517" s="207"/>
      <c r="TGA2517" s="187"/>
      <c r="TGB2517" s="187"/>
      <c r="TGC2517" s="204"/>
      <c r="TGD2517" s="272"/>
      <c r="TGE2517" s="207"/>
      <c r="TGF2517" s="238"/>
      <c r="TGG2517" s="207"/>
      <c r="TGH2517" s="207"/>
      <c r="TGI2517" s="187"/>
      <c r="TGJ2517" s="187"/>
      <c r="TGK2517" s="204"/>
      <c r="TGL2517" s="272"/>
      <c r="TGM2517" s="207"/>
      <c r="TGN2517" s="238"/>
      <c r="TGO2517" s="207"/>
      <c r="TGP2517" s="207"/>
      <c r="TGQ2517" s="187"/>
      <c r="TGR2517" s="187"/>
      <c r="TGS2517" s="204"/>
      <c r="TGT2517" s="272"/>
      <c r="TGU2517" s="207"/>
      <c r="TGV2517" s="238"/>
      <c r="TGW2517" s="207"/>
      <c r="TGX2517" s="207"/>
      <c r="TGY2517" s="187"/>
      <c r="TGZ2517" s="187"/>
      <c r="THA2517" s="204"/>
      <c r="THB2517" s="272"/>
      <c r="THC2517" s="207"/>
      <c r="THD2517" s="238"/>
      <c r="THE2517" s="207"/>
      <c r="THF2517" s="207"/>
      <c r="THG2517" s="187"/>
      <c r="THH2517" s="187"/>
      <c r="THI2517" s="204"/>
      <c r="THJ2517" s="272"/>
      <c r="THK2517" s="207"/>
      <c r="THL2517" s="238"/>
      <c r="THM2517" s="207"/>
      <c r="THN2517" s="207"/>
      <c r="THO2517" s="187"/>
      <c r="THP2517" s="187"/>
      <c r="THQ2517" s="204"/>
      <c r="THR2517" s="272"/>
      <c r="THS2517" s="207"/>
      <c r="THT2517" s="238"/>
      <c r="THU2517" s="207"/>
      <c r="THV2517" s="207"/>
      <c r="THW2517" s="187"/>
      <c r="THX2517" s="187"/>
      <c r="THY2517" s="204"/>
      <c r="THZ2517" s="272"/>
      <c r="TIA2517" s="207"/>
      <c r="TIB2517" s="238"/>
      <c r="TIC2517" s="207"/>
      <c r="TID2517" s="207"/>
      <c r="TIE2517" s="187"/>
      <c r="TIF2517" s="187"/>
      <c r="TIG2517" s="204"/>
      <c r="TIH2517" s="272"/>
      <c r="TII2517" s="207"/>
      <c r="TIJ2517" s="238"/>
      <c r="TIK2517" s="207"/>
      <c r="TIL2517" s="207"/>
      <c r="TIM2517" s="187"/>
      <c r="TIN2517" s="187"/>
      <c r="TIO2517" s="204"/>
      <c r="TIP2517" s="272"/>
      <c r="TIQ2517" s="207"/>
      <c r="TIR2517" s="238"/>
      <c r="TIS2517" s="207"/>
      <c r="TIT2517" s="207"/>
      <c r="TIU2517" s="187"/>
      <c r="TIV2517" s="187"/>
      <c r="TIW2517" s="204"/>
      <c r="TIX2517" s="272"/>
      <c r="TIY2517" s="207"/>
      <c r="TIZ2517" s="238"/>
      <c r="TJA2517" s="207"/>
      <c r="TJB2517" s="207"/>
      <c r="TJC2517" s="187"/>
      <c r="TJD2517" s="187"/>
      <c r="TJE2517" s="204"/>
      <c r="TJF2517" s="272"/>
      <c r="TJG2517" s="207"/>
      <c r="TJH2517" s="238"/>
      <c r="TJI2517" s="207"/>
      <c r="TJJ2517" s="207"/>
      <c r="TJK2517" s="187"/>
      <c r="TJL2517" s="187"/>
      <c r="TJM2517" s="204"/>
      <c r="TJN2517" s="272"/>
      <c r="TJO2517" s="207"/>
      <c r="TJP2517" s="238"/>
      <c r="TJQ2517" s="207"/>
      <c r="TJR2517" s="207"/>
      <c r="TJS2517" s="187"/>
      <c r="TJT2517" s="187"/>
      <c r="TJU2517" s="204"/>
      <c r="TJV2517" s="272"/>
      <c r="TJW2517" s="207"/>
      <c r="TJX2517" s="238"/>
      <c r="TJY2517" s="207"/>
      <c r="TJZ2517" s="207"/>
      <c r="TKA2517" s="187"/>
      <c r="TKB2517" s="187"/>
      <c r="TKC2517" s="204"/>
      <c r="TKD2517" s="272"/>
      <c r="TKE2517" s="207"/>
      <c r="TKF2517" s="238"/>
      <c r="TKG2517" s="207"/>
      <c r="TKH2517" s="207"/>
      <c r="TKI2517" s="187"/>
      <c r="TKJ2517" s="187"/>
      <c r="TKK2517" s="204"/>
      <c r="TKL2517" s="272"/>
      <c r="TKM2517" s="207"/>
      <c r="TKN2517" s="238"/>
      <c r="TKO2517" s="207"/>
      <c r="TKP2517" s="207"/>
      <c r="TKQ2517" s="187"/>
      <c r="TKR2517" s="187"/>
      <c r="TKS2517" s="204"/>
      <c r="TKT2517" s="272"/>
      <c r="TKU2517" s="207"/>
      <c r="TKV2517" s="238"/>
      <c r="TKW2517" s="207"/>
      <c r="TKX2517" s="207"/>
      <c r="TKY2517" s="187"/>
      <c r="TKZ2517" s="187"/>
      <c r="TLA2517" s="204"/>
      <c r="TLB2517" s="272"/>
      <c r="TLC2517" s="207"/>
      <c r="TLD2517" s="238"/>
      <c r="TLE2517" s="207"/>
      <c r="TLF2517" s="207"/>
      <c r="TLG2517" s="187"/>
      <c r="TLH2517" s="187"/>
      <c r="TLI2517" s="204"/>
      <c r="TLJ2517" s="272"/>
      <c r="TLK2517" s="207"/>
      <c r="TLL2517" s="238"/>
      <c r="TLM2517" s="207"/>
      <c r="TLN2517" s="207"/>
      <c r="TLO2517" s="187"/>
      <c r="TLP2517" s="187"/>
      <c r="TLQ2517" s="204"/>
      <c r="TLR2517" s="272"/>
      <c r="TLS2517" s="207"/>
      <c r="TLT2517" s="238"/>
      <c r="TLU2517" s="207"/>
      <c r="TLV2517" s="207"/>
      <c r="TLW2517" s="187"/>
      <c r="TLX2517" s="187"/>
      <c r="TLY2517" s="204"/>
      <c r="TLZ2517" s="272"/>
      <c r="TMA2517" s="207"/>
      <c r="TMB2517" s="238"/>
      <c r="TMC2517" s="207"/>
      <c r="TMD2517" s="207"/>
      <c r="TME2517" s="187"/>
      <c r="TMF2517" s="187"/>
      <c r="TMG2517" s="204"/>
      <c r="TMH2517" s="272"/>
      <c r="TMI2517" s="207"/>
      <c r="TMJ2517" s="238"/>
      <c r="TMK2517" s="207"/>
      <c r="TML2517" s="207"/>
      <c r="TMM2517" s="187"/>
      <c r="TMN2517" s="187"/>
      <c r="TMO2517" s="204"/>
      <c r="TMP2517" s="272"/>
      <c r="TMQ2517" s="207"/>
      <c r="TMR2517" s="238"/>
      <c r="TMS2517" s="207"/>
      <c r="TMT2517" s="207"/>
      <c r="TMU2517" s="187"/>
      <c r="TMV2517" s="187"/>
      <c r="TMW2517" s="204"/>
      <c r="TMX2517" s="272"/>
      <c r="TMY2517" s="207"/>
      <c r="TMZ2517" s="238"/>
      <c r="TNA2517" s="207"/>
      <c r="TNB2517" s="207"/>
      <c r="TNC2517" s="187"/>
      <c r="TND2517" s="187"/>
      <c r="TNE2517" s="204"/>
      <c r="TNF2517" s="272"/>
      <c r="TNG2517" s="207"/>
      <c r="TNH2517" s="238"/>
      <c r="TNI2517" s="207"/>
      <c r="TNJ2517" s="207"/>
      <c r="TNK2517" s="187"/>
      <c r="TNL2517" s="187"/>
      <c r="TNM2517" s="204"/>
      <c r="TNN2517" s="272"/>
      <c r="TNO2517" s="207"/>
      <c r="TNP2517" s="238"/>
      <c r="TNQ2517" s="207"/>
      <c r="TNR2517" s="207"/>
      <c r="TNS2517" s="187"/>
      <c r="TNT2517" s="187"/>
      <c r="TNU2517" s="204"/>
      <c r="TNV2517" s="272"/>
      <c r="TNW2517" s="207"/>
      <c r="TNX2517" s="238"/>
      <c r="TNY2517" s="207"/>
      <c r="TNZ2517" s="207"/>
      <c r="TOA2517" s="187"/>
      <c r="TOB2517" s="187"/>
      <c r="TOC2517" s="204"/>
      <c r="TOD2517" s="272"/>
      <c r="TOE2517" s="207"/>
      <c r="TOF2517" s="238"/>
      <c r="TOG2517" s="207"/>
      <c r="TOH2517" s="207"/>
      <c r="TOI2517" s="187"/>
      <c r="TOJ2517" s="187"/>
      <c r="TOK2517" s="204"/>
      <c r="TOL2517" s="272"/>
      <c r="TOM2517" s="207"/>
      <c r="TON2517" s="238"/>
      <c r="TOO2517" s="207"/>
      <c r="TOP2517" s="207"/>
      <c r="TOQ2517" s="187"/>
      <c r="TOR2517" s="187"/>
      <c r="TOS2517" s="204"/>
      <c r="TOT2517" s="272"/>
      <c r="TOU2517" s="207"/>
      <c r="TOV2517" s="238"/>
      <c r="TOW2517" s="207"/>
      <c r="TOX2517" s="207"/>
      <c r="TOY2517" s="187"/>
      <c r="TOZ2517" s="187"/>
      <c r="TPA2517" s="204"/>
      <c r="TPB2517" s="272"/>
      <c r="TPC2517" s="207"/>
      <c r="TPD2517" s="238"/>
      <c r="TPE2517" s="207"/>
      <c r="TPF2517" s="207"/>
      <c r="TPG2517" s="187"/>
      <c r="TPH2517" s="187"/>
      <c r="TPI2517" s="204"/>
      <c r="TPJ2517" s="272"/>
      <c r="TPK2517" s="207"/>
      <c r="TPL2517" s="238"/>
      <c r="TPM2517" s="207"/>
      <c r="TPN2517" s="207"/>
      <c r="TPO2517" s="187"/>
      <c r="TPP2517" s="187"/>
      <c r="TPQ2517" s="204"/>
      <c r="TPR2517" s="272"/>
      <c r="TPS2517" s="207"/>
      <c r="TPT2517" s="238"/>
      <c r="TPU2517" s="207"/>
      <c r="TPV2517" s="207"/>
      <c r="TPW2517" s="187"/>
      <c r="TPX2517" s="187"/>
      <c r="TPY2517" s="204"/>
      <c r="TPZ2517" s="272"/>
      <c r="TQA2517" s="207"/>
      <c r="TQB2517" s="238"/>
      <c r="TQC2517" s="207"/>
      <c r="TQD2517" s="207"/>
      <c r="TQE2517" s="187"/>
      <c r="TQF2517" s="187"/>
      <c r="TQG2517" s="204"/>
      <c r="TQH2517" s="272"/>
      <c r="TQI2517" s="207"/>
      <c r="TQJ2517" s="238"/>
      <c r="TQK2517" s="207"/>
      <c r="TQL2517" s="207"/>
      <c r="TQM2517" s="187"/>
      <c r="TQN2517" s="187"/>
      <c r="TQO2517" s="204"/>
      <c r="TQP2517" s="272"/>
      <c r="TQQ2517" s="207"/>
      <c r="TQR2517" s="238"/>
      <c r="TQS2517" s="207"/>
      <c r="TQT2517" s="207"/>
      <c r="TQU2517" s="187"/>
      <c r="TQV2517" s="187"/>
      <c r="TQW2517" s="204"/>
      <c r="TQX2517" s="272"/>
      <c r="TQY2517" s="207"/>
      <c r="TQZ2517" s="238"/>
      <c r="TRA2517" s="207"/>
      <c r="TRB2517" s="207"/>
      <c r="TRC2517" s="187"/>
      <c r="TRD2517" s="187"/>
      <c r="TRE2517" s="204"/>
      <c r="TRF2517" s="272"/>
      <c r="TRG2517" s="207"/>
      <c r="TRH2517" s="238"/>
      <c r="TRI2517" s="207"/>
      <c r="TRJ2517" s="207"/>
      <c r="TRK2517" s="187"/>
      <c r="TRL2517" s="187"/>
      <c r="TRM2517" s="204"/>
      <c r="TRN2517" s="272"/>
      <c r="TRO2517" s="207"/>
      <c r="TRP2517" s="238"/>
      <c r="TRQ2517" s="207"/>
      <c r="TRR2517" s="207"/>
      <c r="TRS2517" s="187"/>
      <c r="TRT2517" s="187"/>
      <c r="TRU2517" s="204"/>
      <c r="TRV2517" s="272"/>
      <c r="TRW2517" s="207"/>
      <c r="TRX2517" s="238"/>
      <c r="TRY2517" s="207"/>
      <c r="TRZ2517" s="207"/>
      <c r="TSA2517" s="187"/>
      <c r="TSB2517" s="187"/>
      <c r="TSC2517" s="204"/>
      <c r="TSD2517" s="272"/>
      <c r="TSE2517" s="207"/>
      <c r="TSF2517" s="238"/>
      <c r="TSG2517" s="207"/>
      <c r="TSH2517" s="207"/>
      <c r="TSI2517" s="187"/>
      <c r="TSJ2517" s="187"/>
      <c r="TSK2517" s="204"/>
      <c r="TSL2517" s="272"/>
      <c r="TSM2517" s="207"/>
      <c r="TSN2517" s="238"/>
      <c r="TSO2517" s="207"/>
      <c r="TSP2517" s="207"/>
      <c r="TSQ2517" s="187"/>
      <c r="TSR2517" s="187"/>
      <c r="TSS2517" s="204"/>
      <c r="TST2517" s="272"/>
      <c r="TSU2517" s="207"/>
      <c r="TSV2517" s="238"/>
      <c r="TSW2517" s="207"/>
      <c r="TSX2517" s="207"/>
      <c r="TSY2517" s="187"/>
      <c r="TSZ2517" s="187"/>
      <c r="TTA2517" s="204"/>
      <c r="TTB2517" s="272"/>
      <c r="TTC2517" s="207"/>
      <c r="TTD2517" s="238"/>
      <c r="TTE2517" s="207"/>
      <c r="TTF2517" s="207"/>
      <c r="TTG2517" s="187"/>
      <c r="TTH2517" s="187"/>
      <c r="TTI2517" s="204"/>
      <c r="TTJ2517" s="272"/>
      <c r="TTK2517" s="207"/>
      <c r="TTL2517" s="238"/>
      <c r="TTM2517" s="207"/>
      <c r="TTN2517" s="207"/>
      <c r="TTO2517" s="187"/>
      <c r="TTP2517" s="187"/>
      <c r="TTQ2517" s="204"/>
      <c r="TTR2517" s="272"/>
      <c r="TTS2517" s="207"/>
      <c r="TTT2517" s="238"/>
      <c r="TTU2517" s="207"/>
      <c r="TTV2517" s="207"/>
      <c r="TTW2517" s="187"/>
      <c r="TTX2517" s="187"/>
      <c r="TTY2517" s="204"/>
      <c r="TTZ2517" s="272"/>
      <c r="TUA2517" s="207"/>
      <c r="TUB2517" s="238"/>
      <c r="TUC2517" s="207"/>
      <c r="TUD2517" s="207"/>
      <c r="TUE2517" s="187"/>
      <c r="TUF2517" s="187"/>
      <c r="TUG2517" s="204"/>
      <c r="TUH2517" s="272"/>
      <c r="TUI2517" s="207"/>
      <c r="TUJ2517" s="238"/>
      <c r="TUK2517" s="207"/>
      <c r="TUL2517" s="207"/>
      <c r="TUM2517" s="187"/>
      <c r="TUN2517" s="187"/>
      <c r="TUO2517" s="204"/>
      <c r="TUP2517" s="272"/>
      <c r="TUQ2517" s="207"/>
      <c r="TUR2517" s="238"/>
      <c r="TUS2517" s="207"/>
      <c r="TUT2517" s="207"/>
      <c r="TUU2517" s="187"/>
      <c r="TUV2517" s="187"/>
      <c r="TUW2517" s="204"/>
      <c r="TUX2517" s="272"/>
      <c r="TUY2517" s="207"/>
      <c r="TUZ2517" s="238"/>
      <c r="TVA2517" s="207"/>
      <c r="TVB2517" s="207"/>
      <c r="TVC2517" s="187"/>
      <c r="TVD2517" s="187"/>
      <c r="TVE2517" s="204"/>
      <c r="TVF2517" s="272"/>
      <c r="TVG2517" s="207"/>
      <c r="TVH2517" s="238"/>
      <c r="TVI2517" s="207"/>
      <c r="TVJ2517" s="207"/>
      <c r="TVK2517" s="187"/>
      <c r="TVL2517" s="187"/>
      <c r="TVM2517" s="204"/>
      <c r="TVN2517" s="272"/>
      <c r="TVO2517" s="207"/>
      <c r="TVP2517" s="238"/>
      <c r="TVQ2517" s="207"/>
      <c r="TVR2517" s="207"/>
      <c r="TVS2517" s="187"/>
      <c r="TVT2517" s="187"/>
      <c r="TVU2517" s="204"/>
      <c r="TVV2517" s="272"/>
      <c r="TVW2517" s="207"/>
      <c r="TVX2517" s="238"/>
      <c r="TVY2517" s="207"/>
      <c r="TVZ2517" s="207"/>
      <c r="TWA2517" s="187"/>
      <c r="TWB2517" s="187"/>
      <c r="TWC2517" s="204"/>
      <c r="TWD2517" s="272"/>
      <c r="TWE2517" s="207"/>
      <c r="TWF2517" s="238"/>
      <c r="TWG2517" s="207"/>
      <c r="TWH2517" s="207"/>
      <c r="TWI2517" s="187"/>
      <c r="TWJ2517" s="187"/>
      <c r="TWK2517" s="204"/>
      <c r="TWL2517" s="272"/>
      <c r="TWM2517" s="207"/>
      <c r="TWN2517" s="238"/>
      <c r="TWO2517" s="207"/>
      <c r="TWP2517" s="207"/>
      <c r="TWQ2517" s="187"/>
      <c r="TWR2517" s="187"/>
      <c r="TWS2517" s="204"/>
      <c r="TWT2517" s="272"/>
      <c r="TWU2517" s="207"/>
      <c r="TWV2517" s="238"/>
      <c r="TWW2517" s="207"/>
      <c r="TWX2517" s="207"/>
      <c r="TWY2517" s="187"/>
      <c r="TWZ2517" s="187"/>
      <c r="TXA2517" s="204"/>
      <c r="TXB2517" s="272"/>
      <c r="TXC2517" s="207"/>
      <c r="TXD2517" s="238"/>
      <c r="TXE2517" s="207"/>
      <c r="TXF2517" s="207"/>
      <c r="TXG2517" s="187"/>
      <c r="TXH2517" s="187"/>
      <c r="TXI2517" s="204"/>
      <c r="TXJ2517" s="272"/>
      <c r="TXK2517" s="207"/>
      <c r="TXL2517" s="238"/>
      <c r="TXM2517" s="207"/>
      <c r="TXN2517" s="207"/>
      <c r="TXO2517" s="187"/>
      <c r="TXP2517" s="187"/>
      <c r="TXQ2517" s="204"/>
      <c r="TXR2517" s="272"/>
      <c r="TXS2517" s="207"/>
      <c r="TXT2517" s="238"/>
      <c r="TXU2517" s="207"/>
      <c r="TXV2517" s="207"/>
      <c r="TXW2517" s="187"/>
      <c r="TXX2517" s="187"/>
      <c r="TXY2517" s="204"/>
      <c r="TXZ2517" s="272"/>
      <c r="TYA2517" s="207"/>
      <c r="TYB2517" s="238"/>
      <c r="TYC2517" s="207"/>
      <c r="TYD2517" s="207"/>
      <c r="TYE2517" s="187"/>
      <c r="TYF2517" s="187"/>
      <c r="TYG2517" s="204"/>
      <c r="TYH2517" s="272"/>
      <c r="TYI2517" s="207"/>
      <c r="TYJ2517" s="238"/>
      <c r="TYK2517" s="207"/>
      <c r="TYL2517" s="207"/>
      <c r="TYM2517" s="187"/>
      <c r="TYN2517" s="187"/>
      <c r="TYO2517" s="204"/>
      <c r="TYP2517" s="272"/>
      <c r="TYQ2517" s="207"/>
      <c r="TYR2517" s="238"/>
      <c r="TYS2517" s="207"/>
      <c r="TYT2517" s="207"/>
      <c r="TYU2517" s="187"/>
      <c r="TYV2517" s="187"/>
      <c r="TYW2517" s="204"/>
      <c r="TYX2517" s="272"/>
      <c r="TYY2517" s="207"/>
      <c r="TYZ2517" s="238"/>
      <c r="TZA2517" s="207"/>
      <c r="TZB2517" s="207"/>
      <c r="TZC2517" s="187"/>
      <c r="TZD2517" s="187"/>
      <c r="TZE2517" s="204"/>
      <c r="TZF2517" s="272"/>
      <c r="TZG2517" s="207"/>
      <c r="TZH2517" s="238"/>
      <c r="TZI2517" s="207"/>
      <c r="TZJ2517" s="207"/>
      <c r="TZK2517" s="187"/>
      <c r="TZL2517" s="187"/>
      <c r="TZM2517" s="204"/>
      <c r="TZN2517" s="272"/>
      <c r="TZO2517" s="207"/>
      <c r="TZP2517" s="238"/>
      <c r="TZQ2517" s="207"/>
      <c r="TZR2517" s="207"/>
      <c r="TZS2517" s="187"/>
      <c r="TZT2517" s="187"/>
      <c r="TZU2517" s="204"/>
      <c r="TZV2517" s="272"/>
      <c r="TZW2517" s="207"/>
      <c r="TZX2517" s="238"/>
      <c r="TZY2517" s="207"/>
      <c r="TZZ2517" s="207"/>
      <c r="UAA2517" s="187"/>
      <c r="UAB2517" s="187"/>
      <c r="UAC2517" s="204"/>
      <c r="UAD2517" s="272"/>
      <c r="UAE2517" s="207"/>
      <c r="UAF2517" s="238"/>
      <c r="UAG2517" s="207"/>
      <c r="UAH2517" s="207"/>
      <c r="UAI2517" s="187"/>
      <c r="UAJ2517" s="187"/>
      <c r="UAK2517" s="204"/>
      <c r="UAL2517" s="272"/>
      <c r="UAM2517" s="207"/>
      <c r="UAN2517" s="238"/>
      <c r="UAO2517" s="207"/>
      <c r="UAP2517" s="207"/>
      <c r="UAQ2517" s="187"/>
      <c r="UAR2517" s="187"/>
      <c r="UAS2517" s="204"/>
      <c r="UAT2517" s="272"/>
      <c r="UAU2517" s="207"/>
      <c r="UAV2517" s="238"/>
      <c r="UAW2517" s="207"/>
      <c r="UAX2517" s="207"/>
      <c r="UAY2517" s="187"/>
      <c r="UAZ2517" s="187"/>
      <c r="UBA2517" s="204"/>
      <c r="UBB2517" s="272"/>
      <c r="UBC2517" s="207"/>
      <c r="UBD2517" s="238"/>
      <c r="UBE2517" s="207"/>
      <c r="UBF2517" s="207"/>
      <c r="UBG2517" s="187"/>
      <c r="UBH2517" s="187"/>
      <c r="UBI2517" s="204"/>
      <c r="UBJ2517" s="272"/>
      <c r="UBK2517" s="207"/>
      <c r="UBL2517" s="238"/>
      <c r="UBM2517" s="207"/>
      <c r="UBN2517" s="207"/>
      <c r="UBO2517" s="187"/>
      <c r="UBP2517" s="187"/>
      <c r="UBQ2517" s="204"/>
      <c r="UBR2517" s="272"/>
      <c r="UBS2517" s="207"/>
      <c r="UBT2517" s="238"/>
      <c r="UBU2517" s="207"/>
      <c r="UBV2517" s="207"/>
      <c r="UBW2517" s="187"/>
      <c r="UBX2517" s="187"/>
      <c r="UBY2517" s="204"/>
      <c r="UBZ2517" s="272"/>
      <c r="UCA2517" s="207"/>
      <c r="UCB2517" s="238"/>
      <c r="UCC2517" s="207"/>
      <c r="UCD2517" s="207"/>
      <c r="UCE2517" s="187"/>
      <c r="UCF2517" s="187"/>
      <c r="UCG2517" s="204"/>
      <c r="UCH2517" s="272"/>
      <c r="UCI2517" s="207"/>
      <c r="UCJ2517" s="238"/>
      <c r="UCK2517" s="207"/>
      <c r="UCL2517" s="207"/>
      <c r="UCM2517" s="187"/>
      <c r="UCN2517" s="187"/>
      <c r="UCO2517" s="204"/>
      <c r="UCP2517" s="272"/>
      <c r="UCQ2517" s="207"/>
      <c r="UCR2517" s="238"/>
      <c r="UCS2517" s="207"/>
      <c r="UCT2517" s="207"/>
      <c r="UCU2517" s="187"/>
      <c r="UCV2517" s="187"/>
      <c r="UCW2517" s="204"/>
      <c r="UCX2517" s="272"/>
      <c r="UCY2517" s="207"/>
      <c r="UCZ2517" s="238"/>
      <c r="UDA2517" s="207"/>
      <c r="UDB2517" s="207"/>
      <c r="UDC2517" s="187"/>
      <c r="UDD2517" s="187"/>
      <c r="UDE2517" s="204"/>
      <c r="UDF2517" s="272"/>
      <c r="UDG2517" s="207"/>
      <c r="UDH2517" s="238"/>
      <c r="UDI2517" s="207"/>
      <c r="UDJ2517" s="207"/>
      <c r="UDK2517" s="187"/>
      <c r="UDL2517" s="187"/>
      <c r="UDM2517" s="204"/>
      <c r="UDN2517" s="272"/>
      <c r="UDO2517" s="207"/>
      <c r="UDP2517" s="238"/>
      <c r="UDQ2517" s="207"/>
      <c r="UDR2517" s="207"/>
      <c r="UDS2517" s="187"/>
      <c r="UDT2517" s="187"/>
      <c r="UDU2517" s="204"/>
      <c r="UDV2517" s="272"/>
      <c r="UDW2517" s="207"/>
      <c r="UDX2517" s="238"/>
      <c r="UDY2517" s="207"/>
      <c r="UDZ2517" s="207"/>
      <c r="UEA2517" s="187"/>
      <c r="UEB2517" s="187"/>
      <c r="UEC2517" s="204"/>
      <c r="UED2517" s="272"/>
      <c r="UEE2517" s="207"/>
      <c r="UEF2517" s="238"/>
      <c r="UEG2517" s="207"/>
      <c r="UEH2517" s="207"/>
      <c r="UEI2517" s="187"/>
      <c r="UEJ2517" s="187"/>
      <c r="UEK2517" s="204"/>
      <c r="UEL2517" s="272"/>
      <c r="UEM2517" s="207"/>
      <c r="UEN2517" s="238"/>
      <c r="UEO2517" s="207"/>
      <c r="UEP2517" s="207"/>
      <c r="UEQ2517" s="187"/>
      <c r="UER2517" s="187"/>
      <c r="UES2517" s="204"/>
      <c r="UET2517" s="272"/>
      <c r="UEU2517" s="207"/>
      <c r="UEV2517" s="238"/>
      <c r="UEW2517" s="207"/>
      <c r="UEX2517" s="207"/>
      <c r="UEY2517" s="187"/>
      <c r="UEZ2517" s="187"/>
      <c r="UFA2517" s="204"/>
      <c r="UFB2517" s="272"/>
      <c r="UFC2517" s="207"/>
      <c r="UFD2517" s="238"/>
      <c r="UFE2517" s="207"/>
      <c r="UFF2517" s="207"/>
      <c r="UFG2517" s="187"/>
      <c r="UFH2517" s="187"/>
      <c r="UFI2517" s="204"/>
      <c r="UFJ2517" s="272"/>
      <c r="UFK2517" s="207"/>
      <c r="UFL2517" s="238"/>
      <c r="UFM2517" s="207"/>
      <c r="UFN2517" s="207"/>
      <c r="UFO2517" s="187"/>
      <c r="UFP2517" s="187"/>
      <c r="UFQ2517" s="204"/>
      <c r="UFR2517" s="272"/>
      <c r="UFS2517" s="207"/>
      <c r="UFT2517" s="238"/>
      <c r="UFU2517" s="207"/>
      <c r="UFV2517" s="207"/>
      <c r="UFW2517" s="187"/>
      <c r="UFX2517" s="187"/>
      <c r="UFY2517" s="204"/>
      <c r="UFZ2517" s="272"/>
      <c r="UGA2517" s="207"/>
      <c r="UGB2517" s="238"/>
      <c r="UGC2517" s="207"/>
      <c r="UGD2517" s="207"/>
      <c r="UGE2517" s="187"/>
      <c r="UGF2517" s="187"/>
      <c r="UGG2517" s="204"/>
      <c r="UGH2517" s="272"/>
      <c r="UGI2517" s="207"/>
      <c r="UGJ2517" s="238"/>
      <c r="UGK2517" s="207"/>
      <c r="UGL2517" s="207"/>
      <c r="UGM2517" s="187"/>
      <c r="UGN2517" s="187"/>
      <c r="UGO2517" s="204"/>
      <c r="UGP2517" s="272"/>
      <c r="UGQ2517" s="207"/>
      <c r="UGR2517" s="238"/>
      <c r="UGS2517" s="207"/>
      <c r="UGT2517" s="207"/>
      <c r="UGU2517" s="187"/>
      <c r="UGV2517" s="187"/>
      <c r="UGW2517" s="204"/>
      <c r="UGX2517" s="272"/>
      <c r="UGY2517" s="207"/>
      <c r="UGZ2517" s="238"/>
      <c r="UHA2517" s="207"/>
      <c r="UHB2517" s="207"/>
      <c r="UHC2517" s="187"/>
      <c r="UHD2517" s="187"/>
      <c r="UHE2517" s="204"/>
      <c r="UHF2517" s="272"/>
      <c r="UHG2517" s="207"/>
      <c r="UHH2517" s="238"/>
      <c r="UHI2517" s="207"/>
      <c r="UHJ2517" s="207"/>
      <c r="UHK2517" s="187"/>
      <c r="UHL2517" s="187"/>
      <c r="UHM2517" s="204"/>
      <c r="UHN2517" s="272"/>
      <c r="UHO2517" s="207"/>
      <c r="UHP2517" s="238"/>
      <c r="UHQ2517" s="207"/>
      <c r="UHR2517" s="207"/>
      <c r="UHS2517" s="187"/>
      <c r="UHT2517" s="187"/>
      <c r="UHU2517" s="204"/>
      <c r="UHV2517" s="272"/>
      <c r="UHW2517" s="207"/>
      <c r="UHX2517" s="238"/>
      <c r="UHY2517" s="207"/>
      <c r="UHZ2517" s="207"/>
      <c r="UIA2517" s="187"/>
      <c r="UIB2517" s="187"/>
      <c r="UIC2517" s="204"/>
      <c r="UID2517" s="272"/>
      <c r="UIE2517" s="207"/>
      <c r="UIF2517" s="238"/>
      <c r="UIG2517" s="207"/>
      <c r="UIH2517" s="207"/>
      <c r="UII2517" s="187"/>
      <c r="UIJ2517" s="187"/>
      <c r="UIK2517" s="204"/>
      <c r="UIL2517" s="272"/>
      <c r="UIM2517" s="207"/>
      <c r="UIN2517" s="238"/>
      <c r="UIO2517" s="207"/>
      <c r="UIP2517" s="207"/>
      <c r="UIQ2517" s="187"/>
      <c r="UIR2517" s="187"/>
      <c r="UIS2517" s="204"/>
      <c r="UIT2517" s="272"/>
      <c r="UIU2517" s="207"/>
      <c r="UIV2517" s="238"/>
      <c r="UIW2517" s="207"/>
      <c r="UIX2517" s="207"/>
      <c r="UIY2517" s="187"/>
      <c r="UIZ2517" s="187"/>
      <c r="UJA2517" s="204"/>
      <c r="UJB2517" s="272"/>
      <c r="UJC2517" s="207"/>
      <c r="UJD2517" s="238"/>
      <c r="UJE2517" s="207"/>
      <c r="UJF2517" s="207"/>
      <c r="UJG2517" s="187"/>
      <c r="UJH2517" s="187"/>
      <c r="UJI2517" s="204"/>
      <c r="UJJ2517" s="272"/>
      <c r="UJK2517" s="207"/>
      <c r="UJL2517" s="238"/>
      <c r="UJM2517" s="207"/>
      <c r="UJN2517" s="207"/>
      <c r="UJO2517" s="187"/>
      <c r="UJP2517" s="187"/>
      <c r="UJQ2517" s="204"/>
      <c r="UJR2517" s="272"/>
      <c r="UJS2517" s="207"/>
      <c r="UJT2517" s="238"/>
      <c r="UJU2517" s="207"/>
      <c r="UJV2517" s="207"/>
      <c r="UJW2517" s="187"/>
      <c r="UJX2517" s="187"/>
      <c r="UJY2517" s="204"/>
      <c r="UJZ2517" s="272"/>
      <c r="UKA2517" s="207"/>
      <c r="UKB2517" s="238"/>
      <c r="UKC2517" s="207"/>
      <c r="UKD2517" s="207"/>
      <c r="UKE2517" s="187"/>
      <c r="UKF2517" s="187"/>
      <c r="UKG2517" s="204"/>
      <c r="UKH2517" s="272"/>
      <c r="UKI2517" s="207"/>
      <c r="UKJ2517" s="238"/>
      <c r="UKK2517" s="207"/>
      <c r="UKL2517" s="207"/>
      <c r="UKM2517" s="187"/>
      <c r="UKN2517" s="187"/>
      <c r="UKO2517" s="204"/>
      <c r="UKP2517" s="272"/>
      <c r="UKQ2517" s="207"/>
      <c r="UKR2517" s="238"/>
      <c r="UKS2517" s="207"/>
      <c r="UKT2517" s="207"/>
      <c r="UKU2517" s="187"/>
      <c r="UKV2517" s="187"/>
      <c r="UKW2517" s="204"/>
      <c r="UKX2517" s="272"/>
      <c r="UKY2517" s="207"/>
      <c r="UKZ2517" s="238"/>
      <c r="ULA2517" s="207"/>
      <c r="ULB2517" s="207"/>
      <c r="ULC2517" s="187"/>
      <c r="ULD2517" s="187"/>
      <c r="ULE2517" s="204"/>
      <c r="ULF2517" s="272"/>
      <c r="ULG2517" s="207"/>
      <c r="ULH2517" s="238"/>
      <c r="ULI2517" s="207"/>
      <c r="ULJ2517" s="207"/>
      <c r="ULK2517" s="187"/>
      <c r="ULL2517" s="187"/>
      <c r="ULM2517" s="204"/>
      <c r="ULN2517" s="272"/>
      <c r="ULO2517" s="207"/>
      <c r="ULP2517" s="238"/>
      <c r="ULQ2517" s="207"/>
      <c r="ULR2517" s="207"/>
      <c r="ULS2517" s="187"/>
      <c r="ULT2517" s="187"/>
      <c r="ULU2517" s="204"/>
      <c r="ULV2517" s="272"/>
      <c r="ULW2517" s="207"/>
      <c r="ULX2517" s="238"/>
      <c r="ULY2517" s="207"/>
      <c r="ULZ2517" s="207"/>
      <c r="UMA2517" s="187"/>
      <c r="UMB2517" s="187"/>
      <c r="UMC2517" s="204"/>
      <c r="UMD2517" s="272"/>
      <c r="UME2517" s="207"/>
      <c r="UMF2517" s="238"/>
      <c r="UMG2517" s="207"/>
      <c r="UMH2517" s="207"/>
      <c r="UMI2517" s="187"/>
      <c r="UMJ2517" s="187"/>
      <c r="UMK2517" s="204"/>
      <c r="UML2517" s="272"/>
      <c r="UMM2517" s="207"/>
      <c r="UMN2517" s="238"/>
      <c r="UMO2517" s="207"/>
      <c r="UMP2517" s="207"/>
      <c r="UMQ2517" s="187"/>
      <c r="UMR2517" s="187"/>
      <c r="UMS2517" s="204"/>
      <c r="UMT2517" s="272"/>
      <c r="UMU2517" s="207"/>
      <c r="UMV2517" s="238"/>
      <c r="UMW2517" s="207"/>
      <c r="UMX2517" s="207"/>
      <c r="UMY2517" s="187"/>
      <c r="UMZ2517" s="187"/>
      <c r="UNA2517" s="204"/>
      <c r="UNB2517" s="272"/>
      <c r="UNC2517" s="207"/>
      <c r="UND2517" s="238"/>
      <c r="UNE2517" s="207"/>
      <c r="UNF2517" s="207"/>
      <c r="UNG2517" s="187"/>
      <c r="UNH2517" s="187"/>
      <c r="UNI2517" s="204"/>
      <c r="UNJ2517" s="272"/>
      <c r="UNK2517" s="207"/>
      <c r="UNL2517" s="238"/>
      <c r="UNM2517" s="207"/>
      <c r="UNN2517" s="207"/>
      <c r="UNO2517" s="187"/>
      <c r="UNP2517" s="187"/>
      <c r="UNQ2517" s="204"/>
      <c r="UNR2517" s="272"/>
      <c r="UNS2517" s="207"/>
      <c r="UNT2517" s="238"/>
      <c r="UNU2517" s="207"/>
      <c r="UNV2517" s="207"/>
      <c r="UNW2517" s="187"/>
      <c r="UNX2517" s="187"/>
      <c r="UNY2517" s="204"/>
      <c r="UNZ2517" s="272"/>
      <c r="UOA2517" s="207"/>
      <c r="UOB2517" s="238"/>
      <c r="UOC2517" s="207"/>
      <c r="UOD2517" s="207"/>
      <c r="UOE2517" s="187"/>
      <c r="UOF2517" s="187"/>
      <c r="UOG2517" s="204"/>
      <c r="UOH2517" s="272"/>
      <c r="UOI2517" s="207"/>
      <c r="UOJ2517" s="238"/>
      <c r="UOK2517" s="207"/>
      <c r="UOL2517" s="207"/>
      <c r="UOM2517" s="187"/>
      <c r="UON2517" s="187"/>
      <c r="UOO2517" s="204"/>
      <c r="UOP2517" s="272"/>
      <c r="UOQ2517" s="207"/>
      <c r="UOR2517" s="238"/>
      <c r="UOS2517" s="207"/>
      <c r="UOT2517" s="207"/>
      <c r="UOU2517" s="187"/>
      <c r="UOV2517" s="187"/>
      <c r="UOW2517" s="204"/>
      <c r="UOX2517" s="272"/>
      <c r="UOY2517" s="207"/>
      <c r="UOZ2517" s="238"/>
      <c r="UPA2517" s="207"/>
      <c r="UPB2517" s="207"/>
      <c r="UPC2517" s="187"/>
      <c r="UPD2517" s="187"/>
      <c r="UPE2517" s="204"/>
      <c r="UPF2517" s="272"/>
      <c r="UPG2517" s="207"/>
      <c r="UPH2517" s="238"/>
      <c r="UPI2517" s="207"/>
      <c r="UPJ2517" s="207"/>
      <c r="UPK2517" s="187"/>
      <c r="UPL2517" s="187"/>
      <c r="UPM2517" s="204"/>
      <c r="UPN2517" s="272"/>
      <c r="UPO2517" s="207"/>
      <c r="UPP2517" s="238"/>
      <c r="UPQ2517" s="207"/>
      <c r="UPR2517" s="207"/>
      <c r="UPS2517" s="187"/>
      <c r="UPT2517" s="187"/>
      <c r="UPU2517" s="204"/>
      <c r="UPV2517" s="272"/>
      <c r="UPW2517" s="207"/>
      <c r="UPX2517" s="238"/>
      <c r="UPY2517" s="207"/>
      <c r="UPZ2517" s="207"/>
      <c r="UQA2517" s="187"/>
      <c r="UQB2517" s="187"/>
      <c r="UQC2517" s="204"/>
      <c r="UQD2517" s="272"/>
      <c r="UQE2517" s="207"/>
      <c r="UQF2517" s="238"/>
      <c r="UQG2517" s="207"/>
      <c r="UQH2517" s="207"/>
      <c r="UQI2517" s="187"/>
      <c r="UQJ2517" s="187"/>
      <c r="UQK2517" s="204"/>
      <c r="UQL2517" s="272"/>
      <c r="UQM2517" s="207"/>
      <c r="UQN2517" s="238"/>
      <c r="UQO2517" s="207"/>
      <c r="UQP2517" s="207"/>
      <c r="UQQ2517" s="187"/>
      <c r="UQR2517" s="187"/>
      <c r="UQS2517" s="204"/>
      <c r="UQT2517" s="272"/>
      <c r="UQU2517" s="207"/>
      <c r="UQV2517" s="238"/>
      <c r="UQW2517" s="207"/>
      <c r="UQX2517" s="207"/>
      <c r="UQY2517" s="187"/>
      <c r="UQZ2517" s="187"/>
      <c r="URA2517" s="204"/>
      <c r="URB2517" s="272"/>
      <c r="URC2517" s="207"/>
      <c r="URD2517" s="238"/>
      <c r="URE2517" s="207"/>
      <c r="URF2517" s="207"/>
      <c r="URG2517" s="187"/>
      <c r="URH2517" s="187"/>
      <c r="URI2517" s="204"/>
      <c r="URJ2517" s="272"/>
      <c r="URK2517" s="207"/>
      <c r="URL2517" s="238"/>
      <c r="URM2517" s="207"/>
      <c r="URN2517" s="207"/>
      <c r="URO2517" s="187"/>
      <c r="URP2517" s="187"/>
      <c r="URQ2517" s="204"/>
      <c r="URR2517" s="272"/>
      <c r="URS2517" s="207"/>
      <c r="URT2517" s="238"/>
      <c r="URU2517" s="207"/>
      <c r="URV2517" s="207"/>
      <c r="URW2517" s="187"/>
      <c r="URX2517" s="187"/>
      <c r="URY2517" s="204"/>
      <c r="URZ2517" s="272"/>
      <c r="USA2517" s="207"/>
      <c r="USB2517" s="238"/>
      <c r="USC2517" s="207"/>
      <c r="USD2517" s="207"/>
      <c r="USE2517" s="187"/>
      <c r="USF2517" s="187"/>
      <c r="USG2517" s="204"/>
      <c r="USH2517" s="272"/>
      <c r="USI2517" s="207"/>
      <c r="USJ2517" s="238"/>
      <c r="USK2517" s="207"/>
      <c r="USL2517" s="207"/>
      <c r="USM2517" s="187"/>
      <c r="USN2517" s="187"/>
      <c r="USO2517" s="204"/>
      <c r="USP2517" s="272"/>
      <c r="USQ2517" s="207"/>
      <c r="USR2517" s="238"/>
      <c r="USS2517" s="207"/>
      <c r="UST2517" s="207"/>
      <c r="USU2517" s="187"/>
      <c r="USV2517" s="187"/>
      <c r="USW2517" s="204"/>
      <c r="USX2517" s="272"/>
      <c r="USY2517" s="207"/>
      <c r="USZ2517" s="238"/>
      <c r="UTA2517" s="207"/>
      <c r="UTB2517" s="207"/>
      <c r="UTC2517" s="187"/>
      <c r="UTD2517" s="187"/>
      <c r="UTE2517" s="204"/>
      <c r="UTF2517" s="272"/>
      <c r="UTG2517" s="207"/>
      <c r="UTH2517" s="238"/>
      <c r="UTI2517" s="207"/>
      <c r="UTJ2517" s="207"/>
      <c r="UTK2517" s="187"/>
      <c r="UTL2517" s="187"/>
      <c r="UTM2517" s="204"/>
      <c r="UTN2517" s="272"/>
      <c r="UTO2517" s="207"/>
      <c r="UTP2517" s="238"/>
      <c r="UTQ2517" s="207"/>
      <c r="UTR2517" s="207"/>
      <c r="UTS2517" s="187"/>
      <c r="UTT2517" s="187"/>
      <c r="UTU2517" s="204"/>
      <c r="UTV2517" s="272"/>
      <c r="UTW2517" s="207"/>
      <c r="UTX2517" s="238"/>
      <c r="UTY2517" s="207"/>
      <c r="UTZ2517" s="207"/>
      <c r="UUA2517" s="187"/>
      <c r="UUB2517" s="187"/>
      <c r="UUC2517" s="204"/>
      <c r="UUD2517" s="272"/>
      <c r="UUE2517" s="207"/>
      <c r="UUF2517" s="238"/>
      <c r="UUG2517" s="207"/>
      <c r="UUH2517" s="207"/>
      <c r="UUI2517" s="187"/>
      <c r="UUJ2517" s="187"/>
      <c r="UUK2517" s="204"/>
      <c r="UUL2517" s="272"/>
      <c r="UUM2517" s="207"/>
      <c r="UUN2517" s="238"/>
      <c r="UUO2517" s="207"/>
      <c r="UUP2517" s="207"/>
      <c r="UUQ2517" s="187"/>
      <c r="UUR2517" s="187"/>
      <c r="UUS2517" s="204"/>
      <c r="UUT2517" s="272"/>
      <c r="UUU2517" s="207"/>
      <c r="UUV2517" s="238"/>
      <c r="UUW2517" s="207"/>
      <c r="UUX2517" s="207"/>
      <c r="UUY2517" s="187"/>
      <c r="UUZ2517" s="187"/>
      <c r="UVA2517" s="204"/>
      <c r="UVB2517" s="272"/>
      <c r="UVC2517" s="207"/>
      <c r="UVD2517" s="238"/>
      <c r="UVE2517" s="207"/>
      <c r="UVF2517" s="207"/>
      <c r="UVG2517" s="187"/>
      <c r="UVH2517" s="187"/>
      <c r="UVI2517" s="204"/>
      <c r="UVJ2517" s="272"/>
      <c r="UVK2517" s="207"/>
      <c r="UVL2517" s="238"/>
      <c r="UVM2517" s="207"/>
      <c r="UVN2517" s="207"/>
      <c r="UVO2517" s="187"/>
      <c r="UVP2517" s="187"/>
      <c r="UVQ2517" s="204"/>
      <c r="UVR2517" s="272"/>
      <c r="UVS2517" s="207"/>
      <c r="UVT2517" s="238"/>
      <c r="UVU2517" s="207"/>
      <c r="UVV2517" s="207"/>
      <c r="UVW2517" s="187"/>
      <c r="UVX2517" s="187"/>
      <c r="UVY2517" s="204"/>
      <c r="UVZ2517" s="272"/>
      <c r="UWA2517" s="207"/>
      <c r="UWB2517" s="238"/>
      <c r="UWC2517" s="207"/>
      <c r="UWD2517" s="207"/>
      <c r="UWE2517" s="187"/>
      <c r="UWF2517" s="187"/>
      <c r="UWG2517" s="204"/>
      <c r="UWH2517" s="272"/>
      <c r="UWI2517" s="207"/>
      <c r="UWJ2517" s="238"/>
      <c r="UWK2517" s="207"/>
      <c r="UWL2517" s="207"/>
      <c r="UWM2517" s="187"/>
      <c r="UWN2517" s="187"/>
      <c r="UWO2517" s="204"/>
      <c r="UWP2517" s="272"/>
      <c r="UWQ2517" s="207"/>
      <c r="UWR2517" s="238"/>
      <c r="UWS2517" s="207"/>
      <c r="UWT2517" s="207"/>
      <c r="UWU2517" s="187"/>
      <c r="UWV2517" s="187"/>
      <c r="UWW2517" s="204"/>
      <c r="UWX2517" s="272"/>
      <c r="UWY2517" s="207"/>
      <c r="UWZ2517" s="238"/>
      <c r="UXA2517" s="207"/>
      <c r="UXB2517" s="207"/>
      <c r="UXC2517" s="187"/>
      <c r="UXD2517" s="187"/>
      <c r="UXE2517" s="204"/>
      <c r="UXF2517" s="272"/>
      <c r="UXG2517" s="207"/>
      <c r="UXH2517" s="238"/>
      <c r="UXI2517" s="207"/>
      <c r="UXJ2517" s="207"/>
      <c r="UXK2517" s="187"/>
      <c r="UXL2517" s="187"/>
      <c r="UXM2517" s="204"/>
      <c r="UXN2517" s="272"/>
      <c r="UXO2517" s="207"/>
      <c r="UXP2517" s="238"/>
      <c r="UXQ2517" s="207"/>
      <c r="UXR2517" s="207"/>
      <c r="UXS2517" s="187"/>
      <c r="UXT2517" s="187"/>
      <c r="UXU2517" s="204"/>
      <c r="UXV2517" s="272"/>
      <c r="UXW2517" s="207"/>
      <c r="UXX2517" s="238"/>
      <c r="UXY2517" s="207"/>
      <c r="UXZ2517" s="207"/>
      <c r="UYA2517" s="187"/>
      <c r="UYB2517" s="187"/>
      <c r="UYC2517" s="204"/>
      <c r="UYD2517" s="272"/>
      <c r="UYE2517" s="207"/>
      <c r="UYF2517" s="238"/>
      <c r="UYG2517" s="207"/>
      <c r="UYH2517" s="207"/>
      <c r="UYI2517" s="187"/>
      <c r="UYJ2517" s="187"/>
      <c r="UYK2517" s="204"/>
      <c r="UYL2517" s="272"/>
      <c r="UYM2517" s="207"/>
      <c r="UYN2517" s="238"/>
      <c r="UYO2517" s="207"/>
      <c r="UYP2517" s="207"/>
      <c r="UYQ2517" s="187"/>
      <c r="UYR2517" s="187"/>
      <c r="UYS2517" s="204"/>
      <c r="UYT2517" s="272"/>
      <c r="UYU2517" s="207"/>
      <c r="UYV2517" s="238"/>
      <c r="UYW2517" s="207"/>
      <c r="UYX2517" s="207"/>
      <c r="UYY2517" s="187"/>
      <c r="UYZ2517" s="187"/>
      <c r="UZA2517" s="204"/>
      <c r="UZB2517" s="272"/>
      <c r="UZC2517" s="207"/>
      <c r="UZD2517" s="238"/>
      <c r="UZE2517" s="207"/>
      <c r="UZF2517" s="207"/>
      <c r="UZG2517" s="187"/>
      <c r="UZH2517" s="187"/>
      <c r="UZI2517" s="204"/>
      <c r="UZJ2517" s="272"/>
      <c r="UZK2517" s="207"/>
      <c r="UZL2517" s="238"/>
      <c r="UZM2517" s="207"/>
      <c r="UZN2517" s="207"/>
      <c r="UZO2517" s="187"/>
      <c r="UZP2517" s="187"/>
      <c r="UZQ2517" s="204"/>
      <c r="UZR2517" s="272"/>
      <c r="UZS2517" s="207"/>
      <c r="UZT2517" s="238"/>
      <c r="UZU2517" s="207"/>
      <c r="UZV2517" s="207"/>
      <c r="UZW2517" s="187"/>
      <c r="UZX2517" s="187"/>
      <c r="UZY2517" s="204"/>
      <c r="UZZ2517" s="272"/>
      <c r="VAA2517" s="207"/>
      <c r="VAB2517" s="238"/>
      <c r="VAC2517" s="207"/>
      <c r="VAD2517" s="207"/>
      <c r="VAE2517" s="187"/>
      <c r="VAF2517" s="187"/>
      <c r="VAG2517" s="204"/>
      <c r="VAH2517" s="272"/>
      <c r="VAI2517" s="207"/>
      <c r="VAJ2517" s="238"/>
      <c r="VAK2517" s="207"/>
      <c r="VAL2517" s="207"/>
      <c r="VAM2517" s="187"/>
      <c r="VAN2517" s="187"/>
      <c r="VAO2517" s="204"/>
      <c r="VAP2517" s="272"/>
      <c r="VAQ2517" s="207"/>
      <c r="VAR2517" s="238"/>
      <c r="VAS2517" s="207"/>
      <c r="VAT2517" s="207"/>
      <c r="VAU2517" s="187"/>
      <c r="VAV2517" s="187"/>
      <c r="VAW2517" s="204"/>
      <c r="VAX2517" s="272"/>
      <c r="VAY2517" s="207"/>
      <c r="VAZ2517" s="238"/>
      <c r="VBA2517" s="207"/>
      <c r="VBB2517" s="207"/>
      <c r="VBC2517" s="187"/>
      <c r="VBD2517" s="187"/>
      <c r="VBE2517" s="204"/>
      <c r="VBF2517" s="272"/>
      <c r="VBG2517" s="207"/>
      <c r="VBH2517" s="238"/>
      <c r="VBI2517" s="207"/>
      <c r="VBJ2517" s="207"/>
      <c r="VBK2517" s="187"/>
      <c r="VBL2517" s="187"/>
      <c r="VBM2517" s="204"/>
      <c r="VBN2517" s="272"/>
      <c r="VBO2517" s="207"/>
      <c r="VBP2517" s="238"/>
      <c r="VBQ2517" s="207"/>
      <c r="VBR2517" s="207"/>
      <c r="VBS2517" s="187"/>
      <c r="VBT2517" s="187"/>
      <c r="VBU2517" s="204"/>
      <c r="VBV2517" s="272"/>
      <c r="VBW2517" s="207"/>
      <c r="VBX2517" s="238"/>
      <c r="VBY2517" s="207"/>
      <c r="VBZ2517" s="207"/>
      <c r="VCA2517" s="187"/>
      <c r="VCB2517" s="187"/>
      <c r="VCC2517" s="204"/>
      <c r="VCD2517" s="272"/>
      <c r="VCE2517" s="207"/>
      <c r="VCF2517" s="238"/>
      <c r="VCG2517" s="207"/>
      <c r="VCH2517" s="207"/>
      <c r="VCI2517" s="187"/>
      <c r="VCJ2517" s="187"/>
      <c r="VCK2517" s="204"/>
      <c r="VCL2517" s="272"/>
      <c r="VCM2517" s="207"/>
      <c r="VCN2517" s="238"/>
      <c r="VCO2517" s="207"/>
      <c r="VCP2517" s="207"/>
      <c r="VCQ2517" s="187"/>
      <c r="VCR2517" s="187"/>
      <c r="VCS2517" s="204"/>
      <c r="VCT2517" s="272"/>
      <c r="VCU2517" s="207"/>
      <c r="VCV2517" s="238"/>
      <c r="VCW2517" s="207"/>
      <c r="VCX2517" s="207"/>
      <c r="VCY2517" s="187"/>
      <c r="VCZ2517" s="187"/>
      <c r="VDA2517" s="204"/>
      <c r="VDB2517" s="272"/>
      <c r="VDC2517" s="207"/>
      <c r="VDD2517" s="238"/>
      <c r="VDE2517" s="207"/>
      <c r="VDF2517" s="207"/>
      <c r="VDG2517" s="187"/>
      <c r="VDH2517" s="187"/>
      <c r="VDI2517" s="204"/>
      <c r="VDJ2517" s="272"/>
      <c r="VDK2517" s="207"/>
      <c r="VDL2517" s="238"/>
      <c r="VDM2517" s="207"/>
      <c r="VDN2517" s="207"/>
      <c r="VDO2517" s="187"/>
      <c r="VDP2517" s="187"/>
      <c r="VDQ2517" s="204"/>
      <c r="VDR2517" s="272"/>
      <c r="VDS2517" s="207"/>
      <c r="VDT2517" s="238"/>
      <c r="VDU2517" s="207"/>
      <c r="VDV2517" s="207"/>
      <c r="VDW2517" s="187"/>
      <c r="VDX2517" s="187"/>
      <c r="VDY2517" s="204"/>
      <c r="VDZ2517" s="272"/>
      <c r="VEA2517" s="207"/>
      <c r="VEB2517" s="238"/>
      <c r="VEC2517" s="207"/>
      <c r="VED2517" s="207"/>
      <c r="VEE2517" s="187"/>
      <c r="VEF2517" s="187"/>
      <c r="VEG2517" s="204"/>
      <c r="VEH2517" s="272"/>
      <c r="VEI2517" s="207"/>
      <c r="VEJ2517" s="238"/>
      <c r="VEK2517" s="207"/>
      <c r="VEL2517" s="207"/>
      <c r="VEM2517" s="187"/>
      <c r="VEN2517" s="187"/>
      <c r="VEO2517" s="204"/>
      <c r="VEP2517" s="272"/>
      <c r="VEQ2517" s="207"/>
      <c r="VER2517" s="238"/>
      <c r="VES2517" s="207"/>
      <c r="VET2517" s="207"/>
      <c r="VEU2517" s="187"/>
      <c r="VEV2517" s="187"/>
      <c r="VEW2517" s="204"/>
      <c r="VEX2517" s="272"/>
      <c r="VEY2517" s="207"/>
      <c r="VEZ2517" s="238"/>
      <c r="VFA2517" s="207"/>
      <c r="VFB2517" s="207"/>
      <c r="VFC2517" s="187"/>
      <c r="VFD2517" s="187"/>
      <c r="VFE2517" s="204"/>
      <c r="VFF2517" s="272"/>
      <c r="VFG2517" s="207"/>
      <c r="VFH2517" s="238"/>
      <c r="VFI2517" s="207"/>
      <c r="VFJ2517" s="207"/>
      <c r="VFK2517" s="187"/>
      <c r="VFL2517" s="187"/>
      <c r="VFM2517" s="204"/>
      <c r="VFN2517" s="272"/>
      <c r="VFO2517" s="207"/>
      <c r="VFP2517" s="238"/>
      <c r="VFQ2517" s="207"/>
      <c r="VFR2517" s="207"/>
      <c r="VFS2517" s="187"/>
      <c r="VFT2517" s="187"/>
      <c r="VFU2517" s="204"/>
      <c r="VFV2517" s="272"/>
      <c r="VFW2517" s="207"/>
      <c r="VFX2517" s="238"/>
      <c r="VFY2517" s="207"/>
      <c r="VFZ2517" s="207"/>
      <c r="VGA2517" s="187"/>
      <c r="VGB2517" s="187"/>
      <c r="VGC2517" s="204"/>
      <c r="VGD2517" s="272"/>
      <c r="VGE2517" s="207"/>
      <c r="VGF2517" s="238"/>
      <c r="VGG2517" s="207"/>
      <c r="VGH2517" s="207"/>
      <c r="VGI2517" s="187"/>
      <c r="VGJ2517" s="187"/>
      <c r="VGK2517" s="204"/>
      <c r="VGL2517" s="272"/>
      <c r="VGM2517" s="207"/>
      <c r="VGN2517" s="238"/>
      <c r="VGO2517" s="207"/>
      <c r="VGP2517" s="207"/>
      <c r="VGQ2517" s="187"/>
      <c r="VGR2517" s="187"/>
      <c r="VGS2517" s="204"/>
      <c r="VGT2517" s="272"/>
      <c r="VGU2517" s="207"/>
      <c r="VGV2517" s="238"/>
      <c r="VGW2517" s="207"/>
      <c r="VGX2517" s="207"/>
      <c r="VGY2517" s="187"/>
      <c r="VGZ2517" s="187"/>
      <c r="VHA2517" s="204"/>
      <c r="VHB2517" s="272"/>
      <c r="VHC2517" s="207"/>
      <c r="VHD2517" s="238"/>
      <c r="VHE2517" s="207"/>
      <c r="VHF2517" s="207"/>
      <c r="VHG2517" s="187"/>
      <c r="VHH2517" s="187"/>
      <c r="VHI2517" s="204"/>
      <c r="VHJ2517" s="272"/>
      <c r="VHK2517" s="207"/>
      <c r="VHL2517" s="238"/>
      <c r="VHM2517" s="207"/>
      <c r="VHN2517" s="207"/>
      <c r="VHO2517" s="187"/>
      <c r="VHP2517" s="187"/>
      <c r="VHQ2517" s="204"/>
      <c r="VHR2517" s="272"/>
      <c r="VHS2517" s="207"/>
      <c r="VHT2517" s="238"/>
      <c r="VHU2517" s="207"/>
      <c r="VHV2517" s="207"/>
      <c r="VHW2517" s="187"/>
      <c r="VHX2517" s="187"/>
      <c r="VHY2517" s="204"/>
      <c r="VHZ2517" s="272"/>
      <c r="VIA2517" s="207"/>
      <c r="VIB2517" s="238"/>
      <c r="VIC2517" s="207"/>
      <c r="VID2517" s="207"/>
      <c r="VIE2517" s="187"/>
      <c r="VIF2517" s="187"/>
      <c r="VIG2517" s="204"/>
      <c r="VIH2517" s="272"/>
      <c r="VII2517" s="207"/>
      <c r="VIJ2517" s="238"/>
      <c r="VIK2517" s="207"/>
      <c r="VIL2517" s="207"/>
      <c r="VIM2517" s="187"/>
      <c r="VIN2517" s="187"/>
      <c r="VIO2517" s="204"/>
      <c r="VIP2517" s="272"/>
      <c r="VIQ2517" s="207"/>
      <c r="VIR2517" s="238"/>
      <c r="VIS2517" s="207"/>
      <c r="VIT2517" s="207"/>
      <c r="VIU2517" s="187"/>
      <c r="VIV2517" s="187"/>
      <c r="VIW2517" s="204"/>
      <c r="VIX2517" s="272"/>
      <c r="VIY2517" s="207"/>
      <c r="VIZ2517" s="238"/>
      <c r="VJA2517" s="207"/>
      <c r="VJB2517" s="207"/>
      <c r="VJC2517" s="187"/>
      <c r="VJD2517" s="187"/>
      <c r="VJE2517" s="204"/>
      <c r="VJF2517" s="272"/>
      <c r="VJG2517" s="207"/>
      <c r="VJH2517" s="238"/>
      <c r="VJI2517" s="207"/>
      <c r="VJJ2517" s="207"/>
      <c r="VJK2517" s="187"/>
      <c r="VJL2517" s="187"/>
      <c r="VJM2517" s="204"/>
      <c r="VJN2517" s="272"/>
      <c r="VJO2517" s="207"/>
      <c r="VJP2517" s="238"/>
      <c r="VJQ2517" s="207"/>
      <c r="VJR2517" s="207"/>
      <c r="VJS2517" s="187"/>
      <c r="VJT2517" s="187"/>
      <c r="VJU2517" s="204"/>
      <c r="VJV2517" s="272"/>
      <c r="VJW2517" s="207"/>
      <c r="VJX2517" s="238"/>
      <c r="VJY2517" s="207"/>
      <c r="VJZ2517" s="207"/>
      <c r="VKA2517" s="187"/>
      <c r="VKB2517" s="187"/>
      <c r="VKC2517" s="204"/>
      <c r="VKD2517" s="272"/>
      <c r="VKE2517" s="207"/>
      <c r="VKF2517" s="238"/>
      <c r="VKG2517" s="207"/>
      <c r="VKH2517" s="207"/>
      <c r="VKI2517" s="187"/>
      <c r="VKJ2517" s="187"/>
      <c r="VKK2517" s="204"/>
      <c r="VKL2517" s="272"/>
      <c r="VKM2517" s="207"/>
      <c r="VKN2517" s="238"/>
      <c r="VKO2517" s="207"/>
      <c r="VKP2517" s="207"/>
      <c r="VKQ2517" s="187"/>
      <c r="VKR2517" s="187"/>
      <c r="VKS2517" s="204"/>
      <c r="VKT2517" s="272"/>
      <c r="VKU2517" s="207"/>
      <c r="VKV2517" s="238"/>
      <c r="VKW2517" s="207"/>
      <c r="VKX2517" s="207"/>
      <c r="VKY2517" s="187"/>
      <c r="VKZ2517" s="187"/>
      <c r="VLA2517" s="204"/>
      <c r="VLB2517" s="272"/>
      <c r="VLC2517" s="207"/>
      <c r="VLD2517" s="238"/>
      <c r="VLE2517" s="207"/>
      <c r="VLF2517" s="207"/>
      <c r="VLG2517" s="187"/>
      <c r="VLH2517" s="187"/>
      <c r="VLI2517" s="204"/>
      <c r="VLJ2517" s="272"/>
      <c r="VLK2517" s="207"/>
      <c r="VLL2517" s="238"/>
      <c r="VLM2517" s="207"/>
      <c r="VLN2517" s="207"/>
      <c r="VLO2517" s="187"/>
      <c r="VLP2517" s="187"/>
      <c r="VLQ2517" s="204"/>
      <c r="VLR2517" s="272"/>
      <c r="VLS2517" s="207"/>
      <c r="VLT2517" s="238"/>
      <c r="VLU2517" s="207"/>
      <c r="VLV2517" s="207"/>
      <c r="VLW2517" s="187"/>
      <c r="VLX2517" s="187"/>
      <c r="VLY2517" s="204"/>
      <c r="VLZ2517" s="272"/>
      <c r="VMA2517" s="207"/>
      <c r="VMB2517" s="238"/>
      <c r="VMC2517" s="207"/>
      <c r="VMD2517" s="207"/>
      <c r="VME2517" s="187"/>
      <c r="VMF2517" s="187"/>
      <c r="VMG2517" s="204"/>
      <c r="VMH2517" s="272"/>
      <c r="VMI2517" s="207"/>
      <c r="VMJ2517" s="238"/>
      <c r="VMK2517" s="207"/>
      <c r="VML2517" s="207"/>
      <c r="VMM2517" s="187"/>
      <c r="VMN2517" s="187"/>
      <c r="VMO2517" s="204"/>
      <c r="VMP2517" s="272"/>
      <c r="VMQ2517" s="207"/>
      <c r="VMR2517" s="238"/>
      <c r="VMS2517" s="207"/>
      <c r="VMT2517" s="207"/>
      <c r="VMU2517" s="187"/>
      <c r="VMV2517" s="187"/>
      <c r="VMW2517" s="204"/>
      <c r="VMX2517" s="272"/>
      <c r="VMY2517" s="207"/>
      <c r="VMZ2517" s="238"/>
      <c r="VNA2517" s="207"/>
      <c r="VNB2517" s="207"/>
      <c r="VNC2517" s="187"/>
      <c r="VND2517" s="187"/>
      <c r="VNE2517" s="204"/>
      <c r="VNF2517" s="272"/>
      <c r="VNG2517" s="207"/>
      <c r="VNH2517" s="238"/>
      <c r="VNI2517" s="207"/>
      <c r="VNJ2517" s="207"/>
      <c r="VNK2517" s="187"/>
      <c r="VNL2517" s="187"/>
      <c r="VNM2517" s="204"/>
      <c r="VNN2517" s="272"/>
      <c r="VNO2517" s="207"/>
      <c r="VNP2517" s="238"/>
      <c r="VNQ2517" s="207"/>
      <c r="VNR2517" s="207"/>
      <c r="VNS2517" s="187"/>
      <c r="VNT2517" s="187"/>
      <c r="VNU2517" s="204"/>
      <c r="VNV2517" s="272"/>
      <c r="VNW2517" s="207"/>
      <c r="VNX2517" s="238"/>
      <c r="VNY2517" s="207"/>
      <c r="VNZ2517" s="207"/>
      <c r="VOA2517" s="187"/>
      <c r="VOB2517" s="187"/>
      <c r="VOC2517" s="204"/>
      <c r="VOD2517" s="272"/>
      <c r="VOE2517" s="207"/>
      <c r="VOF2517" s="238"/>
      <c r="VOG2517" s="207"/>
      <c r="VOH2517" s="207"/>
      <c r="VOI2517" s="187"/>
      <c r="VOJ2517" s="187"/>
      <c r="VOK2517" s="204"/>
      <c r="VOL2517" s="272"/>
      <c r="VOM2517" s="207"/>
      <c r="VON2517" s="238"/>
      <c r="VOO2517" s="207"/>
      <c r="VOP2517" s="207"/>
      <c r="VOQ2517" s="187"/>
      <c r="VOR2517" s="187"/>
      <c r="VOS2517" s="204"/>
      <c r="VOT2517" s="272"/>
      <c r="VOU2517" s="207"/>
      <c r="VOV2517" s="238"/>
      <c r="VOW2517" s="207"/>
      <c r="VOX2517" s="207"/>
      <c r="VOY2517" s="187"/>
      <c r="VOZ2517" s="187"/>
      <c r="VPA2517" s="204"/>
      <c r="VPB2517" s="272"/>
      <c r="VPC2517" s="207"/>
      <c r="VPD2517" s="238"/>
      <c r="VPE2517" s="207"/>
      <c r="VPF2517" s="207"/>
      <c r="VPG2517" s="187"/>
      <c r="VPH2517" s="187"/>
      <c r="VPI2517" s="204"/>
      <c r="VPJ2517" s="272"/>
      <c r="VPK2517" s="207"/>
      <c r="VPL2517" s="238"/>
      <c r="VPM2517" s="207"/>
      <c r="VPN2517" s="207"/>
      <c r="VPO2517" s="187"/>
      <c r="VPP2517" s="187"/>
      <c r="VPQ2517" s="204"/>
      <c r="VPR2517" s="272"/>
      <c r="VPS2517" s="207"/>
      <c r="VPT2517" s="238"/>
      <c r="VPU2517" s="207"/>
      <c r="VPV2517" s="207"/>
      <c r="VPW2517" s="187"/>
      <c r="VPX2517" s="187"/>
      <c r="VPY2517" s="204"/>
      <c r="VPZ2517" s="272"/>
      <c r="VQA2517" s="207"/>
      <c r="VQB2517" s="238"/>
      <c r="VQC2517" s="207"/>
      <c r="VQD2517" s="207"/>
      <c r="VQE2517" s="187"/>
      <c r="VQF2517" s="187"/>
      <c r="VQG2517" s="204"/>
      <c r="VQH2517" s="272"/>
      <c r="VQI2517" s="207"/>
      <c r="VQJ2517" s="238"/>
      <c r="VQK2517" s="207"/>
      <c r="VQL2517" s="207"/>
      <c r="VQM2517" s="187"/>
      <c r="VQN2517" s="187"/>
      <c r="VQO2517" s="204"/>
      <c r="VQP2517" s="272"/>
      <c r="VQQ2517" s="207"/>
      <c r="VQR2517" s="238"/>
      <c r="VQS2517" s="207"/>
      <c r="VQT2517" s="207"/>
      <c r="VQU2517" s="187"/>
      <c r="VQV2517" s="187"/>
      <c r="VQW2517" s="204"/>
      <c r="VQX2517" s="272"/>
      <c r="VQY2517" s="207"/>
      <c r="VQZ2517" s="238"/>
      <c r="VRA2517" s="207"/>
      <c r="VRB2517" s="207"/>
      <c r="VRC2517" s="187"/>
      <c r="VRD2517" s="187"/>
      <c r="VRE2517" s="204"/>
      <c r="VRF2517" s="272"/>
      <c r="VRG2517" s="207"/>
      <c r="VRH2517" s="238"/>
      <c r="VRI2517" s="207"/>
      <c r="VRJ2517" s="207"/>
      <c r="VRK2517" s="187"/>
      <c r="VRL2517" s="187"/>
      <c r="VRM2517" s="204"/>
      <c r="VRN2517" s="272"/>
      <c r="VRO2517" s="207"/>
      <c r="VRP2517" s="238"/>
      <c r="VRQ2517" s="207"/>
      <c r="VRR2517" s="207"/>
      <c r="VRS2517" s="187"/>
      <c r="VRT2517" s="187"/>
      <c r="VRU2517" s="204"/>
      <c r="VRV2517" s="272"/>
      <c r="VRW2517" s="207"/>
      <c r="VRX2517" s="238"/>
      <c r="VRY2517" s="207"/>
      <c r="VRZ2517" s="207"/>
      <c r="VSA2517" s="187"/>
      <c r="VSB2517" s="187"/>
      <c r="VSC2517" s="204"/>
      <c r="VSD2517" s="272"/>
      <c r="VSE2517" s="207"/>
      <c r="VSF2517" s="238"/>
      <c r="VSG2517" s="207"/>
      <c r="VSH2517" s="207"/>
      <c r="VSI2517" s="187"/>
      <c r="VSJ2517" s="187"/>
      <c r="VSK2517" s="204"/>
      <c r="VSL2517" s="272"/>
      <c r="VSM2517" s="207"/>
      <c r="VSN2517" s="238"/>
      <c r="VSO2517" s="207"/>
      <c r="VSP2517" s="207"/>
      <c r="VSQ2517" s="187"/>
      <c r="VSR2517" s="187"/>
      <c r="VSS2517" s="204"/>
      <c r="VST2517" s="272"/>
      <c r="VSU2517" s="207"/>
      <c r="VSV2517" s="238"/>
      <c r="VSW2517" s="207"/>
      <c r="VSX2517" s="207"/>
      <c r="VSY2517" s="187"/>
      <c r="VSZ2517" s="187"/>
      <c r="VTA2517" s="204"/>
      <c r="VTB2517" s="272"/>
      <c r="VTC2517" s="207"/>
      <c r="VTD2517" s="238"/>
      <c r="VTE2517" s="207"/>
      <c r="VTF2517" s="207"/>
      <c r="VTG2517" s="187"/>
      <c r="VTH2517" s="187"/>
      <c r="VTI2517" s="204"/>
      <c r="VTJ2517" s="272"/>
      <c r="VTK2517" s="207"/>
      <c r="VTL2517" s="238"/>
      <c r="VTM2517" s="207"/>
      <c r="VTN2517" s="207"/>
      <c r="VTO2517" s="187"/>
      <c r="VTP2517" s="187"/>
      <c r="VTQ2517" s="204"/>
      <c r="VTR2517" s="272"/>
      <c r="VTS2517" s="207"/>
      <c r="VTT2517" s="238"/>
      <c r="VTU2517" s="207"/>
      <c r="VTV2517" s="207"/>
      <c r="VTW2517" s="187"/>
      <c r="VTX2517" s="187"/>
      <c r="VTY2517" s="204"/>
      <c r="VTZ2517" s="272"/>
      <c r="VUA2517" s="207"/>
      <c r="VUB2517" s="238"/>
      <c r="VUC2517" s="207"/>
      <c r="VUD2517" s="207"/>
      <c r="VUE2517" s="187"/>
      <c r="VUF2517" s="187"/>
      <c r="VUG2517" s="204"/>
      <c r="VUH2517" s="272"/>
      <c r="VUI2517" s="207"/>
      <c r="VUJ2517" s="238"/>
      <c r="VUK2517" s="207"/>
      <c r="VUL2517" s="207"/>
      <c r="VUM2517" s="187"/>
      <c r="VUN2517" s="187"/>
      <c r="VUO2517" s="204"/>
      <c r="VUP2517" s="272"/>
      <c r="VUQ2517" s="207"/>
      <c r="VUR2517" s="238"/>
      <c r="VUS2517" s="207"/>
      <c r="VUT2517" s="207"/>
      <c r="VUU2517" s="187"/>
      <c r="VUV2517" s="187"/>
      <c r="VUW2517" s="204"/>
      <c r="VUX2517" s="272"/>
      <c r="VUY2517" s="207"/>
      <c r="VUZ2517" s="238"/>
      <c r="VVA2517" s="207"/>
      <c r="VVB2517" s="207"/>
      <c r="VVC2517" s="187"/>
      <c r="VVD2517" s="187"/>
      <c r="VVE2517" s="204"/>
      <c r="VVF2517" s="272"/>
      <c r="VVG2517" s="207"/>
      <c r="VVH2517" s="238"/>
      <c r="VVI2517" s="207"/>
      <c r="VVJ2517" s="207"/>
      <c r="VVK2517" s="187"/>
      <c r="VVL2517" s="187"/>
      <c r="VVM2517" s="204"/>
      <c r="VVN2517" s="272"/>
      <c r="VVO2517" s="207"/>
      <c r="VVP2517" s="238"/>
      <c r="VVQ2517" s="207"/>
      <c r="VVR2517" s="207"/>
      <c r="VVS2517" s="187"/>
      <c r="VVT2517" s="187"/>
      <c r="VVU2517" s="204"/>
      <c r="VVV2517" s="272"/>
      <c r="VVW2517" s="207"/>
      <c r="VVX2517" s="238"/>
      <c r="VVY2517" s="207"/>
      <c r="VVZ2517" s="207"/>
      <c r="VWA2517" s="187"/>
      <c r="VWB2517" s="187"/>
      <c r="VWC2517" s="204"/>
      <c r="VWD2517" s="272"/>
      <c r="VWE2517" s="207"/>
      <c r="VWF2517" s="238"/>
      <c r="VWG2517" s="207"/>
      <c r="VWH2517" s="207"/>
      <c r="VWI2517" s="187"/>
      <c r="VWJ2517" s="187"/>
      <c r="VWK2517" s="204"/>
      <c r="VWL2517" s="272"/>
      <c r="VWM2517" s="207"/>
      <c r="VWN2517" s="238"/>
      <c r="VWO2517" s="207"/>
      <c r="VWP2517" s="207"/>
      <c r="VWQ2517" s="187"/>
      <c r="VWR2517" s="187"/>
      <c r="VWS2517" s="204"/>
      <c r="VWT2517" s="272"/>
      <c r="VWU2517" s="207"/>
      <c r="VWV2517" s="238"/>
      <c r="VWW2517" s="207"/>
      <c r="VWX2517" s="207"/>
      <c r="VWY2517" s="187"/>
      <c r="VWZ2517" s="187"/>
      <c r="VXA2517" s="204"/>
      <c r="VXB2517" s="272"/>
      <c r="VXC2517" s="207"/>
      <c r="VXD2517" s="238"/>
      <c r="VXE2517" s="207"/>
      <c r="VXF2517" s="207"/>
      <c r="VXG2517" s="187"/>
      <c r="VXH2517" s="187"/>
      <c r="VXI2517" s="204"/>
      <c r="VXJ2517" s="272"/>
      <c r="VXK2517" s="207"/>
      <c r="VXL2517" s="238"/>
      <c r="VXM2517" s="207"/>
      <c r="VXN2517" s="207"/>
      <c r="VXO2517" s="187"/>
      <c r="VXP2517" s="187"/>
      <c r="VXQ2517" s="204"/>
      <c r="VXR2517" s="272"/>
      <c r="VXS2517" s="207"/>
      <c r="VXT2517" s="238"/>
      <c r="VXU2517" s="207"/>
      <c r="VXV2517" s="207"/>
      <c r="VXW2517" s="187"/>
      <c r="VXX2517" s="187"/>
      <c r="VXY2517" s="204"/>
      <c r="VXZ2517" s="272"/>
      <c r="VYA2517" s="207"/>
      <c r="VYB2517" s="238"/>
      <c r="VYC2517" s="207"/>
      <c r="VYD2517" s="207"/>
      <c r="VYE2517" s="187"/>
      <c r="VYF2517" s="187"/>
      <c r="VYG2517" s="204"/>
      <c r="VYH2517" s="272"/>
      <c r="VYI2517" s="207"/>
      <c r="VYJ2517" s="238"/>
      <c r="VYK2517" s="207"/>
      <c r="VYL2517" s="207"/>
      <c r="VYM2517" s="187"/>
      <c r="VYN2517" s="187"/>
      <c r="VYO2517" s="204"/>
      <c r="VYP2517" s="272"/>
      <c r="VYQ2517" s="207"/>
      <c r="VYR2517" s="238"/>
      <c r="VYS2517" s="207"/>
      <c r="VYT2517" s="207"/>
      <c r="VYU2517" s="187"/>
      <c r="VYV2517" s="187"/>
      <c r="VYW2517" s="204"/>
      <c r="VYX2517" s="272"/>
      <c r="VYY2517" s="207"/>
      <c r="VYZ2517" s="238"/>
      <c r="VZA2517" s="207"/>
      <c r="VZB2517" s="207"/>
      <c r="VZC2517" s="187"/>
      <c r="VZD2517" s="187"/>
      <c r="VZE2517" s="204"/>
      <c r="VZF2517" s="272"/>
      <c r="VZG2517" s="207"/>
      <c r="VZH2517" s="238"/>
      <c r="VZI2517" s="207"/>
      <c r="VZJ2517" s="207"/>
      <c r="VZK2517" s="187"/>
      <c r="VZL2517" s="187"/>
      <c r="VZM2517" s="204"/>
      <c r="VZN2517" s="272"/>
      <c r="VZO2517" s="207"/>
      <c r="VZP2517" s="238"/>
      <c r="VZQ2517" s="207"/>
      <c r="VZR2517" s="207"/>
      <c r="VZS2517" s="187"/>
      <c r="VZT2517" s="187"/>
      <c r="VZU2517" s="204"/>
      <c r="VZV2517" s="272"/>
      <c r="VZW2517" s="207"/>
      <c r="VZX2517" s="238"/>
      <c r="VZY2517" s="207"/>
      <c r="VZZ2517" s="207"/>
      <c r="WAA2517" s="187"/>
      <c r="WAB2517" s="187"/>
      <c r="WAC2517" s="204"/>
      <c r="WAD2517" s="272"/>
      <c r="WAE2517" s="207"/>
      <c r="WAF2517" s="238"/>
      <c r="WAG2517" s="207"/>
      <c r="WAH2517" s="207"/>
      <c r="WAI2517" s="187"/>
      <c r="WAJ2517" s="187"/>
      <c r="WAK2517" s="204"/>
      <c r="WAL2517" s="272"/>
      <c r="WAM2517" s="207"/>
      <c r="WAN2517" s="238"/>
      <c r="WAO2517" s="207"/>
      <c r="WAP2517" s="207"/>
      <c r="WAQ2517" s="187"/>
      <c r="WAR2517" s="187"/>
      <c r="WAS2517" s="204"/>
      <c r="WAT2517" s="272"/>
      <c r="WAU2517" s="207"/>
      <c r="WAV2517" s="238"/>
      <c r="WAW2517" s="207"/>
      <c r="WAX2517" s="207"/>
      <c r="WAY2517" s="187"/>
      <c r="WAZ2517" s="187"/>
      <c r="WBA2517" s="204"/>
      <c r="WBB2517" s="272"/>
      <c r="WBC2517" s="207"/>
      <c r="WBD2517" s="238"/>
      <c r="WBE2517" s="207"/>
      <c r="WBF2517" s="207"/>
      <c r="WBG2517" s="187"/>
      <c r="WBH2517" s="187"/>
      <c r="WBI2517" s="204"/>
      <c r="WBJ2517" s="272"/>
      <c r="WBK2517" s="207"/>
      <c r="WBL2517" s="238"/>
      <c r="WBM2517" s="207"/>
      <c r="WBN2517" s="207"/>
      <c r="WBO2517" s="187"/>
      <c r="WBP2517" s="187"/>
      <c r="WBQ2517" s="204"/>
      <c r="WBR2517" s="272"/>
      <c r="WBS2517" s="207"/>
      <c r="WBT2517" s="238"/>
      <c r="WBU2517" s="207"/>
      <c r="WBV2517" s="207"/>
      <c r="WBW2517" s="187"/>
      <c r="WBX2517" s="187"/>
      <c r="WBY2517" s="204"/>
      <c r="WBZ2517" s="272"/>
      <c r="WCA2517" s="207"/>
      <c r="WCB2517" s="238"/>
      <c r="WCC2517" s="207"/>
      <c r="WCD2517" s="207"/>
      <c r="WCE2517" s="187"/>
      <c r="WCF2517" s="187"/>
      <c r="WCG2517" s="204"/>
      <c r="WCH2517" s="272"/>
      <c r="WCI2517" s="207"/>
      <c r="WCJ2517" s="238"/>
      <c r="WCK2517" s="207"/>
      <c r="WCL2517" s="207"/>
      <c r="WCM2517" s="187"/>
      <c r="WCN2517" s="187"/>
      <c r="WCO2517" s="204"/>
      <c r="WCP2517" s="272"/>
      <c r="WCQ2517" s="207"/>
      <c r="WCR2517" s="238"/>
      <c r="WCS2517" s="207"/>
      <c r="WCT2517" s="207"/>
      <c r="WCU2517" s="187"/>
      <c r="WCV2517" s="187"/>
      <c r="WCW2517" s="204"/>
      <c r="WCX2517" s="272"/>
      <c r="WCY2517" s="207"/>
      <c r="WCZ2517" s="238"/>
      <c r="WDA2517" s="207"/>
      <c r="WDB2517" s="207"/>
      <c r="WDC2517" s="187"/>
      <c r="WDD2517" s="187"/>
      <c r="WDE2517" s="204"/>
      <c r="WDF2517" s="272"/>
      <c r="WDG2517" s="207"/>
      <c r="WDH2517" s="238"/>
      <c r="WDI2517" s="207"/>
      <c r="WDJ2517" s="207"/>
      <c r="WDK2517" s="187"/>
      <c r="WDL2517" s="187"/>
      <c r="WDM2517" s="204"/>
      <c r="WDN2517" s="272"/>
      <c r="WDO2517" s="207"/>
      <c r="WDP2517" s="238"/>
      <c r="WDQ2517" s="207"/>
      <c r="WDR2517" s="207"/>
      <c r="WDS2517" s="187"/>
      <c r="WDT2517" s="187"/>
      <c r="WDU2517" s="204"/>
      <c r="WDV2517" s="272"/>
      <c r="WDW2517" s="207"/>
      <c r="WDX2517" s="238"/>
      <c r="WDY2517" s="207"/>
      <c r="WDZ2517" s="207"/>
      <c r="WEA2517" s="187"/>
      <c r="WEB2517" s="187"/>
      <c r="WEC2517" s="204"/>
      <c r="WED2517" s="272"/>
      <c r="WEE2517" s="207"/>
      <c r="WEF2517" s="238"/>
      <c r="WEG2517" s="207"/>
      <c r="WEH2517" s="207"/>
      <c r="WEI2517" s="187"/>
      <c r="WEJ2517" s="187"/>
      <c r="WEK2517" s="204"/>
      <c r="WEL2517" s="272"/>
      <c r="WEM2517" s="207"/>
      <c r="WEN2517" s="238"/>
      <c r="WEO2517" s="207"/>
      <c r="WEP2517" s="207"/>
      <c r="WEQ2517" s="187"/>
      <c r="WER2517" s="187"/>
      <c r="WES2517" s="204"/>
      <c r="WET2517" s="272"/>
      <c r="WEU2517" s="207"/>
      <c r="WEV2517" s="238"/>
      <c r="WEW2517" s="207"/>
      <c r="WEX2517" s="207"/>
      <c r="WEY2517" s="187"/>
      <c r="WEZ2517" s="187"/>
      <c r="WFA2517" s="204"/>
      <c r="WFB2517" s="272"/>
      <c r="WFC2517" s="207"/>
      <c r="WFD2517" s="238"/>
      <c r="WFE2517" s="207"/>
      <c r="WFF2517" s="207"/>
      <c r="WFG2517" s="187"/>
      <c r="WFH2517" s="187"/>
      <c r="WFI2517" s="204"/>
      <c r="WFJ2517" s="272"/>
      <c r="WFK2517" s="207"/>
      <c r="WFL2517" s="238"/>
      <c r="WFM2517" s="207"/>
      <c r="WFN2517" s="207"/>
      <c r="WFO2517" s="187"/>
      <c r="WFP2517" s="187"/>
      <c r="WFQ2517" s="204"/>
      <c r="WFR2517" s="272"/>
      <c r="WFS2517" s="207"/>
      <c r="WFT2517" s="238"/>
      <c r="WFU2517" s="207"/>
      <c r="WFV2517" s="207"/>
      <c r="WFW2517" s="187"/>
      <c r="WFX2517" s="187"/>
      <c r="WFY2517" s="204"/>
      <c r="WFZ2517" s="272"/>
      <c r="WGA2517" s="207"/>
      <c r="WGB2517" s="238"/>
      <c r="WGC2517" s="207"/>
      <c r="WGD2517" s="207"/>
      <c r="WGE2517" s="187"/>
      <c r="WGF2517" s="187"/>
      <c r="WGG2517" s="204"/>
      <c r="WGH2517" s="272"/>
      <c r="WGI2517" s="207"/>
      <c r="WGJ2517" s="238"/>
      <c r="WGK2517" s="207"/>
      <c r="WGL2517" s="207"/>
      <c r="WGM2517" s="187"/>
      <c r="WGN2517" s="187"/>
      <c r="WGO2517" s="204"/>
      <c r="WGP2517" s="272"/>
      <c r="WGQ2517" s="207"/>
      <c r="WGR2517" s="238"/>
      <c r="WGS2517" s="207"/>
      <c r="WGT2517" s="207"/>
      <c r="WGU2517" s="187"/>
      <c r="WGV2517" s="187"/>
      <c r="WGW2517" s="204"/>
      <c r="WGX2517" s="272"/>
      <c r="WGY2517" s="207"/>
      <c r="WGZ2517" s="238"/>
      <c r="WHA2517" s="207"/>
      <c r="WHB2517" s="207"/>
      <c r="WHC2517" s="187"/>
      <c r="WHD2517" s="187"/>
      <c r="WHE2517" s="204"/>
      <c r="WHF2517" s="272"/>
      <c r="WHG2517" s="207"/>
      <c r="WHH2517" s="238"/>
      <c r="WHI2517" s="207"/>
      <c r="WHJ2517" s="207"/>
      <c r="WHK2517" s="187"/>
      <c r="WHL2517" s="187"/>
      <c r="WHM2517" s="204"/>
      <c r="WHN2517" s="272"/>
      <c r="WHO2517" s="207"/>
      <c r="WHP2517" s="238"/>
      <c r="WHQ2517" s="207"/>
      <c r="WHR2517" s="207"/>
      <c r="WHS2517" s="187"/>
      <c r="WHT2517" s="187"/>
      <c r="WHU2517" s="204"/>
      <c r="WHV2517" s="272"/>
      <c r="WHW2517" s="207"/>
      <c r="WHX2517" s="238"/>
      <c r="WHY2517" s="207"/>
      <c r="WHZ2517" s="207"/>
      <c r="WIA2517" s="187"/>
      <c r="WIB2517" s="187"/>
      <c r="WIC2517" s="204"/>
      <c r="WID2517" s="272"/>
      <c r="WIE2517" s="207"/>
      <c r="WIF2517" s="238"/>
      <c r="WIG2517" s="207"/>
      <c r="WIH2517" s="207"/>
      <c r="WII2517" s="187"/>
      <c r="WIJ2517" s="187"/>
      <c r="WIK2517" s="204"/>
      <c r="WIL2517" s="272"/>
      <c r="WIM2517" s="207"/>
      <c r="WIN2517" s="238"/>
      <c r="WIO2517" s="207"/>
      <c r="WIP2517" s="207"/>
      <c r="WIQ2517" s="187"/>
      <c r="WIR2517" s="187"/>
      <c r="WIS2517" s="204"/>
      <c r="WIT2517" s="272"/>
      <c r="WIU2517" s="207"/>
      <c r="WIV2517" s="238"/>
      <c r="WIW2517" s="207"/>
      <c r="WIX2517" s="207"/>
      <c r="WIY2517" s="187"/>
      <c r="WIZ2517" s="187"/>
      <c r="WJA2517" s="204"/>
      <c r="WJB2517" s="272"/>
      <c r="WJC2517" s="207"/>
      <c r="WJD2517" s="238"/>
      <c r="WJE2517" s="207"/>
      <c r="WJF2517" s="207"/>
      <c r="WJG2517" s="187"/>
      <c r="WJH2517" s="187"/>
      <c r="WJI2517" s="204"/>
      <c r="WJJ2517" s="272"/>
      <c r="WJK2517" s="207"/>
      <c r="WJL2517" s="238"/>
      <c r="WJM2517" s="207"/>
      <c r="WJN2517" s="207"/>
      <c r="WJO2517" s="187"/>
      <c r="WJP2517" s="187"/>
      <c r="WJQ2517" s="204"/>
      <c r="WJR2517" s="272"/>
      <c r="WJS2517" s="207"/>
      <c r="WJT2517" s="238"/>
      <c r="WJU2517" s="207"/>
      <c r="WJV2517" s="207"/>
      <c r="WJW2517" s="187"/>
      <c r="WJX2517" s="187"/>
      <c r="WJY2517" s="204"/>
      <c r="WJZ2517" s="272"/>
      <c r="WKA2517" s="207"/>
      <c r="WKB2517" s="238"/>
      <c r="WKC2517" s="207"/>
      <c r="WKD2517" s="207"/>
      <c r="WKE2517" s="187"/>
      <c r="WKF2517" s="187"/>
      <c r="WKG2517" s="204"/>
      <c r="WKH2517" s="272"/>
      <c r="WKI2517" s="207"/>
      <c r="WKJ2517" s="238"/>
      <c r="WKK2517" s="207"/>
      <c r="WKL2517" s="207"/>
      <c r="WKM2517" s="187"/>
      <c r="WKN2517" s="187"/>
      <c r="WKO2517" s="204"/>
      <c r="WKP2517" s="272"/>
      <c r="WKQ2517" s="207"/>
      <c r="WKR2517" s="238"/>
      <c r="WKS2517" s="207"/>
      <c r="WKT2517" s="207"/>
      <c r="WKU2517" s="187"/>
      <c r="WKV2517" s="187"/>
      <c r="WKW2517" s="204"/>
      <c r="WKX2517" s="272"/>
      <c r="WKY2517" s="207"/>
      <c r="WKZ2517" s="238"/>
      <c r="WLA2517" s="207"/>
      <c r="WLB2517" s="207"/>
      <c r="WLC2517" s="187"/>
      <c r="WLD2517" s="187"/>
      <c r="WLE2517" s="204"/>
      <c r="WLF2517" s="272"/>
      <c r="WLG2517" s="207"/>
      <c r="WLH2517" s="238"/>
      <c r="WLI2517" s="207"/>
      <c r="WLJ2517" s="207"/>
      <c r="WLK2517" s="187"/>
      <c r="WLL2517" s="187"/>
      <c r="WLM2517" s="204"/>
      <c r="WLN2517" s="272"/>
      <c r="WLO2517" s="207"/>
      <c r="WLP2517" s="238"/>
      <c r="WLQ2517" s="207"/>
      <c r="WLR2517" s="207"/>
      <c r="WLS2517" s="187"/>
      <c r="WLT2517" s="187"/>
      <c r="WLU2517" s="204"/>
      <c r="WLV2517" s="272"/>
      <c r="WLW2517" s="207"/>
      <c r="WLX2517" s="238"/>
      <c r="WLY2517" s="207"/>
      <c r="WLZ2517" s="207"/>
      <c r="WMA2517" s="187"/>
      <c r="WMB2517" s="187"/>
      <c r="WMC2517" s="204"/>
      <c r="WMD2517" s="272"/>
      <c r="WME2517" s="207"/>
      <c r="WMF2517" s="238"/>
      <c r="WMG2517" s="207"/>
      <c r="WMH2517" s="207"/>
      <c r="WMI2517" s="187"/>
      <c r="WMJ2517" s="187"/>
      <c r="WMK2517" s="204"/>
      <c r="WML2517" s="272"/>
      <c r="WMM2517" s="207"/>
      <c r="WMN2517" s="238"/>
      <c r="WMO2517" s="207"/>
      <c r="WMP2517" s="207"/>
      <c r="WMQ2517" s="187"/>
      <c r="WMR2517" s="187"/>
      <c r="WMS2517" s="204"/>
      <c r="WMT2517" s="272"/>
      <c r="WMU2517" s="207"/>
      <c r="WMV2517" s="238"/>
      <c r="WMW2517" s="207"/>
      <c r="WMX2517" s="207"/>
      <c r="WMY2517" s="187"/>
      <c r="WMZ2517" s="187"/>
      <c r="WNA2517" s="204"/>
      <c r="WNB2517" s="272"/>
      <c r="WNC2517" s="207"/>
      <c r="WND2517" s="238"/>
      <c r="WNE2517" s="207"/>
      <c r="WNF2517" s="207"/>
      <c r="WNG2517" s="187"/>
      <c r="WNH2517" s="187"/>
      <c r="WNI2517" s="204"/>
      <c r="WNJ2517" s="272"/>
      <c r="WNK2517" s="207"/>
      <c r="WNL2517" s="238"/>
      <c r="WNM2517" s="207"/>
      <c r="WNN2517" s="207"/>
      <c r="WNO2517" s="187"/>
      <c r="WNP2517" s="187"/>
      <c r="WNQ2517" s="204"/>
      <c r="WNR2517" s="272"/>
      <c r="WNS2517" s="207"/>
      <c r="WNT2517" s="238"/>
      <c r="WNU2517" s="207"/>
      <c r="WNV2517" s="207"/>
      <c r="WNW2517" s="187"/>
      <c r="WNX2517" s="187"/>
      <c r="WNY2517" s="204"/>
      <c r="WNZ2517" s="272"/>
      <c r="WOA2517" s="207"/>
      <c r="WOB2517" s="238"/>
      <c r="WOC2517" s="207"/>
      <c r="WOD2517" s="207"/>
      <c r="WOE2517" s="187"/>
      <c r="WOF2517" s="187"/>
      <c r="WOG2517" s="204"/>
      <c r="WOH2517" s="272"/>
      <c r="WOI2517" s="207"/>
      <c r="WOJ2517" s="238"/>
      <c r="WOK2517" s="207"/>
      <c r="WOL2517" s="207"/>
      <c r="WOM2517" s="187"/>
      <c r="WON2517" s="187"/>
      <c r="WOO2517" s="204"/>
      <c r="WOP2517" s="272"/>
      <c r="WOQ2517" s="207"/>
      <c r="WOR2517" s="238"/>
      <c r="WOS2517" s="207"/>
      <c r="WOT2517" s="207"/>
      <c r="WOU2517" s="187"/>
      <c r="WOV2517" s="187"/>
      <c r="WOW2517" s="204"/>
      <c r="WOX2517" s="272"/>
      <c r="WOY2517" s="207"/>
      <c r="WOZ2517" s="238"/>
      <c r="WPA2517" s="207"/>
      <c r="WPB2517" s="207"/>
      <c r="WPC2517" s="187"/>
      <c r="WPD2517" s="187"/>
      <c r="WPE2517" s="204"/>
      <c r="WPF2517" s="272"/>
      <c r="WPG2517" s="207"/>
      <c r="WPH2517" s="238"/>
      <c r="WPI2517" s="207"/>
      <c r="WPJ2517" s="207"/>
      <c r="WPK2517" s="187"/>
      <c r="WPL2517" s="187"/>
      <c r="WPM2517" s="204"/>
      <c r="WPN2517" s="272"/>
      <c r="WPO2517" s="207"/>
      <c r="WPP2517" s="238"/>
      <c r="WPQ2517" s="207"/>
      <c r="WPR2517" s="207"/>
      <c r="WPS2517" s="187"/>
      <c r="WPT2517" s="187"/>
      <c r="WPU2517" s="204"/>
      <c r="WPV2517" s="272"/>
      <c r="WPW2517" s="207"/>
      <c r="WPX2517" s="238"/>
      <c r="WPY2517" s="207"/>
      <c r="WPZ2517" s="207"/>
      <c r="WQA2517" s="187"/>
      <c r="WQB2517" s="187"/>
      <c r="WQC2517" s="204"/>
      <c r="WQD2517" s="272"/>
      <c r="WQE2517" s="207"/>
      <c r="WQF2517" s="238"/>
      <c r="WQG2517" s="207"/>
      <c r="WQH2517" s="207"/>
      <c r="WQI2517" s="187"/>
      <c r="WQJ2517" s="187"/>
      <c r="WQK2517" s="204"/>
      <c r="WQL2517" s="272"/>
      <c r="WQM2517" s="207"/>
      <c r="WQN2517" s="238"/>
      <c r="WQO2517" s="207"/>
      <c r="WQP2517" s="207"/>
      <c r="WQQ2517" s="187"/>
      <c r="WQR2517" s="187"/>
      <c r="WQS2517" s="204"/>
      <c r="WQT2517" s="272"/>
      <c r="WQU2517" s="207"/>
      <c r="WQV2517" s="238"/>
      <c r="WQW2517" s="207"/>
      <c r="WQX2517" s="207"/>
      <c r="WQY2517" s="187"/>
      <c r="WQZ2517" s="187"/>
      <c r="WRA2517" s="204"/>
      <c r="WRB2517" s="272"/>
      <c r="WRC2517" s="207"/>
      <c r="WRD2517" s="238"/>
      <c r="WRE2517" s="207"/>
      <c r="WRF2517" s="207"/>
      <c r="WRG2517" s="187"/>
      <c r="WRH2517" s="187"/>
      <c r="WRI2517" s="204"/>
      <c r="WRJ2517" s="272"/>
      <c r="WRK2517" s="207"/>
      <c r="WRL2517" s="238"/>
      <c r="WRM2517" s="207"/>
      <c r="WRN2517" s="207"/>
      <c r="WRO2517" s="187"/>
      <c r="WRP2517" s="187"/>
      <c r="WRQ2517" s="204"/>
      <c r="WRR2517" s="272"/>
      <c r="WRS2517" s="207"/>
      <c r="WRT2517" s="238"/>
      <c r="WRU2517" s="207"/>
      <c r="WRV2517" s="207"/>
      <c r="WRW2517" s="187"/>
      <c r="WRX2517" s="187"/>
      <c r="WRY2517" s="204"/>
      <c r="WRZ2517" s="272"/>
      <c r="WSA2517" s="207"/>
      <c r="WSB2517" s="238"/>
      <c r="WSC2517" s="207"/>
      <c r="WSD2517" s="207"/>
      <c r="WSE2517" s="187"/>
      <c r="WSF2517" s="187"/>
      <c r="WSG2517" s="204"/>
      <c r="WSH2517" s="272"/>
      <c r="WSI2517" s="207"/>
      <c r="WSJ2517" s="238"/>
      <c r="WSK2517" s="207"/>
      <c r="WSL2517" s="207"/>
      <c r="WSM2517" s="187"/>
      <c r="WSN2517" s="187"/>
      <c r="WSO2517" s="204"/>
      <c r="WSP2517" s="272"/>
      <c r="WSQ2517" s="207"/>
      <c r="WSR2517" s="238"/>
      <c r="WSS2517" s="207"/>
      <c r="WST2517" s="207"/>
      <c r="WSU2517" s="187"/>
      <c r="WSV2517" s="187"/>
      <c r="WSW2517" s="204"/>
      <c r="WSX2517" s="272"/>
      <c r="WSY2517" s="207"/>
      <c r="WSZ2517" s="238"/>
      <c r="WTA2517" s="207"/>
      <c r="WTB2517" s="207"/>
      <c r="WTC2517" s="187"/>
      <c r="WTD2517" s="187"/>
      <c r="WTE2517" s="204"/>
      <c r="WTF2517" s="272"/>
      <c r="WTG2517" s="207"/>
      <c r="WTH2517" s="238"/>
      <c r="WTI2517" s="207"/>
      <c r="WTJ2517" s="207"/>
      <c r="WTK2517" s="187"/>
      <c r="WTL2517" s="187"/>
      <c r="WTM2517" s="204"/>
      <c r="WTN2517" s="272"/>
      <c r="WTO2517" s="207"/>
      <c r="WTP2517" s="238"/>
      <c r="WTQ2517" s="207"/>
      <c r="WTR2517" s="207"/>
      <c r="WTS2517" s="187"/>
      <c r="WTT2517" s="187"/>
      <c r="WTU2517" s="204"/>
      <c r="WTV2517" s="272"/>
      <c r="WTW2517" s="207"/>
      <c r="WTX2517" s="238"/>
      <c r="WTY2517" s="207"/>
      <c r="WTZ2517" s="207"/>
      <c r="WUA2517" s="187"/>
      <c r="WUB2517" s="187"/>
      <c r="WUC2517" s="204"/>
      <c r="WUD2517" s="272"/>
      <c r="WUE2517" s="207"/>
      <c r="WUF2517" s="238"/>
      <c r="WUG2517" s="207"/>
      <c r="WUH2517" s="207"/>
      <c r="WUI2517" s="187"/>
      <c r="WUJ2517" s="187"/>
      <c r="WUK2517" s="204"/>
      <c r="WUL2517" s="272"/>
      <c r="WUM2517" s="207"/>
      <c r="WUN2517" s="238"/>
      <c r="WUO2517" s="207"/>
      <c r="WUP2517" s="207"/>
      <c r="WUQ2517" s="187"/>
      <c r="WUR2517" s="187"/>
      <c r="WUS2517" s="204"/>
      <c r="WUT2517" s="272"/>
      <c r="WUU2517" s="207"/>
      <c r="WUV2517" s="238"/>
      <c r="WUW2517" s="207"/>
      <c r="WUX2517" s="207"/>
      <c r="WUY2517" s="187"/>
      <c r="WUZ2517" s="187"/>
      <c r="WVA2517" s="204"/>
      <c r="WVB2517" s="272"/>
      <c r="WVC2517" s="207"/>
      <c r="WVD2517" s="238"/>
      <c r="WVE2517" s="207"/>
      <c r="WVF2517" s="207"/>
      <c r="WVG2517" s="187"/>
      <c r="WVH2517" s="187"/>
      <c r="WVI2517" s="204"/>
      <c r="WVJ2517" s="272"/>
      <c r="WVK2517" s="207"/>
      <c r="WVL2517" s="238"/>
      <c r="WVM2517" s="207"/>
      <c r="WVN2517" s="207"/>
      <c r="WVO2517" s="187"/>
      <c r="WVP2517" s="187"/>
      <c r="WVQ2517" s="204"/>
      <c r="WVR2517" s="272"/>
      <c r="WVS2517" s="207"/>
      <c r="WVT2517" s="238"/>
      <c r="WVU2517" s="207"/>
      <c r="WVV2517" s="207"/>
      <c r="WVW2517" s="187"/>
      <c r="WVX2517" s="187"/>
      <c r="WVY2517" s="204"/>
      <c r="WVZ2517" s="272"/>
      <c r="WWA2517" s="207"/>
      <c r="WWB2517" s="238"/>
      <c r="WWC2517" s="207"/>
      <c r="WWD2517" s="207"/>
      <c r="WWE2517" s="187"/>
      <c r="WWF2517" s="187"/>
      <c r="WWG2517" s="204"/>
      <c r="WWH2517" s="272"/>
      <c r="WWI2517" s="207"/>
      <c r="WWJ2517" s="238"/>
      <c r="WWK2517" s="207"/>
      <c r="WWL2517" s="207"/>
      <c r="WWM2517" s="187"/>
      <c r="WWN2517" s="187"/>
      <c r="WWO2517" s="204"/>
      <c r="WWP2517" s="272"/>
      <c r="WWQ2517" s="207"/>
      <c r="WWR2517" s="238"/>
      <c r="WWS2517" s="207"/>
      <c r="WWT2517" s="207"/>
      <c r="WWU2517" s="187"/>
      <c r="WWV2517" s="187"/>
      <c r="WWW2517" s="204"/>
      <c r="WWX2517" s="272"/>
      <c r="WWY2517" s="207"/>
      <c r="WWZ2517" s="238"/>
      <c r="WXA2517" s="207"/>
      <c r="WXB2517" s="207"/>
      <c r="WXC2517" s="187"/>
      <c r="WXD2517" s="187"/>
      <c r="WXE2517" s="204"/>
      <c r="WXF2517" s="272"/>
      <c r="WXG2517" s="207"/>
      <c r="WXH2517" s="238"/>
      <c r="WXI2517" s="207"/>
      <c r="WXJ2517" s="207"/>
      <c r="WXK2517" s="187"/>
      <c r="WXL2517" s="187"/>
      <c r="WXM2517" s="204"/>
      <c r="WXN2517" s="272"/>
      <c r="WXO2517" s="207"/>
      <c r="WXP2517" s="238"/>
      <c r="WXQ2517" s="207"/>
      <c r="WXR2517" s="207"/>
      <c r="WXS2517" s="187"/>
      <c r="WXT2517" s="187"/>
      <c r="WXU2517" s="204"/>
      <c r="WXV2517" s="272"/>
      <c r="WXW2517" s="207"/>
      <c r="WXX2517" s="238"/>
      <c r="WXY2517" s="207"/>
      <c r="WXZ2517" s="207"/>
      <c r="WYA2517" s="187"/>
      <c r="WYB2517" s="187"/>
      <c r="WYC2517" s="204"/>
      <c r="WYD2517" s="272"/>
      <c r="WYE2517" s="207"/>
      <c r="WYF2517" s="238"/>
      <c r="WYG2517" s="207"/>
      <c r="WYH2517" s="207"/>
      <c r="WYI2517" s="187"/>
      <c r="WYJ2517" s="187"/>
      <c r="WYK2517" s="204"/>
      <c r="WYL2517" s="272"/>
      <c r="WYM2517" s="207"/>
      <c r="WYN2517" s="238"/>
      <c r="WYO2517" s="207"/>
      <c r="WYP2517" s="207"/>
      <c r="WYQ2517" s="187"/>
      <c r="WYR2517" s="187"/>
      <c r="WYS2517" s="204"/>
      <c r="WYT2517" s="272"/>
      <c r="WYU2517" s="207"/>
      <c r="WYV2517" s="238"/>
      <c r="WYW2517" s="207"/>
      <c r="WYX2517" s="207"/>
      <c r="WYY2517" s="187"/>
      <c r="WYZ2517" s="187"/>
      <c r="WZA2517" s="204"/>
      <c r="WZB2517" s="272"/>
      <c r="WZC2517" s="207"/>
      <c r="WZD2517" s="238"/>
      <c r="WZE2517" s="207"/>
      <c r="WZF2517" s="207"/>
      <c r="WZG2517" s="187"/>
      <c r="WZH2517" s="187"/>
      <c r="WZI2517" s="204"/>
      <c r="WZJ2517" s="272"/>
      <c r="WZK2517" s="207"/>
      <c r="WZL2517" s="238"/>
      <c r="WZM2517" s="207"/>
      <c r="WZN2517" s="207"/>
      <c r="WZO2517" s="187"/>
      <c r="WZP2517" s="187"/>
      <c r="WZQ2517" s="204"/>
      <c r="WZR2517" s="272"/>
      <c r="WZS2517" s="207"/>
      <c r="WZT2517" s="238"/>
      <c r="WZU2517" s="207"/>
      <c r="WZV2517" s="207"/>
      <c r="WZW2517" s="187"/>
      <c r="WZX2517" s="187"/>
      <c r="WZY2517" s="204"/>
      <c r="WZZ2517" s="272"/>
      <c r="XAA2517" s="207"/>
      <c r="XAB2517" s="238"/>
      <c r="XAC2517" s="207"/>
      <c r="XAD2517" s="207"/>
      <c r="XAE2517" s="187"/>
      <c r="XAF2517" s="187"/>
      <c r="XAG2517" s="204"/>
      <c r="XAH2517" s="272"/>
      <c r="XAI2517" s="207"/>
      <c r="XAJ2517" s="238"/>
      <c r="XAK2517" s="207"/>
      <c r="XAL2517" s="207"/>
      <c r="XAM2517" s="187"/>
      <c r="XAN2517" s="187"/>
      <c r="XAO2517" s="204"/>
      <c r="XAP2517" s="272"/>
      <c r="XAQ2517" s="207"/>
      <c r="XAR2517" s="238"/>
      <c r="XAS2517" s="207"/>
      <c r="XAT2517" s="207"/>
      <c r="XAU2517" s="187"/>
      <c r="XAV2517" s="187"/>
      <c r="XAW2517" s="204"/>
      <c r="XAX2517" s="272"/>
      <c r="XAY2517" s="207"/>
      <c r="XAZ2517" s="238"/>
      <c r="XBA2517" s="207"/>
      <c r="XBB2517" s="207"/>
      <c r="XBC2517" s="187"/>
      <c r="XBD2517" s="187"/>
      <c r="XBE2517" s="204"/>
      <c r="XBF2517" s="272"/>
      <c r="XBG2517" s="207"/>
      <c r="XBH2517" s="238"/>
      <c r="XBI2517" s="207"/>
      <c r="XBJ2517" s="207"/>
      <c r="XBK2517" s="187"/>
      <c r="XBL2517" s="187"/>
      <c r="XBM2517" s="204"/>
      <c r="XBN2517" s="272"/>
      <c r="XBO2517" s="207"/>
      <c r="XBP2517" s="238"/>
      <c r="XBQ2517" s="207"/>
      <c r="XBR2517" s="207"/>
      <c r="XBS2517" s="187"/>
      <c r="XBT2517" s="187"/>
      <c r="XBU2517" s="204"/>
      <c r="XBV2517" s="272"/>
      <c r="XBW2517" s="207"/>
      <c r="XBX2517" s="238"/>
      <c r="XBY2517" s="207"/>
      <c r="XBZ2517" s="207"/>
      <c r="XCA2517" s="187"/>
      <c r="XCB2517" s="187"/>
      <c r="XCC2517" s="204"/>
      <c r="XCD2517" s="272"/>
      <c r="XCE2517" s="207"/>
      <c r="XCF2517" s="238"/>
      <c r="XCG2517" s="207"/>
      <c r="XCH2517" s="207"/>
      <c r="XCI2517" s="187"/>
      <c r="XCJ2517" s="187"/>
      <c r="XCK2517" s="204"/>
      <c r="XCL2517" s="272"/>
      <c r="XCM2517" s="207"/>
      <c r="XCN2517" s="238"/>
      <c r="XCO2517" s="207"/>
      <c r="XCP2517" s="207"/>
      <c r="XCQ2517" s="187"/>
      <c r="XCR2517" s="187"/>
      <c r="XCS2517" s="204"/>
      <c r="XCT2517" s="272"/>
      <c r="XCU2517" s="207"/>
      <c r="XCV2517" s="238"/>
      <c r="XCW2517" s="207"/>
      <c r="XCX2517" s="207"/>
      <c r="XCY2517" s="187"/>
      <c r="XCZ2517" s="187"/>
      <c r="XDA2517" s="204"/>
      <c r="XDB2517" s="272"/>
      <c r="XDC2517" s="207"/>
      <c r="XDD2517" s="238"/>
      <c r="XDE2517" s="207"/>
      <c r="XDF2517" s="207"/>
      <c r="XDG2517" s="187"/>
      <c r="XDH2517" s="187"/>
      <c r="XDI2517" s="204"/>
      <c r="XDJ2517" s="272"/>
      <c r="XDK2517" s="207"/>
      <c r="XDL2517" s="238"/>
      <c r="XDM2517" s="207"/>
      <c r="XDN2517" s="207"/>
      <c r="XDO2517" s="187"/>
      <c r="XDP2517" s="187"/>
      <c r="XDQ2517" s="204"/>
      <c r="XDR2517" s="272"/>
      <c r="XDS2517" s="207"/>
      <c r="XDT2517" s="238"/>
      <c r="XDU2517" s="207"/>
      <c r="XDV2517" s="207"/>
      <c r="XDW2517" s="187"/>
      <c r="XDX2517" s="187"/>
      <c r="XDY2517" s="204"/>
      <c r="XDZ2517" s="272"/>
      <c r="XEA2517" s="207"/>
      <c r="XEB2517" s="238"/>
      <c r="XEC2517" s="207"/>
      <c r="XED2517" s="207"/>
      <c r="XEE2517" s="187"/>
      <c r="XEF2517" s="187"/>
      <c r="XEG2517" s="204"/>
      <c r="XEH2517" s="272"/>
      <c r="XEI2517" s="207"/>
      <c r="XEJ2517" s="238"/>
      <c r="XEK2517" s="207"/>
      <c r="XEL2517" s="207"/>
      <c r="XEM2517" s="187"/>
      <c r="XEN2517" s="187"/>
      <c r="XEO2517" s="204"/>
      <c r="XEP2517" s="272"/>
      <c r="XEQ2517" s="207"/>
      <c r="XER2517" s="238"/>
      <c r="XES2517" s="207"/>
      <c r="XET2517" s="207"/>
      <c r="XEU2517" s="187"/>
      <c r="XEV2517" s="187"/>
      <c r="XEW2517" s="204"/>
      <c r="XEX2517" s="272"/>
      <c r="XEY2517" s="207"/>
      <c r="XEZ2517" s="238"/>
      <c r="XFA2517" s="207"/>
      <c r="XFB2517" s="207"/>
      <c r="XFC2517" s="187"/>
      <c r="XFD2517" s="187"/>
    </row>
    <row r="2518" spans="1:16384" x14ac:dyDescent="0.35">
      <c r="A2518" s="204">
        <f>A2517+1</f>
        <v>43307</v>
      </c>
      <c r="B2518" s="205">
        <v>53163.6234782342</v>
      </c>
      <c r="C2518" s="207">
        <f t="shared" si="147"/>
        <v>0.35</v>
      </c>
      <c r="D2518" s="238">
        <v>68.633799999999994</v>
      </c>
      <c r="E2518" s="207">
        <f t="shared" si="148"/>
        <v>0.34</v>
      </c>
      <c r="F2518" s="207">
        <f t="shared" si="146"/>
        <v>-9.9999999999999534E-3</v>
      </c>
      <c r="G2518" s="187">
        <f t="shared" si="150"/>
        <v>1.4599525092234063E-2</v>
      </c>
      <c r="H2518" s="187">
        <f t="shared" si="149"/>
        <v>0.23083876024119737</v>
      </c>
      <c r="I2518" s="271"/>
      <c r="J2518" s="272"/>
      <c r="K2518" s="207"/>
      <c r="L2518" s="238"/>
      <c r="M2518" s="207"/>
      <c r="N2518" s="207"/>
      <c r="O2518" s="187"/>
      <c r="P2518" s="187"/>
      <c r="Z2518" s="272"/>
      <c r="AA2518" s="207"/>
      <c r="AB2518" s="238"/>
      <c r="AC2518" s="207"/>
      <c r="AD2518" s="207"/>
      <c r="AE2518" s="187"/>
      <c r="AF2518" s="187"/>
      <c r="AG2518" s="204"/>
      <c r="AH2518" s="272"/>
      <c r="AI2518" s="207"/>
      <c r="AJ2518" s="238"/>
      <c r="AK2518" s="207"/>
      <c r="AL2518" s="207"/>
      <c r="AM2518" s="187"/>
      <c r="AN2518" s="187"/>
      <c r="AO2518" s="204"/>
      <c r="AP2518" s="272"/>
      <c r="AQ2518" s="207"/>
      <c r="AR2518" s="238"/>
      <c r="AS2518" s="207"/>
      <c r="AT2518" s="207"/>
      <c r="AU2518" s="187"/>
      <c r="AV2518" s="187"/>
      <c r="AW2518" s="204"/>
      <c r="AX2518" s="272"/>
      <c r="AY2518" s="207"/>
      <c r="AZ2518" s="238"/>
      <c r="BA2518" s="207"/>
      <c r="BB2518" s="207"/>
      <c r="BC2518" s="187"/>
      <c r="BD2518" s="187"/>
      <c r="BE2518" s="204"/>
      <c r="BF2518" s="272"/>
      <c r="BG2518" s="207"/>
      <c r="BH2518" s="238"/>
      <c r="BI2518" s="207"/>
      <c r="BJ2518" s="207"/>
      <c r="BK2518" s="187"/>
      <c r="BL2518" s="187"/>
      <c r="BM2518" s="204"/>
      <c r="BN2518" s="272"/>
      <c r="BO2518" s="207"/>
      <c r="BP2518" s="238"/>
      <c r="BQ2518" s="207"/>
      <c r="BR2518" s="207"/>
      <c r="BS2518" s="187"/>
      <c r="BT2518" s="187"/>
      <c r="BU2518" s="204"/>
      <c r="BV2518" s="272"/>
      <c r="BW2518" s="207"/>
      <c r="BX2518" s="238"/>
      <c r="BY2518" s="207"/>
      <c r="BZ2518" s="207"/>
      <c r="CA2518" s="187"/>
      <c r="CB2518" s="187"/>
      <c r="CC2518" s="204"/>
      <c r="CD2518" s="272"/>
      <c r="CE2518" s="207"/>
      <c r="CF2518" s="238"/>
      <c r="CG2518" s="207"/>
      <c r="CH2518" s="207"/>
      <c r="CI2518" s="187"/>
      <c r="CJ2518" s="187"/>
      <c r="CK2518" s="204"/>
      <c r="CL2518" s="272"/>
      <c r="CM2518" s="207"/>
      <c r="CN2518" s="238"/>
      <c r="CO2518" s="207"/>
      <c r="CP2518" s="207"/>
      <c r="CQ2518" s="187"/>
      <c r="CR2518" s="187"/>
      <c r="CS2518" s="204"/>
      <c r="CT2518" s="272"/>
      <c r="CU2518" s="207"/>
      <c r="CV2518" s="238"/>
      <c r="CW2518" s="207"/>
      <c r="CX2518" s="207"/>
      <c r="CY2518" s="187"/>
      <c r="CZ2518" s="187"/>
      <c r="DA2518" s="204"/>
      <c r="DB2518" s="272"/>
      <c r="DC2518" s="207"/>
      <c r="DD2518" s="238"/>
      <c r="DE2518" s="207"/>
      <c r="DF2518" s="207"/>
      <c r="DG2518" s="187"/>
      <c r="DH2518" s="187"/>
      <c r="DI2518" s="204"/>
      <c r="DJ2518" s="272"/>
      <c r="DK2518" s="207"/>
      <c r="DL2518" s="238"/>
      <c r="DM2518" s="207"/>
      <c r="DN2518" s="207"/>
      <c r="DO2518" s="187"/>
      <c r="DP2518" s="187"/>
      <c r="DQ2518" s="204"/>
      <c r="DR2518" s="272"/>
      <c r="DS2518" s="207"/>
      <c r="DT2518" s="238"/>
      <c r="DU2518" s="207"/>
      <c r="DV2518" s="207"/>
      <c r="DW2518" s="187"/>
      <c r="DX2518" s="187"/>
      <c r="DY2518" s="204"/>
      <c r="DZ2518" s="272"/>
      <c r="EA2518" s="207"/>
      <c r="EB2518" s="238"/>
      <c r="EC2518" s="207"/>
      <c r="ED2518" s="207"/>
      <c r="EE2518" s="187"/>
      <c r="EF2518" s="187"/>
      <c r="EG2518" s="204"/>
      <c r="EH2518" s="272"/>
      <c r="EI2518" s="207"/>
      <c r="EJ2518" s="238"/>
      <c r="EK2518" s="207"/>
      <c r="EL2518" s="207"/>
      <c r="EM2518" s="187"/>
      <c r="EN2518" s="187"/>
      <c r="EO2518" s="204"/>
      <c r="EP2518" s="272"/>
      <c r="EQ2518" s="207"/>
      <c r="ER2518" s="238"/>
      <c r="ES2518" s="207"/>
      <c r="ET2518" s="207"/>
      <c r="EU2518" s="187"/>
      <c r="EV2518" s="187"/>
      <c r="EW2518" s="204"/>
      <c r="EX2518" s="272"/>
      <c r="EY2518" s="207"/>
      <c r="EZ2518" s="238"/>
      <c r="FA2518" s="207"/>
      <c r="FB2518" s="207"/>
      <c r="FC2518" s="187"/>
      <c r="FD2518" s="187"/>
      <c r="FE2518" s="204"/>
      <c r="FF2518" s="272"/>
      <c r="FG2518" s="207"/>
      <c r="FH2518" s="238"/>
      <c r="FI2518" s="207"/>
      <c r="FJ2518" s="207"/>
      <c r="FK2518" s="187"/>
      <c r="FL2518" s="187"/>
      <c r="FM2518" s="204"/>
      <c r="FN2518" s="272"/>
      <c r="FO2518" s="207"/>
      <c r="FP2518" s="238"/>
      <c r="FQ2518" s="207"/>
      <c r="FR2518" s="207"/>
      <c r="FS2518" s="187"/>
      <c r="FT2518" s="187"/>
      <c r="FU2518" s="204"/>
      <c r="FV2518" s="272"/>
      <c r="FW2518" s="207"/>
      <c r="FX2518" s="238"/>
      <c r="FY2518" s="207"/>
      <c r="FZ2518" s="207"/>
      <c r="GA2518" s="187"/>
      <c r="GB2518" s="187"/>
      <c r="GC2518" s="204"/>
      <c r="GD2518" s="272"/>
      <c r="GE2518" s="207"/>
      <c r="GF2518" s="238"/>
      <c r="GG2518" s="207"/>
      <c r="GH2518" s="207"/>
      <c r="GI2518" s="187"/>
      <c r="GJ2518" s="187"/>
      <c r="GK2518" s="204"/>
      <c r="GL2518" s="272"/>
      <c r="GM2518" s="207"/>
      <c r="GN2518" s="238"/>
      <c r="GO2518" s="207"/>
      <c r="GP2518" s="207"/>
      <c r="GQ2518" s="187"/>
      <c r="GR2518" s="187"/>
      <c r="GS2518" s="204"/>
      <c r="GT2518" s="272"/>
      <c r="GU2518" s="207"/>
      <c r="GV2518" s="238"/>
      <c r="GW2518" s="207"/>
      <c r="GX2518" s="207"/>
      <c r="GY2518" s="187"/>
      <c r="GZ2518" s="187"/>
      <c r="HA2518" s="204"/>
      <c r="HB2518" s="272"/>
      <c r="HC2518" s="207"/>
      <c r="HD2518" s="238"/>
      <c r="HE2518" s="207"/>
      <c r="HF2518" s="207"/>
      <c r="HG2518" s="187"/>
      <c r="HH2518" s="187"/>
      <c r="HI2518" s="204"/>
      <c r="HJ2518" s="272"/>
      <c r="HK2518" s="207"/>
      <c r="HL2518" s="238"/>
      <c r="HM2518" s="207"/>
      <c r="HN2518" s="207"/>
      <c r="HO2518" s="187"/>
      <c r="HP2518" s="187"/>
      <c r="HQ2518" s="204"/>
      <c r="HR2518" s="272"/>
      <c r="HS2518" s="207"/>
      <c r="HT2518" s="238"/>
      <c r="HU2518" s="207"/>
      <c r="HV2518" s="207"/>
      <c r="HW2518" s="187"/>
      <c r="HX2518" s="187"/>
      <c r="HY2518" s="204"/>
      <c r="HZ2518" s="272"/>
      <c r="IA2518" s="207"/>
      <c r="IB2518" s="238"/>
      <c r="IC2518" s="207"/>
      <c r="ID2518" s="207"/>
      <c r="IE2518" s="187"/>
      <c r="IF2518" s="187"/>
      <c r="IG2518" s="204"/>
      <c r="IH2518" s="272"/>
      <c r="II2518" s="207"/>
      <c r="IJ2518" s="238"/>
      <c r="IK2518" s="207"/>
      <c r="IL2518" s="207"/>
      <c r="IM2518" s="187"/>
      <c r="IN2518" s="187"/>
      <c r="IO2518" s="204"/>
      <c r="IP2518" s="272"/>
      <c r="IQ2518" s="207"/>
      <c r="IR2518" s="238"/>
      <c r="IS2518" s="207"/>
      <c r="IT2518" s="207"/>
      <c r="IU2518" s="187"/>
      <c r="IV2518" s="187"/>
      <c r="IW2518" s="204"/>
      <c r="IX2518" s="272"/>
      <c r="IY2518" s="207"/>
      <c r="IZ2518" s="238"/>
      <c r="JA2518" s="207"/>
      <c r="JB2518" s="207"/>
      <c r="JC2518" s="187"/>
      <c r="JD2518" s="187"/>
      <c r="JE2518" s="204"/>
      <c r="JF2518" s="272"/>
      <c r="JG2518" s="207"/>
      <c r="JH2518" s="238"/>
      <c r="JI2518" s="207"/>
      <c r="JJ2518" s="207"/>
      <c r="JK2518" s="187"/>
      <c r="JL2518" s="187"/>
      <c r="JM2518" s="204"/>
      <c r="JN2518" s="272"/>
      <c r="JO2518" s="207"/>
      <c r="JP2518" s="238"/>
      <c r="JQ2518" s="207"/>
      <c r="JR2518" s="207"/>
      <c r="JS2518" s="187"/>
      <c r="JT2518" s="187"/>
      <c r="JU2518" s="204"/>
      <c r="JV2518" s="272"/>
      <c r="JW2518" s="207"/>
      <c r="JX2518" s="238"/>
      <c r="JY2518" s="207"/>
      <c r="JZ2518" s="207"/>
      <c r="KA2518" s="187"/>
      <c r="KB2518" s="187"/>
      <c r="KC2518" s="204"/>
      <c r="KD2518" s="272"/>
      <c r="KE2518" s="207"/>
      <c r="KF2518" s="238"/>
      <c r="KG2518" s="207"/>
      <c r="KH2518" s="207"/>
      <c r="KI2518" s="187"/>
      <c r="KJ2518" s="187"/>
      <c r="KK2518" s="204"/>
      <c r="KL2518" s="272"/>
      <c r="KM2518" s="207"/>
      <c r="KN2518" s="238"/>
      <c r="KO2518" s="207"/>
      <c r="KP2518" s="207"/>
      <c r="KQ2518" s="187"/>
      <c r="KR2518" s="187"/>
      <c r="KS2518" s="204"/>
      <c r="KT2518" s="272"/>
      <c r="KU2518" s="207"/>
      <c r="KV2518" s="238"/>
      <c r="KW2518" s="207"/>
      <c r="KX2518" s="207"/>
      <c r="KY2518" s="187"/>
      <c r="KZ2518" s="187"/>
      <c r="LA2518" s="204"/>
      <c r="LB2518" s="272"/>
      <c r="LC2518" s="207"/>
      <c r="LD2518" s="238"/>
      <c r="LE2518" s="207"/>
      <c r="LF2518" s="207"/>
      <c r="LG2518" s="187"/>
      <c r="LH2518" s="187"/>
      <c r="LI2518" s="204"/>
      <c r="LJ2518" s="272"/>
      <c r="LK2518" s="207"/>
      <c r="LL2518" s="238"/>
      <c r="LM2518" s="207"/>
      <c r="LN2518" s="207"/>
      <c r="LO2518" s="187"/>
      <c r="LP2518" s="187"/>
      <c r="LQ2518" s="204"/>
      <c r="LR2518" s="272"/>
      <c r="LS2518" s="207"/>
      <c r="LT2518" s="238"/>
      <c r="LU2518" s="207"/>
      <c r="LV2518" s="207"/>
      <c r="LW2518" s="187"/>
      <c r="LX2518" s="187"/>
      <c r="LY2518" s="204"/>
      <c r="LZ2518" s="272"/>
      <c r="MA2518" s="207"/>
      <c r="MB2518" s="238"/>
      <c r="MC2518" s="207"/>
      <c r="MD2518" s="207"/>
      <c r="ME2518" s="187"/>
      <c r="MF2518" s="187"/>
      <c r="MG2518" s="204"/>
      <c r="MH2518" s="272"/>
      <c r="MI2518" s="207"/>
      <c r="MJ2518" s="238"/>
      <c r="MK2518" s="207"/>
      <c r="ML2518" s="207"/>
      <c r="MM2518" s="187"/>
      <c r="MN2518" s="187"/>
      <c r="MO2518" s="204"/>
      <c r="MP2518" s="272"/>
      <c r="MQ2518" s="207"/>
      <c r="MR2518" s="238"/>
      <c r="MS2518" s="207"/>
      <c r="MT2518" s="207"/>
      <c r="MU2518" s="187"/>
      <c r="MV2518" s="187"/>
      <c r="MW2518" s="204"/>
      <c r="MX2518" s="272"/>
      <c r="MY2518" s="207"/>
      <c r="MZ2518" s="238"/>
      <c r="NA2518" s="207"/>
      <c r="NB2518" s="207"/>
      <c r="NC2518" s="187"/>
      <c r="ND2518" s="187"/>
      <c r="NE2518" s="204"/>
      <c r="NF2518" s="272"/>
      <c r="NG2518" s="207"/>
      <c r="NH2518" s="238"/>
      <c r="NI2518" s="207"/>
      <c r="NJ2518" s="207"/>
      <c r="NK2518" s="187"/>
      <c r="NL2518" s="187"/>
      <c r="NM2518" s="204"/>
      <c r="NN2518" s="272"/>
      <c r="NO2518" s="207"/>
      <c r="NP2518" s="238"/>
      <c r="NQ2518" s="207"/>
      <c r="NR2518" s="207"/>
      <c r="NS2518" s="187"/>
      <c r="NT2518" s="187"/>
      <c r="NU2518" s="204"/>
      <c r="NV2518" s="272"/>
      <c r="NW2518" s="207"/>
      <c r="NX2518" s="238"/>
      <c r="NY2518" s="207"/>
      <c r="NZ2518" s="207"/>
      <c r="OA2518" s="187"/>
      <c r="OB2518" s="187"/>
      <c r="OC2518" s="204"/>
      <c r="OD2518" s="272"/>
      <c r="OE2518" s="207"/>
      <c r="OF2518" s="238"/>
      <c r="OG2518" s="207"/>
      <c r="OH2518" s="207"/>
      <c r="OI2518" s="187"/>
      <c r="OJ2518" s="187"/>
      <c r="OK2518" s="204"/>
      <c r="OL2518" s="272"/>
      <c r="OM2518" s="207"/>
      <c r="ON2518" s="238"/>
      <c r="OO2518" s="207"/>
      <c r="OP2518" s="207"/>
      <c r="OQ2518" s="187"/>
      <c r="OR2518" s="187"/>
      <c r="OS2518" s="204"/>
      <c r="OT2518" s="272"/>
      <c r="OU2518" s="207"/>
      <c r="OV2518" s="238"/>
      <c r="OW2518" s="207"/>
      <c r="OX2518" s="207"/>
      <c r="OY2518" s="187"/>
      <c r="OZ2518" s="187"/>
      <c r="PA2518" s="204"/>
      <c r="PB2518" s="272"/>
      <c r="PC2518" s="207"/>
      <c r="PD2518" s="238"/>
      <c r="PE2518" s="207"/>
      <c r="PF2518" s="207"/>
      <c r="PG2518" s="187"/>
      <c r="PH2518" s="187"/>
      <c r="PI2518" s="204"/>
      <c r="PJ2518" s="272"/>
      <c r="PK2518" s="207"/>
      <c r="PL2518" s="238"/>
      <c r="PM2518" s="207"/>
      <c r="PN2518" s="207"/>
      <c r="PO2518" s="187"/>
      <c r="PP2518" s="187"/>
      <c r="PQ2518" s="204"/>
      <c r="PR2518" s="272"/>
      <c r="PS2518" s="207"/>
      <c r="PT2518" s="238"/>
      <c r="PU2518" s="207"/>
      <c r="PV2518" s="207"/>
      <c r="PW2518" s="187"/>
      <c r="PX2518" s="187"/>
      <c r="PY2518" s="204"/>
      <c r="PZ2518" s="272"/>
      <c r="QA2518" s="207"/>
      <c r="QB2518" s="238"/>
      <c r="QC2518" s="207"/>
      <c r="QD2518" s="207"/>
      <c r="QE2518" s="187"/>
      <c r="QF2518" s="187"/>
      <c r="QG2518" s="204"/>
      <c r="QH2518" s="272"/>
      <c r="QI2518" s="207"/>
      <c r="QJ2518" s="238"/>
      <c r="QK2518" s="207"/>
      <c r="QL2518" s="207"/>
      <c r="QM2518" s="187"/>
      <c r="QN2518" s="187"/>
      <c r="QO2518" s="204"/>
      <c r="QP2518" s="272"/>
      <c r="QQ2518" s="207"/>
      <c r="QR2518" s="238"/>
      <c r="QS2518" s="207"/>
      <c r="QT2518" s="207"/>
      <c r="QU2518" s="187"/>
      <c r="QV2518" s="187"/>
      <c r="QW2518" s="204"/>
      <c r="QX2518" s="272"/>
      <c r="QY2518" s="207"/>
      <c r="QZ2518" s="238"/>
      <c r="RA2518" s="207"/>
      <c r="RB2518" s="207"/>
      <c r="RC2518" s="187"/>
      <c r="RD2518" s="187"/>
      <c r="RE2518" s="204"/>
      <c r="RF2518" s="272"/>
      <c r="RG2518" s="207"/>
      <c r="RH2518" s="238"/>
      <c r="RI2518" s="207"/>
      <c r="RJ2518" s="207"/>
      <c r="RK2518" s="187"/>
      <c r="RL2518" s="187"/>
      <c r="RM2518" s="204"/>
      <c r="RN2518" s="272"/>
      <c r="RO2518" s="207"/>
      <c r="RP2518" s="238"/>
      <c r="RQ2518" s="207"/>
      <c r="RR2518" s="207"/>
      <c r="RS2518" s="187"/>
      <c r="RT2518" s="187"/>
      <c r="RU2518" s="204"/>
      <c r="RV2518" s="272"/>
      <c r="RW2518" s="207"/>
      <c r="RX2518" s="238"/>
      <c r="RY2518" s="207"/>
      <c r="RZ2518" s="207"/>
      <c r="SA2518" s="187"/>
      <c r="SB2518" s="187"/>
      <c r="SC2518" s="204"/>
      <c r="SD2518" s="272"/>
      <c r="SE2518" s="207"/>
      <c r="SF2518" s="238"/>
      <c r="SG2518" s="207"/>
      <c r="SH2518" s="207"/>
      <c r="SI2518" s="187"/>
      <c r="SJ2518" s="187"/>
      <c r="SK2518" s="204"/>
      <c r="SL2518" s="272"/>
      <c r="SM2518" s="207"/>
      <c r="SN2518" s="238"/>
      <c r="SO2518" s="207"/>
      <c r="SP2518" s="207"/>
      <c r="SQ2518" s="187"/>
      <c r="SR2518" s="187"/>
      <c r="SS2518" s="204"/>
      <c r="ST2518" s="272"/>
      <c r="SU2518" s="207"/>
      <c r="SV2518" s="238"/>
      <c r="SW2518" s="207"/>
      <c r="SX2518" s="207"/>
      <c r="SY2518" s="187"/>
      <c r="SZ2518" s="187"/>
      <c r="TA2518" s="204"/>
      <c r="TB2518" s="272"/>
      <c r="TC2518" s="207"/>
      <c r="TD2518" s="238"/>
      <c r="TE2518" s="207"/>
      <c r="TF2518" s="207"/>
      <c r="TG2518" s="187"/>
      <c r="TH2518" s="187"/>
      <c r="TI2518" s="204"/>
      <c r="TJ2518" s="272"/>
      <c r="TK2518" s="207"/>
      <c r="TL2518" s="238"/>
      <c r="TM2518" s="207"/>
      <c r="TN2518" s="207"/>
      <c r="TO2518" s="187"/>
      <c r="TP2518" s="187"/>
      <c r="TQ2518" s="204"/>
      <c r="TR2518" s="272"/>
      <c r="TS2518" s="207"/>
      <c r="TT2518" s="238"/>
      <c r="TU2518" s="207"/>
      <c r="TV2518" s="207"/>
      <c r="TW2518" s="187"/>
      <c r="TX2518" s="187"/>
      <c r="TY2518" s="204"/>
      <c r="TZ2518" s="272"/>
      <c r="UA2518" s="207"/>
      <c r="UB2518" s="238"/>
      <c r="UC2518" s="207"/>
      <c r="UD2518" s="207"/>
      <c r="UE2518" s="187"/>
      <c r="UF2518" s="187"/>
      <c r="UG2518" s="204"/>
      <c r="UH2518" s="272"/>
      <c r="UI2518" s="207"/>
      <c r="UJ2518" s="238"/>
      <c r="UK2518" s="207"/>
      <c r="UL2518" s="207"/>
      <c r="UM2518" s="187"/>
      <c r="UN2518" s="187"/>
      <c r="UO2518" s="204"/>
      <c r="UP2518" s="272"/>
      <c r="UQ2518" s="207"/>
      <c r="UR2518" s="238"/>
      <c r="US2518" s="207"/>
      <c r="UT2518" s="207"/>
      <c r="UU2518" s="187"/>
      <c r="UV2518" s="187"/>
      <c r="UW2518" s="204"/>
      <c r="UX2518" s="272"/>
      <c r="UY2518" s="207"/>
      <c r="UZ2518" s="238"/>
      <c r="VA2518" s="207"/>
      <c r="VB2518" s="207"/>
      <c r="VC2518" s="187"/>
      <c r="VD2518" s="187"/>
      <c r="VE2518" s="204"/>
      <c r="VF2518" s="272"/>
      <c r="VG2518" s="207"/>
      <c r="VH2518" s="238"/>
      <c r="VI2518" s="207"/>
      <c r="VJ2518" s="207"/>
      <c r="VK2518" s="187"/>
      <c r="VL2518" s="187"/>
      <c r="VM2518" s="204"/>
      <c r="VN2518" s="272"/>
      <c r="VO2518" s="207"/>
      <c r="VP2518" s="238"/>
      <c r="VQ2518" s="207"/>
      <c r="VR2518" s="207"/>
      <c r="VS2518" s="187"/>
      <c r="VT2518" s="187"/>
      <c r="VU2518" s="204"/>
      <c r="VV2518" s="272"/>
      <c r="VW2518" s="207"/>
      <c r="VX2518" s="238"/>
      <c r="VY2518" s="207"/>
      <c r="VZ2518" s="207"/>
      <c r="WA2518" s="187"/>
      <c r="WB2518" s="187"/>
      <c r="WC2518" s="204"/>
      <c r="WD2518" s="272"/>
      <c r="WE2518" s="207"/>
      <c r="WF2518" s="238"/>
      <c r="WG2518" s="207"/>
      <c r="WH2518" s="207"/>
      <c r="WI2518" s="187"/>
      <c r="WJ2518" s="187"/>
      <c r="WK2518" s="204"/>
      <c r="WL2518" s="272"/>
      <c r="WM2518" s="207"/>
      <c r="WN2518" s="238"/>
      <c r="WO2518" s="207"/>
      <c r="WP2518" s="207"/>
      <c r="WQ2518" s="187"/>
      <c r="WR2518" s="187"/>
      <c r="WS2518" s="204"/>
      <c r="WT2518" s="272"/>
      <c r="WU2518" s="207"/>
      <c r="WV2518" s="238"/>
      <c r="WW2518" s="207"/>
      <c r="WX2518" s="207"/>
      <c r="WY2518" s="187"/>
      <c r="WZ2518" s="187"/>
      <c r="XA2518" s="204"/>
      <c r="XB2518" s="272"/>
      <c r="XC2518" s="207"/>
      <c r="XD2518" s="238"/>
      <c r="XE2518" s="207"/>
      <c r="XF2518" s="207"/>
      <c r="XG2518" s="187"/>
      <c r="XH2518" s="187"/>
      <c r="XI2518" s="204"/>
      <c r="XJ2518" s="272"/>
      <c r="XK2518" s="207"/>
      <c r="XL2518" s="238"/>
      <c r="XM2518" s="207"/>
      <c r="XN2518" s="207"/>
      <c r="XO2518" s="187"/>
      <c r="XP2518" s="187"/>
      <c r="XQ2518" s="204"/>
      <c r="XR2518" s="272"/>
      <c r="XS2518" s="207"/>
      <c r="XT2518" s="238"/>
      <c r="XU2518" s="207"/>
      <c r="XV2518" s="207"/>
      <c r="XW2518" s="187"/>
      <c r="XX2518" s="187"/>
      <c r="XY2518" s="204"/>
      <c r="XZ2518" s="272"/>
      <c r="YA2518" s="207"/>
      <c r="YB2518" s="238"/>
      <c r="YC2518" s="207"/>
      <c r="YD2518" s="207"/>
      <c r="YE2518" s="187"/>
      <c r="YF2518" s="187"/>
      <c r="YG2518" s="204"/>
      <c r="YH2518" s="272"/>
      <c r="YI2518" s="207"/>
      <c r="YJ2518" s="238"/>
      <c r="YK2518" s="207"/>
      <c r="YL2518" s="207"/>
      <c r="YM2518" s="187"/>
      <c r="YN2518" s="187"/>
      <c r="YO2518" s="204"/>
      <c r="YP2518" s="272"/>
      <c r="YQ2518" s="207"/>
      <c r="YR2518" s="238"/>
      <c r="YS2518" s="207"/>
      <c r="YT2518" s="207"/>
      <c r="YU2518" s="187"/>
      <c r="YV2518" s="187"/>
      <c r="YW2518" s="204"/>
      <c r="YX2518" s="272"/>
      <c r="YY2518" s="207"/>
      <c r="YZ2518" s="238"/>
      <c r="ZA2518" s="207"/>
      <c r="ZB2518" s="207"/>
      <c r="ZC2518" s="187"/>
      <c r="ZD2518" s="187"/>
      <c r="ZE2518" s="204"/>
      <c r="ZF2518" s="272"/>
      <c r="ZG2518" s="207"/>
      <c r="ZH2518" s="238"/>
      <c r="ZI2518" s="207"/>
      <c r="ZJ2518" s="207"/>
      <c r="ZK2518" s="187"/>
      <c r="ZL2518" s="187"/>
      <c r="ZM2518" s="204"/>
      <c r="ZN2518" s="272"/>
      <c r="ZO2518" s="207"/>
      <c r="ZP2518" s="238"/>
      <c r="ZQ2518" s="207"/>
      <c r="ZR2518" s="207"/>
      <c r="ZS2518" s="187"/>
      <c r="ZT2518" s="187"/>
      <c r="ZU2518" s="204"/>
      <c r="ZV2518" s="272"/>
      <c r="ZW2518" s="207"/>
      <c r="ZX2518" s="238"/>
      <c r="ZY2518" s="207"/>
      <c r="ZZ2518" s="207"/>
      <c r="AAA2518" s="187"/>
      <c r="AAB2518" s="187"/>
      <c r="AAC2518" s="204"/>
      <c r="AAD2518" s="272"/>
      <c r="AAE2518" s="207"/>
      <c r="AAF2518" s="238"/>
      <c r="AAG2518" s="207"/>
      <c r="AAH2518" s="207"/>
      <c r="AAI2518" s="187"/>
      <c r="AAJ2518" s="187"/>
      <c r="AAK2518" s="204"/>
      <c r="AAL2518" s="272"/>
      <c r="AAM2518" s="207"/>
      <c r="AAN2518" s="238"/>
      <c r="AAO2518" s="207"/>
      <c r="AAP2518" s="207"/>
      <c r="AAQ2518" s="187"/>
      <c r="AAR2518" s="187"/>
      <c r="AAS2518" s="204"/>
      <c r="AAT2518" s="272"/>
      <c r="AAU2518" s="207"/>
      <c r="AAV2518" s="238"/>
      <c r="AAW2518" s="207"/>
      <c r="AAX2518" s="207"/>
      <c r="AAY2518" s="187"/>
      <c r="AAZ2518" s="187"/>
      <c r="ABA2518" s="204"/>
      <c r="ABB2518" s="272"/>
      <c r="ABC2518" s="207"/>
      <c r="ABD2518" s="238"/>
      <c r="ABE2518" s="207"/>
      <c r="ABF2518" s="207"/>
      <c r="ABG2518" s="187"/>
      <c r="ABH2518" s="187"/>
      <c r="ABI2518" s="204"/>
      <c r="ABJ2518" s="272"/>
      <c r="ABK2518" s="207"/>
      <c r="ABL2518" s="238"/>
      <c r="ABM2518" s="207"/>
      <c r="ABN2518" s="207"/>
      <c r="ABO2518" s="187"/>
      <c r="ABP2518" s="187"/>
      <c r="ABQ2518" s="204"/>
      <c r="ABR2518" s="272"/>
      <c r="ABS2518" s="207"/>
      <c r="ABT2518" s="238"/>
      <c r="ABU2518" s="207"/>
      <c r="ABV2518" s="207"/>
      <c r="ABW2518" s="187"/>
      <c r="ABX2518" s="187"/>
      <c r="ABY2518" s="204"/>
      <c r="ABZ2518" s="272"/>
      <c r="ACA2518" s="207"/>
      <c r="ACB2518" s="238"/>
      <c r="ACC2518" s="207"/>
      <c r="ACD2518" s="207"/>
      <c r="ACE2518" s="187"/>
      <c r="ACF2518" s="187"/>
      <c r="ACG2518" s="204"/>
      <c r="ACH2518" s="272"/>
      <c r="ACI2518" s="207"/>
      <c r="ACJ2518" s="238"/>
      <c r="ACK2518" s="207"/>
      <c r="ACL2518" s="207"/>
      <c r="ACM2518" s="187"/>
      <c r="ACN2518" s="187"/>
      <c r="ACO2518" s="204"/>
      <c r="ACP2518" s="272"/>
      <c r="ACQ2518" s="207"/>
      <c r="ACR2518" s="238"/>
      <c r="ACS2518" s="207"/>
      <c r="ACT2518" s="207"/>
      <c r="ACU2518" s="187"/>
      <c r="ACV2518" s="187"/>
      <c r="ACW2518" s="204"/>
      <c r="ACX2518" s="272"/>
      <c r="ACY2518" s="207"/>
      <c r="ACZ2518" s="238"/>
      <c r="ADA2518" s="207"/>
      <c r="ADB2518" s="207"/>
      <c r="ADC2518" s="187"/>
      <c r="ADD2518" s="187"/>
      <c r="ADE2518" s="204"/>
      <c r="ADF2518" s="272"/>
      <c r="ADG2518" s="207"/>
      <c r="ADH2518" s="238"/>
      <c r="ADI2518" s="207"/>
      <c r="ADJ2518" s="207"/>
      <c r="ADK2518" s="187"/>
      <c r="ADL2518" s="187"/>
      <c r="ADM2518" s="204"/>
      <c r="ADN2518" s="272"/>
      <c r="ADO2518" s="207"/>
      <c r="ADP2518" s="238"/>
      <c r="ADQ2518" s="207"/>
      <c r="ADR2518" s="207"/>
      <c r="ADS2518" s="187"/>
      <c r="ADT2518" s="187"/>
      <c r="ADU2518" s="204"/>
      <c r="ADV2518" s="272"/>
      <c r="ADW2518" s="207"/>
      <c r="ADX2518" s="238"/>
      <c r="ADY2518" s="207"/>
      <c r="ADZ2518" s="207"/>
      <c r="AEA2518" s="187"/>
      <c r="AEB2518" s="187"/>
      <c r="AEC2518" s="204"/>
      <c r="AED2518" s="272"/>
      <c r="AEE2518" s="207"/>
      <c r="AEF2518" s="238"/>
      <c r="AEG2518" s="207"/>
      <c r="AEH2518" s="207"/>
      <c r="AEI2518" s="187"/>
      <c r="AEJ2518" s="187"/>
      <c r="AEK2518" s="204"/>
      <c r="AEL2518" s="272"/>
      <c r="AEM2518" s="207"/>
      <c r="AEN2518" s="238"/>
      <c r="AEO2518" s="207"/>
      <c r="AEP2518" s="207"/>
      <c r="AEQ2518" s="187"/>
      <c r="AER2518" s="187"/>
      <c r="AES2518" s="204"/>
      <c r="AET2518" s="272"/>
      <c r="AEU2518" s="207"/>
      <c r="AEV2518" s="238"/>
      <c r="AEW2518" s="207"/>
      <c r="AEX2518" s="207"/>
      <c r="AEY2518" s="187"/>
      <c r="AEZ2518" s="187"/>
      <c r="AFA2518" s="204"/>
      <c r="AFB2518" s="272"/>
      <c r="AFC2518" s="207"/>
      <c r="AFD2518" s="238"/>
      <c r="AFE2518" s="207"/>
      <c r="AFF2518" s="207"/>
      <c r="AFG2518" s="187"/>
      <c r="AFH2518" s="187"/>
      <c r="AFI2518" s="204"/>
      <c r="AFJ2518" s="272"/>
      <c r="AFK2518" s="207"/>
      <c r="AFL2518" s="238"/>
      <c r="AFM2518" s="207"/>
      <c r="AFN2518" s="207"/>
      <c r="AFO2518" s="187"/>
      <c r="AFP2518" s="187"/>
      <c r="AFQ2518" s="204"/>
      <c r="AFR2518" s="272"/>
      <c r="AFS2518" s="207"/>
      <c r="AFT2518" s="238"/>
      <c r="AFU2518" s="207"/>
      <c r="AFV2518" s="207"/>
      <c r="AFW2518" s="187"/>
      <c r="AFX2518" s="187"/>
      <c r="AFY2518" s="204"/>
      <c r="AFZ2518" s="272"/>
      <c r="AGA2518" s="207"/>
      <c r="AGB2518" s="238"/>
      <c r="AGC2518" s="207"/>
      <c r="AGD2518" s="207"/>
      <c r="AGE2518" s="187"/>
      <c r="AGF2518" s="187"/>
      <c r="AGG2518" s="204"/>
      <c r="AGH2518" s="272"/>
      <c r="AGI2518" s="207"/>
      <c r="AGJ2518" s="238"/>
      <c r="AGK2518" s="207"/>
      <c r="AGL2518" s="207"/>
      <c r="AGM2518" s="187"/>
      <c r="AGN2518" s="187"/>
      <c r="AGO2518" s="204"/>
      <c r="AGP2518" s="272"/>
      <c r="AGQ2518" s="207"/>
      <c r="AGR2518" s="238"/>
      <c r="AGS2518" s="207"/>
      <c r="AGT2518" s="207"/>
      <c r="AGU2518" s="187"/>
      <c r="AGV2518" s="187"/>
      <c r="AGW2518" s="204"/>
      <c r="AGX2518" s="272"/>
      <c r="AGY2518" s="207"/>
      <c r="AGZ2518" s="238"/>
      <c r="AHA2518" s="207"/>
      <c r="AHB2518" s="207"/>
      <c r="AHC2518" s="187"/>
      <c r="AHD2518" s="187"/>
      <c r="AHE2518" s="204"/>
      <c r="AHF2518" s="272"/>
      <c r="AHG2518" s="207"/>
      <c r="AHH2518" s="238"/>
      <c r="AHI2518" s="207"/>
      <c r="AHJ2518" s="207"/>
      <c r="AHK2518" s="187"/>
      <c r="AHL2518" s="187"/>
      <c r="AHM2518" s="204"/>
      <c r="AHN2518" s="272"/>
      <c r="AHO2518" s="207"/>
      <c r="AHP2518" s="238"/>
      <c r="AHQ2518" s="207"/>
      <c r="AHR2518" s="207"/>
      <c r="AHS2518" s="187"/>
      <c r="AHT2518" s="187"/>
      <c r="AHU2518" s="204"/>
      <c r="AHV2518" s="272"/>
      <c r="AHW2518" s="207"/>
      <c r="AHX2518" s="238"/>
      <c r="AHY2518" s="207"/>
      <c r="AHZ2518" s="207"/>
      <c r="AIA2518" s="187"/>
      <c r="AIB2518" s="187"/>
      <c r="AIC2518" s="204"/>
      <c r="AID2518" s="272"/>
      <c r="AIE2518" s="207"/>
      <c r="AIF2518" s="238"/>
      <c r="AIG2518" s="207"/>
      <c r="AIH2518" s="207"/>
      <c r="AII2518" s="187"/>
      <c r="AIJ2518" s="187"/>
      <c r="AIK2518" s="204"/>
      <c r="AIL2518" s="272"/>
      <c r="AIM2518" s="207"/>
      <c r="AIN2518" s="238"/>
      <c r="AIO2518" s="207"/>
      <c r="AIP2518" s="207"/>
      <c r="AIQ2518" s="187"/>
      <c r="AIR2518" s="187"/>
      <c r="AIS2518" s="204"/>
      <c r="AIT2518" s="272"/>
      <c r="AIU2518" s="207"/>
      <c r="AIV2518" s="238"/>
      <c r="AIW2518" s="207"/>
      <c r="AIX2518" s="207"/>
      <c r="AIY2518" s="187"/>
      <c r="AIZ2518" s="187"/>
      <c r="AJA2518" s="204"/>
      <c r="AJB2518" s="272"/>
      <c r="AJC2518" s="207"/>
      <c r="AJD2518" s="238"/>
      <c r="AJE2518" s="207"/>
      <c r="AJF2518" s="207"/>
      <c r="AJG2518" s="187"/>
      <c r="AJH2518" s="187"/>
      <c r="AJI2518" s="204"/>
      <c r="AJJ2518" s="272"/>
      <c r="AJK2518" s="207"/>
      <c r="AJL2518" s="238"/>
      <c r="AJM2518" s="207"/>
      <c r="AJN2518" s="207"/>
      <c r="AJO2518" s="187"/>
      <c r="AJP2518" s="187"/>
      <c r="AJQ2518" s="204"/>
      <c r="AJR2518" s="272"/>
      <c r="AJS2518" s="207"/>
      <c r="AJT2518" s="238"/>
      <c r="AJU2518" s="207"/>
      <c r="AJV2518" s="207"/>
      <c r="AJW2518" s="187"/>
      <c r="AJX2518" s="187"/>
      <c r="AJY2518" s="204"/>
      <c r="AJZ2518" s="272"/>
      <c r="AKA2518" s="207"/>
      <c r="AKB2518" s="238"/>
      <c r="AKC2518" s="207"/>
      <c r="AKD2518" s="207"/>
      <c r="AKE2518" s="187"/>
      <c r="AKF2518" s="187"/>
      <c r="AKG2518" s="204"/>
      <c r="AKH2518" s="272"/>
      <c r="AKI2518" s="207"/>
      <c r="AKJ2518" s="238"/>
      <c r="AKK2518" s="207"/>
      <c r="AKL2518" s="207"/>
      <c r="AKM2518" s="187"/>
      <c r="AKN2518" s="187"/>
      <c r="AKO2518" s="204"/>
      <c r="AKP2518" s="272"/>
      <c r="AKQ2518" s="207"/>
      <c r="AKR2518" s="238"/>
      <c r="AKS2518" s="207"/>
      <c r="AKT2518" s="207"/>
      <c r="AKU2518" s="187"/>
      <c r="AKV2518" s="187"/>
      <c r="AKW2518" s="204"/>
      <c r="AKX2518" s="272"/>
      <c r="AKY2518" s="207"/>
      <c r="AKZ2518" s="238"/>
      <c r="ALA2518" s="207"/>
      <c r="ALB2518" s="207"/>
      <c r="ALC2518" s="187"/>
      <c r="ALD2518" s="187"/>
      <c r="ALE2518" s="204"/>
      <c r="ALF2518" s="272"/>
      <c r="ALG2518" s="207"/>
      <c r="ALH2518" s="238"/>
      <c r="ALI2518" s="207"/>
      <c r="ALJ2518" s="207"/>
      <c r="ALK2518" s="187"/>
      <c r="ALL2518" s="187"/>
      <c r="ALM2518" s="204"/>
      <c r="ALN2518" s="272"/>
      <c r="ALO2518" s="207"/>
      <c r="ALP2518" s="238"/>
      <c r="ALQ2518" s="207"/>
      <c r="ALR2518" s="207"/>
      <c r="ALS2518" s="187"/>
      <c r="ALT2518" s="187"/>
      <c r="ALU2518" s="204"/>
      <c r="ALV2518" s="272"/>
      <c r="ALW2518" s="207"/>
      <c r="ALX2518" s="238"/>
      <c r="ALY2518" s="207"/>
      <c r="ALZ2518" s="207"/>
      <c r="AMA2518" s="187"/>
      <c r="AMB2518" s="187"/>
      <c r="AMC2518" s="204"/>
      <c r="AMD2518" s="272"/>
      <c r="AME2518" s="207"/>
      <c r="AMF2518" s="238"/>
      <c r="AMG2518" s="207"/>
      <c r="AMH2518" s="207"/>
      <c r="AMI2518" s="187"/>
      <c r="AMJ2518" s="187"/>
      <c r="AMK2518" s="204"/>
      <c r="AML2518" s="272"/>
      <c r="AMM2518" s="207"/>
      <c r="AMN2518" s="238"/>
      <c r="AMO2518" s="207"/>
      <c r="AMP2518" s="207"/>
      <c r="AMQ2518" s="187"/>
      <c r="AMR2518" s="187"/>
      <c r="AMS2518" s="204"/>
      <c r="AMT2518" s="272"/>
      <c r="AMU2518" s="207"/>
      <c r="AMV2518" s="238"/>
      <c r="AMW2518" s="207"/>
      <c r="AMX2518" s="207"/>
      <c r="AMY2518" s="187"/>
      <c r="AMZ2518" s="187"/>
      <c r="ANA2518" s="204"/>
      <c r="ANB2518" s="272"/>
      <c r="ANC2518" s="207"/>
      <c r="AND2518" s="238"/>
      <c r="ANE2518" s="207"/>
      <c r="ANF2518" s="207"/>
      <c r="ANG2518" s="187"/>
      <c r="ANH2518" s="187"/>
      <c r="ANI2518" s="204"/>
      <c r="ANJ2518" s="272"/>
      <c r="ANK2518" s="207"/>
      <c r="ANL2518" s="238"/>
      <c r="ANM2518" s="207"/>
      <c r="ANN2518" s="207"/>
      <c r="ANO2518" s="187"/>
      <c r="ANP2518" s="187"/>
      <c r="ANQ2518" s="204"/>
      <c r="ANR2518" s="272"/>
      <c r="ANS2518" s="207"/>
      <c r="ANT2518" s="238"/>
      <c r="ANU2518" s="207"/>
      <c r="ANV2518" s="207"/>
      <c r="ANW2518" s="187"/>
      <c r="ANX2518" s="187"/>
      <c r="ANY2518" s="204"/>
      <c r="ANZ2518" s="272"/>
      <c r="AOA2518" s="207"/>
      <c r="AOB2518" s="238"/>
      <c r="AOC2518" s="207"/>
      <c r="AOD2518" s="207"/>
      <c r="AOE2518" s="187"/>
      <c r="AOF2518" s="187"/>
      <c r="AOG2518" s="204"/>
      <c r="AOH2518" s="272"/>
      <c r="AOI2518" s="207"/>
      <c r="AOJ2518" s="238"/>
      <c r="AOK2518" s="207"/>
      <c r="AOL2518" s="207"/>
      <c r="AOM2518" s="187"/>
      <c r="AON2518" s="187"/>
      <c r="AOO2518" s="204"/>
      <c r="AOP2518" s="272"/>
      <c r="AOQ2518" s="207"/>
      <c r="AOR2518" s="238"/>
      <c r="AOS2518" s="207"/>
      <c r="AOT2518" s="207"/>
      <c r="AOU2518" s="187"/>
      <c r="AOV2518" s="187"/>
      <c r="AOW2518" s="204"/>
      <c r="AOX2518" s="272"/>
      <c r="AOY2518" s="207"/>
      <c r="AOZ2518" s="238"/>
      <c r="APA2518" s="207"/>
      <c r="APB2518" s="207"/>
      <c r="APC2518" s="187"/>
      <c r="APD2518" s="187"/>
      <c r="APE2518" s="204"/>
      <c r="APF2518" s="272"/>
      <c r="APG2518" s="207"/>
      <c r="APH2518" s="238"/>
      <c r="API2518" s="207"/>
      <c r="APJ2518" s="207"/>
      <c r="APK2518" s="187"/>
      <c r="APL2518" s="187"/>
      <c r="APM2518" s="204"/>
      <c r="APN2518" s="272"/>
      <c r="APO2518" s="207"/>
      <c r="APP2518" s="238"/>
      <c r="APQ2518" s="207"/>
      <c r="APR2518" s="207"/>
      <c r="APS2518" s="187"/>
      <c r="APT2518" s="187"/>
      <c r="APU2518" s="204"/>
      <c r="APV2518" s="272"/>
      <c r="APW2518" s="207"/>
      <c r="APX2518" s="238"/>
      <c r="APY2518" s="207"/>
      <c r="APZ2518" s="207"/>
      <c r="AQA2518" s="187"/>
      <c r="AQB2518" s="187"/>
      <c r="AQC2518" s="204"/>
      <c r="AQD2518" s="272"/>
      <c r="AQE2518" s="207"/>
      <c r="AQF2518" s="238"/>
      <c r="AQG2518" s="207"/>
      <c r="AQH2518" s="207"/>
      <c r="AQI2518" s="187"/>
      <c r="AQJ2518" s="187"/>
      <c r="AQK2518" s="204"/>
      <c r="AQL2518" s="272"/>
      <c r="AQM2518" s="207"/>
      <c r="AQN2518" s="238"/>
      <c r="AQO2518" s="207"/>
      <c r="AQP2518" s="207"/>
      <c r="AQQ2518" s="187"/>
      <c r="AQR2518" s="187"/>
      <c r="AQS2518" s="204"/>
      <c r="AQT2518" s="272"/>
      <c r="AQU2518" s="207"/>
      <c r="AQV2518" s="238"/>
      <c r="AQW2518" s="207"/>
      <c r="AQX2518" s="207"/>
      <c r="AQY2518" s="187"/>
      <c r="AQZ2518" s="187"/>
      <c r="ARA2518" s="204"/>
      <c r="ARB2518" s="272"/>
      <c r="ARC2518" s="207"/>
      <c r="ARD2518" s="238"/>
      <c r="ARE2518" s="207"/>
      <c r="ARF2518" s="207"/>
      <c r="ARG2518" s="187"/>
      <c r="ARH2518" s="187"/>
      <c r="ARI2518" s="204"/>
      <c r="ARJ2518" s="272"/>
      <c r="ARK2518" s="207"/>
      <c r="ARL2518" s="238"/>
      <c r="ARM2518" s="207"/>
      <c r="ARN2518" s="207"/>
      <c r="ARO2518" s="187"/>
      <c r="ARP2518" s="187"/>
      <c r="ARQ2518" s="204"/>
      <c r="ARR2518" s="272"/>
      <c r="ARS2518" s="207"/>
      <c r="ART2518" s="238"/>
      <c r="ARU2518" s="207"/>
      <c r="ARV2518" s="207"/>
      <c r="ARW2518" s="187"/>
      <c r="ARX2518" s="187"/>
      <c r="ARY2518" s="204"/>
      <c r="ARZ2518" s="272"/>
      <c r="ASA2518" s="207"/>
      <c r="ASB2518" s="238"/>
      <c r="ASC2518" s="207"/>
      <c r="ASD2518" s="207"/>
      <c r="ASE2518" s="187"/>
      <c r="ASF2518" s="187"/>
      <c r="ASG2518" s="204"/>
      <c r="ASH2518" s="272"/>
      <c r="ASI2518" s="207"/>
      <c r="ASJ2518" s="238"/>
      <c r="ASK2518" s="207"/>
      <c r="ASL2518" s="207"/>
      <c r="ASM2518" s="187"/>
      <c r="ASN2518" s="187"/>
      <c r="ASO2518" s="204"/>
      <c r="ASP2518" s="272"/>
      <c r="ASQ2518" s="207"/>
      <c r="ASR2518" s="238"/>
      <c r="ASS2518" s="207"/>
      <c r="AST2518" s="207"/>
      <c r="ASU2518" s="187"/>
      <c r="ASV2518" s="187"/>
      <c r="ASW2518" s="204"/>
      <c r="ASX2518" s="272"/>
      <c r="ASY2518" s="207"/>
      <c r="ASZ2518" s="238"/>
      <c r="ATA2518" s="207"/>
      <c r="ATB2518" s="207"/>
      <c r="ATC2518" s="187"/>
      <c r="ATD2518" s="187"/>
      <c r="ATE2518" s="204"/>
      <c r="ATF2518" s="272"/>
      <c r="ATG2518" s="207"/>
      <c r="ATH2518" s="238"/>
      <c r="ATI2518" s="207"/>
      <c r="ATJ2518" s="207"/>
      <c r="ATK2518" s="187"/>
      <c r="ATL2518" s="187"/>
      <c r="ATM2518" s="204"/>
      <c r="ATN2518" s="272"/>
      <c r="ATO2518" s="207"/>
      <c r="ATP2518" s="238"/>
      <c r="ATQ2518" s="207"/>
      <c r="ATR2518" s="207"/>
      <c r="ATS2518" s="187"/>
      <c r="ATT2518" s="187"/>
      <c r="ATU2518" s="204"/>
      <c r="ATV2518" s="272"/>
      <c r="ATW2518" s="207"/>
      <c r="ATX2518" s="238"/>
      <c r="ATY2518" s="207"/>
      <c r="ATZ2518" s="207"/>
      <c r="AUA2518" s="187"/>
      <c r="AUB2518" s="187"/>
      <c r="AUC2518" s="204"/>
      <c r="AUD2518" s="272"/>
      <c r="AUE2518" s="207"/>
      <c r="AUF2518" s="238"/>
      <c r="AUG2518" s="207"/>
      <c r="AUH2518" s="207"/>
      <c r="AUI2518" s="187"/>
      <c r="AUJ2518" s="187"/>
      <c r="AUK2518" s="204"/>
      <c r="AUL2518" s="272"/>
      <c r="AUM2518" s="207"/>
      <c r="AUN2518" s="238"/>
      <c r="AUO2518" s="207"/>
      <c r="AUP2518" s="207"/>
      <c r="AUQ2518" s="187"/>
      <c r="AUR2518" s="187"/>
      <c r="AUS2518" s="204"/>
      <c r="AUT2518" s="272"/>
      <c r="AUU2518" s="207"/>
      <c r="AUV2518" s="238"/>
      <c r="AUW2518" s="207"/>
      <c r="AUX2518" s="207"/>
      <c r="AUY2518" s="187"/>
      <c r="AUZ2518" s="187"/>
      <c r="AVA2518" s="204"/>
      <c r="AVB2518" s="272"/>
      <c r="AVC2518" s="207"/>
      <c r="AVD2518" s="238"/>
      <c r="AVE2518" s="207"/>
      <c r="AVF2518" s="207"/>
      <c r="AVG2518" s="187"/>
      <c r="AVH2518" s="187"/>
      <c r="AVI2518" s="204"/>
      <c r="AVJ2518" s="272"/>
      <c r="AVK2518" s="207"/>
      <c r="AVL2518" s="238"/>
      <c r="AVM2518" s="207"/>
      <c r="AVN2518" s="207"/>
      <c r="AVO2518" s="187"/>
      <c r="AVP2518" s="187"/>
      <c r="AVQ2518" s="204"/>
      <c r="AVR2518" s="272"/>
      <c r="AVS2518" s="207"/>
      <c r="AVT2518" s="238"/>
      <c r="AVU2518" s="207"/>
      <c r="AVV2518" s="207"/>
      <c r="AVW2518" s="187"/>
      <c r="AVX2518" s="187"/>
      <c r="AVY2518" s="204"/>
      <c r="AVZ2518" s="272"/>
      <c r="AWA2518" s="207"/>
      <c r="AWB2518" s="238"/>
      <c r="AWC2518" s="207"/>
      <c r="AWD2518" s="207"/>
      <c r="AWE2518" s="187"/>
      <c r="AWF2518" s="187"/>
      <c r="AWG2518" s="204"/>
      <c r="AWH2518" s="272"/>
      <c r="AWI2518" s="207"/>
      <c r="AWJ2518" s="238"/>
      <c r="AWK2518" s="207"/>
      <c r="AWL2518" s="207"/>
      <c r="AWM2518" s="187"/>
      <c r="AWN2518" s="187"/>
      <c r="AWO2518" s="204"/>
      <c r="AWP2518" s="272"/>
      <c r="AWQ2518" s="207"/>
      <c r="AWR2518" s="238"/>
      <c r="AWS2518" s="207"/>
      <c r="AWT2518" s="207"/>
      <c r="AWU2518" s="187"/>
      <c r="AWV2518" s="187"/>
      <c r="AWW2518" s="204"/>
      <c r="AWX2518" s="272"/>
      <c r="AWY2518" s="207"/>
      <c r="AWZ2518" s="238"/>
      <c r="AXA2518" s="207"/>
      <c r="AXB2518" s="207"/>
      <c r="AXC2518" s="187"/>
      <c r="AXD2518" s="187"/>
      <c r="AXE2518" s="204"/>
      <c r="AXF2518" s="272"/>
      <c r="AXG2518" s="207"/>
      <c r="AXH2518" s="238"/>
      <c r="AXI2518" s="207"/>
      <c r="AXJ2518" s="207"/>
      <c r="AXK2518" s="187"/>
      <c r="AXL2518" s="187"/>
      <c r="AXM2518" s="204"/>
      <c r="AXN2518" s="272"/>
      <c r="AXO2518" s="207"/>
      <c r="AXP2518" s="238"/>
      <c r="AXQ2518" s="207"/>
      <c r="AXR2518" s="207"/>
      <c r="AXS2518" s="187"/>
      <c r="AXT2518" s="187"/>
      <c r="AXU2518" s="204"/>
      <c r="AXV2518" s="272"/>
      <c r="AXW2518" s="207"/>
      <c r="AXX2518" s="238"/>
      <c r="AXY2518" s="207"/>
      <c r="AXZ2518" s="207"/>
      <c r="AYA2518" s="187"/>
      <c r="AYB2518" s="187"/>
      <c r="AYC2518" s="204"/>
      <c r="AYD2518" s="272"/>
      <c r="AYE2518" s="207"/>
      <c r="AYF2518" s="238"/>
      <c r="AYG2518" s="207"/>
      <c r="AYH2518" s="207"/>
      <c r="AYI2518" s="187"/>
      <c r="AYJ2518" s="187"/>
      <c r="AYK2518" s="204"/>
      <c r="AYL2518" s="272"/>
      <c r="AYM2518" s="207"/>
      <c r="AYN2518" s="238"/>
      <c r="AYO2518" s="207"/>
      <c r="AYP2518" s="207"/>
      <c r="AYQ2518" s="187"/>
      <c r="AYR2518" s="187"/>
      <c r="AYS2518" s="204"/>
      <c r="AYT2518" s="272"/>
      <c r="AYU2518" s="207"/>
      <c r="AYV2518" s="238"/>
      <c r="AYW2518" s="207"/>
      <c r="AYX2518" s="207"/>
      <c r="AYY2518" s="187"/>
      <c r="AYZ2518" s="187"/>
      <c r="AZA2518" s="204"/>
      <c r="AZB2518" s="272"/>
      <c r="AZC2518" s="207"/>
      <c r="AZD2518" s="238"/>
      <c r="AZE2518" s="207"/>
      <c r="AZF2518" s="207"/>
      <c r="AZG2518" s="187"/>
      <c r="AZH2518" s="187"/>
      <c r="AZI2518" s="204"/>
      <c r="AZJ2518" s="272"/>
      <c r="AZK2518" s="207"/>
      <c r="AZL2518" s="238"/>
      <c r="AZM2518" s="207"/>
      <c r="AZN2518" s="207"/>
      <c r="AZO2518" s="187"/>
      <c r="AZP2518" s="187"/>
      <c r="AZQ2518" s="204"/>
      <c r="AZR2518" s="272"/>
      <c r="AZS2518" s="207"/>
      <c r="AZT2518" s="238"/>
      <c r="AZU2518" s="207"/>
      <c r="AZV2518" s="207"/>
      <c r="AZW2518" s="187"/>
      <c r="AZX2518" s="187"/>
      <c r="AZY2518" s="204"/>
      <c r="AZZ2518" s="272"/>
      <c r="BAA2518" s="207"/>
      <c r="BAB2518" s="238"/>
      <c r="BAC2518" s="207"/>
      <c r="BAD2518" s="207"/>
      <c r="BAE2518" s="187"/>
      <c r="BAF2518" s="187"/>
      <c r="BAG2518" s="204"/>
      <c r="BAH2518" s="272"/>
      <c r="BAI2518" s="207"/>
      <c r="BAJ2518" s="238"/>
      <c r="BAK2518" s="207"/>
      <c r="BAL2518" s="207"/>
      <c r="BAM2518" s="187"/>
      <c r="BAN2518" s="187"/>
      <c r="BAO2518" s="204"/>
      <c r="BAP2518" s="272"/>
      <c r="BAQ2518" s="207"/>
      <c r="BAR2518" s="238"/>
      <c r="BAS2518" s="207"/>
      <c r="BAT2518" s="207"/>
      <c r="BAU2518" s="187"/>
      <c r="BAV2518" s="187"/>
      <c r="BAW2518" s="204"/>
      <c r="BAX2518" s="272"/>
      <c r="BAY2518" s="207"/>
      <c r="BAZ2518" s="238"/>
      <c r="BBA2518" s="207"/>
      <c r="BBB2518" s="207"/>
      <c r="BBC2518" s="187"/>
      <c r="BBD2518" s="187"/>
      <c r="BBE2518" s="204"/>
      <c r="BBF2518" s="272"/>
      <c r="BBG2518" s="207"/>
      <c r="BBH2518" s="238"/>
      <c r="BBI2518" s="207"/>
      <c r="BBJ2518" s="207"/>
      <c r="BBK2518" s="187"/>
      <c r="BBL2518" s="187"/>
      <c r="BBM2518" s="204"/>
      <c r="BBN2518" s="272"/>
      <c r="BBO2518" s="207"/>
      <c r="BBP2518" s="238"/>
      <c r="BBQ2518" s="207"/>
      <c r="BBR2518" s="207"/>
      <c r="BBS2518" s="187"/>
      <c r="BBT2518" s="187"/>
      <c r="BBU2518" s="204"/>
      <c r="BBV2518" s="272"/>
      <c r="BBW2518" s="207"/>
      <c r="BBX2518" s="238"/>
      <c r="BBY2518" s="207"/>
      <c r="BBZ2518" s="207"/>
      <c r="BCA2518" s="187"/>
      <c r="BCB2518" s="187"/>
      <c r="BCC2518" s="204"/>
      <c r="BCD2518" s="272"/>
      <c r="BCE2518" s="207"/>
      <c r="BCF2518" s="238"/>
      <c r="BCG2518" s="207"/>
      <c r="BCH2518" s="207"/>
      <c r="BCI2518" s="187"/>
      <c r="BCJ2518" s="187"/>
      <c r="BCK2518" s="204"/>
      <c r="BCL2518" s="272"/>
      <c r="BCM2518" s="207"/>
      <c r="BCN2518" s="238"/>
      <c r="BCO2518" s="207"/>
      <c r="BCP2518" s="207"/>
      <c r="BCQ2518" s="187"/>
      <c r="BCR2518" s="187"/>
      <c r="BCS2518" s="204"/>
      <c r="BCT2518" s="272"/>
      <c r="BCU2518" s="207"/>
      <c r="BCV2518" s="238"/>
      <c r="BCW2518" s="207"/>
      <c r="BCX2518" s="207"/>
      <c r="BCY2518" s="187"/>
      <c r="BCZ2518" s="187"/>
      <c r="BDA2518" s="204"/>
      <c r="BDB2518" s="272"/>
      <c r="BDC2518" s="207"/>
      <c r="BDD2518" s="238"/>
      <c r="BDE2518" s="207"/>
      <c r="BDF2518" s="207"/>
      <c r="BDG2518" s="187"/>
      <c r="BDH2518" s="187"/>
      <c r="BDI2518" s="204"/>
      <c r="BDJ2518" s="272"/>
      <c r="BDK2518" s="207"/>
      <c r="BDL2518" s="238"/>
      <c r="BDM2518" s="207"/>
      <c r="BDN2518" s="207"/>
      <c r="BDO2518" s="187"/>
      <c r="BDP2518" s="187"/>
      <c r="BDQ2518" s="204"/>
      <c r="BDR2518" s="272"/>
      <c r="BDS2518" s="207"/>
      <c r="BDT2518" s="238"/>
      <c r="BDU2518" s="207"/>
      <c r="BDV2518" s="207"/>
      <c r="BDW2518" s="187"/>
      <c r="BDX2518" s="187"/>
      <c r="BDY2518" s="204"/>
      <c r="BDZ2518" s="272"/>
      <c r="BEA2518" s="207"/>
      <c r="BEB2518" s="238"/>
      <c r="BEC2518" s="207"/>
      <c r="BED2518" s="207"/>
      <c r="BEE2518" s="187"/>
      <c r="BEF2518" s="187"/>
      <c r="BEG2518" s="204"/>
      <c r="BEH2518" s="272"/>
      <c r="BEI2518" s="207"/>
      <c r="BEJ2518" s="238"/>
      <c r="BEK2518" s="207"/>
      <c r="BEL2518" s="207"/>
      <c r="BEM2518" s="187"/>
      <c r="BEN2518" s="187"/>
      <c r="BEO2518" s="204"/>
      <c r="BEP2518" s="272"/>
      <c r="BEQ2518" s="207"/>
      <c r="BER2518" s="238"/>
      <c r="BES2518" s="207"/>
      <c r="BET2518" s="207"/>
      <c r="BEU2518" s="187"/>
      <c r="BEV2518" s="187"/>
      <c r="BEW2518" s="204"/>
      <c r="BEX2518" s="272"/>
      <c r="BEY2518" s="207"/>
      <c r="BEZ2518" s="238"/>
      <c r="BFA2518" s="207"/>
      <c r="BFB2518" s="207"/>
      <c r="BFC2518" s="187"/>
      <c r="BFD2518" s="187"/>
      <c r="BFE2518" s="204"/>
      <c r="BFF2518" s="272"/>
      <c r="BFG2518" s="207"/>
      <c r="BFH2518" s="238"/>
      <c r="BFI2518" s="207"/>
      <c r="BFJ2518" s="207"/>
      <c r="BFK2518" s="187"/>
      <c r="BFL2518" s="187"/>
      <c r="BFM2518" s="204"/>
      <c r="BFN2518" s="272"/>
      <c r="BFO2518" s="207"/>
      <c r="BFP2518" s="238"/>
      <c r="BFQ2518" s="207"/>
      <c r="BFR2518" s="207"/>
      <c r="BFS2518" s="187"/>
      <c r="BFT2518" s="187"/>
      <c r="BFU2518" s="204"/>
      <c r="BFV2518" s="272"/>
      <c r="BFW2518" s="207"/>
      <c r="BFX2518" s="238"/>
      <c r="BFY2518" s="207"/>
      <c r="BFZ2518" s="207"/>
      <c r="BGA2518" s="187"/>
      <c r="BGB2518" s="187"/>
      <c r="BGC2518" s="204"/>
      <c r="BGD2518" s="272"/>
      <c r="BGE2518" s="207"/>
      <c r="BGF2518" s="238"/>
      <c r="BGG2518" s="207"/>
      <c r="BGH2518" s="207"/>
      <c r="BGI2518" s="187"/>
      <c r="BGJ2518" s="187"/>
      <c r="BGK2518" s="204"/>
      <c r="BGL2518" s="272"/>
      <c r="BGM2518" s="207"/>
      <c r="BGN2518" s="238"/>
      <c r="BGO2518" s="207"/>
      <c r="BGP2518" s="207"/>
      <c r="BGQ2518" s="187"/>
      <c r="BGR2518" s="187"/>
      <c r="BGS2518" s="204"/>
      <c r="BGT2518" s="272"/>
      <c r="BGU2518" s="207"/>
      <c r="BGV2518" s="238"/>
      <c r="BGW2518" s="207"/>
      <c r="BGX2518" s="207"/>
      <c r="BGY2518" s="187"/>
      <c r="BGZ2518" s="187"/>
      <c r="BHA2518" s="204"/>
      <c r="BHB2518" s="272"/>
      <c r="BHC2518" s="207"/>
      <c r="BHD2518" s="238"/>
      <c r="BHE2518" s="207"/>
      <c r="BHF2518" s="207"/>
      <c r="BHG2518" s="187"/>
      <c r="BHH2518" s="187"/>
      <c r="BHI2518" s="204"/>
      <c r="BHJ2518" s="272"/>
      <c r="BHK2518" s="207"/>
      <c r="BHL2518" s="238"/>
      <c r="BHM2518" s="207"/>
      <c r="BHN2518" s="207"/>
      <c r="BHO2518" s="187"/>
      <c r="BHP2518" s="187"/>
      <c r="BHQ2518" s="204"/>
      <c r="BHR2518" s="272"/>
      <c r="BHS2518" s="207"/>
      <c r="BHT2518" s="238"/>
      <c r="BHU2518" s="207"/>
      <c r="BHV2518" s="207"/>
      <c r="BHW2518" s="187"/>
      <c r="BHX2518" s="187"/>
      <c r="BHY2518" s="204"/>
      <c r="BHZ2518" s="272"/>
      <c r="BIA2518" s="207"/>
      <c r="BIB2518" s="238"/>
      <c r="BIC2518" s="207"/>
      <c r="BID2518" s="207"/>
      <c r="BIE2518" s="187"/>
      <c r="BIF2518" s="187"/>
      <c r="BIG2518" s="204"/>
      <c r="BIH2518" s="272"/>
      <c r="BII2518" s="207"/>
      <c r="BIJ2518" s="238"/>
      <c r="BIK2518" s="207"/>
      <c r="BIL2518" s="207"/>
      <c r="BIM2518" s="187"/>
      <c r="BIN2518" s="187"/>
      <c r="BIO2518" s="204"/>
      <c r="BIP2518" s="272"/>
      <c r="BIQ2518" s="207"/>
      <c r="BIR2518" s="238"/>
      <c r="BIS2518" s="207"/>
      <c r="BIT2518" s="207"/>
      <c r="BIU2518" s="187"/>
      <c r="BIV2518" s="187"/>
      <c r="BIW2518" s="204"/>
      <c r="BIX2518" s="272"/>
      <c r="BIY2518" s="207"/>
      <c r="BIZ2518" s="238"/>
      <c r="BJA2518" s="207"/>
      <c r="BJB2518" s="207"/>
      <c r="BJC2518" s="187"/>
      <c r="BJD2518" s="187"/>
      <c r="BJE2518" s="204"/>
      <c r="BJF2518" s="272"/>
      <c r="BJG2518" s="207"/>
      <c r="BJH2518" s="238"/>
      <c r="BJI2518" s="207"/>
      <c r="BJJ2518" s="207"/>
      <c r="BJK2518" s="187"/>
      <c r="BJL2518" s="187"/>
      <c r="BJM2518" s="204"/>
      <c r="BJN2518" s="272"/>
      <c r="BJO2518" s="207"/>
      <c r="BJP2518" s="238"/>
      <c r="BJQ2518" s="207"/>
      <c r="BJR2518" s="207"/>
      <c r="BJS2518" s="187"/>
      <c r="BJT2518" s="187"/>
      <c r="BJU2518" s="204"/>
      <c r="BJV2518" s="272"/>
      <c r="BJW2518" s="207"/>
      <c r="BJX2518" s="238"/>
      <c r="BJY2518" s="207"/>
      <c r="BJZ2518" s="207"/>
      <c r="BKA2518" s="187"/>
      <c r="BKB2518" s="187"/>
      <c r="BKC2518" s="204"/>
      <c r="BKD2518" s="272"/>
      <c r="BKE2518" s="207"/>
      <c r="BKF2518" s="238"/>
      <c r="BKG2518" s="207"/>
      <c r="BKH2518" s="207"/>
      <c r="BKI2518" s="187"/>
      <c r="BKJ2518" s="187"/>
      <c r="BKK2518" s="204"/>
      <c r="BKL2518" s="272"/>
      <c r="BKM2518" s="207"/>
      <c r="BKN2518" s="238"/>
      <c r="BKO2518" s="207"/>
      <c r="BKP2518" s="207"/>
      <c r="BKQ2518" s="187"/>
      <c r="BKR2518" s="187"/>
      <c r="BKS2518" s="204"/>
      <c r="BKT2518" s="272"/>
      <c r="BKU2518" s="207"/>
      <c r="BKV2518" s="238"/>
      <c r="BKW2518" s="207"/>
      <c r="BKX2518" s="207"/>
      <c r="BKY2518" s="187"/>
      <c r="BKZ2518" s="187"/>
      <c r="BLA2518" s="204"/>
      <c r="BLB2518" s="272"/>
      <c r="BLC2518" s="207"/>
      <c r="BLD2518" s="238"/>
      <c r="BLE2518" s="207"/>
      <c r="BLF2518" s="207"/>
      <c r="BLG2518" s="187"/>
      <c r="BLH2518" s="187"/>
      <c r="BLI2518" s="204"/>
      <c r="BLJ2518" s="272"/>
      <c r="BLK2518" s="207"/>
      <c r="BLL2518" s="238"/>
      <c r="BLM2518" s="207"/>
      <c r="BLN2518" s="207"/>
      <c r="BLO2518" s="187"/>
      <c r="BLP2518" s="187"/>
      <c r="BLQ2518" s="204"/>
      <c r="BLR2518" s="272"/>
      <c r="BLS2518" s="207"/>
      <c r="BLT2518" s="238"/>
      <c r="BLU2518" s="207"/>
      <c r="BLV2518" s="207"/>
      <c r="BLW2518" s="187"/>
      <c r="BLX2518" s="187"/>
      <c r="BLY2518" s="204"/>
      <c r="BLZ2518" s="272"/>
      <c r="BMA2518" s="207"/>
      <c r="BMB2518" s="238"/>
      <c r="BMC2518" s="207"/>
      <c r="BMD2518" s="207"/>
      <c r="BME2518" s="187"/>
      <c r="BMF2518" s="187"/>
      <c r="BMG2518" s="204"/>
      <c r="BMH2518" s="272"/>
      <c r="BMI2518" s="207"/>
      <c r="BMJ2518" s="238"/>
      <c r="BMK2518" s="207"/>
      <c r="BML2518" s="207"/>
      <c r="BMM2518" s="187"/>
      <c r="BMN2518" s="187"/>
      <c r="BMO2518" s="204"/>
      <c r="BMP2518" s="272"/>
      <c r="BMQ2518" s="207"/>
      <c r="BMR2518" s="238"/>
      <c r="BMS2518" s="207"/>
      <c r="BMT2518" s="207"/>
      <c r="BMU2518" s="187"/>
      <c r="BMV2518" s="187"/>
      <c r="BMW2518" s="204"/>
      <c r="BMX2518" s="272"/>
      <c r="BMY2518" s="207"/>
      <c r="BMZ2518" s="238"/>
      <c r="BNA2518" s="207"/>
      <c r="BNB2518" s="207"/>
      <c r="BNC2518" s="187"/>
      <c r="BND2518" s="187"/>
      <c r="BNE2518" s="204"/>
      <c r="BNF2518" s="272"/>
      <c r="BNG2518" s="207"/>
      <c r="BNH2518" s="238"/>
      <c r="BNI2518" s="207"/>
      <c r="BNJ2518" s="207"/>
      <c r="BNK2518" s="187"/>
      <c r="BNL2518" s="187"/>
      <c r="BNM2518" s="204"/>
      <c r="BNN2518" s="272"/>
      <c r="BNO2518" s="207"/>
      <c r="BNP2518" s="238"/>
      <c r="BNQ2518" s="207"/>
      <c r="BNR2518" s="207"/>
      <c r="BNS2518" s="187"/>
      <c r="BNT2518" s="187"/>
      <c r="BNU2518" s="204"/>
      <c r="BNV2518" s="272"/>
      <c r="BNW2518" s="207"/>
      <c r="BNX2518" s="238"/>
      <c r="BNY2518" s="207"/>
      <c r="BNZ2518" s="207"/>
      <c r="BOA2518" s="187"/>
      <c r="BOB2518" s="187"/>
      <c r="BOC2518" s="204"/>
      <c r="BOD2518" s="272"/>
      <c r="BOE2518" s="207"/>
      <c r="BOF2518" s="238"/>
      <c r="BOG2518" s="207"/>
      <c r="BOH2518" s="207"/>
      <c r="BOI2518" s="187"/>
      <c r="BOJ2518" s="187"/>
      <c r="BOK2518" s="204"/>
      <c r="BOL2518" s="272"/>
      <c r="BOM2518" s="207"/>
      <c r="BON2518" s="238"/>
      <c r="BOO2518" s="207"/>
      <c r="BOP2518" s="207"/>
      <c r="BOQ2518" s="187"/>
      <c r="BOR2518" s="187"/>
      <c r="BOS2518" s="204"/>
      <c r="BOT2518" s="272"/>
      <c r="BOU2518" s="207"/>
      <c r="BOV2518" s="238"/>
      <c r="BOW2518" s="207"/>
      <c r="BOX2518" s="207"/>
      <c r="BOY2518" s="187"/>
      <c r="BOZ2518" s="187"/>
      <c r="BPA2518" s="204"/>
      <c r="BPB2518" s="272"/>
      <c r="BPC2518" s="207"/>
      <c r="BPD2518" s="238"/>
      <c r="BPE2518" s="207"/>
      <c r="BPF2518" s="207"/>
      <c r="BPG2518" s="187"/>
      <c r="BPH2518" s="187"/>
      <c r="BPI2518" s="204"/>
      <c r="BPJ2518" s="272"/>
      <c r="BPK2518" s="207"/>
      <c r="BPL2518" s="238"/>
      <c r="BPM2518" s="207"/>
      <c r="BPN2518" s="207"/>
      <c r="BPO2518" s="187"/>
      <c r="BPP2518" s="187"/>
      <c r="BPQ2518" s="204"/>
      <c r="BPR2518" s="272"/>
      <c r="BPS2518" s="207"/>
      <c r="BPT2518" s="238"/>
      <c r="BPU2518" s="207"/>
      <c r="BPV2518" s="207"/>
      <c r="BPW2518" s="187"/>
      <c r="BPX2518" s="187"/>
      <c r="BPY2518" s="204"/>
      <c r="BPZ2518" s="272"/>
      <c r="BQA2518" s="207"/>
      <c r="BQB2518" s="238"/>
      <c r="BQC2518" s="207"/>
      <c r="BQD2518" s="207"/>
      <c r="BQE2518" s="187"/>
      <c r="BQF2518" s="187"/>
      <c r="BQG2518" s="204"/>
      <c r="BQH2518" s="272"/>
      <c r="BQI2518" s="207"/>
      <c r="BQJ2518" s="238"/>
      <c r="BQK2518" s="207"/>
      <c r="BQL2518" s="207"/>
      <c r="BQM2518" s="187"/>
      <c r="BQN2518" s="187"/>
      <c r="BQO2518" s="204"/>
      <c r="BQP2518" s="272"/>
      <c r="BQQ2518" s="207"/>
      <c r="BQR2518" s="238"/>
      <c r="BQS2518" s="207"/>
      <c r="BQT2518" s="207"/>
      <c r="BQU2518" s="187"/>
      <c r="BQV2518" s="187"/>
      <c r="BQW2518" s="204"/>
      <c r="BQX2518" s="272"/>
      <c r="BQY2518" s="207"/>
      <c r="BQZ2518" s="238"/>
      <c r="BRA2518" s="207"/>
      <c r="BRB2518" s="207"/>
      <c r="BRC2518" s="187"/>
      <c r="BRD2518" s="187"/>
      <c r="BRE2518" s="204"/>
      <c r="BRF2518" s="272"/>
      <c r="BRG2518" s="207"/>
      <c r="BRH2518" s="238"/>
      <c r="BRI2518" s="207"/>
      <c r="BRJ2518" s="207"/>
      <c r="BRK2518" s="187"/>
      <c r="BRL2518" s="187"/>
      <c r="BRM2518" s="204"/>
      <c r="BRN2518" s="272"/>
      <c r="BRO2518" s="207"/>
      <c r="BRP2518" s="238"/>
      <c r="BRQ2518" s="207"/>
      <c r="BRR2518" s="207"/>
      <c r="BRS2518" s="187"/>
      <c r="BRT2518" s="187"/>
      <c r="BRU2518" s="204"/>
      <c r="BRV2518" s="272"/>
      <c r="BRW2518" s="207"/>
      <c r="BRX2518" s="238"/>
      <c r="BRY2518" s="207"/>
      <c r="BRZ2518" s="207"/>
      <c r="BSA2518" s="187"/>
      <c r="BSB2518" s="187"/>
      <c r="BSC2518" s="204"/>
      <c r="BSD2518" s="272"/>
      <c r="BSE2518" s="207"/>
      <c r="BSF2518" s="238"/>
      <c r="BSG2518" s="207"/>
      <c r="BSH2518" s="207"/>
      <c r="BSI2518" s="187"/>
      <c r="BSJ2518" s="187"/>
      <c r="BSK2518" s="204"/>
      <c r="BSL2518" s="272"/>
      <c r="BSM2518" s="207"/>
      <c r="BSN2518" s="238"/>
      <c r="BSO2518" s="207"/>
      <c r="BSP2518" s="207"/>
      <c r="BSQ2518" s="187"/>
      <c r="BSR2518" s="187"/>
      <c r="BSS2518" s="204"/>
      <c r="BST2518" s="272"/>
      <c r="BSU2518" s="207"/>
      <c r="BSV2518" s="238"/>
      <c r="BSW2518" s="207"/>
      <c r="BSX2518" s="207"/>
      <c r="BSY2518" s="187"/>
      <c r="BSZ2518" s="187"/>
      <c r="BTA2518" s="204"/>
      <c r="BTB2518" s="272"/>
      <c r="BTC2518" s="207"/>
      <c r="BTD2518" s="238"/>
      <c r="BTE2518" s="207"/>
      <c r="BTF2518" s="207"/>
      <c r="BTG2518" s="187"/>
      <c r="BTH2518" s="187"/>
      <c r="BTI2518" s="204"/>
      <c r="BTJ2518" s="272"/>
      <c r="BTK2518" s="207"/>
      <c r="BTL2518" s="238"/>
      <c r="BTM2518" s="207"/>
      <c r="BTN2518" s="207"/>
      <c r="BTO2518" s="187"/>
      <c r="BTP2518" s="187"/>
      <c r="BTQ2518" s="204"/>
      <c r="BTR2518" s="272"/>
      <c r="BTS2518" s="207"/>
      <c r="BTT2518" s="238"/>
      <c r="BTU2518" s="207"/>
      <c r="BTV2518" s="207"/>
      <c r="BTW2518" s="187"/>
      <c r="BTX2518" s="187"/>
      <c r="BTY2518" s="204"/>
      <c r="BTZ2518" s="272"/>
      <c r="BUA2518" s="207"/>
      <c r="BUB2518" s="238"/>
      <c r="BUC2518" s="207"/>
      <c r="BUD2518" s="207"/>
      <c r="BUE2518" s="187"/>
      <c r="BUF2518" s="187"/>
      <c r="BUG2518" s="204"/>
      <c r="BUH2518" s="272"/>
      <c r="BUI2518" s="207"/>
      <c r="BUJ2518" s="238"/>
      <c r="BUK2518" s="207"/>
      <c r="BUL2518" s="207"/>
      <c r="BUM2518" s="187"/>
      <c r="BUN2518" s="187"/>
      <c r="BUO2518" s="204"/>
      <c r="BUP2518" s="272"/>
      <c r="BUQ2518" s="207"/>
      <c r="BUR2518" s="238"/>
      <c r="BUS2518" s="207"/>
      <c r="BUT2518" s="207"/>
      <c r="BUU2518" s="187"/>
      <c r="BUV2518" s="187"/>
      <c r="BUW2518" s="204"/>
      <c r="BUX2518" s="272"/>
      <c r="BUY2518" s="207"/>
      <c r="BUZ2518" s="238"/>
      <c r="BVA2518" s="207"/>
      <c r="BVB2518" s="207"/>
      <c r="BVC2518" s="187"/>
      <c r="BVD2518" s="187"/>
      <c r="BVE2518" s="204"/>
      <c r="BVF2518" s="272"/>
      <c r="BVG2518" s="207"/>
      <c r="BVH2518" s="238"/>
      <c r="BVI2518" s="207"/>
      <c r="BVJ2518" s="207"/>
      <c r="BVK2518" s="187"/>
      <c r="BVL2518" s="187"/>
      <c r="BVM2518" s="204"/>
      <c r="BVN2518" s="272"/>
      <c r="BVO2518" s="207"/>
      <c r="BVP2518" s="238"/>
      <c r="BVQ2518" s="207"/>
      <c r="BVR2518" s="207"/>
      <c r="BVS2518" s="187"/>
      <c r="BVT2518" s="187"/>
      <c r="BVU2518" s="204"/>
      <c r="BVV2518" s="272"/>
      <c r="BVW2518" s="207"/>
      <c r="BVX2518" s="238"/>
      <c r="BVY2518" s="207"/>
      <c r="BVZ2518" s="207"/>
      <c r="BWA2518" s="187"/>
      <c r="BWB2518" s="187"/>
      <c r="BWC2518" s="204"/>
      <c r="BWD2518" s="272"/>
      <c r="BWE2518" s="207"/>
      <c r="BWF2518" s="238"/>
      <c r="BWG2518" s="207"/>
      <c r="BWH2518" s="207"/>
      <c r="BWI2518" s="187"/>
      <c r="BWJ2518" s="187"/>
      <c r="BWK2518" s="204"/>
      <c r="BWL2518" s="272"/>
      <c r="BWM2518" s="207"/>
      <c r="BWN2518" s="238"/>
      <c r="BWO2518" s="207"/>
      <c r="BWP2518" s="207"/>
      <c r="BWQ2518" s="187"/>
      <c r="BWR2518" s="187"/>
      <c r="BWS2518" s="204"/>
      <c r="BWT2518" s="272"/>
      <c r="BWU2518" s="207"/>
      <c r="BWV2518" s="238"/>
      <c r="BWW2518" s="207"/>
      <c r="BWX2518" s="207"/>
      <c r="BWY2518" s="187"/>
      <c r="BWZ2518" s="187"/>
      <c r="BXA2518" s="204"/>
      <c r="BXB2518" s="272"/>
      <c r="BXC2518" s="207"/>
      <c r="BXD2518" s="238"/>
      <c r="BXE2518" s="207"/>
      <c r="BXF2518" s="207"/>
      <c r="BXG2518" s="187"/>
      <c r="BXH2518" s="187"/>
      <c r="BXI2518" s="204"/>
      <c r="BXJ2518" s="272"/>
      <c r="BXK2518" s="207"/>
      <c r="BXL2518" s="238"/>
      <c r="BXM2518" s="207"/>
      <c r="BXN2518" s="207"/>
      <c r="BXO2518" s="187"/>
      <c r="BXP2518" s="187"/>
      <c r="BXQ2518" s="204"/>
      <c r="BXR2518" s="272"/>
      <c r="BXS2518" s="207"/>
      <c r="BXT2518" s="238"/>
      <c r="BXU2518" s="207"/>
      <c r="BXV2518" s="207"/>
      <c r="BXW2518" s="187"/>
      <c r="BXX2518" s="187"/>
      <c r="BXY2518" s="204"/>
      <c r="BXZ2518" s="272"/>
      <c r="BYA2518" s="207"/>
      <c r="BYB2518" s="238"/>
      <c r="BYC2518" s="207"/>
      <c r="BYD2518" s="207"/>
      <c r="BYE2518" s="187"/>
      <c r="BYF2518" s="187"/>
      <c r="BYG2518" s="204"/>
      <c r="BYH2518" s="272"/>
      <c r="BYI2518" s="207"/>
      <c r="BYJ2518" s="238"/>
      <c r="BYK2518" s="207"/>
      <c r="BYL2518" s="207"/>
      <c r="BYM2518" s="187"/>
      <c r="BYN2518" s="187"/>
      <c r="BYO2518" s="204"/>
      <c r="BYP2518" s="272"/>
      <c r="BYQ2518" s="207"/>
      <c r="BYR2518" s="238"/>
      <c r="BYS2518" s="207"/>
      <c r="BYT2518" s="207"/>
      <c r="BYU2518" s="187"/>
      <c r="BYV2518" s="187"/>
      <c r="BYW2518" s="204"/>
      <c r="BYX2518" s="272"/>
      <c r="BYY2518" s="207"/>
      <c r="BYZ2518" s="238"/>
      <c r="BZA2518" s="207"/>
      <c r="BZB2518" s="207"/>
      <c r="BZC2518" s="187"/>
      <c r="BZD2518" s="187"/>
      <c r="BZE2518" s="204"/>
      <c r="BZF2518" s="272"/>
      <c r="BZG2518" s="207"/>
      <c r="BZH2518" s="238"/>
      <c r="BZI2518" s="207"/>
      <c r="BZJ2518" s="207"/>
      <c r="BZK2518" s="187"/>
      <c r="BZL2518" s="187"/>
      <c r="BZM2518" s="204"/>
      <c r="BZN2518" s="272"/>
      <c r="BZO2518" s="207"/>
      <c r="BZP2518" s="238"/>
      <c r="BZQ2518" s="207"/>
      <c r="BZR2518" s="207"/>
      <c r="BZS2518" s="187"/>
      <c r="BZT2518" s="187"/>
      <c r="BZU2518" s="204"/>
      <c r="BZV2518" s="272"/>
      <c r="BZW2518" s="207"/>
      <c r="BZX2518" s="238"/>
      <c r="BZY2518" s="207"/>
      <c r="BZZ2518" s="207"/>
      <c r="CAA2518" s="187"/>
      <c r="CAB2518" s="187"/>
      <c r="CAC2518" s="204"/>
      <c r="CAD2518" s="272"/>
      <c r="CAE2518" s="207"/>
      <c r="CAF2518" s="238"/>
      <c r="CAG2518" s="207"/>
      <c r="CAH2518" s="207"/>
      <c r="CAI2518" s="187"/>
      <c r="CAJ2518" s="187"/>
      <c r="CAK2518" s="204"/>
      <c r="CAL2518" s="272"/>
      <c r="CAM2518" s="207"/>
      <c r="CAN2518" s="238"/>
      <c r="CAO2518" s="207"/>
      <c r="CAP2518" s="207"/>
      <c r="CAQ2518" s="187"/>
      <c r="CAR2518" s="187"/>
      <c r="CAS2518" s="204"/>
      <c r="CAT2518" s="272"/>
      <c r="CAU2518" s="207"/>
      <c r="CAV2518" s="238"/>
      <c r="CAW2518" s="207"/>
      <c r="CAX2518" s="207"/>
      <c r="CAY2518" s="187"/>
      <c r="CAZ2518" s="187"/>
      <c r="CBA2518" s="204"/>
      <c r="CBB2518" s="272"/>
      <c r="CBC2518" s="207"/>
      <c r="CBD2518" s="238"/>
      <c r="CBE2518" s="207"/>
      <c r="CBF2518" s="207"/>
      <c r="CBG2518" s="187"/>
      <c r="CBH2518" s="187"/>
      <c r="CBI2518" s="204"/>
      <c r="CBJ2518" s="272"/>
      <c r="CBK2518" s="207"/>
      <c r="CBL2518" s="238"/>
      <c r="CBM2518" s="207"/>
      <c r="CBN2518" s="207"/>
      <c r="CBO2518" s="187"/>
      <c r="CBP2518" s="187"/>
      <c r="CBQ2518" s="204"/>
      <c r="CBR2518" s="272"/>
      <c r="CBS2518" s="207"/>
      <c r="CBT2518" s="238"/>
      <c r="CBU2518" s="207"/>
      <c r="CBV2518" s="207"/>
      <c r="CBW2518" s="187"/>
      <c r="CBX2518" s="187"/>
      <c r="CBY2518" s="204"/>
      <c r="CBZ2518" s="272"/>
      <c r="CCA2518" s="207"/>
      <c r="CCB2518" s="238"/>
      <c r="CCC2518" s="207"/>
      <c r="CCD2518" s="207"/>
      <c r="CCE2518" s="187"/>
      <c r="CCF2518" s="187"/>
      <c r="CCG2518" s="204"/>
      <c r="CCH2518" s="272"/>
      <c r="CCI2518" s="207"/>
      <c r="CCJ2518" s="238"/>
      <c r="CCK2518" s="207"/>
      <c r="CCL2518" s="207"/>
      <c r="CCM2518" s="187"/>
      <c r="CCN2518" s="187"/>
      <c r="CCO2518" s="204"/>
      <c r="CCP2518" s="272"/>
      <c r="CCQ2518" s="207"/>
      <c r="CCR2518" s="238"/>
      <c r="CCS2518" s="207"/>
      <c r="CCT2518" s="207"/>
      <c r="CCU2518" s="187"/>
      <c r="CCV2518" s="187"/>
      <c r="CCW2518" s="204"/>
      <c r="CCX2518" s="272"/>
      <c r="CCY2518" s="207"/>
      <c r="CCZ2518" s="238"/>
      <c r="CDA2518" s="207"/>
      <c r="CDB2518" s="207"/>
      <c r="CDC2518" s="187"/>
      <c r="CDD2518" s="187"/>
      <c r="CDE2518" s="204"/>
      <c r="CDF2518" s="272"/>
      <c r="CDG2518" s="207"/>
      <c r="CDH2518" s="238"/>
      <c r="CDI2518" s="207"/>
      <c r="CDJ2518" s="207"/>
      <c r="CDK2518" s="187"/>
      <c r="CDL2518" s="187"/>
      <c r="CDM2518" s="204"/>
      <c r="CDN2518" s="272"/>
      <c r="CDO2518" s="207"/>
      <c r="CDP2518" s="238"/>
      <c r="CDQ2518" s="207"/>
      <c r="CDR2518" s="207"/>
      <c r="CDS2518" s="187"/>
      <c r="CDT2518" s="187"/>
      <c r="CDU2518" s="204"/>
      <c r="CDV2518" s="272"/>
      <c r="CDW2518" s="207"/>
      <c r="CDX2518" s="238"/>
      <c r="CDY2518" s="207"/>
      <c r="CDZ2518" s="207"/>
      <c r="CEA2518" s="187"/>
      <c r="CEB2518" s="187"/>
      <c r="CEC2518" s="204"/>
      <c r="CED2518" s="272"/>
      <c r="CEE2518" s="207"/>
      <c r="CEF2518" s="238"/>
      <c r="CEG2518" s="207"/>
      <c r="CEH2518" s="207"/>
      <c r="CEI2518" s="187"/>
      <c r="CEJ2518" s="187"/>
      <c r="CEK2518" s="204"/>
      <c r="CEL2518" s="272"/>
      <c r="CEM2518" s="207"/>
      <c r="CEN2518" s="238"/>
      <c r="CEO2518" s="207"/>
      <c r="CEP2518" s="207"/>
      <c r="CEQ2518" s="187"/>
      <c r="CER2518" s="187"/>
      <c r="CES2518" s="204"/>
      <c r="CET2518" s="272"/>
      <c r="CEU2518" s="207"/>
      <c r="CEV2518" s="238"/>
      <c r="CEW2518" s="207"/>
      <c r="CEX2518" s="207"/>
      <c r="CEY2518" s="187"/>
      <c r="CEZ2518" s="187"/>
      <c r="CFA2518" s="204"/>
      <c r="CFB2518" s="272"/>
      <c r="CFC2518" s="207"/>
      <c r="CFD2518" s="238"/>
      <c r="CFE2518" s="207"/>
      <c r="CFF2518" s="207"/>
      <c r="CFG2518" s="187"/>
      <c r="CFH2518" s="187"/>
      <c r="CFI2518" s="204"/>
      <c r="CFJ2518" s="272"/>
      <c r="CFK2518" s="207"/>
      <c r="CFL2518" s="238"/>
      <c r="CFM2518" s="207"/>
      <c r="CFN2518" s="207"/>
      <c r="CFO2518" s="187"/>
      <c r="CFP2518" s="187"/>
      <c r="CFQ2518" s="204"/>
      <c r="CFR2518" s="272"/>
      <c r="CFS2518" s="207"/>
      <c r="CFT2518" s="238"/>
      <c r="CFU2518" s="207"/>
      <c r="CFV2518" s="207"/>
      <c r="CFW2518" s="187"/>
      <c r="CFX2518" s="187"/>
      <c r="CFY2518" s="204"/>
      <c r="CFZ2518" s="272"/>
      <c r="CGA2518" s="207"/>
      <c r="CGB2518" s="238"/>
      <c r="CGC2518" s="207"/>
      <c r="CGD2518" s="207"/>
      <c r="CGE2518" s="187"/>
      <c r="CGF2518" s="187"/>
      <c r="CGG2518" s="204"/>
      <c r="CGH2518" s="272"/>
      <c r="CGI2518" s="207"/>
      <c r="CGJ2518" s="238"/>
      <c r="CGK2518" s="207"/>
      <c r="CGL2518" s="207"/>
      <c r="CGM2518" s="187"/>
      <c r="CGN2518" s="187"/>
      <c r="CGO2518" s="204"/>
      <c r="CGP2518" s="272"/>
      <c r="CGQ2518" s="207"/>
      <c r="CGR2518" s="238"/>
      <c r="CGS2518" s="207"/>
      <c r="CGT2518" s="207"/>
      <c r="CGU2518" s="187"/>
      <c r="CGV2518" s="187"/>
      <c r="CGW2518" s="204"/>
      <c r="CGX2518" s="272"/>
      <c r="CGY2518" s="207"/>
      <c r="CGZ2518" s="238"/>
      <c r="CHA2518" s="207"/>
      <c r="CHB2518" s="207"/>
      <c r="CHC2518" s="187"/>
      <c r="CHD2518" s="187"/>
      <c r="CHE2518" s="204"/>
      <c r="CHF2518" s="272"/>
      <c r="CHG2518" s="207"/>
      <c r="CHH2518" s="238"/>
      <c r="CHI2518" s="207"/>
      <c r="CHJ2518" s="207"/>
      <c r="CHK2518" s="187"/>
      <c r="CHL2518" s="187"/>
      <c r="CHM2518" s="204"/>
      <c r="CHN2518" s="272"/>
      <c r="CHO2518" s="207"/>
      <c r="CHP2518" s="238"/>
      <c r="CHQ2518" s="207"/>
      <c r="CHR2518" s="207"/>
      <c r="CHS2518" s="187"/>
      <c r="CHT2518" s="187"/>
      <c r="CHU2518" s="204"/>
      <c r="CHV2518" s="272"/>
      <c r="CHW2518" s="207"/>
      <c r="CHX2518" s="238"/>
      <c r="CHY2518" s="207"/>
      <c r="CHZ2518" s="207"/>
      <c r="CIA2518" s="187"/>
      <c r="CIB2518" s="187"/>
      <c r="CIC2518" s="204"/>
      <c r="CID2518" s="272"/>
      <c r="CIE2518" s="207"/>
      <c r="CIF2518" s="238"/>
      <c r="CIG2518" s="207"/>
      <c r="CIH2518" s="207"/>
      <c r="CII2518" s="187"/>
      <c r="CIJ2518" s="187"/>
      <c r="CIK2518" s="204"/>
      <c r="CIL2518" s="272"/>
      <c r="CIM2518" s="207"/>
      <c r="CIN2518" s="238"/>
      <c r="CIO2518" s="207"/>
      <c r="CIP2518" s="207"/>
      <c r="CIQ2518" s="187"/>
      <c r="CIR2518" s="187"/>
      <c r="CIS2518" s="204"/>
      <c r="CIT2518" s="272"/>
      <c r="CIU2518" s="207"/>
      <c r="CIV2518" s="238"/>
      <c r="CIW2518" s="207"/>
      <c r="CIX2518" s="207"/>
      <c r="CIY2518" s="187"/>
      <c r="CIZ2518" s="187"/>
      <c r="CJA2518" s="204"/>
      <c r="CJB2518" s="272"/>
      <c r="CJC2518" s="207"/>
      <c r="CJD2518" s="238"/>
      <c r="CJE2518" s="207"/>
      <c r="CJF2518" s="207"/>
      <c r="CJG2518" s="187"/>
      <c r="CJH2518" s="187"/>
      <c r="CJI2518" s="204"/>
      <c r="CJJ2518" s="272"/>
      <c r="CJK2518" s="207"/>
      <c r="CJL2518" s="238"/>
      <c r="CJM2518" s="207"/>
      <c r="CJN2518" s="207"/>
      <c r="CJO2518" s="187"/>
      <c r="CJP2518" s="187"/>
      <c r="CJQ2518" s="204"/>
      <c r="CJR2518" s="272"/>
      <c r="CJS2518" s="207"/>
      <c r="CJT2518" s="238"/>
      <c r="CJU2518" s="207"/>
      <c r="CJV2518" s="207"/>
      <c r="CJW2518" s="187"/>
      <c r="CJX2518" s="187"/>
      <c r="CJY2518" s="204"/>
      <c r="CJZ2518" s="272"/>
      <c r="CKA2518" s="207"/>
      <c r="CKB2518" s="238"/>
      <c r="CKC2518" s="207"/>
      <c r="CKD2518" s="207"/>
      <c r="CKE2518" s="187"/>
      <c r="CKF2518" s="187"/>
      <c r="CKG2518" s="204"/>
      <c r="CKH2518" s="272"/>
      <c r="CKI2518" s="207"/>
      <c r="CKJ2518" s="238"/>
      <c r="CKK2518" s="207"/>
      <c r="CKL2518" s="207"/>
      <c r="CKM2518" s="187"/>
      <c r="CKN2518" s="187"/>
      <c r="CKO2518" s="204"/>
      <c r="CKP2518" s="272"/>
      <c r="CKQ2518" s="207"/>
      <c r="CKR2518" s="238"/>
      <c r="CKS2518" s="207"/>
      <c r="CKT2518" s="207"/>
      <c r="CKU2518" s="187"/>
      <c r="CKV2518" s="187"/>
      <c r="CKW2518" s="204"/>
      <c r="CKX2518" s="272"/>
      <c r="CKY2518" s="207"/>
      <c r="CKZ2518" s="238"/>
      <c r="CLA2518" s="207"/>
      <c r="CLB2518" s="207"/>
      <c r="CLC2518" s="187"/>
      <c r="CLD2518" s="187"/>
      <c r="CLE2518" s="204"/>
      <c r="CLF2518" s="272"/>
      <c r="CLG2518" s="207"/>
      <c r="CLH2518" s="238"/>
      <c r="CLI2518" s="207"/>
      <c r="CLJ2518" s="207"/>
      <c r="CLK2518" s="187"/>
      <c r="CLL2518" s="187"/>
      <c r="CLM2518" s="204"/>
      <c r="CLN2518" s="272"/>
      <c r="CLO2518" s="207"/>
      <c r="CLP2518" s="238"/>
      <c r="CLQ2518" s="207"/>
      <c r="CLR2518" s="207"/>
      <c r="CLS2518" s="187"/>
      <c r="CLT2518" s="187"/>
      <c r="CLU2518" s="204"/>
      <c r="CLV2518" s="272"/>
      <c r="CLW2518" s="207"/>
      <c r="CLX2518" s="238"/>
      <c r="CLY2518" s="207"/>
      <c r="CLZ2518" s="207"/>
      <c r="CMA2518" s="187"/>
      <c r="CMB2518" s="187"/>
      <c r="CMC2518" s="204"/>
      <c r="CMD2518" s="272"/>
      <c r="CME2518" s="207"/>
      <c r="CMF2518" s="238"/>
      <c r="CMG2518" s="207"/>
      <c r="CMH2518" s="207"/>
      <c r="CMI2518" s="187"/>
      <c r="CMJ2518" s="187"/>
      <c r="CMK2518" s="204"/>
      <c r="CML2518" s="272"/>
      <c r="CMM2518" s="207"/>
      <c r="CMN2518" s="238"/>
      <c r="CMO2518" s="207"/>
      <c r="CMP2518" s="207"/>
      <c r="CMQ2518" s="187"/>
      <c r="CMR2518" s="187"/>
      <c r="CMS2518" s="204"/>
      <c r="CMT2518" s="272"/>
      <c r="CMU2518" s="207"/>
      <c r="CMV2518" s="238"/>
      <c r="CMW2518" s="207"/>
      <c r="CMX2518" s="207"/>
      <c r="CMY2518" s="187"/>
      <c r="CMZ2518" s="187"/>
      <c r="CNA2518" s="204"/>
      <c r="CNB2518" s="272"/>
      <c r="CNC2518" s="207"/>
      <c r="CND2518" s="238"/>
      <c r="CNE2518" s="207"/>
      <c r="CNF2518" s="207"/>
      <c r="CNG2518" s="187"/>
      <c r="CNH2518" s="187"/>
      <c r="CNI2518" s="204"/>
      <c r="CNJ2518" s="272"/>
      <c r="CNK2518" s="207"/>
      <c r="CNL2518" s="238"/>
      <c r="CNM2518" s="207"/>
      <c r="CNN2518" s="207"/>
      <c r="CNO2518" s="187"/>
      <c r="CNP2518" s="187"/>
      <c r="CNQ2518" s="204"/>
      <c r="CNR2518" s="272"/>
      <c r="CNS2518" s="207"/>
      <c r="CNT2518" s="238"/>
      <c r="CNU2518" s="207"/>
      <c r="CNV2518" s="207"/>
      <c r="CNW2518" s="187"/>
      <c r="CNX2518" s="187"/>
      <c r="CNY2518" s="204"/>
      <c r="CNZ2518" s="272"/>
      <c r="COA2518" s="207"/>
      <c r="COB2518" s="238"/>
      <c r="COC2518" s="207"/>
      <c r="COD2518" s="207"/>
      <c r="COE2518" s="187"/>
      <c r="COF2518" s="187"/>
      <c r="COG2518" s="204"/>
      <c r="COH2518" s="272"/>
      <c r="COI2518" s="207"/>
      <c r="COJ2518" s="238"/>
      <c r="COK2518" s="207"/>
      <c r="COL2518" s="207"/>
      <c r="COM2518" s="187"/>
      <c r="CON2518" s="187"/>
      <c r="COO2518" s="204"/>
      <c r="COP2518" s="272"/>
      <c r="COQ2518" s="207"/>
      <c r="COR2518" s="238"/>
      <c r="COS2518" s="207"/>
      <c r="COT2518" s="207"/>
      <c r="COU2518" s="187"/>
      <c r="COV2518" s="187"/>
      <c r="COW2518" s="204"/>
      <c r="COX2518" s="272"/>
      <c r="COY2518" s="207"/>
      <c r="COZ2518" s="238"/>
      <c r="CPA2518" s="207"/>
      <c r="CPB2518" s="207"/>
      <c r="CPC2518" s="187"/>
      <c r="CPD2518" s="187"/>
      <c r="CPE2518" s="204"/>
      <c r="CPF2518" s="272"/>
      <c r="CPG2518" s="207"/>
      <c r="CPH2518" s="238"/>
      <c r="CPI2518" s="207"/>
      <c r="CPJ2518" s="207"/>
      <c r="CPK2518" s="187"/>
      <c r="CPL2518" s="187"/>
      <c r="CPM2518" s="204"/>
      <c r="CPN2518" s="272"/>
      <c r="CPO2518" s="207"/>
      <c r="CPP2518" s="238"/>
      <c r="CPQ2518" s="207"/>
      <c r="CPR2518" s="207"/>
      <c r="CPS2518" s="187"/>
      <c r="CPT2518" s="187"/>
      <c r="CPU2518" s="204"/>
      <c r="CPV2518" s="272"/>
      <c r="CPW2518" s="207"/>
      <c r="CPX2518" s="238"/>
      <c r="CPY2518" s="207"/>
      <c r="CPZ2518" s="207"/>
      <c r="CQA2518" s="187"/>
      <c r="CQB2518" s="187"/>
      <c r="CQC2518" s="204"/>
      <c r="CQD2518" s="272"/>
      <c r="CQE2518" s="207"/>
      <c r="CQF2518" s="238"/>
      <c r="CQG2518" s="207"/>
      <c r="CQH2518" s="207"/>
      <c r="CQI2518" s="187"/>
      <c r="CQJ2518" s="187"/>
      <c r="CQK2518" s="204"/>
      <c r="CQL2518" s="272"/>
      <c r="CQM2518" s="207"/>
      <c r="CQN2518" s="238"/>
      <c r="CQO2518" s="207"/>
      <c r="CQP2518" s="207"/>
      <c r="CQQ2518" s="187"/>
      <c r="CQR2518" s="187"/>
      <c r="CQS2518" s="204"/>
      <c r="CQT2518" s="272"/>
      <c r="CQU2518" s="207"/>
      <c r="CQV2518" s="238"/>
      <c r="CQW2518" s="207"/>
      <c r="CQX2518" s="207"/>
      <c r="CQY2518" s="187"/>
      <c r="CQZ2518" s="187"/>
      <c r="CRA2518" s="204"/>
      <c r="CRB2518" s="272"/>
      <c r="CRC2518" s="207"/>
      <c r="CRD2518" s="238"/>
      <c r="CRE2518" s="207"/>
      <c r="CRF2518" s="207"/>
      <c r="CRG2518" s="187"/>
      <c r="CRH2518" s="187"/>
      <c r="CRI2518" s="204"/>
      <c r="CRJ2518" s="272"/>
      <c r="CRK2518" s="207"/>
      <c r="CRL2518" s="238"/>
      <c r="CRM2518" s="207"/>
      <c r="CRN2518" s="207"/>
      <c r="CRO2518" s="187"/>
      <c r="CRP2518" s="187"/>
      <c r="CRQ2518" s="204"/>
      <c r="CRR2518" s="272"/>
      <c r="CRS2518" s="207"/>
      <c r="CRT2518" s="238"/>
      <c r="CRU2518" s="207"/>
      <c r="CRV2518" s="207"/>
      <c r="CRW2518" s="187"/>
      <c r="CRX2518" s="187"/>
      <c r="CRY2518" s="204"/>
      <c r="CRZ2518" s="272"/>
      <c r="CSA2518" s="207"/>
      <c r="CSB2518" s="238"/>
      <c r="CSC2518" s="207"/>
      <c r="CSD2518" s="207"/>
      <c r="CSE2518" s="187"/>
      <c r="CSF2518" s="187"/>
      <c r="CSG2518" s="204"/>
      <c r="CSH2518" s="272"/>
      <c r="CSI2518" s="207"/>
      <c r="CSJ2518" s="238"/>
      <c r="CSK2518" s="207"/>
      <c r="CSL2518" s="207"/>
      <c r="CSM2518" s="187"/>
      <c r="CSN2518" s="187"/>
      <c r="CSO2518" s="204"/>
      <c r="CSP2518" s="272"/>
      <c r="CSQ2518" s="207"/>
      <c r="CSR2518" s="238"/>
      <c r="CSS2518" s="207"/>
      <c r="CST2518" s="207"/>
      <c r="CSU2518" s="187"/>
      <c r="CSV2518" s="187"/>
      <c r="CSW2518" s="204"/>
      <c r="CSX2518" s="272"/>
      <c r="CSY2518" s="207"/>
      <c r="CSZ2518" s="238"/>
      <c r="CTA2518" s="207"/>
      <c r="CTB2518" s="207"/>
      <c r="CTC2518" s="187"/>
      <c r="CTD2518" s="187"/>
      <c r="CTE2518" s="204"/>
      <c r="CTF2518" s="272"/>
      <c r="CTG2518" s="207"/>
      <c r="CTH2518" s="238"/>
      <c r="CTI2518" s="207"/>
      <c r="CTJ2518" s="207"/>
      <c r="CTK2518" s="187"/>
      <c r="CTL2518" s="187"/>
      <c r="CTM2518" s="204"/>
      <c r="CTN2518" s="272"/>
      <c r="CTO2518" s="207"/>
      <c r="CTP2518" s="238"/>
      <c r="CTQ2518" s="207"/>
      <c r="CTR2518" s="207"/>
      <c r="CTS2518" s="187"/>
      <c r="CTT2518" s="187"/>
      <c r="CTU2518" s="204"/>
      <c r="CTV2518" s="272"/>
      <c r="CTW2518" s="207"/>
      <c r="CTX2518" s="238"/>
      <c r="CTY2518" s="207"/>
      <c r="CTZ2518" s="207"/>
      <c r="CUA2518" s="187"/>
      <c r="CUB2518" s="187"/>
      <c r="CUC2518" s="204"/>
      <c r="CUD2518" s="272"/>
      <c r="CUE2518" s="207"/>
      <c r="CUF2518" s="238"/>
      <c r="CUG2518" s="207"/>
      <c r="CUH2518" s="207"/>
      <c r="CUI2518" s="187"/>
      <c r="CUJ2518" s="187"/>
      <c r="CUK2518" s="204"/>
      <c r="CUL2518" s="272"/>
      <c r="CUM2518" s="207"/>
      <c r="CUN2518" s="238"/>
      <c r="CUO2518" s="207"/>
      <c r="CUP2518" s="207"/>
      <c r="CUQ2518" s="187"/>
      <c r="CUR2518" s="187"/>
      <c r="CUS2518" s="204"/>
      <c r="CUT2518" s="272"/>
      <c r="CUU2518" s="207"/>
      <c r="CUV2518" s="238"/>
      <c r="CUW2518" s="207"/>
      <c r="CUX2518" s="207"/>
      <c r="CUY2518" s="187"/>
      <c r="CUZ2518" s="187"/>
      <c r="CVA2518" s="204"/>
      <c r="CVB2518" s="272"/>
      <c r="CVC2518" s="207"/>
      <c r="CVD2518" s="238"/>
      <c r="CVE2518" s="207"/>
      <c r="CVF2518" s="207"/>
      <c r="CVG2518" s="187"/>
      <c r="CVH2518" s="187"/>
      <c r="CVI2518" s="204"/>
      <c r="CVJ2518" s="272"/>
      <c r="CVK2518" s="207"/>
      <c r="CVL2518" s="238"/>
      <c r="CVM2518" s="207"/>
      <c r="CVN2518" s="207"/>
      <c r="CVO2518" s="187"/>
      <c r="CVP2518" s="187"/>
      <c r="CVQ2518" s="204"/>
      <c r="CVR2518" s="272"/>
      <c r="CVS2518" s="207"/>
      <c r="CVT2518" s="238"/>
      <c r="CVU2518" s="207"/>
      <c r="CVV2518" s="207"/>
      <c r="CVW2518" s="187"/>
      <c r="CVX2518" s="187"/>
      <c r="CVY2518" s="204"/>
      <c r="CVZ2518" s="272"/>
      <c r="CWA2518" s="207"/>
      <c r="CWB2518" s="238"/>
      <c r="CWC2518" s="207"/>
      <c r="CWD2518" s="207"/>
      <c r="CWE2518" s="187"/>
      <c r="CWF2518" s="187"/>
      <c r="CWG2518" s="204"/>
      <c r="CWH2518" s="272"/>
      <c r="CWI2518" s="207"/>
      <c r="CWJ2518" s="238"/>
      <c r="CWK2518" s="207"/>
      <c r="CWL2518" s="207"/>
      <c r="CWM2518" s="187"/>
      <c r="CWN2518" s="187"/>
      <c r="CWO2518" s="204"/>
      <c r="CWP2518" s="272"/>
      <c r="CWQ2518" s="207"/>
      <c r="CWR2518" s="238"/>
      <c r="CWS2518" s="207"/>
      <c r="CWT2518" s="207"/>
      <c r="CWU2518" s="187"/>
      <c r="CWV2518" s="187"/>
      <c r="CWW2518" s="204"/>
      <c r="CWX2518" s="272"/>
      <c r="CWY2518" s="207"/>
      <c r="CWZ2518" s="238"/>
      <c r="CXA2518" s="207"/>
      <c r="CXB2518" s="207"/>
      <c r="CXC2518" s="187"/>
      <c r="CXD2518" s="187"/>
      <c r="CXE2518" s="204"/>
      <c r="CXF2518" s="272"/>
      <c r="CXG2518" s="207"/>
      <c r="CXH2518" s="238"/>
      <c r="CXI2518" s="207"/>
      <c r="CXJ2518" s="207"/>
      <c r="CXK2518" s="187"/>
      <c r="CXL2518" s="187"/>
      <c r="CXM2518" s="204"/>
      <c r="CXN2518" s="272"/>
      <c r="CXO2518" s="207"/>
      <c r="CXP2518" s="238"/>
      <c r="CXQ2518" s="207"/>
      <c r="CXR2518" s="207"/>
      <c r="CXS2518" s="187"/>
      <c r="CXT2518" s="187"/>
      <c r="CXU2518" s="204"/>
      <c r="CXV2518" s="272"/>
      <c r="CXW2518" s="207"/>
      <c r="CXX2518" s="238"/>
      <c r="CXY2518" s="207"/>
      <c r="CXZ2518" s="207"/>
      <c r="CYA2518" s="187"/>
      <c r="CYB2518" s="187"/>
      <c r="CYC2518" s="204"/>
      <c r="CYD2518" s="272"/>
      <c r="CYE2518" s="207"/>
      <c r="CYF2518" s="238"/>
      <c r="CYG2518" s="207"/>
      <c r="CYH2518" s="207"/>
      <c r="CYI2518" s="187"/>
      <c r="CYJ2518" s="187"/>
      <c r="CYK2518" s="204"/>
      <c r="CYL2518" s="272"/>
      <c r="CYM2518" s="207"/>
      <c r="CYN2518" s="238"/>
      <c r="CYO2518" s="207"/>
      <c r="CYP2518" s="207"/>
      <c r="CYQ2518" s="187"/>
      <c r="CYR2518" s="187"/>
      <c r="CYS2518" s="204"/>
      <c r="CYT2518" s="272"/>
      <c r="CYU2518" s="207"/>
      <c r="CYV2518" s="238"/>
      <c r="CYW2518" s="207"/>
      <c r="CYX2518" s="207"/>
      <c r="CYY2518" s="187"/>
      <c r="CYZ2518" s="187"/>
      <c r="CZA2518" s="204"/>
      <c r="CZB2518" s="272"/>
      <c r="CZC2518" s="207"/>
      <c r="CZD2518" s="238"/>
      <c r="CZE2518" s="207"/>
      <c r="CZF2518" s="207"/>
      <c r="CZG2518" s="187"/>
      <c r="CZH2518" s="187"/>
      <c r="CZI2518" s="204"/>
      <c r="CZJ2518" s="272"/>
      <c r="CZK2518" s="207"/>
      <c r="CZL2518" s="238"/>
      <c r="CZM2518" s="207"/>
      <c r="CZN2518" s="207"/>
      <c r="CZO2518" s="187"/>
      <c r="CZP2518" s="187"/>
      <c r="CZQ2518" s="204"/>
      <c r="CZR2518" s="272"/>
      <c r="CZS2518" s="207"/>
      <c r="CZT2518" s="238"/>
      <c r="CZU2518" s="207"/>
      <c r="CZV2518" s="207"/>
      <c r="CZW2518" s="187"/>
      <c r="CZX2518" s="187"/>
      <c r="CZY2518" s="204"/>
      <c r="CZZ2518" s="272"/>
      <c r="DAA2518" s="207"/>
      <c r="DAB2518" s="238"/>
      <c r="DAC2518" s="207"/>
      <c r="DAD2518" s="207"/>
      <c r="DAE2518" s="187"/>
      <c r="DAF2518" s="187"/>
      <c r="DAG2518" s="204"/>
      <c r="DAH2518" s="272"/>
      <c r="DAI2518" s="207"/>
      <c r="DAJ2518" s="238"/>
      <c r="DAK2518" s="207"/>
      <c r="DAL2518" s="207"/>
      <c r="DAM2518" s="187"/>
      <c r="DAN2518" s="187"/>
      <c r="DAO2518" s="204"/>
      <c r="DAP2518" s="272"/>
      <c r="DAQ2518" s="207"/>
      <c r="DAR2518" s="238"/>
      <c r="DAS2518" s="207"/>
      <c r="DAT2518" s="207"/>
      <c r="DAU2518" s="187"/>
      <c r="DAV2518" s="187"/>
      <c r="DAW2518" s="204"/>
      <c r="DAX2518" s="272"/>
      <c r="DAY2518" s="207"/>
      <c r="DAZ2518" s="238"/>
      <c r="DBA2518" s="207"/>
      <c r="DBB2518" s="207"/>
      <c r="DBC2518" s="187"/>
      <c r="DBD2518" s="187"/>
      <c r="DBE2518" s="204"/>
      <c r="DBF2518" s="272"/>
      <c r="DBG2518" s="207"/>
      <c r="DBH2518" s="238"/>
      <c r="DBI2518" s="207"/>
      <c r="DBJ2518" s="207"/>
      <c r="DBK2518" s="187"/>
      <c r="DBL2518" s="187"/>
      <c r="DBM2518" s="204"/>
      <c r="DBN2518" s="272"/>
      <c r="DBO2518" s="207"/>
      <c r="DBP2518" s="238"/>
      <c r="DBQ2518" s="207"/>
      <c r="DBR2518" s="207"/>
      <c r="DBS2518" s="187"/>
      <c r="DBT2518" s="187"/>
      <c r="DBU2518" s="204"/>
      <c r="DBV2518" s="272"/>
      <c r="DBW2518" s="207"/>
      <c r="DBX2518" s="238"/>
      <c r="DBY2518" s="207"/>
      <c r="DBZ2518" s="207"/>
      <c r="DCA2518" s="187"/>
      <c r="DCB2518" s="187"/>
      <c r="DCC2518" s="204"/>
      <c r="DCD2518" s="272"/>
      <c r="DCE2518" s="207"/>
      <c r="DCF2518" s="238"/>
      <c r="DCG2518" s="207"/>
      <c r="DCH2518" s="207"/>
      <c r="DCI2518" s="187"/>
      <c r="DCJ2518" s="187"/>
      <c r="DCK2518" s="204"/>
      <c r="DCL2518" s="272"/>
      <c r="DCM2518" s="207"/>
      <c r="DCN2518" s="238"/>
      <c r="DCO2518" s="207"/>
      <c r="DCP2518" s="207"/>
      <c r="DCQ2518" s="187"/>
      <c r="DCR2518" s="187"/>
      <c r="DCS2518" s="204"/>
      <c r="DCT2518" s="272"/>
      <c r="DCU2518" s="207"/>
      <c r="DCV2518" s="238"/>
      <c r="DCW2518" s="207"/>
      <c r="DCX2518" s="207"/>
      <c r="DCY2518" s="187"/>
      <c r="DCZ2518" s="187"/>
      <c r="DDA2518" s="204"/>
      <c r="DDB2518" s="272"/>
      <c r="DDC2518" s="207"/>
      <c r="DDD2518" s="238"/>
      <c r="DDE2518" s="207"/>
      <c r="DDF2518" s="207"/>
      <c r="DDG2518" s="187"/>
      <c r="DDH2518" s="187"/>
      <c r="DDI2518" s="204"/>
      <c r="DDJ2518" s="272"/>
      <c r="DDK2518" s="207"/>
      <c r="DDL2518" s="238"/>
      <c r="DDM2518" s="207"/>
      <c r="DDN2518" s="207"/>
      <c r="DDO2518" s="187"/>
      <c r="DDP2518" s="187"/>
      <c r="DDQ2518" s="204"/>
      <c r="DDR2518" s="272"/>
      <c r="DDS2518" s="207"/>
      <c r="DDT2518" s="238"/>
      <c r="DDU2518" s="207"/>
      <c r="DDV2518" s="207"/>
      <c r="DDW2518" s="187"/>
      <c r="DDX2518" s="187"/>
      <c r="DDY2518" s="204"/>
      <c r="DDZ2518" s="272"/>
      <c r="DEA2518" s="207"/>
      <c r="DEB2518" s="238"/>
      <c r="DEC2518" s="207"/>
      <c r="DED2518" s="207"/>
      <c r="DEE2518" s="187"/>
      <c r="DEF2518" s="187"/>
      <c r="DEG2518" s="204"/>
      <c r="DEH2518" s="272"/>
      <c r="DEI2518" s="207"/>
      <c r="DEJ2518" s="238"/>
      <c r="DEK2518" s="207"/>
      <c r="DEL2518" s="207"/>
      <c r="DEM2518" s="187"/>
      <c r="DEN2518" s="187"/>
      <c r="DEO2518" s="204"/>
      <c r="DEP2518" s="272"/>
      <c r="DEQ2518" s="207"/>
      <c r="DER2518" s="238"/>
      <c r="DES2518" s="207"/>
      <c r="DET2518" s="207"/>
      <c r="DEU2518" s="187"/>
      <c r="DEV2518" s="187"/>
      <c r="DEW2518" s="204"/>
      <c r="DEX2518" s="272"/>
      <c r="DEY2518" s="207"/>
      <c r="DEZ2518" s="238"/>
      <c r="DFA2518" s="207"/>
      <c r="DFB2518" s="207"/>
      <c r="DFC2518" s="187"/>
      <c r="DFD2518" s="187"/>
      <c r="DFE2518" s="204"/>
      <c r="DFF2518" s="272"/>
      <c r="DFG2518" s="207"/>
      <c r="DFH2518" s="238"/>
      <c r="DFI2518" s="207"/>
      <c r="DFJ2518" s="207"/>
      <c r="DFK2518" s="187"/>
      <c r="DFL2518" s="187"/>
      <c r="DFM2518" s="204"/>
      <c r="DFN2518" s="272"/>
      <c r="DFO2518" s="207"/>
      <c r="DFP2518" s="238"/>
      <c r="DFQ2518" s="207"/>
      <c r="DFR2518" s="207"/>
      <c r="DFS2518" s="187"/>
      <c r="DFT2518" s="187"/>
      <c r="DFU2518" s="204"/>
      <c r="DFV2518" s="272"/>
      <c r="DFW2518" s="207"/>
      <c r="DFX2518" s="238"/>
      <c r="DFY2518" s="207"/>
      <c r="DFZ2518" s="207"/>
      <c r="DGA2518" s="187"/>
      <c r="DGB2518" s="187"/>
      <c r="DGC2518" s="204"/>
      <c r="DGD2518" s="272"/>
      <c r="DGE2518" s="207"/>
      <c r="DGF2518" s="238"/>
      <c r="DGG2518" s="207"/>
      <c r="DGH2518" s="207"/>
      <c r="DGI2518" s="187"/>
      <c r="DGJ2518" s="187"/>
      <c r="DGK2518" s="204"/>
      <c r="DGL2518" s="272"/>
      <c r="DGM2518" s="207"/>
      <c r="DGN2518" s="238"/>
      <c r="DGO2518" s="207"/>
      <c r="DGP2518" s="207"/>
      <c r="DGQ2518" s="187"/>
      <c r="DGR2518" s="187"/>
      <c r="DGS2518" s="204"/>
      <c r="DGT2518" s="272"/>
      <c r="DGU2518" s="207"/>
      <c r="DGV2518" s="238"/>
      <c r="DGW2518" s="207"/>
      <c r="DGX2518" s="207"/>
      <c r="DGY2518" s="187"/>
      <c r="DGZ2518" s="187"/>
      <c r="DHA2518" s="204"/>
      <c r="DHB2518" s="272"/>
      <c r="DHC2518" s="207"/>
      <c r="DHD2518" s="238"/>
      <c r="DHE2518" s="207"/>
      <c r="DHF2518" s="207"/>
      <c r="DHG2518" s="187"/>
      <c r="DHH2518" s="187"/>
      <c r="DHI2518" s="204"/>
      <c r="DHJ2518" s="272"/>
      <c r="DHK2518" s="207"/>
      <c r="DHL2518" s="238"/>
      <c r="DHM2518" s="207"/>
      <c r="DHN2518" s="207"/>
      <c r="DHO2518" s="187"/>
      <c r="DHP2518" s="187"/>
      <c r="DHQ2518" s="204"/>
      <c r="DHR2518" s="272"/>
      <c r="DHS2518" s="207"/>
      <c r="DHT2518" s="238"/>
      <c r="DHU2518" s="207"/>
      <c r="DHV2518" s="207"/>
      <c r="DHW2518" s="187"/>
      <c r="DHX2518" s="187"/>
      <c r="DHY2518" s="204"/>
      <c r="DHZ2518" s="272"/>
      <c r="DIA2518" s="207"/>
      <c r="DIB2518" s="238"/>
      <c r="DIC2518" s="207"/>
      <c r="DID2518" s="207"/>
      <c r="DIE2518" s="187"/>
      <c r="DIF2518" s="187"/>
      <c r="DIG2518" s="204"/>
      <c r="DIH2518" s="272"/>
      <c r="DII2518" s="207"/>
      <c r="DIJ2518" s="238"/>
      <c r="DIK2518" s="207"/>
      <c r="DIL2518" s="207"/>
      <c r="DIM2518" s="187"/>
      <c r="DIN2518" s="187"/>
      <c r="DIO2518" s="204"/>
      <c r="DIP2518" s="272"/>
      <c r="DIQ2518" s="207"/>
      <c r="DIR2518" s="238"/>
      <c r="DIS2518" s="207"/>
      <c r="DIT2518" s="207"/>
      <c r="DIU2518" s="187"/>
      <c r="DIV2518" s="187"/>
      <c r="DIW2518" s="204"/>
      <c r="DIX2518" s="272"/>
      <c r="DIY2518" s="207"/>
      <c r="DIZ2518" s="238"/>
      <c r="DJA2518" s="207"/>
      <c r="DJB2518" s="207"/>
      <c r="DJC2518" s="187"/>
      <c r="DJD2518" s="187"/>
      <c r="DJE2518" s="204"/>
      <c r="DJF2518" s="272"/>
      <c r="DJG2518" s="207"/>
      <c r="DJH2518" s="238"/>
      <c r="DJI2518" s="207"/>
      <c r="DJJ2518" s="207"/>
      <c r="DJK2518" s="187"/>
      <c r="DJL2518" s="187"/>
      <c r="DJM2518" s="204"/>
      <c r="DJN2518" s="272"/>
      <c r="DJO2518" s="207"/>
      <c r="DJP2518" s="238"/>
      <c r="DJQ2518" s="207"/>
      <c r="DJR2518" s="207"/>
      <c r="DJS2518" s="187"/>
      <c r="DJT2518" s="187"/>
      <c r="DJU2518" s="204"/>
      <c r="DJV2518" s="272"/>
      <c r="DJW2518" s="207"/>
      <c r="DJX2518" s="238"/>
      <c r="DJY2518" s="207"/>
      <c r="DJZ2518" s="207"/>
      <c r="DKA2518" s="187"/>
      <c r="DKB2518" s="187"/>
      <c r="DKC2518" s="204"/>
      <c r="DKD2518" s="272"/>
      <c r="DKE2518" s="207"/>
      <c r="DKF2518" s="238"/>
      <c r="DKG2518" s="207"/>
      <c r="DKH2518" s="207"/>
      <c r="DKI2518" s="187"/>
      <c r="DKJ2518" s="187"/>
      <c r="DKK2518" s="204"/>
      <c r="DKL2518" s="272"/>
      <c r="DKM2518" s="207"/>
      <c r="DKN2518" s="238"/>
      <c r="DKO2518" s="207"/>
      <c r="DKP2518" s="207"/>
      <c r="DKQ2518" s="187"/>
      <c r="DKR2518" s="187"/>
      <c r="DKS2518" s="204"/>
      <c r="DKT2518" s="272"/>
      <c r="DKU2518" s="207"/>
      <c r="DKV2518" s="238"/>
      <c r="DKW2518" s="207"/>
      <c r="DKX2518" s="207"/>
      <c r="DKY2518" s="187"/>
      <c r="DKZ2518" s="187"/>
      <c r="DLA2518" s="204"/>
      <c r="DLB2518" s="272"/>
      <c r="DLC2518" s="207"/>
      <c r="DLD2518" s="238"/>
      <c r="DLE2518" s="207"/>
      <c r="DLF2518" s="207"/>
      <c r="DLG2518" s="187"/>
      <c r="DLH2518" s="187"/>
      <c r="DLI2518" s="204"/>
      <c r="DLJ2518" s="272"/>
      <c r="DLK2518" s="207"/>
      <c r="DLL2518" s="238"/>
      <c r="DLM2518" s="207"/>
      <c r="DLN2518" s="207"/>
      <c r="DLO2518" s="187"/>
      <c r="DLP2518" s="187"/>
      <c r="DLQ2518" s="204"/>
      <c r="DLR2518" s="272"/>
      <c r="DLS2518" s="207"/>
      <c r="DLT2518" s="238"/>
      <c r="DLU2518" s="207"/>
      <c r="DLV2518" s="207"/>
      <c r="DLW2518" s="187"/>
      <c r="DLX2518" s="187"/>
      <c r="DLY2518" s="204"/>
      <c r="DLZ2518" s="272"/>
      <c r="DMA2518" s="207"/>
      <c r="DMB2518" s="238"/>
      <c r="DMC2518" s="207"/>
      <c r="DMD2518" s="207"/>
      <c r="DME2518" s="187"/>
      <c r="DMF2518" s="187"/>
      <c r="DMG2518" s="204"/>
      <c r="DMH2518" s="272"/>
      <c r="DMI2518" s="207"/>
      <c r="DMJ2518" s="238"/>
      <c r="DMK2518" s="207"/>
      <c r="DML2518" s="207"/>
      <c r="DMM2518" s="187"/>
      <c r="DMN2518" s="187"/>
      <c r="DMO2518" s="204"/>
      <c r="DMP2518" s="272"/>
      <c r="DMQ2518" s="207"/>
      <c r="DMR2518" s="238"/>
      <c r="DMS2518" s="207"/>
      <c r="DMT2518" s="207"/>
      <c r="DMU2518" s="187"/>
      <c r="DMV2518" s="187"/>
      <c r="DMW2518" s="204"/>
      <c r="DMX2518" s="272"/>
      <c r="DMY2518" s="207"/>
      <c r="DMZ2518" s="238"/>
      <c r="DNA2518" s="207"/>
      <c r="DNB2518" s="207"/>
      <c r="DNC2518" s="187"/>
      <c r="DND2518" s="187"/>
      <c r="DNE2518" s="204"/>
      <c r="DNF2518" s="272"/>
      <c r="DNG2518" s="207"/>
      <c r="DNH2518" s="238"/>
      <c r="DNI2518" s="207"/>
      <c r="DNJ2518" s="207"/>
      <c r="DNK2518" s="187"/>
      <c r="DNL2518" s="187"/>
      <c r="DNM2518" s="204"/>
      <c r="DNN2518" s="272"/>
      <c r="DNO2518" s="207"/>
      <c r="DNP2518" s="238"/>
      <c r="DNQ2518" s="207"/>
      <c r="DNR2518" s="207"/>
      <c r="DNS2518" s="187"/>
      <c r="DNT2518" s="187"/>
      <c r="DNU2518" s="204"/>
      <c r="DNV2518" s="272"/>
      <c r="DNW2518" s="207"/>
      <c r="DNX2518" s="238"/>
      <c r="DNY2518" s="207"/>
      <c r="DNZ2518" s="207"/>
      <c r="DOA2518" s="187"/>
      <c r="DOB2518" s="187"/>
      <c r="DOC2518" s="204"/>
      <c r="DOD2518" s="272"/>
      <c r="DOE2518" s="207"/>
      <c r="DOF2518" s="238"/>
      <c r="DOG2518" s="207"/>
      <c r="DOH2518" s="207"/>
      <c r="DOI2518" s="187"/>
      <c r="DOJ2518" s="187"/>
      <c r="DOK2518" s="204"/>
      <c r="DOL2518" s="272"/>
      <c r="DOM2518" s="207"/>
      <c r="DON2518" s="238"/>
      <c r="DOO2518" s="207"/>
      <c r="DOP2518" s="207"/>
      <c r="DOQ2518" s="187"/>
      <c r="DOR2518" s="187"/>
      <c r="DOS2518" s="204"/>
      <c r="DOT2518" s="272"/>
      <c r="DOU2518" s="207"/>
      <c r="DOV2518" s="238"/>
      <c r="DOW2518" s="207"/>
      <c r="DOX2518" s="207"/>
      <c r="DOY2518" s="187"/>
      <c r="DOZ2518" s="187"/>
      <c r="DPA2518" s="204"/>
      <c r="DPB2518" s="272"/>
      <c r="DPC2518" s="207"/>
      <c r="DPD2518" s="238"/>
      <c r="DPE2518" s="207"/>
      <c r="DPF2518" s="207"/>
      <c r="DPG2518" s="187"/>
      <c r="DPH2518" s="187"/>
      <c r="DPI2518" s="204"/>
      <c r="DPJ2518" s="272"/>
      <c r="DPK2518" s="207"/>
      <c r="DPL2518" s="238"/>
      <c r="DPM2518" s="207"/>
      <c r="DPN2518" s="207"/>
      <c r="DPO2518" s="187"/>
      <c r="DPP2518" s="187"/>
      <c r="DPQ2518" s="204"/>
      <c r="DPR2518" s="272"/>
      <c r="DPS2518" s="207"/>
      <c r="DPT2518" s="238"/>
      <c r="DPU2518" s="207"/>
      <c r="DPV2518" s="207"/>
      <c r="DPW2518" s="187"/>
      <c r="DPX2518" s="187"/>
      <c r="DPY2518" s="204"/>
      <c r="DPZ2518" s="272"/>
      <c r="DQA2518" s="207"/>
      <c r="DQB2518" s="238"/>
      <c r="DQC2518" s="207"/>
      <c r="DQD2518" s="207"/>
      <c r="DQE2518" s="187"/>
      <c r="DQF2518" s="187"/>
      <c r="DQG2518" s="204"/>
      <c r="DQH2518" s="272"/>
      <c r="DQI2518" s="207"/>
      <c r="DQJ2518" s="238"/>
      <c r="DQK2518" s="207"/>
      <c r="DQL2518" s="207"/>
      <c r="DQM2518" s="187"/>
      <c r="DQN2518" s="187"/>
      <c r="DQO2518" s="204"/>
      <c r="DQP2518" s="272"/>
      <c r="DQQ2518" s="207"/>
      <c r="DQR2518" s="238"/>
      <c r="DQS2518" s="207"/>
      <c r="DQT2518" s="207"/>
      <c r="DQU2518" s="187"/>
      <c r="DQV2518" s="187"/>
      <c r="DQW2518" s="204"/>
      <c r="DQX2518" s="272"/>
      <c r="DQY2518" s="207"/>
      <c r="DQZ2518" s="238"/>
      <c r="DRA2518" s="207"/>
      <c r="DRB2518" s="207"/>
      <c r="DRC2518" s="187"/>
      <c r="DRD2518" s="187"/>
      <c r="DRE2518" s="204"/>
      <c r="DRF2518" s="272"/>
      <c r="DRG2518" s="207"/>
      <c r="DRH2518" s="238"/>
      <c r="DRI2518" s="207"/>
      <c r="DRJ2518" s="207"/>
      <c r="DRK2518" s="187"/>
      <c r="DRL2518" s="187"/>
      <c r="DRM2518" s="204"/>
      <c r="DRN2518" s="272"/>
      <c r="DRO2518" s="207"/>
      <c r="DRP2518" s="238"/>
      <c r="DRQ2518" s="207"/>
      <c r="DRR2518" s="207"/>
      <c r="DRS2518" s="187"/>
      <c r="DRT2518" s="187"/>
      <c r="DRU2518" s="204"/>
      <c r="DRV2518" s="272"/>
      <c r="DRW2518" s="207"/>
      <c r="DRX2518" s="238"/>
      <c r="DRY2518" s="207"/>
      <c r="DRZ2518" s="207"/>
      <c r="DSA2518" s="187"/>
      <c r="DSB2518" s="187"/>
      <c r="DSC2518" s="204"/>
      <c r="DSD2518" s="272"/>
      <c r="DSE2518" s="207"/>
      <c r="DSF2518" s="238"/>
      <c r="DSG2518" s="207"/>
      <c r="DSH2518" s="207"/>
      <c r="DSI2518" s="187"/>
      <c r="DSJ2518" s="187"/>
      <c r="DSK2518" s="204"/>
      <c r="DSL2518" s="272"/>
      <c r="DSM2518" s="207"/>
      <c r="DSN2518" s="238"/>
      <c r="DSO2518" s="207"/>
      <c r="DSP2518" s="207"/>
      <c r="DSQ2518" s="187"/>
      <c r="DSR2518" s="187"/>
      <c r="DSS2518" s="204"/>
      <c r="DST2518" s="272"/>
      <c r="DSU2518" s="207"/>
      <c r="DSV2518" s="238"/>
      <c r="DSW2518" s="207"/>
      <c r="DSX2518" s="207"/>
      <c r="DSY2518" s="187"/>
      <c r="DSZ2518" s="187"/>
      <c r="DTA2518" s="204"/>
      <c r="DTB2518" s="272"/>
      <c r="DTC2518" s="207"/>
      <c r="DTD2518" s="238"/>
      <c r="DTE2518" s="207"/>
      <c r="DTF2518" s="207"/>
      <c r="DTG2518" s="187"/>
      <c r="DTH2518" s="187"/>
      <c r="DTI2518" s="204"/>
      <c r="DTJ2518" s="272"/>
      <c r="DTK2518" s="207"/>
      <c r="DTL2518" s="238"/>
      <c r="DTM2518" s="207"/>
      <c r="DTN2518" s="207"/>
      <c r="DTO2518" s="187"/>
      <c r="DTP2518" s="187"/>
      <c r="DTQ2518" s="204"/>
      <c r="DTR2518" s="272"/>
      <c r="DTS2518" s="207"/>
      <c r="DTT2518" s="238"/>
      <c r="DTU2518" s="207"/>
      <c r="DTV2518" s="207"/>
      <c r="DTW2518" s="187"/>
      <c r="DTX2518" s="187"/>
      <c r="DTY2518" s="204"/>
      <c r="DTZ2518" s="272"/>
      <c r="DUA2518" s="207"/>
      <c r="DUB2518" s="238"/>
      <c r="DUC2518" s="207"/>
      <c r="DUD2518" s="207"/>
      <c r="DUE2518" s="187"/>
      <c r="DUF2518" s="187"/>
      <c r="DUG2518" s="204"/>
      <c r="DUH2518" s="272"/>
      <c r="DUI2518" s="207"/>
      <c r="DUJ2518" s="238"/>
      <c r="DUK2518" s="207"/>
      <c r="DUL2518" s="207"/>
      <c r="DUM2518" s="187"/>
      <c r="DUN2518" s="187"/>
      <c r="DUO2518" s="204"/>
      <c r="DUP2518" s="272"/>
      <c r="DUQ2518" s="207"/>
      <c r="DUR2518" s="238"/>
      <c r="DUS2518" s="207"/>
      <c r="DUT2518" s="207"/>
      <c r="DUU2518" s="187"/>
      <c r="DUV2518" s="187"/>
      <c r="DUW2518" s="204"/>
      <c r="DUX2518" s="272"/>
      <c r="DUY2518" s="207"/>
      <c r="DUZ2518" s="238"/>
      <c r="DVA2518" s="207"/>
      <c r="DVB2518" s="207"/>
      <c r="DVC2518" s="187"/>
      <c r="DVD2518" s="187"/>
      <c r="DVE2518" s="204"/>
      <c r="DVF2518" s="272"/>
      <c r="DVG2518" s="207"/>
      <c r="DVH2518" s="238"/>
      <c r="DVI2518" s="207"/>
      <c r="DVJ2518" s="207"/>
      <c r="DVK2518" s="187"/>
      <c r="DVL2518" s="187"/>
      <c r="DVM2518" s="204"/>
      <c r="DVN2518" s="272"/>
      <c r="DVO2518" s="207"/>
      <c r="DVP2518" s="238"/>
      <c r="DVQ2518" s="207"/>
      <c r="DVR2518" s="207"/>
      <c r="DVS2518" s="187"/>
      <c r="DVT2518" s="187"/>
      <c r="DVU2518" s="204"/>
      <c r="DVV2518" s="272"/>
      <c r="DVW2518" s="207"/>
      <c r="DVX2518" s="238"/>
      <c r="DVY2518" s="207"/>
      <c r="DVZ2518" s="207"/>
      <c r="DWA2518" s="187"/>
      <c r="DWB2518" s="187"/>
      <c r="DWC2518" s="204"/>
      <c r="DWD2518" s="272"/>
      <c r="DWE2518" s="207"/>
      <c r="DWF2518" s="238"/>
      <c r="DWG2518" s="207"/>
      <c r="DWH2518" s="207"/>
      <c r="DWI2518" s="187"/>
      <c r="DWJ2518" s="187"/>
      <c r="DWK2518" s="204"/>
      <c r="DWL2518" s="272"/>
      <c r="DWM2518" s="207"/>
      <c r="DWN2518" s="238"/>
      <c r="DWO2518" s="207"/>
      <c r="DWP2518" s="207"/>
      <c r="DWQ2518" s="187"/>
      <c r="DWR2518" s="187"/>
      <c r="DWS2518" s="204"/>
      <c r="DWT2518" s="272"/>
      <c r="DWU2518" s="207"/>
      <c r="DWV2518" s="238"/>
      <c r="DWW2518" s="207"/>
      <c r="DWX2518" s="207"/>
      <c r="DWY2518" s="187"/>
      <c r="DWZ2518" s="187"/>
      <c r="DXA2518" s="204"/>
      <c r="DXB2518" s="272"/>
      <c r="DXC2518" s="207"/>
      <c r="DXD2518" s="238"/>
      <c r="DXE2518" s="207"/>
      <c r="DXF2518" s="207"/>
      <c r="DXG2518" s="187"/>
      <c r="DXH2518" s="187"/>
      <c r="DXI2518" s="204"/>
      <c r="DXJ2518" s="272"/>
      <c r="DXK2518" s="207"/>
      <c r="DXL2518" s="238"/>
      <c r="DXM2518" s="207"/>
      <c r="DXN2518" s="207"/>
      <c r="DXO2518" s="187"/>
      <c r="DXP2518" s="187"/>
      <c r="DXQ2518" s="204"/>
      <c r="DXR2518" s="272"/>
      <c r="DXS2518" s="207"/>
      <c r="DXT2518" s="238"/>
      <c r="DXU2518" s="207"/>
      <c r="DXV2518" s="207"/>
      <c r="DXW2518" s="187"/>
      <c r="DXX2518" s="187"/>
      <c r="DXY2518" s="204"/>
      <c r="DXZ2518" s="272"/>
      <c r="DYA2518" s="207"/>
      <c r="DYB2518" s="238"/>
      <c r="DYC2518" s="207"/>
      <c r="DYD2518" s="207"/>
      <c r="DYE2518" s="187"/>
      <c r="DYF2518" s="187"/>
      <c r="DYG2518" s="204"/>
      <c r="DYH2518" s="272"/>
      <c r="DYI2518" s="207"/>
      <c r="DYJ2518" s="238"/>
      <c r="DYK2518" s="207"/>
      <c r="DYL2518" s="207"/>
      <c r="DYM2518" s="187"/>
      <c r="DYN2518" s="187"/>
      <c r="DYO2518" s="204"/>
      <c r="DYP2518" s="272"/>
      <c r="DYQ2518" s="207"/>
      <c r="DYR2518" s="238"/>
      <c r="DYS2518" s="207"/>
      <c r="DYT2518" s="207"/>
      <c r="DYU2518" s="187"/>
      <c r="DYV2518" s="187"/>
      <c r="DYW2518" s="204"/>
      <c r="DYX2518" s="272"/>
      <c r="DYY2518" s="207"/>
      <c r="DYZ2518" s="238"/>
      <c r="DZA2518" s="207"/>
      <c r="DZB2518" s="207"/>
      <c r="DZC2518" s="187"/>
      <c r="DZD2518" s="187"/>
      <c r="DZE2518" s="204"/>
      <c r="DZF2518" s="272"/>
      <c r="DZG2518" s="207"/>
      <c r="DZH2518" s="238"/>
      <c r="DZI2518" s="207"/>
      <c r="DZJ2518" s="207"/>
      <c r="DZK2518" s="187"/>
      <c r="DZL2518" s="187"/>
      <c r="DZM2518" s="204"/>
      <c r="DZN2518" s="272"/>
      <c r="DZO2518" s="207"/>
      <c r="DZP2518" s="238"/>
      <c r="DZQ2518" s="207"/>
      <c r="DZR2518" s="207"/>
      <c r="DZS2518" s="187"/>
      <c r="DZT2518" s="187"/>
      <c r="DZU2518" s="204"/>
      <c r="DZV2518" s="272"/>
      <c r="DZW2518" s="207"/>
      <c r="DZX2518" s="238"/>
      <c r="DZY2518" s="207"/>
      <c r="DZZ2518" s="207"/>
      <c r="EAA2518" s="187"/>
      <c r="EAB2518" s="187"/>
      <c r="EAC2518" s="204"/>
      <c r="EAD2518" s="272"/>
      <c r="EAE2518" s="207"/>
      <c r="EAF2518" s="238"/>
      <c r="EAG2518" s="207"/>
      <c r="EAH2518" s="207"/>
      <c r="EAI2518" s="187"/>
      <c r="EAJ2518" s="187"/>
      <c r="EAK2518" s="204"/>
      <c r="EAL2518" s="272"/>
      <c r="EAM2518" s="207"/>
      <c r="EAN2518" s="238"/>
      <c r="EAO2518" s="207"/>
      <c r="EAP2518" s="207"/>
      <c r="EAQ2518" s="187"/>
      <c r="EAR2518" s="187"/>
      <c r="EAS2518" s="204"/>
      <c r="EAT2518" s="272"/>
      <c r="EAU2518" s="207"/>
      <c r="EAV2518" s="238"/>
      <c r="EAW2518" s="207"/>
      <c r="EAX2518" s="207"/>
      <c r="EAY2518" s="187"/>
      <c r="EAZ2518" s="187"/>
      <c r="EBA2518" s="204"/>
      <c r="EBB2518" s="272"/>
      <c r="EBC2518" s="207"/>
      <c r="EBD2518" s="238"/>
      <c r="EBE2518" s="207"/>
      <c r="EBF2518" s="207"/>
      <c r="EBG2518" s="187"/>
      <c r="EBH2518" s="187"/>
      <c r="EBI2518" s="204"/>
      <c r="EBJ2518" s="272"/>
      <c r="EBK2518" s="207"/>
      <c r="EBL2518" s="238"/>
      <c r="EBM2518" s="207"/>
      <c r="EBN2518" s="207"/>
      <c r="EBO2518" s="187"/>
      <c r="EBP2518" s="187"/>
      <c r="EBQ2518" s="204"/>
      <c r="EBR2518" s="272"/>
      <c r="EBS2518" s="207"/>
      <c r="EBT2518" s="238"/>
      <c r="EBU2518" s="207"/>
      <c r="EBV2518" s="207"/>
      <c r="EBW2518" s="187"/>
      <c r="EBX2518" s="187"/>
      <c r="EBY2518" s="204"/>
      <c r="EBZ2518" s="272"/>
      <c r="ECA2518" s="207"/>
      <c r="ECB2518" s="238"/>
      <c r="ECC2518" s="207"/>
      <c r="ECD2518" s="207"/>
      <c r="ECE2518" s="187"/>
      <c r="ECF2518" s="187"/>
      <c r="ECG2518" s="204"/>
      <c r="ECH2518" s="272"/>
      <c r="ECI2518" s="207"/>
      <c r="ECJ2518" s="238"/>
      <c r="ECK2518" s="207"/>
      <c r="ECL2518" s="207"/>
      <c r="ECM2518" s="187"/>
      <c r="ECN2518" s="187"/>
      <c r="ECO2518" s="204"/>
      <c r="ECP2518" s="272"/>
      <c r="ECQ2518" s="207"/>
      <c r="ECR2518" s="238"/>
      <c r="ECS2518" s="207"/>
      <c r="ECT2518" s="207"/>
      <c r="ECU2518" s="187"/>
      <c r="ECV2518" s="187"/>
      <c r="ECW2518" s="204"/>
      <c r="ECX2518" s="272"/>
      <c r="ECY2518" s="207"/>
      <c r="ECZ2518" s="238"/>
      <c r="EDA2518" s="207"/>
      <c r="EDB2518" s="207"/>
      <c r="EDC2518" s="187"/>
      <c r="EDD2518" s="187"/>
      <c r="EDE2518" s="204"/>
      <c r="EDF2518" s="272"/>
      <c r="EDG2518" s="207"/>
      <c r="EDH2518" s="238"/>
      <c r="EDI2518" s="207"/>
      <c r="EDJ2518" s="207"/>
      <c r="EDK2518" s="187"/>
      <c r="EDL2518" s="187"/>
      <c r="EDM2518" s="204"/>
      <c r="EDN2518" s="272"/>
      <c r="EDO2518" s="207"/>
      <c r="EDP2518" s="238"/>
      <c r="EDQ2518" s="207"/>
      <c r="EDR2518" s="207"/>
      <c r="EDS2518" s="187"/>
      <c r="EDT2518" s="187"/>
      <c r="EDU2518" s="204"/>
      <c r="EDV2518" s="272"/>
      <c r="EDW2518" s="207"/>
      <c r="EDX2518" s="238"/>
      <c r="EDY2518" s="207"/>
      <c r="EDZ2518" s="207"/>
      <c r="EEA2518" s="187"/>
      <c r="EEB2518" s="187"/>
      <c r="EEC2518" s="204"/>
      <c r="EED2518" s="272"/>
      <c r="EEE2518" s="207"/>
      <c r="EEF2518" s="238"/>
      <c r="EEG2518" s="207"/>
      <c r="EEH2518" s="207"/>
      <c r="EEI2518" s="187"/>
      <c r="EEJ2518" s="187"/>
      <c r="EEK2518" s="204"/>
      <c r="EEL2518" s="272"/>
      <c r="EEM2518" s="207"/>
      <c r="EEN2518" s="238"/>
      <c r="EEO2518" s="207"/>
      <c r="EEP2518" s="207"/>
      <c r="EEQ2518" s="187"/>
      <c r="EER2518" s="187"/>
      <c r="EES2518" s="204"/>
      <c r="EET2518" s="272"/>
      <c r="EEU2518" s="207"/>
      <c r="EEV2518" s="238"/>
      <c r="EEW2518" s="207"/>
      <c r="EEX2518" s="207"/>
      <c r="EEY2518" s="187"/>
      <c r="EEZ2518" s="187"/>
      <c r="EFA2518" s="204"/>
      <c r="EFB2518" s="272"/>
      <c r="EFC2518" s="207"/>
      <c r="EFD2518" s="238"/>
      <c r="EFE2518" s="207"/>
      <c r="EFF2518" s="207"/>
      <c r="EFG2518" s="187"/>
      <c r="EFH2518" s="187"/>
      <c r="EFI2518" s="204"/>
      <c r="EFJ2518" s="272"/>
      <c r="EFK2518" s="207"/>
      <c r="EFL2518" s="238"/>
      <c r="EFM2518" s="207"/>
      <c r="EFN2518" s="207"/>
      <c r="EFO2518" s="187"/>
      <c r="EFP2518" s="187"/>
      <c r="EFQ2518" s="204"/>
      <c r="EFR2518" s="272"/>
      <c r="EFS2518" s="207"/>
      <c r="EFT2518" s="238"/>
      <c r="EFU2518" s="207"/>
      <c r="EFV2518" s="207"/>
      <c r="EFW2518" s="187"/>
      <c r="EFX2518" s="187"/>
      <c r="EFY2518" s="204"/>
      <c r="EFZ2518" s="272"/>
      <c r="EGA2518" s="207"/>
      <c r="EGB2518" s="238"/>
      <c r="EGC2518" s="207"/>
      <c r="EGD2518" s="207"/>
      <c r="EGE2518" s="187"/>
      <c r="EGF2518" s="187"/>
      <c r="EGG2518" s="204"/>
      <c r="EGH2518" s="272"/>
      <c r="EGI2518" s="207"/>
      <c r="EGJ2518" s="238"/>
      <c r="EGK2518" s="207"/>
      <c r="EGL2518" s="207"/>
      <c r="EGM2518" s="187"/>
      <c r="EGN2518" s="187"/>
      <c r="EGO2518" s="204"/>
      <c r="EGP2518" s="272"/>
      <c r="EGQ2518" s="207"/>
      <c r="EGR2518" s="238"/>
      <c r="EGS2518" s="207"/>
      <c r="EGT2518" s="207"/>
      <c r="EGU2518" s="187"/>
      <c r="EGV2518" s="187"/>
      <c r="EGW2518" s="204"/>
      <c r="EGX2518" s="272"/>
      <c r="EGY2518" s="207"/>
      <c r="EGZ2518" s="238"/>
      <c r="EHA2518" s="207"/>
      <c r="EHB2518" s="207"/>
      <c r="EHC2518" s="187"/>
      <c r="EHD2518" s="187"/>
      <c r="EHE2518" s="204"/>
      <c r="EHF2518" s="272"/>
      <c r="EHG2518" s="207"/>
      <c r="EHH2518" s="238"/>
      <c r="EHI2518" s="207"/>
      <c r="EHJ2518" s="207"/>
      <c r="EHK2518" s="187"/>
      <c r="EHL2518" s="187"/>
      <c r="EHM2518" s="204"/>
      <c r="EHN2518" s="272"/>
      <c r="EHO2518" s="207"/>
      <c r="EHP2518" s="238"/>
      <c r="EHQ2518" s="207"/>
      <c r="EHR2518" s="207"/>
      <c r="EHS2518" s="187"/>
      <c r="EHT2518" s="187"/>
      <c r="EHU2518" s="204"/>
      <c r="EHV2518" s="272"/>
      <c r="EHW2518" s="207"/>
      <c r="EHX2518" s="238"/>
      <c r="EHY2518" s="207"/>
      <c r="EHZ2518" s="207"/>
      <c r="EIA2518" s="187"/>
      <c r="EIB2518" s="187"/>
      <c r="EIC2518" s="204"/>
      <c r="EID2518" s="272"/>
      <c r="EIE2518" s="207"/>
      <c r="EIF2518" s="238"/>
      <c r="EIG2518" s="207"/>
      <c r="EIH2518" s="207"/>
      <c r="EII2518" s="187"/>
      <c r="EIJ2518" s="187"/>
      <c r="EIK2518" s="204"/>
      <c r="EIL2518" s="272"/>
      <c r="EIM2518" s="207"/>
      <c r="EIN2518" s="238"/>
      <c r="EIO2518" s="207"/>
      <c r="EIP2518" s="207"/>
      <c r="EIQ2518" s="187"/>
      <c r="EIR2518" s="187"/>
      <c r="EIS2518" s="204"/>
      <c r="EIT2518" s="272"/>
      <c r="EIU2518" s="207"/>
      <c r="EIV2518" s="238"/>
      <c r="EIW2518" s="207"/>
      <c r="EIX2518" s="207"/>
      <c r="EIY2518" s="187"/>
      <c r="EIZ2518" s="187"/>
      <c r="EJA2518" s="204"/>
      <c r="EJB2518" s="272"/>
      <c r="EJC2518" s="207"/>
      <c r="EJD2518" s="238"/>
      <c r="EJE2518" s="207"/>
      <c r="EJF2518" s="207"/>
      <c r="EJG2518" s="187"/>
      <c r="EJH2518" s="187"/>
      <c r="EJI2518" s="204"/>
      <c r="EJJ2518" s="272"/>
      <c r="EJK2518" s="207"/>
      <c r="EJL2518" s="238"/>
      <c r="EJM2518" s="207"/>
      <c r="EJN2518" s="207"/>
      <c r="EJO2518" s="187"/>
      <c r="EJP2518" s="187"/>
      <c r="EJQ2518" s="204"/>
      <c r="EJR2518" s="272"/>
      <c r="EJS2518" s="207"/>
      <c r="EJT2518" s="238"/>
      <c r="EJU2518" s="207"/>
      <c r="EJV2518" s="207"/>
      <c r="EJW2518" s="187"/>
      <c r="EJX2518" s="187"/>
      <c r="EJY2518" s="204"/>
      <c r="EJZ2518" s="272"/>
      <c r="EKA2518" s="207"/>
      <c r="EKB2518" s="238"/>
      <c r="EKC2518" s="207"/>
      <c r="EKD2518" s="207"/>
      <c r="EKE2518" s="187"/>
      <c r="EKF2518" s="187"/>
      <c r="EKG2518" s="204"/>
      <c r="EKH2518" s="272"/>
      <c r="EKI2518" s="207"/>
      <c r="EKJ2518" s="238"/>
      <c r="EKK2518" s="207"/>
      <c r="EKL2518" s="207"/>
      <c r="EKM2518" s="187"/>
      <c r="EKN2518" s="187"/>
      <c r="EKO2518" s="204"/>
      <c r="EKP2518" s="272"/>
      <c r="EKQ2518" s="207"/>
      <c r="EKR2518" s="238"/>
      <c r="EKS2518" s="207"/>
      <c r="EKT2518" s="207"/>
      <c r="EKU2518" s="187"/>
      <c r="EKV2518" s="187"/>
      <c r="EKW2518" s="204"/>
      <c r="EKX2518" s="272"/>
      <c r="EKY2518" s="207"/>
      <c r="EKZ2518" s="238"/>
      <c r="ELA2518" s="207"/>
      <c r="ELB2518" s="207"/>
      <c r="ELC2518" s="187"/>
      <c r="ELD2518" s="187"/>
      <c r="ELE2518" s="204"/>
      <c r="ELF2518" s="272"/>
      <c r="ELG2518" s="207"/>
      <c r="ELH2518" s="238"/>
      <c r="ELI2518" s="207"/>
      <c r="ELJ2518" s="207"/>
      <c r="ELK2518" s="187"/>
      <c r="ELL2518" s="187"/>
      <c r="ELM2518" s="204"/>
      <c r="ELN2518" s="272"/>
      <c r="ELO2518" s="207"/>
      <c r="ELP2518" s="238"/>
      <c r="ELQ2518" s="207"/>
      <c r="ELR2518" s="207"/>
      <c r="ELS2518" s="187"/>
      <c r="ELT2518" s="187"/>
      <c r="ELU2518" s="204"/>
      <c r="ELV2518" s="272"/>
      <c r="ELW2518" s="207"/>
      <c r="ELX2518" s="238"/>
      <c r="ELY2518" s="207"/>
      <c r="ELZ2518" s="207"/>
      <c r="EMA2518" s="187"/>
      <c r="EMB2518" s="187"/>
      <c r="EMC2518" s="204"/>
      <c r="EMD2518" s="272"/>
      <c r="EME2518" s="207"/>
      <c r="EMF2518" s="238"/>
      <c r="EMG2518" s="207"/>
      <c r="EMH2518" s="207"/>
      <c r="EMI2518" s="187"/>
      <c r="EMJ2518" s="187"/>
      <c r="EMK2518" s="204"/>
      <c r="EML2518" s="272"/>
      <c r="EMM2518" s="207"/>
      <c r="EMN2518" s="238"/>
      <c r="EMO2518" s="207"/>
      <c r="EMP2518" s="207"/>
      <c r="EMQ2518" s="187"/>
      <c r="EMR2518" s="187"/>
      <c r="EMS2518" s="204"/>
      <c r="EMT2518" s="272"/>
      <c r="EMU2518" s="207"/>
      <c r="EMV2518" s="238"/>
      <c r="EMW2518" s="207"/>
      <c r="EMX2518" s="207"/>
      <c r="EMY2518" s="187"/>
      <c r="EMZ2518" s="187"/>
      <c r="ENA2518" s="204"/>
      <c r="ENB2518" s="272"/>
      <c r="ENC2518" s="207"/>
      <c r="END2518" s="238"/>
      <c r="ENE2518" s="207"/>
      <c r="ENF2518" s="207"/>
      <c r="ENG2518" s="187"/>
      <c r="ENH2518" s="187"/>
      <c r="ENI2518" s="204"/>
      <c r="ENJ2518" s="272"/>
      <c r="ENK2518" s="207"/>
      <c r="ENL2518" s="238"/>
      <c r="ENM2518" s="207"/>
      <c r="ENN2518" s="207"/>
      <c r="ENO2518" s="187"/>
      <c r="ENP2518" s="187"/>
      <c r="ENQ2518" s="204"/>
      <c r="ENR2518" s="272"/>
      <c r="ENS2518" s="207"/>
      <c r="ENT2518" s="238"/>
      <c r="ENU2518" s="207"/>
      <c r="ENV2518" s="207"/>
      <c r="ENW2518" s="187"/>
      <c r="ENX2518" s="187"/>
      <c r="ENY2518" s="204"/>
      <c r="ENZ2518" s="272"/>
      <c r="EOA2518" s="207"/>
      <c r="EOB2518" s="238"/>
      <c r="EOC2518" s="207"/>
      <c r="EOD2518" s="207"/>
      <c r="EOE2518" s="187"/>
      <c r="EOF2518" s="187"/>
      <c r="EOG2518" s="204"/>
      <c r="EOH2518" s="272"/>
      <c r="EOI2518" s="207"/>
      <c r="EOJ2518" s="238"/>
      <c r="EOK2518" s="207"/>
      <c r="EOL2518" s="207"/>
      <c r="EOM2518" s="187"/>
      <c r="EON2518" s="187"/>
      <c r="EOO2518" s="204"/>
      <c r="EOP2518" s="272"/>
      <c r="EOQ2518" s="207"/>
      <c r="EOR2518" s="238"/>
      <c r="EOS2518" s="207"/>
      <c r="EOT2518" s="207"/>
      <c r="EOU2518" s="187"/>
      <c r="EOV2518" s="187"/>
      <c r="EOW2518" s="204"/>
      <c r="EOX2518" s="272"/>
      <c r="EOY2518" s="207"/>
      <c r="EOZ2518" s="238"/>
      <c r="EPA2518" s="207"/>
      <c r="EPB2518" s="207"/>
      <c r="EPC2518" s="187"/>
      <c r="EPD2518" s="187"/>
      <c r="EPE2518" s="204"/>
      <c r="EPF2518" s="272"/>
      <c r="EPG2518" s="207"/>
      <c r="EPH2518" s="238"/>
      <c r="EPI2518" s="207"/>
      <c r="EPJ2518" s="207"/>
      <c r="EPK2518" s="187"/>
      <c r="EPL2518" s="187"/>
      <c r="EPM2518" s="204"/>
      <c r="EPN2518" s="272"/>
      <c r="EPO2518" s="207"/>
      <c r="EPP2518" s="238"/>
      <c r="EPQ2518" s="207"/>
      <c r="EPR2518" s="207"/>
      <c r="EPS2518" s="187"/>
      <c r="EPT2518" s="187"/>
      <c r="EPU2518" s="204"/>
      <c r="EPV2518" s="272"/>
      <c r="EPW2518" s="207"/>
      <c r="EPX2518" s="238"/>
      <c r="EPY2518" s="207"/>
      <c r="EPZ2518" s="207"/>
      <c r="EQA2518" s="187"/>
      <c r="EQB2518" s="187"/>
      <c r="EQC2518" s="204"/>
      <c r="EQD2518" s="272"/>
      <c r="EQE2518" s="207"/>
      <c r="EQF2518" s="238"/>
      <c r="EQG2518" s="207"/>
      <c r="EQH2518" s="207"/>
      <c r="EQI2518" s="187"/>
      <c r="EQJ2518" s="187"/>
      <c r="EQK2518" s="204"/>
      <c r="EQL2518" s="272"/>
      <c r="EQM2518" s="207"/>
      <c r="EQN2518" s="238"/>
      <c r="EQO2518" s="207"/>
      <c r="EQP2518" s="207"/>
      <c r="EQQ2518" s="187"/>
      <c r="EQR2518" s="187"/>
      <c r="EQS2518" s="204"/>
      <c r="EQT2518" s="272"/>
      <c r="EQU2518" s="207"/>
      <c r="EQV2518" s="238"/>
      <c r="EQW2518" s="207"/>
      <c r="EQX2518" s="207"/>
      <c r="EQY2518" s="187"/>
      <c r="EQZ2518" s="187"/>
      <c r="ERA2518" s="204"/>
      <c r="ERB2518" s="272"/>
      <c r="ERC2518" s="207"/>
      <c r="ERD2518" s="238"/>
      <c r="ERE2518" s="207"/>
      <c r="ERF2518" s="207"/>
      <c r="ERG2518" s="187"/>
      <c r="ERH2518" s="187"/>
      <c r="ERI2518" s="204"/>
      <c r="ERJ2518" s="272"/>
      <c r="ERK2518" s="207"/>
      <c r="ERL2518" s="238"/>
      <c r="ERM2518" s="207"/>
      <c r="ERN2518" s="207"/>
      <c r="ERO2518" s="187"/>
      <c r="ERP2518" s="187"/>
      <c r="ERQ2518" s="204"/>
      <c r="ERR2518" s="272"/>
      <c r="ERS2518" s="207"/>
      <c r="ERT2518" s="238"/>
      <c r="ERU2518" s="207"/>
      <c r="ERV2518" s="207"/>
      <c r="ERW2518" s="187"/>
      <c r="ERX2518" s="187"/>
      <c r="ERY2518" s="204"/>
      <c r="ERZ2518" s="272"/>
      <c r="ESA2518" s="207"/>
      <c r="ESB2518" s="238"/>
      <c r="ESC2518" s="207"/>
      <c r="ESD2518" s="207"/>
      <c r="ESE2518" s="187"/>
      <c r="ESF2518" s="187"/>
      <c r="ESG2518" s="204"/>
      <c r="ESH2518" s="272"/>
      <c r="ESI2518" s="207"/>
      <c r="ESJ2518" s="238"/>
      <c r="ESK2518" s="207"/>
      <c r="ESL2518" s="207"/>
      <c r="ESM2518" s="187"/>
      <c r="ESN2518" s="187"/>
      <c r="ESO2518" s="204"/>
      <c r="ESP2518" s="272"/>
      <c r="ESQ2518" s="207"/>
      <c r="ESR2518" s="238"/>
      <c r="ESS2518" s="207"/>
      <c r="EST2518" s="207"/>
      <c r="ESU2518" s="187"/>
      <c r="ESV2518" s="187"/>
      <c r="ESW2518" s="204"/>
      <c r="ESX2518" s="272"/>
      <c r="ESY2518" s="207"/>
      <c r="ESZ2518" s="238"/>
      <c r="ETA2518" s="207"/>
      <c r="ETB2518" s="207"/>
      <c r="ETC2518" s="187"/>
      <c r="ETD2518" s="187"/>
      <c r="ETE2518" s="204"/>
      <c r="ETF2518" s="272"/>
      <c r="ETG2518" s="207"/>
      <c r="ETH2518" s="238"/>
      <c r="ETI2518" s="207"/>
      <c r="ETJ2518" s="207"/>
      <c r="ETK2518" s="187"/>
      <c r="ETL2518" s="187"/>
      <c r="ETM2518" s="204"/>
      <c r="ETN2518" s="272"/>
      <c r="ETO2518" s="207"/>
      <c r="ETP2518" s="238"/>
      <c r="ETQ2518" s="207"/>
      <c r="ETR2518" s="207"/>
      <c r="ETS2518" s="187"/>
      <c r="ETT2518" s="187"/>
      <c r="ETU2518" s="204"/>
      <c r="ETV2518" s="272"/>
      <c r="ETW2518" s="207"/>
      <c r="ETX2518" s="238"/>
      <c r="ETY2518" s="207"/>
      <c r="ETZ2518" s="207"/>
      <c r="EUA2518" s="187"/>
      <c r="EUB2518" s="187"/>
      <c r="EUC2518" s="204"/>
      <c r="EUD2518" s="272"/>
      <c r="EUE2518" s="207"/>
      <c r="EUF2518" s="238"/>
      <c r="EUG2518" s="207"/>
      <c r="EUH2518" s="207"/>
      <c r="EUI2518" s="187"/>
      <c r="EUJ2518" s="187"/>
      <c r="EUK2518" s="204"/>
      <c r="EUL2518" s="272"/>
      <c r="EUM2518" s="207"/>
      <c r="EUN2518" s="238"/>
      <c r="EUO2518" s="207"/>
      <c r="EUP2518" s="207"/>
      <c r="EUQ2518" s="187"/>
      <c r="EUR2518" s="187"/>
      <c r="EUS2518" s="204"/>
      <c r="EUT2518" s="272"/>
      <c r="EUU2518" s="207"/>
      <c r="EUV2518" s="238"/>
      <c r="EUW2518" s="207"/>
      <c r="EUX2518" s="207"/>
      <c r="EUY2518" s="187"/>
      <c r="EUZ2518" s="187"/>
      <c r="EVA2518" s="204"/>
      <c r="EVB2518" s="272"/>
      <c r="EVC2518" s="207"/>
      <c r="EVD2518" s="238"/>
      <c r="EVE2518" s="207"/>
      <c r="EVF2518" s="207"/>
      <c r="EVG2518" s="187"/>
      <c r="EVH2518" s="187"/>
      <c r="EVI2518" s="204"/>
      <c r="EVJ2518" s="272"/>
      <c r="EVK2518" s="207"/>
      <c r="EVL2518" s="238"/>
      <c r="EVM2518" s="207"/>
      <c r="EVN2518" s="207"/>
      <c r="EVO2518" s="187"/>
      <c r="EVP2518" s="187"/>
      <c r="EVQ2518" s="204"/>
      <c r="EVR2518" s="272"/>
      <c r="EVS2518" s="207"/>
      <c r="EVT2518" s="238"/>
      <c r="EVU2518" s="207"/>
      <c r="EVV2518" s="207"/>
      <c r="EVW2518" s="187"/>
      <c r="EVX2518" s="187"/>
      <c r="EVY2518" s="204"/>
      <c r="EVZ2518" s="272"/>
      <c r="EWA2518" s="207"/>
      <c r="EWB2518" s="238"/>
      <c r="EWC2518" s="207"/>
      <c r="EWD2518" s="207"/>
      <c r="EWE2518" s="187"/>
      <c r="EWF2518" s="187"/>
      <c r="EWG2518" s="204"/>
      <c r="EWH2518" s="272"/>
      <c r="EWI2518" s="207"/>
      <c r="EWJ2518" s="238"/>
      <c r="EWK2518" s="207"/>
      <c r="EWL2518" s="207"/>
      <c r="EWM2518" s="187"/>
      <c r="EWN2518" s="187"/>
      <c r="EWO2518" s="204"/>
      <c r="EWP2518" s="272"/>
      <c r="EWQ2518" s="207"/>
      <c r="EWR2518" s="238"/>
      <c r="EWS2518" s="207"/>
      <c r="EWT2518" s="207"/>
      <c r="EWU2518" s="187"/>
      <c r="EWV2518" s="187"/>
      <c r="EWW2518" s="204"/>
      <c r="EWX2518" s="272"/>
      <c r="EWY2518" s="207"/>
      <c r="EWZ2518" s="238"/>
      <c r="EXA2518" s="207"/>
      <c r="EXB2518" s="207"/>
      <c r="EXC2518" s="187"/>
      <c r="EXD2518" s="187"/>
      <c r="EXE2518" s="204"/>
      <c r="EXF2518" s="272"/>
      <c r="EXG2518" s="207"/>
      <c r="EXH2518" s="238"/>
      <c r="EXI2518" s="207"/>
      <c r="EXJ2518" s="207"/>
      <c r="EXK2518" s="187"/>
      <c r="EXL2518" s="187"/>
      <c r="EXM2518" s="204"/>
      <c r="EXN2518" s="272"/>
      <c r="EXO2518" s="207"/>
      <c r="EXP2518" s="238"/>
      <c r="EXQ2518" s="207"/>
      <c r="EXR2518" s="207"/>
      <c r="EXS2518" s="187"/>
      <c r="EXT2518" s="187"/>
      <c r="EXU2518" s="204"/>
      <c r="EXV2518" s="272"/>
      <c r="EXW2518" s="207"/>
      <c r="EXX2518" s="238"/>
      <c r="EXY2518" s="207"/>
      <c r="EXZ2518" s="207"/>
      <c r="EYA2518" s="187"/>
      <c r="EYB2518" s="187"/>
      <c r="EYC2518" s="204"/>
      <c r="EYD2518" s="272"/>
      <c r="EYE2518" s="207"/>
      <c r="EYF2518" s="238"/>
      <c r="EYG2518" s="207"/>
      <c r="EYH2518" s="207"/>
      <c r="EYI2518" s="187"/>
      <c r="EYJ2518" s="187"/>
      <c r="EYK2518" s="204"/>
      <c r="EYL2518" s="272"/>
      <c r="EYM2518" s="207"/>
      <c r="EYN2518" s="238"/>
      <c r="EYO2518" s="207"/>
      <c r="EYP2518" s="207"/>
      <c r="EYQ2518" s="187"/>
      <c r="EYR2518" s="187"/>
      <c r="EYS2518" s="204"/>
      <c r="EYT2518" s="272"/>
      <c r="EYU2518" s="207"/>
      <c r="EYV2518" s="238"/>
      <c r="EYW2518" s="207"/>
      <c r="EYX2518" s="207"/>
      <c r="EYY2518" s="187"/>
      <c r="EYZ2518" s="187"/>
      <c r="EZA2518" s="204"/>
      <c r="EZB2518" s="272"/>
      <c r="EZC2518" s="207"/>
      <c r="EZD2518" s="238"/>
      <c r="EZE2518" s="207"/>
      <c r="EZF2518" s="207"/>
      <c r="EZG2518" s="187"/>
      <c r="EZH2518" s="187"/>
      <c r="EZI2518" s="204"/>
      <c r="EZJ2518" s="272"/>
      <c r="EZK2518" s="207"/>
      <c r="EZL2518" s="238"/>
      <c r="EZM2518" s="207"/>
      <c r="EZN2518" s="207"/>
      <c r="EZO2518" s="187"/>
      <c r="EZP2518" s="187"/>
      <c r="EZQ2518" s="204"/>
      <c r="EZR2518" s="272"/>
      <c r="EZS2518" s="207"/>
      <c r="EZT2518" s="238"/>
      <c r="EZU2518" s="207"/>
      <c r="EZV2518" s="207"/>
      <c r="EZW2518" s="187"/>
      <c r="EZX2518" s="187"/>
      <c r="EZY2518" s="204"/>
      <c r="EZZ2518" s="272"/>
      <c r="FAA2518" s="207"/>
      <c r="FAB2518" s="238"/>
      <c r="FAC2518" s="207"/>
      <c r="FAD2518" s="207"/>
      <c r="FAE2518" s="187"/>
      <c r="FAF2518" s="187"/>
      <c r="FAG2518" s="204"/>
      <c r="FAH2518" s="272"/>
      <c r="FAI2518" s="207"/>
      <c r="FAJ2518" s="238"/>
      <c r="FAK2518" s="207"/>
      <c r="FAL2518" s="207"/>
      <c r="FAM2518" s="187"/>
      <c r="FAN2518" s="187"/>
      <c r="FAO2518" s="204"/>
      <c r="FAP2518" s="272"/>
      <c r="FAQ2518" s="207"/>
      <c r="FAR2518" s="238"/>
      <c r="FAS2518" s="207"/>
      <c r="FAT2518" s="207"/>
      <c r="FAU2518" s="187"/>
      <c r="FAV2518" s="187"/>
      <c r="FAW2518" s="204"/>
      <c r="FAX2518" s="272"/>
      <c r="FAY2518" s="207"/>
      <c r="FAZ2518" s="238"/>
      <c r="FBA2518" s="207"/>
      <c r="FBB2518" s="207"/>
      <c r="FBC2518" s="187"/>
      <c r="FBD2518" s="187"/>
      <c r="FBE2518" s="204"/>
      <c r="FBF2518" s="272"/>
      <c r="FBG2518" s="207"/>
      <c r="FBH2518" s="238"/>
      <c r="FBI2518" s="207"/>
      <c r="FBJ2518" s="207"/>
      <c r="FBK2518" s="187"/>
      <c r="FBL2518" s="187"/>
      <c r="FBM2518" s="204"/>
      <c r="FBN2518" s="272"/>
      <c r="FBO2518" s="207"/>
      <c r="FBP2518" s="238"/>
      <c r="FBQ2518" s="207"/>
      <c r="FBR2518" s="207"/>
      <c r="FBS2518" s="187"/>
      <c r="FBT2518" s="187"/>
      <c r="FBU2518" s="204"/>
      <c r="FBV2518" s="272"/>
      <c r="FBW2518" s="207"/>
      <c r="FBX2518" s="238"/>
      <c r="FBY2518" s="207"/>
      <c r="FBZ2518" s="207"/>
      <c r="FCA2518" s="187"/>
      <c r="FCB2518" s="187"/>
      <c r="FCC2518" s="204"/>
      <c r="FCD2518" s="272"/>
      <c r="FCE2518" s="207"/>
      <c r="FCF2518" s="238"/>
      <c r="FCG2518" s="207"/>
      <c r="FCH2518" s="207"/>
      <c r="FCI2518" s="187"/>
      <c r="FCJ2518" s="187"/>
      <c r="FCK2518" s="204"/>
      <c r="FCL2518" s="272"/>
      <c r="FCM2518" s="207"/>
      <c r="FCN2518" s="238"/>
      <c r="FCO2518" s="207"/>
      <c r="FCP2518" s="207"/>
      <c r="FCQ2518" s="187"/>
      <c r="FCR2518" s="187"/>
      <c r="FCS2518" s="204"/>
      <c r="FCT2518" s="272"/>
      <c r="FCU2518" s="207"/>
      <c r="FCV2518" s="238"/>
      <c r="FCW2518" s="207"/>
      <c r="FCX2518" s="207"/>
      <c r="FCY2518" s="187"/>
      <c r="FCZ2518" s="187"/>
      <c r="FDA2518" s="204"/>
      <c r="FDB2518" s="272"/>
      <c r="FDC2518" s="207"/>
      <c r="FDD2518" s="238"/>
      <c r="FDE2518" s="207"/>
      <c r="FDF2518" s="207"/>
      <c r="FDG2518" s="187"/>
      <c r="FDH2518" s="187"/>
      <c r="FDI2518" s="204"/>
      <c r="FDJ2518" s="272"/>
      <c r="FDK2518" s="207"/>
      <c r="FDL2518" s="238"/>
      <c r="FDM2518" s="207"/>
      <c r="FDN2518" s="207"/>
      <c r="FDO2518" s="187"/>
      <c r="FDP2518" s="187"/>
      <c r="FDQ2518" s="204"/>
      <c r="FDR2518" s="272"/>
      <c r="FDS2518" s="207"/>
      <c r="FDT2518" s="238"/>
      <c r="FDU2518" s="207"/>
      <c r="FDV2518" s="207"/>
      <c r="FDW2518" s="187"/>
      <c r="FDX2518" s="187"/>
      <c r="FDY2518" s="204"/>
      <c r="FDZ2518" s="272"/>
      <c r="FEA2518" s="207"/>
      <c r="FEB2518" s="238"/>
      <c r="FEC2518" s="207"/>
      <c r="FED2518" s="207"/>
      <c r="FEE2518" s="187"/>
      <c r="FEF2518" s="187"/>
      <c r="FEG2518" s="204"/>
      <c r="FEH2518" s="272"/>
      <c r="FEI2518" s="207"/>
      <c r="FEJ2518" s="238"/>
      <c r="FEK2518" s="207"/>
      <c r="FEL2518" s="207"/>
      <c r="FEM2518" s="187"/>
      <c r="FEN2518" s="187"/>
      <c r="FEO2518" s="204"/>
      <c r="FEP2518" s="272"/>
      <c r="FEQ2518" s="207"/>
      <c r="FER2518" s="238"/>
      <c r="FES2518" s="207"/>
      <c r="FET2518" s="207"/>
      <c r="FEU2518" s="187"/>
      <c r="FEV2518" s="187"/>
      <c r="FEW2518" s="204"/>
      <c r="FEX2518" s="272"/>
      <c r="FEY2518" s="207"/>
      <c r="FEZ2518" s="238"/>
      <c r="FFA2518" s="207"/>
      <c r="FFB2518" s="207"/>
      <c r="FFC2518" s="187"/>
      <c r="FFD2518" s="187"/>
      <c r="FFE2518" s="204"/>
      <c r="FFF2518" s="272"/>
      <c r="FFG2518" s="207"/>
      <c r="FFH2518" s="238"/>
      <c r="FFI2518" s="207"/>
      <c r="FFJ2518" s="207"/>
      <c r="FFK2518" s="187"/>
      <c r="FFL2518" s="187"/>
      <c r="FFM2518" s="204"/>
      <c r="FFN2518" s="272"/>
      <c r="FFO2518" s="207"/>
      <c r="FFP2518" s="238"/>
      <c r="FFQ2518" s="207"/>
      <c r="FFR2518" s="207"/>
      <c r="FFS2518" s="187"/>
      <c r="FFT2518" s="187"/>
      <c r="FFU2518" s="204"/>
      <c r="FFV2518" s="272"/>
      <c r="FFW2518" s="207"/>
      <c r="FFX2518" s="238"/>
      <c r="FFY2518" s="207"/>
      <c r="FFZ2518" s="207"/>
      <c r="FGA2518" s="187"/>
      <c r="FGB2518" s="187"/>
      <c r="FGC2518" s="204"/>
      <c r="FGD2518" s="272"/>
      <c r="FGE2518" s="207"/>
      <c r="FGF2518" s="238"/>
      <c r="FGG2518" s="207"/>
      <c r="FGH2518" s="207"/>
      <c r="FGI2518" s="187"/>
      <c r="FGJ2518" s="187"/>
      <c r="FGK2518" s="204"/>
      <c r="FGL2518" s="272"/>
      <c r="FGM2518" s="207"/>
      <c r="FGN2518" s="238"/>
      <c r="FGO2518" s="207"/>
      <c r="FGP2518" s="207"/>
      <c r="FGQ2518" s="187"/>
      <c r="FGR2518" s="187"/>
      <c r="FGS2518" s="204"/>
      <c r="FGT2518" s="272"/>
      <c r="FGU2518" s="207"/>
      <c r="FGV2518" s="238"/>
      <c r="FGW2518" s="207"/>
      <c r="FGX2518" s="207"/>
      <c r="FGY2518" s="187"/>
      <c r="FGZ2518" s="187"/>
      <c r="FHA2518" s="204"/>
      <c r="FHB2518" s="272"/>
      <c r="FHC2518" s="207"/>
      <c r="FHD2518" s="238"/>
      <c r="FHE2518" s="207"/>
      <c r="FHF2518" s="207"/>
      <c r="FHG2518" s="187"/>
      <c r="FHH2518" s="187"/>
      <c r="FHI2518" s="204"/>
      <c r="FHJ2518" s="272"/>
      <c r="FHK2518" s="207"/>
      <c r="FHL2518" s="238"/>
      <c r="FHM2518" s="207"/>
      <c r="FHN2518" s="207"/>
      <c r="FHO2518" s="187"/>
      <c r="FHP2518" s="187"/>
      <c r="FHQ2518" s="204"/>
      <c r="FHR2518" s="272"/>
      <c r="FHS2518" s="207"/>
      <c r="FHT2518" s="238"/>
      <c r="FHU2518" s="207"/>
      <c r="FHV2518" s="207"/>
      <c r="FHW2518" s="187"/>
      <c r="FHX2518" s="187"/>
      <c r="FHY2518" s="204"/>
      <c r="FHZ2518" s="272"/>
      <c r="FIA2518" s="207"/>
      <c r="FIB2518" s="238"/>
      <c r="FIC2518" s="207"/>
      <c r="FID2518" s="207"/>
      <c r="FIE2518" s="187"/>
      <c r="FIF2518" s="187"/>
      <c r="FIG2518" s="204"/>
      <c r="FIH2518" s="272"/>
      <c r="FII2518" s="207"/>
      <c r="FIJ2518" s="238"/>
      <c r="FIK2518" s="207"/>
      <c r="FIL2518" s="207"/>
      <c r="FIM2518" s="187"/>
      <c r="FIN2518" s="187"/>
      <c r="FIO2518" s="204"/>
      <c r="FIP2518" s="272"/>
      <c r="FIQ2518" s="207"/>
      <c r="FIR2518" s="238"/>
      <c r="FIS2518" s="207"/>
      <c r="FIT2518" s="207"/>
      <c r="FIU2518" s="187"/>
      <c r="FIV2518" s="187"/>
      <c r="FIW2518" s="204"/>
      <c r="FIX2518" s="272"/>
      <c r="FIY2518" s="207"/>
      <c r="FIZ2518" s="238"/>
      <c r="FJA2518" s="207"/>
      <c r="FJB2518" s="207"/>
      <c r="FJC2518" s="187"/>
      <c r="FJD2518" s="187"/>
      <c r="FJE2518" s="204"/>
      <c r="FJF2518" s="272"/>
      <c r="FJG2518" s="207"/>
      <c r="FJH2518" s="238"/>
      <c r="FJI2518" s="207"/>
      <c r="FJJ2518" s="207"/>
      <c r="FJK2518" s="187"/>
      <c r="FJL2518" s="187"/>
      <c r="FJM2518" s="204"/>
      <c r="FJN2518" s="272"/>
      <c r="FJO2518" s="207"/>
      <c r="FJP2518" s="238"/>
      <c r="FJQ2518" s="207"/>
      <c r="FJR2518" s="207"/>
      <c r="FJS2518" s="187"/>
      <c r="FJT2518" s="187"/>
      <c r="FJU2518" s="204"/>
      <c r="FJV2518" s="272"/>
      <c r="FJW2518" s="207"/>
      <c r="FJX2518" s="238"/>
      <c r="FJY2518" s="207"/>
      <c r="FJZ2518" s="207"/>
      <c r="FKA2518" s="187"/>
      <c r="FKB2518" s="187"/>
      <c r="FKC2518" s="204"/>
      <c r="FKD2518" s="272"/>
      <c r="FKE2518" s="207"/>
      <c r="FKF2518" s="238"/>
      <c r="FKG2518" s="207"/>
      <c r="FKH2518" s="207"/>
      <c r="FKI2518" s="187"/>
      <c r="FKJ2518" s="187"/>
      <c r="FKK2518" s="204"/>
      <c r="FKL2518" s="272"/>
      <c r="FKM2518" s="207"/>
      <c r="FKN2518" s="238"/>
      <c r="FKO2518" s="207"/>
      <c r="FKP2518" s="207"/>
      <c r="FKQ2518" s="187"/>
      <c r="FKR2518" s="187"/>
      <c r="FKS2518" s="204"/>
      <c r="FKT2518" s="272"/>
      <c r="FKU2518" s="207"/>
      <c r="FKV2518" s="238"/>
      <c r="FKW2518" s="207"/>
      <c r="FKX2518" s="207"/>
      <c r="FKY2518" s="187"/>
      <c r="FKZ2518" s="187"/>
      <c r="FLA2518" s="204"/>
      <c r="FLB2518" s="272"/>
      <c r="FLC2518" s="207"/>
      <c r="FLD2518" s="238"/>
      <c r="FLE2518" s="207"/>
      <c r="FLF2518" s="207"/>
      <c r="FLG2518" s="187"/>
      <c r="FLH2518" s="187"/>
      <c r="FLI2518" s="204"/>
      <c r="FLJ2518" s="272"/>
      <c r="FLK2518" s="207"/>
      <c r="FLL2518" s="238"/>
      <c r="FLM2518" s="207"/>
      <c r="FLN2518" s="207"/>
      <c r="FLO2518" s="187"/>
      <c r="FLP2518" s="187"/>
      <c r="FLQ2518" s="204"/>
      <c r="FLR2518" s="272"/>
      <c r="FLS2518" s="207"/>
      <c r="FLT2518" s="238"/>
      <c r="FLU2518" s="207"/>
      <c r="FLV2518" s="207"/>
      <c r="FLW2518" s="187"/>
      <c r="FLX2518" s="187"/>
      <c r="FLY2518" s="204"/>
      <c r="FLZ2518" s="272"/>
      <c r="FMA2518" s="207"/>
      <c r="FMB2518" s="238"/>
      <c r="FMC2518" s="207"/>
      <c r="FMD2518" s="207"/>
      <c r="FME2518" s="187"/>
      <c r="FMF2518" s="187"/>
      <c r="FMG2518" s="204"/>
      <c r="FMH2518" s="272"/>
      <c r="FMI2518" s="207"/>
      <c r="FMJ2518" s="238"/>
      <c r="FMK2518" s="207"/>
      <c r="FML2518" s="207"/>
      <c r="FMM2518" s="187"/>
      <c r="FMN2518" s="187"/>
      <c r="FMO2518" s="204"/>
      <c r="FMP2518" s="272"/>
      <c r="FMQ2518" s="207"/>
      <c r="FMR2518" s="238"/>
      <c r="FMS2518" s="207"/>
      <c r="FMT2518" s="207"/>
      <c r="FMU2518" s="187"/>
      <c r="FMV2518" s="187"/>
      <c r="FMW2518" s="204"/>
      <c r="FMX2518" s="272"/>
      <c r="FMY2518" s="207"/>
      <c r="FMZ2518" s="238"/>
      <c r="FNA2518" s="207"/>
      <c r="FNB2518" s="207"/>
      <c r="FNC2518" s="187"/>
      <c r="FND2518" s="187"/>
      <c r="FNE2518" s="204"/>
      <c r="FNF2518" s="272"/>
      <c r="FNG2518" s="207"/>
      <c r="FNH2518" s="238"/>
      <c r="FNI2518" s="207"/>
      <c r="FNJ2518" s="207"/>
      <c r="FNK2518" s="187"/>
      <c r="FNL2518" s="187"/>
      <c r="FNM2518" s="204"/>
      <c r="FNN2518" s="272"/>
      <c r="FNO2518" s="207"/>
      <c r="FNP2518" s="238"/>
      <c r="FNQ2518" s="207"/>
      <c r="FNR2518" s="207"/>
      <c r="FNS2518" s="187"/>
      <c r="FNT2518" s="187"/>
      <c r="FNU2518" s="204"/>
      <c r="FNV2518" s="272"/>
      <c r="FNW2518" s="207"/>
      <c r="FNX2518" s="238"/>
      <c r="FNY2518" s="207"/>
      <c r="FNZ2518" s="207"/>
      <c r="FOA2518" s="187"/>
      <c r="FOB2518" s="187"/>
      <c r="FOC2518" s="204"/>
      <c r="FOD2518" s="272"/>
      <c r="FOE2518" s="207"/>
      <c r="FOF2518" s="238"/>
      <c r="FOG2518" s="207"/>
      <c r="FOH2518" s="207"/>
      <c r="FOI2518" s="187"/>
      <c r="FOJ2518" s="187"/>
      <c r="FOK2518" s="204"/>
      <c r="FOL2518" s="272"/>
      <c r="FOM2518" s="207"/>
      <c r="FON2518" s="238"/>
      <c r="FOO2518" s="207"/>
      <c r="FOP2518" s="207"/>
      <c r="FOQ2518" s="187"/>
      <c r="FOR2518" s="187"/>
      <c r="FOS2518" s="204"/>
      <c r="FOT2518" s="272"/>
      <c r="FOU2518" s="207"/>
      <c r="FOV2518" s="238"/>
      <c r="FOW2518" s="207"/>
      <c r="FOX2518" s="207"/>
      <c r="FOY2518" s="187"/>
      <c r="FOZ2518" s="187"/>
      <c r="FPA2518" s="204"/>
      <c r="FPB2518" s="272"/>
      <c r="FPC2518" s="207"/>
      <c r="FPD2518" s="238"/>
      <c r="FPE2518" s="207"/>
      <c r="FPF2518" s="207"/>
      <c r="FPG2518" s="187"/>
      <c r="FPH2518" s="187"/>
      <c r="FPI2518" s="204"/>
      <c r="FPJ2518" s="272"/>
      <c r="FPK2518" s="207"/>
      <c r="FPL2518" s="238"/>
      <c r="FPM2518" s="207"/>
      <c r="FPN2518" s="207"/>
      <c r="FPO2518" s="187"/>
      <c r="FPP2518" s="187"/>
      <c r="FPQ2518" s="204"/>
      <c r="FPR2518" s="272"/>
      <c r="FPS2518" s="207"/>
      <c r="FPT2518" s="238"/>
      <c r="FPU2518" s="207"/>
      <c r="FPV2518" s="207"/>
      <c r="FPW2518" s="187"/>
      <c r="FPX2518" s="187"/>
      <c r="FPY2518" s="204"/>
      <c r="FPZ2518" s="272"/>
      <c r="FQA2518" s="207"/>
      <c r="FQB2518" s="238"/>
      <c r="FQC2518" s="207"/>
      <c r="FQD2518" s="207"/>
      <c r="FQE2518" s="187"/>
      <c r="FQF2518" s="187"/>
      <c r="FQG2518" s="204"/>
      <c r="FQH2518" s="272"/>
      <c r="FQI2518" s="207"/>
      <c r="FQJ2518" s="238"/>
      <c r="FQK2518" s="207"/>
      <c r="FQL2518" s="207"/>
      <c r="FQM2518" s="187"/>
      <c r="FQN2518" s="187"/>
      <c r="FQO2518" s="204"/>
      <c r="FQP2518" s="272"/>
      <c r="FQQ2518" s="207"/>
      <c r="FQR2518" s="238"/>
      <c r="FQS2518" s="207"/>
      <c r="FQT2518" s="207"/>
      <c r="FQU2518" s="187"/>
      <c r="FQV2518" s="187"/>
      <c r="FQW2518" s="204"/>
      <c r="FQX2518" s="272"/>
      <c r="FQY2518" s="207"/>
      <c r="FQZ2518" s="238"/>
      <c r="FRA2518" s="207"/>
      <c r="FRB2518" s="207"/>
      <c r="FRC2518" s="187"/>
      <c r="FRD2518" s="187"/>
      <c r="FRE2518" s="204"/>
      <c r="FRF2518" s="272"/>
      <c r="FRG2518" s="207"/>
      <c r="FRH2518" s="238"/>
      <c r="FRI2518" s="207"/>
      <c r="FRJ2518" s="207"/>
      <c r="FRK2518" s="187"/>
      <c r="FRL2518" s="187"/>
      <c r="FRM2518" s="204"/>
      <c r="FRN2518" s="272"/>
      <c r="FRO2518" s="207"/>
      <c r="FRP2518" s="238"/>
      <c r="FRQ2518" s="207"/>
      <c r="FRR2518" s="207"/>
      <c r="FRS2518" s="187"/>
      <c r="FRT2518" s="187"/>
      <c r="FRU2518" s="204"/>
      <c r="FRV2518" s="272"/>
      <c r="FRW2518" s="207"/>
      <c r="FRX2518" s="238"/>
      <c r="FRY2518" s="207"/>
      <c r="FRZ2518" s="207"/>
      <c r="FSA2518" s="187"/>
      <c r="FSB2518" s="187"/>
      <c r="FSC2518" s="204"/>
      <c r="FSD2518" s="272"/>
      <c r="FSE2518" s="207"/>
      <c r="FSF2518" s="238"/>
      <c r="FSG2518" s="207"/>
      <c r="FSH2518" s="207"/>
      <c r="FSI2518" s="187"/>
      <c r="FSJ2518" s="187"/>
      <c r="FSK2518" s="204"/>
      <c r="FSL2518" s="272"/>
      <c r="FSM2518" s="207"/>
      <c r="FSN2518" s="238"/>
      <c r="FSO2518" s="207"/>
      <c r="FSP2518" s="207"/>
      <c r="FSQ2518" s="187"/>
      <c r="FSR2518" s="187"/>
      <c r="FSS2518" s="204"/>
      <c r="FST2518" s="272"/>
      <c r="FSU2518" s="207"/>
      <c r="FSV2518" s="238"/>
      <c r="FSW2518" s="207"/>
      <c r="FSX2518" s="207"/>
      <c r="FSY2518" s="187"/>
      <c r="FSZ2518" s="187"/>
      <c r="FTA2518" s="204"/>
      <c r="FTB2518" s="272"/>
      <c r="FTC2518" s="207"/>
      <c r="FTD2518" s="238"/>
      <c r="FTE2518" s="207"/>
      <c r="FTF2518" s="207"/>
      <c r="FTG2518" s="187"/>
      <c r="FTH2518" s="187"/>
      <c r="FTI2518" s="204"/>
      <c r="FTJ2518" s="272"/>
      <c r="FTK2518" s="207"/>
      <c r="FTL2518" s="238"/>
      <c r="FTM2518" s="207"/>
      <c r="FTN2518" s="207"/>
      <c r="FTO2518" s="187"/>
      <c r="FTP2518" s="187"/>
      <c r="FTQ2518" s="204"/>
      <c r="FTR2518" s="272"/>
      <c r="FTS2518" s="207"/>
      <c r="FTT2518" s="238"/>
      <c r="FTU2518" s="207"/>
      <c r="FTV2518" s="207"/>
      <c r="FTW2518" s="187"/>
      <c r="FTX2518" s="187"/>
      <c r="FTY2518" s="204"/>
      <c r="FTZ2518" s="272"/>
      <c r="FUA2518" s="207"/>
      <c r="FUB2518" s="238"/>
      <c r="FUC2518" s="207"/>
      <c r="FUD2518" s="207"/>
      <c r="FUE2518" s="187"/>
      <c r="FUF2518" s="187"/>
      <c r="FUG2518" s="204"/>
      <c r="FUH2518" s="272"/>
      <c r="FUI2518" s="207"/>
      <c r="FUJ2518" s="238"/>
      <c r="FUK2518" s="207"/>
      <c r="FUL2518" s="207"/>
      <c r="FUM2518" s="187"/>
      <c r="FUN2518" s="187"/>
      <c r="FUO2518" s="204"/>
      <c r="FUP2518" s="272"/>
      <c r="FUQ2518" s="207"/>
      <c r="FUR2518" s="238"/>
      <c r="FUS2518" s="207"/>
      <c r="FUT2518" s="207"/>
      <c r="FUU2518" s="187"/>
      <c r="FUV2518" s="187"/>
      <c r="FUW2518" s="204"/>
      <c r="FUX2518" s="272"/>
      <c r="FUY2518" s="207"/>
      <c r="FUZ2518" s="238"/>
      <c r="FVA2518" s="207"/>
      <c r="FVB2518" s="207"/>
      <c r="FVC2518" s="187"/>
      <c r="FVD2518" s="187"/>
      <c r="FVE2518" s="204"/>
      <c r="FVF2518" s="272"/>
      <c r="FVG2518" s="207"/>
      <c r="FVH2518" s="238"/>
      <c r="FVI2518" s="207"/>
      <c r="FVJ2518" s="207"/>
      <c r="FVK2518" s="187"/>
      <c r="FVL2518" s="187"/>
      <c r="FVM2518" s="204"/>
      <c r="FVN2518" s="272"/>
      <c r="FVO2518" s="207"/>
      <c r="FVP2518" s="238"/>
      <c r="FVQ2518" s="207"/>
      <c r="FVR2518" s="207"/>
      <c r="FVS2518" s="187"/>
      <c r="FVT2518" s="187"/>
      <c r="FVU2518" s="204"/>
      <c r="FVV2518" s="272"/>
      <c r="FVW2518" s="207"/>
      <c r="FVX2518" s="238"/>
      <c r="FVY2518" s="207"/>
      <c r="FVZ2518" s="207"/>
      <c r="FWA2518" s="187"/>
      <c r="FWB2518" s="187"/>
      <c r="FWC2518" s="204"/>
      <c r="FWD2518" s="272"/>
      <c r="FWE2518" s="207"/>
      <c r="FWF2518" s="238"/>
      <c r="FWG2518" s="207"/>
      <c r="FWH2518" s="207"/>
      <c r="FWI2518" s="187"/>
      <c r="FWJ2518" s="187"/>
      <c r="FWK2518" s="204"/>
      <c r="FWL2518" s="272"/>
      <c r="FWM2518" s="207"/>
      <c r="FWN2518" s="238"/>
      <c r="FWO2518" s="207"/>
      <c r="FWP2518" s="207"/>
      <c r="FWQ2518" s="187"/>
      <c r="FWR2518" s="187"/>
      <c r="FWS2518" s="204"/>
      <c r="FWT2518" s="272"/>
      <c r="FWU2518" s="207"/>
      <c r="FWV2518" s="238"/>
      <c r="FWW2518" s="207"/>
      <c r="FWX2518" s="207"/>
      <c r="FWY2518" s="187"/>
      <c r="FWZ2518" s="187"/>
      <c r="FXA2518" s="204"/>
      <c r="FXB2518" s="272"/>
      <c r="FXC2518" s="207"/>
      <c r="FXD2518" s="238"/>
      <c r="FXE2518" s="207"/>
      <c r="FXF2518" s="207"/>
      <c r="FXG2518" s="187"/>
      <c r="FXH2518" s="187"/>
      <c r="FXI2518" s="204"/>
      <c r="FXJ2518" s="272"/>
      <c r="FXK2518" s="207"/>
      <c r="FXL2518" s="238"/>
      <c r="FXM2518" s="207"/>
      <c r="FXN2518" s="207"/>
      <c r="FXO2518" s="187"/>
      <c r="FXP2518" s="187"/>
      <c r="FXQ2518" s="204"/>
      <c r="FXR2518" s="272"/>
      <c r="FXS2518" s="207"/>
      <c r="FXT2518" s="238"/>
      <c r="FXU2518" s="207"/>
      <c r="FXV2518" s="207"/>
      <c r="FXW2518" s="187"/>
      <c r="FXX2518" s="187"/>
      <c r="FXY2518" s="204"/>
      <c r="FXZ2518" s="272"/>
      <c r="FYA2518" s="207"/>
      <c r="FYB2518" s="238"/>
      <c r="FYC2518" s="207"/>
      <c r="FYD2518" s="207"/>
      <c r="FYE2518" s="187"/>
      <c r="FYF2518" s="187"/>
      <c r="FYG2518" s="204"/>
      <c r="FYH2518" s="272"/>
      <c r="FYI2518" s="207"/>
      <c r="FYJ2518" s="238"/>
      <c r="FYK2518" s="207"/>
      <c r="FYL2518" s="207"/>
      <c r="FYM2518" s="187"/>
      <c r="FYN2518" s="187"/>
      <c r="FYO2518" s="204"/>
      <c r="FYP2518" s="272"/>
      <c r="FYQ2518" s="207"/>
      <c r="FYR2518" s="238"/>
      <c r="FYS2518" s="207"/>
      <c r="FYT2518" s="207"/>
      <c r="FYU2518" s="187"/>
      <c r="FYV2518" s="187"/>
      <c r="FYW2518" s="204"/>
      <c r="FYX2518" s="272"/>
      <c r="FYY2518" s="207"/>
      <c r="FYZ2518" s="238"/>
      <c r="FZA2518" s="207"/>
      <c r="FZB2518" s="207"/>
      <c r="FZC2518" s="187"/>
      <c r="FZD2518" s="187"/>
      <c r="FZE2518" s="204"/>
      <c r="FZF2518" s="272"/>
      <c r="FZG2518" s="207"/>
      <c r="FZH2518" s="238"/>
      <c r="FZI2518" s="207"/>
      <c r="FZJ2518" s="207"/>
      <c r="FZK2518" s="187"/>
      <c r="FZL2518" s="187"/>
      <c r="FZM2518" s="204"/>
      <c r="FZN2518" s="272"/>
      <c r="FZO2518" s="207"/>
      <c r="FZP2518" s="238"/>
      <c r="FZQ2518" s="207"/>
      <c r="FZR2518" s="207"/>
      <c r="FZS2518" s="187"/>
      <c r="FZT2518" s="187"/>
      <c r="FZU2518" s="204"/>
      <c r="FZV2518" s="272"/>
      <c r="FZW2518" s="207"/>
      <c r="FZX2518" s="238"/>
      <c r="FZY2518" s="207"/>
      <c r="FZZ2518" s="207"/>
      <c r="GAA2518" s="187"/>
      <c r="GAB2518" s="187"/>
      <c r="GAC2518" s="204"/>
      <c r="GAD2518" s="272"/>
      <c r="GAE2518" s="207"/>
      <c r="GAF2518" s="238"/>
      <c r="GAG2518" s="207"/>
      <c r="GAH2518" s="207"/>
      <c r="GAI2518" s="187"/>
      <c r="GAJ2518" s="187"/>
      <c r="GAK2518" s="204"/>
      <c r="GAL2518" s="272"/>
      <c r="GAM2518" s="207"/>
      <c r="GAN2518" s="238"/>
      <c r="GAO2518" s="207"/>
      <c r="GAP2518" s="207"/>
      <c r="GAQ2518" s="187"/>
      <c r="GAR2518" s="187"/>
      <c r="GAS2518" s="204"/>
      <c r="GAT2518" s="272"/>
      <c r="GAU2518" s="207"/>
      <c r="GAV2518" s="238"/>
      <c r="GAW2518" s="207"/>
      <c r="GAX2518" s="207"/>
      <c r="GAY2518" s="187"/>
      <c r="GAZ2518" s="187"/>
      <c r="GBA2518" s="204"/>
      <c r="GBB2518" s="272"/>
      <c r="GBC2518" s="207"/>
      <c r="GBD2518" s="238"/>
      <c r="GBE2518" s="207"/>
      <c r="GBF2518" s="207"/>
      <c r="GBG2518" s="187"/>
      <c r="GBH2518" s="187"/>
      <c r="GBI2518" s="204"/>
      <c r="GBJ2518" s="272"/>
      <c r="GBK2518" s="207"/>
      <c r="GBL2518" s="238"/>
      <c r="GBM2518" s="207"/>
      <c r="GBN2518" s="207"/>
      <c r="GBO2518" s="187"/>
      <c r="GBP2518" s="187"/>
      <c r="GBQ2518" s="204"/>
      <c r="GBR2518" s="272"/>
      <c r="GBS2518" s="207"/>
      <c r="GBT2518" s="238"/>
      <c r="GBU2518" s="207"/>
      <c r="GBV2518" s="207"/>
      <c r="GBW2518" s="187"/>
      <c r="GBX2518" s="187"/>
      <c r="GBY2518" s="204"/>
      <c r="GBZ2518" s="272"/>
      <c r="GCA2518" s="207"/>
      <c r="GCB2518" s="238"/>
      <c r="GCC2518" s="207"/>
      <c r="GCD2518" s="207"/>
      <c r="GCE2518" s="187"/>
      <c r="GCF2518" s="187"/>
      <c r="GCG2518" s="204"/>
      <c r="GCH2518" s="272"/>
      <c r="GCI2518" s="207"/>
      <c r="GCJ2518" s="238"/>
      <c r="GCK2518" s="207"/>
      <c r="GCL2518" s="207"/>
      <c r="GCM2518" s="187"/>
      <c r="GCN2518" s="187"/>
      <c r="GCO2518" s="204"/>
      <c r="GCP2518" s="272"/>
      <c r="GCQ2518" s="207"/>
      <c r="GCR2518" s="238"/>
      <c r="GCS2518" s="207"/>
      <c r="GCT2518" s="207"/>
      <c r="GCU2518" s="187"/>
      <c r="GCV2518" s="187"/>
      <c r="GCW2518" s="204"/>
      <c r="GCX2518" s="272"/>
      <c r="GCY2518" s="207"/>
      <c r="GCZ2518" s="238"/>
      <c r="GDA2518" s="207"/>
      <c r="GDB2518" s="207"/>
      <c r="GDC2518" s="187"/>
      <c r="GDD2518" s="187"/>
      <c r="GDE2518" s="204"/>
      <c r="GDF2518" s="272"/>
      <c r="GDG2518" s="207"/>
      <c r="GDH2518" s="238"/>
      <c r="GDI2518" s="207"/>
      <c r="GDJ2518" s="207"/>
      <c r="GDK2518" s="187"/>
      <c r="GDL2518" s="187"/>
      <c r="GDM2518" s="204"/>
      <c r="GDN2518" s="272"/>
      <c r="GDO2518" s="207"/>
      <c r="GDP2518" s="238"/>
      <c r="GDQ2518" s="207"/>
      <c r="GDR2518" s="207"/>
      <c r="GDS2518" s="187"/>
      <c r="GDT2518" s="187"/>
      <c r="GDU2518" s="204"/>
      <c r="GDV2518" s="272"/>
      <c r="GDW2518" s="207"/>
      <c r="GDX2518" s="238"/>
      <c r="GDY2518" s="207"/>
      <c r="GDZ2518" s="207"/>
      <c r="GEA2518" s="187"/>
      <c r="GEB2518" s="187"/>
      <c r="GEC2518" s="204"/>
      <c r="GED2518" s="272"/>
      <c r="GEE2518" s="207"/>
      <c r="GEF2518" s="238"/>
      <c r="GEG2518" s="207"/>
      <c r="GEH2518" s="207"/>
      <c r="GEI2518" s="187"/>
      <c r="GEJ2518" s="187"/>
      <c r="GEK2518" s="204"/>
      <c r="GEL2518" s="272"/>
      <c r="GEM2518" s="207"/>
      <c r="GEN2518" s="238"/>
      <c r="GEO2518" s="207"/>
      <c r="GEP2518" s="207"/>
      <c r="GEQ2518" s="187"/>
      <c r="GER2518" s="187"/>
      <c r="GES2518" s="204"/>
      <c r="GET2518" s="272"/>
      <c r="GEU2518" s="207"/>
      <c r="GEV2518" s="238"/>
      <c r="GEW2518" s="207"/>
      <c r="GEX2518" s="207"/>
      <c r="GEY2518" s="187"/>
      <c r="GEZ2518" s="187"/>
      <c r="GFA2518" s="204"/>
      <c r="GFB2518" s="272"/>
      <c r="GFC2518" s="207"/>
      <c r="GFD2518" s="238"/>
      <c r="GFE2518" s="207"/>
      <c r="GFF2518" s="207"/>
      <c r="GFG2518" s="187"/>
      <c r="GFH2518" s="187"/>
      <c r="GFI2518" s="204"/>
      <c r="GFJ2518" s="272"/>
      <c r="GFK2518" s="207"/>
      <c r="GFL2518" s="238"/>
      <c r="GFM2518" s="207"/>
      <c r="GFN2518" s="207"/>
      <c r="GFO2518" s="187"/>
      <c r="GFP2518" s="187"/>
      <c r="GFQ2518" s="204"/>
      <c r="GFR2518" s="272"/>
      <c r="GFS2518" s="207"/>
      <c r="GFT2518" s="238"/>
      <c r="GFU2518" s="207"/>
      <c r="GFV2518" s="207"/>
      <c r="GFW2518" s="187"/>
      <c r="GFX2518" s="187"/>
      <c r="GFY2518" s="204"/>
      <c r="GFZ2518" s="272"/>
      <c r="GGA2518" s="207"/>
      <c r="GGB2518" s="238"/>
      <c r="GGC2518" s="207"/>
      <c r="GGD2518" s="207"/>
      <c r="GGE2518" s="187"/>
      <c r="GGF2518" s="187"/>
      <c r="GGG2518" s="204"/>
      <c r="GGH2518" s="272"/>
      <c r="GGI2518" s="207"/>
      <c r="GGJ2518" s="238"/>
      <c r="GGK2518" s="207"/>
      <c r="GGL2518" s="207"/>
      <c r="GGM2518" s="187"/>
      <c r="GGN2518" s="187"/>
      <c r="GGO2518" s="204"/>
      <c r="GGP2518" s="272"/>
      <c r="GGQ2518" s="207"/>
      <c r="GGR2518" s="238"/>
      <c r="GGS2518" s="207"/>
      <c r="GGT2518" s="207"/>
      <c r="GGU2518" s="187"/>
      <c r="GGV2518" s="187"/>
      <c r="GGW2518" s="204"/>
      <c r="GGX2518" s="272"/>
      <c r="GGY2518" s="207"/>
      <c r="GGZ2518" s="238"/>
      <c r="GHA2518" s="207"/>
      <c r="GHB2518" s="207"/>
      <c r="GHC2518" s="187"/>
      <c r="GHD2518" s="187"/>
      <c r="GHE2518" s="204"/>
      <c r="GHF2518" s="272"/>
      <c r="GHG2518" s="207"/>
      <c r="GHH2518" s="238"/>
      <c r="GHI2518" s="207"/>
      <c r="GHJ2518" s="207"/>
      <c r="GHK2518" s="187"/>
      <c r="GHL2518" s="187"/>
      <c r="GHM2518" s="204"/>
      <c r="GHN2518" s="272"/>
      <c r="GHO2518" s="207"/>
      <c r="GHP2518" s="238"/>
      <c r="GHQ2518" s="207"/>
      <c r="GHR2518" s="207"/>
      <c r="GHS2518" s="187"/>
      <c r="GHT2518" s="187"/>
      <c r="GHU2518" s="204"/>
      <c r="GHV2518" s="272"/>
      <c r="GHW2518" s="207"/>
      <c r="GHX2518" s="238"/>
      <c r="GHY2518" s="207"/>
      <c r="GHZ2518" s="207"/>
      <c r="GIA2518" s="187"/>
      <c r="GIB2518" s="187"/>
      <c r="GIC2518" s="204"/>
      <c r="GID2518" s="272"/>
      <c r="GIE2518" s="207"/>
      <c r="GIF2518" s="238"/>
      <c r="GIG2518" s="207"/>
      <c r="GIH2518" s="207"/>
      <c r="GII2518" s="187"/>
      <c r="GIJ2518" s="187"/>
      <c r="GIK2518" s="204"/>
      <c r="GIL2518" s="272"/>
      <c r="GIM2518" s="207"/>
      <c r="GIN2518" s="238"/>
      <c r="GIO2518" s="207"/>
      <c r="GIP2518" s="207"/>
      <c r="GIQ2518" s="187"/>
      <c r="GIR2518" s="187"/>
      <c r="GIS2518" s="204"/>
      <c r="GIT2518" s="272"/>
      <c r="GIU2518" s="207"/>
      <c r="GIV2518" s="238"/>
      <c r="GIW2518" s="207"/>
      <c r="GIX2518" s="207"/>
      <c r="GIY2518" s="187"/>
      <c r="GIZ2518" s="187"/>
      <c r="GJA2518" s="204"/>
      <c r="GJB2518" s="272"/>
      <c r="GJC2518" s="207"/>
      <c r="GJD2518" s="238"/>
      <c r="GJE2518" s="207"/>
      <c r="GJF2518" s="207"/>
      <c r="GJG2518" s="187"/>
      <c r="GJH2518" s="187"/>
      <c r="GJI2518" s="204"/>
      <c r="GJJ2518" s="272"/>
      <c r="GJK2518" s="207"/>
      <c r="GJL2518" s="238"/>
      <c r="GJM2518" s="207"/>
      <c r="GJN2518" s="207"/>
      <c r="GJO2518" s="187"/>
      <c r="GJP2518" s="187"/>
      <c r="GJQ2518" s="204"/>
      <c r="GJR2518" s="272"/>
      <c r="GJS2518" s="207"/>
      <c r="GJT2518" s="238"/>
      <c r="GJU2518" s="207"/>
      <c r="GJV2518" s="207"/>
      <c r="GJW2518" s="187"/>
      <c r="GJX2518" s="187"/>
      <c r="GJY2518" s="204"/>
      <c r="GJZ2518" s="272"/>
      <c r="GKA2518" s="207"/>
      <c r="GKB2518" s="238"/>
      <c r="GKC2518" s="207"/>
      <c r="GKD2518" s="207"/>
      <c r="GKE2518" s="187"/>
      <c r="GKF2518" s="187"/>
      <c r="GKG2518" s="204"/>
      <c r="GKH2518" s="272"/>
      <c r="GKI2518" s="207"/>
      <c r="GKJ2518" s="238"/>
      <c r="GKK2518" s="207"/>
      <c r="GKL2518" s="207"/>
      <c r="GKM2518" s="187"/>
      <c r="GKN2518" s="187"/>
      <c r="GKO2518" s="204"/>
      <c r="GKP2518" s="272"/>
      <c r="GKQ2518" s="207"/>
      <c r="GKR2518" s="238"/>
      <c r="GKS2518" s="207"/>
      <c r="GKT2518" s="207"/>
      <c r="GKU2518" s="187"/>
      <c r="GKV2518" s="187"/>
      <c r="GKW2518" s="204"/>
      <c r="GKX2518" s="272"/>
      <c r="GKY2518" s="207"/>
      <c r="GKZ2518" s="238"/>
      <c r="GLA2518" s="207"/>
      <c r="GLB2518" s="207"/>
      <c r="GLC2518" s="187"/>
      <c r="GLD2518" s="187"/>
      <c r="GLE2518" s="204"/>
      <c r="GLF2518" s="272"/>
      <c r="GLG2518" s="207"/>
      <c r="GLH2518" s="238"/>
      <c r="GLI2518" s="207"/>
      <c r="GLJ2518" s="207"/>
      <c r="GLK2518" s="187"/>
      <c r="GLL2518" s="187"/>
      <c r="GLM2518" s="204"/>
      <c r="GLN2518" s="272"/>
      <c r="GLO2518" s="207"/>
      <c r="GLP2518" s="238"/>
      <c r="GLQ2518" s="207"/>
      <c r="GLR2518" s="207"/>
      <c r="GLS2518" s="187"/>
      <c r="GLT2518" s="187"/>
      <c r="GLU2518" s="204"/>
      <c r="GLV2518" s="272"/>
      <c r="GLW2518" s="207"/>
      <c r="GLX2518" s="238"/>
      <c r="GLY2518" s="207"/>
      <c r="GLZ2518" s="207"/>
      <c r="GMA2518" s="187"/>
      <c r="GMB2518" s="187"/>
      <c r="GMC2518" s="204"/>
      <c r="GMD2518" s="272"/>
      <c r="GME2518" s="207"/>
      <c r="GMF2518" s="238"/>
      <c r="GMG2518" s="207"/>
      <c r="GMH2518" s="207"/>
      <c r="GMI2518" s="187"/>
      <c r="GMJ2518" s="187"/>
      <c r="GMK2518" s="204"/>
      <c r="GML2518" s="272"/>
      <c r="GMM2518" s="207"/>
      <c r="GMN2518" s="238"/>
      <c r="GMO2518" s="207"/>
      <c r="GMP2518" s="207"/>
      <c r="GMQ2518" s="187"/>
      <c r="GMR2518" s="187"/>
      <c r="GMS2518" s="204"/>
      <c r="GMT2518" s="272"/>
      <c r="GMU2518" s="207"/>
      <c r="GMV2518" s="238"/>
      <c r="GMW2518" s="207"/>
      <c r="GMX2518" s="207"/>
      <c r="GMY2518" s="187"/>
      <c r="GMZ2518" s="187"/>
      <c r="GNA2518" s="204"/>
      <c r="GNB2518" s="272"/>
      <c r="GNC2518" s="207"/>
      <c r="GND2518" s="238"/>
      <c r="GNE2518" s="207"/>
      <c r="GNF2518" s="207"/>
      <c r="GNG2518" s="187"/>
      <c r="GNH2518" s="187"/>
      <c r="GNI2518" s="204"/>
      <c r="GNJ2518" s="272"/>
      <c r="GNK2518" s="207"/>
      <c r="GNL2518" s="238"/>
      <c r="GNM2518" s="207"/>
      <c r="GNN2518" s="207"/>
      <c r="GNO2518" s="187"/>
      <c r="GNP2518" s="187"/>
      <c r="GNQ2518" s="204"/>
      <c r="GNR2518" s="272"/>
      <c r="GNS2518" s="207"/>
      <c r="GNT2518" s="238"/>
      <c r="GNU2518" s="207"/>
      <c r="GNV2518" s="207"/>
      <c r="GNW2518" s="187"/>
      <c r="GNX2518" s="187"/>
      <c r="GNY2518" s="204"/>
      <c r="GNZ2518" s="272"/>
      <c r="GOA2518" s="207"/>
      <c r="GOB2518" s="238"/>
      <c r="GOC2518" s="207"/>
      <c r="GOD2518" s="207"/>
      <c r="GOE2518" s="187"/>
      <c r="GOF2518" s="187"/>
      <c r="GOG2518" s="204"/>
      <c r="GOH2518" s="272"/>
      <c r="GOI2518" s="207"/>
      <c r="GOJ2518" s="238"/>
      <c r="GOK2518" s="207"/>
      <c r="GOL2518" s="207"/>
      <c r="GOM2518" s="187"/>
      <c r="GON2518" s="187"/>
      <c r="GOO2518" s="204"/>
      <c r="GOP2518" s="272"/>
      <c r="GOQ2518" s="207"/>
      <c r="GOR2518" s="238"/>
      <c r="GOS2518" s="207"/>
      <c r="GOT2518" s="207"/>
      <c r="GOU2518" s="187"/>
      <c r="GOV2518" s="187"/>
      <c r="GOW2518" s="204"/>
      <c r="GOX2518" s="272"/>
      <c r="GOY2518" s="207"/>
      <c r="GOZ2518" s="238"/>
      <c r="GPA2518" s="207"/>
      <c r="GPB2518" s="207"/>
      <c r="GPC2518" s="187"/>
      <c r="GPD2518" s="187"/>
      <c r="GPE2518" s="204"/>
      <c r="GPF2518" s="272"/>
      <c r="GPG2518" s="207"/>
      <c r="GPH2518" s="238"/>
      <c r="GPI2518" s="207"/>
      <c r="GPJ2518" s="207"/>
      <c r="GPK2518" s="187"/>
      <c r="GPL2518" s="187"/>
      <c r="GPM2518" s="204"/>
      <c r="GPN2518" s="272"/>
      <c r="GPO2518" s="207"/>
      <c r="GPP2518" s="238"/>
      <c r="GPQ2518" s="207"/>
      <c r="GPR2518" s="207"/>
      <c r="GPS2518" s="187"/>
      <c r="GPT2518" s="187"/>
      <c r="GPU2518" s="204"/>
      <c r="GPV2518" s="272"/>
      <c r="GPW2518" s="207"/>
      <c r="GPX2518" s="238"/>
      <c r="GPY2518" s="207"/>
      <c r="GPZ2518" s="207"/>
      <c r="GQA2518" s="187"/>
      <c r="GQB2518" s="187"/>
      <c r="GQC2518" s="204"/>
      <c r="GQD2518" s="272"/>
      <c r="GQE2518" s="207"/>
      <c r="GQF2518" s="238"/>
      <c r="GQG2518" s="207"/>
      <c r="GQH2518" s="207"/>
      <c r="GQI2518" s="187"/>
      <c r="GQJ2518" s="187"/>
      <c r="GQK2518" s="204"/>
      <c r="GQL2518" s="272"/>
      <c r="GQM2518" s="207"/>
      <c r="GQN2518" s="238"/>
      <c r="GQO2518" s="207"/>
      <c r="GQP2518" s="207"/>
      <c r="GQQ2518" s="187"/>
      <c r="GQR2518" s="187"/>
      <c r="GQS2518" s="204"/>
      <c r="GQT2518" s="272"/>
      <c r="GQU2518" s="207"/>
      <c r="GQV2518" s="238"/>
      <c r="GQW2518" s="207"/>
      <c r="GQX2518" s="207"/>
      <c r="GQY2518" s="187"/>
      <c r="GQZ2518" s="187"/>
      <c r="GRA2518" s="204"/>
      <c r="GRB2518" s="272"/>
      <c r="GRC2518" s="207"/>
      <c r="GRD2518" s="238"/>
      <c r="GRE2518" s="207"/>
      <c r="GRF2518" s="207"/>
      <c r="GRG2518" s="187"/>
      <c r="GRH2518" s="187"/>
      <c r="GRI2518" s="204"/>
      <c r="GRJ2518" s="272"/>
      <c r="GRK2518" s="207"/>
      <c r="GRL2518" s="238"/>
      <c r="GRM2518" s="207"/>
      <c r="GRN2518" s="207"/>
      <c r="GRO2518" s="187"/>
      <c r="GRP2518" s="187"/>
      <c r="GRQ2518" s="204"/>
      <c r="GRR2518" s="272"/>
      <c r="GRS2518" s="207"/>
      <c r="GRT2518" s="238"/>
      <c r="GRU2518" s="207"/>
      <c r="GRV2518" s="207"/>
      <c r="GRW2518" s="187"/>
      <c r="GRX2518" s="187"/>
      <c r="GRY2518" s="204"/>
      <c r="GRZ2518" s="272"/>
      <c r="GSA2518" s="207"/>
      <c r="GSB2518" s="238"/>
      <c r="GSC2518" s="207"/>
      <c r="GSD2518" s="207"/>
      <c r="GSE2518" s="187"/>
      <c r="GSF2518" s="187"/>
      <c r="GSG2518" s="204"/>
      <c r="GSH2518" s="272"/>
      <c r="GSI2518" s="207"/>
      <c r="GSJ2518" s="238"/>
      <c r="GSK2518" s="207"/>
      <c r="GSL2518" s="207"/>
      <c r="GSM2518" s="187"/>
      <c r="GSN2518" s="187"/>
      <c r="GSO2518" s="204"/>
      <c r="GSP2518" s="272"/>
      <c r="GSQ2518" s="207"/>
      <c r="GSR2518" s="238"/>
      <c r="GSS2518" s="207"/>
      <c r="GST2518" s="207"/>
      <c r="GSU2518" s="187"/>
      <c r="GSV2518" s="187"/>
      <c r="GSW2518" s="204"/>
      <c r="GSX2518" s="272"/>
      <c r="GSY2518" s="207"/>
      <c r="GSZ2518" s="238"/>
      <c r="GTA2518" s="207"/>
      <c r="GTB2518" s="207"/>
      <c r="GTC2518" s="187"/>
      <c r="GTD2518" s="187"/>
      <c r="GTE2518" s="204"/>
      <c r="GTF2518" s="272"/>
      <c r="GTG2518" s="207"/>
      <c r="GTH2518" s="238"/>
      <c r="GTI2518" s="207"/>
      <c r="GTJ2518" s="207"/>
      <c r="GTK2518" s="187"/>
      <c r="GTL2518" s="187"/>
      <c r="GTM2518" s="204"/>
      <c r="GTN2518" s="272"/>
      <c r="GTO2518" s="207"/>
      <c r="GTP2518" s="238"/>
      <c r="GTQ2518" s="207"/>
      <c r="GTR2518" s="207"/>
      <c r="GTS2518" s="187"/>
      <c r="GTT2518" s="187"/>
      <c r="GTU2518" s="204"/>
      <c r="GTV2518" s="272"/>
      <c r="GTW2518" s="207"/>
      <c r="GTX2518" s="238"/>
      <c r="GTY2518" s="207"/>
      <c r="GTZ2518" s="207"/>
      <c r="GUA2518" s="187"/>
      <c r="GUB2518" s="187"/>
      <c r="GUC2518" s="204"/>
      <c r="GUD2518" s="272"/>
      <c r="GUE2518" s="207"/>
      <c r="GUF2518" s="238"/>
      <c r="GUG2518" s="207"/>
      <c r="GUH2518" s="207"/>
      <c r="GUI2518" s="187"/>
      <c r="GUJ2518" s="187"/>
      <c r="GUK2518" s="204"/>
      <c r="GUL2518" s="272"/>
      <c r="GUM2518" s="207"/>
      <c r="GUN2518" s="238"/>
      <c r="GUO2518" s="207"/>
      <c r="GUP2518" s="207"/>
      <c r="GUQ2518" s="187"/>
      <c r="GUR2518" s="187"/>
      <c r="GUS2518" s="204"/>
      <c r="GUT2518" s="272"/>
      <c r="GUU2518" s="207"/>
      <c r="GUV2518" s="238"/>
      <c r="GUW2518" s="207"/>
      <c r="GUX2518" s="207"/>
      <c r="GUY2518" s="187"/>
      <c r="GUZ2518" s="187"/>
      <c r="GVA2518" s="204"/>
      <c r="GVB2518" s="272"/>
      <c r="GVC2518" s="207"/>
      <c r="GVD2518" s="238"/>
      <c r="GVE2518" s="207"/>
      <c r="GVF2518" s="207"/>
      <c r="GVG2518" s="187"/>
      <c r="GVH2518" s="187"/>
      <c r="GVI2518" s="204"/>
      <c r="GVJ2518" s="272"/>
      <c r="GVK2518" s="207"/>
      <c r="GVL2518" s="238"/>
      <c r="GVM2518" s="207"/>
      <c r="GVN2518" s="207"/>
      <c r="GVO2518" s="187"/>
      <c r="GVP2518" s="187"/>
      <c r="GVQ2518" s="204"/>
      <c r="GVR2518" s="272"/>
      <c r="GVS2518" s="207"/>
      <c r="GVT2518" s="238"/>
      <c r="GVU2518" s="207"/>
      <c r="GVV2518" s="207"/>
      <c r="GVW2518" s="187"/>
      <c r="GVX2518" s="187"/>
      <c r="GVY2518" s="204"/>
      <c r="GVZ2518" s="272"/>
      <c r="GWA2518" s="207"/>
      <c r="GWB2518" s="238"/>
      <c r="GWC2518" s="207"/>
      <c r="GWD2518" s="207"/>
      <c r="GWE2518" s="187"/>
      <c r="GWF2518" s="187"/>
      <c r="GWG2518" s="204"/>
      <c r="GWH2518" s="272"/>
      <c r="GWI2518" s="207"/>
      <c r="GWJ2518" s="238"/>
      <c r="GWK2518" s="207"/>
      <c r="GWL2518" s="207"/>
      <c r="GWM2518" s="187"/>
      <c r="GWN2518" s="187"/>
      <c r="GWO2518" s="204"/>
      <c r="GWP2518" s="272"/>
      <c r="GWQ2518" s="207"/>
      <c r="GWR2518" s="238"/>
      <c r="GWS2518" s="207"/>
      <c r="GWT2518" s="207"/>
      <c r="GWU2518" s="187"/>
      <c r="GWV2518" s="187"/>
      <c r="GWW2518" s="204"/>
      <c r="GWX2518" s="272"/>
      <c r="GWY2518" s="207"/>
      <c r="GWZ2518" s="238"/>
      <c r="GXA2518" s="207"/>
      <c r="GXB2518" s="207"/>
      <c r="GXC2518" s="187"/>
      <c r="GXD2518" s="187"/>
      <c r="GXE2518" s="204"/>
      <c r="GXF2518" s="272"/>
      <c r="GXG2518" s="207"/>
      <c r="GXH2518" s="238"/>
      <c r="GXI2518" s="207"/>
      <c r="GXJ2518" s="207"/>
      <c r="GXK2518" s="187"/>
      <c r="GXL2518" s="187"/>
      <c r="GXM2518" s="204"/>
      <c r="GXN2518" s="272"/>
      <c r="GXO2518" s="207"/>
      <c r="GXP2518" s="238"/>
      <c r="GXQ2518" s="207"/>
      <c r="GXR2518" s="207"/>
      <c r="GXS2518" s="187"/>
      <c r="GXT2518" s="187"/>
      <c r="GXU2518" s="204"/>
      <c r="GXV2518" s="272"/>
      <c r="GXW2518" s="207"/>
      <c r="GXX2518" s="238"/>
      <c r="GXY2518" s="207"/>
      <c r="GXZ2518" s="207"/>
      <c r="GYA2518" s="187"/>
      <c r="GYB2518" s="187"/>
      <c r="GYC2518" s="204"/>
      <c r="GYD2518" s="272"/>
      <c r="GYE2518" s="207"/>
      <c r="GYF2518" s="238"/>
      <c r="GYG2518" s="207"/>
      <c r="GYH2518" s="207"/>
      <c r="GYI2518" s="187"/>
      <c r="GYJ2518" s="187"/>
      <c r="GYK2518" s="204"/>
      <c r="GYL2518" s="272"/>
      <c r="GYM2518" s="207"/>
      <c r="GYN2518" s="238"/>
      <c r="GYO2518" s="207"/>
      <c r="GYP2518" s="207"/>
      <c r="GYQ2518" s="187"/>
      <c r="GYR2518" s="187"/>
      <c r="GYS2518" s="204"/>
      <c r="GYT2518" s="272"/>
      <c r="GYU2518" s="207"/>
      <c r="GYV2518" s="238"/>
      <c r="GYW2518" s="207"/>
      <c r="GYX2518" s="207"/>
      <c r="GYY2518" s="187"/>
      <c r="GYZ2518" s="187"/>
      <c r="GZA2518" s="204"/>
      <c r="GZB2518" s="272"/>
      <c r="GZC2518" s="207"/>
      <c r="GZD2518" s="238"/>
      <c r="GZE2518" s="207"/>
      <c r="GZF2518" s="207"/>
      <c r="GZG2518" s="187"/>
      <c r="GZH2518" s="187"/>
      <c r="GZI2518" s="204"/>
      <c r="GZJ2518" s="272"/>
      <c r="GZK2518" s="207"/>
      <c r="GZL2518" s="238"/>
      <c r="GZM2518" s="207"/>
      <c r="GZN2518" s="207"/>
      <c r="GZO2518" s="187"/>
      <c r="GZP2518" s="187"/>
      <c r="GZQ2518" s="204"/>
      <c r="GZR2518" s="272"/>
      <c r="GZS2518" s="207"/>
      <c r="GZT2518" s="238"/>
      <c r="GZU2518" s="207"/>
      <c r="GZV2518" s="207"/>
      <c r="GZW2518" s="187"/>
      <c r="GZX2518" s="187"/>
      <c r="GZY2518" s="204"/>
      <c r="GZZ2518" s="272"/>
      <c r="HAA2518" s="207"/>
      <c r="HAB2518" s="238"/>
      <c r="HAC2518" s="207"/>
      <c r="HAD2518" s="207"/>
      <c r="HAE2518" s="187"/>
      <c r="HAF2518" s="187"/>
      <c r="HAG2518" s="204"/>
      <c r="HAH2518" s="272"/>
      <c r="HAI2518" s="207"/>
      <c r="HAJ2518" s="238"/>
      <c r="HAK2518" s="207"/>
      <c r="HAL2518" s="207"/>
      <c r="HAM2518" s="187"/>
      <c r="HAN2518" s="187"/>
      <c r="HAO2518" s="204"/>
      <c r="HAP2518" s="272"/>
      <c r="HAQ2518" s="207"/>
      <c r="HAR2518" s="238"/>
      <c r="HAS2518" s="207"/>
      <c r="HAT2518" s="207"/>
      <c r="HAU2518" s="187"/>
      <c r="HAV2518" s="187"/>
      <c r="HAW2518" s="204"/>
      <c r="HAX2518" s="272"/>
      <c r="HAY2518" s="207"/>
      <c r="HAZ2518" s="238"/>
      <c r="HBA2518" s="207"/>
      <c r="HBB2518" s="207"/>
      <c r="HBC2518" s="187"/>
      <c r="HBD2518" s="187"/>
      <c r="HBE2518" s="204"/>
      <c r="HBF2518" s="272"/>
      <c r="HBG2518" s="207"/>
      <c r="HBH2518" s="238"/>
      <c r="HBI2518" s="207"/>
      <c r="HBJ2518" s="207"/>
      <c r="HBK2518" s="187"/>
      <c r="HBL2518" s="187"/>
      <c r="HBM2518" s="204"/>
      <c r="HBN2518" s="272"/>
      <c r="HBO2518" s="207"/>
      <c r="HBP2518" s="238"/>
      <c r="HBQ2518" s="207"/>
      <c r="HBR2518" s="207"/>
      <c r="HBS2518" s="187"/>
      <c r="HBT2518" s="187"/>
      <c r="HBU2518" s="204"/>
      <c r="HBV2518" s="272"/>
      <c r="HBW2518" s="207"/>
      <c r="HBX2518" s="238"/>
      <c r="HBY2518" s="207"/>
      <c r="HBZ2518" s="207"/>
      <c r="HCA2518" s="187"/>
      <c r="HCB2518" s="187"/>
      <c r="HCC2518" s="204"/>
      <c r="HCD2518" s="272"/>
      <c r="HCE2518" s="207"/>
      <c r="HCF2518" s="238"/>
      <c r="HCG2518" s="207"/>
      <c r="HCH2518" s="207"/>
      <c r="HCI2518" s="187"/>
      <c r="HCJ2518" s="187"/>
      <c r="HCK2518" s="204"/>
      <c r="HCL2518" s="272"/>
      <c r="HCM2518" s="207"/>
      <c r="HCN2518" s="238"/>
      <c r="HCO2518" s="207"/>
      <c r="HCP2518" s="207"/>
      <c r="HCQ2518" s="187"/>
      <c r="HCR2518" s="187"/>
      <c r="HCS2518" s="204"/>
      <c r="HCT2518" s="272"/>
      <c r="HCU2518" s="207"/>
      <c r="HCV2518" s="238"/>
      <c r="HCW2518" s="207"/>
      <c r="HCX2518" s="207"/>
      <c r="HCY2518" s="187"/>
      <c r="HCZ2518" s="187"/>
      <c r="HDA2518" s="204"/>
      <c r="HDB2518" s="272"/>
      <c r="HDC2518" s="207"/>
      <c r="HDD2518" s="238"/>
      <c r="HDE2518" s="207"/>
      <c r="HDF2518" s="207"/>
      <c r="HDG2518" s="187"/>
      <c r="HDH2518" s="187"/>
      <c r="HDI2518" s="204"/>
      <c r="HDJ2518" s="272"/>
      <c r="HDK2518" s="207"/>
      <c r="HDL2518" s="238"/>
      <c r="HDM2518" s="207"/>
      <c r="HDN2518" s="207"/>
      <c r="HDO2518" s="187"/>
      <c r="HDP2518" s="187"/>
      <c r="HDQ2518" s="204"/>
      <c r="HDR2518" s="272"/>
      <c r="HDS2518" s="207"/>
      <c r="HDT2518" s="238"/>
      <c r="HDU2518" s="207"/>
      <c r="HDV2518" s="207"/>
      <c r="HDW2518" s="187"/>
      <c r="HDX2518" s="187"/>
      <c r="HDY2518" s="204"/>
      <c r="HDZ2518" s="272"/>
      <c r="HEA2518" s="207"/>
      <c r="HEB2518" s="238"/>
      <c r="HEC2518" s="207"/>
      <c r="HED2518" s="207"/>
      <c r="HEE2518" s="187"/>
      <c r="HEF2518" s="187"/>
      <c r="HEG2518" s="204"/>
      <c r="HEH2518" s="272"/>
      <c r="HEI2518" s="207"/>
      <c r="HEJ2518" s="238"/>
      <c r="HEK2518" s="207"/>
      <c r="HEL2518" s="207"/>
      <c r="HEM2518" s="187"/>
      <c r="HEN2518" s="187"/>
      <c r="HEO2518" s="204"/>
      <c r="HEP2518" s="272"/>
      <c r="HEQ2518" s="207"/>
      <c r="HER2518" s="238"/>
      <c r="HES2518" s="207"/>
      <c r="HET2518" s="207"/>
      <c r="HEU2518" s="187"/>
      <c r="HEV2518" s="187"/>
      <c r="HEW2518" s="204"/>
      <c r="HEX2518" s="272"/>
      <c r="HEY2518" s="207"/>
      <c r="HEZ2518" s="238"/>
      <c r="HFA2518" s="207"/>
      <c r="HFB2518" s="207"/>
      <c r="HFC2518" s="187"/>
      <c r="HFD2518" s="187"/>
      <c r="HFE2518" s="204"/>
      <c r="HFF2518" s="272"/>
      <c r="HFG2518" s="207"/>
      <c r="HFH2518" s="238"/>
      <c r="HFI2518" s="207"/>
      <c r="HFJ2518" s="207"/>
      <c r="HFK2518" s="187"/>
      <c r="HFL2518" s="187"/>
      <c r="HFM2518" s="204"/>
      <c r="HFN2518" s="272"/>
      <c r="HFO2518" s="207"/>
      <c r="HFP2518" s="238"/>
      <c r="HFQ2518" s="207"/>
      <c r="HFR2518" s="207"/>
      <c r="HFS2518" s="187"/>
      <c r="HFT2518" s="187"/>
      <c r="HFU2518" s="204"/>
      <c r="HFV2518" s="272"/>
      <c r="HFW2518" s="207"/>
      <c r="HFX2518" s="238"/>
      <c r="HFY2518" s="207"/>
      <c r="HFZ2518" s="207"/>
      <c r="HGA2518" s="187"/>
      <c r="HGB2518" s="187"/>
      <c r="HGC2518" s="204"/>
      <c r="HGD2518" s="272"/>
      <c r="HGE2518" s="207"/>
      <c r="HGF2518" s="238"/>
      <c r="HGG2518" s="207"/>
      <c r="HGH2518" s="207"/>
      <c r="HGI2518" s="187"/>
      <c r="HGJ2518" s="187"/>
      <c r="HGK2518" s="204"/>
      <c r="HGL2518" s="272"/>
      <c r="HGM2518" s="207"/>
      <c r="HGN2518" s="238"/>
      <c r="HGO2518" s="207"/>
      <c r="HGP2518" s="207"/>
      <c r="HGQ2518" s="187"/>
      <c r="HGR2518" s="187"/>
      <c r="HGS2518" s="204"/>
      <c r="HGT2518" s="272"/>
      <c r="HGU2518" s="207"/>
      <c r="HGV2518" s="238"/>
      <c r="HGW2518" s="207"/>
      <c r="HGX2518" s="207"/>
      <c r="HGY2518" s="187"/>
      <c r="HGZ2518" s="187"/>
      <c r="HHA2518" s="204"/>
      <c r="HHB2518" s="272"/>
      <c r="HHC2518" s="207"/>
      <c r="HHD2518" s="238"/>
      <c r="HHE2518" s="207"/>
      <c r="HHF2518" s="207"/>
      <c r="HHG2518" s="187"/>
      <c r="HHH2518" s="187"/>
      <c r="HHI2518" s="204"/>
      <c r="HHJ2518" s="272"/>
      <c r="HHK2518" s="207"/>
      <c r="HHL2518" s="238"/>
      <c r="HHM2518" s="207"/>
      <c r="HHN2518" s="207"/>
      <c r="HHO2518" s="187"/>
      <c r="HHP2518" s="187"/>
      <c r="HHQ2518" s="204"/>
      <c r="HHR2518" s="272"/>
      <c r="HHS2518" s="207"/>
      <c r="HHT2518" s="238"/>
      <c r="HHU2518" s="207"/>
      <c r="HHV2518" s="207"/>
      <c r="HHW2518" s="187"/>
      <c r="HHX2518" s="187"/>
      <c r="HHY2518" s="204"/>
      <c r="HHZ2518" s="272"/>
      <c r="HIA2518" s="207"/>
      <c r="HIB2518" s="238"/>
      <c r="HIC2518" s="207"/>
      <c r="HID2518" s="207"/>
      <c r="HIE2518" s="187"/>
      <c r="HIF2518" s="187"/>
      <c r="HIG2518" s="204"/>
      <c r="HIH2518" s="272"/>
      <c r="HII2518" s="207"/>
      <c r="HIJ2518" s="238"/>
      <c r="HIK2518" s="207"/>
      <c r="HIL2518" s="207"/>
      <c r="HIM2518" s="187"/>
      <c r="HIN2518" s="187"/>
      <c r="HIO2518" s="204"/>
      <c r="HIP2518" s="272"/>
      <c r="HIQ2518" s="207"/>
      <c r="HIR2518" s="238"/>
      <c r="HIS2518" s="207"/>
      <c r="HIT2518" s="207"/>
      <c r="HIU2518" s="187"/>
      <c r="HIV2518" s="187"/>
      <c r="HIW2518" s="204"/>
      <c r="HIX2518" s="272"/>
      <c r="HIY2518" s="207"/>
      <c r="HIZ2518" s="238"/>
      <c r="HJA2518" s="207"/>
      <c r="HJB2518" s="207"/>
      <c r="HJC2518" s="187"/>
      <c r="HJD2518" s="187"/>
      <c r="HJE2518" s="204"/>
      <c r="HJF2518" s="272"/>
      <c r="HJG2518" s="207"/>
      <c r="HJH2518" s="238"/>
      <c r="HJI2518" s="207"/>
      <c r="HJJ2518" s="207"/>
      <c r="HJK2518" s="187"/>
      <c r="HJL2518" s="187"/>
      <c r="HJM2518" s="204"/>
      <c r="HJN2518" s="272"/>
      <c r="HJO2518" s="207"/>
      <c r="HJP2518" s="238"/>
      <c r="HJQ2518" s="207"/>
      <c r="HJR2518" s="207"/>
      <c r="HJS2518" s="187"/>
      <c r="HJT2518" s="187"/>
      <c r="HJU2518" s="204"/>
      <c r="HJV2518" s="272"/>
      <c r="HJW2518" s="207"/>
      <c r="HJX2518" s="238"/>
      <c r="HJY2518" s="207"/>
      <c r="HJZ2518" s="207"/>
      <c r="HKA2518" s="187"/>
      <c r="HKB2518" s="187"/>
      <c r="HKC2518" s="204"/>
      <c r="HKD2518" s="272"/>
      <c r="HKE2518" s="207"/>
      <c r="HKF2518" s="238"/>
      <c r="HKG2518" s="207"/>
      <c r="HKH2518" s="207"/>
      <c r="HKI2518" s="187"/>
      <c r="HKJ2518" s="187"/>
      <c r="HKK2518" s="204"/>
      <c r="HKL2518" s="272"/>
      <c r="HKM2518" s="207"/>
      <c r="HKN2518" s="238"/>
      <c r="HKO2518" s="207"/>
      <c r="HKP2518" s="207"/>
      <c r="HKQ2518" s="187"/>
      <c r="HKR2518" s="187"/>
      <c r="HKS2518" s="204"/>
      <c r="HKT2518" s="272"/>
      <c r="HKU2518" s="207"/>
      <c r="HKV2518" s="238"/>
      <c r="HKW2518" s="207"/>
      <c r="HKX2518" s="207"/>
      <c r="HKY2518" s="187"/>
      <c r="HKZ2518" s="187"/>
      <c r="HLA2518" s="204"/>
      <c r="HLB2518" s="272"/>
      <c r="HLC2518" s="207"/>
      <c r="HLD2518" s="238"/>
      <c r="HLE2518" s="207"/>
      <c r="HLF2518" s="207"/>
      <c r="HLG2518" s="187"/>
      <c r="HLH2518" s="187"/>
      <c r="HLI2518" s="204"/>
      <c r="HLJ2518" s="272"/>
      <c r="HLK2518" s="207"/>
      <c r="HLL2518" s="238"/>
      <c r="HLM2518" s="207"/>
      <c r="HLN2518" s="207"/>
      <c r="HLO2518" s="187"/>
      <c r="HLP2518" s="187"/>
      <c r="HLQ2518" s="204"/>
      <c r="HLR2518" s="272"/>
      <c r="HLS2518" s="207"/>
      <c r="HLT2518" s="238"/>
      <c r="HLU2518" s="207"/>
      <c r="HLV2518" s="207"/>
      <c r="HLW2518" s="187"/>
      <c r="HLX2518" s="187"/>
      <c r="HLY2518" s="204"/>
      <c r="HLZ2518" s="272"/>
      <c r="HMA2518" s="207"/>
      <c r="HMB2518" s="238"/>
      <c r="HMC2518" s="207"/>
      <c r="HMD2518" s="207"/>
      <c r="HME2518" s="187"/>
      <c r="HMF2518" s="187"/>
      <c r="HMG2518" s="204"/>
      <c r="HMH2518" s="272"/>
      <c r="HMI2518" s="207"/>
      <c r="HMJ2518" s="238"/>
      <c r="HMK2518" s="207"/>
      <c r="HML2518" s="207"/>
      <c r="HMM2518" s="187"/>
      <c r="HMN2518" s="187"/>
      <c r="HMO2518" s="204"/>
      <c r="HMP2518" s="272"/>
      <c r="HMQ2518" s="207"/>
      <c r="HMR2518" s="238"/>
      <c r="HMS2518" s="207"/>
      <c r="HMT2518" s="207"/>
      <c r="HMU2518" s="187"/>
      <c r="HMV2518" s="187"/>
      <c r="HMW2518" s="204"/>
      <c r="HMX2518" s="272"/>
      <c r="HMY2518" s="207"/>
      <c r="HMZ2518" s="238"/>
      <c r="HNA2518" s="207"/>
      <c r="HNB2518" s="207"/>
      <c r="HNC2518" s="187"/>
      <c r="HND2518" s="187"/>
      <c r="HNE2518" s="204"/>
      <c r="HNF2518" s="272"/>
      <c r="HNG2518" s="207"/>
      <c r="HNH2518" s="238"/>
      <c r="HNI2518" s="207"/>
      <c r="HNJ2518" s="207"/>
      <c r="HNK2518" s="187"/>
      <c r="HNL2518" s="187"/>
      <c r="HNM2518" s="204"/>
      <c r="HNN2518" s="272"/>
      <c r="HNO2518" s="207"/>
      <c r="HNP2518" s="238"/>
      <c r="HNQ2518" s="207"/>
      <c r="HNR2518" s="207"/>
      <c r="HNS2518" s="187"/>
      <c r="HNT2518" s="187"/>
      <c r="HNU2518" s="204"/>
      <c r="HNV2518" s="272"/>
      <c r="HNW2518" s="207"/>
      <c r="HNX2518" s="238"/>
      <c r="HNY2518" s="207"/>
      <c r="HNZ2518" s="207"/>
      <c r="HOA2518" s="187"/>
      <c r="HOB2518" s="187"/>
      <c r="HOC2518" s="204"/>
      <c r="HOD2518" s="272"/>
      <c r="HOE2518" s="207"/>
      <c r="HOF2518" s="238"/>
      <c r="HOG2518" s="207"/>
      <c r="HOH2518" s="207"/>
      <c r="HOI2518" s="187"/>
      <c r="HOJ2518" s="187"/>
      <c r="HOK2518" s="204"/>
      <c r="HOL2518" s="272"/>
      <c r="HOM2518" s="207"/>
      <c r="HON2518" s="238"/>
      <c r="HOO2518" s="207"/>
      <c r="HOP2518" s="207"/>
      <c r="HOQ2518" s="187"/>
      <c r="HOR2518" s="187"/>
      <c r="HOS2518" s="204"/>
      <c r="HOT2518" s="272"/>
      <c r="HOU2518" s="207"/>
      <c r="HOV2518" s="238"/>
      <c r="HOW2518" s="207"/>
      <c r="HOX2518" s="207"/>
      <c r="HOY2518" s="187"/>
      <c r="HOZ2518" s="187"/>
      <c r="HPA2518" s="204"/>
      <c r="HPB2518" s="272"/>
      <c r="HPC2518" s="207"/>
      <c r="HPD2518" s="238"/>
      <c r="HPE2518" s="207"/>
      <c r="HPF2518" s="207"/>
      <c r="HPG2518" s="187"/>
      <c r="HPH2518" s="187"/>
      <c r="HPI2518" s="204"/>
      <c r="HPJ2518" s="272"/>
      <c r="HPK2518" s="207"/>
      <c r="HPL2518" s="238"/>
      <c r="HPM2518" s="207"/>
      <c r="HPN2518" s="207"/>
      <c r="HPO2518" s="187"/>
      <c r="HPP2518" s="187"/>
      <c r="HPQ2518" s="204"/>
      <c r="HPR2518" s="272"/>
      <c r="HPS2518" s="207"/>
      <c r="HPT2518" s="238"/>
      <c r="HPU2518" s="207"/>
      <c r="HPV2518" s="207"/>
      <c r="HPW2518" s="187"/>
      <c r="HPX2518" s="187"/>
      <c r="HPY2518" s="204"/>
      <c r="HPZ2518" s="272"/>
      <c r="HQA2518" s="207"/>
      <c r="HQB2518" s="238"/>
      <c r="HQC2518" s="207"/>
      <c r="HQD2518" s="207"/>
      <c r="HQE2518" s="187"/>
      <c r="HQF2518" s="187"/>
      <c r="HQG2518" s="204"/>
      <c r="HQH2518" s="272"/>
      <c r="HQI2518" s="207"/>
      <c r="HQJ2518" s="238"/>
      <c r="HQK2518" s="207"/>
      <c r="HQL2518" s="207"/>
      <c r="HQM2518" s="187"/>
      <c r="HQN2518" s="187"/>
      <c r="HQO2518" s="204"/>
      <c r="HQP2518" s="272"/>
      <c r="HQQ2518" s="207"/>
      <c r="HQR2518" s="238"/>
      <c r="HQS2518" s="207"/>
      <c r="HQT2518" s="207"/>
      <c r="HQU2518" s="187"/>
      <c r="HQV2518" s="187"/>
      <c r="HQW2518" s="204"/>
      <c r="HQX2518" s="272"/>
      <c r="HQY2518" s="207"/>
      <c r="HQZ2518" s="238"/>
      <c r="HRA2518" s="207"/>
      <c r="HRB2518" s="207"/>
      <c r="HRC2518" s="187"/>
      <c r="HRD2518" s="187"/>
      <c r="HRE2518" s="204"/>
      <c r="HRF2518" s="272"/>
      <c r="HRG2518" s="207"/>
      <c r="HRH2518" s="238"/>
      <c r="HRI2518" s="207"/>
      <c r="HRJ2518" s="207"/>
      <c r="HRK2518" s="187"/>
      <c r="HRL2518" s="187"/>
      <c r="HRM2518" s="204"/>
      <c r="HRN2518" s="272"/>
      <c r="HRO2518" s="207"/>
      <c r="HRP2518" s="238"/>
      <c r="HRQ2518" s="207"/>
      <c r="HRR2518" s="207"/>
      <c r="HRS2518" s="187"/>
      <c r="HRT2518" s="187"/>
      <c r="HRU2518" s="204"/>
      <c r="HRV2518" s="272"/>
      <c r="HRW2518" s="207"/>
      <c r="HRX2518" s="238"/>
      <c r="HRY2518" s="207"/>
      <c r="HRZ2518" s="207"/>
      <c r="HSA2518" s="187"/>
      <c r="HSB2518" s="187"/>
      <c r="HSC2518" s="204"/>
      <c r="HSD2518" s="272"/>
      <c r="HSE2518" s="207"/>
      <c r="HSF2518" s="238"/>
      <c r="HSG2518" s="207"/>
      <c r="HSH2518" s="207"/>
      <c r="HSI2518" s="187"/>
      <c r="HSJ2518" s="187"/>
      <c r="HSK2518" s="204"/>
      <c r="HSL2518" s="272"/>
      <c r="HSM2518" s="207"/>
      <c r="HSN2518" s="238"/>
      <c r="HSO2518" s="207"/>
      <c r="HSP2518" s="207"/>
      <c r="HSQ2518" s="187"/>
      <c r="HSR2518" s="187"/>
      <c r="HSS2518" s="204"/>
      <c r="HST2518" s="272"/>
      <c r="HSU2518" s="207"/>
      <c r="HSV2518" s="238"/>
      <c r="HSW2518" s="207"/>
      <c r="HSX2518" s="207"/>
      <c r="HSY2518" s="187"/>
      <c r="HSZ2518" s="187"/>
      <c r="HTA2518" s="204"/>
      <c r="HTB2518" s="272"/>
      <c r="HTC2518" s="207"/>
      <c r="HTD2518" s="238"/>
      <c r="HTE2518" s="207"/>
      <c r="HTF2518" s="207"/>
      <c r="HTG2518" s="187"/>
      <c r="HTH2518" s="187"/>
      <c r="HTI2518" s="204"/>
      <c r="HTJ2518" s="272"/>
      <c r="HTK2518" s="207"/>
      <c r="HTL2518" s="238"/>
      <c r="HTM2518" s="207"/>
      <c r="HTN2518" s="207"/>
      <c r="HTO2518" s="187"/>
      <c r="HTP2518" s="187"/>
      <c r="HTQ2518" s="204"/>
      <c r="HTR2518" s="272"/>
      <c r="HTS2518" s="207"/>
      <c r="HTT2518" s="238"/>
      <c r="HTU2518" s="207"/>
      <c r="HTV2518" s="207"/>
      <c r="HTW2518" s="187"/>
      <c r="HTX2518" s="187"/>
      <c r="HTY2518" s="204"/>
      <c r="HTZ2518" s="272"/>
      <c r="HUA2518" s="207"/>
      <c r="HUB2518" s="238"/>
      <c r="HUC2518" s="207"/>
      <c r="HUD2518" s="207"/>
      <c r="HUE2518" s="187"/>
      <c r="HUF2518" s="187"/>
      <c r="HUG2518" s="204"/>
      <c r="HUH2518" s="272"/>
      <c r="HUI2518" s="207"/>
      <c r="HUJ2518" s="238"/>
      <c r="HUK2518" s="207"/>
      <c r="HUL2518" s="207"/>
      <c r="HUM2518" s="187"/>
      <c r="HUN2518" s="187"/>
      <c r="HUO2518" s="204"/>
      <c r="HUP2518" s="272"/>
      <c r="HUQ2518" s="207"/>
      <c r="HUR2518" s="238"/>
      <c r="HUS2518" s="207"/>
      <c r="HUT2518" s="207"/>
      <c r="HUU2518" s="187"/>
      <c r="HUV2518" s="187"/>
      <c r="HUW2518" s="204"/>
      <c r="HUX2518" s="272"/>
      <c r="HUY2518" s="207"/>
      <c r="HUZ2518" s="238"/>
      <c r="HVA2518" s="207"/>
      <c r="HVB2518" s="207"/>
      <c r="HVC2518" s="187"/>
      <c r="HVD2518" s="187"/>
      <c r="HVE2518" s="204"/>
      <c r="HVF2518" s="272"/>
      <c r="HVG2518" s="207"/>
      <c r="HVH2518" s="238"/>
      <c r="HVI2518" s="207"/>
      <c r="HVJ2518" s="207"/>
      <c r="HVK2518" s="187"/>
      <c r="HVL2518" s="187"/>
      <c r="HVM2518" s="204"/>
      <c r="HVN2518" s="272"/>
      <c r="HVO2518" s="207"/>
      <c r="HVP2518" s="238"/>
      <c r="HVQ2518" s="207"/>
      <c r="HVR2518" s="207"/>
      <c r="HVS2518" s="187"/>
      <c r="HVT2518" s="187"/>
      <c r="HVU2518" s="204"/>
      <c r="HVV2518" s="272"/>
      <c r="HVW2518" s="207"/>
      <c r="HVX2518" s="238"/>
      <c r="HVY2518" s="207"/>
      <c r="HVZ2518" s="207"/>
      <c r="HWA2518" s="187"/>
      <c r="HWB2518" s="187"/>
      <c r="HWC2518" s="204"/>
      <c r="HWD2518" s="272"/>
      <c r="HWE2518" s="207"/>
      <c r="HWF2518" s="238"/>
      <c r="HWG2518" s="207"/>
      <c r="HWH2518" s="207"/>
      <c r="HWI2518" s="187"/>
      <c r="HWJ2518" s="187"/>
      <c r="HWK2518" s="204"/>
      <c r="HWL2518" s="272"/>
      <c r="HWM2518" s="207"/>
      <c r="HWN2518" s="238"/>
      <c r="HWO2518" s="207"/>
      <c r="HWP2518" s="207"/>
      <c r="HWQ2518" s="187"/>
      <c r="HWR2518" s="187"/>
      <c r="HWS2518" s="204"/>
      <c r="HWT2518" s="272"/>
      <c r="HWU2518" s="207"/>
      <c r="HWV2518" s="238"/>
      <c r="HWW2518" s="207"/>
      <c r="HWX2518" s="207"/>
      <c r="HWY2518" s="187"/>
      <c r="HWZ2518" s="187"/>
      <c r="HXA2518" s="204"/>
      <c r="HXB2518" s="272"/>
      <c r="HXC2518" s="207"/>
      <c r="HXD2518" s="238"/>
      <c r="HXE2518" s="207"/>
      <c r="HXF2518" s="207"/>
      <c r="HXG2518" s="187"/>
      <c r="HXH2518" s="187"/>
      <c r="HXI2518" s="204"/>
      <c r="HXJ2518" s="272"/>
      <c r="HXK2518" s="207"/>
      <c r="HXL2518" s="238"/>
      <c r="HXM2518" s="207"/>
      <c r="HXN2518" s="207"/>
      <c r="HXO2518" s="187"/>
      <c r="HXP2518" s="187"/>
      <c r="HXQ2518" s="204"/>
      <c r="HXR2518" s="272"/>
      <c r="HXS2518" s="207"/>
      <c r="HXT2518" s="238"/>
      <c r="HXU2518" s="207"/>
      <c r="HXV2518" s="207"/>
      <c r="HXW2518" s="187"/>
      <c r="HXX2518" s="187"/>
      <c r="HXY2518" s="204"/>
      <c r="HXZ2518" s="272"/>
      <c r="HYA2518" s="207"/>
      <c r="HYB2518" s="238"/>
      <c r="HYC2518" s="207"/>
      <c r="HYD2518" s="207"/>
      <c r="HYE2518" s="187"/>
      <c r="HYF2518" s="187"/>
      <c r="HYG2518" s="204"/>
      <c r="HYH2518" s="272"/>
      <c r="HYI2518" s="207"/>
      <c r="HYJ2518" s="238"/>
      <c r="HYK2518" s="207"/>
      <c r="HYL2518" s="207"/>
      <c r="HYM2518" s="187"/>
      <c r="HYN2518" s="187"/>
      <c r="HYO2518" s="204"/>
      <c r="HYP2518" s="272"/>
      <c r="HYQ2518" s="207"/>
      <c r="HYR2518" s="238"/>
      <c r="HYS2518" s="207"/>
      <c r="HYT2518" s="207"/>
      <c r="HYU2518" s="187"/>
      <c r="HYV2518" s="187"/>
      <c r="HYW2518" s="204"/>
      <c r="HYX2518" s="272"/>
      <c r="HYY2518" s="207"/>
      <c r="HYZ2518" s="238"/>
      <c r="HZA2518" s="207"/>
      <c r="HZB2518" s="207"/>
      <c r="HZC2518" s="187"/>
      <c r="HZD2518" s="187"/>
      <c r="HZE2518" s="204"/>
      <c r="HZF2518" s="272"/>
      <c r="HZG2518" s="207"/>
      <c r="HZH2518" s="238"/>
      <c r="HZI2518" s="207"/>
      <c r="HZJ2518" s="207"/>
      <c r="HZK2518" s="187"/>
      <c r="HZL2518" s="187"/>
      <c r="HZM2518" s="204"/>
      <c r="HZN2518" s="272"/>
      <c r="HZO2518" s="207"/>
      <c r="HZP2518" s="238"/>
      <c r="HZQ2518" s="207"/>
      <c r="HZR2518" s="207"/>
      <c r="HZS2518" s="187"/>
      <c r="HZT2518" s="187"/>
      <c r="HZU2518" s="204"/>
      <c r="HZV2518" s="272"/>
      <c r="HZW2518" s="207"/>
      <c r="HZX2518" s="238"/>
      <c r="HZY2518" s="207"/>
      <c r="HZZ2518" s="207"/>
      <c r="IAA2518" s="187"/>
      <c r="IAB2518" s="187"/>
      <c r="IAC2518" s="204"/>
      <c r="IAD2518" s="272"/>
      <c r="IAE2518" s="207"/>
      <c r="IAF2518" s="238"/>
      <c r="IAG2518" s="207"/>
      <c r="IAH2518" s="207"/>
      <c r="IAI2518" s="187"/>
      <c r="IAJ2518" s="187"/>
      <c r="IAK2518" s="204"/>
      <c r="IAL2518" s="272"/>
      <c r="IAM2518" s="207"/>
      <c r="IAN2518" s="238"/>
      <c r="IAO2518" s="207"/>
      <c r="IAP2518" s="207"/>
      <c r="IAQ2518" s="187"/>
      <c r="IAR2518" s="187"/>
      <c r="IAS2518" s="204"/>
      <c r="IAT2518" s="272"/>
      <c r="IAU2518" s="207"/>
      <c r="IAV2518" s="238"/>
      <c r="IAW2518" s="207"/>
      <c r="IAX2518" s="207"/>
      <c r="IAY2518" s="187"/>
      <c r="IAZ2518" s="187"/>
      <c r="IBA2518" s="204"/>
      <c r="IBB2518" s="272"/>
      <c r="IBC2518" s="207"/>
      <c r="IBD2518" s="238"/>
      <c r="IBE2518" s="207"/>
      <c r="IBF2518" s="207"/>
      <c r="IBG2518" s="187"/>
      <c r="IBH2518" s="187"/>
      <c r="IBI2518" s="204"/>
      <c r="IBJ2518" s="272"/>
      <c r="IBK2518" s="207"/>
      <c r="IBL2518" s="238"/>
      <c r="IBM2518" s="207"/>
      <c r="IBN2518" s="207"/>
      <c r="IBO2518" s="187"/>
      <c r="IBP2518" s="187"/>
      <c r="IBQ2518" s="204"/>
      <c r="IBR2518" s="272"/>
      <c r="IBS2518" s="207"/>
      <c r="IBT2518" s="238"/>
      <c r="IBU2518" s="207"/>
      <c r="IBV2518" s="207"/>
      <c r="IBW2518" s="187"/>
      <c r="IBX2518" s="187"/>
      <c r="IBY2518" s="204"/>
      <c r="IBZ2518" s="272"/>
      <c r="ICA2518" s="207"/>
      <c r="ICB2518" s="238"/>
      <c r="ICC2518" s="207"/>
      <c r="ICD2518" s="207"/>
      <c r="ICE2518" s="187"/>
      <c r="ICF2518" s="187"/>
      <c r="ICG2518" s="204"/>
      <c r="ICH2518" s="272"/>
      <c r="ICI2518" s="207"/>
      <c r="ICJ2518" s="238"/>
      <c r="ICK2518" s="207"/>
      <c r="ICL2518" s="207"/>
      <c r="ICM2518" s="187"/>
      <c r="ICN2518" s="187"/>
      <c r="ICO2518" s="204"/>
      <c r="ICP2518" s="272"/>
      <c r="ICQ2518" s="207"/>
      <c r="ICR2518" s="238"/>
      <c r="ICS2518" s="207"/>
      <c r="ICT2518" s="207"/>
      <c r="ICU2518" s="187"/>
      <c r="ICV2518" s="187"/>
      <c r="ICW2518" s="204"/>
      <c r="ICX2518" s="272"/>
      <c r="ICY2518" s="207"/>
      <c r="ICZ2518" s="238"/>
      <c r="IDA2518" s="207"/>
      <c r="IDB2518" s="207"/>
      <c r="IDC2518" s="187"/>
      <c r="IDD2518" s="187"/>
      <c r="IDE2518" s="204"/>
      <c r="IDF2518" s="272"/>
      <c r="IDG2518" s="207"/>
      <c r="IDH2518" s="238"/>
      <c r="IDI2518" s="207"/>
      <c r="IDJ2518" s="207"/>
      <c r="IDK2518" s="187"/>
      <c r="IDL2518" s="187"/>
      <c r="IDM2518" s="204"/>
      <c r="IDN2518" s="272"/>
      <c r="IDO2518" s="207"/>
      <c r="IDP2518" s="238"/>
      <c r="IDQ2518" s="207"/>
      <c r="IDR2518" s="207"/>
      <c r="IDS2518" s="187"/>
      <c r="IDT2518" s="187"/>
      <c r="IDU2518" s="204"/>
      <c r="IDV2518" s="272"/>
      <c r="IDW2518" s="207"/>
      <c r="IDX2518" s="238"/>
      <c r="IDY2518" s="207"/>
      <c r="IDZ2518" s="207"/>
      <c r="IEA2518" s="187"/>
      <c r="IEB2518" s="187"/>
      <c r="IEC2518" s="204"/>
      <c r="IED2518" s="272"/>
      <c r="IEE2518" s="207"/>
      <c r="IEF2518" s="238"/>
      <c r="IEG2518" s="207"/>
      <c r="IEH2518" s="207"/>
      <c r="IEI2518" s="187"/>
      <c r="IEJ2518" s="187"/>
      <c r="IEK2518" s="204"/>
      <c r="IEL2518" s="272"/>
      <c r="IEM2518" s="207"/>
      <c r="IEN2518" s="238"/>
      <c r="IEO2518" s="207"/>
      <c r="IEP2518" s="207"/>
      <c r="IEQ2518" s="187"/>
      <c r="IER2518" s="187"/>
      <c r="IES2518" s="204"/>
      <c r="IET2518" s="272"/>
      <c r="IEU2518" s="207"/>
      <c r="IEV2518" s="238"/>
      <c r="IEW2518" s="207"/>
      <c r="IEX2518" s="207"/>
      <c r="IEY2518" s="187"/>
      <c r="IEZ2518" s="187"/>
      <c r="IFA2518" s="204"/>
      <c r="IFB2518" s="272"/>
      <c r="IFC2518" s="207"/>
      <c r="IFD2518" s="238"/>
      <c r="IFE2518" s="207"/>
      <c r="IFF2518" s="207"/>
      <c r="IFG2518" s="187"/>
      <c r="IFH2518" s="187"/>
      <c r="IFI2518" s="204"/>
      <c r="IFJ2518" s="272"/>
      <c r="IFK2518" s="207"/>
      <c r="IFL2518" s="238"/>
      <c r="IFM2518" s="207"/>
      <c r="IFN2518" s="207"/>
      <c r="IFO2518" s="187"/>
      <c r="IFP2518" s="187"/>
      <c r="IFQ2518" s="204"/>
      <c r="IFR2518" s="272"/>
      <c r="IFS2518" s="207"/>
      <c r="IFT2518" s="238"/>
      <c r="IFU2518" s="207"/>
      <c r="IFV2518" s="207"/>
      <c r="IFW2518" s="187"/>
      <c r="IFX2518" s="187"/>
      <c r="IFY2518" s="204"/>
      <c r="IFZ2518" s="272"/>
      <c r="IGA2518" s="207"/>
      <c r="IGB2518" s="238"/>
      <c r="IGC2518" s="207"/>
      <c r="IGD2518" s="207"/>
      <c r="IGE2518" s="187"/>
      <c r="IGF2518" s="187"/>
      <c r="IGG2518" s="204"/>
      <c r="IGH2518" s="272"/>
      <c r="IGI2518" s="207"/>
      <c r="IGJ2518" s="238"/>
      <c r="IGK2518" s="207"/>
      <c r="IGL2518" s="207"/>
      <c r="IGM2518" s="187"/>
      <c r="IGN2518" s="187"/>
      <c r="IGO2518" s="204"/>
      <c r="IGP2518" s="272"/>
      <c r="IGQ2518" s="207"/>
      <c r="IGR2518" s="238"/>
      <c r="IGS2518" s="207"/>
      <c r="IGT2518" s="207"/>
      <c r="IGU2518" s="187"/>
      <c r="IGV2518" s="187"/>
      <c r="IGW2518" s="204"/>
      <c r="IGX2518" s="272"/>
      <c r="IGY2518" s="207"/>
      <c r="IGZ2518" s="238"/>
      <c r="IHA2518" s="207"/>
      <c r="IHB2518" s="207"/>
      <c r="IHC2518" s="187"/>
      <c r="IHD2518" s="187"/>
      <c r="IHE2518" s="204"/>
      <c r="IHF2518" s="272"/>
      <c r="IHG2518" s="207"/>
      <c r="IHH2518" s="238"/>
      <c r="IHI2518" s="207"/>
      <c r="IHJ2518" s="207"/>
      <c r="IHK2518" s="187"/>
      <c r="IHL2518" s="187"/>
      <c r="IHM2518" s="204"/>
      <c r="IHN2518" s="272"/>
      <c r="IHO2518" s="207"/>
      <c r="IHP2518" s="238"/>
      <c r="IHQ2518" s="207"/>
      <c r="IHR2518" s="207"/>
      <c r="IHS2518" s="187"/>
      <c r="IHT2518" s="187"/>
      <c r="IHU2518" s="204"/>
      <c r="IHV2518" s="272"/>
      <c r="IHW2518" s="207"/>
      <c r="IHX2518" s="238"/>
      <c r="IHY2518" s="207"/>
      <c r="IHZ2518" s="207"/>
      <c r="IIA2518" s="187"/>
      <c r="IIB2518" s="187"/>
      <c r="IIC2518" s="204"/>
      <c r="IID2518" s="272"/>
      <c r="IIE2518" s="207"/>
      <c r="IIF2518" s="238"/>
      <c r="IIG2518" s="207"/>
      <c r="IIH2518" s="207"/>
      <c r="III2518" s="187"/>
      <c r="IIJ2518" s="187"/>
      <c r="IIK2518" s="204"/>
      <c r="IIL2518" s="272"/>
      <c r="IIM2518" s="207"/>
      <c r="IIN2518" s="238"/>
      <c r="IIO2518" s="207"/>
      <c r="IIP2518" s="207"/>
      <c r="IIQ2518" s="187"/>
      <c r="IIR2518" s="187"/>
      <c r="IIS2518" s="204"/>
      <c r="IIT2518" s="272"/>
      <c r="IIU2518" s="207"/>
      <c r="IIV2518" s="238"/>
      <c r="IIW2518" s="207"/>
      <c r="IIX2518" s="207"/>
      <c r="IIY2518" s="187"/>
      <c r="IIZ2518" s="187"/>
      <c r="IJA2518" s="204"/>
      <c r="IJB2518" s="272"/>
      <c r="IJC2518" s="207"/>
      <c r="IJD2518" s="238"/>
      <c r="IJE2518" s="207"/>
      <c r="IJF2518" s="207"/>
      <c r="IJG2518" s="187"/>
      <c r="IJH2518" s="187"/>
      <c r="IJI2518" s="204"/>
      <c r="IJJ2518" s="272"/>
      <c r="IJK2518" s="207"/>
      <c r="IJL2518" s="238"/>
      <c r="IJM2518" s="207"/>
      <c r="IJN2518" s="207"/>
      <c r="IJO2518" s="187"/>
      <c r="IJP2518" s="187"/>
      <c r="IJQ2518" s="204"/>
      <c r="IJR2518" s="272"/>
      <c r="IJS2518" s="207"/>
      <c r="IJT2518" s="238"/>
      <c r="IJU2518" s="207"/>
      <c r="IJV2518" s="207"/>
      <c r="IJW2518" s="187"/>
      <c r="IJX2518" s="187"/>
      <c r="IJY2518" s="204"/>
      <c r="IJZ2518" s="272"/>
      <c r="IKA2518" s="207"/>
      <c r="IKB2518" s="238"/>
      <c r="IKC2518" s="207"/>
      <c r="IKD2518" s="207"/>
      <c r="IKE2518" s="187"/>
      <c r="IKF2518" s="187"/>
      <c r="IKG2518" s="204"/>
      <c r="IKH2518" s="272"/>
      <c r="IKI2518" s="207"/>
      <c r="IKJ2518" s="238"/>
      <c r="IKK2518" s="207"/>
      <c r="IKL2518" s="207"/>
      <c r="IKM2518" s="187"/>
      <c r="IKN2518" s="187"/>
      <c r="IKO2518" s="204"/>
      <c r="IKP2518" s="272"/>
      <c r="IKQ2518" s="207"/>
      <c r="IKR2518" s="238"/>
      <c r="IKS2518" s="207"/>
      <c r="IKT2518" s="207"/>
      <c r="IKU2518" s="187"/>
      <c r="IKV2518" s="187"/>
      <c r="IKW2518" s="204"/>
      <c r="IKX2518" s="272"/>
      <c r="IKY2518" s="207"/>
      <c r="IKZ2518" s="238"/>
      <c r="ILA2518" s="207"/>
      <c r="ILB2518" s="207"/>
      <c r="ILC2518" s="187"/>
      <c r="ILD2518" s="187"/>
      <c r="ILE2518" s="204"/>
      <c r="ILF2518" s="272"/>
      <c r="ILG2518" s="207"/>
      <c r="ILH2518" s="238"/>
      <c r="ILI2518" s="207"/>
      <c r="ILJ2518" s="207"/>
      <c r="ILK2518" s="187"/>
      <c r="ILL2518" s="187"/>
      <c r="ILM2518" s="204"/>
      <c r="ILN2518" s="272"/>
      <c r="ILO2518" s="207"/>
      <c r="ILP2518" s="238"/>
      <c r="ILQ2518" s="207"/>
      <c r="ILR2518" s="207"/>
      <c r="ILS2518" s="187"/>
      <c r="ILT2518" s="187"/>
      <c r="ILU2518" s="204"/>
      <c r="ILV2518" s="272"/>
      <c r="ILW2518" s="207"/>
      <c r="ILX2518" s="238"/>
      <c r="ILY2518" s="207"/>
      <c r="ILZ2518" s="207"/>
      <c r="IMA2518" s="187"/>
      <c r="IMB2518" s="187"/>
      <c r="IMC2518" s="204"/>
      <c r="IMD2518" s="272"/>
      <c r="IME2518" s="207"/>
      <c r="IMF2518" s="238"/>
      <c r="IMG2518" s="207"/>
      <c r="IMH2518" s="207"/>
      <c r="IMI2518" s="187"/>
      <c r="IMJ2518" s="187"/>
      <c r="IMK2518" s="204"/>
      <c r="IML2518" s="272"/>
      <c r="IMM2518" s="207"/>
      <c r="IMN2518" s="238"/>
      <c r="IMO2518" s="207"/>
      <c r="IMP2518" s="207"/>
      <c r="IMQ2518" s="187"/>
      <c r="IMR2518" s="187"/>
      <c r="IMS2518" s="204"/>
      <c r="IMT2518" s="272"/>
      <c r="IMU2518" s="207"/>
      <c r="IMV2518" s="238"/>
      <c r="IMW2518" s="207"/>
      <c r="IMX2518" s="207"/>
      <c r="IMY2518" s="187"/>
      <c r="IMZ2518" s="187"/>
      <c r="INA2518" s="204"/>
      <c r="INB2518" s="272"/>
      <c r="INC2518" s="207"/>
      <c r="IND2518" s="238"/>
      <c r="INE2518" s="207"/>
      <c r="INF2518" s="207"/>
      <c r="ING2518" s="187"/>
      <c r="INH2518" s="187"/>
      <c r="INI2518" s="204"/>
      <c r="INJ2518" s="272"/>
      <c r="INK2518" s="207"/>
      <c r="INL2518" s="238"/>
      <c r="INM2518" s="207"/>
      <c r="INN2518" s="207"/>
      <c r="INO2518" s="187"/>
      <c r="INP2518" s="187"/>
      <c r="INQ2518" s="204"/>
      <c r="INR2518" s="272"/>
      <c r="INS2518" s="207"/>
      <c r="INT2518" s="238"/>
      <c r="INU2518" s="207"/>
      <c r="INV2518" s="207"/>
      <c r="INW2518" s="187"/>
      <c r="INX2518" s="187"/>
      <c r="INY2518" s="204"/>
      <c r="INZ2518" s="272"/>
      <c r="IOA2518" s="207"/>
      <c r="IOB2518" s="238"/>
      <c r="IOC2518" s="207"/>
      <c r="IOD2518" s="207"/>
      <c r="IOE2518" s="187"/>
      <c r="IOF2518" s="187"/>
      <c r="IOG2518" s="204"/>
      <c r="IOH2518" s="272"/>
      <c r="IOI2518" s="207"/>
      <c r="IOJ2518" s="238"/>
      <c r="IOK2518" s="207"/>
      <c r="IOL2518" s="207"/>
      <c r="IOM2518" s="187"/>
      <c r="ION2518" s="187"/>
      <c r="IOO2518" s="204"/>
      <c r="IOP2518" s="272"/>
      <c r="IOQ2518" s="207"/>
      <c r="IOR2518" s="238"/>
      <c r="IOS2518" s="207"/>
      <c r="IOT2518" s="207"/>
      <c r="IOU2518" s="187"/>
      <c r="IOV2518" s="187"/>
      <c r="IOW2518" s="204"/>
      <c r="IOX2518" s="272"/>
      <c r="IOY2518" s="207"/>
      <c r="IOZ2518" s="238"/>
      <c r="IPA2518" s="207"/>
      <c r="IPB2518" s="207"/>
      <c r="IPC2518" s="187"/>
      <c r="IPD2518" s="187"/>
      <c r="IPE2518" s="204"/>
      <c r="IPF2518" s="272"/>
      <c r="IPG2518" s="207"/>
      <c r="IPH2518" s="238"/>
      <c r="IPI2518" s="207"/>
      <c r="IPJ2518" s="207"/>
      <c r="IPK2518" s="187"/>
      <c r="IPL2518" s="187"/>
      <c r="IPM2518" s="204"/>
      <c r="IPN2518" s="272"/>
      <c r="IPO2518" s="207"/>
      <c r="IPP2518" s="238"/>
      <c r="IPQ2518" s="207"/>
      <c r="IPR2518" s="207"/>
      <c r="IPS2518" s="187"/>
      <c r="IPT2518" s="187"/>
      <c r="IPU2518" s="204"/>
      <c r="IPV2518" s="272"/>
      <c r="IPW2518" s="207"/>
      <c r="IPX2518" s="238"/>
      <c r="IPY2518" s="207"/>
      <c r="IPZ2518" s="207"/>
      <c r="IQA2518" s="187"/>
      <c r="IQB2518" s="187"/>
      <c r="IQC2518" s="204"/>
      <c r="IQD2518" s="272"/>
      <c r="IQE2518" s="207"/>
      <c r="IQF2518" s="238"/>
      <c r="IQG2518" s="207"/>
      <c r="IQH2518" s="207"/>
      <c r="IQI2518" s="187"/>
      <c r="IQJ2518" s="187"/>
      <c r="IQK2518" s="204"/>
      <c r="IQL2518" s="272"/>
      <c r="IQM2518" s="207"/>
      <c r="IQN2518" s="238"/>
      <c r="IQO2518" s="207"/>
      <c r="IQP2518" s="207"/>
      <c r="IQQ2518" s="187"/>
      <c r="IQR2518" s="187"/>
      <c r="IQS2518" s="204"/>
      <c r="IQT2518" s="272"/>
      <c r="IQU2518" s="207"/>
      <c r="IQV2518" s="238"/>
      <c r="IQW2518" s="207"/>
      <c r="IQX2518" s="207"/>
      <c r="IQY2518" s="187"/>
      <c r="IQZ2518" s="187"/>
      <c r="IRA2518" s="204"/>
      <c r="IRB2518" s="272"/>
      <c r="IRC2518" s="207"/>
      <c r="IRD2518" s="238"/>
      <c r="IRE2518" s="207"/>
      <c r="IRF2518" s="207"/>
      <c r="IRG2518" s="187"/>
      <c r="IRH2518" s="187"/>
      <c r="IRI2518" s="204"/>
      <c r="IRJ2518" s="272"/>
      <c r="IRK2518" s="207"/>
      <c r="IRL2518" s="238"/>
      <c r="IRM2518" s="207"/>
      <c r="IRN2518" s="207"/>
      <c r="IRO2518" s="187"/>
      <c r="IRP2518" s="187"/>
      <c r="IRQ2518" s="204"/>
      <c r="IRR2518" s="272"/>
      <c r="IRS2518" s="207"/>
      <c r="IRT2518" s="238"/>
      <c r="IRU2518" s="207"/>
      <c r="IRV2518" s="207"/>
      <c r="IRW2518" s="187"/>
      <c r="IRX2518" s="187"/>
      <c r="IRY2518" s="204"/>
      <c r="IRZ2518" s="272"/>
      <c r="ISA2518" s="207"/>
      <c r="ISB2518" s="238"/>
      <c r="ISC2518" s="207"/>
      <c r="ISD2518" s="207"/>
      <c r="ISE2518" s="187"/>
      <c r="ISF2518" s="187"/>
      <c r="ISG2518" s="204"/>
      <c r="ISH2518" s="272"/>
      <c r="ISI2518" s="207"/>
      <c r="ISJ2518" s="238"/>
      <c r="ISK2518" s="207"/>
      <c r="ISL2518" s="207"/>
      <c r="ISM2518" s="187"/>
      <c r="ISN2518" s="187"/>
      <c r="ISO2518" s="204"/>
      <c r="ISP2518" s="272"/>
      <c r="ISQ2518" s="207"/>
      <c r="ISR2518" s="238"/>
      <c r="ISS2518" s="207"/>
      <c r="IST2518" s="207"/>
      <c r="ISU2518" s="187"/>
      <c r="ISV2518" s="187"/>
      <c r="ISW2518" s="204"/>
      <c r="ISX2518" s="272"/>
      <c r="ISY2518" s="207"/>
      <c r="ISZ2518" s="238"/>
      <c r="ITA2518" s="207"/>
      <c r="ITB2518" s="207"/>
      <c r="ITC2518" s="187"/>
      <c r="ITD2518" s="187"/>
      <c r="ITE2518" s="204"/>
      <c r="ITF2518" s="272"/>
      <c r="ITG2518" s="207"/>
      <c r="ITH2518" s="238"/>
      <c r="ITI2518" s="207"/>
      <c r="ITJ2518" s="207"/>
      <c r="ITK2518" s="187"/>
      <c r="ITL2518" s="187"/>
      <c r="ITM2518" s="204"/>
      <c r="ITN2518" s="272"/>
      <c r="ITO2518" s="207"/>
      <c r="ITP2518" s="238"/>
      <c r="ITQ2518" s="207"/>
      <c r="ITR2518" s="207"/>
      <c r="ITS2518" s="187"/>
      <c r="ITT2518" s="187"/>
      <c r="ITU2518" s="204"/>
      <c r="ITV2518" s="272"/>
      <c r="ITW2518" s="207"/>
      <c r="ITX2518" s="238"/>
      <c r="ITY2518" s="207"/>
      <c r="ITZ2518" s="207"/>
      <c r="IUA2518" s="187"/>
      <c r="IUB2518" s="187"/>
      <c r="IUC2518" s="204"/>
      <c r="IUD2518" s="272"/>
      <c r="IUE2518" s="207"/>
      <c r="IUF2518" s="238"/>
      <c r="IUG2518" s="207"/>
      <c r="IUH2518" s="207"/>
      <c r="IUI2518" s="187"/>
      <c r="IUJ2518" s="187"/>
      <c r="IUK2518" s="204"/>
      <c r="IUL2518" s="272"/>
      <c r="IUM2518" s="207"/>
      <c r="IUN2518" s="238"/>
      <c r="IUO2518" s="207"/>
      <c r="IUP2518" s="207"/>
      <c r="IUQ2518" s="187"/>
      <c r="IUR2518" s="187"/>
      <c r="IUS2518" s="204"/>
      <c r="IUT2518" s="272"/>
      <c r="IUU2518" s="207"/>
      <c r="IUV2518" s="238"/>
      <c r="IUW2518" s="207"/>
      <c r="IUX2518" s="207"/>
      <c r="IUY2518" s="187"/>
      <c r="IUZ2518" s="187"/>
      <c r="IVA2518" s="204"/>
      <c r="IVB2518" s="272"/>
      <c r="IVC2518" s="207"/>
      <c r="IVD2518" s="238"/>
      <c r="IVE2518" s="207"/>
      <c r="IVF2518" s="207"/>
      <c r="IVG2518" s="187"/>
      <c r="IVH2518" s="187"/>
      <c r="IVI2518" s="204"/>
      <c r="IVJ2518" s="272"/>
      <c r="IVK2518" s="207"/>
      <c r="IVL2518" s="238"/>
      <c r="IVM2518" s="207"/>
      <c r="IVN2518" s="207"/>
      <c r="IVO2518" s="187"/>
      <c r="IVP2518" s="187"/>
      <c r="IVQ2518" s="204"/>
      <c r="IVR2518" s="272"/>
      <c r="IVS2518" s="207"/>
      <c r="IVT2518" s="238"/>
      <c r="IVU2518" s="207"/>
      <c r="IVV2518" s="207"/>
      <c r="IVW2518" s="187"/>
      <c r="IVX2518" s="187"/>
      <c r="IVY2518" s="204"/>
      <c r="IVZ2518" s="272"/>
      <c r="IWA2518" s="207"/>
      <c r="IWB2518" s="238"/>
      <c r="IWC2518" s="207"/>
      <c r="IWD2518" s="207"/>
      <c r="IWE2518" s="187"/>
      <c r="IWF2518" s="187"/>
      <c r="IWG2518" s="204"/>
      <c r="IWH2518" s="272"/>
      <c r="IWI2518" s="207"/>
      <c r="IWJ2518" s="238"/>
      <c r="IWK2518" s="207"/>
      <c r="IWL2518" s="207"/>
      <c r="IWM2518" s="187"/>
      <c r="IWN2518" s="187"/>
      <c r="IWO2518" s="204"/>
      <c r="IWP2518" s="272"/>
      <c r="IWQ2518" s="207"/>
      <c r="IWR2518" s="238"/>
      <c r="IWS2518" s="207"/>
      <c r="IWT2518" s="207"/>
      <c r="IWU2518" s="187"/>
      <c r="IWV2518" s="187"/>
      <c r="IWW2518" s="204"/>
      <c r="IWX2518" s="272"/>
      <c r="IWY2518" s="207"/>
      <c r="IWZ2518" s="238"/>
      <c r="IXA2518" s="207"/>
      <c r="IXB2518" s="207"/>
      <c r="IXC2518" s="187"/>
      <c r="IXD2518" s="187"/>
      <c r="IXE2518" s="204"/>
      <c r="IXF2518" s="272"/>
      <c r="IXG2518" s="207"/>
      <c r="IXH2518" s="238"/>
      <c r="IXI2518" s="207"/>
      <c r="IXJ2518" s="207"/>
      <c r="IXK2518" s="187"/>
      <c r="IXL2518" s="187"/>
      <c r="IXM2518" s="204"/>
      <c r="IXN2518" s="272"/>
      <c r="IXO2518" s="207"/>
      <c r="IXP2518" s="238"/>
      <c r="IXQ2518" s="207"/>
      <c r="IXR2518" s="207"/>
      <c r="IXS2518" s="187"/>
      <c r="IXT2518" s="187"/>
      <c r="IXU2518" s="204"/>
      <c r="IXV2518" s="272"/>
      <c r="IXW2518" s="207"/>
      <c r="IXX2518" s="238"/>
      <c r="IXY2518" s="207"/>
      <c r="IXZ2518" s="207"/>
      <c r="IYA2518" s="187"/>
      <c r="IYB2518" s="187"/>
      <c r="IYC2518" s="204"/>
      <c r="IYD2518" s="272"/>
      <c r="IYE2518" s="207"/>
      <c r="IYF2518" s="238"/>
      <c r="IYG2518" s="207"/>
      <c r="IYH2518" s="207"/>
      <c r="IYI2518" s="187"/>
      <c r="IYJ2518" s="187"/>
      <c r="IYK2518" s="204"/>
      <c r="IYL2518" s="272"/>
      <c r="IYM2518" s="207"/>
      <c r="IYN2518" s="238"/>
      <c r="IYO2518" s="207"/>
      <c r="IYP2518" s="207"/>
      <c r="IYQ2518" s="187"/>
      <c r="IYR2518" s="187"/>
      <c r="IYS2518" s="204"/>
      <c r="IYT2518" s="272"/>
      <c r="IYU2518" s="207"/>
      <c r="IYV2518" s="238"/>
      <c r="IYW2518" s="207"/>
      <c r="IYX2518" s="207"/>
      <c r="IYY2518" s="187"/>
      <c r="IYZ2518" s="187"/>
      <c r="IZA2518" s="204"/>
      <c r="IZB2518" s="272"/>
      <c r="IZC2518" s="207"/>
      <c r="IZD2518" s="238"/>
      <c r="IZE2518" s="207"/>
      <c r="IZF2518" s="207"/>
      <c r="IZG2518" s="187"/>
      <c r="IZH2518" s="187"/>
      <c r="IZI2518" s="204"/>
      <c r="IZJ2518" s="272"/>
      <c r="IZK2518" s="207"/>
      <c r="IZL2518" s="238"/>
      <c r="IZM2518" s="207"/>
      <c r="IZN2518" s="207"/>
      <c r="IZO2518" s="187"/>
      <c r="IZP2518" s="187"/>
      <c r="IZQ2518" s="204"/>
      <c r="IZR2518" s="272"/>
      <c r="IZS2518" s="207"/>
      <c r="IZT2518" s="238"/>
      <c r="IZU2518" s="207"/>
      <c r="IZV2518" s="207"/>
      <c r="IZW2518" s="187"/>
      <c r="IZX2518" s="187"/>
      <c r="IZY2518" s="204"/>
      <c r="IZZ2518" s="272"/>
      <c r="JAA2518" s="207"/>
      <c r="JAB2518" s="238"/>
      <c r="JAC2518" s="207"/>
      <c r="JAD2518" s="207"/>
      <c r="JAE2518" s="187"/>
      <c r="JAF2518" s="187"/>
      <c r="JAG2518" s="204"/>
      <c r="JAH2518" s="272"/>
      <c r="JAI2518" s="207"/>
      <c r="JAJ2518" s="238"/>
      <c r="JAK2518" s="207"/>
      <c r="JAL2518" s="207"/>
      <c r="JAM2518" s="187"/>
      <c r="JAN2518" s="187"/>
      <c r="JAO2518" s="204"/>
      <c r="JAP2518" s="272"/>
      <c r="JAQ2518" s="207"/>
      <c r="JAR2518" s="238"/>
      <c r="JAS2518" s="207"/>
      <c r="JAT2518" s="207"/>
      <c r="JAU2518" s="187"/>
      <c r="JAV2518" s="187"/>
      <c r="JAW2518" s="204"/>
      <c r="JAX2518" s="272"/>
      <c r="JAY2518" s="207"/>
      <c r="JAZ2518" s="238"/>
      <c r="JBA2518" s="207"/>
      <c r="JBB2518" s="207"/>
      <c r="JBC2518" s="187"/>
      <c r="JBD2518" s="187"/>
      <c r="JBE2518" s="204"/>
      <c r="JBF2518" s="272"/>
      <c r="JBG2518" s="207"/>
      <c r="JBH2518" s="238"/>
      <c r="JBI2518" s="207"/>
      <c r="JBJ2518" s="207"/>
      <c r="JBK2518" s="187"/>
      <c r="JBL2518" s="187"/>
      <c r="JBM2518" s="204"/>
      <c r="JBN2518" s="272"/>
      <c r="JBO2518" s="207"/>
      <c r="JBP2518" s="238"/>
      <c r="JBQ2518" s="207"/>
      <c r="JBR2518" s="207"/>
      <c r="JBS2518" s="187"/>
      <c r="JBT2518" s="187"/>
      <c r="JBU2518" s="204"/>
      <c r="JBV2518" s="272"/>
      <c r="JBW2518" s="207"/>
      <c r="JBX2518" s="238"/>
      <c r="JBY2518" s="207"/>
      <c r="JBZ2518" s="207"/>
      <c r="JCA2518" s="187"/>
      <c r="JCB2518" s="187"/>
      <c r="JCC2518" s="204"/>
      <c r="JCD2518" s="272"/>
      <c r="JCE2518" s="207"/>
      <c r="JCF2518" s="238"/>
      <c r="JCG2518" s="207"/>
      <c r="JCH2518" s="207"/>
      <c r="JCI2518" s="187"/>
      <c r="JCJ2518" s="187"/>
      <c r="JCK2518" s="204"/>
      <c r="JCL2518" s="272"/>
      <c r="JCM2518" s="207"/>
      <c r="JCN2518" s="238"/>
      <c r="JCO2518" s="207"/>
      <c r="JCP2518" s="207"/>
      <c r="JCQ2518" s="187"/>
      <c r="JCR2518" s="187"/>
      <c r="JCS2518" s="204"/>
      <c r="JCT2518" s="272"/>
      <c r="JCU2518" s="207"/>
      <c r="JCV2518" s="238"/>
      <c r="JCW2518" s="207"/>
      <c r="JCX2518" s="207"/>
      <c r="JCY2518" s="187"/>
      <c r="JCZ2518" s="187"/>
      <c r="JDA2518" s="204"/>
      <c r="JDB2518" s="272"/>
      <c r="JDC2518" s="207"/>
      <c r="JDD2518" s="238"/>
      <c r="JDE2518" s="207"/>
      <c r="JDF2518" s="207"/>
      <c r="JDG2518" s="187"/>
      <c r="JDH2518" s="187"/>
      <c r="JDI2518" s="204"/>
      <c r="JDJ2518" s="272"/>
      <c r="JDK2518" s="207"/>
      <c r="JDL2518" s="238"/>
      <c r="JDM2518" s="207"/>
      <c r="JDN2518" s="207"/>
      <c r="JDO2518" s="187"/>
      <c r="JDP2518" s="187"/>
      <c r="JDQ2518" s="204"/>
      <c r="JDR2518" s="272"/>
      <c r="JDS2518" s="207"/>
      <c r="JDT2518" s="238"/>
      <c r="JDU2518" s="207"/>
      <c r="JDV2518" s="207"/>
      <c r="JDW2518" s="187"/>
      <c r="JDX2518" s="187"/>
      <c r="JDY2518" s="204"/>
      <c r="JDZ2518" s="272"/>
      <c r="JEA2518" s="207"/>
      <c r="JEB2518" s="238"/>
      <c r="JEC2518" s="207"/>
      <c r="JED2518" s="207"/>
      <c r="JEE2518" s="187"/>
      <c r="JEF2518" s="187"/>
      <c r="JEG2518" s="204"/>
      <c r="JEH2518" s="272"/>
      <c r="JEI2518" s="207"/>
      <c r="JEJ2518" s="238"/>
      <c r="JEK2518" s="207"/>
      <c r="JEL2518" s="207"/>
      <c r="JEM2518" s="187"/>
      <c r="JEN2518" s="187"/>
      <c r="JEO2518" s="204"/>
      <c r="JEP2518" s="272"/>
      <c r="JEQ2518" s="207"/>
      <c r="JER2518" s="238"/>
      <c r="JES2518" s="207"/>
      <c r="JET2518" s="207"/>
      <c r="JEU2518" s="187"/>
      <c r="JEV2518" s="187"/>
      <c r="JEW2518" s="204"/>
      <c r="JEX2518" s="272"/>
      <c r="JEY2518" s="207"/>
      <c r="JEZ2518" s="238"/>
      <c r="JFA2518" s="207"/>
      <c r="JFB2518" s="207"/>
      <c r="JFC2518" s="187"/>
      <c r="JFD2518" s="187"/>
      <c r="JFE2518" s="204"/>
      <c r="JFF2518" s="272"/>
      <c r="JFG2518" s="207"/>
      <c r="JFH2518" s="238"/>
      <c r="JFI2518" s="207"/>
      <c r="JFJ2518" s="207"/>
      <c r="JFK2518" s="187"/>
      <c r="JFL2518" s="187"/>
      <c r="JFM2518" s="204"/>
      <c r="JFN2518" s="272"/>
      <c r="JFO2518" s="207"/>
      <c r="JFP2518" s="238"/>
      <c r="JFQ2518" s="207"/>
      <c r="JFR2518" s="207"/>
      <c r="JFS2518" s="187"/>
      <c r="JFT2518" s="187"/>
      <c r="JFU2518" s="204"/>
      <c r="JFV2518" s="272"/>
      <c r="JFW2518" s="207"/>
      <c r="JFX2518" s="238"/>
      <c r="JFY2518" s="207"/>
      <c r="JFZ2518" s="207"/>
      <c r="JGA2518" s="187"/>
      <c r="JGB2518" s="187"/>
      <c r="JGC2518" s="204"/>
      <c r="JGD2518" s="272"/>
      <c r="JGE2518" s="207"/>
      <c r="JGF2518" s="238"/>
      <c r="JGG2518" s="207"/>
      <c r="JGH2518" s="207"/>
      <c r="JGI2518" s="187"/>
      <c r="JGJ2518" s="187"/>
      <c r="JGK2518" s="204"/>
      <c r="JGL2518" s="272"/>
      <c r="JGM2518" s="207"/>
      <c r="JGN2518" s="238"/>
      <c r="JGO2518" s="207"/>
      <c r="JGP2518" s="207"/>
      <c r="JGQ2518" s="187"/>
      <c r="JGR2518" s="187"/>
      <c r="JGS2518" s="204"/>
      <c r="JGT2518" s="272"/>
      <c r="JGU2518" s="207"/>
      <c r="JGV2518" s="238"/>
      <c r="JGW2518" s="207"/>
      <c r="JGX2518" s="207"/>
      <c r="JGY2518" s="187"/>
      <c r="JGZ2518" s="187"/>
      <c r="JHA2518" s="204"/>
      <c r="JHB2518" s="272"/>
      <c r="JHC2518" s="207"/>
      <c r="JHD2518" s="238"/>
      <c r="JHE2518" s="207"/>
      <c r="JHF2518" s="207"/>
      <c r="JHG2518" s="187"/>
      <c r="JHH2518" s="187"/>
      <c r="JHI2518" s="204"/>
      <c r="JHJ2518" s="272"/>
      <c r="JHK2518" s="207"/>
      <c r="JHL2518" s="238"/>
      <c r="JHM2518" s="207"/>
      <c r="JHN2518" s="207"/>
      <c r="JHO2518" s="187"/>
      <c r="JHP2518" s="187"/>
      <c r="JHQ2518" s="204"/>
      <c r="JHR2518" s="272"/>
      <c r="JHS2518" s="207"/>
      <c r="JHT2518" s="238"/>
      <c r="JHU2518" s="207"/>
      <c r="JHV2518" s="207"/>
      <c r="JHW2518" s="187"/>
      <c r="JHX2518" s="187"/>
      <c r="JHY2518" s="204"/>
      <c r="JHZ2518" s="272"/>
      <c r="JIA2518" s="207"/>
      <c r="JIB2518" s="238"/>
      <c r="JIC2518" s="207"/>
      <c r="JID2518" s="207"/>
      <c r="JIE2518" s="187"/>
      <c r="JIF2518" s="187"/>
      <c r="JIG2518" s="204"/>
      <c r="JIH2518" s="272"/>
      <c r="JII2518" s="207"/>
      <c r="JIJ2518" s="238"/>
      <c r="JIK2518" s="207"/>
      <c r="JIL2518" s="207"/>
      <c r="JIM2518" s="187"/>
      <c r="JIN2518" s="187"/>
      <c r="JIO2518" s="204"/>
      <c r="JIP2518" s="272"/>
      <c r="JIQ2518" s="207"/>
      <c r="JIR2518" s="238"/>
      <c r="JIS2518" s="207"/>
      <c r="JIT2518" s="207"/>
      <c r="JIU2518" s="187"/>
      <c r="JIV2518" s="187"/>
      <c r="JIW2518" s="204"/>
      <c r="JIX2518" s="272"/>
      <c r="JIY2518" s="207"/>
      <c r="JIZ2518" s="238"/>
      <c r="JJA2518" s="207"/>
      <c r="JJB2518" s="207"/>
      <c r="JJC2518" s="187"/>
      <c r="JJD2518" s="187"/>
      <c r="JJE2518" s="204"/>
      <c r="JJF2518" s="272"/>
      <c r="JJG2518" s="207"/>
      <c r="JJH2518" s="238"/>
      <c r="JJI2518" s="207"/>
      <c r="JJJ2518" s="207"/>
      <c r="JJK2518" s="187"/>
      <c r="JJL2518" s="187"/>
      <c r="JJM2518" s="204"/>
      <c r="JJN2518" s="272"/>
      <c r="JJO2518" s="207"/>
      <c r="JJP2518" s="238"/>
      <c r="JJQ2518" s="207"/>
      <c r="JJR2518" s="207"/>
      <c r="JJS2518" s="187"/>
      <c r="JJT2518" s="187"/>
      <c r="JJU2518" s="204"/>
      <c r="JJV2518" s="272"/>
      <c r="JJW2518" s="207"/>
      <c r="JJX2518" s="238"/>
      <c r="JJY2518" s="207"/>
      <c r="JJZ2518" s="207"/>
      <c r="JKA2518" s="187"/>
      <c r="JKB2518" s="187"/>
      <c r="JKC2518" s="204"/>
      <c r="JKD2518" s="272"/>
      <c r="JKE2518" s="207"/>
      <c r="JKF2518" s="238"/>
      <c r="JKG2518" s="207"/>
      <c r="JKH2518" s="207"/>
      <c r="JKI2518" s="187"/>
      <c r="JKJ2518" s="187"/>
      <c r="JKK2518" s="204"/>
      <c r="JKL2518" s="272"/>
      <c r="JKM2518" s="207"/>
      <c r="JKN2518" s="238"/>
      <c r="JKO2518" s="207"/>
      <c r="JKP2518" s="207"/>
      <c r="JKQ2518" s="187"/>
      <c r="JKR2518" s="187"/>
      <c r="JKS2518" s="204"/>
      <c r="JKT2518" s="272"/>
      <c r="JKU2518" s="207"/>
      <c r="JKV2518" s="238"/>
      <c r="JKW2518" s="207"/>
      <c r="JKX2518" s="207"/>
      <c r="JKY2518" s="187"/>
      <c r="JKZ2518" s="187"/>
      <c r="JLA2518" s="204"/>
      <c r="JLB2518" s="272"/>
      <c r="JLC2518" s="207"/>
      <c r="JLD2518" s="238"/>
      <c r="JLE2518" s="207"/>
      <c r="JLF2518" s="207"/>
      <c r="JLG2518" s="187"/>
      <c r="JLH2518" s="187"/>
      <c r="JLI2518" s="204"/>
      <c r="JLJ2518" s="272"/>
      <c r="JLK2518" s="207"/>
      <c r="JLL2518" s="238"/>
      <c r="JLM2518" s="207"/>
      <c r="JLN2518" s="207"/>
      <c r="JLO2518" s="187"/>
      <c r="JLP2518" s="187"/>
      <c r="JLQ2518" s="204"/>
      <c r="JLR2518" s="272"/>
      <c r="JLS2518" s="207"/>
      <c r="JLT2518" s="238"/>
      <c r="JLU2518" s="207"/>
      <c r="JLV2518" s="207"/>
      <c r="JLW2518" s="187"/>
      <c r="JLX2518" s="187"/>
      <c r="JLY2518" s="204"/>
      <c r="JLZ2518" s="272"/>
      <c r="JMA2518" s="207"/>
      <c r="JMB2518" s="238"/>
      <c r="JMC2518" s="207"/>
      <c r="JMD2518" s="207"/>
      <c r="JME2518" s="187"/>
      <c r="JMF2518" s="187"/>
      <c r="JMG2518" s="204"/>
      <c r="JMH2518" s="272"/>
      <c r="JMI2518" s="207"/>
      <c r="JMJ2518" s="238"/>
      <c r="JMK2518" s="207"/>
      <c r="JML2518" s="207"/>
      <c r="JMM2518" s="187"/>
      <c r="JMN2518" s="187"/>
      <c r="JMO2518" s="204"/>
      <c r="JMP2518" s="272"/>
      <c r="JMQ2518" s="207"/>
      <c r="JMR2518" s="238"/>
      <c r="JMS2518" s="207"/>
      <c r="JMT2518" s="207"/>
      <c r="JMU2518" s="187"/>
      <c r="JMV2518" s="187"/>
      <c r="JMW2518" s="204"/>
      <c r="JMX2518" s="272"/>
      <c r="JMY2518" s="207"/>
      <c r="JMZ2518" s="238"/>
      <c r="JNA2518" s="207"/>
      <c r="JNB2518" s="207"/>
      <c r="JNC2518" s="187"/>
      <c r="JND2518" s="187"/>
      <c r="JNE2518" s="204"/>
      <c r="JNF2518" s="272"/>
      <c r="JNG2518" s="207"/>
      <c r="JNH2518" s="238"/>
      <c r="JNI2518" s="207"/>
      <c r="JNJ2518" s="207"/>
      <c r="JNK2518" s="187"/>
      <c r="JNL2518" s="187"/>
      <c r="JNM2518" s="204"/>
      <c r="JNN2518" s="272"/>
      <c r="JNO2518" s="207"/>
      <c r="JNP2518" s="238"/>
      <c r="JNQ2518" s="207"/>
      <c r="JNR2518" s="207"/>
      <c r="JNS2518" s="187"/>
      <c r="JNT2518" s="187"/>
      <c r="JNU2518" s="204"/>
      <c r="JNV2518" s="272"/>
      <c r="JNW2518" s="207"/>
      <c r="JNX2518" s="238"/>
      <c r="JNY2518" s="207"/>
      <c r="JNZ2518" s="207"/>
      <c r="JOA2518" s="187"/>
      <c r="JOB2518" s="187"/>
      <c r="JOC2518" s="204"/>
      <c r="JOD2518" s="272"/>
      <c r="JOE2518" s="207"/>
      <c r="JOF2518" s="238"/>
      <c r="JOG2518" s="207"/>
      <c r="JOH2518" s="207"/>
      <c r="JOI2518" s="187"/>
      <c r="JOJ2518" s="187"/>
      <c r="JOK2518" s="204"/>
      <c r="JOL2518" s="272"/>
      <c r="JOM2518" s="207"/>
      <c r="JON2518" s="238"/>
      <c r="JOO2518" s="207"/>
      <c r="JOP2518" s="207"/>
      <c r="JOQ2518" s="187"/>
      <c r="JOR2518" s="187"/>
      <c r="JOS2518" s="204"/>
      <c r="JOT2518" s="272"/>
      <c r="JOU2518" s="207"/>
      <c r="JOV2518" s="238"/>
      <c r="JOW2518" s="207"/>
      <c r="JOX2518" s="207"/>
      <c r="JOY2518" s="187"/>
      <c r="JOZ2518" s="187"/>
      <c r="JPA2518" s="204"/>
      <c r="JPB2518" s="272"/>
      <c r="JPC2518" s="207"/>
      <c r="JPD2518" s="238"/>
      <c r="JPE2518" s="207"/>
      <c r="JPF2518" s="207"/>
      <c r="JPG2518" s="187"/>
      <c r="JPH2518" s="187"/>
      <c r="JPI2518" s="204"/>
      <c r="JPJ2518" s="272"/>
      <c r="JPK2518" s="207"/>
      <c r="JPL2518" s="238"/>
      <c r="JPM2518" s="207"/>
      <c r="JPN2518" s="207"/>
      <c r="JPO2518" s="187"/>
      <c r="JPP2518" s="187"/>
      <c r="JPQ2518" s="204"/>
      <c r="JPR2518" s="272"/>
      <c r="JPS2518" s="207"/>
      <c r="JPT2518" s="238"/>
      <c r="JPU2518" s="207"/>
      <c r="JPV2518" s="207"/>
      <c r="JPW2518" s="187"/>
      <c r="JPX2518" s="187"/>
      <c r="JPY2518" s="204"/>
      <c r="JPZ2518" s="272"/>
      <c r="JQA2518" s="207"/>
      <c r="JQB2518" s="238"/>
      <c r="JQC2518" s="207"/>
      <c r="JQD2518" s="207"/>
      <c r="JQE2518" s="187"/>
      <c r="JQF2518" s="187"/>
      <c r="JQG2518" s="204"/>
      <c r="JQH2518" s="272"/>
      <c r="JQI2518" s="207"/>
      <c r="JQJ2518" s="238"/>
      <c r="JQK2518" s="207"/>
      <c r="JQL2518" s="207"/>
      <c r="JQM2518" s="187"/>
      <c r="JQN2518" s="187"/>
      <c r="JQO2518" s="204"/>
      <c r="JQP2518" s="272"/>
      <c r="JQQ2518" s="207"/>
      <c r="JQR2518" s="238"/>
      <c r="JQS2518" s="207"/>
      <c r="JQT2518" s="207"/>
      <c r="JQU2518" s="187"/>
      <c r="JQV2518" s="187"/>
      <c r="JQW2518" s="204"/>
      <c r="JQX2518" s="272"/>
      <c r="JQY2518" s="207"/>
      <c r="JQZ2518" s="238"/>
      <c r="JRA2518" s="207"/>
      <c r="JRB2518" s="207"/>
      <c r="JRC2518" s="187"/>
      <c r="JRD2518" s="187"/>
      <c r="JRE2518" s="204"/>
      <c r="JRF2518" s="272"/>
      <c r="JRG2518" s="207"/>
      <c r="JRH2518" s="238"/>
      <c r="JRI2518" s="207"/>
      <c r="JRJ2518" s="207"/>
      <c r="JRK2518" s="187"/>
      <c r="JRL2518" s="187"/>
      <c r="JRM2518" s="204"/>
      <c r="JRN2518" s="272"/>
      <c r="JRO2518" s="207"/>
      <c r="JRP2518" s="238"/>
      <c r="JRQ2518" s="207"/>
      <c r="JRR2518" s="207"/>
      <c r="JRS2518" s="187"/>
      <c r="JRT2518" s="187"/>
      <c r="JRU2518" s="204"/>
      <c r="JRV2518" s="272"/>
      <c r="JRW2518" s="207"/>
      <c r="JRX2518" s="238"/>
      <c r="JRY2518" s="207"/>
      <c r="JRZ2518" s="207"/>
      <c r="JSA2518" s="187"/>
      <c r="JSB2518" s="187"/>
      <c r="JSC2518" s="204"/>
      <c r="JSD2518" s="272"/>
      <c r="JSE2518" s="207"/>
      <c r="JSF2518" s="238"/>
      <c r="JSG2518" s="207"/>
      <c r="JSH2518" s="207"/>
      <c r="JSI2518" s="187"/>
      <c r="JSJ2518" s="187"/>
      <c r="JSK2518" s="204"/>
      <c r="JSL2518" s="272"/>
      <c r="JSM2518" s="207"/>
      <c r="JSN2518" s="238"/>
      <c r="JSO2518" s="207"/>
      <c r="JSP2518" s="207"/>
      <c r="JSQ2518" s="187"/>
      <c r="JSR2518" s="187"/>
      <c r="JSS2518" s="204"/>
      <c r="JST2518" s="272"/>
      <c r="JSU2518" s="207"/>
      <c r="JSV2518" s="238"/>
      <c r="JSW2518" s="207"/>
      <c r="JSX2518" s="207"/>
      <c r="JSY2518" s="187"/>
      <c r="JSZ2518" s="187"/>
      <c r="JTA2518" s="204"/>
      <c r="JTB2518" s="272"/>
      <c r="JTC2518" s="207"/>
      <c r="JTD2518" s="238"/>
      <c r="JTE2518" s="207"/>
      <c r="JTF2518" s="207"/>
      <c r="JTG2518" s="187"/>
      <c r="JTH2518" s="187"/>
      <c r="JTI2518" s="204"/>
      <c r="JTJ2518" s="272"/>
      <c r="JTK2518" s="207"/>
      <c r="JTL2518" s="238"/>
      <c r="JTM2518" s="207"/>
      <c r="JTN2518" s="207"/>
      <c r="JTO2518" s="187"/>
      <c r="JTP2518" s="187"/>
      <c r="JTQ2518" s="204"/>
      <c r="JTR2518" s="272"/>
      <c r="JTS2518" s="207"/>
      <c r="JTT2518" s="238"/>
      <c r="JTU2518" s="207"/>
      <c r="JTV2518" s="207"/>
      <c r="JTW2518" s="187"/>
      <c r="JTX2518" s="187"/>
      <c r="JTY2518" s="204"/>
      <c r="JTZ2518" s="272"/>
      <c r="JUA2518" s="207"/>
      <c r="JUB2518" s="238"/>
      <c r="JUC2518" s="207"/>
      <c r="JUD2518" s="207"/>
      <c r="JUE2518" s="187"/>
      <c r="JUF2518" s="187"/>
      <c r="JUG2518" s="204"/>
      <c r="JUH2518" s="272"/>
      <c r="JUI2518" s="207"/>
      <c r="JUJ2518" s="238"/>
      <c r="JUK2518" s="207"/>
      <c r="JUL2518" s="207"/>
      <c r="JUM2518" s="187"/>
      <c r="JUN2518" s="187"/>
      <c r="JUO2518" s="204"/>
      <c r="JUP2518" s="272"/>
      <c r="JUQ2518" s="207"/>
      <c r="JUR2518" s="238"/>
      <c r="JUS2518" s="207"/>
      <c r="JUT2518" s="207"/>
      <c r="JUU2518" s="187"/>
      <c r="JUV2518" s="187"/>
      <c r="JUW2518" s="204"/>
      <c r="JUX2518" s="272"/>
      <c r="JUY2518" s="207"/>
      <c r="JUZ2518" s="238"/>
      <c r="JVA2518" s="207"/>
      <c r="JVB2518" s="207"/>
      <c r="JVC2518" s="187"/>
      <c r="JVD2518" s="187"/>
      <c r="JVE2518" s="204"/>
      <c r="JVF2518" s="272"/>
      <c r="JVG2518" s="207"/>
      <c r="JVH2518" s="238"/>
      <c r="JVI2518" s="207"/>
      <c r="JVJ2518" s="207"/>
      <c r="JVK2518" s="187"/>
      <c r="JVL2518" s="187"/>
      <c r="JVM2518" s="204"/>
      <c r="JVN2518" s="272"/>
      <c r="JVO2518" s="207"/>
      <c r="JVP2518" s="238"/>
      <c r="JVQ2518" s="207"/>
      <c r="JVR2518" s="207"/>
      <c r="JVS2518" s="187"/>
      <c r="JVT2518" s="187"/>
      <c r="JVU2518" s="204"/>
      <c r="JVV2518" s="272"/>
      <c r="JVW2518" s="207"/>
      <c r="JVX2518" s="238"/>
      <c r="JVY2518" s="207"/>
      <c r="JVZ2518" s="207"/>
      <c r="JWA2518" s="187"/>
      <c r="JWB2518" s="187"/>
      <c r="JWC2518" s="204"/>
      <c r="JWD2518" s="272"/>
      <c r="JWE2518" s="207"/>
      <c r="JWF2518" s="238"/>
      <c r="JWG2518" s="207"/>
      <c r="JWH2518" s="207"/>
      <c r="JWI2518" s="187"/>
      <c r="JWJ2518" s="187"/>
      <c r="JWK2518" s="204"/>
      <c r="JWL2518" s="272"/>
      <c r="JWM2518" s="207"/>
      <c r="JWN2518" s="238"/>
      <c r="JWO2518" s="207"/>
      <c r="JWP2518" s="207"/>
      <c r="JWQ2518" s="187"/>
      <c r="JWR2518" s="187"/>
      <c r="JWS2518" s="204"/>
      <c r="JWT2518" s="272"/>
      <c r="JWU2518" s="207"/>
      <c r="JWV2518" s="238"/>
      <c r="JWW2518" s="207"/>
      <c r="JWX2518" s="207"/>
      <c r="JWY2518" s="187"/>
      <c r="JWZ2518" s="187"/>
      <c r="JXA2518" s="204"/>
      <c r="JXB2518" s="272"/>
      <c r="JXC2518" s="207"/>
      <c r="JXD2518" s="238"/>
      <c r="JXE2518" s="207"/>
      <c r="JXF2518" s="207"/>
      <c r="JXG2518" s="187"/>
      <c r="JXH2518" s="187"/>
      <c r="JXI2518" s="204"/>
      <c r="JXJ2518" s="272"/>
      <c r="JXK2518" s="207"/>
      <c r="JXL2518" s="238"/>
      <c r="JXM2518" s="207"/>
      <c r="JXN2518" s="207"/>
      <c r="JXO2518" s="187"/>
      <c r="JXP2518" s="187"/>
      <c r="JXQ2518" s="204"/>
      <c r="JXR2518" s="272"/>
      <c r="JXS2518" s="207"/>
      <c r="JXT2518" s="238"/>
      <c r="JXU2518" s="207"/>
      <c r="JXV2518" s="207"/>
      <c r="JXW2518" s="187"/>
      <c r="JXX2518" s="187"/>
      <c r="JXY2518" s="204"/>
      <c r="JXZ2518" s="272"/>
      <c r="JYA2518" s="207"/>
      <c r="JYB2518" s="238"/>
      <c r="JYC2518" s="207"/>
      <c r="JYD2518" s="207"/>
      <c r="JYE2518" s="187"/>
      <c r="JYF2518" s="187"/>
      <c r="JYG2518" s="204"/>
      <c r="JYH2518" s="272"/>
      <c r="JYI2518" s="207"/>
      <c r="JYJ2518" s="238"/>
      <c r="JYK2518" s="207"/>
      <c r="JYL2518" s="207"/>
      <c r="JYM2518" s="187"/>
      <c r="JYN2518" s="187"/>
      <c r="JYO2518" s="204"/>
      <c r="JYP2518" s="272"/>
      <c r="JYQ2518" s="207"/>
      <c r="JYR2518" s="238"/>
      <c r="JYS2518" s="207"/>
      <c r="JYT2518" s="207"/>
      <c r="JYU2518" s="187"/>
      <c r="JYV2518" s="187"/>
      <c r="JYW2518" s="204"/>
      <c r="JYX2518" s="272"/>
      <c r="JYY2518" s="207"/>
      <c r="JYZ2518" s="238"/>
      <c r="JZA2518" s="207"/>
      <c r="JZB2518" s="207"/>
      <c r="JZC2518" s="187"/>
      <c r="JZD2518" s="187"/>
      <c r="JZE2518" s="204"/>
      <c r="JZF2518" s="272"/>
      <c r="JZG2518" s="207"/>
      <c r="JZH2518" s="238"/>
      <c r="JZI2518" s="207"/>
      <c r="JZJ2518" s="207"/>
      <c r="JZK2518" s="187"/>
      <c r="JZL2518" s="187"/>
      <c r="JZM2518" s="204"/>
      <c r="JZN2518" s="272"/>
      <c r="JZO2518" s="207"/>
      <c r="JZP2518" s="238"/>
      <c r="JZQ2518" s="207"/>
      <c r="JZR2518" s="207"/>
      <c r="JZS2518" s="187"/>
      <c r="JZT2518" s="187"/>
      <c r="JZU2518" s="204"/>
      <c r="JZV2518" s="272"/>
      <c r="JZW2518" s="207"/>
      <c r="JZX2518" s="238"/>
      <c r="JZY2518" s="207"/>
      <c r="JZZ2518" s="207"/>
      <c r="KAA2518" s="187"/>
      <c r="KAB2518" s="187"/>
      <c r="KAC2518" s="204"/>
      <c r="KAD2518" s="272"/>
      <c r="KAE2518" s="207"/>
      <c r="KAF2518" s="238"/>
      <c r="KAG2518" s="207"/>
      <c r="KAH2518" s="207"/>
      <c r="KAI2518" s="187"/>
      <c r="KAJ2518" s="187"/>
      <c r="KAK2518" s="204"/>
      <c r="KAL2518" s="272"/>
      <c r="KAM2518" s="207"/>
      <c r="KAN2518" s="238"/>
      <c r="KAO2518" s="207"/>
      <c r="KAP2518" s="207"/>
      <c r="KAQ2518" s="187"/>
      <c r="KAR2518" s="187"/>
      <c r="KAS2518" s="204"/>
      <c r="KAT2518" s="272"/>
      <c r="KAU2518" s="207"/>
      <c r="KAV2518" s="238"/>
      <c r="KAW2518" s="207"/>
      <c r="KAX2518" s="207"/>
      <c r="KAY2518" s="187"/>
      <c r="KAZ2518" s="187"/>
      <c r="KBA2518" s="204"/>
      <c r="KBB2518" s="272"/>
      <c r="KBC2518" s="207"/>
      <c r="KBD2518" s="238"/>
      <c r="KBE2518" s="207"/>
      <c r="KBF2518" s="207"/>
      <c r="KBG2518" s="187"/>
      <c r="KBH2518" s="187"/>
      <c r="KBI2518" s="204"/>
      <c r="KBJ2518" s="272"/>
      <c r="KBK2518" s="207"/>
      <c r="KBL2518" s="238"/>
      <c r="KBM2518" s="207"/>
      <c r="KBN2518" s="207"/>
      <c r="KBO2518" s="187"/>
      <c r="KBP2518" s="187"/>
      <c r="KBQ2518" s="204"/>
      <c r="KBR2518" s="272"/>
      <c r="KBS2518" s="207"/>
      <c r="KBT2518" s="238"/>
      <c r="KBU2518" s="207"/>
      <c r="KBV2518" s="207"/>
      <c r="KBW2518" s="187"/>
      <c r="KBX2518" s="187"/>
      <c r="KBY2518" s="204"/>
      <c r="KBZ2518" s="272"/>
      <c r="KCA2518" s="207"/>
      <c r="KCB2518" s="238"/>
      <c r="KCC2518" s="207"/>
      <c r="KCD2518" s="207"/>
      <c r="KCE2518" s="187"/>
      <c r="KCF2518" s="187"/>
      <c r="KCG2518" s="204"/>
      <c r="KCH2518" s="272"/>
      <c r="KCI2518" s="207"/>
      <c r="KCJ2518" s="238"/>
      <c r="KCK2518" s="207"/>
      <c r="KCL2518" s="207"/>
      <c r="KCM2518" s="187"/>
      <c r="KCN2518" s="187"/>
      <c r="KCO2518" s="204"/>
      <c r="KCP2518" s="272"/>
      <c r="KCQ2518" s="207"/>
      <c r="KCR2518" s="238"/>
      <c r="KCS2518" s="207"/>
      <c r="KCT2518" s="207"/>
      <c r="KCU2518" s="187"/>
      <c r="KCV2518" s="187"/>
      <c r="KCW2518" s="204"/>
      <c r="KCX2518" s="272"/>
      <c r="KCY2518" s="207"/>
      <c r="KCZ2518" s="238"/>
      <c r="KDA2518" s="207"/>
      <c r="KDB2518" s="207"/>
      <c r="KDC2518" s="187"/>
      <c r="KDD2518" s="187"/>
      <c r="KDE2518" s="204"/>
      <c r="KDF2518" s="272"/>
      <c r="KDG2518" s="207"/>
      <c r="KDH2518" s="238"/>
      <c r="KDI2518" s="207"/>
      <c r="KDJ2518" s="207"/>
      <c r="KDK2518" s="187"/>
      <c r="KDL2518" s="187"/>
      <c r="KDM2518" s="204"/>
      <c r="KDN2518" s="272"/>
      <c r="KDO2518" s="207"/>
      <c r="KDP2518" s="238"/>
      <c r="KDQ2518" s="207"/>
      <c r="KDR2518" s="207"/>
      <c r="KDS2518" s="187"/>
      <c r="KDT2518" s="187"/>
      <c r="KDU2518" s="204"/>
      <c r="KDV2518" s="272"/>
      <c r="KDW2518" s="207"/>
      <c r="KDX2518" s="238"/>
      <c r="KDY2518" s="207"/>
      <c r="KDZ2518" s="207"/>
      <c r="KEA2518" s="187"/>
      <c r="KEB2518" s="187"/>
      <c r="KEC2518" s="204"/>
      <c r="KED2518" s="272"/>
      <c r="KEE2518" s="207"/>
      <c r="KEF2518" s="238"/>
      <c r="KEG2518" s="207"/>
      <c r="KEH2518" s="207"/>
      <c r="KEI2518" s="187"/>
      <c r="KEJ2518" s="187"/>
      <c r="KEK2518" s="204"/>
      <c r="KEL2518" s="272"/>
      <c r="KEM2518" s="207"/>
      <c r="KEN2518" s="238"/>
      <c r="KEO2518" s="207"/>
      <c r="KEP2518" s="207"/>
      <c r="KEQ2518" s="187"/>
      <c r="KER2518" s="187"/>
      <c r="KES2518" s="204"/>
      <c r="KET2518" s="272"/>
      <c r="KEU2518" s="207"/>
      <c r="KEV2518" s="238"/>
      <c r="KEW2518" s="207"/>
      <c r="KEX2518" s="207"/>
      <c r="KEY2518" s="187"/>
      <c r="KEZ2518" s="187"/>
      <c r="KFA2518" s="204"/>
      <c r="KFB2518" s="272"/>
      <c r="KFC2518" s="207"/>
      <c r="KFD2518" s="238"/>
      <c r="KFE2518" s="207"/>
      <c r="KFF2518" s="207"/>
      <c r="KFG2518" s="187"/>
      <c r="KFH2518" s="187"/>
      <c r="KFI2518" s="204"/>
      <c r="KFJ2518" s="272"/>
      <c r="KFK2518" s="207"/>
      <c r="KFL2518" s="238"/>
      <c r="KFM2518" s="207"/>
      <c r="KFN2518" s="207"/>
      <c r="KFO2518" s="187"/>
      <c r="KFP2518" s="187"/>
      <c r="KFQ2518" s="204"/>
      <c r="KFR2518" s="272"/>
      <c r="KFS2518" s="207"/>
      <c r="KFT2518" s="238"/>
      <c r="KFU2518" s="207"/>
      <c r="KFV2518" s="207"/>
      <c r="KFW2518" s="187"/>
      <c r="KFX2518" s="187"/>
      <c r="KFY2518" s="204"/>
      <c r="KFZ2518" s="272"/>
      <c r="KGA2518" s="207"/>
      <c r="KGB2518" s="238"/>
      <c r="KGC2518" s="207"/>
      <c r="KGD2518" s="207"/>
      <c r="KGE2518" s="187"/>
      <c r="KGF2518" s="187"/>
      <c r="KGG2518" s="204"/>
      <c r="KGH2518" s="272"/>
      <c r="KGI2518" s="207"/>
      <c r="KGJ2518" s="238"/>
      <c r="KGK2518" s="207"/>
      <c r="KGL2518" s="207"/>
      <c r="KGM2518" s="187"/>
      <c r="KGN2518" s="187"/>
      <c r="KGO2518" s="204"/>
      <c r="KGP2518" s="272"/>
      <c r="KGQ2518" s="207"/>
      <c r="KGR2518" s="238"/>
      <c r="KGS2518" s="207"/>
      <c r="KGT2518" s="207"/>
      <c r="KGU2518" s="187"/>
      <c r="KGV2518" s="187"/>
      <c r="KGW2518" s="204"/>
      <c r="KGX2518" s="272"/>
      <c r="KGY2518" s="207"/>
      <c r="KGZ2518" s="238"/>
      <c r="KHA2518" s="207"/>
      <c r="KHB2518" s="207"/>
      <c r="KHC2518" s="187"/>
      <c r="KHD2518" s="187"/>
      <c r="KHE2518" s="204"/>
      <c r="KHF2518" s="272"/>
      <c r="KHG2518" s="207"/>
      <c r="KHH2518" s="238"/>
      <c r="KHI2518" s="207"/>
      <c r="KHJ2518" s="207"/>
      <c r="KHK2518" s="187"/>
      <c r="KHL2518" s="187"/>
      <c r="KHM2518" s="204"/>
      <c r="KHN2518" s="272"/>
      <c r="KHO2518" s="207"/>
      <c r="KHP2518" s="238"/>
      <c r="KHQ2518" s="207"/>
      <c r="KHR2518" s="207"/>
      <c r="KHS2518" s="187"/>
      <c r="KHT2518" s="187"/>
      <c r="KHU2518" s="204"/>
      <c r="KHV2518" s="272"/>
      <c r="KHW2518" s="207"/>
      <c r="KHX2518" s="238"/>
      <c r="KHY2518" s="207"/>
      <c r="KHZ2518" s="207"/>
      <c r="KIA2518" s="187"/>
      <c r="KIB2518" s="187"/>
      <c r="KIC2518" s="204"/>
      <c r="KID2518" s="272"/>
      <c r="KIE2518" s="207"/>
      <c r="KIF2518" s="238"/>
      <c r="KIG2518" s="207"/>
      <c r="KIH2518" s="207"/>
      <c r="KII2518" s="187"/>
      <c r="KIJ2518" s="187"/>
      <c r="KIK2518" s="204"/>
      <c r="KIL2518" s="272"/>
      <c r="KIM2518" s="207"/>
      <c r="KIN2518" s="238"/>
      <c r="KIO2518" s="207"/>
      <c r="KIP2518" s="207"/>
      <c r="KIQ2518" s="187"/>
      <c r="KIR2518" s="187"/>
      <c r="KIS2518" s="204"/>
      <c r="KIT2518" s="272"/>
      <c r="KIU2518" s="207"/>
      <c r="KIV2518" s="238"/>
      <c r="KIW2518" s="207"/>
      <c r="KIX2518" s="207"/>
      <c r="KIY2518" s="187"/>
      <c r="KIZ2518" s="187"/>
      <c r="KJA2518" s="204"/>
      <c r="KJB2518" s="272"/>
      <c r="KJC2518" s="207"/>
      <c r="KJD2518" s="238"/>
      <c r="KJE2518" s="207"/>
      <c r="KJF2518" s="207"/>
      <c r="KJG2518" s="187"/>
      <c r="KJH2518" s="187"/>
      <c r="KJI2518" s="204"/>
      <c r="KJJ2518" s="272"/>
      <c r="KJK2518" s="207"/>
      <c r="KJL2518" s="238"/>
      <c r="KJM2518" s="207"/>
      <c r="KJN2518" s="207"/>
      <c r="KJO2518" s="187"/>
      <c r="KJP2518" s="187"/>
      <c r="KJQ2518" s="204"/>
      <c r="KJR2518" s="272"/>
      <c r="KJS2518" s="207"/>
      <c r="KJT2518" s="238"/>
      <c r="KJU2518" s="207"/>
      <c r="KJV2518" s="207"/>
      <c r="KJW2518" s="187"/>
      <c r="KJX2518" s="187"/>
      <c r="KJY2518" s="204"/>
      <c r="KJZ2518" s="272"/>
      <c r="KKA2518" s="207"/>
      <c r="KKB2518" s="238"/>
      <c r="KKC2518" s="207"/>
      <c r="KKD2518" s="207"/>
      <c r="KKE2518" s="187"/>
      <c r="KKF2518" s="187"/>
      <c r="KKG2518" s="204"/>
      <c r="KKH2518" s="272"/>
      <c r="KKI2518" s="207"/>
      <c r="KKJ2518" s="238"/>
      <c r="KKK2518" s="207"/>
      <c r="KKL2518" s="207"/>
      <c r="KKM2518" s="187"/>
      <c r="KKN2518" s="187"/>
      <c r="KKO2518" s="204"/>
      <c r="KKP2518" s="272"/>
      <c r="KKQ2518" s="207"/>
      <c r="KKR2518" s="238"/>
      <c r="KKS2518" s="207"/>
      <c r="KKT2518" s="207"/>
      <c r="KKU2518" s="187"/>
      <c r="KKV2518" s="187"/>
      <c r="KKW2518" s="204"/>
      <c r="KKX2518" s="272"/>
      <c r="KKY2518" s="207"/>
      <c r="KKZ2518" s="238"/>
      <c r="KLA2518" s="207"/>
      <c r="KLB2518" s="207"/>
      <c r="KLC2518" s="187"/>
      <c r="KLD2518" s="187"/>
      <c r="KLE2518" s="204"/>
      <c r="KLF2518" s="272"/>
      <c r="KLG2518" s="207"/>
      <c r="KLH2518" s="238"/>
      <c r="KLI2518" s="207"/>
      <c r="KLJ2518" s="207"/>
      <c r="KLK2518" s="187"/>
      <c r="KLL2518" s="187"/>
      <c r="KLM2518" s="204"/>
      <c r="KLN2518" s="272"/>
      <c r="KLO2518" s="207"/>
      <c r="KLP2518" s="238"/>
      <c r="KLQ2518" s="207"/>
      <c r="KLR2518" s="207"/>
      <c r="KLS2518" s="187"/>
      <c r="KLT2518" s="187"/>
      <c r="KLU2518" s="204"/>
      <c r="KLV2518" s="272"/>
      <c r="KLW2518" s="207"/>
      <c r="KLX2518" s="238"/>
      <c r="KLY2518" s="207"/>
      <c r="KLZ2518" s="207"/>
      <c r="KMA2518" s="187"/>
      <c r="KMB2518" s="187"/>
      <c r="KMC2518" s="204"/>
      <c r="KMD2518" s="272"/>
      <c r="KME2518" s="207"/>
      <c r="KMF2518" s="238"/>
      <c r="KMG2518" s="207"/>
      <c r="KMH2518" s="207"/>
      <c r="KMI2518" s="187"/>
      <c r="KMJ2518" s="187"/>
      <c r="KMK2518" s="204"/>
      <c r="KML2518" s="272"/>
      <c r="KMM2518" s="207"/>
      <c r="KMN2518" s="238"/>
      <c r="KMO2518" s="207"/>
      <c r="KMP2518" s="207"/>
      <c r="KMQ2518" s="187"/>
      <c r="KMR2518" s="187"/>
      <c r="KMS2518" s="204"/>
      <c r="KMT2518" s="272"/>
      <c r="KMU2518" s="207"/>
      <c r="KMV2518" s="238"/>
      <c r="KMW2518" s="207"/>
      <c r="KMX2518" s="207"/>
      <c r="KMY2518" s="187"/>
      <c r="KMZ2518" s="187"/>
      <c r="KNA2518" s="204"/>
      <c r="KNB2518" s="272"/>
      <c r="KNC2518" s="207"/>
      <c r="KND2518" s="238"/>
      <c r="KNE2518" s="207"/>
      <c r="KNF2518" s="207"/>
      <c r="KNG2518" s="187"/>
      <c r="KNH2518" s="187"/>
      <c r="KNI2518" s="204"/>
      <c r="KNJ2518" s="272"/>
      <c r="KNK2518" s="207"/>
      <c r="KNL2518" s="238"/>
      <c r="KNM2518" s="207"/>
      <c r="KNN2518" s="207"/>
      <c r="KNO2518" s="187"/>
      <c r="KNP2518" s="187"/>
      <c r="KNQ2518" s="204"/>
      <c r="KNR2518" s="272"/>
      <c r="KNS2518" s="207"/>
      <c r="KNT2518" s="238"/>
      <c r="KNU2518" s="207"/>
      <c r="KNV2518" s="207"/>
      <c r="KNW2518" s="187"/>
      <c r="KNX2518" s="187"/>
      <c r="KNY2518" s="204"/>
      <c r="KNZ2518" s="272"/>
      <c r="KOA2518" s="207"/>
      <c r="KOB2518" s="238"/>
      <c r="KOC2518" s="207"/>
      <c r="KOD2518" s="207"/>
      <c r="KOE2518" s="187"/>
      <c r="KOF2518" s="187"/>
      <c r="KOG2518" s="204"/>
      <c r="KOH2518" s="272"/>
      <c r="KOI2518" s="207"/>
      <c r="KOJ2518" s="238"/>
      <c r="KOK2518" s="207"/>
      <c r="KOL2518" s="207"/>
      <c r="KOM2518" s="187"/>
      <c r="KON2518" s="187"/>
      <c r="KOO2518" s="204"/>
      <c r="KOP2518" s="272"/>
      <c r="KOQ2518" s="207"/>
      <c r="KOR2518" s="238"/>
      <c r="KOS2518" s="207"/>
      <c r="KOT2518" s="207"/>
      <c r="KOU2518" s="187"/>
      <c r="KOV2518" s="187"/>
      <c r="KOW2518" s="204"/>
      <c r="KOX2518" s="272"/>
      <c r="KOY2518" s="207"/>
      <c r="KOZ2518" s="238"/>
      <c r="KPA2518" s="207"/>
      <c r="KPB2518" s="207"/>
      <c r="KPC2518" s="187"/>
      <c r="KPD2518" s="187"/>
      <c r="KPE2518" s="204"/>
      <c r="KPF2518" s="272"/>
      <c r="KPG2518" s="207"/>
      <c r="KPH2518" s="238"/>
      <c r="KPI2518" s="207"/>
      <c r="KPJ2518" s="207"/>
      <c r="KPK2518" s="187"/>
      <c r="KPL2518" s="187"/>
      <c r="KPM2518" s="204"/>
      <c r="KPN2518" s="272"/>
      <c r="KPO2518" s="207"/>
      <c r="KPP2518" s="238"/>
      <c r="KPQ2518" s="207"/>
      <c r="KPR2518" s="207"/>
      <c r="KPS2518" s="187"/>
      <c r="KPT2518" s="187"/>
      <c r="KPU2518" s="204"/>
      <c r="KPV2518" s="272"/>
      <c r="KPW2518" s="207"/>
      <c r="KPX2518" s="238"/>
      <c r="KPY2518" s="207"/>
      <c r="KPZ2518" s="207"/>
      <c r="KQA2518" s="187"/>
      <c r="KQB2518" s="187"/>
      <c r="KQC2518" s="204"/>
      <c r="KQD2518" s="272"/>
      <c r="KQE2518" s="207"/>
      <c r="KQF2518" s="238"/>
      <c r="KQG2518" s="207"/>
      <c r="KQH2518" s="207"/>
      <c r="KQI2518" s="187"/>
      <c r="KQJ2518" s="187"/>
      <c r="KQK2518" s="204"/>
      <c r="KQL2518" s="272"/>
      <c r="KQM2518" s="207"/>
      <c r="KQN2518" s="238"/>
      <c r="KQO2518" s="207"/>
      <c r="KQP2518" s="207"/>
      <c r="KQQ2518" s="187"/>
      <c r="KQR2518" s="187"/>
      <c r="KQS2518" s="204"/>
      <c r="KQT2518" s="272"/>
      <c r="KQU2518" s="207"/>
      <c r="KQV2518" s="238"/>
      <c r="KQW2518" s="207"/>
      <c r="KQX2518" s="207"/>
      <c r="KQY2518" s="187"/>
      <c r="KQZ2518" s="187"/>
      <c r="KRA2518" s="204"/>
      <c r="KRB2518" s="272"/>
      <c r="KRC2518" s="207"/>
      <c r="KRD2518" s="238"/>
      <c r="KRE2518" s="207"/>
      <c r="KRF2518" s="207"/>
      <c r="KRG2518" s="187"/>
      <c r="KRH2518" s="187"/>
      <c r="KRI2518" s="204"/>
      <c r="KRJ2518" s="272"/>
      <c r="KRK2518" s="207"/>
      <c r="KRL2518" s="238"/>
      <c r="KRM2518" s="207"/>
      <c r="KRN2518" s="207"/>
      <c r="KRO2518" s="187"/>
      <c r="KRP2518" s="187"/>
      <c r="KRQ2518" s="204"/>
      <c r="KRR2518" s="272"/>
      <c r="KRS2518" s="207"/>
      <c r="KRT2518" s="238"/>
      <c r="KRU2518" s="207"/>
      <c r="KRV2518" s="207"/>
      <c r="KRW2518" s="187"/>
      <c r="KRX2518" s="187"/>
      <c r="KRY2518" s="204"/>
      <c r="KRZ2518" s="272"/>
      <c r="KSA2518" s="207"/>
      <c r="KSB2518" s="238"/>
      <c r="KSC2518" s="207"/>
      <c r="KSD2518" s="207"/>
      <c r="KSE2518" s="187"/>
      <c r="KSF2518" s="187"/>
      <c r="KSG2518" s="204"/>
      <c r="KSH2518" s="272"/>
      <c r="KSI2518" s="207"/>
      <c r="KSJ2518" s="238"/>
      <c r="KSK2518" s="207"/>
      <c r="KSL2518" s="207"/>
      <c r="KSM2518" s="187"/>
      <c r="KSN2518" s="187"/>
      <c r="KSO2518" s="204"/>
      <c r="KSP2518" s="272"/>
      <c r="KSQ2518" s="207"/>
      <c r="KSR2518" s="238"/>
      <c r="KSS2518" s="207"/>
      <c r="KST2518" s="207"/>
      <c r="KSU2518" s="187"/>
      <c r="KSV2518" s="187"/>
      <c r="KSW2518" s="204"/>
      <c r="KSX2518" s="272"/>
      <c r="KSY2518" s="207"/>
      <c r="KSZ2518" s="238"/>
      <c r="KTA2518" s="207"/>
      <c r="KTB2518" s="207"/>
      <c r="KTC2518" s="187"/>
      <c r="KTD2518" s="187"/>
      <c r="KTE2518" s="204"/>
      <c r="KTF2518" s="272"/>
      <c r="KTG2518" s="207"/>
      <c r="KTH2518" s="238"/>
      <c r="KTI2518" s="207"/>
      <c r="KTJ2518" s="207"/>
      <c r="KTK2518" s="187"/>
      <c r="KTL2518" s="187"/>
      <c r="KTM2518" s="204"/>
      <c r="KTN2518" s="272"/>
      <c r="KTO2518" s="207"/>
      <c r="KTP2518" s="238"/>
      <c r="KTQ2518" s="207"/>
      <c r="KTR2518" s="207"/>
      <c r="KTS2518" s="187"/>
      <c r="KTT2518" s="187"/>
      <c r="KTU2518" s="204"/>
      <c r="KTV2518" s="272"/>
      <c r="KTW2518" s="207"/>
      <c r="KTX2518" s="238"/>
      <c r="KTY2518" s="207"/>
      <c r="KTZ2518" s="207"/>
      <c r="KUA2518" s="187"/>
      <c r="KUB2518" s="187"/>
      <c r="KUC2518" s="204"/>
      <c r="KUD2518" s="272"/>
      <c r="KUE2518" s="207"/>
      <c r="KUF2518" s="238"/>
      <c r="KUG2518" s="207"/>
      <c r="KUH2518" s="207"/>
      <c r="KUI2518" s="187"/>
      <c r="KUJ2518" s="187"/>
      <c r="KUK2518" s="204"/>
      <c r="KUL2518" s="272"/>
      <c r="KUM2518" s="207"/>
      <c r="KUN2518" s="238"/>
      <c r="KUO2518" s="207"/>
      <c r="KUP2518" s="207"/>
      <c r="KUQ2518" s="187"/>
      <c r="KUR2518" s="187"/>
      <c r="KUS2518" s="204"/>
      <c r="KUT2518" s="272"/>
      <c r="KUU2518" s="207"/>
      <c r="KUV2518" s="238"/>
      <c r="KUW2518" s="207"/>
      <c r="KUX2518" s="207"/>
      <c r="KUY2518" s="187"/>
      <c r="KUZ2518" s="187"/>
      <c r="KVA2518" s="204"/>
      <c r="KVB2518" s="272"/>
      <c r="KVC2518" s="207"/>
      <c r="KVD2518" s="238"/>
      <c r="KVE2518" s="207"/>
      <c r="KVF2518" s="207"/>
      <c r="KVG2518" s="187"/>
      <c r="KVH2518" s="187"/>
      <c r="KVI2518" s="204"/>
      <c r="KVJ2518" s="272"/>
      <c r="KVK2518" s="207"/>
      <c r="KVL2518" s="238"/>
      <c r="KVM2518" s="207"/>
      <c r="KVN2518" s="207"/>
      <c r="KVO2518" s="187"/>
      <c r="KVP2518" s="187"/>
      <c r="KVQ2518" s="204"/>
      <c r="KVR2518" s="272"/>
      <c r="KVS2518" s="207"/>
      <c r="KVT2518" s="238"/>
      <c r="KVU2518" s="207"/>
      <c r="KVV2518" s="207"/>
      <c r="KVW2518" s="187"/>
      <c r="KVX2518" s="187"/>
      <c r="KVY2518" s="204"/>
      <c r="KVZ2518" s="272"/>
      <c r="KWA2518" s="207"/>
      <c r="KWB2518" s="238"/>
      <c r="KWC2518" s="207"/>
      <c r="KWD2518" s="207"/>
      <c r="KWE2518" s="187"/>
      <c r="KWF2518" s="187"/>
      <c r="KWG2518" s="204"/>
      <c r="KWH2518" s="272"/>
      <c r="KWI2518" s="207"/>
      <c r="KWJ2518" s="238"/>
      <c r="KWK2518" s="207"/>
      <c r="KWL2518" s="207"/>
      <c r="KWM2518" s="187"/>
      <c r="KWN2518" s="187"/>
      <c r="KWO2518" s="204"/>
      <c r="KWP2518" s="272"/>
      <c r="KWQ2518" s="207"/>
      <c r="KWR2518" s="238"/>
      <c r="KWS2518" s="207"/>
      <c r="KWT2518" s="207"/>
      <c r="KWU2518" s="187"/>
      <c r="KWV2518" s="187"/>
      <c r="KWW2518" s="204"/>
      <c r="KWX2518" s="272"/>
      <c r="KWY2518" s="207"/>
      <c r="KWZ2518" s="238"/>
      <c r="KXA2518" s="207"/>
      <c r="KXB2518" s="207"/>
      <c r="KXC2518" s="187"/>
      <c r="KXD2518" s="187"/>
      <c r="KXE2518" s="204"/>
      <c r="KXF2518" s="272"/>
      <c r="KXG2518" s="207"/>
      <c r="KXH2518" s="238"/>
      <c r="KXI2518" s="207"/>
      <c r="KXJ2518" s="207"/>
      <c r="KXK2518" s="187"/>
      <c r="KXL2518" s="187"/>
      <c r="KXM2518" s="204"/>
      <c r="KXN2518" s="272"/>
      <c r="KXO2518" s="207"/>
      <c r="KXP2518" s="238"/>
      <c r="KXQ2518" s="207"/>
      <c r="KXR2518" s="207"/>
      <c r="KXS2518" s="187"/>
      <c r="KXT2518" s="187"/>
      <c r="KXU2518" s="204"/>
      <c r="KXV2518" s="272"/>
      <c r="KXW2518" s="207"/>
      <c r="KXX2518" s="238"/>
      <c r="KXY2518" s="207"/>
      <c r="KXZ2518" s="207"/>
      <c r="KYA2518" s="187"/>
      <c r="KYB2518" s="187"/>
      <c r="KYC2518" s="204"/>
      <c r="KYD2518" s="272"/>
      <c r="KYE2518" s="207"/>
      <c r="KYF2518" s="238"/>
      <c r="KYG2518" s="207"/>
      <c r="KYH2518" s="207"/>
      <c r="KYI2518" s="187"/>
      <c r="KYJ2518" s="187"/>
      <c r="KYK2518" s="204"/>
      <c r="KYL2518" s="272"/>
      <c r="KYM2518" s="207"/>
      <c r="KYN2518" s="238"/>
      <c r="KYO2518" s="207"/>
      <c r="KYP2518" s="207"/>
      <c r="KYQ2518" s="187"/>
      <c r="KYR2518" s="187"/>
      <c r="KYS2518" s="204"/>
      <c r="KYT2518" s="272"/>
      <c r="KYU2518" s="207"/>
      <c r="KYV2518" s="238"/>
      <c r="KYW2518" s="207"/>
      <c r="KYX2518" s="207"/>
      <c r="KYY2518" s="187"/>
      <c r="KYZ2518" s="187"/>
      <c r="KZA2518" s="204"/>
      <c r="KZB2518" s="272"/>
      <c r="KZC2518" s="207"/>
      <c r="KZD2518" s="238"/>
      <c r="KZE2518" s="207"/>
      <c r="KZF2518" s="207"/>
      <c r="KZG2518" s="187"/>
      <c r="KZH2518" s="187"/>
      <c r="KZI2518" s="204"/>
      <c r="KZJ2518" s="272"/>
      <c r="KZK2518" s="207"/>
      <c r="KZL2518" s="238"/>
      <c r="KZM2518" s="207"/>
      <c r="KZN2518" s="207"/>
      <c r="KZO2518" s="187"/>
      <c r="KZP2518" s="187"/>
      <c r="KZQ2518" s="204"/>
      <c r="KZR2518" s="272"/>
      <c r="KZS2518" s="207"/>
      <c r="KZT2518" s="238"/>
      <c r="KZU2518" s="207"/>
      <c r="KZV2518" s="207"/>
      <c r="KZW2518" s="187"/>
      <c r="KZX2518" s="187"/>
      <c r="KZY2518" s="204"/>
      <c r="KZZ2518" s="272"/>
      <c r="LAA2518" s="207"/>
      <c r="LAB2518" s="238"/>
      <c r="LAC2518" s="207"/>
      <c r="LAD2518" s="207"/>
      <c r="LAE2518" s="187"/>
      <c r="LAF2518" s="187"/>
      <c r="LAG2518" s="204"/>
      <c r="LAH2518" s="272"/>
      <c r="LAI2518" s="207"/>
      <c r="LAJ2518" s="238"/>
      <c r="LAK2518" s="207"/>
      <c r="LAL2518" s="207"/>
      <c r="LAM2518" s="187"/>
      <c r="LAN2518" s="187"/>
      <c r="LAO2518" s="204"/>
      <c r="LAP2518" s="272"/>
      <c r="LAQ2518" s="207"/>
      <c r="LAR2518" s="238"/>
      <c r="LAS2518" s="207"/>
      <c r="LAT2518" s="207"/>
      <c r="LAU2518" s="187"/>
      <c r="LAV2518" s="187"/>
      <c r="LAW2518" s="204"/>
      <c r="LAX2518" s="272"/>
      <c r="LAY2518" s="207"/>
      <c r="LAZ2518" s="238"/>
      <c r="LBA2518" s="207"/>
      <c r="LBB2518" s="207"/>
      <c r="LBC2518" s="187"/>
      <c r="LBD2518" s="187"/>
      <c r="LBE2518" s="204"/>
      <c r="LBF2518" s="272"/>
      <c r="LBG2518" s="207"/>
      <c r="LBH2518" s="238"/>
      <c r="LBI2518" s="207"/>
      <c r="LBJ2518" s="207"/>
      <c r="LBK2518" s="187"/>
      <c r="LBL2518" s="187"/>
      <c r="LBM2518" s="204"/>
      <c r="LBN2518" s="272"/>
      <c r="LBO2518" s="207"/>
      <c r="LBP2518" s="238"/>
      <c r="LBQ2518" s="207"/>
      <c r="LBR2518" s="207"/>
      <c r="LBS2518" s="187"/>
      <c r="LBT2518" s="187"/>
      <c r="LBU2518" s="204"/>
      <c r="LBV2518" s="272"/>
      <c r="LBW2518" s="207"/>
      <c r="LBX2518" s="238"/>
      <c r="LBY2518" s="207"/>
      <c r="LBZ2518" s="207"/>
      <c r="LCA2518" s="187"/>
      <c r="LCB2518" s="187"/>
      <c r="LCC2518" s="204"/>
      <c r="LCD2518" s="272"/>
      <c r="LCE2518" s="207"/>
      <c r="LCF2518" s="238"/>
      <c r="LCG2518" s="207"/>
      <c r="LCH2518" s="207"/>
      <c r="LCI2518" s="187"/>
      <c r="LCJ2518" s="187"/>
      <c r="LCK2518" s="204"/>
      <c r="LCL2518" s="272"/>
      <c r="LCM2518" s="207"/>
      <c r="LCN2518" s="238"/>
      <c r="LCO2518" s="207"/>
      <c r="LCP2518" s="207"/>
      <c r="LCQ2518" s="187"/>
      <c r="LCR2518" s="187"/>
      <c r="LCS2518" s="204"/>
      <c r="LCT2518" s="272"/>
      <c r="LCU2518" s="207"/>
      <c r="LCV2518" s="238"/>
      <c r="LCW2518" s="207"/>
      <c r="LCX2518" s="207"/>
      <c r="LCY2518" s="187"/>
      <c r="LCZ2518" s="187"/>
      <c r="LDA2518" s="204"/>
      <c r="LDB2518" s="272"/>
      <c r="LDC2518" s="207"/>
      <c r="LDD2518" s="238"/>
      <c r="LDE2518" s="207"/>
      <c r="LDF2518" s="207"/>
      <c r="LDG2518" s="187"/>
      <c r="LDH2518" s="187"/>
      <c r="LDI2518" s="204"/>
      <c r="LDJ2518" s="272"/>
      <c r="LDK2518" s="207"/>
      <c r="LDL2518" s="238"/>
      <c r="LDM2518" s="207"/>
      <c r="LDN2518" s="207"/>
      <c r="LDO2518" s="187"/>
      <c r="LDP2518" s="187"/>
      <c r="LDQ2518" s="204"/>
      <c r="LDR2518" s="272"/>
      <c r="LDS2518" s="207"/>
      <c r="LDT2518" s="238"/>
      <c r="LDU2518" s="207"/>
      <c r="LDV2518" s="207"/>
      <c r="LDW2518" s="187"/>
      <c r="LDX2518" s="187"/>
      <c r="LDY2518" s="204"/>
      <c r="LDZ2518" s="272"/>
      <c r="LEA2518" s="207"/>
      <c r="LEB2518" s="238"/>
      <c r="LEC2518" s="207"/>
      <c r="LED2518" s="207"/>
      <c r="LEE2518" s="187"/>
      <c r="LEF2518" s="187"/>
      <c r="LEG2518" s="204"/>
      <c r="LEH2518" s="272"/>
      <c r="LEI2518" s="207"/>
      <c r="LEJ2518" s="238"/>
      <c r="LEK2518" s="207"/>
      <c r="LEL2518" s="207"/>
      <c r="LEM2518" s="187"/>
      <c r="LEN2518" s="187"/>
      <c r="LEO2518" s="204"/>
      <c r="LEP2518" s="272"/>
      <c r="LEQ2518" s="207"/>
      <c r="LER2518" s="238"/>
      <c r="LES2518" s="207"/>
      <c r="LET2518" s="207"/>
      <c r="LEU2518" s="187"/>
      <c r="LEV2518" s="187"/>
      <c r="LEW2518" s="204"/>
      <c r="LEX2518" s="272"/>
      <c r="LEY2518" s="207"/>
      <c r="LEZ2518" s="238"/>
      <c r="LFA2518" s="207"/>
      <c r="LFB2518" s="207"/>
      <c r="LFC2518" s="187"/>
      <c r="LFD2518" s="187"/>
      <c r="LFE2518" s="204"/>
      <c r="LFF2518" s="272"/>
      <c r="LFG2518" s="207"/>
      <c r="LFH2518" s="238"/>
      <c r="LFI2518" s="207"/>
      <c r="LFJ2518" s="207"/>
      <c r="LFK2518" s="187"/>
      <c r="LFL2518" s="187"/>
      <c r="LFM2518" s="204"/>
      <c r="LFN2518" s="272"/>
      <c r="LFO2518" s="207"/>
      <c r="LFP2518" s="238"/>
      <c r="LFQ2518" s="207"/>
      <c r="LFR2518" s="207"/>
      <c r="LFS2518" s="187"/>
      <c r="LFT2518" s="187"/>
      <c r="LFU2518" s="204"/>
      <c r="LFV2518" s="272"/>
      <c r="LFW2518" s="207"/>
      <c r="LFX2518" s="238"/>
      <c r="LFY2518" s="207"/>
      <c r="LFZ2518" s="207"/>
      <c r="LGA2518" s="187"/>
      <c r="LGB2518" s="187"/>
      <c r="LGC2518" s="204"/>
      <c r="LGD2518" s="272"/>
      <c r="LGE2518" s="207"/>
      <c r="LGF2518" s="238"/>
      <c r="LGG2518" s="207"/>
      <c r="LGH2518" s="207"/>
      <c r="LGI2518" s="187"/>
      <c r="LGJ2518" s="187"/>
      <c r="LGK2518" s="204"/>
      <c r="LGL2518" s="272"/>
      <c r="LGM2518" s="207"/>
      <c r="LGN2518" s="238"/>
      <c r="LGO2518" s="207"/>
      <c r="LGP2518" s="207"/>
      <c r="LGQ2518" s="187"/>
      <c r="LGR2518" s="187"/>
      <c r="LGS2518" s="204"/>
      <c r="LGT2518" s="272"/>
      <c r="LGU2518" s="207"/>
      <c r="LGV2518" s="238"/>
      <c r="LGW2518" s="207"/>
      <c r="LGX2518" s="207"/>
      <c r="LGY2518" s="187"/>
      <c r="LGZ2518" s="187"/>
      <c r="LHA2518" s="204"/>
      <c r="LHB2518" s="272"/>
      <c r="LHC2518" s="207"/>
      <c r="LHD2518" s="238"/>
      <c r="LHE2518" s="207"/>
      <c r="LHF2518" s="207"/>
      <c r="LHG2518" s="187"/>
      <c r="LHH2518" s="187"/>
      <c r="LHI2518" s="204"/>
      <c r="LHJ2518" s="272"/>
      <c r="LHK2518" s="207"/>
      <c r="LHL2518" s="238"/>
      <c r="LHM2518" s="207"/>
      <c r="LHN2518" s="207"/>
      <c r="LHO2518" s="187"/>
      <c r="LHP2518" s="187"/>
      <c r="LHQ2518" s="204"/>
      <c r="LHR2518" s="272"/>
      <c r="LHS2518" s="207"/>
      <c r="LHT2518" s="238"/>
      <c r="LHU2518" s="207"/>
      <c r="LHV2518" s="207"/>
      <c r="LHW2518" s="187"/>
      <c r="LHX2518" s="187"/>
      <c r="LHY2518" s="204"/>
      <c r="LHZ2518" s="272"/>
      <c r="LIA2518" s="207"/>
      <c r="LIB2518" s="238"/>
      <c r="LIC2518" s="207"/>
      <c r="LID2518" s="207"/>
      <c r="LIE2518" s="187"/>
      <c r="LIF2518" s="187"/>
      <c r="LIG2518" s="204"/>
      <c r="LIH2518" s="272"/>
      <c r="LII2518" s="207"/>
      <c r="LIJ2518" s="238"/>
      <c r="LIK2518" s="207"/>
      <c r="LIL2518" s="207"/>
      <c r="LIM2518" s="187"/>
      <c r="LIN2518" s="187"/>
      <c r="LIO2518" s="204"/>
      <c r="LIP2518" s="272"/>
      <c r="LIQ2518" s="207"/>
      <c r="LIR2518" s="238"/>
      <c r="LIS2518" s="207"/>
      <c r="LIT2518" s="207"/>
      <c r="LIU2518" s="187"/>
      <c r="LIV2518" s="187"/>
      <c r="LIW2518" s="204"/>
      <c r="LIX2518" s="272"/>
      <c r="LIY2518" s="207"/>
      <c r="LIZ2518" s="238"/>
      <c r="LJA2518" s="207"/>
      <c r="LJB2518" s="207"/>
      <c r="LJC2518" s="187"/>
      <c r="LJD2518" s="187"/>
      <c r="LJE2518" s="204"/>
      <c r="LJF2518" s="272"/>
      <c r="LJG2518" s="207"/>
      <c r="LJH2518" s="238"/>
      <c r="LJI2518" s="207"/>
      <c r="LJJ2518" s="207"/>
      <c r="LJK2518" s="187"/>
      <c r="LJL2518" s="187"/>
      <c r="LJM2518" s="204"/>
      <c r="LJN2518" s="272"/>
      <c r="LJO2518" s="207"/>
      <c r="LJP2518" s="238"/>
      <c r="LJQ2518" s="207"/>
      <c r="LJR2518" s="207"/>
      <c r="LJS2518" s="187"/>
      <c r="LJT2518" s="187"/>
      <c r="LJU2518" s="204"/>
      <c r="LJV2518" s="272"/>
      <c r="LJW2518" s="207"/>
      <c r="LJX2518" s="238"/>
      <c r="LJY2518" s="207"/>
      <c r="LJZ2518" s="207"/>
      <c r="LKA2518" s="187"/>
      <c r="LKB2518" s="187"/>
      <c r="LKC2518" s="204"/>
      <c r="LKD2518" s="272"/>
      <c r="LKE2518" s="207"/>
      <c r="LKF2518" s="238"/>
      <c r="LKG2518" s="207"/>
      <c r="LKH2518" s="207"/>
      <c r="LKI2518" s="187"/>
      <c r="LKJ2518" s="187"/>
      <c r="LKK2518" s="204"/>
      <c r="LKL2518" s="272"/>
      <c r="LKM2518" s="207"/>
      <c r="LKN2518" s="238"/>
      <c r="LKO2518" s="207"/>
      <c r="LKP2518" s="207"/>
      <c r="LKQ2518" s="187"/>
      <c r="LKR2518" s="187"/>
      <c r="LKS2518" s="204"/>
      <c r="LKT2518" s="272"/>
      <c r="LKU2518" s="207"/>
      <c r="LKV2518" s="238"/>
      <c r="LKW2518" s="207"/>
      <c r="LKX2518" s="207"/>
      <c r="LKY2518" s="187"/>
      <c r="LKZ2518" s="187"/>
      <c r="LLA2518" s="204"/>
      <c r="LLB2518" s="272"/>
      <c r="LLC2518" s="207"/>
      <c r="LLD2518" s="238"/>
      <c r="LLE2518" s="207"/>
      <c r="LLF2518" s="207"/>
      <c r="LLG2518" s="187"/>
      <c r="LLH2518" s="187"/>
      <c r="LLI2518" s="204"/>
      <c r="LLJ2518" s="272"/>
      <c r="LLK2518" s="207"/>
      <c r="LLL2518" s="238"/>
      <c r="LLM2518" s="207"/>
      <c r="LLN2518" s="207"/>
      <c r="LLO2518" s="187"/>
      <c r="LLP2518" s="187"/>
      <c r="LLQ2518" s="204"/>
      <c r="LLR2518" s="272"/>
      <c r="LLS2518" s="207"/>
      <c r="LLT2518" s="238"/>
      <c r="LLU2518" s="207"/>
      <c r="LLV2518" s="207"/>
      <c r="LLW2518" s="187"/>
      <c r="LLX2518" s="187"/>
      <c r="LLY2518" s="204"/>
      <c r="LLZ2518" s="272"/>
      <c r="LMA2518" s="207"/>
      <c r="LMB2518" s="238"/>
      <c r="LMC2518" s="207"/>
      <c r="LMD2518" s="207"/>
      <c r="LME2518" s="187"/>
      <c r="LMF2518" s="187"/>
      <c r="LMG2518" s="204"/>
      <c r="LMH2518" s="272"/>
      <c r="LMI2518" s="207"/>
      <c r="LMJ2518" s="238"/>
      <c r="LMK2518" s="207"/>
      <c r="LML2518" s="207"/>
      <c r="LMM2518" s="187"/>
      <c r="LMN2518" s="187"/>
      <c r="LMO2518" s="204"/>
      <c r="LMP2518" s="272"/>
      <c r="LMQ2518" s="207"/>
      <c r="LMR2518" s="238"/>
      <c r="LMS2518" s="207"/>
      <c r="LMT2518" s="207"/>
      <c r="LMU2518" s="187"/>
      <c r="LMV2518" s="187"/>
      <c r="LMW2518" s="204"/>
      <c r="LMX2518" s="272"/>
      <c r="LMY2518" s="207"/>
      <c r="LMZ2518" s="238"/>
      <c r="LNA2518" s="207"/>
      <c r="LNB2518" s="207"/>
      <c r="LNC2518" s="187"/>
      <c r="LND2518" s="187"/>
      <c r="LNE2518" s="204"/>
      <c r="LNF2518" s="272"/>
      <c r="LNG2518" s="207"/>
      <c r="LNH2518" s="238"/>
      <c r="LNI2518" s="207"/>
      <c r="LNJ2518" s="207"/>
      <c r="LNK2518" s="187"/>
      <c r="LNL2518" s="187"/>
      <c r="LNM2518" s="204"/>
      <c r="LNN2518" s="272"/>
      <c r="LNO2518" s="207"/>
      <c r="LNP2518" s="238"/>
      <c r="LNQ2518" s="207"/>
      <c r="LNR2518" s="207"/>
      <c r="LNS2518" s="187"/>
      <c r="LNT2518" s="187"/>
      <c r="LNU2518" s="204"/>
      <c r="LNV2518" s="272"/>
      <c r="LNW2518" s="207"/>
      <c r="LNX2518" s="238"/>
      <c r="LNY2518" s="207"/>
      <c r="LNZ2518" s="207"/>
      <c r="LOA2518" s="187"/>
      <c r="LOB2518" s="187"/>
      <c r="LOC2518" s="204"/>
      <c r="LOD2518" s="272"/>
      <c r="LOE2518" s="207"/>
      <c r="LOF2518" s="238"/>
      <c r="LOG2518" s="207"/>
      <c r="LOH2518" s="207"/>
      <c r="LOI2518" s="187"/>
      <c r="LOJ2518" s="187"/>
      <c r="LOK2518" s="204"/>
      <c r="LOL2518" s="272"/>
      <c r="LOM2518" s="207"/>
      <c r="LON2518" s="238"/>
      <c r="LOO2518" s="207"/>
      <c r="LOP2518" s="207"/>
      <c r="LOQ2518" s="187"/>
      <c r="LOR2518" s="187"/>
      <c r="LOS2518" s="204"/>
      <c r="LOT2518" s="272"/>
      <c r="LOU2518" s="207"/>
      <c r="LOV2518" s="238"/>
      <c r="LOW2518" s="207"/>
      <c r="LOX2518" s="207"/>
      <c r="LOY2518" s="187"/>
      <c r="LOZ2518" s="187"/>
      <c r="LPA2518" s="204"/>
      <c r="LPB2518" s="272"/>
      <c r="LPC2518" s="207"/>
      <c r="LPD2518" s="238"/>
      <c r="LPE2518" s="207"/>
      <c r="LPF2518" s="207"/>
      <c r="LPG2518" s="187"/>
      <c r="LPH2518" s="187"/>
      <c r="LPI2518" s="204"/>
      <c r="LPJ2518" s="272"/>
      <c r="LPK2518" s="207"/>
      <c r="LPL2518" s="238"/>
      <c r="LPM2518" s="207"/>
      <c r="LPN2518" s="207"/>
      <c r="LPO2518" s="187"/>
      <c r="LPP2518" s="187"/>
      <c r="LPQ2518" s="204"/>
      <c r="LPR2518" s="272"/>
      <c r="LPS2518" s="207"/>
      <c r="LPT2518" s="238"/>
      <c r="LPU2518" s="207"/>
      <c r="LPV2518" s="207"/>
      <c r="LPW2518" s="187"/>
      <c r="LPX2518" s="187"/>
      <c r="LPY2518" s="204"/>
      <c r="LPZ2518" s="272"/>
      <c r="LQA2518" s="207"/>
      <c r="LQB2518" s="238"/>
      <c r="LQC2518" s="207"/>
      <c r="LQD2518" s="207"/>
      <c r="LQE2518" s="187"/>
      <c r="LQF2518" s="187"/>
      <c r="LQG2518" s="204"/>
      <c r="LQH2518" s="272"/>
      <c r="LQI2518" s="207"/>
      <c r="LQJ2518" s="238"/>
      <c r="LQK2518" s="207"/>
      <c r="LQL2518" s="207"/>
      <c r="LQM2518" s="187"/>
      <c r="LQN2518" s="187"/>
      <c r="LQO2518" s="204"/>
      <c r="LQP2518" s="272"/>
      <c r="LQQ2518" s="207"/>
      <c r="LQR2518" s="238"/>
      <c r="LQS2518" s="207"/>
      <c r="LQT2518" s="207"/>
      <c r="LQU2518" s="187"/>
      <c r="LQV2518" s="187"/>
      <c r="LQW2518" s="204"/>
      <c r="LQX2518" s="272"/>
      <c r="LQY2518" s="207"/>
      <c r="LQZ2518" s="238"/>
      <c r="LRA2518" s="207"/>
      <c r="LRB2518" s="207"/>
      <c r="LRC2518" s="187"/>
      <c r="LRD2518" s="187"/>
      <c r="LRE2518" s="204"/>
      <c r="LRF2518" s="272"/>
      <c r="LRG2518" s="207"/>
      <c r="LRH2518" s="238"/>
      <c r="LRI2518" s="207"/>
      <c r="LRJ2518" s="207"/>
      <c r="LRK2518" s="187"/>
      <c r="LRL2518" s="187"/>
      <c r="LRM2518" s="204"/>
      <c r="LRN2518" s="272"/>
      <c r="LRO2518" s="207"/>
      <c r="LRP2518" s="238"/>
      <c r="LRQ2518" s="207"/>
      <c r="LRR2518" s="207"/>
      <c r="LRS2518" s="187"/>
      <c r="LRT2518" s="187"/>
      <c r="LRU2518" s="204"/>
      <c r="LRV2518" s="272"/>
      <c r="LRW2518" s="207"/>
      <c r="LRX2518" s="238"/>
      <c r="LRY2518" s="207"/>
      <c r="LRZ2518" s="207"/>
      <c r="LSA2518" s="187"/>
      <c r="LSB2518" s="187"/>
      <c r="LSC2518" s="204"/>
      <c r="LSD2518" s="272"/>
      <c r="LSE2518" s="207"/>
      <c r="LSF2518" s="238"/>
      <c r="LSG2518" s="207"/>
      <c r="LSH2518" s="207"/>
      <c r="LSI2518" s="187"/>
      <c r="LSJ2518" s="187"/>
      <c r="LSK2518" s="204"/>
      <c r="LSL2518" s="272"/>
      <c r="LSM2518" s="207"/>
      <c r="LSN2518" s="238"/>
      <c r="LSO2518" s="207"/>
      <c r="LSP2518" s="207"/>
      <c r="LSQ2518" s="187"/>
      <c r="LSR2518" s="187"/>
      <c r="LSS2518" s="204"/>
      <c r="LST2518" s="272"/>
      <c r="LSU2518" s="207"/>
      <c r="LSV2518" s="238"/>
      <c r="LSW2518" s="207"/>
      <c r="LSX2518" s="207"/>
      <c r="LSY2518" s="187"/>
      <c r="LSZ2518" s="187"/>
      <c r="LTA2518" s="204"/>
      <c r="LTB2518" s="272"/>
      <c r="LTC2518" s="207"/>
      <c r="LTD2518" s="238"/>
      <c r="LTE2518" s="207"/>
      <c r="LTF2518" s="207"/>
      <c r="LTG2518" s="187"/>
      <c r="LTH2518" s="187"/>
      <c r="LTI2518" s="204"/>
      <c r="LTJ2518" s="272"/>
      <c r="LTK2518" s="207"/>
      <c r="LTL2518" s="238"/>
      <c r="LTM2518" s="207"/>
      <c r="LTN2518" s="207"/>
      <c r="LTO2518" s="187"/>
      <c r="LTP2518" s="187"/>
      <c r="LTQ2518" s="204"/>
      <c r="LTR2518" s="272"/>
      <c r="LTS2518" s="207"/>
      <c r="LTT2518" s="238"/>
      <c r="LTU2518" s="207"/>
      <c r="LTV2518" s="207"/>
      <c r="LTW2518" s="187"/>
      <c r="LTX2518" s="187"/>
      <c r="LTY2518" s="204"/>
      <c r="LTZ2518" s="272"/>
      <c r="LUA2518" s="207"/>
      <c r="LUB2518" s="238"/>
      <c r="LUC2518" s="207"/>
      <c r="LUD2518" s="207"/>
      <c r="LUE2518" s="187"/>
      <c r="LUF2518" s="187"/>
      <c r="LUG2518" s="204"/>
      <c r="LUH2518" s="272"/>
      <c r="LUI2518" s="207"/>
      <c r="LUJ2518" s="238"/>
      <c r="LUK2518" s="207"/>
      <c r="LUL2518" s="207"/>
      <c r="LUM2518" s="187"/>
      <c r="LUN2518" s="187"/>
      <c r="LUO2518" s="204"/>
      <c r="LUP2518" s="272"/>
      <c r="LUQ2518" s="207"/>
      <c r="LUR2518" s="238"/>
      <c r="LUS2518" s="207"/>
      <c r="LUT2518" s="207"/>
      <c r="LUU2518" s="187"/>
      <c r="LUV2518" s="187"/>
      <c r="LUW2518" s="204"/>
      <c r="LUX2518" s="272"/>
      <c r="LUY2518" s="207"/>
      <c r="LUZ2518" s="238"/>
      <c r="LVA2518" s="207"/>
      <c r="LVB2518" s="207"/>
      <c r="LVC2518" s="187"/>
      <c r="LVD2518" s="187"/>
      <c r="LVE2518" s="204"/>
      <c r="LVF2518" s="272"/>
      <c r="LVG2518" s="207"/>
      <c r="LVH2518" s="238"/>
      <c r="LVI2518" s="207"/>
      <c r="LVJ2518" s="207"/>
      <c r="LVK2518" s="187"/>
      <c r="LVL2518" s="187"/>
      <c r="LVM2518" s="204"/>
      <c r="LVN2518" s="272"/>
      <c r="LVO2518" s="207"/>
      <c r="LVP2518" s="238"/>
      <c r="LVQ2518" s="207"/>
      <c r="LVR2518" s="207"/>
      <c r="LVS2518" s="187"/>
      <c r="LVT2518" s="187"/>
      <c r="LVU2518" s="204"/>
      <c r="LVV2518" s="272"/>
      <c r="LVW2518" s="207"/>
      <c r="LVX2518" s="238"/>
      <c r="LVY2518" s="207"/>
      <c r="LVZ2518" s="207"/>
      <c r="LWA2518" s="187"/>
      <c r="LWB2518" s="187"/>
      <c r="LWC2518" s="204"/>
      <c r="LWD2518" s="272"/>
      <c r="LWE2518" s="207"/>
      <c r="LWF2518" s="238"/>
      <c r="LWG2518" s="207"/>
      <c r="LWH2518" s="207"/>
      <c r="LWI2518" s="187"/>
      <c r="LWJ2518" s="187"/>
      <c r="LWK2518" s="204"/>
      <c r="LWL2518" s="272"/>
      <c r="LWM2518" s="207"/>
      <c r="LWN2518" s="238"/>
      <c r="LWO2518" s="207"/>
      <c r="LWP2518" s="207"/>
      <c r="LWQ2518" s="187"/>
      <c r="LWR2518" s="187"/>
      <c r="LWS2518" s="204"/>
      <c r="LWT2518" s="272"/>
      <c r="LWU2518" s="207"/>
      <c r="LWV2518" s="238"/>
      <c r="LWW2518" s="207"/>
      <c r="LWX2518" s="207"/>
      <c r="LWY2518" s="187"/>
      <c r="LWZ2518" s="187"/>
      <c r="LXA2518" s="204"/>
      <c r="LXB2518" s="272"/>
      <c r="LXC2518" s="207"/>
      <c r="LXD2518" s="238"/>
      <c r="LXE2518" s="207"/>
      <c r="LXF2518" s="207"/>
      <c r="LXG2518" s="187"/>
      <c r="LXH2518" s="187"/>
      <c r="LXI2518" s="204"/>
      <c r="LXJ2518" s="272"/>
      <c r="LXK2518" s="207"/>
      <c r="LXL2518" s="238"/>
      <c r="LXM2518" s="207"/>
      <c r="LXN2518" s="207"/>
      <c r="LXO2518" s="187"/>
      <c r="LXP2518" s="187"/>
      <c r="LXQ2518" s="204"/>
      <c r="LXR2518" s="272"/>
      <c r="LXS2518" s="207"/>
      <c r="LXT2518" s="238"/>
      <c r="LXU2518" s="207"/>
      <c r="LXV2518" s="207"/>
      <c r="LXW2518" s="187"/>
      <c r="LXX2518" s="187"/>
      <c r="LXY2518" s="204"/>
      <c r="LXZ2518" s="272"/>
      <c r="LYA2518" s="207"/>
      <c r="LYB2518" s="238"/>
      <c r="LYC2518" s="207"/>
      <c r="LYD2518" s="207"/>
      <c r="LYE2518" s="187"/>
      <c r="LYF2518" s="187"/>
      <c r="LYG2518" s="204"/>
      <c r="LYH2518" s="272"/>
      <c r="LYI2518" s="207"/>
      <c r="LYJ2518" s="238"/>
      <c r="LYK2518" s="207"/>
      <c r="LYL2518" s="207"/>
      <c r="LYM2518" s="187"/>
      <c r="LYN2518" s="187"/>
      <c r="LYO2518" s="204"/>
      <c r="LYP2518" s="272"/>
      <c r="LYQ2518" s="207"/>
      <c r="LYR2518" s="238"/>
      <c r="LYS2518" s="207"/>
      <c r="LYT2518" s="207"/>
      <c r="LYU2518" s="187"/>
      <c r="LYV2518" s="187"/>
      <c r="LYW2518" s="204"/>
      <c r="LYX2518" s="272"/>
      <c r="LYY2518" s="207"/>
      <c r="LYZ2518" s="238"/>
      <c r="LZA2518" s="207"/>
      <c r="LZB2518" s="207"/>
      <c r="LZC2518" s="187"/>
      <c r="LZD2518" s="187"/>
      <c r="LZE2518" s="204"/>
      <c r="LZF2518" s="272"/>
      <c r="LZG2518" s="207"/>
      <c r="LZH2518" s="238"/>
      <c r="LZI2518" s="207"/>
      <c r="LZJ2518" s="207"/>
      <c r="LZK2518" s="187"/>
      <c r="LZL2518" s="187"/>
      <c r="LZM2518" s="204"/>
      <c r="LZN2518" s="272"/>
      <c r="LZO2518" s="207"/>
      <c r="LZP2518" s="238"/>
      <c r="LZQ2518" s="207"/>
      <c r="LZR2518" s="207"/>
      <c r="LZS2518" s="187"/>
      <c r="LZT2518" s="187"/>
      <c r="LZU2518" s="204"/>
      <c r="LZV2518" s="272"/>
      <c r="LZW2518" s="207"/>
      <c r="LZX2518" s="238"/>
      <c r="LZY2518" s="207"/>
      <c r="LZZ2518" s="207"/>
      <c r="MAA2518" s="187"/>
      <c r="MAB2518" s="187"/>
      <c r="MAC2518" s="204"/>
      <c r="MAD2518" s="272"/>
      <c r="MAE2518" s="207"/>
      <c r="MAF2518" s="238"/>
      <c r="MAG2518" s="207"/>
      <c r="MAH2518" s="207"/>
      <c r="MAI2518" s="187"/>
      <c r="MAJ2518" s="187"/>
      <c r="MAK2518" s="204"/>
      <c r="MAL2518" s="272"/>
      <c r="MAM2518" s="207"/>
      <c r="MAN2518" s="238"/>
      <c r="MAO2518" s="207"/>
      <c r="MAP2518" s="207"/>
      <c r="MAQ2518" s="187"/>
      <c r="MAR2518" s="187"/>
      <c r="MAS2518" s="204"/>
      <c r="MAT2518" s="272"/>
      <c r="MAU2518" s="207"/>
      <c r="MAV2518" s="238"/>
      <c r="MAW2518" s="207"/>
      <c r="MAX2518" s="207"/>
      <c r="MAY2518" s="187"/>
      <c r="MAZ2518" s="187"/>
      <c r="MBA2518" s="204"/>
      <c r="MBB2518" s="272"/>
      <c r="MBC2518" s="207"/>
      <c r="MBD2518" s="238"/>
      <c r="MBE2518" s="207"/>
      <c r="MBF2518" s="207"/>
      <c r="MBG2518" s="187"/>
      <c r="MBH2518" s="187"/>
      <c r="MBI2518" s="204"/>
      <c r="MBJ2518" s="272"/>
      <c r="MBK2518" s="207"/>
      <c r="MBL2518" s="238"/>
      <c r="MBM2518" s="207"/>
      <c r="MBN2518" s="207"/>
      <c r="MBO2518" s="187"/>
      <c r="MBP2518" s="187"/>
      <c r="MBQ2518" s="204"/>
      <c r="MBR2518" s="272"/>
      <c r="MBS2518" s="207"/>
      <c r="MBT2518" s="238"/>
      <c r="MBU2518" s="207"/>
      <c r="MBV2518" s="207"/>
      <c r="MBW2518" s="187"/>
      <c r="MBX2518" s="187"/>
      <c r="MBY2518" s="204"/>
      <c r="MBZ2518" s="272"/>
      <c r="MCA2518" s="207"/>
      <c r="MCB2518" s="238"/>
      <c r="MCC2518" s="207"/>
      <c r="MCD2518" s="207"/>
      <c r="MCE2518" s="187"/>
      <c r="MCF2518" s="187"/>
      <c r="MCG2518" s="204"/>
      <c r="MCH2518" s="272"/>
      <c r="MCI2518" s="207"/>
      <c r="MCJ2518" s="238"/>
      <c r="MCK2518" s="207"/>
      <c r="MCL2518" s="207"/>
      <c r="MCM2518" s="187"/>
      <c r="MCN2518" s="187"/>
      <c r="MCO2518" s="204"/>
      <c r="MCP2518" s="272"/>
      <c r="MCQ2518" s="207"/>
      <c r="MCR2518" s="238"/>
      <c r="MCS2518" s="207"/>
      <c r="MCT2518" s="207"/>
      <c r="MCU2518" s="187"/>
      <c r="MCV2518" s="187"/>
      <c r="MCW2518" s="204"/>
      <c r="MCX2518" s="272"/>
      <c r="MCY2518" s="207"/>
      <c r="MCZ2518" s="238"/>
      <c r="MDA2518" s="207"/>
      <c r="MDB2518" s="207"/>
      <c r="MDC2518" s="187"/>
      <c r="MDD2518" s="187"/>
      <c r="MDE2518" s="204"/>
      <c r="MDF2518" s="272"/>
      <c r="MDG2518" s="207"/>
      <c r="MDH2518" s="238"/>
      <c r="MDI2518" s="207"/>
      <c r="MDJ2518" s="207"/>
      <c r="MDK2518" s="187"/>
      <c r="MDL2518" s="187"/>
      <c r="MDM2518" s="204"/>
      <c r="MDN2518" s="272"/>
      <c r="MDO2518" s="207"/>
      <c r="MDP2518" s="238"/>
      <c r="MDQ2518" s="207"/>
      <c r="MDR2518" s="207"/>
      <c r="MDS2518" s="187"/>
      <c r="MDT2518" s="187"/>
      <c r="MDU2518" s="204"/>
      <c r="MDV2518" s="272"/>
      <c r="MDW2518" s="207"/>
      <c r="MDX2518" s="238"/>
      <c r="MDY2518" s="207"/>
      <c r="MDZ2518" s="207"/>
      <c r="MEA2518" s="187"/>
      <c r="MEB2518" s="187"/>
      <c r="MEC2518" s="204"/>
      <c r="MED2518" s="272"/>
      <c r="MEE2518" s="207"/>
      <c r="MEF2518" s="238"/>
      <c r="MEG2518" s="207"/>
      <c r="MEH2518" s="207"/>
      <c r="MEI2518" s="187"/>
      <c r="MEJ2518" s="187"/>
      <c r="MEK2518" s="204"/>
      <c r="MEL2518" s="272"/>
      <c r="MEM2518" s="207"/>
      <c r="MEN2518" s="238"/>
      <c r="MEO2518" s="207"/>
      <c r="MEP2518" s="207"/>
      <c r="MEQ2518" s="187"/>
      <c r="MER2518" s="187"/>
      <c r="MES2518" s="204"/>
      <c r="MET2518" s="272"/>
      <c r="MEU2518" s="207"/>
      <c r="MEV2518" s="238"/>
      <c r="MEW2518" s="207"/>
      <c r="MEX2518" s="207"/>
      <c r="MEY2518" s="187"/>
      <c r="MEZ2518" s="187"/>
      <c r="MFA2518" s="204"/>
      <c r="MFB2518" s="272"/>
      <c r="MFC2518" s="207"/>
      <c r="MFD2518" s="238"/>
      <c r="MFE2518" s="207"/>
      <c r="MFF2518" s="207"/>
      <c r="MFG2518" s="187"/>
      <c r="MFH2518" s="187"/>
      <c r="MFI2518" s="204"/>
      <c r="MFJ2518" s="272"/>
      <c r="MFK2518" s="207"/>
      <c r="MFL2518" s="238"/>
      <c r="MFM2518" s="207"/>
      <c r="MFN2518" s="207"/>
      <c r="MFO2518" s="187"/>
      <c r="MFP2518" s="187"/>
      <c r="MFQ2518" s="204"/>
      <c r="MFR2518" s="272"/>
      <c r="MFS2518" s="207"/>
      <c r="MFT2518" s="238"/>
      <c r="MFU2518" s="207"/>
      <c r="MFV2518" s="207"/>
      <c r="MFW2518" s="187"/>
      <c r="MFX2518" s="187"/>
      <c r="MFY2518" s="204"/>
      <c r="MFZ2518" s="272"/>
      <c r="MGA2518" s="207"/>
      <c r="MGB2518" s="238"/>
      <c r="MGC2518" s="207"/>
      <c r="MGD2518" s="207"/>
      <c r="MGE2518" s="187"/>
      <c r="MGF2518" s="187"/>
      <c r="MGG2518" s="204"/>
      <c r="MGH2518" s="272"/>
      <c r="MGI2518" s="207"/>
      <c r="MGJ2518" s="238"/>
      <c r="MGK2518" s="207"/>
      <c r="MGL2518" s="207"/>
      <c r="MGM2518" s="187"/>
      <c r="MGN2518" s="187"/>
      <c r="MGO2518" s="204"/>
      <c r="MGP2518" s="272"/>
      <c r="MGQ2518" s="207"/>
      <c r="MGR2518" s="238"/>
      <c r="MGS2518" s="207"/>
      <c r="MGT2518" s="207"/>
      <c r="MGU2518" s="187"/>
      <c r="MGV2518" s="187"/>
      <c r="MGW2518" s="204"/>
      <c r="MGX2518" s="272"/>
      <c r="MGY2518" s="207"/>
      <c r="MGZ2518" s="238"/>
      <c r="MHA2518" s="207"/>
      <c r="MHB2518" s="207"/>
      <c r="MHC2518" s="187"/>
      <c r="MHD2518" s="187"/>
      <c r="MHE2518" s="204"/>
      <c r="MHF2518" s="272"/>
      <c r="MHG2518" s="207"/>
      <c r="MHH2518" s="238"/>
      <c r="MHI2518" s="207"/>
      <c r="MHJ2518" s="207"/>
      <c r="MHK2518" s="187"/>
      <c r="MHL2518" s="187"/>
      <c r="MHM2518" s="204"/>
      <c r="MHN2518" s="272"/>
      <c r="MHO2518" s="207"/>
      <c r="MHP2518" s="238"/>
      <c r="MHQ2518" s="207"/>
      <c r="MHR2518" s="207"/>
      <c r="MHS2518" s="187"/>
      <c r="MHT2518" s="187"/>
      <c r="MHU2518" s="204"/>
      <c r="MHV2518" s="272"/>
      <c r="MHW2518" s="207"/>
      <c r="MHX2518" s="238"/>
      <c r="MHY2518" s="207"/>
      <c r="MHZ2518" s="207"/>
      <c r="MIA2518" s="187"/>
      <c r="MIB2518" s="187"/>
      <c r="MIC2518" s="204"/>
      <c r="MID2518" s="272"/>
      <c r="MIE2518" s="207"/>
      <c r="MIF2518" s="238"/>
      <c r="MIG2518" s="207"/>
      <c r="MIH2518" s="207"/>
      <c r="MII2518" s="187"/>
      <c r="MIJ2518" s="187"/>
      <c r="MIK2518" s="204"/>
      <c r="MIL2518" s="272"/>
      <c r="MIM2518" s="207"/>
      <c r="MIN2518" s="238"/>
      <c r="MIO2518" s="207"/>
      <c r="MIP2518" s="207"/>
      <c r="MIQ2518" s="187"/>
      <c r="MIR2518" s="187"/>
      <c r="MIS2518" s="204"/>
      <c r="MIT2518" s="272"/>
      <c r="MIU2518" s="207"/>
      <c r="MIV2518" s="238"/>
      <c r="MIW2518" s="207"/>
      <c r="MIX2518" s="207"/>
      <c r="MIY2518" s="187"/>
      <c r="MIZ2518" s="187"/>
      <c r="MJA2518" s="204"/>
      <c r="MJB2518" s="272"/>
      <c r="MJC2518" s="207"/>
      <c r="MJD2518" s="238"/>
      <c r="MJE2518" s="207"/>
      <c r="MJF2518" s="207"/>
      <c r="MJG2518" s="187"/>
      <c r="MJH2518" s="187"/>
      <c r="MJI2518" s="204"/>
      <c r="MJJ2518" s="272"/>
      <c r="MJK2518" s="207"/>
      <c r="MJL2518" s="238"/>
      <c r="MJM2518" s="207"/>
      <c r="MJN2518" s="207"/>
      <c r="MJO2518" s="187"/>
      <c r="MJP2518" s="187"/>
      <c r="MJQ2518" s="204"/>
      <c r="MJR2518" s="272"/>
      <c r="MJS2518" s="207"/>
      <c r="MJT2518" s="238"/>
      <c r="MJU2518" s="207"/>
      <c r="MJV2518" s="207"/>
      <c r="MJW2518" s="187"/>
      <c r="MJX2518" s="187"/>
      <c r="MJY2518" s="204"/>
      <c r="MJZ2518" s="272"/>
      <c r="MKA2518" s="207"/>
      <c r="MKB2518" s="238"/>
      <c r="MKC2518" s="207"/>
      <c r="MKD2518" s="207"/>
      <c r="MKE2518" s="187"/>
      <c r="MKF2518" s="187"/>
      <c r="MKG2518" s="204"/>
      <c r="MKH2518" s="272"/>
      <c r="MKI2518" s="207"/>
      <c r="MKJ2518" s="238"/>
      <c r="MKK2518" s="207"/>
      <c r="MKL2518" s="207"/>
      <c r="MKM2518" s="187"/>
      <c r="MKN2518" s="187"/>
      <c r="MKO2518" s="204"/>
      <c r="MKP2518" s="272"/>
      <c r="MKQ2518" s="207"/>
      <c r="MKR2518" s="238"/>
      <c r="MKS2518" s="207"/>
      <c r="MKT2518" s="207"/>
      <c r="MKU2518" s="187"/>
      <c r="MKV2518" s="187"/>
      <c r="MKW2518" s="204"/>
      <c r="MKX2518" s="272"/>
      <c r="MKY2518" s="207"/>
      <c r="MKZ2518" s="238"/>
      <c r="MLA2518" s="207"/>
      <c r="MLB2518" s="207"/>
      <c r="MLC2518" s="187"/>
      <c r="MLD2518" s="187"/>
      <c r="MLE2518" s="204"/>
      <c r="MLF2518" s="272"/>
      <c r="MLG2518" s="207"/>
      <c r="MLH2518" s="238"/>
      <c r="MLI2518" s="207"/>
      <c r="MLJ2518" s="207"/>
      <c r="MLK2518" s="187"/>
      <c r="MLL2518" s="187"/>
      <c r="MLM2518" s="204"/>
      <c r="MLN2518" s="272"/>
      <c r="MLO2518" s="207"/>
      <c r="MLP2518" s="238"/>
      <c r="MLQ2518" s="207"/>
      <c r="MLR2518" s="207"/>
      <c r="MLS2518" s="187"/>
      <c r="MLT2518" s="187"/>
      <c r="MLU2518" s="204"/>
      <c r="MLV2518" s="272"/>
      <c r="MLW2518" s="207"/>
      <c r="MLX2518" s="238"/>
      <c r="MLY2518" s="207"/>
      <c r="MLZ2518" s="207"/>
      <c r="MMA2518" s="187"/>
      <c r="MMB2518" s="187"/>
      <c r="MMC2518" s="204"/>
      <c r="MMD2518" s="272"/>
      <c r="MME2518" s="207"/>
      <c r="MMF2518" s="238"/>
      <c r="MMG2518" s="207"/>
      <c r="MMH2518" s="207"/>
      <c r="MMI2518" s="187"/>
      <c r="MMJ2518" s="187"/>
      <c r="MMK2518" s="204"/>
      <c r="MML2518" s="272"/>
      <c r="MMM2518" s="207"/>
      <c r="MMN2518" s="238"/>
      <c r="MMO2518" s="207"/>
      <c r="MMP2518" s="207"/>
      <c r="MMQ2518" s="187"/>
      <c r="MMR2518" s="187"/>
      <c r="MMS2518" s="204"/>
      <c r="MMT2518" s="272"/>
      <c r="MMU2518" s="207"/>
      <c r="MMV2518" s="238"/>
      <c r="MMW2518" s="207"/>
      <c r="MMX2518" s="207"/>
      <c r="MMY2518" s="187"/>
      <c r="MMZ2518" s="187"/>
      <c r="MNA2518" s="204"/>
      <c r="MNB2518" s="272"/>
      <c r="MNC2518" s="207"/>
      <c r="MND2518" s="238"/>
      <c r="MNE2518" s="207"/>
      <c r="MNF2518" s="207"/>
      <c r="MNG2518" s="187"/>
      <c r="MNH2518" s="187"/>
      <c r="MNI2518" s="204"/>
      <c r="MNJ2518" s="272"/>
      <c r="MNK2518" s="207"/>
      <c r="MNL2518" s="238"/>
      <c r="MNM2518" s="207"/>
      <c r="MNN2518" s="207"/>
      <c r="MNO2518" s="187"/>
      <c r="MNP2518" s="187"/>
      <c r="MNQ2518" s="204"/>
      <c r="MNR2518" s="272"/>
      <c r="MNS2518" s="207"/>
      <c r="MNT2518" s="238"/>
      <c r="MNU2518" s="207"/>
      <c r="MNV2518" s="207"/>
      <c r="MNW2518" s="187"/>
      <c r="MNX2518" s="187"/>
      <c r="MNY2518" s="204"/>
      <c r="MNZ2518" s="272"/>
      <c r="MOA2518" s="207"/>
      <c r="MOB2518" s="238"/>
      <c r="MOC2518" s="207"/>
      <c r="MOD2518" s="207"/>
      <c r="MOE2518" s="187"/>
      <c r="MOF2518" s="187"/>
      <c r="MOG2518" s="204"/>
      <c r="MOH2518" s="272"/>
      <c r="MOI2518" s="207"/>
      <c r="MOJ2518" s="238"/>
      <c r="MOK2518" s="207"/>
      <c r="MOL2518" s="207"/>
      <c r="MOM2518" s="187"/>
      <c r="MON2518" s="187"/>
      <c r="MOO2518" s="204"/>
      <c r="MOP2518" s="272"/>
      <c r="MOQ2518" s="207"/>
      <c r="MOR2518" s="238"/>
      <c r="MOS2518" s="207"/>
      <c r="MOT2518" s="207"/>
      <c r="MOU2518" s="187"/>
      <c r="MOV2518" s="187"/>
      <c r="MOW2518" s="204"/>
      <c r="MOX2518" s="272"/>
      <c r="MOY2518" s="207"/>
      <c r="MOZ2518" s="238"/>
      <c r="MPA2518" s="207"/>
      <c r="MPB2518" s="207"/>
      <c r="MPC2518" s="187"/>
      <c r="MPD2518" s="187"/>
      <c r="MPE2518" s="204"/>
      <c r="MPF2518" s="272"/>
      <c r="MPG2518" s="207"/>
      <c r="MPH2518" s="238"/>
      <c r="MPI2518" s="207"/>
      <c r="MPJ2518" s="207"/>
      <c r="MPK2518" s="187"/>
      <c r="MPL2518" s="187"/>
      <c r="MPM2518" s="204"/>
      <c r="MPN2518" s="272"/>
      <c r="MPO2518" s="207"/>
      <c r="MPP2518" s="238"/>
      <c r="MPQ2518" s="207"/>
      <c r="MPR2518" s="207"/>
      <c r="MPS2518" s="187"/>
      <c r="MPT2518" s="187"/>
      <c r="MPU2518" s="204"/>
      <c r="MPV2518" s="272"/>
      <c r="MPW2518" s="207"/>
      <c r="MPX2518" s="238"/>
      <c r="MPY2518" s="207"/>
      <c r="MPZ2518" s="207"/>
      <c r="MQA2518" s="187"/>
      <c r="MQB2518" s="187"/>
      <c r="MQC2518" s="204"/>
      <c r="MQD2518" s="272"/>
      <c r="MQE2518" s="207"/>
      <c r="MQF2518" s="238"/>
      <c r="MQG2518" s="207"/>
      <c r="MQH2518" s="207"/>
      <c r="MQI2518" s="187"/>
      <c r="MQJ2518" s="187"/>
      <c r="MQK2518" s="204"/>
      <c r="MQL2518" s="272"/>
      <c r="MQM2518" s="207"/>
      <c r="MQN2518" s="238"/>
      <c r="MQO2518" s="207"/>
      <c r="MQP2518" s="207"/>
      <c r="MQQ2518" s="187"/>
      <c r="MQR2518" s="187"/>
      <c r="MQS2518" s="204"/>
      <c r="MQT2518" s="272"/>
      <c r="MQU2518" s="207"/>
      <c r="MQV2518" s="238"/>
      <c r="MQW2518" s="207"/>
      <c r="MQX2518" s="207"/>
      <c r="MQY2518" s="187"/>
      <c r="MQZ2518" s="187"/>
      <c r="MRA2518" s="204"/>
      <c r="MRB2518" s="272"/>
      <c r="MRC2518" s="207"/>
      <c r="MRD2518" s="238"/>
      <c r="MRE2518" s="207"/>
      <c r="MRF2518" s="207"/>
      <c r="MRG2518" s="187"/>
      <c r="MRH2518" s="187"/>
      <c r="MRI2518" s="204"/>
      <c r="MRJ2518" s="272"/>
      <c r="MRK2518" s="207"/>
      <c r="MRL2518" s="238"/>
      <c r="MRM2518" s="207"/>
      <c r="MRN2518" s="207"/>
      <c r="MRO2518" s="187"/>
      <c r="MRP2518" s="187"/>
      <c r="MRQ2518" s="204"/>
      <c r="MRR2518" s="272"/>
      <c r="MRS2518" s="207"/>
      <c r="MRT2518" s="238"/>
      <c r="MRU2518" s="207"/>
      <c r="MRV2518" s="207"/>
      <c r="MRW2518" s="187"/>
      <c r="MRX2518" s="187"/>
      <c r="MRY2518" s="204"/>
      <c r="MRZ2518" s="272"/>
      <c r="MSA2518" s="207"/>
      <c r="MSB2518" s="238"/>
      <c r="MSC2518" s="207"/>
      <c r="MSD2518" s="207"/>
      <c r="MSE2518" s="187"/>
      <c r="MSF2518" s="187"/>
      <c r="MSG2518" s="204"/>
      <c r="MSH2518" s="272"/>
      <c r="MSI2518" s="207"/>
      <c r="MSJ2518" s="238"/>
      <c r="MSK2518" s="207"/>
      <c r="MSL2518" s="207"/>
      <c r="MSM2518" s="187"/>
      <c r="MSN2518" s="187"/>
      <c r="MSO2518" s="204"/>
      <c r="MSP2518" s="272"/>
      <c r="MSQ2518" s="207"/>
      <c r="MSR2518" s="238"/>
      <c r="MSS2518" s="207"/>
      <c r="MST2518" s="207"/>
      <c r="MSU2518" s="187"/>
      <c r="MSV2518" s="187"/>
      <c r="MSW2518" s="204"/>
      <c r="MSX2518" s="272"/>
      <c r="MSY2518" s="207"/>
      <c r="MSZ2518" s="238"/>
      <c r="MTA2518" s="207"/>
      <c r="MTB2518" s="207"/>
      <c r="MTC2518" s="187"/>
      <c r="MTD2518" s="187"/>
      <c r="MTE2518" s="204"/>
      <c r="MTF2518" s="272"/>
      <c r="MTG2518" s="207"/>
      <c r="MTH2518" s="238"/>
      <c r="MTI2518" s="207"/>
      <c r="MTJ2518" s="207"/>
      <c r="MTK2518" s="187"/>
      <c r="MTL2518" s="187"/>
      <c r="MTM2518" s="204"/>
      <c r="MTN2518" s="272"/>
      <c r="MTO2518" s="207"/>
      <c r="MTP2518" s="238"/>
      <c r="MTQ2518" s="207"/>
      <c r="MTR2518" s="207"/>
      <c r="MTS2518" s="187"/>
      <c r="MTT2518" s="187"/>
      <c r="MTU2518" s="204"/>
      <c r="MTV2518" s="272"/>
      <c r="MTW2518" s="207"/>
      <c r="MTX2518" s="238"/>
      <c r="MTY2518" s="207"/>
      <c r="MTZ2518" s="207"/>
      <c r="MUA2518" s="187"/>
      <c r="MUB2518" s="187"/>
      <c r="MUC2518" s="204"/>
      <c r="MUD2518" s="272"/>
      <c r="MUE2518" s="207"/>
      <c r="MUF2518" s="238"/>
      <c r="MUG2518" s="207"/>
      <c r="MUH2518" s="207"/>
      <c r="MUI2518" s="187"/>
      <c r="MUJ2518" s="187"/>
      <c r="MUK2518" s="204"/>
      <c r="MUL2518" s="272"/>
      <c r="MUM2518" s="207"/>
      <c r="MUN2518" s="238"/>
      <c r="MUO2518" s="207"/>
      <c r="MUP2518" s="207"/>
      <c r="MUQ2518" s="187"/>
      <c r="MUR2518" s="187"/>
      <c r="MUS2518" s="204"/>
      <c r="MUT2518" s="272"/>
      <c r="MUU2518" s="207"/>
      <c r="MUV2518" s="238"/>
      <c r="MUW2518" s="207"/>
      <c r="MUX2518" s="207"/>
      <c r="MUY2518" s="187"/>
      <c r="MUZ2518" s="187"/>
      <c r="MVA2518" s="204"/>
      <c r="MVB2518" s="272"/>
      <c r="MVC2518" s="207"/>
      <c r="MVD2518" s="238"/>
      <c r="MVE2518" s="207"/>
      <c r="MVF2518" s="207"/>
      <c r="MVG2518" s="187"/>
      <c r="MVH2518" s="187"/>
      <c r="MVI2518" s="204"/>
      <c r="MVJ2518" s="272"/>
      <c r="MVK2518" s="207"/>
      <c r="MVL2518" s="238"/>
      <c r="MVM2518" s="207"/>
      <c r="MVN2518" s="207"/>
      <c r="MVO2518" s="187"/>
      <c r="MVP2518" s="187"/>
      <c r="MVQ2518" s="204"/>
      <c r="MVR2518" s="272"/>
      <c r="MVS2518" s="207"/>
      <c r="MVT2518" s="238"/>
      <c r="MVU2518" s="207"/>
      <c r="MVV2518" s="207"/>
      <c r="MVW2518" s="187"/>
      <c r="MVX2518" s="187"/>
      <c r="MVY2518" s="204"/>
      <c r="MVZ2518" s="272"/>
      <c r="MWA2518" s="207"/>
      <c r="MWB2518" s="238"/>
      <c r="MWC2518" s="207"/>
      <c r="MWD2518" s="207"/>
      <c r="MWE2518" s="187"/>
      <c r="MWF2518" s="187"/>
      <c r="MWG2518" s="204"/>
      <c r="MWH2518" s="272"/>
      <c r="MWI2518" s="207"/>
      <c r="MWJ2518" s="238"/>
      <c r="MWK2518" s="207"/>
      <c r="MWL2518" s="207"/>
      <c r="MWM2518" s="187"/>
      <c r="MWN2518" s="187"/>
      <c r="MWO2518" s="204"/>
      <c r="MWP2518" s="272"/>
      <c r="MWQ2518" s="207"/>
      <c r="MWR2518" s="238"/>
      <c r="MWS2518" s="207"/>
      <c r="MWT2518" s="207"/>
      <c r="MWU2518" s="187"/>
      <c r="MWV2518" s="187"/>
      <c r="MWW2518" s="204"/>
      <c r="MWX2518" s="272"/>
      <c r="MWY2518" s="207"/>
      <c r="MWZ2518" s="238"/>
      <c r="MXA2518" s="207"/>
      <c r="MXB2518" s="207"/>
      <c r="MXC2518" s="187"/>
      <c r="MXD2518" s="187"/>
      <c r="MXE2518" s="204"/>
      <c r="MXF2518" s="272"/>
      <c r="MXG2518" s="207"/>
      <c r="MXH2518" s="238"/>
      <c r="MXI2518" s="207"/>
      <c r="MXJ2518" s="207"/>
      <c r="MXK2518" s="187"/>
      <c r="MXL2518" s="187"/>
      <c r="MXM2518" s="204"/>
      <c r="MXN2518" s="272"/>
      <c r="MXO2518" s="207"/>
      <c r="MXP2518" s="238"/>
      <c r="MXQ2518" s="207"/>
      <c r="MXR2518" s="207"/>
      <c r="MXS2518" s="187"/>
      <c r="MXT2518" s="187"/>
      <c r="MXU2518" s="204"/>
      <c r="MXV2518" s="272"/>
      <c r="MXW2518" s="207"/>
      <c r="MXX2518" s="238"/>
      <c r="MXY2518" s="207"/>
      <c r="MXZ2518" s="207"/>
      <c r="MYA2518" s="187"/>
      <c r="MYB2518" s="187"/>
      <c r="MYC2518" s="204"/>
      <c r="MYD2518" s="272"/>
      <c r="MYE2518" s="207"/>
      <c r="MYF2518" s="238"/>
      <c r="MYG2518" s="207"/>
      <c r="MYH2518" s="207"/>
      <c r="MYI2518" s="187"/>
      <c r="MYJ2518" s="187"/>
      <c r="MYK2518" s="204"/>
      <c r="MYL2518" s="272"/>
      <c r="MYM2518" s="207"/>
      <c r="MYN2518" s="238"/>
      <c r="MYO2518" s="207"/>
      <c r="MYP2518" s="207"/>
      <c r="MYQ2518" s="187"/>
      <c r="MYR2518" s="187"/>
      <c r="MYS2518" s="204"/>
      <c r="MYT2518" s="272"/>
      <c r="MYU2518" s="207"/>
      <c r="MYV2518" s="238"/>
      <c r="MYW2518" s="207"/>
      <c r="MYX2518" s="207"/>
      <c r="MYY2518" s="187"/>
      <c r="MYZ2518" s="187"/>
      <c r="MZA2518" s="204"/>
      <c r="MZB2518" s="272"/>
      <c r="MZC2518" s="207"/>
      <c r="MZD2518" s="238"/>
      <c r="MZE2518" s="207"/>
      <c r="MZF2518" s="207"/>
      <c r="MZG2518" s="187"/>
      <c r="MZH2518" s="187"/>
      <c r="MZI2518" s="204"/>
      <c r="MZJ2518" s="272"/>
      <c r="MZK2518" s="207"/>
      <c r="MZL2518" s="238"/>
      <c r="MZM2518" s="207"/>
      <c r="MZN2518" s="207"/>
      <c r="MZO2518" s="187"/>
      <c r="MZP2518" s="187"/>
      <c r="MZQ2518" s="204"/>
      <c r="MZR2518" s="272"/>
      <c r="MZS2518" s="207"/>
      <c r="MZT2518" s="238"/>
      <c r="MZU2518" s="207"/>
      <c r="MZV2518" s="207"/>
      <c r="MZW2518" s="187"/>
      <c r="MZX2518" s="187"/>
      <c r="MZY2518" s="204"/>
      <c r="MZZ2518" s="272"/>
      <c r="NAA2518" s="207"/>
      <c r="NAB2518" s="238"/>
      <c r="NAC2518" s="207"/>
      <c r="NAD2518" s="207"/>
      <c r="NAE2518" s="187"/>
      <c r="NAF2518" s="187"/>
      <c r="NAG2518" s="204"/>
      <c r="NAH2518" s="272"/>
      <c r="NAI2518" s="207"/>
      <c r="NAJ2518" s="238"/>
      <c r="NAK2518" s="207"/>
      <c r="NAL2518" s="207"/>
      <c r="NAM2518" s="187"/>
      <c r="NAN2518" s="187"/>
      <c r="NAO2518" s="204"/>
      <c r="NAP2518" s="272"/>
      <c r="NAQ2518" s="207"/>
      <c r="NAR2518" s="238"/>
      <c r="NAS2518" s="207"/>
      <c r="NAT2518" s="207"/>
      <c r="NAU2518" s="187"/>
      <c r="NAV2518" s="187"/>
      <c r="NAW2518" s="204"/>
      <c r="NAX2518" s="272"/>
      <c r="NAY2518" s="207"/>
      <c r="NAZ2518" s="238"/>
      <c r="NBA2518" s="207"/>
      <c r="NBB2518" s="207"/>
      <c r="NBC2518" s="187"/>
      <c r="NBD2518" s="187"/>
      <c r="NBE2518" s="204"/>
      <c r="NBF2518" s="272"/>
      <c r="NBG2518" s="207"/>
      <c r="NBH2518" s="238"/>
      <c r="NBI2518" s="207"/>
      <c r="NBJ2518" s="207"/>
      <c r="NBK2518" s="187"/>
      <c r="NBL2518" s="187"/>
      <c r="NBM2518" s="204"/>
      <c r="NBN2518" s="272"/>
      <c r="NBO2518" s="207"/>
      <c r="NBP2518" s="238"/>
      <c r="NBQ2518" s="207"/>
      <c r="NBR2518" s="207"/>
      <c r="NBS2518" s="187"/>
      <c r="NBT2518" s="187"/>
      <c r="NBU2518" s="204"/>
      <c r="NBV2518" s="272"/>
      <c r="NBW2518" s="207"/>
      <c r="NBX2518" s="238"/>
      <c r="NBY2518" s="207"/>
      <c r="NBZ2518" s="207"/>
      <c r="NCA2518" s="187"/>
      <c r="NCB2518" s="187"/>
      <c r="NCC2518" s="204"/>
      <c r="NCD2518" s="272"/>
      <c r="NCE2518" s="207"/>
      <c r="NCF2518" s="238"/>
      <c r="NCG2518" s="207"/>
      <c r="NCH2518" s="207"/>
      <c r="NCI2518" s="187"/>
      <c r="NCJ2518" s="187"/>
      <c r="NCK2518" s="204"/>
      <c r="NCL2518" s="272"/>
      <c r="NCM2518" s="207"/>
      <c r="NCN2518" s="238"/>
      <c r="NCO2518" s="207"/>
      <c r="NCP2518" s="207"/>
      <c r="NCQ2518" s="187"/>
      <c r="NCR2518" s="187"/>
      <c r="NCS2518" s="204"/>
      <c r="NCT2518" s="272"/>
      <c r="NCU2518" s="207"/>
      <c r="NCV2518" s="238"/>
      <c r="NCW2518" s="207"/>
      <c r="NCX2518" s="207"/>
      <c r="NCY2518" s="187"/>
      <c r="NCZ2518" s="187"/>
      <c r="NDA2518" s="204"/>
      <c r="NDB2518" s="272"/>
      <c r="NDC2518" s="207"/>
      <c r="NDD2518" s="238"/>
      <c r="NDE2518" s="207"/>
      <c r="NDF2518" s="207"/>
      <c r="NDG2518" s="187"/>
      <c r="NDH2518" s="187"/>
      <c r="NDI2518" s="204"/>
      <c r="NDJ2518" s="272"/>
      <c r="NDK2518" s="207"/>
      <c r="NDL2518" s="238"/>
      <c r="NDM2518" s="207"/>
      <c r="NDN2518" s="207"/>
      <c r="NDO2518" s="187"/>
      <c r="NDP2518" s="187"/>
      <c r="NDQ2518" s="204"/>
      <c r="NDR2518" s="272"/>
      <c r="NDS2518" s="207"/>
      <c r="NDT2518" s="238"/>
      <c r="NDU2518" s="207"/>
      <c r="NDV2518" s="207"/>
      <c r="NDW2518" s="187"/>
      <c r="NDX2518" s="187"/>
      <c r="NDY2518" s="204"/>
      <c r="NDZ2518" s="272"/>
      <c r="NEA2518" s="207"/>
      <c r="NEB2518" s="238"/>
      <c r="NEC2518" s="207"/>
      <c r="NED2518" s="207"/>
      <c r="NEE2518" s="187"/>
      <c r="NEF2518" s="187"/>
      <c r="NEG2518" s="204"/>
      <c r="NEH2518" s="272"/>
      <c r="NEI2518" s="207"/>
      <c r="NEJ2518" s="238"/>
      <c r="NEK2518" s="207"/>
      <c r="NEL2518" s="207"/>
      <c r="NEM2518" s="187"/>
      <c r="NEN2518" s="187"/>
      <c r="NEO2518" s="204"/>
      <c r="NEP2518" s="272"/>
      <c r="NEQ2518" s="207"/>
      <c r="NER2518" s="238"/>
      <c r="NES2518" s="207"/>
      <c r="NET2518" s="207"/>
      <c r="NEU2518" s="187"/>
      <c r="NEV2518" s="187"/>
      <c r="NEW2518" s="204"/>
      <c r="NEX2518" s="272"/>
      <c r="NEY2518" s="207"/>
      <c r="NEZ2518" s="238"/>
      <c r="NFA2518" s="207"/>
      <c r="NFB2518" s="207"/>
      <c r="NFC2518" s="187"/>
      <c r="NFD2518" s="187"/>
      <c r="NFE2518" s="204"/>
      <c r="NFF2518" s="272"/>
      <c r="NFG2518" s="207"/>
      <c r="NFH2518" s="238"/>
      <c r="NFI2518" s="207"/>
      <c r="NFJ2518" s="207"/>
      <c r="NFK2518" s="187"/>
      <c r="NFL2518" s="187"/>
      <c r="NFM2518" s="204"/>
      <c r="NFN2518" s="272"/>
      <c r="NFO2518" s="207"/>
      <c r="NFP2518" s="238"/>
      <c r="NFQ2518" s="207"/>
      <c r="NFR2518" s="207"/>
      <c r="NFS2518" s="187"/>
      <c r="NFT2518" s="187"/>
      <c r="NFU2518" s="204"/>
      <c r="NFV2518" s="272"/>
      <c r="NFW2518" s="207"/>
      <c r="NFX2518" s="238"/>
      <c r="NFY2518" s="207"/>
      <c r="NFZ2518" s="207"/>
      <c r="NGA2518" s="187"/>
      <c r="NGB2518" s="187"/>
      <c r="NGC2518" s="204"/>
      <c r="NGD2518" s="272"/>
      <c r="NGE2518" s="207"/>
      <c r="NGF2518" s="238"/>
      <c r="NGG2518" s="207"/>
      <c r="NGH2518" s="207"/>
      <c r="NGI2518" s="187"/>
      <c r="NGJ2518" s="187"/>
      <c r="NGK2518" s="204"/>
      <c r="NGL2518" s="272"/>
      <c r="NGM2518" s="207"/>
      <c r="NGN2518" s="238"/>
      <c r="NGO2518" s="207"/>
      <c r="NGP2518" s="207"/>
      <c r="NGQ2518" s="187"/>
      <c r="NGR2518" s="187"/>
      <c r="NGS2518" s="204"/>
      <c r="NGT2518" s="272"/>
      <c r="NGU2518" s="207"/>
      <c r="NGV2518" s="238"/>
      <c r="NGW2518" s="207"/>
      <c r="NGX2518" s="207"/>
      <c r="NGY2518" s="187"/>
      <c r="NGZ2518" s="187"/>
      <c r="NHA2518" s="204"/>
      <c r="NHB2518" s="272"/>
      <c r="NHC2518" s="207"/>
      <c r="NHD2518" s="238"/>
      <c r="NHE2518" s="207"/>
      <c r="NHF2518" s="207"/>
      <c r="NHG2518" s="187"/>
      <c r="NHH2518" s="187"/>
      <c r="NHI2518" s="204"/>
      <c r="NHJ2518" s="272"/>
      <c r="NHK2518" s="207"/>
      <c r="NHL2518" s="238"/>
      <c r="NHM2518" s="207"/>
      <c r="NHN2518" s="207"/>
      <c r="NHO2518" s="187"/>
      <c r="NHP2518" s="187"/>
      <c r="NHQ2518" s="204"/>
      <c r="NHR2518" s="272"/>
      <c r="NHS2518" s="207"/>
      <c r="NHT2518" s="238"/>
      <c r="NHU2518" s="207"/>
      <c r="NHV2518" s="207"/>
      <c r="NHW2518" s="187"/>
      <c r="NHX2518" s="187"/>
      <c r="NHY2518" s="204"/>
      <c r="NHZ2518" s="272"/>
      <c r="NIA2518" s="207"/>
      <c r="NIB2518" s="238"/>
      <c r="NIC2518" s="207"/>
      <c r="NID2518" s="207"/>
      <c r="NIE2518" s="187"/>
      <c r="NIF2518" s="187"/>
      <c r="NIG2518" s="204"/>
      <c r="NIH2518" s="272"/>
      <c r="NII2518" s="207"/>
      <c r="NIJ2518" s="238"/>
      <c r="NIK2518" s="207"/>
      <c r="NIL2518" s="207"/>
      <c r="NIM2518" s="187"/>
      <c r="NIN2518" s="187"/>
      <c r="NIO2518" s="204"/>
      <c r="NIP2518" s="272"/>
      <c r="NIQ2518" s="207"/>
      <c r="NIR2518" s="238"/>
      <c r="NIS2518" s="207"/>
      <c r="NIT2518" s="207"/>
      <c r="NIU2518" s="187"/>
      <c r="NIV2518" s="187"/>
      <c r="NIW2518" s="204"/>
      <c r="NIX2518" s="272"/>
      <c r="NIY2518" s="207"/>
      <c r="NIZ2518" s="238"/>
      <c r="NJA2518" s="207"/>
      <c r="NJB2518" s="207"/>
      <c r="NJC2518" s="187"/>
      <c r="NJD2518" s="187"/>
      <c r="NJE2518" s="204"/>
      <c r="NJF2518" s="272"/>
      <c r="NJG2518" s="207"/>
      <c r="NJH2518" s="238"/>
      <c r="NJI2518" s="207"/>
      <c r="NJJ2518" s="207"/>
      <c r="NJK2518" s="187"/>
      <c r="NJL2518" s="187"/>
      <c r="NJM2518" s="204"/>
      <c r="NJN2518" s="272"/>
      <c r="NJO2518" s="207"/>
      <c r="NJP2518" s="238"/>
      <c r="NJQ2518" s="207"/>
      <c r="NJR2518" s="207"/>
      <c r="NJS2518" s="187"/>
      <c r="NJT2518" s="187"/>
      <c r="NJU2518" s="204"/>
      <c r="NJV2518" s="272"/>
      <c r="NJW2518" s="207"/>
      <c r="NJX2518" s="238"/>
      <c r="NJY2518" s="207"/>
      <c r="NJZ2518" s="207"/>
      <c r="NKA2518" s="187"/>
      <c r="NKB2518" s="187"/>
      <c r="NKC2518" s="204"/>
      <c r="NKD2518" s="272"/>
      <c r="NKE2518" s="207"/>
      <c r="NKF2518" s="238"/>
      <c r="NKG2518" s="207"/>
      <c r="NKH2518" s="207"/>
      <c r="NKI2518" s="187"/>
      <c r="NKJ2518" s="187"/>
      <c r="NKK2518" s="204"/>
      <c r="NKL2518" s="272"/>
      <c r="NKM2518" s="207"/>
      <c r="NKN2518" s="238"/>
      <c r="NKO2518" s="207"/>
      <c r="NKP2518" s="207"/>
      <c r="NKQ2518" s="187"/>
      <c r="NKR2518" s="187"/>
      <c r="NKS2518" s="204"/>
      <c r="NKT2518" s="272"/>
      <c r="NKU2518" s="207"/>
      <c r="NKV2518" s="238"/>
      <c r="NKW2518" s="207"/>
      <c r="NKX2518" s="207"/>
      <c r="NKY2518" s="187"/>
      <c r="NKZ2518" s="187"/>
      <c r="NLA2518" s="204"/>
      <c r="NLB2518" s="272"/>
      <c r="NLC2518" s="207"/>
      <c r="NLD2518" s="238"/>
      <c r="NLE2518" s="207"/>
      <c r="NLF2518" s="207"/>
      <c r="NLG2518" s="187"/>
      <c r="NLH2518" s="187"/>
      <c r="NLI2518" s="204"/>
      <c r="NLJ2518" s="272"/>
      <c r="NLK2518" s="207"/>
      <c r="NLL2518" s="238"/>
      <c r="NLM2518" s="207"/>
      <c r="NLN2518" s="207"/>
      <c r="NLO2518" s="187"/>
      <c r="NLP2518" s="187"/>
      <c r="NLQ2518" s="204"/>
      <c r="NLR2518" s="272"/>
      <c r="NLS2518" s="207"/>
      <c r="NLT2518" s="238"/>
      <c r="NLU2518" s="207"/>
      <c r="NLV2518" s="207"/>
      <c r="NLW2518" s="187"/>
      <c r="NLX2518" s="187"/>
      <c r="NLY2518" s="204"/>
      <c r="NLZ2518" s="272"/>
      <c r="NMA2518" s="207"/>
      <c r="NMB2518" s="238"/>
      <c r="NMC2518" s="207"/>
      <c r="NMD2518" s="207"/>
      <c r="NME2518" s="187"/>
      <c r="NMF2518" s="187"/>
      <c r="NMG2518" s="204"/>
      <c r="NMH2518" s="272"/>
      <c r="NMI2518" s="207"/>
      <c r="NMJ2518" s="238"/>
      <c r="NMK2518" s="207"/>
      <c r="NML2518" s="207"/>
      <c r="NMM2518" s="187"/>
      <c r="NMN2518" s="187"/>
      <c r="NMO2518" s="204"/>
      <c r="NMP2518" s="272"/>
      <c r="NMQ2518" s="207"/>
      <c r="NMR2518" s="238"/>
      <c r="NMS2518" s="207"/>
      <c r="NMT2518" s="207"/>
      <c r="NMU2518" s="187"/>
      <c r="NMV2518" s="187"/>
      <c r="NMW2518" s="204"/>
      <c r="NMX2518" s="272"/>
      <c r="NMY2518" s="207"/>
      <c r="NMZ2518" s="238"/>
      <c r="NNA2518" s="207"/>
      <c r="NNB2518" s="207"/>
      <c r="NNC2518" s="187"/>
      <c r="NND2518" s="187"/>
      <c r="NNE2518" s="204"/>
      <c r="NNF2518" s="272"/>
      <c r="NNG2518" s="207"/>
      <c r="NNH2518" s="238"/>
      <c r="NNI2518" s="207"/>
      <c r="NNJ2518" s="207"/>
      <c r="NNK2518" s="187"/>
      <c r="NNL2518" s="187"/>
      <c r="NNM2518" s="204"/>
      <c r="NNN2518" s="272"/>
      <c r="NNO2518" s="207"/>
      <c r="NNP2518" s="238"/>
      <c r="NNQ2518" s="207"/>
      <c r="NNR2518" s="207"/>
      <c r="NNS2518" s="187"/>
      <c r="NNT2518" s="187"/>
      <c r="NNU2518" s="204"/>
      <c r="NNV2518" s="272"/>
      <c r="NNW2518" s="207"/>
      <c r="NNX2518" s="238"/>
      <c r="NNY2518" s="207"/>
      <c r="NNZ2518" s="207"/>
      <c r="NOA2518" s="187"/>
      <c r="NOB2518" s="187"/>
      <c r="NOC2518" s="204"/>
      <c r="NOD2518" s="272"/>
      <c r="NOE2518" s="207"/>
      <c r="NOF2518" s="238"/>
      <c r="NOG2518" s="207"/>
      <c r="NOH2518" s="207"/>
      <c r="NOI2518" s="187"/>
      <c r="NOJ2518" s="187"/>
      <c r="NOK2518" s="204"/>
      <c r="NOL2518" s="272"/>
      <c r="NOM2518" s="207"/>
      <c r="NON2518" s="238"/>
      <c r="NOO2518" s="207"/>
      <c r="NOP2518" s="207"/>
      <c r="NOQ2518" s="187"/>
      <c r="NOR2518" s="187"/>
      <c r="NOS2518" s="204"/>
      <c r="NOT2518" s="272"/>
      <c r="NOU2518" s="207"/>
      <c r="NOV2518" s="238"/>
      <c r="NOW2518" s="207"/>
      <c r="NOX2518" s="207"/>
      <c r="NOY2518" s="187"/>
      <c r="NOZ2518" s="187"/>
      <c r="NPA2518" s="204"/>
      <c r="NPB2518" s="272"/>
      <c r="NPC2518" s="207"/>
      <c r="NPD2518" s="238"/>
      <c r="NPE2518" s="207"/>
      <c r="NPF2518" s="207"/>
      <c r="NPG2518" s="187"/>
      <c r="NPH2518" s="187"/>
      <c r="NPI2518" s="204"/>
      <c r="NPJ2518" s="272"/>
      <c r="NPK2518" s="207"/>
      <c r="NPL2518" s="238"/>
      <c r="NPM2518" s="207"/>
      <c r="NPN2518" s="207"/>
      <c r="NPO2518" s="187"/>
      <c r="NPP2518" s="187"/>
      <c r="NPQ2518" s="204"/>
      <c r="NPR2518" s="272"/>
      <c r="NPS2518" s="207"/>
      <c r="NPT2518" s="238"/>
      <c r="NPU2518" s="207"/>
      <c r="NPV2518" s="207"/>
      <c r="NPW2518" s="187"/>
      <c r="NPX2518" s="187"/>
      <c r="NPY2518" s="204"/>
      <c r="NPZ2518" s="272"/>
      <c r="NQA2518" s="207"/>
      <c r="NQB2518" s="238"/>
      <c r="NQC2518" s="207"/>
      <c r="NQD2518" s="207"/>
      <c r="NQE2518" s="187"/>
      <c r="NQF2518" s="187"/>
      <c r="NQG2518" s="204"/>
      <c r="NQH2518" s="272"/>
      <c r="NQI2518" s="207"/>
      <c r="NQJ2518" s="238"/>
      <c r="NQK2518" s="207"/>
      <c r="NQL2518" s="207"/>
      <c r="NQM2518" s="187"/>
      <c r="NQN2518" s="187"/>
      <c r="NQO2518" s="204"/>
      <c r="NQP2518" s="272"/>
      <c r="NQQ2518" s="207"/>
      <c r="NQR2518" s="238"/>
      <c r="NQS2518" s="207"/>
      <c r="NQT2518" s="207"/>
      <c r="NQU2518" s="187"/>
      <c r="NQV2518" s="187"/>
      <c r="NQW2518" s="204"/>
      <c r="NQX2518" s="272"/>
      <c r="NQY2518" s="207"/>
      <c r="NQZ2518" s="238"/>
      <c r="NRA2518" s="207"/>
      <c r="NRB2518" s="207"/>
      <c r="NRC2518" s="187"/>
      <c r="NRD2518" s="187"/>
      <c r="NRE2518" s="204"/>
      <c r="NRF2518" s="272"/>
      <c r="NRG2518" s="207"/>
      <c r="NRH2518" s="238"/>
      <c r="NRI2518" s="207"/>
      <c r="NRJ2518" s="207"/>
      <c r="NRK2518" s="187"/>
      <c r="NRL2518" s="187"/>
      <c r="NRM2518" s="204"/>
      <c r="NRN2518" s="272"/>
      <c r="NRO2518" s="207"/>
      <c r="NRP2518" s="238"/>
      <c r="NRQ2518" s="207"/>
      <c r="NRR2518" s="207"/>
      <c r="NRS2518" s="187"/>
      <c r="NRT2518" s="187"/>
      <c r="NRU2518" s="204"/>
      <c r="NRV2518" s="272"/>
      <c r="NRW2518" s="207"/>
      <c r="NRX2518" s="238"/>
      <c r="NRY2518" s="207"/>
      <c r="NRZ2518" s="207"/>
      <c r="NSA2518" s="187"/>
      <c r="NSB2518" s="187"/>
      <c r="NSC2518" s="204"/>
      <c r="NSD2518" s="272"/>
      <c r="NSE2518" s="207"/>
      <c r="NSF2518" s="238"/>
      <c r="NSG2518" s="207"/>
      <c r="NSH2518" s="207"/>
      <c r="NSI2518" s="187"/>
      <c r="NSJ2518" s="187"/>
      <c r="NSK2518" s="204"/>
      <c r="NSL2518" s="272"/>
      <c r="NSM2518" s="207"/>
      <c r="NSN2518" s="238"/>
      <c r="NSO2518" s="207"/>
      <c r="NSP2518" s="207"/>
      <c r="NSQ2518" s="187"/>
      <c r="NSR2518" s="187"/>
      <c r="NSS2518" s="204"/>
      <c r="NST2518" s="272"/>
      <c r="NSU2518" s="207"/>
      <c r="NSV2518" s="238"/>
      <c r="NSW2518" s="207"/>
      <c r="NSX2518" s="207"/>
      <c r="NSY2518" s="187"/>
      <c r="NSZ2518" s="187"/>
      <c r="NTA2518" s="204"/>
      <c r="NTB2518" s="272"/>
      <c r="NTC2518" s="207"/>
      <c r="NTD2518" s="238"/>
      <c r="NTE2518" s="207"/>
      <c r="NTF2518" s="207"/>
      <c r="NTG2518" s="187"/>
      <c r="NTH2518" s="187"/>
      <c r="NTI2518" s="204"/>
      <c r="NTJ2518" s="272"/>
      <c r="NTK2518" s="207"/>
      <c r="NTL2518" s="238"/>
      <c r="NTM2518" s="207"/>
      <c r="NTN2518" s="207"/>
      <c r="NTO2518" s="187"/>
      <c r="NTP2518" s="187"/>
      <c r="NTQ2518" s="204"/>
      <c r="NTR2518" s="272"/>
      <c r="NTS2518" s="207"/>
      <c r="NTT2518" s="238"/>
      <c r="NTU2518" s="207"/>
      <c r="NTV2518" s="207"/>
      <c r="NTW2518" s="187"/>
      <c r="NTX2518" s="187"/>
      <c r="NTY2518" s="204"/>
      <c r="NTZ2518" s="272"/>
      <c r="NUA2518" s="207"/>
      <c r="NUB2518" s="238"/>
      <c r="NUC2518" s="207"/>
      <c r="NUD2518" s="207"/>
      <c r="NUE2518" s="187"/>
      <c r="NUF2518" s="187"/>
      <c r="NUG2518" s="204"/>
      <c r="NUH2518" s="272"/>
      <c r="NUI2518" s="207"/>
      <c r="NUJ2518" s="238"/>
      <c r="NUK2518" s="207"/>
      <c r="NUL2518" s="207"/>
      <c r="NUM2518" s="187"/>
      <c r="NUN2518" s="187"/>
      <c r="NUO2518" s="204"/>
      <c r="NUP2518" s="272"/>
      <c r="NUQ2518" s="207"/>
      <c r="NUR2518" s="238"/>
      <c r="NUS2518" s="207"/>
      <c r="NUT2518" s="207"/>
      <c r="NUU2518" s="187"/>
      <c r="NUV2518" s="187"/>
      <c r="NUW2518" s="204"/>
      <c r="NUX2518" s="272"/>
      <c r="NUY2518" s="207"/>
      <c r="NUZ2518" s="238"/>
      <c r="NVA2518" s="207"/>
      <c r="NVB2518" s="207"/>
      <c r="NVC2518" s="187"/>
      <c r="NVD2518" s="187"/>
      <c r="NVE2518" s="204"/>
      <c r="NVF2518" s="272"/>
      <c r="NVG2518" s="207"/>
      <c r="NVH2518" s="238"/>
      <c r="NVI2518" s="207"/>
      <c r="NVJ2518" s="207"/>
      <c r="NVK2518" s="187"/>
      <c r="NVL2518" s="187"/>
      <c r="NVM2518" s="204"/>
      <c r="NVN2518" s="272"/>
      <c r="NVO2518" s="207"/>
      <c r="NVP2518" s="238"/>
      <c r="NVQ2518" s="207"/>
      <c r="NVR2518" s="207"/>
      <c r="NVS2518" s="187"/>
      <c r="NVT2518" s="187"/>
      <c r="NVU2518" s="204"/>
      <c r="NVV2518" s="272"/>
      <c r="NVW2518" s="207"/>
      <c r="NVX2518" s="238"/>
      <c r="NVY2518" s="207"/>
      <c r="NVZ2518" s="207"/>
      <c r="NWA2518" s="187"/>
      <c r="NWB2518" s="187"/>
      <c r="NWC2518" s="204"/>
      <c r="NWD2518" s="272"/>
      <c r="NWE2518" s="207"/>
      <c r="NWF2518" s="238"/>
      <c r="NWG2518" s="207"/>
      <c r="NWH2518" s="207"/>
      <c r="NWI2518" s="187"/>
      <c r="NWJ2518" s="187"/>
      <c r="NWK2518" s="204"/>
      <c r="NWL2518" s="272"/>
      <c r="NWM2518" s="207"/>
      <c r="NWN2518" s="238"/>
      <c r="NWO2518" s="207"/>
      <c r="NWP2518" s="207"/>
      <c r="NWQ2518" s="187"/>
      <c r="NWR2518" s="187"/>
      <c r="NWS2518" s="204"/>
      <c r="NWT2518" s="272"/>
      <c r="NWU2518" s="207"/>
      <c r="NWV2518" s="238"/>
      <c r="NWW2518" s="207"/>
      <c r="NWX2518" s="207"/>
      <c r="NWY2518" s="187"/>
      <c r="NWZ2518" s="187"/>
      <c r="NXA2518" s="204"/>
      <c r="NXB2518" s="272"/>
      <c r="NXC2518" s="207"/>
      <c r="NXD2518" s="238"/>
      <c r="NXE2518" s="207"/>
      <c r="NXF2518" s="207"/>
      <c r="NXG2518" s="187"/>
      <c r="NXH2518" s="187"/>
      <c r="NXI2518" s="204"/>
      <c r="NXJ2518" s="272"/>
      <c r="NXK2518" s="207"/>
      <c r="NXL2518" s="238"/>
      <c r="NXM2518" s="207"/>
      <c r="NXN2518" s="207"/>
      <c r="NXO2518" s="187"/>
      <c r="NXP2518" s="187"/>
      <c r="NXQ2518" s="204"/>
      <c r="NXR2518" s="272"/>
      <c r="NXS2518" s="207"/>
      <c r="NXT2518" s="238"/>
      <c r="NXU2518" s="207"/>
      <c r="NXV2518" s="207"/>
      <c r="NXW2518" s="187"/>
      <c r="NXX2518" s="187"/>
      <c r="NXY2518" s="204"/>
      <c r="NXZ2518" s="272"/>
      <c r="NYA2518" s="207"/>
      <c r="NYB2518" s="238"/>
      <c r="NYC2518" s="207"/>
      <c r="NYD2518" s="207"/>
      <c r="NYE2518" s="187"/>
      <c r="NYF2518" s="187"/>
      <c r="NYG2518" s="204"/>
      <c r="NYH2518" s="272"/>
      <c r="NYI2518" s="207"/>
      <c r="NYJ2518" s="238"/>
      <c r="NYK2518" s="207"/>
      <c r="NYL2518" s="207"/>
      <c r="NYM2518" s="187"/>
      <c r="NYN2518" s="187"/>
      <c r="NYO2518" s="204"/>
      <c r="NYP2518" s="272"/>
      <c r="NYQ2518" s="207"/>
      <c r="NYR2518" s="238"/>
      <c r="NYS2518" s="207"/>
      <c r="NYT2518" s="207"/>
      <c r="NYU2518" s="187"/>
      <c r="NYV2518" s="187"/>
      <c r="NYW2518" s="204"/>
      <c r="NYX2518" s="272"/>
      <c r="NYY2518" s="207"/>
      <c r="NYZ2518" s="238"/>
      <c r="NZA2518" s="207"/>
      <c r="NZB2518" s="207"/>
      <c r="NZC2518" s="187"/>
      <c r="NZD2518" s="187"/>
      <c r="NZE2518" s="204"/>
      <c r="NZF2518" s="272"/>
      <c r="NZG2518" s="207"/>
      <c r="NZH2518" s="238"/>
      <c r="NZI2518" s="207"/>
      <c r="NZJ2518" s="207"/>
      <c r="NZK2518" s="187"/>
      <c r="NZL2518" s="187"/>
      <c r="NZM2518" s="204"/>
      <c r="NZN2518" s="272"/>
      <c r="NZO2518" s="207"/>
      <c r="NZP2518" s="238"/>
      <c r="NZQ2518" s="207"/>
      <c r="NZR2518" s="207"/>
      <c r="NZS2518" s="187"/>
      <c r="NZT2518" s="187"/>
      <c r="NZU2518" s="204"/>
      <c r="NZV2518" s="272"/>
      <c r="NZW2518" s="207"/>
      <c r="NZX2518" s="238"/>
      <c r="NZY2518" s="207"/>
      <c r="NZZ2518" s="207"/>
      <c r="OAA2518" s="187"/>
      <c r="OAB2518" s="187"/>
      <c r="OAC2518" s="204"/>
      <c r="OAD2518" s="272"/>
      <c r="OAE2518" s="207"/>
      <c r="OAF2518" s="238"/>
      <c r="OAG2518" s="207"/>
      <c r="OAH2518" s="207"/>
      <c r="OAI2518" s="187"/>
      <c r="OAJ2518" s="187"/>
      <c r="OAK2518" s="204"/>
      <c r="OAL2518" s="272"/>
      <c r="OAM2518" s="207"/>
      <c r="OAN2518" s="238"/>
      <c r="OAO2518" s="207"/>
      <c r="OAP2518" s="207"/>
      <c r="OAQ2518" s="187"/>
      <c r="OAR2518" s="187"/>
      <c r="OAS2518" s="204"/>
      <c r="OAT2518" s="272"/>
      <c r="OAU2518" s="207"/>
      <c r="OAV2518" s="238"/>
      <c r="OAW2518" s="207"/>
      <c r="OAX2518" s="207"/>
      <c r="OAY2518" s="187"/>
      <c r="OAZ2518" s="187"/>
      <c r="OBA2518" s="204"/>
      <c r="OBB2518" s="272"/>
      <c r="OBC2518" s="207"/>
      <c r="OBD2518" s="238"/>
      <c r="OBE2518" s="207"/>
      <c r="OBF2518" s="207"/>
      <c r="OBG2518" s="187"/>
      <c r="OBH2518" s="187"/>
      <c r="OBI2518" s="204"/>
      <c r="OBJ2518" s="272"/>
      <c r="OBK2518" s="207"/>
      <c r="OBL2518" s="238"/>
      <c r="OBM2518" s="207"/>
      <c r="OBN2518" s="207"/>
      <c r="OBO2518" s="187"/>
      <c r="OBP2518" s="187"/>
      <c r="OBQ2518" s="204"/>
      <c r="OBR2518" s="272"/>
      <c r="OBS2518" s="207"/>
      <c r="OBT2518" s="238"/>
      <c r="OBU2518" s="207"/>
      <c r="OBV2518" s="207"/>
      <c r="OBW2518" s="187"/>
      <c r="OBX2518" s="187"/>
      <c r="OBY2518" s="204"/>
      <c r="OBZ2518" s="272"/>
      <c r="OCA2518" s="207"/>
      <c r="OCB2518" s="238"/>
      <c r="OCC2518" s="207"/>
      <c r="OCD2518" s="207"/>
      <c r="OCE2518" s="187"/>
      <c r="OCF2518" s="187"/>
      <c r="OCG2518" s="204"/>
      <c r="OCH2518" s="272"/>
      <c r="OCI2518" s="207"/>
      <c r="OCJ2518" s="238"/>
      <c r="OCK2518" s="207"/>
      <c r="OCL2518" s="207"/>
      <c r="OCM2518" s="187"/>
      <c r="OCN2518" s="187"/>
      <c r="OCO2518" s="204"/>
      <c r="OCP2518" s="272"/>
      <c r="OCQ2518" s="207"/>
      <c r="OCR2518" s="238"/>
      <c r="OCS2518" s="207"/>
      <c r="OCT2518" s="207"/>
      <c r="OCU2518" s="187"/>
      <c r="OCV2518" s="187"/>
      <c r="OCW2518" s="204"/>
      <c r="OCX2518" s="272"/>
      <c r="OCY2518" s="207"/>
      <c r="OCZ2518" s="238"/>
      <c r="ODA2518" s="207"/>
      <c r="ODB2518" s="207"/>
      <c r="ODC2518" s="187"/>
      <c r="ODD2518" s="187"/>
      <c r="ODE2518" s="204"/>
      <c r="ODF2518" s="272"/>
      <c r="ODG2518" s="207"/>
      <c r="ODH2518" s="238"/>
      <c r="ODI2518" s="207"/>
      <c r="ODJ2518" s="207"/>
      <c r="ODK2518" s="187"/>
      <c r="ODL2518" s="187"/>
      <c r="ODM2518" s="204"/>
      <c r="ODN2518" s="272"/>
      <c r="ODO2518" s="207"/>
      <c r="ODP2518" s="238"/>
      <c r="ODQ2518" s="207"/>
      <c r="ODR2518" s="207"/>
      <c r="ODS2518" s="187"/>
      <c r="ODT2518" s="187"/>
      <c r="ODU2518" s="204"/>
      <c r="ODV2518" s="272"/>
      <c r="ODW2518" s="207"/>
      <c r="ODX2518" s="238"/>
      <c r="ODY2518" s="207"/>
      <c r="ODZ2518" s="207"/>
      <c r="OEA2518" s="187"/>
      <c r="OEB2518" s="187"/>
      <c r="OEC2518" s="204"/>
      <c r="OED2518" s="272"/>
      <c r="OEE2518" s="207"/>
      <c r="OEF2518" s="238"/>
      <c r="OEG2518" s="207"/>
      <c r="OEH2518" s="207"/>
      <c r="OEI2518" s="187"/>
      <c r="OEJ2518" s="187"/>
      <c r="OEK2518" s="204"/>
      <c r="OEL2518" s="272"/>
      <c r="OEM2518" s="207"/>
      <c r="OEN2518" s="238"/>
      <c r="OEO2518" s="207"/>
      <c r="OEP2518" s="207"/>
      <c r="OEQ2518" s="187"/>
      <c r="OER2518" s="187"/>
      <c r="OES2518" s="204"/>
      <c r="OET2518" s="272"/>
      <c r="OEU2518" s="207"/>
      <c r="OEV2518" s="238"/>
      <c r="OEW2518" s="207"/>
      <c r="OEX2518" s="207"/>
      <c r="OEY2518" s="187"/>
      <c r="OEZ2518" s="187"/>
      <c r="OFA2518" s="204"/>
      <c r="OFB2518" s="272"/>
      <c r="OFC2518" s="207"/>
      <c r="OFD2518" s="238"/>
      <c r="OFE2518" s="207"/>
      <c r="OFF2518" s="207"/>
      <c r="OFG2518" s="187"/>
      <c r="OFH2518" s="187"/>
      <c r="OFI2518" s="204"/>
      <c r="OFJ2518" s="272"/>
      <c r="OFK2518" s="207"/>
      <c r="OFL2518" s="238"/>
      <c r="OFM2518" s="207"/>
      <c r="OFN2518" s="207"/>
      <c r="OFO2518" s="187"/>
      <c r="OFP2518" s="187"/>
      <c r="OFQ2518" s="204"/>
      <c r="OFR2518" s="272"/>
      <c r="OFS2518" s="207"/>
      <c r="OFT2518" s="238"/>
      <c r="OFU2518" s="207"/>
      <c r="OFV2518" s="207"/>
      <c r="OFW2518" s="187"/>
      <c r="OFX2518" s="187"/>
      <c r="OFY2518" s="204"/>
      <c r="OFZ2518" s="272"/>
      <c r="OGA2518" s="207"/>
      <c r="OGB2518" s="238"/>
      <c r="OGC2518" s="207"/>
      <c r="OGD2518" s="207"/>
      <c r="OGE2518" s="187"/>
      <c r="OGF2518" s="187"/>
      <c r="OGG2518" s="204"/>
      <c r="OGH2518" s="272"/>
      <c r="OGI2518" s="207"/>
      <c r="OGJ2518" s="238"/>
      <c r="OGK2518" s="207"/>
      <c r="OGL2518" s="207"/>
      <c r="OGM2518" s="187"/>
      <c r="OGN2518" s="187"/>
      <c r="OGO2518" s="204"/>
      <c r="OGP2518" s="272"/>
      <c r="OGQ2518" s="207"/>
      <c r="OGR2518" s="238"/>
      <c r="OGS2518" s="207"/>
      <c r="OGT2518" s="207"/>
      <c r="OGU2518" s="187"/>
      <c r="OGV2518" s="187"/>
      <c r="OGW2518" s="204"/>
      <c r="OGX2518" s="272"/>
      <c r="OGY2518" s="207"/>
      <c r="OGZ2518" s="238"/>
      <c r="OHA2518" s="207"/>
      <c r="OHB2518" s="207"/>
      <c r="OHC2518" s="187"/>
      <c r="OHD2518" s="187"/>
      <c r="OHE2518" s="204"/>
      <c r="OHF2518" s="272"/>
      <c r="OHG2518" s="207"/>
      <c r="OHH2518" s="238"/>
      <c r="OHI2518" s="207"/>
      <c r="OHJ2518" s="207"/>
      <c r="OHK2518" s="187"/>
      <c r="OHL2518" s="187"/>
      <c r="OHM2518" s="204"/>
      <c r="OHN2518" s="272"/>
      <c r="OHO2518" s="207"/>
      <c r="OHP2518" s="238"/>
      <c r="OHQ2518" s="207"/>
      <c r="OHR2518" s="207"/>
      <c r="OHS2518" s="187"/>
      <c r="OHT2518" s="187"/>
      <c r="OHU2518" s="204"/>
      <c r="OHV2518" s="272"/>
      <c r="OHW2518" s="207"/>
      <c r="OHX2518" s="238"/>
      <c r="OHY2518" s="207"/>
      <c r="OHZ2518" s="207"/>
      <c r="OIA2518" s="187"/>
      <c r="OIB2518" s="187"/>
      <c r="OIC2518" s="204"/>
      <c r="OID2518" s="272"/>
      <c r="OIE2518" s="207"/>
      <c r="OIF2518" s="238"/>
      <c r="OIG2518" s="207"/>
      <c r="OIH2518" s="207"/>
      <c r="OII2518" s="187"/>
      <c r="OIJ2518" s="187"/>
      <c r="OIK2518" s="204"/>
      <c r="OIL2518" s="272"/>
      <c r="OIM2518" s="207"/>
      <c r="OIN2518" s="238"/>
      <c r="OIO2518" s="207"/>
      <c r="OIP2518" s="207"/>
      <c r="OIQ2518" s="187"/>
      <c r="OIR2518" s="187"/>
      <c r="OIS2518" s="204"/>
      <c r="OIT2518" s="272"/>
      <c r="OIU2518" s="207"/>
      <c r="OIV2518" s="238"/>
      <c r="OIW2518" s="207"/>
      <c r="OIX2518" s="207"/>
      <c r="OIY2518" s="187"/>
      <c r="OIZ2518" s="187"/>
      <c r="OJA2518" s="204"/>
      <c r="OJB2518" s="272"/>
      <c r="OJC2518" s="207"/>
      <c r="OJD2518" s="238"/>
      <c r="OJE2518" s="207"/>
      <c r="OJF2518" s="207"/>
      <c r="OJG2518" s="187"/>
      <c r="OJH2518" s="187"/>
      <c r="OJI2518" s="204"/>
      <c r="OJJ2518" s="272"/>
      <c r="OJK2518" s="207"/>
      <c r="OJL2518" s="238"/>
      <c r="OJM2518" s="207"/>
      <c r="OJN2518" s="207"/>
      <c r="OJO2518" s="187"/>
      <c r="OJP2518" s="187"/>
      <c r="OJQ2518" s="204"/>
      <c r="OJR2518" s="272"/>
      <c r="OJS2518" s="207"/>
      <c r="OJT2518" s="238"/>
      <c r="OJU2518" s="207"/>
      <c r="OJV2518" s="207"/>
      <c r="OJW2518" s="187"/>
      <c r="OJX2518" s="187"/>
      <c r="OJY2518" s="204"/>
      <c r="OJZ2518" s="272"/>
      <c r="OKA2518" s="207"/>
      <c r="OKB2518" s="238"/>
      <c r="OKC2518" s="207"/>
      <c r="OKD2518" s="207"/>
      <c r="OKE2518" s="187"/>
      <c r="OKF2518" s="187"/>
      <c r="OKG2518" s="204"/>
      <c r="OKH2518" s="272"/>
      <c r="OKI2518" s="207"/>
      <c r="OKJ2518" s="238"/>
      <c r="OKK2518" s="207"/>
      <c r="OKL2518" s="207"/>
      <c r="OKM2518" s="187"/>
      <c r="OKN2518" s="187"/>
      <c r="OKO2518" s="204"/>
      <c r="OKP2518" s="272"/>
      <c r="OKQ2518" s="207"/>
      <c r="OKR2518" s="238"/>
      <c r="OKS2518" s="207"/>
      <c r="OKT2518" s="207"/>
      <c r="OKU2518" s="187"/>
      <c r="OKV2518" s="187"/>
      <c r="OKW2518" s="204"/>
      <c r="OKX2518" s="272"/>
      <c r="OKY2518" s="207"/>
      <c r="OKZ2518" s="238"/>
      <c r="OLA2518" s="207"/>
      <c r="OLB2518" s="207"/>
      <c r="OLC2518" s="187"/>
      <c r="OLD2518" s="187"/>
      <c r="OLE2518" s="204"/>
      <c r="OLF2518" s="272"/>
      <c r="OLG2518" s="207"/>
      <c r="OLH2518" s="238"/>
      <c r="OLI2518" s="207"/>
      <c r="OLJ2518" s="207"/>
      <c r="OLK2518" s="187"/>
      <c r="OLL2518" s="187"/>
      <c r="OLM2518" s="204"/>
      <c r="OLN2518" s="272"/>
      <c r="OLO2518" s="207"/>
      <c r="OLP2518" s="238"/>
      <c r="OLQ2518" s="207"/>
      <c r="OLR2518" s="207"/>
      <c r="OLS2518" s="187"/>
      <c r="OLT2518" s="187"/>
      <c r="OLU2518" s="204"/>
      <c r="OLV2518" s="272"/>
      <c r="OLW2518" s="207"/>
      <c r="OLX2518" s="238"/>
      <c r="OLY2518" s="207"/>
      <c r="OLZ2518" s="207"/>
      <c r="OMA2518" s="187"/>
      <c r="OMB2518" s="187"/>
      <c r="OMC2518" s="204"/>
      <c r="OMD2518" s="272"/>
      <c r="OME2518" s="207"/>
      <c r="OMF2518" s="238"/>
      <c r="OMG2518" s="207"/>
      <c r="OMH2518" s="207"/>
      <c r="OMI2518" s="187"/>
      <c r="OMJ2518" s="187"/>
      <c r="OMK2518" s="204"/>
      <c r="OML2518" s="272"/>
      <c r="OMM2518" s="207"/>
      <c r="OMN2518" s="238"/>
      <c r="OMO2518" s="207"/>
      <c r="OMP2518" s="207"/>
      <c r="OMQ2518" s="187"/>
      <c r="OMR2518" s="187"/>
      <c r="OMS2518" s="204"/>
      <c r="OMT2518" s="272"/>
      <c r="OMU2518" s="207"/>
      <c r="OMV2518" s="238"/>
      <c r="OMW2518" s="207"/>
      <c r="OMX2518" s="207"/>
      <c r="OMY2518" s="187"/>
      <c r="OMZ2518" s="187"/>
      <c r="ONA2518" s="204"/>
      <c r="ONB2518" s="272"/>
      <c r="ONC2518" s="207"/>
      <c r="OND2518" s="238"/>
      <c r="ONE2518" s="207"/>
      <c r="ONF2518" s="207"/>
      <c r="ONG2518" s="187"/>
      <c r="ONH2518" s="187"/>
      <c r="ONI2518" s="204"/>
      <c r="ONJ2518" s="272"/>
      <c r="ONK2518" s="207"/>
      <c r="ONL2518" s="238"/>
      <c r="ONM2518" s="207"/>
      <c r="ONN2518" s="207"/>
      <c r="ONO2518" s="187"/>
      <c r="ONP2518" s="187"/>
      <c r="ONQ2518" s="204"/>
      <c r="ONR2518" s="272"/>
      <c r="ONS2518" s="207"/>
      <c r="ONT2518" s="238"/>
      <c r="ONU2518" s="207"/>
      <c r="ONV2518" s="207"/>
      <c r="ONW2518" s="187"/>
      <c r="ONX2518" s="187"/>
      <c r="ONY2518" s="204"/>
      <c r="ONZ2518" s="272"/>
      <c r="OOA2518" s="207"/>
      <c r="OOB2518" s="238"/>
      <c r="OOC2518" s="207"/>
      <c r="OOD2518" s="207"/>
      <c r="OOE2518" s="187"/>
      <c r="OOF2518" s="187"/>
      <c r="OOG2518" s="204"/>
      <c r="OOH2518" s="272"/>
      <c r="OOI2518" s="207"/>
      <c r="OOJ2518" s="238"/>
      <c r="OOK2518" s="207"/>
      <c r="OOL2518" s="207"/>
      <c r="OOM2518" s="187"/>
      <c r="OON2518" s="187"/>
      <c r="OOO2518" s="204"/>
      <c r="OOP2518" s="272"/>
      <c r="OOQ2518" s="207"/>
      <c r="OOR2518" s="238"/>
      <c r="OOS2518" s="207"/>
      <c r="OOT2518" s="207"/>
      <c r="OOU2518" s="187"/>
      <c r="OOV2518" s="187"/>
      <c r="OOW2518" s="204"/>
      <c r="OOX2518" s="272"/>
      <c r="OOY2518" s="207"/>
      <c r="OOZ2518" s="238"/>
      <c r="OPA2518" s="207"/>
      <c r="OPB2518" s="207"/>
      <c r="OPC2518" s="187"/>
      <c r="OPD2518" s="187"/>
      <c r="OPE2518" s="204"/>
      <c r="OPF2518" s="272"/>
      <c r="OPG2518" s="207"/>
      <c r="OPH2518" s="238"/>
      <c r="OPI2518" s="207"/>
      <c r="OPJ2518" s="207"/>
      <c r="OPK2518" s="187"/>
      <c r="OPL2518" s="187"/>
      <c r="OPM2518" s="204"/>
      <c r="OPN2518" s="272"/>
      <c r="OPO2518" s="207"/>
      <c r="OPP2518" s="238"/>
      <c r="OPQ2518" s="207"/>
      <c r="OPR2518" s="207"/>
      <c r="OPS2518" s="187"/>
      <c r="OPT2518" s="187"/>
      <c r="OPU2518" s="204"/>
      <c r="OPV2518" s="272"/>
      <c r="OPW2518" s="207"/>
      <c r="OPX2518" s="238"/>
      <c r="OPY2518" s="207"/>
      <c r="OPZ2518" s="207"/>
      <c r="OQA2518" s="187"/>
      <c r="OQB2518" s="187"/>
      <c r="OQC2518" s="204"/>
      <c r="OQD2518" s="272"/>
      <c r="OQE2518" s="207"/>
      <c r="OQF2518" s="238"/>
      <c r="OQG2518" s="207"/>
      <c r="OQH2518" s="207"/>
      <c r="OQI2518" s="187"/>
      <c r="OQJ2518" s="187"/>
      <c r="OQK2518" s="204"/>
      <c r="OQL2518" s="272"/>
      <c r="OQM2518" s="207"/>
      <c r="OQN2518" s="238"/>
      <c r="OQO2518" s="207"/>
      <c r="OQP2518" s="207"/>
      <c r="OQQ2518" s="187"/>
      <c r="OQR2518" s="187"/>
      <c r="OQS2518" s="204"/>
      <c r="OQT2518" s="272"/>
      <c r="OQU2518" s="207"/>
      <c r="OQV2518" s="238"/>
      <c r="OQW2518" s="207"/>
      <c r="OQX2518" s="207"/>
      <c r="OQY2518" s="187"/>
      <c r="OQZ2518" s="187"/>
      <c r="ORA2518" s="204"/>
      <c r="ORB2518" s="272"/>
      <c r="ORC2518" s="207"/>
      <c r="ORD2518" s="238"/>
      <c r="ORE2518" s="207"/>
      <c r="ORF2518" s="207"/>
      <c r="ORG2518" s="187"/>
      <c r="ORH2518" s="187"/>
      <c r="ORI2518" s="204"/>
      <c r="ORJ2518" s="272"/>
      <c r="ORK2518" s="207"/>
      <c r="ORL2518" s="238"/>
      <c r="ORM2518" s="207"/>
      <c r="ORN2518" s="207"/>
      <c r="ORO2518" s="187"/>
      <c r="ORP2518" s="187"/>
      <c r="ORQ2518" s="204"/>
      <c r="ORR2518" s="272"/>
      <c r="ORS2518" s="207"/>
      <c r="ORT2518" s="238"/>
      <c r="ORU2518" s="207"/>
      <c r="ORV2518" s="207"/>
      <c r="ORW2518" s="187"/>
      <c r="ORX2518" s="187"/>
      <c r="ORY2518" s="204"/>
      <c r="ORZ2518" s="272"/>
      <c r="OSA2518" s="207"/>
      <c r="OSB2518" s="238"/>
      <c r="OSC2518" s="207"/>
      <c r="OSD2518" s="207"/>
      <c r="OSE2518" s="187"/>
      <c r="OSF2518" s="187"/>
      <c r="OSG2518" s="204"/>
      <c r="OSH2518" s="272"/>
      <c r="OSI2518" s="207"/>
      <c r="OSJ2518" s="238"/>
      <c r="OSK2518" s="207"/>
      <c r="OSL2518" s="207"/>
      <c r="OSM2518" s="187"/>
      <c r="OSN2518" s="187"/>
      <c r="OSO2518" s="204"/>
      <c r="OSP2518" s="272"/>
      <c r="OSQ2518" s="207"/>
      <c r="OSR2518" s="238"/>
      <c r="OSS2518" s="207"/>
      <c r="OST2518" s="207"/>
      <c r="OSU2518" s="187"/>
      <c r="OSV2518" s="187"/>
      <c r="OSW2518" s="204"/>
      <c r="OSX2518" s="272"/>
      <c r="OSY2518" s="207"/>
      <c r="OSZ2518" s="238"/>
      <c r="OTA2518" s="207"/>
      <c r="OTB2518" s="207"/>
      <c r="OTC2518" s="187"/>
      <c r="OTD2518" s="187"/>
      <c r="OTE2518" s="204"/>
      <c r="OTF2518" s="272"/>
      <c r="OTG2518" s="207"/>
      <c r="OTH2518" s="238"/>
      <c r="OTI2518" s="207"/>
      <c r="OTJ2518" s="207"/>
      <c r="OTK2518" s="187"/>
      <c r="OTL2518" s="187"/>
      <c r="OTM2518" s="204"/>
      <c r="OTN2518" s="272"/>
      <c r="OTO2518" s="207"/>
      <c r="OTP2518" s="238"/>
      <c r="OTQ2518" s="207"/>
      <c r="OTR2518" s="207"/>
      <c r="OTS2518" s="187"/>
      <c r="OTT2518" s="187"/>
      <c r="OTU2518" s="204"/>
      <c r="OTV2518" s="272"/>
      <c r="OTW2518" s="207"/>
      <c r="OTX2518" s="238"/>
      <c r="OTY2518" s="207"/>
      <c r="OTZ2518" s="207"/>
      <c r="OUA2518" s="187"/>
      <c r="OUB2518" s="187"/>
      <c r="OUC2518" s="204"/>
      <c r="OUD2518" s="272"/>
      <c r="OUE2518" s="207"/>
      <c r="OUF2518" s="238"/>
      <c r="OUG2518" s="207"/>
      <c r="OUH2518" s="207"/>
      <c r="OUI2518" s="187"/>
      <c r="OUJ2518" s="187"/>
      <c r="OUK2518" s="204"/>
      <c r="OUL2518" s="272"/>
      <c r="OUM2518" s="207"/>
      <c r="OUN2518" s="238"/>
      <c r="OUO2518" s="207"/>
      <c r="OUP2518" s="207"/>
      <c r="OUQ2518" s="187"/>
      <c r="OUR2518" s="187"/>
      <c r="OUS2518" s="204"/>
      <c r="OUT2518" s="272"/>
      <c r="OUU2518" s="207"/>
      <c r="OUV2518" s="238"/>
      <c r="OUW2518" s="207"/>
      <c r="OUX2518" s="207"/>
      <c r="OUY2518" s="187"/>
      <c r="OUZ2518" s="187"/>
      <c r="OVA2518" s="204"/>
      <c r="OVB2518" s="272"/>
      <c r="OVC2518" s="207"/>
      <c r="OVD2518" s="238"/>
      <c r="OVE2518" s="207"/>
      <c r="OVF2518" s="207"/>
      <c r="OVG2518" s="187"/>
      <c r="OVH2518" s="187"/>
      <c r="OVI2518" s="204"/>
      <c r="OVJ2518" s="272"/>
      <c r="OVK2518" s="207"/>
      <c r="OVL2518" s="238"/>
      <c r="OVM2518" s="207"/>
      <c r="OVN2518" s="207"/>
      <c r="OVO2518" s="187"/>
      <c r="OVP2518" s="187"/>
      <c r="OVQ2518" s="204"/>
      <c r="OVR2518" s="272"/>
      <c r="OVS2518" s="207"/>
      <c r="OVT2518" s="238"/>
      <c r="OVU2518" s="207"/>
      <c r="OVV2518" s="207"/>
      <c r="OVW2518" s="187"/>
      <c r="OVX2518" s="187"/>
      <c r="OVY2518" s="204"/>
      <c r="OVZ2518" s="272"/>
      <c r="OWA2518" s="207"/>
      <c r="OWB2518" s="238"/>
      <c r="OWC2518" s="207"/>
      <c r="OWD2518" s="207"/>
      <c r="OWE2518" s="187"/>
      <c r="OWF2518" s="187"/>
      <c r="OWG2518" s="204"/>
      <c r="OWH2518" s="272"/>
      <c r="OWI2518" s="207"/>
      <c r="OWJ2518" s="238"/>
      <c r="OWK2518" s="207"/>
      <c r="OWL2518" s="207"/>
      <c r="OWM2518" s="187"/>
      <c r="OWN2518" s="187"/>
      <c r="OWO2518" s="204"/>
      <c r="OWP2518" s="272"/>
      <c r="OWQ2518" s="207"/>
      <c r="OWR2518" s="238"/>
      <c r="OWS2518" s="207"/>
      <c r="OWT2518" s="207"/>
      <c r="OWU2518" s="187"/>
      <c r="OWV2518" s="187"/>
      <c r="OWW2518" s="204"/>
      <c r="OWX2518" s="272"/>
      <c r="OWY2518" s="207"/>
      <c r="OWZ2518" s="238"/>
      <c r="OXA2518" s="207"/>
      <c r="OXB2518" s="207"/>
      <c r="OXC2518" s="187"/>
      <c r="OXD2518" s="187"/>
      <c r="OXE2518" s="204"/>
      <c r="OXF2518" s="272"/>
      <c r="OXG2518" s="207"/>
      <c r="OXH2518" s="238"/>
      <c r="OXI2518" s="207"/>
      <c r="OXJ2518" s="207"/>
      <c r="OXK2518" s="187"/>
      <c r="OXL2518" s="187"/>
      <c r="OXM2518" s="204"/>
      <c r="OXN2518" s="272"/>
      <c r="OXO2518" s="207"/>
      <c r="OXP2518" s="238"/>
      <c r="OXQ2518" s="207"/>
      <c r="OXR2518" s="207"/>
      <c r="OXS2518" s="187"/>
      <c r="OXT2518" s="187"/>
      <c r="OXU2518" s="204"/>
      <c r="OXV2518" s="272"/>
      <c r="OXW2518" s="207"/>
      <c r="OXX2518" s="238"/>
      <c r="OXY2518" s="207"/>
      <c r="OXZ2518" s="207"/>
      <c r="OYA2518" s="187"/>
      <c r="OYB2518" s="187"/>
      <c r="OYC2518" s="204"/>
      <c r="OYD2518" s="272"/>
      <c r="OYE2518" s="207"/>
      <c r="OYF2518" s="238"/>
      <c r="OYG2518" s="207"/>
      <c r="OYH2518" s="207"/>
      <c r="OYI2518" s="187"/>
      <c r="OYJ2518" s="187"/>
      <c r="OYK2518" s="204"/>
      <c r="OYL2518" s="272"/>
      <c r="OYM2518" s="207"/>
      <c r="OYN2518" s="238"/>
      <c r="OYO2518" s="207"/>
      <c r="OYP2518" s="207"/>
      <c r="OYQ2518" s="187"/>
      <c r="OYR2518" s="187"/>
      <c r="OYS2518" s="204"/>
      <c r="OYT2518" s="272"/>
      <c r="OYU2518" s="207"/>
      <c r="OYV2518" s="238"/>
      <c r="OYW2518" s="207"/>
      <c r="OYX2518" s="207"/>
      <c r="OYY2518" s="187"/>
      <c r="OYZ2518" s="187"/>
      <c r="OZA2518" s="204"/>
      <c r="OZB2518" s="272"/>
      <c r="OZC2518" s="207"/>
      <c r="OZD2518" s="238"/>
      <c r="OZE2518" s="207"/>
      <c r="OZF2518" s="207"/>
      <c r="OZG2518" s="187"/>
      <c r="OZH2518" s="187"/>
      <c r="OZI2518" s="204"/>
      <c r="OZJ2518" s="272"/>
      <c r="OZK2518" s="207"/>
      <c r="OZL2518" s="238"/>
      <c r="OZM2518" s="207"/>
      <c r="OZN2518" s="207"/>
      <c r="OZO2518" s="187"/>
      <c r="OZP2518" s="187"/>
      <c r="OZQ2518" s="204"/>
      <c r="OZR2518" s="272"/>
      <c r="OZS2518" s="207"/>
      <c r="OZT2518" s="238"/>
      <c r="OZU2518" s="207"/>
      <c r="OZV2518" s="207"/>
      <c r="OZW2518" s="187"/>
      <c r="OZX2518" s="187"/>
      <c r="OZY2518" s="204"/>
      <c r="OZZ2518" s="272"/>
      <c r="PAA2518" s="207"/>
      <c r="PAB2518" s="238"/>
      <c r="PAC2518" s="207"/>
      <c r="PAD2518" s="207"/>
      <c r="PAE2518" s="187"/>
      <c r="PAF2518" s="187"/>
      <c r="PAG2518" s="204"/>
      <c r="PAH2518" s="272"/>
      <c r="PAI2518" s="207"/>
      <c r="PAJ2518" s="238"/>
      <c r="PAK2518" s="207"/>
      <c r="PAL2518" s="207"/>
      <c r="PAM2518" s="187"/>
      <c r="PAN2518" s="187"/>
      <c r="PAO2518" s="204"/>
      <c r="PAP2518" s="272"/>
      <c r="PAQ2518" s="207"/>
      <c r="PAR2518" s="238"/>
      <c r="PAS2518" s="207"/>
      <c r="PAT2518" s="207"/>
      <c r="PAU2518" s="187"/>
      <c r="PAV2518" s="187"/>
      <c r="PAW2518" s="204"/>
      <c r="PAX2518" s="272"/>
      <c r="PAY2518" s="207"/>
      <c r="PAZ2518" s="238"/>
      <c r="PBA2518" s="207"/>
      <c r="PBB2518" s="207"/>
      <c r="PBC2518" s="187"/>
      <c r="PBD2518" s="187"/>
      <c r="PBE2518" s="204"/>
      <c r="PBF2518" s="272"/>
      <c r="PBG2518" s="207"/>
      <c r="PBH2518" s="238"/>
      <c r="PBI2518" s="207"/>
      <c r="PBJ2518" s="207"/>
      <c r="PBK2518" s="187"/>
      <c r="PBL2518" s="187"/>
      <c r="PBM2518" s="204"/>
      <c r="PBN2518" s="272"/>
      <c r="PBO2518" s="207"/>
      <c r="PBP2518" s="238"/>
      <c r="PBQ2518" s="207"/>
      <c r="PBR2518" s="207"/>
      <c r="PBS2518" s="187"/>
      <c r="PBT2518" s="187"/>
      <c r="PBU2518" s="204"/>
      <c r="PBV2518" s="272"/>
      <c r="PBW2518" s="207"/>
      <c r="PBX2518" s="238"/>
      <c r="PBY2518" s="207"/>
      <c r="PBZ2518" s="207"/>
      <c r="PCA2518" s="187"/>
      <c r="PCB2518" s="187"/>
      <c r="PCC2518" s="204"/>
      <c r="PCD2518" s="272"/>
      <c r="PCE2518" s="207"/>
      <c r="PCF2518" s="238"/>
      <c r="PCG2518" s="207"/>
      <c r="PCH2518" s="207"/>
      <c r="PCI2518" s="187"/>
      <c r="PCJ2518" s="187"/>
      <c r="PCK2518" s="204"/>
      <c r="PCL2518" s="272"/>
      <c r="PCM2518" s="207"/>
      <c r="PCN2518" s="238"/>
      <c r="PCO2518" s="207"/>
      <c r="PCP2518" s="207"/>
      <c r="PCQ2518" s="187"/>
      <c r="PCR2518" s="187"/>
      <c r="PCS2518" s="204"/>
      <c r="PCT2518" s="272"/>
      <c r="PCU2518" s="207"/>
      <c r="PCV2518" s="238"/>
      <c r="PCW2518" s="207"/>
      <c r="PCX2518" s="207"/>
      <c r="PCY2518" s="187"/>
      <c r="PCZ2518" s="187"/>
      <c r="PDA2518" s="204"/>
      <c r="PDB2518" s="272"/>
      <c r="PDC2518" s="207"/>
      <c r="PDD2518" s="238"/>
      <c r="PDE2518" s="207"/>
      <c r="PDF2518" s="207"/>
      <c r="PDG2518" s="187"/>
      <c r="PDH2518" s="187"/>
      <c r="PDI2518" s="204"/>
      <c r="PDJ2518" s="272"/>
      <c r="PDK2518" s="207"/>
      <c r="PDL2518" s="238"/>
      <c r="PDM2518" s="207"/>
      <c r="PDN2518" s="207"/>
      <c r="PDO2518" s="187"/>
      <c r="PDP2518" s="187"/>
      <c r="PDQ2518" s="204"/>
      <c r="PDR2518" s="272"/>
      <c r="PDS2518" s="207"/>
      <c r="PDT2518" s="238"/>
      <c r="PDU2518" s="207"/>
      <c r="PDV2518" s="207"/>
      <c r="PDW2518" s="187"/>
      <c r="PDX2518" s="187"/>
      <c r="PDY2518" s="204"/>
      <c r="PDZ2518" s="272"/>
      <c r="PEA2518" s="207"/>
      <c r="PEB2518" s="238"/>
      <c r="PEC2518" s="207"/>
      <c r="PED2518" s="207"/>
      <c r="PEE2518" s="187"/>
      <c r="PEF2518" s="187"/>
      <c r="PEG2518" s="204"/>
      <c r="PEH2518" s="272"/>
      <c r="PEI2518" s="207"/>
      <c r="PEJ2518" s="238"/>
      <c r="PEK2518" s="207"/>
      <c r="PEL2518" s="207"/>
      <c r="PEM2518" s="187"/>
      <c r="PEN2518" s="187"/>
      <c r="PEO2518" s="204"/>
      <c r="PEP2518" s="272"/>
      <c r="PEQ2518" s="207"/>
      <c r="PER2518" s="238"/>
      <c r="PES2518" s="207"/>
      <c r="PET2518" s="207"/>
      <c r="PEU2518" s="187"/>
      <c r="PEV2518" s="187"/>
      <c r="PEW2518" s="204"/>
      <c r="PEX2518" s="272"/>
      <c r="PEY2518" s="207"/>
      <c r="PEZ2518" s="238"/>
      <c r="PFA2518" s="207"/>
      <c r="PFB2518" s="207"/>
      <c r="PFC2518" s="187"/>
      <c r="PFD2518" s="187"/>
      <c r="PFE2518" s="204"/>
      <c r="PFF2518" s="272"/>
      <c r="PFG2518" s="207"/>
      <c r="PFH2518" s="238"/>
      <c r="PFI2518" s="207"/>
      <c r="PFJ2518" s="207"/>
      <c r="PFK2518" s="187"/>
      <c r="PFL2518" s="187"/>
      <c r="PFM2518" s="204"/>
      <c r="PFN2518" s="272"/>
      <c r="PFO2518" s="207"/>
      <c r="PFP2518" s="238"/>
      <c r="PFQ2518" s="207"/>
      <c r="PFR2518" s="207"/>
      <c r="PFS2518" s="187"/>
      <c r="PFT2518" s="187"/>
      <c r="PFU2518" s="204"/>
      <c r="PFV2518" s="272"/>
      <c r="PFW2518" s="207"/>
      <c r="PFX2518" s="238"/>
      <c r="PFY2518" s="207"/>
      <c r="PFZ2518" s="207"/>
      <c r="PGA2518" s="187"/>
      <c r="PGB2518" s="187"/>
      <c r="PGC2518" s="204"/>
      <c r="PGD2518" s="272"/>
      <c r="PGE2518" s="207"/>
      <c r="PGF2518" s="238"/>
      <c r="PGG2518" s="207"/>
      <c r="PGH2518" s="207"/>
      <c r="PGI2518" s="187"/>
      <c r="PGJ2518" s="187"/>
      <c r="PGK2518" s="204"/>
      <c r="PGL2518" s="272"/>
      <c r="PGM2518" s="207"/>
      <c r="PGN2518" s="238"/>
      <c r="PGO2518" s="207"/>
      <c r="PGP2518" s="207"/>
      <c r="PGQ2518" s="187"/>
      <c r="PGR2518" s="187"/>
      <c r="PGS2518" s="204"/>
      <c r="PGT2518" s="272"/>
      <c r="PGU2518" s="207"/>
      <c r="PGV2518" s="238"/>
      <c r="PGW2518" s="207"/>
      <c r="PGX2518" s="207"/>
      <c r="PGY2518" s="187"/>
      <c r="PGZ2518" s="187"/>
      <c r="PHA2518" s="204"/>
      <c r="PHB2518" s="272"/>
      <c r="PHC2518" s="207"/>
      <c r="PHD2518" s="238"/>
      <c r="PHE2518" s="207"/>
      <c r="PHF2518" s="207"/>
      <c r="PHG2518" s="187"/>
      <c r="PHH2518" s="187"/>
      <c r="PHI2518" s="204"/>
      <c r="PHJ2518" s="272"/>
      <c r="PHK2518" s="207"/>
      <c r="PHL2518" s="238"/>
      <c r="PHM2518" s="207"/>
      <c r="PHN2518" s="207"/>
      <c r="PHO2518" s="187"/>
      <c r="PHP2518" s="187"/>
      <c r="PHQ2518" s="204"/>
      <c r="PHR2518" s="272"/>
      <c r="PHS2518" s="207"/>
      <c r="PHT2518" s="238"/>
      <c r="PHU2518" s="207"/>
      <c r="PHV2518" s="207"/>
      <c r="PHW2518" s="187"/>
      <c r="PHX2518" s="187"/>
      <c r="PHY2518" s="204"/>
      <c r="PHZ2518" s="272"/>
      <c r="PIA2518" s="207"/>
      <c r="PIB2518" s="238"/>
      <c r="PIC2518" s="207"/>
      <c r="PID2518" s="207"/>
      <c r="PIE2518" s="187"/>
      <c r="PIF2518" s="187"/>
      <c r="PIG2518" s="204"/>
      <c r="PIH2518" s="272"/>
      <c r="PII2518" s="207"/>
      <c r="PIJ2518" s="238"/>
      <c r="PIK2518" s="207"/>
      <c r="PIL2518" s="207"/>
      <c r="PIM2518" s="187"/>
      <c r="PIN2518" s="187"/>
      <c r="PIO2518" s="204"/>
      <c r="PIP2518" s="272"/>
      <c r="PIQ2518" s="207"/>
      <c r="PIR2518" s="238"/>
      <c r="PIS2518" s="207"/>
      <c r="PIT2518" s="207"/>
      <c r="PIU2518" s="187"/>
      <c r="PIV2518" s="187"/>
      <c r="PIW2518" s="204"/>
      <c r="PIX2518" s="272"/>
      <c r="PIY2518" s="207"/>
      <c r="PIZ2518" s="238"/>
      <c r="PJA2518" s="207"/>
      <c r="PJB2518" s="207"/>
      <c r="PJC2518" s="187"/>
      <c r="PJD2518" s="187"/>
      <c r="PJE2518" s="204"/>
      <c r="PJF2518" s="272"/>
      <c r="PJG2518" s="207"/>
      <c r="PJH2518" s="238"/>
      <c r="PJI2518" s="207"/>
      <c r="PJJ2518" s="207"/>
      <c r="PJK2518" s="187"/>
      <c r="PJL2518" s="187"/>
      <c r="PJM2518" s="204"/>
      <c r="PJN2518" s="272"/>
      <c r="PJO2518" s="207"/>
      <c r="PJP2518" s="238"/>
      <c r="PJQ2518" s="207"/>
      <c r="PJR2518" s="207"/>
      <c r="PJS2518" s="187"/>
      <c r="PJT2518" s="187"/>
      <c r="PJU2518" s="204"/>
      <c r="PJV2518" s="272"/>
      <c r="PJW2518" s="207"/>
      <c r="PJX2518" s="238"/>
      <c r="PJY2518" s="207"/>
      <c r="PJZ2518" s="207"/>
      <c r="PKA2518" s="187"/>
      <c r="PKB2518" s="187"/>
      <c r="PKC2518" s="204"/>
      <c r="PKD2518" s="272"/>
      <c r="PKE2518" s="207"/>
      <c r="PKF2518" s="238"/>
      <c r="PKG2518" s="207"/>
      <c r="PKH2518" s="207"/>
      <c r="PKI2518" s="187"/>
      <c r="PKJ2518" s="187"/>
      <c r="PKK2518" s="204"/>
      <c r="PKL2518" s="272"/>
      <c r="PKM2518" s="207"/>
      <c r="PKN2518" s="238"/>
      <c r="PKO2518" s="207"/>
      <c r="PKP2518" s="207"/>
      <c r="PKQ2518" s="187"/>
      <c r="PKR2518" s="187"/>
      <c r="PKS2518" s="204"/>
      <c r="PKT2518" s="272"/>
      <c r="PKU2518" s="207"/>
      <c r="PKV2518" s="238"/>
      <c r="PKW2518" s="207"/>
      <c r="PKX2518" s="207"/>
      <c r="PKY2518" s="187"/>
      <c r="PKZ2518" s="187"/>
      <c r="PLA2518" s="204"/>
      <c r="PLB2518" s="272"/>
      <c r="PLC2518" s="207"/>
      <c r="PLD2518" s="238"/>
      <c r="PLE2518" s="207"/>
      <c r="PLF2518" s="207"/>
      <c r="PLG2518" s="187"/>
      <c r="PLH2518" s="187"/>
      <c r="PLI2518" s="204"/>
      <c r="PLJ2518" s="272"/>
      <c r="PLK2518" s="207"/>
      <c r="PLL2518" s="238"/>
      <c r="PLM2518" s="207"/>
      <c r="PLN2518" s="207"/>
      <c r="PLO2518" s="187"/>
      <c r="PLP2518" s="187"/>
      <c r="PLQ2518" s="204"/>
      <c r="PLR2518" s="272"/>
      <c r="PLS2518" s="207"/>
      <c r="PLT2518" s="238"/>
      <c r="PLU2518" s="207"/>
      <c r="PLV2518" s="207"/>
      <c r="PLW2518" s="187"/>
      <c r="PLX2518" s="187"/>
      <c r="PLY2518" s="204"/>
      <c r="PLZ2518" s="272"/>
      <c r="PMA2518" s="207"/>
      <c r="PMB2518" s="238"/>
      <c r="PMC2518" s="207"/>
      <c r="PMD2518" s="207"/>
      <c r="PME2518" s="187"/>
      <c r="PMF2518" s="187"/>
      <c r="PMG2518" s="204"/>
      <c r="PMH2518" s="272"/>
      <c r="PMI2518" s="207"/>
      <c r="PMJ2518" s="238"/>
      <c r="PMK2518" s="207"/>
      <c r="PML2518" s="207"/>
      <c r="PMM2518" s="187"/>
      <c r="PMN2518" s="187"/>
      <c r="PMO2518" s="204"/>
      <c r="PMP2518" s="272"/>
      <c r="PMQ2518" s="207"/>
      <c r="PMR2518" s="238"/>
      <c r="PMS2518" s="207"/>
      <c r="PMT2518" s="207"/>
      <c r="PMU2518" s="187"/>
      <c r="PMV2518" s="187"/>
      <c r="PMW2518" s="204"/>
      <c r="PMX2518" s="272"/>
      <c r="PMY2518" s="207"/>
      <c r="PMZ2518" s="238"/>
      <c r="PNA2518" s="207"/>
      <c r="PNB2518" s="207"/>
      <c r="PNC2518" s="187"/>
      <c r="PND2518" s="187"/>
      <c r="PNE2518" s="204"/>
      <c r="PNF2518" s="272"/>
      <c r="PNG2518" s="207"/>
      <c r="PNH2518" s="238"/>
      <c r="PNI2518" s="207"/>
      <c r="PNJ2518" s="207"/>
      <c r="PNK2518" s="187"/>
      <c r="PNL2518" s="187"/>
      <c r="PNM2518" s="204"/>
      <c r="PNN2518" s="272"/>
      <c r="PNO2518" s="207"/>
      <c r="PNP2518" s="238"/>
      <c r="PNQ2518" s="207"/>
      <c r="PNR2518" s="207"/>
      <c r="PNS2518" s="187"/>
      <c r="PNT2518" s="187"/>
      <c r="PNU2518" s="204"/>
      <c r="PNV2518" s="272"/>
      <c r="PNW2518" s="207"/>
      <c r="PNX2518" s="238"/>
      <c r="PNY2518" s="207"/>
      <c r="PNZ2518" s="207"/>
      <c r="POA2518" s="187"/>
      <c r="POB2518" s="187"/>
      <c r="POC2518" s="204"/>
      <c r="POD2518" s="272"/>
      <c r="POE2518" s="207"/>
      <c r="POF2518" s="238"/>
      <c r="POG2518" s="207"/>
      <c r="POH2518" s="207"/>
      <c r="POI2518" s="187"/>
      <c r="POJ2518" s="187"/>
      <c r="POK2518" s="204"/>
      <c r="POL2518" s="272"/>
      <c r="POM2518" s="207"/>
      <c r="PON2518" s="238"/>
      <c r="POO2518" s="207"/>
      <c r="POP2518" s="207"/>
      <c r="POQ2518" s="187"/>
      <c r="POR2518" s="187"/>
      <c r="POS2518" s="204"/>
      <c r="POT2518" s="272"/>
      <c r="POU2518" s="207"/>
      <c r="POV2518" s="238"/>
      <c r="POW2518" s="207"/>
      <c r="POX2518" s="207"/>
      <c r="POY2518" s="187"/>
      <c r="POZ2518" s="187"/>
      <c r="PPA2518" s="204"/>
      <c r="PPB2518" s="272"/>
      <c r="PPC2518" s="207"/>
      <c r="PPD2518" s="238"/>
      <c r="PPE2518" s="207"/>
      <c r="PPF2518" s="207"/>
      <c r="PPG2518" s="187"/>
      <c r="PPH2518" s="187"/>
      <c r="PPI2518" s="204"/>
      <c r="PPJ2518" s="272"/>
      <c r="PPK2518" s="207"/>
      <c r="PPL2518" s="238"/>
      <c r="PPM2518" s="207"/>
      <c r="PPN2518" s="207"/>
      <c r="PPO2518" s="187"/>
      <c r="PPP2518" s="187"/>
      <c r="PPQ2518" s="204"/>
      <c r="PPR2518" s="272"/>
      <c r="PPS2518" s="207"/>
      <c r="PPT2518" s="238"/>
      <c r="PPU2518" s="207"/>
      <c r="PPV2518" s="207"/>
      <c r="PPW2518" s="187"/>
      <c r="PPX2518" s="187"/>
      <c r="PPY2518" s="204"/>
      <c r="PPZ2518" s="272"/>
      <c r="PQA2518" s="207"/>
      <c r="PQB2518" s="238"/>
      <c r="PQC2518" s="207"/>
      <c r="PQD2518" s="207"/>
      <c r="PQE2518" s="187"/>
      <c r="PQF2518" s="187"/>
      <c r="PQG2518" s="204"/>
      <c r="PQH2518" s="272"/>
      <c r="PQI2518" s="207"/>
      <c r="PQJ2518" s="238"/>
      <c r="PQK2518" s="207"/>
      <c r="PQL2518" s="207"/>
      <c r="PQM2518" s="187"/>
      <c r="PQN2518" s="187"/>
      <c r="PQO2518" s="204"/>
      <c r="PQP2518" s="272"/>
      <c r="PQQ2518" s="207"/>
      <c r="PQR2518" s="238"/>
      <c r="PQS2518" s="207"/>
      <c r="PQT2518" s="207"/>
      <c r="PQU2518" s="187"/>
      <c r="PQV2518" s="187"/>
      <c r="PQW2518" s="204"/>
      <c r="PQX2518" s="272"/>
      <c r="PQY2518" s="207"/>
      <c r="PQZ2518" s="238"/>
      <c r="PRA2518" s="207"/>
      <c r="PRB2518" s="207"/>
      <c r="PRC2518" s="187"/>
      <c r="PRD2518" s="187"/>
      <c r="PRE2518" s="204"/>
      <c r="PRF2518" s="272"/>
      <c r="PRG2518" s="207"/>
      <c r="PRH2518" s="238"/>
      <c r="PRI2518" s="207"/>
      <c r="PRJ2518" s="207"/>
      <c r="PRK2518" s="187"/>
      <c r="PRL2518" s="187"/>
      <c r="PRM2518" s="204"/>
      <c r="PRN2518" s="272"/>
      <c r="PRO2518" s="207"/>
      <c r="PRP2518" s="238"/>
      <c r="PRQ2518" s="207"/>
      <c r="PRR2518" s="207"/>
      <c r="PRS2518" s="187"/>
      <c r="PRT2518" s="187"/>
      <c r="PRU2518" s="204"/>
      <c r="PRV2518" s="272"/>
      <c r="PRW2518" s="207"/>
      <c r="PRX2518" s="238"/>
      <c r="PRY2518" s="207"/>
      <c r="PRZ2518" s="207"/>
      <c r="PSA2518" s="187"/>
      <c r="PSB2518" s="187"/>
      <c r="PSC2518" s="204"/>
      <c r="PSD2518" s="272"/>
      <c r="PSE2518" s="207"/>
      <c r="PSF2518" s="238"/>
      <c r="PSG2518" s="207"/>
      <c r="PSH2518" s="207"/>
      <c r="PSI2518" s="187"/>
      <c r="PSJ2518" s="187"/>
      <c r="PSK2518" s="204"/>
      <c r="PSL2518" s="272"/>
      <c r="PSM2518" s="207"/>
      <c r="PSN2518" s="238"/>
      <c r="PSO2518" s="207"/>
      <c r="PSP2518" s="207"/>
      <c r="PSQ2518" s="187"/>
      <c r="PSR2518" s="187"/>
      <c r="PSS2518" s="204"/>
      <c r="PST2518" s="272"/>
      <c r="PSU2518" s="207"/>
      <c r="PSV2518" s="238"/>
      <c r="PSW2518" s="207"/>
      <c r="PSX2518" s="207"/>
      <c r="PSY2518" s="187"/>
      <c r="PSZ2518" s="187"/>
      <c r="PTA2518" s="204"/>
      <c r="PTB2518" s="272"/>
      <c r="PTC2518" s="207"/>
      <c r="PTD2518" s="238"/>
      <c r="PTE2518" s="207"/>
      <c r="PTF2518" s="207"/>
      <c r="PTG2518" s="187"/>
      <c r="PTH2518" s="187"/>
      <c r="PTI2518" s="204"/>
      <c r="PTJ2518" s="272"/>
      <c r="PTK2518" s="207"/>
      <c r="PTL2518" s="238"/>
      <c r="PTM2518" s="207"/>
      <c r="PTN2518" s="207"/>
      <c r="PTO2518" s="187"/>
      <c r="PTP2518" s="187"/>
      <c r="PTQ2518" s="204"/>
      <c r="PTR2518" s="272"/>
      <c r="PTS2518" s="207"/>
      <c r="PTT2518" s="238"/>
      <c r="PTU2518" s="207"/>
      <c r="PTV2518" s="207"/>
      <c r="PTW2518" s="187"/>
      <c r="PTX2518" s="187"/>
      <c r="PTY2518" s="204"/>
      <c r="PTZ2518" s="272"/>
      <c r="PUA2518" s="207"/>
      <c r="PUB2518" s="238"/>
      <c r="PUC2518" s="207"/>
      <c r="PUD2518" s="207"/>
      <c r="PUE2518" s="187"/>
      <c r="PUF2518" s="187"/>
      <c r="PUG2518" s="204"/>
      <c r="PUH2518" s="272"/>
      <c r="PUI2518" s="207"/>
      <c r="PUJ2518" s="238"/>
      <c r="PUK2518" s="207"/>
      <c r="PUL2518" s="207"/>
      <c r="PUM2518" s="187"/>
      <c r="PUN2518" s="187"/>
      <c r="PUO2518" s="204"/>
      <c r="PUP2518" s="272"/>
      <c r="PUQ2518" s="207"/>
      <c r="PUR2518" s="238"/>
      <c r="PUS2518" s="207"/>
      <c r="PUT2518" s="207"/>
      <c r="PUU2518" s="187"/>
      <c r="PUV2518" s="187"/>
      <c r="PUW2518" s="204"/>
      <c r="PUX2518" s="272"/>
      <c r="PUY2518" s="207"/>
      <c r="PUZ2518" s="238"/>
      <c r="PVA2518" s="207"/>
      <c r="PVB2518" s="207"/>
      <c r="PVC2518" s="187"/>
      <c r="PVD2518" s="187"/>
      <c r="PVE2518" s="204"/>
      <c r="PVF2518" s="272"/>
      <c r="PVG2518" s="207"/>
      <c r="PVH2518" s="238"/>
      <c r="PVI2518" s="207"/>
      <c r="PVJ2518" s="207"/>
      <c r="PVK2518" s="187"/>
      <c r="PVL2518" s="187"/>
      <c r="PVM2518" s="204"/>
      <c r="PVN2518" s="272"/>
      <c r="PVO2518" s="207"/>
      <c r="PVP2518" s="238"/>
      <c r="PVQ2518" s="207"/>
      <c r="PVR2518" s="207"/>
      <c r="PVS2518" s="187"/>
      <c r="PVT2518" s="187"/>
      <c r="PVU2518" s="204"/>
      <c r="PVV2518" s="272"/>
      <c r="PVW2518" s="207"/>
      <c r="PVX2518" s="238"/>
      <c r="PVY2518" s="207"/>
      <c r="PVZ2518" s="207"/>
      <c r="PWA2518" s="187"/>
      <c r="PWB2518" s="187"/>
      <c r="PWC2518" s="204"/>
      <c r="PWD2518" s="272"/>
      <c r="PWE2518" s="207"/>
      <c r="PWF2518" s="238"/>
      <c r="PWG2518" s="207"/>
      <c r="PWH2518" s="207"/>
      <c r="PWI2518" s="187"/>
      <c r="PWJ2518" s="187"/>
      <c r="PWK2518" s="204"/>
      <c r="PWL2518" s="272"/>
      <c r="PWM2518" s="207"/>
      <c r="PWN2518" s="238"/>
      <c r="PWO2518" s="207"/>
      <c r="PWP2518" s="207"/>
      <c r="PWQ2518" s="187"/>
      <c r="PWR2518" s="187"/>
      <c r="PWS2518" s="204"/>
      <c r="PWT2518" s="272"/>
      <c r="PWU2518" s="207"/>
      <c r="PWV2518" s="238"/>
      <c r="PWW2518" s="207"/>
      <c r="PWX2518" s="207"/>
      <c r="PWY2518" s="187"/>
      <c r="PWZ2518" s="187"/>
      <c r="PXA2518" s="204"/>
      <c r="PXB2518" s="272"/>
      <c r="PXC2518" s="207"/>
      <c r="PXD2518" s="238"/>
      <c r="PXE2518" s="207"/>
      <c r="PXF2518" s="207"/>
      <c r="PXG2518" s="187"/>
      <c r="PXH2518" s="187"/>
      <c r="PXI2518" s="204"/>
      <c r="PXJ2518" s="272"/>
      <c r="PXK2518" s="207"/>
      <c r="PXL2518" s="238"/>
      <c r="PXM2518" s="207"/>
      <c r="PXN2518" s="207"/>
      <c r="PXO2518" s="187"/>
      <c r="PXP2518" s="187"/>
      <c r="PXQ2518" s="204"/>
      <c r="PXR2518" s="272"/>
      <c r="PXS2518" s="207"/>
      <c r="PXT2518" s="238"/>
      <c r="PXU2518" s="207"/>
      <c r="PXV2518" s="207"/>
      <c r="PXW2518" s="187"/>
      <c r="PXX2518" s="187"/>
      <c r="PXY2518" s="204"/>
      <c r="PXZ2518" s="272"/>
      <c r="PYA2518" s="207"/>
      <c r="PYB2518" s="238"/>
      <c r="PYC2518" s="207"/>
      <c r="PYD2518" s="207"/>
      <c r="PYE2518" s="187"/>
      <c r="PYF2518" s="187"/>
      <c r="PYG2518" s="204"/>
      <c r="PYH2518" s="272"/>
      <c r="PYI2518" s="207"/>
      <c r="PYJ2518" s="238"/>
      <c r="PYK2518" s="207"/>
      <c r="PYL2518" s="207"/>
      <c r="PYM2518" s="187"/>
      <c r="PYN2518" s="187"/>
      <c r="PYO2518" s="204"/>
      <c r="PYP2518" s="272"/>
      <c r="PYQ2518" s="207"/>
      <c r="PYR2518" s="238"/>
      <c r="PYS2518" s="207"/>
      <c r="PYT2518" s="207"/>
      <c r="PYU2518" s="187"/>
      <c r="PYV2518" s="187"/>
      <c r="PYW2518" s="204"/>
      <c r="PYX2518" s="272"/>
      <c r="PYY2518" s="207"/>
      <c r="PYZ2518" s="238"/>
      <c r="PZA2518" s="207"/>
      <c r="PZB2518" s="207"/>
      <c r="PZC2518" s="187"/>
      <c r="PZD2518" s="187"/>
      <c r="PZE2518" s="204"/>
      <c r="PZF2518" s="272"/>
      <c r="PZG2518" s="207"/>
      <c r="PZH2518" s="238"/>
      <c r="PZI2518" s="207"/>
      <c r="PZJ2518" s="207"/>
      <c r="PZK2518" s="187"/>
      <c r="PZL2518" s="187"/>
      <c r="PZM2518" s="204"/>
      <c r="PZN2518" s="272"/>
      <c r="PZO2518" s="207"/>
      <c r="PZP2518" s="238"/>
      <c r="PZQ2518" s="207"/>
      <c r="PZR2518" s="207"/>
      <c r="PZS2518" s="187"/>
      <c r="PZT2518" s="187"/>
      <c r="PZU2518" s="204"/>
      <c r="PZV2518" s="272"/>
      <c r="PZW2518" s="207"/>
      <c r="PZX2518" s="238"/>
      <c r="PZY2518" s="207"/>
      <c r="PZZ2518" s="207"/>
      <c r="QAA2518" s="187"/>
      <c r="QAB2518" s="187"/>
      <c r="QAC2518" s="204"/>
      <c r="QAD2518" s="272"/>
      <c r="QAE2518" s="207"/>
      <c r="QAF2518" s="238"/>
      <c r="QAG2518" s="207"/>
      <c r="QAH2518" s="207"/>
      <c r="QAI2518" s="187"/>
      <c r="QAJ2518" s="187"/>
      <c r="QAK2518" s="204"/>
      <c r="QAL2518" s="272"/>
      <c r="QAM2518" s="207"/>
      <c r="QAN2518" s="238"/>
      <c r="QAO2518" s="207"/>
      <c r="QAP2518" s="207"/>
      <c r="QAQ2518" s="187"/>
      <c r="QAR2518" s="187"/>
      <c r="QAS2518" s="204"/>
      <c r="QAT2518" s="272"/>
      <c r="QAU2518" s="207"/>
      <c r="QAV2518" s="238"/>
      <c r="QAW2518" s="207"/>
      <c r="QAX2518" s="207"/>
      <c r="QAY2518" s="187"/>
      <c r="QAZ2518" s="187"/>
      <c r="QBA2518" s="204"/>
      <c r="QBB2518" s="272"/>
      <c r="QBC2518" s="207"/>
      <c r="QBD2518" s="238"/>
      <c r="QBE2518" s="207"/>
      <c r="QBF2518" s="207"/>
      <c r="QBG2518" s="187"/>
      <c r="QBH2518" s="187"/>
      <c r="QBI2518" s="204"/>
      <c r="QBJ2518" s="272"/>
      <c r="QBK2518" s="207"/>
      <c r="QBL2518" s="238"/>
      <c r="QBM2518" s="207"/>
      <c r="QBN2518" s="207"/>
      <c r="QBO2518" s="187"/>
      <c r="QBP2518" s="187"/>
      <c r="QBQ2518" s="204"/>
      <c r="QBR2518" s="272"/>
      <c r="QBS2518" s="207"/>
      <c r="QBT2518" s="238"/>
      <c r="QBU2518" s="207"/>
      <c r="QBV2518" s="207"/>
      <c r="QBW2518" s="187"/>
      <c r="QBX2518" s="187"/>
      <c r="QBY2518" s="204"/>
      <c r="QBZ2518" s="272"/>
      <c r="QCA2518" s="207"/>
      <c r="QCB2518" s="238"/>
      <c r="QCC2518" s="207"/>
      <c r="QCD2518" s="207"/>
      <c r="QCE2518" s="187"/>
      <c r="QCF2518" s="187"/>
      <c r="QCG2518" s="204"/>
      <c r="QCH2518" s="272"/>
      <c r="QCI2518" s="207"/>
      <c r="QCJ2518" s="238"/>
      <c r="QCK2518" s="207"/>
      <c r="QCL2518" s="207"/>
      <c r="QCM2518" s="187"/>
      <c r="QCN2518" s="187"/>
      <c r="QCO2518" s="204"/>
      <c r="QCP2518" s="272"/>
      <c r="QCQ2518" s="207"/>
      <c r="QCR2518" s="238"/>
      <c r="QCS2518" s="207"/>
      <c r="QCT2518" s="207"/>
      <c r="QCU2518" s="187"/>
      <c r="QCV2518" s="187"/>
      <c r="QCW2518" s="204"/>
      <c r="QCX2518" s="272"/>
      <c r="QCY2518" s="207"/>
      <c r="QCZ2518" s="238"/>
      <c r="QDA2518" s="207"/>
      <c r="QDB2518" s="207"/>
      <c r="QDC2518" s="187"/>
      <c r="QDD2518" s="187"/>
      <c r="QDE2518" s="204"/>
      <c r="QDF2518" s="272"/>
      <c r="QDG2518" s="207"/>
      <c r="QDH2518" s="238"/>
      <c r="QDI2518" s="207"/>
      <c r="QDJ2518" s="207"/>
      <c r="QDK2518" s="187"/>
      <c r="QDL2518" s="187"/>
      <c r="QDM2518" s="204"/>
      <c r="QDN2518" s="272"/>
      <c r="QDO2518" s="207"/>
      <c r="QDP2518" s="238"/>
      <c r="QDQ2518" s="207"/>
      <c r="QDR2518" s="207"/>
      <c r="QDS2518" s="187"/>
      <c r="QDT2518" s="187"/>
      <c r="QDU2518" s="204"/>
      <c r="QDV2518" s="272"/>
      <c r="QDW2518" s="207"/>
      <c r="QDX2518" s="238"/>
      <c r="QDY2518" s="207"/>
      <c r="QDZ2518" s="207"/>
      <c r="QEA2518" s="187"/>
      <c r="QEB2518" s="187"/>
      <c r="QEC2518" s="204"/>
      <c r="QED2518" s="272"/>
      <c r="QEE2518" s="207"/>
      <c r="QEF2518" s="238"/>
      <c r="QEG2518" s="207"/>
      <c r="QEH2518" s="207"/>
      <c r="QEI2518" s="187"/>
      <c r="QEJ2518" s="187"/>
      <c r="QEK2518" s="204"/>
      <c r="QEL2518" s="272"/>
      <c r="QEM2518" s="207"/>
      <c r="QEN2518" s="238"/>
      <c r="QEO2518" s="207"/>
      <c r="QEP2518" s="207"/>
      <c r="QEQ2518" s="187"/>
      <c r="QER2518" s="187"/>
      <c r="QES2518" s="204"/>
      <c r="QET2518" s="272"/>
      <c r="QEU2518" s="207"/>
      <c r="QEV2518" s="238"/>
      <c r="QEW2518" s="207"/>
      <c r="QEX2518" s="207"/>
      <c r="QEY2518" s="187"/>
      <c r="QEZ2518" s="187"/>
      <c r="QFA2518" s="204"/>
      <c r="QFB2518" s="272"/>
      <c r="QFC2518" s="207"/>
      <c r="QFD2518" s="238"/>
      <c r="QFE2518" s="207"/>
      <c r="QFF2518" s="207"/>
      <c r="QFG2518" s="187"/>
      <c r="QFH2518" s="187"/>
      <c r="QFI2518" s="204"/>
      <c r="QFJ2518" s="272"/>
      <c r="QFK2518" s="207"/>
      <c r="QFL2518" s="238"/>
      <c r="QFM2518" s="207"/>
      <c r="QFN2518" s="207"/>
      <c r="QFO2518" s="187"/>
      <c r="QFP2518" s="187"/>
      <c r="QFQ2518" s="204"/>
      <c r="QFR2518" s="272"/>
      <c r="QFS2518" s="207"/>
      <c r="QFT2518" s="238"/>
      <c r="QFU2518" s="207"/>
      <c r="QFV2518" s="207"/>
      <c r="QFW2518" s="187"/>
      <c r="QFX2518" s="187"/>
      <c r="QFY2518" s="204"/>
      <c r="QFZ2518" s="272"/>
      <c r="QGA2518" s="207"/>
      <c r="QGB2518" s="238"/>
      <c r="QGC2518" s="207"/>
      <c r="QGD2518" s="207"/>
      <c r="QGE2518" s="187"/>
      <c r="QGF2518" s="187"/>
      <c r="QGG2518" s="204"/>
      <c r="QGH2518" s="272"/>
      <c r="QGI2518" s="207"/>
      <c r="QGJ2518" s="238"/>
      <c r="QGK2518" s="207"/>
      <c r="QGL2518" s="207"/>
      <c r="QGM2518" s="187"/>
      <c r="QGN2518" s="187"/>
      <c r="QGO2518" s="204"/>
      <c r="QGP2518" s="272"/>
      <c r="QGQ2518" s="207"/>
      <c r="QGR2518" s="238"/>
      <c r="QGS2518" s="207"/>
      <c r="QGT2518" s="207"/>
      <c r="QGU2518" s="187"/>
      <c r="QGV2518" s="187"/>
      <c r="QGW2518" s="204"/>
      <c r="QGX2518" s="272"/>
      <c r="QGY2518" s="207"/>
      <c r="QGZ2518" s="238"/>
      <c r="QHA2518" s="207"/>
      <c r="QHB2518" s="207"/>
      <c r="QHC2518" s="187"/>
      <c r="QHD2518" s="187"/>
      <c r="QHE2518" s="204"/>
      <c r="QHF2518" s="272"/>
      <c r="QHG2518" s="207"/>
      <c r="QHH2518" s="238"/>
      <c r="QHI2518" s="207"/>
      <c r="QHJ2518" s="207"/>
      <c r="QHK2518" s="187"/>
      <c r="QHL2518" s="187"/>
      <c r="QHM2518" s="204"/>
      <c r="QHN2518" s="272"/>
      <c r="QHO2518" s="207"/>
      <c r="QHP2518" s="238"/>
      <c r="QHQ2518" s="207"/>
      <c r="QHR2518" s="207"/>
      <c r="QHS2518" s="187"/>
      <c r="QHT2518" s="187"/>
      <c r="QHU2518" s="204"/>
      <c r="QHV2518" s="272"/>
      <c r="QHW2518" s="207"/>
      <c r="QHX2518" s="238"/>
      <c r="QHY2518" s="207"/>
      <c r="QHZ2518" s="207"/>
      <c r="QIA2518" s="187"/>
      <c r="QIB2518" s="187"/>
      <c r="QIC2518" s="204"/>
      <c r="QID2518" s="272"/>
      <c r="QIE2518" s="207"/>
      <c r="QIF2518" s="238"/>
      <c r="QIG2518" s="207"/>
      <c r="QIH2518" s="207"/>
      <c r="QII2518" s="187"/>
      <c r="QIJ2518" s="187"/>
      <c r="QIK2518" s="204"/>
      <c r="QIL2518" s="272"/>
      <c r="QIM2518" s="207"/>
      <c r="QIN2518" s="238"/>
      <c r="QIO2518" s="207"/>
      <c r="QIP2518" s="207"/>
      <c r="QIQ2518" s="187"/>
      <c r="QIR2518" s="187"/>
      <c r="QIS2518" s="204"/>
      <c r="QIT2518" s="272"/>
      <c r="QIU2518" s="207"/>
      <c r="QIV2518" s="238"/>
      <c r="QIW2518" s="207"/>
      <c r="QIX2518" s="207"/>
      <c r="QIY2518" s="187"/>
      <c r="QIZ2518" s="187"/>
      <c r="QJA2518" s="204"/>
      <c r="QJB2518" s="272"/>
      <c r="QJC2518" s="207"/>
      <c r="QJD2518" s="238"/>
      <c r="QJE2518" s="207"/>
      <c r="QJF2518" s="207"/>
      <c r="QJG2518" s="187"/>
      <c r="QJH2518" s="187"/>
      <c r="QJI2518" s="204"/>
      <c r="QJJ2518" s="272"/>
      <c r="QJK2518" s="207"/>
      <c r="QJL2518" s="238"/>
      <c r="QJM2518" s="207"/>
      <c r="QJN2518" s="207"/>
      <c r="QJO2518" s="187"/>
      <c r="QJP2518" s="187"/>
      <c r="QJQ2518" s="204"/>
      <c r="QJR2518" s="272"/>
      <c r="QJS2518" s="207"/>
      <c r="QJT2518" s="238"/>
      <c r="QJU2518" s="207"/>
      <c r="QJV2518" s="207"/>
      <c r="QJW2518" s="187"/>
      <c r="QJX2518" s="187"/>
      <c r="QJY2518" s="204"/>
      <c r="QJZ2518" s="272"/>
      <c r="QKA2518" s="207"/>
      <c r="QKB2518" s="238"/>
      <c r="QKC2518" s="207"/>
      <c r="QKD2518" s="207"/>
      <c r="QKE2518" s="187"/>
      <c r="QKF2518" s="187"/>
      <c r="QKG2518" s="204"/>
      <c r="QKH2518" s="272"/>
      <c r="QKI2518" s="207"/>
      <c r="QKJ2518" s="238"/>
      <c r="QKK2518" s="207"/>
      <c r="QKL2518" s="207"/>
      <c r="QKM2518" s="187"/>
      <c r="QKN2518" s="187"/>
      <c r="QKO2518" s="204"/>
      <c r="QKP2518" s="272"/>
      <c r="QKQ2518" s="207"/>
      <c r="QKR2518" s="238"/>
      <c r="QKS2518" s="207"/>
      <c r="QKT2518" s="207"/>
      <c r="QKU2518" s="187"/>
      <c r="QKV2518" s="187"/>
      <c r="QKW2518" s="204"/>
      <c r="QKX2518" s="272"/>
      <c r="QKY2518" s="207"/>
      <c r="QKZ2518" s="238"/>
      <c r="QLA2518" s="207"/>
      <c r="QLB2518" s="207"/>
      <c r="QLC2518" s="187"/>
      <c r="QLD2518" s="187"/>
      <c r="QLE2518" s="204"/>
      <c r="QLF2518" s="272"/>
      <c r="QLG2518" s="207"/>
      <c r="QLH2518" s="238"/>
      <c r="QLI2518" s="207"/>
      <c r="QLJ2518" s="207"/>
      <c r="QLK2518" s="187"/>
      <c r="QLL2518" s="187"/>
      <c r="QLM2518" s="204"/>
      <c r="QLN2518" s="272"/>
      <c r="QLO2518" s="207"/>
      <c r="QLP2518" s="238"/>
      <c r="QLQ2518" s="207"/>
      <c r="QLR2518" s="207"/>
      <c r="QLS2518" s="187"/>
      <c r="QLT2518" s="187"/>
      <c r="QLU2518" s="204"/>
      <c r="QLV2518" s="272"/>
      <c r="QLW2518" s="207"/>
      <c r="QLX2518" s="238"/>
      <c r="QLY2518" s="207"/>
      <c r="QLZ2518" s="207"/>
      <c r="QMA2518" s="187"/>
      <c r="QMB2518" s="187"/>
      <c r="QMC2518" s="204"/>
      <c r="QMD2518" s="272"/>
      <c r="QME2518" s="207"/>
      <c r="QMF2518" s="238"/>
      <c r="QMG2518" s="207"/>
      <c r="QMH2518" s="207"/>
      <c r="QMI2518" s="187"/>
      <c r="QMJ2518" s="187"/>
      <c r="QMK2518" s="204"/>
      <c r="QML2518" s="272"/>
      <c r="QMM2518" s="207"/>
      <c r="QMN2518" s="238"/>
      <c r="QMO2518" s="207"/>
      <c r="QMP2518" s="207"/>
      <c r="QMQ2518" s="187"/>
      <c r="QMR2518" s="187"/>
      <c r="QMS2518" s="204"/>
      <c r="QMT2518" s="272"/>
      <c r="QMU2518" s="207"/>
      <c r="QMV2518" s="238"/>
      <c r="QMW2518" s="207"/>
      <c r="QMX2518" s="207"/>
      <c r="QMY2518" s="187"/>
      <c r="QMZ2518" s="187"/>
      <c r="QNA2518" s="204"/>
      <c r="QNB2518" s="272"/>
      <c r="QNC2518" s="207"/>
      <c r="QND2518" s="238"/>
      <c r="QNE2518" s="207"/>
      <c r="QNF2518" s="207"/>
      <c r="QNG2518" s="187"/>
      <c r="QNH2518" s="187"/>
      <c r="QNI2518" s="204"/>
      <c r="QNJ2518" s="272"/>
      <c r="QNK2518" s="207"/>
      <c r="QNL2518" s="238"/>
      <c r="QNM2518" s="207"/>
      <c r="QNN2518" s="207"/>
      <c r="QNO2518" s="187"/>
      <c r="QNP2518" s="187"/>
      <c r="QNQ2518" s="204"/>
      <c r="QNR2518" s="272"/>
      <c r="QNS2518" s="207"/>
      <c r="QNT2518" s="238"/>
      <c r="QNU2518" s="207"/>
      <c r="QNV2518" s="207"/>
      <c r="QNW2518" s="187"/>
      <c r="QNX2518" s="187"/>
      <c r="QNY2518" s="204"/>
      <c r="QNZ2518" s="272"/>
      <c r="QOA2518" s="207"/>
      <c r="QOB2518" s="238"/>
      <c r="QOC2518" s="207"/>
      <c r="QOD2518" s="207"/>
      <c r="QOE2518" s="187"/>
      <c r="QOF2518" s="187"/>
      <c r="QOG2518" s="204"/>
      <c r="QOH2518" s="272"/>
      <c r="QOI2518" s="207"/>
      <c r="QOJ2518" s="238"/>
      <c r="QOK2518" s="207"/>
      <c r="QOL2518" s="207"/>
      <c r="QOM2518" s="187"/>
      <c r="QON2518" s="187"/>
      <c r="QOO2518" s="204"/>
      <c r="QOP2518" s="272"/>
      <c r="QOQ2518" s="207"/>
      <c r="QOR2518" s="238"/>
      <c r="QOS2518" s="207"/>
      <c r="QOT2518" s="207"/>
      <c r="QOU2518" s="187"/>
      <c r="QOV2518" s="187"/>
      <c r="QOW2518" s="204"/>
      <c r="QOX2518" s="272"/>
      <c r="QOY2518" s="207"/>
      <c r="QOZ2518" s="238"/>
      <c r="QPA2518" s="207"/>
      <c r="QPB2518" s="207"/>
      <c r="QPC2518" s="187"/>
      <c r="QPD2518" s="187"/>
      <c r="QPE2518" s="204"/>
      <c r="QPF2518" s="272"/>
      <c r="QPG2518" s="207"/>
      <c r="QPH2518" s="238"/>
      <c r="QPI2518" s="207"/>
      <c r="QPJ2518" s="207"/>
      <c r="QPK2518" s="187"/>
      <c r="QPL2518" s="187"/>
      <c r="QPM2518" s="204"/>
      <c r="QPN2518" s="272"/>
      <c r="QPO2518" s="207"/>
      <c r="QPP2518" s="238"/>
      <c r="QPQ2518" s="207"/>
      <c r="QPR2518" s="207"/>
      <c r="QPS2518" s="187"/>
      <c r="QPT2518" s="187"/>
      <c r="QPU2518" s="204"/>
      <c r="QPV2518" s="272"/>
      <c r="QPW2518" s="207"/>
      <c r="QPX2518" s="238"/>
      <c r="QPY2518" s="207"/>
      <c r="QPZ2518" s="207"/>
      <c r="QQA2518" s="187"/>
      <c r="QQB2518" s="187"/>
      <c r="QQC2518" s="204"/>
      <c r="QQD2518" s="272"/>
      <c r="QQE2518" s="207"/>
      <c r="QQF2518" s="238"/>
      <c r="QQG2518" s="207"/>
      <c r="QQH2518" s="207"/>
      <c r="QQI2518" s="187"/>
      <c r="QQJ2518" s="187"/>
      <c r="QQK2518" s="204"/>
      <c r="QQL2518" s="272"/>
      <c r="QQM2518" s="207"/>
      <c r="QQN2518" s="238"/>
      <c r="QQO2518" s="207"/>
      <c r="QQP2518" s="207"/>
      <c r="QQQ2518" s="187"/>
      <c r="QQR2518" s="187"/>
      <c r="QQS2518" s="204"/>
      <c r="QQT2518" s="272"/>
      <c r="QQU2518" s="207"/>
      <c r="QQV2518" s="238"/>
      <c r="QQW2518" s="207"/>
      <c r="QQX2518" s="207"/>
      <c r="QQY2518" s="187"/>
      <c r="QQZ2518" s="187"/>
      <c r="QRA2518" s="204"/>
      <c r="QRB2518" s="272"/>
      <c r="QRC2518" s="207"/>
      <c r="QRD2518" s="238"/>
      <c r="QRE2518" s="207"/>
      <c r="QRF2518" s="207"/>
      <c r="QRG2518" s="187"/>
      <c r="QRH2518" s="187"/>
      <c r="QRI2518" s="204"/>
      <c r="QRJ2518" s="272"/>
      <c r="QRK2518" s="207"/>
      <c r="QRL2518" s="238"/>
      <c r="QRM2518" s="207"/>
      <c r="QRN2518" s="207"/>
      <c r="QRO2518" s="187"/>
      <c r="QRP2518" s="187"/>
      <c r="QRQ2518" s="204"/>
      <c r="QRR2518" s="272"/>
      <c r="QRS2518" s="207"/>
      <c r="QRT2518" s="238"/>
      <c r="QRU2518" s="207"/>
      <c r="QRV2518" s="207"/>
      <c r="QRW2518" s="187"/>
      <c r="QRX2518" s="187"/>
      <c r="QRY2518" s="204"/>
      <c r="QRZ2518" s="272"/>
      <c r="QSA2518" s="207"/>
      <c r="QSB2518" s="238"/>
      <c r="QSC2518" s="207"/>
      <c r="QSD2518" s="207"/>
      <c r="QSE2518" s="187"/>
      <c r="QSF2518" s="187"/>
      <c r="QSG2518" s="204"/>
      <c r="QSH2518" s="272"/>
      <c r="QSI2518" s="207"/>
      <c r="QSJ2518" s="238"/>
      <c r="QSK2518" s="207"/>
      <c r="QSL2518" s="207"/>
      <c r="QSM2518" s="187"/>
      <c r="QSN2518" s="187"/>
      <c r="QSO2518" s="204"/>
      <c r="QSP2518" s="272"/>
      <c r="QSQ2518" s="207"/>
      <c r="QSR2518" s="238"/>
      <c r="QSS2518" s="207"/>
      <c r="QST2518" s="207"/>
      <c r="QSU2518" s="187"/>
      <c r="QSV2518" s="187"/>
      <c r="QSW2518" s="204"/>
      <c r="QSX2518" s="272"/>
      <c r="QSY2518" s="207"/>
      <c r="QSZ2518" s="238"/>
      <c r="QTA2518" s="207"/>
      <c r="QTB2518" s="207"/>
      <c r="QTC2518" s="187"/>
      <c r="QTD2518" s="187"/>
      <c r="QTE2518" s="204"/>
      <c r="QTF2518" s="272"/>
      <c r="QTG2518" s="207"/>
      <c r="QTH2518" s="238"/>
      <c r="QTI2518" s="207"/>
      <c r="QTJ2518" s="207"/>
      <c r="QTK2518" s="187"/>
      <c r="QTL2518" s="187"/>
      <c r="QTM2518" s="204"/>
      <c r="QTN2518" s="272"/>
      <c r="QTO2518" s="207"/>
      <c r="QTP2518" s="238"/>
      <c r="QTQ2518" s="207"/>
      <c r="QTR2518" s="207"/>
      <c r="QTS2518" s="187"/>
      <c r="QTT2518" s="187"/>
      <c r="QTU2518" s="204"/>
      <c r="QTV2518" s="272"/>
      <c r="QTW2518" s="207"/>
      <c r="QTX2518" s="238"/>
      <c r="QTY2518" s="207"/>
      <c r="QTZ2518" s="207"/>
      <c r="QUA2518" s="187"/>
      <c r="QUB2518" s="187"/>
      <c r="QUC2518" s="204"/>
      <c r="QUD2518" s="272"/>
      <c r="QUE2518" s="207"/>
      <c r="QUF2518" s="238"/>
      <c r="QUG2518" s="207"/>
      <c r="QUH2518" s="207"/>
      <c r="QUI2518" s="187"/>
      <c r="QUJ2518" s="187"/>
      <c r="QUK2518" s="204"/>
      <c r="QUL2518" s="272"/>
      <c r="QUM2518" s="207"/>
      <c r="QUN2518" s="238"/>
      <c r="QUO2518" s="207"/>
      <c r="QUP2518" s="207"/>
      <c r="QUQ2518" s="187"/>
      <c r="QUR2518" s="187"/>
      <c r="QUS2518" s="204"/>
      <c r="QUT2518" s="272"/>
      <c r="QUU2518" s="207"/>
      <c r="QUV2518" s="238"/>
      <c r="QUW2518" s="207"/>
      <c r="QUX2518" s="207"/>
      <c r="QUY2518" s="187"/>
      <c r="QUZ2518" s="187"/>
      <c r="QVA2518" s="204"/>
      <c r="QVB2518" s="272"/>
      <c r="QVC2518" s="207"/>
      <c r="QVD2518" s="238"/>
      <c r="QVE2518" s="207"/>
      <c r="QVF2518" s="207"/>
      <c r="QVG2518" s="187"/>
      <c r="QVH2518" s="187"/>
      <c r="QVI2518" s="204"/>
      <c r="QVJ2518" s="272"/>
      <c r="QVK2518" s="207"/>
      <c r="QVL2518" s="238"/>
      <c r="QVM2518" s="207"/>
      <c r="QVN2518" s="207"/>
      <c r="QVO2518" s="187"/>
      <c r="QVP2518" s="187"/>
      <c r="QVQ2518" s="204"/>
      <c r="QVR2518" s="272"/>
      <c r="QVS2518" s="207"/>
      <c r="QVT2518" s="238"/>
      <c r="QVU2518" s="207"/>
      <c r="QVV2518" s="207"/>
      <c r="QVW2518" s="187"/>
      <c r="QVX2518" s="187"/>
      <c r="QVY2518" s="204"/>
      <c r="QVZ2518" s="272"/>
      <c r="QWA2518" s="207"/>
      <c r="QWB2518" s="238"/>
      <c r="QWC2518" s="207"/>
      <c r="QWD2518" s="207"/>
      <c r="QWE2518" s="187"/>
      <c r="QWF2518" s="187"/>
      <c r="QWG2518" s="204"/>
      <c r="QWH2518" s="272"/>
      <c r="QWI2518" s="207"/>
      <c r="QWJ2518" s="238"/>
      <c r="QWK2518" s="207"/>
      <c r="QWL2518" s="207"/>
      <c r="QWM2518" s="187"/>
      <c r="QWN2518" s="187"/>
      <c r="QWO2518" s="204"/>
      <c r="QWP2518" s="272"/>
      <c r="QWQ2518" s="207"/>
      <c r="QWR2518" s="238"/>
      <c r="QWS2518" s="207"/>
      <c r="QWT2518" s="207"/>
      <c r="QWU2518" s="187"/>
      <c r="QWV2518" s="187"/>
      <c r="QWW2518" s="204"/>
      <c r="QWX2518" s="272"/>
      <c r="QWY2518" s="207"/>
      <c r="QWZ2518" s="238"/>
      <c r="QXA2518" s="207"/>
      <c r="QXB2518" s="207"/>
      <c r="QXC2518" s="187"/>
      <c r="QXD2518" s="187"/>
      <c r="QXE2518" s="204"/>
      <c r="QXF2518" s="272"/>
      <c r="QXG2518" s="207"/>
      <c r="QXH2518" s="238"/>
      <c r="QXI2518" s="207"/>
      <c r="QXJ2518" s="207"/>
      <c r="QXK2518" s="187"/>
      <c r="QXL2518" s="187"/>
      <c r="QXM2518" s="204"/>
      <c r="QXN2518" s="272"/>
      <c r="QXO2518" s="207"/>
      <c r="QXP2518" s="238"/>
      <c r="QXQ2518" s="207"/>
      <c r="QXR2518" s="207"/>
      <c r="QXS2518" s="187"/>
      <c r="QXT2518" s="187"/>
      <c r="QXU2518" s="204"/>
      <c r="QXV2518" s="272"/>
      <c r="QXW2518" s="207"/>
      <c r="QXX2518" s="238"/>
      <c r="QXY2518" s="207"/>
      <c r="QXZ2518" s="207"/>
      <c r="QYA2518" s="187"/>
      <c r="QYB2518" s="187"/>
      <c r="QYC2518" s="204"/>
      <c r="QYD2518" s="272"/>
      <c r="QYE2518" s="207"/>
      <c r="QYF2518" s="238"/>
      <c r="QYG2518" s="207"/>
      <c r="QYH2518" s="207"/>
      <c r="QYI2518" s="187"/>
      <c r="QYJ2518" s="187"/>
      <c r="QYK2518" s="204"/>
      <c r="QYL2518" s="272"/>
      <c r="QYM2518" s="207"/>
      <c r="QYN2518" s="238"/>
      <c r="QYO2518" s="207"/>
      <c r="QYP2518" s="207"/>
      <c r="QYQ2518" s="187"/>
      <c r="QYR2518" s="187"/>
      <c r="QYS2518" s="204"/>
      <c r="QYT2518" s="272"/>
      <c r="QYU2518" s="207"/>
      <c r="QYV2518" s="238"/>
      <c r="QYW2518" s="207"/>
      <c r="QYX2518" s="207"/>
      <c r="QYY2518" s="187"/>
      <c r="QYZ2518" s="187"/>
      <c r="QZA2518" s="204"/>
      <c r="QZB2518" s="272"/>
      <c r="QZC2518" s="207"/>
      <c r="QZD2518" s="238"/>
      <c r="QZE2518" s="207"/>
      <c r="QZF2518" s="207"/>
      <c r="QZG2518" s="187"/>
      <c r="QZH2518" s="187"/>
      <c r="QZI2518" s="204"/>
      <c r="QZJ2518" s="272"/>
      <c r="QZK2518" s="207"/>
      <c r="QZL2518" s="238"/>
      <c r="QZM2518" s="207"/>
      <c r="QZN2518" s="207"/>
      <c r="QZO2518" s="187"/>
      <c r="QZP2518" s="187"/>
      <c r="QZQ2518" s="204"/>
      <c r="QZR2518" s="272"/>
      <c r="QZS2518" s="207"/>
      <c r="QZT2518" s="238"/>
      <c r="QZU2518" s="207"/>
      <c r="QZV2518" s="207"/>
      <c r="QZW2518" s="187"/>
      <c r="QZX2518" s="187"/>
      <c r="QZY2518" s="204"/>
      <c r="QZZ2518" s="272"/>
      <c r="RAA2518" s="207"/>
      <c r="RAB2518" s="238"/>
      <c r="RAC2518" s="207"/>
      <c r="RAD2518" s="207"/>
      <c r="RAE2518" s="187"/>
      <c r="RAF2518" s="187"/>
      <c r="RAG2518" s="204"/>
      <c r="RAH2518" s="272"/>
      <c r="RAI2518" s="207"/>
      <c r="RAJ2518" s="238"/>
      <c r="RAK2518" s="207"/>
      <c r="RAL2518" s="207"/>
      <c r="RAM2518" s="187"/>
      <c r="RAN2518" s="187"/>
      <c r="RAO2518" s="204"/>
      <c r="RAP2518" s="272"/>
      <c r="RAQ2518" s="207"/>
      <c r="RAR2518" s="238"/>
      <c r="RAS2518" s="207"/>
      <c r="RAT2518" s="207"/>
      <c r="RAU2518" s="187"/>
      <c r="RAV2518" s="187"/>
      <c r="RAW2518" s="204"/>
      <c r="RAX2518" s="272"/>
      <c r="RAY2518" s="207"/>
      <c r="RAZ2518" s="238"/>
      <c r="RBA2518" s="207"/>
      <c r="RBB2518" s="207"/>
      <c r="RBC2518" s="187"/>
      <c r="RBD2518" s="187"/>
      <c r="RBE2518" s="204"/>
      <c r="RBF2518" s="272"/>
      <c r="RBG2518" s="207"/>
      <c r="RBH2518" s="238"/>
      <c r="RBI2518" s="207"/>
      <c r="RBJ2518" s="207"/>
      <c r="RBK2518" s="187"/>
      <c r="RBL2518" s="187"/>
      <c r="RBM2518" s="204"/>
      <c r="RBN2518" s="272"/>
      <c r="RBO2518" s="207"/>
      <c r="RBP2518" s="238"/>
      <c r="RBQ2518" s="207"/>
      <c r="RBR2518" s="207"/>
      <c r="RBS2518" s="187"/>
      <c r="RBT2518" s="187"/>
      <c r="RBU2518" s="204"/>
      <c r="RBV2518" s="272"/>
      <c r="RBW2518" s="207"/>
      <c r="RBX2518" s="238"/>
      <c r="RBY2518" s="207"/>
      <c r="RBZ2518" s="207"/>
      <c r="RCA2518" s="187"/>
      <c r="RCB2518" s="187"/>
      <c r="RCC2518" s="204"/>
      <c r="RCD2518" s="272"/>
      <c r="RCE2518" s="207"/>
      <c r="RCF2518" s="238"/>
      <c r="RCG2518" s="207"/>
      <c r="RCH2518" s="207"/>
      <c r="RCI2518" s="187"/>
      <c r="RCJ2518" s="187"/>
      <c r="RCK2518" s="204"/>
      <c r="RCL2518" s="272"/>
      <c r="RCM2518" s="207"/>
      <c r="RCN2518" s="238"/>
      <c r="RCO2518" s="207"/>
      <c r="RCP2518" s="207"/>
      <c r="RCQ2518" s="187"/>
      <c r="RCR2518" s="187"/>
      <c r="RCS2518" s="204"/>
      <c r="RCT2518" s="272"/>
      <c r="RCU2518" s="207"/>
      <c r="RCV2518" s="238"/>
      <c r="RCW2518" s="207"/>
      <c r="RCX2518" s="207"/>
      <c r="RCY2518" s="187"/>
      <c r="RCZ2518" s="187"/>
      <c r="RDA2518" s="204"/>
      <c r="RDB2518" s="272"/>
      <c r="RDC2518" s="207"/>
      <c r="RDD2518" s="238"/>
      <c r="RDE2518" s="207"/>
      <c r="RDF2518" s="207"/>
      <c r="RDG2518" s="187"/>
      <c r="RDH2518" s="187"/>
      <c r="RDI2518" s="204"/>
      <c r="RDJ2518" s="272"/>
      <c r="RDK2518" s="207"/>
      <c r="RDL2518" s="238"/>
      <c r="RDM2518" s="207"/>
      <c r="RDN2518" s="207"/>
      <c r="RDO2518" s="187"/>
      <c r="RDP2518" s="187"/>
      <c r="RDQ2518" s="204"/>
      <c r="RDR2518" s="272"/>
      <c r="RDS2518" s="207"/>
      <c r="RDT2518" s="238"/>
      <c r="RDU2518" s="207"/>
      <c r="RDV2518" s="207"/>
      <c r="RDW2518" s="187"/>
      <c r="RDX2518" s="187"/>
      <c r="RDY2518" s="204"/>
      <c r="RDZ2518" s="272"/>
      <c r="REA2518" s="207"/>
      <c r="REB2518" s="238"/>
      <c r="REC2518" s="207"/>
      <c r="RED2518" s="207"/>
      <c r="REE2518" s="187"/>
      <c r="REF2518" s="187"/>
      <c r="REG2518" s="204"/>
      <c r="REH2518" s="272"/>
      <c r="REI2518" s="207"/>
      <c r="REJ2518" s="238"/>
      <c r="REK2518" s="207"/>
      <c r="REL2518" s="207"/>
      <c r="REM2518" s="187"/>
      <c r="REN2518" s="187"/>
      <c r="REO2518" s="204"/>
      <c r="REP2518" s="272"/>
      <c r="REQ2518" s="207"/>
      <c r="RER2518" s="238"/>
      <c r="RES2518" s="207"/>
      <c r="RET2518" s="207"/>
      <c r="REU2518" s="187"/>
      <c r="REV2518" s="187"/>
      <c r="REW2518" s="204"/>
      <c r="REX2518" s="272"/>
      <c r="REY2518" s="207"/>
      <c r="REZ2518" s="238"/>
      <c r="RFA2518" s="207"/>
      <c r="RFB2518" s="207"/>
      <c r="RFC2518" s="187"/>
      <c r="RFD2518" s="187"/>
      <c r="RFE2518" s="204"/>
      <c r="RFF2518" s="272"/>
      <c r="RFG2518" s="207"/>
      <c r="RFH2518" s="238"/>
      <c r="RFI2518" s="207"/>
      <c r="RFJ2518" s="207"/>
      <c r="RFK2518" s="187"/>
      <c r="RFL2518" s="187"/>
      <c r="RFM2518" s="204"/>
      <c r="RFN2518" s="272"/>
      <c r="RFO2518" s="207"/>
      <c r="RFP2518" s="238"/>
      <c r="RFQ2518" s="207"/>
      <c r="RFR2518" s="207"/>
      <c r="RFS2518" s="187"/>
      <c r="RFT2518" s="187"/>
      <c r="RFU2518" s="204"/>
      <c r="RFV2518" s="272"/>
      <c r="RFW2518" s="207"/>
      <c r="RFX2518" s="238"/>
      <c r="RFY2518" s="207"/>
      <c r="RFZ2518" s="207"/>
      <c r="RGA2518" s="187"/>
      <c r="RGB2518" s="187"/>
      <c r="RGC2518" s="204"/>
      <c r="RGD2518" s="272"/>
      <c r="RGE2518" s="207"/>
      <c r="RGF2518" s="238"/>
      <c r="RGG2518" s="207"/>
      <c r="RGH2518" s="207"/>
      <c r="RGI2518" s="187"/>
      <c r="RGJ2518" s="187"/>
      <c r="RGK2518" s="204"/>
      <c r="RGL2518" s="272"/>
      <c r="RGM2518" s="207"/>
      <c r="RGN2518" s="238"/>
      <c r="RGO2518" s="207"/>
      <c r="RGP2518" s="207"/>
      <c r="RGQ2518" s="187"/>
      <c r="RGR2518" s="187"/>
      <c r="RGS2518" s="204"/>
      <c r="RGT2518" s="272"/>
      <c r="RGU2518" s="207"/>
      <c r="RGV2518" s="238"/>
      <c r="RGW2518" s="207"/>
      <c r="RGX2518" s="207"/>
      <c r="RGY2518" s="187"/>
      <c r="RGZ2518" s="187"/>
      <c r="RHA2518" s="204"/>
      <c r="RHB2518" s="272"/>
      <c r="RHC2518" s="207"/>
      <c r="RHD2518" s="238"/>
      <c r="RHE2518" s="207"/>
      <c r="RHF2518" s="207"/>
      <c r="RHG2518" s="187"/>
      <c r="RHH2518" s="187"/>
      <c r="RHI2518" s="204"/>
      <c r="RHJ2518" s="272"/>
      <c r="RHK2518" s="207"/>
      <c r="RHL2518" s="238"/>
      <c r="RHM2518" s="207"/>
      <c r="RHN2518" s="207"/>
      <c r="RHO2518" s="187"/>
      <c r="RHP2518" s="187"/>
      <c r="RHQ2518" s="204"/>
      <c r="RHR2518" s="272"/>
      <c r="RHS2518" s="207"/>
      <c r="RHT2518" s="238"/>
      <c r="RHU2518" s="207"/>
      <c r="RHV2518" s="207"/>
      <c r="RHW2518" s="187"/>
      <c r="RHX2518" s="187"/>
      <c r="RHY2518" s="204"/>
      <c r="RHZ2518" s="272"/>
      <c r="RIA2518" s="207"/>
      <c r="RIB2518" s="238"/>
      <c r="RIC2518" s="207"/>
      <c r="RID2518" s="207"/>
      <c r="RIE2518" s="187"/>
      <c r="RIF2518" s="187"/>
      <c r="RIG2518" s="204"/>
      <c r="RIH2518" s="272"/>
      <c r="RII2518" s="207"/>
      <c r="RIJ2518" s="238"/>
      <c r="RIK2518" s="207"/>
      <c r="RIL2518" s="207"/>
      <c r="RIM2518" s="187"/>
      <c r="RIN2518" s="187"/>
      <c r="RIO2518" s="204"/>
      <c r="RIP2518" s="272"/>
      <c r="RIQ2518" s="207"/>
      <c r="RIR2518" s="238"/>
      <c r="RIS2518" s="207"/>
      <c r="RIT2518" s="207"/>
      <c r="RIU2518" s="187"/>
      <c r="RIV2518" s="187"/>
      <c r="RIW2518" s="204"/>
      <c r="RIX2518" s="272"/>
      <c r="RIY2518" s="207"/>
      <c r="RIZ2518" s="238"/>
      <c r="RJA2518" s="207"/>
      <c r="RJB2518" s="207"/>
      <c r="RJC2518" s="187"/>
      <c r="RJD2518" s="187"/>
      <c r="RJE2518" s="204"/>
      <c r="RJF2518" s="272"/>
      <c r="RJG2518" s="207"/>
      <c r="RJH2518" s="238"/>
      <c r="RJI2518" s="207"/>
      <c r="RJJ2518" s="207"/>
      <c r="RJK2518" s="187"/>
      <c r="RJL2518" s="187"/>
      <c r="RJM2518" s="204"/>
      <c r="RJN2518" s="272"/>
      <c r="RJO2518" s="207"/>
      <c r="RJP2518" s="238"/>
      <c r="RJQ2518" s="207"/>
      <c r="RJR2518" s="207"/>
      <c r="RJS2518" s="187"/>
      <c r="RJT2518" s="187"/>
      <c r="RJU2518" s="204"/>
      <c r="RJV2518" s="272"/>
      <c r="RJW2518" s="207"/>
      <c r="RJX2518" s="238"/>
      <c r="RJY2518" s="207"/>
      <c r="RJZ2518" s="207"/>
      <c r="RKA2518" s="187"/>
      <c r="RKB2518" s="187"/>
      <c r="RKC2518" s="204"/>
      <c r="RKD2518" s="272"/>
      <c r="RKE2518" s="207"/>
      <c r="RKF2518" s="238"/>
      <c r="RKG2518" s="207"/>
      <c r="RKH2518" s="207"/>
      <c r="RKI2518" s="187"/>
      <c r="RKJ2518" s="187"/>
      <c r="RKK2518" s="204"/>
      <c r="RKL2518" s="272"/>
      <c r="RKM2518" s="207"/>
      <c r="RKN2518" s="238"/>
      <c r="RKO2518" s="207"/>
      <c r="RKP2518" s="207"/>
      <c r="RKQ2518" s="187"/>
      <c r="RKR2518" s="187"/>
      <c r="RKS2518" s="204"/>
      <c r="RKT2518" s="272"/>
      <c r="RKU2518" s="207"/>
      <c r="RKV2518" s="238"/>
      <c r="RKW2518" s="207"/>
      <c r="RKX2518" s="207"/>
      <c r="RKY2518" s="187"/>
      <c r="RKZ2518" s="187"/>
      <c r="RLA2518" s="204"/>
      <c r="RLB2518" s="272"/>
      <c r="RLC2518" s="207"/>
      <c r="RLD2518" s="238"/>
      <c r="RLE2518" s="207"/>
      <c r="RLF2518" s="207"/>
      <c r="RLG2518" s="187"/>
      <c r="RLH2518" s="187"/>
      <c r="RLI2518" s="204"/>
      <c r="RLJ2518" s="272"/>
      <c r="RLK2518" s="207"/>
      <c r="RLL2518" s="238"/>
      <c r="RLM2518" s="207"/>
      <c r="RLN2518" s="207"/>
      <c r="RLO2518" s="187"/>
      <c r="RLP2518" s="187"/>
      <c r="RLQ2518" s="204"/>
      <c r="RLR2518" s="272"/>
      <c r="RLS2518" s="207"/>
      <c r="RLT2518" s="238"/>
      <c r="RLU2518" s="207"/>
      <c r="RLV2518" s="207"/>
      <c r="RLW2518" s="187"/>
      <c r="RLX2518" s="187"/>
      <c r="RLY2518" s="204"/>
      <c r="RLZ2518" s="272"/>
      <c r="RMA2518" s="207"/>
      <c r="RMB2518" s="238"/>
      <c r="RMC2518" s="207"/>
      <c r="RMD2518" s="207"/>
      <c r="RME2518" s="187"/>
      <c r="RMF2518" s="187"/>
      <c r="RMG2518" s="204"/>
      <c r="RMH2518" s="272"/>
      <c r="RMI2518" s="207"/>
      <c r="RMJ2518" s="238"/>
      <c r="RMK2518" s="207"/>
      <c r="RML2518" s="207"/>
      <c r="RMM2518" s="187"/>
      <c r="RMN2518" s="187"/>
      <c r="RMO2518" s="204"/>
      <c r="RMP2518" s="272"/>
      <c r="RMQ2518" s="207"/>
      <c r="RMR2518" s="238"/>
      <c r="RMS2518" s="207"/>
      <c r="RMT2518" s="207"/>
      <c r="RMU2518" s="187"/>
      <c r="RMV2518" s="187"/>
      <c r="RMW2518" s="204"/>
      <c r="RMX2518" s="272"/>
      <c r="RMY2518" s="207"/>
      <c r="RMZ2518" s="238"/>
      <c r="RNA2518" s="207"/>
      <c r="RNB2518" s="207"/>
      <c r="RNC2518" s="187"/>
      <c r="RND2518" s="187"/>
      <c r="RNE2518" s="204"/>
      <c r="RNF2518" s="272"/>
      <c r="RNG2518" s="207"/>
      <c r="RNH2518" s="238"/>
      <c r="RNI2518" s="207"/>
      <c r="RNJ2518" s="207"/>
      <c r="RNK2518" s="187"/>
      <c r="RNL2518" s="187"/>
      <c r="RNM2518" s="204"/>
      <c r="RNN2518" s="272"/>
      <c r="RNO2518" s="207"/>
      <c r="RNP2518" s="238"/>
      <c r="RNQ2518" s="207"/>
      <c r="RNR2518" s="207"/>
      <c r="RNS2518" s="187"/>
      <c r="RNT2518" s="187"/>
      <c r="RNU2518" s="204"/>
      <c r="RNV2518" s="272"/>
      <c r="RNW2518" s="207"/>
      <c r="RNX2518" s="238"/>
      <c r="RNY2518" s="207"/>
      <c r="RNZ2518" s="207"/>
      <c r="ROA2518" s="187"/>
      <c r="ROB2518" s="187"/>
      <c r="ROC2518" s="204"/>
      <c r="ROD2518" s="272"/>
      <c r="ROE2518" s="207"/>
      <c r="ROF2518" s="238"/>
      <c r="ROG2518" s="207"/>
      <c r="ROH2518" s="207"/>
      <c r="ROI2518" s="187"/>
      <c r="ROJ2518" s="187"/>
      <c r="ROK2518" s="204"/>
      <c r="ROL2518" s="272"/>
      <c r="ROM2518" s="207"/>
      <c r="RON2518" s="238"/>
      <c r="ROO2518" s="207"/>
      <c r="ROP2518" s="207"/>
      <c r="ROQ2518" s="187"/>
      <c r="ROR2518" s="187"/>
      <c r="ROS2518" s="204"/>
      <c r="ROT2518" s="272"/>
      <c r="ROU2518" s="207"/>
      <c r="ROV2518" s="238"/>
      <c r="ROW2518" s="207"/>
      <c r="ROX2518" s="207"/>
      <c r="ROY2518" s="187"/>
      <c r="ROZ2518" s="187"/>
      <c r="RPA2518" s="204"/>
      <c r="RPB2518" s="272"/>
      <c r="RPC2518" s="207"/>
      <c r="RPD2518" s="238"/>
      <c r="RPE2518" s="207"/>
      <c r="RPF2518" s="207"/>
      <c r="RPG2518" s="187"/>
      <c r="RPH2518" s="187"/>
      <c r="RPI2518" s="204"/>
      <c r="RPJ2518" s="272"/>
      <c r="RPK2518" s="207"/>
      <c r="RPL2518" s="238"/>
      <c r="RPM2518" s="207"/>
      <c r="RPN2518" s="207"/>
      <c r="RPO2518" s="187"/>
      <c r="RPP2518" s="187"/>
      <c r="RPQ2518" s="204"/>
      <c r="RPR2518" s="272"/>
      <c r="RPS2518" s="207"/>
      <c r="RPT2518" s="238"/>
      <c r="RPU2518" s="207"/>
      <c r="RPV2518" s="207"/>
      <c r="RPW2518" s="187"/>
      <c r="RPX2518" s="187"/>
      <c r="RPY2518" s="204"/>
      <c r="RPZ2518" s="272"/>
      <c r="RQA2518" s="207"/>
      <c r="RQB2518" s="238"/>
      <c r="RQC2518" s="207"/>
      <c r="RQD2518" s="207"/>
      <c r="RQE2518" s="187"/>
      <c r="RQF2518" s="187"/>
      <c r="RQG2518" s="204"/>
      <c r="RQH2518" s="272"/>
      <c r="RQI2518" s="207"/>
      <c r="RQJ2518" s="238"/>
      <c r="RQK2518" s="207"/>
      <c r="RQL2518" s="207"/>
      <c r="RQM2518" s="187"/>
      <c r="RQN2518" s="187"/>
      <c r="RQO2518" s="204"/>
      <c r="RQP2518" s="272"/>
      <c r="RQQ2518" s="207"/>
      <c r="RQR2518" s="238"/>
      <c r="RQS2518" s="207"/>
      <c r="RQT2518" s="207"/>
      <c r="RQU2518" s="187"/>
      <c r="RQV2518" s="187"/>
      <c r="RQW2518" s="204"/>
      <c r="RQX2518" s="272"/>
      <c r="RQY2518" s="207"/>
      <c r="RQZ2518" s="238"/>
      <c r="RRA2518" s="207"/>
      <c r="RRB2518" s="207"/>
      <c r="RRC2518" s="187"/>
      <c r="RRD2518" s="187"/>
      <c r="RRE2518" s="204"/>
      <c r="RRF2518" s="272"/>
      <c r="RRG2518" s="207"/>
      <c r="RRH2518" s="238"/>
      <c r="RRI2518" s="207"/>
      <c r="RRJ2518" s="207"/>
      <c r="RRK2518" s="187"/>
      <c r="RRL2518" s="187"/>
      <c r="RRM2518" s="204"/>
      <c r="RRN2518" s="272"/>
      <c r="RRO2518" s="207"/>
      <c r="RRP2518" s="238"/>
      <c r="RRQ2518" s="207"/>
      <c r="RRR2518" s="207"/>
      <c r="RRS2518" s="187"/>
      <c r="RRT2518" s="187"/>
      <c r="RRU2518" s="204"/>
      <c r="RRV2518" s="272"/>
      <c r="RRW2518" s="207"/>
      <c r="RRX2518" s="238"/>
      <c r="RRY2518" s="207"/>
      <c r="RRZ2518" s="207"/>
      <c r="RSA2518" s="187"/>
      <c r="RSB2518" s="187"/>
      <c r="RSC2518" s="204"/>
      <c r="RSD2518" s="272"/>
      <c r="RSE2518" s="207"/>
      <c r="RSF2518" s="238"/>
      <c r="RSG2518" s="207"/>
      <c r="RSH2518" s="207"/>
      <c r="RSI2518" s="187"/>
      <c r="RSJ2518" s="187"/>
      <c r="RSK2518" s="204"/>
      <c r="RSL2518" s="272"/>
      <c r="RSM2518" s="207"/>
      <c r="RSN2518" s="238"/>
      <c r="RSO2518" s="207"/>
      <c r="RSP2518" s="207"/>
      <c r="RSQ2518" s="187"/>
      <c r="RSR2518" s="187"/>
      <c r="RSS2518" s="204"/>
      <c r="RST2518" s="272"/>
      <c r="RSU2518" s="207"/>
      <c r="RSV2518" s="238"/>
      <c r="RSW2518" s="207"/>
      <c r="RSX2518" s="207"/>
      <c r="RSY2518" s="187"/>
      <c r="RSZ2518" s="187"/>
      <c r="RTA2518" s="204"/>
      <c r="RTB2518" s="272"/>
      <c r="RTC2518" s="207"/>
      <c r="RTD2518" s="238"/>
      <c r="RTE2518" s="207"/>
      <c r="RTF2518" s="207"/>
      <c r="RTG2518" s="187"/>
      <c r="RTH2518" s="187"/>
      <c r="RTI2518" s="204"/>
      <c r="RTJ2518" s="272"/>
      <c r="RTK2518" s="207"/>
      <c r="RTL2518" s="238"/>
      <c r="RTM2518" s="207"/>
      <c r="RTN2518" s="207"/>
      <c r="RTO2518" s="187"/>
      <c r="RTP2518" s="187"/>
      <c r="RTQ2518" s="204"/>
      <c r="RTR2518" s="272"/>
      <c r="RTS2518" s="207"/>
      <c r="RTT2518" s="238"/>
      <c r="RTU2518" s="207"/>
      <c r="RTV2518" s="207"/>
      <c r="RTW2518" s="187"/>
      <c r="RTX2518" s="187"/>
      <c r="RTY2518" s="204"/>
      <c r="RTZ2518" s="272"/>
      <c r="RUA2518" s="207"/>
      <c r="RUB2518" s="238"/>
      <c r="RUC2518" s="207"/>
      <c r="RUD2518" s="207"/>
      <c r="RUE2518" s="187"/>
      <c r="RUF2518" s="187"/>
      <c r="RUG2518" s="204"/>
      <c r="RUH2518" s="272"/>
      <c r="RUI2518" s="207"/>
      <c r="RUJ2518" s="238"/>
      <c r="RUK2518" s="207"/>
      <c r="RUL2518" s="207"/>
      <c r="RUM2518" s="187"/>
      <c r="RUN2518" s="187"/>
      <c r="RUO2518" s="204"/>
      <c r="RUP2518" s="272"/>
      <c r="RUQ2518" s="207"/>
      <c r="RUR2518" s="238"/>
      <c r="RUS2518" s="207"/>
      <c r="RUT2518" s="207"/>
      <c r="RUU2518" s="187"/>
      <c r="RUV2518" s="187"/>
      <c r="RUW2518" s="204"/>
      <c r="RUX2518" s="272"/>
      <c r="RUY2518" s="207"/>
      <c r="RUZ2518" s="238"/>
      <c r="RVA2518" s="207"/>
      <c r="RVB2518" s="207"/>
      <c r="RVC2518" s="187"/>
      <c r="RVD2518" s="187"/>
      <c r="RVE2518" s="204"/>
      <c r="RVF2518" s="272"/>
      <c r="RVG2518" s="207"/>
      <c r="RVH2518" s="238"/>
      <c r="RVI2518" s="207"/>
      <c r="RVJ2518" s="207"/>
      <c r="RVK2518" s="187"/>
      <c r="RVL2518" s="187"/>
      <c r="RVM2518" s="204"/>
      <c r="RVN2518" s="272"/>
      <c r="RVO2518" s="207"/>
      <c r="RVP2518" s="238"/>
      <c r="RVQ2518" s="207"/>
      <c r="RVR2518" s="207"/>
      <c r="RVS2518" s="187"/>
      <c r="RVT2518" s="187"/>
      <c r="RVU2518" s="204"/>
      <c r="RVV2518" s="272"/>
      <c r="RVW2518" s="207"/>
      <c r="RVX2518" s="238"/>
      <c r="RVY2518" s="207"/>
      <c r="RVZ2518" s="207"/>
      <c r="RWA2518" s="187"/>
      <c r="RWB2518" s="187"/>
      <c r="RWC2518" s="204"/>
      <c r="RWD2518" s="272"/>
      <c r="RWE2518" s="207"/>
      <c r="RWF2518" s="238"/>
      <c r="RWG2518" s="207"/>
      <c r="RWH2518" s="207"/>
      <c r="RWI2518" s="187"/>
      <c r="RWJ2518" s="187"/>
      <c r="RWK2518" s="204"/>
      <c r="RWL2518" s="272"/>
      <c r="RWM2518" s="207"/>
      <c r="RWN2518" s="238"/>
      <c r="RWO2518" s="207"/>
      <c r="RWP2518" s="207"/>
      <c r="RWQ2518" s="187"/>
      <c r="RWR2518" s="187"/>
      <c r="RWS2518" s="204"/>
      <c r="RWT2518" s="272"/>
      <c r="RWU2518" s="207"/>
      <c r="RWV2518" s="238"/>
      <c r="RWW2518" s="207"/>
      <c r="RWX2518" s="207"/>
      <c r="RWY2518" s="187"/>
      <c r="RWZ2518" s="187"/>
      <c r="RXA2518" s="204"/>
      <c r="RXB2518" s="272"/>
      <c r="RXC2518" s="207"/>
      <c r="RXD2518" s="238"/>
      <c r="RXE2518" s="207"/>
      <c r="RXF2518" s="207"/>
      <c r="RXG2518" s="187"/>
      <c r="RXH2518" s="187"/>
      <c r="RXI2518" s="204"/>
      <c r="RXJ2518" s="272"/>
      <c r="RXK2518" s="207"/>
      <c r="RXL2518" s="238"/>
      <c r="RXM2518" s="207"/>
      <c r="RXN2518" s="207"/>
      <c r="RXO2518" s="187"/>
      <c r="RXP2518" s="187"/>
      <c r="RXQ2518" s="204"/>
      <c r="RXR2518" s="272"/>
      <c r="RXS2518" s="207"/>
      <c r="RXT2518" s="238"/>
      <c r="RXU2518" s="207"/>
      <c r="RXV2518" s="207"/>
      <c r="RXW2518" s="187"/>
      <c r="RXX2518" s="187"/>
      <c r="RXY2518" s="204"/>
      <c r="RXZ2518" s="272"/>
      <c r="RYA2518" s="207"/>
      <c r="RYB2518" s="238"/>
      <c r="RYC2518" s="207"/>
      <c r="RYD2518" s="207"/>
      <c r="RYE2518" s="187"/>
      <c r="RYF2518" s="187"/>
      <c r="RYG2518" s="204"/>
      <c r="RYH2518" s="272"/>
      <c r="RYI2518" s="207"/>
      <c r="RYJ2518" s="238"/>
      <c r="RYK2518" s="207"/>
      <c r="RYL2518" s="207"/>
      <c r="RYM2518" s="187"/>
      <c r="RYN2518" s="187"/>
      <c r="RYO2518" s="204"/>
      <c r="RYP2518" s="272"/>
      <c r="RYQ2518" s="207"/>
      <c r="RYR2518" s="238"/>
      <c r="RYS2518" s="207"/>
      <c r="RYT2518" s="207"/>
      <c r="RYU2518" s="187"/>
      <c r="RYV2518" s="187"/>
      <c r="RYW2518" s="204"/>
      <c r="RYX2518" s="272"/>
      <c r="RYY2518" s="207"/>
      <c r="RYZ2518" s="238"/>
      <c r="RZA2518" s="207"/>
      <c r="RZB2518" s="207"/>
      <c r="RZC2518" s="187"/>
      <c r="RZD2518" s="187"/>
      <c r="RZE2518" s="204"/>
      <c r="RZF2518" s="272"/>
      <c r="RZG2518" s="207"/>
      <c r="RZH2518" s="238"/>
      <c r="RZI2518" s="207"/>
      <c r="RZJ2518" s="207"/>
      <c r="RZK2518" s="187"/>
      <c r="RZL2518" s="187"/>
      <c r="RZM2518" s="204"/>
      <c r="RZN2518" s="272"/>
      <c r="RZO2518" s="207"/>
      <c r="RZP2518" s="238"/>
      <c r="RZQ2518" s="207"/>
      <c r="RZR2518" s="207"/>
      <c r="RZS2518" s="187"/>
      <c r="RZT2518" s="187"/>
      <c r="RZU2518" s="204"/>
      <c r="RZV2518" s="272"/>
      <c r="RZW2518" s="207"/>
      <c r="RZX2518" s="238"/>
      <c r="RZY2518" s="207"/>
      <c r="RZZ2518" s="207"/>
      <c r="SAA2518" s="187"/>
      <c r="SAB2518" s="187"/>
      <c r="SAC2518" s="204"/>
      <c r="SAD2518" s="272"/>
      <c r="SAE2518" s="207"/>
      <c r="SAF2518" s="238"/>
      <c r="SAG2518" s="207"/>
      <c r="SAH2518" s="207"/>
      <c r="SAI2518" s="187"/>
      <c r="SAJ2518" s="187"/>
      <c r="SAK2518" s="204"/>
      <c r="SAL2518" s="272"/>
      <c r="SAM2518" s="207"/>
      <c r="SAN2518" s="238"/>
      <c r="SAO2518" s="207"/>
      <c r="SAP2518" s="207"/>
      <c r="SAQ2518" s="187"/>
      <c r="SAR2518" s="187"/>
      <c r="SAS2518" s="204"/>
      <c r="SAT2518" s="272"/>
      <c r="SAU2518" s="207"/>
      <c r="SAV2518" s="238"/>
      <c r="SAW2518" s="207"/>
      <c r="SAX2518" s="207"/>
      <c r="SAY2518" s="187"/>
      <c r="SAZ2518" s="187"/>
      <c r="SBA2518" s="204"/>
      <c r="SBB2518" s="272"/>
      <c r="SBC2518" s="207"/>
      <c r="SBD2518" s="238"/>
      <c r="SBE2518" s="207"/>
      <c r="SBF2518" s="207"/>
      <c r="SBG2518" s="187"/>
      <c r="SBH2518" s="187"/>
      <c r="SBI2518" s="204"/>
      <c r="SBJ2518" s="272"/>
      <c r="SBK2518" s="207"/>
      <c r="SBL2518" s="238"/>
      <c r="SBM2518" s="207"/>
      <c r="SBN2518" s="207"/>
      <c r="SBO2518" s="187"/>
      <c r="SBP2518" s="187"/>
      <c r="SBQ2518" s="204"/>
      <c r="SBR2518" s="272"/>
      <c r="SBS2518" s="207"/>
      <c r="SBT2518" s="238"/>
      <c r="SBU2518" s="207"/>
      <c r="SBV2518" s="207"/>
      <c r="SBW2518" s="187"/>
      <c r="SBX2518" s="187"/>
      <c r="SBY2518" s="204"/>
      <c r="SBZ2518" s="272"/>
      <c r="SCA2518" s="207"/>
      <c r="SCB2518" s="238"/>
      <c r="SCC2518" s="207"/>
      <c r="SCD2518" s="207"/>
      <c r="SCE2518" s="187"/>
      <c r="SCF2518" s="187"/>
      <c r="SCG2518" s="204"/>
      <c r="SCH2518" s="272"/>
      <c r="SCI2518" s="207"/>
      <c r="SCJ2518" s="238"/>
      <c r="SCK2518" s="207"/>
      <c r="SCL2518" s="207"/>
      <c r="SCM2518" s="187"/>
      <c r="SCN2518" s="187"/>
      <c r="SCO2518" s="204"/>
      <c r="SCP2518" s="272"/>
      <c r="SCQ2518" s="207"/>
      <c r="SCR2518" s="238"/>
      <c r="SCS2518" s="207"/>
      <c r="SCT2518" s="207"/>
      <c r="SCU2518" s="187"/>
      <c r="SCV2518" s="187"/>
      <c r="SCW2518" s="204"/>
      <c r="SCX2518" s="272"/>
      <c r="SCY2518" s="207"/>
      <c r="SCZ2518" s="238"/>
      <c r="SDA2518" s="207"/>
      <c r="SDB2518" s="207"/>
      <c r="SDC2518" s="187"/>
      <c r="SDD2518" s="187"/>
      <c r="SDE2518" s="204"/>
      <c r="SDF2518" s="272"/>
      <c r="SDG2518" s="207"/>
      <c r="SDH2518" s="238"/>
      <c r="SDI2518" s="207"/>
      <c r="SDJ2518" s="207"/>
      <c r="SDK2518" s="187"/>
      <c r="SDL2518" s="187"/>
      <c r="SDM2518" s="204"/>
      <c r="SDN2518" s="272"/>
      <c r="SDO2518" s="207"/>
      <c r="SDP2518" s="238"/>
      <c r="SDQ2518" s="207"/>
      <c r="SDR2518" s="207"/>
      <c r="SDS2518" s="187"/>
      <c r="SDT2518" s="187"/>
      <c r="SDU2518" s="204"/>
      <c r="SDV2518" s="272"/>
      <c r="SDW2518" s="207"/>
      <c r="SDX2518" s="238"/>
      <c r="SDY2518" s="207"/>
      <c r="SDZ2518" s="207"/>
      <c r="SEA2518" s="187"/>
      <c r="SEB2518" s="187"/>
      <c r="SEC2518" s="204"/>
      <c r="SED2518" s="272"/>
      <c r="SEE2518" s="207"/>
      <c r="SEF2518" s="238"/>
      <c r="SEG2518" s="207"/>
      <c r="SEH2518" s="207"/>
      <c r="SEI2518" s="187"/>
      <c r="SEJ2518" s="187"/>
      <c r="SEK2518" s="204"/>
      <c r="SEL2518" s="272"/>
      <c r="SEM2518" s="207"/>
      <c r="SEN2518" s="238"/>
      <c r="SEO2518" s="207"/>
      <c r="SEP2518" s="207"/>
      <c r="SEQ2518" s="187"/>
      <c r="SER2518" s="187"/>
      <c r="SES2518" s="204"/>
      <c r="SET2518" s="272"/>
      <c r="SEU2518" s="207"/>
      <c r="SEV2518" s="238"/>
      <c r="SEW2518" s="207"/>
      <c r="SEX2518" s="207"/>
      <c r="SEY2518" s="187"/>
      <c r="SEZ2518" s="187"/>
      <c r="SFA2518" s="204"/>
      <c r="SFB2518" s="272"/>
      <c r="SFC2518" s="207"/>
      <c r="SFD2518" s="238"/>
      <c r="SFE2518" s="207"/>
      <c r="SFF2518" s="207"/>
      <c r="SFG2518" s="187"/>
      <c r="SFH2518" s="187"/>
      <c r="SFI2518" s="204"/>
      <c r="SFJ2518" s="272"/>
      <c r="SFK2518" s="207"/>
      <c r="SFL2518" s="238"/>
      <c r="SFM2518" s="207"/>
      <c r="SFN2518" s="207"/>
      <c r="SFO2518" s="187"/>
      <c r="SFP2518" s="187"/>
      <c r="SFQ2518" s="204"/>
      <c r="SFR2518" s="272"/>
      <c r="SFS2518" s="207"/>
      <c r="SFT2518" s="238"/>
      <c r="SFU2518" s="207"/>
      <c r="SFV2518" s="207"/>
      <c r="SFW2518" s="187"/>
      <c r="SFX2518" s="187"/>
      <c r="SFY2518" s="204"/>
      <c r="SFZ2518" s="272"/>
      <c r="SGA2518" s="207"/>
      <c r="SGB2518" s="238"/>
      <c r="SGC2518" s="207"/>
      <c r="SGD2518" s="207"/>
      <c r="SGE2518" s="187"/>
      <c r="SGF2518" s="187"/>
      <c r="SGG2518" s="204"/>
      <c r="SGH2518" s="272"/>
      <c r="SGI2518" s="207"/>
      <c r="SGJ2518" s="238"/>
      <c r="SGK2518" s="207"/>
      <c r="SGL2518" s="207"/>
      <c r="SGM2518" s="187"/>
      <c r="SGN2518" s="187"/>
      <c r="SGO2518" s="204"/>
      <c r="SGP2518" s="272"/>
      <c r="SGQ2518" s="207"/>
      <c r="SGR2518" s="238"/>
      <c r="SGS2518" s="207"/>
      <c r="SGT2518" s="207"/>
      <c r="SGU2518" s="187"/>
      <c r="SGV2518" s="187"/>
      <c r="SGW2518" s="204"/>
      <c r="SGX2518" s="272"/>
      <c r="SGY2518" s="207"/>
      <c r="SGZ2518" s="238"/>
      <c r="SHA2518" s="207"/>
      <c r="SHB2518" s="207"/>
      <c r="SHC2518" s="187"/>
      <c r="SHD2518" s="187"/>
      <c r="SHE2518" s="204"/>
      <c r="SHF2518" s="272"/>
      <c r="SHG2518" s="207"/>
      <c r="SHH2518" s="238"/>
      <c r="SHI2518" s="207"/>
      <c r="SHJ2518" s="207"/>
      <c r="SHK2518" s="187"/>
      <c r="SHL2518" s="187"/>
      <c r="SHM2518" s="204"/>
      <c r="SHN2518" s="272"/>
      <c r="SHO2518" s="207"/>
      <c r="SHP2518" s="238"/>
      <c r="SHQ2518" s="207"/>
      <c r="SHR2518" s="207"/>
      <c r="SHS2518" s="187"/>
      <c r="SHT2518" s="187"/>
      <c r="SHU2518" s="204"/>
      <c r="SHV2518" s="272"/>
      <c r="SHW2518" s="207"/>
      <c r="SHX2518" s="238"/>
      <c r="SHY2518" s="207"/>
      <c r="SHZ2518" s="207"/>
      <c r="SIA2518" s="187"/>
      <c r="SIB2518" s="187"/>
      <c r="SIC2518" s="204"/>
      <c r="SID2518" s="272"/>
      <c r="SIE2518" s="207"/>
      <c r="SIF2518" s="238"/>
      <c r="SIG2518" s="207"/>
      <c r="SIH2518" s="207"/>
      <c r="SII2518" s="187"/>
      <c r="SIJ2518" s="187"/>
      <c r="SIK2518" s="204"/>
      <c r="SIL2518" s="272"/>
      <c r="SIM2518" s="207"/>
      <c r="SIN2518" s="238"/>
      <c r="SIO2518" s="207"/>
      <c r="SIP2518" s="207"/>
      <c r="SIQ2518" s="187"/>
      <c r="SIR2518" s="187"/>
      <c r="SIS2518" s="204"/>
      <c r="SIT2518" s="272"/>
      <c r="SIU2518" s="207"/>
      <c r="SIV2518" s="238"/>
      <c r="SIW2518" s="207"/>
      <c r="SIX2518" s="207"/>
      <c r="SIY2518" s="187"/>
      <c r="SIZ2518" s="187"/>
      <c r="SJA2518" s="204"/>
      <c r="SJB2518" s="272"/>
      <c r="SJC2518" s="207"/>
      <c r="SJD2518" s="238"/>
      <c r="SJE2518" s="207"/>
      <c r="SJF2518" s="207"/>
      <c r="SJG2518" s="187"/>
      <c r="SJH2518" s="187"/>
      <c r="SJI2518" s="204"/>
      <c r="SJJ2518" s="272"/>
      <c r="SJK2518" s="207"/>
      <c r="SJL2518" s="238"/>
      <c r="SJM2518" s="207"/>
      <c r="SJN2518" s="207"/>
      <c r="SJO2518" s="187"/>
      <c r="SJP2518" s="187"/>
      <c r="SJQ2518" s="204"/>
      <c r="SJR2518" s="272"/>
      <c r="SJS2518" s="207"/>
      <c r="SJT2518" s="238"/>
      <c r="SJU2518" s="207"/>
      <c r="SJV2518" s="207"/>
      <c r="SJW2518" s="187"/>
      <c r="SJX2518" s="187"/>
      <c r="SJY2518" s="204"/>
      <c r="SJZ2518" s="272"/>
      <c r="SKA2518" s="207"/>
      <c r="SKB2518" s="238"/>
      <c r="SKC2518" s="207"/>
      <c r="SKD2518" s="207"/>
      <c r="SKE2518" s="187"/>
      <c r="SKF2518" s="187"/>
      <c r="SKG2518" s="204"/>
      <c r="SKH2518" s="272"/>
      <c r="SKI2518" s="207"/>
      <c r="SKJ2518" s="238"/>
      <c r="SKK2518" s="207"/>
      <c r="SKL2518" s="207"/>
      <c r="SKM2518" s="187"/>
      <c r="SKN2518" s="187"/>
      <c r="SKO2518" s="204"/>
      <c r="SKP2518" s="272"/>
      <c r="SKQ2518" s="207"/>
      <c r="SKR2518" s="238"/>
      <c r="SKS2518" s="207"/>
      <c r="SKT2518" s="207"/>
      <c r="SKU2518" s="187"/>
      <c r="SKV2518" s="187"/>
      <c r="SKW2518" s="204"/>
      <c r="SKX2518" s="272"/>
      <c r="SKY2518" s="207"/>
      <c r="SKZ2518" s="238"/>
      <c r="SLA2518" s="207"/>
      <c r="SLB2518" s="207"/>
      <c r="SLC2518" s="187"/>
      <c r="SLD2518" s="187"/>
      <c r="SLE2518" s="204"/>
      <c r="SLF2518" s="272"/>
      <c r="SLG2518" s="207"/>
      <c r="SLH2518" s="238"/>
      <c r="SLI2518" s="207"/>
      <c r="SLJ2518" s="207"/>
      <c r="SLK2518" s="187"/>
      <c r="SLL2518" s="187"/>
      <c r="SLM2518" s="204"/>
      <c r="SLN2518" s="272"/>
      <c r="SLO2518" s="207"/>
      <c r="SLP2518" s="238"/>
      <c r="SLQ2518" s="207"/>
      <c r="SLR2518" s="207"/>
      <c r="SLS2518" s="187"/>
      <c r="SLT2518" s="187"/>
      <c r="SLU2518" s="204"/>
      <c r="SLV2518" s="272"/>
      <c r="SLW2518" s="207"/>
      <c r="SLX2518" s="238"/>
      <c r="SLY2518" s="207"/>
      <c r="SLZ2518" s="207"/>
      <c r="SMA2518" s="187"/>
      <c r="SMB2518" s="187"/>
      <c r="SMC2518" s="204"/>
      <c r="SMD2518" s="272"/>
      <c r="SME2518" s="207"/>
      <c r="SMF2518" s="238"/>
      <c r="SMG2518" s="207"/>
      <c r="SMH2518" s="207"/>
      <c r="SMI2518" s="187"/>
      <c r="SMJ2518" s="187"/>
      <c r="SMK2518" s="204"/>
      <c r="SML2518" s="272"/>
      <c r="SMM2518" s="207"/>
      <c r="SMN2518" s="238"/>
      <c r="SMO2518" s="207"/>
      <c r="SMP2518" s="207"/>
      <c r="SMQ2518" s="187"/>
      <c r="SMR2518" s="187"/>
      <c r="SMS2518" s="204"/>
      <c r="SMT2518" s="272"/>
      <c r="SMU2518" s="207"/>
      <c r="SMV2518" s="238"/>
      <c r="SMW2518" s="207"/>
      <c r="SMX2518" s="207"/>
      <c r="SMY2518" s="187"/>
      <c r="SMZ2518" s="187"/>
      <c r="SNA2518" s="204"/>
      <c r="SNB2518" s="272"/>
      <c r="SNC2518" s="207"/>
      <c r="SND2518" s="238"/>
      <c r="SNE2518" s="207"/>
      <c r="SNF2518" s="207"/>
      <c r="SNG2518" s="187"/>
      <c r="SNH2518" s="187"/>
      <c r="SNI2518" s="204"/>
      <c r="SNJ2518" s="272"/>
      <c r="SNK2518" s="207"/>
      <c r="SNL2518" s="238"/>
      <c r="SNM2518" s="207"/>
      <c r="SNN2518" s="207"/>
      <c r="SNO2518" s="187"/>
      <c r="SNP2518" s="187"/>
      <c r="SNQ2518" s="204"/>
      <c r="SNR2518" s="272"/>
      <c r="SNS2518" s="207"/>
      <c r="SNT2518" s="238"/>
      <c r="SNU2518" s="207"/>
      <c r="SNV2518" s="207"/>
      <c r="SNW2518" s="187"/>
      <c r="SNX2518" s="187"/>
      <c r="SNY2518" s="204"/>
      <c r="SNZ2518" s="272"/>
      <c r="SOA2518" s="207"/>
      <c r="SOB2518" s="238"/>
      <c r="SOC2518" s="207"/>
      <c r="SOD2518" s="207"/>
      <c r="SOE2518" s="187"/>
      <c r="SOF2518" s="187"/>
      <c r="SOG2518" s="204"/>
      <c r="SOH2518" s="272"/>
      <c r="SOI2518" s="207"/>
      <c r="SOJ2518" s="238"/>
      <c r="SOK2518" s="207"/>
      <c r="SOL2518" s="207"/>
      <c r="SOM2518" s="187"/>
      <c r="SON2518" s="187"/>
      <c r="SOO2518" s="204"/>
      <c r="SOP2518" s="272"/>
      <c r="SOQ2518" s="207"/>
      <c r="SOR2518" s="238"/>
      <c r="SOS2518" s="207"/>
      <c r="SOT2518" s="207"/>
      <c r="SOU2518" s="187"/>
      <c r="SOV2518" s="187"/>
      <c r="SOW2518" s="204"/>
      <c r="SOX2518" s="272"/>
      <c r="SOY2518" s="207"/>
      <c r="SOZ2518" s="238"/>
      <c r="SPA2518" s="207"/>
      <c r="SPB2518" s="207"/>
      <c r="SPC2518" s="187"/>
      <c r="SPD2518" s="187"/>
      <c r="SPE2518" s="204"/>
      <c r="SPF2518" s="272"/>
      <c r="SPG2518" s="207"/>
      <c r="SPH2518" s="238"/>
      <c r="SPI2518" s="207"/>
      <c r="SPJ2518" s="207"/>
      <c r="SPK2518" s="187"/>
      <c r="SPL2518" s="187"/>
      <c r="SPM2518" s="204"/>
      <c r="SPN2518" s="272"/>
      <c r="SPO2518" s="207"/>
      <c r="SPP2518" s="238"/>
      <c r="SPQ2518" s="207"/>
      <c r="SPR2518" s="207"/>
      <c r="SPS2518" s="187"/>
      <c r="SPT2518" s="187"/>
      <c r="SPU2518" s="204"/>
      <c r="SPV2518" s="272"/>
      <c r="SPW2518" s="207"/>
      <c r="SPX2518" s="238"/>
      <c r="SPY2518" s="207"/>
      <c r="SPZ2518" s="207"/>
      <c r="SQA2518" s="187"/>
      <c r="SQB2518" s="187"/>
      <c r="SQC2518" s="204"/>
      <c r="SQD2518" s="272"/>
      <c r="SQE2518" s="207"/>
      <c r="SQF2518" s="238"/>
      <c r="SQG2518" s="207"/>
      <c r="SQH2518" s="207"/>
      <c r="SQI2518" s="187"/>
      <c r="SQJ2518" s="187"/>
      <c r="SQK2518" s="204"/>
      <c r="SQL2518" s="272"/>
      <c r="SQM2518" s="207"/>
      <c r="SQN2518" s="238"/>
      <c r="SQO2518" s="207"/>
      <c r="SQP2518" s="207"/>
      <c r="SQQ2518" s="187"/>
      <c r="SQR2518" s="187"/>
      <c r="SQS2518" s="204"/>
      <c r="SQT2518" s="272"/>
      <c r="SQU2518" s="207"/>
      <c r="SQV2518" s="238"/>
      <c r="SQW2518" s="207"/>
      <c r="SQX2518" s="207"/>
      <c r="SQY2518" s="187"/>
      <c r="SQZ2518" s="187"/>
      <c r="SRA2518" s="204"/>
      <c r="SRB2518" s="272"/>
      <c r="SRC2518" s="207"/>
      <c r="SRD2518" s="238"/>
      <c r="SRE2518" s="207"/>
      <c r="SRF2518" s="207"/>
      <c r="SRG2518" s="187"/>
      <c r="SRH2518" s="187"/>
      <c r="SRI2518" s="204"/>
      <c r="SRJ2518" s="272"/>
      <c r="SRK2518" s="207"/>
      <c r="SRL2518" s="238"/>
      <c r="SRM2518" s="207"/>
      <c r="SRN2518" s="207"/>
      <c r="SRO2518" s="187"/>
      <c r="SRP2518" s="187"/>
      <c r="SRQ2518" s="204"/>
      <c r="SRR2518" s="272"/>
      <c r="SRS2518" s="207"/>
      <c r="SRT2518" s="238"/>
      <c r="SRU2518" s="207"/>
      <c r="SRV2518" s="207"/>
      <c r="SRW2518" s="187"/>
      <c r="SRX2518" s="187"/>
      <c r="SRY2518" s="204"/>
      <c r="SRZ2518" s="272"/>
      <c r="SSA2518" s="207"/>
      <c r="SSB2518" s="238"/>
      <c r="SSC2518" s="207"/>
      <c r="SSD2518" s="207"/>
      <c r="SSE2518" s="187"/>
      <c r="SSF2518" s="187"/>
      <c r="SSG2518" s="204"/>
      <c r="SSH2518" s="272"/>
      <c r="SSI2518" s="207"/>
      <c r="SSJ2518" s="238"/>
      <c r="SSK2518" s="207"/>
      <c r="SSL2518" s="207"/>
      <c r="SSM2518" s="187"/>
      <c r="SSN2518" s="187"/>
      <c r="SSO2518" s="204"/>
      <c r="SSP2518" s="272"/>
      <c r="SSQ2518" s="207"/>
      <c r="SSR2518" s="238"/>
      <c r="SSS2518" s="207"/>
      <c r="SST2518" s="207"/>
      <c r="SSU2518" s="187"/>
      <c r="SSV2518" s="187"/>
      <c r="SSW2518" s="204"/>
      <c r="SSX2518" s="272"/>
      <c r="SSY2518" s="207"/>
      <c r="SSZ2518" s="238"/>
      <c r="STA2518" s="207"/>
      <c r="STB2518" s="207"/>
      <c r="STC2518" s="187"/>
      <c r="STD2518" s="187"/>
      <c r="STE2518" s="204"/>
      <c r="STF2518" s="272"/>
      <c r="STG2518" s="207"/>
      <c r="STH2518" s="238"/>
      <c r="STI2518" s="207"/>
      <c r="STJ2518" s="207"/>
      <c r="STK2518" s="187"/>
      <c r="STL2518" s="187"/>
      <c r="STM2518" s="204"/>
      <c r="STN2518" s="272"/>
      <c r="STO2518" s="207"/>
      <c r="STP2518" s="238"/>
      <c r="STQ2518" s="207"/>
      <c r="STR2518" s="207"/>
      <c r="STS2518" s="187"/>
      <c r="STT2518" s="187"/>
      <c r="STU2518" s="204"/>
      <c r="STV2518" s="272"/>
      <c r="STW2518" s="207"/>
      <c r="STX2518" s="238"/>
      <c r="STY2518" s="207"/>
      <c r="STZ2518" s="207"/>
      <c r="SUA2518" s="187"/>
      <c r="SUB2518" s="187"/>
      <c r="SUC2518" s="204"/>
      <c r="SUD2518" s="272"/>
      <c r="SUE2518" s="207"/>
      <c r="SUF2518" s="238"/>
      <c r="SUG2518" s="207"/>
      <c r="SUH2518" s="207"/>
      <c r="SUI2518" s="187"/>
      <c r="SUJ2518" s="187"/>
      <c r="SUK2518" s="204"/>
      <c r="SUL2518" s="272"/>
      <c r="SUM2518" s="207"/>
      <c r="SUN2518" s="238"/>
      <c r="SUO2518" s="207"/>
      <c r="SUP2518" s="207"/>
      <c r="SUQ2518" s="187"/>
      <c r="SUR2518" s="187"/>
      <c r="SUS2518" s="204"/>
      <c r="SUT2518" s="272"/>
      <c r="SUU2518" s="207"/>
      <c r="SUV2518" s="238"/>
      <c r="SUW2518" s="207"/>
      <c r="SUX2518" s="207"/>
      <c r="SUY2518" s="187"/>
      <c r="SUZ2518" s="187"/>
      <c r="SVA2518" s="204"/>
      <c r="SVB2518" s="272"/>
      <c r="SVC2518" s="207"/>
      <c r="SVD2518" s="238"/>
      <c r="SVE2518" s="207"/>
      <c r="SVF2518" s="207"/>
      <c r="SVG2518" s="187"/>
      <c r="SVH2518" s="187"/>
      <c r="SVI2518" s="204"/>
      <c r="SVJ2518" s="272"/>
      <c r="SVK2518" s="207"/>
      <c r="SVL2518" s="238"/>
      <c r="SVM2518" s="207"/>
      <c r="SVN2518" s="207"/>
      <c r="SVO2518" s="187"/>
      <c r="SVP2518" s="187"/>
      <c r="SVQ2518" s="204"/>
      <c r="SVR2518" s="272"/>
      <c r="SVS2518" s="207"/>
      <c r="SVT2518" s="238"/>
      <c r="SVU2518" s="207"/>
      <c r="SVV2518" s="207"/>
      <c r="SVW2518" s="187"/>
      <c r="SVX2518" s="187"/>
      <c r="SVY2518" s="204"/>
      <c r="SVZ2518" s="272"/>
      <c r="SWA2518" s="207"/>
      <c r="SWB2518" s="238"/>
      <c r="SWC2518" s="207"/>
      <c r="SWD2518" s="207"/>
      <c r="SWE2518" s="187"/>
      <c r="SWF2518" s="187"/>
      <c r="SWG2518" s="204"/>
      <c r="SWH2518" s="272"/>
      <c r="SWI2518" s="207"/>
      <c r="SWJ2518" s="238"/>
      <c r="SWK2518" s="207"/>
      <c r="SWL2518" s="207"/>
      <c r="SWM2518" s="187"/>
      <c r="SWN2518" s="187"/>
      <c r="SWO2518" s="204"/>
      <c r="SWP2518" s="272"/>
      <c r="SWQ2518" s="207"/>
      <c r="SWR2518" s="238"/>
      <c r="SWS2518" s="207"/>
      <c r="SWT2518" s="207"/>
      <c r="SWU2518" s="187"/>
      <c r="SWV2518" s="187"/>
      <c r="SWW2518" s="204"/>
      <c r="SWX2518" s="272"/>
      <c r="SWY2518" s="207"/>
      <c r="SWZ2518" s="238"/>
      <c r="SXA2518" s="207"/>
      <c r="SXB2518" s="207"/>
      <c r="SXC2518" s="187"/>
      <c r="SXD2518" s="187"/>
      <c r="SXE2518" s="204"/>
      <c r="SXF2518" s="272"/>
      <c r="SXG2518" s="207"/>
      <c r="SXH2518" s="238"/>
      <c r="SXI2518" s="207"/>
      <c r="SXJ2518" s="207"/>
      <c r="SXK2518" s="187"/>
      <c r="SXL2518" s="187"/>
      <c r="SXM2518" s="204"/>
      <c r="SXN2518" s="272"/>
      <c r="SXO2518" s="207"/>
      <c r="SXP2518" s="238"/>
      <c r="SXQ2518" s="207"/>
      <c r="SXR2518" s="207"/>
      <c r="SXS2518" s="187"/>
      <c r="SXT2518" s="187"/>
      <c r="SXU2518" s="204"/>
      <c r="SXV2518" s="272"/>
      <c r="SXW2518" s="207"/>
      <c r="SXX2518" s="238"/>
      <c r="SXY2518" s="207"/>
      <c r="SXZ2518" s="207"/>
      <c r="SYA2518" s="187"/>
      <c r="SYB2518" s="187"/>
      <c r="SYC2518" s="204"/>
      <c r="SYD2518" s="272"/>
      <c r="SYE2518" s="207"/>
      <c r="SYF2518" s="238"/>
      <c r="SYG2518" s="207"/>
      <c r="SYH2518" s="207"/>
      <c r="SYI2518" s="187"/>
      <c r="SYJ2518" s="187"/>
      <c r="SYK2518" s="204"/>
      <c r="SYL2518" s="272"/>
      <c r="SYM2518" s="207"/>
      <c r="SYN2518" s="238"/>
      <c r="SYO2518" s="207"/>
      <c r="SYP2518" s="207"/>
      <c r="SYQ2518" s="187"/>
      <c r="SYR2518" s="187"/>
      <c r="SYS2518" s="204"/>
      <c r="SYT2518" s="272"/>
      <c r="SYU2518" s="207"/>
      <c r="SYV2518" s="238"/>
      <c r="SYW2518" s="207"/>
      <c r="SYX2518" s="207"/>
      <c r="SYY2518" s="187"/>
      <c r="SYZ2518" s="187"/>
      <c r="SZA2518" s="204"/>
      <c r="SZB2518" s="272"/>
      <c r="SZC2518" s="207"/>
      <c r="SZD2518" s="238"/>
      <c r="SZE2518" s="207"/>
      <c r="SZF2518" s="207"/>
      <c r="SZG2518" s="187"/>
      <c r="SZH2518" s="187"/>
      <c r="SZI2518" s="204"/>
      <c r="SZJ2518" s="272"/>
      <c r="SZK2518" s="207"/>
      <c r="SZL2518" s="238"/>
      <c r="SZM2518" s="207"/>
      <c r="SZN2518" s="207"/>
      <c r="SZO2518" s="187"/>
      <c r="SZP2518" s="187"/>
      <c r="SZQ2518" s="204"/>
      <c r="SZR2518" s="272"/>
      <c r="SZS2518" s="207"/>
      <c r="SZT2518" s="238"/>
      <c r="SZU2518" s="207"/>
      <c r="SZV2518" s="207"/>
      <c r="SZW2518" s="187"/>
      <c r="SZX2518" s="187"/>
      <c r="SZY2518" s="204"/>
      <c r="SZZ2518" s="272"/>
      <c r="TAA2518" s="207"/>
      <c r="TAB2518" s="238"/>
      <c r="TAC2518" s="207"/>
      <c r="TAD2518" s="207"/>
      <c r="TAE2518" s="187"/>
      <c r="TAF2518" s="187"/>
      <c r="TAG2518" s="204"/>
      <c r="TAH2518" s="272"/>
      <c r="TAI2518" s="207"/>
      <c r="TAJ2518" s="238"/>
      <c r="TAK2518" s="207"/>
      <c r="TAL2518" s="207"/>
      <c r="TAM2518" s="187"/>
      <c r="TAN2518" s="187"/>
      <c r="TAO2518" s="204"/>
      <c r="TAP2518" s="272"/>
      <c r="TAQ2518" s="207"/>
      <c r="TAR2518" s="238"/>
      <c r="TAS2518" s="207"/>
      <c r="TAT2518" s="207"/>
      <c r="TAU2518" s="187"/>
      <c r="TAV2518" s="187"/>
      <c r="TAW2518" s="204"/>
      <c r="TAX2518" s="272"/>
      <c r="TAY2518" s="207"/>
      <c r="TAZ2518" s="238"/>
      <c r="TBA2518" s="207"/>
      <c r="TBB2518" s="207"/>
      <c r="TBC2518" s="187"/>
      <c r="TBD2518" s="187"/>
      <c r="TBE2518" s="204"/>
      <c r="TBF2518" s="272"/>
      <c r="TBG2518" s="207"/>
      <c r="TBH2518" s="238"/>
      <c r="TBI2518" s="207"/>
      <c r="TBJ2518" s="207"/>
      <c r="TBK2518" s="187"/>
      <c r="TBL2518" s="187"/>
      <c r="TBM2518" s="204"/>
      <c r="TBN2518" s="272"/>
      <c r="TBO2518" s="207"/>
      <c r="TBP2518" s="238"/>
      <c r="TBQ2518" s="207"/>
      <c r="TBR2518" s="207"/>
      <c r="TBS2518" s="187"/>
      <c r="TBT2518" s="187"/>
      <c r="TBU2518" s="204"/>
      <c r="TBV2518" s="272"/>
      <c r="TBW2518" s="207"/>
      <c r="TBX2518" s="238"/>
      <c r="TBY2518" s="207"/>
      <c r="TBZ2518" s="207"/>
      <c r="TCA2518" s="187"/>
      <c r="TCB2518" s="187"/>
      <c r="TCC2518" s="204"/>
      <c r="TCD2518" s="272"/>
      <c r="TCE2518" s="207"/>
      <c r="TCF2518" s="238"/>
      <c r="TCG2518" s="207"/>
      <c r="TCH2518" s="207"/>
      <c r="TCI2518" s="187"/>
      <c r="TCJ2518" s="187"/>
      <c r="TCK2518" s="204"/>
      <c r="TCL2518" s="272"/>
      <c r="TCM2518" s="207"/>
      <c r="TCN2518" s="238"/>
      <c r="TCO2518" s="207"/>
      <c r="TCP2518" s="207"/>
      <c r="TCQ2518" s="187"/>
      <c r="TCR2518" s="187"/>
      <c r="TCS2518" s="204"/>
      <c r="TCT2518" s="272"/>
      <c r="TCU2518" s="207"/>
      <c r="TCV2518" s="238"/>
      <c r="TCW2518" s="207"/>
      <c r="TCX2518" s="207"/>
      <c r="TCY2518" s="187"/>
      <c r="TCZ2518" s="187"/>
      <c r="TDA2518" s="204"/>
      <c r="TDB2518" s="272"/>
      <c r="TDC2518" s="207"/>
      <c r="TDD2518" s="238"/>
      <c r="TDE2518" s="207"/>
      <c r="TDF2518" s="207"/>
      <c r="TDG2518" s="187"/>
      <c r="TDH2518" s="187"/>
      <c r="TDI2518" s="204"/>
      <c r="TDJ2518" s="272"/>
      <c r="TDK2518" s="207"/>
      <c r="TDL2518" s="238"/>
      <c r="TDM2518" s="207"/>
      <c r="TDN2518" s="207"/>
      <c r="TDO2518" s="187"/>
      <c r="TDP2518" s="187"/>
      <c r="TDQ2518" s="204"/>
      <c r="TDR2518" s="272"/>
      <c r="TDS2518" s="207"/>
      <c r="TDT2518" s="238"/>
      <c r="TDU2518" s="207"/>
      <c r="TDV2518" s="207"/>
      <c r="TDW2518" s="187"/>
      <c r="TDX2518" s="187"/>
      <c r="TDY2518" s="204"/>
      <c r="TDZ2518" s="272"/>
      <c r="TEA2518" s="207"/>
      <c r="TEB2518" s="238"/>
      <c r="TEC2518" s="207"/>
      <c r="TED2518" s="207"/>
      <c r="TEE2518" s="187"/>
      <c r="TEF2518" s="187"/>
      <c r="TEG2518" s="204"/>
      <c r="TEH2518" s="272"/>
      <c r="TEI2518" s="207"/>
      <c r="TEJ2518" s="238"/>
      <c r="TEK2518" s="207"/>
      <c r="TEL2518" s="207"/>
      <c r="TEM2518" s="187"/>
      <c r="TEN2518" s="187"/>
      <c r="TEO2518" s="204"/>
      <c r="TEP2518" s="272"/>
      <c r="TEQ2518" s="207"/>
      <c r="TER2518" s="238"/>
      <c r="TES2518" s="207"/>
      <c r="TET2518" s="207"/>
      <c r="TEU2518" s="187"/>
      <c r="TEV2518" s="187"/>
      <c r="TEW2518" s="204"/>
      <c r="TEX2518" s="272"/>
      <c r="TEY2518" s="207"/>
      <c r="TEZ2518" s="238"/>
      <c r="TFA2518" s="207"/>
      <c r="TFB2518" s="207"/>
      <c r="TFC2518" s="187"/>
      <c r="TFD2518" s="187"/>
      <c r="TFE2518" s="204"/>
      <c r="TFF2518" s="272"/>
      <c r="TFG2518" s="207"/>
      <c r="TFH2518" s="238"/>
      <c r="TFI2518" s="207"/>
      <c r="TFJ2518" s="207"/>
      <c r="TFK2518" s="187"/>
      <c r="TFL2518" s="187"/>
      <c r="TFM2518" s="204"/>
      <c r="TFN2518" s="272"/>
      <c r="TFO2518" s="207"/>
      <c r="TFP2518" s="238"/>
      <c r="TFQ2518" s="207"/>
      <c r="TFR2518" s="207"/>
      <c r="TFS2518" s="187"/>
      <c r="TFT2518" s="187"/>
      <c r="TFU2518" s="204"/>
      <c r="TFV2518" s="272"/>
      <c r="TFW2518" s="207"/>
      <c r="TFX2518" s="238"/>
      <c r="TFY2518" s="207"/>
      <c r="TFZ2518" s="207"/>
      <c r="TGA2518" s="187"/>
      <c r="TGB2518" s="187"/>
      <c r="TGC2518" s="204"/>
      <c r="TGD2518" s="272"/>
      <c r="TGE2518" s="207"/>
      <c r="TGF2518" s="238"/>
      <c r="TGG2518" s="207"/>
      <c r="TGH2518" s="207"/>
      <c r="TGI2518" s="187"/>
      <c r="TGJ2518" s="187"/>
      <c r="TGK2518" s="204"/>
      <c r="TGL2518" s="272"/>
      <c r="TGM2518" s="207"/>
      <c r="TGN2518" s="238"/>
      <c r="TGO2518" s="207"/>
      <c r="TGP2518" s="207"/>
      <c r="TGQ2518" s="187"/>
      <c r="TGR2518" s="187"/>
      <c r="TGS2518" s="204"/>
      <c r="TGT2518" s="272"/>
      <c r="TGU2518" s="207"/>
      <c r="TGV2518" s="238"/>
      <c r="TGW2518" s="207"/>
      <c r="TGX2518" s="207"/>
      <c r="TGY2518" s="187"/>
      <c r="TGZ2518" s="187"/>
      <c r="THA2518" s="204"/>
      <c r="THB2518" s="272"/>
      <c r="THC2518" s="207"/>
      <c r="THD2518" s="238"/>
      <c r="THE2518" s="207"/>
      <c r="THF2518" s="207"/>
      <c r="THG2518" s="187"/>
      <c r="THH2518" s="187"/>
      <c r="THI2518" s="204"/>
      <c r="THJ2518" s="272"/>
      <c r="THK2518" s="207"/>
      <c r="THL2518" s="238"/>
      <c r="THM2518" s="207"/>
      <c r="THN2518" s="207"/>
      <c r="THO2518" s="187"/>
      <c r="THP2518" s="187"/>
      <c r="THQ2518" s="204"/>
      <c r="THR2518" s="272"/>
      <c r="THS2518" s="207"/>
      <c r="THT2518" s="238"/>
      <c r="THU2518" s="207"/>
      <c r="THV2518" s="207"/>
      <c r="THW2518" s="187"/>
      <c r="THX2518" s="187"/>
      <c r="THY2518" s="204"/>
      <c r="THZ2518" s="272"/>
      <c r="TIA2518" s="207"/>
      <c r="TIB2518" s="238"/>
      <c r="TIC2518" s="207"/>
      <c r="TID2518" s="207"/>
      <c r="TIE2518" s="187"/>
      <c r="TIF2518" s="187"/>
      <c r="TIG2518" s="204"/>
      <c r="TIH2518" s="272"/>
      <c r="TII2518" s="207"/>
      <c r="TIJ2518" s="238"/>
      <c r="TIK2518" s="207"/>
      <c r="TIL2518" s="207"/>
      <c r="TIM2518" s="187"/>
      <c r="TIN2518" s="187"/>
      <c r="TIO2518" s="204"/>
      <c r="TIP2518" s="272"/>
      <c r="TIQ2518" s="207"/>
      <c r="TIR2518" s="238"/>
      <c r="TIS2518" s="207"/>
      <c r="TIT2518" s="207"/>
      <c r="TIU2518" s="187"/>
      <c r="TIV2518" s="187"/>
      <c r="TIW2518" s="204"/>
      <c r="TIX2518" s="272"/>
      <c r="TIY2518" s="207"/>
      <c r="TIZ2518" s="238"/>
      <c r="TJA2518" s="207"/>
      <c r="TJB2518" s="207"/>
      <c r="TJC2518" s="187"/>
      <c r="TJD2518" s="187"/>
      <c r="TJE2518" s="204"/>
      <c r="TJF2518" s="272"/>
      <c r="TJG2518" s="207"/>
      <c r="TJH2518" s="238"/>
      <c r="TJI2518" s="207"/>
      <c r="TJJ2518" s="207"/>
      <c r="TJK2518" s="187"/>
      <c r="TJL2518" s="187"/>
      <c r="TJM2518" s="204"/>
      <c r="TJN2518" s="272"/>
      <c r="TJO2518" s="207"/>
      <c r="TJP2518" s="238"/>
      <c r="TJQ2518" s="207"/>
      <c r="TJR2518" s="207"/>
      <c r="TJS2518" s="187"/>
      <c r="TJT2518" s="187"/>
      <c r="TJU2518" s="204"/>
      <c r="TJV2518" s="272"/>
      <c r="TJW2518" s="207"/>
      <c r="TJX2518" s="238"/>
      <c r="TJY2518" s="207"/>
      <c r="TJZ2518" s="207"/>
      <c r="TKA2518" s="187"/>
      <c r="TKB2518" s="187"/>
      <c r="TKC2518" s="204"/>
      <c r="TKD2518" s="272"/>
      <c r="TKE2518" s="207"/>
      <c r="TKF2518" s="238"/>
      <c r="TKG2518" s="207"/>
      <c r="TKH2518" s="207"/>
      <c r="TKI2518" s="187"/>
      <c r="TKJ2518" s="187"/>
      <c r="TKK2518" s="204"/>
      <c r="TKL2518" s="272"/>
      <c r="TKM2518" s="207"/>
      <c r="TKN2518" s="238"/>
      <c r="TKO2518" s="207"/>
      <c r="TKP2518" s="207"/>
      <c r="TKQ2518" s="187"/>
      <c r="TKR2518" s="187"/>
      <c r="TKS2518" s="204"/>
      <c r="TKT2518" s="272"/>
      <c r="TKU2518" s="207"/>
      <c r="TKV2518" s="238"/>
      <c r="TKW2518" s="207"/>
      <c r="TKX2518" s="207"/>
      <c r="TKY2518" s="187"/>
      <c r="TKZ2518" s="187"/>
      <c r="TLA2518" s="204"/>
      <c r="TLB2518" s="272"/>
      <c r="TLC2518" s="207"/>
      <c r="TLD2518" s="238"/>
      <c r="TLE2518" s="207"/>
      <c r="TLF2518" s="207"/>
      <c r="TLG2518" s="187"/>
      <c r="TLH2518" s="187"/>
      <c r="TLI2518" s="204"/>
      <c r="TLJ2518" s="272"/>
      <c r="TLK2518" s="207"/>
      <c r="TLL2518" s="238"/>
      <c r="TLM2518" s="207"/>
      <c r="TLN2518" s="207"/>
      <c r="TLO2518" s="187"/>
      <c r="TLP2518" s="187"/>
      <c r="TLQ2518" s="204"/>
      <c r="TLR2518" s="272"/>
      <c r="TLS2518" s="207"/>
      <c r="TLT2518" s="238"/>
      <c r="TLU2518" s="207"/>
      <c r="TLV2518" s="207"/>
      <c r="TLW2518" s="187"/>
      <c r="TLX2518" s="187"/>
      <c r="TLY2518" s="204"/>
      <c r="TLZ2518" s="272"/>
      <c r="TMA2518" s="207"/>
      <c r="TMB2518" s="238"/>
      <c r="TMC2518" s="207"/>
      <c r="TMD2518" s="207"/>
      <c r="TME2518" s="187"/>
      <c r="TMF2518" s="187"/>
      <c r="TMG2518" s="204"/>
      <c r="TMH2518" s="272"/>
      <c r="TMI2518" s="207"/>
      <c r="TMJ2518" s="238"/>
      <c r="TMK2518" s="207"/>
      <c r="TML2518" s="207"/>
      <c r="TMM2518" s="187"/>
      <c r="TMN2518" s="187"/>
      <c r="TMO2518" s="204"/>
      <c r="TMP2518" s="272"/>
      <c r="TMQ2518" s="207"/>
      <c r="TMR2518" s="238"/>
      <c r="TMS2518" s="207"/>
      <c r="TMT2518" s="207"/>
      <c r="TMU2518" s="187"/>
      <c r="TMV2518" s="187"/>
      <c r="TMW2518" s="204"/>
      <c r="TMX2518" s="272"/>
      <c r="TMY2518" s="207"/>
      <c r="TMZ2518" s="238"/>
      <c r="TNA2518" s="207"/>
      <c r="TNB2518" s="207"/>
      <c r="TNC2518" s="187"/>
      <c r="TND2518" s="187"/>
      <c r="TNE2518" s="204"/>
      <c r="TNF2518" s="272"/>
      <c r="TNG2518" s="207"/>
      <c r="TNH2518" s="238"/>
      <c r="TNI2518" s="207"/>
      <c r="TNJ2518" s="207"/>
      <c r="TNK2518" s="187"/>
      <c r="TNL2518" s="187"/>
      <c r="TNM2518" s="204"/>
      <c r="TNN2518" s="272"/>
      <c r="TNO2518" s="207"/>
      <c r="TNP2518" s="238"/>
      <c r="TNQ2518" s="207"/>
      <c r="TNR2518" s="207"/>
      <c r="TNS2518" s="187"/>
      <c r="TNT2518" s="187"/>
      <c r="TNU2518" s="204"/>
      <c r="TNV2518" s="272"/>
      <c r="TNW2518" s="207"/>
      <c r="TNX2518" s="238"/>
      <c r="TNY2518" s="207"/>
      <c r="TNZ2518" s="207"/>
      <c r="TOA2518" s="187"/>
      <c r="TOB2518" s="187"/>
      <c r="TOC2518" s="204"/>
      <c r="TOD2518" s="272"/>
      <c r="TOE2518" s="207"/>
      <c r="TOF2518" s="238"/>
      <c r="TOG2518" s="207"/>
      <c r="TOH2518" s="207"/>
      <c r="TOI2518" s="187"/>
      <c r="TOJ2518" s="187"/>
      <c r="TOK2518" s="204"/>
      <c r="TOL2518" s="272"/>
      <c r="TOM2518" s="207"/>
      <c r="TON2518" s="238"/>
      <c r="TOO2518" s="207"/>
      <c r="TOP2518" s="207"/>
      <c r="TOQ2518" s="187"/>
      <c r="TOR2518" s="187"/>
      <c r="TOS2518" s="204"/>
      <c r="TOT2518" s="272"/>
      <c r="TOU2518" s="207"/>
      <c r="TOV2518" s="238"/>
      <c r="TOW2518" s="207"/>
      <c r="TOX2518" s="207"/>
      <c r="TOY2518" s="187"/>
      <c r="TOZ2518" s="187"/>
      <c r="TPA2518" s="204"/>
      <c r="TPB2518" s="272"/>
      <c r="TPC2518" s="207"/>
      <c r="TPD2518" s="238"/>
      <c r="TPE2518" s="207"/>
      <c r="TPF2518" s="207"/>
      <c r="TPG2518" s="187"/>
      <c r="TPH2518" s="187"/>
      <c r="TPI2518" s="204"/>
      <c r="TPJ2518" s="272"/>
      <c r="TPK2518" s="207"/>
      <c r="TPL2518" s="238"/>
      <c r="TPM2518" s="207"/>
      <c r="TPN2518" s="207"/>
      <c r="TPO2518" s="187"/>
      <c r="TPP2518" s="187"/>
      <c r="TPQ2518" s="204"/>
      <c r="TPR2518" s="272"/>
      <c r="TPS2518" s="207"/>
      <c r="TPT2518" s="238"/>
      <c r="TPU2518" s="207"/>
      <c r="TPV2518" s="207"/>
      <c r="TPW2518" s="187"/>
      <c r="TPX2518" s="187"/>
      <c r="TPY2518" s="204"/>
      <c r="TPZ2518" s="272"/>
      <c r="TQA2518" s="207"/>
      <c r="TQB2518" s="238"/>
      <c r="TQC2518" s="207"/>
      <c r="TQD2518" s="207"/>
      <c r="TQE2518" s="187"/>
      <c r="TQF2518" s="187"/>
      <c r="TQG2518" s="204"/>
      <c r="TQH2518" s="272"/>
      <c r="TQI2518" s="207"/>
      <c r="TQJ2518" s="238"/>
      <c r="TQK2518" s="207"/>
      <c r="TQL2518" s="207"/>
      <c r="TQM2518" s="187"/>
      <c r="TQN2518" s="187"/>
      <c r="TQO2518" s="204"/>
      <c r="TQP2518" s="272"/>
      <c r="TQQ2518" s="207"/>
      <c r="TQR2518" s="238"/>
      <c r="TQS2518" s="207"/>
      <c r="TQT2518" s="207"/>
      <c r="TQU2518" s="187"/>
      <c r="TQV2518" s="187"/>
      <c r="TQW2518" s="204"/>
      <c r="TQX2518" s="272"/>
      <c r="TQY2518" s="207"/>
      <c r="TQZ2518" s="238"/>
      <c r="TRA2518" s="207"/>
      <c r="TRB2518" s="207"/>
      <c r="TRC2518" s="187"/>
      <c r="TRD2518" s="187"/>
      <c r="TRE2518" s="204"/>
      <c r="TRF2518" s="272"/>
      <c r="TRG2518" s="207"/>
      <c r="TRH2518" s="238"/>
      <c r="TRI2518" s="207"/>
      <c r="TRJ2518" s="207"/>
      <c r="TRK2518" s="187"/>
      <c r="TRL2518" s="187"/>
      <c r="TRM2518" s="204"/>
      <c r="TRN2518" s="272"/>
      <c r="TRO2518" s="207"/>
      <c r="TRP2518" s="238"/>
      <c r="TRQ2518" s="207"/>
      <c r="TRR2518" s="207"/>
      <c r="TRS2518" s="187"/>
      <c r="TRT2518" s="187"/>
      <c r="TRU2518" s="204"/>
      <c r="TRV2518" s="272"/>
      <c r="TRW2518" s="207"/>
      <c r="TRX2518" s="238"/>
      <c r="TRY2518" s="207"/>
      <c r="TRZ2518" s="207"/>
      <c r="TSA2518" s="187"/>
      <c r="TSB2518" s="187"/>
      <c r="TSC2518" s="204"/>
      <c r="TSD2518" s="272"/>
      <c r="TSE2518" s="207"/>
      <c r="TSF2518" s="238"/>
      <c r="TSG2518" s="207"/>
      <c r="TSH2518" s="207"/>
      <c r="TSI2518" s="187"/>
      <c r="TSJ2518" s="187"/>
      <c r="TSK2518" s="204"/>
      <c r="TSL2518" s="272"/>
      <c r="TSM2518" s="207"/>
      <c r="TSN2518" s="238"/>
      <c r="TSO2518" s="207"/>
      <c r="TSP2518" s="207"/>
      <c r="TSQ2518" s="187"/>
      <c r="TSR2518" s="187"/>
      <c r="TSS2518" s="204"/>
      <c r="TST2518" s="272"/>
      <c r="TSU2518" s="207"/>
      <c r="TSV2518" s="238"/>
      <c r="TSW2518" s="207"/>
      <c r="TSX2518" s="207"/>
      <c r="TSY2518" s="187"/>
      <c r="TSZ2518" s="187"/>
      <c r="TTA2518" s="204"/>
      <c r="TTB2518" s="272"/>
      <c r="TTC2518" s="207"/>
      <c r="TTD2518" s="238"/>
      <c r="TTE2518" s="207"/>
      <c r="TTF2518" s="207"/>
      <c r="TTG2518" s="187"/>
      <c r="TTH2518" s="187"/>
      <c r="TTI2518" s="204"/>
      <c r="TTJ2518" s="272"/>
      <c r="TTK2518" s="207"/>
      <c r="TTL2518" s="238"/>
      <c r="TTM2518" s="207"/>
      <c r="TTN2518" s="207"/>
      <c r="TTO2518" s="187"/>
      <c r="TTP2518" s="187"/>
      <c r="TTQ2518" s="204"/>
      <c r="TTR2518" s="272"/>
      <c r="TTS2518" s="207"/>
      <c r="TTT2518" s="238"/>
      <c r="TTU2518" s="207"/>
      <c r="TTV2518" s="207"/>
      <c r="TTW2518" s="187"/>
      <c r="TTX2518" s="187"/>
      <c r="TTY2518" s="204"/>
      <c r="TTZ2518" s="272"/>
      <c r="TUA2518" s="207"/>
      <c r="TUB2518" s="238"/>
      <c r="TUC2518" s="207"/>
      <c r="TUD2518" s="207"/>
      <c r="TUE2518" s="187"/>
      <c r="TUF2518" s="187"/>
      <c r="TUG2518" s="204"/>
      <c r="TUH2518" s="272"/>
      <c r="TUI2518" s="207"/>
      <c r="TUJ2518" s="238"/>
      <c r="TUK2518" s="207"/>
      <c r="TUL2518" s="207"/>
      <c r="TUM2518" s="187"/>
      <c r="TUN2518" s="187"/>
      <c r="TUO2518" s="204"/>
      <c r="TUP2518" s="272"/>
      <c r="TUQ2518" s="207"/>
      <c r="TUR2518" s="238"/>
      <c r="TUS2518" s="207"/>
      <c r="TUT2518" s="207"/>
      <c r="TUU2518" s="187"/>
      <c r="TUV2518" s="187"/>
      <c r="TUW2518" s="204"/>
      <c r="TUX2518" s="272"/>
      <c r="TUY2518" s="207"/>
      <c r="TUZ2518" s="238"/>
      <c r="TVA2518" s="207"/>
      <c r="TVB2518" s="207"/>
      <c r="TVC2518" s="187"/>
      <c r="TVD2518" s="187"/>
      <c r="TVE2518" s="204"/>
      <c r="TVF2518" s="272"/>
      <c r="TVG2518" s="207"/>
      <c r="TVH2518" s="238"/>
      <c r="TVI2518" s="207"/>
      <c r="TVJ2518" s="207"/>
      <c r="TVK2518" s="187"/>
      <c r="TVL2518" s="187"/>
      <c r="TVM2518" s="204"/>
      <c r="TVN2518" s="272"/>
      <c r="TVO2518" s="207"/>
      <c r="TVP2518" s="238"/>
      <c r="TVQ2518" s="207"/>
      <c r="TVR2518" s="207"/>
      <c r="TVS2518" s="187"/>
      <c r="TVT2518" s="187"/>
      <c r="TVU2518" s="204"/>
      <c r="TVV2518" s="272"/>
      <c r="TVW2518" s="207"/>
      <c r="TVX2518" s="238"/>
      <c r="TVY2518" s="207"/>
      <c r="TVZ2518" s="207"/>
      <c r="TWA2518" s="187"/>
      <c r="TWB2518" s="187"/>
      <c r="TWC2518" s="204"/>
      <c r="TWD2518" s="272"/>
      <c r="TWE2518" s="207"/>
      <c r="TWF2518" s="238"/>
      <c r="TWG2518" s="207"/>
      <c r="TWH2518" s="207"/>
      <c r="TWI2518" s="187"/>
      <c r="TWJ2518" s="187"/>
      <c r="TWK2518" s="204"/>
      <c r="TWL2518" s="272"/>
      <c r="TWM2518" s="207"/>
      <c r="TWN2518" s="238"/>
      <c r="TWO2518" s="207"/>
      <c r="TWP2518" s="207"/>
      <c r="TWQ2518" s="187"/>
      <c r="TWR2518" s="187"/>
      <c r="TWS2518" s="204"/>
      <c r="TWT2518" s="272"/>
      <c r="TWU2518" s="207"/>
      <c r="TWV2518" s="238"/>
      <c r="TWW2518" s="207"/>
      <c r="TWX2518" s="207"/>
      <c r="TWY2518" s="187"/>
      <c r="TWZ2518" s="187"/>
      <c r="TXA2518" s="204"/>
      <c r="TXB2518" s="272"/>
      <c r="TXC2518" s="207"/>
      <c r="TXD2518" s="238"/>
      <c r="TXE2518" s="207"/>
      <c r="TXF2518" s="207"/>
      <c r="TXG2518" s="187"/>
      <c r="TXH2518" s="187"/>
      <c r="TXI2518" s="204"/>
      <c r="TXJ2518" s="272"/>
      <c r="TXK2518" s="207"/>
      <c r="TXL2518" s="238"/>
      <c r="TXM2518" s="207"/>
      <c r="TXN2518" s="207"/>
      <c r="TXO2518" s="187"/>
      <c r="TXP2518" s="187"/>
      <c r="TXQ2518" s="204"/>
      <c r="TXR2518" s="272"/>
      <c r="TXS2518" s="207"/>
      <c r="TXT2518" s="238"/>
      <c r="TXU2518" s="207"/>
      <c r="TXV2518" s="207"/>
      <c r="TXW2518" s="187"/>
      <c r="TXX2518" s="187"/>
      <c r="TXY2518" s="204"/>
      <c r="TXZ2518" s="272"/>
      <c r="TYA2518" s="207"/>
      <c r="TYB2518" s="238"/>
      <c r="TYC2518" s="207"/>
      <c r="TYD2518" s="207"/>
      <c r="TYE2518" s="187"/>
      <c r="TYF2518" s="187"/>
      <c r="TYG2518" s="204"/>
      <c r="TYH2518" s="272"/>
      <c r="TYI2518" s="207"/>
      <c r="TYJ2518" s="238"/>
      <c r="TYK2518" s="207"/>
      <c r="TYL2518" s="207"/>
      <c r="TYM2518" s="187"/>
      <c r="TYN2518" s="187"/>
      <c r="TYO2518" s="204"/>
      <c r="TYP2518" s="272"/>
      <c r="TYQ2518" s="207"/>
      <c r="TYR2518" s="238"/>
      <c r="TYS2518" s="207"/>
      <c r="TYT2518" s="207"/>
      <c r="TYU2518" s="187"/>
      <c r="TYV2518" s="187"/>
      <c r="TYW2518" s="204"/>
      <c r="TYX2518" s="272"/>
      <c r="TYY2518" s="207"/>
      <c r="TYZ2518" s="238"/>
      <c r="TZA2518" s="207"/>
      <c r="TZB2518" s="207"/>
      <c r="TZC2518" s="187"/>
      <c r="TZD2518" s="187"/>
      <c r="TZE2518" s="204"/>
      <c r="TZF2518" s="272"/>
      <c r="TZG2518" s="207"/>
      <c r="TZH2518" s="238"/>
      <c r="TZI2518" s="207"/>
      <c r="TZJ2518" s="207"/>
      <c r="TZK2518" s="187"/>
      <c r="TZL2518" s="187"/>
      <c r="TZM2518" s="204"/>
      <c r="TZN2518" s="272"/>
      <c r="TZO2518" s="207"/>
      <c r="TZP2518" s="238"/>
      <c r="TZQ2518" s="207"/>
      <c r="TZR2518" s="207"/>
      <c r="TZS2518" s="187"/>
      <c r="TZT2518" s="187"/>
      <c r="TZU2518" s="204"/>
      <c r="TZV2518" s="272"/>
      <c r="TZW2518" s="207"/>
      <c r="TZX2518" s="238"/>
      <c r="TZY2518" s="207"/>
      <c r="TZZ2518" s="207"/>
      <c r="UAA2518" s="187"/>
      <c r="UAB2518" s="187"/>
      <c r="UAC2518" s="204"/>
      <c r="UAD2518" s="272"/>
      <c r="UAE2518" s="207"/>
      <c r="UAF2518" s="238"/>
      <c r="UAG2518" s="207"/>
      <c r="UAH2518" s="207"/>
      <c r="UAI2518" s="187"/>
      <c r="UAJ2518" s="187"/>
      <c r="UAK2518" s="204"/>
      <c r="UAL2518" s="272"/>
      <c r="UAM2518" s="207"/>
      <c r="UAN2518" s="238"/>
      <c r="UAO2518" s="207"/>
      <c r="UAP2518" s="207"/>
      <c r="UAQ2518" s="187"/>
      <c r="UAR2518" s="187"/>
      <c r="UAS2518" s="204"/>
      <c r="UAT2518" s="272"/>
      <c r="UAU2518" s="207"/>
      <c r="UAV2518" s="238"/>
      <c r="UAW2518" s="207"/>
      <c r="UAX2518" s="207"/>
      <c r="UAY2518" s="187"/>
      <c r="UAZ2518" s="187"/>
      <c r="UBA2518" s="204"/>
      <c r="UBB2518" s="272"/>
      <c r="UBC2518" s="207"/>
      <c r="UBD2518" s="238"/>
      <c r="UBE2518" s="207"/>
      <c r="UBF2518" s="207"/>
      <c r="UBG2518" s="187"/>
      <c r="UBH2518" s="187"/>
      <c r="UBI2518" s="204"/>
      <c r="UBJ2518" s="272"/>
      <c r="UBK2518" s="207"/>
      <c r="UBL2518" s="238"/>
      <c r="UBM2518" s="207"/>
      <c r="UBN2518" s="207"/>
      <c r="UBO2518" s="187"/>
      <c r="UBP2518" s="187"/>
      <c r="UBQ2518" s="204"/>
      <c r="UBR2518" s="272"/>
      <c r="UBS2518" s="207"/>
      <c r="UBT2518" s="238"/>
      <c r="UBU2518" s="207"/>
      <c r="UBV2518" s="207"/>
      <c r="UBW2518" s="187"/>
      <c r="UBX2518" s="187"/>
      <c r="UBY2518" s="204"/>
      <c r="UBZ2518" s="272"/>
      <c r="UCA2518" s="207"/>
      <c r="UCB2518" s="238"/>
      <c r="UCC2518" s="207"/>
      <c r="UCD2518" s="207"/>
      <c r="UCE2518" s="187"/>
      <c r="UCF2518" s="187"/>
      <c r="UCG2518" s="204"/>
      <c r="UCH2518" s="272"/>
      <c r="UCI2518" s="207"/>
      <c r="UCJ2518" s="238"/>
      <c r="UCK2518" s="207"/>
      <c r="UCL2518" s="207"/>
      <c r="UCM2518" s="187"/>
      <c r="UCN2518" s="187"/>
      <c r="UCO2518" s="204"/>
      <c r="UCP2518" s="272"/>
      <c r="UCQ2518" s="207"/>
      <c r="UCR2518" s="238"/>
      <c r="UCS2518" s="207"/>
      <c r="UCT2518" s="207"/>
      <c r="UCU2518" s="187"/>
      <c r="UCV2518" s="187"/>
      <c r="UCW2518" s="204"/>
      <c r="UCX2518" s="272"/>
      <c r="UCY2518" s="207"/>
      <c r="UCZ2518" s="238"/>
      <c r="UDA2518" s="207"/>
      <c r="UDB2518" s="207"/>
      <c r="UDC2518" s="187"/>
      <c r="UDD2518" s="187"/>
      <c r="UDE2518" s="204"/>
      <c r="UDF2518" s="272"/>
      <c r="UDG2518" s="207"/>
      <c r="UDH2518" s="238"/>
      <c r="UDI2518" s="207"/>
      <c r="UDJ2518" s="207"/>
      <c r="UDK2518" s="187"/>
      <c r="UDL2518" s="187"/>
      <c r="UDM2518" s="204"/>
      <c r="UDN2518" s="272"/>
      <c r="UDO2518" s="207"/>
      <c r="UDP2518" s="238"/>
      <c r="UDQ2518" s="207"/>
      <c r="UDR2518" s="207"/>
      <c r="UDS2518" s="187"/>
      <c r="UDT2518" s="187"/>
      <c r="UDU2518" s="204"/>
      <c r="UDV2518" s="272"/>
      <c r="UDW2518" s="207"/>
      <c r="UDX2518" s="238"/>
      <c r="UDY2518" s="207"/>
      <c r="UDZ2518" s="207"/>
      <c r="UEA2518" s="187"/>
      <c r="UEB2518" s="187"/>
      <c r="UEC2518" s="204"/>
      <c r="UED2518" s="272"/>
      <c r="UEE2518" s="207"/>
      <c r="UEF2518" s="238"/>
      <c r="UEG2518" s="207"/>
      <c r="UEH2518" s="207"/>
      <c r="UEI2518" s="187"/>
      <c r="UEJ2518" s="187"/>
      <c r="UEK2518" s="204"/>
      <c r="UEL2518" s="272"/>
      <c r="UEM2518" s="207"/>
      <c r="UEN2518" s="238"/>
      <c r="UEO2518" s="207"/>
      <c r="UEP2518" s="207"/>
      <c r="UEQ2518" s="187"/>
      <c r="UER2518" s="187"/>
      <c r="UES2518" s="204"/>
      <c r="UET2518" s="272"/>
      <c r="UEU2518" s="207"/>
      <c r="UEV2518" s="238"/>
      <c r="UEW2518" s="207"/>
      <c r="UEX2518" s="207"/>
      <c r="UEY2518" s="187"/>
      <c r="UEZ2518" s="187"/>
      <c r="UFA2518" s="204"/>
      <c r="UFB2518" s="272"/>
      <c r="UFC2518" s="207"/>
      <c r="UFD2518" s="238"/>
      <c r="UFE2518" s="207"/>
      <c r="UFF2518" s="207"/>
      <c r="UFG2518" s="187"/>
      <c r="UFH2518" s="187"/>
      <c r="UFI2518" s="204"/>
      <c r="UFJ2518" s="272"/>
      <c r="UFK2518" s="207"/>
      <c r="UFL2518" s="238"/>
      <c r="UFM2518" s="207"/>
      <c r="UFN2518" s="207"/>
      <c r="UFO2518" s="187"/>
      <c r="UFP2518" s="187"/>
      <c r="UFQ2518" s="204"/>
      <c r="UFR2518" s="272"/>
      <c r="UFS2518" s="207"/>
      <c r="UFT2518" s="238"/>
      <c r="UFU2518" s="207"/>
      <c r="UFV2518" s="207"/>
      <c r="UFW2518" s="187"/>
      <c r="UFX2518" s="187"/>
      <c r="UFY2518" s="204"/>
      <c r="UFZ2518" s="272"/>
      <c r="UGA2518" s="207"/>
      <c r="UGB2518" s="238"/>
      <c r="UGC2518" s="207"/>
      <c r="UGD2518" s="207"/>
      <c r="UGE2518" s="187"/>
      <c r="UGF2518" s="187"/>
      <c r="UGG2518" s="204"/>
      <c r="UGH2518" s="272"/>
      <c r="UGI2518" s="207"/>
      <c r="UGJ2518" s="238"/>
      <c r="UGK2518" s="207"/>
      <c r="UGL2518" s="207"/>
      <c r="UGM2518" s="187"/>
      <c r="UGN2518" s="187"/>
      <c r="UGO2518" s="204"/>
      <c r="UGP2518" s="272"/>
      <c r="UGQ2518" s="207"/>
      <c r="UGR2518" s="238"/>
      <c r="UGS2518" s="207"/>
      <c r="UGT2518" s="207"/>
      <c r="UGU2518" s="187"/>
      <c r="UGV2518" s="187"/>
      <c r="UGW2518" s="204"/>
      <c r="UGX2518" s="272"/>
      <c r="UGY2518" s="207"/>
      <c r="UGZ2518" s="238"/>
      <c r="UHA2518" s="207"/>
      <c r="UHB2518" s="207"/>
      <c r="UHC2518" s="187"/>
      <c r="UHD2518" s="187"/>
      <c r="UHE2518" s="204"/>
      <c r="UHF2518" s="272"/>
      <c r="UHG2518" s="207"/>
      <c r="UHH2518" s="238"/>
      <c r="UHI2518" s="207"/>
      <c r="UHJ2518" s="207"/>
      <c r="UHK2518" s="187"/>
      <c r="UHL2518" s="187"/>
      <c r="UHM2518" s="204"/>
      <c r="UHN2518" s="272"/>
      <c r="UHO2518" s="207"/>
      <c r="UHP2518" s="238"/>
      <c r="UHQ2518" s="207"/>
      <c r="UHR2518" s="207"/>
      <c r="UHS2518" s="187"/>
      <c r="UHT2518" s="187"/>
      <c r="UHU2518" s="204"/>
      <c r="UHV2518" s="272"/>
      <c r="UHW2518" s="207"/>
      <c r="UHX2518" s="238"/>
      <c r="UHY2518" s="207"/>
      <c r="UHZ2518" s="207"/>
      <c r="UIA2518" s="187"/>
      <c r="UIB2518" s="187"/>
      <c r="UIC2518" s="204"/>
      <c r="UID2518" s="272"/>
      <c r="UIE2518" s="207"/>
      <c r="UIF2518" s="238"/>
      <c r="UIG2518" s="207"/>
      <c r="UIH2518" s="207"/>
      <c r="UII2518" s="187"/>
      <c r="UIJ2518" s="187"/>
      <c r="UIK2518" s="204"/>
      <c r="UIL2518" s="272"/>
      <c r="UIM2518" s="207"/>
      <c r="UIN2518" s="238"/>
      <c r="UIO2518" s="207"/>
      <c r="UIP2518" s="207"/>
      <c r="UIQ2518" s="187"/>
      <c r="UIR2518" s="187"/>
      <c r="UIS2518" s="204"/>
      <c r="UIT2518" s="272"/>
      <c r="UIU2518" s="207"/>
      <c r="UIV2518" s="238"/>
      <c r="UIW2518" s="207"/>
      <c r="UIX2518" s="207"/>
      <c r="UIY2518" s="187"/>
      <c r="UIZ2518" s="187"/>
      <c r="UJA2518" s="204"/>
      <c r="UJB2518" s="272"/>
      <c r="UJC2518" s="207"/>
      <c r="UJD2518" s="238"/>
      <c r="UJE2518" s="207"/>
      <c r="UJF2518" s="207"/>
      <c r="UJG2518" s="187"/>
      <c r="UJH2518" s="187"/>
      <c r="UJI2518" s="204"/>
      <c r="UJJ2518" s="272"/>
      <c r="UJK2518" s="207"/>
      <c r="UJL2518" s="238"/>
      <c r="UJM2518" s="207"/>
      <c r="UJN2518" s="207"/>
      <c r="UJO2518" s="187"/>
      <c r="UJP2518" s="187"/>
      <c r="UJQ2518" s="204"/>
      <c r="UJR2518" s="272"/>
      <c r="UJS2518" s="207"/>
      <c r="UJT2518" s="238"/>
      <c r="UJU2518" s="207"/>
      <c r="UJV2518" s="207"/>
      <c r="UJW2518" s="187"/>
      <c r="UJX2518" s="187"/>
      <c r="UJY2518" s="204"/>
      <c r="UJZ2518" s="272"/>
      <c r="UKA2518" s="207"/>
      <c r="UKB2518" s="238"/>
      <c r="UKC2518" s="207"/>
      <c r="UKD2518" s="207"/>
      <c r="UKE2518" s="187"/>
      <c r="UKF2518" s="187"/>
      <c r="UKG2518" s="204"/>
      <c r="UKH2518" s="272"/>
      <c r="UKI2518" s="207"/>
      <c r="UKJ2518" s="238"/>
      <c r="UKK2518" s="207"/>
      <c r="UKL2518" s="207"/>
      <c r="UKM2518" s="187"/>
      <c r="UKN2518" s="187"/>
      <c r="UKO2518" s="204"/>
      <c r="UKP2518" s="272"/>
      <c r="UKQ2518" s="207"/>
      <c r="UKR2518" s="238"/>
      <c r="UKS2518" s="207"/>
      <c r="UKT2518" s="207"/>
      <c r="UKU2518" s="187"/>
      <c r="UKV2518" s="187"/>
      <c r="UKW2518" s="204"/>
      <c r="UKX2518" s="272"/>
      <c r="UKY2518" s="207"/>
      <c r="UKZ2518" s="238"/>
      <c r="ULA2518" s="207"/>
      <c r="ULB2518" s="207"/>
      <c r="ULC2518" s="187"/>
      <c r="ULD2518" s="187"/>
      <c r="ULE2518" s="204"/>
      <c r="ULF2518" s="272"/>
      <c r="ULG2518" s="207"/>
      <c r="ULH2518" s="238"/>
      <c r="ULI2518" s="207"/>
      <c r="ULJ2518" s="207"/>
      <c r="ULK2518" s="187"/>
      <c r="ULL2518" s="187"/>
      <c r="ULM2518" s="204"/>
      <c r="ULN2518" s="272"/>
      <c r="ULO2518" s="207"/>
      <c r="ULP2518" s="238"/>
      <c r="ULQ2518" s="207"/>
      <c r="ULR2518" s="207"/>
      <c r="ULS2518" s="187"/>
      <c r="ULT2518" s="187"/>
      <c r="ULU2518" s="204"/>
      <c r="ULV2518" s="272"/>
      <c r="ULW2518" s="207"/>
      <c r="ULX2518" s="238"/>
      <c r="ULY2518" s="207"/>
      <c r="ULZ2518" s="207"/>
      <c r="UMA2518" s="187"/>
      <c r="UMB2518" s="187"/>
      <c r="UMC2518" s="204"/>
      <c r="UMD2518" s="272"/>
      <c r="UME2518" s="207"/>
      <c r="UMF2518" s="238"/>
      <c r="UMG2518" s="207"/>
      <c r="UMH2518" s="207"/>
      <c r="UMI2518" s="187"/>
      <c r="UMJ2518" s="187"/>
      <c r="UMK2518" s="204"/>
      <c r="UML2518" s="272"/>
      <c r="UMM2518" s="207"/>
      <c r="UMN2518" s="238"/>
      <c r="UMO2518" s="207"/>
      <c r="UMP2518" s="207"/>
      <c r="UMQ2518" s="187"/>
      <c r="UMR2518" s="187"/>
      <c r="UMS2518" s="204"/>
      <c r="UMT2518" s="272"/>
      <c r="UMU2518" s="207"/>
      <c r="UMV2518" s="238"/>
      <c r="UMW2518" s="207"/>
      <c r="UMX2518" s="207"/>
      <c r="UMY2518" s="187"/>
      <c r="UMZ2518" s="187"/>
      <c r="UNA2518" s="204"/>
      <c r="UNB2518" s="272"/>
      <c r="UNC2518" s="207"/>
      <c r="UND2518" s="238"/>
      <c r="UNE2518" s="207"/>
      <c r="UNF2518" s="207"/>
      <c r="UNG2518" s="187"/>
      <c r="UNH2518" s="187"/>
      <c r="UNI2518" s="204"/>
      <c r="UNJ2518" s="272"/>
      <c r="UNK2518" s="207"/>
      <c r="UNL2518" s="238"/>
      <c r="UNM2518" s="207"/>
      <c r="UNN2518" s="207"/>
      <c r="UNO2518" s="187"/>
      <c r="UNP2518" s="187"/>
      <c r="UNQ2518" s="204"/>
      <c r="UNR2518" s="272"/>
      <c r="UNS2518" s="207"/>
      <c r="UNT2518" s="238"/>
      <c r="UNU2518" s="207"/>
      <c r="UNV2518" s="207"/>
      <c r="UNW2518" s="187"/>
      <c r="UNX2518" s="187"/>
      <c r="UNY2518" s="204"/>
      <c r="UNZ2518" s="272"/>
      <c r="UOA2518" s="207"/>
      <c r="UOB2518" s="238"/>
      <c r="UOC2518" s="207"/>
      <c r="UOD2518" s="207"/>
      <c r="UOE2518" s="187"/>
      <c r="UOF2518" s="187"/>
      <c r="UOG2518" s="204"/>
      <c r="UOH2518" s="272"/>
      <c r="UOI2518" s="207"/>
      <c r="UOJ2518" s="238"/>
      <c r="UOK2518" s="207"/>
      <c r="UOL2518" s="207"/>
      <c r="UOM2518" s="187"/>
      <c r="UON2518" s="187"/>
      <c r="UOO2518" s="204"/>
      <c r="UOP2518" s="272"/>
      <c r="UOQ2518" s="207"/>
      <c r="UOR2518" s="238"/>
      <c r="UOS2518" s="207"/>
      <c r="UOT2518" s="207"/>
      <c r="UOU2518" s="187"/>
      <c r="UOV2518" s="187"/>
      <c r="UOW2518" s="204"/>
      <c r="UOX2518" s="272"/>
      <c r="UOY2518" s="207"/>
      <c r="UOZ2518" s="238"/>
      <c r="UPA2518" s="207"/>
      <c r="UPB2518" s="207"/>
      <c r="UPC2518" s="187"/>
      <c r="UPD2518" s="187"/>
      <c r="UPE2518" s="204"/>
      <c r="UPF2518" s="272"/>
      <c r="UPG2518" s="207"/>
      <c r="UPH2518" s="238"/>
      <c r="UPI2518" s="207"/>
      <c r="UPJ2518" s="207"/>
      <c r="UPK2518" s="187"/>
      <c r="UPL2518" s="187"/>
      <c r="UPM2518" s="204"/>
      <c r="UPN2518" s="272"/>
      <c r="UPO2518" s="207"/>
      <c r="UPP2518" s="238"/>
      <c r="UPQ2518" s="207"/>
      <c r="UPR2518" s="207"/>
      <c r="UPS2518" s="187"/>
      <c r="UPT2518" s="187"/>
      <c r="UPU2518" s="204"/>
      <c r="UPV2518" s="272"/>
      <c r="UPW2518" s="207"/>
      <c r="UPX2518" s="238"/>
      <c r="UPY2518" s="207"/>
      <c r="UPZ2518" s="207"/>
      <c r="UQA2518" s="187"/>
      <c r="UQB2518" s="187"/>
      <c r="UQC2518" s="204"/>
      <c r="UQD2518" s="272"/>
      <c r="UQE2518" s="207"/>
      <c r="UQF2518" s="238"/>
      <c r="UQG2518" s="207"/>
      <c r="UQH2518" s="207"/>
      <c r="UQI2518" s="187"/>
      <c r="UQJ2518" s="187"/>
      <c r="UQK2518" s="204"/>
      <c r="UQL2518" s="272"/>
      <c r="UQM2518" s="207"/>
      <c r="UQN2518" s="238"/>
      <c r="UQO2518" s="207"/>
      <c r="UQP2518" s="207"/>
      <c r="UQQ2518" s="187"/>
      <c r="UQR2518" s="187"/>
      <c r="UQS2518" s="204"/>
      <c r="UQT2518" s="272"/>
      <c r="UQU2518" s="207"/>
      <c r="UQV2518" s="238"/>
      <c r="UQW2518" s="207"/>
      <c r="UQX2518" s="207"/>
      <c r="UQY2518" s="187"/>
      <c r="UQZ2518" s="187"/>
      <c r="URA2518" s="204"/>
      <c r="URB2518" s="272"/>
      <c r="URC2518" s="207"/>
      <c r="URD2518" s="238"/>
      <c r="URE2518" s="207"/>
      <c r="URF2518" s="207"/>
      <c r="URG2518" s="187"/>
      <c r="URH2518" s="187"/>
      <c r="URI2518" s="204"/>
      <c r="URJ2518" s="272"/>
      <c r="URK2518" s="207"/>
      <c r="URL2518" s="238"/>
      <c r="URM2518" s="207"/>
      <c r="URN2518" s="207"/>
      <c r="URO2518" s="187"/>
      <c r="URP2518" s="187"/>
      <c r="URQ2518" s="204"/>
      <c r="URR2518" s="272"/>
      <c r="URS2518" s="207"/>
      <c r="URT2518" s="238"/>
      <c r="URU2518" s="207"/>
      <c r="URV2518" s="207"/>
      <c r="URW2518" s="187"/>
      <c r="URX2518" s="187"/>
      <c r="URY2518" s="204"/>
      <c r="URZ2518" s="272"/>
      <c r="USA2518" s="207"/>
      <c r="USB2518" s="238"/>
      <c r="USC2518" s="207"/>
      <c r="USD2518" s="207"/>
      <c r="USE2518" s="187"/>
      <c r="USF2518" s="187"/>
      <c r="USG2518" s="204"/>
      <c r="USH2518" s="272"/>
      <c r="USI2518" s="207"/>
      <c r="USJ2518" s="238"/>
      <c r="USK2518" s="207"/>
      <c r="USL2518" s="207"/>
      <c r="USM2518" s="187"/>
      <c r="USN2518" s="187"/>
      <c r="USO2518" s="204"/>
      <c r="USP2518" s="272"/>
      <c r="USQ2518" s="207"/>
      <c r="USR2518" s="238"/>
      <c r="USS2518" s="207"/>
      <c r="UST2518" s="207"/>
      <c r="USU2518" s="187"/>
      <c r="USV2518" s="187"/>
      <c r="USW2518" s="204"/>
      <c r="USX2518" s="272"/>
      <c r="USY2518" s="207"/>
      <c r="USZ2518" s="238"/>
      <c r="UTA2518" s="207"/>
      <c r="UTB2518" s="207"/>
      <c r="UTC2518" s="187"/>
      <c r="UTD2518" s="187"/>
      <c r="UTE2518" s="204"/>
      <c r="UTF2518" s="272"/>
      <c r="UTG2518" s="207"/>
      <c r="UTH2518" s="238"/>
      <c r="UTI2518" s="207"/>
      <c r="UTJ2518" s="207"/>
      <c r="UTK2518" s="187"/>
      <c r="UTL2518" s="187"/>
      <c r="UTM2518" s="204"/>
      <c r="UTN2518" s="272"/>
      <c r="UTO2518" s="207"/>
      <c r="UTP2518" s="238"/>
      <c r="UTQ2518" s="207"/>
      <c r="UTR2518" s="207"/>
      <c r="UTS2518" s="187"/>
      <c r="UTT2518" s="187"/>
      <c r="UTU2518" s="204"/>
      <c r="UTV2518" s="272"/>
      <c r="UTW2518" s="207"/>
      <c r="UTX2518" s="238"/>
      <c r="UTY2518" s="207"/>
      <c r="UTZ2518" s="207"/>
      <c r="UUA2518" s="187"/>
      <c r="UUB2518" s="187"/>
      <c r="UUC2518" s="204"/>
      <c r="UUD2518" s="272"/>
      <c r="UUE2518" s="207"/>
      <c r="UUF2518" s="238"/>
      <c r="UUG2518" s="207"/>
      <c r="UUH2518" s="207"/>
      <c r="UUI2518" s="187"/>
      <c r="UUJ2518" s="187"/>
      <c r="UUK2518" s="204"/>
      <c r="UUL2518" s="272"/>
      <c r="UUM2518" s="207"/>
      <c r="UUN2518" s="238"/>
      <c r="UUO2518" s="207"/>
      <c r="UUP2518" s="207"/>
      <c r="UUQ2518" s="187"/>
      <c r="UUR2518" s="187"/>
      <c r="UUS2518" s="204"/>
      <c r="UUT2518" s="272"/>
      <c r="UUU2518" s="207"/>
      <c r="UUV2518" s="238"/>
      <c r="UUW2518" s="207"/>
      <c r="UUX2518" s="207"/>
      <c r="UUY2518" s="187"/>
      <c r="UUZ2518" s="187"/>
      <c r="UVA2518" s="204"/>
      <c r="UVB2518" s="272"/>
      <c r="UVC2518" s="207"/>
      <c r="UVD2518" s="238"/>
      <c r="UVE2518" s="207"/>
      <c r="UVF2518" s="207"/>
      <c r="UVG2518" s="187"/>
      <c r="UVH2518" s="187"/>
      <c r="UVI2518" s="204"/>
      <c r="UVJ2518" s="272"/>
      <c r="UVK2518" s="207"/>
      <c r="UVL2518" s="238"/>
      <c r="UVM2518" s="207"/>
      <c r="UVN2518" s="207"/>
      <c r="UVO2518" s="187"/>
      <c r="UVP2518" s="187"/>
      <c r="UVQ2518" s="204"/>
      <c r="UVR2518" s="272"/>
      <c r="UVS2518" s="207"/>
      <c r="UVT2518" s="238"/>
      <c r="UVU2518" s="207"/>
      <c r="UVV2518" s="207"/>
      <c r="UVW2518" s="187"/>
      <c r="UVX2518" s="187"/>
      <c r="UVY2518" s="204"/>
      <c r="UVZ2518" s="272"/>
      <c r="UWA2518" s="207"/>
      <c r="UWB2518" s="238"/>
      <c r="UWC2518" s="207"/>
      <c r="UWD2518" s="207"/>
      <c r="UWE2518" s="187"/>
      <c r="UWF2518" s="187"/>
      <c r="UWG2518" s="204"/>
      <c r="UWH2518" s="272"/>
      <c r="UWI2518" s="207"/>
      <c r="UWJ2518" s="238"/>
      <c r="UWK2518" s="207"/>
      <c r="UWL2518" s="207"/>
      <c r="UWM2518" s="187"/>
      <c r="UWN2518" s="187"/>
      <c r="UWO2518" s="204"/>
      <c r="UWP2518" s="272"/>
      <c r="UWQ2518" s="207"/>
      <c r="UWR2518" s="238"/>
      <c r="UWS2518" s="207"/>
      <c r="UWT2518" s="207"/>
      <c r="UWU2518" s="187"/>
      <c r="UWV2518" s="187"/>
      <c r="UWW2518" s="204"/>
      <c r="UWX2518" s="272"/>
      <c r="UWY2518" s="207"/>
      <c r="UWZ2518" s="238"/>
      <c r="UXA2518" s="207"/>
      <c r="UXB2518" s="207"/>
      <c r="UXC2518" s="187"/>
      <c r="UXD2518" s="187"/>
      <c r="UXE2518" s="204"/>
      <c r="UXF2518" s="272"/>
      <c r="UXG2518" s="207"/>
      <c r="UXH2518" s="238"/>
      <c r="UXI2518" s="207"/>
      <c r="UXJ2518" s="207"/>
      <c r="UXK2518" s="187"/>
      <c r="UXL2518" s="187"/>
      <c r="UXM2518" s="204"/>
      <c r="UXN2518" s="272"/>
      <c r="UXO2518" s="207"/>
      <c r="UXP2518" s="238"/>
      <c r="UXQ2518" s="207"/>
      <c r="UXR2518" s="207"/>
      <c r="UXS2518" s="187"/>
      <c r="UXT2518" s="187"/>
      <c r="UXU2518" s="204"/>
      <c r="UXV2518" s="272"/>
      <c r="UXW2518" s="207"/>
      <c r="UXX2518" s="238"/>
      <c r="UXY2518" s="207"/>
      <c r="UXZ2518" s="207"/>
      <c r="UYA2518" s="187"/>
      <c r="UYB2518" s="187"/>
      <c r="UYC2518" s="204"/>
      <c r="UYD2518" s="272"/>
      <c r="UYE2518" s="207"/>
      <c r="UYF2518" s="238"/>
      <c r="UYG2518" s="207"/>
      <c r="UYH2518" s="207"/>
      <c r="UYI2518" s="187"/>
      <c r="UYJ2518" s="187"/>
      <c r="UYK2518" s="204"/>
      <c r="UYL2518" s="272"/>
      <c r="UYM2518" s="207"/>
      <c r="UYN2518" s="238"/>
      <c r="UYO2518" s="207"/>
      <c r="UYP2518" s="207"/>
      <c r="UYQ2518" s="187"/>
      <c r="UYR2518" s="187"/>
      <c r="UYS2518" s="204"/>
      <c r="UYT2518" s="272"/>
      <c r="UYU2518" s="207"/>
      <c r="UYV2518" s="238"/>
      <c r="UYW2518" s="207"/>
      <c r="UYX2518" s="207"/>
      <c r="UYY2518" s="187"/>
      <c r="UYZ2518" s="187"/>
      <c r="UZA2518" s="204"/>
      <c r="UZB2518" s="272"/>
      <c r="UZC2518" s="207"/>
      <c r="UZD2518" s="238"/>
      <c r="UZE2518" s="207"/>
      <c r="UZF2518" s="207"/>
      <c r="UZG2518" s="187"/>
      <c r="UZH2518" s="187"/>
      <c r="UZI2518" s="204"/>
      <c r="UZJ2518" s="272"/>
      <c r="UZK2518" s="207"/>
      <c r="UZL2518" s="238"/>
      <c r="UZM2518" s="207"/>
      <c r="UZN2518" s="207"/>
      <c r="UZO2518" s="187"/>
      <c r="UZP2518" s="187"/>
      <c r="UZQ2518" s="204"/>
      <c r="UZR2518" s="272"/>
      <c r="UZS2518" s="207"/>
      <c r="UZT2518" s="238"/>
      <c r="UZU2518" s="207"/>
      <c r="UZV2518" s="207"/>
      <c r="UZW2518" s="187"/>
      <c r="UZX2518" s="187"/>
      <c r="UZY2518" s="204"/>
      <c r="UZZ2518" s="272"/>
      <c r="VAA2518" s="207"/>
      <c r="VAB2518" s="238"/>
      <c r="VAC2518" s="207"/>
      <c r="VAD2518" s="207"/>
      <c r="VAE2518" s="187"/>
      <c r="VAF2518" s="187"/>
      <c r="VAG2518" s="204"/>
      <c r="VAH2518" s="272"/>
      <c r="VAI2518" s="207"/>
      <c r="VAJ2518" s="238"/>
      <c r="VAK2518" s="207"/>
      <c r="VAL2518" s="207"/>
      <c r="VAM2518" s="187"/>
      <c r="VAN2518" s="187"/>
      <c r="VAO2518" s="204"/>
      <c r="VAP2518" s="272"/>
      <c r="VAQ2518" s="207"/>
      <c r="VAR2518" s="238"/>
      <c r="VAS2518" s="207"/>
      <c r="VAT2518" s="207"/>
      <c r="VAU2518" s="187"/>
      <c r="VAV2518" s="187"/>
      <c r="VAW2518" s="204"/>
      <c r="VAX2518" s="272"/>
      <c r="VAY2518" s="207"/>
      <c r="VAZ2518" s="238"/>
      <c r="VBA2518" s="207"/>
      <c r="VBB2518" s="207"/>
      <c r="VBC2518" s="187"/>
      <c r="VBD2518" s="187"/>
      <c r="VBE2518" s="204"/>
      <c r="VBF2518" s="272"/>
      <c r="VBG2518" s="207"/>
      <c r="VBH2518" s="238"/>
      <c r="VBI2518" s="207"/>
      <c r="VBJ2518" s="207"/>
      <c r="VBK2518" s="187"/>
      <c r="VBL2518" s="187"/>
      <c r="VBM2518" s="204"/>
      <c r="VBN2518" s="272"/>
      <c r="VBO2518" s="207"/>
      <c r="VBP2518" s="238"/>
      <c r="VBQ2518" s="207"/>
      <c r="VBR2518" s="207"/>
      <c r="VBS2518" s="187"/>
      <c r="VBT2518" s="187"/>
      <c r="VBU2518" s="204"/>
      <c r="VBV2518" s="272"/>
      <c r="VBW2518" s="207"/>
      <c r="VBX2518" s="238"/>
      <c r="VBY2518" s="207"/>
      <c r="VBZ2518" s="207"/>
      <c r="VCA2518" s="187"/>
      <c r="VCB2518" s="187"/>
      <c r="VCC2518" s="204"/>
      <c r="VCD2518" s="272"/>
      <c r="VCE2518" s="207"/>
      <c r="VCF2518" s="238"/>
      <c r="VCG2518" s="207"/>
      <c r="VCH2518" s="207"/>
      <c r="VCI2518" s="187"/>
      <c r="VCJ2518" s="187"/>
      <c r="VCK2518" s="204"/>
      <c r="VCL2518" s="272"/>
      <c r="VCM2518" s="207"/>
      <c r="VCN2518" s="238"/>
      <c r="VCO2518" s="207"/>
      <c r="VCP2518" s="207"/>
      <c r="VCQ2518" s="187"/>
      <c r="VCR2518" s="187"/>
      <c r="VCS2518" s="204"/>
      <c r="VCT2518" s="272"/>
      <c r="VCU2518" s="207"/>
      <c r="VCV2518" s="238"/>
      <c r="VCW2518" s="207"/>
      <c r="VCX2518" s="207"/>
      <c r="VCY2518" s="187"/>
      <c r="VCZ2518" s="187"/>
      <c r="VDA2518" s="204"/>
      <c r="VDB2518" s="272"/>
      <c r="VDC2518" s="207"/>
      <c r="VDD2518" s="238"/>
      <c r="VDE2518" s="207"/>
      <c r="VDF2518" s="207"/>
      <c r="VDG2518" s="187"/>
      <c r="VDH2518" s="187"/>
      <c r="VDI2518" s="204"/>
      <c r="VDJ2518" s="272"/>
      <c r="VDK2518" s="207"/>
      <c r="VDL2518" s="238"/>
      <c r="VDM2518" s="207"/>
      <c r="VDN2518" s="207"/>
      <c r="VDO2518" s="187"/>
      <c r="VDP2518" s="187"/>
      <c r="VDQ2518" s="204"/>
      <c r="VDR2518" s="272"/>
      <c r="VDS2518" s="207"/>
      <c r="VDT2518" s="238"/>
      <c r="VDU2518" s="207"/>
      <c r="VDV2518" s="207"/>
      <c r="VDW2518" s="187"/>
      <c r="VDX2518" s="187"/>
      <c r="VDY2518" s="204"/>
      <c r="VDZ2518" s="272"/>
      <c r="VEA2518" s="207"/>
      <c r="VEB2518" s="238"/>
      <c r="VEC2518" s="207"/>
      <c r="VED2518" s="207"/>
      <c r="VEE2518" s="187"/>
      <c r="VEF2518" s="187"/>
      <c r="VEG2518" s="204"/>
      <c r="VEH2518" s="272"/>
      <c r="VEI2518" s="207"/>
      <c r="VEJ2518" s="238"/>
      <c r="VEK2518" s="207"/>
      <c r="VEL2518" s="207"/>
      <c r="VEM2518" s="187"/>
      <c r="VEN2518" s="187"/>
      <c r="VEO2518" s="204"/>
      <c r="VEP2518" s="272"/>
      <c r="VEQ2518" s="207"/>
      <c r="VER2518" s="238"/>
      <c r="VES2518" s="207"/>
      <c r="VET2518" s="207"/>
      <c r="VEU2518" s="187"/>
      <c r="VEV2518" s="187"/>
      <c r="VEW2518" s="204"/>
      <c r="VEX2518" s="272"/>
      <c r="VEY2518" s="207"/>
      <c r="VEZ2518" s="238"/>
      <c r="VFA2518" s="207"/>
      <c r="VFB2518" s="207"/>
      <c r="VFC2518" s="187"/>
      <c r="VFD2518" s="187"/>
      <c r="VFE2518" s="204"/>
      <c r="VFF2518" s="272"/>
      <c r="VFG2518" s="207"/>
      <c r="VFH2518" s="238"/>
      <c r="VFI2518" s="207"/>
      <c r="VFJ2518" s="207"/>
      <c r="VFK2518" s="187"/>
      <c r="VFL2518" s="187"/>
      <c r="VFM2518" s="204"/>
      <c r="VFN2518" s="272"/>
      <c r="VFO2518" s="207"/>
      <c r="VFP2518" s="238"/>
      <c r="VFQ2518" s="207"/>
      <c r="VFR2518" s="207"/>
      <c r="VFS2518" s="187"/>
      <c r="VFT2518" s="187"/>
      <c r="VFU2518" s="204"/>
      <c r="VFV2518" s="272"/>
      <c r="VFW2518" s="207"/>
      <c r="VFX2518" s="238"/>
      <c r="VFY2518" s="207"/>
      <c r="VFZ2518" s="207"/>
      <c r="VGA2518" s="187"/>
      <c r="VGB2518" s="187"/>
      <c r="VGC2518" s="204"/>
      <c r="VGD2518" s="272"/>
      <c r="VGE2518" s="207"/>
      <c r="VGF2518" s="238"/>
      <c r="VGG2518" s="207"/>
      <c r="VGH2518" s="207"/>
      <c r="VGI2518" s="187"/>
      <c r="VGJ2518" s="187"/>
      <c r="VGK2518" s="204"/>
      <c r="VGL2518" s="272"/>
      <c r="VGM2518" s="207"/>
      <c r="VGN2518" s="238"/>
      <c r="VGO2518" s="207"/>
      <c r="VGP2518" s="207"/>
      <c r="VGQ2518" s="187"/>
      <c r="VGR2518" s="187"/>
      <c r="VGS2518" s="204"/>
      <c r="VGT2518" s="272"/>
      <c r="VGU2518" s="207"/>
      <c r="VGV2518" s="238"/>
      <c r="VGW2518" s="207"/>
      <c r="VGX2518" s="207"/>
      <c r="VGY2518" s="187"/>
      <c r="VGZ2518" s="187"/>
      <c r="VHA2518" s="204"/>
      <c r="VHB2518" s="272"/>
      <c r="VHC2518" s="207"/>
      <c r="VHD2518" s="238"/>
      <c r="VHE2518" s="207"/>
      <c r="VHF2518" s="207"/>
      <c r="VHG2518" s="187"/>
      <c r="VHH2518" s="187"/>
      <c r="VHI2518" s="204"/>
      <c r="VHJ2518" s="272"/>
      <c r="VHK2518" s="207"/>
      <c r="VHL2518" s="238"/>
      <c r="VHM2518" s="207"/>
      <c r="VHN2518" s="207"/>
      <c r="VHO2518" s="187"/>
      <c r="VHP2518" s="187"/>
      <c r="VHQ2518" s="204"/>
      <c r="VHR2518" s="272"/>
      <c r="VHS2518" s="207"/>
      <c r="VHT2518" s="238"/>
      <c r="VHU2518" s="207"/>
      <c r="VHV2518" s="207"/>
      <c r="VHW2518" s="187"/>
      <c r="VHX2518" s="187"/>
      <c r="VHY2518" s="204"/>
      <c r="VHZ2518" s="272"/>
      <c r="VIA2518" s="207"/>
      <c r="VIB2518" s="238"/>
      <c r="VIC2518" s="207"/>
      <c r="VID2518" s="207"/>
      <c r="VIE2518" s="187"/>
      <c r="VIF2518" s="187"/>
      <c r="VIG2518" s="204"/>
      <c r="VIH2518" s="272"/>
      <c r="VII2518" s="207"/>
      <c r="VIJ2518" s="238"/>
      <c r="VIK2518" s="207"/>
      <c r="VIL2518" s="207"/>
      <c r="VIM2518" s="187"/>
      <c r="VIN2518" s="187"/>
      <c r="VIO2518" s="204"/>
      <c r="VIP2518" s="272"/>
      <c r="VIQ2518" s="207"/>
      <c r="VIR2518" s="238"/>
      <c r="VIS2518" s="207"/>
      <c r="VIT2518" s="207"/>
      <c r="VIU2518" s="187"/>
      <c r="VIV2518" s="187"/>
      <c r="VIW2518" s="204"/>
      <c r="VIX2518" s="272"/>
      <c r="VIY2518" s="207"/>
      <c r="VIZ2518" s="238"/>
      <c r="VJA2518" s="207"/>
      <c r="VJB2518" s="207"/>
      <c r="VJC2518" s="187"/>
      <c r="VJD2518" s="187"/>
      <c r="VJE2518" s="204"/>
      <c r="VJF2518" s="272"/>
      <c r="VJG2518" s="207"/>
      <c r="VJH2518" s="238"/>
      <c r="VJI2518" s="207"/>
      <c r="VJJ2518" s="207"/>
      <c r="VJK2518" s="187"/>
      <c r="VJL2518" s="187"/>
      <c r="VJM2518" s="204"/>
      <c r="VJN2518" s="272"/>
      <c r="VJO2518" s="207"/>
      <c r="VJP2518" s="238"/>
      <c r="VJQ2518" s="207"/>
      <c r="VJR2518" s="207"/>
      <c r="VJS2518" s="187"/>
      <c r="VJT2518" s="187"/>
      <c r="VJU2518" s="204"/>
      <c r="VJV2518" s="272"/>
      <c r="VJW2518" s="207"/>
      <c r="VJX2518" s="238"/>
      <c r="VJY2518" s="207"/>
      <c r="VJZ2518" s="207"/>
      <c r="VKA2518" s="187"/>
      <c r="VKB2518" s="187"/>
      <c r="VKC2518" s="204"/>
      <c r="VKD2518" s="272"/>
      <c r="VKE2518" s="207"/>
      <c r="VKF2518" s="238"/>
      <c r="VKG2518" s="207"/>
      <c r="VKH2518" s="207"/>
      <c r="VKI2518" s="187"/>
      <c r="VKJ2518" s="187"/>
      <c r="VKK2518" s="204"/>
      <c r="VKL2518" s="272"/>
      <c r="VKM2518" s="207"/>
      <c r="VKN2518" s="238"/>
      <c r="VKO2518" s="207"/>
      <c r="VKP2518" s="207"/>
      <c r="VKQ2518" s="187"/>
      <c r="VKR2518" s="187"/>
      <c r="VKS2518" s="204"/>
      <c r="VKT2518" s="272"/>
      <c r="VKU2518" s="207"/>
      <c r="VKV2518" s="238"/>
      <c r="VKW2518" s="207"/>
      <c r="VKX2518" s="207"/>
      <c r="VKY2518" s="187"/>
      <c r="VKZ2518" s="187"/>
      <c r="VLA2518" s="204"/>
      <c r="VLB2518" s="272"/>
      <c r="VLC2518" s="207"/>
      <c r="VLD2518" s="238"/>
      <c r="VLE2518" s="207"/>
      <c r="VLF2518" s="207"/>
      <c r="VLG2518" s="187"/>
      <c r="VLH2518" s="187"/>
      <c r="VLI2518" s="204"/>
      <c r="VLJ2518" s="272"/>
      <c r="VLK2518" s="207"/>
      <c r="VLL2518" s="238"/>
      <c r="VLM2518" s="207"/>
      <c r="VLN2518" s="207"/>
      <c r="VLO2518" s="187"/>
      <c r="VLP2518" s="187"/>
      <c r="VLQ2518" s="204"/>
      <c r="VLR2518" s="272"/>
      <c r="VLS2518" s="207"/>
      <c r="VLT2518" s="238"/>
      <c r="VLU2518" s="207"/>
      <c r="VLV2518" s="207"/>
      <c r="VLW2518" s="187"/>
      <c r="VLX2518" s="187"/>
      <c r="VLY2518" s="204"/>
      <c r="VLZ2518" s="272"/>
      <c r="VMA2518" s="207"/>
      <c r="VMB2518" s="238"/>
      <c r="VMC2518" s="207"/>
      <c r="VMD2518" s="207"/>
      <c r="VME2518" s="187"/>
      <c r="VMF2518" s="187"/>
      <c r="VMG2518" s="204"/>
      <c r="VMH2518" s="272"/>
      <c r="VMI2518" s="207"/>
      <c r="VMJ2518" s="238"/>
      <c r="VMK2518" s="207"/>
      <c r="VML2518" s="207"/>
      <c r="VMM2518" s="187"/>
      <c r="VMN2518" s="187"/>
      <c r="VMO2518" s="204"/>
      <c r="VMP2518" s="272"/>
      <c r="VMQ2518" s="207"/>
      <c r="VMR2518" s="238"/>
      <c r="VMS2518" s="207"/>
      <c r="VMT2518" s="207"/>
      <c r="VMU2518" s="187"/>
      <c r="VMV2518" s="187"/>
      <c r="VMW2518" s="204"/>
      <c r="VMX2518" s="272"/>
      <c r="VMY2518" s="207"/>
      <c r="VMZ2518" s="238"/>
      <c r="VNA2518" s="207"/>
      <c r="VNB2518" s="207"/>
      <c r="VNC2518" s="187"/>
      <c r="VND2518" s="187"/>
      <c r="VNE2518" s="204"/>
      <c r="VNF2518" s="272"/>
      <c r="VNG2518" s="207"/>
      <c r="VNH2518" s="238"/>
      <c r="VNI2518" s="207"/>
      <c r="VNJ2518" s="207"/>
      <c r="VNK2518" s="187"/>
      <c r="VNL2518" s="187"/>
      <c r="VNM2518" s="204"/>
      <c r="VNN2518" s="272"/>
      <c r="VNO2518" s="207"/>
      <c r="VNP2518" s="238"/>
      <c r="VNQ2518" s="207"/>
      <c r="VNR2518" s="207"/>
      <c r="VNS2518" s="187"/>
      <c r="VNT2518" s="187"/>
      <c r="VNU2518" s="204"/>
      <c r="VNV2518" s="272"/>
      <c r="VNW2518" s="207"/>
      <c r="VNX2518" s="238"/>
      <c r="VNY2518" s="207"/>
      <c r="VNZ2518" s="207"/>
      <c r="VOA2518" s="187"/>
      <c r="VOB2518" s="187"/>
      <c r="VOC2518" s="204"/>
      <c r="VOD2518" s="272"/>
      <c r="VOE2518" s="207"/>
      <c r="VOF2518" s="238"/>
      <c r="VOG2518" s="207"/>
      <c r="VOH2518" s="207"/>
      <c r="VOI2518" s="187"/>
      <c r="VOJ2518" s="187"/>
      <c r="VOK2518" s="204"/>
      <c r="VOL2518" s="272"/>
      <c r="VOM2518" s="207"/>
      <c r="VON2518" s="238"/>
      <c r="VOO2518" s="207"/>
      <c r="VOP2518" s="207"/>
      <c r="VOQ2518" s="187"/>
      <c r="VOR2518" s="187"/>
      <c r="VOS2518" s="204"/>
      <c r="VOT2518" s="272"/>
      <c r="VOU2518" s="207"/>
      <c r="VOV2518" s="238"/>
      <c r="VOW2518" s="207"/>
      <c r="VOX2518" s="207"/>
      <c r="VOY2518" s="187"/>
      <c r="VOZ2518" s="187"/>
      <c r="VPA2518" s="204"/>
      <c r="VPB2518" s="272"/>
      <c r="VPC2518" s="207"/>
      <c r="VPD2518" s="238"/>
      <c r="VPE2518" s="207"/>
      <c r="VPF2518" s="207"/>
      <c r="VPG2518" s="187"/>
      <c r="VPH2518" s="187"/>
      <c r="VPI2518" s="204"/>
      <c r="VPJ2518" s="272"/>
      <c r="VPK2518" s="207"/>
      <c r="VPL2518" s="238"/>
      <c r="VPM2518" s="207"/>
      <c r="VPN2518" s="207"/>
      <c r="VPO2518" s="187"/>
      <c r="VPP2518" s="187"/>
      <c r="VPQ2518" s="204"/>
      <c r="VPR2518" s="272"/>
      <c r="VPS2518" s="207"/>
      <c r="VPT2518" s="238"/>
      <c r="VPU2518" s="207"/>
      <c r="VPV2518" s="207"/>
      <c r="VPW2518" s="187"/>
      <c r="VPX2518" s="187"/>
      <c r="VPY2518" s="204"/>
      <c r="VPZ2518" s="272"/>
      <c r="VQA2518" s="207"/>
      <c r="VQB2518" s="238"/>
      <c r="VQC2518" s="207"/>
      <c r="VQD2518" s="207"/>
      <c r="VQE2518" s="187"/>
      <c r="VQF2518" s="187"/>
      <c r="VQG2518" s="204"/>
      <c r="VQH2518" s="272"/>
      <c r="VQI2518" s="207"/>
      <c r="VQJ2518" s="238"/>
      <c r="VQK2518" s="207"/>
      <c r="VQL2518" s="207"/>
      <c r="VQM2518" s="187"/>
      <c r="VQN2518" s="187"/>
      <c r="VQO2518" s="204"/>
      <c r="VQP2518" s="272"/>
      <c r="VQQ2518" s="207"/>
      <c r="VQR2518" s="238"/>
      <c r="VQS2518" s="207"/>
      <c r="VQT2518" s="207"/>
      <c r="VQU2518" s="187"/>
      <c r="VQV2518" s="187"/>
      <c r="VQW2518" s="204"/>
      <c r="VQX2518" s="272"/>
      <c r="VQY2518" s="207"/>
      <c r="VQZ2518" s="238"/>
      <c r="VRA2518" s="207"/>
      <c r="VRB2518" s="207"/>
      <c r="VRC2518" s="187"/>
      <c r="VRD2518" s="187"/>
      <c r="VRE2518" s="204"/>
      <c r="VRF2518" s="272"/>
      <c r="VRG2518" s="207"/>
      <c r="VRH2518" s="238"/>
      <c r="VRI2518" s="207"/>
      <c r="VRJ2518" s="207"/>
      <c r="VRK2518" s="187"/>
      <c r="VRL2518" s="187"/>
      <c r="VRM2518" s="204"/>
      <c r="VRN2518" s="272"/>
      <c r="VRO2518" s="207"/>
      <c r="VRP2518" s="238"/>
      <c r="VRQ2518" s="207"/>
      <c r="VRR2518" s="207"/>
      <c r="VRS2518" s="187"/>
      <c r="VRT2518" s="187"/>
      <c r="VRU2518" s="204"/>
      <c r="VRV2518" s="272"/>
      <c r="VRW2518" s="207"/>
      <c r="VRX2518" s="238"/>
      <c r="VRY2518" s="207"/>
      <c r="VRZ2518" s="207"/>
      <c r="VSA2518" s="187"/>
      <c r="VSB2518" s="187"/>
      <c r="VSC2518" s="204"/>
      <c r="VSD2518" s="272"/>
      <c r="VSE2518" s="207"/>
      <c r="VSF2518" s="238"/>
      <c r="VSG2518" s="207"/>
      <c r="VSH2518" s="207"/>
      <c r="VSI2518" s="187"/>
      <c r="VSJ2518" s="187"/>
      <c r="VSK2518" s="204"/>
      <c r="VSL2518" s="272"/>
      <c r="VSM2518" s="207"/>
      <c r="VSN2518" s="238"/>
      <c r="VSO2518" s="207"/>
      <c r="VSP2518" s="207"/>
      <c r="VSQ2518" s="187"/>
      <c r="VSR2518" s="187"/>
      <c r="VSS2518" s="204"/>
      <c r="VST2518" s="272"/>
      <c r="VSU2518" s="207"/>
      <c r="VSV2518" s="238"/>
      <c r="VSW2518" s="207"/>
      <c r="VSX2518" s="207"/>
      <c r="VSY2518" s="187"/>
      <c r="VSZ2518" s="187"/>
      <c r="VTA2518" s="204"/>
      <c r="VTB2518" s="272"/>
      <c r="VTC2518" s="207"/>
      <c r="VTD2518" s="238"/>
      <c r="VTE2518" s="207"/>
      <c r="VTF2518" s="207"/>
      <c r="VTG2518" s="187"/>
      <c r="VTH2518" s="187"/>
      <c r="VTI2518" s="204"/>
      <c r="VTJ2518" s="272"/>
      <c r="VTK2518" s="207"/>
      <c r="VTL2518" s="238"/>
      <c r="VTM2518" s="207"/>
      <c r="VTN2518" s="207"/>
      <c r="VTO2518" s="187"/>
      <c r="VTP2518" s="187"/>
      <c r="VTQ2518" s="204"/>
      <c r="VTR2518" s="272"/>
      <c r="VTS2518" s="207"/>
      <c r="VTT2518" s="238"/>
      <c r="VTU2518" s="207"/>
      <c r="VTV2518" s="207"/>
      <c r="VTW2518" s="187"/>
      <c r="VTX2518" s="187"/>
      <c r="VTY2518" s="204"/>
      <c r="VTZ2518" s="272"/>
      <c r="VUA2518" s="207"/>
      <c r="VUB2518" s="238"/>
      <c r="VUC2518" s="207"/>
      <c r="VUD2518" s="207"/>
      <c r="VUE2518" s="187"/>
      <c r="VUF2518" s="187"/>
      <c r="VUG2518" s="204"/>
      <c r="VUH2518" s="272"/>
      <c r="VUI2518" s="207"/>
      <c r="VUJ2518" s="238"/>
      <c r="VUK2518" s="207"/>
      <c r="VUL2518" s="207"/>
      <c r="VUM2518" s="187"/>
      <c r="VUN2518" s="187"/>
      <c r="VUO2518" s="204"/>
      <c r="VUP2518" s="272"/>
      <c r="VUQ2518" s="207"/>
      <c r="VUR2518" s="238"/>
      <c r="VUS2518" s="207"/>
      <c r="VUT2518" s="207"/>
      <c r="VUU2518" s="187"/>
      <c r="VUV2518" s="187"/>
      <c r="VUW2518" s="204"/>
      <c r="VUX2518" s="272"/>
      <c r="VUY2518" s="207"/>
      <c r="VUZ2518" s="238"/>
      <c r="VVA2518" s="207"/>
      <c r="VVB2518" s="207"/>
      <c r="VVC2518" s="187"/>
      <c r="VVD2518" s="187"/>
      <c r="VVE2518" s="204"/>
      <c r="VVF2518" s="272"/>
      <c r="VVG2518" s="207"/>
      <c r="VVH2518" s="238"/>
      <c r="VVI2518" s="207"/>
      <c r="VVJ2518" s="207"/>
      <c r="VVK2518" s="187"/>
      <c r="VVL2518" s="187"/>
      <c r="VVM2518" s="204"/>
      <c r="VVN2518" s="272"/>
      <c r="VVO2518" s="207"/>
      <c r="VVP2518" s="238"/>
      <c r="VVQ2518" s="207"/>
      <c r="VVR2518" s="207"/>
      <c r="VVS2518" s="187"/>
      <c r="VVT2518" s="187"/>
      <c r="VVU2518" s="204"/>
      <c r="VVV2518" s="272"/>
      <c r="VVW2518" s="207"/>
      <c r="VVX2518" s="238"/>
      <c r="VVY2518" s="207"/>
      <c r="VVZ2518" s="207"/>
      <c r="VWA2518" s="187"/>
      <c r="VWB2518" s="187"/>
      <c r="VWC2518" s="204"/>
      <c r="VWD2518" s="272"/>
      <c r="VWE2518" s="207"/>
      <c r="VWF2518" s="238"/>
      <c r="VWG2518" s="207"/>
      <c r="VWH2518" s="207"/>
      <c r="VWI2518" s="187"/>
      <c r="VWJ2518" s="187"/>
      <c r="VWK2518" s="204"/>
      <c r="VWL2518" s="272"/>
      <c r="VWM2518" s="207"/>
      <c r="VWN2518" s="238"/>
      <c r="VWO2518" s="207"/>
      <c r="VWP2518" s="207"/>
      <c r="VWQ2518" s="187"/>
      <c r="VWR2518" s="187"/>
      <c r="VWS2518" s="204"/>
      <c r="VWT2518" s="272"/>
      <c r="VWU2518" s="207"/>
      <c r="VWV2518" s="238"/>
      <c r="VWW2518" s="207"/>
      <c r="VWX2518" s="207"/>
      <c r="VWY2518" s="187"/>
      <c r="VWZ2518" s="187"/>
      <c r="VXA2518" s="204"/>
      <c r="VXB2518" s="272"/>
      <c r="VXC2518" s="207"/>
      <c r="VXD2518" s="238"/>
      <c r="VXE2518" s="207"/>
      <c r="VXF2518" s="207"/>
      <c r="VXG2518" s="187"/>
      <c r="VXH2518" s="187"/>
      <c r="VXI2518" s="204"/>
      <c r="VXJ2518" s="272"/>
      <c r="VXK2518" s="207"/>
      <c r="VXL2518" s="238"/>
      <c r="VXM2518" s="207"/>
      <c r="VXN2518" s="207"/>
      <c r="VXO2518" s="187"/>
      <c r="VXP2518" s="187"/>
      <c r="VXQ2518" s="204"/>
      <c r="VXR2518" s="272"/>
      <c r="VXS2518" s="207"/>
      <c r="VXT2518" s="238"/>
      <c r="VXU2518" s="207"/>
      <c r="VXV2518" s="207"/>
      <c r="VXW2518" s="187"/>
      <c r="VXX2518" s="187"/>
      <c r="VXY2518" s="204"/>
      <c r="VXZ2518" s="272"/>
      <c r="VYA2518" s="207"/>
      <c r="VYB2518" s="238"/>
      <c r="VYC2518" s="207"/>
      <c r="VYD2518" s="207"/>
      <c r="VYE2518" s="187"/>
      <c r="VYF2518" s="187"/>
      <c r="VYG2518" s="204"/>
      <c r="VYH2518" s="272"/>
      <c r="VYI2518" s="207"/>
      <c r="VYJ2518" s="238"/>
      <c r="VYK2518" s="207"/>
      <c r="VYL2518" s="207"/>
      <c r="VYM2518" s="187"/>
      <c r="VYN2518" s="187"/>
      <c r="VYO2518" s="204"/>
      <c r="VYP2518" s="272"/>
      <c r="VYQ2518" s="207"/>
      <c r="VYR2518" s="238"/>
      <c r="VYS2518" s="207"/>
      <c r="VYT2518" s="207"/>
      <c r="VYU2518" s="187"/>
      <c r="VYV2518" s="187"/>
      <c r="VYW2518" s="204"/>
      <c r="VYX2518" s="272"/>
      <c r="VYY2518" s="207"/>
      <c r="VYZ2518" s="238"/>
      <c r="VZA2518" s="207"/>
      <c r="VZB2518" s="207"/>
      <c r="VZC2518" s="187"/>
      <c r="VZD2518" s="187"/>
      <c r="VZE2518" s="204"/>
      <c r="VZF2518" s="272"/>
      <c r="VZG2518" s="207"/>
      <c r="VZH2518" s="238"/>
      <c r="VZI2518" s="207"/>
      <c r="VZJ2518" s="207"/>
      <c r="VZK2518" s="187"/>
      <c r="VZL2518" s="187"/>
      <c r="VZM2518" s="204"/>
      <c r="VZN2518" s="272"/>
      <c r="VZO2518" s="207"/>
      <c r="VZP2518" s="238"/>
      <c r="VZQ2518" s="207"/>
      <c r="VZR2518" s="207"/>
      <c r="VZS2518" s="187"/>
      <c r="VZT2518" s="187"/>
      <c r="VZU2518" s="204"/>
      <c r="VZV2518" s="272"/>
      <c r="VZW2518" s="207"/>
      <c r="VZX2518" s="238"/>
      <c r="VZY2518" s="207"/>
      <c r="VZZ2518" s="207"/>
      <c r="WAA2518" s="187"/>
      <c r="WAB2518" s="187"/>
      <c r="WAC2518" s="204"/>
      <c r="WAD2518" s="272"/>
      <c r="WAE2518" s="207"/>
      <c r="WAF2518" s="238"/>
      <c r="WAG2518" s="207"/>
      <c r="WAH2518" s="207"/>
      <c r="WAI2518" s="187"/>
      <c r="WAJ2518" s="187"/>
      <c r="WAK2518" s="204"/>
      <c r="WAL2518" s="272"/>
      <c r="WAM2518" s="207"/>
      <c r="WAN2518" s="238"/>
      <c r="WAO2518" s="207"/>
      <c r="WAP2518" s="207"/>
      <c r="WAQ2518" s="187"/>
      <c r="WAR2518" s="187"/>
      <c r="WAS2518" s="204"/>
      <c r="WAT2518" s="272"/>
      <c r="WAU2518" s="207"/>
      <c r="WAV2518" s="238"/>
      <c r="WAW2518" s="207"/>
      <c r="WAX2518" s="207"/>
      <c r="WAY2518" s="187"/>
      <c r="WAZ2518" s="187"/>
      <c r="WBA2518" s="204"/>
      <c r="WBB2518" s="272"/>
      <c r="WBC2518" s="207"/>
      <c r="WBD2518" s="238"/>
      <c r="WBE2518" s="207"/>
      <c r="WBF2518" s="207"/>
      <c r="WBG2518" s="187"/>
      <c r="WBH2518" s="187"/>
      <c r="WBI2518" s="204"/>
      <c r="WBJ2518" s="272"/>
      <c r="WBK2518" s="207"/>
      <c r="WBL2518" s="238"/>
      <c r="WBM2518" s="207"/>
      <c r="WBN2518" s="207"/>
      <c r="WBO2518" s="187"/>
      <c r="WBP2518" s="187"/>
      <c r="WBQ2518" s="204"/>
      <c r="WBR2518" s="272"/>
      <c r="WBS2518" s="207"/>
      <c r="WBT2518" s="238"/>
      <c r="WBU2518" s="207"/>
      <c r="WBV2518" s="207"/>
      <c r="WBW2518" s="187"/>
      <c r="WBX2518" s="187"/>
      <c r="WBY2518" s="204"/>
      <c r="WBZ2518" s="272"/>
      <c r="WCA2518" s="207"/>
      <c r="WCB2518" s="238"/>
      <c r="WCC2518" s="207"/>
      <c r="WCD2518" s="207"/>
      <c r="WCE2518" s="187"/>
      <c r="WCF2518" s="187"/>
      <c r="WCG2518" s="204"/>
      <c r="WCH2518" s="272"/>
      <c r="WCI2518" s="207"/>
      <c r="WCJ2518" s="238"/>
      <c r="WCK2518" s="207"/>
      <c r="WCL2518" s="207"/>
      <c r="WCM2518" s="187"/>
      <c r="WCN2518" s="187"/>
      <c r="WCO2518" s="204"/>
      <c r="WCP2518" s="272"/>
      <c r="WCQ2518" s="207"/>
      <c r="WCR2518" s="238"/>
      <c r="WCS2518" s="207"/>
      <c r="WCT2518" s="207"/>
      <c r="WCU2518" s="187"/>
      <c r="WCV2518" s="187"/>
      <c r="WCW2518" s="204"/>
      <c r="WCX2518" s="272"/>
      <c r="WCY2518" s="207"/>
      <c r="WCZ2518" s="238"/>
      <c r="WDA2518" s="207"/>
      <c r="WDB2518" s="207"/>
      <c r="WDC2518" s="187"/>
      <c r="WDD2518" s="187"/>
      <c r="WDE2518" s="204"/>
      <c r="WDF2518" s="272"/>
      <c r="WDG2518" s="207"/>
      <c r="WDH2518" s="238"/>
      <c r="WDI2518" s="207"/>
      <c r="WDJ2518" s="207"/>
      <c r="WDK2518" s="187"/>
      <c r="WDL2518" s="187"/>
      <c r="WDM2518" s="204"/>
      <c r="WDN2518" s="272"/>
      <c r="WDO2518" s="207"/>
      <c r="WDP2518" s="238"/>
      <c r="WDQ2518" s="207"/>
      <c r="WDR2518" s="207"/>
      <c r="WDS2518" s="187"/>
      <c r="WDT2518" s="187"/>
      <c r="WDU2518" s="204"/>
      <c r="WDV2518" s="272"/>
      <c r="WDW2518" s="207"/>
      <c r="WDX2518" s="238"/>
      <c r="WDY2518" s="207"/>
      <c r="WDZ2518" s="207"/>
      <c r="WEA2518" s="187"/>
      <c r="WEB2518" s="187"/>
      <c r="WEC2518" s="204"/>
      <c r="WED2518" s="272"/>
      <c r="WEE2518" s="207"/>
      <c r="WEF2518" s="238"/>
      <c r="WEG2518" s="207"/>
      <c r="WEH2518" s="207"/>
      <c r="WEI2518" s="187"/>
      <c r="WEJ2518" s="187"/>
      <c r="WEK2518" s="204"/>
      <c r="WEL2518" s="272"/>
      <c r="WEM2518" s="207"/>
      <c r="WEN2518" s="238"/>
      <c r="WEO2518" s="207"/>
      <c r="WEP2518" s="207"/>
      <c r="WEQ2518" s="187"/>
      <c r="WER2518" s="187"/>
      <c r="WES2518" s="204"/>
      <c r="WET2518" s="272"/>
      <c r="WEU2518" s="207"/>
      <c r="WEV2518" s="238"/>
      <c r="WEW2518" s="207"/>
      <c r="WEX2518" s="207"/>
      <c r="WEY2518" s="187"/>
      <c r="WEZ2518" s="187"/>
      <c r="WFA2518" s="204"/>
      <c r="WFB2518" s="272"/>
      <c r="WFC2518" s="207"/>
      <c r="WFD2518" s="238"/>
      <c r="WFE2518" s="207"/>
      <c r="WFF2518" s="207"/>
      <c r="WFG2518" s="187"/>
      <c r="WFH2518" s="187"/>
      <c r="WFI2518" s="204"/>
      <c r="WFJ2518" s="272"/>
      <c r="WFK2518" s="207"/>
      <c r="WFL2518" s="238"/>
      <c r="WFM2518" s="207"/>
      <c r="WFN2518" s="207"/>
      <c r="WFO2518" s="187"/>
      <c r="WFP2518" s="187"/>
      <c r="WFQ2518" s="204"/>
      <c r="WFR2518" s="272"/>
      <c r="WFS2518" s="207"/>
      <c r="WFT2518" s="238"/>
      <c r="WFU2518" s="207"/>
      <c r="WFV2518" s="207"/>
      <c r="WFW2518" s="187"/>
      <c r="WFX2518" s="187"/>
      <c r="WFY2518" s="204"/>
      <c r="WFZ2518" s="272"/>
      <c r="WGA2518" s="207"/>
      <c r="WGB2518" s="238"/>
      <c r="WGC2518" s="207"/>
      <c r="WGD2518" s="207"/>
      <c r="WGE2518" s="187"/>
      <c r="WGF2518" s="187"/>
      <c r="WGG2518" s="204"/>
      <c r="WGH2518" s="272"/>
      <c r="WGI2518" s="207"/>
      <c r="WGJ2518" s="238"/>
      <c r="WGK2518" s="207"/>
      <c r="WGL2518" s="207"/>
      <c r="WGM2518" s="187"/>
      <c r="WGN2518" s="187"/>
      <c r="WGO2518" s="204"/>
      <c r="WGP2518" s="272"/>
      <c r="WGQ2518" s="207"/>
      <c r="WGR2518" s="238"/>
      <c r="WGS2518" s="207"/>
      <c r="WGT2518" s="207"/>
      <c r="WGU2518" s="187"/>
      <c r="WGV2518" s="187"/>
      <c r="WGW2518" s="204"/>
      <c r="WGX2518" s="272"/>
      <c r="WGY2518" s="207"/>
      <c r="WGZ2518" s="238"/>
      <c r="WHA2518" s="207"/>
      <c r="WHB2518" s="207"/>
      <c r="WHC2518" s="187"/>
      <c r="WHD2518" s="187"/>
      <c r="WHE2518" s="204"/>
      <c r="WHF2518" s="272"/>
      <c r="WHG2518" s="207"/>
      <c r="WHH2518" s="238"/>
      <c r="WHI2518" s="207"/>
      <c r="WHJ2518" s="207"/>
      <c r="WHK2518" s="187"/>
      <c r="WHL2518" s="187"/>
      <c r="WHM2518" s="204"/>
      <c r="WHN2518" s="272"/>
      <c r="WHO2518" s="207"/>
      <c r="WHP2518" s="238"/>
      <c r="WHQ2518" s="207"/>
      <c r="WHR2518" s="207"/>
      <c r="WHS2518" s="187"/>
      <c r="WHT2518" s="187"/>
      <c r="WHU2518" s="204"/>
      <c r="WHV2518" s="272"/>
      <c r="WHW2518" s="207"/>
      <c r="WHX2518" s="238"/>
      <c r="WHY2518" s="207"/>
      <c r="WHZ2518" s="207"/>
      <c r="WIA2518" s="187"/>
      <c r="WIB2518" s="187"/>
      <c r="WIC2518" s="204"/>
      <c r="WID2518" s="272"/>
      <c r="WIE2518" s="207"/>
      <c r="WIF2518" s="238"/>
      <c r="WIG2518" s="207"/>
      <c r="WIH2518" s="207"/>
      <c r="WII2518" s="187"/>
      <c r="WIJ2518" s="187"/>
      <c r="WIK2518" s="204"/>
      <c r="WIL2518" s="272"/>
      <c r="WIM2518" s="207"/>
      <c r="WIN2518" s="238"/>
      <c r="WIO2518" s="207"/>
      <c r="WIP2518" s="207"/>
      <c r="WIQ2518" s="187"/>
      <c r="WIR2518" s="187"/>
      <c r="WIS2518" s="204"/>
      <c r="WIT2518" s="272"/>
      <c r="WIU2518" s="207"/>
      <c r="WIV2518" s="238"/>
      <c r="WIW2518" s="207"/>
      <c r="WIX2518" s="207"/>
      <c r="WIY2518" s="187"/>
      <c r="WIZ2518" s="187"/>
      <c r="WJA2518" s="204"/>
      <c r="WJB2518" s="272"/>
      <c r="WJC2518" s="207"/>
      <c r="WJD2518" s="238"/>
      <c r="WJE2518" s="207"/>
      <c r="WJF2518" s="207"/>
      <c r="WJG2518" s="187"/>
      <c r="WJH2518" s="187"/>
      <c r="WJI2518" s="204"/>
      <c r="WJJ2518" s="272"/>
      <c r="WJK2518" s="207"/>
      <c r="WJL2518" s="238"/>
      <c r="WJM2518" s="207"/>
      <c r="WJN2518" s="207"/>
      <c r="WJO2518" s="187"/>
      <c r="WJP2518" s="187"/>
      <c r="WJQ2518" s="204"/>
      <c r="WJR2518" s="272"/>
      <c r="WJS2518" s="207"/>
      <c r="WJT2518" s="238"/>
      <c r="WJU2518" s="207"/>
      <c r="WJV2518" s="207"/>
      <c r="WJW2518" s="187"/>
      <c r="WJX2518" s="187"/>
      <c r="WJY2518" s="204"/>
      <c r="WJZ2518" s="272"/>
      <c r="WKA2518" s="207"/>
      <c r="WKB2518" s="238"/>
      <c r="WKC2518" s="207"/>
      <c r="WKD2518" s="207"/>
      <c r="WKE2518" s="187"/>
      <c r="WKF2518" s="187"/>
      <c r="WKG2518" s="204"/>
      <c r="WKH2518" s="272"/>
      <c r="WKI2518" s="207"/>
      <c r="WKJ2518" s="238"/>
      <c r="WKK2518" s="207"/>
      <c r="WKL2518" s="207"/>
      <c r="WKM2518" s="187"/>
      <c r="WKN2518" s="187"/>
      <c r="WKO2518" s="204"/>
      <c r="WKP2518" s="272"/>
      <c r="WKQ2518" s="207"/>
      <c r="WKR2518" s="238"/>
      <c r="WKS2518" s="207"/>
      <c r="WKT2518" s="207"/>
      <c r="WKU2518" s="187"/>
      <c r="WKV2518" s="187"/>
      <c r="WKW2518" s="204"/>
      <c r="WKX2518" s="272"/>
      <c r="WKY2518" s="207"/>
      <c r="WKZ2518" s="238"/>
      <c r="WLA2518" s="207"/>
      <c r="WLB2518" s="207"/>
      <c r="WLC2518" s="187"/>
      <c r="WLD2518" s="187"/>
      <c r="WLE2518" s="204"/>
      <c r="WLF2518" s="272"/>
      <c r="WLG2518" s="207"/>
      <c r="WLH2518" s="238"/>
      <c r="WLI2518" s="207"/>
      <c r="WLJ2518" s="207"/>
      <c r="WLK2518" s="187"/>
      <c r="WLL2518" s="187"/>
      <c r="WLM2518" s="204"/>
      <c r="WLN2518" s="272"/>
      <c r="WLO2518" s="207"/>
      <c r="WLP2518" s="238"/>
      <c r="WLQ2518" s="207"/>
      <c r="WLR2518" s="207"/>
      <c r="WLS2518" s="187"/>
      <c r="WLT2518" s="187"/>
      <c r="WLU2518" s="204"/>
      <c r="WLV2518" s="272"/>
      <c r="WLW2518" s="207"/>
      <c r="WLX2518" s="238"/>
      <c r="WLY2518" s="207"/>
      <c r="WLZ2518" s="207"/>
      <c r="WMA2518" s="187"/>
      <c r="WMB2518" s="187"/>
      <c r="WMC2518" s="204"/>
      <c r="WMD2518" s="272"/>
      <c r="WME2518" s="207"/>
      <c r="WMF2518" s="238"/>
      <c r="WMG2518" s="207"/>
      <c r="WMH2518" s="207"/>
      <c r="WMI2518" s="187"/>
      <c r="WMJ2518" s="187"/>
      <c r="WMK2518" s="204"/>
      <c r="WML2518" s="272"/>
      <c r="WMM2518" s="207"/>
      <c r="WMN2518" s="238"/>
      <c r="WMO2518" s="207"/>
      <c r="WMP2518" s="207"/>
      <c r="WMQ2518" s="187"/>
      <c r="WMR2518" s="187"/>
      <c r="WMS2518" s="204"/>
      <c r="WMT2518" s="272"/>
      <c r="WMU2518" s="207"/>
      <c r="WMV2518" s="238"/>
      <c r="WMW2518" s="207"/>
      <c r="WMX2518" s="207"/>
      <c r="WMY2518" s="187"/>
      <c r="WMZ2518" s="187"/>
      <c r="WNA2518" s="204"/>
      <c r="WNB2518" s="272"/>
      <c r="WNC2518" s="207"/>
      <c r="WND2518" s="238"/>
      <c r="WNE2518" s="207"/>
      <c r="WNF2518" s="207"/>
      <c r="WNG2518" s="187"/>
      <c r="WNH2518" s="187"/>
      <c r="WNI2518" s="204"/>
      <c r="WNJ2518" s="272"/>
      <c r="WNK2518" s="207"/>
      <c r="WNL2518" s="238"/>
      <c r="WNM2518" s="207"/>
      <c r="WNN2518" s="207"/>
      <c r="WNO2518" s="187"/>
      <c r="WNP2518" s="187"/>
      <c r="WNQ2518" s="204"/>
      <c r="WNR2518" s="272"/>
      <c r="WNS2518" s="207"/>
      <c r="WNT2518" s="238"/>
      <c r="WNU2518" s="207"/>
      <c r="WNV2518" s="207"/>
      <c r="WNW2518" s="187"/>
      <c r="WNX2518" s="187"/>
      <c r="WNY2518" s="204"/>
      <c r="WNZ2518" s="272"/>
      <c r="WOA2518" s="207"/>
      <c r="WOB2518" s="238"/>
      <c r="WOC2518" s="207"/>
      <c r="WOD2518" s="207"/>
      <c r="WOE2518" s="187"/>
      <c r="WOF2518" s="187"/>
      <c r="WOG2518" s="204"/>
      <c r="WOH2518" s="272"/>
      <c r="WOI2518" s="207"/>
      <c r="WOJ2518" s="238"/>
      <c r="WOK2518" s="207"/>
      <c r="WOL2518" s="207"/>
      <c r="WOM2518" s="187"/>
      <c r="WON2518" s="187"/>
      <c r="WOO2518" s="204"/>
      <c r="WOP2518" s="272"/>
      <c r="WOQ2518" s="207"/>
      <c r="WOR2518" s="238"/>
      <c r="WOS2518" s="207"/>
      <c r="WOT2518" s="207"/>
      <c r="WOU2518" s="187"/>
      <c r="WOV2518" s="187"/>
      <c r="WOW2518" s="204"/>
      <c r="WOX2518" s="272"/>
      <c r="WOY2518" s="207"/>
      <c r="WOZ2518" s="238"/>
      <c r="WPA2518" s="207"/>
      <c r="WPB2518" s="207"/>
      <c r="WPC2518" s="187"/>
      <c r="WPD2518" s="187"/>
      <c r="WPE2518" s="204"/>
      <c r="WPF2518" s="272"/>
      <c r="WPG2518" s="207"/>
      <c r="WPH2518" s="238"/>
      <c r="WPI2518" s="207"/>
      <c r="WPJ2518" s="207"/>
      <c r="WPK2518" s="187"/>
      <c r="WPL2518" s="187"/>
      <c r="WPM2518" s="204"/>
      <c r="WPN2518" s="272"/>
      <c r="WPO2518" s="207"/>
      <c r="WPP2518" s="238"/>
      <c r="WPQ2518" s="207"/>
      <c r="WPR2518" s="207"/>
      <c r="WPS2518" s="187"/>
      <c r="WPT2518" s="187"/>
      <c r="WPU2518" s="204"/>
      <c r="WPV2518" s="272"/>
      <c r="WPW2518" s="207"/>
      <c r="WPX2518" s="238"/>
      <c r="WPY2518" s="207"/>
      <c r="WPZ2518" s="207"/>
      <c r="WQA2518" s="187"/>
      <c r="WQB2518" s="187"/>
      <c r="WQC2518" s="204"/>
      <c r="WQD2518" s="272"/>
      <c r="WQE2518" s="207"/>
      <c r="WQF2518" s="238"/>
      <c r="WQG2518" s="207"/>
      <c r="WQH2518" s="207"/>
      <c r="WQI2518" s="187"/>
      <c r="WQJ2518" s="187"/>
      <c r="WQK2518" s="204"/>
      <c r="WQL2518" s="272"/>
      <c r="WQM2518" s="207"/>
      <c r="WQN2518" s="238"/>
      <c r="WQO2518" s="207"/>
      <c r="WQP2518" s="207"/>
      <c r="WQQ2518" s="187"/>
      <c r="WQR2518" s="187"/>
      <c r="WQS2518" s="204"/>
      <c r="WQT2518" s="272"/>
      <c r="WQU2518" s="207"/>
      <c r="WQV2518" s="238"/>
      <c r="WQW2518" s="207"/>
      <c r="WQX2518" s="207"/>
      <c r="WQY2518" s="187"/>
      <c r="WQZ2518" s="187"/>
      <c r="WRA2518" s="204"/>
      <c r="WRB2518" s="272"/>
      <c r="WRC2518" s="207"/>
      <c r="WRD2518" s="238"/>
      <c r="WRE2518" s="207"/>
      <c r="WRF2518" s="207"/>
      <c r="WRG2518" s="187"/>
      <c r="WRH2518" s="187"/>
      <c r="WRI2518" s="204"/>
      <c r="WRJ2518" s="272"/>
      <c r="WRK2518" s="207"/>
      <c r="WRL2518" s="238"/>
      <c r="WRM2518" s="207"/>
      <c r="WRN2518" s="207"/>
      <c r="WRO2518" s="187"/>
      <c r="WRP2518" s="187"/>
      <c r="WRQ2518" s="204"/>
      <c r="WRR2518" s="272"/>
      <c r="WRS2518" s="207"/>
      <c r="WRT2518" s="238"/>
      <c r="WRU2518" s="207"/>
      <c r="WRV2518" s="207"/>
      <c r="WRW2518" s="187"/>
      <c r="WRX2518" s="187"/>
      <c r="WRY2518" s="204"/>
      <c r="WRZ2518" s="272"/>
      <c r="WSA2518" s="207"/>
      <c r="WSB2518" s="238"/>
      <c r="WSC2518" s="207"/>
      <c r="WSD2518" s="207"/>
      <c r="WSE2518" s="187"/>
      <c r="WSF2518" s="187"/>
      <c r="WSG2518" s="204"/>
      <c r="WSH2518" s="272"/>
      <c r="WSI2518" s="207"/>
      <c r="WSJ2518" s="238"/>
      <c r="WSK2518" s="207"/>
      <c r="WSL2518" s="207"/>
      <c r="WSM2518" s="187"/>
      <c r="WSN2518" s="187"/>
      <c r="WSO2518" s="204"/>
      <c r="WSP2518" s="272"/>
      <c r="WSQ2518" s="207"/>
      <c r="WSR2518" s="238"/>
      <c r="WSS2518" s="207"/>
      <c r="WST2518" s="207"/>
      <c r="WSU2518" s="187"/>
      <c r="WSV2518" s="187"/>
      <c r="WSW2518" s="204"/>
      <c r="WSX2518" s="272"/>
      <c r="WSY2518" s="207"/>
      <c r="WSZ2518" s="238"/>
      <c r="WTA2518" s="207"/>
      <c r="WTB2518" s="207"/>
      <c r="WTC2518" s="187"/>
      <c r="WTD2518" s="187"/>
      <c r="WTE2518" s="204"/>
      <c r="WTF2518" s="272"/>
      <c r="WTG2518" s="207"/>
      <c r="WTH2518" s="238"/>
      <c r="WTI2518" s="207"/>
      <c r="WTJ2518" s="207"/>
      <c r="WTK2518" s="187"/>
      <c r="WTL2518" s="187"/>
      <c r="WTM2518" s="204"/>
      <c r="WTN2518" s="272"/>
      <c r="WTO2518" s="207"/>
      <c r="WTP2518" s="238"/>
      <c r="WTQ2518" s="207"/>
      <c r="WTR2518" s="207"/>
      <c r="WTS2518" s="187"/>
      <c r="WTT2518" s="187"/>
      <c r="WTU2518" s="204"/>
      <c r="WTV2518" s="272"/>
      <c r="WTW2518" s="207"/>
      <c r="WTX2518" s="238"/>
      <c r="WTY2518" s="207"/>
      <c r="WTZ2518" s="207"/>
      <c r="WUA2518" s="187"/>
      <c r="WUB2518" s="187"/>
      <c r="WUC2518" s="204"/>
      <c r="WUD2518" s="272"/>
      <c r="WUE2518" s="207"/>
      <c r="WUF2518" s="238"/>
      <c r="WUG2518" s="207"/>
      <c r="WUH2518" s="207"/>
      <c r="WUI2518" s="187"/>
      <c r="WUJ2518" s="187"/>
      <c r="WUK2518" s="204"/>
      <c r="WUL2518" s="272"/>
      <c r="WUM2518" s="207"/>
      <c r="WUN2518" s="238"/>
      <c r="WUO2518" s="207"/>
      <c r="WUP2518" s="207"/>
      <c r="WUQ2518" s="187"/>
      <c r="WUR2518" s="187"/>
      <c r="WUS2518" s="204"/>
      <c r="WUT2518" s="272"/>
      <c r="WUU2518" s="207"/>
      <c r="WUV2518" s="238"/>
      <c r="WUW2518" s="207"/>
      <c r="WUX2518" s="207"/>
      <c r="WUY2518" s="187"/>
      <c r="WUZ2518" s="187"/>
      <c r="WVA2518" s="204"/>
      <c r="WVB2518" s="272"/>
      <c r="WVC2518" s="207"/>
      <c r="WVD2518" s="238"/>
      <c r="WVE2518" s="207"/>
      <c r="WVF2518" s="207"/>
      <c r="WVG2518" s="187"/>
      <c r="WVH2518" s="187"/>
      <c r="WVI2518" s="204"/>
      <c r="WVJ2518" s="272"/>
      <c r="WVK2518" s="207"/>
      <c r="WVL2518" s="238"/>
      <c r="WVM2518" s="207"/>
      <c r="WVN2518" s="207"/>
      <c r="WVO2518" s="187"/>
      <c r="WVP2518" s="187"/>
      <c r="WVQ2518" s="204"/>
      <c r="WVR2518" s="272"/>
      <c r="WVS2518" s="207"/>
      <c r="WVT2518" s="238"/>
      <c r="WVU2518" s="207"/>
      <c r="WVV2518" s="207"/>
      <c r="WVW2518" s="187"/>
      <c r="WVX2518" s="187"/>
      <c r="WVY2518" s="204"/>
      <c r="WVZ2518" s="272"/>
      <c r="WWA2518" s="207"/>
      <c r="WWB2518" s="238"/>
      <c r="WWC2518" s="207"/>
      <c r="WWD2518" s="207"/>
      <c r="WWE2518" s="187"/>
      <c r="WWF2518" s="187"/>
      <c r="WWG2518" s="204"/>
      <c r="WWH2518" s="272"/>
      <c r="WWI2518" s="207"/>
      <c r="WWJ2518" s="238"/>
      <c r="WWK2518" s="207"/>
      <c r="WWL2518" s="207"/>
      <c r="WWM2518" s="187"/>
      <c r="WWN2518" s="187"/>
      <c r="WWO2518" s="204"/>
      <c r="WWP2518" s="272"/>
      <c r="WWQ2518" s="207"/>
      <c r="WWR2518" s="238"/>
      <c r="WWS2518" s="207"/>
      <c r="WWT2518" s="207"/>
      <c r="WWU2518" s="187"/>
      <c r="WWV2518" s="187"/>
      <c r="WWW2518" s="204"/>
      <c r="WWX2518" s="272"/>
      <c r="WWY2518" s="207"/>
      <c r="WWZ2518" s="238"/>
      <c r="WXA2518" s="207"/>
      <c r="WXB2518" s="207"/>
      <c r="WXC2518" s="187"/>
      <c r="WXD2518" s="187"/>
      <c r="WXE2518" s="204"/>
      <c r="WXF2518" s="272"/>
      <c r="WXG2518" s="207"/>
      <c r="WXH2518" s="238"/>
      <c r="WXI2518" s="207"/>
      <c r="WXJ2518" s="207"/>
      <c r="WXK2518" s="187"/>
      <c r="WXL2518" s="187"/>
      <c r="WXM2518" s="204"/>
      <c r="WXN2518" s="272"/>
      <c r="WXO2518" s="207"/>
      <c r="WXP2518" s="238"/>
      <c r="WXQ2518" s="207"/>
      <c r="WXR2518" s="207"/>
      <c r="WXS2518" s="187"/>
      <c r="WXT2518" s="187"/>
      <c r="WXU2518" s="204"/>
      <c r="WXV2518" s="272"/>
      <c r="WXW2518" s="207"/>
      <c r="WXX2518" s="238"/>
      <c r="WXY2518" s="207"/>
      <c r="WXZ2518" s="207"/>
      <c r="WYA2518" s="187"/>
      <c r="WYB2518" s="187"/>
      <c r="WYC2518" s="204"/>
      <c r="WYD2518" s="272"/>
      <c r="WYE2518" s="207"/>
      <c r="WYF2518" s="238"/>
      <c r="WYG2518" s="207"/>
      <c r="WYH2518" s="207"/>
      <c r="WYI2518" s="187"/>
      <c r="WYJ2518" s="187"/>
      <c r="WYK2518" s="204"/>
      <c r="WYL2518" s="272"/>
      <c r="WYM2518" s="207"/>
      <c r="WYN2518" s="238"/>
      <c r="WYO2518" s="207"/>
      <c r="WYP2518" s="207"/>
      <c r="WYQ2518" s="187"/>
      <c r="WYR2518" s="187"/>
      <c r="WYS2518" s="204"/>
      <c r="WYT2518" s="272"/>
      <c r="WYU2518" s="207"/>
      <c r="WYV2518" s="238"/>
      <c r="WYW2518" s="207"/>
      <c r="WYX2518" s="207"/>
      <c r="WYY2518" s="187"/>
      <c r="WYZ2518" s="187"/>
      <c r="WZA2518" s="204"/>
      <c r="WZB2518" s="272"/>
      <c r="WZC2518" s="207"/>
      <c r="WZD2518" s="238"/>
      <c r="WZE2518" s="207"/>
      <c r="WZF2518" s="207"/>
      <c r="WZG2518" s="187"/>
      <c r="WZH2518" s="187"/>
      <c r="WZI2518" s="204"/>
      <c r="WZJ2518" s="272"/>
      <c r="WZK2518" s="207"/>
      <c r="WZL2518" s="238"/>
      <c r="WZM2518" s="207"/>
      <c r="WZN2518" s="207"/>
      <c r="WZO2518" s="187"/>
      <c r="WZP2518" s="187"/>
      <c r="WZQ2518" s="204"/>
      <c r="WZR2518" s="272"/>
      <c r="WZS2518" s="207"/>
      <c r="WZT2518" s="238"/>
      <c r="WZU2518" s="207"/>
      <c r="WZV2518" s="207"/>
      <c r="WZW2518" s="187"/>
      <c r="WZX2518" s="187"/>
      <c r="WZY2518" s="204"/>
      <c r="WZZ2518" s="272"/>
      <c r="XAA2518" s="207"/>
      <c r="XAB2518" s="238"/>
      <c r="XAC2518" s="207"/>
      <c r="XAD2518" s="207"/>
      <c r="XAE2518" s="187"/>
      <c r="XAF2518" s="187"/>
      <c r="XAG2518" s="204"/>
      <c r="XAH2518" s="272"/>
      <c r="XAI2518" s="207"/>
      <c r="XAJ2518" s="238"/>
      <c r="XAK2518" s="207"/>
      <c r="XAL2518" s="207"/>
      <c r="XAM2518" s="187"/>
      <c r="XAN2518" s="187"/>
      <c r="XAO2518" s="204"/>
      <c r="XAP2518" s="272"/>
      <c r="XAQ2518" s="207"/>
      <c r="XAR2518" s="238"/>
      <c r="XAS2518" s="207"/>
      <c r="XAT2518" s="207"/>
      <c r="XAU2518" s="187"/>
      <c r="XAV2518" s="187"/>
      <c r="XAW2518" s="204"/>
      <c r="XAX2518" s="272"/>
      <c r="XAY2518" s="207"/>
      <c r="XAZ2518" s="238"/>
      <c r="XBA2518" s="207"/>
      <c r="XBB2518" s="207"/>
      <c r="XBC2518" s="187"/>
      <c r="XBD2518" s="187"/>
      <c r="XBE2518" s="204"/>
      <c r="XBF2518" s="272"/>
      <c r="XBG2518" s="207"/>
      <c r="XBH2518" s="238"/>
      <c r="XBI2518" s="207"/>
      <c r="XBJ2518" s="207"/>
      <c r="XBK2518" s="187"/>
      <c r="XBL2518" s="187"/>
      <c r="XBM2518" s="204"/>
      <c r="XBN2518" s="272"/>
      <c r="XBO2518" s="207"/>
      <c r="XBP2518" s="238"/>
      <c r="XBQ2518" s="207"/>
      <c r="XBR2518" s="207"/>
      <c r="XBS2518" s="187"/>
      <c r="XBT2518" s="187"/>
      <c r="XBU2518" s="204"/>
      <c r="XBV2518" s="272"/>
      <c r="XBW2518" s="207"/>
      <c r="XBX2518" s="238"/>
      <c r="XBY2518" s="207"/>
      <c r="XBZ2518" s="207"/>
      <c r="XCA2518" s="187"/>
      <c r="XCB2518" s="187"/>
      <c r="XCC2518" s="204"/>
      <c r="XCD2518" s="272"/>
      <c r="XCE2518" s="207"/>
      <c r="XCF2518" s="238"/>
      <c r="XCG2518" s="207"/>
      <c r="XCH2518" s="207"/>
      <c r="XCI2518" s="187"/>
      <c r="XCJ2518" s="187"/>
      <c r="XCK2518" s="204"/>
      <c r="XCL2518" s="272"/>
      <c r="XCM2518" s="207"/>
      <c r="XCN2518" s="238"/>
      <c r="XCO2518" s="207"/>
      <c r="XCP2518" s="207"/>
      <c r="XCQ2518" s="187"/>
      <c r="XCR2518" s="187"/>
      <c r="XCS2518" s="204"/>
      <c r="XCT2518" s="272"/>
      <c r="XCU2518" s="207"/>
      <c r="XCV2518" s="238"/>
      <c r="XCW2518" s="207"/>
      <c r="XCX2518" s="207"/>
      <c r="XCY2518" s="187"/>
      <c r="XCZ2518" s="187"/>
      <c r="XDA2518" s="204"/>
      <c r="XDB2518" s="272"/>
      <c r="XDC2518" s="207"/>
      <c r="XDD2518" s="238"/>
      <c r="XDE2518" s="207"/>
      <c r="XDF2518" s="207"/>
      <c r="XDG2518" s="187"/>
      <c r="XDH2518" s="187"/>
      <c r="XDI2518" s="204"/>
      <c r="XDJ2518" s="272"/>
      <c r="XDK2518" s="207"/>
      <c r="XDL2518" s="238"/>
      <c r="XDM2518" s="207"/>
      <c r="XDN2518" s="207"/>
      <c r="XDO2518" s="187"/>
      <c r="XDP2518" s="187"/>
      <c r="XDQ2518" s="204"/>
      <c r="XDR2518" s="272"/>
      <c r="XDS2518" s="207"/>
      <c r="XDT2518" s="238"/>
      <c r="XDU2518" s="207"/>
      <c r="XDV2518" s="207"/>
      <c r="XDW2518" s="187"/>
      <c r="XDX2518" s="187"/>
      <c r="XDY2518" s="204"/>
      <c r="XDZ2518" s="272"/>
      <c r="XEA2518" s="207"/>
      <c r="XEB2518" s="238"/>
      <c r="XEC2518" s="207"/>
      <c r="XED2518" s="207"/>
      <c r="XEE2518" s="187"/>
      <c r="XEF2518" s="187"/>
      <c r="XEG2518" s="204"/>
      <c r="XEH2518" s="272"/>
      <c r="XEI2518" s="207"/>
      <c r="XEJ2518" s="238"/>
      <c r="XEK2518" s="207"/>
      <c r="XEL2518" s="207"/>
      <c r="XEM2518" s="187"/>
      <c r="XEN2518" s="187"/>
      <c r="XEO2518" s="204"/>
      <c r="XEP2518" s="272"/>
      <c r="XEQ2518" s="207"/>
      <c r="XER2518" s="238"/>
      <c r="XES2518" s="207"/>
      <c r="XET2518" s="207"/>
      <c r="XEU2518" s="187"/>
      <c r="XEV2518" s="187"/>
      <c r="XEW2518" s="204"/>
      <c r="XEX2518" s="272"/>
      <c r="XEY2518" s="207"/>
      <c r="XEZ2518" s="238"/>
      <c r="XFA2518" s="207"/>
      <c r="XFB2518" s="207"/>
      <c r="XFC2518" s="187"/>
      <c r="XFD2518" s="187"/>
    </row>
    <row r="2519" spans="1:16384" x14ac:dyDescent="0.35">
      <c r="A2519" s="204">
        <f>A2518+1</f>
        <v>43308</v>
      </c>
      <c r="B2519" s="205">
        <v>53669.916299999997</v>
      </c>
      <c r="C2519" s="207">
        <f t="shared" si="147"/>
        <v>0.95</v>
      </c>
      <c r="D2519" s="238">
        <v>69.281899999999993</v>
      </c>
      <c r="E2519" s="207">
        <f t="shared" si="148"/>
        <v>0.94</v>
      </c>
      <c r="F2519" s="207">
        <f t="shared" si="146"/>
        <v>-1.0000000000000009E-2</v>
      </c>
      <c r="G2519" s="187">
        <f t="shared" si="150"/>
        <v>1.459530951990615E-2</v>
      </c>
      <c r="H2519" s="187">
        <f t="shared" si="149"/>
        <v>0.23077210619021046</v>
      </c>
      <c r="I2519" s="271"/>
      <c r="J2519" s="272"/>
      <c r="K2519" s="207"/>
      <c r="L2519" s="238"/>
      <c r="M2519" s="207"/>
      <c r="N2519" s="207"/>
      <c r="O2519" s="187"/>
      <c r="P2519" s="187"/>
      <c r="Z2519" s="272"/>
      <c r="AA2519" s="207"/>
      <c r="AB2519" s="238"/>
      <c r="AC2519" s="207"/>
      <c r="AD2519" s="207"/>
      <c r="AE2519" s="187"/>
      <c r="AF2519" s="187"/>
      <c r="AG2519" s="204"/>
      <c r="AH2519" s="272"/>
      <c r="AI2519" s="207"/>
      <c r="AJ2519" s="238"/>
      <c r="AK2519" s="207"/>
      <c r="AL2519" s="207"/>
      <c r="AM2519" s="187"/>
      <c r="AN2519" s="187"/>
      <c r="AO2519" s="204"/>
      <c r="AP2519" s="272"/>
      <c r="AQ2519" s="207"/>
      <c r="AR2519" s="238"/>
      <c r="AS2519" s="207"/>
      <c r="AT2519" s="207"/>
      <c r="AU2519" s="187"/>
      <c r="AV2519" s="187"/>
      <c r="AW2519" s="204"/>
      <c r="AX2519" s="272"/>
      <c r="AY2519" s="207"/>
      <c r="AZ2519" s="238"/>
      <c r="BA2519" s="207"/>
      <c r="BB2519" s="207"/>
      <c r="BC2519" s="187"/>
      <c r="BD2519" s="187"/>
      <c r="BE2519" s="204"/>
      <c r="BF2519" s="272"/>
      <c r="BG2519" s="207"/>
      <c r="BH2519" s="238"/>
      <c r="BI2519" s="207"/>
      <c r="BJ2519" s="207"/>
      <c r="BK2519" s="187"/>
      <c r="BL2519" s="187"/>
      <c r="BM2519" s="204"/>
      <c r="BN2519" s="272"/>
      <c r="BO2519" s="207"/>
      <c r="BP2519" s="238"/>
      <c r="BQ2519" s="207"/>
      <c r="BR2519" s="207"/>
      <c r="BS2519" s="187"/>
      <c r="BT2519" s="187"/>
      <c r="BU2519" s="204"/>
      <c r="BV2519" s="272"/>
      <c r="BW2519" s="207"/>
      <c r="BX2519" s="238"/>
      <c r="BY2519" s="207"/>
      <c r="BZ2519" s="207"/>
      <c r="CA2519" s="187"/>
      <c r="CB2519" s="187"/>
      <c r="CC2519" s="204"/>
      <c r="CD2519" s="272"/>
      <c r="CE2519" s="207"/>
      <c r="CF2519" s="238"/>
      <c r="CG2519" s="207"/>
      <c r="CH2519" s="207"/>
      <c r="CI2519" s="187"/>
      <c r="CJ2519" s="187"/>
      <c r="CK2519" s="204"/>
      <c r="CL2519" s="272"/>
      <c r="CM2519" s="207"/>
      <c r="CN2519" s="238"/>
      <c r="CO2519" s="207"/>
      <c r="CP2519" s="207"/>
      <c r="CQ2519" s="187"/>
      <c r="CR2519" s="187"/>
      <c r="CS2519" s="204"/>
      <c r="CT2519" s="272"/>
      <c r="CU2519" s="207"/>
      <c r="CV2519" s="238"/>
      <c r="CW2519" s="207"/>
      <c r="CX2519" s="207"/>
      <c r="CY2519" s="187"/>
      <c r="CZ2519" s="187"/>
      <c r="DA2519" s="204"/>
      <c r="DB2519" s="272"/>
      <c r="DC2519" s="207"/>
      <c r="DD2519" s="238"/>
      <c r="DE2519" s="207"/>
      <c r="DF2519" s="207"/>
      <c r="DG2519" s="187"/>
      <c r="DH2519" s="187"/>
      <c r="DI2519" s="204"/>
      <c r="DJ2519" s="272"/>
      <c r="DK2519" s="207"/>
      <c r="DL2519" s="238"/>
      <c r="DM2519" s="207"/>
      <c r="DN2519" s="207"/>
      <c r="DO2519" s="187"/>
      <c r="DP2519" s="187"/>
      <c r="DQ2519" s="204"/>
      <c r="DR2519" s="272"/>
      <c r="DS2519" s="207"/>
      <c r="DT2519" s="238"/>
      <c r="DU2519" s="207"/>
      <c r="DV2519" s="207"/>
      <c r="DW2519" s="187"/>
      <c r="DX2519" s="187"/>
      <c r="DY2519" s="204"/>
      <c r="DZ2519" s="272"/>
      <c r="EA2519" s="207"/>
      <c r="EB2519" s="238"/>
      <c r="EC2519" s="207"/>
      <c r="ED2519" s="207"/>
      <c r="EE2519" s="187"/>
      <c r="EF2519" s="187"/>
      <c r="EG2519" s="204"/>
      <c r="EH2519" s="272"/>
      <c r="EI2519" s="207"/>
      <c r="EJ2519" s="238"/>
      <c r="EK2519" s="207"/>
      <c r="EL2519" s="207"/>
      <c r="EM2519" s="187"/>
      <c r="EN2519" s="187"/>
      <c r="EO2519" s="204"/>
      <c r="EP2519" s="272"/>
      <c r="EQ2519" s="207"/>
      <c r="ER2519" s="238"/>
      <c r="ES2519" s="207"/>
      <c r="ET2519" s="207"/>
      <c r="EU2519" s="187"/>
      <c r="EV2519" s="187"/>
      <c r="EW2519" s="204"/>
      <c r="EX2519" s="272"/>
      <c r="EY2519" s="207"/>
      <c r="EZ2519" s="238"/>
      <c r="FA2519" s="207"/>
      <c r="FB2519" s="207"/>
      <c r="FC2519" s="187"/>
      <c r="FD2519" s="187"/>
      <c r="FE2519" s="204"/>
      <c r="FF2519" s="272"/>
      <c r="FG2519" s="207"/>
      <c r="FH2519" s="238"/>
      <c r="FI2519" s="207"/>
      <c r="FJ2519" s="207"/>
      <c r="FK2519" s="187"/>
      <c r="FL2519" s="187"/>
      <c r="FM2519" s="204"/>
      <c r="FN2519" s="272"/>
      <c r="FO2519" s="207"/>
      <c r="FP2519" s="238"/>
      <c r="FQ2519" s="207"/>
      <c r="FR2519" s="207"/>
      <c r="FS2519" s="187"/>
      <c r="FT2519" s="187"/>
      <c r="FU2519" s="204"/>
      <c r="FV2519" s="272"/>
      <c r="FW2519" s="207"/>
      <c r="FX2519" s="238"/>
      <c r="FY2519" s="207"/>
      <c r="FZ2519" s="207"/>
      <c r="GA2519" s="187"/>
      <c r="GB2519" s="187"/>
      <c r="GC2519" s="204"/>
      <c r="GD2519" s="272"/>
      <c r="GE2519" s="207"/>
      <c r="GF2519" s="238"/>
      <c r="GG2519" s="207"/>
      <c r="GH2519" s="207"/>
      <c r="GI2519" s="187"/>
      <c r="GJ2519" s="187"/>
      <c r="GK2519" s="204"/>
      <c r="GL2519" s="272"/>
      <c r="GM2519" s="207"/>
      <c r="GN2519" s="238"/>
      <c r="GO2519" s="207"/>
      <c r="GP2519" s="207"/>
      <c r="GQ2519" s="187"/>
      <c r="GR2519" s="187"/>
      <c r="GS2519" s="204"/>
      <c r="GT2519" s="272"/>
      <c r="GU2519" s="207"/>
      <c r="GV2519" s="238"/>
      <c r="GW2519" s="207"/>
      <c r="GX2519" s="207"/>
      <c r="GY2519" s="187"/>
      <c r="GZ2519" s="187"/>
      <c r="HA2519" s="204"/>
      <c r="HB2519" s="272"/>
      <c r="HC2519" s="207"/>
      <c r="HD2519" s="238"/>
      <c r="HE2519" s="207"/>
      <c r="HF2519" s="207"/>
      <c r="HG2519" s="187"/>
      <c r="HH2519" s="187"/>
      <c r="HI2519" s="204"/>
      <c r="HJ2519" s="272"/>
      <c r="HK2519" s="207"/>
      <c r="HL2519" s="238"/>
      <c r="HM2519" s="207"/>
      <c r="HN2519" s="207"/>
      <c r="HO2519" s="187"/>
      <c r="HP2519" s="187"/>
      <c r="HQ2519" s="204"/>
      <c r="HR2519" s="272"/>
      <c r="HS2519" s="207"/>
      <c r="HT2519" s="238"/>
      <c r="HU2519" s="207"/>
      <c r="HV2519" s="207"/>
      <c r="HW2519" s="187"/>
      <c r="HX2519" s="187"/>
      <c r="HY2519" s="204"/>
      <c r="HZ2519" s="272"/>
      <c r="IA2519" s="207"/>
      <c r="IB2519" s="238"/>
      <c r="IC2519" s="207"/>
      <c r="ID2519" s="207"/>
      <c r="IE2519" s="187"/>
      <c r="IF2519" s="187"/>
      <c r="IG2519" s="204"/>
      <c r="IH2519" s="272"/>
      <c r="II2519" s="207"/>
      <c r="IJ2519" s="238"/>
      <c r="IK2519" s="207"/>
      <c r="IL2519" s="207"/>
      <c r="IM2519" s="187"/>
      <c r="IN2519" s="187"/>
      <c r="IO2519" s="204"/>
      <c r="IP2519" s="272"/>
      <c r="IQ2519" s="207"/>
      <c r="IR2519" s="238"/>
      <c r="IS2519" s="207"/>
      <c r="IT2519" s="207"/>
      <c r="IU2519" s="187"/>
      <c r="IV2519" s="187"/>
      <c r="IW2519" s="204"/>
      <c r="IX2519" s="272"/>
      <c r="IY2519" s="207"/>
      <c r="IZ2519" s="238"/>
      <c r="JA2519" s="207"/>
      <c r="JB2519" s="207"/>
      <c r="JC2519" s="187"/>
      <c r="JD2519" s="187"/>
      <c r="JE2519" s="204"/>
      <c r="JF2519" s="272"/>
      <c r="JG2519" s="207"/>
      <c r="JH2519" s="238"/>
      <c r="JI2519" s="207"/>
      <c r="JJ2519" s="207"/>
      <c r="JK2519" s="187"/>
      <c r="JL2519" s="187"/>
      <c r="JM2519" s="204"/>
      <c r="JN2519" s="272"/>
      <c r="JO2519" s="207"/>
      <c r="JP2519" s="238"/>
      <c r="JQ2519" s="207"/>
      <c r="JR2519" s="207"/>
      <c r="JS2519" s="187"/>
      <c r="JT2519" s="187"/>
      <c r="JU2519" s="204"/>
      <c r="JV2519" s="272"/>
      <c r="JW2519" s="207"/>
      <c r="JX2519" s="238"/>
      <c r="JY2519" s="207"/>
      <c r="JZ2519" s="207"/>
      <c r="KA2519" s="187"/>
      <c r="KB2519" s="187"/>
      <c r="KC2519" s="204"/>
      <c r="KD2519" s="272"/>
      <c r="KE2519" s="207"/>
      <c r="KF2519" s="238"/>
      <c r="KG2519" s="207"/>
      <c r="KH2519" s="207"/>
      <c r="KI2519" s="187"/>
      <c r="KJ2519" s="187"/>
      <c r="KK2519" s="204"/>
      <c r="KL2519" s="272"/>
      <c r="KM2519" s="207"/>
      <c r="KN2519" s="238"/>
      <c r="KO2519" s="207"/>
      <c r="KP2519" s="207"/>
      <c r="KQ2519" s="187"/>
      <c r="KR2519" s="187"/>
      <c r="KS2519" s="204"/>
      <c r="KT2519" s="272"/>
      <c r="KU2519" s="207"/>
      <c r="KV2519" s="238"/>
      <c r="KW2519" s="207"/>
      <c r="KX2519" s="207"/>
      <c r="KY2519" s="187"/>
      <c r="KZ2519" s="187"/>
      <c r="LA2519" s="204"/>
      <c r="LB2519" s="272"/>
      <c r="LC2519" s="207"/>
      <c r="LD2519" s="238"/>
      <c r="LE2519" s="207"/>
      <c r="LF2519" s="207"/>
      <c r="LG2519" s="187"/>
      <c r="LH2519" s="187"/>
      <c r="LI2519" s="204"/>
      <c r="LJ2519" s="272"/>
      <c r="LK2519" s="207"/>
      <c r="LL2519" s="238"/>
      <c r="LM2519" s="207"/>
      <c r="LN2519" s="207"/>
      <c r="LO2519" s="187"/>
      <c r="LP2519" s="187"/>
      <c r="LQ2519" s="204"/>
      <c r="LR2519" s="272"/>
      <c r="LS2519" s="207"/>
      <c r="LT2519" s="238"/>
      <c r="LU2519" s="207"/>
      <c r="LV2519" s="207"/>
      <c r="LW2519" s="187"/>
      <c r="LX2519" s="187"/>
      <c r="LY2519" s="204"/>
      <c r="LZ2519" s="272"/>
      <c r="MA2519" s="207"/>
      <c r="MB2519" s="238"/>
      <c r="MC2519" s="207"/>
      <c r="MD2519" s="207"/>
      <c r="ME2519" s="187"/>
      <c r="MF2519" s="187"/>
      <c r="MG2519" s="204"/>
      <c r="MH2519" s="272"/>
      <c r="MI2519" s="207"/>
      <c r="MJ2519" s="238"/>
      <c r="MK2519" s="207"/>
      <c r="ML2519" s="207"/>
      <c r="MM2519" s="187"/>
      <c r="MN2519" s="187"/>
      <c r="MO2519" s="204"/>
      <c r="MP2519" s="272"/>
      <c r="MQ2519" s="207"/>
      <c r="MR2519" s="238"/>
      <c r="MS2519" s="207"/>
      <c r="MT2519" s="207"/>
      <c r="MU2519" s="187"/>
      <c r="MV2519" s="187"/>
      <c r="MW2519" s="204"/>
      <c r="MX2519" s="272"/>
      <c r="MY2519" s="207"/>
      <c r="MZ2519" s="238"/>
      <c r="NA2519" s="207"/>
      <c r="NB2519" s="207"/>
      <c r="NC2519" s="187"/>
      <c r="ND2519" s="187"/>
      <c r="NE2519" s="204"/>
      <c r="NF2519" s="272"/>
      <c r="NG2519" s="207"/>
      <c r="NH2519" s="238"/>
      <c r="NI2519" s="207"/>
      <c r="NJ2519" s="207"/>
      <c r="NK2519" s="187"/>
      <c r="NL2519" s="187"/>
      <c r="NM2519" s="204"/>
      <c r="NN2519" s="272"/>
      <c r="NO2519" s="207"/>
      <c r="NP2519" s="238"/>
      <c r="NQ2519" s="207"/>
      <c r="NR2519" s="207"/>
      <c r="NS2519" s="187"/>
      <c r="NT2519" s="187"/>
      <c r="NU2519" s="204"/>
      <c r="NV2519" s="272"/>
      <c r="NW2519" s="207"/>
      <c r="NX2519" s="238"/>
      <c r="NY2519" s="207"/>
      <c r="NZ2519" s="207"/>
      <c r="OA2519" s="187"/>
      <c r="OB2519" s="187"/>
      <c r="OC2519" s="204"/>
      <c r="OD2519" s="272"/>
      <c r="OE2519" s="207"/>
      <c r="OF2519" s="238"/>
      <c r="OG2519" s="207"/>
      <c r="OH2519" s="207"/>
      <c r="OI2519" s="187"/>
      <c r="OJ2519" s="187"/>
      <c r="OK2519" s="204"/>
      <c r="OL2519" s="272"/>
      <c r="OM2519" s="207"/>
      <c r="ON2519" s="238"/>
      <c r="OO2519" s="207"/>
      <c r="OP2519" s="207"/>
      <c r="OQ2519" s="187"/>
      <c r="OR2519" s="187"/>
      <c r="OS2519" s="204"/>
      <c r="OT2519" s="272"/>
      <c r="OU2519" s="207"/>
      <c r="OV2519" s="238"/>
      <c r="OW2519" s="207"/>
      <c r="OX2519" s="207"/>
      <c r="OY2519" s="187"/>
      <c r="OZ2519" s="187"/>
      <c r="PA2519" s="204"/>
      <c r="PB2519" s="272"/>
      <c r="PC2519" s="207"/>
      <c r="PD2519" s="238"/>
      <c r="PE2519" s="207"/>
      <c r="PF2519" s="207"/>
      <c r="PG2519" s="187"/>
      <c r="PH2519" s="187"/>
      <c r="PI2519" s="204"/>
      <c r="PJ2519" s="272"/>
      <c r="PK2519" s="207"/>
      <c r="PL2519" s="238"/>
      <c r="PM2519" s="207"/>
      <c r="PN2519" s="207"/>
      <c r="PO2519" s="187"/>
      <c r="PP2519" s="187"/>
      <c r="PQ2519" s="204"/>
      <c r="PR2519" s="272"/>
      <c r="PS2519" s="207"/>
      <c r="PT2519" s="238"/>
      <c r="PU2519" s="207"/>
      <c r="PV2519" s="207"/>
      <c r="PW2519" s="187"/>
      <c r="PX2519" s="187"/>
      <c r="PY2519" s="204"/>
      <c r="PZ2519" s="272"/>
      <c r="QA2519" s="207"/>
      <c r="QB2519" s="238"/>
      <c r="QC2519" s="207"/>
      <c r="QD2519" s="207"/>
      <c r="QE2519" s="187"/>
      <c r="QF2519" s="187"/>
      <c r="QG2519" s="204"/>
      <c r="QH2519" s="272"/>
      <c r="QI2519" s="207"/>
      <c r="QJ2519" s="238"/>
      <c r="QK2519" s="207"/>
      <c r="QL2519" s="207"/>
      <c r="QM2519" s="187"/>
      <c r="QN2519" s="187"/>
      <c r="QO2519" s="204"/>
      <c r="QP2519" s="272"/>
      <c r="QQ2519" s="207"/>
      <c r="QR2519" s="238"/>
      <c r="QS2519" s="207"/>
      <c r="QT2519" s="207"/>
      <c r="QU2519" s="187"/>
      <c r="QV2519" s="187"/>
      <c r="QW2519" s="204"/>
      <c r="QX2519" s="272"/>
      <c r="QY2519" s="207"/>
      <c r="QZ2519" s="238"/>
      <c r="RA2519" s="207"/>
      <c r="RB2519" s="207"/>
      <c r="RC2519" s="187"/>
      <c r="RD2519" s="187"/>
      <c r="RE2519" s="204"/>
      <c r="RF2519" s="272"/>
      <c r="RG2519" s="207"/>
      <c r="RH2519" s="238"/>
      <c r="RI2519" s="207"/>
      <c r="RJ2519" s="207"/>
      <c r="RK2519" s="187"/>
      <c r="RL2519" s="187"/>
      <c r="RM2519" s="204"/>
      <c r="RN2519" s="272"/>
      <c r="RO2519" s="207"/>
      <c r="RP2519" s="238"/>
      <c r="RQ2519" s="207"/>
      <c r="RR2519" s="207"/>
      <c r="RS2519" s="187"/>
      <c r="RT2519" s="187"/>
      <c r="RU2519" s="204"/>
      <c r="RV2519" s="272"/>
      <c r="RW2519" s="207"/>
      <c r="RX2519" s="238"/>
      <c r="RY2519" s="207"/>
      <c r="RZ2519" s="207"/>
      <c r="SA2519" s="187"/>
      <c r="SB2519" s="187"/>
      <c r="SC2519" s="204"/>
      <c r="SD2519" s="272"/>
      <c r="SE2519" s="207"/>
      <c r="SF2519" s="238"/>
      <c r="SG2519" s="207"/>
      <c r="SH2519" s="207"/>
      <c r="SI2519" s="187"/>
      <c r="SJ2519" s="187"/>
      <c r="SK2519" s="204"/>
      <c r="SL2519" s="272"/>
      <c r="SM2519" s="207"/>
      <c r="SN2519" s="238"/>
      <c r="SO2519" s="207"/>
      <c r="SP2519" s="207"/>
      <c r="SQ2519" s="187"/>
      <c r="SR2519" s="187"/>
      <c r="SS2519" s="204"/>
      <c r="ST2519" s="272"/>
      <c r="SU2519" s="207"/>
      <c r="SV2519" s="238"/>
      <c r="SW2519" s="207"/>
      <c r="SX2519" s="207"/>
      <c r="SY2519" s="187"/>
      <c r="SZ2519" s="187"/>
      <c r="TA2519" s="204"/>
      <c r="TB2519" s="272"/>
      <c r="TC2519" s="207"/>
      <c r="TD2519" s="238"/>
      <c r="TE2519" s="207"/>
      <c r="TF2519" s="207"/>
      <c r="TG2519" s="187"/>
      <c r="TH2519" s="187"/>
      <c r="TI2519" s="204"/>
      <c r="TJ2519" s="272"/>
      <c r="TK2519" s="207"/>
      <c r="TL2519" s="238"/>
      <c r="TM2519" s="207"/>
      <c r="TN2519" s="207"/>
      <c r="TO2519" s="187"/>
      <c r="TP2519" s="187"/>
      <c r="TQ2519" s="204"/>
      <c r="TR2519" s="272"/>
      <c r="TS2519" s="207"/>
      <c r="TT2519" s="238"/>
      <c r="TU2519" s="207"/>
      <c r="TV2519" s="207"/>
      <c r="TW2519" s="187"/>
      <c r="TX2519" s="187"/>
      <c r="TY2519" s="204"/>
      <c r="TZ2519" s="272"/>
      <c r="UA2519" s="207"/>
      <c r="UB2519" s="238"/>
      <c r="UC2519" s="207"/>
      <c r="UD2519" s="207"/>
      <c r="UE2519" s="187"/>
      <c r="UF2519" s="187"/>
      <c r="UG2519" s="204"/>
      <c r="UH2519" s="272"/>
      <c r="UI2519" s="207"/>
      <c r="UJ2519" s="238"/>
      <c r="UK2519" s="207"/>
      <c r="UL2519" s="207"/>
      <c r="UM2519" s="187"/>
      <c r="UN2519" s="187"/>
      <c r="UO2519" s="204"/>
      <c r="UP2519" s="272"/>
      <c r="UQ2519" s="207"/>
      <c r="UR2519" s="238"/>
      <c r="US2519" s="207"/>
      <c r="UT2519" s="207"/>
      <c r="UU2519" s="187"/>
      <c r="UV2519" s="187"/>
      <c r="UW2519" s="204"/>
      <c r="UX2519" s="272"/>
      <c r="UY2519" s="207"/>
      <c r="UZ2519" s="238"/>
      <c r="VA2519" s="207"/>
      <c r="VB2519" s="207"/>
      <c r="VC2519" s="187"/>
      <c r="VD2519" s="187"/>
      <c r="VE2519" s="204"/>
      <c r="VF2519" s="272"/>
      <c r="VG2519" s="207"/>
      <c r="VH2519" s="238"/>
      <c r="VI2519" s="207"/>
      <c r="VJ2519" s="207"/>
      <c r="VK2519" s="187"/>
      <c r="VL2519" s="187"/>
      <c r="VM2519" s="204"/>
      <c r="VN2519" s="272"/>
      <c r="VO2519" s="207"/>
      <c r="VP2519" s="238"/>
      <c r="VQ2519" s="207"/>
      <c r="VR2519" s="207"/>
      <c r="VS2519" s="187"/>
      <c r="VT2519" s="187"/>
      <c r="VU2519" s="204"/>
      <c r="VV2519" s="272"/>
      <c r="VW2519" s="207"/>
      <c r="VX2519" s="238"/>
      <c r="VY2519" s="207"/>
      <c r="VZ2519" s="207"/>
      <c r="WA2519" s="187"/>
      <c r="WB2519" s="187"/>
      <c r="WC2519" s="204"/>
      <c r="WD2519" s="272"/>
      <c r="WE2519" s="207"/>
      <c r="WF2519" s="238"/>
      <c r="WG2519" s="207"/>
      <c r="WH2519" s="207"/>
      <c r="WI2519" s="187"/>
      <c r="WJ2519" s="187"/>
      <c r="WK2519" s="204"/>
      <c r="WL2519" s="272"/>
      <c r="WM2519" s="207"/>
      <c r="WN2519" s="238"/>
      <c r="WO2519" s="207"/>
      <c r="WP2519" s="207"/>
      <c r="WQ2519" s="187"/>
      <c r="WR2519" s="187"/>
      <c r="WS2519" s="204"/>
      <c r="WT2519" s="272"/>
      <c r="WU2519" s="207"/>
      <c r="WV2519" s="238"/>
      <c r="WW2519" s="207"/>
      <c r="WX2519" s="207"/>
      <c r="WY2519" s="187"/>
      <c r="WZ2519" s="187"/>
      <c r="XA2519" s="204"/>
      <c r="XB2519" s="272"/>
      <c r="XC2519" s="207"/>
      <c r="XD2519" s="238"/>
      <c r="XE2519" s="207"/>
      <c r="XF2519" s="207"/>
      <c r="XG2519" s="187"/>
      <c r="XH2519" s="187"/>
      <c r="XI2519" s="204"/>
      <c r="XJ2519" s="272"/>
      <c r="XK2519" s="207"/>
      <c r="XL2519" s="238"/>
      <c r="XM2519" s="207"/>
      <c r="XN2519" s="207"/>
      <c r="XO2519" s="187"/>
      <c r="XP2519" s="187"/>
      <c r="XQ2519" s="204"/>
      <c r="XR2519" s="272"/>
      <c r="XS2519" s="207"/>
      <c r="XT2519" s="238"/>
      <c r="XU2519" s="207"/>
      <c r="XV2519" s="207"/>
      <c r="XW2519" s="187"/>
      <c r="XX2519" s="187"/>
      <c r="XY2519" s="204"/>
      <c r="XZ2519" s="272"/>
      <c r="YA2519" s="207"/>
      <c r="YB2519" s="238"/>
      <c r="YC2519" s="207"/>
      <c r="YD2519" s="207"/>
      <c r="YE2519" s="187"/>
      <c r="YF2519" s="187"/>
      <c r="YG2519" s="204"/>
      <c r="YH2519" s="272"/>
      <c r="YI2519" s="207"/>
      <c r="YJ2519" s="238"/>
      <c r="YK2519" s="207"/>
      <c r="YL2519" s="207"/>
      <c r="YM2519" s="187"/>
      <c r="YN2519" s="187"/>
      <c r="YO2519" s="204"/>
      <c r="YP2519" s="272"/>
      <c r="YQ2519" s="207"/>
      <c r="YR2519" s="238"/>
      <c r="YS2519" s="207"/>
      <c r="YT2519" s="207"/>
      <c r="YU2519" s="187"/>
      <c r="YV2519" s="187"/>
      <c r="YW2519" s="204"/>
      <c r="YX2519" s="272"/>
      <c r="YY2519" s="207"/>
      <c r="YZ2519" s="238"/>
      <c r="ZA2519" s="207"/>
      <c r="ZB2519" s="207"/>
      <c r="ZC2519" s="187"/>
      <c r="ZD2519" s="187"/>
      <c r="ZE2519" s="204"/>
      <c r="ZF2519" s="272"/>
      <c r="ZG2519" s="207"/>
      <c r="ZH2519" s="238"/>
      <c r="ZI2519" s="207"/>
      <c r="ZJ2519" s="207"/>
      <c r="ZK2519" s="187"/>
      <c r="ZL2519" s="187"/>
      <c r="ZM2519" s="204"/>
      <c r="ZN2519" s="272"/>
      <c r="ZO2519" s="207"/>
      <c r="ZP2519" s="238"/>
      <c r="ZQ2519" s="207"/>
      <c r="ZR2519" s="207"/>
      <c r="ZS2519" s="187"/>
      <c r="ZT2519" s="187"/>
      <c r="ZU2519" s="204"/>
      <c r="ZV2519" s="272"/>
      <c r="ZW2519" s="207"/>
      <c r="ZX2519" s="238"/>
      <c r="ZY2519" s="207"/>
      <c r="ZZ2519" s="207"/>
      <c r="AAA2519" s="187"/>
      <c r="AAB2519" s="187"/>
      <c r="AAC2519" s="204"/>
      <c r="AAD2519" s="272"/>
      <c r="AAE2519" s="207"/>
      <c r="AAF2519" s="238"/>
      <c r="AAG2519" s="207"/>
      <c r="AAH2519" s="207"/>
      <c r="AAI2519" s="187"/>
      <c r="AAJ2519" s="187"/>
      <c r="AAK2519" s="204"/>
      <c r="AAL2519" s="272"/>
      <c r="AAM2519" s="207"/>
      <c r="AAN2519" s="238"/>
      <c r="AAO2519" s="207"/>
      <c r="AAP2519" s="207"/>
      <c r="AAQ2519" s="187"/>
      <c r="AAR2519" s="187"/>
      <c r="AAS2519" s="204"/>
      <c r="AAT2519" s="272"/>
      <c r="AAU2519" s="207"/>
      <c r="AAV2519" s="238"/>
      <c r="AAW2519" s="207"/>
      <c r="AAX2519" s="207"/>
      <c r="AAY2519" s="187"/>
      <c r="AAZ2519" s="187"/>
      <c r="ABA2519" s="204"/>
      <c r="ABB2519" s="272"/>
      <c r="ABC2519" s="207"/>
      <c r="ABD2519" s="238"/>
      <c r="ABE2519" s="207"/>
      <c r="ABF2519" s="207"/>
      <c r="ABG2519" s="187"/>
      <c r="ABH2519" s="187"/>
      <c r="ABI2519" s="204"/>
      <c r="ABJ2519" s="272"/>
      <c r="ABK2519" s="207"/>
      <c r="ABL2519" s="238"/>
      <c r="ABM2519" s="207"/>
      <c r="ABN2519" s="207"/>
      <c r="ABO2519" s="187"/>
      <c r="ABP2519" s="187"/>
      <c r="ABQ2519" s="204"/>
      <c r="ABR2519" s="272"/>
      <c r="ABS2519" s="207"/>
      <c r="ABT2519" s="238"/>
      <c r="ABU2519" s="207"/>
      <c r="ABV2519" s="207"/>
      <c r="ABW2519" s="187"/>
      <c r="ABX2519" s="187"/>
      <c r="ABY2519" s="204"/>
      <c r="ABZ2519" s="272"/>
      <c r="ACA2519" s="207"/>
      <c r="ACB2519" s="238"/>
      <c r="ACC2519" s="207"/>
      <c r="ACD2519" s="207"/>
      <c r="ACE2519" s="187"/>
      <c r="ACF2519" s="187"/>
      <c r="ACG2519" s="204"/>
      <c r="ACH2519" s="272"/>
      <c r="ACI2519" s="207"/>
      <c r="ACJ2519" s="238"/>
      <c r="ACK2519" s="207"/>
      <c r="ACL2519" s="207"/>
      <c r="ACM2519" s="187"/>
      <c r="ACN2519" s="187"/>
      <c r="ACO2519" s="204"/>
      <c r="ACP2519" s="272"/>
      <c r="ACQ2519" s="207"/>
      <c r="ACR2519" s="238"/>
      <c r="ACS2519" s="207"/>
      <c r="ACT2519" s="207"/>
      <c r="ACU2519" s="187"/>
      <c r="ACV2519" s="187"/>
      <c r="ACW2519" s="204"/>
      <c r="ACX2519" s="272"/>
      <c r="ACY2519" s="207"/>
      <c r="ACZ2519" s="238"/>
      <c r="ADA2519" s="207"/>
      <c r="ADB2519" s="207"/>
      <c r="ADC2519" s="187"/>
      <c r="ADD2519" s="187"/>
      <c r="ADE2519" s="204"/>
      <c r="ADF2519" s="272"/>
      <c r="ADG2519" s="207"/>
      <c r="ADH2519" s="238"/>
      <c r="ADI2519" s="207"/>
      <c r="ADJ2519" s="207"/>
      <c r="ADK2519" s="187"/>
      <c r="ADL2519" s="187"/>
      <c r="ADM2519" s="204"/>
      <c r="ADN2519" s="272"/>
      <c r="ADO2519" s="207"/>
      <c r="ADP2519" s="238"/>
      <c r="ADQ2519" s="207"/>
      <c r="ADR2519" s="207"/>
      <c r="ADS2519" s="187"/>
      <c r="ADT2519" s="187"/>
      <c r="ADU2519" s="204"/>
      <c r="ADV2519" s="272"/>
      <c r="ADW2519" s="207"/>
      <c r="ADX2519" s="238"/>
      <c r="ADY2519" s="207"/>
      <c r="ADZ2519" s="207"/>
      <c r="AEA2519" s="187"/>
      <c r="AEB2519" s="187"/>
      <c r="AEC2519" s="204"/>
      <c r="AED2519" s="272"/>
      <c r="AEE2519" s="207"/>
      <c r="AEF2519" s="238"/>
      <c r="AEG2519" s="207"/>
      <c r="AEH2519" s="207"/>
      <c r="AEI2519" s="187"/>
      <c r="AEJ2519" s="187"/>
      <c r="AEK2519" s="204"/>
      <c r="AEL2519" s="272"/>
      <c r="AEM2519" s="207"/>
      <c r="AEN2519" s="238"/>
      <c r="AEO2519" s="207"/>
      <c r="AEP2519" s="207"/>
      <c r="AEQ2519" s="187"/>
      <c r="AER2519" s="187"/>
      <c r="AES2519" s="204"/>
      <c r="AET2519" s="272"/>
      <c r="AEU2519" s="207"/>
      <c r="AEV2519" s="238"/>
      <c r="AEW2519" s="207"/>
      <c r="AEX2519" s="207"/>
      <c r="AEY2519" s="187"/>
      <c r="AEZ2519" s="187"/>
      <c r="AFA2519" s="204"/>
      <c r="AFB2519" s="272"/>
      <c r="AFC2519" s="207"/>
      <c r="AFD2519" s="238"/>
      <c r="AFE2519" s="207"/>
      <c r="AFF2519" s="207"/>
      <c r="AFG2519" s="187"/>
      <c r="AFH2519" s="187"/>
      <c r="AFI2519" s="204"/>
      <c r="AFJ2519" s="272"/>
      <c r="AFK2519" s="207"/>
      <c r="AFL2519" s="238"/>
      <c r="AFM2519" s="207"/>
      <c r="AFN2519" s="207"/>
      <c r="AFO2519" s="187"/>
      <c r="AFP2519" s="187"/>
      <c r="AFQ2519" s="204"/>
      <c r="AFR2519" s="272"/>
      <c r="AFS2519" s="207"/>
      <c r="AFT2519" s="238"/>
      <c r="AFU2519" s="207"/>
      <c r="AFV2519" s="207"/>
      <c r="AFW2519" s="187"/>
      <c r="AFX2519" s="187"/>
      <c r="AFY2519" s="204"/>
      <c r="AFZ2519" s="272"/>
      <c r="AGA2519" s="207"/>
      <c r="AGB2519" s="238"/>
      <c r="AGC2519" s="207"/>
      <c r="AGD2519" s="207"/>
      <c r="AGE2519" s="187"/>
      <c r="AGF2519" s="187"/>
      <c r="AGG2519" s="204"/>
      <c r="AGH2519" s="272"/>
      <c r="AGI2519" s="207"/>
      <c r="AGJ2519" s="238"/>
      <c r="AGK2519" s="207"/>
      <c r="AGL2519" s="207"/>
      <c r="AGM2519" s="187"/>
      <c r="AGN2519" s="187"/>
      <c r="AGO2519" s="204"/>
      <c r="AGP2519" s="272"/>
      <c r="AGQ2519" s="207"/>
      <c r="AGR2519" s="238"/>
      <c r="AGS2519" s="207"/>
      <c r="AGT2519" s="207"/>
      <c r="AGU2519" s="187"/>
      <c r="AGV2519" s="187"/>
      <c r="AGW2519" s="204"/>
      <c r="AGX2519" s="272"/>
      <c r="AGY2519" s="207"/>
      <c r="AGZ2519" s="238"/>
      <c r="AHA2519" s="207"/>
      <c r="AHB2519" s="207"/>
      <c r="AHC2519" s="187"/>
      <c r="AHD2519" s="187"/>
      <c r="AHE2519" s="204"/>
      <c r="AHF2519" s="272"/>
      <c r="AHG2519" s="207"/>
      <c r="AHH2519" s="238"/>
      <c r="AHI2519" s="207"/>
      <c r="AHJ2519" s="207"/>
      <c r="AHK2519" s="187"/>
      <c r="AHL2519" s="187"/>
      <c r="AHM2519" s="204"/>
      <c r="AHN2519" s="272"/>
      <c r="AHO2519" s="207"/>
      <c r="AHP2519" s="238"/>
      <c r="AHQ2519" s="207"/>
      <c r="AHR2519" s="207"/>
      <c r="AHS2519" s="187"/>
      <c r="AHT2519" s="187"/>
      <c r="AHU2519" s="204"/>
      <c r="AHV2519" s="272"/>
      <c r="AHW2519" s="207"/>
      <c r="AHX2519" s="238"/>
      <c r="AHY2519" s="207"/>
      <c r="AHZ2519" s="207"/>
      <c r="AIA2519" s="187"/>
      <c r="AIB2519" s="187"/>
      <c r="AIC2519" s="204"/>
      <c r="AID2519" s="272"/>
      <c r="AIE2519" s="207"/>
      <c r="AIF2519" s="238"/>
      <c r="AIG2519" s="207"/>
      <c r="AIH2519" s="207"/>
      <c r="AII2519" s="187"/>
      <c r="AIJ2519" s="187"/>
      <c r="AIK2519" s="204"/>
      <c r="AIL2519" s="272"/>
      <c r="AIM2519" s="207"/>
      <c r="AIN2519" s="238"/>
      <c r="AIO2519" s="207"/>
      <c r="AIP2519" s="207"/>
      <c r="AIQ2519" s="187"/>
      <c r="AIR2519" s="187"/>
      <c r="AIS2519" s="204"/>
      <c r="AIT2519" s="272"/>
      <c r="AIU2519" s="207"/>
      <c r="AIV2519" s="238"/>
      <c r="AIW2519" s="207"/>
      <c r="AIX2519" s="207"/>
      <c r="AIY2519" s="187"/>
      <c r="AIZ2519" s="187"/>
      <c r="AJA2519" s="204"/>
      <c r="AJB2519" s="272"/>
      <c r="AJC2519" s="207"/>
      <c r="AJD2519" s="238"/>
      <c r="AJE2519" s="207"/>
      <c r="AJF2519" s="207"/>
      <c r="AJG2519" s="187"/>
      <c r="AJH2519" s="187"/>
      <c r="AJI2519" s="204"/>
      <c r="AJJ2519" s="272"/>
      <c r="AJK2519" s="207"/>
      <c r="AJL2519" s="238"/>
      <c r="AJM2519" s="207"/>
      <c r="AJN2519" s="207"/>
      <c r="AJO2519" s="187"/>
      <c r="AJP2519" s="187"/>
      <c r="AJQ2519" s="204"/>
      <c r="AJR2519" s="272"/>
      <c r="AJS2519" s="207"/>
      <c r="AJT2519" s="238"/>
      <c r="AJU2519" s="207"/>
      <c r="AJV2519" s="207"/>
      <c r="AJW2519" s="187"/>
      <c r="AJX2519" s="187"/>
      <c r="AJY2519" s="204"/>
      <c r="AJZ2519" s="272"/>
      <c r="AKA2519" s="207"/>
      <c r="AKB2519" s="238"/>
      <c r="AKC2519" s="207"/>
      <c r="AKD2519" s="207"/>
      <c r="AKE2519" s="187"/>
      <c r="AKF2519" s="187"/>
      <c r="AKG2519" s="204"/>
      <c r="AKH2519" s="272"/>
      <c r="AKI2519" s="207"/>
      <c r="AKJ2519" s="238"/>
      <c r="AKK2519" s="207"/>
      <c r="AKL2519" s="207"/>
      <c r="AKM2519" s="187"/>
      <c r="AKN2519" s="187"/>
      <c r="AKO2519" s="204"/>
      <c r="AKP2519" s="272"/>
      <c r="AKQ2519" s="207"/>
      <c r="AKR2519" s="238"/>
      <c r="AKS2519" s="207"/>
      <c r="AKT2519" s="207"/>
      <c r="AKU2519" s="187"/>
      <c r="AKV2519" s="187"/>
      <c r="AKW2519" s="204"/>
      <c r="AKX2519" s="272"/>
      <c r="AKY2519" s="207"/>
      <c r="AKZ2519" s="238"/>
      <c r="ALA2519" s="207"/>
      <c r="ALB2519" s="207"/>
      <c r="ALC2519" s="187"/>
      <c r="ALD2519" s="187"/>
      <c r="ALE2519" s="204"/>
      <c r="ALF2519" s="272"/>
      <c r="ALG2519" s="207"/>
      <c r="ALH2519" s="238"/>
      <c r="ALI2519" s="207"/>
      <c r="ALJ2519" s="207"/>
      <c r="ALK2519" s="187"/>
      <c r="ALL2519" s="187"/>
      <c r="ALM2519" s="204"/>
      <c r="ALN2519" s="272"/>
      <c r="ALO2519" s="207"/>
      <c r="ALP2519" s="238"/>
      <c r="ALQ2519" s="207"/>
      <c r="ALR2519" s="207"/>
      <c r="ALS2519" s="187"/>
      <c r="ALT2519" s="187"/>
      <c r="ALU2519" s="204"/>
      <c r="ALV2519" s="272"/>
      <c r="ALW2519" s="207"/>
      <c r="ALX2519" s="238"/>
      <c r="ALY2519" s="207"/>
      <c r="ALZ2519" s="207"/>
      <c r="AMA2519" s="187"/>
      <c r="AMB2519" s="187"/>
      <c r="AMC2519" s="204"/>
      <c r="AMD2519" s="272"/>
      <c r="AME2519" s="207"/>
      <c r="AMF2519" s="238"/>
      <c r="AMG2519" s="207"/>
      <c r="AMH2519" s="207"/>
      <c r="AMI2519" s="187"/>
      <c r="AMJ2519" s="187"/>
      <c r="AMK2519" s="204"/>
      <c r="AML2519" s="272"/>
      <c r="AMM2519" s="207"/>
      <c r="AMN2519" s="238"/>
      <c r="AMO2519" s="207"/>
      <c r="AMP2519" s="207"/>
      <c r="AMQ2519" s="187"/>
      <c r="AMR2519" s="187"/>
      <c r="AMS2519" s="204"/>
      <c r="AMT2519" s="272"/>
      <c r="AMU2519" s="207"/>
      <c r="AMV2519" s="238"/>
      <c r="AMW2519" s="207"/>
      <c r="AMX2519" s="207"/>
      <c r="AMY2519" s="187"/>
      <c r="AMZ2519" s="187"/>
      <c r="ANA2519" s="204"/>
      <c r="ANB2519" s="272"/>
      <c r="ANC2519" s="207"/>
      <c r="AND2519" s="238"/>
      <c r="ANE2519" s="207"/>
      <c r="ANF2519" s="207"/>
      <c r="ANG2519" s="187"/>
      <c r="ANH2519" s="187"/>
      <c r="ANI2519" s="204"/>
      <c r="ANJ2519" s="272"/>
      <c r="ANK2519" s="207"/>
      <c r="ANL2519" s="238"/>
      <c r="ANM2519" s="207"/>
      <c r="ANN2519" s="207"/>
      <c r="ANO2519" s="187"/>
      <c r="ANP2519" s="187"/>
      <c r="ANQ2519" s="204"/>
      <c r="ANR2519" s="272"/>
      <c r="ANS2519" s="207"/>
      <c r="ANT2519" s="238"/>
      <c r="ANU2519" s="207"/>
      <c r="ANV2519" s="207"/>
      <c r="ANW2519" s="187"/>
      <c r="ANX2519" s="187"/>
      <c r="ANY2519" s="204"/>
      <c r="ANZ2519" s="272"/>
      <c r="AOA2519" s="207"/>
      <c r="AOB2519" s="238"/>
      <c r="AOC2519" s="207"/>
      <c r="AOD2519" s="207"/>
      <c r="AOE2519" s="187"/>
      <c r="AOF2519" s="187"/>
      <c r="AOG2519" s="204"/>
      <c r="AOH2519" s="272"/>
      <c r="AOI2519" s="207"/>
      <c r="AOJ2519" s="238"/>
      <c r="AOK2519" s="207"/>
      <c r="AOL2519" s="207"/>
      <c r="AOM2519" s="187"/>
      <c r="AON2519" s="187"/>
      <c r="AOO2519" s="204"/>
      <c r="AOP2519" s="272"/>
      <c r="AOQ2519" s="207"/>
      <c r="AOR2519" s="238"/>
      <c r="AOS2519" s="207"/>
      <c r="AOT2519" s="207"/>
      <c r="AOU2519" s="187"/>
      <c r="AOV2519" s="187"/>
      <c r="AOW2519" s="204"/>
      <c r="AOX2519" s="272"/>
      <c r="AOY2519" s="207"/>
      <c r="AOZ2519" s="238"/>
      <c r="APA2519" s="207"/>
      <c r="APB2519" s="207"/>
      <c r="APC2519" s="187"/>
      <c r="APD2519" s="187"/>
      <c r="APE2519" s="204"/>
      <c r="APF2519" s="272"/>
      <c r="APG2519" s="207"/>
      <c r="APH2519" s="238"/>
      <c r="API2519" s="207"/>
      <c r="APJ2519" s="207"/>
      <c r="APK2519" s="187"/>
      <c r="APL2519" s="187"/>
      <c r="APM2519" s="204"/>
      <c r="APN2519" s="272"/>
      <c r="APO2519" s="207"/>
      <c r="APP2519" s="238"/>
      <c r="APQ2519" s="207"/>
      <c r="APR2519" s="207"/>
      <c r="APS2519" s="187"/>
      <c r="APT2519" s="187"/>
      <c r="APU2519" s="204"/>
      <c r="APV2519" s="272"/>
      <c r="APW2519" s="207"/>
      <c r="APX2519" s="238"/>
      <c r="APY2519" s="207"/>
      <c r="APZ2519" s="207"/>
      <c r="AQA2519" s="187"/>
      <c r="AQB2519" s="187"/>
      <c r="AQC2519" s="204"/>
      <c r="AQD2519" s="272"/>
      <c r="AQE2519" s="207"/>
      <c r="AQF2519" s="238"/>
      <c r="AQG2519" s="207"/>
      <c r="AQH2519" s="207"/>
      <c r="AQI2519" s="187"/>
      <c r="AQJ2519" s="187"/>
      <c r="AQK2519" s="204"/>
      <c r="AQL2519" s="272"/>
      <c r="AQM2519" s="207"/>
      <c r="AQN2519" s="238"/>
      <c r="AQO2519" s="207"/>
      <c r="AQP2519" s="207"/>
      <c r="AQQ2519" s="187"/>
      <c r="AQR2519" s="187"/>
      <c r="AQS2519" s="204"/>
      <c r="AQT2519" s="272"/>
      <c r="AQU2519" s="207"/>
      <c r="AQV2519" s="238"/>
      <c r="AQW2519" s="207"/>
      <c r="AQX2519" s="207"/>
      <c r="AQY2519" s="187"/>
      <c r="AQZ2519" s="187"/>
      <c r="ARA2519" s="204"/>
      <c r="ARB2519" s="272"/>
      <c r="ARC2519" s="207"/>
      <c r="ARD2519" s="238"/>
      <c r="ARE2519" s="207"/>
      <c r="ARF2519" s="207"/>
      <c r="ARG2519" s="187"/>
      <c r="ARH2519" s="187"/>
      <c r="ARI2519" s="204"/>
      <c r="ARJ2519" s="272"/>
      <c r="ARK2519" s="207"/>
      <c r="ARL2519" s="238"/>
      <c r="ARM2519" s="207"/>
      <c r="ARN2519" s="207"/>
      <c r="ARO2519" s="187"/>
      <c r="ARP2519" s="187"/>
      <c r="ARQ2519" s="204"/>
      <c r="ARR2519" s="272"/>
      <c r="ARS2519" s="207"/>
      <c r="ART2519" s="238"/>
      <c r="ARU2519" s="207"/>
      <c r="ARV2519" s="207"/>
      <c r="ARW2519" s="187"/>
      <c r="ARX2519" s="187"/>
      <c r="ARY2519" s="204"/>
      <c r="ARZ2519" s="272"/>
      <c r="ASA2519" s="207"/>
      <c r="ASB2519" s="238"/>
      <c r="ASC2519" s="207"/>
      <c r="ASD2519" s="207"/>
      <c r="ASE2519" s="187"/>
      <c r="ASF2519" s="187"/>
      <c r="ASG2519" s="204"/>
      <c r="ASH2519" s="272"/>
      <c r="ASI2519" s="207"/>
      <c r="ASJ2519" s="238"/>
      <c r="ASK2519" s="207"/>
      <c r="ASL2519" s="207"/>
      <c r="ASM2519" s="187"/>
      <c r="ASN2519" s="187"/>
      <c r="ASO2519" s="204"/>
      <c r="ASP2519" s="272"/>
      <c r="ASQ2519" s="207"/>
      <c r="ASR2519" s="238"/>
      <c r="ASS2519" s="207"/>
      <c r="AST2519" s="207"/>
      <c r="ASU2519" s="187"/>
      <c r="ASV2519" s="187"/>
      <c r="ASW2519" s="204"/>
      <c r="ASX2519" s="272"/>
      <c r="ASY2519" s="207"/>
      <c r="ASZ2519" s="238"/>
      <c r="ATA2519" s="207"/>
      <c r="ATB2519" s="207"/>
      <c r="ATC2519" s="187"/>
      <c r="ATD2519" s="187"/>
      <c r="ATE2519" s="204"/>
      <c r="ATF2519" s="272"/>
      <c r="ATG2519" s="207"/>
      <c r="ATH2519" s="238"/>
      <c r="ATI2519" s="207"/>
      <c r="ATJ2519" s="207"/>
      <c r="ATK2519" s="187"/>
      <c r="ATL2519" s="187"/>
      <c r="ATM2519" s="204"/>
      <c r="ATN2519" s="272"/>
      <c r="ATO2519" s="207"/>
      <c r="ATP2519" s="238"/>
      <c r="ATQ2519" s="207"/>
      <c r="ATR2519" s="207"/>
      <c r="ATS2519" s="187"/>
      <c r="ATT2519" s="187"/>
      <c r="ATU2519" s="204"/>
      <c r="ATV2519" s="272"/>
      <c r="ATW2519" s="207"/>
      <c r="ATX2519" s="238"/>
      <c r="ATY2519" s="207"/>
      <c r="ATZ2519" s="207"/>
      <c r="AUA2519" s="187"/>
      <c r="AUB2519" s="187"/>
      <c r="AUC2519" s="204"/>
      <c r="AUD2519" s="272"/>
      <c r="AUE2519" s="207"/>
      <c r="AUF2519" s="238"/>
      <c r="AUG2519" s="207"/>
      <c r="AUH2519" s="207"/>
      <c r="AUI2519" s="187"/>
      <c r="AUJ2519" s="187"/>
      <c r="AUK2519" s="204"/>
      <c r="AUL2519" s="272"/>
      <c r="AUM2519" s="207"/>
      <c r="AUN2519" s="238"/>
      <c r="AUO2519" s="207"/>
      <c r="AUP2519" s="207"/>
      <c r="AUQ2519" s="187"/>
      <c r="AUR2519" s="187"/>
      <c r="AUS2519" s="204"/>
      <c r="AUT2519" s="272"/>
      <c r="AUU2519" s="207"/>
      <c r="AUV2519" s="238"/>
      <c r="AUW2519" s="207"/>
      <c r="AUX2519" s="207"/>
      <c r="AUY2519" s="187"/>
      <c r="AUZ2519" s="187"/>
      <c r="AVA2519" s="204"/>
      <c r="AVB2519" s="272"/>
      <c r="AVC2519" s="207"/>
      <c r="AVD2519" s="238"/>
      <c r="AVE2519" s="207"/>
      <c r="AVF2519" s="207"/>
      <c r="AVG2519" s="187"/>
      <c r="AVH2519" s="187"/>
      <c r="AVI2519" s="204"/>
      <c r="AVJ2519" s="272"/>
      <c r="AVK2519" s="207"/>
      <c r="AVL2519" s="238"/>
      <c r="AVM2519" s="207"/>
      <c r="AVN2519" s="207"/>
      <c r="AVO2519" s="187"/>
      <c r="AVP2519" s="187"/>
      <c r="AVQ2519" s="204"/>
      <c r="AVR2519" s="272"/>
      <c r="AVS2519" s="207"/>
      <c r="AVT2519" s="238"/>
      <c r="AVU2519" s="207"/>
      <c r="AVV2519" s="207"/>
      <c r="AVW2519" s="187"/>
      <c r="AVX2519" s="187"/>
      <c r="AVY2519" s="204"/>
      <c r="AVZ2519" s="272"/>
      <c r="AWA2519" s="207"/>
      <c r="AWB2519" s="238"/>
      <c r="AWC2519" s="207"/>
      <c r="AWD2519" s="207"/>
      <c r="AWE2519" s="187"/>
      <c r="AWF2519" s="187"/>
      <c r="AWG2519" s="204"/>
      <c r="AWH2519" s="272"/>
      <c r="AWI2519" s="207"/>
      <c r="AWJ2519" s="238"/>
      <c r="AWK2519" s="207"/>
      <c r="AWL2519" s="207"/>
      <c r="AWM2519" s="187"/>
      <c r="AWN2519" s="187"/>
      <c r="AWO2519" s="204"/>
      <c r="AWP2519" s="272"/>
      <c r="AWQ2519" s="207"/>
      <c r="AWR2519" s="238"/>
      <c r="AWS2519" s="207"/>
      <c r="AWT2519" s="207"/>
      <c r="AWU2519" s="187"/>
      <c r="AWV2519" s="187"/>
      <c r="AWW2519" s="204"/>
      <c r="AWX2519" s="272"/>
      <c r="AWY2519" s="207"/>
      <c r="AWZ2519" s="238"/>
      <c r="AXA2519" s="207"/>
      <c r="AXB2519" s="207"/>
      <c r="AXC2519" s="187"/>
      <c r="AXD2519" s="187"/>
      <c r="AXE2519" s="204"/>
      <c r="AXF2519" s="272"/>
      <c r="AXG2519" s="207"/>
      <c r="AXH2519" s="238"/>
      <c r="AXI2519" s="207"/>
      <c r="AXJ2519" s="207"/>
      <c r="AXK2519" s="187"/>
      <c r="AXL2519" s="187"/>
      <c r="AXM2519" s="204"/>
      <c r="AXN2519" s="272"/>
      <c r="AXO2519" s="207"/>
      <c r="AXP2519" s="238"/>
      <c r="AXQ2519" s="207"/>
      <c r="AXR2519" s="207"/>
      <c r="AXS2519" s="187"/>
      <c r="AXT2519" s="187"/>
      <c r="AXU2519" s="204"/>
      <c r="AXV2519" s="272"/>
      <c r="AXW2519" s="207"/>
      <c r="AXX2519" s="238"/>
      <c r="AXY2519" s="207"/>
      <c r="AXZ2519" s="207"/>
      <c r="AYA2519" s="187"/>
      <c r="AYB2519" s="187"/>
      <c r="AYC2519" s="204"/>
      <c r="AYD2519" s="272"/>
      <c r="AYE2519" s="207"/>
      <c r="AYF2519" s="238"/>
      <c r="AYG2519" s="207"/>
      <c r="AYH2519" s="207"/>
      <c r="AYI2519" s="187"/>
      <c r="AYJ2519" s="187"/>
      <c r="AYK2519" s="204"/>
      <c r="AYL2519" s="272"/>
      <c r="AYM2519" s="207"/>
      <c r="AYN2519" s="238"/>
      <c r="AYO2519" s="207"/>
      <c r="AYP2519" s="207"/>
      <c r="AYQ2519" s="187"/>
      <c r="AYR2519" s="187"/>
      <c r="AYS2519" s="204"/>
      <c r="AYT2519" s="272"/>
      <c r="AYU2519" s="207"/>
      <c r="AYV2519" s="238"/>
      <c r="AYW2519" s="207"/>
      <c r="AYX2519" s="207"/>
      <c r="AYY2519" s="187"/>
      <c r="AYZ2519" s="187"/>
      <c r="AZA2519" s="204"/>
      <c r="AZB2519" s="272"/>
      <c r="AZC2519" s="207"/>
      <c r="AZD2519" s="238"/>
      <c r="AZE2519" s="207"/>
      <c r="AZF2519" s="207"/>
      <c r="AZG2519" s="187"/>
      <c r="AZH2519" s="187"/>
      <c r="AZI2519" s="204"/>
      <c r="AZJ2519" s="272"/>
      <c r="AZK2519" s="207"/>
      <c r="AZL2519" s="238"/>
      <c r="AZM2519" s="207"/>
      <c r="AZN2519" s="207"/>
      <c r="AZO2519" s="187"/>
      <c r="AZP2519" s="187"/>
      <c r="AZQ2519" s="204"/>
      <c r="AZR2519" s="272"/>
      <c r="AZS2519" s="207"/>
      <c r="AZT2519" s="238"/>
      <c r="AZU2519" s="207"/>
      <c r="AZV2519" s="207"/>
      <c r="AZW2519" s="187"/>
      <c r="AZX2519" s="187"/>
      <c r="AZY2519" s="204"/>
      <c r="AZZ2519" s="272"/>
      <c r="BAA2519" s="207"/>
      <c r="BAB2519" s="238"/>
      <c r="BAC2519" s="207"/>
      <c r="BAD2519" s="207"/>
      <c r="BAE2519" s="187"/>
      <c r="BAF2519" s="187"/>
      <c r="BAG2519" s="204"/>
      <c r="BAH2519" s="272"/>
      <c r="BAI2519" s="207"/>
      <c r="BAJ2519" s="238"/>
      <c r="BAK2519" s="207"/>
      <c r="BAL2519" s="207"/>
      <c r="BAM2519" s="187"/>
      <c r="BAN2519" s="187"/>
      <c r="BAO2519" s="204"/>
      <c r="BAP2519" s="272"/>
      <c r="BAQ2519" s="207"/>
      <c r="BAR2519" s="238"/>
      <c r="BAS2519" s="207"/>
      <c r="BAT2519" s="207"/>
      <c r="BAU2519" s="187"/>
      <c r="BAV2519" s="187"/>
      <c r="BAW2519" s="204"/>
      <c r="BAX2519" s="272"/>
      <c r="BAY2519" s="207"/>
      <c r="BAZ2519" s="238"/>
      <c r="BBA2519" s="207"/>
      <c r="BBB2519" s="207"/>
      <c r="BBC2519" s="187"/>
      <c r="BBD2519" s="187"/>
      <c r="BBE2519" s="204"/>
      <c r="BBF2519" s="272"/>
      <c r="BBG2519" s="207"/>
      <c r="BBH2519" s="238"/>
      <c r="BBI2519" s="207"/>
      <c r="BBJ2519" s="207"/>
      <c r="BBK2519" s="187"/>
      <c r="BBL2519" s="187"/>
      <c r="BBM2519" s="204"/>
      <c r="BBN2519" s="272"/>
      <c r="BBO2519" s="207"/>
      <c r="BBP2519" s="238"/>
      <c r="BBQ2519" s="207"/>
      <c r="BBR2519" s="207"/>
      <c r="BBS2519" s="187"/>
      <c r="BBT2519" s="187"/>
      <c r="BBU2519" s="204"/>
      <c r="BBV2519" s="272"/>
      <c r="BBW2519" s="207"/>
      <c r="BBX2519" s="238"/>
      <c r="BBY2519" s="207"/>
      <c r="BBZ2519" s="207"/>
      <c r="BCA2519" s="187"/>
      <c r="BCB2519" s="187"/>
      <c r="BCC2519" s="204"/>
      <c r="BCD2519" s="272"/>
      <c r="BCE2519" s="207"/>
      <c r="BCF2519" s="238"/>
      <c r="BCG2519" s="207"/>
      <c r="BCH2519" s="207"/>
      <c r="BCI2519" s="187"/>
      <c r="BCJ2519" s="187"/>
      <c r="BCK2519" s="204"/>
      <c r="BCL2519" s="272"/>
      <c r="BCM2519" s="207"/>
      <c r="BCN2519" s="238"/>
      <c r="BCO2519" s="207"/>
      <c r="BCP2519" s="207"/>
      <c r="BCQ2519" s="187"/>
      <c r="BCR2519" s="187"/>
      <c r="BCS2519" s="204"/>
      <c r="BCT2519" s="272"/>
      <c r="BCU2519" s="207"/>
      <c r="BCV2519" s="238"/>
      <c r="BCW2519" s="207"/>
      <c r="BCX2519" s="207"/>
      <c r="BCY2519" s="187"/>
      <c r="BCZ2519" s="187"/>
      <c r="BDA2519" s="204"/>
      <c r="BDB2519" s="272"/>
      <c r="BDC2519" s="207"/>
      <c r="BDD2519" s="238"/>
      <c r="BDE2519" s="207"/>
      <c r="BDF2519" s="207"/>
      <c r="BDG2519" s="187"/>
      <c r="BDH2519" s="187"/>
      <c r="BDI2519" s="204"/>
      <c r="BDJ2519" s="272"/>
      <c r="BDK2519" s="207"/>
      <c r="BDL2519" s="238"/>
      <c r="BDM2519" s="207"/>
      <c r="BDN2519" s="207"/>
      <c r="BDO2519" s="187"/>
      <c r="BDP2519" s="187"/>
      <c r="BDQ2519" s="204"/>
      <c r="BDR2519" s="272"/>
      <c r="BDS2519" s="207"/>
      <c r="BDT2519" s="238"/>
      <c r="BDU2519" s="207"/>
      <c r="BDV2519" s="207"/>
      <c r="BDW2519" s="187"/>
      <c r="BDX2519" s="187"/>
      <c r="BDY2519" s="204"/>
      <c r="BDZ2519" s="272"/>
      <c r="BEA2519" s="207"/>
      <c r="BEB2519" s="238"/>
      <c r="BEC2519" s="207"/>
      <c r="BED2519" s="207"/>
      <c r="BEE2519" s="187"/>
      <c r="BEF2519" s="187"/>
      <c r="BEG2519" s="204"/>
      <c r="BEH2519" s="272"/>
      <c r="BEI2519" s="207"/>
      <c r="BEJ2519" s="238"/>
      <c r="BEK2519" s="207"/>
      <c r="BEL2519" s="207"/>
      <c r="BEM2519" s="187"/>
      <c r="BEN2519" s="187"/>
      <c r="BEO2519" s="204"/>
      <c r="BEP2519" s="272"/>
      <c r="BEQ2519" s="207"/>
      <c r="BER2519" s="238"/>
      <c r="BES2519" s="207"/>
      <c r="BET2519" s="207"/>
      <c r="BEU2519" s="187"/>
      <c r="BEV2519" s="187"/>
      <c r="BEW2519" s="204"/>
      <c r="BEX2519" s="272"/>
      <c r="BEY2519" s="207"/>
      <c r="BEZ2519" s="238"/>
      <c r="BFA2519" s="207"/>
      <c r="BFB2519" s="207"/>
      <c r="BFC2519" s="187"/>
      <c r="BFD2519" s="187"/>
      <c r="BFE2519" s="204"/>
      <c r="BFF2519" s="272"/>
      <c r="BFG2519" s="207"/>
      <c r="BFH2519" s="238"/>
      <c r="BFI2519" s="207"/>
      <c r="BFJ2519" s="207"/>
      <c r="BFK2519" s="187"/>
      <c r="BFL2519" s="187"/>
      <c r="BFM2519" s="204"/>
      <c r="BFN2519" s="272"/>
      <c r="BFO2519" s="207"/>
      <c r="BFP2519" s="238"/>
      <c r="BFQ2519" s="207"/>
      <c r="BFR2519" s="207"/>
      <c r="BFS2519" s="187"/>
      <c r="BFT2519" s="187"/>
      <c r="BFU2519" s="204"/>
      <c r="BFV2519" s="272"/>
      <c r="BFW2519" s="207"/>
      <c r="BFX2519" s="238"/>
      <c r="BFY2519" s="207"/>
      <c r="BFZ2519" s="207"/>
      <c r="BGA2519" s="187"/>
      <c r="BGB2519" s="187"/>
      <c r="BGC2519" s="204"/>
      <c r="BGD2519" s="272"/>
      <c r="BGE2519" s="207"/>
      <c r="BGF2519" s="238"/>
      <c r="BGG2519" s="207"/>
      <c r="BGH2519" s="207"/>
      <c r="BGI2519" s="187"/>
      <c r="BGJ2519" s="187"/>
      <c r="BGK2519" s="204"/>
      <c r="BGL2519" s="272"/>
      <c r="BGM2519" s="207"/>
      <c r="BGN2519" s="238"/>
      <c r="BGO2519" s="207"/>
      <c r="BGP2519" s="207"/>
      <c r="BGQ2519" s="187"/>
      <c r="BGR2519" s="187"/>
      <c r="BGS2519" s="204"/>
      <c r="BGT2519" s="272"/>
      <c r="BGU2519" s="207"/>
      <c r="BGV2519" s="238"/>
      <c r="BGW2519" s="207"/>
      <c r="BGX2519" s="207"/>
      <c r="BGY2519" s="187"/>
      <c r="BGZ2519" s="187"/>
      <c r="BHA2519" s="204"/>
      <c r="BHB2519" s="272"/>
      <c r="BHC2519" s="207"/>
      <c r="BHD2519" s="238"/>
      <c r="BHE2519" s="207"/>
      <c r="BHF2519" s="207"/>
      <c r="BHG2519" s="187"/>
      <c r="BHH2519" s="187"/>
      <c r="BHI2519" s="204"/>
      <c r="BHJ2519" s="272"/>
      <c r="BHK2519" s="207"/>
      <c r="BHL2519" s="238"/>
      <c r="BHM2519" s="207"/>
      <c r="BHN2519" s="207"/>
      <c r="BHO2519" s="187"/>
      <c r="BHP2519" s="187"/>
      <c r="BHQ2519" s="204"/>
      <c r="BHR2519" s="272"/>
      <c r="BHS2519" s="207"/>
      <c r="BHT2519" s="238"/>
      <c r="BHU2519" s="207"/>
      <c r="BHV2519" s="207"/>
      <c r="BHW2519" s="187"/>
      <c r="BHX2519" s="187"/>
      <c r="BHY2519" s="204"/>
      <c r="BHZ2519" s="272"/>
      <c r="BIA2519" s="207"/>
      <c r="BIB2519" s="238"/>
      <c r="BIC2519" s="207"/>
      <c r="BID2519" s="207"/>
      <c r="BIE2519" s="187"/>
      <c r="BIF2519" s="187"/>
      <c r="BIG2519" s="204"/>
      <c r="BIH2519" s="272"/>
      <c r="BII2519" s="207"/>
      <c r="BIJ2519" s="238"/>
      <c r="BIK2519" s="207"/>
      <c r="BIL2519" s="207"/>
      <c r="BIM2519" s="187"/>
      <c r="BIN2519" s="187"/>
      <c r="BIO2519" s="204"/>
      <c r="BIP2519" s="272"/>
      <c r="BIQ2519" s="207"/>
      <c r="BIR2519" s="238"/>
      <c r="BIS2519" s="207"/>
      <c r="BIT2519" s="207"/>
      <c r="BIU2519" s="187"/>
      <c r="BIV2519" s="187"/>
      <c r="BIW2519" s="204"/>
      <c r="BIX2519" s="272"/>
      <c r="BIY2519" s="207"/>
      <c r="BIZ2519" s="238"/>
      <c r="BJA2519" s="207"/>
      <c r="BJB2519" s="207"/>
      <c r="BJC2519" s="187"/>
      <c r="BJD2519" s="187"/>
      <c r="BJE2519" s="204"/>
      <c r="BJF2519" s="272"/>
      <c r="BJG2519" s="207"/>
      <c r="BJH2519" s="238"/>
      <c r="BJI2519" s="207"/>
      <c r="BJJ2519" s="207"/>
      <c r="BJK2519" s="187"/>
      <c r="BJL2519" s="187"/>
      <c r="BJM2519" s="204"/>
      <c r="BJN2519" s="272"/>
      <c r="BJO2519" s="207"/>
      <c r="BJP2519" s="238"/>
      <c r="BJQ2519" s="207"/>
      <c r="BJR2519" s="207"/>
      <c r="BJS2519" s="187"/>
      <c r="BJT2519" s="187"/>
      <c r="BJU2519" s="204"/>
      <c r="BJV2519" s="272"/>
      <c r="BJW2519" s="207"/>
      <c r="BJX2519" s="238"/>
      <c r="BJY2519" s="207"/>
      <c r="BJZ2519" s="207"/>
      <c r="BKA2519" s="187"/>
      <c r="BKB2519" s="187"/>
      <c r="BKC2519" s="204"/>
      <c r="BKD2519" s="272"/>
      <c r="BKE2519" s="207"/>
      <c r="BKF2519" s="238"/>
      <c r="BKG2519" s="207"/>
      <c r="BKH2519" s="207"/>
      <c r="BKI2519" s="187"/>
      <c r="BKJ2519" s="187"/>
      <c r="BKK2519" s="204"/>
      <c r="BKL2519" s="272"/>
      <c r="BKM2519" s="207"/>
      <c r="BKN2519" s="238"/>
      <c r="BKO2519" s="207"/>
      <c r="BKP2519" s="207"/>
      <c r="BKQ2519" s="187"/>
      <c r="BKR2519" s="187"/>
      <c r="BKS2519" s="204"/>
      <c r="BKT2519" s="272"/>
      <c r="BKU2519" s="207"/>
      <c r="BKV2519" s="238"/>
      <c r="BKW2519" s="207"/>
      <c r="BKX2519" s="207"/>
      <c r="BKY2519" s="187"/>
      <c r="BKZ2519" s="187"/>
      <c r="BLA2519" s="204"/>
      <c r="BLB2519" s="272"/>
      <c r="BLC2519" s="207"/>
      <c r="BLD2519" s="238"/>
      <c r="BLE2519" s="207"/>
      <c r="BLF2519" s="207"/>
      <c r="BLG2519" s="187"/>
      <c r="BLH2519" s="187"/>
      <c r="BLI2519" s="204"/>
      <c r="BLJ2519" s="272"/>
      <c r="BLK2519" s="207"/>
      <c r="BLL2519" s="238"/>
      <c r="BLM2519" s="207"/>
      <c r="BLN2519" s="207"/>
      <c r="BLO2519" s="187"/>
      <c r="BLP2519" s="187"/>
      <c r="BLQ2519" s="204"/>
      <c r="BLR2519" s="272"/>
      <c r="BLS2519" s="207"/>
      <c r="BLT2519" s="238"/>
      <c r="BLU2519" s="207"/>
      <c r="BLV2519" s="207"/>
      <c r="BLW2519" s="187"/>
      <c r="BLX2519" s="187"/>
      <c r="BLY2519" s="204"/>
      <c r="BLZ2519" s="272"/>
      <c r="BMA2519" s="207"/>
      <c r="BMB2519" s="238"/>
      <c r="BMC2519" s="207"/>
      <c r="BMD2519" s="207"/>
      <c r="BME2519" s="187"/>
      <c r="BMF2519" s="187"/>
      <c r="BMG2519" s="204"/>
      <c r="BMH2519" s="272"/>
      <c r="BMI2519" s="207"/>
      <c r="BMJ2519" s="238"/>
      <c r="BMK2519" s="207"/>
      <c r="BML2519" s="207"/>
      <c r="BMM2519" s="187"/>
      <c r="BMN2519" s="187"/>
      <c r="BMO2519" s="204"/>
      <c r="BMP2519" s="272"/>
      <c r="BMQ2519" s="207"/>
      <c r="BMR2519" s="238"/>
      <c r="BMS2519" s="207"/>
      <c r="BMT2519" s="207"/>
      <c r="BMU2519" s="187"/>
      <c r="BMV2519" s="187"/>
      <c r="BMW2519" s="204"/>
      <c r="BMX2519" s="272"/>
      <c r="BMY2519" s="207"/>
      <c r="BMZ2519" s="238"/>
      <c r="BNA2519" s="207"/>
      <c r="BNB2519" s="207"/>
      <c r="BNC2519" s="187"/>
      <c r="BND2519" s="187"/>
      <c r="BNE2519" s="204"/>
      <c r="BNF2519" s="272"/>
      <c r="BNG2519" s="207"/>
      <c r="BNH2519" s="238"/>
      <c r="BNI2519" s="207"/>
      <c r="BNJ2519" s="207"/>
      <c r="BNK2519" s="187"/>
      <c r="BNL2519" s="187"/>
      <c r="BNM2519" s="204"/>
      <c r="BNN2519" s="272"/>
      <c r="BNO2519" s="207"/>
      <c r="BNP2519" s="238"/>
      <c r="BNQ2519" s="207"/>
      <c r="BNR2519" s="207"/>
      <c r="BNS2519" s="187"/>
      <c r="BNT2519" s="187"/>
      <c r="BNU2519" s="204"/>
      <c r="BNV2519" s="272"/>
      <c r="BNW2519" s="207"/>
      <c r="BNX2519" s="238"/>
      <c r="BNY2519" s="207"/>
      <c r="BNZ2519" s="207"/>
      <c r="BOA2519" s="187"/>
      <c r="BOB2519" s="187"/>
      <c r="BOC2519" s="204"/>
      <c r="BOD2519" s="272"/>
      <c r="BOE2519" s="207"/>
      <c r="BOF2519" s="238"/>
      <c r="BOG2519" s="207"/>
      <c r="BOH2519" s="207"/>
      <c r="BOI2519" s="187"/>
      <c r="BOJ2519" s="187"/>
      <c r="BOK2519" s="204"/>
      <c r="BOL2519" s="272"/>
      <c r="BOM2519" s="207"/>
      <c r="BON2519" s="238"/>
      <c r="BOO2519" s="207"/>
      <c r="BOP2519" s="207"/>
      <c r="BOQ2519" s="187"/>
      <c r="BOR2519" s="187"/>
      <c r="BOS2519" s="204"/>
      <c r="BOT2519" s="272"/>
      <c r="BOU2519" s="207"/>
      <c r="BOV2519" s="238"/>
      <c r="BOW2519" s="207"/>
      <c r="BOX2519" s="207"/>
      <c r="BOY2519" s="187"/>
      <c r="BOZ2519" s="187"/>
      <c r="BPA2519" s="204"/>
      <c r="BPB2519" s="272"/>
      <c r="BPC2519" s="207"/>
      <c r="BPD2519" s="238"/>
      <c r="BPE2519" s="207"/>
      <c r="BPF2519" s="207"/>
      <c r="BPG2519" s="187"/>
      <c r="BPH2519" s="187"/>
      <c r="BPI2519" s="204"/>
      <c r="BPJ2519" s="272"/>
      <c r="BPK2519" s="207"/>
      <c r="BPL2519" s="238"/>
      <c r="BPM2519" s="207"/>
      <c r="BPN2519" s="207"/>
      <c r="BPO2519" s="187"/>
      <c r="BPP2519" s="187"/>
      <c r="BPQ2519" s="204"/>
      <c r="BPR2519" s="272"/>
      <c r="BPS2519" s="207"/>
      <c r="BPT2519" s="238"/>
      <c r="BPU2519" s="207"/>
      <c r="BPV2519" s="207"/>
      <c r="BPW2519" s="187"/>
      <c r="BPX2519" s="187"/>
      <c r="BPY2519" s="204"/>
      <c r="BPZ2519" s="272"/>
      <c r="BQA2519" s="207"/>
      <c r="BQB2519" s="238"/>
      <c r="BQC2519" s="207"/>
      <c r="BQD2519" s="207"/>
      <c r="BQE2519" s="187"/>
      <c r="BQF2519" s="187"/>
      <c r="BQG2519" s="204"/>
      <c r="BQH2519" s="272"/>
      <c r="BQI2519" s="207"/>
      <c r="BQJ2519" s="238"/>
      <c r="BQK2519" s="207"/>
      <c r="BQL2519" s="207"/>
      <c r="BQM2519" s="187"/>
      <c r="BQN2519" s="187"/>
      <c r="BQO2519" s="204"/>
      <c r="BQP2519" s="272"/>
      <c r="BQQ2519" s="207"/>
      <c r="BQR2519" s="238"/>
      <c r="BQS2519" s="207"/>
      <c r="BQT2519" s="207"/>
      <c r="BQU2519" s="187"/>
      <c r="BQV2519" s="187"/>
      <c r="BQW2519" s="204"/>
      <c r="BQX2519" s="272"/>
      <c r="BQY2519" s="207"/>
      <c r="BQZ2519" s="238"/>
      <c r="BRA2519" s="207"/>
      <c r="BRB2519" s="207"/>
      <c r="BRC2519" s="187"/>
      <c r="BRD2519" s="187"/>
      <c r="BRE2519" s="204"/>
      <c r="BRF2519" s="272"/>
      <c r="BRG2519" s="207"/>
      <c r="BRH2519" s="238"/>
      <c r="BRI2519" s="207"/>
      <c r="BRJ2519" s="207"/>
      <c r="BRK2519" s="187"/>
      <c r="BRL2519" s="187"/>
      <c r="BRM2519" s="204"/>
      <c r="BRN2519" s="272"/>
      <c r="BRO2519" s="207"/>
      <c r="BRP2519" s="238"/>
      <c r="BRQ2519" s="207"/>
      <c r="BRR2519" s="207"/>
      <c r="BRS2519" s="187"/>
      <c r="BRT2519" s="187"/>
      <c r="BRU2519" s="204"/>
      <c r="BRV2519" s="272"/>
      <c r="BRW2519" s="207"/>
      <c r="BRX2519" s="238"/>
      <c r="BRY2519" s="207"/>
      <c r="BRZ2519" s="207"/>
      <c r="BSA2519" s="187"/>
      <c r="BSB2519" s="187"/>
      <c r="BSC2519" s="204"/>
      <c r="BSD2519" s="272"/>
      <c r="BSE2519" s="207"/>
      <c r="BSF2519" s="238"/>
      <c r="BSG2519" s="207"/>
      <c r="BSH2519" s="207"/>
      <c r="BSI2519" s="187"/>
      <c r="BSJ2519" s="187"/>
      <c r="BSK2519" s="204"/>
      <c r="BSL2519" s="272"/>
      <c r="BSM2519" s="207"/>
      <c r="BSN2519" s="238"/>
      <c r="BSO2519" s="207"/>
      <c r="BSP2519" s="207"/>
      <c r="BSQ2519" s="187"/>
      <c r="BSR2519" s="187"/>
      <c r="BSS2519" s="204"/>
      <c r="BST2519" s="272"/>
      <c r="BSU2519" s="207"/>
      <c r="BSV2519" s="238"/>
      <c r="BSW2519" s="207"/>
      <c r="BSX2519" s="207"/>
      <c r="BSY2519" s="187"/>
      <c r="BSZ2519" s="187"/>
      <c r="BTA2519" s="204"/>
      <c r="BTB2519" s="272"/>
      <c r="BTC2519" s="207"/>
      <c r="BTD2519" s="238"/>
      <c r="BTE2519" s="207"/>
      <c r="BTF2519" s="207"/>
      <c r="BTG2519" s="187"/>
      <c r="BTH2519" s="187"/>
      <c r="BTI2519" s="204"/>
      <c r="BTJ2519" s="272"/>
      <c r="BTK2519" s="207"/>
      <c r="BTL2519" s="238"/>
      <c r="BTM2519" s="207"/>
      <c r="BTN2519" s="207"/>
      <c r="BTO2519" s="187"/>
      <c r="BTP2519" s="187"/>
      <c r="BTQ2519" s="204"/>
      <c r="BTR2519" s="272"/>
      <c r="BTS2519" s="207"/>
      <c r="BTT2519" s="238"/>
      <c r="BTU2519" s="207"/>
      <c r="BTV2519" s="207"/>
      <c r="BTW2519" s="187"/>
      <c r="BTX2519" s="187"/>
      <c r="BTY2519" s="204"/>
      <c r="BTZ2519" s="272"/>
      <c r="BUA2519" s="207"/>
      <c r="BUB2519" s="238"/>
      <c r="BUC2519" s="207"/>
      <c r="BUD2519" s="207"/>
      <c r="BUE2519" s="187"/>
      <c r="BUF2519" s="187"/>
      <c r="BUG2519" s="204"/>
      <c r="BUH2519" s="272"/>
      <c r="BUI2519" s="207"/>
      <c r="BUJ2519" s="238"/>
      <c r="BUK2519" s="207"/>
      <c r="BUL2519" s="207"/>
      <c r="BUM2519" s="187"/>
      <c r="BUN2519" s="187"/>
      <c r="BUO2519" s="204"/>
      <c r="BUP2519" s="272"/>
      <c r="BUQ2519" s="207"/>
      <c r="BUR2519" s="238"/>
      <c r="BUS2519" s="207"/>
      <c r="BUT2519" s="207"/>
      <c r="BUU2519" s="187"/>
      <c r="BUV2519" s="187"/>
      <c r="BUW2519" s="204"/>
      <c r="BUX2519" s="272"/>
      <c r="BUY2519" s="207"/>
      <c r="BUZ2519" s="238"/>
      <c r="BVA2519" s="207"/>
      <c r="BVB2519" s="207"/>
      <c r="BVC2519" s="187"/>
      <c r="BVD2519" s="187"/>
      <c r="BVE2519" s="204"/>
      <c r="BVF2519" s="272"/>
      <c r="BVG2519" s="207"/>
      <c r="BVH2519" s="238"/>
      <c r="BVI2519" s="207"/>
      <c r="BVJ2519" s="207"/>
      <c r="BVK2519" s="187"/>
      <c r="BVL2519" s="187"/>
      <c r="BVM2519" s="204"/>
      <c r="BVN2519" s="272"/>
      <c r="BVO2519" s="207"/>
      <c r="BVP2519" s="238"/>
      <c r="BVQ2519" s="207"/>
      <c r="BVR2519" s="207"/>
      <c r="BVS2519" s="187"/>
      <c r="BVT2519" s="187"/>
      <c r="BVU2519" s="204"/>
      <c r="BVV2519" s="272"/>
      <c r="BVW2519" s="207"/>
      <c r="BVX2519" s="238"/>
      <c r="BVY2519" s="207"/>
      <c r="BVZ2519" s="207"/>
      <c r="BWA2519" s="187"/>
      <c r="BWB2519" s="187"/>
      <c r="BWC2519" s="204"/>
      <c r="BWD2519" s="272"/>
      <c r="BWE2519" s="207"/>
      <c r="BWF2519" s="238"/>
      <c r="BWG2519" s="207"/>
      <c r="BWH2519" s="207"/>
      <c r="BWI2519" s="187"/>
      <c r="BWJ2519" s="187"/>
      <c r="BWK2519" s="204"/>
      <c r="BWL2519" s="272"/>
      <c r="BWM2519" s="207"/>
      <c r="BWN2519" s="238"/>
      <c r="BWO2519" s="207"/>
      <c r="BWP2519" s="207"/>
      <c r="BWQ2519" s="187"/>
      <c r="BWR2519" s="187"/>
      <c r="BWS2519" s="204"/>
      <c r="BWT2519" s="272"/>
      <c r="BWU2519" s="207"/>
      <c r="BWV2519" s="238"/>
      <c r="BWW2519" s="207"/>
      <c r="BWX2519" s="207"/>
      <c r="BWY2519" s="187"/>
      <c r="BWZ2519" s="187"/>
      <c r="BXA2519" s="204"/>
      <c r="BXB2519" s="272"/>
      <c r="BXC2519" s="207"/>
      <c r="BXD2519" s="238"/>
      <c r="BXE2519" s="207"/>
      <c r="BXF2519" s="207"/>
      <c r="BXG2519" s="187"/>
      <c r="BXH2519" s="187"/>
      <c r="BXI2519" s="204"/>
      <c r="BXJ2519" s="272"/>
      <c r="BXK2519" s="207"/>
      <c r="BXL2519" s="238"/>
      <c r="BXM2519" s="207"/>
      <c r="BXN2519" s="207"/>
      <c r="BXO2519" s="187"/>
      <c r="BXP2519" s="187"/>
      <c r="BXQ2519" s="204"/>
      <c r="BXR2519" s="272"/>
      <c r="BXS2519" s="207"/>
      <c r="BXT2519" s="238"/>
      <c r="BXU2519" s="207"/>
      <c r="BXV2519" s="207"/>
      <c r="BXW2519" s="187"/>
      <c r="BXX2519" s="187"/>
      <c r="BXY2519" s="204"/>
      <c r="BXZ2519" s="272"/>
      <c r="BYA2519" s="207"/>
      <c r="BYB2519" s="238"/>
      <c r="BYC2519" s="207"/>
      <c r="BYD2519" s="207"/>
      <c r="BYE2519" s="187"/>
      <c r="BYF2519" s="187"/>
      <c r="BYG2519" s="204"/>
      <c r="BYH2519" s="272"/>
      <c r="BYI2519" s="207"/>
      <c r="BYJ2519" s="238"/>
      <c r="BYK2519" s="207"/>
      <c r="BYL2519" s="207"/>
      <c r="BYM2519" s="187"/>
      <c r="BYN2519" s="187"/>
      <c r="BYO2519" s="204"/>
      <c r="BYP2519" s="272"/>
      <c r="BYQ2519" s="207"/>
      <c r="BYR2519" s="238"/>
      <c r="BYS2519" s="207"/>
      <c r="BYT2519" s="207"/>
      <c r="BYU2519" s="187"/>
      <c r="BYV2519" s="187"/>
      <c r="BYW2519" s="204"/>
      <c r="BYX2519" s="272"/>
      <c r="BYY2519" s="207"/>
      <c r="BYZ2519" s="238"/>
      <c r="BZA2519" s="207"/>
      <c r="BZB2519" s="207"/>
      <c r="BZC2519" s="187"/>
      <c r="BZD2519" s="187"/>
      <c r="BZE2519" s="204"/>
      <c r="BZF2519" s="272"/>
      <c r="BZG2519" s="207"/>
      <c r="BZH2519" s="238"/>
      <c r="BZI2519" s="207"/>
      <c r="BZJ2519" s="207"/>
      <c r="BZK2519" s="187"/>
      <c r="BZL2519" s="187"/>
      <c r="BZM2519" s="204"/>
      <c r="BZN2519" s="272"/>
      <c r="BZO2519" s="207"/>
      <c r="BZP2519" s="238"/>
      <c r="BZQ2519" s="207"/>
      <c r="BZR2519" s="207"/>
      <c r="BZS2519" s="187"/>
      <c r="BZT2519" s="187"/>
      <c r="BZU2519" s="204"/>
      <c r="BZV2519" s="272"/>
      <c r="BZW2519" s="207"/>
      <c r="BZX2519" s="238"/>
      <c r="BZY2519" s="207"/>
      <c r="BZZ2519" s="207"/>
      <c r="CAA2519" s="187"/>
      <c r="CAB2519" s="187"/>
      <c r="CAC2519" s="204"/>
      <c r="CAD2519" s="272"/>
      <c r="CAE2519" s="207"/>
      <c r="CAF2519" s="238"/>
      <c r="CAG2519" s="207"/>
      <c r="CAH2519" s="207"/>
      <c r="CAI2519" s="187"/>
      <c r="CAJ2519" s="187"/>
      <c r="CAK2519" s="204"/>
      <c r="CAL2519" s="272"/>
      <c r="CAM2519" s="207"/>
      <c r="CAN2519" s="238"/>
      <c r="CAO2519" s="207"/>
      <c r="CAP2519" s="207"/>
      <c r="CAQ2519" s="187"/>
      <c r="CAR2519" s="187"/>
      <c r="CAS2519" s="204"/>
      <c r="CAT2519" s="272"/>
      <c r="CAU2519" s="207"/>
      <c r="CAV2519" s="238"/>
      <c r="CAW2519" s="207"/>
      <c r="CAX2519" s="207"/>
      <c r="CAY2519" s="187"/>
      <c r="CAZ2519" s="187"/>
      <c r="CBA2519" s="204"/>
      <c r="CBB2519" s="272"/>
      <c r="CBC2519" s="207"/>
      <c r="CBD2519" s="238"/>
      <c r="CBE2519" s="207"/>
      <c r="CBF2519" s="207"/>
      <c r="CBG2519" s="187"/>
      <c r="CBH2519" s="187"/>
      <c r="CBI2519" s="204"/>
      <c r="CBJ2519" s="272"/>
      <c r="CBK2519" s="207"/>
      <c r="CBL2519" s="238"/>
      <c r="CBM2519" s="207"/>
      <c r="CBN2519" s="207"/>
      <c r="CBO2519" s="187"/>
      <c r="CBP2519" s="187"/>
      <c r="CBQ2519" s="204"/>
      <c r="CBR2519" s="272"/>
      <c r="CBS2519" s="207"/>
      <c r="CBT2519" s="238"/>
      <c r="CBU2519" s="207"/>
      <c r="CBV2519" s="207"/>
      <c r="CBW2519" s="187"/>
      <c r="CBX2519" s="187"/>
      <c r="CBY2519" s="204"/>
      <c r="CBZ2519" s="272"/>
      <c r="CCA2519" s="207"/>
      <c r="CCB2519" s="238"/>
      <c r="CCC2519" s="207"/>
      <c r="CCD2519" s="207"/>
      <c r="CCE2519" s="187"/>
      <c r="CCF2519" s="187"/>
      <c r="CCG2519" s="204"/>
      <c r="CCH2519" s="272"/>
      <c r="CCI2519" s="207"/>
      <c r="CCJ2519" s="238"/>
      <c r="CCK2519" s="207"/>
      <c r="CCL2519" s="207"/>
      <c r="CCM2519" s="187"/>
      <c r="CCN2519" s="187"/>
      <c r="CCO2519" s="204"/>
      <c r="CCP2519" s="272"/>
      <c r="CCQ2519" s="207"/>
      <c r="CCR2519" s="238"/>
      <c r="CCS2519" s="207"/>
      <c r="CCT2519" s="207"/>
      <c r="CCU2519" s="187"/>
      <c r="CCV2519" s="187"/>
      <c r="CCW2519" s="204"/>
      <c r="CCX2519" s="272"/>
      <c r="CCY2519" s="207"/>
      <c r="CCZ2519" s="238"/>
      <c r="CDA2519" s="207"/>
      <c r="CDB2519" s="207"/>
      <c r="CDC2519" s="187"/>
      <c r="CDD2519" s="187"/>
      <c r="CDE2519" s="204"/>
      <c r="CDF2519" s="272"/>
      <c r="CDG2519" s="207"/>
      <c r="CDH2519" s="238"/>
      <c r="CDI2519" s="207"/>
      <c r="CDJ2519" s="207"/>
      <c r="CDK2519" s="187"/>
      <c r="CDL2519" s="187"/>
      <c r="CDM2519" s="204"/>
      <c r="CDN2519" s="272"/>
      <c r="CDO2519" s="207"/>
      <c r="CDP2519" s="238"/>
      <c r="CDQ2519" s="207"/>
      <c r="CDR2519" s="207"/>
      <c r="CDS2519" s="187"/>
      <c r="CDT2519" s="187"/>
      <c r="CDU2519" s="204"/>
      <c r="CDV2519" s="272"/>
      <c r="CDW2519" s="207"/>
      <c r="CDX2519" s="238"/>
      <c r="CDY2519" s="207"/>
      <c r="CDZ2519" s="207"/>
      <c r="CEA2519" s="187"/>
      <c r="CEB2519" s="187"/>
      <c r="CEC2519" s="204"/>
      <c r="CED2519" s="272"/>
      <c r="CEE2519" s="207"/>
      <c r="CEF2519" s="238"/>
      <c r="CEG2519" s="207"/>
      <c r="CEH2519" s="207"/>
      <c r="CEI2519" s="187"/>
      <c r="CEJ2519" s="187"/>
      <c r="CEK2519" s="204"/>
      <c r="CEL2519" s="272"/>
      <c r="CEM2519" s="207"/>
      <c r="CEN2519" s="238"/>
      <c r="CEO2519" s="207"/>
      <c r="CEP2519" s="207"/>
      <c r="CEQ2519" s="187"/>
      <c r="CER2519" s="187"/>
      <c r="CES2519" s="204"/>
      <c r="CET2519" s="272"/>
      <c r="CEU2519" s="207"/>
      <c r="CEV2519" s="238"/>
      <c r="CEW2519" s="207"/>
      <c r="CEX2519" s="207"/>
      <c r="CEY2519" s="187"/>
      <c r="CEZ2519" s="187"/>
      <c r="CFA2519" s="204"/>
      <c r="CFB2519" s="272"/>
      <c r="CFC2519" s="207"/>
      <c r="CFD2519" s="238"/>
      <c r="CFE2519" s="207"/>
      <c r="CFF2519" s="207"/>
      <c r="CFG2519" s="187"/>
      <c r="CFH2519" s="187"/>
      <c r="CFI2519" s="204"/>
      <c r="CFJ2519" s="272"/>
      <c r="CFK2519" s="207"/>
      <c r="CFL2519" s="238"/>
      <c r="CFM2519" s="207"/>
      <c r="CFN2519" s="207"/>
      <c r="CFO2519" s="187"/>
      <c r="CFP2519" s="187"/>
      <c r="CFQ2519" s="204"/>
      <c r="CFR2519" s="272"/>
      <c r="CFS2519" s="207"/>
      <c r="CFT2519" s="238"/>
      <c r="CFU2519" s="207"/>
      <c r="CFV2519" s="207"/>
      <c r="CFW2519" s="187"/>
      <c r="CFX2519" s="187"/>
      <c r="CFY2519" s="204"/>
      <c r="CFZ2519" s="272"/>
      <c r="CGA2519" s="207"/>
      <c r="CGB2519" s="238"/>
      <c r="CGC2519" s="207"/>
      <c r="CGD2519" s="207"/>
      <c r="CGE2519" s="187"/>
      <c r="CGF2519" s="187"/>
      <c r="CGG2519" s="204"/>
      <c r="CGH2519" s="272"/>
      <c r="CGI2519" s="207"/>
      <c r="CGJ2519" s="238"/>
      <c r="CGK2519" s="207"/>
      <c r="CGL2519" s="207"/>
      <c r="CGM2519" s="187"/>
      <c r="CGN2519" s="187"/>
      <c r="CGO2519" s="204"/>
      <c r="CGP2519" s="272"/>
      <c r="CGQ2519" s="207"/>
      <c r="CGR2519" s="238"/>
      <c r="CGS2519" s="207"/>
      <c r="CGT2519" s="207"/>
      <c r="CGU2519" s="187"/>
      <c r="CGV2519" s="187"/>
      <c r="CGW2519" s="204"/>
      <c r="CGX2519" s="272"/>
      <c r="CGY2519" s="207"/>
      <c r="CGZ2519" s="238"/>
      <c r="CHA2519" s="207"/>
      <c r="CHB2519" s="207"/>
      <c r="CHC2519" s="187"/>
      <c r="CHD2519" s="187"/>
      <c r="CHE2519" s="204"/>
      <c r="CHF2519" s="272"/>
      <c r="CHG2519" s="207"/>
      <c r="CHH2519" s="238"/>
      <c r="CHI2519" s="207"/>
      <c r="CHJ2519" s="207"/>
      <c r="CHK2519" s="187"/>
      <c r="CHL2519" s="187"/>
      <c r="CHM2519" s="204"/>
      <c r="CHN2519" s="272"/>
      <c r="CHO2519" s="207"/>
      <c r="CHP2519" s="238"/>
      <c r="CHQ2519" s="207"/>
      <c r="CHR2519" s="207"/>
      <c r="CHS2519" s="187"/>
      <c r="CHT2519" s="187"/>
      <c r="CHU2519" s="204"/>
      <c r="CHV2519" s="272"/>
      <c r="CHW2519" s="207"/>
      <c r="CHX2519" s="238"/>
      <c r="CHY2519" s="207"/>
      <c r="CHZ2519" s="207"/>
      <c r="CIA2519" s="187"/>
      <c r="CIB2519" s="187"/>
      <c r="CIC2519" s="204"/>
      <c r="CID2519" s="272"/>
      <c r="CIE2519" s="207"/>
      <c r="CIF2519" s="238"/>
      <c r="CIG2519" s="207"/>
      <c r="CIH2519" s="207"/>
      <c r="CII2519" s="187"/>
      <c r="CIJ2519" s="187"/>
      <c r="CIK2519" s="204"/>
      <c r="CIL2519" s="272"/>
      <c r="CIM2519" s="207"/>
      <c r="CIN2519" s="238"/>
      <c r="CIO2519" s="207"/>
      <c r="CIP2519" s="207"/>
      <c r="CIQ2519" s="187"/>
      <c r="CIR2519" s="187"/>
      <c r="CIS2519" s="204"/>
      <c r="CIT2519" s="272"/>
      <c r="CIU2519" s="207"/>
      <c r="CIV2519" s="238"/>
      <c r="CIW2519" s="207"/>
      <c r="CIX2519" s="207"/>
      <c r="CIY2519" s="187"/>
      <c r="CIZ2519" s="187"/>
      <c r="CJA2519" s="204"/>
      <c r="CJB2519" s="272"/>
      <c r="CJC2519" s="207"/>
      <c r="CJD2519" s="238"/>
      <c r="CJE2519" s="207"/>
      <c r="CJF2519" s="207"/>
      <c r="CJG2519" s="187"/>
      <c r="CJH2519" s="187"/>
      <c r="CJI2519" s="204"/>
      <c r="CJJ2519" s="272"/>
      <c r="CJK2519" s="207"/>
      <c r="CJL2519" s="238"/>
      <c r="CJM2519" s="207"/>
      <c r="CJN2519" s="207"/>
      <c r="CJO2519" s="187"/>
      <c r="CJP2519" s="187"/>
      <c r="CJQ2519" s="204"/>
      <c r="CJR2519" s="272"/>
      <c r="CJS2519" s="207"/>
      <c r="CJT2519" s="238"/>
      <c r="CJU2519" s="207"/>
      <c r="CJV2519" s="207"/>
      <c r="CJW2519" s="187"/>
      <c r="CJX2519" s="187"/>
      <c r="CJY2519" s="204"/>
      <c r="CJZ2519" s="272"/>
      <c r="CKA2519" s="207"/>
      <c r="CKB2519" s="238"/>
      <c r="CKC2519" s="207"/>
      <c r="CKD2519" s="207"/>
      <c r="CKE2519" s="187"/>
      <c r="CKF2519" s="187"/>
      <c r="CKG2519" s="204"/>
      <c r="CKH2519" s="272"/>
      <c r="CKI2519" s="207"/>
      <c r="CKJ2519" s="238"/>
      <c r="CKK2519" s="207"/>
      <c r="CKL2519" s="207"/>
      <c r="CKM2519" s="187"/>
      <c r="CKN2519" s="187"/>
      <c r="CKO2519" s="204"/>
      <c r="CKP2519" s="272"/>
      <c r="CKQ2519" s="207"/>
      <c r="CKR2519" s="238"/>
      <c r="CKS2519" s="207"/>
      <c r="CKT2519" s="207"/>
      <c r="CKU2519" s="187"/>
      <c r="CKV2519" s="187"/>
      <c r="CKW2519" s="204"/>
      <c r="CKX2519" s="272"/>
      <c r="CKY2519" s="207"/>
      <c r="CKZ2519" s="238"/>
      <c r="CLA2519" s="207"/>
      <c r="CLB2519" s="207"/>
      <c r="CLC2519" s="187"/>
      <c r="CLD2519" s="187"/>
      <c r="CLE2519" s="204"/>
      <c r="CLF2519" s="272"/>
      <c r="CLG2519" s="207"/>
      <c r="CLH2519" s="238"/>
      <c r="CLI2519" s="207"/>
      <c r="CLJ2519" s="207"/>
      <c r="CLK2519" s="187"/>
      <c r="CLL2519" s="187"/>
      <c r="CLM2519" s="204"/>
      <c r="CLN2519" s="272"/>
      <c r="CLO2519" s="207"/>
      <c r="CLP2519" s="238"/>
      <c r="CLQ2519" s="207"/>
      <c r="CLR2519" s="207"/>
      <c r="CLS2519" s="187"/>
      <c r="CLT2519" s="187"/>
      <c r="CLU2519" s="204"/>
      <c r="CLV2519" s="272"/>
      <c r="CLW2519" s="207"/>
      <c r="CLX2519" s="238"/>
      <c r="CLY2519" s="207"/>
      <c r="CLZ2519" s="207"/>
      <c r="CMA2519" s="187"/>
      <c r="CMB2519" s="187"/>
      <c r="CMC2519" s="204"/>
      <c r="CMD2519" s="272"/>
      <c r="CME2519" s="207"/>
      <c r="CMF2519" s="238"/>
      <c r="CMG2519" s="207"/>
      <c r="CMH2519" s="207"/>
      <c r="CMI2519" s="187"/>
      <c r="CMJ2519" s="187"/>
      <c r="CMK2519" s="204"/>
      <c r="CML2519" s="272"/>
      <c r="CMM2519" s="207"/>
      <c r="CMN2519" s="238"/>
      <c r="CMO2519" s="207"/>
      <c r="CMP2519" s="207"/>
      <c r="CMQ2519" s="187"/>
      <c r="CMR2519" s="187"/>
      <c r="CMS2519" s="204"/>
      <c r="CMT2519" s="272"/>
      <c r="CMU2519" s="207"/>
      <c r="CMV2519" s="238"/>
      <c r="CMW2519" s="207"/>
      <c r="CMX2519" s="207"/>
      <c r="CMY2519" s="187"/>
      <c r="CMZ2519" s="187"/>
      <c r="CNA2519" s="204"/>
      <c r="CNB2519" s="272"/>
      <c r="CNC2519" s="207"/>
      <c r="CND2519" s="238"/>
      <c r="CNE2519" s="207"/>
      <c r="CNF2519" s="207"/>
      <c r="CNG2519" s="187"/>
      <c r="CNH2519" s="187"/>
      <c r="CNI2519" s="204"/>
      <c r="CNJ2519" s="272"/>
      <c r="CNK2519" s="207"/>
      <c r="CNL2519" s="238"/>
      <c r="CNM2519" s="207"/>
      <c r="CNN2519" s="207"/>
      <c r="CNO2519" s="187"/>
      <c r="CNP2519" s="187"/>
      <c r="CNQ2519" s="204"/>
      <c r="CNR2519" s="272"/>
      <c r="CNS2519" s="207"/>
      <c r="CNT2519" s="238"/>
      <c r="CNU2519" s="207"/>
      <c r="CNV2519" s="207"/>
      <c r="CNW2519" s="187"/>
      <c r="CNX2519" s="187"/>
      <c r="CNY2519" s="204"/>
      <c r="CNZ2519" s="272"/>
      <c r="COA2519" s="207"/>
      <c r="COB2519" s="238"/>
      <c r="COC2519" s="207"/>
      <c r="COD2519" s="207"/>
      <c r="COE2519" s="187"/>
      <c r="COF2519" s="187"/>
      <c r="COG2519" s="204"/>
      <c r="COH2519" s="272"/>
      <c r="COI2519" s="207"/>
      <c r="COJ2519" s="238"/>
      <c r="COK2519" s="207"/>
      <c r="COL2519" s="207"/>
      <c r="COM2519" s="187"/>
      <c r="CON2519" s="187"/>
      <c r="COO2519" s="204"/>
      <c r="COP2519" s="272"/>
      <c r="COQ2519" s="207"/>
      <c r="COR2519" s="238"/>
      <c r="COS2519" s="207"/>
      <c r="COT2519" s="207"/>
      <c r="COU2519" s="187"/>
      <c r="COV2519" s="187"/>
      <c r="COW2519" s="204"/>
      <c r="COX2519" s="272"/>
      <c r="COY2519" s="207"/>
      <c r="COZ2519" s="238"/>
      <c r="CPA2519" s="207"/>
      <c r="CPB2519" s="207"/>
      <c r="CPC2519" s="187"/>
      <c r="CPD2519" s="187"/>
      <c r="CPE2519" s="204"/>
      <c r="CPF2519" s="272"/>
      <c r="CPG2519" s="207"/>
      <c r="CPH2519" s="238"/>
      <c r="CPI2519" s="207"/>
      <c r="CPJ2519" s="207"/>
      <c r="CPK2519" s="187"/>
      <c r="CPL2519" s="187"/>
      <c r="CPM2519" s="204"/>
      <c r="CPN2519" s="272"/>
      <c r="CPO2519" s="207"/>
      <c r="CPP2519" s="238"/>
      <c r="CPQ2519" s="207"/>
      <c r="CPR2519" s="207"/>
      <c r="CPS2519" s="187"/>
      <c r="CPT2519" s="187"/>
      <c r="CPU2519" s="204"/>
      <c r="CPV2519" s="272"/>
      <c r="CPW2519" s="207"/>
      <c r="CPX2519" s="238"/>
      <c r="CPY2519" s="207"/>
      <c r="CPZ2519" s="207"/>
      <c r="CQA2519" s="187"/>
      <c r="CQB2519" s="187"/>
      <c r="CQC2519" s="204"/>
      <c r="CQD2519" s="272"/>
      <c r="CQE2519" s="207"/>
      <c r="CQF2519" s="238"/>
      <c r="CQG2519" s="207"/>
      <c r="CQH2519" s="207"/>
      <c r="CQI2519" s="187"/>
      <c r="CQJ2519" s="187"/>
      <c r="CQK2519" s="204"/>
      <c r="CQL2519" s="272"/>
      <c r="CQM2519" s="207"/>
      <c r="CQN2519" s="238"/>
      <c r="CQO2519" s="207"/>
      <c r="CQP2519" s="207"/>
      <c r="CQQ2519" s="187"/>
      <c r="CQR2519" s="187"/>
      <c r="CQS2519" s="204"/>
      <c r="CQT2519" s="272"/>
      <c r="CQU2519" s="207"/>
      <c r="CQV2519" s="238"/>
      <c r="CQW2519" s="207"/>
      <c r="CQX2519" s="207"/>
      <c r="CQY2519" s="187"/>
      <c r="CQZ2519" s="187"/>
      <c r="CRA2519" s="204"/>
      <c r="CRB2519" s="272"/>
      <c r="CRC2519" s="207"/>
      <c r="CRD2519" s="238"/>
      <c r="CRE2519" s="207"/>
      <c r="CRF2519" s="207"/>
      <c r="CRG2519" s="187"/>
      <c r="CRH2519" s="187"/>
      <c r="CRI2519" s="204"/>
      <c r="CRJ2519" s="272"/>
      <c r="CRK2519" s="207"/>
      <c r="CRL2519" s="238"/>
      <c r="CRM2519" s="207"/>
      <c r="CRN2519" s="207"/>
      <c r="CRO2519" s="187"/>
      <c r="CRP2519" s="187"/>
      <c r="CRQ2519" s="204"/>
      <c r="CRR2519" s="272"/>
      <c r="CRS2519" s="207"/>
      <c r="CRT2519" s="238"/>
      <c r="CRU2519" s="207"/>
      <c r="CRV2519" s="207"/>
      <c r="CRW2519" s="187"/>
      <c r="CRX2519" s="187"/>
      <c r="CRY2519" s="204"/>
      <c r="CRZ2519" s="272"/>
      <c r="CSA2519" s="207"/>
      <c r="CSB2519" s="238"/>
      <c r="CSC2519" s="207"/>
      <c r="CSD2519" s="207"/>
      <c r="CSE2519" s="187"/>
      <c r="CSF2519" s="187"/>
      <c r="CSG2519" s="204"/>
      <c r="CSH2519" s="272"/>
      <c r="CSI2519" s="207"/>
      <c r="CSJ2519" s="238"/>
      <c r="CSK2519" s="207"/>
      <c r="CSL2519" s="207"/>
      <c r="CSM2519" s="187"/>
      <c r="CSN2519" s="187"/>
      <c r="CSO2519" s="204"/>
      <c r="CSP2519" s="272"/>
      <c r="CSQ2519" s="207"/>
      <c r="CSR2519" s="238"/>
      <c r="CSS2519" s="207"/>
      <c r="CST2519" s="207"/>
      <c r="CSU2519" s="187"/>
      <c r="CSV2519" s="187"/>
      <c r="CSW2519" s="204"/>
      <c r="CSX2519" s="272"/>
      <c r="CSY2519" s="207"/>
      <c r="CSZ2519" s="238"/>
      <c r="CTA2519" s="207"/>
      <c r="CTB2519" s="207"/>
      <c r="CTC2519" s="187"/>
      <c r="CTD2519" s="187"/>
      <c r="CTE2519" s="204"/>
      <c r="CTF2519" s="272"/>
      <c r="CTG2519" s="207"/>
      <c r="CTH2519" s="238"/>
      <c r="CTI2519" s="207"/>
      <c r="CTJ2519" s="207"/>
      <c r="CTK2519" s="187"/>
      <c r="CTL2519" s="187"/>
      <c r="CTM2519" s="204"/>
      <c r="CTN2519" s="272"/>
      <c r="CTO2519" s="207"/>
      <c r="CTP2519" s="238"/>
      <c r="CTQ2519" s="207"/>
      <c r="CTR2519" s="207"/>
      <c r="CTS2519" s="187"/>
      <c r="CTT2519" s="187"/>
      <c r="CTU2519" s="204"/>
      <c r="CTV2519" s="272"/>
      <c r="CTW2519" s="207"/>
      <c r="CTX2519" s="238"/>
      <c r="CTY2519" s="207"/>
      <c r="CTZ2519" s="207"/>
      <c r="CUA2519" s="187"/>
      <c r="CUB2519" s="187"/>
      <c r="CUC2519" s="204"/>
      <c r="CUD2519" s="272"/>
      <c r="CUE2519" s="207"/>
      <c r="CUF2519" s="238"/>
      <c r="CUG2519" s="207"/>
      <c r="CUH2519" s="207"/>
      <c r="CUI2519" s="187"/>
      <c r="CUJ2519" s="187"/>
      <c r="CUK2519" s="204"/>
      <c r="CUL2519" s="272"/>
      <c r="CUM2519" s="207"/>
      <c r="CUN2519" s="238"/>
      <c r="CUO2519" s="207"/>
      <c r="CUP2519" s="207"/>
      <c r="CUQ2519" s="187"/>
      <c r="CUR2519" s="187"/>
      <c r="CUS2519" s="204"/>
      <c r="CUT2519" s="272"/>
      <c r="CUU2519" s="207"/>
      <c r="CUV2519" s="238"/>
      <c r="CUW2519" s="207"/>
      <c r="CUX2519" s="207"/>
      <c r="CUY2519" s="187"/>
      <c r="CUZ2519" s="187"/>
      <c r="CVA2519" s="204"/>
      <c r="CVB2519" s="272"/>
      <c r="CVC2519" s="207"/>
      <c r="CVD2519" s="238"/>
      <c r="CVE2519" s="207"/>
      <c r="CVF2519" s="207"/>
      <c r="CVG2519" s="187"/>
      <c r="CVH2519" s="187"/>
      <c r="CVI2519" s="204"/>
      <c r="CVJ2519" s="272"/>
      <c r="CVK2519" s="207"/>
      <c r="CVL2519" s="238"/>
      <c r="CVM2519" s="207"/>
      <c r="CVN2519" s="207"/>
      <c r="CVO2519" s="187"/>
      <c r="CVP2519" s="187"/>
      <c r="CVQ2519" s="204"/>
      <c r="CVR2519" s="272"/>
      <c r="CVS2519" s="207"/>
      <c r="CVT2519" s="238"/>
      <c r="CVU2519" s="207"/>
      <c r="CVV2519" s="207"/>
      <c r="CVW2519" s="187"/>
      <c r="CVX2519" s="187"/>
      <c r="CVY2519" s="204"/>
      <c r="CVZ2519" s="272"/>
      <c r="CWA2519" s="207"/>
      <c r="CWB2519" s="238"/>
      <c r="CWC2519" s="207"/>
      <c r="CWD2519" s="207"/>
      <c r="CWE2519" s="187"/>
      <c r="CWF2519" s="187"/>
      <c r="CWG2519" s="204"/>
      <c r="CWH2519" s="272"/>
      <c r="CWI2519" s="207"/>
      <c r="CWJ2519" s="238"/>
      <c r="CWK2519" s="207"/>
      <c r="CWL2519" s="207"/>
      <c r="CWM2519" s="187"/>
      <c r="CWN2519" s="187"/>
      <c r="CWO2519" s="204"/>
      <c r="CWP2519" s="272"/>
      <c r="CWQ2519" s="207"/>
      <c r="CWR2519" s="238"/>
      <c r="CWS2519" s="207"/>
      <c r="CWT2519" s="207"/>
      <c r="CWU2519" s="187"/>
      <c r="CWV2519" s="187"/>
      <c r="CWW2519" s="204"/>
      <c r="CWX2519" s="272"/>
      <c r="CWY2519" s="207"/>
      <c r="CWZ2519" s="238"/>
      <c r="CXA2519" s="207"/>
      <c r="CXB2519" s="207"/>
      <c r="CXC2519" s="187"/>
      <c r="CXD2519" s="187"/>
      <c r="CXE2519" s="204"/>
      <c r="CXF2519" s="272"/>
      <c r="CXG2519" s="207"/>
      <c r="CXH2519" s="238"/>
      <c r="CXI2519" s="207"/>
      <c r="CXJ2519" s="207"/>
      <c r="CXK2519" s="187"/>
      <c r="CXL2519" s="187"/>
      <c r="CXM2519" s="204"/>
      <c r="CXN2519" s="272"/>
      <c r="CXO2519" s="207"/>
      <c r="CXP2519" s="238"/>
      <c r="CXQ2519" s="207"/>
      <c r="CXR2519" s="207"/>
      <c r="CXS2519" s="187"/>
      <c r="CXT2519" s="187"/>
      <c r="CXU2519" s="204"/>
      <c r="CXV2519" s="272"/>
      <c r="CXW2519" s="207"/>
      <c r="CXX2519" s="238"/>
      <c r="CXY2519" s="207"/>
      <c r="CXZ2519" s="207"/>
      <c r="CYA2519" s="187"/>
      <c r="CYB2519" s="187"/>
      <c r="CYC2519" s="204"/>
      <c r="CYD2519" s="272"/>
      <c r="CYE2519" s="207"/>
      <c r="CYF2519" s="238"/>
      <c r="CYG2519" s="207"/>
      <c r="CYH2519" s="207"/>
      <c r="CYI2519" s="187"/>
      <c r="CYJ2519" s="187"/>
      <c r="CYK2519" s="204"/>
      <c r="CYL2519" s="272"/>
      <c r="CYM2519" s="207"/>
      <c r="CYN2519" s="238"/>
      <c r="CYO2519" s="207"/>
      <c r="CYP2519" s="207"/>
      <c r="CYQ2519" s="187"/>
      <c r="CYR2519" s="187"/>
      <c r="CYS2519" s="204"/>
      <c r="CYT2519" s="272"/>
      <c r="CYU2519" s="207"/>
      <c r="CYV2519" s="238"/>
      <c r="CYW2519" s="207"/>
      <c r="CYX2519" s="207"/>
      <c r="CYY2519" s="187"/>
      <c r="CYZ2519" s="187"/>
      <c r="CZA2519" s="204"/>
      <c r="CZB2519" s="272"/>
      <c r="CZC2519" s="207"/>
      <c r="CZD2519" s="238"/>
      <c r="CZE2519" s="207"/>
      <c r="CZF2519" s="207"/>
      <c r="CZG2519" s="187"/>
      <c r="CZH2519" s="187"/>
      <c r="CZI2519" s="204"/>
      <c r="CZJ2519" s="272"/>
      <c r="CZK2519" s="207"/>
      <c r="CZL2519" s="238"/>
      <c r="CZM2519" s="207"/>
      <c r="CZN2519" s="207"/>
      <c r="CZO2519" s="187"/>
      <c r="CZP2519" s="187"/>
      <c r="CZQ2519" s="204"/>
      <c r="CZR2519" s="272"/>
      <c r="CZS2519" s="207"/>
      <c r="CZT2519" s="238"/>
      <c r="CZU2519" s="207"/>
      <c r="CZV2519" s="207"/>
      <c r="CZW2519" s="187"/>
      <c r="CZX2519" s="187"/>
      <c r="CZY2519" s="204"/>
      <c r="CZZ2519" s="272"/>
      <c r="DAA2519" s="207"/>
      <c r="DAB2519" s="238"/>
      <c r="DAC2519" s="207"/>
      <c r="DAD2519" s="207"/>
      <c r="DAE2519" s="187"/>
      <c r="DAF2519" s="187"/>
      <c r="DAG2519" s="204"/>
      <c r="DAH2519" s="272"/>
      <c r="DAI2519" s="207"/>
      <c r="DAJ2519" s="238"/>
      <c r="DAK2519" s="207"/>
      <c r="DAL2519" s="207"/>
      <c r="DAM2519" s="187"/>
      <c r="DAN2519" s="187"/>
      <c r="DAO2519" s="204"/>
      <c r="DAP2519" s="272"/>
      <c r="DAQ2519" s="207"/>
      <c r="DAR2519" s="238"/>
      <c r="DAS2519" s="207"/>
      <c r="DAT2519" s="207"/>
      <c r="DAU2519" s="187"/>
      <c r="DAV2519" s="187"/>
      <c r="DAW2519" s="204"/>
      <c r="DAX2519" s="272"/>
      <c r="DAY2519" s="207"/>
      <c r="DAZ2519" s="238"/>
      <c r="DBA2519" s="207"/>
      <c r="DBB2519" s="207"/>
      <c r="DBC2519" s="187"/>
      <c r="DBD2519" s="187"/>
      <c r="DBE2519" s="204"/>
      <c r="DBF2519" s="272"/>
      <c r="DBG2519" s="207"/>
      <c r="DBH2519" s="238"/>
      <c r="DBI2519" s="207"/>
      <c r="DBJ2519" s="207"/>
      <c r="DBK2519" s="187"/>
      <c r="DBL2519" s="187"/>
      <c r="DBM2519" s="204"/>
      <c r="DBN2519" s="272"/>
      <c r="DBO2519" s="207"/>
      <c r="DBP2519" s="238"/>
      <c r="DBQ2519" s="207"/>
      <c r="DBR2519" s="207"/>
      <c r="DBS2519" s="187"/>
      <c r="DBT2519" s="187"/>
      <c r="DBU2519" s="204"/>
      <c r="DBV2519" s="272"/>
      <c r="DBW2519" s="207"/>
      <c r="DBX2519" s="238"/>
      <c r="DBY2519" s="207"/>
      <c r="DBZ2519" s="207"/>
      <c r="DCA2519" s="187"/>
      <c r="DCB2519" s="187"/>
      <c r="DCC2519" s="204"/>
      <c r="DCD2519" s="272"/>
      <c r="DCE2519" s="207"/>
      <c r="DCF2519" s="238"/>
      <c r="DCG2519" s="207"/>
      <c r="DCH2519" s="207"/>
      <c r="DCI2519" s="187"/>
      <c r="DCJ2519" s="187"/>
      <c r="DCK2519" s="204"/>
      <c r="DCL2519" s="272"/>
      <c r="DCM2519" s="207"/>
      <c r="DCN2519" s="238"/>
      <c r="DCO2519" s="207"/>
      <c r="DCP2519" s="207"/>
      <c r="DCQ2519" s="187"/>
      <c r="DCR2519" s="187"/>
      <c r="DCS2519" s="204"/>
      <c r="DCT2519" s="272"/>
      <c r="DCU2519" s="207"/>
      <c r="DCV2519" s="238"/>
      <c r="DCW2519" s="207"/>
      <c r="DCX2519" s="207"/>
      <c r="DCY2519" s="187"/>
      <c r="DCZ2519" s="187"/>
      <c r="DDA2519" s="204"/>
      <c r="DDB2519" s="272"/>
      <c r="DDC2519" s="207"/>
      <c r="DDD2519" s="238"/>
      <c r="DDE2519" s="207"/>
      <c r="DDF2519" s="207"/>
      <c r="DDG2519" s="187"/>
      <c r="DDH2519" s="187"/>
      <c r="DDI2519" s="204"/>
      <c r="DDJ2519" s="272"/>
      <c r="DDK2519" s="207"/>
      <c r="DDL2519" s="238"/>
      <c r="DDM2519" s="207"/>
      <c r="DDN2519" s="207"/>
      <c r="DDO2519" s="187"/>
      <c r="DDP2519" s="187"/>
      <c r="DDQ2519" s="204"/>
      <c r="DDR2519" s="272"/>
      <c r="DDS2519" s="207"/>
      <c r="DDT2519" s="238"/>
      <c r="DDU2519" s="207"/>
      <c r="DDV2519" s="207"/>
      <c r="DDW2519" s="187"/>
      <c r="DDX2519" s="187"/>
      <c r="DDY2519" s="204"/>
      <c r="DDZ2519" s="272"/>
      <c r="DEA2519" s="207"/>
      <c r="DEB2519" s="238"/>
      <c r="DEC2519" s="207"/>
      <c r="DED2519" s="207"/>
      <c r="DEE2519" s="187"/>
      <c r="DEF2519" s="187"/>
      <c r="DEG2519" s="204"/>
      <c r="DEH2519" s="272"/>
      <c r="DEI2519" s="207"/>
      <c r="DEJ2519" s="238"/>
      <c r="DEK2519" s="207"/>
      <c r="DEL2519" s="207"/>
      <c r="DEM2519" s="187"/>
      <c r="DEN2519" s="187"/>
      <c r="DEO2519" s="204"/>
      <c r="DEP2519" s="272"/>
      <c r="DEQ2519" s="207"/>
      <c r="DER2519" s="238"/>
      <c r="DES2519" s="207"/>
      <c r="DET2519" s="207"/>
      <c r="DEU2519" s="187"/>
      <c r="DEV2519" s="187"/>
      <c r="DEW2519" s="204"/>
      <c r="DEX2519" s="272"/>
      <c r="DEY2519" s="207"/>
      <c r="DEZ2519" s="238"/>
      <c r="DFA2519" s="207"/>
      <c r="DFB2519" s="207"/>
      <c r="DFC2519" s="187"/>
      <c r="DFD2519" s="187"/>
      <c r="DFE2519" s="204"/>
      <c r="DFF2519" s="272"/>
      <c r="DFG2519" s="207"/>
      <c r="DFH2519" s="238"/>
      <c r="DFI2519" s="207"/>
      <c r="DFJ2519" s="207"/>
      <c r="DFK2519" s="187"/>
      <c r="DFL2519" s="187"/>
      <c r="DFM2519" s="204"/>
      <c r="DFN2519" s="272"/>
      <c r="DFO2519" s="207"/>
      <c r="DFP2519" s="238"/>
      <c r="DFQ2519" s="207"/>
      <c r="DFR2519" s="207"/>
      <c r="DFS2519" s="187"/>
      <c r="DFT2519" s="187"/>
      <c r="DFU2519" s="204"/>
      <c r="DFV2519" s="272"/>
      <c r="DFW2519" s="207"/>
      <c r="DFX2519" s="238"/>
      <c r="DFY2519" s="207"/>
      <c r="DFZ2519" s="207"/>
      <c r="DGA2519" s="187"/>
      <c r="DGB2519" s="187"/>
      <c r="DGC2519" s="204"/>
      <c r="DGD2519" s="272"/>
      <c r="DGE2519" s="207"/>
      <c r="DGF2519" s="238"/>
      <c r="DGG2519" s="207"/>
      <c r="DGH2519" s="207"/>
      <c r="DGI2519" s="187"/>
      <c r="DGJ2519" s="187"/>
      <c r="DGK2519" s="204"/>
      <c r="DGL2519" s="272"/>
      <c r="DGM2519" s="207"/>
      <c r="DGN2519" s="238"/>
      <c r="DGO2519" s="207"/>
      <c r="DGP2519" s="207"/>
      <c r="DGQ2519" s="187"/>
      <c r="DGR2519" s="187"/>
      <c r="DGS2519" s="204"/>
      <c r="DGT2519" s="272"/>
      <c r="DGU2519" s="207"/>
      <c r="DGV2519" s="238"/>
      <c r="DGW2519" s="207"/>
      <c r="DGX2519" s="207"/>
      <c r="DGY2519" s="187"/>
      <c r="DGZ2519" s="187"/>
      <c r="DHA2519" s="204"/>
      <c r="DHB2519" s="272"/>
      <c r="DHC2519" s="207"/>
      <c r="DHD2519" s="238"/>
      <c r="DHE2519" s="207"/>
      <c r="DHF2519" s="207"/>
      <c r="DHG2519" s="187"/>
      <c r="DHH2519" s="187"/>
      <c r="DHI2519" s="204"/>
      <c r="DHJ2519" s="272"/>
      <c r="DHK2519" s="207"/>
      <c r="DHL2519" s="238"/>
      <c r="DHM2519" s="207"/>
      <c r="DHN2519" s="207"/>
      <c r="DHO2519" s="187"/>
      <c r="DHP2519" s="187"/>
      <c r="DHQ2519" s="204"/>
      <c r="DHR2519" s="272"/>
      <c r="DHS2519" s="207"/>
      <c r="DHT2519" s="238"/>
      <c r="DHU2519" s="207"/>
      <c r="DHV2519" s="207"/>
      <c r="DHW2519" s="187"/>
      <c r="DHX2519" s="187"/>
      <c r="DHY2519" s="204"/>
      <c r="DHZ2519" s="272"/>
      <c r="DIA2519" s="207"/>
      <c r="DIB2519" s="238"/>
      <c r="DIC2519" s="207"/>
      <c r="DID2519" s="207"/>
      <c r="DIE2519" s="187"/>
      <c r="DIF2519" s="187"/>
      <c r="DIG2519" s="204"/>
      <c r="DIH2519" s="272"/>
      <c r="DII2519" s="207"/>
      <c r="DIJ2519" s="238"/>
      <c r="DIK2519" s="207"/>
      <c r="DIL2519" s="207"/>
      <c r="DIM2519" s="187"/>
      <c r="DIN2519" s="187"/>
      <c r="DIO2519" s="204"/>
      <c r="DIP2519" s="272"/>
      <c r="DIQ2519" s="207"/>
      <c r="DIR2519" s="238"/>
      <c r="DIS2519" s="207"/>
      <c r="DIT2519" s="207"/>
      <c r="DIU2519" s="187"/>
      <c r="DIV2519" s="187"/>
      <c r="DIW2519" s="204"/>
      <c r="DIX2519" s="272"/>
      <c r="DIY2519" s="207"/>
      <c r="DIZ2519" s="238"/>
      <c r="DJA2519" s="207"/>
      <c r="DJB2519" s="207"/>
      <c r="DJC2519" s="187"/>
      <c r="DJD2519" s="187"/>
      <c r="DJE2519" s="204"/>
      <c r="DJF2519" s="272"/>
      <c r="DJG2519" s="207"/>
      <c r="DJH2519" s="238"/>
      <c r="DJI2519" s="207"/>
      <c r="DJJ2519" s="207"/>
      <c r="DJK2519" s="187"/>
      <c r="DJL2519" s="187"/>
      <c r="DJM2519" s="204"/>
      <c r="DJN2519" s="272"/>
      <c r="DJO2519" s="207"/>
      <c r="DJP2519" s="238"/>
      <c r="DJQ2519" s="207"/>
      <c r="DJR2519" s="207"/>
      <c r="DJS2519" s="187"/>
      <c r="DJT2519" s="187"/>
      <c r="DJU2519" s="204"/>
      <c r="DJV2519" s="272"/>
      <c r="DJW2519" s="207"/>
      <c r="DJX2519" s="238"/>
      <c r="DJY2519" s="207"/>
      <c r="DJZ2519" s="207"/>
      <c r="DKA2519" s="187"/>
      <c r="DKB2519" s="187"/>
      <c r="DKC2519" s="204"/>
      <c r="DKD2519" s="272"/>
      <c r="DKE2519" s="207"/>
      <c r="DKF2519" s="238"/>
      <c r="DKG2519" s="207"/>
      <c r="DKH2519" s="207"/>
      <c r="DKI2519" s="187"/>
      <c r="DKJ2519" s="187"/>
      <c r="DKK2519" s="204"/>
      <c r="DKL2519" s="272"/>
      <c r="DKM2519" s="207"/>
      <c r="DKN2519" s="238"/>
      <c r="DKO2519" s="207"/>
      <c r="DKP2519" s="207"/>
      <c r="DKQ2519" s="187"/>
      <c r="DKR2519" s="187"/>
      <c r="DKS2519" s="204"/>
      <c r="DKT2519" s="272"/>
      <c r="DKU2519" s="207"/>
      <c r="DKV2519" s="238"/>
      <c r="DKW2519" s="207"/>
      <c r="DKX2519" s="207"/>
      <c r="DKY2519" s="187"/>
      <c r="DKZ2519" s="187"/>
      <c r="DLA2519" s="204"/>
      <c r="DLB2519" s="272"/>
      <c r="DLC2519" s="207"/>
      <c r="DLD2519" s="238"/>
      <c r="DLE2519" s="207"/>
      <c r="DLF2519" s="207"/>
      <c r="DLG2519" s="187"/>
      <c r="DLH2519" s="187"/>
      <c r="DLI2519" s="204"/>
      <c r="DLJ2519" s="272"/>
      <c r="DLK2519" s="207"/>
      <c r="DLL2519" s="238"/>
      <c r="DLM2519" s="207"/>
      <c r="DLN2519" s="207"/>
      <c r="DLO2519" s="187"/>
      <c r="DLP2519" s="187"/>
      <c r="DLQ2519" s="204"/>
      <c r="DLR2519" s="272"/>
      <c r="DLS2519" s="207"/>
      <c r="DLT2519" s="238"/>
      <c r="DLU2519" s="207"/>
      <c r="DLV2519" s="207"/>
      <c r="DLW2519" s="187"/>
      <c r="DLX2519" s="187"/>
      <c r="DLY2519" s="204"/>
      <c r="DLZ2519" s="272"/>
      <c r="DMA2519" s="207"/>
      <c r="DMB2519" s="238"/>
      <c r="DMC2519" s="207"/>
      <c r="DMD2519" s="207"/>
      <c r="DME2519" s="187"/>
      <c r="DMF2519" s="187"/>
      <c r="DMG2519" s="204"/>
      <c r="DMH2519" s="272"/>
      <c r="DMI2519" s="207"/>
      <c r="DMJ2519" s="238"/>
      <c r="DMK2519" s="207"/>
      <c r="DML2519" s="207"/>
      <c r="DMM2519" s="187"/>
      <c r="DMN2519" s="187"/>
      <c r="DMO2519" s="204"/>
      <c r="DMP2519" s="272"/>
      <c r="DMQ2519" s="207"/>
      <c r="DMR2519" s="238"/>
      <c r="DMS2519" s="207"/>
      <c r="DMT2519" s="207"/>
      <c r="DMU2519" s="187"/>
      <c r="DMV2519" s="187"/>
      <c r="DMW2519" s="204"/>
      <c r="DMX2519" s="272"/>
      <c r="DMY2519" s="207"/>
      <c r="DMZ2519" s="238"/>
      <c r="DNA2519" s="207"/>
      <c r="DNB2519" s="207"/>
      <c r="DNC2519" s="187"/>
      <c r="DND2519" s="187"/>
      <c r="DNE2519" s="204"/>
      <c r="DNF2519" s="272"/>
      <c r="DNG2519" s="207"/>
      <c r="DNH2519" s="238"/>
      <c r="DNI2519" s="207"/>
      <c r="DNJ2519" s="207"/>
      <c r="DNK2519" s="187"/>
      <c r="DNL2519" s="187"/>
      <c r="DNM2519" s="204"/>
      <c r="DNN2519" s="272"/>
      <c r="DNO2519" s="207"/>
      <c r="DNP2519" s="238"/>
      <c r="DNQ2519" s="207"/>
      <c r="DNR2519" s="207"/>
      <c r="DNS2519" s="187"/>
      <c r="DNT2519" s="187"/>
      <c r="DNU2519" s="204"/>
      <c r="DNV2519" s="272"/>
      <c r="DNW2519" s="207"/>
      <c r="DNX2519" s="238"/>
      <c r="DNY2519" s="207"/>
      <c r="DNZ2519" s="207"/>
      <c r="DOA2519" s="187"/>
      <c r="DOB2519" s="187"/>
      <c r="DOC2519" s="204"/>
      <c r="DOD2519" s="272"/>
      <c r="DOE2519" s="207"/>
      <c r="DOF2519" s="238"/>
      <c r="DOG2519" s="207"/>
      <c r="DOH2519" s="207"/>
      <c r="DOI2519" s="187"/>
      <c r="DOJ2519" s="187"/>
      <c r="DOK2519" s="204"/>
      <c r="DOL2519" s="272"/>
      <c r="DOM2519" s="207"/>
      <c r="DON2519" s="238"/>
      <c r="DOO2519" s="207"/>
      <c r="DOP2519" s="207"/>
      <c r="DOQ2519" s="187"/>
      <c r="DOR2519" s="187"/>
      <c r="DOS2519" s="204"/>
      <c r="DOT2519" s="272"/>
      <c r="DOU2519" s="207"/>
      <c r="DOV2519" s="238"/>
      <c r="DOW2519" s="207"/>
      <c r="DOX2519" s="207"/>
      <c r="DOY2519" s="187"/>
      <c r="DOZ2519" s="187"/>
      <c r="DPA2519" s="204"/>
      <c r="DPB2519" s="272"/>
      <c r="DPC2519" s="207"/>
      <c r="DPD2519" s="238"/>
      <c r="DPE2519" s="207"/>
      <c r="DPF2519" s="207"/>
      <c r="DPG2519" s="187"/>
      <c r="DPH2519" s="187"/>
      <c r="DPI2519" s="204"/>
      <c r="DPJ2519" s="272"/>
      <c r="DPK2519" s="207"/>
      <c r="DPL2519" s="238"/>
      <c r="DPM2519" s="207"/>
      <c r="DPN2519" s="207"/>
      <c r="DPO2519" s="187"/>
      <c r="DPP2519" s="187"/>
      <c r="DPQ2519" s="204"/>
      <c r="DPR2519" s="272"/>
      <c r="DPS2519" s="207"/>
      <c r="DPT2519" s="238"/>
      <c r="DPU2519" s="207"/>
      <c r="DPV2519" s="207"/>
      <c r="DPW2519" s="187"/>
      <c r="DPX2519" s="187"/>
      <c r="DPY2519" s="204"/>
      <c r="DPZ2519" s="272"/>
      <c r="DQA2519" s="207"/>
      <c r="DQB2519" s="238"/>
      <c r="DQC2519" s="207"/>
      <c r="DQD2519" s="207"/>
      <c r="DQE2519" s="187"/>
      <c r="DQF2519" s="187"/>
      <c r="DQG2519" s="204"/>
      <c r="DQH2519" s="272"/>
      <c r="DQI2519" s="207"/>
      <c r="DQJ2519" s="238"/>
      <c r="DQK2519" s="207"/>
      <c r="DQL2519" s="207"/>
      <c r="DQM2519" s="187"/>
      <c r="DQN2519" s="187"/>
      <c r="DQO2519" s="204"/>
      <c r="DQP2519" s="272"/>
      <c r="DQQ2519" s="207"/>
      <c r="DQR2519" s="238"/>
      <c r="DQS2519" s="207"/>
      <c r="DQT2519" s="207"/>
      <c r="DQU2519" s="187"/>
      <c r="DQV2519" s="187"/>
      <c r="DQW2519" s="204"/>
      <c r="DQX2519" s="272"/>
      <c r="DQY2519" s="207"/>
      <c r="DQZ2519" s="238"/>
      <c r="DRA2519" s="207"/>
      <c r="DRB2519" s="207"/>
      <c r="DRC2519" s="187"/>
      <c r="DRD2519" s="187"/>
      <c r="DRE2519" s="204"/>
      <c r="DRF2519" s="272"/>
      <c r="DRG2519" s="207"/>
      <c r="DRH2519" s="238"/>
      <c r="DRI2519" s="207"/>
      <c r="DRJ2519" s="207"/>
      <c r="DRK2519" s="187"/>
      <c r="DRL2519" s="187"/>
      <c r="DRM2519" s="204"/>
      <c r="DRN2519" s="272"/>
      <c r="DRO2519" s="207"/>
      <c r="DRP2519" s="238"/>
      <c r="DRQ2519" s="207"/>
      <c r="DRR2519" s="207"/>
      <c r="DRS2519" s="187"/>
      <c r="DRT2519" s="187"/>
      <c r="DRU2519" s="204"/>
      <c r="DRV2519" s="272"/>
      <c r="DRW2519" s="207"/>
      <c r="DRX2519" s="238"/>
      <c r="DRY2519" s="207"/>
      <c r="DRZ2519" s="207"/>
      <c r="DSA2519" s="187"/>
      <c r="DSB2519" s="187"/>
      <c r="DSC2519" s="204"/>
      <c r="DSD2519" s="272"/>
      <c r="DSE2519" s="207"/>
      <c r="DSF2519" s="238"/>
      <c r="DSG2519" s="207"/>
      <c r="DSH2519" s="207"/>
      <c r="DSI2519" s="187"/>
      <c r="DSJ2519" s="187"/>
      <c r="DSK2519" s="204"/>
      <c r="DSL2519" s="272"/>
      <c r="DSM2519" s="207"/>
      <c r="DSN2519" s="238"/>
      <c r="DSO2519" s="207"/>
      <c r="DSP2519" s="207"/>
      <c r="DSQ2519" s="187"/>
      <c r="DSR2519" s="187"/>
      <c r="DSS2519" s="204"/>
      <c r="DST2519" s="272"/>
      <c r="DSU2519" s="207"/>
      <c r="DSV2519" s="238"/>
      <c r="DSW2519" s="207"/>
      <c r="DSX2519" s="207"/>
      <c r="DSY2519" s="187"/>
      <c r="DSZ2519" s="187"/>
      <c r="DTA2519" s="204"/>
      <c r="DTB2519" s="272"/>
      <c r="DTC2519" s="207"/>
      <c r="DTD2519" s="238"/>
      <c r="DTE2519" s="207"/>
      <c r="DTF2519" s="207"/>
      <c r="DTG2519" s="187"/>
      <c r="DTH2519" s="187"/>
      <c r="DTI2519" s="204"/>
      <c r="DTJ2519" s="272"/>
      <c r="DTK2519" s="207"/>
      <c r="DTL2519" s="238"/>
      <c r="DTM2519" s="207"/>
      <c r="DTN2519" s="207"/>
      <c r="DTO2519" s="187"/>
      <c r="DTP2519" s="187"/>
      <c r="DTQ2519" s="204"/>
      <c r="DTR2519" s="272"/>
      <c r="DTS2519" s="207"/>
      <c r="DTT2519" s="238"/>
      <c r="DTU2519" s="207"/>
      <c r="DTV2519" s="207"/>
      <c r="DTW2519" s="187"/>
      <c r="DTX2519" s="187"/>
      <c r="DTY2519" s="204"/>
      <c r="DTZ2519" s="272"/>
      <c r="DUA2519" s="207"/>
      <c r="DUB2519" s="238"/>
      <c r="DUC2519" s="207"/>
      <c r="DUD2519" s="207"/>
      <c r="DUE2519" s="187"/>
      <c r="DUF2519" s="187"/>
      <c r="DUG2519" s="204"/>
      <c r="DUH2519" s="272"/>
      <c r="DUI2519" s="207"/>
      <c r="DUJ2519" s="238"/>
      <c r="DUK2519" s="207"/>
      <c r="DUL2519" s="207"/>
      <c r="DUM2519" s="187"/>
      <c r="DUN2519" s="187"/>
      <c r="DUO2519" s="204"/>
      <c r="DUP2519" s="272"/>
      <c r="DUQ2519" s="207"/>
      <c r="DUR2519" s="238"/>
      <c r="DUS2519" s="207"/>
      <c r="DUT2519" s="207"/>
      <c r="DUU2519" s="187"/>
      <c r="DUV2519" s="187"/>
      <c r="DUW2519" s="204"/>
      <c r="DUX2519" s="272"/>
      <c r="DUY2519" s="207"/>
      <c r="DUZ2519" s="238"/>
      <c r="DVA2519" s="207"/>
      <c r="DVB2519" s="207"/>
      <c r="DVC2519" s="187"/>
      <c r="DVD2519" s="187"/>
      <c r="DVE2519" s="204"/>
      <c r="DVF2519" s="272"/>
      <c r="DVG2519" s="207"/>
      <c r="DVH2519" s="238"/>
      <c r="DVI2519" s="207"/>
      <c r="DVJ2519" s="207"/>
      <c r="DVK2519" s="187"/>
      <c r="DVL2519" s="187"/>
      <c r="DVM2519" s="204"/>
      <c r="DVN2519" s="272"/>
      <c r="DVO2519" s="207"/>
      <c r="DVP2519" s="238"/>
      <c r="DVQ2519" s="207"/>
      <c r="DVR2519" s="207"/>
      <c r="DVS2519" s="187"/>
      <c r="DVT2519" s="187"/>
      <c r="DVU2519" s="204"/>
      <c r="DVV2519" s="272"/>
      <c r="DVW2519" s="207"/>
      <c r="DVX2519" s="238"/>
      <c r="DVY2519" s="207"/>
      <c r="DVZ2519" s="207"/>
      <c r="DWA2519" s="187"/>
      <c r="DWB2519" s="187"/>
      <c r="DWC2519" s="204"/>
      <c r="DWD2519" s="272"/>
      <c r="DWE2519" s="207"/>
      <c r="DWF2519" s="238"/>
      <c r="DWG2519" s="207"/>
      <c r="DWH2519" s="207"/>
      <c r="DWI2519" s="187"/>
      <c r="DWJ2519" s="187"/>
      <c r="DWK2519" s="204"/>
      <c r="DWL2519" s="272"/>
      <c r="DWM2519" s="207"/>
      <c r="DWN2519" s="238"/>
      <c r="DWO2519" s="207"/>
      <c r="DWP2519" s="207"/>
      <c r="DWQ2519" s="187"/>
      <c r="DWR2519" s="187"/>
      <c r="DWS2519" s="204"/>
      <c r="DWT2519" s="272"/>
      <c r="DWU2519" s="207"/>
      <c r="DWV2519" s="238"/>
      <c r="DWW2519" s="207"/>
      <c r="DWX2519" s="207"/>
      <c r="DWY2519" s="187"/>
      <c r="DWZ2519" s="187"/>
      <c r="DXA2519" s="204"/>
      <c r="DXB2519" s="272"/>
      <c r="DXC2519" s="207"/>
      <c r="DXD2519" s="238"/>
      <c r="DXE2519" s="207"/>
      <c r="DXF2519" s="207"/>
      <c r="DXG2519" s="187"/>
      <c r="DXH2519" s="187"/>
      <c r="DXI2519" s="204"/>
      <c r="DXJ2519" s="272"/>
      <c r="DXK2519" s="207"/>
      <c r="DXL2519" s="238"/>
      <c r="DXM2519" s="207"/>
      <c r="DXN2519" s="207"/>
      <c r="DXO2519" s="187"/>
      <c r="DXP2519" s="187"/>
      <c r="DXQ2519" s="204"/>
      <c r="DXR2519" s="272"/>
      <c r="DXS2519" s="207"/>
      <c r="DXT2519" s="238"/>
      <c r="DXU2519" s="207"/>
      <c r="DXV2519" s="207"/>
      <c r="DXW2519" s="187"/>
      <c r="DXX2519" s="187"/>
      <c r="DXY2519" s="204"/>
      <c r="DXZ2519" s="272"/>
      <c r="DYA2519" s="207"/>
      <c r="DYB2519" s="238"/>
      <c r="DYC2519" s="207"/>
      <c r="DYD2519" s="207"/>
      <c r="DYE2519" s="187"/>
      <c r="DYF2519" s="187"/>
      <c r="DYG2519" s="204"/>
      <c r="DYH2519" s="272"/>
      <c r="DYI2519" s="207"/>
      <c r="DYJ2519" s="238"/>
      <c r="DYK2519" s="207"/>
      <c r="DYL2519" s="207"/>
      <c r="DYM2519" s="187"/>
      <c r="DYN2519" s="187"/>
      <c r="DYO2519" s="204"/>
      <c r="DYP2519" s="272"/>
      <c r="DYQ2519" s="207"/>
      <c r="DYR2519" s="238"/>
      <c r="DYS2519" s="207"/>
      <c r="DYT2519" s="207"/>
      <c r="DYU2519" s="187"/>
      <c r="DYV2519" s="187"/>
      <c r="DYW2519" s="204"/>
      <c r="DYX2519" s="272"/>
      <c r="DYY2519" s="207"/>
      <c r="DYZ2519" s="238"/>
      <c r="DZA2519" s="207"/>
      <c r="DZB2519" s="207"/>
      <c r="DZC2519" s="187"/>
      <c r="DZD2519" s="187"/>
      <c r="DZE2519" s="204"/>
      <c r="DZF2519" s="272"/>
      <c r="DZG2519" s="207"/>
      <c r="DZH2519" s="238"/>
      <c r="DZI2519" s="207"/>
      <c r="DZJ2519" s="207"/>
      <c r="DZK2519" s="187"/>
      <c r="DZL2519" s="187"/>
      <c r="DZM2519" s="204"/>
      <c r="DZN2519" s="272"/>
      <c r="DZO2519" s="207"/>
      <c r="DZP2519" s="238"/>
      <c r="DZQ2519" s="207"/>
      <c r="DZR2519" s="207"/>
      <c r="DZS2519" s="187"/>
      <c r="DZT2519" s="187"/>
      <c r="DZU2519" s="204"/>
      <c r="DZV2519" s="272"/>
      <c r="DZW2519" s="207"/>
      <c r="DZX2519" s="238"/>
      <c r="DZY2519" s="207"/>
      <c r="DZZ2519" s="207"/>
      <c r="EAA2519" s="187"/>
      <c r="EAB2519" s="187"/>
      <c r="EAC2519" s="204"/>
      <c r="EAD2519" s="272"/>
      <c r="EAE2519" s="207"/>
      <c r="EAF2519" s="238"/>
      <c r="EAG2519" s="207"/>
      <c r="EAH2519" s="207"/>
      <c r="EAI2519" s="187"/>
      <c r="EAJ2519" s="187"/>
      <c r="EAK2519" s="204"/>
      <c r="EAL2519" s="272"/>
      <c r="EAM2519" s="207"/>
      <c r="EAN2519" s="238"/>
      <c r="EAO2519" s="207"/>
      <c r="EAP2519" s="207"/>
      <c r="EAQ2519" s="187"/>
      <c r="EAR2519" s="187"/>
      <c r="EAS2519" s="204"/>
      <c r="EAT2519" s="272"/>
      <c r="EAU2519" s="207"/>
      <c r="EAV2519" s="238"/>
      <c r="EAW2519" s="207"/>
      <c r="EAX2519" s="207"/>
      <c r="EAY2519" s="187"/>
      <c r="EAZ2519" s="187"/>
      <c r="EBA2519" s="204"/>
      <c r="EBB2519" s="272"/>
      <c r="EBC2519" s="207"/>
      <c r="EBD2519" s="238"/>
      <c r="EBE2519" s="207"/>
      <c r="EBF2519" s="207"/>
      <c r="EBG2519" s="187"/>
      <c r="EBH2519" s="187"/>
      <c r="EBI2519" s="204"/>
      <c r="EBJ2519" s="272"/>
      <c r="EBK2519" s="207"/>
      <c r="EBL2519" s="238"/>
      <c r="EBM2519" s="207"/>
      <c r="EBN2519" s="207"/>
      <c r="EBO2519" s="187"/>
      <c r="EBP2519" s="187"/>
      <c r="EBQ2519" s="204"/>
      <c r="EBR2519" s="272"/>
      <c r="EBS2519" s="207"/>
      <c r="EBT2519" s="238"/>
      <c r="EBU2519" s="207"/>
      <c r="EBV2519" s="207"/>
      <c r="EBW2519" s="187"/>
      <c r="EBX2519" s="187"/>
      <c r="EBY2519" s="204"/>
      <c r="EBZ2519" s="272"/>
      <c r="ECA2519" s="207"/>
      <c r="ECB2519" s="238"/>
      <c r="ECC2519" s="207"/>
      <c r="ECD2519" s="207"/>
      <c r="ECE2519" s="187"/>
      <c r="ECF2519" s="187"/>
      <c r="ECG2519" s="204"/>
      <c r="ECH2519" s="272"/>
      <c r="ECI2519" s="207"/>
      <c r="ECJ2519" s="238"/>
      <c r="ECK2519" s="207"/>
      <c r="ECL2519" s="207"/>
      <c r="ECM2519" s="187"/>
      <c r="ECN2519" s="187"/>
      <c r="ECO2519" s="204"/>
      <c r="ECP2519" s="272"/>
      <c r="ECQ2519" s="207"/>
      <c r="ECR2519" s="238"/>
      <c r="ECS2519" s="207"/>
      <c r="ECT2519" s="207"/>
      <c r="ECU2519" s="187"/>
      <c r="ECV2519" s="187"/>
      <c r="ECW2519" s="204"/>
      <c r="ECX2519" s="272"/>
      <c r="ECY2519" s="207"/>
      <c r="ECZ2519" s="238"/>
      <c r="EDA2519" s="207"/>
      <c r="EDB2519" s="207"/>
      <c r="EDC2519" s="187"/>
      <c r="EDD2519" s="187"/>
      <c r="EDE2519" s="204"/>
      <c r="EDF2519" s="272"/>
      <c r="EDG2519" s="207"/>
      <c r="EDH2519" s="238"/>
      <c r="EDI2519" s="207"/>
      <c r="EDJ2519" s="207"/>
      <c r="EDK2519" s="187"/>
      <c r="EDL2519" s="187"/>
      <c r="EDM2519" s="204"/>
      <c r="EDN2519" s="272"/>
      <c r="EDO2519" s="207"/>
      <c r="EDP2519" s="238"/>
      <c r="EDQ2519" s="207"/>
      <c r="EDR2519" s="207"/>
      <c r="EDS2519" s="187"/>
      <c r="EDT2519" s="187"/>
      <c r="EDU2519" s="204"/>
      <c r="EDV2519" s="272"/>
      <c r="EDW2519" s="207"/>
      <c r="EDX2519" s="238"/>
      <c r="EDY2519" s="207"/>
      <c r="EDZ2519" s="207"/>
      <c r="EEA2519" s="187"/>
      <c r="EEB2519" s="187"/>
      <c r="EEC2519" s="204"/>
      <c r="EED2519" s="272"/>
      <c r="EEE2519" s="207"/>
      <c r="EEF2519" s="238"/>
      <c r="EEG2519" s="207"/>
      <c r="EEH2519" s="207"/>
      <c r="EEI2519" s="187"/>
      <c r="EEJ2519" s="187"/>
      <c r="EEK2519" s="204"/>
      <c r="EEL2519" s="272"/>
      <c r="EEM2519" s="207"/>
      <c r="EEN2519" s="238"/>
      <c r="EEO2519" s="207"/>
      <c r="EEP2519" s="207"/>
      <c r="EEQ2519" s="187"/>
      <c r="EER2519" s="187"/>
      <c r="EES2519" s="204"/>
      <c r="EET2519" s="272"/>
      <c r="EEU2519" s="207"/>
      <c r="EEV2519" s="238"/>
      <c r="EEW2519" s="207"/>
      <c r="EEX2519" s="207"/>
      <c r="EEY2519" s="187"/>
      <c r="EEZ2519" s="187"/>
      <c r="EFA2519" s="204"/>
      <c r="EFB2519" s="272"/>
      <c r="EFC2519" s="207"/>
      <c r="EFD2519" s="238"/>
      <c r="EFE2519" s="207"/>
      <c r="EFF2519" s="207"/>
      <c r="EFG2519" s="187"/>
      <c r="EFH2519" s="187"/>
      <c r="EFI2519" s="204"/>
      <c r="EFJ2519" s="272"/>
      <c r="EFK2519" s="207"/>
      <c r="EFL2519" s="238"/>
      <c r="EFM2519" s="207"/>
      <c r="EFN2519" s="207"/>
      <c r="EFO2519" s="187"/>
      <c r="EFP2519" s="187"/>
      <c r="EFQ2519" s="204"/>
      <c r="EFR2519" s="272"/>
      <c r="EFS2519" s="207"/>
      <c r="EFT2519" s="238"/>
      <c r="EFU2519" s="207"/>
      <c r="EFV2519" s="207"/>
      <c r="EFW2519" s="187"/>
      <c r="EFX2519" s="187"/>
      <c r="EFY2519" s="204"/>
      <c r="EFZ2519" s="272"/>
      <c r="EGA2519" s="207"/>
      <c r="EGB2519" s="238"/>
      <c r="EGC2519" s="207"/>
      <c r="EGD2519" s="207"/>
      <c r="EGE2519" s="187"/>
      <c r="EGF2519" s="187"/>
      <c r="EGG2519" s="204"/>
      <c r="EGH2519" s="272"/>
      <c r="EGI2519" s="207"/>
      <c r="EGJ2519" s="238"/>
      <c r="EGK2519" s="207"/>
      <c r="EGL2519" s="207"/>
      <c r="EGM2519" s="187"/>
      <c r="EGN2519" s="187"/>
      <c r="EGO2519" s="204"/>
      <c r="EGP2519" s="272"/>
      <c r="EGQ2519" s="207"/>
      <c r="EGR2519" s="238"/>
      <c r="EGS2519" s="207"/>
      <c r="EGT2519" s="207"/>
      <c r="EGU2519" s="187"/>
      <c r="EGV2519" s="187"/>
      <c r="EGW2519" s="204"/>
      <c r="EGX2519" s="272"/>
      <c r="EGY2519" s="207"/>
      <c r="EGZ2519" s="238"/>
      <c r="EHA2519" s="207"/>
      <c r="EHB2519" s="207"/>
      <c r="EHC2519" s="187"/>
      <c r="EHD2519" s="187"/>
      <c r="EHE2519" s="204"/>
      <c r="EHF2519" s="272"/>
      <c r="EHG2519" s="207"/>
      <c r="EHH2519" s="238"/>
      <c r="EHI2519" s="207"/>
      <c r="EHJ2519" s="207"/>
      <c r="EHK2519" s="187"/>
      <c r="EHL2519" s="187"/>
      <c r="EHM2519" s="204"/>
      <c r="EHN2519" s="272"/>
      <c r="EHO2519" s="207"/>
      <c r="EHP2519" s="238"/>
      <c r="EHQ2519" s="207"/>
      <c r="EHR2519" s="207"/>
      <c r="EHS2519" s="187"/>
      <c r="EHT2519" s="187"/>
      <c r="EHU2519" s="204"/>
      <c r="EHV2519" s="272"/>
      <c r="EHW2519" s="207"/>
      <c r="EHX2519" s="238"/>
      <c r="EHY2519" s="207"/>
      <c r="EHZ2519" s="207"/>
      <c r="EIA2519" s="187"/>
      <c r="EIB2519" s="187"/>
      <c r="EIC2519" s="204"/>
      <c r="EID2519" s="272"/>
      <c r="EIE2519" s="207"/>
      <c r="EIF2519" s="238"/>
      <c r="EIG2519" s="207"/>
      <c r="EIH2519" s="207"/>
      <c r="EII2519" s="187"/>
      <c r="EIJ2519" s="187"/>
      <c r="EIK2519" s="204"/>
      <c r="EIL2519" s="272"/>
      <c r="EIM2519" s="207"/>
      <c r="EIN2519" s="238"/>
      <c r="EIO2519" s="207"/>
      <c r="EIP2519" s="207"/>
      <c r="EIQ2519" s="187"/>
      <c r="EIR2519" s="187"/>
      <c r="EIS2519" s="204"/>
      <c r="EIT2519" s="272"/>
      <c r="EIU2519" s="207"/>
      <c r="EIV2519" s="238"/>
      <c r="EIW2519" s="207"/>
      <c r="EIX2519" s="207"/>
      <c r="EIY2519" s="187"/>
      <c r="EIZ2519" s="187"/>
      <c r="EJA2519" s="204"/>
      <c r="EJB2519" s="272"/>
      <c r="EJC2519" s="207"/>
      <c r="EJD2519" s="238"/>
      <c r="EJE2519" s="207"/>
      <c r="EJF2519" s="207"/>
      <c r="EJG2519" s="187"/>
      <c r="EJH2519" s="187"/>
      <c r="EJI2519" s="204"/>
      <c r="EJJ2519" s="272"/>
      <c r="EJK2519" s="207"/>
      <c r="EJL2519" s="238"/>
      <c r="EJM2519" s="207"/>
      <c r="EJN2519" s="207"/>
      <c r="EJO2519" s="187"/>
      <c r="EJP2519" s="187"/>
      <c r="EJQ2519" s="204"/>
      <c r="EJR2519" s="272"/>
      <c r="EJS2519" s="207"/>
      <c r="EJT2519" s="238"/>
      <c r="EJU2519" s="207"/>
      <c r="EJV2519" s="207"/>
      <c r="EJW2519" s="187"/>
      <c r="EJX2519" s="187"/>
      <c r="EJY2519" s="204"/>
      <c r="EJZ2519" s="272"/>
      <c r="EKA2519" s="207"/>
      <c r="EKB2519" s="238"/>
      <c r="EKC2519" s="207"/>
      <c r="EKD2519" s="207"/>
      <c r="EKE2519" s="187"/>
      <c r="EKF2519" s="187"/>
      <c r="EKG2519" s="204"/>
      <c r="EKH2519" s="272"/>
      <c r="EKI2519" s="207"/>
      <c r="EKJ2519" s="238"/>
      <c r="EKK2519" s="207"/>
      <c r="EKL2519" s="207"/>
      <c r="EKM2519" s="187"/>
      <c r="EKN2519" s="187"/>
      <c r="EKO2519" s="204"/>
      <c r="EKP2519" s="272"/>
      <c r="EKQ2519" s="207"/>
      <c r="EKR2519" s="238"/>
      <c r="EKS2519" s="207"/>
      <c r="EKT2519" s="207"/>
      <c r="EKU2519" s="187"/>
      <c r="EKV2519" s="187"/>
      <c r="EKW2519" s="204"/>
      <c r="EKX2519" s="272"/>
      <c r="EKY2519" s="207"/>
      <c r="EKZ2519" s="238"/>
      <c r="ELA2519" s="207"/>
      <c r="ELB2519" s="207"/>
      <c r="ELC2519" s="187"/>
      <c r="ELD2519" s="187"/>
      <c r="ELE2519" s="204"/>
      <c r="ELF2519" s="272"/>
      <c r="ELG2519" s="207"/>
      <c r="ELH2519" s="238"/>
      <c r="ELI2519" s="207"/>
      <c r="ELJ2519" s="207"/>
      <c r="ELK2519" s="187"/>
      <c r="ELL2519" s="187"/>
      <c r="ELM2519" s="204"/>
      <c r="ELN2519" s="272"/>
      <c r="ELO2519" s="207"/>
      <c r="ELP2519" s="238"/>
      <c r="ELQ2519" s="207"/>
      <c r="ELR2519" s="207"/>
      <c r="ELS2519" s="187"/>
      <c r="ELT2519" s="187"/>
      <c r="ELU2519" s="204"/>
      <c r="ELV2519" s="272"/>
      <c r="ELW2519" s="207"/>
      <c r="ELX2519" s="238"/>
      <c r="ELY2519" s="207"/>
      <c r="ELZ2519" s="207"/>
      <c r="EMA2519" s="187"/>
      <c r="EMB2519" s="187"/>
      <c r="EMC2519" s="204"/>
      <c r="EMD2519" s="272"/>
      <c r="EME2519" s="207"/>
      <c r="EMF2519" s="238"/>
      <c r="EMG2519" s="207"/>
      <c r="EMH2519" s="207"/>
      <c r="EMI2519" s="187"/>
      <c r="EMJ2519" s="187"/>
      <c r="EMK2519" s="204"/>
      <c r="EML2519" s="272"/>
      <c r="EMM2519" s="207"/>
      <c r="EMN2519" s="238"/>
      <c r="EMO2519" s="207"/>
      <c r="EMP2519" s="207"/>
      <c r="EMQ2519" s="187"/>
      <c r="EMR2519" s="187"/>
      <c r="EMS2519" s="204"/>
      <c r="EMT2519" s="272"/>
      <c r="EMU2519" s="207"/>
      <c r="EMV2519" s="238"/>
      <c r="EMW2519" s="207"/>
      <c r="EMX2519" s="207"/>
      <c r="EMY2519" s="187"/>
      <c r="EMZ2519" s="187"/>
      <c r="ENA2519" s="204"/>
      <c r="ENB2519" s="272"/>
      <c r="ENC2519" s="207"/>
      <c r="END2519" s="238"/>
      <c r="ENE2519" s="207"/>
      <c r="ENF2519" s="207"/>
      <c r="ENG2519" s="187"/>
      <c r="ENH2519" s="187"/>
      <c r="ENI2519" s="204"/>
      <c r="ENJ2519" s="272"/>
      <c r="ENK2519" s="207"/>
      <c r="ENL2519" s="238"/>
      <c r="ENM2519" s="207"/>
      <c r="ENN2519" s="207"/>
      <c r="ENO2519" s="187"/>
      <c r="ENP2519" s="187"/>
      <c r="ENQ2519" s="204"/>
      <c r="ENR2519" s="272"/>
      <c r="ENS2519" s="207"/>
      <c r="ENT2519" s="238"/>
      <c r="ENU2519" s="207"/>
      <c r="ENV2519" s="207"/>
      <c r="ENW2519" s="187"/>
      <c r="ENX2519" s="187"/>
      <c r="ENY2519" s="204"/>
      <c r="ENZ2519" s="272"/>
      <c r="EOA2519" s="207"/>
      <c r="EOB2519" s="238"/>
      <c r="EOC2519" s="207"/>
      <c r="EOD2519" s="207"/>
      <c r="EOE2519" s="187"/>
      <c r="EOF2519" s="187"/>
      <c r="EOG2519" s="204"/>
      <c r="EOH2519" s="272"/>
      <c r="EOI2519" s="207"/>
      <c r="EOJ2519" s="238"/>
      <c r="EOK2519" s="207"/>
      <c r="EOL2519" s="207"/>
      <c r="EOM2519" s="187"/>
      <c r="EON2519" s="187"/>
      <c r="EOO2519" s="204"/>
      <c r="EOP2519" s="272"/>
      <c r="EOQ2519" s="207"/>
      <c r="EOR2519" s="238"/>
      <c r="EOS2519" s="207"/>
      <c r="EOT2519" s="207"/>
      <c r="EOU2519" s="187"/>
      <c r="EOV2519" s="187"/>
      <c r="EOW2519" s="204"/>
      <c r="EOX2519" s="272"/>
      <c r="EOY2519" s="207"/>
      <c r="EOZ2519" s="238"/>
      <c r="EPA2519" s="207"/>
      <c r="EPB2519" s="207"/>
      <c r="EPC2519" s="187"/>
      <c r="EPD2519" s="187"/>
      <c r="EPE2519" s="204"/>
      <c r="EPF2519" s="272"/>
      <c r="EPG2519" s="207"/>
      <c r="EPH2519" s="238"/>
      <c r="EPI2519" s="207"/>
      <c r="EPJ2519" s="207"/>
      <c r="EPK2519" s="187"/>
      <c r="EPL2519" s="187"/>
      <c r="EPM2519" s="204"/>
      <c r="EPN2519" s="272"/>
      <c r="EPO2519" s="207"/>
      <c r="EPP2519" s="238"/>
      <c r="EPQ2519" s="207"/>
      <c r="EPR2519" s="207"/>
      <c r="EPS2519" s="187"/>
      <c r="EPT2519" s="187"/>
      <c r="EPU2519" s="204"/>
      <c r="EPV2519" s="272"/>
      <c r="EPW2519" s="207"/>
      <c r="EPX2519" s="238"/>
      <c r="EPY2519" s="207"/>
      <c r="EPZ2519" s="207"/>
      <c r="EQA2519" s="187"/>
      <c r="EQB2519" s="187"/>
      <c r="EQC2519" s="204"/>
      <c r="EQD2519" s="272"/>
      <c r="EQE2519" s="207"/>
      <c r="EQF2519" s="238"/>
      <c r="EQG2519" s="207"/>
      <c r="EQH2519" s="207"/>
      <c r="EQI2519" s="187"/>
      <c r="EQJ2519" s="187"/>
      <c r="EQK2519" s="204"/>
      <c r="EQL2519" s="272"/>
      <c r="EQM2519" s="207"/>
      <c r="EQN2519" s="238"/>
      <c r="EQO2519" s="207"/>
      <c r="EQP2519" s="207"/>
      <c r="EQQ2519" s="187"/>
      <c r="EQR2519" s="187"/>
      <c r="EQS2519" s="204"/>
      <c r="EQT2519" s="272"/>
      <c r="EQU2519" s="207"/>
      <c r="EQV2519" s="238"/>
      <c r="EQW2519" s="207"/>
      <c r="EQX2519" s="207"/>
      <c r="EQY2519" s="187"/>
      <c r="EQZ2519" s="187"/>
      <c r="ERA2519" s="204"/>
      <c r="ERB2519" s="272"/>
      <c r="ERC2519" s="207"/>
      <c r="ERD2519" s="238"/>
      <c r="ERE2519" s="207"/>
      <c r="ERF2519" s="207"/>
      <c r="ERG2519" s="187"/>
      <c r="ERH2519" s="187"/>
      <c r="ERI2519" s="204"/>
      <c r="ERJ2519" s="272"/>
      <c r="ERK2519" s="207"/>
      <c r="ERL2519" s="238"/>
      <c r="ERM2519" s="207"/>
      <c r="ERN2519" s="207"/>
      <c r="ERO2519" s="187"/>
      <c r="ERP2519" s="187"/>
      <c r="ERQ2519" s="204"/>
      <c r="ERR2519" s="272"/>
      <c r="ERS2519" s="207"/>
      <c r="ERT2519" s="238"/>
      <c r="ERU2519" s="207"/>
      <c r="ERV2519" s="207"/>
      <c r="ERW2519" s="187"/>
      <c r="ERX2519" s="187"/>
      <c r="ERY2519" s="204"/>
      <c r="ERZ2519" s="272"/>
      <c r="ESA2519" s="207"/>
      <c r="ESB2519" s="238"/>
      <c r="ESC2519" s="207"/>
      <c r="ESD2519" s="207"/>
      <c r="ESE2519" s="187"/>
      <c r="ESF2519" s="187"/>
      <c r="ESG2519" s="204"/>
      <c r="ESH2519" s="272"/>
      <c r="ESI2519" s="207"/>
      <c r="ESJ2519" s="238"/>
      <c r="ESK2519" s="207"/>
      <c r="ESL2519" s="207"/>
      <c r="ESM2519" s="187"/>
      <c r="ESN2519" s="187"/>
      <c r="ESO2519" s="204"/>
      <c r="ESP2519" s="272"/>
      <c r="ESQ2519" s="207"/>
      <c r="ESR2519" s="238"/>
      <c r="ESS2519" s="207"/>
      <c r="EST2519" s="207"/>
      <c r="ESU2519" s="187"/>
      <c r="ESV2519" s="187"/>
      <c r="ESW2519" s="204"/>
      <c r="ESX2519" s="272"/>
      <c r="ESY2519" s="207"/>
      <c r="ESZ2519" s="238"/>
      <c r="ETA2519" s="207"/>
      <c r="ETB2519" s="207"/>
      <c r="ETC2519" s="187"/>
      <c r="ETD2519" s="187"/>
      <c r="ETE2519" s="204"/>
      <c r="ETF2519" s="272"/>
      <c r="ETG2519" s="207"/>
      <c r="ETH2519" s="238"/>
      <c r="ETI2519" s="207"/>
      <c r="ETJ2519" s="207"/>
      <c r="ETK2519" s="187"/>
      <c r="ETL2519" s="187"/>
      <c r="ETM2519" s="204"/>
      <c r="ETN2519" s="272"/>
      <c r="ETO2519" s="207"/>
      <c r="ETP2519" s="238"/>
      <c r="ETQ2519" s="207"/>
      <c r="ETR2519" s="207"/>
      <c r="ETS2519" s="187"/>
      <c r="ETT2519" s="187"/>
      <c r="ETU2519" s="204"/>
      <c r="ETV2519" s="272"/>
      <c r="ETW2519" s="207"/>
      <c r="ETX2519" s="238"/>
      <c r="ETY2519" s="207"/>
      <c r="ETZ2519" s="207"/>
      <c r="EUA2519" s="187"/>
      <c r="EUB2519" s="187"/>
      <c r="EUC2519" s="204"/>
      <c r="EUD2519" s="272"/>
      <c r="EUE2519" s="207"/>
      <c r="EUF2519" s="238"/>
      <c r="EUG2519" s="207"/>
      <c r="EUH2519" s="207"/>
      <c r="EUI2519" s="187"/>
      <c r="EUJ2519" s="187"/>
      <c r="EUK2519" s="204"/>
      <c r="EUL2519" s="272"/>
      <c r="EUM2519" s="207"/>
      <c r="EUN2519" s="238"/>
      <c r="EUO2519" s="207"/>
      <c r="EUP2519" s="207"/>
      <c r="EUQ2519" s="187"/>
      <c r="EUR2519" s="187"/>
      <c r="EUS2519" s="204"/>
      <c r="EUT2519" s="272"/>
      <c r="EUU2519" s="207"/>
      <c r="EUV2519" s="238"/>
      <c r="EUW2519" s="207"/>
      <c r="EUX2519" s="207"/>
      <c r="EUY2519" s="187"/>
      <c r="EUZ2519" s="187"/>
      <c r="EVA2519" s="204"/>
      <c r="EVB2519" s="272"/>
      <c r="EVC2519" s="207"/>
      <c r="EVD2519" s="238"/>
      <c r="EVE2519" s="207"/>
      <c r="EVF2519" s="207"/>
      <c r="EVG2519" s="187"/>
      <c r="EVH2519" s="187"/>
      <c r="EVI2519" s="204"/>
      <c r="EVJ2519" s="272"/>
      <c r="EVK2519" s="207"/>
      <c r="EVL2519" s="238"/>
      <c r="EVM2519" s="207"/>
      <c r="EVN2519" s="207"/>
      <c r="EVO2519" s="187"/>
      <c r="EVP2519" s="187"/>
      <c r="EVQ2519" s="204"/>
      <c r="EVR2519" s="272"/>
      <c r="EVS2519" s="207"/>
      <c r="EVT2519" s="238"/>
      <c r="EVU2519" s="207"/>
      <c r="EVV2519" s="207"/>
      <c r="EVW2519" s="187"/>
      <c r="EVX2519" s="187"/>
      <c r="EVY2519" s="204"/>
      <c r="EVZ2519" s="272"/>
      <c r="EWA2519" s="207"/>
      <c r="EWB2519" s="238"/>
      <c r="EWC2519" s="207"/>
      <c r="EWD2519" s="207"/>
      <c r="EWE2519" s="187"/>
      <c r="EWF2519" s="187"/>
      <c r="EWG2519" s="204"/>
      <c r="EWH2519" s="272"/>
      <c r="EWI2519" s="207"/>
      <c r="EWJ2519" s="238"/>
      <c r="EWK2519" s="207"/>
      <c r="EWL2519" s="207"/>
      <c r="EWM2519" s="187"/>
      <c r="EWN2519" s="187"/>
      <c r="EWO2519" s="204"/>
      <c r="EWP2519" s="272"/>
      <c r="EWQ2519" s="207"/>
      <c r="EWR2519" s="238"/>
      <c r="EWS2519" s="207"/>
      <c r="EWT2519" s="207"/>
      <c r="EWU2519" s="187"/>
      <c r="EWV2519" s="187"/>
      <c r="EWW2519" s="204"/>
      <c r="EWX2519" s="272"/>
      <c r="EWY2519" s="207"/>
      <c r="EWZ2519" s="238"/>
      <c r="EXA2519" s="207"/>
      <c r="EXB2519" s="207"/>
      <c r="EXC2519" s="187"/>
      <c r="EXD2519" s="187"/>
      <c r="EXE2519" s="204"/>
      <c r="EXF2519" s="272"/>
      <c r="EXG2519" s="207"/>
      <c r="EXH2519" s="238"/>
      <c r="EXI2519" s="207"/>
      <c r="EXJ2519" s="207"/>
      <c r="EXK2519" s="187"/>
      <c r="EXL2519" s="187"/>
      <c r="EXM2519" s="204"/>
      <c r="EXN2519" s="272"/>
      <c r="EXO2519" s="207"/>
      <c r="EXP2519" s="238"/>
      <c r="EXQ2519" s="207"/>
      <c r="EXR2519" s="207"/>
      <c r="EXS2519" s="187"/>
      <c r="EXT2519" s="187"/>
      <c r="EXU2519" s="204"/>
      <c r="EXV2519" s="272"/>
      <c r="EXW2519" s="207"/>
      <c r="EXX2519" s="238"/>
      <c r="EXY2519" s="207"/>
      <c r="EXZ2519" s="207"/>
      <c r="EYA2519" s="187"/>
      <c r="EYB2519" s="187"/>
      <c r="EYC2519" s="204"/>
      <c r="EYD2519" s="272"/>
      <c r="EYE2519" s="207"/>
      <c r="EYF2519" s="238"/>
      <c r="EYG2519" s="207"/>
      <c r="EYH2519" s="207"/>
      <c r="EYI2519" s="187"/>
      <c r="EYJ2519" s="187"/>
      <c r="EYK2519" s="204"/>
      <c r="EYL2519" s="272"/>
      <c r="EYM2519" s="207"/>
      <c r="EYN2519" s="238"/>
      <c r="EYO2519" s="207"/>
      <c r="EYP2519" s="207"/>
      <c r="EYQ2519" s="187"/>
      <c r="EYR2519" s="187"/>
      <c r="EYS2519" s="204"/>
      <c r="EYT2519" s="272"/>
      <c r="EYU2519" s="207"/>
      <c r="EYV2519" s="238"/>
      <c r="EYW2519" s="207"/>
      <c r="EYX2519" s="207"/>
      <c r="EYY2519" s="187"/>
      <c r="EYZ2519" s="187"/>
      <c r="EZA2519" s="204"/>
      <c r="EZB2519" s="272"/>
      <c r="EZC2519" s="207"/>
      <c r="EZD2519" s="238"/>
      <c r="EZE2519" s="207"/>
      <c r="EZF2519" s="207"/>
      <c r="EZG2519" s="187"/>
      <c r="EZH2519" s="187"/>
      <c r="EZI2519" s="204"/>
      <c r="EZJ2519" s="272"/>
      <c r="EZK2519" s="207"/>
      <c r="EZL2519" s="238"/>
      <c r="EZM2519" s="207"/>
      <c r="EZN2519" s="207"/>
      <c r="EZO2519" s="187"/>
      <c r="EZP2519" s="187"/>
      <c r="EZQ2519" s="204"/>
      <c r="EZR2519" s="272"/>
      <c r="EZS2519" s="207"/>
      <c r="EZT2519" s="238"/>
      <c r="EZU2519" s="207"/>
      <c r="EZV2519" s="207"/>
      <c r="EZW2519" s="187"/>
      <c r="EZX2519" s="187"/>
      <c r="EZY2519" s="204"/>
      <c r="EZZ2519" s="272"/>
      <c r="FAA2519" s="207"/>
      <c r="FAB2519" s="238"/>
      <c r="FAC2519" s="207"/>
      <c r="FAD2519" s="207"/>
      <c r="FAE2519" s="187"/>
      <c r="FAF2519" s="187"/>
      <c r="FAG2519" s="204"/>
      <c r="FAH2519" s="272"/>
      <c r="FAI2519" s="207"/>
      <c r="FAJ2519" s="238"/>
      <c r="FAK2519" s="207"/>
      <c r="FAL2519" s="207"/>
      <c r="FAM2519" s="187"/>
      <c r="FAN2519" s="187"/>
      <c r="FAO2519" s="204"/>
      <c r="FAP2519" s="272"/>
      <c r="FAQ2519" s="207"/>
      <c r="FAR2519" s="238"/>
      <c r="FAS2519" s="207"/>
      <c r="FAT2519" s="207"/>
      <c r="FAU2519" s="187"/>
      <c r="FAV2519" s="187"/>
      <c r="FAW2519" s="204"/>
      <c r="FAX2519" s="272"/>
      <c r="FAY2519" s="207"/>
      <c r="FAZ2519" s="238"/>
      <c r="FBA2519" s="207"/>
      <c r="FBB2519" s="207"/>
      <c r="FBC2519" s="187"/>
      <c r="FBD2519" s="187"/>
      <c r="FBE2519" s="204"/>
      <c r="FBF2519" s="272"/>
      <c r="FBG2519" s="207"/>
      <c r="FBH2519" s="238"/>
      <c r="FBI2519" s="207"/>
      <c r="FBJ2519" s="207"/>
      <c r="FBK2519" s="187"/>
      <c r="FBL2519" s="187"/>
      <c r="FBM2519" s="204"/>
      <c r="FBN2519" s="272"/>
      <c r="FBO2519" s="207"/>
      <c r="FBP2519" s="238"/>
      <c r="FBQ2519" s="207"/>
      <c r="FBR2519" s="207"/>
      <c r="FBS2519" s="187"/>
      <c r="FBT2519" s="187"/>
      <c r="FBU2519" s="204"/>
      <c r="FBV2519" s="272"/>
      <c r="FBW2519" s="207"/>
      <c r="FBX2519" s="238"/>
      <c r="FBY2519" s="207"/>
      <c r="FBZ2519" s="207"/>
      <c r="FCA2519" s="187"/>
      <c r="FCB2519" s="187"/>
      <c r="FCC2519" s="204"/>
      <c r="FCD2519" s="272"/>
      <c r="FCE2519" s="207"/>
      <c r="FCF2519" s="238"/>
      <c r="FCG2519" s="207"/>
      <c r="FCH2519" s="207"/>
      <c r="FCI2519" s="187"/>
      <c r="FCJ2519" s="187"/>
      <c r="FCK2519" s="204"/>
      <c r="FCL2519" s="272"/>
      <c r="FCM2519" s="207"/>
      <c r="FCN2519" s="238"/>
      <c r="FCO2519" s="207"/>
      <c r="FCP2519" s="207"/>
      <c r="FCQ2519" s="187"/>
      <c r="FCR2519" s="187"/>
      <c r="FCS2519" s="204"/>
      <c r="FCT2519" s="272"/>
      <c r="FCU2519" s="207"/>
      <c r="FCV2519" s="238"/>
      <c r="FCW2519" s="207"/>
      <c r="FCX2519" s="207"/>
      <c r="FCY2519" s="187"/>
      <c r="FCZ2519" s="187"/>
      <c r="FDA2519" s="204"/>
      <c r="FDB2519" s="272"/>
      <c r="FDC2519" s="207"/>
      <c r="FDD2519" s="238"/>
      <c r="FDE2519" s="207"/>
      <c r="FDF2519" s="207"/>
      <c r="FDG2519" s="187"/>
      <c r="FDH2519" s="187"/>
      <c r="FDI2519" s="204"/>
      <c r="FDJ2519" s="272"/>
      <c r="FDK2519" s="207"/>
      <c r="FDL2519" s="238"/>
      <c r="FDM2519" s="207"/>
      <c r="FDN2519" s="207"/>
      <c r="FDO2519" s="187"/>
      <c r="FDP2519" s="187"/>
      <c r="FDQ2519" s="204"/>
      <c r="FDR2519" s="272"/>
      <c r="FDS2519" s="207"/>
      <c r="FDT2519" s="238"/>
      <c r="FDU2519" s="207"/>
      <c r="FDV2519" s="207"/>
      <c r="FDW2519" s="187"/>
      <c r="FDX2519" s="187"/>
      <c r="FDY2519" s="204"/>
      <c r="FDZ2519" s="272"/>
      <c r="FEA2519" s="207"/>
      <c r="FEB2519" s="238"/>
      <c r="FEC2519" s="207"/>
      <c r="FED2519" s="207"/>
      <c r="FEE2519" s="187"/>
      <c r="FEF2519" s="187"/>
      <c r="FEG2519" s="204"/>
      <c r="FEH2519" s="272"/>
      <c r="FEI2519" s="207"/>
      <c r="FEJ2519" s="238"/>
      <c r="FEK2519" s="207"/>
      <c r="FEL2519" s="207"/>
      <c r="FEM2519" s="187"/>
      <c r="FEN2519" s="187"/>
      <c r="FEO2519" s="204"/>
      <c r="FEP2519" s="272"/>
      <c r="FEQ2519" s="207"/>
      <c r="FER2519" s="238"/>
      <c r="FES2519" s="207"/>
      <c r="FET2519" s="207"/>
      <c r="FEU2519" s="187"/>
      <c r="FEV2519" s="187"/>
      <c r="FEW2519" s="204"/>
      <c r="FEX2519" s="272"/>
      <c r="FEY2519" s="207"/>
      <c r="FEZ2519" s="238"/>
      <c r="FFA2519" s="207"/>
      <c r="FFB2519" s="207"/>
      <c r="FFC2519" s="187"/>
      <c r="FFD2519" s="187"/>
      <c r="FFE2519" s="204"/>
      <c r="FFF2519" s="272"/>
      <c r="FFG2519" s="207"/>
      <c r="FFH2519" s="238"/>
      <c r="FFI2519" s="207"/>
      <c r="FFJ2519" s="207"/>
      <c r="FFK2519" s="187"/>
      <c r="FFL2519" s="187"/>
      <c r="FFM2519" s="204"/>
      <c r="FFN2519" s="272"/>
      <c r="FFO2519" s="207"/>
      <c r="FFP2519" s="238"/>
      <c r="FFQ2519" s="207"/>
      <c r="FFR2519" s="207"/>
      <c r="FFS2519" s="187"/>
      <c r="FFT2519" s="187"/>
      <c r="FFU2519" s="204"/>
      <c r="FFV2519" s="272"/>
      <c r="FFW2519" s="207"/>
      <c r="FFX2519" s="238"/>
      <c r="FFY2519" s="207"/>
      <c r="FFZ2519" s="207"/>
      <c r="FGA2519" s="187"/>
      <c r="FGB2519" s="187"/>
      <c r="FGC2519" s="204"/>
      <c r="FGD2519" s="272"/>
      <c r="FGE2519" s="207"/>
      <c r="FGF2519" s="238"/>
      <c r="FGG2519" s="207"/>
      <c r="FGH2519" s="207"/>
      <c r="FGI2519" s="187"/>
      <c r="FGJ2519" s="187"/>
      <c r="FGK2519" s="204"/>
      <c r="FGL2519" s="272"/>
      <c r="FGM2519" s="207"/>
      <c r="FGN2519" s="238"/>
      <c r="FGO2519" s="207"/>
      <c r="FGP2519" s="207"/>
      <c r="FGQ2519" s="187"/>
      <c r="FGR2519" s="187"/>
      <c r="FGS2519" s="204"/>
      <c r="FGT2519" s="272"/>
      <c r="FGU2519" s="207"/>
      <c r="FGV2519" s="238"/>
      <c r="FGW2519" s="207"/>
      <c r="FGX2519" s="207"/>
      <c r="FGY2519" s="187"/>
      <c r="FGZ2519" s="187"/>
      <c r="FHA2519" s="204"/>
      <c r="FHB2519" s="272"/>
      <c r="FHC2519" s="207"/>
      <c r="FHD2519" s="238"/>
      <c r="FHE2519" s="207"/>
      <c r="FHF2519" s="207"/>
      <c r="FHG2519" s="187"/>
      <c r="FHH2519" s="187"/>
      <c r="FHI2519" s="204"/>
      <c r="FHJ2519" s="272"/>
      <c r="FHK2519" s="207"/>
      <c r="FHL2519" s="238"/>
      <c r="FHM2519" s="207"/>
      <c r="FHN2519" s="207"/>
      <c r="FHO2519" s="187"/>
      <c r="FHP2519" s="187"/>
      <c r="FHQ2519" s="204"/>
      <c r="FHR2519" s="272"/>
      <c r="FHS2519" s="207"/>
      <c r="FHT2519" s="238"/>
      <c r="FHU2519" s="207"/>
      <c r="FHV2519" s="207"/>
      <c r="FHW2519" s="187"/>
      <c r="FHX2519" s="187"/>
      <c r="FHY2519" s="204"/>
      <c r="FHZ2519" s="272"/>
      <c r="FIA2519" s="207"/>
      <c r="FIB2519" s="238"/>
      <c r="FIC2519" s="207"/>
      <c r="FID2519" s="207"/>
      <c r="FIE2519" s="187"/>
      <c r="FIF2519" s="187"/>
      <c r="FIG2519" s="204"/>
      <c r="FIH2519" s="272"/>
      <c r="FII2519" s="207"/>
      <c r="FIJ2519" s="238"/>
      <c r="FIK2519" s="207"/>
      <c r="FIL2519" s="207"/>
      <c r="FIM2519" s="187"/>
      <c r="FIN2519" s="187"/>
      <c r="FIO2519" s="204"/>
      <c r="FIP2519" s="272"/>
      <c r="FIQ2519" s="207"/>
      <c r="FIR2519" s="238"/>
      <c r="FIS2519" s="207"/>
      <c r="FIT2519" s="207"/>
      <c r="FIU2519" s="187"/>
      <c r="FIV2519" s="187"/>
      <c r="FIW2519" s="204"/>
      <c r="FIX2519" s="272"/>
      <c r="FIY2519" s="207"/>
      <c r="FIZ2519" s="238"/>
      <c r="FJA2519" s="207"/>
      <c r="FJB2519" s="207"/>
      <c r="FJC2519" s="187"/>
      <c r="FJD2519" s="187"/>
      <c r="FJE2519" s="204"/>
      <c r="FJF2519" s="272"/>
      <c r="FJG2519" s="207"/>
      <c r="FJH2519" s="238"/>
      <c r="FJI2519" s="207"/>
      <c r="FJJ2519" s="207"/>
      <c r="FJK2519" s="187"/>
      <c r="FJL2519" s="187"/>
      <c r="FJM2519" s="204"/>
      <c r="FJN2519" s="272"/>
      <c r="FJO2519" s="207"/>
      <c r="FJP2519" s="238"/>
      <c r="FJQ2519" s="207"/>
      <c r="FJR2519" s="207"/>
      <c r="FJS2519" s="187"/>
      <c r="FJT2519" s="187"/>
      <c r="FJU2519" s="204"/>
      <c r="FJV2519" s="272"/>
      <c r="FJW2519" s="207"/>
      <c r="FJX2519" s="238"/>
      <c r="FJY2519" s="207"/>
      <c r="FJZ2519" s="207"/>
      <c r="FKA2519" s="187"/>
      <c r="FKB2519" s="187"/>
      <c r="FKC2519" s="204"/>
      <c r="FKD2519" s="272"/>
      <c r="FKE2519" s="207"/>
      <c r="FKF2519" s="238"/>
      <c r="FKG2519" s="207"/>
      <c r="FKH2519" s="207"/>
      <c r="FKI2519" s="187"/>
      <c r="FKJ2519" s="187"/>
      <c r="FKK2519" s="204"/>
      <c r="FKL2519" s="272"/>
      <c r="FKM2519" s="207"/>
      <c r="FKN2519" s="238"/>
      <c r="FKO2519" s="207"/>
      <c r="FKP2519" s="207"/>
      <c r="FKQ2519" s="187"/>
      <c r="FKR2519" s="187"/>
      <c r="FKS2519" s="204"/>
      <c r="FKT2519" s="272"/>
      <c r="FKU2519" s="207"/>
      <c r="FKV2519" s="238"/>
      <c r="FKW2519" s="207"/>
      <c r="FKX2519" s="207"/>
      <c r="FKY2519" s="187"/>
      <c r="FKZ2519" s="187"/>
      <c r="FLA2519" s="204"/>
      <c r="FLB2519" s="272"/>
      <c r="FLC2519" s="207"/>
      <c r="FLD2519" s="238"/>
      <c r="FLE2519" s="207"/>
      <c r="FLF2519" s="207"/>
      <c r="FLG2519" s="187"/>
      <c r="FLH2519" s="187"/>
      <c r="FLI2519" s="204"/>
      <c r="FLJ2519" s="272"/>
      <c r="FLK2519" s="207"/>
      <c r="FLL2519" s="238"/>
      <c r="FLM2519" s="207"/>
      <c r="FLN2519" s="207"/>
      <c r="FLO2519" s="187"/>
      <c r="FLP2519" s="187"/>
      <c r="FLQ2519" s="204"/>
      <c r="FLR2519" s="272"/>
      <c r="FLS2519" s="207"/>
      <c r="FLT2519" s="238"/>
      <c r="FLU2519" s="207"/>
      <c r="FLV2519" s="207"/>
      <c r="FLW2519" s="187"/>
      <c r="FLX2519" s="187"/>
      <c r="FLY2519" s="204"/>
      <c r="FLZ2519" s="272"/>
      <c r="FMA2519" s="207"/>
      <c r="FMB2519" s="238"/>
      <c r="FMC2519" s="207"/>
      <c r="FMD2519" s="207"/>
      <c r="FME2519" s="187"/>
      <c r="FMF2519" s="187"/>
      <c r="FMG2519" s="204"/>
      <c r="FMH2519" s="272"/>
      <c r="FMI2519" s="207"/>
      <c r="FMJ2519" s="238"/>
      <c r="FMK2519" s="207"/>
      <c r="FML2519" s="207"/>
      <c r="FMM2519" s="187"/>
      <c r="FMN2519" s="187"/>
      <c r="FMO2519" s="204"/>
      <c r="FMP2519" s="272"/>
      <c r="FMQ2519" s="207"/>
      <c r="FMR2519" s="238"/>
      <c r="FMS2519" s="207"/>
      <c r="FMT2519" s="207"/>
      <c r="FMU2519" s="187"/>
      <c r="FMV2519" s="187"/>
      <c r="FMW2519" s="204"/>
      <c r="FMX2519" s="272"/>
      <c r="FMY2519" s="207"/>
      <c r="FMZ2519" s="238"/>
      <c r="FNA2519" s="207"/>
      <c r="FNB2519" s="207"/>
      <c r="FNC2519" s="187"/>
      <c r="FND2519" s="187"/>
      <c r="FNE2519" s="204"/>
      <c r="FNF2519" s="272"/>
      <c r="FNG2519" s="207"/>
      <c r="FNH2519" s="238"/>
      <c r="FNI2519" s="207"/>
      <c r="FNJ2519" s="207"/>
      <c r="FNK2519" s="187"/>
      <c r="FNL2519" s="187"/>
      <c r="FNM2519" s="204"/>
      <c r="FNN2519" s="272"/>
      <c r="FNO2519" s="207"/>
      <c r="FNP2519" s="238"/>
      <c r="FNQ2519" s="207"/>
      <c r="FNR2519" s="207"/>
      <c r="FNS2519" s="187"/>
      <c r="FNT2519" s="187"/>
      <c r="FNU2519" s="204"/>
      <c r="FNV2519" s="272"/>
      <c r="FNW2519" s="207"/>
      <c r="FNX2519" s="238"/>
      <c r="FNY2519" s="207"/>
      <c r="FNZ2519" s="207"/>
      <c r="FOA2519" s="187"/>
      <c r="FOB2519" s="187"/>
      <c r="FOC2519" s="204"/>
      <c r="FOD2519" s="272"/>
      <c r="FOE2519" s="207"/>
      <c r="FOF2519" s="238"/>
      <c r="FOG2519" s="207"/>
      <c r="FOH2519" s="207"/>
      <c r="FOI2519" s="187"/>
      <c r="FOJ2519" s="187"/>
      <c r="FOK2519" s="204"/>
      <c r="FOL2519" s="272"/>
      <c r="FOM2519" s="207"/>
      <c r="FON2519" s="238"/>
      <c r="FOO2519" s="207"/>
      <c r="FOP2519" s="207"/>
      <c r="FOQ2519" s="187"/>
      <c r="FOR2519" s="187"/>
      <c r="FOS2519" s="204"/>
      <c r="FOT2519" s="272"/>
      <c r="FOU2519" s="207"/>
      <c r="FOV2519" s="238"/>
      <c r="FOW2519" s="207"/>
      <c r="FOX2519" s="207"/>
      <c r="FOY2519" s="187"/>
      <c r="FOZ2519" s="187"/>
      <c r="FPA2519" s="204"/>
      <c r="FPB2519" s="272"/>
      <c r="FPC2519" s="207"/>
      <c r="FPD2519" s="238"/>
      <c r="FPE2519" s="207"/>
      <c r="FPF2519" s="207"/>
      <c r="FPG2519" s="187"/>
      <c r="FPH2519" s="187"/>
      <c r="FPI2519" s="204"/>
      <c r="FPJ2519" s="272"/>
      <c r="FPK2519" s="207"/>
      <c r="FPL2519" s="238"/>
      <c r="FPM2519" s="207"/>
      <c r="FPN2519" s="207"/>
      <c r="FPO2519" s="187"/>
      <c r="FPP2519" s="187"/>
      <c r="FPQ2519" s="204"/>
      <c r="FPR2519" s="272"/>
      <c r="FPS2519" s="207"/>
      <c r="FPT2519" s="238"/>
      <c r="FPU2519" s="207"/>
      <c r="FPV2519" s="207"/>
      <c r="FPW2519" s="187"/>
      <c r="FPX2519" s="187"/>
      <c r="FPY2519" s="204"/>
      <c r="FPZ2519" s="272"/>
      <c r="FQA2519" s="207"/>
      <c r="FQB2519" s="238"/>
      <c r="FQC2519" s="207"/>
      <c r="FQD2519" s="207"/>
      <c r="FQE2519" s="187"/>
      <c r="FQF2519" s="187"/>
      <c r="FQG2519" s="204"/>
      <c r="FQH2519" s="272"/>
      <c r="FQI2519" s="207"/>
      <c r="FQJ2519" s="238"/>
      <c r="FQK2519" s="207"/>
      <c r="FQL2519" s="207"/>
      <c r="FQM2519" s="187"/>
      <c r="FQN2519" s="187"/>
      <c r="FQO2519" s="204"/>
      <c r="FQP2519" s="272"/>
      <c r="FQQ2519" s="207"/>
      <c r="FQR2519" s="238"/>
      <c r="FQS2519" s="207"/>
      <c r="FQT2519" s="207"/>
      <c r="FQU2519" s="187"/>
      <c r="FQV2519" s="187"/>
      <c r="FQW2519" s="204"/>
      <c r="FQX2519" s="272"/>
      <c r="FQY2519" s="207"/>
      <c r="FQZ2519" s="238"/>
      <c r="FRA2519" s="207"/>
      <c r="FRB2519" s="207"/>
      <c r="FRC2519" s="187"/>
      <c r="FRD2519" s="187"/>
      <c r="FRE2519" s="204"/>
      <c r="FRF2519" s="272"/>
      <c r="FRG2519" s="207"/>
      <c r="FRH2519" s="238"/>
      <c r="FRI2519" s="207"/>
      <c r="FRJ2519" s="207"/>
      <c r="FRK2519" s="187"/>
      <c r="FRL2519" s="187"/>
      <c r="FRM2519" s="204"/>
      <c r="FRN2519" s="272"/>
      <c r="FRO2519" s="207"/>
      <c r="FRP2519" s="238"/>
      <c r="FRQ2519" s="207"/>
      <c r="FRR2519" s="207"/>
      <c r="FRS2519" s="187"/>
      <c r="FRT2519" s="187"/>
      <c r="FRU2519" s="204"/>
      <c r="FRV2519" s="272"/>
      <c r="FRW2519" s="207"/>
      <c r="FRX2519" s="238"/>
      <c r="FRY2519" s="207"/>
      <c r="FRZ2519" s="207"/>
      <c r="FSA2519" s="187"/>
      <c r="FSB2519" s="187"/>
      <c r="FSC2519" s="204"/>
      <c r="FSD2519" s="272"/>
      <c r="FSE2519" s="207"/>
      <c r="FSF2519" s="238"/>
      <c r="FSG2519" s="207"/>
      <c r="FSH2519" s="207"/>
      <c r="FSI2519" s="187"/>
      <c r="FSJ2519" s="187"/>
      <c r="FSK2519" s="204"/>
      <c r="FSL2519" s="272"/>
      <c r="FSM2519" s="207"/>
      <c r="FSN2519" s="238"/>
      <c r="FSO2519" s="207"/>
      <c r="FSP2519" s="207"/>
      <c r="FSQ2519" s="187"/>
      <c r="FSR2519" s="187"/>
      <c r="FSS2519" s="204"/>
      <c r="FST2519" s="272"/>
      <c r="FSU2519" s="207"/>
      <c r="FSV2519" s="238"/>
      <c r="FSW2519" s="207"/>
      <c r="FSX2519" s="207"/>
      <c r="FSY2519" s="187"/>
      <c r="FSZ2519" s="187"/>
      <c r="FTA2519" s="204"/>
      <c r="FTB2519" s="272"/>
      <c r="FTC2519" s="207"/>
      <c r="FTD2519" s="238"/>
      <c r="FTE2519" s="207"/>
      <c r="FTF2519" s="207"/>
      <c r="FTG2519" s="187"/>
      <c r="FTH2519" s="187"/>
      <c r="FTI2519" s="204"/>
      <c r="FTJ2519" s="272"/>
      <c r="FTK2519" s="207"/>
      <c r="FTL2519" s="238"/>
      <c r="FTM2519" s="207"/>
      <c r="FTN2519" s="207"/>
      <c r="FTO2519" s="187"/>
      <c r="FTP2519" s="187"/>
      <c r="FTQ2519" s="204"/>
      <c r="FTR2519" s="272"/>
      <c r="FTS2519" s="207"/>
      <c r="FTT2519" s="238"/>
      <c r="FTU2519" s="207"/>
      <c r="FTV2519" s="207"/>
      <c r="FTW2519" s="187"/>
      <c r="FTX2519" s="187"/>
      <c r="FTY2519" s="204"/>
      <c r="FTZ2519" s="272"/>
      <c r="FUA2519" s="207"/>
      <c r="FUB2519" s="238"/>
      <c r="FUC2519" s="207"/>
      <c r="FUD2519" s="207"/>
      <c r="FUE2519" s="187"/>
      <c r="FUF2519" s="187"/>
      <c r="FUG2519" s="204"/>
      <c r="FUH2519" s="272"/>
      <c r="FUI2519" s="207"/>
      <c r="FUJ2519" s="238"/>
      <c r="FUK2519" s="207"/>
      <c r="FUL2519" s="207"/>
      <c r="FUM2519" s="187"/>
      <c r="FUN2519" s="187"/>
      <c r="FUO2519" s="204"/>
      <c r="FUP2519" s="272"/>
      <c r="FUQ2519" s="207"/>
      <c r="FUR2519" s="238"/>
      <c r="FUS2519" s="207"/>
      <c r="FUT2519" s="207"/>
      <c r="FUU2519" s="187"/>
      <c r="FUV2519" s="187"/>
      <c r="FUW2519" s="204"/>
      <c r="FUX2519" s="272"/>
      <c r="FUY2519" s="207"/>
      <c r="FUZ2519" s="238"/>
      <c r="FVA2519" s="207"/>
      <c r="FVB2519" s="207"/>
      <c r="FVC2519" s="187"/>
      <c r="FVD2519" s="187"/>
      <c r="FVE2519" s="204"/>
      <c r="FVF2519" s="272"/>
      <c r="FVG2519" s="207"/>
      <c r="FVH2519" s="238"/>
      <c r="FVI2519" s="207"/>
      <c r="FVJ2519" s="207"/>
      <c r="FVK2519" s="187"/>
      <c r="FVL2519" s="187"/>
      <c r="FVM2519" s="204"/>
      <c r="FVN2519" s="272"/>
      <c r="FVO2519" s="207"/>
      <c r="FVP2519" s="238"/>
      <c r="FVQ2519" s="207"/>
      <c r="FVR2519" s="207"/>
      <c r="FVS2519" s="187"/>
      <c r="FVT2519" s="187"/>
      <c r="FVU2519" s="204"/>
      <c r="FVV2519" s="272"/>
      <c r="FVW2519" s="207"/>
      <c r="FVX2519" s="238"/>
      <c r="FVY2519" s="207"/>
      <c r="FVZ2519" s="207"/>
      <c r="FWA2519" s="187"/>
      <c r="FWB2519" s="187"/>
      <c r="FWC2519" s="204"/>
      <c r="FWD2519" s="272"/>
      <c r="FWE2519" s="207"/>
      <c r="FWF2519" s="238"/>
      <c r="FWG2519" s="207"/>
      <c r="FWH2519" s="207"/>
      <c r="FWI2519" s="187"/>
      <c r="FWJ2519" s="187"/>
      <c r="FWK2519" s="204"/>
      <c r="FWL2519" s="272"/>
      <c r="FWM2519" s="207"/>
      <c r="FWN2519" s="238"/>
      <c r="FWO2519" s="207"/>
      <c r="FWP2519" s="207"/>
      <c r="FWQ2519" s="187"/>
      <c r="FWR2519" s="187"/>
      <c r="FWS2519" s="204"/>
      <c r="FWT2519" s="272"/>
      <c r="FWU2519" s="207"/>
      <c r="FWV2519" s="238"/>
      <c r="FWW2519" s="207"/>
      <c r="FWX2519" s="207"/>
      <c r="FWY2519" s="187"/>
      <c r="FWZ2519" s="187"/>
      <c r="FXA2519" s="204"/>
      <c r="FXB2519" s="272"/>
      <c r="FXC2519" s="207"/>
      <c r="FXD2519" s="238"/>
      <c r="FXE2519" s="207"/>
      <c r="FXF2519" s="207"/>
      <c r="FXG2519" s="187"/>
      <c r="FXH2519" s="187"/>
      <c r="FXI2519" s="204"/>
      <c r="FXJ2519" s="272"/>
      <c r="FXK2519" s="207"/>
      <c r="FXL2519" s="238"/>
      <c r="FXM2519" s="207"/>
      <c r="FXN2519" s="207"/>
      <c r="FXO2519" s="187"/>
      <c r="FXP2519" s="187"/>
      <c r="FXQ2519" s="204"/>
      <c r="FXR2519" s="272"/>
      <c r="FXS2519" s="207"/>
      <c r="FXT2519" s="238"/>
      <c r="FXU2519" s="207"/>
      <c r="FXV2519" s="207"/>
      <c r="FXW2519" s="187"/>
      <c r="FXX2519" s="187"/>
      <c r="FXY2519" s="204"/>
      <c r="FXZ2519" s="272"/>
      <c r="FYA2519" s="207"/>
      <c r="FYB2519" s="238"/>
      <c r="FYC2519" s="207"/>
      <c r="FYD2519" s="207"/>
      <c r="FYE2519" s="187"/>
      <c r="FYF2519" s="187"/>
      <c r="FYG2519" s="204"/>
      <c r="FYH2519" s="272"/>
      <c r="FYI2519" s="207"/>
      <c r="FYJ2519" s="238"/>
      <c r="FYK2519" s="207"/>
      <c r="FYL2519" s="207"/>
      <c r="FYM2519" s="187"/>
      <c r="FYN2519" s="187"/>
      <c r="FYO2519" s="204"/>
      <c r="FYP2519" s="272"/>
      <c r="FYQ2519" s="207"/>
      <c r="FYR2519" s="238"/>
      <c r="FYS2519" s="207"/>
      <c r="FYT2519" s="207"/>
      <c r="FYU2519" s="187"/>
      <c r="FYV2519" s="187"/>
      <c r="FYW2519" s="204"/>
      <c r="FYX2519" s="272"/>
      <c r="FYY2519" s="207"/>
      <c r="FYZ2519" s="238"/>
      <c r="FZA2519" s="207"/>
      <c r="FZB2519" s="207"/>
      <c r="FZC2519" s="187"/>
      <c r="FZD2519" s="187"/>
      <c r="FZE2519" s="204"/>
      <c r="FZF2519" s="272"/>
      <c r="FZG2519" s="207"/>
      <c r="FZH2519" s="238"/>
      <c r="FZI2519" s="207"/>
      <c r="FZJ2519" s="207"/>
      <c r="FZK2519" s="187"/>
      <c r="FZL2519" s="187"/>
      <c r="FZM2519" s="204"/>
      <c r="FZN2519" s="272"/>
      <c r="FZO2519" s="207"/>
      <c r="FZP2519" s="238"/>
      <c r="FZQ2519" s="207"/>
      <c r="FZR2519" s="207"/>
      <c r="FZS2519" s="187"/>
      <c r="FZT2519" s="187"/>
      <c r="FZU2519" s="204"/>
      <c r="FZV2519" s="272"/>
      <c r="FZW2519" s="207"/>
      <c r="FZX2519" s="238"/>
      <c r="FZY2519" s="207"/>
      <c r="FZZ2519" s="207"/>
      <c r="GAA2519" s="187"/>
      <c r="GAB2519" s="187"/>
      <c r="GAC2519" s="204"/>
      <c r="GAD2519" s="272"/>
      <c r="GAE2519" s="207"/>
      <c r="GAF2519" s="238"/>
      <c r="GAG2519" s="207"/>
      <c r="GAH2519" s="207"/>
      <c r="GAI2519" s="187"/>
      <c r="GAJ2519" s="187"/>
      <c r="GAK2519" s="204"/>
      <c r="GAL2519" s="272"/>
      <c r="GAM2519" s="207"/>
      <c r="GAN2519" s="238"/>
      <c r="GAO2519" s="207"/>
      <c r="GAP2519" s="207"/>
      <c r="GAQ2519" s="187"/>
      <c r="GAR2519" s="187"/>
      <c r="GAS2519" s="204"/>
      <c r="GAT2519" s="272"/>
      <c r="GAU2519" s="207"/>
      <c r="GAV2519" s="238"/>
      <c r="GAW2519" s="207"/>
      <c r="GAX2519" s="207"/>
      <c r="GAY2519" s="187"/>
      <c r="GAZ2519" s="187"/>
      <c r="GBA2519" s="204"/>
      <c r="GBB2519" s="272"/>
      <c r="GBC2519" s="207"/>
      <c r="GBD2519" s="238"/>
      <c r="GBE2519" s="207"/>
      <c r="GBF2519" s="207"/>
      <c r="GBG2519" s="187"/>
      <c r="GBH2519" s="187"/>
      <c r="GBI2519" s="204"/>
      <c r="GBJ2519" s="272"/>
      <c r="GBK2519" s="207"/>
      <c r="GBL2519" s="238"/>
      <c r="GBM2519" s="207"/>
      <c r="GBN2519" s="207"/>
      <c r="GBO2519" s="187"/>
      <c r="GBP2519" s="187"/>
      <c r="GBQ2519" s="204"/>
      <c r="GBR2519" s="272"/>
      <c r="GBS2519" s="207"/>
      <c r="GBT2519" s="238"/>
      <c r="GBU2519" s="207"/>
      <c r="GBV2519" s="207"/>
      <c r="GBW2519" s="187"/>
      <c r="GBX2519" s="187"/>
      <c r="GBY2519" s="204"/>
      <c r="GBZ2519" s="272"/>
      <c r="GCA2519" s="207"/>
      <c r="GCB2519" s="238"/>
      <c r="GCC2519" s="207"/>
      <c r="GCD2519" s="207"/>
      <c r="GCE2519" s="187"/>
      <c r="GCF2519" s="187"/>
      <c r="GCG2519" s="204"/>
      <c r="GCH2519" s="272"/>
      <c r="GCI2519" s="207"/>
      <c r="GCJ2519" s="238"/>
      <c r="GCK2519" s="207"/>
      <c r="GCL2519" s="207"/>
      <c r="GCM2519" s="187"/>
      <c r="GCN2519" s="187"/>
      <c r="GCO2519" s="204"/>
      <c r="GCP2519" s="272"/>
      <c r="GCQ2519" s="207"/>
      <c r="GCR2519" s="238"/>
      <c r="GCS2519" s="207"/>
      <c r="GCT2519" s="207"/>
      <c r="GCU2519" s="187"/>
      <c r="GCV2519" s="187"/>
      <c r="GCW2519" s="204"/>
      <c r="GCX2519" s="272"/>
      <c r="GCY2519" s="207"/>
      <c r="GCZ2519" s="238"/>
      <c r="GDA2519" s="207"/>
      <c r="GDB2519" s="207"/>
      <c r="GDC2519" s="187"/>
      <c r="GDD2519" s="187"/>
      <c r="GDE2519" s="204"/>
      <c r="GDF2519" s="272"/>
      <c r="GDG2519" s="207"/>
      <c r="GDH2519" s="238"/>
      <c r="GDI2519" s="207"/>
      <c r="GDJ2519" s="207"/>
      <c r="GDK2519" s="187"/>
      <c r="GDL2519" s="187"/>
      <c r="GDM2519" s="204"/>
      <c r="GDN2519" s="272"/>
      <c r="GDO2519" s="207"/>
      <c r="GDP2519" s="238"/>
      <c r="GDQ2519" s="207"/>
      <c r="GDR2519" s="207"/>
      <c r="GDS2519" s="187"/>
      <c r="GDT2519" s="187"/>
      <c r="GDU2519" s="204"/>
      <c r="GDV2519" s="272"/>
      <c r="GDW2519" s="207"/>
      <c r="GDX2519" s="238"/>
      <c r="GDY2519" s="207"/>
      <c r="GDZ2519" s="207"/>
      <c r="GEA2519" s="187"/>
      <c r="GEB2519" s="187"/>
      <c r="GEC2519" s="204"/>
      <c r="GED2519" s="272"/>
      <c r="GEE2519" s="207"/>
      <c r="GEF2519" s="238"/>
      <c r="GEG2519" s="207"/>
      <c r="GEH2519" s="207"/>
      <c r="GEI2519" s="187"/>
      <c r="GEJ2519" s="187"/>
      <c r="GEK2519" s="204"/>
      <c r="GEL2519" s="272"/>
      <c r="GEM2519" s="207"/>
      <c r="GEN2519" s="238"/>
      <c r="GEO2519" s="207"/>
      <c r="GEP2519" s="207"/>
      <c r="GEQ2519" s="187"/>
      <c r="GER2519" s="187"/>
      <c r="GES2519" s="204"/>
      <c r="GET2519" s="272"/>
      <c r="GEU2519" s="207"/>
      <c r="GEV2519" s="238"/>
      <c r="GEW2519" s="207"/>
      <c r="GEX2519" s="207"/>
      <c r="GEY2519" s="187"/>
      <c r="GEZ2519" s="187"/>
      <c r="GFA2519" s="204"/>
      <c r="GFB2519" s="272"/>
      <c r="GFC2519" s="207"/>
      <c r="GFD2519" s="238"/>
      <c r="GFE2519" s="207"/>
      <c r="GFF2519" s="207"/>
      <c r="GFG2519" s="187"/>
      <c r="GFH2519" s="187"/>
      <c r="GFI2519" s="204"/>
      <c r="GFJ2519" s="272"/>
      <c r="GFK2519" s="207"/>
      <c r="GFL2519" s="238"/>
      <c r="GFM2519" s="207"/>
      <c r="GFN2519" s="207"/>
      <c r="GFO2519" s="187"/>
      <c r="GFP2519" s="187"/>
      <c r="GFQ2519" s="204"/>
      <c r="GFR2519" s="272"/>
      <c r="GFS2519" s="207"/>
      <c r="GFT2519" s="238"/>
      <c r="GFU2519" s="207"/>
      <c r="GFV2519" s="207"/>
      <c r="GFW2519" s="187"/>
      <c r="GFX2519" s="187"/>
      <c r="GFY2519" s="204"/>
      <c r="GFZ2519" s="272"/>
      <c r="GGA2519" s="207"/>
      <c r="GGB2519" s="238"/>
      <c r="GGC2519" s="207"/>
      <c r="GGD2519" s="207"/>
      <c r="GGE2519" s="187"/>
      <c r="GGF2519" s="187"/>
      <c r="GGG2519" s="204"/>
      <c r="GGH2519" s="272"/>
      <c r="GGI2519" s="207"/>
      <c r="GGJ2519" s="238"/>
      <c r="GGK2519" s="207"/>
      <c r="GGL2519" s="207"/>
      <c r="GGM2519" s="187"/>
      <c r="GGN2519" s="187"/>
      <c r="GGO2519" s="204"/>
      <c r="GGP2519" s="272"/>
      <c r="GGQ2519" s="207"/>
      <c r="GGR2519" s="238"/>
      <c r="GGS2519" s="207"/>
      <c r="GGT2519" s="207"/>
      <c r="GGU2519" s="187"/>
      <c r="GGV2519" s="187"/>
      <c r="GGW2519" s="204"/>
      <c r="GGX2519" s="272"/>
      <c r="GGY2519" s="207"/>
      <c r="GGZ2519" s="238"/>
      <c r="GHA2519" s="207"/>
      <c r="GHB2519" s="207"/>
      <c r="GHC2519" s="187"/>
      <c r="GHD2519" s="187"/>
      <c r="GHE2519" s="204"/>
      <c r="GHF2519" s="272"/>
      <c r="GHG2519" s="207"/>
      <c r="GHH2519" s="238"/>
      <c r="GHI2519" s="207"/>
      <c r="GHJ2519" s="207"/>
      <c r="GHK2519" s="187"/>
      <c r="GHL2519" s="187"/>
      <c r="GHM2519" s="204"/>
      <c r="GHN2519" s="272"/>
      <c r="GHO2519" s="207"/>
      <c r="GHP2519" s="238"/>
      <c r="GHQ2519" s="207"/>
      <c r="GHR2519" s="207"/>
      <c r="GHS2519" s="187"/>
      <c r="GHT2519" s="187"/>
      <c r="GHU2519" s="204"/>
      <c r="GHV2519" s="272"/>
      <c r="GHW2519" s="207"/>
      <c r="GHX2519" s="238"/>
      <c r="GHY2519" s="207"/>
      <c r="GHZ2519" s="207"/>
      <c r="GIA2519" s="187"/>
      <c r="GIB2519" s="187"/>
      <c r="GIC2519" s="204"/>
      <c r="GID2519" s="272"/>
      <c r="GIE2519" s="207"/>
      <c r="GIF2519" s="238"/>
      <c r="GIG2519" s="207"/>
      <c r="GIH2519" s="207"/>
      <c r="GII2519" s="187"/>
      <c r="GIJ2519" s="187"/>
      <c r="GIK2519" s="204"/>
      <c r="GIL2519" s="272"/>
      <c r="GIM2519" s="207"/>
      <c r="GIN2519" s="238"/>
      <c r="GIO2519" s="207"/>
      <c r="GIP2519" s="207"/>
      <c r="GIQ2519" s="187"/>
      <c r="GIR2519" s="187"/>
      <c r="GIS2519" s="204"/>
      <c r="GIT2519" s="272"/>
      <c r="GIU2519" s="207"/>
      <c r="GIV2519" s="238"/>
      <c r="GIW2519" s="207"/>
      <c r="GIX2519" s="207"/>
      <c r="GIY2519" s="187"/>
      <c r="GIZ2519" s="187"/>
      <c r="GJA2519" s="204"/>
      <c r="GJB2519" s="272"/>
      <c r="GJC2519" s="207"/>
      <c r="GJD2519" s="238"/>
      <c r="GJE2519" s="207"/>
      <c r="GJF2519" s="207"/>
      <c r="GJG2519" s="187"/>
      <c r="GJH2519" s="187"/>
      <c r="GJI2519" s="204"/>
      <c r="GJJ2519" s="272"/>
      <c r="GJK2519" s="207"/>
      <c r="GJL2519" s="238"/>
      <c r="GJM2519" s="207"/>
      <c r="GJN2519" s="207"/>
      <c r="GJO2519" s="187"/>
      <c r="GJP2519" s="187"/>
      <c r="GJQ2519" s="204"/>
      <c r="GJR2519" s="272"/>
      <c r="GJS2519" s="207"/>
      <c r="GJT2519" s="238"/>
      <c r="GJU2519" s="207"/>
      <c r="GJV2519" s="207"/>
      <c r="GJW2519" s="187"/>
      <c r="GJX2519" s="187"/>
      <c r="GJY2519" s="204"/>
      <c r="GJZ2519" s="272"/>
      <c r="GKA2519" s="207"/>
      <c r="GKB2519" s="238"/>
      <c r="GKC2519" s="207"/>
      <c r="GKD2519" s="207"/>
      <c r="GKE2519" s="187"/>
      <c r="GKF2519" s="187"/>
      <c r="GKG2519" s="204"/>
      <c r="GKH2519" s="272"/>
      <c r="GKI2519" s="207"/>
      <c r="GKJ2519" s="238"/>
      <c r="GKK2519" s="207"/>
      <c r="GKL2519" s="207"/>
      <c r="GKM2519" s="187"/>
      <c r="GKN2519" s="187"/>
      <c r="GKO2519" s="204"/>
      <c r="GKP2519" s="272"/>
      <c r="GKQ2519" s="207"/>
      <c r="GKR2519" s="238"/>
      <c r="GKS2519" s="207"/>
      <c r="GKT2519" s="207"/>
      <c r="GKU2519" s="187"/>
      <c r="GKV2519" s="187"/>
      <c r="GKW2519" s="204"/>
      <c r="GKX2519" s="272"/>
      <c r="GKY2519" s="207"/>
      <c r="GKZ2519" s="238"/>
      <c r="GLA2519" s="207"/>
      <c r="GLB2519" s="207"/>
      <c r="GLC2519" s="187"/>
      <c r="GLD2519" s="187"/>
      <c r="GLE2519" s="204"/>
      <c r="GLF2519" s="272"/>
      <c r="GLG2519" s="207"/>
      <c r="GLH2519" s="238"/>
      <c r="GLI2519" s="207"/>
      <c r="GLJ2519" s="207"/>
      <c r="GLK2519" s="187"/>
      <c r="GLL2519" s="187"/>
      <c r="GLM2519" s="204"/>
      <c r="GLN2519" s="272"/>
      <c r="GLO2519" s="207"/>
      <c r="GLP2519" s="238"/>
      <c r="GLQ2519" s="207"/>
      <c r="GLR2519" s="207"/>
      <c r="GLS2519" s="187"/>
      <c r="GLT2519" s="187"/>
      <c r="GLU2519" s="204"/>
      <c r="GLV2519" s="272"/>
      <c r="GLW2519" s="207"/>
      <c r="GLX2519" s="238"/>
      <c r="GLY2519" s="207"/>
      <c r="GLZ2519" s="207"/>
      <c r="GMA2519" s="187"/>
      <c r="GMB2519" s="187"/>
      <c r="GMC2519" s="204"/>
      <c r="GMD2519" s="272"/>
      <c r="GME2519" s="207"/>
      <c r="GMF2519" s="238"/>
      <c r="GMG2519" s="207"/>
      <c r="GMH2519" s="207"/>
      <c r="GMI2519" s="187"/>
      <c r="GMJ2519" s="187"/>
      <c r="GMK2519" s="204"/>
      <c r="GML2519" s="272"/>
      <c r="GMM2519" s="207"/>
      <c r="GMN2519" s="238"/>
      <c r="GMO2519" s="207"/>
      <c r="GMP2519" s="207"/>
      <c r="GMQ2519" s="187"/>
      <c r="GMR2519" s="187"/>
      <c r="GMS2519" s="204"/>
      <c r="GMT2519" s="272"/>
      <c r="GMU2519" s="207"/>
      <c r="GMV2519" s="238"/>
      <c r="GMW2519" s="207"/>
      <c r="GMX2519" s="207"/>
      <c r="GMY2519" s="187"/>
      <c r="GMZ2519" s="187"/>
      <c r="GNA2519" s="204"/>
      <c r="GNB2519" s="272"/>
      <c r="GNC2519" s="207"/>
      <c r="GND2519" s="238"/>
      <c r="GNE2519" s="207"/>
      <c r="GNF2519" s="207"/>
      <c r="GNG2519" s="187"/>
      <c r="GNH2519" s="187"/>
      <c r="GNI2519" s="204"/>
      <c r="GNJ2519" s="272"/>
      <c r="GNK2519" s="207"/>
      <c r="GNL2519" s="238"/>
      <c r="GNM2519" s="207"/>
      <c r="GNN2519" s="207"/>
      <c r="GNO2519" s="187"/>
      <c r="GNP2519" s="187"/>
      <c r="GNQ2519" s="204"/>
      <c r="GNR2519" s="272"/>
      <c r="GNS2519" s="207"/>
      <c r="GNT2519" s="238"/>
      <c r="GNU2519" s="207"/>
      <c r="GNV2519" s="207"/>
      <c r="GNW2519" s="187"/>
      <c r="GNX2519" s="187"/>
      <c r="GNY2519" s="204"/>
      <c r="GNZ2519" s="272"/>
      <c r="GOA2519" s="207"/>
      <c r="GOB2519" s="238"/>
      <c r="GOC2519" s="207"/>
      <c r="GOD2519" s="207"/>
      <c r="GOE2519" s="187"/>
      <c r="GOF2519" s="187"/>
      <c r="GOG2519" s="204"/>
      <c r="GOH2519" s="272"/>
      <c r="GOI2519" s="207"/>
      <c r="GOJ2519" s="238"/>
      <c r="GOK2519" s="207"/>
      <c r="GOL2519" s="207"/>
      <c r="GOM2519" s="187"/>
      <c r="GON2519" s="187"/>
      <c r="GOO2519" s="204"/>
      <c r="GOP2519" s="272"/>
      <c r="GOQ2519" s="207"/>
      <c r="GOR2519" s="238"/>
      <c r="GOS2519" s="207"/>
      <c r="GOT2519" s="207"/>
      <c r="GOU2519" s="187"/>
      <c r="GOV2519" s="187"/>
      <c r="GOW2519" s="204"/>
      <c r="GOX2519" s="272"/>
      <c r="GOY2519" s="207"/>
      <c r="GOZ2519" s="238"/>
      <c r="GPA2519" s="207"/>
      <c r="GPB2519" s="207"/>
      <c r="GPC2519" s="187"/>
      <c r="GPD2519" s="187"/>
      <c r="GPE2519" s="204"/>
      <c r="GPF2519" s="272"/>
      <c r="GPG2519" s="207"/>
      <c r="GPH2519" s="238"/>
      <c r="GPI2519" s="207"/>
      <c r="GPJ2519" s="207"/>
      <c r="GPK2519" s="187"/>
      <c r="GPL2519" s="187"/>
      <c r="GPM2519" s="204"/>
      <c r="GPN2519" s="272"/>
      <c r="GPO2519" s="207"/>
      <c r="GPP2519" s="238"/>
      <c r="GPQ2519" s="207"/>
      <c r="GPR2519" s="207"/>
      <c r="GPS2519" s="187"/>
      <c r="GPT2519" s="187"/>
      <c r="GPU2519" s="204"/>
      <c r="GPV2519" s="272"/>
      <c r="GPW2519" s="207"/>
      <c r="GPX2519" s="238"/>
      <c r="GPY2519" s="207"/>
      <c r="GPZ2519" s="207"/>
      <c r="GQA2519" s="187"/>
      <c r="GQB2519" s="187"/>
      <c r="GQC2519" s="204"/>
      <c r="GQD2519" s="272"/>
      <c r="GQE2519" s="207"/>
      <c r="GQF2519" s="238"/>
      <c r="GQG2519" s="207"/>
      <c r="GQH2519" s="207"/>
      <c r="GQI2519" s="187"/>
      <c r="GQJ2519" s="187"/>
      <c r="GQK2519" s="204"/>
      <c r="GQL2519" s="272"/>
      <c r="GQM2519" s="207"/>
      <c r="GQN2519" s="238"/>
      <c r="GQO2519" s="207"/>
      <c r="GQP2519" s="207"/>
      <c r="GQQ2519" s="187"/>
      <c r="GQR2519" s="187"/>
      <c r="GQS2519" s="204"/>
      <c r="GQT2519" s="272"/>
      <c r="GQU2519" s="207"/>
      <c r="GQV2519" s="238"/>
      <c r="GQW2519" s="207"/>
      <c r="GQX2519" s="207"/>
      <c r="GQY2519" s="187"/>
      <c r="GQZ2519" s="187"/>
      <c r="GRA2519" s="204"/>
      <c r="GRB2519" s="272"/>
      <c r="GRC2519" s="207"/>
      <c r="GRD2519" s="238"/>
      <c r="GRE2519" s="207"/>
      <c r="GRF2519" s="207"/>
      <c r="GRG2519" s="187"/>
      <c r="GRH2519" s="187"/>
      <c r="GRI2519" s="204"/>
      <c r="GRJ2519" s="272"/>
      <c r="GRK2519" s="207"/>
      <c r="GRL2519" s="238"/>
      <c r="GRM2519" s="207"/>
      <c r="GRN2519" s="207"/>
      <c r="GRO2519" s="187"/>
      <c r="GRP2519" s="187"/>
      <c r="GRQ2519" s="204"/>
      <c r="GRR2519" s="272"/>
      <c r="GRS2519" s="207"/>
      <c r="GRT2519" s="238"/>
      <c r="GRU2519" s="207"/>
      <c r="GRV2519" s="207"/>
      <c r="GRW2519" s="187"/>
      <c r="GRX2519" s="187"/>
      <c r="GRY2519" s="204"/>
      <c r="GRZ2519" s="272"/>
      <c r="GSA2519" s="207"/>
      <c r="GSB2519" s="238"/>
      <c r="GSC2519" s="207"/>
      <c r="GSD2519" s="207"/>
      <c r="GSE2519" s="187"/>
      <c r="GSF2519" s="187"/>
      <c r="GSG2519" s="204"/>
      <c r="GSH2519" s="272"/>
      <c r="GSI2519" s="207"/>
      <c r="GSJ2519" s="238"/>
      <c r="GSK2519" s="207"/>
      <c r="GSL2519" s="207"/>
      <c r="GSM2519" s="187"/>
      <c r="GSN2519" s="187"/>
      <c r="GSO2519" s="204"/>
      <c r="GSP2519" s="272"/>
      <c r="GSQ2519" s="207"/>
      <c r="GSR2519" s="238"/>
      <c r="GSS2519" s="207"/>
      <c r="GST2519" s="207"/>
      <c r="GSU2519" s="187"/>
      <c r="GSV2519" s="187"/>
      <c r="GSW2519" s="204"/>
      <c r="GSX2519" s="272"/>
      <c r="GSY2519" s="207"/>
      <c r="GSZ2519" s="238"/>
      <c r="GTA2519" s="207"/>
      <c r="GTB2519" s="207"/>
      <c r="GTC2519" s="187"/>
      <c r="GTD2519" s="187"/>
      <c r="GTE2519" s="204"/>
      <c r="GTF2519" s="272"/>
      <c r="GTG2519" s="207"/>
      <c r="GTH2519" s="238"/>
      <c r="GTI2519" s="207"/>
      <c r="GTJ2519" s="207"/>
      <c r="GTK2519" s="187"/>
      <c r="GTL2519" s="187"/>
      <c r="GTM2519" s="204"/>
      <c r="GTN2519" s="272"/>
      <c r="GTO2519" s="207"/>
      <c r="GTP2519" s="238"/>
      <c r="GTQ2519" s="207"/>
      <c r="GTR2519" s="207"/>
      <c r="GTS2519" s="187"/>
      <c r="GTT2519" s="187"/>
      <c r="GTU2519" s="204"/>
      <c r="GTV2519" s="272"/>
      <c r="GTW2519" s="207"/>
      <c r="GTX2519" s="238"/>
      <c r="GTY2519" s="207"/>
      <c r="GTZ2519" s="207"/>
      <c r="GUA2519" s="187"/>
      <c r="GUB2519" s="187"/>
      <c r="GUC2519" s="204"/>
      <c r="GUD2519" s="272"/>
      <c r="GUE2519" s="207"/>
      <c r="GUF2519" s="238"/>
      <c r="GUG2519" s="207"/>
      <c r="GUH2519" s="207"/>
      <c r="GUI2519" s="187"/>
      <c r="GUJ2519" s="187"/>
      <c r="GUK2519" s="204"/>
      <c r="GUL2519" s="272"/>
      <c r="GUM2519" s="207"/>
      <c r="GUN2519" s="238"/>
      <c r="GUO2519" s="207"/>
      <c r="GUP2519" s="207"/>
      <c r="GUQ2519" s="187"/>
      <c r="GUR2519" s="187"/>
      <c r="GUS2519" s="204"/>
      <c r="GUT2519" s="272"/>
      <c r="GUU2519" s="207"/>
      <c r="GUV2519" s="238"/>
      <c r="GUW2519" s="207"/>
      <c r="GUX2519" s="207"/>
      <c r="GUY2519" s="187"/>
      <c r="GUZ2519" s="187"/>
      <c r="GVA2519" s="204"/>
      <c r="GVB2519" s="272"/>
      <c r="GVC2519" s="207"/>
      <c r="GVD2519" s="238"/>
      <c r="GVE2519" s="207"/>
      <c r="GVF2519" s="207"/>
      <c r="GVG2519" s="187"/>
      <c r="GVH2519" s="187"/>
      <c r="GVI2519" s="204"/>
      <c r="GVJ2519" s="272"/>
      <c r="GVK2519" s="207"/>
      <c r="GVL2519" s="238"/>
      <c r="GVM2519" s="207"/>
      <c r="GVN2519" s="207"/>
      <c r="GVO2519" s="187"/>
      <c r="GVP2519" s="187"/>
      <c r="GVQ2519" s="204"/>
      <c r="GVR2519" s="272"/>
      <c r="GVS2519" s="207"/>
      <c r="GVT2519" s="238"/>
      <c r="GVU2519" s="207"/>
      <c r="GVV2519" s="207"/>
      <c r="GVW2519" s="187"/>
      <c r="GVX2519" s="187"/>
      <c r="GVY2519" s="204"/>
      <c r="GVZ2519" s="272"/>
      <c r="GWA2519" s="207"/>
      <c r="GWB2519" s="238"/>
      <c r="GWC2519" s="207"/>
      <c r="GWD2519" s="207"/>
      <c r="GWE2519" s="187"/>
      <c r="GWF2519" s="187"/>
      <c r="GWG2519" s="204"/>
      <c r="GWH2519" s="272"/>
      <c r="GWI2519" s="207"/>
      <c r="GWJ2519" s="238"/>
      <c r="GWK2519" s="207"/>
      <c r="GWL2519" s="207"/>
      <c r="GWM2519" s="187"/>
      <c r="GWN2519" s="187"/>
      <c r="GWO2519" s="204"/>
      <c r="GWP2519" s="272"/>
      <c r="GWQ2519" s="207"/>
      <c r="GWR2519" s="238"/>
      <c r="GWS2519" s="207"/>
      <c r="GWT2519" s="207"/>
      <c r="GWU2519" s="187"/>
      <c r="GWV2519" s="187"/>
      <c r="GWW2519" s="204"/>
      <c r="GWX2519" s="272"/>
      <c r="GWY2519" s="207"/>
      <c r="GWZ2519" s="238"/>
      <c r="GXA2519" s="207"/>
      <c r="GXB2519" s="207"/>
      <c r="GXC2519" s="187"/>
      <c r="GXD2519" s="187"/>
      <c r="GXE2519" s="204"/>
      <c r="GXF2519" s="272"/>
      <c r="GXG2519" s="207"/>
      <c r="GXH2519" s="238"/>
      <c r="GXI2519" s="207"/>
      <c r="GXJ2519" s="207"/>
      <c r="GXK2519" s="187"/>
      <c r="GXL2519" s="187"/>
      <c r="GXM2519" s="204"/>
      <c r="GXN2519" s="272"/>
      <c r="GXO2519" s="207"/>
      <c r="GXP2519" s="238"/>
      <c r="GXQ2519" s="207"/>
      <c r="GXR2519" s="207"/>
      <c r="GXS2519" s="187"/>
      <c r="GXT2519" s="187"/>
      <c r="GXU2519" s="204"/>
      <c r="GXV2519" s="272"/>
      <c r="GXW2519" s="207"/>
      <c r="GXX2519" s="238"/>
      <c r="GXY2519" s="207"/>
      <c r="GXZ2519" s="207"/>
      <c r="GYA2519" s="187"/>
      <c r="GYB2519" s="187"/>
      <c r="GYC2519" s="204"/>
      <c r="GYD2519" s="272"/>
      <c r="GYE2519" s="207"/>
      <c r="GYF2519" s="238"/>
      <c r="GYG2519" s="207"/>
      <c r="GYH2519" s="207"/>
      <c r="GYI2519" s="187"/>
      <c r="GYJ2519" s="187"/>
      <c r="GYK2519" s="204"/>
      <c r="GYL2519" s="272"/>
      <c r="GYM2519" s="207"/>
      <c r="GYN2519" s="238"/>
      <c r="GYO2519" s="207"/>
      <c r="GYP2519" s="207"/>
      <c r="GYQ2519" s="187"/>
      <c r="GYR2519" s="187"/>
      <c r="GYS2519" s="204"/>
      <c r="GYT2519" s="272"/>
      <c r="GYU2519" s="207"/>
      <c r="GYV2519" s="238"/>
      <c r="GYW2519" s="207"/>
      <c r="GYX2519" s="207"/>
      <c r="GYY2519" s="187"/>
      <c r="GYZ2519" s="187"/>
      <c r="GZA2519" s="204"/>
      <c r="GZB2519" s="272"/>
      <c r="GZC2519" s="207"/>
      <c r="GZD2519" s="238"/>
      <c r="GZE2519" s="207"/>
      <c r="GZF2519" s="207"/>
      <c r="GZG2519" s="187"/>
      <c r="GZH2519" s="187"/>
      <c r="GZI2519" s="204"/>
      <c r="GZJ2519" s="272"/>
      <c r="GZK2519" s="207"/>
      <c r="GZL2519" s="238"/>
      <c r="GZM2519" s="207"/>
      <c r="GZN2519" s="207"/>
      <c r="GZO2519" s="187"/>
      <c r="GZP2519" s="187"/>
      <c r="GZQ2519" s="204"/>
      <c r="GZR2519" s="272"/>
      <c r="GZS2519" s="207"/>
      <c r="GZT2519" s="238"/>
      <c r="GZU2519" s="207"/>
      <c r="GZV2519" s="207"/>
      <c r="GZW2519" s="187"/>
      <c r="GZX2519" s="187"/>
      <c r="GZY2519" s="204"/>
      <c r="GZZ2519" s="272"/>
      <c r="HAA2519" s="207"/>
      <c r="HAB2519" s="238"/>
      <c r="HAC2519" s="207"/>
      <c r="HAD2519" s="207"/>
      <c r="HAE2519" s="187"/>
      <c r="HAF2519" s="187"/>
      <c r="HAG2519" s="204"/>
      <c r="HAH2519" s="272"/>
      <c r="HAI2519" s="207"/>
      <c r="HAJ2519" s="238"/>
      <c r="HAK2519" s="207"/>
      <c r="HAL2519" s="207"/>
      <c r="HAM2519" s="187"/>
      <c r="HAN2519" s="187"/>
      <c r="HAO2519" s="204"/>
      <c r="HAP2519" s="272"/>
      <c r="HAQ2519" s="207"/>
      <c r="HAR2519" s="238"/>
      <c r="HAS2519" s="207"/>
      <c r="HAT2519" s="207"/>
      <c r="HAU2519" s="187"/>
      <c r="HAV2519" s="187"/>
      <c r="HAW2519" s="204"/>
      <c r="HAX2519" s="272"/>
      <c r="HAY2519" s="207"/>
      <c r="HAZ2519" s="238"/>
      <c r="HBA2519" s="207"/>
      <c r="HBB2519" s="207"/>
      <c r="HBC2519" s="187"/>
      <c r="HBD2519" s="187"/>
      <c r="HBE2519" s="204"/>
      <c r="HBF2519" s="272"/>
      <c r="HBG2519" s="207"/>
      <c r="HBH2519" s="238"/>
      <c r="HBI2519" s="207"/>
      <c r="HBJ2519" s="207"/>
      <c r="HBK2519" s="187"/>
      <c r="HBL2519" s="187"/>
      <c r="HBM2519" s="204"/>
      <c r="HBN2519" s="272"/>
      <c r="HBO2519" s="207"/>
      <c r="HBP2519" s="238"/>
      <c r="HBQ2519" s="207"/>
      <c r="HBR2519" s="207"/>
      <c r="HBS2519" s="187"/>
      <c r="HBT2519" s="187"/>
      <c r="HBU2519" s="204"/>
      <c r="HBV2519" s="272"/>
      <c r="HBW2519" s="207"/>
      <c r="HBX2519" s="238"/>
      <c r="HBY2519" s="207"/>
      <c r="HBZ2519" s="207"/>
      <c r="HCA2519" s="187"/>
      <c r="HCB2519" s="187"/>
      <c r="HCC2519" s="204"/>
      <c r="HCD2519" s="272"/>
      <c r="HCE2519" s="207"/>
      <c r="HCF2519" s="238"/>
      <c r="HCG2519" s="207"/>
      <c r="HCH2519" s="207"/>
      <c r="HCI2519" s="187"/>
      <c r="HCJ2519" s="187"/>
      <c r="HCK2519" s="204"/>
      <c r="HCL2519" s="272"/>
      <c r="HCM2519" s="207"/>
      <c r="HCN2519" s="238"/>
      <c r="HCO2519" s="207"/>
      <c r="HCP2519" s="207"/>
      <c r="HCQ2519" s="187"/>
      <c r="HCR2519" s="187"/>
      <c r="HCS2519" s="204"/>
      <c r="HCT2519" s="272"/>
      <c r="HCU2519" s="207"/>
      <c r="HCV2519" s="238"/>
      <c r="HCW2519" s="207"/>
      <c r="HCX2519" s="207"/>
      <c r="HCY2519" s="187"/>
      <c r="HCZ2519" s="187"/>
      <c r="HDA2519" s="204"/>
      <c r="HDB2519" s="272"/>
      <c r="HDC2519" s="207"/>
      <c r="HDD2519" s="238"/>
      <c r="HDE2519" s="207"/>
      <c r="HDF2519" s="207"/>
      <c r="HDG2519" s="187"/>
      <c r="HDH2519" s="187"/>
      <c r="HDI2519" s="204"/>
      <c r="HDJ2519" s="272"/>
      <c r="HDK2519" s="207"/>
      <c r="HDL2519" s="238"/>
      <c r="HDM2519" s="207"/>
      <c r="HDN2519" s="207"/>
      <c r="HDO2519" s="187"/>
      <c r="HDP2519" s="187"/>
      <c r="HDQ2519" s="204"/>
      <c r="HDR2519" s="272"/>
      <c r="HDS2519" s="207"/>
      <c r="HDT2519" s="238"/>
      <c r="HDU2519" s="207"/>
      <c r="HDV2519" s="207"/>
      <c r="HDW2519" s="187"/>
      <c r="HDX2519" s="187"/>
      <c r="HDY2519" s="204"/>
      <c r="HDZ2519" s="272"/>
      <c r="HEA2519" s="207"/>
      <c r="HEB2519" s="238"/>
      <c r="HEC2519" s="207"/>
      <c r="HED2519" s="207"/>
      <c r="HEE2519" s="187"/>
      <c r="HEF2519" s="187"/>
      <c r="HEG2519" s="204"/>
      <c r="HEH2519" s="272"/>
      <c r="HEI2519" s="207"/>
      <c r="HEJ2519" s="238"/>
      <c r="HEK2519" s="207"/>
      <c r="HEL2519" s="207"/>
      <c r="HEM2519" s="187"/>
      <c r="HEN2519" s="187"/>
      <c r="HEO2519" s="204"/>
      <c r="HEP2519" s="272"/>
      <c r="HEQ2519" s="207"/>
      <c r="HER2519" s="238"/>
      <c r="HES2519" s="207"/>
      <c r="HET2519" s="207"/>
      <c r="HEU2519" s="187"/>
      <c r="HEV2519" s="187"/>
      <c r="HEW2519" s="204"/>
      <c r="HEX2519" s="272"/>
      <c r="HEY2519" s="207"/>
      <c r="HEZ2519" s="238"/>
      <c r="HFA2519" s="207"/>
      <c r="HFB2519" s="207"/>
      <c r="HFC2519" s="187"/>
      <c r="HFD2519" s="187"/>
      <c r="HFE2519" s="204"/>
      <c r="HFF2519" s="272"/>
      <c r="HFG2519" s="207"/>
      <c r="HFH2519" s="238"/>
      <c r="HFI2519" s="207"/>
      <c r="HFJ2519" s="207"/>
      <c r="HFK2519" s="187"/>
      <c r="HFL2519" s="187"/>
      <c r="HFM2519" s="204"/>
      <c r="HFN2519" s="272"/>
      <c r="HFO2519" s="207"/>
      <c r="HFP2519" s="238"/>
      <c r="HFQ2519" s="207"/>
      <c r="HFR2519" s="207"/>
      <c r="HFS2519" s="187"/>
      <c r="HFT2519" s="187"/>
      <c r="HFU2519" s="204"/>
      <c r="HFV2519" s="272"/>
      <c r="HFW2519" s="207"/>
      <c r="HFX2519" s="238"/>
      <c r="HFY2519" s="207"/>
      <c r="HFZ2519" s="207"/>
      <c r="HGA2519" s="187"/>
      <c r="HGB2519" s="187"/>
      <c r="HGC2519" s="204"/>
      <c r="HGD2519" s="272"/>
      <c r="HGE2519" s="207"/>
      <c r="HGF2519" s="238"/>
      <c r="HGG2519" s="207"/>
      <c r="HGH2519" s="207"/>
      <c r="HGI2519" s="187"/>
      <c r="HGJ2519" s="187"/>
      <c r="HGK2519" s="204"/>
      <c r="HGL2519" s="272"/>
      <c r="HGM2519" s="207"/>
      <c r="HGN2519" s="238"/>
      <c r="HGO2519" s="207"/>
      <c r="HGP2519" s="207"/>
      <c r="HGQ2519" s="187"/>
      <c r="HGR2519" s="187"/>
      <c r="HGS2519" s="204"/>
      <c r="HGT2519" s="272"/>
      <c r="HGU2519" s="207"/>
      <c r="HGV2519" s="238"/>
      <c r="HGW2519" s="207"/>
      <c r="HGX2519" s="207"/>
      <c r="HGY2519" s="187"/>
      <c r="HGZ2519" s="187"/>
      <c r="HHA2519" s="204"/>
      <c r="HHB2519" s="272"/>
      <c r="HHC2519" s="207"/>
      <c r="HHD2519" s="238"/>
      <c r="HHE2519" s="207"/>
      <c r="HHF2519" s="207"/>
      <c r="HHG2519" s="187"/>
      <c r="HHH2519" s="187"/>
      <c r="HHI2519" s="204"/>
      <c r="HHJ2519" s="272"/>
      <c r="HHK2519" s="207"/>
      <c r="HHL2519" s="238"/>
      <c r="HHM2519" s="207"/>
      <c r="HHN2519" s="207"/>
      <c r="HHO2519" s="187"/>
      <c r="HHP2519" s="187"/>
      <c r="HHQ2519" s="204"/>
      <c r="HHR2519" s="272"/>
      <c r="HHS2519" s="207"/>
      <c r="HHT2519" s="238"/>
      <c r="HHU2519" s="207"/>
      <c r="HHV2519" s="207"/>
      <c r="HHW2519" s="187"/>
      <c r="HHX2519" s="187"/>
      <c r="HHY2519" s="204"/>
      <c r="HHZ2519" s="272"/>
      <c r="HIA2519" s="207"/>
      <c r="HIB2519" s="238"/>
      <c r="HIC2519" s="207"/>
      <c r="HID2519" s="207"/>
      <c r="HIE2519" s="187"/>
      <c r="HIF2519" s="187"/>
      <c r="HIG2519" s="204"/>
      <c r="HIH2519" s="272"/>
      <c r="HII2519" s="207"/>
      <c r="HIJ2519" s="238"/>
      <c r="HIK2519" s="207"/>
      <c r="HIL2519" s="207"/>
      <c r="HIM2519" s="187"/>
      <c r="HIN2519" s="187"/>
      <c r="HIO2519" s="204"/>
      <c r="HIP2519" s="272"/>
      <c r="HIQ2519" s="207"/>
      <c r="HIR2519" s="238"/>
      <c r="HIS2519" s="207"/>
      <c r="HIT2519" s="207"/>
      <c r="HIU2519" s="187"/>
      <c r="HIV2519" s="187"/>
      <c r="HIW2519" s="204"/>
      <c r="HIX2519" s="272"/>
      <c r="HIY2519" s="207"/>
      <c r="HIZ2519" s="238"/>
      <c r="HJA2519" s="207"/>
      <c r="HJB2519" s="207"/>
      <c r="HJC2519" s="187"/>
      <c r="HJD2519" s="187"/>
      <c r="HJE2519" s="204"/>
      <c r="HJF2519" s="272"/>
      <c r="HJG2519" s="207"/>
      <c r="HJH2519" s="238"/>
      <c r="HJI2519" s="207"/>
      <c r="HJJ2519" s="207"/>
      <c r="HJK2519" s="187"/>
      <c r="HJL2519" s="187"/>
      <c r="HJM2519" s="204"/>
      <c r="HJN2519" s="272"/>
      <c r="HJO2519" s="207"/>
      <c r="HJP2519" s="238"/>
      <c r="HJQ2519" s="207"/>
      <c r="HJR2519" s="207"/>
      <c r="HJS2519" s="187"/>
      <c r="HJT2519" s="187"/>
      <c r="HJU2519" s="204"/>
      <c r="HJV2519" s="272"/>
      <c r="HJW2519" s="207"/>
      <c r="HJX2519" s="238"/>
      <c r="HJY2519" s="207"/>
      <c r="HJZ2519" s="207"/>
      <c r="HKA2519" s="187"/>
      <c r="HKB2519" s="187"/>
      <c r="HKC2519" s="204"/>
      <c r="HKD2519" s="272"/>
      <c r="HKE2519" s="207"/>
      <c r="HKF2519" s="238"/>
      <c r="HKG2519" s="207"/>
      <c r="HKH2519" s="207"/>
      <c r="HKI2519" s="187"/>
      <c r="HKJ2519" s="187"/>
      <c r="HKK2519" s="204"/>
      <c r="HKL2519" s="272"/>
      <c r="HKM2519" s="207"/>
      <c r="HKN2519" s="238"/>
      <c r="HKO2519" s="207"/>
      <c r="HKP2519" s="207"/>
      <c r="HKQ2519" s="187"/>
      <c r="HKR2519" s="187"/>
      <c r="HKS2519" s="204"/>
      <c r="HKT2519" s="272"/>
      <c r="HKU2519" s="207"/>
      <c r="HKV2519" s="238"/>
      <c r="HKW2519" s="207"/>
      <c r="HKX2519" s="207"/>
      <c r="HKY2519" s="187"/>
      <c r="HKZ2519" s="187"/>
      <c r="HLA2519" s="204"/>
      <c r="HLB2519" s="272"/>
      <c r="HLC2519" s="207"/>
      <c r="HLD2519" s="238"/>
      <c r="HLE2519" s="207"/>
      <c r="HLF2519" s="207"/>
      <c r="HLG2519" s="187"/>
      <c r="HLH2519" s="187"/>
      <c r="HLI2519" s="204"/>
      <c r="HLJ2519" s="272"/>
      <c r="HLK2519" s="207"/>
      <c r="HLL2519" s="238"/>
      <c r="HLM2519" s="207"/>
      <c r="HLN2519" s="207"/>
      <c r="HLO2519" s="187"/>
      <c r="HLP2519" s="187"/>
      <c r="HLQ2519" s="204"/>
      <c r="HLR2519" s="272"/>
      <c r="HLS2519" s="207"/>
      <c r="HLT2519" s="238"/>
      <c r="HLU2519" s="207"/>
      <c r="HLV2519" s="207"/>
      <c r="HLW2519" s="187"/>
      <c r="HLX2519" s="187"/>
      <c r="HLY2519" s="204"/>
      <c r="HLZ2519" s="272"/>
      <c r="HMA2519" s="207"/>
      <c r="HMB2519" s="238"/>
      <c r="HMC2519" s="207"/>
      <c r="HMD2519" s="207"/>
      <c r="HME2519" s="187"/>
      <c r="HMF2519" s="187"/>
      <c r="HMG2519" s="204"/>
      <c r="HMH2519" s="272"/>
      <c r="HMI2519" s="207"/>
      <c r="HMJ2519" s="238"/>
      <c r="HMK2519" s="207"/>
      <c r="HML2519" s="207"/>
      <c r="HMM2519" s="187"/>
      <c r="HMN2519" s="187"/>
      <c r="HMO2519" s="204"/>
      <c r="HMP2519" s="272"/>
      <c r="HMQ2519" s="207"/>
      <c r="HMR2519" s="238"/>
      <c r="HMS2519" s="207"/>
      <c r="HMT2519" s="207"/>
      <c r="HMU2519" s="187"/>
      <c r="HMV2519" s="187"/>
      <c r="HMW2519" s="204"/>
      <c r="HMX2519" s="272"/>
      <c r="HMY2519" s="207"/>
      <c r="HMZ2519" s="238"/>
      <c r="HNA2519" s="207"/>
      <c r="HNB2519" s="207"/>
      <c r="HNC2519" s="187"/>
      <c r="HND2519" s="187"/>
      <c r="HNE2519" s="204"/>
      <c r="HNF2519" s="272"/>
      <c r="HNG2519" s="207"/>
      <c r="HNH2519" s="238"/>
      <c r="HNI2519" s="207"/>
      <c r="HNJ2519" s="207"/>
      <c r="HNK2519" s="187"/>
      <c r="HNL2519" s="187"/>
      <c r="HNM2519" s="204"/>
      <c r="HNN2519" s="272"/>
      <c r="HNO2519" s="207"/>
      <c r="HNP2519" s="238"/>
      <c r="HNQ2519" s="207"/>
      <c r="HNR2519" s="207"/>
      <c r="HNS2519" s="187"/>
      <c r="HNT2519" s="187"/>
      <c r="HNU2519" s="204"/>
      <c r="HNV2519" s="272"/>
      <c r="HNW2519" s="207"/>
      <c r="HNX2519" s="238"/>
      <c r="HNY2519" s="207"/>
      <c r="HNZ2519" s="207"/>
      <c r="HOA2519" s="187"/>
      <c r="HOB2519" s="187"/>
      <c r="HOC2519" s="204"/>
      <c r="HOD2519" s="272"/>
      <c r="HOE2519" s="207"/>
      <c r="HOF2519" s="238"/>
      <c r="HOG2519" s="207"/>
      <c r="HOH2519" s="207"/>
      <c r="HOI2519" s="187"/>
      <c r="HOJ2519" s="187"/>
      <c r="HOK2519" s="204"/>
      <c r="HOL2519" s="272"/>
      <c r="HOM2519" s="207"/>
      <c r="HON2519" s="238"/>
      <c r="HOO2519" s="207"/>
      <c r="HOP2519" s="207"/>
      <c r="HOQ2519" s="187"/>
      <c r="HOR2519" s="187"/>
      <c r="HOS2519" s="204"/>
      <c r="HOT2519" s="272"/>
      <c r="HOU2519" s="207"/>
      <c r="HOV2519" s="238"/>
      <c r="HOW2519" s="207"/>
      <c r="HOX2519" s="207"/>
      <c r="HOY2519" s="187"/>
      <c r="HOZ2519" s="187"/>
      <c r="HPA2519" s="204"/>
      <c r="HPB2519" s="272"/>
      <c r="HPC2519" s="207"/>
      <c r="HPD2519" s="238"/>
      <c r="HPE2519" s="207"/>
      <c r="HPF2519" s="207"/>
      <c r="HPG2519" s="187"/>
      <c r="HPH2519" s="187"/>
      <c r="HPI2519" s="204"/>
      <c r="HPJ2519" s="272"/>
      <c r="HPK2519" s="207"/>
      <c r="HPL2519" s="238"/>
      <c r="HPM2519" s="207"/>
      <c r="HPN2519" s="207"/>
      <c r="HPO2519" s="187"/>
      <c r="HPP2519" s="187"/>
      <c r="HPQ2519" s="204"/>
      <c r="HPR2519" s="272"/>
      <c r="HPS2519" s="207"/>
      <c r="HPT2519" s="238"/>
      <c r="HPU2519" s="207"/>
      <c r="HPV2519" s="207"/>
      <c r="HPW2519" s="187"/>
      <c r="HPX2519" s="187"/>
      <c r="HPY2519" s="204"/>
      <c r="HPZ2519" s="272"/>
      <c r="HQA2519" s="207"/>
      <c r="HQB2519" s="238"/>
      <c r="HQC2519" s="207"/>
      <c r="HQD2519" s="207"/>
      <c r="HQE2519" s="187"/>
      <c r="HQF2519" s="187"/>
      <c r="HQG2519" s="204"/>
      <c r="HQH2519" s="272"/>
      <c r="HQI2519" s="207"/>
      <c r="HQJ2519" s="238"/>
      <c r="HQK2519" s="207"/>
      <c r="HQL2519" s="207"/>
      <c r="HQM2519" s="187"/>
      <c r="HQN2519" s="187"/>
      <c r="HQO2519" s="204"/>
      <c r="HQP2519" s="272"/>
      <c r="HQQ2519" s="207"/>
      <c r="HQR2519" s="238"/>
      <c r="HQS2519" s="207"/>
      <c r="HQT2519" s="207"/>
      <c r="HQU2519" s="187"/>
      <c r="HQV2519" s="187"/>
      <c r="HQW2519" s="204"/>
      <c r="HQX2519" s="272"/>
      <c r="HQY2519" s="207"/>
      <c r="HQZ2519" s="238"/>
      <c r="HRA2519" s="207"/>
      <c r="HRB2519" s="207"/>
      <c r="HRC2519" s="187"/>
      <c r="HRD2519" s="187"/>
      <c r="HRE2519" s="204"/>
      <c r="HRF2519" s="272"/>
      <c r="HRG2519" s="207"/>
      <c r="HRH2519" s="238"/>
      <c r="HRI2519" s="207"/>
      <c r="HRJ2519" s="207"/>
      <c r="HRK2519" s="187"/>
      <c r="HRL2519" s="187"/>
      <c r="HRM2519" s="204"/>
      <c r="HRN2519" s="272"/>
      <c r="HRO2519" s="207"/>
      <c r="HRP2519" s="238"/>
      <c r="HRQ2519" s="207"/>
      <c r="HRR2519" s="207"/>
      <c r="HRS2519" s="187"/>
      <c r="HRT2519" s="187"/>
      <c r="HRU2519" s="204"/>
      <c r="HRV2519" s="272"/>
      <c r="HRW2519" s="207"/>
      <c r="HRX2519" s="238"/>
      <c r="HRY2519" s="207"/>
      <c r="HRZ2519" s="207"/>
      <c r="HSA2519" s="187"/>
      <c r="HSB2519" s="187"/>
      <c r="HSC2519" s="204"/>
      <c r="HSD2519" s="272"/>
      <c r="HSE2519" s="207"/>
      <c r="HSF2519" s="238"/>
      <c r="HSG2519" s="207"/>
      <c r="HSH2519" s="207"/>
      <c r="HSI2519" s="187"/>
      <c r="HSJ2519" s="187"/>
      <c r="HSK2519" s="204"/>
      <c r="HSL2519" s="272"/>
      <c r="HSM2519" s="207"/>
      <c r="HSN2519" s="238"/>
      <c r="HSO2519" s="207"/>
      <c r="HSP2519" s="207"/>
      <c r="HSQ2519" s="187"/>
      <c r="HSR2519" s="187"/>
      <c r="HSS2519" s="204"/>
      <c r="HST2519" s="272"/>
      <c r="HSU2519" s="207"/>
      <c r="HSV2519" s="238"/>
      <c r="HSW2519" s="207"/>
      <c r="HSX2519" s="207"/>
      <c r="HSY2519" s="187"/>
      <c r="HSZ2519" s="187"/>
      <c r="HTA2519" s="204"/>
      <c r="HTB2519" s="272"/>
      <c r="HTC2519" s="207"/>
      <c r="HTD2519" s="238"/>
      <c r="HTE2519" s="207"/>
      <c r="HTF2519" s="207"/>
      <c r="HTG2519" s="187"/>
      <c r="HTH2519" s="187"/>
      <c r="HTI2519" s="204"/>
      <c r="HTJ2519" s="272"/>
      <c r="HTK2519" s="207"/>
      <c r="HTL2519" s="238"/>
      <c r="HTM2519" s="207"/>
      <c r="HTN2519" s="207"/>
      <c r="HTO2519" s="187"/>
      <c r="HTP2519" s="187"/>
      <c r="HTQ2519" s="204"/>
      <c r="HTR2519" s="272"/>
      <c r="HTS2519" s="207"/>
      <c r="HTT2519" s="238"/>
      <c r="HTU2519" s="207"/>
      <c r="HTV2519" s="207"/>
      <c r="HTW2519" s="187"/>
      <c r="HTX2519" s="187"/>
      <c r="HTY2519" s="204"/>
      <c r="HTZ2519" s="272"/>
      <c r="HUA2519" s="207"/>
      <c r="HUB2519" s="238"/>
      <c r="HUC2519" s="207"/>
      <c r="HUD2519" s="207"/>
      <c r="HUE2519" s="187"/>
      <c r="HUF2519" s="187"/>
      <c r="HUG2519" s="204"/>
      <c r="HUH2519" s="272"/>
      <c r="HUI2519" s="207"/>
      <c r="HUJ2519" s="238"/>
      <c r="HUK2519" s="207"/>
      <c r="HUL2519" s="207"/>
      <c r="HUM2519" s="187"/>
      <c r="HUN2519" s="187"/>
      <c r="HUO2519" s="204"/>
      <c r="HUP2519" s="272"/>
      <c r="HUQ2519" s="207"/>
      <c r="HUR2519" s="238"/>
      <c r="HUS2519" s="207"/>
      <c r="HUT2519" s="207"/>
      <c r="HUU2519" s="187"/>
      <c r="HUV2519" s="187"/>
      <c r="HUW2519" s="204"/>
      <c r="HUX2519" s="272"/>
      <c r="HUY2519" s="207"/>
      <c r="HUZ2519" s="238"/>
      <c r="HVA2519" s="207"/>
      <c r="HVB2519" s="207"/>
      <c r="HVC2519" s="187"/>
      <c r="HVD2519" s="187"/>
      <c r="HVE2519" s="204"/>
      <c r="HVF2519" s="272"/>
      <c r="HVG2519" s="207"/>
      <c r="HVH2519" s="238"/>
      <c r="HVI2519" s="207"/>
      <c r="HVJ2519" s="207"/>
      <c r="HVK2519" s="187"/>
      <c r="HVL2519" s="187"/>
      <c r="HVM2519" s="204"/>
      <c r="HVN2519" s="272"/>
      <c r="HVO2519" s="207"/>
      <c r="HVP2519" s="238"/>
      <c r="HVQ2519" s="207"/>
      <c r="HVR2519" s="207"/>
      <c r="HVS2519" s="187"/>
      <c r="HVT2519" s="187"/>
      <c r="HVU2519" s="204"/>
      <c r="HVV2519" s="272"/>
      <c r="HVW2519" s="207"/>
      <c r="HVX2519" s="238"/>
      <c r="HVY2519" s="207"/>
      <c r="HVZ2519" s="207"/>
      <c r="HWA2519" s="187"/>
      <c r="HWB2519" s="187"/>
      <c r="HWC2519" s="204"/>
      <c r="HWD2519" s="272"/>
      <c r="HWE2519" s="207"/>
      <c r="HWF2519" s="238"/>
      <c r="HWG2519" s="207"/>
      <c r="HWH2519" s="207"/>
      <c r="HWI2519" s="187"/>
      <c r="HWJ2519" s="187"/>
      <c r="HWK2519" s="204"/>
      <c r="HWL2519" s="272"/>
      <c r="HWM2519" s="207"/>
      <c r="HWN2519" s="238"/>
      <c r="HWO2519" s="207"/>
      <c r="HWP2519" s="207"/>
      <c r="HWQ2519" s="187"/>
      <c r="HWR2519" s="187"/>
      <c r="HWS2519" s="204"/>
      <c r="HWT2519" s="272"/>
      <c r="HWU2519" s="207"/>
      <c r="HWV2519" s="238"/>
      <c r="HWW2519" s="207"/>
      <c r="HWX2519" s="207"/>
      <c r="HWY2519" s="187"/>
      <c r="HWZ2519" s="187"/>
      <c r="HXA2519" s="204"/>
      <c r="HXB2519" s="272"/>
      <c r="HXC2519" s="207"/>
      <c r="HXD2519" s="238"/>
      <c r="HXE2519" s="207"/>
      <c r="HXF2519" s="207"/>
      <c r="HXG2519" s="187"/>
      <c r="HXH2519" s="187"/>
      <c r="HXI2519" s="204"/>
      <c r="HXJ2519" s="272"/>
      <c r="HXK2519" s="207"/>
      <c r="HXL2519" s="238"/>
      <c r="HXM2519" s="207"/>
      <c r="HXN2519" s="207"/>
      <c r="HXO2519" s="187"/>
      <c r="HXP2519" s="187"/>
      <c r="HXQ2519" s="204"/>
      <c r="HXR2519" s="272"/>
      <c r="HXS2519" s="207"/>
      <c r="HXT2519" s="238"/>
      <c r="HXU2519" s="207"/>
      <c r="HXV2519" s="207"/>
      <c r="HXW2519" s="187"/>
      <c r="HXX2519" s="187"/>
      <c r="HXY2519" s="204"/>
      <c r="HXZ2519" s="272"/>
      <c r="HYA2519" s="207"/>
      <c r="HYB2519" s="238"/>
      <c r="HYC2519" s="207"/>
      <c r="HYD2519" s="207"/>
      <c r="HYE2519" s="187"/>
      <c r="HYF2519" s="187"/>
      <c r="HYG2519" s="204"/>
      <c r="HYH2519" s="272"/>
      <c r="HYI2519" s="207"/>
      <c r="HYJ2519" s="238"/>
      <c r="HYK2519" s="207"/>
      <c r="HYL2519" s="207"/>
      <c r="HYM2519" s="187"/>
      <c r="HYN2519" s="187"/>
      <c r="HYO2519" s="204"/>
      <c r="HYP2519" s="272"/>
      <c r="HYQ2519" s="207"/>
      <c r="HYR2519" s="238"/>
      <c r="HYS2519" s="207"/>
      <c r="HYT2519" s="207"/>
      <c r="HYU2519" s="187"/>
      <c r="HYV2519" s="187"/>
      <c r="HYW2519" s="204"/>
      <c r="HYX2519" s="272"/>
      <c r="HYY2519" s="207"/>
      <c r="HYZ2519" s="238"/>
      <c r="HZA2519" s="207"/>
      <c r="HZB2519" s="207"/>
      <c r="HZC2519" s="187"/>
      <c r="HZD2519" s="187"/>
      <c r="HZE2519" s="204"/>
      <c r="HZF2519" s="272"/>
      <c r="HZG2519" s="207"/>
      <c r="HZH2519" s="238"/>
      <c r="HZI2519" s="207"/>
      <c r="HZJ2519" s="207"/>
      <c r="HZK2519" s="187"/>
      <c r="HZL2519" s="187"/>
      <c r="HZM2519" s="204"/>
      <c r="HZN2519" s="272"/>
      <c r="HZO2519" s="207"/>
      <c r="HZP2519" s="238"/>
      <c r="HZQ2519" s="207"/>
      <c r="HZR2519" s="207"/>
      <c r="HZS2519" s="187"/>
      <c r="HZT2519" s="187"/>
      <c r="HZU2519" s="204"/>
      <c r="HZV2519" s="272"/>
      <c r="HZW2519" s="207"/>
      <c r="HZX2519" s="238"/>
      <c r="HZY2519" s="207"/>
      <c r="HZZ2519" s="207"/>
      <c r="IAA2519" s="187"/>
      <c r="IAB2519" s="187"/>
      <c r="IAC2519" s="204"/>
      <c r="IAD2519" s="272"/>
      <c r="IAE2519" s="207"/>
      <c r="IAF2519" s="238"/>
      <c r="IAG2519" s="207"/>
      <c r="IAH2519" s="207"/>
      <c r="IAI2519" s="187"/>
      <c r="IAJ2519" s="187"/>
      <c r="IAK2519" s="204"/>
      <c r="IAL2519" s="272"/>
      <c r="IAM2519" s="207"/>
      <c r="IAN2519" s="238"/>
      <c r="IAO2519" s="207"/>
      <c r="IAP2519" s="207"/>
      <c r="IAQ2519" s="187"/>
      <c r="IAR2519" s="187"/>
      <c r="IAS2519" s="204"/>
      <c r="IAT2519" s="272"/>
      <c r="IAU2519" s="207"/>
      <c r="IAV2519" s="238"/>
      <c r="IAW2519" s="207"/>
      <c r="IAX2519" s="207"/>
      <c r="IAY2519" s="187"/>
      <c r="IAZ2519" s="187"/>
      <c r="IBA2519" s="204"/>
      <c r="IBB2519" s="272"/>
      <c r="IBC2519" s="207"/>
      <c r="IBD2519" s="238"/>
      <c r="IBE2519" s="207"/>
      <c r="IBF2519" s="207"/>
      <c r="IBG2519" s="187"/>
      <c r="IBH2519" s="187"/>
      <c r="IBI2519" s="204"/>
      <c r="IBJ2519" s="272"/>
      <c r="IBK2519" s="207"/>
      <c r="IBL2519" s="238"/>
      <c r="IBM2519" s="207"/>
      <c r="IBN2519" s="207"/>
      <c r="IBO2519" s="187"/>
      <c r="IBP2519" s="187"/>
      <c r="IBQ2519" s="204"/>
      <c r="IBR2519" s="272"/>
      <c r="IBS2519" s="207"/>
      <c r="IBT2519" s="238"/>
      <c r="IBU2519" s="207"/>
      <c r="IBV2519" s="207"/>
      <c r="IBW2519" s="187"/>
      <c r="IBX2519" s="187"/>
      <c r="IBY2519" s="204"/>
      <c r="IBZ2519" s="272"/>
      <c r="ICA2519" s="207"/>
      <c r="ICB2519" s="238"/>
      <c r="ICC2519" s="207"/>
      <c r="ICD2519" s="207"/>
      <c r="ICE2519" s="187"/>
      <c r="ICF2519" s="187"/>
      <c r="ICG2519" s="204"/>
      <c r="ICH2519" s="272"/>
      <c r="ICI2519" s="207"/>
      <c r="ICJ2519" s="238"/>
      <c r="ICK2519" s="207"/>
      <c r="ICL2519" s="207"/>
      <c r="ICM2519" s="187"/>
      <c r="ICN2519" s="187"/>
      <c r="ICO2519" s="204"/>
      <c r="ICP2519" s="272"/>
      <c r="ICQ2519" s="207"/>
      <c r="ICR2519" s="238"/>
      <c r="ICS2519" s="207"/>
      <c r="ICT2519" s="207"/>
      <c r="ICU2519" s="187"/>
      <c r="ICV2519" s="187"/>
      <c r="ICW2519" s="204"/>
      <c r="ICX2519" s="272"/>
      <c r="ICY2519" s="207"/>
      <c r="ICZ2519" s="238"/>
      <c r="IDA2519" s="207"/>
      <c r="IDB2519" s="207"/>
      <c r="IDC2519" s="187"/>
      <c r="IDD2519" s="187"/>
      <c r="IDE2519" s="204"/>
      <c r="IDF2519" s="272"/>
      <c r="IDG2519" s="207"/>
      <c r="IDH2519" s="238"/>
      <c r="IDI2519" s="207"/>
      <c r="IDJ2519" s="207"/>
      <c r="IDK2519" s="187"/>
      <c r="IDL2519" s="187"/>
      <c r="IDM2519" s="204"/>
      <c r="IDN2519" s="272"/>
      <c r="IDO2519" s="207"/>
      <c r="IDP2519" s="238"/>
      <c r="IDQ2519" s="207"/>
      <c r="IDR2519" s="207"/>
      <c r="IDS2519" s="187"/>
      <c r="IDT2519" s="187"/>
      <c r="IDU2519" s="204"/>
      <c r="IDV2519" s="272"/>
      <c r="IDW2519" s="207"/>
      <c r="IDX2519" s="238"/>
      <c r="IDY2519" s="207"/>
      <c r="IDZ2519" s="207"/>
      <c r="IEA2519" s="187"/>
      <c r="IEB2519" s="187"/>
      <c r="IEC2519" s="204"/>
      <c r="IED2519" s="272"/>
      <c r="IEE2519" s="207"/>
      <c r="IEF2519" s="238"/>
      <c r="IEG2519" s="207"/>
      <c r="IEH2519" s="207"/>
      <c r="IEI2519" s="187"/>
      <c r="IEJ2519" s="187"/>
      <c r="IEK2519" s="204"/>
      <c r="IEL2519" s="272"/>
      <c r="IEM2519" s="207"/>
      <c r="IEN2519" s="238"/>
      <c r="IEO2519" s="207"/>
      <c r="IEP2519" s="207"/>
      <c r="IEQ2519" s="187"/>
      <c r="IER2519" s="187"/>
      <c r="IES2519" s="204"/>
      <c r="IET2519" s="272"/>
      <c r="IEU2519" s="207"/>
      <c r="IEV2519" s="238"/>
      <c r="IEW2519" s="207"/>
      <c r="IEX2519" s="207"/>
      <c r="IEY2519" s="187"/>
      <c r="IEZ2519" s="187"/>
      <c r="IFA2519" s="204"/>
      <c r="IFB2519" s="272"/>
      <c r="IFC2519" s="207"/>
      <c r="IFD2519" s="238"/>
      <c r="IFE2519" s="207"/>
      <c r="IFF2519" s="207"/>
      <c r="IFG2519" s="187"/>
      <c r="IFH2519" s="187"/>
      <c r="IFI2519" s="204"/>
      <c r="IFJ2519" s="272"/>
      <c r="IFK2519" s="207"/>
      <c r="IFL2519" s="238"/>
      <c r="IFM2519" s="207"/>
      <c r="IFN2519" s="207"/>
      <c r="IFO2519" s="187"/>
      <c r="IFP2519" s="187"/>
      <c r="IFQ2519" s="204"/>
      <c r="IFR2519" s="272"/>
      <c r="IFS2519" s="207"/>
      <c r="IFT2519" s="238"/>
      <c r="IFU2519" s="207"/>
      <c r="IFV2519" s="207"/>
      <c r="IFW2519" s="187"/>
      <c r="IFX2519" s="187"/>
      <c r="IFY2519" s="204"/>
      <c r="IFZ2519" s="272"/>
      <c r="IGA2519" s="207"/>
      <c r="IGB2519" s="238"/>
      <c r="IGC2519" s="207"/>
      <c r="IGD2519" s="207"/>
      <c r="IGE2519" s="187"/>
      <c r="IGF2519" s="187"/>
      <c r="IGG2519" s="204"/>
      <c r="IGH2519" s="272"/>
      <c r="IGI2519" s="207"/>
      <c r="IGJ2519" s="238"/>
      <c r="IGK2519" s="207"/>
      <c r="IGL2519" s="207"/>
      <c r="IGM2519" s="187"/>
      <c r="IGN2519" s="187"/>
      <c r="IGO2519" s="204"/>
      <c r="IGP2519" s="272"/>
      <c r="IGQ2519" s="207"/>
      <c r="IGR2519" s="238"/>
      <c r="IGS2519" s="207"/>
      <c r="IGT2519" s="207"/>
      <c r="IGU2519" s="187"/>
      <c r="IGV2519" s="187"/>
      <c r="IGW2519" s="204"/>
      <c r="IGX2519" s="272"/>
      <c r="IGY2519" s="207"/>
      <c r="IGZ2519" s="238"/>
      <c r="IHA2519" s="207"/>
      <c r="IHB2519" s="207"/>
      <c r="IHC2519" s="187"/>
      <c r="IHD2519" s="187"/>
      <c r="IHE2519" s="204"/>
      <c r="IHF2519" s="272"/>
      <c r="IHG2519" s="207"/>
      <c r="IHH2519" s="238"/>
      <c r="IHI2519" s="207"/>
      <c r="IHJ2519" s="207"/>
      <c r="IHK2519" s="187"/>
      <c r="IHL2519" s="187"/>
      <c r="IHM2519" s="204"/>
      <c r="IHN2519" s="272"/>
      <c r="IHO2519" s="207"/>
      <c r="IHP2519" s="238"/>
      <c r="IHQ2519" s="207"/>
      <c r="IHR2519" s="207"/>
      <c r="IHS2519" s="187"/>
      <c r="IHT2519" s="187"/>
      <c r="IHU2519" s="204"/>
      <c r="IHV2519" s="272"/>
      <c r="IHW2519" s="207"/>
      <c r="IHX2519" s="238"/>
      <c r="IHY2519" s="207"/>
      <c r="IHZ2519" s="207"/>
      <c r="IIA2519" s="187"/>
      <c r="IIB2519" s="187"/>
      <c r="IIC2519" s="204"/>
      <c r="IID2519" s="272"/>
      <c r="IIE2519" s="207"/>
      <c r="IIF2519" s="238"/>
      <c r="IIG2519" s="207"/>
      <c r="IIH2519" s="207"/>
      <c r="III2519" s="187"/>
      <c r="IIJ2519" s="187"/>
      <c r="IIK2519" s="204"/>
      <c r="IIL2519" s="272"/>
      <c r="IIM2519" s="207"/>
      <c r="IIN2519" s="238"/>
      <c r="IIO2519" s="207"/>
      <c r="IIP2519" s="207"/>
      <c r="IIQ2519" s="187"/>
      <c r="IIR2519" s="187"/>
      <c r="IIS2519" s="204"/>
      <c r="IIT2519" s="272"/>
      <c r="IIU2519" s="207"/>
      <c r="IIV2519" s="238"/>
      <c r="IIW2519" s="207"/>
      <c r="IIX2519" s="207"/>
      <c r="IIY2519" s="187"/>
      <c r="IIZ2519" s="187"/>
      <c r="IJA2519" s="204"/>
      <c r="IJB2519" s="272"/>
      <c r="IJC2519" s="207"/>
      <c r="IJD2519" s="238"/>
      <c r="IJE2519" s="207"/>
      <c r="IJF2519" s="207"/>
      <c r="IJG2519" s="187"/>
      <c r="IJH2519" s="187"/>
      <c r="IJI2519" s="204"/>
      <c r="IJJ2519" s="272"/>
      <c r="IJK2519" s="207"/>
      <c r="IJL2519" s="238"/>
      <c r="IJM2519" s="207"/>
      <c r="IJN2519" s="207"/>
      <c r="IJO2519" s="187"/>
      <c r="IJP2519" s="187"/>
      <c r="IJQ2519" s="204"/>
      <c r="IJR2519" s="272"/>
      <c r="IJS2519" s="207"/>
      <c r="IJT2519" s="238"/>
      <c r="IJU2519" s="207"/>
      <c r="IJV2519" s="207"/>
      <c r="IJW2519" s="187"/>
      <c r="IJX2519" s="187"/>
      <c r="IJY2519" s="204"/>
      <c r="IJZ2519" s="272"/>
      <c r="IKA2519" s="207"/>
      <c r="IKB2519" s="238"/>
      <c r="IKC2519" s="207"/>
      <c r="IKD2519" s="207"/>
      <c r="IKE2519" s="187"/>
      <c r="IKF2519" s="187"/>
      <c r="IKG2519" s="204"/>
      <c r="IKH2519" s="272"/>
      <c r="IKI2519" s="207"/>
      <c r="IKJ2519" s="238"/>
      <c r="IKK2519" s="207"/>
      <c r="IKL2519" s="207"/>
      <c r="IKM2519" s="187"/>
      <c r="IKN2519" s="187"/>
      <c r="IKO2519" s="204"/>
      <c r="IKP2519" s="272"/>
      <c r="IKQ2519" s="207"/>
      <c r="IKR2519" s="238"/>
      <c r="IKS2519" s="207"/>
      <c r="IKT2519" s="207"/>
      <c r="IKU2519" s="187"/>
      <c r="IKV2519" s="187"/>
      <c r="IKW2519" s="204"/>
      <c r="IKX2519" s="272"/>
      <c r="IKY2519" s="207"/>
      <c r="IKZ2519" s="238"/>
      <c r="ILA2519" s="207"/>
      <c r="ILB2519" s="207"/>
      <c r="ILC2519" s="187"/>
      <c r="ILD2519" s="187"/>
      <c r="ILE2519" s="204"/>
      <c r="ILF2519" s="272"/>
      <c r="ILG2519" s="207"/>
      <c r="ILH2519" s="238"/>
      <c r="ILI2519" s="207"/>
      <c r="ILJ2519" s="207"/>
      <c r="ILK2519" s="187"/>
      <c r="ILL2519" s="187"/>
      <c r="ILM2519" s="204"/>
      <c r="ILN2519" s="272"/>
      <c r="ILO2519" s="207"/>
      <c r="ILP2519" s="238"/>
      <c r="ILQ2519" s="207"/>
      <c r="ILR2519" s="207"/>
      <c r="ILS2519" s="187"/>
      <c r="ILT2519" s="187"/>
      <c r="ILU2519" s="204"/>
      <c r="ILV2519" s="272"/>
      <c r="ILW2519" s="207"/>
      <c r="ILX2519" s="238"/>
      <c r="ILY2519" s="207"/>
      <c r="ILZ2519" s="207"/>
      <c r="IMA2519" s="187"/>
      <c r="IMB2519" s="187"/>
      <c r="IMC2519" s="204"/>
      <c r="IMD2519" s="272"/>
      <c r="IME2519" s="207"/>
      <c r="IMF2519" s="238"/>
      <c r="IMG2519" s="207"/>
      <c r="IMH2519" s="207"/>
      <c r="IMI2519" s="187"/>
      <c r="IMJ2519" s="187"/>
      <c r="IMK2519" s="204"/>
      <c r="IML2519" s="272"/>
      <c r="IMM2519" s="207"/>
      <c r="IMN2519" s="238"/>
      <c r="IMO2519" s="207"/>
      <c r="IMP2519" s="207"/>
      <c r="IMQ2519" s="187"/>
      <c r="IMR2519" s="187"/>
      <c r="IMS2519" s="204"/>
      <c r="IMT2519" s="272"/>
      <c r="IMU2519" s="207"/>
      <c r="IMV2519" s="238"/>
      <c r="IMW2519" s="207"/>
      <c r="IMX2519" s="207"/>
      <c r="IMY2519" s="187"/>
      <c r="IMZ2519" s="187"/>
      <c r="INA2519" s="204"/>
      <c r="INB2519" s="272"/>
      <c r="INC2519" s="207"/>
      <c r="IND2519" s="238"/>
      <c r="INE2519" s="207"/>
      <c r="INF2519" s="207"/>
      <c r="ING2519" s="187"/>
      <c r="INH2519" s="187"/>
      <c r="INI2519" s="204"/>
      <c r="INJ2519" s="272"/>
      <c r="INK2519" s="207"/>
      <c r="INL2519" s="238"/>
      <c r="INM2519" s="207"/>
      <c r="INN2519" s="207"/>
      <c r="INO2519" s="187"/>
      <c r="INP2519" s="187"/>
      <c r="INQ2519" s="204"/>
      <c r="INR2519" s="272"/>
      <c r="INS2519" s="207"/>
      <c r="INT2519" s="238"/>
      <c r="INU2519" s="207"/>
      <c r="INV2519" s="207"/>
      <c r="INW2519" s="187"/>
      <c r="INX2519" s="187"/>
      <c r="INY2519" s="204"/>
      <c r="INZ2519" s="272"/>
      <c r="IOA2519" s="207"/>
      <c r="IOB2519" s="238"/>
      <c r="IOC2519" s="207"/>
      <c r="IOD2519" s="207"/>
      <c r="IOE2519" s="187"/>
      <c r="IOF2519" s="187"/>
      <c r="IOG2519" s="204"/>
      <c r="IOH2519" s="272"/>
      <c r="IOI2519" s="207"/>
      <c r="IOJ2519" s="238"/>
      <c r="IOK2519" s="207"/>
      <c r="IOL2519" s="207"/>
      <c r="IOM2519" s="187"/>
      <c r="ION2519" s="187"/>
      <c r="IOO2519" s="204"/>
      <c r="IOP2519" s="272"/>
      <c r="IOQ2519" s="207"/>
      <c r="IOR2519" s="238"/>
      <c r="IOS2519" s="207"/>
      <c r="IOT2519" s="207"/>
      <c r="IOU2519" s="187"/>
      <c r="IOV2519" s="187"/>
      <c r="IOW2519" s="204"/>
      <c r="IOX2519" s="272"/>
      <c r="IOY2519" s="207"/>
      <c r="IOZ2519" s="238"/>
      <c r="IPA2519" s="207"/>
      <c r="IPB2519" s="207"/>
      <c r="IPC2519" s="187"/>
      <c r="IPD2519" s="187"/>
      <c r="IPE2519" s="204"/>
      <c r="IPF2519" s="272"/>
      <c r="IPG2519" s="207"/>
      <c r="IPH2519" s="238"/>
      <c r="IPI2519" s="207"/>
      <c r="IPJ2519" s="207"/>
      <c r="IPK2519" s="187"/>
      <c r="IPL2519" s="187"/>
      <c r="IPM2519" s="204"/>
      <c r="IPN2519" s="272"/>
      <c r="IPO2519" s="207"/>
      <c r="IPP2519" s="238"/>
      <c r="IPQ2519" s="207"/>
      <c r="IPR2519" s="207"/>
      <c r="IPS2519" s="187"/>
      <c r="IPT2519" s="187"/>
      <c r="IPU2519" s="204"/>
      <c r="IPV2519" s="272"/>
      <c r="IPW2519" s="207"/>
      <c r="IPX2519" s="238"/>
      <c r="IPY2519" s="207"/>
      <c r="IPZ2519" s="207"/>
      <c r="IQA2519" s="187"/>
      <c r="IQB2519" s="187"/>
      <c r="IQC2519" s="204"/>
      <c r="IQD2519" s="272"/>
      <c r="IQE2519" s="207"/>
      <c r="IQF2519" s="238"/>
      <c r="IQG2519" s="207"/>
      <c r="IQH2519" s="207"/>
      <c r="IQI2519" s="187"/>
      <c r="IQJ2519" s="187"/>
      <c r="IQK2519" s="204"/>
      <c r="IQL2519" s="272"/>
      <c r="IQM2519" s="207"/>
      <c r="IQN2519" s="238"/>
      <c r="IQO2519" s="207"/>
      <c r="IQP2519" s="207"/>
      <c r="IQQ2519" s="187"/>
      <c r="IQR2519" s="187"/>
      <c r="IQS2519" s="204"/>
      <c r="IQT2519" s="272"/>
      <c r="IQU2519" s="207"/>
      <c r="IQV2519" s="238"/>
      <c r="IQW2519" s="207"/>
      <c r="IQX2519" s="207"/>
      <c r="IQY2519" s="187"/>
      <c r="IQZ2519" s="187"/>
      <c r="IRA2519" s="204"/>
      <c r="IRB2519" s="272"/>
      <c r="IRC2519" s="207"/>
      <c r="IRD2519" s="238"/>
      <c r="IRE2519" s="207"/>
      <c r="IRF2519" s="207"/>
      <c r="IRG2519" s="187"/>
      <c r="IRH2519" s="187"/>
      <c r="IRI2519" s="204"/>
      <c r="IRJ2519" s="272"/>
      <c r="IRK2519" s="207"/>
      <c r="IRL2519" s="238"/>
      <c r="IRM2519" s="207"/>
      <c r="IRN2519" s="207"/>
      <c r="IRO2519" s="187"/>
      <c r="IRP2519" s="187"/>
      <c r="IRQ2519" s="204"/>
      <c r="IRR2519" s="272"/>
      <c r="IRS2519" s="207"/>
      <c r="IRT2519" s="238"/>
      <c r="IRU2519" s="207"/>
      <c r="IRV2519" s="207"/>
      <c r="IRW2519" s="187"/>
      <c r="IRX2519" s="187"/>
      <c r="IRY2519" s="204"/>
      <c r="IRZ2519" s="272"/>
      <c r="ISA2519" s="207"/>
      <c r="ISB2519" s="238"/>
      <c r="ISC2519" s="207"/>
      <c r="ISD2519" s="207"/>
      <c r="ISE2519" s="187"/>
      <c r="ISF2519" s="187"/>
      <c r="ISG2519" s="204"/>
      <c r="ISH2519" s="272"/>
      <c r="ISI2519" s="207"/>
      <c r="ISJ2519" s="238"/>
      <c r="ISK2519" s="207"/>
      <c r="ISL2519" s="207"/>
      <c r="ISM2519" s="187"/>
      <c r="ISN2519" s="187"/>
      <c r="ISO2519" s="204"/>
      <c r="ISP2519" s="272"/>
      <c r="ISQ2519" s="207"/>
      <c r="ISR2519" s="238"/>
      <c r="ISS2519" s="207"/>
      <c r="IST2519" s="207"/>
      <c r="ISU2519" s="187"/>
      <c r="ISV2519" s="187"/>
      <c r="ISW2519" s="204"/>
      <c r="ISX2519" s="272"/>
      <c r="ISY2519" s="207"/>
      <c r="ISZ2519" s="238"/>
      <c r="ITA2519" s="207"/>
      <c r="ITB2519" s="207"/>
      <c r="ITC2519" s="187"/>
      <c r="ITD2519" s="187"/>
      <c r="ITE2519" s="204"/>
      <c r="ITF2519" s="272"/>
      <c r="ITG2519" s="207"/>
      <c r="ITH2519" s="238"/>
      <c r="ITI2519" s="207"/>
      <c r="ITJ2519" s="207"/>
      <c r="ITK2519" s="187"/>
      <c r="ITL2519" s="187"/>
      <c r="ITM2519" s="204"/>
      <c r="ITN2519" s="272"/>
      <c r="ITO2519" s="207"/>
      <c r="ITP2519" s="238"/>
      <c r="ITQ2519" s="207"/>
      <c r="ITR2519" s="207"/>
      <c r="ITS2519" s="187"/>
      <c r="ITT2519" s="187"/>
      <c r="ITU2519" s="204"/>
      <c r="ITV2519" s="272"/>
      <c r="ITW2519" s="207"/>
      <c r="ITX2519" s="238"/>
      <c r="ITY2519" s="207"/>
      <c r="ITZ2519" s="207"/>
      <c r="IUA2519" s="187"/>
      <c r="IUB2519" s="187"/>
      <c r="IUC2519" s="204"/>
      <c r="IUD2519" s="272"/>
      <c r="IUE2519" s="207"/>
      <c r="IUF2519" s="238"/>
      <c r="IUG2519" s="207"/>
      <c r="IUH2519" s="207"/>
      <c r="IUI2519" s="187"/>
      <c r="IUJ2519" s="187"/>
      <c r="IUK2519" s="204"/>
      <c r="IUL2519" s="272"/>
      <c r="IUM2519" s="207"/>
      <c r="IUN2519" s="238"/>
      <c r="IUO2519" s="207"/>
      <c r="IUP2519" s="207"/>
      <c r="IUQ2519" s="187"/>
      <c r="IUR2519" s="187"/>
      <c r="IUS2519" s="204"/>
      <c r="IUT2519" s="272"/>
      <c r="IUU2519" s="207"/>
      <c r="IUV2519" s="238"/>
      <c r="IUW2519" s="207"/>
      <c r="IUX2519" s="207"/>
      <c r="IUY2519" s="187"/>
      <c r="IUZ2519" s="187"/>
      <c r="IVA2519" s="204"/>
      <c r="IVB2519" s="272"/>
      <c r="IVC2519" s="207"/>
      <c r="IVD2519" s="238"/>
      <c r="IVE2519" s="207"/>
      <c r="IVF2519" s="207"/>
      <c r="IVG2519" s="187"/>
      <c r="IVH2519" s="187"/>
      <c r="IVI2519" s="204"/>
      <c r="IVJ2519" s="272"/>
      <c r="IVK2519" s="207"/>
      <c r="IVL2519" s="238"/>
      <c r="IVM2519" s="207"/>
      <c r="IVN2519" s="207"/>
      <c r="IVO2519" s="187"/>
      <c r="IVP2519" s="187"/>
      <c r="IVQ2519" s="204"/>
      <c r="IVR2519" s="272"/>
      <c r="IVS2519" s="207"/>
      <c r="IVT2519" s="238"/>
      <c r="IVU2519" s="207"/>
      <c r="IVV2519" s="207"/>
      <c r="IVW2519" s="187"/>
      <c r="IVX2519" s="187"/>
      <c r="IVY2519" s="204"/>
      <c r="IVZ2519" s="272"/>
      <c r="IWA2519" s="207"/>
      <c r="IWB2519" s="238"/>
      <c r="IWC2519" s="207"/>
      <c r="IWD2519" s="207"/>
      <c r="IWE2519" s="187"/>
      <c r="IWF2519" s="187"/>
      <c r="IWG2519" s="204"/>
      <c r="IWH2519" s="272"/>
      <c r="IWI2519" s="207"/>
      <c r="IWJ2519" s="238"/>
      <c r="IWK2519" s="207"/>
      <c r="IWL2519" s="207"/>
      <c r="IWM2519" s="187"/>
      <c r="IWN2519" s="187"/>
      <c r="IWO2519" s="204"/>
      <c r="IWP2519" s="272"/>
      <c r="IWQ2519" s="207"/>
      <c r="IWR2519" s="238"/>
      <c r="IWS2519" s="207"/>
      <c r="IWT2519" s="207"/>
      <c r="IWU2519" s="187"/>
      <c r="IWV2519" s="187"/>
      <c r="IWW2519" s="204"/>
      <c r="IWX2519" s="272"/>
      <c r="IWY2519" s="207"/>
      <c r="IWZ2519" s="238"/>
      <c r="IXA2519" s="207"/>
      <c r="IXB2519" s="207"/>
      <c r="IXC2519" s="187"/>
      <c r="IXD2519" s="187"/>
      <c r="IXE2519" s="204"/>
      <c r="IXF2519" s="272"/>
      <c r="IXG2519" s="207"/>
      <c r="IXH2519" s="238"/>
      <c r="IXI2519" s="207"/>
      <c r="IXJ2519" s="207"/>
      <c r="IXK2519" s="187"/>
      <c r="IXL2519" s="187"/>
      <c r="IXM2519" s="204"/>
      <c r="IXN2519" s="272"/>
      <c r="IXO2519" s="207"/>
      <c r="IXP2519" s="238"/>
      <c r="IXQ2519" s="207"/>
      <c r="IXR2519" s="207"/>
      <c r="IXS2519" s="187"/>
      <c r="IXT2519" s="187"/>
      <c r="IXU2519" s="204"/>
      <c r="IXV2519" s="272"/>
      <c r="IXW2519" s="207"/>
      <c r="IXX2519" s="238"/>
      <c r="IXY2519" s="207"/>
      <c r="IXZ2519" s="207"/>
      <c r="IYA2519" s="187"/>
      <c r="IYB2519" s="187"/>
      <c r="IYC2519" s="204"/>
      <c r="IYD2519" s="272"/>
      <c r="IYE2519" s="207"/>
      <c r="IYF2519" s="238"/>
      <c r="IYG2519" s="207"/>
      <c r="IYH2519" s="207"/>
      <c r="IYI2519" s="187"/>
      <c r="IYJ2519" s="187"/>
      <c r="IYK2519" s="204"/>
      <c r="IYL2519" s="272"/>
      <c r="IYM2519" s="207"/>
      <c r="IYN2519" s="238"/>
      <c r="IYO2519" s="207"/>
      <c r="IYP2519" s="207"/>
      <c r="IYQ2519" s="187"/>
      <c r="IYR2519" s="187"/>
      <c r="IYS2519" s="204"/>
      <c r="IYT2519" s="272"/>
      <c r="IYU2519" s="207"/>
      <c r="IYV2519" s="238"/>
      <c r="IYW2519" s="207"/>
      <c r="IYX2519" s="207"/>
      <c r="IYY2519" s="187"/>
      <c r="IYZ2519" s="187"/>
      <c r="IZA2519" s="204"/>
      <c r="IZB2519" s="272"/>
      <c r="IZC2519" s="207"/>
      <c r="IZD2519" s="238"/>
      <c r="IZE2519" s="207"/>
      <c r="IZF2519" s="207"/>
      <c r="IZG2519" s="187"/>
      <c r="IZH2519" s="187"/>
      <c r="IZI2519" s="204"/>
      <c r="IZJ2519" s="272"/>
      <c r="IZK2519" s="207"/>
      <c r="IZL2519" s="238"/>
      <c r="IZM2519" s="207"/>
      <c r="IZN2519" s="207"/>
      <c r="IZO2519" s="187"/>
      <c r="IZP2519" s="187"/>
      <c r="IZQ2519" s="204"/>
      <c r="IZR2519" s="272"/>
      <c r="IZS2519" s="207"/>
      <c r="IZT2519" s="238"/>
      <c r="IZU2519" s="207"/>
      <c r="IZV2519" s="207"/>
      <c r="IZW2519" s="187"/>
      <c r="IZX2519" s="187"/>
      <c r="IZY2519" s="204"/>
      <c r="IZZ2519" s="272"/>
      <c r="JAA2519" s="207"/>
      <c r="JAB2519" s="238"/>
      <c r="JAC2519" s="207"/>
      <c r="JAD2519" s="207"/>
      <c r="JAE2519" s="187"/>
      <c r="JAF2519" s="187"/>
      <c r="JAG2519" s="204"/>
      <c r="JAH2519" s="272"/>
      <c r="JAI2519" s="207"/>
      <c r="JAJ2519" s="238"/>
      <c r="JAK2519" s="207"/>
      <c r="JAL2519" s="207"/>
      <c r="JAM2519" s="187"/>
      <c r="JAN2519" s="187"/>
      <c r="JAO2519" s="204"/>
      <c r="JAP2519" s="272"/>
      <c r="JAQ2519" s="207"/>
      <c r="JAR2519" s="238"/>
      <c r="JAS2519" s="207"/>
      <c r="JAT2519" s="207"/>
      <c r="JAU2519" s="187"/>
      <c r="JAV2519" s="187"/>
      <c r="JAW2519" s="204"/>
      <c r="JAX2519" s="272"/>
      <c r="JAY2519" s="207"/>
      <c r="JAZ2519" s="238"/>
      <c r="JBA2519" s="207"/>
      <c r="JBB2519" s="207"/>
      <c r="JBC2519" s="187"/>
      <c r="JBD2519" s="187"/>
      <c r="JBE2519" s="204"/>
      <c r="JBF2519" s="272"/>
      <c r="JBG2519" s="207"/>
      <c r="JBH2519" s="238"/>
      <c r="JBI2519" s="207"/>
      <c r="JBJ2519" s="207"/>
      <c r="JBK2519" s="187"/>
      <c r="JBL2519" s="187"/>
      <c r="JBM2519" s="204"/>
      <c r="JBN2519" s="272"/>
      <c r="JBO2519" s="207"/>
      <c r="JBP2519" s="238"/>
      <c r="JBQ2519" s="207"/>
      <c r="JBR2519" s="207"/>
      <c r="JBS2519" s="187"/>
      <c r="JBT2519" s="187"/>
      <c r="JBU2519" s="204"/>
      <c r="JBV2519" s="272"/>
      <c r="JBW2519" s="207"/>
      <c r="JBX2519" s="238"/>
      <c r="JBY2519" s="207"/>
      <c r="JBZ2519" s="207"/>
      <c r="JCA2519" s="187"/>
      <c r="JCB2519" s="187"/>
      <c r="JCC2519" s="204"/>
      <c r="JCD2519" s="272"/>
      <c r="JCE2519" s="207"/>
      <c r="JCF2519" s="238"/>
      <c r="JCG2519" s="207"/>
      <c r="JCH2519" s="207"/>
      <c r="JCI2519" s="187"/>
      <c r="JCJ2519" s="187"/>
      <c r="JCK2519" s="204"/>
      <c r="JCL2519" s="272"/>
      <c r="JCM2519" s="207"/>
      <c r="JCN2519" s="238"/>
      <c r="JCO2519" s="207"/>
      <c r="JCP2519" s="207"/>
      <c r="JCQ2519" s="187"/>
      <c r="JCR2519" s="187"/>
      <c r="JCS2519" s="204"/>
      <c r="JCT2519" s="272"/>
      <c r="JCU2519" s="207"/>
      <c r="JCV2519" s="238"/>
      <c r="JCW2519" s="207"/>
      <c r="JCX2519" s="207"/>
      <c r="JCY2519" s="187"/>
      <c r="JCZ2519" s="187"/>
      <c r="JDA2519" s="204"/>
      <c r="JDB2519" s="272"/>
      <c r="JDC2519" s="207"/>
      <c r="JDD2519" s="238"/>
      <c r="JDE2519" s="207"/>
      <c r="JDF2519" s="207"/>
      <c r="JDG2519" s="187"/>
      <c r="JDH2519" s="187"/>
      <c r="JDI2519" s="204"/>
      <c r="JDJ2519" s="272"/>
      <c r="JDK2519" s="207"/>
      <c r="JDL2519" s="238"/>
      <c r="JDM2519" s="207"/>
      <c r="JDN2519" s="207"/>
      <c r="JDO2519" s="187"/>
      <c r="JDP2519" s="187"/>
      <c r="JDQ2519" s="204"/>
      <c r="JDR2519" s="272"/>
      <c r="JDS2519" s="207"/>
      <c r="JDT2519" s="238"/>
      <c r="JDU2519" s="207"/>
      <c r="JDV2519" s="207"/>
      <c r="JDW2519" s="187"/>
      <c r="JDX2519" s="187"/>
      <c r="JDY2519" s="204"/>
      <c r="JDZ2519" s="272"/>
      <c r="JEA2519" s="207"/>
      <c r="JEB2519" s="238"/>
      <c r="JEC2519" s="207"/>
      <c r="JED2519" s="207"/>
      <c r="JEE2519" s="187"/>
      <c r="JEF2519" s="187"/>
      <c r="JEG2519" s="204"/>
      <c r="JEH2519" s="272"/>
      <c r="JEI2519" s="207"/>
      <c r="JEJ2519" s="238"/>
      <c r="JEK2519" s="207"/>
      <c r="JEL2519" s="207"/>
      <c r="JEM2519" s="187"/>
      <c r="JEN2519" s="187"/>
      <c r="JEO2519" s="204"/>
      <c r="JEP2519" s="272"/>
      <c r="JEQ2519" s="207"/>
      <c r="JER2519" s="238"/>
      <c r="JES2519" s="207"/>
      <c r="JET2519" s="207"/>
      <c r="JEU2519" s="187"/>
      <c r="JEV2519" s="187"/>
      <c r="JEW2519" s="204"/>
      <c r="JEX2519" s="272"/>
      <c r="JEY2519" s="207"/>
      <c r="JEZ2519" s="238"/>
      <c r="JFA2519" s="207"/>
      <c r="JFB2519" s="207"/>
      <c r="JFC2519" s="187"/>
      <c r="JFD2519" s="187"/>
      <c r="JFE2519" s="204"/>
      <c r="JFF2519" s="272"/>
      <c r="JFG2519" s="207"/>
      <c r="JFH2519" s="238"/>
      <c r="JFI2519" s="207"/>
      <c r="JFJ2519" s="207"/>
      <c r="JFK2519" s="187"/>
      <c r="JFL2519" s="187"/>
      <c r="JFM2519" s="204"/>
      <c r="JFN2519" s="272"/>
      <c r="JFO2519" s="207"/>
      <c r="JFP2519" s="238"/>
      <c r="JFQ2519" s="207"/>
      <c r="JFR2519" s="207"/>
      <c r="JFS2519" s="187"/>
      <c r="JFT2519" s="187"/>
      <c r="JFU2519" s="204"/>
      <c r="JFV2519" s="272"/>
      <c r="JFW2519" s="207"/>
      <c r="JFX2519" s="238"/>
      <c r="JFY2519" s="207"/>
      <c r="JFZ2519" s="207"/>
      <c r="JGA2519" s="187"/>
      <c r="JGB2519" s="187"/>
      <c r="JGC2519" s="204"/>
      <c r="JGD2519" s="272"/>
      <c r="JGE2519" s="207"/>
      <c r="JGF2519" s="238"/>
      <c r="JGG2519" s="207"/>
      <c r="JGH2519" s="207"/>
      <c r="JGI2519" s="187"/>
      <c r="JGJ2519" s="187"/>
      <c r="JGK2519" s="204"/>
      <c r="JGL2519" s="272"/>
      <c r="JGM2519" s="207"/>
      <c r="JGN2519" s="238"/>
      <c r="JGO2519" s="207"/>
      <c r="JGP2519" s="207"/>
      <c r="JGQ2519" s="187"/>
      <c r="JGR2519" s="187"/>
      <c r="JGS2519" s="204"/>
      <c r="JGT2519" s="272"/>
      <c r="JGU2519" s="207"/>
      <c r="JGV2519" s="238"/>
      <c r="JGW2519" s="207"/>
      <c r="JGX2519" s="207"/>
      <c r="JGY2519" s="187"/>
      <c r="JGZ2519" s="187"/>
      <c r="JHA2519" s="204"/>
      <c r="JHB2519" s="272"/>
      <c r="JHC2519" s="207"/>
      <c r="JHD2519" s="238"/>
      <c r="JHE2519" s="207"/>
      <c r="JHF2519" s="207"/>
      <c r="JHG2519" s="187"/>
      <c r="JHH2519" s="187"/>
      <c r="JHI2519" s="204"/>
      <c r="JHJ2519" s="272"/>
      <c r="JHK2519" s="207"/>
      <c r="JHL2519" s="238"/>
      <c r="JHM2519" s="207"/>
      <c r="JHN2519" s="207"/>
      <c r="JHO2519" s="187"/>
      <c r="JHP2519" s="187"/>
      <c r="JHQ2519" s="204"/>
      <c r="JHR2519" s="272"/>
      <c r="JHS2519" s="207"/>
      <c r="JHT2519" s="238"/>
      <c r="JHU2519" s="207"/>
      <c r="JHV2519" s="207"/>
      <c r="JHW2519" s="187"/>
      <c r="JHX2519" s="187"/>
      <c r="JHY2519" s="204"/>
      <c r="JHZ2519" s="272"/>
      <c r="JIA2519" s="207"/>
      <c r="JIB2519" s="238"/>
      <c r="JIC2519" s="207"/>
      <c r="JID2519" s="207"/>
      <c r="JIE2519" s="187"/>
      <c r="JIF2519" s="187"/>
      <c r="JIG2519" s="204"/>
      <c r="JIH2519" s="272"/>
      <c r="JII2519" s="207"/>
      <c r="JIJ2519" s="238"/>
      <c r="JIK2519" s="207"/>
      <c r="JIL2519" s="207"/>
      <c r="JIM2519" s="187"/>
      <c r="JIN2519" s="187"/>
      <c r="JIO2519" s="204"/>
      <c r="JIP2519" s="272"/>
      <c r="JIQ2519" s="207"/>
      <c r="JIR2519" s="238"/>
      <c r="JIS2519" s="207"/>
      <c r="JIT2519" s="207"/>
      <c r="JIU2519" s="187"/>
      <c r="JIV2519" s="187"/>
      <c r="JIW2519" s="204"/>
      <c r="JIX2519" s="272"/>
      <c r="JIY2519" s="207"/>
      <c r="JIZ2519" s="238"/>
      <c r="JJA2519" s="207"/>
      <c r="JJB2519" s="207"/>
      <c r="JJC2519" s="187"/>
      <c r="JJD2519" s="187"/>
      <c r="JJE2519" s="204"/>
      <c r="JJF2519" s="272"/>
      <c r="JJG2519" s="207"/>
      <c r="JJH2519" s="238"/>
      <c r="JJI2519" s="207"/>
      <c r="JJJ2519" s="207"/>
      <c r="JJK2519" s="187"/>
      <c r="JJL2519" s="187"/>
      <c r="JJM2519" s="204"/>
      <c r="JJN2519" s="272"/>
      <c r="JJO2519" s="207"/>
      <c r="JJP2519" s="238"/>
      <c r="JJQ2519" s="207"/>
      <c r="JJR2519" s="207"/>
      <c r="JJS2519" s="187"/>
      <c r="JJT2519" s="187"/>
      <c r="JJU2519" s="204"/>
      <c r="JJV2519" s="272"/>
      <c r="JJW2519" s="207"/>
      <c r="JJX2519" s="238"/>
      <c r="JJY2519" s="207"/>
      <c r="JJZ2519" s="207"/>
      <c r="JKA2519" s="187"/>
      <c r="JKB2519" s="187"/>
      <c r="JKC2519" s="204"/>
      <c r="JKD2519" s="272"/>
      <c r="JKE2519" s="207"/>
      <c r="JKF2519" s="238"/>
      <c r="JKG2519" s="207"/>
      <c r="JKH2519" s="207"/>
      <c r="JKI2519" s="187"/>
      <c r="JKJ2519" s="187"/>
      <c r="JKK2519" s="204"/>
      <c r="JKL2519" s="272"/>
      <c r="JKM2519" s="207"/>
      <c r="JKN2519" s="238"/>
      <c r="JKO2519" s="207"/>
      <c r="JKP2519" s="207"/>
      <c r="JKQ2519" s="187"/>
      <c r="JKR2519" s="187"/>
      <c r="JKS2519" s="204"/>
      <c r="JKT2519" s="272"/>
      <c r="JKU2519" s="207"/>
      <c r="JKV2519" s="238"/>
      <c r="JKW2519" s="207"/>
      <c r="JKX2519" s="207"/>
      <c r="JKY2519" s="187"/>
      <c r="JKZ2519" s="187"/>
      <c r="JLA2519" s="204"/>
      <c r="JLB2519" s="272"/>
      <c r="JLC2519" s="207"/>
      <c r="JLD2519" s="238"/>
      <c r="JLE2519" s="207"/>
      <c r="JLF2519" s="207"/>
      <c r="JLG2519" s="187"/>
      <c r="JLH2519" s="187"/>
      <c r="JLI2519" s="204"/>
      <c r="JLJ2519" s="272"/>
      <c r="JLK2519" s="207"/>
      <c r="JLL2519" s="238"/>
      <c r="JLM2519" s="207"/>
      <c r="JLN2519" s="207"/>
      <c r="JLO2519" s="187"/>
      <c r="JLP2519" s="187"/>
      <c r="JLQ2519" s="204"/>
      <c r="JLR2519" s="272"/>
      <c r="JLS2519" s="207"/>
      <c r="JLT2519" s="238"/>
      <c r="JLU2519" s="207"/>
      <c r="JLV2519" s="207"/>
      <c r="JLW2519" s="187"/>
      <c r="JLX2519" s="187"/>
      <c r="JLY2519" s="204"/>
      <c r="JLZ2519" s="272"/>
      <c r="JMA2519" s="207"/>
      <c r="JMB2519" s="238"/>
      <c r="JMC2519" s="207"/>
      <c r="JMD2519" s="207"/>
      <c r="JME2519" s="187"/>
      <c r="JMF2519" s="187"/>
      <c r="JMG2519" s="204"/>
      <c r="JMH2519" s="272"/>
      <c r="JMI2519" s="207"/>
      <c r="JMJ2519" s="238"/>
      <c r="JMK2519" s="207"/>
      <c r="JML2519" s="207"/>
      <c r="JMM2519" s="187"/>
      <c r="JMN2519" s="187"/>
      <c r="JMO2519" s="204"/>
      <c r="JMP2519" s="272"/>
      <c r="JMQ2519" s="207"/>
      <c r="JMR2519" s="238"/>
      <c r="JMS2519" s="207"/>
      <c r="JMT2519" s="207"/>
      <c r="JMU2519" s="187"/>
      <c r="JMV2519" s="187"/>
      <c r="JMW2519" s="204"/>
      <c r="JMX2519" s="272"/>
      <c r="JMY2519" s="207"/>
      <c r="JMZ2519" s="238"/>
      <c r="JNA2519" s="207"/>
      <c r="JNB2519" s="207"/>
      <c r="JNC2519" s="187"/>
      <c r="JND2519" s="187"/>
      <c r="JNE2519" s="204"/>
      <c r="JNF2519" s="272"/>
      <c r="JNG2519" s="207"/>
      <c r="JNH2519" s="238"/>
      <c r="JNI2519" s="207"/>
      <c r="JNJ2519" s="207"/>
      <c r="JNK2519" s="187"/>
      <c r="JNL2519" s="187"/>
      <c r="JNM2519" s="204"/>
      <c r="JNN2519" s="272"/>
      <c r="JNO2519" s="207"/>
      <c r="JNP2519" s="238"/>
      <c r="JNQ2519" s="207"/>
      <c r="JNR2519" s="207"/>
      <c r="JNS2519" s="187"/>
      <c r="JNT2519" s="187"/>
      <c r="JNU2519" s="204"/>
      <c r="JNV2519" s="272"/>
      <c r="JNW2519" s="207"/>
      <c r="JNX2519" s="238"/>
      <c r="JNY2519" s="207"/>
      <c r="JNZ2519" s="207"/>
      <c r="JOA2519" s="187"/>
      <c r="JOB2519" s="187"/>
      <c r="JOC2519" s="204"/>
      <c r="JOD2519" s="272"/>
      <c r="JOE2519" s="207"/>
      <c r="JOF2519" s="238"/>
      <c r="JOG2519" s="207"/>
      <c r="JOH2519" s="207"/>
      <c r="JOI2519" s="187"/>
      <c r="JOJ2519" s="187"/>
      <c r="JOK2519" s="204"/>
      <c r="JOL2519" s="272"/>
      <c r="JOM2519" s="207"/>
      <c r="JON2519" s="238"/>
      <c r="JOO2519" s="207"/>
      <c r="JOP2519" s="207"/>
      <c r="JOQ2519" s="187"/>
      <c r="JOR2519" s="187"/>
      <c r="JOS2519" s="204"/>
      <c r="JOT2519" s="272"/>
      <c r="JOU2519" s="207"/>
      <c r="JOV2519" s="238"/>
      <c r="JOW2519" s="207"/>
      <c r="JOX2519" s="207"/>
      <c r="JOY2519" s="187"/>
      <c r="JOZ2519" s="187"/>
      <c r="JPA2519" s="204"/>
      <c r="JPB2519" s="272"/>
      <c r="JPC2519" s="207"/>
      <c r="JPD2519" s="238"/>
      <c r="JPE2519" s="207"/>
      <c r="JPF2519" s="207"/>
      <c r="JPG2519" s="187"/>
      <c r="JPH2519" s="187"/>
      <c r="JPI2519" s="204"/>
      <c r="JPJ2519" s="272"/>
      <c r="JPK2519" s="207"/>
      <c r="JPL2519" s="238"/>
      <c r="JPM2519" s="207"/>
      <c r="JPN2519" s="207"/>
      <c r="JPO2519" s="187"/>
      <c r="JPP2519" s="187"/>
      <c r="JPQ2519" s="204"/>
      <c r="JPR2519" s="272"/>
      <c r="JPS2519" s="207"/>
      <c r="JPT2519" s="238"/>
      <c r="JPU2519" s="207"/>
      <c r="JPV2519" s="207"/>
      <c r="JPW2519" s="187"/>
      <c r="JPX2519" s="187"/>
      <c r="JPY2519" s="204"/>
      <c r="JPZ2519" s="272"/>
      <c r="JQA2519" s="207"/>
      <c r="JQB2519" s="238"/>
      <c r="JQC2519" s="207"/>
      <c r="JQD2519" s="207"/>
      <c r="JQE2519" s="187"/>
      <c r="JQF2519" s="187"/>
      <c r="JQG2519" s="204"/>
      <c r="JQH2519" s="272"/>
      <c r="JQI2519" s="207"/>
      <c r="JQJ2519" s="238"/>
      <c r="JQK2519" s="207"/>
      <c r="JQL2519" s="207"/>
      <c r="JQM2519" s="187"/>
      <c r="JQN2519" s="187"/>
      <c r="JQO2519" s="204"/>
      <c r="JQP2519" s="272"/>
      <c r="JQQ2519" s="207"/>
      <c r="JQR2519" s="238"/>
      <c r="JQS2519" s="207"/>
      <c r="JQT2519" s="207"/>
      <c r="JQU2519" s="187"/>
      <c r="JQV2519" s="187"/>
      <c r="JQW2519" s="204"/>
      <c r="JQX2519" s="272"/>
      <c r="JQY2519" s="207"/>
      <c r="JQZ2519" s="238"/>
      <c r="JRA2519" s="207"/>
      <c r="JRB2519" s="207"/>
      <c r="JRC2519" s="187"/>
      <c r="JRD2519" s="187"/>
      <c r="JRE2519" s="204"/>
      <c r="JRF2519" s="272"/>
      <c r="JRG2519" s="207"/>
      <c r="JRH2519" s="238"/>
      <c r="JRI2519" s="207"/>
      <c r="JRJ2519" s="207"/>
      <c r="JRK2519" s="187"/>
      <c r="JRL2519" s="187"/>
      <c r="JRM2519" s="204"/>
      <c r="JRN2519" s="272"/>
      <c r="JRO2519" s="207"/>
      <c r="JRP2519" s="238"/>
      <c r="JRQ2519" s="207"/>
      <c r="JRR2519" s="207"/>
      <c r="JRS2519" s="187"/>
      <c r="JRT2519" s="187"/>
      <c r="JRU2519" s="204"/>
      <c r="JRV2519" s="272"/>
      <c r="JRW2519" s="207"/>
      <c r="JRX2519" s="238"/>
      <c r="JRY2519" s="207"/>
      <c r="JRZ2519" s="207"/>
      <c r="JSA2519" s="187"/>
      <c r="JSB2519" s="187"/>
      <c r="JSC2519" s="204"/>
      <c r="JSD2519" s="272"/>
      <c r="JSE2519" s="207"/>
      <c r="JSF2519" s="238"/>
      <c r="JSG2519" s="207"/>
      <c r="JSH2519" s="207"/>
      <c r="JSI2519" s="187"/>
      <c r="JSJ2519" s="187"/>
      <c r="JSK2519" s="204"/>
      <c r="JSL2519" s="272"/>
      <c r="JSM2519" s="207"/>
      <c r="JSN2519" s="238"/>
      <c r="JSO2519" s="207"/>
      <c r="JSP2519" s="207"/>
      <c r="JSQ2519" s="187"/>
      <c r="JSR2519" s="187"/>
      <c r="JSS2519" s="204"/>
      <c r="JST2519" s="272"/>
      <c r="JSU2519" s="207"/>
      <c r="JSV2519" s="238"/>
      <c r="JSW2519" s="207"/>
      <c r="JSX2519" s="207"/>
      <c r="JSY2519" s="187"/>
      <c r="JSZ2519" s="187"/>
      <c r="JTA2519" s="204"/>
      <c r="JTB2519" s="272"/>
      <c r="JTC2519" s="207"/>
      <c r="JTD2519" s="238"/>
      <c r="JTE2519" s="207"/>
      <c r="JTF2519" s="207"/>
      <c r="JTG2519" s="187"/>
      <c r="JTH2519" s="187"/>
      <c r="JTI2519" s="204"/>
      <c r="JTJ2519" s="272"/>
      <c r="JTK2519" s="207"/>
      <c r="JTL2519" s="238"/>
      <c r="JTM2519" s="207"/>
      <c r="JTN2519" s="207"/>
      <c r="JTO2519" s="187"/>
      <c r="JTP2519" s="187"/>
      <c r="JTQ2519" s="204"/>
      <c r="JTR2519" s="272"/>
      <c r="JTS2519" s="207"/>
      <c r="JTT2519" s="238"/>
      <c r="JTU2519" s="207"/>
      <c r="JTV2519" s="207"/>
      <c r="JTW2519" s="187"/>
      <c r="JTX2519" s="187"/>
      <c r="JTY2519" s="204"/>
      <c r="JTZ2519" s="272"/>
      <c r="JUA2519" s="207"/>
      <c r="JUB2519" s="238"/>
      <c r="JUC2519" s="207"/>
      <c r="JUD2519" s="207"/>
      <c r="JUE2519" s="187"/>
      <c r="JUF2519" s="187"/>
      <c r="JUG2519" s="204"/>
      <c r="JUH2519" s="272"/>
      <c r="JUI2519" s="207"/>
      <c r="JUJ2519" s="238"/>
      <c r="JUK2519" s="207"/>
      <c r="JUL2519" s="207"/>
      <c r="JUM2519" s="187"/>
      <c r="JUN2519" s="187"/>
      <c r="JUO2519" s="204"/>
      <c r="JUP2519" s="272"/>
      <c r="JUQ2519" s="207"/>
      <c r="JUR2519" s="238"/>
      <c r="JUS2519" s="207"/>
      <c r="JUT2519" s="207"/>
      <c r="JUU2519" s="187"/>
      <c r="JUV2519" s="187"/>
      <c r="JUW2519" s="204"/>
      <c r="JUX2519" s="272"/>
      <c r="JUY2519" s="207"/>
      <c r="JUZ2519" s="238"/>
      <c r="JVA2519" s="207"/>
      <c r="JVB2519" s="207"/>
      <c r="JVC2519" s="187"/>
      <c r="JVD2519" s="187"/>
      <c r="JVE2519" s="204"/>
      <c r="JVF2519" s="272"/>
      <c r="JVG2519" s="207"/>
      <c r="JVH2519" s="238"/>
      <c r="JVI2519" s="207"/>
      <c r="JVJ2519" s="207"/>
      <c r="JVK2519" s="187"/>
      <c r="JVL2519" s="187"/>
      <c r="JVM2519" s="204"/>
      <c r="JVN2519" s="272"/>
      <c r="JVO2519" s="207"/>
      <c r="JVP2519" s="238"/>
      <c r="JVQ2519" s="207"/>
      <c r="JVR2519" s="207"/>
      <c r="JVS2519" s="187"/>
      <c r="JVT2519" s="187"/>
      <c r="JVU2519" s="204"/>
      <c r="JVV2519" s="272"/>
      <c r="JVW2519" s="207"/>
      <c r="JVX2519" s="238"/>
      <c r="JVY2519" s="207"/>
      <c r="JVZ2519" s="207"/>
      <c r="JWA2519" s="187"/>
      <c r="JWB2519" s="187"/>
      <c r="JWC2519" s="204"/>
      <c r="JWD2519" s="272"/>
      <c r="JWE2519" s="207"/>
      <c r="JWF2519" s="238"/>
      <c r="JWG2519" s="207"/>
      <c r="JWH2519" s="207"/>
      <c r="JWI2519" s="187"/>
      <c r="JWJ2519" s="187"/>
      <c r="JWK2519" s="204"/>
      <c r="JWL2519" s="272"/>
      <c r="JWM2519" s="207"/>
      <c r="JWN2519" s="238"/>
      <c r="JWO2519" s="207"/>
      <c r="JWP2519" s="207"/>
      <c r="JWQ2519" s="187"/>
      <c r="JWR2519" s="187"/>
      <c r="JWS2519" s="204"/>
      <c r="JWT2519" s="272"/>
      <c r="JWU2519" s="207"/>
      <c r="JWV2519" s="238"/>
      <c r="JWW2519" s="207"/>
      <c r="JWX2519" s="207"/>
      <c r="JWY2519" s="187"/>
      <c r="JWZ2519" s="187"/>
      <c r="JXA2519" s="204"/>
      <c r="JXB2519" s="272"/>
      <c r="JXC2519" s="207"/>
      <c r="JXD2519" s="238"/>
      <c r="JXE2519" s="207"/>
      <c r="JXF2519" s="207"/>
      <c r="JXG2519" s="187"/>
      <c r="JXH2519" s="187"/>
      <c r="JXI2519" s="204"/>
      <c r="JXJ2519" s="272"/>
      <c r="JXK2519" s="207"/>
      <c r="JXL2519" s="238"/>
      <c r="JXM2519" s="207"/>
      <c r="JXN2519" s="207"/>
      <c r="JXO2519" s="187"/>
      <c r="JXP2519" s="187"/>
      <c r="JXQ2519" s="204"/>
      <c r="JXR2519" s="272"/>
      <c r="JXS2519" s="207"/>
      <c r="JXT2519" s="238"/>
      <c r="JXU2519" s="207"/>
      <c r="JXV2519" s="207"/>
      <c r="JXW2519" s="187"/>
      <c r="JXX2519" s="187"/>
      <c r="JXY2519" s="204"/>
      <c r="JXZ2519" s="272"/>
      <c r="JYA2519" s="207"/>
      <c r="JYB2519" s="238"/>
      <c r="JYC2519" s="207"/>
      <c r="JYD2519" s="207"/>
      <c r="JYE2519" s="187"/>
      <c r="JYF2519" s="187"/>
      <c r="JYG2519" s="204"/>
      <c r="JYH2519" s="272"/>
      <c r="JYI2519" s="207"/>
      <c r="JYJ2519" s="238"/>
      <c r="JYK2519" s="207"/>
      <c r="JYL2519" s="207"/>
      <c r="JYM2519" s="187"/>
      <c r="JYN2519" s="187"/>
      <c r="JYO2519" s="204"/>
      <c r="JYP2519" s="272"/>
      <c r="JYQ2519" s="207"/>
      <c r="JYR2519" s="238"/>
      <c r="JYS2519" s="207"/>
      <c r="JYT2519" s="207"/>
      <c r="JYU2519" s="187"/>
      <c r="JYV2519" s="187"/>
      <c r="JYW2519" s="204"/>
      <c r="JYX2519" s="272"/>
      <c r="JYY2519" s="207"/>
      <c r="JYZ2519" s="238"/>
      <c r="JZA2519" s="207"/>
      <c r="JZB2519" s="207"/>
      <c r="JZC2519" s="187"/>
      <c r="JZD2519" s="187"/>
      <c r="JZE2519" s="204"/>
      <c r="JZF2519" s="272"/>
      <c r="JZG2519" s="207"/>
      <c r="JZH2519" s="238"/>
      <c r="JZI2519" s="207"/>
      <c r="JZJ2519" s="207"/>
      <c r="JZK2519" s="187"/>
      <c r="JZL2519" s="187"/>
      <c r="JZM2519" s="204"/>
      <c r="JZN2519" s="272"/>
      <c r="JZO2519" s="207"/>
      <c r="JZP2519" s="238"/>
      <c r="JZQ2519" s="207"/>
      <c r="JZR2519" s="207"/>
      <c r="JZS2519" s="187"/>
      <c r="JZT2519" s="187"/>
      <c r="JZU2519" s="204"/>
      <c r="JZV2519" s="272"/>
      <c r="JZW2519" s="207"/>
      <c r="JZX2519" s="238"/>
      <c r="JZY2519" s="207"/>
      <c r="JZZ2519" s="207"/>
      <c r="KAA2519" s="187"/>
      <c r="KAB2519" s="187"/>
      <c r="KAC2519" s="204"/>
      <c r="KAD2519" s="272"/>
      <c r="KAE2519" s="207"/>
      <c r="KAF2519" s="238"/>
      <c r="KAG2519" s="207"/>
      <c r="KAH2519" s="207"/>
      <c r="KAI2519" s="187"/>
      <c r="KAJ2519" s="187"/>
      <c r="KAK2519" s="204"/>
      <c r="KAL2519" s="272"/>
      <c r="KAM2519" s="207"/>
      <c r="KAN2519" s="238"/>
      <c r="KAO2519" s="207"/>
      <c r="KAP2519" s="207"/>
      <c r="KAQ2519" s="187"/>
      <c r="KAR2519" s="187"/>
      <c r="KAS2519" s="204"/>
      <c r="KAT2519" s="272"/>
      <c r="KAU2519" s="207"/>
      <c r="KAV2519" s="238"/>
      <c r="KAW2519" s="207"/>
      <c r="KAX2519" s="207"/>
      <c r="KAY2519" s="187"/>
      <c r="KAZ2519" s="187"/>
      <c r="KBA2519" s="204"/>
      <c r="KBB2519" s="272"/>
      <c r="KBC2519" s="207"/>
      <c r="KBD2519" s="238"/>
      <c r="KBE2519" s="207"/>
      <c r="KBF2519" s="207"/>
      <c r="KBG2519" s="187"/>
      <c r="KBH2519" s="187"/>
      <c r="KBI2519" s="204"/>
      <c r="KBJ2519" s="272"/>
      <c r="KBK2519" s="207"/>
      <c r="KBL2519" s="238"/>
      <c r="KBM2519" s="207"/>
      <c r="KBN2519" s="207"/>
      <c r="KBO2519" s="187"/>
      <c r="KBP2519" s="187"/>
      <c r="KBQ2519" s="204"/>
      <c r="KBR2519" s="272"/>
      <c r="KBS2519" s="207"/>
      <c r="KBT2519" s="238"/>
      <c r="KBU2519" s="207"/>
      <c r="KBV2519" s="207"/>
      <c r="KBW2519" s="187"/>
      <c r="KBX2519" s="187"/>
      <c r="KBY2519" s="204"/>
      <c r="KBZ2519" s="272"/>
      <c r="KCA2519" s="207"/>
      <c r="KCB2519" s="238"/>
      <c r="KCC2519" s="207"/>
      <c r="KCD2519" s="207"/>
      <c r="KCE2519" s="187"/>
      <c r="KCF2519" s="187"/>
      <c r="KCG2519" s="204"/>
      <c r="KCH2519" s="272"/>
      <c r="KCI2519" s="207"/>
      <c r="KCJ2519" s="238"/>
      <c r="KCK2519" s="207"/>
      <c r="KCL2519" s="207"/>
      <c r="KCM2519" s="187"/>
      <c r="KCN2519" s="187"/>
      <c r="KCO2519" s="204"/>
      <c r="KCP2519" s="272"/>
      <c r="KCQ2519" s="207"/>
      <c r="KCR2519" s="238"/>
      <c r="KCS2519" s="207"/>
      <c r="KCT2519" s="207"/>
      <c r="KCU2519" s="187"/>
      <c r="KCV2519" s="187"/>
      <c r="KCW2519" s="204"/>
      <c r="KCX2519" s="272"/>
      <c r="KCY2519" s="207"/>
      <c r="KCZ2519" s="238"/>
      <c r="KDA2519" s="207"/>
      <c r="KDB2519" s="207"/>
      <c r="KDC2519" s="187"/>
      <c r="KDD2519" s="187"/>
      <c r="KDE2519" s="204"/>
      <c r="KDF2519" s="272"/>
      <c r="KDG2519" s="207"/>
      <c r="KDH2519" s="238"/>
      <c r="KDI2519" s="207"/>
      <c r="KDJ2519" s="207"/>
      <c r="KDK2519" s="187"/>
      <c r="KDL2519" s="187"/>
      <c r="KDM2519" s="204"/>
      <c r="KDN2519" s="272"/>
      <c r="KDO2519" s="207"/>
      <c r="KDP2519" s="238"/>
      <c r="KDQ2519" s="207"/>
      <c r="KDR2519" s="207"/>
      <c r="KDS2519" s="187"/>
      <c r="KDT2519" s="187"/>
      <c r="KDU2519" s="204"/>
      <c r="KDV2519" s="272"/>
      <c r="KDW2519" s="207"/>
      <c r="KDX2519" s="238"/>
      <c r="KDY2519" s="207"/>
      <c r="KDZ2519" s="207"/>
      <c r="KEA2519" s="187"/>
      <c r="KEB2519" s="187"/>
      <c r="KEC2519" s="204"/>
      <c r="KED2519" s="272"/>
      <c r="KEE2519" s="207"/>
      <c r="KEF2519" s="238"/>
      <c r="KEG2519" s="207"/>
      <c r="KEH2519" s="207"/>
      <c r="KEI2519" s="187"/>
      <c r="KEJ2519" s="187"/>
      <c r="KEK2519" s="204"/>
      <c r="KEL2519" s="272"/>
      <c r="KEM2519" s="207"/>
      <c r="KEN2519" s="238"/>
      <c r="KEO2519" s="207"/>
      <c r="KEP2519" s="207"/>
      <c r="KEQ2519" s="187"/>
      <c r="KER2519" s="187"/>
      <c r="KES2519" s="204"/>
      <c r="KET2519" s="272"/>
      <c r="KEU2519" s="207"/>
      <c r="KEV2519" s="238"/>
      <c r="KEW2519" s="207"/>
      <c r="KEX2519" s="207"/>
      <c r="KEY2519" s="187"/>
      <c r="KEZ2519" s="187"/>
      <c r="KFA2519" s="204"/>
      <c r="KFB2519" s="272"/>
      <c r="KFC2519" s="207"/>
      <c r="KFD2519" s="238"/>
      <c r="KFE2519" s="207"/>
      <c r="KFF2519" s="207"/>
      <c r="KFG2519" s="187"/>
      <c r="KFH2519" s="187"/>
      <c r="KFI2519" s="204"/>
      <c r="KFJ2519" s="272"/>
      <c r="KFK2519" s="207"/>
      <c r="KFL2519" s="238"/>
      <c r="KFM2519" s="207"/>
      <c r="KFN2519" s="207"/>
      <c r="KFO2519" s="187"/>
      <c r="KFP2519" s="187"/>
      <c r="KFQ2519" s="204"/>
      <c r="KFR2519" s="272"/>
      <c r="KFS2519" s="207"/>
      <c r="KFT2519" s="238"/>
      <c r="KFU2519" s="207"/>
      <c r="KFV2519" s="207"/>
      <c r="KFW2519" s="187"/>
      <c r="KFX2519" s="187"/>
      <c r="KFY2519" s="204"/>
      <c r="KFZ2519" s="272"/>
      <c r="KGA2519" s="207"/>
      <c r="KGB2519" s="238"/>
      <c r="KGC2519" s="207"/>
      <c r="KGD2519" s="207"/>
      <c r="KGE2519" s="187"/>
      <c r="KGF2519" s="187"/>
      <c r="KGG2519" s="204"/>
      <c r="KGH2519" s="272"/>
      <c r="KGI2519" s="207"/>
      <c r="KGJ2519" s="238"/>
      <c r="KGK2519" s="207"/>
      <c r="KGL2519" s="207"/>
      <c r="KGM2519" s="187"/>
      <c r="KGN2519" s="187"/>
      <c r="KGO2519" s="204"/>
      <c r="KGP2519" s="272"/>
      <c r="KGQ2519" s="207"/>
      <c r="KGR2519" s="238"/>
      <c r="KGS2519" s="207"/>
      <c r="KGT2519" s="207"/>
      <c r="KGU2519" s="187"/>
      <c r="KGV2519" s="187"/>
      <c r="KGW2519" s="204"/>
      <c r="KGX2519" s="272"/>
      <c r="KGY2519" s="207"/>
      <c r="KGZ2519" s="238"/>
      <c r="KHA2519" s="207"/>
      <c r="KHB2519" s="207"/>
      <c r="KHC2519" s="187"/>
      <c r="KHD2519" s="187"/>
      <c r="KHE2519" s="204"/>
      <c r="KHF2519" s="272"/>
      <c r="KHG2519" s="207"/>
      <c r="KHH2519" s="238"/>
      <c r="KHI2519" s="207"/>
      <c r="KHJ2519" s="207"/>
      <c r="KHK2519" s="187"/>
      <c r="KHL2519" s="187"/>
      <c r="KHM2519" s="204"/>
      <c r="KHN2519" s="272"/>
      <c r="KHO2519" s="207"/>
      <c r="KHP2519" s="238"/>
      <c r="KHQ2519" s="207"/>
      <c r="KHR2519" s="207"/>
      <c r="KHS2519" s="187"/>
      <c r="KHT2519" s="187"/>
      <c r="KHU2519" s="204"/>
      <c r="KHV2519" s="272"/>
      <c r="KHW2519" s="207"/>
      <c r="KHX2519" s="238"/>
      <c r="KHY2519" s="207"/>
      <c r="KHZ2519" s="207"/>
      <c r="KIA2519" s="187"/>
      <c r="KIB2519" s="187"/>
      <c r="KIC2519" s="204"/>
      <c r="KID2519" s="272"/>
      <c r="KIE2519" s="207"/>
      <c r="KIF2519" s="238"/>
      <c r="KIG2519" s="207"/>
      <c r="KIH2519" s="207"/>
      <c r="KII2519" s="187"/>
      <c r="KIJ2519" s="187"/>
      <c r="KIK2519" s="204"/>
      <c r="KIL2519" s="272"/>
      <c r="KIM2519" s="207"/>
      <c r="KIN2519" s="238"/>
      <c r="KIO2519" s="207"/>
      <c r="KIP2519" s="207"/>
      <c r="KIQ2519" s="187"/>
      <c r="KIR2519" s="187"/>
      <c r="KIS2519" s="204"/>
      <c r="KIT2519" s="272"/>
      <c r="KIU2519" s="207"/>
      <c r="KIV2519" s="238"/>
      <c r="KIW2519" s="207"/>
      <c r="KIX2519" s="207"/>
      <c r="KIY2519" s="187"/>
      <c r="KIZ2519" s="187"/>
      <c r="KJA2519" s="204"/>
      <c r="KJB2519" s="272"/>
      <c r="KJC2519" s="207"/>
      <c r="KJD2519" s="238"/>
      <c r="KJE2519" s="207"/>
      <c r="KJF2519" s="207"/>
      <c r="KJG2519" s="187"/>
      <c r="KJH2519" s="187"/>
      <c r="KJI2519" s="204"/>
      <c r="KJJ2519" s="272"/>
      <c r="KJK2519" s="207"/>
      <c r="KJL2519" s="238"/>
      <c r="KJM2519" s="207"/>
      <c r="KJN2519" s="207"/>
      <c r="KJO2519" s="187"/>
      <c r="KJP2519" s="187"/>
      <c r="KJQ2519" s="204"/>
      <c r="KJR2519" s="272"/>
      <c r="KJS2519" s="207"/>
      <c r="KJT2519" s="238"/>
      <c r="KJU2519" s="207"/>
      <c r="KJV2519" s="207"/>
      <c r="KJW2519" s="187"/>
      <c r="KJX2519" s="187"/>
      <c r="KJY2519" s="204"/>
      <c r="KJZ2519" s="272"/>
      <c r="KKA2519" s="207"/>
      <c r="KKB2519" s="238"/>
      <c r="KKC2519" s="207"/>
      <c r="KKD2519" s="207"/>
      <c r="KKE2519" s="187"/>
      <c r="KKF2519" s="187"/>
      <c r="KKG2519" s="204"/>
      <c r="KKH2519" s="272"/>
      <c r="KKI2519" s="207"/>
      <c r="KKJ2519" s="238"/>
      <c r="KKK2519" s="207"/>
      <c r="KKL2519" s="207"/>
      <c r="KKM2519" s="187"/>
      <c r="KKN2519" s="187"/>
      <c r="KKO2519" s="204"/>
      <c r="KKP2519" s="272"/>
      <c r="KKQ2519" s="207"/>
      <c r="KKR2519" s="238"/>
      <c r="KKS2519" s="207"/>
      <c r="KKT2519" s="207"/>
      <c r="KKU2519" s="187"/>
      <c r="KKV2519" s="187"/>
      <c r="KKW2519" s="204"/>
      <c r="KKX2519" s="272"/>
      <c r="KKY2519" s="207"/>
      <c r="KKZ2519" s="238"/>
      <c r="KLA2519" s="207"/>
      <c r="KLB2519" s="207"/>
      <c r="KLC2519" s="187"/>
      <c r="KLD2519" s="187"/>
      <c r="KLE2519" s="204"/>
      <c r="KLF2519" s="272"/>
      <c r="KLG2519" s="207"/>
      <c r="KLH2519" s="238"/>
      <c r="KLI2519" s="207"/>
      <c r="KLJ2519" s="207"/>
      <c r="KLK2519" s="187"/>
      <c r="KLL2519" s="187"/>
      <c r="KLM2519" s="204"/>
      <c r="KLN2519" s="272"/>
      <c r="KLO2519" s="207"/>
      <c r="KLP2519" s="238"/>
      <c r="KLQ2519" s="207"/>
      <c r="KLR2519" s="207"/>
      <c r="KLS2519" s="187"/>
      <c r="KLT2519" s="187"/>
      <c r="KLU2519" s="204"/>
      <c r="KLV2519" s="272"/>
      <c r="KLW2519" s="207"/>
      <c r="KLX2519" s="238"/>
      <c r="KLY2519" s="207"/>
      <c r="KLZ2519" s="207"/>
      <c r="KMA2519" s="187"/>
      <c r="KMB2519" s="187"/>
      <c r="KMC2519" s="204"/>
      <c r="KMD2519" s="272"/>
      <c r="KME2519" s="207"/>
      <c r="KMF2519" s="238"/>
      <c r="KMG2519" s="207"/>
      <c r="KMH2519" s="207"/>
      <c r="KMI2519" s="187"/>
      <c r="KMJ2519" s="187"/>
      <c r="KMK2519" s="204"/>
      <c r="KML2519" s="272"/>
      <c r="KMM2519" s="207"/>
      <c r="KMN2519" s="238"/>
      <c r="KMO2519" s="207"/>
      <c r="KMP2519" s="207"/>
      <c r="KMQ2519" s="187"/>
      <c r="KMR2519" s="187"/>
      <c r="KMS2519" s="204"/>
      <c r="KMT2519" s="272"/>
      <c r="KMU2519" s="207"/>
      <c r="KMV2519" s="238"/>
      <c r="KMW2519" s="207"/>
      <c r="KMX2519" s="207"/>
      <c r="KMY2519" s="187"/>
      <c r="KMZ2519" s="187"/>
      <c r="KNA2519" s="204"/>
      <c r="KNB2519" s="272"/>
      <c r="KNC2519" s="207"/>
      <c r="KND2519" s="238"/>
      <c r="KNE2519" s="207"/>
      <c r="KNF2519" s="207"/>
      <c r="KNG2519" s="187"/>
      <c r="KNH2519" s="187"/>
      <c r="KNI2519" s="204"/>
      <c r="KNJ2519" s="272"/>
      <c r="KNK2519" s="207"/>
      <c r="KNL2519" s="238"/>
      <c r="KNM2519" s="207"/>
      <c r="KNN2519" s="207"/>
      <c r="KNO2519" s="187"/>
      <c r="KNP2519" s="187"/>
      <c r="KNQ2519" s="204"/>
      <c r="KNR2519" s="272"/>
      <c r="KNS2519" s="207"/>
      <c r="KNT2519" s="238"/>
      <c r="KNU2519" s="207"/>
      <c r="KNV2519" s="207"/>
      <c r="KNW2519" s="187"/>
      <c r="KNX2519" s="187"/>
      <c r="KNY2519" s="204"/>
      <c r="KNZ2519" s="272"/>
      <c r="KOA2519" s="207"/>
      <c r="KOB2519" s="238"/>
      <c r="KOC2519" s="207"/>
      <c r="KOD2519" s="207"/>
      <c r="KOE2519" s="187"/>
      <c r="KOF2519" s="187"/>
      <c r="KOG2519" s="204"/>
      <c r="KOH2519" s="272"/>
      <c r="KOI2519" s="207"/>
      <c r="KOJ2519" s="238"/>
      <c r="KOK2519" s="207"/>
      <c r="KOL2519" s="207"/>
      <c r="KOM2519" s="187"/>
      <c r="KON2519" s="187"/>
      <c r="KOO2519" s="204"/>
      <c r="KOP2519" s="272"/>
      <c r="KOQ2519" s="207"/>
      <c r="KOR2519" s="238"/>
      <c r="KOS2519" s="207"/>
      <c r="KOT2519" s="207"/>
      <c r="KOU2519" s="187"/>
      <c r="KOV2519" s="187"/>
      <c r="KOW2519" s="204"/>
      <c r="KOX2519" s="272"/>
      <c r="KOY2519" s="207"/>
      <c r="KOZ2519" s="238"/>
      <c r="KPA2519" s="207"/>
      <c r="KPB2519" s="207"/>
      <c r="KPC2519" s="187"/>
      <c r="KPD2519" s="187"/>
      <c r="KPE2519" s="204"/>
      <c r="KPF2519" s="272"/>
      <c r="KPG2519" s="207"/>
      <c r="KPH2519" s="238"/>
      <c r="KPI2519" s="207"/>
      <c r="KPJ2519" s="207"/>
      <c r="KPK2519" s="187"/>
      <c r="KPL2519" s="187"/>
      <c r="KPM2519" s="204"/>
      <c r="KPN2519" s="272"/>
      <c r="KPO2519" s="207"/>
      <c r="KPP2519" s="238"/>
      <c r="KPQ2519" s="207"/>
      <c r="KPR2519" s="207"/>
      <c r="KPS2519" s="187"/>
      <c r="KPT2519" s="187"/>
      <c r="KPU2519" s="204"/>
      <c r="KPV2519" s="272"/>
      <c r="KPW2519" s="207"/>
      <c r="KPX2519" s="238"/>
      <c r="KPY2519" s="207"/>
      <c r="KPZ2519" s="207"/>
      <c r="KQA2519" s="187"/>
      <c r="KQB2519" s="187"/>
      <c r="KQC2519" s="204"/>
      <c r="KQD2519" s="272"/>
      <c r="KQE2519" s="207"/>
      <c r="KQF2519" s="238"/>
      <c r="KQG2519" s="207"/>
      <c r="KQH2519" s="207"/>
      <c r="KQI2519" s="187"/>
      <c r="KQJ2519" s="187"/>
      <c r="KQK2519" s="204"/>
      <c r="KQL2519" s="272"/>
      <c r="KQM2519" s="207"/>
      <c r="KQN2519" s="238"/>
      <c r="KQO2519" s="207"/>
      <c r="KQP2519" s="207"/>
      <c r="KQQ2519" s="187"/>
      <c r="KQR2519" s="187"/>
      <c r="KQS2519" s="204"/>
      <c r="KQT2519" s="272"/>
      <c r="KQU2519" s="207"/>
      <c r="KQV2519" s="238"/>
      <c r="KQW2519" s="207"/>
      <c r="KQX2519" s="207"/>
      <c r="KQY2519" s="187"/>
      <c r="KQZ2519" s="187"/>
      <c r="KRA2519" s="204"/>
      <c r="KRB2519" s="272"/>
      <c r="KRC2519" s="207"/>
      <c r="KRD2519" s="238"/>
      <c r="KRE2519" s="207"/>
      <c r="KRF2519" s="207"/>
      <c r="KRG2519" s="187"/>
      <c r="KRH2519" s="187"/>
      <c r="KRI2519" s="204"/>
      <c r="KRJ2519" s="272"/>
      <c r="KRK2519" s="207"/>
      <c r="KRL2519" s="238"/>
      <c r="KRM2519" s="207"/>
      <c r="KRN2519" s="207"/>
      <c r="KRO2519" s="187"/>
      <c r="KRP2519" s="187"/>
      <c r="KRQ2519" s="204"/>
      <c r="KRR2519" s="272"/>
      <c r="KRS2519" s="207"/>
      <c r="KRT2519" s="238"/>
      <c r="KRU2519" s="207"/>
      <c r="KRV2519" s="207"/>
      <c r="KRW2519" s="187"/>
      <c r="KRX2519" s="187"/>
      <c r="KRY2519" s="204"/>
      <c r="KRZ2519" s="272"/>
      <c r="KSA2519" s="207"/>
      <c r="KSB2519" s="238"/>
      <c r="KSC2519" s="207"/>
      <c r="KSD2519" s="207"/>
      <c r="KSE2519" s="187"/>
      <c r="KSF2519" s="187"/>
      <c r="KSG2519" s="204"/>
      <c r="KSH2519" s="272"/>
      <c r="KSI2519" s="207"/>
      <c r="KSJ2519" s="238"/>
      <c r="KSK2519" s="207"/>
      <c r="KSL2519" s="207"/>
      <c r="KSM2519" s="187"/>
      <c r="KSN2519" s="187"/>
      <c r="KSO2519" s="204"/>
      <c r="KSP2519" s="272"/>
      <c r="KSQ2519" s="207"/>
      <c r="KSR2519" s="238"/>
      <c r="KSS2519" s="207"/>
      <c r="KST2519" s="207"/>
      <c r="KSU2519" s="187"/>
      <c r="KSV2519" s="187"/>
      <c r="KSW2519" s="204"/>
      <c r="KSX2519" s="272"/>
      <c r="KSY2519" s="207"/>
      <c r="KSZ2519" s="238"/>
      <c r="KTA2519" s="207"/>
      <c r="KTB2519" s="207"/>
      <c r="KTC2519" s="187"/>
      <c r="KTD2519" s="187"/>
      <c r="KTE2519" s="204"/>
      <c r="KTF2519" s="272"/>
      <c r="KTG2519" s="207"/>
      <c r="KTH2519" s="238"/>
      <c r="KTI2519" s="207"/>
      <c r="KTJ2519" s="207"/>
      <c r="KTK2519" s="187"/>
      <c r="KTL2519" s="187"/>
      <c r="KTM2519" s="204"/>
      <c r="KTN2519" s="272"/>
      <c r="KTO2519" s="207"/>
      <c r="KTP2519" s="238"/>
      <c r="KTQ2519" s="207"/>
      <c r="KTR2519" s="207"/>
      <c r="KTS2519" s="187"/>
      <c r="KTT2519" s="187"/>
      <c r="KTU2519" s="204"/>
      <c r="KTV2519" s="272"/>
      <c r="KTW2519" s="207"/>
      <c r="KTX2519" s="238"/>
      <c r="KTY2519" s="207"/>
      <c r="KTZ2519" s="207"/>
      <c r="KUA2519" s="187"/>
      <c r="KUB2519" s="187"/>
      <c r="KUC2519" s="204"/>
      <c r="KUD2519" s="272"/>
      <c r="KUE2519" s="207"/>
      <c r="KUF2519" s="238"/>
      <c r="KUG2519" s="207"/>
      <c r="KUH2519" s="207"/>
      <c r="KUI2519" s="187"/>
      <c r="KUJ2519" s="187"/>
      <c r="KUK2519" s="204"/>
      <c r="KUL2519" s="272"/>
      <c r="KUM2519" s="207"/>
      <c r="KUN2519" s="238"/>
      <c r="KUO2519" s="207"/>
      <c r="KUP2519" s="207"/>
      <c r="KUQ2519" s="187"/>
      <c r="KUR2519" s="187"/>
      <c r="KUS2519" s="204"/>
      <c r="KUT2519" s="272"/>
      <c r="KUU2519" s="207"/>
      <c r="KUV2519" s="238"/>
      <c r="KUW2519" s="207"/>
      <c r="KUX2519" s="207"/>
      <c r="KUY2519" s="187"/>
      <c r="KUZ2519" s="187"/>
      <c r="KVA2519" s="204"/>
      <c r="KVB2519" s="272"/>
      <c r="KVC2519" s="207"/>
      <c r="KVD2519" s="238"/>
      <c r="KVE2519" s="207"/>
      <c r="KVF2519" s="207"/>
      <c r="KVG2519" s="187"/>
      <c r="KVH2519" s="187"/>
      <c r="KVI2519" s="204"/>
      <c r="KVJ2519" s="272"/>
      <c r="KVK2519" s="207"/>
      <c r="KVL2519" s="238"/>
      <c r="KVM2519" s="207"/>
      <c r="KVN2519" s="207"/>
      <c r="KVO2519" s="187"/>
      <c r="KVP2519" s="187"/>
      <c r="KVQ2519" s="204"/>
      <c r="KVR2519" s="272"/>
      <c r="KVS2519" s="207"/>
      <c r="KVT2519" s="238"/>
      <c r="KVU2519" s="207"/>
      <c r="KVV2519" s="207"/>
      <c r="KVW2519" s="187"/>
      <c r="KVX2519" s="187"/>
      <c r="KVY2519" s="204"/>
      <c r="KVZ2519" s="272"/>
      <c r="KWA2519" s="207"/>
      <c r="KWB2519" s="238"/>
      <c r="KWC2519" s="207"/>
      <c r="KWD2519" s="207"/>
      <c r="KWE2519" s="187"/>
      <c r="KWF2519" s="187"/>
      <c r="KWG2519" s="204"/>
      <c r="KWH2519" s="272"/>
      <c r="KWI2519" s="207"/>
      <c r="KWJ2519" s="238"/>
      <c r="KWK2519" s="207"/>
      <c r="KWL2519" s="207"/>
      <c r="KWM2519" s="187"/>
      <c r="KWN2519" s="187"/>
      <c r="KWO2519" s="204"/>
      <c r="KWP2519" s="272"/>
      <c r="KWQ2519" s="207"/>
      <c r="KWR2519" s="238"/>
      <c r="KWS2519" s="207"/>
      <c r="KWT2519" s="207"/>
      <c r="KWU2519" s="187"/>
      <c r="KWV2519" s="187"/>
      <c r="KWW2519" s="204"/>
      <c r="KWX2519" s="272"/>
      <c r="KWY2519" s="207"/>
      <c r="KWZ2519" s="238"/>
      <c r="KXA2519" s="207"/>
      <c r="KXB2519" s="207"/>
      <c r="KXC2519" s="187"/>
      <c r="KXD2519" s="187"/>
      <c r="KXE2519" s="204"/>
      <c r="KXF2519" s="272"/>
      <c r="KXG2519" s="207"/>
      <c r="KXH2519" s="238"/>
      <c r="KXI2519" s="207"/>
      <c r="KXJ2519" s="207"/>
      <c r="KXK2519" s="187"/>
      <c r="KXL2519" s="187"/>
      <c r="KXM2519" s="204"/>
      <c r="KXN2519" s="272"/>
      <c r="KXO2519" s="207"/>
      <c r="KXP2519" s="238"/>
      <c r="KXQ2519" s="207"/>
      <c r="KXR2519" s="207"/>
      <c r="KXS2519" s="187"/>
      <c r="KXT2519" s="187"/>
      <c r="KXU2519" s="204"/>
      <c r="KXV2519" s="272"/>
      <c r="KXW2519" s="207"/>
      <c r="KXX2519" s="238"/>
      <c r="KXY2519" s="207"/>
      <c r="KXZ2519" s="207"/>
      <c r="KYA2519" s="187"/>
      <c r="KYB2519" s="187"/>
      <c r="KYC2519" s="204"/>
      <c r="KYD2519" s="272"/>
      <c r="KYE2519" s="207"/>
      <c r="KYF2519" s="238"/>
      <c r="KYG2519" s="207"/>
      <c r="KYH2519" s="207"/>
      <c r="KYI2519" s="187"/>
      <c r="KYJ2519" s="187"/>
      <c r="KYK2519" s="204"/>
      <c r="KYL2519" s="272"/>
      <c r="KYM2519" s="207"/>
      <c r="KYN2519" s="238"/>
      <c r="KYO2519" s="207"/>
      <c r="KYP2519" s="207"/>
      <c r="KYQ2519" s="187"/>
      <c r="KYR2519" s="187"/>
      <c r="KYS2519" s="204"/>
      <c r="KYT2519" s="272"/>
      <c r="KYU2519" s="207"/>
      <c r="KYV2519" s="238"/>
      <c r="KYW2519" s="207"/>
      <c r="KYX2519" s="207"/>
      <c r="KYY2519" s="187"/>
      <c r="KYZ2519" s="187"/>
      <c r="KZA2519" s="204"/>
      <c r="KZB2519" s="272"/>
      <c r="KZC2519" s="207"/>
      <c r="KZD2519" s="238"/>
      <c r="KZE2519" s="207"/>
      <c r="KZF2519" s="207"/>
      <c r="KZG2519" s="187"/>
      <c r="KZH2519" s="187"/>
      <c r="KZI2519" s="204"/>
      <c r="KZJ2519" s="272"/>
      <c r="KZK2519" s="207"/>
      <c r="KZL2519" s="238"/>
      <c r="KZM2519" s="207"/>
      <c r="KZN2519" s="207"/>
      <c r="KZO2519" s="187"/>
      <c r="KZP2519" s="187"/>
      <c r="KZQ2519" s="204"/>
      <c r="KZR2519" s="272"/>
      <c r="KZS2519" s="207"/>
      <c r="KZT2519" s="238"/>
      <c r="KZU2519" s="207"/>
      <c r="KZV2519" s="207"/>
      <c r="KZW2519" s="187"/>
      <c r="KZX2519" s="187"/>
      <c r="KZY2519" s="204"/>
      <c r="KZZ2519" s="272"/>
      <c r="LAA2519" s="207"/>
      <c r="LAB2519" s="238"/>
      <c r="LAC2519" s="207"/>
      <c r="LAD2519" s="207"/>
      <c r="LAE2519" s="187"/>
      <c r="LAF2519" s="187"/>
      <c r="LAG2519" s="204"/>
      <c r="LAH2519" s="272"/>
      <c r="LAI2519" s="207"/>
      <c r="LAJ2519" s="238"/>
      <c r="LAK2519" s="207"/>
      <c r="LAL2519" s="207"/>
      <c r="LAM2519" s="187"/>
      <c r="LAN2519" s="187"/>
      <c r="LAO2519" s="204"/>
      <c r="LAP2519" s="272"/>
      <c r="LAQ2519" s="207"/>
      <c r="LAR2519" s="238"/>
      <c r="LAS2519" s="207"/>
      <c r="LAT2519" s="207"/>
      <c r="LAU2519" s="187"/>
      <c r="LAV2519" s="187"/>
      <c r="LAW2519" s="204"/>
      <c r="LAX2519" s="272"/>
      <c r="LAY2519" s="207"/>
      <c r="LAZ2519" s="238"/>
      <c r="LBA2519" s="207"/>
      <c r="LBB2519" s="207"/>
      <c r="LBC2519" s="187"/>
      <c r="LBD2519" s="187"/>
      <c r="LBE2519" s="204"/>
      <c r="LBF2519" s="272"/>
      <c r="LBG2519" s="207"/>
      <c r="LBH2519" s="238"/>
      <c r="LBI2519" s="207"/>
      <c r="LBJ2519" s="207"/>
      <c r="LBK2519" s="187"/>
      <c r="LBL2519" s="187"/>
      <c r="LBM2519" s="204"/>
      <c r="LBN2519" s="272"/>
      <c r="LBO2519" s="207"/>
      <c r="LBP2519" s="238"/>
      <c r="LBQ2519" s="207"/>
      <c r="LBR2519" s="207"/>
      <c r="LBS2519" s="187"/>
      <c r="LBT2519" s="187"/>
      <c r="LBU2519" s="204"/>
      <c r="LBV2519" s="272"/>
      <c r="LBW2519" s="207"/>
      <c r="LBX2519" s="238"/>
      <c r="LBY2519" s="207"/>
      <c r="LBZ2519" s="207"/>
      <c r="LCA2519" s="187"/>
      <c r="LCB2519" s="187"/>
      <c r="LCC2519" s="204"/>
      <c r="LCD2519" s="272"/>
      <c r="LCE2519" s="207"/>
      <c r="LCF2519" s="238"/>
      <c r="LCG2519" s="207"/>
      <c r="LCH2519" s="207"/>
      <c r="LCI2519" s="187"/>
      <c r="LCJ2519" s="187"/>
      <c r="LCK2519" s="204"/>
      <c r="LCL2519" s="272"/>
      <c r="LCM2519" s="207"/>
      <c r="LCN2519" s="238"/>
      <c r="LCO2519" s="207"/>
      <c r="LCP2519" s="207"/>
      <c r="LCQ2519" s="187"/>
      <c r="LCR2519" s="187"/>
      <c r="LCS2519" s="204"/>
      <c r="LCT2519" s="272"/>
      <c r="LCU2519" s="207"/>
      <c r="LCV2519" s="238"/>
      <c r="LCW2519" s="207"/>
      <c r="LCX2519" s="207"/>
      <c r="LCY2519" s="187"/>
      <c r="LCZ2519" s="187"/>
      <c r="LDA2519" s="204"/>
      <c r="LDB2519" s="272"/>
      <c r="LDC2519" s="207"/>
      <c r="LDD2519" s="238"/>
      <c r="LDE2519" s="207"/>
      <c r="LDF2519" s="207"/>
      <c r="LDG2519" s="187"/>
      <c r="LDH2519" s="187"/>
      <c r="LDI2519" s="204"/>
      <c r="LDJ2519" s="272"/>
      <c r="LDK2519" s="207"/>
      <c r="LDL2519" s="238"/>
      <c r="LDM2519" s="207"/>
      <c r="LDN2519" s="207"/>
      <c r="LDO2519" s="187"/>
      <c r="LDP2519" s="187"/>
      <c r="LDQ2519" s="204"/>
      <c r="LDR2519" s="272"/>
      <c r="LDS2519" s="207"/>
      <c r="LDT2519" s="238"/>
      <c r="LDU2519" s="207"/>
      <c r="LDV2519" s="207"/>
      <c r="LDW2519" s="187"/>
      <c r="LDX2519" s="187"/>
      <c r="LDY2519" s="204"/>
      <c r="LDZ2519" s="272"/>
      <c r="LEA2519" s="207"/>
      <c r="LEB2519" s="238"/>
      <c r="LEC2519" s="207"/>
      <c r="LED2519" s="207"/>
      <c r="LEE2519" s="187"/>
      <c r="LEF2519" s="187"/>
      <c r="LEG2519" s="204"/>
      <c r="LEH2519" s="272"/>
      <c r="LEI2519" s="207"/>
      <c r="LEJ2519" s="238"/>
      <c r="LEK2519" s="207"/>
      <c r="LEL2519" s="207"/>
      <c r="LEM2519" s="187"/>
      <c r="LEN2519" s="187"/>
      <c r="LEO2519" s="204"/>
      <c r="LEP2519" s="272"/>
      <c r="LEQ2519" s="207"/>
      <c r="LER2519" s="238"/>
      <c r="LES2519" s="207"/>
      <c r="LET2519" s="207"/>
      <c r="LEU2519" s="187"/>
      <c r="LEV2519" s="187"/>
      <c r="LEW2519" s="204"/>
      <c r="LEX2519" s="272"/>
      <c r="LEY2519" s="207"/>
      <c r="LEZ2519" s="238"/>
      <c r="LFA2519" s="207"/>
      <c r="LFB2519" s="207"/>
      <c r="LFC2519" s="187"/>
      <c r="LFD2519" s="187"/>
      <c r="LFE2519" s="204"/>
      <c r="LFF2519" s="272"/>
      <c r="LFG2519" s="207"/>
      <c r="LFH2519" s="238"/>
      <c r="LFI2519" s="207"/>
      <c r="LFJ2519" s="207"/>
      <c r="LFK2519" s="187"/>
      <c r="LFL2519" s="187"/>
      <c r="LFM2519" s="204"/>
      <c r="LFN2519" s="272"/>
      <c r="LFO2519" s="207"/>
      <c r="LFP2519" s="238"/>
      <c r="LFQ2519" s="207"/>
      <c r="LFR2519" s="207"/>
      <c r="LFS2519" s="187"/>
      <c r="LFT2519" s="187"/>
      <c r="LFU2519" s="204"/>
      <c r="LFV2519" s="272"/>
      <c r="LFW2519" s="207"/>
      <c r="LFX2519" s="238"/>
      <c r="LFY2519" s="207"/>
      <c r="LFZ2519" s="207"/>
      <c r="LGA2519" s="187"/>
      <c r="LGB2519" s="187"/>
      <c r="LGC2519" s="204"/>
      <c r="LGD2519" s="272"/>
      <c r="LGE2519" s="207"/>
      <c r="LGF2519" s="238"/>
      <c r="LGG2519" s="207"/>
      <c r="LGH2519" s="207"/>
      <c r="LGI2519" s="187"/>
      <c r="LGJ2519" s="187"/>
      <c r="LGK2519" s="204"/>
      <c r="LGL2519" s="272"/>
      <c r="LGM2519" s="207"/>
      <c r="LGN2519" s="238"/>
      <c r="LGO2519" s="207"/>
      <c r="LGP2519" s="207"/>
      <c r="LGQ2519" s="187"/>
      <c r="LGR2519" s="187"/>
      <c r="LGS2519" s="204"/>
      <c r="LGT2519" s="272"/>
      <c r="LGU2519" s="207"/>
      <c r="LGV2519" s="238"/>
      <c r="LGW2519" s="207"/>
      <c r="LGX2519" s="207"/>
      <c r="LGY2519" s="187"/>
      <c r="LGZ2519" s="187"/>
      <c r="LHA2519" s="204"/>
      <c r="LHB2519" s="272"/>
      <c r="LHC2519" s="207"/>
      <c r="LHD2519" s="238"/>
      <c r="LHE2519" s="207"/>
      <c r="LHF2519" s="207"/>
      <c r="LHG2519" s="187"/>
      <c r="LHH2519" s="187"/>
      <c r="LHI2519" s="204"/>
      <c r="LHJ2519" s="272"/>
      <c r="LHK2519" s="207"/>
      <c r="LHL2519" s="238"/>
      <c r="LHM2519" s="207"/>
      <c r="LHN2519" s="207"/>
      <c r="LHO2519" s="187"/>
      <c r="LHP2519" s="187"/>
      <c r="LHQ2519" s="204"/>
      <c r="LHR2519" s="272"/>
      <c r="LHS2519" s="207"/>
      <c r="LHT2519" s="238"/>
      <c r="LHU2519" s="207"/>
      <c r="LHV2519" s="207"/>
      <c r="LHW2519" s="187"/>
      <c r="LHX2519" s="187"/>
      <c r="LHY2519" s="204"/>
      <c r="LHZ2519" s="272"/>
      <c r="LIA2519" s="207"/>
      <c r="LIB2519" s="238"/>
      <c r="LIC2519" s="207"/>
      <c r="LID2519" s="207"/>
      <c r="LIE2519" s="187"/>
      <c r="LIF2519" s="187"/>
      <c r="LIG2519" s="204"/>
      <c r="LIH2519" s="272"/>
      <c r="LII2519" s="207"/>
      <c r="LIJ2519" s="238"/>
      <c r="LIK2519" s="207"/>
      <c r="LIL2519" s="207"/>
      <c r="LIM2519" s="187"/>
      <c r="LIN2519" s="187"/>
      <c r="LIO2519" s="204"/>
      <c r="LIP2519" s="272"/>
      <c r="LIQ2519" s="207"/>
      <c r="LIR2519" s="238"/>
      <c r="LIS2519" s="207"/>
      <c r="LIT2519" s="207"/>
      <c r="LIU2519" s="187"/>
      <c r="LIV2519" s="187"/>
      <c r="LIW2519" s="204"/>
      <c r="LIX2519" s="272"/>
      <c r="LIY2519" s="207"/>
      <c r="LIZ2519" s="238"/>
      <c r="LJA2519" s="207"/>
      <c r="LJB2519" s="207"/>
      <c r="LJC2519" s="187"/>
      <c r="LJD2519" s="187"/>
      <c r="LJE2519" s="204"/>
      <c r="LJF2519" s="272"/>
      <c r="LJG2519" s="207"/>
      <c r="LJH2519" s="238"/>
      <c r="LJI2519" s="207"/>
      <c r="LJJ2519" s="207"/>
      <c r="LJK2519" s="187"/>
      <c r="LJL2519" s="187"/>
      <c r="LJM2519" s="204"/>
      <c r="LJN2519" s="272"/>
      <c r="LJO2519" s="207"/>
      <c r="LJP2519" s="238"/>
      <c r="LJQ2519" s="207"/>
      <c r="LJR2519" s="207"/>
      <c r="LJS2519" s="187"/>
      <c r="LJT2519" s="187"/>
      <c r="LJU2519" s="204"/>
      <c r="LJV2519" s="272"/>
      <c r="LJW2519" s="207"/>
      <c r="LJX2519" s="238"/>
      <c r="LJY2519" s="207"/>
      <c r="LJZ2519" s="207"/>
      <c r="LKA2519" s="187"/>
      <c r="LKB2519" s="187"/>
      <c r="LKC2519" s="204"/>
      <c r="LKD2519" s="272"/>
      <c r="LKE2519" s="207"/>
      <c r="LKF2519" s="238"/>
      <c r="LKG2519" s="207"/>
      <c r="LKH2519" s="207"/>
      <c r="LKI2519" s="187"/>
      <c r="LKJ2519" s="187"/>
      <c r="LKK2519" s="204"/>
      <c r="LKL2519" s="272"/>
      <c r="LKM2519" s="207"/>
      <c r="LKN2519" s="238"/>
      <c r="LKO2519" s="207"/>
      <c r="LKP2519" s="207"/>
      <c r="LKQ2519" s="187"/>
      <c r="LKR2519" s="187"/>
      <c r="LKS2519" s="204"/>
      <c r="LKT2519" s="272"/>
      <c r="LKU2519" s="207"/>
      <c r="LKV2519" s="238"/>
      <c r="LKW2519" s="207"/>
      <c r="LKX2519" s="207"/>
      <c r="LKY2519" s="187"/>
      <c r="LKZ2519" s="187"/>
      <c r="LLA2519" s="204"/>
      <c r="LLB2519" s="272"/>
      <c r="LLC2519" s="207"/>
      <c r="LLD2519" s="238"/>
      <c r="LLE2519" s="207"/>
      <c r="LLF2519" s="207"/>
      <c r="LLG2519" s="187"/>
      <c r="LLH2519" s="187"/>
      <c r="LLI2519" s="204"/>
      <c r="LLJ2519" s="272"/>
      <c r="LLK2519" s="207"/>
      <c r="LLL2519" s="238"/>
      <c r="LLM2519" s="207"/>
      <c r="LLN2519" s="207"/>
      <c r="LLO2519" s="187"/>
      <c r="LLP2519" s="187"/>
      <c r="LLQ2519" s="204"/>
      <c r="LLR2519" s="272"/>
      <c r="LLS2519" s="207"/>
      <c r="LLT2519" s="238"/>
      <c r="LLU2519" s="207"/>
      <c r="LLV2519" s="207"/>
      <c r="LLW2519" s="187"/>
      <c r="LLX2519" s="187"/>
      <c r="LLY2519" s="204"/>
      <c r="LLZ2519" s="272"/>
      <c r="LMA2519" s="207"/>
      <c r="LMB2519" s="238"/>
      <c r="LMC2519" s="207"/>
      <c r="LMD2519" s="207"/>
      <c r="LME2519" s="187"/>
      <c r="LMF2519" s="187"/>
      <c r="LMG2519" s="204"/>
      <c r="LMH2519" s="272"/>
      <c r="LMI2519" s="207"/>
      <c r="LMJ2519" s="238"/>
      <c r="LMK2519" s="207"/>
      <c r="LML2519" s="207"/>
      <c r="LMM2519" s="187"/>
      <c r="LMN2519" s="187"/>
      <c r="LMO2519" s="204"/>
      <c r="LMP2519" s="272"/>
      <c r="LMQ2519" s="207"/>
      <c r="LMR2519" s="238"/>
      <c r="LMS2519" s="207"/>
      <c r="LMT2519" s="207"/>
      <c r="LMU2519" s="187"/>
      <c r="LMV2519" s="187"/>
      <c r="LMW2519" s="204"/>
      <c r="LMX2519" s="272"/>
      <c r="LMY2519" s="207"/>
      <c r="LMZ2519" s="238"/>
      <c r="LNA2519" s="207"/>
      <c r="LNB2519" s="207"/>
      <c r="LNC2519" s="187"/>
      <c r="LND2519" s="187"/>
      <c r="LNE2519" s="204"/>
      <c r="LNF2519" s="272"/>
      <c r="LNG2519" s="207"/>
      <c r="LNH2519" s="238"/>
      <c r="LNI2519" s="207"/>
      <c r="LNJ2519" s="207"/>
      <c r="LNK2519" s="187"/>
      <c r="LNL2519" s="187"/>
      <c r="LNM2519" s="204"/>
      <c r="LNN2519" s="272"/>
      <c r="LNO2519" s="207"/>
      <c r="LNP2519" s="238"/>
      <c r="LNQ2519" s="207"/>
      <c r="LNR2519" s="207"/>
      <c r="LNS2519" s="187"/>
      <c r="LNT2519" s="187"/>
      <c r="LNU2519" s="204"/>
      <c r="LNV2519" s="272"/>
      <c r="LNW2519" s="207"/>
      <c r="LNX2519" s="238"/>
      <c r="LNY2519" s="207"/>
      <c r="LNZ2519" s="207"/>
      <c r="LOA2519" s="187"/>
      <c r="LOB2519" s="187"/>
      <c r="LOC2519" s="204"/>
      <c r="LOD2519" s="272"/>
      <c r="LOE2519" s="207"/>
      <c r="LOF2519" s="238"/>
      <c r="LOG2519" s="207"/>
      <c r="LOH2519" s="207"/>
      <c r="LOI2519" s="187"/>
      <c r="LOJ2519" s="187"/>
      <c r="LOK2519" s="204"/>
      <c r="LOL2519" s="272"/>
      <c r="LOM2519" s="207"/>
      <c r="LON2519" s="238"/>
      <c r="LOO2519" s="207"/>
      <c r="LOP2519" s="207"/>
      <c r="LOQ2519" s="187"/>
      <c r="LOR2519" s="187"/>
      <c r="LOS2519" s="204"/>
      <c r="LOT2519" s="272"/>
      <c r="LOU2519" s="207"/>
      <c r="LOV2519" s="238"/>
      <c r="LOW2519" s="207"/>
      <c r="LOX2519" s="207"/>
      <c r="LOY2519" s="187"/>
      <c r="LOZ2519" s="187"/>
      <c r="LPA2519" s="204"/>
      <c r="LPB2519" s="272"/>
      <c r="LPC2519" s="207"/>
      <c r="LPD2519" s="238"/>
      <c r="LPE2519" s="207"/>
      <c r="LPF2519" s="207"/>
      <c r="LPG2519" s="187"/>
      <c r="LPH2519" s="187"/>
      <c r="LPI2519" s="204"/>
      <c r="LPJ2519" s="272"/>
      <c r="LPK2519" s="207"/>
      <c r="LPL2519" s="238"/>
      <c r="LPM2519" s="207"/>
      <c r="LPN2519" s="207"/>
      <c r="LPO2519" s="187"/>
      <c r="LPP2519" s="187"/>
      <c r="LPQ2519" s="204"/>
      <c r="LPR2519" s="272"/>
      <c r="LPS2519" s="207"/>
      <c r="LPT2519" s="238"/>
      <c r="LPU2519" s="207"/>
      <c r="LPV2519" s="207"/>
      <c r="LPW2519" s="187"/>
      <c r="LPX2519" s="187"/>
      <c r="LPY2519" s="204"/>
      <c r="LPZ2519" s="272"/>
      <c r="LQA2519" s="207"/>
      <c r="LQB2519" s="238"/>
      <c r="LQC2519" s="207"/>
      <c r="LQD2519" s="207"/>
      <c r="LQE2519" s="187"/>
      <c r="LQF2519" s="187"/>
      <c r="LQG2519" s="204"/>
      <c r="LQH2519" s="272"/>
      <c r="LQI2519" s="207"/>
      <c r="LQJ2519" s="238"/>
      <c r="LQK2519" s="207"/>
      <c r="LQL2519" s="207"/>
      <c r="LQM2519" s="187"/>
      <c r="LQN2519" s="187"/>
      <c r="LQO2519" s="204"/>
      <c r="LQP2519" s="272"/>
      <c r="LQQ2519" s="207"/>
      <c r="LQR2519" s="238"/>
      <c r="LQS2519" s="207"/>
      <c r="LQT2519" s="207"/>
      <c r="LQU2519" s="187"/>
      <c r="LQV2519" s="187"/>
      <c r="LQW2519" s="204"/>
      <c r="LQX2519" s="272"/>
      <c r="LQY2519" s="207"/>
      <c r="LQZ2519" s="238"/>
      <c r="LRA2519" s="207"/>
      <c r="LRB2519" s="207"/>
      <c r="LRC2519" s="187"/>
      <c r="LRD2519" s="187"/>
      <c r="LRE2519" s="204"/>
      <c r="LRF2519" s="272"/>
      <c r="LRG2519" s="207"/>
      <c r="LRH2519" s="238"/>
      <c r="LRI2519" s="207"/>
      <c r="LRJ2519" s="207"/>
      <c r="LRK2519" s="187"/>
      <c r="LRL2519" s="187"/>
      <c r="LRM2519" s="204"/>
      <c r="LRN2519" s="272"/>
      <c r="LRO2519" s="207"/>
      <c r="LRP2519" s="238"/>
      <c r="LRQ2519" s="207"/>
      <c r="LRR2519" s="207"/>
      <c r="LRS2519" s="187"/>
      <c r="LRT2519" s="187"/>
      <c r="LRU2519" s="204"/>
      <c r="LRV2519" s="272"/>
      <c r="LRW2519" s="207"/>
      <c r="LRX2519" s="238"/>
      <c r="LRY2519" s="207"/>
      <c r="LRZ2519" s="207"/>
      <c r="LSA2519" s="187"/>
      <c r="LSB2519" s="187"/>
      <c r="LSC2519" s="204"/>
      <c r="LSD2519" s="272"/>
      <c r="LSE2519" s="207"/>
      <c r="LSF2519" s="238"/>
      <c r="LSG2519" s="207"/>
      <c r="LSH2519" s="207"/>
      <c r="LSI2519" s="187"/>
      <c r="LSJ2519" s="187"/>
      <c r="LSK2519" s="204"/>
      <c r="LSL2519" s="272"/>
      <c r="LSM2519" s="207"/>
      <c r="LSN2519" s="238"/>
      <c r="LSO2519" s="207"/>
      <c r="LSP2519" s="207"/>
      <c r="LSQ2519" s="187"/>
      <c r="LSR2519" s="187"/>
      <c r="LSS2519" s="204"/>
      <c r="LST2519" s="272"/>
      <c r="LSU2519" s="207"/>
      <c r="LSV2519" s="238"/>
      <c r="LSW2519" s="207"/>
      <c r="LSX2519" s="207"/>
      <c r="LSY2519" s="187"/>
      <c r="LSZ2519" s="187"/>
      <c r="LTA2519" s="204"/>
      <c r="LTB2519" s="272"/>
      <c r="LTC2519" s="207"/>
      <c r="LTD2519" s="238"/>
      <c r="LTE2519" s="207"/>
      <c r="LTF2519" s="207"/>
      <c r="LTG2519" s="187"/>
      <c r="LTH2519" s="187"/>
      <c r="LTI2519" s="204"/>
      <c r="LTJ2519" s="272"/>
      <c r="LTK2519" s="207"/>
      <c r="LTL2519" s="238"/>
      <c r="LTM2519" s="207"/>
      <c r="LTN2519" s="207"/>
      <c r="LTO2519" s="187"/>
      <c r="LTP2519" s="187"/>
      <c r="LTQ2519" s="204"/>
      <c r="LTR2519" s="272"/>
      <c r="LTS2519" s="207"/>
      <c r="LTT2519" s="238"/>
      <c r="LTU2519" s="207"/>
      <c r="LTV2519" s="207"/>
      <c r="LTW2519" s="187"/>
      <c r="LTX2519" s="187"/>
      <c r="LTY2519" s="204"/>
      <c r="LTZ2519" s="272"/>
      <c r="LUA2519" s="207"/>
      <c r="LUB2519" s="238"/>
      <c r="LUC2519" s="207"/>
      <c r="LUD2519" s="207"/>
      <c r="LUE2519" s="187"/>
      <c r="LUF2519" s="187"/>
      <c r="LUG2519" s="204"/>
      <c r="LUH2519" s="272"/>
      <c r="LUI2519" s="207"/>
      <c r="LUJ2519" s="238"/>
      <c r="LUK2519" s="207"/>
      <c r="LUL2519" s="207"/>
      <c r="LUM2519" s="187"/>
      <c r="LUN2519" s="187"/>
      <c r="LUO2519" s="204"/>
      <c r="LUP2519" s="272"/>
      <c r="LUQ2519" s="207"/>
      <c r="LUR2519" s="238"/>
      <c r="LUS2519" s="207"/>
      <c r="LUT2519" s="207"/>
      <c r="LUU2519" s="187"/>
      <c r="LUV2519" s="187"/>
      <c r="LUW2519" s="204"/>
      <c r="LUX2519" s="272"/>
      <c r="LUY2519" s="207"/>
      <c r="LUZ2519" s="238"/>
      <c r="LVA2519" s="207"/>
      <c r="LVB2519" s="207"/>
      <c r="LVC2519" s="187"/>
      <c r="LVD2519" s="187"/>
      <c r="LVE2519" s="204"/>
      <c r="LVF2519" s="272"/>
      <c r="LVG2519" s="207"/>
      <c r="LVH2519" s="238"/>
      <c r="LVI2519" s="207"/>
      <c r="LVJ2519" s="207"/>
      <c r="LVK2519" s="187"/>
      <c r="LVL2519" s="187"/>
      <c r="LVM2519" s="204"/>
      <c r="LVN2519" s="272"/>
      <c r="LVO2519" s="207"/>
      <c r="LVP2519" s="238"/>
      <c r="LVQ2519" s="207"/>
      <c r="LVR2519" s="207"/>
      <c r="LVS2519" s="187"/>
      <c r="LVT2519" s="187"/>
      <c r="LVU2519" s="204"/>
      <c r="LVV2519" s="272"/>
      <c r="LVW2519" s="207"/>
      <c r="LVX2519" s="238"/>
      <c r="LVY2519" s="207"/>
      <c r="LVZ2519" s="207"/>
      <c r="LWA2519" s="187"/>
      <c r="LWB2519" s="187"/>
      <c r="LWC2519" s="204"/>
      <c r="LWD2519" s="272"/>
      <c r="LWE2519" s="207"/>
      <c r="LWF2519" s="238"/>
      <c r="LWG2519" s="207"/>
      <c r="LWH2519" s="207"/>
      <c r="LWI2519" s="187"/>
      <c r="LWJ2519" s="187"/>
      <c r="LWK2519" s="204"/>
      <c r="LWL2519" s="272"/>
      <c r="LWM2519" s="207"/>
      <c r="LWN2519" s="238"/>
      <c r="LWO2519" s="207"/>
      <c r="LWP2519" s="207"/>
      <c r="LWQ2519" s="187"/>
      <c r="LWR2519" s="187"/>
      <c r="LWS2519" s="204"/>
      <c r="LWT2519" s="272"/>
      <c r="LWU2519" s="207"/>
      <c r="LWV2519" s="238"/>
      <c r="LWW2519" s="207"/>
      <c r="LWX2519" s="207"/>
      <c r="LWY2519" s="187"/>
      <c r="LWZ2519" s="187"/>
      <c r="LXA2519" s="204"/>
      <c r="LXB2519" s="272"/>
      <c r="LXC2519" s="207"/>
      <c r="LXD2519" s="238"/>
      <c r="LXE2519" s="207"/>
      <c r="LXF2519" s="207"/>
      <c r="LXG2519" s="187"/>
      <c r="LXH2519" s="187"/>
      <c r="LXI2519" s="204"/>
      <c r="LXJ2519" s="272"/>
      <c r="LXK2519" s="207"/>
      <c r="LXL2519" s="238"/>
      <c r="LXM2519" s="207"/>
      <c r="LXN2519" s="207"/>
      <c r="LXO2519" s="187"/>
      <c r="LXP2519" s="187"/>
      <c r="LXQ2519" s="204"/>
      <c r="LXR2519" s="272"/>
      <c r="LXS2519" s="207"/>
      <c r="LXT2519" s="238"/>
      <c r="LXU2519" s="207"/>
      <c r="LXV2519" s="207"/>
      <c r="LXW2519" s="187"/>
      <c r="LXX2519" s="187"/>
      <c r="LXY2519" s="204"/>
      <c r="LXZ2519" s="272"/>
      <c r="LYA2519" s="207"/>
      <c r="LYB2519" s="238"/>
      <c r="LYC2519" s="207"/>
      <c r="LYD2519" s="207"/>
      <c r="LYE2519" s="187"/>
      <c r="LYF2519" s="187"/>
      <c r="LYG2519" s="204"/>
      <c r="LYH2519" s="272"/>
      <c r="LYI2519" s="207"/>
      <c r="LYJ2519" s="238"/>
      <c r="LYK2519" s="207"/>
      <c r="LYL2519" s="207"/>
      <c r="LYM2519" s="187"/>
      <c r="LYN2519" s="187"/>
      <c r="LYO2519" s="204"/>
      <c r="LYP2519" s="272"/>
      <c r="LYQ2519" s="207"/>
      <c r="LYR2519" s="238"/>
      <c r="LYS2519" s="207"/>
      <c r="LYT2519" s="207"/>
      <c r="LYU2519" s="187"/>
      <c r="LYV2519" s="187"/>
      <c r="LYW2519" s="204"/>
      <c r="LYX2519" s="272"/>
      <c r="LYY2519" s="207"/>
      <c r="LYZ2519" s="238"/>
      <c r="LZA2519" s="207"/>
      <c r="LZB2519" s="207"/>
      <c r="LZC2519" s="187"/>
      <c r="LZD2519" s="187"/>
      <c r="LZE2519" s="204"/>
      <c r="LZF2519" s="272"/>
      <c r="LZG2519" s="207"/>
      <c r="LZH2519" s="238"/>
      <c r="LZI2519" s="207"/>
      <c r="LZJ2519" s="207"/>
      <c r="LZK2519" s="187"/>
      <c r="LZL2519" s="187"/>
      <c r="LZM2519" s="204"/>
      <c r="LZN2519" s="272"/>
      <c r="LZO2519" s="207"/>
      <c r="LZP2519" s="238"/>
      <c r="LZQ2519" s="207"/>
      <c r="LZR2519" s="207"/>
      <c r="LZS2519" s="187"/>
      <c r="LZT2519" s="187"/>
      <c r="LZU2519" s="204"/>
      <c r="LZV2519" s="272"/>
      <c r="LZW2519" s="207"/>
      <c r="LZX2519" s="238"/>
      <c r="LZY2519" s="207"/>
      <c r="LZZ2519" s="207"/>
      <c r="MAA2519" s="187"/>
      <c r="MAB2519" s="187"/>
      <c r="MAC2519" s="204"/>
      <c r="MAD2519" s="272"/>
      <c r="MAE2519" s="207"/>
      <c r="MAF2519" s="238"/>
      <c r="MAG2519" s="207"/>
      <c r="MAH2519" s="207"/>
      <c r="MAI2519" s="187"/>
      <c r="MAJ2519" s="187"/>
      <c r="MAK2519" s="204"/>
      <c r="MAL2519" s="272"/>
      <c r="MAM2519" s="207"/>
      <c r="MAN2519" s="238"/>
      <c r="MAO2519" s="207"/>
      <c r="MAP2519" s="207"/>
      <c r="MAQ2519" s="187"/>
      <c r="MAR2519" s="187"/>
      <c r="MAS2519" s="204"/>
      <c r="MAT2519" s="272"/>
      <c r="MAU2519" s="207"/>
      <c r="MAV2519" s="238"/>
      <c r="MAW2519" s="207"/>
      <c r="MAX2519" s="207"/>
      <c r="MAY2519" s="187"/>
      <c r="MAZ2519" s="187"/>
      <c r="MBA2519" s="204"/>
      <c r="MBB2519" s="272"/>
      <c r="MBC2519" s="207"/>
      <c r="MBD2519" s="238"/>
      <c r="MBE2519" s="207"/>
      <c r="MBF2519" s="207"/>
      <c r="MBG2519" s="187"/>
      <c r="MBH2519" s="187"/>
      <c r="MBI2519" s="204"/>
      <c r="MBJ2519" s="272"/>
      <c r="MBK2519" s="207"/>
      <c r="MBL2519" s="238"/>
      <c r="MBM2519" s="207"/>
      <c r="MBN2519" s="207"/>
      <c r="MBO2519" s="187"/>
      <c r="MBP2519" s="187"/>
      <c r="MBQ2519" s="204"/>
      <c r="MBR2519" s="272"/>
      <c r="MBS2519" s="207"/>
      <c r="MBT2519" s="238"/>
      <c r="MBU2519" s="207"/>
      <c r="MBV2519" s="207"/>
      <c r="MBW2519" s="187"/>
      <c r="MBX2519" s="187"/>
      <c r="MBY2519" s="204"/>
      <c r="MBZ2519" s="272"/>
      <c r="MCA2519" s="207"/>
      <c r="MCB2519" s="238"/>
      <c r="MCC2519" s="207"/>
      <c r="MCD2519" s="207"/>
      <c r="MCE2519" s="187"/>
      <c r="MCF2519" s="187"/>
      <c r="MCG2519" s="204"/>
      <c r="MCH2519" s="272"/>
      <c r="MCI2519" s="207"/>
      <c r="MCJ2519" s="238"/>
      <c r="MCK2519" s="207"/>
      <c r="MCL2519" s="207"/>
      <c r="MCM2519" s="187"/>
      <c r="MCN2519" s="187"/>
      <c r="MCO2519" s="204"/>
      <c r="MCP2519" s="272"/>
      <c r="MCQ2519" s="207"/>
      <c r="MCR2519" s="238"/>
      <c r="MCS2519" s="207"/>
      <c r="MCT2519" s="207"/>
      <c r="MCU2519" s="187"/>
      <c r="MCV2519" s="187"/>
      <c r="MCW2519" s="204"/>
      <c r="MCX2519" s="272"/>
      <c r="MCY2519" s="207"/>
      <c r="MCZ2519" s="238"/>
      <c r="MDA2519" s="207"/>
      <c r="MDB2519" s="207"/>
      <c r="MDC2519" s="187"/>
      <c r="MDD2519" s="187"/>
      <c r="MDE2519" s="204"/>
      <c r="MDF2519" s="272"/>
      <c r="MDG2519" s="207"/>
      <c r="MDH2519" s="238"/>
      <c r="MDI2519" s="207"/>
      <c r="MDJ2519" s="207"/>
      <c r="MDK2519" s="187"/>
      <c r="MDL2519" s="187"/>
      <c r="MDM2519" s="204"/>
      <c r="MDN2519" s="272"/>
      <c r="MDO2519" s="207"/>
      <c r="MDP2519" s="238"/>
      <c r="MDQ2519" s="207"/>
      <c r="MDR2519" s="207"/>
      <c r="MDS2519" s="187"/>
      <c r="MDT2519" s="187"/>
      <c r="MDU2519" s="204"/>
      <c r="MDV2519" s="272"/>
      <c r="MDW2519" s="207"/>
      <c r="MDX2519" s="238"/>
      <c r="MDY2519" s="207"/>
      <c r="MDZ2519" s="207"/>
      <c r="MEA2519" s="187"/>
      <c r="MEB2519" s="187"/>
      <c r="MEC2519" s="204"/>
      <c r="MED2519" s="272"/>
      <c r="MEE2519" s="207"/>
      <c r="MEF2519" s="238"/>
      <c r="MEG2519" s="207"/>
      <c r="MEH2519" s="207"/>
      <c r="MEI2519" s="187"/>
      <c r="MEJ2519" s="187"/>
      <c r="MEK2519" s="204"/>
      <c r="MEL2519" s="272"/>
      <c r="MEM2519" s="207"/>
      <c r="MEN2519" s="238"/>
      <c r="MEO2519" s="207"/>
      <c r="MEP2519" s="207"/>
      <c r="MEQ2519" s="187"/>
      <c r="MER2519" s="187"/>
      <c r="MES2519" s="204"/>
      <c r="MET2519" s="272"/>
      <c r="MEU2519" s="207"/>
      <c r="MEV2519" s="238"/>
      <c r="MEW2519" s="207"/>
      <c r="MEX2519" s="207"/>
      <c r="MEY2519" s="187"/>
      <c r="MEZ2519" s="187"/>
      <c r="MFA2519" s="204"/>
      <c r="MFB2519" s="272"/>
      <c r="MFC2519" s="207"/>
      <c r="MFD2519" s="238"/>
      <c r="MFE2519" s="207"/>
      <c r="MFF2519" s="207"/>
      <c r="MFG2519" s="187"/>
      <c r="MFH2519" s="187"/>
      <c r="MFI2519" s="204"/>
      <c r="MFJ2519" s="272"/>
      <c r="MFK2519" s="207"/>
      <c r="MFL2519" s="238"/>
      <c r="MFM2519" s="207"/>
      <c r="MFN2519" s="207"/>
      <c r="MFO2519" s="187"/>
      <c r="MFP2519" s="187"/>
      <c r="MFQ2519" s="204"/>
      <c r="MFR2519" s="272"/>
      <c r="MFS2519" s="207"/>
      <c r="MFT2519" s="238"/>
      <c r="MFU2519" s="207"/>
      <c r="MFV2519" s="207"/>
      <c r="MFW2519" s="187"/>
      <c r="MFX2519" s="187"/>
      <c r="MFY2519" s="204"/>
      <c r="MFZ2519" s="272"/>
      <c r="MGA2519" s="207"/>
      <c r="MGB2519" s="238"/>
      <c r="MGC2519" s="207"/>
      <c r="MGD2519" s="207"/>
      <c r="MGE2519" s="187"/>
      <c r="MGF2519" s="187"/>
      <c r="MGG2519" s="204"/>
      <c r="MGH2519" s="272"/>
      <c r="MGI2519" s="207"/>
      <c r="MGJ2519" s="238"/>
      <c r="MGK2519" s="207"/>
      <c r="MGL2519" s="207"/>
      <c r="MGM2519" s="187"/>
      <c r="MGN2519" s="187"/>
      <c r="MGO2519" s="204"/>
      <c r="MGP2519" s="272"/>
      <c r="MGQ2519" s="207"/>
      <c r="MGR2519" s="238"/>
      <c r="MGS2519" s="207"/>
      <c r="MGT2519" s="207"/>
      <c r="MGU2519" s="187"/>
      <c r="MGV2519" s="187"/>
      <c r="MGW2519" s="204"/>
      <c r="MGX2519" s="272"/>
      <c r="MGY2519" s="207"/>
      <c r="MGZ2519" s="238"/>
      <c r="MHA2519" s="207"/>
      <c r="MHB2519" s="207"/>
      <c r="MHC2519" s="187"/>
      <c r="MHD2519" s="187"/>
      <c r="MHE2519" s="204"/>
      <c r="MHF2519" s="272"/>
      <c r="MHG2519" s="207"/>
      <c r="MHH2519" s="238"/>
      <c r="MHI2519" s="207"/>
      <c r="MHJ2519" s="207"/>
      <c r="MHK2519" s="187"/>
      <c r="MHL2519" s="187"/>
      <c r="MHM2519" s="204"/>
      <c r="MHN2519" s="272"/>
      <c r="MHO2519" s="207"/>
      <c r="MHP2519" s="238"/>
      <c r="MHQ2519" s="207"/>
      <c r="MHR2519" s="207"/>
      <c r="MHS2519" s="187"/>
      <c r="MHT2519" s="187"/>
      <c r="MHU2519" s="204"/>
      <c r="MHV2519" s="272"/>
      <c r="MHW2519" s="207"/>
      <c r="MHX2519" s="238"/>
      <c r="MHY2519" s="207"/>
      <c r="MHZ2519" s="207"/>
      <c r="MIA2519" s="187"/>
      <c r="MIB2519" s="187"/>
      <c r="MIC2519" s="204"/>
      <c r="MID2519" s="272"/>
      <c r="MIE2519" s="207"/>
      <c r="MIF2519" s="238"/>
      <c r="MIG2519" s="207"/>
      <c r="MIH2519" s="207"/>
      <c r="MII2519" s="187"/>
      <c r="MIJ2519" s="187"/>
      <c r="MIK2519" s="204"/>
      <c r="MIL2519" s="272"/>
      <c r="MIM2519" s="207"/>
      <c r="MIN2519" s="238"/>
      <c r="MIO2519" s="207"/>
      <c r="MIP2519" s="207"/>
      <c r="MIQ2519" s="187"/>
      <c r="MIR2519" s="187"/>
      <c r="MIS2519" s="204"/>
      <c r="MIT2519" s="272"/>
      <c r="MIU2519" s="207"/>
      <c r="MIV2519" s="238"/>
      <c r="MIW2519" s="207"/>
      <c r="MIX2519" s="207"/>
      <c r="MIY2519" s="187"/>
      <c r="MIZ2519" s="187"/>
      <c r="MJA2519" s="204"/>
      <c r="MJB2519" s="272"/>
      <c r="MJC2519" s="207"/>
      <c r="MJD2519" s="238"/>
      <c r="MJE2519" s="207"/>
      <c r="MJF2519" s="207"/>
      <c r="MJG2519" s="187"/>
      <c r="MJH2519" s="187"/>
      <c r="MJI2519" s="204"/>
      <c r="MJJ2519" s="272"/>
      <c r="MJK2519" s="207"/>
      <c r="MJL2519" s="238"/>
      <c r="MJM2519" s="207"/>
      <c r="MJN2519" s="207"/>
      <c r="MJO2519" s="187"/>
      <c r="MJP2519" s="187"/>
      <c r="MJQ2519" s="204"/>
      <c r="MJR2519" s="272"/>
      <c r="MJS2519" s="207"/>
      <c r="MJT2519" s="238"/>
      <c r="MJU2519" s="207"/>
      <c r="MJV2519" s="207"/>
      <c r="MJW2519" s="187"/>
      <c r="MJX2519" s="187"/>
      <c r="MJY2519" s="204"/>
      <c r="MJZ2519" s="272"/>
      <c r="MKA2519" s="207"/>
      <c r="MKB2519" s="238"/>
      <c r="MKC2519" s="207"/>
      <c r="MKD2519" s="207"/>
      <c r="MKE2519" s="187"/>
      <c r="MKF2519" s="187"/>
      <c r="MKG2519" s="204"/>
      <c r="MKH2519" s="272"/>
      <c r="MKI2519" s="207"/>
      <c r="MKJ2519" s="238"/>
      <c r="MKK2519" s="207"/>
      <c r="MKL2519" s="207"/>
      <c r="MKM2519" s="187"/>
      <c r="MKN2519" s="187"/>
      <c r="MKO2519" s="204"/>
      <c r="MKP2519" s="272"/>
      <c r="MKQ2519" s="207"/>
      <c r="MKR2519" s="238"/>
      <c r="MKS2519" s="207"/>
      <c r="MKT2519" s="207"/>
      <c r="MKU2519" s="187"/>
      <c r="MKV2519" s="187"/>
      <c r="MKW2519" s="204"/>
      <c r="MKX2519" s="272"/>
      <c r="MKY2519" s="207"/>
      <c r="MKZ2519" s="238"/>
      <c r="MLA2519" s="207"/>
      <c r="MLB2519" s="207"/>
      <c r="MLC2519" s="187"/>
      <c r="MLD2519" s="187"/>
      <c r="MLE2519" s="204"/>
      <c r="MLF2519" s="272"/>
      <c r="MLG2519" s="207"/>
      <c r="MLH2519" s="238"/>
      <c r="MLI2519" s="207"/>
      <c r="MLJ2519" s="207"/>
      <c r="MLK2519" s="187"/>
      <c r="MLL2519" s="187"/>
      <c r="MLM2519" s="204"/>
      <c r="MLN2519" s="272"/>
      <c r="MLO2519" s="207"/>
      <c r="MLP2519" s="238"/>
      <c r="MLQ2519" s="207"/>
      <c r="MLR2519" s="207"/>
      <c r="MLS2519" s="187"/>
      <c r="MLT2519" s="187"/>
      <c r="MLU2519" s="204"/>
      <c r="MLV2519" s="272"/>
      <c r="MLW2519" s="207"/>
      <c r="MLX2519" s="238"/>
      <c r="MLY2519" s="207"/>
      <c r="MLZ2519" s="207"/>
      <c r="MMA2519" s="187"/>
      <c r="MMB2519" s="187"/>
      <c r="MMC2519" s="204"/>
      <c r="MMD2519" s="272"/>
      <c r="MME2519" s="207"/>
      <c r="MMF2519" s="238"/>
      <c r="MMG2519" s="207"/>
      <c r="MMH2519" s="207"/>
      <c r="MMI2519" s="187"/>
      <c r="MMJ2519" s="187"/>
      <c r="MMK2519" s="204"/>
      <c r="MML2519" s="272"/>
      <c r="MMM2519" s="207"/>
      <c r="MMN2519" s="238"/>
      <c r="MMO2519" s="207"/>
      <c r="MMP2519" s="207"/>
      <c r="MMQ2519" s="187"/>
      <c r="MMR2519" s="187"/>
      <c r="MMS2519" s="204"/>
      <c r="MMT2519" s="272"/>
      <c r="MMU2519" s="207"/>
      <c r="MMV2519" s="238"/>
      <c r="MMW2519" s="207"/>
      <c r="MMX2519" s="207"/>
      <c r="MMY2519" s="187"/>
      <c r="MMZ2519" s="187"/>
      <c r="MNA2519" s="204"/>
      <c r="MNB2519" s="272"/>
      <c r="MNC2519" s="207"/>
      <c r="MND2519" s="238"/>
      <c r="MNE2519" s="207"/>
      <c r="MNF2519" s="207"/>
      <c r="MNG2519" s="187"/>
      <c r="MNH2519" s="187"/>
      <c r="MNI2519" s="204"/>
      <c r="MNJ2519" s="272"/>
      <c r="MNK2519" s="207"/>
      <c r="MNL2519" s="238"/>
      <c r="MNM2519" s="207"/>
      <c r="MNN2519" s="207"/>
      <c r="MNO2519" s="187"/>
      <c r="MNP2519" s="187"/>
      <c r="MNQ2519" s="204"/>
      <c r="MNR2519" s="272"/>
      <c r="MNS2519" s="207"/>
      <c r="MNT2519" s="238"/>
      <c r="MNU2519" s="207"/>
      <c r="MNV2519" s="207"/>
      <c r="MNW2519" s="187"/>
      <c r="MNX2519" s="187"/>
      <c r="MNY2519" s="204"/>
      <c r="MNZ2519" s="272"/>
      <c r="MOA2519" s="207"/>
      <c r="MOB2519" s="238"/>
      <c r="MOC2519" s="207"/>
      <c r="MOD2519" s="207"/>
      <c r="MOE2519" s="187"/>
      <c r="MOF2519" s="187"/>
      <c r="MOG2519" s="204"/>
      <c r="MOH2519" s="272"/>
      <c r="MOI2519" s="207"/>
      <c r="MOJ2519" s="238"/>
      <c r="MOK2519" s="207"/>
      <c r="MOL2519" s="207"/>
      <c r="MOM2519" s="187"/>
      <c r="MON2519" s="187"/>
      <c r="MOO2519" s="204"/>
      <c r="MOP2519" s="272"/>
      <c r="MOQ2519" s="207"/>
      <c r="MOR2519" s="238"/>
      <c r="MOS2519" s="207"/>
      <c r="MOT2519" s="207"/>
      <c r="MOU2519" s="187"/>
      <c r="MOV2519" s="187"/>
      <c r="MOW2519" s="204"/>
      <c r="MOX2519" s="272"/>
      <c r="MOY2519" s="207"/>
      <c r="MOZ2519" s="238"/>
      <c r="MPA2519" s="207"/>
      <c r="MPB2519" s="207"/>
      <c r="MPC2519" s="187"/>
      <c r="MPD2519" s="187"/>
      <c r="MPE2519" s="204"/>
      <c r="MPF2519" s="272"/>
      <c r="MPG2519" s="207"/>
      <c r="MPH2519" s="238"/>
      <c r="MPI2519" s="207"/>
      <c r="MPJ2519" s="207"/>
      <c r="MPK2519" s="187"/>
      <c r="MPL2519" s="187"/>
      <c r="MPM2519" s="204"/>
      <c r="MPN2519" s="272"/>
      <c r="MPO2519" s="207"/>
      <c r="MPP2519" s="238"/>
      <c r="MPQ2519" s="207"/>
      <c r="MPR2519" s="207"/>
      <c r="MPS2519" s="187"/>
      <c r="MPT2519" s="187"/>
      <c r="MPU2519" s="204"/>
      <c r="MPV2519" s="272"/>
      <c r="MPW2519" s="207"/>
      <c r="MPX2519" s="238"/>
      <c r="MPY2519" s="207"/>
      <c r="MPZ2519" s="207"/>
      <c r="MQA2519" s="187"/>
      <c r="MQB2519" s="187"/>
      <c r="MQC2519" s="204"/>
      <c r="MQD2519" s="272"/>
      <c r="MQE2519" s="207"/>
      <c r="MQF2519" s="238"/>
      <c r="MQG2519" s="207"/>
      <c r="MQH2519" s="207"/>
      <c r="MQI2519" s="187"/>
      <c r="MQJ2519" s="187"/>
      <c r="MQK2519" s="204"/>
      <c r="MQL2519" s="272"/>
      <c r="MQM2519" s="207"/>
      <c r="MQN2519" s="238"/>
      <c r="MQO2519" s="207"/>
      <c r="MQP2519" s="207"/>
      <c r="MQQ2519" s="187"/>
      <c r="MQR2519" s="187"/>
      <c r="MQS2519" s="204"/>
      <c r="MQT2519" s="272"/>
      <c r="MQU2519" s="207"/>
      <c r="MQV2519" s="238"/>
      <c r="MQW2519" s="207"/>
      <c r="MQX2519" s="207"/>
      <c r="MQY2519" s="187"/>
      <c r="MQZ2519" s="187"/>
      <c r="MRA2519" s="204"/>
      <c r="MRB2519" s="272"/>
      <c r="MRC2519" s="207"/>
      <c r="MRD2519" s="238"/>
      <c r="MRE2519" s="207"/>
      <c r="MRF2519" s="207"/>
      <c r="MRG2519" s="187"/>
      <c r="MRH2519" s="187"/>
      <c r="MRI2519" s="204"/>
      <c r="MRJ2519" s="272"/>
      <c r="MRK2519" s="207"/>
      <c r="MRL2519" s="238"/>
      <c r="MRM2519" s="207"/>
      <c r="MRN2519" s="207"/>
      <c r="MRO2519" s="187"/>
      <c r="MRP2519" s="187"/>
      <c r="MRQ2519" s="204"/>
      <c r="MRR2519" s="272"/>
      <c r="MRS2519" s="207"/>
      <c r="MRT2519" s="238"/>
      <c r="MRU2519" s="207"/>
      <c r="MRV2519" s="207"/>
      <c r="MRW2519" s="187"/>
      <c r="MRX2519" s="187"/>
      <c r="MRY2519" s="204"/>
      <c r="MRZ2519" s="272"/>
      <c r="MSA2519" s="207"/>
      <c r="MSB2519" s="238"/>
      <c r="MSC2519" s="207"/>
      <c r="MSD2519" s="207"/>
      <c r="MSE2519" s="187"/>
      <c r="MSF2519" s="187"/>
      <c r="MSG2519" s="204"/>
      <c r="MSH2519" s="272"/>
      <c r="MSI2519" s="207"/>
      <c r="MSJ2519" s="238"/>
      <c r="MSK2519" s="207"/>
      <c r="MSL2519" s="207"/>
      <c r="MSM2519" s="187"/>
      <c r="MSN2519" s="187"/>
      <c r="MSO2519" s="204"/>
      <c r="MSP2519" s="272"/>
      <c r="MSQ2519" s="207"/>
      <c r="MSR2519" s="238"/>
      <c r="MSS2519" s="207"/>
      <c r="MST2519" s="207"/>
      <c r="MSU2519" s="187"/>
      <c r="MSV2519" s="187"/>
      <c r="MSW2519" s="204"/>
      <c r="MSX2519" s="272"/>
      <c r="MSY2519" s="207"/>
      <c r="MSZ2519" s="238"/>
      <c r="MTA2519" s="207"/>
      <c r="MTB2519" s="207"/>
      <c r="MTC2519" s="187"/>
      <c r="MTD2519" s="187"/>
      <c r="MTE2519" s="204"/>
      <c r="MTF2519" s="272"/>
      <c r="MTG2519" s="207"/>
      <c r="MTH2519" s="238"/>
      <c r="MTI2519" s="207"/>
      <c r="MTJ2519" s="207"/>
      <c r="MTK2519" s="187"/>
      <c r="MTL2519" s="187"/>
      <c r="MTM2519" s="204"/>
      <c r="MTN2519" s="272"/>
      <c r="MTO2519" s="207"/>
      <c r="MTP2519" s="238"/>
      <c r="MTQ2519" s="207"/>
      <c r="MTR2519" s="207"/>
      <c r="MTS2519" s="187"/>
      <c r="MTT2519" s="187"/>
      <c r="MTU2519" s="204"/>
      <c r="MTV2519" s="272"/>
      <c r="MTW2519" s="207"/>
      <c r="MTX2519" s="238"/>
      <c r="MTY2519" s="207"/>
      <c r="MTZ2519" s="207"/>
      <c r="MUA2519" s="187"/>
      <c r="MUB2519" s="187"/>
      <c r="MUC2519" s="204"/>
      <c r="MUD2519" s="272"/>
      <c r="MUE2519" s="207"/>
      <c r="MUF2519" s="238"/>
      <c r="MUG2519" s="207"/>
      <c r="MUH2519" s="207"/>
      <c r="MUI2519" s="187"/>
      <c r="MUJ2519" s="187"/>
      <c r="MUK2519" s="204"/>
      <c r="MUL2519" s="272"/>
      <c r="MUM2519" s="207"/>
      <c r="MUN2519" s="238"/>
      <c r="MUO2519" s="207"/>
      <c r="MUP2519" s="207"/>
      <c r="MUQ2519" s="187"/>
      <c r="MUR2519" s="187"/>
      <c r="MUS2519" s="204"/>
      <c r="MUT2519" s="272"/>
      <c r="MUU2519" s="207"/>
      <c r="MUV2519" s="238"/>
      <c r="MUW2519" s="207"/>
      <c r="MUX2519" s="207"/>
      <c r="MUY2519" s="187"/>
      <c r="MUZ2519" s="187"/>
      <c r="MVA2519" s="204"/>
      <c r="MVB2519" s="272"/>
      <c r="MVC2519" s="207"/>
      <c r="MVD2519" s="238"/>
      <c r="MVE2519" s="207"/>
      <c r="MVF2519" s="207"/>
      <c r="MVG2519" s="187"/>
      <c r="MVH2519" s="187"/>
      <c r="MVI2519" s="204"/>
      <c r="MVJ2519" s="272"/>
      <c r="MVK2519" s="207"/>
      <c r="MVL2519" s="238"/>
      <c r="MVM2519" s="207"/>
      <c r="MVN2519" s="207"/>
      <c r="MVO2519" s="187"/>
      <c r="MVP2519" s="187"/>
      <c r="MVQ2519" s="204"/>
      <c r="MVR2519" s="272"/>
      <c r="MVS2519" s="207"/>
      <c r="MVT2519" s="238"/>
      <c r="MVU2519" s="207"/>
      <c r="MVV2519" s="207"/>
      <c r="MVW2519" s="187"/>
      <c r="MVX2519" s="187"/>
      <c r="MVY2519" s="204"/>
      <c r="MVZ2519" s="272"/>
      <c r="MWA2519" s="207"/>
      <c r="MWB2519" s="238"/>
      <c r="MWC2519" s="207"/>
      <c r="MWD2519" s="207"/>
      <c r="MWE2519" s="187"/>
      <c r="MWF2519" s="187"/>
      <c r="MWG2519" s="204"/>
      <c r="MWH2519" s="272"/>
      <c r="MWI2519" s="207"/>
      <c r="MWJ2519" s="238"/>
      <c r="MWK2519" s="207"/>
      <c r="MWL2519" s="207"/>
      <c r="MWM2519" s="187"/>
      <c r="MWN2519" s="187"/>
      <c r="MWO2519" s="204"/>
      <c r="MWP2519" s="272"/>
      <c r="MWQ2519" s="207"/>
      <c r="MWR2519" s="238"/>
      <c r="MWS2519" s="207"/>
      <c r="MWT2519" s="207"/>
      <c r="MWU2519" s="187"/>
      <c r="MWV2519" s="187"/>
      <c r="MWW2519" s="204"/>
      <c r="MWX2519" s="272"/>
      <c r="MWY2519" s="207"/>
      <c r="MWZ2519" s="238"/>
      <c r="MXA2519" s="207"/>
      <c r="MXB2519" s="207"/>
      <c r="MXC2519" s="187"/>
      <c r="MXD2519" s="187"/>
      <c r="MXE2519" s="204"/>
      <c r="MXF2519" s="272"/>
      <c r="MXG2519" s="207"/>
      <c r="MXH2519" s="238"/>
      <c r="MXI2519" s="207"/>
      <c r="MXJ2519" s="207"/>
      <c r="MXK2519" s="187"/>
      <c r="MXL2519" s="187"/>
      <c r="MXM2519" s="204"/>
      <c r="MXN2519" s="272"/>
      <c r="MXO2519" s="207"/>
      <c r="MXP2519" s="238"/>
      <c r="MXQ2519" s="207"/>
      <c r="MXR2519" s="207"/>
      <c r="MXS2519" s="187"/>
      <c r="MXT2519" s="187"/>
      <c r="MXU2519" s="204"/>
      <c r="MXV2519" s="272"/>
      <c r="MXW2519" s="207"/>
      <c r="MXX2519" s="238"/>
      <c r="MXY2519" s="207"/>
      <c r="MXZ2519" s="207"/>
      <c r="MYA2519" s="187"/>
      <c r="MYB2519" s="187"/>
      <c r="MYC2519" s="204"/>
      <c r="MYD2519" s="272"/>
      <c r="MYE2519" s="207"/>
      <c r="MYF2519" s="238"/>
      <c r="MYG2519" s="207"/>
      <c r="MYH2519" s="207"/>
      <c r="MYI2519" s="187"/>
      <c r="MYJ2519" s="187"/>
      <c r="MYK2519" s="204"/>
      <c r="MYL2519" s="272"/>
      <c r="MYM2519" s="207"/>
      <c r="MYN2519" s="238"/>
      <c r="MYO2519" s="207"/>
      <c r="MYP2519" s="207"/>
      <c r="MYQ2519" s="187"/>
      <c r="MYR2519" s="187"/>
      <c r="MYS2519" s="204"/>
      <c r="MYT2519" s="272"/>
      <c r="MYU2519" s="207"/>
      <c r="MYV2519" s="238"/>
      <c r="MYW2519" s="207"/>
      <c r="MYX2519" s="207"/>
      <c r="MYY2519" s="187"/>
      <c r="MYZ2519" s="187"/>
      <c r="MZA2519" s="204"/>
      <c r="MZB2519" s="272"/>
      <c r="MZC2519" s="207"/>
      <c r="MZD2519" s="238"/>
      <c r="MZE2519" s="207"/>
      <c r="MZF2519" s="207"/>
      <c r="MZG2519" s="187"/>
      <c r="MZH2519" s="187"/>
      <c r="MZI2519" s="204"/>
      <c r="MZJ2519" s="272"/>
      <c r="MZK2519" s="207"/>
      <c r="MZL2519" s="238"/>
      <c r="MZM2519" s="207"/>
      <c r="MZN2519" s="207"/>
      <c r="MZO2519" s="187"/>
      <c r="MZP2519" s="187"/>
      <c r="MZQ2519" s="204"/>
      <c r="MZR2519" s="272"/>
      <c r="MZS2519" s="207"/>
      <c r="MZT2519" s="238"/>
      <c r="MZU2519" s="207"/>
      <c r="MZV2519" s="207"/>
      <c r="MZW2519" s="187"/>
      <c r="MZX2519" s="187"/>
      <c r="MZY2519" s="204"/>
      <c r="MZZ2519" s="272"/>
      <c r="NAA2519" s="207"/>
      <c r="NAB2519" s="238"/>
      <c r="NAC2519" s="207"/>
      <c r="NAD2519" s="207"/>
      <c r="NAE2519" s="187"/>
      <c r="NAF2519" s="187"/>
      <c r="NAG2519" s="204"/>
      <c r="NAH2519" s="272"/>
      <c r="NAI2519" s="207"/>
      <c r="NAJ2519" s="238"/>
      <c r="NAK2519" s="207"/>
      <c r="NAL2519" s="207"/>
      <c r="NAM2519" s="187"/>
      <c r="NAN2519" s="187"/>
      <c r="NAO2519" s="204"/>
      <c r="NAP2519" s="272"/>
      <c r="NAQ2519" s="207"/>
      <c r="NAR2519" s="238"/>
      <c r="NAS2519" s="207"/>
      <c r="NAT2519" s="207"/>
      <c r="NAU2519" s="187"/>
      <c r="NAV2519" s="187"/>
      <c r="NAW2519" s="204"/>
      <c r="NAX2519" s="272"/>
      <c r="NAY2519" s="207"/>
      <c r="NAZ2519" s="238"/>
      <c r="NBA2519" s="207"/>
      <c r="NBB2519" s="207"/>
      <c r="NBC2519" s="187"/>
      <c r="NBD2519" s="187"/>
      <c r="NBE2519" s="204"/>
      <c r="NBF2519" s="272"/>
      <c r="NBG2519" s="207"/>
      <c r="NBH2519" s="238"/>
      <c r="NBI2519" s="207"/>
      <c r="NBJ2519" s="207"/>
      <c r="NBK2519" s="187"/>
      <c r="NBL2519" s="187"/>
      <c r="NBM2519" s="204"/>
      <c r="NBN2519" s="272"/>
      <c r="NBO2519" s="207"/>
      <c r="NBP2519" s="238"/>
      <c r="NBQ2519" s="207"/>
      <c r="NBR2519" s="207"/>
      <c r="NBS2519" s="187"/>
      <c r="NBT2519" s="187"/>
      <c r="NBU2519" s="204"/>
      <c r="NBV2519" s="272"/>
      <c r="NBW2519" s="207"/>
      <c r="NBX2519" s="238"/>
      <c r="NBY2519" s="207"/>
      <c r="NBZ2519" s="207"/>
      <c r="NCA2519" s="187"/>
      <c r="NCB2519" s="187"/>
      <c r="NCC2519" s="204"/>
      <c r="NCD2519" s="272"/>
      <c r="NCE2519" s="207"/>
      <c r="NCF2519" s="238"/>
      <c r="NCG2519" s="207"/>
      <c r="NCH2519" s="207"/>
      <c r="NCI2519" s="187"/>
      <c r="NCJ2519" s="187"/>
      <c r="NCK2519" s="204"/>
      <c r="NCL2519" s="272"/>
      <c r="NCM2519" s="207"/>
      <c r="NCN2519" s="238"/>
      <c r="NCO2519" s="207"/>
      <c r="NCP2519" s="207"/>
      <c r="NCQ2519" s="187"/>
      <c r="NCR2519" s="187"/>
      <c r="NCS2519" s="204"/>
      <c r="NCT2519" s="272"/>
      <c r="NCU2519" s="207"/>
      <c r="NCV2519" s="238"/>
      <c r="NCW2519" s="207"/>
      <c r="NCX2519" s="207"/>
      <c r="NCY2519" s="187"/>
      <c r="NCZ2519" s="187"/>
      <c r="NDA2519" s="204"/>
      <c r="NDB2519" s="272"/>
      <c r="NDC2519" s="207"/>
      <c r="NDD2519" s="238"/>
      <c r="NDE2519" s="207"/>
      <c r="NDF2519" s="207"/>
      <c r="NDG2519" s="187"/>
      <c r="NDH2519" s="187"/>
      <c r="NDI2519" s="204"/>
      <c r="NDJ2519" s="272"/>
      <c r="NDK2519" s="207"/>
      <c r="NDL2519" s="238"/>
      <c r="NDM2519" s="207"/>
      <c r="NDN2519" s="207"/>
      <c r="NDO2519" s="187"/>
      <c r="NDP2519" s="187"/>
      <c r="NDQ2519" s="204"/>
      <c r="NDR2519" s="272"/>
      <c r="NDS2519" s="207"/>
      <c r="NDT2519" s="238"/>
      <c r="NDU2519" s="207"/>
      <c r="NDV2519" s="207"/>
      <c r="NDW2519" s="187"/>
      <c r="NDX2519" s="187"/>
      <c r="NDY2519" s="204"/>
      <c r="NDZ2519" s="272"/>
      <c r="NEA2519" s="207"/>
      <c r="NEB2519" s="238"/>
      <c r="NEC2519" s="207"/>
      <c r="NED2519" s="207"/>
      <c r="NEE2519" s="187"/>
      <c r="NEF2519" s="187"/>
      <c r="NEG2519" s="204"/>
      <c r="NEH2519" s="272"/>
      <c r="NEI2519" s="207"/>
      <c r="NEJ2519" s="238"/>
      <c r="NEK2519" s="207"/>
      <c r="NEL2519" s="207"/>
      <c r="NEM2519" s="187"/>
      <c r="NEN2519" s="187"/>
      <c r="NEO2519" s="204"/>
      <c r="NEP2519" s="272"/>
      <c r="NEQ2519" s="207"/>
      <c r="NER2519" s="238"/>
      <c r="NES2519" s="207"/>
      <c r="NET2519" s="207"/>
      <c r="NEU2519" s="187"/>
      <c r="NEV2519" s="187"/>
      <c r="NEW2519" s="204"/>
      <c r="NEX2519" s="272"/>
      <c r="NEY2519" s="207"/>
      <c r="NEZ2519" s="238"/>
      <c r="NFA2519" s="207"/>
      <c r="NFB2519" s="207"/>
      <c r="NFC2519" s="187"/>
      <c r="NFD2519" s="187"/>
      <c r="NFE2519" s="204"/>
      <c r="NFF2519" s="272"/>
      <c r="NFG2519" s="207"/>
      <c r="NFH2519" s="238"/>
      <c r="NFI2519" s="207"/>
      <c r="NFJ2519" s="207"/>
      <c r="NFK2519" s="187"/>
      <c r="NFL2519" s="187"/>
      <c r="NFM2519" s="204"/>
      <c r="NFN2519" s="272"/>
      <c r="NFO2519" s="207"/>
      <c r="NFP2519" s="238"/>
      <c r="NFQ2519" s="207"/>
      <c r="NFR2519" s="207"/>
      <c r="NFS2519" s="187"/>
      <c r="NFT2519" s="187"/>
      <c r="NFU2519" s="204"/>
      <c r="NFV2519" s="272"/>
      <c r="NFW2519" s="207"/>
      <c r="NFX2519" s="238"/>
      <c r="NFY2519" s="207"/>
      <c r="NFZ2519" s="207"/>
      <c r="NGA2519" s="187"/>
      <c r="NGB2519" s="187"/>
      <c r="NGC2519" s="204"/>
      <c r="NGD2519" s="272"/>
      <c r="NGE2519" s="207"/>
      <c r="NGF2519" s="238"/>
      <c r="NGG2519" s="207"/>
      <c r="NGH2519" s="207"/>
      <c r="NGI2519" s="187"/>
      <c r="NGJ2519" s="187"/>
      <c r="NGK2519" s="204"/>
      <c r="NGL2519" s="272"/>
      <c r="NGM2519" s="207"/>
      <c r="NGN2519" s="238"/>
      <c r="NGO2519" s="207"/>
      <c r="NGP2519" s="207"/>
      <c r="NGQ2519" s="187"/>
      <c r="NGR2519" s="187"/>
      <c r="NGS2519" s="204"/>
      <c r="NGT2519" s="272"/>
      <c r="NGU2519" s="207"/>
      <c r="NGV2519" s="238"/>
      <c r="NGW2519" s="207"/>
      <c r="NGX2519" s="207"/>
      <c r="NGY2519" s="187"/>
      <c r="NGZ2519" s="187"/>
      <c r="NHA2519" s="204"/>
      <c r="NHB2519" s="272"/>
      <c r="NHC2519" s="207"/>
      <c r="NHD2519" s="238"/>
      <c r="NHE2519" s="207"/>
      <c r="NHF2519" s="207"/>
      <c r="NHG2519" s="187"/>
      <c r="NHH2519" s="187"/>
      <c r="NHI2519" s="204"/>
      <c r="NHJ2519" s="272"/>
      <c r="NHK2519" s="207"/>
      <c r="NHL2519" s="238"/>
      <c r="NHM2519" s="207"/>
      <c r="NHN2519" s="207"/>
      <c r="NHO2519" s="187"/>
      <c r="NHP2519" s="187"/>
      <c r="NHQ2519" s="204"/>
      <c r="NHR2519" s="272"/>
      <c r="NHS2519" s="207"/>
      <c r="NHT2519" s="238"/>
      <c r="NHU2519" s="207"/>
      <c r="NHV2519" s="207"/>
      <c r="NHW2519" s="187"/>
      <c r="NHX2519" s="187"/>
      <c r="NHY2519" s="204"/>
      <c r="NHZ2519" s="272"/>
      <c r="NIA2519" s="207"/>
      <c r="NIB2519" s="238"/>
      <c r="NIC2519" s="207"/>
      <c r="NID2519" s="207"/>
      <c r="NIE2519" s="187"/>
      <c r="NIF2519" s="187"/>
      <c r="NIG2519" s="204"/>
      <c r="NIH2519" s="272"/>
      <c r="NII2519" s="207"/>
      <c r="NIJ2519" s="238"/>
      <c r="NIK2519" s="207"/>
      <c r="NIL2519" s="207"/>
      <c r="NIM2519" s="187"/>
      <c r="NIN2519" s="187"/>
      <c r="NIO2519" s="204"/>
      <c r="NIP2519" s="272"/>
      <c r="NIQ2519" s="207"/>
      <c r="NIR2519" s="238"/>
      <c r="NIS2519" s="207"/>
      <c r="NIT2519" s="207"/>
      <c r="NIU2519" s="187"/>
      <c r="NIV2519" s="187"/>
      <c r="NIW2519" s="204"/>
      <c r="NIX2519" s="272"/>
      <c r="NIY2519" s="207"/>
      <c r="NIZ2519" s="238"/>
      <c r="NJA2519" s="207"/>
      <c r="NJB2519" s="207"/>
      <c r="NJC2519" s="187"/>
      <c r="NJD2519" s="187"/>
      <c r="NJE2519" s="204"/>
      <c r="NJF2519" s="272"/>
      <c r="NJG2519" s="207"/>
      <c r="NJH2519" s="238"/>
      <c r="NJI2519" s="207"/>
      <c r="NJJ2519" s="207"/>
      <c r="NJK2519" s="187"/>
      <c r="NJL2519" s="187"/>
      <c r="NJM2519" s="204"/>
      <c r="NJN2519" s="272"/>
      <c r="NJO2519" s="207"/>
      <c r="NJP2519" s="238"/>
      <c r="NJQ2519" s="207"/>
      <c r="NJR2519" s="207"/>
      <c r="NJS2519" s="187"/>
      <c r="NJT2519" s="187"/>
      <c r="NJU2519" s="204"/>
      <c r="NJV2519" s="272"/>
      <c r="NJW2519" s="207"/>
      <c r="NJX2519" s="238"/>
      <c r="NJY2519" s="207"/>
      <c r="NJZ2519" s="207"/>
      <c r="NKA2519" s="187"/>
      <c r="NKB2519" s="187"/>
      <c r="NKC2519" s="204"/>
      <c r="NKD2519" s="272"/>
      <c r="NKE2519" s="207"/>
      <c r="NKF2519" s="238"/>
      <c r="NKG2519" s="207"/>
      <c r="NKH2519" s="207"/>
      <c r="NKI2519" s="187"/>
      <c r="NKJ2519" s="187"/>
      <c r="NKK2519" s="204"/>
      <c r="NKL2519" s="272"/>
      <c r="NKM2519" s="207"/>
      <c r="NKN2519" s="238"/>
      <c r="NKO2519" s="207"/>
      <c r="NKP2519" s="207"/>
      <c r="NKQ2519" s="187"/>
      <c r="NKR2519" s="187"/>
      <c r="NKS2519" s="204"/>
      <c r="NKT2519" s="272"/>
      <c r="NKU2519" s="207"/>
      <c r="NKV2519" s="238"/>
      <c r="NKW2519" s="207"/>
      <c r="NKX2519" s="207"/>
      <c r="NKY2519" s="187"/>
      <c r="NKZ2519" s="187"/>
      <c r="NLA2519" s="204"/>
      <c r="NLB2519" s="272"/>
      <c r="NLC2519" s="207"/>
      <c r="NLD2519" s="238"/>
      <c r="NLE2519" s="207"/>
      <c r="NLF2519" s="207"/>
      <c r="NLG2519" s="187"/>
      <c r="NLH2519" s="187"/>
      <c r="NLI2519" s="204"/>
      <c r="NLJ2519" s="272"/>
      <c r="NLK2519" s="207"/>
      <c r="NLL2519" s="238"/>
      <c r="NLM2519" s="207"/>
      <c r="NLN2519" s="207"/>
      <c r="NLO2519" s="187"/>
      <c r="NLP2519" s="187"/>
      <c r="NLQ2519" s="204"/>
      <c r="NLR2519" s="272"/>
      <c r="NLS2519" s="207"/>
      <c r="NLT2519" s="238"/>
      <c r="NLU2519" s="207"/>
      <c r="NLV2519" s="207"/>
      <c r="NLW2519" s="187"/>
      <c r="NLX2519" s="187"/>
      <c r="NLY2519" s="204"/>
      <c r="NLZ2519" s="272"/>
      <c r="NMA2519" s="207"/>
      <c r="NMB2519" s="238"/>
      <c r="NMC2519" s="207"/>
      <c r="NMD2519" s="207"/>
      <c r="NME2519" s="187"/>
      <c r="NMF2519" s="187"/>
      <c r="NMG2519" s="204"/>
      <c r="NMH2519" s="272"/>
      <c r="NMI2519" s="207"/>
      <c r="NMJ2519" s="238"/>
      <c r="NMK2519" s="207"/>
      <c r="NML2519" s="207"/>
      <c r="NMM2519" s="187"/>
      <c r="NMN2519" s="187"/>
      <c r="NMO2519" s="204"/>
      <c r="NMP2519" s="272"/>
      <c r="NMQ2519" s="207"/>
      <c r="NMR2519" s="238"/>
      <c r="NMS2519" s="207"/>
      <c r="NMT2519" s="207"/>
      <c r="NMU2519" s="187"/>
      <c r="NMV2519" s="187"/>
      <c r="NMW2519" s="204"/>
      <c r="NMX2519" s="272"/>
      <c r="NMY2519" s="207"/>
      <c r="NMZ2519" s="238"/>
      <c r="NNA2519" s="207"/>
      <c r="NNB2519" s="207"/>
      <c r="NNC2519" s="187"/>
      <c r="NND2519" s="187"/>
      <c r="NNE2519" s="204"/>
      <c r="NNF2519" s="272"/>
      <c r="NNG2519" s="207"/>
      <c r="NNH2519" s="238"/>
      <c r="NNI2519" s="207"/>
      <c r="NNJ2519" s="207"/>
      <c r="NNK2519" s="187"/>
      <c r="NNL2519" s="187"/>
      <c r="NNM2519" s="204"/>
      <c r="NNN2519" s="272"/>
      <c r="NNO2519" s="207"/>
      <c r="NNP2519" s="238"/>
      <c r="NNQ2519" s="207"/>
      <c r="NNR2519" s="207"/>
      <c r="NNS2519" s="187"/>
      <c r="NNT2519" s="187"/>
      <c r="NNU2519" s="204"/>
      <c r="NNV2519" s="272"/>
      <c r="NNW2519" s="207"/>
      <c r="NNX2519" s="238"/>
      <c r="NNY2519" s="207"/>
      <c r="NNZ2519" s="207"/>
      <c r="NOA2519" s="187"/>
      <c r="NOB2519" s="187"/>
      <c r="NOC2519" s="204"/>
      <c r="NOD2519" s="272"/>
      <c r="NOE2519" s="207"/>
      <c r="NOF2519" s="238"/>
      <c r="NOG2519" s="207"/>
      <c r="NOH2519" s="207"/>
      <c r="NOI2519" s="187"/>
      <c r="NOJ2519" s="187"/>
      <c r="NOK2519" s="204"/>
      <c r="NOL2519" s="272"/>
      <c r="NOM2519" s="207"/>
      <c r="NON2519" s="238"/>
      <c r="NOO2519" s="207"/>
      <c r="NOP2519" s="207"/>
      <c r="NOQ2519" s="187"/>
      <c r="NOR2519" s="187"/>
      <c r="NOS2519" s="204"/>
      <c r="NOT2519" s="272"/>
      <c r="NOU2519" s="207"/>
      <c r="NOV2519" s="238"/>
      <c r="NOW2519" s="207"/>
      <c r="NOX2519" s="207"/>
      <c r="NOY2519" s="187"/>
      <c r="NOZ2519" s="187"/>
      <c r="NPA2519" s="204"/>
      <c r="NPB2519" s="272"/>
      <c r="NPC2519" s="207"/>
      <c r="NPD2519" s="238"/>
      <c r="NPE2519" s="207"/>
      <c r="NPF2519" s="207"/>
      <c r="NPG2519" s="187"/>
      <c r="NPH2519" s="187"/>
      <c r="NPI2519" s="204"/>
      <c r="NPJ2519" s="272"/>
      <c r="NPK2519" s="207"/>
      <c r="NPL2519" s="238"/>
      <c r="NPM2519" s="207"/>
      <c r="NPN2519" s="207"/>
      <c r="NPO2519" s="187"/>
      <c r="NPP2519" s="187"/>
      <c r="NPQ2519" s="204"/>
      <c r="NPR2519" s="272"/>
      <c r="NPS2519" s="207"/>
      <c r="NPT2519" s="238"/>
      <c r="NPU2519" s="207"/>
      <c r="NPV2519" s="207"/>
      <c r="NPW2519" s="187"/>
      <c r="NPX2519" s="187"/>
      <c r="NPY2519" s="204"/>
      <c r="NPZ2519" s="272"/>
      <c r="NQA2519" s="207"/>
      <c r="NQB2519" s="238"/>
      <c r="NQC2519" s="207"/>
      <c r="NQD2519" s="207"/>
      <c r="NQE2519" s="187"/>
      <c r="NQF2519" s="187"/>
      <c r="NQG2519" s="204"/>
      <c r="NQH2519" s="272"/>
      <c r="NQI2519" s="207"/>
      <c r="NQJ2519" s="238"/>
      <c r="NQK2519" s="207"/>
      <c r="NQL2519" s="207"/>
      <c r="NQM2519" s="187"/>
      <c r="NQN2519" s="187"/>
      <c r="NQO2519" s="204"/>
      <c r="NQP2519" s="272"/>
      <c r="NQQ2519" s="207"/>
      <c r="NQR2519" s="238"/>
      <c r="NQS2519" s="207"/>
      <c r="NQT2519" s="207"/>
      <c r="NQU2519" s="187"/>
      <c r="NQV2519" s="187"/>
      <c r="NQW2519" s="204"/>
      <c r="NQX2519" s="272"/>
      <c r="NQY2519" s="207"/>
      <c r="NQZ2519" s="238"/>
      <c r="NRA2519" s="207"/>
      <c r="NRB2519" s="207"/>
      <c r="NRC2519" s="187"/>
      <c r="NRD2519" s="187"/>
      <c r="NRE2519" s="204"/>
      <c r="NRF2519" s="272"/>
      <c r="NRG2519" s="207"/>
      <c r="NRH2519" s="238"/>
      <c r="NRI2519" s="207"/>
      <c r="NRJ2519" s="207"/>
      <c r="NRK2519" s="187"/>
      <c r="NRL2519" s="187"/>
      <c r="NRM2519" s="204"/>
      <c r="NRN2519" s="272"/>
      <c r="NRO2519" s="207"/>
      <c r="NRP2519" s="238"/>
      <c r="NRQ2519" s="207"/>
      <c r="NRR2519" s="207"/>
      <c r="NRS2519" s="187"/>
      <c r="NRT2519" s="187"/>
      <c r="NRU2519" s="204"/>
      <c r="NRV2519" s="272"/>
      <c r="NRW2519" s="207"/>
      <c r="NRX2519" s="238"/>
      <c r="NRY2519" s="207"/>
      <c r="NRZ2519" s="207"/>
      <c r="NSA2519" s="187"/>
      <c r="NSB2519" s="187"/>
      <c r="NSC2519" s="204"/>
      <c r="NSD2519" s="272"/>
      <c r="NSE2519" s="207"/>
      <c r="NSF2519" s="238"/>
      <c r="NSG2519" s="207"/>
      <c r="NSH2519" s="207"/>
      <c r="NSI2519" s="187"/>
      <c r="NSJ2519" s="187"/>
      <c r="NSK2519" s="204"/>
      <c r="NSL2519" s="272"/>
      <c r="NSM2519" s="207"/>
      <c r="NSN2519" s="238"/>
      <c r="NSO2519" s="207"/>
      <c r="NSP2519" s="207"/>
      <c r="NSQ2519" s="187"/>
      <c r="NSR2519" s="187"/>
      <c r="NSS2519" s="204"/>
      <c r="NST2519" s="272"/>
      <c r="NSU2519" s="207"/>
      <c r="NSV2519" s="238"/>
      <c r="NSW2519" s="207"/>
      <c r="NSX2519" s="207"/>
      <c r="NSY2519" s="187"/>
      <c r="NSZ2519" s="187"/>
      <c r="NTA2519" s="204"/>
      <c r="NTB2519" s="272"/>
      <c r="NTC2519" s="207"/>
      <c r="NTD2519" s="238"/>
      <c r="NTE2519" s="207"/>
      <c r="NTF2519" s="207"/>
      <c r="NTG2519" s="187"/>
      <c r="NTH2519" s="187"/>
      <c r="NTI2519" s="204"/>
      <c r="NTJ2519" s="272"/>
      <c r="NTK2519" s="207"/>
      <c r="NTL2519" s="238"/>
      <c r="NTM2519" s="207"/>
      <c r="NTN2519" s="207"/>
      <c r="NTO2519" s="187"/>
      <c r="NTP2519" s="187"/>
      <c r="NTQ2519" s="204"/>
      <c r="NTR2519" s="272"/>
      <c r="NTS2519" s="207"/>
      <c r="NTT2519" s="238"/>
      <c r="NTU2519" s="207"/>
      <c r="NTV2519" s="207"/>
      <c r="NTW2519" s="187"/>
      <c r="NTX2519" s="187"/>
      <c r="NTY2519" s="204"/>
      <c r="NTZ2519" s="272"/>
      <c r="NUA2519" s="207"/>
      <c r="NUB2519" s="238"/>
      <c r="NUC2519" s="207"/>
      <c r="NUD2519" s="207"/>
      <c r="NUE2519" s="187"/>
      <c r="NUF2519" s="187"/>
      <c r="NUG2519" s="204"/>
      <c r="NUH2519" s="272"/>
      <c r="NUI2519" s="207"/>
      <c r="NUJ2519" s="238"/>
      <c r="NUK2519" s="207"/>
      <c r="NUL2519" s="207"/>
      <c r="NUM2519" s="187"/>
      <c r="NUN2519" s="187"/>
      <c r="NUO2519" s="204"/>
      <c r="NUP2519" s="272"/>
      <c r="NUQ2519" s="207"/>
      <c r="NUR2519" s="238"/>
      <c r="NUS2519" s="207"/>
      <c r="NUT2519" s="207"/>
      <c r="NUU2519" s="187"/>
      <c r="NUV2519" s="187"/>
      <c r="NUW2519" s="204"/>
      <c r="NUX2519" s="272"/>
      <c r="NUY2519" s="207"/>
      <c r="NUZ2519" s="238"/>
      <c r="NVA2519" s="207"/>
      <c r="NVB2519" s="207"/>
      <c r="NVC2519" s="187"/>
      <c r="NVD2519" s="187"/>
      <c r="NVE2519" s="204"/>
      <c r="NVF2519" s="272"/>
      <c r="NVG2519" s="207"/>
      <c r="NVH2519" s="238"/>
      <c r="NVI2519" s="207"/>
      <c r="NVJ2519" s="207"/>
      <c r="NVK2519" s="187"/>
      <c r="NVL2519" s="187"/>
      <c r="NVM2519" s="204"/>
      <c r="NVN2519" s="272"/>
      <c r="NVO2519" s="207"/>
      <c r="NVP2519" s="238"/>
      <c r="NVQ2519" s="207"/>
      <c r="NVR2519" s="207"/>
      <c r="NVS2519" s="187"/>
      <c r="NVT2519" s="187"/>
      <c r="NVU2519" s="204"/>
      <c r="NVV2519" s="272"/>
      <c r="NVW2519" s="207"/>
      <c r="NVX2519" s="238"/>
      <c r="NVY2519" s="207"/>
      <c r="NVZ2519" s="207"/>
      <c r="NWA2519" s="187"/>
      <c r="NWB2519" s="187"/>
      <c r="NWC2519" s="204"/>
      <c r="NWD2519" s="272"/>
      <c r="NWE2519" s="207"/>
      <c r="NWF2519" s="238"/>
      <c r="NWG2519" s="207"/>
      <c r="NWH2519" s="207"/>
      <c r="NWI2519" s="187"/>
      <c r="NWJ2519" s="187"/>
      <c r="NWK2519" s="204"/>
      <c r="NWL2519" s="272"/>
      <c r="NWM2519" s="207"/>
      <c r="NWN2519" s="238"/>
      <c r="NWO2519" s="207"/>
      <c r="NWP2519" s="207"/>
      <c r="NWQ2519" s="187"/>
      <c r="NWR2519" s="187"/>
      <c r="NWS2519" s="204"/>
      <c r="NWT2519" s="272"/>
      <c r="NWU2519" s="207"/>
      <c r="NWV2519" s="238"/>
      <c r="NWW2519" s="207"/>
      <c r="NWX2519" s="207"/>
      <c r="NWY2519" s="187"/>
      <c r="NWZ2519" s="187"/>
      <c r="NXA2519" s="204"/>
      <c r="NXB2519" s="272"/>
      <c r="NXC2519" s="207"/>
      <c r="NXD2519" s="238"/>
      <c r="NXE2519" s="207"/>
      <c r="NXF2519" s="207"/>
      <c r="NXG2519" s="187"/>
      <c r="NXH2519" s="187"/>
      <c r="NXI2519" s="204"/>
      <c r="NXJ2519" s="272"/>
      <c r="NXK2519" s="207"/>
      <c r="NXL2519" s="238"/>
      <c r="NXM2519" s="207"/>
      <c r="NXN2519" s="207"/>
      <c r="NXO2519" s="187"/>
      <c r="NXP2519" s="187"/>
      <c r="NXQ2519" s="204"/>
      <c r="NXR2519" s="272"/>
      <c r="NXS2519" s="207"/>
      <c r="NXT2519" s="238"/>
      <c r="NXU2519" s="207"/>
      <c r="NXV2519" s="207"/>
      <c r="NXW2519" s="187"/>
      <c r="NXX2519" s="187"/>
      <c r="NXY2519" s="204"/>
      <c r="NXZ2519" s="272"/>
      <c r="NYA2519" s="207"/>
      <c r="NYB2519" s="238"/>
      <c r="NYC2519" s="207"/>
      <c r="NYD2519" s="207"/>
      <c r="NYE2519" s="187"/>
      <c r="NYF2519" s="187"/>
      <c r="NYG2519" s="204"/>
      <c r="NYH2519" s="272"/>
      <c r="NYI2519" s="207"/>
      <c r="NYJ2519" s="238"/>
      <c r="NYK2519" s="207"/>
      <c r="NYL2519" s="207"/>
      <c r="NYM2519" s="187"/>
      <c r="NYN2519" s="187"/>
      <c r="NYO2519" s="204"/>
      <c r="NYP2519" s="272"/>
      <c r="NYQ2519" s="207"/>
      <c r="NYR2519" s="238"/>
      <c r="NYS2519" s="207"/>
      <c r="NYT2519" s="207"/>
      <c r="NYU2519" s="187"/>
      <c r="NYV2519" s="187"/>
      <c r="NYW2519" s="204"/>
      <c r="NYX2519" s="272"/>
      <c r="NYY2519" s="207"/>
      <c r="NYZ2519" s="238"/>
      <c r="NZA2519" s="207"/>
      <c r="NZB2519" s="207"/>
      <c r="NZC2519" s="187"/>
      <c r="NZD2519" s="187"/>
      <c r="NZE2519" s="204"/>
      <c r="NZF2519" s="272"/>
      <c r="NZG2519" s="207"/>
      <c r="NZH2519" s="238"/>
      <c r="NZI2519" s="207"/>
      <c r="NZJ2519" s="207"/>
      <c r="NZK2519" s="187"/>
      <c r="NZL2519" s="187"/>
      <c r="NZM2519" s="204"/>
      <c r="NZN2519" s="272"/>
      <c r="NZO2519" s="207"/>
      <c r="NZP2519" s="238"/>
      <c r="NZQ2519" s="207"/>
      <c r="NZR2519" s="207"/>
      <c r="NZS2519" s="187"/>
      <c r="NZT2519" s="187"/>
      <c r="NZU2519" s="204"/>
      <c r="NZV2519" s="272"/>
      <c r="NZW2519" s="207"/>
      <c r="NZX2519" s="238"/>
      <c r="NZY2519" s="207"/>
      <c r="NZZ2519" s="207"/>
      <c r="OAA2519" s="187"/>
      <c r="OAB2519" s="187"/>
      <c r="OAC2519" s="204"/>
      <c r="OAD2519" s="272"/>
      <c r="OAE2519" s="207"/>
      <c r="OAF2519" s="238"/>
      <c r="OAG2519" s="207"/>
      <c r="OAH2519" s="207"/>
      <c r="OAI2519" s="187"/>
      <c r="OAJ2519" s="187"/>
      <c r="OAK2519" s="204"/>
      <c r="OAL2519" s="272"/>
      <c r="OAM2519" s="207"/>
      <c r="OAN2519" s="238"/>
      <c r="OAO2519" s="207"/>
      <c r="OAP2519" s="207"/>
      <c r="OAQ2519" s="187"/>
      <c r="OAR2519" s="187"/>
      <c r="OAS2519" s="204"/>
      <c r="OAT2519" s="272"/>
      <c r="OAU2519" s="207"/>
      <c r="OAV2519" s="238"/>
      <c r="OAW2519" s="207"/>
      <c r="OAX2519" s="207"/>
      <c r="OAY2519" s="187"/>
      <c r="OAZ2519" s="187"/>
      <c r="OBA2519" s="204"/>
      <c r="OBB2519" s="272"/>
      <c r="OBC2519" s="207"/>
      <c r="OBD2519" s="238"/>
      <c r="OBE2519" s="207"/>
      <c r="OBF2519" s="207"/>
      <c r="OBG2519" s="187"/>
      <c r="OBH2519" s="187"/>
      <c r="OBI2519" s="204"/>
      <c r="OBJ2519" s="272"/>
      <c r="OBK2519" s="207"/>
      <c r="OBL2519" s="238"/>
      <c r="OBM2519" s="207"/>
      <c r="OBN2519" s="207"/>
      <c r="OBO2519" s="187"/>
      <c r="OBP2519" s="187"/>
      <c r="OBQ2519" s="204"/>
      <c r="OBR2519" s="272"/>
      <c r="OBS2519" s="207"/>
      <c r="OBT2519" s="238"/>
      <c r="OBU2519" s="207"/>
      <c r="OBV2519" s="207"/>
      <c r="OBW2519" s="187"/>
      <c r="OBX2519" s="187"/>
      <c r="OBY2519" s="204"/>
      <c r="OBZ2519" s="272"/>
      <c r="OCA2519" s="207"/>
      <c r="OCB2519" s="238"/>
      <c r="OCC2519" s="207"/>
      <c r="OCD2519" s="207"/>
      <c r="OCE2519" s="187"/>
      <c r="OCF2519" s="187"/>
      <c r="OCG2519" s="204"/>
      <c r="OCH2519" s="272"/>
      <c r="OCI2519" s="207"/>
      <c r="OCJ2519" s="238"/>
      <c r="OCK2519" s="207"/>
      <c r="OCL2519" s="207"/>
      <c r="OCM2519" s="187"/>
      <c r="OCN2519" s="187"/>
      <c r="OCO2519" s="204"/>
      <c r="OCP2519" s="272"/>
      <c r="OCQ2519" s="207"/>
      <c r="OCR2519" s="238"/>
      <c r="OCS2519" s="207"/>
      <c r="OCT2519" s="207"/>
      <c r="OCU2519" s="187"/>
      <c r="OCV2519" s="187"/>
      <c r="OCW2519" s="204"/>
      <c r="OCX2519" s="272"/>
      <c r="OCY2519" s="207"/>
      <c r="OCZ2519" s="238"/>
      <c r="ODA2519" s="207"/>
      <c r="ODB2519" s="207"/>
      <c r="ODC2519" s="187"/>
      <c r="ODD2519" s="187"/>
      <c r="ODE2519" s="204"/>
      <c r="ODF2519" s="272"/>
      <c r="ODG2519" s="207"/>
      <c r="ODH2519" s="238"/>
      <c r="ODI2519" s="207"/>
      <c r="ODJ2519" s="207"/>
      <c r="ODK2519" s="187"/>
      <c r="ODL2519" s="187"/>
      <c r="ODM2519" s="204"/>
      <c r="ODN2519" s="272"/>
      <c r="ODO2519" s="207"/>
      <c r="ODP2519" s="238"/>
      <c r="ODQ2519" s="207"/>
      <c r="ODR2519" s="207"/>
      <c r="ODS2519" s="187"/>
      <c r="ODT2519" s="187"/>
      <c r="ODU2519" s="204"/>
      <c r="ODV2519" s="272"/>
      <c r="ODW2519" s="207"/>
      <c r="ODX2519" s="238"/>
      <c r="ODY2519" s="207"/>
      <c r="ODZ2519" s="207"/>
      <c r="OEA2519" s="187"/>
      <c r="OEB2519" s="187"/>
      <c r="OEC2519" s="204"/>
      <c r="OED2519" s="272"/>
      <c r="OEE2519" s="207"/>
      <c r="OEF2519" s="238"/>
      <c r="OEG2519" s="207"/>
      <c r="OEH2519" s="207"/>
      <c r="OEI2519" s="187"/>
      <c r="OEJ2519" s="187"/>
      <c r="OEK2519" s="204"/>
      <c r="OEL2519" s="272"/>
      <c r="OEM2519" s="207"/>
      <c r="OEN2519" s="238"/>
      <c r="OEO2519" s="207"/>
      <c r="OEP2519" s="207"/>
      <c r="OEQ2519" s="187"/>
      <c r="OER2519" s="187"/>
      <c r="OES2519" s="204"/>
      <c r="OET2519" s="272"/>
      <c r="OEU2519" s="207"/>
      <c r="OEV2519" s="238"/>
      <c r="OEW2519" s="207"/>
      <c r="OEX2519" s="207"/>
      <c r="OEY2519" s="187"/>
      <c r="OEZ2519" s="187"/>
      <c r="OFA2519" s="204"/>
      <c r="OFB2519" s="272"/>
      <c r="OFC2519" s="207"/>
      <c r="OFD2519" s="238"/>
      <c r="OFE2519" s="207"/>
      <c r="OFF2519" s="207"/>
      <c r="OFG2519" s="187"/>
      <c r="OFH2519" s="187"/>
      <c r="OFI2519" s="204"/>
      <c r="OFJ2519" s="272"/>
      <c r="OFK2519" s="207"/>
      <c r="OFL2519" s="238"/>
      <c r="OFM2519" s="207"/>
      <c r="OFN2519" s="207"/>
      <c r="OFO2519" s="187"/>
      <c r="OFP2519" s="187"/>
      <c r="OFQ2519" s="204"/>
      <c r="OFR2519" s="272"/>
      <c r="OFS2519" s="207"/>
      <c r="OFT2519" s="238"/>
      <c r="OFU2519" s="207"/>
      <c r="OFV2519" s="207"/>
      <c r="OFW2519" s="187"/>
      <c r="OFX2519" s="187"/>
      <c r="OFY2519" s="204"/>
      <c r="OFZ2519" s="272"/>
      <c r="OGA2519" s="207"/>
      <c r="OGB2519" s="238"/>
      <c r="OGC2519" s="207"/>
      <c r="OGD2519" s="207"/>
      <c r="OGE2519" s="187"/>
      <c r="OGF2519" s="187"/>
      <c r="OGG2519" s="204"/>
      <c r="OGH2519" s="272"/>
      <c r="OGI2519" s="207"/>
      <c r="OGJ2519" s="238"/>
      <c r="OGK2519" s="207"/>
      <c r="OGL2519" s="207"/>
      <c r="OGM2519" s="187"/>
      <c r="OGN2519" s="187"/>
      <c r="OGO2519" s="204"/>
      <c r="OGP2519" s="272"/>
      <c r="OGQ2519" s="207"/>
      <c r="OGR2519" s="238"/>
      <c r="OGS2519" s="207"/>
      <c r="OGT2519" s="207"/>
      <c r="OGU2519" s="187"/>
      <c r="OGV2519" s="187"/>
      <c r="OGW2519" s="204"/>
      <c r="OGX2519" s="272"/>
      <c r="OGY2519" s="207"/>
      <c r="OGZ2519" s="238"/>
      <c r="OHA2519" s="207"/>
      <c r="OHB2519" s="207"/>
      <c r="OHC2519" s="187"/>
      <c r="OHD2519" s="187"/>
      <c r="OHE2519" s="204"/>
      <c r="OHF2519" s="272"/>
      <c r="OHG2519" s="207"/>
      <c r="OHH2519" s="238"/>
      <c r="OHI2519" s="207"/>
      <c r="OHJ2519" s="207"/>
      <c r="OHK2519" s="187"/>
      <c r="OHL2519" s="187"/>
      <c r="OHM2519" s="204"/>
      <c r="OHN2519" s="272"/>
      <c r="OHO2519" s="207"/>
      <c r="OHP2519" s="238"/>
      <c r="OHQ2519" s="207"/>
      <c r="OHR2519" s="207"/>
      <c r="OHS2519" s="187"/>
      <c r="OHT2519" s="187"/>
      <c r="OHU2519" s="204"/>
      <c r="OHV2519" s="272"/>
      <c r="OHW2519" s="207"/>
      <c r="OHX2519" s="238"/>
      <c r="OHY2519" s="207"/>
      <c r="OHZ2519" s="207"/>
      <c r="OIA2519" s="187"/>
      <c r="OIB2519" s="187"/>
      <c r="OIC2519" s="204"/>
      <c r="OID2519" s="272"/>
      <c r="OIE2519" s="207"/>
      <c r="OIF2519" s="238"/>
      <c r="OIG2519" s="207"/>
      <c r="OIH2519" s="207"/>
      <c r="OII2519" s="187"/>
      <c r="OIJ2519" s="187"/>
      <c r="OIK2519" s="204"/>
      <c r="OIL2519" s="272"/>
      <c r="OIM2519" s="207"/>
      <c r="OIN2519" s="238"/>
      <c r="OIO2519" s="207"/>
      <c r="OIP2519" s="207"/>
      <c r="OIQ2519" s="187"/>
      <c r="OIR2519" s="187"/>
      <c r="OIS2519" s="204"/>
      <c r="OIT2519" s="272"/>
      <c r="OIU2519" s="207"/>
      <c r="OIV2519" s="238"/>
      <c r="OIW2519" s="207"/>
      <c r="OIX2519" s="207"/>
      <c r="OIY2519" s="187"/>
      <c r="OIZ2519" s="187"/>
      <c r="OJA2519" s="204"/>
      <c r="OJB2519" s="272"/>
      <c r="OJC2519" s="207"/>
      <c r="OJD2519" s="238"/>
      <c r="OJE2519" s="207"/>
      <c r="OJF2519" s="207"/>
      <c r="OJG2519" s="187"/>
      <c r="OJH2519" s="187"/>
      <c r="OJI2519" s="204"/>
      <c r="OJJ2519" s="272"/>
      <c r="OJK2519" s="207"/>
      <c r="OJL2519" s="238"/>
      <c r="OJM2519" s="207"/>
      <c r="OJN2519" s="207"/>
      <c r="OJO2519" s="187"/>
      <c r="OJP2519" s="187"/>
      <c r="OJQ2519" s="204"/>
      <c r="OJR2519" s="272"/>
      <c r="OJS2519" s="207"/>
      <c r="OJT2519" s="238"/>
      <c r="OJU2519" s="207"/>
      <c r="OJV2519" s="207"/>
      <c r="OJW2519" s="187"/>
      <c r="OJX2519" s="187"/>
      <c r="OJY2519" s="204"/>
      <c r="OJZ2519" s="272"/>
      <c r="OKA2519" s="207"/>
      <c r="OKB2519" s="238"/>
      <c r="OKC2519" s="207"/>
      <c r="OKD2519" s="207"/>
      <c r="OKE2519" s="187"/>
      <c r="OKF2519" s="187"/>
      <c r="OKG2519" s="204"/>
      <c r="OKH2519" s="272"/>
      <c r="OKI2519" s="207"/>
      <c r="OKJ2519" s="238"/>
      <c r="OKK2519" s="207"/>
      <c r="OKL2519" s="207"/>
      <c r="OKM2519" s="187"/>
      <c r="OKN2519" s="187"/>
      <c r="OKO2519" s="204"/>
      <c r="OKP2519" s="272"/>
      <c r="OKQ2519" s="207"/>
      <c r="OKR2519" s="238"/>
      <c r="OKS2519" s="207"/>
      <c r="OKT2519" s="207"/>
      <c r="OKU2519" s="187"/>
      <c r="OKV2519" s="187"/>
      <c r="OKW2519" s="204"/>
      <c r="OKX2519" s="272"/>
      <c r="OKY2519" s="207"/>
      <c r="OKZ2519" s="238"/>
      <c r="OLA2519" s="207"/>
      <c r="OLB2519" s="207"/>
      <c r="OLC2519" s="187"/>
      <c r="OLD2519" s="187"/>
      <c r="OLE2519" s="204"/>
      <c r="OLF2519" s="272"/>
      <c r="OLG2519" s="207"/>
      <c r="OLH2519" s="238"/>
      <c r="OLI2519" s="207"/>
      <c r="OLJ2519" s="207"/>
      <c r="OLK2519" s="187"/>
      <c r="OLL2519" s="187"/>
      <c r="OLM2519" s="204"/>
      <c r="OLN2519" s="272"/>
      <c r="OLO2519" s="207"/>
      <c r="OLP2519" s="238"/>
      <c r="OLQ2519" s="207"/>
      <c r="OLR2519" s="207"/>
      <c r="OLS2519" s="187"/>
      <c r="OLT2519" s="187"/>
      <c r="OLU2519" s="204"/>
      <c r="OLV2519" s="272"/>
      <c r="OLW2519" s="207"/>
      <c r="OLX2519" s="238"/>
      <c r="OLY2519" s="207"/>
      <c r="OLZ2519" s="207"/>
      <c r="OMA2519" s="187"/>
      <c r="OMB2519" s="187"/>
      <c r="OMC2519" s="204"/>
      <c r="OMD2519" s="272"/>
      <c r="OME2519" s="207"/>
      <c r="OMF2519" s="238"/>
      <c r="OMG2519" s="207"/>
      <c r="OMH2519" s="207"/>
      <c r="OMI2519" s="187"/>
      <c r="OMJ2519" s="187"/>
      <c r="OMK2519" s="204"/>
      <c r="OML2519" s="272"/>
      <c r="OMM2519" s="207"/>
      <c r="OMN2519" s="238"/>
      <c r="OMO2519" s="207"/>
      <c r="OMP2519" s="207"/>
      <c r="OMQ2519" s="187"/>
      <c r="OMR2519" s="187"/>
      <c r="OMS2519" s="204"/>
      <c r="OMT2519" s="272"/>
      <c r="OMU2519" s="207"/>
      <c r="OMV2519" s="238"/>
      <c r="OMW2519" s="207"/>
      <c r="OMX2519" s="207"/>
      <c r="OMY2519" s="187"/>
      <c r="OMZ2519" s="187"/>
      <c r="ONA2519" s="204"/>
      <c r="ONB2519" s="272"/>
      <c r="ONC2519" s="207"/>
      <c r="OND2519" s="238"/>
      <c r="ONE2519" s="207"/>
      <c r="ONF2519" s="207"/>
      <c r="ONG2519" s="187"/>
      <c r="ONH2519" s="187"/>
      <c r="ONI2519" s="204"/>
      <c r="ONJ2519" s="272"/>
      <c r="ONK2519" s="207"/>
      <c r="ONL2519" s="238"/>
      <c r="ONM2519" s="207"/>
      <c r="ONN2519" s="207"/>
      <c r="ONO2519" s="187"/>
      <c r="ONP2519" s="187"/>
      <c r="ONQ2519" s="204"/>
      <c r="ONR2519" s="272"/>
      <c r="ONS2519" s="207"/>
      <c r="ONT2519" s="238"/>
      <c r="ONU2519" s="207"/>
      <c r="ONV2519" s="207"/>
      <c r="ONW2519" s="187"/>
      <c r="ONX2519" s="187"/>
      <c r="ONY2519" s="204"/>
      <c r="ONZ2519" s="272"/>
      <c r="OOA2519" s="207"/>
      <c r="OOB2519" s="238"/>
      <c r="OOC2519" s="207"/>
      <c r="OOD2519" s="207"/>
      <c r="OOE2519" s="187"/>
      <c r="OOF2519" s="187"/>
      <c r="OOG2519" s="204"/>
      <c r="OOH2519" s="272"/>
      <c r="OOI2519" s="207"/>
      <c r="OOJ2519" s="238"/>
      <c r="OOK2519" s="207"/>
      <c r="OOL2519" s="207"/>
      <c r="OOM2519" s="187"/>
      <c r="OON2519" s="187"/>
      <c r="OOO2519" s="204"/>
      <c r="OOP2519" s="272"/>
      <c r="OOQ2519" s="207"/>
      <c r="OOR2519" s="238"/>
      <c r="OOS2519" s="207"/>
      <c r="OOT2519" s="207"/>
      <c r="OOU2519" s="187"/>
      <c r="OOV2519" s="187"/>
      <c r="OOW2519" s="204"/>
      <c r="OOX2519" s="272"/>
      <c r="OOY2519" s="207"/>
      <c r="OOZ2519" s="238"/>
      <c r="OPA2519" s="207"/>
      <c r="OPB2519" s="207"/>
      <c r="OPC2519" s="187"/>
      <c r="OPD2519" s="187"/>
      <c r="OPE2519" s="204"/>
      <c r="OPF2519" s="272"/>
      <c r="OPG2519" s="207"/>
      <c r="OPH2519" s="238"/>
      <c r="OPI2519" s="207"/>
      <c r="OPJ2519" s="207"/>
      <c r="OPK2519" s="187"/>
      <c r="OPL2519" s="187"/>
      <c r="OPM2519" s="204"/>
      <c r="OPN2519" s="272"/>
      <c r="OPO2519" s="207"/>
      <c r="OPP2519" s="238"/>
      <c r="OPQ2519" s="207"/>
      <c r="OPR2519" s="207"/>
      <c r="OPS2519" s="187"/>
      <c r="OPT2519" s="187"/>
      <c r="OPU2519" s="204"/>
      <c r="OPV2519" s="272"/>
      <c r="OPW2519" s="207"/>
      <c r="OPX2519" s="238"/>
      <c r="OPY2519" s="207"/>
      <c r="OPZ2519" s="207"/>
      <c r="OQA2519" s="187"/>
      <c r="OQB2519" s="187"/>
      <c r="OQC2519" s="204"/>
      <c r="OQD2519" s="272"/>
      <c r="OQE2519" s="207"/>
      <c r="OQF2519" s="238"/>
      <c r="OQG2519" s="207"/>
      <c r="OQH2519" s="207"/>
      <c r="OQI2519" s="187"/>
      <c r="OQJ2519" s="187"/>
      <c r="OQK2519" s="204"/>
      <c r="OQL2519" s="272"/>
      <c r="OQM2519" s="207"/>
      <c r="OQN2519" s="238"/>
      <c r="OQO2519" s="207"/>
      <c r="OQP2519" s="207"/>
      <c r="OQQ2519" s="187"/>
      <c r="OQR2519" s="187"/>
      <c r="OQS2519" s="204"/>
      <c r="OQT2519" s="272"/>
      <c r="OQU2519" s="207"/>
      <c r="OQV2519" s="238"/>
      <c r="OQW2519" s="207"/>
      <c r="OQX2519" s="207"/>
      <c r="OQY2519" s="187"/>
      <c r="OQZ2519" s="187"/>
      <c r="ORA2519" s="204"/>
      <c r="ORB2519" s="272"/>
      <c r="ORC2519" s="207"/>
      <c r="ORD2519" s="238"/>
      <c r="ORE2519" s="207"/>
      <c r="ORF2519" s="207"/>
      <c r="ORG2519" s="187"/>
      <c r="ORH2519" s="187"/>
      <c r="ORI2519" s="204"/>
      <c r="ORJ2519" s="272"/>
      <c r="ORK2519" s="207"/>
      <c r="ORL2519" s="238"/>
      <c r="ORM2519" s="207"/>
      <c r="ORN2519" s="207"/>
      <c r="ORO2519" s="187"/>
      <c r="ORP2519" s="187"/>
      <c r="ORQ2519" s="204"/>
      <c r="ORR2519" s="272"/>
      <c r="ORS2519" s="207"/>
      <c r="ORT2519" s="238"/>
      <c r="ORU2519" s="207"/>
      <c r="ORV2519" s="207"/>
      <c r="ORW2519" s="187"/>
      <c r="ORX2519" s="187"/>
      <c r="ORY2519" s="204"/>
      <c r="ORZ2519" s="272"/>
      <c r="OSA2519" s="207"/>
      <c r="OSB2519" s="238"/>
      <c r="OSC2519" s="207"/>
      <c r="OSD2519" s="207"/>
      <c r="OSE2519" s="187"/>
      <c r="OSF2519" s="187"/>
      <c r="OSG2519" s="204"/>
      <c r="OSH2519" s="272"/>
      <c r="OSI2519" s="207"/>
      <c r="OSJ2519" s="238"/>
      <c r="OSK2519" s="207"/>
      <c r="OSL2519" s="207"/>
      <c r="OSM2519" s="187"/>
      <c r="OSN2519" s="187"/>
      <c r="OSO2519" s="204"/>
      <c r="OSP2519" s="272"/>
      <c r="OSQ2519" s="207"/>
      <c r="OSR2519" s="238"/>
      <c r="OSS2519" s="207"/>
      <c r="OST2519" s="207"/>
      <c r="OSU2519" s="187"/>
      <c r="OSV2519" s="187"/>
      <c r="OSW2519" s="204"/>
      <c r="OSX2519" s="272"/>
      <c r="OSY2519" s="207"/>
      <c r="OSZ2519" s="238"/>
      <c r="OTA2519" s="207"/>
      <c r="OTB2519" s="207"/>
      <c r="OTC2519" s="187"/>
      <c r="OTD2519" s="187"/>
      <c r="OTE2519" s="204"/>
      <c r="OTF2519" s="272"/>
      <c r="OTG2519" s="207"/>
      <c r="OTH2519" s="238"/>
      <c r="OTI2519" s="207"/>
      <c r="OTJ2519" s="207"/>
      <c r="OTK2519" s="187"/>
      <c r="OTL2519" s="187"/>
      <c r="OTM2519" s="204"/>
      <c r="OTN2519" s="272"/>
      <c r="OTO2519" s="207"/>
      <c r="OTP2519" s="238"/>
      <c r="OTQ2519" s="207"/>
      <c r="OTR2519" s="207"/>
      <c r="OTS2519" s="187"/>
      <c r="OTT2519" s="187"/>
      <c r="OTU2519" s="204"/>
      <c r="OTV2519" s="272"/>
      <c r="OTW2519" s="207"/>
      <c r="OTX2519" s="238"/>
      <c r="OTY2519" s="207"/>
      <c r="OTZ2519" s="207"/>
      <c r="OUA2519" s="187"/>
      <c r="OUB2519" s="187"/>
      <c r="OUC2519" s="204"/>
      <c r="OUD2519" s="272"/>
      <c r="OUE2519" s="207"/>
      <c r="OUF2519" s="238"/>
      <c r="OUG2519" s="207"/>
      <c r="OUH2519" s="207"/>
      <c r="OUI2519" s="187"/>
      <c r="OUJ2519" s="187"/>
      <c r="OUK2519" s="204"/>
      <c r="OUL2519" s="272"/>
      <c r="OUM2519" s="207"/>
      <c r="OUN2519" s="238"/>
      <c r="OUO2519" s="207"/>
      <c r="OUP2519" s="207"/>
      <c r="OUQ2519" s="187"/>
      <c r="OUR2519" s="187"/>
      <c r="OUS2519" s="204"/>
      <c r="OUT2519" s="272"/>
      <c r="OUU2519" s="207"/>
      <c r="OUV2519" s="238"/>
      <c r="OUW2519" s="207"/>
      <c r="OUX2519" s="207"/>
      <c r="OUY2519" s="187"/>
      <c r="OUZ2519" s="187"/>
      <c r="OVA2519" s="204"/>
      <c r="OVB2519" s="272"/>
      <c r="OVC2519" s="207"/>
      <c r="OVD2519" s="238"/>
      <c r="OVE2519" s="207"/>
      <c r="OVF2519" s="207"/>
      <c r="OVG2519" s="187"/>
      <c r="OVH2519" s="187"/>
      <c r="OVI2519" s="204"/>
      <c r="OVJ2519" s="272"/>
      <c r="OVK2519" s="207"/>
      <c r="OVL2519" s="238"/>
      <c r="OVM2519" s="207"/>
      <c r="OVN2519" s="207"/>
      <c r="OVO2519" s="187"/>
      <c r="OVP2519" s="187"/>
      <c r="OVQ2519" s="204"/>
      <c r="OVR2519" s="272"/>
      <c r="OVS2519" s="207"/>
      <c r="OVT2519" s="238"/>
      <c r="OVU2519" s="207"/>
      <c r="OVV2519" s="207"/>
      <c r="OVW2519" s="187"/>
      <c r="OVX2519" s="187"/>
      <c r="OVY2519" s="204"/>
      <c r="OVZ2519" s="272"/>
      <c r="OWA2519" s="207"/>
      <c r="OWB2519" s="238"/>
      <c r="OWC2519" s="207"/>
      <c r="OWD2519" s="207"/>
      <c r="OWE2519" s="187"/>
      <c r="OWF2519" s="187"/>
      <c r="OWG2519" s="204"/>
      <c r="OWH2519" s="272"/>
      <c r="OWI2519" s="207"/>
      <c r="OWJ2519" s="238"/>
      <c r="OWK2519" s="207"/>
      <c r="OWL2519" s="207"/>
      <c r="OWM2519" s="187"/>
      <c r="OWN2519" s="187"/>
      <c r="OWO2519" s="204"/>
      <c r="OWP2519" s="272"/>
      <c r="OWQ2519" s="207"/>
      <c r="OWR2519" s="238"/>
      <c r="OWS2519" s="207"/>
      <c r="OWT2519" s="207"/>
      <c r="OWU2519" s="187"/>
      <c r="OWV2519" s="187"/>
      <c r="OWW2519" s="204"/>
      <c r="OWX2519" s="272"/>
      <c r="OWY2519" s="207"/>
      <c r="OWZ2519" s="238"/>
      <c r="OXA2519" s="207"/>
      <c r="OXB2519" s="207"/>
      <c r="OXC2519" s="187"/>
      <c r="OXD2519" s="187"/>
      <c r="OXE2519" s="204"/>
      <c r="OXF2519" s="272"/>
      <c r="OXG2519" s="207"/>
      <c r="OXH2519" s="238"/>
      <c r="OXI2519" s="207"/>
      <c r="OXJ2519" s="207"/>
      <c r="OXK2519" s="187"/>
      <c r="OXL2519" s="187"/>
      <c r="OXM2519" s="204"/>
      <c r="OXN2519" s="272"/>
      <c r="OXO2519" s="207"/>
      <c r="OXP2519" s="238"/>
      <c r="OXQ2519" s="207"/>
      <c r="OXR2519" s="207"/>
      <c r="OXS2519" s="187"/>
      <c r="OXT2519" s="187"/>
      <c r="OXU2519" s="204"/>
      <c r="OXV2519" s="272"/>
      <c r="OXW2519" s="207"/>
      <c r="OXX2519" s="238"/>
      <c r="OXY2519" s="207"/>
      <c r="OXZ2519" s="207"/>
      <c r="OYA2519" s="187"/>
      <c r="OYB2519" s="187"/>
      <c r="OYC2519" s="204"/>
      <c r="OYD2519" s="272"/>
      <c r="OYE2519" s="207"/>
      <c r="OYF2519" s="238"/>
      <c r="OYG2519" s="207"/>
      <c r="OYH2519" s="207"/>
      <c r="OYI2519" s="187"/>
      <c r="OYJ2519" s="187"/>
      <c r="OYK2519" s="204"/>
      <c r="OYL2519" s="272"/>
      <c r="OYM2519" s="207"/>
      <c r="OYN2519" s="238"/>
      <c r="OYO2519" s="207"/>
      <c r="OYP2519" s="207"/>
      <c r="OYQ2519" s="187"/>
      <c r="OYR2519" s="187"/>
      <c r="OYS2519" s="204"/>
      <c r="OYT2519" s="272"/>
      <c r="OYU2519" s="207"/>
      <c r="OYV2519" s="238"/>
      <c r="OYW2519" s="207"/>
      <c r="OYX2519" s="207"/>
      <c r="OYY2519" s="187"/>
      <c r="OYZ2519" s="187"/>
      <c r="OZA2519" s="204"/>
      <c r="OZB2519" s="272"/>
      <c r="OZC2519" s="207"/>
      <c r="OZD2519" s="238"/>
      <c r="OZE2519" s="207"/>
      <c r="OZF2519" s="207"/>
      <c r="OZG2519" s="187"/>
      <c r="OZH2519" s="187"/>
      <c r="OZI2519" s="204"/>
      <c r="OZJ2519" s="272"/>
      <c r="OZK2519" s="207"/>
      <c r="OZL2519" s="238"/>
      <c r="OZM2519" s="207"/>
      <c r="OZN2519" s="207"/>
      <c r="OZO2519" s="187"/>
      <c r="OZP2519" s="187"/>
      <c r="OZQ2519" s="204"/>
      <c r="OZR2519" s="272"/>
      <c r="OZS2519" s="207"/>
      <c r="OZT2519" s="238"/>
      <c r="OZU2519" s="207"/>
      <c r="OZV2519" s="207"/>
      <c r="OZW2519" s="187"/>
      <c r="OZX2519" s="187"/>
      <c r="OZY2519" s="204"/>
      <c r="OZZ2519" s="272"/>
      <c r="PAA2519" s="207"/>
      <c r="PAB2519" s="238"/>
      <c r="PAC2519" s="207"/>
      <c r="PAD2519" s="207"/>
      <c r="PAE2519" s="187"/>
      <c r="PAF2519" s="187"/>
      <c r="PAG2519" s="204"/>
      <c r="PAH2519" s="272"/>
      <c r="PAI2519" s="207"/>
      <c r="PAJ2519" s="238"/>
      <c r="PAK2519" s="207"/>
      <c r="PAL2519" s="207"/>
      <c r="PAM2519" s="187"/>
      <c r="PAN2519" s="187"/>
      <c r="PAO2519" s="204"/>
      <c r="PAP2519" s="272"/>
      <c r="PAQ2519" s="207"/>
      <c r="PAR2519" s="238"/>
      <c r="PAS2519" s="207"/>
      <c r="PAT2519" s="207"/>
      <c r="PAU2519" s="187"/>
      <c r="PAV2519" s="187"/>
      <c r="PAW2519" s="204"/>
      <c r="PAX2519" s="272"/>
      <c r="PAY2519" s="207"/>
      <c r="PAZ2519" s="238"/>
      <c r="PBA2519" s="207"/>
      <c r="PBB2519" s="207"/>
      <c r="PBC2519" s="187"/>
      <c r="PBD2519" s="187"/>
      <c r="PBE2519" s="204"/>
      <c r="PBF2519" s="272"/>
      <c r="PBG2519" s="207"/>
      <c r="PBH2519" s="238"/>
      <c r="PBI2519" s="207"/>
      <c r="PBJ2519" s="207"/>
      <c r="PBK2519" s="187"/>
      <c r="PBL2519" s="187"/>
      <c r="PBM2519" s="204"/>
      <c r="PBN2519" s="272"/>
      <c r="PBO2519" s="207"/>
      <c r="PBP2519" s="238"/>
      <c r="PBQ2519" s="207"/>
      <c r="PBR2519" s="207"/>
      <c r="PBS2519" s="187"/>
      <c r="PBT2519" s="187"/>
      <c r="PBU2519" s="204"/>
      <c r="PBV2519" s="272"/>
      <c r="PBW2519" s="207"/>
      <c r="PBX2519" s="238"/>
      <c r="PBY2519" s="207"/>
      <c r="PBZ2519" s="207"/>
      <c r="PCA2519" s="187"/>
      <c r="PCB2519" s="187"/>
      <c r="PCC2519" s="204"/>
      <c r="PCD2519" s="272"/>
      <c r="PCE2519" s="207"/>
      <c r="PCF2519" s="238"/>
      <c r="PCG2519" s="207"/>
      <c r="PCH2519" s="207"/>
      <c r="PCI2519" s="187"/>
      <c r="PCJ2519" s="187"/>
      <c r="PCK2519" s="204"/>
      <c r="PCL2519" s="272"/>
      <c r="PCM2519" s="207"/>
      <c r="PCN2519" s="238"/>
      <c r="PCO2519" s="207"/>
      <c r="PCP2519" s="207"/>
      <c r="PCQ2519" s="187"/>
      <c r="PCR2519" s="187"/>
      <c r="PCS2519" s="204"/>
      <c r="PCT2519" s="272"/>
      <c r="PCU2519" s="207"/>
      <c r="PCV2519" s="238"/>
      <c r="PCW2519" s="207"/>
      <c r="PCX2519" s="207"/>
      <c r="PCY2519" s="187"/>
      <c r="PCZ2519" s="187"/>
      <c r="PDA2519" s="204"/>
      <c r="PDB2519" s="272"/>
      <c r="PDC2519" s="207"/>
      <c r="PDD2519" s="238"/>
      <c r="PDE2519" s="207"/>
      <c r="PDF2519" s="207"/>
      <c r="PDG2519" s="187"/>
      <c r="PDH2519" s="187"/>
      <c r="PDI2519" s="204"/>
      <c r="PDJ2519" s="272"/>
      <c r="PDK2519" s="207"/>
      <c r="PDL2519" s="238"/>
      <c r="PDM2519" s="207"/>
      <c r="PDN2519" s="207"/>
      <c r="PDO2519" s="187"/>
      <c r="PDP2519" s="187"/>
      <c r="PDQ2519" s="204"/>
      <c r="PDR2519" s="272"/>
      <c r="PDS2519" s="207"/>
      <c r="PDT2519" s="238"/>
      <c r="PDU2519" s="207"/>
      <c r="PDV2519" s="207"/>
      <c r="PDW2519" s="187"/>
      <c r="PDX2519" s="187"/>
      <c r="PDY2519" s="204"/>
      <c r="PDZ2519" s="272"/>
      <c r="PEA2519" s="207"/>
      <c r="PEB2519" s="238"/>
      <c r="PEC2519" s="207"/>
      <c r="PED2519" s="207"/>
      <c r="PEE2519" s="187"/>
      <c r="PEF2519" s="187"/>
      <c r="PEG2519" s="204"/>
      <c r="PEH2519" s="272"/>
      <c r="PEI2519" s="207"/>
      <c r="PEJ2519" s="238"/>
      <c r="PEK2519" s="207"/>
      <c r="PEL2519" s="207"/>
      <c r="PEM2519" s="187"/>
      <c r="PEN2519" s="187"/>
      <c r="PEO2519" s="204"/>
      <c r="PEP2519" s="272"/>
      <c r="PEQ2519" s="207"/>
      <c r="PER2519" s="238"/>
      <c r="PES2519" s="207"/>
      <c r="PET2519" s="207"/>
      <c r="PEU2519" s="187"/>
      <c r="PEV2519" s="187"/>
      <c r="PEW2519" s="204"/>
      <c r="PEX2519" s="272"/>
      <c r="PEY2519" s="207"/>
      <c r="PEZ2519" s="238"/>
      <c r="PFA2519" s="207"/>
      <c r="PFB2519" s="207"/>
      <c r="PFC2519" s="187"/>
      <c r="PFD2519" s="187"/>
      <c r="PFE2519" s="204"/>
      <c r="PFF2519" s="272"/>
      <c r="PFG2519" s="207"/>
      <c r="PFH2519" s="238"/>
      <c r="PFI2519" s="207"/>
      <c r="PFJ2519" s="207"/>
      <c r="PFK2519" s="187"/>
      <c r="PFL2519" s="187"/>
      <c r="PFM2519" s="204"/>
      <c r="PFN2519" s="272"/>
      <c r="PFO2519" s="207"/>
      <c r="PFP2519" s="238"/>
      <c r="PFQ2519" s="207"/>
      <c r="PFR2519" s="207"/>
      <c r="PFS2519" s="187"/>
      <c r="PFT2519" s="187"/>
      <c r="PFU2519" s="204"/>
      <c r="PFV2519" s="272"/>
      <c r="PFW2519" s="207"/>
      <c r="PFX2519" s="238"/>
      <c r="PFY2519" s="207"/>
      <c r="PFZ2519" s="207"/>
      <c r="PGA2519" s="187"/>
      <c r="PGB2519" s="187"/>
      <c r="PGC2519" s="204"/>
      <c r="PGD2519" s="272"/>
      <c r="PGE2519" s="207"/>
      <c r="PGF2519" s="238"/>
      <c r="PGG2519" s="207"/>
      <c r="PGH2519" s="207"/>
      <c r="PGI2519" s="187"/>
      <c r="PGJ2519" s="187"/>
      <c r="PGK2519" s="204"/>
      <c r="PGL2519" s="272"/>
      <c r="PGM2519" s="207"/>
      <c r="PGN2519" s="238"/>
      <c r="PGO2519" s="207"/>
      <c r="PGP2519" s="207"/>
      <c r="PGQ2519" s="187"/>
      <c r="PGR2519" s="187"/>
      <c r="PGS2519" s="204"/>
      <c r="PGT2519" s="272"/>
      <c r="PGU2519" s="207"/>
      <c r="PGV2519" s="238"/>
      <c r="PGW2519" s="207"/>
      <c r="PGX2519" s="207"/>
      <c r="PGY2519" s="187"/>
      <c r="PGZ2519" s="187"/>
      <c r="PHA2519" s="204"/>
      <c r="PHB2519" s="272"/>
      <c r="PHC2519" s="207"/>
      <c r="PHD2519" s="238"/>
      <c r="PHE2519" s="207"/>
      <c r="PHF2519" s="207"/>
      <c r="PHG2519" s="187"/>
      <c r="PHH2519" s="187"/>
      <c r="PHI2519" s="204"/>
      <c r="PHJ2519" s="272"/>
      <c r="PHK2519" s="207"/>
      <c r="PHL2519" s="238"/>
      <c r="PHM2519" s="207"/>
      <c r="PHN2519" s="207"/>
      <c r="PHO2519" s="187"/>
      <c r="PHP2519" s="187"/>
      <c r="PHQ2519" s="204"/>
      <c r="PHR2519" s="272"/>
      <c r="PHS2519" s="207"/>
      <c r="PHT2519" s="238"/>
      <c r="PHU2519" s="207"/>
      <c r="PHV2519" s="207"/>
      <c r="PHW2519" s="187"/>
      <c r="PHX2519" s="187"/>
      <c r="PHY2519" s="204"/>
      <c r="PHZ2519" s="272"/>
      <c r="PIA2519" s="207"/>
      <c r="PIB2519" s="238"/>
      <c r="PIC2519" s="207"/>
      <c r="PID2519" s="207"/>
      <c r="PIE2519" s="187"/>
      <c r="PIF2519" s="187"/>
      <c r="PIG2519" s="204"/>
      <c r="PIH2519" s="272"/>
      <c r="PII2519" s="207"/>
      <c r="PIJ2519" s="238"/>
      <c r="PIK2519" s="207"/>
      <c r="PIL2519" s="207"/>
      <c r="PIM2519" s="187"/>
      <c r="PIN2519" s="187"/>
      <c r="PIO2519" s="204"/>
      <c r="PIP2519" s="272"/>
      <c r="PIQ2519" s="207"/>
      <c r="PIR2519" s="238"/>
      <c r="PIS2519" s="207"/>
      <c r="PIT2519" s="207"/>
      <c r="PIU2519" s="187"/>
      <c r="PIV2519" s="187"/>
      <c r="PIW2519" s="204"/>
      <c r="PIX2519" s="272"/>
      <c r="PIY2519" s="207"/>
      <c r="PIZ2519" s="238"/>
      <c r="PJA2519" s="207"/>
      <c r="PJB2519" s="207"/>
      <c r="PJC2519" s="187"/>
      <c r="PJD2519" s="187"/>
      <c r="PJE2519" s="204"/>
      <c r="PJF2519" s="272"/>
      <c r="PJG2519" s="207"/>
      <c r="PJH2519" s="238"/>
      <c r="PJI2519" s="207"/>
      <c r="PJJ2519" s="207"/>
      <c r="PJK2519" s="187"/>
      <c r="PJL2519" s="187"/>
      <c r="PJM2519" s="204"/>
      <c r="PJN2519" s="272"/>
      <c r="PJO2519" s="207"/>
      <c r="PJP2519" s="238"/>
      <c r="PJQ2519" s="207"/>
      <c r="PJR2519" s="207"/>
      <c r="PJS2519" s="187"/>
      <c r="PJT2519" s="187"/>
      <c r="PJU2519" s="204"/>
      <c r="PJV2519" s="272"/>
      <c r="PJW2519" s="207"/>
      <c r="PJX2519" s="238"/>
      <c r="PJY2519" s="207"/>
      <c r="PJZ2519" s="207"/>
      <c r="PKA2519" s="187"/>
      <c r="PKB2519" s="187"/>
      <c r="PKC2519" s="204"/>
      <c r="PKD2519" s="272"/>
      <c r="PKE2519" s="207"/>
      <c r="PKF2519" s="238"/>
      <c r="PKG2519" s="207"/>
      <c r="PKH2519" s="207"/>
      <c r="PKI2519" s="187"/>
      <c r="PKJ2519" s="187"/>
      <c r="PKK2519" s="204"/>
      <c r="PKL2519" s="272"/>
      <c r="PKM2519" s="207"/>
      <c r="PKN2519" s="238"/>
      <c r="PKO2519" s="207"/>
      <c r="PKP2519" s="207"/>
      <c r="PKQ2519" s="187"/>
      <c r="PKR2519" s="187"/>
      <c r="PKS2519" s="204"/>
      <c r="PKT2519" s="272"/>
      <c r="PKU2519" s="207"/>
      <c r="PKV2519" s="238"/>
      <c r="PKW2519" s="207"/>
      <c r="PKX2519" s="207"/>
      <c r="PKY2519" s="187"/>
      <c r="PKZ2519" s="187"/>
      <c r="PLA2519" s="204"/>
      <c r="PLB2519" s="272"/>
      <c r="PLC2519" s="207"/>
      <c r="PLD2519" s="238"/>
      <c r="PLE2519" s="207"/>
      <c r="PLF2519" s="207"/>
      <c r="PLG2519" s="187"/>
      <c r="PLH2519" s="187"/>
      <c r="PLI2519" s="204"/>
      <c r="PLJ2519" s="272"/>
      <c r="PLK2519" s="207"/>
      <c r="PLL2519" s="238"/>
      <c r="PLM2519" s="207"/>
      <c r="PLN2519" s="207"/>
      <c r="PLO2519" s="187"/>
      <c r="PLP2519" s="187"/>
      <c r="PLQ2519" s="204"/>
      <c r="PLR2519" s="272"/>
      <c r="PLS2519" s="207"/>
      <c r="PLT2519" s="238"/>
      <c r="PLU2519" s="207"/>
      <c r="PLV2519" s="207"/>
      <c r="PLW2519" s="187"/>
      <c r="PLX2519" s="187"/>
      <c r="PLY2519" s="204"/>
      <c r="PLZ2519" s="272"/>
      <c r="PMA2519" s="207"/>
      <c r="PMB2519" s="238"/>
      <c r="PMC2519" s="207"/>
      <c r="PMD2519" s="207"/>
      <c r="PME2519" s="187"/>
      <c r="PMF2519" s="187"/>
      <c r="PMG2519" s="204"/>
      <c r="PMH2519" s="272"/>
      <c r="PMI2519" s="207"/>
      <c r="PMJ2519" s="238"/>
      <c r="PMK2519" s="207"/>
      <c r="PML2519" s="207"/>
      <c r="PMM2519" s="187"/>
      <c r="PMN2519" s="187"/>
      <c r="PMO2519" s="204"/>
      <c r="PMP2519" s="272"/>
      <c r="PMQ2519" s="207"/>
      <c r="PMR2519" s="238"/>
      <c r="PMS2519" s="207"/>
      <c r="PMT2519" s="207"/>
      <c r="PMU2519" s="187"/>
      <c r="PMV2519" s="187"/>
      <c r="PMW2519" s="204"/>
      <c r="PMX2519" s="272"/>
      <c r="PMY2519" s="207"/>
      <c r="PMZ2519" s="238"/>
      <c r="PNA2519" s="207"/>
      <c r="PNB2519" s="207"/>
      <c r="PNC2519" s="187"/>
      <c r="PND2519" s="187"/>
      <c r="PNE2519" s="204"/>
      <c r="PNF2519" s="272"/>
      <c r="PNG2519" s="207"/>
      <c r="PNH2519" s="238"/>
      <c r="PNI2519" s="207"/>
      <c r="PNJ2519" s="207"/>
      <c r="PNK2519" s="187"/>
      <c r="PNL2519" s="187"/>
      <c r="PNM2519" s="204"/>
      <c r="PNN2519" s="272"/>
      <c r="PNO2519" s="207"/>
      <c r="PNP2519" s="238"/>
      <c r="PNQ2519" s="207"/>
      <c r="PNR2519" s="207"/>
      <c r="PNS2519" s="187"/>
      <c r="PNT2519" s="187"/>
      <c r="PNU2519" s="204"/>
      <c r="PNV2519" s="272"/>
      <c r="PNW2519" s="207"/>
      <c r="PNX2519" s="238"/>
      <c r="PNY2519" s="207"/>
      <c r="PNZ2519" s="207"/>
      <c r="POA2519" s="187"/>
      <c r="POB2519" s="187"/>
      <c r="POC2519" s="204"/>
      <c r="POD2519" s="272"/>
      <c r="POE2519" s="207"/>
      <c r="POF2519" s="238"/>
      <c r="POG2519" s="207"/>
      <c r="POH2519" s="207"/>
      <c r="POI2519" s="187"/>
      <c r="POJ2519" s="187"/>
      <c r="POK2519" s="204"/>
      <c r="POL2519" s="272"/>
      <c r="POM2519" s="207"/>
      <c r="PON2519" s="238"/>
      <c r="POO2519" s="207"/>
      <c r="POP2519" s="207"/>
      <c r="POQ2519" s="187"/>
      <c r="POR2519" s="187"/>
      <c r="POS2519" s="204"/>
      <c r="POT2519" s="272"/>
      <c r="POU2519" s="207"/>
      <c r="POV2519" s="238"/>
      <c r="POW2519" s="207"/>
      <c r="POX2519" s="207"/>
      <c r="POY2519" s="187"/>
      <c r="POZ2519" s="187"/>
      <c r="PPA2519" s="204"/>
      <c r="PPB2519" s="272"/>
      <c r="PPC2519" s="207"/>
      <c r="PPD2519" s="238"/>
      <c r="PPE2519" s="207"/>
      <c r="PPF2519" s="207"/>
      <c r="PPG2519" s="187"/>
      <c r="PPH2519" s="187"/>
      <c r="PPI2519" s="204"/>
      <c r="PPJ2519" s="272"/>
      <c r="PPK2519" s="207"/>
      <c r="PPL2519" s="238"/>
      <c r="PPM2519" s="207"/>
      <c r="PPN2519" s="207"/>
      <c r="PPO2519" s="187"/>
      <c r="PPP2519" s="187"/>
      <c r="PPQ2519" s="204"/>
      <c r="PPR2519" s="272"/>
      <c r="PPS2519" s="207"/>
      <c r="PPT2519" s="238"/>
      <c r="PPU2519" s="207"/>
      <c r="PPV2519" s="207"/>
      <c r="PPW2519" s="187"/>
      <c r="PPX2519" s="187"/>
      <c r="PPY2519" s="204"/>
      <c r="PPZ2519" s="272"/>
      <c r="PQA2519" s="207"/>
      <c r="PQB2519" s="238"/>
      <c r="PQC2519" s="207"/>
      <c r="PQD2519" s="207"/>
      <c r="PQE2519" s="187"/>
      <c r="PQF2519" s="187"/>
      <c r="PQG2519" s="204"/>
      <c r="PQH2519" s="272"/>
      <c r="PQI2519" s="207"/>
      <c r="PQJ2519" s="238"/>
      <c r="PQK2519" s="207"/>
      <c r="PQL2519" s="207"/>
      <c r="PQM2519" s="187"/>
      <c r="PQN2519" s="187"/>
      <c r="PQO2519" s="204"/>
      <c r="PQP2519" s="272"/>
      <c r="PQQ2519" s="207"/>
      <c r="PQR2519" s="238"/>
      <c r="PQS2519" s="207"/>
      <c r="PQT2519" s="207"/>
      <c r="PQU2519" s="187"/>
      <c r="PQV2519" s="187"/>
      <c r="PQW2519" s="204"/>
      <c r="PQX2519" s="272"/>
      <c r="PQY2519" s="207"/>
      <c r="PQZ2519" s="238"/>
      <c r="PRA2519" s="207"/>
      <c r="PRB2519" s="207"/>
      <c r="PRC2519" s="187"/>
      <c r="PRD2519" s="187"/>
      <c r="PRE2519" s="204"/>
      <c r="PRF2519" s="272"/>
      <c r="PRG2519" s="207"/>
      <c r="PRH2519" s="238"/>
      <c r="PRI2519" s="207"/>
      <c r="PRJ2519" s="207"/>
      <c r="PRK2519" s="187"/>
      <c r="PRL2519" s="187"/>
      <c r="PRM2519" s="204"/>
      <c r="PRN2519" s="272"/>
      <c r="PRO2519" s="207"/>
      <c r="PRP2519" s="238"/>
      <c r="PRQ2519" s="207"/>
      <c r="PRR2519" s="207"/>
      <c r="PRS2519" s="187"/>
      <c r="PRT2519" s="187"/>
      <c r="PRU2519" s="204"/>
      <c r="PRV2519" s="272"/>
      <c r="PRW2519" s="207"/>
      <c r="PRX2519" s="238"/>
      <c r="PRY2519" s="207"/>
      <c r="PRZ2519" s="207"/>
      <c r="PSA2519" s="187"/>
      <c r="PSB2519" s="187"/>
      <c r="PSC2519" s="204"/>
      <c r="PSD2519" s="272"/>
      <c r="PSE2519" s="207"/>
      <c r="PSF2519" s="238"/>
      <c r="PSG2519" s="207"/>
      <c r="PSH2519" s="207"/>
      <c r="PSI2519" s="187"/>
      <c r="PSJ2519" s="187"/>
      <c r="PSK2519" s="204"/>
      <c r="PSL2519" s="272"/>
      <c r="PSM2519" s="207"/>
      <c r="PSN2519" s="238"/>
      <c r="PSO2519" s="207"/>
      <c r="PSP2519" s="207"/>
      <c r="PSQ2519" s="187"/>
      <c r="PSR2519" s="187"/>
      <c r="PSS2519" s="204"/>
      <c r="PST2519" s="272"/>
      <c r="PSU2519" s="207"/>
      <c r="PSV2519" s="238"/>
      <c r="PSW2519" s="207"/>
      <c r="PSX2519" s="207"/>
      <c r="PSY2519" s="187"/>
      <c r="PSZ2519" s="187"/>
      <c r="PTA2519" s="204"/>
      <c r="PTB2519" s="272"/>
      <c r="PTC2519" s="207"/>
      <c r="PTD2519" s="238"/>
      <c r="PTE2519" s="207"/>
      <c r="PTF2519" s="207"/>
      <c r="PTG2519" s="187"/>
      <c r="PTH2519" s="187"/>
      <c r="PTI2519" s="204"/>
      <c r="PTJ2519" s="272"/>
      <c r="PTK2519" s="207"/>
      <c r="PTL2519" s="238"/>
      <c r="PTM2519" s="207"/>
      <c r="PTN2519" s="207"/>
      <c r="PTO2519" s="187"/>
      <c r="PTP2519" s="187"/>
      <c r="PTQ2519" s="204"/>
      <c r="PTR2519" s="272"/>
      <c r="PTS2519" s="207"/>
      <c r="PTT2519" s="238"/>
      <c r="PTU2519" s="207"/>
      <c r="PTV2519" s="207"/>
      <c r="PTW2519" s="187"/>
      <c r="PTX2519" s="187"/>
      <c r="PTY2519" s="204"/>
      <c r="PTZ2519" s="272"/>
      <c r="PUA2519" s="207"/>
      <c r="PUB2519" s="238"/>
      <c r="PUC2519" s="207"/>
      <c r="PUD2519" s="207"/>
      <c r="PUE2519" s="187"/>
      <c r="PUF2519" s="187"/>
      <c r="PUG2519" s="204"/>
      <c r="PUH2519" s="272"/>
      <c r="PUI2519" s="207"/>
      <c r="PUJ2519" s="238"/>
      <c r="PUK2519" s="207"/>
      <c r="PUL2519" s="207"/>
      <c r="PUM2519" s="187"/>
      <c r="PUN2519" s="187"/>
      <c r="PUO2519" s="204"/>
      <c r="PUP2519" s="272"/>
      <c r="PUQ2519" s="207"/>
      <c r="PUR2519" s="238"/>
      <c r="PUS2519" s="207"/>
      <c r="PUT2519" s="207"/>
      <c r="PUU2519" s="187"/>
      <c r="PUV2519" s="187"/>
      <c r="PUW2519" s="204"/>
      <c r="PUX2519" s="272"/>
      <c r="PUY2519" s="207"/>
      <c r="PUZ2519" s="238"/>
      <c r="PVA2519" s="207"/>
      <c r="PVB2519" s="207"/>
      <c r="PVC2519" s="187"/>
      <c r="PVD2519" s="187"/>
      <c r="PVE2519" s="204"/>
      <c r="PVF2519" s="272"/>
      <c r="PVG2519" s="207"/>
      <c r="PVH2519" s="238"/>
      <c r="PVI2519" s="207"/>
      <c r="PVJ2519" s="207"/>
      <c r="PVK2519" s="187"/>
      <c r="PVL2519" s="187"/>
      <c r="PVM2519" s="204"/>
      <c r="PVN2519" s="272"/>
      <c r="PVO2519" s="207"/>
      <c r="PVP2519" s="238"/>
      <c r="PVQ2519" s="207"/>
      <c r="PVR2519" s="207"/>
      <c r="PVS2519" s="187"/>
      <c r="PVT2519" s="187"/>
      <c r="PVU2519" s="204"/>
      <c r="PVV2519" s="272"/>
      <c r="PVW2519" s="207"/>
      <c r="PVX2519" s="238"/>
      <c r="PVY2519" s="207"/>
      <c r="PVZ2519" s="207"/>
      <c r="PWA2519" s="187"/>
      <c r="PWB2519" s="187"/>
      <c r="PWC2519" s="204"/>
      <c r="PWD2519" s="272"/>
      <c r="PWE2519" s="207"/>
      <c r="PWF2519" s="238"/>
      <c r="PWG2519" s="207"/>
      <c r="PWH2519" s="207"/>
      <c r="PWI2519" s="187"/>
      <c r="PWJ2519" s="187"/>
      <c r="PWK2519" s="204"/>
      <c r="PWL2519" s="272"/>
      <c r="PWM2519" s="207"/>
      <c r="PWN2519" s="238"/>
      <c r="PWO2519" s="207"/>
      <c r="PWP2519" s="207"/>
      <c r="PWQ2519" s="187"/>
      <c r="PWR2519" s="187"/>
      <c r="PWS2519" s="204"/>
      <c r="PWT2519" s="272"/>
      <c r="PWU2519" s="207"/>
      <c r="PWV2519" s="238"/>
      <c r="PWW2519" s="207"/>
      <c r="PWX2519" s="207"/>
      <c r="PWY2519" s="187"/>
      <c r="PWZ2519" s="187"/>
      <c r="PXA2519" s="204"/>
      <c r="PXB2519" s="272"/>
      <c r="PXC2519" s="207"/>
      <c r="PXD2519" s="238"/>
      <c r="PXE2519" s="207"/>
      <c r="PXF2519" s="207"/>
      <c r="PXG2519" s="187"/>
      <c r="PXH2519" s="187"/>
      <c r="PXI2519" s="204"/>
      <c r="PXJ2519" s="272"/>
      <c r="PXK2519" s="207"/>
      <c r="PXL2519" s="238"/>
      <c r="PXM2519" s="207"/>
      <c r="PXN2519" s="207"/>
      <c r="PXO2519" s="187"/>
      <c r="PXP2519" s="187"/>
      <c r="PXQ2519" s="204"/>
      <c r="PXR2519" s="272"/>
      <c r="PXS2519" s="207"/>
      <c r="PXT2519" s="238"/>
      <c r="PXU2519" s="207"/>
      <c r="PXV2519" s="207"/>
      <c r="PXW2519" s="187"/>
      <c r="PXX2519" s="187"/>
      <c r="PXY2519" s="204"/>
      <c r="PXZ2519" s="272"/>
      <c r="PYA2519" s="207"/>
      <c r="PYB2519" s="238"/>
      <c r="PYC2519" s="207"/>
      <c r="PYD2519" s="207"/>
      <c r="PYE2519" s="187"/>
      <c r="PYF2519" s="187"/>
      <c r="PYG2519" s="204"/>
      <c r="PYH2519" s="272"/>
      <c r="PYI2519" s="207"/>
      <c r="PYJ2519" s="238"/>
      <c r="PYK2519" s="207"/>
      <c r="PYL2519" s="207"/>
      <c r="PYM2519" s="187"/>
      <c r="PYN2519" s="187"/>
      <c r="PYO2519" s="204"/>
      <c r="PYP2519" s="272"/>
      <c r="PYQ2519" s="207"/>
      <c r="PYR2519" s="238"/>
      <c r="PYS2519" s="207"/>
      <c r="PYT2519" s="207"/>
      <c r="PYU2519" s="187"/>
      <c r="PYV2519" s="187"/>
      <c r="PYW2519" s="204"/>
      <c r="PYX2519" s="272"/>
      <c r="PYY2519" s="207"/>
      <c r="PYZ2519" s="238"/>
      <c r="PZA2519" s="207"/>
      <c r="PZB2519" s="207"/>
      <c r="PZC2519" s="187"/>
      <c r="PZD2519" s="187"/>
      <c r="PZE2519" s="204"/>
      <c r="PZF2519" s="272"/>
      <c r="PZG2519" s="207"/>
      <c r="PZH2519" s="238"/>
      <c r="PZI2519" s="207"/>
      <c r="PZJ2519" s="207"/>
      <c r="PZK2519" s="187"/>
      <c r="PZL2519" s="187"/>
      <c r="PZM2519" s="204"/>
      <c r="PZN2519" s="272"/>
      <c r="PZO2519" s="207"/>
      <c r="PZP2519" s="238"/>
      <c r="PZQ2519" s="207"/>
      <c r="PZR2519" s="207"/>
      <c r="PZS2519" s="187"/>
      <c r="PZT2519" s="187"/>
      <c r="PZU2519" s="204"/>
      <c r="PZV2519" s="272"/>
      <c r="PZW2519" s="207"/>
      <c r="PZX2519" s="238"/>
      <c r="PZY2519" s="207"/>
      <c r="PZZ2519" s="207"/>
      <c r="QAA2519" s="187"/>
      <c r="QAB2519" s="187"/>
      <c r="QAC2519" s="204"/>
      <c r="QAD2519" s="272"/>
      <c r="QAE2519" s="207"/>
      <c r="QAF2519" s="238"/>
      <c r="QAG2519" s="207"/>
      <c r="QAH2519" s="207"/>
      <c r="QAI2519" s="187"/>
      <c r="QAJ2519" s="187"/>
      <c r="QAK2519" s="204"/>
      <c r="QAL2519" s="272"/>
      <c r="QAM2519" s="207"/>
      <c r="QAN2519" s="238"/>
      <c r="QAO2519" s="207"/>
      <c r="QAP2519" s="207"/>
      <c r="QAQ2519" s="187"/>
      <c r="QAR2519" s="187"/>
      <c r="QAS2519" s="204"/>
      <c r="QAT2519" s="272"/>
      <c r="QAU2519" s="207"/>
      <c r="QAV2519" s="238"/>
      <c r="QAW2519" s="207"/>
      <c r="QAX2519" s="207"/>
      <c r="QAY2519" s="187"/>
      <c r="QAZ2519" s="187"/>
      <c r="QBA2519" s="204"/>
      <c r="QBB2519" s="272"/>
      <c r="QBC2519" s="207"/>
      <c r="QBD2519" s="238"/>
      <c r="QBE2519" s="207"/>
      <c r="QBF2519" s="207"/>
      <c r="QBG2519" s="187"/>
      <c r="QBH2519" s="187"/>
      <c r="QBI2519" s="204"/>
      <c r="QBJ2519" s="272"/>
      <c r="QBK2519" s="207"/>
      <c r="QBL2519" s="238"/>
      <c r="QBM2519" s="207"/>
      <c r="QBN2519" s="207"/>
      <c r="QBO2519" s="187"/>
      <c r="QBP2519" s="187"/>
      <c r="QBQ2519" s="204"/>
      <c r="QBR2519" s="272"/>
      <c r="QBS2519" s="207"/>
      <c r="QBT2519" s="238"/>
      <c r="QBU2519" s="207"/>
      <c r="QBV2519" s="207"/>
      <c r="QBW2519" s="187"/>
      <c r="QBX2519" s="187"/>
      <c r="QBY2519" s="204"/>
      <c r="QBZ2519" s="272"/>
      <c r="QCA2519" s="207"/>
      <c r="QCB2519" s="238"/>
      <c r="QCC2519" s="207"/>
      <c r="QCD2519" s="207"/>
      <c r="QCE2519" s="187"/>
      <c r="QCF2519" s="187"/>
      <c r="QCG2519" s="204"/>
      <c r="QCH2519" s="272"/>
      <c r="QCI2519" s="207"/>
      <c r="QCJ2519" s="238"/>
      <c r="QCK2519" s="207"/>
      <c r="QCL2519" s="207"/>
      <c r="QCM2519" s="187"/>
      <c r="QCN2519" s="187"/>
      <c r="QCO2519" s="204"/>
      <c r="QCP2519" s="272"/>
      <c r="QCQ2519" s="207"/>
      <c r="QCR2519" s="238"/>
      <c r="QCS2519" s="207"/>
      <c r="QCT2519" s="207"/>
      <c r="QCU2519" s="187"/>
      <c r="QCV2519" s="187"/>
      <c r="QCW2519" s="204"/>
      <c r="QCX2519" s="272"/>
      <c r="QCY2519" s="207"/>
      <c r="QCZ2519" s="238"/>
      <c r="QDA2519" s="207"/>
      <c r="QDB2519" s="207"/>
      <c r="QDC2519" s="187"/>
      <c r="QDD2519" s="187"/>
      <c r="QDE2519" s="204"/>
      <c r="QDF2519" s="272"/>
      <c r="QDG2519" s="207"/>
      <c r="QDH2519" s="238"/>
      <c r="QDI2519" s="207"/>
      <c r="QDJ2519" s="207"/>
      <c r="QDK2519" s="187"/>
      <c r="QDL2519" s="187"/>
      <c r="QDM2519" s="204"/>
      <c r="QDN2519" s="272"/>
      <c r="QDO2519" s="207"/>
      <c r="QDP2519" s="238"/>
      <c r="QDQ2519" s="207"/>
      <c r="QDR2519" s="207"/>
      <c r="QDS2519" s="187"/>
      <c r="QDT2519" s="187"/>
      <c r="QDU2519" s="204"/>
      <c r="QDV2519" s="272"/>
      <c r="QDW2519" s="207"/>
      <c r="QDX2519" s="238"/>
      <c r="QDY2519" s="207"/>
      <c r="QDZ2519" s="207"/>
      <c r="QEA2519" s="187"/>
      <c r="QEB2519" s="187"/>
      <c r="QEC2519" s="204"/>
      <c r="QED2519" s="272"/>
      <c r="QEE2519" s="207"/>
      <c r="QEF2519" s="238"/>
      <c r="QEG2519" s="207"/>
      <c r="QEH2519" s="207"/>
      <c r="QEI2519" s="187"/>
      <c r="QEJ2519" s="187"/>
      <c r="QEK2519" s="204"/>
      <c r="QEL2519" s="272"/>
      <c r="QEM2519" s="207"/>
      <c r="QEN2519" s="238"/>
      <c r="QEO2519" s="207"/>
      <c r="QEP2519" s="207"/>
      <c r="QEQ2519" s="187"/>
      <c r="QER2519" s="187"/>
      <c r="QES2519" s="204"/>
      <c r="QET2519" s="272"/>
      <c r="QEU2519" s="207"/>
      <c r="QEV2519" s="238"/>
      <c r="QEW2519" s="207"/>
      <c r="QEX2519" s="207"/>
      <c r="QEY2519" s="187"/>
      <c r="QEZ2519" s="187"/>
      <c r="QFA2519" s="204"/>
      <c r="QFB2519" s="272"/>
      <c r="QFC2519" s="207"/>
      <c r="QFD2519" s="238"/>
      <c r="QFE2519" s="207"/>
      <c r="QFF2519" s="207"/>
      <c r="QFG2519" s="187"/>
      <c r="QFH2519" s="187"/>
      <c r="QFI2519" s="204"/>
      <c r="QFJ2519" s="272"/>
      <c r="QFK2519" s="207"/>
      <c r="QFL2519" s="238"/>
      <c r="QFM2519" s="207"/>
      <c r="QFN2519" s="207"/>
      <c r="QFO2519" s="187"/>
      <c r="QFP2519" s="187"/>
      <c r="QFQ2519" s="204"/>
      <c r="QFR2519" s="272"/>
      <c r="QFS2519" s="207"/>
      <c r="QFT2519" s="238"/>
      <c r="QFU2519" s="207"/>
      <c r="QFV2519" s="207"/>
      <c r="QFW2519" s="187"/>
      <c r="QFX2519" s="187"/>
      <c r="QFY2519" s="204"/>
      <c r="QFZ2519" s="272"/>
      <c r="QGA2519" s="207"/>
      <c r="QGB2519" s="238"/>
      <c r="QGC2519" s="207"/>
      <c r="QGD2519" s="207"/>
      <c r="QGE2519" s="187"/>
      <c r="QGF2519" s="187"/>
      <c r="QGG2519" s="204"/>
      <c r="QGH2519" s="272"/>
      <c r="QGI2519" s="207"/>
      <c r="QGJ2519" s="238"/>
      <c r="QGK2519" s="207"/>
      <c r="QGL2519" s="207"/>
      <c r="QGM2519" s="187"/>
      <c r="QGN2519" s="187"/>
      <c r="QGO2519" s="204"/>
      <c r="QGP2519" s="272"/>
      <c r="QGQ2519" s="207"/>
      <c r="QGR2519" s="238"/>
      <c r="QGS2519" s="207"/>
      <c r="QGT2519" s="207"/>
      <c r="QGU2519" s="187"/>
      <c r="QGV2519" s="187"/>
      <c r="QGW2519" s="204"/>
      <c r="QGX2519" s="272"/>
      <c r="QGY2519" s="207"/>
      <c r="QGZ2519" s="238"/>
      <c r="QHA2519" s="207"/>
      <c r="QHB2519" s="207"/>
      <c r="QHC2519" s="187"/>
      <c r="QHD2519" s="187"/>
      <c r="QHE2519" s="204"/>
      <c r="QHF2519" s="272"/>
      <c r="QHG2519" s="207"/>
      <c r="QHH2519" s="238"/>
      <c r="QHI2519" s="207"/>
      <c r="QHJ2519" s="207"/>
      <c r="QHK2519" s="187"/>
      <c r="QHL2519" s="187"/>
      <c r="QHM2519" s="204"/>
      <c r="QHN2519" s="272"/>
      <c r="QHO2519" s="207"/>
      <c r="QHP2519" s="238"/>
      <c r="QHQ2519" s="207"/>
      <c r="QHR2519" s="207"/>
      <c r="QHS2519" s="187"/>
      <c r="QHT2519" s="187"/>
      <c r="QHU2519" s="204"/>
      <c r="QHV2519" s="272"/>
      <c r="QHW2519" s="207"/>
      <c r="QHX2519" s="238"/>
      <c r="QHY2519" s="207"/>
      <c r="QHZ2519" s="207"/>
      <c r="QIA2519" s="187"/>
      <c r="QIB2519" s="187"/>
      <c r="QIC2519" s="204"/>
      <c r="QID2519" s="272"/>
      <c r="QIE2519" s="207"/>
      <c r="QIF2519" s="238"/>
      <c r="QIG2519" s="207"/>
      <c r="QIH2519" s="207"/>
      <c r="QII2519" s="187"/>
      <c r="QIJ2519" s="187"/>
      <c r="QIK2519" s="204"/>
      <c r="QIL2519" s="272"/>
      <c r="QIM2519" s="207"/>
      <c r="QIN2519" s="238"/>
      <c r="QIO2519" s="207"/>
      <c r="QIP2519" s="207"/>
      <c r="QIQ2519" s="187"/>
      <c r="QIR2519" s="187"/>
      <c r="QIS2519" s="204"/>
      <c r="QIT2519" s="272"/>
      <c r="QIU2519" s="207"/>
      <c r="QIV2519" s="238"/>
      <c r="QIW2519" s="207"/>
      <c r="QIX2519" s="207"/>
      <c r="QIY2519" s="187"/>
      <c r="QIZ2519" s="187"/>
      <c r="QJA2519" s="204"/>
      <c r="QJB2519" s="272"/>
      <c r="QJC2519" s="207"/>
      <c r="QJD2519" s="238"/>
      <c r="QJE2519" s="207"/>
      <c r="QJF2519" s="207"/>
      <c r="QJG2519" s="187"/>
      <c r="QJH2519" s="187"/>
      <c r="QJI2519" s="204"/>
      <c r="QJJ2519" s="272"/>
      <c r="QJK2519" s="207"/>
      <c r="QJL2519" s="238"/>
      <c r="QJM2519" s="207"/>
      <c r="QJN2519" s="207"/>
      <c r="QJO2519" s="187"/>
      <c r="QJP2519" s="187"/>
      <c r="QJQ2519" s="204"/>
      <c r="QJR2519" s="272"/>
      <c r="QJS2519" s="207"/>
      <c r="QJT2519" s="238"/>
      <c r="QJU2519" s="207"/>
      <c r="QJV2519" s="207"/>
      <c r="QJW2519" s="187"/>
      <c r="QJX2519" s="187"/>
      <c r="QJY2519" s="204"/>
      <c r="QJZ2519" s="272"/>
      <c r="QKA2519" s="207"/>
      <c r="QKB2519" s="238"/>
      <c r="QKC2519" s="207"/>
      <c r="QKD2519" s="207"/>
      <c r="QKE2519" s="187"/>
      <c r="QKF2519" s="187"/>
      <c r="QKG2519" s="204"/>
      <c r="QKH2519" s="272"/>
      <c r="QKI2519" s="207"/>
      <c r="QKJ2519" s="238"/>
      <c r="QKK2519" s="207"/>
      <c r="QKL2519" s="207"/>
      <c r="QKM2519" s="187"/>
      <c r="QKN2519" s="187"/>
      <c r="QKO2519" s="204"/>
      <c r="QKP2519" s="272"/>
      <c r="QKQ2519" s="207"/>
      <c r="QKR2519" s="238"/>
      <c r="QKS2519" s="207"/>
      <c r="QKT2519" s="207"/>
      <c r="QKU2519" s="187"/>
      <c r="QKV2519" s="187"/>
      <c r="QKW2519" s="204"/>
      <c r="QKX2519" s="272"/>
      <c r="QKY2519" s="207"/>
      <c r="QKZ2519" s="238"/>
      <c r="QLA2519" s="207"/>
      <c r="QLB2519" s="207"/>
      <c r="QLC2519" s="187"/>
      <c r="QLD2519" s="187"/>
      <c r="QLE2519" s="204"/>
      <c r="QLF2519" s="272"/>
      <c r="QLG2519" s="207"/>
      <c r="QLH2519" s="238"/>
      <c r="QLI2519" s="207"/>
      <c r="QLJ2519" s="207"/>
      <c r="QLK2519" s="187"/>
      <c r="QLL2519" s="187"/>
      <c r="QLM2519" s="204"/>
      <c r="QLN2519" s="272"/>
      <c r="QLO2519" s="207"/>
      <c r="QLP2519" s="238"/>
      <c r="QLQ2519" s="207"/>
      <c r="QLR2519" s="207"/>
      <c r="QLS2519" s="187"/>
      <c r="QLT2519" s="187"/>
      <c r="QLU2519" s="204"/>
      <c r="QLV2519" s="272"/>
      <c r="QLW2519" s="207"/>
      <c r="QLX2519" s="238"/>
      <c r="QLY2519" s="207"/>
      <c r="QLZ2519" s="207"/>
      <c r="QMA2519" s="187"/>
      <c r="QMB2519" s="187"/>
      <c r="QMC2519" s="204"/>
      <c r="QMD2519" s="272"/>
      <c r="QME2519" s="207"/>
      <c r="QMF2519" s="238"/>
      <c r="QMG2519" s="207"/>
      <c r="QMH2519" s="207"/>
      <c r="QMI2519" s="187"/>
      <c r="QMJ2519" s="187"/>
      <c r="QMK2519" s="204"/>
      <c r="QML2519" s="272"/>
      <c r="QMM2519" s="207"/>
      <c r="QMN2519" s="238"/>
      <c r="QMO2519" s="207"/>
      <c r="QMP2519" s="207"/>
      <c r="QMQ2519" s="187"/>
      <c r="QMR2519" s="187"/>
      <c r="QMS2519" s="204"/>
      <c r="QMT2519" s="272"/>
      <c r="QMU2519" s="207"/>
      <c r="QMV2519" s="238"/>
      <c r="QMW2519" s="207"/>
      <c r="QMX2519" s="207"/>
      <c r="QMY2519" s="187"/>
      <c r="QMZ2519" s="187"/>
      <c r="QNA2519" s="204"/>
      <c r="QNB2519" s="272"/>
      <c r="QNC2519" s="207"/>
      <c r="QND2519" s="238"/>
      <c r="QNE2519" s="207"/>
      <c r="QNF2519" s="207"/>
      <c r="QNG2519" s="187"/>
      <c r="QNH2519" s="187"/>
      <c r="QNI2519" s="204"/>
      <c r="QNJ2519" s="272"/>
      <c r="QNK2519" s="207"/>
      <c r="QNL2519" s="238"/>
      <c r="QNM2519" s="207"/>
      <c r="QNN2519" s="207"/>
      <c r="QNO2519" s="187"/>
      <c r="QNP2519" s="187"/>
      <c r="QNQ2519" s="204"/>
      <c r="QNR2519" s="272"/>
      <c r="QNS2519" s="207"/>
      <c r="QNT2519" s="238"/>
      <c r="QNU2519" s="207"/>
      <c r="QNV2519" s="207"/>
      <c r="QNW2519" s="187"/>
      <c r="QNX2519" s="187"/>
      <c r="QNY2519" s="204"/>
      <c r="QNZ2519" s="272"/>
      <c r="QOA2519" s="207"/>
      <c r="QOB2519" s="238"/>
      <c r="QOC2519" s="207"/>
      <c r="QOD2519" s="207"/>
      <c r="QOE2519" s="187"/>
      <c r="QOF2519" s="187"/>
      <c r="QOG2519" s="204"/>
      <c r="QOH2519" s="272"/>
      <c r="QOI2519" s="207"/>
      <c r="QOJ2519" s="238"/>
      <c r="QOK2519" s="207"/>
      <c r="QOL2519" s="207"/>
      <c r="QOM2519" s="187"/>
      <c r="QON2519" s="187"/>
      <c r="QOO2519" s="204"/>
      <c r="QOP2519" s="272"/>
      <c r="QOQ2519" s="207"/>
      <c r="QOR2519" s="238"/>
      <c r="QOS2519" s="207"/>
      <c r="QOT2519" s="207"/>
      <c r="QOU2519" s="187"/>
      <c r="QOV2519" s="187"/>
      <c r="QOW2519" s="204"/>
      <c r="QOX2519" s="272"/>
      <c r="QOY2519" s="207"/>
      <c r="QOZ2519" s="238"/>
      <c r="QPA2519" s="207"/>
      <c r="QPB2519" s="207"/>
      <c r="QPC2519" s="187"/>
      <c r="QPD2519" s="187"/>
      <c r="QPE2519" s="204"/>
      <c r="QPF2519" s="272"/>
      <c r="QPG2519" s="207"/>
      <c r="QPH2519" s="238"/>
      <c r="QPI2519" s="207"/>
      <c r="QPJ2519" s="207"/>
      <c r="QPK2519" s="187"/>
      <c r="QPL2519" s="187"/>
      <c r="QPM2519" s="204"/>
      <c r="QPN2519" s="272"/>
      <c r="QPO2519" s="207"/>
      <c r="QPP2519" s="238"/>
      <c r="QPQ2519" s="207"/>
      <c r="QPR2519" s="207"/>
      <c r="QPS2519" s="187"/>
      <c r="QPT2519" s="187"/>
      <c r="QPU2519" s="204"/>
      <c r="QPV2519" s="272"/>
      <c r="QPW2519" s="207"/>
      <c r="QPX2519" s="238"/>
      <c r="QPY2519" s="207"/>
      <c r="QPZ2519" s="207"/>
      <c r="QQA2519" s="187"/>
      <c r="QQB2519" s="187"/>
      <c r="QQC2519" s="204"/>
      <c r="QQD2519" s="272"/>
      <c r="QQE2519" s="207"/>
      <c r="QQF2519" s="238"/>
      <c r="QQG2519" s="207"/>
      <c r="QQH2519" s="207"/>
      <c r="QQI2519" s="187"/>
      <c r="QQJ2519" s="187"/>
      <c r="QQK2519" s="204"/>
      <c r="QQL2519" s="272"/>
      <c r="QQM2519" s="207"/>
      <c r="QQN2519" s="238"/>
      <c r="QQO2519" s="207"/>
      <c r="QQP2519" s="207"/>
      <c r="QQQ2519" s="187"/>
      <c r="QQR2519" s="187"/>
      <c r="QQS2519" s="204"/>
      <c r="QQT2519" s="272"/>
      <c r="QQU2519" s="207"/>
      <c r="QQV2519" s="238"/>
      <c r="QQW2519" s="207"/>
      <c r="QQX2519" s="207"/>
      <c r="QQY2519" s="187"/>
      <c r="QQZ2519" s="187"/>
      <c r="QRA2519" s="204"/>
      <c r="QRB2519" s="272"/>
      <c r="QRC2519" s="207"/>
      <c r="QRD2519" s="238"/>
      <c r="QRE2519" s="207"/>
      <c r="QRF2519" s="207"/>
      <c r="QRG2519" s="187"/>
      <c r="QRH2519" s="187"/>
      <c r="QRI2519" s="204"/>
      <c r="QRJ2519" s="272"/>
      <c r="QRK2519" s="207"/>
      <c r="QRL2519" s="238"/>
      <c r="QRM2519" s="207"/>
      <c r="QRN2519" s="207"/>
      <c r="QRO2519" s="187"/>
      <c r="QRP2519" s="187"/>
      <c r="QRQ2519" s="204"/>
      <c r="QRR2519" s="272"/>
      <c r="QRS2519" s="207"/>
      <c r="QRT2519" s="238"/>
      <c r="QRU2519" s="207"/>
      <c r="QRV2519" s="207"/>
      <c r="QRW2519" s="187"/>
      <c r="QRX2519" s="187"/>
      <c r="QRY2519" s="204"/>
      <c r="QRZ2519" s="272"/>
      <c r="QSA2519" s="207"/>
      <c r="QSB2519" s="238"/>
      <c r="QSC2519" s="207"/>
      <c r="QSD2519" s="207"/>
      <c r="QSE2519" s="187"/>
      <c r="QSF2519" s="187"/>
      <c r="QSG2519" s="204"/>
      <c r="QSH2519" s="272"/>
      <c r="QSI2519" s="207"/>
      <c r="QSJ2519" s="238"/>
      <c r="QSK2519" s="207"/>
      <c r="QSL2519" s="207"/>
      <c r="QSM2519" s="187"/>
      <c r="QSN2519" s="187"/>
      <c r="QSO2519" s="204"/>
      <c r="QSP2519" s="272"/>
      <c r="QSQ2519" s="207"/>
      <c r="QSR2519" s="238"/>
      <c r="QSS2519" s="207"/>
      <c r="QST2519" s="207"/>
      <c r="QSU2519" s="187"/>
      <c r="QSV2519" s="187"/>
      <c r="QSW2519" s="204"/>
      <c r="QSX2519" s="272"/>
      <c r="QSY2519" s="207"/>
      <c r="QSZ2519" s="238"/>
      <c r="QTA2519" s="207"/>
      <c r="QTB2519" s="207"/>
      <c r="QTC2519" s="187"/>
      <c r="QTD2519" s="187"/>
      <c r="QTE2519" s="204"/>
      <c r="QTF2519" s="272"/>
      <c r="QTG2519" s="207"/>
      <c r="QTH2519" s="238"/>
      <c r="QTI2519" s="207"/>
      <c r="QTJ2519" s="207"/>
      <c r="QTK2519" s="187"/>
      <c r="QTL2519" s="187"/>
      <c r="QTM2519" s="204"/>
      <c r="QTN2519" s="272"/>
      <c r="QTO2519" s="207"/>
      <c r="QTP2519" s="238"/>
      <c r="QTQ2519" s="207"/>
      <c r="QTR2519" s="207"/>
      <c r="QTS2519" s="187"/>
      <c r="QTT2519" s="187"/>
      <c r="QTU2519" s="204"/>
      <c r="QTV2519" s="272"/>
      <c r="QTW2519" s="207"/>
      <c r="QTX2519" s="238"/>
      <c r="QTY2519" s="207"/>
      <c r="QTZ2519" s="207"/>
      <c r="QUA2519" s="187"/>
      <c r="QUB2519" s="187"/>
      <c r="QUC2519" s="204"/>
      <c r="QUD2519" s="272"/>
      <c r="QUE2519" s="207"/>
      <c r="QUF2519" s="238"/>
      <c r="QUG2519" s="207"/>
      <c r="QUH2519" s="207"/>
      <c r="QUI2519" s="187"/>
      <c r="QUJ2519" s="187"/>
      <c r="QUK2519" s="204"/>
      <c r="QUL2519" s="272"/>
      <c r="QUM2519" s="207"/>
      <c r="QUN2519" s="238"/>
      <c r="QUO2519" s="207"/>
      <c r="QUP2519" s="207"/>
      <c r="QUQ2519" s="187"/>
      <c r="QUR2519" s="187"/>
      <c r="QUS2519" s="204"/>
      <c r="QUT2519" s="272"/>
      <c r="QUU2519" s="207"/>
      <c r="QUV2519" s="238"/>
      <c r="QUW2519" s="207"/>
      <c r="QUX2519" s="207"/>
      <c r="QUY2519" s="187"/>
      <c r="QUZ2519" s="187"/>
      <c r="QVA2519" s="204"/>
      <c r="QVB2519" s="272"/>
      <c r="QVC2519" s="207"/>
      <c r="QVD2519" s="238"/>
      <c r="QVE2519" s="207"/>
      <c r="QVF2519" s="207"/>
      <c r="QVG2519" s="187"/>
      <c r="QVH2519" s="187"/>
      <c r="QVI2519" s="204"/>
      <c r="QVJ2519" s="272"/>
      <c r="QVK2519" s="207"/>
      <c r="QVL2519" s="238"/>
      <c r="QVM2519" s="207"/>
      <c r="QVN2519" s="207"/>
      <c r="QVO2519" s="187"/>
      <c r="QVP2519" s="187"/>
      <c r="QVQ2519" s="204"/>
      <c r="QVR2519" s="272"/>
      <c r="QVS2519" s="207"/>
      <c r="QVT2519" s="238"/>
      <c r="QVU2519" s="207"/>
      <c r="QVV2519" s="207"/>
      <c r="QVW2519" s="187"/>
      <c r="QVX2519" s="187"/>
      <c r="QVY2519" s="204"/>
      <c r="QVZ2519" s="272"/>
      <c r="QWA2519" s="207"/>
      <c r="QWB2519" s="238"/>
      <c r="QWC2519" s="207"/>
      <c r="QWD2519" s="207"/>
      <c r="QWE2519" s="187"/>
      <c r="QWF2519" s="187"/>
      <c r="QWG2519" s="204"/>
      <c r="QWH2519" s="272"/>
      <c r="QWI2519" s="207"/>
      <c r="QWJ2519" s="238"/>
      <c r="QWK2519" s="207"/>
      <c r="QWL2519" s="207"/>
      <c r="QWM2519" s="187"/>
      <c r="QWN2519" s="187"/>
      <c r="QWO2519" s="204"/>
      <c r="QWP2519" s="272"/>
      <c r="QWQ2519" s="207"/>
      <c r="QWR2519" s="238"/>
      <c r="QWS2519" s="207"/>
      <c r="QWT2519" s="207"/>
      <c r="QWU2519" s="187"/>
      <c r="QWV2519" s="187"/>
      <c r="QWW2519" s="204"/>
      <c r="QWX2519" s="272"/>
      <c r="QWY2519" s="207"/>
      <c r="QWZ2519" s="238"/>
      <c r="QXA2519" s="207"/>
      <c r="QXB2519" s="207"/>
      <c r="QXC2519" s="187"/>
      <c r="QXD2519" s="187"/>
      <c r="QXE2519" s="204"/>
      <c r="QXF2519" s="272"/>
      <c r="QXG2519" s="207"/>
      <c r="QXH2519" s="238"/>
      <c r="QXI2519" s="207"/>
      <c r="QXJ2519" s="207"/>
      <c r="QXK2519" s="187"/>
      <c r="QXL2519" s="187"/>
      <c r="QXM2519" s="204"/>
      <c r="QXN2519" s="272"/>
      <c r="QXO2519" s="207"/>
      <c r="QXP2519" s="238"/>
      <c r="QXQ2519" s="207"/>
      <c r="QXR2519" s="207"/>
      <c r="QXS2519" s="187"/>
      <c r="QXT2519" s="187"/>
      <c r="QXU2519" s="204"/>
      <c r="QXV2519" s="272"/>
      <c r="QXW2519" s="207"/>
      <c r="QXX2519" s="238"/>
      <c r="QXY2519" s="207"/>
      <c r="QXZ2519" s="207"/>
      <c r="QYA2519" s="187"/>
      <c r="QYB2519" s="187"/>
      <c r="QYC2519" s="204"/>
      <c r="QYD2519" s="272"/>
      <c r="QYE2519" s="207"/>
      <c r="QYF2519" s="238"/>
      <c r="QYG2519" s="207"/>
      <c r="QYH2519" s="207"/>
      <c r="QYI2519" s="187"/>
      <c r="QYJ2519" s="187"/>
      <c r="QYK2519" s="204"/>
      <c r="QYL2519" s="272"/>
      <c r="QYM2519" s="207"/>
      <c r="QYN2519" s="238"/>
      <c r="QYO2519" s="207"/>
      <c r="QYP2519" s="207"/>
      <c r="QYQ2519" s="187"/>
      <c r="QYR2519" s="187"/>
      <c r="QYS2519" s="204"/>
      <c r="QYT2519" s="272"/>
      <c r="QYU2519" s="207"/>
      <c r="QYV2519" s="238"/>
      <c r="QYW2519" s="207"/>
      <c r="QYX2519" s="207"/>
      <c r="QYY2519" s="187"/>
      <c r="QYZ2519" s="187"/>
      <c r="QZA2519" s="204"/>
      <c r="QZB2519" s="272"/>
      <c r="QZC2519" s="207"/>
      <c r="QZD2519" s="238"/>
      <c r="QZE2519" s="207"/>
      <c r="QZF2519" s="207"/>
      <c r="QZG2519" s="187"/>
      <c r="QZH2519" s="187"/>
      <c r="QZI2519" s="204"/>
      <c r="QZJ2519" s="272"/>
      <c r="QZK2519" s="207"/>
      <c r="QZL2519" s="238"/>
      <c r="QZM2519" s="207"/>
      <c r="QZN2519" s="207"/>
      <c r="QZO2519" s="187"/>
      <c r="QZP2519" s="187"/>
      <c r="QZQ2519" s="204"/>
      <c r="QZR2519" s="272"/>
      <c r="QZS2519" s="207"/>
      <c r="QZT2519" s="238"/>
      <c r="QZU2519" s="207"/>
      <c r="QZV2519" s="207"/>
      <c r="QZW2519" s="187"/>
      <c r="QZX2519" s="187"/>
      <c r="QZY2519" s="204"/>
      <c r="QZZ2519" s="272"/>
      <c r="RAA2519" s="207"/>
      <c r="RAB2519" s="238"/>
      <c r="RAC2519" s="207"/>
      <c r="RAD2519" s="207"/>
      <c r="RAE2519" s="187"/>
      <c r="RAF2519" s="187"/>
      <c r="RAG2519" s="204"/>
      <c r="RAH2519" s="272"/>
      <c r="RAI2519" s="207"/>
      <c r="RAJ2519" s="238"/>
      <c r="RAK2519" s="207"/>
      <c r="RAL2519" s="207"/>
      <c r="RAM2519" s="187"/>
      <c r="RAN2519" s="187"/>
      <c r="RAO2519" s="204"/>
      <c r="RAP2519" s="272"/>
      <c r="RAQ2519" s="207"/>
      <c r="RAR2519" s="238"/>
      <c r="RAS2519" s="207"/>
      <c r="RAT2519" s="207"/>
      <c r="RAU2519" s="187"/>
      <c r="RAV2519" s="187"/>
      <c r="RAW2519" s="204"/>
      <c r="RAX2519" s="272"/>
      <c r="RAY2519" s="207"/>
      <c r="RAZ2519" s="238"/>
      <c r="RBA2519" s="207"/>
      <c r="RBB2519" s="207"/>
      <c r="RBC2519" s="187"/>
      <c r="RBD2519" s="187"/>
      <c r="RBE2519" s="204"/>
      <c r="RBF2519" s="272"/>
      <c r="RBG2519" s="207"/>
      <c r="RBH2519" s="238"/>
      <c r="RBI2519" s="207"/>
      <c r="RBJ2519" s="207"/>
      <c r="RBK2519" s="187"/>
      <c r="RBL2519" s="187"/>
      <c r="RBM2519" s="204"/>
      <c r="RBN2519" s="272"/>
      <c r="RBO2519" s="207"/>
      <c r="RBP2519" s="238"/>
      <c r="RBQ2519" s="207"/>
      <c r="RBR2519" s="207"/>
      <c r="RBS2519" s="187"/>
      <c r="RBT2519" s="187"/>
      <c r="RBU2519" s="204"/>
      <c r="RBV2519" s="272"/>
      <c r="RBW2519" s="207"/>
      <c r="RBX2519" s="238"/>
      <c r="RBY2519" s="207"/>
      <c r="RBZ2519" s="207"/>
      <c r="RCA2519" s="187"/>
      <c r="RCB2519" s="187"/>
      <c r="RCC2519" s="204"/>
      <c r="RCD2519" s="272"/>
      <c r="RCE2519" s="207"/>
      <c r="RCF2519" s="238"/>
      <c r="RCG2519" s="207"/>
      <c r="RCH2519" s="207"/>
      <c r="RCI2519" s="187"/>
      <c r="RCJ2519" s="187"/>
      <c r="RCK2519" s="204"/>
      <c r="RCL2519" s="272"/>
      <c r="RCM2519" s="207"/>
      <c r="RCN2519" s="238"/>
      <c r="RCO2519" s="207"/>
      <c r="RCP2519" s="207"/>
      <c r="RCQ2519" s="187"/>
      <c r="RCR2519" s="187"/>
      <c r="RCS2519" s="204"/>
      <c r="RCT2519" s="272"/>
      <c r="RCU2519" s="207"/>
      <c r="RCV2519" s="238"/>
      <c r="RCW2519" s="207"/>
      <c r="RCX2519" s="207"/>
      <c r="RCY2519" s="187"/>
      <c r="RCZ2519" s="187"/>
      <c r="RDA2519" s="204"/>
      <c r="RDB2519" s="272"/>
      <c r="RDC2519" s="207"/>
      <c r="RDD2519" s="238"/>
      <c r="RDE2519" s="207"/>
      <c r="RDF2519" s="207"/>
      <c r="RDG2519" s="187"/>
      <c r="RDH2519" s="187"/>
      <c r="RDI2519" s="204"/>
      <c r="RDJ2519" s="272"/>
      <c r="RDK2519" s="207"/>
      <c r="RDL2519" s="238"/>
      <c r="RDM2519" s="207"/>
      <c r="RDN2519" s="207"/>
      <c r="RDO2519" s="187"/>
      <c r="RDP2519" s="187"/>
      <c r="RDQ2519" s="204"/>
      <c r="RDR2519" s="272"/>
      <c r="RDS2519" s="207"/>
      <c r="RDT2519" s="238"/>
      <c r="RDU2519" s="207"/>
      <c r="RDV2519" s="207"/>
      <c r="RDW2519" s="187"/>
      <c r="RDX2519" s="187"/>
      <c r="RDY2519" s="204"/>
      <c r="RDZ2519" s="272"/>
      <c r="REA2519" s="207"/>
      <c r="REB2519" s="238"/>
      <c r="REC2519" s="207"/>
      <c r="RED2519" s="207"/>
      <c r="REE2519" s="187"/>
      <c r="REF2519" s="187"/>
      <c r="REG2519" s="204"/>
      <c r="REH2519" s="272"/>
      <c r="REI2519" s="207"/>
      <c r="REJ2519" s="238"/>
      <c r="REK2519" s="207"/>
      <c r="REL2519" s="207"/>
      <c r="REM2519" s="187"/>
      <c r="REN2519" s="187"/>
      <c r="REO2519" s="204"/>
      <c r="REP2519" s="272"/>
      <c r="REQ2519" s="207"/>
      <c r="RER2519" s="238"/>
      <c r="RES2519" s="207"/>
      <c r="RET2519" s="207"/>
      <c r="REU2519" s="187"/>
      <c r="REV2519" s="187"/>
      <c r="REW2519" s="204"/>
      <c r="REX2519" s="272"/>
      <c r="REY2519" s="207"/>
      <c r="REZ2519" s="238"/>
      <c r="RFA2519" s="207"/>
      <c r="RFB2519" s="207"/>
      <c r="RFC2519" s="187"/>
      <c r="RFD2519" s="187"/>
      <c r="RFE2519" s="204"/>
      <c r="RFF2519" s="272"/>
      <c r="RFG2519" s="207"/>
      <c r="RFH2519" s="238"/>
      <c r="RFI2519" s="207"/>
      <c r="RFJ2519" s="207"/>
      <c r="RFK2519" s="187"/>
      <c r="RFL2519" s="187"/>
      <c r="RFM2519" s="204"/>
      <c r="RFN2519" s="272"/>
      <c r="RFO2519" s="207"/>
      <c r="RFP2519" s="238"/>
      <c r="RFQ2519" s="207"/>
      <c r="RFR2519" s="207"/>
      <c r="RFS2519" s="187"/>
      <c r="RFT2519" s="187"/>
      <c r="RFU2519" s="204"/>
      <c r="RFV2519" s="272"/>
      <c r="RFW2519" s="207"/>
      <c r="RFX2519" s="238"/>
      <c r="RFY2519" s="207"/>
      <c r="RFZ2519" s="207"/>
      <c r="RGA2519" s="187"/>
      <c r="RGB2519" s="187"/>
      <c r="RGC2519" s="204"/>
      <c r="RGD2519" s="272"/>
      <c r="RGE2519" s="207"/>
      <c r="RGF2519" s="238"/>
      <c r="RGG2519" s="207"/>
      <c r="RGH2519" s="207"/>
      <c r="RGI2519" s="187"/>
      <c r="RGJ2519" s="187"/>
      <c r="RGK2519" s="204"/>
      <c r="RGL2519" s="272"/>
      <c r="RGM2519" s="207"/>
      <c r="RGN2519" s="238"/>
      <c r="RGO2519" s="207"/>
      <c r="RGP2519" s="207"/>
      <c r="RGQ2519" s="187"/>
      <c r="RGR2519" s="187"/>
      <c r="RGS2519" s="204"/>
      <c r="RGT2519" s="272"/>
      <c r="RGU2519" s="207"/>
      <c r="RGV2519" s="238"/>
      <c r="RGW2519" s="207"/>
      <c r="RGX2519" s="207"/>
      <c r="RGY2519" s="187"/>
      <c r="RGZ2519" s="187"/>
      <c r="RHA2519" s="204"/>
      <c r="RHB2519" s="272"/>
      <c r="RHC2519" s="207"/>
      <c r="RHD2519" s="238"/>
      <c r="RHE2519" s="207"/>
      <c r="RHF2519" s="207"/>
      <c r="RHG2519" s="187"/>
      <c r="RHH2519" s="187"/>
      <c r="RHI2519" s="204"/>
      <c r="RHJ2519" s="272"/>
      <c r="RHK2519" s="207"/>
      <c r="RHL2519" s="238"/>
      <c r="RHM2519" s="207"/>
      <c r="RHN2519" s="207"/>
      <c r="RHO2519" s="187"/>
      <c r="RHP2519" s="187"/>
      <c r="RHQ2519" s="204"/>
      <c r="RHR2519" s="272"/>
      <c r="RHS2519" s="207"/>
      <c r="RHT2519" s="238"/>
      <c r="RHU2519" s="207"/>
      <c r="RHV2519" s="207"/>
      <c r="RHW2519" s="187"/>
      <c r="RHX2519" s="187"/>
      <c r="RHY2519" s="204"/>
      <c r="RHZ2519" s="272"/>
      <c r="RIA2519" s="207"/>
      <c r="RIB2519" s="238"/>
      <c r="RIC2519" s="207"/>
      <c r="RID2519" s="207"/>
      <c r="RIE2519" s="187"/>
      <c r="RIF2519" s="187"/>
      <c r="RIG2519" s="204"/>
      <c r="RIH2519" s="272"/>
      <c r="RII2519" s="207"/>
      <c r="RIJ2519" s="238"/>
      <c r="RIK2519" s="207"/>
      <c r="RIL2519" s="207"/>
      <c r="RIM2519" s="187"/>
      <c r="RIN2519" s="187"/>
      <c r="RIO2519" s="204"/>
      <c r="RIP2519" s="272"/>
      <c r="RIQ2519" s="207"/>
      <c r="RIR2519" s="238"/>
      <c r="RIS2519" s="207"/>
      <c r="RIT2519" s="207"/>
      <c r="RIU2519" s="187"/>
      <c r="RIV2519" s="187"/>
      <c r="RIW2519" s="204"/>
      <c r="RIX2519" s="272"/>
      <c r="RIY2519" s="207"/>
      <c r="RIZ2519" s="238"/>
      <c r="RJA2519" s="207"/>
      <c r="RJB2519" s="207"/>
      <c r="RJC2519" s="187"/>
      <c r="RJD2519" s="187"/>
      <c r="RJE2519" s="204"/>
      <c r="RJF2519" s="272"/>
      <c r="RJG2519" s="207"/>
      <c r="RJH2519" s="238"/>
      <c r="RJI2519" s="207"/>
      <c r="RJJ2519" s="207"/>
      <c r="RJK2519" s="187"/>
      <c r="RJL2519" s="187"/>
      <c r="RJM2519" s="204"/>
      <c r="RJN2519" s="272"/>
      <c r="RJO2519" s="207"/>
      <c r="RJP2519" s="238"/>
      <c r="RJQ2519" s="207"/>
      <c r="RJR2519" s="207"/>
      <c r="RJS2519" s="187"/>
      <c r="RJT2519" s="187"/>
      <c r="RJU2519" s="204"/>
      <c r="RJV2519" s="272"/>
      <c r="RJW2519" s="207"/>
      <c r="RJX2519" s="238"/>
      <c r="RJY2519" s="207"/>
      <c r="RJZ2519" s="207"/>
      <c r="RKA2519" s="187"/>
      <c r="RKB2519" s="187"/>
      <c r="RKC2519" s="204"/>
      <c r="RKD2519" s="272"/>
      <c r="RKE2519" s="207"/>
      <c r="RKF2519" s="238"/>
      <c r="RKG2519" s="207"/>
      <c r="RKH2519" s="207"/>
      <c r="RKI2519" s="187"/>
      <c r="RKJ2519" s="187"/>
      <c r="RKK2519" s="204"/>
      <c r="RKL2519" s="272"/>
      <c r="RKM2519" s="207"/>
      <c r="RKN2519" s="238"/>
      <c r="RKO2519" s="207"/>
      <c r="RKP2519" s="207"/>
      <c r="RKQ2519" s="187"/>
      <c r="RKR2519" s="187"/>
      <c r="RKS2519" s="204"/>
      <c r="RKT2519" s="272"/>
      <c r="RKU2519" s="207"/>
      <c r="RKV2519" s="238"/>
      <c r="RKW2519" s="207"/>
      <c r="RKX2519" s="207"/>
      <c r="RKY2519" s="187"/>
      <c r="RKZ2519" s="187"/>
      <c r="RLA2519" s="204"/>
      <c r="RLB2519" s="272"/>
      <c r="RLC2519" s="207"/>
      <c r="RLD2519" s="238"/>
      <c r="RLE2519" s="207"/>
      <c r="RLF2519" s="207"/>
      <c r="RLG2519" s="187"/>
      <c r="RLH2519" s="187"/>
      <c r="RLI2519" s="204"/>
      <c r="RLJ2519" s="272"/>
      <c r="RLK2519" s="207"/>
      <c r="RLL2519" s="238"/>
      <c r="RLM2519" s="207"/>
      <c r="RLN2519" s="207"/>
      <c r="RLO2519" s="187"/>
      <c r="RLP2519" s="187"/>
      <c r="RLQ2519" s="204"/>
      <c r="RLR2519" s="272"/>
      <c r="RLS2519" s="207"/>
      <c r="RLT2519" s="238"/>
      <c r="RLU2519" s="207"/>
      <c r="RLV2519" s="207"/>
      <c r="RLW2519" s="187"/>
      <c r="RLX2519" s="187"/>
      <c r="RLY2519" s="204"/>
      <c r="RLZ2519" s="272"/>
      <c r="RMA2519" s="207"/>
      <c r="RMB2519" s="238"/>
      <c r="RMC2519" s="207"/>
      <c r="RMD2519" s="207"/>
      <c r="RME2519" s="187"/>
      <c r="RMF2519" s="187"/>
      <c r="RMG2519" s="204"/>
      <c r="RMH2519" s="272"/>
      <c r="RMI2519" s="207"/>
      <c r="RMJ2519" s="238"/>
      <c r="RMK2519" s="207"/>
      <c r="RML2519" s="207"/>
      <c r="RMM2519" s="187"/>
      <c r="RMN2519" s="187"/>
      <c r="RMO2519" s="204"/>
      <c r="RMP2519" s="272"/>
      <c r="RMQ2519" s="207"/>
      <c r="RMR2519" s="238"/>
      <c r="RMS2519" s="207"/>
      <c r="RMT2519" s="207"/>
      <c r="RMU2519" s="187"/>
      <c r="RMV2519" s="187"/>
      <c r="RMW2519" s="204"/>
      <c r="RMX2519" s="272"/>
      <c r="RMY2519" s="207"/>
      <c r="RMZ2519" s="238"/>
      <c r="RNA2519" s="207"/>
      <c r="RNB2519" s="207"/>
      <c r="RNC2519" s="187"/>
      <c r="RND2519" s="187"/>
      <c r="RNE2519" s="204"/>
      <c r="RNF2519" s="272"/>
      <c r="RNG2519" s="207"/>
      <c r="RNH2519" s="238"/>
      <c r="RNI2519" s="207"/>
      <c r="RNJ2519" s="207"/>
      <c r="RNK2519" s="187"/>
      <c r="RNL2519" s="187"/>
      <c r="RNM2519" s="204"/>
      <c r="RNN2519" s="272"/>
      <c r="RNO2519" s="207"/>
      <c r="RNP2519" s="238"/>
      <c r="RNQ2519" s="207"/>
      <c r="RNR2519" s="207"/>
      <c r="RNS2519" s="187"/>
      <c r="RNT2519" s="187"/>
      <c r="RNU2519" s="204"/>
      <c r="RNV2519" s="272"/>
      <c r="RNW2519" s="207"/>
      <c r="RNX2519" s="238"/>
      <c r="RNY2519" s="207"/>
      <c r="RNZ2519" s="207"/>
      <c r="ROA2519" s="187"/>
      <c r="ROB2519" s="187"/>
      <c r="ROC2519" s="204"/>
      <c r="ROD2519" s="272"/>
      <c r="ROE2519" s="207"/>
      <c r="ROF2519" s="238"/>
      <c r="ROG2519" s="207"/>
      <c r="ROH2519" s="207"/>
      <c r="ROI2519" s="187"/>
      <c r="ROJ2519" s="187"/>
      <c r="ROK2519" s="204"/>
      <c r="ROL2519" s="272"/>
      <c r="ROM2519" s="207"/>
      <c r="RON2519" s="238"/>
      <c r="ROO2519" s="207"/>
      <c r="ROP2519" s="207"/>
      <c r="ROQ2519" s="187"/>
      <c r="ROR2519" s="187"/>
      <c r="ROS2519" s="204"/>
      <c r="ROT2519" s="272"/>
      <c r="ROU2519" s="207"/>
      <c r="ROV2519" s="238"/>
      <c r="ROW2519" s="207"/>
      <c r="ROX2519" s="207"/>
      <c r="ROY2519" s="187"/>
      <c r="ROZ2519" s="187"/>
      <c r="RPA2519" s="204"/>
      <c r="RPB2519" s="272"/>
      <c r="RPC2519" s="207"/>
      <c r="RPD2519" s="238"/>
      <c r="RPE2519" s="207"/>
      <c r="RPF2519" s="207"/>
      <c r="RPG2519" s="187"/>
      <c r="RPH2519" s="187"/>
      <c r="RPI2519" s="204"/>
      <c r="RPJ2519" s="272"/>
      <c r="RPK2519" s="207"/>
      <c r="RPL2519" s="238"/>
      <c r="RPM2519" s="207"/>
      <c r="RPN2519" s="207"/>
      <c r="RPO2519" s="187"/>
      <c r="RPP2519" s="187"/>
      <c r="RPQ2519" s="204"/>
      <c r="RPR2519" s="272"/>
      <c r="RPS2519" s="207"/>
      <c r="RPT2519" s="238"/>
      <c r="RPU2519" s="207"/>
      <c r="RPV2519" s="207"/>
      <c r="RPW2519" s="187"/>
      <c r="RPX2519" s="187"/>
      <c r="RPY2519" s="204"/>
      <c r="RPZ2519" s="272"/>
      <c r="RQA2519" s="207"/>
      <c r="RQB2519" s="238"/>
      <c r="RQC2519" s="207"/>
      <c r="RQD2519" s="207"/>
      <c r="RQE2519" s="187"/>
      <c r="RQF2519" s="187"/>
      <c r="RQG2519" s="204"/>
      <c r="RQH2519" s="272"/>
      <c r="RQI2519" s="207"/>
      <c r="RQJ2519" s="238"/>
      <c r="RQK2519" s="207"/>
      <c r="RQL2519" s="207"/>
      <c r="RQM2519" s="187"/>
      <c r="RQN2519" s="187"/>
      <c r="RQO2519" s="204"/>
      <c r="RQP2519" s="272"/>
      <c r="RQQ2519" s="207"/>
      <c r="RQR2519" s="238"/>
      <c r="RQS2519" s="207"/>
      <c r="RQT2519" s="207"/>
      <c r="RQU2519" s="187"/>
      <c r="RQV2519" s="187"/>
      <c r="RQW2519" s="204"/>
      <c r="RQX2519" s="272"/>
      <c r="RQY2519" s="207"/>
      <c r="RQZ2519" s="238"/>
      <c r="RRA2519" s="207"/>
      <c r="RRB2519" s="207"/>
      <c r="RRC2519" s="187"/>
      <c r="RRD2519" s="187"/>
      <c r="RRE2519" s="204"/>
      <c r="RRF2519" s="272"/>
      <c r="RRG2519" s="207"/>
      <c r="RRH2519" s="238"/>
      <c r="RRI2519" s="207"/>
      <c r="RRJ2519" s="207"/>
      <c r="RRK2519" s="187"/>
      <c r="RRL2519" s="187"/>
      <c r="RRM2519" s="204"/>
      <c r="RRN2519" s="272"/>
      <c r="RRO2519" s="207"/>
      <c r="RRP2519" s="238"/>
      <c r="RRQ2519" s="207"/>
      <c r="RRR2519" s="207"/>
      <c r="RRS2519" s="187"/>
      <c r="RRT2519" s="187"/>
      <c r="RRU2519" s="204"/>
      <c r="RRV2519" s="272"/>
      <c r="RRW2519" s="207"/>
      <c r="RRX2519" s="238"/>
      <c r="RRY2519" s="207"/>
      <c r="RRZ2519" s="207"/>
      <c r="RSA2519" s="187"/>
      <c r="RSB2519" s="187"/>
      <c r="RSC2519" s="204"/>
      <c r="RSD2519" s="272"/>
      <c r="RSE2519" s="207"/>
      <c r="RSF2519" s="238"/>
      <c r="RSG2519" s="207"/>
      <c r="RSH2519" s="207"/>
      <c r="RSI2519" s="187"/>
      <c r="RSJ2519" s="187"/>
      <c r="RSK2519" s="204"/>
      <c r="RSL2519" s="272"/>
      <c r="RSM2519" s="207"/>
      <c r="RSN2519" s="238"/>
      <c r="RSO2519" s="207"/>
      <c r="RSP2519" s="207"/>
      <c r="RSQ2519" s="187"/>
      <c r="RSR2519" s="187"/>
      <c r="RSS2519" s="204"/>
      <c r="RST2519" s="272"/>
      <c r="RSU2519" s="207"/>
      <c r="RSV2519" s="238"/>
      <c r="RSW2519" s="207"/>
      <c r="RSX2519" s="207"/>
      <c r="RSY2519" s="187"/>
      <c r="RSZ2519" s="187"/>
      <c r="RTA2519" s="204"/>
      <c r="RTB2519" s="272"/>
      <c r="RTC2519" s="207"/>
      <c r="RTD2519" s="238"/>
      <c r="RTE2519" s="207"/>
      <c r="RTF2519" s="207"/>
      <c r="RTG2519" s="187"/>
      <c r="RTH2519" s="187"/>
      <c r="RTI2519" s="204"/>
      <c r="RTJ2519" s="272"/>
      <c r="RTK2519" s="207"/>
      <c r="RTL2519" s="238"/>
      <c r="RTM2519" s="207"/>
      <c r="RTN2519" s="207"/>
      <c r="RTO2519" s="187"/>
      <c r="RTP2519" s="187"/>
      <c r="RTQ2519" s="204"/>
      <c r="RTR2519" s="272"/>
      <c r="RTS2519" s="207"/>
      <c r="RTT2519" s="238"/>
      <c r="RTU2519" s="207"/>
      <c r="RTV2519" s="207"/>
      <c r="RTW2519" s="187"/>
      <c r="RTX2519" s="187"/>
      <c r="RTY2519" s="204"/>
      <c r="RTZ2519" s="272"/>
      <c r="RUA2519" s="207"/>
      <c r="RUB2519" s="238"/>
      <c r="RUC2519" s="207"/>
      <c r="RUD2519" s="207"/>
      <c r="RUE2519" s="187"/>
      <c r="RUF2519" s="187"/>
      <c r="RUG2519" s="204"/>
      <c r="RUH2519" s="272"/>
      <c r="RUI2519" s="207"/>
      <c r="RUJ2519" s="238"/>
      <c r="RUK2519" s="207"/>
      <c r="RUL2519" s="207"/>
      <c r="RUM2519" s="187"/>
      <c r="RUN2519" s="187"/>
      <c r="RUO2519" s="204"/>
      <c r="RUP2519" s="272"/>
      <c r="RUQ2519" s="207"/>
      <c r="RUR2519" s="238"/>
      <c r="RUS2519" s="207"/>
      <c r="RUT2519" s="207"/>
      <c r="RUU2519" s="187"/>
      <c r="RUV2519" s="187"/>
      <c r="RUW2519" s="204"/>
      <c r="RUX2519" s="272"/>
      <c r="RUY2519" s="207"/>
      <c r="RUZ2519" s="238"/>
      <c r="RVA2519" s="207"/>
      <c r="RVB2519" s="207"/>
      <c r="RVC2519" s="187"/>
      <c r="RVD2519" s="187"/>
      <c r="RVE2519" s="204"/>
      <c r="RVF2519" s="272"/>
      <c r="RVG2519" s="207"/>
      <c r="RVH2519" s="238"/>
      <c r="RVI2519" s="207"/>
      <c r="RVJ2519" s="207"/>
      <c r="RVK2519" s="187"/>
      <c r="RVL2519" s="187"/>
      <c r="RVM2519" s="204"/>
      <c r="RVN2519" s="272"/>
      <c r="RVO2519" s="207"/>
      <c r="RVP2519" s="238"/>
      <c r="RVQ2519" s="207"/>
      <c r="RVR2519" s="207"/>
      <c r="RVS2519" s="187"/>
      <c r="RVT2519" s="187"/>
      <c r="RVU2519" s="204"/>
      <c r="RVV2519" s="272"/>
      <c r="RVW2519" s="207"/>
      <c r="RVX2519" s="238"/>
      <c r="RVY2519" s="207"/>
      <c r="RVZ2519" s="207"/>
      <c r="RWA2519" s="187"/>
      <c r="RWB2519" s="187"/>
      <c r="RWC2519" s="204"/>
      <c r="RWD2519" s="272"/>
      <c r="RWE2519" s="207"/>
      <c r="RWF2519" s="238"/>
      <c r="RWG2519" s="207"/>
      <c r="RWH2519" s="207"/>
      <c r="RWI2519" s="187"/>
      <c r="RWJ2519" s="187"/>
      <c r="RWK2519" s="204"/>
      <c r="RWL2519" s="272"/>
      <c r="RWM2519" s="207"/>
      <c r="RWN2519" s="238"/>
      <c r="RWO2519" s="207"/>
      <c r="RWP2519" s="207"/>
      <c r="RWQ2519" s="187"/>
      <c r="RWR2519" s="187"/>
      <c r="RWS2519" s="204"/>
      <c r="RWT2519" s="272"/>
      <c r="RWU2519" s="207"/>
      <c r="RWV2519" s="238"/>
      <c r="RWW2519" s="207"/>
      <c r="RWX2519" s="207"/>
      <c r="RWY2519" s="187"/>
      <c r="RWZ2519" s="187"/>
      <c r="RXA2519" s="204"/>
      <c r="RXB2519" s="272"/>
      <c r="RXC2519" s="207"/>
      <c r="RXD2519" s="238"/>
      <c r="RXE2519" s="207"/>
      <c r="RXF2519" s="207"/>
      <c r="RXG2519" s="187"/>
      <c r="RXH2519" s="187"/>
      <c r="RXI2519" s="204"/>
      <c r="RXJ2519" s="272"/>
      <c r="RXK2519" s="207"/>
      <c r="RXL2519" s="238"/>
      <c r="RXM2519" s="207"/>
      <c r="RXN2519" s="207"/>
      <c r="RXO2519" s="187"/>
      <c r="RXP2519" s="187"/>
      <c r="RXQ2519" s="204"/>
      <c r="RXR2519" s="272"/>
      <c r="RXS2519" s="207"/>
      <c r="RXT2519" s="238"/>
      <c r="RXU2519" s="207"/>
      <c r="RXV2519" s="207"/>
      <c r="RXW2519" s="187"/>
      <c r="RXX2519" s="187"/>
      <c r="RXY2519" s="204"/>
      <c r="RXZ2519" s="272"/>
      <c r="RYA2519" s="207"/>
      <c r="RYB2519" s="238"/>
      <c r="RYC2519" s="207"/>
      <c r="RYD2519" s="207"/>
      <c r="RYE2519" s="187"/>
      <c r="RYF2519" s="187"/>
      <c r="RYG2519" s="204"/>
      <c r="RYH2519" s="272"/>
      <c r="RYI2519" s="207"/>
      <c r="RYJ2519" s="238"/>
      <c r="RYK2519" s="207"/>
      <c r="RYL2519" s="207"/>
      <c r="RYM2519" s="187"/>
      <c r="RYN2519" s="187"/>
      <c r="RYO2519" s="204"/>
      <c r="RYP2519" s="272"/>
      <c r="RYQ2519" s="207"/>
      <c r="RYR2519" s="238"/>
      <c r="RYS2519" s="207"/>
      <c r="RYT2519" s="207"/>
      <c r="RYU2519" s="187"/>
      <c r="RYV2519" s="187"/>
      <c r="RYW2519" s="204"/>
      <c r="RYX2519" s="272"/>
      <c r="RYY2519" s="207"/>
      <c r="RYZ2519" s="238"/>
      <c r="RZA2519" s="207"/>
      <c r="RZB2519" s="207"/>
      <c r="RZC2519" s="187"/>
      <c r="RZD2519" s="187"/>
      <c r="RZE2519" s="204"/>
      <c r="RZF2519" s="272"/>
      <c r="RZG2519" s="207"/>
      <c r="RZH2519" s="238"/>
      <c r="RZI2519" s="207"/>
      <c r="RZJ2519" s="207"/>
      <c r="RZK2519" s="187"/>
      <c r="RZL2519" s="187"/>
      <c r="RZM2519" s="204"/>
      <c r="RZN2519" s="272"/>
      <c r="RZO2519" s="207"/>
      <c r="RZP2519" s="238"/>
      <c r="RZQ2519" s="207"/>
      <c r="RZR2519" s="207"/>
      <c r="RZS2519" s="187"/>
      <c r="RZT2519" s="187"/>
      <c r="RZU2519" s="204"/>
      <c r="RZV2519" s="272"/>
      <c r="RZW2519" s="207"/>
      <c r="RZX2519" s="238"/>
      <c r="RZY2519" s="207"/>
      <c r="RZZ2519" s="207"/>
      <c r="SAA2519" s="187"/>
      <c r="SAB2519" s="187"/>
      <c r="SAC2519" s="204"/>
      <c r="SAD2519" s="272"/>
      <c r="SAE2519" s="207"/>
      <c r="SAF2519" s="238"/>
      <c r="SAG2519" s="207"/>
      <c r="SAH2519" s="207"/>
      <c r="SAI2519" s="187"/>
      <c r="SAJ2519" s="187"/>
      <c r="SAK2519" s="204"/>
      <c r="SAL2519" s="272"/>
      <c r="SAM2519" s="207"/>
      <c r="SAN2519" s="238"/>
      <c r="SAO2519" s="207"/>
      <c r="SAP2519" s="207"/>
      <c r="SAQ2519" s="187"/>
      <c r="SAR2519" s="187"/>
      <c r="SAS2519" s="204"/>
      <c r="SAT2519" s="272"/>
      <c r="SAU2519" s="207"/>
      <c r="SAV2519" s="238"/>
      <c r="SAW2519" s="207"/>
      <c r="SAX2519" s="207"/>
      <c r="SAY2519" s="187"/>
      <c r="SAZ2519" s="187"/>
      <c r="SBA2519" s="204"/>
      <c r="SBB2519" s="272"/>
      <c r="SBC2519" s="207"/>
      <c r="SBD2519" s="238"/>
      <c r="SBE2519" s="207"/>
      <c r="SBF2519" s="207"/>
      <c r="SBG2519" s="187"/>
      <c r="SBH2519" s="187"/>
      <c r="SBI2519" s="204"/>
      <c r="SBJ2519" s="272"/>
      <c r="SBK2519" s="207"/>
      <c r="SBL2519" s="238"/>
      <c r="SBM2519" s="207"/>
      <c r="SBN2519" s="207"/>
      <c r="SBO2519" s="187"/>
      <c r="SBP2519" s="187"/>
      <c r="SBQ2519" s="204"/>
      <c r="SBR2519" s="272"/>
      <c r="SBS2519" s="207"/>
      <c r="SBT2519" s="238"/>
      <c r="SBU2519" s="207"/>
      <c r="SBV2519" s="207"/>
      <c r="SBW2519" s="187"/>
      <c r="SBX2519" s="187"/>
      <c r="SBY2519" s="204"/>
      <c r="SBZ2519" s="272"/>
      <c r="SCA2519" s="207"/>
      <c r="SCB2519" s="238"/>
      <c r="SCC2519" s="207"/>
      <c r="SCD2519" s="207"/>
      <c r="SCE2519" s="187"/>
      <c r="SCF2519" s="187"/>
      <c r="SCG2519" s="204"/>
      <c r="SCH2519" s="272"/>
      <c r="SCI2519" s="207"/>
      <c r="SCJ2519" s="238"/>
      <c r="SCK2519" s="207"/>
      <c r="SCL2519" s="207"/>
      <c r="SCM2519" s="187"/>
      <c r="SCN2519" s="187"/>
      <c r="SCO2519" s="204"/>
      <c r="SCP2519" s="272"/>
      <c r="SCQ2519" s="207"/>
      <c r="SCR2519" s="238"/>
      <c r="SCS2519" s="207"/>
      <c r="SCT2519" s="207"/>
      <c r="SCU2519" s="187"/>
      <c r="SCV2519" s="187"/>
      <c r="SCW2519" s="204"/>
      <c r="SCX2519" s="272"/>
      <c r="SCY2519" s="207"/>
      <c r="SCZ2519" s="238"/>
      <c r="SDA2519" s="207"/>
      <c r="SDB2519" s="207"/>
      <c r="SDC2519" s="187"/>
      <c r="SDD2519" s="187"/>
      <c r="SDE2519" s="204"/>
      <c r="SDF2519" s="272"/>
      <c r="SDG2519" s="207"/>
      <c r="SDH2519" s="238"/>
      <c r="SDI2519" s="207"/>
      <c r="SDJ2519" s="207"/>
      <c r="SDK2519" s="187"/>
      <c r="SDL2519" s="187"/>
      <c r="SDM2519" s="204"/>
      <c r="SDN2519" s="272"/>
      <c r="SDO2519" s="207"/>
      <c r="SDP2519" s="238"/>
      <c r="SDQ2519" s="207"/>
      <c r="SDR2519" s="207"/>
      <c r="SDS2519" s="187"/>
      <c r="SDT2519" s="187"/>
      <c r="SDU2519" s="204"/>
      <c r="SDV2519" s="272"/>
      <c r="SDW2519" s="207"/>
      <c r="SDX2519" s="238"/>
      <c r="SDY2519" s="207"/>
      <c r="SDZ2519" s="207"/>
      <c r="SEA2519" s="187"/>
      <c r="SEB2519" s="187"/>
      <c r="SEC2519" s="204"/>
      <c r="SED2519" s="272"/>
      <c r="SEE2519" s="207"/>
      <c r="SEF2519" s="238"/>
      <c r="SEG2519" s="207"/>
      <c r="SEH2519" s="207"/>
      <c r="SEI2519" s="187"/>
      <c r="SEJ2519" s="187"/>
      <c r="SEK2519" s="204"/>
      <c r="SEL2519" s="272"/>
      <c r="SEM2519" s="207"/>
      <c r="SEN2519" s="238"/>
      <c r="SEO2519" s="207"/>
      <c r="SEP2519" s="207"/>
      <c r="SEQ2519" s="187"/>
      <c r="SER2519" s="187"/>
      <c r="SES2519" s="204"/>
      <c r="SET2519" s="272"/>
      <c r="SEU2519" s="207"/>
      <c r="SEV2519" s="238"/>
      <c r="SEW2519" s="207"/>
      <c r="SEX2519" s="207"/>
      <c r="SEY2519" s="187"/>
      <c r="SEZ2519" s="187"/>
      <c r="SFA2519" s="204"/>
      <c r="SFB2519" s="272"/>
      <c r="SFC2519" s="207"/>
      <c r="SFD2519" s="238"/>
      <c r="SFE2519" s="207"/>
      <c r="SFF2519" s="207"/>
      <c r="SFG2519" s="187"/>
      <c r="SFH2519" s="187"/>
      <c r="SFI2519" s="204"/>
      <c r="SFJ2519" s="272"/>
      <c r="SFK2519" s="207"/>
      <c r="SFL2519" s="238"/>
      <c r="SFM2519" s="207"/>
      <c r="SFN2519" s="207"/>
      <c r="SFO2519" s="187"/>
      <c r="SFP2519" s="187"/>
      <c r="SFQ2519" s="204"/>
      <c r="SFR2519" s="272"/>
      <c r="SFS2519" s="207"/>
      <c r="SFT2519" s="238"/>
      <c r="SFU2519" s="207"/>
      <c r="SFV2519" s="207"/>
      <c r="SFW2519" s="187"/>
      <c r="SFX2519" s="187"/>
      <c r="SFY2519" s="204"/>
      <c r="SFZ2519" s="272"/>
      <c r="SGA2519" s="207"/>
      <c r="SGB2519" s="238"/>
      <c r="SGC2519" s="207"/>
      <c r="SGD2519" s="207"/>
      <c r="SGE2519" s="187"/>
      <c r="SGF2519" s="187"/>
      <c r="SGG2519" s="204"/>
      <c r="SGH2519" s="272"/>
      <c r="SGI2519" s="207"/>
      <c r="SGJ2519" s="238"/>
      <c r="SGK2519" s="207"/>
      <c r="SGL2519" s="207"/>
      <c r="SGM2519" s="187"/>
      <c r="SGN2519" s="187"/>
      <c r="SGO2519" s="204"/>
      <c r="SGP2519" s="272"/>
      <c r="SGQ2519" s="207"/>
      <c r="SGR2519" s="238"/>
      <c r="SGS2519" s="207"/>
      <c r="SGT2519" s="207"/>
      <c r="SGU2519" s="187"/>
      <c r="SGV2519" s="187"/>
      <c r="SGW2519" s="204"/>
      <c r="SGX2519" s="272"/>
      <c r="SGY2519" s="207"/>
      <c r="SGZ2519" s="238"/>
      <c r="SHA2519" s="207"/>
      <c r="SHB2519" s="207"/>
      <c r="SHC2519" s="187"/>
      <c r="SHD2519" s="187"/>
      <c r="SHE2519" s="204"/>
      <c r="SHF2519" s="272"/>
      <c r="SHG2519" s="207"/>
      <c r="SHH2519" s="238"/>
      <c r="SHI2519" s="207"/>
      <c r="SHJ2519" s="207"/>
      <c r="SHK2519" s="187"/>
      <c r="SHL2519" s="187"/>
      <c r="SHM2519" s="204"/>
      <c r="SHN2519" s="272"/>
      <c r="SHO2519" s="207"/>
      <c r="SHP2519" s="238"/>
      <c r="SHQ2519" s="207"/>
      <c r="SHR2519" s="207"/>
      <c r="SHS2519" s="187"/>
      <c r="SHT2519" s="187"/>
      <c r="SHU2519" s="204"/>
      <c r="SHV2519" s="272"/>
      <c r="SHW2519" s="207"/>
      <c r="SHX2519" s="238"/>
      <c r="SHY2519" s="207"/>
      <c r="SHZ2519" s="207"/>
      <c r="SIA2519" s="187"/>
      <c r="SIB2519" s="187"/>
      <c r="SIC2519" s="204"/>
      <c r="SID2519" s="272"/>
      <c r="SIE2519" s="207"/>
      <c r="SIF2519" s="238"/>
      <c r="SIG2519" s="207"/>
      <c r="SIH2519" s="207"/>
      <c r="SII2519" s="187"/>
      <c r="SIJ2519" s="187"/>
      <c r="SIK2519" s="204"/>
      <c r="SIL2519" s="272"/>
      <c r="SIM2519" s="207"/>
      <c r="SIN2519" s="238"/>
      <c r="SIO2519" s="207"/>
      <c r="SIP2519" s="207"/>
      <c r="SIQ2519" s="187"/>
      <c r="SIR2519" s="187"/>
      <c r="SIS2519" s="204"/>
      <c r="SIT2519" s="272"/>
      <c r="SIU2519" s="207"/>
      <c r="SIV2519" s="238"/>
      <c r="SIW2519" s="207"/>
      <c r="SIX2519" s="207"/>
      <c r="SIY2519" s="187"/>
      <c r="SIZ2519" s="187"/>
      <c r="SJA2519" s="204"/>
      <c r="SJB2519" s="272"/>
      <c r="SJC2519" s="207"/>
      <c r="SJD2519" s="238"/>
      <c r="SJE2519" s="207"/>
      <c r="SJF2519" s="207"/>
      <c r="SJG2519" s="187"/>
      <c r="SJH2519" s="187"/>
      <c r="SJI2519" s="204"/>
      <c r="SJJ2519" s="272"/>
      <c r="SJK2519" s="207"/>
      <c r="SJL2519" s="238"/>
      <c r="SJM2519" s="207"/>
      <c r="SJN2519" s="207"/>
      <c r="SJO2519" s="187"/>
      <c r="SJP2519" s="187"/>
      <c r="SJQ2519" s="204"/>
      <c r="SJR2519" s="272"/>
      <c r="SJS2519" s="207"/>
      <c r="SJT2519" s="238"/>
      <c r="SJU2519" s="207"/>
      <c r="SJV2519" s="207"/>
      <c r="SJW2519" s="187"/>
      <c r="SJX2519" s="187"/>
      <c r="SJY2519" s="204"/>
      <c r="SJZ2519" s="272"/>
      <c r="SKA2519" s="207"/>
      <c r="SKB2519" s="238"/>
      <c r="SKC2519" s="207"/>
      <c r="SKD2519" s="207"/>
      <c r="SKE2519" s="187"/>
      <c r="SKF2519" s="187"/>
      <c r="SKG2519" s="204"/>
      <c r="SKH2519" s="272"/>
      <c r="SKI2519" s="207"/>
      <c r="SKJ2519" s="238"/>
      <c r="SKK2519" s="207"/>
      <c r="SKL2519" s="207"/>
      <c r="SKM2519" s="187"/>
      <c r="SKN2519" s="187"/>
      <c r="SKO2519" s="204"/>
      <c r="SKP2519" s="272"/>
      <c r="SKQ2519" s="207"/>
      <c r="SKR2519" s="238"/>
      <c r="SKS2519" s="207"/>
      <c r="SKT2519" s="207"/>
      <c r="SKU2519" s="187"/>
      <c r="SKV2519" s="187"/>
      <c r="SKW2519" s="204"/>
      <c r="SKX2519" s="272"/>
      <c r="SKY2519" s="207"/>
      <c r="SKZ2519" s="238"/>
      <c r="SLA2519" s="207"/>
      <c r="SLB2519" s="207"/>
      <c r="SLC2519" s="187"/>
      <c r="SLD2519" s="187"/>
      <c r="SLE2519" s="204"/>
      <c r="SLF2519" s="272"/>
      <c r="SLG2519" s="207"/>
      <c r="SLH2519" s="238"/>
      <c r="SLI2519" s="207"/>
      <c r="SLJ2519" s="207"/>
      <c r="SLK2519" s="187"/>
      <c r="SLL2519" s="187"/>
      <c r="SLM2519" s="204"/>
      <c r="SLN2519" s="272"/>
      <c r="SLO2519" s="207"/>
      <c r="SLP2519" s="238"/>
      <c r="SLQ2519" s="207"/>
      <c r="SLR2519" s="207"/>
      <c r="SLS2519" s="187"/>
      <c r="SLT2519" s="187"/>
      <c r="SLU2519" s="204"/>
      <c r="SLV2519" s="272"/>
      <c r="SLW2519" s="207"/>
      <c r="SLX2519" s="238"/>
      <c r="SLY2519" s="207"/>
      <c r="SLZ2519" s="207"/>
      <c r="SMA2519" s="187"/>
      <c r="SMB2519" s="187"/>
      <c r="SMC2519" s="204"/>
      <c r="SMD2519" s="272"/>
      <c r="SME2519" s="207"/>
      <c r="SMF2519" s="238"/>
      <c r="SMG2519" s="207"/>
      <c r="SMH2519" s="207"/>
      <c r="SMI2519" s="187"/>
      <c r="SMJ2519" s="187"/>
      <c r="SMK2519" s="204"/>
      <c r="SML2519" s="272"/>
      <c r="SMM2519" s="207"/>
      <c r="SMN2519" s="238"/>
      <c r="SMO2519" s="207"/>
      <c r="SMP2519" s="207"/>
      <c r="SMQ2519" s="187"/>
      <c r="SMR2519" s="187"/>
      <c r="SMS2519" s="204"/>
      <c r="SMT2519" s="272"/>
      <c r="SMU2519" s="207"/>
      <c r="SMV2519" s="238"/>
      <c r="SMW2519" s="207"/>
      <c r="SMX2519" s="207"/>
      <c r="SMY2519" s="187"/>
      <c r="SMZ2519" s="187"/>
      <c r="SNA2519" s="204"/>
      <c r="SNB2519" s="272"/>
      <c r="SNC2519" s="207"/>
      <c r="SND2519" s="238"/>
      <c r="SNE2519" s="207"/>
      <c r="SNF2519" s="207"/>
      <c r="SNG2519" s="187"/>
      <c r="SNH2519" s="187"/>
      <c r="SNI2519" s="204"/>
      <c r="SNJ2519" s="272"/>
      <c r="SNK2519" s="207"/>
      <c r="SNL2519" s="238"/>
      <c r="SNM2519" s="207"/>
      <c r="SNN2519" s="207"/>
      <c r="SNO2519" s="187"/>
      <c r="SNP2519" s="187"/>
      <c r="SNQ2519" s="204"/>
      <c r="SNR2519" s="272"/>
      <c r="SNS2519" s="207"/>
      <c r="SNT2519" s="238"/>
      <c r="SNU2519" s="207"/>
      <c r="SNV2519" s="207"/>
      <c r="SNW2519" s="187"/>
      <c r="SNX2519" s="187"/>
      <c r="SNY2519" s="204"/>
      <c r="SNZ2519" s="272"/>
      <c r="SOA2519" s="207"/>
      <c r="SOB2519" s="238"/>
      <c r="SOC2519" s="207"/>
      <c r="SOD2519" s="207"/>
      <c r="SOE2519" s="187"/>
      <c r="SOF2519" s="187"/>
      <c r="SOG2519" s="204"/>
      <c r="SOH2519" s="272"/>
      <c r="SOI2519" s="207"/>
      <c r="SOJ2519" s="238"/>
      <c r="SOK2519" s="207"/>
      <c r="SOL2519" s="207"/>
      <c r="SOM2519" s="187"/>
      <c r="SON2519" s="187"/>
      <c r="SOO2519" s="204"/>
      <c r="SOP2519" s="272"/>
      <c r="SOQ2519" s="207"/>
      <c r="SOR2519" s="238"/>
      <c r="SOS2519" s="207"/>
      <c r="SOT2519" s="207"/>
      <c r="SOU2519" s="187"/>
      <c r="SOV2519" s="187"/>
      <c r="SOW2519" s="204"/>
      <c r="SOX2519" s="272"/>
      <c r="SOY2519" s="207"/>
      <c r="SOZ2519" s="238"/>
      <c r="SPA2519" s="207"/>
      <c r="SPB2519" s="207"/>
      <c r="SPC2519" s="187"/>
      <c r="SPD2519" s="187"/>
      <c r="SPE2519" s="204"/>
      <c r="SPF2519" s="272"/>
      <c r="SPG2519" s="207"/>
      <c r="SPH2519" s="238"/>
      <c r="SPI2519" s="207"/>
      <c r="SPJ2519" s="207"/>
      <c r="SPK2519" s="187"/>
      <c r="SPL2519" s="187"/>
      <c r="SPM2519" s="204"/>
      <c r="SPN2519" s="272"/>
      <c r="SPO2519" s="207"/>
      <c r="SPP2519" s="238"/>
      <c r="SPQ2519" s="207"/>
      <c r="SPR2519" s="207"/>
      <c r="SPS2519" s="187"/>
      <c r="SPT2519" s="187"/>
      <c r="SPU2519" s="204"/>
      <c r="SPV2519" s="272"/>
      <c r="SPW2519" s="207"/>
      <c r="SPX2519" s="238"/>
      <c r="SPY2519" s="207"/>
      <c r="SPZ2519" s="207"/>
      <c r="SQA2519" s="187"/>
      <c r="SQB2519" s="187"/>
      <c r="SQC2519" s="204"/>
      <c r="SQD2519" s="272"/>
      <c r="SQE2519" s="207"/>
      <c r="SQF2519" s="238"/>
      <c r="SQG2519" s="207"/>
      <c r="SQH2519" s="207"/>
      <c r="SQI2519" s="187"/>
      <c r="SQJ2519" s="187"/>
      <c r="SQK2519" s="204"/>
      <c r="SQL2519" s="272"/>
      <c r="SQM2519" s="207"/>
      <c r="SQN2519" s="238"/>
      <c r="SQO2519" s="207"/>
      <c r="SQP2519" s="207"/>
      <c r="SQQ2519" s="187"/>
      <c r="SQR2519" s="187"/>
      <c r="SQS2519" s="204"/>
      <c r="SQT2519" s="272"/>
      <c r="SQU2519" s="207"/>
      <c r="SQV2519" s="238"/>
      <c r="SQW2519" s="207"/>
      <c r="SQX2519" s="207"/>
      <c r="SQY2519" s="187"/>
      <c r="SQZ2519" s="187"/>
      <c r="SRA2519" s="204"/>
      <c r="SRB2519" s="272"/>
      <c r="SRC2519" s="207"/>
      <c r="SRD2519" s="238"/>
      <c r="SRE2519" s="207"/>
      <c r="SRF2519" s="207"/>
      <c r="SRG2519" s="187"/>
      <c r="SRH2519" s="187"/>
      <c r="SRI2519" s="204"/>
      <c r="SRJ2519" s="272"/>
      <c r="SRK2519" s="207"/>
      <c r="SRL2519" s="238"/>
      <c r="SRM2519" s="207"/>
      <c r="SRN2519" s="207"/>
      <c r="SRO2519" s="187"/>
      <c r="SRP2519" s="187"/>
      <c r="SRQ2519" s="204"/>
      <c r="SRR2519" s="272"/>
      <c r="SRS2519" s="207"/>
      <c r="SRT2519" s="238"/>
      <c r="SRU2519" s="207"/>
      <c r="SRV2519" s="207"/>
      <c r="SRW2519" s="187"/>
      <c r="SRX2519" s="187"/>
      <c r="SRY2519" s="204"/>
      <c r="SRZ2519" s="272"/>
      <c r="SSA2519" s="207"/>
      <c r="SSB2519" s="238"/>
      <c r="SSC2519" s="207"/>
      <c r="SSD2519" s="207"/>
      <c r="SSE2519" s="187"/>
      <c r="SSF2519" s="187"/>
      <c r="SSG2519" s="204"/>
      <c r="SSH2519" s="272"/>
      <c r="SSI2519" s="207"/>
      <c r="SSJ2519" s="238"/>
      <c r="SSK2519" s="207"/>
      <c r="SSL2519" s="207"/>
      <c r="SSM2519" s="187"/>
      <c r="SSN2519" s="187"/>
      <c r="SSO2519" s="204"/>
      <c r="SSP2519" s="272"/>
      <c r="SSQ2519" s="207"/>
      <c r="SSR2519" s="238"/>
      <c r="SSS2519" s="207"/>
      <c r="SST2519" s="207"/>
      <c r="SSU2519" s="187"/>
      <c r="SSV2519" s="187"/>
      <c r="SSW2519" s="204"/>
      <c r="SSX2519" s="272"/>
      <c r="SSY2519" s="207"/>
      <c r="SSZ2519" s="238"/>
      <c r="STA2519" s="207"/>
      <c r="STB2519" s="207"/>
      <c r="STC2519" s="187"/>
      <c r="STD2519" s="187"/>
      <c r="STE2519" s="204"/>
      <c r="STF2519" s="272"/>
      <c r="STG2519" s="207"/>
      <c r="STH2519" s="238"/>
      <c r="STI2519" s="207"/>
      <c r="STJ2519" s="207"/>
      <c r="STK2519" s="187"/>
      <c r="STL2519" s="187"/>
      <c r="STM2519" s="204"/>
      <c r="STN2519" s="272"/>
      <c r="STO2519" s="207"/>
      <c r="STP2519" s="238"/>
      <c r="STQ2519" s="207"/>
      <c r="STR2519" s="207"/>
      <c r="STS2519" s="187"/>
      <c r="STT2519" s="187"/>
      <c r="STU2519" s="204"/>
      <c r="STV2519" s="272"/>
      <c r="STW2519" s="207"/>
      <c r="STX2519" s="238"/>
      <c r="STY2519" s="207"/>
      <c r="STZ2519" s="207"/>
      <c r="SUA2519" s="187"/>
      <c r="SUB2519" s="187"/>
      <c r="SUC2519" s="204"/>
      <c r="SUD2519" s="272"/>
      <c r="SUE2519" s="207"/>
      <c r="SUF2519" s="238"/>
      <c r="SUG2519" s="207"/>
      <c r="SUH2519" s="207"/>
      <c r="SUI2519" s="187"/>
      <c r="SUJ2519" s="187"/>
      <c r="SUK2519" s="204"/>
      <c r="SUL2519" s="272"/>
      <c r="SUM2519" s="207"/>
      <c r="SUN2519" s="238"/>
      <c r="SUO2519" s="207"/>
      <c r="SUP2519" s="207"/>
      <c r="SUQ2519" s="187"/>
      <c r="SUR2519" s="187"/>
      <c r="SUS2519" s="204"/>
      <c r="SUT2519" s="272"/>
      <c r="SUU2519" s="207"/>
      <c r="SUV2519" s="238"/>
      <c r="SUW2519" s="207"/>
      <c r="SUX2519" s="207"/>
      <c r="SUY2519" s="187"/>
      <c r="SUZ2519" s="187"/>
      <c r="SVA2519" s="204"/>
      <c r="SVB2519" s="272"/>
      <c r="SVC2519" s="207"/>
      <c r="SVD2519" s="238"/>
      <c r="SVE2519" s="207"/>
      <c r="SVF2519" s="207"/>
      <c r="SVG2519" s="187"/>
      <c r="SVH2519" s="187"/>
      <c r="SVI2519" s="204"/>
      <c r="SVJ2519" s="272"/>
      <c r="SVK2519" s="207"/>
      <c r="SVL2519" s="238"/>
      <c r="SVM2519" s="207"/>
      <c r="SVN2519" s="207"/>
      <c r="SVO2519" s="187"/>
      <c r="SVP2519" s="187"/>
      <c r="SVQ2519" s="204"/>
      <c r="SVR2519" s="272"/>
      <c r="SVS2519" s="207"/>
      <c r="SVT2519" s="238"/>
      <c r="SVU2519" s="207"/>
      <c r="SVV2519" s="207"/>
      <c r="SVW2519" s="187"/>
      <c r="SVX2519" s="187"/>
      <c r="SVY2519" s="204"/>
      <c r="SVZ2519" s="272"/>
      <c r="SWA2519" s="207"/>
      <c r="SWB2519" s="238"/>
      <c r="SWC2519" s="207"/>
      <c r="SWD2519" s="207"/>
      <c r="SWE2519" s="187"/>
      <c r="SWF2519" s="187"/>
      <c r="SWG2519" s="204"/>
      <c r="SWH2519" s="272"/>
      <c r="SWI2519" s="207"/>
      <c r="SWJ2519" s="238"/>
      <c r="SWK2519" s="207"/>
      <c r="SWL2519" s="207"/>
      <c r="SWM2519" s="187"/>
      <c r="SWN2519" s="187"/>
      <c r="SWO2519" s="204"/>
      <c r="SWP2519" s="272"/>
      <c r="SWQ2519" s="207"/>
      <c r="SWR2519" s="238"/>
      <c r="SWS2519" s="207"/>
      <c r="SWT2519" s="207"/>
      <c r="SWU2519" s="187"/>
      <c r="SWV2519" s="187"/>
      <c r="SWW2519" s="204"/>
      <c r="SWX2519" s="272"/>
      <c r="SWY2519" s="207"/>
      <c r="SWZ2519" s="238"/>
      <c r="SXA2519" s="207"/>
      <c r="SXB2519" s="207"/>
      <c r="SXC2519" s="187"/>
      <c r="SXD2519" s="187"/>
      <c r="SXE2519" s="204"/>
      <c r="SXF2519" s="272"/>
      <c r="SXG2519" s="207"/>
      <c r="SXH2519" s="238"/>
      <c r="SXI2519" s="207"/>
      <c r="SXJ2519" s="207"/>
      <c r="SXK2519" s="187"/>
      <c r="SXL2519" s="187"/>
      <c r="SXM2519" s="204"/>
      <c r="SXN2519" s="272"/>
      <c r="SXO2519" s="207"/>
      <c r="SXP2519" s="238"/>
      <c r="SXQ2519" s="207"/>
      <c r="SXR2519" s="207"/>
      <c r="SXS2519" s="187"/>
      <c r="SXT2519" s="187"/>
      <c r="SXU2519" s="204"/>
      <c r="SXV2519" s="272"/>
      <c r="SXW2519" s="207"/>
      <c r="SXX2519" s="238"/>
      <c r="SXY2519" s="207"/>
      <c r="SXZ2519" s="207"/>
      <c r="SYA2519" s="187"/>
      <c r="SYB2519" s="187"/>
      <c r="SYC2519" s="204"/>
      <c r="SYD2519" s="272"/>
      <c r="SYE2519" s="207"/>
      <c r="SYF2519" s="238"/>
      <c r="SYG2519" s="207"/>
      <c r="SYH2519" s="207"/>
      <c r="SYI2519" s="187"/>
      <c r="SYJ2519" s="187"/>
      <c r="SYK2519" s="204"/>
      <c r="SYL2519" s="272"/>
      <c r="SYM2519" s="207"/>
      <c r="SYN2519" s="238"/>
      <c r="SYO2519" s="207"/>
      <c r="SYP2519" s="207"/>
      <c r="SYQ2519" s="187"/>
      <c r="SYR2519" s="187"/>
      <c r="SYS2519" s="204"/>
      <c r="SYT2519" s="272"/>
      <c r="SYU2519" s="207"/>
      <c r="SYV2519" s="238"/>
      <c r="SYW2519" s="207"/>
      <c r="SYX2519" s="207"/>
      <c r="SYY2519" s="187"/>
      <c r="SYZ2519" s="187"/>
      <c r="SZA2519" s="204"/>
      <c r="SZB2519" s="272"/>
      <c r="SZC2519" s="207"/>
      <c r="SZD2519" s="238"/>
      <c r="SZE2519" s="207"/>
      <c r="SZF2519" s="207"/>
      <c r="SZG2519" s="187"/>
      <c r="SZH2519" s="187"/>
      <c r="SZI2519" s="204"/>
      <c r="SZJ2519" s="272"/>
      <c r="SZK2519" s="207"/>
      <c r="SZL2519" s="238"/>
      <c r="SZM2519" s="207"/>
      <c r="SZN2519" s="207"/>
      <c r="SZO2519" s="187"/>
      <c r="SZP2519" s="187"/>
      <c r="SZQ2519" s="204"/>
      <c r="SZR2519" s="272"/>
      <c r="SZS2519" s="207"/>
      <c r="SZT2519" s="238"/>
      <c r="SZU2519" s="207"/>
      <c r="SZV2519" s="207"/>
      <c r="SZW2519" s="187"/>
      <c r="SZX2519" s="187"/>
      <c r="SZY2519" s="204"/>
      <c r="SZZ2519" s="272"/>
      <c r="TAA2519" s="207"/>
      <c r="TAB2519" s="238"/>
      <c r="TAC2519" s="207"/>
      <c r="TAD2519" s="207"/>
      <c r="TAE2519" s="187"/>
      <c r="TAF2519" s="187"/>
      <c r="TAG2519" s="204"/>
      <c r="TAH2519" s="272"/>
      <c r="TAI2519" s="207"/>
      <c r="TAJ2519" s="238"/>
      <c r="TAK2519" s="207"/>
      <c r="TAL2519" s="207"/>
      <c r="TAM2519" s="187"/>
      <c r="TAN2519" s="187"/>
      <c r="TAO2519" s="204"/>
      <c r="TAP2519" s="272"/>
      <c r="TAQ2519" s="207"/>
      <c r="TAR2519" s="238"/>
      <c r="TAS2519" s="207"/>
      <c r="TAT2519" s="207"/>
      <c r="TAU2519" s="187"/>
      <c r="TAV2519" s="187"/>
      <c r="TAW2519" s="204"/>
      <c r="TAX2519" s="272"/>
      <c r="TAY2519" s="207"/>
      <c r="TAZ2519" s="238"/>
      <c r="TBA2519" s="207"/>
      <c r="TBB2519" s="207"/>
      <c r="TBC2519" s="187"/>
      <c r="TBD2519" s="187"/>
      <c r="TBE2519" s="204"/>
      <c r="TBF2519" s="272"/>
      <c r="TBG2519" s="207"/>
      <c r="TBH2519" s="238"/>
      <c r="TBI2519" s="207"/>
      <c r="TBJ2519" s="207"/>
      <c r="TBK2519" s="187"/>
      <c r="TBL2519" s="187"/>
      <c r="TBM2519" s="204"/>
      <c r="TBN2519" s="272"/>
      <c r="TBO2519" s="207"/>
      <c r="TBP2519" s="238"/>
      <c r="TBQ2519" s="207"/>
      <c r="TBR2519" s="207"/>
      <c r="TBS2519" s="187"/>
      <c r="TBT2519" s="187"/>
      <c r="TBU2519" s="204"/>
      <c r="TBV2519" s="272"/>
      <c r="TBW2519" s="207"/>
      <c r="TBX2519" s="238"/>
      <c r="TBY2519" s="207"/>
      <c r="TBZ2519" s="207"/>
      <c r="TCA2519" s="187"/>
      <c r="TCB2519" s="187"/>
      <c r="TCC2519" s="204"/>
      <c r="TCD2519" s="272"/>
      <c r="TCE2519" s="207"/>
      <c r="TCF2519" s="238"/>
      <c r="TCG2519" s="207"/>
      <c r="TCH2519" s="207"/>
      <c r="TCI2519" s="187"/>
      <c r="TCJ2519" s="187"/>
      <c r="TCK2519" s="204"/>
      <c r="TCL2519" s="272"/>
      <c r="TCM2519" s="207"/>
      <c r="TCN2519" s="238"/>
      <c r="TCO2519" s="207"/>
      <c r="TCP2519" s="207"/>
      <c r="TCQ2519" s="187"/>
      <c r="TCR2519" s="187"/>
      <c r="TCS2519" s="204"/>
      <c r="TCT2519" s="272"/>
      <c r="TCU2519" s="207"/>
      <c r="TCV2519" s="238"/>
      <c r="TCW2519" s="207"/>
      <c r="TCX2519" s="207"/>
      <c r="TCY2519" s="187"/>
      <c r="TCZ2519" s="187"/>
      <c r="TDA2519" s="204"/>
      <c r="TDB2519" s="272"/>
      <c r="TDC2519" s="207"/>
      <c r="TDD2519" s="238"/>
      <c r="TDE2519" s="207"/>
      <c r="TDF2519" s="207"/>
      <c r="TDG2519" s="187"/>
      <c r="TDH2519" s="187"/>
      <c r="TDI2519" s="204"/>
      <c r="TDJ2519" s="272"/>
      <c r="TDK2519" s="207"/>
      <c r="TDL2519" s="238"/>
      <c r="TDM2519" s="207"/>
      <c r="TDN2519" s="207"/>
      <c r="TDO2519" s="187"/>
      <c r="TDP2519" s="187"/>
      <c r="TDQ2519" s="204"/>
      <c r="TDR2519" s="272"/>
      <c r="TDS2519" s="207"/>
      <c r="TDT2519" s="238"/>
      <c r="TDU2519" s="207"/>
      <c r="TDV2519" s="207"/>
      <c r="TDW2519" s="187"/>
      <c r="TDX2519" s="187"/>
      <c r="TDY2519" s="204"/>
      <c r="TDZ2519" s="272"/>
      <c r="TEA2519" s="207"/>
      <c r="TEB2519" s="238"/>
      <c r="TEC2519" s="207"/>
      <c r="TED2519" s="207"/>
      <c r="TEE2519" s="187"/>
      <c r="TEF2519" s="187"/>
      <c r="TEG2519" s="204"/>
      <c r="TEH2519" s="272"/>
      <c r="TEI2519" s="207"/>
      <c r="TEJ2519" s="238"/>
      <c r="TEK2519" s="207"/>
      <c r="TEL2519" s="207"/>
      <c r="TEM2519" s="187"/>
      <c r="TEN2519" s="187"/>
      <c r="TEO2519" s="204"/>
      <c r="TEP2519" s="272"/>
      <c r="TEQ2519" s="207"/>
      <c r="TER2519" s="238"/>
      <c r="TES2519" s="207"/>
      <c r="TET2519" s="207"/>
      <c r="TEU2519" s="187"/>
      <c r="TEV2519" s="187"/>
      <c r="TEW2519" s="204"/>
      <c r="TEX2519" s="272"/>
      <c r="TEY2519" s="207"/>
      <c r="TEZ2519" s="238"/>
      <c r="TFA2519" s="207"/>
      <c r="TFB2519" s="207"/>
      <c r="TFC2519" s="187"/>
      <c r="TFD2519" s="187"/>
      <c r="TFE2519" s="204"/>
      <c r="TFF2519" s="272"/>
      <c r="TFG2519" s="207"/>
      <c r="TFH2519" s="238"/>
      <c r="TFI2519" s="207"/>
      <c r="TFJ2519" s="207"/>
      <c r="TFK2519" s="187"/>
      <c r="TFL2519" s="187"/>
      <c r="TFM2519" s="204"/>
      <c r="TFN2519" s="272"/>
      <c r="TFO2519" s="207"/>
      <c r="TFP2519" s="238"/>
      <c r="TFQ2519" s="207"/>
      <c r="TFR2519" s="207"/>
      <c r="TFS2519" s="187"/>
      <c r="TFT2519" s="187"/>
      <c r="TFU2519" s="204"/>
      <c r="TFV2519" s="272"/>
      <c r="TFW2519" s="207"/>
      <c r="TFX2519" s="238"/>
      <c r="TFY2519" s="207"/>
      <c r="TFZ2519" s="207"/>
      <c r="TGA2519" s="187"/>
      <c r="TGB2519" s="187"/>
      <c r="TGC2519" s="204"/>
      <c r="TGD2519" s="272"/>
      <c r="TGE2519" s="207"/>
      <c r="TGF2519" s="238"/>
      <c r="TGG2519" s="207"/>
      <c r="TGH2519" s="207"/>
      <c r="TGI2519" s="187"/>
      <c r="TGJ2519" s="187"/>
      <c r="TGK2519" s="204"/>
      <c r="TGL2519" s="272"/>
      <c r="TGM2519" s="207"/>
      <c r="TGN2519" s="238"/>
      <c r="TGO2519" s="207"/>
      <c r="TGP2519" s="207"/>
      <c r="TGQ2519" s="187"/>
      <c r="TGR2519" s="187"/>
      <c r="TGS2519" s="204"/>
      <c r="TGT2519" s="272"/>
      <c r="TGU2519" s="207"/>
      <c r="TGV2519" s="238"/>
      <c r="TGW2519" s="207"/>
      <c r="TGX2519" s="207"/>
      <c r="TGY2519" s="187"/>
      <c r="TGZ2519" s="187"/>
      <c r="THA2519" s="204"/>
      <c r="THB2519" s="272"/>
      <c r="THC2519" s="207"/>
      <c r="THD2519" s="238"/>
      <c r="THE2519" s="207"/>
      <c r="THF2519" s="207"/>
      <c r="THG2519" s="187"/>
      <c r="THH2519" s="187"/>
      <c r="THI2519" s="204"/>
      <c r="THJ2519" s="272"/>
      <c r="THK2519" s="207"/>
      <c r="THL2519" s="238"/>
      <c r="THM2519" s="207"/>
      <c r="THN2519" s="207"/>
      <c r="THO2519" s="187"/>
      <c r="THP2519" s="187"/>
      <c r="THQ2519" s="204"/>
      <c r="THR2519" s="272"/>
      <c r="THS2519" s="207"/>
      <c r="THT2519" s="238"/>
      <c r="THU2519" s="207"/>
      <c r="THV2519" s="207"/>
      <c r="THW2519" s="187"/>
      <c r="THX2519" s="187"/>
      <c r="THY2519" s="204"/>
      <c r="THZ2519" s="272"/>
      <c r="TIA2519" s="207"/>
      <c r="TIB2519" s="238"/>
      <c r="TIC2519" s="207"/>
      <c r="TID2519" s="207"/>
      <c r="TIE2519" s="187"/>
      <c r="TIF2519" s="187"/>
      <c r="TIG2519" s="204"/>
      <c r="TIH2519" s="272"/>
      <c r="TII2519" s="207"/>
      <c r="TIJ2519" s="238"/>
      <c r="TIK2519" s="207"/>
      <c r="TIL2519" s="207"/>
      <c r="TIM2519" s="187"/>
      <c r="TIN2519" s="187"/>
      <c r="TIO2519" s="204"/>
      <c r="TIP2519" s="272"/>
      <c r="TIQ2519" s="207"/>
      <c r="TIR2519" s="238"/>
      <c r="TIS2519" s="207"/>
      <c r="TIT2519" s="207"/>
      <c r="TIU2519" s="187"/>
      <c r="TIV2519" s="187"/>
      <c r="TIW2519" s="204"/>
      <c r="TIX2519" s="272"/>
      <c r="TIY2519" s="207"/>
      <c r="TIZ2519" s="238"/>
      <c r="TJA2519" s="207"/>
      <c r="TJB2519" s="207"/>
      <c r="TJC2519" s="187"/>
      <c r="TJD2519" s="187"/>
      <c r="TJE2519" s="204"/>
      <c r="TJF2519" s="272"/>
      <c r="TJG2519" s="207"/>
      <c r="TJH2519" s="238"/>
      <c r="TJI2519" s="207"/>
      <c r="TJJ2519" s="207"/>
      <c r="TJK2519" s="187"/>
      <c r="TJL2519" s="187"/>
      <c r="TJM2519" s="204"/>
      <c r="TJN2519" s="272"/>
      <c r="TJO2519" s="207"/>
      <c r="TJP2519" s="238"/>
      <c r="TJQ2519" s="207"/>
      <c r="TJR2519" s="207"/>
      <c r="TJS2519" s="187"/>
      <c r="TJT2519" s="187"/>
      <c r="TJU2519" s="204"/>
      <c r="TJV2519" s="272"/>
      <c r="TJW2519" s="207"/>
      <c r="TJX2519" s="238"/>
      <c r="TJY2519" s="207"/>
      <c r="TJZ2519" s="207"/>
      <c r="TKA2519" s="187"/>
      <c r="TKB2519" s="187"/>
      <c r="TKC2519" s="204"/>
      <c r="TKD2519" s="272"/>
      <c r="TKE2519" s="207"/>
      <c r="TKF2519" s="238"/>
      <c r="TKG2519" s="207"/>
      <c r="TKH2519" s="207"/>
      <c r="TKI2519" s="187"/>
      <c r="TKJ2519" s="187"/>
      <c r="TKK2519" s="204"/>
      <c r="TKL2519" s="272"/>
      <c r="TKM2519" s="207"/>
      <c r="TKN2519" s="238"/>
      <c r="TKO2519" s="207"/>
      <c r="TKP2519" s="207"/>
      <c r="TKQ2519" s="187"/>
      <c r="TKR2519" s="187"/>
      <c r="TKS2519" s="204"/>
      <c r="TKT2519" s="272"/>
      <c r="TKU2519" s="207"/>
      <c r="TKV2519" s="238"/>
      <c r="TKW2519" s="207"/>
      <c r="TKX2519" s="207"/>
      <c r="TKY2519" s="187"/>
      <c r="TKZ2519" s="187"/>
      <c r="TLA2519" s="204"/>
      <c r="TLB2519" s="272"/>
      <c r="TLC2519" s="207"/>
      <c r="TLD2519" s="238"/>
      <c r="TLE2519" s="207"/>
      <c r="TLF2519" s="207"/>
      <c r="TLG2519" s="187"/>
      <c r="TLH2519" s="187"/>
      <c r="TLI2519" s="204"/>
      <c r="TLJ2519" s="272"/>
      <c r="TLK2519" s="207"/>
      <c r="TLL2519" s="238"/>
      <c r="TLM2519" s="207"/>
      <c r="TLN2519" s="207"/>
      <c r="TLO2519" s="187"/>
      <c r="TLP2519" s="187"/>
      <c r="TLQ2519" s="204"/>
      <c r="TLR2519" s="272"/>
      <c r="TLS2519" s="207"/>
      <c r="TLT2519" s="238"/>
      <c r="TLU2519" s="207"/>
      <c r="TLV2519" s="207"/>
      <c r="TLW2519" s="187"/>
      <c r="TLX2519" s="187"/>
      <c r="TLY2519" s="204"/>
      <c r="TLZ2519" s="272"/>
      <c r="TMA2519" s="207"/>
      <c r="TMB2519" s="238"/>
      <c r="TMC2519" s="207"/>
      <c r="TMD2519" s="207"/>
      <c r="TME2519" s="187"/>
      <c r="TMF2519" s="187"/>
      <c r="TMG2519" s="204"/>
      <c r="TMH2519" s="272"/>
      <c r="TMI2519" s="207"/>
      <c r="TMJ2519" s="238"/>
      <c r="TMK2519" s="207"/>
      <c r="TML2519" s="207"/>
      <c r="TMM2519" s="187"/>
      <c r="TMN2519" s="187"/>
      <c r="TMO2519" s="204"/>
      <c r="TMP2519" s="272"/>
      <c r="TMQ2519" s="207"/>
      <c r="TMR2519" s="238"/>
      <c r="TMS2519" s="207"/>
      <c r="TMT2519" s="207"/>
      <c r="TMU2519" s="187"/>
      <c r="TMV2519" s="187"/>
      <c r="TMW2519" s="204"/>
      <c r="TMX2519" s="272"/>
      <c r="TMY2519" s="207"/>
      <c r="TMZ2519" s="238"/>
      <c r="TNA2519" s="207"/>
      <c r="TNB2519" s="207"/>
      <c r="TNC2519" s="187"/>
      <c r="TND2519" s="187"/>
      <c r="TNE2519" s="204"/>
      <c r="TNF2519" s="272"/>
      <c r="TNG2519" s="207"/>
      <c r="TNH2519" s="238"/>
      <c r="TNI2519" s="207"/>
      <c r="TNJ2519" s="207"/>
      <c r="TNK2519" s="187"/>
      <c r="TNL2519" s="187"/>
      <c r="TNM2519" s="204"/>
      <c r="TNN2519" s="272"/>
      <c r="TNO2519" s="207"/>
      <c r="TNP2519" s="238"/>
      <c r="TNQ2519" s="207"/>
      <c r="TNR2519" s="207"/>
      <c r="TNS2519" s="187"/>
      <c r="TNT2519" s="187"/>
      <c r="TNU2519" s="204"/>
      <c r="TNV2519" s="272"/>
      <c r="TNW2519" s="207"/>
      <c r="TNX2519" s="238"/>
      <c r="TNY2519" s="207"/>
      <c r="TNZ2519" s="207"/>
      <c r="TOA2519" s="187"/>
      <c r="TOB2519" s="187"/>
      <c r="TOC2519" s="204"/>
      <c r="TOD2519" s="272"/>
      <c r="TOE2519" s="207"/>
      <c r="TOF2519" s="238"/>
      <c r="TOG2519" s="207"/>
      <c r="TOH2519" s="207"/>
      <c r="TOI2519" s="187"/>
      <c r="TOJ2519" s="187"/>
      <c r="TOK2519" s="204"/>
      <c r="TOL2519" s="272"/>
      <c r="TOM2519" s="207"/>
      <c r="TON2519" s="238"/>
      <c r="TOO2519" s="207"/>
      <c r="TOP2519" s="207"/>
      <c r="TOQ2519" s="187"/>
      <c r="TOR2519" s="187"/>
      <c r="TOS2519" s="204"/>
      <c r="TOT2519" s="272"/>
      <c r="TOU2519" s="207"/>
      <c r="TOV2519" s="238"/>
      <c r="TOW2519" s="207"/>
      <c r="TOX2519" s="207"/>
      <c r="TOY2519" s="187"/>
      <c r="TOZ2519" s="187"/>
      <c r="TPA2519" s="204"/>
      <c r="TPB2519" s="272"/>
      <c r="TPC2519" s="207"/>
      <c r="TPD2519" s="238"/>
      <c r="TPE2519" s="207"/>
      <c r="TPF2519" s="207"/>
      <c r="TPG2519" s="187"/>
      <c r="TPH2519" s="187"/>
      <c r="TPI2519" s="204"/>
      <c r="TPJ2519" s="272"/>
      <c r="TPK2519" s="207"/>
      <c r="TPL2519" s="238"/>
      <c r="TPM2519" s="207"/>
      <c r="TPN2519" s="207"/>
      <c r="TPO2519" s="187"/>
      <c r="TPP2519" s="187"/>
      <c r="TPQ2519" s="204"/>
      <c r="TPR2519" s="272"/>
      <c r="TPS2519" s="207"/>
      <c r="TPT2519" s="238"/>
      <c r="TPU2519" s="207"/>
      <c r="TPV2519" s="207"/>
      <c r="TPW2519" s="187"/>
      <c r="TPX2519" s="187"/>
      <c r="TPY2519" s="204"/>
      <c r="TPZ2519" s="272"/>
      <c r="TQA2519" s="207"/>
      <c r="TQB2519" s="238"/>
      <c r="TQC2519" s="207"/>
      <c r="TQD2519" s="207"/>
      <c r="TQE2519" s="187"/>
      <c r="TQF2519" s="187"/>
      <c r="TQG2519" s="204"/>
      <c r="TQH2519" s="272"/>
      <c r="TQI2519" s="207"/>
      <c r="TQJ2519" s="238"/>
      <c r="TQK2519" s="207"/>
      <c r="TQL2519" s="207"/>
      <c r="TQM2519" s="187"/>
      <c r="TQN2519" s="187"/>
      <c r="TQO2519" s="204"/>
      <c r="TQP2519" s="272"/>
      <c r="TQQ2519" s="207"/>
      <c r="TQR2519" s="238"/>
      <c r="TQS2519" s="207"/>
      <c r="TQT2519" s="207"/>
      <c r="TQU2519" s="187"/>
      <c r="TQV2519" s="187"/>
      <c r="TQW2519" s="204"/>
      <c r="TQX2519" s="272"/>
      <c r="TQY2519" s="207"/>
      <c r="TQZ2519" s="238"/>
      <c r="TRA2519" s="207"/>
      <c r="TRB2519" s="207"/>
      <c r="TRC2519" s="187"/>
      <c r="TRD2519" s="187"/>
      <c r="TRE2519" s="204"/>
      <c r="TRF2519" s="272"/>
      <c r="TRG2519" s="207"/>
      <c r="TRH2519" s="238"/>
      <c r="TRI2519" s="207"/>
      <c r="TRJ2519" s="207"/>
      <c r="TRK2519" s="187"/>
      <c r="TRL2519" s="187"/>
      <c r="TRM2519" s="204"/>
      <c r="TRN2519" s="272"/>
      <c r="TRO2519" s="207"/>
      <c r="TRP2519" s="238"/>
      <c r="TRQ2519" s="207"/>
      <c r="TRR2519" s="207"/>
      <c r="TRS2519" s="187"/>
      <c r="TRT2519" s="187"/>
      <c r="TRU2519" s="204"/>
      <c r="TRV2519" s="272"/>
      <c r="TRW2519" s="207"/>
      <c r="TRX2519" s="238"/>
      <c r="TRY2519" s="207"/>
      <c r="TRZ2519" s="207"/>
      <c r="TSA2519" s="187"/>
      <c r="TSB2519" s="187"/>
      <c r="TSC2519" s="204"/>
      <c r="TSD2519" s="272"/>
      <c r="TSE2519" s="207"/>
      <c r="TSF2519" s="238"/>
      <c r="TSG2519" s="207"/>
      <c r="TSH2519" s="207"/>
      <c r="TSI2519" s="187"/>
      <c r="TSJ2519" s="187"/>
      <c r="TSK2519" s="204"/>
      <c r="TSL2519" s="272"/>
      <c r="TSM2519" s="207"/>
      <c r="TSN2519" s="238"/>
      <c r="TSO2519" s="207"/>
      <c r="TSP2519" s="207"/>
      <c r="TSQ2519" s="187"/>
      <c r="TSR2519" s="187"/>
      <c r="TSS2519" s="204"/>
      <c r="TST2519" s="272"/>
      <c r="TSU2519" s="207"/>
      <c r="TSV2519" s="238"/>
      <c r="TSW2519" s="207"/>
      <c r="TSX2519" s="207"/>
      <c r="TSY2519" s="187"/>
      <c r="TSZ2519" s="187"/>
      <c r="TTA2519" s="204"/>
      <c r="TTB2519" s="272"/>
      <c r="TTC2519" s="207"/>
      <c r="TTD2519" s="238"/>
      <c r="TTE2519" s="207"/>
      <c r="TTF2519" s="207"/>
      <c r="TTG2519" s="187"/>
      <c r="TTH2519" s="187"/>
      <c r="TTI2519" s="204"/>
      <c r="TTJ2519" s="272"/>
      <c r="TTK2519" s="207"/>
      <c r="TTL2519" s="238"/>
      <c r="TTM2519" s="207"/>
      <c r="TTN2519" s="207"/>
      <c r="TTO2519" s="187"/>
      <c r="TTP2519" s="187"/>
      <c r="TTQ2519" s="204"/>
      <c r="TTR2519" s="272"/>
      <c r="TTS2519" s="207"/>
      <c r="TTT2519" s="238"/>
      <c r="TTU2519" s="207"/>
      <c r="TTV2519" s="207"/>
      <c r="TTW2519" s="187"/>
      <c r="TTX2519" s="187"/>
      <c r="TTY2519" s="204"/>
      <c r="TTZ2519" s="272"/>
      <c r="TUA2519" s="207"/>
      <c r="TUB2519" s="238"/>
      <c r="TUC2519" s="207"/>
      <c r="TUD2519" s="207"/>
      <c r="TUE2519" s="187"/>
      <c r="TUF2519" s="187"/>
      <c r="TUG2519" s="204"/>
      <c r="TUH2519" s="272"/>
      <c r="TUI2519" s="207"/>
      <c r="TUJ2519" s="238"/>
      <c r="TUK2519" s="207"/>
      <c r="TUL2519" s="207"/>
      <c r="TUM2519" s="187"/>
      <c r="TUN2519" s="187"/>
      <c r="TUO2519" s="204"/>
      <c r="TUP2519" s="272"/>
      <c r="TUQ2519" s="207"/>
      <c r="TUR2519" s="238"/>
      <c r="TUS2519" s="207"/>
      <c r="TUT2519" s="207"/>
      <c r="TUU2519" s="187"/>
      <c r="TUV2519" s="187"/>
      <c r="TUW2519" s="204"/>
      <c r="TUX2519" s="272"/>
      <c r="TUY2519" s="207"/>
      <c r="TUZ2519" s="238"/>
      <c r="TVA2519" s="207"/>
      <c r="TVB2519" s="207"/>
      <c r="TVC2519" s="187"/>
      <c r="TVD2519" s="187"/>
      <c r="TVE2519" s="204"/>
      <c r="TVF2519" s="272"/>
      <c r="TVG2519" s="207"/>
      <c r="TVH2519" s="238"/>
      <c r="TVI2519" s="207"/>
      <c r="TVJ2519" s="207"/>
      <c r="TVK2519" s="187"/>
      <c r="TVL2519" s="187"/>
      <c r="TVM2519" s="204"/>
      <c r="TVN2519" s="272"/>
      <c r="TVO2519" s="207"/>
      <c r="TVP2519" s="238"/>
      <c r="TVQ2519" s="207"/>
      <c r="TVR2519" s="207"/>
      <c r="TVS2519" s="187"/>
      <c r="TVT2519" s="187"/>
      <c r="TVU2519" s="204"/>
      <c r="TVV2519" s="272"/>
      <c r="TVW2519" s="207"/>
      <c r="TVX2519" s="238"/>
      <c r="TVY2519" s="207"/>
      <c r="TVZ2519" s="207"/>
      <c r="TWA2519" s="187"/>
      <c r="TWB2519" s="187"/>
      <c r="TWC2519" s="204"/>
      <c r="TWD2519" s="272"/>
      <c r="TWE2519" s="207"/>
      <c r="TWF2519" s="238"/>
      <c r="TWG2519" s="207"/>
      <c r="TWH2519" s="207"/>
      <c r="TWI2519" s="187"/>
      <c r="TWJ2519" s="187"/>
      <c r="TWK2519" s="204"/>
      <c r="TWL2519" s="272"/>
      <c r="TWM2519" s="207"/>
      <c r="TWN2519" s="238"/>
      <c r="TWO2519" s="207"/>
      <c r="TWP2519" s="207"/>
      <c r="TWQ2519" s="187"/>
      <c r="TWR2519" s="187"/>
      <c r="TWS2519" s="204"/>
      <c r="TWT2519" s="272"/>
      <c r="TWU2519" s="207"/>
      <c r="TWV2519" s="238"/>
      <c r="TWW2519" s="207"/>
      <c r="TWX2519" s="207"/>
      <c r="TWY2519" s="187"/>
      <c r="TWZ2519" s="187"/>
      <c r="TXA2519" s="204"/>
      <c r="TXB2519" s="272"/>
      <c r="TXC2519" s="207"/>
      <c r="TXD2519" s="238"/>
      <c r="TXE2519" s="207"/>
      <c r="TXF2519" s="207"/>
      <c r="TXG2519" s="187"/>
      <c r="TXH2519" s="187"/>
      <c r="TXI2519" s="204"/>
      <c r="TXJ2519" s="272"/>
      <c r="TXK2519" s="207"/>
      <c r="TXL2519" s="238"/>
      <c r="TXM2519" s="207"/>
      <c r="TXN2519" s="207"/>
      <c r="TXO2519" s="187"/>
      <c r="TXP2519" s="187"/>
      <c r="TXQ2519" s="204"/>
      <c r="TXR2519" s="272"/>
      <c r="TXS2519" s="207"/>
      <c r="TXT2519" s="238"/>
      <c r="TXU2519" s="207"/>
      <c r="TXV2519" s="207"/>
      <c r="TXW2519" s="187"/>
      <c r="TXX2519" s="187"/>
      <c r="TXY2519" s="204"/>
      <c r="TXZ2519" s="272"/>
      <c r="TYA2519" s="207"/>
      <c r="TYB2519" s="238"/>
      <c r="TYC2519" s="207"/>
      <c r="TYD2519" s="207"/>
      <c r="TYE2519" s="187"/>
      <c r="TYF2519" s="187"/>
      <c r="TYG2519" s="204"/>
      <c r="TYH2519" s="272"/>
      <c r="TYI2519" s="207"/>
      <c r="TYJ2519" s="238"/>
      <c r="TYK2519" s="207"/>
      <c r="TYL2519" s="207"/>
      <c r="TYM2519" s="187"/>
      <c r="TYN2519" s="187"/>
      <c r="TYO2519" s="204"/>
      <c r="TYP2519" s="272"/>
      <c r="TYQ2519" s="207"/>
      <c r="TYR2519" s="238"/>
      <c r="TYS2519" s="207"/>
      <c r="TYT2519" s="207"/>
      <c r="TYU2519" s="187"/>
      <c r="TYV2519" s="187"/>
      <c r="TYW2519" s="204"/>
      <c r="TYX2519" s="272"/>
      <c r="TYY2519" s="207"/>
      <c r="TYZ2519" s="238"/>
      <c r="TZA2519" s="207"/>
      <c r="TZB2519" s="207"/>
      <c r="TZC2519" s="187"/>
      <c r="TZD2519" s="187"/>
      <c r="TZE2519" s="204"/>
      <c r="TZF2519" s="272"/>
      <c r="TZG2519" s="207"/>
      <c r="TZH2519" s="238"/>
      <c r="TZI2519" s="207"/>
      <c r="TZJ2519" s="207"/>
      <c r="TZK2519" s="187"/>
      <c r="TZL2519" s="187"/>
      <c r="TZM2519" s="204"/>
      <c r="TZN2519" s="272"/>
      <c r="TZO2519" s="207"/>
      <c r="TZP2519" s="238"/>
      <c r="TZQ2519" s="207"/>
      <c r="TZR2519" s="207"/>
      <c r="TZS2519" s="187"/>
      <c r="TZT2519" s="187"/>
      <c r="TZU2519" s="204"/>
      <c r="TZV2519" s="272"/>
      <c r="TZW2519" s="207"/>
      <c r="TZX2519" s="238"/>
      <c r="TZY2519" s="207"/>
      <c r="TZZ2519" s="207"/>
      <c r="UAA2519" s="187"/>
      <c r="UAB2519" s="187"/>
      <c r="UAC2519" s="204"/>
      <c r="UAD2519" s="272"/>
      <c r="UAE2519" s="207"/>
      <c r="UAF2519" s="238"/>
      <c r="UAG2519" s="207"/>
      <c r="UAH2519" s="207"/>
      <c r="UAI2519" s="187"/>
      <c r="UAJ2519" s="187"/>
      <c r="UAK2519" s="204"/>
      <c r="UAL2519" s="272"/>
      <c r="UAM2519" s="207"/>
      <c r="UAN2519" s="238"/>
      <c r="UAO2519" s="207"/>
      <c r="UAP2519" s="207"/>
      <c r="UAQ2519" s="187"/>
      <c r="UAR2519" s="187"/>
      <c r="UAS2519" s="204"/>
      <c r="UAT2519" s="272"/>
      <c r="UAU2519" s="207"/>
      <c r="UAV2519" s="238"/>
      <c r="UAW2519" s="207"/>
      <c r="UAX2519" s="207"/>
      <c r="UAY2519" s="187"/>
      <c r="UAZ2519" s="187"/>
      <c r="UBA2519" s="204"/>
      <c r="UBB2519" s="272"/>
      <c r="UBC2519" s="207"/>
      <c r="UBD2519" s="238"/>
      <c r="UBE2519" s="207"/>
      <c r="UBF2519" s="207"/>
      <c r="UBG2519" s="187"/>
      <c r="UBH2519" s="187"/>
      <c r="UBI2519" s="204"/>
      <c r="UBJ2519" s="272"/>
      <c r="UBK2519" s="207"/>
      <c r="UBL2519" s="238"/>
      <c r="UBM2519" s="207"/>
      <c r="UBN2519" s="207"/>
      <c r="UBO2519" s="187"/>
      <c r="UBP2519" s="187"/>
      <c r="UBQ2519" s="204"/>
      <c r="UBR2519" s="272"/>
      <c r="UBS2519" s="207"/>
      <c r="UBT2519" s="238"/>
      <c r="UBU2519" s="207"/>
      <c r="UBV2519" s="207"/>
      <c r="UBW2519" s="187"/>
      <c r="UBX2519" s="187"/>
      <c r="UBY2519" s="204"/>
      <c r="UBZ2519" s="272"/>
      <c r="UCA2519" s="207"/>
      <c r="UCB2519" s="238"/>
      <c r="UCC2519" s="207"/>
      <c r="UCD2519" s="207"/>
      <c r="UCE2519" s="187"/>
      <c r="UCF2519" s="187"/>
      <c r="UCG2519" s="204"/>
      <c r="UCH2519" s="272"/>
      <c r="UCI2519" s="207"/>
      <c r="UCJ2519" s="238"/>
      <c r="UCK2519" s="207"/>
      <c r="UCL2519" s="207"/>
      <c r="UCM2519" s="187"/>
      <c r="UCN2519" s="187"/>
      <c r="UCO2519" s="204"/>
      <c r="UCP2519" s="272"/>
      <c r="UCQ2519" s="207"/>
      <c r="UCR2519" s="238"/>
      <c r="UCS2519" s="207"/>
      <c r="UCT2519" s="207"/>
      <c r="UCU2519" s="187"/>
      <c r="UCV2519" s="187"/>
      <c r="UCW2519" s="204"/>
      <c r="UCX2519" s="272"/>
      <c r="UCY2519" s="207"/>
      <c r="UCZ2519" s="238"/>
      <c r="UDA2519" s="207"/>
      <c r="UDB2519" s="207"/>
      <c r="UDC2519" s="187"/>
      <c r="UDD2519" s="187"/>
      <c r="UDE2519" s="204"/>
      <c r="UDF2519" s="272"/>
      <c r="UDG2519" s="207"/>
      <c r="UDH2519" s="238"/>
      <c r="UDI2519" s="207"/>
      <c r="UDJ2519" s="207"/>
      <c r="UDK2519" s="187"/>
      <c r="UDL2519" s="187"/>
      <c r="UDM2519" s="204"/>
      <c r="UDN2519" s="272"/>
      <c r="UDO2519" s="207"/>
      <c r="UDP2519" s="238"/>
      <c r="UDQ2519" s="207"/>
      <c r="UDR2519" s="207"/>
      <c r="UDS2519" s="187"/>
      <c r="UDT2519" s="187"/>
      <c r="UDU2519" s="204"/>
      <c r="UDV2519" s="272"/>
      <c r="UDW2519" s="207"/>
      <c r="UDX2519" s="238"/>
      <c r="UDY2519" s="207"/>
      <c r="UDZ2519" s="207"/>
      <c r="UEA2519" s="187"/>
      <c r="UEB2519" s="187"/>
      <c r="UEC2519" s="204"/>
      <c r="UED2519" s="272"/>
      <c r="UEE2519" s="207"/>
      <c r="UEF2519" s="238"/>
      <c r="UEG2519" s="207"/>
      <c r="UEH2519" s="207"/>
      <c r="UEI2519" s="187"/>
      <c r="UEJ2519" s="187"/>
      <c r="UEK2519" s="204"/>
      <c r="UEL2519" s="272"/>
      <c r="UEM2519" s="207"/>
      <c r="UEN2519" s="238"/>
      <c r="UEO2519" s="207"/>
      <c r="UEP2519" s="207"/>
      <c r="UEQ2519" s="187"/>
      <c r="UER2519" s="187"/>
      <c r="UES2519" s="204"/>
      <c r="UET2519" s="272"/>
      <c r="UEU2519" s="207"/>
      <c r="UEV2519" s="238"/>
      <c r="UEW2519" s="207"/>
      <c r="UEX2519" s="207"/>
      <c r="UEY2519" s="187"/>
      <c r="UEZ2519" s="187"/>
      <c r="UFA2519" s="204"/>
      <c r="UFB2519" s="272"/>
      <c r="UFC2519" s="207"/>
      <c r="UFD2519" s="238"/>
      <c r="UFE2519" s="207"/>
      <c r="UFF2519" s="207"/>
      <c r="UFG2519" s="187"/>
      <c r="UFH2519" s="187"/>
      <c r="UFI2519" s="204"/>
      <c r="UFJ2519" s="272"/>
      <c r="UFK2519" s="207"/>
      <c r="UFL2519" s="238"/>
      <c r="UFM2519" s="207"/>
      <c r="UFN2519" s="207"/>
      <c r="UFO2519" s="187"/>
      <c r="UFP2519" s="187"/>
      <c r="UFQ2519" s="204"/>
      <c r="UFR2519" s="272"/>
      <c r="UFS2519" s="207"/>
      <c r="UFT2519" s="238"/>
      <c r="UFU2519" s="207"/>
      <c r="UFV2519" s="207"/>
      <c r="UFW2519" s="187"/>
      <c r="UFX2519" s="187"/>
      <c r="UFY2519" s="204"/>
      <c r="UFZ2519" s="272"/>
      <c r="UGA2519" s="207"/>
      <c r="UGB2519" s="238"/>
      <c r="UGC2519" s="207"/>
      <c r="UGD2519" s="207"/>
      <c r="UGE2519" s="187"/>
      <c r="UGF2519" s="187"/>
      <c r="UGG2519" s="204"/>
      <c r="UGH2519" s="272"/>
      <c r="UGI2519" s="207"/>
      <c r="UGJ2519" s="238"/>
      <c r="UGK2519" s="207"/>
      <c r="UGL2519" s="207"/>
      <c r="UGM2519" s="187"/>
      <c r="UGN2519" s="187"/>
      <c r="UGO2519" s="204"/>
      <c r="UGP2519" s="272"/>
      <c r="UGQ2519" s="207"/>
      <c r="UGR2519" s="238"/>
      <c r="UGS2519" s="207"/>
      <c r="UGT2519" s="207"/>
      <c r="UGU2519" s="187"/>
      <c r="UGV2519" s="187"/>
      <c r="UGW2519" s="204"/>
      <c r="UGX2519" s="272"/>
      <c r="UGY2519" s="207"/>
      <c r="UGZ2519" s="238"/>
      <c r="UHA2519" s="207"/>
      <c r="UHB2519" s="207"/>
      <c r="UHC2519" s="187"/>
      <c r="UHD2519" s="187"/>
      <c r="UHE2519" s="204"/>
      <c r="UHF2519" s="272"/>
      <c r="UHG2519" s="207"/>
      <c r="UHH2519" s="238"/>
      <c r="UHI2519" s="207"/>
      <c r="UHJ2519" s="207"/>
      <c r="UHK2519" s="187"/>
      <c r="UHL2519" s="187"/>
      <c r="UHM2519" s="204"/>
      <c r="UHN2519" s="272"/>
      <c r="UHO2519" s="207"/>
      <c r="UHP2519" s="238"/>
      <c r="UHQ2519" s="207"/>
      <c r="UHR2519" s="207"/>
      <c r="UHS2519" s="187"/>
      <c r="UHT2519" s="187"/>
      <c r="UHU2519" s="204"/>
      <c r="UHV2519" s="272"/>
      <c r="UHW2519" s="207"/>
      <c r="UHX2519" s="238"/>
      <c r="UHY2519" s="207"/>
      <c r="UHZ2519" s="207"/>
      <c r="UIA2519" s="187"/>
      <c r="UIB2519" s="187"/>
      <c r="UIC2519" s="204"/>
      <c r="UID2519" s="272"/>
      <c r="UIE2519" s="207"/>
      <c r="UIF2519" s="238"/>
      <c r="UIG2519" s="207"/>
      <c r="UIH2519" s="207"/>
      <c r="UII2519" s="187"/>
      <c r="UIJ2519" s="187"/>
      <c r="UIK2519" s="204"/>
      <c r="UIL2519" s="272"/>
      <c r="UIM2519" s="207"/>
      <c r="UIN2519" s="238"/>
      <c r="UIO2519" s="207"/>
      <c r="UIP2519" s="207"/>
      <c r="UIQ2519" s="187"/>
      <c r="UIR2519" s="187"/>
      <c r="UIS2519" s="204"/>
      <c r="UIT2519" s="272"/>
      <c r="UIU2519" s="207"/>
      <c r="UIV2519" s="238"/>
      <c r="UIW2519" s="207"/>
      <c r="UIX2519" s="207"/>
      <c r="UIY2519" s="187"/>
      <c r="UIZ2519" s="187"/>
      <c r="UJA2519" s="204"/>
      <c r="UJB2519" s="272"/>
      <c r="UJC2519" s="207"/>
      <c r="UJD2519" s="238"/>
      <c r="UJE2519" s="207"/>
      <c r="UJF2519" s="207"/>
      <c r="UJG2519" s="187"/>
      <c r="UJH2519" s="187"/>
      <c r="UJI2519" s="204"/>
      <c r="UJJ2519" s="272"/>
      <c r="UJK2519" s="207"/>
      <c r="UJL2519" s="238"/>
      <c r="UJM2519" s="207"/>
      <c r="UJN2519" s="207"/>
      <c r="UJO2519" s="187"/>
      <c r="UJP2519" s="187"/>
      <c r="UJQ2519" s="204"/>
      <c r="UJR2519" s="272"/>
      <c r="UJS2519" s="207"/>
      <c r="UJT2519" s="238"/>
      <c r="UJU2519" s="207"/>
      <c r="UJV2519" s="207"/>
      <c r="UJW2519" s="187"/>
      <c r="UJX2519" s="187"/>
      <c r="UJY2519" s="204"/>
      <c r="UJZ2519" s="272"/>
      <c r="UKA2519" s="207"/>
      <c r="UKB2519" s="238"/>
      <c r="UKC2519" s="207"/>
      <c r="UKD2519" s="207"/>
      <c r="UKE2519" s="187"/>
      <c r="UKF2519" s="187"/>
      <c r="UKG2519" s="204"/>
      <c r="UKH2519" s="272"/>
      <c r="UKI2519" s="207"/>
      <c r="UKJ2519" s="238"/>
      <c r="UKK2519" s="207"/>
      <c r="UKL2519" s="207"/>
      <c r="UKM2519" s="187"/>
      <c r="UKN2519" s="187"/>
      <c r="UKO2519" s="204"/>
      <c r="UKP2519" s="272"/>
      <c r="UKQ2519" s="207"/>
      <c r="UKR2519" s="238"/>
      <c r="UKS2519" s="207"/>
      <c r="UKT2519" s="207"/>
      <c r="UKU2519" s="187"/>
      <c r="UKV2519" s="187"/>
      <c r="UKW2519" s="204"/>
      <c r="UKX2519" s="272"/>
      <c r="UKY2519" s="207"/>
      <c r="UKZ2519" s="238"/>
      <c r="ULA2519" s="207"/>
      <c r="ULB2519" s="207"/>
      <c r="ULC2519" s="187"/>
      <c r="ULD2519" s="187"/>
      <c r="ULE2519" s="204"/>
      <c r="ULF2519" s="272"/>
      <c r="ULG2519" s="207"/>
      <c r="ULH2519" s="238"/>
      <c r="ULI2519" s="207"/>
      <c r="ULJ2519" s="207"/>
      <c r="ULK2519" s="187"/>
      <c r="ULL2519" s="187"/>
      <c r="ULM2519" s="204"/>
      <c r="ULN2519" s="272"/>
      <c r="ULO2519" s="207"/>
      <c r="ULP2519" s="238"/>
      <c r="ULQ2519" s="207"/>
      <c r="ULR2519" s="207"/>
      <c r="ULS2519" s="187"/>
      <c r="ULT2519" s="187"/>
      <c r="ULU2519" s="204"/>
      <c r="ULV2519" s="272"/>
      <c r="ULW2519" s="207"/>
      <c r="ULX2519" s="238"/>
      <c r="ULY2519" s="207"/>
      <c r="ULZ2519" s="207"/>
      <c r="UMA2519" s="187"/>
      <c r="UMB2519" s="187"/>
      <c r="UMC2519" s="204"/>
      <c r="UMD2519" s="272"/>
      <c r="UME2519" s="207"/>
      <c r="UMF2519" s="238"/>
      <c r="UMG2519" s="207"/>
      <c r="UMH2519" s="207"/>
      <c r="UMI2519" s="187"/>
      <c r="UMJ2519" s="187"/>
      <c r="UMK2519" s="204"/>
      <c r="UML2519" s="272"/>
      <c r="UMM2519" s="207"/>
      <c r="UMN2519" s="238"/>
      <c r="UMO2519" s="207"/>
      <c r="UMP2519" s="207"/>
      <c r="UMQ2519" s="187"/>
      <c r="UMR2519" s="187"/>
      <c r="UMS2519" s="204"/>
      <c r="UMT2519" s="272"/>
      <c r="UMU2519" s="207"/>
      <c r="UMV2519" s="238"/>
      <c r="UMW2519" s="207"/>
      <c r="UMX2519" s="207"/>
      <c r="UMY2519" s="187"/>
      <c r="UMZ2519" s="187"/>
      <c r="UNA2519" s="204"/>
      <c r="UNB2519" s="272"/>
      <c r="UNC2519" s="207"/>
      <c r="UND2519" s="238"/>
      <c r="UNE2519" s="207"/>
      <c r="UNF2519" s="207"/>
      <c r="UNG2519" s="187"/>
      <c r="UNH2519" s="187"/>
      <c r="UNI2519" s="204"/>
      <c r="UNJ2519" s="272"/>
      <c r="UNK2519" s="207"/>
      <c r="UNL2519" s="238"/>
      <c r="UNM2519" s="207"/>
      <c r="UNN2519" s="207"/>
      <c r="UNO2519" s="187"/>
      <c r="UNP2519" s="187"/>
      <c r="UNQ2519" s="204"/>
      <c r="UNR2519" s="272"/>
      <c r="UNS2519" s="207"/>
      <c r="UNT2519" s="238"/>
      <c r="UNU2519" s="207"/>
      <c r="UNV2519" s="207"/>
      <c r="UNW2519" s="187"/>
      <c r="UNX2519" s="187"/>
      <c r="UNY2519" s="204"/>
      <c r="UNZ2519" s="272"/>
      <c r="UOA2519" s="207"/>
      <c r="UOB2519" s="238"/>
      <c r="UOC2519" s="207"/>
      <c r="UOD2519" s="207"/>
      <c r="UOE2519" s="187"/>
      <c r="UOF2519" s="187"/>
      <c r="UOG2519" s="204"/>
      <c r="UOH2519" s="272"/>
      <c r="UOI2519" s="207"/>
      <c r="UOJ2519" s="238"/>
      <c r="UOK2519" s="207"/>
      <c r="UOL2519" s="207"/>
      <c r="UOM2519" s="187"/>
      <c r="UON2519" s="187"/>
      <c r="UOO2519" s="204"/>
      <c r="UOP2519" s="272"/>
      <c r="UOQ2519" s="207"/>
      <c r="UOR2519" s="238"/>
      <c r="UOS2519" s="207"/>
      <c r="UOT2519" s="207"/>
      <c r="UOU2519" s="187"/>
      <c r="UOV2519" s="187"/>
      <c r="UOW2519" s="204"/>
      <c r="UOX2519" s="272"/>
      <c r="UOY2519" s="207"/>
      <c r="UOZ2519" s="238"/>
      <c r="UPA2519" s="207"/>
      <c r="UPB2519" s="207"/>
      <c r="UPC2519" s="187"/>
      <c r="UPD2519" s="187"/>
      <c r="UPE2519" s="204"/>
      <c r="UPF2519" s="272"/>
      <c r="UPG2519" s="207"/>
      <c r="UPH2519" s="238"/>
      <c r="UPI2519" s="207"/>
      <c r="UPJ2519" s="207"/>
      <c r="UPK2519" s="187"/>
      <c r="UPL2519" s="187"/>
      <c r="UPM2519" s="204"/>
      <c r="UPN2519" s="272"/>
      <c r="UPO2519" s="207"/>
      <c r="UPP2519" s="238"/>
      <c r="UPQ2519" s="207"/>
      <c r="UPR2519" s="207"/>
      <c r="UPS2519" s="187"/>
      <c r="UPT2519" s="187"/>
      <c r="UPU2519" s="204"/>
      <c r="UPV2519" s="272"/>
      <c r="UPW2519" s="207"/>
      <c r="UPX2519" s="238"/>
      <c r="UPY2519" s="207"/>
      <c r="UPZ2519" s="207"/>
      <c r="UQA2519" s="187"/>
      <c r="UQB2519" s="187"/>
      <c r="UQC2519" s="204"/>
      <c r="UQD2519" s="272"/>
      <c r="UQE2519" s="207"/>
      <c r="UQF2519" s="238"/>
      <c r="UQG2519" s="207"/>
      <c r="UQH2519" s="207"/>
      <c r="UQI2519" s="187"/>
      <c r="UQJ2519" s="187"/>
      <c r="UQK2519" s="204"/>
      <c r="UQL2519" s="272"/>
      <c r="UQM2519" s="207"/>
      <c r="UQN2519" s="238"/>
      <c r="UQO2519" s="207"/>
      <c r="UQP2519" s="207"/>
      <c r="UQQ2519" s="187"/>
      <c r="UQR2519" s="187"/>
      <c r="UQS2519" s="204"/>
      <c r="UQT2519" s="272"/>
      <c r="UQU2519" s="207"/>
      <c r="UQV2519" s="238"/>
      <c r="UQW2519" s="207"/>
      <c r="UQX2519" s="207"/>
      <c r="UQY2519" s="187"/>
      <c r="UQZ2519" s="187"/>
      <c r="URA2519" s="204"/>
      <c r="URB2519" s="272"/>
      <c r="URC2519" s="207"/>
      <c r="URD2519" s="238"/>
      <c r="URE2519" s="207"/>
      <c r="URF2519" s="207"/>
      <c r="URG2519" s="187"/>
      <c r="URH2519" s="187"/>
      <c r="URI2519" s="204"/>
      <c r="URJ2519" s="272"/>
      <c r="URK2519" s="207"/>
      <c r="URL2519" s="238"/>
      <c r="URM2519" s="207"/>
      <c r="URN2519" s="207"/>
      <c r="URO2519" s="187"/>
      <c r="URP2519" s="187"/>
      <c r="URQ2519" s="204"/>
      <c r="URR2519" s="272"/>
      <c r="URS2519" s="207"/>
      <c r="URT2519" s="238"/>
      <c r="URU2519" s="207"/>
      <c r="URV2519" s="207"/>
      <c r="URW2519" s="187"/>
      <c r="URX2519" s="187"/>
      <c r="URY2519" s="204"/>
      <c r="URZ2519" s="272"/>
      <c r="USA2519" s="207"/>
      <c r="USB2519" s="238"/>
      <c r="USC2519" s="207"/>
      <c r="USD2519" s="207"/>
      <c r="USE2519" s="187"/>
      <c r="USF2519" s="187"/>
      <c r="USG2519" s="204"/>
      <c r="USH2519" s="272"/>
      <c r="USI2519" s="207"/>
      <c r="USJ2519" s="238"/>
      <c r="USK2519" s="207"/>
      <c r="USL2519" s="207"/>
      <c r="USM2519" s="187"/>
      <c r="USN2519" s="187"/>
      <c r="USO2519" s="204"/>
      <c r="USP2519" s="272"/>
      <c r="USQ2519" s="207"/>
      <c r="USR2519" s="238"/>
      <c r="USS2519" s="207"/>
      <c r="UST2519" s="207"/>
      <c r="USU2519" s="187"/>
      <c r="USV2519" s="187"/>
      <c r="USW2519" s="204"/>
      <c r="USX2519" s="272"/>
      <c r="USY2519" s="207"/>
      <c r="USZ2519" s="238"/>
      <c r="UTA2519" s="207"/>
      <c r="UTB2519" s="207"/>
      <c r="UTC2519" s="187"/>
      <c r="UTD2519" s="187"/>
      <c r="UTE2519" s="204"/>
      <c r="UTF2519" s="272"/>
      <c r="UTG2519" s="207"/>
      <c r="UTH2519" s="238"/>
      <c r="UTI2519" s="207"/>
      <c r="UTJ2519" s="207"/>
      <c r="UTK2519" s="187"/>
      <c r="UTL2519" s="187"/>
      <c r="UTM2519" s="204"/>
      <c r="UTN2519" s="272"/>
      <c r="UTO2519" s="207"/>
      <c r="UTP2519" s="238"/>
      <c r="UTQ2519" s="207"/>
      <c r="UTR2519" s="207"/>
      <c r="UTS2519" s="187"/>
      <c r="UTT2519" s="187"/>
      <c r="UTU2519" s="204"/>
      <c r="UTV2519" s="272"/>
      <c r="UTW2519" s="207"/>
      <c r="UTX2519" s="238"/>
      <c r="UTY2519" s="207"/>
      <c r="UTZ2519" s="207"/>
      <c r="UUA2519" s="187"/>
      <c r="UUB2519" s="187"/>
      <c r="UUC2519" s="204"/>
      <c r="UUD2519" s="272"/>
      <c r="UUE2519" s="207"/>
      <c r="UUF2519" s="238"/>
      <c r="UUG2519" s="207"/>
      <c r="UUH2519" s="207"/>
      <c r="UUI2519" s="187"/>
      <c r="UUJ2519" s="187"/>
      <c r="UUK2519" s="204"/>
      <c r="UUL2519" s="272"/>
      <c r="UUM2519" s="207"/>
      <c r="UUN2519" s="238"/>
      <c r="UUO2519" s="207"/>
      <c r="UUP2519" s="207"/>
      <c r="UUQ2519" s="187"/>
      <c r="UUR2519" s="187"/>
      <c r="UUS2519" s="204"/>
      <c r="UUT2519" s="272"/>
      <c r="UUU2519" s="207"/>
      <c r="UUV2519" s="238"/>
      <c r="UUW2519" s="207"/>
      <c r="UUX2519" s="207"/>
      <c r="UUY2519" s="187"/>
      <c r="UUZ2519" s="187"/>
      <c r="UVA2519" s="204"/>
      <c r="UVB2519" s="272"/>
      <c r="UVC2519" s="207"/>
      <c r="UVD2519" s="238"/>
      <c r="UVE2519" s="207"/>
      <c r="UVF2519" s="207"/>
      <c r="UVG2519" s="187"/>
      <c r="UVH2519" s="187"/>
      <c r="UVI2519" s="204"/>
      <c r="UVJ2519" s="272"/>
      <c r="UVK2519" s="207"/>
      <c r="UVL2519" s="238"/>
      <c r="UVM2519" s="207"/>
      <c r="UVN2519" s="207"/>
      <c r="UVO2519" s="187"/>
      <c r="UVP2519" s="187"/>
      <c r="UVQ2519" s="204"/>
      <c r="UVR2519" s="272"/>
      <c r="UVS2519" s="207"/>
      <c r="UVT2519" s="238"/>
      <c r="UVU2519" s="207"/>
      <c r="UVV2519" s="207"/>
      <c r="UVW2519" s="187"/>
      <c r="UVX2519" s="187"/>
      <c r="UVY2519" s="204"/>
      <c r="UVZ2519" s="272"/>
      <c r="UWA2519" s="207"/>
      <c r="UWB2519" s="238"/>
      <c r="UWC2519" s="207"/>
      <c r="UWD2519" s="207"/>
      <c r="UWE2519" s="187"/>
      <c r="UWF2519" s="187"/>
      <c r="UWG2519" s="204"/>
      <c r="UWH2519" s="272"/>
      <c r="UWI2519" s="207"/>
      <c r="UWJ2519" s="238"/>
      <c r="UWK2519" s="207"/>
      <c r="UWL2519" s="207"/>
      <c r="UWM2519" s="187"/>
      <c r="UWN2519" s="187"/>
      <c r="UWO2519" s="204"/>
      <c r="UWP2519" s="272"/>
      <c r="UWQ2519" s="207"/>
      <c r="UWR2519" s="238"/>
      <c r="UWS2519" s="207"/>
      <c r="UWT2519" s="207"/>
      <c r="UWU2519" s="187"/>
      <c r="UWV2519" s="187"/>
      <c r="UWW2519" s="204"/>
      <c r="UWX2519" s="272"/>
      <c r="UWY2519" s="207"/>
      <c r="UWZ2519" s="238"/>
      <c r="UXA2519" s="207"/>
      <c r="UXB2519" s="207"/>
      <c r="UXC2519" s="187"/>
      <c r="UXD2519" s="187"/>
      <c r="UXE2519" s="204"/>
      <c r="UXF2519" s="272"/>
      <c r="UXG2519" s="207"/>
      <c r="UXH2519" s="238"/>
      <c r="UXI2519" s="207"/>
      <c r="UXJ2519" s="207"/>
      <c r="UXK2519" s="187"/>
      <c r="UXL2519" s="187"/>
      <c r="UXM2519" s="204"/>
      <c r="UXN2519" s="272"/>
      <c r="UXO2519" s="207"/>
      <c r="UXP2519" s="238"/>
      <c r="UXQ2519" s="207"/>
      <c r="UXR2519" s="207"/>
      <c r="UXS2519" s="187"/>
      <c r="UXT2519" s="187"/>
      <c r="UXU2519" s="204"/>
      <c r="UXV2519" s="272"/>
      <c r="UXW2519" s="207"/>
      <c r="UXX2519" s="238"/>
      <c r="UXY2519" s="207"/>
      <c r="UXZ2519" s="207"/>
      <c r="UYA2519" s="187"/>
      <c r="UYB2519" s="187"/>
      <c r="UYC2519" s="204"/>
      <c r="UYD2519" s="272"/>
      <c r="UYE2519" s="207"/>
      <c r="UYF2519" s="238"/>
      <c r="UYG2519" s="207"/>
      <c r="UYH2519" s="207"/>
      <c r="UYI2519" s="187"/>
      <c r="UYJ2519" s="187"/>
      <c r="UYK2519" s="204"/>
      <c r="UYL2519" s="272"/>
      <c r="UYM2519" s="207"/>
      <c r="UYN2519" s="238"/>
      <c r="UYO2519" s="207"/>
      <c r="UYP2519" s="207"/>
      <c r="UYQ2519" s="187"/>
      <c r="UYR2519" s="187"/>
      <c r="UYS2519" s="204"/>
      <c r="UYT2519" s="272"/>
      <c r="UYU2519" s="207"/>
      <c r="UYV2519" s="238"/>
      <c r="UYW2519" s="207"/>
      <c r="UYX2519" s="207"/>
      <c r="UYY2519" s="187"/>
      <c r="UYZ2519" s="187"/>
      <c r="UZA2519" s="204"/>
      <c r="UZB2519" s="272"/>
      <c r="UZC2519" s="207"/>
      <c r="UZD2519" s="238"/>
      <c r="UZE2519" s="207"/>
      <c r="UZF2519" s="207"/>
      <c r="UZG2519" s="187"/>
      <c r="UZH2519" s="187"/>
      <c r="UZI2519" s="204"/>
      <c r="UZJ2519" s="272"/>
      <c r="UZK2519" s="207"/>
      <c r="UZL2519" s="238"/>
      <c r="UZM2519" s="207"/>
      <c r="UZN2519" s="207"/>
      <c r="UZO2519" s="187"/>
      <c r="UZP2519" s="187"/>
      <c r="UZQ2519" s="204"/>
      <c r="UZR2519" s="272"/>
      <c r="UZS2519" s="207"/>
      <c r="UZT2519" s="238"/>
      <c r="UZU2519" s="207"/>
      <c r="UZV2519" s="207"/>
      <c r="UZW2519" s="187"/>
      <c r="UZX2519" s="187"/>
      <c r="UZY2519" s="204"/>
      <c r="UZZ2519" s="272"/>
      <c r="VAA2519" s="207"/>
      <c r="VAB2519" s="238"/>
      <c r="VAC2519" s="207"/>
      <c r="VAD2519" s="207"/>
      <c r="VAE2519" s="187"/>
      <c r="VAF2519" s="187"/>
      <c r="VAG2519" s="204"/>
      <c r="VAH2519" s="272"/>
      <c r="VAI2519" s="207"/>
      <c r="VAJ2519" s="238"/>
      <c r="VAK2519" s="207"/>
      <c r="VAL2519" s="207"/>
      <c r="VAM2519" s="187"/>
      <c r="VAN2519" s="187"/>
      <c r="VAO2519" s="204"/>
      <c r="VAP2519" s="272"/>
      <c r="VAQ2519" s="207"/>
      <c r="VAR2519" s="238"/>
      <c r="VAS2519" s="207"/>
      <c r="VAT2519" s="207"/>
      <c r="VAU2519" s="187"/>
      <c r="VAV2519" s="187"/>
      <c r="VAW2519" s="204"/>
      <c r="VAX2519" s="272"/>
      <c r="VAY2519" s="207"/>
      <c r="VAZ2519" s="238"/>
      <c r="VBA2519" s="207"/>
      <c r="VBB2519" s="207"/>
      <c r="VBC2519" s="187"/>
      <c r="VBD2519" s="187"/>
      <c r="VBE2519" s="204"/>
      <c r="VBF2519" s="272"/>
      <c r="VBG2519" s="207"/>
      <c r="VBH2519" s="238"/>
      <c r="VBI2519" s="207"/>
      <c r="VBJ2519" s="207"/>
      <c r="VBK2519" s="187"/>
      <c r="VBL2519" s="187"/>
      <c r="VBM2519" s="204"/>
      <c r="VBN2519" s="272"/>
      <c r="VBO2519" s="207"/>
      <c r="VBP2519" s="238"/>
      <c r="VBQ2519" s="207"/>
      <c r="VBR2519" s="207"/>
      <c r="VBS2519" s="187"/>
      <c r="VBT2519" s="187"/>
      <c r="VBU2519" s="204"/>
      <c r="VBV2519" s="272"/>
      <c r="VBW2519" s="207"/>
      <c r="VBX2519" s="238"/>
      <c r="VBY2519" s="207"/>
      <c r="VBZ2519" s="207"/>
      <c r="VCA2519" s="187"/>
      <c r="VCB2519" s="187"/>
      <c r="VCC2519" s="204"/>
      <c r="VCD2519" s="272"/>
      <c r="VCE2519" s="207"/>
      <c r="VCF2519" s="238"/>
      <c r="VCG2519" s="207"/>
      <c r="VCH2519" s="207"/>
      <c r="VCI2519" s="187"/>
      <c r="VCJ2519" s="187"/>
      <c r="VCK2519" s="204"/>
      <c r="VCL2519" s="272"/>
      <c r="VCM2519" s="207"/>
      <c r="VCN2519" s="238"/>
      <c r="VCO2519" s="207"/>
      <c r="VCP2519" s="207"/>
      <c r="VCQ2519" s="187"/>
      <c r="VCR2519" s="187"/>
      <c r="VCS2519" s="204"/>
      <c r="VCT2519" s="272"/>
      <c r="VCU2519" s="207"/>
      <c r="VCV2519" s="238"/>
      <c r="VCW2519" s="207"/>
      <c r="VCX2519" s="207"/>
      <c r="VCY2519" s="187"/>
      <c r="VCZ2519" s="187"/>
      <c r="VDA2519" s="204"/>
      <c r="VDB2519" s="272"/>
      <c r="VDC2519" s="207"/>
      <c r="VDD2519" s="238"/>
      <c r="VDE2519" s="207"/>
      <c r="VDF2519" s="207"/>
      <c r="VDG2519" s="187"/>
      <c r="VDH2519" s="187"/>
      <c r="VDI2519" s="204"/>
      <c r="VDJ2519" s="272"/>
      <c r="VDK2519" s="207"/>
      <c r="VDL2519" s="238"/>
      <c r="VDM2519" s="207"/>
      <c r="VDN2519" s="207"/>
      <c r="VDO2519" s="187"/>
      <c r="VDP2519" s="187"/>
      <c r="VDQ2519" s="204"/>
      <c r="VDR2519" s="272"/>
      <c r="VDS2519" s="207"/>
      <c r="VDT2519" s="238"/>
      <c r="VDU2519" s="207"/>
      <c r="VDV2519" s="207"/>
      <c r="VDW2519" s="187"/>
      <c r="VDX2519" s="187"/>
      <c r="VDY2519" s="204"/>
      <c r="VDZ2519" s="272"/>
      <c r="VEA2519" s="207"/>
      <c r="VEB2519" s="238"/>
      <c r="VEC2519" s="207"/>
      <c r="VED2519" s="207"/>
      <c r="VEE2519" s="187"/>
      <c r="VEF2519" s="187"/>
      <c r="VEG2519" s="204"/>
      <c r="VEH2519" s="272"/>
      <c r="VEI2519" s="207"/>
      <c r="VEJ2519" s="238"/>
      <c r="VEK2519" s="207"/>
      <c r="VEL2519" s="207"/>
      <c r="VEM2519" s="187"/>
      <c r="VEN2519" s="187"/>
      <c r="VEO2519" s="204"/>
      <c r="VEP2519" s="272"/>
      <c r="VEQ2519" s="207"/>
      <c r="VER2519" s="238"/>
      <c r="VES2519" s="207"/>
      <c r="VET2519" s="207"/>
      <c r="VEU2519" s="187"/>
      <c r="VEV2519" s="187"/>
      <c r="VEW2519" s="204"/>
      <c r="VEX2519" s="272"/>
      <c r="VEY2519" s="207"/>
      <c r="VEZ2519" s="238"/>
      <c r="VFA2519" s="207"/>
      <c r="VFB2519" s="207"/>
      <c r="VFC2519" s="187"/>
      <c r="VFD2519" s="187"/>
      <c r="VFE2519" s="204"/>
      <c r="VFF2519" s="272"/>
      <c r="VFG2519" s="207"/>
      <c r="VFH2519" s="238"/>
      <c r="VFI2519" s="207"/>
      <c r="VFJ2519" s="207"/>
      <c r="VFK2519" s="187"/>
      <c r="VFL2519" s="187"/>
      <c r="VFM2519" s="204"/>
      <c r="VFN2519" s="272"/>
      <c r="VFO2519" s="207"/>
      <c r="VFP2519" s="238"/>
      <c r="VFQ2519" s="207"/>
      <c r="VFR2519" s="207"/>
      <c r="VFS2519" s="187"/>
      <c r="VFT2519" s="187"/>
      <c r="VFU2519" s="204"/>
      <c r="VFV2519" s="272"/>
      <c r="VFW2519" s="207"/>
      <c r="VFX2519" s="238"/>
      <c r="VFY2519" s="207"/>
      <c r="VFZ2519" s="207"/>
      <c r="VGA2519" s="187"/>
      <c r="VGB2519" s="187"/>
      <c r="VGC2519" s="204"/>
      <c r="VGD2519" s="272"/>
      <c r="VGE2519" s="207"/>
      <c r="VGF2519" s="238"/>
      <c r="VGG2519" s="207"/>
      <c r="VGH2519" s="207"/>
      <c r="VGI2519" s="187"/>
      <c r="VGJ2519" s="187"/>
      <c r="VGK2519" s="204"/>
      <c r="VGL2519" s="272"/>
      <c r="VGM2519" s="207"/>
      <c r="VGN2519" s="238"/>
      <c r="VGO2519" s="207"/>
      <c r="VGP2519" s="207"/>
      <c r="VGQ2519" s="187"/>
      <c r="VGR2519" s="187"/>
      <c r="VGS2519" s="204"/>
      <c r="VGT2519" s="272"/>
      <c r="VGU2519" s="207"/>
      <c r="VGV2519" s="238"/>
      <c r="VGW2519" s="207"/>
      <c r="VGX2519" s="207"/>
      <c r="VGY2519" s="187"/>
      <c r="VGZ2519" s="187"/>
      <c r="VHA2519" s="204"/>
      <c r="VHB2519" s="272"/>
      <c r="VHC2519" s="207"/>
      <c r="VHD2519" s="238"/>
      <c r="VHE2519" s="207"/>
      <c r="VHF2519" s="207"/>
      <c r="VHG2519" s="187"/>
      <c r="VHH2519" s="187"/>
      <c r="VHI2519" s="204"/>
      <c r="VHJ2519" s="272"/>
      <c r="VHK2519" s="207"/>
      <c r="VHL2519" s="238"/>
      <c r="VHM2519" s="207"/>
      <c r="VHN2519" s="207"/>
      <c r="VHO2519" s="187"/>
      <c r="VHP2519" s="187"/>
      <c r="VHQ2519" s="204"/>
      <c r="VHR2519" s="272"/>
      <c r="VHS2519" s="207"/>
      <c r="VHT2519" s="238"/>
      <c r="VHU2519" s="207"/>
      <c r="VHV2519" s="207"/>
      <c r="VHW2519" s="187"/>
      <c r="VHX2519" s="187"/>
      <c r="VHY2519" s="204"/>
      <c r="VHZ2519" s="272"/>
      <c r="VIA2519" s="207"/>
      <c r="VIB2519" s="238"/>
      <c r="VIC2519" s="207"/>
      <c r="VID2519" s="207"/>
      <c r="VIE2519" s="187"/>
      <c r="VIF2519" s="187"/>
      <c r="VIG2519" s="204"/>
      <c r="VIH2519" s="272"/>
      <c r="VII2519" s="207"/>
      <c r="VIJ2519" s="238"/>
      <c r="VIK2519" s="207"/>
      <c r="VIL2519" s="207"/>
      <c r="VIM2519" s="187"/>
      <c r="VIN2519" s="187"/>
      <c r="VIO2519" s="204"/>
      <c r="VIP2519" s="272"/>
      <c r="VIQ2519" s="207"/>
      <c r="VIR2519" s="238"/>
      <c r="VIS2519" s="207"/>
      <c r="VIT2519" s="207"/>
      <c r="VIU2519" s="187"/>
      <c r="VIV2519" s="187"/>
      <c r="VIW2519" s="204"/>
      <c r="VIX2519" s="272"/>
      <c r="VIY2519" s="207"/>
      <c r="VIZ2519" s="238"/>
      <c r="VJA2519" s="207"/>
      <c r="VJB2519" s="207"/>
      <c r="VJC2519" s="187"/>
      <c r="VJD2519" s="187"/>
      <c r="VJE2519" s="204"/>
      <c r="VJF2519" s="272"/>
      <c r="VJG2519" s="207"/>
      <c r="VJH2519" s="238"/>
      <c r="VJI2519" s="207"/>
      <c r="VJJ2519" s="207"/>
      <c r="VJK2519" s="187"/>
      <c r="VJL2519" s="187"/>
      <c r="VJM2519" s="204"/>
      <c r="VJN2519" s="272"/>
      <c r="VJO2519" s="207"/>
      <c r="VJP2519" s="238"/>
      <c r="VJQ2519" s="207"/>
      <c r="VJR2519" s="207"/>
      <c r="VJS2519" s="187"/>
      <c r="VJT2519" s="187"/>
      <c r="VJU2519" s="204"/>
      <c r="VJV2519" s="272"/>
      <c r="VJW2519" s="207"/>
      <c r="VJX2519" s="238"/>
      <c r="VJY2519" s="207"/>
      <c r="VJZ2519" s="207"/>
      <c r="VKA2519" s="187"/>
      <c r="VKB2519" s="187"/>
      <c r="VKC2519" s="204"/>
      <c r="VKD2519" s="272"/>
      <c r="VKE2519" s="207"/>
      <c r="VKF2519" s="238"/>
      <c r="VKG2519" s="207"/>
      <c r="VKH2519" s="207"/>
      <c r="VKI2519" s="187"/>
      <c r="VKJ2519" s="187"/>
      <c r="VKK2519" s="204"/>
      <c r="VKL2519" s="272"/>
      <c r="VKM2519" s="207"/>
      <c r="VKN2519" s="238"/>
      <c r="VKO2519" s="207"/>
      <c r="VKP2519" s="207"/>
      <c r="VKQ2519" s="187"/>
      <c r="VKR2519" s="187"/>
      <c r="VKS2519" s="204"/>
      <c r="VKT2519" s="272"/>
      <c r="VKU2519" s="207"/>
      <c r="VKV2519" s="238"/>
      <c r="VKW2519" s="207"/>
      <c r="VKX2519" s="207"/>
      <c r="VKY2519" s="187"/>
      <c r="VKZ2519" s="187"/>
      <c r="VLA2519" s="204"/>
      <c r="VLB2519" s="272"/>
      <c r="VLC2519" s="207"/>
      <c r="VLD2519" s="238"/>
      <c r="VLE2519" s="207"/>
      <c r="VLF2519" s="207"/>
      <c r="VLG2519" s="187"/>
      <c r="VLH2519" s="187"/>
      <c r="VLI2519" s="204"/>
      <c r="VLJ2519" s="272"/>
      <c r="VLK2519" s="207"/>
      <c r="VLL2519" s="238"/>
      <c r="VLM2519" s="207"/>
      <c r="VLN2519" s="207"/>
      <c r="VLO2519" s="187"/>
      <c r="VLP2519" s="187"/>
      <c r="VLQ2519" s="204"/>
      <c r="VLR2519" s="272"/>
      <c r="VLS2519" s="207"/>
      <c r="VLT2519" s="238"/>
      <c r="VLU2519" s="207"/>
      <c r="VLV2519" s="207"/>
      <c r="VLW2519" s="187"/>
      <c r="VLX2519" s="187"/>
      <c r="VLY2519" s="204"/>
      <c r="VLZ2519" s="272"/>
      <c r="VMA2519" s="207"/>
      <c r="VMB2519" s="238"/>
      <c r="VMC2519" s="207"/>
      <c r="VMD2519" s="207"/>
      <c r="VME2519" s="187"/>
      <c r="VMF2519" s="187"/>
      <c r="VMG2519" s="204"/>
      <c r="VMH2519" s="272"/>
      <c r="VMI2519" s="207"/>
      <c r="VMJ2519" s="238"/>
      <c r="VMK2519" s="207"/>
      <c r="VML2519" s="207"/>
      <c r="VMM2519" s="187"/>
      <c r="VMN2519" s="187"/>
      <c r="VMO2519" s="204"/>
      <c r="VMP2519" s="272"/>
      <c r="VMQ2519" s="207"/>
      <c r="VMR2519" s="238"/>
      <c r="VMS2519" s="207"/>
      <c r="VMT2519" s="207"/>
      <c r="VMU2519" s="187"/>
      <c r="VMV2519" s="187"/>
      <c r="VMW2519" s="204"/>
      <c r="VMX2519" s="272"/>
      <c r="VMY2519" s="207"/>
      <c r="VMZ2519" s="238"/>
      <c r="VNA2519" s="207"/>
      <c r="VNB2519" s="207"/>
      <c r="VNC2519" s="187"/>
      <c r="VND2519" s="187"/>
      <c r="VNE2519" s="204"/>
      <c r="VNF2519" s="272"/>
      <c r="VNG2519" s="207"/>
      <c r="VNH2519" s="238"/>
      <c r="VNI2519" s="207"/>
      <c r="VNJ2519" s="207"/>
      <c r="VNK2519" s="187"/>
      <c r="VNL2519" s="187"/>
      <c r="VNM2519" s="204"/>
      <c r="VNN2519" s="272"/>
      <c r="VNO2519" s="207"/>
      <c r="VNP2519" s="238"/>
      <c r="VNQ2519" s="207"/>
      <c r="VNR2519" s="207"/>
      <c r="VNS2519" s="187"/>
      <c r="VNT2519" s="187"/>
      <c r="VNU2519" s="204"/>
      <c r="VNV2519" s="272"/>
      <c r="VNW2519" s="207"/>
      <c r="VNX2519" s="238"/>
      <c r="VNY2519" s="207"/>
      <c r="VNZ2519" s="207"/>
      <c r="VOA2519" s="187"/>
      <c r="VOB2519" s="187"/>
      <c r="VOC2519" s="204"/>
      <c r="VOD2519" s="272"/>
      <c r="VOE2519" s="207"/>
      <c r="VOF2519" s="238"/>
      <c r="VOG2519" s="207"/>
      <c r="VOH2519" s="207"/>
      <c r="VOI2519" s="187"/>
      <c r="VOJ2519" s="187"/>
      <c r="VOK2519" s="204"/>
      <c r="VOL2519" s="272"/>
      <c r="VOM2519" s="207"/>
      <c r="VON2519" s="238"/>
      <c r="VOO2519" s="207"/>
      <c r="VOP2519" s="207"/>
      <c r="VOQ2519" s="187"/>
      <c r="VOR2519" s="187"/>
      <c r="VOS2519" s="204"/>
      <c r="VOT2519" s="272"/>
      <c r="VOU2519" s="207"/>
      <c r="VOV2519" s="238"/>
      <c r="VOW2519" s="207"/>
      <c r="VOX2519" s="207"/>
      <c r="VOY2519" s="187"/>
      <c r="VOZ2519" s="187"/>
      <c r="VPA2519" s="204"/>
      <c r="VPB2519" s="272"/>
      <c r="VPC2519" s="207"/>
      <c r="VPD2519" s="238"/>
      <c r="VPE2519" s="207"/>
      <c r="VPF2519" s="207"/>
      <c r="VPG2519" s="187"/>
      <c r="VPH2519" s="187"/>
      <c r="VPI2519" s="204"/>
      <c r="VPJ2519" s="272"/>
      <c r="VPK2519" s="207"/>
      <c r="VPL2519" s="238"/>
      <c r="VPM2519" s="207"/>
      <c r="VPN2519" s="207"/>
      <c r="VPO2519" s="187"/>
      <c r="VPP2519" s="187"/>
      <c r="VPQ2519" s="204"/>
      <c r="VPR2519" s="272"/>
      <c r="VPS2519" s="207"/>
      <c r="VPT2519" s="238"/>
      <c r="VPU2519" s="207"/>
      <c r="VPV2519" s="207"/>
      <c r="VPW2519" s="187"/>
      <c r="VPX2519" s="187"/>
      <c r="VPY2519" s="204"/>
      <c r="VPZ2519" s="272"/>
      <c r="VQA2519" s="207"/>
      <c r="VQB2519" s="238"/>
      <c r="VQC2519" s="207"/>
      <c r="VQD2519" s="207"/>
      <c r="VQE2519" s="187"/>
      <c r="VQF2519" s="187"/>
      <c r="VQG2519" s="204"/>
      <c r="VQH2519" s="272"/>
      <c r="VQI2519" s="207"/>
      <c r="VQJ2519" s="238"/>
      <c r="VQK2519" s="207"/>
      <c r="VQL2519" s="207"/>
      <c r="VQM2519" s="187"/>
      <c r="VQN2519" s="187"/>
      <c r="VQO2519" s="204"/>
      <c r="VQP2519" s="272"/>
      <c r="VQQ2519" s="207"/>
      <c r="VQR2519" s="238"/>
      <c r="VQS2519" s="207"/>
      <c r="VQT2519" s="207"/>
      <c r="VQU2519" s="187"/>
      <c r="VQV2519" s="187"/>
      <c r="VQW2519" s="204"/>
      <c r="VQX2519" s="272"/>
      <c r="VQY2519" s="207"/>
      <c r="VQZ2519" s="238"/>
      <c r="VRA2519" s="207"/>
      <c r="VRB2519" s="207"/>
      <c r="VRC2519" s="187"/>
      <c r="VRD2519" s="187"/>
      <c r="VRE2519" s="204"/>
      <c r="VRF2519" s="272"/>
      <c r="VRG2519" s="207"/>
      <c r="VRH2519" s="238"/>
      <c r="VRI2519" s="207"/>
      <c r="VRJ2519" s="207"/>
      <c r="VRK2519" s="187"/>
      <c r="VRL2519" s="187"/>
      <c r="VRM2519" s="204"/>
      <c r="VRN2519" s="272"/>
      <c r="VRO2519" s="207"/>
      <c r="VRP2519" s="238"/>
      <c r="VRQ2519" s="207"/>
      <c r="VRR2519" s="207"/>
      <c r="VRS2519" s="187"/>
      <c r="VRT2519" s="187"/>
      <c r="VRU2519" s="204"/>
      <c r="VRV2519" s="272"/>
      <c r="VRW2519" s="207"/>
      <c r="VRX2519" s="238"/>
      <c r="VRY2519" s="207"/>
      <c r="VRZ2519" s="207"/>
      <c r="VSA2519" s="187"/>
      <c r="VSB2519" s="187"/>
      <c r="VSC2519" s="204"/>
      <c r="VSD2519" s="272"/>
      <c r="VSE2519" s="207"/>
      <c r="VSF2519" s="238"/>
      <c r="VSG2519" s="207"/>
      <c r="VSH2519" s="207"/>
      <c r="VSI2519" s="187"/>
      <c r="VSJ2519" s="187"/>
      <c r="VSK2519" s="204"/>
      <c r="VSL2519" s="272"/>
      <c r="VSM2519" s="207"/>
      <c r="VSN2519" s="238"/>
      <c r="VSO2519" s="207"/>
      <c r="VSP2519" s="207"/>
      <c r="VSQ2519" s="187"/>
      <c r="VSR2519" s="187"/>
      <c r="VSS2519" s="204"/>
      <c r="VST2519" s="272"/>
      <c r="VSU2519" s="207"/>
      <c r="VSV2519" s="238"/>
      <c r="VSW2519" s="207"/>
      <c r="VSX2519" s="207"/>
      <c r="VSY2519" s="187"/>
      <c r="VSZ2519" s="187"/>
      <c r="VTA2519" s="204"/>
      <c r="VTB2519" s="272"/>
      <c r="VTC2519" s="207"/>
      <c r="VTD2519" s="238"/>
      <c r="VTE2519" s="207"/>
      <c r="VTF2519" s="207"/>
      <c r="VTG2519" s="187"/>
      <c r="VTH2519" s="187"/>
      <c r="VTI2519" s="204"/>
      <c r="VTJ2519" s="272"/>
      <c r="VTK2519" s="207"/>
      <c r="VTL2519" s="238"/>
      <c r="VTM2519" s="207"/>
      <c r="VTN2519" s="207"/>
      <c r="VTO2519" s="187"/>
      <c r="VTP2519" s="187"/>
      <c r="VTQ2519" s="204"/>
      <c r="VTR2519" s="272"/>
      <c r="VTS2519" s="207"/>
      <c r="VTT2519" s="238"/>
      <c r="VTU2519" s="207"/>
      <c r="VTV2519" s="207"/>
      <c r="VTW2519" s="187"/>
      <c r="VTX2519" s="187"/>
      <c r="VTY2519" s="204"/>
      <c r="VTZ2519" s="272"/>
      <c r="VUA2519" s="207"/>
      <c r="VUB2519" s="238"/>
      <c r="VUC2519" s="207"/>
      <c r="VUD2519" s="207"/>
      <c r="VUE2519" s="187"/>
      <c r="VUF2519" s="187"/>
      <c r="VUG2519" s="204"/>
      <c r="VUH2519" s="272"/>
      <c r="VUI2519" s="207"/>
      <c r="VUJ2519" s="238"/>
      <c r="VUK2519" s="207"/>
      <c r="VUL2519" s="207"/>
      <c r="VUM2519" s="187"/>
      <c r="VUN2519" s="187"/>
      <c r="VUO2519" s="204"/>
      <c r="VUP2519" s="272"/>
      <c r="VUQ2519" s="207"/>
      <c r="VUR2519" s="238"/>
      <c r="VUS2519" s="207"/>
      <c r="VUT2519" s="207"/>
      <c r="VUU2519" s="187"/>
      <c r="VUV2519" s="187"/>
      <c r="VUW2519" s="204"/>
      <c r="VUX2519" s="272"/>
      <c r="VUY2519" s="207"/>
      <c r="VUZ2519" s="238"/>
      <c r="VVA2519" s="207"/>
      <c r="VVB2519" s="207"/>
      <c r="VVC2519" s="187"/>
      <c r="VVD2519" s="187"/>
      <c r="VVE2519" s="204"/>
      <c r="VVF2519" s="272"/>
      <c r="VVG2519" s="207"/>
      <c r="VVH2519" s="238"/>
      <c r="VVI2519" s="207"/>
      <c r="VVJ2519" s="207"/>
      <c r="VVK2519" s="187"/>
      <c r="VVL2519" s="187"/>
      <c r="VVM2519" s="204"/>
      <c r="VVN2519" s="272"/>
      <c r="VVO2519" s="207"/>
      <c r="VVP2519" s="238"/>
      <c r="VVQ2519" s="207"/>
      <c r="VVR2519" s="207"/>
      <c r="VVS2519" s="187"/>
      <c r="VVT2519" s="187"/>
      <c r="VVU2519" s="204"/>
      <c r="VVV2519" s="272"/>
      <c r="VVW2519" s="207"/>
      <c r="VVX2519" s="238"/>
      <c r="VVY2519" s="207"/>
      <c r="VVZ2519" s="207"/>
      <c r="VWA2519" s="187"/>
      <c r="VWB2519" s="187"/>
      <c r="VWC2519" s="204"/>
      <c r="VWD2519" s="272"/>
      <c r="VWE2519" s="207"/>
      <c r="VWF2519" s="238"/>
      <c r="VWG2519" s="207"/>
      <c r="VWH2519" s="207"/>
      <c r="VWI2519" s="187"/>
      <c r="VWJ2519" s="187"/>
      <c r="VWK2519" s="204"/>
      <c r="VWL2519" s="272"/>
      <c r="VWM2519" s="207"/>
      <c r="VWN2519" s="238"/>
      <c r="VWO2519" s="207"/>
      <c r="VWP2519" s="207"/>
      <c r="VWQ2519" s="187"/>
      <c r="VWR2519" s="187"/>
      <c r="VWS2519" s="204"/>
      <c r="VWT2519" s="272"/>
      <c r="VWU2519" s="207"/>
      <c r="VWV2519" s="238"/>
      <c r="VWW2519" s="207"/>
      <c r="VWX2519" s="207"/>
      <c r="VWY2519" s="187"/>
      <c r="VWZ2519" s="187"/>
      <c r="VXA2519" s="204"/>
      <c r="VXB2519" s="272"/>
      <c r="VXC2519" s="207"/>
      <c r="VXD2519" s="238"/>
      <c r="VXE2519" s="207"/>
      <c r="VXF2519" s="207"/>
      <c r="VXG2519" s="187"/>
      <c r="VXH2519" s="187"/>
      <c r="VXI2519" s="204"/>
      <c r="VXJ2519" s="272"/>
      <c r="VXK2519" s="207"/>
      <c r="VXL2519" s="238"/>
      <c r="VXM2519" s="207"/>
      <c r="VXN2519" s="207"/>
      <c r="VXO2519" s="187"/>
      <c r="VXP2519" s="187"/>
      <c r="VXQ2519" s="204"/>
      <c r="VXR2519" s="272"/>
      <c r="VXS2519" s="207"/>
      <c r="VXT2519" s="238"/>
      <c r="VXU2519" s="207"/>
      <c r="VXV2519" s="207"/>
      <c r="VXW2519" s="187"/>
      <c r="VXX2519" s="187"/>
      <c r="VXY2519" s="204"/>
      <c r="VXZ2519" s="272"/>
      <c r="VYA2519" s="207"/>
      <c r="VYB2519" s="238"/>
      <c r="VYC2519" s="207"/>
      <c r="VYD2519" s="207"/>
      <c r="VYE2519" s="187"/>
      <c r="VYF2519" s="187"/>
      <c r="VYG2519" s="204"/>
      <c r="VYH2519" s="272"/>
      <c r="VYI2519" s="207"/>
      <c r="VYJ2519" s="238"/>
      <c r="VYK2519" s="207"/>
      <c r="VYL2519" s="207"/>
      <c r="VYM2519" s="187"/>
      <c r="VYN2519" s="187"/>
      <c r="VYO2519" s="204"/>
      <c r="VYP2519" s="272"/>
      <c r="VYQ2519" s="207"/>
      <c r="VYR2519" s="238"/>
      <c r="VYS2519" s="207"/>
      <c r="VYT2519" s="207"/>
      <c r="VYU2519" s="187"/>
      <c r="VYV2519" s="187"/>
      <c r="VYW2519" s="204"/>
      <c r="VYX2519" s="272"/>
      <c r="VYY2519" s="207"/>
      <c r="VYZ2519" s="238"/>
      <c r="VZA2519" s="207"/>
      <c r="VZB2519" s="207"/>
      <c r="VZC2519" s="187"/>
      <c r="VZD2519" s="187"/>
      <c r="VZE2519" s="204"/>
      <c r="VZF2519" s="272"/>
      <c r="VZG2519" s="207"/>
      <c r="VZH2519" s="238"/>
      <c r="VZI2519" s="207"/>
      <c r="VZJ2519" s="207"/>
      <c r="VZK2519" s="187"/>
      <c r="VZL2519" s="187"/>
      <c r="VZM2519" s="204"/>
      <c r="VZN2519" s="272"/>
      <c r="VZO2519" s="207"/>
      <c r="VZP2519" s="238"/>
      <c r="VZQ2519" s="207"/>
      <c r="VZR2519" s="207"/>
      <c r="VZS2519" s="187"/>
      <c r="VZT2519" s="187"/>
      <c r="VZU2519" s="204"/>
      <c r="VZV2519" s="272"/>
      <c r="VZW2519" s="207"/>
      <c r="VZX2519" s="238"/>
      <c r="VZY2519" s="207"/>
      <c r="VZZ2519" s="207"/>
      <c r="WAA2519" s="187"/>
      <c r="WAB2519" s="187"/>
      <c r="WAC2519" s="204"/>
      <c r="WAD2519" s="272"/>
      <c r="WAE2519" s="207"/>
      <c r="WAF2519" s="238"/>
      <c r="WAG2519" s="207"/>
      <c r="WAH2519" s="207"/>
      <c r="WAI2519" s="187"/>
      <c r="WAJ2519" s="187"/>
      <c r="WAK2519" s="204"/>
      <c r="WAL2519" s="272"/>
      <c r="WAM2519" s="207"/>
      <c r="WAN2519" s="238"/>
      <c r="WAO2519" s="207"/>
      <c r="WAP2519" s="207"/>
      <c r="WAQ2519" s="187"/>
      <c r="WAR2519" s="187"/>
      <c r="WAS2519" s="204"/>
      <c r="WAT2519" s="272"/>
      <c r="WAU2519" s="207"/>
      <c r="WAV2519" s="238"/>
      <c r="WAW2519" s="207"/>
      <c r="WAX2519" s="207"/>
      <c r="WAY2519" s="187"/>
      <c r="WAZ2519" s="187"/>
      <c r="WBA2519" s="204"/>
      <c r="WBB2519" s="272"/>
      <c r="WBC2519" s="207"/>
      <c r="WBD2519" s="238"/>
      <c r="WBE2519" s="207"/>
      <c r="WBF2519" s="207"/>
      <c r="WBG2519" s="187"/>
      <c r="WBH2519" s="187"/>
      <c r="WBI2519" s="204"/>
      <c r="WBJ2519" s="272"/>
      <c r="WBK2519" s="207"/>
      <c r="WBL2519" s="238"/>
      <c r="WBM2519" s="207"/>
      <c r="WBN2519" s="207"/>
      <c r="WBO2519" s="187"/>
      <c r="WBP2519" s="187"/>
      <c r="WBQ2519" s="204"/>
      <c r="WBR2519" s="272"/>
      <c r="WBS2519" s="207"/>
      <c r="WBT2519" s="238"/>
      <c r="WBU2519" s="207"/>
      <c r="WBV2519" s="207"/>
      <c r="WBW2519" s="187"/>
      <c r="WBX2519" s="187"/>
      <c r="WBY2519" s="204"/>
      <c r="WBZ2519" s="272"/>
      <c r="WCA2519" s="207"/>
      <c r="WCB2519" s="238"/>
      <c r="WCC2519" s="207"/>
      <c r="WCD2519" s="207"/>
      <c r="WCE2519" s="187"/>
      <c r="WCF2519" s="187"/>
      <c r="WCG2519" s="204"/>
      <c r="WCH2519" s="272"/>
      <c r="WCI2519" s="207"/>
      <c r="WCJ2519" s="238"/>
      <c r="WCK2519" s="207"/>
      <c r="WCL2519" s="207"/>
      <c r="WCM2519" s="187"/>
      <c r="WCN2519" s="187"/>
      <c r="WCO2519" s="204"/>
      <c r="WCP2519" s="272"/>
      <c r="WCQ2519" s="207"/>
      <c r="WCR2519" s="238"/>
      <c r="WCS2519" s="207"/>
      <c r="WCT2519" s="207"/>
      <c r="WCU2519" s="187"/>
      <c r="WCV2519" s="187"/>
      <c r="WCW2519" s="204"/>
      <c r="WCX2519" s="272"/>
      <c r="WCY2519" s="207"/>
      <c r="WCZ2519" s="238"/>
      <c r="WDA2519" s="207"/>
      <c r="WDB2519" s="207"/>
      <c r="WDC2519" s="187"/>
      <c r="WDD2519" s="187"/>
      <c r="WDE2519" s="204"/>
      <c r="WDF2519" s="272"/>
      <c r="WDG2519" s="207"/>
      <c r="WDH2519" s="238"/>
      <c r="WDI2519" s="207"/>
      <c r="WDJ2519" s="207"/>
      <c r="WDK2519" s="187"/>
      <c r="WDL2519" s="187"/>
      <c r="WDM2519" s="204"/>
      <c r="WDN2519" s="272"/>
      <c r="WDO2519" s="207"/>
      <c r="WDP2519" s="238"/>
      <c r="WDQ2519" s="207"/>
      <c r="WDR2519" s="207"/>
      <c r="WDS2519" s="187"/>
      <c r="WDT2519" s="187"/>
      <c r="WDU2519" s="204"/>
      <c r="WDV2519" s="272"/>
      <c r="WDW2519" s="207"/>
      <c r="WDX2519" s="238"/>
      <c r="WDY2519" s="207"/>
      <c r="WDZ2519" s="207"/>
      <c r="WEA2519" s="187"/>
      <c r="WEB2519" s="187"/>
      <c r="WEC2519" s="204"/>
      <c r="WED2519" s="272"/>
      <c r="WEE2519" s="207"/>
      <c r="WEF2519" s="238"/>
      <c r="WEG2519" s="207"/>
      <c r="WEH2519" s="207"/>
      <c r="WEI2519" s="187"/>
      <c r="WEJ2519" s="187"/>
      <c r="WEK2519" s="204"/>
      <c r="WEL2519" s="272"/>
      <c r="WEM2519" s="207"/>
      <c r="WEN2519" s="238"/>
      <c r="WEO2519" s="207"/>
      <c r="WEP2519" s="207"/>
      <c r="WEQ2519" s="187"/>
      <c r="WER2519" s="187"/>
      <c r="WES2519" s="204"/>
      <c r="WET2519" s="272"/>
      <c r="WEU2519" s="207"/>
      <c r="WEV2519" s="238"/>
      <c r="WEW2519" s="207"/>
      <c r="WEX2519" s="207"/>
      <c r="WEY2519" s="187"/>
      <c r="WEZ2519" s="187"/>
      <c r="WFA2519" s="204"/>
      <c r="WFB2519" s="272"/>
      <c r="WFC2519" s="207"/>
      <c r="WFD2519" s="238"/>
      <c r="WFE2519" s="207"/>
      <c r="WFF2519" s="207"/>
      <c r="WFG2519" s="187"/>
      <c r="WFH2519" s="187"/>
      <c r="WFI2519" s="204"/>
      <c r="WFJ2519" s="272"/>
      <c r="WFK2519" s="207"/>
      <c r="WFL2519" s="238"/>
      <c r="WFM2519" s="207"/>
      <c r="WFN2519" s="207"/>
      <c r="WFO2519" s="187"/>
      <c r="WFP2519" s="187"/>
      <c r="WFQ2519" s="204"/>
      <c r="WFR2519" s="272"/>
      <c r="WFS2519" s="207"/>
      <c r="WFT2519" s="238"/>
      <c r="WFU2519" s="207"/>
      <c r="WFV2519" s="207"/>
      <c r="WFW2519" s="187"/>
      <c r="WFX2519" s="187"/>
      <c r="WFY2519" s="204"/>
      <c r="WFZ2519" s="272"/>
      <c r="WGA2519" s="207"/>
      <c r="WGB2519" s="238"/>
      <c r="WGC2519" s="207"/>
      <c r="WGD2519" s="207"/>
      <c r="WGE2519" s="187"/>
      <c r="WGF2519" s="187"/>
      <c r="WGG2519" s="204"/>
      <c r="WGH2519" s="272"/>
      <c r="WGI2519" s="207"/>
      <c r="WGJ2519" s="238"/>
      <c r="WGK2519" s="207"/>
      <c r="WGL2519" s="207"/>
      <c r="WGM2519" s="187"/>
      <c r="WGN2519" s="187"/>
      <c r="WGO2519" s="204"/>
      <c r="WGP2519" s="272"/>
      <c r="WGQ2519" s="207"/>
      <c r="WGR2519" s="238"/>
      <c r="WGS2519" s="207"/>
      <c r="WGT2519" s="207"/>
      <c r="WGU2519" s="187"/>
      <c r="WGV2519" s="187"/>
      <c r="WGW2519" s="204"/>
      <c r="WGX2519" s="272"/>
      <c r="WGY2519" s="207"/>
      <c r="WGZ2519" s="238"/>
      <c r="WHA2519" s="207"/>
      <c r="WHB2519" s="207"/>
      <c r="WHC2519" s="187"/>
      <c r="WHD2519" s="187"/>
      <c r="WHE2519" s="204"/>
      <c r="WHF2519" s="272"/>
      <c r="WHG2519" s="207"/>
      <c r="WHH2519" s="238"/>
      <c r="WHI2519" s="207"/>
      <c r="WHJ2519" s="207"/>
      <c r="WHK2519" s="187"/>
      <c r="WHL2519" s="187"/>
      <c r="WHM2519" s="204"/>
      <c r="WHN2519" s="272"/>
      <c r="WHO2519" s="207"/>
      <c r="WHP2519" s="238"/>
      <c r="WHQ2519" s="207"/>
      <c r="WHR2519" s="207"/>
      <c r="WHS2519" s="187"/>
      <c r="WHT2519" s="187"/>
      <c r="WHU2519" s="204"/>
      <c r="WHV2519" s="272"/>
      <c r="WHW2519" s="207"/>
      <c r="WHX2519" s="238"/>
      <c r="WHY2519" s="207"/>
      <c r="WHZ2519" s="207"/>
      <c r="WIA2519" s="187"/>
      <c r="WIB2519" s="187"/>
      <c r="WIC2519" s="204"/>
      <c r="WID2519" s="272"/>
      <c r="WIE2519" s="207"/>
      <c r="WIF2519" s="238"/>
      <c r="WIG2519" s="207"/>
      <c r="WIH2519" s="207"/>
      <c r="WII2519" s="187"/>
      <c r="WIJ2519" s="187"/>
      <c r="WIK2519" s="204"/>
      <c r="WIL2519" s="272"/>
      <c r="WIM2519" s="207"/>
      <c r="WIN2519" s="238"/>
      <c r="WIO2519" s="207"/>
      <c r="WIP2519" s="207"/>
      <c r="WIQ2519" s="187"/>
      <c r="WIR2519" s="187"/>
      <c r="WIS2519" s="204"/>
      <c r="WIT2519" s="272"/>
      <c r="WIU2519" s="207"/>
      <c r="WIV2519" s="238"/>
      <c r="WIW2519" s="207"/>
      <c r="WIX2519" s="207"/>
      <c r="WIY2519" s="187"/>
      <c r="WIZ2519" s="187"/>
      <c r="WJA2519" s="204"/>
      <c r="WJB2519" s="272"/>
      <c r="WJC2519" s="207"/>
      <c r="WJD2519" s="238"/>
      <c r="WJE2519" s="207"/>
      <c r="WJF2519" s="207"/>
      <c r="WJG2519" s="187"/>
      <c r="WJH2519" s="187"/>
      <c r="WJI2519" s="204"/>
      <c r="WJJ2519" s="272"/>
      <c r="WJK2519" s="207"/>
      <c r="WJL2519" s="238"/>
      <c r="WJM2519" s="207"/>
      <c r="WJN2519" s="207"/>
      <c r="WJO2519" s="187"/>
      <c r="WJP2519" s="187"/>
      <c r="WJQ2519" s="204"/>
      <c r="WJR2519" s="272"/>
      <c r="WJS2519" s="207"/>
      <c r="WJT2519" s="238"/>
      <c r="WJU2519" s="207"/>
      <c r="WJV2519" s="207"/>
      <c r="WJW2519" s="187"/>
      <c r="WJX2519" s="187"/>
      <c r="WJY2519" s="204"/>
      <c r="WJZ2519" s="272"/>
      <c r="WKA2519" s="207"/>
      <c r="WKB2519" s="238"/>
      <c r="WKC2519" s="207"/>
      <c r="WKD2519" s="207"/>
      <c r="WKE2519" s="187"/>
      <c r="WKF2519" s="187"/>
      <c r="WKG2519" s="204"/>
      <c r="WKH2519" s="272"/>
      <c r="WKI2519" s="207"/>
      <c r="WKJ2519" s="238"/>
      <c r="WKK2519" s="207"/>
      <c r="WKL2519" s="207"/>
      <c r="WKM2519" s="187"/>
      <c r="WKN2519" s="187"/>
      <c r="WKO2519" s="204"/>
      <c r="WKP2519" s="272"/>
      <c r="WKQ2519" s="207"/>
      <c r="WKR2519" s="238"/>
      <c r="WKS2519" s="207"/>
      <c r="WKT2519" s="207"/>
      <c r="WKU2519" s="187"/>
      <c r="WKV2519" s="187"/>
      <c r="WKW2519" s="204"/>
      <c r="WKX2519" s="272"/>
      <c r="WKY2519" s="207"/>
      <c r="WKZ2519" s="238"/>
      <c r="WLA2519" s="207"/>
      <c r="WLB2519" s="207"/>
      <c r="WLC2519" s="187"/>
      <c r="WLD2519" s="187"/>
      <c r="WLE2519" s="204"/>
      <c r="WLF2519" s="272"/>
      <c r="WLG2519" s="207"/>
      <c r="WLH2519" s="238"/>
      <c r="WLI2519" s="207"/>
      <c r="WLJ2519" s="207"/>
      <c r="WLK2519" s="187"/>
      <c r="WLL2519" s="187"/>
      <c r="WLM2519" s="204"/>
      <c r="WLN2519" s="272"/>
      <c r="WLO2519" s="207"/>
      <c r="WLP2519" s="238"/>
      <c r="WLQ2519" s="207"/>
      <c r="WLR2519" s="207"/>
      <c r="WLS2519" s="187"/>
      <c r="WLT2519" s="187"/>
      <c r="WLU2519" s="204"/>
      <c r="WLV2519" s="272"/>
      <c r="WLW2519" s="207"/>
      <c r="WLX2519" s="238"/>
      <c r="WLY2519" s="207"/>
      <c r="WLZ2519" s="207"/>
      <c r="WMA2519" s="187"/>
      <c r="WMB2519" s="187"/>
      <c r="WMC2519" s="204"/>
      <c r="WMD2519" s="272"/>
      <c r="WME2519" s="207"/>
      <c r="WMF2519" s="238"/>
      <c r="WMG2519" s="207"/>
      <c r="WMH2519" s="207"/>
      <c r="WMI2519" s="187"/>
      <c r="WMJ2519" s="187"/>
      <c r="WMK2519" s="204"/>
      <c r="WML2519" s="272"/>
      <c r="WMM2519" s="207"/>
      <c r="WMN2519" s="238"/>
      <c r="WMO2519" s="207"/>
      <c r="WMP2519" s="207"/>
      <c r="WMQ2519" s="187"/>
      <c r="WMR2519" s="187"/>
      <c r="WMS2519" s="204"/>
      <c r="WMT2519" s="272"/>
      <c r="WMU2519" s="207"/>
      <c r="WMV2519" s="238"/>
      <c r="WMW2519" s="207"/>
      <c r="WMX2519" s="207"/>
      <c r="WMY2519" s="187"/>
      <c r="WMZ2519" s="187"/>
      <c r="WNA2519" s="204"/>
      <c r="WNB2519" s="272"/>
      <c r="WNC2519" s="207"/>
      <c r="WND2519" s="238"/>
      <c r="WNE2519" s="207"/>
      <c r="WNF2519" s="207"/>
      <c r="WNG2519" s="187"/>
      <c r="WNH2519" s="187"/>
      <c r="WNI2519" s="204"/>
      <c r="WNJ2519" s="272"/>
      <c r="WNK2519" s="207"/>
      <c r="WNL2519" s="238"/>
      <c r="WNM2519" s="207"/>
      <c r="WNN2519" s="207"/>
      <c r="WNO2519" s="187"/>
      <c r="WNP2519" s="187"/>
      <c r="WNQ2519" s="204"/>
      <c r="WNR2519" s="272"/>
      <c r="WNS2519" s="207"/>
      <c r="WNT2519" s="238"/>
      <c r="WNU2519" s="207"/>
      <c r="WNV2519" s="207"/>
      <c r="WNW2519" s="187"/>
      <c r="WNX2519" s="187"/>
      <c r="WNY2519" s="204"/>
      <c r="WNZ2519" s="272"/>
      <c r="WOA2519" s="207"/>
      <c r="WOB2519" s="238"/>
      <c r="WOC2519" s="207"/>
      <c r="WOD2519" s="207"/>
      <c r="WOE2519" s="187"/>
      <c r="WOF2519" s="187"/>
      <c r="WOG2519" s="204"/>
      <c r="WOH2519" s="272"/>
      <c r="WOI2519" s="207"/>
      <c r="WOJ2519" s="238"/>
      <c r="WOK2519" s="207"/>
      <c r="WOL2519" s="207"/>
      <c r="WOM2519" s="187"/>
      <c r="WON2519" s="187"/>
      <c r="WOO2519" s="204"/>
      <c r="WOP2519" s="272"/>
      <c r="WOQ2519" s="207"/>
      <c r="WOR2519" s="238"/>
      <c r="WOS2519" s="207"/>
      <c r="WOT2519" s="207"/>
      <c r="WOU2519" s="187"/>
      <c r="WOV2519" s="187"/>
      <c r="WOW2519" s="204"/>
      <c r="WOX2519" s="272"/>
      <c r="WOY2519" s="207"/>
      <c r="WOZ2519" s="238"/>
      <c r="WPA2519" s="207"/>
      <c r="WPB2519" s="207"/>
      <c r="WPC2519" s="187"/>
      <c r="WPD2519" s="187"/>
      <c r="WPE2519" s="204"/>
      <c r="WPF2519" s="272"/>
      <c r="WPG2519" s="207"/>
      <c r="WPH2519" s="238"/>
      <c r="WPI2519" s="207"/>
      <c r="WPJ2519" s="207"/>
      <c r="WPK2519" s="187"/>
      <c r="WPL2519" s="187"/>
      <c r="WPM2519" s="204"/>
      <c r="WPN2519" s="272"/>
      <c r="WPO2519" s="207"/>
      <c r="WPP2519" s="238"/>
      <c r="WPQ2519" s="207"/>
      <c r="WPR2519" s="207"/>
      <c r="WPS2519" s="187"/>
      <c r="WPT2519" s="187"/>
      <c r="WPU2519" s="204"/>
      <c r="WPV2519" s="272"/>
      <c r="WPW2519" s="207"/>
      <c r="WPX2519" s="238"/>
      <c r="WPY2519" s="207"/>
      <c r="WPZ2519" s="207"/>
      <c r="WQA2519" s="187"/>
      <c r="WQB2519" s="187"/>
      <c r="WQC2519" s="204"/>
      <c r="WQD2519" s="272"/>
      <c r="WQE2519" s="207"/>
      <c r="WQF2519" s="238"/>
      <c r="WQG2519" s="207"/>
      <c r="WQH2519" s="207"/>
      <c r="WQI2519" s="187"/>
      <c r="WQJ2519" s="187"/>
      <c r="WQK2519" s="204"/>
      <c r="WQL2519" s="272"/>
      <c r="WQM2519" s="207"/>
      <c r="WQN2519" s="238"/>
      <c r="WQO2519" s="207"/>
      <c r="WQP2519" s="207"/>
      <c r="WQQ2519" s="187"/>
      <c r="WQR2519" s="187"/>
      <c r="WQS2519" s="204"/>
      <c r="WQT2519" s="272"/>
      <c r="WQU2519" s="207"/>
      <c r="WQV2519" s="238"/>
      <c r="WQW2519" s="207"/>
      <c r="WQX2519" s="207"/>
      <c r="WQY2519" s="187"/>
      <c r="WQZ2519" s="187"/>
      <c r="WRA2519" s="204"/>
      <c r="WRB2519" s="272"/>
      <c r="WRC2519" s="207"/>
      <c r="WRD2519" s="238"/>
      <c r="WRE2519" s="207"/>
      <c r="WRF2519" s="207"/>
      <c r="WRG2519" s="187"/>
      <c r="WRH2519" s="187"/>
      <c r="WRI2519" s="204"/>
      <c r="WRJ2519" s="272"/>
      <c r="WRK2519" s="207"/>
      <c r="WRL2519" s="238"/>
      <c r="WRM2519" s="207"/>
      <c r="WRN2519" s="207"/>
      <c r="WRO2519" s="187"/>
      <c r="WRP2519" s="187"/>
      <c r="WRQ2519" s="204"/>
      <c r="WRR2519" s="272"/>
      <c r="WRS2519" s="207"/>
      <c r="WRT2519" s="238"/>
      <c r="WRU2519" s="207"/>
      <c r="WRV2519" s="207"/>
      <c r="WRW2519" s="187"/>
      <c r="WRX2519" s="187"/>
      <c r="WRY2519" s="204"/>
      <c r="WRZ2519" s="272"/>
      <c r="WSA2519" s="207"/>
      <c r="WSB2519" s="238"/>
      <c r="WSC2519" s="207"/>
      <c r="WSD2519" s="207"/>
      <c r="WSE2519" s="187"/>
      <c r="WSF2519" s="187"/>
      <c r="WSG2519" s="204"/>
      <c r="WSH2519" s="272"/>
      <c r="WSI2519" s="207"/>
      <c r="WSJ2519" s="238"/>
      <c r="WSK2519" s="207"/>
      <c r="WSL2519" s="207"/>
      <c r="WSM2519" s="187"/>
      <c r="WSN2519" s="187"/>
      <c r="WSO2519" s="204"/>
      <c r="WSP2519" s="272"/>
      <c r="WSQ2519" s="207"/>
      <c r="WSR2519" s="238"/>
      <c r="WSS2519" s="207"/>
      <c r="WST2519" s="207"/>
      <c r="WSU2519" s="187"/>
      <c r="WSV2519" s="187"/>
      <c r="WSW2519" s="204"/>
      <c r="WSX2519" s="272"/>
      <c r="WSY2519" s="207"/>
      <c r="WSZ2519" s="238"/>
      <c r="WTA2519" s="207"/>
      <c r="WTB2519" s="207"/>
      <c r="WTC2519" s="187"/>
      <c r="WTD2519" s="187"/>
      <c r="WTE2519" s="204"/>
      <c r="WTF2519" s="272"/>
      <c r="WTG2519" s="207"/>
      <c r="WTH2519" s="238"/>
      <c r="WTI2519" s="207"/>
      <c r="WTJ2519" s="207"/>
      <c r="WTK2519" s="187"/>
      <c r="WTL2519" s="187"/>
      <c r="WTM2519" s="204"/>
      <c r="WTN2519" s="272"/>
      <c r="WTO2519" s="207"/>
      <c r="WTP2519" s="238"/>
      <c r="WTQ2519" s="207"/>
      <c r="WTR2519" s="207"/>
      <c r="WTS2519" s="187"/>
      <c r="WTT2519" s="187"/>
      <c r="WTU2519" s="204"/>
      <c r="WTV2519" s="272"/>
      <c r="WTW2519" s="207"/>
      <c r="WTX2519" s="238"/>
      <c r="WTY2519" s="207"/>
      <c r="WTZ2519" s="207"/>
      <c r="WUA2519" s="187"/>
      <c r="WUB2519" s="187"/>
      <c r="WUC2519" s="204"/>
      <c r="WUD2519" s="272"/>
      <c r="WUE2519" s="207"/>
      <c r="WUF2519" s="238"/>
      <c r="WUG2519" s="207"/>
      <c r="WUH2519" s="207"/>
      <c r="WUI2519" s="187"/>
      <c r="WUJ2519" s="187"/>
      <c r="WUK2519" s="204"/>
      <c r="WUL2519" s="272"/>
      <c r="WUM2519" s="207"/>
      <c r="WUN2519" s="238"/>
      <c r="WUO2519" s="207"/>
      <c r="WUP2519" s="207"/>
      <c r="WUQ2519" s="187"/>
      <c r="WUR2519" s="187"/>
      <c r="WUS2519" s="204"/>
      <c r="WUT2519" s="272"/>
      <c r="WUU2519" s="207"/>
      <c r="WUV2519" s="238"/>
      <c r="WUW2519" s="207"/>
      <c r="WUX2519" s="207"/>
      <c r="WUY2519" s="187"/>
      <c r="WUZ2519" s="187"/>
      <c r="WVA2519" s="204"/>
      <c r="WVB2519" s="272"/>
      <c r="WVC2519" s="207"/>
      <c r="WVD2519" s="238"/>
      <c r="WVE2519" s="207"/>
      <c r="WVF2519" s="207"/>
      <c r="WVG2519" s="187"/>
      <c r="WVH2519" s="187"/>
      <c r="WVI2519" s="204"/>
      <c r="WVJ2519" s="272"/>
      <c r="WVK2519" s="207"/>
      <c r="WVL2519" s="238"/>
      <c r="WVM2519" s="207"/>
      <c r="WVN2519" s="207"/>
      <c r="WVO2519" s="187"/>
      <c r="WVP2519" s="187"/>
      <c r="WVQ2519" s="204"/>
      <c r="WVR2519" s="272"/>
      <c r="WVS2519" s="207"/>
      <c r="WVT2519" s="238"/>
      <c r="WVU2519" s="207"/>
      <c r="WVV2519" s="207"/>
      <c r="WVW2519" s="187"/>
      <c r="WVX2519" s="187"/>
      <c r="WVY2519" s="204"/>
      <c r="WVZ2519" s="272"/>
      <c r="WWA2519" s="207"/>
      <c r="WWB2519" s="238"/>
      <c r="WWC2519" s="207"/>
      <c r="WWD2519" s="207"/>
      <c r="WWE2519" s="187"/>
      <c r="WWF2519" s="187"/>
      <c r="WWG2519" s="204"/>
      <c r="WWH2519" s="272"/>
      <c r="WWI2519" s="207"/>
      <c r="WWJ2519" s="238"/>
      <c r="WWK2519" s="207"/>
      <c r="WWL2519" s="207"/>
      <c r="WWM2519" s="187"/>
      <c r="WWN2519" s="187"/>
      <c r="WWO2519" s="204"/>
      <c r="WWP2519" s="272"/>
      <c r="WWQ2519" s="207"/>
      <c r="WWR2519" s="238"/>
      <c r="WWS2519" s="207"/>
      <c r="WWT2519" s="207"/>
      <c r="WWU2519" s="187"/>
      <c r="WWV2519" s="187"/>
      <c r="WWW2519" s="204"/>
      <c r="WWX2519" s="272"/>
      <c r="WWY2519" s="207"/>
      <c r="WWZ2519" s="238"/>
      <c r="WXA2519" s="207"/>
      <c r="WXB2519" s="207"/>
      <c r="WXC2519" s="187"/>
      <c r="WXD2519" s="187"/>
      <c r="WXE2519" s="204"/>
      <c r="WXF2519" s="272"/>
      <c r="WXG2519" s="207"/>
      <c r="WXH2519" s="238"/>
      <c r="WXI2519" s="207"/>
      <c r="WXJ2519" s="207"/>
      <c r="WXK2519" s="187"/>
      <c r="WXL2519" s="187"/>
      <c r="WXM2519" s="204"/>
      <c r="WXN2519" s="272"/>
      <c r="WXO2519" s="207"/>
      <c r="WXP2519" s="238"/>
      <c r="WXQ2519" s="207"/>
      <c r="WXR2519" s="207"/>
      <c r="WXS2519" s="187"/>
      <c r="WXT2519" s="187"/>
      <c r="WXU2519" s="204"/>
      <c r="WXV2519" s="272"/>
      <c r="WXW2519" s="207"/>
      <c r="WXX2519" s="238"/>
      <c r="WXY2519" s="207"/>
      <c r="WXZ2519" s="207"/>
      <c r="WYA2519" s="187"/>
      <c r="WYB2519" s="187"/>
      <c r="WYC2519" s="204"/>
      <c r="WYD2519" s="272"/>
      <c r="WYE2519" s="207"/>
      <c r="WYF2519" s="238"/>
      <c r="WYG2519" s="207"/>
      <c r="WYH2519" s="207"/>
      <c r="WYI2519" s="187"/>
      <c r="WYJ2519" s="187"/>
      <c r="WYK2519" s="204"/>
      <c r="WYL2519" s="272"/>
      <c r="WYM2519" s="207"/>
      <c r="WYN2519" s="238"/>
      <c r="WYO2519" s="207"/>
      <c r="WYP2519" s="207"/>
      <c r="WYQ2519" s="187"/>
      <c r="WYR2519" s="187"/>
      <c r="WYS2519" s="204"/>
      <c r="WYT2519" s="272"/>
      <c r="WYU2519" s="207"/>
      <c r="WYV2519" s="238"/>
      <c r="WYW2519" s="207"/>
      <c r="WYX2519" s="207"/>
      <c r="WYY2519" s="187"/>
      <c r="WYZ2519" s="187"/>
      <c r="WZA2519" s="204"/>
      <c r="WZB2519" s="272"/>
      <c r="WZC2519" s="207"/>
      <c r="WZD2519" s="238"/>
      <c r="WZE2519" s="207"/>
      <c r="WZF2519" s="207"/>
      <c r="WZG2519" s="187"/>
      <c r="WZH2519" s="187"/>
      <c r="WZI2519" s="204"/>
      <c r="WZJ2519" s="272"/>
      <c r="WZK2519" s="207"/>
      <c r="WZL2519" s="238"/>
      <c r="WZM2519" s="207"/>
      <c r="WZN2519" s="207"/>
      <c r="WZO2519" s="187"/>
      <c r="WZP2519" s="187"/>
      <c r="WZQ2519" s="204"/>
      <c r="WZR2519" s="272"/>
      <c r="WZS2519" s="207"/>
      <c r="WZT2519" s="238"/>
      <c r="WZU2519" s="207"/>
      <c r="WZV2519" s="207"/>
      <c r="WZW2519" s="187"/>
      <c r="WZX2519" s="187"/>
      <c r="WZY2519" s="204"/>
      <c r="WZZ2519" s="272"/>
      <c r="XAA2519" s="207"/>
      <c r="XAB2519" s="238"/>
      <c r="XAC2519" s="207"/>
      <c r="XAD2519" s="207"/>
      <c r="XAE2519" s="187"/>
      <c r="XAF2519" s="187"/>
      <c r="XAG2519" s="204"/>
      <c r="XAH2519" s="272"/>
      <c r="XAI2519" s="207"/>
      <c r="XAJ2519" s="238"/>
      <c r="XAK2519" s="207"/>
      <c r="XAL2519" s="207"/>
      <c r="XAM2519" s="187"/>
      <c r="XAN2519" s="187"/>
      <c r="XAO2519" s="204"/>
      <c r="XAP2519" s="272"/>
      <c r="XAQ2519" s="207"/>
      <c r="XAR2519" s="238"/>
      <c r="XAS2519" s="207"/>
      <c r="XAT2519" s="207"/>
      <c r="XAU2519" s="187"/>
      <c r="XAV2519" s="187"/>
      <c r="XAW2519" s="204"/>
      <c r="XAX2519" s="272"/>
      <c r="XAY2519" s="207"/>
      <c r="XAZ2519" s="238"/>
      <c r="XBA2519" s="207"/>
      <c r="XBB2519" s="207"/>
      <c r="XBC2519" s="187"/>
      <c r="XBD2519" s="187"/>
      <c r="XBE2519" s="204"/>
      <c r="XBF2519" s="272"/>
      <c r="XBG2519" s="207"/>
      <c r="XBH2519" s="238"/>
      <c r="XBI2519" s="207"/>
      <c r="XBJ2519" s="207"/>
      <c r="XBK2519" s="187"/>
      <c r="XBL2519" s="187"/>
      <c r="XBM2519" s="204"/>
      <c r="XBN2519" s="272"/>
      <c r="XBO2519" s="207"/>
      <c r="XBP2519" s="238"/>
      <c r="XBQ2519" s="207"/>
      <c r="XBR2519" s="207"/>
      <c r="XBS2519" s="187"/>
      <c r="XBT2519" s="187"/>
      <c r="XBU2519" s="204"/>
      <c r="XBV2519" s="272"/>
      <c r="XBW2519" s="207"/>
      <c r="XBX2519" s="238"/>
      <c r="XBY2519" s="207"/>
      <c r="XBZ2519" s="207"/>
      <c r="XCA2519" s="187"/>
      <c r="XCB2519" s="187"/>
      <c r="XCC2519" s="204"/>
      <c r="XCD2519" s="272"/>
      <c r="XCE2519" s="207"/>
      <c r="XCF2519" s="238"/>
      <c r="XCG2519" s="207"/>
      <c r="XCH2519" s="207"/>
      <c r="XCI2519" s="187"/>
      <c r="XCJ2519" s="187"/>
      <c r="XCK2519" s="204"/>
      <c r="XCL2519" s="272"/>
      <c r="XCM2519" s="207"/>
      <c r="XCN2519" s="238"/>
      <c r="XCO2519" s="207"/>
      <c r="XCP2519" s="207"/>
      <c r="XCQ2519" s="187"/>
      <c r="XCR2519" s="187"/>
      <c r="XCS2519" s="204"/>
      <c r="XCT2519" s="272"/>
      <c r="XCU2519" s="207"/>
      <c r="XCV2519" s="238"/>
      <c r="XCW2519" s="207"/>
      <c r="XCX2519" s="207"/>
      <c r="XCY2519" s="187"/>
      <c r="XCZ2519" s="187"/>
      <c r="XDA2519" s="204"/>
      <c r="XDB2519" s="272"/>
      <c r="XDC2519" s="207"/>
      <c r="XDD2519" s="238"/>
      <c r="XDE2519" s="207"/>
      <c r="XDF2519" s="207"/>
      <c r="XDG2519" s="187"/>
      <c r="XDH2519" s="187"/>
      <c r="XDI2519" s="204"/>
      <c r="XDJ2519" s="272"/>
      <c r="XDK2519" s="207"/>
      <c r="XDL2519" s="238"/>
      <c r="XDM2519" s="207"/>
      <c r="XDN2519" s="207"/>
      <c r="XDO2519" s="187"/>
      <c r="XDP2519" s="187"/>
      <c r="XDQ2519" s="204"/>
      <c r="XDR2519" s="272"/>
      <c r="XDS2519" s="207"/>
      <c r="XDT2519" s="238"/>
      <c r="XDU2519" s="207"/>
      <c r="XDV2519" s="207"/>
      <c r="XDW2519" s="187"/>
      <c r="XDX2519" s="187"/>
      <c r="XDY2519" s="204"/>
      <c r="XDZ2519" s="272"/>
      <c r="XEA2519" s="207"/>
      <c r="XEB2519" s="238"/>
      <c r="XEC2519" s="207"/>
      <c r="XED2519" s="207"/>
      <c r="XEE2519" s="187"/>
      <c r="XEF2519" s="187"/>
      <c r="XEG2519" s="204"/>
      <c r="XEH2519" s="272"/>
      <c r="XEI2519" s="207"/>
      <c r="XEJ2519" s="238"/>
      <c r="XEK2519" s="207"/>
      <c r="XEL2519" s="207"/>
      <c r="XEM2519" s="187"/>
      <c r="XEN2519" s="187"/>
      <c r="XEO2519" s="204"/>
      <c r="XEP2519" s="272"/>
      <c r="XEQ2519" s="207"/>
      <c r="XER2519" s="238"/>
      <c r="XES2519" s="207"/>
      <c r="XET2519" s="207"/>
      <c r="XEU2519" s="187"/>
      <c r="XEV2519" s="187"/>
      <c r="XEW2519" s="204"/>
      <c r="XEX2519" s="272"/>
      <c r="XEY2519" s="207"/>
      <c r="XEZ2519" s="238"/>
      <c r="XFA2519" s="207"/>
      <c r="XFB2519" s="207"/>
      <c r="XFC2519" s="187"/>
      <c r="XFD2519" s="187"/>
    </row>
    <row r="2520" spans="1:16384" x14ac:dyDescent="0.35">
      <c r="A2520" s="204">
        <f>A2519+3</f>
        <v>43311</v>
      </c>
      <c r="B2520" s="205">
        <v>53896.3752505827</v>
      </c>
      <c r="C2520" s="207">
        <f t="shared" si="147"/>
        <v>0.42</v>
      </c>
      <c r="D2520" s="238">
        <v>69.563000000000002</v>
      </c>
      <c r="E2520" s="207">
        <f t="shared" si="148"/>
        <v>0.41</v>
      </c>
      <c r="F2520" s="207">
        <f t="shared" si="146"/>
        <v>-1.0000000000000009E-2</v>
      </c>
      <c r="G2520" s="187">
        <f t="shared" si="150"/>
        <v>1.4590981745018277E-2</v>
      </c>
      <c r="H2520" s="187">
        <f t="shared" si="149"/>
        <v>0.23070367806097966</v>
      </c>
      <c r="I2520" s="184"/>
      <c r="J2520" s="184"/>
      <c r="K2520" s="184"/>
      <c r="L2520" s="184"/>
      <c r="M2520" s="184"/>
      <c r="N2520" s="184"/>
      <c r="O2520" s="183"/>
      <c r="P2520" s="228"/>
    </row>
    <row r="2521" spans="1:16384" x14ac:dyDescent="0.35">
      <c r="A2521" s="204">
        <f>A2520+1</f>
        <v>43312</v>
      </c>
      <c r="B2521" s="205">
        <v>54057.633990000002</v>
      </c>
      <c r="C2521" s="207">
        <f t="shared" si="147"/>
        <v>0.3</v>
      </c>
      <c r="D2521" s="238">
        <v>69.767499999999998</v>
      </c>
      <c r="E2521" s="207">
        <f t="shared" si="148"/>
        <v>0.28999999999999998</v>
      </c>
      <c r="F2521" s="207">
        <f t="shared" si="146"/>
        <v>-1.0000000000000009E-2</v>
      </c>
      <c r="G2521" s="187">
        <f t="shared" si="150"/>
        <v>1.4567656241446665E-2</v>
      </c>
      <c r="H2521" s="187">
        <f t="shared" si="149"/>
        <v>0.23033486946669623</v>
      </c>
      <c r="I2521" s="184"/>
      <c r="J2521" s="184"/>
      <c r="K2521" s="184"/>
      <c r="L2521" s="184"/>
      <c r="M2521" s="184"/>
      <c r="N2521" s="184"/>
      <c r="O2521" s="183"/>
      <c r="P2521" s="228"/>
    </row>
    <row r="2522" spans="1:16384" x14ac:dyDescent="0.35">
      <c r="A2522" s="204">
        <f>A2521+1</f>
        <v>43313</v>
      </c>
      <c r="B2522" s="205">
        <v>53935.51</v>
      </c>
      <c r="C2522" s="207">
        <f t="shared" si="147"/>
        <v>-0.23</v>
      </c>
      <c r="D2522" s="238">
        <v>69.600999999999999</v>
      </c>
      <c r="E2522" s="207">
        <f t="shared" si="148"/>
        <v>-0.24</v>
      </c>
      <c r="F2522" s="207">
        <f t="shared" si="146"/>
        <v>-9.9999999999999811E-3</v>
      </c>
      <c r="G2522" s="187">
        <f t="shared" si="150"/>
        <v>1.4567656241446665E-2</v>
      </c>
      <c r="H2522" s="187">
        <f t="shared" si="149"/>
        <v>0.23033486946669623</v>
      </c>
      <c r="I2522" s="184"/>
      <c r="J2522" s="184"/>
      <c r="K2522" s="184"/>
      <c r="L2522" s="184"/>
      <c r="M2522" s="184"/>
      <c r="N2522" s="184"/>
      <c r="O2522" s="183"/>
      <c r="P2522" s="228"/>
    </row>
    <row r="2523" spans="1:16384" x14ac:dyDescent="0.35">
      <c r="A2523" s="204">
        <f>A2522+1</f>
        <v>43314</v>
      </c>
      <c r="B2523" s="205">
        <v>53427.181911027699</v>
      </c>
      <c r="C2523" s="207">
        <f t="shared" si="147"/>
        <v>-0.94</v>
      </c>
      <c r="D2523" s="238">
        <v>68.945800000000006</v>
      </c>
      <c r="E2523" s="207">
        <f t="shared" si="148"/>
        <v>-0.94</v>
      </c>
      <c r="F2523" s="207">
        <f t="shared" si="146"/>
        <v>0</v>
      </c>
      <c r="G2523" s="187">
        <f t="shared" si="150"/>
        <v>1.4567656241446665E-2</v>
      </c>
      <c r="H2523" s="187">
        <f t="shared" si="149"/>
        <v>0.23033486946669623</v>
      </c>
      <c r="I2523" s="184"/>
      <c r="J2523" s="184"/>
      <c r="K2523" s="184"/>
      <c r="L2523" s="184"/>
      <c r="M2523" s="184"/>
      <c r="N2523" s="184"/>
      <c r="O2523" s="183"/>
      <c r="P2523" s="228"/>
    </row>
    <row r="2524" spans="1:16384" x14ac:dyDescent="0.35">
      <c r="A2524" s="204">
        <f>A2523+1</f>
        <v>43315</v>
      </c>
      <c r="B2524" s="205">
        <v>53989.265507307602</v>
      </c>
      <c r="C2524" s="207">
        <f t="shared" si="147"/>
        <v>1.05</v>
      </c>
      <c r="D2524" s="238">
        <v>69.661799999999999</v>
      </c>
      <c r="E2524" s="207">
        <f t="shared" si="148"/>
        <v>1.04</v>
      </c>
      <c r="F2524" s="207">
        <f t="shared" si="146"/>
        <v>-1.0000000000000009E-2</v>
      </c>
      <c r="G2524" s="187">
        <f t="shared" si="150"/>
        <v>1.4563320248849623E-2</v>
      </c>
      <c r="H2524" s="187">
        <f t="shared" si="149"/>
        <v>0.2302663114040748</v>
      </c>
      <c r="I2524" s="184"/>
      <c r="J2524" s="184"/>
      <c r="K2524" s="184"/>
      <c r="L2524" s="184"/>
      <c r="M2524" s="184"/>
      <c r="N2524" s="184"/>
      <c r="O2524" s="183"/>
      <c r="P2524" s="228"/>
    </row>
    <row r="2525" spans="1:16384" x14ac:dyDescent="0.35">
      <c r="A2525" s="204">
        <f>A2524+3</f>
        <v>43318</v>
      </c>
      <c r="B2525" s="205">
        <v>54184.386988108199</v>
      </c>
      <c r="C2525" s="207">
        <f t="shared" si="147"/>
        <v>0.36</v>
      </c>
      <c r="D2525" s="238">
        <v>69.902699999999996</v>
      </c>
      <c r="E2525" s="207">
        <f t="shared" si="148"/>
        <v>0.35</v>
      </c>
      <c r="F2525" s="207">
        <f t="shared" si="146"/>
        <v>-1.0000000000000009E-2</v>
      </c>
      <c r="G2525" s="187">
        <f t="shared" si="150"/>
        <v>1.4563320248849623E-2</v>
      </c>
      <c r="H2525" s="187">
        <f t="shared" si="149"/>
        <v>0.2302663114040748</v>
      </c>
      <c r="I2525" s="184"/>
      <c r="J2525" s="184"/>
      <c r="K2525" s="184"/>
      <c r="L2525" s="184"/>
      <c r="M2525" s="184"/>
      <c r="N2525" s="184"/>
      <c r="O2525" s="183"/>
      <c r="P2525" s="228"/>
    </row>
    <row r="2526" spans="1:16384" x14ac:dyDescent="0.35">
      <c r="A2526" s="204">
        <f>A2525+1</f>
        <v>43319</v>
      </c>
      <c r="B2526" s="205">
        <v>54146.888747706304</v>
      </c>
      <c r="C2526" s="207">
        <f t="shared" si="147"/>
        <v>-7.0000000000000007E-2</v>
      </c>
      <c r="D2526" s="238">
        <v>69.851799999999997</v>
      </c>
      <c r="E2526" s="207">
        <f t="shared" si="148"/>
        <v>-7.0000000000000007E-2</v>
      </c>
      <c r="F2526" s="207">
        <f t="shared" si="146"/>
        <v>0</v>
      </c>
      <c r="G2526" s="187">
        <f t="shared" si="150"/>
        <v>1.4567656241446665E-2</v>
      </c>
      <c r="H2526" s="187">
        <f t="shared" si="149"/>
        <v>0.23033486946669623</v>
      </c>
      <c r="I2526" s="184"/>
      <c r="J2526" s="184"/>
      <c r="K2526" s="184"/>
      <c r="L2526" s="184"/>
      <c r="M2526" s="184"/>
      <c r="N2526" s="184"/>
      <c r="O2526" s="183"/>
      <c r="P2526" s="228"/>
    </row>
    <row r="2527" spans="1:16384" x14ac:dyDescent="0.35">
      <c r="A2527" s="204">
        <f>A2526+1</f>
        <v>43320</v>
      </c>
      <c r="B2527" s="205">
        <v>54465.674268901697</v>
      </c>
      <c r="C2527" s="207">
        <f t="shared" si="147"/>
        <v>0.59</v>
      </c>
      <c r="D2527" s="238">
        <v>70.259</v>
      </c>
      <c r="E2527" s="207">
        <f t="shared" si="148"/>
        <v>0.57999999999999996</v>
      </c>
      <c r="F2527" s="207">
        <f t="shared" si="146"/>
        <v>-1.0000000000000009E-2</v>
      </c>
      <c r="G2527" s="187">
        <f t="shared" si="150"/>
        <v>1.4567656241446665E-2</v>
      </c>
      <c r="H2527" s="187">
        <f t="shared" si="149"/>
        <v>0.23033486946669623</v>
      </c>
      <c r="I2527" s="184"/>
      <c r="J2527" s="184"/>
      <c r="K2527" s="184"/>
      <c r="L2527" s="184"/>
      <c r="M2527" s="184"/>
      <c r="N2527" s="184"/>
      <c r="O2527" s="183"/>
      <c r="P2527" s="228"/>
    </row>
    <row r="2528" spans="1:16384" x14ac:dyDescent="0.35">
      <c r="A2528" s="204">
        <f>A2527+1</f>
        <v>43321</v>
      </c>
      <c r="B2528" s="205">
        <v>54662.348068483501</v>
      </c>
      <c r="C2528" s="207">
        <f t="shared" si="147"/>
        <v>0.36</v>
      </c>
      <c r="D2528" s="238">
        <v>70.508300000000006</v>
      </c>
      <c r="E2528" s="207">
        <f t="shared" si="148"/>
        <v>0.35</v>
      </c>
      <c r="F2528" s="207">
        <f t="shared" si="146"/>
        <v>-1.0000000000000009E-2</v>
      </c>
      <c r="G2528" s="187">
        <f t="shared" si="150"/>
        <v>1.4563320248849623E-2</v>
      </c>
      <c r="H2528" s="187">
        <f t="shared" si="149"/>
        <v>0.2302663114040748</v>
      </c>
      <c r="I2528" s="184"/>
      <c r="J2528" s="184"/>
      <c r="K2528" s="184"/>
      <c r="L2528" s="184"/>
      <c r="M2528" s="184"/>
      <c r="N2528" s="184"/>
      <c r="O2528" s="183"/>
      <c r="P2528" s="228"/>
    </row>
    <row r="2529" spans="1:16" x14ac:dyDescent="0.35">
      <c r="A2529" s="204">
        <f>A2528+1</f>
        <v>43322</v>
      </c>
      <c r="B2529" s="205">
        <v>54439.322794781503</v>
      </c>
      <c r="C2529" s="207">
        <f t="shared" si="147"/>
        <v>-0.41</v>
      </c>
      <c r="D2529" s="238">
        <v>70.218800000000002</v>
      </c>
      <c r="E2529" s="207">
        <f t="shared" si="148"/>
        <v>-0.41</v>
      </c>
      <c r="F2529" s="207">
        <f t="shared" si="146"/>
        <v>0</v>
      </c>
      <c r="G2529" s="187">
        <f t="shared" si="150"/>
        <v>1.4563320248849623E-2</v>
      </c>
      <c r="H2529" s="187">
        <f t="shared" si="149"/>
        <v>0.2302663114040748</v>
      </c>
      <c r="I2529" s="184"/>
      <c r="J2529" s="184"/>
      <c r="K2529" s="184"/>
      <c r="L2529" s="184"/>
      <c r="M2529" s="184"/>
      <c r="N2529" s="184"/>
      <c r="O2529" s="183"/>
      <c r="P2529" s="228"/>
    </row>
    <row r="2530" spans="1:16" x14ac:dyDescent="0.35">
      <c r="A2530" s="204">
        <f>A2529+3</f>
        <v>43325</v>
      </c>
      <c r="B2530" s="205">
        <v>54116.839543477203</v>
      </c>
      <c r="C2530" s="207">
        <f t="shared" si="147"/>
        <v>-0.59</v>
      </c>
      <c r="D2530" s="238">
        <v>69.795699999999997</v>
      </c>
      <c r="E2530" s="207">
        <f t="shared" si="148"/>
        <v>-0.6</v>
      </c>
      <c r="F2530" s="207">
        <f t="shared" si="146"/>
        <v>-1.0000000000000009E-2</v>
      </c>
      <c r="G2530" s="187">
        <f t="shared" si="150"/>
        <v>1.4558871735496859E-2</v>
      </c>
      <c r="H2530" s="187">
        <f t="shared" si="149"/>
        <v>0.23019597423209279</v>
      </c>
      <c r="I2530" s="184"/>
      <c r="J2530" s="184"/>
      <c r="K2530" s="184"/>
      <c r="L2530" s="184"/>
      <c r="M2530" s="184"/>
      <c r="N2530" s="184"/>
      <c r="O2530" s="183"/>
      <c r="P2530" s="228"/>
    </row>
    <row r="2531" spans="1:16" x14ac:dyDescent="0.35">
      <c r="A2531" s="204">
        <f>A2530+1</f>
        <v>43326</v>
      </c>
      <c r="B2531" s="205">
        <v>54458.360204935299</v>
      </c>
      <c r="C2531" s="207">
        <f t="shared" si="147"/>
        <v>0.63</v>
      </c>
      <c r="D2531" s="238">
        <v>70.231800000000007</v>
      </c>
      <c r="E2531" s="207">
        <f t="shared" si="148"/>
        <v>0.62</v>
      </c>
      <c r="F2531" s="207">
        <f t="shared" si="146"/>
        <v>-1.0000000000000009E-2</v>
      </c>
      <c r="G2531" s="187">
        <f t="shared" si="150"/>
        <v>1.4558871735496859E-2</v>
      </c>
      <c r="H2531" s="187">
        <f t="shared" si="149"/>
        <v>0.23019597423209279</v>
      </c>
      <c r="I2531" s="184"/>
      <c r="J2531" s="184"/>
      <c r="K2531" s="184"/>
      <c r="L2531" s="184"/>
      <c r="M2531" s="184"/>
      <c r="N2531" s="184"/>
      <c r="O2531" s="183"/>
      <c r="P2531" s="228"/>
    </row>
    <row r="2532" spans="1:16" x14ac:dyDescent="0.35">
      <c r="A2532" s="204">
        <f>A2531+2</f>
        <v>43328</v>
      </c>
      <c r="B2532" s="205">
        <v>54187.252700057703</v>
      </c>
      <c r="C2532" s="207">
        <f t="shared" si="147"/>
        <v>-0.5</v>
      </c>
      <c r="D2532" s="238">
        <v>69.876599999999996</v>
      </c>
      <c r="E2532" s="207">
        <f t="shared" si="148"/>
        <v>-0.51</v>
      </c>
      <c r="F2532" s="207">
        <f t="shared" si="146"/>
        <v>-1.0000000000000009E-2</v>
      </c>
      <c r="G2532" s="187">
        <f t="shared" si="150"/>
        <v>1.4558871735496857E-2</v>
      </c>
      <c r="H2532" s="187">
        <f t="shared" si="149"/>
        <v>0.23019597423209276</v>
      </c>
      <c r="I2532" s="184">
        <v>37663.558539850899</v>
      </c>
      <c r="J2532" s="184">
        <v>-0.49782531801771879</v>
      </c>
      <c r="K2532" s="184"/>
      <c r="L2532" s="184"/>
      <c r="M2532" s="184"/>
      <c r="N2532" s="184"/>
      <c r="O2532" s="183"/>
      <c r="P2532" s="228"/>
    </row>
    <row r="2533" spans="1:16" x14ac:dyDescent="0.35">
      <c r="A2533" s="204">
        <f t="shared" ref="A2533" si="151">A2532+1</f>
        <v>43329</v>
      </c>
      <c r="B2533" s="205">
        <v>54596.308572795097</v>
      </c>
      <c r="C2533" s="207">
        <f t="shared" si="147"/>
        <v>0.75</v>
      </c>
      <c r="D2533" s="238">
        <v>70.398200000000003</v>
      </c>
      <c r="E2533" s="207">
        <f t="shared" si="148"/>
        <v>0.75</v>
      </c>
      <c r="F2533" s="207">
        <f t="shared" si="146"/>
        <v>0</v>
      </c>
      <c r="G2533" s="187">
        <f t="shared" si="150"/>
        <v>1.4563320248849621E-2</v>
      </c>
      <c r="H2533" s="187">
        <f t="shared" si="149"/>
        <v>0.23026631140407477</v>
      </c>
      <c r="I2533" s="184">
        <v>37947.8781729978</v>
      </c>
      <c r="J2533" s="184">
        <v>0.75489317571006742</v>
      </c>
      <c r="K2533" s="184"/>
      <c r="L2533" s="184"/>
      <c r="M2533" s="184"/>
      <c r="N2533" s="184"/>
      <c r="O2533" s="183"/>
      <c r="P2533" s="228"/>
    </row>
    <row r="2534" spans="1:16" x14ac:dyDescent="0.35">
      <c r="A2534" s="204">
        <f>A2533+3</f>
        <v>43332</v>
      </c>
      <c r="B2534" s="205">
        <v>55072.336647856398</v>
      </c>
      <c r="C2534" s="207">
        <f t="shared" si="147"/>
        <v>0.87</v>
      </c>
      <c r="D2534" s="238">
        <v>71</v>
      </c>
      <c r="E2534" s="207">
        <f t="shared" si="148"/>
        <v>0.85</v>
      </c>
      <c r="F2534" s="207">
        <f t="shared" si="146"/>
        <v>-2.0000000000000018E-2</v>
      </c>
      <c r="G2534" s="187">
        <f t="shared" si="150"/>
        <v>1.4581989185366679E-2</v>
      </c>
      <c r="H2534" s="187">
        <f t="shared" si="149"/>
        <v>0.23056149320850974</v>
      </c>
      <c r="I2534" s="184"/>
      <c r="J2534" s="184"/>
      <c r="K2534" s="184"/>
      <c r="L2534" s="184"/>
      <c r="M2534" s="184"/>
      <c r="N2534" s="184"/>
      <c r="O2534" s="183"/>
      <c r="P2534" s="228"/>
    </row>
    <row r="2535" spans="1:16" x14ac:dyDescent="0.35">
      <c r="A2535" s="204">
        <f>A2534+1</f>
        <v>43333</v>
      </c>
      <c r="B2535" s="205">
        <v>55082.415345327499</v>
      </c>
      <c r="C2535" s="207">
        <f t="shared" si="147"/>
        <v>0.02</v>
      </c>
      <c r="D2535" s="238">
        <v>71.006600000000006</v>
      </c>
      <c r="E2535" s="207">
        <f t="shared" si="148"/>
        <v>0.01</v>
      </c>
      <c r="F2535" s="207">
        <f t="shared" si="146"/>
        <v>-0.01</v>
      </c>
      <c r="G2535" s="187">
        <f t="shared" si="150"/>
        <v>1.4558871735496857E-2</v>
      </c>
      <c r="H2535" s="187">
        <f t="shared" si="149"/>
        <v>0.23019597423209276</v>
      </c>
      <c r="I2535" s="184"/>
      <c r="J2535" s="184"/>
      <c r="K2535" s="184"/>
      <c r="L2535" s="184"/>
      <c r="M2535" s="184"/>
      <c r="N2535" s="184"/>
      <c r="O2535" s="183"/>
      <c r="P2535" s="228"/>
    </row>
    <row r="2536" spans="1:16" x14ac:dyDescent="0.35">
      <c r="A2536" s="204">
        <f>A2535+2</f>
        <v>43335</v>
      </c>
      <c r="B2536" s="205">
        <v>55155.798754180199</v>
      </c>
      <c r="C2536" s="207">
        <f t="shared" si="147"/>
        <v>0.13</v>
      </c>
      <c r="D2536" s="238">
        <v>71.098299999999995</v>
      </c>
      <c r="E2536" s="207">
        <f t="shared" si="148"/>
        <v>0.13</v>
      </c>
      <c r="F2536" s="207">
        <f t="shared" si="146"/>
        <v>0</v>
      </c>
      <c r="G2536" s="187">
        <f t="shared" si="150"/>
        <v>1.4563320248849621E-2</v>
      </c>
      <c r="H2536" s="187">
        <f t="shared" si="149"/>
        <v>0.23026631140407477</v>
      </c>
      <c r="I2536" s="184"/>
      <c r="J2536" s="184"/>
      <c r="K2536" s="184"/>
      <c r="L2536" s="184"/>
      <c r="M2536" s="184"/>
      <c r="N2536" s="184"/>
      <c r="O2536" s="183"/>
      <c r="P2536" s="228"/>
    </row>
    <row r="2537" spans="1:16" x14ac:dyDescent="0.35">
      <c r="A2537" s="204">
        <f>A2536+1</f>
        <v>43336</v>
      </c>
      <c r="B2537" s="205">
        <v>55047.5642708987</v>
      </c>
      <c r="C2537" s="207">
        <f t="shared" si="147"/>
        <v>-0.2</v>
      </c>
      <c r="D2537" s="238">
        <v>70.956500000000005</v>
      </c>
      <c r="E2537" s="207">
        <f t="shared" si="148"/>
        <v>-0.2</v>
      </c>
      <c r="F2537" s="207">
        <f t="shared" si="146"/>
        <v>0</v>
      </c>
      <c r="G2537" s="187">
        <f t="shared" si="150"/>
        <v>1.4563320248849621E-2</v>
      </c>
      <c r="H2537" s="187">
        <f t="shared" si="149"/>
        <v>0.23026631140407477</v>
      </c>
      <c r="I2537" s="184"/>
      <c r="J2537" s="184"/>
      <c r="K2537" s="184"/>
      <c r="L2537" s="184"/>
      <c r="M2537" s="184"/>
      <c r="N2537" s="184"/>
      <c r="O2537" s="183"/>
      <c r="P2537" s="228"/>
    </row>
    <row r="2538" spans="1:16" x14ac:dyDescent="0.35">
      <c r="A2538" s="204">
        <f>A2537+3</f>
        <v>43339</v>
      </c>
      <c r="B2538" s="205">
        <v>55684.086064233699</v>
      </c>
      <c r="C2538" s="207">
        <f t="shared" si="147"/>
        <v>1.1599999999999999</v>
      </c>
      <c r="D2538" s="238">
        <v>71.763000000000005</v>
      </c>
      <c r="E2538" s="207">
        <f t="shared" si="148"/>
        <v>1.1399999999999999</v>
      </c>
      <c r="F2538" s="207">
        <f t="shared" si="146"/>
        <v>-2.0000000000000018E-2</v>
      </c>
      <c r="G2538" s="187">
        <f t="shared" si="150"/>
        <v>1.4581989185366677E-2</v>
      </c>
      <c r="H2538" s="187">
        <f t="shared" si="149"/>
        <v>0.23056149320850972</v>
      </c>
      <c r="I2538" s="184"/>
      <c r="J2538" s="184"/>
      <c r="K2538" s="184"/>
      <c r="L2538" s="184"/>
      <c r="M2538" s="184"/>
      <c r="N2538" s="184"/>
      <c r="O2538" s="183"/>
      <c r="P2538" s="228"/>
    </row>
    <row r="2539" spans="1:16" x14ac:dyDescent="0.35">
      <c r="A2539" s="204">
        <f>A2538+1</f>
        <v>43340</v>
      </c>
      <c r="B2539" s="205">
        <v>55975.529491585497</v>
      </c>
      <c r="C2539" s="207">
        <f t="shared" si="147"/>
        <v>0.52</v>
      </c>
      <c r="D2539" s="238">
        <v>72.134699999999995</v>
      </c>
      <c r="E2539" s="207">
        <f t="shared" si="148"/>
        <v>0.52</v>
      </c>
      <c r="F2539" s="207">
        <f t="shared" si="146"/>
        <v>0</v>
      </c>
      <c r="G2539" s="187">
        <f t="shared" si="150"/>
        <v>1.4563320248849621E-2</v>
      </c>
      <c r="H2539" s="187">
        <f t="shared" si="149"/>
        <v>0.23026631140407477</v>
      </c>
      <c r="I2539" s="184"/>
      <c r="J2539" s="184"/>
      <c r="K2539" s="184"/>
      <c r="L2539" s="184"/>
      <c r="M2539" s="184"/>
      <c r="N2539" s="184"/>
      <c r="O2539" s="183"/>
      <c r="P2539" s="228"/>
    </row>
    <row r="2540" spans="1:16" x14ac:dyDescent="0.35">
      <c r="A2540" s="204">
        <f>A2539+1</f>
        <v>43341</v>
      </c>
      <c r="B2540" s="205">
        <v>55725.561703519197</v>
      </c>
      <c r="C2540" s="207">
        <f t="shared" si="147"/>
        <v>-0.45</v>
      </c>
      <c r="D2540" s="238">
        <v>71.810699999999997</v>
      </c>
      <c r="E2540" s="207">
        <f t="shared" si="148"/>
        <v>-0.45</v>
      </c>
      <c r="F2540" s="207">
        <f t="shared" si="146"/>
        <v>0</v>
      </c>
      <c r="G2540" s="187">
        <f t="shared" si="150"/>
        <v>1.4563320248849621E-2</v>
      </c>
      <c r="H2540" s="187">
        <f t="shared" si="149"/>
        <v>0.23026631140407477</v>
      </c>
      <c r="I2540" s="184"/>
      <c r="J2540" s="184"/>
      <c r="K2540" s="184"/>
      <c r="L2540" s="184"/>
      <c r="M2540" s="184"/>
      <c r="N2540" s="184"/>
      <c r="O2540" s="183"/>
      <c r="P2540" s="228"/>
    </row>
    <row r="2541" spans="1:16" x14ac:dyDescent="0.35">
      <c r="A2541" s="204">
        <f>A2540+1</f>
        <v>43342</v>
      </c>
      <c r="B2541" s="205">
        <v>55678.324150874403</v>
      </c>
      <c r="C2541" s="207">
        <f t="shared" si="147"/>
        <v>-0.08</v>
      </c>
      <c r="D2541" s="238">
        <v>71.748099999999994</v>
      </c>
      <c r="E2541" s="207">
        <f t="shared" si="148"/>
        <v>-0.09</v>
      </c>
      <c r="F2541" s="207">
        <f t="shared" si="146"/>
        <v>-9.999999999999995E-3</v>
      </c>
      <c r="G2541" s="187">
        <f t="shared" si="150"/>
        <v>1.4558871735496857E-2</v>
      </c>
      <c r="H2541" s="187">
        <f t="shared" si="149"/>
        <v>0.23019597423209276</v>
      </c>
      <c r="I2541" s="184"/>
      <c r="J2541" s="184"/>
      <c r="K2541" s="184"/>
      <c r="L2541" s="184"/>
      <c r="M2541" s="184"/>
      <c r="N2541" s="184"/>
      <c r="O2541" s="183"/>
      <c r="P2541" s="228"/>
    </row>
    <row r="2542" spans="1:16" x14ac:dyDescent="0.35">
      <c r="A2542" s="204">
        <f>A2541+1</f>
        <v>43343</v>
      </c>
      <c r="B2542" s="205">
        <v>55613.518344222699</v>
      </c>
      <c r="C2542" s="207">
        <f t="shared" si="147"/>
        <v>-0.12</v>
      </c>
      <c r="D2542" s="238">
        <v>71.662000000000006</v>
      </c>
      <c r="E2542" s="207">
        <f t="shared" si="148"/>
        <v>-0.12</v>
      </c>
      <c r="F2542" s="207">
        <f t="shared" si="146"/>
        <v>0</v>
      </c>
      <c r="G2542" s="187">
        <f t="shared" si="150"/>
        <v>1.4563320248849623E-2</v>
      </c>
      <c r="H2542" s="187">
        <f t="shared" si="149"/>
        <v>0.2302663114040748</v>
      </c>
      <c r="I2542" s="184"/>
      <c r="J2542" s="184"/>
      <c r="K2542" s="184"/>
      <c r="L2542" s="184"/>
      <c r="M2542" s="184"/>
      <c r="N2542" s="184"/>
      <c r="O2542" s="183"/>
      <c r="P2542" s="228"/>
    </row>
    <row r="2543" spans="1:16" x14ac:dyDescent="0.35">
      <c r="A2543" s="204">
        <f>A2542+3</f>
        <v>43346</v>
      </c>
      <c r="B2543" s="205">
        <v>55134.945039999999</v>
      </c>
      <c r="C2543" s="207">
        <f t="shared" si="147"/>
        <v>-0.86</v>
      </c>
      <c r="D2543" s="238">
        <v>71.037999999999997</v>
      </c>
      <c r="E2543" s="207">
        <f t="shared" si="148"/>
        <v>-0.87</v>
      </c>
      <c r="F2543" s="207">
        <f t="shared" si="146"/>
        <v>-1.0000000000000009E-2</v>
      </c>
      <c r="G2543" s="187">
        <f t="shared" si="150"/>
        <v>1.4563320248849623E-2</v>
      </c>
      <c r="H2543" s="187">
        <f t="shared" si="149"/>
        <v>0.2302663114040748</v>
      </c>
      <c r="I2543" s="184"/>
      <c r="J2543" s="184"/>
      <c r="K2543" s="184"/>
      <c r="L2543" s="184"/>
      <c r="M2543" s="184"/>
      <c r="N2543" s="184"/>
      <c r="O2543" s="183"/>
      <c r="P2543" s="228"/>
    </row>
    <row r="2544" spans="1:16" x14ac:dyDescent="0.35">
      <c r="A2544" s="204">
        <f>A2543+1</f>
        <v>43347</v>
      </c>
      <c r="B2544" s="205">
        <v>54912.460128914303</v>
      </c>
      <c r="C2544" s="207">
        <f t="shared" si="147"/>
        <v>-0.4</v>
      </c>
      <c r="D2544" s="238">
        <v>70.749899999999997</v>
      </c>
      <c r="E2544" s="207">
        <f t="shared" si="148"/>
        <v>-0.41</v>
      </c>
      <c r="F2544" s="207">
        <f t="shared" si="146"/>
        <v>-9.9999999999999534E-3</v>
      </c>
      <c r="G2544" s="187">
        <f t="shared" si="150"/>
        <v>1.4563320248849623E-2</v>
      </c>
      <c r="H2544" s="187">
        <f t="shared" si="149"/>
        <v>0.2302663114040748</v>
      </c>
      <c r="I2544" s="184"/>
      <c r="J2544" s="184"/>
      <c r="K2544" s="184"/>
      <c r="L2544" s="184"/>
      <c r="M2544" s="184"/>
      <c r="N2544" s="184"/>
      <c r="O2544" s="183"/>
      <c r="P2544" s="228"/>
    </row>
    <row r="2545" spans="1:16" x14ac:dyDescent="0.35">
      <c r="A2545" s="204">
        <f>A2544+1</f>
        <v>43348</v>
      </c>
      <c r="B2545" s="205">
        <v>54711.5545950046</v>
      </c>
      <c r="C2545" s="207">
        <f t="shared" si="147"/>
        <v>-0.37</v>
      </c>
      <c r="D2545" s="238">
        <v>70.374200000000002</v>
      </c>
      <c r="E2545" s="207">
        <f t="shared" si="148"/>
        <v>-0.53</v>
      </c>
      <c r="F2545" s="207">
        <f t="shared" si="146"/>
        <v>-0.16000000000000003</v>
      </c>
      <c r="G2545" s="187">
        <f t="shared" si="150"/>
        <v>1.7509459253875613E-2</v>
      </c>
      <c r="H2545" s="187">
        <f t="shared" si="149"/>
        <v>0.27684885920079677</v>
      </c>
      <c r="I2545" s="184"/>
      <c r="J2545" s="184"/>
      <c r="K2545" s="184"/>
      <c r="L2545" s="184"/>
      <c r="M2545" s="184"/>
      <c r="N2545" s="184"/>
      <c r="O2545" s="183"/>
      <c r="P2545" s="228"/>
    </row>
    <row r="2546" spans="1:16" x14ac:dyDescent="0.35">
      <c r="A2546" s="204">
        <f>A2545+1</f>
        <v>43349</v>
      </c>
      <c r="B2546" s="205">
        <v>55045.24886</v>
      </c>
      <c r="C2546" s="207">
        <f t="shared" si="147"/>
        <v>0.61</v>
      </c>
      <c r="D2546" s="238">
        <v>70.799199999999999</v>
      </c>
      <c r="E2546" s="207">
        <f t="shared" si="148"/>
        <v>0.6</v>
      </c>
      <c r="F2546" s="207">
        <f t="shared" si="146"/>
        <v>-1.0000000000000009E-2</v>
      </c>
      <c r="G2546" s="187">
        <f t="shared" si="150"/>
        <v>1.750945925387561E-2</v>
      </c>
      <c r="H2546" s="187">
        <f t="shared" si="149"/>
        <v>0.27684885920079672</v>
      </c>
      <c r="I2546" s="184"/>
      <c r="J2546" s="184"/>
      <c r="K2546" s="184"/>
      <c r="L2546" s="184"/>
      <c r="M2546" s="184"/>
      <c r="N2546" s="184"/>
      <c r="O2546" s="183"/>
      <c r="P2546" s="228"/>
    </row>
    <row r="2547" spans="1:16" x14ac:dyDescent="0.35">
      <c r="A2547" s="204">
        <f>A2546+1</f>
        <v>43350</v>
      </c>
      <c r="B2547" s="205">
        <v>55256.849829990999</v>
      </c>
      <c r="C2547" s="207">
        <f t="shared" si="147"/>
        <v>0.38</v>
      </c>
      <c r="D2547" s="238">
        <v>71.062200000000004</v>
      </c>
      <c r="E2547" s="207">
        <f t="shared" si="148"/>
        <v>0.37</v>
      </c>
      <c r="F2547" s="207">
        <f t="shared" si="146"/>
        <v>-1.0000000000000009E-2</v>
      </c>
      <c r="G2547" s="187">
        <f t="shared" si="150"/>
        <v>1.7504371781950991E-2</v>
      </c>
      <c r="H2547" s="187">
        <f t="shared" si="149"/>
        <v>0.2767684192067269</v>
      </c>
      <c r="I2547" s="184"/>
      <c r="J2547" s="184"/>
      <c r="K2547" s="184"/>
      <c r="L2547" s="184"/>
      <c r="M2547" s="184"/>
      <c r="N2547" s="184"/>
      <c r="O2547" s="183"/>
      <c r="P2547" s="228"/>
    </row>
    <row r="2548" spans="1:16" x14ac:dyDescent="0.35">
      <c r="A2548" s="204">
        <f>A2547+3</f>
        <v>43353</v>
      </c>
      <c r="B2548" s="205">
        <v>54592.677876258203</v>
      </c>
      <c r="C2548" s="207">
        <f t="shared" si="147"/>
        <v>-1.2</v>
      </c>
      <c r="D2548" s="238">
        <v>70.211200000000005</v>
      </c>
      <c r="E2548" s="207">
        <f t="shared" si="148"/>
        <v>-1.2</v>
      </c>
      <c r="F2548" s="207">
        <f t="shared" si="146"/>
        <v>0</v>
      </c>
      <c r="G2548" s="187">
        <f t="shared" si="150"/>
        <v>1.7509459253875613E-2</v>
      </c>
      <c r="H2548" s="187">
        <f t="shared" si="149"/>
        <v>0.27684885920079677</v>
      </c>
      <c r="I2548" s="184"/>
      <c r="J2548" s="184"/>
      <c r="K2548" s="184"/>
      <c r="L2548" s="184"/>
      <c r="M2548" s="184"/>
      <c r="N2548" s="184"/>
      <c r="O2548" s="183"/>
      <c r="P2548" s="228"/>
    </row>
    <row r="2549" spans="1:16" x14ac:dyDescent="0.35">
      <c r="A2549" s="204">
        <f>A2548+1</f>
        <v>43354</v>
      </c>
      <c r="B2549" s="205">
        <v>53859.867123144897</v>
      </c>
      <c r="C2549" s="207">
        <f t="shared" si="147"/>
        <v>-1.34</v>
      </c>
      <c r="D2549" s="238">
        <v>69.273099999999999</v>
      </c>
      <c r="E2549" s="207">
        <f t="shared" si="148"/>
        <v>-1.34</v>
      </c>
      <c r="F2549" s="207">
        <f t="shared" si="146"/>
        <v>0</v>
      </c>
      <c r="G2549" s="187">
        <f t="shared" si="150"/>
        <v>1.7496321305647954E-2</v>
      </c>
      <c r="H2549" s="187">
        <f t="shared" si="149"/>
        <v>0.27664112999989288</v>
      </c>
      <c r="I2549" s="184"/>
      <c r="J2549" s="184"/>
      <c r="K2549" s="184"/>
      <c r="L2549" s="184"/>
      <c r="M2549" s="184"/>
      <c r="N2549" s="184"/>
      <c r="O2549" s="183"/>
      <c r="P2549" s="228"/>
    </row>
    <row r="2550" spans="1:16" x14ac:dyDescent="0.35">
      <c r="A2550" s="204">
        <f>A2549+1</f>
        <v>43355</v>
      </c>
      <c r="B2550" s="205">
        <v>54298.703297888002</v>
      </c>
      <c r="C2550" s="207">
        <f t="shared" si="147"/>
        <v>0.81</v>
      </c>
      <c r="D2550" s="255">
        <v>69.831100000000006</v>
      </c>
      <c r="E2550" s="207">
        <f t="shared" si="148"/>
        <v>0.81</v>
      </c>
      <c r="F2550" s="207">
        <f t="shared" si="146"/>
        <v>0</v>
      </c>
      <c r="G2550" s="187">
        <f t="shared" si="150"/>
        <v>1.7501133529813032E-2</v>
      </c>
      <c r="H2550" s="187">
        <f t="shared" si="149"/>
        <v>0.27671721794475762</v>
      </c>
      <c r="I2550" s="184"/>
      <c r="J2550" s="184"/>
      <c r="K2550" s="184"/>
      <c r="L2550" s="184"/>
      <c r="M2550" s="184"/>
      <c r="N2550" s="184"/>
      <c r="O2550" s="183"/>
      <c r="P2550" s="228"/>
    </row>
    <row r="2551" spans="1:16" x14ac:dyDescent="0.35">
      <c r="A2551" s="204">
        <f>A2550+2</f>
        <v>43357</v>
      </c>
      <c r="B2551" s="205">
        <v>54835.2188990328</v>
      </c>
      <c r="C2551" s="207">
        <f t="shared" si="147"/>
        <v>0.99</v>
      </c>
      <c r="D2551" s="255">
        <v>70.507000000000005</v>
      </c>
      <c r="E2551" s="207">
        <f t="shared" si="148"/>
        <v>0.97</v>
      </c>
      <c r="F2551" s="207">
        <f t="shared" si="146"/>
        <v>-2.0000000000000018E-2</v>
      </c>
      <c r="G2551" s="187">
        <f t="shared" si="150"/>
        <v>1.7519352466440468E-2</v>
      </c>
      <c r="H2551" s="187">
        <f t="shared" si="149"/>
        <v>0.27700528462620244</v>
      </c>
      <c r="I2551" s="184"/>
      <c r="J2551" s="184"/>
      <c r="K2551" s="184"/>
      <c r="L2551" s="184"/>
      <c r="M2551" s="184"/>
      <c r="N2551" s="184"/>
      <c r="O2551" s="183"/>
      <c r="P2551" s="228"/>
    </row>
    <row r="2552" spans="1:16" x14ac:dyDescent="0.35">
      <c r="A2552" s="204">
        <f>A2551+3</f>
        <v>43360</v>
      </c>
      <c r="B2552" s="205">
        <v>54111.171386916802</v>
      </c>
      <c r="C2552" s="207">
        <f t="shared" si="147"/>
        <v>-1.32</v>
      </c>
      <c r="D2552" s="255">
        <v>69.664000000000001</v>
      </c>
      <c r="E2552" s="207">
        <f t="shared" si="148"/>
        <v>-1.2</v>
      </c>
      <c r="F2552" s="207">
        <f t="shared" si="146"/>
        <v>0.12000000000000011</v>
      </c>
      <c r="G2552" s="187">
        <f t="shared" si="150"/>
        <v>1.9277919119175913E-2</v>
      </c>
      <c r="H2552" s="187">
        <f t="shared" si="149"/>
        <v>0.30481066482551433</v>
      </c>
      <c r="I2552" s="184"/>
      <c r="J2552" s="184"/>
      <c r="K2552" s="184"/>
      <c r="L2552" s="184"/>
      <c r="M2552" s="184"/>
      <c r="N2552" s="184"/>
      <c r="O2552" s="183"/>
      <c r="P2552" s="228"/>
    </row>
    <row r="2553" spans="1:16" x14ac:dyDescent="0.35">
      <c r="A2553" s="204">
        <f>A2552+1</f>
        <v>43361</v>
      </c>
      <c r="B2553" s="205">
        <v>53686.701924674802</v>
      </c>
      <c r="C2553" s="207">
        <f t="shared" si="147"/>
        <v>-0.78</v>
      </c>
      <c r="D2553" s="255">
        <v>69.121099999999998</v>
      </c>
      <c r="E2553" s="207">
        <f t="shared" si="148"/>
        <v>-0.78</v>
      </c>
      <c r="F2553" s="207">
        <f t="shared" si="146"/>
        <v>0</v>
      </c>
      <c r="G2553" s="187">
        <f t="shared" si="150"/>
        <v>1.9281278900150588E-2</v>
      </c>
      <c r="H2553" s="187">
        <f t="shared" si="149"/>
        <v>0.30486378762711069</v>
      </c>
      <c r="I2553" s="184"/>
      <c r="J2553" s="184"/>
      <c r="K2553" s="184"/>
      <c r="L2553" s="184"/>
      <c r="M2553" s="184"/>
      <c r="N2553" s="184"/>
      <c r="O2553" s="183"/>
      <c r="P2553" s="228"/>
    </row>
    <row r="2554" spans="1:16" x14ac:dyDescent="0.35">
      <c r="A2554" s="204">
        <f>A2553+1</f>
        <v>43362</v>
      </c>
      <c r="B2554" s="205">
        <v>53448.299635828698</v>
      </c>
      <c r="C2554" s="207">
        <f t="shared" si="147"/>
        <v>-0.44</v>
      </c>
      <c r="D2554" s="255">
        <v>68.811300000000003</v>
      </c>
      <c r="E2554" s="207">
        <f t="shared" si="148"/>
        <v>-0.45</v>
      </c>
      <c r="F2554" s="207">
        <f t="shared" si="146"/>
        <v>-1.0000000000000009E-2</v>
      </c>
      <c r="G2554" s="187">
        <f t="shared" si="150"/>
        <v>1.9263633512681236E-2</v>
      </c>
      <c r="H2554" s="187">
        <f t="shared" si="149"/>
        <v>0.304584789554114</v>
      </c>
      <c r="I2554" s="184"/>
      <c r="J2554" s="184"/>
      <c r="K2554" s="184"/>
      <c r="L2554" s="184"/>
      <c r="M2554" s="184"/>
      <c r="N2554" s="184"/>
      <c r="O2554" s="183"/>
      <c r="P2554" s="228"/>
    </row>
    <row r="2555" spans="1:16" x14ac:dyDescent="0.35">
      <c r="A2555" s="204">
        <f>A2554+2</f>
        <v>43364</v>
      </c>
      <c r="B2555" s="205">
        <v>53045.6908016054</v>
      </c>
      <c r="C2555" s="207">
        <f t="shared" si="147"/>
        <v>-0.75</v>
      </c>
      <c r="D2555" s="255">
        <v>68.294600000000003</v>
      </c>
      <c r="E2555" s="207">
        <f t="shared" si="148"/>
        <v>-0.75</v>
      </c>
      <c r="F2555" s="207">
        <f t="shared" si="146"/>
        <v>0</v>
      </c>
      <c r="G2555" s="187">
        <f t="shared" si="150"/>
        <v>1.9266827685112165E-2</v>
      </c>
      <c r="H2555" s="187">
        <f t="shared" si="149"/>
        <v>0.30463529385471927</v>
      </c>
      <c r="I2555" s="184"/>
      <c r="J2555" s="184"/>
      <c r="K2555" s="184"/>
      <c r="L2555" s="184"/>
      <c r="M2555" s="184"/>
      <c r="N2555" s="184"/>
      <c r="O2555" s="183"/>
      <c r="P2555" s="228"/>
    </row>
    <row r="2556" spans="1:16" x14ac:dyDescent="0.35">
      <c r="A2556" s="204">
        <f>A2555+3</f>
        <v>43367</v>
      </c>
      <c r="B2556" s="205">
        <v>52273.109640270901</v>
      </c>
      <c r="C2556" s="207">
        <f t="shared" si="147"/>
        <v>-1.46</v>
      </c>
      <c r="D2556" s="255">
        <v>67.287499999999994</v>
      </c>
      <c r="E2556" s="207">
        <f t="shared" si="148"/>
        <v>-1.47</v>
      </c>
      <c r="F2556" s="207">
        <f t="shared" si="146"/>
        <v>-1.0000000000000009E-2</v>
      </c>
      <c r="G2556" s="187">
        <f t="shared" si="150"/>
        <v>1.9263633512681236E-2</v>
      </c>
      <c r="H2556" s="187">
        <f t="shared" si="149"/>
        <v>0.304584789554114</v>
      </c>
      <c r="I2556" s="184"/>
      <c r="J2556" s="184"/>
      <c r="K2556" s="184"/>
      <c r="L2556" s="184"/>
      <c r="M2556" s="184"/>
      <c r="N2556" s="184"/>
      <c r="O2556" s="183"/>
      <c r="P2556" s="228"/>
    </row>
    <row r="2557" spans="1:16" x14ac:dyDescent="0.35">
      <c r="A2557" s="204">
        <f>A2556+1</f>
        <v>43368</v>
      </c>
      <c r="B2557" s="205">
        <v>52772.776170732897</v>
      </c>
      <c r="C2557" s="207">
        <f t="shared" si="147"/>
        <v>0.96</v>
      </c>
      <c r="D2557" s="255">
        <v>67.914900000000003</v>
      </c>
      <c r="E2557" s="207">
        <f t="shared" si="148"/>
        <v>0.93</v>
      </c>
      <c r="F2557" s="207">
        <f t="shared" si="146"/>
        <v>-2.9999999999999916E-2</v>
      </c>
      <c r="G2557" s="187">
        <f t="shared" si="150"/>
        <v>1.931626981510387E-2</v>
      </c>
      <c r="H2557" s="187">
        <f t="shared" si="149"/>
        <v>0.30541704257043878</v>
      </c>
      <c r="I2557" s="184"/>
      <c r="J2557" s="184"/>
      <c r="K2557" s="184"/>
      <c r="L2557" s="184"/>
      <c r="M2557" s="184"/>
      <c r="N2557" s="184"/>
      <c r="O2557" s="183"/>
      <c r="P2557" s="228"/>
    </row>
    <row r="2558" spans="1:16" x14ac:dyDescent="0.35">
      <c r="A2558" s="204">
        <f>A2557+1</f>
        <v>43369</v>
      </c>
      <c r="B2558" s="205">
        <v>52614.697586198599</v>
      </c>
      <c r="C2558" s="207">
        <f t="shared" si="147"/>
        <v>-0.3</v>
      </c>
      <c r="D2558" s="255">
        <v>67.7089</v>
      </c>
      <c r="E2558" s="207">
        <f t="shared" si="148"/>
        <v>-0.3</v>
      </c>
      <c r="F2558" s="207">
        <f t="shared" si="146"/>
        <v>0</v>
      </c>
      <c r="G2558" s="187">
        <f t="shared" si="150"/>
        <v>1.9319706747031505E-2</v>
      </c>
      <c r="H2558" s="187">
        <f t="shared" si="149"/>
        <v>0.30547138523571021</v>
      </c>
      <c r="I2558" s="184"/>
      <c r="J2558" s="184"/>
      <c r="K2558" s="184"/>
      <c r="L2558" s="184"/>
      <c r="M2558" s="184"/>
      <c r="N2558" s="184"/>
      <c r="O2558" s="183"/>
      <c r="P2558" s="228"/>
    </row>
    <row r="2559" spans="1:16" x14ac:dyDescent="0.35">
      <c r="A2559" s="204">
        <f>A2558+1</f>
        <v>43370</v>
      </c>
      <c r="B2559" s="205">
        <v>52300.675515903597</v>
      </c>
      <c r="C2559" s="207">
        <f t="shared" si="147"/>
        <v>-0.6</v>
      </c>
      <c r="D2559" s="255">
        <v>67.303700000000006</v>
      </c>
      <c r="E2559" s="207">
        <f t="shared" si="148"/>
        <v>-0.6</v>
      </c>
      <c r="F2559" s="207">
        <f t="shared" si="146"/>
        <v>0</v>
      </c>
      <c r="G2559" s="187">
        <f t="shared" si="150"/>
        <v>1.9323059262218258E-2</v>
      </c>
      <c r="H2559" s="187">
        <f t="shared" si="149"/>
        <v>0.30552439315511243</v>
      </c>
      <c r="I2559" s="184"/>
      <c r="J2559" s="184"/>
      <c r="K2559" s="184"/>
      <c r="L2559" s="184"/>
      <c r="M2559" s="184"/>
      <c r="N2559" s="184"/>
      <c r="O2559" s="183"/>
      <c r="P2559" s="228"/>
    </row>
    <row r="2560" spans="1:16" x14ac:dyDescent="0.35">
      <c r="A2560" s="204">
        <f>A2559+1</f>
        <v>43371</v>
      </c>
      <c r="B2560" s="205">
        <v>52160.965845901199</v>
      </c>
      <c r="C2560" s="207">
        <f t="shared" si="147"/>
        <v>-0.27</v>
      </c>
      <c r="D2560" s="255">
        <v>67.127600000000001</v>
      </c>
      <c r="E2560" s="207">
        <f t="shared" si="148"/>
        <v>-0.26</v>
      </c>
      <c r="F2560" s="207">
        <f t="shared" si="146"/>
        <v>1.0000000000000009E-2</v>
      </c>
      <c r="G2560" s="187">
        <f t="shared" si="150"/>
        <v>1.9350360603860008E-2</v>
      </c>
      <c r="H2560" s="187">
        <f t="shared" si="149"/>
        <v>0.30595606526894403</v>
      </c>
      <c r="I2560" s="184"/>
      <c r="J2560" s="184"/>
      <c r="K2560" s="184"/>
      <c r="L2560" s="184"/>
      <c r="M2560" s="184"/>
      <c r="N2560" s="184"/>
      <c r="O2560" s="183"/>
      <c r="P2560" s="228"/>
    </row>
    <row r="2561" spans="1:16" x14ac:dyDescent="0.35">
      <c r="A2561" s="204">
        <f>A2560+3</f>
        <v>43374</v>
      </c>
      <c r="B2561" s="205">
        <v>52591.4737389484</v>
      </c>
      <c r="C2561" s="207">
        <f t="shared" si="147"/>
        <v>0.83</v>
      </c>
      <c r="D2561" s="255">
        <v>67.671300000000002</v>
      </c>
      <c r="E2561" s="207">
        <f t="shared" si="148"/>
        <v>0.81</v>
      </c>
      <c r="F2561" s="207">
        <f t="shared" si="146"/>
        <v>-1.9999999999999907E-2</v>
      </c>
      <c r="G2561" s="187">
        <f t="shared" si="150"/>
        <v>1.9364749481390282E-2</v>
      </c>
      <c r="H2561" s="187">
        <f t="shared" si="149"/>
        <v>0.30618357339878849</v>
      </c>
      <c r="I2561" s="184"/>
      <c r="J2561" s="184"/>
      <c r="K2561" s="184"/>
      <c r="L2561" s="184"/>
      <c r="M2561" s="184"/>
      <c r="N2561" s="184"/>
      <c r="O2561" s="183"/>
      <c r="P2561" s="228"/>
    </row>
    <row r="2562" spans="1:16" x14ac:dyDescent="0.35">
      <c r="A2562" s="204">
        <f>A2561+2</f>
        <v>43376</v>
      </c>
      <c r="B2562" s="205">
        <v>51798.8324855502</v>
      </c>
      <c r="C2562" s="207">
        <f t="shared" si="147"/>
        <v>-1.51</v>
      </c>
      <c r="D2562" s="255">
        <v>66.647800000000004</v>
      </c>
      <c r="E2562" s="207">
        <f t="shared" si="148"/>
        <v>-1.51</v>
      </c>
      <c r="F2562" s="207">
        <f t="shared" si="146"/>
        <v>0</v>
      </c>
      <c r="G2562" s="187">
        <f t="shared" si="150"/>
        <v>1.9364749481390282E-2</v>
      </c>
      <c r="H2562" s="187">
        <f t="shared" si="149"/>
        <v>0.30618357339878849</v>
      </c>
      <c r="I2562" s="184"/>
      <c r="J2562" s="184"/>
      <c r="K2562" s="184"/>
      <c r="L2562" s="184"/>
      <c r="M2562" s="184"/>
      <c r="N2562" s="184"/>
      <c r="O2562" s="183"/>
      <c r="P2562" s="228"/>
    </row>
    <row r="2563" spans="1:16" x14ac:dyDescent="0.35">
      <c r="A2563" s="204">
        <f>A2562+1</f>
        <v>43377</v>
      </c>
      <c r="B2563" s="205">
        <v>50637.6517333597</v>
      </c>
      <c r="C2563" s="207">
        <f t="shared" si="147"/>
        <v>-2.2400000000000002</v>
      </c>
      <c r="D2563" s="255">
        <v>65.153800000000004</v>
      </c>
      <c r="E2563" s="207">
        <f t="shared" si="148"/>
        <v>-2.2400000000000002</v>
      </c>
      <c r="F2563" s="207">
        <f t="shared" si="146"/>
        <v>0</v>
      </c>
      <c r="G2563" s="187">
        <f t="shared" si="150"/>
        <v>1.9364749481390282E-2</v>
      </c>
      <c r="H2563" s="187">
        <f t="shared" si="149"/>
        <v>0.30618357339878849</v>
      </c>
      <c r="I2563" s="184"/>
      <c r="J2563" s="184"/>
      <c r="K2563" s="184"/>
      <c r="L2563" s="184"/>
      <c r="M2563" s="184"/>
      <c r="N2563" s="184"/>
      <c r="O2563" s="183"/>
      <c r="P2563" s="228"/>
    </row>
    <row r="2564" spans="1:16" x14ac:dyDescent="0.35">
      <c r="A2564" s="204">
        <f>A2563+1</f>
        <v>43378</v>
      </c>
      <c r="B2564" s="205">
        <v>49497.059793484099</v>
      </c>
      <c r="C2564" s="207">
        <f t="shared" si="147"/>
        <v>-2.25</v>
      </c>
      <c r="D2564" s="255">
        <v>63.681699999999999</v>
      </c>
      <c r="E2564" s="207">
        <f t="shared" si="148"/>
        <v>-2.2599999999999998</v>
      </c>
      <c r="F2564" s="207">
        <f t="shared" si="146"/>
        <v>-9.9999999999997868E-3</v>
      </c>
      <c r="G2564" s="187">
        <f t="shared" si="150"/>
        <v>1.9364749481390282E-2</v>
      </c>
      <c r="H2564" s="187">
        <f t="shared" si="149"/>
        <v>0.30618357339878849</v>
      </c>
      <c r="I2564" s="184"/>
      <c r="J2564" s="184"/>
      <c r="K2564" s="184"/>
      <c r="L2564" s="184"/>
      <c r="M2564" s="184"/>
      <c r="N2564" s="184"/>
      <c r="O2564" s="183"/>
      <c r="P2564" s="228"/>
    </row>
    <row r="2565" spans="1:16" x14ac:dyDescent="0.35">
      <c r="A2565" s="204">
        <f>A2564+3</f>
        <v>43381</v>
      </c>
      <c r="B2565" s="205">
        <v>49637.292886539799</v>
      </c>
      <c r="C2565" s="207">
        <f t="shared" si="147"/>
        <v>0.28000000000000003</v>
      </c>
      <c r="D2565" s="255">
        <v>63.859299999999998</v>
      </c>
      <c r="E2565" s="207">
        <f t="shared" si="148"/>
        <v>0.28000000000000003</v>
      </c>
      <c r="F2565" s="207">
        <f t="shared" si="146"/>
        <v>0</v>
      </c>
      <c r="G2565" s="187">
        <f t="shared" si="150"/>
        <v>1.9364749481390282E-2</v>
      </c>
      <c r="H2565" s="187">
        <f t="shared" si="149"/>
        <v>0.30618357339878849</v>
      </c>
      <c r="I2565" s="184"/>
      <c r="J2565" s="184"/>
      <c r="K2565" s="184"/>
      <c r="L2565" s="184"/>
      <c r="M2565" s="184"/>
      <c r="N2565" s="184"/>
      <c r="O2565" s="183"/>
      <c r="P2565" s="228"/>
    </row>
    <row r="2566" spans="1:16" x14ac:dyDescent="0.35">
      <c r="A2566" s="204">
        <f>A2565+1</f>
        <v>43382</v>
      </c>
      <c r="B2566" s="205">
        <v>49385.449995049697</v>
      </c>
      <c r="C2566" s="207">
        <f t="shared" si="147"/>
        <v>-0.51</v>
      </c>
      <c r="D2566" s="255">
        <v>63.532400000000003</v>
      </c>
      <c r="E2566" s="207">
        <f t="shared" si="148"/>
        <v>-0.51</v>
      </c>
      <c r="F2566" s="207">
        <f t="shared" si="146"/>
        <v>0</v>
      </c>
      <c r="G2566" s="187">
        <f t="shared" si="150"/>
        <v>1.9368010588994723E-2</v>
      </c>
      <c r="H2566" s="187">
        <f t="shared" si="149"/>
        <v>0.30623513603741315</v>
      </c>
      <c r="I2566" s="184"/>
      <c r="J2566" s="184"/>
      <c r="K2566" s="184"/>
      <c r="L2566" s="184"/>
      <c r="M2566" s="184"/>
      <c r="N2566" s="184"/>
      <c r="O2566" s="183"/>
      <c r="P2566" s="228"/>
    </row>
    <row r="2567" spans="1:16" x14ac:dyDescent="0.35">
      <c r="A2567" s="204">
        <f>A2566+1</f>
        <v>43383</v>
      </c>
      <c r="B2567" s="205">
        <v>50049.819114821599</v>
      </c>
      <c r="C2567" s="207">
        <f t="shared" si="147"/>
        <v>1.35</v>
      </c>
      <c r="D2567" s="255">
        <v>64.381699999999995</v>
      </c>
      <c r="E2567" s="207">
        <f t="shared" si="148"/>
        <v>1.34</v>
      </c>
      <c r="F2567" s="207">
        <f t="shared" si="146"/>
        <v>-1.0000000000000009E-2</v>
      </c>
      <c r="G2567" s="187">
        <f t="shared" si="150"/>
        <v>1.9364749481390282E-2</v>
      </c>
      <c r="H2567" s="187">
        <f t="shared" si="149"/>
        <v>0.30618357339878849</v>
      </c>
      <c r="I2567" s="184"/>
      <c r="J2567" s="184"/>
      <c r="K2567" s="184"/>
      <c r="L2567" s="184"/>
      <c r="M2567" s="184"/>
      <c r="N2567" s="184"/>
      <c r="O2567" s="183"/>
      <c r="P2567" s="228"/>
    </row>
    <row r="2568" spans="1:16" x14ac:dyDescent="0.35">
      <c r="A2568" s="204">
        <f>A2567+1</f>
        <v>43384</v>
      </c>
      <c r="B2568" s="205">
        <v>48955.921393511802</v>
      </c>
      <c r="C2568" s="207">
        <f t="shared" si="147"/>
        <v>-2.19</v>
      </c>
      <c r="D2568" s="255">
        <v>62.975999999999999</v>
      </c>
      <c r="E2568" s="207">
        <f t="shared" si="148"/>
        <v>-2.1800000000000002</v>
      </c>
      <c r="F2568" s="207">
        <f t="shared" ref="F2568:F2631" si="152">+E2568-C2568</f>
        <v>9.9999999999997868E-3</v>
      </c>
      <c r="G2568" s="187">
        <f t="shared" si="150"/>
        <v>1.9391992128845965E-2</v>
      </c>
      <c r="H2568" s="187">
        <f t="shared" si="149"/>
        <v>0.30661431747605322</v>
      </c>
      <c r="I2568" s="184"/>
      <c r="J2568" s="184"/>
      <c r="K2568" s="184"/>
      <c r="L2568" s="184"/>
      <c r="M2568" s="184"/>
      <c r="N2568" s="184"/>
      <c r="O2568" s="183"/>
      <c r="P2568" s="228"/>
    </row>
    <row r="2569" spans="1:16" x14ac:dyDescent="0.35">
      <c r="A2569" s="204">
        <f>A2568+1</f>
        <v>43385</v>
      </c>
      <c r="B2569" s="205">
        <v>50010.498820643901</v>
      </c>
      <c r="C2569" s="207">
        <f t="shared" ref="C2569:C2632" si="153">ROUND(((B2569-B2568)/B2568)*100,2)</f>
        <v>2.15</v>
      </c>
      <c r="D2569" s="255">
        <v>64.318299999999994</v>
      </c>
      <c r="E2569" s="207">
        <f t="shared" ref="E2569:E2632" si="154">ROUND(((D2569-D2568)/D2568)*100,2)</f>
        <v>2.13</v>
      </c>
      <c r="F2569" s="207">
        <f t="shared" si="152"/>
        <v>-2.0000000000000018E-2</v>
      </c>
      <c r="G2569" s="187">
        <f t="shared" si="150"/>
        <v>1.940635013862245E-2</v>
      </c>
      <c r="H2569" s="187">
        <f t="shared" si="149"/>
        <v>0.30684133754385651</v>
      </c>
      <c r="I2569" s="184"/>
      <c r="J2569" s="184"/>
      <c r="K2569" s="184"/>
      <c r="L2569" s="184"/>
      <c r="M2569" s="184"/>
      <c r="N2569" s="184"/>
      <c r="O2569" s="183"/>
      <c r="P2569" s="228"/>
    </row>
    <row r="2570" spans="1:16" x14ac:dyDescent="0.35">
      <c r="A2570" s="204">
        <f>A2569+3</f>
        <v>43388</v>
      </c>
      <c r="B2570" s="205">
        <v>50199.865192027901</v>
      </c>
      <c r="C2570" s="207">
        <f t="shared" si="153"/>
        <v>0.38</v>
      </c>
      <c r="D2570" s="255">
        <v>64.559799999999996</v>
      </c>
      <c r="E2570" s="207">
        <f t="shared" si="154"/>
        <v>0.38</v>
      </c>
      <c r="F2570" s="207">
        <f t="shared" si="152"/>
        <v>0</v>
      </c>
      <c r="G2570" s="187">
        <f t="shared" si="150"/>
        <v>1.9409604256687411E-2</v>
      </c>
      <c r="H2570" s="187">
        <f t="shared" si="149"/>
        <v>0.30689278966815842</v>
      </c>
      <c r="I2570" s="184"/>
      <c r="J2570" s="184"/>
      <c r="K2570" s="184"/>
      <c r="L2570" s="184"/>
      <c r="M2570" s="184"/>
      <c r="N2570" s="184"/>
      <c r="O2570" s="183"/>
      <c r="P2570" s="228"/>
    </row>
    <row r="2571" spans="1:16" x14ac:dyDescent="0.35">
      <c r="A2571" s="204">
        <f>A2570+1</f>
        <v>43389</v>
      </c>
      <c r="B2571" s="205">
        <v>50628.043575907097</v>
      </c>
      <c r="C2571" s="207">
        <f t="shared" si="153"/>
        <v>0.85</v>
      </c>
      <c r="D2571" s="255">
        <v>65.1053</v>
      </c>
      <c r="E2571" s="207">
        <f t="shared" si="154"/>
        <v>0.84</v>
      </c>
      <c r="F2571" s="207">
        <f t="shared" si="152"/>
        <v>-1.0000000000000009E-2</v>
      </c>
      <c r="G2571" s="187">
        <f t="shared" si="150"/>
        <v>1.9409604256687411E-2</v>
      </c>
      <c r="H2571" s="187">
        <f t="shared" si="149"/>
        <v>0.30689278966815842</v>
      </c>
      <c r="I2571" s="184"/>
      <c r="J2571" s="184"/>
      <c r="K2571" s="184"/>
      <c r="L2571" s="184"/>
      <c r="M2571" s="184"/>
      <c r="N2571" s="184"/>
      <c r="O2571" s="183"/>
      <c r="P2571" s="228"/>
    </row>
    <row r="2572" spans="1:16" x14ac:dyDescent="0.35">
      <c r="A2572" s="204">
        <f>A2571+2</f>
        <v>43391</v>
      </c>
      <c r="B2572" s="205">
        <v>50076.733778588597</v>
      </c>
      <c r="C2572" s="207">
        <f t="shared" si="153"/>
        <v>-1.0900000000000001</v>
      </c>
      <c r="D2572" s="255">
        <v>64.394300000000001</v>
      </c>
      <c r="E2572" s="207">
        <f t="shared" si="154"/>
        <v>-1.0900000000000001</v>
      </c>
      <c r="F2572" s="207">
        <f t="shared" si="152"/>
        <v>0</v>
      </c>
      <c r="G2572" s="187">
        <f t="shared" si="150"/>
        <v>1.9412774411148116E-2</v>
      </c>
      <c r="H2572" s="187">
        <f t="shared" si="149"/>
        <v>0.30694291421131026</v>
      </c>
      <c r="I2572" s="184"/>
      <c r="J2572" s="184"/>
      <c r="K2572" s="184"/>
      <c r="L2572" s="184"/>
      <c r="M2572" s="184"/>
      <c r="N2572" s="184"/>
      <c r="O2572" s="183"/>
      <c r="P2572" s="228"/>
    </row>
    <row r="2573" spans="1:16" x14ac:dyDescent="0.35">
      <c r="A2573" s="204">
        <f>A2572+1</f>
        <v>43392</v>
      </c>
      <c r="B2573" s="205">
        <v>49408.710837057501</v>
      </c>
      <c r="C2573" s="207">
        <f t="shared" si="153"/>
        <v>-1.33</v>
      </c>
      <c r="D2573" s="255">
        <v>63.535800000000002</v>
      </c>
      <c r="E2573" s="207">
        <f t="shared" si="154"/>
        <v>-1.33</v>
      </c>
      <c r="F2573" s="207">
        <f t="shared" si="152"/>
        <v>0</v>
      </c>
      <c r="G2573" s="187">
        <f t="shared" si="150"/>
        <v>1.9398087233398784E-2</v>
      </c>
      <c r="H2573" s="187">
        <f t="shared" si="149"/>
        <v>0.30671068954087211</v>
      </c>
      <c r="I2573" s="184"/>
      <c r="J2573" s="184"/>
      <c r="K2573" s="184"/>
      <c r="L2573" s="184"/>
      <c r="M2573" s="184"/>
      <c r="N2573" s="184"/>
      <c r="O2573" s="183"/>
      <c r="P2573" s="228"/>
    </row>
    <row r="2574" spans="1:16" x14ac:dyDescent="0.35">
      <c r="A2574" s="204">
        <f>A2573+3</f>
        <v>43395</v>
      </c>
      <c r="B2574" s="205">
        <v>49147.753853632297</v>
      </c>
      <c r="C2574" s="207">
        <f t="shared" si="153"/>
        <v>-0.53</v>
      </c>
      <c r="D2574" s="255">
        <v>63.1922</v>
      </c>
      <c r="E2574" s="207">
        <f t="shared" si="154"/>
        <v>-0.54</v>
      </c>
      <c r="F2574" s="207">
        <f t="shared" si="152"/>
        <v>-1.0000000000000009E-2</v>
      </c>
      <c r="G2574" s="187">
        <f t="shared" si="150"/>
        <v>1.9395081667800091E-2</v>
      </c>
      <c r="H2574" s="187">
        <f t="shared" ref="H2574:H2637" si="155">+G2574*(SQRT(250))</f>
        <v>0.30666316737612748</v>
      </c>
      <c r="I2574" s="184"/>
      <c r="J2574" s="184"/>
      <c r="K2574" s="184"/>
      <c r="L2574" s="184"/>
      <c r="M2574" s="184"/>
      <c r="N2574" s="184"/>
      <c r="O2574" s="183"/>
      <c r="P2574" s="228"/>
    </row>
    <row r="2575" spans="1:16" x14ac:dyDescent="0.35">
      <c r="A2575" s="204">
        <f>A2574+1</f>
        <v>43396</v>
      </c>
      <c r="B2575" s="205">
        <v>48740.507350722699</v>
      </c>
      <c r="C2575" s="207">
        <f t="shared" si="153"/>
        <v>-0.83</v>
      </c>
      <c r="D2575" s="255">
        <v>62.667999999999999</v>
      </c>
      <c r="E2575" s="207">
        <f t="shared" si="154"/>
        <v>-0.83</v>
      </c>
      <c r="F2575" s="207">
        <f t="shared" si="152"/>
        <v>0</v>
      </c>
      <c r="G2575" s="187">
        <f t="shared" ref="G2575:G2638" si="156">+STDEV(F2327:F2575)</f>
        <v>1.9395081667800091E-2</v>
      </c>
      <c r="H2575" s="187">
        <f t="shared" si="155"/>
        <v>0.30666316737612748</v>
      </c>
      <c r="I2575" s="184"/>
      <c r="J2575" s="184"/>
      <c r="K2575" s="184"/>
      <c r="L2575" s="184"/>
      <c r="M2575" s="184"/>
      <c r="N2575" s="184"/>
      <c r="O2575" s="183"/>
      <c r="P2575" s="228"/>
    </row>
    <row r="2576" spans="1:16" x14ac:dyDescent="0.35">
      <c r="A2576" s="204">
        <f>A2575+1</f>
        <v>43397</v>
      </c>
      <c r="B2576" s="205">
        <v>49009.412749163603</v>
      </c>
      <c r="C2576" s="207">
        <f t="shared" si="153"/>
        <v>0.55000000000000004</v>
      </c>
      <c r="D2576" s="255">
        <v>63.009099999999997</v>
      </c>
      <c r="E2576" s="207">
        <f t="shared" si="154"/>
        <v>0.54</v>
      </c>
      <c r="F2576" s="207">
        <f t="shared" si="152"/>
        <v>-1.0000000000000009E-2</v>
      </c>
      <c r="G2576" s="187">
        <f t="shared" si="156"/>
        <v>1.9377289198999059E-2</v>
      </c>
      <c r="H2576" s="187">
        <f t="shared" si="155"/>
        <v>0.30638184374308375</v>
      </c>
      <c r="I2576" s="184"/>
      <c r="J2576" s="184"/>
      <c r="K2576" s="184"/>
      <c r="L2576" s="184"/>
      <c r="M2576" s="184"/>
      <c r="N2576" s="184"/>
      <c r="O2576" s="183"/>
      <c r="P2576" s="228"/>
    </row>
    <row r="2577" spans="1:16" x14ac:dyDescent="0.35">
      <c r="A2577" s="204">
        <f>A2576+1</f>
        <v>43398</v>
      </c>
      <c r="B2577" s="205">
        <v>48562.089948903202</v>
      </c>
      <c r="C2577" s="207">
        <f t="shared" si="153"/>
        <v>-0.91</v>
      </c>
      <c r="D2577" s="255">
        <v>62.435400000000001</v>
      </c>
      <c r="E2577" s="207">
        <f t="shared" si="154"/>
        <v>-0.91</v>
      </c>
      <c r="F2577" s="207">
        <f t="shared" si="152"/>
        <v>0</v>
      </c>
      <c r="G2577" s="187">
        <f t="shared" si="156"/>
        <v>1.9377289198999059E-2</v>
      </c>
      <c r="H2577" s="187">
        <f t="shared" si="155"/>
        <v>0.30638184374308375</v>
      </c>
      <c r="I2577" s="184"/>
      <c r="J2577" s="184"/>
      <c r="K2577" s="184"/>
      <c r="L2577" s="184"/>
      <c r="M2577" s="184"/>
      <c r="N2577" s="184"/>
      <c r="O2577" s="183"/>
      <c r="P2577" s="228"/>
    </row>
    <row r="2578" spans="1:16" x14ac:dyDescent="0.35">
      <c r="A2578" s="204">
        <f>A2577+1</f>
        <v>43399</v>
      </c>
      <c r="B2578" s="205">
        <v>48070.882567893801</v>
      </c>
      <c r="C2578" s="207">
        <f t="shared" si="153"/>
        <v>-1.01</v>
      </c>
      <c r="D2578" s="255">
        <v>61.802199999999999</v>
      </c>
      <c r="E2578" s="207">
        <f t="shared" si="154"/>
        <v>-1.01</v>
      </c>
      <c r="F2578" s="207">
        <f t="shared" si="152"/>
        <v>0</v>
      </c>
      <c r="G2578" s="187">
        <f t="shared" si="156"/>
        <v>1.938021396564191E-2</v>
      </c>
      <c r="H2578" s="187">
        <f t="shared" si="155"/>
        <v>0.30642808836416324</v>
      </c>
      <c r="I2578" s="184"/>
      <c r="J2578" s="184"/>
      <c r="K2578" s="184"/>
      <c r="L2578" s="184"/>
      <c r="M2578" s="184"/>
      <c r="N2578" s="184"/>
      <c r="O2578" s="183"/>
      <c r="P2578" s="228"/>
    </row>
    <row r="2579" spans="1:16" x14ac:dyDescent="0.35">
      <c r="A2579" s="204">
        <f>A2578+3</f>
        <v>43402</v>
      </c>
      <c r="B2579" s="205">
        <v>49107.819487046698</v>
      </c>
      <c r="C2579" s="207">
        <f t="shared" si="153"/>
        <v>2.16</v>
      </c>
      <c r="D2579" s="255">
        <v>63.143500000000003</v>
      </c>
      <c r="E2579" s="207">
        <f t="shared" si="154"/>
        <v>2.17</v>
      </c>
      <c r="F2579" s="207">
        <f t="shared" si="152"/>
        <v>9.9999999999997868E-3</v>
      </c>
      <c r="G2579" s="187">
        <f t="shared" si="156"/>
        <v>1.9406600474769001E-2</v>
      </c>
      <c r="H2579" s="187">
        <f t="shared" si="155"/>
        <v>0.30684529570587538</v>
      </c>
      <c r="I2579" s="184"/>
      <c r="J2579" s="184"/>
      <c r="K2579" s="184"/>
      <c r="L2579" s="184"/>
      <c r="M2579" s="184"/>
      <c r="N2579" s="184"/>
      <c r="O2579" s="183"/>
      <c r="P2579" s="228"/>
    </row>
    <row r="2580" spans="1:16" x14ac:dyDescent="0.35">
      <c r="A2580" s="204">
        <f>A2579+1</f>
        <v>43403</v>
      </c>
      <c r="B2580" s="205">
        <v>48853.728283038901</v>
      </c>
      <c r="C2580" s="207">
        <f t="shared" si="153"/>
        <v>-0.52</v>
      </c>
      <c r="D2580" s="255">
        <v>62.814900000000002</v>
      </c>
      <c r="E2580" s="207">
        <f t="shared" si="154"/>
        <v>-0.52</v>
      </c>
      <c r="F2580" s="207">
        <f t="shared" si="152"/>
        <v>0</v>
      </c>
      <c r="G2580" s="187">
        <f t="shared" si="156"/>
        <v>1.9409270526097259E-2</v>
      </c>
      <c r="H2580" s="187">
        <f t="shared" si="155"/>
        <v>0.30688751292420963</v>
      </c>
      <c r="I2580" s="184"/>
      <c r="J2580" s="184"/>
      <c r="K2580" s="184"/>
      <c r="L2580" s="184"/>
      <c r="M2580" s="184"/>
      <c r="N2580" s="184"/>
      <c r="O2580" s="183"/>
      <c r="P2580" s="228"/>
    </row>
    <row r="2581" spans="1:16" x14ac:dyDescent="0.35">
      <c r="A2581" s="204">
        <f>A2580+1</f>
        <v>43404</v>
      </c>
      <c r="B2581" s="205">
        <v>49647.864268506397</v>
      </c>
      <c r="C2581" s="207">
        <f t="shared" si="153"/>
        <v>1.63</v>
      </c>
      <c r="D2581" s="255">
        <v>63.8354</v>
      </c>
      <c r="E2581" s="207">
        <f t="shared" si="154"/>
        <v>1.62</v>
      </c>
      <c r="F2581" s="207">
        <f t="shared" si="152"/>
        <v>-9.9999999999997868E-3</v>
      </c>
      <c r="G2581" s="187">
        <f t="shared" si="156"/>
        <v>1.9391073522338834E-2</v>
      </c>
      <c r="H2581" s="187">
        <f t="shared" si="155"/>
        <v>0.30659979303187329</v>
      </c>
      <c r="I2581" s="184"/>
      <c r="J2581" s="184"/>
      <c r="K2581" s="184"/>
      <c r="L2581" s="184"/>
      <c r="M2581" s="184"/>
      <c r="N2581" s="184"/>
      <c r="O2581" s="183"/>
      <c r="P2581" s="228"/>
    </row>
    <row r="2582" spans="1:16" x14ac:dyDescent="0.35">
      <c r="A2582" s="204">
        <f>A2581+1</f>
        <v>43405</v>
      </c>
      <c r="B2582" s="205">
        <v>49633.344121019501</v>
      </c>
      <c r="C2582" s="207">
        <f t="shared" si="153"/>
        <v>-0.03</v>
      </c>
      <c r="D2582" s="255">
        <v>63.813000000000002</v>
      </c>
      <c r="E2582" s="207">
        <f t="shared" si="154"/>
        <v>-0.04</v>
      </c>
      <c r="F2582" s="207">
        <f t="shared" si="152"/>
        <v>-1.0000000000000002E-2</v>
      </c>
      <c r="G2582" s="187">
        <f t="shared" si="156"/>
        <v>1.9391073522338834E-2</v>
      </c>
      <c r="H2582" s="187">
        <f t="shared" si="155"/>
        <v>0.30659979303187329</v>
      </c>
      <c r="I2582" s="184"/>
      <c r="J2582" s="184"/>
      <c r="K2582" s="184"/>
      <c r="L2582" s="184"/>
      <c r="M2582" s="184"/>
      <c r="N2582" s="184"/>
      <c r="O2582" s="183"/>
      <c r="P2582" s="228"/>
    </row>
    <row r="2583" spans="1:16" x14ac:dyDescent="0.35">
      <c r="A2583" s="204">
        <f>A2582+1</f>
        <v>43406</v>
      </c>
      <c r="B2583" s="205">
        <v>50468.949088818001</v>
      </c>
      <c r="C2583" s="207">
        <f t="shared" si="153"/>
        <v>1.68</v>
      </c>
      <c r="D2583" s="255">
        <v>64.873500000000007</v>
      </c>
      <c r="E2583" s="207">
        <f t="shared" si="154"/>
        <v>1.66</v>
      </c>
      <c r="F2583" s="207">
        <f t="shared" si="152"/>
        <v>-2.0000000000000018E-2</v>
      </c>
      <c r="G2583" s="187">
        <f t="shared" si="156"/>
        <v>1.9406600474769001E-2</v>
      </c>
      <c r="H2583" s="187">
        <f t="shared" si="155"/>
        <v>0.30684529570587538</v>
      </c>
      <c r="I2583" s="184"/>
      <c r="J2583" s="184"/>
      <c r="K2583" s="184"/>
      <c r="L2583" s="184"/>
      <c r="M2583" s="184"/>
      <c r="N2583" s="184"/>
      <c r="O2583" s="183"/>
      <c r="P2583" s="228"/>
    </row>
    <row r="2584" spans="1:16" x14ac:dyDescent="0.35">
      <c r="A2584" s="204">
        <f>A2583+3</f>
        <v>43409</v>
      </c>
      <c r="B2584" s="205">
        <v>50386.157812897502</v>
      </c>
      <c r="C2584" s="207">
        <f t="shared" si="153"/>
        <v>-0.16</v>
      </c>
      <c r="D2584" s="255">
        <v>64.766800000000003</v>
      </c>
      <c r="E2584" s="207">
        <f t="shared" si="154"/>
        <v>-0.16</v>
      </c>
      <c r="F2584" s="207">
        <f t="shared" si="152"/>
        <v>0</v>
      </c>
      <c r="G2584" s="187">
        <f t="shared" si="156"/>
        <v>1.9409270526097255E-2</v>
      </c>
      <c r="H2584" s="187">
        <f t="shared" si="155"/>
        <v>0.30688751292420957</v>
      </c>
      <c r="I2584" s="184"/>
      <c r="J2584" s="184"/>
      <c r="K2584" s="184"/>
      <c r="L2584" s="184"/>
      <c r="M2584" s="184"/>
      <c r="N2584" s="184"/>
      <c r="O2584" s="183"/>
      <c r="P2584" s="228"/>
    </row>
    <row r="2585" spans="1:16" x14ac:dyDescent="0.35">
      <c r="A2585" s="204">
        <f>A2584+1</f>
        <v>43410</v>
      </c>
      <c r="B2585" s="205">
        <v>50490.777086425398</v>
      </c>
      <c r="C2585" s="207">
        <f t="shared" si="153"/>
        <v>0.21</v>
      </c>
      <c r="D2585" s="255">
        <v>64.896699999999996</v>
      </c>
      <c r="E2585" s="207">
        <f t="shared" si="154"/>
        <v>0.2</v>
      </c>
      <c r="F2585" s="207">
        <f t="shared" si="152"/>
        <v>-9.9999999999999811E-3</v>
      </c>
      <c r="G2585" s="187">
        <f t="shared" si="156"/>
        <v>1.9406600474768998E-2</v>
      </c>
      <c r="H2585" s="187">
        <f t="shared" si="155"/>
        <v>0.30684529570587532</v>
      </c>
      <c r="I2585" s="184"/>
      <c r="J2585" s="184"/>
      <c r="K2585" s="184"/>
      <c r="L2585" s="184"/>
      <c r="M2585" s="184"/>
      <c r="N2585" s="184"/>
      <c r="O2585" s="183"/>
      <c r="P2585" s="228"/>
    </row>
    <row r="2586" spans="1:16" x14ac:dyDescent="0.35">
      <c r="A2586" s="204">
        <f>A2585+3</f>
        <v>43413</v>
      </c>
      <c r="B2586" s="205">
        <v>50731.236724737399</v>
      </c>
      <c r="C2586" s="207">
        <f t="shared" si="153"/>
        <v>0.48</v>
      </c>
      <c r="D2586" s="255">
        <v>65.194100000000006</v>
      </c>
      <c r="E2586" s="207">
        <f t="shared" si="154"/>
        <v>0.46</v>
      </c>
      <c r="F2586" s="207">
        <f t="shared" si="152"/>
        <v>-1.9999999999999962E-2</v>
      </c>
      <c r="G2586" s="187">
        <f t="shared" si="156"/>
        <v>1.9406600474768998E-2</v>
      </c>
      <c r="H2586" s="187">
        <f t="shared" si="155"/>
        <v>0.30684529570587532</v>
      </c>
      <c r="I2586" s="184"/>
      <c r="J2586" s="184"/>
      <c r="K2586" s="184"/>
      <c r="L2586" s="184"/>
      <c r="M2586" s="184"/>
      <c r="N2586" s="184"/>
      <c r="O2586" s="183"/>
      <c r="P2586" s="228"/>
    </row>
    <row r="2587" spans="1:16" x14ac:dyDescent="0.35">
      <c r="A2587" s="204">
        <f>A2586+3</f>
        <v>43416</v>
      </c>
      <c r="B2587" s="205">
        <v>50232.607473705197</v>
      </c>
      <c r="C2587" s="207">
        <f t="shared" si="153"/>
        <v>-0.98</v>
      </c>
      <c r="D2587" s="255">
        <v>64.549700000000001</v>
      </c>
      <c r="E2587" s="207">
        <f t="shared" si="154"/>
        <v>-0.99</v>
      </c>
      <c r="F2587" s="207">
        <f t="shared" si="152"/>
        <v>-1.0000000000000009E-2</v>
      </c>
      <c r="G2587" s="187">
        <f t="shared" si="156"/>
        <v>1.9403846599524627E-2</v>
      </c>
      <c r="H2587" s="187">
        <f t="shared" si="155"/>
        <v>0.30680175311505448</v>
      </c>
      <c r="I2587" s="184"/>
      <c r="J2587" s="184"/>
      <c r="K2587" s="184"/>
      <c r="L2587" s="184"/>
      <c r="M2587" s="184"/>
      <c r="N2587" s="184"/>
      <c r="O2587" s="183"/>
      <c r="P2587" s="228"/>
    </row>
    <row r="2588" spans="1:16" x14ac:dyDescent="0.35">
      <c r="A2588" s="204">
        <f>A2587+1</f>
        <v>43417</v>
      </c>
      <c r="B2588" s="205">
        <v>50710.948606684302</v>
      </c>
      <c r="C2588" s="207">
        <f t="shared" si="153"/>
        <v>0.95</v>
      </c>
      <c r="D2588" s="255">
        <v>65.158799999999999</v>
      </c>
      <c r="E2588" s="207">
        <f t="shared" si="154"/>
        <v>0.94</v>
      </c>
      <c r="F2588" s="207">
        <f t="shared" si="152"/>
        <v>-1.0000000000000009E-2</v>
      </c>
      <c r="G2588" s="187">
        <f t="shared" si="156"/>
        <v>1.9401008864668997E-2</v>
      </c>
      <c r="H2588" s="187">
        <f t="shared" si="155"/>
        <v>0.30675688458735728</v>
      </c>
      <c r="I2588" s="184"/>
      <c r="J2588" s="184"/>
      <c r="K2588" s="184"/>
      <c r="L2588" s="184"/>
      <c r="M2588" s="184"/>
      <c r="N2588" s="184"/>
      <c r="O2588" s="183"/>
      <c r="P2588" s="228"/>
    </row>
    <row r="2589" spans="1:16" x14ac:dyDescent="0.35">
      <c r="A2589" s="204">
        <f>A2588+1</f>
        <v>43418</v>
      </c>
      <c r="B2589" s="205">
        <v>50707.332876958098</v>
      </c>
      <c r="C2589" s="207">
        <f t="shared" si="153"/>
        <v>-0.01</v>
      </c>
      <c r="D2589" s="255">
        <v>65.152799999999999</v>
      </c>
      <c r="E2589" s="207">
        <f t="shared" si="154"/>
        <v>-0.01</v>
      </c>
      <c r="F2589" s="207">
        <f t="shared" si="152"/>
        <v>0</v>
      </c>
      <c r="G2589" s="187">
        <f t="shared" si="156"/>
        <v>1.9403846599524627E-2</v>
      </c>
      <c r="H2589" s="187">
        <f t="shared" si="155"/>
        <v>0.30680175311505448</v>
      </c>
      <c r="I2589" s="184"/>
      <c r="J2589" s="184"/>
      <c r="K2589" s="184"/>
      <c r="L2589" s="184"/>
      <c r="M2589" s="184"/>
      <c r="N2589" s="184"/>
      <c r="O2589" s="183"/>
      <c r="P2589" s="228"/>
    </row>
    <row r="2590" spans="1:16" x14ac:dyDescent="0.35">
      <c r="A2590" s="204">
        <f>A2589+1</f>
        <v>43419</v>
      </c>
      <c r="B2590" s="205">
        <v>50878.391534048103</v>
      </c>
      <c r="C2590" s="207">
        <f t="shared" si="153"/>
        <v>0.34</v>
      </c>
      <c r="D2590" s="255">
        <v>65.370800000000003</v>
      </c>
      <c r="E2590" s="207">
        <f t="shared" si="154"/>
        <v>0.33</v>
      </c>
      <c r="F2590" s="207">
        <f t="shared" si="152"/>
        <v>-1.0000000000000009E-2</v>
      </c>
      <c r="G2590" s="187">
        <f t="shared" si="156"/>
        <v>1.9401008864668997E-2</v>
      </c>
      <c r="H2590" s="187">
        <f t="shared" si="155"/>
        <v>0.30675688458735728</v>
      </c>
      <c r="I2590" s="184"/>
      <c r="J2590" s="184"/>
      <c r="K2590" s="184"/>
      <c r="L2590" s="184"/>
      <c r="M2590" s="184"/>
      <c r="N2590" s="184"/>
      <c r="O2590" s="183"/>
      <c r="P2590" s="228"/>
    </row>
    <row r="2591" spans="1:16" x14ac:dyDescent="0.35">
      <c r="A2591" s="204">
        <f>A2590+1</f>
        <v>43420</v>
      </c>
      <c r="B2591" s="205">
        <v>51162.103915728097</v>
      </c>
      <c r="C2591" s="207">
        <f t="shared" si="153"/>
        <v>0.56000000000000005</v>
      </c>
      <c r="D2591" s="255">
        <v>65.725200000000001</v>
      </c>
      <c r="E2591" s="207">
        <f t="shared" si="154"/>
        <v>0.54</v>
      </c>
      <c r="F2591" s="207">
        <f t="shared" si="152"/>
        <v>-2.0000000000000018E-2</v>
      </c>
      <c r="G2591" s="187">
        <f t="shared" si="156"/>
        <v>1.9401008864668997E-2</v>
      </c>
      <c r="H2591" s="187">
        <f t="shared" si="155"/>
        <v>0.30675688458735728</v>
      </c>
      <c r="I2591" s="184"/>
      <c r="J2591" s="184"/>
      <c r="K2591" s="184"/>
      <c r="L2591" s="184"/>
      <c r="M2591" s="184"/>
      <c r="N2591" s="184"/>
      <c r="O2591" s="183"/>
      <c r="P2591" s="228"/>
    </row>
    <row r="2592" spans="1:16" x14ac:dyDescent="0.35">
      <c r="A2592" s="204">
        <f>A2591+3</f>
        <v>43423</v>
      </c>
      <c r="B2592" s="205">
        <v>51620.5434239346</v>
      </c>
      <c r="C2592" s="207">
        <f t="shared" si="153"/>
        <v>0.9</v>
      </c>
      <c r="D2592" s="255">
        <v>66.308099999999996</v>
      </c>
      <c r="E2592" s="207">
        <f t="shared" si="154"/>
        <v>0.89</v>
      </c>
      <c r="F2592" s="207">
        <f t="shared" si="152"/>
        <v>-1.0000000000000009E-2</v>
      </c>
      <c r="G2592" s="187">
        <f t="shared" si="156"/>
        <v>1.9398087233398784E-2</v>
      </c>
      <c r="H2592" s="187">
        <f t="shared" si="155"/>
        <v>0.30671068954087211</v>
      </c>
      <c r="I2592" s="184"/>
      <c r="J2592" s="184"/>
      <c r="K2592" s="184"/>
      <c r="L2592" s="184"/>
      <c r="M2592" s="184"/>
      <c r="N2592" s="184"/>
      <c r="O2592" s="183"/>
      <c r="P2592" s="228"/>
    </row>
    <row r="2593" spans="1:16" x14ac:dyDescent="0.35">
      <c r="A2593" s="204">
        <f>A2592+1</f>
        <v>43424</v>
      </c>
      <c r="B2593" s="205">
        <v>51187.136616508098</v>
      </c>
      <c r="C2593" s="207">
        <f t="shared" si="153"/>
        <v>-0.84</v>
      </c>
      <c r="D2593" s="255">
        <v>65.751000000000005</v>
      </c>
      <c r="E2593" s="207">
        <f t="shared" si="154"/>
        <v>-0.84</v>
      </c>
      <c r="F2593" s="207">
        <f t="shared" si="152"/>
        <v>0</v>
      </c>
      <c r="G2593" s="187">
        <f t="shared" si="156"/>
        <v>1.9398087233398784E-2</v>
      </c>
      <c r="H2593" s="187">
        <f t="shared" si="155"/>
        <v>0.30671068954087211</v>
      </c>
      <c r="I2593" s="184"/>
      <c r="J2593" s="184"/>
      <c r="K2593" s="184"/>
      <c r="L2593" s="184"/>
      <c r="M2593" s="184"/>
      <c r="N2593" s="184"/>
      <c r="O2593" s="183"/>
      <c r="P2593" s="228"/>
    </row>
    <row r="2594" spans="1:16" x14ac:dyDescent="0.35">
      <c r="A2594" s="204">
        <f>A2593+1</f>
        <v>43425</v>
      </c>
      <c r="B2594" s="205">
        <v>50790.7511518807</v>
      </c>
      <c r="C2594" s="207">
        <f t="shared" si="153"/>
        <v>-0.77</v>
      </c>
      <c r="D2594" s="255">
        <v>65.240499999999997</v>
      </c>
      <c r="E2594" s="207">
        <f t="shared" si="154"/>
        <v>-0.78</v>
      </c>
      <c r="F2594" s="207">
        <f t="shared" si="152"/>
        <v>-1.0000000000000009E-2</v>
      </c>
      <c r="G2594" s="187">
        <f t="shared" si="156"/>
        <v>1.9380213965641914E-2</v>
      </c>
      <c r="H2594" s="187">
        <f t="shared" si="155"/>
        <v>0.3064280883641633</v>
      </c>
      <c r="I2594" s="184"/>
      <c r="J2594" s="184"/>
      <c r="K2594" s="184"/>
      <c r="L2594" s="184"/>
      <c r="M2594" s="184"/>
      <c r="N2594" s="184"/>
      <c r="O2594" s="183"/>
      <c r="P2594" s="228"/>
    </row>
    <row r="2595" spans="1:16" x14ac:dyDescent="0.35">
      <c r="A2595" s="204">
        <f>A2594+1</f>
        <v>43426</v>
      </c>
      <c r="B2595" s="205">
        <v>50475.063965003901</v>
      </c>
      <c r="C2595" s="207">
        <f t="shared" si="153"/>
        <v>-0.62</v>
      </c>
      <c r="D2595" s="255">
        <v>64.825699999999998</v>
      </c>
      <c r="E2595" s="207">
        <f t="shared" si="154"/>
        <v>-0.64</v>
      </c>
      <c r="F2595" s="207">
        <f t="shared" si="152"/>
        <v>-2.0000000000000018E-2</v>
      </c>
      <c r="G2595" s="187">
        <f t="shared" si="156"/>
        <v>1.9395081667800091E-2</v>
      </c>
      <c r="H2595" s="187">
        <f t="shared" si="155"/>
        <v>0.30666316737612748</v>
      </c>
      <c r="I2595" s="184"/>
      <c r="J2595" s="184"/>
      <c r="K2595" s="184"/>
      <c r="L2595" s="184"/>
      <c r="M2595" s="184"/>
      <c r="N2595" s="184"/>
      <c r="O2595" s="183"/>
      <c r="P2595" s="228"/>
    </row>
    <row r="2596" spans="1:16" x14ac:dyDescent="0.35">
      <c r="A2596" s="204">
        <f>A2595+4</f>
        <v>43430</v>
      </c>
      <c r="B2596" s="205">
        <v>51013.359873174602</v>
      </c>
      <c r="C2596" s="207">
        <f t="shared" si="153"/>
        <v>1.07</v>
      </c>
      <c r="D2596" s="255">
        <v>65.512699999999995</v>
      </c>
      <c r="E2596" s="207">
        <f t="shared" si="154"/>
        <v>1.06</v>
      </c>
      <c r="F2596" s="207">
        <f t="shared" si="152"/>
        <v>-1.0000000000000009E-2</v>
      </c>
      <c r="G2596" s="187">
        <f t="shared" si="156"/>
        <v>1.9395081667800091E-2</v>
      </c>
      <c r="H2596" s="187">
        <f t="shared" si="155"/>
        <v>0.30666316737612748</v>
      </c>
      <c r="I2596" s="184"/>
      <c r="J2596" s="184"/>
      <c r="K2596" s="184"/>
      <c r="L2596" s="184"/>
      <c r="M2596" s="184"/>
      <c r="N2596" s="184"/>
      <c r="O2596" s="183"/>
      <c r="P2596" s="228"/>
    </row>
    <row r="2597" spans="1:16" x14ac:dyDescent="0.35">
      <c r="A2597" s="204">
        <f>A2596+1</f>
        <v>43431</v>
      </c>
      <c r="B2597" s="205">
        <v>51242.876579766802</v>
      </c>
      <c r="C2597" s="207">
        <f t="shared" si="153"/>
        <v>0.45</v>
      </c>
      <c r="D2597" s="255">
        <v>65.804699999999997</v>
      </c>
      <c r="E2597" s="207">
        <f t="shared" si="154"/>
        <v>0.45</v>
      </c>
      <c r="F2597" s="207">
        <f t="shared" si="152"/>
        <v>0</v>
      </c>
      <c r="G2597" s="187">
        <f t="shared" si="156"/>
        <v>1.9398087233398784E-2</v>
      </c>
      <c r="H2597" s="187">
        <f t="shared" si="155"/>
        <v>0.30671068954087211</v>
      </c>
      <c r="I2597" s="184"/>
      <c r="J2597" s="184"/>
      <c r="K2597" s="184"/>
      <c r="L2597" s="184"/>
      <c r="M2597" s="184"/>
      <c r="N2597" s="184"/>
      <c r="O2597" s="183"/>
      <c r="P2597" s="228"/>
    </row>
    <row r="2598" spans="1:16" x14ac:dyDescent="0.35">
      <c r="A2598" s="204">
        <f>A2597+1</f>
        <v>43432</v>
      </c>
      <c r="B2598" s="205">
        <v>51536.958873007803</v>
      </c>
      <c r="C2598" s="207">
        <f t="shared" si="153"/>
        <v>0.56999999999999995</v>
      </c>
      <c r="D2598" s="255">
        <v>66.181600000000003</v>
      </c>
      <c r="E2598" s="207">
        <f t="shared" si="154"/>
        <v>0.56999999999999995</v>
      </c>
      <c r="F2598" s="207">
        <f t="shared" si="152"/>
        <v>0</v>
      </c>
      <c r="G2598" s="187">
        <f t="shared" si="156"/>
        <v>1.9401008864668997E-2</v>
      </c>
      <c r="H2598" s="187">
        <f t="shared" si="155"/>
        <v>0.30675688458735728</v>
      </c>
      <c r="I2598" s="184"/>
      <c r="J2598" s="184"/>
      <c r="K2598" s="184"/>
      <c r="L2598" s="184"/>
      <c r="M2598" s="184"/>
      <c r="N2598" s="184"/>
      <c r="O2598" s="183"/>
      <c r="P2598" s="228"/>
    </row>
    <row r="2599" spans="1:16" x14ac:dyDescent="0.35">
      <c r="A2599" s="204">
        <f>A2598+1</f>
        <v>43433</v>
      </c>
      <c r="B2599" s="205">
        <v>52191.270001709003</v>
      </c>
      <c r="C2599" s="207">
        <f t="shared" si="153"/>
        <v>1.27</v>
      </c>
      <c r="D2599" s="255">
        <v>67.017399999999995</v>
      </c>
      <c r="E2599" s="207">
        <f t="shared" si="154"/>
        <v>1.26</v>
      </c>
      <c r="F2599" s="207">
        <f t="shared" si="152"/>
        <v>-1.0000000000000009E-2</v>
      </c>
      <c r="G2599" s="187">
        <f t="shared" si="156"/>
        <v>1.9401008864668997E-2</v>
      </c>
      <c r="H2599" s="187">
        <f t="shared" si="155"/>
        <v>0.30675688458735728</v>
      </c>
      <c r="I2599" s="184"/>
      <c r="J2599" s="184"/>
      <c r="K2599" s="184"/>
      <c r="L2599" s="184"/>
      <c r="M2599" s="184"/>
      <c r="N2599" s="184"/>
      <c r="O2599" s="183"/>
      <c r="P2599" s="228"/>
    </row>
    <row r="2600" spans="1:16" x14ac:dyDescent="0.35">
      <c r="A2600" s="204">
        <f>A2599+1</f>
        <v>43434</v>
      </c>
      <c r="B2600" s="205">
        <v>52225.746818475702</v>
      </c>
      <c r="C2600" s="207">
        <f t="shared" si="153"/>
        <v>7.0000000000000007E-2</v>
      </c>
      <c r="D2600" s="255">
        <v>67.058499999999995</v>
      </c>
      <c r="E2600" s="207">
        <f t="shared" si="154"/>
        <v>0.06</v>
      </c>
      <c r="F2600" s="207">
        <f t="shared" si="152"/>
        <v>-1.0000000000000009E-2</v>
      </c>
      <c r="G2600" s="187">
        <f t="shared" si="156"/>
        <v>1.9398087233398784E-2</v>
      </c>
      <c r="H2600" s="187">
        <f t="shared" si="155"/>
        <v>0.30671068954087211</v>
      </c>
      <c r="I2600" s="184"/>
      <c r="J2600" s="184"/>
      <c r="K2600" s="184"/>
      <c r="L2600" s="184"/>
      <c r="M2600" s="184"/>
      <c r="N2600" s="184"/>
      <c r="O2600" s="183"/>
      <c r="P2600" s="228"/>
    </row>
    <row r="2601" spans="1:16" x14ac:dyDescent="0.35">
      <c r="A2601" s="204">
        <f>A2600+3</f>
        <v>43437</v>
      </c>
      <c r="B2601" s="205">
        <v>52293.126562816702</v>
      </c>
      <c r="C2601" s="207">
        <f t="shared" si="153"/>
        <v>0.13</v>
      </c>
      <c r="D2601" s="255">
        <v>67.135599999999997</v>
      </c>
      <c r="E2601" s="207">
        <f t="shared" si="154"/>
        <v>0.11</v>
      </c>
      <c r="F2601" s="207">
        <f t="shared" si="152"/>
        <v>-2.0000000000000004E-2</v>
      </c>
      <c r="G2601" s="187">
        <f t="shared" si="156"/>
        <v>1.9415860643132419E-2</v>
      </c>
      <c r="H2601" s="187">
        <f t="shared" si="155"/>
        <v>0.30699171182360052</v>
      </c>
      <c r="I2601" s="184"/>
      <c r="J2601" s="184"/>
      <c r="K2601" s="184"/>
      <c r="L2601" s="184"/>
      <c r="M2601" s="184"/>
      <c r="N2601" s="184"/>
      <c r="O2601" s="183"/>
      <c r="P2601" s="228"/>
    </row>
    <row r="2602" spans="1:16" x14ac:dyDescent="0.35">
      <c r="A2602" s="204">
        <f>A2601+1</f>
        <v>43438</v>
      </c>
      <c r="B2602" s="205">
        <v>52139.178383030798</v>
      </c>
      <c r="C2602" s="207">
        <f t="shared" si="153"/>
        <v>-0.28999999999999998</v>
      </c>
      <c r="D2602" s="255">
        <v>66.936000000000007</v>
      </c>
      <c r="E2602" s="207">
        <f t="shared" si="154"/>
        <v>-0.3</v>
      </c>
      <c r="F2602" s="207">
        <f t="shared" si="152"/>
        <v>-1.0000000000000009E-2</v>
      </c>
      <c r="G2602" s="187">
        <f t="shared" si="156"/>
        <v>1.9415860643132419E-2</v>
      </c>
      <c r="H2602" s="187">
        <f t="shared" si="155"/>
        <v>0.30699171182360052</v>
      </c>
      <c r="I2602" s="184"/>
      <c r="J2602" s="184"/>
      <c r="K2602" s="184"/>
      <c r="L2602" s="184"/>
      <c r="M2602" s="184"/>
      <c r="N2602" s="184"/>
      <c r="O2602" s="183"/>
      <c r="P2602" s="228"/>
    </row>
    <row r="2603" spans="1:16" x14ac:dyDescent="0.35">
      <c r="A2603" s="204">
        <f>A2602+1</f>
        <v>43439</v>
      </c>
      <c r="B2603" s="205">
        <v>51778.5984120254</v>
      </c>
      <c r="C2603" s="207">
        <f t="shared" si="153"/>
        <v>-0.69</v>
      </c>
      <c r="D2603" s="255">
        <v>66.473799999999997</v>
      </c>
      <c r="E2603" s="207">
        <f t="shared" si="154"/>
        <v>-0.69</v>
      </c>
      <c r="F2603" s="207">
        <f t="shared" si="152"/>
        <v>0</v>
      </c>
      <c r="G2603" s="187">
        <f t="shared" si="156"/>
        <v>1.9415860643132419E-2</v>
      </c>
      <c r="H2603" s="187">
        <f t="shared" si="155"/>
        <v>0.30699171182360052</v>
      </c>
      <c r="I2603" s="184"/>
      <c r="J2603" s="184"/>
      <c r="K2603" s="184"/>
      <c r="L2603" s="184"/>
      <c r="M2603" s="184"/>
      <c r="N2603" s="184"/>
      <c r="O2603" s="183"/>
      <c r="P2603" s="228"/>
    </row>
    <row r="2604" spans="1:16" x14ac:dyDescent="0.35">
      <c r="A2604" s="204">
        <f>A2603+1</f>
        <v>43440</v>
      </c>
      <c r="B2604" s="205">
        <v>50952.829190178498</v>
      </c>
      <c r="C2604" s="207">
        <f t="shared" si="153"/>
        <v>-1.59</v>
      </c>
      <c r="D2604" s="255">
        <v>65.415599999999998</v>
      </c>
      <c r="E2604" s="207">
        <f t="shared" si="154"/>
        <v>-1.59</v>
      </c>
      <c r="F2604" s="207">
        <f t="shared" si="152"/>
        <v>0</v>
      </c>
      <c r="G2604" s="187">
        <f t="shared" si="156"/>
        <v>1.9415860643132419E-2</v>
      </c>
      <c r="H2604" s="187">
        <f t="shared" si="155"/>
        <v>0.30699171182360052</v>
      </c>
      <c r="I2604" s="184"/>
      <c r="J2604" s="184"/>
      <c r="K2604" s="184"/>
      <c r="L2604" s="184"/>
      <c r="M2604" s="184"/>
      <c r="N2604" s="184"/>
      <c r="O2604" s="183"/>
      <c r="P2604" s="228"/>
    </row>
    <row r="2605" spans="1:16" x14ac:dyDescent="0.35">
      <c r="A2605" s="204">
        <f>A2604+1</f>
        <v>43441</v>
      </c>
      <c r="B2605" s="205">
        <v>51473.900226770304</v>
      </c>
      <c r="C2605" s="207">
        <f t="shared" si="153"/>
        <v>1.02</v>
      </c>
      <c r="D2605" s="255">
        <v>66.073999999999998</v>
      </c>
      <c r="E2605" s="207">
        <f t="shared" si="154"/>
        <v>1.01</v>
      </c>
      <c r="F2605" s="207">
        <f t="shared" si="152"/>
        <v>-1.0000000000000009E-2</v>
      </c>
      <c r="G2605" s="187">
        <f t="shared" si="156"/>
        <v>1.9415860643132419E-2</v>
      </c>
      <c r="H2605" s="187">
        <f t="shared" si="155"/>
        <v>0.30699171182360052</v>
      </c>
      <c r="I2605" s="184"/>
      <c r="J2605" s="184"/>
      <c r="K2605" s="184"/>
      <c r="L2605" s="184"/>
      <c r="M2605" s="184"/>
      <c r="N2605" s="184"/>
      <c r="O2605" s="183"/>
      <c r="P2605" s="228"/>
    </row>
    <row r="2606" spans="1:16" x14ac:dyDescent="0.35">
      <c r="A2606" s="204">
        <f>A2605+3</f>
        <v>43444</v>
      </c>
      <c r="B2606" s="205">
        <v>50444.337745066798</v>
      </c>
      <c r="C2606" s="207">
        <f t="shared" si="153"/>
        <v>-2</v>
      </c>
      <c r="D2606" s="255">
        <v>64.758899999999997</v>
      </c>
      <c r="E2606" s="207">
        <f t="shared" si="154"/>
        <v>-1.99</v>
      </c>
      <c r="F2606" s="207">
        <f t="shared" si="152"/>
        <v>1.0000000000000009E-2</v>
      </c>
      <c r="G2606" s="187">
        <f t="shared" si="156"/>
        <v>1.9442531938838922E-2</v>
      </c>
      <c r="H2606" s="187">
        <f t="shared" si="155"/>
        <v>0.30741342203650263</v>
      </c>
      <c r="I2606" s="184"/>
      <c r="J2606" s="184"/>
      <c r="K2606" s="184"/>
      <c r="L2606" s="184"/>
      <c r="M2606" s="184"/>
      <c r="N2606" s="184"/>
      <c r="O2606" s="183"/>
      <c r="P2606" s="228"/>
    </row>
    <row r="2607" spans="1:16" x14ac:dyDescent="0.35">
      <c r="A2607" s="204">
        <f>A2606+1</f>
        <v>43445</v>
      </c>
      <c r="B2607" s="205">
        <v>50718.909731229702</v>
      </c>
      <c r="C2607" s="207">
        <f t="shared" si="153"/>
        <v>0.54</v>
      </c>
      <c r="D2607" s="255">
        <v>65.105699999999999</v>
      </c>
      <c r="E2607" s="207">
        <f t="shared" si="154"/>
        <v>0.54</v>
      </c>
      <c r="F2607" s="207">
        <f t="shared" si="152"/>
        <v>0</v>
      </c>
      <c r="G2607" s="187">
        <f t="shared" si="156"/>
        <v>1.9445363614077522E-2</v>
      </c>
      <c r="H2607" s="187">
        <f t="shared" si="155"/>
        <v>0.30745819475324204</v>
      </c>
      <c r="I2607" s="184"/>
      <c r="J2607" s="184"/>
      <c r="K2607" s="184"/>
      <c r="L2607" s="184"/>
      <c r="M2607" s="184"/>
      <c r="N2607" s="184"/>
      <c r="O2607" s="183"/>
      <c r="P2607" s="228"/>
    </row>
    <row r="2608" spans="1:16" x14ac:dyDescent="0.35">
      <c r="A2608" s="204">
        <f>A2607+1</f>
        <v>43446</v>
      </c>
      <c r="B2608" s="205">
        <v>51626.5971502682</v>
      </c>
      <c r="C2608" s="207">
        <f t="shared" si="153"/>
        <v>1.79</v>
      </c>
      <c r="D2608" s="255">
        <v>66.254499999999993</v>
      </c>
      <c r="E2608" s="207">
        <f t="shared" si="154"/>
        <v>1.76</v>
      </c>
      <c r="F2608" s="207">
        <f t="shared" si="152"/>
        <v>-3.0000000000000027E-2</v>
      </c>
      <c r="G2608" s="187">
        <f t="shared" si="156"/>
        <v>1.9498755113215596E-2</v>
      </c>
      <c r="H2608" s="187">
        <f t="shared" si="155"/>
        <v>0.30830238847807817</v>
      </c>
      <c r="I2608" s="184"/>
      <c r="J2608" s="184"/>
      <c r="K2608" s="184"/>
      <c r="L2608" s="184"/>
      <c r="M2608" s="184"/>
      <c r="N2608" s="184"/>
      <c r="O2608" s="183"/>
      <c r="P2608" s="228"/>
    </row>
    <row r="2609" spans="1:16" x14ac:dyDescent="0.35">
      <c r="A2609" s="204">
        <f>A2608+1</f>
        <v>43447</v>
      </c>
      <c r="B2609" s="205">
        <v>51843.854615554803</v>
      </c>
      <c r="C2609" s="207">
        <f t="shared" si="153"/>
        <v>0.42</v>
      </c>
      <c r="D2609" s="255">
        <v>66.5291</v>
      </c>
      <c r="E2609" s="207">
        <f t="shared" si="154"/>
        <v>0.41</v>
      </c>
      <c r="F2609" s="207">
        <f t="shared" si="152"/>
        <v>-1.0000000000000009E-2</v>
      </c>
      <c r="G2609" s="187">
        <f t="shared" si="156"/>
        <v>1.9498755113215596E-2</v>
      </c>
      <c r="H2609" s="187">
        <f t="shared" si="155"/>
        <v>0.30830238847807817</v>
      </c>
      <c r="I2609" s="184"/>
      <c r="J2609" s="184"/>
      <c r="K2609" s="184"/>
      <c r="L2609" s="184"/>
      <c r="M2609" s="184"/>
      <c r="N2609" s="184"/>
      <c r="O2609" s="183"/>
      <c r="P2609" s="228"/>
    </row>
    <row r="2610" spans="1:16" x14ac:dyDescent="0.35">
      <c r="A2610" s="204">
        <f>A2609+1</f>
        <v>43448</v>
      </c>
      <c r="B2610" s="205">
        <v>51891.888609941598</v>
      </c>
      <c r="C2610" s="207">
        <f t="shared" si="153"/>
        <v>0.09</v>
      </c>
      <c r="D2610" s="255">
        <v>66.584599999999995</v>
      </c>
      <c r="E2610" s="207">
        <f t="shared" si="154"/>
        <v>0.08</v>
      </c>
      <c r="F2610" s="207">
        <f t="shared" si="152"/>
        <v>-9.999999999999995E-3</v>
      </c>
      <c r="G2610" s="187">
        <f t="shared" si="156"/>
        <v>1.9498755113215596E-2</v>
      </c>
      <c r="H2610" s="187">
        <f t="shared" si="155"/>
        <v>0.30830238847807817</v>
      </c>
      <c r="I2610" s="184"/>
      <c r="J2610" s="184"/>
      <c r="K2610" s="184"/>
      <c r="L2610" s="184"/>
      <c r="M2610" s="184"/>
      <c r="N2610" s="184"/>
      <c r="O2610" s="183"/>
      <c r="P2610" s="228"/>
    </row>
    <row r="2611" spans="1:16" x14ac:dyDescent="0.35">
      <c r="A2611" s="204">
        <f>A2610+3</f>
        <v>43451</v>
      </c>
      <c r="B2611" s="205">
        <v>52335.073373060899</v>
      </c>
      <c r="C2611" s="207">
        <f t="shared" si="153"/>
        <v>0.85</v>
      </c>
      <c r="D2611" s="255">
        <v>67.138900000000007</v>
      </c>
      <c r="E2611" s="207">
        <f t="shared" si="154"/>
        <v>0.83</v>
      </c>
      <c r="F2611" s="207">
        <f t="shared" si="152"/>
        <v>-2.0000000000000018E-2</v>
      </c>
      <c r="G2611" s="187">
        <f t="shared" si="156"/>
        <v>1.9498755113215596E-2</v>
      </c>
      <c r="H2611" s="187">
        <f t="shared" si="155"/>
        <v>0.30830238847807817</v>
      </c>
      <c r="I2611" s="184"/>
      <c r="J2611" s="184"/>
      <c r="K2611" s="184"/>
      <c r="L2611" s="184"/>
      <c r="M2611" s="184"/>
      <c r="N2611" s="184"/>
      <c r="O2611" s="183"/>
      <c r="P2611" s="228"/>
    </row>
    <row r="2612" spans="1:16" x14ac:dyDescent="0.35">
      <c r="A2612" s="204">
        <f>A2611+1</f>
        <v>43452</v>
      </c>
      <c r="B2612" s="205">
        <v>52446.1921121138</v>
      </c>
      <c r="C2612" s="207">
        <f t="shared" si="153"/>
        <v>0.21</v>
      </c>
      <c r="D2612" s="255">
        <v>67.274100000000004</v>
      </c>
      <c r="E2612" s="207">
        <f t="shared" si="154"/>
        <v>0.2</v>
      </c>
      <c r="F2612" s="207">
        <f t="shared" si="152"/>
        <v>-9.9999999999999811E-3</v>
      </c>
      <c r="G2612" s="187">
        <f t="shared" si="156"/>
        <v>1.9495682003708926E-2</v>
      </c>
      <c r="H2612" s="187">
        <f t="shared" si="155"/>
        <v>0.3082537983503772</v>
      </c>
      <c r="I2612" s="184"/>
      <c r="J2612" s="184"/>
      <c r="K2612" s="184"/>
      <c r="L2612" s="184"/>
      <c r="M2612" s="184"/>
      <c r="N2612" s="184"/>
      <c r="O2612" s="183"/>
      <c r="P2612" s="228"/>
    </row>
    <row r="2613" spans="1:16" x14ac:dyDescent="0.35">
      <c r="A2613" s="204">
        <f>A2612+1</f>
        <v>43453</v>
      </c>
      <c r="B2613" s="205">
        <v>52644.2419125163</v>
      </c>
      <c r="C2613" s="207">
        <f t="shared" si="153"/>
        <v>0.38</v>
      </c>
      <c r="D2613" s="255">
        <v>67.519000000000005</v>
      </c>
      <c r="E2613" s="207">
        <f t="shared" si="154"/>
        <v>0.36</v>
      </c>
      <c r="F2613" s="207">
        <f t="shared" si="152"/>
        <v>-2.0000000000000018E-2</v>
      </c>
      <c r="G2613" s="187">
        <f t="shared" si="156"/>
        <v>1.9509963704920821E-2</v>
      </c>
      <c r="H2613" s="187">
        <f t="shared" si="155"/>
        <v>0.3084796118738351</v>
      </c>
      <c r="I2613" s="184"/>
      <c r="J2613" s="184"/>
      <c r="K2613" s="184"/>
      <c r="L2613" s="184"/>
      <c r="M2613" s="184"/>
      <c r="N2613" s="184"/>
      <c r="O2613" s="183"/>
      <c r="P2613" s="228"/>
    </row>
    <row r="2614" spans="1:16" x14ac:dyDescent="0.35">
      <c r="A2614" s="204">
        <f>A2613+1</f>
        <v>43454</v>
      </c>
      <c r="B2614" s="205">
        <v>52568.254162600599</v>
      </c>
      <c r="C2614" s="207">
        <f t="shared" si="153"/>
        <v>-0.14000000000000001</v>
      </c>
      <c r="D2614" s="255">
        <v>67.421400000000006</v>
      </c>
      <c r="E2614" s="207">
        <f t="shared" si="154"/>
        <v>-0.14000000000000001</v>
      </c>
      <c r="F2614" s="207">
        <f t="shared" si="152"/>
        <v>0</v>
      </c>
      <c r="G2614" s="187">
        <f t="shared" si="156"/>
        <v>1.9513200543881424E-2</v>
      </c>
      <c r="H2614" s="187">
        <f t="shared" si="155"/>
        <v>0.30853079079150847</v>
      </c>
      <c r="I2614" s="184"/>
      <c r="J2614" s="184"/>
      <c r="K2614" s="184"/>
      <c r="L2614" s="184"/>
      <c r="M2614" s="184"/>
      <c r="N2614" s="184"/>
      <c r="O2614" s="183"/>
      <c r="P2614" s="228"/>
    </row>
    <row r="2615" spans="1:16" x14ac:dyDescent="0.35">
      <c r="A2615" s="204">
        <f>A2614+1</f>
        <v>43455</v>
      </c>
      <c r="B2615" s="205">
        <v>51573.211553613102</v>
      </c>
      <c r="C2615" s="207">
        <f t="shared" si="153"/>
        <v>-1.89</v>
      </c>
      <c r="D2615" s="255">
        <v>66.206800000000001</v>
      </c>
      <c r="E2615" s="207">
        <f t="shared" si="154"/>
        <v>-1.8</v>
      </c>
      <c r="F2615" s="207">
        <f t="shared" si="152"/>
        <v>8.9999999999999858E-2</v>
      </c>
      <c r="G2615" s="187">
        <f t="shared" si="156"/>
        <v>2.0446182505901828E-2</v>
      </c>
      <c r="H2615" s="187">
        <f t="shared" si="155"/>
        <v>0.32328253087069442</v>
      </c>
      <c r="I2615" s="184"/>
      <c r="J2615" s="184"/>
      <c r="K2615" s="184"/>
      <c r="L2615" s="184"/>
      <c r="M2615" s="184"/>
      <c r="N2615" s="184"/>
      <c r="O2615" s="183"/>
      <c r="P2615" s="228"/>
    </row>
    <row r="2616" spans="1:16" x14ac:dyDescent="0.35">
      <c r="A2616" s="204">
        <f>A2615+3</f>
        <v>43458</v>
      </c>
      <c r="B2616" s="205">
        <v>51180.8526192711</v>
      </c>
      <c r="C2616" s="207">
        <f t="shared" si="153"/>
        <v>-0.76</v>
      </c>
      <c r="D2616" s="255">
        <v>65.733699999999999</v>
      </c>
      <c r="E2616" s="207">
        <f t="shared" si="154"/>
        <v>-0.71</v>
      </c>
      <c r="F2616" s="207">
        <f t="shared" si="152"/>
        <v>5.0000000000000044E-2</v>
      </c>
      <c r="G2616" s="187">
        <f t="shared" si="156"/>
        <v>2.032512008678666E-2</v>
      </c>
      <c r="H2616" s="187">
        <f t="shared" si="155"/>
        <v>0.32136836595342522</v>
      </c>
      <c r="I2616" s="184"/>
      <c r="J2616" s="184"/>
      <c r="K2616" s="184"/>
      <c r="L2616" s="184"/>
      <c r="M2616" s="184"/>
      <c r="N2616" s="184"/>
      <c r="O2616" s="183"/>
      <c r="P2616" s="228"/>
    </row>
    <row r="2617" spans="1:16" x14ac:dyDescent="0.35">
      <c r="A2617" s="204">
        <f>A2616+2</f>
        <v>43460</v>
      </c>
      <c r="B2617" s="205">
        <v>51440.274031164401</v>
      </c>
      <c r="C2617" s="207">
        <f t="shared" si="153"/>
        <v>0.51</v>
      </c>
      <c r="D2617" s="255">
        <v>66.059700000000007</v>
      </c>
      <c r="E2617" s="207">
        <f t="shared" si="154"/>
        <v>0.5</v>
      </c>
      <c r="F2617" s="207">
        <f t="shared" si="152"/>
        <v>-1.0000000000000009E-2</v>
      </c>
      <c r="G2617" s="187">
        <f t="shared" si="156"/>
        <v>2.0300246623010429E-2</v>
      </c>
      <c r="H2617" s="187">
        <f t="shared" si="155"/>
        <v>0.32097508195927232</v>
      </c>
      <c r="I2617" s="184"/>
      <c r="J2617" s="184"/>
      <c r="K2617" s="184"/>
      <c r="L2617" s="184"/>
      <c r="M2617" s="184"/>
      <c r="N2617" s="184"/>
      <c r="O2617" s="183"/>
      <c r="P2617" s="228"/>
    </row>
    <row r="2618" spans="1:16" x14ac:dyDescent="0.35">
      <c r="A2618" s="204">
        <f>A2617+1</f>
        <v>43461</v>
      </c>
      <c r="B2618" s="205">
        <v>51667.299845940601</v>
      </c>
      <c r="C2618" s="207">
        <f t="shared" si="153"/>
        <v>0.44</v>
      </c>
      <c r="D2618" s="255">
        <v>66.3416</v>
      </c>
      <c r="E2618" s="207">
        <f t="shared" si="154"/>
        <v>0.43</v>
      </c>
      <c r="F2618" s="207">
        <f t="shared" si="152"/>
        <v>-1.0000000000000009E-2</v>
      </c>
      <c r="G2618" s="187">
        <f t="shared" si="156"/>
        <v>2.0297613993413746E-2</v>
      </c>
      <c r="H2618" s="187">
        <f t="shared" si="155"/>
        <v>0.32093345643046689</v>
      </c>
      <c r="I2618" s="184"/>
      <c r="J2618" s="184"/>
      <c r="K2618" s="184"/>
      <c r="L2618" s="184"/>
      <c r="M2618" s="184"/>
      <c r="N2618" s="184"/>
      <c r="O2618" s="183"/>
      <c r="P2618" s="228"/>
    </row>
    <row r="2619" spans="1:16" x14ac:dyDescent="0.35">
      <c r="A2619" s="204">
        <f>A2618+1</f>
        <v>43462</v>
      </c>
      <c r="B2619" s="205">
        <v>52070.157456893503</v>
      </c>
      <c r="C2619" s="207">
        <f t="shared" si="153"/>
        <v>0.78</v>
      </c>
      <c r="D2619" s="255">
        <v>66.843100000000007</v>
      </c>
      <c r="E2619" s="207">
        <f t="shared" si="154"/>
        <v>0.76</v>
      </c>
      <c r="F2619" s="207">
        <f t="shared" si="152"/>
        <v>-2.0000000000000018E-2</v>
      </c>
      <c r="G2619" s="187">
        <f t="shared" si="156"/>
        <v>2.0183604700140672E-2</v>
      </c>
      <c r="H2619" s="187">
        <f t="shared" si="155"/>
        <v>0.31913081122462172</v>
      </c>
      <c r="I2619" s="184"/>
      <c r="J2619" s="184"/>
      <c r="K2619" s="184"/>
      <c r="L2619" s="184"/>
      <c r="M2619" s="184"/>
      <c r="N2619" s="184"/>
      <c r="O2619" s="183"/>
      <c r="P2619" s="228"/>
    </row>
    <row r="2620" spans="1:16" x14ac:dyDescent="0.35">
      <c r="A2620" s="204">
        <f>A2619+3</f>
        <v>43465</v>
      </c>
      <c r="B2620" s="205">
        <v>52058.039547434098</v>
      </c>
      <c r="C2620" s="207">
        <f t="shared" si="153"/>
        <v>-0.02</v>
      </c>
      <c r="D2620" s="255">
        <v>66.822199999999995</v>
      </c>
      <c r="E2620" s="207">
        <f t="shared" si="154"/>
        <v>-0.03</v>
      </c>
      <c r="F2620" s="207">
        <f t="shared" si="152"/>
        <v>-9.9999999999999985E-3</v>
      </c>
      <c r="G2620" s="187">
        <f t="shared" si="156"/>
        <v>2.0183604700140675E-2</v>
      </c>
      <c r="H2620" s="187">
        <f t="shared" si="155"/>
        <v>0.31913081122462178</v>
      </c>
      <c r="I2620" s="184"/>
      <c r="J2620" s="184"/>
      <c r="K2620" s="184"/>
      <c r="L2620" s="184"/>
      <c r="M2620" s="184"/>
      <c r="N2620" s="184"/>
      <c r="O2620" s="183"/>
      <c r="P2620" s="228"/>
    </row>
    <row r="2621" spans="1:16" x14ac:dyDescent="0.35">
      <c r="A2621" s="204">
        <f>A2620+1</f>
        <v>43466</v>
      </c>
      <c r="B2621" s="205">
        <v>52326.851591322396</v>
      </c>
      <c r="C2621" s="207">
        <f t="shared" si="153"/>
        <v>0.52</v>
      </c>
      <c r="D2621" s="255">
        <v>67.157799999999995</v>
      </c>
      <c r="E2621" s="207">
        <f t="shared" si="154"/>
        <v>0.5</v>
      </c>
      <c r="F2621" s="207">
        <f t="shared" si="152"/>
        <v>-2.0000000000000018E-2</v>
      </c>
      <c r="G2621" s="187">
        <f t="shared" si="156"/>
        <v>2.0183604700140675E-2</v>
      </c>
      <c r="H2621" s="187">
        <f t="shared" si="155"/>
        <v>0.31913081122462178</v>
      </c>
      <c r="I2621" s="184"/>
      <c r="J2621" s="184"/>
      <c r="K2621" s="184"/>
      <c r="L2621" s="184"/>
      <c r="M2621" s="184"/>
      <c r="N2621" s="184"/>
      <c r="O2621" s="183"/>
      <c r="P2621" s="228"/>
    </row>
    <row r="2622" spans="1:16" x14ac:dyDescent="0.35">
      <c r="A2622" s="204">
        <f>A2621+1</f>
        <v>43467</v>
      </c>
      <c r="B2622" s="205">
        <v>51802.8435042743</v>
      </c>
      <c r="C2622" s="207">
        <f t="shared" si="153"/>
        <v>-1</v>
      </c>
      <c r="D2622" s="255">
        <v>66.490899999999996</v>
      </c>
      <c r="E2622" s="207">
        <f t="shared" si="154"/>
        <v>-0.99</v>
      </c>
      <c r="F2622" s="207">
        <f t="shared" si="152"/>
        <v>1.0000000000000009E-2</v>
      </c>
      <c r="G2622" s="187">
        <f t="shared" si="156"/>
        <v>2.0209583306361471E-2</v>
      </c>
      <c r="H2622" s="187">
        <f t="shared" si="155"/>
        <v>0.31954156905509346</v>
      </c>
      <c r="I2622" s="184"/>
      <c r="J2622" s="184"/>
      <c r="K2622" s="184"/>
      <c r="L2622" s="184"/>
      <c r="M2622" s="184"/>
      <c r="N2622" s="184"/>
      <c r="O2622" s="183"/>
      <c r="P2622" s="228"/>
    </row>
    <row r="2623" spans="1:16" x14ac:dyDescent="0.35">
      <c r="A2623" s="204">
        <f>A2622+1</f>
        <v>43468</v>
      </c>
      <c r="B2623" s="205">
        <v>51257.552743186898</v>
      </c>
      <c r="C2623" s="207">
        <f t="shared" si="153"/>
        <v>-1.05</v>
      </c>
      <c r="D2623" s="255">
        <v>65.786600000000007</v>
      </c>
      <c r="E2623" s="207">
        <f t="shared" si="154"/>
        <v>-1.06</v>
      </c>
      <c r="F2623" s="207">
        <f t="shared" si="152"/>
        <v>-1.0000000000000009E-2</v>
      </c>
      <c r="G2623" s="187">
        <f t="shared" si="156"/>
        <v>2.0206618302955913E-2</v>
      </c>
      <c r="H2623" s="187">
        <f t="shared" si="155"/>
        <v>0.31949468823493488</v>
      </c>
      <c r="I2623" s="184"/>
      <c r="J2623" s="184"/>
      <c r="K2623" s="184"/>
      <c r="L2623" s="184"/>
      <c r="M2623" s="184"/>
      <c r="N2623" s="184"/>
      <c r="O2623" s="183"/>
      <c r="P2623" s="228"/>
    </row>
    <row r="2624" spans="1:16" x14ac:dyDescent="0.35">
      <c r="A2624" s="204">
        <f>A2623+1</f>
        <v>43469</v>
      </c>
      <c r="B2624" s="205">
        <v>51519.356876245802</v>
      </c>
      <c r="C2624" s="207">
        <f t="shared" si="153"/>
        <v>0.51</v>
      </c>
      <c r="D2624" s="255">
        <v>66.111500000000007</v>
      </c>
      <c r="E2624" s="207">
        <f t="shared" si="154"/>
        <v>0.49</v>
      </c>
      <c r="F2624" s="207">
        <f t="shared" si="152"/>
        <v>-2.0000000000000018E-2</v>
      </c>
      <c r="G2624" s="187">
        <f t="shared" si="156"/>
        <v>2.0223521006920313E-2</v>
      </c>
      <c r="H2624" s="187">
        <f t="shared" si="155"/>
        <v>0.31976194345065018</v>
      </c>
      <c r="I2624" s="184"/>
      <c r="J2624" s="184"/>
      <c r="K2624" s="184"/>
      <c r="L2624" s="184"/>
      <c r="M2624" s="184"/>
      <c r="N2624" s="184"/>
      <c r="O2624" s="183"/>
      <c r="P2624" s="228"/>
    </row>
    <row r="2625" spans="1:16" x14ac:dyDescent="0.35">
      <c r="A2625" s="204">
        <f>A2624+3</f>
        <v>43472</v>
      </c>
      <c r="B2625" s="205">
        <v>51743.158161028499</v>
      </c>
      <c r="C2625" s="207">
        <f t="shared" si="153"/>
        <v>0.43</v>
      </c>
      <c r="D2625" s="255">
        <v>66.395799999999994</v>
      </c>
      <c r="E2625" s="207">
        <f t="shared" si="154"/>
        <v>0.43</v>
      </c>
      <c r="F2625" s="207">
        <f t="shared" si="152"/>
        <v>0</v>
      </c>
      <c r="G2625" s="187">
        <f t="shared" si="156"/>
        <v>2.0226563594794252E-2</v>
      </c>
      <c r="H2625" s="187">
        <f t="shared" si="155"/>
        <v>0.31981005098896442</v>
      </c>
      <c r="I2625" s="184"/>
      <c r="J2625" s="184"/>
      <c r="K2625" s="184"/>
      <c r="L2625" s="184"/>
      <c r="M2625" s="184"/>
      <c r="N2625" s="184"/>
      <c r="O2625" s="183"/>
      <c r="P2625" s="228"/>
    </row>
    <row r="2626" spans="1:16" x14ac:dyDescent="0.35">
      <c r="A2626" s="204">
        <f>A2625+1</f>
        <v>43473</v>
      </c>
      <c r="B2626" s="205">
        <v>51931.899091664898</v>
      </c>
      <c r="C2626" s="207">
        <f t="shared" si="153"/>
        <v>0.36</v>
      </c>
      <c r="D2626" s="255">
        <v>66.634799999999998</v>
      </c>
      <c r="E2626" s="207">
        <f t="shared" si="154"/>
        <v>0.36</v>
      </c>
      <c r="F2626" s="207">
        <f t="shared" si="152"/>
        <v>0</v>
      </c>
      <c r="G2626" s="187">
        <f t="shared" si="156"/>
        <v>2.0229525674856232E-2</v>
      </c>
      <c r="H2626" s="187">
        <f t="shared" si="155"/>
        <v>0.31985688558700259</v>
      </c>
      <c r="I2626" s="184"/>
      <c r="J2626" s="184"/>
      <c r="K2626" s="184"/>
      <c r="L2626" s="184"/>
      <c r="M2626" s="184"/>
      <c r="N2626" s="184"/>
      <c r="O2626" s="183"/>
      <c r="P2626" s="228"/>
    </row>
    <row r="2627" spans="1:16" x14ac:dyDescent="0.35">
      <c r="A2627" s="204">
        <f>A2626+1</f>
        <v>43474</v>
      </c>
      <c r="B2627" s="205">
        <v>52266.712467726502</v>
      </c>
      <c r="C2627" s="207">
        <f t="shared" si="153"/>
        <v>0.64</v>
      </c>
      <c r="D2627" s="255">
        <v>67.063199999999995</v>
      </c>
      <c r="E2627" s="207">
        <f t="shared" si="154"/>
        <v>0.64</v>
      </c>
      <c r="F2627" s="207">
        <f t="shared" si="152"/>
        <v>0</v>
      </c>
      <c r="G2627" s="187">
        <f t="shared" si="156"/>
        <v>2.0229525674856232E-2</v>
      </c>
      <c r="H2627" s="187">
        <f t="shared" si="155"/>
        <v>0.31985688558700259</v>
      </c>
      <c r="I2627" s="184"/>
      <c r="J2627" s="184"/>
      <c r="K2627" s="184"/>
      <c r="L2627" s="184"/>
      <c r="M2627" s="184"/>
      <c r="N2627" s="184"/>
      <c r="O2627" s="183"/>
      <c r="P2627" s="228"/>
    </row>
    <row r="2628" spans="1:16" x14ac:dyDescent="0.35">
      <c r="A2628" s="204">
        <f>A2627+1</f>
        <v>43475</v>
      </c>
      <c r="B2628" s="205">
        <v>52113.138636522599</v>
      </c>
      <c r="C2628" s="207">
        <f t="shared" si="153"/>
        <v>-0.28999999999999998</v>
      </c>
      <c r="D2628" s="255">
        <v>66.858900000000006</v>
      </c>
      <c r="E2628" s="207">
        <f t="shared" si="154"/>
        <v>-0.3</v>
      </c>
      <c r="F2628" s="207">
        <f t="shared" si="152"/>
        <v>-1.0000000000000009E-2</v>
      </c>
      <c r="G2628" s="187">
        <f t="shared" si="156"/>
        <v>2.0226563594794252E-2</v>
      </c>
      <c r="H2628" s="187">
        <f t="shared" si="155"/>
        <v>0.31981005098896442</v>
      </c>
      <c r="I2628" s="184"/>
      <c r="J2628" s="184"/>
      <c r="K2628" s="184"/>
      <c r="L2628" s="184"/>
      <c r="M2628" s="184"/>
      <c r="N2628" s="184"/>
      <c r="O2628" s="183"/>
      <c r="P2628" s="228"/>
    </row>
    <row r="2629" spans="1:16" x14ac:dyDescent="0.35">
      <c r="A2629" s="204">
        <f>A2628+1</f>
        <v>43476</v>
      </c>
      <c r="B2629" s="205">
        <v>51973.622803072103</v>
      </c>
      <c r="C2629" s="207">
        <f t="shared" si="153"/>
        <v>-0.27</v>
      </c>
      <c r="D2629" s="255">
        <v>66.678399999999996</v>
      </c>
      <c r="E2629" s="207">
        <f t="shared" si="154"/>
        <v>-0.27</v>
      </c>
      <c r="F2629" s="207">
        <f t="shared" si="152"/>
        <v>0</v>
      </c>
      <c r="G2629" s="187">
        <f t="shared" si="156"/>
        <v>2.0226563594794252E-2</v>
      </c>
      <c r="H2629" s="187">
        <f t="shared" si="155"/>
        <v>0.31981005098896442</v>
      </c>
      <c r="I2629" s="184"/>
      <c r="J2629" s="184"/>
      <c r="K2629" s="184"/>
      <c r="L2629" s="184"/>
      <c r="M2629" s="184"/>
      <c r="N2629" s="184"/>
      <c r="O2629" s="183"/>
      <c r="P2629" s="228"/>
    </row>
    <row r="2630" spans="1:16" x14ac:dyDescent="0.35">
      <c r="A2630" s="204">
        <f>A2629+3</f>
        <v>43479</v>
      </c>
      <c r="B2630" s="205">
        <v>51748.061719082398</v>
      </c>
      <c r="C2630" s="207">
        <f t="shared" si="153"/>
        <v>-0.43</v>
      </c>
      <c r="D2630" s="255">
        <v>66.380499999999998</v>
      </c>
      <c r="E2630" s="207">
        <f t="shared" si="154"/>
        <v>-0.45</v>
      </c>
      <c r="F2630" s="207">
        <f t="shared" si="152"/>
        <v>-2.0000000000000018E-2</v>
      </c>
      <c r="G2630" s="187">
        <f t="shared" si="156"/>
        <v>2.0226563594794252E-2</v>
      </c>
      <c r="H2630" s="187">
        <f t="shared" si="155"/>
        <v>0.31981005098896442</v>
      </c>
      <c r="I2630" s="184"/>
      <c r="J2630" s="184"/>
      <c r="K2630" s="184"/>
      <c r="L2630" s="184"/>
      <c r="M2630" s="184"/>
      <c r="N2630" s="184"/>
      <c r="O2630" s="183"/>
      <c r="P2630" s="228"/>
    </row>
    <row r="2631" spans="1:16" x14ac:dyDescent="0.35">
      <c r="A2631" s="204">
        <f>A2630+1</f>
        <v>43480</v>
      </c>
      <c r="B2631" s="205">
        <v>52418.867039824501</v>
      </c>
      <c r="C2631" s="207">
        <f t="shared" si="153"/>
        <v>1.3</v>
      </c>
      <c r="D2631" s="255">
        <v>67.237300000000005</v>
      </c>
      <c r="E2631" s="207">
        <f t="shared" si="154"/>
        <v>1.29</v>
      </c>
      <c r="F2631" s="207">
        <f t="shared" si="152"/>
        <v>-1.0000000000000009E-2</v>
      </c>
      <c r="G2631" s="187">
        <f t="shared" si="156"/>
        <v>2.0223521006920313E-2</v>
      </c>
      <c r="H2631" s="187">
        <f t="shared" si="155"/>
        <v>0.31976194345065018</v>
      </c>
      <c r="I2631" s="184"/>
      <c r="J2631" s="184"/>
      <c r="K2631" s="184"/>
      <c r="L2631" s="184"/>
      <c r="M2631" s="184"/>
      <c r="N2631" s="184"/>
      <c r="O2631" s="183"/>
      <c r="P2631" s="228"/>
    </row>
    <row r="2632" spans="1:16" x14ac:dyDescent="0.35">
      <c r="A2632" s="204">
        <f>A2631+1</f>
        <v>43481</v>
      </c>
      <c r="B2632" s="205">
        <v>52423.140747478399</v>
      </c>
      <c r="C2632" s="207">
        <f t="shared" si="153"/>
        <v>0.01</v>
      </c>
      <c r="D2632" s="255">
        <v>67.240200000000002</v>
      </c>
      <c r="E2632" s="207">
        <f t="shared" si="154"/>
        <v>0</v>
      </c>
      <c r="F2632" s="207">
        <f t="shared" ref="F2632:F2695" si="157">+E2632-C2632</f>
        <v>-0.01</v>
      </c>
      <c r="G2632" s="187">
        <f t="shared" si="156"/>
        <v>2.0220397874892094E-2</v>
      </c>
      <c r="H2632" s="187">
        <f t="shared" si="155"/>
        <v>0.31971256239743717</v>
      </c>
      <c r="I2632" s="184"/>
      <c r="J2632" s="184"/>
      <c r="K2632" s="184"/>
      <c r="L2632" s="184"/>
      <c r="M2632" s="184"/>
      <c r="N2632" s="184"/>
      <c r="O2632" s="183"/>
      <c r="P2632" s="228"/>
    </row>
    <row r="2633" spans="1:16" x14ac:dyDescent="0.35">
      <c r="A2633" s="204">
        <f>A2632+1</f>
        <v>43482</v>
      </c>
      <c r="B2633" s="205">
        <v>52505.314179829104</v>
      </c>
      <c r="C2633" s="207">
        <f t="shared" ref="C2633:C2696" si="158">ROUND(((B2633-B2632)/B2632)*100,2)</f>
        <v>0.16</v>
      </c>
      <c r="D2633" s="255">
        <v>67.344200000000001</v>
      </c>
      <c r="E2633" s="207">
        <f t="shared" ref="E2633:E2696" si="159">ROUND(((D2633-D2632)/D2632)*100,2)</f>
        <v>0.15</v>
      </c>
      <c r="F2633" s="207">
        <f t="shared" si="157"/>
        <v>-1.0000000000000009E-2</v>
      </c>
      <c r="G2633" s="187">
        <f t="shared" si="156"/>
        <v>2.021719416138245E-2</v>
      </c>
      <c r="H2633" s="187">
        <f t="shared" si="155"/>
        <v>0.31966190723913157</v>
      </c>
      <c r="I2633" s="184"/>
      <c r="J2633" s="184"/>
      <c r="K2633" s="184"/>
      <c r="L2633" s="184"/>
      <c r="M2633" s="184"/>
      <c r="N2633" s="184"/>
      <c r="O2633" s="183"/>
      <c r="P2633" s="228"/>
    </row>
    <row r="2634" spans="1:16" x14ac:dyDescent="0.35">
      <c r="A2634" s="204">
        <f>A2633+1</f>
        <v>43483</v>
      </c>
      <c r="B2634" s="205">
        <v>52523.388859999999</v>
      </c>
      <c r="C2634" s="207">
        <f t="shared" si="158"/>
        <v>0.03</v>
      </c>
      <c r="D2634" s="255">
        <v>67.361900000000006</v>
      </c>
      <c r="E2634" s="207">
        <f t="shared" si="159"/>
        <v>0.03</v>
      </c>
      <c r="F2634" s="207">
        <f t="shared" si="157"/>
        <v>0</v>
      </c>
      <c r="G2634" s="187">
        <f t="shared" si="156"/>
        <v>2.0220397874892094E-2</v>
      </c>
      <c r="H2634" s="187">
        <f t="shared" si="155"/>
        <v>0.31971256239743717</v>
      </c>
      <c r="I2634" s="184"/>
      <c r="J2634" s="184"/>
      <c r="K2634" s="184"/>
      <c r="L2634" s="184"/>
      <c r="M2634" s="184"/>
      <c r="N2634" s="184"/>
      <c r="O2634" s="183"/>
      <c r="P2634" s="228"/>
    </row>
    <row r="2635" spans="1:16" x14ac:dyDescent="0.35">
      <c r="A2635" s="204">
        <f>A2634+3</f>
        <v>43486</v>
      </c>
      <c r="B2635" s="205">
        <v>52801.055902289598</v>
      </c>
      <c r="C2635" s="207">
        <f t="shared" si="158"/>
        <v>0.53</v>
      </c>
      <c r="D2635" s="255">
        <v>67.717699999999994</v>
      </c>
      <c r="E2635" s="207">
        <f t="shared" si="159"/>
        <v>0.53</v>
      </c>
      <c r="F2635" s="207">
        <f t="shared" si="157"/>
        <v>0</v>
      </c>
      <c r="G2635" s="187">
        <f t="shared" si="156"/>
        <v>2.0206618302955916E-2</v>
      </c>
      <c r="H2635" s="187">
        <f t="shared" si="155"/>
        <v>0.31949468823493493</v>
      </c>
      <c r="I2635" s="184"/>
      <c r="J2635" s="184"/>
      <c r="K2635" s="184"/>
      <c r="L2635" s="184"/>
      <c r="M2635" s="184"/>
      <c r="N2635" s="184"/>
      <c r="O2635" s="183"/>
      <c r="P2635" s="228"/>
    </row>
    <row r="2636" spans="1:16" x14ac:dyDescent="0.35">
      <c r="A2636" s="204">
        <f>A2635+1</f>
        <v>43487</v>
      </c>
      <c r="B2636" s="205">
        <v>52607.162349190497</v>
      </c>
      <c r="C2636" s="207">
        <f t="shared" si="158"/>
        <v>-0.37</v>
      </c>
      <c r="D2636" s="255">
        <v>67.465100000000007</v>
      </c>
      <c r="E2636" s="207">
        <f t="shared" si="159"/>
        <v>-0.37</v>
      </c>
      <c r="F2636" s="207">
        <f t="shared" si="157"/>
        <v>0</v>
      </c>
      <c r="G2636" s="187">
        <f t="shared" si="156"/>
        <v>2.0206618302955916E-2</v>
      </c>
      <c r="H2636" s="187">
        <f t="shared" si="155"/>
        <v>0.31949468823493493</v>
      </c>
      <c r="I2636" s="184"/>
      <c r="J2636" s="184"/>
      <c r="K2636" s="184"/>
      <c r="L2636" s="184"/>
      <c r="M2636" s="184"/>
      <c r="N2636" s="184"/>
      <c r="O2636" s="183"/>
      <c r="P2636" s="228"/>
    </row>
    <row r="2637" spans="1:16" x14ac:dyDescent="0.35">
      <c r="A2637" s="204">
        <f>A2636+1</f>
        <v>43488</v>
      </c>
      <c r="B2637" s="205">
        <v>52121.9040349305</v>
      </c>
      <c r="C2637" s="207">
        <f t="shared" si="158"/>
        <v>-0.92</v>
      </c>
      <c r="D2637" s="255">
        <v>66.839500000000001</v>
      </c>
      <c r="E2637" s="207">
        <f t="shared" si="159"/>
        <v>-0.93</v>
      </c>
      <c r="F2637" s="207">
        <f t="shared" si="157"/>
        <v>-1.0000000000000009E-2</v>
      </c>
      <c r="G2637" s="187">
        <f t="shared" si="156"/>
        <v>2.0203572711390529E-2</v>
      </c>
      <c r="H2637" s="187">
        <f t="shared" si="155"/>
        <v>0.31944653320408878</v>
      </c>
      <c r="I2637" s="184"/>
      <c r="J2637" s="184"/>
      <c r="K2637" s="184"/>
      <c r="L2637" s="184"/>
      <c r="M2637" s="184"/>
      <c r="N2637" s="184"/>
      <c r="O2637" s="183"/>
      <c r="P2637" s="228"/>
    </row>
    <row r="2638" spans="1:16" ht="18" customHeight="1" x14ac:dyDescent="0.35">
      <c r="A2638" s="204">
        <f>A2637+1</f>
        <v>43489</v>
      </c>
      <c r="B2638" s="205">
        <v>52246.950467886301</v>
      </c>
      <c r="C2638" s="207">
        <f t="shared" si="158"/>
        <v>0.24</v>
      </c>
      <c r="D2638" s="255">
        <v>66.995199999999997</v>
      </c>
      <c r="E2638" s="207">
        <f t="shared" si="159"/>
        <v>0.23</v>
      </c>
      <c r="F2638" s="207">
        <f t="shared" si="157"/>
        <v>-9.9999999999999811E-3</v>
      </c>
      <c r="G2638" s="187">
        <f t="shared" si="156"/>
        <v>2.0203572711390529E-2</v>
      </c>
      <c r="H2638" s="187">
        <f t="shared" ref="H2638:H2701" si="160">+G2638*(SQRT(250))</f>
        <v>0.31944653320408878</v>
      </c>
      <c r="I2638" s="184"/>
      <c r="J2638" s="184"/>
      <c r="K2638" s="184"/>
      <c r="L2638" s="184"/>
      <c r="M2638" s="184"/>
      <c r="N2638" s="184"/>
      <c r="O2638" s="183"/>
      <c r="P2638" s="228"/>
    </row>
    <row r="2639" spans="1:16" ht="18" customHeight="1" x14ac:dyDescent="0.35">
      <c r="A2639" s="204">
        <f>A2638+1</f>
        <v>43490</v>
      </c>
      <c r="B2639" s="205">
        <v>52002.202954433698</v>
      </c>
      <c r="C2639" s="207">
        <f t="shared" si="158"/>
        <v>-0.47</v>
      </c>
      <c r="D2639" s="255">
        <v>66.674700000000001</v>
      </c>
      <c r="E2639" s="207">
        <f t="shared" si="159"/>
        <v>-0.48</v>
      </c>
      <c r="F2639" s="207">
        <f t="shared" si="157"/>
        <v>-1.0000000000000009E-2</v>
      </c>
      <c r="G2639" s="187">
        <f t="shared" ref="G2639:G2702" si="161">+STDEV(F2391:F2639)</f>
        <v>2.0203572711390529E-2</v>
      </c>
      <c r="H2639" s="187">
        <f t="shared" si="160"/>
        <v>0.31944653320408878</v>
      </c>
      <c r="I2639" s="184"/>
      <c r="J2639" s="184"/>
      <c r="K2639" s="184"/>
      <c r="L2639" s="184"/>
      <c r="M2639" s="184"/>
      <c r="N2639" s="184"/>
      <c r="O2639" s="183"/>
      <c r="P2639" s="228"/>
    </row>
    <row r="2640" spans="1:16" ht="18" customHeight="1" x14ac:dyDescent="0.35">
      <c r="A2640" s="204">
        <f>A2639+3</f>
        <v>43493</v>
      </c>
      <c r="B2640" s="205">
        <v>51469.785266565399</v>
      </c>
      <c r="C2640" s="207">
        <f t="shared" si="158"/>
        <v>-1.02</v>
      </c>
      <c r="D2640" s="255">
        <v>65.993399999999994</v>
      </c>
      <c r="E2640" s="207">
        <f t="shared" si="159"/>
        <v>-1.02</v>
      </c>
      <c r="F2640" s="207">
        <f t="shared" si="157"/>
        <v>0</v>
      </c>
      <c r="G2640" s="187">
        <f t="shared" si="161"/>
        <v>2.0152530808609827E-2</v>
      </c>
      <c r="H2640" s="187">
        <f t="shared" si="160"/>
        <v>0.31863948985960927</v>
      </c>
      <c r="I2640" s="184"/>
      <c r="J2640" s="184"/>
      <c r="K2640" s="184"/>
      <c r="L2640" s="184"/>
      <c r="M2640" s="184"/>
      <c r="N2640" s="184"/>
      <c r="O2640" s="183"/>
      <c r="P2640" s="228"/>
    </row>
    <row r="2641" spans="1:16" ht="18" customHeight="1" x14ac:dyDescent="0.35">
      <c r="A2641" s="204">
        <f>A2640+1</f>
        <v>43494</v>
      </c>
      <c r="B2641" s="205">
        <v>51377.112429609602</v>
      </c>
      <c r="C2641" s="207">
        <f t="shared" si="158"/>
        <v>-0.18</v>
      </c>
      <c r="D2641" s="255">
        <v>65.870999999999995</v>
      </c>
      <c r="E2641" s="207">
        <f t="shared" si="159"/>
        <v>-0.19</v>
      </c>
      <c r="F2641" s="207">
        <f t="shared" si="157"/>
        <v>-1.0000000000000009E-2</v>
      </c>
      <c r="G2641" s="187">
        <f t="shared" si="161"/>
        <v>2.015253080860983E-2</v>
      </c>
      <c r="H2641" s="187">
        <f t="shared" si="160"/>
        <v>0.31863948985960933</v>
      </c>
      <c r="I2641" s="184"/>
      <c r="J2641" s="184"/>
      <c r="K2641" s="184"/>
      <c r="L2641" s="184"/>
      <c r="M2641" s="184"/>
      <c r="N2641" s="184"/>
      <c r="O2641" s="183"/>
      <c r="P2641" s="228"/>
    </row>
    <row r="2642" spans="1:16" ht="18" customHeight="1" x14ac:dyDescent="0.35">
      <c r="A2642" s="204">
        <f>A2641+1</f>
        <v>43495</v>
      </c>
      <c r="B2642" s="205">
        <v>51375.305316244601</v>
      </c>
      <c r="C2642" s="207">
        <f t="shared" si="158"/>
        <v>0</v>
      </c>
      <c r="D2642" s="255">
        <v>65.866500000000002</v>
      </c>
      <c r="E2642" s="207">
        <f t="shared" si="159"/>
        <v>-0.01</v>
      </c>
      <c r="F2642" s="207">
        <f t="shared" si="157"/>
        <v>-0.01</v>
      </c>
      <c r="G2642" s="187">
        <f t="shared" si="161"/>
        <v>2.015253080860983E-2</v>
      </c>
      <c r="H2642" s="187">
        <f t="shared" si="160"/>
        <v>0.31863948985960933</v>
      </c>
      <c r="I2642" s="184"/>
      <c r="J2642" s="184"/>
      <c r="K2642" s="184"/>
      <c r="L2642" s="184"/>
      <c r="M2642" s="184"/>
      <c r="N2642" s="184"/>
      <c r="O2642" s="183"/>
      <c r="P2642" s="228"/>
    </row>
    <row r="2643" spans="1:16" ht="18" customHeight="1" x14ac:dyDescent="0.35">
      <c r="A2643" s="204">
        <f>A2642+1</f>
        <v>43496</v>
      </c>
      <c r="B2643" s="205">
        <v>52335.861919142502</v>
      </c>
      <c r="C2643" s="207">
        <f t="shared" si="158"/>
        <v>1.87</v>
      </c>
      <c r="D2643" s="255">
        <v>67.096199999999996</v>
      </c>
      <c r="E2643" s="207">
        <f t="shared" si="159"/>
        <v>1.87</v>
      </c>
      <c r="F2643" s="207">
        <f t="shared" si="157"/>
        <v>0</v>
      </c>
      <c r="G2643" s="187">
        <f t="shared" si="161"/>
        <v>2.015253080860983E-2</v>
      </c>
      <c r="H2643" s="187">
        <f t="shared" si="160"/>
        <v>0.31863948985960933</v>
      </c>
      <c r="I2643" s="184"/>
      <c r="J2643" s="184"/>
      <c r="K2643" s="184"/>
      <c r="L2643" s="184"/>
      <c r="M2643" s="184"/>
      <c r="N2643" s="184"/>
      <c r="O2643" s="183"/>
      <c r="P2643" s="228"/>
    </row>
    <row r="2644" spans="1:16" ht="18" customHeight="1" x14ac:dyDescent="0.35">
      <c r="A2644" s="204">
        <f>A2643+1</f>
        <v>43497</v>
      </c>
      <c r="B2644" s="205">
        <v>52642.9467160817</v>
      </c>
      <c r="C2644" s="207">
        <f t="shared" si="158"/>
        <v>0.59</v>
      </c>
      <c r="D2644" s="255">
        <v>67.486400000000003</v>
      </c>
      <c r="E2644" s="207">
        <f t="shared" si="159"/>
        <v>0.57999999999999996</v>
      </c>
      <c r="F2644" s="207">
        <f t="shared" si="157"/>
        <v>-1.0000000000000009E-2</v>
      </c>
      <c r="G2644" s="187">
        <f t="shared" si="161"/>
        <v>2.009797546263288E-2</v>
      </c>
      <c r="H2644" s="187">
        <f t="shared" si="160"/>
        <v>0.31777689410048104</v>
      </c>
      <c r="I2644" s="184"/>
      <c r="J2644" s="184"/>
      <c r="K2644" s="184"/>
      <c r="L2644" s="184"/>
      <c r="M2644" s="184"/>
      <c r="N2644" s="184"/>
      <c r="O2644" s="183"/>
      <c r="P2644" s="228"/>
    </row>
    <row r="2645" spans="1:16" ht="18" customHeight="1" x14ac:dyDescent="0.35">
      <c r="A2645" s="204">
        <f>A2644+3</f>
        <v>43500</v>
      </c>
      <c r="B2645" s="205">
        <v>52806.503837202101</v>
      </c>
      <c r="C2645" s="207">
        <f t="shared" si="158"/>
        <v>0.31</v>
      </c>
      <c r="D2645" s="255">
        <v>67.689099999999996</v>
      </c>
      <c r="E2645" s="207">
        <f t="shared" si="159"/>
        <v>0.3</v>
      </c>
      <c r="F2645" s="207">
        <f t="shared" si="157"/>
        <v>-1.0000000000000009E-2</v>
      </c>
      <c r="G2645" s="187">
        <f t="shared" si="161"/>
        <v>2.0095235748944944E-2</v>
      </c>
      <c r="H2645" s="187">
        <f t="shared" si="160"/>
        <v>0.31773357542352793</v>
      </c>
      <c r="I2645" s="184"/>
      <c r="J2645" s="184"/>
      <c r="K2645" s="184"/>
      <c r="L2645" s="184"/>
      <c r="M2645" s="184"/>
      <c r="N2645" s="184"/>
      <c r="O2645" s="183"/>
      <c r="P2645" s="228"/>
    </row>
    <row r="2646" spans="1:16" ht="18" customHeight="1" x14ac:dyDescent="0.35">
      <c r="A2646" s="204">
        <f>A2645+1</f>
        <v>43501</v>
      </c>
      <c r="B2646" s="205">
        <v>52857.264471370603</v>
      </c>
      <c r="C2646" s="207">
        <f t="shared" si="158"/>
        <v>0.1</v>
      </c>
      <c r="D2646" s="255">
        <v>67.749200000000002</v>
      </c>
      <c r="E2646" s="207">
        <f t="shared" si="159"/>
        <v>0.09</v>
      </c>
      <c r="F2646" s="207">
        <f t="shared" si="157"/>
        <v>-1.0000000000000009E-2</v>
      </c>
      <c r="G2646" s="187">
        <f t="shared" si="161"/>
        <v>2.0095235748944944E-2</v>
      </c>
      <c r="H2646" s="187">
        <f t="shared" si="160"/>
        <v>0.31773357542352793</v>
      </c>
      <c r="I2646" s="184"/>
      <c r="J2646" s="184"/>
      <c r="K2646" s="184"/>
      <c r="L2646" s="184"/>
      <c r="M2646" s="184"/>
      <c r="N2646" s="184"/>
      <c r="O2646" s="183"/>
      <c r="P2646" s="228"/>
    </row>
    <row r="2647" spans="1:16" ht="18" customHeight="1" x14ac:dyDescent="0.35">
      <c r="A2647" s="204">
        <f>A2646+1</f>
        <v>43502</v>
      </c>
      <c r="B2647" s="205">
        <v>53390.6112022569</v>
      </c>
      <c r="C2647" s="207">
        <f t="shared" si="158"/>
        <v>1.01</v>
      </c>
      <c r="D2647" s="255">
        <v>68.420400000000001</v>
      </c>
      <c r="E2647" s="207">
        <f t="shared" si="159"/>
        <v>0.99</v>
      </c>
      <c r="F2647" s="207">
        <f t="shared" si="157"/>
        <v>-2.0000000000000018E-2</v>
      </c>
      <c r="G2647" s="187">
        <f t="shared" si="161"/>
        <v>2.0112473611322946E-2</v>
      </c>
      <c r="H2647" s="187">
        <f t="shared" si="160"/>
        <v>0.31800612995906297</v>
      </c>
      <c r="I2647" s="184"/>
      <c r="J2647" s="184"/>
      <c r="K2647" s="184"/>
      <c r="L2647" s="184"/>
      <c r="M2647" s="184"/>
      <c r="N2647" s="184"/>
      <c r="O2647" s="183"/>
      <c r="P2647" s="228"/>
    </row>
    <row r="2648" spans="1:16" ht="18" customHeight="1" x14ac:dyDescent="0.35">
      <c r="A2648" s="204">
        <f>A2647+1</f>
        <v>43503</v>
      </c>
      <c r="B2648" s="205">
        <v>53384.625461622803</v>
      </c>
      <c r="C2648" s="207">
        <f t="shared" si="158"/>
        <v>-0.01</v>
      </c>
      <c r="D2648" s="255">
        <v>68.403300000000002</v>
      </c>
      <c r="E2648" s="207">
        <f t="shared" si="159"/>
        <v>-0.02</v>
      </c>
      <c r="F2648" s="207">
        <f t="shared" si="157"/>
        <v>-0.01</v>
      </c>
      <c r="G2648" s="187">
        <f t="shared" si="161"/>
        <v>2.0109574817788869E-2</v>
      </c>
      <c r="H2648" s="187">
        <f t="shared" si="160"/>
        <v>0.31796029600889175</v>
      </c>
      <c r="I2648" s="184"/>
      <c r="J2648" s="184"/>
      <c r="K2648" s="184"/>
      <c r="L2648" s="184"/>
      <c r="M2648" s="184"/>
      <c r="N2648" s="184"/>
      <c r="O2648" s="183"/>
      <c r="P2648" s="228"/>
    </row>
    <row r="2649" spans="1:16" ht="18" customHeight="1" x14ac:dyDescent="0.35">
      <c r="A2649" s="204">
        <f>A2648+1</f>
        <v>43504</v>
      </c>
      <c r="B2649" s="205">
        <v>52771.507824503002</v>
      </c>
      <c r="C2649" s="207">
        <f t="shared" si="158"/>
        <v>-1.1499999999999999</v>
      </c>
      <c r="D2649" s="255">
        <v>67.639300000000006</v>
      </c>
      <c r="E2649" s="207">
        <f t="shared" si="159"/>
        <v>-1.1200000000000001</v>
      </c>
      <c r="F2649" s="207">
        <f t="shared" si="157"/>
        <v>2.9999999999999805E-2</v>
      </c>
      <c r="G2649" s="187">
        <f t="shared" si="161"/>
        <v>2.0223200707883925E-2</v>
      </c>
      <c r="H2649" s="187">
        <f t="shared" si="160"/>
        <v>0.31975687907821343</v>
      </c>
      <c r="I2649" s="184"/>
      <c r="J2649" s="184"/>
      <c r="K2649" s="184"/>
      <c r="L2649" s="184"/>
      <c r="M2649" s="184"/>
      <c r="N2649" s="184"/>
      <c r="O2649" s="183"/>
      <c r="P2649" s="228"/>
    </row>
    <row r="2650" spans="1:16" ht="18" customHeight="1" x14ac:dyDescent="0.35">
      <c r="A2650" s="204">
        <v>43507</v>
      </c>
      <c r="B2650" s="205">
        <v>52562.973638246898</v>
      </c>
      <c r="C2650" s="207">
        <f t="shared" si="158"/>
        <v>-0.4</v>
      </c>
      <c r="D2650" s="255">
        <v>67.376300000000001</v>
      </c>
      <c r="E2650" s="207">
        <f t="shared" si="159"/>
        <v>-0.39</v>
      </c>
      <c r="F2650" s="207">
        <f t="shared" si="157"/>
        <v>1.0000000000000009E-2</v>
      </c>
      <c r="G2650" s="187">
        <f t="shared" si="161"/>
        <v>2.024560940279857E-2</v>
      </c>
      <c r="H2650" s="187">
        <f t="shared" si="160"/>
        <v>0.32011119165482399</v>
      </c>
      <c r="I2650" s="184"/>
      <c r="J2650" s="184"/>
      <c r="K2650" s="184"/>
      <c r="L2650" s="184"/>
      <c r="M2650" s="184"/>
      <c r="N2650" s="184"/>
      <c r="O2650" s="183"/>
      <c r="P2650" s="228"/>
    </row>
    <row r="2651" spans="1:16" ht="18" customHeight="1" x14ac:dyDescent="0.35">
      <c r="A2651" s="204">
        <v>43508</v>
      </c>
      <c r="B2651" s="205">
        <v>52214.319188948299</v>
      </c>
      <c r="C2651" s="207">
        <f t="shared" si="158"/>
        <v>-0.66</v>
      </c>
      <c r="D2651" s="255">
        <v>66.930899999999994</v>
      </c>
      <c r="E2651" s="207">
        <f t="shared" si="159"/>
        <v>-0.66</v>
      </c>
      <c r="F2651" s="207">
        <f t="shared" si="157"/>
        <v>0</v>
      </c>
      <c r="G2651" s="187">
        <f t="shared" si="161"/>
        <v>2.024560940279857E-2</v>
      </c>
      <c r="H2651" s="187">
        <f t="shared" si="160"/>
        <v>0.32011119165482399</v>
      </c>
      <c r="I2651" s="184"/>
      <c r="J2651" s="184"/>
      <c r="K2651" s="184"/>
      <c r="L2651" s="184"/>
      <c r="M2651" s="184"/>
      <c r="N2651" s="184"/>
      <c r="O2651" s="183"/>
      <c r="P2651" s="228"/>
    </row>
    <row r="2652" spans="1:16" ht="18" customHeight="1" x14ac:dyDescent="0.35">
      <c r="A2652" s="204">
        <f>A2651+1</f>
        <v>43509</v>
      </c>
      <c r="B2652" s="205">
        <v>52041.727636167299</v>
      </c>
      <c r="C2652" s="207">
        <f t="shared" si="158"/>
        <v>-0.33</v>
      </c>
      <c r="D2652" s="255">
        <v>66.712699999999998</v>
      </c>
      <c r="E2652" s="207">
        <f t="shared" si="159"/>
        <v>-0.33</v>
      </c>
      <c r="F2652" s="207">
        <f t="shared" si="157"/>
        <v>0</v>
      </c>
      <c r="G2652" s="187">
        <f t="shared" si="161"/>
        <v>2.0248008863481215E-2</v>
      </c>
      <c r="H2652" s="187">
        <f t="shared" si="160"/>
        <v>0.32014913045938992</v>
      </c>
      <c r="I2652" s="184"/>
      <c r="J2652" s="184"/>
      <c r="K2652" s="184"/>
      <c r="L2652" s="184"/>
      <c r="M2652" s="184"/>
      <c r="N2652" s="184"/>
      <c r="O2652" s="183"/>
      <c r="P2652" s="228"/>
    </row>
    <row r="2653" spans="1:16" ht="18" customHeight="1" x14ac:dyDescent="0.35">
      <c r="A2653" s="204">
        <f>A2652+1</f>
        <v>43510</v>
      </c>
      <c r="B2653" s="205">
        <v>51813.689280291597</v>
      </c>
      <c r="C2653" s="207">
        <f t="shared" si="158"/>
        <v>-0.44</v>
      </c>
      <c r="D2653" s="255">
        <v>66.405600000000007</v>
      </c>
      <c r="E2653" s="207">
        <f t="shared" si="159"/>
        <v>-0.46</v>
      </c>
      <c r="F2653" s="207">
        <f t="shared" si="157"/>
        <v>-2.0000000000000018E-2</v>
      </c>
      <c r="G2653" s="187">
        <f t="shared" si="161"/>
        <v>2.0263039014352297E-2</v>
      </c>
      <c r="H2653" s="187">
        <f t="shared" si="160"/>
        <v>0.32038677801103282</v>
      </c>
      <c r="I2653" s="184"/>
      <c r="J2653" s="184"/>
      <c r="K2653" s="184"/>
      <c r="L2653" s="184"/>
      <c r="M2653" s="184"/>
      <c r="N2653" s="184"/>
      <c r="O2653" s="183"/>
      <c r="P2653" s="228"/>
    </row>
    <row r="2654" spans="1:16" ht="18" customHeight="1" x14ac:dyDescent="0.35">
      <c r="A2654" s="204">
        <f>A2653+1</f>
        <v>43511</v>
      </c>
      <c r="B2654" s="205">
        <v>51716.5418898598</v>
      </c>
      <c r="C2654" s="207">
        <f t="shared" si="158"/>
        <v>-0.19</v>
      </c>
      <c r="D2654" s="255">
        <v>66.273300000000006</v>
      </c>
      <c r="E2654" s="207">
        <f t="shared" si="159"/>
        <v>-0.2</v>
      </c>
      <c r="F2654" s="207">
        <f t="shared" si="157"/>
        <v>-1.0000000000000009E-2</v>
      </c>
      <c r="G2654" s="187">
        <f t="shared" si="161"/>
        <v>2.0263039014352297E-2</v>
      </c>
      <c r="H2654" s="187">
        <f t="shared" si="160"/>
        <v>0.32038677801103282</v>
      </c>
      <c r="I2654" s="184"/>
      <c r="J2654" s="184"/>
      <c r="K2654" s="184"/>
      <c r="L2654" s="184"/>
      <c r="M2654" s="184"/>
      <c r="N2654" s="184"/>
      <c r="O2654" s="183"/>
      <c r="P2654" s="228"/>
    </row>
    <row r="2655" spans="1:16" ht="18" customHeight="1" x14ac:dyDescent="0.35">
      <c r="A2655" s="204">
        <f>A2654+3</f>
        <v>43514</v>
      </c>
      <c r="B2655" s="205">
        <v>51268.091822941897</v>
      </c>
      <c r="C2655" s="207">
        <f t="shared" si="158"/>
        <v>-0.87</v>
      </c>
      <c r="D2655" s="255">
        <v>65.693100000000001</v>
      </c>
      <c r="E2655" s="207">
        <f t="shared" si="159"/>
        <v>-0.88</v>
      </c>
      <c r="F2655" s="207">
        <f t="shared" si="157"/>
        <v>-1.0000000000000009E-2</v>
      </c>
      <c r="G2655" s="187">
        <f t="shared" si="161"/>
        <v>2.0263039014352301E-2</v>
      </c>
      <c r="H2655" s="187">
        <f t="shared" si="160"/>
        <v>0.32038677801103288</v>
      </c>
      <c r="I2655" s="184"/>
      <c r="J2655" s="184"/>
      <c r="K2655" s="184"/>
      <c r="L2655" s="184"/>
      <c r="M2655" s="184"/>
      <c r="N2655" s="184"/>
      <c r="O2655" s="183"/>
      <c r="P2655" s="228"/>
    </row>
    <row r="2656" spans="1:16" ht="18" customHeight="1" x14ac:dyDescent="0.35">
      <c r="A2656" s="204">
        <f>A2655+1</f>
        <v>43515</v>
      </c>
      <c r="B2656" s="205">
        <v>51057.484449611104</v>
      </c>
      <c r="C2656" s="207">
        <f t="shared" si="158"/>
        <v>-0.41</v>
      </c>
      <c r="D2656" s="255">
        <v>65.422700000000006</v>
      </c>
      <c r="E2656" s="207">
        <f t="shared" si="159"/>
        <v>-0.41</v>
      </c>
      <c r="F2656" s="207">
        <f t="shared" si="157"/>
        <v>0</v>
      </c>
      <c r="G2656" s="187">
        <f t="shared" si="161"/>
        <v>2.0248008863481218E-2</v>
      </c>
      <c r="H2656" s="187">
        <f t="shared" si="160"/>
        <v>0.32014913045938997</v>
      </c>
      <c r="I2656" s="184"/>
      <c r="J2656" s="184"/>
      <c r="K2656" s="184"/>
      <c r="L2656" s="184"/>
      <c r="M2656" s="184"/>
      <c r="N2656" s="184"/>
      <c r="O2656" s="183"/>
      <c r="P2656" s="228"/>
    </row>
    <row r="2657" spans="1:16" ht="18" customHeight="1" x14ac:dyDescent="0.35">
      <c r="A2657" s="204">
        <f>A2656+1</f>
        <v>43516</v>
      </c>
      <c r="B2657" s="205">
        <v>51640.450452372002</v>
      </c>
      <c r="C2657" s="207">
        <f t="shared" si="158"/>
        <v>1.1399999999999999</v>
      </c>
      <c r="D2657" s="255">
        <v>66.162599999999998</v>
      </c>
      <c r="E2657" s="207">
        <f t="shared" si="159"/>
        <v>1.1299999999999999</v>
      </c>
      <c r="F2657" s="207">
        <f t="shared" si="157"/>
        <v>-1.0000000000000009E-2</v>
      </c>
      <c r="G2657" s="187">
        <f t="shared" si="161"/>
        <v>2.0248008863481218E-2</v>
      </c>
      <c r="H2657" s="187">
        <f t="shared" si="160"/>
        <v>0.32014913045938997</v>
      </c>
      <c r="I2657" s="184"/>
      <c r="J2657" s="184"/>
      <c r="K2657" s="184"/>
      <c r="L2657" s="184"/>
      <c r="M2657" s="184"/>
      <c r="N2657" s="184"/>
      <c r="O2657" s="183"/>
      <c r="P2657" s="228"/>
    </row>
    <row r="2658" spans="1:16" ht="18" customHeight="1" x14ac:dyDescent="0.35">
      <c r="A2658" s="204">
        <f>A2657+1</f>
        <v>43517</v>
      </c>
      <c r="B2658" s="205">
        <v>51845.657937939701</v>
      </c>
      <c r="C2658" s="207">
        <f t="shared" si="158"/>
        <v>0.4</v>
      </c>
      <c r="D2658" s="255">
        <v>66.421700000000001</v>
      </c>
      <c r="E2658" s="207">
        <f t="shared" si="159"/>
        <v>0.39</v>
      </c>
      <c r="F2658" s="207">
        <f t="shared" si="157"/>
        <v>-1.0000000000000009E-2</v>
      </c>
      <c r="G2658" s="187">
        <f t="shared" si="161"/>
        <v>2.0192749131860865E-2</v>
      </c>
      <c r="H2658" s="187">
        <f t="shared" si="160"/>
        <v>0.31927539738534022</v>
      </c>
      <c r="I2658" s="184"/>
      <c r="J2658" s="184"/>
      <c r="K2658" s="184"/>
      <c r="L2658" s="184"/>
      <c r="M2658" s="184"/>
      <c r="N2658" s="184"/>
      <c r="O2658" s="183"/>
      <c r="P2658" s="228"/>
    </row>
    <row r="2659" spans="1:16" ht="18" customHeight="1" x14ac:dyDescent="0.35">
      <c r="A2659" s="204">
        <f>A2658+1</f>
        <v>43518</v>
      </c>
      <c r="B2659" s="205">
        <v>51806.850551421303</v>
      </c>
      <c r="C2659" s="207">
        <f t="shared" si="158"/>
        <v>-7.0000000000000007E-2</v>
      </c>
      <c r="D2659" s="255">
        <v>66.3643</v>
      </c>
      <c r="E2659" s="207">
        <f t="shared" si="159"/>
        <v>-0.09</v>
      </c>
      <c r="F2659" s="207">
        <f t="shared" si="157"/>
        <v>-1.999999999999999E-2</v>
      </c>
      <c r="G2659" s="187">
        <f t="shared" si="161"/>
        <v>2.0208140926611915E-2</v>
      </c>
      <c r="H2659" s="187">
        <f t="shared" si="160"/>
        <v>0.31951876302879595</v>
      </c>
      <c r="I2659" s="184"/>
      <c r="J2659" s="184"/>
      <c r="K2659" s="184"/>
      <c r="L2659" s="184"/>
      <c r="M2659" s="184"/>
      <c r="N2659" s="184"/>
      <c r="O2659" s="183"/>
      <c r="P2659" s="228"/>
    </row>
    <row r="2660" spans="1:16" ht="18" customHeight="1" x14ac:dyDescent="0.35">
      <c r="A2660" s="204">
        <f>A2659+3</f>
        <v>43521</v>
      </c>
      <c r="B2660" s="205">
        <v>52300.635371421202</v>
      </c>
      <c r="C2660" s="207">
        <f t="shared" si="158"/>
        <v>0.95</v>
      </c>
      <c r="D2660" s="255">
        <v>66.989099999999993</v>
      </c>
      <c r="E2660" s="207">
        <f t="shared" si="159"/>
        <v>0.94</v>
      </c>
      <c r="F2660" s="207">
        <f t="shared" si="157"/>
        <v>-1.0000000000000009E-2</v>
      </c>
      <c r="G2660" s="187">
        <f t="shared" si="161"/>
        <v>2.0208140926611919E-2</v>
      </c>
      <c r="H2660" s="187">
        <f t="shared" si="160"/>
        <v>0.319518763028796</v>
      </c>
      <c r="I2660" s="184"/>
      <c r="J2660" s="184"/>
      <c r="K2660" s="184"/>
      <c r="L2660" s="184"/>
      <c r="M2660" s="184"/>
      <c r="N2660" s="184"/>
      <c r="O2660" s="183"/>
      <c r="P2660" s="228"/>
    </row>
    <row r="2661" spans="1:16" ht="18" customHeight="1" x14ac:dyDescent="0.35">
      <c r="A2661" s="204">
        <f>A2660+1</f>
        <v>43522</v>
      </c>
      <c r="B2661" s="205">
        <v>51954.495076479201</v>
      </c>
      <c r="C2661" s="207">
        <f t="shared" si="158"/>
        <v>-0.66</v>
      </c>
      <c r="D2661" s="255">
        <v>66.546899999999994</v>
      </c>
      <c r="E2661" s="207">
        <f t="shared" si="159"/>
        <v>-0.66</v>
      </c>
      <c r="F2661" s="207">
        <f t="shared" si="157"/>
        <v>0</v>
      </c>
      <c r="G2661" s="187">
        <f t="shared" si="161"/>
        <v>2.0210464709977304E-2</v>
      </c>
      <c r="H2661" s="187">
        <f t="shared" si="160"/>
        <v>0.31955550526991316</v>
      </c>
      <c r="I2661" s="184"/>
      <c r="J2661" s="184"/>
      <c r="K2661" s="184"/>
      <c r="L2661" s="184"/>
      <c r="M2661" s="184"/>
      <c r="N2661" s="184"/>
      <c r="O2661" s="183"/>
      <c r="P2661" s="228"/>
    </row>
    <row r="2662" spans="1:16" ht="18" customHeight="1" x14ac:dyDescent="0.35">
      <c r="A2662" s="204">
        <f>A2661+1</f>
        <v>43523</v>
      </c>
      <c r="B2662" s="205">
        <v>51855.878153745798</v>
      </c>
      <c r="C2662" s="207">
        <f t="shared" si="158"/>
        <v>-0.19</v>
      </c>
      <c r="D2662" s="255">
        <v>66.414900000000003</v>
      </c>
      <c r="E2662" s="207">
        <f t="shared" si="159"/>
        <v>-0.2</v>
      </c>
      <c r="F2662" s="207">
        <f t="shared" si="157"/>
        <v>-1.0000000000000009E-2</v>
      </c>
      <c r="G2662" s="187">
        <f t="shared" si="161"/>
        <v>2.0210464709977304E-2</v>
      </c>
      <c r="H2662" s="187">
        <f t="shared" si="160"/>
        <v>0.31955550526991316</v>
      </c>
      <c r="I2662" s="184"/>
      <c r="J2662" s="184"/>
      <c r="K2662" s="184"/>
      <c r="L2662" s="184"/>
      <c r="M2662" s="184"/>
      <c r="N2662" s="184"/>
      <c r="O2662" s="183"/>
      <c r="P2662" s="228"/>
    </row>
    <row r="2663" spans="1:16" ht="18" customHeight="1" x14ac:dyDescent="0.35">
      <c r="A2663" s="204">
        <f>A2662+1</f>
        <v>43524</v>
      </c>
      <c r="B2663" s="205">
        <v>51822.103355250903</v>
      </c>
      <c r="C2663" s="207">
        <f t="shared" si="158"/>
        <v>-7.0000000000000007E-2</v>
      </c>
      <c r="D2663" s="255">
        <v>66.367900000000006</v>
      </c>
      <c r="E2663" s="207">
        <f t="shared" si="159"/>
        <v>-7.0000000000000007E-2</v>
      </c>
      <c r="F2663" s="207">
        <f t="shared" si="157"/>
        <v>0</v>
      </c>
      <c r="G2663" s="187">
        <f t="shared" si="161"/>
        <v>2.0194914311843538E-2</v>
      </c>
      <c r="H2663" s="187">
        <f t="shared" si="160"/>
        <v>0.31930963188678751</v>
      </c>
      <c r="I2663" s="184"/>
      <c r="J2663" s="184"/>
      <c r="K2663" s="184"/>
      <c r="L2663" s="184"/>
      <c r="M2663" s="184"/>
      <c r="N2663" s="184"/>
      <c r="O2663" s="183"/>
      <c r="P2663" s="228"/>
    </row>
    <row r="2664" spans="1:16" ht="18" customHeight="1" x14ac:dyDescent="0.35">
      <c r="A2664" s="204">
        <f>A2663+1</f>
        <v>43525</v>
      </c>
      <c r="B2664" s="205">
        <v>52105.821085065101</v>
      </c>
      <c r="C2664" s="207">
        <f t="shared" si="158"/>
        <v>0.55000000000000004</v>
      </c>
      <c r="D2664" s="255">
        <v>66.726900000000001</v>
      </c>
      <c r="E2664" s="207">
        <f t="shared" si="159"/>
        <v>0.54</v>
      </c>
      <c r="F2664" s="207">
        <f t="shared" si="157"/>
        <v>-1.0000000000000009E-2</v>
      </c>
      <c r="G2664" s="187">
        <f t="shared" si="161"/>
        <v>2.0192749131860865E-2</v>
      </c>
      <c r="H2664" s="187">
        <f t="shared" si="160"/>
        <v>0.31927539738534022</v>
      </c>
      <c r="I2664" s="184"/>
      <c r="J2664" s="184"/>
      <c r="K2664" s="184"/>
      <c r="L2664" s="184"/>
      <c r="M2664" s="184"/>
      <c r="N2664" s="184"/>
      <c r="O2664" s="183"/>
      <c r="P2664" s="228"/>
    </row>
    <row r="2665" spans="1:16" ht="18" customHeight="1" x14ac:dyDescent="0.35">
      <c r="A2665" s="204">
        <f>A2664+4</f>
        <v>43529</v>
      </c>
      <c r="B2665" s="205">
        <v>52653.014342766903</v>
      </c>
      <c r="C2665" s="207">
        <f t="shared" si="158"/>
        <v>1.05</v>
      </c>
      <c r="D2665" s="255">
        <v>67.416300000000007</v>
      </c>
      <c r="E2665" s="207">
        <f t="shared" si="159"/>
        <v>1.03</v>
      </c>
      <c r="F2665" s="207">
        <f t="shared" si="157"/>
        <v>-2.0000000000000018E-2</v>
      </c>
      <c r="G2665" s="187">
        <f t="shared" si="161"/>
        <v>2.0208140926611915E-2</v>
      </c>
      <c r="H2665" s="187">
        <f t="shared" si="160"/>
        <v>0.31951876302879595</v>
      </c>
      <c r="I2665" s="184"/>
      <c r="J2665" s="184"/>
      <c r="K2665" s="184"/>
      <c r="L2665" s="184"/>
      <c r="M2665" s="184"/>
      <c r="N2665" s="184"/>
      <c r="O2665" s="183"/>
      <c r="P2665" s="228"/>
    </row>
    <row r="2666" spans="1:16" ht="18" customHeight="1" x14ac:dyDescent="0.35">
      <c r="A2666" s="204">
        <f>A2665+1</f>
        <v>43530</v>
      </c>
      <c r="B2666" s="205">
        <v>52932.683310773296</v>
      </c>
      <c r="C2666" s="207">
        <f t="shared" si="158"/>
        <v>0.53</v>
      </c>
      <c r="D2666" s="255">
        <v>67.770799999999994</v>
      </c>
      <c r="E2666" s="207">
        <f t="shared" si="159"/>
        <v>0.53</v>
      </c>
      <c r="F2666" s="207">
        <f t="shared" si="157"/>
        <v>0</v>
      </c>
      <c r="G2666" s="187">
        <f t="shared" si="161"/>
        <v>2.0208140926611915E-2</v>
      </c>
      <c r="H2666" s="187">
        <f t="shared" si="160"/>
        <v>0.31951876302879595</v>
      </c>
      <c r="I2666" s="184"/>
      <c r="J2666" s="184"/>
      <c r="K2666" s="184"/>
      <c r="L2666" s="184"/>
      <c r="M2666" s="184"/>
      <c r="N2666" s="184"/>
      <c r="O2666" s="183"/>
      <c r="P2666" s="228"/>
    </row>
    <row r="2667" spans="1:16" ht="18" customHeight="1" x14ac:dyDescent="0.35">
      <c r="A2667" s="204">
        <f>A2666+1</f>
        <v>43531</v>
      </c>
      <c r="B2667" s="205">
        <v>53061.735929663097</v>
      </c>
      <c r="C2667" s="207">
        <f t="shared" si="158"/>
        <v>0.24</v>
      </c>
      <c r="D2667" s="255">
        <v>67.934299999999993</v>
      </c>
      <c r="E2667" s="207">
        <f t="shared" si="159"/>
        <v>0.24</v>
      </c>
      <c r="F2667" s="207">
        <f t="shared" si="157"/>
        <v>0</v>
      </c>
      <c r="G2667" s="187">
        <f t="shared" si="161"/>
        <v>2.0192749131860865E-2</v>
      </c>
      <c r="H2667" s="187">
        <f t="shared" si="160"/>
        <v>0.31927539738534022</v>
      </c>
      <c r="I2667" s="184"/>
      <c r="J2667" s="184"/>
      <c r="K2667" s="184"/>
      <c r="L2667" s="184"/>
      <c r="M2667" s="184"/>
      <c r="N2667" s="184"/>
      <c r="O2667" s="183"/>
      <c r="P2667" s="228"/>
    </row>
    <row r="2668" spans="1:16" ht="18" customHeight="1" x14ac:dyDescent="0.35">
      <c r="A2668" s="204">
        <f>A2667+1</f>
        <v>43532</v>
      </c>
      <c r="B2668" s="205">
        <v>52983.721295648902</v>
      </c>
      <c r="C2668" s="207">
        <f t="shared" si="158"/>
        <v>-0.15</v>
      </c>
      <c r="D2668" s="255">
        <v>67.8245</v>
      </c>
      <c r="E2668" s="207">
        <f t="shared" si="159"/>
        <v>-0.16</v>
      </c>
      <c r="F2668" s="207">
        <f t="shared" si="157"/>
        <v>-1.0000000000000009E-2</v>
      </c>
      <c r="G2668" s="187">
        <f t="shared" si="161"/>
        <v>2.0190503514779783E-2</v>
      </c>
      <c r="H2668" s="187">
        <f t="shared" si="160"/>
        <v>0.31923989106169626</v>
      </c>
      <c r="I2668" s="184"/>
      <c r="J2668" s="184"/>
      <c r="K2668" s="184"/>
      <c r="L2668" s="184"/>
      <c r="M2668" s="184"/>
      <c r="N2668" s="184"/>
      <c r="O2668" s="183"/>
      <c r="P2668" s="228"/>
    </row>
    <row r="2669" spans="1:16" ht="18" customHeight="1" x14ac:dyDescent="0.35">
      <c r="A2669" s="204">
        <f>A2668+3</f>
        <v>43535</v>
      </c>
      <c r="B2669" s="205">
        <v>53536.622516092102</v>
      </c>
      <c r="C2669" s="207">
        <f t="shared" si="158"/>
        <v>1.04</v>
      </c>
      <c r="D2669" s="255">
        <v>68.528999999999996</v>
      </c>
      <c r="E2669" s="207">
        <f t="shared" si="159"/>
        <v>1.04</v>
      </c>
      <c r="F2669" s="207">
        <f t="shared" si="157"/>
        <v>0</v>
      </c>
      <c r="G2669" s="187">
        <f t="shared" si="161"/>
        <v>2.0190503514779783E-2</v>
      </c>
      <c r="H2669" s="187">
        <f t="shared" si="160"/>
        <v>0.31923989106169626</v>
      </c>
      <c r="I2669" s="184"/>
      <c r="J2669" s="184"/>
      <c r="K2669" s="184"/>
      <c r="L2669" s="184"/>
      <c r="M2669" s="184"/>
      <c r="N2669" s="184"/>
      <c r="O2669" s="183"/>
      <c r="P2669" s="228"/>
    </row>
    <row r="2670" spans="1:16" ht="18" customHeight="1" x14ac:dyDescent="0.35">
      <c r="A2670" s="204">
        <f>A2669+1</f>
        <v>43536</v>
      </c>
      <c r="B2670" s="205">
        <v>54232.385549025501</v>
      </c>
      <c r="C2670" s="207">
        <f t="shared" si="158"/>
        <v>1.3</v>
      </c>
      <c r="D2670" s="273">
        <v>69.428399999999996</v>
      </c>
      <c r="E2670" s="207">
        <f t="shared" si="159"/>
        <v>1.31</v>
      </c>
      <c r="F2670" s="207">
        <f t="shared" si="157"/>
        <v>1.0000000000000009E-2</v>
      </c>
      <c r="G2670" s="187">
        <f t="shared" si="161"/>
        <v>2.0212708109384327E-2</v>
      </c>
      <c r="H2670" s="187">
        <f t="shared" si="160"/>
        <v>0.3195909765290515</v>
      </c>
      <c r="I2670" s="184"/>
      <c r="J2670" s="184"/>
      <c r="K2670" s="184"/>
      <c r="L2670" s="184"/>
      <c r="M2670" s="184"/>
      <c r="N2670" s="184"/>
      <c r="O2670" s="183"/>
      <c r="P2670" s="228"/>
    </row>
    <row r="2671" spans="1:16" x14ac:dyDescent="0.35">
      <c r="A2671" s="204">
        <f>A2670+1</f>
        <v>43537</v>
      </c>
      <c r="B2671" s="205">
        <v>54550.098832912197</v>
      </c>
      <c r="C2671" s="207">
        <f t="shared" si="158"/>
        <v>0.59</v>
      </c>
      <c r="D2671" s="273">
        <v>69.830200000000005</v>
      </c>
      <c r="E2671" s="207">
        <f t="shared" si="159"/>
        <v>0.57999999999999996</v>
      </c>
      <c r="F2671" s="207">
        <f t="shared" si="157"/>
        <v>-1.0000000000000009E-2</v>
      </c>
      <c r="G2671" s="187">
        <f t="shared" si="161"/>
        <v>2.0212708109384327E-2</v>
      </c>
      <c r="H2671" s="187">
        <f t="shared" si="160"/>
        <v>0.3195909765290515</v>
      </c>
      <c r="I2671" s="184"/>
      <c r="J2671" s="184"/>
      <c r="K2671" s="184"/>
      <c r="L2671" s="184"/>
      <c r="M2671" s="184"/>
      <c r="N2671" s="184"/>
      <c r="O2671" s="183"/>
      <c r="P2671" s="228"/>
    </row>
    <row r="2672" spans="1:16" x14ac:dyDescent="0.35">
      <c r="A2672" s="204">
        <f>A2671+1</f>
        <v>43538</v>
      </c>
      <c r="B2672" s="205">
        <v>54573.128406671101</v>
      </c>
      <c r="C2672" s="207">
        <f t="shared" si="158"/>
        <v>0.04</v>
      </c>
      <c r="D2672" s="273">
        <v>69.855800000000002</v>
      </c>
      <c r="E2672" s="207">
        <f t="shared" si="159"/>
        <v>0.04</v>
      </c>
      <c r="F2672" s="207">
        <f t="shared" si="157"/>
        <v>0</v>
      </c>
      <c r="G2672" s="187">
        <f t="shared" si="161"/>
        <v>2.0196999080597113E-2</v>
      </c>
      <c r="H2672" s="187">
        <f t="shared" si="160"/>
        <v>0.31934259497506773</v>
      </c>
      <c r="I2672" s="184"/>
      <c r="J2672" s="184"/>
      <c r="K2672" s="184"/>
      <c r="L2672" s="184"/>
      <c r="M2672" s="184"/>
      <c r="N2672" s="184"/>
      <c r="O2672" s="183"/>
      <c r="P2672" s="228"/>
    </row>
    <row r="2673" spans="1:16" x14ac:dyDescent="0.35">
      <c r="A2673" s="204">
        <f t="shared" ref="A2673" si="162">A2672+1</f>
        <v>43539</v>
      </c>
      <c r="B2673" s="205">
        <v>54971.141109294003</v>
      </c>
      <c r="C2673" s="207">
        <f t="shared" si="158"/>
        <v>0.73</v>
      </c>
      <c r="D2673" s="273">
        <v>70.356999999999999</v>
      </c>
      <c r="E2673" s="207">
        <f t="shared" si="159"/>
        <v>0.72</v>
      </c>
      <c r="F2673" s="207">
        <f t="shared" si="157"/>
        <v>-1.0000000000000009E-2</v>
      </c>
      <c r="G2673" s="187">
        <f t="shared" si="161"/>
        <v>2.0196999080597116E-2</v>
      </c>
      <c r="H2673" s="187">
        <f t="shared" si="160"/>
        <v>0.31934259497506778</v>
      </c>
      <c r="I2673" s="184"/>
      <c r="J2673" s="184"/>
      <c r="K2673" s="184"/>
      <c r="L2673" s="184"/>
      <c r="M2673" s="184"/>
      <c r="N2673" s="184"/>
      <c r="O2673" s="183"/>
      <c r="P2673" s="228"/>
    </row>
    <row r="2674" spans="1:16" x14ac:dyDescent="0.35">
      <c r="A2674" s="204">
        <f>A2673+3</f>
        <v>43542</v>
      </c>
      <c r="B2674" s="205">
        <v>55073.424314952797</v>
      </c>
      <c r="C2674" s="207">
        <f t="shared" si="158"/>
        <v>0.19</v>
      </c>
      <c r="D2674" s="273">
        <v>70.478899999999996</v>
      </c>
      <c r="E2674" s="207">
        <f t="shared" si="159"/>
        <v>0.17</v>
      </c>
      <c r="F2674" s="207">
        <f t="shared" si="157"/>
        <v>-1.999999999999999E-2</v>
      </c>
      <c r="G2674" s="187">
        <f t="shared" si="161"/>
        <v>2.0214871151595454E-2</v>
      </c>
      <c r="H2674" s="187">
        <f t="shared" si="160"/>
        <v>0.31962517722936273</v>
      </c>
      <c r="I2674" s="184"/>
      <c r="J2674" s="184"/>
      <c r="K2674" s="184"/>
      <c r="L2674" s="184"/>
      <c r="M2674" s="184"/>
      <c r="N2674" s="184"/>
      <c r="O2674" s="183"/>
      <c r="P2674" s="228"/>
    </row>
    <row r="2675" spans="1:16" x14ac:dyDescent="0.35">
      <c r="A2675" s="204">
        <f>A2674+1</f>
        <v>43543</v>
      </c>
      <c r="B2675" s="205">
        <v>55461.439319162499</v>
      </c>
      <c r="C2675" s="207">
        <f t="shared" si="158"/>
        <v>0.7</v>
      </c>
      <c r="D2675" s="273">
        <v>70.971999999999994</v>
      </c>
      <c r="E2675" s="207">
        <f t="shared" si="159"/>
        <v>0.7</v>
      </c>
      <c r="F2675" s="207">
        <f t="shared" si="157"/>
        <v>0</v>
      </c>
      <c r="G2675" s="187">
        <f t="shared" si="161"/>
        <v>2.0216953862403304E-2</v>
      </c>
      <c r="H2675" s="187">
        <f t="shared" si="160"/>
        <v>0.31965810777866399</v>
      </c>
      <c r="I2675" s="184"/>
      <c r="J2675" s="184"/>
      <c r="K2675" s="184"/>
      <c r="L2675" s="184"/>
      <c r="M2675" s="184"/>
      <c r="N2675" s="184"/>
      <c r="O2675" s="183"/>
      <c r="P2675" s="228"/>
    </row>
    <row r="2676" spans="1:16" x14ac:dyDescent="0.35">
      <c r="A2676" s="204">
        <f t="shared" ref="A2676" si="163">A2675+1</f>
        <v>43544</v>
      </c>
      <c r="B2676" s="205">
        <v>55495.099357932697</v>
      </c>
      <c r="C2676" s="207">
        <f t="shared" si="158"/>
        <v>0.06</v>
      </c>
      <c r="D2676" s="273">
        <v>71.009900000000002</v>
      </c>
      <c r="E2676" s="207">
        <f t="shared" si="159"/>
        <v>0.05</v>
      </c>
      <c r="F2676" s="207">
        <f t="shared" si="157"/>
        <v>-9.999999999999995E-3</v>
      </c>
      <c r="G2676" s="187">
        <f t="shared" si="161"/>
        <v>2.0216953862403301E-2</v>
      </c>
      <c r="H2676" s="187">
        <f t="shared" si="160"/>
        <v>0.31965810777866394</v>
      </c>
      <c r="I2676" s="184"/>
      <c r="J2676" s="184"/>
      <c r="K2676" s="184"/>
      <c r="L2676" s="184"/>
      <c r="M2676" s="184"/>
      <c r="N2676" s="184"/>
      <c r="O2676" s="183"/>
      <c r="P2676" s="228"/>
    </row>
    <row r="2677" spans="1:16" x14ac:dyDescent="0.35">
      <c r="A2677" s="204">
        <f>A2676+2</f>
        <v>43546</v>
      </c>
      <c r="B2677" s="205">
        <v>55185.3352174108</v>
      </c>
      <c r="C2677" s="207">
        <f t="shared" si="158"/>
        <v>-0.56000000000000005</v>
      </c>
      <c r="D2677" s="273">
        <v>70.607299999999995</v>
      </c>
      <c r="E2677" s="207">
        <f t="shared" si="159"/>
        <v>-0.56999999999999995</v>
      </c>
      <c r="F2677" s="207">
        <f t="shared" si="157"/>
        <v>-9.9999999999998979E-3</v>
      </c>
      <c r="G2677" s="187">
        <f t="shared" si="161"/>
        <v>2.0199003463019675E-2</v>
      </c>
      <c r="H2677" s="187">
        <f t="shared" si="160"/>
        <v>0.31937428704385423</v>
      </c>
      <c r="I2677" s="184"/>
      <c r="J2677" s="184"/>
      <c r="K2677" s="184"/>
      <c r="L2677" s="184"/>
      <c r="M2677" s="184"/>
      <c r="N2677" s="184"/>
      <c r="O2677" s="183"/>
      <c r="P2677" s="228"/>
    </row>
    <row r="2678" spans="1:16" x14ac:dyDescent="0.35">
      <c r="A2678" s="204">
        <f>A2677+3</f>
        <v>43549</v>
      </c>
      <c r="B2678" s="205">
        <v>54671.004974289201</v>
      </c>
      <c r="C2678" s="207">
        <f t="shared" si="158"/>
        <v>-0.93</v>
      </c>
      <c r="D2678" s="273">
        <v>69.895799999999994</v>
      </c>
      <c r="E2678" s="207">
        <f t="shared" si="159"/>
        <v>-1.01</v>
      </c>
      <c r="F2678" s="207">
        <f t="shared" si="157"/>
        <v>-7.999999999999996E-2</v>
      </c>
      <c r="G2678" s="187">
        <f t="shared" si="161"/>
        <v>2.073263004152916E-2</v>
      </c>
      <c r="H2678" s="187">
        <f t="shared" si="160"/>
        <v>0.32781166408431739</v>
      </c>
      <c r="I2678" s="184"/>
      <c r="J2678" s="184"/>
      <c r="K2678" s="184"/>
      <c r="L2678" s="184"/>
      <c r="M2678" s="184"/>
      <c r="N2678" s="184"/>
      <c r="O2678" s="183"/>
      <c r="P2678" s="228"/>
    </row>
    <row r="2679" spans="1:16" x14ac:dyDescent="0.35">
      <c r="A2679" s="204">
        <f>A2678+1</f>
        <v>43550</v>
      </c>
      <c r="B2679" s="205">
        <v>55288.833477947403</v>
      </c>
      <c r="C2679" s="207">
        <f t="shared" si="158"/>
        <v>1.1299999999999999</v>
      </c>
      <c r="D2679" s="273">
        <v>70.678700000000006</v>
      </c>
      <c r="E2679" s="207">
        <f t="shared" si="159"/>
        <v>1.1200000000000001</v>
      </c>
      <c r="F2679" s="207">
        <f t="shared" si="157"/>
        <v>-9.9999999999997868E-3</v>
      </c>
      <c r="G2679" s="187">
        <f t="shared" si="161"/>
        <v>2.0730052322883715E-2</v>
      </c>
      <c r="H2679" s="187">
        <f t="shared" si="160"/>
        <v>0.32777090677388393</v>
      </c>
      <c r="I2679" s="184"/>
      <c r="J2679" s="184"/>
      <c r="K2679" s="184"/>
      <c r="L2679" s="184"/>
      <c r="M2679" s="184"/>
      <c r="N2679" s="184"/>
      <c r="O2679" s="183"/>
      <c r="P2679" s="228"/>
    </row>
    <row r="2680" spans="1:16" x14ac:dyDescent="0.35">
      <c r="A2680" s="204">
        <f>A2679+1</f>
        <v>43551</v>
      </c>
      <c r="B2680" s="205">
        <v>55143.456885937201</v>
      </c>
      <c r="C2680" s="207">
        <f t="shared" si="158"/>
        <v>-0.26</v>
      </c>
      <c r="D2680" s="273">
        <v>70.4893</v>
      </c>
      <c r="E2680" s="207">
        <f t="shared" si="159"/>
        <v>-0.27</v>
      </c>
      <c r="F2680" s="207">
        <f t="shared" si="157"/>
        <v>-1.0000000000000009E-2</v>
      </c>
      <c r="G2680" s="187">
        <f t="shared" si="161"/>
        <v>2.0730052322883715E-2</v>
      </c>
      <c r="H2680" s="187">
        <f t="shared" si="160"/>
        <v>0.32777090677388393</v>
      </c>
      <c r="I2680" s="184"/>
      <c r="J2680" s="184"/>
      <c r="K2680" s="184"/>
      <c r="L2680" s="184"/>
      <c r="M2680" s="184"/>
      <c r="N2680" s="184"/>
      <c r="O2680" s="183"/>
      <c r="P2680" s="228"/>
    </row>
    <row r="2681" spans="1:16" x14ac:dyDescent="0.35">
      <c r="A2681" s="204">
        <f>A2680+1</f>
        <v>43552</v>
      </c>
      <c r="B2681" s="205">
        <v>55740.469206254304</v>
      </c>
      <c r="C2681" s="207">
        <f t="shared" si="158"/>
        <v>1.08</v>
      </c>
      <c r="D2681" s="273">
        <v>71.243600000000001</v>
      </c>
      <c r="E2681" s="207">
        <f t="shared" si="159"/>
        <v>1.07</v>
      </c>
      <c r="F2681" s="207">
        <f t="shared" si="157"/>
        <v>-1.0000000000000009E-2</v>
      </c>
      <c r="G2681" s="187">
        <f t="shared" si="161"/>
        <v>2.0727396156260871E-2</v>
      </c>
      <c r="H2681" s="187">
        <f t="shared" si="160"/>
        <v>0.32772890909201841</v>
      </c>
      <c r="I2681" s="184"/>
      <c r="J2681" s="184"/>
      <c r="K2681" s="184"/>
      <c r="L2681" s="184"/>
      <c r="M2681" s="184"/>
      <c r="N2681" s="184"/>
      <c r="O2681" s="183"/>
      <c r="P2681" s="228"/>
    </row>
    <row r="2682" spans="1:16" x14ac:dyDescent="0.35">
      <c r="A2682" s="204">
        <f>A2681+1</f>
        <v>43553</v>
      </c>
      <c r="B2682" s="205">
        <v>55924.392000437103</v>
      </c>
      <c r="C2682" s="207">
        <f t="shared" si="158"/>
        <v>0.33</v>
      </c>
      <c r="D2682" s="273">
        <v>71.473200000000006</v>
      </c>
      <c r="E2682" s="207">
        <f t="shared" si="159"/>
        <v>0.32</v>
      </c>
      <c r="F2682" s="207">
        <f t="shared" si="157"/>
        <v>-1.0000000000000009E-2</v>
      </c>
      <c r="G2682" s="187">
        <f t="shared" si="161"/>
        <v>2.0710591920478597E-2</v>
      </c>
      <c r="H2682" s="187">
        <f t="shared" si="160"/>
        <v>0.32746321079496599</v>
      </c>
      <c r="I2682" s="184"/>
      <c r="J2682" s="184"/>
      <c r="K2682" s="184"/>
      <c r="L2682" s="184"/>
      <c r="M2682" s="184"/>
      <c r="N2682" s="184"/>
      <c r="O2682" s="183"/>
      <c r="P2682" s="228"/>
    </row>
    <row r="2683" spans="1:16" x14ac:dyDescent="0.35">
      <c r="A2683" s="204">
        <f>A2682+3</f>
        <v>43556</v>
      </c>
      <c r="B2683" s="205">
        <v>56212.113950343999</v>
      </c>
      <c r="C2683" s="207">
        <f t="shared" si="158"/>
        <v>0.51</v>
      </c>
      <c r="D2683" s="273">
        <v>71.827399999999997</v>
      </c>
      <c r="E2683" s="207">
        <f t="shared" si="159"/>
        <v>0.5</v>
      </c>
      <c r="F2683" s="207">
        <f t="shared" si="157"/>
        <v>-1.0000000000000009E-2</v>
      </c>
      <c r="G2683" s="187">
        <f t="shared" si="161"/>
        <v>2.0710591920478597E-2</v>
      </c>
      <c r="H2683" s="187">
        <f t="shared" si="160"/>
        <v>0.32746321079496599</v>
      </c>
      <c r="I2683" s="184"/>
      <c r="J2683" s="184"/>
      <c r="K2683" s="184"/>
      <c r="L2683" s="184"/>
      <c r="M2683" s="184"/>
      <c r="N2683" s="184"/>
      <c r="O2683" s="183"/>
      <c r="P2683" s="228"/>
    </row>
    <row r="2684" spans="1:16" x14ac:dyDescent="0.35">
      <c r="A2684" s="204">
        <f>A2683+1</f>
        <v>43557</v>
      </c>
      <c r="B2684" s="205">
        <v>56479.3220770353</v>
      </c>
      <c r="C2684" s="207">
        <f t="shared" si="158"/>
        <v>0.48</v>
      </c>
      <c r="D2684" s="273">
        <v>72.164900000000003</v>
      </c>
      <c r="E2684" s="207">
        <f t="shared" si="159"/>
        <v>0.47</v>
      </c>
      <c r="F2684" s="207">
        <f t="shared" si="157"/>
        <v>-1.0000000000000009E-2</v>
      </c>
      <c r="G2684" s="187">
        <f t="shared" si="161"/>
        <v>2.0710591920478597E-2</v>
      </c>
      <c r="H2684" s="187">
        <f t="shared" si="160"/>
        <v>0.32746321079496599</v>
      </c>
      <c r="I2684" s="184"/>
      <c r="J2684" s="184"/>
      <c r="K2684" s="184"/>
      <c r="L2684" s="184"/>
      <c r="M2684" s="184"/>
      <c r="N2684" s="184"/>
      <c r="O2684" s="183"/>
      <c r="P2684" s="228"/>
    </row>
    <row r="2685" spans="1:16" x14ac:dyDescent="0.35">
      <c r="A2685" s="204">
        <f>A2684+1</f>
        <v>43558</v>
      </c>
      <c r="B2685" s="205">
        <v>56219.693470329003</v>
      </c>
      <c r="C2685" s="207">
        <f t="shared" si="158"/>
        <v>-0.46</v>
      </c>
      <c r="D2685" s="273">
        <v>71.832999999999998</v>
      </c>
      <c r="E2685" s="207">
        <f t="shared" si="159"/>
        <v>-0.46</v>
      </c>
      <c r="F2685" s="207">
        <f t="shared" si="157"/>
        <v>0</v>
      </c>
      <c r="G2685" s="187">
        <f t="shared" si="161"/>
        <v>2.0659626907610251E-2</v>
      </c>
      <c r="H2685" s="187">
        <f t="shared" si="160"/>
        <v>0.3266573831867472</v>
      </c>
      <c r="I2685" s="184"/>
      <c r="J2685" s="184"/>
      <c r="K2685" s="184"/>
      <c r="L2685" s="184"/>
      <c r="M2685" s="184"/>
      <c r="N2685" s="184"/>
      <c r="O2685" s="183"/>
      <c r="P2685" s="228"/>
    </row>
    <row r="2686" spans="1:16" x14ac:dyDescent="0.35">
      <c r="A2686" s="204">
        <f>A2685+1</f>
        <v>43559</v>
      </c>
      <c r="B2686" s="205">
        <v>55941.471415946799</v>
      </c>
      <c r="C2686" s="207">
        <f t="shared" si="158"/>
        <v>-0.49</v>
      </c>
      <c r="D2686" s="273">
        <v>71.475700000000003</v>
      </c>
      <c r="E2686" s="207">
        <f t="shared" si="159"/>
        <v>-0.5</v>
      </c>
      <c r="F2686" s="207">
        <f t="shared" si="157"/>
        <v>-1.0000000000000009E-2</v>
      </c>
      <c r="G2686" s="187">
        <f t="shared" si="161"/>
        <v>2.0659626907610255E-2</v>
      </c>
      <c r="H2686" s="187">
        <f t="shared" si="160"/>
        <v>0.32665738318674725</v>
      </c>
      <c r="I2686" s="184"/>
      <c r="J2686" s="184"/>
      <c r="K2686" s="184"/>
      <c r="L2686" s="184"/>
      <c r="M2686" s="184"/>
      <c r="N2686" s="184"/>
      <c r="O2686" s="183"/>
      <c r="P2686" s="228"/>
    </row>
    <row r="2687" spans="1:16" x14ac:dyDescent="0.35">
      <c r="A2687" s="204">
        <f>A2686+1</f>
        <v>43560</v>
      </c>
      <c r="B2687" s="205">
        <v>56198.162734003701</v>
      </c>
      <c r="C2687" s="207">
        <f t="shared" si="158"/>
        <v>0.46</v>
      </c>
      <c r="D2687" s="273">
        <v>71.802599999999998</v>
      </c>
      <c r="E2687" s="207">
        <f t="shared" si="159"/>
        <v>0.46</v>
      </c>
      <c r="F2687" s="207">
        <f t="shared" si="157"/>
        <v>0</v>
      </c>
      <c r="G2687" s="187">
        <f t="shared" si="161"/>
        <v>2.0661978288793684E-2</v>
      </c>
      <c r="H2687" s="187">
        <f t="shared" si="160"/>
        <v>0.32669456178768175</v>
      </c>
      <c r="I2687" s="184"/>
      <c r="J2687" s="184"/>
      <c r="K2687" s="184"/>
      <c r="L2687" s="184"/>
      <c r="M2687" s="184"/>
      <c r="N2687" s="184"/>
      <c r="O2687" s="183"/>
      <c r="P2687" s="228"/>
    </row>
    <row r="2688" spans="1:16" x14ac:dyDescent="0.35">
      <c r="A2688" s="204">
        <f>A2687+3</f>
        <v>43563</v>
      </c>
      <c r="B2688" s="205">
        <v>55964.328758688302</v>
      </c>
      <c r="C2688" s="207">
        <f t="shared" si="158"/>
        <v>-0.42</v>
      </c>
      <c r="D2688" s="273">
        <v>71.497900000000001</v>
      </c>
      <c r="E2688" s="207">
        <f t="shared" si="159"/>
        <v>-0.42</v>
      </c>
      <c r="F2688" s="207">
        <f t="shared" si="157"/>
        <v>0</v>
      </c>
      <c r="G2688" s="187">
        <f t="shared" si="161"/>
        <v>2.0664251036270637E-2</v>
      </c>
      <c r="H2688" s="187">
        <f t="shared" si="160"/>
        <v>0.32673049708054958</v>
      </c>
      <c r="I2688" s="184"/>
      <c r="J2688" s="184"/>
      <c r="K2688" s="184"/>
      <c r="L2688" s="184"/>
      <c r="M2688" s="184"/>
      <c r="N2688" s="184"/>
      <c r="O2688" s="183"/>
      <c r="P2688" s="228"/>
    </row>
    <row r="2689" spans="1:16" x14ac:dyDescent="0.35">
      <c r="A2689" s="204">
        <f>A2688+1</f>
        <v>43564</v>
      </c>
      <c r="B2689" s="205">
        <v>56309.498904834698</v>
      </c>
      <c r="C2689" s="207">
        <f t="shared" si="158"/>
        <v>0.62</v>
      </c>
      <c r="D2689" s="273">
        <v>71.935000000000002</v>
      </c>
      <c r="E2689" s="207">
        <f t="shared" si="159"/>
        <v>0.61</v>
      </c>
      <c r="F2689" s="207">
        <f t="shared" si="157"/>
        <v>-1.0000000000000009E-2</v>
      </c>
      <c r="G2689" s="187">
        <f t="shared" si="161"/>
        <v>2.0664251036270637E-2</v>
      </c>
      <c r="H2689" s="187">
        <f t="shared" si="160"/>
        <v>0.32673049708054958</v>
      </c>
      <c r="I2689" s="184"/>
      <c r="J2689" s="184"/>
      <c r="K2689" s="184"/>
      <c r="L2689" s="184"/>
      <c r="M2689" s="184"/>
      <c r="N2689" s="184"/>
      <c r="O2689" s="183"/>
      <c r="P2689" s="228"/>
    </row>
    <row r="2690" spans="1:16" x14ac:dyDescent="0.35">
      <c r="A2690" s="204">
        <f>A2689+1</f>
        <v>43565</v>
      </c>
      <c r="B2690" s="205">
        <v>55797.775943448498</v>
      </c>
      <c r="C2690" s="207">
        <f t="shared" si="158"/>
        <v>-0.91</v>
      </c>
      <c r="D2690" s="273">
        <v>71.279899999999998</v>
      </c>
      <c r="E2690" s="207">
        <f t="shared" si="159"/>
        <v>-0.91</v>
      </c>
      <c r="F2690" s="207">
        <f t="shared" si="157"/>
        <v>0</v>
      </c>
      <c r="G2690" s="187">
        <f t="shared" si="161"/>
        <v>2.0649042378751543E-2</v>
      </c>
      <c r="H2690" s="187">
        <f t="shared" si="160"/>
        <v>0.32649002709098068</v>
      </c>
      <c r="I2690" s="184"/>
      <c r="J2690" s="184"/>
      <c r="K2690" s="184"/>
      <c r="L2690" s="184"/>
      <c r="M2690" s="184"/>
      <c r="N2690" s="184"/>
      <c r="O2690" s="183"/>
      <c r="P2690" s="228"/>
    </row>
    <row r="2691" spans="1:16" x14ac:dyDescent="0.35">
      <c r="A2691" s="204">
        <f>A2690+1</f>
        <v>43566</v>
      </c>
      <c r="B2691" s="205">
        <v>55829.098760776302</v>
      </c>
      <c r="C2691" s="207">
        <f t="shared" si="158"/>
        <v>0.06</v>
      </c>
      <c r="D2691" s="273">
        <v>71.317700000000002</v>
      </c>
      <c r="E2691" s="207">
        <f t="shared" si="159"/>
        <v>0.05</v>
      </c>
      <c r="F2691" s="207">
        <f t="shared" si="157"/>
        <v>-9.999999999999995E-3</v>
      </c>
      <c r="G2691" s="187">
        <f t="shared" si="161"/>
        <v>2.0646924821847969E-2</v>
      </c>
      <c r="H2691" s="187">
        <f t="shared" si="160"/>
        <v>0.32645654557652914</v>
      </c>
      <c r="I2691" s="184"/>
      <c r="J2691" s="184"/>
      <c r="K2691" s="184"/>
      <c r="L2691" s="184"/>
      <c r="M2691" s="184"/>
      <c r="N2691" s="184"/>
      <c r="O2691" s="183"/>
      <c r="P2691" s="228"/>
    </row>
    <row r="2692" spans="1:16" x14ac:dyDescent="0.35">
      <c r="A2692" s="204">
        <f>A2691+1</f>
        <v>43567</v>
      </c>
      <c r="B2692" s="205">
        <v>56060.608764293502</v>
      </c>
      <c r="C2692" s="207">
        <f t="shared" si="158"/>
        <v>0.41</v>
      </c>
      <c r="D2692" s="273">
        <v>71.609899999999996</v>
      </c>
      <c r="E2692" s="207">
        <f t="shared" si="159"/>
        <v>0.41</v>
      </c>
      <c r="F2692" s="207">
        <f t="shared" si="157"/>
        <v>0</v>
      </c>
      <c r="G2692" s="187">
        <f t="shared" si="161"/>
        <v>2.0649042378751543E-2</v>
      </c>
      <c r="H2692" s="187">
        <f t="shared" si="160"/>
        <v>0.32649002709098068</v>
      </c>
      <c r="I2692" s="184"/>
      <c r="J2692" s="184"/>
      <c r="K2692" s="184"/>
      <c r="L2692" s="184"/>
      <c r="M2692" s="184"/>
      <c r="N2692" s="184"/>
      <c r="O2692" s="183"/>
      <c r="P2692" s="228"/>
    </row>
    <row r="2693" spans="1:16" x14ac:dyDescent="0.35">
      <c r="A2693" s="204">
        <f>A2692+3</f>
        <v>43570</v>
      </c>
      <c r="B2693" s="205">
        <v>56261.227110391301</v>
      </c>
      <c r="C2693" s="207">
        <f t="shared" si="158"/>
        <v>0.36</v>
      </c>
      <c r="D2693" s="273">
        <v>71.859800000000007</v>
      </c>
      <c r="E2693" s="207">
        <f t="shared" si="159"/>
        <v>0.35</v>
      </c>
      <c r="F2693" s="207">
        <f t="shared" si="157"/>
        <v>-1.0000000000000009E-2</v>
      </c>
      <c r="G2693" s="187">
        <f t="shared" si="161"/>
        <v>2.0646924821847972E-2</v>
      </c>
      <c r="H2693" s="187">
        <f t="shared" si="160"/>
        <v>0.3264565455765292</v>
      </c>
      <c r="I2693" s="184"/>
      <c r="J2693" s="184"/>
      <c r="K2693" s="184"/>
      <c r="L2693" s="184"/>
      <c r="M2693" s="184"/>
      <c r="N2693" s="184"/>
      <c r="O2693" s="183"/>
      <c r="P2693" s="228"/>
    </row>
    <row r="2694" spans="1:16" x14ac:dyDescent="0.35">
      <c r="A2694" s="204">
        <f>A2693+1</f>
        <v>43571</v>
      </c>
      <c r="B2694" s="205">
        <v>56795.999043803597</v>
      </c>
      <c r="C2694" s="207">
        <f t="shared" si="158"/>
        <v>0.95</v>
      </c>
      <c r="D2694" s="273">
        <v>72.537999999999997</v>
      </c>
      <c r="E2694" s="207">
        <f t="shared" si="159"/>
        <v>0.94</v>
      </c>
      <c r="F2694" s="207">
        <f t="shared" si="157"/>
        <v>-1.0000000000000009E-2</v>
      </c>
      <c r="G2694" s="187">
        <f t="shared" si="161"/>
        <v>2.0646924821847969E-2</v>
      </c>
      <c r="H2694" s="187">
        <f t="shared" si="160"/>
        <v>0.32645654557652914</v>
      </c>
      <c r="I2694" s="184"/>
      <c r="J2694" s="184"/>
      <c r="K2694" s="184"/>
      <c r="L2694" s="184"/>
      <c r="M2694" s="184"/>
      <c r="N2694" s="184"/>
      <c r="O2694" s="183"/>
      <c r="P2694" s="228"/>
    </row>
    <row r="2695" spans="1:16" x14ac:dyDescent="0.35">
      <c r="A2695" s="204">
        <f>A2694+2</f>
        <v>43573</v>
      </c>
      <c r="B2695" s="205">
        <v>56600.246443907097</v>
      </c>
      <c r="C2695" s="207">
        <f t="shared" si="158"/>
        <v>-0.34</v>
      </c>
      <c r="D2695" s="273">
        <v>72.286199999999994</v>
      </c>
      <c r="E2695" s="207">
        <f t="shared" si="159"/>
        <v>-0.35</v>
      </c>
      <c r="F2695" s="207">
        <f t="shared" si="157"/>
        <v>-9.9999999999999534E-3</v>
      </c>
      <c r="G2695" s="187">
        <f t="shared" si="161"/>
        <v>2.0629505557491531E-2</v>
      </c>
      <c r="H2695" s="187">
        <f t="shared" si="160"/>
        <v>0.32618112282387446</v>
      </c>
      <c r="I2695" s="184"/>
      <c r="J2695" s="184"/>
      <c r="K2695" s="184"/>
      <c r="L2695" s="184"/>
      <c r="M2695" s="184"/>
      <c r="N2695" s="184"/>
      <c r="O2695" s="183"/>
      <c r="P2695" s="228"/>
    </row>
    <row r="2696" spans="1:16" x14ac:dyDescent="0.35">
      <c r="A2696" s="204">
        <f>A2695+4</f>
        <v>43577</v>
      </c>
      <c r="B2696" s="205">
        <v>55884.292184750899</v>
      </c>
      <c r="C2696" s="207">
        <f t="shared" si="158"/>
        <v>-1.26</v>
      </c>
      <c r="D2696" s="273">
        <v>71.366200000000006</v>
      </c>
      <c r="E2696" s="207">
        <f t="shared" si="159"/>
        <v>-1.27</v>
      </c>
      <c r="F2696" s="207">
        <f t="shared" ref="F2696:F2759" si="164">+E2696-C2696</f>
        <v>-1.0000000000000009E-2</v>
      </c>
      <c r="G2696" s="187">
        <f t="shared" si="161"/>
        <v>2.0627385994985856E-2</v>
      </c>
      <c r="H2696" s="187">
        <f t="shared" si="160"/>
        <v>0.32614760959806932</v>
      </c>
      <c r="I2696" s="184"/>
      <c r="J2696" s="184"/>
      <c r="K2696" s="184"/>
      <c r="L2696" s="184"/>
      <c r="M2696" s="184"/>
      <c r="N2696" s="184"/>
      <c r="O2696" s="183"/>
      <c r="P2696" s="228"/>
    </row>
    <row r="2697" spans="1:16" x14ac:dyDescent="0.35">
      <c r="A2697" s="204">
        <f>A2696+1</f>
        <v>43578</v>
      </c>
      <c r="B2697" s="274">
        <v>55768.179349931197</v>
      </c>
      <c r="C2697" s="207">
        <f t="shared" ref="C2697:C2760" si="165">ROUND(((B2697-B2696)/B2696)*100,2)</f>
        <v>-0.21</v>
      </c>
      <c r="D2697" s="273">
        <v>71.215299999999999</v>
      </c>
      <c r="E2697" s="207">
        <f t="shared" ref="E2697:E2760" si="166">ROUND(((D2697-D2696)/D2696)*100,2)</f>
        <v>-0.21</v>
      </c>
      <c r="F2697" s="207">
        <f t="shared" si="164"/>
        <v>0</v>
      </c>
      <c r="G2697" s="187">
        <f t="shared" si="161"/>
        <v>2.0629505557491531E-2</v>
      </c>
      <c r="H2697" s="187">
        <f t="shared" si="160"/>
        <v>0.32618112282387446</v>
      </c>
      <c r="I2697" s="184"/>
      <c r="J2697" s="184"/>
      <c r="K2697" s="184"/>
      <c r="L2697" s="184"/>
      <c r="M2697" s="184"/>
      <c r="N2697" s="184"/>
      <c r="O2697" s="183"/>
      <c r="P2697" s="228"/>
    </row>
    <row r="2698" spans="1:16" x14ac:dyDescent="0.35">
      <c r="A2698" s="204">
        <f t="shared" ref="A2698:A2700" si="167">A2697+1</f>
        <v>43579</v>
      </c>
      <c r="B2698" s="274">
        <v>56476.4611024771</v>
      </c>
      <c r="C2698" s="207">
        <f t="shared" si="165"/>
        <v>1.27</v>
      </c>
      <c r="D2698" s="273">
        <v>72.117099999999994</v>
      </c>
      <c r="E2698" s="207">
        <f t="shared" si="166"/>
        <v>1.27</v>
      </c>
      <c r="F2698" s="207">
        <f t="shared" si="164"/>
        <v>0</v>
      </c>
      <c r="G2698" s="187">
        <f t="shared" si="161"/>
        <v>2.0631546411878865E-2</v>
      </c>
      <c r="H2698" s="187">
        <f t="shared" si="160"/>
        <v>0.32621339156505808</v>
      </c>
      <c r="I2698" s="184"/>
      <c r="J2698" s="184"/>
      <c r="K2698" s="184"/>
      <c r="L2698" s="184"/>
      <c r="M2698" s="184"/>
      <c r="N2698" s="184"/>
      <c r="O2698" s="183"/>
      <c r="P2698" s="228"/>
    </row>
    <row r="2699" spans="1:16" x14ac:dyDescent="0.35">
      <c r="A2699" s="204">
        <f t="shared" si="167"/>
        <v>43580</v>
      </c>
      <c r="B2699" s="274">
        <v>56008.201809865401</v>
      </c>
      <c r="C2699" s="207">
        <f t="shared" si="165"/>
        <v>-0.83</v>
      </c>
      <c r="D2699" s="273">
        <v>71.517799999999994</v>
      </c>
      <c r="E2699" s="207">
        <f t="shared" si="166"/>
        <v>-0.83</v>
      </c>
      <c r="F2699" s="207">
        <f t="shared" si="164"/>
        <v>0</v>
      </c>
      <c r="G2699" s="187">
        <f t="shared" si="161"/>
        <v>2.0633508581502848E-2</v>
      </c>
      <c r="H2699" s="187">
        <f t="shared" si="160"/>
        <v>0.326244416190895</v>
      </c>
      <c r="I2699" s="184"/>
      <c r="J2699" s="184"/>
      <c r="K2699" s="184"/>
      <c r="L2699" s="184"/>
      <c r="M2699" s="184"/>
      <c r="N2699" s="184"/>
      <c r="O2699" s="183"/>
      <c r="P2699" s="228"/>
    </row>
    <row r="2700" spans="1:16" x14ac:dyDescent="0.35">
      <c r="A2700" s="204">
        <f t="shared" si="167"/>
        <v>43581</v>
      </c>
      <c r="B2700" s="274">
        <v>56494.762042327297</v>
      </c>
      <c r="C2700" s="207">
        <f t="shared" si="165"/>
        <v>0.87</v>
      </c>
      <c r="D2700" s="273">
        <v>72.1374</v>
      </c>
      <c r="E2700" s="207">
        <f t="shared" si="166"/>
        <v>0.87</v>
      </c>
      <c r="F2700" s="207">
        <f t="shared" si="164"/>
        <v>0</v>
      </c>
      <c r="G2700" s="187">
        <f t="shared" si="161"/>
        <v>2.063539208880932E-2</v>
      </c>
      <c r="H2700" s="187">
        <f t="shared" si="160"/>
        <v>0.32627419705628508</v>
      </c>
      <c r="I2700" s="184"/>
      <c r="J2700" s="184"/>
      <c r="K2700" s="184"/>
      <c r="L2700" s="184"/>
      <c r="M2700" s="184"/>
      <c r="N2700" s="184"/>
      <c r="O2700" s="183"/>
      <c r="P2700" s="228"/>
    </row>
    <row r="2701" spans="1:16" x14ac:dyDescent="0.35">
      <c r="A2701" s="204">
        <f>A2700+4</f>
        <v>43585</v>
      </c>
      <c r="B2701" s="274">
        <v>56443.015857715603</v>
      </c>
      <c r="C2701" s="207">
        <f t="shared" si="165"/>
        <v>-0.09</v>
      </c>
      <c r="D2701" s="273">
        <v>72.067099999999996</v>
      </c>
      <c r="E2701" s="207">
        <f t="shared" si="166"/>
        <v>-0.1</v>
      </c>
      <c r="F2701" s="207">
        <f t="shared" si="164"/>
        <v>-1.0000000000000009E-2</v>
      </c>
      <c r="G2701" s="187">
        <f t="shared" si="161"/>
        <v>2.0635392088809316E-2</v>
      </c>
      <c r="H2701" s="187">
        <f t="shared" si="160"/>
        <v>0.32627419705628502</v>
      </c>
      <c r="I2701" s="184"/>
      <c r="J2701" s="184"/>
      <c r="K2701" s="184"/>
      <c r="L2701" s="184"/>
      <c r="M2701" s="184"/>
      <c r="N2701" s="184"/>
      <c r="O2701" s="183"/>
      <c r="P2701" s="228"/>
    </row>
    <row r="2702" spans="1:16" x14ac:dyDescent="0.35">
      <c r="A2702" s="204">
        <f t="shared" ref="A2702" si="168">A2701+2</f>
        <v>43587</v>
      </c>
      <c r="B2702" s="274">
        <v>56370.546547556602</v>
      </c>
      <c r="C2702" s="207">
        <f t="shared" si="165"/>
        <v>-0.13</v>
      </c>
      <c r="D2702" s="273">
        <v>71.971299999999999</v>
      </c>
      <c r="E2702" s="207">
        <f t="shared" si="166"/>
        <v>-0.13</v>
      </c>
      <c r="F2702" s="207">
        <f t="shared" si="164"/>
        <v>0</v>
      </c>
      <c r="G2702" s="187">
        <f t="shared" si="161"/>
        <v>2.0637196955336234E-2</v>
      </c>
      <c r="H2702" s="187">
        <f t="shared" ref="H2702:H2765" si="169">+G2702*(SQRT(250))</f>
        <v>0.32630273450177333</v>
      </c>
      <c r="I2702" s="184"/>
      <c r="J2702" s="184"/>
      <c r="K2702" s="184"/>
      <c r="L2702" s="184"/>
      <c r="M2702" s="184"/>
      <c r="N2702" s="184"/>
      <c r="O2702" s="183"/>
      <c r="P2702" s="228"/>
    </row>
    <row r="2703" spans="1:16" x14ac:dyDescent="0.35">
      <c r="A2703" s="204">
        <f>A2702+1</f>
        <v>43588</v>
      </c>
      <c r="B2703" s="274">
        <v>56344.266385734103</v>
      </c>
      <c r="C2703" s="207">
        <f t="shared" si="165"/>
        <v>-0.05</v>
      </c>
      <c r="D2703" s="273">
        <v>71.930199999999999</v>
      </c>
      <c r="E2703" s="207">
        <f t="shared" si="166"/>
        <v>-0.06</v>
      </c>
      <c r="F2703" s="207">
        <f t="shared" si="164"/>
        <v>-9.999999999999995E-3</v>
      </c>
      <c r="G2703" s="187">
        <f t="shared" ref="G2703:G2766" si="170">+STDEV(F2455:F2703)</f>
        <v>2.0619376792555665E-2</v>
      </c>
      <c r="H2703" s="187">
        <f t="shared" si="169"/>
        <v>0.32602097298846555</v>
      </c>
      <c r="I2703" s="184"/>
      <c r="J2703" s="184"/>
      <c r="K2703" s="184"/>
      <c r="L2703" s="184"/>
      <c r="M2703" s="184"/>
      <c r="N2703" s="184"/>
      <c r="O2703" s="183"/>
      <c r="P2703" s="228"/>
    </row>
    <row r="2704" spans="1:16" x14ac:dyDescent="0.35">
      <c r="A2704" s="204">
        <f>A2703+3</f>
        <v>43591</v>
      </c>
      <c r="B2704" s="274">
        <v>55819.457192941802</v>
      </c>
      <c r="C2704" s="207">
        <f t="shared" si="165"/>
        <v>-0.93</v>
      </c>
      <c r="D2704" s="273">
        <v>71.256799999999998</v>
      </c>
      <c r="E2704" s="207">
        <f t="shared" si="166"/>
        <v>-0.94</v>
      </c>
      <c r="F2704" s="207">
        <f t="shared" si="164"/>
        <v>-9.9999999999998979E-3</v>
      </c>
      <c r="G2704" s="187">
        <f t="shared" si="170"/>
        <v>2.0619376792555665E-2</v>
      </c>
      <c r="H2704" s="187">
        <f t="shared" si="169"/>
        <v>0.32602097298846555</v>
      </c>
      <c r="I2704" s="184"/>
      <c r="J2704" s="184"/>
      <c r="K2704" s="184"/>
      <c r="L2704" s="184"/>
      <c r="M2704" s="184"/>
      <c r="N2704" s="184"/>
      <c r="O2704" s="183"/>
      <c r="P2704" s="228"/>
    </row>
    <row r="2705" spans="1:16" x14ac:dyDescent="0.35">
      <c r="A2705" s="204">
        <f>A2704+1</f>
        <v>43592</v>
      </c>
      <c r="B2705" s="274">
        <v>55351.3441000565</v>
      </c>
      <c r="C2705" s="207">
        <f t="shared" si="165"/>
        <v>-0.84</v>
      </c>
      <c r="D2705" s="273">
        <v>70.659800000000004</v>
      </c>
      <c r="E2705" s="207">
        <f t="shared" si="166"/>
        <v>-0.84</v>
      </c>
      <c r="F2705" s="207">
        <f t="shared" si="164"/>
        <v>0</v>
      </c>
      <c r="G2705" s="187">
        <f t="shared" si="170"/>
        <v>2.0603034653222364E-2</v>
      </c>
      <c r="H2705" s="187">
        <f t="shared" si="169"/>
        <v>0.32576258107780026</v>
      </c>
      <c r="I2705" s="184"/>
      <c r="J2705" s="184"/>
      <c r="K2705" s="184"/>
      <c r="L2705" s="184"/>
      <c r="M2705" s="184"/>
      <c r="N2705" s="184"/>
      <c r="O2705" s="183"/>
      <c r="P2705" s="228"/>
    </row>
    <row r="2706" spans="1:16" x14ac:dyDescent="0.35">
      <c r="A2706" s="204">
        <f t="shared" ref="A2706:A2769" si="171">A2705+1</f>
        <v>43593</v>
      </c>
      <c r="B2706" s="274">
        <v>54646.374807000298</v>
      </c>
      <c r="C2706" s="207">
        <f t="shared" si="165"/>
        <v>-1.27</v>
      </c>
      <c r="D2706" s="273">
        <v>69.766300000000001</v>
      </c>
      <c r="E2706" s="207">
        <f t="shared" si="166"/>
        <v>-1.26</v>
      </c>
      <c r="F2706" s="207">
        <f t="shared" si="164"/>
        <v>1.0000000000000009E-2</v>
      </c>
      <c r="G2706" s="187">
        <f t="shared" si="170"/>
        <v>2.062550175656816E-2</v>
      </c>
      <c r="H2706" s="187">
        <f t="shared" si="169"/>
        <v>0.32611781717279581</v>
      </c>
      <c r="I2706" s="184"/>
      <c r="J2706" s="184"/>
      <c r="K2706" s="184"/>
      <c r="L2706" s="184"/>
      <c r="M2706" s="184"/>
      <c r="N2706" s="184"/>
      <c r="O2706" s="183"/>
      <c r="P2706" s="228"/>
    </row>
    <row r="2707" spans="1:16" x14ac:dyDescent="0.35">
      <c r="A2707" s="204">
        <f t="shared" si="171"/>
        <v>43594</v>
      </c>
      <c r="B2707" s="274">
        <v>54313.445955527299</v>
      </c>
      <c r="C2707" s="207">
        <f t="shared" si="165"/>
        <v>-0.61</v>
      </c>
      <c r="D2707" s="273">
        <v>69.349999999999994</v>
      </c>
      <c r="E2707" s="207">
        <f t="shared" si="166"/>
        <v>-0.6</v>
      </c>
      <c r="F2707" s="207">
        <f t="shared" si="164"/>
        <v>1.0000000000000009E-2</v>
      </c>
      <c r="G2707" s="187">
        <f t="shared" si="170"/>
        <v>2.0646375790161303E-2</v>
      </c>
      <c r="H2707" s="187">
        <f t="shared" si="169"/>
        <v>0.3264478646233418</v>
      </c>
      <c r="I2707" s="184"/>
      <c r="J2707" s="184"/>
      <c r="K2707" s="184"/>
      <c r="L2707" s="184"/>
      <c r="M2707" s="184"/>
      <c r="N2707" s="184"/>
      <c r="O2707" s="183"/>
      <c r="P2707" s="228"/>
    </row>
    <row r="2708" spans="1:16" x14ac:dyDescent="0.35">
      <c r="A2708" s="204">
        <f t="shared" si="171"/>
        <v>43595</v>
      </c>
      <c r="B2708" s="274">
        <v>54174.746335801203</v>
      </c>
      <c r="C2708" s="207">
        <f t="shared" si="165"/>
        <v>-0.26</v>
      </c>
      <c r="D2708" s="273">
        <v>69.171999999999997</v>
      </c>
      <c r="E2708" s="207">
        <f t="shared" si="166"/>
        <v>-0.26</v>
      </c>
      <c r="F2708" s="207">
        <f t="shared" si="164"/>
        <v>0</v>
      </c>
      <c r="G2708" s="187">
        <f t="shared" si="170"/>
        <v>2.0646375790161303E-2</v>
      </c>
      <c r="H2708" s="187">
        <f t="shared" si="169"/>
        <v>0.3264478646233418</v>
      </c>
      <c r="I2708" s="184"/>
      <c r="J2708" s="184"/>
      <c r="K2708" s="184"/>
      <c r="L2708" s="184"/>
      <c r="M2708" s="184"/>
      <c r="N2708" s="184"/>
      <c r="O2708" s="183"/>
      <c r="P2708" s="228"/>
    </row>
    <row r="2709" spans="1:16" x14ac:dyDescent="0.35">
      <c r="A2709" s="204">
        <f>A2708+3</f>
        <v>43598</v>
      </c>
      <c r="B2709" s="274">
        <v>53636.555263376002</v>
      </c>
      <c r="C2709" s="207">
        <f t="shared" si="165"/>
        <v>-0.99</v>
      </c>
      <c r="D2709" s="273">
        <v>68.4833</v>
      </c>
      <c r="E2709" s="207">
        <f t="shared" si="166"/>
        <v>-1</v>
      </c>
      <c r="F2709" s="207">
        <f t="shared" si="164"/>
        <v>-1.0000000000000009E-2</v>
      </c>
      <c r="G2709" s="187">
        <f t="shared" si="170"/>
        <v>2.0628092540019717E-2</v>
      </c>
      <c r="H2709" s="187">
        <f t="shared" si="169"/>
        <v>0.32615878105595175</v>
      </c>
      <c r="I2709" s="184"/>
      <c r="J2709" s="184"/>
      <c r="K2709" s="184"/>
      <c r="L2709" s="184"/>
      <c r="M2709" s="184"/>
      <c r="N2709" s="184"/>
      <c r="O2709" s="183"/>
      <c r="P2709" s="228"/>
    </row>
    <row r="2710" spans="1:16" x14ac:dyDescent="0.35">
      <c r="A2710" s="204">
        <f>A2709+1</f>
        <v>43599</v>
      </c>
      <c r="B2710" s="274">
        <v>53965.846760126296</v>
      </c>
      <c r="C2710" s="207">
        <f t="shared" si="165"/>
        <v>0.61</v>
      </c>
      <c r="D2710" s="273">
        <v>68.899000000000001</v>
      </c>
      <c r="E2710" s="207">
        <f t="shared" si="166"/>
        <v>0.61</v>
      </c>
      <c r="F2710" s="207">
        <f t="shared" si="164"/>
        <v>0</v>
      </c>
      <c r="G2710" s="187">
        <f t="shared" si="170"/>
        <v>2.0628092540019717E-2</v>
      </c>
      <c r="H2710" s="187">
        <f t="shared" si="169"/>
        <v>0.32615878105595175</v>
      </c>
      <c r="I2710" s="184"/>
      <c r="J2710" s="184"/>
      <c r="K2710" s="184"/>
      <c r="L2710" s="184"/>
      <c r="M2710" s="184"/>
      <c r="N2710" s="184"/>
      <c r="O2710" s="183"/>
      <c r="P2710" s="228"/>
    </row>
    <row r="2711" spans="1:16" x14ac:dyDescent="0.35">
      <c r="A2711" s="204">
        <f t="shared" si="171"/>
        <v>43600</v>
      </c>
      <c r="B2711" s="274">
        <v>53671.346154227896</v>
      </c>
      <c r="C2711" s="207">
        <f t="shared" si="165"/>
        <v>-0.55000000000000004</v>
      </c>
      <c r="D2711" s="273">
        <v>68.524100000000004</v>
      </c>
      <c r="E2711" s="207">
        <f t="shared" si="166"/>
        <v>-0.54</v>
      </c>
      <c r="F2711" s="207">
        <f t="shared" si="164"/>
        <v>1.0000000000000009E-2</v>
      </c>
      <c r="G2711" s="187">
        <f t="shared" si="170"/>
        <v>2.0649905024865148E-2</v>
      </c>
      <c r="H2711" s="187">
        <f t="shared" si="169"/>
        <v>0.32650366672364911</v>
      </c>
      <c r="I2711" s="184"/>
      <c r="J2711" s="184"/>
      <c r="K2711" s="184"/>
      <c r="L2711" s="184"/>
      <c r="M2711" s="184"/>
      <c r="N2711" s="184"/>
      <c r="O2711" s="183"/>
      <c r="P2711" s="228"/>
    </row>
    <row r="2712" spans="1:16" x14ac:dyDescent="0.35">
      <c r="A2712" s="204">
        <f t="shared" si="171"/>
        <v>43601</v>
      </c>
      <c r="B2712" s="274">
        <v>54075.8159149856</v>
      </c>
      <c r="C2712" s="207">
        <f t="shared" si="165"/>
        <v>0.75</v>
      </c>
      <c r="D2712" s="273">
        <v>69.035300000000007</v>
      </c>
      <c r="E2712" s="207">
        <f t="shared" si="166"/>
        <v>0.75</v>
      </c>
      <c r="F2712" s="207">
        <f t="shared" si="164"/>
        <v>0</v>
      </c>
      <c r="G2712" s="187">
        <f t="shared" si="170"/>
        <v>2.0649905024865148E-2</v>
      </c>
      <c r="H2712" s="187">
        <f t="shared" si="169"/>
        <v>0.32650366672364911</v>
      </c>
      <c r="I2712" s="184"/>
      <c r="J2712" s="184"/>
      <c r="K2712" s="184"/>
      <c r="L2712" s="184"/>
      <c r="M2712" s="184"/>
      <c r="N2712" s="184"/>
      <c r="O2712" s="183"/>
      <c r="P2712" s="228"/>
    </row>
    <row r="2713" spans="1:16" x14ac:dyDescent="0.35">
      <c r="A2713" s="204">
        <f t="shared" si="171"/>
        <v>43602</v>
      </c>
      <c r="B2713" s="274">
        <v>54852.795381909396</v>
      </c>
      <c r="C2713" s="207">
        <f t="shared" si="165"/>
        <v>1.44</v>
      </c>
      <c r="D2713" s="273">
        <v>70.020399999999995</v>
      </c>
      <c r="E2713" s="207">
        <f t="shared" si="166"/>
        <v>1.43</v>
      </c>
      <c r="F2713" s="207">
        <f t="shared" si="164"/>
        <v>-1.0000000000000009E-2</v>
      </c>
      <c r="G2713" s="187">
        <f t="shared" si="170"/>
        <v>2.0649905024865148E-2</v>
      </c>
      <c r="H2713" s="187">
        <f t="shared" si="169"/>
        <v>0.32650366672364911</v>
      </c>
      <c r="I2713" s="184"/>
      <c r="J2713" s="184"/>
      <c r="K2713" s="184"/>
      <c r="L2713" s="184"/>
      <c r="M2713" s="184"/>
      <c r="N2713" s="184"/>
      <c r="O2713" s="183"/>
      <c r="P2713" s="228"/>
    </row>
    <row r="2714" spans="1:16" x14ac:dyDescent="0.35">
      <c r="A2714" s="204">
        <f>A2713+3</f>
        <v>43605</v>
      </c>
      <c r="B2714" s="274">
        <v>56909.058642944998</v>
      </c>
      <c r="C2714" s="207">
        <f t="shared" si="165"/>
        <v>3.75</v>
      </c>
      <c r="D2714" s="273">
        <v>72.633700000000005</v>
      </c>
      <c r="E2714" s="207">
        <f t="shared" si="166"/>
        <v>3.73</v>
      </c>
      <c r="F2714" s="207">
        <f t="shared" si="164"/>
        <v>-2.0000000000000018E-2</v>
      </c>
      <c r="G2714" s="187">
        <f t="shared" si="170"/>
        <v>2.0668325681774215E-2</v>
      </c>
      <c r="H2714" s="187">
        <f t="shared" si="169"/>
        <v>0.32679492288279494</v>
      </c>
      <c r="I2714" s="184"/>
      <c r="J2714" s="184"/>
      <c r="K2714" s="184"/>
      <c r="L2714" s="184"/>
      <c r="M2714" s="184"/>
      <c r="N2714" s="184"/>
      <c r="O2714" s="183"/>
      <c r="P2714" s="228"/>
    </row>
    <row r="2715" spans="1:16" x14ac:dyDescent="0.35">
      <c r="A2715" s="204">
        <f t="shared" si="171"/>
        <v>43606</v>
      </c>
      <c r="B2715" s="274">
        <v>56355.379796077999</v>
      </c>
      <c r="C2715" s="207">
        <f t="shared" si="165"/>
        <v>-0.97</v>
      </c>
      <c r="D2715" s="273">
        <v>71.926699999999997</v>
      </c>
      <c r="E2715" s="207">
        <f t="shared" si="166"/>
        <v>-0.97</v>
      </c>
      <c r="F2715" s="207">
        <f t="shared" si="164"/>
        <v>0</v>
      </c>
      <c r="G2715" s="187">
        <f t="shared" si="170"/>
        <v>2.0647630698279171E-2</v>
      </c>
      <c r="H2715" s="187">
        <f t="shared" si="169"/>
        <v>0.32646770646287526</v>
      </c>
      <c r="I2715" s="184"/>
      <c r="J2715" s="184"/>
      <c r="K2715" s="184"/>
      <c r="L2715" s="184"/>
      <c r="M2715" s="184"/>
      <c r="N2715" s="184"/>
      <c r="O2715" s="183"/>
      <c r="P2715" s="228"/>
    </row>
    <row r="2716" spans="1:16" x14ac:dyDescent="0.35">
      <c r="A2716" s="204">
        <f t="shared" si="171"/>
        <v>43607</v>
      </c>
      <c r="B2716" s="274">
        <v>56628.0926933105</v>
      </c>
      <c r="C2716" s="207">
        <f t="shared" si="165"/>
        <v>0.48</v>
      </c>
      <c r="D2716" s="273">
        <v>72.271299999999997</v>
      </c>
      <c r="E2716" s="207">
        <f t="shared" si="166"/>
        <v>0.48</v>
      </c>
      <c r="F2716" s="207">
        <f t="shared" si="164"/>
        <v>0</v>
      </c>
      <c r="G2716" s="187">
        <f t="shared" si="170"/>
        <v>2.0647630698279171E-2</v>
      </c>
      <c r="H2716" s="187">
        <f t="shared" si="169"/>
        <v>0.32646770646287526</v>
      </c>
      <c r="I2716" s="184"/>
      <c r="J2716" s="184"/>
      <c r="K2716" s="184"/>
      <c r="L2716" s="184"/>
      <c r="M2716" s="184"/>
      <c r="N2716" s="184"/>
      <c r="O2716" s="183"/>
      <c r="P2716" s="228"/>
    </row>
    <row r="2717" spans="1:16" x14ac:dyDescent="0.35">
      <c r="A2717" s="204">
        <f t="shared" si="171"/>
        <v>43608</v>
      </c>
      <c r="B2717" s="274">
        <v>56195.432610016098</v>
      </c>
      <c r="C2717" s="207">
        <f t="shared" si="165"/>
        <v>-0.76</v>
      </c>
      <c r="D2717" s="273">
        <v>71.717299999999994</v>
      </c>
      <c r="E2717" s="207">
        <f t="shared" si="166"/>
        <v>-0.77</v>
      </c>
      <c r="F2717" s="207">
        <f t="shared" si="164"/>
        <v>-1.0000000000000009E-2</v>
      </c>
      <c r="G2717" s="187">
        <f t="shared" si="170"/>
        <v>1.8453451205154237E-2</v>
      </c>
      <c r="H2717" s="187">
        <f t="shared" si="169"/>
        <v>0.2917746824953325</v>
      </c>
      <c r="I2717" s="184"/>
      <c r="J2717" s="184"/>
      <c r="K2717" s="184"/>
      <c r="L2717" s="184"/>
      <c r="M2717" s="184"/>
      <c r="N2717" s="184"/>
      <c r="O2717" s="183"/>
      <c r="P2717" s="228"/>
    </row>
    <row r="2718" spans="1:16" x14ac:dyDescent="0.35">
      <c r="A2718" s="204">
        <f t="shared" si="171"/>
        <v>43609</v>
      </c>
      <c r="B2718" s="274">
        <v>57097.959912979903</v>
      </c>
      <c r="C2718" s="207">
        <f t="shared" si="165"/>
        <v>1.61</v>
      </c>
      <c r="D2718" s="273">
        <v>72.859700000000004</v>
      </c>
      <c r="E2718" s="207">
        <f t="shared" si="166"/>
        <v>1.59</v>
      </c>
      <c r="F2718" s="207">
        <f t="shared" si="164"/>
        <v>-2.0000000000000018E-2</v>
      </c>
      <c r="G2718" s="187">
        <f t="shared" si="170"/>
        <v>1.7825135566409481E-2</v>
      </c>
      <c r="H2718" s="187">
        <f t="shared" si="169"/>
        <v>0.28184013995564766</v>
      </c>
      <c r="I2718" s="184"/>
      <c r="J2718" s="184"/>
      <c r="K2718" s="184"/>
      <c r="L2718" s="184"/>
      <c r="M2718" s="184"/>
      <c r="N2718" s="184"/>
      <c r="O2718" s="183"/>
      <c r="P2718" s="228"/>
    </row>
    <row r="2719" spans="1:16" x14ac:dyDescent="0.35">
      <c r="A2719" s="204">
        <f>A2718+3</f>
        <v>43612</v>
      </c>
      <c r="B2719" s="274">
        <v>57457.864505862002</v>
      </c>
      <c r="C2719" s="207">
        <f t="shared" si="165"/>
        <v>0.63</v>
      </c>
      <c r="D2719" s="273">
        <v>73.311700000000002</v>
      </c>
      <c r="E2719" s="207">
        <f t="shared" si="166"/>
        <v>0.62</v>
      </c>
      <c r="F2719" s="207">
        <f t="shared" si="164"/>
        <v>-1.0000000000000009E-2</v>
      </c>
      <c r="G2719" s="187">
        <f t="shared" si="170"/>
        <v>1.7821501269561217E-2</v>
      </c>
      <c r="H2719" s="187">
        <f t="shared" si="169"/>
        <v>0.2817826766769792</v>
      </c>
      <c r="I2719" s="184"/>
      <c r="J2719" s="184"/>
      <c r="K2719" s="184"/>
      <c r="L2719" s="184"/>
      <c r="M2719" s="184"/>
      <c r="N2719" s="184"/>
      <c r="O2719" s="183"/>
      <c r="P2719" s="228"/>
    </row>
    <row r="2720" spans="1:16" x14ac:dyDescent="0.35">
      <c r="A2720" s="204">
        <f t="shared" si="171"/>
        <v>43613</v>
      </c>
      <c r="B2720" s="274">
        <v>57554.060291086404</v>
      </c>
      <c r="C2720" s="207">
        <f t="shared" si="165"/>
        <v>0.17</v>
      </c>
      <c r="D2720" s="273">
        <v>73.431799999999996</v>
      </c>
      <c r="E2720" s="207">
        <f t="shared" si="166"/>
        <v>0.16</v>
      </c>
      <c r="F2720" s="207">
        <f t="shared" si="164"/>
        <v>-1.0000000000000009E-2</v>
      </c>
      <c r="G2720" s="187">
        <f t="shared" si="170"/>
        <v>1.7817775345973199E-2</v>
      </c>
      <c r="H2720" s="187">
        <f t="shared" si="169"/>
        <v>0.28172376465234983</v>
      </c>
      <c r="I2720" s="184"/>
      <c r="J2720" s="184"/>
      <c r="K2720" s="184"/>
      <c r="L2720" s="184"/>
      <c r="M2720" s="184"/>
      <c r="N2720" s="184"/>
      <c r="O2720" s="183"/>
      <c r="P2720" s="228"/>
    </row>
    <row r="2721" spans="1:16" x14ac:dyDescent="0.35">
      <c r="A2721" s="204">
        <f t="shared" si="171"/>
        <v>43614</v>
      </c>
      <c r="B2721" s="274">
        <v>57195.4383084203</v>
      </c>
      <c r="C2721" s="207">
        <f t="shared" si="165"/>
        <v>-0.62</v>
      </c>
      <c r="D2721" s="273">
        <v>72.973399999999998</v>
      </c>
      <c r="E2721" s="207">
        <f t="shared" si="166"/>
        <v>-0.62</v>
      </c>
      <c r="F2721" s="207">
        <f t="shared" si="164"/>
        <v>0</v>
      </c>
      <c r="G2721" s="187">
        <f t="shared" si="170"/>
        <v>1.7821501269561221E-2</v>
      </c>
      <c r="H2721" s="187">
        <f t="shared" si="169"/>
        <v>0.28178267667697926</v>
      </c>
      <c r="I2721" s="184"/>
      <c r="J2721" s="184"/>
      <c r="K2721" s="184"/>
      <c r="L2721" s="184"/>
      <c r="M2721" s="184"/>
      <c r="N2721" s="184"/>
      <c r="O2721" s="183"/>
      <c r="P2721" s="228"/>
    </row>
    <row r="2722" spans="1:16" x14ac:dyDescent="0.35">
      <c r="A2722" s="204">
        <f t="shared" si="171"/>
        <v>43615</v>
      </c>
      <c r="B2722" s="274">
        <v>57673.135522206998</v>
      </c>
      <c r="C2722" s="207">
        <f t="shared" si="165"/>
        <v>0.84</v>
      </c>
      <c r="D2722" s="273">
        <v>73.578900000000004</v>
      </c>
      <c r="E2722" s="207">
        <f t="shared" si="166"/>
        <v>0.83</v>
      </c>
      <c r="F2722" s="207">
        <f t="shared" si="164"/>
        <v>-1.0000000000000009E-2</v>
      </c>
      <c r="G2722" s="187">
        <f t="shared" si="170"/>
        <v>1.7821501269561221E-2</v>
      </c>
      <c r="H2722" s="187">
        <f t="shared" si="169"/>
        <v>0.28178267667697926</v>
      </c>
      <c r="I2722" s="184"/>
      <c r="J2722" s="184"/>
      <c r="K2722" s="184"/>
      <c r="L2722" s="184"/>
      <c r="M2722" s="184"/>
      <c r="N2722" s="184"/>
      <c r="O2722" s="183"/>
      <c r="P2722" s="228"/>
    </row>
    <row r="2723" spans="1:16" x14ac:dyDescent="0.35">
      <c r="A2723" s="204">
        <f t="shared" si="171"/>
        <v>43616</v>
      </c>
      <c r="B2723" s="274">
        <v>57502.623043587097</v>
      </c>
      <c r="C2723" s="207">
        <f t="shared" si="165"/>
        <v>-0.3</v>
      </c>
      <c r="D2723" s="273">
        <v>73.360600000000005</v>
      </c>
      <c r="E2723" s="207">
        <f t="shared" si="166"/>
        <v>-0.3</v>
      </c>
      <c r="F2723" s="207">
        <f t="shared" si="164"/>
        <v>0</v>
      </c>
      <c r="G2723" s="187">
        <f t="shared" si="170"/>
        <v>1.7825135566409481E-2</v>
      </c>
      <c r="H2723" s="187">
        <f t="shared" si="169"/>
        <v>0.28184013995564766</v>
      </c>
      <c r="I2723" s="184"/>
      <c r="J2723" s="184"/>
      <c r="K2723" s="184"/>
      <c r="L2723" s="184"/>
      <c r="M2723" s="184"/>
      <c r="N2723" s="184"/>
      <c r="O2723" s="183"/>
      <c r="P2723" s="228"/>
    </row>
    <row r="2724" spans="1:16" x14ac:dyDescent="0.35">
      <c r="A2724" s="204">
        <f>A2723+3</f>
        <v>43619</v>
      </c>
      <c r="B2724" s="274">
        <v>58309.190119148603</v>
      </c>
      <c r="C2724" s="207">
        <f t="shared" si="165"/>
        <v>1.4</v>
      </c>
      <c r="D2724" s="273">
        <v>74.382199999999997</v>
      </c>
      <c r="E2724" s="207">
        <f t="shared" si="166"/>
        <v>1.39</v>
      </c>
      <c r="F2724" s="207">
        <f t="shared" si="164"/>
        <v>-1.0000000000000009E-2</v>
      </c>
      <c r="G2724" s="187">
        <f t="shared" si="170"/>
        <v>1.7806047232510072E-2</v>
      </c>
      <c r="H2724" s="187">
        <f t="shared" si="169"/>
        <v>0.281538326896348</v>
      </c>
      <c r="I2724" s="184"/>
      <c r="J2724" s="184"/>
      <c r="K2724" s="184"/>
      <c r="L2724" s="184"/>
      <c r="M2724" s="184"/>
      <c r="N2724" s="184"/>
      <c r="O2724" s="183"/>
      <c r="P2724" s="228"/>
    </row>
    <row r="2725" spans="1:16" x14ac:dyDescent="0.35">
      <c r="A2725" s="204">
        <f t="shared" si="171"/>
        <v>43620</v>
      </c>
      <c r="B2725" s="274">
        <v>58069.554317845199</v>
      </c>
      <c r="C2725" s="207">
        <f t="shared" si="165"/>
        <v>-0.41</v>
      </c>
      <c r="D2725" s="273">
        <v>74.074600000000004</v>
      </c>
      <c r="E2725" s="207">
        <f t="shared" si="166"/>
        <v>-0.41</v>
      </c>
      <c r="F2725" s="207">
        <f t="shared" si="164"/>
        <v>0</v>
      </c>
      <c r="G2725" s="187">
        <f t="shared" si="170"/>
        <v>1.7809502828077164E-2</v>
      </c>
      <c r="H2725" s="187">
        <f t="shared" si="169"/>
        <v>0.28159296465966993</v>
      </c>
      <c r="I2725" s="184"/>
      <c r="J2725" s="184"/>
      <c r="K2725" s="184"/>
      <c r="L2725" s="184"/>
      <c r="M2725" s="184"/>
      <c r="N2725" s="184"/>
      <c r="O2725" s="183"/>
      <c r="P2725" s="228"/>
    </row>
    <row r="2726" spans="1:16" x14ac:dyDescent="0.35">
      <c r="A2726" s="204">
        <f>A2725+2</f>
        <v>43622</v>
      </c>
      <c r="B2726" s="274">
        <v>57267.224928382901</v>
      </c>
      <c r="C2726" s="207">
        <f t="shared" si="165"/>
        <v>-1.38</v>
      </c>
      <c r="D2726" s="273">
        <v>73.046899999999994</v>
      </c>
      <c r="E2726" s="207">
        <f t="shared" si="166"/>
        <v>-1.39</v>
      </c>
      <c r="F2726" s="207">
        <f t="shared" si="164"/>
        <v>-1.0000000000000009E-2</v>
      </c>
      <c r="G2726" s="187">
        <f t="shared" si="170"/>
        <v>1.7809502828077167E-2</v>
      </c>
      <c r="H2726" s="187">
        <f t="shared" si="169"/>
        <v>0.28159296465966999</v>
      </c>
      <c r="I2726" s="184"/>
      <c r="J2726" s="184"/>
      <c r="K2726" s="184"/>
      <c r="L2726" s="184"/>
      <c r="M2726" s="184"/>
      <c r="N2726" s="184"/>
      <c r="O2726" s="183"/>
      <c r="P2726" s="228"/>
    </row>
    <row r="2727" spans="1:16" x14ac:dyDescent="0.35">
      <c r="A2727" s="204">
        <f t="shared" si="171"/>
        <v>43623</v>
      </c>
      <c r="B2727" s="274">
        <v>57392.074017683502</v>
      </c>
      <c r="C2727" s="207">
        <f t="shared" si="165"/>
        <v>0.22</v>
      </c>
      <c r="D2727" s="273">
        <v>73.204599999999999</v>
      </c>
      <c r="E2727" s="207">
        <f t="shared" si="166"/>
        <v>0.22</v>
      </c>
      <c r="F2727" s="207">
        <f t="shared" si="164"/>
        <v>0</v>
      </c>
      <c r="G2727" s="187">
        <f t="shared" si="170"/>
        <v>1.781286684278249E-2</v>
      </c>
      <c r="H2727" s="187">
        <f t="shared" si="169"/>
        <v>0.28164615440242557</v>
      </c>
      <c r="I2727" s="184"/>
      <c r="J2727" s="184"/>
      <c r="K2727" s="184"/>
      <c r="L2727" s="184"/>
      <c r="M2727" s="184"/>
      <c r="N2727" s="184"/>
      <c r="O2727" s="183"/>
      <c r="P2727" s="228"/>
    </row>
    <row r="2728" spans="1:16" x14ac:dyDescent="0.35">
      <c r="A2728" s="204">
        <f>A2727+3</f>
        <v>43626</v>
      </c>
      <c r="B2728" s="274">
        <v>57636.3530812506</v>
      </c>
      <c r="C2728" s="207">
        <f t="shared" si="165"/>
        <v>0.43</v>
      </c>
      <c r="D2728" s="273">
        <v>73.508399999999995</v>
      </c>
      <c r="E2728" s="207">
        <f t="shared" si="166"/>
        <v>0.42</v>
      </c>
      <c r="F2728" s="207">
        <f t="shared" si="164"/>
        <v>-1.0000000000000009E-2</v>
      </c>
      <c r="G2728" s="187">
        <f t="shared" si="170"/>
        <v>1.7809502828077167E-2</v>
      </c>
      <c r="H2728" s="187">
        <f t="shared" si="169"/>
        <v>0.28159296465966999</v>
      </c>
      <c r="I2728" s="184"/>
      <c r="J2728" s="184"/>
      <c r="K2728" s="184"/>
      <c r="L2728" s="184"/>
      <c r="M2728" s="184"/>
      <c r="N2728" s="184"/>
      <c r="O2728" s="183"/>
      <c r="P2728" s="228"/>
    </row>
    <row r="2729" spans="1:16" x14ac:dyDescent="0.35">
      <c r="A2729" s="204">
        <f t="shared" si="171"/>
        <v>43627</v>
      </c>
      <c r="B2729" s="274">
        <v>57876.754984855703</v>
      </c>
      <c r="C2729" s="207">
        <f t="shared" si="165"/>
        <v>0.42</v>
      </c>
      <c r="D2729" s="273">
        <v>73.811800000000005</v>
      </c>
      <c r="E2729" s="207">
        <f t="shared" si="166"/>
        <v>0.41</v>
      </c>
      <c r="F2729" s="207">
        <f t="shared" si="164"/>
        <v>-1.0000000000000009E-2</v>
      </c>
      <c r="G2729" s="187">
        <f t="shared" si="170"/>
        <v>1.7809502828077167E-2</v>
      </c>
      <c r="H2729" s="187">
        <f t="shared" si="169"/>
        <v>0.28159296465966999</v>
      </c>
      <c r="I2729" s="184"/>
      <c r="J2729" s="184"/>
      <c r="K2729" s="184"/>
      <c r="L2729" s="184"/>
      <c r="M2729" s="184"/>
      <c r="N2729" s="184"/>
      <c r="O2729" s="183"/>
      <c r="P2729" s="228"/>
    </row>
    <row r="2730" spans="1:16" x14ac:dyDescent="0.35">
      <c r="A2730" s="204">
        <f t="shared" si="171"/>
        <v>43628</v>
      </c>
      <c r="B2730" s="274">
        <v>57596.208927250402</v>
      </c>
      <c r="C2730" s="207">
        <f t="shared" si="165"/>
        <v>-0.48</v>
      </c>
      <c r="D2730" s="273">
        <v>73.455699999999993</v>
      </c>
      <c r="E2730" s="207">
        <f t="shared" si="166"/>
        <v>-0.48</v>
      </c>
      <c r="F2730" s="207">
        <f t="shared" si="164"/>
        <v>0</v>
      </c>
      <c r="G2730" s="187">
        <f t="shared" si="170"/>
        <v>1.7809502828077167E-2</v>
      </c>
      <c r="H2730" s="187">
        <f t="shared" si="169"/>
        <v>0.28159296465966999</v>
      </c>
      <c r="I2730" s="184"/>
      <c r="J2730" s="184"/>
      <c r="K2730" s="184"/>
      <c r="L2730" s="184"/>
      <c r="M2730" s="184"/>
      <c r="N2730" s="184"/>
      <c r="O2730" s="183"/>
      <c r="P2730" s="228"/>
    </row>
    <row r="2731" spans="1:16" x14ac:dyDescent="0.35">
      <c r="A2731" s="204">
        <f t="shared" si="171"/>
        <v>43629</v>
      </c>
      <c r="B2731" s="274">
        <v>57635.566226186602</v>
      </c>
      <c r="C2731" s="207">
        <f t="shared" si="165"/>
        <v>7.0000000000000007E-2</v>
      </c>
      <c r="D2731" s="273">
        <v>73.504000000000005</v>
      </c>
      <c r="E2731" s="207">
        <f t="shared" si="166"/>
        <v>7.0000000000000007E-2</v>
      </c>
      <c r="F2731" s="207">
        <f t="shared" si="164"/>
        <v>0</v>
      </c>
      <c r="G2731" s="187">
        <f t="shared" si="170"/>
        <v>1.7597745824858846E-2</v>
      </c>
      <c r="H2731" s="187">
        <f t="shared" si="169"/>
        <v>0.27824479245636247</v>
      </c>
      <c r="I2731" s="184"/>
      <c r="J2731" s="184"/>
      <c r="K2731" s="184"/>
      <c r="L2731" s="184"/>
      <c r="M2731" s="184"/>
      <c r="N2731" s="184"/>
      <c r="O2731" s="183"/>
      <c r="P2731" s="228"/>
    </row>
    <row r="2732" spans="1:16" x14ac:dyDescent="0.35">
      <c r="A2732" s="204">
        <f t="shared" si="171"/>
        <v>43630</v>
      </c>
      <c r="B2732" s="274">
        <v>57216.021941193103</v>
      </c>
      <c r="C2732" s="207">
        <f t="shared" si="165"/>
        <v>-0.73</v>
      </c>
      <c r="D2732" s="273">
        <v>72.968299999999999</v>
      </c>
      <c r="E2732" s="207">
        <f t="shared" si="166"/>
        <v>-0.73</v>
      </c>
      <c r="F2732" s="207">
        <f t="shared" si="164"/>
        <v>0</v>
      </c>
      <c r="G2732" s="187">
        <f t="shared" si="170"/>
        <v>1.7267227475998119E-2</v>
      </c>
      <c r="H2732" s="187">
        <f t="shared" si="169"/>
        <v>0.27301883850197239</v>
      </c>
      <c r="I2732" s="184"/>
      <c r="J2732" s="184"/>
      <c r="K2732" s="184"/>
      <c r="L2732" s="184"/>
      <c r="M2732" s="184"/>
      <c r="N2732" s="184"/>
      <c r="O2732" s="183"/>
      <c r="P2732" s="228"/>
    </row>
    <row r="2733" spans="1:16" x14ac:dyDescent="0.35">
      <c r="A2733" s="204">
        <f>A2732+3</f>
        <v>43633</v>
      </c>
      <c r="B2733" s="274">
        <v>56503.536554288301</v>
      </c>
      <c r="C2733" s="207">
        <f t="shared" si="165"/>
        <v>-1.25</v>
      </c>
      <c r="D2733" s="273">
        <v>72.054900000000004</v>
      </c>
      <c r="E2733" s="207">
        <f t="shared" si="166"/>
        <v>-1.25</v>
      </c>
      <c r="F2733" s="207">
        <f t="shared" si="164"/>
        <v>0</v>
      </c>
      <c r="G2733" s="187">
        <f t="shared" si="170"/>
        <v>1.726966567443626E-2</v>
      </c>
      <c r="H2733" s="187">
        <f t="shared" si="169"/>
        <v>0.27305738980423239</v>
      </c>
      <c r="I2733" s="184"/>
      <c r="J2733" s="184"/>
      <c r="K2733" s="184"/>
      <c r="L2733" s="184"/>
      <c r="M2733" s="184"/>
      <c r="N2733" s="184"/>
      <c r="O2733" s="183"/>
      <c r="P2733" s="228"/>
    </row>
    <row r="2734" spans="1:16" x14ac:dyDescent="0.35">
      <c r="A2734" s="204">
        <f t="shared" si="171"/>
        <v>43634</v>
      </c>
      <c r="B2734" s="274">
        <v>56627.597773722198</v>
      </c>
      <c r="C2734" s="207">
        <f t="shared" si="165"/>
        <v>0.22</v>
      </c>
      <c r="D2734" s="273">
        <v>72.209100000000007</v>
      </c>
      <c r="E2734" s="207">
        <f t="shared" si="166"/>
        <v>0.21</v>
      </c>
      <c r="F2734" s="207">
        <f t="shared" si="164"/>
        <v>-1.0000000000000009E-2</v>
      </c>
      <c r="G2734" s="187">
        <f t="shared" si="170"/>
        <v>1.726966567443626E-2</v>
      </c>
      <c r="H2734" s="187">
        <f t="shared" si="169"/>
        <v>0.27305738980423239</v>
      </c>
      <c r="I2734" s="184"/>
      <c r="J2734" s="184"/>
      <c r="K2734" s="184"/>
      <c r="L2734" s="184"/>
      <c r="M2734" s="184"/>
      <c r="N2734" s="184"/>
      <c r="O2734" s="183"/>
      <c r="P2734" s="228"/>
    </row>
    <row r="2735" spans="1:16" x14ac:dyDescent="0.35">
      <c r="A2735" s="204">
        <f t="shared" si="171"/>
        <v>43635</v>
      </c>
      <c r="B2735" s="274">
        <v>56723.898639293999</v>
      </c>
      <c r="C2735" s="207">
        <f t="shared" si="165"/>
        <v>0.17</v>
      </c>
      <c r="D2735" s="273">
        <v>72.330799999999996</v>
      </c>
      <c r="E2735" s="207">
        <f t="shared" si="166"/>
        <v>0.17</v>
      </c>
      <c r="F2735" s="207">
        <f t="shared" si="164"/>
        <v>0</v>
      </c>
      <c r="G2735" s="187">
        <f t="shared" si="170"/>
        <v>1.7272009771426199E-2</v>
      </c>
      <c r="H2735" s="187">
        <f t="shared" si="169"/>
        <v>0.27309445323195514</v>
      </c>
      <c r="I2735" s="184"/>
      <c r="J2735" s="184"/>
      <c r="K2735" s="184"/>
      <c r="L2735" s="184"/>
      <c r="M2735" s="184"/>
      <c r="N2735" s="184"/>
      <c r="O2735" s="183"/>
      <c r="P2735" s="228"/>
    </row>
    <row r="2736" spans="1:16" x14ac:dyDescent="0.35">
      <c r="A2736" s="204">
        <f t="shared" si="171"/>
        <v>43636</v>
      </c>
      <c r="B2736" s="274">
        <v>57492.071755153098</v>
      </c>
      <c r="C2736" s="207">
        <f t="shared" si="165"/>
        <v>1.35</v>
      </c>
      <c r="D2736" s="273">
        <v>73.3005</v>
      </c>
      <c r="E2736" s="207">
        <f t="shared" si="166"/>
        <v>1.34</v>
      </c>
      <c r="F2736" s="207">
        <f t="shared" si="164"/>
        <v>-1.0000000000000009E-2</v>
      </c>
      <c r="G2736" s="187">
        <f t="shared" si="170"/>
        <v>1.7269665674436264E-2</v>
      </c>
      <c r="H2736" s="187">
        <f t="shared" si="169"/>
        <v>0.27305738980423244</v>
      </c>
      <c r="I2736" s="184"/>
      <c r="J2736" s="184"/>
      <c r="K2736" s="184"/>
      <c r="L2736" s="184"/>
      <c r="M2736" s="184"/>
      <c r="N2736" s="184"/>
      <c r="O2736" s="183"/>
      <c r="P2736" s="228"/>
    </row>
    <row r="2737" spans="1:16" x14ac:dyDescent="0.35">
      <c r="A2737" s="204">
        <f t="shared" si="171"/>
        <v>43637</v>
      </c>
      <c r="B2737" s="274">
        <v>56900.990652074499</v>
      </c>
      <c r="C2737" s="207">
        <f t="shared" si="165"/>
        <v>-1.03</v>
      </c>
      <c r="D2737" s="273">
        <v>72.564700000000002</v>
      </c>
      <c r="E2737" s="207">
        <f t="shared" si="166"/>
        <v>-1</v>
      </c>
      <c r="F2737" s="207">
        <f t="shared" si="164"/>
        <v>3.0000000000000027E-2</v>
      </c>
      <c r="G2737" s="187">
        <f t="shared" si="170"/>
        <v>1.7417936323370693E-2</v>
      </c>
      <c r="H2737" s="187">
        <f t="shared" si="169"/>
        <v>0.27540175460815247</v>
      </c>
      <c r="I2737" s="184"/>
      <c r="J2737" s="184"/>
      <c r="K2737" s="184"/>
      <c r="L2737" s="184"/>
      <c r="M2737" s="184"/>
      <c r="N2737" s="184"/>
      <c r="O2737" s="183"/>
      <c r="P2737" s="228"/>
    </row>
    <row r="2738" spans="1:16" x14ac:dyDescent="0.35">
      <c r="A2738" s="204">
        <f>A2737+3</f>
        <v>43640</v>
      </c>
      <c r="B2738" s="274">
        <v>56797.145472108001</v>
      </c>
      <c r="C2738" s="207">
        <f t="shared" si="165"/>
        <v>-0.18</v>
      </c>
      <c r="D2738" s="273">
        <v>72.438199999999995</v>
      </c>
      <c r="E2738" s="207">
        <f t="shared" si="166"/>
        <v>-0.17</v>
      </c>
      <c r="F2738" s="207">
        <f t="shared" si="164"/>
        <v>9.9999999999999811E-3</v>
      </c>
      <c r="G2738" s="187">
        <f t="shared" si="170"/>
        <v>1.741793632337069E-2</v>
      </c>
      <c r="H2738" s="187">
        <f t="shared" si="169"/>
        <v>0.27540175460815242</v>
      </c>
      <c r="I2738" s="184"/>
      <c r="J2738" s="184"/>
      <c r="K2738" s="184"/>
      <c r="L2738" s="184"/>
      <c r="M2738" s="184"/>
      <c r="N2738" s="184"/>
      <c r="O2738" s="183"/>
      <c r="P2738" s="228"/>
    </row>
    <row r="2739" spans="1:16" x14ac:dyDescent="0.35">
      <c r="A2739" s="204">
        <f t="shared" si="171"/>
        <v>43641</v>
      </c>
      <c r="B2739" s="274">
        <v>57250.071875429399</v>
      </c>
      <c r="C2739" s="207">
        <f t="shared" si="165"/>
        <v>0.8</v>
      </c>
      <c r="D2739" s="273">
        <v>73.015199999999993</v>
      </c>
      <c r="E2739" s="207">
        <f t="shared" si="166"/>
        <v>0.8</v>
      </c>
      <c r="F2739" s="207">
        <f t="shared" si="164"/>
        <v>0</v>
      </c>
      <c r="G2739" s="187">
        <f t="shared" si="170"/>
        <v>1.7272009771426199E-2</v>
      </c>
      <c r="H2739" s="187">
        <f t="shared" si="169"/>
        <v>0.27309445323195514</v>
      </c>
      <c r="I2739" s="184"/>
      <c r="J2739" s="184"/>
      <c r="K2739" s="184"/>
      <c r="L2739" s="184"/>
      <c r="M2739" s="184"/>
      <c r="N2739" s="184"/>
      <c r="O2739" s="183"/>
      <c r="P2739" s="228"/>
    </row>
    <row r="2740" spans="1:16" x14ac:dyDescent="0.35">
      <c r="A2740" s="204">
        <f t="shared" si="171"/>
        <v>43642</v>
      </c>
      <c r="B2740" s="274">
        <v>57478.205551983199</v>
      </c>
      <c r="C2740" s="207">
        <f t="shared" si="165"/>
        <v>0.4</v>
      </c>
      <c r="D2740" s="273">
        <v>73.302000000000007</v>
      </c>
      <c r="E2740" s="207">
        <f t="shared" si="166"/>
        <v>0.39</v>
      </c>
      <c r="F2740" s="207">
        <f t="shared" si="164"/>
        <v>-1.0000000000000009E-2</v>
      </c>
      <c r="G2740" s="187">
        <f t="shared" si="170"/>
        <v>1.7269665674436264E-2</v>
      </c>
      <c r="H2740" s="187">
        <f t="shared" si="169"/>
        <v>0.27305738980423244</v>
      </c>
      <c r="I2740" s="184"/>
      <c r="J2740" s="184"/>
      <c r="K2740" s="184"/>
      <c r="L2740" s="184"/>
      <c r="M2740" s="184"/>
      <c r="N2740" s="184"/>
      <c r="O2740" s="183"/>
      <c r="P2740" s="228"/>
    </row>
    <row r="2741" spans="1:16" x14ac:dyDescent="0.35">
      <c r="A2741" s="204">
        <f t="shared" si="171"/>
        <v>43643</v>
      </c>
      <c r="B2741" s="274">
        <v>57469.963544915801</v>
      </c>
      <c r="C2741" s="207">
        <f t="shared" si="165"/>
        <v>-0.01</v>
      </c>
      <c r="D2741" s="273">
        <v>73.289400000000001</v>
      </c>
      <c r="E2741" s="207">
        <f t="shared" si="166"/>
        <v>-0.02</v>
      </c>
      <c r="F2741" s="207">
        <f t="shared" si="164"/>
        <v>-0.01</v>
      </c>
      <c r="G2741" s="187">
        <f t="shared" si="170"/>
        <v>1.7269665674436264E-2</v>
      </c>
      <c r="H2741" s="187">
        <f t="shared" si="169"/>
        <v>0.27305738980423244</v>
      </c>
      <c r="I2741" s="184"/>
      <c r="J2741" s="184"/>
      <c r="K2741" s="184"/>
      <c r="L2741" s="184"/>
      <c r="M2741" s="184"/>
      <c r="N2741" s="184"/>
      <c r="O2741" s="183"/>
      <c r="P2741" s="228"/>
    </row>
    <row r="2742" spans="1:16" x14ac:dyDescent="0.35">
      <c r="A2742" s="204">
        <f t="shared" si="171"/>
        <v>43644</v>
      </c>
      <c r="B2742" s="274">
        <v>57191.566774811799</v>
      </c>
      <c r="C2742" s="207">
        <f t="shared" si="165"/>
        <v>-0.48</v>
      </c>
      <c r="D2742" s="273">
        <v>72.935500000000005</v>
      </c>
      <c r="E2742" s="207">
        <f t="shared" si="166"/>
        <v>-0.48</v>
      </c>
      <c r="F2742" s="207">
        <f t="shared" si="164"/>
        <v>0</v>
      </c>
      <c r="G2742" s="187">
        <f t="shared" si="170"/>
        <v>1.7269665674436264E-2</v>
      </c>
      <c r="H2742" s="187">
        <f t="shared" si="169"/>
        <v>0.27305738980423244</v>
      </c>
      <c r="I2742" s="184"/>
      <c r="J2742" s="184"/>
      <c r="K2742" s="184"/>
      <c r="L2742" s="184"/>
      <c r="M2742" s="184"/>
      <c r="N2742" s="184"/>
      <c r="O2742" s="183"/>
      <c r="P2742" s="228"/>
    </row>
    <row r="2743" spans="1:16" x14ac:dyDescent="0.35">
      <c r="A2743" s="204">
        <f>A2742+3</f>
        <v>43647</v>
      </c>
      <c r="B2743" s="274">
        <v>57615.2752935479</v>
      </c>
      <c r="C2743" s="207">
        <f t="shared" si="165"/>
        <v>0.74</v>
      </c>
      <c r="D2743" s="273">
        <v>73.4619</v>
      </c>
      <c r="E2743" s="207">
        <f t="shared" si="166"/>
        <v>0.72</v>
      </c>
      <c r="F2743" s="207">
        <f t="shared" si="164"/>
        <v>-2.0000000000000018E-2</v>
      </c>
      <c r="G2743" s="187">
        <f t="shared" si="170"/>
        <v>1.7269665674436264E-2</v>
      </c>
      <c r="H2743" s="187">
        <f t="shared" si="169"/>
        <v>0.27305738980423244</v>
      </c>
      <c r="I2743" s="184"/>
      <c r="J2743" s="184"/>
      <c r="K2743" s="184"/>
      <c r="L2743" s="184"/>
      <c r="M2743" s="184"/>
      <c r="N2743" s="184"/>
      <c r="O2743" s="183"/>
      <c r="P2743" s="228"/>
    </row>
    <row r="2744" spans="1:16" x14ac:dyDescent="0.35">
      <c r="A2744" s="204">
        <f t="shared" si="171"/>
        <v>43648</v>
      </c>
      <c r="B2744" s="274">
        <v>57803.979067024899</v>
      </c>
      <c r="C2744" s="207">
        <f t="shared" si="165"/>
        <v>0.33</v>
      </c>
      <c r="D2744" s="273">
        <v>73.698499999999996</v>
      </c>
      <c r="E2744" s="207">
        <f t="shared" si="166"/>
        <v>0.32</v>
      </c>
      <c r="F2744" s="207">
        <f t="shared" si="164"/>
        <v>-1.0000000000000009E-2</v>
      </c>
      <c r="G2744" s="187">
        <f t="shared" si="170"/>
        <v>1.7269665674436264E-2</v>
      </c>
      <c r="H2744" s="187">
        <f t="shared" si="169"/>
        <v>0.27305738980423244</v>
      </c>
      <c r="I2744" s="184"/>
      <c r="J2744" s="184"/>
      <c r="K2744" s="184"/>
      <c r="L2744" s="184"/>
      <c r="M2744" s="184"/>
      <c r="N2744" s="184"/>
      <c r="O2744" s="183"/>
      <c r="P2744" s="228"/>
    </row>
    <row r="2745" spans="1:16" x14ac:dyDescent="0.35">
      <c r="A2745" s="204">
        <f t="shared" si="171"/>
        <v>43649</v>
      </c>
      <c r="B2745" s="274">
        <v>57837.032484932199</v>
      </c>
      <c r="C2745" s="207">
        <f t="shared" si="165"/>
        <v>0.06</v>
      </c>
      <c r="D2745" s="273">
        <v>73.738299999999995</v>
      </c>
      <c r="E2745" s="207">
        <f t="shared" si="166"/>
        <v>0.05</v>
      </c>
      <c r="F2745" s="207">
        <f t="shared" si="164"/>
        <v>-9.999999999999995E-3</v>
      </c>
      <c r="G2745" s="187">
        <f t="shared" si="170"/>
        <v>1.7269665674436264E-2</v>
      </c>
      <c r="H2745" s="187">
        <f t="shared" si="169"/>
        <v>0.27305738980423244</v>
      </c>
      <c r="I2745" s="184"/>
      <c r="J2745" s="184"/>
      <c r="K2745" s="184"/>
      <c r="L2745" s="184"/>
      <c r="M2745" s="184"/>
      <c r="N2745" s="184"/>
      <c r="O2745" s="183"/>
      <c r="P2745" s="228"/>
    </row>
    <row r="2746" spans="1:16" x14ac:dyDescent="0.35">
      <c r="A2746" s="204">
        <f t="shared" si="171"/>
        <v>43650</v>
      </c>
      <c r="B2746" s="274">
        <v>57953.630588836902</v>
      </c>
      <c r="C2746" s="207">
        <f t="shared" si="165"/>
        <v>0.2</v>
      </c>
      <c r="D2746" s="273">
        <v>73.883799999999994</v>
      </c>
      <c r="E2746" s="207">
        <f t="shared" si="166"/>
        <v>0.2</v>
      </c>
      <c r="F2746" s="207">
        <f t="shared" si="164"/>
        <v>0</v>
      </c>
      <c r="G2746" s="187">
        <f t="shared" si="170"/>
        <v>1.7269665674436264E-2</v>
      </c>
      <c r="H2746" s="187">
        <f t="shared" si="169"/>
        <v>0.27305738980423244</v>
      </c>
      <c r="I2746" s="184"/>
      <c r="J2746" s="184"/>
      <c r="K2746" s="184"/>
      <c r="L2746" s="184"/>
      <c r="M2746" s="184"/>
      <c r="N2746" s="184"/>
      <c r="O2746" s="183"/>
      <c r="P2746" s="228"/>
    </row>
    <row r="2747" spans="1:16" x14ac:dyDescent="0.35">
      <c r="A2747" s="204">
        <f t="shared" si="171"/>
        <v>43651</v>
      </c>
      <c r="B2747" s="274">
        <v>57380.497967236603</v>
      </c>
      <c r="C2747" s="207">
        <f t="shared" si="165"/>
        <v>-0.99</v>
      </c>
      <c r="D2747" s="273">
        <v>73.154600000000002</v>
      </c>
      <c r="E2747" s="207">
        <f t="shared" si="166"/>
        <v>-0.99</v>
      </c>
      <c r="F2747" s="207">
        <f t="shared" si="164"/>
        <v>0</v>
      </c>
      <c r="G2747" s="187">
        <f t="shared" si="170"/>
        <v>1.7269665674436264E-2</v>
      </c>
      <c r="H2747" s="187">
        <f t="shared" si="169"/>
        <v>0.27305738980423244</v>
      </c>
      <c r="I2747" s="184"/>
      <c r="J2747" s="184"/>
      <c r="K2747" s="184"/>
      <c r="L2747" s="184"/>
      <c r="M2747" s="184"/>
      <c r="N2747" s="184"/>
      <c r="O2747" s="183"/>
      <c r="P2747" s="228"/>
    </row>
    <row r="2748" spans="1:16" x14ac:dyDescent="0.35">
      <c r="A2748" s="204">
        <f>A2747+3</f>
        <v>43654</v>
      </c>
      <c r="B2748" s="274">
        <v>56229.1871161581</v>
      </c>
      <c r="C2748" s="207">
        <f t="shared" si="165"/>
        <v>-2.0099999999999998</v>
      </c>
      <c r="D2748" s="273">
        <v>71.688599999999994</v>
      </c>
      <c r="E2748" s="207">
        <f t="shared" si="166"/>
        <v>-2</v>
      </c>
      <c r="F2748" s="207">
        <f t="shared" si="164"/>
        <v>9.9999999999997868E-3</v>
      </c>
      <c r="G2748" s="187">
        <f t="shared" si="170"/>
        <v>1.7297586636091399E-2</v>
      </c>
      <c r="H2748" s="187">
        <f t="shared" si="169"/>
        <v>0.27349885897069465</v>
      </c>
      <c r="I2748" s="184"/>
      <c r="J2748" s="184"/>
      <c r="K2748" s="184"/>
      <c r="L2748" s="184"/>
      <c r="M2748" s="184"/>
      <c r="N2748" s="184"/>
      <c r="O2748" s="183"/>
      <c r="P2748" s="228"/>
    </row>
    <row r="2749" spans="1:16" x14ac:dyDescent="0.35">
      <c r="A2749" s="204">
        <f t="shared" si="171"/>
        <v>43655</v>
      </c>
      <c r="B2749" s="274">
        <v>56244.063875158303</v>
      </c>
      <c r="C2749" s="207">
        <f t="shared" si="165"/>
        <v>0.03</v>
      </c>
      <c r="D2749" s="273">
        <v>71.703900000000004</v>
      </c>
      <c r="E2749" s="207">
        <f t="shared" si="166"/>
        <v>0.02</v>
      </c>
      <c r="F2749" s="207">
        <f t="shared" si="164"/>
        <v>-9.9999999999999985E-3</v>
      </c>
      <c r="G2749" s="187">
        <f t="shared" si="170"/>
        <v>1.7297586636091402E-2</v>
      </c>
      <c r="H2749" s="187">
        <f t="shared" si="169"/>
        <v>0.2734988589706947</v>
      </c>
      <c r="I2749" s="184"/>
      <c r="J2749" s="184"/>
      <c r="K2749" s="184"/>
      <c r="L2749" s="184"/>
      <c r="M2749" s="184"/>
      <c r="N2749" s="184"/>
      <c r="O2749" s="183"/>
      <c r="P2749" s="228"/>
    </row>
    <row r="2750" spans="1:16" x14ac:dyDescent="0.35">
      <c r="A2750" s="204">
        <f t="shared" si="171"/>
        <v>43656</v>
      </c>
      <c r="B2750" s="274">
        <v>55991.710040371203</v>
      </c>
      <c r="C2750" s="207">
        <f t="shared" si="165"/>
        <v>-0.45</v>
      </c>
      <c r="D2750" s="273">
        <v>71.382599999999996</v>
      </c>
      <c r="E2750" s="207">
        <f t="shared" si="166"/>
        <v>-0.45</v>
      </c>
      <c r="F2750" s="207">
        <f t="shared" si="164"/>
        <v>0</v>
      </c>
      <c r="G2750" s="187">
        <f t="shared" si="170"/>
        <v>1.7297586636091402E-2</v>
      </c>
      <c r="H2750" s="187">
        <f t="shared" si="169"/>
        <v>0.2734988589706947</v>
      </c>
      <c r="I2750" s="184"/>
      <c r="J2750" s="184"/>
      <c r="K2750" s="184"/>
      <c r="L2750" s="184"/>
      <c r="M2750" s="184"/>
      <c r="N2750" s="184"/>
      <c r="O2750" s="183"/>
      <c r="P2750" s="228"/>
    </row>
    <row r="2751" spans="1:16" x14ac:dyDescent="0.35">
      <c r="A2751" s="204">
        <f t="shared" si="171"/>
        <v>43657</v>
      </c>
      <c r="B2751" s="274">
        <v>56391.737817170397</v>
      </c>
      <c r="C2751" s="207">
        <f t="shared" si="165"/>
        <v>0.71</v>
      </c>
      <c r="D2751" s="273">
        <v>71.885099999999994</v>
      </c>
      <c r="E2751" s="207">
        <f t="shared" si="166"/>
        <v>0.7</v>
      </c>
      <c r="F2751" s="207">
        <f t="shared" si="164"/>
        <v>-1.0000000000000009E-2</v>
      </c>
      <c r="G2751" s="187">
        <f t="shared" si="170"/>
        <v>1.7295339636941083E-2</v>
      </c>
      <c r="H2751" s="187">
        <f t="shared" si="169"/>
        <v>0.27346333079461738</v>
      </c>
      <c r="I2751" s="184"/>
      <c r="J2751" s="184"/>
      <c r="K2751" s="184"/>
      <c r="L2751" s="184"/>
      <c r="M2751" s="184"/>
      <c r="N2751" s="184"/>
      <c r="O2751" s="183"/>
      <c r="P2751" s="228"/>
    </row>
    <row r="2752" spans="1:16" x14ac:dyDescent="0.35">
      <c r="A2752" s="204">
        <f t="shared" si="171"/>
        <v>43658</v>
      </c>
      <c r="B2752" s="274">
        <v>56266.8887641939</v>
      </c>
      <c r="C2752" s="207">
        <f t="shared" si="165"/>
        <v>-0.22</v>
      </c>
      <c r="D2752" s="273">
        <v>71.721699999999998</v>
      </c>
      <c r="E2752" s="207">
        <f t="shared" si="166"/>
        <v>-0.23</v>
      </c>
      <c r="F2752" s="207">
        <f t="shared" si="164"/>
        <v>-1.0000000000000009E-2</v>
      </c>
      <c r="G2752" s="187">
        <f t="shared" si="170"/>
        <v>1.7295339636941083E-2</v>
      </c>
      <c r="H2752" s="187">
        <f t="shared" si="169"/>
        <v>0.27346333079461738</v>
      </c>
      <c r="I2752" s="184"/>
      <c r="J2752" s="184"/>
      <c r="K2752" s="184"/>
      <c r="L2752" s="184"/>
      <c r="M2752" s="184"/>
      <c r="N2752" s="184"/>
      <c r="O2752" s="183"/>
      <c r="P2752" s="228"/>
    </row>
    <row r="2753" spans="1:16" x14ac:dyDescent="0.35">
      <c r="A2753" s="204">
        <f>A2752+3</f>
        <v>43661</v>
      </c>
      <c r="B2753" s="274">
        <v>56499.986932352498</v>
      </c>
      <c r="C2753" s="207">
        <f t="shared" si="165"/>
        <v>0.41</v>
      </c>
      <c r="D2753" s="273">
        <v>72.011899999999997</v>
      </c>
      <c r="E2753" s="207">
        <f t="shared" si="166"/>
        <v>0.4</v>
      </c>
      <c r="F2753" s="207">
        <f t="shared" si="164"/>
        <v>-9.9999999999999534E-3</v>
      </c>
      <c r="G2753" s="187">
        <f t="shared" si="170"/>
        <v>1.7295339636941083E-2</v>
      </c>
      <c r="H2753" s="187">
        <f t="shared" si="169"/>
        <v>0.27346333079461738</v>
      </c>
      <c r="I2753" s="184"/>
      <c r="J2753" s="184"/>
      <c r="K2753" s="184"/>
      <c r="L2753" s="184"/>
      <c r="M2753" s="184"/>
      <c r="N2753" s="184"/>
      <c r="O2753" s="183"/>
      <c r="P2753" s="228"/>
    </row>
    <row r="2754" spans="1:16" x14ac:dyDescent="0.35">
      <c r="A2754" s="204">
        <f t="shared" si="171"/>
        <v>43662</v>
      </c>
      <c r="B2754" s="274">
        <v>56853.7769801135</v>
      </c>
      <c r="C2754" s="207">
        <f t="shared" si="165"/>
        <v>0.63</v>
      </c>
      <c r="D2754" s="273">
        <v>72.4572</v>
      </c>
      <c r="E2754" s="207">
        <f t="shared" si="166"/>
        <v>0.62</v>
      </c>
      <c r="F2754" s="207">
        <f t="shared" si="164"/>
        <v>-1.0000000000000009E-2</v>
      </c>
      <c r="G2754" s="187">
        <f t="shared" si="170"/>
        <v>1.7295339636941083E-2</v>
      </c>
      <c r="H2754" s="187">
        <f t="shared" si="169"/>
        <v>0.27346333079461738</v>
      </c>
      <c r="I2754" s="184"/>
      <c r="J2754" s="184"/>
      <c r="K2754" s="184"/>
      <c r="L2754" s="184"/>
      <c r="M2754" s="184"/>
      <c r="N2754" s="184"/>
      <c r="O2754" s="183"/>
      <c r="P2754" s="228"/>
    </row>
    <row r="2755" spans="1:16" x14ac:dyDescent="0.35">
      <c r="A2755" s="204">
        <f t="shared" si="171"/>
        <v>43663</v>
      </c>
      <c r="B2755" s="274">
        <v>56976.6876067872</v>
      </c>
      <c r="C2755" s="207">
        <f t="shared" si="165"/>
        <v>0.22</v>
      </c>
      <c r="D2755" s="273">
        <v>72.611400000000003</v>
      </c>
      <c r="E2755" s="207">
        <f t="shared" si="166"/>
        <v>0.21</v>
      </c>
      <c r="F2755" s="207">
        <f t="shared" si="164"/>
        <v>-1.0000000000000009E-2</v>
      </c>
      <c r="G2755" s="187">
        <f t="shared" si="170"/>
        <v>1.7295339636941083E-2</v>
      </c>
      <c r="H2755" s="187">
        <f t="shared" si="169"/>
        <v>0.27346333079461738</v>
      </c>
      <c r="I2755" s="184"/>
      <c r="J2755" s="184"/>
      <c r="K2755" s="184"/>
      <c r="L2755" s="184"/>
      <c r="M2755" s="184"/>
      <c r="N2755" s="184"/>
      <c r="O2755" s="183"/>
      <c r="P2755" s="228"/>
    </row>
    <row r="2756" spans="1:16" x14ac:dyDescent="0.35">
      <c r="A2756" s="204">
        <f t="shared" si="171"/>
        <v>43664</v>
      </c>
      <c r="B2756" s="274">
        <v>56525.686881182199</v>
      </c>
      <c r="C2756" s="207">
        <f t="shared" si="165"/>
        <v>-0.79</v>
      </c>
      <c r="D2756" s="273">
        <v>72.039299999999997</v>
      </c>
      <c r="E2756" s="207">
        <f t="shared" si="166"/>
        <v>-0.79</v>
      </c>
      <c r="F2756" s="207">
        <f t="shared" si="164"/>
        <v>0</v>
      </c>
      <c r="G2756" s="187">
        <f t="shared" si="170"/>
        <v>1.7297586636091402E-2</v>
      </c>
      <c r="H2756" s="187">
        <f t="shared" si="169"/>
        <v>0.2734988589706947</v>
      </c>
      <c r="I2756" s="184"/>
      <c r="J2756" s="184"/>
      <c r="K2756" s="184"/>
      <c r="L2756" s="184"/>
      <c r="M2756" s="184"/>
      <c r="N2756" s="184"/>
      <c r="O2756" s="183"/>
      <c r="P2756" s="228"/>
    </row>
    <row r="2757" spans="1:16" x14ac:dyDescent="0.35">
      <c r="A2757" s="204">
        <f t="shared" si="171"/>
        <v>43665</v>
      </c>
      <c r="B2757" s="274">
        <v>55754.093729685301</v>
      </c>
      <c r="C2757" s="207">
        <f t="shared" si="165"/>
        <v>-1.37</v>
      </c>
      <c r="D2757" s="273">
        <v>71.060400000000001</v>
      </c>
      <c r="E2757" s="207">
        <f t="shared" si="166"/>
        <v>-1.36</v>
      </c>
      <c r="F2757" s="207">
        <f t="shared" si="164"/>
        <v>1.0000000000000009E-2</v>
      </c>
      <c r="G2757" s="187">
        <f t="shared" si="170"/>
        <v>1.7325088724545776E-2</v>
      </c>
      <c r="H2757" s="187">
        <f t="shared" si="169"/>
        <v>0.27393370517033094</v>
      </c>
      <c r="I2757" s="184"/>
      <c r="J2757" s="184"/>
      <c r="K2757" s="184"/>
      <c r="L2757" s="184"/>
      <c r="M2757" s="184"/>
      <c r="N2757" s="184"/>
      <c r="O2757" s="183"/>
      <c r="P2757" s="228"/>
    </row>
    <row r="2758" spans="1:16" x14ac:dyDescent="0.35">
      <c r="A2758" s="204">
        <f>A2757+3</f>
        <v>43668</v>
      </c>
      <c r="B2758" s="274">
        <v>55318.407958346899</v>
      </c>
      <c r="C2758" s="207">
        <f t="shared" si="165"/>
        <v>-0.78</v>
      </c>
      <c r="D2758" s="273">
        <v>70.499899999999997</v>
      </c>
      <c r="E2758" s="207">
        <f t="shared" si="166"/>
        <v>-0.79</v>
      </c>
      <c r="F2758" s="207">
        <f t="shared" si="164"/>
        <v>-1.0000000000000009E-2</v>
      </c>
      <c r="G2758" s="187">
        <f t="shared" si="170"/>
        <v>1.732508872454578E-2</v>
      </c>
      <c r="H2758" s="187">
        <f t="shared" si="169"/>
        <v>0.273933705170331</v>
      </c>
      <c r="I2758" s="184"/>
      <c r="J2758" s="184"/>
      <c r="K2758" s="184"/>
      <c r="L2758" s="184"/>
      <c r="M2758" s="184"/>
      <c r="N2758" s="184"/>
      <c r="O2758" s="183"/>
      <c r="P2758" s="228"/>
    </row>
    <row r="2759" spans="1:16" x14ac:dyDescent="0.35">
      <c r="A2759" s="204">
        <f t="shared" si="171"/>
        <v>43669</v>
      </c>
      <c r="B2759" s="274">
        <v>55248.014947232303</v>
      </c>
      <c r="C2759" s="207">
        <f t="shared" si="165"/>
        <v>-0.13</v>
      </c>
      <c r="D2759" s="273">
        <v>70.406000000000006</v>
      </c>
      <c r="E2759" s="207">
        <f t="shared" si="166"/>
        <v>-0.13</v>
      </c>
      <c r="F2759" s="207">
        <f t="shared" si="164"/>
        <v>0</v>
      </c>
      <c r="G2759" s="187">
        <f t="shared" si="170"/>
        <v>1.732508872454578E-2</v>
      </c>
      <c r="H2759" s="187">
        <f t="shared" si="169"/>
        <v>0.273933705170331</v>
      </c>
      <c r="I2759" s="184"/>
      <c r="J2759" s="184"/>
      <c r="K2759" s="184"/>
      <c r="L2759" s="184"/>
      <c r="M2759" s="184"/>
      <c r="N2759" s="184"/>
      <c r="O2759" s="183"/>
      <c r="P2759" s="228"/>
    </row>
    <row r="2760" spans="1:16" x14ac:dyDescent="0.35">
      <c r="A2760" s="204">
        <f t="shared" si="171"/>
        <v>43670</v>
      </c>
      <c r="B2760" s="274">
        <v>55082.810891297602</v>
      </c>
      <c r="C2760" s="207">
        <f t="shared" si="165"/>
        <v>-0.3</v>
      </c>
      <c r="D2760" s="273">
        <v>70.196899999999999</v>
      </c>
      <c r="E2760" s="207">
        <f t="shared" si="166"/>
        <v>-0.3</v>
      </c>
      <c r="F2760" s="207">
        <f t="shared" ref="F2760:F2823" si="172">+E2760-C2760</f>
        <v>0</v>
      </c>
      <c r="G2760" s="187">
        <f t="shared" si="170"/>
        <v>1.732508872454578E-2</v>
      </c>
      <c r="H2760" s="187">
        <f t="shared" si="169"/>
        <v>0.273933705170331</v>
      </c>
      <c r="I2760" s="184"/>
      <c r="J2760" s="184"/>
      <c r="K2760" s="184"/>
      <c r="L2760" s="184"/>
      <c r="M2760" s="184"/>
      <c r="N2760" s="184"/>
      <c r="O2760" s="183"/>
      <c r="P2760" s="228"/>
    </row>
    <row r="2761" spans="1:16" x14ac:dyDescent="0.35">
      <c r="A2761" s="204">
        <f t="shared" si="171"/>
        <v>43671</v>
      </c>
      <c r="B2761" s="274">
        <v>55070.888068379703</v>
      </c>
      <c r="C2761" s="207">
        <f t="shared" ref="C2761:C2824" si="173">ROUND(((B2761-B2760)/B2760)*100,2)</f>
        <v>-0.02</v>
      </c>
      <c r="D2761" s="273">
        <v>70.179100000000005</v>
      </c>
      <c r="E2761" s="207">
        <f t="shared" ref="E2761:E2824" si="174">ROUND(((D2761-D2760)/D2760)*100,2)</f>
        <v>-0.03</v>
      </c>
      <c r="F2761" s="207">
        <f t="shared" si="172"/>
        <v>-9.9999999999999985E-3</v>
      </c>
      <c r="G2761" s="187">
        <f t="shared" si="170"/>
        <v>1.7323032256520102E-2</v>
      </c>
      <c r="H2761" s="187">
        <f t="shared" si="169"/>
        <v>0.27390118955584875</v>
      </c>
      <c r="I2761" s="184"/>
      <c r="J2761" s="184"/>
      <c r="K2761" s="184"/>
      <c r="L2761" s="184"/>
      <c r="M2761" s="184"/>
      <c r="N2761" s="184"/>
      <c r="O2761" s="183"/>
      <c r="P2761" s="228"/>
    </row>
    <row r="2762" spans="1:16" x14ac:dyDescent="0.35">
      <c r="A2762" s="204">
        <f t="shared" si="171"/>
        <v>43672</v>
      </c>
      <c r="B2762" s="274">
        <v>55146.300585784702</v>
      </c>
      <c r="C2762" s="207">
        <f t="shared" si="173"/>
        <v>0.14000000000000001</v>
      </c>
      <c r="D2762" s="273">
        <v>70.267499999999998</v>
      </c>
      <c r="E2762" s="207">
        <f t="shared" si="174"/>
        <v>0.13</v>
      </c>
      <c r="F2762" s="207">
        <f t="shared" si="172"/>
        <v>-1.0000000000000009E-2</v>
      </c>
      <c r="G2762" s="187">
        <f t="shared" si="170"/>
        <v>1.7323032256520102E-2</v>
      </c>
      <c r="H2762" s="187">
        <f t="shared" si="169"/>
        <v>0.27390118955584875</v>
      </c>
      <c r="I2762" s="184"/>
      <c r="J2762" s="184"/>
      <c r="K2762" s="184"/>
      <c r="L2762" s="184"/>
      <c r="M2762" s="184"/>
      <c r="N2762" s="184"/>
      <c r="O2762" s="183"/>
      <c r="P2762" s="228"/>
    </row>
    <row r="2763" spans="1:16" x14ac:dyDescent="0.35">
      <c r="A2763" s="204">
        <f>A2762+3</f>
        <v>43675</v>
      </c>
      <c r="B2763" s="274">
        <v>54860.370394902697</v>
      </c>
      <c r="C2763" s="207">
        <f t="shared" si="173"/>
        <v>-0.52</v>
      </c>
      <c r="D2763" s="273">
        <v>69.901399999999995</v>
      </c>
      <c r="E2763" s="207">
        <f t="shared" si="174"/>
        <v>-0.52</v>
      </c>
      <c r="F2763" s="207">
        <f t="shared" si="172"/>
        <v>0</v>
      </c>
      <c r="G2763" s="187">
        <f t="shared" si="170"/>
        <v>1.7323032256520102E-2</v>
      </c>
      <c r="H2763" s="187">
        <f t="shared" si="169"/>
        <v>0.27390118955584875</v>
      </c>
      <c r="I2763" s="184"/>
      <c r="J2763" s="184"/>
      <c r="K2763" s="184"/>
      <c r="L2763" s="184"/>
      <c r="M2763" s="184"/>
      <c r="N2763" s="184"/>
      <c r="O2763" s="183"/>
      <c r="P2763" s="228"/>
    </row>
    <row r="2764" spans="1:16" x14ac:dyDescent="0.35">
      <c r="A2764" s="204">
        <f t="shared" si="171"/>
        <v>43676</v>
      </c>
      <c r="B2764" s="274">
        <v>54439.482568198997</v>
      </c>
      <c r="C2764" s="207">
        <f t="shared" si="173"/>
        <v>-0.77</v>
      </c>
      <c r="D2764" s="273">
        <v>69.367199999999997</v>
      </c>
      <c r="E2764" s="207">
        <f t="shared" si="174"/>
        <v>-0.76</v>
      </c>
      <c r="F2764" s="207">
        <f t="shared" si="172"/>
        <v>1.0000000000000009E-2</v>
      </c>
      <c r="G2764" s="187">
        <f t="shared" si="170"/>
        <v>1.7328920581928496E-2</v>
      </c>
      <c r="H2764" s="187">
        <f t="shared" si="169"/>
        <v>0.27399429215532256</v>
      </c>
      <c r="I2764" s="184"/>
      <c r="J2764" s="184"/>
      <c r="K2764" s="184"/>
      <c r="L2764" s="184"/>
      <c r="M2764" s="184"/>
      <c r="N2764" s="184"/>
      <c r="O2764" s="183"/>
      <c r="P2764" s="228"/>
    </row>
    <row r="2765" spans="1:16" x14ac:dyDescent="0.35">
      <c r="A2765" s="204">
        <f t="shared" si="171"/>
        <v>43677</v>
      </c>
      <c r="B2765" s="274">
        <v>54561.595245030301</v>
      </c>
      <c r="C2765" s="207">
        <f t="shared" si="173"/>
        <v>0.22</v>
      </c>
      <c r="D2765" s="273">
        <v>69.518299999999996</v>
      </c>
      <c r="E2765" s="207">
        <f t="shared" si="174"/>
        <v>0.22</v>
      </c>
      <c r="F2765" s="207">
        <f t="shared" si="172"/>
        <v>0</v>
      </c>
      <c r="G2765" s="187">
        <f t="shared" si="170"/>
        <v>1.7330696033432687E-2</v>
      </c>
      <c r="H2765" s="187">
        <f t="shared" si="169"/>
        <v>0.27402236450846462</v>
      </c>
      <c r="I2765" s="184"/>
      <c r="J2765" s="184"/>
      <c r="K2765" s="184"/>
      <c r="L2765" s="184"/>
      <c r="M2765" s="184"/>
      <c r="N2765" s="184"/>
      <c r="O2765" s="275"/>
      <c r="P2765" s="228"/>
    </row>
    <row r="2766" spans="1:16" x14ac:dyDescent="0.35">
      <c r="A2766" s="204">
        <f t="shared" si="171"/>
        <v>43678</v>
      </c>
      <c r="B2766" s="274">
        <v>53887.883688078102</v>
      </c>
      <c r="C2766" s="207">
        <f t="shared" si="173"/>
        <v>-1.23</v>
      </c>
      <c r="D2766" s="273">
        <v>68.659800000000004</v>
      </c>
      <c r="E2766" s="207">
        <f t="shared" si="174"/>
        <v>-1.23</v>
      </c>
      <c r="F2766" s="207">
        <f t="shared" si="172"/>
        <v>0</v>
      </c>
      <c r="G2766" s="187">
        <f t="shared" si="170"/>
        <v>1.7330696033432687E-2</v>
      </c>
      <c r="H2766" s="187">
        <f t="shared" ref="H2766:H2829" si="175">+G2766*(SQRT(250))</f>
        <v>0.27402236450846462</v>
      </c>
      <c r="I2766" s="184"/>
      <c r="J2766" s="184"/>
      <c r="K2766" s="184"/>
      <c r="L2766" s="184"/>
      <c r="M2766" s="184"/>
      <c r="N2766" s="184"/>
      <c r="O2766" s="183"/>
      <c r="P2766" s="228"/>
    </row>
    <row r="2767" spans="1:16" x14ac:dyDescent="0.35">
      <c r="A2767" s="204">
        <f t="shared" si="171"/>
        <v>43679</v>
      </c>
      <c r="B2767" s="274">
        <v>54063.301637848497</v>
      </c>
      <c r="C2767" s="207">
        <f t="shared" si="173"/>
        <v>0.33</v>
      </c>
      <c r="D2767" s="273">
        <v>68.879099999999994</v>
      </c>
      <c r="E2767" s="207">
        <f t="shared" si="174"/>
        <v>0.32</v>
      </c>
      <c r="F2767" s="207">
        <f t="shared" si="172"/>
        <v>-1.0000000000000009E-2</v>
      </c>
      <c r="G2767" s="187">
        <f t="shared" ref="G2767:G2830" si="176">+STDEV(F2519:F2767)</f>
        <v>1.7330696033432687E-2</v>
      </c>
      <c r="H2767" s="187">
        <f t="shared" si="175"/>
        <v>0.27402236450846462</v>
      </c>
      <c r="I2767" s="184"/>
      <c r="J2767" s="184"/>
      <c r="K2767" s="184"/>
      <c r="L2767" s="184"/>
      <c r="M2767" s="184"/>
      <c r="N2767" s="184"/>
      <c r="O2767" s="183"/>
      <c r="P2767" s="228"/>
    </row>
    <row r="2768" spans="1:16" x14ac:dyDescent="0.35">
      <c r="A2768" s="204">
        <f>A2767+3</f>
        <v>43682</v>
      </c>
      <c r="B2768" s="274">
        <v>53453.924986980601</v>
      </c>
      <c r="C2768" s="207">
        <f t="shared" si="173"/>
        <v>-1.1299999999999999</v>
      </c>
      <c r="D2768" s="273">
        <v>68.102400000000003</v>
      </c>
      <c r="E2768" s="207">
        <f t="shared" si="174"/>
        <v>-1.1299999999999999</v>
      </c>
      <c r="F2768" s="207">
        <f t="shared" si="172"/>
        <v>0</v>
      </c>
      <c r="G2768" s="187">
        <f t="shared" si="176"/>
        <v>1.7332377872357745E-2</v>
      </c>
      <c r="H2768" s="187">
        <f t="shared" si="175"/>
        <v>0.27404895671676821</v>
      </c>
      <c r="I2768" s="184"/>
      <c r="J2768" s="184"/>
      <c r="K2768" s="184"/>
      <c r="L2768" s="184"/>
      <c r="M2768" s="184"/>
      <c r="N2768" s="184"/>
      <c r="O2768" s="183"/>
      <c r="P2768" s="228"/>
    </row>
    <row r="2769" spans="1:16" x14ac:dyDescent="0.35">
      <c r="A2769" s="204">
        <f t="shared" si="171"/>
        <v>43683</v>
      </c>
      <c r="B2769" s="274">
        <v>53857.390539443099</v>
      </c>
      <c r="C2769" s="207">
        <f t="shared" si="173"/>
        <v>0.75</v>
      </c>
      <c r="D2769" s="273">
        <v>68.609200000000001</v>
      </c>
      <c r="E2769" s="207">
        <f t="shared" si="174"/>
        <v>0.74</v>
      </c>
      <c r="F2769" s="207">
        <f t="shared" si="172"/>
        <v>-1.0000000000000009E-2</v>
      </c>
      <c r="G2769" s="187">
        <f t="shared" si="176"/>
        <v>1.7332377872357745E-2</v>
      </c>
      <c r="H2769" s="187">
        <f t="shared" si="175"/>
        <v>0.27404895671676821</v>
      </c>
      <c r="I2769" s="184"/>
      <c r="J2769" s="184"/>
      <c r="K2769" s="184"/>
      <c r="L2769" s="184"/>
      <c r="M2769" s="184"/>
      <c r="N2769" s="184"/>
      <c r="P2769" s="228"/>
    </row>
    <row r="2770" spans="1:16" x14ac:dyDescent="0.35">
      <c r="A2770" s="204">
        <f t="shared" ref="A2770:A2833" si="177">A2769+1</f>
        <v>43684</v>
      </c>
      <c r="B2770" s="274">
        <v>53440.3207259462</v>
      </c>
      <c r="C2770" s="207">
        <f t="shared" si="173"/>
        <v>-0.77</v>
      </c>
      <c r="D2770" s="273">
        <v>68.0779</v>
      </c>
      <c r="E2770" s="207">
        <f t="shared" si="174"/>
        <v>-0.77</v>
      </c>
      <c r="F2770" s="207">
        <f t="shared" si="172"/>
        <v>0</v>
      </c>
      <c r="G2770" s="187">
        <f t="shared" si="176"/>
        <v>1.7333966125952123E-2</v>
      </c>
      <c r="H2770" s="187">
        <f t="shared" si="175"/>
        <v>0.27407406921106914</v>
      </c>
      <c r="I2770" s="184"/>
      <c r="J2770" s="184"/>
      <c r="K2770" s="184"/>
      <c r="L2770" s="184"/>
      <c r="M2770" s="184"/>
      <c r="N2770" s="184"/>
      <c r="P2770" s="228"/>
    </row>
    <row r="2771" spans="1:16" x14ac:dyDescent="0.35">
      <c r="A2771" s="204">
        <f t="shared" si="177"/>
        <v>43685</v>
      </c>
      <c r="B2771" s="274">
        <v>54373.311589075798</v>
      </c>
      <c r="C2771" s="207">
        <f t="shared" si="173"/>
        <v>1.75</v>
      </c>
      <c r="D2771" s="273">
        <v>69.256600000000006</v>
      </c>
      <c r="E2771" s="207">
        <f t="shared" si="174"/>
        <v>1.73</v>
      </c>
      <c r="F2771" s="207">
        <f t="shared" si="172"/>
        <v>-2.0000000000000018E-2</v>
      </c>
      <c r="G2771" s="187">
        <f t="shared" si="176"/>
        <v>1.7355626589757561E-2</v>
      </c>
      <c r="H2771" s="187">
        <f t="shared" si="175"/>
        <v>0.27441655121507325</v>
      </c>
      <c r="I2771" s="184"/>
      <c r="J2771" s="184"/>
      <c r="K2771" s="184"/>
      <c r="L2771" s="184"/>
      <c r="M2771" s="184"/>
      <c r="N2771" s="184"/>
      <c r="P2771" s="228"/>
    </row>
    <row r="2772" spans="1:16" x14ac:dyDescent="0.35">
      <c r="A2772" s="204">
        <f t="shared" si="177"/>
        <v>43686</v>
      </c>
      <c r="B2772" s="274">
        <v>54744.1062912462</v>
      </c>
      <c r="C2772" s="207">
        <f t="shared" si="173"/>
        <v>0.68</v>
      </c>
      <c r="D2772" s="273">
        <v>69.724999999999994</v>
      </c>
      <c r="E2772" s="207">
        <f t="shared" si="174"/>
        <v>0.68</v>
      </c>
      <c r="F2772" s="207">
        <f t="shared" si="172"/>
        <v>0</v>
      </c>
      <c r="G2772" s="187">
        <f t="shared" si="176"/>
        <v>1.7355626589757561E-2</v>
      </c>
      <c r="H2772" s="187">
        <f t="shared" si="175"/>
        <v>0.27441655121507325</v>
      </c>
      <c r="I2772" s="184"/>
      <c r="J2772" s="184"/>
      <c r="K2772" s="184"/>
      <c r="L2772" s="184"/>
      <c r="M2772" s="184"/>
      <c r="N2772" s="184"/>
      <c r="P2772" s="228"/>
    </row>
    <row r="2773" spans="1:16" x14ac:dyDescent="0.35">
      <c r="A2773" s="204">
        <f>A2772+4</f>
        <v>43690</v>
      </c>
      <c r="B2773" s="274">
        <v>53848.936731420901</v>
      </c>
      <c r="C2773" s="207">
        <f t="shared" si="173"/>
        <v>-1.64</v>
      </c>
      <c r="D2773" s="273">
        <v>68.586200000000005</v>
      </c>
      <c r="E2773" s="207">
        <f t="shared" si="174"/>
        <v>-1.63</v>
      </c>
      <c r="F2773" s="207">
        <f t="shared" si="172"/>
        <v>1.0000000000000009E-2</v>
      </c>
      <c r="G2773" s="187">
        <f t="shared" si="176"/>
        <v>1.7381918912059847E-2</v>
      </c>
      <c r="H2773" s="187">
        <f t="shared" si="175"/>
        <v>0.27483226933232557</v>
      </c>
      <c r="I2773" s="184"/>
      <c r="J2773" s="184"/>
      <c r="K2773" s="184"/>
      <c r="L2773" s="184"/>
      <c r="M2773" s="184"/>
      <c r="N2773" s="184"/>
      <c r="P2773" s="228"/>
    </row>
    <row r="2774" spans="1:16" x14ac:dyDescent="0.35">
      <c r="A2774" s="204">
        <f>A2773+1</f>
        <v>43691</v>
      </c>
      <c r="B2774" s="274">
        <v>54380.561997735502</v>
      </c>
      <c r="C2774" s="207">
        <f t="shared" si="173"/>
        <v>0.99</v>
      </c>
      <c r="D2774" s="273">
        <v>69.256399999999999</v>
      </c>
      <c r="E2774" s="207">
        <f t="shared" si="174"/>
        <v>0.98</v>
      </c>
      <c r="F2774" s="207">
        <f t="shared" si="172"/>
        <v>-1.0000000000000009E-2</v>
      </c>
      <c r="G2774" s="187">
        <f t="shared" si="176"/>
        <v>1.7381918912059847E-2</v>
      </c>
      <c r="H2774" s="187">
        <f t="shared" si="175"/>
        <v>0.27483226933232557</v>
      </c>
      <c r="I2774" s="184"/>
      <c r="J2774" s="184"/>
      <c r="K2774" s="184"/>
      <c r="L2774" s="184"/>
      <c r="M2774" s="184"/>
      <c r="N2774" s="184"/>
      <c r="P2774" s="228"/>
    </row>
    <row r="2775" spans="1:16" x14ac:dyDescent="0.35">
      <c r="A2775" s="204">
        <f>A2774+2</f>
        <v>43693</v>
      </c>
      <c r="B2775" s="274">
        <v>54437.121881992498</v>
      </c>
      <c r="C2775" s="207">
        <f t="shared" si="173"/>
        <v>0.1</v>
      </c>
      <c r="D2775" s="273">
        <v>69.322000000000003</v>
      </c>
      <c r="E2775" s="207">
        <f t="shared" si="174"/>
        <v>0.09</v>
      </c>
      <c r="F2775" s="207">
        <f t="shared" si="172"/>
        <v>-1.0000000000000009E-2</v>
      </c>
      <c r="G2775" s="187">
        <f t="shared" si="176"/>
        <v>1.738042821340896E-2</v>
      </c>
      <c r="H2775" s="187">
        <f t="shared" si="175"/>
        <v>0.27480869931711688</v>
      </c>
      <c r="I2775" s="184"/>
      <c r="J2775" s="184"/>
      <c r="K2775" s="184"/>
      <c r="L2775" s="184"/>
      <c r="M2775" s="184"/>
      <c r="N2775" s="184"/>
      <c r="P2775" s="228"/>
    </row>
    <row r="2776" spans="1:16" x14ac:dyDescent="0.35">
      <c r="A2776" s="204">
        <f>A2775+3</f>
        <v>43696</v>
      </c>
      <c r="B2776" s="274">
        <v>54521.364158294899</v>
      </c>
      <c r="C2776" s="207">
        <f t="shared" si="173"/>
        <v>0.15</v>
      </c>
      <c r="D2776" s="273">
        <v>69.424000000000007</v>
      </c>
      <c r="E2776" s="207">
        <f t="shared" si="174"/>
        <v>0.15</v>
      </c>
      <c r="F2776" s="207">
        <f t="shared" si="172"/>
        <v>0</v>
      </c>
      <c r="G2776" s="187">
        <f t="shared" si="176"/>
        <v>1.7381918912059847E-2</v>
      </c>
      <c r="H2776" s="187">
        <f t="shared" si="175"/>
        <v>0.27483226933232557</v>
      </c>
      <c r="I2776" s="184"/>
      <c r="J2776" s="184"/>
      <c r="K2776" s="184"/>
      <c r="L2776" s="184"/>
      <c r="M2776" s="184"/>
      <c r="N2776" s="184"/>
      <c r="P2776" s="228"/>
    </row>
    <row r="2777" spans="1:16" x14ac:dyDescent="0.35">
      <c r="A2777" s="204">
        <f t="shared" si="177"/>
        <v>43697</v>
      </c>
      <c r="B2777" s="274">
        <v>54417.049086150699</v>
      </c>
      <c r="C2777" s="207">
        <f t="shared" si="173"/>
        <v>-0.19</v>
      </c>
      <c r="D2777" s="273">
        <v>69.288700000000006</v>
      </c>
      <c r="E2777" s="207">
        <f t="shared" si="174"/>
        <v>-0.19</v>
      </c>
      <c r="F2777" s="207">
        <f t="shared" si="172"/>
        <v>0</v>
      </c>
      <c r="G2777" s="187">
        <f t="shared" si="176"/>
        <v>1.7383316325945627E-2</v>
      </c>
      <c r="H2777" s="187">
        <f t="shared" si="175"/>
        <v>0.27485436438589061</v>
      </c>
      <c r="I2777" s="184"/>
      <c r="J2777" s="184"/>
      <c r="K2777" s="184"/>
      <c r="L2777" s="184"/>
      <c r="M2777" s="184"/>
      <c r="N2777" s="184"/>
      <c r="P2777" s="228"/>
    </row>
    <row r="2778" spans="1:16" x14ac:dyDescent="0.35">
      <c r="A2778" s="204">
        <f t="shared" si="177"/>
        <v>43698</v>
      </c>
      <c r="B2778" s="274">
        <v>54026.879090096198</v>
      </c>
      <c r="C2778" s="207">
        <f t="shared" si="173"/>
        <v>-0.72</v>
      </c>
      <c r="D2778" s="273">
        <v>68.792500000000004</v>
      </c>
      <c r="E2778" s="207">
        <f t="shared" si="174"/>
        <v>-0.72</v>
      </c>
      <c r="F2778" s="207">
        <f t="shared" si="172"/>
        <v>0</v>
      </c>
      <c r="G2778" s="187">
        <f t="shared" si="176"/>
        <v>1.7383316325945627E-2</v>
      </c>
      <c r="H2778" s="187">
        <f t="shared" si="175"/>
        <v>0.27485436438589061</v>
      </c>
      <c r="I2778" s="184"/>
      <c r="J2778" s="184"/>
      <c r="K2778" s="184"/>
      <c r="L2778" s="184"/>
      <c r="M2778" s="184"/>
      <c r="N2778" s="184"/>
      <c r="P2778" s="228"/>
    </row>
    <row r="2779" spans="1:16" x14ac:dyDescent="0.35">
      <c r="A2779" s="204">
        <f t="shared" si="177"/>
        <v>43699</v>
      </c>
      <c r="B2779" s="274">
        <v>53173.466524997901</v>
      </c>
      <c r="C2779" s="207">
        <f t="shared" si="173"/>
        <v>-1.58</v>
      </c>
      <c r="D2779" s="273">
        <v>67.707099999999997</v>
      </c>
      <c r="E2779" s="207">
        <f t="shared" si="174"/>
        <v>-1.58</v>
      </c>
      <c r="F2779" s="207">
        <f t="shared" si="172"/>
        <v>0</v>
      </c>
      <c r="G2779" s="187">
        <f t="shared" si="176"/>
        <v>1.7384620477561605E-2</v>
      </c>
      <c r="H2779" s="187">
        <f t="shared" si="175"/>
        <v>0.27487498483349404</v>
      </c>
      <c r="I2779" s="184"/>
      <c r="J2779" s="184"/>
      <c r="K2779" s="184"/>
      <c r="L2779" s="184"/>
      <c r="M2779" s="184"/>
      <c r="N2779" s="184"/>
      <c r="P2779" s="228"/>
    </row>
    <row r="2780" spans="1:16" x14ac:dyDescent="0.35">
      <c r="A2780" s="204">
        <f t="shared" si="177"/>
        <v>43700</v>
      </c>
      <c r="B2780" s="274">
        <v>53506.209624603704</v>
      </c>
      <c r="C2780" s="207">
        <f t="shared" si="173"/>
        <v>0.63</v>
      </c>
      <c r="D2780" s="273">
        <v>68.127099999999999</v>
      </c>
      <c r="E2780" s="207">
        <f t="shared" si="174"/>
        <v>0.62</v>
      </c>
      <c r="F2780" s="207">
        <f t="shared" si="172"/>
        <v>-1.0000000000000009E-2</v>
      </c>
      <c r="G2780" s="187">
        <f t="shared" si="176"/>
        <v>1.7384620477561605E-2</v>
      </c>
      <c r="H2780" s="187">
        <f t="shared" si="175"/>
        <v>0.27487498483349404</v>
      </c>
      <c r="I2780" s="184"/>
      <c r="J2780" s="184"/>
      <c r="K2780" s="184"/>
      <c r="L2780" s="184"/>
      <c r="M2780" s="184"/>
      <c r="N2780" s="184"/>
      <c r="P2780" s="228"/>
    </row>
    <row r="2781" spans="1:16" x14ac:dyDescent="0.35">
      <c r="A2781" s="204">
        <f>A2780+3</f>
        <v>43703</v>
      </c>
      <c r="B2781" s="274">
        <v>54662.2498136473</v>
      </c>
      <c r="C2781" s="207">
        <f t="shared" si="173"/>
        <v>2.16</v>
      </c>
      <c r="D2781" s="273">
        <v>69.589600000000004</v>
      </c>
      <c r="E2781" s="207">
        <f t="shared" si="174"/>
        <v>2.15</v>
      </c>
      <c r="F2781" s="207">
        <f t="shared" si="172"/>
        <v>-1.0000000000000231E-2</v>
      </c>
      <c r="G2781" s="187">
        <f t="shared" si="176"/>
        <v>1.7384620477561605E-2</v>
      </c>
      <c r="H2781" s="187">
        <f t="shared" si="175"/>
        <v>0.27487498483349404</v>
      </c>
      <c r="I2781" s="184"/>
      <c r="J2781" s="184"/>
      <c r="K2781" s="184"/>
      <c r="L2781" s="184"/>
      <c r="M2781" s="184"/>
      <c r="N2781" s="184"/>
      <c r="P2781" s="228"/>
    </row>
    <row r="2782" spans="1:16" x14ac:dyDescent="0.35">
      <c r="A2782" s="204">
        <f t="shared" si="177"/>
        <v>43704</v>
      </c>
      <c r="B2782" s="274">
        <v>54876.781213686299</v>
      </c>
      <c r="C2782" s="207">
        <f t="shared" si="173"/>
        <v>0.39</v>
      </c>
      <c r="D2782" s="273">
        <v>69.859499999999997</v>
      </c>
      <c r="E2782" s="207">
        <f t="shared" si="174"/>
        <v>0.39</v>
      </c>
      <c r="F2782" s="207">
        <f t="shared" si="172"/>
        <v>0</v>
      </c>
      <c r="G2782" s="187">
        <f t="shared" si="176"/>
        <v>1.7384620477561605E-2</v>
      </c>
      <c r="H2782" s="187">
        <f t="shared" si="175"/>
        <v>0.27487498483349404</v>
      </c>
      <c r="I2782" s="184"/>
      <c r="J2782" s="184"/>
      <c r="K2782" s="184"/>
      <c r="L2782" s="184"/>
      <c r="M2782" s="184"/>
      <c r="N2782" s="184"/>
      <c r="O2782" s="183"/>
      <c r="P2782" s="228"/>
    </row>
    <row r="2783" spans="1:16" x14ac:dyDescent="0.35">
      <c r="A2783" s="204">
        <f t="shared" si="177"/>
        <v>43705</v>
      </c>
      <c r="B2783" s="274">
        <v>54600.619432777501</v>
      </c>
      <c r="C2783" s="207">
        <f t="shared" si="173"/>
        <v>-0.5</v>
      </c>
      <c r="D2783" s="273">
        <v>69.508499999999998</v>
      </c>
      <c r="E2783" s="207">
        <f t="shared" si="174"/>
        <v>-0.5</v>
      </c>
      <c r="F2783" s="207">
        <f t="shared" si="172"/>
        <v>0</v>
      </c>
      <c r="G2783" s="187">
        <f t="shared" si="176"/>
        <v>1.7363742297482738E-2</v>
      </c>
      <c r="H2783" s="187">
        <f t="shared" si="175"/>
        <v>0.27454487182125215</v>
      </c>
      <c r="I2783" s="184"/>
      <c r="J2783" s="184"/>
      <c r="K2783" s="184"/>
      <c r="L2783" s="184"/>
      <c r="M2783" s="184"/>
      <c r="N2783" s="184"/>
      <c r="O2783" s="183"/>
      <c r="P2783" s="228"/>
    </row>
    <row r="2784" spans="1:16" x14ac:dyDescent="0.35">
      <c r="A2784" s="204">
        <f t="shared" si="177"/>
        <v>43706</v>
      </c>
      <c r="B2784" s="274">
        <v>54042.378514190197</v>
      </c>
      <c r="C2784" s="207">
        <f t="shared" si="173"/>
        <v>-1.02</v>
      </c>
      <c r="D2784" s="273">
        <v>68.796400000000006</v>
      </c>
      <c r="E2784" s="207">
        <f t="shared" si="174"/>
        <v>-1.02</v>
      </c>
      <c r="F2784" s="207">
        <f t="shared" si="172"/>
        <v>0</v>
      </c>
      <c r="G2784" s="187">
        <f t="shared" si="176"/>
        <v>1.7364768151342094E-2</v>
      </c>
      <c r="H2784" s="187">
        <f t="shared" si="175"/>
        <v>0.27456109199496237</v>
      </c>
      <c r="I2784" s="184"/>
      <c r="J2784" s="184"/>
      <c r="K2784" s="184"/>
      <c r="L2784" s="184"/>
      <c r="M2784" s="184"/>
      <c r="N2784" s="184"/>
      <c r="O2784" s="183"/>
      <c r="P2784" s="228"/>
    </row>
    <row r="2785" spans="1:16" x14ac:dyDescent="0.35">
      <c r="A2785" s="204">
        <f t="shared" si="177"/>
        <v>43707</v>
      </c>
      <c r="B2785" s="274">
        <v>54427.051669318498</v>
      </c>
      <c r="C2785" s="207">
        <f t="shared" si="173"/>
        <v>0.71</v>
      </c>
      <c r="D2785" s="273">
        <v>69.283199999999994</v>
      </c>
      <c r="E2785" s="207">
        <f t="shared" si="174"/>
        <v>0.71</v>
      </c>
      <c r="F2785" s="207">
        <f t="shared" si="172"/>
        <v>0</v>
      </c>
      <c r="G2785" s="187">
        <f t="shared" si="176"/>
        <v>1.7364768151342094E-2</v>
      </c>
      <c r="H2785" s="187">
        <f t="shared" si="175"/>
        <v>0.27456109199496237</v>
      </c>
      <c r="I2785" s="184"/>
      <c r="J2785" s="184"/>
      <c r="K2785" s="184"/>
      <c r="L2785" s="184"/>
      <c r="M2785" s="184"/>
      <c r="N2785" s="184"/>
      <c r="O2785" s="183"/>
      <c r="P2785" s="228"/>
    </row>
    <row r="2786" spans="1:16" x14ac:dyDescent="0.35">
      <c r="A2786" s="204">
        <f>A2785+4</f>
        <v>43711</v>
      </c>
      <c r="B2786" s="274">
        <v>53304.658132358301</v>
      </c>
      <c r="C2786" s="207">
        <f t="shared" si="173"/>
        <v>-2.06</v>
      </c>
      <c r="D2786" s="273">
        <v>67.863699999999994</v>
      </c>
      <c r="E2786" s="207">
        <f t="shared" si="174"/>
        <v>-2.0499999999999998</v>
      </c>
      <c r="F2786" s="207">
        <f t="shared" si="172"/>
        <v>1.0000000000000231E-2</v>
      </c>
      <c r="G2786" s="187">
        <f t="shared" si="176"/>
        <v>1.7388904858493648E-2</v>
      </c>
      <c r="H2786" s="187">
        <f t="shared" si="175"/>
        <v>0.27494272684403925</v>
      </c>
      <c r="I2786" s="184"/>
      <c r="J2786" s="184"/>
      <c r="K2786" s="184"/>
      <c r="L2786" s="184"/>
      <c r="M2786" s="184"/>
      <c r="N2786" s="184"/>
      <c r="O2786" s="183"/>
      <c r="P2786" s="228"/>
    </row>
    <row r="2787" spans="1:16" x14ac:dyDescent="0.35">
      <c r="A2787" s="204">
        <f t="shared" si="177"/>
        <v>43712</v>
      </c>
      <c r="B2787" s="274">
        <v>53540.5845935584</v>
      </c>
      <c r="C2787" s="207">
        <f t="shared" si="173"/>
        <v>0.44</v>
      </c>
      <c r="D2787" s="273">
        <v>68.1678</v>
      </c>
      <c r="E2787" s="207">
        <f t="shared" si="174"/>
        <v>0.45</v>
      </c>
      <c r="F2787" s="207">
        <f t="shared" si="172"/>
        <v>1.0000000000000009E-2</v>
      </c>
      <c r="G2787" s="187">
        <f t="shared" si="176"/>
        <v>1.7391139768677798E-2</v>
      </c>
      <c r="H2787" s="187">
        <f t="shared" si="175"/>
        <v>0.27497806387677837</v>
      </c>
      <c r="I2787" s="184"/>
      <c r="J2787" s="184"/>
      <c r="K2787" s="184"/>
      <c r="L2787" s="184"/>
      <c r="M2787" s="184"/>
      <c r="N2787" s="184"/>
      <c r="O2787" s="183"/>
      <c r="P2787" s="228"/>
    </row>
    <row r="2788" spans="1:16" x14ac:dyDescent="0.35">
      <c r="A2788" s="204">
        <f t="shared" si="177"/>
        <v>43713</v>
      </c>
      <c r="B2788" s="274">
        <v>53423.491769875203</v>
      </c>
      <c r="C2788" s="207">
        <f t="shared" si="173"/>
        <v>-0.22</v>
      </c>
      <c r="D2788" s="273">
        <v>68.015100000000004</v>
      </c>
      <c r="E2788" s="207">
        <f t="shared" si="174"/>
        <v>-0.22</v>
      </c>
      <c r="F2788" s="207">
        <f t="shared" si="172"/>
        <v>0</v>
      </c>
      <c r="G2788" s="187">
        <f t="shared" si="176"/>
        <v>1.7391139768677798E-2</v>
      </c>
      <c r="H2788" s="187">
        <f t="shared" si="175"/>
        <v>0.27497806387677837</v>
      </c>
      <c r="I2788" s="184"/>
      <c r="J2788" s="184"/>
      <c r="K2788" s="184"/>
      <c r="L2788" s="184"/>
      <c r="M2788" s="184"/>
      <c r="N2788" s="184"/>
      <c r="O2788" s="183"/>
      <c r="P2788" s="228"/>
    </row>
    <row r="2789" spans="1:16" x14ac:dyDescent="0.35">
      <c r="A2789" s="204">
        <f t="shared" si="177"/>
        <v>43714</v>
      </c>
      <c r="B2789" s="274">
        <v>53915.311294499501</v>
      </c>
      <c r="C2789" s="207">
        <f t="shared" si="173"/>
        <v>0.92</v>
      </c>
      <c r="D2789" s="273">
        <v>68.636600000000001</v>
      </c>
      <c r="E2789" s="207">
        <f t="shared" si="174"/>
        <v>0.91</v>
      </c>
      <c r="F2789" s="207">
        <f t="shared" si="172"/>
        <v>-1.0000000000000009E-2</v>
      </c>
      <c r="G2789" s="187">
        <f t="shared" si="176"/>
        <v>1.7390487949543086E-2</v>
      </c>
      <c r="H2789" s="187">
        <f t="shared" si="175"/>
        <v>0.27496775771133752</v>
      </c>
      <c r="I2789" s="184"/>
      <c r="J2789" s="184"/>
      <c r="K2789" s="184"/>
      <c r="L2789" s="184"/>
      <c r="M2789" s="184"/>
      <c r="N2789" s="184"/>
      <c r="O2789" s="183"/>
      <c r="P2789" s="228"/>
    </row>
    <row r="2790" spans="1:16" x14ac:dyDescent="0.35">
      <c r="A2790" s="204">
        <f>A2789+3</f>
        <v>43717</v>
      </c>
      <c r="B2790" s="274">
        <v>54153.928681191799</v>
      </c>
      <c r="C2790" s="207">
        <f t="shared" si="173"/>
        <v>0.44</v>
      </c>
      <c r="D2790" s="273">
        <v>68.932100000000005</v>
      </c>
      <c r="E2790" s="207">
        <f t="shared" si="174"/>
        <v>0.43</v>
      </c>
      <c r="F2790" s="207">
        <f t="shared" si="172"/>
        <v>-1.0000000000000009E-2</v>
      </c>
      <c r="G2790" s="187">
        <f t="shared" si="176"/>
        <v>1.7390487949543086E-2</v>
      </c>
      <c r="H2790" s="187">
        <f t="shared" si="175"/>
        <v>0.27496775771133752</v>
      </c>
      <c r="I2790" s="184"/>
      <c r="J2790" s="184"/>
      <c r="K2790" s="184"/>
      <c r="L2790" s="184"/>
      <c r="M2790" s="184"/>
      <c r="N2790" s="184"/>
      <c r="O2790" s="183"/>
      <c r="P2790" s="228"/>
    </row>
    <row r="2791" spans="1:16" x14ac:dyDescent="0.35">
      <c r="A2791" s="204">
        <f>A2790+2</f>
        <v>43719</v>
      </c>
      <c r="B2791" s="274">
        <v>54336.710068448898</v>
      </c>
      <c r="C2791" s="207">
        <f t="shared" si="173"/>
        <v>0.34</v>
      </c>
      <c r="D2791" s="273">
        <v>69.155699999999996</v>
      </c>
      <c r="E2791" s="207">
        <f t="shared" si="174"/>
        <v>0.32</v>
      </c>
      <c r="F2791" s="207">
        <f t="shared" si="172"/>
        <v>-2.0000000000000018E-2</v>
      </c>
      <c r="G2791" s="187">
        <f t="shared" si="176"/>
        <v>1.7412078100865713E-2</v>
      </c>
      <c r="H2791" s="187">
        <f t="shared" si="175"/>
        <v>0.2753091279773735</v>
      </c>
      <c r="I2791" s="184"/>
      <c r="J2791" s="184"/>
      <c r="K2791" s="184"/>
      <c r="L2791" s="184"/>
      <c r="M2791" s="184"/>
      <c r="N2791" s="184"/>
      <c r="O2791" s="183"/>
      <c r="P2791" s="228"/>
    </row>
    <row r="2792" spans="1:16" x14ac:dyDescent="0.35">
      <c r="A2792" s="204">
        <f t="shared" si="177"/>
        <v>43720</v>
      </c>
      <c r="B2792" s="274">
        <v>54093.908101456698</v>
      </c>
      <c r="C2792" s="207">
        <f t="shared" si="173"/>
        <v>-0.45</v>
      </c>
      <c r="D2792" s="273">
        <v>68.8476</v>
      </c>
      <c r="E2792" s="207">
        <f t="shared" si="174"/>
        <v>-0.45</v>
      </c>
      <c r="F2792" s="207">
        <f t="shared" si="172"/>
        <v>0</v>
      </c>
      <c r="G2792" s="187">
        <f t="shared" si="176"/>
        <v>1.7412915110461134E-2</v>
      </c>
      <c r="H2792" s="187">
        <f t="shared" si="175"/>
        <v>0.27532236226109824</v>
      </c>
      <c r="I2792" s="184"/>
      <c r="J2792" s="184"/>
      <c r="K2792" s="184"/>
      <c r="L2792" s="184"/>
      <c r="M2792" s="184"/>
      <c r="N2792" s="184"/>
      <c r="O2792" s="183"/>
      <c r="P2792" s="228"/>
    </row>
    <row r="2793" spans="1:16" x14ac:dyDescent="0.35">
      <c r="A2793" s="204">
        <f t="shared" si="177"/>
        <v>43721</v>
      </c>
      <c r="B2793" s="274">
        <v>54503.150805511403</v>
      </c>
      <c r="C2793" s="207">
        <f t="shared" si="173"/>
        <v>0.76</v>
      </c>
      <c r="D2793" s="273">
        <v>69.365700000000004</v>
      </c>
      <c r="E2793" s="207">
        <f t="shared" si="174"/>
        <v>0.75</v>
      </c>
      <c r="F2793" s="207">
        <f t="shared" si="172"/>
        <v>-1.0000000000000009E-2</v>
      </c>
      <c r="G2793" s="187">
        <f t="shared" si="176"/>
        <v>1.7412915110461134E-2</v>
      </c>
      <c r="H2793" s="187">
        <f t="shared" si="175"/>
        <v>0.27532236226109824</v>
      </c>
      <c r="I2793" s="184"/>
      <c r="J2793" s="184"/>
      <c r="K2793" s="184"/>
      <c r="L2793" s="184"/>
      <c r="M2793" s="184"/>
      <c r="N2793" s="184"/>
      <c r="O2793" s="183"/>
      <c r="P2793" s="228"/>
    </row>
    <row r="2794" spans="1:16" x14ac:dyDescent="0.35">
      <c r="A2794" s="204">
        <f>A2793+3</f>
        <v>43724</v>
      </c>
      <c r="B2794" s="274">
        <v>54121.655364848601</v>
      </c>
      <c r="C2794" s="207">
        <f t="shared" si="173"/>
        <v>-0.7</v>
      </c>
      <c r="D2794" s="273">
        <v>68.875600000000006</v>
      </c>
      <c r="E2794" s="207">
        <f t="shared" si="174"/>
        <v>-0.71</v>
      </c>
      <c r="F2794" s="207">
        <f t="shared" si="172"/>
        <v>-1.0000000000000009E-2</v>
      </c>
      <c r="G2794" s="187">
        <f t="shared" si="176"/>
        <v>1.4369551159246501E-2</v>
      </c>
      <c r="H2794" s="187">
        <f t="shared" si="175"/>
        <v>0.22720255308765924</v>
      </c>
      <c r="I2794" s="184"/>
      <c r="J2794" s="184"/>
      <c r="K2794" s="184"/>
      <c r="L2794" s="184"/>
      <c r="M2794" s="184"/>
      <c r="N2794" s="184"/>
      <c r="O2794" s="183"/>
      <c r="P2794" s="228"/>
    </row>
    <row r="2795" spans="1:16" x14ac:dyDescent="0.35">
      <c r="A2795" s="204">
        <f t="shared" si="177"/>
        <v>43725</v>
      </c>
      <c r="B2795" s="274">
        <v>53185.372316034103</v>
      </c>
      <c r="C2795" s="207">
        <f t="shared" si="173"/>
        <v>-1.73</v>
      </c>
      <c r="D2795" s="273">
        <v>67.687100000000001</v>
      </c>
      <c r="E2795" s="207">
        <f t="shared" si="174"/>
        <v>-1.73</v>
      </c>
      <c r="F2795" s="207">
        <f t="shared" si="172"/>
        <v>0</v>
      </c>
      <c r="G2795" s="187">
        <f t="shared" si="176"/>
        <v>1.4368762270554804E-2</v>
      </c>
      <c r="H2795" s="187">
        <f t="shared" si="175"/>
        <v>0.22719007966222868</v>
      </c>
      <c r="I2795" s="184"/>
      <c r="J2795" s="184"/>
      <c r="K2795" s="184"/>
      <c r="L2795" s="184"/>
      <c r="M2795" s="184"/>
      <c r="N2795" s="184"/>
      <c r="O2795" s="183"/>
      <c r="P2795" s="228"/>
    </row>
    <row r="2796" spans="1:16" x14ac:dyDescent="0.35">
      <c r="A2796" s="204">
        <f t="shared" si="177"/>
        <v>43726</v>
      </c>
      <c r="B2796" s="274">
        <v>53306.0699223177</v>
      </c>
      <c r="C2796" s="207">
        <f t="shared" si="173"/>
        <v>0.23</v>
      </c>
      <c r="D2796" s="273">
        <v>67.838999999999999</v>
      </c>
      <c r="E2796" s="207">
        <f t="shared" si="174"/>
        <v>0.22</v>
      </c>
      <c r="F2796" s="207">
        <f t="shared" si="172"/>
        <v>-1.0000000000000009E-2</v>
      </c>
      <c r="G2796" s="187">
        <f t="shared" si="176"/>
        <v>1.4368762270554804E-2</v>
      </c>
      <c r="H2796" s="187">
        <f t="shared" si="175"/>
        <v>0.22719007966222868</v>
      </c>
      <c r="I2796" s="184"/>
      <c r="J2796" s="184"/>
      <c r="K2796" s="184"/>
      <c r="L2796" s="184"/>
      <c r="M2796" s="184"/>
      <c r="N2796" s="184"/>
      <c r="O2796" s="183"/>
      <c r="P2796" s="228"/>
    </row>
    <row r="2797" spans="1:16" x14ac:dyDescent="0.35">
      <c r="A2797" s="204">
        <f t="shared" si="177"/>
        <v>43727</v>
      </c>
      <c r="B2797" s="274">
        <v>52620.266715098202</v>
      </c>
      <c r="C2797" s="207">
        <f t="shared" si="173"/>
        <v>-1.29</v>
      </c>
      <c r="D2797" s="273">
        <v>66.970100000000002</v>
      </c>
      <c r="E2797" s="207">
        <f t="shared" si="174"/>
        <v>-1.28</v>
      </c>
      <c r="F2797" s="207">
        <f t="shared" si="172"/>
        <v>1.0000000000000009E-2</v>
      </c>
      <c r="G2797" s="187">
        <f t="shared" si="176"/>
        <v>1.4395897704160087E-2</v>
      </c>
      <c r="H2797" s="187">
        <f t="shared" si="175"/>
        <v>0.22761912853967353</v>
      </c>
      <c r="I2797" s="184"/>
      <c r="J2797" s="184"/>
      <c r="K2797" s="184"/>
      <c r="L2797" s="184"/>
      <c r="M2797" s="184"/>
      <c r="N2797" s="184"/>
      <c r="O2797" s="183"/>
      <c r="P2797" s="228"/>
    </row>
    <row r="2798" spans="1:16" x14ac:dyDescent="0.35">
      <c r="A2798" s="204">
        <f t="shared" si="177"/>
        <v>43728</v>
      </c>
      <c r="B2798" s="274">
        <v>55421.078732604903</v>
      </c>
      <c r="C2798" s="207">
        <f t="shared" si="173"/>
        <v>5.32</v>
      </c>
      <c r="D2798" s="273">
        <v>70.521500000000003</v>
      </c>
      <c r="E2798" s="207">
        <f t="shared" si="174"/>
        <v>5.3</v>
      </c>
      <c r="F2798" s="207">
        <f t="shared" si="172"/>
        <v>-2.0000000000000462E-2</v>
      </c>
      <c r="G2798" s="187">
        <f t="shared" si="176"/>
        <v>1.4425564243522988E-2</v>
      </c>
      <c r="H2798" s="187">
        <f t="shared" si="175"/>
        <v>0.22808819771308256</v>
      </c>
      <c r="I2798" s="184"/>
      <c r="J2798" s="184"/>
      <c r="K2798" s="184"/>
      <c r="L2798" s="184"/>
      <c r="M2798" s="184"/>
      <c r="N2798" s="184"/>
      <c r="O2798" s="183"/>
      <c r="P2798" s="228"/>
    </row>
    <row r="2799" spans="1:16" x14ac:dyDescent="0.35">
      <c r="A2799" s="204">
        <f>A2798+3</f>
        <v>43731</v>
      </c>
      <c r="B2799" s="274">
        <v>56988.906953078098</v>
      </c>
      <c r="C2799" s="207">
        <f t="shared" si="173"/>
        <v>2.83</v>
      </c>
      <c r="D2799" s="273">
        <v>72.492500000000007</v>
      </c>
      <c r="E2799" s="207">
        <f t="shared" si="174"/>
        <v>2.79</v>
      </c>
      <c r="F2799" s="207">
        <f t="shared" si="172"/>
        <v>-4.0000000000000036E-2</v>
      </c>
      <c r="G2799" s="187">
        <f t="shared" si="176"/>
        <v>1.4594310916531319E-2</v>
      </c>
      <c r="H2799" s="187">
        <f t="shared" si="175"/>
        <v>0.23075631688449247</v>
      </c>
      <c r="I2799" s="184"/>
      <c r="J2799" s="184"/>
      <c r="K2799" s="184"/>
      <c r="L2799" s="184"/>
      <c r="M2799" s="184"/>
      <c r="N2799" s="184"/>
      <c r="O2799" s="183"/>
      <c r="P2799" s="228"/>
    </row>
    <row r="2800" spans="1:16" x14ac:dyDescent="0.35">
      <c r="A2800" s="204">
        <f t="shared" si="177"/>
        <v>43732</v>
      </c>
      <c r="B2800" s="274">
        <v>56999.273787145503</v>
      </c>
      <c r="C2800" s="207">
        <f t="shared" si="173"/>
        <v>0.02</v>
      </c>
      <c r="D2800" s="273">
        <v>72.513099999999994</v>
      </c>
      <c r="E2800" s="207">
        <f t="shared" si="174"/>
        <v>0.03</v>
      </c>
      <c r="F2800" s="207">
        <f t="shared" si="172"/>
        <v>9.9999999999999985E-3</v>
      </c>
      <c r="G2800" s="187">
        <f t="shared" si="176"/>
        <v>1.4592979339066232E-2</v>
      </c>
      <c r="H2800" s="187">
        <f t="shared" si="175"/>
        <v>0.23073526279613935</v>
      </c>
      <c r="I2800" s="184"/>
      <c r="J2800" s="184"/>
      <c r="K2800" s="184"/>
      <c r="L2800" s="184"/>
      <c r="M2800" s="184"/>
      <c r="N2800" s="184"/>
      <c r="O2800" s="183"/>
      <c r="P2800" s="228"/>
    </row>
    <row r="2801" spans="1:16" x14ac:dyDescent="0.35">
      <c r="A2801" s="204">
        <f t="shared" si="177"/>
        <v>43733</v>
      </c>
      <c r="B2801" s="274">
        <v>56265.064124358498</v>
      </c>
      <c r="C2801" s="207">
        <f t="shared" si="173"/>
        <v>-1.29</v>
      </c>
      <c r="D2801" s="273">
        <v>71.576599999999999</v>
      </c>
      <c r="E2801" s="207">
        <f t="shared" si="174"/>
        <v>-1.29</v>
      </c>
      <c r="F2801" s="207">
        <f t="shared" si="172"/>
        <v>0</v>
      </c>
      <c r="G2801" s="187">
        <f t="shared" si="176"/>
        <v>1.22487708613957E-2</v>
      </c>
      <c r="H2801" s="187">
        <f t="shared" si="175"/>
        <v>0.19367007229756508</v>
      </c>
      <c r="I2801" s="184"/>
      <c r="J2801" s="184"/>
      <c r="K2801" s="184"/>
      <c r="L2801" s="184"/>
      <c r="M2801" s="184"/>
      <c r="N2801" s="184"/>
      <c r="O2801" s="183"/>
      <c r="P2801" s="228"/>
    </row>
    <row r="2802" spans="1:16" x14ac:dyDescent="0.35">
      <c r="A2802" s="204">
        <f t="shared" si="177"/>
        <v>43734</v>
      </c>
      <c r="B2802" s="274">
        <v>56842.708926620799</v>
      </c>
      <c r="C2802" s="207">
        <f t="shared" si="173"/>
        <v>1.03</v>
      </c>
      <c r="D2802" s="273">
        <v>72.310699999999997</v>
      </c>
      <c r="E2802" s="207">
        <f t="shared" si="174"/>
        <v>1.03</v>
      </c>
      <c r="F2802" s="207">
        <f t="shared" si="172"/>
        <v>0</v>
      </c>
      <c r="G2802" s="187">
        <f t="shared" si="176"/>
        <v>1.22487708613957E-2</v>
      </c>
      <c r="H2802" s="187">
        <f t="shared" si="175"/>
        <v>0.19367007229756508</v>
      </c>
      <c r="I2802" s="184"/>
      <c r="J2802" s="184"/>
      <c r="K2802" s="184"/>
      <c r="L2802" s="184"/>
      <c r="M2802" s="184"/>
      <c r="N2802" s="184"/>
      <c r="O2802" s="183"/>
      <c r="P2802" s="228"/>
    </row>
    <row r="2803" spans="1:16" x14ac:dyDescent="0.35">
      <c r="A2803" s="204">
        <f t="shared" si="177"/>
        <v>43735</v>
      </c>
      <c r="B2803" s="274">
        <v>56598.979500505702</v>
      </c>
      <c r="C2803" s="207">
        <f t="shared" si="173"/>
        <v>-0.43</v>
      </c>
      <c r="D2803" s="273">
        <v>71.998999999999995</v>
      </c>
      <c r="E2803" s="207">
        <f t="shared" si="174"/>
        <v>-0.43</v>
      </c>
      <c r="F2803" s="207">
        <f t="shared" si="172"/>
        <v>0</v>
      </c>
      <c r="G2803" s="187">
        <f t="shared" si="176"/>
        <v>1.2249564081385183E-2</v>
      </c>
      <c r="H2803" s="187">
        <f t="shared" si="175"/>
        <v>0.19368261420682678</v>
      </c>
      <c r="I2803" s="184"/>
      <c r="J2803" s="184"/>
      <c r="K2803" s="184"/>
      <c r="L2803" s="184"/>
      <c r="M2803" s="184"/>
      <c r="N2803" s="184"/>
      <c r="O2803" s="183"/>
      <c r="P2803" s="228"/>
    </row>
    <row r="2804" spans="1:16" x14ac:dyDescent="0.35">
      <c r="A2804" s="204">
        <f>A2803+3</f>
        <v>43738</v>
      </c>
      <c r="B2804" s="274">
        <v>56372.659389166904</v>
      </c>
      <c r="C2804" s="207">
        <f t="shared" si="173"/>
        <v>-0.4</v>
      </c>
      <c r="D2804" s="273">
        <v>71.710599999999999</v>
      </c>
      <c r="E2804" s="207">
        <f t="shared" si="174"/>
        <v>-0.4</v>
      </c>
      <c r="F2804" s="207">
        <f t="shared" si="172"/>
        <v>0</v>
      </c>
      <c r="G2804" s="187">
        <f t="shared" si="176"/>
        <v>1.2249564081385183E-2</v>
      </c>
      <c r="H2804" s="187">
        <f t="shared" si="175"/>
        <v>0.19368261420682678</v>
      </c>
      <c r="I2804" s="184"/>
      <c r="J2804" s="184"/>
      <c r="K2804" s="184"/>
      <c r="L2804" s="184"/>
      <c r="M2804" s="184"/>
      <c r="N2804" s="184"/>
      <c r="O2804" s="183"/>
      <c r="P2804" s="228"/>
    </row>
    <row r="2805" spans="1:16" x14ac:dyDescent="0.35">
      <c r="A2805" s="204">
        <f t="shared" si="177"/>
        <v>43739</v>
      </c>
      <c r="B2805" s="274">
        <v>55845.025273845204</v>
      </c>
      <c r="C2805" s="207">
        <f t="shared" si="173"/>
        <v>-0.94</v>
      </c>
      <c r="D2805" s="273">
        <v>71.045400000000001</v>
      </c>
      <c r="E2805" s="207">
        <f t="shared" si="174"/>
        <v>-0.93</v>
      </c>
      <c r="F2805" s="207">
        <f t="shared" si="172"/>
        <v>9.9999999999998979E-3</v>
      </c>
      <c r="G2805" s="187">
        <f t="shared" si="176"/>
        <v>1.2283624084542135E-2</v>
      </c>
      <c r="H2805" s="187">
        <f t="shared" si="175"/>
        <v>0.19422115014226926</v>
      </c>
      <c r="I2805" s="184"/>
      <c r="J2805" s="184"/>
      <c r="K2805" s="184"/>
      <c r="L2805" s="184"/>
      <c r="M2805" s="184"/>
      <c r="N2805" s="184"/>
      <c r="O2805" s="183"/>
      <c r="P2805" s="228"/>
    </row>
    <row r="2806" spans="1:16" x14ac:dyDescent="0.35">
      <c r="A2806" s="204">
        <f>A2805+2</f>
        <v>43741</v>
      </c>
      <c r="B2806" s="274">
        <v>55555.582253044697</v>
      </c>
      <c r="C2806" s="207">
        <f t="shared" si="173"/>
        <v>-0.52</v>
      </c>
      <c r="D2806" s="273">
        <v>70.671400000000006</v>
      </c>
      <c r="E2806" s="207">
        <f t="shared" si="174"/>
        <v>-0.53</v>
      </c>
      <c r="F2806" s="207">
        <f t="shared" si="172"/>
        <v>-1.0000000000000009E-2</v>
      </c>
      <c r="G2806" s="187">
        <f t="shared" si="176"/>
        <v>1.2185411754188778E-2</v>
      </c>
      <c r="H2806" s="187">
        <f t="shared" si="175"/>
        <v>0.19266827685112176</v>
      </c>
      <c r="I2806" s="184"/>
      <c r="J2806" s="184"/>
      <c r="K2806" s="184"/>
      <c r="L2806" s="184"/>
      <c r="M2806" s="184"/>
      <c r="N2806" s="184"/>
      <c r="O2806" s="183"/>
      <c r="P2806" s="228"/>
    </row>
    <row r="2807" spans="1:16" x14ac:dyDescent="0.35">
      <c r="A2807" s="204">
        <f t="shared" si="177"/>
        <v>43742</v>
      </c>
      <c r="B2807" s="274">
        <v>54923.488379265204</v>
      </c>
      <c r="C2807" s="207">
        <f t="shared" si="173"/>
        <v>-1.1399999999999999</v>
      </c>
      <c r="D2807" s="273">
        <v>69.871799999999993</v>
      </c>
      <c r="E2807" s="207">
        <f t="shared" si="174"/>
        <v>-1.1299999999999999</v>
      </c>
      <c r="F2807" s="207">
        <f t="shared" si="172"/>
        <v>1.0000000000000009E-2</v>
      </c>
      <c r="G2807" s="187">
        <f t="shared" si="176"/>
        <v>1.2218590343960422E-2</v>
      </c>
      <c r="H2807" s="187">
        <f t="shared" si="175"/>
        <v>0.19319287641727559</v>
      </c>
      <c r="I2807" s="184"/>
      <c r="J2807" s="184"/>
      <c r="K2807" s="184"/>
      <c r="L2807" s="184"/>
      <c r="M2807" s="184"/>
      <c r="N2807" s="184"/>
      <c r="O2807" s="183"/>
      <c r="P2807" s="228"/>
    </row>
    <row r="2808" spans="1:16" x14ac:dyDescent="0.35">
      <c r="A2808" s="204">
        <f>A2807+3</f>
        <v>43745</v>
      </c>
      <c r="B2808" s="274">
        <v>54717.444175596902</v>
      </c>
      <c r="C2808" s="207">
        <f t="shared" si="173"/>
        <v>-0.38</v>
      </c>
      <c r="D2808" s="273">
        <v>69.596699999999998</v>
      </c>
      <c r="E2808" s="207">
        <f t="shared" si="174"/>
        <v>-0.39</v>
      </c>
      <c r="F2808" s="207">
        <f t="shared" si="172"/>
        <v>-1.0000000000000009E-2</v>
      </c>
      <c r="G2808" s="187">
        <f t="shared" si="176"/>
        <v>1.2218457809070065E-2</v>
      </c>
      <c r="H2808" s="187">
        <f t="shared" si="175"/>
        <v>0.19319078085666072</v>
      </c>
      <c r="I2808" s="184"/>
      <c r="J2808" s="184"/>
      <c r="K2808" s="184"/>
      <c r="L2808" s="184"/>
      <c r="M2808" s="184"/>
      <c r="N2808" s="184"/>
      <c r="O2808" s="183"/>
      <c r="P2808" s="228"/>
    </row>
    <row r="2809" spans="1:16" x14ac:dyDescent="0.35">
      <c r="A2809" s="204">
        <f>A2808+2</f>
        <v>43747</v>
      </c>
      <c r="B2809" s="274">
        <v>55659.200813311698</v>
      </c>
      <c r="C2809" s="207">
        <f t="shared" si="173"/>
        <v>1.72</v>
      </c>
      <c r="D2809" s="273">
        <v>70.785399999999996</v>
      </c>
      <c r="E2809" s="207">
        <f t="shared" si="174"/>
        <v>1.71</v>
      </c>
      <c r="F2809" s="207">
        <f t="shared" si="172"/>
        <v>-1.0000000000000009E-2</v>
      </c>
      <c r="G2809" s="187">
        <f t="shared" si="176"/>
        <v>1.218474726088457E-2</v>
      </c>
      <c r="H2809" s="187">
        <f t="shared" si="175"/>
        <v>0.19265777028946562</v>
      </c>
      <c r="I2809" s="184"/>
      <c r="J2809" s="184"/>
      <c r="K2809" s="184"/>
      <c r="L2809" s="184"/>
      <c r="M2809" s="184"/>
      <c r="N2809" s="184"/>
      <c r="O2809" s="183"/>
      <c r="P2809" s="228"/>
    </row>
    <row r="2810" spans="1:16" x14ac:dyDescent="0.35">
      <c r="A2810" s="204">
        <f t="shared" si="177"/>
        <v>43748</v>
      </c>
      <c r="B2810" s="274">
        <v>55225.414748213603</v>
      </c>
      <c r="C2810" s="207">
        <f t="shared" si="173"/>
        <v>-0.78</v>
      </c>
      <c r="D2810" s="273">
        <v>70.237300000000005</v>
      </c>
      <c r="E2810" s="207">
        <f t="shared" si="174"/>
        <v>-0.77</v>
      </c>
      <c r="F2810" s="207">
        <f t="shared" si="172"/>
        <v>1.0000000000000009E-2</v>
      </c>
      <c r="G2810" s="187">
        <f t="shared" si="176"/>
        <v>1.2185544648501341E-2</v>
      </c>
      <c r="H2810" s="187">
        <f t="shared" si="175"/>
        <v>0.19267037809470067</v>
      </c>
      <c r="I2810" s="184"/>
      <c r="J2810" s="184"/>
      <c r="K2810" s="184"/>
      <c r="L2810" s="184"/>
      <c r="M2810" s="184"/>
      <c r="N2810" s="184"/>
      <c r="O2810" s="183"/>
      <c r="P2810" s="228"/>
    </row>
    <row r="2811" spans="1:16" x14ac:dyDescent="0.35">
      <c r="A2811" s="204">
        <f t="shared" si="177"/>
        <v>43749</v>
      </c>
      <c r="B2811" s="274">
        <v>55585.039994361599</v>
      </c>
      <c r="C2811" s="207">
        <f t="shared" si="173"/>
        <v>0.65</v>
      </c>
      <c r="D2811" s="273">
        <v>70.691000000000003</v>
      </c>
      <c r="E2811" s="207">
        <f t="shared" si="174"/>
        <v>0.65</v>
      </c>
      <c r="F2811" s="207">
        <f t="shared" si="172"/>
        <v>0</v>
      </c>
      <c r="G2811" s="187">
        <f t="shared" si="176"/>
        <v>1.2185544648501341E-2</v>
      </c>
      <c r="H2811" s="187">
        <f t="shared" si="175"/>
        <v>0.19267037809470067</v>
      </c>
      <c r="I2811" s="184"/>
      <c r="J2811" s="184"/>
      <c r="K2811" s="184"/>
      <c r="L2811" s="184"/>
      <c r="M2811" s="184"/>
      <c r="N2811" s="184"/>
      <c r="O2811" s="183"/>
      <c r="P2811" s="228"/>
    </row>
    <row r="2812" spans="1:16" x14ac:dyDescent="0.35">
      <c r="A2812" s="204">
        <f>A2811+3</f>
        <v>43752</v>
      </c>
      <c r="B2812" s="274">
        <v>55712.447136619201</v>
      </c>
      <c r="C2812" s="207">
        <f t="shared" si="173"/>
        <v>0.23</v>
      </c>
      <c r="D2812" s="273">
        <v>70.844399999999993</v>
      </c>
      <c r="E2812" s="207">
        <f t="shared" si="174"/>
        <v>0.22</v>
      </c>
      <c r="F2812" s="207">
        <f t="shared" si="172"/>
        <v>-1.0000000000000009E-2</v>
      </c>
      <c r="G2812" s="187">
        <f t="shared" si="176"/>
        <v>1.2185411754188779E-2</v>
      </c>
      <c r="H2812" s="187">
        <f t="shared" si="175"/>
        <v>0.19266827685112178</v>
      </c>
      <c r="I2812" s="184"/>
      <c r="J2812" s="184"/>
      <c r="K2812" s="184"/>
      <c r="L2812" s="184"/>
      <c r="M2812" s="184"/>
      <c r="N2812" s="184"/>
      <c r="O2812" s="183"/>
      <c r="P2812" s="228"/>
    </row>
    <row r="2813" spans="1:16" x14ac:dyDescent="0.35">
      <c r="A2813" s="204">
        <f t="shared" si="177"/>
        <v>43753</v>
      </c>
      <c r="B2813" s="274">
        <v>56137.599651267497</v>
      </c>
      <c r="C2813" s="207">
        <f t="shared" si="173"/>
        <v>0.76</v>
      </c>
      <c r="D2813" s="273">
        <v>71.378</v>
      </c>
      <c r="E2813" s="207">
        <f t="shared" si="174"/>
        <v>0.75</v>
      </c>
      <c r="F2813" s="207">
        <f t="shared" si="172"/>
        <v>-1.0000000000000009E-2</v>
      </c>
      <c r="G2813" s="187">
        <f t="shared" si="176"/>
        <v>1.2185411754188781E-2</v>
      </c>
      <c r="H2813" s="187">
        <f t="shared" si="175"/>
        <v>0.19266827685112181</v>
      </c>
      <c r="I2813" s="184"/>
      <c r="J2813" s="184"/>
      <c r="K2813" s="184"/>
      <c r="L2813" s="184"/>
      <c r="M2813" s="184"/>
      <c r="N2813" s="184"/>
      <c r="O2813" s="183"/>
      <c r="P2813" s="228"/>
    </row>
    <row r="2814" spans="1:16" x14ac:dyDescent="0.35">
      <c r="A2814" s="204">
        <f t="shared" si="177"/>
        <v>43754</v>
      </c>
      <c r="B2814" s="274">
        <v>56273.031451107097</v>
      </c>
      <c r="C2814" s="207">
        <f t="shared" si="173"/>
        <v>0.24</v>
      </c>
      <c r="D2814" s="273">
        <v>71.546899999999994</v>
      </c>
      <c r="E2814" s="207">
        <f t="shared" si="174"/>
        <v>0.24</v>
      </c>
      <c r="F2814" s="207">
        <f t="shared" si="172"/>
        <v>0</v>
      </c>
      <c r="G2814" s="187">
        <f t="shared" si="176"/>
        <v>1.2185411754188781E-2</v>
      </c>
      <c r="H2814" s="187">
        <f t="shared" si="175"/>
        <v>0.19266827685112181</v>
      </c>
      <c r="I2814" s="184"/>
      <c r="J2814" s="184"/>
      <c r="K2814" s="184"/>
      <c r="L2814" s="184"/>
      <c r="M2814" s="184"/>
      <c r="N2814" s="184"/>
      <c r="O2814" s="183"/>
      <c r="P2814" s="228"/>
    </row>
    <row r="2815" spans="1:16" x14ac:dyDescent="0.35">
      <c r="A2815" s="204">
        <f t="shared" si="177"/>
        <v>43755</v>
      </c>
      <c r="B2815" s="274">
        <v>56940.992259637002</v>
      </c>
      <c r="C2815" s="207">
        <f t="shared" si="173"/>
        <v>1.19</v>
      </c>
      <c r="D2815" s="273">
        <v>72.3827</v>
      </c>
      <c r="E2815" s="207">
        <f t="shared" si="174"/>
        <v>1.17</v>
      </c>
      <c r="F2815" s="207">
        <f t="shared" si="172"/>
        <v>-2.0000000000000018E-2</v>
      </c>
      <c r="G2815" s="187">
        <f t="shared" si="176"/>
        <v>1.2217795113052817E-2</v>
      </c>
      <c r="H2815" s="187">
        <f t="shared" si="175"/>
        <v>0.19318030271260661</v>
      </c>
      <c r="I2815" s="184"/>
      <c r="J2815" s="184"/>
      <c r="K2815" s="184"/>
      <c r="L2815" s="184"/>
      <c r="M2815" s="184"/>
      <c r="N2815" s="184"/>
      <c r="O2815" s="183"/>
      <c r="P2815" s="228"/>
    </row>
    <row r="2816" spans="1:16" x14ac:dyDescent="0.35">
      <c r="A2816" s="204">
        <f t="shared" si="177"/>
        <v>43756</v>
      </c>
      <c r="B2816" s="274">
        <v>57300.145678834902</v>
      </c>
      <c r="C2816" s="207">
        <f t="shared" si="173"/>
        <v>0.63</v>
      </c>
      <c r="D2816" s="273">
        <v>72.832899999999995</v>
      </c>
      <c r="E2816" s="207">
        <f t="shared" si="174"/>
        <v>0.62</v>
      </c>
      <c r="F2816" s="207">
        <f t="shared" si="172"/>
        <v>-1.0000000000000009E-2</v>
      </c>
      <c r="G2816" s="187">
        <f t="shared" si="176"/>
        <v>1.2217795113052817E-2</v>
      </c>
      <c r="H2816" s="187">
        <f t="shared" si="175"/>
        <v>0.19318030271260661</v>
      </c>
      <c r="I2816" s="184"/>
      <c r="J2816" s="184"/>
      <c r="K2816" s="184"/>
      <c r="L2816" s="184"/>
      <c r="M2816" s="184"/>
      <c r="N2816" s="184"/>
      <c r="O2816" s="183"/>
      <c r="P2816" s="228"/>
    </row>
    <row r="2817" spans="1:16" x14ac:dyDescent="0.35">
      <c r="A2817" s="204">
        <f>A2816+4</f>
        <v>43760</v>
      </c>
      <c r="B2817" s="274">
        <v>56812.352085635503</v>
      </c>
      <c r="C2817" s="207">
        <f t="shared" si="173"/>
        <v>-0.85</v>
      </c>
      <c r="D2817" s="273">
        <v>72.206599999999995</v>
      </c>
      <c r="E2817" s="207">
        <f t="shared" si="174"/>
        <v>-0.86</v>
      </c>
      <c r="F2817" s="207">
        <f t="shared" si="172"/>
        <v>-1.0000000000000009E-2</v>
      </c>
      <c r="G2817" s="187">
        <f t="shared" si="176"/>
        <v>1.2183551081608172E-2</v>
      </c>
      <c r="H2817" s="187">
        <f t="shared" si="175"/>
        <v>0.19263885703444908</v>
      </c>
      <c r="I2817" s="184"/>
      <c r="J2817" s="184"/>
      <c r="K2817" s="184"/>
      <c r="L2817" s="184"/>
      <c r="M2817" s="184"/>
      <c r="N2817" s="184"/>
      <c r="O2817" s="183"/>
      <c r="P2817" s="228"/>
    </row>
    <row r="2818" spans="1:16" x14ac:dyDescent="0.35">
      <c r="A2818" s="204">
        <f t="shared" si="177"/>
        <v>43761</v>
      </c>
      <c r="B2818" s="274">
        <v>57004.259660620497</v>
      </c>
      <c r="C2818" s="207">
        <f t="shared" si="173"/>
        <v>0.34</v>
      </c>
      <c r="D2818" s="273">
        <v>72.448099999999997</v>
      </c>
      <c r="E2818" s="207">
        <f t="shared" si="174"/>
        <v>0.33</v>
      </c>
      <c r="F2818" s="207">
        <f t="shared" si="172"/>
        <v>-1.0000000000000009E-2</v>
      </c>
      <c r="G2818" s="187">
        <f t="shared" si="176"/>
        <v>1.215107646065732E-2</v>
      </c>
      <c r="H2818" s="187">
        <f t="shared" si="175"/>
        <v>0.1921253881926725</v>
      </c>
      <c r="I2818" s="184"/>
      <c r="J2818" s="184"/>
      <c r="K2818" s="184"/>
      <c r="L2818" s="184"/>
      <c r="M2818" s="184"/>
      <c r="N2818" s="184"/>
      <c r="O2818" s="183"/>
      <c r="P2818" s="228"/>
    </row>
    <row r="2819" spans="1:16" x14ac:dyDescent="0.35">
      <c r="A2819" s="204">
        <f t="shared" si="177"/>
        <v>43762</v>
      </c>
      <c r="B2819" s="274">
        <v>56948.161227203796</v>
      </c>
      <c r="C2819" s="207">
        <f t="shared" si="173"/>
        <v>-0.1</v>
      </c>
      <c r="D2819" s="273">
        <v>72.378299999999996</v>
      </c>
      <c r="E2819" s="207">
        <f t="shared" si="174"/>
        <v>-0.1</v>
      </c>
      <c r="F2819" s="207">
        <f t="shared" si="172"/>
        <v>0</v>
      </c>
      <c r="G2819" s="187">
        <f t="shared" si="176"/>
        <v>1.215107646065732E-2</v>
      </c>
      <c r="H2819" s="187">
        <f t="shared" si="175"/>
        <v>0.1921253881926725</v>
      </c>
      <c r="I2819" s="184"/>
      <c r="J2819" s="184"/>
      <c r="K2819" s="184"/>
      <c r="L2819" s="184"/>
      <c r="M2819" s="184"/>
      <c r="N2819" s="184"/>
      <c r="O2819" s="183"/>
      <c r="P2819" s="228"/>
    </row>
    <row r="2820" spans="1:16" x14ac:dyDescent="0.35">
      <c r="A2820" s="204">
        <f t="shared" si="177"/>
        <v>43763</v>
      </c>
      <c r="B2820" s="274">
        <v>57003.134760925001</v>
      </c>
      <c r="C2820" s="207">
        <f t="shared" si="173"/>
        <v>0.1</v>
      </c>
      <c r="D2820" s="273">
        <v>72.4452</v>
      </c>
      <c r="E2820" s="207">
        <f t="shared" si="174"/>
        <v>0.09</v>
      </c>
      <c r="F2820" s="207">
        <f t="shared" si="172"/>
        <v>-1.0000000000000009E-2</v>
      </c>
      <c r="G2820" s="187">
        <f t="shared" si="176"/>
        <v>1.2151076460657318E-2</v>
      </c>
      <c r="H2820" s="187">
        <f t="shared" si="175"/>
        <v>0.19212538819267247</v>
      </c>
      <c r="I2820" s="184"/>
      <c r="J2820" s="184"/>
      <c r="K2820" s="184"/>
      <c r="L2820" s="184"/>
      <c r="M2820" s="184"/>
      <c r="N2820" s="184"/>
      <c r="O2820" s="183"/>
      <c r="P2820" s="228"/>
    </row>
    <row r="2821" spans="1:16" x14ac:dyDescent="0.35">
      <c r="A2821" s="204">
        <f>A2820+4</f>
        <v>43767</v>
      </c>
      <c r="B2821" s="274">
        <v>58132.428441291901</v>
      </c>
      <c r="C2821" s="207">
        <f t="shared" si="173"/>
        <v>1.98</v>
      </c>
      <c r="D2821" s="273">
        <v>73.856200000000001</v>
      </c>
      <c r="E2821" s="207">
        <f t="shared" si="174"/>
        <v>1.95</v>
      </c>
      <c r="F2821" s="207">
        <f t="shared" si="172"/>
        <v>-3.0000000000000027E-2</v>
      </c>
      <c r="G2821" s="187">
        <f t="shared" si="176"/>
        <v>1.2247845373145973E-2</v>
      </c>
      <c r="H2821" s="187">
        <f t="shared" si="175"/>
        <v>0.19365543904348079</v>
      </c>
      <c r="I2821" s="184"/>
      <c r="J2821" s="184"/>
      <c r="K2821" s="184"/>
      <c r="L2821" s="184"/>
      <c r="M2821" s="184"/>
      <c r="N2821" s="184"/>
      <c r="O2821" s="183"/>
      <c r="P2821" s="228"/>
    </row>
    <row r="2822" spans="1:16" x14ac:dyDescent="0.35">
      <c r="A2822" s="204">
        <f t="shared" si="177"/>
        <v>43768</v>
      </c>
      <c r="B2822" s="274">
        <v>58455.695769516198</v>
      </c>
      <c r="C2822" s="207">
        <f t="shared" si="173"/>
        <v>0.56000000000000005</v>
      </c>
      <c r="D2822" s="273">
        <v>74.264600000000002</v>
      </c>
      <c r="E2822" s="207">
        <f t="shared" si="174"/>
        <v>0.55000000000000004</v>
      </c>
      <c r="F2822" s="207">
        <f t="shared" si="172"/>
        <v>-1.0000000000000009E-2</v>
      </c>
      <c r="G2822" s="187">
        <f t="shared" si="176"/>
        <v>1.2246787586649504E-2</v>
      </c>
      <c r="H2822" s="187">
        <f t="shared" si="175"/>
        <v>0.19363871397044571</v>
      </c>
      <c r="I2822" s="184"/>
      <c r="J2822" s="184"/>
      <c r="K2822" s="184"/>
      <c r="L2822" s="184"/>
      <c r="M2822" s="184"/>
      <c r="N2822" s="184"/>
      <c r="O2822" s="183"/>
      <c r="P2822" s="228"/>
    </row>
    <row r="2823" spans="1:16" x14ac:dyDescent="0.35">
      <c r="A2823" s="204">
        <f t="shared" si="177"/>
        <v>43769</v>
      </c>
      <c r="B2823" s="274">
        <v>58569.8715721138</v>
      </c>
      <c r="C2823" s="207">
        <f t="shared" si="173"/>
        <v>0.2</v>
      </c>
      <c r="D2823" s="273">
        <v>74.399600000000007</v>
      </c>
      <c r="E2823" s="207">
        <f t="shared" si="174"/>
        <v>0.18</v>
      </c>
      <c r="F2823" s="207">
        <f t="shared" si="172"/>
        <v>-2.0000000000000018E-2</v>
      </c>
      <c r="G2823" s="187">
        <f t="shared" si="176"/>
        <v>1.2278481540969843E-2</v>
      </c>
      <c r="H2823" s="187">
        <f t="shared" si="175"/>
        <v>0.19413983938899376</v>
      </c>
      <c r="I2823" s="184"/>
      <c r="J2823" s="184"/>
      <c r="K2823" s="184"/>
      <c r="L2823" s="184"/>
      <c r="M2823" s="184"/>
      <c r="N2823" s="184"/>
      <c r="O2823" s="183"/>
      <c r="P2823" s="228"/>
    </row>
    <row r="2824" spans="1:16" x14ac:dyDescent="0.35">
      <c r="A2824" s="204">
        <f t="shared" si="177"/>
        <v>43770</v>
      </c>
      <c r="B2824" s="274">
        <v>58622.389715056997</v>
      </c>
      <c r="C2824" s="207">
        <f t="shared" si="173"/>
        <v>0.09</v>
      </c>
      <c r="D2824" s="273">
        <v>74.463800000000006</v>
      </c>
      <c r="E2824" s="207">
        <f t="shared" si="174"/>
        <v>0.09</v>
      </c>
      <c r="F2824" s="207">
        <f t="shared" ref="F2824:F2887" si="178">+E2824-C2824</f>
        <v>0</v>
      </c>
      <c r="G2824" s="187">
        <f t="shared" si="176"/>
        <v>1.2278481540969843E-2</v>
      </c>
      <c r="H2824" s="187">
        <f t="shared" si="175"/>
        <v>0.19413983938899376</v>
      </c>
      <c r="I2824" s="184"/>
      <c r="J2824" s="184"/>
      <c r="K2824" s="184"/>
      <c r="L2824" s="184"/>
      <c r="M2824" s="184"/>
      <c r="N2824" s="184"/>
      <c r="O2824" s="183"/>
      <c r="P2824" s="228"/>
    </row>
    <row r="2825" spans="1:16" x14ac:dyDescent="0.35">
      <c r="A2825" s="204">
        <f>A2824+3</f>
        <v>43773</v>
      </c>
      <c r="B2825" s="274">
        <v>58822.241832784603</v>
      </c>
      <c r="C2825" s="207">
        <f t="shared" ref="C2825:C2888" si="179">ROUND(((B2825-B2824)/B2824)*100,2)</f>
        <v>0.34</v>
      </c>
      <c r="D2825" s="273">
        <v>74.713399999999993</v>
      </c>
      <c r="E2825" s="207">
        <f t="shared" ref="E2825:E2888" si="180">ROUND(((D2825-D2824)/D2824)*100,2)</f>
        <v>0.34</v>
      </c>
      <c r="F2825" s="207">
        <f t="shared" si="178"/>
        <v>0</v>
      </c>
      <c r="G2825" s="187">
        <f t="shared" si="176"/>
        <v>1.227966847294403E-2</v>
      </c>
      <c r="H2825" s="187">
        <f t="shared" si="175"/>
        <v>0.19415860643132432</v>
      </c>
      <c r="I2825" s="184"/>
      <c r="J2825" s="184"/>
      <c r="K2825" s="184"/>
      <c r="L2825" s="184"/>
      <c r="M2825" s="184"/>
      <c r="N2825" s="184"/>
      <c r="O2825" s="183"/>
      <c r="P2825" s="228"/>
    </row>
    <row r="2826" spans="1:16" x14ac:dyDescent="0.35">
      <c r="A2826" s="204">
        <f t="shared" si="177"/>
        <v>43774</v>
      </c>
      <c r="B2826" s="274">
        <v>58743.820251342797</v>
      </c>
      <c r="C2826" s="207">
        <f t="shared" si="179"/>
        <v>-0.13</v>
      </c>
      <c r="D2826" s="273">
        <v>74.610900000000001</v>
      </c>
      <c r="E2826" s="207">
        <f t="shared" si="180"/>
        <v>-0.14000000000000001</v>
      </c>
      <c r="F2826" s="207">
        <f t="shared" si="178"/>
        <v>-1.0000000000000009E-2</v>
      </c>
      <c r="G2826" s="187">
        <f t="shared" si="176"/>
        <v>1.2278481540969843E-2</v>
      </c>
      <c r="H2826" s="187">
        <f t="shared" si="175"/>
        <v>0.19413983938899376</v>
      </c>
      <c r="I2826" s="184"/>
      <c r="J2826" s="184"/>
      <c r="K2826" s="184"/>
      <c r="L2826" s="184"/>
      <c r="M2826" s="184"/>
      <c r="N2826" s="184"/>
      <c r="O2826" s="183"/>
      <c r="P2826" s="228"/>
    </row>
    <row r="2827" spans="1:16" x14ac:dyDescent="0.35">
      <c r="A2827" s="204">
        <f t="shared" si="177"/>
        <v>43775</v>
      </c>
      <c r="B2827" s="274">
        <v>59067.178529709199</v>
      </c>
      <c r="C2827" s="207">
        <f t="shared" si="179"/>
        <v>0.55000000000000004</v>
      </c>
      <c r="D2827" s="273">
        <v>75.0154</v>
      </c>
      <c r="E2827" s="207">
        <f t="shared" si="180"/>
        <v>0.54</v>
      </c>
      <c r="F2827" s="207">
        <f t="shared" si="178"/>
        <v>-1.0000000000000009E-2</v>
      </c>
      <c r="G2827" s="187">
        <f t="shared" si="176"/>
        <v>1.2277162593081559E-2</v>
      </c>
      <c r="H2827" s="187">
        <f t="shared" si="175"/>
        <v>0.19411898499178351</v>
      </c>
      <c r="I2827" s="184"/>
      <c r="J2827" s="184"/>
      <c r="K2827" s="184"/>
      <c r="L2827" s="184"/>
      <c r="M2827" s="184"/>
      <c r="N2827" s="184"/>
      <c r="O2827" s="183"/>
      <c r="P2827" s="228"/>
    </row>
    <row r="2828" spans="1:16" x14ac:dyDescent="0.35">
      <c r="A2828" s="204">
        <f t="shared" si="177"/>
        <v>43776</v>
      </c>
      <c r="B2828" s="274">
        <v>59335.670158998902</v>
      </c>
      <c r="C2828" s="207">
        <f t="shared" si="179"/>
        <v>0.45</v>
      </c>
      <c r="D2828" s="273">
        <v>75.354699999999994</v>
      </c>
      <c r="E2828" s="207">
        <f t="shared" si="180"/>
        <v>0.45</v>
      </c>
      <c r="F2828" s="207">
        <f t="shared" si="178"/>
        <v>0</v>
      </c>
      <c r="G2828" s="187">
        <f t="shared" si="176"/>
        <v>1.2242820073315801E-2</v>
      </c>
      <c r="H2828" s="187">
        <f t="shared" si="175"/>
        <v>0.19357598207653778</v>
      </c>
      <c r="I2828" s="184"/>
      <c r="J2828" s="184"/>
      <c r="K2828" s="184"/>
      <c r="L2828" s="184"/>
      <c r="M2828" s="184"/>
      <c r="N2828" s="184"/>
      <c r="O2828" s="183"/>
      <c r="P2828" s="228"/>
    </row>
    <row r="2829" spans="1:16" x14ac:dyDescent="0.35">
      <c r="A2829" s="204">
        <f t="shared" si="177"/>
        <v>43777</v>
      </c>
      <c r="B2829" s="274">
        <v>58853.829908795597</v>
      </c>
      <c r="C2829" s="207">
        <f t="shared" si="179"/>
        <v>-0.81</v>
      </c>
      <c r="D2829" s="273">
        <v>74.740700000000004</v>
      </c>
      <c r="E2829" s="207">
        <f t="shared" si="180"/>
        <v>-0.81</v>
      </c>
      <c r="F2829" s="207">
        <f t="shared" si="178"/>
        <v>0</v>
      </c>
      <c r="G2829" s="187">
        <f t="shared" si="176"/>
        <v>1.2242820073315801E-2</v>
      </c>
      <c r="H2829" s="187">
        <f t="shared" si="175"/>
        <v>0.19357598207653778</v>
      </c>
      <c r="I2829" s="184"/>
      <c r="J2829" s="184"/>
      <c r="K2829" s="184"/>
      <c r="L2829" s="184"/>
      <c r="M2829" s="184"/>
      <c r="N2829" s="184"/>
      <c r="O2829" s="183"/>
      <c r="P2829" s="228"/>
    </row>
    <row r="2830" spans="1:16" x14ac:dyDescent="0.35">
      <c r="A2830" s="204">
        <f>A2829+3</f>
        <v>43780</v>
      </c>
      <c r="B2830" s="274">
        <v>58885.171144579799</v>
      </c>
      <c r="C2830" s="207">
        <f t="shared" si="179"/>
        <v>0.05</v>
      </c>
      <c r="D2830" s="273">
        <v>74.771699999999996</v>
      </c>
      <c r="E2830" s="207">
        <f t="shared" si="180"/>
        <v>0.04</v>
      </c>
      <c r="F2830" s="207">
        <f t="shared" si="178"/>
        <v>-1.0000000000000002E-2</v>
      </c>
      <c r="G2830" s="187">
        <f t="shared" si="176"/>
        <v>1.2242820073315801E-2</v>
      </c>
      <c r="H2830" s="187">
        <f t="shared" ref="H2830:H2893" si="181">+G2830*(SQRT(250))</f>
        <v>0.19357598207653778</v>
      </c>
      <c r="I2830" s="184"/>
      <c r="J2830" s="184"/>
      <c r="K2830" s="184"/>
      <c r="L2830" s="184"/>
      <c r="M2830" s="184"/>
      <c r="N2830" s="184"/>
      <c r="O2830" s="183"/>
      <c r="P2830" s="228"/>
    </row>
    <row r="2831" spans="1:16" x14ac:dyDescent="0.35">
      <c r="A2831" s="204">
        <f>A2830+2</f>
        <v>43782</v>
      </c>
      <c r="B2831" s="274">
        <v>58550.914329068299</v>
      </c>
      <c r="C2831" s="207">
        <f t="shared" si="179"/>
        <v>-0.56999999999999995</v>
      </c>
      <c r="D2831" s="273">
        <v>74.347200000000001</v>
      </c>
      <c r="E2831" s="207">
        <f t="shared" si="180"/>
        <v>-0.56999999999999995</v>
      </c>
      <c r="F2831" s="207">
        <f t="shared" si="178"/>
        <v>0</v>
      </c>
      <c r="G2831" s="187">
        <f t="shared" ref="G2831:G2894" si="182">+STDEV(F2583:F2831)</f>
        <v>1.2244274977476533E-2</v>
      </c>
      <c r="H2831" s="187">
        <f t="shared" si="181"/>
        <v>0.19359898613116364</v>
      </c>
      <c r="I2831" s="184"/>
      <c r="J2831" s="184"/>
      <c r="K2831" s="184"/>
      <c r="L2831" s="184"/>
      <c r="M2831" s="184"/>
      <c r="N2831" s="184"/>
      <c r="O2831" s="183"/>
      <c r="P2831" s="228"/>
    </row>
    <row r="2832" spans="1:16" x14ac:dyDescent="0.35">
      <c r="A2832" s="204">
        <f t="shared" si="177"/>
        <v>43783</v>
      </c>
      <c r="B2832" s="274">
        <v>58799.642877644197</v>
      </c>
      <c r="C2832" s="207">
        <f t="shared" si="179"/>
        <v>0.42</v>
      </c>
      <c r="D2832" s="273">
        <v>74.662599999999998</v>
      </c>
      <c r="E2832" s="207">
        <f t="shared" si="180"/>
        <v>0.42</v>
      </c>
      <c r="F2832" s="207">
        <f t="shared" si="178"/>
        <v>0</v>
      </c>
      <c r="G2832" s="187">
        <f t="shared" si="182"/>
        <v>1.221381818186308E-2</v>
      </c>
      <c r="H2832" s="187">
        <f t="shared" si="181"/>
        <v>0.19311742190931994</v>
      </c>
      <c r="I2832" s="184"/>
      <c r="J2832" s="184"/>
      <c r="K2832" s="184"/>
      <c r="L2832" s="184"/>
      <c r="M2832" s="184"/>
      <c r="N2832" s="184"/>
      <c r="O2832" s="183"/>
      <c r="P2832" s="228"/>
    </row>
    <row r="2833" spans="1:16" x14ac:dyDescent="0.35">
      <c r="A2833" s="204">
        <f t="shared" si="177"/>
        <v>43784</v>
      </c>
      <c r="B2833" s="274">
        <v>58902.114423883097</v>
      </c>
      <c r="C2833" s="207">
        <f t="shared" si="179"/>
        <v>0.17</v>
      </c>
      <c r="D2833" s="273">
        <v>74.790400000000005</v>
      </c>
      <c r="E2833" s="207">
        <f t="shared" si="180"/>
        <v>0.17</v>
      </c>
      <c r="F2833" s="207">
        <f t="shared" si="178"/>
        <v>0</v>
      </c>
      <c r="G2833" s="187">
        <f t="shared" si="182"/>
        <v>1.221381818186308E-2</v>
      </c>
      <c r="H2833" s="187">
        <f t="shared" si="181"/>
        <v>0.19311742190931994</v>
      </c>
      <c r="I2833" s="184"/>
      <c r="J2833" s="184"/>
      <c r="K2833" s="184"/>
      <c r="L2833" s="184"/>
      <c r="M2833" s="184"/>
      <c r="N2833" s="184"/>
      <c r="O2833" s="183"/>
      <c r="P2833" s="228"/>
    </row>
    <row r="2834" spans="1:16" x14ac:dyDescent="0.35">
      <c r="A2834" s="204">
        <f>A2833+3</f>
        <v>43787</v>
      </c>
      <c r="B2834" s="274">
        <v>58796.296095303303</v>
      </c>
      <c r="C2834" s="207">
        <f t="shared" si="179"/>
        <v>-0.18</v>
      </c>
      <c r="D2834" s="273">
        <v>74.650499999999994</v>
      </c>
      <c r="E2834" s="207">
        <f t="shared" si="180"/>
        <v>-0.19</v>
      </c>
      <c r="F2834" s="207">
        <f t="shared" si="178"/>
        <v>-1.0000000000000009E-2</v>
      </c>
      <c r="G2834" s="187">
        <f t="shared" si="182"/>
        <v>1.2213818181863078E-2</v>
      </c>
      <c r="H2834" s="187">
        <f t="shared" si="181"/>
        <v>0.19311742190931991</v>
      </c>
      <c r="I2834" s="184"/>
      <c r="J2834" s="184"/>
      <c r="K2834" s="184"/>
      <c r="L2834" s="184"/>
      <c r="M2834" s="184"/>
      <c r="N2834" s="184"/>
      <c r="O2834" s="183"/>
      <c r="P2834" s="228"/>
    </row>
    <row r="2835" spans="1:16" x14ac:dyDescent="0.35">
      <c r="A2835" s="204">
        <f t="shared" ref="A2835:A2897" si="183">A2834+1</f>
        <v>43788</v>
      </c>
      <c r="B2835" s="274">
        <v>59067.054279970303</v>
      </c>
      <c r="C2835" s="207">
        <f t="shared" si="179"/>
        <v>0.46</v>
      </c>
      <c r="D2835" s="273">
        <v>74.990499999999997</v>
      </c>
      <c r="E2835" s="207">
        <f t="shared" si="180"/>
        <v>0.46</v>
      </c>
      <c r="F2835" s="207">
        <f t="shared" si="178"/>
        <v>0</v>
      </c>
      <c r="G2835" s="187">
        <f t="shared" si="182"/>
        <v>1.2182753563508127E-2</v>
      </c>
      <c r="H2835" s="187">
        <f t="shared" si="181"/>
        <v>0.19262624716609231</v>
      </c>
      <c r="I2835" s="184"/>
      <c r="J2835" s="184"/>
      <c r="K2835" s="184"/>
      <c r="L2835" s="184"/>
      <c r="M2835" s="184"/>
      <c r="N2835" s="184"/>
      <c r="O2835" s="183"/>
      <c r="P2835" s="228"/>
    </row>
    <row r="2836" spans="1:16" x14ac:dyDescent="0.35">
      <c r="A2836" s="204">
        <f t="shared" si="183"/>
        <v>43789</v>
      </c>
      <c r="B2836" s="274">
        <v>59332.611761736101</v>
      </c>
      <c r="C2836" s="207">
        <f t="shared" si="179"/>
        <v>0.45</v>
      </c>
      <c r="D2836" s="273">
        <v>75.321600000000004</v>
      </c>
      <c r="E2836" s="207">
        <f t="shared" si="180"/>
        <v>0.44</v>
      </c>
      <c r="F2836" s="207">
        <f t="shared" si="178"/>
        <v>-1.0000000000000009E-2</v>
      </c>
      <c r="G2836" s="187">
        <f t="shared" si="182"/>
        <v>1.2182753563508125E-2</v>
      </c>
      <c r="H2836" s="187">
        <f t="shared" si="181"/>
        <v>0.19262624716609228</v>
      </c>
      <c r="I2836" s="184"/>
      <c r="J2836" s="184"/>
      <c r="K2836" s="184"/>
      <c r="L2836" s="184"/>
      <c r="M2836" s="184"/>
      <c r="N2836" s="184"/>
      <c r="O2836" s="183"/>
      <c r="P2836" s="228"/>
    </row>
    <row r="2837" spans="1:16" x14ac:dyDescent="0.35">
      <c r="A2837" s="204">
        <f t="shared" si="183"/>
        <v>43790</v>
      </c>
      <c r="B2837" s="274">
        <v>59221.002906807502</v>
      </c>
      <c r="C2837" s="207">
        <f t="shared" si="179"/>
        <v>-0.19</v>
      </c>
      <c r="D2837" s="273">
        <v>75.181100000000001</v>
      </c>
      <c r="E2837" s="207">
        <f t="shared" si="180"/>
        <v>-0.19</v>
      </c>
      <c r="F2837" s="207">
        <f t="shared" si="178"/>
        <v>0</v>
      </c>
      <c r="G2837" s="187">
        <f t="shared" si="182"/>
        <v>1.2183551081608169E-2</v>
      </c>
      <c r="H2837" s="187">
        <f t="shared" si="181"/>
        <v>0.19263885703444902</v>
      </c>
      <c r="I2837" s="184"/>
      <c r="J2837" s="184"/>
      <c r="K2837" s="184"/>
      <c r="L2837" s="184"/>
      <c r="M2837" s="184"/>
      <c r="N2837" s="184"/>
      <c r="O2837" s="183"/>
      <c r="P2837" s="228"/>
    </row>
    <row r="2838" spans="1:16" x14ac:dyDescent="0.35">
      <c r="A2838" s="204">
        <f t="shared" si="183"/>
        <v>43791</v>
      </c>
      <c r="B2838" s="274">
        <v>58906.083112805398</v>
      </c>
      <c r="C2838" s="207">
        <f t="shared" si="179"/>
        <v>-0.53</v>
      </c>
      <c r="D2838" s="273">
        <v>74.779499999999999</v>
      </c>
      <c r="E2838" s="207">
        <f t="shared" si="180"/>
        <v>-0.53</v>
      </c>
      <c r="F2838" s="207">
        <f t="shared" si="178"/>
        <v>0</v>
      </c>
      <c r="G2838" s="187">
        <f t="shared" si="182"/>
        <v>1.2183551081608169E-2</v>
      </c>
      <c r="H2838" s="187">
        <f t="shared" si="181"/>
        <v>0.19263885703444902</v>
      </c>
      <c r="I2838" s="184"/>
      <c r="J2838" s="184"/>
      <c r="K2838" s="184"/>
      <c r="L2838" s="184"/>
      <c r="M2838" s="184"/>
      <c r="N2838" s="184"/>
      <c r="O2838" s="183"/>
      <c r="P2838" s="228"/>
    </row>
    <row r="2839" spans="1:16" x14ac:dyDescent="0.35">
      <c r="A2839" s="204">
        <f>A2838+3</f>
        <v>43794</v>
      </c>
      <c r="B2839" s="274">
        <v>59679.373813267201</v>
      </c>
      <c r="C2839" s="207">
        <f t="shared" si="179"/>
        <v>1.31</v>
      </c>
      <c r="D2839" s="273">
        <v>75.743499999999997</v>
      </c>
      <c r="E2839" s="207">
        <f t="shared" si="180"/>
        <v>1.29</v>
      </c>
      <c r="F2839" s="207">
        <f t="shared" si="178"/>
        <v>-2.0000000000000018E-2</v>
      </c>
      <c r="G2839" s="187">
        <f t="shared" si="182"/>
        <v>1.2215806809297255E-2</v>
      </c>
      <c r="H2839" s="187">
        <f t="shared" si="181"/>
        <v>0.1931488648698674</v>
      </c>
      <c r="I2839" s="184"/>
      <c r="J2839" s="184"/>
      <c r="K2839" s="184"/>
      <c r="L2839" s="184"/>
      <c r="M2839" s="184"/>
      <c r="N2839" s="184"/>
      <c r="O2839" s="183"/>
      <c r="P2839" s="228"/>
    </row>
    <row r="2840" spans="1:16" x14ac:dyDescent="0.35">
      <c r="A2840" s="204">
        <f t="shared" si="183"/>
        <v>43795</v>
      </c>
      <c r="B2840" s="274">
        <v>59580.230820281802</v>
      </c>
      <c r="C2840" s="207">
        <f t="shared" si="179"/>
        <v>-0.17</v>
      </c>
      <c r="D2840" s="273">
        <v>75.617099999999994</v>
      </c>
      <c r="E2840" s="207">
        <f t="shared" si="180"/>
        <v>-0.17</v>
      </c>
      <c r="F2840" s="207">
        <f t="shared" si="178"/>
        <v>0</v>
      </c>
      <c r="G2840" s="187">
        <f t="shared" si="182"/>
        <v>1.2184215640148675E-2</v>
      </c>
      <c r="H2840" s="187">
        <f t="shared" si="181"/>
        <v>0.19264936462758162</v>
      </c>
      <c r="I2840" s="184"/>
      <c r="J2840" s="184"/>
      <c r="K2840" s="184"/>
      <c r="L2840" s="184"/>
      <c r="M2840" s="184"/>
      <c r="N2840" s="184"/>
      <c r="O2840" s="183"/>
      <c r="P2840" s="228"/>
    </row>
    <row r="2841" spans="1:16" x14ac:dyDescent="0.35">
      <c r="A2841" s="204">
        <f t="shared" si="183"/>
        <v>43796</v>
      </c>
      <c r="B2841" s="274">
        <v>59871.139891373503</v>
      </c>
      <c r="C2841" s="207">
        <f t="shared" si="179"/>
        <v>0.49</v>
      </c>
      <c r="D2841" s="273">
        <v>75.979399999999998</v>
      </c>
      <c r="E2841" s="207">
        <f t="shared" si="180"/>
        <v>0.48</v>
      </c>
      <c r="F2841" s="207">
        <f t="shared" si="178"/>
        <v>-1.0000000000000009E-2</v>
      </c>
      <c r="G2841" s="187">
        <f t="shared" si="182"/>
        <v>1.2184215640148675E-2</v>
      </c>
      <c r="H2841" s="187">
        <f t="shared" si="181"/>
        <v>0.19264936462758162</v>
      </c>
      <c r="I2841" s="184"/>
      <c r="J2841" s="184"/>
      <c r="K2841" s="184"/>
      <c r="L2841" s="184"/>
      <c r="M2841" s="184"/>
      <c r="N2841" s="184"/>
      <c r="O2841" s="183"/>
      <c r="P2841" s="228"/>
    </row>
    <row r="2842" spans="1:16" x14ac:dyDescent="0.35">
      <c r="A2842" s="204">
        <f t="shared" si="183"/>
        <v>43797</v>
      </c>
      <c r="B2842" s="274">
        <v>60031.041174501399</v>
      </c>
      <c r="C2842" s="207">
        <f t="shared" si="179"/>
        <v>0.27</v>
      </c>
      <c r="D2842" s="273">
        <v>76.179699999999997</v>
      </c>
      <c r="E2842" s="207">
        <f t="shared" si="180"/>
        <v>0.26</v>
      </c>
      <c r="F2842" s="207">
        <f t="shared" si="178"/>
        <v>-1.0000000000000009E-2</v>
      </c>
      <c r="G2842" s="187">
        <f t="shared" si="182"/>
        <v>1.2183551081608169E-2</v>
      </c>
      <c r="H2842" s="187">
        <f t="shared" si="181"/>
        <v>0.19263885703444902</v>
      </c>
      <c r="I2842" s="184"/>
      <c r="J2842" s="184"/>
      <c r="K2842" s="184"/>
      <c r="L2842" s="184"/>
      <c r="M2842" s="184"/>
      <c r="N2842" s="184"/>
      <c r="O2842" s="183"/>
      <c r="P2842" s="228"/>
    </row>
    <row r="2843" spans="1:16" x14ac:dyDescent="0.35">
      <c r="A2843" s="204">
        <f t="shared" si="183"/>
        <v>43798</v>
      </c>
      <c r="B2843" s="274">
        <v>59540.110939403203</v>
      </c>
      <c r="C2843" s="207">
        <f t="shared" si="179"/>
        <v>-0.82</v>
      </c>
      <c r="D2843" s="273">
        <v>75.746700000000004</v>
      </c>
      <c r="E2843" s="207">
        <f t="shared" si="180"/>
        <v>-0.56999999999999995</v>
      </c>
      <c r="F2843" s="207">
        <f t="shared" si="178"/>
        <v>0.25</v>
      </c>
      <c r="G2843" s="187">
        <f t="shared" si="182"/>
        <v>2.0246089317684818E-2</v>
      </c>
      <c r="H2843" s="187">
        <f t="shared" si="181"/>
        <v>0.32011877977544184</v>
      </c>
      <c r="I2843" s="184"/>
      <c r="J2843" s="184"/>
      <c r="K2843" s="184"/>
      <c r="L2843" s="184"/>
      <c r="M2843" s="184"/>
      <c r="N2843" s="184"/>
      <c r="O2843" s="183"/>
      <c r="P2843" s="228"/>
    </row>
    <row r="2844" spans="1:16" x14ac:dyDescent="0.35">
      <c r="A2844" s="204">
        <f>A2843+3</f>
        <v>43801</v>
      </c>
      <c r="B2844" s="274">
        <v>59552.306417455802</v>
      </c>
      <c r="C2844" s="207">
        <f t="shared" si="179"/>
        <v>0.02</v>
      </c>
      <c r="D2844" s="273">
        <v>75.758399999999995</v>
      </c>
      <c r="E2844" s="207">
        <f t="shared" si="180"/>
        <v>0.02</v>
      </c>
      <c r="F2844" s="207">
        <f t="shared" si="178"/>
        <v>0</v>
      </c>
      <c r="G2844" s="187">
        <f t="shared" si="182"/>
        <v>2.0222720249817312E-2</v>
      </c>
      <c r="H2844" s="187">
        <f t="shared" si="181"/>
        <v>0.31974928236915995</v>
      </c>
      <c r="I2844" s="184"/>
      <c r="J2844" s="184"/>
      <c r="K2844" s="184"/>
      <c r="L2844" s="184"/>
      <c r="M2844" s="184"/>
      <c r="N2844" s="184"/>
      <c r="O2844" s="183"/>
      <c r="P2844" s="228"/>
    </row>
    <row r="2845" spans="1:16" x14ac:dyDescent="0.35">
      <c r="A2845" s="204">
        <f t="shared" si="183"/>
        <v>43802</v>
      </c>
      <c r="B2845" s="274">
        <v>59367.3596428112</v>
      </c>
      <c r="C2845" s="207">
        <f t="shared" si="179"/>
        <v>-0.31</v>
      </c>
      <c r="D2845" s="273">
        <v>75.526899999999998</v>
      </c>
      <c r="E2845" s="207">
        <f t="shared" si="180"/>
        <v>-0.31</v>
      </c>
      <c r="F2845" s="207">
        <f t="shared" si="178"/>
        <v>0</v>
      </c>
      <c r="G2845" s="187">
        <f t="shared" si="182"/>
        <v>2.0220878388139477E-2</v>
      </c>
      <c r="H2845" s="187">
        <f t="shared" si="181"/>
        <v>0.31972015997897524</v>
      </c>
      <c r="I2845" s="184"/>
      <c r="J2845" s="184"/>
      <c r="K2845" s="184"/>
      <c r="L2845" s="184"/>
      <c r="M2845" s="184"/>
      <c r="N2845" s="184"/>
      <c r="O2845" s="183"/>
      <c r="P2845" s="228"/>
    </row>
    <row r="2846" spans="1:16" x14ac:dyDescent="0.35">
      <c r="A2846" s="204">
        <f t="shared" si="183"/>
        <v>43803</v>
      </c>
      <c r="B2846" s="274">
        <v>59622.550939057997</v>
      </c>
      <c r="C2846" s="207">
        <f t="shared" si="179"/>
        <v>0.43</v>
      </c>
      <c r="D2846" s="273">
        <v>75.844399999999993</v>
      </c>
      <c r="E2846" s="207">
        <f t="shared" si="180"/>
        <v>0.42</v>
      </c>
      <c r="F2846" s="207">
        <f t="shared" si="178"/>
        <v>-1.0000000000000009E-2</v>
      </c>
      <c r="G2846" s="187">
        <f t="shared" si="182"/>
        <v>2.0222720249817312E-2</v>
      </c>
      <c r="H2846" s="187">
        <f t="shared" si="181"/>
        <v>0.31974928236915995</v>
      </c>
      <c r="I2846" s="184"/>
      <c r="J2846" s="184"/>
      <c r="K2846" s="184"/>
      <c r="L2846" s="184"/>
      <c r="M2846" s="184"/>
      <c r="N2846" s="184"/>
      <c r="O2846" s="183"/>
      <c r="P2846" s="228"/>
    </row>
    <row r="2847" spans="1:16" x14ac:dyDescent="0.35">
      <c r="A2847" s="204">
        <f t="shared" si="183"/>
        <v>43804</v>
      </c>
      <c r="B2847" s="274">
        <v>59519.362663745203</v>
      </c>
      <c r="C2847" s="207">
        <f t="shared" si="179"/>
        <v>-0.17</v>
      </c>
      <c r="D2847" s="273">
        <v>75.715000000000003</v>
      </c>
      <c r="E2847" s="207">
        <f t="shared" si="180"/>
        <v>-0.17</v>
      </c>
      <c r="F2847" s="207">
        <f t="shared" si="178"/>
        <v>0</v>
      </c>
      <c r="G2847" s="187">
        <f t="shared" si="182"/>
        <v>2.0222720249817312E-2</v>
      </c>
      <c r="H2847" s="187">
        <f t="shared" si="181"/>
        <v>0.31974928236915995</v>
      </c>
      <c r="I2847" s="184"/>
      <c r="J2847" s="184"/>
      <c r="K2847" s="184"/>
      <c r="L2847" s="184"/>
      <c r="M2847" s="184"/>
      <c r="N2847" s="184"/>
      <c r="O2847" s="183"/>
      <c r="P2847" s="228"/>
    </row>
    <row r="2848" spans="1:16" x14ac:dyDescent="0.35">
      <c r="A2848" s="204">
        <f t="shared" si="183"/>
        <v>43805</v>
      </c>
      <c r="B2848" s="274">
        <v>59031.223085105201</v>
      </c>
      <c r="C2848" s="207">
        <f t="shared" si="179"/>
        <v>-0.82</v>
      </c>
      <c r="D2848" s="273">
        <v>75.101500000000001</v>
      </c>
      <c r="E2848" s="207">
        <f t="shared" si="180"/>
        <v>-0.81</v>
      </c>
      <c r="F2848" s="207">
        <f t="shared" si="178"/>
        <v>9.9999999999998979E-3</v>
      </c>
      <c r="G2848" s="187">
        <f t="shared" si="182"/>
        <v>2.0238889399492428E-2</v>
      </c>
      <c r="H2848" s="187">
        <f t="shared" si="181"/>
        <v>0.32000493907316763</v>
      </c>
      <c r="I2848" s="184"/>
      <c r="J2848" s="184"/>
      <c r="K2848" s="184"/>
      <c r="L2848" s="184"/>
      <c r="M2848" s="184"/>
      <c r="N2848" s="184"/>
      <c r="O2848" s="183"/>
      <c r="P2848" s="228"/>
    </row>
    <row r="2849" spans="1:16" x14ac:dyDescent="0.35">
      <c r="A2849" s="204">
        <f>A2848+3</f>
        <v>43808</v>
      </c>
      <c r="B2849" s="274">
        <v>59092.9350194125</v>
      </c>
      <c r="C2849" s="207">
        <f t="shared" si="179"/>
        <v>0.1</v>
      </c>
      <c r="D2849" s="273">
        <v>75.174199999999999</v>
      </c>
      <c r="E2849" s="207">
        <f t="shared" si="180"/>
        <v>0.1</v>
      </c>
      <c r="F2849" s="207">
        <f t="shared" si="178"/>
        <v>0</v>
      </c>
      <c r="G2849" s="187">
        <f t="shared" si="182"/>
        <v>2.023688896761177E-2</v>
      </c>
      <c r="H2849" s="187">
        <f t="shared" si="181"/>
        <v>0.31997330946793318</v>
      </c>
      <c r="I2849" s="184"/>
      <c r="J2849" s="184"/>
      <c r="K2849" s="184"/>
      <c r="L2849" s="184"/>
      <c r="M2849" s="184"/>
      <c r="N2849" s="184"/>
      <c r="O2849" s="183"/>
      <c r="P2849" s="228"/>
    </row>
    <row r="2850" spans="1:16" x14ac:dyDescent="0.35">
      <c r="A2850" s="204">
        <f t="shared" si="183"/>
        <v>43809</v>
      </c>
      <c r="B2850" s="274">
        <v>58731.630515548102</v>
      </c>
      <c r="C2850" s="207">
        <f t="shared" si="179"/>
        <v>-0.61</v>
      </c>
      <c r="D2850" s="273">
        <v>74.720200000000006</v>
      </c>
      <c r="E2850" s="207">
        <f t="shared" si="180"/>
        <v>-0.6</v>
      </c>
      <c r="F2850" s="207">
        <f t="shared" si="178"/>
        <v>1.0000000000000009E-2</v>
      </c>
      <c r="G2850" s="187">
        <f t="shared" si="182"/>
        <v>2.0230406209617764E-2</v>
      </c>
      <c r="H2850" s="187">
        <f t="shared" si="181"/>
        <v>0.31987080806402957</v>
      </c>
      <c r="I2850" s="184"/>
      <c r="J2850" s="184"/>
      <c r="K2850" s="184"/>
      <c r="L2850" s="184"/>
      <c r="M2850" s="184"/>
      <c r="N2850" s="184"/>
      <c r="O2850" s="183"/>
      <c r="P2850" s="228"/>
    </row>
    <row r="2851" spans="1:16" x14ac:dyDescent="0.35">
      <c r="A2851" s="204">
        <f t="shared" si="183"/>
        <v>43810</v>
      </c>
      <c r="B2851" s="274">
        <v>58983.670723031399</v>
      </c>
      <c r="C2851" s="207">
        <f t="shared" si="179"/>
        <v>0.43</v>
      </c>
      <c r="D2851" s="273">
        <v>75.042400000000001</v>
      </c>
      <c r="E2851" s="207">
        <f t="shared" si="180"/>
        <v>0.43</v>
      </c>
      <c r="F2851" s="207">
        <f t="shared" si="178"/>
        <v>0</v>
      </c>
      <c r="G2851" s="187">
        <f t="shared" si="182"/>
        <v>2.0228084717113248E-2</v>
      </c>
      <c r="H2851" s="187">
        <f t="shared" si="181"/>
        <v>0.31983410204460316</v>
      </c>
      <c r="I2851" s="184"/>
      <c r="J2851" s="184"/>
      <c r="K2851" s="184"/>
      <c r="L2851" s="184"/>
      <c r="M2851" s="184"/>
      <c r="N2851" s="184"/>
      <c r="O2851" s="183"/>
      <c r="P2851" s="228"/>
    </row>
    <row r="2852" spans="1:16" x14ac:dyDescent="0.35">
      <c r="A2852" s="204">
        <f t="shared" si="183"/>
        <v>43811</v>
      </c>
      <c r="B2852" s="274">
        <v>59230.542439492303</v>
      </c>
      <c r="C2852" s="207">
        <f t="shared" si="179"/>
        <v>0.42</v>
      </c>
      <c r="D2852" s="273">
        <v>75.347399999999993</v>
      </c>
      <c r="E2852" s="207">
        <f t="shared" si="180"/>
        <v>0.41</v>
      </c>
      <c r="F2852" s="207">
        <f t="shared" si="178"/>
        <v>-1.0000000000000009E-2</v>
      </c>
      <c r="G2852" s="187">
        <f t="shared" si="182"/>
        <v>2.0230406209617767E-2</v>
      </c>
      <c r="H2852" s="187">
        <f t="shared" si="181"/>
        <v>0.31987080806402962</v>
      </c>
      <c r="I2852" s="184"/>
      <c r="J2852" s="184"/>
      <c r="K2852" s="184"/>
      <c r="L2852" s="184"/>
      <c r="M2852" s="184"/>
      <c r="N2852" s="184"/>
      <c r="O2852" s="183"/>
      <c r="P2852" s="228"/>
    </row>
    <row r="2853" spans="1:16" x14ac:dyDescent="0.35">
      <c r="A2853" s="204">
        <f t="shared" si="183"/>
        <v>43812</v>
      </c>
      <c r="B2853" s="274">
        <v>59855.219423783499</v>
      </c>
      <c r="C2853" s="207">
        <f t="shared" si="179"/>
        <v>1.05</v>
      </c>
      <c r="D2853" s="273">
        <v>76.131799999999998</v>
      </c>
      <c r="E2853" s="207">
        <f t="shared" si="180"/>
        <v>1.04</v>
      </c>
      <c r="F2853" s="207">
        <f t="shared" si="178"/>
        <v>-1.0000000000000009E-2</v>
      </c>
      <c r="G2853" s="187">
        <f t="shared" si="182"/>
        <v>2.0232647397908015E-2</v>
      </c>
      <c r="H2853" s="187">
        <f t="shared" si="181"/>
        <v>0.319906244362342</v>
      </c>
      <c r="I2853" s="184"/>
      <c r="J2853" s="184"/>
      <c r="K2853" s="184"/>
      <c r="L2853" s="184"/>
      <c r="M2853" s="184"/>
      <c r="N2853" s="184"/>
      <c r="O2853" s="183"/>
      <c r="P2853" s="228"/>
    </row>
    <row r="2854" spans="1:16" x14ac:dyDescent="0.35">
      <c r="A2854" s="204">
        <f>A2853+3</f>
        <v>43815</v>
      </c>
      <c r="B2854" s="274">
        <v>59751.612070722404</v>
      </c>
      <c r="C2854" s="207">
        <f t="shared" si="179"/>
        <v>-0.17</v>
      </c>
      <c r="D2854" s="273">
        <v>75.995999999999995</v>
      </c>
      <c r="E2854" s="207">
        <f t="shared" si="180"/>
        <v>-0.18</v>
      </c>
      <c r="F2854" s="207">
        <f t="shared" si="178"/>
        <v>-9.9999999999999811E-3</v>
      </c>
      <c r="G2854" s="187">
        <f t="shared" si="182"/>
        <v>2.0232647397908015E-2</v>
      </c>
      <c r="H2854" s="187">
        <f t="shared" si="181"/>
        <v>0.319906244362342</v>
      </c>
      <c r="I2854" s="184"/>
      <c r="J2854" s="184"/>
      <c r="K2854" s="184"/>
      <c r="L2854" s="184"/>
      <c r="M2854" s="184"/>
      <c r="N2854" s="184"/>
      <c r="O2854" s="183"/>
      <c r="P2854" s="228"/>
    </row>
    <row r="2855" spans="1:16" x14ac:dyDescent="0.35">
      <c r="A2855" s="204">
        <f t="shared" si="183"/>
        <v>43816</v>
      </c>
      <c r="B2855" s="274">
        <v>60355.061839458001</v>
      </c>
      <c r="C2855" s="207">
        <f t="shared" si="179"/>
        <v>1.01</v>
      </c>
      <c r="D2855" s="273">
        <v>76.757400000000004</v>
      </c>
      <c r="E2855" s="207">
        <f t="shared" si="180"/>
        <v>1</v>
      </c>
      <c r="F2855" s="207">
        <f t="shared" si="178"/>
        <v>-1.0000000000000009E-2</v>
      </c>
      <c r="G2855" s="187">
        <f t="shared" si="182"/>
        <v>2.0216953862403301E-2</v>
      </c>
      <c r="H2855" s="187">
        <f t="shared" si="181"/>
        <v>0.31965810777866394</v>
      </c>
      <c r="I2855" s="184"/>
      <c r="J2855" s="184"/>
      <c r="K2855" s="184"/>
      <c r="L2855" s="184"/>
      <c r="M2855" s="184"/>
      <c r="N2855" s="184"/>
      <c r="O2855" s="183"/>
      <c r="P2855" s="228"/>
    </row>
    <row r="2856" spans="1:16" x14ac:dyDescent="0.35">
      <c r="A2856" s="204">
        <f t="shared" si="183"/>
        <v>43817</v>
      </c>
      <c r="B2856" s="274">
        <v>60656.306072952801</v>
      </c>
      <c r="C2856" s="207">
        <f t="shared" si="179"/>
        <v>0.5</v>
      </c>
      <c r="D2856" s="273">
        <v>77.138199999999998</v>
      </c>
      <c r="E2856" s="207">
        <f t="shared" si="180"/>
        <v>0.5</v>
      </c>
      <c r="F2856" s="207">
        <f t="shared" si="178"/>
        <v>0</v>
      </c>
      <c r="G2856" s="187">
        <f t="shared" si="182"/>
        <v>2.0216953862403301E-2</v>
      </c>
      <c r="H2856" s="187">
        <f t="shared" si="181"/>
        <v>0.31965810777866394</v>
      </c>
      <c r="I2856" s="184"/>
      <c r="J2856" s="184"/>
      <c r="K2856" s="184"/>
      <c r="L2856" s="184"/>
      <c r="M2856" s="184"/>
      <c r="N2856" s="184"/>
      <c r="O2856" s="183"/>
      <c r="P2856" s="228"/>
    </row>
    <row r="2857" spans="1:16" x14ac:dyDescent="0.35">
      <c r="A2857" s="204">
        <f t="shared" si="183"/>
        <v>43818</v>
      </c>
      <c r="B2857" s="274">
        <v>60824.667229849198</v>
      </c>
      <c r="C2857" s="207">
        <f t="shared" si="179"/>
        <v>0.28000000000000003</v>
      </c>
      <c r="D2857" s="273">
        <v>77.347300000000004</v>
      </c>
      <c r="E2857" s="207">
        <f t="shared" si="180"/>
        <v>0.27</v>
      </c>
      <c r="F2857" s="207">
        <f t="shared" si="178"/>
        <v>-1.0000000000000009E-2</v>
      </c>
      <c r="G2857" s="187">
        <f t="shared" si="182"/>
        <v>2.0152771875760939E-2</v>
      </c>
      <c r="H2857" s="187">
        <f t="shared" si="181"/>
        <v>0.31864330146594211</v>
      </c>
      <c r="I2857" s="184"/>
      <c r="J2857" s="184"/>
      <c r="K2857" s="184"/>
      <c r="L2857" s="184"/>
      <c r="M2857" s="184"/>
      <c r="N2857" s="184"/>
      <c r="O2857" s="183"/>
      <c r="P2857" s="228"/>
    </row>
    <row r="2858" spans="1:16" x14ac:dyDescent="0.35">
      <c r="A2858" s="204">
        <f t="shared" si="183"/>
        <v>43819</v>
      </c>
      <c r="B2858" s="274">
        <v>60835.782049264802</v>
      </c>
      <c r="C2858" s="207">
        <f t="shared" si="179"/>
        <v>0.02</v>
      </c>
      <c r="D2858" s="273">
        <v>77.395200000000003</v>
      </c>
      <c r="E2858" s="207">
        <f t="shared" si="180"/>
        <v>0.06</v>
      </c>
      <c r="F2858" s="207">
        <f t="shared" si="178"/>
        <v>3.9999999999999994E-2</v>
      </c>
      <c r="G2858" s="187">
        <f t="shared" si="182"/>
        <v>2.0339934025971E-2</v>
      </c>
      <c r="H2858" s="187">
        <f t="shared" si="181"/>
        <v>0.32160259489813386</v>
      </c>
      <c r="I2858" s="184"/>
      <c r="J2858" s="184"/>
      <c r="K2858" s="184"/>
      <c r="L2858" s="184"/>
      <c r="M2858" s="184"/>
      <c r="N2858" s="184"/>
      <c r="O2858" s="183"/>
      <c r="P2858" s="228"/>
    </row>
    <row r="2859" spans="1:16" x14ac:dyDescent="0.35">
      <c r="A2859" s="204">
        <f>A2858+3</f>
        <v>43822</v>
      </c>
      <c r="B2859" s="274">
        <v>60779.033779359102</v>
      </c>
      <c r="C2859" s="207">
        <f t="shared" si="179"/>
        <v>-0.09</v>
      </c>
      <c r="D2859" s="273">
        <v>77.332599999999999</v>
      </c>
      <c r="E2859" s="207">
        <f t="shared" si="180"/>
        <v>-0.08</v>
      </c>
      <c r="F2859" s="207">
        <f t="shared" si="178"/>
        <v>9.999999999999995E-3</v>
      </c>
      <c r="G2859" s="187">
        <f t="shared" si="182"/>
        <v>2.0354418949540577E-2</v>
      </c>
      <c r="H2859" s="187">
        <f t="shared" si="181"/>
        <v>0.32183162164920048</v>
      </c>
      <c r="I2859" s="184"/>
      <c r="J2859" s="184"/>
      <c r="K2859" s="184"/>
      <c r="L2859" s="184"/>
      <c r="M2859" s="184"/>
      <c r="N2859" s="184"/>
      <c r="O2859" s="183"/>
      <c r="P2859" s="228"/>
    </row>
    <row r="2860" spans="1:16" x14ac:dyDescent="0.35">
      <c r="A2860" s="204">
        <f t="shared" si="183"/>
        <v>43823</v>
      </c>
      <c r="B2860" s="274">
        <v>60514.283563735102</v>
      </c>
      <c r="C2860" s="207">
        <f t="shared" si="179"/>
        <v>-0.44</v>
      </c>
      <c r="D2860" s="273">
        <v>76.983000000000004</v>
      </c>
      <c r="E2860" s="207">
        <f t="shared" si="180"/>
        <v>-0.45</v>
      </c>
      <c r="F2860" s="207">
        <f t="shared" si="178"/>
        <v>-1.0000000000000009E-2</v>
      </c>
      <c r="G2860" s="187">
        <f t="shared" si="182"/>
        <v>2.0331811589430423E-2</v>
      </c>
      <c r="H2860" s="187">
        <f t="shared" si="181"/>
        <v>0.32147416790004185</v>
      </c>
      <c r="I2860" s="184"/>
      <c r="J2860" s="184"/>
      <c r="K2860" s="184"/>
      <c r="L2860" s="184"/>
      <c r="M2860" s="184"/>
      <c r="N2860" s="184"/>
      <c r="O2860" s="183"/>
      <c r="P2860" s="228"/>
    </row>
    <row r="2861" spans="1:16" x14ac:dyDescent="0.35">
      <c r="A2861" s="204">
        <f>A2860+2</f>
        <v>43825</v>
      </c>
      <c r="B2861" s="274">
        <v>60080.069023182499</v>
      </c>
      <c r="C2861" s="207">
        <f t="shared" si="179"/>
        <v>-0.72</v>
      </c>
      <c r="D2861" s="273">
        <v>76.426199999999994</v>
      </c>
      <c r="E2861" s="207">
        <f t="shared" si="180"/>
        <v>-0.72</v>
      </c>
      <c r="F2861" s="207">
        <f t="shared" si="178"/>
        <v>0</v>
      </c>
      <c r="G2861" s="187">
        <f t="shared" si="182"/>
        <v>2.0328944072287265E-2</v>
      </c>
      <c r="H2861" s="187">
        <f t="shared" si="181"/>
        <v>0.32142882847303206</v>
      </c>
      <c r="I2861" s="184"/>
      <c r="J2861" s="184"/>
      <c r="K2861" s="184"/>
      <c r="L2861" s="184"/>
      <c r="M2861" s="184"/>
      <c r="N2861" s="184"/>
      <c r="O2861" s="183"/>
      <c r="P2861" s="228"/>
    </row>
    <row r="2862" spans="1:16" x14ac:dyDescent="0.35">
      <c r="A2862" s="204">
        <f t="shared" si="183"/>
        <v>43826</v>
      </c>
      <c r="B2862" s="274">
        <v>60680.499772928299</v>
      </c>
      <c r="C2862" s="207">
        <f t="shared" si="179"/>
        <v>1</v>
      </c>
      <c r="D2862" s="273">
        <v>77.185599999999994</v>
      </c>
      <c r="E2862" s="207">
        <f t="shared" si="180"/>
        <v>0.99</v>
      </c>
      <c r="F2862" s="207">
        <f t="shared" si="178"/>
        <v>-1.0000000000000009E-2</v>
      </c>
      <c r="G2862" s="187">
        <f t="shared" si="182"/>
        <v>2.0306148854617137E-2</v>
      </c>
      <c r="H2862" s="187">
        <f t="shared" si="181"/>
        <v>0.32106840443504747</v>
      </c>
      <c r="I2862" s="184"/>
      <c r="J2862" s="184"/>
      <c r="K2862" s="184"/>
      <c r="L2862" s="184"/>
      <c r="M2862" s="184"/>
      <c r="N2862" s="184"/>
      <c r="O2862" s="183"/>
      <c r="P2862" s="228"/>
    </row>
    <row r="2863" spans="1:16" x14ac:dyDescent="0.35">
      <c r="A2863" s="204">
        <f>A2862+3</f>
        <v>43829</v>
      </c>
      <c r="B2863" s="274">
        <v>60655.472647451803</v>
      </c>
      <c r="C2863" s="207">
        <f t="shared" si="179"/>
        <v>-0.04</v>
      </c>
      <c r="D2863" s="273">
        <v>77.145399999999995</v>
      </c>
      <c r="E2863" s="207">
        <f t="shared" si="180"/>
        <v>-0.05</v>
      </c>
      <c r="F2863" s="207">
        <f t="shared" si="178"/>
        <v>-1.0000000000000002E-2</v>
      </c>
      <c r="G2863" s="187">
        <f t="shared" si="182"/>
        <v>2.0309099327180422E-2</v>
      </c>
      <c r="H2863" s="187">
        <f t="shared" si="181"/>
        <v>0.32111505550241654</v>
      </c>
      <c r="I2863" s="184"/>
      <c r="J2863" s="184"/>
      <c r="K2863" s="184"/>
      <c r="L2863" s="184"/>
      <c r="M2863" s="184"/>
      <c r="N2863" s="184"/>
      <c r="O2863" s="183"/>
      <c r="P2863" s="228"/>
    </row>
    <row r="2864" spans="1:16" x14ac:dyDescent="0.35">
      <c r="A2864" s="204">
        <f t="shared" si="183"/>
        <v>43830</v>
      </c>
      <c r="B2864" s="274">
        <v>60211.402525342499</v>
      </c>
      <c r="C2864" s="207">
        <f t="shared" si="179"/>
        <v>-0.73</v>
      </c>
      <c r="D2864" s="273">
        <v>76.580799999999996</v>
      </c>
      <c r="E2864" s="207">
        <f t="shared" si="180"/>
        <v>-0.73</v>
      </c>
      <c r="F2864" s="207">
        <f t="shared" si="178"/>
        <v>0</v>
      </c>
      <c r="G2864" s="187">
        <f t="shared" si="182"/>
        <v>1.9419113167494149E-2</v>
      </c>
      <c r="H2864" s="187">
        <f t="shared" si="181"/>
        <v>0.30704313874924183</v>
      </c>
      <c r="I2864" s="184"/>
      <c r="J2864" s="184"/>
      <c r="K2864" s="184"/>
      <c r="L2864" s="184"/>
      <c r="M2864" s="184"/>
      <c r="N2864" s="184"/>
      <c r="O2864" s="183"/>
      <c r="P2864" s="228"/>
    </row>
    <row r="2865" spans="1:16" x14ac:dyDescent="0.35">
      <c r="A2865" s="204">
        <f t="shared" si="183"/>
        <v>43831</v>
      </c>
      <c r="B2865" s="274">
        <v>60287.698198240898</v>
      </c>
      <c r="C2865" s="207">
        <f t="shared" si="179"/>
        <v>0.13</v>
      </c>
      <c r="D2865" s="273">
        <v>76.675899999999999</v>
      </c>
      <c r="E2865" s="207">
        <f t="shared" si="180"/>
        <v>0.12</v>
      </c>
      <c r="F2865" s="207">
        <f t="shared" si="178"/>
        <v>-1.0000000000000009E-2</v>
      </c>
      <c r="G2865" s="187">
        <f t="shared" si="182"/>
        <v>1.9117564697380882E-2</v>
      </c>
      <c r="H2865" s="187">
        <f t="shared" si="181"/>
        <v>0.30227523879675611</v>
      </c>
      <c r="I2865" s="184"/>
      <c r="J2865" s="184"/>
      <c r="K2865" s="184"/>
      <c r="L2865" s="184"/>
      <c r="M2865" s="184"/>
      <c r="N2865" s="184"/>
      <c r="O2865" s="183"/>
      <c r="P2865" s="228"/>
    </row>
    <row r="2866" spans="1:16" x14ac:dyDescent="0.35">
      <c r="A2866" s="204">
        <f t="shared" si="183"/>
        <v>43832</v>
      </c>
      <c r="B2866" s="274">
        <v>60755.664031245899</v>
      </c>
      <c r="C2866" s="207">
        <f t="shared" si="179"/>
        <v>0.78</v>
      </c>
      <c r="D2866" s="273">
        <v>77.264300000000006</v>
      </c>
      <c r="E2866" s="207">
        <f t="shared" si="180"/>
        <v>0.77</v>
      </c>
      <c r="F2866" s="207">
        <f t="shared" si="178"/>
        <v>-1.0000000000000009E-2</v>
      </c>
      <c r="G2866" s="187">
        <f t="shared" si="182"/>
        <v>1.9117564697380886E-2</v>
      </c>
      <c r="H2866" s="187">
        <f t="shared" si="181"/>
        <v>0.30227523879675616</v>
      </c>
      <c r="I2866" s="184"/>
      <c r="J2866" s="184"/>
      <c r="K2866" s="184"/>
      <c r="L2866" s="184"/>
      <c r="M2866" s="184"/>
      <c r="N2866" s="184"/>
      <c r="O2866" s="183"/>
      <c r="P2866" s="228"/>
    </row>
    <row r="2867" spans="1:16" x14ac:dyDescent="0.35">
      <c r="A2867" s="204">
        <f t="shared" si="183"/>
        <v>43833</v>
      </c>
      <c r="B2867" s="274">
        <v>60519.1723740694</v>
      </c>
      <c r="C2867" s="207">
        <f t="shared" si="179"/>
        <v>-0.39</v>
      </c>
      <c r="D2867" s="273">
        <v>76.962299999999999</v>
      </c>
      <c r="E2867" s="207">
        <f t="shared" si="180"/>
        <v>-0.39</v>
      </c>
      <c r="F2867" s="207">
        <f t="shared" si="178"/>
        <v>0</v>
      </c>
      <c r="G2867" s="187">
        <f t="shared" si="182"/>
        <v>1.9115701064977886E-2</v>
      </c>
      <c r="H2867" s="187">
        <f t="shared" si="181"/>
        <v>0.30224577218118232</v>
      </c>
      <c r="I2867" s="184"/>
      <c r="J2867" s="184"/>
      <c r="K2867" s="184"/>
      <c r="L2867" s="184"/>
      <c r="M2867" s="184"/>
      <c r="N2867" s="184"/>
      <c r="O2867" s="183"/>
      <c r="P2867" s="228"/>
    </row>
    <row r="2868" spans="1:16" x14ac:dyDescent="0.35">
      <c r="A2868" s="204">
        <f>A2867+3</f>
        <v>43836</v>
      </c>
      <c r="B2868" s="274">
        <v>59369.089558101201</v>
      </c>
      <c r="C2868" s="207">
        <f t="shared" si="179"/>
        <v>-1.9</v>
      </c>
      <c r="D2868" s="273">
        <v>75.497600000000006</v>
      </c>
      <c r="E2868" s="207">
        <f t="shared" si="180"/>
        <v>-1.9</v>
      </c>
      <c r="F2868" s="207">
        <f t="shared" si="178"/>
        <v>0</v>
      </c>
      <c r="G2868" s="187">
        <f t="shared" si="182"/>
        <v>1.9090609047442832E-2</v>
      </c>
      <c r="H2868" s="187">
        <f t="shared" si="181"/>
        <v>0.30184903254868406</v>
      </c>
      <c r="I2868" s="184"/>
      <c r="J2868" s="184"/>
      <c r="K2868" s="184"/>
      <c r="L2868" s="184"/>
      <c r="M2868" s="184"/>
      <c r="N2868" s="184"/>
      <c r="O2868" s="183"/>
      <c r="P2868" s="228"/>
    </row>
    <row r="2869" spans="1:16" x14ac:dyDescent="0.35">
      <c r="A2869" s="204">
        <f t="shared" si="183"/>
        <v>43837</v>
      </c>
      <c r="B2869" s="274">
        <v>59650.547227973897</v>
      </c>
      <c r="C2869" s="207">
        <f t="shared" si="179"/>
        <v>0.47</v>
      </c>
      <c r="D2869" s="273">
        <v>75.852400000000003</v>
      </c>
      <c r="E2869" s="207">
        <f t="shared" si="180"/>
        <v>0.47</v>
      </c>
      <c r="F2869" s="207">
        <f t="shared" si="178"/>
        <v>0</v>
      </c>
      <c r="G2869" s="187">
        <f t="shared" si="182"/>
        <v>1.9088488278668533E-2</v>
      </c>
      <c r="H2869" s="187">
        <f t="shared" si="181"/>
        <v>0.30181550025009729</v>
      </c>
      <c r="I2869" s="184"/>
      <c r="J2869" s="184"/>
      <c r="K2869" s="184"/>
      <c r="L2869" s="184"/>
      <c r="M2869" s="184"/>
      <c r="N2869" s="184"/>
      <c r="O2869" s="183"/>
      <c r="P2869" s="228"/>
    </row>
    <row r="2870" spans="1:16" x14ac:dyDescent="0.35">
      <c r="A2870" s="204">
        <f t="shared" si="183"/>
        <v>43838</v>
      </c>
      <c r="B2870" s="274">
        <v>59575.0356053465</v>
      </c>
      <c r="C2870" s="207">
        <f t="shared" si="179"/>
        <v>-0.13</v>
      </c>
      <c r="D2870" s="273">
        <v>75.756699999999995</v>
      </c>
      <c r="E2870" s="207">
        <f t="shared" si="180"/>
        <v>-0.13</v>
      </c>
      <c r="F2870" s="207">
        <f t="shared" si="178"/>
        <v>0</v>
      </c>
      <c r="G2870" s="187">
        <f t="shared" si="182"/>
        <v>1.9062850751988533E-2</v>
      </c>
      <c r="H2870" s="187">
        <f t="shared" si="181"/>
        <v>0.30141013536068662</v>
      </c>
      <c r="I2870" s="184"/>
      <c r="J2870" s="184"/>
      <c r="K2870" s="184"/>
      <c r="L2870" s="184"/>
      <c r="M2870" s="184"/>
      <c r="N2870" s="184"/>
      <c r="O2870" s="183"/>
      <c r="P2870" s="228"/>
    </row>
    <row r="2871" spans="1:16" x14ac:dyDescent="0.35">
      <c r="A2871" s="204">
        <f t="shared" si="183"/>
        <v>43839</v>
      </c>
      <c r="B2871" s="274">
        <v>60501.279777797499</v>
      </c>
      <c r="C2871" s="207">
        <f t="shared" si="179"/>
        <v>1.55</v>
      </c>
      <c r="D2871" s="273">
        <v>76.924800000000005</v>
      </c>
      <c r="E2871" s="207">
        <f t="shared" si="180"/>
        <v>1.54</v>
      </c>
      <c r="F2871" s="207">
        <f t="shared" si="178"/>
        <v>-1.0000000000000009E-2</v>
      </c>
      <c r="G2871" s="187">
        <f t="shared" si="182"/>
        <v>1.904619336085454E-2</v>
      </c>
      <c r="H2871" s="187">
        <f t="shared" si="181"/>
        <v>0.30114675888138809</v>
      </c>
      <c r="I2871" s="184"/>
      <c r="J2871" s="184"/>
      <c r="K2871" s="184"/>
      <c r="L2871" s="184"/>
      <c r="M2871" s="184"/>
      <c r="N2871" s="184"/>
      <c r="O2871" s="183"/>
      <c r="P2871" s="228"/>
    </row>
    <row r="2872" spans="1:16" x14ac:dyDescent="0.35">
      <c r="A2872" s="204">
        <f t="shared" si="183"/>
        <v>43840</v>
      </c>
      <c r="B2872" s="274">
        <v>60716.365693133797</v>
      </c>
      <c r="C2872" s="207">
        <f t="shared" si="179"/>
        <v>0.36</v>
      </c>
      <c r="D2872" s="273">
        <v>77.194199999999995</v>
      </c>
      <c r="E2872" s="207">
        <f t="shared" si="180"/>
        <v>0.35</v>
      </c>
      <c r="F2872" s="207">
        <f t="shared" si="178"/>
        <v>-1.0000000000000009E-2</v>
      </c>
      <c r="G2872" s="187">
        <f t="shared" si="182"/>
        <v>1.904619336085454E-2</v>
      </c>
      <c r="H2872" s="187">
        <f t="shared" si="181"/>
        <v>0.30114675888138809</v>
      </c>
      <c r="I2872" s="184"/>
      <c r="J2872" s="184"/>
      <c r="K2872" s="184"/>
      <c r="L2872" s="184"/>
      <c r="M2872" s="184"/>
      <c r="N2872" s="184"/>
      <c r="O2872" s="183"/>
      <c r="P2872" s="228"/>
    </row>
    <row r="2873" spans="1:16" x14ac:dyDescent="0.35">
      <c r="A2873" s="204">
        <f>A2872+3</f>
        <v>43843</v>
      </c>
      <c r="B2873" s="274">
        <v>61095.8003282996</v>
      </c>
      <c r="C2873" s="207">
        <f t="shared" si="179"/>
        <v>0.62</v>
      </c>
      <c r="D2873" s="273">
        <v>77.666899999999998</v>
      </c>
      <c r="E2873" s="207">
        <f t="shared" si="180"/>
        <v>0.61</v>
      </c>
      <c r="F2873" s="207">
        <f t="shared" si="178"/>
        <v>-1.0000000000000009E-2</v>
      </c>
      <c r="G2873" s="187">
        <f t="shared" si="182"/>
        <v>1.9022797431692811E-2</v>
      </c>
      <c r="H2873" s="187">
        <f t="shared" si="181"/>
        <v>0.30077683676075301</v>
      </c>
      <c r="I2873" s="184"/>
      <c r="J2873" s="184"/>
      <c r="K2873" s="184"/>
      <c r="L2873" s="184"/>
      <c r="M2873" s="184"/>
      <c r="N2873" s="184"/>
      <c r="O2873" s="183"/>
      <c r="P2873" s="228"/>
    </row>
    <row r="2874" spans="1:16" x14ac:dyDescent="0.35">
      <c r="A2874" s="204">
        <f t="shared" si="183"/>
        <v>43844</v>
      </c>
      <c r="B2874" s="274">
        <v>61231.449602790097</v>
      </c>
      <c r="C2874" s="207">
        <f t="shared" si="179"/>
        <v>0.22</v>
      </c>
      <c r="D2874" s="273">
        <v>77.834900000000005</v>
      </c>
      <c r="E2874" s="207">
        <f t="shared" si="180"/>
        <v>0.22</v>
      </c>
      <c r="F2874" s="207">
        <f t="shared" si="178"/>
        <v>0</v>
      </c>
      <c r="G2874" s="187">
        <f t="shared" si="182"/>
        <v>1.9022797431692811E-2</v>
      </c>
      <c r="H2874" s="187">
        <f t="shared" si="181"/>
        <v>0.30077683676075301</v>
      </c>
      <c r="I2874" s="184"/>
      <c r="J2874" s="184"/>
      <c r="K2874" s="184"/>
      <c r="L2874" s="184"/>
      <c r="M2874" s="184"/>
      <c r="N2874" s="184"/>
      <c r="O2874" s="183"/>
      <c r="P2874" s="228"/>
    </row>
    <row r="2875" spans="1:16" x14ac:dyDescent="0.35">
      <c r="A2875" s="204">
        <f t="shared" si="183"/>
        <v>43845</v>
      </c>
      <c r="B2875" s="274">
        <v>61114.840543157501</v>
      </c>
      <c r="C2875" s="207">
        <f t="shared" si="179"/>
        <v>-0.19</v>
      </c>
      <c r="D2875" s="273">
        <v>77.685400000000001</v>
      </c>
      <c r="E2875" s="207">
        <f t="shared" si="180"/>
        <v>-0.19</v>
      </c>
      <c r="F2875" s="207">
        <f t="shared" si="178"/>
        <v>0</v>
      </c>
      <c r="G2875" s="187">
        <f t="shared" si="182"/>
        <v>1.9022797431692811E-2</v>
      </c>
      <c r="H2875" s="187">
        <f t="shared" si="181"/>
        <v>0.30077683676075301</v>
      </c>
      <c r="I2875" s="184"/>
      <c r="J2875" s="184"/>
      <c r="K2875" s="184"/>
      <c r="L2875" s="184"/>
      <c r="M2875" s="184"/>
      <c r="N2875" s="184"/>
      <c r="O2875" s="183"/>
      <c r="P2875" s="228"/>
    </row>
    <row r="2876" spans="1:16" x14ac:dyDescent="0.35">
      <c r="A2876" s="204">
        <f t="shared" si="183"/>
        <v>43846</v>
      </c>
      <c r="B2876" s="274">
        <v>61202.157546607101</v>
      </c>
      <c r="C2876" s="207">
        <f t="shared" si="179"/>
        <v>0.14000000000000001</v>
      </c>
      <c r="D2876" s="273">
        <v>77.796199999999999</v>
      </c>
      <c r="E2876" s="207">
        <f t="shared" si="180"/>
        <v>0.14000000000000001</v>
      </c>
      <c r="F2876" s="207">
        <f t="shared" si="178"/>
        <v>0</v>
      </c>
      <c r="G2876" s="187">
        <f t="shared" si="182"/>
        <v>1.9022797431692811E-2</v>
      </c>
      <c r="H2876" s="187">
        <f t="shared" si="181"/>
        <v>0.30077683676075301</v>
      </c>
      <c r="I2876" s="184"/>
      <c r="J2876" s="184"/>
      <c r="K2876" s="184"/>
      <c r="L2876" s="184"/>
      <c r="M2876" s="184"/>
      <c r="N2876" s="184"/>
      <c r="O2876" s="183"/>
      <c r="P2876" s="228"/>
    </row>
    <row r="2877" spans="1:16" x14ac:dyDescent="0.35">
      <c r="A2877" s="204">
        <f t="shared" si="183"/>
        <v>43847</v>
      </c>
      <c r="B2877" s="274">
        <v>61220.864538274298</v>
      </c>
      <c r="C2877" s="207">
        <f t="shared" si="179"/>
        <v>0.03</v>
      </c>
      <c r="D2877" s="273">
        <v>77.816400000000002</v>
      </c>
      <c r="E2877" s="207">
        <f t="shared" si="180"/>
        <v>0.03</v>
      </c>
      <c r="F2877" s="207">
        <f t="shared" si="178"/>
        <v>0</v>
      </c>
      <c r="G2877" s="187">
        <f t="shared" si="182"/>
        <v>1.9020498825393181E-2</v>
      </c>
      <c r="H2877" s="187">
        <f t="shared" si="181"/>
        <v>0.30074049260399877</v>
      </c>
      <c r="I2877" s="184"/>
      <c r="J2877" s="184"/>
      <c r="K2877" s="184"/>
      <c r="L2877" s="184"/>
      <c r="M2877" s="184"/>
      <c r="N2877" s="184"/>
      <c r="O2877" s="183"/>
      <c r="P2877" s="228"/>
    </row>
    <row r="2878" spans="1:16" x14ac:dyDescent="0.35">
      <c r="A2878" s="204">
        <f>A2877+3</f>
        <v>43850</v>
      </c>
      <c r="B2878" s="274">
        <v>60613.018617910799</v>
      </c>
      <c r="C2878" s="207">
        <f t="shared" si="179"/>
        <v>-0.99</v>
      </c>
      <c r="D2878" s="273">
        <v>77.039400000000001</v>
      </c>
      <c r="E2878" s="207">
        <f t="shared" si="180"/>
        <v>-1</v>
      </c>
      <c r="F2878" s="207">
        <f t="shared" si="178"/>
        <v>-1.0000000000000009E-2</v>
      </c>
      <c r="G2878" s="187">
        <f t="shared" si="182"/>
        <v>1.9022797431692811E-2</v>
      </c>
      <c r="H2878" s="187">
        <f t="shared" si="181"/>
        <v>0.30077683676075301</v>
      </c>
      <c r="I2878" s="184"/>
      <c r="J2878" s="184"/>
      <c r="K2878" s="184"/>
      <c r="L2878" s="184"/>
      <c r="M2878" s="184"/>
      <c r="N2878" s="184"/>
      <c r="O2878" s="183"/>
      <c r="P2878" s="228"/>
    </row>
    <row r="2879" spans="1:16" x14ac:dyDescent="0.35">
      <c r="A2879" s="204">
        <f t="shared" si="183"/>
        <v>43851</v>
      </c>
      <c r="B2879" s="274">
        <v>60313.671229106003</v>
      </c>
      <c r="C2879" s="207">
        <f t="shared" si="179"/>
        <v>-0.49</v>
      </c>
      <c r="D2879" s="273">
        <v>76.661299999999997</v>
      </c>
      <c r="E2879" s="207">
        <f t="shared" si="180"/>
        <v>-0.49</v>
      </c>
      <c r="F2879" s="207">
        <f t="shared" si="178"/>
        <v>0</v>
      </c>
      <c r="G2879" s="187">
        <f t="shared" si="182"/>
        <v>1.899690076386007E-2</v>
      </c>
      <c r="H2879" s="187">
        <f t="shared" si="181"/>
        <v>0.3003673744899516</v>
      </c>
      <c r="I2879" s="184"/>
      <c r="J2879" s="184"/>
      <c r="K2879" s="184"/>
      <c r="L2879" s="184"/>
      <c r="M2879" s="184"/>
      <c r="N2879" s="184"/>
      <c r="O2879" s="183"/>
      <c r="P2879" s="228"/>
    </row>
    <row r="2880" spans="1:16" x14ac:dyDescent="0.35">
      <c r="A2880" s="204">
        <f t="shared" si="183"/>
        <v>43852</v>
      </c>
      <c r="B2880" s="274">
        <v>60009.449655854398</v>
      </c>
      <c r="C2880" s="207">
        <f t="shared" si="179"/>
        <v>-0.5</v>
      </c>
      <c r="D2880" s="273">
        <v>76.276399999999995</v>
      </c>
      <c r="E2880" s="207">
        <f t="shared" si="180"/>
        <v>-0.5</v>
      </c>
      <c r="F2880" s="207">
        <f t="shared" si="178"/>
        <v>0</v>
      </c>
      <c r="G2880" s="187">
        <f t="shared" si="182"/>
        <v>1.8994428513343504E-2</v>
      </c>
      <c r="H2880" s="187">
        <f t="shared" si="181"/>
        <v>0.3003282847770572</v>
      </c>
      <c r="I2880" s="184"/>
      <c r="J2880" s="184"/>
      <c r="K2880" s="184"/>
      <c r="L2880" s="184"/>
      <c r="M2880" s="184"/>
      <c r="N2880" s="184"/>
      <c r="O2880" s="183"/>
      <c r="P2880" s="228"/>
    </row>
    <row r="2881" spans="1:16" x14ac:dyDescent="0.35">
      <c r="A2881" s="204">
        <f t="shared" si="183"/>
        <v>43853</v>
      </c>
      <c r="B2881" s="274">
        <v>60412.3168782633</v>
      </c>
      <c r="C2881" s="207">
        <f t="shared" si="179"/>
        <v>0.67</v>
      </c>
      <c r="D2881" s="273">
        <v>76.781599999999997</v>
      </c>
      <c r="E2881" s="207">
        <f t="shared" si="180"/>
        <v>0.66</v>
      </c>
      <c r="F2881" s="207">
        <f t="shared" si="178"/>
        <v>-1.0000000000000009E-2</v>
      </c>
      <c r="G2881" s="187">
        <f t="shared" si="182"/>
        <v>1.8994428513343504E-2</v>
      </c>
      <c r="H2881" s="187">
        <f t="shared" si="181"/>
        <v>0.3003282847770572</v>
      </c>
      <c r="I2881" s="184"/>
      <c r="J2881" s="184"/>
      <c r="K2881" s="184"/>
      <c r="L2881" s="184"/>
      <c r="M2881" s="184"/>
      <c r="N2881" s="184"/>
      <c r="O2881" s="183"/>
      <c r="P2881" s="228"/>
    </row>
    <row r="2882" spans="1:16" x14ac:dyDescent="0.35">
      <c r="A2882" s="204">
        <f t="shared" si="183"/>
        <v>43854</v>
      </c>
      <c r="B2882" s="274">
        <v>60746.379335414</v>
      </c>
      <c r="C2882" s="207">
        <f t="shared" si="179"/>
        <v>0.55000000000000004</v>
      </c>
      <c r="D2882" s="273">
        <v>77.197699999999998</v>
      </c>
      <c r="E2882" s="207">
        <f t="shared" si="180"/>
        <v>0.54</v>
      </c>
      <c r="F2882" s="207">
        <f t="shared" si="178"/>
        <v>-1.0000000000000009E-2</v>
      </c>
      <c r="G2882" s="187">
        <f t="shared" si="182"/>
        <v>1.8994428513343504E-2</v>
      </c>
      <c r="H2882" s="187">
        <f t="shared" si="181"/>
        <v>0.3003282847770572</v>
      </c>
      <c r="I2882" s="184"/>
      <c r="J2882" s="184"/>
      <c r="K2882" s="184"/>
      <c r="L2882" s="184"/>
      <c r="M2882" s="184"/>
      <c r="N2882" s="184"/>
      <c r="O2882" s="183"/>
      <c r="P2882" s="228"/>
    </row>
    <row r="2883" spans="1:16" x14ac:dyDescent="0.35">
      <c r="A2883" s="204">
        <f>A2882+3</f>
        <v>43857</v>
      </c>
      <c r="B2883" s="274">
        <v>60077.701489464504</v>
      </c>
      <c r="C2883" s="207">
        <f t="shared" si="179"/>
        <v>-1.1000000000000001</v>
      </c>
      <c r="D2883" s="273">
        <v>76.357299999999995</v>
      </c>
      <c r="E2883" s="207">
        <f t="shared" si="180"/>
        <v>-1.0900000000000001</v>
      </c>
      <c r="F2883" s="207">
        <f t="shared" si="178"/>
        <v>1.0000000000000009E-2</v>
      </c>
      <c r="G2883" s="187">
        <f t="shared" si="182"/>
        <v>1.9013090314740837E-2</v>
      </c>
      <c r="H2883" s="187">
        <f t="shared" si="181"/>
        <v>0.30062335376534366</v>
      </c>
      <c r="I2883" s="184"/>
      <c r="J2883" s="184"/>
      <c r="K2883" s="184"/>
      <c r="L2883" s="184"/>
      <c r="M2883" s="184"/>
      <c r="N2883" s="184"/>
      <c r="O2883" s="183"/>
      <c r="P2883" s="228"/>
    </row>
    <row r="2884" spans="1:16" x14ac:dyDescent="0.35">
      <c r="A2884" s="204">
        <f>A2883+1</f>
        <v>43858</v>
      </c>
      <c r="B2884" s="274">
        <v>59802.882233247801</v>
      </c>
      <c r="C2884" s="207">
        <f t="shared" si="179"/>
        <v>-0.46</v>
      </c>
      <c r="D2884" s="273">
        <v>76.008499999999998</v>
      </c>
      <c r="E2884" s="207">
        <f t="shared" si="180"/>
        <v>-0.46</v>
      </c>
      <c r="F2884" s="207">
        <f t="shared" si="178"/>
        <v>0</v>
      </c>
      <c r="G2884" s="187">
        <f t="shared" si="182"/>
        <v>1.9013090314740837E-2</v>
      </c>
      <c r="H2884" s="187">
        <f t="shared" si="181"/>
        <v>0.30062335376534366</v>
      </c>
      <c r="I2884" s="184"/>
      <c r="J2884" s="184"/>
      <c r="K2884" s="184"/>
      <c r="L2884" s="184"/>
      <c r="M2884" s="184"/>
      <c r="N2884" s="184"/>
      <c r="O2884" s="183"/>
      <c r="P2884" s="228"/>
    </row>
    <row r="2885" spans="1:16" x14ac:dyDescent="0.35">
      <c r="A2885" s="204">
        <f t="shared" si="183"/>
        <v>43859</v>
      </c>
      <c r="B2885" s="274">
        <v>60141.262462390201</v>
      </c>
      <c r="C2885" s="207">
        <f t="shared" si="179"/>
        <v>0.56999999999999995</v>
      </c>
      <c r="D2885" s="273">
        <v>76.4285</v>
      </c>
      <c r="E2885" s="207">
        <f t="shared" si="180"/>
        <v>0.55000000000000004</v>
      </c>
      <c r="F2885" s="207">
        <f t="shared" si="178"/>
        <v>-1.9999999999999907E-2</v>
      </c>
      <c r="G2885" s="187">
        <f t="shared" si="182"/>
        <v>1.9039305183166579E-2</v>
      </c>
      <c r="H2885" s="187">
        <f t="shared" si="181"/>
        <v>0.30103784722927851</v>
      </c>
      <c r="I2885" s="184"/>
      <c r="J2885" s="184"/>
      <c r="K2885" s="184"/>
      <c r="L2885" s="184"/>
      <c r="M2885" s="184"/>
      <c r="N2885" s="184"/>
      <c r="O2885" s="183"/>
      <c r="P2885" s="228"/>
    </row>
    <row r="2886" spans="1:16" x14ac:dyDescent="0.35">
      <c r="A2886" s="204">
        <f t="shared" si="183"/>
        <v>43860</v>
      </c>
      <c r="B2886" s="274">
        <v>59725.449914461402</v>
      </c>
      <c r="C2886" s="207">
        <f t="shared" si="179"/>
        <v>-0.69</v>
      </c>
      <c r="D2886" s="273">
        <v>75.901399999999995</v>
      </c>
      <c r="E2886" s="207">
        <f t="shared" si="180"/>
        <v>-0.69</v>
      </c>
      <c r="F2886" s="207">
        <f t="shared" si="178"/>
        <v>0</v>
      </c>
      <c r="G2886" s="187">
        <f t="shared" si="182"/>
        <v>1.9036838439570873E-2</v>
      </c>
      <c r="H2886" s="187">
        <f t="shared" si="181"/>
        <v>0.30099884458844822</v>
      </c>
      <c r="I2886" s="184"/>
      <c r="J2886" s="184"/>
      <c r="K2886" s="184"/>
      <c r="L2886" s="184"/>
      <c r="M2886" s="184"/>
      <c r="N2886" s="184"/>
      <c r="O2886" s="183"/>
      <c r="P2886" s="228"/>
    </row>
    <row r="2887" spans="1:16" x14ac:dyDescent="0.35">
      <c r="A2887" s="204">
        <f t="shared" si="183"/>
        <v>43861</v>
      </c>
      <c r="B2887" s="274">
        <v>59447.6086481362</v>
      </c>
      <c r="C2887" s="207">
        <f t="shared" si="179"/>
        <v>-0.47</v>
      </c>
      <c r="D2887" s="273">
        <v>75.549099999999996</v>
      </c>
      <c r="E2887" s="207">
        <f t="shared" si="180"/>
        <v>-0.46</v>
      </c>
      <c r="F2887" s="207">
        <f t="shared" si="178"/>
        <v>9.9999999999999534E-3</v>
      </c>
      <c r="G2887" s="187">
        <f t="shared" si="182"/>
        <v>1.9052824067205171E-2</v>
      </c>
      <c r="H2887" s="187">
        <f t="shared" si="181"/>
        <v>0.30125159955420677</v>
      </c>
      <c r="I2887" s="184"/>
      <c r="J2887" s="184"/>
      <c r="K2887" s="184"/>
      <c r="L2887" s="184"/>
      <c r="M2887" s="184"/>
      <c r="N2887" s="184"/>
      <c r="O2887" s="183"/>
      <c r="P2887" s="228"/>
    </row>
    <row r="2888" spans="1:16" x14ac:dyDescent="0.35">
      <c r="A2888" s="204">
        <f>A2887+1</f>
        <v>43862</v>
      </c>
      <c r="B2888" s="274">
        <v>58005.396386217202</v>
      </c>
      <c r="C2888" s="207">
        <f t="shared" si="179"/>
        <v>-2.4300000000000002</v>
      </c>
      <c r="D2888" s="273">
        <v>73.728300000000004</v>
      </c>
      <c r="E2888" s="207">
        <f t="shared" si="180"/>
        <v>-2.41</v>
      </c>
      <c r="F2888" s="207">
        <f t="shared" ref="F2888:F2951" si="184">+E2888-C2888</f>
        <v>2.0000000000000018E-2</v>
      </c>
      <c r="G2888" s="187">
        <f t="shared" si="182"/>
        <v>1.9107820974311004E-2</v>
      </c>
      <c r="H2888" s="187">
        <f t="shared" si="181"/>
        <v>0.30212117700780244</v>
      </c>
      <c r="I2888" s="184"/>
      <c r="J2888" s="184"/>
      <c r="K2888" s="184"/>
      <c r="L2888" s="184"/>
      <c r="M2888" s="184"/>
      <c r="N2888" s="184"/>
      <c r="O2888" s="183"/>
      <c r="P2888" s="228"/>
    </row>
    <row r="2889" spans="1:16" x14ac:dyDescent="0.35">
      <c r="A2889" s="204">
        <f>A2888+2</f>
        <v>43864</v>
      </c>
      <c r="B2889" s="274">
        <v>58205.066151010302</v>
      </c>
      <c r="C2889" s="207">
        <f t="shared" ref="C2889:C2952" si="185">ROUND(((B2889-B2888)/B2888)*100,2)</f>
        <v>0.34</v>
      </c>
      <c r="D2889" s="273">
        <v>73.973399999999998</v>
      </c>
      <c r="E2889" s="207">
        <f t="shared" ref="E2889:E2952" si="186">ROUND(((D2889-D2888)/D2888)*100,2)</f>
        <v>0.33</v>
      </c>
      <c r="F2889" s="207">
        <f t="shared" si="184"/>
        <v>-1.0000000000000009E-2</v>
      </c>
      <c r="G2889" s="187">
        <f t="shared" si="182"/>
        <v>1.9110702244481706E-2</v>
      </c>
      <c r="H2889" s="187">
        <f t="shared" si="181"/>
        <v>0.30216673388927101</v>
      </c>
      <c r="I2889" s="184"/>
      <c r="J2889" s="184"/>
      <c r="K2889" s="184"/>
      <c r="L2889" s="184"/>
      <c r="M2889" s="184"/>
      <c r="N2889" s="184"/>
      <c r="O2889" s="183"/>
      <c r="P2889" s="228"/>
    </row>
    <row r="2890" spans="1:16" x14ac:dyDescent="0.35">
      <c r="A2890" s="204">
        <f t="shared" si="183"/>
        <v>43865</v>
      </c>
      <c r="B2890" s="274">
        <v>59543.794439127203</v>
      </c>
      <c r="C2890" s="207">
        <f t="shared" si="185"/>
        <v>2.2999999999999998</v>
      </c>
      <c r="D2890" s="273">
        <v>75.660300000000007</v>
      </c>
      <c r="E2890" s="207">
        <f t="shared" si="186"/>
        <v>2.2799999999999998</v>
      </c>
      <c r="F2890" s="207">
        <f t="shared" si="184"/>
        <v>-2.0000000000000018E-2</v>
      </c>
      <c r="G2890" s="187">
        <f t="shared" si="182"/>
        <v>1.9134583115907235E-2</v>
      </c>
      <c r="H2890" s="187">
        <f t="shared" si="181"/>
        <v>0.30254432362034256</v>
      </c>
      <c r="I2890" s="184"/>
      <c r="J2890" s="184"/>
      <c r="K2890" s="184"/>
      <c r="L2890" s="184"/>
      <c r="M2890" s="184"/>
      <c r="N2890" s="184"/>
      <c r="O2890" s="183"/>
      <c r="P2890" s="228"/>
    </row>
    <row r="2891" spans="1:16" x14ac:dyDescent="0.35">
      <c r="A2891" s="204">
        <f t="shared" si="183"/>
        <v>43866</v>
      </c>
      <c r="B2891" s="274">
        <v>60059.5076759113</v>
      </c>
      <c r="C2891" s="207">
        <f t="shared" si="185"/>
        <v>0.87</v>
      </c>
      <c r="D2891" s="273">
        <v>76.309899999999999</v>
      </c>
      <c r="E2891" s="207">
        <f t="shared" si="186"/>
        <v>0.86</v>
      </c>
      <c r="F2891" s="207">
        <f t="shared" si="184"/>
        <v>-1.0000000000000009E-2</v>
      </c>
      <c r="G2891" s="187">
        <f t="shared" si="182"/>
        <v>1.9134583115907235E-2</v>
      </c>
      <c r="H2891" s="187">
        <f t="shared" si="181"/>
        <v>0.30254432362034256</v>
      </c>
      <c r="I2891" s="184"/>
      <c r="J2891" s="184"/>
      <c r="K2891" s="184"/>
      <c r="L2891" s="184"/>
      <c r="M2891" s="184"/>
      <c r="N2891" s="184"/>
      <c r="O2891" s="183"/>
      <c r="P2891" s="228"/>
    </row>
    <row r="2892" spans="1:16" x14ac:dyDescent="0.35">
      <c r="A2892" s="204">
        <f t="shared" si="183"/>
        <v>43867</v>
      </c>
      <c r="B2892" s="274">
        <v>60297.994478053603</v>
      </c>
      <c r="C2892" s="207">
        <f t="shared" si="185"/>
        <v>0.4</v>
      </c>
      <c r="D2892" s="273">
        <v>76.607299999999995</v>
      </c>
      <c r="E2892" s="207">
        <f t="shared" si="186"/>
        <v>0.39</v>
      </c>
      <c r="F2892" s="207">
        <f t="shared" si="184"/>
        <v>-1.0000000000000009E-2</v>
      </c>
      <c r="G2892" s="187">
        <f t="shared" si="182"/>
        <v>1.9137291119369154E-2</v>
      </c>
      <c r="H2892" s="187">
        <f t="shared" si="181"/>
        <v>0.30258714091459898</v>
      </c>
      <c r="I2892" s="184"/>
      <c r="J2892" s="184"/>
      <c r="K2892" s="184"/>
      <c r="L2892" s="184"/>
      <c r="M2892" s="184"/>
      <c r="N2892" s="184"/>
      <c r="O2892" s="183"/>
      <c r="P2892" s="228"/>
    </row>
    <row r="2893" spans="1:16" x14ac:dyDescent="0.35">
      <c r="A2893" s="204">
        <f>A2892+1</f>
        <v>43868</v>
      </c>
      <c r="B2893" s="274">
        <v>60058.3280919393</v>
      </c>
      <c r="C2893" s="207">
        <f t="shared" si="185"/>
        <v>-0.4</v>
      </c>
      <c r="D2893" s="273">
        <v>76.302499999999995</v>
      </c>
      <c r="E2893" s="207">
        <f t="shared" si="186"/>
        <v>-0.4</v>
      </c>
      <c r="F2893" s="207">
        <f t="shared" si="184"/>
        <v>0</v>
      </c>
      <c r="G2893" s="187">
        <f t="shared" si="182"/>
        <v>1.9134583115907235E-2</v>
      </c>
      <c r="H2893" s="187">
        <f t="shared" si="181"/>
        <v>0.30254432362034256</v>
      </c>
      <c r="I2893" s="184"/>
      <c r="J2893" s="184"/>
      <c r="K2893" s="184"/>
      <c r="L2893" s="184"/>
      <c r="M2893" s="184"/>
      <c r="N2893" s="184"/>
      <c r="O2893" s="183"/>
      <c r="P2893" s="228"/>
    </row>
    <row r="2894" spans="1:16" x14ac:dyDescent="0.35">
      <c r="A2894" s="204">
        <f>A2893+3</f>
        <v>43871</v>
      </c>
      <c r="B2894" s="274">
        <v>59821.503167987597</v>
      </c>
      <c r="C2894" s="207">
        <f t="shared" si="185"/>
        <v>-0.39</v>
      </c>
      <c r="D2894" s="273">
        <v>76.002499999999998</v>
      </c>
      <c r="E2894" s="207">
        <f t="shared" si="186"/>
        <v>-0.39</v>
      </c>
      <c r="F2894" s="207">
        <f t="shared" si="184"/>
        <v>0</v>
      </c>
      <c r="G2894" s="187">
        <f t="shared" si="182"/>
        <v>1.9131790085879088E-2</v>
      </c>
      <c r="H2894" s="187">
        <f t="shared" ref="H2894:H2957" si="187">+G2894*(SQRT(250))</f>
        <v>0.30250016193803159</v>
      </c>
      <c r="I2894" s="184"/>
      <c r="J2894" s="184"/>
      <c r="K2894" s="184"/>
      <c r="L2894" s="184"/>
      <c r="M2894" s="184"/>
      <c r="N2894" s="184"/>
      <c r="O2894" s="183"/>
      <c r="P2894" s="228"/>
    </row>
    <row r="2895" spans="1:16" x14ac:dyDescent="0.35">
      <c r="A2895" s="204">
        <f t="shared" si="183"/>
        <v>43872</v>
      </c>
      <c r="B2895" s="274">
        <v>60166.778888786699</v>
      </c>
      <c r="C2895" s="207">
        <f t="shared" si="185"/>
        <v>0.57999999999999996</v>
      </c>
      <c r="D2895" s="273">
        <v>76.4358</v>
      </c>
      <c r="E2895" s="207">
        <f t="shared" si="186"/>
        <v>0.56999999999999995</v>
      </c>
      <c r="F2895" s="207">
        <f t="shared" si="184"/>
        <v>-1.0000000000000009E-2</v>
      </c>
      <c r="G2895" s="187">
        <f t="shared" ref="G2895:G2958" si="188">+STDEV(F2647:F2895)</f>
        <v>1.9131790085879088E-2</v>
      </c>
      <c r="H2895" s="187">
        <f t="shared" si="187"/>
        <v>0.30250016193803159</v>
      </c>
      <c r="I2895" s="184"/>
      <c r="J2895" s="184"/>
      <c r="K2895" s="184"/>
      <c r="L2895" s="184"/>
      <c r="M2895" s="184"/>
      <c r="N2895" s="184"/>
      <c r="O2895" s="183"/>
      <c r="P2895" s="228"/>
    </row>
    <row r="2896" spans="1:16" x14ac:dyDescent="0.35">
      <c r="A2896" s="204">
        <f t="shared" si="183"/>
        <v>43873</v>
      </c>
      <c r="B2896" s="274">
        <v>60677.349869864302</v>
      </c>
      <c r="C2896" s="207">
        <f t="shared" si="185"/>
        <v>0.85</v>
      </c>
      <c r="D2896" s="273">
        <v>77.076700000000002</v>
      </c>
      <c r="E2896" s="207">
        <f t="shared" si="186"/>
        <v>0.84</v>
      </c>
      <c r="F2896" s="207">
        <f t="shared" si="184"/>
        <v>-1.0000000000000009E-2</v>
      </c>
      <c r="G2896" s="187">
        <f t="shared" si="188"/>
        <v>1.9107820974311004E-2</v>
      </c>
      <c r="H2896" s="187">
        <f t="shared" si="187"/>
        <v>0.30212117700780244</v>
      </c>
      <c r="I2896" s="184"/>
      <c r="J2896" s="184"/>
      <c r="K2896" s="184"/>
      <c r="L2896" s="184"/>
      <c r="M2896" s="184"/>
      <c r="N2896" s="184"/>
      <c r="O2896" s="183"/>
      <c r="P2896" s="228"/>
    </row>
    <row r="2897" spans="1:16" x14ac:dyDescent="0.35">
      <c r="A2897" s="204">
        <f t="shared" si="183"/>
        <v>43874</v>
      </c>
      <c r="B2897" s="274">
        <v>60522.458925870502</v>
      </c>
      <c r="C2897" s="207">
        <f t="shared" si="185"/>
        <v>-0.26</v>
      </c>
      <c r="D2897" s="273">
        <v>76.879499999999993</v>
      </c>
      <c r="E2897" s="207">
        <f t="shared" si="186"/>
        <v>-0.26</v>
      </c>
      <c r="F2897" s="207">
        <f t="shared" si="184"/>
        <v>0</v>
      </c>
      <c r="G2897" s="187">
        <f t="shared" si="188"/>
        <v>1.9104854507006944E-2</v>
      </c>
      <c r="H2897" s="187">
        <f t="shared" si="187"/>
        <v>0.30207427304137618</v>
      </c>
      <c r="I2897" s="184"/>
      <c r="J2897" s="184"/>
      <c r="K2897" s="184"/>
      <c r="L2897" s="184"/>
      <c r="M2897" s="184"/>
      <c r="N2897" s="184"/>
      <c r="O2897" s="183"/>
      <c r="P2897" s="228"/>
    </row>
    <row r="2898" spans="1:16" x14ac:dyDescent="0.35">
      <c r="A2898" s="204">
        <f>A2897+1</f>
        <v>43875</v>
      </c>
      <c r="B2898" s="274">
        <v>60227.504784621597</v>
      </c>
      <c r="C2898" s="207">
        <f t="shared" si="185"/>
        <v>-0.49</v>
      </c>
      <c r="D2898" s="273">
        <v>76.506799999999998</v>
      </c>
      <c r="E2898" s="207">
        <f t="shared" si="186"/>
        <v>-0.48</v>
      </c>
      <c r="F2898" s="207">
        <f t="shared" si="184"/>
        <v>1.0000000000000009E-2</v>
      </c>
      <c r="G2898" s="187">
        <f t="shared" si="188"/>
        <v>1.9004912054853662E-2</v>
      </c>
      <c r="H2898" s="187">
        <f t="shared" si="187"/>
        <v>0.3004940441226423</v>
      </c>
      <c r="I2898" s="184"/>
      <c r="J2898" s="184"/>
      <c r="K2898" s="184"/>
      <c r="L2898" s="184"/>
      <c r="M2898" s="184"/>
      <c r="N2898" s="184"/>
      <c r="O2898" s="183"/>
      <c r="P2898" s="228"/>
    </row>
    <row r="2899" spans="1:16" x14ac:dyDescent="0.35">
      <c r="A2899" s="204">
        <f>A2898+3</f>
        <v>43878</v>
      </c>
      <c r="B2899" s="274">
        <v>59948.7628717099</v>
      </c>
      <c r="C2899" s="207">
        <f t="shared" si="185"/>
        <v>-0.46</v>
      </c>
      <c r="D2899" s="273">
        <v>76.150099999999995</v>
      </c>
      <c r="E2899" s="207">
        <f t="shared" si="186"/>
        <v>-0.47</v>
      </c>
      <c r="F2899" s="207">
        <f t="shared" si="184"/>
        <v>-9.9999999999999534E-3</v>
      </c>
      <c r="G2899" s="187">
        <f t="shared" si="188"/>
        <v>1.8989227211689344E-2</v>
      </c>
      <c r="H2899" s="187">
        <f t="shared" si="187"/>
        <v>0.30024604497693347</v>
      </c>
      <c r="I2899" s="184"/>
      <c r="J2899" s="184"/>
      <c r="K2899" s="184"/>
      <c r="L2899" s="184"/>
      <c r="M2899" s="184"/>
      <c r="N2899" s="184"/>
      <c r="O2899" s="183"/>
      <c r="P2899" s="228"/>
    </row>
    <row r="2900" spans="1:16" x14ac:dyDescent="0.35">
      <c r="A2900" s="204">
        <f t="shared" ref="A2900:A2912" si="189">A2899+1</f>
        <v>43879</v>
      </c>
      <c r="B2900" s="274">
        <v>59713.215011540997</v>
      </c>
      <c r="C2900" s="207">
        <f t="shared" si="185"/>
        <v>-0.39</v>
      </c>
      <c r="D2900" s="273">
        <v>75.849800000000002</v>
      </c>
      <c r="E2900" s="207">
        <f t="shared" si="186"/>
        <v>-0.39</v>
      </c>
      <c r="F2900" s="207">
        <f t="shared" si="184"/>
        <v>0</v>
      </c>
      <c r="G2900" s="187">
        <f t="shared" si="188"/>
        <v>1.8989227211689344E-2</v>
      </c>
      <c r="H2900" s="187">
        <f t="shared" si="187"/>
        <v>0.30024604497693347</v>
      </c>
      <c r="I2900" s="184"/>
      <c r="J2900" s="184"/>
      <c r="K2900" s="184"/>
      <c r="L2900" s="184"/>
      <c r="M2900" s="184"/>
      <c r="N2900" s="184"/>
      <c r="O2900" s="183"/>
      <c r="P2900" s="228"/>
    </row>
    <row r="2901" spans="1:16" x14ac:dyDescent="0.35">
      <c r="A2901" s="204">
        <f t="shared" si="189"/>
        <v>43880</v>
      </c>
      <c r="B2901" s="274">
        <v>60339.081419416703</v>
      </c>
      <c r="C2901" s="207">
        <f t="shared" si="185"/>
        <v>1.05</v>
      </c>
      <c r="D2901" s="273">
        <v>76.644800000000004</v>
      </c>
      <c r="E2901" s="207">
        <f t="shared" si="186"/>
        <v>1.05</v>
      </c>
      <c r="F2901" s="207">
        <f t="shared" si="184"/>
        <v>0</v>
      </c>
      <c r="G2901" s="187">
        <f t="shared" si="188"/>
        <v>1.8989227211689344E-2</v>
      </c>
      <c r="H2901" s="187">
        <f t="shared" si="187"/>
        <v>0.30024604497693347</v>
      </c>
      <c r="I2901" s="184"/>
      <c r="J2901" s="184"/>
      <c r="K2901" s="184"/>
      <c r="L2901" s="184"/>
      <c r="M2901" s="184"/>
      <c r="N2901" s="184"/>
      <c r="O2901" s="183"/>
      <c r="P2901" s="228"/>
    </row>
    <row r="2902" spans="1:16" x14ac:dyDescent="0.35">
      <c r="A2902" s="204">
        <f t="shared" si="189"/>
        <v>43881</v>
      </c>
      <c r="B2902" s="274">
        <v>60115.848605755098</v>
      </c>
      <c r="C2902" s="207">
        <f t="shared" si="185"/>
        <v>-0.37</v>
      </c>
      <c r="D2902" s="273">
        <v>76.356800000000007</v>
      </c>
      <c r="E2902" s="207">
        <f t="shared" si="186"/>
        <v>-0.38</v>
      </c>
      <c r="F2902" s="207">
        <f t="shared" si="184"/>
        <v>-1.0000000000000009E-2</v>
      </c>
      <c r="G2902" s="187">
        <f t="shared" si="188"/>
        <v>1.8965248696400913E-2</v>
      </c>
      <c r="H2902" s="187">
        <f t="shared" si="187"/>
        <v>0.29986691136083043</v>
      </c>
      <c r="I2902" s="184"/>
      <c r="J2902" s="184"/>
      <c r="K2902" s="184"/>
      <c r="L2902" s="184"/>
      <c r="M2902" s="184"/>
      <c r="N2902" s="184"/>
      <c r="O2902" s="183"/>
      <c r="P2902" s="228"/>
    </row>
    <row r="2903" spans="1:16" x14ac:dyDescent="0.35">
      <c r="A2903" s="204">
        <f>A2902+4</f>
        <v>43885</v>
      </c>
      <c r="B2903" s="274">
        <v>58937.642672248003</v>
      </c>
      <c r="C2903" s="207">
        <f t="shared" si="185"/>
        <v>-1.96</v>
      </c>
      <c r="D2903" s="273">
        <v>74.8596</v>
      </c>
      <c r="E2903" s="207">
        <f t="shared" si="186"/>
        <v>-1.96</v>
      </c>
      <c r="F2903" s="207">
        <f t="shared" si="184"/>
        <v>0</v>
      </c>
      <c r="G2903" s="187">
        <f t="shared" si="188"/>
        <v>1.8962430724643813E-2</v>
      </c>
      <c r="H2903" s="187">
        <f t="shared" si="187"/>
        <v>0.29982235531515811</v>
      </c>
      <c r="I2903" s="184"/>
      <c r="J2903" s="184"/>
      <c r="K2903" s="184"/>
      <c r="L2903" s="184"/>
      <c r="M2903" s="184"/>
      <c r="N2903" s="184"/>
      <c r="O2903" s="183"/>
      <c r="P2903" s="228"/>
    </row>
    <row r="2904" spans="1:16" x14ac:dyDescent="0.35">
      <c r="A2904" s="204">
        <f t="shared" si="189"/>
        <v>43886</v>
      </c>
      <c r="B2904" s="274">
        <v>58817.861152013997</v>
      </c>
      <c r="C2904" s="207">
        <f t="shared" si="185"/>
        <v>-0.2</v>
      </c>
      <c r="D2904" s="273">
        <v>74.707400000000007</v>
      </c>
      <c r="E2904" s="207">
        <f t="shared" si="186"/>
        <v>-0.2</v>
      </c>
      <c r="F2904" s="207">
        <f t="shared" si="184"/>
        <v>0</v>
      </c>
      <c r="G2904" s="187">
        <f t="shared" si="188"/>
        <v>1.8959526921735075E-2</v>
      </c>
      <c r="H2904" s="187">
        <f t="shared" si="187"/>
        <v>0.29977644215981891</v>
      </c>
      <c r="I2904" s="184"/>
      <c r="J2904" s="184"/>
      <c r="K2904" s="184"/>
      <c r="L2904" s="184"/>
      <c r="M2904" s="184"/>
      <c r="N2904" s="184"/>
      <c r="O2904" s="183"/>
      <c r="P2904" s="228"/>
    </row>
    <row r="2905" spans="1:16" x14ac:dyDescent="0.35">
      <c r="A2905" s="204">
        <f t="shared" si="189"/>
        <v>43887</v>
      </c>
      <c r="B2905" s="274">
        <v>58245.120811971603</v>
      </c>
      <c r="C2905" s="207">
        <f t="shared" si="185"/>
        <v>-0.97</v>
      </c>
      <c r="D2905" s="273">
        <v>73.983500000000006</v>
      </c>
      <c r="E2905" s="207">
        <f t="shared" si="186"/>
        <v>-0.97</v>
      </c>
      <c r="F2905" s="207">
        <f t="shared" si="184"/>
        <v>0</v>
      </c>
      <c r="G2905" s="187">
        <f t="shared" si="188"/>
        <v>1.8959526921735075E-2</v>
      </c>
      <c r="H2905" s="187">
        <f t="shared" si="187"/>
        <v>0.29977644215981891</v>
      </c>
      <c r="I2905" s="184"/>
      <c r="J2905" s="184"/>
      <c r="K2905" s="184"/>
      <c r="L2905" s="184"/>
      <c r="M2905" s="184"/>
      <c r="N2905" s="184"/>
      <c r="O2905" s="183"/>
      <c r="P2905" s="228"/>
    </row>
    <row r="2906" spans="1:16" x14ac:dyDescent="0.35">
      <c r="A2906" s="204">
        <f t="shared" si="189"/>
        <v>43888</v>
      </c>
      <c r="B2906" s="274">
        <v>58035.883258541398</v>
      </c>
      <c r="C2906" s="207">
        <f t="shared" si="185"/>
        <v>-0.36</v>
      </c>
      <c r="D2906" s="273">
        <v>73.716999999999999</v>
      </c>
      <c r="E2906" s="207">
        <f t="shared" si="186"/>
        <v>-0.36</v>
      </c>
      <c r="F2906" s="207">
        <f t="shared" si="184"/>
        <v>0</v>
      </c>
      <c r="G2906" s="187">
        <f t="shared" si="188"/>
        <v>1.8956537248231306E-2</v>
      </c>
      <c r="H2906" s="187">
        <f t="shared" si="187"/>
        <v>0.29972917127115811</v>
      </c>
      <c r="I2906" s="184"/>
      <c r="J2906" s="184"/>
      <c r="K2906" s="184"/>
      <c r="L2906" s="184"/>
      <c r="M2906" s="184"/>
      <c r="N2906" s="184"/>
      <c r="O2906" s="183"/>
      <c r="P2906" s="228"/>
    </row>
    <row r="2907" spans="1:16" x14ac:dyDescent="0.35">
      <c r="A2907" s="204">
        <f t="shared" si="189"/>
        <v>43889</v>
      </c>
      <c r="B2907" s="274">
        <v>55920.992138421701</v>
      </c>
      <c r="C2907" s="207">
        <f t="shared" si="185"/>
        <v>-3.64</v>
      </c>
      <c r="D2907" s="273">
        <v>71.042400000000001</v>
      </c>
      <c r="E2907" s="207">
        <f t="shared" si="186"/>
        <v>-3.63</v>
      </c>
      <c r="F2907" s="207">
        <f t="shared" si="184"/>
        <v>1.0000000000000231E-2</v>
      </c>
      <c r="G2907" s="187">
        <f t="shared" si="188"/>
        <v>1.8971566262888238E-2</v>
      </c>
      <c r="H2907" s="187">
        <f t="shared" si="187"/>
        <v>0.29996680085767791</v>
      </c>
      <c r="I2907" s="184"/>
      <c r="J2907" s="184"/>
      <c r="K2907" s="184"/>
      <c r="L2907" s="184"/>
      <c r="M2907" s="184"/>
      <c r="N2907" s="184"/>
      <c r="O2907" s="183"/>
      <c r="P2907" s="228"/>
    </row>
    <row r="2908" spans="1:16" x14ac:dyDescent="0.35">
      <c r="A2908" s="204">
        <f>A2907+3</f>
        <v>43892</v>
      </c>
      <c r="B2908" s="274">
        <v>55705.759245251997</v>
      </c>
      <c r="C2908" s="207">
        <f t="shared" si="185"/>
        <v>-0.38</v>
      </c>
      <c r="D2908" s="273">
        <v>70.766999999999996</v>
      </c>
      <c r="E2908" s="207">
        <f t="shared" si="186"/>
        <v>-0.39</v>
      </c>
      <c r="F2908" s="207">
        <f t="shared" si="184"/>
        <v>-1.0000000000000009E-2</v>
      </c>
      <c r="G2908" s="187">
        <f t="shared" si="188"/>
        <v>1.8947052591824064E-2</v>
      </c>
      <c r="H2908" s="187">
        <f t="shared" si="187"/>
        <v>0.29957920568580315</v>
      </c>
      <c r="I2908" s="184"/>
      <c r="J2908" s="184"/>
      <c r="K2908" s="184"/>
      <c r="L2908" s="184"/>
      <c r="M2908" s="184"/>
      <c r="N2908" s="184"/>
      <c r="O2908" s="183"/>
      <c r="P2908" s="228"/>
    </row>
    <row r="2909" spans="1:16" x14ac:dyDescent="0.35">
      <c r="A2909" s="204">
        <f t="shared" si="189"/>
        <v>43893</v>
      </c>
      <c r="B2909" s="274">
        <v>56435.885822385797</v>
      </c>
      <c r="C2909" s="207">
        <f t="shared" si="185"/>
        <v>1.31</v>
      </c>
      <c r="D2909" s="273">
        <v>71.680599999999998</v>
      </c>
      <c r="E2909" s="207">
        <f t="shared" si="186"/>
        <v>1.29</v>
      </c>
      <c r="F2909" s="207">
        <f t="shared" si="184"/>
        <v>-2.0000000000000018E-2</v>
      </c>
      <c r="G2909" s="187">
        <f t="shared" si="188"/>
        <v>1.8971566262888238E-2</v>
      </c>
      <c r="H2909" s="187">
        <f t="shared" si="187"/>
        <v>0.29996680085767791</v>
      </c>
      <c r="I2909" s="184"/>
      <c r="J2909" s="184"/>
      <c r="K2909" s="184"/>
      <c r="L2909" s="184"/>
      <c r="M2909" s="184"/>
      <c r="N2909" s="184"/>
      <c r="O2909" s="183"/>
      <c r="P2909" s="228"/>
    </row>
    <row r="2910" spans="1:16" x14ac:dyDescent="0.35">
      <c r="A2910" s="204">
        <f t="shared" si="189"/>
        <v>43894</v>
      </c>
      <c r="B2910" s="274">
        <v>56122.866573149899</v>
      </c>
      <c r="C2910" s="207">
        <f t="shared" si="185"/>
        <v>-0.55000000000000004</v>
      </c>
      <c r="D2910" s="273">
        <v>71.282700000000006</v>
      </c>
      <c r="E2910" s="207">
        <f t="shared" si="186"/>
        <v>-0.56000000000000005</v>
      </c>
      <c r="F2910" s="207">
        <f t="shared" si="184"/>
        <v>-1.0000000000000009E-2</v>
      </c>
      <c r="G2910" s="187">
        <f t="shared" si="188"/>
        <v>1.8974724257352742E-2</v>
      </c>
      <c r="H2910" s="187">
        <f t="shared" si="187"/>
        <v>0.30001673313440808</v>
      </c>
      <c r="I2910" s="184"/>
      <c r="J2910" s="184"/>
      <c r="K2910" s="184"/>
      <c r="L2910" s="184"/>
      <c r="M2910" s="184"/>
      <c r="N2910" s="184"/>
      <c r="O2910" s="183"/>
      <c r="P2910" s="228"/>
    </row>
    <row r="2911" spans="1:16" x14ac:dyDescent="0.35">
      <c r="A2911" s="204">
        <f t="shared" si="189"/>
        <v>43895</v>
      </c>
      <c r="B2911" s="274">
        <v>56212.1941996198</v>
      </c>
      <c r="C2911" s="207">
        <f t="shared" si="185"/>
        <v>0.16</v>
      </c>
      <c r="D2911" s="273">
        <v>71.399299999999997</v>
      </c>
      <c r="E2911" s="207">
        <f t="shared" si="186"/>
        <v>0.16</v>
      </c>
      <c r="F2911" s="207">
        <f t="shared" si="184"/>
        <v>0</v>
      </c>
      <c r="G2911" s="187">
        <f t="shared" si="188"/>
        <v>1.8971566262888238E-2</v>
      </c>
      <c r="H2911" s="187">
        <f t="shared" si="187"/>
        <v>0.29996680085767791</v>
      </c>
      <c r="I2911" s="184"/>
      <c r="J2911" s="184"/>
      <c r="K2911" s="184"/>
      <c r="L2911" s="184"/>
      <c r="M2911" s="184"/>
      <c r="N2911" s="184"/>
      <c r="O2911" s="183"/>
      <c r="P2911" s="228"/>
    </row>
    <row r="2912" spans="1:16" x14ac:dyDescent="0.35">
      <c r="A2912" s="204">
        <f t="shared" si="189"/>
        <v>43896</v>
      </c>
      <c r="B2912" s="274">
        <v>54905.912426693903</v>
      </c>
      <c r="C2912" s="207">
        <f t="shared" si="185"/>
        <v>-2.3199999999999998</v>
      </c>
      <c r="D2912" s="273">
        <v>69.750100000000003</v>
      </c>
      <c r="E2912" s="207">
        <f t="shared" si="186"/>
        <v>-2.31</v>
      </c>
      <c r="F2912" s="207">
        <f t="shared" si="184"/>
        <v>9.9999999999997868E-3</v>
      </c>
      <c r="G2912" s="187">
        <f t="shared" si="188"/>
        <v>1.8989568324297251E-2</v>
      </c>
      <c r="H2912" s="187">
        <f t="shared" si="187"/>
        <v>0.30025143844083141</v>
      </c>
      <c r="I2912" s="184"/>
      <c r="J2912" s="184"/>
      <c r="K2912" s="184"/>
      <c r="L2912" s="184"/>
      <c r="M2912" s="184"/>
      <c r="N2912" s="184"/>
      <c r="O2912" s="183"/>
      <c r="P2912" s="228"/>
    </row>
    <row r="2913" spans="1:16" x14ac:dyDescent="0.35">
      <c r="A2913" s="204">
        <f>A2912+3</f>
        <v>43899</v>
      </c>
      <c r="B2913" s="274">
        <v>52068.803188509301</v>
      </c>
      <c r="C2913" s="207">
        <f t="shared" si="185"/>
        <v>-5.17</v>
      </c>
      <c r="D2913" s="273">
        <v>66.164100000000005</v>
      </c>
      <c r="E2913" s="207">
        <f t="shared" si="186"/>
        <v>-5.14</v>
      </c>
      <c r="F2913" s="207">
        <f t="shared" si="184"/>
        <v>3.0000000000000249E-2</v>
      </c>
      <c r="G2913" s="187">
        <f t="shared" si="188"/>
        <v>1.9102820091755068E-2</v>
      </c>
      <c r="H2913" s="187">
        <f t="shared" si="187"/>
        <v>0.30204210611186361</v>
      </c>
      <c r="I2913" s="184"/>
      <c r="J2913" s="184"/>
      <c r="K2913" s="184"/>
      <c r="L2913" s="184"/>
      <c r="M2913" s="184"/>
      <c r="N2913" s="184"/>
      <c r="O2913" s="183"/>
      <c r="P2913" s="228"/>
    </row>
    <row r="2914" spans="1:16" x14ac:dyDescent="0.35">
      <c r="A2914" s="204">
        <f>A2913+2</f>
        <v>43901</v>
      </c>
      <c r="B2914" s="274">
        <v>52160.048756638898</v>
      </c>
      <c r="C2914" s="207">
        <f t="shared" si="185"/>
        <v>0.18</v>
      </c>
      <c r="D2914" s="273">
        <v>66.276499999999999</v>
      </c>
      <c r="E2914" s="207">
        <f t="shared" si="186"/>
        <v>0.17</v>
      </c>
      <c r="F2914" s="207">
        <f t="shared" si="184"/>
        <v>-9.9999999999999811E-3</v>
      </c>
      <c r="G2914" s="187">
        <f t="shared" si="188"/>
        <v>1.9078050663017463E-2</v>
      </c>
      <c r="H2914" s="187">
        <f t="shared" si="187"/>
        <v>0.30165046705610332</v>
      </c>
      <c r="I2914" s="184"/>
      <c r="J2914" s="184"/>
      <c r="K2914" s="184"/>
      <c r="L2914" s="184"/>
      <c r="M2914" s="184"/>
      <c r="N2914" s="184"/>
      <c r="O2914" s="183"/>
      <c r="P2914" s="228"/>
    </row>
    <row r="2915" spans="1:16" x14ac:dyDescent="0.35">
      <c r="A2915" s="204">
        <f t="shared" ref="A2915:A2956" si="190">A2914+1</f>
        <v>43902</v>
      </c>
      <c r="B2915" s="274">
        <v>47894.505434966297</v>
      </c>
      <c r="C2915" s="207">
        <f t="shared" si="185"/>
        <v>-8.18</v>
      </c>
      <c r="D2915" s="273">
        <v>61.000799999999998</v>
      </c>
      <c r="E2915" s="207">
        <f t="shared" si="186"/>
        <v>-7.96</v>
      </c>
      <c r="F2915" s="207">
        <f t="shared" si="184"/>
        <v>0.21999999999999975</v>
      </c>
      <c r="G2915" s="187">
        <f t="shared" si="188"/>
        <v>2.3751231549743908E-2</v>
      </c>
      <c r="H2915" s="187">
        <f t="shared" si="187"/>
        <v>0.37553994465620777</v>
      </c>
      <c r="I2915" s="184"/>
      <c r="J2915" s="184"/>
      <c r="K2915" s="184"/>
      <c r="L2915" s="184"/>
      <c r="M2915" s="184"/>
      <c r="N2915" s="184"/>
      <c r="O2915" s="183"/>
      <c r="P2915" s="228"/>
    </row>
    <row r="2916" spans="1:16" x14ac:dyDescent="0.35">
      <c r="A2916" s="204">
        <f t="shared" si="190"/>
        <v>43903</v>
      </c>
      <c r="B2916" s="274">
        <v>49831.055402336999</v>
      </c>
      <c r="C2916" s="207">
        <f t="shared" si="185"/>
        <v>4.04</v>
      </c>
      <c r="D2916" s="273">
        <v>63.419899999999998</v>
      </c>
      <c r="E2916" s="207">
        <f t="shared" si="186"/>
        <v>3.97</v>
      </c>
      <c r="F2916" s="207">
        <f t="shared" si="184"/>
        <v>-6.999999999999984E-2</v>
      </c>
      <c r="G2916" s="187">
        <f t="shared" si="188"/>
        <v>2.4134251728414494E-2</v>
      </c>
      <c r="H2916" s="187">
        <f t="shared" si="187"/>
        <v>0.38159602542822624</v>
      </c>
      <c r="I2916" s="184"/>
      <c r="J2916" s="184"/>
      <c r="K2916" s="184"/>
      <c r="L2916" s="184"/>
      <c r="M2916" s="184"/>
      <c r="N2916" s="184"/>
      <c r="O2916" s="183"/>
      <c r="P2916" s="228"/>
    </row>
    <row r="2917" spans="1:16" x14ac:dyDescent="0.35">
      <c r="A2917" s="204">
        <f>A2916+3</f>
        <v>43906</v>
      </c>
      <c r="B2917" s="274">
        <v>45885.787538242999</v>
      </c>
      <c r="C2917" s="207">
        <f t="shared" si="185"/>
        <v>-7.92</v>
      </c>
      <c r="D2917" s="273">
        <v>58.509799999999998</v>
      </c>
      <c r="E2917" s="207">
        <f t="shared" si="186"/>
        <v>-7.74</v>
      </c>
      <c r="F2917" s="207">
        <f t="shared" si="184"/>
        <v>0.17999999999999972</v>
      </c>
      <c r="G2917" s="187">
        <f t="shared" si="188"/>
        <v>2.676155549369329E-2</v>
      </c>
      <c r="H2917" s="187">
        <f t="shared" si="187"/>
        <v>0.42313734544531328</v>
      </c>
      <c r="I2917" s="184"/>
      <c r="J2917" s="184"/>
      <c r="K2917" s="184"/>
      <c r="L2917" s="184"/>
      <c r="M2917" s="184"/>
      <c r="N2917" s="184"/>
      <c r="O2917" s="183"/>
      <c r="P2917" s="228"/>
    </row>
    <row r="2918" spans="1:16" x14ac:dyDescent="0.35">
      <c r="A2918" s="204">
        <f>A2917+1</f>
        <v>43907</v>
      </c>
      <c r="B2918" s="274">
        <v>44700.308802111897</v>
      </c>
      <c r="C2918" s="207">
        <f t="shared" si="185"/>
        <v>-2.58</v>
      </c>
      <c r="D2918" s="273">
        <v>57.0092</v>
      </c>
      <c r="E2918" s="207">
        <f t="shared" si="186"/>
        <v>-2.56</v>
      </c>
      <c r="F2918" s="207">
        <f t="shared" si="184"/>
        <v>2.0000000000000018E-2</v>
      </c>
      <c r="G2918" s="187">
        <f t="shared" si="188"/>
        <v>2.6797233471491259E-2</v>
      </c>
      <c r="H2918" s="187">
        <f t="shared" si="187"/>
        <v>0.42370146380606577</v>
      </c>
      <c r="I2918" s="184"/>
      <c r="J2918" s="184"/>
      <c r="K2918" s="184"/>
      <c r="L2918" s="184"/>
      <c r="M2918" s="184"/>
      <c r="N2918" s="184"/>
      <c r="O2918" s="183"/>
      <c r="P2918" s="228"/>
    </row>
    <row r="2919" spans="1:16" x14ac:dyDescent="0.35">
      <c r="A2919" s="204">
        <f t="shared" si="190"/>
        <v>43908</v>
      </c>
      <c r="B2919" s="274">
        <v>42201.248296009799</v>
      </c>
      <c r="C2919" s="207">
        <f t="shared" si="185"/>
        <v>-5.59</v>
      </c>
      <c r="D2919" s="273">
        <v>53.859299999999998</v>
      </c>
      <c r="E2919" s="207">
        <f t="shared" si="186"/>
        <v>-5.53</v>
      </c>
      <c r="F2919" s="207">
        <f t="shared" si="184"/>
        <v>5.9999999999999609E-2</v>
      </c>
      <c r="G2919" s="187">
        <f t="shared" si="188"/>
        <v>2.707199404864109E-2</v>
      </c>
      <c r="H2919" s="187">
        <f t="shared" si="187"/>
        <v>0.42804580998114516</v>
      </c>
      <c r="I2919" s="184"/>
      <c r="J2919" s="184"/>
      <c r="K2919" s="184"/>
      <c r="L2919" s="184"/>
      <c r="M2919" s="184"/>
      <c r="N2919" s="184"/>
      <c r="O2919" s="183"/>
      <c r="P2919" s="228"/>
    </row>
    <row r="2920" spans="1:16" x14ac:dyDescent="0.35">
      <c r="A2920" s="204">
        <f t="shared" si="190"/>
        <v>43909</v>
      </c>
      <c r="B2920" s="274">
        <v>41369.064409999999</v>
      </c>
      <c r="C2920" s="207">
        <f t="shared" si="185"/>
        <v>-1.97</v>
      </c>
      <c r="D2920" s="273">
        <v>52.8095</v>
      </c>
      <c r="E2920" s="207">
        <f t="shared" si="186"/>
        <v>-1.95</v>
      </c>
      <c r="F2920" s="207">
        <f t="shared" si="184"/>
        <v>2.0000000000000018E-2</v>
      </c>
      <c r="G2920" s="187">
        <f t="shared" si="188"/>
        <v>2.7101229052240168E-2</v>
      </c>
      <c r="H2920" s="187">
        <f t="shared" si="187"/>
        <v>0.42850805597502672</v>
      </c>
      <c r="I2920" s="184"/>
      <c r="J2920" s="184"/>
      <c r="K2920" s="184"/>
      <c r="L2920" s="184"/>
      <c r="M2920" s="184"/>
      <c r="N2920" s="184"/>
      <c r="O2920" s="183"/>
      <c r="P2920" s="228"/>
    </row>
    <row r="2921" spans="1:16" x14ac:dyDescent="0.35">
      <c r="A2921" s="204">
        <f t="shared" si="190"/>
        <v>43910</v>
      </c>
      <c r="B2921" s="274">
        <v>43749.485859394001</v>
      </c>
      <c r="C2921" s="207">
        <f t="shared" si="185"/>
        <v>5.75</v>
      </c>
      <c r="D2921" s="273">
        <v>55.7971</v>
      </c>
      <c r="E2921" s="207">
        <f t="shared" si="186"/>
        <v>5.66</v>
      </c>
      <c r="F2921" s="207">
        <f t="shared" si="184"/>
        <v>-8.9999999999999858E-2</v>
      </c>
      <c r="G2921" s="187">
        <f t="shared" si="188"/>
        <v>2.7675408380820912E-2</v>
      </c>
      <c r="H2921" s="187">
        <f t="shared" si="187"/>
        <v>0.43758662829353351</v>
      </c>
      <c r="I2921" s="184"/>
      <c r="J2921" s="184"/>
      <c r="K2921" s="184"/>
      <c r="L2921" s="184"/>
      <c r="M2921" s="184"/>
      <c r="N2921" s="184"/>
      <c r="O2921" s="183"/>
      <c r="P2921" s="228"/>
    </row>
    <row r="2922" spans="1:16" x14ac:dyDescent="0.35">
      <c r="A2922" s="204">
        <f>A2921+3</f>
        <v>43913</v>
      </c>
      <c r="B2922" s="274">
        <v>38017.156274965702</v>
      </c>
      <c r="C2922" s="207">
        <f t="shared" si="185"/>
        <v>-13.1</v>
      </c>
      <c r="D2922" s="273">
        <v>48.578499999999998</v>
      </c>
      <c r="E2922" s="207">
        <f t="shared" si="186"/>
        <v>-12.94</v>
      </c>
      <c r="F2922" s="207">
        <f t="shared" si="184"/>
        <v>0.16000000000000014</v>
      </c>
      <c r="G2922" s="187">
        <f t="shared" si="188"/>
        <v>2.950958353052608E-2</v>
      </c>
      <c r="H2922" s="187">
        <f t="shared" si="187"/>
        <v>0.46658748379727677</v>
      </c>
      <c r="I2922" s="184"/>
      <c r="J2922" s="184"/>
      <c r="K2922" s="184"/>
      <c r="L2922" s="184"/>
      <c r="M2922" s="184"/>
      <c r="N2922" s="184"/>
      <c r="O2922" s="183"/>
      <c r="P2922" s="228"/>
    </row>
    <row r="2923" spans="1:16" x14ac:dyDescent="0.35">
      <c r="A2923" s="204">
        <f t="shared" si="190"/>
        <v>43914</v>
      </c>
      <c r="B2923" s="274">
        <v>39047.833907587301</v>
      </c>
      <c r="C2923" s="207">
        <f t="shared" si="185"/>
        <v>2.71</v>
      </c>
      <c r="D2923" s="273">
        <v>49.878999999999998</v>
      </c>
      <c r="E2923" s="207">
        <f t="shared" si="186"/>
        <v>2.68</v>
      </c>
      <c r="F2923" s="207">
        <f t="shared" si="184"/>
        <v>-2.9999999999999805E-2</v>
      </c>
      <c r="G2923" s="187">
        <f t="shared" si="188"/>
        <v>2.9542107333654696E-2</v>
      </c>
      <c r="H2923" s="187">
        <f t="shared" si="187"/>
        <v>0.46710173027756346</v>
      </c>
      <c r="I2923" s="184"/>
      <c r="J2923" s="184"/>
      <c r="K2923" s="184"/>
      <c r="L2923" s="184"/>
      <c r="M2923" s="184"/>
      <c r="N2923" s="184"/>
      <c r="O2923" s="183"/>
      <c r="P2923" s="228"/>
    </row>
    <row r="2924" spans="1:16" x14ac:dyDescent="0.35">
      <c r="A2924" s="204">
        <f t="shared" si="190"/>
        <v>43915</v>
      </c>
      <c r="B2924" s="274">
        <v>41773.2350077183</v>
      </c>
      <c r="C2924" s="207">
        <f t="shared" si="185"/>
        <v>6.98</v>
      </c>
      <c r="D2924" s="273">
        <v>53.311500000000002</v>
      </c>
      <c r="E2924" s="207">
        <f t="shared" si="186"/>
        <v>6.88</v>
      </c>
      <c r="F2924" s="207">
        <f t="shared" si="184"/>
        <v>-0.10000000000000053</v>
      </c>
      <c r="G2924" s="187">
        <f t="shared" si="188"/>
        <v>3.0198097950602371E-2</v>
      </c>
      <c r="H2924" s="187">
        <f t="shared" si="187"/>
        <v>0.47747385264383196</v>
      </c>
      <c r="I2924" s="184"/>
      <c r="J2924" s="184"/>
      <c r="K2924" s="184"/>
      <c r="L2924" s="184"/>
      <c r="M2924" s="184"/>
      <c r="N2924" s="184"/>
      <c r="O2924" s="183"/>
      <c r="P2924" s="228"/>
    </row>
    <row r="2925" spans="1:16" x14ac:dyDescent="0.35">
      <c r="A2925" s="204">
        <f t="shared" si="190"/>
        <v>43916</v>
      </c>
      <c r="B2925" s="274">
        <v>43841.74</v>
      </c>
      <c r="C2925" s="207">
        <f t="shared" si="185"/>
        <v>4.95</v>
      </c>
      <c r="D2925" s="273">
        <v>55.905000000000001</v>
      </c>
      <c r="E2925" s="207">
        <f t="shared" si="186"/>
        <v>4.8600000000000003</v>
      </c>
      <c r="F2925" s="207">
        <f t="shared" si="184"/>
        <v>-8.9999999999999858E-2</v>
      </c>
      <c r="G2925" s="187">
        <f t="shared" si="188"/>
        <v>3.0709007478314041E-2</v>
      </c>
      <c r="H2925" s="187">
        <f t="shared" si="187"/>
        <v>0.48555204157308091</v>
      </c>
      <c r="I2925" s="184"/>
      <c r="J2925" s="184"/>
      <c r="K2925" s="184"/>
      <c r="L2925" s="184"/>
      <c r="M2925" s="184"/>
      <c r="N2925" s="184"/>
      <c r="O2925" s="183"/>
      <c r="P2925" s="228"/>
    </row>
    <row r="2926" spans="1:16" x14ac:dyDescent="0.35">
      <c r="A2926" s="204">
        <f t="shared" si="190"/>
        <v>43917</v>
      </c>
      <c r="B2926" s="274">
        <v>43649.682359556296</v>
      </c>
      <c r="C2926" s="207">
        <f t="shared" si="185"/>
        <v>-0.44</v>
      </c>
      <c r="D2926" s="273">
        <v>55.663699999999999</v>
      </c>
      <c r="E2926" s="207">
        <f t="shared" si="186"/>
        <v>-0.43</v>
      </c>
      <c r="F2926" s="207">
        <f t="shared" si="184"/>
        <v>1.0000000000000009E-2</v>
      </c>
      <c r="G2926" s="187">
        <f t="shared" si="188"/>
        <v>3.0713963988451939E-2</v>
      </c>
      <c r="H2926" s="187">
        <f t="shared" si="187"/>
        <v>0.48563041087948827</v>
      </c>
      <c r="I2926" s="184"/>
      <c r="J2926" s="184"/>
      <c r="K2926" s="184"/>
      <c r="L2926" s="184"/>
      <c r="M2926" s="184"/>
      <c r="N2926" s="184"/>
      <c r="O2926" s="183"/>
      <c r="P2926" s="228"/>
    </row>
    <row r="2927" spans="1:16" x14ac:dyDescent="0.35">
      <c r="A2927" s="204">
        <f>A2926+3</f>
        <v>43920</v>
      </c>
      <c r="B2927" s="274">
        <v>41636.298749079302</v>
      </c>
      <c r="C2927" s="207">
        <f t="shared" si="185"/>
        <v>-4.6100000000000003</v>
      </c>
      <c r="D2927" s="273">
        <v>53.144399999999997</v>
      </c>
      <c r="E2927" s="207">
        <f t="shared" si="186"/>
        <v>-4.53</v>
      </c>
      <c r="F2927" s="207">
        <f t="shared" si="184"/>
        <v>8.0000000000000071E-2</v>
      </c>
      <c r="G2927" s="187">
        <f t="shared" si="188"/>
        <v>3.074600381959362E-2</v>
      </c>
      <c r="H2927" s="187">
        <f t="shared" si="187"/>
        <v>0.4861370050907628</v>
      </c>
      <c r="I2927" s="184"/>
      <c r="J2927" s="184"/>
      <c r="K2927" s="184"/>
      <c r="L2927" s="184"/>
      <c r="M2927" s="184"/>
      <c r="N2927" s="184"/>
      <c r="O2927" s="183"/>
      <c r="P2927" s="228"/>
    </row>
    <row r="2928" spans="1:16" x14ac:dyDescent="0.35">
      <c r="A2928" s="204">
        <f t="shared" si="190"/>
        <v>43921</v>
      </c>
      <c r="B2928" s="274">
        <v>43141.537276775503</v>
      </c>
      <c r="C2928" s="207">
        <f t="shared" si="185"/>
        <v>3.62</v>
      </c>
      <c r="D2928" s="273">
        <v>54.971400000000003</v>
      </c>
      <c r="E2928" s="207">
        <f t="shared" si="186"/>
        <v>3.44</v>
      </c>
      <c r="F2928" s="207">
        <f t="shared" si="184"/>
        <v>-0.18000000000000016</v>
      </c>
      <c r="G2928" s="187">
        <f t="shared" si="188"/>
        <v>3.2763377679325974E-2</v>
      </c>
      <c r="H2928" s="187">
        <f t="shared" si="187"/>
        <v>0.5180344865349592</v>
      </c>
      <c r="I2928" s="184"/>
      <c r="J2928" s="184"/>
      <c r="K2928" s="184"/>
      <c r="L2928" s="184"/>
      <c r="M2928" s="184"/>
      <c r="N2928" s="184"/>
      <c r="O2928" s="183"/>
      <c r="P2928" s="228"/>
    </row>
    <row r="2929" spans="1:16" x14ac:dyDescent="0.35">
      <c r="A2929" s="204">
        <f t="shared" si="190"/>
        <v>43922</v>
      </c>
      <c r="B2929" s="274">
        <v>41380.089707467698</v>
      </c>
      <c r="C2929" s="207">
        <f t="shared" si="185"/>
        <v>-4.08</v>
      </c>
      <c r="D2929" s="273">
        <v>52.817700000000002</v>
      </c>
      <c r="E2929" s="207">
        <f t="shared" si="186"/>
        <v>-3.92</v>
      </c>
      <c r="F2929" s="207">
        <f t="shared" si="184"/>
        <v>0.16000000000000014</v>
      </c>
      <c r="G2929" s="187">
        <f t="shared" si="188"/>
        <v>3.4327558418907368E-2</v>
      </c>
      <c r="H2929" s="187">
        <f t="shared" si="187"/>
        <v>0.54276635558117869</v>
      </c>
      <c r="I2929" s="184"/>
      <c r="J2929" s="184"/>
      <c r="K2929" s="184"/>
      <c r="L2929" s="184"/>
      <c r="M2929" s="184"/>
      <c r="N2929" s="184"/>
      <c r="O2929" s="183"/>
      <c r="P2929" s="228"/>
    </row>
    <row r="2930" spans="1:16" x14ac:dyDescent="0.35">
      <c r="A2930" s="204">
        <f>A2929+2</f>
        <v>43924</v>
      </c>
      <c r="B2930" s="274">
        <v>40392.840539999997</v>
      </c>
      <c r="C2930" s="207">
        <f t="shared" si="185"/>
        <v>-2.39</v>
      </c>
      <c r="D2930" s="273">
        <v>51.589300000000001</v>
      </c>
      <c r="E2930" s="207">
        <f t="shared" si="186"/>
        <v>-2.33</v>
      </c>
      <c r="F2930" s="207">
        <f t="shared" si="184"/>
        <v>6.0000000000000053E-2</v>
      </c>
      <c r="G2930" s="187">
        <f t="shared" si="188"/>
        <v>3.4541206702822506E-2</v>
      </c>
      <c r="H2930" s="187">
        <f t="shared" si="187"/>
        <v>0.54614443155796943</v>
      </c>
      <c r="I2930" s="184"/>
      <c r="J2930" s="184"/>
      <c r="K2930" s="184"/>
      <c r="L2930" s="184"/>
      <c r="M2930" s="184"/>
      <c r="N2930" s="184"/>
      <c r="O2930" s="183"/>
      <c r="P2930" s="228"/>
    </row>
    <row r="2931" spans="1:16" x14ac:dyDescent="0.35">
      <c r="A2931" s="204">
        <f>A2930+4</f>
        <v>43928</v>
      </c>
      <c r="B2931" s="274">
        <v>44018.057955074597</v>
      </c>
      <c r="C2931" s="207">
        <f t="shared" si="185"/>
        <v>8.9700000000000006</v>
      </c>
      <c r="D2931" s="273">
        <v>56.054499999999997</v>
      </c>
      <c r="E2931" s="207">
        <f t="shared" si="186"/>
        <v>8.66</v>
      </c>
      <c r="F2931" s="207">
        <f t="shared" si="184"/>
        <v>-0.3100000000000005</v>
      </c>
      <c r="G2931" s="187">
        <f t="shared" si="188"/>
        <v>3.9705157682263292E-2</v>
      </c>
      <c r="H2931" s="187">
        <f t="shared" si="187"/>
        <v>0.62779366566042061</v>
      </c>
      <c r="I2931" s="184"/>
      <c r="J2931" s="184"/>
      <c r="K2931" s="184"/>
      <c r="L2931" s="184"/>
      <c r="M2931" s="184"/>
      <c r="N2931" s="184"/>
      <c r="O2931" s="183"/>
      <c r="P2931" s="228"/>
    </row>
    <row r="2932" spans="1:16" x14ac:dyDescent="0.35">
      <c r="A2932" s="204">
        <f>A2931+1</f>
        <v>43929</v>
      </c>
      <c r="B2932" s="274">
        <v>43764.4235826558</v>
      </c>
      <c r="C2932" s="207">
        <f t="shared" si="185"/>
        <v>-0.57999999999999996</v>
      </c>
      <c r="D2932" s="273">
        <v>55.726100000000002</v>
      </c>
      <c r="E2932" s="207">
        <f t="shared" si="186"/>
        <v>-0.59</v>
      </c>
      <c r="F2932" s="207">
        <f t="shared" si="184"/>
        <v>-1.0000000000000009E-2</v>
      </c>
      <c r="G2932" s="187">
        <f t="shared" si="188"/>
        <v>3.9705157682263292E-2</v>
      </c>
      <c r="H2932" s="187">
        <f t="shared" si="187"/>
        <v>0.62779366566042061</v>
      </c>
      <c r="I2932" s="184"/>
      <c r="J2932" s="184"/>
      <c r="K2932" s="184"/>
      <c r="L2932" s="184"/>
      <c r="M2932" s="184"/>
      <c r="N2932" s="184"/>
      <c r="O2932" s="183"/>
      <c r="P2932" s="228"/>
    </row>
    <row r="2933" spans="1:16" x14ac:dyDescent="0.35">
      <c r="A2933" s="204">
        <f t="shared" si="190"/>
        <v>43930</v>
      </c>
      <c r="B2933" s="274">
        <v>45617.329071506101</v>
      </c>
      <c r="C2933" s="207">
        <f t="shared" si="185"/>
        <v>4.2300000000000004</v>
      </c>
      <c r="D2933" s="273">
        <v>58.0505</v>
      </c>
      <c r="E2933" s="207">
        <f t="shared" si="186"/>
        <v>4.17</v>
      </c>
      <c r="F2933" s="207">
        <f t="shared" si="184"/>
        <v>-6.0000000000000497E-2</v>
      </c>
      <c r="G2933" s="187">
        <f t="shared" si="188"/>
        <v>3.9871213845124071E-2</v>
      </c>
      <c r="H2933" s="187">
        <f t="shared" si="187"/>
        <v>0.63041924413116013</v>
      </c>
      <c r="I2933" s="184"/>
      <c r="J2933" s="184"/>
      <c r="K2933" s="184"/>
      <c r="L2933" s="184"/>
      <c r="M2933" s="184"/>
      <c r="N2933" s="184"/>
      <c r="O2933" s="183"/>
      <c r="P2933" s="228"/>
    </row>
    <row r="2934" spans="1:16" x14ac:dyDescent="0.35">
      <c r="A2934" s="204">
        <f>A2933+4</f>
        <v>43934</v>
      </c>
      <c r="B2934" s="274">
        <v>44929.834569518302</v>
      </c>
      <c r="C2934" s="207">
        <f t="shared" si="185"/>
        <v>-1.51</v>
      </c>
      <c r="D2934" s="273">
        <v>57.1753</v>
      </c>
      <c r="E2934" s="207">
        <f t="shared" si="186"/>
        <v>-1.51</v>
      </c>
      <c r="F2934" s="207">
        <f t="shared" si="184"/>
        <v>0</v>
      </c>
      <c r="G2934" s="187">
        <f t="shared" si="188"/>
        <v>3.9871213845124071E-2</v>
      </c>
      <c r="H2934" s="187">
        <f t="shared" si="187"/>
        <v>0.63041924413116013</v>
      </c>
      <c r="I2934" s="184"/>
      <c r="J2934" s="184"/>
      <c r="K2934" s="184"/>
      <c r="L2934" s="184"/>
      <c r="M2934" s="184"/>
      <c r="N2934" s="184"/>
      <c r="O2934" s="183"/>
      <c r="P2934" s="228"/>
    </row>
    <row r="2935" spans="1:16" x14ac:dyDescent="0.35">
      <c r="A2935" s="204">
        <f>A2934+2</f>
        <v>43936</v>
      </c>
      <c r="B2935" s="274">
        <v>44475.693880100298</v>
      </c>
      <c r="C2935" s="207">
        <f t="shared" si="185"/>
        <v>-1.01</v>
      </c>
      <c r="D2935" s="273">
        <v>56.591999999999999</v>
      </c>
      <c r="E2935" s="207">
        <f t="shared" si="186"/>
        <v>-1.02</v>
      </c>
      <c r="F2935" s="207">
        <f t="shared" si="184"/>
        <v>-1.0000000000000009E-2</v>
      </c>
      <c r="G2935" s="187">
        <f t="shared" si="188"/>
        <v>3.9871213845124071E-2</v>
      </c>
      <c r="H2935" s="187">
        <f t="shared" si="187"/>
        <v>0.63041924413116013</v>
      </c>
      <c r="I2935" s="184"/>
      <c r="J2935" s="184"/>
      <c r="K2935" s="184"/>
      <c r="L2935" s="184"/>
      <c r="M2935" s="184"/>
      <c r="N2935" s="184"/>
      <c r="O2935" s="183"/>
      <c r="P2935" s="228"/>
    </row>
    <row r="2936" spans="1:16" x14ac:dyDescent="0.35">
      <c r="A2936" s="204">
        <f t="shared" si="190"/>
        <v>43937</v>
      </c>
      <c r="B2936" s="274">
        <v>44801.873033222502</v>
      </c>
      <c r="C2936" s="207">
        <f t="shared" si="185"/>
        <v>0.73</v>
      </c>
      <c r="D2936" s="273">
        <v>56.999899999999997</v>
      </c>
      <c r="E2936" s="207">
        <f t="shared" si="186"/>
        <v>0.72</v>
      </c>
      <c r="F2936" s="207">
        <f t="shared" si="184"/>
        <v>-1.0000000000000009E-2</v>
      </c>
      <c r="G2936" s="187">
        <f t="shared" si="188"/>
        <v>3.9873894363887448E-2</v>
      </c>
      <c r="H2936" s="187">
        <f t="shared" si="187"/>
        <v>0.63046162685417562</v>
      </c>
      <c r="I2936" s="184"/>
      <c r="J2936" s="184"/>
      <c r="K2936" s="184"/>
      <c r="L2936" s="184"/>
      <c r="M2936" s="184"/>
      <c r="N2936" s="184"/>
      <c r="O2936" s="183"/>
      <c r="P2936" s="228"/>
    </row>
    <row r="2937" spans="1:16" x14ac:dyDescent="0.35">
      <c r="A2937" s="204">
        <f>A2936+1</f>
        <v>43938</v>
      </c>
      <c r="B2937" s="274">
        <v>46245.519648886002</v>
      </c>
      <c r="C2937" s="207">
        <f t="shared" si="185"/>
        <v>3.22</v>
      </c>
      <c r="D2937" s="273">
        <v>58.825200000000002</v>
      </c>
      <c r="E2937" s="207">
        <f t="shared" si="186"/>
        <v>3.2</v>
      </c>
      <c r="F2937" s="207">
        <f t="shared" si="184"/>
        <v>-2.0000000000000018E-2</v>
      </c>
      <c r="G2937" s="187">
        <f t="shared" si="188"/>
        <v>3.9889242955821427E-2</v>
      </c>
      <c r="H2937" s="187">
        <f t="shared" si="187"/>
        <v>0.63070430940111499</v>
      </c>
      <c r="I2937" s="184"/>
      <c r="J2937" s="184"/>
      <c r="K2937" s="184"/>
      <c r="L2937" s="184"/>
      <c r="M2937" s="184"/>
      <c r="N2937" s="184"/>
      <c r="O2937" s="183"/>
      <c r="P2937" s="228"/>
    </row>
    <row r="2938" spans="1:16" x14ac:dyDescent="0.35">
      <c r="A2938" s="204">
        <f>A2937+3</f>
        <v>43941</v>
      </c>
      <c r="B2938" s="274">
        <v>46332.305211718798</v>
      </c>
      <c r="C2938" s="207">
        <f t="shared" si="185"/>
        <v>0.19</v>
      </c>
      <c r="D2938" s="273">
        <v>58.9223</v>
      </c>
      <c r="E2938" s="207">
        <f t="shared" si="186"/>
        <v>0.17</v>
      </c>
      <c r="F2938" s="207">
        <f t="shared" si="184"/>
        <v>-1.999999999999999E-2</v>
      </c>
      <c r="G2938" s="187">
        <f t="shared" si="188"/>
        <v>3.9901907187198479E-2</v>
      </c>
      <c r="H2938" s="187">
        <f t="shared" si="187"/>
        <v>0.63090454848094923</v>
      </c>
      <c r="I2938" s="184"/>
      <c r="J2938" s="184"/>
      <c r="K2938" s="184"/>
      <c r="L2938" s="184"/>
      <c r="M2938" s="184"/>
      <c r="N2938" s="184"/>
      <c r="O2938" s="183"/>
      <c r="P2938" s="228"/>
    </row>
    <row r="2939" spans="1:16" x14ac:dyDescent="0.35">
      <c r="A2939" s="204">
        <f t="shared" si="190"/>
        <v>43942</v>
      </c>
      <c r="B2939" s="274">
        <v>44851.799966494698</v>
      </c>
      <c r="C2939" s="207">
        <f t="shared" si="185"/>
        <v>-3.2</v>
      </c>
      <c r="D2939" s="273">
        <v>57.078800000000001</v>
      </c>
      <c r="E2939" s="207">
        <f t="shared" si="186"/>
        <v>-3.13</v>
      </c>
      <c r="F2939" s="207">
        <f t="shared" si="184"/>
        <v>7.0000000000000284E-2</v>
      </c>
      <c r="G2939" s="187">
        <f t="shared" si="188"/>
        <v>4.0165240376788473E-2</v>
      </c>
      <c r="H2939" s="187">
        <f t="shared" si="187"/>
        <v>0.63506821179405581</v>
      </c>
      <c r="I2939" s="184"/>
      <c r="J2939" s="184"/>
      <c r="K2939" s="184"/>
      <c r="L2939" s="184"/>
      <c r="M2939" s="184"/>
      <c r="N2939" s="184"/>
      <c r="O2939" s="183"/>
      <c r="P2939" s="228"/>
    </row>
    <row r="2940" spans="1:16" x14ac:dyDescent="0.35">
      <c r="A2940" s="204">
        <f t="shared" si="190"/>
        <v>43943</v>
      </c>
      <c r="B2940" s="274">
        <v>45939.307384975502</v>
      </c>
      <c r="C2940" s="207">
        <f t="shared" si="185"/>
        <v>2.42</v>
      </c>
      <c r="D2940" s="273">
        <v>58.429699999999997</v>
      </c>
      <c r="E2940" s="207">
        <f t="shared" si="186"/>
        <v>2.37</v>
      </c>
      <c r="F2940" s="207">
        <f t="shared" si="184"/>
        <v>-4.9999999999999822E-2</v>
      </c>
      <c r="G2940" s="187">
        <f t="shared" si="188"/>
        <v>4.0276364238329462E-2</v>
      </c>
      <c r="H2940" s="187">
        <f t="shared" si="187"/>
        <v>0.63682523431836935</v>
      </c>
      <c r="I2940" s="184"/>
      <c r="J2940" s="184"/>
      <c r="K2940" s="184"/>
      <c r="L2940" s="184"/>
      <c r="M2940" s="184"/>
      <c r="N2940" s="184"/>
      <c r="O2940" s="183"/>
      <c r="P2940" s="228"/>
    </row>
    <row r="2941" spans="1:16" x14ac:dyDescent="0.35">
      <c r="A2941" s="204">
        <f t="shared" si="190"/>
        <v>43944</v>
      </c>
      <c r="B2941" s="274">
        <v>46647.183912270899</v>
      </c>
      <c r="C2941" s="207">
        <f t="shared" si="185"/>
        <v>1.54</v>
      </c>
      <c r="D2941" s="273">
        <v>59.323099999999997</v>
      </c>
      <c r="E2941" s="207">
        <f t="shared" si="186"/>
        <v>1.53</v>
      </c>
      <c r="F2941" s="207">
        <f t="shared" si="184"/>
        <v>-1.0000000000000009E-2</v>
      </c>
      <c r="G2941" s="187">
        <f t="shared" si="188"/>
        <v>4.0278977590747368E-2</v>
      </c>
      <c r="H2941" s="187">
        <f t="shared" si="187"/>
        <v>0.63686655504821588</v>
      </c>
      <c r="I2941" s="184"/>
      <c r="J2941" s="184"/>
      <c r="K2941" s="184"/>
      <c r="L2941" s="184"/>
      <c r="M2941" s="184"/>
      <c r="N2941" s="184"/>
      <c r="O2941" s="183"/>
      <c r="P2941" s="228"/>
    </row>
    <row r="2942" spans="1:16" x14ac:dyDescent="0.35">
      <c r="A2942" s="204">
        <f>A2941+1</f>
        <v>43945</v>
      </c>
      <c r="B2942" s="274">
        <v>45862.697059467602</v>
      </c>
      <c r="C2942" s="207">
        <f t="shared" si="185"/>
        <v>-1.68</v>
      </c>
      <c r="D2942" s="273">
        <v>58.333500000000001</v>
      </c>
      <c r="E2942" s="207">
        <f t="shared" si="186"/>
        <v>-1.67</v>
      </c>
      <c r="F2942" s="207">
        <f t="shared" si="184"/>
        <v>1.0000000000000009E-2</v>
      </c>
      <c r="G2942" s="187">
        <f t="shared" si="188"/>
        <v>4.0283721397267234E-2</v>
      </c>
      <c r="H2942" s="187">
        <f t="shared" si="187"/>
        <v>0.63694156121512557</v>
      </c>
      <c r="I2942" s="184"/>
      <c r="J2942" s="184"/>
      <c r="K2942" s="184"/>
      <c r="L2942" s="184"/>
      <c r="M2942" s="184"/>
      <c r="N2942" s="184"/>
      <c r="O2942" s="183"/>
      <c r="P2942" s="228"/>
    </row>
    <row r="2943" spans="1:16" x14ac:dyDescent="0.35">
      <c r="A2943" s="204">
        <f>A2942+3</f>
        <v>43948</v>
      </c>
      <c r="B2943" s="274">
        <v>46471.506477754301</v>
      </c>
      <c r="C2943" s="207">
        <f t="shared" si="185"/>
        <v>1.33</v>
      </c>
      <c r="D2943" s="273">
        <v>59.094900000000003</v>
      </c>
      <c r="E2943" s="207">
        <f t="shared" si="186"/>
        <v>1.31</v>
      </c>
      <c r="F2943" s="207">
        <f t="shared" si="184"/>
        <v>-2.0000000000000018E-2</v>
      </c>
      <c r="G2943" s="187">
        <f t="shared" si="188"/>
        <v>4.0296382213350003E-2</v>
      </c>
      <c r="H2943" s="187">
        <f t="shared" si="187"/>
        <v>0.63714174629441567</v>
      </c>
      <c r="I2943" s="184"/>
      <c r="J2943" s="184"/>
      <c r="K2943" s="184"/>
      <c r="L2943" s="184"/>
      <c r="M2943" s="184"/>
      <c r="N2943" s="184"/>
      <c r="O2943" s="183"/>
      <c r="P2943" s="228"/>
    </row>
    <row r="2944" spans="1:16" x14ac:dyDescent="0.35">
      <c r="A2944" s="204">
        <f t="shared" si="190"/>
        <v>43949</v>
      </c>
      <c r="B2944" s="274">
        <v>47015.286966782201</v>
      </c>
      <c r="C2944" s="207">
        <f t="shared" si="185"/>
        <v>1.17</v>
      </c>
      <c r="D2944" s="273">
        <v>59.7834</v>
      </c>
      <c r="E2944" s="207">
        <f t="shared" si="186"/>
        <v>1.17</v>
      </c>
      <c r="F2944" s="207">
        <f t="shared" si="184"/>
        <v>0</v>
      </c>
      <c r="G2944" s="187">
        <f t="shared" si="188"/>
        <v>4.0293729800374017E-2</v>
      </c>
      <c r="H2944" s="187">
        <f t="shared" si="187"/>
        <v>0.63709980796291821</v>
      </c>
      <c r="I2944" s="184"/>
      <c r="J2944" s="184"/>
      <c r="K2944" s="184"/>
      <c r="L2944" s="184"/>
      <c r="M2944" s="184"/>
      <c r="N2944" s="184"/>
      <c r="O2944" s="183"/>
      <c r="P2944" s="228"/>
    </row>
    <row r="2945" spans="1:16" x14ac:dyDescent="0.35">
      <c r="A2945" s="204">
        <f t="shared" si="190"/>
        <v>43950</v>
      </c>
      <c r="B2945" s="274">
        <v>47901.934780156698</v>
      </c>
      <c r="C2945" s="207">
        <f t="shared" si="185"/>
        <v>1.89</v>
      </c>
      <c r="D2945" s="273">
        <v>60.905099999999997</v>
      </c>
      <c r="E2945" s="207">
        <f t="shared" si="186"/>
        <v>1.88</v>
      </c>
      <c r="F2945" s="207">
        <f t="shared" si="184"/>
        <v>-1.0000000000000009E-2</v>
      </c>
      <c r="G2945" s="187">
        <f t="shared" si="188"/>
        <v>4.0293729800374017E-2</v>
      </c>
      <c r="H2945" s="187">
        <f t="shared" si="187"/>
        <v>0.63709980796291821</v>
      </c>
      <c r="I2945" s="184"/>
      <c r="J2945" s="184"/>
      <c r="K2945" s="184"/>
      <c r="L2945" s="184"/>
      <c r="M2945" s="184"/>
      <c r="N2945" s="184"/>
      <c r="O2945" s="183"/>
      <c r="P2945" s="228"/>
    </row>
    <row r="2946" spans="1:16" x14ac:dyDescent="0.35">
      <c r="A2946" s="204">
        <f t="shared" si="190"/>
        <v>43951</v>
      </c>
      <c r="B2946" s="274">
        <v>49362.2038096088</v>
      </c>
      <c r="C2946" s="207">
        <f t="shared" si="185"/>
        <v>3.05</v>
      </c>
      <c r="D2946" s="273">
        <v>62.749699999999997</v>
      </c>
      <c r="E2946" s="207">
        <f t="shared" si="186"/>
        <v>3.03</v>
      </c>
      <c r="F2946" s="207">
        <f t="shared" si="184"/>
        <v>-2.0000000000000018E-2</v>
      </c>
      <c r="G2946" s="187">
        <f t="shared" si="188"/>
        <v>4.0308998878595813E-2</v>
      </c>
      <c r="H2946" s="187">
        <f t="shared" si="187"/>
        <v>0.637341233287679</v>
      </c>
      <c r="I2946" s="184"/>
      <c r="J2946" s="184"/>
      <c r="K2946" s="184"/>
      <c r="L2946" s="184"/>
      <c r="M2946" s="184"/>
      <c r="N2946" s="184"/>
      <c r="P2946" s="228"/>
    </row>
    <row r="2947" spans="1:16" x14ac:dyDescent="0.35">
      <c r="A2947" s="204">
        <f>A2946+4</f>
        <v>43955</v>
      </c>
      <c r="B2947" s="274">
        <v>46430.915396119599</v>
      </c>
      <c r="C2947" s="207">
        <f t="shared" si="185"/>
        <v>-5.94</v>
      </c>
      <c r="D2947" s="273">
        <v>59.046999999999997</v>
      </c>
      <c r="E2947" s="207">
        <f t="shared" si="186"/>
        <v>-5.9</v>
      </c>
      <c r="F2947" s="207">
        <f t="shared" si="184"/>
        <v>4.0000000000000036E-2</v>
      </c>
      <c r="G2947" s="187">
        <f t="shared" si="188"/>
        <v>4.0398247439280187E-2</v>
      </c>
      <c r="H2947" s="187">
        <f t="shared" si="187"/>
        <v>0.63875237693595088</v>
      </c>
      <c r="I2947" s="184"/>
      <c r="J2947" s="184"/>
      <c r="K2947" s="184"/>
      <c r="L2947" s="184"/>
      <c r="M2947" s="184"/>
      <c r="N2947" s="184"/>
      <c r="P2947" s="228"/>
    </row>
    <row r="2948" spans="1:16" x14ac:dyDescent="0.35">
      <c r="A2948" s="204">
        <f t="shared" si="190"/>
        <v>43956</v>
      </c>
      <c r="B2948" s="274">
        <v>46047.583513235397</v>
      </c>
      <c r="C2948" s="207">
        <f t="shared" si="185"/>
        <v>-0.83</v>
      </c>
      <c r="D2948" s="273">
        <v>58.564799999999998</v>
      </c>
      <c r="E2948" s="207">
        <f t="shared" si="186"/>
        <v>-0.82</v>
      </c>
      <c r="F2948" s="207">
        <f t="shared" si="184"/>
        <v>1.0000000000000009E-2</v>
      </c>
      <c r="G2948" s="187">
        <f t="shared" si="188"/>
        <v>4.0405462170786721E-2</v>
      </c>
      <c r="H2948" s="187">
        <f t="shared" si="187"/>
        <v>0.63886645185728697</v>
      </c>
      <c r="I2948" s="184"/>
      <c r="J2948" s="184"/>
      <c r="K2948" s="184"/>
      <c r="L2948" s="184"/>
      <c r="M2948" s="184"/>
      <c r="N2948" s="184"/>
      <c r="P2948" s="228"/>
    </row>
    <row r="2949" spans="1:16" x14ac:dyDescent="0.35">
      <c r="A2949" s="204">
        <f t="shared" si="190"/>
        <v>43957</v>
      </c>
      <c r="B2949" s="274">
        <v>46387.573774815501</v>
      </c>
      <c r="C2949" s="207">
        <f t="shared" si="185"/>
        <v>0.74</v>
      </c>
      <c r="D2949" s="273">
        <v>58.987200000000001</v>
      </c>
      <c r="E2949" s="207">
        <f t="shared" si="186"/>
        <v>0.72</v>
      </c>
      <c r="F2949" s="207">
        <f t="shared" si="184"/>
        <v>-2.0000000000000018E-2</v>
      </c>
      <c r="G2949" s="187">
        <f t="shared" si="188"/>
        <v>4.04209294199546E-2</v>
      </c>
      <c r="H2949" s="187">
        <f t="shared" si="187"/>
        <v>0.63911101053982622</v>
      </c>
      <c r="I2949" s="184"/>
      <c r="J2949" s="184"/>
      <c r="K2949" s="184"/>
      <c r="L2949" s="184"/>
      <c r="M2949" s="184"/>
      <c r="N2949" s="184"/>
      <c r="P2949" s="228"/>
    </row>
    <row r="2950" spans="1:16" x14ac:dyDescent="0.35">
      <c r="A2950" s="204">
        <f t="shared" si="190"/>
        <v>43958</v>
      </c>
      <c r="B2950" s="274">
        <v>46032.744559139101</v>
      </c>
      <c r="C2950" s="207">
        <f t="shared" si="185"/>
        <v>-0.76</v>
      </c>
      <c r="D2950" s="273">
        <v>58.539900000000003</v>
      </c>
      <c r="E2950" s="207">
        <f t="shared" si="186"/>
        <v>-0.76</v>
      </c>
      <c r="F2950" s="207">
        <f t="shared" si="184"/>
        <v>0</v>
      </c>
      <c r="G2950" s="187">
        <f t="shared" si="188"/>
        <v>4.0418205049100271E-2</v>
      </c>
      <c r="H2950" s="187">
        <f t="shared" si="187"/>
        <v>0.63906793445437293</v>
      </c>
      <c r="I2950" s="184"/>
      <c r="J2950" s="184"/>
      <c r="K2950" s="184"/>
      <c r="L2950" s="184"/>
      <c r="M2950" s="184"/>
      <c r="N2950" s="184"/>
      <c r="P2950" s="228"/>
    </row>
    <row r="2951" spans="1:16" x14ac:dyDescent="0.35">
      <c r="A2951" s="204">
        <f t="shared" si="190"/>
        <v>43959</v>
      </c>
      <c r="B2951" s="274">
        <v>46324.556559648903</v>
      </c>
      <c r="C2951" s="207">
        <f t="shared" si="185"/>
        <v>0.63</v>
      </c>
      <c r="D2951" s="273">
        <v>58.905700000000003</v>
      </c>
      <c r="E2951" s="207">
        <f t="shared" si="186"/>
        <v>0.62</v>
      </c>
      <c r="F2951" s="207">
        <f t="shared" si="184"/>
        <v>-1.0000000000000009E-2</v>
      </c>
      <c r="G2951" s="187">
        <f t="shared" si="188"/>
        <v>4.04209294199546E-2</v>
      </c>
      <c r="H2951" s="187">
        <f t="shared" si="187"/>
        <v>0.63911101053982622</v>
      </c>
      <c r="I2951" s="184"/>
      <c r="J2951" s="184"/>
      <c r="K2951" s="184"/>
      <c r="L2951" s="184"/>
      <c r="M2951" s="184"/>
      <c r="N2951" s="184"/>
      <c r="P2951" s="228"/>
    </row>
    <row r="2952" spans="1:16" x14ac:dyDescent="0.35">
      <c r="A2952" s="204">
        <f>A2951+3</f>
        <v>43962</v>
      </c>
      <c r="B2952" s="274">
        <v>46205.265377726799</v>
      </c>
      <c r="C2952" s="207">
        <f t="shared" si="185"/>
        <v>-0.26</v>
      </c>
      <c r="D2952" s="273">
        <v>58.749000000000002</v>
      </c>
      <c r="E2952" s="207">
        <f t="shared" si="186"/>
        <v>-0.27</v>
      </c>
      <c r="F2952" s="207">
        <f t="shared" ref="F2952:F3015" si="191">+E2952-C2952</f>
        <v>-1.0000000000000009E-2</v>
      </c>
      <c r="G2952" s="187">
        <f t="shared" si="188"/>
        <v>4.04209294199546E-2</v>
      </c>
      <c r="H2952" s="187">
        <f t="shared" si="187"/>
        <v>0.63911101053982622</v>
      </c>
      <c r="I2952" s="184"/>
      <c r="J2952" s="184"/>
      <c r="K2952" s="184"/>
      <c r="L2952" s="184"/>
      <c r="M2952" s="184"/>
      <c r="N2952" s="184"/>
      <c r="P2952" s="228"/>
    </row>
    <row r="2953" spans="1:16" x14ac:dyDescent="0.35">
      <c r="A2953" s="204">
        <f t="shared" si="190"/>
        <v>43963</v>
      </c>
      <c r="B2953" s="274">
        <v>45926.968082887601</v>
      </c>
      <c r="C2953" s="207">
        <f t="shared" ref="C2953:C3016" si="192">ROUND(((B2953-B2952)/B2952)*100,2)</f>
        <v>-0.6</v>
      </c>
      <c r="D2953" s="273">
        <v>58.398800000000001</v>
      </c>
      <c r="E2953" s="207">
        <f t="shared" ref="E2953:E3016" si="193">ROUND(((D2953-D2952)/D2952)*100,2)</f>
        <v>-0.6</v>
      </c>
      <c r="F2953" s="207">
        <f t="shared" si="191"/>
        <v>0</v>
      </c>
      <c r="G2953" s="187">
        <f t="shared" si="188"/>
        <v>4.0418205049100271E-2</v>
      </c>
      <c r="H2953" s="187">
        <f t="shared" si="187"/>
        <v>0.63906793445437293</v>
      </c>
      <c r="I2953" s="184"/>
      <c r="J2953" s="184"/>
      <c r="K2953" s="184"/>
      <c r="L2953" s="184"/>
      <c r="M2953" s="184"/>
      <c r="N2953" s="184"/>
      <c r="P2953" s="228"/>
    </row>
    <row r="2954" spans="1:16" x14ac:dyDescent="0.35">
      <c r="A2954" s="204">
        <f t="shared" si="190"/>
        <v>43964</v>
      </c>
      <c r="B2954" s="274">
        <v>46860.234057697402</v>
      </c>
      <c r="C2954" s="207">
        <f t="shared" si="192"/>
        <v>2.0299999999999998</v>
      </c>
      <c r="D2954" s="273">
        <v>59.564900000000002</v>
      </c>
      <c r="E2954" s="207">
        <f t="shared" si="193"/>
        <v>2</v>
      </c>
      <c r="F2954" s="207">
        <f t="shared" si="191"/>
        <v>-2.9999999999999805E-2</v>
      </c>
      <c r="G2954" s="187">
        <f t="shared" si="188"/>
        <v>4.0456169434226502E-2</v>
      </c>
      <c r="H2954" s="187">
        <f t="shared" si="187"/>
        <v>0.63966820408920644</v>
      </c>
      <c r="I2954" s="184"/>
      <c r="J2954" s="184"/>
      <c r="K2954" s="184"/>
      <c r="L2954" s="184"/>
      <c r="M2954" s="184"/>
      <c r="N2954" s="184"/>
      <c r="P2954" s="228"/>
    </row>
    <row r="2955" spans="1:16" x14ac:dyDescent="0.35">
      <c r="A2955" s="204">
        <f t="shared" si="190"/>
        <v>43965</v>
      </c>
      <c r="B2955" s="274">
        <v>45563.554199746402</v>
      </c>
      <c r="C2955" s="207">
        <f t="shared" si="192"/>
        <v>-2.77</v>
      </c>
      <c r="D2955" s="273">
        <v>57.923999999999999</v>
      </c>
      <c r="E2955" s="207">
        <f t="shared" si="193"/>
        <v>-2.75</v>
      </c>
      <c r="F2955" s="207">
        <f t="shared" si="191"/>
        <v>2.0000000000000018E-2</v>
      </c>
      <c r="G2955" s="187">
        <f t="shared" si="188"/>
        <v>4.04734578490374E-2</v>
      </c>
      <c r="H2955" s="187">
        <f t="shared" si="187"/>
        <v>0.63994155792888752</v>
      </c>
      <c r="I2955" s="184"/>
      <c r="J2955" s="184"/>
      <c r="K2955" s="184"/>
      <c r="L2955" s="184"/>
      <c r="M2955" s="184"/>
      <c r="N2955" s="184"/>
      <c r="P2955" s="228"/>
    </row>
    <row r="2956" spans="1:16" x14ac:dyDescent="0.35">
      <c r="A2956" s="204">
        <f t="shared" si="190"/>
        <v>43966</v>
      </c>
      <c r="B2956" s="274">
        <v>45526.7160395436</v>
      </c>
      <c r="C2956" s="207">
        <f t="shared" si="192"/>
        <v>-0.08</v>
      </c>
      <c r="D2956" s="273">
        <v>57.8887</v>
      </c>
      <c r="E2956" s="207">
        <f t="shared" si="193"/>
        <v>-0.06</v>
      </c>
      <c r="F2956" s="207">
        <f t="shared" si="191"/>
        <v>2.0000000000000004E-2</v>
      </c>
      <c r="G2956" s="187">
        <f t="shared" si="188"/>
        <v>4.0490698888303644E-2</v>
      </c>
      <c r="H2956" s="187">
        <f t="shared" si="187"/>
        <v>0.64021416269543618</v>
      </c>
      <c r="I2956" s="184"/>
      <c r="J2956" s="184"/>
      <c r="K2956" s="184"/>
      <c r="L2956" s="184"/>
      <c r="M2956" s="184"/>
      <c r="N2956" s="184"/>
      <c r="P2956" s="228"/>
    </row>
    <row r="2957" spans="1:16" x14ac:dyDescent="0.35">
      <c r="A2957" s="204">
        <f>A2956+3</f>
        <v>43969</v>
      </c>
      <c r="B2957" s="274">
        <v>43962.0781662511</v>
      </c>
      <c r="C2957" s="207">
        <f t="shared" si="192"/>
        <v>-3.44</v>
      </c>
      <c r="D2957" s="273">
        <v>55.923499999999997</v>
      </c>
      <c r="E2957" s="207">
        <f t="shared" si="193"/>
        <v>-3.39</v>
      </c>
      <c r="F2957" s="207">
        <f t="shared" si="191"/>
        <v>4.9999999999999822E-2</v>
      </c>
      <c r="G2957" s="187">
        <f t="shared" si="188"/>
        <v>4.0625852657300149E-2</v>
      </c>
      <c r="H2957" s="187">
        <f t="shared" si="187"/>
        <v>0.64235113141736222</v>
      </c>
      <c r="I2957" s="184"/>
      <c r="J2957" s="184"/>
      <c r="K2957" s="184"/>
      <c r="L2957" s="184"/>
      <c r="M2957" s="184"/>
      <c r="N2957" s="184"/>
      <c r="P2957" s="228"/>
    </row>
    <row r="2958" spans="1:16" x14ac:dyDescent="0.35">
      <c r="A2958" s="204">
        <f>A2957+1</f>
        <v>43970</v>
      </c>
      <c r="B2958" s="274">
        <v>44206.843096710501</v>
      </c>
      <c r="C2958" s="207">
        <f t="shared" si="192"/>
        <v>0.56000000000000005</v>
      </c>
      <c r="D2958" s="273">
        <v>56.220599999999997</v>
      </c>
      <c r="E2958" s="207">
        <f t="shared" si="193"/>
        <v>0.53</v>
      </c>
      <c r="F2958" s="207">
        <f t="shared" si="191"/>
        <v>-3.0000000000000027E-2</v>
      </c>
      <c r="G2958" s="187">
        <f t="shared" si="188"/>
        <v>4.066131333178416E-2</v>
      </c>
      <c r="H2958" s="187">
        <f t="shared" ref="H2958:H3021" si="194">+G2958*(SQRT(250))</f>
        <v>0.64291181391103869</v>
      </c>
      <c r="I2958" s="184"/>
      <c r="J2958" s="184"/>
      <c r="K2958" s="184"/>
      <c r="L2958" s="184"/>
      <c r="M2958" s="184"/>
      <c r="N2958" s="184"/>
      <c r="P2958" s="228"/>
    </row>
    <row r="2959" spans="1:16" x14ac:dyDescent="0.35">
      <c r="A2959" s="204">
        <f>A2958+1</f>
        <v>43971</v>
      </c>
      <c r="B2959" s="274">
        <v>45118.094628827697</v>
      </c>
      <c r="C2959" s="207">
        <f t="shared" si="192"/>
        <v>2.06</v>
      </c>
      <c r="D2959" s="273">
        <v>57.377899999999997</v>
      </c>
      <c r="E2959" s="207">
        <f t="shared" si="193"/>
        <v>2.06</v>
      </c>
      <c r="F2959" s="207">
        <f t="shared" si="191"/>
        <v>0</v>
      </c>
      <c r="G2959" s="187">
        <f t="shared" ref="G2959:G3022" si="195">+STDEV(F2711:F2959)</f>
        <v>4.066131333178416E-2</v>
      </c>
      <c r="H2959" s="187">
        <f t="shared" si="194"/>
        <v>0.64291181391103869</v>
      </c>
      <c r="I2959" s="184"/>
      <c r="J2959" s="184"/>
      <c r="K2959" s="184"/>
      <c r="L2959" s="184"/>
      <c r="M2959" s="184"/>
      <c r="N2959" s="184"/>
      <c r="P2959" s="228"/>
    </row>
    <row r="2960" spans="1:16" x14ac:dyDescent="0.35">
      <c r="A2960" s="204">
        <f>A2959+1</f>
        <v>43972</v>
      </c>
      <c r="B2960" s="274">
        <v>45285.4177762197</v>
      </c>
      <c r="C2960" s="207">
        <f t="shared" si="192"/>
        <v>0.37</v>
      </c>
      <c r="D2960" s="273">
        <v>57.592700000000001</v>
      </c>
      <c r="E2960" s="207">
        <f t="shared" si="193"/>
        <v>0.37</v>
      </c>
      <c r="F2960" s="207">
        <f t="shared" si="191"/>
        <v>0</v>
      </c>
      <c r="G2960" s="187">
        <f t="shared" si="195"/>
        <v>4.0654183838289726E-2</v>
      </c>
      <c r="H2960" s="187">
        <f t="shared" si="194"/>
        <v>0.64279908672100983</v>
      </c>
      <c r="I2960" s="184"/>
      <c r="J2960" s="184"/>
      <c r="K2960" s="184"/>
      <c r="L2960" s="184"/>
      <c r="M2960" s="184"/>
      <c r="N2960" s="184"/>
      <c r="P2960" s="228"/>
    </row>
    <row r="2961" spans="1:16" x14ac:dyDescent="0.35">
      <c r="A2961" s="204">
        <f>A2960+1</f>
        <v>43973</v>
      </c>
      <c r="B2961" s="274">
        <v>44904.3179112012</v>
      </c>
      <c r="C2961" s="207">
        <f t="shared" si="192"/>
        <v>-0.84</v>
      </c>
      <c r="D2961" s="273">
        <v>57.1083</v>
      </c>
      <c r="E2961" s="207">
        <f t="shared" si="193"/>
        <v>-0.84</v>
      </c>
      <c r="F2961" s="207">
        <f t="shared" si="191"/>
        <v>0</v>
      </c>
      <c r="G2961" s="187">
        <f t="shared" si="195"/>
        <v>4.0654183838289726E-2</v>
      </c>
      <c r="H2961" s="187">
        <f t="shared" si="194"/>
        <v>0.64279908672100983</v>
      </c>
      <c r="I2961" s="184"/>
      <c r="J2961" s="184"/>
      <c r="K2961" s="184"/>
      <c r="L2961" s="184"/>
      <c r="M2961" s="184"/>
      <c r="N2961" s="184"/>
      <c r="P2961" s="228"/>
    </row>
    <row r="2962" spans="1:16" x14ac:dyDescent="0.35">
      <c r="A2962" s="204">
        <f>A2961+4</f>
        <v>43977</v>
      </c>
      <c r="B2962" s="274">
        <v>44811.662175120298</v>
      </c>
      <c r="C2962" s="207">
        <f t="shared" si="192"/>
        <v>-0.21</v>
      </c>
      <c r="D2962" s="273">
        <v>56.982799999999997</v>
      </c>
      <c r="E2962" s="207">
        <f t="shared" si="193"/>
        <v>-0.22</v>
      </c>
      <c r="F2962" s="207">
        <f t="shared" si="191"/>
        <v>-1.0000000000000009E-2</v>
      </c>
      <c r="G2962" s="187">
        <f t="shared" si="195"/>
        <v>4.0654183838289726E-2</v>
      </c>
      <c r="H2962" s="187">
        <f t="shared" si="194"/>
        <v>0.64279908672100983</v>
      </c>
      <c r="I2962" s="184"/>
      <c r="J2962" s="184"/>
      <c r="K2962" s="184"/>
      <c r="L2962" s="184"/>
      <c r="M2962" s="184"/>
      <c r="N2962" s="184"/>
      <c r="P2962" s="228"/>
    </row>
    <row r="2963" spans="1:16" x14ac:dyDescent="0.35">
      <c r="A2963" s="204">
        <f>A2962+1</f>
        <v>43978</v>
      </c>
      <c r="B2963" s="274">
        <v>46269.676644065003</v>
      </c>
      <c r="C2963" s="207">
        <f t="shared" si="192"/>
        <v>3.25</v>
      </c>
      <c r="D2963" s="273">
        <v>58.8127</v>
      </c>
      <c r="E2963" s="207">
        <f t="shared" si="193"/>
        <v>3.21</v>
      </c>
      <c r="F2963" s="207">
        <f t="shared" si="191"/>
        <v>-4.0000000000000036E-2</v>
      </c>
      <c r="G2963" s="187">
        <f t="shared" si="195"/>
        <v>4.0709195913787653E-2</v>
      </c>
      <c r="H2963" s="187">
        <f t="shared" si="194"/>
        <v>0.64366890400794285</v>
      </c>
      <c r="I2963" s="184"/>
      <c r="J2963" s="184"/>
      <c r="K2963" s="184"/>
      <c r="L2963" s="184"/>
      <c r="M2963" s="184"/>
      <c r="N2963" s="184"/>
      <c r="P2963" s="228"/>
    </row>
    <row r="2964" spans="1:16" x14ac:dyDescent="0.35">
      <c r="A2964" s="204">
        <f>A2963+1</f>
        <v>43979</v>
      </c>
      <c r="B2964" s="274">
        <v>47141.290351370502</v>
      </c>
      <c r="C2964" s="207">
        <f t="shared" si="192"/>
        <v>1.88</v>
      </c>
      <c r="D2964" s="273">
        <v>59.905999999999999</v>
      </c>
      <c r="E2964" s="207">
        <f t="shared" si="193"/>
        <v>1.86</v>
      </c>
      <c r="F2964" s="207">
        <f t="shared" si="191"/>
        <v>-1.9999999999999796E-2</v>
      </c>
      <c r="G2964" s="187">
        <f t="shared" si="195"/>
        <v>4.0724388747275624E-2</v>
      </c>
      <c r="H2964" s="187">
        <f t="shared" si="194"/>
        <v>0.64390912379761112</v>
      </c>
      <c r="I2964" s="184"/>
      <c r="J2964" s="184"/>
      <c r="K2964" s="184"/>
      <c r="L2964" s="184"/>
      <c r="M2964" s="184"/>
      <c r="N2964" s="184"/>
      <c r="P2964" s="228"/>
    </row>
    <row r="2965" spans="1:16" x14ac:dyDescent="0.35">
      <c r="A2965" s="204">
        <f>A2964+1</f>
        <v>43980</v>
      </c>
      <c r="B2965" s="274">
        <v>47517.427513364899</v>
      </c>
      <c r="C2965" s="207">
        <f t="shared" si="192"/>
        <v>0.8</v>
      </c>
      <c r="D2965" s="273">
        <v>60.373199999999997</v>
      </c>
      <c r="E2965" s="207">
        <f t="shared" si="193"/>
        <v>0.78</v>
      </c>
      <c r="F2965" s="207">
        <f t="shared" si="191"/>
        <v>-2.0000000000000018E-2</v>
      </c>
      <c r="G2965" s="187">
        <f t="shared" si="195"/>
        <v>4.0739416916363978E-2</v>
      </c>
      <c r="H2965" s="187">
        <f t="shared" si="194"/>
        <v>0.64414674001451788</v>
      </c>
      <c r="I2965" s="184"/>
      <c r="J2965" s="184"/>
      <c r="K2965" s="184"/>
      <c r="L2965" s="184"/>
      <c r="M2965" s="184"/>
      <c r="N2965" s="184"/>
      <c r="P2965" s="228"/>
    </row>
    <row r="2966" spans="1:16" x14ac:dyDescent="0.35">
      <c r="A2966" s="204">
        <f t="shared" ref="A2966" si="196">A2965+3</f>
        <v>43983</v>
      </c>
      <c r="B2966" s="274">
        <v>48806.227155822598</v>
      </c>
      <c r="C2966" s="207">
        <f t="shared" si="192"/>
        <v>2.71</v>
      </c>
      <c r="D2966" s="273">
        <v>61.982500000000002</v>
      </c>
      <c r="E2966" s="207">
        <f t="shared" si="193"/>
        <v>2.67</v>
      </c>
      <c r="F2966" s="207">
        <f t="shared" si="191"/>
        <v>-4.0000000000000036E-2</v>
      </c>
      <c r="G2966" s="187">
        <f t="shared" si="195"/>
        <v>4.0806141817149255E-2</v>
      </c>
      <c r="H2966" s="187">
        <f t="shared" si="194"/>
        <v>0.64520175333016905</v>
      </c>
      <c r="I2966" s="184"/>
      <c r="J2966" s="184"/>
      <c r="K2966" s="184"/>
      <c r="L2966" s="184"/>
      <c r="M2966" s="184"/>
      <c r="N2966" s="184"/>
      <c r="P2966" s="228"/>
    </row>
    <row r="2967" spans="1:16" x14ac:dyDescent="0.35">
      <c r="A2967" s="204">
        <f>A2966+1</f>
        <v>43984</v>
      </c>
      <c r="B2967" s="274">
        <v>49571.222431135</v>
      </c>
      <c r="C2967" s="207">
        <f t="shared" si="192"/>
        <v>1.57</v>
      </c>
      <c r="D2967" s="273">
        <v>62.94</v>
      </c>
      <c r="E2967" s="207">
        <f t="shared" si="193"/>
        <v>1.54</v>
      </c>
      <c r="F2967" s="207">
        <f t="shared" si="191"/>
        <v>-3.0000000000000027E-2</v>
      </c>
      <c r="G2967" s="187">
        <f t="shared" si="195"/>
        <v>4.0828279891724072E-2</v>
      </c>
      <c r="H2967" s="187">
        <f t="shared" si="194"/>
        <v>0.64555178702350446</v>
      </c>
      <c r="I2967" s="184"/>
      <c r="J2967" s="184"/>
      <c r="K2967" s="184"/>
      <c r="L2967" s="184"/>
      <c r="M2967" s="184"/>
      <c r="N2967" s="184"/>
      <c r="P2967" s="228"/>
    </row>
    <row r="2968" spans="1:16" x14ac:dyDescent="0.35">
      <c r="A2968" s="204">
        <f>A2967+1</f>
        <v>43985</v>
      </c>
      <c r="B2968" s="274">
        <v>49996.0858435587</v>
      </c>
      <c r="C2968" s="207">
        <f t="shared" si="192"/>
        <v>0.86</v>
      </c>
      <c r="D2968" s="273">
        <v>63.476799999999997</v>
      </c>
      <c r="E2968" s="207">
        <f t="shared" si="193"/>
        <v>0.85</v>
      </c>
      <c r="F2968" s="207">
        <f t="shared" si="191"/>
        <v>-1.0000000000000009E-2</v>
      </c>
      <c r="G2968" s="187">
        <f t="shared" si="195"/>
        <v>4.0828279891724072E-2</v>
      </c>
      <c r="H2968" s="187">
        <f t="shared" si="194"/>
        <v>0.64555178702350446</v>
      </c>
      <c r="I2968" s="184"/>
      <c r="J2968" s="184"/>
      <c r="K2968" s="184"/>
      <c r="L2968" s="184"/>
      <c r="M2968" s="184"/>
      <c r="N2968" s="184"/>
      <c r="P2968" s="228"/>
    </row>
    <row r="2969" spans="1:16" x14ac:dyDescent="0.35">
      <c r="A2969" s="204">
        <f t="shared" ref="A2969:A3032" si="197">A2968+1</f>
        <v>43986</v>
      </c>
      <c r="B2969" s="274">
        <v>49807.244839880703</v>
      </c>
      <c r="C2969" s="207">
        <f t="shared" si="192"/>
        <v>-0.38</v>
      </c>
      <c r="D2969" s="273">
        <v>63.225700000000003</v>
      </c>
      <c r="E2969" s="207">
        <f t="shared" si="193"/>
        <v>-0.4</v>
      </c>
      <c r="F2969" s="207">
        <f t="shared" si="191"/>
        <v>-2.0000000000000018E-2</v>
      </c>
      <c r="G2969" s="187">
        <f t="shared" si="195"/>
        <v>4.0840494334155916E-2</v>
      </c>
      <c r="H2969" s="187">
        <f t="shared" si="194"/>
        <v>0.6457449143156726</v>
      </c>
      <c r="I2969" s="184"/>
      <c r="J2969" s="184"/>
      <c r="K2969" s="184"/>
      <c r="L2969" s="184"/>
      <c r="M2969" s="184"/>
      <c r="N2969" s="184"/>
      <c r="P2969" s="228"/>
    </row>
    <row r="2970" spans="1:16" x14ac:dyDescent="0.35">
      <c r="A2970" s="204">
        <f t="shared" si="197"/>
        <v>43987</v>
      </c>
      <c r="B2970" s="274">
        <v>50256.5497858495</v>
      </c>
      <c r="C2970" s="207">
        <f t="shared" si="192"/>
        <v>0.9</v>
      </c>
      <c r="D2970" s="273">
        <v>63.7789</v>
      </c>
      <c r="E2970" s="207">
        <f t="shared" si="193"/>
        <v>0.87</v>
      </c>
      <c r="F2970" s="207">
        <f t="shared" si="191"/>
        <v>-3.0000000000000027E-2</v>
      </c>
      <c r="G2970" s="187">
        <f t="shared" si="195"/>
        <v>4.0876878067105632E-2</v>
      </c>
      <c r="H2970" s="187">
        <f t="shared" si="194"/>
        <v>0.64632019164517474</v>
      </c>
      <c r="I2970" s="184"/>
      <c r="J2970" s="184"/>
      <c r="K2970" s="184"/>
      <c r="L2970" s="184"/>
      <c r="M2970" s="184"/>
      <c r="N2970" s="184"/>
      <c r="P2970" s="228"/>
    </row>
    <row r="2971" spans="1:16" x14ac:dyDescent="0.35">
      <c r="A2971" s="204">
        <f>A2970+3</f>
        <v>43990</v>
      </c>
      <c r="B2971" s="274">
        <v>50378.706295621399</v>
      </c>
      <c r="C2971" s="207">
        <f t="shared" si="192"/>
        <v>0.24</v>
      </c>
      <c r="D2971" s="273">
        <v>63.927300000000002</v>
      </c>
      <c r="E2971" s="207">
        <f t="shared" si="193"/>
        <v>0.23</v>
      </c>
      <c r="F2971" s="207">
        <f t="shared" si="191"/>
        <v>-9.9999999999999811E-3</v>
      </c>
      <c r="G2971" s="187">
        <f t="shared" si="195"/>
        <v>4.0876878067105632E-2</v>
      </c>
      <c r="H2971" s="187">
        <f t="shared" si="194"/>
        <v>0.64632019164517474</v>
      </c>
      <c r="I2971" s="184"/>
      <c r="J2971" s="184"/>
      <c r="K2971" s="184"/>
      <c r="L2971" s="184"/>
      <c r="M2971" s="184"/>
      <c r="N2971" s="184"/>
      <c r="P2971" s="228"/>
    </row>
    <row r="2972" spans="1:16" x14ac:dyDescent="0.35">
      <c r="A2972" s="204">
        <f t="shared" si="197"/>
        <v>43991</v>
      </c>
      <c r="B2972" s="274">
        <v>49772.049504015798</v>
      </c>
      <c r="C2972" s="207">
        <f t="shared" si="192"/>
        <v>-1.2</v>
      </c>
      <c r="D2972" s="273">
        <v>63.1633</v>
      </c>
      <c r="E2972" s="207">
        <f t="shared" si="193"/>
        <v>-1.2</v>
      </c>
      <c r="F2972" s="207">
        <f t="shared" si="191"/>
        <v>0</v>
      </c>
      <c r="G2972" s="187">
        <f t="shared" si="195"/>
        <v>4.0876878067105632E-2</v>
      </c>
      <c r="H2972" s="187">
        <f t="shared" si="194"/>
        <v>0.64632019164517474</v>
      </c>
      <c r="I2972" s="184"/>
      <c r="J2972" s="184"/>
      <c r="K2972" s="184"/>
      <c r="L2972" s="184"/>
      <c r="M2972" s="184"/>
      <c r="N2972" s="184"/>
      <c r="P2972" s="228"/>
    </row>
    <row r="2973" spans="1:16" x14ac:dyDescent="0.35">
      <c r="A2973" s="204">
        <f t="shared" si="197"/>
        <v>43992</v>
      </c>
      <c r="B2973" s="274">
        <v>50197.639012349297</v>
      </c>
      <c r="C2973" s="207">
        <f t="shared" si="192"/>
        <v>0.86</v>
      </c>
      <c r="D2973" s="273">
        <v>63.7014</v>
      </c>
      <c r="E2973" s="207">
        <f t="shared" si="193"/>
        <v>0.85</v>
      </c>
      <c r="F2973" s="207">
        <f t="shared" si="191"/>
        <v>-1.0000000000000009E-2</v>
      </c>
      <c r="G2973" s="187">
        <f t="shared" si="195"/>
        <v>4.0876878067105632E-2</v>
      </c>
      <c r="H2973" s="187">
        <f t="shared" si="194"/>
        <v>0.64632019164517474</v>
      </c>
      <c r="I2973" s="184"/>
      <c r="J2973" s="184"/>
      <c r="K2973" s="184"/>
      <c r="L2973" s="184"/>
      <c r="M2973" s="184"/>
      <c r="N2973" s="184"/>
      <c r="P2973" s="228"/>
    </row>
    <row r="2974" spans="1:16" x14ac:dyDescent="0.35">
      <c r="A2974" s="204">
        <f t="shared" si="197"/>
        <v>43993</v>
      </c>
      <c r="B2974" s="274">
        <v>49161.870865157398</v>
      </c>
      <c r="C2974" s="207">
        <f t="shared" si="192"/>
        <v>-2.06</v>
      </c>
      <c r="D2974" s="273">
        <v>62.399700000000003</v>
      </c>
      <c r="E2974" s="207">
        <f t="shared" si="193"/>
        <v>-2.04</v>
      </c>
      <c r="F2974" s="207">
        <f t="shared" si="191"/>
        <v>2.0000000000000018E-2</v>
      </c>
      <c r="G2974" s="187">
        <f t="shared" si="195"/>
        <v>4.0901986935875156E-2</v>
      </c>
      <c r="H2974" s="187">
        <f t="shared" si="194"/>
        <v>0.64671719771908454</v>
      </c>
      <c r="I2974" s="184"/>
      <c r="J2974" s="184"/>
      <c r="K2974" s="184"/>
      <c r="L2974" s="184"/>
      <c r="M2974" s="184"/>
      <c r="N2974" s="184"/>
      <c r="P2974" s="228"/>
    </row>
    <row r="2975" spans="1:16" x14ac:dyDescent="0.35">
      <c r="A2975" s="204">
        <f t="shared" si="197"/>
        <v>43994</v>
      </c>
      <c r="B2975" s="274">
        <v>49517.370194752701</v>
      </c>
      <c r="C2975" s="207">
        <f t="shared" si="192"/>
        <v>0.72</v>
      </c>
      <c r="D2975" s="273">
        <v>62.843499999999999</v>
      </c>
      <c r="E2975" s="207">
        <f t="shared" si="193"/>
        <v>0.71</v>
      </c>
      <c r="F2975" s="207">
        <f t="shared" si="191"/>
        <v>-1.0000000000000009E-2</v>
      </c>
      <c r="G2975" s="187">
        <f t="shared" si="195"/>
        <v>4.0901986935875156E-2</v>
      </c>
      <c r="H2975" s="187">
        <f t="shared" si="194"/>
        <v>0.64671719771908454</v>
      </c>
      <c r="I2975" s="184"/>
      <c r="J2975" s="184"/>
      <c r="K2975" s="184"/>
      <c r="L2975" s="184"/>
      <c r="M2975" s="184"/>
      <c r="N2975" s="184"/>
      <c r="P2975" s="228"/>
    </row>
    <row r="2976" spans="1:16" x14ac:dyDescent="0.35">
      <c r="A2976" s="204">
        <f>A2975+3</f>
        <v>43997</v>
      </c>
      <c r="B2976" s="274">
        <v>48708.098767482501</v>
      </c>
      <c r="C2976" s="207">
        <f t="shared" si="192"/>
        <v>-1.63</v>
      </c>
      <c r="D2976" s="273">
        <v>61.828400000000002</v>
      </c>
      <c r="E2976" s="207">
        <f t="shared" si="193"/>
        <v>-1.62</v>
      </c>
      <c r="F2976" s="207">
        <f t="shared" si="191"/>
        <v>9.9999999999997868E-3</v>
      </c>
      <c r="G2976" s="187">
        <f t="shared" si="195"/>
        <v>4.0909548258915601E-2</v>
      </c>
      <c r="H2976" s="187">
        <f t="shared" si="194"/>
        <v>0.64683675273374508</v>
      </c>
      <c r="I2976" s="184"/>
      <c r="J2976" s="184"/>
      <c r="K2976" s="184"/>
      <c r="L2976" s="184"/>
      <c r="M2976" s="184"/>
      <c r="N2976" s="184"/>
      <c r="P2976" s="228"/>
    </row>
    <row r="2977" spans="1:16" x14ac:dyDescent="0.35">
      <c r="A2977" s="204">
        <f t="shared" si="197"/>
        <v>43998</v>
      </c>
      <c r="B2977" s="274">
        <v>49259.865967459496</v>
      </c>
      <c r="C2977" s="207">
        <f t="shared" si="192"/>
        <v>1.1299999999999999</v>
      </c>
      <c r="D2977" s="273">
        <v>62.534300000000002</v>
      </c>
      <c r="E2977" s="207">
        <f t="shared" si="193"/>
        <v>1.1399999999999999</v>
      </c>
      <c r="F2977" s="207">
        <f t="shared" si="191"/>
        <v>1.0000000000000009E-2</v>
      </c>
      <c r="G2977" s="187">
        <f t="shared" si="195"/>
        <v>4.0914693909929634E-2</v>
      </c>
      <c r="H2977" s="187">
        <f t="shared" si="194"/>
        <v>0.64691811261998855</v>
      </c>
      <c r="I2977" s="184"/>
      <c r="J2977" s="184"/>
      <c r="K2977" s="184"/>
      <c r="L2977" s="184"/>
      <c r="M2977" s="184"/>
      <c r="N2977" s="184"/>
      <c r="P2977" s="228"/>
    </row>
    <row r="2978" spans="1:16" x14ac:dyDescent="0.35">
      <c r="A2978" s="204">
        <f t="shared" si="197"/>
        <v>43999</v>
      </c>
      <c r="B2978" s="274">
        <v>49117.237550837999</v>
      </c>
      <c r="C2978" s="207">
        <f t="shared" si="192"/>
        <v>-0.28999999999999998</v>
      </c>
      <c r="D2978" s="273">
        <v>62.351399999999998</v>
      </c>
      <c r="E2978" s="207">
        <f t="shared" si="193"/>
        <v>-0.28999999999999998</v>
      </c>
      <c r="F2978" s="207">
        <f t="shared" si="191"/>
        <v>0</v>
      </c>
      <c r="G2978" s="187">
        <f t="shared" si="195"/>
        <v>4.091227949273761E-2</v>
      </c>
      <c r="H2978" s="187">
        <f t="shared" si="194"/>
        <v>0.64687993733224525</v>
      </c>
      <c r="I2978" s="184"/>
      <c r="J2978" s="184"/>
      <c r="K2978" s="184"/>
      <c r="L2978" s="184"/>
      <c r="M2978" s="184"/>
      <c r="N2978" s="184"/>
      <c r="P2978" s="228"/>
    </row>
    <row r="2979" spans="1:16" x14ac:dyDescent="0.35">
      <c r="A2979" s="204">
        <f t="shared" si="197"/>
        <v>44000</v>
      </c>
      <c r="B2979" s="274">
        <v>50143.518279375101</v>
      </c>
      <c r="C2979" s="207">
        <f t="shared" si="192"/>
        <v>2.09</v>
      </c>
      <c r="D2979" s="273">
        <v>63.633499999999998</v>
      </c>
      <c r="E2979" s="207">
        <f t="shared" si="193"/>
        <v>2.06</v>
      </c>
      <c r="F2979" s="207">
        <f t="shared" si="191"/>
        <v>-2.9999999999999805E-2</v>
      </c>
      <c r="G2979" s="187">
        <f t="shared" si="195"/>
        <v>4.0948955361524882E-2</v>
      </c>
      <c r="H2979" s="187">
        <f t="shared" si="194"/>
        <v>0.64745983373491156</v>
      </c>
      <c r="I2979" s="184"/>
      <c r="J2979" s="184"/>
      <c r="K2979" s="184"/>
      <c r="L2979" s="184"/>
      <c r="M2979" s="184"/>
      <c r="N2979" s="184"/>
      <c r="P2979" s="228"/>
    </row>
    <row r="2980" spans="1:16" x14ac:dyDescent="0.35">
      <c r="A2980" s="204">
        <f t="shared" si="197"/>
        <v>44001</v>
      </c>
      <c r="B2980" s="274">
        <v>50928.284890814502</v>
      </c>
      <c r="C2980" s="207">
        <f t="shared" si="192"/>
        <v>1.57</v>
      </c>
      <c r="D2980" s="273">
        <v>64.614699999999999</v>
      </c>
      <c r="E2980" s="207">
        <f t="shared" si="193"/>
        <v>1.54</v>
      </c>
      <c r="F2980" s="207">
        <f t="shared" si="191"/>
        <v>-3.0000000000000027E-2</v>
      </c>
      <c r="G2980" s="187">
        <f t="shared" si="195"/>
        <v>4.0985242810735636E-2</v>
      </c>
      <c r="H2980" s="187">
        <f t="shared" si="194"/>
        <v>0.64803358868482985</v>
      </c>
      <c r="I2980" s="184"/>
      <c r="J2980" s="184"/>
      <c r="K2980" s="184"/>
      <c r="L2980" s="184"/>
      <c r="M2980" s="184"/>
      <c r="N2980" s="184"/>
      <c r="P2980" s="228"/>
    </row>
    <row r="2981" spans="1:16" x14ac:dyDescent="0.35">
      <c r="A2981" s="204">
        <f>A2980+3</f>
        <v>44004</v>
      </c>
      <c r="B2981" s="274">
        <v>51191.632937321898</v>
      </c>
      <c r="C2981" s="207">
        <f t="shared" si="192"/>
        <v>0.52</v>
      </c>
      <c r="D2981" s="273">
        <v>64.911600000000007</v>
      </c>
      <c r="E2981" s="207">
        <f t="shared" si="193"/>
        <v>0.46</v>
      </c>
      <c r="F2981" s="207">
        <f t="shared" si="191"/>
        <v>-0.06</v>
      </c>
      <c r="G2981" s="187">
        <f t="shared" si="195"/>
        <v>4.1144952452521442E-2</v>
      </c>
      <c r="H2981" s="187">
        <f t="shared" si="194"/>
        <v>0.65055881984649366</v>
      </c>
      <c r="I2981" s="184"/>
      <c r="J2981" s="184"/>
      <c r="K2981" s="184"/>
      <c r="L2981" s="184"/>
      <c r="M2981" s="184"/>
      <c r="N2981" s="184"/>
      <c r="P2981" s="228"/>
    </row>
    <row r="2982" spans="1:16" x14ac:dyDescent="0.35">
      <c r="A2982" s="204">
        <f t="shared" si="197"/>
        <v>44005</v>
      </c>
      <c r="B2982" s="274">
        <v>51952.823116341802</v>
      </c>
      <c r="C2982" s="207">
        <f t="shared" si="192"/>
        <v>1.49</v>
      </c>
      <c r="D2982" s="273">
        <v>65.846299999999999</v>
      </c>
      <c r="E2982" s="207">
        <f t="shared" si="193"/>
        <v>1.44</v>
      </c>
      <c r="F2982" s="207">
        <f t="shared" si="191"/>
        <v>-5.0000000000000044E-2</v>
      </c>
      <c r="G2982" s="187">
        <f t="shared" si="195"/>
        <v>4.1252063432042033E-2</v>
      </c>
      <c r="H2982" s="187">
        <f t="shared" si="194"/>
        <v>0.65225239313497718</v>
      </c>
      <c r="I2982" s="184"/>
      <c r="J2982" s="184"/>
      <c r="K2982" s="184"/>
      <c r="L2982" s="184"/>
      <c r="M2982" s="184"/>
      <c r="N2982" s="184"/>
      <c r="P2982" s="228"/>
    </row>
    <row r="2983" spans="1:16" x14ac:dyDescent="0.35">
      <c r="A2983" s="204">
        <f t="shared" si="197"/>
        <v>44006</v>
      </c>
      <c r="B2983" s="274">
        <v>51129.551405399201</v>
      </c>
      <c r="C2983" s="207">
        <f t="shared" si="192"/>
        <v>-1.58</v>
      </c>
      <c r="D2983" s="273">
        <v>64.834699999999998</v>
      </c>
      <c r="E2983" s="207">
        <f t="shared" si="193"/>
        <v>-1.54</v>
      </c>
      <c r="F2983" s="207">
        <f t="shared" si="191"/>
        <v>4.0000000000000036E-2</v>
      </c>
      <c r="G2983" s="187">
        <f t="shared" si="195"/>
        <v>4.1340490376606746E-2</v>
      </c>
      <c r="H2983" s="187">
        <f t="shared" si="194"/>
        <v>0.65365054589174687</v>
      </c>
      <c r="I2983" s="184"/>
      <c r="J2983" s="184"/>
      <c r="K2983" s="184"/>
      <c r="L2983" s="184"/>
      <c r="M2983" s="184"/>
      <c r="N2983" s="184"/>
      <c r="P2983" s="228"/>
    </row>
    <row r="2984" spans="1:16" x14ac:dyDescent="0.35">
      <c r="A2984" s="204">
        <f t="shared" si="197"/>
        <v>44007</v>
      </c>
      <c r="B2984" s="274">
        <v>51090.129699035002</v>
      </c>
      <c r="C2984" s="207">
        <f t="shared" si="192"/>
        <v>-0.08</v>
      </c>
      <c r="D2984" s="273">
        <v>64.784000000000006</v>
      </c>
      <c r="E2984" s="207">
        <f t="shared" si="193"/>
        <v>-0.08</v>
      </c>
      <c r="F2984" s="207">
        <f t="shared" si="191"/>
        <v>0</v>
      </c>
      <c r="G2984" s="187">
        <f t="shared" si="195"/>
        <v>4.1340490376606746E-2</v>
      </c>
      <c r="H2984" s="187">
        <f t="shared" si="194"/>
        <v>0.65365054589174687</v>
      </c>
      <c r="I2984" s="184"/>
      <c r="J2984" s="184"/>
      <c r="K2984" s="184"/>
      <c r="L2984" s="184"/>
      <c r="M2984" s="184"/>
      <c r="N2984" s="184"/>
      <c r="P2984" s="228"/>
    </row>
    <row r="2985" spans="1:16" x14ac:dyDescent="0.35">
      <c r="A2985" s="204">
        <f t="shared" si="197"/>
        <v>44008</v>
      </c>
      <c r="B2985" s="274">
        <v>51572.806698264299</v>
      </c>
      <c r="C2985" s="207">
        <f t="shared" si="192"/>
        <v>0.94</v>
      </c>
      <c r="D2985" s="273">
        <v>65.391000000000005</v>
      </c>
      <c r="E2985" s="207">
        <f t="shared" si="193"/>
        <v>0.94</v>
      </c>
      <c r="F2985" s="207">
        <f t="shared" si="191"/>
        <v>0</v>
      </c>
      <c r="G2985" s="187">
        <f t="shared" si="195"/>
        <v>4.1338531741021409E-2</v>
      </c>
      <c r="H2985" s="187">
        <f t="shared" si="194"/>
        <v>0.65361957714396723</v>
      </c>
      <c r="I2985" s="184"/>
      <c r="J2985" s="184"/>
      <c r="K2985" s="184"/>
      <c r="L2985" s="184"/>
      <c r="M2985" s="184"/>
      <c r="N2985" s="184"/>
      <c r="P2985" s="228"/>
    </row>
    <row r="2986" spans="1:16" x14ac:dyDescent="0.35">
      <c r="A2986" s="204">
        <f>A2985+3</f>
        <v>44011</v>
      </c>
      <c r="B2986" s="274">
        <v>51265.236149766402</v>
      </c>
      <c r="C2986" s="207">
        <f t="shared" si="192"/>
        <v>-0.6</v>
      </c>
      <c r="D2986" s="273">
        <v>65.001900000000006</v>
      </c>
      <c r="E2986" s="207">
        <f t="shared" si="193"/>
        <v>-0.6</v>
      </c>
      <c r="F2986" s="207">
        <f t="shared" si="191"/>
        <v>0</v>
      </c>
      <c r="G2986" s="187">
        <f t="shared" si="195"/>
        <v>4.1285731127911049E-2</v>
      </c>
      <c r="H2986" s="187">
        <f t="shared" si="194"/>
        <v>0.65278472614755689</v>
      </c>
      <c r="I2986" s="184"/>
      <c r="J2986" s="184"/>
      <c r="K2986" s="184"/>
      <c r="L2986" s="184"/>
      <c r="M2986" s="184"/>
      <c r="N2986" s="184"/>
      <c r="P2986" s="228"/>
    </row>
    <row r="2987" spans="1:16" x14ac:dyDescent="0.35">
      <c r="A2987" s="204">
        <f t="shared" si="197"/>
        <v>44012</v>
      </c>
      <c r="B2987" s="274">
        <v>51198.1993507964</v>
      </c>
      <c r="C2987" s="207">
        <f t="shared" si="192"/>
        <v>-0.13</v>
      </c>
      <c r="D2987" s="273">
        <v>64.913799999999995</v>
      </c>
      <c r="E2987" s="207">
        <f t="shared" si="193"/>
        <v>-0.14000000000000001</v>
      </c>
      <c r="F2987" s="207">
        <f t="shared" si="191"/>
        <v>-1.0000000000000009E-2</v>
      </c>
      <c r="G2987" s="187">
        <f t="shared" si="195"/>
        <v>4.1279611771097569E-2</v>
      </c>
      <c r="H2987" s="187">
        <f t="shared" si="194"/>
        <v>0.65268797062082751</v>
      </c>
      <c r="I2987" s="184"/>
      <c r="J2987" s="184"/>
      <c r="K2987" s="184"/>
      <c r="L2987" s="184"/>
      <c r="M2987" s="184"/>
      <c r="N2987" s="184"/>
      <c r="P2987" s="228"/>
    </row>
    <row r="2988" spans="1:16" x14ac:dyDescent="0.35">
      <c r="A2988" s="204">
        <f t="shared" si="197"/>
        <v>44013</v>
      </c>
      <c r="B2988" s="274">
        <v>51929.392502287497</v>
      </c>
      <c r="C2988" s="207">
        <f t="shared" si="192"/>
        <v>1.43</v>
      </c>
      <c r="D2988" s="273">
        <v>65.8339</v>
      </c>
      <c r="E2988" s="207">
        <f t="shared" si="193"/>
        <v>1.42</v>
      </c>
      <c r="F2988" s="207">
        <f t="shared" si="191"/>
        <v>-1.0000000000000009E-2</v>
      </c>
      <c r="G2988" s="187">
        <f t="shared" si="195"/>
        <v>4.1281377063270661E-2</v>
      </c>
      <c r="H2988" s="187">
        <f t="shared" si="194"/>
        <v>0.65271588234084077</v>
      </c>
      <c r="I2988" s="184"/>
      <c r="J2988" s="184"/>
      <c r="K2988" s="184"/>
      <c r="L2988" s="184"/>
      <c r="M2988" s="184"/>
      <c r="N2988" s="184"/>
      <c r="P2988" s="228"/>
    </row>
    <row r="2989" spans="1:16" x14ac:dyDescent="0.35">
      <c r="A2989" s="204">
        <f t="shared" si="197"/>
        <v>44014</v>
      </c>
      <c r="B2989" s="274">
        <v>52586.965863256002</v>
      </c>
      <c r="C2989" s="207">
        <f t="shared" si="192"/>
        <v>1.27</v>
      </c>
      <c r="D2989" s="273">
        <v>66.6661</v>
      </c>
      <c r="E2989" s="207">
        <f t="shared" si="193"/>
        <v>1.26</v>
      </c>
      <c r="F2989" s="207">
        <f t="shared" si="191"/>
        <v>-1.0000000000000009E-2</v>
      </c>
      <c r="G2989" s="187">
        <f t="shared" si="195"/>
        <v>4.1281377063270661E-2</v>
      </c>
      <c r="H2989" s="187">
        <f t="shared" si="194"/>
        <v>0.65271588234084077</v>
      </c>
      <c r="I2989" s="184"/>
      <c r="J2989" s="184"/>
      <c r="K2989" s="184"/>
      <c r="L2989" s="184"/>
      <c r="M2989" s="184"/>
      <c r="N2989" s="184"/>
      <c r="P2989" s="228"/>
    </row>
    <row r="2990" spans="1:16" x14ac:dyDescent="0.35">
      <c r="A2990" s="204">
        <f t="shared" si="197"/>
        <v>44015</v>
      </c>
      <c r="B2990" s="274">
        <v>52847.701339885803</v>
      </c>
      <c r="C2990" s="207">
        <f t="shared" si="192"/>
        <v>0.5</v>
      </c>
      <c r="D2990" s="273">
        <v>66.984399999999994</v>
      </c>
      <c r="E2990" s="207">
        <f t="shared" si="193"/>
        <v>0.48</v>
      </c>
      <c r="F2990" s="207">
        <f t="shared" si="191"/>
        <v>-2.0000000000000018E-2</v>
      </c>
      <c r="G2990" s="187">
        <f t="shared" si="195"/>
        <v>4.1292869231366408E-2</v>
      </c>
      <c r="H2990" s="187">
        <f t="shared" si="194"/>
        <v>0.65289758947302112</v>
      </c>
      <c r="I2990" s="184"/>
      <c r="J2990" s="184"/>
      <c r="K2990" s="184"/>
      <c r="L2990" s="184"/>
      <c r="M2990" s="184"/>
      <c r="N2990" s="184"/>
      <c r="P2990" s="228"/>
    </row>
    <row r="2991" spans="1:16" x14ac:dyDescent="0.35">
      <c r="A2991" s="204">
        <f>A2990+3</f>
        <v>44018</v>
      </c>
      <c r="B2991" s="274">
        <v>53649.561773084497</v>
      </c>
      <c r="C2991" s="207">
        <f t="shared" si="192"/>
        <v>1.52</v>
      </c>
      <c r="D2991" s="273">
        <v>67.987899999999996</v>
      </c>
      <c r="E2991" s="207">
        <f t="shared" si="193"/>
        <v>1.5</v>
      </c>
      <c r="F2991" s="207">
        <f t="shared" si="191"/>
        <v>-2.0000000000000018E-2</v>
      </c>
      <c r="G2991" s="187">
        <f t="shared" si="195"/>
        <v>4.1305965618768994E-2</v>
      </c>
      <c r="H2991" s="187">
        <f t="shared" si="194"/>
        <v>0.65310466153958169</v>
      </c>
      <c r="I2991" s="184"/>
      <c r="J2991" s="184"/>
      <c r="K2991" s="184"/>
      <c r="L2991" s="184"/>
      <c r="M2991" s="184"/>
      <c r="N2991" s="184"/>
      <c r="P2991" s="228"/>
    </row>
    <row r="2992" spans="1:16" x14ac:dyDescent="0.35">
      <c r="A2992" s="204">
        <f t="shared" si="197"/>
        <v>44019</v>
      </c>
      <c r="B2992" s="274">
        <v>53924.882937812603</v>
      </c>
      <c r="C2992" s="207">
        <f t="shared" si="192"/>
        <v>0.51</v>
      </c>
      <c r="D2992" s="273">
        <v>68.334199999999996</v>
      </c>
      <c r="E2992" s="207">
        <f t="shared" si="193"/>
        <v>0.51</v>
      </c>
      <c r="F2992" s="207">
        <f t="shared" si="191"/>
        <v>0</v>
      </c>
      <c r="G2992" s="187">
        <f t="shared" si="195"/>
        <v>4.1292869231366408E-2</v>
      </c>
      <c r="H2992" s="187">
        <f t="shared" si="194"/>
        <v>0.65289758947302112</v>
      </c>
      <c r="I2992" s="184"/>
      <c r="J2992" s="184"/>
      <c r="K2992" s="184"/>
      <c r="L2992" s="184"/>
      <c r="M2992" s="184"/>
      <c r="N2992" s="184"/>
      <c r="P2992" s="228"/>
    </row>
    <row r="2993" spans="1:16" x14ac:dyDescent="0.35">
      <c r="A2993" s="204">
        <f t="shared" si="197"/>
        <v>44020</v>
      </c>
      <c r="B2993" s="274">
        <v>53416.8512443074</v>
      </c>
      <c r="C2993" s="207">
        <f t="shared" si="192"/>
        <v>-0.94</v>
      </c>
      <c r="D2993" s="273">
        <v>67.69</v>
      </c>
      <c r="E2993" s="207">
        <f t="shared" si="193"/>
        <v>-0.94</v>
      </c>
      <c r="F2993" s="207">
        <f t="shared" si="191"/>
        <v>0</v>
      </c>
      <c r="G2993" s="187">
        <f t="shared" si="195"/>
        <v>4.1291143649126894E-2</v>
      </c>
      <c r="H2993" s="187">
        <f t="shared" si="194"/>
        <v>0.65287030562218717</v>
      </c>
      <c r="I2993" s="184"/>
      <c r="J2993" s="184"/>
      <c r="K2993" s="184"/>
      <c r="L2993" s="184"/>
      <c r="M2993" s="184"/>
      <c r="N2993" s="184"/>
      <c r="P2993" s="228"/>
    </row>
    <row r="2994" spans="1:16" x14ac:dyDescent="0.35">
      <c r="A2994" s="204">
        <f t="shared" si="197"/>
        <v>44021</v>
      </c>
      <c r="B2994" s="274">
        <v>54067.233785221702</v>
      </c>
      <c r="C2994" s="207">
        <f t="shared" si="192"/>
        <v>1.22</v>
      </c>
      <c r="D2994" s="273">
        <v>68.512799999999999</v>
      </c>
      <c r="E2994" s="207">
        <f t="shared" si="193"/>
        <v>1.22</v>
      </c>
      <c r="F2994" s="207">
        <f t="shared" si="191"/>
        <v>0</v>
      </c>
      <c r="G2994" s="187">
        <f t="shared" si="195"/>
        <v>4.1289378774515849E-2</v>
      </c>
      <c r="H2994" s="187">
        <f t="shared" si="194"/>
        <v>0.65284240050440956</v>
      </c>
      <c r="I2994" s="184"/>
      <c r="J2994" s="184"/>
      <c r="K2994" s="184"/>
      <c r="L2994" s="184"/>
      <c r="M2994" s="184"/>
      <c r="N2994" s="184"/>
      <c r="P2994" s="228"/>
    </row>
    <row r="2995" spans="1:16" x14ac:dyDescent="0.35">
      <c r="A2995" s="204">
        <f t="shared" si="197"/>
        <v>44022</v>
      </c>
      <c r="B2995" s="274">
        <v>53856.255967914898</v>
      </c>
      <c r="C2995" s="207">
        <f t="shared" si="192"/>
        <v>-0.39</v>
      </c>
      <c r="D2995" s="273">
        <v>68.247299999999996</v>
      </c>
      <c r="E2995" s="207">
        <f t="shared" si="193"/>
        <v>-0.39</v>
      </c>
      <c r="F2995" s="207">
        <f t="shared" si="191"/>
        <v>0</v>
      </c>
      <c r="G2995" s="187">
        <f t="shared" si="195"/>
        <v>4.1289378774515849E-2</v>
      </c>
      <c r="H2995" s="187">
        <f t="shared" si="194"/>
        <v>0.65284240050440956</v>
      </c>
      <c r="I2995" s="184"/>
      <c r="J2995" s="184"/>
      <c r="K2995" s="184"/>
      <c r="L2995" s="184"/>
      <c r="M2995" s="184"/>
      <c r="N2995" s="184"/>
      <c r="P2995" s="228"/>
    </row>
    <row r="2996" spans="1:16" x14ac:dyDescent="0.35">
      <c r="A2996" s="204">
        <f>A2995+3</f>
        <v>44025</v>
      </c>
      <c r="B2996" s="274">
        <v>54002.484611990498</v>
      </c>
      <c r="C2996" s="207">
        <f t="shared" si="192"/>
        <v>0.27</v>
      </c>
      <c r="D2996" s="273">
        <v>68.422300000000007</v>
      </c>
      <c r="E2996" s="207">
        <f t="shared" si="193"/>
        <v>0.26</v>
      </c>
      <c r="F2996" s="207">
        <f t="shared" si="191"/>
        <v>-1.0000000000000009E-2</v>
      </c>
      <c r="G2996" s="187">
        <f t="shared" si="195"/>
        <v>4.1291143649126894E-2</v>
      </c>
      <c r="H2996" s="187">
        <f t="shared" si="194"/>
        <v>0.65287030562218717</v>
      </c>
      <c r="I2996" s="184"/>
      <c r="J2996" s="184"/>
      <c r="K2996" s="184"/>
      <c r="L2996" s="184"/>
      <c r="M2996" s="184"/>
      <c r="N2996" s="184"/>
      <c r="P2996" s="228"/>
    </row>
    <row r="2997" spans="1:16" x14ac:dyDescent="0.35">
      <c r="A2997" s="204">
        <f t="shared" si="197"/>
        <v>44026</v>
      </c>
      <c r="B2997" s="274">
        <v>53030.222290969497</v>
      </c>
      <c r="C2997" s="207">
        <f t="shared" si="192"/>
        <v>-1.8</v>
      </c>
      <c r="D2997" s="273">
        <v>67.201899999999995</v>
      </c>
      <c r="E2997" s="207">
        <f t="shared" si="193"/>
        <v>-1.78</v>
      </c>
      <c r="F2997" s="207">
        <f t="shared" si="191"/>
        <v>2.0000000000000018E-2</v>
      </c>
      <c r="G2997" s="187">
        <f t="shared" si="195"/>
        <v>4.1308905853474825E-2</v>
      </c>
      <c r="H2997" s="187">
        <f t="shared" si="194"/>
        <v>0.65315115073221119</v>
      </c>
      <c r="I2997" s="184"/>
      <c r="J2997" s="184"/>
      <c r="K2997" s="184"/>
      <c r="L2997" s="184"/>
      <c r="M2997" s="184"/>
      <c r="N2997" s="184"/>
      <c r="P2997" s="228"/>
    </row>
    <row r="2998" spans="1:16" x14ac:dyDescent="0.35">
      <c r="A2998" s="204">
        <f t="shared" si="197"/>
        <v>44027</v>
      </c>
      <c r="B2998" s="274">
        <v>53057.812075813898</v>
      </c>
      <c r="C2998" s="207">
        <f t="shared" si="192"/>
        <v>0.05</v>
      </c>
      <c r="D2998" s="273">
        <v>67.227900000000005</v>
      </c>
      <c r="E2998" s="207">
        <f t="shared" si="193"/>
        <v>0.04</v>
      </c>
      <c r="F2998" s="207">
        <f t="shared" si="191"/>
        <v>-1.0000000000000002E-2</v>
      </c>
      <c r="G2998" s="187">
        <f t="shared" si="195"/>
        <v>4.1308905853474825E-2</v>
      </c>
      <c r="H2998" s="187">
        <f t="shared" si="194"/>
        <v>0.65315115073221119</v>
      </c>
      <c r="I2998" s="184"/>
      <c r="J2998" s="184"/>
      <c r="K2998" s="184"/>
      <c r="L2998" s="184"/>
      <c r="M2998" s="184"/>
      <c r="N2998" s="184"/>
      <c r="P2998" s="228"/>
    </row>
    <row r="2999" spans="1:16" x14ac:dyDescent="0.35">
      <c r="A2999" s="204">
        <f t="shared" si="197"/>
        <v>44028</v>
      </c>
      <c r="B2999" s="274">
        <v>53686.044886245902</v>
      </c>
      <c r="C2999" s="207">
        <f t="shared" si="192"/>
        <v>1.18</v>
      </c>
      <c r="D2999" s="273">
        <v>68.014099999999999</v>
      </c>
      <c r="E2999" s="207">
        <f t="shared" si="193"/>
        <v>1.17</v>
      </c>
      <c r="F2999" s="207">
        <f t="shared" si="191"/>
        <v>-1.0000000000000009E-2</v>
      </c>
      <c r="G2999" s="187">
        <f t="shared" si="195"/>
        <v>4.1310669893849926E-2</v>
      </c>
      <c r="H2999" s="187">
        <f t="shared" si="194"/>
        <v>0.65317904265956028</v>
      </c>
      <c r="I2999" s="184"/>
      <c r="J2999" s="184"/>
      <c r="K2999" s="184"/>
      <c r="L2999" s="184"/>
      <c r="M2999" s="184"/>
      <c r="N2999" s="184"/>
      <c r="P2999" s="228"/>
    </row>
    <row r="3000" spans="1:16" x14ac:dyDescent="0.35">
      <c r="A3000" s="204">
        <f t="shared" si="197"/>
        <v>44029</v>
      </c>
      <c r="B3000" s="274">
        <v>54493.372334949898</v>
      </c>
      <c r="C3000" s="207">
        <f t="shared" si="192"/>
        <v>1.5</v>
      </c>
      <c r="D3000" s="273">
        <v>69.022400000000005</v>
      </c>
      <c r="E3000" s="207">
        <f t="shared" si="193"/>
        <v>1.48</v>
      </c>
      <c r="F3000" s="207">
        <f t="shared" si="191"/>
        <v>-2.0000000000000018E-2</v>
      </c>
      <c r="G3000" s="187">
        <f t="shared" si="195"/>
        <v>4.1322153915272088E-2</v>
      </c>
      <c r="H3000" s="187">
        <f t="shared" si="194"/>
        <v>0.65336062098152126</v>
      </c>
      <c r="I3000" s="184"/>
      <c r="J3000" s="184"/>
      <c r="K3000" s="184"/>
      <c r="L3000" s="184"/>
      <c r="M3000" s="184"/>
      <c r="N3000" s="184"/>
      <c r="P3000" s="228"/>
    </row>
    <row r="3001" spans="1:16" x14ac:dyDescent="0.35">
      <c r="A3001" s="204">
        <f>A3000+3</f>
        <v>44032</v>
      </c>
      <c r="B3001" s="274">
        <v>55080.474199262797</v>
      </c>
      <c r="C3001" s="207">
        <f t="shared" si="192"/>
        <v>1.08</v>
      </c>
      <c r="D3001" s="273">
        <v>69.7547</v>
      </c>
      <c r="E3001" s="207">
        <f t="shared" si="193"/>
        <v>1.06</v>
      </c>
      <c r="F3001" s="207">
        <f t="shared" si="191"/>
        <v>-2.0000000000000018E-2</v>
      </c>
      <c r="G3001" s="187">
        <f t="shared" si="195"/>
        <v>4.1333595567706626E-2</v>
      </c>
      <c r="H3001" s="187">
        <f t="shared" si="194"/>
        <v>0.65354152939096699</v>
      </c>
      <c r="I3001" s="184"/>
      <c r="J3001" s="184"/>
      <c r="K3001" s="184"/>
      <c r="L3001" s="184"/>
      <c r="M3001" s="184"/>
      <c r="N3001" s="184"/>
      <c r="P3001" s="228"/>
    </row>
    <row r="3002" spans="1:16" x14ac:dyDescent="0.35">
      <c r="A3002" s="204">
        <f t="shared" si="197"/>
        <v>44033</v>
      </c>
      <c r="B3002" s="274">
        <v>55833.159749999999</v>
      </c>
      <c r="C3002" s="207">
        <f t="shared" si="192"/>
        <v>1.37</v>
      </c>
      <c r="D3002" s="273">
        <v>70.698400000000007</v>
      </c>
      <c r="E3002" s="207">
        <f t="shared" si="193"/>
        <v>1.35</v>
      </c>
      <c r="F3002" s="207">
        <f t="shared" si="191"/>
        <v>-2.0000000000000018E-2</v>
      </c>
      <c r="G3002" s="187">
        <f t="shared" si="195"/>
        <v>4.1344994886328618E-2</v>
      </c>
      <c r="H3002" s="187">
        <f t="shared" si="194"/>
        <v>0.65372176844406438</v>
      </c>
      <c r="I3002" s="184"/>
      <c r="J3002" s="184"/>
      <c r="K3002" s="184"/>
      <c r="L3002" s="184"/>
      <c r="M3002" s="184"/>
      <c r="N3002" s="184"/>
      <c r="P3002" s="228"/>
    </row>
    <row r="3003" spans="1:16" x14ac:dyDescent="0.35">
      <c r="A3003" s="204">
        <f t="shared" si="197"/>
        <v>44034</v>
      </c>
      <c r="B3003" s="274">
        <v>55746.597572139603</v>
      </c>
      <c r="C3003" s="207">
        <f t="shared" si="192"/>
        <v>-0.16</v>
      </c>
      <c r="D3003" s="273">
        <v>70.587699999999998</v>
      </c>
      <c r="E3003" s="207">
        <f t="shared" si="193"/>
        <v>-0.16</v>
      </c>
      <c r="F3003" s="207">
        <f t="shared" si="191"/>
        <v>0</v>
      </c>
      <c r="G3003" s="187">
        <f t="shared" si="195"/>
        <v>4.1343349817928879E-2</v>
      </c>
      <c r="H3003" s="187">
        <f t="shared" si="194"/>
        <v>0.6536957576288146</v>
      </c>
      <c r="I3003" s="184"/>
      <c r="J3003" s="184"/>
      <c r="K3003" s="184"/>
      <c r="L3003" s="184"/>
      <c r="M3003" s="184"/>
      <c r="N3003" s="184"/>
      <c r="P3003" s="228"/>
    </row>
    <row r="3004" spans="1:16" x14ac:dyDescent="0.35">
      <c r="A3004" s="204">
        <f t="shared" si="197"/>
        <v>44035</v>
      </c>
      <c r="B3004" s="274">
        <v>56150.637413317898</v>
      </c>
      <c r="C3004" s="207">
        <f t="shared" si="192"/>
        <v>0.72</v>
      </c>
      <c r="D3004" s="273">
        <v>71.094300000000004</v>
      </c>
      <c r="E3004" s="207">
        <f t="shared" si="193"/>
        <v>0.72</v>
      </c>
      <c r="F3004" s="207">
        <f t="shared" si="191"/>
        <v>0</v>
      </c>
      <c r="G3004" s="187">
        <f t="shared" si="195"/>
        <v>4.1341665513416885E-2</v>
      </c>
      <c r="H3004" s="187">
        <f t="shared" si="194"/>
        <v>0.6536691264361586</v>
      </c>
      <c r="I3004" s="184"/>
      <c r="J3004" s="184"/>
      <c r="K3004" s="184"/>
      <c r="L3004" s="184"/>
      <c r="M3004" s="184"/>
      <c r="N3004" s="184"/>
      <c r="P3004" s="228"/>
    </row>
    <row r="3005" spans="1:16" x14ac:dyDescent="0.35">
      <c r="A3005" s="204">
        <f t="shared" si="197"/>
        <v>44036</v>
      </c>
      <c r="B3005" s="274">
        <v>56133.597714434603</v>
      </c>
      <c r="C3005" s="207">
        <f t="shared" si="192"/>
        <v>-0.03</v>
      </c>
      <c r="D3005" s="273">
        <v>71.0745</v>
      </c>
      <c r="E3005" s="207">
        <f t="shared" si="193"/>
        <v>-0.03</v>
      </c>
      <c r="F3005" s="207">
        <f t="shared" si="191"/>
        <v>0</v>
      </c>
      <c r="G3005" s="187">
        <f t="shared" si="195"/>
        <v>4.1341665513416885E-2</v>
      </c>
      <c r="H3005" s="187">
        <f t="shared" si="194"/>
        <v>0.6536691264361586</v>
      </c>
      <c r="I3005" s="184"/>
      <c r="J3005" s="184"/>
      <c r="K3005" s="184"/>
      <c r="L3005" s="184"/>
      <c r="M3005" s="184"/>
      <c r="N3005" s="184"/>
      <c r="P3005" s="228"/>
    </row>
    <row r="3006" spans="1:16" x14ac:dyDescent="0.35">
      <c r="A3006" s="204">
        <f>A3005+3</f>
        <v>44039</v>
      </c>
      <c r="B3006" s="274">
        <v>55847.741823081502</v>
      </c>
      <c r="C3006" s="207">
        <f t="shared" si="192"/>
        <v>-0.51</v>
      </c>
      <c r="D3006" s="273">
        <v>70.704599999999999</v>
      </c>
      <c r="E3006" s="207">
        <f t="shared" si="193"/>
        <v>-0.52</v>
      </c>
      <c r="F3006" s="207">
        <f t="shared" si="191"/>
        <v>-1.0000000000000009E-2</v>
      </c>
      <c r="G3006" s="187">
        <f t="shared" si="195"/>
        <v>4.1335241024308009E-2</v>
      </c>
      <c r="H3006" s="187">
        <f t="shared" si="194"/>
        <v>0.65356754634422365</v>
      </c>
      <c r="I3006" s="184"/>
      <c r="J3006" s="184"/>
      <c r="K3006" s="184"/>
      <c r="L3006" s="184"/>
      <c r="M3006" s="184"/>
      <c r="N3006" s="184"/>
      <c r="P3006" s="228"/>
    </row>
    <row r="3007" spans="1:16" x14ac:dyDescent="0.35">
      <c r="A3007" s="204">
        <f t="shared" si="197"/>
        <v>44040</v>
      </c>
      <c r="B3007" s="274">
        <v>56669.561469276399</v>
      </c>
      <c r="C3007" s="207">
        <f t="shared" si="192"/>
        <v>1.47</v>
      </c>
      <c r="D3007" s="273">
        <v>71.734999999999999</v>
      </c>
      <c r="E3007" s="207">
        <f t="shared" si="193"/>
        <v>1.46</v>
      </c>
      <c r="F3007" s="207">
        <f t="shared" si="191"/>
        <v>-1.0000000000000009E-2</v>
      </c>
      <c r="G3007" s="187">
        <f t="shared" si="195"/>
        <v>4.1335241024308009E-2</v>
      </c>
      <c r="H3007" s="187">
        <f t="shared" si="194"/>
        <v>0.65356754634422365</v>
      </c>
      <c r="I3007" s="184"/>
      <c r="J3007" s="184"/>
      <c r="K3007" s="184"/>
      <c r="L3007" s="184"/>
      <c r="M3007" s="184"/>
      <c r="N3007" s="184"/>
      <c r="P3007" s="228"/>
    </row>
    <row r="3008" spans="1:16" x14ac:dyDescent="0.35">
      <c r="A3008" s="204">
        <f t="shared" si="197"/>
        <v>44041</v>
      </c>
      <c r="B3008" s="274">
        <v>56050.5627186809</v>
      </c>
      <c r="C3008" s="207">
        <f t="shared" si="192"/>
        <v>-1.0900000000000001</v>
      </c>
      <c r="D3008" s="273">
        <v>70.948599999999999</v>
      </c>
      <c r="E3008" s="207">
        <f t="shared" si="193"/>
        <v>-1.1000000000000001</v>
      </c>
      <c r="F3008" s="207">
        <f t="shared" si="191"/>
        <v>-1.0000000000000009E-2</v>
      </c>
      <c r="G3008" s="187">
        <f t="shared" si="195"/>
        <v>4.1336847240192834E-2</v>
      </c>
      <c r="H3008" s="187">
        <f t="shared" si="194"/>
        <v>0.65359294284727365</v>
      </c>
      <c r="I3008" s="184"/>
      <c r="J3008" s="184"/>
      <c r="K3008" s="184"/>
      <c r="L3008" s="184"/>
      <c r="M3008" s="184"/>
      <c r="N3008" s="184"/>
      <c r="P3008" s="228"/>
    </row>
    <row r="3009" spans="1:16" x14ac:dyDescent="0.35">
      <c r="A3009" s="204">
        <f t="shared" si="197"/>
        <v>44042</v>
      </c>
      <c r="B3009" s="274">
        <v>55557.262028978403</v>
      </c>
      <c r="C3009" s="207">
        <f t="shared" si="192"/>
        <v>-0.88</v>
      </c>
      <c r="D3009" s="273">
        <v>70.322999999999993</v>
      </c>
      <c r="E3009" s="207">
        <f t="shared" si="193"/>
        <v>-0.88</v>
      </c>
      <c r="F3009" s="207">
        <f t="shared" si="191"/>
        <v>0</v>
      </c>
      <c r="G3009" s="187">
        <f t="shared" si="195"/>
        <v>4.1336847240192834E-2</v>
      </c>
      <c r="H3009" s="187">
        <f t="shared" si="194"/>
        <v>0.65359294284727365</v>
      </c>
      <c r="I3009" s="184"/>
      <c r="J3009" s="184"/>
      <c r="K3009" s="184"/>
      <c r="L3009" s="184"/>
      <c r="M3009" s="184"/>
      <c r="N3009" s="184"/>
      <c r="P3009" s="228"/>
    </row>
    <row r="3010" spans="1:16" x14ac:dyDescent="0.35">
      <c r="A3010" s="204">
        <f t="shared" si="197"/>
        <v>44043</v>
      </c>
      <c r="B3010" s="274">
        <v>55367.083711822503</v>
      </c>
      <c r="C3010" s="207">
        <f t="shared" si="192"/>
        <v>-0.34</v>
      </c>
      <c r="D3010" s="273">
        <v>70.078299999999999</v>
      </c>
      <c r="E3010" s="207">
        <f t="shared" si="193"/>
        <v>-0.35</v>
      </c>
      <c r="F3010" s="207">
        <f t="shared" si="191"/>
        <v>-9.9999999999999534E-3</v>
      </c>
      <c r="G3010" s="187">
        <f t="shared" si="195"/>
        <v>4.1336847240192834E-2</v>
      </c>
      <c r="H3010" s="187">
        <f t="shared" si="194"/>
        <v>0.65359294284727365</v>
      </c>
      <c r="I3010" s="184"/>
      <c r="J3010" s="184"/>
      <c r="K3010" s="184"/>
      <c r="L3010" s="184"/>
      <c r="M3010" s="184"/>
      <c r="N3010" s="184"/>
      <c r="P3010" s="228"/>
    </row>
    <row r="3011" spans="1:16" x14ac:dyDescent="0.35">
      <c r="A3011" s="204">
        <f>A3010+3</f>
        <v>44046</v>
      </c>
      <c r="B3011" s="274">
        <v>54386.942887816302</v>
      </c>
      <c r="C3011" s="207">
        <f t="shared" si="192"/>
        <v>-1.77</v>
      </c>
      <c r="D3011" s="273">
        <v>68.8386</v>
      </c>
      <c r="E3011" s="207">
        <f t="shared" si="193"/>
        <v>-1.77</v>
      </c>
      <c r="F3011" s="207">
        <f t="shared" si="191"/>
        <v>0</v>
      </c>
      <c r="G3011" s="187">
        <f t="shared" si="195"/>
        <v>4.1335241024308009E-2</v>
      </c>
      <c r="H3011" s="187">
        <f t="shared" si="194"/>
        <v>0.65356754634422365</v>
      </c>
      <c r="I3011" s="184"/>
      <c r="J3011" s="184"/>
      <c r="K3011" s="184"/>
      <c r="L3011" s="184"/>
      <c r="M3011" s="184"/>
      <c r="N3011" s="184"/>
      <c r="P3011" s="228"/>
    </row>
    <row r="3012" spans="1:16" x14ac:dyDescent="0.35">
      <c r="A3012" s="204">
        <f t="shared" si="197"/>
        <v>44047</v>
      </c>
      <c r="B3012" s="274">
        <v>55488.700670623002</v>
      </c>
      <c r="C3012" s="207">
        <f t="shared" si="192"/>
        <v>2.0299999999999998</v>
      </c>
      <c r="D3012" s="273">
        <v>70.222800000000007</v>
      </c>
      <c r="E3012" s="207">
        <f t="shared" si="193"/>
        <v>2.0099999999999998</v>
      </c>
      <c r="F3012" s="207">
        <f t="shared" si="191"/>
        <v>-2.0000000000000018E-2</v>
      </c>
      <c r="G3012" s="187">
        <f t="shared" si="195"/>
        <v>4.1348167333412074E-2</v>
      </c>
      <c r="H3012" s="187">
        <f t="shared" si="194"/>
        <v>0.65377192923676475</v>
      </c>
      <c r="I3012" s="184"/>
      <c r="J3012" s="184"/>
      <c r="K3012" s="184"/>
      <c r="L3012" s="184"/>
      <c r="M3012" s="184"/>
      <c r="N3012" s="184"/>
      <c r="P3012" s="228"/>
    </row>
    <row r="3013" spans="1:16" x14ac:dyDescent="0.35">
      <c r="A3013" s="204">
        <f t="shared" si="197"/>
        <v>44048</v>
      </c>
      <c r="B3013" s="274">
        <v>55465.903891275397</v>
      </c>
      <c r="C3013" s="207">
        <f t="shared" si="192"/>
        <v>-0.04</v>
      </c>
      <c r="D3013" s="273">
        <v>70.191500000000005</v>
      </c>
      <c r="E3013" s="207">
        <f t="shared" si="193"/>
        <v>-0.04</v>
      </c>
      <c r="F3013" s="207">
        <f t="shared" si="191"/>
        <v>0</v>
      </c>
      <c r="G3013" s="187">
        <f t="shared" si="195"/>
        <v>4.1339941967996861E-2</v>
      </c>
      <c r="H3013" s="187">
        <f t="shared" si="194"/>
        <v>0.65364187479026847</v>
      </c>
      <c r="I3013" s="184"/>
      <c r="J3013" s="184"/>
      <c r="K3013" s="184"/>
      <c r="L3013" s="184"/>
      <c r="M3013" s="184"/>
      <c r="N3013" s="184"/>
      <c r="P3013" s="228"/>
    </row>
    <row r="3014" spans="1:16" x14ac:dyDescent="0.35">
      <c r="A3014" s="204">
        <f t="shared" si="197"/>
        <v>44049</v>
      </c>
      <c r="B3014" s="274">
        <v>56016.160426890099</v>
      </c>
      <c r="C3014" s="207">
        <f t="shared" si="192"/>
        <v>0.99</v>
      </c>
      <c r="D3014" s="273">
        <v>70.883899999999997</v>
      </c>
      <c r="E3014" s="207">
        <f t="shared" si="193"/>
        <v>0.99</v>
      </c>
      <c r="F3014" s="207">
        <f t="shared" si="191"/>
        <v>0</v>
      </c>
      <c r="G3014" s="187">
        <f t="shared" si="195"/>
        <v>4.1339941967996861E-2</v>
      </c>
      <c r="H3014" s="187">
        <f t="shared" si="194"/>
        <v>0.65364187479026847</v>
      </c>
      <c r="I3014" s="184"/>
      <c r="J3014" s="184"/>
      <c r="K3014" s="184"/>
      <c r="L3014" s="184"/>
      <c r="M3014" s="184"/>
      <c r="N3014" s="184"/>
      <c r="P3014" s="228"/>
    </row>
    <row r="3015" spans="1:16" x14ac:dyDescent="0.35">
      <c r="A3015" s="204">
        <f t="shared" si="197"/>
        <v>44050</v>
      </c>
      <c r="B3015" s="274">
        <v>56038.428965823798</v>
      </c>
      <c r="C3015" s="207">
        <f t="shared" si="192"/>
        <v>0.04</v>
      </c>
      <c r="D3015" s="273">
        <v>70.908699999999996</v>
      </c>
      <c r="E3015" s="207">
        <f t="shared" si="193"/>
        <v>0.03</v>
      </c>
      <c r="F3015" s="207">
        <f t="shared" si="191"/>
        <v>-1.0000000000000002E-2</v>
      </c>
      <c r="G3015" s="187">
        <f t="shared" si="195"/>
        <v>4.1341430488727134E-2</v>
      </c>
      <c r="H3015" s="187">
        <f t="shared" si="194"/>
        <v>0.65366541036952863</v>
      </c>
      <c r="I3015" s="184"/>
      <c r="J3015" s="184"/>
      <c r="K3015" s="184"/>
      <c r="L3015" s="184"/>
      <c r="M3015" s="184"/>
      <c r="N3015" s="184"/>
      <c r="P3015" s="228"/>
    </row>
    <row r="3016" spans="1:16" x14ac:dyDescent="0.35">
      <c r="A3016" s="204">
        <f>A3015+3</f>
        <v>44053</v>
      </c>
      <c r="B3016" s="274">
        <v>56246.882888625201</v>
      </c>
      <c r="C3016" s="207">
        <f t="shared" si="192"/>
        <v>0.37</v>
      </c>
      <c r="D3016" s="273">
        <v>71.162899999999993</v>
      </c>
      <c r="E3016" s="207">
        <f t="shared" si="193"/>
        <v>0.36</v>
      </c>
      <c r="F3016" s="207">
        <f t="shared" ref="F3016:F3079" si="198">+E3016-C3016</f>
        <v>-1.0000000000000009E-2</v>
      </c>
      <c r="G3016" s="187">
        <f t="shared" si="195"/>
        <v>4.1341430488727134E-2</v>
      </c>
      <c r="H3016" s="187">
        <f t="shared" si="194"/>
        <v>0.65366541036952863</v>
      </c>
      <c r="I3016" s="184"/>
      <c r="J3016" s="184"/>
      <c r="K3016" s="184"/>
      <c r="L3016" s="184"/>
      <c r="M3016" s="184"/>
      <c r="N3016" s="184"/>
      <c r="P3016" s="228"/>
    </row>
    <row r="3017" spans="1:16" x14ac:dyDescent="0.35">
      <c r="A3017" s="204">
        <f t="shared" si="197"/>
        <v>44054</v>
      </c>
      <c r="B3017" s="274">
        <v>56578.233773597</v>
      </c>
      <c r="C3017" s="207">
        <f t="shared" ref="C3017:C3080" si="199">ROUND(((B3017-B3016)/B3016)*100,2)</f>
        <v>0.59</v>
      </c>
      <c r="D3017" s="273">
        <v>71.5762</v>
      </c>
      <c r="E3017" s="207">
        <f t="shared" ref="E3017:E3080" si="200">ROUND(((D3017-D3016)/D3016)*100,2)</f>
        <v>0.57999999999999996</v>
      </c>
      <c r="F3017" s="207">
        <f t="shared" si="198"/>
        <v>-1.0000000000000009E-2</v>
      </c>
      <c r="G3017" s="187">
        <f t="shared" si="195"/>
        <v>4.1342879786363071E-2</v>
      </c>
      <c r="H3017" s="187">
        <f t="shared" si="194"/>
        <v>0.65368832577721403</v>
      </c>
      <c r="I3017" s="184"/>
      <c r="J3017" s="184"/>
      <c r="K3017" s="184"/>
      <c r="L3017" s="184"/>
      <c r="M3017" s="184"/>
      <c r="N3017" s="184"/>
      <c r="P3017" s="228"/>
    </row>
    <row r="3018" spans="1:16" x14ac:dyDescent="0.35">
      <c r="A3018" s="204">
        <f t="shared" si="197"/>
        <v>44055</v>
      </c>
      <c r="B3018" s="274">
        <v>56523.167824334698</v>
      </c>
      <c r="C3018" s="207">
        <f t="shared" si="199"/>
        <v>-0.1</v>
      </c>
      <c r="D3018" s="273">
        <v>71.505499999999998</v>
      </c>
      <c r="E3018" s="207">
        <f t="shared" si="200"/>
        <v>-0.1</v>
      </c>
      <c r="F3018" s="207">
        <f t="shared" si="198"/>
        <v>0</v>
      </c>
      <c r="G3018" s="187">
        <f t="shared" si="195"/>
        <v>4.1341430488727134E-2</v>
      </c>
      <c r="H3018" s="187">
        <f t="shared" si="194"/>
        <v>0.65366541036952863</v>
      </c>
      <c r="I3018" s="184"/>
      <c r="J3018" s="184"/>
      <c r="K3018" s="184"/>
      <c r="L3018" s="184"/>
      <c r="M3018" s="184"/>
      <c r="N3018" s="184"/>
      <c r="P3018" s="228"/>
    </row>
    <row r="3019" spans="1:16" x14ac:dyDescent="0.35">
      <c r="A3019" s="204">
        <f t="shared" si="197"/>
        <v>44056</v>
      </c>
      <c r="B3019" s="274">
        <v>56462.516653537998</v>
      </c>
      <c r="C3019" s="207">
        <f t="shared" si="199"/>
        <v>-0.11</v>
      </c>
      <c r="D3019" s="273">
        <v>71.426299999999998</v>
      </c>
      <c r="E3019" s="207">
        <f t="shared" si="200"/>
        <v>-0.11</v>
      </c>
      <c r="F3019" s="207">
        <f t="shared" si="198"/>
        <v>0</v>
      </c>
      <c r="G3019" s="187">
        <f t="shared" si="195"/>
        <v>4.1341430488727134E-2</v>
      </c>
      <c r="H3019" s="187">
        <f t="shared" si="194"/>
        <v>0.65366541036952863</v>
      </c>
      <c r="I3019" s="184"/>
      <c r="J3019" s="184"/>
      <c r="K3019" s="184"/>
      <c r="L3019" s="184"/>
      <c r="M3019" s="184"/>
      <c r="N3019" s="184"/>
      <c r="P3019" s="228"/>
    </row>
    <row r="3020" spans="1:16" x14ac:dyDescent="0.35">
      <c r="A3020" s="204">
        <f t="shared" si="197"/>
        <v>44057</v>
      </c>
      <c r="B3020" s="274">
        <v>55824.128546458</v>
      </c>
      <c r="C3020" s="207">
        <f t="shared" si="199"/>
        <v>-1.1299999999999999</v>
      </c>
      <c r="D3020" s="273">
        <v>70.622</v>
      </c>
      <c r="E3020" s="207">
        <f t="shared" si="200"/>
        <v>-1.1299999999999999</v>
      </c>
      <c r="F3020" s="207">
        <f t="shared" si="198"/>
        <v>0</v>
      </c>
      <c r="G3020" s="187">
        <f t="shared" si="195"/>
        <v>4.1328658804829832E-2</v>
      </c>
      <c r="H3020" s="187">
        <f t="shared" si="194"/>
        <v>0.65346347231617286</v>
      </c>
      <c r="I3020" s="184"/>
      <c r="J3020" s="184"/>
      <c r="K3020" s="184"/>
      <c r="L3020" s="184"/>
      <c r="M3020" s="184"/>
      <c r="N3020" s="184"/>
      <c r="P3020" s="228"/>
    </row>
    <row r="3021" spans="1:16" x14ac:dyDescent="0.35">
      <c r="A3021" s="204">
        <f>A3020+3</f>
        <v>44060</v>
      </c>
      <c r="B3021" s="274">
        <v>56079.744903487401</v>
      </c>
      <c r="C3021" s="207">
        <f t="shared" si="199"/>
        <v>0.46</v>
      </c>
      <c r="D3021" s="273">
        <v>70.933400000000006</v>
      </c>
      <c r="E3021" s="207">
        <f t="shared" si="200"/>
        <v>0.44</v>
      </c>
      <c r="F3021" s="207">
        <f t="shared" si="198"/>
        <v>-2.0000000000000018E-2</v>
      </c>
      <c r="G3021" s="187">
        <f t="shared" si="195"/>
        <v>4.1341430488727134E-2</v>
      </c>
      <c r="H3021" s="187">
        <f t="shared" si="194"/>
        <v>0.65366541036952863</v>
      </c>
      <c r="I3021" s="184"/>
      <c r="J3021" s="184"/>
      <c r="K3021" s="184"/>
      <c r="L3021" s="184"/>
      <c r="M3021" s="184"/>
      <c r="N3021" s="184"/>
      <c r="P3021" s="228"/>
    </row>
    <row r="3022" spans="1:16" x14ac:dyDescent="0.35">
      <c r="A3022" s="204">
        <f t="shared" si="197"/>
        <v>44061</v>
      </c>
      <c r="B3022" s="274">
        <v>56783.556081430201</v>
      </c>
      <c r="C3022" s="207">
        <f t="shared" si="199"/>
        <v>1.26</v>
      </c>
      <c r="D3022" s="273">
        <v>71.8172</v>
      </c>
      <c r="E3022" s="207">
        <f t="shared" si="200"/>
        <v>1.25</v>
      </c>
      <c r="F3022" s="207">
        <f t="shared" si="198"/>
        <v>-1.0000000000000009E-2</v>
      </c>
      <c r="G3022" s="187">
        <f t="shared" si="195"/>
        <v>4.1334535836642455E-2</v>
      </c>
      <c r="H3022" s="187">
        <f t="shared" ref="H3022:H3085" si="201">+G3022*(SQRT(250))</f>
        <v>0.6535563963482186</v>
      </c>
      <c r="I3022" s="184"/>
      <c r="J3022" s="184"/>
      <c r="K3022" s="184"/>
      <c r="L3022" s="184"/>
      <c r="M3022" s="184"/>
      <c r="N3022" s="184"/>
      <c r="P3022" s="228"/>
    </row>
    <row r="3023" spans="1:16" x14ac:dyDescent="0.35">
      <c r="A3023" s="204">
        <f t="shared" si="197"/>
        <v>44062</v>
      </c>
      <c r="B3023" s="274">
        <v>56912.472777877199</v>
      </c>
      <c r="C3023" s="207">
        <f t="shared" si="199"/>
        <v>0.23</v>
      </c>
      <c r="D3023" s="273">
        <v>71.979399999999998</v>
      </c>
      <c r="E3023" s="207">
        <f t="shared" si="200"/>
        <v>0.23</v>
      </c>
      <c r="F3023" s="207">
        <f t="shared" si="198"/>
        <v>0</v>
      </c>
      <c r="G3023" s="187">
        <f t="shared" ref="G3023:G3086" si="202">+STDEV(F2775:F3023)</f>
        <v>4.1333125425217547E-2</v>
      </c>
      <c r="H3023" s="187">
        <f t="shared" si="201"/>
        <v>0.65353409578551547</v>
      </c>
      <c r="I3023" s="184"/>
      <c r="J3023" s="184"/>
      <c r="K3023" s="184"/>
      <c r="L3023" s="184"/>
      <c r="M3023" s="184"/>
      <c r="N3023" s="184"/>
      <c r="P3023" s="228"/>
    </row>
    <row r="3024" spans="1:16" x14ac:dyDescent="0.35">
      <c r="A3024" s="204">
        <f t="shared" si="197"/>
        <v>44063</v>
      </c>
      <c r="B3024" s="274">
        <v>56331.178498155001</v>
      </c>
      <c r="C3024" s="207">
        <f t="shared" si="199"/>
        <v>-1.02</v>
      </c>
      <c r="D3024" s="273">
        <v>71.247200000000007</v>
      </c>
      <c r="E3024" s="207">
        <f t="shared" si="200"/>
        <v>-1.02</v>
      </c>
      <c r="F3024" s="207">
        <f t="shared" si="198"/>
        <v>0</v>
      </c>
      <c r="G3024" s="187">
        <f t="shared" si="202"/>
        <v>4.1331675785544357E-2</v>
      </c>
      <c r="H3024" s="187">
        <f t="shared" si="201"/>
        <v>0.65351117496974631</v>
      </c>
      <c r="I3024" s="184"/>
      <c r="J3024" s="184"/>
      <c r="K3024" s="184"/>
      <c r="L3024" s="184"/>
      <c r="M3024" s="184"/>
      <c r="N3024" s="184"/>
      <c r="P3024" s="228"/>
    </row>
    <row r="3025" spans="1:16" x14ac:dyDescent="0.35">
      <c r="A3025" s="204">
        <f t="shared" si="197"/>
        <v>44064</v>
      </c>
      <c r="B3025" s="274">
        <v>56647.078577862601</v>
      </c>
      <c r="C3025" s="207">
        <f t="shared" si="199"/>
        <v>0.56000000000000005</v>
      </c>
      <c r="D3025" s="273">
        <v>71.64</v>
      </c>
      <c r="E3025" s="207">
        <f t="shared" si="200"/>
        <v>0.55000000000000004</v>
      </c>
      <c r="F3025" s="207">
        <f t="shared" si="198"/>
        <v>-1.0000000000000009E-2</v>
      </c>
      <c r="G3025" s="187">
        <f t="shared" si="202"/>
        <v>4.1333125425217547E-2</v>
      </c>
      <c r="H3025" s="187">
        <f t="shared" si="201"/>
        <v>0.65353409578551547</v>
      </c>
      <c r="I3025" s="184"/>
      <c r="J3025" s="184"/>
      <c r="K3025" s="184"/>
      <c r="L3025" s="184"/>
      <c r="M3025" s="184"/>
      <c r="N3025" s="184"/>
      <c r="P3025" s="228"/>
    </row>
    <row r="3026" spans="1:16" x14ac:dyDescent="0.35">
      <c r="A3026" s="204">
        <f>A3025+3</f>
        <v>44067</v>
      </c>
      <c r="B3026" s="274">
        <v>57184.090475174598</v>
      </c>
      <c r="C3026" s="207">
        <f t="shared" si="199"/>
        <v>0.95</v>
      </c>
      <c r="D3026" s="273">
        <v>72.304000000000002</v>
      </c>
      <c r="E3026" s="207">
        <f t="shared" si="200"/>
        <v>0.93</v>
      </c>
      <c r="F3026" s="207">
        <f t="shared" si="198"/>
        <v>-1.9999999999999907E-2</v>
      </c>
      <c r="G3026" s="187">
        <f t="shared" si="202"/>
        <v>4.1345660728739096E-2</v>
      </c>
      <c r="H3026" s="187">
        <f t="shared" si="201"/>
        <v>0.65373229633696361</v>
      </c>
      <c r="I3026" s="184"/>
      <c r="J3026" s="184"/>
      <c r="K3026" s="184"/>
      <c r="L3026" s="184"/>
      <c r="M3026" s="184"/>
      <c r="N3026" s="184"/>
      <c r="P3026" s="228"/>
    </row>
    <row r="3027" spans="1:16" x14ac:dyDescent="0.35">
      <c r="A3027" s="204">
        <f t="shared" si="197"/>
        <v>44068</v>
      </c>
      <c r="B3027" s="274">
        <v>57250.1103649703</v>
      </c>
      <c r="C3027" s="207">
        <f t="shared" si="199"/>
        <v>0.12</v>
      </c>
      <c r="D3027" s="273">
        <v>72.379199999999997</v>
      </c>
      <c r="E3027" s="207">
        <f t="shared" si="200"/>
        <v>0.1</v>
      </c>
      <c r="F3027" s="207">
        <f t="shared" si="198"/>
        <v>-1.999999999999999E-2</v>
      </c>
      <c r="G3027" s="187">
        <f t="shared" si="202"/>
        <v>4.1358035612553468E-2</v>
      </c>
      <c r="H3027" s="187">
        <f t="shared" si="201"/>
        <v>0.65392796043013046</v>
      </c>
      <c r="I3027" s="184"/>
      <c r="J3027" s="184"/>
      <c r="K3027" s="184"/>
      <c r="L3027" s="184"/>
      <c r="M3027" s="184"/>
      <c r="N3027" s="184"/>
      <c r="P3027" s="228"/>
    </row>
    <row r="3028" spans="1:16" x14ac:dyDescent="0.35">
      <c r="A3028" s="204">
        <f t="shared" si="197"/>
        <v>44069</v>
      </c>
      <c r="B3028" s="274">
        <v>57589.162938237998</v>
      </c>
      <c r="C3028" s="207">
        <f t="shared" si="199"/>
        <v>0.59</v>
      </c>
      <c r="D3028" s="273">
        <v>72.803299999999993</v>
      </c>
      <c r="E3028" s="207">
        <f t="shared" si="200"/>
        <v>0.59</v>
      </c>
      <c r="F3028" s="207">
        <f t="shared" si="198"/>
        <v>0</v>
      </c>
      <c r="G3028" s="187">
        <f t="shared" si="202"/>
        <v>4.1358035612553468E-2</v>
      </c>
      <c r="H3028" s="187">
        <f t="shared" si="201"/>
        <v>0.65392796043013046</v>
      </c>
      <c r="I3028" s="184"/>
      <c r="J3028" s="184"/>
      <c r="K3028" s="184"/>
      <c r="L3028" s="184"/>
      <c r="M3028" s="184"/>
      <c r="N3028" s="184"/>
      <c r="P3028" s="228"/>
    </row>
    <row r="3029" spans="1:16" x14ac:dyDescent="0.35">
      <c r="A3029" s="204">
        <f t="shared" si="197"/>
        <v>44070</v>
      </c>
      <c r="B3029" s="274">
        <v>57647.449350311603</v>
      </c>
      <c r="C3029" s="207">
        <f t="shared" si="199"/>
        <v>0.1</v>
      </c>
      <c r="D3029" s="273">
        <v>72.871099999999998</v>
      </c>
      <c r="E3029" s="207">
        <f t="shared" si="200"/>
        <v>0.09</v>
      </c>
      <c r="F3029" s="207">
        <f t="shared" si="198"/>
        <v>-1.0000000000000009E-2</v>
      </c>
      <c r="G3029" s="187">
        <f t="shared" si="202"/>
        <v>4.1358035612553468E-2</v>
      </c>
      <c r="H3029" s="187">
        <f t="shared" si="201"/>
        <v>0.65392796043013046</v>
      </c>
      <c r="I3029" s="184"/>
      <c r="J3029" s="184"/>
      <c r="K3029" s="184"/>
      <c r="L3029" s="184"/>
      <c r="M3029" s="184"/>
      <c r="N3029" s="184"/>
      <c r="P3029" s="228"/>
    </row>
    <row r="3030" spans="1:16" x14ac:dyDescent="0.35">
      <c r="A3030" s="204">
        <f t="shared" si="197"/>
        <v>44071</v>
      </c>
      <c r="B3030" s="274">
        <v>58168.954522581</v>
      </c>
      <c r="C3030" s="207">
        <f t="shared" si="199"/>
        <v>0.9</v>
      </c>
      <c r="D3030" s="273">
        <v>73.523300000000006</v>
      </c>
      <c r="E3030" s="207">
        <f t="shared" si="200"/>
        <v>0.9</v>
      </c>
      <c r="F3030" s="207">
        <f t="shared" si="198"/>
        <v>0</v>
      </c>
      <c r="G3030" s="187">
        <f t="shared" si="202"/>
        <v>4.1356743471891257E-2</v>
      </c>
      <c r="H3030" s="187">
        <f t="shared" si="201"/>
        <v>0.65390752989238088</v>
      </c>
      <c r="I3030" s="184"/>
      <c r="J3030" s="184"/>
      <c r="K3030" s="184"/>
      <c r="L3030" s="184"/>
      <c r="M3030" s="184"/>
      <c r="N3030" s="184"/>
      <c r="P3030" s="228"/>
    </row>
    <row r="3031" spans="1:16" x14ac:dyDescent="0.35">
      <c r="A3031" s="204">
        <f>A3030+3</f>
        <v>44074</v>
      </c>
      <c r="B3031" s="274">
        <v>56932.369764940602</v>
      </c>
      <c r="C3031" s="207">
        <f t="shared" si="199"/>
        <v>-2.13</v>
      </c>
      <c r="D3031" s="273">
        <v>71.9666</v>
      </c>
      <c r="E3031" s="207">
        <f t="shared" si="200"/>
        <v>-2.12</v>
      </c>
      <c r="F3031" s="207">
        <f t="shared" si="198"/>
        <v>9.9999999999997868E-3</v>
      </c>
      <c r="G3031" s="187">
        <f t="shared" si="202"/>
        <v>4.1365161238919458E-2</v>
      </c>
      <c r="H3031" s="187">
        <f t="shared" si="201"/>
        <v>0.65404062647548977</v>
      </c>
      <c r="I3031" s="184"/>
      <c r="J3031" s="184"/>
      <c r="K3031" s="184"/>
      <c r="L3031" s="184"/>
      <c r="M3031" s="184"/>
      <c r="N3031" s="184"/>
      <c r="P3031" s="228"/>
    </row>
    <row r="3032" spans="1:16" x14ac:dyDescent="0.35">
      <c r="A3032" s="204">
        <f t="shared" si="197"/>
        <v>44075</v>
      </c>
      <c r="B3032" s="274">
        <v>57334.003524387699</v>
      </c>
      <c r="C3032" s="207">
        <f t="shared" si="199"/>
        <v>0.71</v>
      </c>
      <c r="D3032" s="273">
        <v>72.470500000000001</v>
      </c>
      <c r="E3032" s="207">
        <f t="shared" si="200"/>
        <v>0.7</v>
      </c>
      <c r="F3032" s="207">
        <f t="shared" si="198"/>
        <v>-1.0000000000000009E-2</v>
      </c>
      <c r="G3032" s="187">
        <f t="shared" si="202"/>
        <v>4.1366492263820526E-2</v>
      </c>
      <c r="H3032" s="187">
        <f t="shared" si="201"/>
        <v>0.65406167182703867</v>
      </c>
      <c r="I3032" s="184"/>
      <c r="J3032" s="184"/>
      <c r="K3032" s="184"/>
      <c r="L3032" s="184"/>
      <c r="M3032" s="184"/>
      <c r="N3032" s="184"/>
      <c r="P3032" s="228"/>
    </row>
    <row r="3033" spans="1:16" x14ac:dyDescent="0.35">
      <c r="A3033" s="204">
        <f t="shared" ref="A3033:A3096" si="203">A3032+1</f>
        <v>44076</v>
      </c>
      <c r="B3033" s="274">
        <v>57619.942588359103</v>
      </c>
      <c r="C3033" s="207">
        <f t="shared" si="199"/>
        <v>0.5</v>
      </c>
      <c r="D3033" s="273">
        <v>72.826499999999996</v>
      </c>
      <c r="E3033" s="207">
        <f t="shared" si="200"/>
        <v>0.49</v>
      </c>
      <c r="F3033" s="207">
        <f t="shared" si="198"/>
        <v>-1.0000000000000009E-2</v>
      </c>
      <c r="G3033" s="187">
        <f t="shared" si="202"/>
        <v>4.1367784099974998E-2</v>
      </c>
      <c r="H3033" s="187">
        <f t="shared" si="201"/>
        <v>0.65408209755009805</v>
      </c>
      <c r="I3033" s="184"/>
      <c r="J3033" s="184"/>
      <c r="K3033" s="184"/>
      <c r="L3033" s="184"/>
      <c r="M3033" s="184"/>
      <c r="N3033" s="184"/>
      <c r="P3033" s="228"/>
    </row>
    <row r="3034" spans="1:16" x14ac:dyDescent="0.35">
      <c r="A3034" s="204">
        <f t="shared" si="203"/>
        <v>44077</v>
      </c>
      <c r="B3034" s="274">
        <v>57479.763939999997</v>
      </c>
      <c r="C3034" s="207">
        <f t="shared" si="199"/>
        <v>-0.24</v>
      </c>
      <c r="D3034" s="273">
        <v>72.646799999999999</v>
      </c>
      <c r="E3034" s="207">
        <f t="shared" si="200"/>
        <v>-0.25</v>
      </c>
      <c r="F3034" s="207">
        <f t="shared" si="198"/>
        <v>-1.0000000000000009E-2</v>
      </c>
      <c r="G3034" s="187">
        <f t="shared" si="202"/>
        <v>4.1369036751054133E-2</v>
      </c>
      <c r="H3034" s="187">
        <f t="shared" si="201"/>
        <v>0.65410190370271581</v>
      </c>
      <c r="I3034" s="184"/>
      <c r="J3034" s="184"/>
      <c r="K3034" s="184"/>
      <c r="L3034" s="184"/>
      <c r="M3034" s="184"/>
      <c r="N3034" s="184"/>
      <c r="P3034" s="228"/>
    </row>
    <row r="3035" spans="1:16" x14ac:dyDescent="0.35">
      <c r="A3035" s="204">
        <f t="shared" si="203"/>
        <v>44078</v>
      </c>
      <c r="B3035" s="274">
        <v>56545.487417868098</v>
      </c>
      <c r="C3035" s="207">
        <f t="shared" si="199"/>
        <v>-1.63</v>
      </c>
      <c r="D3035" s="273">
        <v>71.471500000000006</v>
      </c>
      <c r="E3035" s="207">
        <f t="shared" si="200"/>
        <v>-1.62</v>
      </c>
      <c r="F3035" s="207">
        <f t="shared" si="198"/>
        <v>9.9999999999997868E-3</v>
      </c>
      <c r="G3035" s="187">
        <f t="shared" si="202"/>
        <v>4.1369036751054133E-2</v>
      </c>
      <c r="H3035" s="187">
        <f t="shared" si="201"/>
        <v>0.65410190370271581</v>
      </c>
      <c r="I3035" s="184"/>
      <c r="J3035" s="184"/>
      <c r="K3035" s="184"/>
      <c r="L3035" s="184"/>
      <c r="M3035" s="184"/>
      <c r="N3035" s="184"/>
      <c r="P3035" s="228"/>
    </row>
    <row r="3036" spans="1:16" x14ac:dyDescent="0.35">
      <c r="A3036" s="204">
        <f>A3035+3</f>
        <v>44081</v>
      </c>
      <c r="B3036" s="274">
        <v>56634.001622669399</v>
      </c>
      <c r="C3036" s="207">
        <f t="shared" si="199"/>
        <v>0.16</v>
      </c>
      <c r="D3036" s="273">
        <v>71.577699999999993</v>
      </c>
      <c r="E3036" s="207">
        <f t="shared" si="200"/>
        <v>0.15</v>
      </c>
      <c r="F3036" s="207">
        <f t="shared" si="198"/>
        <v>-1.0000000000000009E-2</v>
      </c>
      <c r="G3036" s="187">
        <f t="shared" si="202"/>
        <v>4.1361676882695625E-2</v>
      </c>
      <c r="H3036" s="187">
        <f t="shared" si="201"/>
        <v>0.65398553396625636</v>
      </c>
      <c r="I3036" s="184"/>
      <c r="J3036" s="184"/>
      <c r="K3036" s="184"/>
      <c r="L3036" s="184"/>
      <c r="M3036" s="184"/>
      <c r="N3036" s="184"/>
      <c r="P3036" s="228"/>
    </row>
    <row r="3037" spans="1:16" x14ac:dyDescent="0.35">
      <c r="A3037" s="204">
        <f t="shared" si="203"/>
        <v>44082</v>
      </c>
      <c r="B3037" s="274">
        <v>56557.529085049602</v>
      </c>
      <c r="C3037" s="207">
        <f t="shared" si="199"/>
        <v>-0.14000000000000001</v>
      </c>
      <c r="D3037" s="273">
        <v>71.482100000000003</v>
      </c>
      <c r="E3037" s="207">
        <f t="shared" si="200"/>
        <v>-0.13</v>
      </c>
      <c r="F3037" s="207">
        <f t="shared" si="198"/>
        <v>1.0000000000000009E-2</v>
      </c>
      <c r="G3037" s="187">
        <f t="shared" si="202"/>
        <v>4.1370250220617383E-2</v>
      </c>
      <c r="H3037" s="187">
        <f t="shared" si="201"/>
        <v>0.65412109034117161</v>
      </c>
      <c r="I3037" s="184"/>
      <c r="J3037" s="184"/>
      <c r="K3037" s="184"/>
      <c r="L3037" s="184"/>
      <c r="M3037" s="184"/>
      <c r="N3037" s="184"/>
      <c r="P3037" s="228"/>
    </row>
    <row r="3038" spans="1:16" x14ac:dyDescent="0.35">
      <c r="A3038" s="204">
        <f t="shared" si="203"/>
        <v>44083</v>
      </c>
      <c r="B3038" s="274">
        <v>56304.808338693998</v>
      </c>
      <c r="C3038" s="207">
        <f t="shared" si="199"/>
        <v>-0.45</v>
      </c>
      <c r="D3038" s="273">
        <v>71.162499999999994</v>
      </c>
      <c r="E3038" s="207">
        <f t="shared" si="200"/>
        <v>-0.45</v>
      </c>
      <c r="F3038" s="207">
        <f t="shared" si="198"/>
        <v>0</v>
      </c>
      <c r="G3038" s="187">
        <f t="shared" si="202"/>
        <v>4.1369036751054127E-2</v>
      </c>
      <c r="H3038" s="187">
        <f t="shared" si="201"/>
        <v>0.6541019037027157</v>
      </c>
      <c r="I3038" s="184"/>
      <c r="J3038" s="184"/>
      <c r="K3038" s="184"/>
      <c r="L3038" s="184"/>
      <c r="M3038" s="184"/>
      <c r="N3038" s="184"/>
      <c r="P3038" s="228"/>
    </row>
    <row r="3039" spans="1:16" x14ac:dyDescent="0.35">
      <c r="A3039" s="204">
        <f t="shared" si="203"/>
        <v>44084</v>
      </c>
      <c r="B3039" s="274">
        <v>57257.722077253202</v>
      </c>
      <c r="C3039" s="207">
        <f t="shared" si="199"/>
        <v>1.69</v>
      </c>
      <c r="D3039" s="273">
        <v>72.357699999999994</v>
      </c>
      <c r="E3039" s="207">
        <f t="shared" si="200"/>
        <v>1.68</v>
      </c>
      <c r="F3039" s="207">
        <f t="shared" si="198"/>
        <v>-1.0000000000000009E-2</v>
      </c>
      <c r="G3039" s="187">
        <f t="shared" si="202"/>
        <v>4.1369036751054127E-2</v>
      </c>
      <c r="H3039" s="187">
        <f t="shared" si="201"/>
        <v>0.6541019037027157</v>
      </c>
      <c r="I3039" s="184"/>
      <c r="J3039" s="184"/>
      <c r="K3039" s="184"/>
      <c r="L3039" s="184"/>
      <c r="M3039" s="184"/>
      <c r="N3039" s="184"/>
      <c r="P3039" s="228"/>
    </row>
    <row r="3040" spans="1:16" x14ac:dyDescent="0.35">
      <c r="A3040" s="204">
        <f>A3039+1</f>
        <v>44085</v>
      </c>
      <c r="B3040" s="274">
        <v>57278.692065803698</v>
      </c>
      <c r="C3040" s="207">
        <f t="shared" si="199"/>
        <v>0.04</v>
      </c>
      <c r="D3040" s="273">
        <v>72.383200000000002</v>
      </c>
      <c r="E3040" s="207">
        <f t="shared" si="200"/>
        <v>0.04</v>
      </c>
      <c r="F3040" s="207">
        <f t="shared" si="198"/>
        <v>0</v>
      </c>
      <c r="G3040" s="187">
        <f t="shared" si="202"/>
        <v>4.135674347189125E-2</v>
      </c>
      <c r="H3040" s="187">
        <f t="shared" si="201"/>
        <v>0.65390752989238077</v>
      </c>
      <c r="I3040" s="184"/>
      <c r="J3040" s="184"/>
      <c r="K3040" s="184"/>
      <c r="L3040" s="184"/>
      <c r="M3040" s="184"/>
      <c r="N3040" s="184"/>
      <c r="P3040" s="228"/>
    </row>
    <row r="3041" spans="1:16" x14ac:dyDescent="0.35">
      <c r="A3041" s="204">
        <f>A3040+3</f>
        <v>44088</v>
      </c>
      <c r="B3041" s="274">
        <v>57137.291163306203</v>
      </c>
      <c r="C3041" s="207">
        <f t="shared" si="199"/>
        <v>-0.25</v>
      </c>
      <c r="D3041" s="273">
        <v>72.198400000000007</v>
      </c>
      <c r="E3041" s="207">
        <f t="shared" si="200"/>
        <v>-0.26</v>
      </c>
      <c r="F3041" s="207">
        <f t="shared" si="198"/>
        <v>-1.0000000000000009E-2</v>
      </c>
      <c r="G3041" s="187">
        <f t="shared" si="202"/>
        <v>4.1358035612553461E-2</v>
      </c>
      <c r="H3041" s="187">
        <f t="shared" si="201"/>
        <v>0.65392796043013035</v>
      </c>
      <c r="I3041" s="184"/>
      <c r="J3041" s="184"/>
      <c r="K3041" s="184"/>
      <c r="L3041" s="184"/>
      <c r="M3041" s="184"/>
      <c r="N3041" s="184"/>
      <c r="P3041" s="228"/>
    </row>
    <row r="3042" spans="1:16" x14ac:dyDescent="0.35">
      <c r="A3042" s="204">
        <f t="shared" si="203"/>
        <v>44089</v>
      </c>
      <c r="B3042" s="274">
        <v>57561.468868820302</v>
      </c>
      <c r="C3042" s="207">
        <f t="shared" si="199"/>
        <v>0.74</v>
      </c>
      <c r="D3042" s="273">
        <v>72.731099999999998</v>
      </c>
      <c r="E3042" s="207">
        <f t="shared" si="200"/>
        <v>0.74</v>
      </c>
      <c r="F3042" s="207">
        <f t="shared" si="198"/>
        <v>0</v>
      </c>
      <c r="G3042" s="187">
        <f t="shared" si="202"/>
        <v>4.135674347189125E-2</v>
      </c>
      <c r="H3042" s="187">
        <f t="shared" si="201"/>
        <v>0.65390752989238077</v>
      </c>
      <c r="I3042" s="184"/>
      <c r="J3042" s="184"/>
      <c r="K3042" s="184"/>
      <c r="L3042" s="184"/>
      <c r="M3042" s="184"/>
      <c r="N3042" s="184"/>
      <c r="P3042" s="228"/>
    </row>
    <row r="3043" spans="1:16" x14ac:dyDescent="0.35">
      <c r="A3043" s="204">
        <f t="shared" si="203"/>
        <v>44090</v>
      </c>
      <c r="B3043" s="274">
        <v>57942.568047585002</v>
      </c>
      <c r="C3043" s="207">
        <f t="shared" si="199"/>
        <v>0.66</v>
      </c>
      <c r="D3043" s="273">
        <v>73.220799999999997</v>
      </c>
      <c r="E3043" s="207">
        <f t="shared" si="200"/>
        <v>0.67</v>
      </c>
      <c r="F3043" s="207">
        <f t="shared" si="198"/>
        <v>1.0000000000000009E-2</v>
      </c>
      <c r="G3043" s="187">
        <f t="shared" si="202"/>
        <v>4.136379102148869E-2</v>
      </c>
      <c r="H3043" s="187">
        <f t="shared" si="201"/>
        <v>0.65401896143563532</v>
      </c>
      <c r="I3043" s="184"/>
      <c r="J3043" s="184"/>
      <c r="K3043" s="184"/>
      <c r="L3043" s="184"/>
      <c r="M3043" s="184"/>
      <c r="N3043" s="184"/>
      <c r="P3043" s="228"/>
    </row>
    <row r="3044" spans="1:16" x14ac:dyDescent="0.35">
      <c r="A3044" s="204">
        <f t="shared" si="203"/>
        <v>44091</v>
      </c>
      <c r="B3044" s="274">
        <v>57466.372968788703</v>
      </c>
      <c r="C3044" s="207">
        <f t="shared" si="199"/>
        <v>-0.82</v>
      </c>
      <c r="D3044" s="273">
        <v>72.618700000000004</v>
      </c>
      <c r="E3044" s="207">
        <f t="shared" si="200"/>
        <v>-0.82</v>
      </c>
      <c r="F3044" s="207">
        <f t="shared" si="198"/>
        <v>0</v>
      </c>
      <c r="G3044" s="187">
        <f t="shared" si="202"/>
        <v>4.136379102148869E-2</v>
      </c>
      <c r="H3044" s="187">
        <f t="shared" si="201"/>
        <v>0.65401896143563532</v>
      </c>
      <c r="I3044" s="184"/>
      <c r="J3044" s="184"/>
      <c r="K3044" s="184"/>
      <c r="L3044" s="184"/>
      <c r="M3044" s="184"/>
      <c r="N3044" s="184"/>
      <c r="P3044" s="228"/>
    </row>
    <row r="3045" spans="1:16" x14ac:dyDescent="0.35">
      <c r="A3045" s="204">
        <f t="shared" si="203"/>
        <v>44092</v>
      </c>
      <c r="B3045" s="274">
        <v>57268.786553358499</v>
      </c>
      <c r="C3045" s="207">
        <f t="shared" si="199"/>
        <v>-0.34</v>
      </c>
      <c r="D3045" s="273">
        <v>72.366</v>
      </c>
      <c r="E3045" s="207">
        <f t="shared" si="200"/>
        <v>-0.35</v>
      </c>
      <c r="F3045" s="207">
        <f t="shared" si="198"/>
        <v>-9.9999999999999534E-3</v>
      </c>
      <c r="G3045" s="187">
        <f t="shared" si="202"/>
        <v>4.136379102148869E-2</v>
      </c>
      <c r="H3045" s="187">
        <f t="shared" si="201"/>
        <v>0.65401896143563532</v>
      </c>
      <c r="I3045" s="184"/>
      <c r="J3045" s="184"/>
      <c r="K3045" s="184"/>
      <c r="L3045" s="184"/>
      <c r="M3045" s="184"/>
      <c r="N3045" s="184"/>
      <c r="P3045" s="228"/>
    </row>
    <row r="3046" spans="1:16" x14ac:dyDescent="0.35">
      <c r="A3046" s="204">
        <f>A3045+3</f>
        <v>44095</v>
      </c>
      <c r="B3046" s="274">
        <v>56072.161739914001</v>
      </c>
      <c r="C3046" s="207">
        <f t="shared" si="199"/>
        <v>-2.09</v>
      </c>
      <c r="D3046" s="273">
        <v>70.862399999999994</v>
      </c>
      <c r="E3046" s="207">
        <f t="shared" si="200"/>
        <v>-2.08</v>
      </c>
      <c r="F3046" s="207">
        <f t="shared" si="198"/>
        <v>9.9999999999997868E-3</v>
      </c>
      <c r="G3046" s="187">
        <f t="shared" si="202"/>
        <v>4.136379102148869E-2</v>
      </c>
      <c r="H3046" s="187">
        <f t="shared" si="201"/>
        <v>0.65401896143563532</v>
      </c>
      <c r="I3046" s="184"/>
      <c r="J3046" s="184"/>
      <c r="K3046" s="184"/>
      <c r="L3046" s="184"/>
      <c r="M3046" s="184"/>
      <c r="N3046" s="184"/>
      <c r="P3046" s="228"/>
    </row>
    <row r="3047" spans="1:16" x14ac:dyDescent="0.35">
      <c r="A3047" s="204">
        <f t="shared" si="203"/>
        <v>44096</v>
      </c>
      <c r="B3047" s="274">
        <v>55629.7871890307</v>
      </c>
      <c r="C3047" s="207">
        <f t="shared" si="199"/>
        <v>-0.79</v>
      </c>
      <c r="D3047" s="273">
        <v>70.307599999999994</v>
      </c>
      <c r="E3047" s="207">
        <f t="shared" si="200"/>
        <v>-0.78</v>
      </c>
      <c r="F3047" s="207">
        <f t="shared" si="198"/>
        <v>1.0000000000000009E-2</v>
      </c>
      <c r="G3047" s="187">
        <f t="shared" si="202"/>
        <v>4.1359445174508257E-2</v>
      </c>
      <c r="H3047" s="187">
        <f t="shared" si="201"/>
        <v>0.65395024756153164</v>
      </c>
      <c r="I3047" s="184"/>
      <c r="J3047" s="184"/>
      <c r="K3047" s="184"/>
      <c r="L3047" s="184"/>
      <c r="M3047" s="184"/>
      <c r="N3047" s="184"/>
      <c r="P3047" s="228"/>
    </row>
    <row r="3048" spans="1:16" x14ac:dyDescent="0.35">
      <c r="A3048" s="204">
        <f t="shared" si="203"/>
        <v>44097</v>
      </c>
      <c r="B3048" s="274">
        <v>55532.987283108603</v>
      </c>
      <c r="C3048" s="207">
        <f t="shared" si="199"/>
        <v>-0.17</v>
      </c>
      <c r="D3048" s="273">
        <v>70.196399999999997</v>
      </c>
      <c r="E3048" s="207">
        <f t="shared" si="200"/>
        <v>-0.16</v>
      </c>
      <c r="F3048" s="207">
        <f t="shared" si="198"/>
        <v>1.0000000000000009E-2</v>
      </c>
      <c r="G3048" s="187">
        <f t="shared" si="202"/>
        <v>4.1302633099738681E-2</v>
      </c>
      <c r="H3048" s="187">
        <f t="shared" si="201"/>
        <v>0.65305196978717339</v>
      </c>
      <c r="I3048" s="184"/>
      <c r="J3048" s="184"/>
      <c r="K3048" s="184"/>
      <c r="L3048" s="184"/>
      <c r="M3048" s="184"/>
      <c r="N3048" s="184"/>
      <c r="P3048" s="228"/>
    </row>
    <row r="3049" spans="1:16" x14ac:dyDescent="0.35">
      <c r="A3049" s="204">
        <f t="shared" si="203"/>
        <v>44098</v>
      </c>
      <c r="B3049" s="274">
        <v>53889.452683374497</v>
      </c>
      <c r="C3049" s="207">
        <f t="shared" si="199"/>
        <v>-2.96</v>
      </c>
      <c r="D3049" s="273">
        <v>68.134100000000004</v>
      </c>
      <c r="E3049" s="207">
        <f t="shared" si="200"/>
        <v>-2.94</v>
      </c>
      <c r="F3049" s="207">
        <f t="shared" si="198"/>
        <v>2.0000000000000018E-2</v>
      </c>
      <c r="G3049" s="187">
        <f t="shared" si="202"/>
        <v>4.1320429555990107E-2</v>
      </c>
      <c r="H3049" s="187">
        <f t="shared" si="201"/>
        <v>0.6533333564673437</v>
      </c>
      <c r="I3049" s="184"/>
      <c r="J3049" s="184"/>
      <c r="K3049" s="184"/>
      <c r="L3049" s="184"/>
      <c r="M3049" s="184"/>
      <c r="N3049" s="184"/>
      <c r="P3049" s="228"/>
    </row>
    <row r="3050" spans="1:16" x14ac:dyDescent="0.35">
      <c r="A3050" s="204">
        <f t="shared" si="203"/>
        <v>44099</v>
      </c>
      <c r="B3050" s="274">
        <v>55120.558288735403</v>
      </c>
      <c r="C3050" s="207">
        <f t="shared" si="199"/>
        <v>2.2799999999999998</v>
      </c>
      <c r="D3050" s="273">
        <v>69.679100000000005</v>
      </c>
      <c r="E3050" s="207">
        <f t="shared" si="200"/>
        <v>2.27</v>
      </c>
      <c r="F3050" s="207">
        <f t="shared" si="198"/>
        <v>-9.9999999999997868E-3</v>
      </c>
      <c r="G3050" s="187">
        <f t="shared" si="202"/>
        <v>4.1322153915272081E-2</v>
      </c>
      <c r="H3050" s="187">
        <f t="shared" si="201"/>
        <v>0.65336062098152115</v>
      </c>
      <c r="I3050" s="184"/>
      <c r="J3050" s="184"/>
      <c r="K3050" s="184"/>
      <c r="L3050" s="184"/>
      <c r="M3050" s="184"/>
      <c r="N3050" s="184"/>
      <c r="P3050" s="228"/>
    </row>
    <row r="3051" spans="1:16" x14ac:dyDescent="0.35">
      <c r="A3051" s="204">
        <f>A3050+3</f>
        <v>44102</v>
      </c>
      <c r="B3051" s="274">
        <v>55994.7424912512</v>
      </c>
      <c r="C3051" s="207">
        <f t="shared" si="199"/>
        <v>1.59</v>
      </c>
      <c r="D3051" s="273">
        <v>70.767600000000002</v>
      </c>
      <c r="E3051" s="207">
        <f t="shared" si="200"/>
        <v>1.56</v>
      </c>
      <c r="F3051" s="207">
        <f t="shared" si="198"/>
        <v>-3.0000000000000027E-2</v>
      </c>
      <c r="G3051" s="187">
        <f t="shared" si="202"/>
        <v>4.1356351906144277E-2</v>
      </c>
      <c r="H3051" s="187">
        <f t="shared" si="201"/>
        <v>0.65390133869431011</v>
      </c>
      <c r="I3051" s="184"/>
      <c r="J3051" s="184"/>
      <c r="K3051" s="184"/>
      <c r="L3051" s="184"/>
      <c r="M3051" s="184"/>
      <c r="N3051" s="184"/>
      <c r="P3051" s="228"/>
    </row>
    <row r="3052" spans="1:16" x14ac:dyDescent="0.35">
      <c r="A3052" s="204">
        <f t="shared" si="203"/>
        <v>44103</v>
      </c>
      <c r="B3052" s="274">
        <v>55982.3538321206</v>
      </c>
      <c r="C3052" s="207">
        <f t="shared" si="199"/>
        <v>-0.02</v>
      </c>
      <c r="D3052" s="273">
        <v>70.753500000000003</v>
      </c>
      <c r="E3052" s="207">
        <f t="shared" si="200"/>
        <v>-0.02</v>
      </c>
      <c r="F3052" s="207">
        <f t="shared" si="198"/>
        <v>0</v>
      </c>
      <c r="G3052" s="187">
        <f t="shared" si="202"/>
        <v>4.1356351906144277E-2</v>
      </c>
      <c r="H3052" s="187">
        <f t="shared" si="201"/>
        <v>0.65390133869431011</v>
      </c>
      <c r="I3052" s="184"/>
      <c r="J3052" s="184"/>
      <c r="K3052" s="184"/>
      <c r="L3052" s="184"/>
      <c r="M3052" s="184"/>
      <c r="N3052" s="184"/>
      <c r="P3052" s="228"/>
    </row>
    <row r="3053" spans="1:16" x14ac:dyDescent="0.35">
      <c r="A3053" s="204">
        <f t="shared" si="203"/>
        <v>44104</v>
      </c>
      <c r="B3053" s="274">
        <v>56121.9700629777</v>
      </c>
      <c r="C3053" s="207">
        <f t="shared" si="199"/>
        <v>0.25</v>
      </c>
      <c r="D3053" s="273">
        <v>70.926199999999994</v>
      </c>
      <c r="E3053" s="207">
        <f t="shared" si="200"/>
        <v>0.24</v>
      </c>
      <c r="F3053" s="207">
        <f t="shared" si="198"/>
        <v>-1.0000000000000009E-2</v>
      </c>
      <c r="G3053" s="187">
        <f t="shared" si="202"/>
        <v>4.1357918146888724E-2</v>
      </c>
      <c r="H3053" s="187">
        <f t="shared" si="201"/>
        <v>0.65392610313489308</v>
      </c>
      <c r="I3053" s="184"/>
      <c r="J3053" s="184"/>
      <c r="K3053" s="184"/>
      <c r="L3053" s="184"/>
      <c r="M3053" s="184"/>
      <c r="N3053" s="184"/>
      <c r="P3053" s="228"/>
    </row>
    <row r="3054" spans="1:16" x14ac:dyDescent="0.35">
      <c r="A3054" s="204">
        <f t="shared" si="203"/>
        <v>44105</v>
      </c>
      <c r="B3054" s="274">
        <v>57049.459711009004</v>
      </c>
      <c r="C3054" s="207">
        <f t="shared" si="199"/>
        <v>1.65</v>
      </c>
      <c r="D3054" s="273">
        <v>72.088200000000001</v>
      </c>
      <c r="E3054" s="207">
        <f t="shared" si="200"/>
        <v>1.64</v>
      </c>
      <c r="F3054" s="207">
        <f t="shared" si="198"/>
        <v>-1.0000000000000009E-2</v>
      </c>
      <c r="G3054" s="187">
        <f t="shared" si="202"/>
        <v>4.1351182890785113E-2</v>
      </c>
      <c r="H3054" s="187">
        <f t="shared" si="201"/>
        <v>0.65381960938533334</v>
      </c>
      <c r="I3054" s="184"/>
      <c r="J3054" s="184"/>
      <c r="K3054" s="184"/>
      <c r="L3054" s="184"/>
      <c r="M3054" s="184"/>
      <c r="N3054" s="184"/>
      <c r="P3054" s="228"/>
    </row>
    <row r="3055" spans="1:16" x14ac:dyDescent="0.35">
      <c r="A3055" s="204">
        <f>A3054+4</f>
        <v>44109</v>
      </c>
      <c r="B3055" s="274">
        <v>57457.308009451699</v>
      </c>
      <c r="C3055" s="207">
        <f t="shared" si="199"/>
        <v>0.71</v>
      </c>
      <c r="D3055" s="273">
        <v>72.594200000000001</v>
      </c>
      <c r="E3055" s="207">
        <f t="shared" si="200"/>
        <v>0.7</v>
      </c>
      <c r="F3055" s="207">
        <f t="shared" si="198"/>
        <v>-1.0000000000000009E-2</v>
      </c>
      <c r="G3055" s="187">
        <f t="shared" si="202"/>
        <v>4.1351182890785113E-2</v>
      </c>
      <c r="H3055" s="187">
        <f t="shared" si="201"/>
        <v>0.65381960938533334</v>
      </c>
      <c r="I3055" s="184"/>
      <c r="J3055" s="184"/>
      <c r="K3055" s="184"/>
      <c r="L3055" s="184"/>
      <c r="M3055" s="184"/>
      <c r="N3055" s="184"/>
      <c r="P3055" s="228"/>
    </row>
    <row r="3056" spans="1:16" x14ac:dyDescent="0.35">
      <c r="A3056" s="204">
        <f t="shared" si="203"/>
        <v>44110</v>
      </c>
      <c r="B3056" s="274">
        <v>58343.148689144</v>
      </c>
      <c r="C3056" s="207">
        <f t="shared" si="199"/>
        <v>1.54</v>
      </c>
      <c r="D3056" s="273">
        <v>73.703699999999998</v>
      </c>
      <c r="E3056" s="207">
        <f t="shared" si="200"/>
        <v>1.53</v>
      </c>
      <c r="F3056" s="207">
        <f t="shared" si="198"/>
        <v>-1.0000000000000009E-2</v>
      </c>
      <c r="G3056" s="187">
        <f t="shared" si="202"/>
        <v>4.1344289865029506E-2</v>
      </c>
      <c r="H3056" s="187">
        <f t="shared" si="201"/>
        <v>0.65371062107854372</v>
      </c>
      <c r="I3056" s="184"/>
      <c r="J3056" s="184"/>
      <c r="K3056" s="184"/>
      <c r="L3056" s="184"/>
      <c r="M3056" s="184"/>
      <c r="N3056" s="184"/>
      <c r="P3056" s="228"/>
    </row>
    <row r="3057" spans="1:16" x14ac:dyDescent="0.35">
      <c r="A3057" s="204">
        <f t="shared" si="203"/>
        <v>44111</v>
      </c>
      <c r="B3057" s="274">
        <v>58791.880793945602</v>
      </c>
      <c r="C3057" s="207">
        <f t="shared" si="199"/>
        <v>0.77</v>
      </c>
      <c r="D3057" s="273">
        <v>74.268100000000004</v>
      </c>
      <c r="E3057" s="207">
        <f t="shared" si="200"/>
        <v>0.77</v>
      </c>
      <c r="F3057" s="207">
        <f t="shared" si="198"/>
        <v>0</v>
      </c>
      <c r="G3057" s="187">
        <f t="shared" si="202"/>
        <v>4.1342879786363064E-2</v>
      </c>
      <c r="H3057" s="187">
        <f t="shared" si="201"/>
        <v>0.65368832577721392</v>
      </c>
      <c r="I3057" s="184"/>
      <c r="J3057" s="184"/>
      <c r="K3057" s="184"/>
      <c r="L3057" s="184"/>
      <c r="M3057" s="184"/>
      <c r="N3057" s="184"/>
      <c r="P3057" s="228"/>
    </row>
    <row r="3058" spans="1:16" x14ac:dyDescent="0.35">
      <c r="A3058" s="204">
        <f t="shared" si="203"/>
        <v>44112</v>
      </c>
      <c r="B3058" s="274">
        <v>59239.653741515998</v>
      </c>
      <c r="C3058" s="207">
        <f t="shared" si="199"/>
        <v>0.76</v>
      </c>
      <c r="D3058" s="273">
        <v>74.83</v>
      </c>
      <c r="E3058" s="207">
        <f t="shared" si="200"/>
        <v>0.76</v>
      </c>
      <c r="F3058" s="207">
        <f t="shared" si="198"/>
        <v>0</v>
      </c>
      <c r="G3058" s="187">
        <f t="shared" si="202"/>
        <v>4.134143048872712E-2</v>
      </c>
      <c r="H3058" s="187">
        <f t="shared" si="201"/>
        <v>0.65366541036952841</v>
      </c>
      <c r="I3058" s="184"/>
      <c r="J3058" s="184"/>
      <c r="K3058" s="184"/>
      <c r="L3058" s="184"/>
      <c r="M3058" s="184"/>
      <c r="N3058" s="184"/>
      <c r="P3058" s="228"/>
    </row>
    <row r="3059" spans="1:16" x14ac:dyDescent="0.35">
      <c r="A3059" s="204">
        <f t="shared" si="203"/>
        <v>44113</v>
      </c>
      <c r="B3059" s="274">
        <v>59721.457498261501</v>
      </c>
      <c r="C3059" s="207">
        <f t="shared" si="199"/>
        <v>0.81</v>
      </c>
      <c r="D3059" s="273">
        <v>75.436899999999994</v>
      </c>
      <c r="E3059" s="207">
        <f t="shared" si="200"/>
        <v>0.81</v>
      </c>
      <c r="F3059" s="207">
        <f t="shared" si="198"/>
        <v>0</v>
      </c>
      <c r="G3059" s="187">
        <f t="shared" si="202"/>
        <v>4.1333125425217533E-2</v>
      </c>
      <c r="H3059" s="187">
        <f t="shared" si="201"/>
        <v>0.65353409578551525</v>
      </c>
      <c r="I3059" s="184"/>
      <c r="J3059" s="184"/>
      <c r="K3059" s="184"/>
      <c r="L3059" s="184"/>
      <c r="M3059" s="184"/>
      <c r="N3059" s="184"/>
      <c r="P3059" s="228"/>
    </row>
    <row r="3060" spans="1:16" x14ac:dyDescent="0.35">
      <c r="A3060" s="204">
        <f>A3059+3</f>
        <v>44116</v>
      </c>
      <c r="B3060" s="274">
        <v>59845.752672382303</v>
      </c>
      <c r="C3060" s="207">
        <f t="shared" si="199"/>
        <v>0.21</v>
      </c>
      <c r="D3060" s="273">
        <v>75.587699999999998</v>
      </c>
      <c r="E3060" s="207">
        <f t="shared" si="200"/>
        <v>0.2</v>
      </c>
      <c r="F3060" s="207">
        <f t="shared" si="198"/>
        <v>-9.9999999999999811E-3</v>
      </c>
      <c r="G3060" s="187">
        <f t="shared" si="202"/>
        <v>4.1334535836642441E-2</v>
      </c>
      <c r="H3060" s="187">
        <f t="shared" si="201"/>
        <v>0.65355639634821838</v>
      </c>
      <c r="I3060" s="184"/>
      <c r="J3060" s="184"/>
      <c r="K3060" s="184"/>
      <c r="L3060" s="184"/>
      <c r="M3060" s="184"/>
      <c r="N3060" s="184"/>
      <c r="P3060" s="228"/>
    </row>
    <row r="3061" spans="1:16" x14ac:dyDescent="0.35">
      <c r="A3061" s="204">
        <f t="shared" si="203"/>
        <v>44117</v>
      </c>
      <c r="B3061" s="274">
        <v>59892.5144129974</v>
      </c>
      <c r="C3061" s="207">
        <f t="shared" si="199"/>
        <v>0.08</v>
      </c>
      <c r="D3061" s="273">
        <v>75.646000000000001</v>
      </c>
      <c r="E3061" s="207">
        <f t="shared" si="200"/>
        <v>0.08</v>
      </c>
      <c r="F3061" s="207">
        <f t="shared" si="198"/>
        <v>0</v>
      </c>
      <c r="G3061" s="187">
        <f t="shared" si="202"/>
        <v>4.1333125425217533E-2</v>
      </c>
      <c r="H3061" s="187">
        <f t="shared" si="201"/>
        <v>0.65353409578551525</v>
      </c>
      <c r="I3061" s="184"/>
      <c r="J3061" s="184"/>
      <c r="K3061" s="184"/>
      <c r="L3061" s="184"/>
      <c r="M3061" s="184"/>
      <c r="N3061" s="184"/>
      <c r="P3061" s="228"/>
    </row>
    <row r="3062" spans="1:16" x14ac:dyDescent="0.35">
      <c r="A3062" s="204">
        <f t="shared" si="203"/>
        <v>44118</v>
      </c>
      <c r="B3062" s="274">
        <v>60159.037208290101</v>
      </c>
      <c r="C3062" s="207">
        <f t="shared" si="199"/>
        <v>0.45</v>
      </c>
      <c r="D3062" s="273">
        <v>75.9773</v>
      </c>
      <c r="E3062" s="207">
        <f t="shared" si="200"/>
        <v>0.44</v>
      </c>
      <c r="F3062" s="207">
        <f t="shared" si="198"/>
        <v>-1.0000000000000009E-2</v>
      </c>
      <c r="G3062" s="187">
        <f t="shared" si="202"/>
        <v>4.1333125425217533E-2</v>
      </c>
      <c r="H3062" s="187">
        <f t="shared" si="201"/>
        <v>0.65353409578551525</v>
      </c>
      <c r="I3062" s="184"/>
      <c r="J3062" s="184"/>
      <c r="K3062" s="184"/>
      <c r="L3062" s="184"/>
      <c r="M3062" s="184"/>
      <c r="N3062" s="184"/>
      <c r="P3062" s="228"/>
    </row>
    <row r="3063" spans="1:16" x14ac:dyDescent="0.35">
      <c r="A3063" s="204">
        <f t="shared" si="203"/>
        <v>44119</v>
      </c>
      <c r="B3063" s="274">
        <v>58586.553845251598</v>
      </c>
      <c r="C3063" s="207">
        <f t="shared" si="199"/>
        <v>-2.61</v>
      </c>
      <c r="D3063" s="273">
        <v>73.993799999999993</v>
      </c>
      <c r="E3063" s="207">
        <f t="shared" si="200"/>
        <v>-2.61</v>
      </c>
      <c r="F3063" s="207">
        <f t="shared" si="198"/>
        <v>0</v>
      </c>
      <c r="G3063" s="187">
        <f t="shared" si="202"/>
        <v>4.1333125425217533E-2</v>
      </c>
      <c r="H3063" s="187">
        <f t="shared" si="201"/>
        <v>0.65353409578551525</v>
      </c>
      <c r="I3063" s="184"/>
      <c r="J3063" s="184"/>
      <c r="K3063" s="184"/>
      <c r="L3063" s="184"/>
      <c r="M3063" s="184"/>
      <c r="N3063" s="184"/>
      <c r="P3063" s="228"/>
    </row>
    <row r="3064" spans="1:16" x14ac:dyDescent="0.35">
      <c r="A3064" s="204">
        <f t="shared" si="203"/>
        <v>44120</v>
      </c>
      <c r="B3064" s="274">
        <v>58961.955594476</v>
      </c>
      <c r="C3064" s="207">
        <f t="shared" si="199"/>
        <v>0.64</v>
      </c>
      <c r="D3064" s="273">
        <v>74.463700000000003</v>
      </c>
      <c r="E3064" s="207">
        <f t="shared" si="200"/>
        <v>0.64</v>
      </c>
      <c r="F3064" s="207">
        <f t="shared" si="198"/>
        <v>0</v>
      </c>
      <c r="G3064" s="187">
        <f t="shared" si="202"/>
        <v>4.1320429555990107E-2</v>
      </c>
      <c r="H3064" s="187">
        <f t="shared" si="201"/>
        <v>0.6533333564673437</v>
      </c>
      <c r="I3064" s="184"/>
      <c r="J3064" s="184"/>
      <c r="K3064" s="184"/>
      <c r="L3064" s="184"/>
      <c r="M3064" s="184"/>
      <c r="N3064" s="184"/>
      <c r="P3064" s="228"/>
    </row>
    <row r="3065" spans="1:16" x14ac:dyDescent="0.35">
      <c r="A3065" s="204">
        <f>A3064+3</f>
        <v>44123</v>
      </c>
      <c r="B3065" s="274">
        <v>59623.523819396403</v>
      </c>
      <c r="C3065" s="207">
        <f t="shared" si="199"/>
        <v>1.1200000000000001</v>
      </c>
      <c r="D3065" s="273">
        <v>75.287499999999994</v>
      </c>
      <c r="E3065" s="207">
        <f t="shared" si="200"/>
        <v>1.1100000000000001</v>
      </c>
      <c r="F3065" s="207">
        <f t="shared" si="198"/>
        <v>-1.0000000000000009E-2</v>
      </c>
      <c r="G3065" s="187">
        <f t="shared" si="202"/>
        <v>4.1320429555990107E-2</v>
      </c>
      <c r="H3065" s="187">
        <f t="shared" si="201"/>
        <v>0.6533333564673437</v>
      </c>
      <c r="I3065" s="184"/>
      <c r="J3065" s="184"/>
      <c r="K3065" s="184"/>
      <c r="L3065" s="184"/>
      <c r="M3065" s="184"/>
      <c r="N3065" s="184"/>
      <c r="P3065" s="228"/>
    </row>
    <row r="3066" spans="1:16" x14ac:dyDescent="0.35">
      <c r="A3066" s="204">
        <f t="shared" si="203"/>
        <v>44124</v>
      </c>
      <c r="B3066" s="274">
        <v>59789.826438449301</v>
      </c>
      <c r="C3066" s="207">
        <f t="shared" si="199"/>
        <v>0.28000000000000003</v>
      </c>
      <c r="D3066" s="273">
        <v>75.494699999999995</v>
      </c>
      <c r="E3066" s="207">
        <f t="shared" si="200"/>
        <v>0.28000000000000003</v>
      </c>
      <c r="F3066" s="207">
        <f t="shared" si="198"/>
        <v>0</v>
      </c>
      <c r="G3066" s="187">
        <f t="shared" si="202"/>
        <v>4.1318901086465673E-2</v>
      </c>
      <c r="H3066" s="187">
        <f t="shared" si="201"/>
        <v>0.65330918924218684</v>
      </c>
      <c r="I3066" s="184"/>
      <c r="J3066" s="184"/>
      <c r="K3066" s="184"/>
      <c r="L3066" s="184"/>
      <c r="M3066" s="184"/>
      <c r="N3066" s="184"/>
      <c r="P3066" s="228"/>
    </row>
    <row r="3067" spans="1:16" x14ac:dyDescent="0.35">
      <c r="A3067" s="204">
        <f t="shared" si="203"/>
        <v>44125</v>
      </c>
      <c r="B3067" s="274">
        <v>60030.103811192203</v>
      </c>
      <c r="C3067" s="207">
        <f t="shared" si="199"/>
        <v>0.4</v>
      </c>
      <c r="D3067" s="273">
        <v>75.794200000000004</v>
      </c>
      <c r="E3067" s="207">
        <f t="shared" si="200"/>
        <v>0.4</v>
      </c>
      <c r="F3067" s="207">
        <f t="shared" si="198"/>
        <v>0</v>
      </c>
      <c r="G3067" s="187">
        <f t="shared" si="202"/>
        <v>4.1317333366678331E-2</v>
      </c>
      <c r="H3067" s="187">
        <f t="shared" si="201"/>
        <v>0.65328440141588229</v>
      </c>
      <c r="I3067" s="184"/>
      <c r="J3067" s="184"/>
      <c r="K3067" s="184"/>
      <c r="L3067" s="184"/>
      <c r="M3067" s="184"/>
      <c r="N3067" s="184"/>
      <c r="P3067" s="228"/>
    </row>
    <row r="3068" spans="1:16" x14ac:dyDescent="0.35">
      <c r="A3068" s="204">
        <f t="shared" si="203"/>
        <v>44126</v>
      </c>
      <c r="B3068" s="274">
        <v>59816.517217435401</v>
      </c>
      <c r="C3068" s="207">
        <f t="shared" si="199"/>
        <v>-0.36</v>
      </c>
      <c r="D3068" s="273">
        <v>75.522499999999994</v>
      </c>
      <c r="E3068" s="207">
        <f t="shared" si="200"/>
        <v>-0.36</v>
      </c>
      <c r="F3068" s="207">
        <f t="shared" si="198"/>
        <v>0</v>
      </c>
      <c r="G3068" s="187">
        <f t="shared" si="202"/>
        <v>4.1317333366678331E-2</v>
      </c>
      <c r="H3068" s="187">
        <f t="shared" si="201"/>
        <v>0.65328440141588229</v>
      </c>
      <c r="I3068" s="184"/>
      <c r="J3068" s="184"/>
      <c r="K3068" s="184"/>
      <c r="L3068" s="184"/>
      <c r="M3068" s="184"/>
      <c r="N3068" s="184"/>
      <c r="P3068" s="228"/>
    </row>
    <row r="3069" spans="1:16" x14ac:dyDescent="0.35">
      <c r="A3069" s="204">
        <f t="shared" si="203"/>
        <v>44127</v>
      </c>
      <c r="B3069" s="274">
        <v>60063.771438967902</v>
      </c>
      <c r="C3069" s="207">
        <f t="shared" si="199"/>
        <v>0.41</v>
      </c>
      <c r="D3069" s="273">
        <v>75.829800000000006</v>
      </c>
      <c r="E3069" s="207">
        <f t="shared" si="200"/>
        <v>0.41</v>
      </c>
      <c r="F3069" s="207">
        <f t="shared" si="198"/>
        <v>0</v>
      </c>
      <c r="G3069" s="187">
        <f t="shared" si="202"/>
        <v>4.1315726392160024E-2</v>
      </c>
      <c r="H3069" s="187">
        <f t="shared" si="201"/>
        <v>0.65325899291778378</v>
      </c>
      <c r="I3069" s="184"/>
      <c r="J3069" s="184"/>
      <c r="K3069" s="184"/>
      <c r="L3069" s="184"/>
      <c r="M3069" s="184"/>
      <c r="N3069" s="184"/>
      <c r="P3069" s="228"/>
    </row>
    <row r="3070" spans="1:16" x14ac:dyDescent="0.35">
      <c r="A3070" s="204">
        <f>A3069+3</f>
        <v>44130</v>
      </c>
      <c r="B3070" s="274">
        <v>59266.575614819798</v>
      </c>
      <c r="C3070" s="207">
        <f t="shared" si="199"/>
        <v>-1.33</v>
      </c>
      <c r="D3070" s="273">
        <v>74.823800000000006</v>
      </c>
      <c r="E3070" s="207">
        <f t="shared" si="200"/>
        <v>-1.33</v>
      </c>
      <c r="F3070" s="207">
        <f t="shared" si="198"/>
        <v>0</v>
      </c>
      <c r="G3070" s="187">
        <f t="shared" si="202"/>
        <v>4.1281377063270647E-2</v>
      </c>
      <c r="H3070" s="187">
        <f t="shared" si="201"/>
        <v>0.65271588234084055</v>
      </c>
      <c r="I3070" s="184"/>
      <c r="J3070" s="184"/>
      <c r="K3070" s="184"/>
      <c r="L3070" s="184"/>
      <c r="M3070" s="184"/>
      <c r="N3070" s="184"/>
      <c r="P3070" s="228"/>
    </row>
    <row r="3071" spans="1:16" x14ac:dyDescent="0.35">
      <c r="A3071" s="204">
        <f t="shared" si="203"/>
        <v>44131</v>
      </c>
      <c r="B3071" s="274">
        <v>59822.540557558503</v>
      </c>
      <c r="C3071" s="207">
        <f t="shared" si="199"/>
        <v>0.94</v>
      </c>
      <c r="D3071" s="273">
        <v>75.516499999999994</v>
      </c>
      <c r="E3071" s="207">
        <f t="shared" si="200"/>
        <v>0.93</v>
      </c>
      <c r="F3071" s="207">
        <f t="shared" si="198"/>
        <v>-9.9999999999998979E-3</v>
      </c>
      <c r="G3071" s="187">
        <f t="shared" si="202"/>
        <v>4.128137706327064E-2</v>
      </c>
      <c r="H3071" s="187">
        <f t="shared" si="201"/>
        <v>0.65271588234084044</v>
      </c>
      <c r="I3071" s="184"/>
      <c r="J3071" s="184"/>
      <c r="K3071" s="184"/>
      <c r="L3071" s="184"/>
      <c r="M3071" s="184"/>
      <c r="N3071" s="184"/>
      <c r="P3071" s="228"/>
    </row>
    <row r="3072" spans="1:16" x14ac:dyDescent="0.35">
      <c r="A3072" s="204">
        <f t="shared" si="203"/>
        <v>44132</v>
      </c>
      <c r="B3072" s="274">
        <v>58956.255405727803</v>
      </c>
      <c r="C3072" s="207">
        <f t="shared" si="199"/>
        <v>-1.45</v>
      </c>
      <c r="D3072" s="273">
        <v>74.421999999999997</v>
      </c>
      <c r="E3072" s="207">
        <f t="shared" si="200"/>
        <v>-1.45</v>
      </c>
      <c r="F3072" s="207">
        <f t="shared" si="198"/>
        <v>0</v>
      </c>
      <c r="G3072" s="187">
        <f t="shared" si="202"/>
        <v>4.1268037430083136E-2</v>
      </c>
      <c r="H3072" s="187">
        <f t="shared" si="201"/>
        <v>0.65250496422072202</v>
      </c>
      <c r="I3072" s="184"/>
      <c r="J3072" s="184"/>
      <c r="K3072" s="184"/>
      <c r="L3072" s="184"/>
      <c r="M3072" s="184"/>
      <c r="N3072" s="184"/>
      <c r="P3072" s="228"/>
    </row>
    <row r="3073" spans="1:16" x14ac:dyDescent="0.35">
      <c r="A3073" s="204">
        <f t="shared" si="203"/>
        <v>44133</v>
      </c>
      <c r="B3073" s="274">
        <v>58707.880420104899</v>
      </c>
      <c r="C3073" s="207">
        <f t="shared" si="199"/>
        <v>-0.42</v>
      </c>
      <c r="D3073" s="273">
        <v>74.108400000000003</v>
      </c>
      <c r="E3073" s="207">
        <f t="shared" si="200"/>
        <v>-0.42</v>
      </c>
      <c r="F3073" s="207">
        <f t="shared" si="198"/>
        <v>0</v>
      </c>
      <c r="G3073" s="187">
        <f t="shared" si="202"/>
        <v>4.1268037430083136E-2</v>
      </c>
      <c r="H3073" s="187">
        <f t="shared" si="201"/>
        <v>0.65250496422072202</v>
      </c>
      <c r="I3073" s="184"/>
      <c r="J3073" s="184"/>
      <c r="K3073" s="184"/>
      <c r="L3073" s="184"/>
      <c r="M3073" s="184"/>
      <c r="N3073" s="184"/>
      <c r="P3073" s="228"/>
    </row>
    <row r="3074" spans="1:16" x14ac:dyDescent="0.35">
      <c r="A3074" s="204">
        <f t="shared" si="203"/>
        <v>44134</v>
      </c>
      <c r="B3074" s="274">
        <v>58507.3457023882</v>
      </c>
      <c r="C3074" s="207">
        <f t="shared" si="199"/>
        <v>-0.34</v>
      </c>
      <c r="D3074" s="273">
        <v>73.853499999999997</v>
      </c>
      <c r="E3074" s="207">
        <f t="shared" si="200"/>
        <v>-0.34</v>
      </c>
      <c r="F3074" s="207">
        <f t="shared" si="198"/>
        <v>0</v>
      </c>
      <c r="G3074" s="187">
        <f t="shared" si="202"/>
        <v>4.1268037430083136E-2</v>
      </c>
      <c r="H3074" s="187">
        <f t="shared" si="201"/>
        <v>0.65250496422072202</v>
      </c>
      <c r="I3074" s="184"/>
      <c r="J3074" s="184"/>
      <c r="K3074" s="184"/>
      <c r="L3074" s="184"/>
      <c r="M3074" s="184"/>
      <c r="N3074" s="184"/>
      <c r="P3074" s="228"/>
    </row>
    <row r="3075" spans="1:16" x14ac:dyDescent="0.35">
      <c r="A3075" s="204">
        <f>A3074+3</f>
        <v>44137</v>
      </c>
      <c r="B3075" s="274">
        <v>58719.300751307703</v>
      </c>
      <c r="C3075" s="207">
        <f t="shared" si="199"/>
        <v>0.36</v>
      </c>
      <c r="D3075" s="273">
        <v>74.1083</v>
      </c>
      <c r="E3075" s="207">
        <f t="shared" si="200"/>
        <v>0.35</v>
      </c>
      <c r="F3075" s="207">
        <f t="shared" si="198"/>
        <v>-1.0000000000000009E-2</v>
      </c>
      <c r="G3075" s="187">
        <f t="shared" si="202"/>
        <v>4.1268037430083136E-2</v>
      </c>
      <c r="H3075" s="187">
        <f t="shared" si="201"/>
        <v>0.65250496422072202</v>
      </c>
      <c r="I3075" s="184"/>
      <c r="J3075" s="184"/>
      <c r="K3075" s="184"/>
      <c r="L3075" s="184"/>
      <c r="M3075" s="184"/>
      <c r="N3075" s="184"/>
      <c r="P3075" s="228"/>
    </row>
    <row r="3076" spans="1:16" x14ac:dyDescent="0.35">
      <c r="A3076" s="204">
        <f t="shared" si="203"/>
        <v>44138</v>
      </c>
      <c r="B3076" s="274">
        <v>59463.0093683175</v>
      </c>
      <c r="C3076" s="207">
        <f t="shared" si="199"/>
        <v>1.27</v>
      </c>
      <c r="D3076" s="273">
        <v>75.036600000000007</v>
      </c>
      <c r="E3076" s="207">
        <f t="shared" si="200"/>
        <v>1.25</v>
      </c>
      <c r="F3076" s="207">
        <f t="shared" si="198"/>
        <v>-2.0000000000000018E-2</v>
      </c>
      <c r="G3076" s="187">
        <f t="shared" si="202"/>
        <v>4.1279611771097555E-2</v>
      </c>
      <c r="H3076" s="187">
        <f t="shared" si="201"/>
        <v>0.65268797062082728</v>
      </c>
      <c r="I3076" s="184"/>
      <c r="J3076" s="184"/>
      <c r="K3076" s="184"/>
      <c r="L3076" s="184"/>
      <c r="M3076" s="184"/>
      <c r="N3076" s="184"/>
      <c r="P3076" s="228"/>
    </row>
    <row r="3077" spans="1:16" x14ac:dyDescent="0.35">
      <c r="A3077" s="204">
        <f t="shared" si="203"/>
        <v>44139</v>
      </c>
      <c r="B3077" s="274">
        <v>59987.328335339203</v>
      </c>
      <c r="C3077" s="207">
        <f t="shared" si="199"/>
        <v>0.88</v>
      </c>
      <c r="D3077" s="273">
        <v>75.688900000000004</v>
      </c>
      <c r="E3077" s="207">
        <f t="shared" si="200"/>
        <v>0.87</v>
      </c>
      <c r="F3077" s="207">
        <f t="shared" si="198"/>
        <v>-1.0000000000000009E-2</v>
      </c>
      <c r="G3077" s="187">
        <f t="shared" si="202"/>
        <v>4.128137706327064E-2</v>
      </c>
      <c r="H3077" s="187">
        <f t="shared" si="201"/>
        <v>0.65271588234084044</v>
      </c>
      <c r="I3077" s="184"/>
      <c r="J3077" s="184"/>
      <c r="K3077" s="184"/>
      <c r="L3077" s="184"/>
      <c r="M3077" s="184"/>
      <c r="N3077" s="184"/>
      <c r="P3077" s="228"/>
    </row>
    <row r="3078" spans="1:16" x14ac:dyDescent="0.35">
      <c r="A3078" s="204">
        <f t="shared" si="203"/>
        <v>44140</v>
      </c>
      <c r="B3078" s="274">
        <v>61056.655327545101</v>
      </c>
      <c r="C3078" s="207">
        <f t="shared" si="199"/>
        <v>1.78</v>
      </c>
      <c r="D3078" s="273">
        <v>77.018699999999995</v>
      </c>
      <c r="E3078" s="207">
        <f t="shared" si="200"/>
        <v>1.76</v>
      </c>
      <c r="F3078" s="207">
        <f t="shared" si="198"/>
        <v>-2.0000000000000018E-2</v>
      </c>
      <c r="G3078" s="187">
        <f t="shared" si="202"/>
        <v>4.1294555526160133E-2</v>
      </c>
      <c r="H3078" s="187">
        <f t="shared" si="201"/>
        <v>0.65292425213479444</v>
      </c>
      <c r="I3078" s="184"/>
      <c r="J3078" s="184"/>
      <c r="K3078" s="184"/>
      <c r="L3078" s="184"/>
      <c r="M3078" s="184"/>
      <c r="N3078" s="184"/>
      <c r="P3078" s="228"/>
    </row>
    <row r="3079" spans="1:16" x14ac:dyDescent="0.35">
      <c r="A3079" s="204">
        <f t="shared" si="203"/>
        <v>44141</v>
      </c>
      <c r="B3079" s="274">
        <v>61873.261830000003</v>
      </c>
      <c r="C3079" s="207">
        <f t="shared" si="199"/>
        <v>1.34</v>
      </c>
      <c r="D3079" s="273">
        <v>78.043400000000005</v>
      </c>
      <c r="E3079" s="207">
        <f t="shared" si="200"/>
        <v>1.33</v>
      </c>
      <c r="F3079" s="207">
        <f t="shared" si="198"/>
        <v>-1.0000000000000009E-2</v>
      </c>
      <c r="G3079" s="187">
        <f t="shared" si="202"/>
        <v>4.1294555526160133E-2</v>
      </c>
      <c r="H3079" s="187">
        <f t="shared" si="201"/>
        <v>0.65292425213479444</v>
      </c>
      <c r="I3079" s="184"/>
      <c r="J3079" s="184"/>
      <c r="K3079" s="184"/>
      <c r="L3079" s="184"/>
      <c r="M3079" s="184"/>
      <c r="N3079" s="184"/>
      <c r="P3079" s="228"/>
    </row>
    <row r="3080" spans="1:16" x14ac:dyDescent="0.35">
      <c r="A3080" s="204">
        <f>A3079+3</f>
        <v>44144</v>
      </c>
      <c r="B3080" s="274">
        <v>62913.569130018201</v>
      </c>
      <c r="C3080" s="207">
        <f t="shared" si="199"/>
        <v>1.68</v>
      </c>
      <c r="D3080" s="273">
        <v>79.344499999999996</v>
      </c>
      <c r="E3080" s="207">
        <f t="shared" si="200"/>
        <v>1.67</v>
      </c>
      <c r="F3080" s="207">
        <f t="shared" ref="F3080:F3143" si="204">+E3080-C3080</f>
        <v>-1.0000000000000009E-2</v>
      </c>
      <c r="G3080" s="187">
        <f t="shared" si="202"/>
        <v>4.1296202538320906E-2</v>
      </c>
      <c r="H3080" s="187">
        <f t="shared" si="201"/>
        <v>0.65295029368360458</v>
      </c>
      <c r="I3080" s="184"/>
      <c r="J3080" s="184"/>
      <c r="K3080" s="184"/>
      <c r="L3080" s="184"/>
      <c r="M3080" s="184"/>
      <c r="N3080" s="184"/>
      <c r="P3080" s="228"/>
    </row>
    <row r="3081" spans="1:16" x14ac:dyDescent="0.35">
      <c r="A3081" s="204">
        <f t="shared" si="203"/>
        <v>44145</v>
      </c>
      <c r="B3081" s="274">
        <v>63918.200704627598</v>
      </c>
      <c r="C3081" s="207">
        <f t="shared" ref="C3081:C3144" si="205">ROUND(((B3081-B3080)/B3080)*100,2)</f>
        <v>1.6</v>
      </c>
      <c r="D3081" s="273">
        <v>80.606700000000004</v>
      </c>
      <c r="E3081" s="207">
        <f t="shared" ref="E3081:E3144" si="206">ROUND(((D3081-D3080)/D3080)*100,2)</f>
        <v>1.59</v>
      </c>
      <c r="F3081" s="207">
        <f t="shared" si="204"/>
        <v>-1.0000000000000009E-2</v>
      </c>
      <c r="G3081" s="187">
        <f t="shared" si="202"/>
        <v>4.1297810272548634E-2</v>
      </c>
      <c r="H3081" s="187">
        <f t="shared" si="201"/>
        <v>0.65297571419376377</v>
      </c>
      <c r="I3081" s="184"/>
      <c r="J3081" s="184"/>
      <c r="K3081" s="184"/>
      <c r="L3081" s="184"/>
      <c r="M3081" s="184"/>
      <c r="N3081" s="184"/>
      <c r="P3081" s="228"/>
    </row>
    <row r="3082" spans="1:16" x14ac:dyDescent="0.35">
      <c r="A3082" s="204">
        <f t="shared" si="203"/>
        <v>44146</v>
      </c>
      <c r="B3082" s="274">
        <v>64384.9449446812</v>
      </c>
      <c r="C3082" s="207">
        <f t="shared" si="205"/>
        <v>0.73</v>
      </c>
      <c r="D3082" s="273">
        <v>81.190100000000001</v>
      </c>
      <c r="E3082" s="207">
        <f t="shared" si="206"/>
        <v>0.72</v>
      </c>
      <c r="F3082" s="207">
        <f t="shared" si="204"/>
        <v>-1.0000000000000009E-2</v>
      </c>
      <c r="G3082" s="187">
        <f t="shared" si="202"/>
        <v>4.1299378733430453E-2</v>
      </c>
      <c r="H3082" s="187">
        <f t="shared" si="201"/>
        <v>0.65300051373780088</v>
      </c>
      <c r="I3082" s="184"/>
      <c r="J3082" s="184"/>
      <c r="K3082" s="184"/>
      <c r="L3082" s="184"/>
      <c r="M3082" s="184"/>
      <c r="N3082" s="184"/>
      <c r="P3082" s="228"/>
    </row>
    <row r="3083" spans="1:16" x14ac:dyDescent="0.35">
      <c r="A3083" s="204">
        <f t="shared" si="203"/>
        <v>44147</v>
      </c>
      <c r="B3083" s="274">
        <v>64035.673247211802</v>
      </c>
      <c r="C3083" s="207">
        <f t="shared" si="205"/>
        <v>-0.54</v>
      </c>
      <c r="D3083" s="273">
        <v>80.747200000000007</v>
      </c>
      <c r="E3083" s="207">
        <f t="shared" si="206"/>
        <v>-0.55000000000000004</v>
      </c>
      <c r="F3083" s="207">
        <f t="shared" si="204"/>
        <v>-1.0000000000000009E-2</v>
      </c>
      <c r="G3083" s="187">
        <f t="shared" si="202"/>
        <v>4.1299378733430453E-2</v>
      </c>
      <c r="H3083" s="187">
        <f t="shared" si="201"/>
        <v>0.65300051373780088</v>
      </c>
      <c r="I3083" s="184"/>
      <c r="J3083" s="184"/>
      <c r="K3083" s="184"/>
      <c r="L3083" s="184"/>
      <c r="M3083" s="184"/>
      <c r="N3083" s="184"/>
      <c r="P3083" s="228"/>
    </row>
    <row r="3084" spans="1:16" x14ac:dyDescent="0.35">
      <c r="A3084" s="204">
        <f t="shared" si="203"/>
        <v>44148</v>
      </c>
      <c r="B3084" s="274">
        <v>64162.406782826198</v>
      </c>
      <c r="C3084" s="207">
        <f t="shared" si="205"/>
        <v>0.2</v>
      </c>
      <c r="D3084" s="273">
        <v>80.902100000000004</v>
      </c>
      <c r="E3084" s="207">
        <f t="shared" si="206"/>
        <v>0.19</v>
      </c>
      <c r="F3084" s="207">
        <f t="shared" si="204"/>
        <v>-1.0000000000000009E-2</v>
      </c>
      <c r="G3084" s="187">
        <f t="shared" si="202"/>
        <v>4.1300907925440743E-2</v>
      </c>
      <c r="H3084" s="187">
        <f t="shared" si="201"/>
        <v>0.6530246923864621</v>
      </c>
      <c r="I3084" s="184"/>
      <c r="J3084" s="184"/>
      <c r="K3084" s="184"/>
      <c r="L3084" s="184"/>
      <c r="M3084" s="184"/>
      <c r="N3084" s="184"/>
      <c r="P3084" s="228"/>
    </row>
    <row r="3085" spans="1:16" x14ac:dyDescent="0.35">
      <c r="A3085" s="204">
        <f>A3084+4</f>
        <v>44152</v>
      </c>
      <c r="B3085" s="274">
        <v>64915.219527359099</v>
      </c>
      <c r="C3085" s="207">
        <f t="shared" si="205"/>
        <v>1.17</v>
      </c>
      <c r="D3085" s="273">
        <v>81.841800000000006</v>
      </c>
      <c r="E3085" s="207">
        <f t="shared" si="206"/>
        <v>1.1599999999999999</v>
      </c>
      <c r="F3085" s="207">
        <f t="shared" si="204"/>
        <v>-1.0000000000000009E-2</v>
      </c>
      <c r="G3085" s="187">
        <f t="shared" si="202"/>
        <v>4.1300907925440743E-2</v>
      </c>
      <c r="H3085" s="187">
        <f t="shared" si="201"/>
        <v>0.6530246923864621</v>
      </c>
      <c r="I3085" s="184"/>
      <c r="J3085" s="184"/>
      <c r="K3085" s="184"/>
      <c r="L3085" s="184"/>
      <c r="M3085" s="184"/>
      <c r="N3085" s="184"/>
      <c r="P3085" s="228"/>
    </row>
    <row r="3086" spans="1:16" x14ac:dyDescent="0.35">
      <c r="A3086" s="204">
        <f t="shared" si="203"/>
        <v>44153</v>
      </c>
      <c r="B3086" s="274">
        <v>65250.982395589803</v>
      </c>
      <c r="C3086" s="207">
        <f t="shared" si="205"/>
        <v>0.52</v>
      </c>
      <c r="D3086" s="273">
        <v>82.256699999999995</v>
      </c>
      <c r="E3086" s="207">
        <f t="shared" si="206"/>
        <v>0.51</v>
      </c>
      <c r="F3086" s="207">
        <f t="shared" si="204"/>
        <v>-1.0000000000000009E-2</v>
      </c>
      <c r="G3086" s="187">
        <f t="shared" si="202"/>
        <v>4.1302397852941215E-2</v>
      </c>
      <c r="H3086" s="187">
        <f t="shared" ref="H3086:H3149" si="207">+G3086*(SQRT(250))</f>
        <v>0.65304825020871216</v>
      </c>
      <c r="I3086" s="184"/>
      <c r="J3086" s="184"/>
      <c r="K3086" s="184"/>
      <c r="L3086" s="184"/>
      <c r="M3086" s="184"/>
      <c r="N3086" s="184"/>
      <c r="P3086" s="228"/>
    </row>
    <row r="3087" spans="1:16" x14ac:dyDescent="0.35">
      <c r="A3087" s="204">
        <f t="shared" si="203"/>
        <v>44154</v>
      </c>
      <c r="B3087" s="274">
        <v>64394.2383395207</v>
      </c>
      <c r="C3087" s="207">
        <f t="shared" si="205"/>
        <v>-1.31</v>
      </c>
      <c r="D3087" s="273">
        <v>81.177099999999996</v>
      </c>
      <c r="E3087" s="207">
        <f t="shared" si="206"/>
        <v>-1.31</v>
      </c>
      <c r="F3087" s="207">
        <f t="shared" si="204"/>
        <v>0</v>
      </c>
      <c r="G3087" s="187">
        <f t="shared" ref="G3087:G3150" si="208">+STDEV(F2839:F3087)</f>
        <v>4.1302397852941215E-2</v>
      </c>
      <c r="H3087" s="187">
        <f t="shared" si="207"/>
        <v>0.65304825020871216</v>
      </c>
      <c r="I3087" s="184"/>
      <c r="J3087" s="184"/>
      <c r="K3087" s="184"/>
      <c r="L3087" s="184"/>
      <c r="M3087" s="184"/>
      <c r="N3087" s="184"/>
      <c r="P3087" s="228"/>
    </row>
    <row r="3088" spans="1:16" x14ac:dyDescent="0.35">
      <c r="A3088" s="204">
        <f t="shared" si="203"/>
        <v>44155</v>
      </c>
      <c r="B3088" s="274">
        <v>64811.156530491397</v>
      </c>
      <c r="C3088" s="207">
        <f t="shared" si="205"/>
        <v>0.65</v>
      </c>
      <c r="D3088" s="273">
        <v>81.692700000000002</v>
      </c>
      <c r="E3088" s="207">
        <f t="shared" si="206"/>
        <v>0.64</v>
      </c>
      <c r="F3088" s="207">
        <f t="shared" si="204"/>
        <v>-1.0000000000000009E-2</v>
      </c>
      <c r="G3088" s="187">
        <f t="shared" si="208"/>
        <v>4.1291143649126873E-2</v>
      </c>
      <c r="H3088" s="187">
        <f t="shared" si="207"/>
        <v>0.65287030562218684</v>
      </c>
      <c r="I3088" s="184"/>
      <c r="J3088" s="184"/>
      <c r="K3088" s="184"/>
      <c r="L3088" s="184"/>
      <c r="M3088" s="184"/>
      <c r="N3088" s="184"/>
      <c r="P3088" s="228"/>
    </row>
    <row r="3089" spans="1:16" x14ac:dyDescent="0.35">
      <c r="A3089" s="204">
        <f>A3088+3</f>
        <v>44158</v>
      </c>
      <c r="B3089" s="274">
        <v>65099.008760857498</v>
      </c>
      <c r="C3089" s="207">
        <f t="shared" si="205"/>
        <v>0.44</v>
      </c>
      <c r="D3089" s="273">
        <v>82.042599999999993</v>
      </c>
      <c r="E3089" s="207">
        <f t="shared" si="206"/>
        <v>0.43</v>
      </c>
      <c r="F3089" s="207">
        <f t="shared" si="204"/>
        <v>-1.0000000000000009E-2</v>
      </c>
      <c r="G3089" s="187">
        <f t="shared" si="208"/>
        <v>4.1292633928943549E-2</v>
      </c>
      <c r="H3089" s="187">
        <f t="shared" si="207"/>
        <v>0.6528938690150452</v>
      </c>
      <c r="I3089" s="184"/>
      <c r="J3089" s="184"/>
      <c r="K3089" s="184"/>
      <c r="L3089" s="184"/>
      <c r="M3089" s="184"/>
      <c r="N3089" s="184"/>
      <c r="P3089" s="228"/>
    </row>
    <row r="3090" spans="1:16" x14ac:dyDescent="0.35">
      <c r="A3090" s="204">
        <f t="shared" si="203"/>
        <v>44159</v>
      </c>
      <c r="B3090" s="274">
        <v>65757.531813201</v>
      </c>
      <c r="C3090" s="207">
        <f t="shared" si="205"/>
        <v>1.01</v>
      </c>
      <c r="D3090" s="273">
        <v>82.873800000000003</v>
      </c>
      <c r="E3090" s="207">
        <f t="shared" si="206"/>
        <v>1.01</v>
      </c>
      <c r="F3090" s="207">
        <f t="shared" si="204"/>
        <v>0</v>
      </c>
      <c r="G3090" s="187">
        <f t="shared" si="208"/>
        <v>4.1291143649126873E-2</v>
      </c>
      <c r="H3090" s="187">
        <f t="shared" si="207"/>
        <v>0.65287030562218684</v>
      </c>
      <c r="I3090" s="184"/>
      <c r="J3090" s="184"/>
      <c r="K3090" s="184"/>
      <c r="L3090" s="184"/>
      <c r="M3090" s="184"/>
      <c r="N3090" s="184"/>
      <c r="P3090" s="228"/>
    </row>
    <row r="3091" spans="1:16" x14ac:dyDescent="0.35">
      <c r="A3091" s="204">
        <f t="shared" si="203"/>
        <v>44160</v>
      </c>
      <c r="B3091" s="274">
        <v>64731.175979359803</v>
      </c>
      <c r="C3091" s="207">
        <f t="shared" si="205"/>
        <v>-1.56</v>
      </c>
      <c r="D3091" s="273">
        <v>81.579099999999997</v>
      </c>
      <c r="E3091" s="207">
        <f t="shared" si="206"/>
        <v>-1.56</v>
      </c>
      <c r="F3091" s="207">
        <f t="shared" si="204"/>
        <v>0</v>
      </c>
      <c r="G3091" s="187">
        <f t="shared" si="208"/>
        <v>4.1289614095489244E-2</v>
      </c>
      <c r="H3091" s="187">
        <f t="shared" si="207"/>
        <v>0.6528461212556953</v>
      </c>
      <c r="I3091" s="184"/>
      <c r="J3091" s="184"/>
      <c r="K3091" s="184"/>
      <c r="L3091" s="184"/>
      <c r="M3091" s="184"/>
      <c r="N3091" s="184"/>
      <c r="P3091" s="228"/>
    </row>
    <row r="3092" spans="1:16" x14ac:dyDescent="0.35">
      <c r="A3092" s="204">
        <f t="shared" si="203"/>
        <v>44161</v>
      </c>
      <c r="B3092" s="274">
        <v>65368.683435085601</v>
      </c>
      <c r="C3092" s="207">
        <f t="shared" si="205"/>
        <v>0.98</v>
      </c>
      <c r="D3092" s="273">
        <v>82.380799999999994</v>
      </c>
      <c r="E3092" s="207">
        <f t="shared" si="206"/>
        <v>0.98</v>
      </c>
      <c r="F3092" s="207">
        <f t="shared" si="204"/>
        <v>0</v>
      </c>
      <c r="G3092" s="187">
        <f t="shared" si="208"/>
        <v>3.8012124670580537E-2</v>
      </c>
      <c r="H3092" s="187">
        <f t="shared" si="207"/>
        <v>0.60102446330656067</v>
      </c>
      <c r="I3092" s="184"/>
      <c r="J3092" s="184"/>
      <c r="K3092" s="184"/>
      <c r="L3092" s="184"/>
      <c r="M3092" s="184"/>
      <c r="N3092" s="184"/>
      <c r="P3092" s="228"/>
    </row>
    <row r="3093" spans="1:16" x14ac:dyDescent="0.35">
      <c r="A3093" s="204">
        <f t="shared" si="203"/>
        <v>44162</v>
      </c>
      <c r="B3093" s="274">
        <v>65206.191178366797</v>
      </c>
      <c r="C3093" s="207">
        <f t="shared" si="205"/>
        <v>-0.25</v>
      </c>
      <c r="D3093" s="273">
        <v>82.173400000000001</v>
      </c>
      <c r="E3093" s="207">
        <f t="shared" si="206"/>
        <v>-0.25</v>
      </c>
      <c r="F3093" s="207">
        <f t="shared" si="204"/>
        <v>0</v>
      </c>
      <c r="G3093" s="187">
        <f t="shared" si="208"/>
        <v>3.8012124670580537E-2</v>
      </c>
      <c r="H3093" s="187">
        <f t="shared" si="207"/>
        <v>0.60102446330656067</v>
      </c>
      <c r="I3093" s="184"/>
      <c r="J3093" s="184"/>
      <c r="K3093" s="184"/>
      <c r="L3093" s="184"/>
      <c r="M3093" s="184"/>
      <c r="N3093" s="184"/>
      <c r="P3093" s="228"/>
    </row>
    <row r="3094" spans="1:16" x14ac:dyDescent="0.35">
      <c r="A3094" s="204">
        <f>A3093+4</f>
        <v>44166</v>
      </c>
      <c r="B3094" s="274">
        <v>65953.108903099695</v>
      </c>
      <c r="C3094" s="207">
        <f t="shared" si="205"/>
        <v>1.1499999999999999</v>
      </c>
      <c r="D3094" s="273">
        <v>83.103200000000001</v>
      </c>
      <c r="E3094" s="207">
        <f t="shared" si="206"/>
        <v>1.1299999999999999</v>
      </c>
      <c r="F3094" s="207">
        <f t="shared" si="204"/>
        <v>-2.0000000000000018E-2</v>
      </c>
      <c r="G3094" s="187">
        <f t="shared" si="208"/>
        <v>3.8023880919036863E-2</v>
      </c>
      <c r="H3094" s="187">
        <f t="shared" si="207"/>
        <v>0.60121034591586486</v>
      </c>
      <c r="I3094" s="184"/>
      <c r="J3094" s="184"/>
      <c r="K3094" s="184"/>
      <c r="L3094" s="184"/>
      <c r="M3094" s="184"/>
      <c r="N3094" s="184"/>
      <c r="P3094" s="228"/>
    </row>
    <row r="3095" spans="1:16" x14ac:dyDescent="0.35">
      <c r="A3095" s="204">
        <f t="shared" si="203"/>
        <v>44167</v>
      </c>
      <c r="B3095" s="274">
        <v>65897.874109812896</v>
      </c>
      <c r="C3095" s="207">
        <f t="shared" si="205"/>
        <v>-0.08</v>
      </c>
      <c r="D3095" s="273">
        <v>83.026300000000006</v>
      </c>
      <c r="E3095" s="207">
        <f t="shared" si="206"/>
        <v>-0.09</v>
      </c>
      <c r="F3095" s="207">
        <f t="shared" si="204"/>
        <v>-9.999999999999995E-3</v>
      </c>
      <c r="G3095" s="187">
        <f t="shared" si="208"/>
        <v>3.8023880919036863E-2</v>
      </c>
      <c r="H3095" s="187">
        <f t="shared" si="207"/>
        <v>0.60121034591586486</v>
      </c>
      <c r="I3095" s="184"/>
      <c r="J3095" s="184"/>
      <c r="K3095" s="184"/>
      <c r="L3095" s="184"/>
      <c r="M3095" s="184"/>
      <c r="N3095" s="184"/>
      <c r="P3095" s="228"/>
    </row>
    <row r="3096" spans="1:16" x14ac:dyDescent="0.35">
      <c r="A3096" s="204">
        <f t="shared" si="203"/>
        <v>44168</v>
      </c>
      <c r="B3096" s="274">
        <v>65919.451504076394</v>
      </c>
      <c r="C3096" s="207">
        <f t="shared" si="205"/>
        <v>0.03</v>
      </c>
      <c r="D3096" s="273">
        <v>83.041799999999995</v>
      </c>
      <c r="E3096" s="207">
        <f t="shared" si="206"/>
        <v>0.02</v>
      </c>
      <c r="F3096" s="207">
        <f t="shared" si="204"/>
        <v>-9.9999999999999985E-3</v>
      </c>
      <c r="G3096" s="187">
        <f t="shared" si="208"/>
        <v>3.8024391977822168E-2</v>
      </c>
      <c r="H3096" s="187">
        <f t="shared" si="207"/>
        <v>0.60121842646476387</v>
      </c>
      <c r="I3096" s="184"/>
      <c r="J3096" s="184"/>
      <c r="K3096" s="184"/>
      <c r="L3096" s="184"/>
      <c r="M3096" s="184"/>
      <c r="N3096" s="184"/>
      <c r="P3096" s="228"/>
    </row>
    <row r="3097" spans="1:16" x14ac:dyDescent="0.35">
      <c r="A3097" s="204">
        <f t="shared" ref="A3097:A3160" si="209">A3096+1</f>
        <v>44169</v>
      </c>
      <c r="B3097" s="274">
        <v>66579.495202261402</v>
      </c>
      <c r="C3097" s="207">
        <f t="shared" si="205"/>
        <v>1</v>
      </c>
      <c r="D3097" s="273">
        <v>83.8733</v>
      </c>
      <c r="E3097" s="207">
        <f t="shared" si="206"/>
        <v>1</v>
      </c>
      <c r="F3097" s="207">
        <f t="shared" si="204"/>
        <v>0</v>
      </c>
      <c r="G3097" s="187">
        <f t="shared" si="208"/>
        <v>3.8014254695398646E-2</v>
      </c>
      <c r="H3097" s="187">
        <f t="shared" si="207"/>
        <v>0.60105814195605023</v>
      </c>
      <c r="I3097" s="184"/>
      <c r="J3097" s="184"/>
      <c r="K3097" s="184"/>
      <c r="L3097" s="184"/>
      <c r="M3097" s="184"/>
      <c r="N3097" s="184"/>
      <c r="P3097" s="228"/>
    </row>
    <row r="3098" spans="1:16" x14ac:dyDescent="0.35">
      <c r="A3098" s="204">
        <f>A3097+3</f>
        <v>44172</v>
      </c>
      <c r="B3098" s="274">
        <v>67092.603032637606</v>
      </c>
      <c r="C3098" s="207">
        <f t="shared" si="205"/>
        <v>0.77</v>
      </c>
      <c r="D3098" s="273">
        <v>84.510499999999993</v>
      </c>
      <c r="E3098" s="207">
        <f t="shared" si="206"/>
        <v>0.76</v>
      </c>
      <c r="F3098" s="207">
        <f t="shared" si="204"/>
        <v>-1.0000000000000009E-2</v>
      </c>
      <c r="G3098" s="187">
        <f t="shared" si="208"/>
        <v>3.8014680686040407E-2</v>
      </c>
      <c r="H3098" s="187">
        <f t="shared" si="207"/>
        <v>0.60106487745949966</v>
      </c>
      <c r="I3098" s="184"/>
      <c r="J3098" s="184"/>
      <c r="K3098" s="184"/>
      <c r="L3098" s="184"/>
      <c r="M3098" s="184"/>
      <c r="N3098" s="184"/>
      <c r="P3098" s="228"/>
    </row>
    <row r="3099" spans="1:16" x14ac:dyDescent="0.35">
      <c r="A3099" s="204">
        <f t="shared" si="209"/>
        <v>44173</v>
      </c>
      <c r="B3099" s="274">
        <v>67360.727455276894</v>
      </c>
      <c r="C3099" s="207">
        <f t="shared" si="205"/>
        <v>0.4</v>
      </c>
      <c r="D3099" s="273">
        <v>84.8489</v>
      </c>
      <c r="E3099" s="207">
        <f t="shared" si="206"/>
        <v>0.4</v>
      </c>
      <c r="F3099" s="207">
        <f t="shared" si="204"/>
        <v>0</v>
      </c>
      <c r="G3099" s="187">
        <f t="shared" si="208"/>
        <v>3.8004455592761603E-2</v>
      </c>
      <c r="H3099" s="187">
        <f t="shared" si="207"/>
        <v>0.60090320453925616</v>
      </c>
      <c r="I3099" s="184"/>
      <c r="J3099" s="184"/>
      <c r="K3099" s="184"/>
      <c r="L3099" s="184"/>
      <c r="M3099" s="184"/>
      <c r="N3099" s="184"/>
      <c r="P3099" s="228"/>
    </row>
    <row r="3100" spans="1:16" x14ac:dyDescent="0.35">
      <c r="A3100" s="204">
        <f t="shared" si="209"/>
        <v>44174</v>
      </c>
      <c r="B3100" s="274">
        <v>68091.796713725795</v>
      </c>
      <c r="C3100" s="207">
        <f t="shared" si="205"/>
        <v>1.0900000000000001</v>
      </c>
      <c r="D3100" s="273">
        <v>85.766199999999998</v>
      </c>
      <c r="E3100" s="207">
        <f t="shared" si="206"/>
        <v>1.08</v>
      </c>
      <c r="F3100" s="207">
        <f t="shared" si="204"/>
        <v>-1.0000000000000009E-2</v>
      </c>
      <c r="G3100" s="187">
        <f t="shared" si="208"/>
        <v>3.8004796473526462E-2</v>
      </c>
      <c r="H3100" s="187">
        <f t="shared" si="207"/>
        <v>0.60090859433739363</v>
      </c>
      <c r="I3100" s="184"/>
      <c r="J3100" s="184"/>
      <c r="K3100" s="184"/>
      <c r="L3100" s="184"/>
      <c r="M3100" s="184"/>
      <c r="N3100" s="184"/>
      <c r="P3100" s="228"/>
    </row>
    <row r="3101" spans="1:16" x14ac:dyDescent="0.35">
      <c r="A3101" s="204">
        <f t="shared" si="209"/>
        <v>44175</v>
      </c>
      <c r="B3101" s="274">
        <v>67879.671052816499</v>
      </c>
      <c r="C3101" s="207">
        <f t="shared" si="205"/>
        <v>-0.31</v>
      </c>
      <c r="D3101" s="273">
        <v>85.492999999999995</v>
      </c>
      <c r="E3101" s="207">
        <f t="shared" si="206"/>
        <v>-0.32</v>
      </c>
      <c r="F3101" s="207">
        <f t="shared" si="204"/>
        <v>-1.0000000000000009E-2</v>
      </c>
      <c r="G3101" s="187">
        <f t="shared" si="208"/>
        <v>3.8004796473526462E-2</v>
      </c>
      <c r="H3101" s="187">
        <f t="shared" si="207"/>
        <v>0.60090859433739363</v>
      </c>
      <c r="I3101" s="184"/>
      <c r="J3101" s="184"/>
      <c r="K3101" s="184"/>
      <c r="L3101" s="184"/>
      <c r="M3101" s="184"/>
      <c r="N3101" s="184"/>
      <c r="P3101" s="228"/>
    </row>
    <row r="3102" spans="1:16" x14ac:dyDescent="0.35">
      <c r="A3102" s="204">
        <f t="shared" si="209"/>
        <v>44176</v>
      </c>
      <c r="B3102" s="274">
        <v>68085.159029999995</v>
      </c>
      <c r="C3102" s="207">
        <f t="shared" si="205"/>
        <v>0.3</v>
      </c>
      <c r="D3102" s="273">
        <v>85.744500000000002</v>
      </c>
      <c r="E3102" s="207">
        <f t="shared" si="206"/>
        <v>0.28999999999999998</v>
      </c>
      <c r="F3102" s="207">
        <f t="shared" si="204"/>
        <v>-1.0000000000000009E-2</v>
      </c>
      <c r="G3102" s="187">
        <f t="shared" si="208"/>
        <v>3.8004796473526462E-2</v>
      </c>
      <c r="H3102" s="187">
        <f t="shared" si="207"/>
        <v>0.60090859433739363</v>
      </c>
      <c r="I3102" s="184"/>
      <c r="J3102" s="184"/>
      <c r="K3102" s="184"/>
      <c r="L3102" s="184"/>
      <c r="M3102" s="184"/>
      <c r="N3102" s="184"/>
      <c r="P3102" s="228"/>
    </row>
    <row r="3103" spans="1:16" x14ac:dyDescent="0.35">
      <c r="A3103" s="204">
        <f>A3102+3</f>
        <v>44179</v>
      </c>
      <c r="B3103" s="274">
        <v>68313.2706478404</v>
      </c>
      <c r="C3103" s="207">
        <f t="shared" si="205"/>
        <v>0.34</v>
      </c>
      <c r="D3103" s="273">
        <v>86.021000000000001</v>
      </c>
      <c r="E3103" s="207">
        <f t="shared" si="206"/>
        <v>0.32</v>
      </c>
      <c r="F3103" s="207">
        <f t="shared" si="204"/>
        <v>-2.0000000000000018E-2</v>
      </c>
      <c r="G3103" s="187">
        <f t="shared" si="208"/>
        <v>3.8015703044104759E-2</v>
      </c>
      <c r="H3103" s="187">
        <f t="shared" si="207"/>
        <v>0.60108104235983761</v>
      </c>
      <c r="I3103" s="184"/>
      <c r="J3103" s="184"/>
      <c r="K3103" s="184"/>
      <c r="L3103" s="184"/>
      <c r="M3103" s="184"/>
      <c r="N3103" s="184"/>
      <c r="P3103" s="228"/>
    </row>
    <row r="3104" spans="1:16" x14ac:dyDescent="0.35">
      <c r="A3104" s="204">
        <f t="shared" si="209"/>
        <v>44180</v>
      </c>
      <c r="B3104" s="274">
        <v>68327.615255325101</v>
      </c>
      <c r="C3104" s="207">
        <f t="shared" si="205"/>
        <v>0.02</v>
      </c>
      <c r="D3104" s="273">
        <v>86.035200000000003</v>
      </c>
      <c r="E3104" s="207">
        <f t="shared" si="206"/>
        <v>0.02</v>
      </c>
      <c r="F3104" s="207">
        <f t="shared" si="204"/>
        <v>0</v>
      </c>
      <c r="G3104" s="187">
        <f t="shared" si="208"/>
        <v>3.8015404859176136E-2</v>
      </c>
      <c r="H3104" s="187">
        <f t="shared" si="207"/>
        <v>0.60107632764214569</v>
      </c>
      <c r="I3104" s="184"/>
      <c r="J3104" s="184"/>
      <c r="K3104" s="184"/>
      <c r="L3104" s="184"/>
      <c r="M3104" s="184"/>
      <c r="N3104" s="184"/>
      <c r="P3104" s="228"/>
    </row>
    <row r="3105" spans="1:16" x14ac:dyDescent="0.35">
      <c r="A3105" s="204">
        <f t="shared" si="209"/>
        <v>44181</v>
      </c>
      <c r="B3105" s="274">
        <v>68923.256364454399</v>
      </c>
      <c r="C3105" s="207">
        <f t="shared" si="205"/>
        <v>0.87</v>
      </c>
      <c r="D3105" s="273">
        <v>86.7821</v>
      </c>
      <c r="E3105" s="207">
        <f t="shared" si="206"/>
        <v>0.87</v>
      </c>
      <c r="F3105" s="207">
        <f t="shared" si="204"/>
        <v>0</v>
      </c>
      <c r="G3105" s="187">
        <f t="shared" si="208"/>
        <v>3.8015404859176136E-2</v>
      </c>
      <c r="H3105" s="187">
        <f t="shared" si="207"/>
        <v>0.60107632764214569</v>
      </c>
      <c r="I3105" s="184"/>
      <c r="J3105" s="184"/>
      <c r="K3105" s="184"/>
      <c r="L3105" s="184"/>
      <c r="M3105" s="184"/>
      <c r="N3105" s="184"/>
      <c r="P3105" s="228"/>
    </row>
    <row r="3106" spans="1:16" x14ac:dyDescent="0.35">
      <c r="A3106" s="204">
        <f t="shared" si="209"/>
        <v>44182</v>
      </c>
      <c r="B3106" s="274">
        <v>69271.269249999998</v>
      </c>
      <c r="C3106" s="207">
        <f t="shared" si="205"/>
        <v>0.5</v>
      </c>
      <c r="D3106" s="273">
        <v>87.219800000000006</v>
      </c>
      <c r="E3106" s="207">
        <f t="shared" si="206"/>
        <v>0.5</v>
      </c>
      <c r="F3106" s="207">
        <f t="shared" si="204"/>
        <v>0</v>
      </c>
      <c r="G3106" s="187">
        <f t="shared" si="208"/>
        <v>3.8015064073536581E-2</v>
      </c>
      <c r="H3106" s="187">
        <f t="shared" si="207"/>
        <v>0.60107093934807132</v>
      </c>
      <c r="I3106" s="184"/>
      <c r="J3106" s="184"/>
      <c r="K3106" s="184"/>
      <c r="L3106" s="184"/>
      <c r="M3106" s="184"/>
      <c r="N3106" s="184"/>
      <c r="O3106" s="276"/>
      <c r="P3106" s="228"/>
    </row>
    <row r="3107" spans="1:16" x14ac:dyDescent="0.35">
      <c r="A3107" s="204">
        <f t="shared" si="209"/>
        <v>44183</v>
      </c>
      <c r="B3107" s="274">
        <v>69375.208373428206</v>
      </c>
      <c r="C3107" s="207">
        <f t="shared" si="205"/>
        <v>0.15</v>
      </c>
      <c r="D3107" s="273">
        <v>87.349699999999999</v>
      </c>
      <c r="E3107" s="207">
        <f t="shared" si="206"/>
        <v>0.15</v>
      </c>
      <c r="F3107" s="207">
        <f t="shared" si="204"/>
        <v>0</v>
      </c>
      <c r="G3107" s="187">
        <f t="shared" si="208"/>
        <v>3.790995632000909E-2</v>
      </c>
      <c r="H3107" s="187">
        <f t="shared" si="207"/>
        <v>0.59940903984361904</v>
      </c>
      <c r="I3107" s="184"/>
      <c r="J3107" s="184"/>
      <c r="K3107" s="184"/>
      <c r="L3107" s="184"/>
      <c r="M3107" s="184"/>
      <c r="N3107" s="184"/>
      <c r="O3107" s="276"/>
      <c r="P3107" s="228"/>
    </row>
    <row r="3108" spans="1:16" x14ac:dyDescent="0.35">
      <c r="A3108" s="204">
        <f>A3107+3</f>
        <v>44186</v>
      </c>
      <c r="B3108" s="274">
        <v>67297.032223271206</v>
      </c>
      <c r="C3108" s="207">
        <f t="shared" si="205"/>
        <v>-3</v>
      </c>
      <c r="D3108" s="273">
        <v>84.760599999999997</v>
      </c>
      <c r="E3108" s="207">
        <f t="shared" si="206"/>
        <v>-2.96</v>
      </c>
      <c r="F3108" s="207">
        <f t="shared" si="204"/>
        <v>4.0000000000000036E-2</v>
      </c>
      <c r="G3108" s="187">
        <f t="shared" si="208"/>
        <v>3.8004796473526462E-2</v>
      </c>
      <c r="H3108" s="187">
        <f t="shared" si="207"/>
        <v>0.60090859433739363</v>
      </c>
      <c r="I3108" s="184"/>
      <c r="J3108" s="184"/>
      <c r="K3108" s="184"/>
      <c r="L3108" s="184"/>
      <c r="M3108" s="184"/>
      <c r="N3108" s="184"/>
      <c r="O3108" s="276"/>
      <c r="P3108" s="228"/>
    </row>
    <row r="3109" spans="1:16" ht="15" thickBot="1" x14ac:dyDescent="0.4">
      <c r="A3109" s="204">
        <f t="shared" si="209"/>
        <v>44187</v>
      </c>
      <c r="B3109" s="274">
        <v>67965.8538194719</v>
      </c>
      <c r="C3109" s="207">
        <f t="shared" si="205"/>
        <v>0.99</v>
      </c>
      <c r="D3109" s="273">
        <v>85.593800000000002</v>
      </c>
      <c r="E3109" s="207">
        <f t="shared" si="206"/>
        <v>0.98</v>
      </c>
      <c r="F3109" s="207">
        <f t="shared" si="204"/>
        <v>-1.0000000000000009E-2</v>
      </c>
      <c r="G3109" s="187">
        <f t="shared" si="208"/>
        <v>3.8004796473526462E-2</v>
      </c>
      <c r="H3109" s="187">
        <f t="shared" si="207"/>
        <v>0.60090859433739363</v>
      </c>
      <c r="I3109" s="184"/>
      <c r="J3109" s="184"/>
      <c r="K3109" s="184"/>
      <c r="L3109" s="184"/>
      <c r="M3109" s="184"/>
      <c r="N3109" s="184"/>
      <c r="O3109" s="277"/>
      <c r="P3109" s="228"/>
    </row>
    <row r="3110" spans="1:16" ht="15" thickBot="1" x14ac:dyDescent="0.4">
      <c r="A3110" s="204">
        <f t="shared" si="209"/>
        <v>44188</v>
      </c>
      <c r="B3110" s="274">
        <v>68612.166695192805</v>
      </c>
      <c r="C3110" s="207">
        <f t="shared" si="205"/>
        <v>0.95</v>
      </c>
      <c r="D3110" s="273">
        <v>86.394999999999996</v>
      </c>
      <c r="E3110" s="207">
        <f t="shared" si="206"/>
        <v>0.94</v>
      </c>
      <c r="F3110" s="207">
        <f t="shared" si="204"/>
        <v>-1.0000000000000009E-2</v>
      </c>
      <c r="G3110" s="187">
        <f t="shared" si="208"/>
        <v>3.8005094741687624E-2</v>
      </c>
      <c r="H3110" s="187">
        <f t="shared" si="207"/>
        <v>0.60091331037110762</v>
      </c>
      <c r="I3110" s="184"/>
      <c r="J3110" s="184"/>
      <c r="K3110" s="184"/>
      <c r="L3110" s="184"/>
      <c r="M3110" s="184"/>
      <c r="N3110" s="184"/>
      <c r="O3110" s="277"/>
      <c r="P3110" s="228"/>
    </row>
    <row r="3111" spans="1:16" ht="15" thickBot="1" x14ac:dyDescent="0.4">
      <c r="A3111" s="204">
        <f t="shared" si="209"/>
        <v>44189</v>
      </c>
      <c r="B3111" s="274">
        <v>69394.183868034699</v>
      </c>
      <c r="C3111" s="207">
        <f t="shared" si="205"/>
        <v>1.1399999999999999</v>
      </c>
      <c r="D3111" s="273">
        <v>87.366100000000003</v>
      </c>
      <c r="E3111" s="207">
        <f t="shared" si="206"/>
        <v>1.1200000000000001</v>
      </c>
      <c r="F3111" s="207">
        <f t="shared" si="204"/>
        <v>-1.9999999999999796E-2</v>
      </c>
      <c r="G3111" s="187">
        <f t="shared" si="208"/>
        <v>3.8015958629324886E-2</v>
      </c>
      <c r="H3111" s="187">
        <f t="shared" si="207"/>
        <v>0.60108508351699708</v>
      </c>
      <c r="I3111" s="184"/>
      <c r="J3111" s="184"/>
      <c r="K3111" s="184"/>
      <c r="L3111" s="184"/>
      <c r="M3111" s="184"/>
      <c r="N3111" s="184"/>
      <c r="O3111" s="277"/>
      <c r="P3111" s="228"/>
    </row>
    <row r="3112" spans="1:16" ht="15" thickBot="1" x14ac:dyDescent="0.4">
      <c r="A3112" s="204">
        <f>A3111+4</f>
        <v>44193</v>
      </c>
      <c r="B3112" s="274">
        <v>69955.877914523706</v>
      </c>
      <c r="C3112" s="207">
        <f t="shared" si="205"/>
        <v>0.81</v>
      </c>
      <c r="D3112" s="273">
        <v>88.060100000000006</v>
      </c>
      <c r="E3112" s="207">
        <f t="shared" si="206"/>
        <v>0.79</v>
      </c>
      <c r="F3112" s="207">
        <f t="shared" si="204"/>
        <v>-2.0000000000000018E-2</v>
      </c>
      <c r="G3112" s="187">
        <f t="shared" si="208"/>
        <v>3.8026776828005461E-2</v>
      </c>
      <c r="H3112" s="187">
        <f t="shared" si="207"/>
        <v>0.60125613425705127</v>
      </c>
      <c r="I3112" s="184"/>
      <c r="J3112" s="184"/>
      <c r="K3112" s="184"/>
      <c r="L3112" s="184"/>
      <c r="M3112" s="184"/>
      <c r="N3112" s="184"/>
      <c r="O3112" s="277"/>
      <c r="P3112" s="228"/>
    </row>
    <row r="3113" spans="1:16" ht="15" thickBot="1" x14ac:dyDescent="0.4">
      <c r="A3113" s="204">
        <f t="shared" si="209"/>
        <v>44194</v>
      </c>
      <c r="B3113" s="274">
        <v>70338.986677677894</v>
      </c>
      <c r="C3113" s="207">
        <f t="shared" si="205"/>
        <v>0.55000000000000004</v>
      </c>
      <c r="D3113" s="273">
        <v>88.535300000000007</v>
      </c>
      <c r="E3113" s="207">
        <f t="shared" si="206"/>
        <v>0.54</v>
      </c>
      <c r="F3113" s="207">
        <f t="shared" si="204"/>
        <v>-1.0000000000000009E-2</v>
      </c>
      <c r="G3113" s="187">
        <f t="shared" si="208"/>
        <v>3.8026947168723964E-2</v>
      </c>
      <c r="H3113" s="187">
        <f t="shared" si="207"/>
        <v>0.60125882758029492</v>
      </c>
      <c r="I3113" s="184"/>
      <c r="J3113" s="184"/>
      <c r="K3113" s="184"/>
      <c r="L3113" s="184"/>
      <c r="M3113" s="184"/>
      <c r="N3113" s="184"/>
      <c r="O3113" s="277"/>
      <c r="P3113" s="228"/>
    </row>
    <row r="3114" spans="1:16" ht="15" thickBot="1" x14ac:dyDescent="0.4">
      <c r="A3114" s="204">
        <f t="shared" si="209"/>
        <v>44195</v>
      </c>
      <c r="B3114" s="274">
        <v>70535.6653062267</v>
      </c>
      <c r="C3114" s="207">
        <f t="shared" si="205"/>
        <v>0.28000000000000003</v>
      </c>
      <c r="D3114" s="273">
        <v>88.778400000000005</v>
      </c>
      <c r="E3114" s="207">
        <f t="shared" si="206"/>
        <v>0.27</v>
      </c>
      <c r="F3114" s="207">
        <f t="shared" si="204"/>
        <v>-1.0000000000000009E-2</v>
      </c>
      <c r="G3114" s="187">
        <f t="shared" si="208"/>
        <v>3.8026947168723964E-2</v>
      </c>
      <c r="H3114" s="187">
        <f t="shared" si="207"/>
        <v>0.60125882758029492</v>
      </c>
      <c r="I3114" s="184"/>
      <c r="J3114" s="184"/>
      <c r="K3114" s="184"/>
      <c r="L3114" s="184"/>
      <c r="M3114" s="184"/>
      <c r="N3114" s="184"/>
      <c r="O3114" s="277"/>
      <c r="P3114" s="228"/>
    </row>
    <row r="3115" spans="1:16" ht="15" thickBot="1" x14ac:dyDescent="0.4">
      <c r="A3115" s="204">
        <f t="shared" si="209"/>
        <v>44196</v>
      </c>
      <c r="B3115" s="274">
        <v>70543.225320887504</v>
      </c>
      <c r="C3115" s="207">
        <f t="shared" si="205"/>
        <v>0.01</v>
      </c>
      <c r="D3115" s="273">
        <v>88.7834</v>
      </c>
      <c r="E3115" s="207">
        <f t="shared" si="206"/>
        <v>0.01</v>
      </c>
      <c r="F3115" s="207">
        <f t="shared" si="204"/>
        <v>0</v>
      </c>
      <c r="G3115" s="187">
        <f t="shared" si="208"/>
        <v>3.8026776828005454E-2</v>
      </c>
      <c r="H3115" s="187">
        <f t="shared" si="207"/>
        <v>0.60125613425705116</v>
      </c>
      <c r="I3115" s="184"/>
      <c r="J3115" s="184"/>
      <c r="K3115" s="184"/>
      <c r="L3115" s="184"/>
      <c r="M3115" s="184"/>
      <c r="N3115" s="184"/>
      <c r="O3115" s="277"/>
      <c r="P3115" s="228"/>
    </row>
    <row r="3116" spans="1:16" x14ac:dyDescent="0.35">
      <c r="A3116" s="204">
        <f t="shared" si="209"/>
        <v>44197</v>
      </c>
      <c r="B3116" s="274">
        <v>70717.025092306896</v>
      </c>
      <c r="C3116" s="207">
        <f t="shared" si="205"/>
        <v>0.25</v>
      </c>
      <c r="D3116" s="273">
        <v>88.998999999999995</v>
      </c>
      <c r="E3116" s="207">
        <f t="shared" si="206"/>
        <v>0.24</v>
      </c>
      <c r="F3116" s="207">
        <f t="shared" si="204"/>
        <v>-1.0000000000000009E-2</v>
      </c>
      <c r="G3116" s="187">
        <f t="shared" si="208"/>
        <v>3.8026947168723957E-2</v>
      </c>
      <c r="H3116" s="187">
        <f t="shared" si="207"/>
        <v>0.60125882758029481</v>
      </c>
      <c r="I3116" s="184"/>
      <c r="J3116" s="184"/>
      <c r="K3116" s="184"/>
      <c r="L3116" s="184"/>
      <c r="M3116" s="184"/>
      <c r="N3116" s="184"/>
      <c r="O3116" s="276"/>
      <c r="P3116" s="228"/>
    </row>
    <row r="3117" spans="1:16" x14ac:dyDescent="0.35">
      <c r="A3117" s="204">
        <f>A3116+3</f>
        <v>44200</v>
      </c>
      <c r="B3117" s="274">
        <v>71171.767668546207</v>
      </c>
      <c r="C3117" s="207">
        <f t="shared" si="205"/>
        <v>0.64</v>
      </c>
      <c r="D3117" s="273">
        <v>89.561300000000003</v>
      </c>
      <c r="E3117" s="207">
        <f t="shared" si="206"/>
        <v>0.63</v>
      </c>
      <c r="F3117" s="207">
        <f t="shared" si="204"/>
        <v>-1.0000000000000009E-2</v>
      </c>
      <c r="G3117" s="187">
        <f t="shared" si="208"/>
        <v>3.8027074923762089E-2</v>
      </c>
      <c r="H3117" s="187">
        <f t="shared" si="207"/>
        <v>0.60126084756481013</v>
      </c>
      <c r="I3117" s="184"/>
      <c r="J3117" s="184"/>
      <c r="K3117" s="184"/>
      <c r="L3117" s="184"/>
      <c r="M3117" s="184"/>
      <c r="N3117" s="184"/>
      <c r="O3117" s="276"/>
      <c r="P3117" s="228"/>
    </row>
    <row r="3118" spans="1:16" ht="15" thickBot="1" x14ac:dyDescent="0.4">
      <c r="A3118" s="204">
        <f t="shared" si="209"/>
        <v>44201</v>
      </c>
      <c r="B3118" s="274">
        <v>71557.308321916105</v>
      </c>
      <c r="C3118" s="207">
        <f t="shared" si="205"/>
        <v>0.54</v>
      </c>
      <c r="D3118" s="273">
        <v>90.041899999999998</v>
      </c>
      <c r="E3118" s="207">
        <f t="shared" si="206"/>
        <v>0.54</v>
      </c>
      <c r="F3118" s="207">
        <f t="shared" si="204"/>
        <v>0</v>
      </c>
      <c r="G3118" s="187">
        <f t="shared" si="208"/>
        <v>3.8027074923762089E-2</v>
      </c>
      <c r="H3118" s="187">
        <f t="shared" si="207"/>
        <v>0.60126084756481013</v>
      </c>
      <c r="I3118" s="184"/>
      <c r="J3118" s="184"/>
      <c r="K3118" s="184"/>
      <c r="L3118" s="184"/>
      <c r="M3118" s="184"/>
      <c r="N3118" s="184"/>
      <c r="O3118" s="277"/>
      <c r="P3118" s="228"/>
    </row>
    <row r="3119" spans="1:16" ht="15" thickBot="1" x14ac:dyDescent="0.4">
      <c r="A3119" s="204">
        <f t="shared" si="209"/>
        <v>44202</v>
      </c>
      <c r="B3119" s="274">
        <v>71167.717268202701</v>
      </c>
      <c r="C3119" s="207">
        <f t="shared" si="205"/>
        <v>-0.54</v>
      </c>
      <c r="D3119" s="273">
        <v>89.5488</v>
      </c>
      <c r="E3119" s="207">
        <f t="shared" si="206"/>
        <v>-0.55000000000000004</v>
      </c>
      <c r="F3119" s="207">
        <f t="shared" si="204"/>
        <v>-1.0000000000000009E-2</v>
      </c>
      <c r="G3119" s="187">
        <f t="shared" si="208"/>
        <v>3.8027160093549069E-2</v>
      </c>
      <c r="H3119" s="187">
        <f t="shared" si="207"/>
        <v>0.60126219421738358</v>
      </c>
      <c r="I3119" s="184"/>
      <c r="J3119" s="184"/>
      <c r="K3119" s="184"/>
      <c r="L3119" s="184"/>
      <c r="M3119" s="184"/>
      <c r="N3119" s="184"/>
      <c r="O3119" s="277"/>
      <c r="P3119" s="228"/>
    </row>
    <row r="3120" spans="1:16" x14ac:dyDescent="0.35">
      <c r="A3120" s="204">
        <f t="shared" si="209"/>
        <v>44203</v>
      </c>
      <c r="B3120" s="274">
        <v>71048.443436824906</v>
      </c>
      <c r="C3120" s="207">
        <f t="shared" si="205"/>
        <v>-0.17</v>
      </c>
      <c r="D3120" s="273">
        <v>89.395899999999997</v>
      </c>
      <c r="E3120" s="207">
        <f t="shared" si="206"/>
        <v>-0.17</v>
      </c>
      <c r="F3120" s="207">
        <f t="shared" si="204"/>
        <v>0</v>
      </c>
      <c r="G3120" s="187">
        <f t="shared" si="208"/>
        <v>3.8027074923762089E-2</v>
      </c>
      <c r="H3120" s="187">
        <f t="shared" si="207"/>
        <v>0.60126084756481013</v>
      </c>
      <c r="I3120" s="184"/>
      <c r="J3120" s="184"/>
      <c r="K3120" s="184"/>
      <c r="L3120" s="184"/>
      <c r="M3120" s="184"/>
      <c r="N3120" s="184"/>
      <c r="O3120" s="276"/>
      <c r="P3120" s="228"/>
    </row>
    <row r="3121" spans="1:16" x14ac:dyDescent="0.35">
      <c r="A3121" s="204">
        <f t="shared" si="209"/>
        <v>44204</v>
      </c>
      <c r="B3121" s="274">
        <v>72066.591208310507</v>
      </c>
      <c r="C3121" s="207">
        <f t="shared" si="205"/>
        <v>1.43</v>
      </c>
      <c r="D3121" s="273">
        <v>90.670599999999993</v>
      </c>
      <c r="E3121" s="207">
        <f t="shared" si="206"/>
        <v>1.43</v>
      </c>
      <c r="F3121" s="207">
        <f t="shared" si="204"/>
        <v>0</v>
      </c>
      <c r="G3121" s="187">
        <f t="shared" si="208"/>
        <v>3.8026947168723957E-2</v>
      </c>
      <c r="H3121" s="187">
        <f t="shared" si="207"/>
        <v>0.60125882758029481</v>
      </c>
      <c r="I3121" s="184"/>
      <c r="J3121" s="184"/>
      <c r="K3121" s="184"/>
      <c r="L3121" s="184"/>
      <c r="M3121" s="184"/>
      <c r="N3121" s="184"/>
      <c r="O3121" s="276"/>
      <c r="P3121" s="228"/>
    </row>
    <row r="3122" spans="1:16" x14ac:dyDescent="0.35">
      <c r="A3122" s="204">
        <f>A3121+3</f>
        <v>44207</v>
      </c>
      <c r="B3122" s="274">
        <v>72785.757091228093</v>
      </c>
      <c r="C3122" s="207">
        <f t="shared" si="205"/>
        <v>1</v>
      </c>
      <c r="D3122" s="273">
        <v>91.568600000000004</v>
      </c>
      <c r="E3122" s="207">
        <f t="shared" si="206"/>
        <v>0.99</v>
      </c>
      <c r="F3122" s="207">
        <f t="shared" si="204"/>
        <v>-1.0000000000000009E-2</v>
      </c>
      <c r="G3122" s="187">
        <f t="shared" si="208"/>
        <v>3.8026947168723957E-2</v>
      </c>
      <c r="H3122" s="187">
        <f t="shared" si="207"/>
        <v>0.60125882758029481</v>
      </c>
      <c r="I3122" s="184"/>
      <c r="J3122" s="184"/>
      <c r="K3122" s="184"/>
      <c r="L3122" s="184"/>
      <c r="M3122" s="184"/>
      <c r="N3122" s="184"/>
      <c r="P3122" s="228"/>
    </row>
    <row r="3123" spans="1:16" x14ac:dyDescent="0.35">
      <c r="A3123" s="204">
        <f t="shared" si="209"/>
        <v>44208</v>
      </c>
      <c r="B3123" s="274">
        <v>73151.812477329702</v>
      </c>
      <c r="C3123" s="207">
        <f t="shared" si="205"/>
        <v>0.5</v>
      </c>
      <c r="D3123" s="273">
        <v>92.026700000000005</v>
      </c>
      <c r="E3123" s="207">
        <f t="shared" si="206"/>
        <v>0.5</v>
      </c>
      <c r="F3123" s="207">
        <f t="shared" si="204"/>
        <v>0</v>
      </c>
      <c r="G3123" s="187">
        <f t="shared" si="208"/>
        <v>3.8026947168723957E-2</v>
      </c>
      <c r="H3123" s="187">
        <f t="shared" si="207"/>
        <v>0.60125882758029481</v>
      </c>
      <c r="I3123" s="184"/>
      <c r="J3123" s="184"/>
      <c r="K3123" s="184"/>
      <c r="L3123" s="184"/>
      <c r="M3123" s="184"/>
      <c r="N3123" s="184"/>
      <c r="P3123" s="228"/>
    </row>
    <row r="3124" spans="1:16" x14ac:dyDescent="0.35">
      <c r="A3124" s="204">
        <f t="shared" si="209"/>
        <v>44209</v>
      </c>
      <c r="B3124" s="274">
        <v>73115.196170005496</v>
      </c>
      <c r="C3124" s="207">
        <f t="shared" si="205"/>
        <v>-0.05</v>
      </c>
      <c r="D3124" s="273">
        <v>91.974599999999995</v>
      </c>
      <c r="E3124" s="207">
        <f t="shared" si="206"/>
        <v>-0.06</v>
      </c>
      <c r="F3124" s="207">
        <f t="shared" si="204"/>
        <v>-9.999999999999995E-3</v>
      </c>
      <c r="G3124" s="187">
        <f t="shared" si="208"/>
        <v>3.8027074923762089E-2</v>
      </c>
      <c r="H3124" s="187">
        <f t="shared" si="207"/>
        <v>0.60126084756481013</v>
      </c>
      <c r="I3124" s="184"/>
      <c r="J3124" s="184"/>
      <c r="K3124" s="184"/>
      <c r="L3124" s="184"/>
      <c r="M3124" s="184"/>
      <c r="N3124" s="184"/>
      <c r="P3124" s="228"/>
    </row>
    <row r="3125" spans="1:16" x14ac:dyDescent="0.35">
      <c r="A3125" s="204">
        <f t="shared" si="209"/>
        <v>44210</v>
      </c>
      <c r="B3125" s="274">
        <v>73259.3871330728</v>
      </c>
      <c r="C3125" s="207">
        <f t="shared" si="205"/>
        <v>0.2</v>
      </c>
      <c r="D3125" s="273">
        <v>92.153999999999996</v>
      </c>
      <c r="E3125" s="207">
        <f t="shared" si="206"/>
        <v>0.2</v>
      </c>
      <c r="F3125" s="207">
        <f t="shared" si="204"/>
        <v>0</v>
      </c>
      <c r="G3125" s="187">
        <f t="shared" si="208"/>
        <v>3.8027074923762089E-2</v>
      </c>
      <c r="H3125" s="187">
        <f t="shared" si="207"/>
        <v>0.60126084756481013</v>
      </c>
      <c r="I3125" s="184"/>
      <c r="J3125" s="184"/>
      <c r="K3125" s="184"/>
      <c r="L3125" s="184"/>
      <c r="M3125" s="184"/>
      <c r="N3125" s="184"/>
      <c r="P3125" s="228"/>
    </row>
    <row r="3126" spans="1:16" ht="15" thickBot="1" x14ac:dyDescent="0.4">
      <c r="A3126" s="204">
        <f t="shared" si="209"/>
        <v>44211</v>
      </c>
      <c r="B3126" s="274">
        <v>72447.527241050804</v>
      </c>
      <c r="C3126" s="207">
        <f t="shared" si="205"/>
        <v>-1.1100000000000001</v>
      </c>
      <c r="D3126" s="273">
        <v>91.135000000000005</v>
      </c>
      <c r="E3126" s="207">
        <f t="shared" si="206"/>
        <v>-1.1100000000000001</v>
      </c>
      <c r="F3126" s="207">
        <f t="shared" si="204"/>
        <v>0</v>
      </c>
      <c r="G3126" s="187">
        <f t="shared" si="208"/>
        <v>3.8027074923762089E-2</v>
      </c>
      <c r="H3126" s="187">
        <f t="shared" si="207"/>
        <v>0.60126084756481013</v>
      </c>
      <c r="I3126" s="184"/>
      <c r="J3126" s="184"/>
      <c r="K3126" s="184"/>
      <c r="L3126" s="184"/>
      <c r="M3126" s="184"/>
      <c r="N3126" s="184"/>
      <c r="O3126" s="277"/>
      <c r="P3126" s="228"/>
    </row>
    <row r="3127" spans="1:16" ht="15" thickBot="1" x14ac:dyDescent="0.4">
      <c r="A3127" s="204">
        <f>A3126+3</f>
        <v>44214</v>
      </c>
      <c r="B3127" s="274">
        <v>71752.530044580199</v>
      </c>
      <c r="C3127" s="207">
        <f t="shared" si="205"/>
        <v>-0.96</v>
      </c>
      <c r="D3127" s="273">
        <v>90.267399999999995</v>
      </c>
      <c r="E3127" s="207">
        <f t="shared" si="206"/>
        <v>-0.95</v>
      </c>
      <c r="F3127" s="207">
        <f t="shared" si="204"/>
        <v>1.0000000000000009E-2</v>
      </c>
      <c r="G3127" s="187">
        <f t="shared" si="208"/>
        <v>3.8037379083473086E-2</v>
      </c>
      <c r="H3127" s="187">
        <f t="shared" si="207"/>
        <v>0.60142377063511465</v>
      </c>
      <c r="I3127" s="184"/>
      <c r="J3127" s="184"/>
      <c r="K3127" s="184"/>
      <c r="L3127" s="184"/>
      <c r="M3127" s="184"/>
      <c r="N3127" s="184"/>
      <c r="O3127" s="277"/>
      <c r="P3127" s="228"/>
    </row>
    <row r="3128" spans="1:16" x14ac:dyDescent="0.35">
      <c r="A3128" s="204">
        <f>A3127+1</f>
        <v>44215</v>
      </c>
      <c r="B3128" s="274">
        <v>72984.761737331006</v>
      </c>
      <c r="C3128" s="207">
        <f t="shared" si="205"/>
        <v>1.72</v>
      </c>
      <c r="D3128" s="273">
        <v>91.793300000000002</v>
      </c>
      <c r="E3128" s="207">
        <f t="shared" si="206"/>
        <v>1.69</v>
      </c>
      <c r="F3128" s="207">
        <f t="shared" si="204"/>
        <v>-3.0000000000000027E-2</v>
      </c>
      <c r="G3128" s="187">
        <f t="shared" si="208"/>
        <v>3.8069550972293115E-2</v>
      </c>
      <c r="H3128" s="187">
        <f t="shared" si="207"/>
        <v>0.60193245286161956</v>
      </c>
      <c r="I3128" s="184"/>
      <c r="J3128" s="184"/>
      <c r="K3128" s="184"/>
      <c r="L3128" s="184"/>
      <c r="M3128" s="184"/>
      <c r="N3128" s="184"/>
      <c r="P3128" s="228"/>
    </row>
    <row r="3129" spans="1:16" x14ac:dyDescent="0.35">
      <c r="A3129" s="204">
        <f t="shared" si="209"/>
        <v>44216</v>
      </c>
      <c r="B3129" s="274">
        <v>73566.640600846207</v>
      </c>
      <c r="C3129" s="207">
        <f t="shared" si="205"/>
        <v>0.8</v>
      </c>
      <c r="D3129" s="273">
        <v>92.516400000000004</v>
      </c>
      <c r="E3129" s="207">
        <f t="shared" si="206"/>
        <v>0.79</v>
      </c>
      <c r="F3129" s="207">
        <f t="shared" si="204"/>
        <v>-1.0000000000000009E-2</v>
      </c>
      <c r="G3129" s="187">
        <f t="shared" si="208"/>
        <v>3.8069593509696437E-2</v>
      </c>
      <c r="H3129" s="187">
        <f t="shared" si="207"/>
        <v>0.60193312543702082</v>
      </c>
      <c r="I3129" s="184"/>
      <c r="J3129" s="184"/>
      <c r="K3129" s="184"/>
      <c r="L3129" s="184"/>
      <c r="M3129" s="184"/>
      <c r="N3129" s="184"/>
      <c r="P3129" s="228"/>
    </row>
    <row r="3130" spans="1:16" x14ac:dyDescent="0.35">
      <c r="A3130" s="204">
        <f t="shared" si="209"/>
        <v>44217</v>
      </c>
      <c r="B3130" s="274">
        <v>73325.247523988393</v>
      </c>
      <c r="C3130" s="207">
        <f t="shared" si="205"/>
        <v>-0.33</v>
      </c>
      <c r="D3130" s="273">
        <v>92.215400000000002</v>
      </c>
      <c r="E3130" s="207">
        <f t="shared" si="206"/>
        <v>-0.33</v>
      </c>
      <c r="F3130" s="207">
        <f t="shared" si="204"/>
        <v>0</v>
      </c>
      <c r="G3130" s="187">
        <f t="shared" si="208"/>
        <v>3.8069550972293115E-2</v>
      </c>
      <c r="H3130" s="187">
        <f t="shared" si="207"/>
        <v>0.60193245286161956</v>
      </c>
      <c r="I3130" s="184"/>
      <c r="J3130" s="184"/>
      <c r="K3130" s="184"/>
      <c r="L3130" s="184"/>
      <c r="M3130" s="184"/>
      <c r="N3130" s="184"/>
      <c r="P3130" s="228"/>
    </row>
    <row r="3131" spans="1:16" x14ac:dyDescent="0.35">
      <c r="A3131" s="204">
        <f t="shared" si="209"/>
        <v>44218</v>
      </c>
      <c r="B3131" s="274">
        <v>72222.637766882297</v>
      </c>
      <c r="C3131" s="207">
        <f t="shared" si="205"/>
        <v>-1.5</v>
      </c>
      <c r="D3131" s="273">
        <v>90.830399999999997</v>
      </c>
      <c r="E3131" s="207">
        <f t="shared" si="206"/>
        <v>-1.5</v>
      </c>
      <c r="F3131" s="207">
        <f t="shared" si="204"/>
        <v>0</v>
      </c>
      <c r="G3131" s="187">
        <f t="shared" si="208"/>
        <v>3.8069465897343877E-2</v>
      </c>
      <c r="H3131" s="187">
        <f t="shared" si="207"/>
        <v>0.60193110770856251</v>
      </c>
      <c r="I3131" s="184"/>
      <c r="J3131" s="184"/>
      <c r="K3131" s="184"/>
      <c r="L3131" s="184"/>
      <c r="M3131" s="184"/>
      <c r="N3131" s="184"/>
      <c r="P3131" s="228"/>
    </row>
    <row r="3132" spans="1:16" x14ac:dyDescent="0.35">
      <c r="A3132" s="204">
        <f>A3131+3</f>
        <v>44221</v>
      </c>
      <c r="B3132" s="274">
        <v>71438.105201401602</v>
      </c>
      <c r="C3132" s="207">
        <f t="shared" si="205"/>
        <v>-1.0900000000000001</v>
      </c>
      <c r="D3132" s="273">
        <v>89.841399999999993</v>
      </c>
      <c r="E3132" s="207">
        <f t="shared" si="206"/>
        <v>-1.0900000000000001</v>
      </c>
      <c r="F3132" s="207">
        <f t="shared" si="204"/>
        <v>0</v>
      </c>
      <c r="G3132" s="187">
        <f t="shared" si="208"/>
        <v>3.8058957679094688E-2</v>
      </c>
      <c r="H3132" s="187">
        <f t="shared" si="207"/>
        <v>0.60176495818947462</v>
      </c>
      <c r="I3132" s="184"/>
      <c r="J3132" s="184"/>
      <c r="K3132" s="184"/>
      <c r="L3132" s="184"/>
      <c r="M3132" s="184"/>
      <c r="N3132" s="184"/>
      <c r="P3132" s="228"/>
    </row>
    <row r="3133" spans="1:16" x14ac:dyDescent="0.35">
      <c r="A3133" s="204">
        <f>A3132+2</f>
        <v>44223</v>
      </c>
      <c r="B3133" s="274">
        <v>70052.623224692506</v>
      </c>
      <c r="C3133" s="207">
        <f t="shared" si="205"/>
        <v>-1.94</v>
      </c>
      <c r="D3133" s="273">
        <v>88.105099999999993</v>
      </c>
      <c r="E3133" s="207">
        <f t="shared" si="206"/>
        <v>-1.93</v>
      </c>
      <c r="F3133" s="207">
        <f t="shared" si="204"/>
        <v>1.0000000000000009E-2</v>
      </c>
      <c r="G3133" s="187">
        <f t="shared" si="208"/>
        <v>3.8069465897343877E-2</v>
      </c>
      <c r="H3133" s="187">
        <f t="shared" si="207"/>
        <v>0.60193110770856251</v>
      </c>
      <c r="I3133" s="184"/>
      <c r="J3133" s="184"/>
      <c r="K3133" s="184"/>
      <c r="L3133" s="184"/>
      <c r="M3133" s="184"/>
      <c r="N3133" s="184"/>
      <c r="P3133" s="228"/>
    </row>
    <row r="3134" spans="1:16" x14ac:dyDescent="0.35">
      <c r="A3134" s="204">
        <f t="shared" si="209"/>
        <v>44224</v>
      </c>
      <c r="B3134" s="274">
        <v>69261.273766502796</v>
      </c>
      <c r="C3134" s="207">
        <f t="shared" si="205"/>
        <v>-1.1299999999999999</v>
      </c>
      <c r="D3134" s="273">
        <v>87.115700000000004</v>
      </c>
      <c r="E3134" s="207">
        <f t="shared" si="206"/>
        <v>-1.1200000000000001</v>
      </c>
      <c r="F3134" s="207">
        <f t="shared" si="204"/>
        <v>9.9999999999997868E-3</v>
      </c>
      <c r="G3134" s="187">
        <f t="shared" si="208"/>
        <v>3.8068955443655884E-2</v>
      </c>
      <c r="H3134" s="187">
        <f t="shared" si="207"/>
        <v>0.60192303672709202</v>
      </c>
      <c r="I3134" s="184"/>
      <c r="J3134" s="184"/>
      <c r="K3134" s="184"/>
      <c r="L3134" s="184"/>
      <c r="M3134" s="184"/>
      <c r="N3134" s="184"/>
      <c r="P3134" s="228"/>
    </row>
    <row r="3135" spans="1:16" x14ac:dyDescent="0.35">
      <c r="A3135" s="204">
        <f t="shared" si="209"/>
        <v>44225</v>
      </c>
      <c r="B3135" s="274">
        <v>68391.576761919903</v>
      </c>
      <c r="C3135" s="207">
        <f t="shared" si="205"/>
        <v>-1.26</v>
      </c>
      <c r="D3135" s="273">
        <v>86.031999999999996</v>
      </c>
      <c r="E3135" s="207">
        <f t="shared" si="206"/>
        <v>-1.24</v>
      </c>
      <c r="F3135" s="207">
        <f t="shared" si="204"/>
        <v>2.0000000000000018E-2</v>
      </c>
      <c r="G3135" s="187">
        <f t="shared" si="208"/>
        <v>3.8100165610011436E-2</v>
      </c>
      <c r="H3135" s="187">
        <f t="shared" si="207"/>
        <v>0.60241651278627362</v>
      </c>
      <c r="I3135" s="184"/>
      <c r="J3135" s="184"/>
      <c r="K3135" s="184"/>
      <c r="L3135" s="184"/>
      <c r="M3135" s="184"/>
      <c r="N3135" s="184"/>
      <c r="P3135" s="228"/>
    </row>
    <row r="3136" spans="1:16" x14ac:dyDescent="0.35">
      <c r="A3136" s="204">
        <f>A3135+3</f>
        <v>44228</v>
      </c>
      <c r="B3136" s="274">
        <v>71811.960282181695</v>
      </c>
      <c r="C3136" s="207">
        <f t="shared" si="205"/>
        <v>5</v>
      </c>
      <c r="D3136" s="273">
        <v>90.292199999999994</v>
      </c>
      <c r="E3136" s="207">
        <f t="shared" si="206"/>
        <v>4.95</v>
      </c>
      <c r="F3136" s="207">
        <f t="shared" si="204"/>
        <v>-4.9999999999999822E-2</v>
      </c>
      <c r="G3136" s="187">
        <f t="shared" si="208"/>
        <v>3.8196441334067528E-2</v>
      </c>
      <c r="H3136" s="187">
        <f t="shared" si="207"/>
        <v>0.6039387656432692</v>
      </c>
      <c r="I3136" s="184"/>
      <c r="J3136" s="184"/>
      <c r="K3136" s="184"/>
      <c r="L3136" s="184"/>
      <c r="M3136" s="184"/>
      <c r="N3136" s="184"/>
      <c r="P3136" s="228"/>
    </row>
    <row r="3137" spans="1:16" x14ac:dyDescent="0.35">
      <c r="A3137" s="204">
        <f t="shared" si="209"/>
        <v>44229</v>
      </c>
      <c r="B3137" s="274">
        <v>73580.809916239494</v>
      </c>
      <c r="C3137" s="207">
        <f t="shared" si="205"/>
        <v>2.46</v>
      </c>
      <c r="D3137" s="273">
        <v>92.523700000000005</v>
      </c>
      <c r="E3137" s="207">
        <f t="shared" si="206"/>
        <v>2.4700000000000002</v>
      </c>
      <c r="F3137" s="207">
        <f t="shared" si="204"/>
        <v>1.0000000000000231E-2</v>
      </c>
      <c r="G3137" s="187">
        <f t="shared" si="208"/>
        <v>3.8175364649503392E-2</v>
      </c>
      <c r="H3137" s="187">
        <f t="shared" si="207"/>
        <v>0.60360551399953122</v>
      </c>
      <c r="I3137" s="184"/>
      <c r="J3137" s="184"/>
      <c r="K3137" s="184"/>
      <c r="L3137" s="184"/>
      <c r="M3137" s="184"/>
      <c r="N3137" s="184"/>
      <c r="P3137" s="228"/>
    </row>
    <row r="3138" spans="1:16" x14ac:dyDescent="0.35">
      <c r="A3138" s="204">
        <f t="shared" si="209"/>
        <v>44230</v>
      </c>
      <c r="B3138" s="274">
        <v>74257.581067143401</v>
      </c>
      <c r="C3138" s="207">
        <f t="shared" si="205"/>
        <v>0.92</v>
      </c>
      <c r="D3138" s="273">
        <v>93.367800000000003</v>
      </c>
      <c r="E3138" s="207">
        <f t="shared" si="206"/>
        <v>0.91</v>
      </c>
      <c r="F3138" s="207">
        <f t="shared" si="204"/>
        <v>-1.0000000000000009E-2</v>
      </c>
      <c r="G3138" s="187">
        <f t="shared" si="208"/>
        <v>3.8175364649503392E-2</v>
      </c>
      <c r="H3138" s="187">
        <f t="shared" si="207"/>
        <v>0.60360551399953122</v>
      </c>
      <c r="I3138" s="184"/>
      <c r="J3138" s="184"/>
      <c r="K3138" s="184"/>
      <c r="L3138" s="184"/>
      <c r="M3138" s="184"/>
      <c r="N3138" s="184"/>
      <c r="P3138" s="228"/>
    </row>
    <row r="3139" spans="1:16" x14ac:dyDescent="0.35">
      <c r="A3139" s="204">
        <f t="shared" si="209"/>
        <v>44231</v>
      </c>
      <c r="B3139" s="274">
        <v>74787.369069039007</v>
      </c>
      <c r="C3139" s="207">
        <f t="shared" si="205"/>
        <v>0.71</v>
      </c>
      <c r="D3139" s="273">
        <v>94.020200000000003</v>
      </c>
      <c r="E3139" s="207">
        <f t="shared" si="206"/>
        <v>0.7</v>
      </c>
      <c r="F3139" s="207">
        <f t="shared" si="204"/>
        <v>-1.0000000000000009E-2</v>
      </c>
      <c r="G3139" s="187">
        <f t="shared" si="208"/>
        <v>3.8164758295424227E-2</v>
      </c>
      <c r="H3139" s="187">
        <f t="shared" si="207"/>
        <v>0.60343781281672937</v>
      </c>
      <c r="I3139" s="184"/>
      <c r="J3139" s="184"/>
      <c r="K3139" s="184"/>
      <c r="L3139" s="184"/>
      <c r="M3139" s="184"/>
      <c r="N3139" s="184"/>
      <c r="P3139" s="228"/>
    </row>
    <row r="3140" spans="1:16" x14ac:dyDescent="0.35">
      <c r="A3140" s="204">
        <f t="shared" si="209"/>
        <v>44232</v>
      </c>
      <c r="B3140" s="274">
        <v>74960.749857452</v>
      </c>
      <c r="C3140" s="207">
        <f t="shared" si="205"/>
        <v>0.23</v>
      </c>
      <c r="D3140" s="55">
        <v>94.229799999999997</v>
      </c>
      <c r="E3140" s="207">
        <f t="shared" si="206"/>
        <v>0.22</v>
      </c>
      <c r="F3140" s="207">
        <f t="shared" si="204"/>
        <v>-1.0000000000000009E-2</v>
      </c>
      <c r="G3140" s="187">
        <f t="shared" si="208"/>
        <v>3.8164758295424227E-2</v>
      </c>
      <c r="H3140" s="187">
        <f t="shared" si="207"/>
        <v>0.60343781281672937</v>
      </c>
      <c r="I3140" s="184"/>
      <c r="J3140" s="184"/>
      <c r="K3140" s="184"/>
      <c r="L3140" s="184"/>
      <c r="M3140" s="184"/>
      <c r="N3140" s="184"/>
      <c r="P3140" s="228"/>
    </row>
    <row r="3141" spans="1:16" x14ac:dyDescent="0.35">
      <c r="A3141" s="204">
        <f>A3140+3</f>
        <v>44235</v>
      </c>
      <c r="B3141" s="274">
        <v>75872.63</v>
      </c>
      <c r="C3141" s="207">
        <f t="shared" si="205"/>
        <v>1.22</v>
      </c>
      <c r="D3141" s="273">
        <v>95.365499999999997</v>
      </c>
      <c r="E3141" s="207">
        <f t="shared" si="206"/>
        <v>1.21</v>
      </c>
      <c r="F3141" s="207">
        <f t="shared" si="204"/>
        <v>-1.0000000000000009E-2</v>
      </c>
      <c r="G3141" s="187">
        <f t="shared" si="208"/>
        <v>3.8164758295424227E-2</v>
      </c>
      <c r="H3141" s="187">
        <f t="shared" si="207"/>
        <v>0.60343781281672937</v>
      </c>
      <c r="I3141" s="184"/>
      <c r="J3141" s="184"/>
      <c r="K3141" s="184"/>
      <c r="L3141" s="184"/>
      <c r="M3141" s="184"/>
      <c r="N3141" s="184"/>
      <c r="P3141" s="228"/>
    </row>
    <row r="3142" spans="1:16" x14ac:dyDescent="0.35">
      <c r="A3142" s="204">
        <f t="shared" si="209"/>
        <v>44236</v>
      </c>
      <c r="B3142" s="274">
        <v>75851.558899872703</v>
      </c>
      <c r="C3142" s="207">
        <f t="shared" si="205"/>
        <v>-0.03</v>
      </c>
      <c r="D3142" s="273">
        <v>95.338200000000001</v>
      </c>
      <c r="E3142" s="207">
        <f t="shared" si="206"/>
        <v>-0.03</v>
      </c>
      <c r="F3142" s="207">
        <f t="shared" si="204"/>
        <v>0</v>
      </c>
      <c r="G3142" s="187">
        <f t="shared" si="208"/>
        <v>3.8164758295424227E-2</v>
      </c>
      <c r="H3142" s="187">
        <f t="shared" si="207"/>
        <v>0.60343781281672937</v>
      </c>
      <c r="I3142" s="184"/>
      <c r="J3142" s="184"/>
      <c r="K3142" s="184"/>
      <c r="L3142" s="184"/>
      <c r="M3142" s="184"/>
      <c r="N3142" s="184"/>
      <c r="P3142" s="228"/>
    </row>
    <row r="3143" spans="1:16" x14ac:dyDescent="0.35">
      <c r="A3143" s="204">
        <f t="shared" si="209"/>
        <v>44237</v>
      </c>
      <c r="B3143" s="274">
        <v>75822.464627175097</v>
      </c>
      <c r="C3143" s="207">
        <f t="shared" si="205"/>
        <v>-0.04</v>
      </c>
      <c r="D3143" s="273">
        <v>95.294200000000004</v>
      </c>
      <c r="E3143" s="207">
        <f t="shared" si="206"/>
        <v>-0.05</v>
      </c>
      <c r="F3143" s="207">
        <f t="shared" si="204"/>
        <v>-1.0000000000000002E-2</v>
      </c>
      <c r="G3143" s="187">
        <f t="shared" si="208"/>
        <v>3.8164800726712175E-2</v>
      </c>
      <c r="H3143" s="187">
        <f t="shared" si="207"/>
        <v>0.6034384837142992</v>
      </c>
      <c r="I3143" s="184"/>
      <c r="J3143" s="184"/>
      <c r="K3143" s="184"/>
      <c r="L3143" s="184"/>
      <c r="M3143" s="184"/>
      <c r="N3143" s="184"/>
      <c r="P3143" s="228"/>
    </row>
    <row r="3144" spans="1:16" x14ac:dyDescent="0.35">
      <c r="A3144" s="204">
        <f t="shared" si="209"/>
        <v>44238</v>
      </c>
      <c r="B3144" s="274">
        <v>76170.384761693305</v>
      </c>
      <c r="C3144" s="207">
        <f t="shared" si="205"/>
        <v>0.46</v>
      </c>
      <c r="D3144" s="273">
        <v>95.727999999999994</v>
      </c>
      <c r="E3144" s="207">
        <f t="shared" si="206"/>
        <v>0.46</v>
      </c>
      <c r="F3144" s="207">
        <f t="shared" ref="F3144:F3207" si="210">+E3144-C3144</f>
        <v>0</v>
      </c>
      <c r="G3144" s="187">
        <f t="shared" si="208"/>
        <v>3.8164758295424227E-2</v>
      </c>
      <c r="H3144" s="187">
        <f t="shared" si="207"/>
        <v>0.60343781281672937</v>
      </c>
      <c r="I3144" s="184"/>
      <c r="J3144" s="184"/>
      <c r="K3144" s="184"/>
      <c r="L3144" s="184"/>
      <c r="M3144" s="184"/>
      <c r="N3144" s="184"/>
      <c r="P3144" s="228"/>
    </row>
    <row r="3145" spans="1:16" x14ac:dyDescent="0.35">
      <c r="A3145" s="204">
        <f t="shared" si="209"/>
        <v>44239</v>
      </c>
      <c r="B3145" s="274">
        <v>76189.277429173599</v>
      </c>
      <c r="C3145" s="207">
        <f t="shared" ref="C3145:C3208" si="211">ROUND(((B3145-B3144)/B3144)*100,2)</f>
        <v>0.02</v>
      </c>
      <c r="D3145" s="273">
        <v>95.747399999999999</v>
      </c>
      <c r="E3145" s="207">
        <f t="shared" ref="E3145:E3208" si="212">ROUND(((D3145-D3144)/D3144)*100,2)</f>
        <v>0.02</v>
      </c>
      <c r="F3145" s="207">
        <f t="shared" si="210"/>
        <v>0</v>
      </c>
      <c r="G3145" s="187">
        <f t="shared" si="208"/>
        <v>3.8164673432706811E-2</v>
      </c>
      <c r="H3145" s="187">
        <f t="shared" si="207"/>
        <v>0.60343647101935205</v>
      </c>
      <c r="I3145" s="184"/>
      <c r="J3145" s="184"/>
      <c r="K3145" s="184"/>
      <c r="L3145" s="184"/>
      <c r="M3145" s="184"/>
      <c r="N3145" s="184"/>
      <c r="P3145" s="228"/>
    </row>
    <row r="3146" spans="1:16" x14ac:dyDescent="0.35">
      <c r="A3146" s="204">
        <f>A3145+3</f>
        <v>44242</v>
      </c>
      <c r="B3146" s="274">
        <v>77090.6897958708</v>
      </c>
      <c r="C3146" s="207">
        <f t="shared" si="211"/>
        <v>1.18</v>
      </c>
      <c r="D3146" s="273">
        <v>96.875</v>
      </c>
      <c r="E3146" s="207">
        <f t="shared" si="212"/>
        <v>1.18</v>
      </c>
      <c r="F3146" s="207">
        <f t="shared" si="210"/>
        <v>0</v>
      </c>
      <c r="G3146" s="187">
        <f t="shared" si="208"/>
        <v>3.8164673432706811E-2</v>
      </c>
      <c r="H3146" s="187">
        <f t="shared" si="207"/>
        <v>0.60343647101935205</v>
      </c>
      <c r="I3146" s="184"/>
      <c r="J3146" s="184"/>
      <c r="K3146" s="184"/>
      <c r="L3146" s="184"/>
      <c r="M3146" s="184"/>
      <c r="N3146" s="184"/>
      <c r="P3146" s="228"/>
    </row>
    <row r="3147" spans="1:16" x14ac:dyDescent="0.35">
      <c r="A3147" s="204">
        <f t="shared" si="209"/>
        <v>44243</v>
      </c>
      <c r="B3147" s="274">
        <v>77016.833194988896</v>
      </c>
      <c r="C3147" s="207">
        <f t="shared" si="211"/>
        <v>-0.1</v>
      </c>
      <c r="D3147" s="273">
        <v>96.777500000000003</v>
      </c>
      <c r="E3147" s="207">
        <f t="shared" si="212"/>
        <v>-0.1</v>
      </c>
      <c r="F3147" s="207">
        <f t="shared" si="210"/>
        <v>0</v>
      </c>
      <c r="G3147" s="187">
        <f t="shared" si="208"/>
        <v>3.8154191436004105E-2</v>
      </c>
      <c r="H3147" s="187">
        <f t="shared" si="207"/>
        <v>0.60327073609931736</v>
      </c>
      <c r="I3147" s="184"/>
      <c r="J3147" s="184"/>
      <c r="K3147" s="184"/>
      <c r="L3147" s="184"/>
      <c r="M3147" s="184"/>
      <c r="N3147" s="184"/>
      <c r="P3147" s="228"/>
    </row>
    <row r="3148" spans="1:16" x14ac:dyDescent="0.35">
      <c r="A3148" s="204">
        <f t="shared" si="209"/>
        <v>44244</v>
      </c>
      <c r="B3148" s="54">
        <v>76433.713920099603</v>
      </c>
      <c r="C3148" s="207">
        <f t="shared" si="211"/>
        <v>-0.76</v>
      </c>
      <c r="D3148" s="55">
        <v>96.045400000000001</v>
      </c>
      <c r="E3148" s="207">
        <f t="shared" si="212"/>
        <v>-0.76</v>
      </c>
      <c r="F3148" s="207">
        <f t="shared" si="210"/>
        <v>0</v>
      </c>
      <c r="G3148" s="187">
        <f t="shared" si="208"/>
        <v>3.8154106549783788E-2</v>
      </c>
      <c r="H3148" s="187">
        <f t="shared" si="207"/>
        <v>0.60326939393032653</v>
      </c>
      <c r="I3148" s="184"/>
      <c r="J3148" s="184"/>
      <c r="K3148" s="184"/>
      <c r="L3148" s="184"/>
      <c r="M3148" s="184"/>
      <c r="N3148" s="184"/>
      <c r="P3148" s="228"/>
    </row>
    <row r="3149" spans="1:16" x14ac:dyDescent="0.35">
      <c r="A3149" s="204">
        <f t="shared" si="209"/>
        <v>44245</v>
      </c>
      <c r="B3149" s="274">
        <v>75873.237545515905</v>
      </c>
      <c r="C3149" s="207">
        <f t="shared" si="211"/>
        <v>-0.73</v>
      </c>
      <c r="D3149" s="273">
        <v>95.336600000000004</v>
      </c>
      <c r="E3149" s="207">
        <f t="shared" si="212"/>
        <v>-0.74</v>
      </c>
      <c r="F3149" s="207">
        <f t="shared" si="210"/>
        <v>-1.0000000000000009E-2</v>
      </c>
      <c r="G3149" s="187">
        <f t="shared" si="208"/>
        <v>3.8154191436004105E-2</v>
      </c>
      <c r="H3149" s="187">
        <f t="shared" si="207"/>
        <v>0.60327073609931736</v>
      </c>
      <c r="I3149" s="184"/>
      <c r="J3149" s="184"/>
      <c r="K3149" s="184"/>
      <c r="L3149" s="184"/>
      <c r="M3149" s="184"/>
      <c r="N3149" s="184"/>
      <c r="P3149" s="228"/>
    </row>
    <row r="3150" spans="1:16" x14ac:dyDescent="0.35">
      <c r="A3150" s="204">
        <f t="shared" si="209"/>
        <v>44246</v>
      </c>
      <c r="B3150" s="274">
        <v>75230.282004911802</v>
      </c>
      <c r="C3150" s="207">
        <f t="shared" si="211"/>
        <v>-0.85</v>
      </c>
      <c r="D3150" s="273">
        <v>94.528499999999994</v>
      </c>
      <c r="E3150" s="207">
        <f t="shared" si="212"/>
        <v>-0.85</v>
      </c>
      <c r="F3150" s="207">
        <f t="shared" si="210"/>
        <v>0</v>
      </c>
      <c r="G3150" s="187">
        <f t="shared" si="208"/>
        <v>3.8154191436004105E-2</v>
      </c>
      <c r="H3150" s="187">
        <f t="shared" ref="H3150:H3213" si="213">+G3150*(SQRT(250))</f>
        <v>0.60327073609931736</v>
      </c>
      <c r="I3150" s="184"/>
      <c r="J3150" s="184"/>
      <c r="K3150" s="184"/>
      <c r="L3150" s="184"/>
      <c r="M3150" s="184"/>
      <c r="N3150" s="184"/>
      <c r="P3150" s="228"/>
    </row>
    <row r="3151" spans="1:16" x14ac:dyDescent="0.35">
      <c r="A3151" s="204">
        <f>A3150+3</f>
        <v>44249</v>
      </c>
      <c r="B3151" s="274">
        <v>73596.057250489001</v>
      </c>
      <c r="C3151" s="207">
        <f t="shared" si="211"/>
        <v>-2.17</v>
      </c>
      <c r="D3151" s="273">
        <v>92.482299999999995</v>
      </c>
      <c r="E3151" s="207">
        <f t="shared" si="212"/>
        <v>-2.16</v>
      </c>
      <c r="F3151" s="207">
        <f t="shared" si="210"/>
        <v>9.9999999999997868E-3</v>
      </c>
      <c r="G3151" s="187">
        <f t="shared" ref="G3151:G3214" si="214">+STDEV(F2903:F3151)</f>
        <v>3.8164546138276877E-2</v>
      </c>
      <c r="H3151" s="187">
        <f t="shared" si="213"/>
        <v>0.60343445831769182</v>
      </c>
      <c r="I3151" s="184"/>
      <c r="J3151" s="184"/>
      <c r="K3151" s="184"/>
      <c r="L3151" s="184"/>
      <c r="M3151" s="184"/>
      <c r="N3151" s="184"/>
      <c r="P3151" s="228"/>
    </row>
    <row r="3152" spans="1:16" x14ac:dyDescent="0.35">
      <c r="A3152" s="204">
        <f t="shared" si="209"/>
        <v>44250</v>
      </c>
      <c r="B3152" s="274">
        <v>73606.541964129196</v>
      </c>
      <c r="C3152" s="207">
        <f t="shared" si="211"/>
        <v>0.01</v>
      </c>
      <c r="D3152" s="273">
        <v>92.487099999999998</v>
      </c>
      <c r="E3152" s="207">
        <f t="shared" si="212"/>
        <v>0.01</v>
      </c>
      <c r="F3152" s="207">
        <f t="shared" si="210"/>
        <v>0</v>
      </c>
      <c r="G3152" s="187">
        <f t="shared" si="214"/>
        <v>3.8164546138276877E-2</v>
      </c>
      <c r="H3152" s="187">
        <f t="shared" si="213"/>
        <v>0.60343445831769182</v>
      </c>
      <c r="I3152" s="184"/>
      <c r="J3152" s="184"/>
      <c r="K3152" s="184"/>
      <c r="L3152" s="184"/>
      <c r="M3152" s="184"/>
      <c r="N3152" s="184"/>
      <c r="P3152" s="228"/>
    </row>
    <row r="3153" spans="1:16" x14ac:dyDescent="0.35">
      <c r="A3153" s="204">
        <f t="shared" si="209"/>
        <v>44251</v>
      </c>
      <c r="B3153" s="274">
        <v>75130.830055605402</v>
      </c>
      <c r="C3153" s="207">
        <f t="shared" si="211"/>
        <v>2.0699999999999998</v>
      </c>
      <c r="D3153" s="273">
        <v>94.389200000000002</v>
      </c>
      <c r="E3153" s="207">
        <f t="shared" si="212"/>
        <v>2.06</v>
      </c>
      <c r="F3153" s="207">
        <f t="shared" si="210"/>
        <v>-9.9999999999997868E-3</v>
      </c>
      <c r="G3153" s="187">
        <f t="shared" si="214"/>
        <v>3.8164673432706811E-2</v>
      </c>
      <c r="H3153" s="187">
        <f t="shared" si="213"/>
        <v>0.60343647101935205</v>
      </c>
      <c r="I3153" s="184"/>
      <c r="J3153" s="184"/>
      <c r="K3153" s="184"/>
      <c r="L3153" s="184"/>
      <c r="M3153" s="184"/>
      <c r="N3153" s="184"/>
      <c r="P3153" s="228"/>
    </row>
    <row r="3154" spans="1:16" x14ac:dyDescent="0.35">
      <c r="A3154" s="204">
        <f t="shared" si="209"/>
        <v>44252</v>
      </c>
      <c r="B3154" s="274">
        <v>75511.972243626107</v>
      </c>
      <c r="C3154" s="207">
        <f t="shared" si="211"/>
        <v>0.51</v>
      </c>
      <c r="D3154" s="273">
        <v>94.855699999999999</v>
      </c>
      <c r="E3154" s="207">
        <f t="shared" si="212"/>
        <v>0.49</v>
      </c>
      <c r="F3154" s="207">
        <f t="shared" si="210"/>
        <v>-2.0000000000000018E-2</v>
      </c>
      <c r="G3154" s="187">
        <f t="shared" si="214"/>
        <v>3.8175364649503392E-2</v>
      </c>
      <c r="H3154" s="187">
        <f t="shared" si="213"/>
        <v>0.60360551399953122</v>
      </c>
      <c r="I3154" s="184"/>
      <c r="J3154" s="184"/>
      <c r="K3154" s="184"/>
      <c r="L3154" s="184"/>
      <c r="M3154" s="184"/>
      <c r="N3154" s="184"/>
      <c r="P3154" s="228"/>
    </row>
    <row r="3155" spans="1:16" x14ac:dyDescent="0.35">
      <c r="A3155" s="204">
        <f t="shared" si="209"/>
        <v>44253</v>
      </c>
      <c r="B3155" s="274">
        <v>72642.775681581596</v>
      </c>
      <c r="C3155" s="207">
        <f t="shared" si="211"/>
        <v>-3.8</v>
      </c>
      <c r="D3155" s="273">
        <v>91.256500000000003</v>
      </c>
      <c r="E3155" s="207">
        <f t="shared" si="212"/>
        <v>-3.79</v>
      </c>
      <c r="F3155" s="207">
        <f t="shared" si="210"/>
        <v>9.9999999999997868E-3</v>
      </c>
      <c r="G3155" s="187">
        <f t="shared" si="214"/>
        <v>3.818588324203015E-2</v>
      </c>
      <c r="H3155" s="187">
        <f t="shared" si="213"/>
        <v>0.60377182755035008</v>
      </c>
      <c r="I3155" s="184"/>
      <c r="J3155" s="184"/>
      <c r="K3155" s="184"/>
      <c r="L3155" s="184"/>
      <c r="M3155" s="184"/>
      <c r="N3155" s="184"/>
      <c r="P3155" s="228"/>
    </row>
    <row r="3156" spans="1:16" x14ac:dyDescent="0.35">
      <c r="A3156" s="204">
        <f>A3155+3</f>
        <v>44256</v>
      </c>
      <c r="B3156" s="274">
        <v>73752.180092688897</v>
      </c>
      <c r="C3156" s="207">
        <f t="shared" si="211"/>
        <v>1.53</v>
      </c>
      <c r="D3156" s="273">
        <v>92.639099999999999</v>
      </c>
      <c r="E3156" s="207">
        <f t="shared" si="212"/>
        <v>1.52</v>
      </c>
      <c r="F3156" s="207">
        <f t="shared" si="210"/>
        <v>-1.0000000000000009E-2</v>
      </c>
      <c r="G3156" s="187">
        <f t="shared" si="214"/>
        <v>3.8175364649503392E-2</v>
      </c>
      <c r="H3156" s="187">
        <f t="shared" si="213"/>
        <v>0.60360551399953122</v>
      </c>
      <c r="I3156" s="184"/>
      <c r="J3156" s="184"/>
      <c r="K3156" s="184"/>
      <c r="L3156" s="184"/>
      <c r="M3156" s="184"/>
      <c r="N3156" s="184"/>
      <c r="P3156" s="228"/>
    </row>
    <row r="3157" spans="1:16" x14ac:dyDescent="0.35">
      <c r="A3157" s="204">
        <f t="shared" si="209"/>
        <v>44257</v>
      </c>
      <c r="B3157" s="274">
        <v>74413.584322612704</v>
      </c>
      <c r="C3157" s="207">
        <f t="shared" si="211"/>
        <v>0.9</v>
      </c>
      <c r="D3157" s="273">
        <v>93.4529</v>
      </c>
      <c r="E3157" s="207">
        <f t="shared" si="212"/>
        <v>0.88</v>
      </c>
      <c r="F3157" s="207">
        <f t="shared" si="210"/>
        <v>-2.0000000000000018E-2</v>
      </c>
      <c r="G3157" s="187">
        <f t="shared" si="214"/>
        <v>3.818588324203015E-2</v>
      </c>
      <c r="H3157" s="187">
        <f t="shared" si="213"/>
        <v>0.60377182755035008</v>
      </c>
      <c r="I3157" s="184"/>
      <c r="J3157" s="184"/>
      <c r="K3157" s="184"/>
      <c r="L3157" s="184"/>
      <c r="M3157" s="184"/>
      <c r="N3157" s="184"/>
      <c r="P3157" s="228"/>
    </row>
    <row r="3158" spans="1:16" x14ac:dyDescent="0.35">
      <c r="A3158" s="204">
        <f t="shared" si="209"/>
        <v>44258</v>
      </c>
      <c r="B3158" s="274">
        <v>76111.6690449874</v>
      </c>
      <c r="C3158" s="207">
        <f t="shared" si="211"/>
        <v>2.2799999999999998</v>
      </c>
      <c r="D3158" s="273">
        <v>95.5655</v>
      </c>
      <c r="E3158" s="207">
        <f t="shared" si="212"/>
        <v>2.2599999999999998</v>
      </c>
      <c r="F3158" s="207">
        <f t="shared" si="210"/>
        <v>-2.0000000000000018E-2</v>
      </c>
      <c r="G3158" s="187">
        <f t="shared" si="214"/>
        <v>3.818588324203015E-2</v>
      </c>
      <c r="H3158" s="187">
        <f t="shared" si="213"/>
        <v>0.60377182755035008</v>
      </c>
      <c r="I3158" s="184"/>
      <c r="J3158" s="184"/>
      <c r="K3158" s="184"/>
      <c r="L3158" s="184"/>
      <c r="M3158" s="184"/>
      <c r="N3158" s="184"/>
      <c r="P3158" s="228"/>
    </row>
    <row r="3159" spans="1:16" x14ac:dyDescent="0.35">
      <c r="A3159" s="204">
        <f t="shared" si="209"/>
        <v>44259</v>
      </c>
      <c r="B3159" s="274">
        <v>75226.090223794206</v>
      </c>
      <c r="C3159" s="207">
        <f t="shared" si="211"/>
        <v>-1.1599999999999999</v>
      </c>
      <c r="D3159" s="273">
        <v>94.459400000000002</v>
      </c>
      <c r="E3159" s="207">
        <f t="shared" si="212"/>
        <v>-1.1599999999999999</v>
      </c>
      <c r="F3159" s="207">
        <f t="shared" si="210"/>
        <v>0</v>
      </c>
      <c r="G3159" s="187">
        <f t="shared" si="214"/>
        <v>3.8185925649844556E-2</v>
      </c>
      <c r="H3159" s="187">
        <f t="shared" si="213"/>
        <v>0.60377249807677069</v>
      </c>
      <c r="I3159" s="184"/>
      <c r="J3159" s="184"/>
      <c r="K3159" s="184"/>
      <c r="L3159" s="184"/>
      <c r="M3159" s="184"/>
      <c r="N3159" s="184"/>
      <c r="P3159" s="228"/>
    </row>
    <row r="3160" spans="1:16" x14ac:dyDescent="0.35">
      <c r="A3160" s="204">
        <f t="shared" si="209"/>
        <v>44260</v>
      </c>
      <c r="B3160" s="274">
        <v>74573.997356756299</v>
      </c>
      <c r="C3160" s="207">
        <f t="shared" si="211"/>
        <v>-0.87</v>
      </c>
      <c r="D3160" s="273">
        <v>93.639399999999995</v>
      </c>
      <c r="E3160" s="207">
        <f t="shared" si="212"/>
        <v>-0.87</v>
      </c>
      <c r="F3160" s="207">
        <f t="shared" si="210"/>
        <v>0</v>
      </c>
      <c r="G3160" s="187">
        <f t="shared" si="214"/>
        <v>3.8185925649844556E-2</v>
      </c>
      <c r="H3160" s="187">
        <f t="shared" si="213"/>
        <v>0.60377249807677069</v>
      </c>
      <c r="I3160" s="184"/>
      <c r="J3160" s="184"/>
      <c r="K3160" s="184"/>
      <c r="L3160" s="184"/>
      <c r="M3160" s="184"/>
      <c r="N3160" s="184"/>
      <c r="P3160" s="228"/>
    </row>
    <row r="3161" spans="1:16" x14ac:dyDescent="0.35">
      <c r="A3161" s="204">
        <f>A3160+3</f>
        <v>44263</v>
      </c>
      <c r="B3161" s="274">
        <v>74640.771947330097</v>
      </c>
      <c r="C3161" s="207">
        <f t="shared" si="211"/>
        <v>0.09</v>
      </c>
      <c r="D3161" s="273">
        <v>93.720399999999998</v>
      </c>
      <c r="E3161" s="207">
        <f t="shared" si="212"/>
        <v>0.09</v>
      </c>
      <c r="F3161" s="207">
        <f t="shared" si="210"/>
        <v>0</v>
      </c>
      <c r="G3161" s="187">
        <f t="shared" si="214"/>
        <v>3.8175322229957086E-2</v>
      </c>
      <c r="H3161" s="187">
        <f t="shared" si="213"/>
        <v>0.60360484328761299</v>
      </c>
      <c r="I3161" s="184"/>
      <c r="J3161" s="184"/>
      <c r="K3161" s="184"/>
      <c r="L3161" s="184"/>
      <c r="M3161" s="184"/>
      <c r="N3161" s="184"/>
      <c r="P3161" s="228"/>
    </row>
    <row r="3162" spans="1:16" x14ac:dyDescent="0.35">
      <c r="A3162" s="204">
        <f t="shared" ref="A3162:A3224" si="215">A3161+1</f>
        <v>44264</v>
      </c>
      <c r="B3162" s="274">
        <v>75505.562902414706</v>
      </c>
      <c r="C3162" s="207">
        <f t="shared" si="211"/>
        <v>1.1599999999999999</v>
      </c>
      <c r="D3162" s="273">
        <v>94.801100000000005</v>
      </c>
      <c r="E3162" s="207">
        <f t="shared" si="212"/>
        <v>1.1499999999999999</v>
      </c>
      <c r="F3162" s="207">
        <f t="shared" si="210"/>
        <v>-1.0000000000000009E-2</v>
      </c>
      <c r="G3162" s="187">
        <f t="shared" si="214"/>
        <v>3.8111299833811355E-2</v>
      </c>
      <c r="H3162" s="187">
        <f t="shared" si="213"/>
        <v>0.60259256032220254</v>
      </c>
      <c r="I3162" s="184"/>
      <c r="J3162" s="184"/>
      <c r="K3162" s="184"/>
      <c r="L3162" s="184"/>
      <c r="M3162" s="184"/>
      <c r="N3162" s="184"/>
      <c r="P3162" s="228"/>
    </row>
    <row r="3163" spans="1:16" x14ac:dyDescent="0.35">
      <c r="A3163" s="204">
        <f t="shared" si="215"/>
        <v>44265</v>
      </c>
      <c r="B3163" s="274">
        <v>75881.467269265195</v>
      </c>
      <c r="C3163" s="207">
        <f t="shared" si="211"/>
        <v>0.5</v>
      </c>
      <c r="D3163" s="273">
        <v>95.2637</v>
      </c>
      <c r="E3163" s="207">
        <f t="shared" si="212"/>
        <v>0.49</v>
      </c>
      <c r="F3163" s="207">
        <f t="shared" si="210"/>
        <v>-1.0000000000000009E-2</v>
      </c>
      <c r="G3163" s="187">
        <f t="shared" si="214"/>
        <v>3.8111299833811355E-2</v>
      </c>
      <c r="H3163" s="187">
        <f t="shared" si="213"/>
        <v>0.60259256032220254</v>
      </c>
      <c r="I3163" s="184"/>
      <c r="J3163" s="184"/>
      <c r="K3163" s="184"/>
      <c r="L3163" s="184"/>
      <c r="M3163" s="184"/>
      <c r="N3163" s="184"/>
      <c r="P3163" s="228"/>
    </row>
    <row r="3164" spans="1:16" x14ac:dyDescent="0.35">
      <c r="A3164" s="204">
        <f>A3163+2</f>
        <v>44267</v>
      </c>
      <c r="B3164" s="274">
        <v>75160.180044796798</v>
      </c>
      <c r="C3164" s="207">
        <f t="shared" si="211"/>
        <v>-0.95</v>
      </c>
      <c r="D3164" s="273">
        <v>94.354500000000002</v>
      </c>
      <c r="E3164" s="207">
        <f t="shared" si="212"/>
        <v>-0.95</v>
      </c>
      <c r="F3164" s="207">
        <f t="shared" si="210"/>
        <v>0</v>
      </c>
      <c r="G3164" s="187">
        <f t="shared" si="214"/>
        <v>3.5316614313018795E-2</v>
      </c>
      <c r="H3164" s="187">
        <f t="shared" si="213"/>
        <v>0.5584047023742108</v>
      </c>
      <c r="I3164" s="184"/>
      <c r="J3164" s="184"/>
      <c r="K3164" s="184"/>
      <c r="L3164" s="184"/>
      <c r="M3164" s="184"/>
      <c r="N3164" s="184"/>
      <c r="P3164" s="228"/>
    </row>
    <row r="3165" spans="1:16" x14ac:dyDescent="0.35">
      <c r="A3165" s="204">
        <f>A3164+3</f>
        <v>44270</v>
      </c>
      <c r="B3165" s="274">
        <v>74572.723229004507</v>
      </c>
      <c r="C3165" s="207">
        <f t="shared" si="211"/>
        <v>-0.78</v>
      </c>
      <c r="D3165" s="273">
        <v>93.616699999999994</v>
      </c>
      <c r="E3165" s="207">
        <f t="shared" si="212"/>
        <v>-0.78</v>
      </c>
      <c r="F3165" s="207">
        <f t="shared" si="210"/>
        <v>0</v>
      </c>
      <c r="G3165" s="187">
        <f t="shared" si="214"/>
        <v>3.5083783641379873E-2</v>
      </c>
      <c r="H3165" s="187">
        <f t="shared" si="213"/>
        <v>0.55472332621658205</v>
      </c>
      <c r="I3165" s="184"/>
      <c r="J3165" s="184"/>
      <c r="K3165" s="184"/>
      <c r="L3165" s="184"/>
      <c r="M3165" s="184"/>
      <c r="N3165" s="184"/>
      <c r="P3165" s="228"/>
    </row>
    <row r="3166" spans="1:16" x14ac:dyDescent="0.35">
      <c r="A3166" s="204">
        <f t="shared" si="215"/>
        <v>44271</v>
      </c>
      <c r="B3166" s="274">
        <v>74526.672041797196</v>
      </c>
      <c r="C3166" s="207">
        <f t="shared" si="211"/>
        <v>-0.06</v>
      </c>
      <c r="D3166" s="273">
        <v>93.55</v>
      </c>
      <c r="E3166" s="207">
        <f t="shared" si="212"/>
        <v>-7.0000000000000007E-2</v>
      </c>
      <c r="F3166" s="207">
        <f t="shared" si="210"/>
        <v>-1.0000000000000009E-2</v>
      </c>
      <c r="G3166" s="187">
        <f t="shared" si="214"/>
        <v>3.3032144264868252E-2</v>
      </c>
      <c r="H3166" s="187">
        <f t="shared" si="213"/>
        <v>0.52228405938125966</v>
      </c>
      <c r="I3166" s="184"/>
      <c r="J3166" s="184"/>
      <c r="K3166" s="184"/>
      <c r="L3166" s="184"/>
      <c r="M3166" s="184"/>
      <c r="N3166" s="184"/>
      <c r="P3166" s="228"/>
    </row>
    <row r="3167" spans="1:16" x14ac:dyDescent="0.35">
      <c r="A3167" s="204">
        <f t="shared" si="215"/>
        <v>44272</v>
      </c>
      <c r="B3167" s="274">
        <v>73694.543139999994</v>
      </c>
      <c r="C3167" s="207">
        <f t="shared" si="211"/>
        <v>-1.1200000000000001</v>
      </c>
      <c r="D3167" s="273">
        <v>92.509699999999995</v>
      </c>
      <c r="E3167" s="207">
        <f t="shared" si="212"/>
        <v>-1.1100000000000001</v>
      </c>
      <c r="F3167" s="207">
        <f t="shared" si="210"/>
        <v>1.0000000000000009E-2</v>
      </c>
      <c r="G3167" s="187">
        <f t="shared" si="214"/>
        <v>3.3005758604361113E-2</v>
      </c>
      <c r="H3167" s="187">
        <f t="shared" si="213"/>
        <v>0.52186686545740701</v>
      </c>
      <c r="I3167" s="184"/>
      <c r="J3167" s="184"/>
      <c r="K3167" s="184"/>
      <c r="L3167" s="184"/>
      <c r="M3167" s="184"/>
      <c r="N3167" s="184"/>
      <c r="P3167" s="228"/>
    </row>
    <row r="3168" spans="1:16" x14ac:dyDescent="0.35">
      <c r="A3168" s="204">
        <f t="shared" si="215"/>
        <v>44273</v>
      </c>
      <c r="B3168" s="274">
        <v>72828.729368053697</v>
      </c>
      <c r="C3168" s="207">
        <f t="shared" si="211"/>
        <v>-1.17</v>
      </c>
      <c r="D3168" s="273">
        <v>91.425399999999996</v>
      </c>
      <c r="E3168" s="207">
        <f t="shared" si="212"/>
        <v>-1.17</v>
      </c>
      <c r="F3168" s="207">
        <f t="shared" si="210"/>
        <v>0</v>
      </c>
      <c r="G3168" s="187">
        <f t="shared" si="214"/>
        <v>3.2735291360052314E-2</v>
      </c>
      <c r="H3168" s="187">
        <f t="shared" si="213"/>
        <v>0.51759040283498192</v>
      </c>
      <c r="I3168" s="184"/>
      <c r="J3168" s="184"/>
      <c r="K3168" s="184"/>
      <c r="L3168" s="184"/>
      <c r="M3168" s="184"/>
      <c r="N3168" s="184"/>
      <c r="P3168" s="228"/>
    </row>
    <row r="3169" spans="1:16" x14ac:dyDescent="0.35">
      <c r="A3169" s="204">
        <f t="shared" si="215"/>
        <v>44274</v>
      </c>
      <c r="B3169" s="274">
        <v>73778.3253313694</v>
      </c>
      <c r="C3169" s="207">
        <f t="shared" si="211"/>
        <v>1.3</v>
      </c>
      <c r="D3169" s="273">
        <v>92.608099999999993</v>
      </c>
      <c r="E3169" s="207">
        <f t="shared" si="212"/>
        <v>1.29</v>
      </c>
      <c r="F3169" s="207">
        <f t="shared" si="210"/>
        <v>-1.0000000000000009E-2</v>
      </c>
      <c r="G3169" s="187">
        <f t="shared" si="214"/>
        <v>3.2691184804670981E-2</v>
      </c>
      <c r="H3169" s="187">
        <f t="shared" si="213"/>
        <v>0.51689301696123513</v>
      </c>
      <c r="I3169" s="184"/>
      <c r="J3169" s="184"/>
      <c r="K3169" s="184"/>
      <c r="L3169" s="184"/>
      <c r="M3169" s="184"/>
      <c r="N3169" s="184"/>
      <c r="P3169" s="228"/>
    </row>
    <row r="3170" spans="1:16" x14ac:dyDescent="0.35">
      <c r="A3170" s="204">
        <f>A3169+3</f>
        <v>44277</v>
      </c>
      <c r="B3170" s="274">
        <v>73649.658983705798</v>
      </c>
      <c r="C3170" s="207">
        <f t="shared" si="211"/>
        <v>-0.17</v>
      </c>
      <c r="D3170" s="273">
        <v>92.4465</v>
      </c>
      <c r="E3170" s="207">
        <f t="shared" si="212"/>
        <v>-0.17</v>
      </c>
      <c r="F3170" s="207">
        <f t="shared" si="210"/>
        <v>0</v>
      </c>
      <c r="G3170" s="187">
        <f t="shared" si="214"/>
        <v>3.2264423197620691E-2</v>
      </c>
      <c r="H3170" s="187">
        <f t="shared" si="213"/>
        <v>0.51014532348027164</v>
      </c>
      <c r="I3170" s="184"/>
      <c r="J3170" s="184"/>
      <c r="K3170" s="184"/>
      <c r="L3170" s="184"/>
      <c r="M3170" s="184"/>
      <c r="N3170" s="184"/>
      <c r="P3170" s="228"/>
    </row>
    <row r="3171" spans="1:16" x14ac:dyDescent="0.35">
      <c r="A3171" s="204">
        <f t="shared" si="215"/>
        <v>44278</v>
      </c>
      <c r="B3171" s="274">
        <v>74064.215446676695</v>
      </c>
      <c r="C3171" s="207">
        <f t="shared" si="211"/>
        <v>0.56000000000000005</v>
      </c>
      <c r="D3171" s="273">
        <v>92.962299999999999</v>
      </c>
      <c r="E3171" s="207">
        <f t="shared" si="212"/>
        <v>0.56000000000000005</v>
      </c>
      <c r="F3171" s="207">
        <f t="shared" si="210"/>
        <v>0</v>
      </c>
      <c r="G3171" s="187">
        <f t="shared" si="214"/>
        <v>3.0476258070802998E-2</v>
      </c>
      <c r="H3171" s="187">
        <f t="shared" si="213"/>
        <v>0.48187195031413294</v>
      </c>
      <c r="I3171" s="184"/>
      <c r="J3171" s="184"/>
      <c r="K3171" s="184"/>
      <c r="L3171" s="184"/>
      <c r="M3171" s="184"/>
      <c r="N3171" s="184"/>
      <c r="P3171" s="228"/>
    </row>
    <row r="3172" spans="1:16" x14ac:dyDescent="0.35">
      <c r="A3172" s="204">
        <f t="shared" si="215"/>
        <v>44279</v>
      </c>
      <c r="B3172" s="274">
        <v>72775.150104743298</v>
      </c>
      <c r="C3172" s="207">
        <f t="shared" si="211"/>
        <v>-1.74</v>
      </c>
      <c r="D3172" s="273">
        <v>91.342799999999997</v>
      </c>
      <c r="E3172" s="207">
        <f t="shared" si="212"/>
        <v>-1.74</v>
      </c>
      <c r="F3172" s="207">
        <f t="shared" si="210"/>
        <v>0</v>
      </c>
      <c r="G3172" s="187">
        <f t="shared" si="214"/>
        <v>3.0445317321495927E-2</v>
      </c>
      <c r="H3172" s="187">
        <f t="shared" si="213"/>
        <v>0.48138273411251981</v>
      </c>
      <c r="I3172" s="184"/>
      <c r="J3172" s="184"/>
      <c r="K3172" s="184"/>
      <c r="L3172" s="184"/>
      <c r="M3172" s="184"/>
      <c r="N3172" s="184"/>
      <c r="P3172" s="228"/>
    </row>
    <row r="3173" spans="1:16" x14ac:dyDescent="0.35">
      <c r="A3173" s="204">
        <f t="shared" si="215"/>
        <v>44280</v>
      </c>
      <c r="B3173" s="274">
        <v>71679.840011225402</v>
      </c>
      <c r="C3173" s="207">
        <f t="shared" si="211"/>
        <v>-1.51</v>
      </c>
      <c r="D3173" s="273">
        <v>89.969800000000006</v>
      </c>
      <c r="E3173" s="207">
        <f t="shared" si="212"/>
        <v>-1.5</v>
      </c>
      <c r="F3173" s="207">
        <f t="shared" si="210"/>
        <v>1.0000000000000009E-2</v>
      </c>
      <c r="G3173" s="187">
        <f t="shared" si="214"/>
        <v>2.9885507221888874E-2</v>
      </c>
      <c r="H3173" s="187">
        <f t="shared" si="213"/>
        <v>0.47253135925289974</v>
      </c>
      <c r="I3173" s="184"/>
      <c r="J3173" s="184"/>
      <c r="K3173" s="184"/>
      <c r="L3173" s="184"/>
      <c r="M3173" s="184"/>
      <c r="N3173" s="184"/>
      <c r="P3173" s="228"/>
    </row>
    <row r="3174" spans="1:16" x14ac:dyDescent="0.35">
      <c r="A3174" s="204">
        <f t="shared" si="215"/>
        <v>44281</v>
      </c>
      <c r="B3174" s="274">
        <v>72520.908556654904</v>
      </c>
      <c r="C3174" s="207">
        <f t="shared" si="211"/>
        <v>1.17</v>
      </c>
      <c r="D3174" s="273">
        <v>90.995900000000006</v>
      </c>
      <c r="E3174" s="207">
        <f t="shared" si="212"/>
        <v>1.1399999999999999</v>
      </c>
      <c r="F3174" s="207">
        <f t="shared" si="210"/>
        <v>-3.0000000000000027E-2</v>
      </c>
      <c r="G3174" s="187">
        <f t="shared" si="214"/>
        <v>2.9449927421959763E-2</v>
      </c>
      <c r="H3174" s="187">
        <f t="shared" si="213"/>
        <v>0.46564423790021753</v>
      </c>
      <c r="I3174" s="184"/>
      <c r="J3174" s="184"/>
      <c r="K3174" s="184"/>
      <c r="L3174" s="184"/>
      <c r="M3174" s="184"/>
      <c r="N3174" s="184"/>
      <c r="P3174" s="228"/>
    </row>
    <row r="3175" spans="1:16" x14ac:dyDescent="0.35">
      <c r="A3175" s="204">
        <f>A3174+4</f>
        <v>44285</v>
      </c>
      <c r="B3175" s="274">
        <v>74190.199053565302</v>
      </c>
      <c r="C3175" s="207">
        <f t="shared" si="211"/>
        <v>2.2999999999999998</v>
      </c>
      <c r="D3175" s="273">
        <v>93.065299999999993</v>
      </c>
      <c r="E3175" s="207">
        <f t="shared" si="212"/>
        <v>2.27</v>
      </c>
      <c r="F3175" s="207">
        <f t="shared" si="210"/>
        <v>-2.9999999999999805E-2</v>
      </c>
      <c r="G3175" s="187">
        <f t="shared" si="214"/>
        <v>2.9468837084518168E-2</v>
      </c>
      <c r="H3175" s="187">
        <f t="shared" si="213"/>
        <v>0.46594322591756637</v>
      </c>
      <c r="I3175" s="184"/>
      <c r="J3175" s="184"/>
      <c r="K3175" s="184"/>
      <c r="L3175" s="184"/>
      <c r="M3175" s="184"/>
      <c r="N3175" s="184"/>
      <c r="P3175" s="228"/>
    </row>
    <row r="3176" spans="1:16" x14ac:dyDescent="0.35">
      <c r="A3176" s="204">
        <f t="shared" si="215"/>
        <v>44286</v>
      </c>
      <c r="B3176" s="274">
        <v>73261.749641084694</v>
      </c>
      <c r="C3176" s="207">
        <f t="shared" si="211"/>
        <v>-1.25</v>
      </c>
      <c r="D3176" s="273">
        <v>91.906700000000001</v>
      </c>
      <c r="E3176" s="207">
        <f t="shared" si="212"/>
        <v>-1.24</v>
      </c>
      <c r="F3176" s="207">
        <f t="shared" si="210"/>
        <v>1.0000000000000009E-2</v>
      </c>
      <c r="G3176" s="187">
        <f t="shared" si="214"/>
        <v>2.89687592782466E-2</v>
      </c>
      <c r="H3176" s="187">
        <f t="shared" si="213"/>
        <v>0.45803630154197345</v>
      </c>
      <c r="I3176" s="184"/>
      <c r="J3176" s="184"/>
      <c r="K3176" s="184"/>
      <c r="L3176" s="184"/>
      <c r="M3176" s="184"/>
      <c r="N3176" s="184"/>
      <c r="P3176" s="228"/>
    </row>
    <row r="3177" spans="1:16" x14ac:dyDescent="0.35">
      <c r="A3177" s="204">
        <f t="shared" si="215"/>
        <v>44287</v>
      </c>
      <c r="B3177" s="274">
        <v>74032.240641360302</v>
      </c>
      <c r="C3177" s="207">
        <f t="shared" si="211"/>
        <v>1.05</v>
      </c>
      <c r="D3177" s="273">
        <v>92.861500000000007</v>
      </c>
      <c r="E3177" s="207">
        <f t="shared" si="212"/>
        <v>1.04</v>
      </c>
      <c r="F3177" s="207">
        <f t="shared" si="210"/>
        <v>-1.0000000000000009E-2</v>
      </c>
      <c r="G3177" s="187">
        <f t="shared" si="214"/>
        <v>2.6794574380268023E-2</v>
      </c>
      <c r="H3177" s="187">
        <f t="shared" si="213"/>
        <v>0.42365941988220784</v>
      </c>
      <c r="I3177" s="184"/>
      <c r="J3177" s="184"/>
      <c r="K3177" s="184"/>
      <c r="L3177" s="184"/>
      <c r="M3177" s="184"/>
      <c r="N3177" s="184"/>
      <c r="P3177" s="228"/>
    </row>
    <row r="3178" spans="1:16" x14ac:dyDescent="0.35">
      <c r="A3178" s="204">
        <f>A3177+4</f>
        <v>44291</v>
      </c>
      <c r="B3178" s="274">
        <v>72744.088913747604</v>
      </c>
      <c r="C3178" s="207">
        <f t="shared" si="211"/>
        <v>-1.74</v>
      </c>
      <c r="D3178" s="273">
        <v>91.245099999999994</v>
      </c>
      <c r="E3178" s="207">
        <f t="shared" si="212"/>
        <v>-1.74</v>
      </c>
      <c r="F3178" s="207">
        <f t="shared" si="210"/>
        <v>0</v>
      </c>
      <c r="G3178" s="187">
        <f t="shared" si="214"/>
        <v>2.4622687095082727E-2</v>
      </c>
      <c r="H3178" s="187">
        <f t="shared" si="213"/>
        <v>0.38931886667048177</v>
      </c>
      <c r="I3178" s="184"/>
      <c r="J3178" s="184"/>
      <c r="K3178" s="184"/>
      <c r="L3178" s="184"/>
      <c r="M3178" s="184"/>
      <c r="N3178" s="184"/>
      <c r="P3178" s="228"/>
    </row>
    <row r="3179" spans="1:16" x14ac:dyDescent="0.35">
      <c r="A3179" s="204">
        <f t="shared" si="215"/>
        <v>44292</v>
      </c>
      <c r="B3179" s="274">
        <v>72806.334725494497</v>
      </c>
      <c r="C3179" s="207">
        <f t="shared" si="211"/>
        <v>0.09</v>
      </c>
      <c r="D3179" s="273">
        <v>91.319400000000002</v>
      </c>
      <c r="E3179" s="207">
        <f t="shared" si="212"/>
        <v>0.08</v>
      </c>
      <c r="F3179" s="207">
        <f t="shared" si="210"/>
        <v>-9.999999999999995E-3</v>
      </c>
      <c r="G3179" s="187">
        <f t="shared" si="214"/>
        <v>2.425299299853988E-2</v>
      </c>
      <c r="H3179" s="187">
        <f t="shared" si="213"/>
        <v>0.38347348975751389</v>
      </c>
      <c r="I3179" s="184"/>
      <c r="J3179" s="184"/>
      <c r="K3179" s="184"/>
      <c r="L3179" s="184"/>
      <c r="M3179" s="184"/>
      <c r="N3179" s="184"/>
      <c r="P3179" s="228"/>
    </row>
    <row r="3180" spans="1:16" x14ac:dyDescent="0.35">
      <c r="A3180" s="204">
        <f t="shared" si="215"/>
        <v>44293</v>
      </c>
      <c r="B3180" s="54">
        <v>73487.572339585895</v>
      </c>
      <c r="C3180" s="207">
        <f t="shared" si="211"/>
        <v>0.94</v>
      </c>
      <c r="D3180" s="55">
        <v>92.163399999999996</v>
      </c>
      <c r="E3180" s="207">
        <f t="shared" si="212"/>
        <v>0.92</v>
      </c>
      <c r="F3180" s="207">
        <f t="shared" si="210"/>
        <v>-1.9999999999999907E-2</v>
      </c>
      <c r="G3180" s="187">
        <f t="shared" si="214"/>
        <v>1.4753886276297494E-2</v>
      </c>
      <c r="H3180" s="187">
        <f t="shared" si="213"/>
        <v>0.233279424861002</v>
      </c>
      <c r="I3180" s="184"/>
      <c r="J3180" s="184"/>
      <c r="K3180" s="184"/>
      <c r="L3180" s="184"/>
      <c r="M3180" s="184"/>
      <c r="N3180" s="184"/>
      <c r="P3180" s="228"/>
    </row>
    <row r="3181" spans="1:16" x14ac:dyDescent="0.35">
      <c r="A3181" s="204">
        <f t="shared" si="215"/>
        <v>44294</v>
      </c>
      <c r="B3181" s="274">
        <v>73612.541665466299</v>
      </c>
      <c r="C3181" s="207">
        <f t="shared" si="211"/>
        <v>0.17</v>
      </c>
      <c r="D3181" s="273">
        <v>92.317999999999998</v>
      </c>
      <c r="E3181" s="207">
        <f t="shared" si="212"/>
        <v>0.17</v>
      </c>
      <c r="F3181" s="207">
        <f t="shared" si="210"/>
        <v>0</v>
      </c>
      <c r="G3181" s="187">
        <f t="shared" si="214"/>
        <v>1.4756520271726055E-2</v>
      </c>
      <c r="H3181" s="187">
        <f t="shared" si="213"/>
        <v>0.23332107198550564</v>
      </c>
      <c r="I3181" s="184"/>
      <c r="J3181" s="184"/>
      <c r="K3181" s="184"/>
      <c r="L3181" s="184"/>
      <c r="M3181" s="184"/>
      <c r="N3181" s="184"/>
      <c r="P3181" s="228"/>
    </row>
    <row r="3182" spans="1:16" x14ac:dyDescent="0.35">
      <c r="A3182" s="204">
        <f t="shared" si="215"/>
        <v>44295</v>
      </c>
      <c r="B3182" s="274">
        <v>73383.347724716004</v>
      </c>
      <c r="C3182" s="207">
        <f t="shared" si="211"/>
        <v>-0.31</v>
      </c>
      <c r="D3182" s="273">
        <v>92.023200000000003</v>
      </c>
      <c r="E3182" s="207">
        <f t="shared" si="212"/>
        <v>-0.32</v>
      </c>
      <c r="F3182" s="207">
        <f t="shared" si="210"/>
        <v>-1.0000000000000009E-2</v>
      </c>
      <c r="G3182" s="187">
        <f t="shared" si="214"/>
        <v>1.4352636910810563E-2</v>
      </c>
      <c r="H3182" s="187">
        <f t="shared" si="213"/>
        <v>0.22693511533782171</v>
      </c>
      <c r="I3182" s="184"/>
      <c r="J3182" s="184"/>
      <c r="K3182" s="184"/>
      <c r="L3182" s="184"/>
      <c r="M3182" s="184"/>
      <c r="N3182" s="184"/>
      <c r="P3182" s="228"/>
    </row>
    <row r="3183" spans="1:16" x14ac:dyDescent="0.35">
      <c r="A3183" s="204">
        <f>A3182+3</f>
        <v>44298</v>
      </c>
      <c r="B3183" s="274">
        <v>70855.991403075503</v>
      </c>
      <c r="C3183" s="207">
        <f t="shared" si="211"/>
        <v>-3.44</v>
      </c>
      <c r="D3183" s="273">
        <v>88.864800000000002</v>
      </c>
      <c r="E3183" s="207">
        <f t="shared" si="212"/>
        <v>-3.43</v>
      </c>
      <c r="F3183" s="207">
        <f t="shared" si="210"/>
        <v>9.9999999999997868E-3</v>
      </c>
      <c r="G3183" s="187">
        <f t="shared" si="214"/>
        <v>1.4382730464464035E-2</v>
      </c>
      <c r="H3183" s="187">
        <f t="shared" si="213"/>
        <v>0.22741093619998898</v>
      </c>
      <c r="I3183" s="184"/>
      <c r="J3183" s="184"/>
      <c r="K3183" s="184"/>
      <c r="L3183" s="184"/>
      <c r="M3183" s="184"/>
      <c r="N3183" s="184"/>
      <c r="P3183" s="228"/>
    </row>
    <row r="3184" spans="1:16" x14ac:dyDescent="0.35">
      <c r="A3184" s="204">
        <f t="shared" si="215"/>
        <v>44299</v>
      </c>
      <c r="B3184" s="274">
        <v>71833.644872781806</v>
      </c>
      <c r="C3184" s="207">
        <f t="shared" si="211"/>
        <v>1.38</v>
      </c>
      <c r="D3184" s="273">
        <v>90.081400000000002</v>
      </c>
      <c r="E3184" s="207">
        <f t="shared" si="212"/>
        <v>1.37</v>
      </c>
      <c r="F3184" s="207">
        <f t="shared" si="210"/>
        <v>-9.9999999999997868E-3</v>
      </c>
      <c r="G3184" s="187">
        <f t="shared" si="214"/>
        <v>1.4382730464464035E-2</v>
      </c>
      <c r="H3184" s="187">
        <f t="shared" si="213"/>
        <v>0.22741093619998898</v>
      </c>
      <c r="I3184" s="184"/>
      <c r="J3184" s="184"/>
      <c r="K3184" s="184"/>
      <c r="L3184" s="184"/>
      <c r="M3184" s="184"/>
      <c r="N3184" s="184"/>
      <c r="P3184" s="228"/>
    </row>
    <row r="3185" spans="1:16" x14ac:dyDescent="0.35">
      <c r="A3185" s="204">
        <f>A3184+2</f>
        <v>44301</v>
      </c>
      <c r="B3185" s="274">
        <v>72217.823322630196</v>
      </c>
      <c r="C3185" s="207">
        <f t="shared" si="211"/>
        <v>0.53</v>
      </c>
      <c r="D3185" s="273">
        <v>90.554400000000001</v>
      </c>
      <c r="E3185" s="207">
        <f t="shared" si="212"/>
        <v>0.53</v>
      </c>
      <c r="F3185" s="207">
        <f t="shared" si="210"/>
        <v>0</v>
      </c>
      <c r="G3185" s="187">
        <f t="shared" si="214"/>
        <v>1.4384644401544345E-2</v>
      </c>
      <c r="H3185" s="187">
        <f t="shared" si="213"/>
        <v>0.22744119820234915</v>
      </c>
      <c r="I3185" s="184"/>
      <c r="J3185" s="184"/>
      <c r="K3185" s="184"/>
      <c r="L3185" s="184"/>
      <c r="M3185" s="184"/>
      <c r="N3185" s="184"/>
      <c r="P3185" s="228"/>
    </row>
    <row r="3186" spans="1:16" x14ac:dyDescent="0.35">
      <c r="A3186" s="204">
        <f t="shared" si="215"/>
        <v>44302</v>
      </c>
      <c r="B3186" s="274">
        <v>72259.776491451106</v>
      </c>
      <c r="C3186" s="207">
        <f t="shared" si="211"/>
        <v>0.06</v>
      </c>
      <c r="D3186" s="273">
        <v>90.593500000000006</v>
      </c>
      <c r="E3186" s="207">
        <f t="shared" si="212"/>
        <v>0.04</v>
      </c>
      <c r="F3186" s="207">
        <f t="shared" si="210"/>
        <v>-1.9999999999999997E-2</v>
      </c>
      <c r="G3186" s="187">
        <f t="shared" si="214"/>
        <v>1.4384644401544345E-2</v>
      </c>
      <c r="H3186" s="187">
        <f t="shared" si="213"/>
        <v>0.22744119820234915</v>
      </c>
      <c r="I3186" s="184"/>
      <c r="J3186" s="184"/>
      <c r="K3186" s="184"/>
      <c r="L3186" s="184"/>
      <c r="M3186" s="184"/>
      <c r="N3186" s="184"/>
      <c r="P3186" s="228"/>
    </row>
    <row r="3187" spans="1:16" x14ac:dyDescent="0.35">
      <c r="A3187" s="204">
        <f>A3186+3</f>
        <v>44305</v>
      </c>
      <c r="B3187" s="274">
        <v>70953.728373063001</v>
      </c>
      <c r="C3187" s="207">
        <f t="shared" si="211"/>
        <v>-1.81</v>
      </c>
      <c r="D3187" s="273">
        <v>88.962199999999996</v>
      </c>
      <c r="E3187" s="207">
        <f t="shared" si="212"/>
        <v>-1.8</v>
      </c>
      <c r="F3187" s="207">
        <f t="shared" si="210"/>
        <v>1.0000000000000009E-2</v>
      </c>
      <c r="G3187" s="187">
        <f t="shared" si="214"/>
        <v>1.4389709476784904E-2</v>
      </c>
      <c r="H3187" s="187">
        <f t="shared" si="213"/>
        <v>0.22752128407375058</v>
      </c>
      <c r="I3187" s="184"/>
      <c r="J3187" s="184"/>
      <c r="K3187" s="184"/>
      <c r="L3187" s="184"/>
      <c r="M3187" s="184"/>
      <c r="N3187" s="184"/>
      <c r="P3187" s="228"/>
    </row>
    <row r="3188" spans="1:16" x14ac:dyDescent="0.35">
      <c r="A3188" s="204">
        <f t="shared" si="215"/>
        <v>44306</v>
      </c>
      <c r="B3188" s="274">
        <v>70593.229337892597</v>
      </c>
      <c r="C3188" s="207">
        <f t="shared" si="211"/>
        <v>-0.51</v>
      </c>
      <c r="D3188" s="273">
        <v>88.504300000000001</v>
      </c>
      <c r="E3188" s="207">
        <f t="shared" si="212"/>
        <v>-0.51</v>
      </c>
      <c r="F3188" s="207">
        <f t="shared" si="210"/>
        <v>0</v>
      </c>
      <c r="G3188" s="187">
        <f t="shared" si="214"/>
        <v>1.3568260059667487E-2</v>
      </c>
      <c r="H3188" s="187">
        <f t="shared" si="213"/>
        <v>0.21453302837020688</v>
      </c>
      <c r="I3188" s="184"/>
      <c r="J3188" s="184"/>
      <c r="K3188" s="184"/>
      <c r="L3188" s="184"/>
      <c r="M3188" s="184"/>
      <c r="N3188" s="184"/>
      <c r="P3188" s="228"/>
    </row>
    <row r="3189" spans="1:16" x14ac:dyDescent="0.35">
      <c r="A3189" s="204">
        <f>A3188+2</f>
        <v>44308</v>
      </c>
      <c r="B3189" s="274">
        <v>71147.947863652793</v>
      </c>
      <c r="C3189" s="207">
        <f t="shared" si="211"/>
        <v>0.79</v>
      </c>
      <c r="D3189" s="273">
        <v>89.198800000000006</v>
      </c>
      <c r="E3189" s="207">
        <f t="shared" si="212"/>
        <v>0.78</v>
      </c>
      <c r="F3189" s="207">
        <f t="shared" si="210"/>
        <v>-1.0000000000000009E-2</v>
      </c>
      <c r="G3189" s="187">
        <f t="shared" si="214"/>
        <v>1.3276777970146158E-2</v>
      </c>
      <c r="H3189" s="187">
        <f t="shared" si="213"/>
        <v>0.20992429187004438</v>
      </c>
      <c r="I3189" s="184"/>
      <c r="J3189" s="184"/>
      <c r="K3189" s="184"/>
      <c r="L3189" s="184"/>
      <c r="M3189" s="184"/>
      <c r="N3189" s="184"/>
      <c r="P3189" s="228"/>
    </row>
    <row r="3190" spans="1:16" x14ac:dyDescent="0.35">
      <c r="A3190" s="204">
        <f t="shared" si="215"/>
        <v>44309</v>
      </c>
      <c r="B3190" s="274">
        <v>70848.703204753197</v>
      </c>
      <c r="C3190" s="207">
        <f t="shared" si="211"/>
        <v>-0.42</v>
      </c>
      <c r="D3190" s="273">
        <v>88.816400000000002</v>
      </c>
      <c r="E3190" s="207">
        <f t="shared" si="212"/>
        <v>-0.43</v>
      </c>
      <c r="F3190" s="207">
        <f t="shared" si="210"/>
        <v>-1.0000000000000009E-2</v>
      </c>
      <c r="G3190" s="187">
        <f t="shared" si="214"/>
        <v>1.3276777970146158E-2</v>
      </c>
      <c r="H3190" s="187">
        <f t="shared" si="213"/>
        <v>0.20992429187004438</v>
      </c>
      <c r="I3190" s="184"/>
      <c r="J3190" s="184"/>
      <c r="K3190" s="184"/>
      <c r="L3190" s="184"/>
      <c r="M3190" s="184"/>
      <c r="N3190" s="184"/>
      <c r="P3190" s="228"/>
    </row>
    <row r="3191" spans="1:16" x14ac:dyDescent="0.35">
      <c r="A3191" s="204">
        <f>A3190+3</f>
        <v>44312</v>
      </c>
      <c r="B3191" s="54">
        <v>71600.512174296106</v>
      </c>
      <c r="C3191" s="207">
        <f t="shared" si="211"/>
        <v>1.06</v>
      </c>
      <c r="D3191" s="273">
        <v>89.751800000000003</v>
      </c>
      <c r="E3191" s="207">
        <f t="shared" si="212"/>
        <v>1.05</v>
      </c>
      <c r="F3191" s="207">
        <f t="shared" si="210"/>
        <v>-1.0000000000000009E-2</v>
      </c>
      <c r="G3191" s="187">
        <f t="shared" si="214"/>
        <v>1.3242092923825862E-2</v>
      </c>
      <c r="H3191" s="187">
        <f t="shared" si="213"/>
        <v>0.2093758731344415</v>
      </c>
      <c r="I3191" s="184"/>
      <c r="J3191" s="184"/>
      <c r="K3191" s="184"/>
      <c r="L3191" s="184"/>
      <c r="M3191" s="184"/>
      <c r="N3191" s="184"/>
      <c r="P3191" s="228"/>
    </row>
    <row r="3192" spans="1:16" x14ac:dyDescent="0.35">
      <c r="A3192" s="204">
        <f t="shared" si="215"/>
        <v>44313</v>
      </c>
      <c r="B3192" s="274">
        <v>72425.675782053295</v>
      </c>
      <c r="C3192" s="207">
        <f t="shared" si="211"/>
        <v>1.1499999999999999</v>
      </c>
      <c r="D3192" s="273">
        <v>90.780600000000007</v>
      </c>
      <c r="E3192" s="207">
        <f t="shared" si="212"/>
        <v>1.1499999999999999</v>
      </c>
      <c r="F3192" s="207">
        <f t="shared" si="210"/>
        <v>0</v>
      </c>
      <c r="G3192" s="187">
        <f t="shared" si="214"/>
        <v>1.3215896868648446E-2</v>
      </c>
      <c r="H3192" s="187">
        <f t="shared" si="213"/>
        <v>0.20896167713408109</v>
      </c>
      <c r="I3192" s="184"/>
      <c r="J3192" s="184"/>
      <c r="K3192" s="184"/>
      <c r="L3192" s="184"/>
      <c r="M3192" s="184"/>
      <c r="N3192" s="184"/>
      <c r="P3192" s="228"/>
    </row>
    <row r="3193" spans="1:16" x14ac:dyDescent="0.35">
      <c r="A3193" s="204">
        <f t="shared" si="215"/>
        <v>44314</v>
      </c>
      <c r="B3193" s="274">
        <v>73594.232470556599</v>
      </c>
      <c r="C3193" s="207">
        <f t="shared" si="211"/>
        <v>1.61</v>
      </c>
      <c r="D3193" s="273">
        <v>92.238399999999999</v>
      </c>
      <c r="E3193" s="207">
        <f t="shared" si="212"/>
        <v>1.61</v>
      </c>
      <c r="F3193" s="207">
        <f t="shared" si="210"/>
        <v>0</v>
      </c>
      <c r="G3193" s="187">
        <f t="shared" si="214"/>
        <v>1.3215896868648446E-2</v>
      </c>
      <c r="H3193" s="187">
        <f t="shared" si="213"/>
        <v>0.20896167713408109</v>
      </c>
      <c r="I3193" s="184"/>
      <c r="J3193" s="184"/>
      <c r="K3193" s="184"/>
      <c r="L3193" s="184"/>
      <c r="M3193" s="184"/>
      <c r="N3193" s="184"/>
      <c r="P3193" s="228"/>
    </row>
    <row r="3194" spans="1:16" x14ac:dyDescent="0.35">
      <c r="A3194" s="204">
        <f t="shared" si="215"/>
        <v>44315</v>
      </c>
      <c r="B3194" s="274">
        <v>73654.907039826896</v>
      </c>
      <c r="C3194" s="207">
        <f t="shared" si="211"/>
        <v>0.08</v>
      </c>
      <c r="D3194" s="273">
        <v>92.309299999999993</v>
      </c>
      <c r="E3194" s="207">
        <f t="shared" si="212"/>
        <v>0.08</v>
      </c>
      <c r="F3194" s="207">
        <f t="shared" si="210"/>
        <v>0</v>
      </c>
      <c r="G3194" s="187">
        <f t="shared" si="214"/>
        <v>1.3217857247932188E-2</v>
      </c>
      <c r="H3194" s="187">
        <f t="shared" si="213"/>
        <v>0.20899267345215328</v>
      </c>
      <c r="I3194" s="184"/>
      <c r="J3194" s="184"/>
      <c r="K3194" s="184"/>
      <c r="L3194" s="184"/>
      <c r="M3194" s="184"/>
      <c r="N3194" s="184"/>
      <c r="P3194" s="228"/>
    </row>
    <row r="3195" spans="1:16" x14ac:dyDescent="0.35">
      <c r="A3195" s="204">
        <f t="shared" si="215"/>
        <v>44316</v>
      </c>
      <c r="B3195" s="274">
        <v>72199.184488195198</v>
      </c>
      <c r="C3195" s="207">
        <f t="shared" si="211"/>
        <v>-1.98</v>
      </c>
      <c r="D3195" s="273">
        <v>90.474299999999999</v>
      </c>
      <c r="E3195" s="207">
        <f t="shared" si="212"/>
        <v>-1.99</v>
      </c>
      <c r="F3195" s="207">
        <f t="shared" si="210"/>
        <v>-1.0000000000000009E-2</v>
      </c>
      <c r="G3195" s="187">
        <f t="shared" si="214"/>
        <v>1.3189157669702575E-2</v>
      </c>
      <c r="H3195" s="187">
        <f t="shared" si="213"/>
        <v>0.20853889327669445</v>
      </c>
      <c r="I3195" s="184"/>
      <c r="J3195" s="184"/>
      <c r="K3195" s="184"/>
      <c r="L3195" s="184"/>
      <c r="M3195" s="184"/>
      <c r="N3195" s="184"/>
      <c r="P3195" s="228"/>
    </row>
    <row r="3196" spans="1:16" x14ac:dyDescent="0.35">
      <c r="A3196" s="204">
        <f>A3195+3</f>
        <v>44319</v>
      </c>
      <c r="B3196" s="274">
        <v>72104.701863437105</v>
      </c>
      <c r="C3196" s="207">
        <f t="shared" si="211"/>
        <v>-0.13</v>
      </c>
      <c r="D3196" s="273">
        <v>90.356700000000004</v>
      </c>
      <c r="E3196" s="207">
        <f t="shared" si="212"/>
        <v>-0.13</v>
      </c>
      <c r="F3196" s="207">
        <f t="shared" si="210"/>
        <v>0</v>
      </c>
      <c r="G3196" s="187">
        <f t="shared" si="214"/>
        <v>1.2871503628108107E-2</v>
      </c>
      <c r="H3196" s="187">
        <f t="shared" si="213"/>
        <v>0.20351634187971254</v>
      </c>
      <c r="I3196" s="184"/>
      <c r="J3196" s="184"/>
      <c r="K3196" s="184"/>
      <c r="L3196" s="184"/>
      <c r="M3196" s="184"/>
      <c r="N3196" s="184"/>
      <c r="P3196" s="228"/>
    </row>
    <row r="3197" spans="1:16" x14ac:dyDescent="0.35">
      <c r="A3197" s="204">
        <f t="shared" si="215"/>
        <v>44320</v>
      </c>
      <c r="B3197" s="274">
        <v>71416.472482834593</v>
      </c>
      <c r="C3197" s="207">
        <f t="shared" si="211"/>
        <v>-0.95</v>
      </c>
      <c r="D3197" s="273">
        <v>89.493799999999993</v>
      </c>
      <c r="E3197" s="207">
        <f t="shared" si="212"/>
        <v>-0.95</v>
      </c>
      <c r="F3197" s="207">
        <f t="shared" si="210"/>
        <v>0</v>
      </c>
      <c r="G3197" s="187">
        <f t="shared" si="214"/>
        <v>1.2837741918540131E-2</v>
      </c>
      <c r="H3197" s="187">
        <f t="shared" si="213"/>
        <v>0.20298252238003303</v>
      </c>
      <c r="I3197" s="184"/>
      <c r="J3197" s="184"/>
      <c r="K3197" s="184"/>
      <c r="L3197" s="184"/>
      <c r="M3197" s="184"/>
      <c r="N3197" s="184"/>
      <c r="P3197" s="228"/>
    </row>
    <row r="3198" spans="1:16" x14ac:dyDescent="0.35">
      <c r="A3198" s="204">
        <f t="shared" si="215"/>
        <v>44321</v>
      </c>
      <c r="B3198" s="274">
        <v>72044.062762382702</v>
      </c>
      <c r="C3198" s="207">
        <f t="shared" si="211"/>
        <v>0.88</v>
      </c>
      <c r="D3198" s="273">
        <v>90.272900000000007</v>
      </c>
      <c r="E3198" s="207">
        <f t="shared" si="212"/>
        <v>0.87</v>
      </c>
      <c r="F3198" s="207">
        <f t="shared" si="210"/>
        <v>-1.0000000000000009E-2</v>
      </c>
      <c r="G3198" s="187">
        <f t="shared" si="214"/>
        <v>1.2808696359216016E-2</v>
      </c>
      <c r="H3198" s="187">
        <f t="shared" si="213"/>
        <v>0.2025232717631443</v>
      </c>
      <c r="I3198" s="184"/>
      <c r="J3198" s="184"/>
      <c r="K3198" s="184"/>
      <c r="L3198" s="184"/>
      <c r="M3198" s="184"/>
      <c r="N3198" s="184"/>
      <c r="P3198" s="228"/>
    </row>
    <row r="3199" spans="1:16" x14ac:dyDescent="0.35">
      <c r="A3199" s="204">
        <f t="shared" si="215"/>
        <v>44322</v>
      </c>
      <c r="B3199" s="274">
        <v>72446.9440291723</v>
      </c>
      <c r="C3199" s="207">
        <f t="shared" si="211"/>
        <v>0.56000000000000005</v>
      </c>
      <c r="D3199" s="273">
        <v>90.775199999999998</v>
      </c>
      <c r="E3199" s="207">
        <f t="shared" si="212"/>
        <v>0.56000000000000005</v>
      </c>
      <c r="F3199" s="207">
        <f t="shared" si="210"/>
        <v>0</v>
      </c>
      <c r="G3199" s="187">
        <f t="shared" si="214"/>
        <v>1.2808696359216016E-2</v>
      </c>
      <c r="H3199" s="187">
        <f t="shared" si="213"/>
        <v>0.2025232717631443</v>
      </c>
      <c r="I3199" s="184"/>
      <c r="J3199" s="184"/>
      <c r="K3199" s="184"/>
      <c r="L3199" s="184"/>
      <c r="M3199" s="184"/>
      <c r="N3199" s="184"/>
      <c r="P3199" s="228"/>
    </row>
    <row r="3200" spans="1:16" x14ac:dyDescent="0.35">
      <c r="A3200" s="204">
        <f t="shared" si="215"/>
        <v>44323</v>
      </c>
      <c r="B3200" s="274">
        <v>72826.883810577696</v>
      </c>
      <c r="C3200" s="207">
        <f t="shared" si="211"/>
        <v>0.52</v>
      </c>
      <c r="D3200" s="273">
        <v>91.243799999999993</v>
      </c>
      <c r="E3200" s="207">
        <f t="shared" si="212"/>
        <v>0.52</v>
      </c>
      <c r="F3200" s="207">
        <f t="shared" si="210"/>
        <v>0</v>
      </c>
      <c r="G3200" s="187">
        <f t="shared" si="214"/>
        <v>1.2810971865145538E-2</v>
      </c>
      <c r="H3200" s="187">
        <f t="shared" si="213"/>
        <v>0.20255925067097685</v>
      </c>
      <c r="I3200" s="184"/>
      <c r="J3200" s="184"/>
      <c r="K3200" s="184"/>
      <c r="L3200" s="184"/>
      <c r="M3200" s="184"/>
      <c r="N3200" s="184"/>
      <c r="P3200" s="228"/>
    </row>
    <row r="3201" spans="1:16" x14ac:dyDescent="0.35">
      <c r="A3201" s="204">
        <f>A3200+3</f>
        <v>44326</v>
      </c>
      <c r="B3201" s="274">
        <v>73264.874984243303</v>
      </c>
      <c r="C3201" s="207">
        <f t="shared" si="211"/>
        <v>0.6</v>
      </c>
      <c r="D3201" s="273">
        <v>91.787400000000005</v>
      </c>
      <c r="E3201" s="207">
        <f t="shared" si="212"/>
        <v>0.6</v>
      </c>
      <c r="F3201" s="207">
        <f t="shared" si="210"/>
        <v>0</v>
      </c>
      <c r="G3201" s="187">
        <f t="shared" si="214"/>
        <v>1.2813120583019961E-2</v>
      </c>
      <c r="H3201" s="187">
        <f t="shared" si="213"/>
        <v>0.20259322488363832</v>
      </c>
      <c r="I3201" s="184"/>
      <c r="J3201" s="184"/>
      <c r="K3201" s="184"/>
      <c r="L3201" s="184"/>
      <c r="M3201" s="184"/>
      <c r="N3201" s="184"/>
      <c r="P3201" s="228"/>
    </row>
    <row r="3202" spans="1:16" x14ac:dyDescent="0.35">
      <c r="A3202" s="204">
        <f t="shared" si="215"/>
        <v>44327</v>
      </c>
      <c r="B3202" s="274">
        <v>72760.784781183494</v>
      </c>
      <c r="C3202" s="207">
        <f t="shared" si="211"/>
        <v>-0.69</v>
      </c>
      <c r="D3202" s="273">
        <v>91.153899999999993</v>
      </c>
      <c r="E3202" s="207">
        <f t="shared" si="212"/>
        <v>-0.69</v>
      </c>
      <c r="F3202" s="207">
        <f t="shared" si="210"/>
        <v>0</v>
      </c>
      <c r="G3202" s="187">
        <f t="shared" si="214"/>
        <v>1.2813120583019961E-2</v>
      </c>
      <c r="H3202" s="187">
        <f t="shared" si="213"/>
        <v>0.20259322488363832</v>
      </c>
      <c r="I3202" s="184"/>
      <c r="J3202" s="184"/>
      <c r="K3202" s="184"/>
      <c r="L3202" s="184"/>
      <c r="M3202" s="184"/>
      <c r="N3202" s="184"/>
      <c r="P3202" s="228"/>
    </row>
    <row r="3203" spans="1:16" x14ac:dyDescent="0.35">
      <c r="A3203" s="204">
        <f t="shared" si="215"/>
        <v>44328</v>
      </c>
      <c r="B3203" s="274">
        <v>72063.679392730104</v>
      </c>
      <c r="C3203" s="207">
        <f t="shared" si="211"/>
        <v>-0.96</v>
      </c>
      <c r="D3203" s="273">
        <v>90.280199999999994</v>
      </c>
      <c r="E3203" s="207">
        <f t="shared" si="212"/>
        <v>-0.96</v>
      </c>
      <c r="F3203" s="207">
        <f t="shared" si="210"/>
        <v>0</v>
      </c>
      <c r="G3203" s="187">
        <f t="shared" si="214"/>
        <v>1.2724089299580237E-2</v>
      </c>
      <c r="H3203" s="187">
        <f t="shared" si="213"/>
        <v>0.2011855166902505</v>
      </c>
      <c r="I3203" s="184"/>
      <c r="J3203" s="184"/>
      <c r="K3203" s="184"/>
      <c r="L3203" s="184"/>
      <c r="M3203" s="184"/>
      <c r="N3203" s="184"/>
      <c r="P3203" s="228"/>
    </row>
    <row r="3204" spans="1:16" x14ac:dyDescent="0.35">
      <c r="A3204" s="204">
        <f>A3203+2</f>
        <v>44330</v>
      </c>
      <c r="B3204" s="274">
        <v>72125.461286125807</v>
      </c>
      <c r="C3204" s="207">
        <f t="shared" si="211"/>
        <v>0.09</v>
      </c>
      <c r="D3204" s="273">
        <v>90.349199999999996</v>
      </c>
      <c r="E3204" s="207">
        <f t="shared" si="212"/>
        <v>0.08</v>
      </c>
      <c r="F3204" s="207">
        <f t="shared" si="210"/>
        <v>-9.999999999999995E-3</v>
      </c>
      <c r="G3204" s="187">
        <f t="shared" si="214"/>
        <v>1.2622889898814393E-2</v>
      </c>
      <c r="H3204" s="187">
        <f t="shared" si="213"/>
        <v>0.19958541366892923</v>
      </c>
      <c r="I3204" s="184"/>
      <c r="J3204" s="184"/>
      <c r="K3204" s="184"/>
      <c r="L3204" s="184"/>
      <c r="M3204" s="184"/>
      <c r="N3204" s="184"/>
      <c r="P3204" s="228"/>
    </row>
    <row r="3205" spans="1:16" x14ac:dyDescent="0.35">
      <c r="A3205" s="204">
        <f>A3204+3</f>
        <v>44333</v>
      </c>
      <c r="B3205" s="274">
        <v>73380.800935746302</v>
      </c>
      <c r="C3205" s="207">
        <f t="shared" si="211"/>
        <v>1.74</v>
      </c>
      <c r="D3205" s="273">
        <v>91.914199999999994</v>
      </c>
      <c r="E3205" s="207">
        <f t="shared" si="212"/>
        <v>1.73</v>
      </c>
      <c r="F3205" s="207">
        <f t="shared" si="210"/>
        <v>-1.0000000000000009E-2</v>
      </c>
      <c r="G3205" s="187">
        <f t="shared" si="214"/>
        <v>1.251970852048921E-2</v>
      </c>
      <c r="H3205" s="187">
        <f t="shared" si="213"/>
        <v>0.1979539728308137</v>
      </c>
      <c r="I3205" s="184"/>
      <c r="J3205" s="184"/>
      <c r="K3205" s="184"/>
      <c r="L3205" s="184"/>
      <c r="M3205" s="184"/>
      <c r="N3205" s="184"/>
      <c r="P3205" s="228"/>
    </row>
    <row r="3206" spans="1:16" x14ac:dyDescent="0.35">
      <c r="A3206" s="204">
        <f t="shared" si="215"/>
        <v>44334</v>
      </c>
      <c r="B3206" s="274">
        <v>74287.464203524898</v>
      </c>
      <c r="C3206" s="207">
        <f t="shared" si="211"/>
        <v>1.24</v>
      </c>
      <c r="D3206" s="273">
        <v>93.039699999999996</v>
      </c>
      <c r="E3206" s="207">
        <f t="shared" si="212"/>
        <v>1.22</v>
      </c>
      <c r="F3206" s="207">
        <f t="shared" si="210"/>
        <v>-2.0000000000000018E-2</v>
      </c>
      <c r="G3206" s="187">
        <f t="shared" si="214"/>
        <v>1.2038743217472943E-2</v>
      </c>
      <c r="H3206" s="187">
        <f t="shared" si="213"/>
        <v>0.19034924366559142</v>
      </c>
      <c r="I3206" s="184"/>
      <c r="J3206" s="184"/>
      <c r="K3206" s="184"/>
      <c r="L3206" s="184"/>
      <c r="M3206" s="184"/>
      <c r="N3206" s="184"/>
      <c r="P3206" s="228"/>
    </row>
    <row r="3207" spans="1:16" x14ac:dyDescent="0.35">
      <c r="A3207" s="204">
        <f t="shared" si="215"/>
        <v>44335</v>
      </c>
      <c r="B3207" s="274">
        <v>73857.233688174601</v>
      </c>
      <c r="C3207" s="207">
        <f t="shared" si="211"/>
        <v>-0.57999999999999996</v>
      </c>
      <c r="D3207" s="55">
        <v>92.497500000000002</v>
      </c>
      <c r="E3207" s="207">
        <f t="shared" si="212"/>
        <v>-0.57999999999999996</v>
      </c>
      <c r="F3207" s="207">
        <f t="shared" si="210"/>
        <v>0</v>
      </c>
      <c r="G3207" s="187">
        <f t="shared" si="214"/>
        <v>1.1948007805900586E-2</v>
      </c>
      <c r="H3207" s="187">
        <f t="shared" si="213"/>
        <v>0.18891459084058418</v>
      </c>
      <c r="I3207" s="184"/>
      <c r="J3207" s="184"/>
      <c r="K3207" s="184"/>
      <c r="L3207" s="184"/>
      <c r="M3207" s="184"/>
      <c r="N3207" s="184"/>
      <c r="P3207" s="228"/>
    </row>
    <row r="3208" spans="1:16" x14ac:dyDescent="0.35">
      <c r="A3208" s="204">
        <f t="shared" si="215"/>
        <v>44336</v>
      </c>
      <c r="B3208" s="274">
        <v>73357.302021632495</v>
      </c>
      <c r="C3208" s="207">
        <f t="shared" si="211"/>
        <v>-0.68</v>
      </c>
      <c r="D3208" s="273">
        <v>91.865200000000002</v>
      </c>
      <c r="E3208" s="207">
        <f t="shared" si="212"/>
        <v>-0.68</v>
      </c>
      <c r="F3208" s="207">
        <f t="shared" ref="F3208:F3271" si="216">+E3208-C3208</f>
        <v>0</v>
      </c>
      <c r="G3208" s="187">
        <f t="shared" si="214"/>
        <v>1.1948007805900586E-2</v>
      </c>
      <c r="H3208" s="187">
        <f t="shared" si="213"/>
        <v>0.18891459084058418</v>
      </c>
      <c r="I3208" s="184"/>
      <c r="J3208" s="184"/>
      <c r="K3208" s="184"/>
      <c r="L3208" s="184"/>
      <c r="M3208" s="184"/>
      <c r="N3208" s="184"/>
      <c r="P3208" s="228"/>
    </row>
    <row r="3209" spans="1:16" x14ac:dyDescent="0.35">
      <c r="A3209" s="204">
        <f t="shared" si="215"/>
        <v>44337</v>
      </c>
      <c r="B3209" s="274">
        <v>74801.247882457101</v>
      </c>
      <c r="C3209" s="207">
        <f t="shared" ref="C3209:C3272" si="217">ROUND(((B3209-B3208)/B3208)*100,2)</f>
        <v>1.97</v>
      </c>
      <c r="D3209" s="273">
        <v>93.664299999999997</v>
      </c>
      <c r="E3209" s="207">
        <f t="shared" ref="E3209:E3272" si="218">ROUND(((D3209-D3208)/D3208)*100,2)</f>
        <v>1.96</v>
      </c>
      <c r="F3209" s="207">
        <f t="shared" si="216"/>
        <v>-1.0000000000000009E-2</v>
      </c>
      <c r="G3209" s="187">
        <f t="shared" si="214"/>
        <v>1.1944754507896714E-2</v>
      </c>
      <c r="H3209" s="187">
        <f t="shared" si="213"/>
        <v>0.18886315168258661</v>
      </c>
      <c r="I3209" s="184"/>
      <c r="J3209" s="184"/>
      <c r="K3209" s="184"/>
      <c r="L3209" s="184"/>
      <c r="M3209" s="184"/>
      <c r="N3209" s="184"/>
      <c r="P3209" s="228"/>
    </row>
    <row r="3210" spans="1:16" x14ac:dyDescent="0.35">
      <c r="A3210" s="204">
        <f>A3209+3</f>
        <v>44340</v>
      </c>
      <c r="B3210" s="274">
        <v>74966.156806484403</v>
      </c>
      <c r="C3210" s="207">
        <f t="shared" si="217"/>
        <v>0.22</v>
      </c>
      <c r="D3210" s="273">
        <v>93.868399999999994</v>
      </c>
      <c r="E3210" s="207">
        <f t="shared" si="218"/>
        <v>0.22</v>
      </c>
      <c r="F3210" s="207">
        <f t="shared" si="216"/>
        <v>0</v>
      </c>
      <c r="G3210" s="187">
        <f t="shared" si="214"/>
        <v>1.1944754507896714E-2</v>
      </c>
      <c r="H3210" s="187">
        <f t="shared" si="213"/>
        <v>0.18886315168258661</v>
      </c>
      <c r="I3210" s="184"/>
      <c r="J3210" s="184"/>
      <c r="K3210" s="184"/>
      <c r="L3210" s="184"/>
      <c r="M3210" s="184"/>
      <c r="N3210" s="184"/>
      <c r="P3210" s="228"/>
    </row>
    <row r="3211" spans="1:16" x14ac:dyDescent="0.35">
      <c r="A3211" s="204">
        <f t="shared" si="215"/>
        <v>44341</v>
      </c>
      <c r="B3211" s="274">
        <v>74965.938989841903</v>
      </c>
      <c r="C3211" s="207">
        <f t="shared" si="217"/>
        <v>0</v>
      </c>
      <c r="D3211" s="273">
        <v>93.864099999999993</v>
      </c>
      <c r="E3211" s="207">
        <f t="shared" si="218"/>
        <v>0</v>
      </c>
      <c r="F3211" s="207">
        <f t="shared" si="216"/>
        <v>0</v>
      </c>
      <c r="G3211" s="187">
        <f t="shared" si="214"/>
        <v>1.1948007805900589E-2</v>
      </c>
      <c r="H3211" s="187">
        <f t="shared" si="213"/>
        <v>0.18891459084058423</v>
      </c>
      <c r="I3211" s="184"/>
      <c r="J3211" s="184"/>
      <c r="K3211" s="184"/>
      <c r="L3211" s="184"/>
      <c r="M3211" s="184"/>
      <c r="N3211" s="184"/>
      <c r="P3211" s="228"/>
    </row>
    <row r="3212" spans="1:16" x14ac:dyDescent="0.35">
      <c r="A3212" s="204">
        <f t="shared" si="215"/>
        <v>44342</v>
      </c>
      <c r="B3212" s="274">
        <v>75528.492799826301</v>
      </c>
      <c r="C3212" s="207">
        <f t="shared" si="217"/>
        <v>0.75</v>
      </c>
      <c r="D3212" s="273">
        <v>94.564899999999994</v>
      </c>
      <c r="E3212" s="207">
        <f t="shared" si="218"/>
        <v>0.75</v>
      </c>
      <c r="F3212" s="207">
        <f t="shared" si="216"/>
        <v>0</v>
      </c>
      <c r="G3212" s="187">
        <f t="shared" si="214"/>
        <v>1.1755624795868393E-2</v>
      </c>
      <c r="H3212" s="187">
        <f t="shared" si="213"/>
        <v>0.18587274836648041</v>
      </c>
      <c r="I3212" s="184"/>
      <c r="J3212" s="184"/>
      <c r="K3212" s="184"/>
      <c r="L3212" s="184"/>
      <c r="M3212" s="184"/>
      <c r="N3212" s="184"/>
      <c r="P3212" s="228"/>
    </row>
    <row r="3213" spans="1:16" x14ac:dyDescent="0.35">
      <c r="A3213" s="204">
        <f t="shared" si="215"/>
        <v>44343</v>
      </c>
      <c r="B3213" s="274">
        <v>75673.137767754801</v>
      </c>
      <c r="C3213" s="207">
        <f t="shared" si="217"/>
        <v>0.19</v>
      </c>
      <c r="D3213" s="273">
        <v>94.741600000000005</v>
      </c>
      <c r="E3213" s="207">
        <f t="shared" si="218"/>
        <v>0.19</v>
      </c>
      <c r="F3213" s="207">
        <f t="shared" si="216"/>
        <v>0</v>
      </c>
      <c r="G3213" s="187">
        <f t="shared" si="214"/>
        <v>1.1726384647611724E-2</v>
      </c>
      <c r="H3213" s="187">
        <f t="shared" si="213"/>
        <v>0.18541042102842004</v>
      </c>
      <c r="I3213" s="184"/>
      <c r="J3213" s="184"/>
      <c r="K3213" s="184"/>
      <c r="L3213" s="184"/>
      <c r="M3213" s="184"/>
      <c r="N3213" s="184"/>
      <c r="O3213" s="276"/>
      <c r="P3213" s="228"/>
    </row>
    <row r="3214" spans="1:16" x14ac:dyDescent="0.35">
      <c r="A3214" s="204">
        <f t="shared" si="215"/>
        <v>44344</v>
      </c>
      <c r="B3214" s="274">
        <v>76128.613329046202</v>
      </c>
      <c r="C3214" s="207">
        <f t="shared" si="217"/>
        <v>0.6</v>
      </c>
      <c r="D3214" s="273">
        <v>95.304500000000004</v>
      </c>
      <c r="E3214" s="207">
        <f t="shared" si="218"/>
        <v>0.59</v>
      </c>
      <c r="F3214" s="207">
        <f t="shared" si="216"/>
        <v>-1.0000000000000009E-2</v>
      </c>
      <c r="G3214" s="187">
        <f t="shared" si="214"/>
        <v>1.1694302212457994E-2</v>
      </c>
      <c r="H3214" s="187">
        <f t="shared" ref="H3214:H3277" si="219">+G3214*(SQRT(250))</f>
        <v>0.18490315318856784</v>
      </c>
      <c r="I3214" s="184"/>
      <c r="J3214" s="184"/>
      <c r="K3214" s="184"/>
      <c r="L3214" s="184"/>
      <c r="M3214" s="184"/>
      <c r="N3214" s="184"/>
      <c r="O3214" s="276"/>
      <c r="P3214" s="228"/>
    </row>
    <row r="3215" spans="1:16" x14ac:dyDescent="0.35">
      <c r="A3215" s="204">
        <f>A3214+3</f>
        <v>44347</v>
      </c>
      <c r="B3215" s="274">
        <v>77021.051294864694</v>
      </c>
      <c r="C3215" s="207">
        <f t="shared" si="217"/>
        <v>1.17</v>
      </c>
      <c r="D3215" s="273">
        <v>96.424199999999999</v>
      </c>
      <c r="E3215" s="207">
        <f t="shared" si="218"/>
        <v>1.17</v>
      </c>
      <c r="F3215" s="207">
        <f t="shared" si="216"/>
        <v>0</v>
      </c>
      <c r="G3215" s="187">
        <f t="shared" ref="G3215:G3278" si="220">+STDEV(F2967:F3215)</f>
        <v>1.1493730583485134E-2</v>
      </c>
      <c r="H3215" s="187">
        <f t="shared" si="219"/>
        <v>0.18173183728074555</v>
      </c>
      <c r="I3215" s="184"/>
      <c r="J3215" s="184"/>
      <c r="K3215" s="184"/>
      <c r="L3215" s="184"/>
      <c r="M3215" s="184"/>
      <c r="N3215" s="184"/>
      <c r="O3215" s="276"/>
      <c r="P3215" s="228"/>
    </row>
    <row r="3216" spans="1:16" x14ac:dyDescent="0.35">
      <c r="A3216" s="204">
        <f t="shared" si="215"/>
        <v>44348</v>
      </c>
      <c r="B3216" s="274">
        <v>77017.253985258096</v>
      </c>
      <c r="C3216" s="207">
        <f t="shared" si="217"/>
        <v>0</v>
      </c>
      <c r="D3216" s="273">
        <v>96.415300000000002</v>
      </c>
      <c r="E3216" s="207">
        <f t="shared" si="218"/>
        <v>-0.01</v>
      </c>
      <c r="F3216" s="207">
        <f t="shared" si="216"/>
        <v>-0.01</v>
      </c>
      <c r="G3216" s="187">
        <f t="shared" si="220"/>
        <v>1.1391267681934122E-2</v>
      </c>
      <c r="H3216" s="187">
        <f t="shared" si="219"/>
        <v>0.18011175655789158</v>
      </c>
      <c r="I3216" s="184"/>
      <c r="J3216" s="184"/>
      <c r="K3216" s="184"/>
      <c r="L3216" s="184"/>
      <c r="M3216" s="184"/>
      <c r="N3216" s="184"/>
      <c r="O3216" s="276"/>
      <c r="P3216" s="228"/>
    </row>
    <row r="3217" spans="1:16" x14ac:dyDescent="0.35">
      <c r="A3217" s="204">
        <f t="shared" si="215"/>
        <v>44349</v>
      </c>
      <c r="B3217" s="274">
        <v>76890.607714389495</v>
      </c>
      <c r="C3217" s="207">
        <f t="shared" si="217"/>
        <v>-0.16</v>
      </c>
      <c r="D3217" s="273">
        <v>96.254000000000005</v>
      </c>
      <c r="E3217" s="207">
        <f t="shared" si="218"/>
        <v>-0.17</v>
      </c>
      <c r="F3217" s="207">
        <f t="shared" si="216"/>
        <v>-1.0000000000000009E-2</v>
      </c>
      <c r="G3217" s="187">
        <f t="shared" si="220"/>
        <v>1.1391267681934122E-2</v>
      </c>
      <c r="H3217" s="187">
        <f t="shared" si="219"/>
        <v>0.18011175655789158</v>
      </c>
      <c r="I3217" s="184"/>
      <c r="J3217" s="184"/>
      <c r="K3217" s="184"/>
      <c r="L3217" s="184"/>
      <c r="M3217" s="184"/>
      <c r="N3217" s="184"/>
      <c r="O3217" s="276"/>
      <c r="P3217" s="228"/>
    </row>
    <row r="3218" spans="1:16" x14ac:dyDescent="0.35">
      <c r="A3218" s="204">
        <f t="shared" si="215"/>
        <v>44350</v>
      </c>
      <c r="B3218" s="274">
        <v>77479.350464361996</v>
      </c>
      <c r="C3218" s="207">
        <f t="shared" si="217"/>
        <v>0.77</v>
      </c>
      <c r="D3218" s="273">
        <v>96.984099999999998</v>
      </c>
      <c r="E3218" s="207">
        <f t="shared" si="218"/>
        <v>0.76</v>
      </c>
      <c r="F3218" s="207">
        <f t="shared" si="216"/>
        <v>-1.0000000000000009E-2</v>
      </c>
      <c r="G3218" s="187">
        <f t="shared" si="220"/>
        <v>1.1357240659753125E-2</v>
      </c>
      <c r="H3218" s="187">
        <f t="shared" si="219"/>
        <v>0.17957374209746646</v>
      </c>
      <c r="I3218" s="184"/>
      <c r="J3218" s="184"/>
      <c r="K3218" s="184"/>
      <c r="L3218" s="184"/>
      <c r="M3218" s="184"/>
      <c r="N3218" s="184"/>
      <c r="O3218" s="276"/>
      <c r="P3218" s="228"/>
    </row>
    <row r="3219" spans="1:16" x14ac:dyDescent="0.35">
      <c r="A3219" s="204">
        <f t="shared" si="215"/>
        <v>44351</v>
      </c>
      <c r="B3219" s="274">
        <v>77282.985618913401</v>
      </c>
      <c r="C3219" s="207">
        <f t="shared" si="217"/>
        <v>-0.25</v>
      </c>
      <c r="D3219" s="273">
        <v>96.73</v>
      </c>
      <c r="E3219" s="207">
        <f t="shared" si="218"/>
        <v>-0.26</v>
      </c>
      <c r="F3219" s="207">
        <f t="shared" si="216"/>
        <v>-1.0000000000000009E-2</v>
      </c>
      <c r="G3219" s="187">
        <f t="shared" si="220"/>
        <v>1.125267166100118E-2</v>
      </c>
      <c r="H3219" s="187">
        <f t="shared" si="219"/>
        <v>0.17792036105396919</v>
      </c>
      <c r="I3219" s="184"/>
      <c r="J3219" s="184"/>
      <c r="K3219" s="184"/>
      <c r="L3219" s="184"/>
      <c r="M3219" s="184"/>
      <c r="N3219" s="184"/>
      <c r="O3219" s="276"/>
      <c r="P3219" s="228"/>
    </row>
    <row r="3220" spans="1:16" x14ac:dyDescent="0.35">
      <c r="A3220" s="204">
        <f>A3219+3</f>
        <v>44354</v>
      </c>
      <c r="B3220" s="274">
        <v>77621.866887225406</v>
      </c>
      <c r="C3220" s="207">
        <f t="shared" si="217"/>
        <v>0.44</v>
      </c>
      <c r="D3220" s="273">
        <v>97.1477</v>
      </c>
      <c r="E3220" s="207">
        <f t="shared" si="218"/>
        <v>0.43</v>
      </c>
      <c r="F3220" s="207">
        <f t="shared" si="216"/>
        <v>-1.0000000000000009E-2</v>
      </c>
      <c r="G3220" s="187">
        <f t="shared" si="220"/>
        <v>1.1252671661001181E-2</v>
      </c>
      <c r="H3220" s="187">
        <f t="shared" si="219"/>
        <v>0.17792036105396922</v>
      </c>
      <c r="I3220" s="184"/>
      <c r="J3220" s="184"/>
      <c r="K3220" s="184"/>
      <c r="L3220" s="184"/>
      <c r="M3220" s="184"/>
      <c r="N3220" s="184"/>
      <c r="O3220" s="276"/>
      <c r="P3220" s="228"/>
    </row>
    <row r="3221" spans="1:16" x14ac:dyDescent="0.35">
      <c r="A3221" s="204">
        <f t="shared" si="215"/>
        <v>44355</v>
      </c>
      <c r="B3221" s="274">
        <v>77543.345424892905</v>
      </c>
      <c r="C3221" s="207">
        <f t="shared" si="217"/>
        <v>-0.1</v>
      </c>
      <c r="D3221" s="273">
        <v>97.046199999999999</v>
      </c>
      <c r="E3221" s="207">
        <f t="shared" si="218"/>
        <v>-0.1</v>
      </c>
      <c r="F3221" s="207">
        <f t="shared" si="216"/>
        <v>0</v>
      </c>
      <c r="G3221" s="187">
        <f t="shared" si="220"/>
        <v>1.1252671661001181E-2</v>
      </c>
      <c r="H3221" s="187">
        <f t="shared" si="219"/>
        <v>0.17792036105396922</v>
      </c>
      <c r="I3221" s="184"/>
      <c r="J3221" s="184"/>
      <c r="K3221" s="184"/>
      <c r="L3221" s="184"/>
      <c r="M3221" s="184"/>
      <c r="N3221" s="184"/>
      <c r="O3221" s="276"/>
      <c r="P3221" s="228"/>
    </row>
    <row r="3222" spans="1:16" x14ac:dyDescent="0.35">
      <c r="A3222" s="204">
        <f t="shared" si="215"/>
        <v>44356</v>
      </c>
      <c r="B3222" s="274">
        <v>77048.007727996504</v>
      </c>
      <c r="C3222" s="207">
        <f t="shared" si="217"/>
        <v>-0.64</v>
      </c>
      <c r="D3222" s="273">
        <v>96.426199999999994</v>
      </c>
      <c r="E3222" s="207">
        <f t="shared" si="218"/>
        <v>-0.64</v>
      </c>
      <c r="F3222" s="207">
        <f t="shared" si="216"/>
        <v>0</v>
      </c>
      <c r="G3222" s="187">
        <f t="shared" si="220"/>
        <v>1.1253678991369103E-2</v>
      </c>
      <c r="H3222" s="187">
        <f t="shared" si="219"/>
        <v>0.17793628834556366</v>
      </c>
      <c r="I3222" s="184"/>
      <c r="J3222" s="184"/>
      <c r="K3222" s="184"/>
      <c r="L3222" s="184"/>
      <c r="M3222" s="184"/>
      <c r="N3222" s="184"/>
      <c r="O3222" s="276"/>
      <c r="P3222" s="228"/>
    </row>
    <row r="3223" spans="1:16" x14ac:dyDescent="0.35">
      <c r="A3223" s="204">
        <f t="shared" si="215"/>
        <v>44357</v>
      </c>
      <c r="B3223" s="274">
        <v>77657.391380770205</v>
      </c>
      <c r="C3223" s="207">
        <f t="shared" si="217"/>
        <v>0.79</v>
      </c>
      <c r="D3223" s="273">
        <v>97.18</v>
      </c>
      <c r="E3223" s="207">
        <f t="shared" si="218"/>
        <v>0.78</v>
      </c>
      <c r="F3223" s="207">
        <f t="shared" si="216"/>
        <v>-1.0000000000000009E-2</v>
      </c>
      <c r="G3223" s="187">
        <f t="shared" si="220"/>
        <v>1.1142181371981438E-2</v>
      </c>
      <c r="H3223" s="187">
        <f t="shared" si="219"/>
        <v>0.17617335619080582</v>
      </c>
      <c r="I3223" s="184"/>
      <c r="J3223" s="184"/>
      <c r="K3223" s="184"/>
      <c r="L3223" s="184"/>
      <c r="M3223" s="184"/>
      <c r="N3223" s="184"/>
      <c r="O3223" s="276"/>
      <c r="P3223" s="228"/>
    </row>
    <row r="3224" spans="1:16" x14ac:dyDescent="0.35">
      <c r="A3224" s="204">
        <f t="shared" si="215"/>
        <v>44358</v>
      </c>
      <c r="B3224" s="274">
        <v>77946.942898723006</v>
      </c>
      <c r="C3224" s="207">
        <f t="shared" si="217"/>
        <v>0.37</v>
      </c>
      <c r="D3224" s="273">
        <v>97.534800000000004</v>
      </c>
      <c r="E3224" s="207">
        <f t="shared" si="218"/>
        <v>0.37</v>
      </c>
      <c r="F3224" s="207">
        <f t="shared" si="216"/>
        <v>0</v>
      </c>
      <c r="G3224" s="187">
        <f t="shared" si="220"/>
        <v>1.1143489335913083E-2</v>
      </c>
      <c r="H3224" s="187">
        <f t="shared" si="219"/>
        <v>0.17619403691641256</v>
      </c>
      <c r="I3224" s="184"/>
      <c r="J3224" s="184"/>
      <c r="K3224" s="184"/>
      <c r="L3224" s="184"/>
      <c r="M3224" s="184"/>
      <c r="N3224" s="184"/>
      <c r="O3224" s="276"/>
      <c r="P3224" s="228"/>
    </row>
    <row r="3225" spans="1:16" x14ac:dyDescent="0.35">
      <c r="A3225" s="204">
        <f>A3224+3</f>
        <v>44361</v>
      </c>
      <c r="B3225" s="274">
        <v>78081.625252945407</v>
      </c>
      <c r="C3225" s="207">
        <f t="shared" si="217"/>
        <v>0.17</v>
      </c>
      <c r="D3225" s="273">
        <v>97.697299999999998</v>
      </c>
      <c r="E3225" s="207">
        <f t="shared" si="218"/>
        <v>0.17</v>
      </c>
      <c r="F3225" s="207">
        <f t="shared" si="216"/>
        <v>0</v>
      </c>
      <c r="G3225" s="187">
        <f t="shared" si="220"/>
        <v>1.1105933284205652E-2</v>
      </c>
      <c r="H3225" s="187">
        <f t="shared" si="219"/>
        <v>0.17560022359981986</v>
      </c>
      <c r="I3225" s="184"/>
      <c r="J3225" s="184"/>
      <c r="K3225" s="184"/>
      <c r="L3225" s="184"/>
      <c r="M3225" s="184"/>
      <c r="N3225" s="184"/>
      <c r="O3225" s="276"/>
      <c r="P3225" s="228"/>
    </row>
    <row r="3226" spans="1:16" x14ac:dyDescent="0.35">
      <c r="A3226" s="204">
        <f t="shared" ref="A3226:A3289" si="221">A3225+1</f>
        <v>44362</v>
      </c>
      <c r="B3226" s="274">
        <v>78410.757145470605</v>
      </c>
      <c r="C3226" s="207">
        <f t="shared" si="217"/>
        <v>0.42</v>
      </c>
      <c r="D3226" s="273">
        <v>98.103800000000007</v>
      </c>
      <c r="E3226" s="207">
        <f t="shared" si="218"/>
        <v>0.42</v>
      </c>
      <c r="F3226" s="207">
        <f t="shared" si="216"/>
        <v>0</v>
      </c>
      <c r="G3226" s="187">
        <f t="shared" si="220"/>
        <v>1.1068103490903385E-2</v>
      </c>
      <c r="H3226" s="187">
        <f t="shared" si="219"/>
        <v>0.17500208204857715</v>
      </c>
      <c r="I3226" s="184"/>
      <c r="J3226" s="184"/>
      <c r="K3226" s="184"/>
      <c r="L3226" s="184"/>
      <c r="M3226" s="184"/>
      <c r="N3226" s="184"/>
      <c r="O3226" s="276"/>
      <c r="P3226" s="228"/>
    </row>
    <row r="3227" spans="1:16" x14ac:dyDescent="0.35">
      <c r="A3227" s="204">
        <f t="shared" si="221"/>
        <v>44363</v>
      </c>
      <c r="B3227" s="274">
        <v>78008.001370522499</v>
      </c>
      <c r="C3227" s="207">
        <f t="shared" si="217"/>
        <v>-0.51</v>
      </c>
      <c r="D3227" s="273">
        <v>97.598100000000002</v>
      </c>
      <c r="E3227" s="207">
        <f t="shared" si="218"/>
        <v>-0.52</v>
      </c>
      <c r="F3227" s="207">
        <f t="shared" si="216"/>
        <v>-1.0000000000000009E-2</v>
      </c>
      <c r="G3227" s="187">
        <f t="shared" si="220"/>
        <v>1.1066493957386599E-2</v>
      </c>
      <c r="H3227" s="187">
        <f t="shared" si="219"/>
        <v>0.17497663308916001</v>
      </c>
      <c r="I3227" s="184"/>
      <c r="J3227" s="184"/>
      <c r="K3227" s="184"/>
      <c r="L3227" s="184"/>
      <c r="M3227" s="184"/>
      <c r="N3227" s="184"/>
      <c r="O3227" s="276"/>
      <c r="P3227" s="228"/>
    </row>
    <row r="3228" spans="1:16" x14ac:dyDescent="0.35">
      <c r="A3228" s="204">
        <f t="shared" si="221"/>
        <v>44364</v>
      </c>
      <c r="B3228" s="274">
        <v>77742.564909402106</v>
      </c>
      <c r="C3228" s="207">
        <f t="shared" si="217"/>
        <v>-0.34</v>
      </c>
      <c r="D3228" s="273">
        <v>97.266300000000001</v>
      </c>
      <c r="E3228" s="207">
        <f t="shared" si="218"/>
        <v>-0.34</v>
      </c>
      <c r="F3228" s="207">
        <f t="shared" si="216"/>
        <v>0</v>
      </c>
      <c r="G3228" s="187">
        <f t="shared" si="220"/>
        <v>1.096107186889551E-2</v>
      </c>
      <c r="H3228" s="187">
        <f t="shared" si="219"/>
        <v>0.17330976351254168</v>
      </c>
      <c r="I3228" s="184"/>
      <c r="J3228" s="184"/>
      <c r="K3228" s="184"/>
      <c r="L3228" s="184"/>
      <c r="M3228" s="184"/>
      <c r="N3228" s="184"/>
      <c r="O3228" s="276"/>
      <c r="P3228" s="228"/>
    </row>
    <row r="3229" spans="1:16" x14ac:dyDescent="0.35">
      <c r="A3229" s="204">
        <f t="shared" si="221"/>
        <v>44365</v>
      </c>
      <c r="B3229" s="274">
        <v>77773.946139434905</v>
      </c>
      <c r="C3229" s="207">
        <f t="shared" si="217"/>
        <v>0.04</v>
      </c>
      <c r="D3229" s="273">
        <v>97.297799999999995</v>
      </c>
      <c r="E3229" s="207">
        <f t="shared" si="218"/>
        <v>0.03</v>
      </c>
      <c r="F3229" s="207">
        <f t="shared" si="216"/>
        <v>-1.0000000000000002E-2</v>
      </c>
      <c r="G3229" s="187">
        <f t="shared" si="220"/>
        <v>1.0852387898469483E-2</v>
      </c>
      <c r="H3229" s="187">
        <f t="shared" si="219"/>
        <v>0.17159131905405856</v>
      </c>
      <c r="I3229" s="184"/>
      <c r="J3229" s="184"/>
      <c r="K3229" s="184"/>
      <c r="L3229" s="184"/>
      <c r="M3229" s="184"/>
      <c r="N3229" s="184"/>
      <c r="O3229" s="276"/>
      <c r="P3229" s="228"/>
    </row>
    <row r="3230" spans="1:16" x14ac:dyDescent="0.35">
      <c r="A3230" s="204">
        <f>A3229+3</f>
        <v>44368</v>
      </c>
      <c r="B3230" s="274">
        <v>78115.692706813003</v>
      </c>
      <c r="C3230" s="207">
        <f t="shared" si="217"/>
        <v>0.44</v>
      </c>
      <c r="D3230" s="273">
        <v>97.701999999999998</v>
      </c>
      <c r="E3230" s="207">
        <f t="shared" si="218"/>
        <v>0.42</v>
      </c>
      <c r="F3230" s="207">
        <f t="shared" si="216"/>
        <v>-2.0000000000000018E-2</v>
      </c>
      <c r="G3230" s="187">
        <f t="shared" si="220"/>
        <v>1.0321932872536925E-2</v>
      </c>
      <c r="H3230" s="187">
        <f t="shared" si="219"/>
        <v>0.16320408866290573</v>
      </c>
      <c r="I3230" s="184"/>
      <c r="J3230" s="184"/>
      <c r="K3230" s="184"/>
      <c r="L3230" s="184"/>
      <c r="M3230" s="184"/>
      <c r="N3230" s="184"/>
      <c r="O3230" s="276"/>
      <c r="P3230" s="228"/>
    </row>
    <row r="3231" spans="1:16" x14ac:dyDescent="0.35">
      <c r="A3231" s="204">
        <f t="shared" si="221"/>
        <v>44369</v>
      </c>
      <c r="B3231" s="274">
        <v>78136.873311205301</v>
      </c>
      <c r="C3231" s="207">
        <f t="shared" si="217"/>
        <v>0.03</v>
      </c>
      <c r="D3231" s="273">
        <v>97.714500000000001</v>
      </c>
      <c r="E3231" s="207">
        <f t="shared" si="218"/>
        <v>0.01</v>
      </c>
      <c r="F3231" s="207">
        <f t="shared" si="216"/>
        <v>-1.9999999999999997E-2</v>
      </c>
      <c r="G3231" s="187">
        <f t="shared" si="220"/>
        <v>9.9646349653924639E-3</v>
      </c>
      <c r="H3231" s="187">
        <f t="shared" si="219"/>
        <v>0.15755471271396651</v>
      </c>
      <c r="I3231" s="184"/>
      <c r="J3231" s="184"/>
      <c r="K3231" s="184"/>
      <c r="L3231" s="184"/>
      <c r="M3231" s="184"/>
      <c r="N3231" s="184"/>
      <c r="O3231" s="276"/>
      <c r="P3231" s="228"/>
    </row>
    <row r="3232" spans="1:16" x14ac:dyDescent="0.35">
      <c r="A3232" s="204">
        <f t="shared" si="221"/>
        <v>44370</v>
      </c>
      <c r="B3232" s="274">
        <v>77716.925657545798</v>
      </c>
      <c r="C3232" s="207">
        <f t="shared" si="217"/>
        <v>-0.54</v>
      </c>
      <c r="D3232" s="273">
        <v>97.185599999999994</v>
      </c>
      <c r="E3232" s="207">
        <f t="shared" si="218"/>
        <v>-0.54</v>
      </c>
      <c r="F3232" s="207">
        <f t="shared" si="216"/>
        <v>0</v>
      </c>
      <c r="G3232" s="187">
        <f t="shared" si="220"/>
        <v>9.5503927299092888E-3</v>
      </c>
      <c r="H3232" s="187">
        <f t="shared" si="219"/>
        <v>0.15100496787813322</v>
      </c>
      <c r="I3232" s="184"/>
      <c r="J3232" s="184"/>
      <c r="K3232" s="184"/>
      <c r="L3232" s="184"/>
      <c r="M3232" s="184"/>
      <c r="N3232" s="184"/>
      <c r="O3232" s="276"/>
      <c r="P3232" s="228"/>
    </row>
    <row r="3233" spans="1:16" x14ac:dyDescent="0.35">
      <c r="A3233" s="204">
        <f t="shared" si="221"/>
        <v>44371</v>
      </c>
      <c r="B3233" s="274">
        <v>78300.7319976406</v>
      </c>
      <c r="C3233" s="207">
        <f t="shared" si="217"/>
        <v>0.75</v>
      </c>
      <c r="D3233" s="273">
        <v>97.908199999999994</v>
      </c>
      <c r="E3233" s="207">
        <f t="shared" si="218"/>
        <v>0.74</v>
      </c>
      <c r="F3233" s="207">
        <f t="shared" si="216"/>
        <v>-1.0000000000000009E-2</v>
      </c>
      <c r="G3233" s="187">
        <f t="shared" si="220"/>
        <v>9.5497144590565523E-3</v>
      </c>
      <c r="H3233" s="187">
        <f t="shared" si="219"/>
        <v>0.15099424347430748</v>
      </c>
      <c r="I3233" s="184"/>
      <c r="J3233" s="184"/>
      <c r="K3233" s="184"/>
      <c r="L3233" s="184"/>
      <c r="M3233" s="184"/>
      <c r="N3233" s="184"/>
      <c r="O3233" s="276"/>
      <c r="P3233" s="228"/>
    </row>
    <row r="3234" spans="1:16" x14ac:dyDescent="0.35">
      <c r="A3234" s="204">
        <f t="shared" si="221"/>
        <v>44372</v>
      </c>
      <c r="B3234" s="274">
        <v>78636.596311463494</v>
      </c>
      <c r="C3234" s="207">
        <f t="shared" si="217"/>
        <v>0.43</v>
      </c>
      <c r="D3234" s="273">
        <v>98.3232</v>
      </c>
      <c r="E3234" s="207">
        <f t="shared" si="218"/>
        <v>0.42</v>
      </c>
      <c r="F3234" s="207">
        <f t="shared" si="216"/>
        <v>-1.0000000000000009E-2</v>
      </c>
      <c r="G3234" s="187">
        <f t="shared" si="220"/>
        <v>9.5488665527394267E-3</v>
      </c>
      <c r="H3234" s="187">
        <f t="shared" si="219"/>
        <v>0.15098083689828465</v>
      </c>
      <c r="I3234" s="184"/>
      <c r="J3234" s="184"/>
      <c r="K3234" s="184"/>
      <c r="L3234" s="184"/>
      <c r="M3234" s="184"/>
      <c r="N3234" s="184"/>
      <c r="O3234" s="276"/>
      <c r="P3234" s="228"/>
    </row>
    <row r="3235" spans="1:16" x14ac:dyDescent="0.35">
      <c r="A3235" s="204">
        <f>A3234+3</f>
        <v>44375</v>
      </c>
      <c r="B3235" s="274">
        <v>78355.097468414999</v>
      </c>
      <c r="C3235" s="207">
        <f t="shared" si="217"/>
        <v>-0.36</v>
      </c>
      <c r="D3235" s="273">
        <v>97.962699999999998</v>
      </c>
      <c r="E3235" s="207">
        <f t="shared" si="218"/>
        <v>-0.37</v>
      </c>
      <c r="F3235" s="207">
        <f t="shared" si="216"/>
        <v>-1.0000000000000009E-2</v>
      </c>
      <c r="G3235" s="187">
        <f t="shared" si="220"/>
        <v>9.5478489657639717E-3</v>
      </c>
      <c r="H3235" s="187">
        <f t="shared" si="219"/>
        <v>0.15096474743548585</v>
      </c>
      <c r="I3235" s="184"/>
      <c r="J3235" s="184"/>
      <c r="K3235" s="184"/>
      <c r="L3235" s="184"/>
      <c r="M3235" s="184"/>
      <c r="N3235" s="184"/>
      <c r="O3235" s="276"/>
      <c r="P3235" s="228"/>
    </row>
    <row r="3236" spans="1:16" x14ac:dyDescent="0.35">
      <c r="A3236" s="204">
        <f t="shared" si="221"/>
        <v>44376</v>
      </c>
      <c r="B3236" s="274">
        <v>78114.646285938303</v>
      </c>
      <c r="C3236" s="207">
        <f t="shared" si="217"/>
        <v>-0.31</v>
      </c>
      <c r="D3236" s="273">
        <v>97.658500000000004</v>
      </c>
      <c r="E3236" s="207">
        <f t="shared" si="218"/>
        <v>-0.31</v>
      </c>
      <c r="F3236" s="207">
        <f t="shared" si="216"/>
        <v>0</v>
      </c>
      <c r="G3236" s="187">
        <f t="shared" si="220"/>
        <v>9.5488665527394267E-3</v>
      </c>
      <c r="H3236" s="187">
        <f t="shared" si="219"/>
        <v>0.15098083689828465</v>
      </c>
      <c r="I3236" s="184"/>
      <c r="J3236" s="184"/>
      <c r="K3236" s="184"/>
      <c r="L3236" s="184"/>
      <c r="M3236" s="184"/>
      <c r="N3236" s="184"/>
      <c r="O3236" s="276"/>
      <c r="P3236" s="228"/>
    </row>
    <row r="3237" spans="1:16" x14ac:dyDescent="0.35">
      <c r="A3237" s="204">
        <f t="shared" si="221"/>
        <v>44377</v>
      </c>
      <c r="B3237" s="274">
        <v>78015.127448166197</v>
      </c>
      <c r="C3237" s="207">
        <f t="shared" si="217"/>
        <v>-0.13</v>
      </c>
      <c r="D3237" s="273">
        <v>97.531700000000001</v>
      </c>
      <c r="E3237" s="207">
        <f t="shared" si="218"/>
        <v>-0.13</v>
      </c>
      <c r="F3237" s="207">
        <f t="shared" si="216"/>
        <v>0</v>
      </c>
      <c r="G3237" s="187">
        <f t="shared" si="220"/>
        <v>9.5497144590565523E-3</v>
      </c>
      <c r="H3237" s="187">
        <f t="shared" si="219"/>
        <v>0.15099424347430748</v>
      </c>
      <c r="I3237" s="184"/>
      <c r="J3237" s="184"/>
      <c r="K3237" s="184"/>
      <c r="L3237" s="184"/>
      <c r="M3237" s="184"/>
      <c r="N3237" s="184"/>
      <c r="O3237" s="276"/>
      <c r="P3237" s="228"/>
    </row>
    <row r="3238" spans="1:16" x14ac:dyDescent="0.35">
      <c r="A3238" s="204">
        <f t="shared" si="221"/>
        <v>44378</v>
      </c>
      <c r="B3238" s="274">
        <v>77771.181960422196</v>
      </c>
      <c r="C3238" s="207">
        <f t="shared" si="217"/>
        <v>-0.31</v>
      </c>
      <c r="D3238" s="273">
        <v>97.225499999999997</v>
      </c>
      <c r="E3238" s="207">
        <f t="shared" si="218"/>
        <v>-0.31</v>
      </c>
      <c r="F3238" s="207">
        <f t="shared" si="216"/>
        <v>0</v>
      </c>
      <c r="G3238" s="187">
        <f t="shared" si="220"/>
        <v>9.5503927299092888E-3</v>
      </c>
      <c r="H3238" s="187">
        <f t="shared" si="219"/>
        <v>0.15100496787813322</v>
      </c>
      <c r="I3238" s="184"/>
      <c r="J3238" s="184"/>
      <c r="K3238" s="184"/>
      <c r="L3238" s="184"/>
      <c r="M3238" s="184"/>
      <c r="N3238" s="184"/>
      <c r="O3238" s="276"/>
      <c r="P3238" s="228"/>
    </row>
    <row r="3239" spans="1:16" x14ac:dyDescent="0.35">
      <c r="A3239" s="204">
        <f t="shared" si="221"/>
        <v>44379</v>
      </c>
      <c r="B3239" s="274">
        <v>78018.040442879603</v>
      </c>
      <c r="C3239" s="207">
        <f t="shared" si="217"/>
        <v>0.32</v>
      </c>
      <c r="D3239" s="273">
        <v>97.5244</v>
      </c>
      <c r="E3239" s="207">
        <f t="shared" si="218"/>
        <v>0.31</v>
      </c>
      <c r="F3239" s="207">
        <f t="shared" si="216"/>
        <v>-1.0000000000000009E-2</v>
      </c>
      <c r="G3239" s="187">
        <f t="shared" si="220"/>
        <v>9.5085890628995931E-3</v>
      </c>
      <c r="H3239" s="187">
        <f t="shared" si="219"/>
        <v>0.15034399386664385</v>
      </c>
      <c r="I3239" s="184"/>
      <c r="J3239" s="184"/>
      <c r="K3239" s="184"/>
      <c r="L3239" s="184"/>
      <c r="M3239" s="184"/>
      <c r="N3239" s="184"/>
      <c r="O3239" s="276"/>
      <c r="P3239" s="228"/>
    </row>
    <row r="3240" spans="1:16" x14ac:dyDescent="0.35">
      <c r="A3240" s="204">
        <f>A3239+3</f>
        <v>44382</v>
      </c>
      <c r="B3240" s="274">
        <v>78605.698576149298</v>
      </c>
      <c r="C3240" s="207">
        <f t="shared" si="217"/>
        <v>0.75</v>
      </c>
      <c r="D3240" s="273">
        <v>98.255099999999999</v>
      </c>
      <c r="E3240" s="207">
        <f t="shared" si="218"/>
        <v>0.75</v>
      </c>
      <c r="F3240" s="207">
        <f t="shared" si="216"/>
        <v>0</v>
      </c>
      <c r="G3240" s="187">
        <f t="shared" si="220"/>
        <v>9.4666007964149083E-3</v>
      </c>
      <c r="H3240" s="187">
        <f t="shared" si="219"/>
        <v>0.14968010108117527</v>
      </c>
      <c r="I3240" s="184"/>
      <c r="J3240" s="184"/>
      <c r="K3240" s="184"/>
      <c r="L3240" s="184"/>
      <c r="M3240" s="184"/>
      <c r="N3240" s="184"/>
      <c r="O3240" s="276"/>
      <c r="P3240" s="228"/>
    </row>
    <row r="3241" spans="1:16" x14ac:dyDescent="0.35">
      <c r="A3241" s="204">
        <f t="shared" si="221"/>
        <v>44383</v>
      </c>
      <c r="B3241" s="274">
        <v>78577.714013699893</v>
      </c>
      <c r="C3241" s="207">
        <f t="shared" si="217"/>
        <v>-0.04</v>
      </c>
      <c r="D3241" s="273">
        <v>98.217299999999994</v>
      </c>
      <c r="E3241" s="207">
        <f t="shared" si="218"/>
        <v>-0.04</v>
      </c>
      <c r="F3241" s="207">
        <f t="shared" si="216"/>
        <v>0</v>
      </c>
      <c r="G3241" s="187">
        <f t="shared" si="220"/>
        <v>9.4666007964149083E-3</v>
      </c>
      <c r="H3241" s="187">
        <f t="shared" si="219"/>
        <v>0.14968010108117527</v>
      </c>
      <c r="I3241" s="184"/>
      <c r="J3241" s="184"/>
      <c r="K3241" s="184"/>
      <c r="L3241" s="184"/>
      <c r="M3241" s="184"/>
      <c r="N3241" s="184"/>
      <c r="O3241" s="276"/>
      <c r="P3241" s="228"/>
    </row>
    <row r="3242" spans="1:16" x14ac:dyDescent="0.35">
      <c r="A3242" s="204">
        <f t="shared" si="221"/>
        <v>44384</v>
      </c>
      <c r="B3242" s="274">
        <v>78865.474591974897</v>
      </c>
      <c r="C3242" s="207">
        <f t="shared" si="217"/>
        <v>0.37</v>
      </c>
      <c r="D3242" s="273">
        <v>98.571399999999997</v>
      </c>
      <c r="E3242" s="207">
        <f t="shared" si="218"/>
        <v>0.36</v>
      </c>
      <c r="F3242" s="207">
        <f t="shared" si="216"/>
        <v>-1.0000000000000009E-2</v>
      </c>
      <c r="G3242" s="187">
        <f t="shared" si="220"/>
        <v>9.4664297323323408E-3</v>
      </c>
      <c r="H3242" s="187">
        <f t="shared" si="219"/>
        <v>0.14967739632054144</v>
      </c>
      <c r="I3242" s="184"/>
      <c r="J3242" s="184"/>
      <c r="K3242" s="184"/>
      <c r="L3242" s="184"/>
      <c r="M3242" s="184"/>
      <c r="N3242" s="184"/>
      <c r="O3242" s="276"/>
      <c r="P3242" s="228"/>
    </row>
    <row r="3243" spans="1:16" x14ac:dyDescent="0.35">
      <c r="A3243" s="204">
        <f t="shared" si="221"/>
        <v>44385</v>
      </c>
      <c r="B3243" s="274">
        <v>78171.754206578596</v>
      </c>
      <c r="C3243" s="207">
        <f t="shared" si="217"/>
        <v>-0.88</v>
      </c>
      <c r="D3243" s="273">
        <v>97.704300000000003</v>
      </c>
      <c r="E3243" s="207">
        <f t="shared" si="218"/>
        <v>-0.88</v>
      </c>
      <c r="F3243" s="207">
        <f t="shared" si="216"/>
        <v>0</v>
      </c>
      <c r="G3243" s="187">
        <f t="shared" si="220"/>
        <v>9.4664297323323408E-3</v>
      </c>
      <c r="H3243" s="187">
        <f t="shared" si="219"/>
        <v>0.14967739632054144</v>
      </c>
      <c r="I3243" s="184"/>
      <c r="J3243" s="184"/>
      <c r="K3243" s="184"/>
      <c r="L3243" s="184"/>
      <c r="M3243" s="184"/>
      <c r="N3243" s="184"/>
      <c r="O3243" s="276"/>
      <c r="P3243" s="228"/>
    </row>
    <row r="3244" spans="1:16" x14ac:dyDescent="0.35">
      <c r="A3244" s="204">
        <f t="shared" si="221"/>
        <v>44386</v>
      </c>
      <c r="B3244" s="274">
        <v>77904.095837282701</v>
      </c>
      <c r="C3244" s="207">
        <f t="shared" si="217"/>
        <v>-0.34</v>
      </c>
      <c r="D3244" s="273">
        <v>97.369100000000003</v>
      </c>
      <c r="E3244" s="207">
        <f t="shared" si="218"/>
        <v>-0.34</v>
      </c>
      <c r="F3244" s="207">
        <f t="shared" si="216"/>
        <v>0</v>
      </c>
      <c r="G3244" s="187">
        <f t="shared" si="220"/>
        <v>9.4664297323323408E-3</v>
      </c>
      <c r="H3244" s="187">
        <f t="shared" si="219"/>
        <v>0.14967739632054144</v>
      </c>
      <c r="I3244" s="184"/>
      <c r="J3244" s="184"/>
      <c r="K3244" s="184"/>
      <c r="L3244" s="184"/>
      <c r="M3244" s="184"/>
      <c r="N3244" s="184"/>
      <c r="O3244" s="276"/>
      <c r="P3244" s="228"/>
    </row>
    <row r="3245" spans="1:16" x14ac:dyDescent="0.35">
      <c r="A3245" s="204">
        <f>A3244+3</f>
        <v>44389</v>
      </c>
      <c r="B3245" s="274">
        <v>77884.015510690297</v>
      </c>
      <c r="C3245" s="207">
        <f t="shared" si="217"/>
        <v>-0.03</v>
      </c>
      <c r="D3245" s="273">
        <v>97.340800000000002</v>
      </c>
      <c r="E3245" s="207">
        <f t="shared" si="218"/>
        <v>-0.03</v>
      </c>
      <c r="F3245" s="207">
        <f t="shared" si="216"/>
        <v>0</v>
      </c>
      <c r="G3245" s="187">
        <f t="shared" si="220"/>
        <v>9.4666007964149083E-3</v>
      </c>
      <c r="H3245" s="187">
        <f t="shared" si="219"/>
        <v>0.14968010108117527</v>
      </c>
      <c r="I3245" s="184"/>
      <c r="J3245" s="184"/>
      <c r="K3245" s="184"/>
      <c r="L3245" s="184"/>
      <c r="M3245" s="184"/>
      <c r="N3245" s="184"/>
      <c r="O3245" s="276"/>
      <c r="P3245" s="228"/>
    </row>
    <row r="3246" spans="1:16" x14ac:dyDescent="0.35">
      <c r="A3246" s="204">
        <f t="shared" si="221"/>
        <v>44390</v>
      </c>
      <c r="B3246" s="274">
        <v>78474.460713071996</v>
      </c>
      <c r="C3246" s="207">
        <f t="shared" si="217"/>
        <v>0.76</v>
      </c>
      <c r="D3246" s="273">
        <v>98.078000000000003</v>
      </c>
      <c r="E3246" s="207">
        <f t="shared" si="218"/>
        <v>0.76</v>
      </c>
      <c r="F3246" s="207">
        <f t="shared" si="216"/>
        <v>0</v>
      </c>
      <c r="G3246" s="187">
        <f t="shared" si="220"/>
        <v>9.3374225306280794E-3</v>
      </c>
      <c r="H3246" s="187">
        <f t="shared" si="219"/>
        <v>0.14763761336079034</v>
      </c>
      <c r="I3246" s="184"/>
      <c r="J3246" s="184"/>
      <c r="K3246" s="184"/>
      <c r="L3246" s="184"/>
      <c r="M3246" s="184"/>
      <c r="N3246" s="184"/>
      <c r="O3246" s="276"/>
      <c r="P3246" s="228"/>
    </row>
    <row r="3247" spans="1:16" x14ac:dyDescent="0.35">
      <c r="A3247" s="204">
        <f t="shared" si="221"/>
        <v>44391</v>
      </c>
      <c r="B3247" s="274">
        <v>78674.213254832895</v>
      </c>
      <c r="C3247" s="207">
        <f t="shared" si="217"/>
        <v>0.25</v>
      </c>
      <c r="D3247" s="273">
        <v>98.323800000000006</v>
      </c>
      <c r="E3247" s="207">
        <f t="shared" si="218"/>
        <v>0.25</v>
      </c>
      <c r="F3247" s="207">
        <f t="shared" si="216"/>
        <v>0</v>
      </c>
      <c r="G3247" s="187">
        <f t="shared" si="220"/>
        <v>9.3377693823780035E-3</v>
      </c>
      <c r="H3247" s="187">
        <f t="shared" si="219"/>
        <v>0.14764309756849123</v>
      </c>
      <c r="I3247" s="184"/>
      <c r="J3247" s="184"/>
      <c r="K3247" s="184"/>
      <c r="L3247" s="184"/>
      <c r="M3247" s="184"/>
      <c r="N3247" s="184"/>
      <c r="O3247" s="276"/>
      <c r="P3247" s="228"/>
    </row>
    <row r="3248" spans="1:16" x14ac:dyDescent="0.35">
      <c r="A3248" s="204">
        <f t="shared" si="221"/>
        <v>44392</v>
      </c>
      <c r="B3248" s="274">
        <v>79074.242364830701</v>
      </c>
      <c r="C3248" s="207">
        <f t="shared" si="217"/>
        <v>0.51</v>
      </c>
      <c r="D3248" s="273">
        <v>98.818600000000004</v>
      </c>
      <c r="E3248" s="207">
        <f t="shared" si="218"/>
        <v>0.5</v>
      </c>
      <c r="F3248" s="207">
        <f t="shared" si="216"/>
        <v>-1.0000000000000009E-2</v>
      </c>
      <c r="G3248" s="187">
        <f t="shared" si="220"/>
        <v>9.3377693823780035E-3</v>
      </c>
      <c r="H3248" s="187">
        <f t="shared" si="219"/>
        <v>0.14764309756849123</v>
      </c>
      <c r="I3248" s="184"/>
      <c r="J3248" s="184"/>
      <c r="K3248" s="184"/>
      <c r="L3248" s="184"/>
      <c r="M3248" s="184"/>
      <c r="N3248" s="184"/>
      <c r="O3248" s="276"/>
      <c r="P3248" s="228"/>
    </row>
    <row r="3249" spans="1:16" x14ac:dyDescent="0.35">
      <c r="A3249" s="204">
        <f t="shared" si="221"/>
        <v>44393</v>
      </c>
      <c r="B3249" s="274">
        <v>79046.285869395302</v>
      </c>
      <c r="C3249" s="207">
        <f t="shared" si="217"/>
        <v>-0.04</v>
      </c>
      <c r="D3249" s="273">
        <v>98.773799999999994</v>
      </c>
      <c r="E3249" s="207">
        <f t="shared" si="218"/>
        <v>-0.05</v>
      </c>
      <c r="F3249" s="207">
        <f t="shared" si="216"/>
        <v>-1.0000000000000002E-2</v>
      </c>
      <c r="G3249" s="187">
        <f t="shared" si="220"/>
        <v>9.2946610582134975E-3</v>
      </c>
      <c r="H3249" s="187">
        <f t="shared" si="219"/>
        <v>0.14696149511612766</v>
      </c>
      <c r="I3249" s="184"/>
      <c r="J3249" s="184"/>
      <c r="K3249" s="184"/>
      <c r="L3249" s="184"/>
      <c r="M3249" s="184"/>
      <c r="N3249" s="184"/>
      <c r="O3249" s="276"/>
      <c r="P3249" s="228"/>
    </row>
    <row r="3250" spans="1:16" x14ac:dyDescent="0.35">
      <c r="A3250" s="204">
        <f>A3249+3</f>
        <v>44396</v>
      </c>
      <c r="B3250" s="274">
        <v>78173.627276363404</v>
      </c>
      <c r="C3250" s="207">
        <f t="shared" si="217"/>
        <v>-1.1000000000000001</v>
      </c>
      <c r="D3250" s="273">
        <v>97.683599999999998</v>
      </c>
      <c r="E3250" s="207">
        <f t="shared" si="218"/>
        <v>-1.1000000000000001</v>
      </c>
      <c r="F3250" s="207">
        <f t="shared" si="216"/>
        <v>0</v>
      </c>
      <c r="G3250" s="187">
        <f t="shared" si="220"/>
        <v>9.2510017734659215E-3</v>
      </c>
      <c r="H3250" s="187">
        <f t="shared" si="219"/>
        <v>0.14627118121204671</v>
      </c>
      <c r="I3250" s="184"/>
      <c r="J3250" s="184"/>
      <c r="K3250" s="184"/>
      <c r="L3250" s="184"/>
      <c r="M3250" s="184"/>
      <c r="N3250" s="184"/>
      <c r="O3250" s="276"/>
      <c r="P3250" s="228"/>
    </row>
    <row r="3251" spans="1:16" x14ac:dyDescent="0.35">
      <c r="A3251" s="204">
        <f t="shared" si="221"/>
        <v>44397</v>
      </c>
      <c r="B3251" s="274">
        <v>77645.722450000001</v>
      </c>
      <c r="C3251" s="207">
        <f t="shared" si="217"/>
        <v>-0.68</v>
      </c>
      <c r="D3251" s="273">
        <v>97.020300000000006</v>
      </c>
      <c r="E3251" s="207">
        <f t="shared" si="218"/>
        <v>-0.68</v>
      </c>
      <c r="F3251" s="207">
        <f t="shared" si="216"/>
        <v>0</v>
      </c>
      <c r="G3251" s="187">
        <f t="shared" si="220"/>
        <v>9.2064319034183047E-3</v>
      </c>
      <c r="H3251" s="187">
        <f t="shared" si="219"/>
        <v>0.14556646969020579</v>
      </c>
      <c r="I3251" s="184"/>
      <c r="J3251" s="184"/>
      <c r="K3251" s="184"/>
      <c r="L3251" s="184"/>
      <c r="M3251" s="184"/>
      <c r="N3251" s="184"/>
      <c r="O3251" s="276"/>
      <c r="P3251" s="228"/>
    </row>
    <row r="3252" spans="1:16" x14ac:dyDescent="0.35">
      <c r="A3252" s="204">
        <f>A3251+2</f>
        <v>44399</v>
      </c>
      <c r="B3252" s="274">
        <v>78598.050898943198</v>
      </c>
      <c r="C3252" s="207">
        <f t="shared" si="217"/>
        <v>1.23</v>
      </c>
      <c r="D3252" s="273">
        <v>98.200199999999995</v>
      </c>
      <c r="E3252" s="207">
        <f t="shared" si="218"/>
        <v>1.22</v>
      </c>
      <c r="F3252" s="207">
        <f t="shared" si="216"/>
        <v>-1.0000000000000009E-2</v>
      </c>
      <c r="G3252" s="187">
        <f t="shared" si="220"/>
        <v>9.206959578317438E-3</v>
      </c>
      <c r="H3252" s="187">
        <f t="shared" si="219"/>
        <v>0.14557481296293256</v>
      </c>
      <c r="I3252" s="184"/>
      <c r="J3252" s="184"/>
      <c r="K3252" s="184"/>
      <c r="L3252" s="184"/>
      <c r="M3252" s="184"/>
      <c r="N3252" s="184"/>
      <c r="O3252" s="276"/>
      <c r="P3252" s="228"/>
    </row>
    <row r="3253" spans="1:16" x14ac:dyDescent="0.35">
      <c r="A3253" s="204">
        <f t="shared" si="221"/>
        <v>44400</v>
      </c>
      <c r="B3253" s="274">
        <v>78816.774565968793</v>
      </c>
      <c r="C3253" s="207">
        <f t="shared" si="217"/>
        <v>0.28000000000000003</v>
      </c>
      <c r="D3253" s="273">
        <v>98.464500000000001</v>
      </c>
      <c r="E3253" s="207">
        <f t="shared" si="218"/>
        <v>0.27</v>
      </c>
      <c r="F3253" s="207">
        <f t="shared" si="216"/>
        <v>-1.0000000000000009E-2</v>
      </c>
      <c r="G3253" s="187">
        <f t="shared" si="220"/>
        <v>9.2073113447828196E-3</v>
      </c>
      <c r="H3253" s="187">
        <f t="shared" si="219"/>
        <v>0.14558037487910794</v>
      </c>
      <c r="I3253" s="184"/>
      <c r="J3253" s="184"/>
      <c r="K3253" s="184"/>
      <c r="L3253" s="184"/>
      <c r="M3253" s="184"/>
      <c r="N3253" s="184"/>
      <c r="O3253" s="276"/>
      <c r="P3253" s="228"/>
    </row>
    <row r="3254" spans="1:16" x14ac:dyDescent="0.35">
      <c r="A3254" s="204">
        <f>A3253+3</f>
        <v>44403</v>
      </c>
      <c r="B3254" s="274">
        <v>78632.996079356701</v>
      </c>
      <c r="C3254" s="207">
        <f t="shared" si="217"/>
        <v>-0.23</v>
      </c>
      <c r="D3254" s="273">
        <v>98.231700000000004</v>
      </c>
      <c r="E3254" s="207">
        <f t="shared" si="218"/>
        <v>-0.24</v>
      </c>
      <c r="F3254" s="207">
        <f t="shared" si="216"/>
        <v>-9.9999999999999811E-3</v>
      </c>
      <c r="G3254" s="187">
        <f t="shared" si="220"/>
        <v>9.2074872229758759E-3</v>
      </c>
      <c r="H3254" s="187">
        <f t="shared" si="219"/>
        <v>0.14558315575751202</v>
      </c>
      <c r="I3254" s="184"/>
      <c r="J3254" s="184"/>
      <c r="K3254" s="184"/>
      <c r="L3254" s="184"/>
      <c r="M3254" s="184"/>
      <c r="N3254" s="184"/>
      <c r="O3254" s="276"/>
      <c r="P3254" s="228"/>
    </row>
    <row r="3255" spans="1:16" x14ac:dyDescent="0.35">
      <c r="A3255" s="204">
        <f t="shared" si="221"/>
        <v>44404</v>
      </c>
      <c r="B3255" s="274">
        <v>78234.871684778205</v>
      </c>
      <c r="C3255" s="207">
        <f t="shared" si="217"/>
        <v>-0.51</v>
      </c>
      <c r="D3255" s="273">
        <v>97.733400000000003</v>
      </c>
      <c r="E3255" s="207">
        <f t="shared" si="218"/>
        <v>-0.51</v>
      </c>
      <c r="F3255" s="207">
        <f t="shared" si="216"/>
        <v>0</v>
      </c>
      <c r="G3255" s="187">
        <f t="shared" si="220"/>
        <v>9.2073113447828196E-3</v>
      </c>
      <c r="H3255" s="187">
        <f t="shared" si="219"/>
        <v>0.14558037487910794</v>
      </c>
      <c r="I3255" s="184"/>
      <c r="J3255" s="184"/>
      <c r="K3255" s="184"/>
      <c r="L3255" s="184"/>
      <c r="M3255" s="184"/>
      <c r="N3255" s="184"/>
      <c r="O3255" s="276"/>
      <c r="P3255" s="228"/>
    </row>
    <row r="3256" spans="1:16" x14ac:dyDescent="0.35">
      <c r="A3256" s="204">
        <f t="shared" si="221"/>
        <v>44405</v>
      </c>
      <c r="B3256" s="274">
        <v>78063.3055960036</v>
      </c>
      <c r="C3256" s="207">
        <f t="shared" si="217"/>
        <v>-0.22</v>
      </c>
      <c r="D3256" s="273">
        <v>97.517700000000005</v>
      </c>
      <c r="E3256" s="207">
        <f t="shared" si="218"/>
        <v>-0.22</v>
      </c>
      <c r="F3256" s="207">
        <f t="shared" si="216"/>
        <v>0</v>
      </c>
      <c r="G3256" s="187">
        <f t="shared" si="220"/>
        <v>9.206959578317438E-3</v>
      </c>
      <c r="H3256" s="187">
        <f t="shared" si="219"/>
        <v>0.14557481296293256</v>
      </c>
      <c r="I3256" s="184"/>
      <c r="J3256" s="184"/>
      <c r="K3256" s="184"/>
      <c r="L3256" s="184"/>
      <c r="M3256" s="184"/>
      <c r="N3256" s="184"/>
      <c r="O3256" s="276"/>
      <c r="P3256" s="228"/>
    </row>
    <row r="3257" spans="1:16" x14ac:dyDescent="0.35">
      <c r="A3257" s="204">
        <f t="shared" si="221"/>
        <v>44406</v>
      </c>
      <c r="B3257" s="274">
        <v>78393.664192294993</v>
      </c>
      <c r="C3257" s="207">
        <f t="shared" si="217"/>
        <v>0.42</v>
      </c>
      <c r="D3257" s="273">
        <v>97.923599999999993</v>
      </c>
      <c r="E3257" s="207">
        <f t="shared" si="218"/>
        <v>0.42</v>
      </c>
      <c r="F3257" s="207">
        <f t="shared" si="216"/>
        <v>0</v>
      </c>
      <c r="G3257" s="187">
        <f t="shared" si="220"/>
        <v>9.2064319034183065E-3</v>
      </c>
      <c r="H3257" s="187">
        <f t="shared" si="219"/>
        <v>0.14556646969020581</v>
      </c>
      <c r="I3257" s="184"/>
      <c r="J3257" s="184"/>
      <c r="K3257" s="184"/>
      <c r="L3257" s="184"/>
      <c r="M3257" s="184"/>
      <c r="N3257" s="184"/>
      <c r="O3257" s="276"/>
      <c r="P3257" s="228"/>
    </row>
    <row r="3258" spans="1:16" x14ac:dyDescent="0.35">
      <c r="A3258" s="204">
        <f t="shared" si="221"/>
        <v>44407</v>
      </c>
      <c r="B3258" s="274">
        <v>78295.053035606907</v>
      </c>
      <c r="C3258" s="207">
        <f t="shared" si="217"/>
        <v>-0.13</v>
      </c>
      <c r="D3258" s="273">
        <v>97.788799999999995</v>
      </c>
      <c r="E3258" s="207">
        <f t="shared" si="218"/>
        <v>-0.14000000000000001</v>
      </c>
      <c r="F3258" s="207">
        <f t="shared" si="216"/>
        <v>-1.0000000000000009E-2</v>
      </c>
      <c r="G3258" s="187">
        <f t="shared" si="220"/>
        <v>9.206959578317438E-3</v>
      </c>
      <c r="H3258" s="187">
        <f t="shared" si="219"/>
        <v>0.14557481296293256</v>
      </c>
      <c r="I3258" s="184"/>
      <c r="J3258" s="184"/>
      <c r="K3258" s="184"/>
      <c r="L3258" s="184"/>
      <c r="M3258" s="184"/>
      <c r="N3258" s="184"/>
      <c r="O3258" s="276"/>
      <c r="P3258" s="228"/>
    </row>
    <row r="3259" spans="1:16" x14ac:dyDescent="0.35">
      <c r="A3259" s="204">
        <f>A3258+3</f>
        <v>44410</v>
      </c>
      <c r="B3259" s="274">
        <v>78842.466935417804</v>
      </c>
      <c r="C3259" s="207">
        <f t="shared" si="217"/>
        <v>0.7</v>
      </c>
      <c r="D3259" s="273">
        <v>98.468699999999998</v>
      </c>
      <c r="E3259" s="207">
        <f t="shared" si="218"/>
        <v>0.7</v>
      </c>
      <c r="F3259" s="207">
        <f t="shared" si="216"/>
        <v>0</v>
      </c>
      <c r="G3259" s="187">
        <f t="shared" si="220"/>
        <v>9.2064319034183047E-3</v>
      </c>
      <c r="H3259" s="187">
        <f t="shared" si="219"/>
        <v>0.14556646969020579</v>
      </c>
      <c r="I3259" s="184"/>
      <c r="J3259" s="184"/>
      <c r="K3259" s="184"/>
      <c r="L3259" s="184"/>
      <c r="M3259" s="184"/>
      <c r="N3259" s="184"/>
      <c r="O3259" s="276"/>
      <c r="P3259" s="228"/>
    </row>
    <row r="3260" spans="1:16" x14ac:dyDescent="0.35">
      <c r="A3260" s="204">
        <f t="shared" si="221"/>
        <v>44411</v>
      </c>
      <c r="B3260" s="274">
        <v>80141.949650174894</v>
      </c>
      <c r="C3260" s="207">
        <f t="shared" si="217"/>
        <v>1.65</v>
      </c>
      <c r="D3260" s="273">
        <v>100.09739999999999</v>
      </c>
      <c r="E3260" s="207">
        <f t="shared" si="218"/>
        <v>1.65</v>
      </c>
      <c r="F3260" s="207">
        <f t="shared" si="216"/>
        <v>0</v>
      </c>
      <c r="G3260" s="187">
        <f t="shared" si="220"/>
        <v>9.2064319034183047E-3</v>
      </c>
      <c r="H3260" s="187">
        <f t="shared" si="219"/>
        <v>0.14556646969020579</v>
      </c>
      <c r="I3260" s="184"/>
      <c r="J3260" s="184"/>
      <c r="K3260" s="184"/>
      <c r="L3260" s="184"/>
      <c r="M3260" s="184"/>
      <c r="N3260" s="184"/>
      <c r="O3260" s="276"/>
      <c r="P3260" s="228"/>
    </row>
    <row r="3261" spans="1:16" x14ac:dyDescent="0.35">
      <c r="A3261" s="204">
        <f t="shared" si="221"/>
        <v>44412</v>
      </c>
      <c r="B3261" s="274">
        <v>80955.536018725194</v>
      </c>
      <c r="C3261" s="207">
        <f t="shared" si="217"/>
        <v>1.02</v>
      </c>
      <c r="D3261" s="273">
        <v>101.1092</v>
      </c>
      <c r="E3261" s="207">
        <f t="shared" si="218"/>
        <v>1.01</v>
      </c>
      <c r="F3261" s="207">
        <f t="shared" si="216"/>
        <v>-1.0000000000000009E-2</v>
      </c>
      <c r="G3261" s="187">
        <f t="shared" si="220"/>
        <v>9.1618219658201588E-3</v>
      </c>
      <c r="H3261" s="187">
        <f t="shared" si="219"/>
        <v>0.14486112464476517</v>
      </c>
      <c r="I3261" s="184"/>
      <c r="J3261" s="184"/>
      <c r="K3261" s="184"/>
      <c r="L3261" s="184"/>
      <c r="M3261" s="184"/>
      <c r="N3261" s="184"/>
      <c r="O3261" s="276"/>
      <c r="P3261" s="228"/>
    </row>
    <row r="3262" spans="1:16" x14ac:dyDescent="0.35">
      <c r="A3262" s="204">
        <f t="shared" si="221"/>
        <v>44413</v>
      </c>
      <c r="B3262" s="274">
        <v>81146.870333917599</v>
      </c>
      <c r="C3262" s="207">
        <f t="shared" si="217"/>
        <v>0.24</v>
      </c>
      <c r="D3262" s="273">
        <v>101.345</v>
      </c>
      <c r="E3262" s="207">
        <f t="shared" si="218"/>
        <v>0.23</v>
      </c>
      <c r="F3262" s="207">
        <f t="shared" si="216"/>
        <v>-9.9999999999999811E-3</v>
      </c>
      <c r="G3262" s="187">
        <f t="shared" si="220"/>
        <v>9.1625289510797823E-3</v>
      </c>
      <c r="H3262" s="187">
        <f t="shared" si="219"/>
        <v>0.14487230306322804</v>
      </c>
      <c r="I3262" s="184"/>
      <c r="J3262" s="184"/>
      <c r="K3262" s="184"/>
      <c r="L3262" s="184"/>
      <c r="M3262" s="184"/>
      <c r="N3262" s="184"/>
      <c r="O3262" s="276"/>
      <c r="P3262" s="228"/>
    </row>
    <row r="3263" spans="1:16" x14ac:dyDescent="0.35">
      <c r="A3263" s="204">
        <f t="shared" si="221"/>
        <v>44414</v>
      </c>
      <c r="B3263" s="274">
        <v>80826.539242409999</v>
      </c>
      <c r="C3263" s="207">
        <f t="shared" si="217"/>
        <v>-0.39</v>
      </c>
      <c r="D3263" s="273">
        <v>100.9363</v>
      </c>
      <c r="E3263" s="207">
        <f t="shared" si="218"/>
        <v>-0.4</v>
      </c>
      <c r="F3263" s="207">
        <f t="shared" si="216"/>
        <v>-1.0000000000000009E-2</v>
      </c>
      <c r="G3263" s="187">
        <f t="shared" si="220"/>
        <v>9.1630591542272606E-3</v>
      </c>
      <c r="H3263" s="187">
        <f t="shared" si="219"/>
        <v>0.14488068631107115</v>
      </c>
      <c r="I3263" s="184"/>
      <c r="J3263" s="184"/>
      <c r="K3263" s="184"/>
      <c r="L3263" s="184"/>
      <c r="M3263" s="184"/>
      <c r="N3263" s="184"/>
      <c r="O3263" s="276"/>
      <c r="P3263" s="228"/>
    </row>
    <row r="3264" spans="1:16" x14ac:dyDescent="0.35">
      <c r="A3264" s="204">
        <f>A3263+3</f>
        <v>44417</v>
      </c>
      <c r="B3264" s="274">
        <v>81012.865734296196</v>
      </c>
      <c r="C3264" s="207">
        <f t="shared" si="217"/>
        <v>0.23</v>
      </c>
      <c r="D3264" s="273">
        <v>101.1644</v>
      </c>
      <c r="E3264" s="207">
        <f t="shared" si="218"/>
        <v>0.23</v>
      </c>
      <c r="F3264" s="207">
        <f t="shared" si="216"/>
        <v>0</v>
      </c>
      <c r="G3264" s="187">
        <f t="shared" si="220"/>
        <v>9.1625289510797823E-3</v>
      </c>
      <c r="H3264" s="187">
        <f t="shared" si="219"/>
        <v>0.14487230306322804</v>
      </c>
      <c r="I3264" s="184"/>
      <c r="J3264" s="184"/>
      <c r="K3264" s="184"/>
      <c r="L3264" s="184"/>
      <c r="M3264" s="184"/>
      <c r="N3264" s="184"/>
      <c r="O3264" s="276"/>
      <c r="P3264" s="228"/>
    </row>
    <row r="3265" spans="1:16" x14ac:dyDescent="0.35">
      <c r="A3265" s="204">
        <f t="shared" si="221"/>
        <v>44418</v>
      </c>
      <c r="B3265" s="274">
        <v>81238.935716865599</v>
      </c>
      <c r="C3265" s="207">
        <f t="shared" si="217"/>
        <v>0.28000000000000003</v>
      </c>
      <c r="D3265" s="273">
        <v>101.44329999999999</v>
      </c>
      <c r="E3265" s="207">
        <f t="shared" si="218"/>
        <v>0.28000000000000003</v>
      </c>
      <c r="F3265" s="207">
        <f t="shared" si="216"/>
        <v>0</v>
      </c>
      <c r="G3265" s="187">
        <f t="shared" si="220"/>
        <v>9.1618219658201588E-3</v>
      </c>
      <c r="H3265" s="187">
        <f t="shared" si="219"/>
        <v>0.14486112464476517</v>
      </c>
      <c r="I3265" s="184"/>
      <c r="J3265" s="184"/>
      <c r="K3265" s="184"/>
      <c r="L3265" s="184"/>
      <c r="M3265" s="184"/>
      <c r="N3265" s="184"/>
      <c r="O3265" s="276"/>
      <c r="P3265" s="228"/>
    </row>
    <row r="3266" spans="1:16" x14ac:dyDescent="0.35">
      <c r="A3266" s="204">
        <f t="shared" si="221"/>
        <v>44419</v>
      </c>
      <c r="B3266" s="274">
        <v>81197.743407277405</v>
      </c>
      <c r="C3266" s="207">
        <f t="shared" si="217"/>
        <v>-0.05</v>
      </c>
      <c r="D3266" s="273">
        <v>101.3891</v>
      </c>
      <c r="E3266" s="207">
        <f t="shared" si="218"/>
        <v>-0.05</v>
      </c>
      <c r="F3266" s="207">
        <f t="shared" si="216"/>
        <v>0</v>
      </c>
      <c r="G3266" s="187">
        <f t="shared" si="220"/>
        <v>9.1609381575194979E-3</v>
      </c>
      <c r="H3266" s="187">
        <f t="shared" si="219"/>
        <v>0.1448471504085399</v>
      </c>
      <c r="I3266" s="184"/>
      <c r="J3266" s="184"/>
      <c r="K3266" s="184"/>
      <c r="L3266" s="184"/>
      <c r="M3266" s="184"/>
      <c r="N3266" s="184"/>
      <c r="O3266" s="276"/>
      <c r="P3266" s="228"/>
    </row>
    <row r="3267" spans="1:16" x14ac:dyDescent="0.35">
      <c r="A3267" s="204">
        <f t="shared" si="221"/>
        <v>44420</v>
      </c>
      <c r="B3267" s="274">
        <v>81671.368598886693</v>
      </c>
      <c r="C3267" s="207">
        <f t="shared" si="217"/>
        <v>0.57999999999999996</v>
      </c>
      <c r="D3267" s="273">
        <v>101.9761</v>
      </c>
      <c r="E3267" s="207">
        <f t="shared" si="218"/>
        <v>0.57999999999999996</v>
      </c>
      <c r="F3267" s="207">
        <f t="shared" si="216"/>
        <v>0</v>
      </c>
      <c r="G3267" s="187">
        <f t="shared" si="220"/>
        <v>9.1609381575194979E-3</v>
      </c>
      <c r="H3267" s="187">
        <f t="shared" si="219"/>
        <v>0.1448471504085399</v>
      </c>
      <c r="I3267" s="184"/>
      <c r="J3267" s="184"/>
      <c r="K3267" s="184"/>
      <c r="L3267" s="184"/>
      <c r="M3267" s="184"/>
      <c r="N3267" s="184"/>
      <c r="O3267" s="276"/>
      <c r="P3267" s="228"/>
    </row>
    <row r="3268" spans="1:16" x14ac:dyDescent="0.35">
      <c r="A3268" s="204">
        <f t="shared" si="221"/>
        <v>44421</v>
      </c>
      <c r="B3268" s="274">
        <v>82554.9032363726</v>
      </c>
      <c r="C3268" s="207">
        <f t="shared" si="217"/>
        <v>1.08</v>
      </c>
      <c r="D3268" s="273">
        <v>103.0727</v>
      </c>
      <c r="E3268" s="207">
        <f t="shared" si="218"/>
        <v>1.08</v>
      </c>
      <c r="F3268" s="207">
        <f t="shared" si="216"/>
        <v>0</v>
      </c>
      <c r="G3268" s="187">
        <f t="shared" si="220"/>
        <v>9.1609381575194979E-3</v>
      </c>
      <c r="H3268" s="187">
        <f t="shared" si="219"/>
        <v>0.1448471504085399</v>
      </c>
      <c r="I3268" s="184"/>
      <c r="J3268" s="184"/>
      <c r="K3268" s="184"/>
      <c r="L3268" s="184"/>
      <c r="M3268" s="184"/>
      <c r="N3268" s="184"/>
      <c r="O3268" s="276"/>
      <c r="P3268" s="228"/>
    </row>
    <row r="3269" spans="1:16" x14ac:dyDescent="0.35">
      <c r="A3269" s="204">
        <f>A3268+3</f>
        <v>44424</v>
      </c>
      <c r="B3269" s="274">
        <v>82771.257743734997</v>
      </c>
      <c r="C3269" s="207">
        <f t="shared" si="217"/>
        <v>0.26</v>
      </c>
      <c r="D3269" s="273">
        <v>103.3338</v>
      </c>
      <c r="E3269" s="207">
        <f t="shared" si="218"/>
        <v>0.25</v>
      </c>
      <c r="F3269" s="207">
        <f t="shared" si="216"/>
        <v>-1.0000000000000009E-2</v>
      </c>
      <c r="G3269" s="187">
        <f t="shared" si="220"/>
        <v>9.1618219658201588E-3</v>
      </c>
      <c r="H3269" s="187">
        <f t="shared" si="219"/>
        <v>0.14486112464476517</v>
      </c>
      <c r="I3269" s="184"/>
      <c r="J3269" s="184"/>
      <c r="K3269" s="184"/>
      <c r="L3269" s="184"/>
      <c r="M3269" s="184"/>
      <c r="N3269" s="184"/>
      <c r="O3269" s="276"/>
      <c r="P3269" s="228"/>
    </row>
    <row r="3270" spans="1:16" x14ac:dyDescent="0.35">
      <c r="A3270" s="204">
        <f t="shared" si="221"/>
        <v>44425</v>
      </c>
      <c r="B3270" s="274">
        <v>83087.451910229007</v>
      </c>
      <c r="C3270" s="207">
        <f t="shared" si="217"/>
        <v>0.38</v>
      </c>
      <c r="D3270" s="273">
        <v>103.72669999999999</v>
      </c>
      <c r="E3270" s="207">
        <f t="shared" si="218"/>
        <v>0.38</v>
      </c>
      <c r="F3270" s="207">
        <f t="shared" si="216"/>
        <v>0</v>
      </c>
      <c r="G3270" s="187">
        <f t="shared" si="220"/>
        <v>9.1157503116313966E-3</v>
      </c>
      <c r="H3270" s="187">
        <f t="shared" si="219"/>
        <v>0.14413266783072454</v>
      </c>
      <c r="I3270" s="184"/>
      <c r="J3270" s="184"/>
      <c r="K3270" s="184"/>
      <c r="L3270" s="184"/>
      <c r="M3270" s="184"/>
      <c r="N3270" s="184"/>
      <c r="O3270" s="276"/>
      <c r="P3270" s="228"/>
    </row>
    <row r="3271" spans="1:16" x14ac:dyDescent="0.35">
      <c r="A3271" s="204">
        <f>A3270+1</f>
        <v>44426</v>
      </c>
      <c r="B3271" s="274">
        <v>82845.036905112094</v>
      </c>
      <c r="C3271" s="207">
        <f>ROUND(((B3271-B3270)/B3270)*100,2)</f>
        <v>-0.28999999999999998</v>
      </c>
      <c r="D3271" s="273">
        <v>103.4208</v>
      </c>
      <c r="E3271" s="207">
        <f>ROUND(((D3271-D3270)/D3270)*100,2)</f>
        <v>-0.28999999999999998</v>
      </c>
      <c r="F3271" s="207">
        <f t="shared" si="216"/>
        <v>0</v>
      </c>
      <c r="G3271" s="187">
        <f t="shared" si="220"/>
        <v>9.1145067016007338E-3</v>
      </c>
      <c r="H3271" s="187">
        <f t="shared" si="219"/>
        <v>0.14411300462963489</v>
      </c>
      <c r="I3271" s="184"/>
      <c r="J3271" s="184"/>
      <c r="K3271" s="184"/>
      <c r="L3271" s="184"/>
      <c r="M3271" s="184"/>
      <c r="N3271" s="184"/>
      <c r="O3271" s="276"/>
      <c r="P3271" s="228"/>
    </row>
    <row r="3272" spans="1:16" x14ac:dyDescent="0.35">
      <c r="A3272" s="204">
        <f>A3271+2</f>
        <v>44428</v>
      </c>
      <c r="B3272" s="274">
        <v>82398.011513338599</v>
      </c>
      <c r="C3272" s="207">
        <f t="shared" si="217"/>
        <v>-0.54</v>
      </c>
      <c r="D3272" s="273">
        <v>102.85339999999999</v>
      </c>
      <c r="E3272" s="207">
        <f t="shared" si="218"/>
        <v>-0.55000000000000004</v>
      </c>
      <c r="F3272" s="207">
        <f t="shared" ref="F3272:F3335" si="222">+E3272-C3272</f>
        <v>-1.0000000000000009E-2</v>
      </c>
      <c r="G3272" s="187">
        <f t="shared" si="220"/>
        <v>9.1157503116313966E-3</v>
      </c>
      <c r="H3272" s="187">
        <f t="shared" si="219"/>
        <v>0.14413266783072454</v>
      </c>
      <c r="I3272" s="184"/>
      <c r="J3272" s="184"/>
      <c r="K3272" s="184"/>
      <c r="L3272" s="184"/>
      <c r="M3272" s="184"/>
      <c r="N3272" s="184"/>
      <c r="O3272" s="276"/>
      <c r="P3272" s="228"/>
    </row>
    <row r="3273" spans="1:16" x14ac:dyDescent="0.35">
      <c r="A3273" s="204">
        <f>A3272+3</f>
        <v>44431</v>
      </c>
      <c r="B3273" s="274">
        <v>82738.204190000004</v>
      </c>
      <c r="C3273" s="207">
        <f t="shared" ref="C3273:C3336" si="223">ROUND(((B3273-B3272)/B3272)*100,2)</f>
        <v>0.41</v>
      </c>
      <c r="D3273" s="273">
        <v>103.2731</v>
      </c>
      <c r="E3273" s="207">
        <f t="shared" ref="E3273:E3336" si="224">ROUND(((D3273-D3272)/D3272)*100,2)</f>
        <v>0.41</v>
      </c>
      <c r="F3273" s="207">
        <f t="shared" si="222"/>
        <v>0</v>
      </c>
      <c r="G3273" s="187">
        <f t="shared" si="220"/>
        <v>9.1157503116313966E-3</v>
      </c>
      <c r="H3273" s="187">
        <f t="shared" si="219"/>
        <v>0.14413266783072454</v>
      </c>
      <c r="I3273" s="184"/>
      <c r="J3273" s="184"/>
      <c r="K3273" s="184"/>
      <c r="L3273" s="184"/>
      <c r="M3273" s="184"/>
      <c r="N3273" s="184"/>
      <c r="O3273" s="276"/>
      <c r="P3273" s="228"/>
    </row>
    <row r="3274" spans="1:16" x14ac:dyDescent="0.35">
      <c r="A3274" s="204">
        <f t="shared" si="221"/>
        <v>44432</v>
      </c>
      <c r="B3274" s="274">
        <v>83338.655809999997</v>
      </c>
      <c r="C3274" s="207">
        <f t="shared" si="223"/>
        <v>0.73</v>
      </c>
      <c r="D3274" s="273">
        <v>104.01779999999999</v>
      </c>
      <c r="E3274" s="207">
        <f t="shared" si="224"/>
        <v>0.72</v>
      </c>
      <c r="F3274" s="207">
        <f t="shared" si="222"/>
        <v>-1.0000000000000009E-2</v>
      </c>
      <c r="G3274" s="187">
        <f t="shared" si="220"/>
        <v>9.1157503116313966E-3</v>
      </c>
      <c r="H3274" s="187">
        <f t="shared" si="219"/>
        <v>0.14413266783072454</v>
      </c>
      <c r="I3274" s="184"/>
      <c r="J3274" s="184"/>
      <c r="K3274" s="184"/>
      <c r="L3274" s="184"/>
      <c r="M3274" s="184"/>
      <c r="N3274" s="184"/>
      <c r="O3274" s="276"/>
      <c r="P3274" s="228"/>
    </row>
    <row r="3275" spans="1:16" x14ac:dyDescent="0.35">
      <c r="A3275" s="204">
        <f t="shared" si="221"/>
        <v>44433</v>
      </c>
      <c r="B3275" s="274">
        <v>83316.671879999994</v>
      </c>
      <c r="C3275" s="207">
        <f t="shared" si="223"/>
        <v>-0.03</v>
      </c>
      <c r="D3275" s="273">
        <v>103.98820000000001</v>
      </c>
      <c r="E3275" s="207">
        <f t="shared" si="224"/>
        <v>-0.03</v>
      </c>
      <c r="F3275" s="207">
        <f t="shared" si="222"/>
        <v>0</v>
      </c>
      <c r="G3275" s="187">
        <f t="shared" si="220"/>
        <v>9.0687303801932836E-3</v>
      </c>
      <c r="H3275" s="187">
        <f t="shared" si="219"/>
        <v>0.14338921743687758</v>
      </c>
      <c r="I3275" s="184"/>
      <c r="J3275" s="184"/>
      <c r="K3275" s="184"/>
      <c r="L3275" s="184"/>
      <c r="M3275" s="184"/>
      <c r="N3275" s="184"/>
      <c r="O3275" s="276"/>
      <c r="P3275" s="228"/>
    </row>
    <row r="3276" spans="1:16" x14ac:dyDescent="0.35">
      <c r="A3276" s="204">
        <f t="shared" si="221"/>
        <v>44434</v>
      </c>
      <c r="B3276" s="274">
        <v>83323.949099999998</v>
      </c>
      <c r="C3276" s="207">
        <f t="shared" si="223"/>
        <v>0.01</v>
      </c>
      <c r="D3276" s="273">
        <v>103.9945</v>
      </c>
      <c r="E3276" s="207">
        <f t="shared" si="224"/>
        <v>0.01</v>
      </c>
      <c r="F3276" s="207">
        <f t="shared" si="222"/>
        <v>0</v>
      </c>
      <c r="G3276" s="187">
        <f t="shared" si="220"/>
        <v>9.020747343057722E-3</v>
      </c>
      <c r="H3276" s="187">
        <f t="shared" si="219"/>
        <v>0.14263053900487349</v>
      </c>
      <c r="I3276" s="184"/>
      <c r="J3276" s="184"/>
      <c r="K3276" s="184"/>
      <c r="L3276" s="184"/>
      <c r="M3276" s="184"/>
      <c r="N3276" s="184"/>
      <c r="O3276" s="276"/>
      <c r="P3276" s="228"/>
    </row>
    <row r="3277" spans="1:16" x14ac:dyDescent="0.35">
      <c r="A3277" s="204">
        <f t="shared" si="221"/>
        <v>44435</v>
      </c>
      <c r="B3277" s="274">
        <v>83585.493770000001</v>
      </c>
      <c r="C3277" s="207">
        <f t="shared" si="223"/>
        <v>0.31</v>
      </c>
      <c r="D3277" s="273">
        <v>104.3109</v>
      </c>
      <c r="E3277" s="207">
        <f t="shared" si="224"/>
        <v>0.3</v>
      </c>
      <c r="F3277" s="207">
        <f t="shared" si="222"/>
        <v>-1.0000000000000009E-2</v>
      </c>
      <c r="G3277" s="187">
        <f t="shared" si="220"/>
        <v>9.0225423380696293E-3</v>
      </c>
      <c r="H3277" s="187">
        <f t="shared" si="219"/>
        <v>0.14265892036800482</v>
      </c>
      <c r="I3277" s="184"/>
      <c r="J3277" s="184"/>
      <c r="K3277" s="184"/>
      <c r="L3277" s="184"/>
      <c r="M3277" s="184"/>
      <c r="N3277" s="184"/>
      <c r="O3277" s="276"/>
      <c r="P3277" s="228"/>
    </row>
    <row r="3278" spans="1:16" x14ac:dyDescent="0.35">
      <c r="A3278" s="204">
        <f>A3277+3</f>
        <v>44438</v>
      </c>
      <c r="B3278" s="274">
        <v>84724.860759999996</v>
      </c>
      <c r="C3278" s="207">
        <f t="shared" si="223"/>
        <v>1.36</v>
      </c>
      <c r="D3278" s="273">
        <v>105.7264</v>
      </c>
      <c r="E3278" s="207">
        <f t="shared" si="224"/>
        <v>1.36</v>
      </c>
      <c r="F3278" s="207">
        <f t="shared" si="222"/>
        <v>0</v>
      </c>
      <c r="G3278" s="187">
        <f t="shared" si="220"/>
        <v>9.020747343057722E-3</v>
      </c>
      <c r="H3278" s="187">
        <f t="shared" ref="H3278:H3341" si="225">+G3278*(SQRT(250))</f>
        <v>0.14263053900487349</v>
      </c>
      <c r="I3278" s="184"/>
      <c r="J3278" s="184"/>
      <c r="K3278" s="184"/>
      <c r="L3278" s="184"/>
      <c r="M3278" s="184"/>
      <c r="N3278" s="184"/>
      <c r="O3278" s="276"/>
      <c r="P3278" s="228"/>
    </row>
    <row r="3279" spans="1:16" x14ac:dyDescent="0.35">
      <c r="A3279" s="204">
        <f t="shared" si="221"/>
        <v>44439</v>
      </c>
      <c r="B3279" s="274">
        <v>85711.691789999997</v>
      </c>
      <c r="C3279" s="207">
        <f t="shared" si="223"/>
        <v>1.1599999999999999</v>
      </c>
      <c r="D3279" s="273">
        <v>106.9524</v>
      </c>
      <c r="E3279" s="207">
        <f t="shared" si="224"/>
        <v>1.1599999999999999</v>
      </c>
      <c r="F3279" s="207">
        <f t="shared" si="222"/>
        <v>0</v>
      </c>
      <c r="G3279" s="187">
        <f t="shared" ref="G3279:G3342" si="226">+STDEV(F3031:F3279)</f>
        <v>9.020747343057722E-3</v>
      </c>
      <c r="H3279" s="187">
        <f t="shared" si="225"/>
        <v>0.14263053900487349</v>
      </c>
      <c r="I3279" s="184"/>
      <c r="J3279" s="184"/>
      <c r="K3279" s="184"/>
      <c r="L3279" s="184"/>
      <c r="M3279" s="184"/>
      <c r="N3279" s="184"/>
      <c r="O3279" s="276"/>
      <c r="P3279" s="228"/>
    </row>
    <row r="3280" spans="1:16" x14ac:dyDescent="0.35">
      <c r="A3280" s="204">
        <f t="shared" si="221"/>
        <v>44440</v>
      </c>
      <c r="B3280" s="274">
        <v>85392.726880000002</v>
      </c>
      <c r="C3280" s="207">
        <f t="shared" si="223"/>
        <v>-0.37</v>
      </c>
      <c r="D3280" s="273">
        <v>106.5509</v>
      </c>
      <c r="E3280" s="207">
        <f t="shared" si="224"/>
        <v>-0.38</v>
      </c>
      <c r="F3280" s="207">
        <f t="shared" si="222"/>
        <v>-1.0000000000000009E-2</v>
      </c>
      <c r="G3280" s="187">
        <f t="shared" si="226"/>
        <v>8.9793634230291731E-3</v>
      </c>
      <c r="H3280" s="187">
        <f t="shared" si="225"/>
        <v>0.1419762017758911</v>
      </c>
      <c r="I3280" s="184"/>
      <c r="J3280" s="184"/>
      <c r="K3280" s="184"/>
      <c r="L3280" s="184"/>
      <c r="M3280" s="184"/>
      <c r="N3280" s="184"/>
      <c r="O3280" s="276"/>
      <c r="P3280" s="228"/>
    </row>
    <row r="3281" spans="1:16" x14ac:dyDescent="0.35">
      <c r="A3281" s="204">
        <f t="shared" si="221"/>
        <v>44441</v>
      </c>
      <c r="B3281" s="274">
        <v>86158.712029999995</v>
      </c>
      <c r="C3281" s="207">
        <f t="shared" si="223"/>
        <v>0.9</v>
      </c>
      <c r="D3281" s="273">
        <v>107.50320000000001</v>
      </c>
      <c r="E3281" s="207">
        <f t="shared" si="224"/>
        <v>0.89</v>
      </c>
      <c r="F3281" s="207">
        <f t="shared" si="222"/>
        <v>-1.0000000000000009E-2</v>
      </c>
      <c r="G3281" s="187">
        <f t="shared" si="226"/>
        <v>8.9793634230291731E-3</v>
      </c>
      <c r="H3281" s="187">
        <f t="shared" si="225"/>
        <v>0.1419762017758911</v>
      </c>
      <c r="I3281" s="184"/>
      <c r="J3281" s="184"/>
      <c r="K3281" s="184"/>
      <c r="L3281" s="184"/>
      <c r="M3281" s="184"/>
      <c r="N3281" s="184"/>
      <c r="O3281" s="276"/>
      <c r="P3281" s="228"/>
    </row>
    <row r="3282" spans="1:16" x14ac:dyDescent="0.35">
      <c r="A3282" s="204">
        <f t="shared" si="221"/>
        <v>44442</v>
      </c>
      <c r="B3282" s="274">
        <v>86571.842369999998</v>
      </c>
      <c r="C3282" s="207">
        <f t="shared" si="223"/>
        <v>0.48</v>
      </c>
      <c r="D3282" s="273">
        <v>108.00790000000001</v>
      </c>
      <c r="E3282" s="207">
        <f t="shared" si="224"/>
        <v>0.47</v>
      </c>
      <c r="F3282" s="207">
        <f t="shared" si="222"/>
        <v>-1.0000000000000009E-2</v>
      </c>
      <c r="G3282" s="187">
        <f t="shared" si="226"/>
        <v>8.9793634230291731E-3</v>
      </c>
      <c r="H3282" s="187">
        <f t="shared" si="225"/>
        <v>0.1419762017758911</v>
      </c>
      <c r="I3282" s="184"/>
      <c r="J3282" s="184"/>
      <c r="K3282" s="184"/>
      <c r="L3282" s="184"/>
      <c r="M3282" s="184"/>
      <c r="N3282" s="184"/>
      <c r="O3282" s="276"/>
      <c r="P3282" s="228"/>
    </row>
    <row r="3283" spans="1:16" x14ac:dyDescent="0.35">
      <c r="A3283" s="204">
        <f>A3282+3</f>
        <v>44445</v>
      </c>
      <c r="B3283" s="274">
        <v>86820.500010000003</v>
      </c>
      <c r="C3283" s="207">
        <f t="shared" si="223"/>
        <v>0.28999999999999998</v>
      </c>
      <c r="D3283" s="273">
        <v>108.3158</v>
      </c>
      <c r="E3283" s="207">
        <f t="shared" si="224"/>
        <v>0.28999999999999998</v>
      </c>
      <c r="F3283" s="207">
        <f t="shared" si="222"/>
        <v>0</v>
      </c>
      <c r="G3283" s="187">
        <f t="shared" si="226"/>
        <v>8.9777401738608889E-3</v>
      </c>
      <c r="H3283" s="187">
        <f t="shared" si="225"/>
        <v>0.14195053595298235</v>
      </c>
      <c r="I3283" s="184"/>
      <c r="J3283" s="184"/>
      <c r="K3283" s="184"/>
      <c r="L3283" s="184"/>
      <c r="M3283" s="184"/>
      <c r="N3283" s="184"/>
      <c r="O3283" s="276"/>
      <c r="P3283" s="228"/>
    </row>
    <row r="3284" spans="1:16" x14ac:dyDescent="0.35">
      <c r="A3284" s="204">
        <f t="shared" si="221"/>
        <v>44446</v>
      </c>
      <c r="B3284" s="274">
        <v>86794.536089999994</v>
      </c>
      <c r="C3284" s="207">
        <f t="shared" si="223"/>
        <v>-0.03</v>
      </c>
      <c r="D3284" s="273">
        <v>108.2803</v>
      </c>
      <c r="E3284" s="207">
        <f t="shared" si="224"/>
        <v>-0.03</v>
      </c>
      <c r="F3284" s="207">
        <f t="shared" si="222"/>
        <v>0</v>
      </c>
      <c r="G3284" s="187">
        <f t="shared" si="226"/>
        <v>8.9343447364611459E-3</v>
      </c>
      <c r="H3284" s="187">
        <f t="shared" si="225"/>
        <v>0.14126439384177014</v>
      </c>
      <c r="I3284" s="184"/>
      <c r="J3284" s="184"/>
      <c r="K3284" s="184"/>
      <c r="L3284" s="184"/>
      <c r="M3284" s="184"/>
      <c r="N3284" s="184"/>
      <c r="O3284" s="276"/>
      <c r="P3284" s="228"/>
    </row>
    <row r="3285" spans="1:16" x14ac:dyDescent="0.35">
      <c r="A3285" s="204">
        <f t="shared" si="221"/>
        <v>44447</v>
      </c>
      <c r="B3285" s="274">
        <v>86785.15</v>
      </c>
      <c r="C3285" s="207">
        <f t="shared" si="223"/>
        <v>-0.01</v>
      </c>
      <c r="D3285" s="273">
        <v>108.2654</v>
      </c>
      <c r="E3285" s="207">
        <f t="shared" si="224"/>
        <v>-0.01</v>
      </c>
      <c r="F3285" s="207">
        <f t="shared" si="222"/>
        <v>0</v>
      </c>
      <c r="G3285" s="187">
        <f t="shared" si="226"/>
        <v>8.932713306518493E-3</v>
      </c>
      <c r="H3285" s="187">
        <f t="shared" si="225"/>
        <v>0.14123859866946123</v>
      </c>
      <c r="I3285" s="184"/>
      <c r="J3285" s="184"/>
      <c r="K3285" s="184"/>
      <c r="L3285" s="184"/>
      <c r="M3285" s="184"/>
      <c r="N3285" s="184"/>
      <c r="O3285" s="276"/>
      <c r="P3285" s="228"/>
    </row>
    <row r="3286" spans="1:16" x14ac:dyDescent="0.35">
      <c r="A3286" s="204">
        <f t="shared" si="221"/>
        <v>44448</v>
      </c>
      <c r="B3286" s="274">
        <v>86866.81</v>
      </c>
      <c r="C3286" s="207">
        <f t="shared" si="223"/>
        <v>0.09</v>
      </c>
      <c r="D3286" s="273">
        <v>108.35080000000001</v>
      </c>
      <c r="E3286" s="207">
        <f t="shared" si="224"/>
        <v>0.08</v>
      </c>
      <c r="F3286" s="207">
        <f t="shared" si="222"/>
        <v>-9.999999999999995E-3</v>
      </c>
      <c r="G3286" s="187">
        <f t="shared" si="226"/>
        <v>8.8905553453655847E-3</v>
      </c>
      <c r="H3286" s="187">
        <f t="shared" si="225"/>
        <v>0.1405720227757008</v>
      </c>
      <c r="I3286" s="184"/>
      <c r="J3286" s="184"/>
      <c r="K3286" s="184"/>
      <c r="L3286" s="184"/>
      <c r="M3286" s="184"/>
      <c r="N3286" s="184"/>
      <c r="O3286" s="276"/>
      <c r="P3286" s="228"/>
    </row>
    <row r="3287" spans="1:16" x14ac:dyDescent="0.35">
      <c r="A3287" s="204">
        <f>A3286+4</f>
        <v>44452</v>
      </c>
      <c r="B3287" s="274">
        <v>86677.13</v>
      </c>
      <c r="C3287" s="207">
        <f t="shared" si="223"/>
        <v>-0.22</v>
      </c>
      <c r="D3287" s="273">
        <v>108.1099</v>
      </c>
      <c r="E3287" s="207">
        <f t="shared" si="224"/>
        <v>-0.22</v>
      </c>
      <c r="F3287" s="207">
        <f t="shared" si="222"/>
        <v>0</v>
      </c>
      <c r="G3287" s="187">
        <f t="shared" si="226"/>
        <v>8.8905553453655847E-3</v>
      </c>
      <c r="H3287" s="187">
        <f t="shared" si="225"/>
        <v>0.1405720227757008</v>
      </c>
      <c r="I3287" s="184"/>
      <c r="J3287" s="184"/>
      <c r="K3287" s="184"/>
      <c r="L3287" s="184"/>
      <c r="M3287" s="184"/>
      <c r="N3287" s="184"/>
      <c r="O3287" s="276"/>
      <c r="P3287" s="228"/>
    </row>
    <row r="3288" spans="1:16" x14ac:dyDescent="0.35">
      <c r="A3288" s="204">
        <f t="shared" si="221"/>
        <v>44453</v>
      </c>
      <c r="B3288" s="274">
        <v>86780.42</v>
      </c>
      <c r="C3288" s="207">
        <f t="shared" si="223"/>
        <v>0.12</v>
      </c>
      <c r="D3288" s="273">
        <v>108.22790000000001</v>
      </c>
      <c r="E3288" s="207">
        <f t="shared" si="224"/>
        <v>0.11</v>
      </c>
      <c r="F3288" s="207">
        <f t="shared" si="222"/>
        <v>-9.999999999999995E-3</v>
      </c>
      <c r="G3288" s="187">
        <f t="shared" si="226"/>
        <v>8.8905553453655847E-3</v>
      </c>
      <c r="H3288" s="187">
        <f t="shared" si="225"/>
        <v>0.1405720227757008</v>
      </c>
      <c r="I3288" s="184"/>
      <c r="J3288" s="184"/>
      <c r="K3288" s="184"/>
      <c r="L3288" s="184"/>
      <c r="M3288" s="184"/>
      <c r="N3288" s="184"/>
      <c r="O3288" s="276"/>
      <c r="P3288" s="228"/>
    </row>
    <row r="3289" spans="1:16" x14ac:dyDescent="0.35">
      <c r="A3289" s="204">
        <f t="shared" si="221"/>
        <v>44454</v>
      </c>
      <c r="B3289" s="274">
        <v>87489.77</v>
      </c>
      <c r="C3289" s="207">
        <f t="shared" si="223"/>
        <v>0.82</v>
      </c>
      <c r="D3289" s="273">
        <v>109.0941</v>
      </c>
      <c r="E3289" s="207">
        <f t="shared" si="224"/>
        <v>0.8</v>
      </c>
      <c r="F3289" s="207">
        <f t="shared" si="222"/>
        <v>-1.9999999999999907E-2</v>
      </c>
      <c r="G3289" s="187">
        <f t="shared" si="226"/>
        <v>8.9381502483109245E-3</v>
      </c>
      <c r="H3289" s="187">
        <f t="shared" si="225"/>
        <v>0.14132456426731044</v>
      </c>
      <c r="I3289" s="184"/>
      <c r="J3289" s="184"/>
      <c r="K3289" s="184"/>
      <c r="L3289" s="184"/>
      <c r="M3289" s="184"/>
      <c r="N3289" s="184"/>
      <c r="O3289" s="276"/>
      <c r="P3289" s="228"/>
    </row>
    <row r="3290" spans="1:16" x14ac:dyDescent="0.35">
      <c r="A3290" s="204">
        <f t="shared" ref="A3290:A3291" si="227">A3289+1</f>
        <v>44455</v>
      </c>
      <c r="B3290" s="274">
        <v>88112.48</v>
      </c>
      <c r="C3290" s="207">
        <f t="shared" si="223"/>
        <v>0.71</v>
      </c>
      <c r="D3290" s="273">
        <v>109.867</v>
      </c>
      <c r="E3290" s="207">
        <f t="shared" si="224"/>
        <v>0.71</v>
      </c>
      <c r="F3290" s="207">
        <f t="shared" si="222"/>
        <v>0</v>
      </c>
      <c r="G3290" s="187">
        <f t="shared" si="226"/>
        <v>8.937063124561391E-3</v>
      </c>
      <c r="H3290" s="187">
        <f t="shared" si="225"/>
        <v>0.1413073753315755</v>
      </c>
      <c r="I3290" s="184"/>
      <c r="J3290" s="184"/>
      <c r="K3290" s="184"/>
      <c r="L3290" s="184"/>
      <c r="M3290" s="184"/>
      <c r="N3290" s="184"/>
      <c r="O3290" s="276"/>
      <c r="P3290" s="228"/>
    </row>
    <row r="3291" spans="1:16" x14ac:dyDescent="0.35">
      <c r="A3291" s="204">
        <f t="shared" si="227"/>
        <v>44456</v>
      </c>
      <c r="B3291" s="274">
        <v>87925.84</v>
      </c>
      <c r="C3291" s="207">
        <f t="shared" si="223"/>
        <v>-0.21</v>
      </c>
      <c r="D3291" s="273">
        <v>109.62779999999999</v>
      </c>
      <c r="E3291" s="207">
        <f t="shared" si="224"/>
        <v>-0.22</v>
      </c>
      <c r="F3291" s="207">
        <f t="shared" si="222"/>
        <v>-1.0000000000000009E-2</v>
      </c>
      <c r="G3291" s="187">
        <f t="shared" si="226"/>
        <v>8.9381502483109245E-3</v>
      </c>
      <c r="H3291" s="187">
        <f t="shared" si="225"/>
        <v>0.14132456426731044</v>
      </c>
      <c r="I3291" s="184"/>
      <c r="J3291" s="184"/>
      <c r="K3291" s="184"/>
      <c r="L3291" s="184"/>
      <c r="M3291" s="184"/>
      <c r="N3291" s="184"/>
      <c r="O3291" s="276"/>
      <c r="P3291" s="228"/>
    </row>
    <row r="3292" spans="1:16" x14ac:dyDescent="0.35">
      <c r="A3292" s="204">
        <f>A3291+3</f>
        <v>44459</v>
      </c>
      <c r="B3292" s="274">
        <v>87143.71</v>
      </c>
      <c r="C3292" s="207">
        <f t="shared" si="223"/>
        <v>-0.89</v>
      </c>
      <c r="D3292" s="273">
        <v>108.67</v>
      </c>
      <c r="E3292" s="207">
        <f t="shared" si="224"/>
        <v>-0.87</v>
      </c>
      <c r="F3292" s="207">
        <f t="shared" si="222"/>
        <v>2.0000000000000018E-2</v>
      </c>
      <c r="G3292" s="187">
        <f t="shared" si="226"/>
        <v>9.0268488697995541E-3</v>
      </c>
      <c r="H3292" s="187">
        <f t="shared" si="225"/>
        <v>0.14272701261341655</v>
      </c>
      <c r="I3292" s="184"/>
      <c r="J3292" s="184"/>
      <c r="K3292" s="184"/>
      <c r="L3292" s="184"/>
      <c r="M3292" s="184"/>
      <c r="N3292" s="184"/>
      <c r="O3292" s="276"/>
      <c r="P3292" s="228"/>
    </row>
    <row r="3293" spans="1:16" x14ac:dyDescent="0.35">
      <c r="A3293" s="204">
        <f t="shared" ref="A3293:A3296" si="228">A3292+1</f>
        <v>44460</v>
      </c>
      <c r="B3293" s="274">
        <v>87910.02</v>
      </c>
      <c r="C3293" s="207">
        <f t="shared" si="223"/>
        <v>0.88</v>
      </c>
      <c r="D3293" s="273">
        <v>109.6298</v>
      </c>
      <c r="E3293" s="207">
        <f t="shared" si="224"/>
        <v>0.88</v>
      </c>
      <c r="F3293" s="207">
        <f t="shared" si="222"/>
        <v>0</v>
      </c>
      <c r="G3293" s="187">
        <f t="shared" si="226"/>
        <v>9.0268488697995541E-3</v>
      </c>
      <c r="H3293" s="187">
        <f t="shared" si="225"/>
        <v>0.14272701261341655</v>
      </c>
      <c r="I3293" s="184"/>
      <c r="J3293" s="184"/>
      <c r="K3293" s="184"/>
      <c r="L3293" s="184"/>
      <c r="M3293" s="184"/>
      <c r="N3293" s="184"/>
      <c r="O3293" s="276"/>
      <c r="P3293" s="228"/>
    </row>
    <row r="3294" spans="1:16" x14ac:dyDescent="0.35">
      <c r="A3294" s="204">
        <f t="shared" si="228"/>
        <v>44461</v>
      </c>
      <c r="B3294" s="274">
        <v>87793.89</v>
      </c>
      <c r="C3294" s="207">
        <f t="shared" si="223"/>
        <v>-0.13</v>
      </c>
      <c r="D3294" s="273">
        <v>109.48779999999999</v>
      </c>
      <c r="E3294" s="207">
        <f t="shared" si="224"/>
        <v>-0.13</v>
      </c>
      <c r="F3294" s="207">
        <f t="shared" si="222"/>
        <v>0</v>
      </c>
      <c r="G3294" s="187">
        <f t="shared" si="226"/>
        <v>9.0255930103078693E-3</v>
      </c>
      <c r="H3294" s="187">
        <f t="shared" si="225"/>
        <v>0.14270715573134224</v>
      </c>
      <c r="I3294" s="184"/>
      <c r="J3294" s="184"/>
      <c r="K3294" s="184"/>
      <c r="L3294" s="184"/>
      <c r="M3294" s="184"/>
      <c r="N3294" s="184"/>
      <c r="O3294" s="276"/>
      <c r="P3294" s="228"/>
    </row>
    <row r="3295" spans="1:16" x14ac:dyDescent="0.35">
      <c r="A3295" s="204">
        <f t="shared" si="228"/>
        <v>44462</v>
      </c>
      <c r="B3295" s="274">
        <v>89221.23</v>
      </c>
      <c r="C3295" s="207">
        <f t="shared" si="223"/>
        <v>1.63</v>
      </c>
      <c r="D3295" s="273">
        <v>111.2653</v>
      </c>
      <c r="E3295" s="207">
        <f t="shared" si="224"/>
        <v>1.62</v>
      </c>
      <c r="F3295" s="207">
        <f t="shared" si="222"/>
        <v>-9.9999999999997868E-3</v>
      </c>
      <c r="G3295" s="187">
        <f t="shared" si="226"/>
        <v>8.983149863732871E-3</v>
      </c>
      <c r="H3295" s="187">
        <f t="shared" si="225"/>
        <v>0.14203607066013538</v>
      </c>
      <c r="I3295" s="184"/>
      <c r="J3295" s="184"/>
      <c r="K3295" s="184"/>
      <c r="L3295" s="184"/>
      <c r="M3295" s="184"/>
      <c r="N3295" s="184"/>
      <c r="O3295" s="276"/>
      <c r="P3295" s="228"/>
    </row>
    <row r="3296" spans="1:16" x14ac:dyDescent="0.35">
      <c r="A3296" s="204">
        <f t="shared" si="228"/>
        <v>44463</v>
      </c>
      <c r="B3296" s="274">
        <v>89464.24</v>
      </c>
      <c r="C3296" s="207">
        <f t="shared" si="223"/>
        <v>0.27</v>
      </c>
      <c r="D3296" s="273">
        <v>111.55970000000001</v>
      </c>
      <c r="E3296" s="207">
        <f t="shared" si="224"/>
        <v>0.26</v>
      </c>
      <c r="F3296" s="207">
        <f t="shared" si="222"/>
        <v>-1.0000000000000009E-2</v>
      </c>
      <c r="G3296" s="187">
        <f t="shared" si="226"/>
        <v>8.9397806860604303E-3</v>
      </c>
      <c r="H3296" s="187">
        <f t="shared" si="225"/>
        <v>0.14135034375166822</v>
      </c>
      <c r="I3296" s="184"/>
      <c r="J3296" s="184"/>
      <c r="K3296" s="184"/>
      <c r="L3296" s="184"/>
      <c r="M3296" s="184"/>
      <c r="N3296" s="184"/>
      <c r="O3296" s="276"/>
      <c r="P3296" s="228"/>
    </row>
    <row r="3297" spans="1:16" x14ac:dyDescent="0.35">
      <c r="A3297" s="204">
        <f>A3296+3</f>
        <v>44466</v>
      </c>
      <c r="B3297" s="274">
        <v>89508.05</v>
      </c>
      <c r="C3297" s="207">
        <f t="shared" si="223"/>
        <v>0.05</v>
      </c>
      <c r="D3297" s="273">
        <v>111.6033</v>
      </c>
      <c r="E3297" s="207">
        <f t="shared" si="224"/>
        <v>0.04</v>
      </c>
      <c r="F3297" s="207">
        <f t="shared" si="222"/>
        <v>-1.0000000000000002E-2</v>
      </c>
      <c r="G3297" s="187">
        <f t="shared" si="226"/>
        <v>8.8954719329242954E-3</v>
      </c>
      <c r="H3297" s="187">
        <f t="shared" si="225"/>
        <v>0.14064976085070666</v>
      </c>
      <c r="I3297" s="184"/>
      <c r="J3297" s="184"/>
      <c r="K3297" s="184"/>
      <c r="L3297" s="184"/>
      <c r="M3297" s="184"/>
      <c r="N3297" s="184"/>
      <c r="O3297" s="276"/>
      <c r="P3297" s="228"/>
    </row>
    <row r="3298" spans="1:16" x14ac:dyDescent="0.35">
      <c r="A3298" s="204">
        <f t="shared" ref="A3298:A3301" si="229">A3297+1</f>
        <v>44467</v>
      </c>
      <c r="B3298" s="274">
        <v>88896.79</v>
      </c>
      <c r="C3298" s="207">
        <f t="shared" si="223"/>
        <v>-0.68</v>
      </c>
      <c r="D3298" s="273">
        <v>110.8313</v>
      </c>
      <c r="E3298" s="207">
        <f t="shared" si="224"/>
        <v>-0.69</v>
      </c>
      <c r="F3298" s="207">
        <f t="shared" si="222"/>
        <v>-9.9999999999998979E-3</v>
      </c>
      <c r="G3298" s="187">
        <f t="shared" si="226"/>
        <v>8.7584282876971824E-3</v>
      </c>
      <c r="H3298" s="187">
        <f t="shared" si="225"/>
        <v>0.13848291056185796</v>
      </c>
      <c r="I3298" s="184"/>
      <c r="J3298" s="184"/>
      <c r="K3298" s="184"/>
      <c r="L3298" s="184"/>
      <c r="M3298" s="184"/>
      <c r="N3298" s="184"/>
      <c r="O3298" s="276"/>
      <c r="P3298" s="228"/>
    </row>
    <row r="3299" spans="1:16" x14ac:dyDescent="0.35">
      <c r="A3299" s="204">
        <f t="shared" si="229"/>
        <v>44468</v>
      </c>
      <c r="B3299" s="274">
        <v>88517.87</v>
      </c>
      <c r="C3299" s="207">
        <f t="shared" si="223"/>
        <v>-0.43</v>
      </c>
      <c r="D3299" s="273">
        <v>110.3565</v>
      </c>
      <c r="E3299" s="207">
        <f t="shared" si="224"/>
        <v>-0.43</v>
      </c>
      <c r="F3299" s="207">
        <f t="shared" si="222"/>
        <v>0</v>
      </c>
      <c r="G3299" s="187">
        <f t="shared" si="226"/>
        <v>8.758613179735239E-3</v>
      </c>
      <c r="H3299" s="187">
        <f t="shared" si="225"/>
        <v>0.13848583396166539</v>
      </c>
      <c r="I3299" s="184"/>
      <c r="J3299" s="184"/>
      <c r="K3299" s="184"/>
      <c r="L3299" s="184"/>
      <c r="M3299" s="184"/>
      <c r="N3299" s="184"/>
      <c r="O3299" s="276"/>
      <c r="P3299" s="228"/>
    </row>
    <row r="3300" spans="1:16" x14ac:dyDescent="0.35">
      <c r="A3300" s="204">
        <f t="shared" si="229"/>
        <v>44469</v>
      </c>
      <c r="B3300" s="274">
        <v>88090.42</v>
      </c>
      <c r="C3300" s="207">
        <f t="shared" si="223"/>
        <v>-0.48</v>
      </c>
      <c r="D3300" s="273">
        <v>109.819</v>
      </c>
      <c r="E3300" s="207">
        <f t="shared" si="224"/>
        <v>-0.49</v>
      </c>
      <c r="F3300" s="207">
        <f t="shared" si="222"/>
        <v>-1.0000000000000009E-2</v>
      </c>
      <c r="G3300" s="187">
        <f t="shared" si="226"/>
        <v>8.6192059513637651E-3</v>
      </c>
      <c r="H3300" s="187">
        <f t="shared" si="225"/>
        <v>0.13628161214193987</v>
      </c>
      <c r="I3300" s="184"/>
      <c r="J3300" s="184"/>
      <c r="K3300" s="184"/>
      <c r="L3300" s="184"/>
      <c r="M3300" s="184"/>
      <c r="N3300" s="184"/>
      <c r="O3300" s="276"/>
      <c r="P3300" s="228"/>
    </row>
    <row r="3301" spans="1:16" x14ac:dyDescent="0.35">
      <c r="A3301" s="204">
        <f t="shared" si="229"/>
        <v>44470</v>
      </c>
      <c r="B3301" s="274">
        <v>87552.91</v>
      </c>
      <c r="C3301" s="207">
        <f t="shared" si="223"/>
        <v>-0.61</v>
      </c>
      <c r="D3301" s="273">
        <v>109.1297</v>
      </c>
      <c r="E3301" s="207">
        <f t="shared" si="224"/>
        <v>-0.63</v>
      </c>
      <c r="F3301" s="207">
        <f t="shared" si="222"/>
        <v>-2.0000000000000018E-2</v>
      </c>
      <c r="G3301" s="187">
        <f t="shared" si="226"/>
        <v>8.666048788601723E-3</v>
      </c>
      <c r="H3301" s="187">
        <f t="shared" si="225"/>
        <v>0.13702226243062238</v>
      </c>
      <c r="I3301" s="184"/>
      <c r="J3301" s="184"/>
      <c r="K3301" s="184"/>
      <c r="L3301" s="184"/>
      <c r="M3301" s="184"/>
      <c r="N3301" s="184"/>
      <c r="P3301" s="228"/>
    </row>
    <row r="3302" spans="1:16" x14ac:dyDescent="0.35">
      <c r="A3302" s="204">
        <f>A3301+3</f>
        <v>44473</v>
      </c>
      <c r="B3302" s="274">
        <v>88348.11</v>
      </c>
      <c r="C3302" s="207">
        <f t="shared" si="223"/>
        <v>0.91</v>
      </c>
      <c r="D3302" s="273">
        <v>110.1165</v>
      </c>
      <c r="E3302" s="207">
        <f t="shared" si="224"/>
        <v>0.9</v>
      </c>
      <c r="F3302" s="207">
        <f t="shared" si="222"/>
        <v>-1.0000000000000009E-2</v>
      </c>
      <c r="G3302" s="187">
        <f t="shared" si="226"/>
        <v>8.666048788601723E-3</v>
      </c>
      <c r="H3302" s="187">
        <f t="shared" si="225"/>
        <v>0.13702226243062238</v>
      </c>
      <c r="I3302" s="184"/>
      <c r="J3302" s="184"/>
      <c r="K3302" s="184"/>
      <c r="L3302" s="184"/>
      <c r="M3302" s="184"/>
      <c r="N3302" s="184"/>
      <c r="P3302" s="228"/>
    </row>
    <row r="3303" spans="1:16" x14ac:dyDescent="0.35">
      <c r="A3303" s="204">
        <f t="shared" ref="A3303:A3366" si="230">A3302+1</f>
        <v>44474</v>
      </c>
      <c r="B3303" s="274">
        <v>89011.93</v>
      </c>
      <c r="C3303" s="207">
        <f t="shared" si="223"/>
        <v>0.75</v>
      </c>
      <c r="D3303" s="273">
        <v>110.95529999999999</v>
      </c>
      <c r="E3303" s="207">
        <f t="shared" si="224"/>
        <v>0.76</v>
      </c>
      <c r="F3303" s="207">
        <f t="shared" si="222"/>
        <v>1.0000000000000009E-2</v>
      </c>
      <c r="G3303" s="187">
        <f t="shared" si="226"/>
        <v>8.7122680432727157E-3</v>
      </c>
      <c r="H3303" s="187">
        <f t="shared" si="225"/>
        <v>0.13775305301320093</v>
      </c>
      <c r="I3303" s="184"/>
      <c r="J3303" s="184"/>
      <c r="K3303" s="184"/>
      <c r="L3303" s="184"/>
      <c r="M3303" s="184"/>
      <c r="N3303" s="184"/>
      <c r="P3303" s="228"/>
    </row>
    <row r="3304" spans="1:16" x14ac:dyDescent="0.35">
      <c r="A3304" s="204">
        <f t="shared" si="230"/>
        <v>44475</v>
      </c>
      <c r="B3304" s="274">
        <v>88184.83</v>
      </c>
      <c r="C3304" s="207">
        <f t="shared" si="223"/>
        <v>-0.93</v>
      </c>
      <c r="D3304" s="273">
        <v>109.91119999999999</v>
      </c>
      <c r="E3304" s="207">
        <f t="shared" si="224"/>
        <v>-0.94</v>
      </c>
      <c r="F3304" s="207">
        <f t="shared" si="222"/>
        <v>-9.9999999999998979E-3</v>
      </c>
      <c r="G3304" s="187">
        <f t="shared" si="226"/>
        <v>8.7122680432727157E-3</v>
      </c>
      <c r="H3304" s="187">
        <f t="shared" si="225"/>
        <v>0.13775305301320093</v>
      </c>
    </row>
    <row r="3305" spans="1:16" x14ac:dyDescent="0.35">
      <c r="A3305" s="204">
        <f t="shared" si="230"/>
        <v>44476</v>
      </c>
      <c r="B3305" s="274">
        <v>88912.04</v>
      </c>
      <c r="C3305" s="207">
        <f t="shared" si="223"/>
        <v>0.82</v>
      </c>
      <c r="D3305" s="273">
        <v>110.8125</v>
      </c>
      <c r="E3305" s="207">
        <f t="shared" si="224"/>
        <v>0.82</v>
      </c>
      <c r="F3305" s="207">
        <f t="shared" si="222"/>
        <v>0</v>
      </c>
      <c r="G3305" s="187">
        <f t="shared" si="226"/>
        <v>8.7118962881129278E-3</v>
      </c>
      <c r="H3305" s="187">
        <f t="shared" si="225"/>
        <v>0.1377471750480167</v>
      </c>
    </row>
    <row r="3306" spans="1:16" x14ac:dyDescent="0.35">
      <c r="A3306" s="204">
        <f t="shared" si="230"/>
        <v>44477</v>
      </c>
      <c r="B3306" s="274">
        <v>89480.02</v>
      </c>
      <c r="C3306" s="207">
        <f t="shared" si="223"/>
        <v>0.64</v>
      </c>
      <c r="D3306" s="273">
        <v>111.51049999999999</v>
      </c>
      <c r="E3306" s="207">
        <f t="shared" si="224"/>
        <v>0.63</v>
      </c>
      <c r="F3306" s="207">
        <f t="shared" si="222"/>
        <v>-1.0000000000000009E-2</v>
      </c>
      <c r="G3306" s="187">
        <f t="shared" si="226"/>
        <v>8.7122680432727157E-3</v>
      </c>
      <c r="H3306" s="187">
        <f t="shared" si="225"/>
        <v>0.13775305301320093</v>
      </c>
    </row>
    <row r="3307" spans="1:16" x14ac:dyDescent="0.35">
      <c r="A3307" s="204">
        <f>A3306+3</f>
        <v>44480</v>
      </c>
      <c r="B3307" s="274">
        <v>89594.33</v>
      </c>
      <c r="C3307" s="207">
        <f t="shared" si="223"/>
        <v>0.13</v>
      </c>
      <c r="D3307" s="273">
        <v>111.6482</v>
      </c>
      <c r="E3307" s="207">
        <f t="shared" si="224"/>
        <v>0.12</v>
      </c>
      <c r="F3307" s="207">
        <f t="shared" si="222"/>
        <v>-1.0000000000000009E-2</v>
      </c>
      <c r="G3307" s="187">
        <f t="shared" si="226"/>
        <v>8.7124539149041474E-3</v>
      </c>
      <c r="H3307" s="187">
        <f t="shared" si="225"/>
        <v>0.13775599190173962</v>
      </c>
    </row>
    <row r="3308" spans="1:16" x14ac:dyDescent="0.35">
      <c r="A3308" s="204">
        <f t="shared" si="230"/>
        <v>44481</v>
      </c>
      <c r="B3308" s="274">
        <v>89815.61</v>
      </c>
      <c r="C3308" s="207">
        <f t="shared" si="223"/>
        <v>0.25</v>
      </c>
      <c r="D3308" s="273">
        <v>111.9211</v>
      </c>
      <c r="E3308" s="207">
        <f t="shared" si="224"/>
        <v>0.24</v>
      </c>
      <c r="F3308" s="207">
        <f t="shared" si="222"/>
        <v>-1.0000000000000009E-2</v>
      </c>
      <c r="G3308" s="187">
        <f t="shared" si="226"/>
        <v>8.7124539149041474E-3</v>
      </c>
      <c r="H3308" s="187">
        <f t="shared" si="225"/>
        <v>0.13775599190173962</v>
      </c>
    </row>
    <row r="3309" spans="1:16" x14ac:dyDescent="0.35">
      <c r="A3309" s="204">
        <f t="shared" si="230"/>
        <v>44482</v>
      </c>
      <c r="B3309" s="274">
        <v>90490.13</v>
      </c>
      <c r="C3309" s="207">
        <f t="shared" si="223"/>
        <v>0.75</v>
      </c>
      <c r="D3309" s="273">
        <v>112.75749999999999</v>
      </c>
      <c r="E3309" s="207">
        <f t="shared" si="224"/>
        <v>0.75</v>
      </c>
      <c r="F3309" s="207">
        <f t="shared" si="222"/>
        <v>0</v>
      </c>
      <c r="G3309" s="187">
        <f t="shared" si="226"/>
        <v>8.7124539149041474E-3</v>
      </c>
      <c r="H3309" s="187">
        <f t="shared" si="225"/>
        <v>0.13775599190173962</v>
      </c>
    </row>
    <row r="3310" spans="1:16" x14ac:dyDescent="0.35">
      <c r="A3310" s="204">
        <f t="shared" si="230"/>
        <v>44483</v>
      </c>
      <c r="B3310" s="274">
        <v>91347.440784423205</v>
      </c>
      <c r="C3310" s="207">
        <f t="shared" si="223"/>
        <v>0.95</v>
      </c>
      <c r="D3310" s="273">
        <v>113.8223</v>
      </c>
      <c r="E3310" s="207">
        <f t="shared" si="224"/>
        <v>0.94</v>
      </c>
      <c r="F3310" s="207">
        <f t="shared" si="222"/>
        <v>-1.0000000000000009E-2</v>
      </c>
      <c r="G3310" s="187">
        <f t="shared" si="226"/>
        <v>8.7124539149041474E-3</v>
      </c>
      <c r="H3310" s="187">
        <f t="shared" si="225"/>
        <v>0.13775599190173962</v>
      </c>
    </row>
    <row r="3311" spans="1:16" x14ac:dyDescent="0.35">
      <c r="A3311" s="204">
        <f>A3310+4</f>
        <v>44487</v>
      </c>
      <c r="B3311" s="274">
        <v>92032.320000000007</v>
      </c>
      <c r="C3311" s="207">
        <f t="shared" si="223"/>
        <v>0.75</v>
      </c>
      <c r="D3311" s="273">
        <v>114.6657</v>
      </c>
      <c r="E3311" s="207">
        <f t="shared" si="224"/>
        <v>0.74</v>
      </c>
      <c r="F3311" s="207">
        <f t="shared" si="222"/>
        <v>-1.0000000000000009E-2</v>
      </c>
      <c r="G3311" s="187">
        <f t="shared" si="226"/>
        <v>8.7124539149041457E-3</v>
      </c>
      <c r="H3311" s="187">
        <f t="shared" si="225"/>
        <v>0.13775599190173959</v>
      </c>
    </row>
    <row r="3312" spans="1:16" x14ac:dyDescent="0.35">
      <c r="A3312" s="204">
        <f>A3311+1</f>
        <v>44488</v>
      </c>
      <c r="B3312" s="274">
        <v>91958.506524095894</v>
      </c>
      <c r="C3312" s="207">
        <f t="shared" si="223"/>
        <v>-0.08</v>
      </c>
      <c r="D3312" s="273">
        <v>114.5698</v>
      </c>
      <c r="E3312" s="207">
        <f t="shared" si="224"/>
        <v>-0.08</v>
      </c>
      <c r="F3312" s="207">
        <f t="shared" si="222"/>
        <v>0</v>
      </c>
      <c r="G3312" s="187">
        <f t="shared" si="226"/>
        <v>8.7124539149041457E-3</v>
      </c>
      <c r="H3312" s="187">
        <f t="shared" si="225"/>
        <v>0.13775599190173959</v>
      </c>
    </row>
    <row r="3313" spans="1:8" x14ac:dyDescent="0.35">
      <c r="A3313" s="204">
        <f>A3312+1</f>
        <v>44489</v>
      </c>
      <c r="B3313" s="274">
        <v>91278.924218575601</v>
      </c>
      <c r="C3313" s="207">
        <f t="shared" si="223"/>
        <v>-0.74</v>
      </c>
      <c r="D3313" s="273">
        <v>113.7204</v>
      </c>
      <c r="E3313" s="207">
        <f t="shared" si="224"/>
        <v>-0.74</v>
      </c>
      <c r="F3313" s="207">
        <f t="shared" si="222"/>
        <v>0</v>
      </c>
      <c r="G3313" s="187">
        <f t="shared" si="226"/>
        <v>8.7124539149041457E-3</v>
      </c>
      <c r="H3313" s="187">
        <f t="shared" si="225"/>
        <v>0.13775599190173959</v>
      </c>
    </row>
    <row r="3314" spans="1:8" x14ac:dyDescent="0.35">
      <c r="A3314" s="204">
        <f t="shared" ref="A3314:A3315" si="231">A3313+1</f>
        <v>44490</v>
      </c>
      <c r="B3314" s="274">
        <v>90792.148252895306</v>
      </c>
      <c r="C3314" s="207">
        <f t="shared" si="223"/>
        <v>-0.53</v>
      </c>
      <c r="D3314" s="273">
        <v>113.11069999999999</v>
      </c>
      <c r="E3314" s="207">
        <f t="shared" si="224"/>
        <v>-0.54</v>
      </c>
      <c r="F3314" s="207">
        <f t="shared" si="222"/>
        <v>-1.0000000000000009E-2</v>
      </c>
      <c r="G3314" s="187">
        <f t="shared" si="226"/>
        <v>8.7124539149041457E-3</v>
      </c>
      <c r="H3314" s="187">
        <f t="shared" si="225"/>
        <v>0.13775599190173959</v>
      </c>
    </row>
    <row r="3315" spans="1:8" x14ac:dyDescent="0.35">
      <c r="A3315" s="204">
        <f t="shared" si="231"/>
        <v>44491</v>
      </c>
      <c r="B3315" s="274">
        <v>90640.320990998705</v>
      </c>
      <c r="C3315" s="207">
        <f t="shared" si="223"/>
        <v>-0.17</v>
      </c>
      <c r="D3315" s="273">
        <v>112.919</v>
      </c>
      <c r="E3315" s="207">
        <f t="shared" si="224"/>
        <v>-0.17</v>
      </c>
      <c r="F3315" s="207">
        <f t="shared" si="222"/>
        <v>0</v>
      </c>
      <c r="G3315" s="187">
        <f t="shared" si="226"/>
        <v>8.7124539149041457E-3</v>
      </c>
      <c r="H3315" s="187">
        <f t="shared" si="225"/>
        <v>0.13775599190173959</v>
      </c>
    </row>
    <row r="3316" spans="1:8" x14ac:dyDescent="0.35">
      <c r="A3316" s="204">
        <f>A3315+3</f>
        <v>44494</v>
      </c>
      <c r="B3316" s="274">
        <v>90857.0515247406</v>
      </c>
      <c r="C3316" s="207">
        <f t="shared" si="223"/>
        <v>0.24</v>
      </c>
      <c r="D3316" s="273">
        <v>113.1802</v>
      </c>
      <c r="E3316" s="207">
        <f t="shared" si="224"/>
        <v>0.23</v>
      </c>
      <c r="F3316" s="207">
        <f t="shared" si="222"/>
        <v>-9.9999999999999811E-3</v>
      </c>
      <c r="G3316" s="187">
        <f t="shared" si="226"/>
        <v>8.712268043272714E-3</v>
      </c>
      <c r="H3316" s="187">
        <f t="shared" si="225"/>
        <v>0.1377530530132009</v>
      </c>
    </row>
    <row r="3317" spans="1:8" x14ac:dyDescent="0.35">
      <c r="A3317" s="204">
        <f>A3316+1</f>
        <v>44495</v>
      </c>
      <c r="B3317" s="274">
        <v>91525.641446935406</v>
      </c>
      <c r="C3317" s="207">
        <f t="shared" si="223"/>
        <v>0.74</v>
      </c>
      <c r="D3317" s="273">
        <v>114.0087</v>
      </c>
      <c r="E3317" s="207">
        <f t="shared" si="224"/>
        <v>0.73</v>
      </c>
      <c r="F3317" s="207">
        <f t="shared" si="222"/>
        <v>-1.0000000000000009E-2</v>
      </c>
      <c r="G3317" s="187">
        <f t="shared" si="226"/>
        <v>8.7118962881129244E-3</v>
      </c>
      <c r="H3317" s="187">
        <f t="shared" si="225"/>
        <v>0.13774717504801665</v>
      </c>
    </row>
    <row r="3318" spans="1:8" x14ac:dyDescent="0.35">
      <c r="A3318" s="204">
        <f t="shared" ref="A3318:A3320" si="232">A3317+1</f>
        <v>44496</v>
      </c>
      <c r="B3318" s="274">
        <v>91216.931439313994</v>
      </c>
      <c r="C3318" s="207">
        <f t="shared" si="223"/>
        <v>-0.34</v>
      </c>
      <c r="D3318" s="55">
        <v>113.6211</v>
      </c>
      <c r="E3318" s="207">
        <f t="shared" si="224"/>
        <v>-0.34</v>
      </c>
      <c r="F3318" s="207">
        <f t="shared" si="222"/>
        <v>0</v>
      </c>
      <c r="G3318" s="187">
        <f t="shared" si="226"/>
        <v>8.7118962881129244E-3</v>
      </c>
      <c r="H3318" s="187">
        <f t="shared" si="225"/>
        <v>0.13774717504801665</v>
      </c>
    </row>
    <row r="3319" spans="1:8" x14ac:dyDescent="0.35">
      <c r="A3319" s="204">
        <f t="shared" si="232"/>
        <v>44497</v>
      </c>
      <c r="B3319" s="274">
        <v>89490.625509926205</v>
      </c>
      <c r="C3319" s="207">
        <f t="shared" si="223"/>
        <v>-1.89</v>
      </c>
      <c r="D3319" s="273">
        <v>111.4773</v>
      </c>
      <c r="E3319" s="207">
        <f t="shared" si="224"/>
        <v>-1.89</v>
      </c>
      <c r="F3319" s="207">
        <f t="shared" si="222"/>
        <v>0</v>
      </c>
      <c r="G3319" s="187">
        <f t="shared" si="226"/>
        <v>8.7118962881129244E-3</v>
      </c>
      <c r="H3319" s="187">
        <f t="shared" si="225"/>
        <v>0.13774717504801665</v>
      </c>
    </row>
    <row r="3320" spans="1:8" x14ac:dyDescent="0.35">
      <c r="A3320" s="204">
        <f t="shared" si="232"/>
        <v>44498</v>
      </c>
      <c r="B3320" s="274">
        <v>88479.474865501907</v>
      </c>
      <c r="C3320" s="207">
        <f t="shared" si="223"/>
        <v>-1.1299999999999999</v>
      </c>
      <c r="D3320" s="273">
        <v>110.23909999999999</v>
      </c>
      <c r="E3320" s="207">
        <f t="shared" si="224"/>
        <v>-1.1100000000000001</v>
      </c>
      <c r="F3320" s="207">
        <f t="shared" si="222"/>
        <v>1.9999999999999796E-2</v>
      </c>
      <c r="G3320" s="187">
        <f t="shared" si="226"/>
        <v>8.8502094923249251E-3</v>
      </c>
      <c r="H3320" s="187">
        <f t="shared" si="225"/>
        <v>0.13993409882694621</v>
      </c>
    </row>
    <row r="3321" spans="1:8" x14ac:dyDescent="0.35">
      <c r="A3321" s="204">
        <f>A3320+3</f>
        <v>44501</v>
      </c>
      <c r="B3321" s="274">
        <v>89720.018027270693</v>
      </c>
      <c r="C3321" s="207">
        <f t="shared" si="223"/>
        <v>1.4</v>
      </c>
      <c r="D3321" s="273">
        <v>111.7931</v>
      </c>
      <c r="E3321" s="207">
        <f t="shared" si="224"/>
        <v>1.41</v>
      </c>
      <c r="F3321" s="207">
        <f t="shared" si="222"/>
        <v>1.0000000000000009E-2</v>
      </c>
      <c r="G3321" s="187">
        <f t="shared" si="226"/>
        <v>8.8954719329242919E-3</v>
      </c>
      <c r="H3321" s="187">
        <f t="shared" si="225"/>
        <v>0.1406497608507066</v>
      </c>
    </row>
    <row r="3322" spans="1:8" x14ac:dyDescent="0.35">
      <c r="A3322" s="204">
        <f>A3321+1</f>
        <v>44502</v>
      </c>
      <c r="B3322" s="274">
        <v>89556.804285551596</v>
      </c>
      <c r="C3322" s="207">
        <f t="shared" si="223"/>
        <v>-0.18</v>
      </c>
      <c r="D3322" s="273">
        <v>111.58750000000001</v>
      </c>
      <c r="E3322" s="207">
        <f t="shared" si="224"/>
        <v>-0.18</v>
      </c>
      <c r="F3322" s="207">
        <f t="shared" si="222"/>
        <v>0</v>
      </c>
      <c r="G3322" s="187">
        <f t="shared" si="226"/>
        <v>8.8954719329242919E-3</v>
      </c>
      <c r="H3322" s="187">
        <f t="shared" si="225"/>
        <v>0.1406497608507066</v>
      </c>
    </row>
    <row r="3323" spans="1:8" x14ac:dyDescent="0.35">
      <c r="A3323" s="204">
        <f>A3322+1</f>
        <v>44503</v>
      </c>
      <c r="B3323" s="274">
        <v>89173.186154817406</v>
      </c>
      <c r="C3323" s="207">
        <f t="shared" si="223"/>
        <v>-0.43</v>
      </c>
      <c r="D3323" s="273">
        <v>111.10680000000001</v>
      </c>
      <c r="E3323" s="207">
        <f t="shared" si="224"/>
        <v>-0.43</v>
      </c>
      <c r="F3323" s="207">
        <f t="shared" si="222"/>
        <v>0</v>
      </c>
      <c r="G3323" s="187">
        <f t="shared" si="226"/>
        <v>8.8954719329242919E-3</v>
      </c>
      <c r="H3323" s="187">
        <f t="shared" si="225"/>
        <v>0.1406497608507066</v>
      </c>
    </row>
    <row r="3324" spans="1:8" x14ac:dyDescent="0.35">
      <c r="A3324" s="204">
        <f>A3323+5</f>
        <v>44508</v>
      </c>
      <c r="B3324" s="274">
        <v>90327.445996111303</v>
      </c>
      <c r="C3324" s="207">
        <f t="shared" si="223"/>
        <v>1.29</v>
      </c>
      <c r="D3324" s="273">
        <v>112.5377</v>
      </c>
      <c r="E3324" s="207">
        <f t="shared" si="224"/>
        <v>1.29</v>
      </c>
      <c r="F3324" s="207">
        <f t="shared" si="222"/>
        <v>0</v>
      </c>
      <c r="G3324" s="187">
        <f t="shared" si="226"/>
        <v>8.8951078344474618E-3</v>
      </c>
      <c r="H3324" s="187">
        <f t="shared" si="225"/>
        <v>0.1406440039483097</v>
      </c>
    </row>
    <row r="3325" spans="1:8" x14ac:dyDescent="0.35">
      <c r="A3325" s="204">
        <f>A3324+1</f>
        <v>44509</v>
      </c>
      <c r="B3325" s="274">
        <v>90160.110980939804</v>
      </c>
      <c r="C3325" s="207">
        <f t="shared" si="223"/>
        <v>-0.19</v>
      </c>
      <c r="D3325" s="273">
        <v>112.3378</v>
      </c>
      <c r="E3325" s="207">
        <f t="shared" si="224"/>
        <v>-0.18</v>
      </c>
      <c r="F3325" s="207">
        <f t="shared" si="222"/>
        <v>1.0000000000000009E-2</v>
      </c>
      <c r="G3325" s="187">
        <f t="shared" si="226"/>
        <v>8.8929229305373687E-3</v>
      </c>
      <c r="H3325" s="187">
        <f t="shared" si="225"/>
        <v>0.14060945758418719</v>
      </c>
    </row>
    <row r="3326" spans="1:8" x14ac:dyDescent="0.35">
      <c r="A3326" s="204">
        <f t="shared" si="230"/>
        <v>44510</v>
      </c>
      <c r="B3326" s="274">
        <v>90039.817547839397</v>
      </c>
      <c r="C3326" s="207">
        <f t="shared" si="223"/>
        <v>-0.13</v>
      </c>
      <c r="D3326" s="273">
        <v>112.1846</v>
      </c>
      <c r="E3326" s="207">
        <f t="shared" si="224"/>
        <v>-0.14000000000000001</v>
      </c>
      <c r="F3326" s="207">
        <f t="shared" si="222"/>
        <v>-1.0000000000000009E-2</v>
      </c>
      <c r="G3326" s="187">
        <f t="shared" si="226"/>
        <v>8.8929229305373704E-3</v>
      </c>
      <c r="H3326" s="187">
        <f t="shared" si="225"/>
        <v>0.14060945758418722</v>
      </c>
    </row>
    <row r="3327" spans="1:8" x14ac:dyDescent="0.35">
      <c r="A3327" s="204">
        <f>A3326+1</f>
        <v>44511</v>
      </c>
      <c r="B3327" s="274">
        <v>89393.6426088999</v>
      </c>
      <c r="C3327" s="207">
        <f t="shared" si="223"/>
        <v>-0.72</v>
      </c>
      <c r="D3327" s="273">
        <v>111.3779</v>
      </c>
      <c r="E3327" s="207">
        <f t="shared" si="224"/>
        <v>-0.72</v>
      </c>
      <c r="F3327" s="207">
        <f t="shared" si="222"/>
        <v>0</v>
      </c>
      <c r="G3327" s="187">
        <f t="shared" si="226"/>
        <v>8.8450846652875677E-3</v>
      </c>
      <c r="H3327" s="187">
        <f t="shared" si="225"/>
        <v>0.13985306819668392</v>
      </c>
    </row>
    <row r="3328" spans="1:8" x14ac:dyDescent="0.35">
      <c r="A3328" s="204">
        <f t="shared" si="230"/>
        <v>44512</v>
      </c>
      <c r="B3328" s="274">
        <v>90537.923249778702</v>
      </c>
      <c r="C3328" s="207">
        <f t="shared" si="223"/>
        <v>1.28</v>
      </c>
      <c r="D3328" s="273">
        <v>112.7908</v>
      </c>
      <c r="E3328" s="207">
        <f t="shared" si="224"/>
        <v>1.27</v>
      </c>
      <c r="F3328" s="207">
        <f t="shared" si="222"/>
        <v>-1.0000000000000009E-2</v>
      </c>
      <c r="G3328" s="187">
        <f t="shared" si="226"/>
        <v>8.8450846652875677E-3</v>
      </c>
      <c r="H3328" s="187">
        <f t="shared" si="225"/>
        <v>0.13985306819668392</v>
      </c>
    </row>
    <row r="3329" spans="1:8" x14ac:dyDescent="0.35">
      <c r="A3329" s="204">
        <f>A3328+3</f>
        <v>44515</v>
      </c>
      <c r="B3329" s="274">
        <v>90585.688413806594</v>
      </c>
      <c r="C3329" s="207">
        <f t="shared" si="223"/>
        <v>0.05</v>
      </c>
      <c r="D3329" s="273">
        <v>112.8471</v>
      </c>
      <c r="E3329" s="207">
        <f t="shared" si="224"/>
        <v>0.05</v>
      </c>
      <c r="F3329" s="207">
        <f t="shared" si="222"/>
        <v>0</v>
      </c>
      <c r="G3329" s="187">
        <f t="shared" si="226"/>
        <v>8.843619883516278E-3</v>
      </c>
      <c r="H3329" s="187">
        <f t="shared" si="225"/>
        <v>0.13982990796332206</v>
      </c>
    </row>
    <row r="3330" spans="1:8" x14ac:dyDescent="0.35">
      <c r="A3330" s="204">
        <f t="shared" si="230"/>
        <v>44516</v>
      </c>
      <c r="B3330" s="274">
        <v>89994.400158744305</v>
      </c>
      <c r="C3330" s="207">
        <f t="shared" si="223"/>
        <v>-0.65</v>
      </c>
      <c r="D3330" s="273">
        <v>112.1053</v>
      </c>
      <c r="E3330" s="207">
        <f t="shared" si="224"/>
        <v>-0.66</v>
      </c>
      <c r="F3330" s="207">
        <f t="shared" si="222"/>
        <v>-1.0000000000000009E-2</v>
      </c>
      <c r="G3330" s="187">
        <f t="shared" si="226"/>
        <v>8.843619883516278E-3</v>
      </c>
      <c r="H3330" s="187">
        <f t="shared" si="225"/>
        <v>0.13982990796332206</v>
      </c>
    </row>
    <row r="3331" spans="1:8" x14ac:dyDescent="0.35">
      <c r="A3331" s="204">
        <f t="shared" si="230"/>
        <v>44517</v>
      </c>
      <c r="B3331" s="274">
        <v>89525.88</v>
      </c>
      <c r="C3331" s="207">
        <f t="shared" si="223"/>
        <v>-0.52</v>
      </c>
      <c r="D3331" s="273">
        <v>111.5224</v>
      </c>
      <c r="E3331" s="207">
        <f t="shared" si="224"/>
        <v>-0.52</v>
      </c>
      <c r="F3331" s="207">
        <f t="shared" si="222"/>
        <v>0</v>
      </c>
      <c r="G3331" s="187">
        <f t="shared" si="226"/>
        <v>8.841971713970026E-3</v>
      </c>
      <c r="H3331" s="187">
        <f t="shared" si="225"/>
        <v>0.13980384811464064</v>
      </c>
    </row>
    <row r="3332" spans="1:8" x14ac:dyDescent="0.35">
      <c r="A3332" s="204">
        <f t="shared" si="230"/>
        <v>44518</v>
      </c>
      <c r="B3332" s="274">
        <v>88970.425066396405</v>
      </c>
      <c r="C3332" s="207">
        <f t="shared" si="223"/>
        <v>-0.62</v>
      </c>
      <c r="D3332" s="273">
        <v>110.83110000000001</v>
      </c>
      <c r="E3332" s="207">
        <f t="shared" si="224"/>
        <v>-0.62</v>
      </c>
      <c r="F3332" s="207">
        <f t="shared" si="222"/>
        <v>0</v>
      </c>
      <c r="G3332" s="187">
        <f t="shared" si="226"/>
        <v>8.8401400540755008E-3</v>
      </c>
      <c r="H3332" s="187">
        <f t="shared" si="225"/>
        <v>0.13977488702881322</v>
      </c>
    </row>
    <row r="3333" spans="1:8" x14ac:dyDescent="0.35">
      <c r="A3333" s="204">
        <f>A3332+4</f>
        <v>44522</v>
      </c>
      <c r="B3333" s="274">
        <v>87224.731227319906</v>
      </c>
      <c r="C3333" s="207">
        <f t="shared" si="223"/>
        <v>-1.96</v>
      </c>
      <c r="D3333" s="273">
        <v>108.6493</v>
      </c>
      <c r="E3333" s="207">
        <f t="shared" si="224"/>
        <v>-1.97</v>
      </c>
      <c r="F3333" s="207">
        <f t="shared" si="222"/>
        <v>-1.0000000000000009E-2</v>
      </c>
      <c r="G3333" s="187">
        <f t="shared" si="226"/>
        <v>8.8401400540755008E-3</v>
      </c>
      <c r="H3333" s="187">
        <f t="shared" si="225"/>
        <v>0.13977488702881322</v>
      </c>
    </row>
    <row r="3334" spans="1:8" x14ac:dyDescent="0.35">
      <c r="A3334" s="204">
        <f t="shared" si="230"/>
        <v>44523</v>
      </c>
      <c r="B3334" s="274">
        <v>87520.780133626497</v>
      </c>
      <c r="C3334" s="207">
        <f t="shared" si="223"/>
        <v>0.34</v>
      </c>
      <c r="D3334" s="273">
        <v>109.0151</v>
      </c>
      <c r="E3334" s="207">
        <f t="shared" si="224"/>
        <v>0.34</v>
      </c>
      <c r="F3334" s="207">
        <f t="shared" si="222"/>
        <v>0</v>
      </c>
      <c r="G3334" s="187">
        <f t="shared" si="226"/>
        <v>8.8381247897501639E-3</v>
      </c>
      <c r="H3334" s="187">
        <f t="shared" si="225"/>
        <v>0.1397430229020365</v>
      </c>
    </row>
    <row r="3335" spans="1:8" x14ac:dyDescent="0.35">
      <c r="A3335" s="204">
        <f t="shared" si="230"/>
        <v>44524</v>
      </c>
      <c r="B3335" s="274">
        <v>87038.39</v>
      </c>
      <c r="C3335" s="207">
        <f t="shared" si="223"/>
        <v>-0.55000000000000004</v>
      </c>
      <c r="D3335" s="54">
        <v>108.41549999999999</v>
      </c>
      <c r="E3335" s="207">
        <f t="shared" si="224"/>
        <v>-0.55000000000000004</v>
      </c>
      <c r="F3335" s="207">
        <f t="shared" si="222"/>
        <v>0</v>
      </c>
      <c r="G3335" s="187">
        <f t="shared" si="226"/>
        <v>8.8359257953666143E-3</v>
      </c>
      <c r="H3335" s="187">
        <f t="shared" si="225"/>
        <v>0.1397082537479668</v>
      </c>
    </row>
    <row r="3336" spans="1:8" x14ac:dyDescent="0.35">
      <c r="A3336" s="204">
        <f t="shared" si="230"/>
        <v>44525</v>
      </c>
      <c r="B3336" s="274">
        <v>87715.86</v>
      </c>
      <c r="C3336" s="207">
        <f t="shared" si="223"/>
        <v>0.78</v>
      </c>
      <c r="D3336" s="273">
        <v>109.24809999999999</v>
      </c>
      <c r="E3336" s="207">
        <f t="shared" si="224"/>
        <v>0.77</v>
      </c>
      <c r="F3336" s="207">
        <f t="shared" ref="F3336:F3399" si="233">+E3336-C3336</f>
        <v>-1.0000000000000009E-2</v>
      </c>
      <c r="G3336" s="187">
        <f t="shared" si="226"/>
        <v>8.8381247897501639E-3</v>
      </c>
      <c r="H3336" s="187">
        <f t="shared" si="225"/>
        <v>0.1397430229020365</v>
      </c>
    </row>
    <row r="3337" spans="1:8" x14ac:dyDescent="0.35">
      <c r="A3337" s="204">
        <f t="shared" si="230"/>
        <v>44526</v>
      </c>
      <c r="B3337" s="274">
        <v>85197.64</v>
      </c>
      <c r="C3337" s="207">
        <f t="shared" ref="C3337:C3400" si="234">ROUND(((B3337-B3336)/B3336)*100,2)</f>
        <v>-2.87</v>
      </c>
      <c r="D3337" s="273">
        <v>106.11020000000001</v>
      </c>
      <c r="E3337" s="207">
        <f t="shared" ref="E3337:E3400" si="235">ROUND(((D3337-D3336)/D3336)*100,2)</f>
        <v>-2.87</v>
      </c>
      <c r="F3337" s="207">
        <f t="shared" si="233"/>
        <v>0</v>
      </c>
      <c r="G3337" s="187">
        <f t="shared" si="226"/>
        <v>8.8359257953666125E-3</v>
      </c>
      <c r="H3337" s="187">
        <f t="shared" si="225"/>
        <v>0.13970825374796678</v>
      </c>
    </row>
    <row r="3338" spans="1:8" x14ac:dyDescent="0.35">
      <c r="A3338" s="204">
        <f>A3337+3</f>
        <v>44529</v>
      </c>
      <c r="B3338" s="54">
        <v>85426.54</v>
      </c>
      <c r="C3338" s="207">
        <f t="shared" si="234"/>
        <v>0.27</v>
      </c>
      <c r="D3338" s="54">
        <v>106.39019999999999</v>
      </c>
      <c r="E3338" s="207">
        <f t="shared" si="235"/>
        <v>0.26</v>
      </c>
      <c r="F3338" s="207">
        <f t="shared" si="233"/>
        <v>-1.0000000000000009E-2</v>
      </c>
      <c r="G3338" s="187">
        <f t="shared" si="226"/>
        <v>8.8359257953666125E-3</v>
      </c>
      <c r="H3338" s="187">
        <f t="shared" si="225"/>
        <v>0.13970825374796678</v>
      </c>
    </row>
    <row r="3339" spans="1:8" x14ac:dyDescent="0.35">
      <c r="A3339" s="204">
        <f t="shared" si="230"/>
        <v>44530</v>
      </c>
      <c r="B3339" s="54">
        <v>85134.56</v>
      </c>
      <c r="C3339" s="207">
        <f t="shared" si="234"/>
        <v>-0.34</v>
      </c>
      <c r="D3339" s="54">
        <v>106.0239</v>
      </c>
      <c r="E3339" s="207">
        <f t="shared" si="235"/>
        <v>-0.34</v>
      </c>
      <c r="F3339" s="207">
        <f t="shared" si="233"/>
        <v>0</v>
      </c>
      <c r="G3339" s="187">
        <f t="shared" si="226"/>
        <v>8.8359257953666125E-3</v>
      </c>
      <c r="H3339" s="187">
        <f t="shared" si="225"/>
        <v>0.13970825374796678</v>
      </c>
    </row>
    <row r="3340" spans="1:8" x14ac:dyDescent="0.35">
      <c r="A3340" s="204">
        <f t="shared" si="230"/>
        <v>44531</v>
      </c>
      <c r="B3340" s="54">
        <v>86059.41</v>
      </c>
      <c r="C3340" s="207">
        <f t="shared" si="234"/>
        <v>1.0900000000000001</v>
      </c>
      <c r="D3340" s="54">
        <v>107.1699</v>
      </c>
      <c r="E3340" s="207">
        <f t="shared" si="235"/>
        <v>1.08</v>
      </c>
      <c r="F3340" s="207">
        <f t="shared" si="233"/>
        <v>-1.0000000000000009E-2</v>
      </c>
      <c r="G3340" s="187">
        <f t="shared" si="226"/>
        <v>8.8381247897501639E-3</v>
      </c>
      <c r="H3340" s="187">
        <f t="shared" si="225"/>
        <v>0.1397430229020365</v>
      </c>
    </row>
    <row r="3341" spans="1:8" x14ac:dyDescent="0.35">
      <c r="A3341" s="204">
        <f t="shared" si="230"/>
        <v>44532</v>
      </c>
      <c r="B3341" s="54">
        <v>87217.87</v>
      </c>
      <c r="C3341" s="207">
        <f t="shared" si="234"/>
        <v>1.35</v>
      </c>
      <c r="D3341" s="54">
        <v>108.60980000000001</v>
      </c>
      <c r="E3341" s="207">
        <f t="shared" si="235"/>
        <v>1.34</v>
      </c>
      <c r="F3341" s="207">
        <f t="shared" si="233"/>
        <v>-1.0000000000000009E-2</v>
      </c>
      <c r="G3341" s="187">
        <f t="shared" si="226"/>
        <v>8.8401400540755008E-3</v>
      </c>
      <c r="H3341" s="187">
        <f t="shared" si="225"/>
        <v>0.13977488702881322</v>
      </c>
    </row>
    <row r="3342" spans="1:8" x14ac:dyDescent="0.35">
      <c r="A3342" s="204">
        <f t="shared" si="230"/>
        <v>44533</v>
      </c>
      <c r="B3342" s="274">
        <v>86076.82</v>
      </c>
      <c r="C3342" s="207">
        <f t="shared" si="234"/>
        <v>-1.31</v>
      </c>
      <c r="D3342" s="54">
        <v>107.1884</v>
      </c>
      <c r="E3342" s="207">
        <f t="shared" si="235"/>
        <v>-1.31</v>
      </c>
      <c r="F3342" s="207">
        <f t="shared" si="233"/>
        <v>0</v>
      </c>
      <c r="G3342" s="187">
        <f t="shared" si="226"/>
        <v>8.8401400540755008E-3</v>
      </c>
      <c r="H3342" s="187">
        <f t="shared" ref="H3342:H3405" si="236">+G3342*(SQRT(250))</f>
        <v>0.13977488702881322</v>
      </c>
    </row>
    <row r="3343" spans="1:8" x14ac:dyDescent="0.35">
      <c r="A3343" s="204">
        <f>A3342+3</f>
        <v>44536</v>
      </c>
      <c r="B3343" s="54">
        <v>84660.54</v>
      </c>
      <c r="C3343" s="207">
        <f t="shared" si="234"/>
        <v>-1.65</v>
      </c>
      <c r="D3343" s="54">
        <v>105.4736</v>
      </c>
      <c r="E3343" s="207">
        <f t="shared" si="235"/>
        <v>-1.6</v>
      </c>
      <c r="F3343" s="207">
        <f t="shared" si="233"/>
        <v>4.9999999999999822E-2</v>
      </c>
      <c r="G3343" s="187">
        <f t="shared" ref="G3343:G3406" si="237">+STDEV(F3095:F3343)</f>
        <v>9.4403919478774773E-3</v>
      </c>
      <c r="H3343" s="187">
        <f t="shared" si="236"/>
        <v>0.14926570280003199</v>
      </c>
    </row>
    <row r="3344" spans="1:8" x14ac:dyDescent="0.35">
      <c r="A3344" s="204">
        <f t="shared" si="230"/>
        <v>44537</v>
      </c>
      <c r="B3344" s="274">
        <v>85983.12</v>
      </c>
      <c r="C3344" s="207">
        <f t="shared" si="234"/>
        <v>1.56</v>
      </c>
      <c r="D3344" s="54">
        <v>107.09520000000001</v>
      </c>
      <c r="E3344" s="207">
        <f t="shared" si="235"/>
        <v>1.54</v>
      </c>
      <c r="F3344" s="207">
        <f t="shared" si="233"/>
        <v>-2.0000000000000018E-2</v>
      </c>
      <c r="G3344" s="187">
        <f t="shared" si="237"/>
        <v>9.4859111680382305E-3</v>
      </c>
      <c r="H3344" s="187">
        <f t="shared" si="236"/>
        <v>0.14998542486514516</v>
      </c>
    </row>
    <row r="3345" spans="1:8" x14ac:dyDescent="0.35">
      <c r="A3345" s="204">
        <f t="shared" si="230"/>
        <v>44538</v>
      </c>
      <c r="B3345" s="274">
        <v>87498.92</v>
      </c>
      <c r="C3345" s="207">
        <f t="shared" si="234"/>
        <v>1.76</v>
      </c>
      <c r="D3345" s="54">
        <v>108.9747</v>
      </c>
      <c r="E3345" s="207">
        <f t="shared" si="235"/>
        <v>1.75</v>
      </c>
      <c r="F3345" s="207">
        <f t="shared" si="233"/>
        <v>-1.0000000000000009E-2</v>
      </c>
      <c r="G3345" s="187">
        <f t="shared" si="237"/>
        <v>9.4859111680382305E-3</v>
      </c>
      <c r="H3345" s="187">
        <f t="shared" si="236"/>
        <v>0.14998542486514516</v>
      </c>
    </row>
    <row r="3346" spans="1:8" x14ac:dyDescent="0.35">
      <c r="A3346" s="204">
        <f t="shared" si="230"/>
        <v>44539</v>
      </c>
      <c r="B3346" s="274">
        <v>87733.83</v>
      </c>
      <c r="C3346" s="207">
        <f t="shared" si="234"/>
        <v>0.27</v>
      </c>
      <c r="D3346" s="54">
        <v>109.2636</v>
      </c>
      <c r="E3346" s="207">
        <f t="shared" si="235"/>
        <v>0.27</v>
      </c>
      <c r="F3346" s="207">
        <f t="shared" si="233"/>
        <v>0</v>
      </c>
      <c r="G3346" s="187">
        <f t="shared" si="237"/>
        <v>9.4859111680382305E-3</v>
      </c>
      <c r="H3346" s="187">
        <f t="shared" si="236"/>
        <v>0.14998542486514516</v>
      </c>
    </row>
    <row r="3347" spans="1:8" x14ac:dyDescent="0.35">
      <c r="A3347" s="204">
        <f t="shared" si="230"/>
        <v>44540</v>
      </c>
      <c r="B3347" s="54">
        <v>87703.3</v>
      </c>
      <c r="C3347" s="207">
        <f t="shared" si="234"/>
        <v>-0.03</v>
      </c>
      <c r="D3347" s="54">
        <v>109.2217</v>
      </c>
      <c r="E3347" s="207">
        <f t="shared" si="235"/>
        <v>-0.04</v>
      </c>
      <c r="F3347" s="207">
        <f t="shared" si="233"/>
        <v>-1.0000000000000002E-2</v>
      </c>
      <c r="G3347" s="187">
        <f t="shared" si="237"/>
        <v>9.4859111680382305E-3</v>
      </c>
      <c r="H3347" s="187">
        <f t="shared" si="236"/>
        <v>0.14998542486514516</v>
      </c>
    </row>
    <row r="3348" spans="1:8" x14ac:dyDescent="0.35">
      <c r="A3348" s="204">
        <f>A3347+3</f>
        <v>44543</v>
      </c>
      <c r="B3348" s="54">
        <v>86952.5</v>
      </c>
      <c r="C3348" s="207">
        <f t="shared" si="234"/>
        <v>-0.86</v>
      </c>
      <c r="D3348" s="54">
        <v>108.3023</v>
      </c>
      <c r="E3348" s="207">
        <f t="shared" si="235"/>
        <v>-0.84</v>
      </c>
      <c r="F3348" s="207">
        <f t="shared" si="233"/>
        <v>2.0000000000000018E-2</v>
      </c>
      <c r="G3348" s="187">
        <f t="shared" si="237"/>
        <v>9.6066908389000425E-3</v>
      </c>
      <c r="H3348" s="187">
        <f t="shared" si="236"/>
        <v>0.15189511913998915</v>
      </c>
    </row>
    <row r="3349" spans="1:8" x14ac:dyDescent="0.35">
      <c r="A3349" s="204">
        <f t="shared" si="230"/>
        <v>44544</v>
      </c>
      <c r="B3349" s="54">
        <v>86704.36</v>
      </c>
      <c r="C3349" s="207">
        <f t="shared" si="234"/>
        <v>-0.28999999999999998</v>
      </c>
      <c r="D3349" s="54">
        <v>107.9915</v>
      </c>
      <c r="E3349" s="207">
        <f t="shared" si="235"/>
        <v>-0.28999999999999998</v>
      </c>
      <c r="F3349" s="207">
        <f t="shared" si="233"/>
        <v>0</v>
      </c>
      <c r="G3349" s="187">
        <f t="shared" si="237"/>
        <v>9.6034875126566142E-3</v>
      </c>
      <c r="H3349" s="187">
        <f t="shared" si="236"/>
        <v>0.15184447010490004</v>
      </c>
    </row>
    <row r="3350" spans="1:8" x14ac:dyDescent="0.35">
      <c r="A3350" s="204">
        <f t="shared" si="230"/>
        <v>44545</v>
      </c>
      <c r="B3350" s="54">
        <v>86213.440000000002</v>
      </c>
      <c r="C3350" s="207">
        <f t="shared" si="234"/>
        <v>-0.56999999999999995</v>
      </c>
      <c r="D3350" s="54">
        <v>107.37820000000001</v>
      </c>
      <c r="E3350" s="207">
        <f t="shared" si="235"/>
        <v>-0.56999999999999995</v>
      </c>
      <c r="F3350" s="207">
        <f t="shared" si="233"/>
        <v>0</v>
      </c>
      <c r="G3350" s="187">
        <f t="shared" si="237"/>
        <v>9.6001144355574979E-3</v>
      </c>
      <c r="H3350" s="187">
        <f t="shared" si="236"/>
        <v>0.15179113707311723</v>
      </c>
    </row>
    <row r="3351" spans="1:8" x14ac:dyDescent="0.35">
      <c r="A3351" s="204">
        <f t="shared" si="230"/>
        <v>44546</v>
      </c>
      <c r="B3351" s="54">
        <v>86382.19</v>
      </c>
      <c r="C3351" s="207">
        <f t="shared" si="234"/>
        <v>0.2</v>
      </c>
      <c r="D3351" s="54">
        <v>107.58799999999999</v>
      </c>
      <c r="E3351" s="207">
        <f t="shared" si="235"/>
        <v>0.2</v>
      </c>
      <c r="F3351" s="207">
        <f t="shared" si="233"/>
        <v>0</v>
      </c>
      <c r="G3351" s="187">
        <f t="shared" si="237"/>
        <v>9.5965714286066657E-3</v>
      </c>
      <c r="H3351" s="187">
        <f t="shared" si="236"/>
        <v>0.15173511721446503</v>
      </c>
    </row>
    <row r="3352" spans="1:8" x14ac:dyDescent="0.35">
      <c r="A3352" s="204">
        <f t="shared" si="230"/>
        <v>44547</v>
      </c>
      <c r="B3352" s="54">
        <v>85055.3</v>
      </c>
      <c r="C3352" s="207">
        <f t="shared" si="234"/>
        <v>-1.54</v>
      </c>
      <c r="D3352" s="54">
        <v>105.9422</v>
      </c>
      <c r="E3352" s="207">
        <f t="shared" si="235"/>
        <v>-1.53</v>
      </c>
      <c r="F3352" s="207">
        <f t="shared" si="233"/>
        <v>1.0000000000000009E-2</v>
      </c>
      <c r="G3352" s="187">
        <f t="shared" si="237"/>
        <v>9.5849208990484193E-3</v>
      </c>
      <c r="H3352" s="187">
        <f t="shared" si="236"/>
        <v>0.15155090616770917</v>
      </c>
    </row>
    <row r="3353" spans="1:8" x14ac:dyDescent="0.35">
      <c r="A3353" s="204">
        <f>A3352+3</f>
        <v>44550</v>
      </c>
      <c r="B3353" s="54">
        <v>83280.36</v>
      </c>
      <c r="C3353" s="207">
        <f t="shared" si="234"/>
        <v>-2.09</v>
      </c>
      <c r="D3353" s="54">
        <v>103.7167</v>
      </c>
      <c r="E3353" s="207">
        <f t="shared" si="235"/>
        <v>-2.1</v>
      </c>
      <c r="F3353" s="207">
        <f t="shared" si="233"/>
        <v>-1.0000000000000231E-2</v>
      </c>
      <c r="G3353" s="187">
        <f t="shared" si="237"/>
        <v>9.5889748626721127E-3</v>
      </c>
      <c r="H3353" s="187">
        <f t="shared" si="236"/>
        <v>0.15161500496072086</v>
      </c>
    </row>
    <row r="3354" spans="1:8" x14ac:dyDescent="0.35">
      <c r="A3354" s="204">
        <f t="shared" si="230"/>
        <v>44551</v>
      </c>
      <c r="B3354" s="54">
        <v>84021.83</v>
      </c>
      <c r="C3354" s="207">
        <f t="shared" si="234"/>
        <v>0.89</v>
      </c>
      <c r="D3354" s="54">
        <v>104.62909999999999</v>
      </c>
      <c r="E3354" s="207">
        <f t="shared" si="235"/>
        <v>0.88</v>
      </c>
      <c r="F3354" s="207">
        <f t="shared" si="233"/>
        <v>-1.0000000000000009E-2</v>
      </c>
      <c r="G3354" s="187">
        <f t="shared" si="237"/>
        <v>9.5928583035194744E-3</v>
      </c>
      <c r="H3354" s="187">
        <f t="shared" si="236"/>
        <v>0.15167640755190187</v>
      </c>
    </row>
    <row r="3355" spans="1:8" x14ac:dyDescent="0.35">
      <c r="A3355" s="204">
        <f t="shared" si="230"/>
        <v>44552</v>
      </c>
      <c r="B3355" s="54">
        <v>84952.39</v>
      </c>
      <c r="C3355" s="207">
        <f t="shared" si="234"/>
        <v>1.1100000000000001</v>
      </c>
      <c r="D3355" s="54">
        <v>105.7811</v>
      </c>
      <c r="E3355" s="207">
        <f t="shared" si="235"/>
        <v>1.1000000000000001</v>
      </c>
      <c r="F3355" s="207">
        <f t="shared" si="233"/>
        <v>-1.0000000000000009E-2</v>
      </c>
      <c r="G3355" s="187">
        <f t="shared" si="237"/>
        <v>9.5965714286066657E-3</v>
      </c>
      <c r="H3355" s="187">
        <f t="shared" si="236"/>
        <v>0.15173511721446503</v>
      </c>
    </row>
    <row r="3356" spans="1:8" x14ac:dyDescent="0.35">
      <c r="A3356" s="204">
        <f t="shared" si="230"/>
        <v>44553</v>
      </c>
      <c r="B3356" s="54">
        <v>85526.48</v>
      </c>
      <c r="C3356" s="207">
        <f t="shared" si="234"/>
        <v>0.68</v>
      </c>
      <c r="D3356" s="54">
        <v>106.4898</v>
      </c>
      <c r="E3356" s="207">
        <f t="shared" si="235"/>
        <v>0.67</v>
      </c>
      <c r="F3356" s="207">
        <f t="shared" si="233"/>
        <v>-1.0000000000000009E-2</v>
      </c>
      <c r="G3356" s="187">
        <f t="shared" si="237"/>
        <v>9.6001144355574979E-3</v>
      </c>
      <c r="H3356" s="187">
        <f t="shared" si="236"/>
        <v>0.15179113707311723</v>
      </c>
    </row>
    <row r="3357" spans="1:8" x14ac:dyDescent="0.35">
      <c r="A3357" s="204">
        <f t="shared" si="230"/>
        <v>44554</v>
      </c>
      <c r="B3357" s="54">
        <v>85241.51</v>
      </c>
      <c r="C3357" s="207">
        <f t="shared" si="234"/>
        <v>-0.33</v>
      </c>
      <c r="D3357" s="54">
        <v>106.13160000000001</v>
      </c>
      <c r="E3357" s="207">
        <f t="shared" si="235"/>
        <v>-0.34</v>
      </c>
      <c r="F3357" s="207">
        <f t="shared" si="233"/>
        <v>-1.0000000000000009E-2</v>
      </c>
      <c r="G3357" s="187">
        <f t="shared" si="237"/>
        <v>9.1863577973836548E-3</v>
      </c>
      <c r="H3357" s="187">
        <f t="shared" si="236"/>
        <v>0.14524907020489966</v>
      </c>
    </row>
    <row r="3358" spans="1:8" x14ac:dyDescent="0.35">
      <c r="A3358" s="204">
        <f>A3357+3</f>
        <v>44557</v>
      </c>
      <c r="B3358" s="54">
        <v>85683.11</v>
      </c>
      <c r="C3358" s="207">
        <f t="shared" si="234"/>
        <v>0.52</v>
      </c>
      <c r="D3358" s="54">
        <v>106.6728</v>
      </c>
      <c r="E3358" s="207">
        <f t="shared" si="235"/>
        <v>0.51</v>
      </c>
      <c r="F3358" s="207">
        <f t="shared" si="233"/>
        <v>-1.0000000000000009E-2</v>
      </c>
      <c r="G3358" s="187">
        <f t="shared" si="237"/>
        <v>9.1863577973836548E-3</v>
      </c>
      <c r="H3358" s="187">
        <f t="shared" si="236"/>
        <v>0.14524907020489966</v>
      </c>
    </row>
    <row r="3359" spans="1:8" x14ac:dyDescent="0.35">
      <c r="A3359" s="204">
        <f t="shared" si="230"/>
        <v>44558</v>
      </c>
      <c r="B3359" s="54">
        <v>86395.24</v>
      </c>
      <c r="C3359" s="207">
        <f t="shared" si="234"/>
        <v>0.83</v>
      </c>
      <c r="D3359" s="54">
        <v>107.55289999999999</v>
      </c>
      <c r="E3359" s="207">
        <f t="shared" si="235"/>
        <v>0.83</v>
      </c>
      <c r="F3359" s="207">
        <f t="shared" si="233"/>
        <v>0</v>
      </c>
      <c r="G3359" s="187">
        <f t="shared" si="237"/>
        <v>9.183536867546721E-3</v>
      </c>
      <c r="H3359" s="187">
        <f t="shared" si="236"/>
        <v>0.14520446738787846</v>
      </c>
    </row>
    <row r="3360" spans="1:8" x14ac:dyDescent="0.35">
      <c r="A3360" s="204">
        <f t="shared" si="230"/>
        <v>44559</v>
      </c>
      <c r="B3360" s="54">
        <v>86259.47</v>
      </c>
      <c r="C3360" s="207">
        <f t="shared" si="234"/>
        <v>-0.16</v>
      </c>
      <c r="D3360" s="54">
        <v>107.3815</v>
      </c>
      <c r="E3360" s="207">
        <f t="shared" si="235"/>
        <v>-0.16</v>
      </c>
      <c r="F3360" s="207">
        <f t="shared" si="233"/>
        <v>0</v>
      </c>
      <c r="G3360" s="187">
        <f t="shared" si="237"/>
        <v>9.1333203782781279E-3</v>
      </c>
      <c r="H3360" s="187">
        <f t="shared" si="236"/>
        <v>0.14441047497694767</v>
      </c>
    </row>
    <row r="3361" spans="1:25" x14ac:dyDescent="0.35">
      <c r="A3361" s="204">
        <f t="shared" si="230"/>
        <v>44560</v>
      </c>
      <c r="B3361" s="54">
        <v>86241.31</v>
      </c>
      <c r="C3361" s="207">
        <f t="shared" si="234"/>
        <v>-0.02</v>
      </c>
      <c r="D3361" s="54">
        <v>107.3678</v>
      </c>
      <c r="E3361" s="207">
        <f t="shared" si="235"/>
        <v>-0.01</v>
      </c>
      <c r="F3361" s="207">
        <f t="shared" si="233"/>
        <v>0.01</v>
      </c>
      <c r="G3361" s="187">
        <f t="shared" si="237"/>
        <v>9.1226758926542129E-3</v>
      </c>
      <c r="H3361" s="187">
        <f t="shared" si="236"/>
        <v>0.14424217088148522</v>
      </c>
    </row>
    <row r="3362" spans="1:25" x14ac:dyDescent="0.35">
      <c r="A3362" s="204">
        <f t="shared" si="230"/>
        <v>44561</v>
      </c>
      <c r="B3362" s="54">
        <v>86926.98</v>
      </c>
      <c r="C3362" s="207">
        <f t="shared" si="234"/>
        <v>0.8</v>
      </c>
      <c r="D3362" s="54">
        <v>108.2176</v>
      </c>
      <c r="E3362" s="207">
        <f t="shared" si="235"/>
        <v>0.79</v>
      </c>
      <c r="F3362" s="207">
        <f t="shared" si="233"/>
        <v>-1.0000000000000009E-2</v>
      </c>
      <c r="G3362" s="187">
        <f t="shared" si="237"/>
        <v>9.1226758926542129E-3</v>
      </c>
      <c r="H3362" s="187">
        <f t="shared" si="236"/>
        <v>0.14424217088148522</v>
      </c>
      <c r="Q3362" s="185">
        <f>+STDEV(F3238:F3362)</f>
        <v>8.623299271310279E-3</v>
      </c>
      <c r="R3362" s="185">
        <f>_xlfn.STDEV.P(F3116:F3362)</f>
        <v>9.1297117503113638E-3</v>
      </c>
      <c r="T3362" s="185">
        <f>STDEV(F2129:F3362)</f>
        <v>2.1863825613615731E-2</v>
      </c>
      <c r="V3362" s="239">
        <f>+Q3362*(SQRT(250))</f>
        <v>0.13634633321305378</v>
      </c>
      <c r="W3362" s="239">
        <f>+R3362*(SQRT(250))</f>
        <v>0.14435341755893188</v>
      </c>
      <c r="X3362" s="208">
        <f>H3362</f>
        <v>0.14424217088148522</v>
      </c>
      <c r="Y3362" s="239">
        <f>+T3362*(SQRT(250))</f>
        <v>0.34569743651877116</v>
      </c>
    </row>
    <row r="3363" spans="1:25" x14ac:dyDescent="0.35">
      <c r="A3363" s="204">
        <f>A3362+3</f>
        <v>44564</v>
      </c>
      <c r="B3363" s="54">
        <v>88313.85</v>
      </c>
      <c r="C3363" s="207">
        <f t="shared" si="234"/>
        <v>1.6</v>
      </c>
      <c r="D3363" s="54">
        <v>109.92700000000001</v>
      </c>
      <c r="E3363" s="207">
        <f t="shared" si="235"/>
        <v>1.58</v>
      </c>
      <c r="F3363" s="207">
        <f t="shared" si="233"/>
        <v>-2.0000000000000018E-2</v>
      </c>
      <c r="G3363" s="187">
        <f t="shared" si="237"/>
        <v>9.1704787795821897E-3</v>
      </c>
      <c r="H3363" s="187">
        <f t="shared" si="236"/>
        <v>0.14499800088860471</v>
      </c>
    </row>
    <row r="3364" spans="1:25" x14ac:dyDescent="0.35">
      <c r="A3364" s="204">
        <f t="shared" si="230"/>
        <v>44565</v>
      </c>
      <c r="B3364" s="54">
        <v>89317.67</v>
      </c>
      <c r="C3364" s="207">
        <f>ROUND(((B3364-B3363)/B3363)*100,2)</f>
        <v>1.1399999999999999</v>
      </c>
      <c r="D3364" s="54">
        <v>111.17310000000001</v>
      </c>
      <c r="E3364" s="207">
        <f t="shared" si="235"/>
        <v>1.1299999999999999</v>
      </c>
      <c r="F3364" s="207">
        <f t="shared" si="233"/>
        <v>-1.0000000000000009E-2</v>
      </c>
      <c r="G3364" s="187">
        <f t="shared" si="237"/>
        <v>9.1740098254100046E-3</v>
      </c>
      <c r="H3364" s="187">
        <f t="shared" si="236"/>
        <v>0.14505383162529636</v>
      </c>
    </row>
    <row r="3365" spans="1:25" x14ac:dyDescent="0.35">
      <c r="A3365" s="204">
        <f t="shared" si="230"/>
        <v>44566</v>
      </c>
      <c r="B3365" s="54">
        <v>89865.64</v>
      </c>
      <c r="C3365" s="207">
        <f t="shared" si="234"/>
        <v>0.61</v>
      </c>
      <c r="D3365" s="54">
        <v>111.8506</v>
      </c>
      <c r="E3365" s="207">
        <f t="shared" si="235"/>
        <v>0.61</v>
      </c>
      <c r="F3365" s="207">
        <f t="shared" si="233"/>
        <v>0</v>
      </c>
      <c r="G3365" s="187">
        <f t="shared" si="237"/>
        <v>9.170478779582188E-3</v>
      </c>
      <c r="H3365" s="187">
        <f t="shared" si="236"/>
        <v>0.14499800088860468</v>
      </c>
    </row>
    <row r="3366" spans="1:25" x14ac:dyDescent="0.35">
      <c r="A3366" s="204">
        <f t="shared" si="230"/>
        <v>44567</v>
      </c>
      <c r="B3366" s="54">
        <v>88938.52</v>
      </c>
      <c r="C3366" s="207">
        <f t="shared" si="234"/>
        <v>-1.03</v>
      </c>
      <c r="D3366" s="54">
        <v>110.6944</v>
      </c>
      <c r="E3366" s="207">
        <f t="shared" si="235"/>
        <v>-1.03</v>
      </c>
      <c r="F3366" s="207">
        <f t="shared" si="233"/>
        <v>0</v>
      </c>
      <c r="G3366" s="187">
        <f t="shared" si="237"/>
        <v>9.1667697175895919E-3</v>
      </c>
      <c r="H3366" s="187">
        <f t="shared" si="236"/>
        <v>0.14493935546920786</v>
      </c>
    </row>
    <row r="3367" spans="1:25" x14ac:dyDescent="0.35">
      <c r="A3367" s="204">
        <f t="shared" ref="A3367:A3429" si="238">A3366+1</f>
        <v>44568</v>
      </c>
      <c r="B3367" s="54">
        <v>89151.61</v>
      </c>
      <c r="C3367" s="207">
        <f t="shared" si="234"/>
        <v>0.24</v>
      </c>
      <c r="D3367" s="54">
        <v>110.9562</v>
      </c>
      <c r="E3367" s="207">
        <f t="shared" si="235"/>
        <v>0.24</v>
      </c>
      <c r="F3367" s="207">
        <f t="shared" si="233"/>
        <v>0</v>
      </c>
      <c r="G3367" s="187">
        <f t="shared" si="237"/>
        <v>9.1667697175895919E-3</v>
      </c>
      <c r="H3367" s="187">
        <f t="shared" si="236"/>
        <v>0.14493935546920786</v>
      </c>
    </row>
    <row r="3368" spans="1:25" x14ac:dyDescent="0.35">
      <c r="A3368" s="204">
        <f>A3367+3</f>
        <v>44571</v>
      </c>
      <c r="B3368" s="54">
        <v>90123.01</v>
      </c>
      <c r="C3368" s="207">
        <f t="shared" si="234"/>
        <v>1.0900000000000001</v>
      </c>
      <c r="D3368" s="54">
        <v>112.15389999999999</v>
      </c>
      <c r="E3368" s="207">
        <f t="shared" si="235"/>
        <v>1.08</v>
      </c>
      <c r="F3368" s="207">
        <f t="shared" si="233"/>
        <v>-1.0000000000000009E-2</v>
      </c>
      <c r="G3368" s="187">
        <f t="shared" si="237"/>
        <v>9.1667697175895919E-3</v>
      </c>
      <c r="H3368" s="187">
        <f t="shared" si="236"/>
        <v>0.14493935546920786</v>
      </c>
    </row>
    <row r="3369" spans="1:25" x14ac:dyDescent="0.35">
      <c r="A3369" s="204">
        <f t="shared" si="238"/>
        <v>44572</v>
      </c>
      <c r="B3369" s="54">
        <v>90453.18</v>
      </c>
      <c r="C3369" s="207">
        <f t="shared" si="234"/>
        <v>0.37</v>
      </c>
      <c r="D3369" s="54">
        <v>112.56140000000001</v>
      </c>
      <c r="E3369" s="207">
        <f t="shared" si="235"/>
        <v>0.36</v>
      </c>
      <c r="F3369" s="207">
        <f t="shared" si="233"/>
        <v>-1.0000000000000009E-2</v>
      </c>
      <c r="G3369" s="187">
        <f t="shared" si="237"/>
        <v>9.170478779582188E-3</v>
      </c>
      <c r="H3369" s="187">
        <f t="shared" si="236"/>
        <v>0.14499800088860468</v>
      </c>
    </row>
    <row r="3370" spans="1:25" x14ac:dyDescent="0.35">
      <c r="A3370" s="204">
        <f t="shared" si="238"/>
        <v>44573</v>
      </c>
      <c r="B3370" s="54">
        <v>91248.74</v>
      </c>
      <c r="C3370" s="207">
        <f t="shared" si="234"/>
        <v>0.88</v>
      </c>
      <c r="D3370" s="54">
        <v>113.57470000000001</v>
      </c>
      <c r="E3370" s="207">
        <f t="shared" si="235"/>
        <v>0.9</v>
      </c>
      <c r="F3370" s="207">
        <f t="shared" si="233"/>
        <v>2.0000000000000018E-2</v>
      </c>
      <c r="G3370" s="187">
        <f t="shared" si="237"/>
        <v>9.2939641241549884E-3</v>
      </c>
      <c r="H3370" s="187">
        <f t="shared" si="236"/>
        <v>0.1469504756211085</v>
      </c>
    </row>
    <row r="3371" spans="1:25" x14ac:dyDescent="0.35">
      <c r="A3371" s="204">
        <f t="shared" si="238"/>
        <v>44574</v>
      </c>
      <c r="B3371" s="54">
        <v>91375.97</v>
      </c>
      <c r="C3371" s="207">
        <f t="shared" si="234"/>
        <v>0.14000000000000001</v>
      </c>
      <c r="D3371" s="54">
        <v>113.72880000000001</v>
      </c>
      <c r="E3371" s="207">
        <f t="shared" si="235"/>
        <v>0.14000000000000001</v>
      </c>
      <c r="F3371" s="207">
        <f t="shared" si="233"/>
        <v>0</v>
      </c>
      <c r="G3371" s="187">
        <f t="shared" si="237"/>
        <v>9.2899557386800884E-3</v>
      </c>
      <c r="H3371" s="187">
        <f t="shared" si="236"/>
        <v>0.1468870974819054</v>
      </c>
    </row>
    <row r="3372" spans="1:25" x14ac:dyDescent="0.35">
      <c r="A3372" s="204">
        <f t="shared" si="238"/>
        <v>44575</v>
      </c>
      <c r="B3372" s="54">
        <v>91357.67</v>
      </c>
      <c r="C3372" s="207">
        <f t="shared" si="234"/>
        <v>-0.02</v>
      </c>
      <c r="D3372" s="54">
        <v>113.7041</v>
      </c>
      <c r="E3372" s="207">
        <f t="shared" si="235"/>
        <v>-0.02</v>
      </c>
      <c r="F3372" s="207">
        <f t="shared" si="233"/>
        <v>0</v>
      </c>
      <c r="G3372" s="187">
        <f t="shared" si="237"/>
        <v>9.2899557386800884E-3</v>
      </c>
      <c r="H3372" s="187">
        <f t="shared" si="236"/>
        <v>0.1468870974819054</v>
      </c>
    </row>
    <row r="3373" spans="1:25" x14ac:dyDescent="0.35">
      <c r="A3373" s="204">
        <f>A3372+3</f>
        <v>44578</v>
      </c>
      <c r="B3373" s="54">
        <v>91485.82</v>
      </c>
      <c r="C3373" s="207">
        <f t="shared" si="234"/>
        <v>0.14000000000000001</v>
      </c>
      <c r="D3373" s="54">
        <v>113.85209999999999</v>
      </c>
      <c r="E3373" s="207">
        <f t="shared" si="235"/>
        <v>0.13</v>
      </c>
      <c r="F3373" s="207">
        <f t="shared" si="233"/>
        <v>-1.0000000000000009E-2</v>
      </c>
      <c r="G3373" s="187">
        <f t="shared" si="237"/>
        <v>9.2899557386800866E-3</v>
      </c>
      <c r="H3373" s="187">
        <f t="shared" si="236"/>
        <v>0.14688709748190537</v>
      </c>
    </row>
    <row r="3374" spans="1:25" x14ac:dyDescent="0.35">
      <c r="A3374" s="204">
        <f t="shared" si="238"/>
        <v>44579</v>
      </c>
      <c r="B3374" s="54">
        <v>90659.05</v>
      </c>
      <c r="C3374" s="207">
        <f t="shared" si="234"/>
        <v>-0.9</v>
      </c>
      <c r="D3374" s="54">
        <v>112.8216</v>
      </c>
      <c r="E3374" s="207">
        <f t="shared" si="235"/>
        <v>-0.91</v>
      </c>
      <c r="F3374" s="207">
        <f t="shared" si="233"/>
        <v>-1.0000000000000009E-2</v>
      </c>
      <c r="G3374" s="187">
        <f t="shared" si="237"/>
        <v>9.2939641241549867E-3</v>
      </c>
      <c r="H3374" s="187">
        <f t="shared" si="236"/>
        <v>0.14695047562110847</v>
      </c>
    </row>
    <row r="3375" spans="1:25" x14ac:dyDescent="0.35">
      <c r="A3375" s="204">
        <f t="shared" si="238"/>
        <v>44580</v>
      </c>
      <c r="B3375" s="54">
        <v>89689.69</v>
      </c>
      <c r="C3375" s="207">
        <f t="shared" si="234"/>
        <v>-1.07</v>
      </c>
      <c r="D3375" s="54">
        <v>111.613</v>
      </c>
      <c r="E3375" s="207">
        <f t="shared" si="235"/>
        <v>-1.07</v>
      </c>
      <c r="F3375" s="207">
        <f t="shared" si="233"/>
        <v>0</v>
      </c>
      <c r="G3375" s="187">
        <f t="shared" si="237"/>
        <v>9.2939641241549867E-3</v>
      </c>
      <c r="H3375" s="187">
        <f t="shared" si="236"/>
        <v>0.14695047562110847</v>
      </c>
    </row>
    <row r="3376" spans="1:25" x14ac:dyDescent="0.35">
      <c r="A3376" s="204">
        <f t="shared" si="238"/>
        <v>44581</v>
      </c>
      <c r="B3376" s="54">
        <v>88757.58</v>
      </c>
      <c r="C3376" s="207">
        <f t="shared" si="234"/>
        <v>-1.04</v>
      </c>
      <c r="D3376" s="54">
        <v>110.4522</v>
      </c>
      <c r="E3376" s="207">
        <f t="shared" si="235"/>
        <v>-1.04</v>
      </c>
      <c r="F3376" s="207">
        <f t="shared" si="233"/>
        <v>0</v>
      </c>
      <c r="G3376" s="187">
        <f t="shared" si="237"/>
        <v>9.2543271112017645E-3</v>
      </c>
      <c r="H3376" s="187">
        <f t="shared" si="236"/>
        <v>0.14632375941821957</v>
      </c>
    </row>
    <row r="3377" spans="1:8" x14ac:dyDescent="0.35">
      <c r="A3377" s="204">
        <f t="shared" si="238"/>
        <v>44582</v>
      </c>
      <c r="B3377" s="54">
        <v>88121.54</v>
      </c>
      <c r="C3377" s="207">
        <f t="shared" si="234"/>
        <v>-0.72</v>
      </c>
      <c r="D3377" s="54">
        <v>109.6588</v>
      </c>
      <c r="E3377" s="207">
        <f t="shared" si="235"/>
        <v>-0.72</v>
      </c>
      <c r="F3377" s="207">
        <f t="shared" si="233"/>
        <v>0</v>
      </c>
      <c r="G3377" s="187">
        <f t="shared" si="237"/>
        <v>9.1104193591228112E-3</v>
      </c>
      <c r="H3377" s="187">
        <f t="shared" si="236"/>
        <v>0.14404837807059795</v>
      </c>
    </row>
    <row r="3378" spans="1:8" x14ac:dyDescent="0.35">
      <c r="A3378" s="204">
        <f>A3377+3</f>
        <v>44585</v>
      </c>
      <c r="B3378" s="54">
        <v>85814.41</v>
      </c>
      <c r="C3378" s="207">
        <f t="shared" si="234"/>
        <v>-2.62</v>
      </c>
      <c r="D3378" s="54">
        <v>106.79170000000001</v>
      </c>
      <c r="E3378" s="207">
        <f t="shared" si="235"/>
        <v>-2.61</v>
      </c>
      <c r="F3378" s="207">
        <f t="shared" si="233"/>
        <v>1.0000000000000231E-2</v>
      </c>
      <c r="G3378" s="187">
        <f t="shared" si="237"/>
        <v>9.1455462207352713E-3</v>
      </c>
      <c r="H3378" s="187">
        <f t="shared" si="236"/>
        <v>0.1446037825193425</v>
      </c>
    </row>
    <row r="3379" spans="1:8" x14ac:dyDescent="0.35">
      <c r="A3379" s="204">
        <f t="shared" si="238"/>
        <v>44586</v>
      </c>
      <c r="B3379" s="54">
        <v>86361.66</v>
      </c>
      <c r="C3379" s="207">
        <f t="shared" si="234"/>
        <v>0.64</v>
      </c>
      <c r="D3379" s="54">
        <v>107.462</v>
      </c>
      <c r="E3379" s="207">
        <f t="shared" si="235"/>
        <v>0.63</v>
      </c>
      <c r="F3379" s="207">
        <f t="shared" si="233"/>
        <v>-1.0000000000000009E-2</v>
      </c>
      <c r="G3379" s="187">
        <f t="shared" si="237"/>
        <v>9.1501488225352312E-3</v>
      </c>
      <c r="H3379" s="187">
        <f t="shared" si="236"/>
        <v>0.14467655604359581</v>
      </c>
    </row>
    <row r="3380" spans="1:8" x14ac:dyDescent="0.35">
      <c r="A3380" s="204">
        <f>A3379+2</f>
        <v>44588</v>
      </c>
      <c r="B3380" s="54">
        <v>85494.13</v>
      </c>
      <c r="C3380" s="207">
        <f t="shared" si="234"/>
        <v>-1</v>
      </c>
      <c r="D3380" s="54">
        <v>106.3764</v>
      </c>
      <c r="E3380" s="207">
        <f t="shared" si="235"/>
        <v>-1.01</v>
      </c>
      <c r="F3380" s="207">
        <f t="shared" si="233"/>
        <v>-1.0000000000000009E-2</v>
      </c>
      <c r="G3380" s="187">
        <f t="shared" si="237"/>
        <v>9.1545722189506455E-3</v>
      </c>
      <c r="H3380" s="187">
        <f t="shared" si="236"/>
        <v>0.14474649608192847</v>
      </c>
    </row>
    <row r="3381" spans="1:8" x14ac:dyDescent="0.35">
      <c r="A3381" s="204">
        <f t="shared" si="238"/>
        <v>44589</v>
      </c>
      <c r="B3381" s="54">
        <v>85379.62</v>
      </c>
      <c r="C3381" s="207">
        <f t="shared" si="234"/>
        <v>-0.13</v>
      </c>
      <c r="D3381" s="54">
        <v>106.23220000000001</v>
      </c>
      <c r="E3381" s="207">
        <f t="shared" si="235"/>
        <v>-0.14000000000000001</v>
      </c>
      <c r="F3381" s="207">
        <f t="shared" si="233"/>
        <v>-1.0000000000000009E-2</v>
      </c>
      <c r="G3381" s="187">
        <f t="shared" si="237"/>
        <v>9.158816669631805E-3</v>
      </c>
      <c r="H3381" s="187">
        <f t="shared" si="236"/>
        <v>0.14481360673977206</v>
      </c>
    </row>
    <row r="3382" spans="1:8" x14ac:dyDescent="0.35">
      <c r="A3382" s="204">
        <f>A3381+3</f>
        <v>44592</v>
      </c>
      <c r="B3382" s="54">
        <v>86594.54</v>
      </c>
      <c r="C3382" s="207">
        <f t="shared" si="234"/>
        <v>1.42</v>
      </c>
      <c r="D3382" s="54">
        <v>107.7465</v>
      </c>
      <c r="E3382" s="207">
        <f t="shared" si="235"/>
        <v>1.43</v>
      </c>
      <c r="F3382" s="207">
        <f t="shared" si="233"/>
        <v>1.0000000000000009E-2</v>
      </c>
      <c r="G3382" s="187">
        <f t="shared" si="237"/>
        <v>9.158816669631805E-3</v>
      </c>
      <c r="H3382" s="187">
        <f t="shared" si="236"/>
        <v>0.14481360673977206</v>
      </c>
    </row>
    <row r="3383" spans="1:8" x14ac:dyDescent="0.35">
      <c r="A3383" s="204">
        <f t="shared" si="238"/>
        <v>44593</v>
      </c>
      <c r="B3383" s="274">
        <v>87860.91</v>
      </c>
      <c r="C3383" s="207">
        <f t="shared" si="234"/>
        <v>1.46</v>
      </c>
      <c r="D3383" s="273">
        <v>109.33369999999999</v>
      </c>
      <c r="E3383" s="207">
        <f t="shared" si="235"/>
        <v>1.47</v>
      </c>
      <c r="F3383" s="207">
        <f t="shared" si="233"/>
        <v>1.0000000000000009E-2</v>
      </c>
      <c r="G3383" s="187">
        <f t="shared" si="237"/>
        <v>9.158816669631805E-3</v>
      </c>
      <c r="H3383" s="187">
        <f t="shared" si="236"/>
        <v>0.14481360673977206</v>
      </c>
    </row>
    <row r="3384" spans="1:8" x14ac:dyDescent="0.35">
      <c r="A3384" s="204">
        <f t="shared" si="238"/>
        <v>44594</v>
      </c>
      <c r="B3384" s="274">
        <v>88899.42</v>
      </c>
      <c r="C3384" s="207">
        <f t="shared" si="234"/>
        <v>1.18</v>
      </c>
      <c r="D3384" s="273">
        <v>110.6266</v>
      </c>
      <c r="E3384" s="207">
        <f t="shared" si="235"/>
        <v>1.18</v>
      </c>
      <c r="F3384" s="207">
        <f t="shared" si="233"/>
        <v>0</v>
      </c>
      <c r="G3384" s="187">
        <f t="shared" si="237"/>
        <v>9.0338426052598408E-3</v>
      </c>
      <c r="H3384" s="187">
        <f t="shared" si="236"/>
        <v>0.14283759328045254</v>
      </c>
    </row>
    <row r="3385" spans="1:8" x14ac:dyDescent="0.35">
      <c r="A3385" s="204">
        <f t="shared" si="238"/>
        <v>44595</v>
      </c>
      <c r="B3385" s="274">
        <v>87774.76</v>
      </c>
      <c r="C3385" s="207">
        <f t="shared" si="234"/>
        <v>-1.27</v>
      </c>
      <c r="D3385" s="273">
        <v>109.22539999999999</v>
      </c>
      <c r="E3385" s="207">
        <f t="shared" si="235"/>
        <v>-1.27</v>
      </c>
      <c r="F3385" s="207">
        <f t="shared" si="233"/>
        <v>0</v>
      </c>
      <c r="G3385" s="187">
        <f t="shared" si="237"/>
        <v>8.5531949999905522E-3</v>
      </c>
      <c r="H3385" s="187">
        <f t="shared" si="236"/>
        <v>0.13523788735767003</v>
      </c>
    </row>
    <row r="3386" spans="1:8" x14ac:dyDescent="0.35">
      <c r="A3386" s="204">
        <f t="shared" si="238"/>
        <v>44596</v>
      </c>
      <c r="B3386" s="274">
        <v>87560.95</v>
      </c>
      <c r="C3386" s="207">
        <f t="shared" si="234"/>
        <v>-0.24</v>
      </c>
      <c r="D3386" s="273">
        <v>108.95699999999999</v>
      </c>
      <c r="E3386" s="207">
        <f t="shared" si="235"/>
        <v>-0.25</v>
      </c>
      <c r="F3386" s="207">
        <f t="shared" si="233"/>
        <v>-1.0000000000000009E-2</v>
      </c>
      <c r="G3386" s="187">
        <f t="shared" si="237"/>
        <v>8.5156250464271787E-3</v>
      </c>
      <c r="H3386" s="187">
        <f t="shared" si="236"/>
        <v>0.13464385423343492</v>
      </c>
    </row>
    <row r="3387" spans="1:8" x14ac:dyDescent="0.35">
      <c r="A3387" s="204">
        <f>A3386+3</f>
        <v>44599</v>
      </c>
      <c r="B3387" s="54">
        <v>86032.59</v>
      </c>
      <c r="C3387" s="207">
        <f t="shared" si="234"/>
        <v>-1.75</v>
      </c>
      <c r="D3387" s="54">
        <v>107.04430000000001</v>
      </c>
      <c r="E3387" s="207">
        <f t="shared" si="235"/>
        <v>-1.76</v>
      </c>
      <c r="F3387" s="207">
        <f t="shared" si="233"/>
        <v>-1.0000000000000009E-2</v>
      </c>
      <c r="G3387" s="187">
        <f t="shared" si="237"/>
        <v>8.5156250464271787E-3</v>
      </c>
      <c r="H3387" s="187">
        <f t="shared" si="236"/>
        <v>0.13464385423343492</v>
      </c>
    </row>
    <row r="3388" spans="1:8" x14ac:dyDescent="0.35">
      <c r="A3388" s="204">
        <f t="shared" si="238"/>
        <v>44600</v>
      </c>
      <c r="B3388" s="54">
        <v>86312.38</v>
      </c>
      <c r="C3388" s="207">
        <f t="shared" si="234"/>
        <v>0.33</v>
      </c>
      <c r="D3388" s="54">
        <v>107.3887</v>
      </c>
      <c r="E3388" s="207">
        <f t="shared" si="235"/>
        <v>0.32</v>
      </c>
      <c r="F3388" s="207">
        <f t="shared" si="233"/>
        <v>-1.0000000000000009E-2</v>
      </c>
      <c r="G3388" s="187">
        <f t="shared" si="237"/>
        <v>8.5156250464271787E-3</v>
      </c>
      <c r="H3388" s="187">
        <f t="shared" si="236"/>
        <v>0.13464385423343492</v>
      </c>
    </row>
    <row r="3389" spans="1:8" x14ac:dyDescent="0.35">
      <c r="A3389" s="204">
        <f t="shared" si="238"/>
        <v>44601</v>
      </c>
      <c r="B3389" s="54">
        <v>87303.9</v>
      </c>
      <c r="C3389" s="207">
        <f t="shared" si="234"/>
        <v>1.1499999999999999</v>
      </c>
      <c r="D3389" s="54">
        <v>108.6169</v>
      </c>
      <c r="E3389" s="207">
        <f t="shared" si="235"/>
        <v>1.1399999999999999</v>
      </c>
      <c r="F3389" s="207">
        <f t="shared" si="233"/>
        <v>-1.0000000000000009E-2</v>
      </c>
      <c r="G3389" s="187">
        <f t="shared" si="237"/>
        <v>8.5156250464271787E-3</v>
      </c>
      <c r="H3389" s="187">
        <f t="shared" si="236"/>
        <v>0.13464385423343492</v>
      </c>
    </row>
    <row r="3390" spans="1:8" x14ac:dyDescent="0.35">
      <c r="A3390" s="204">
        <f t="shared" si="238"/>
        <v>44602</v>
      </c>
      <c r="B3390" s="54">
        <v>87990.89</v>
      </c>
      <c r="C3390" s="207">
        <f t="shared" si="234"/>
        <v>0.79</v>
      </c>
      <c r="D3390" s="54">
        <v>109.4665</v>
      </c>
      <c r="E3390" s="207">
        <f t="shared" si="235"/>
        <v>0.78</v>
      </c>
      <c r="F3390" s="207">
        <f t="shared" si="233"/>
        <v>-1.0000000000000009E-2</v>
      </c>
      <c r="G3390" s="187">
        <f t="shared" si="237"/>
        <v>8.5156250464271787E-3</v>
      </c>
      <c r="H3390" s="187">
        <f t="shared" si="236"/>
        <v>0.13464385423343492</v>
      </c>
    </row>
    <row r="3391" spans="1:8" x14ac:dyDescent="0.35">
      <c r="A3391" s="204">
        <f t="shared" si="238"/>
        <v>44603</v>
      </c>
      <c r="B3391" s="54">
        <v>86836.44</v>
      </c>
      <c r="C3391" s="207">
        <f t="shared" si="234"/>
        <v>-1.31</v>
      </c>
      <c r="D3391" s="54">
        <v>108.0287</v>
      </c>
      <c r="E3391" s="207">
        <f t="shared" si="235"/>
        <v>-1.31</v>
      </c>
      <c r="F3391" s="207">
        <f t="shared" si="233"/>
        <v>0</v>
      </c>
      <c r="G3391" s="187">
        <f t="shared" si="237"/>
        <v>8.5156250464271787E-3</v>
      </c>
      <c r="H3391" s="187">
        <f t="shared" si="236"/>
        <v>0.13464385423343492</v>
      </c>
    </row>
    <row r="3392" spans="1:8" x14ac:dyDescent="0.35">
      <c r="A3392" s="204">
        <f>A3391+3</f>
        <v>44606</v>
      </c>
      <c r="B3392" s="54">
        <v>84288.39</v>
      </c>
      <c r="C3392" s="207">
        <f t="shared" si="234"/>
        <v>-2.93</v>
      </c>
      <c r="D3392" s="54">
        <v>104.85380000000001</v>
      </c>
      <c r="E3392" s="207">
        <f t="shared" si="235"/>
        <v>-2.94</v>
      </c>
      <c r="F3392" s="207">
        <f t="shared" si="233"/>
        <v>-9.9999999999997868E-3</v>
      </c>
      <c r="G3392" s="187">
        <f t="shared" si="237"/>
        <v>8.515625046427177E-3</v>
      </c>
      <c r="H3392" s="187">
        <f t="shared" si="236"/>
        <v>0.13464385423343489</v>
      </c>
    </row>
    <row r="3393" spans="1:8" x14ac:dyDescent="0.35">
      <c r="A3393" s="204">
        <f t="shared" si="238"/>
        <v>44607</v>
      </c>
      <c r="B3393" s="54">
        <v>86882.84</v>
      </c>
      <c r="C3393" s="207">
        <f t="shared" si="234"/>
        <v>3.08</v>
      </c>
      <c r="D3393" s="54">
        <v>108.06399999999999</v>
      </c>
      <c r="E3393" s="207">
        <f t="shared" si="235"/>
        <v>3.06</v>
      </c>
      <c r="F3393" s="207">
        <f t="shared" si="233"/>
        <v>-2.0000000000000018E-2</v>
      </c>
      <c r="G3393" s="187">
        <f t="shared" si="237"/>
        <v>8.5717293082917916E-3</v>
      </c>
      <c r="H3393" s="187">
        <f t="shared" si="236"/>
        <v>0.13553094050310843</v>
      </c>
    </row>
    <row r="3394" spans="1:8" x14ac:dyDescent="0.35">
      <c r="A3394" s="204">
        <f t="shared" si="238"/>
        <v>44608</v>
      </c>
      <c r="B3394" s="54">
        <v>86690.49</v>
      </c>
      <c r="C3394" s="207">
        <f t="shared" si="234"/>
        <v>-0.22</v>
      </c>
      <c r="D3394" s="54">
        <v>107.8216</v>
      </c>
      <c r="E3394" s="207">
        <f t="shared" si="235"/>
        <v>-0.22</v>
      </c>
      <c r="F3394" s="207">
        <f t="shared" si="233"/>
        <v>0</v>
      </c>
      <c r="G3394" s="187">
        <f t="shared" si="237"/>
        <v>8.5717293082917916E-3</v>
      </c>
      <c r="H3394" s="187">
        <f t="shared" si="236"/>
        <v>0.13553094050310843</v>
      </c>
    </row>
    <row r="3395" spans="1:8" x14ac:dyDescent="0.35">
      <c r="A3395" s="204">
        <f t="shared" si="238"/>
        <v>44609</v>
      </c>
      <c r="B3395" s="54">
        <v>86534.04</v>
      </c>
      <c r="C3395" s="207">
        <f t="shared" si="234"/>
        <v>-0.18</v>
      </c>
      <c r="D3395" s="54">
        <v>107.6223</v>
      </c>
      <c r="E3395" s="207">
        <f t="shared" si="235"/>
        <v>-0.18</v>
      </c>
      <c r="F3395" s="207">
        <f t="shared" si="233"/>
        <v>0</v>
      </c>
      <c r="G3395" s="187">
        <f t="shared" si="237"/>
        <v>8.5717293082917916E-3</v>
      </c>
      <c r="H3395" s="187">
        <f t="shared" si="236"/>
        <v>0.13553094050310843</v>
      </c>
    </row>
    <row r="3396" spans="1:8" x14ac:dyDescent="0.35">
      <c r="A3396" s="204">
        <f t="shared" si="238"/>
        <v>44610</v>
      </c>
      <c r="B3396" s="54">
        <v>86445.8</v>
      </c>
      <c r="C3396" s="207">
        <f t="shared" si="234"/>
        <v>-0.1</v>
      </c>
      <c r="D3396" s="54">
        <v>107.5094</v>
      </c>
      <c r="E3396" s="207">
        <f t="shared" si="235"/>
        <v>-0.1</v>
      </c>
      <c r="F3396" s="207">
        <f t="shared" si="233"/>
        <v>0</v>
      </c>
      <c r="G3396" s="187">
        <f t="shared" si="237"/>
        <v>8.5717293082917916E-3</v>
      </c>
      <c r="H3396" s="187">
        <f t="shared" si="236"/>
        <v>0.13553094050310843</v>
      </c>
    </row>
    <row r="3397" spans="1:8" x14ac:dyDescent="0.35">
      <c r="A3397" s="204">
        <f>A3396+3</f>
        <v>44613</v>
      </c>
      <c r="B3397" s="54">
        <v>86222.5</v>
      </c>
      <c r="C3397" s="207">
        <f t="shared" si="234"/>
        <v>-0.26</v>
      </c>
      <c r="D3397" s="54">
        <v>107.2226</v>
      </c>
      <c r="E3397" s="207">
        <f t="shared" si="235"/>
        <v>-0.27</v>
      </c>
      <c r="F3397" s="207">
        <f t="shared" si="233"/>
        <v>-1.0000000000000009E-2</v>
      </c>
      <c r="G3397" s="187">
        <f t="shared" si="237"/>
        <v>8.5758845658961448E-3</v>
      </c>
      <c r="H3397" s="187">
        <f t="shared" si="236"/>
        <v>0.1355966408945809</v>
      </c>
    </row>
    <row r="3398" spans="1:8" x14ac:dyDescent="0.35">
      <c r="A3398" s="204">
        <f t="shared" si="238"/>
        <v>44614</v>
      </c>
      <c r="B3398" s="54">
        <v>85650.15</v>
      </c>
      <c r="C3398" s="207">
        <f t="shared" si="234"/>
        <v>-0.66</v>
      </c>
      <c r="D3398" s="54">
        <v>106.5127</v>
      </c>
      <c r="E3398" s="207">
        <f t="shared" si="235"/>
        <v>-0.66</v>
      </c>
      <c r="F3398" s="207">
        <f t="shared" si="233"/>
        <v>0</v>
      </c>
      <c r="G3398" s="187">
        <f t="shared" si="237"/>
        <v>8.5717293082917916E-3</v>
      </c>
      <c r="H3398" s="187">
        <f t="shared" si="236"/>
        <v>0.13553094050310843</v>
      </c>
    </row>
    <row r="3399" spans="1:8" x14ac:dyDescent="0.35">
      <c r="A3399" s="204">
        <f t="shared" si="238"/>
        <v>44615</v>
      </c>
      <c r="B3399" s="54">
        <v>85547.58</v>
      </c>
      <c r="C3399" s="207">
        <f t="shared" si="234"/>
        <v>-0.12</v>
      </c>
      <c r="D3399" s="54">
        <v>106.3831</v>
      </c>
      <c r="E3399" s="207">
        <f t="shared" si="235"/>
        <v>-0.12</v>
      </c>
      <c r="F3399" s="207">
        <f t="shared" si="233"/>
        <v>0</v>
      </c>
      <c r="G3399" s="187">
        <f t="shared" si="237"/>
        <v>8.5717293082917916E-3</v>
      </c>
      <c r="H3399" s="187">
        <f t="shared" si="236"/>
        <v>0.13553094050310843</v>
      </c>
    </row>
    <row r="3400" spans="1:8" x14ac:dyDescent="0.35">
      <c r="A3400" s="204">
        <f t="shared" si="238"/>
        <v>44616</v>
      </c>
      <c r="B3400" s="54">
        <v>81508.55</v>
      </c>
      <c r="C3400" s="207">
        <f t="shared" si="234"/>
        <v>-4.72</v>
      </c>
      <c r="D3400" s="54">
        <v>101.38249999999999</v>
      </c>
      <c r="E3400" s="207">
        <f t="shared" si="235"/>
        <v>-4.7</v>
      </c>
      <c r="F3400" s="207">
        <f t="shared" ref="F3400:F3463" si="239">+E3400-C3400</f>
        <v>1.9999999999999574E-2</v>
      </c>
      <c r="G3400" s="187">
        <f t="shared" si="237"/>
        <v>8.6610019654766255E-3</v>
      </c>
      <c r="H3400" s="187">
        <f t="shared" si="236"/>
        <v>0.13694246515050579</v>
      </c>
    </row>
    <row r="3401" spans="1:8" x14ac:dyDescent="0.35">
      <c r="A3401" s="204">
        <f t="shared" si="238"/>
        <v>44617</v>
      </c>
      <c r="B3401" s="54">
        <v>83494.48</v>
      </c>
      <c r="C3401" s="207">
        <f t="shared" ref="C3401:C3464" si="240">ROUND(((B3401-B3400)/B3400)*100,2)</f>
        <v>2.44</v>
      </c>
      <c r="D3401" s="54">
        <v>103.8266</v>
      </c>
      <c r="E3401" s="207">
        <f t="shared" ref="E3401:E3464" si="241">ROUND(((D3401-D3400)/D3400)*100,2)</f>
        <v>2.41</v>
      </c>
      <c r="F3401" s="207">
        <f t="shared" si="239"/>
        <v>-2.9999999999999805E-2</v>
      </c>
      <c r="G3401" s="187">
        <f t="shared" si="237"/>
        <v>8.8117006385567496E-3</v>
      </c>
      <c r="H3401" s="187">
        <f t="shared" si="236"/>
        <v>0.13932522038699727</v>
      </c>
    </row>
    <row r="3402" spans="1:8" x14ac:dyDescent="0.35">
      <c r="A3402" s="204">
        <f>A3401+3</f>
        <v>44620</v>
      </c>
      <c r="B3402" s="54">
        <v>84075.57</v>
      </c>
      <c r="C3402" s="207">
        <f t="shared" si="240"/>
        <v>0.7</v>
      </c>
      <c r="D3402" s="54">
        <v>104.5303</v>
      </c>
      <c r="E3402" s="207">
        <f t="shared" si="241"/>
        <v>0.68</v>
      </c>
      <c r="F3402" s="207">
        <f t="shared" si="239"/>
        <v>-1.9999999999999907E-2</v>
      </c>
      <c r="G3402" s="187">
        <f t="shared" si="237"/>
        <v>8.8609985321292505E-3</v>
      </c>
      <c r="H3402" s="187">
        <f t="shared" si="236"/>
        <v>0.14010468852468566</v>
      </c>
    </row>
    <row r="3403" spans="1:8" x14ac:dyDescent="0.35">
      <c r="A3403" s="204">
        <f>A3402+2</f>
        <v>44622</v>
      </c>
      <c r="B3403" s="54">
        <v>82912.09</v>
      </c>
      <c r="C3403" s="207">
        <f t="shared" si="240"/>
        <v>-1.38</v>
      </c>
      <c r="D3403" s="54">
        <v>103.086</v>
      </c>
      <c r="E3403" s="207">
        <f t="shared" si="241"/>
        <v>-1.38</v>
      </c>
      <c r="F3403" s="207">
        <f t="shared" si="239"/>
        <v>0</v>
      </c>
      <c r="G3403" s="187">
        <f t="shared" si="237"/>
        <v>8.8078404931113373E-3</v>
      </c>
      <c r="H3403" s="187">
        <f t="shared" si="236"/>
        <v>0.13926418612846211</v>
      </c>
    </row>
    <row r="3404" spans="1:8" x14ac:dyDescent="0.35">
      <c r="A3404" s="204">
        <f t="shared" si="238"/>
        <v>44623</v>
      </c>
      <c r="B3404" s="54">
        <v>82364.69</v>
      </c>
      <c r="C3404" s="207">
        <f t="shared" si="240"/>
        <v>-0.66</v>
      </c>
      <c r="D3404" s="54">
        <v>102.4054</v>
      </c>
      <c r="E3404" s="207">
        <f t="shared" si="241"/>
        <v>-0.66</v>
      </c>
      <c r="F3404" s="207">
        <f t="shared" si="239"/>
        <v>0</v>
      </c>
      <c r="G3404" s="187">
        <f t="shared" si="237"/>
        <v>8.765820927365461E-3</v>
      </c>
      <c r="H3404" s="187">
        <f t="shared" si="236"/>
        <v>0.13859979845822132</v>
      </c>
    </row>
    <row r="3405" spans="1:8" x14ac:dyDescent="0.35">
      <c r="A3405" s="204">
        <f t="shared" si="238"/>
        <v>44624</v>
      </c>
      <c r="B3405" s="54">
        <v>81215.41</v>
      </c>
      <c r="C3405" s="207">
        <f t="shared" si="240"/>
        <v>-1.4</v>
      </c>
      <c r="D3405" s="54">
        <v>100.9821</v>
      </c>
      <c r="E3405" s="207">
        <f t="shared" si="241"/>
        <v>-1.39</v>
      </c>
      <c r="F3405" s="207">
        <f t="shared" si="239"/>
        <v>1.0000000000000009E-2</v>
      </c>
      <c r="G3405" s="187">
        <f t="shared" si="237"/>
        <v>8.8037947158679554E-3</v>
      </c>
      <c r="H3405" s="187">
        <f t="shared" si="236"/>
        <v>0.13920021677348829</v>
      </c>
    </row>
    <row r="3406" spans="1:8" x14ac:dyDescent="0.35">
      <c r="A3406" s="204">
        <f>A3405+3</f>
        <v>44627</v>
      </c>
      <c r="B3406" s="54">
        <v>78986.66</v>
      </c>
      <c r="C3406" s="207">
        <f t="shared" si="240"/>
        <v>-2.74</v>
      </c>
      <c r="D3406" s="54">
        <v>98.215699999999998</v>
      </c>
      <c r="E3406" s="207">
        <f t="shared" si="241"/>
        <v>-2.74</v>
      </c>
      <c r="F3406" s="207">
        <f t="shared" si="239"/>
        <v>0</v>
      </c>
      <c r="G3406" s="187">
        <f t="shared" si="237"/>
        <v>8.749178704075827E-3</v>
      </c>
      <c r="H3406" s="187">
        <f t="shared" ref="H3406:H3469" si="242">+G3406*(SQRT(250))</f>
        <v>0.1383366618035996</v>
      </c>
    </row>
    <row r="3407" spans="1:8" x14ac:dyDescent="0.35">
      <c r="A3407" s="204">
        <f t="shared" si="238"/>
        <v>44628</v>
      </c>
      <c r="B3407" s="54">
        <v>79855.63</v>
      </c>
      <c r="C3407" s="207">
        <f t="shared" si="240"/>
        <v>1.1000000000000001</v>
      </c>
      <c r="D3407" s="54">
        <v>99.279399999999995</v>
      </c>
      <c r="E3407" s="207">
        <f t="shared" si="241"/>
        <v>1.08</v>
      </c>
      <c r="F3407" s="207">
        <f t="shared" si="239"/>
        <v>-2.0000000000000018E-2</v>
      </c>
      <c r="G3407" s="187">
        <f t="shared" ref="G3407:G3470" si="243">+STDEV(F3159:F3407)</f>
        <v>8.749178704075827E-3</v>
      </c>
      <c r="H3407" s="187">
        <f t="shared" si="242"/>
        <v>0.1383366618035996</v>
      </c>
    </row>
    <row r="3408" spans="1:8" x14ac:dyDescent="0.35">
      <c r="A3408" s="204">
        <f t="shared" si="238"/>
        <v>44629</v>
      </c>
      <c r="B3408" s="54">
        <v>81684.06</v>
      </c>
      <c r="C3408" s="207">
        <f t="shared" si="240"/>
        <v>2.29</v>
      </c>
      <c r="D3408" s="54">
        <v>101.5333</v>
      </c>
      <c r="E3408" s="207">
        <f t="shared" si="241"/>
        <v>2.27</v>
      </c>
      <c r="F3408" s="207">
        <f t="shared" si="239"/>
        <v>-2.0000000000000018E-2</v>
      </c>
      <c r="G3408" s="187">
        <f t="shared" si="243"/>
        <v>8.8037947158679571E-3</v>
      </c>
      <c r="H3408" s="187">
        <f t="shared" si="242"/>
        <v>0.13920021677348832</v>
      </c>
    </row>
    <row r="3409" spans="1:8" x14ac:dyDescent="0.35">
      <c r="A3409" s="204">
        <f t="shared" si="238"/>
        <v>44630</v>
      </c>
      <c r="B3409" s="54">
        <v>82905.350000000006</v>
      </c>
      <c r="C3409" s="207">
        <f t="shared" si="240"/>
        <v>1.5</v>
      </c>
      <c r="D3409" s="54">
        <v>103.04349999999999</v>
      </c>
      <c r="E3409" s="207">
        <f t="shared" si="241"/>
        <v>1.49</v>
      </c>
      <c r="F3409" s="207">
        <f t="shared" si="239"/>
        <v>-1.0000000000000009E-2</v>
      </c>
      <c r="G3409" s="187">
        <f t="shared" si="243"/>
        <v>8.807840493111339E-3</v>
      </c>
      <c r="H3409" s="187">
        <f t="shared" si="242"/>
        <v>0.13926418612846214</v>
      </c>
    </row>
    <row r="3410" spans="1:8" x14ac:dyDescent="0.35">
      <c r="A3410" s="204">
        <f t="shared" si="238"/>
        <v>44631</v>
      </c>
      <c r="B3410" s="244">
        <v>83033.77</v>
      </c>
      <c r="C3410" s="207">
        <f t="shared" si="240"/>
        <v>0.15</v>
      </c>
      <c r="D3410" s="54">
        <v>103.2012</v>
      </c>
      <c r="E3410" s="207">
        <f t="shared" si="241"/>
        <v>0.15</v>
      </c>
      <c r="F3410" s="207">
        <f t="shared" si="239"/>
        <v>0</v>
      </c>
      <c r="G3410" s="187">
        <f t="shared" si="243"/>
        <v>8.807840493111339E-3</v>
      </c>
      <c r="H3410" s="187">
        <f t="shared" si="242"/>
        <v>0.13926418612846214</v>
      </c>
    </row>
    <row r="3411" spans="1:8" x14ac:dyDescent="0.35">
      <c r="A3411" s="204">
        <f>A3410+3</f>
        <v>44634</v>
      </c>
      <c r="B3411" s="244">
        <v>84432.43</v>
      </c>
      <c r="C3411" s="207">
        <f t="shared" si="240"/>
        <v>1.68</v>
      </c>
      <c r="D3411" s="54">
        <v>104.9263</v>
      </c>
      <c r="E3411" s="207">
        <f t="shared" si="241"/>
        <v>1.67</v>
      </c>
      <c r="F3411" s="207">
        <f t="shared" si="239"/>
        <v>-1.0000000000000009E-2</v>
      </c>
      <c r="G3411" s="187">
        <f t="shared" si="243"/>
        <v>8.807840493111339E-3</v>
      </c>
      <c r="H3411" s="187">
        <f t="shared" si="242"/>
        <v>0.13926418612846214</v>
      </c>
    </row>
    <row r="3412" spans="1:8" x14ac:dyDescent="0.35">
      <c r="A3412" s="204">
        <f t="shared" si="238"/>
        <v>44635</v>
      </c>
      <c r="B3412" s="54">
        <v>83372.41</v>
      </c>
      <c r="C3412" s="207">
        <f t="shared" si="240"/>
        <v>-1.26</v>
      </c>
      <c r="D3412" s="54">
        <v>103.6074</v>
      </c>
      <c r="E3412" s="207">
        <f t="shared" si="241"/>
        <v>-1.26</v>
      </c>
      <c r="F3412" s="207">
        <f t="shared" si="239"/>
        <v>0</v>
      </c>
      <c r="G3412" s="187">
        <f t="shared" si="243"/>
        <v>8.8037947158679571E-3</v>
      </c>
      <c r="H3412" s="187">
        <f t="shared" si="242"/>
        <v>0.13920021677348832</v>
      </c>
    </row>
    <row r="3413" spans="1:8" x14ac:dyDescent="0.35">
      <c r="A3413" s="204">
        <f t="shared" si="238"/>
        <v>44636</v>
      </c>
      <c r="B3413" s="54">
        <v>84926.64</v>
      </c>
      <c r="C3413" s="207">
        <f t="shared" si="240"/>
        <v>1.86</v>
      </c>
      <c r="D3413" s="54">
        <v>105.5299</v>
      </c>
      <c r="E3413" s="207">
        <f t="shared" si="241"/>
        <v>1.86</v>
      </c>
      <c r="F3413" s="207">
        <f t="shared" si="239"/>
        <v>0</v>
      </c>
      <c r="G3413" s="187">
        <f t="shared" si="243"/>
        <v>8.8037947158679571E-3</v>
      </c>
      <c r="H3413" s="187">
        <f t="shared" si="242"/>
        <v>0.13920021677348832</v>
      </c>
    </row>
    <row r="3414" spans="1:8" x14ac:dyDescent="0.35">
      <c r="A3414" s="204">
        <f t="shared" si="238"/>
        <v>44637</v>
      </c>
      <c r="B3414" s="244">
        <v>86492.06</v>
      </c>
      <c r="C3414" s="207">
        <f t="shared" si="240"/>
        <v>1.84</v>
      </c>
      <c r="D3414" s="54">
        <v>107.4648</v>
      </c>
      <c r="E3414" s="207">
        <f t="shared" si="241"/>
        <v>1.83</v>
      </c>
      <c r="F3414" s="207">
        <f t="shared" si="239"/>
        <v>-1.0000000000000009E-2</v>
      </c>
      <c r="G3414" s="187">
        <f t="shared" si="243"/>
        <v>8.8078404931113408E-3</v>
      </c>
      <c r="H3414" s="187">
        <f t="shared" si="242"/>
        <v>0.13926418612846217</v>
      </c>
    </row>
    <row r="3415" spans="1:8" x14ac:dyDescent="0.35">
      <c r="A3415" s="204">
        <f>A3414+4</f>
        <v>44641</v>
      </c>
      <c r="B3415" s="244">
        <v>85637.9</v>
      </c>
      <c r="C3415" s="207">
        <f t="shared" si="240"/>
        <v>-0.99</v>
      </c>
      <c r="D3415" s="54">
        <v>106.3925</v>
      </c>
      <c r="E3415" s="207">
        <f t="shared" si="241"/>
        <v>-1</v>
      </c>
      <c r="F3415" s="207">
        <f t="shared" si="239"/>
        <v>-1.0000000000000009E-2</v>
      </c>
      <c r="G3415" s="187">
        <f t="shared" si="243"/>
        <v>8.807840493111339E-3</v>
      </c>
      <c r="H3415" s="187">
        <f t="shared" si="242"/>
        <v>0.13926418612846214</v>
      </c>
    </row>
    <row r="3416" spans="1:8" x14ac:dyDescent="0.35">
      <c r="A3416" s="204">
        <f t="shared" si="238"/>
        <v>44642</v>
      </c>
      <c r="B3416" s="244">
        <v>86679.47</v>
      </c>
      <c r="C3416" s="207">
        <f t="shared" si="240"/>
        <v>1.22</v>
      </c>
      <c r="D3416" s="54">
        <v>107.68049999999999</v>
      </c>
      <c r="E3416" s="207">
        <f t="shared" si="241"/>
        <v>1.21</v>
      </c>
      <c r="F3416" s="207">
        <f t="shared" si="239"/>
        <v>-1.0000000000000009E-2</v>
      </c>
      <c r="G3416" s="187">
        <f t="shared" si="243"/>
        <v>8.7695149102211076E-3</v>
      </c>
      <c r="H3416" s="187">
        <f t="shared" si="242"/>
        <v>0.13865820545552859</v>
      </c>
    </row>
    <row r="3417" spans="1:8" x14ac:dyDescent="0.35">
      <c r="A3417" s="204">
        <f t="shared" si="238"/>
        <v>44643</v>
      </c>
      <c r="B3417" s="244">
        <v>86224.34</v>
      </c>
      <c r="C3417" s="207">
        <f t="shared" si="240"/>
        <v>-0.53</v>
      </c>
      <c r="D3417" s="54">
        <v>107.10550000000001</v>
      </c>
      <c r="E3417" s="207">
        <f t="shared" si="241"/>
        <v>-0.53</v>
      </c>
      <c r="F3417" s="207">
        <f t="shared" si="239"/>
        <v>0</v>
      </c>
      <c r="G3417" s="187">
        <f t="shared" si="243"/>
        <v>8.7695149102211076E-3</v>
      </c>
      <c r="H3417" s="187">
        <f t="shared" si="242"/>
        <v>0.13865820545552859</v>
      </c>
    </row>
    <row r="3418" spans="1:8" x14ac:dyDescent="0.35">
      <c r="A3418" s="204">
        <f t="shared" si="238"/>
        <v>44644</v>
      </c>
      <c r="B3418" s="244">
        <v>86091.09</v>
      </c>
      <c r="C3418" s="207">
        <f t="shared" si="240"/>
        <v>-0.15</v>
      </c>
      <c r="D3418" s="54">
        <v>106.93770000000001</v>
      </c>
      <c r="E3418" s="207">
        <f t="shared" si="241"/>
        <v>-0.16</v>
      </c>
      <c r="F3418" s="207">
        <f t="shared" si="239"/>
        <v>-1.0000000000000009E-2</v>
      </c>
      <c r="G3418" s="187">
        <f t="shared" si="243"/>
        <v>8.7695149102211076E-3</v>
      </c>
      <c r="H3418" s="187">
        <f t="shared" si="242"/>
        <v>0.13865820545552859</v>
      </c>
    </row>
    <row r="3419" spans="1:8" x14ac:dyDescent="0.35">
      <c r="A3419" s="204">
        <f t="shared" si="238"/>
        <v>44645</v>
      </c>
      <c r="B3419" s="244">
        <v>85742.1</v>
      </c>
      <c r="C3419" s="207">
        <f t="shared" si="240"/>
        <v>-0.41</v>
      </c>
      <c r="D3419" s="54">
        <v>106.5137</v>
      </c>
      <c r="E3419" s="207">
        <f t="shared" si="241"/>
        <v>-0.4</v>
      </c>
      <c r="F3419" s="207">
        <f t="shared" si="239"/>
        <v>9.9999999999999534E-3</v>
      </c>
      <c r="G3419" s="187">
        <f t="shared" si="243"/>
        <v>8.811700638556753E-3</v>
      </c>
      <c r="H3419" s="187">
        <f t="shared" si="242"/>
        <v>0.13932522038699732</v>
      </c>
    </row>
    <row r="3420" spans="1:8" x14ac:dyDescent="0.35">
      <c r="A3420" s="204">
        <f>A3419+3</f>
        <v>44648</v>
      </c>
      <c r="B3420" s="244">
        <v>86087.82</v>
      </c>
      <c r="C3420" s="207">
        <f t="shared" si="240"/>
        <v>0.4</v>
      </c>
      <c r="D3420" s="54">
        <v>106.9336</v>
      </c>
      <c r="E3420" s="207">
        <f t="shared" si="241"/>
        <v>0.39</v>
      </c>
      <c r="F3420" s="207">
        <f t="shared" si="239"/>
        <v>-1.0000000000000009E-2</v>
      </c>
      <c r="G3420" s="187">
        <f t="shared" si="243"/>
        <v>8.8153753960619023E-3</v>
      </c>
      <c r="H3420" s="187">
        <f t="shared" si="242"/>
        <v>0.13938332340482265</v>
      </c>
    </row>
    <row r="3421" spans="1:8" x14ac:dyDescent="0.35">
      <c r="A3421" s="204">
        <f t="shared" si="238"/>
        <v>44649</v>
      </c>
      <c r="B3421" s="244">
        <v>86611.22</v>
      </c>
      <c r="C3421" s="207">
        <f t="shared" si="240"/>
        <v>0.61</v>
      </c>
      <c r="D3421" s="54">
        <v>107.5802</v>
      </c>
      <c r="E3421" s="207">
        <f t="shared" si="241"/>
        <v>0.6</v>
      </c>
      <c r="F3421" s="207">
        <f t="shared" si="239"/>
        <v>-1.0000000000000009E-2</v>
      </c>
      <c r="G3421" s="187">
        <f t="shared" si="243"/>
        <v>8.8188649973762502E-3</v>
      </c>
      <c r="H3421" s="187">
        <f t="shared" si="242"/>
        <v>0.13943849884621895</v>
      </c>
    </row>
    <row r="3422" spans="1:8" x14ac:dyDescent="0.35">
      <c r="A3422" s="204">
        <f t="shared" si="238"/>
        <v>44650</v>
      </c>
      <c r="B3422" s="244">
        <v>87717.84</v>
      </c>
      <c r="C3422" s="207">
        <f t="shared" si="240"/>
        <v>1.28</v>
      </c>
      <c r="D3422" s="54">
        <v>108.8309</v>
      </c>
      <c r="E3422" s="207">
        <f t="shared" si="241"/>
        <v>1.1599999999999999</v>
      </c>
      <c r="F3422" s="207">
        <f t="shared" si="239"/>
        <v>-0.12000000000000011</v>
      </c>
      <c r="G3422" s="187">
        <f t="shared" si="243"/>
        <v>1.1432278052701653E-2</v>
      </c>
      <c r="H3422" s="187">
        <f t="shared" si="242"/>
        <v>0.18076018745445849</v>
      </c>
    </row>
    <row r="3423" spans="1:8" x14ac:dyDescent="0.35">
      <c r="A3423" s="204">
        <f t="shared" si="238"/>
        <v>44651</v>
      </c>
      <c r="B3423" s="54">
        <v>87545.23</v>
      </c>
      <c r="C3423" s="207">
        <f t="shared" si="240"/>
        <v>-0.2</v>
      </c>
      <c r="D3423" s="54">
        <v>108.61790000000001</v>
      </c>
      <c r="E3423" s="207">
        <f t="shared" si="241"/>
        <v>-0.2</v>
      </c>
      <c r="F3423" s="207">
        <f t="shared" si="239"/>
        <v>0</v>
      </c>
      <c r="G3423" s="187">
        <f t="shared" si="243"/>
        <v>1.1322968367178485E-2</v>
      </c>
      <c r="H3423" s="187">
        <f t="shared" si="242"/>
        <v>0.17903184957160875</v>
      </c>
    </row>
    <row r="3424" spans="1:8" x14ac:dyDescent="0.35">
      <c r="A3424" s="204">
        <f t="shared" si="238"/>
        <v>44652</v>
      </c>
      <c r="B3424" s="54">
        <v>88603.78</v>
      </c>
      <c r="C3424" s="207">
        <f t="shared" si="240"/>
        <v>1.21</v>
      </c>
      <c r="D3424" s="54">
        <v>109.8989</v>
      </c>
      <c r="E3424" s="207">
        <f t="shared" si="241"/>
        <v>1.18</v>
      </c>
      <c r="F3424" s="207">
        <f t="shared" si="239"/>
        <v>-3.0000000000000027E-2</v>
      </c>
      <c r="G3424" s="187">
        <f t="shared" si="243"/>
        <v>1.1322968367178485E-2</v>
      </c>
      <c r="H3424" s="187">
        <f t="shared" si="242"/>
        <v>0.17903184957160875</v>
      </c>
    </row>
    <row r="3425" spans="1:8" x14ac:dyDescent="0.35">
      <c r="A3425" s="204">
        <f>A3424+3</f>
        <v>44655</v>
      </c>
      <c r="B3425" s="54">
        <v>90599.360000000001</v>
      </c>
      <c r="C3425" s="207">
        <f t="shared" si="240"/>
        <v>2.25</v>
      </c>
      <c r="D3425" s="54">
        <v>112.3571</v>
      </c>
      <c r="E3425" s="207">
        <f t="shared" si="241"/>
        <v>2.2400000000000002</v>
      </c>
      <c r="F3425" s="207">
        <f t="shared" si="239"/>
        <v>-9.9999999999997868E-3</v>
      </c>
      <c r="G3425" s="187">
        <f t="shared" si="243"/>
        <v>1.1289452708332917E-2</v>
      </c>
      <c r="H3425" s="187">
        <f t="shared" si="242"/>
        <v>0.17850192047544294</v>
      </c>
    </row>
    <row r="3426" spans="1:8" x14ac:dyDescent="0.35">
      <c r="A3426" s="204">
        <f t="shared" si="238"/>
        <v>44656</v>
      </c>
      <c r="B3426" s="54">
        <v>89958.57</v>
      </c>
      <c r="C3426" s="207">
        <f t="shared" si="240"/>
        <v>-0.71</v>
      </c>
      <c r="D3426" s="54">
        <v>111.56059999999999</v>
      </c>
      <c r="E3426" s="207">
        <f t="shared" si="241"/>
        <v>-0.71</v>
      </c>
      <c r="F3426" s="207">
        <f t="shared" si="239"/>
        <v>0</v>
      </c>
      <c r="G3426" s="187">
        <f t="shared" si="243"/>
        <v>1.1288448570251016E-2</v>
      </c>
      <c r="H3426" s="187">
        <f t="shared" si="242"/>
        <v>0.17848604365832235</v>
      </c>
    </row>
    <row r="3427" spans="1:8" x14ac:dyDescent="0.35">
      <c r="A3427" s="204">
        <f t="shared" si="238"/>
        <v>44657</v>
      </c>
      <c r="B3427" s="54">
        <v>89112.31</v>
      </c>
      <c r="C3427" s="207">
        <f t="shared" si="240"/>
        <v>-0.94</v>
      </c>
      <c r="D3427" s="54">
        <v>110.5017</v>
      </c>
      <c r="E3427" s="207">
        <f t="shared" si="241"/>
        <v>-0.95</v>
      </c>
      <c r="F3427" s="207">
        <f t="shared" si="239"/>
        <v>-1.0000000000000009E-2</v>
      </c>
      <c r="G3427" s="187">
        <f t="shared" si="243"/>
        <v>1.1289452708332917E-2</v>
      </c>
      <c r="H3427" s="187">
        <f t="shared" si="242"/>
        <v>0.17850192047544294</v>
      </c>
    </row>
    <row r="3428" spans="1:8" x14ac:dyDescent="0.35">
      <c r="A3428" s="204">
        <f t="shared" si="238"/>
        <v>44658</v>
      </c>
      <c r="B3428" s="54">
        <v>88252.05</v>
      </c>
      <c r="C3428" s="207">
        <f t="shared" si="240"/>
        <v>-0.97</v>
      </c>
      <c r="D3428" s="54">
        <v>109.43170000000001</v>
      </c>
      <c r="E3428" s="207">
        <f t="shared" si="241"/>
        <v>-0.97</v>
      </c>
      <c r="F3428" s="207">
        <f t="shared" si="239"/>
        <v>0</v>
      </c>
      <c r="G3428" s="187">
        <f t="shared" si="243"/>
        <v>1.1288448570251018E-2</v>
      </c>
      <c r="H3428" s="187">
        <f t="shared" si="242"/>
        <v>0.17848604365832238</v>
      </c>
    </row>
    <row r="3429" spans="1:8" x14ac:dyDescent="0.35">
      <c r="A3429" s="204">
        <f t="shared" si="238"/>
        <v>44659</v>
      </c>
      <c r="B3429" s="54">
        <v>88868.3</v>
      </c>
      <c r="C3429" s="207">
        <f t="shared" si="240"/>
        <v>0.7</v>
      </c>
      <c r="D3429" s="54">
        <v>110.1879</v>
      </c>
      <c r="E3429" s="207">
        <f t="shared" si="241"/>
        <v>0.69</v>
      </c>
      <c r="F3429" s="207">
        <f t="shared" si="239"/>
        <v>-1.0000000000000009E-2</v>
      </c>
      <c r="G3429" s="187">
        <f t="shared" si="243"/>
        <v>1.1251520315864794E-2</v>
      </c>
      <c r="H3429" s="187">
        <f t="shared" si="242"/>
        <v>0.17790215668894951</v>
      </c>
    </row>
    <row r="3430" spans="1:8" x14ac:dyDescent="0.35">
      <c r="A3430" s="204">
        <f>A3429+3</f>
        <v>44662</v>
      </c>
      <c r="B3430" s="54">
        <v>88146.83</v>
      </c>
      <c r="C3430" s="207">
        <f t="shared" si="240"/>
        <v>-0.81</v>
      </c>
      <c r="D3430" s="54">
        <v>109.28449999999999</v>
      </c>
      <c r="E3430" s="207">
        <f t="shared" si="241"/>
        <v>-0.82</v>
      </c>
      <c r="F3430" s="207">
        <f t="shared" si="239"/>
        <v>-9.9999999999998979E-3</v>
      </c>
      <c r="G3430" s="187">
        <f t="shared" si="243"/>
        <v>1.1252671661001178E-2</v>
      </c>
      <c r="H3430" s="187">
        <f t="shared" si="242"/>
        <v>0.17792036105396916</v>
      </c>
    </row>
    <row r="3431" spans="1:8" x14ac:dyDescent="0.35">
      <c r="A3431" s="204">
        <f t="shared" ref="A3431:A3432" si="244">A3430+1</f>
        <v>44663</v>
      </c>
      <c r="B3431" s="54">
        <v>87566.51</v>
      </c>
      <c r="C3431" s="207">
        <f t="shared" si="240"/>
        <v>-0.66</v>
      </c>
      <c r="D3431" s="54">
        <v>108.5637</v>
      </c>
      <c r="E3431" s="207">
        <f t="shared" si="241"/>
        <v>-0.66</v>
      </c>
      <c r="F3431" s="207">
        <f t="shared" si="239"/>
        <v>0</v>
      </c>
      <c r="G3431" s="187">
        <f t="shared" si="243"/>
        <v>1.1251520315864794E-2</v>
      </c>
      <c r="H3431" s="187">
        <f t="shared" si="242"/>
        <v>0.17790215668894951</v>
      </c>
    </row>
    <row r="3432" spans="1:8" x14ac:dyDescent="0.35">
      <c r="A3432" s="204">
        <f t="shared" si="244"/>
        <v>44664</v>
      </c>
      <c r="B3432" s="54">
        <v>87211.57</v>
      </c>
      <c r="C3432" s="207">
        <f t="shared" si="240"/>
        <v>-0.41</v>
      </c>
      <c r="D3432" s="54">
        <v>108.1225</v>
      </c>
      <c r="E3432" s="207">
        <f t="shared" si="241"/>
        <v>-0.41</v>
      </c>
      <c r="F3432" s="207">
        <f t="shared" si="239"/>
        <v>0</v>
      </c>
      <c r="G3432" s="187">
        <f t="shared" si="243"/>
        <v>1.121678063873034E-2</v>
      </c>
      <c r="H3432" s="187">
        <f t="shared" si="242"/>
        <v>0.17735287416433079</v>
      </c>
    </row>
    <row r="3433" spans="1:8" x14ac:dyDescent="0.35">
      <c r="A3433" s="204">
        <f>A3432+5</f>
        <v>44669</v>
      </c>
      <c r="B3433" s="244">
        <v>85459.25</v>
      </c>
      <c r="C3433" s="207">
        <f t="shared" si="240"/>
        <v>-2.0099999999999998</v>
      </c>
      <c r="D3433" s="54">
        <v>105.94329999999999</v>
      </c>
      <c r="E3433" s="207">
        <f t="shared" si="241"/>
        <v>-2.02</v>
      </c>
      <c r="F3433" s="207">
        <f t="shared" si="239"/>
        <v>-1.0000000000000231E-2</v>
      </c>
      <c r="G3433" s="187">
        <f t="shared" si="243"/>
        <v>1.121678063873034E-2</v>
      </c>
      <c r="H3433" s="187">
        <f t="shared" si="242"/>
        <v>0.17735287416433079</v>
      </c>
    </row>
    <row r="3434" spans="1:8" x14ac:dyDescent="0.35">
      <c r="A3434" s="204">
        <f t="shared" ref="A3434:A3496" si="245">A3433+1</f>
        <v>44670</v>
      </c>
      <c r="B3434" s="244">
        <v>84407.44</v>
      </c>
      <c r="C3434" s="207">
        <f t="shared" si="240"/>
        <v>-1.23</v>
      </c>
      <c r="D3434" s="54">
        <v>104.63639999999999</v>
      </c>
      <c r="E3434" s="207">
        <f t="shared" si="241"/>
        <v>-1.23</v>
      </c>
      <c r="F3434" s="207">
        <f t="shared" si="239"/>
        <v>0</v>
      </c>
      <c r="G3434" s="187">
        <f t="shared" si="243"/>
        <v>1.121678063873034E-2</v>
      </c>
      <c r="H3434" s="187">
        <f t="shared" si="242"/>
        <v>0.17735287416433079</v>
      </c>
    </row>
    <row r="3435" spans="1:8" x14ac:dyDescent="0.35">
      <c r="A3435" s="204">
        <f t="shared" si="245"/>
        <v>44671</v>
      </c>
      <c r="B3435" s="244">
        <v>85266.04</v>
      </c>
      <c r="C3435" s="207">
        <f t="shared" si="240"/>
        <v>1.02</v>
      </c>
      <c r="D3435" s="54">
        <v>105.69329999999999</v>
      </c>
      <c r="E3435" s="207">
        <f t="shared" si="241"/>
        <v>1.01</v>
      </c>
      <c r="F3435" s="207">
        <f t="shared" si="239"/>
        <v>-1.0000000000000009E-2</v>
      </c>
      <c r="G3435" s="187">
        <f t="shared" si="243"/>
        <v>1.117961565495486E-2</v>
      </c>
      <c r="H3435" s="187">
        <f t="shared" si="242"/>
        <v>0.17676524417466219</v>
      </c>
    </row>
    <row r="3436" spans="1:8" x14ac:dyDescent="0.35">
      <c r="A3436" s="204">
        <f t="shared" si="245"/>
        <v>44672</v>
      </c>
      <c r="B3436" s="244">
        <v>86577.12</v>
      </c>
      <c r="C3436" s="207">
        <f t="shared" si="240"/>
        <v>1.54</v>
      </c>
      <c r="D3436" s="54">
        <v>107.31270000000001</v>
      </c>
      <c r="E3436" s="207">
        <f t="shared" si="241"/>
        <v>1.53</v>
      </c>
      <c r="F3436" s="207">
        <f t="shared" si="239"/>
        <v>-1.0000000000000009E-2</v>
      </c>
      <c r="G3436" s="187">
        <f t="shared" si="243"/>
        <v>1.1145668934706102E-2</v>
      </c>
      <c r="H3436" s="187">
        <f t="shared" si="242"/>
        <v>0.17622849939926902</v>
      </c>
    </row>
    <row r="3437" spans="1:8" x14ac:dyDescent="0.35">
      <c r="A3437" s="204">
        <f t="shared" si="245"/>
        <v>44673</v>
      </c>
      <c r="B3437" s="244">
        <v>85508.9</v>
      </c>
      <c r="C3437" s="207">
        <f t="shared" si="240"/>
        <v>-1.23</v>
      </c>
      <c r="D3437" s="54">
        <v>105.99</v>
      </c>
      <c r="E3437" s="207">
        <f t="shared" si="241"/>
        <v>-1.23</v>
      </c>
      <c r="F3437" s="207">
        <f t="shared" si="239"/>
        <v>0</v>
      </c>
      <c r="G3437" s="187">
        <f t="shared" si="243"/>
        <v>1.1145668934706102E-2</v>
      </c>
      <c r="H3437" s="187">
        <f t="shared" si="242"/>
        <v>0.17622849939926902</v>
      </c>
    </row>
    <row r="3438" spans="1:8" x14ac:dyDescent="0.35">
      <c r="A3438" s="204">
        <f>A3437+3</f>
        <v>44676</v>
      </c>
      <c r="B3438" s="244">
        <v>84586.11</v>
      </c>
      <c r="C3438" s="207">
        <f t="shared" si="240"/>
        <v>-1.08</v>
      </c>
      <c r="D3438" s="54">
        <v>104.8415</v>
      </c>
      <c r="E3438" s="207">
        <f t="shared" si="241"/>
        <v>-1.08</v>
      </c>
      <c r="F3438" s="207">
        <f t="shared" si="239"/>
        <v>0</v>
      </c>
      <c r="G3438" s="187">
        <f t="shared" si="243"/>
        <v>1.1144651841649851E-2</v>
      </c>
      <c r="H3438" s="187">
        <f t="shared" si="242"/>
        <v>0.17621241774601853</v>
      </c>
    </row>
    <row r="3439" spans="1:8" x14ac:dyDescent="0.35">
      <c r="A3439" s="204">
        <f t="shared" si="245"/>
        <v>44677</v>
      </c>
      <c r="B3439" s="244">
        <v>85747.3</v>
      </c>
      <c r="C3439" s="207">
        <f t="shared" si="240"/>
        <v>1.37</v>
      </c>
      <c r="D3439" s="54">
        <v>106.2727</v>
      </c>
      <c r="E3439" s="207">
        <f t="shared" si="241"/>
        <v>1.37</v>
      </c>
      <c r="F3439" s="207">
        <f t="shared" si="239"/>
        <v>0</v>
      </c>
      <c r="G3439" s="187">
        <f t="shared" si="243"/>
        <v>1.1143489335913083E-2</v>
      </c>
      <c r="H3439" s="187">
        <f t="shared" si="242"/>
        <v>0.17619403691641256</v>
      </c>
    </row>
    <row r="3440" spans="1:8" x14ac:dyDescent="0.35">
      <c r="A3440" s="204">
        <f t="shared" si="245"/>
        <v>44678</v>
      </c>
      <c r="B3440" s="54">
        <v>84944.15</v>
      </c>
      <c r="C3440" s="207">
        <f t="shared" si="240"/>
        <v>-0.94</v>
      </c>
      <c r="D3440" s="54">
        <v>105.2756</v>
      </c>
      <c r="E3440" s="207">
        <f t="shared" si="241"/>
        <v>-0.94</v>
      </c>
      <c r="F3440" s="207">
        <f t="shared" si="239"/>
        <v>0</v>
      </c>
      <c r="G3440" s="187">
        <f t="shared" si="243"/>
        <v>1.1142181371981438E-2</v>
      </c>
      <c r="H3440" s="187">
        <f t="shared" si="242"/>
        <v>0.17617335619080582</v>
      </c>
    </row>
    <row r="3441" spans="1:8" x14ac:dyDescent="0.35">
      <c r="A3441" s="204">
        <f t="shared" si="245"/>
        <v>44679</v>
      </c>
      <c r="B3441" s="54">
        <v>86019</v>
      </c>
      <c r="C3441" s="207">
        <f t="shared" si="240"/>
        <v>1.27</v>
      </c>
      <c r="D3441" s="54">
        <v>106.601</v>
      </c>
      <c r="E3441" s="207">
        <f t="shared" si="241"/>
        <v>1.26</v>
      </c>
      <c r="F3441" s="207">
        <f t="shared" si="239"/>
        <v>-1.0000000000000009E-2</v>
      </c>
      <c r="G3441" s="187">
        <f t="shared" si="243"/>
        <v>1.1143489335913083E-2</v>
      </c>
      <c r="H3441" s="187">
        <f t="shared" si="242"/>
        <v>0.17619403691641256</v>
      </c>
    </row>
    <row r="3442" spans="1:8" x14ac:dyDescent="0.35">
      <c r="A3442" s="204">
        <f t="shared" si="245"/>
        <v>44680</v>
      </c>
      <c r="B3442" s="54">
        <v>85330.82</v>
      </c>
      <c r="C3442" s="207">
        <f t="shared" si="240"/>
        <v>-0.8</v>
      </c>
      <c r="D3442" s="54">
        <v>105.7461</v>
      </c>
      <c r="E3442" s="207">
        <f t="shared" si="241"/>
        <v>-0.8</v>
      </c>
      <c r="F3442" s="207">
        <f t="shared" si="239"/>
        <v>0</v>
      </c>
      <c r="G3442" s="187">
        <f t="shared" si="243"/>
        <v>1.1143489335913083E-2</v>
      </c>
      <c r="H3442" s="187">
        <f t="shared" si="242"/>
        <v>0.17619403691641256</v>
      </c>
    </row>
    <row r="3443" spans="1:8" x14ac:dyDescent="0.35">
      <c r="A3443" s="204">
        <f>A3442+3</f>
        <v>44683</v>
      </c>
      <c r="B3443" s="244">
        <v>85203.88</v>
      </c>
      <c r="C3443" s="207">
        <f t="shared" si="240"/>
        <v>-0.15</v>
      </c>
      <c r="D3443" s="54">
        <v>105.58069999999999</v>
      </c>
      <c r="E3443" s="207">
        <f t="shared" si="241"/>
        <v>-0.16</v>
      </c>
      <c r="F3443" s="207">
        <f t="shared" si="239"/>
        <v>-1.0000000000000009E-2</v>
      </c>
      <c r="G3443" s="187">
        <f t="shared" si="243"/>
        <v>1.1144651841649852E-2</v>
      </c>
      <c r="H3443" s="187">
        <f t="shared" si="242"/>
        <v>0.17621241774601856</v>
      </c>
    </row>
    <row r="3444" spans="1:8" x14ac:dyDescent="0.35">
      <c r="A3444" s="204">
        <f>A3443+2</f>
        <v>44685</v>
      </c>
      <c r="B3444" s="244">
        <v>83249.41</v>
      </c>
      <c r="C3444" s="207">
        <f t="shared" si="240"/>
        <v>-2.29</v>
      </c>
      <c r="D3444" s="54">
        <v>103.1561</v>
      </c>
      <c r="E3444" s="207">
        <f t="shared" si="241"/>
        <v>-2.2999999999999998</v>
      </c>
      <c r="F3444" s="207">
        <f t="shared" si="239"/>
        <v>-9.9999999999997868E-3</v>
      </c>
      <c r="G3444" s="187">
        <f t="shared" si="243"/>
        <v>1.1144651841649851E-2</v>
      </c>
      <c r="H3444" s="187">
        <f t="shared" si="242"/>
        <v>0.17621241774601853</v>
      </c>
    </row>
    <row r="3445" spans="1:8" x14ac:dyDescent="0.35">
      <c r="A3445" s="204">
        <f t="shared" si="245"/>
        <v>44686</v>
      </c>
      <c r="B3445" s="244">
        <v>83299.06</v>
      </c>
      <c r="C3445" s="207">
        <f t="shared" si="240"/>
        <v>0.06</v>
      </c>
      <c r="D3445" s="54">
        <v>103.2154</v>
      </c>
      <c r="E3445" s="207">
        <f t="shared" si="241"/>
        <v>0.06</v>
      </c>
      <c r="F3445" s="207">
        <f t="shared" si="239"/>
        <v>0</v>
      </c>
      <c r="G3445" s="187">
        <f t="shared" si="243"/>
        <v>1.1144651841649851E-2</v>
      </c>
      <c r="H3445" s="187">
        <f t="shared" si="242"/>
        <v>0.17621241774601853</v>
      </c>
    </row>
    <row r="3446" spans="1:8" x14ac:dyDescent="0.35">
      <c r="A3446" s="204">
        <f t="shared" si="245"/>
        <v>44687</v>
      </c>
      <c r="B3446" s="244">
        <v>82003.039999999994</v>
      </c>
      <c r="C3446" s="207">
        <f t="shared" si="240"/>
        <v>-1.56</v>
      </c>
      <c r="D3446" s="54">
        <v>101.6093</v>
      </c>
      <c r="E3446" s="207">
        <f t="shared" si="241"/>
        <v>-1.56</v>
      </c>
      <c r="F3446" s="207">
        <f t="shared" si="239"/>
        <v>0</v>
      </c>
      <c r="G3446" s="187">
        <f t="shared" si="243"/>
        <v>1.1144651841649851E-2</v>
      </c>
      <c r="H3446" s="187">
        <f t="shared" si="242"/>
        <v>0.17621241774601853</v>
      </c>
    </row>
    <row r="3447" spans="1:8" x14ac:dyDescent="0.35">
      <c r="A3447" s="204">
        <f>A3446+3</f>
        <v>44690</v>
      </c>
      <c r="B3447" s="244">
        <v>81457.34</v>
      </c>
      <c r="C3447" s="207">
        <f t="shared" si="240"/>
        <v>-0.67</v>
      </c>
      <c r="D3447" s="54">
        <v>100.9297</v>
      </c>
      <c r="E3447" s="207">
        <f t="shared" si="241"/>
        <v>-0.67</v>
      </c>
      <c r="F3447" s="207">
        <f t="shared" si="239"/>
        <v>0</v>
      </c>
      <c r="G3447" s="187">
        <f t="shared" si="243"/>
        <v>1.1143489335913083E-2</v>
      </c>
      <c r="H3447" s="187">
        <f t="shared" si="242"/>
        <v>0.17619403691641256</v>
      </c>
    </row>
    <row r="3448" spans="1:8" x14ac:dyDescent="0.35">
      <c r="A3448" s="204">
        <f t="shared" si="245"/>
        <v>44691</v>
      </c>
      <c r="B3448" s="244">
        <v>81299.09</v>
      </c>
      <c r="C3448" s="207">
        <f t="shared" si="240"/>
        <v>-0.19</v>
      </c>
      <c r="D3448" s="54">
        <v>100.7315</v>
      </c>
      <c r="E3448" s="207">
        <f t="shared" si="241"/>
        <v>-0.2</v>
      </c>
      <c r="F3448" s="207">
        <f t="shared" si="239"/>
        <v>-1.0000000000000009E-2</v>
      </c>
      <c r="G3448" s="187">
        <f t="shared" si="243"/>
        <v>1.1144651841649852E-2</v>
      </c>
      <c r="H3448" s="187">
        <f t="shared" si="242"/>
        <v>0.17621241774601856</v>
      </c>
    </row>
    <row r="3449" spans="1:8" x14ac:dyDescent="0.35">
      <c r="A3449" s="204">
        <f t="shared" si="245"/>
        <v>44692</v>
      </c>
      <c r="B3449" s="244">
        <v>80885.66</v>
      </c>
      <c r="C3449" s="207">
        <f t="shared" si="240"/>
        <v>-0.51</v>
      </c>
      <c r="D3449" s="54">
        <v>100.2197</v>
      </c>
      <c r="E3449" s="207">
        <f t="shared" si="241"/>
        <v>-0.51</v>
      </c>
      <c r="F3449" s="207">
        <f t="shared" si="239"/>
        <v>0</v>
      </c>
      <c r="G3449" s="187">
        <f t="shared" si="243"/>
        <v>1.1144651841649852E-2</v>
      </c>
      <c r="H3449" s="187">
        <f t="shared" si="242"/>
        <v>0.17621241774601856</v>
      </c>
    </row>
    <row r="3450" spans="1:8" x14ac:dyDescent="0.35">
      <c r="A3450" s="204">
        <f t="shared" si="245"/>
        <v>44693</v>
      </c>
      <c r="B3450" s="244">
        <v>79243.7</v>
      </c>
      <c r="C3450" s="207">
        <f t="shared" si="240"/>
        <v>-2.0299999999999998</v>
      </c>
      <c r="D3450" s="54">
        <v>98.189499999999995</v>
      </c>
      <c r="E3450" s="207">
        <f t="shared" si="241"/>
        <v>-2.0299999999999998</v>
      </c>
      <c r="F3450" s="207">
        <f t="shared" si="239"/>
        <v>0</v>
      </c>
      <c r="G3450" s="187">
        <f t="shared" si="243"/>
        <v>1.1144651841649852E-2</v>
      </c>
      <c r="H3450" s="187">
        <f t="shared" si="242"/>
        <v>0.17621241774601856</v>
      </c>
    </row>
    <row r="3451" spans="1:8" x14ac:dyDescent="0.35">
      <c r="A3451" s="204">
        <f t="shared" si="245"/>
        <v>44694</v>
      </c>
      <c r="B3451" s="244">
        <v>79039.05</v>
      </c>
      <c r="C3451" s="207">
        <f t="shared" si="240"/>
        <v>-0.26</v>
      </c>
      <c r="D3451" s="54">
        <v>97.931799999999996</v>
      </c>
      <c r="E3451" s="207">
        <f t="shared" si="241"/>
        <v>-0.26</v>
      </c>
      <c r="F3451" s="207">
        <f t="shared" si="239"/>
        <v>0</v>
      </c>
      <c r="G3451" s="187">
        <f t="shared" si="243"/>
        <v>1.1144651841649852E-2</v>
      </c>
      <c r="H3451" s="187">
        <f t="shared" si="242"/>
        <v>0.17621241774601856</v>
      </c>
    </row>
    <row r="3452" spans="1:8" x14ac:dyDescent="0.35">
      <c r="A3452" s="204">
        <f>A3451+3</f>
        <v>44697</v>
      </c>
      <c r="B3452" s="244">
        <v>79308.86</v>
      </c>
      <c r="C3452" s="207">
        <f t="shared" si="240"/>
        <v>0.34</v>
      </c>
      <c r="D3452" s="54">
        <v>98.256699999999995</v>
      </c>
      <c r="E3452" s="207">
        <f t="shared" si="241"/>
        <v>0.33</v>
      </c>
      <c r="F3452" s="207">
        <f t="shared" si="239"/>
        <v>-1.0000000000000009E-2</v>
      </c>
      <c r="G3452" s="187">
        <f t="shared" si="243"/>
        <v>1.1145668934706103E-2</v>
      </c>
      <c r="H3452" s="187">
        <f t="shared" si="242"/>
        <v>0.17622849939926905</v>
      </c>
    </row>
    <row r="3453" spans="1:8" x14ac:dyDescent="0.35">
      <c r="A3453" s="204">
        <f t="shared" si="245"/>
        <v>44698</v>
      </c>
      <c r="B3453" s="244">
        <v>81321.95</v>
      </c>
      <c r="C3453" s="207">
        <f t="shared" si="240"/>
        <v>2.54</v>
      </c>
      <c r="D3453" s="54">
        <v>100.7295</v>
      </c>
      <c r="E3453" s="207">
        <f t="shared" si="241"/>
        <v>2.52</v>
      </c>
      <c r="F3453" s="207">
        <f t="shared" si="239"/>
        <v>-2.0000000000000018E-2</v>
      </c>
      <c r="G3453" s="187">
        <f t="shared" si="243"/>
        <v>1.1182657116444263E-2</v>
      </c>
      <c r="H3453" s="187">
        <f t="shared" si="242"/>
        <v>0.1768133339032732</v>
      </c>
    </row>
    <row r="3454" spans="1:8" x14ac:dyDescent="0.35">
      <c r="A3454" s="204">
        <f t="shared" si="245"/>
        <v>44699</v>
      </c>
      <c r="B3454" s="244">
        <v>81157.37</v>
      </c>
      <c r="C3454" s="207">
        <f t="shared" si="240"/>
        <v>-0.2</v>
      </c>
      <c r="D3454" s="54">
        <v>100.52290000000001</v>
      </c>
      <c r="E3454" s="207">
        <f t="shared" si="241"/>
        <v>-0.21</v>
      </c>
      <c r="F3454" s="207">
        <f t="shared" si="239"/>
        <v>-9.9999999999999811E-3</v>
      </c>
      <c r="G3454" s="187">
        <f t="shared" si="243"/>
        <v>1.1182657116444263E-2</v>
      </c>
      <c r="H3454" s="187">
        <f t="shared" si="242"/>
        <v>0.1768133339032732</v>
      </c>
    </row>
    <row r="3455" spans="1:8" x14ac:dyDescent="0.35">
      <c r="A3455" s="204">
        <f t="shared" si="245"/>
        <v>44700</v>
      </c>
      <c r="B3455" s="244">
        <v>79036.98</v>
      </c>
      <c r="C3455" s="207">
        <f t="shared" si="240"/>
        <v>-2.61</v>
      </c>
      <c r="D3455" s="54">
        <v>97.903599999999997</v>
      </c>
      <c r="E3455" s="207">
        <f t="shared" si="241"/>
        <v>-2.61</v>
      </c>
      <c r="F3455" s="207">
        <f t="shared" si="239"/>
        <v>0</v>
      </c>
      <c r="G3455" s="187">
        <f t="shared" si="243"/>
        <v>1.1144651841649852E-2</v>
      </c>
      <c r="H3455" s="187">
        <f t="shared" si="242"/>
        <v>0.17621241774601856</v>
      </c>
    </row>
    <row r="3456" spans="1:8" x14ac:dyDescent="0.35">
      <c r="A3456" s="204">
        <f t="shared" si="245"/>
        <v>44701</v>
      </c>
      <c r="B3456" s="244">
        <v>81333.8</v>
      </c>
      <c r="C3456" s="207">
        <f t="shared" si="240"/>
        <v>2.91</v>
      </c>
      <c r="D3456" s="54">
        <v>100.7212</v>
      </c>
      <c r="E3456" s="207">
        <f t="shared" si="241"/>
        <v>2.88</v>
      </c>
      <c r="F3456" s="207">
        <f t="shared" si="239"/>
        <v>-3.0000000000000249E-2</v>
      </c>
      <c r="G3456" s="187">
        <f t="shared" si="243"/>
        <v>1.1255261756940884E-2</v>
      </c>
      <c r="H3456" s="187">
        <f t="shared" si="242"/>
        <v>0.17796131406660831</v>
      </c>
    </row>
    <row r="3457" spans="1:8" x14ac:dyDescent="0.35">
      <c r="A3457" s="204">
        <f>A3456+3</f>
        <v>44704</v>
      </c>
      <c r="B3457" s="244">
        <v>81277.25</v>
      </c>
      <c r="C3457" s="207">
        <f t="shared" si="240"/>
        <v>-7.0000000000000007E-2</v>
      </c>
      <c r="D3457" s="54">
        <v>100.6454</v>
      </c>
      <c r="E3457" s="207">
        <f t="shared" si="241"/>
        <v>-0.08</v>
      </c>
      <c r="F3457" s="207">
        <f t="shared" si="239"/>
        <v>-9.999999999999995E-3</v>
      </c>
      <c r="G3457" s="187">
        <f t="shared" si="243"/>
        <v>1.1255837252876681E-2</v>
      </c>
      <c r="H3457" s="187">
        <f t="shared" si="242"/>
        <v>0.17797041345631473</v>
      </c>
    </row>
    <row r="3458" spans="1:8" x14ac:dyDescent="0.35">
      <c r="A3458" s="204">
        <f t="shared" si="245"/>
        <v>44705</v>
      </c>
      <c r="B3458" s="244">
        <v>80923.92</v>
      </c>
      <c r="C3458" s="207">
        <f t="shared" si="240"/>
        <v>-0.43</v>
      </c>
      <c r="D3458" s="54">
        <v>100.20740000000001</v>
      </c>
      <c r="E3458" s="207">
        <f t="shared" si="241"/>
        <v>-0.44</v>
      </c>
      <c r="F3458" s="207">
        <f t="shared" si="239"/>
        <v>-1.0000000000000009E-2</v>
      </c>
      <c r="G3458" s="187">
        <f t="shared" si="243"/>
        <v>1.1255837252876681E-2</v>
      </c>
      <c r="H3458" s="187">
        <f t="shared" si="242"/>
        <v>0.17797041345631473</v>
      </c>
    </row>
    <row r="3459" spans="1:8" x14ac:dyDescent="0.35">
      <c r="A3459" s="204">
        <f t="shared" si="245"/>
        <v>44706</v>
      </c>
      <c r="B3459" s="244">
        <v>80536.08</v>
      </c>
      <c r="C3459" s="207">
        <f t="shared" si="240"/>
        <v>-0.48</v>
      </c>
      <c r="D3459" s="54">
        <v>99.7256</v>
      </c>
      <c r="E3459" s="207">
        <f t="shared" si="241"/>
        <v>-0.48</v>
      </c>
      <c r="F3459" s="207">
        <f t="shared" si="239"/>
        <v>0</v>
      </c>
      <c r="G3459" s="187">
        <f t="shared" si="243"/>
        <v>1.1255837252876681E-2</v>
      </c>
      <c r="H3459" s="187">
        <f t="shared" si="242"/>
        <v>0.17797041345631473</v>
      </c>
    </row>
    <row r="3460" spans="1:8" x14ac:dyDescent="0.35">
      <c r="A3460" s="204">
        <f t="shared" si="245"/>
        <v>44707</v>
      </c>
      <c r="B3460" s="244">
        <v>81362.7</v>
      </c>
      <c r="C3460" s="207">
        <f t="shared" si="240"/>
        <v>1.03</v>
      </c>
      <c r="D3460" s="54">
        <v>100.7422</v>
      </c>
      <c r="E3460" s="207">
        <f t="shared" si="241"/>
        <v>1.02</v>
      </c>
      <c r="F3460" s="207">
        <f t="shared" si="239"/>
        <v>-1.0000000000000009E-2</v>
      </c>
      <c r="G3460" s="187">
        <f t="shared" si="243"/>
        <v>1.1256268855519544E-2</v>
      </c>
      <c r="H3460" s="187">
        <f t="shared" si="242"/>
        <v>0.17797723769329271</v>
      </c>
    </row>
    <row r="3461" spans="1:8" x14ac:dyDescent="0.35">
      <c r="A3461" s="204">
        <f t="shared" si="245"/>
        <v>44708</v>
      </c>
      <c r="B3461" s="244">
        <v>82310.7</v>
      </c>
      <c r="C3461" s="207">
        <f t="shared" si="240"/>
        <v>1.17</v>
      </c>
      <c r="D3461" s="54">
        <v>101.9083</v>
      </c>
      <c r="E3461" s="207">
        <f t="shared" si="241"/>
        <v>1.1599999999999999</v>
      </c>
      <c r="F3461" s="207">
        <f t="shared" si="239"/>
        <v>-1.0000000000000009E-2</v>
      </c>
      <c r="G3461" s="187">
        <f t="shared" si="243"/>
        <v>1.1256556581421093E-2</v>
      </c>
      <c r="H3461" s="187">
        <f t="shared" si="242"/>
        <v>0.1779817870392463</v>
      </c>
    </row>
    <row r="3462" spans="1:8" x14ac:dyDescent="0.35">
      <c r="A3462" s="204">
        <f>A3461+3</f>
        <v>44711</v>
      </c>
      <c r="B3462" s="244">
        <v>83872.02</v>
      </c>
      <c r="C3462" s="207">
        <f t="shared" si="240"/>
        <v>1.9</v>
      </c>
      <c r="D3462" s="54">
        <v>103.82899999999999</v>
      </c>
      <c r="E3462" s="207">
        <f t="shared" si="241"/>
        <v>1.88</v>
      </c>
      <c r="F3462" s="207">
        <f t="shared" si="239"/>
        <v>-2.0000000000000018E-2</v>
      </c>
      <c r="G3462" s="187">
        <f t="shared" si="243"/>
        <v>1.1292464586844421E-2</v>
      </c>
      <c r="H3462" s="187">
        <f t="shared" si="242"/>
        <v>0.1785495424561033</v>
      </c>
    </row>
    <row r="3463" spans="1:8" x14ac:dyDescent="0.35">
      <c r="A3463" s="204">
        <f t="shared" si="245"/>
        <v>44712</v>
      </c>
      <c r="B3463" s="244">
        <v>83483.009999999995</v>
      </c>
      <c r="C3463" s="207">
        <f t="shared" si="240"/>
        <v>-0.46</v>
      </c>
      <c r="D3463" s="54">
        <v>103.3447</v>
      </c>
      <c r="E3463" s="207">
        <f t="shared" si="241"/>
        <v>-0.47</v>
      </c>
      <c r="F3463" s="207">
        <f t="shared" si="239"/>
        <v>-9.9999999999999534E-3</v>
      </c>
      <c r="G3463" s="187">
        <f t="shared" si="243"/>
        <v>1.1292464586844419E-2</v>
      </c>
      <c r="H3463" s="187">
        <f t="shared" si="242"/>
        <v>0.17854954245610327</v>
      </c>
    </row>
    <row r="3464" spans="1:8" x14ac:dyDescent="0.35">
      <c r="A3464" s="204">
        <f t="shared" si="245"/>
        <v>44713</v>
      </c>
      <c r="B3464" s="244">
        <v>83204.7</v>
      </c>
      <c r="C3464" s="207">
        <f t="shared" si="240"/>
        <v>-0.33</v>
      </c>
      <c r="D3464" s="54">
        <v>102.99930000000001</v>
      </c>
      <c r="E3464" s="207">
        <f t="shared" si="241"/>
        <v>-0.33</v>
      </c>
      <c r="F3464" s="207">
        <f t="shared" ref="F3464:F3499" si="246">+E3464-C3464</f>
        <v>0</v>
      </c>
      <c r="G3464" s="187">
        <f t="shared" si="243"/>
        <v>1.1292464586844419E-2</v>
      </c>
      <c r="H3464" s="187">
        <f t="shared" si="242"/>
        <v>0.17854954245610327</v>
      </c>
    </row>
    <row r="3465" spans="1:8" x14ac:dyDescent="0.35">
      <c r="A3465" s="204">
        <f t="shared" si="245"/>
        <v>44714</v>
      </c>
      <c r="B3465" s="244">
        <v>83861.16</v>
      </c>
      <c r="C3465" s="207">
        <f t="shared" ref="C3465:C3528" si="247">ROUND(((B3465-B3464)/B3464)*100,2)</f>
        <v>0.79</v>
      </c>
      <c r="D3465" s="54">
        <v>103.80249999999999</v>
      </c>
      <c r="E3465" s="207">
        <f t="shared" ref="E3465:E3499" si="248">ROUND(((D3465-D3464)/D3464)*100,2)</f>
        <v>0.78</v>
      </c>
      <c r="F3465" s="207">
        <f t="shared" si="246"/>
        <v>-1.0000000000000009E-2</v>
      </c>
      <c r="G3465" s="187">
        <f t="shared" si="243"/>
        <v>1.1292464586844421E-2</v>
      </c>
      <c r="H3465" s="187">
        <f t="shared" si="242"/>
        <v>0.1785495424561033</v>
      </c>
    </row>
    <row r="3466" spans="1:8" x14ac:dyDescent="0.35">
      <c r="A3466" s="204">
        <f t="shared" si="245"/>
        <v>44715</v>
      </c>
      <c r="B3466" s="244">
        <v>83787.73</v>
      </c>
      <c r="C3466" s="207">
        <f t="shared" si="247"/>
        <v>-0.09</v>
      </c>
      <c r="D3466" s="54">
        <v>103.7081</v>
      </c>
      <c r="E3466" s="207">
        <f t="shared" si="248"/>
        <v>-0.09</v>
      </c>
      <c r="F3466" s="207">
        <f t="shared" si="246"/>
        <v>0</v>
      </c>
      <c r="G3466" s="187">
        <f t="shared" si="243"/>
        <v>1.1292464586844421E-2</v>
      </c>
      <c r="H3466" s="187">
        <f t="shared" si="242"/>
        <v>0.1785495424561033</v>
      </c>
    </row>
    <row r="3467" spans="1:8" x14ac:dyDescent="0.35">
      <c r="A3467" s="204">
        <f>A3466+3</f>
        <v>44718</v>
      </c>
      <c r="B3467" s="244">
        <v>83646.63</v>
      </c>
      <c r="C3467" s="207">
        <f t="shared" si="247"/>
        <v>-0.17</v>
      </c>
      <c r="D3467" s="54">
        <v>103.52670000000001</v>
      </c>
      <c r="E3467" s="207">
        <f t="shared" si="248"/>
        <v>-0.17</v>
      </c>
      <c r="F3467" s="207">
        <f t="shared" si="246"/>
        <v>0</v>
      </c>
      <c r="G3467" s="187">
        <f t="shared" si="243"/>
        <v>1.1292321182274162E-2</v>
      </c>
      <c r="H3467" s="187">
        <f t="shared" si="242"/>
        <v>0.17854727503075882</v>
      </c>
    </row>
    <row r="3468" spans="1:8" x14ac:dyDescent="0.35">
      <c r="A3468" s="204">
        <f t="shared" si="245"/>
        <v>44719</v>
      </c>
      <c r="B3468" s="244">
        <v>82793.3</v>
      </c>
      <c r="C3468" s="207">
        <f t="shared" si="247"/>
        <v>-1.02</v>
      </c>
      <c r="D3468" s="54">
        <v>102.4705</v>
      </c>
      <c r="E3468" s="207">
        <f t="shared" si="248"/>
        <v>-1.02</v>
      </c>
      <c r="F3468" s="207">
        <f t="shared" si="246"/>
        <v>0</v>
      </c>
      <c r="G3468" s="187">
        <f t="shared" si="243"/>
        <v>1.1292034367670093E-2</v>
      </c>
      <c r="H3468" s="187">
        <f t="shared" si="242"/>
        <v>0.17854274009368354</v>
      </c>
    </row>
    <row r="3469" spans="1:8" x14ac:dyDescent="0.35">
      <c r="A3469" s="204">
        <f t="shared" si="245"/>
        <v>44720</v>
      </c>
      <c r="B3469" s="244">
        <v>82470.5</v>
      </c>
      <c r="C3469" s="207">
        <f t="shared" si="247"/>
        <v>-0.39</v>
      </c>
      <c r="D3469" s="54">
        <v>102.0707</v>
      </c>
      <c r="E3469" s="207">
        <f t="shared" si="248"/>
        <v>-0.39</v>
      </c>
      <c r="F3469" s="207">
        <f t="shared" si="246"/>
        <v>0</v>
      </c>
      <c r="G3469" s="187">
        <f t="shared" si="243"/>
        <v>1.1291604132104071E-2</v>
      </c>
      <c r="H3469" s="187">
        <f t="shared" si="242"/>
        <v>0.17853593747208832</v>
      </c>
    </row>
    <row r="3470" spans="1:8" x14ac:dyDescent="0.35">
      <c r="A3470" s="204">
        <f t="shared" si="245"/>
        <v>44721</v>
      </c>
      <c r="B3470" s="54">
        <v>83122.52</v>
      </c>
      <c r="C3470" s="207">
        <f t="shared" si="247"/>
        <v>0.79</v>
      </c>
      <c r="D3470" s="54">
        <v>102.8686</v>
      </c>
      <c r="E3470" s="207">
        <f t="shared" si="248"/>
        <v>0.78</v>
      </c>
      <c r="F3470" s="207">
        <f t="shared" si="246"/>
        <v>-1.0000000000000009E-2</v>
      </c>
      <c r="G3470" s="187">
        <f t="shared" si="243"/>
        <v>1.1292034367670093E-2</v>
      </c>
      <c r="H3470" s="187">
        <f t="shared" ref="H3470:H3499" si="249">+G3470*(SQRT(250))</f>
        <v>0.17854274009368354</v>
      </c>
    </row>
    <row r="3471" spans="1:8" x14ac:dyDescent="0.35">
      <c r="A3471" s="204">
        <f t="shared" si="245"/>
        <v>44722</v>
      </c>
      <c r="B3471" s="54">
        <v>81594.649999999994</v>
      </c>
      <c r="C3471" s="207">
        <f t="shared" si="247"/>
        <v>-1.84</v>
      </c>
      <c r="D3471" s="54">
        <v>100.98699999999999</v>
      </c>
      <c r="E3471" s="207">
        <f t="shared" si="248"/>
        <v>-1.83</v>
      </c>
      <c r="F3471" s="207">
        <f t="shared" si="246"/>
        <v>1.0000000000000009E-2</v>
      </c>
      <c r="G3471" s="187">
        <f t="shared" ref="G3471:G3508" si="250">+STDEV(F3223:F3471)</f>
        <v>1.1327258074620396E-2</v>
      </c>
      <c r="H3471" s="187">
        <f t="shared" si="249"/>
        <v>0.17909967580166983</v>
      </c>
    </row>
    <row r="3472" spans="1:8" x14ac:dyDescent="0.35">
      <c r="A3472" s="204">
        <f>A3471+3</f>
        <v>44725</v>
      </c>
      <c r="B3472" s="54">
        <v>79405.789999999994</v>
      </c>
      <c r="C3472" s="207">
        <f t="shared" si="247"/>
        <v>-2.68</v>
      </c>
      <c r="D3472" s="54">
        <v>98.289100000000005</v>
      </c>
      <c r="E3472" s="207">
        <f t="shared" si="248"/>
        <v>-2.67</v>
      </c>
      <c r="F3472" s="207">
        <f t="shared" si="246"/>
        <v>1.0000000000000231E-2</v>
      </c>
      <c r="G3472" s="187">
        <f t="shared" si="250"/>
        <v>1.1361517427195973E-2</v>
      </c>
      <c r="H3472" s="187">
        <f t="shared" si="249"/>
        <v>0.17964136372817774</v>
      </c>
    </row>
    <row r="3473" spans="1:8" x14ac:dyDescent="0.35">
      <c r="A3473" s="204">
        <f>A3472+1</f>
        <v>44726</v>
      </c>
      <c r="B3473" s="54">
        <v>79175.7</v>
      </c>
      <c r="C3473" s="207">
        <f t="shared" si="247"/>
        <v>-0.28999999999999998</v>
      </c>
      <c r="D3473" s="54">
        <v>98.003799999999998</v>
      </c>
      <c r="E3473" s="207">
        <f t="shared" si="248"/>
        <v>-0.28999999999999998</v>
      </c>
      <c r="F3473" s="207">
        <f t="shared" si="246"/>
        <v>0</v>
      </c>
      <c r="G3473" s="187">
        <f t="shared" si="250"/>
        <v>1.1361517427195973E-2</v>
      </c>
      <c r="H3473" s="187">
        <f t="shared" si="249"/>
        <v>0.17964136372817774</v>
      </c>
    </row>
    <row r="3474" spans="1:8" x14ac:dyDescent="0.35">
      <c r="A3474" s="204">
        <f t="shared" si="245"/>
        <v>44727</v>
      </c>
      <c r="B3474" s="54">
        <v>79023.429999999993</v>
      </c>
      <c r="C3474" s="207">
        <f t="shared" si="247"/>
        <v>-0.19</v>
      </c>
      <c r="D3474" s="54">
        <v>97.815299999999993</v>
      </c>
      <c r="E3474" s="207">
        <f t="shared" si="248"/>
        <v>-0.19</v>
      </c>
      <c r="F3474" s="207">
        <f t="shared" si="246"/>
        <v>0</v>
      </c>
      <c r="G3474" s="187">
        <f t="shared" si="250"/>
        <v>1.1361517427195973E-2</v>
      </c>
      <c r="H3474" s="187">
        <f t="shared" si="249"/>
        <v>0.17964136372817774</v>
      </c>
    </row>
    <row r="3475" spans="1:8" x14ac:dyDescent="0.35">
      <c r="A3475" s="204">
        <f t="shared" si="245"/>
        <v>44728</v>
      </c>
      <c r="B3475" s="54">
        <v>77450.81</v>
      </c>
      <c r="C3475" s="207">
        <f t="shared" si="247"/>
        <v>-1.99</v>
      </c>
      <c r="D3475" s="54">
        <v>95.888800000000003</v>
      </c>
      <c r="E3475" s="207">
        <f t="shared" si="248"/>
        <v>-1.97</v>
      </c>
      <c r="F3475" s="207">
        <f t="shared" si="246"/>
        <v>2.0000000000000018E-2</v>
      </c>
      <c r="G3475" s="187">
        <f t="shared" si="250"/>
        <v>1.1465658689657503E-2</v>
      </c>
      <c r="H3475" s="187">
        <f t="shared" si="249"/>
        <v>0.18128798166709686</v>
      </c>
    </row>
    <row r="3476" spans="1:8" x14ac:dyDescent="0.35">
      <c r="A3476" s="204">
        <f t="shared" si="245"/>
        <v>44729</v>
      </c>
      <c r="B3476" s="54">
        <v>77247.210000000006</v>
      </c>
      <c r="C3476" s="207">
        <f t="shared" si="247"/>
        <v>-0.26</v>
      </c>
      <c r="D3476" s="54">
        <v>95.630600000000001</v>
      </c>
      <c r="E3476" s="207">
        <f t="shared" si="248"/>
        <v>-0.27</v>
      </c>
      <c r="F3476" s="207">
        <f t="shared" si="246"/>
        <v>-1.0000000000000009E-2</v>
      </c>
      <c r="G3476" s="187">
        <f t="shared" si="250"/>
        <v>1.1465658689657505E-2</v>
      </c>
      <c r="H3476" s="187">
        <f t="shared" si="249"/>
        <v>0.18128798166709689</v>
      </c>
    </row>
    <row r="3477" spans="1:8" x14ac:dyDescent="0.35">
      <c r="A3477" s="204">
        <f>A3476+3</f>
        <v>44732</v>
      </c>
      <c r="B3477" s="54">
        <v>77604.3</v>
      </c>
      <c r="C3477" s="207">
        <f t="shared" si="247"/>
        <v>0.46</v>
      </c>
      <c r="D3477" s="54">
        <v>96.062700000000007</v>
      </c>
      <c r="E3477" s="207">
        <f t="shared" si="248"/>
        <v>0.45</v>
      </c>
      <c r="F3477" s="207">
        <f t="shared" si="246"/>
        <v>-1.0000000000000009E-2</v>
      </c>
      <c r="G3477" s="187">
        <f t="shared" si="250"/>
        <v>1.1466647309401378E-2</v>
      </c>
      <c r="H3477" s="187">
        <f t="shared" si="249"/>
        <v>0.18130361311774915</v>
      </c>
    </row>
    <row r="3478" spans="1:8" x14ac:dyDescent="0.35">
      <c r="A3478" s="204">
        <f t="shared" si="245"/>
        <v>44733</v>
      </c>
      <c r="B3478" s="54">
        <v>79009.399999999994</v>
      </c>
      <c r="C3478" s="207">
        <f t="shared" si="247"/>
        <v>1.81</v>
      </c>
      <c r="D3478" s="54">
        <v>97.785200000000003</v>
      </c>
      <c r="E3478" s="207">
        <f t="shared" si="248"/>
        <v>1.79</v>
      </c>
      <c r="F3478" s="207">
        <f t="shared" si="246"/>
        <v>-2.0000000000000018E-2</v>
      </c>
      <c r="G3478" s="187">
        <f t="shared" si="250"/>
        <v>1.1502603387933128E-2</v>
      </c>
      <c r="H3478" s="187">
        <f t="shared" si="249"/>
        <v>0.18187212863719024</v>
      </c>
    </row>
    <row r="3479" spans="1:8" x14ac:dyDescent="0.35">
      <c r="A3479" s="204">
        <f t="shared" si="245"/>
        <v>44734</v>
      </c>
      <c r="B3479" s="54">
        <v>77942.240000000005</v>
      </c>
      <c r="C3479" s="207">
        <f t="shared" si="247"/>
        <v>-1.35</v>
      </c>
      <c r="D3479" s="54">
        <v>96.476799999999997</v>
      </c>
      <c r="E3479" s="207">
        <f t="shared" si="248"/>
        <v>-1.34</v>
      </c>
      <c r="F3479" s="207">
        <f t="shared" si="246"/>
        <v>1.0000000000000009E-2</v>
      </c>
      <c r="G3479" s="187">
        <f t="shared" si="250"/>
        <v>1.1499646547117916E-2</v>
      </c>
      <c r="H3479" s="187">
        <f t="shared" si="249"/>
        <v>0.18182537687891712</v>
      </c>
    </row>
    <row r="3480" spans="1:8" x14ac:dyDescent="0.35">
      <c r="A3480" s="204">
        <f t="shared" si="245"/>
        <v>44735</v>
      </c>
      <c r="B3480" s="54">
        <v>78608.800000000003</v>
      </c>
      <c r="C3480" s="207">
        <f t="shared" si="247"/>
        <v>0.86</v>
      </c>
      <c r="D3480" s="54">
        <v>97.294399999999996</v>
      </c>
      <c r="E3480" s="207">
        <f t="shared" si="248"/>
        <v>0.85</v>
      </c>
      <c r="F3480" s="207">
        <f t="shared" si="246"/>
        <v>-1.0000000000000009E-2</v>
      </c>
      <c r="G3480" s="187">
        <f t="shared" si="250"/>
        <v>1.1463257401029577E-2</v>
      </c>
      <c r="H3480" s="187">
        <f t="shared" si="249"/>
        <v>0.18125001396017834</v>
      </c>
    </row>
    <row r="3481" spans="1:8" x14ac:dyDescent="0.35">
      <c r="A3481" s="204">
        <f t="shared" si="245"/>
        <v>44736</v>
      </c>
      <c r="B3481" s="54">
        <v>79304.05</v>
      </c>
      <c r="C3481" s="207">
        <f t="shared" si="247"/>
        <v>0.88</v>
      </c>
      <c r="D3481" s="54">
        <v>98.140500000000003</v>
      </c>
      <c r="E3481" s="207">
        <f t="shared" si="248"/>
        <v>0.87</v>
      </c>
      <c r="F3481" s="207">
        <f t="shared" si="246"/>
        <v>-1.0000000000000009E-2</v>
      </c>
      <c r="G3481" s="187">
        <f t="shared" si="250"/>
        <v>1.1464528734131981E-2</v>
      </c>
      <c r="H3481" s="187">
        <f t="shared" si="249"/>
        <v>0.18127011550152017</v>
      </c>
    </row>
    <row r="3482" spans="1:8" x14ac:dyDescent="0.35">
      <c r="A3482" s="204">
        <f>A3481+3</f>
        <v>44739</v>
      </c>
      <c r="B3482" s="54">
        <v>79955.75</v>
      </c>
      <c r="C3482" s="207">
        <f t="shared" si="247"/>
        <v>0.82</v>
      </c>
      <c r="D3482" s="54">
        <v>98.931899999999999</v>
      </c>
      <c r="E3482" s="207">
        <f t="shared" si="248"/>
        <v>0.81</v>
      </c>
      <c r="F3482" s="207">
        <f t="shared" si="246"/>
        <v>-9.9999999999998979E-3</v>
      </c>
      <c r="G3482" s="187">
        <f t="shared" si="250"/>
        <v>1.1464528734131981E-2</v>
      </c>
      <c r="H3482" s="187">
        <f t="shared" si="249"/>
        <v>0.18127011550152017</v>
      </c>
    </row>
    <row r="3483" spans="1:8" x14ac:dyDescent="0.35">
      <c r="A3483" s="204">
        <f t="shared" si="245"/>
        <v>44740</v>
      </c>
      <c r="B3483" s="54">
        <v>79980.08</v>
      </c>
      <c r="C3483" s="207">
        <f t="shared" si="247"/>
        <v>0.03</v>
      </c>
      <c r="D3483" s="54">
        <v>98.956900000000005</v>
      </c>
      <c r="E3483" s="207">
        <f t="shared" si="248"/>
        <v>0.03</v>
      </c>
      <c r="F3483" s="207">
        <f t="shared" si="246"/>
        <v>0</v>
      </c>
      <c r="G3483" s="187">
        <f t="shared" si="250"/>
        <v>1.1463257401029577E-2</v>
      </c>
      <c r="H3483" s="187">
        <f t="shared" si="249"/>
        <v>0.18125001396017834</v>
      </c>
    </row>
    <row r="3484" spans="1:8" x14ac:dyDescent="0.35">
      <c r="A3484" s="204">
        <f t="shared" si="245"/>
        <v>44741</v>
      </c>
      <c r="B3484" s="54">
        <v>79753.740000000005</v>
      </c>
      <c r="C3484" s="207">
        <f t="shared" si="247"/>
        <v>-0.28000000000000003</v>
      </c>
      <c r="D3484" s="54">
        <v>98.674099999999996</v>
      </c>
      <c r="E3484" s="207">
        <f t="shared" si="248"/>
        <v>-0.28999999999999998</v>
      </c>
      <c r="F3484" s="207">
        <f t="shared" si="246"/>
        <v>-9.9999999999999534E-3</v>
      </c>
      <c r="G3484" s="187">
        <f t="shared" si="250"/>
        <v>1.1463257401029577E-2</v>
      </c>
      <c r="H3484" s="187">
        <f t="shared" si="249"/>
        <v>0.18125001396017834</v>
      </c>
    </row>
    <row r="3485" spans="1:8" x14ac:dyDescent="0.35">
      <c r="A3485" s="204">
        <f t="shared" si="245"/>
        <v>44742</v>
      </c>
      <c r="B3485" s="54">
        <v>79749.09</v>
      </c>
      <c r="C3485" s="207">
        <f t="shared" si="247"/>
        <v>-0.01</v>
      </c>
      <c r="D3485" s="54">
        <v>98.664400000000001</v>
      </c>
      <c r="E3485" s="207">
        <f t="shared" si="248"/>
        <v>-0.01</v>
      </c>
      <c r="F3485" s="207">
        <f t="shared" si="246"/>
        <v>0</v>
      </c>
      <c r="G3485" s="187">
        <f t="shared" si="250"/>
        <v>1.1463257401029577E-2</v>
      </c>
      <c r="H3485" s="187">
        <f t="shared" si="249"/>
        <v>0.18125001396017834</v>
      </c>
    </row>
    <row r="3486" spans="1:8" x14ac:dyDescent="0.35">
      <c r="A3486" s="204">
        <f t="shared" si="245"/>
        <v>44743</v>
      </c>
      <c r="B3486" s="54">
        <v>79582.100000000006</v>
      </c>
      <c r="C3486" s="207">
        <f t="shared" si="247"/>
        <v>-0.21</v>
      </c>
      <c r="D3486" s="54">
        <v>98.467399999999998</v>
      </c>
      <c r="E3486" s="207">
        <f t="shared" si="248"/>
        <v>-0.2</v>
      </c>
      <c r="F3486" s="207">
        <f t="shared" si="246"/>
        <v>9.9999999999999811E-3</v>
      </c>
      <c r="G3486" s="187">
        <f t="shared" si="250"/>
        <v>1.1496970654924129E-2</v>
      </c>
      <c r="H3486" s="187">
        <f t="shared" si="249"/>
        <v>0.18178306730838997</v>
      </c>
    </row>
    <row r="3487" spans="1:8" x14ac:dyDescent="0.35">
      <c r="A3487" s="204">
        <f>A3486+3</f>
        <v>44746</v>
      </c>
      <c r="B3487" s="54">
        <v>80073.73</v>
      </c>
      <c r="C3487" s="207">
        <f t="shared" si="247"/>
        <v>0.62</v>
      </c>
      <c r="D3487" s="54">
        <v>99.064099999999996</v>
      </c>
      <c r="E3487" s="207">
        <f t="shared" si="248"/>
        <v>0.61</v>
      </c>
      <c r="F3487" s="207">
        <f t="shared" si="246"/>
        <v>-1.0000000000000009E-2</v>
      </c>
      <c r="G3487" s="187">
        <f t="shared" si="250"/>
        <v>1.1498379096862419E-2</v>
      </c>
      <c r="H3487" s="187">
        <f t="shared" si="249"/>
        <v>0.18180533673077545</v>
      </c>
    </row>
    <row r="3488" spans="1:8" x14ac:dyDescent="0.35">
      <c r="A3488" s="204">
        <f t="shared" si="245"/>
        <v>44747</v>
      </c>
      <c r="B3488" s="244">
        <v>79922.679999999993</v>
      </c>
      <c r="C3488" s="207">
        <f t="shared" si="247"/>
        <v>-0.19</v>
      </c>
      <c r="D3488" s="54">
        <v>98.8733</v>
      </c>
      <c r="E3488" s="207">
        <f t="shared" si="248"/>
        <v>-0.19</v>
      </c>
      <c r="F3488" s="207">
        <f t="shared" si="246"/>
        <v>0</v>
      </c>
      <c r="G3488" s="187">
        <f t="shared" si="250"/>
        <v>1.1496970654924129E-2</v>
      </c>
      <c r="H3488" s="187">
        <f t="shared" si="249"/>
        <v>0.18178306730838997</v>
      </c>
    </row>
    <row r="3489" spans="1:8" x14ac:dyDescent="0.35">
      <c r="A3489" s="204">
        <f t="shared" si="245"/>
        <v>44748</v>
      </c>
      <c r="B3489" s="244">
        <v>80850.179999999993</v>
      </c>
      <c r="C3489" s="207">
        <f t="shared" si="247"/>
        <v>1.1599999999999999</v>
      </c>
      <c r="D3489" s="54">
        <v>100.0166</v>
      </c>
      <c r="E3489" s="207">
        <f t="shared" si="248"/>
        <v>1.1599999999999999</v>
      </c>
      <c r="F3489" s="207">
        <f t="shared" si="246"/>
        <v>0</v>
      </c>
      <c r="G3489" s="187">
        <f t="shared" si="250"/>
        <v>1.1496970654924129E-2</v>
      </c>
      <c r="H3489" s="187">
        <f t="shared" si="249"/>
        <v>0.18178306730838997</v>
      </c>
    </row>
    <row r="3490" spans="1:8" x14ac:dyDescent="0.35">
      <c r="A3490" s="204">
        <f t="shared" si="245"/>
        <v>44749</v>
      </c>
      <c r="B3490" s="244">
        <v>81496.83</v>
      </c>
      <c r="C3490" s="207">
        <f t="shared" si="247"/>
        <v>0.8</v>
      </c>
      <c r="D3490" s="54">
        <v>100.8135</v>
      </c>
      <c r="E3490" s="207">
        <f t="shared" si="248"/>
        <v>0.8</v>
      </c>
      <c r="F3490" s="207">
        <f t="shared" si="246"/>
        <v>0</v>
      </c>
      <c r="G3490" s="187">
        <f t="shared" si="250"/>
        <v>1.1496970654924129E-2</v>
      </c>
      <c r="H3490" s="187">
        <f t="shared" si="249"/>
        <v>0.18178306730838997</v>
      </c>
    </row>
    <row r="3491" spans="1:8" x14ac:dyDescent="0.35">
      <c r="A3491" s="204">
        <f t="shared" si="245"/>
        <v>44750</v>
      </c>
      <c r="B3491" s="244">
        <v>81957.36</v>
      </c>
      <c r="C3491" s="207">
        <f t="shared" si="247"/>
        <v>0.56999999999999995</v>
      </c>
      <c r="D3491" s="54">
        <v>101.37869999999999</v>
      </c>
      <c r="E3491" s="207">
        <f t="shared" si="248"/>
        <v>0.56000000000000005</v>
      </c>
      <c r="F3491" s="207">
        <f t="shared" si="246"/>
        <v>-9.9999999999998979E-3</v>
      </c>
      <c r="G3491" s="187">
        <f t="shared" si="250"/>
        <v>1.1496970654924128E-2</v>
      </c>
      <c r="H3491" s="187">
        <f t="shared" si="249"/>
        <v>0.18178306730838995</v>
      </c>
    </row>
    <row r="3492" spans="1:8" x14ac:dyDescent="0.35">
      <c r="A3492" s="204">
        <f>A3491+3</f>
        <v>44753</v>
      </c>
      <c r="B3492" s="244">
        <v>81831.92</v>
      </c>
      <c r="C3492" s="207">
        <f t="shared" si="247"/>
        <v>-0.15</v>
      </c>
      <c r="D3492" s="54">
        <v>101.212</v>
      </c>
      <c r="E3492" s="207">
        <f t="shared" si="248"/>
        <v>-0.16</v>
      </c>
      <c r="F3492" s="207">
        <f t="shared" si="246"/>
        <v>-1.0000000000000009E-2</v>
      </c>
      <c r="G3492" s="187">
        <f t="shared" si="250"/>
        <v>1.1498379096862417E-2</v>
      </c>
      <c r="H3492" s="187">
        <f t="shared" si="249"/>
        <v>0.18180533673077542</v>
      </c>
    </row>
    <row r="3493" spans="1:8" x14ac:dyDescent="0.35">
      <c r="A3493" s="204">
        <f t="shared" si="245"/>
        <v>44754</v>
      </c>
      <c r="B3493" s="244">
        <v>81066.759999999995</v>
      </c>
      <c r="C3493" s="207">
        <f t="shared" si="247"/>
        <v>-0.94</v>
      </c>
      <c r="D3493" s="54">
        <v>100.2662</v>
      </c>
      <c r="E3493" s="207">
        <f t="shared" si="248"/>
        <v>-0.93</v>
      </c>
      <c r="F3493" s="207">
        <f t="shared" si="246"/>
        <v>9.9999999999998979E-3</v>
      </c>
      <c r="G3493" s="187">
        <f t="shared" si="250"/>
        <v>1.1531989674513663E-2</v>
      </c>
      <c r="H3493" s="187">
        <f t="shared" si="249"/>
        <v>0.18233676662503487</v>
      </c>
    </row>
    <row r="3494" spans="1:8" x14ac:dyDescent="0.35">
      <c r="A3494" s="204">
        <f t="shared" si="245"/>
        <v>44755</v>
      </c>
      <c r="B3494" s="244">
        <v>80506.42</v>
      </c>
      <c r="C3494" s="207">
        <f t="shared" si="247"/>
        <v>-0.69</v>
      </c>
      <c r="D3494" s="54">
        <v>99.575900000000004</v>
      </c>
      <c r="E3494" s="207">
        <f t="shared" si="248"/>
        <v>-0.69</v>
      </c>
      <c r="F3494" s="207">
        <f t="shared" si="246"/>
        <v>0</v>
      </c>
      <c r="G3494" s="187">
        <f t="shared" si="250"/>
        <v>1.1531989674513663E-2</v>
      </c>
      <c r="H3494" s="187">
        <f t="shared" si="249"/>
        <v>0.18233676662503487</v>
      </c>
    </row>
    <row r="3495" spans="1:8" x14ac:dyDescent="0.35">
      <c r="A3495" s="204">
        <f t="shared" si="245"/>
        <v>44756</v>
      </c>
      <c r="B3495" s="244">
        <v>80384.639999999999</v>
      </c>
      <c r="C3495" s="207">
        <f t="shared" si="247"/>
        <v>-0.15</v>
      </c>
      <c r="D3495" s="54">
        <v>99.422799999999995</v>
      </c>
      <c r="E3495" s="207">
        <f t="shared" si="248"/>
        <v>-0.15</v>
      </c>
      <c r="F3495" s="207">
        <f t="shared" si="246"/>
        <v>0</v>
      </c>
      <c r="G3495" s="187">
        <f t="shared" si="250"/>
        <v>1.1531989674513663E-2</v>
      </c>
      <c r="H3495" s="187">
        <f t="shared" si="249"/>
        <v>0.18233676662503487</v>
      </c>
    </row>
    <row r="3496" spans="1:8" x14ac:dyDescent="0.35">
      <c r="A3496" s="204">
        <f t="shared" si="245"/>
        <v>44757</v>
      </c>
      <c r="B3496" s="244">
        <v>80903.259999999995</v>
      </c>
      <c r="C3496" s="207">
        <f t="shared" si="247"/>
        <v>0.65</v>
      </c>
      <c r="D3496" s="54">
        <v>100.0587</v>
      </c>
      <c r="E3496" s="207">
        <f t="shared" si="248"/>
        <v>0.64</v>
      </c>
      <c r="F3496" s="207">
        <f t="shared" si="246"/>
        <v>-1.0000000000000009E-2</v>
      </c>
      <c r="G3496" s="187">
        <f t="shared" si="250"/>
        <v>1.1533393839979011E-2</v>
      </c>
      <c r="H3496" s="187">
        <f t="shared" si="249"/>
        <v>0.18235896843044613</v>
      </c>
    </row>
    <row r="3497" spans="1:8" x14ac:dyDescent="0.35">
      <c r="A3497" s="204">
        <f>+A3496+3</f>
        <v>44760</v>
      </c>
      <c r="B3497" s="244">
        <v>82047.520000000004</v>
      </c>
      <c r="C3497" s="207">
        <f t="shared" si="247"/>
        <v>1.41</v>
      </c>
      <c r="D3497" s="54">
        <v>101.4575</v>
      </c>
      <c r="E3497" s="207">
        <f t="shared" si="248"/>
        <v>1.4</v>
      </c>
      <c r="F3497" s="207">
        <f t="shared" si="246"/>
        <v>-1.0000000000000009E-2</v>
      </c>
      <c r="G3497" s="187">
        <f t="shared" si="250"/>
        <v>1.1533393839979013E-2</v>
      </c>
      <c r="H3497" s="187">
        <f t="shared" si="249"/>
        <v>0.18235896843044616</v>
      </c>
    </row>
    <row r="3498" spans="1:8" x14ac:dyDescent="0.35">
      <c r="A3498" s="204">
        <f t="shared" ref="A3498:A3543" si="251">A3497+1</f>
        <v>44761</v>
      </c>
      <c r="B3498" s="244">
        <v>82432.89</v>
      </c>
      <c r="C3498" s="207">
        <f t="shared" si="247"/>
        <v>0.47</v>
      </c>
      <c r="D3498" s="54">
        <v>101.93040000000001</v>
      </c>
      <c r="E3498" s="207">
        <f t="shared" si="248"/>
        <v>0.47</v>
      </c>
      <c r="F3498" s="207">
        <f t="shared" si="246"/>
        <v>0</v>
      </c>
      <c r="G3498" s="187">
        <f t="shared" si="250"/>
        <v>1.1531989674513665E-2</v>
      </c>
      <c r="H3498" s="187">
        <f t="shared" si="249"/>
        <v>0.1823367666250349</v>
      </c>
    </row>
    <row r="3499" spans="1:8" x14ac:dyDescent="0.35">
      <c r="A3499" s="204">
        <f t="shared" si="251"/>
        <v>44762</v>
      </c>
      <c r="B3499" s="244">
        <f>+'LIC MF S &amp; P BSE Sensex ETF'!B1646</f>
        <v>83381.009999999995</v>
      </c>
      <c r="C3499" s="207">
        <f t="shared" si="247"/>
        <v>1.1499999999999999</v>
      </c>
      <c r="D3499" s="54">
        <v>103.0958</v>
      </c>
      <c r="E3499" s="207">
        <f t="shared" si="248"/>
        <v>1.1399999999999999</v>
      </c>
      <c r="F3499" s="207">
        <f t="shared" si="246"/>
        <v>-1.0000000000000009E-2</v>
      </c>
      <c r="G3499" s="187">
        <f t="shared" si="250"/>
        <v>1.1533393839979013E-2</v>
      </c>
      <c r="H3499" s="187">
        <f t="shared" si="249"/>
        <v>0.18235896843044616</v>
      </c>
    </row>
    <row r="3500" spans="1:8" x14ac:dyDescent="0.35">
      <c r="A3500" s="204">
        <f t="shared" ref="A3500" si="252">+A3499+3</f>
        <v>44765</v>
      </c>
      <c r="B3500" s="244">
        <f>+'LIC MF S &amp; P BSE Sensex ETF'!B1647</f>
        <v>83869.39</v>
      </c>
      <c r="C3500" s="207">
        <f t="shared" si="247"/>
        <v>0.59</v>
      </c>
      <c r="D3500" s="54">
        <v>103.6962</v>
      </c>
      <c r="E3500" s="207">
        <f t="shared" ref="E3500:E3544" si="253">ROUND(((D3500-D3499)/D3499)*100,2)</f>
        <v>0.57999999999999996</v>
      </c>
      <c r="F3500" s="207">
        <f t="shared" ref="F3500:F3544" si="254">+E3500-C3500</f>
        <v>-1.0000000000000009E-2</v>
      </c>
      <c r="G3500" s="187">
        <f t="shared" si="250"/>
        <v>1.1534657442748108E-2</v>
      </c>
      <c r="H3500" s="187">
        <f t="shared" ref="H3500:H3544" si="255">+G3500*(SQRT(250))</f>
        <v>0.18237894774448632</v>
      </c>
    </row>
    <row r="3501" spans="1:8" x14ac:dyDescent="0.35">
      <c r="A3501" s="204">
        <f t="shared" si="251"/>
        <v>44766</v>
      </c>
      <c r="B3501" s="244">
        <f>+'LIC MF S &amp; P BSE Sensex ETF'!B1648</f>
        <v>84457.23</v>
      </c>
      <c r="C3501" s="207">
        <f t="shared" si="247"/>
        <v>0.7</v>
      </c>
      <c r="D3501" s="54">
        <v>104.42400000000001</v>
      </c>
      <c r="E3501" s="207">
        <f t="shared" si="253"/>
        <v>0.7</v>
      </c>
      <c r="F3501" s="207">
        <f t="shared" si="254"/>
        <v>0</v>
      </c>
      <c r="G3501" s="187">
        <f t="shared" si="250"/>
        <v>1.1533393839979015E-2</v>
      </c>
      <c r="H3501" s="187">
        <f t="shared" si="255"/>
        <v>0.18235896843044619</v>
      </c>
    </row>
    <row r="3502" spans="1:8" x14ac:dyDescent="0.35">
      <c r="A3502" s="204">
        <f t="shared" si="251"/>
        <v>44767</v>
      </c>
      <c r="B3502" s="244">
        <f>+'LIC MF S &amp; P BSE Sensex ETF'!B1649</f>
        <v>83996.33</v>
      </c>
      <c r="C3502" s="207">
        <f t="shared" si="247"/>
        <v>-0.55000000000000004</v>
      </c>
      <c r="D3502" s="54">
        <v>103.83920000000001</v>
      </c>
      <c r="E3502" s="207">
        <f t="shared" si="253"/>
        <v>-0.56000000000000005</v>
      </c>
      <c r="F3502" s="207">
        <f t="shared" si="254"/>
        <v>-1.0000000000000009E-2</v>
      </c>
      <c r="G3502" s="187">
        <f t="shared" si="250"/>
        <v>1.1533393839979015E-2</v>
      </c>
      <c r="H3502" s="187">
        <f t="shared" si="255"/>
        <v>0.18235896843044619</v>
      </c>
    </row>
    <row r="3503" spans="1:8" x14ac:dyDescent="0.35">
      <c r="A3503" s="204">
        <f>+A3502+1</f>
        <v>44768</v>
      </c>
      <c r="B3503" s="244">
        <f>+'LIC MF S &amp; P BSE Sensex ETF'!B1650</f>
        <v>83246.63</v>
      </c>
      <c r="C3503" s="207">
        <f t="shared" si="247"/>
        <v>-0.89</v>
      </c>
      <c r="D3503" s="54">
        <v>102.9054</v>
      </c>
      <c r="E3503" s="207">
        <f t="shared" si="253"/>
        <v>-0.9</v>
      </c>
      <c r="F3503" s="207">
        <f t="shared" si="254"/>
        <v>-1.0000000000000009E-2</v>
      </c>
      <c r="G3503" s="187">
        <f t="shared" si="250"/>
        <v>1.1533393839979016E-2</v>
      </c>
      <c r="H3503" s="187">
        <f t="shared" si="255"/>
        <v>0.18235896843044622</v>
      </c>
    </row>
    <row r="3504" spans="1:8" x14ac:dyDescent="0.35">
      <c r="A3504" s="13">
        <f t="shared" ref="A3504:A3509" si="256">A3503+1</f>
        <v>44769</v>
      </c>
      <c r="B3504" s="244">
        <f>+'LIC MF S &amp; P BSE Sensex ETF'!B1651</f>
        <v>84071.78</v>
      </c>
      <c r="C3504" s="207">
        <f t="shared" si="247"/>
        <v>0.99</v>
      </c>
      <c r="D3504" s="54">
        <v>103.9222</v>
      </c>
      <c r="E3504" s="207">
        <f t="shared" si="253"/>
        <v>0.99</v>
      </c>
      <c r="F3504" s="207">
        <f t="shared" si="254"/>
        <v>0</v>
      </c>
      <c r="G3504" s="187">
        <f t="shared" si="250"/>
        <v>1.1533393839979016E-2</v>
      </c>
      <c r="H3504" s="187">
        <f t="shared" si="255"/>
        <v>0.18235896843044622</v>
      </c>
    </row>
    <row r="3505" spans="1:8" x14ac:dyDescent="0.35">
      <c r="A3505" s="13">
        <f t="shared" si="256"/>
        <v>44770</v>
      </c>
      <c r="B3505" s="244">
        <f>+'LIC MF S &amp; P BSE Sensex ETF'!B1652</f>
        <v>85640.47</v>
      </c>
      <c r="C3505" s="207">
        <f t="shared" si="247"/>
        <v>1.87</v>
      </c>
      <c r="D3505" s="54">
        <v>105.8544</v>
      </c>
      <c r="E3505" s="207">
        <f t="shared" si="253"/>
        <v>1.86</v>
      </c>
      <c r="F3505" s="207">
        <f t="shared" si="254"/>
        <v>-1.0000000000000009E-2</v>
      </c>
      <c r="G3505" s="187">
        <f t="shared" si="250"/>
        <v>1.1534657442748108E-2</v>
      </c>
      <c r="H3505" s="187">
        <f t="shared" si="255"/>
        <v>0.18237894774448632</v>
      </c>
    </row>
    <row r="3506" spans="1:8" x14ac:dyDescent="0.35">
      <c r="A3506" s="13">
        <f>+A3505+1</f>
        <v>44771</v>
      </c>
      <c r="B3506" s="244">
        <f>+'LIC MF S &amp; P BSE Sensex ETF'!B1653</f>
        <v>86713.600000000006</v>
      </c>
      <c r="C3506" s="207">
        <f t="shared" si="247"/>
        <v>1.25</v>
      </c>
      <c r="D3506" s="54">
        <v>107.1748</v>
      </c>
      <c r="E3506" s="207">
        <f t="shared" si="253"/>
        <v>1.25</v>
      </c>
      <c r="F3506" s="207">
        <f t="shared" si="254"/>
        <v>0</v>
      </c>
      <c r="G3506" s="187">
        <f t="shared" si="250"/>
        <v>1.1534657442748108E-2</v>
      </c>
      <c r="H3506" s="187">
        <f t="shared" si="255"/>
        <v>0.18237894774448632</v>
      </c>
    </row>
    <row r="3507" spans="1:8" x14ac:dyDescent="0.35">
      <c r="A3507" s="13">
        <f>A3506+3</f>
        <v>44774</v>
      </c>
      <c r="B3507" s="244">
        <f>+'LIC MF S &amp; P BSE Sensex ETF'!B1654</f>
        <v>87544.53</v>
      </c>
      <c r="C3507" s="207">
        <f t="shared" si="247"/>
        <v>0.96</v>
      </c>
      <c r="D3507" s="54">
        <v>108.191</v>
      </c>
      <c r="E3507" s="207">
        <f t="shared" si="253"/>
        <v>0.95</v>
      </c>
      <c r="F3507" s="207">
        <f t="shared" si="254"/>
        <v>-1.0000000000000009E-2</v>
      </c>
      <c r="G3507" s="187">
        <f t="shared" si="250"/>
        <v>1.1534657442748108E-2</v>
      </c>
      <c r="H3507" s="187">
        <f t="shared" si="255"/>
        <v>0.18237894774448632</v>
      </c>
    </row>
    <row r="3508" spans="1:8" x14ac:dyDescent="0.35">
      <c r="A3508" s="13">
        <f t="shared" si="256"/>
        <v>44775</v>
      </c>
      <c r="B3508" s="244">
        <f>+'LIC MF S &amp; P BSE Sensex ETF'!B1655</f>
        <v>87581.8</v>
      </c>
      <c r="C3508" s="207">
        <f t="shared" si="247"/>
        <v>0.04</v>
      </c>
      <c r="D3508" s="54">
        <v>108.233</v>
      </c>
      <c r="E3508" s="207">
        <f t="shared" si="253"/>
        <v>0.04</v>
      </c>
      <c r="F3508" s="207">
        <f t="shared" si="254"/>
        <v>0</v>
      </c>
      <c r="G3508" s="187">
        <f t="shared" si="250"/>
        <v>1.1534657442748108E-2</v>
      </c>
      <c r="H3508" s="187">
        <f t="shared" si="255"/>
        <v>0.18237894774448632</v>
      </c>
    </row>
    <row r="3509" spans="1:8" x14ac:dyDescent="0.35">
      <c r="A3509" s="13">
        <f t="shared" si="256"/>
        <v>44776</v>
      </c>
      <c r="B3509" s="244">
        <f>+'LIC MF S &amp; P BSE Sensex ETF'!B1656</f>
        <v>87915.09</v>
      </c>
      <c r="C3509" s="207">
        <f t="shared" si="247"/>
        <v>0.38</v>
      </c>
      <c r="D3509" s="54">
        <v>108.6387</v>
      </c>
      <c r="E3509" s="207">
        <f t="shared" si="253"/>
        <v>0.37</v>
      </c>
      <c r="F3509" s="207">
        <f t="shared" si="254"/>
        <v>-1.0000000000000009E-2</v>
      </c>
      <c r="G3509" s="187">
        <f>+STDEV(F3261:F3509)</f>
        <v>1.1535780529011688E-2</v>
      </c>
      <c r="H3509" s="187">
        <f t="shared" si="255"/>
        <v>0.18239670529749513</v>
      </c>
    </row>
    <row r="3510" spans="1:8" x14ac:dyDescent="0.35">
      <c r="A3510" s="13">
        <f>+'LIC MF Nifty 50 Index Fund - Gr'!A3519</f>
        <v>44777</v>
      </c>
      <c r="B3510" s="244">
        <f>+'LIC MF S &amp; P BSE Sensex ETF'!B1657</f>
        <v>87837.15</v>
      </c>
      <c r="C3510" s="207">
        <f t="shared" si="247"/>
        <v>-0.09</v>
      </c>
      <c r="D3510" s="54">
        <v>108.53879999999999</v>
      </c>
      <c r="E3510" s="207">
        <f t="shared" si="253"/>
        <v>-0.09</v>
      </c>
      <c r="F3510" s="207">
        <f t="shared" si="254"/>
        <v>0</v>
      </c>
      <c r="G3510" s="187">
        <f t="shared" ref="G3510:G3544" si="257">+STDEV(F3262:F3510)</f>
        <v>1.1534657442748111E-2</v>
      </c>
      <c r="H3510" s="187">
        <f t="shared" si="255"/>
        <v>0.18237894774448637</v>
      </c>
    </row>
    <row r="3511" spans="1:8" x14ac:dyDescent="0.35">
      <c r="A3511" s="13">
        <f>+'LIC MF Nifty 50 Index Fund - Gr'!A3520</f>
        <v>44778</v>
      </c>
      <c r="B3511" s="244">
        <f>+'LIC MF S &amp; P BSE Sensex ETF'!B1658</f>
        <v>87971.44</v>
      </c>
      <c r="C3511" s="207">
        <f t="shared" si="247"/>
        <v>0.15</v>
      </c>
      <c r="D3511" s="54">
        <v>108.7008</v>
      </c>
      <c r="E3511" s="207">
        <f t="shared" si="253"/>
        <v>0.15</v>
      </c>
      <c r="F3511" s="207">
        <f t="shared" si="254"/>
        <v>0</v>
      </c>
      <c r="G3511" s="187">
        <f t="shared" si="257"/>
        <v>1.1533393839979016E-2</v>
      </c>
      <c r="H3511" s="187">
        <f t="shared" si="255"/>
        <v>0.18235896843044622</v>
      </c>
    </row>
    <row r="3512" spans="1:8" x14ac:dyDescent="0.35">
      <c r="A3512" s="13">
        <f>+'LIC MF Nifty 50 Index Fund - Gr'!A3521</f>
        <v>44781</v>
      </c>
      <c r="B3512" s="244">
        <f>+'LIC MF S &amp; P BSE Sensex ETF'!B1659</f>
        <v>88718.61</v>
      </c>
      <c r="C3512" s="207">
        <f t="shared" si="247"/>
        <v>0.85</v>
      </c>
      <c r="D3512" s="54">
        <v>109.6133</v>
      </c>
      <c r="E3512" s="207">
        <f t="shared" si="253"/>
        <v>0.84</v>
      </c>
      <c r="F3512" s="207">
        <f t="shared" si="254"/>
        <v>-1.0000000000000009E-2</v>
      </c>
      <c r="G3512" s="187">
        <f t="shared" si="257"/>
        <v>1.1533393839979016E-2</v>
      </c>
      <c r="H3512" s="187">
        <f t="shared" si="255"/>
        <v>0.18235896843044622</v>
      </c>
    </row>
    <row r="3513" spans="1:8" x14ac:dyDescent="0.35">
      <c r="A3513" s="13">
        <f>+'LIC MF Nifty 50 Index Fund - Gr'!A3522</f>
        <v>44783</v>
      </c>
      <c r="B3513" s="244">
        <f>+'LIC MF S &amp; P BSE Sensex ETF'!B1660</f>
        <v>88683.7</v>
      </c>
      <c r="C3513" s="207">
        <f t="shared" si="247"/>
        <v>-0.04</v>
      </c>
      <c r="D3513" s="54">
        <v>109.565</v>
      </c>
      <c r="E3513" s="207">
        <f t="shared" si="253"/>
        <v>-0.04</v>
      </c>
      <c r="F3513" s="207">
        <f t="shared" si="254"/>
        <v>0</v>
      </c>
      <c r="G3513" s="187">
        <f t="shared" si="257"/>
        <v>1.1533393839979016E-2</v>
      </c>
      <c r="H3513" s="187">
        <f t="shared" si="255"/>
        <v>0.18235896843044622</v>
      </c>
    </row>
    <row r="3514" spans="1:8" x14ac:dyDescent="0.35">
      <c r="A3514" s="13">
        <f>+'LIC MF Nifty 50 Index Fund - Gr'!A3523</f>
        <v>44784</v>
      </c>
      <c r="B3514" s="244">
        <f>+'LIC MF S &amp; P BSE Sensex ETF'!B1661</f>
        <v>89469.47</v>
      </c>
      <c r="C3514" s="207">
        <f t="shared" si="247"/>
        <v>0.89</v>
      </c>
      <c r="D3514" s="54">
        <v>110.52889999999999</v>
      </c>
      <c r="E3514" s="207">
        <f t="shared" si="253"/>
        <v>0.88</v>
      </c>
      <c r="F3514" s="207">
        <f t="shared" si="254"/>
        <v>-1.0000000000000009E-2</v>
      </c>
      <c r="G3514" s="187">
        <f t="shared" si="257"/>
        <v>1.1534657442748111E-2</v>
      </c>
      <c r="H3514" s="187">
        <f t="shared" si="255"/>
        <v>0.18237894774448637</v>
      </c>
    </row>
    <row r="3515" spans="1:8" x14ac:dyDescent="0.35">
      <c r="A3515" s="13">
        <f>+'LIC MF Nifty 50 Index Fund - Gr'!A3524</f>
        <v>44785</v>
      </c>
      <c r="B3515" s="244">
        <f>+'LIC MF S &amp; P BSE Sensex ETF'!B1662</f>
        <v>89665.77</v>
      </c>
      <c r="C3515" s="207">
        <f t="shared" si="247"/>
        <v>0.22</v>
      </c>
      <c r="D3515" s="54">
        <v>110.76739999999999</v>
      </c>
      <c r="E3515" s="207">
        <f t="shared" si="253"/>
        <v>0.22</v>
      </c>
      <c r="F3515" s="207">
        <f t="shared" si="254"/>
        <v>0</v>
      </c>
      <c r="G3515" s="187">
        <f t="shared" si="257"/>
        <v>1.1534657442748111E-2</v>
      </c>
      <c r="H3515" s="187">
        <f t="shared" si="255"/>
        <v>0.18237894774448637</v>
      </c>
    </row>
    <row r="3516" spans="1:8" x14ac:dyDescent="0.35">
      <c r="A3516" s="13">
        <f>+'LIC MF Nifty 50 Index Fund - Gr'!A3525</f>
        <v>44789</v>
      </c>
      <c r="B3516" s="244">
        <f>+'LIC MF S &amp; P BSE Sensex ETF'!B1663</f>
        <v>90237.91</v>
      </c>
      <c r="C3516" s="207">
        <f t="shared" si="247"/>
        <v>0.64</v>
      </c>
      <c r="D3516" s="54">
        <v>111.4605</v>
      </c>
      <c r="E3516" s="207">
        <f t="shared" si="253"/>
        <v>0.63</v>
      </c>
      <c r="F3516" s="207">
        <f t="shared" si="254"/>
        <v>-1.0000000000000009E-2</v>
      </c>
      <c r="G3516" s="187">
        <f t="shared" si="257"/>
        <v>1.1535780529011689E-2</v>
      </c>
      <c r="H3516" s="187">
        <f t="shared" si="255"/>
        <v>0.18239670529749516</v>
      </c>
    </row>
    <row r="3517" spans="1:8" x14ac:dyDescent="0.35">
      <c r="A3517" s="13">
        <f>+'LIC MF Nifty 50 Index Fund - Gr'!A3526</f>
        <v>44790</v>
      </c>
      <c r="B3517" s="244">
        <f>+'LIC MF S &amp; P BSE Sensex ETF'!B1664</f>
        <v>90868.1</v>
      </c>
      <c r="C3517" s="207">
        <f t="shared" si="247"/>
        <v>0.7</v>
      </c>
      <c r="D3517" s="54">
        <v>112.23350000000001</v>
      </c>
      <c r="E3517" s="207">
        <f t="shared" si="253"/>
        <v>0.69</v>
      </c>
      <c r="F3517" s="207">
        <f t="shared" si="254"/>
        <v>-1.0000000000000009E-2</v>
      </c>
      <c r="G3517" s="187">
        <f t="shared" si="257"/>
        <v>1.1536763139806954E-2</v>
      </c>
      <c r="H3517" s="187">
        <f t="shared" si="255"/>
        <v>0.18241224173832771</v>
      </c>
    </row>
    <row r="3518" spans="1:8" x14ac:dyDescent="0.35">
      <c r="A3518" s="13">
        <f>+'LIC MF Nifty 50 Index Fund - Gr'!A3527</f>
        <v>44791</v>
      </c>
      <c r="B3518" s="244">
        <f>+'LIC MF S &amp; P BSE Sensex ETF'!B1665</f>
        <v>90962.07</v>
      </c>
      <c r="C3518" s="207">
        <f t="shared" si="247"/>
        <v>0.1</v>
      </c>
      <c r="D3518" s="54">
        <v>112.346</v>
      </c>
      <c r="E3518" s="207">
        <f t="shared" si="253"/>
        <v>0.1</v>
      </c>
      <c r="F3518" s="207">
        <f t="shared" si="254"/>
        <v>0</v>
      </c>
      <c r="G3518" s="187">
        <f t="shared" si="257"/>
        <v>1.1535780529011689E-2</v>
      </c>
      <c r="H3518" s="187">
        <f t="shared" si="255"/>
        <v>0.18239670529749516</v>
      </c>
    </row>
    <row r="3519" spans="1:8" x14ac:dyDescent="0.35">
      <c r="A3519" s="13">
        <f>+'LIC MF Nifty 50 Index Fund - Gr'!A3528</f>
        <v>44792</v>
      </c>
      <c r="B3519" s="244">
        <f>+'LIC MF S &amp; P BSE Sensex ETF'!B1666</f>
        <v>89993.32</v>
      </c>
      <c r="C3519" s="207">
        <f t="shared" si="247"/>
        <v>-1.07</v>
      </c>
      <c r="D3519" s="54">
        <v>111.1482</v>
      </c>
      <c r="E3519" s="207">
        <f t="shared" si="253"/>
        <v>-1.07</v>
      </c>
      <c r="F3519" s="207">
        <f t="shared" si="254"/>
        <v>0</v>
      </c>
      <c r="G3519" s="187">
        <f t="shared" si="257"/>
        <v>1.1535780529011689E-2</v>
      </c>
      <c r="H3519" s="187">
        <f t="shared" si="255"/>
        <v>0.18239670529749516</v>
      </c>
    </row>
    <row r="3520" spans="1:8" x14ac:dyDescent="0.35">
      <c r="A3520" s="13">
        <f>+'LIC MF Nifty 50 Index Fund - Gr'!A3529</f>
        <v>44793</v>
      </c>
      <c r="B3520" s="244">
        <f>+'LIC MF S &amp; P BSE Sensex ETF'!B1667</f>
        <v>88677.24</v>
      </c>
      <c r="C3520" s="207">
        <f t="shared" si="247"/>
        <v>-1.46</v>
      </c>
      <c r="D3520" s="54">
        <v>109.51739999999999</v>
      </c>
      <c r="E3520" s="207">
        <f t="shared" si="253"/>
        <v>-1.47</v>
      </c>
      <c r="F3520" s="207">
        <f t="shared" si="254"/>
        <v>-1.0000000000000009E-2</v>
      </c>
      <c r="G3520" s="187">
        <f t="shared" si="257"/>
        <v>1.1536763139806956E-2</v>
      </c>
      <c r="H3520" s="187">
        <f t="shared" si="255"/>
        <v>0.18241224173832774</v>
      </c>
    </row>
    <row r="3521" spans="1:8" x14ac:dyDescent="0.35">
      <c r="A3521" s="13">
        <f>+'LIC MF Nifty 50 Index Fund - Gr'!A3530</f>
        <v>44794</v>
      </c>
      <c r="B3521" s="244">
        <f>+'LIC MF S &amp; P BSE Sensex ETF'!B1668</f>
        <v>89065.65</v>
      </c>
      <c r="C3521" s="207">
        <f t="shared" si="247"/>
        <v>0.44</v>
      </c>
      <c r="D3521" s="54">
        <v>109.992</v>
      </c>
      <c r="E3521" s="207">
        <f t="shared" si="253"/>
        <v>0.43</v>
      </c>
      <c r="F3521" s="207">
        <f t="shared" si="254"/>
        <v>-1.0000000000000009E-2</v>
      </c>
      <c r="G3521" s="187">
        <f t="shared" si="257"/>
        <v>1.1536763139806954E-2</v>
      </c>
      <c r="H3521" s="187">
        <f t="shared" si="255"/>
        <v>0.18241224173832771</v>
      </c>
    </row>
    <row r="3522" spans="1:8" x14ac:dyDescent="0.35">
      <c r="A3522" s="204">
        <f t="shared" si="251"/>
        <v>44795</v>
      </c>
      <c r="B3522" s="244">
        <f>+'LIC MF S &amp; P BSE Sensex ETF'!B1669</f>
        <v>89147.31</v>
      </c>
      <c r="C3522" s="207">
        <f t="shared" si="247"/>
        <v>0.09</v>
      </c>
      <c r="D3522" s="54">
        <v>110.0899</v>
      </c>
      <c r="E3522" s="207">
        <f t="shared" si="253"/>
        <v>0.09</v>
      </c>
      <c r="F3522" s="207">
        <f t="shared" si="254"/>
        <v>0</v>
      </c>
      <c r="G3522" s="187">
        <f t="shared" si="257"/>
        <v>1.1536763139806954E-2</v>
      </c>
      <c r="H3522" s="187">
        <f t="shared" si="255"/>
        <v>0.18241224173832771</v>
      </c>
    </row>
    <row r="3523" spans="1:8" x14ac:dyDescent="0.35">
      <c r="A3523" s="204">
        <f t="shared" si="251"/>
        <v>44796</v>
      </c>
      <c r="B3523" s="244">
        <f>+'LIC MF S &amp; P BSE Sensex ETF'!B1670</f>
        <v>88678.52</v>
      </c>
      <c r="C3523" s="207">
        <f t="shared" si="247"/>
        <v>-0.53</v>
      </c>
      <c r="D3523" s="54">
        <v>109.5089</v>
      </c>
      <c r="E3523" s="207">
        <f t="shared" si="253"/>
        <v>-0.53</v>
      </c>
      <c r="F3523" s="207">
        <f t="shared" si="254"/>
        <v>0</v>
      </c>
      <c r="G3523" s="187">
        <f t="shared" si="257"/>
        <v>1.1535780529011689E-2</v>
      </c>
      <c r="H3523" s="187">
        <f t="shared" si="255"/>
        <v>0.18239670529749516</v>
      </c>
    </row>
    <row r="3524" spans="1:8" x14ac:dyDescent="0.35">
      <c r="A3524" s="13">
        <f>+'[3]LIC MF Nifty 50 Index Fund - Gr'!A3533</f>
        <v>44799</v>
      </c>
      <c r="B3524" s="244">
        <f>+'[3]LIC MF S &amp; P BSE Sensex ETF'!B1671</f>
        <v>88767.77</v>
      </c>
      <c r="C3524" s="207">
        <f t="shared" si="247"/>
        <v>0.1</v>
      </c>
      <c r="D3524" s="358">
        <v>109.6157</v>
      </c>
      <c r="E3524" s="207">
        <f t="shared" si="253"/>
        <v>0.1</v>
      </c>
      <c r="F3524" s="207">
        <f t="shared" si="254"/>
        <v>0</v>
      </c>
      <c r="G3524" s="187">
        <f t="shared" si="257"/>
        <v>1.1535780529011689E-2</v>
      </c>
      <c r="H3524" s="187">
        <f t="shared" si="255"/>
        <v>0.18239670529749516</v>
      </c>
    </row>
    <row r="3525" spans="1:8" x14ac:dyDescent="0.35">
      <c r="A3525" s="13">
        <f>+'[3]LIC MF Nifty 50 Index Fund - Gr'!A3534</f>
        <v>44802</v>
      </c>
      <c r="B3525" s="244">
        <f>+'[3]LIC MF S &amp; P BSE Sensex ETF'!B1672</f>
        <v>87468.33</v>
      </c>
      <c r="C3525" s="207">
        <f t="shared" si="247"/>
        <v>-1.46</v>
      </c>
      <c r="D3525" s="358">
        <v>108.00620000000001</v>
      </c>
      <c r="E3525" s="207">
        <f t="shared" si="253"/>
        <v>-1.47</v>
      </c>
      <c r="F3525" s="207">
        <f t="shared" si="254"/>
        <v>-1.0000000000000009E-2</v>
      </c>
      <c r="G3525" s="187">
        <f t="shared" si="257"/>
        <v>1.1536763139806956E-2</v>
      </c>
      <c r="H3525" s="187">
        <f t="shared" si="255"/>
        <v>0.18241224173832774</v>
      </c>
    </row>
    <row r="3526" spans="1:8" x14ac:dyDescent="0.35">
      <c r="A3526" s="13">
        <f>+'[3]LIC MF Nifty 50 Index Fund - Gr'!A3535</f>
        <v>44803</v>
      </c>
      <c r="B3526" s="244">
        <f>+'[3]LIC MF S &amp; P BSE Sensex ETF'!B1673</f>
        <v>89828.75</v>
      </c>
      <c r="C3526" s="207">
        <f t="shared" si="247"/>
        <v>2.7</v>
      </c>
      <c r="D3526" s="362">
        <v>110.90819999999999</v>
      </c>
      <c r="E3526" s="207">
        <f t="shared" si="253"/>
        <v>2.69</v>
      </c>
      <c r="F3526" s="207">
        <f t="shared" si="254"/>
        <v>-1.0000000000000231E-2</v>
      </c>
      <c r="G3526" s="187">
        <f t="shared" si="257"/>
        <v>1.1536763139806956E-2</v>
      </c>
      <c r="H3526" s="187">
        <f t="shared" si="255"/>
        <v>0.18241224173832774</v>
      </c>
    </row>
    <row r="3527" spans="1:8" x14ac:dyDescent="0.35">
      <c r="A3527" s="13">
        <f>+'[3]LIC MF Nifty 50 Index Fund - Gr'!A3536</f>
        <v>44805</v>
      </c>
      <c r="B3527" s="244">
        <f>+'[3]LIC MF S &amp; P BSE Sensex ETF'!B1674</f>
        <v>88666.26</v>
      </c>
      <c r="C3527" s="207">
        <f t="shared" si="247"/>
        <v>-1.29</v>
      </c>
      <c r="D3527" s="362">
        <v>109.4616</v>
      </c>
      <c r="E3527" s="207">
        <f t="shared" si="253"/>
        <v>-1.3</v>
      </c>
      <c r="F3527" s="207">
        <f t="shared" si="254"/>
        <v>-1.0000000000000009E-2</v>
      </c>
      <c r="G3527" s="187">
        <f t="shared" si="257"/>
        <v>1.1537605311025078E-2</v>
      </c>
      <c r="H3527" s="187">
        <f t="shared" si="255"/>
        <v>0.18242555763447324</v>
      </c>
    </row>
    <row r="3528" spans="1:8" x14ac:dyDescent="0.35">
      <c r="A3528" s="204">
        <f t="shared" si="251"/>
        <v>44806</v>
      </c>
      <c r="B3528" s="244">
        <f>+'LIC MF S &amp; P BSE Sensex ETF'!B1675</f>
        <v>88721.69</v>
      </c>
      <c r="C3528" s="207">
        <f t="shared" si="247"/>
        <v>0.06</v>
      </c>
      <c r="D3528" s="362">
        <v>109.5256</v>
      </c>
      <c r="E3528" s="207">
        <f t="shared" si="253"/>
        <v>0.06</v>
      </c>
      <c r="F3528" s="207">
        <f t="shared" si="254"/>
        <v>0</v>
      </c>
      <c r="G3528" s="187">
        <f t="shared" si="257"/>
        <v>1.1537605311025078E-2</v>
      </c>
      <c r="H3528" s="187">
        <f t="shared" si="255"/>
        <v>0.18242555763447324</v>
      </c>
    </row>
    <row r="3529" spans="1:8" x14ac:dyDescent="0.35">
      <c r="A3529" s="204">
        <f t="shared" si="251"/>
        <v>44807</v>
      </c>
      <c r="B3529" s="244">
        <f>+'LIC MF S &amp; P BSE Sensex ETF'!B1676</f>
        <v>89389.55</v>
      </c>
      <c r="C3529" s="207">
        <f t="shared" ref="C3529:C3544" si="258">ROUND(((B3529-B3528)/B3528)*100,2)</f>
        <v>0.75</v>
      </c>
      <c r="D3529" s="362">
        <v>110.3411</v>
      </c>
      <c r="E3529" s="207">
        <f t="shared" si="253"/>
        <v>0.74</v>
      </c>
      <c r="F3529" s="207">
        <f t="shared" si="254"/>
        <v>-1.0000000000000009E-2</v>
      </c>
      <c r="G3529" s="187">
        <f t="shared" si="257"/>
        <v>1.1537605311025078E-2</v>
      </c>
      <c r="H3529" s="187">
        <f t="shared" si="255"/>
        <v>0.18242555763447324</v>
      </c>
    </row>
    <row r="3530" spans="1:8" x14ac:dyDescent="0.35">
      <c r="A3530" s="204">
        <f t="shared" ref="A3530" si="259">+A3529+3</f>
        <v>44810</v>
      </c>
      <c r="B3530" s="244">
        <f>+'LIC MF S &amp; P BSE Sensex ETF'!B1677</f>
        <v>89315.64</v>
      </c>
      <c r="C3530" s="207">
        <f t="shared" si="258"/>
        <v>-0.08</v>
      </c>
      <c r="D3530" s="362">
        <v>110.247</v>
      </c>
      <c r="E3530" s="207">
        <f t="shared" si="253"/>
        <v>-0.09</v>
      </c>
      <c r="F3530" s="207">
        <f t="shared" si="254"/>
        <v>-9.999999999999995E-3</v>
      </c>
      <c r="G3530" s="187">
        <f t="shared" si="257"/>
        <v>1.1537605311025078E-2</v>
      </c>
      <c r="H3530" s="187">
        <f t="shared" si="255"/>
        <v>0.18242555763447324</v>
      </c>
    </row>
    <row r="3531" spans="1:8" x14ac:dyDescent="0.35">
      <c r="A3531" s="13">
        <f t="shared" ref="A3531:A3535" si="260">A3530+1</f>
        <v>44811</v>
      </c>
      <c r="B3531" s="244">
        <f>+'LIC MF S &amp; P BSE Sensex ETF'!B1678</f>
        <v>89062.04</v>
      </c>
      <c r="C3531" s="207">
        <f t="shared" si="258"/>
        <v>-0.28000000000000003</v>
      </c>
      <c r="D3531" s="358">
        <v>109.9303</v>
      </c>
      <c r="E3531" s="207">
        <f t="shared" si="253"/>
        <v>-0.28999999999999998</v>
      </c>
      <c r="F3531" s="207">
        <f t="shared" si="254"/>
        <v>-9.9999999999999534E-3</v>
      </c>
      <c r="G3531" s="187">
        <f t="shared" si="257"/>
        <v>1.1537605311025077E-2</v>
      </c>
      <c r="H3531" s="187">
        <f t="shared" si="255"/>
        <v>0.18242555763447321</v>
      </c>
    </row>
    <row r="3532" spans="1:8" x14ac:dyDescent="0.35">
      <c r="A3532" s="13">
        <f t="shared" si="260"/>
        <v>44812</v>
      </c>
      <c r="B3532" s="244">
        <f>+'LIC MF S &amp; P BSE Sensex ETF'!B1679</f>
        <v>90056.79</v>
      </c>
      <c r="C3532" s="207">
        <f t="shared" si="258"/>
        <v>1.1200000000000001</v>
      </c>
      <c r="D3532" s="358">
        <v>111.1497</v>
      </c>
      <c r="E3532" s="207">
        <f t="shared" si="253"/>
        <v>1.1100000000000001</v>
      </c>
      <c r="F3532" s="207">
        <f t="shared" si="254"/>
        <v>-1.0000000000000009E-2</v>
      </c>
      <c r="G3532" s="187">
        <f t="shared" si="257"/>
        <v>1.1538307073417752E-2</v>
      </c>
      <c r="H3532" s="187">
        <f t="shared" si="255"/>
        <v>0.18243665347215873</v>
      </c>
    </row>
    <row r="3533" spans="1:8" x14ac:dyDescent="0.35">
      <c r="A3533" s="13">
        <f>+A3532+1</f>
        <v>44813</v>
      </c>
      <c r="B3533" s="244">
        <f>+'LIC MF S &amp; P BSE Sensex ETF'!B1680</f>
        <v>90215.11</v>
      </c>
      <c r="C3533" s="207">
        <f t="shared" si="258"/>
        <v>0.18</v>
      </c>
      <c r="D3533" s="358">
        <v>111.3451</v>
      </c>
      <c r="E3533" s="207">
        <f t="shared" si="253"/>
        <v>0.18</v>
      </c>
      <c r="F3533" s="207">
        <f t="shared" si="254"/>
        <v>0</v>
      </c>
      <c r="G3533" s="187">
        <f t="shared" si="257"/>
        <v>1.1538307073417752E-2</v>
      </c>
      <c r="H3533" s="187">
        <f t="shared" si="255"/>
        <v>0.18243665347215873</v>
      </c>
    </row>
    <row r="3534" spans="1:8" x14ac:dyDescent="0.35">
      <c r="A3534" s="13">
        <f>A3533+3</f>
        <v>44816</v>
      </c>
      <c r="B3534" s="244">
        <f>+'LIC MF S &amp; P BSE Sensex ETF'!B1681</f>
        <v>90700.91</v>
      </c>
      <c r="C3534" s="207">
        <f t="shared" si="258"/>
        <v>0.54</v>
      </c>
      <c r="D3534" s="358">
        <v>111.93640000000001</v>
      </c>
      <c r="E3534" s="207">
        <f t="shared" si="253"/>
        <v>0.53</v>
      </c>
      <c r="F3534" s="207">
        <f t="shared" si="254"/>
        <v>-1.0000000000000009E-2</v>
      </c>
      <c r="G3534" s="187">
        <f t="shared" si="257"/>
        <v>1.1538868452602817E-2</v>
      </c>
      <c r="H3534" s="187">
        <f t="shared" si="255"/>
        <v>0.18244552965643782</v>
      </c>
    </row>
    <row r="3535" spans="1:8" x14ac:dyDescent="0.35">
      <c r="A3535" s="13">
        <f t="shared" si="260"/>
        <v>44817</v>
      </c>
      <c r="B3535" s="244">
        <f>+'LIC MF S &amp; P BSE Sensex ETF'!B1682</f>
        <v>91388.85</v>
      </c>
      <c r="C3535" s="207">
        <f t="shared" si="258"/>
        <v>0.76</v>
      </c>
      <c r="D3535" s="358">
        <v>112.7783</v>
      </c>
      <c r="E3535" s="207">
        <f t="shared" si="253"/>
        <v>0.75</v>
      </c>
      <c r="F3535" s="207">
        <f t="shared" si="254"/>
        <v>-1.0000000000000009E-2</v>
      </c>
      <c r="G3535" s="187">
        <f t="shared" si="257"/>
        <v>1.1538868452602817E-2</v>
      </c>
      <c r="H3535" s="187">
        <f t="shared" si="255"/>
        <v>0.18244552965643782</v>
      </c>
    </row>
    <row r="3536" spans="1:8" x14ac:dyDescent="0.35">
      <c r="A3536" s="13">
        <f>+A3535+1</f>
        <v>44818</v>
      </c>
      <c r="B3536" s="244">
        <f>+'LIC MF S &amp; P BSE Sensex ETF'!B1683</f>
        <v>91050.71</v>
      </c>
      <c r="C3536" s="207">
        <f t="shared" si="258"/>
        <v>-0.37</v>
      </c>
      <c r="D3536" s="358">
        <v>112.34569999999999</v>
      </c>
      <c r="E3536" s="207">
        <f t="shared" si="253"/>
        <v>-0.38</v>
      </c>
      <c r="F3536" s="207">
        <f t="shared" si="254"/>
        <v>-1.0000000000000009E-2</v>
      </c>
      <c r="G3536" s="187">
        <f t="shared" si="257"/>
        <v>1.1539289469068943E-2</v>
      </c>
      <c r="H3536" s="187">
        <f t="shared" si="255"/>
        <v>0.18245218651126477</v>
      </c>
    </row>
    <row r="3537" spans="1:8" x14ac:dyDescent="0.35">
      <c r="A3537" s="13">
        <f t="shared" ref="A3537" si="261">A3536+1</f>
        <v>44819</v>
      </c>
      <c r="B3537" s="244">
        <f>+'LIC MF S &amp; P BSE Sensex ETF'!B1684</f>
        <v>90427.65</v>
      </c>
      <c r="C3537" s="207">
        <f t="shared" si="258"/>
        <v>-0.68</v>
      </c>
      <c r="D3537" s="358">
        <v>111.57210000000001</v>
      </c>
      <c r="E3537" s="207">
        <f t="shared" si="253"/>
        <v>-0.69</v>
      </c>
      <c r="F3537" s="207">
        <f t="shared" si="254"/>
        <v>-9.9999999999998979E-3</v>
      </c>
      <c r="G3537" s="187">
        <f t="shared" si="257"/>
        <v>1.1539289469068941E-2</v>
      </c>
      <c r="H3537" s="187">
        <f t="shared" si="255"/>
        <v>0.18245218651126474</v>
      </c>
    </row>
    <row r="3538" spans="1:8" x14ac:dyDescent="0.35">
      <c r="A3538" s="204">
        <f t="shared" si="251"/>
        <v>44820</v>
      </c>
      <c r="B3538" s="244">
        <f>+'LIC MF S &amp; P BSE Sensex ETF'!B1685</f>
        <v>88778.21</v>
      </c>
      <c r="C3538" s="207">
        <f t="shared" si="258"/>
        <v>-1.82</v>
      </c>
      <c r="D3538" s="54">
        <v>109.5304</v>
      </c>
      <c r="E3538" s="207">
        <f t="shared" si="253"/>
        <v>-1.83</v>
      </c>
      <c r="F3538" s="207">
        <f t="shared" si="254"/>
        <v>-1.0000000000000009E-2</v>
      </c>
      <c r="G3538" s="187">
        <f t="shared" si="257"/>
        <v>1.1503870372773213E-2</v>
      </c>
      <c r="H3538" s="187">
        <f t="shared" si="255"/>
        <v>0.18189216142646808</v>
      </c>
    </row>
    <row r="3539" spans="1:8" x14ac:dyDescent="0.35">
      <c r="A3539" s="204">
        <f t="shared" ref="A3539" si="262">+A3538+3</f>
        <v>44823</v>
      </c>
      <c r="B3539" s="244">
        <f>+'LIC MF S &amp; P BSE Sensex ETF'!B1686</f>
        <v>89231.51</v>
      </c>
      <c r="C3539" s="207">
        <f t="shared" si="258"/>
        <v>0.51</v>
      </c>
      <c r="D3539" s="54">
        <v>110.0818</v>
      </c>
      <c r="E3539" s="207">
        <f t="shared" si="253"/>
        <v>0.5</v>
      </c>
      <c r="F3539" s="207">
        <f t="shared" si="254"/>
        <v>-1.0000000000000009E-2</v>
      </c>
      <c r="G3539" s="187">
        <f t="shared" si="257"/>
        <v>1.1504292670045478E-2</v>
      </c>
      <c r="H3539" s="187">
        <f t="shared" si="255"/>
        <v>0.18189883853261826</v>
      </c>
    </row>
    <row r="3540" spans="1:8" x14ac:dyDescent="0.35">
      <c r="A3540" s="204">
        <f t="shared" si="251"/>
        <v>44824</v>
      </c>
      <c r="B3540" s="244">
        <f>+'LIC MF S &amp; P BSE Sensex ETF'!B1687</f>
        <v>90104.36</v>
      </c>
      <c r="C3540" s="207">
        <f t="shared" si="258"/>
        <v>0.98</v>
      </c>
      <c r="D3540" s="54">
        <v>111.1499</v>
      </c>
      <c r="E3540" s="207">
        <f t="shared" si="253"/>
        <v>0.97</v>
      </c>
      <c r="F3540" s="207">
        <f t="shared" si="254"/>
        <v>-1.0000000000000009E-2</v>
      </c>
      <c r="G3540" s="187">
        <f t="shared" si="257"/>
        <v>1.150429267004548E-2</v>
      </c>
      <c r="H3540" s="187">
        <f t="shared" si="255"/>
        <v>0.18189883853261829</v>
      </c>
    </row>
    <row r="3541" spans="1:8" x14ac:dyDescent="0.35">
      <c r="A3541" s="204">
        <f t="shared" si="251"/>
        <v>44825</v>
      </c>
      <c r="B3541" s="244">
        <f>+'LIC MF S &amp; P BSE Sensex ETF'!B1688</f>
        <v>89707.6</v>
      </c>
      <c r="C3541" s="207">
        <f t="shared" si="258"/>
        <v>-0.44</v>
      </c>
      <c r="D3541" s="54">
        <v>110.6621</v>
      </c>
      <c r="E3541" s="207">
        <f t="shared" si="253"/>
        <v>-0.44</v>
      </c>
      <c r="F3541" s="207">
        <f t="shared" si="254"/>
        <v>0</v>
      </c>
      <c r="G3541" s="187">
        <f t="shared" si="257"/>
        <v>1.1399083791421363E-2</v>
      </c>
      <c r="H3541" s="187">
        <f t="shared" si="255"/>
        <v>0.18023534009999623</v>
      </c>
    </row>
    <row r="3542" spans="1:8" x14ac:dyDescent="0.35">
      <c r="A3542" s="204">
        <f t="shared" ref="A3542" si="263">+A3541+3</f>
        <v>44828</v>
      </c>
      <c r="B3542" s="244">
        <f>+'LIC MF S &amp; P BSE Sensex ETF'!B1689</f>
        <v>89199.05</v>
      </c>
      <c r="C3542" s="207">
        <f t="shared" si="258"/>
        <v>-0.56999999999999995</v>
      </c>
      <c r="D3542" s="54">
        <v>110.0372</v>
      </c>
      <c r="E3542" s="207">
        <f t="shared" si="253"/>
        <v>-0.56000000000000005</v>
      </c>
      <c r="F3542" s="207">
        <f t="shared" si="254"/>
        <v>9.9999999999998979E-3</v>
      </c>
      <c r="G3542" s="187">
        <f t="shared" si="257"/>
        <v>1.1434260978972401E-2</v>
      </c>
      <c r="H3542" s="187">
        <f t="shared" si="255"/>
        <v>0.18079154027169722</v>
      </c>
    </row>
    <row r="3543" spans="1:8" x14ac:dyDescent="0.35">
      <c r="A3543" s="204">
        <f t="shared" si="251"/>
        <v>44829</v>
      </c>
      <c r="B3543" s="244">
        <f>+'LIC MF S &amp; P BSE Sensex ETF'!B1690</f>
        <v>87658.89</v>
      </c>
      <c r="C3543" s="207">
        <f t="shared" si="258"/>
        <v>-1.73</v>
      </c>
      <c r="D3543" s="54">
        <v>108.13590000000001</v>
      </c>
      <c r="E3543" s="207">
        <f t="shared" si="253"/>
        <v>-1.73</v>
      </c>
      <c r="F3543" s="207">
        <f t="shared" si="254"/>
        <v>0</v>
      </c>
      <c r="G3543" s="187">
        <f t="shared" si="257"/>
        <v>1.1434260978972401E-2</v>
      </c>
      <c r="H3543" s="187">
        <f t="shared" si="255"/>
        <v>0.18079154027169722</v>
      </c>
    </row>
    <row r="3544" spans="1:8" x14ac:dyDescent="0.35">
      <c r="A3544" s="204">
        <f>+'LIC MF Nifty 50 Index Fund - Gr'!A3553</f>
        <v>44830</v>
      </c>
      <c r="B3544" s="244">
        <f>+'LIC MF S &amp; P BSE Sensex ETF'!B1691</f>
        <v>86219.95</v>
      </c>
      <c r="C3544" s="207">
        <f t="shared" si="258"/>
        <v>-1.64</v>
      </c>
      <c r="D3544" s="54">
        <v>106.35890000000001</v>
      </c>
      <c r="E3544" s="207">
        <f t="shared" si="253"/>
        <v>-1.64</v>
      </c>
      <c r="F3544" s="207">
        <f t="shared" si="254"/>
        <v>0</v>
      </c>
      <c r="G3544" s="187">
        <f t="shared" si="257"/>
        <v>1.1433977724845177E-2</v>
      </c>
      <c r="H3544" s="187">
        <f t="shared" si="255"/>
        <v>0.18078706163070388</v>
      </c>
    </row>
    <row r="3545" spans="1:8" x14ac:dyDescent="0.35">
      <c r="A3545" s="204">
        <f>+'LIC MF Nifty 50 Index Fund - Gr'!A3554</f>
        <v>44831</v>
      </c>
      <c r="B3545" s="244">
        <f>+'LIC MF S &amp; P BSE Sensex ETF'!B1692</f>
        <v>86163.07</v>
      </c>
      <c r="C3545" s="207">
        <f t="shared" ref="C3545:C3555" si="264">ROUND(((B3545-B3544)/B3544)*100,2)</f>
        <v>-7.0000000000000007E-2</v>
      </c>
      <c r="D3545" s="54">
        <v>106.29049999999999</v>
      </c>
      <c r="E3545" s="207">
        <f t="shared" ref="E3545:E3555" si="265">ROUND(((D3545-D3544)/D3544)*100,2)</f>
        <v>-0.06</v>
      </c>
      <c r="F3545" s="207">
        <f t="shared" ref="F3545:F3555" si="266">+E3545-C3545</f>
        <v>1.0000000000000009E-2</v>
      </c>
      <c r="G3545" s="187">
        <f t="shared" ref="G3545:G3555" si="267">+STDEV(F3297:F3545)</f>
        <v>1.1468200682525385E-2</v>
      </c>
      <c r="H3545" s="187">
        <f t="shared" ref="H3545:H3555" si="268">+G3545*(SQRT(250))</f>
        <v>0.18132817410338892</v>
      </c>
    </row>
    <row r="3546" spans="1:8" x14ac:dyDescent="0.35">
      <c r="A3546" s="204">
        <f>+'LIC MF Nifty 50 Index Fund - Gr'!A3555</f>
        <v>44832</v>
      </c>
      <c r="B3546" s="244">
        <f>+'LIC MF S &amp; P BSE Sensex ETF'!B1693</f>
        <v>85394.73</v>
      </c>
      <c r="C3546" s="207">
        <f t="shared" si="264"/>
        <v>-0.89</v>
      </c>
      <c r="D3546" s="54">
        <v>105.34350000000001</v>
      </c>
      <c r="E3546" s="207">
        <f t="shared" si="265"/>
        <v>-0.89</v>
      </c>
      <c r="F3546" s="207">
        <f t="shared" si="266"/>
        <v>0</v>
      </c>
      <c r="G3546" s="187">
        <f t="shared" si="267"/>
        <v>1.1467494629917543E-2</v>
      </c>
      <c r="H3546" s="187">
        <f t="shared" si="268"/>
        <v>0.18131701043144552</v>
      </c>
    </row>
    <row r="3547" spans="1:8" x14ac:dyDescent="0.35">
      <c r="A3547" s="204">
        <f>+'LIC MF Nifty 50 Index Fund - Gr'!A3556</f>
        <v>44833</v>
      </c>
      <c r="B3547" s="244">
        <f>+'LIC MF S &amp; P BSE Sensex ETF'!B1694</f>
        <v>85110.61</v>
      </c>
      <c r="C3547" s="207">
        <f t="shared" si="264"/>
        <v>-0.33</v>
      </c>
      <c r="D3547" s="54">
        <v>104.99379999999999</v>
      </c>
      <c r="E3547" s="207">
        <f t="shared" si="265"/>
        <v>-0.33</v>
      </c>
      <c r="F3547" s="207">
        <f t="shared" si="266"/>
        <v>0</v>
      </c>
      <c r="G3547" s="187">
        <f t="shared" si="267"/>
        <v>1.1466647309401388E-2</v>
      </c>
      <c r="H3547" s="187">
        <f t="shared" si="268"/>
        <v>0.18130361311774931</v>
      </c>
    </row>
    <row r="3548" spans="1:8" x14ac:dyDescent="0.35">
      <c r="A3548" s="204">
        <f>+'LIC MF Nifty 50 Index Fund - Gr'!A3557</f>
        <v>44834</v>
      </c>
      <c r="B3548" s="244">
        <f>+'LIC MF S &amp; P BSE Sensex ETF'!B1695</f>
        <v>86644.98</v>
      </c>
      <c r="C3548" s="207">
        <f t="shared" si="264"/>
        <v>1.8</v>
      </c>
      <c r="D3548" s="54">
        <v>106.8647</v>
      </c>
      <c r="E3548" s="207">
        <f t="shared" si="265"/>
        <v>1.78</v>
      </c>
      <c r="F3548" s="207">
        <f t="shared" si="266"/>
        <v>-2.0000000000000018E-2</v>
      </c>
      <c r="G3548" s="187">
        <f t="shared" si="267"/>
        <v>1.1503307285627857E-2</v>
      </c>
      <c r="H3548" s="187">
        <f t="shared" si="268"/>
        <v>0.18188325823696566</v>
      </c>
    </row>
    <row r="3549" spans="1:8" x14ac:dyDescent="0.35">
      <c r="A3549" s="204">
        <f>+'LIC MF Nifty 50 Index Fund - Gr'!A3558</f>
        <v>44837</v>
      </c>
      <c r="B3549" s="244">
        <f>+'LIC MF S &amp; P BSE Sensex ETF'!B1696</f>
        <v>85682.2</v>
      </c>
      <c r="C3549" s="207">
        <f t="shared" si="264"/>
        <v>-1.1100000000000001</v>
      </c>
      <c r="D3549" s="358">
        <v>105.68210000000001</v>
      </c>
      <c r="E3549" s="207">
        <f t="shared" si="265"/>
        <v>-1.1100000000000001</v>
      </c>
      <c r="F3549" s="207">
        <f t="shared" si="266"/>
        <v>0</v>
      </c>
      <c r="G3549" s="187">
        <f t="shared" si="267"/>
        <v>1.1502603387933139E-2</v>
      </c>
      <c r="H3549" s="187">
        <f t="shared" si="268"/>
        <v>0.18187212863719041</v>
      </c>
    </row>
    <row r="3550" spans="1:8" x14ac:dyDescent="0.35">
      <c r="A3550" s="204">
        <f>+'LIC MF Nifty 50 Index Fund - Gr'!A3559</f>
        <v>44838</v>
      </c>
      <c r="B3550" s="244">
        <f>+'LIC MF S &amp; P BSE Sensex ETF'!B1697</f>
        <v>87608.42</v>
      </c>
      <c r="C3550" s="207">
        <f t="shared" si="264"/>
        <v>2.25</v>
      </c>
      <c r="D3550" s="358">
        <v>108.03060000000001</v>
      </c>
      <c r="E3550" s="207">
        <f t="shared" si="265"/>
        <v>2.2200000000000002</v>
      </c>
      <c r="F3550" s="207">
        <f t="shared" si="266"/>
        <v>-2.9999999999999805E-2</v>
      </c>
      <c r="G3550" s="187">
        <f t="shared" si="267"/>
        <v>1.1573201014990856E-2</v>
      </c>
      <c r="H3550" s="187">
        <f t="shared" si="268"/>
        <v>0.18298837513171798</v>
      </c>
    </row>
    <row r="3551" spans="1:8" x14ac:dyDescent="0.35">
      <c r="A3551" s="204">
        <f>+'LIC MF Nifty 50 Index Fund - Gr'!A3560</f>
        <v>44840</v>
      </c>
      <c r="B3551" s="244">
        <f>+'LIC MF S &amp; P BSE Sensex ETF'!B1698</f>
        <v>87844.74</v>
      </c>
      <c r="C3551" s="207">
        <f t="shared" si="264"/>
        <v>0.27</v>
      </c>
      <c r="D3551" s="358">
        <v>108.315</v>
      </c>
      <c r="E3551" s="207">
        <f t="shared" si="265"/>
        <v>0.26</v>
      </c>
      <c r="F3551" s="207">
        <f t="shared" si="266"/>
        <v>-1.0000000000000009E-2</v>
      </c>
      <c r="G3551" s="187">
        <f t="shared" si="267"/>
        <v>1.1573201014990856E-2</v>
      </c>
      <c r="H3551" s="187">
        <f t="shared" si="268"/>
        <v>0.18298837513171798</v>
      </c>
    </row>
    <row r="3552" spans="1:8" x14ac:dyDescent="0.35">
      <c r="A3552" s="204">
        <f>+'LIC MF Nifty 50 Index Fund - Gr'!A3561</f>
        <v>44841</v>
      </c>
      <c r="B3552" s="244">
        <f>+'LIC MF S &amp; P BSE Sensex ETF'!B1699</f>
        <v>87798.25</v>
      </c>
      <c r="C3552" s="207">
        <f t="shared" si="264"/>
        <v>-0.05</v>
      </c>
      <c r="D3552" s="358">
        <v>108.2546</v>
      </c>
      <c r="E3552" s="207">
        <f t="shared" si="265"/>
        <v>-0.06</v>
      </c>
      <c r="F3552" s="207">
        <f t="shared" si="266"/>
        <v>-9.999999999999995E-3</v>
      </c>
      <c r="G3552" s="187">
        <f t="shared" si="267"/>
        <v>1.1539289469068941E-2</v>
      </c>
      <c r="H3552" s="187">
        <f t="shared" si="268"/>
        <v>0.18245218651126474</v>
      </c>
    </row>
    <row r="3553" spans="1:8" x14ac:dyDescent="0.35">
      <c r="A3553" s="204">
        <f>+'LIC MF Nifty 50 Index Fund - Gr'!A3562</f>
        <v>44844</v>
      </c>
      <c r="B3553" s="244">
        <f>+'LIC MF S &amp; P BSE Sensex ETF'!B1700</f>
        <v>87496.23</v>
      </c>
      <c r="C3553" s="207">
        <f t="shared" si="264"/>
        <v>-0.34</v>
      </c>
      <c r="D3553" s="358">
        <v>107.874</v>
      </c>
      <c r="E3553" s="207">
        <f t="shared" si="265"/>
        <v>-0.35</v>
      </c>
      <c r="F3553" s="207">
        <f t="shared" si="266"/>
        <v>-9.9999999999999534E-3</v>
      </c>
      <c r="G3553" s="187">
        <f t="shared" si="267"/>
        <v>1.1539289469068941E-2</v>
      </c>
      <c r="H3553" s="187">
        <f t="shared" si="268"/>
        <v>0.18245218651126474</v>
      </c>
    </row>
    <row r="3554" spans="1:8" x14ac:dyDescent="0.35">
      <c r="A3554" s="204">
        <f>+'LIC MF Nifty 50 Index Fund - Gr'!A3563</f>
        <v>44845</v>
      </c>
      <c r="B3554" s="244">
        <f>+'LIC MF S &amp; P BSE Sensex ETF'!B1701</f>
        <v>86223.12</v>
      </c>
      <c r="C3554" s="207">
        <f t="shared" si="264"/>
        <v>-1.46</v>
      </c>
      <c r="D3554" s="358">
        <v>106.3034</v>
      </c>
      <c r="E3554" s="207">
        <f t="shared" si="265"/>
        <v>-1.46</v>
      </c>
      <c r="F3554" s="207">
        <f t="shared" si="266"/>
        <v>0</v>
      </c>
      <c r="G3554" s="187">
        <f t="shared" si="267"/>
        <v>1.1539289469068941E-2</v>
      </c>
      <c r="H3554" s="187">
        <f t="shared" si="268"/>
        <v>0.18245218651126474</v>
      </c>
    </row>
    <row r="3555" spans="1:8" x14ac:dyDescent="0.35">
      <c r="A3555" s="204">
        <f>+'LIC MF Nifty 50 Index Fund - Gr'!A3564</f>
        <v>44846</v>
      </c>
      <c r="B3555" s="244">
        <f>+'LIC MF S &amp; P BSE Sensex ETF'!B1702</f>
        <v>86945.21</v>
      </c>
      <c r="C3555" s="207">
        <f t="shared" si="264"/>
        <v>0.84</v>
      </c>
      <c r="D3555" s="358">
        <v>107.1883</v>
      </c>
      <c r="E3555" s="207">
        <f t="shared" si="265"/>
        <v>0.83</v>
      </c>
      <c r="F3555" s="207">
        <f t="shared" si="266"/>
        <v>-1.0000000000000009E-2</v>
      </c>
      <c r="G3555" s="187">
        <f t="shared" si="267"/>
        <v>1.1539289469068939E-2</v>
      </c>
      <c r="H3555" s="187">
        <f t="shared" si="268"/>
        <v>0.18245218651126471</v>
      </c>
    </row>
    <row r="3556" spans="1:8" x14ac:dyDescent="0.35">
      <c r="A3556" s="204">
        <f>+'LIC MF Nifty 50 Index Fund - Gr'!A3565</f>
        <v>44847</v>
      </c>
      <c r="B3556" s="244">
        <f>+'LIC MF S &amp; P BSE Sensex ETF'!B1703</f>
        <v>86355.91</v>
      </c>
      <c r="C3556" s="207">
        <f t="shared" ref="C3556" si="269">ROUND(((B3556-B3555)/B3555)*100,2)</f>
        <v>-0.68</v>
      </c>
      <c r="D3556" s="358">
        <v>106.46040000000001</v>
      </c>
      <c r="E3556" s="207">
        <f t="shared" ref="E3556" si="270">ROUND(((D3556-D3555)/D3555)*100,2)</f>
        <v>-0.68</v>
      </c>
      <c r="F3556" s="207">
        <f t="shared" ref="F3556" si="271">+E3556-C3556</f>
        <v>0</v>
      </c>
      <c r="G3556" s="187">
        <f t="shared" ref="G3556" si="272">+STDEV(F3308:F3556)</f>
        <v>1.1538868452602817E-2</v>
      </c>
      <c r="H3556" s="187">
        <f t="shared" ref="H3556" si="273">+G3556*(SQRT(250))</f>
        <v>0.18244552965643782</v>
      </c>
    </row>
    <row r="3557" spans="1:8" x14ac:dyDescent="0.35">
      <c r="A3557" s="204">
        <f>+'LIC MF Nifty 50 Index Fund - Gr'!A3566</f>
        <v>44848</v>
      </c>
      <c r="B3557" s="244">
        <f>+'LIC MF S &amp; P BSE Sensex ETF'!B1704</f>
        <v>87388.88</v>
      </c>
      <c r="C3557" s="207">
        <f t="shared" ref="C3557:C3560" si="274">ROUND(((B3557-B3556)/B3556)*100,2)</f>
        <v>1.2</v>
      </c>
      <c r="D3557" s="358">
        <v>107.7299</v>
      </c>
      <c r="E3557" s="207">
        <f t="shared" ref="E3557:E3560" si="275">ROUND(((D3557-D3556)/D3556)*100,2)</f>
        <v>1.19</v>
      </c>
      <c r="F3557" s="207">
        <f t="shared" ref="F3557:F3560" si="276">+E3557-C3557</f>
        <v>-1.0000000000000009E-2</v>
      </c>
      <c r="G3557" s="187">
        <f t="shared" ref="G3557:G3560" si="277">+STDEV(F3309:F3557)</f>
        <v>1.1538868452602817E-2</v>
      </c>
      <c r="H3557" s="187">
        <f t="shared" ref="H3557:H3560" si="278">+G3557*(SQRT(250))</f>
        <v>0.18244552965643782</v>
      </c>
    </row>
    <row r="3558" spans="1:8" x14ac:dyDescent="0.35">
      <c r="A3558" s="204">
        <f>+'LIC MF Nifty 50 Index Fund - Gr'!A3567</f>
        <v>44851</v>
      </c>
      <c r="B3558" s="244">
        <f>+'LIC MF S &amp; P BSE Sensex ETF'!B1705</f>
        <v>88140.61</v>
      </c>
      <c r="C3558" s="207">
        <f t="shared" si="274"/>
        <v>0.86</v>
      </c>
      <c r="D3558" s="358">
        <v>108.6477</v>
      </c>
      <c r="E3558" s="207">
        <f t="shared" si="275"/>
        <v>0.85</v>
      </c>
      <c r="F3558" s="207">
        <f t="shared" si="276"/>
        <v>-1.0000000000000009E-2</v>
      </c>
      <c r="G3558" s="187">
        <f t="shared" si="277"/>
        <v>1.1539289469068941E-2</v>
      </c>
      <c r="H3558" s="187">
        <f t="shared" si="278"/>
        <v>0.18245218651126474</v>
      </c>
    </row>
    <row r="3559" spans="1:8" x14ac:dyDescent="0.35">
      <c r="A3559" s="204">
        <f>+'LIC MF Nifty 50 Index Fund - Gr'!A3568</f>
        <v>44852</v>
      </c>
      <c r="B3559" s="244">
        <f>+'LIC MF S &amp; P BSE Sensex ETF'!B1706</f>
        <v>88969.97</v>
      </c>
      <c r="C3559" s="207">
        <f t="shared" si="274"/>
        <v>0.94</v>
      </c>
      <c r="D3559" s="358">
        <v>109.66670000000001</v>
      </c>
      <c r="E3559" s="207">
        <f t="shared" si="275"/>
        <v>0.94</v>
      </c>
      <c r="F3559" s="207">
        <f t="shared" si="276"/>
        <v>0</v>
      </c>
      <c r="G3559" s="187">
        <f t="shared" si="277"/>
        <v>1.1538868452602817E-2</v>
      </c>
      <c r="H3559" s="187">
        <f t="shared" si="278"/>
        <v>0.18244552965643782</v>
      </c>
    </row>
    <row r="3560" spans="1:8" x14ac:dyDescent="0.35">
      <c r="A3560" s="204">
        <f>+'LIC MF Nifty 50 Index Fund - Gr'!A3569</f>
        <v>44853</v>
      </c>
      <c r="B3560" s="244">
        <f>+'LIC MF S &amp; P BSE Sensex ETF'!B1707</f>
        <v>89205.23</v>
      </c>
      <c r="C3560" s="207">
        <f t="shared" si="274"/>
        <v>0.26</v>
      </c>
      <c r="D3560" s="54">
        <v>109.9524</v>
      </c>
      <c r="E3560" s="207">
        <f t="shared" si="275"/>
        <v>0.26</v>
      </c>
      <c r="F3560" s="207">
        <f t="shared" si="276"/>
        <v>0</v>
      </c>
      <c r="G3560" s="187">
        <f t="shared" si="277"/>
        <v>1.1538307073417752E-2</v>
      </c>
      <c r="H3560" s="187">
        <f t="shared" si="278"/>
        <v>0.18243665347215873</v>
      </c>
    </row>
    <row r="3561" spans="1:8" x14ac:dyDescent="0.35">
      <c r="A3561" s="204">
        <f>+'LIC MF Nifty 50 Index Fund - Gr'!A3570</f>
        <v>44854</v>
      </c>
      <c r="B3561" s="244">
        <f>+'LIC MF S &amp; P BSE Sensex ETF'!B1708</f>
        <v>89349.69</v>
      </c>
      <c r="C3561" s="207">
        <f t="shared" ref="C3561:C3624" si="279">ROUND(((B3561-B3560)/B3560)*100,2)</f>
        <v>0.16</v>
      </c>
      <c r="D3561" s="54">
        <v>110.1271</v>
      </c>
      <c r="E3561" s="207">
        <f t="shared" ref="E3561:E3624" si="280">ROUND(((D3561-D3560)/D3560)*100,2)</f>
        <v>0.16</v>
      </c>
      <c r="F3561" s="207">
        <f t="shared" ref="F3561:F3624" si="281">+E3561-C3561</f>
        <v>0</v>
      </c>
      <c r="G3561" s="187">
        <f t="shared" ref="G3561:G3624" si="282">+STDEV(F3313:F3561)</f>
        <v>1.1538307073417752E-2</v>
      </c>
      <c r="H3561" s="187">
        <f t="shared" ref="H3561:H3624" si="283">+G3561*(SQRT(250))</f>
        <v>0.18243665347215873</v>
      </c>
    </row>
    <row r="3562" spans="1:8" x14ac:dyDescent="0.35">
      <c r="A3562" s="204">
        <f>+'LIC MF Nifty 50 Index Fund - Gr'!A3571</f>
        <v>44855</v>
      </c>
      <c r="B3562" s="244">
        <f>+'LIC MF S &amp; P BSE Sensex ETF'!B1709</f>
        <v>89507.02</v>
      </c>
      <c r="C3562" s="207">
        <f t="shared" si="279"/>
        <v>0.18</v>
      </c>
      <c r="D3562" s="54">
        <v>110.3201</v>
      </c>
      <c r="E3562" s="207">
        <f t="shared" si="280"/>
        <v>0.18</v>
      </c>
      <c r="F3562" s="207">
        <f t="shared" si="281"/>
        <v>0</v>
      </c>
      <c r="G3562" s="187">
        <f t="shared" si="282"/>
        <v>1.1538307073417752E-2</v>
      </c>
      <c r="H3562" s="187">
        <f t="shared" si="283"/>
        <v>0.18243665347215873</v>
      </c>
    </row>
    <row r="3563" spans="1:8" x14ac:dyDescent="0.35">
      <c r="A3563" s="204">
        <f>+'LIC MF Nifty 50 Index Fund - Gr'!A3572</f>
        <v>44859</v>
      </c>
      <c r="B3563" s="244">
        <f>+'LIC MF S &amp; P BSE Sensex ETF'!B1710</f>
        <v>89864.42</v>
      </c>
      <c r="C3563" s="207">
        <f t="shared" si="279"/>
        <v>0.4</v>
      </c>
      <c r="D3563" s="54">
        <v>110.74679999999999</v>
      </c>
      <c r="E3563" s="207">
        <f t="shared" si="280"/>
        <v>0.39</v>
      </c>
      <c r="F3563" s="207">
        <f t="shared" si="281"/>
        <v>-1.0000000000000009E-2</v>
      </c>
      <c r="G3563" s="187">
        <f t="shared" si="282"/>
        <v>1.1538307073417754E-2</v>
      </c>
      <c r="H3563" s="187">
        <f t="shared" si="283"/>
        <v>0.18243665347215876</v>
      </c>
    </row>
    <row r="3564" spans="1:8" x14ac:dyDescent="0.35">
      <c r="A3564" s="204">
        <f>+'LIC MF Nifty 50 Index Fund - Gr'!A3573</f>
        <v>44861</v>
      </c>
      <c r="B3564" s="244">
        <f>+'LIC MF S &amp; P BSE Sensex ETF'!B1711</f>
        <v>90265.99</v>
      </c>
      <c r="C3564" s="207">
        <f t="shared" si="279"/>
        <v>0.45</v>
      </c>
      <c r="D3564" s="54">
        <v>111.2324</v>
      </c>
      <c r="E3564" s="207">
        <f t="shared" si="280"/>
        <v>0.44</v>
      </c>
      <c r="F3564" s="207">
        <f t="shared" si="281"/>
        <v>-1.0000000000000009E-2</v>
      </c>
      <c r="G3564" s="187">
        <f t="shared" si="282"/>
        <v>1.1538868452602819E-2</v>
      </c>
      <c r="H3564" s="187">
        <f t="shared" si="283"/>
        <v>0.18244552965643784</v>
      </c>
    </row>
    <row r="3565" spans="1:8" x14ac:dyDescent="0.35">
      <c r="A3565" s="204">
        <f>+'LIC MF Nifty 50 Index Fund - Gr'!A3574</f>
        <v>44862</v>
      </c>
      <c r="B3565" s="244">
        <f>+'LIC MF S &amp; P BSE Sensex ETF'!B1712</f>
        <v>90572.65</v>
      </c>
      <c r="C3565" s="207">
        <f t="shared" si="279"/>
        <v>0.34</v>
      </c>
      <c r="D3565" s="54">
        <v>111.6039</v>
      </c>
      <c r="E3565" s="207">
        <f t="shared" si="280"/>
        <v>0.33</v>
      </c>
      <c r="F3565" s="207">
        <f t="shared" si="281"/>
        <v>-1.0000000000000009E-2</v>
      </c>
      <c r="G3565" s="187">
        <f t="shared" si="282"/>
        <v>1.1538868452602821E-2</v>
      </c>
      <c r="H3565" s="187">
        <f t="shared" si="283"/>
        <v>0.18244552965643787</v>
      </c>
    </row>
    <row r="3566" spans="1:8" x14ac:dyDescent="0.35">
      <c r="A3566" s="204">
        <f>+'LIC MF Nifty 50 Index Fund - Gr'!A3575</f>
        <v>44865</v>
      </c>
      <c r="B3566" s="244">
        <f>+'LIC MF S &amp; P BSE Sensex ETF'!B1713</f>
        <v>91769.4</v>
      </c>
      <c r="C3566" s="207">
        <f t="shared" si="279"/>
        <v>1.32</v>
      </c>
      <c r="D3566" s="54">
        <v>113.0646</v>
      </c>
      <c r="E3566" s="207">
        <f t="shared" si="280"/>
        <v>1.31</v>
      </c>
      <c r="F3566" s="207">
        <f t="shared" si="281"/>
        <v>-1.0000000000000009E-2</v>
      </c>
      <c r="G3566" s="187">
        <f t="shared" si="282"/>
        <v>1.1538868452602821E-2</v>
      </c>
      <c r="H3566" s="187">
        <f t="shared" si="283"/>
        <v>0.18244552965643787</v>
      </c>
    </row>
    <row r="3567" spans="1:8" x14ac:dyDescent="0.35">
      <c r="A3567" s="204">
        <f>+'LIC MF Nifty 50 Index Fund - Gr'!A3576</f>
        <v>44866</v>
      </c>
      <c r="B3567" s="244">
        <f>+'LIC MF S &amp; P BSE Sensex ETF'!B1714</f>
        <v>92355.75</v>
      </c>
      <c r="C3567" s="207">
        <f t="shared" si="279"/>
        <v>0.64</v>
      </c>
      <c r="D3567" s="54">
        <v>113.7804</v>
      </c>
      <c r="E3567" s="207">
        <f t="shared" si="280"/>
        <v>0.63</v>
      </c>
      <c r="F3567" s="207">
        <f t="shared" si="281"/>
        <v>-1.0000000000000009E-2</v>
      </c>
      <c r="G3567" s="187">
        <f t="shared" si="282"/>
        <v>1.1539289469068945E-2</v>
      </c>
      <c r="H3567" s="187">
        <f t="shared" si="283"/>
        <v>0.1824521865112648</v>
      </c>
    </row>
    <row r="3568" spans="1:8" x14ac:dyDescent="0.35">
      <c r="A3568" s="204">
        <f>+'LIC MF Nifty 50 Index Fund - Gr'!A3577</f>
        <v>44867</v>
      </c>
      <c r="B3568" s="244">
        <f>+'LIC MF S &amp; P BSE Sensex ETF'!B1715</f>
        <v>92030.47</v>
      </c>
      <c r="C3568" s="207">
        <f t="shared" si="279"/>
        <v>-0.35</v>
      </c>
      <c r="D3568" s="54">
        <v>113.3533</v>
      </c>
      <c r="E3568" s="207">
        <f t="shared" si="280"/>
        <v>-0.38</v>
      </c>
      <c r="F3568" s="207">
        <f t="shared" si="281"/>
        <v>-3.0000000000000027E-2</v>
      </c>
      <c r="G3568" s="187">
        <f t="shared" si="282"/>
        <v>1.1644065981184061E-2</v>
      </c>
      <c r="H3568" s="187">
        <f t="shared" si="283"/>
        <v>0.18410884862912477</v>
      </c>
    </row>
    <row r="3569" spans="1:8" x14ac:dyDescent="0.35">
      <c r="A3569" s="204">
        <f>+'LIC MF Nifty 50 Index Fund - Gr'!A3578</f>
        <v>44868</v>
      </c>
      <c r="B3569" s="244">
        <f>+'LIC MF S &amp; P BSE Sensex ETF'!B1716</f>
        <v>91925.19</v>
      </c>
      <c r="C3569" s="207">
        <f t="shared" si="279"/>
        <v>-0.11</v>
      </c>
      <c r="D3569" s="54">
        <v>113.22069999999999</v>
      </c>
      <c r="E3569" s="207">
        <f t="shared" si="280"/>
        <v>-0.12</v>
      </c>
      <c r="F3569" s="207">
        <f t="shared" si="281"/>
        <v>-9.999999999999995E-3</v>
      </c>
      <c r="G3569" s="187">
        <f t="shared" si="282"/>
        <v>1.1538868452602824E-2</v>
      </c>
      <c r="H3569" s="187">
        <f t="shared" si="283"/>
        <v>0.18244552965643793</v>
      </c>
    </row>
    <row r="3570" spans="1:8" x14ac:dyDescent="0.35">
      <c r="A3570" s="204">
        <f>+'LIC MF Nifty 50 Index Fund - Gr'!A3579</f>
        <v>44869</v>
      </c>
      <c r="B3570" s="244">
        <f>+'LIC MF S &amp; P BSE Sensex ETF'!B1717</f>
        <v>92097.38</v>
      </c>
      <c r="C3570" s="207">
        <f t="shared" si="279"/>
        <v>0.19</v>
      </c>
      <c r="D3570" s="54">
        <v>113.42789999999999</v>
      </c>
      <c r="E3570" s="207">
        <f t="shared" si="280"/>
        <v>0.18</v>
      </c>
      <c r="F3570" s="207">
        <f t="shared" si="281"/>
        <v>-1.0000000000000009E-2</v>
      </c>
      <c r="G3570" s="187">
        <f t="shared" si="282"/>
        <v>1.1502603387933144E-2</v>
      </c>
      <c r="H3570" s="187">
        <f t="shared" si="283"/>
        <v>0.18187212863719046</v>
      </c>
    </row>
    <row r="3571" spans="1:8" x14ac:dyDescent="0.35">
      <c r="A3571" s="204">
        <f>+'LIC MF Nifty 50 Index Fund - Gr'!A3580</f>
        <v>44872</v>
      </c>
      <c r="B3571" s="244">
        <f>+'LIC MF S &amp; P BSE Sensex ETF'!B1718</f>
        <v>92452.14</v>
      </c>
      <c r="C3571" s="207">
        <f t="shared" si="279"/>
        <v>0.39</v>
      </c>
      <c r="D3571" s="54">
        <v>113.8526</v>
      </c>
      <c r="E3571" s="207">
        <f t="shared" si="280"/>
        <v>0.37</v>
      </c>
      <c r="F3571" s="207">
        <f t="shared" si="281"/>
        <v>-2.0000000000000018E-2</v>
      </c>
      <c r="G3571" s="187">
        <f t="shared" si="282"/>
        <v>1.1535780529011698E-2</v>
      </c>
      <c r="H3571" s="187">
        <f t="shared" si="283"/>
        <v>0.1823967052974953</v>
      </c>
    </row>
    <row r="3572" spans="1:8" x14ac:dyDescent="0.35">
      <c r="A3572" s="204">
        <f>+'LIC MF Nifty 50 Index Fund - Gr'!A3581</f>
        <v>44874</v>
      </c>
      <c r="B3572" s="244">
        <f>+'LIC MF S &amp; P BSE Sensex ETF'!B1719</f>
        <v>92238.22</v>
      </c>
      <c r="C3572" s="207">
        <f t="shared" si="279"/>
        <v>-0.23</v>
      </c>
      <c r="D3572" s="54">
        <v>113.56570000000001</v>
      </c>
      <c r="E3572" s="207">
        <f t="shared" si="280"/>
        <v>-0.25</v>
      </c>
      <c r="F3572" s="207">
        <f t="shared" si="281"/>
        <v>-1.999999999999999E-2</v>
      </c>
      <c r="G3572" s="187">
        <f t="shared" si="282"/>
        <v>1.1568302601547445E-2</v>
      </c>
      <c r="H3572" s="187">
        <f t="shared" si="283"/>
        <v>0.18291092441470613</v>
      </c>
    </row>
    <row r="3573" spans="1:8" x14ac:dyDescent="0.35">
      <c r="A3573" s="204">
        <f>+'LIC MF Nifty 50 Index Fund - Gr'!A3582</f>
        <v>44875</v>
      </c>
      <c r="B3573" s="244">
        <f>+'LIC MF S &amp; P BSE Sensex ETF'!B1720</f>
        <v>91603.72</v>
      </c>
      <c r="C3573" s="207">
        <f t="shared" si="279"/>
        <v>-0.69</v>
      </c>
      <c r="D3573" s="54">
        <v>112.78570000000001</v>
      </c>
      <c r="E3573" s="207">
        <f t="shared" si="280"/>
        <v>-0.69</v>
      </c>
      <c r="F3573" s="207">
        <f t="shared" si="281"/>
        <v>0</v>
      </c>
      <c r="G3573" s="187">
        <f t="shared" si="282"/>
        <v>1.1568302601547445E-2</v>
      </c>
      <c r="H3573" s="187">
        <f t="shared" si="283"/>
        <v>0.18291092441470613</v>
      </c>
    </row>
    <row r="3574" spans="1:8" x14ac:dyDescent="0.35">
      <c r="A3574" s="204">
        <f>+'LIC MF Nifty 50 Index Fund - Gr'!A3583</f>
        <v>44876</v>
      </c>
      <c r="B3574" s="244">
        <f>+'LIC MF S &amp; P BSE Sensex ETF'!B1721</f>
        <v>93389.04</v>
      </c>
      <c r="C3574" s="207">
        <f t="shared" si="279"/>
        <v>1.95</v>
      </c>
      <c r="D3574" s="54">
        <v>114.97020000000001</v>
      </c>
      <c r="E3574" s="207">
        <f t="shared" si="280"/>
        <v>1.94</v>
      </c>
      <c r="F3574" s="207">
        <f t="shared" si="281"/>
        <v>-1.0000000000000009E-2</v>
      </c>
      <c r="G3574" s="187">
        <f t="shared" si="282"/>
        <v>1.1530444894999346E-2</v>
      </c>
      <c r="H3574" s="187">
        <f t="shared" si="283"/>
        <v>0.18231234151629483</v>
      </c>
    </row>
    <row r="3575" spans="1:8" x14ac:dyDescent="0.35">
      <c r="A3575" s="204">
        <f>+'LIC MF Nifty 50 Index Fund - Gr'!A3584</f>
        <v>44879</v>
      </c>
      <c r="B3575" s="244">
        <f>+'LIC MF S &amp; P BSE Sensex ETF'!B1722</f>
        <v>93153.53</v>
      </c>
      <c r="C3575" s="207">
        <f t="shared" si="279"/>
        <v>-0.25</v>
      </c>
      <c r="D3575" s="54">
        <v>114.6718</v>
      </c>
      <c r="E3575" s="207">
        <f t="shared" si="280"/>
        <v>-0.26</v>
      </c>
      <c r="F3575" s="207">
        <f t="shared" si="281"/>
        <v>-1.0000000000000009E-2</v>
      </c>
      <c r="G3575" s="187">
        <f t="shared" si="282"/>
        <v>1.1530444894999346E-2</v>
      </c>
      <c r="H3575" s="187">
        <f t="shared" si="283"/>
        <v>0.18231234151629483</v>
      </c>
    </row>
    <row r="3576" spans="1:8" x14ac:dyDescent="0.35">
      <c r="A3576" s="204">
        <f>+'LIC MF Nifty 50 Index Fund - Gr'!A3585</f>
        <v>44880</v>
      </c>
      <c r="B3576" s="244">
        <f>+'LIC MF S &amp; P BSE Sensex ETF'!B1723</f>
        <v>93529.69</v>
      </c>
      <c r="C3576" s="207">
        <f t="shared" si="279"/>
        <v>0.4</v>
      </c>
      <c r="D3576" s="54">
        <v>115.12990000000001</v>
      </c>
      <c r="E3576" s="207">
        <f t="shared" si="280"/>
        <v>0.4</v>
      </c>
      <c r="F3576" s="207">
        <f t="shared" si="281"/>
        <v>0</v>
      </c>
      <c r="G3576" s="187">
        <f t="shared" si="282"/>
        <v>1.1530444894999346E-2</v>
      </c>
      <c r="H3576" s="187">
        <f t="shared" si="283"/>
        <v>0.18231234151629483</v>
      </c>
    </row>
    <row r="3577" spans="1:8" x14ac:dyDescent="0.35">
      <c r="A3577" s="204">
        <f>+'LIC MF Nifty 50 Index Fund - Gr'!A3586</f>
        <v>44881</v>
      </c>
      <c r="B3577" s="244">
        <f>+'LIC MF S &amp; P BSE Sensex ETF'!B1724</f>
        <v>93692.54</v>
      </c>
      <c r="C3577" s="207">
        <f t="shared" si="279"/>
        <v>0.17</v>
      </c>
      <c r="D3577" s="54">
        <v>115.3259</v>
      </c>
      <c r="E3577" s="207">
        <f t="shared" si="280"/>
        <v>0.17</v>
      </c>
      <c r="F3577" s="207">
        <f t="shared" si="281"/>
        <v>0</v>
      </c>
      <c r="G3577" s="187">
        <f t="shared" si="282"/>
        <v>1.153198967451368E-2</v>
      </c>
      <c r="H3577" s="187">
        <f t="shared" si="283"/>
        <v>0.18233676662503515</v>
      </c>
    </row>
    <row r="3578" spans="1:8" x14ac:dyDescent="0.35">
      <c r="A3578" s="204">
        <f>+'LIC MF Nifty 50 Index Fund - Gr'!A3587</f>
        <v>44882</v>
      </c>
      <c r="B3578" s="244">
        <f>+'LIC MF S &amp; P BSE Sensex ETF'!B1725</f>
        <v>93344.68</v>
      </c>
      <c r="C3578" s="207">
        <f t="shared" si="279"/>
        <v>-0.37</v>
      </c>
      <c r="D3578" s="54">
        <v>114.89709999999999</v>
      </c>
      <c r="E3578" s="207">
        <f t="shared" si="280"/>
        <v>-0.37</v>
      </c>
      <c r="F3578" s="207">
        <f t="shared" si="281"/>
        <v>0</v>
      </c>
      <c r="G3578" s="187">
        <f t="shared" si="282"/>
        <v>1.153198967451368E-2</v>
      </c>
      <c r="H3578" s="187">
        <f t="shared" si="283"/>
        <v>0.18233676662503515</v>
      </c>
    </row>
    <row r="3579" spans="1:8" x14ac:dyDescent="0.35">
      <c r="A3579" s="204">
        <f>+'LIC MF Nifty 50 Index Fund - Gr'!A3588</f>
        <v>44883</v>
      </c>
      <c r="B3579" s="244">
        <f>+'LIC MF S &amp; P BSE Sensex ETF'!B1726</f>
        <v>93212.99</v>
      </c>
      <c r="C3579" s="207">
        <f t="shared" si="279"/>
        <v>-0.14000000000000001</v>
      </c>
      <c r="D3579" s="54">
        <v>114.7311</v>
      </c>
      <c r="E3579" s="207">
        <f t="shared" si="280"/>
        <v>-0.14000000000000001</v>
      </c>
      <c r="F3579" s="207">
        <f t="shared" si="281"/>
        <v>0</v>
      </c>
      <c r="G3579" s="187">
        <f t="shared" si="282"/>
        <v>1.1533393839979027E-2</v>
      </c>
      <c r="H3579" s="187">
        <f t="shared" si="283"/>
        <v>0.18235896843044638</v>
      </c>
    </row>
    <row r="3580" spans="1:8" x14ac:dyDescent="0.35">
      <c r="A3580" s="204">
        <f>+'LIC MF Nifty 50 Index Fund - Gr'!A3589</f>
        <v>44886</v>
      </c>
      <c r="B3580" s="244">
        <f>+'LIC MF S &amp; P BSE Sensex ETF'!B1727</f>
        <v>92428.98</v>
      </c>
      <c r="C3580" s="207">
        <f t="shared" si="279"/>
        <v>-0.84</v>
      </c>
      <c r="D3580" s="54">
        <v>113.76049999999999</v>
      </c>
      <c r="E3580" s="207">
        <f t="shared" si="280"/>
        <v>-0.85</v>
      </c>
      <c r="F3580" s="207">
        <f t="shared" si="281"/>
        <v>-1.0000000000000009E-2</v>
      </c>
      <c r="G3580" s="187">
        <f t="shared" si="282"/>
        <v>1.153198967451368E-2</v>
      </c>
      <c r="H3580" s="187">
        <f t="shared" si="283"/>
        <v>0.18233676662503515</v>
      </c>
    </row>
    <row r="3581" spans="1:8" x14ac:dyDescent="0.35">
      <c r="A3581" s="204">
        <f>+'LIC MF Nifty 50 Index Fund - Gr'!A3590</f>
        <v>44887</v>
      </c>
      <c r="B3581" s="244">
        <f>+'LIC MF S &amp; P BSE Sensex ETF'!B1728</f>
        <v>92843.36</v>
      </c>
      <c r="C3581" s="207">
        <f t="shared" si="279"/>
        <v>0.45</v>
      </c>
      <c r="D3581" s="54">
        <v>114.2666</v>
      </c>
      <c r="E3581" s="207">
        <f t="shared" si="280"/>
        <v>0.44</v>
      </c>
      <c r="F3581" s="207">
        <f t="shared" si="281"/>
        <v>-1.0000000000000009E-2</v>
      </c>
      <c r="G3581" s="187">
        <f t="shared" si="282"/>
        <v>1.1530444894999348E-2</v>
      </c>
      <c r="H3581" s="187">
        <f t="shared" si="283"/>
        <v>0.18231234151629486</v>
      </c>
    </row>
    <row r="3582" spans="1:8" x14ac:dyDescent="0.35">
      <c r="A3582" s="204">
        <f>+'LIC MF Nifty 50 Index Fund - Gr'!A3591</f>
        <v>44888</v>
      </c>
      <c r="B3582" s="244">
        <f>+'LIC MF S &amp; P BSE Sensex ETF'!B1729</f>
        <v>92981.86</v>
      </c>
      <c r="C3582" s="207">
        <f t="shared" si="279"/>
        <v>0.15</v>
      </c>
      <c r="D3582" s="54">
        <v>114.4328</v>
      </c>
      <c r="E3582" s="207">
        <f t="shared" si="280"/>
        <v>0.15</v>
      </c>
      <c r="F3582" s="207">
        <f t="shared" si="281"/>
        <v>0</v>
      </c>
      <c r="G3582" s="187">
        <f t="shared" si="282"/>
        <v>1.153198967451368E-2</v>
      </c>
      <c r="H3582" s="187">
        <f t="shared" si="283"/>
        <v>0.18233676662503515</v>
      </c>
    </row>
    <row r="3583" spans="1:8" x14ac:dyDescent="0.35">
      <c r="A3583" s="204">
        <f>+'LIC MF Nifty 50 Index Fund - Gr'!A3592</f>
        <v>44889</v>
      </c>
      <c r="B3583" s="244">
        <f>+'LIC MF S &amp; P BSE Sensex ETF'!B1730</f>
        <v>94133.88</v>
      </c>
      <c r="C3583" s="207">
        <f t="shared" si="279"/>
        <v>1.24</v>
      </c>
      <c r="D3583" s="54">
        <v>115.8396</v>
      </c>
      <c r="E3583" s="207">
        <f t="shared" si="280"/>
        <v>1.23</v>
      </c>
      <c r="F3583" s="207">
        <f t="shared" si="281"/>
        <v>-1.0000000000000009E-2</v>
      </c>
      <c r="G3583" s="187">
        <f t="shared" si="282"/>
        <v>1.1530444894999348E-2</v>
      </c>
      <c r="H3583" s="187">
        <f t="shared" si="283"/>
        <v>0.18231234151629486</v>
      </c>
    </row>
    <row r="3584" spans="1:8" x14ac:dyDescent="0.35">
      <c r="A3584" s="204">
        <f>+'LIC MF Nifty 50 Index Fund - Gr'!A3593</f>
        <v>44890</v>
      </c>
      <c r="B3584" s="244">
        <f>+'LIC MF S &amp; P BSE Sensex ETF'!B1731</f>
        <v>94165.56</v>
      </c>
      <c r="C3584" s="207">
        <f t="shared" si="279"/>
        <v>0.03</v>
      </c>
      <c r="D3584" s="54">
        <v>115.8766</v>
      </c>
      <c r="E3584" s="207">
        <f t="shared" si="280"/>
        <v>0.03</v>
      </c>
      <c r="F3584" s="207">
        <f t="shared" si="281"/>
        <v>0</v>
      </c>
      <c r="G3584" s="187">
        <f t="shared" si="282"/>
        <v>1.1530444894999348E-2</v>
      </c>
      <c r="H3584" s="187">
        <f t="shared" si="283"/>
        <v>0.18231234151629486</v>
      </c>
    </row>
    <row r="3585" spans="1:8" x14ac:dyDescent="0.35">
      <c r="A3585" s="204">
        <f>+'LIC MF Nifty 50 Index Fund - Gr'!A3594</f>
        <v>44893</v>
      </c>
      <c r="B3585" s="244">
        <f>+'LIC MF S &amp; P BSE Sensex ETF'!B1732</f>
        <v>94484.75</v>
      </c>
      <c r="C3585" s="207">
        <f t="shared" si="279"/>
        <v>0.34</v>
      </c>
      <c r="D3585" s="54">
        <v>116.2611</v>
      </c>
      <c r="E3585" s="207">
        <f t="shared" si="280"/>
        <v>0.33</v>
      </c>
      <c r="F3585" s="207">
        <f t="shared" si="281"/>
        <v>-1.0000000000000009E-2</v>
      </c>
      <c r="G3585" s="187">
        <f t="shared" si="282"/>
        <v>1.1530444894999348E-2</v>
      </c>
      <c r="H3585" s="187">
        <f t="shared" si="283"/>
        <v>0.18231234151629486</v>
      </c>
    </row>
    <row r="3586" spans="1:8" x14ac:dyDescent="0.35">
      <c r="A3586" s="204">
        <f>+'LIC MF Nifty 50 Index Fund - Gr'!A3595</f>
        <v>44894</v>
      </c>
      <c r="B3586" s="244">
        <v>94752.38</v>
      </c>
      <c r="C3586" s="207">
        <f t="shared" si="279"/>
        <v>0.28000000000000003</v>
      </c>
      <c r="D3586" s="54">
        <v>116.5868</v>
      </c>
      <c r="E3586" s="207">
        <f t="shared" si="280"/>
        <v>0.28000000000000003</v>
      </c>
      <c r="F3586" s="207">
        <f t="shared" si="281"/>
        <v>0</v>
      </c>
      <c r="G3586" s="187">
        <f t="shared" si="282"/>
        <v>1.1530444894999348E-2</v>
      </c>
      <c r="H3586" s="187">
        <f t="shared" si="283"/>
        <v>0.18231234151629486</v>
      </c>
    </row>
    <row r="3587" spans="1:8" x14ac:dyDescent="0.35">
      <c r="A3587" s="204">
        <f>+'LIC MF Nifty 50 Index Fund - Gr'!A3596</f>
        <v>44895</v>
      </c>
      <c r="B3587" s="244">
        <f>+'LIC MF S &amp; P BSE Sensex ETF'!B1734</f>
        <v>95383.95</v>
      </c>
      <c r="C3587" s="207">
        <f t="shared" si="279"/>
        <v>0.67</v>
      </c>
      <c r="D3587" s="369">
        <v>117.36</v>
      </c>
      <c r="E3587" s="207">
        <f t="shared" si="280"/>
        <v>0.66</v>
      </c>
      <c r="F3587" s="207">
        <f t="shared" si="281"/>
        <v>-1.0000000000000009E-2</v>
      </c>
      <c r="G3587" s="187">
        <f t="shared" si="282"/>
        <v>1.153044489499935E-2</v>
      </c>
      <c r="H3587" s="187">
        <f t="shared" si="283"/>
        <v>0.18231234151629488</v>
      </c>
    </row>
    <row r="3588" spans="1:8" x14ac:dyDescent="0.35">
      <c r="A3588" s="204">
        <f>+'LIC MF Nifty 50 Index Fund - Gr'!A3597</f>
        <v>44896</v>
      </c>
      <c r="B3588" s="244">
        <f>+'LIC MF S &amp; P BSE Sensex ETF'!B1735</f>
        <v>95662.91</v>
      </c>
      <c r="C3588" s="207">
        <f t="shared" si="279"/>
        <v>0.28999999999999998</v>
      </c>
      <c r="D3588" s="54">
        <v>117.69880000000001</v>
      </c>
      <c r="E3588" s="207">
        <f t="shared" si="280"/>
        <v>0.28999999999999998</v>
      </c>
      <c r="F3588" s="207">
        <f t="shared" si="281"/>
        <v>0</v>
      </c>
      <c r="G3588" s="187">
        <f t="shared" si="282"/>
        <v>1.153044489499935E-2</v>
      </c>
      <c r="H3588" s="187">
        <f t="shared" si="283"/>
        <v>0.18231234151629488</v>
      </c>
    </row>
    <row r="3589" spans="1:8" x14ac:dyDescent="0.35">
      <c r="A3589" s="204">
        <f>+'LIC MF Nifty 50 Index Fund - Gr'!A3598</f>
        <v>44897</v>
      </c>
      <c r="B3589" s="244">
        <f>+'LIC MF S &amp; P BSE Sensex ETF'!B1736</f>
        <v>95034.55</v>
      </c>
      <c r="C3589" s="207">
        <f t="shared" si="279"/>
        <v>-0.66</v>
      </c>
      <c r="D3589" s="54">
        <v>116.923</v>
      </c>
      <c r="E3589" s="207">
        <f t="shared" si="280"/>
        <v>-0.66</v>
      </c>
      <c r="F3589" s="207">
        <f t="shared" si="281"/>
        <v>0</v>
      </c>
      <c r="G3589" s="187">
        <f t="shared" si="282"/>
        <v>1.1531989674513682E-2</v>
      </c>
      <c r="H3589" s="187">
        <f t="shared" si="283"/>
        <v>0.18233676662503517</v>
      </c>
    </row>
    <row r="3590" spans="1:8" x14ac:dyDescent="0.35">
      <c r="A3590" s="204">
        <f>+'LIC MF Nifty 50 Index Fund - Gr'!A3599</f>
        <v>44900</v>
      </c>
      <c r="B3590" s="244">
        <f>+'LIC MF S &amp; P BSE Sensex ETF'!B1737</f>
        <v>94983.29</v>
      </c>
      <c r="C3590" s="207">
        <f t="shared" si="279"/>
        <v>-0.05</v>
      </c>
      <c r="D3590" s="54">
        <v>116.8509</v>
      </c>
      <c r="E3590" s="207">
        <f t="shared" si="280"/>
        <v>-0.06</v>
      </c>
      <c r="F3590" s="207">
        <f t="shared" si="281"/>
        <v>-9.999999999999995E-3</v>
      </c>
      <c r="G3590" s="187">
        <f t="shared" si="282"/>
        <v>1.1531989674513682E-2</v>
      </c>
      <c r="H3590" s="187">
        <f t="shared" si="283"/>
        <v>0.18233676662503517</v>
      </c>
    </row>
    <row r="3591" spans="1:8" x14ac:dyDescent="0.35">
      <c r="A3591" s="204">
        <f>+'LIC MF Nifty 50 Index Fund - Gr'!A3600</f>
        <v>44901</v>
      </c>
      <c r="B3591" s="244">
        <f>+'LIC MF S &amp; P BSE Sensex ETF'!B1738</f>
        <v>94668.51</v>
      </c>
      <c r="C3591" s="207">
        <f t="shared" si="279"/>
        <v>-0.33</v>
      </c>
      <c r="D3591" s="54">
        <v>116.46040000000001</v>
      </c>
      <c r="E3591" s="207">
        <f t="shared" si="280"/>
        <v>-0.33</v>
      </c>
      <c r="F3591" s="207">
        <f t="shared" si="281"/>
        <v>0</v>
      </c>
      <c r="G3591" s="187">
        <f t="shared" si="282"/>
        <v>1.1531989674513682E-2</v>
      </c>
      <c r="H3591" s="187">
        <f t="shared" si="283"/>
        <v>0.18233676662503517</v>
      </c>
    </row>
    <row r="3592" spans="1:8" x14ac:dyDescent="0.35">
      <c r="A3592" s="204">
        <f>+'LIC MF Nifty 50 Index Fund - Gr'!A3601</f>
        <v>44902</v>
      </c>
      <c r="B3592" s="244">
        <f>+'LIC MF S &amp; P BSE Sensex ETF'!B1739</f>
        <v>94342.47</v>
      </c>
      <c r="C3592" s="207">
        <f t="shared" si="279"/>
        <v>-0.34</v>
      </c>
      <c r="D3592" s="369">
        <v>116.057</v>
      </c>
      <c r="E3592" s="207">
        <f t="shared" si="280"/>
        <v>-0.35</v>
      </c>
      <c r="F3592" s="207">
        <f t="shared" si="281"/>
        <v>-9.9999999999999534E-3</v>
      </c>
      <c r="G3592" s="187">
        <f t="shared" si="282"/>
        <v>1.0983062959768362E-2</v>
      </c>
      <c r="H3592" s="187">
        <f t="shared" si="283"/>
        <v>0.17365747318949146</v>
      </c>
    </row>
    <row r="3593" spans="1:8" x14ac:dyDescent="0.35">
      <c r="A3593" s="204">
        <f>+'LIC MF Nifty 50 Index Fund - Gr'!A3602</f>
        <v>44903</v>
      </c>
      <c r="B3593" s="244">
        <f>+'LIC MF S &amp; P BSE Sensex ETF'!B1740</f>
        <v>94584.35</v>
      </c>
      <c r="C3593" s="207">
        <f t="shared" si="279"/>
        <v>0.26</v>
      </c>
      <c r="D3593" s="54">
        <v>116.351</v>
      </c>
      <c r="E3593" s="207">
        <f t="shared" si="280"/>
        <v>0.25</v>
      </c>
      <c r="F3593" s="207">
        <f t="shared" si="281"/>
        <v>-1.0000000000000009E-2</v>
      </c>
      <c r="G3593" s="187">
        <f t="shared" si="282"/>
        <v>1.0948654736966282E-2</v>
      </c>
      <c r="H3593" s="187">
        <f t="shared" si="283"/>
        <v>0.17311343141802588</v>
      </c>
    </row>
    <row r="3594" spans="1:8" x14ac:dyDescent="0.35">
      <c r="A3594" s="204">
        <f>+'LIC MF Nifty 50 Index Fund - Gr'!A3603</f>
        <v>44904</v>
      </c>
      <c r="B3594" s="244">
        <f>+'LIC MF S &amp; P BSE Sensex ETF'!B1741</f>
        <v>93996.3</v>
      </c>
      <c r="C3594" s="207">
        <f t="shared" si="279"/>
        <v>-0.62</v>
      </c>
      <c r="D3594" s="54">
        <v>115.6264</v>
      </c>
      <c r="E3594" s="207">
        <f t="shared" si="280"/>
        <v>-0.62</v>
      </c>
      <c r="F3594" s="207">
        <f t="shared" si="281"/>
        <v>0</v>
      </c>
      <c r="G3594" s="187">
        <f t="shared" si="282"/>
        <v>1.0950873114585808E-2</v>
      </c>
      <c r="H3594" s="187">
        <f t="shared" si="283"/>
        <v>0.17314850704796611</v>
      </c>
    </row>
    <row r="3595" spans="1:8" x14ac:dyDescent="0.35">
      <c r="A3595" s="204">
        <f>+'LIC MF Nifty 50 Index Fund - Gr'!A3604</f>
        <v>44907</v>
      </c>
      <c r="B3595" s="244">
        <f>+'LIC MF S &amp; P BSE Sensex ETF'!B1742</f>
        <v>93919.06</v>
      </c>
      <c r="C3595" s="207">
        <f t="shared" si="279"/>
        <v>-0.08</v>
      </c>
      <c r="D3595" s="54">
        <v>115.52030000000001</v>
      </c>
      <c r="E3595" s="207">
        <f t="shared" si="280"/>
        <v>-0.09</v>
      </c>
      <c r="F3595" s="207">
        <f t="shared" si="281"/>
        <v>-9.999999999999995E-3</v>
      </c>
      <c r="G3595" s="187">
        <f t="shared" si="282"/>
        <v>1.0948654736966284E-2</v>
      </c>
      <c r="H3595" s="187">
        <f t="shared" si="283"/>
        <v>0.1731134314180259</v>
      </c>
    </row>
    <row r="3596" spans="1:8" x14ac:dyDescent="0.35">
      <c r="A3596" s="204">
        <f>+'LIC MF Nifty 50 Index Fund - Gr'!A3605</f>
        <v>44908</v>
      </c>
      <c r="B3596" s="244">
        <f>+'LIC MF S &amp; P BSE Sensex ETF'!B1743</f>
        <v>94527.84</v>
      </c>
      <c r="C3596" s="207">
        <f t="shared" si="279"/>
        <v>0.65</v>
      </c>
      <c r="D3596" s="54">
        <v>116.2645</v>
      </c>
      <c r="E3596" s="207">
        <f t="shared" si="280"/>
        <v>0.64</v>
      </c>
      <c r="F3596" s="207">
        <f t="shared" si="281"/>
        <v>-1.0000000000000009E-2</v>
      </c>
      <c r="G3596" s="187">
        <f t="shared" si="282"/>
        <v>1.0948654736966284E-2</v>
      </c>
      <c r="H3596" s="187">
        <f t="shared" si="283"/>
        <v>0.1731134314180259</v>
      </c>
    </row>
    <row r="3597" spans="1:8" x14ac:dyDescent="0.35">
      <c r="A3597" s="204">
        <f>+'LIC MF Nifty 50 Index Fund - Gr'!A3606</f>
        <v>44909</v>
      </c>
      <c r="B3597" s="244">
        <f>+'LIC MF S &amp; P BSE Sensex ETF'!B1744</f>
        <v>94746.43</v>
      </c>
      <c r="C3597" s="207">
        <f t="shared" si="279"/>
        <v>0.23</v>
      </c>
      <c r="D3597" s="54">
        <v>116.5277</v>
      </c>
      <c r="E3597" s="207">
        <f t="shared" si="280"/>
        <v>0.23</v>
      </c>
      <c r="F3597" s="207">
        <f t="shared" si="281"/>
        <v>0</v>
      </c>
      <c r="G3597" s="187">
        <f t="shared" si="282"/>
        <v>1.0832673104140251E-2</v>
      </c>
      <c r="H3597" s="187">
        <f t="shared" si="283"/>
        <v>0.17127960078564783</v>
      </c>
    </row>
    <row r="3598" spans="1:8" x14ac:dyDescent="0.35">
      <c r="A3598" s="204">
        <f>+'LIC MF Nifty 50 Index Fund - Gr'!A3607</f>
        <v>44910</v>
      </c>
      <c r="B3598" s="244">
        <f>+'LIC MF S &amp; P BSE Sensex ETF'!B1745</f>
        <v>93417.89</v>
      </c>
      <c r="C3598" s="207">
        <f t="shared" ref="C3598" si="284">ROUND(((B3598-B3597)/B3597)*100,2)</f>
        <v>-1.4</v>
      </c>
      <c r="D3598" s="54">
        <v>114.89409999999999</v>
      </c>
      <c r="E3598" s="207">
        <f t="shared" si="280"/>
        <v>-1.4</v>
      </c>
      <c r="F3598" s="207">
        <f t="shared" si="281"/>
        <v>0</v>
      </c>
      <c r="G3598" s="187">
        <f t="shared" si="282"/>
        <v>1.0832673104140251E-2</v>
      </c>
      <c r="H3598" s="187">
        <f t="shared" si="283"/>
        <v>0.17127960078564783</v>
      </c>
    </row>
    <row r="3599" spans="1:8" x14ac:dyDescent="0.35">
      <c r="A3599" s="204">
        <f>+'LIC MF Nifty 50 Index Fund - Gr'!A3608</f>
        <v>44911</v>
      </c>
      <c r="B3599" s="244">
        <f>+'LIC MF S &amp; P BSE Sensex ETF'!B1746</f>
        <v>92720.68</v>
      </c>
      <c r="C3599" s="207">
        <f t="shared" si="279"/>
        <v>-0.75</v>
      </c>
      <c r="D3599" s="54">
        <v>114.1771</v>
      </c>
      <c r="E3599" s="207">
        <f t="shared" si="280"/>
        <v>-0.62</v>
      </c>
      <c r="F3599" s="207">
        <f t="shared" si="281"/>
        <v>0.13</v>
      </c>
      <c r="G3599" s="187">
        <f t="shared" si="282"/>
        <v>1.3827402006505576E-2</v>
      </c>
      <c r="H3599" s="187">
        <f t="shared" si="283"/>
        <v>0.21863042231670005</v>
      </c>
    </row>
    <row r="3600" spans="1:8" x14ac:dyDescent="0.35">
      <c r="A3600" s="204">
        <f>+'LIC MF Nifty 50 Index Fund - Gr'!A3609</f>
        <v>44914</v>
      </c>
      <c r="B3600" s="244">
        <f>+'LIC MF S &amp; P BSE Sensex ETF'!B1747</f>
        <v>93428.71</v>
      </c>
      <c r="C3600" s="207">
        <f t="shared" si="279"/>
        <v>0.76</v>
      </c>
      <c r="D3600" s="54">
        <v>115.0675</v>
      </c>
      <c r="E3600" s="207">
        <f t="shared" si="280"/>
        <v>0.78</v>
      </c>
      <c r="F3600" s="207">
        <f t="shared" si="281"/>
        <v>2.0000000000000018E-2</v>
      </c>
      <c r="G3600" s="187">
        <f t="shared" si="282"/>
        <v>1.391542570023308E-2</v>
      </c>
      <c r="H3600" s="187">
        <f t="shared" si="283"/>
        <v>0.22002219911789997</v>
      </c>
    </row>
    <row r="3601" spans="1:8" x14ac:dyDescent="0.35">
      <c r="A3601" s="204">
        <f>+'LIC MF Nifty 50 Index Fund - Gr'!A3610</f>
        <v>44915</v>
      </c>
      <c r="B3601" s="244">
        <f>+'LIC MF S &amp; P BSE Sensex ETF'!B1748</f>
        <v>93271.64</v>
      </c>
      <c r="C3601" s="207">
        <f t="shared" si="279"/>
        <v>-0.17</v>
      </c>
      <c r="D3601" s="54">
        <v>114.87309999999999</v>
      </c>
      <c r="E3601" s="207">
        <f t="shared" si="280"/>
        <v>-0.17</v>
      </c>
      <c r="F3601" s="207">
        <f t="shared" si="281"/>
        <v>0</v>
      </c>
      <c r="G3601" s="187">
        <f t="shared" si="282"/>
        <v>1.388606872089114E-2</v>
      </c>
      <c r="H3601" s="187">
        <f t="shared" si="283"/>
        <v>0.21955802451818476</v>
      </c>
    </row>
    <row r="3602" spans="1:8" x14ac:dyDescent="0.35">
      <c r="A3602" s="204">
        <f>+'LIC MF Nifty 50 Index Fund - Gr'!A3611</f>
        <v>44916</v>
      </c>
      <c r="B3602" s="244">
        <f>+'LIC MF S &amp; P BSE Sensex ETF'!B1749</f>
        <v>92311.679999999993</v>
      </c>
      <c r="C3602" s="207">
        <f t="shared" si="279"/>
        <v>-1.03</v>
      </c>
      <c r="D3602" s="54">
        <v>113.69450000000001</v>
      </c>
      <c r="E3602" s="207">
        <f t="shared" si="280"/>
        <v>-1.03</v>
      </c>
      <c r="F3602" s="207">
        <f t="shared" si="281"/>
        <v>0</v>
      </c>
      <c r="G3602" s="187">
        <f t="shared" si="282"/>
        <v>1.3886418573764945E-2</v>
      </c>
      <c r="H3602" s="187">
        <f t="shared" si="283"/>
        <v>0.21956355617782067</v>
      </c>
    </row>
    <row r="3603" spans="1:8" x14ac:dyDescent="0.35">
      <c r="A3603" s="204">
        <f>+'LIC MF Nifty 50 Index Fund - Gr'!A3612</f>
        <v>44917</v>
      </c>
      <c r="B3603" s="244">
        <f>+'LIC MF S &amp; P BSE Sensex ETF'!B1750</f>
        <v>91947.35</v>
      </c>
      <c r="C3603" s="207">
        <f t="shared" si="279"/>
        <v>-0.39</v>
      </c>
      <c r="D3603" s="54">
        <v>113.2435</v>
      </c>
      <c r="E3603" s="207">
        <f t="shared" si="280"/>
        <v>-0.4</v>
      </c>
      <c r="F3603" s="207">
        <f t="shared" si="281"/>
        <v>-1.0000000000000009E-2</v>
      </c>
      <c r="G3603" s="187">
        <f t="shared" si="282"/>
        <v>1.3886418573764946E-2</v>
      </c>
      <c r="H3603" s="187">
        <f t="shared" si="283"/>
        <v>0.2195635561778207</v>
      </c>
    </row>
    <row r="3604" spans="1:8" x14ac:dyDescent="0.35">
      <c r="A3604" s="204">
        <f>+'LIC MF Nifty 50 Index Fund - Gr'!A3613</f>
        <v>44918</v>
      </c>
      <c r="B3604" s="244">
        <f>+'LIC MF S &amp; P BSE Sensex ETF'!B1751</f>
        <v>90464.54</v>
      </c>
      <c r="C3604" s="207">
        <f t="shared" si="279"/>
        <v>-1.61</v>
      </c>
      <c r="D3604" s="54">
        <v>111.4169</v>
      </c>
      <c r="E3604" s="207">
        <f t="shared" si="280"/>
        <v>-1.61</v>
      </c>
      <c r="F3604" s="207">
        <f t="shared" si="281"/>
        <v>0</v>
      </c>
      <c r="G3604" s="187">
        <f t="shared" si="282"/>
        <v>1.3886651804117481E-2</v>
      </c>
      <c r="H3604" s="187">
        <f t="shared" si="283"/>
        <v>0.21956724387348814</v>
      </c>
    </row>
    <row r="3605" spans="1:8" x14ac:dyDescent="0.35">
      <c r="A3605" s="204">
        <f>+'LIC MF Nifty 50 Index Fund - Gr'!A3614</f>
        <v>44921</v>
      </c>
      <c r="B3605" s="244">
        <f>+'LIC MF S &amp; P BSE Sensex ETF'!B1752</f>
        <v>91554.62</v>
      </c>
      <c r="C3605" s="207">
        <f t="shared" si="279"/>
        <v>1.2</v>
      </c>
      <c r="D3605" s="54">
        <v>112.74930000000001</v>
      </c>
      <c r="E3605" s="207">
        <f t="shared" si="280"/>
        <v>1.2</v>
      </c>
      <c r="F3605" s="207">
        <f t="shared" si="281"/>
        <v>0</v>
      </c>
      <c r="G3605" s="187">
        <f t="shared" si="282"/>
        <v>1.3886768417824821E-2</v>
      </c>
      <c r="H3605" s="187">
        <f t="shared" si="283"/>
        <v>0.2195690876980961</v>
      </c>
    </row>
    <row r="3606" spans="1:8" x14ac:dyDescent="0.35">
      <c r="A3606" s="204">
        <f>+'LIC MF Nifty 50 Index Fund - Gr'!A3615</f>
        <v>44922</v>
      </c>
      <c r="B3606" s="244">
        <f>+'LIC MF S &amp; P BSE Sensex ETF'!B1753</f>
        <v>92100.34</v>
      </c>
      <c r="C3606" s="207">
        <f t="shared" si="279"/>
        <v>0.6</v>
      </c>
      <c r="D3606" s="54">
        <v>113.41800000000001</v>
      </c>
      <c r="E3606" s="207">
        <f t="shared" si="280"/>
        <v>0.59</v>
      </c>
      <c r="F3606" s="207">
        <f t="shared" si="281"/>
        <v>-1.0000000000000009E-2</v>
      </c>
      <c r="G3606" s="187">
        <f t="shared" si="282"/>
        <v>1.3886768417824821E-2</v>
      </c>
      <c r="H3606" s="187">
        <f t="shared" si="283"/>
        <v>0.2195690876980961</v>
      </c>
    </row>
    <row r="3607" spans="1:8" x14ac:dyDescent="0.35">
      <c r="A3607" s="204">
        <f>+'LIC MF Nifty 50 Index Fund - Gr'!A3616</f>
        <v>44923</v>
      </c>
      <c r="B3607" s="244">
        <f>+'LIC MF S &amp; P BSE Sensex ETF'!B1754</f>
        <v>92074.41</v>
      </c>
      <c r="C3607" s="207">
        <f t="shared" si="279"/>
        <v>-0.03</v>
      </c>
      <c r="D3607" s="54">
        <v>113.38249999999999</v>
      </c>
      <c r="E3607" s="207">
        <f t="shared" si="280"/>
        <v>-0.03</v>
      </c>
      <c r="F3607" s="207">
        <f t="shared" si="281"/>
        <v>0</v>
      </c>
      <c r="G3607" s="187">
        <f t="shared" si="282"/>
        <v>1.3886768417824819E-2</v>
      </c>
      <c r="H3607" s="187">
        <f t="shared" si="283"/>
        <v>0.21956908769809608</v>
      </c>
    </row>
    <row r="3608" spans="1:8" x14ac:dyDescent="0.35">
      <c r="A3608" s="204">
        <f>+'LIC MF Nifty 50 Index Fund - Gr'!A3617</f>
        <v>44924</v>
      </c>
      <c r="B3608" s="244">
        <f>+'LIC MF S &amp; P BSE Sensex ETF'!B1755</f>
        <v>92412.42</v>
      </c>
      <c r="C3608" s="207">
        <f t="shared" si="279"/>
        <v>0.37</v>
      </c>
      <c r="D3608" s="54">
        <v>113.7958</v>
      </c>
      <c r="E3608" s="207">
        <f t="shared" si="280"/>
        <v>0.36</v>
      </c>
      <c r="F3608" s="207">
        <f t="shared" si="281"/>
        <v>-1.0000000000000009E-2</v>
      </c>
      <c r="G3608" s="187">
        <f t="shared" si="282"/>
        <v>1.3886768417824821E-2</v>
      </c>
      <c r="H3608" s="187">
        <f t="shared" si="283"/>
        <v>0.2195690876980961</v>
      </c>
    </row>
    <row r="3609" spans="1:8" x14ac:dyDescent="0.35">
      <c r="A3609" s="204">
        <f>+'LIC MF Nifty 50 Index Fund - Gr'!A3618</f>
        <v>44925</v>
      </c>
      <c r="B3609" s="244">
        <f>+'LIC MF S &amp; P BSE Sensex ETF'!B1756</f>
        <v>91969.3</v>
      </c>
      <c r="C3609" s="207">
        <f t="shared" si="279"/>
        <v>-0.48</v>
      </c>
      <c r="D3609" s="54">
        <v>113.2471</v>
      </c>
      <c r="E3609" s="207">
        <f t="shared" si="280"/>
        <v>-0.48</v>
      </c>
      <c r="F3609" s="207">
        <f t="shared" si="281"/>
        <v>0</v>
      </c>
      <c r="G3609" s="187">
        <f t="shared" si="282"/>
        <v>1.3886768417824821E-2</v>
      </c>
      <c r="H3609" s="187">
        <f t="shared" si="283"/>
        <v>0.2195690876980961</v>
      </c>
    </row>
    <row r="3610" spans="1:8" x14ac:dyDescent="0.35">
      <c r="A3610" s="204">
        <f>+'LIC MF Nifty 50 Index Fund - Gr'!A3619</f>
        <v>44928</v>
      </c>
      <c r="B3610" s="244">
        <f>+'LIC MF S &amp; P BSE Sensex ETF'!B1757</f>
        <v>92463.67</v>
      </c>
      <c r="C3610" s="207">
        <f t="shared" si="279"/>
        <v>0.54</v>
      </c>
      <c r="D3610" s="54">
        <v>113.8472</v>
      </c>
      <c r="E3610" s="207">
        <f t="shared" si="280"/>
        <v>0.53</v>
      </c>
      <c r="F3610" s="207">
        <f t="shared" si="281"/>
        <v>-1.0000000000000009E-2</v>
      </c>
      <c r="G3610" s="187">
        <f t="shared" si="282"/>
        <v>1.3857350727787071E-2</v>
      </c>
      <c r="H3610" s="187">
        <f t="shared" si="283"/>
        <v>0.21910395317799544</v>
      </c>
    </row>
    <row r="3611" spans="1:8" x14ac:dyDescent="0.35">
      <c r="A3611" s="204">
        <f>+'LIC MF Nifty 50 Index Fund - Gr'!A3620</f>
        <v>44929</v>
      </c>
      <c r="B3611" s="244">
        <f>+'LIC MF S &amp; P BSE Sensex ETF'!B1758</f>
        <v>92654.77</v>
      </c>
      <c r="C3611" s="207">
        <f t="shared" si="279"/>
        <v>0.21</v>
      </c>
      <c r="D3611" s="54">
        <v>114.0787</v>
      </c>
      <c r="E3611" s="207">
        <f t="shared" si="280"/>
        <v>0.2</v>
      </c>
      <c r="F3611" s="207">
        <f t="shared" si="281"/>
        <v>-9.9999999999999811E-3</v>
      </c>
      <c r="G3611" s="187">
        <f t="shared" si="282"/>
        <v>1.3857350727787071E-2</v>
      </c>
      <c r="H3611" s="187">
        <f t="shared" si="283"/>
        <v>0.21910395317799544</v>
      </c>
    </row>
    <row r="3612" spans="1:8" x14ac:dyDescent="0.35">
      <c r="A3612" s="204">
        <f>+'LIC MF Nifty 50 Index Fund - Gr'!A3621</f>
        <v>44930</v>
      </c>
      <c r="B3612" s="244">
        <f>+'LIC MF S &amp; P BSE Sensex ETF'!B1759</f>
        <v>91692.23</v>
      </c>
      <c r="C3612" s="207">
        <f t="shared" si="279"/>
        <v>-1.04</v>
      </c>
      <c r="D3612" s="54">
        <v>112.8964</v>
      </c>
      <c r="E3612" s="207">
        <f t="shared" si="280"/>
        <v>-1.04</v>
      </c>
      <c r="F3612" s="207">
        <f t="shared" si="281"/>
        <v>0</v>
      </c>
      <c r="G3612" s="187">
        <f t="shared" si="282"/>
        <v>1.3828573095749627E-2</v>
      </c>
      <c r="H3612" s="187">
        <f t="shared" si="283"/>
        <v>0.21864893886347267</v>
      </c>
    </row>
    <row r="3613" spans="1:8" x14ac:dyDescent="0.35">
      <c r="A3613" s="204">
        <f>+'LIC MF Nifty 50 Index Fund - Gr'!A3622</f>
        <v>44931</v>
      </c>
      <c r="B3613" s="244">
        <f>+'LIC MF S &amp; P BSE Sensex ETF'!B1760</f>
        <v>91232.42</v>
      </c>
      <c r="C3613" s="207">
        <f t="shared" si="279"/>
        <v>-0.5</v>
      </c>
      <c r="D3613" s="54">
        <v>112.3312</v>
      </c>
      <c r="E3613" s="207">
        <f t="shared" si="280"/>
        <v>-0.5</v>
      </c>
      <c r="F3613" s="207">
        <f t="shared" si="281"/>
        <v>0</v>
      </c>
      <c r="G3613" s="187">
        <f t="shared" si="282"/>
        <v>1.3828573095749629E-2</v>
      </c>
      <c r="H3613" s="187">
        <f t="shared" si="283"/>
        <v>0.2186489388634727</v>
      </c>
    </row>
    <row r="3614" spans="1:8" x14ac:dyDescent="0.35">
      <c r="A3614" s="204">
        <f>+'LIC MF Nifty 50 Index Fund - Gr'!A3623</f>
        <v>44932</v>
      </c>
      <c r="B3614" s="244">
        <f>+'LIC MF S &amp; P BSE Sensex ETF'!B1761</f>
        <v>90547.8</v>
      </c>
      <c r="C3614" s="207">
        <f t="shared" si="279"/>
        <v>-0.75</v>
      </c>
      <c r="D3614" s="54">
        <v>111.48779999999999</v>
      </c>
      <c r="E3614" s="207">
        <f t="shared" si="280"/>
        <v>-0.75</v>
      </c>
      <c r="F3614" s="207">
        <f t="shared" si="281"/>
        <v>0</v>
      </c>
      <c r="G3614" s="187">
        <f t="shared" si="282"/>
        <v>1.3828573095749629E-2</v>
      </c>
      <c r="H3614" s="187">
        <f t="shared" si="283"/>
        <v>0.2186489388634727</v>
      </c>
    </row>
    <row r="3615" spans="1:8" x14ac:dyDescent="0.35">
      <c r="A3615" s="204">
        <f>+'LIC MF Nifty 50 Index Fund - Gr'!A3624</f>
        <v>44935</v>
      </c>
      <c r="B3615" s="244">
        <f>+'LIC MF S &amp; P BSE Sensex ETF'!B1762</f>
        <v>91828.06</v>
      </c>
      <c r="C3615" s="207">
        <f t="shared" si="279"/>
        <v>1.41</v>
      </c>
      <c r="D3615" s="54">
        <v>113.0415</v>
      </c>
      <c r="E3615" s="207">
        <f t="shared" si="280"/>
        <v>1.39</v>
      </c>
      <c r="F3615" s="207">
        <f t="shared" si="281"/>
        <v>-2.0000000000000018E-2</v>
      </c>
      <c r="G3615" s="187">
        <f t="shared" si="282"/>
        <v>1.3857584447366579E-2</v>
      </c>
      <c r="H3615" s="187">
        <f t="shared" si="283"/>
        <v>0.21910764860902054</v>
      </c>
    </row>
    <row r="3616" spans="1:8" x14ac:dyDescent="0.35">
      <c r="A3616" s="204">
        <f>+'LIC MF Nifty 50 Index Fund - Gr'!A3625</f>
        <v>44936</v>
      </c>
      <c r="B3616" s="244">
        <f>+'LIC MF S &amp; P BSE Sensex ETF'!B1763</f>
        <v>90872.97</v>
      </c>
      <c r="C3616" s="207">
        <f t="shared" si="279"/>
        <v>-1.04</v>
      </c>
      <c r="D3616" s="54">
        <v>111.86579999999999</v>
      </c>
      <c r="E3616" s="207">
        <f t="shared" si="280"/>
        <v>-1.04</v>
      </c>
      <c r="F3616" s="207">
        <f t="shared" si="281"/>
        <v>0</v>
      </c>
      <c r="G3616" s="187">
        <f t="shared" si="282"/>
        <v>1.3857584447366579E-2</v>
      </c>
      <c r="H3616" s="187">
        <f t="shared" si="283"/>
        <v>0.21910764860902054</v>
      </c>
    </row>
    <row r="3617" spans="1:8" x14ac:dyDescent="0.35">
      <c r="A3617" s="204">
        <f>+'LIC MF Nifty 50 Index Fund - Gr'!A3626</f>
        <v>44937</v>
      </c>
      <c r="B3617" s="244">
        <f>+'LIC MF S &amp; P BSE Sensex ETF'!B1764</f>
        <v>90857.88</v>
      </c>
      <c r="C3617" s="207">
        <f t="shared" si="279"/>
        <v>-0.02</v>
      </c>
      <c r="D3617" s="54">
        <v>111.8439</v>
      </c>
      <c r="E3617" s="207">
        <f t="shared" si="280"/>
        <v>-0.02</v>
      </c>
      <c r="F3617" s="207">
        <f t="shared" si="281"/>
        <v>0</v>
      </c>
      <c r="G3617" s="187">
        <f t="shared" si="282"/>
        <v>1.3857701305678143E-2</v>
      </c>
      <c r="H3617" s="187">
        <f t="shared" si="283"/>
        <v>0.21910949630116086</v>
      </c>
    </row>
    <row r="3618" spans="1:8" x14ac:dyDescent="0.35">
      <c r="A3618" s="204">
        <f>+'LIC MF Nifty 50 Index Fund - Gr'!A3627</f>
        <v>44938</v>
      </c>
      <c r="B3618" s="244">
        <f>+'LIC MF S &amp; P BSE Sensex ETF'!B1765</f>
        <v>90634.96</v>
      </c>
      <c r="C3618" s="207">
        <f t="shared" si="279"/>
        <v>-0.25</v>
      </c>
      <c r="D3618" s="278">
        <v>111.5671</v>
      </c>
      <c r="E3618" s="207">
        <f t="shared" si="280"/>
        <v>-0.25</v>
      </c>
      <c r="F3618" s="207">
        <f t="shared" si="281"/>
        <v>0</v>
      </c>
      <c r="G3618" s="187">
        <f t="shared" si="282"/>
        <v>1.3857701305678141E-2</v>
      </c>
      <c r="H3618" s="187">
        <f t="shared" si="283"/>
        <v>0.21910949630116083</v>
      </c>
    </row>
    <row r="3619" spans="1:8" x14ac:dyDescent="0.35">
      <c r="A3619" s="204">
        <f>+'LIC MF Nifty 50 Index Fund - Gr'!A3628</f>
        <v>44939</v>
      </c>
      <c r="B3619" s="244">
        <f>+'LIC MF S &amp; P BSE Sensex ETF'!B1766</f>
        <v>91093.21</v>
      </c>
      <c r="C3619" s="207">
        <f t="shared" si="279"/>
        <v>0.51</v>
      </c>
      <c r="D3619" s="278">
        <v>112.1259</v>
      </c>
      <c r="E3619" s="207">
        <f t="shared" si="280"/>
        <v>0.5</v>
      </c>
      <c r="F3619" s="207">
        <f t="shared" si="281"/>
        <v>-1.0000000000000009E-2</v>
      </c>
      <c r="G3619" s="187">
        <f t="shared" si="282"/>
        <v>1.3769779023433569E-2</v>
      </c>
      <c r="H3619" s="187">
        <f t="shared" si="283"/>
        <v>0.21771932295629567</v>
      </c>
    </row>
    <row r="3620" spans="1:8" x14ac:dyDescent="0.35">
      <c r="A3620" s="204">
        <f>+'LIC MF Nifty 50 Index Fund - Gr'!A3629</f>
        <v>44942</v>
      </c>
      <c r="B3620" s="244">
        <f>+'LIC MF S &amp; P BSE Sensex ETF'!B1767</f>
        <v>90849.82</v>
      </c>
      <c r="C3620" s="207">
        <f t="shared" si="279"/>
        <v>-0.27</v>
      </c>
      <c r="D3620" s="54">
        <v>111.8169</v>
      </c>
      <c r="E3620" s="207">
        <f t="shared" si="280"/>
        <v>-0.28000000000000003</v>
      </c>
      <c r="F3620" s="207">
        <f t="shared" si="281"/>
        <v>-1.0000000000000009E-2</v>
      </c>
      <c r="G3620" s="187">
        <f t="shared" si="282"/>
        <v>1.3769426206988377E-2</v>
      </c>
      <c r="H3620" s="187">
        <f t="shared" si="283"/>
        <v>0.21771374443848185</v>
      </c>
    </row>
    <row r="3621" spans="1:8" x14ac:dyDescent="0.35">
      <c r="A3621" s="204">
        <f>+'LIC MF Nifty 50 Index Fund - Gr'!A3630</f>
        <v>44943</v>
      </c>
      <c r="B3621" s="244">
        <f>+'LIC MF S &amp; P BSE Sensex ETF'!B1768</f>
        <v>91700.6</v>
      </c>
      <c r="C3621" s="207">
        <f t="shared" si="279"/>
        <v>0.94</v>
      </c>
      <c r="D3621" s="54">
        <v>112.8561</v>
      </c>
      <c r="E3621" s="207">
        <f t="shared" si="280"/>
        <v>0.93</v>
      </c>
      <c r="F3621" s="207">
        <f t="shared" si="281"/>
        <v>-9.9999999999998979E-3</v>
      </c>
      <c r="G3621" s="187">
        <f t="shared" si="282"/>
        <v>1.3768955770998318E-2</v>
      </c>
      <c r="H3621" s="187">
        <f t="shared" si="283"/>
        <v>0.21770630619237233</v>
      </c>
    </row>
    <row r="3622" spans="1:8" x14ac:dyDescent="0.35">
      <c r="A3622" s="204">
        <f>+'LIC MF Nifty 50 Index Fund - Gr'!A3631</f>
        <v>44944</v>
      </c>
      <c r="B3622" s="244">
        <f>+'LIC MF S &amp; P BSE Sensex ETF'!B1769</f>
        <v>92290.240000000005</v>
      </c>
      <c r="C3622" s="207">
        <f t="shared" si="279"/>
        <v>0.64</v>
      </c>
      <c r="D3622" s="54">
        <v>113.5749</v>
      </c>
      <c r="E3622" s="207">
        <f t="shared" si="280"/>
        <v>0.64</v>
      </c>
      <c r="F3622" s="207">
        <f t="shared" si="281"/>
        <v>0</v>
      </c>
      <c r="G3622" s="187">
        <f t="shared" si="282"/>
        <v>1.3769426206988377E-2</v>
      </c>
      <c r="H3622" s="187">
        <f t="shared" si="283"/>
        <v>0.21771374443848185</v>
      </c>
    </row>
    <row r="3623" spans="1:8" x14ac:dyDescent="0.35">
      <c r="A3623" s="204">
        <f>+'LIC MF Nifty 50 Index Fund - Gr'!A3632</f>
        <v>44945</v>
      </c>
      <c r="B3623" s="244">
        <f>+'LIC MF S &amp; P BSE Sensex ETF'!B1770</f>
        <v>92021.11</v>
      </c>
      <c r="C3623" s="207">
        <f t="shared" si="279"/>
        <v>-0.28999999999999998</v>
      </c>
      <c r="D3623" s="54">
        <v>113.2415</v>
      </c>
      <c r="E3623" s="207">
        <f t="shared" si="280"/>
        <v>-0.28999999999999998</v>
      </c>
      <c r="F3623" s="207">
        <f t="shared" si="281"/>
        <v>0</v>
      </c>
      <c r="G3623" s="187">
        <f t="shared" si="282"/>
        <v>1.3769779023433569E-2</v>
      </c>
      <c r="H3623" s="187">
        <f t="shared" si="283"/>
        <v>0.21771932295629567</v>
      </c>
    </row>
    <row r="3624" spans="1:8" x14ac:dyDescent="0.35">
      <c r="A3624" s="204">
        <f>+'LIC MF Nifty 50 Index Fund - Gr'!A3633</f>
        <v>44946</v>
      </c>
      <c r="B3624" s="244">
        <f>+'LIC MF S &amp; P BSE Sensex ETF'!B1771</f>
        <v>91663.27</v>
      </c>
      <c r="C3624" s="207">
        <f t="shared" si="279"/>
        <v>-0.39</v>
      </c>
      <c r="D3624" s="369">
        <v>112.8</v>
      </c>
      <c r="E3624" s="207">
        <f t="shared" si="280"/>
        <v>-0.39</v>
      </c>
      <c r="F3624" s="207">
        <f t="shared" si="281"/>
        <v>0</v>
      </c>
      <c r="G3624" s="187">
        <f t="shared" si="282"/>
        <v>1.3769779023433569E-2</v>
      </c>
      <c r="H3624" s="187">
        <f t="shared" si="283"/>
        <v>0.21771932295629567</v>
      </c>
    </row>
    <row r="3625" spans="1:8" x14ac:dyDescent="0.35">
      <c r="A3625" s="204">
        <f>+'LIC MF Nifty 50 Index Fund - Gr'!A3634</f>
        <v>44949</v>
      </c>
      <c r="B3625" s="244">
        <f>+'LIC MF S &amp; P BSE Sensex ETF'!B1772</f>
        <v>92146.98</v>
      </c>
      <c r="C3625" s="207">
        <f t="shared" ref="C3625:C3626" si="285">ROUND(((B3625-B3624)/B3624)*100,2)</f>
        <v>0.53</v>
      </c>
      <c r="D3625" s="54">
        <v>113.38290000000001</v>
      </c>
      <c r="E3625" s="207">
        <f t="shared" ref="E3625:E3626" si="286">ROUND(((D3625-D3624)/D3624)*100,2)</f>
        <v>0.52</v>
      </c>
      <c r="F3625" s="207">
        <f t="shared" ref="F3625:F3626" si="287">+E3625-C3625</f>
        <v>-1.0000000000000009E-2</v>
      </c>
      <c r="G3625" s="187">
        <f t="shared" ref="G3625:G3626" si="288">+STDEV(F3377:F3625)</f>
        <v>1.3769426206988376E-2</v>
      </c>
      <c r="H3625" s="187">
        <f t="shared" ref="H3625:H3626" si="289">+G3625*(SQRT(250))</f>
        <v>0.21771374443848182</v>
      </c>
    </row>
    <row r="3626" spans="1:8" x14ac:dyDescent="0.35">
      <c r="A3626" s="204">
        <f>+'LIC MF Nifty 50 Index Fund - Gr'!A3635</f>
        <v>44950</v>
      </c>
      <c r="B3626" s="244">
        <f>+'LIC MF S &amp; P BSE Sensex ETF'!B1773</f>
        <v>92205</v>
      </c>
      <c r="C3626" s="207">
        <f t="shared" si="285"/>
        <v>0.06</v>
      </c>
      <c r="D3626" s="54">
        <v>113.45059999999999</v>
      </c>
      <c r="E3626" s="207">
        <f t="shared" si="286"/>
        <v>0.06</v>
      </c>
      <c r="F3626" s="207">
        <f t="shared" si="287"/>
        <v>0</v>
      </c>
      <c r="G3626" s="187">
        <f t="shared" si="288"/>
        <v>1.3769426206988376E-2</v>
      </c>
      <c r="H3626" s="187">
        <f t="shared" si="289"/>
        <v>0.21771374443848182</v>
      </c>
    </row>
    <row r="3627" spans="1:8" x14ac:dyDescent="0.35">
      <c r="A3627" s="204">
        <f>A3626+1</f>
        <v>44951</v>
      </c>
      <c r="B3627" s="244">
        <f>+'LIC MF S &amp; P BSE Sensex ETF'!B1774</f>
        <v>91035.13</v>
      </c>
      <c r="C3627" s="207">
        <f t="shared" ref="C3627" si="290">ROUND(((B3627-B3626)/B3626)*100,2)</f>
        <v>-1.27</v>
      </c>
      <c r="D3627" s="54">
        <v>112.0157</v>
      </c>
      <c r="E3627" s="207">
        <f t="shared" ref="E3627" si="291">ROUND(((D3627-D3626)/D3626)*100,2)</f>
        <v>-1.26</v>
      </c>
      <c r="F3627" s="207">
        <f t="shared" ref="F3627" si="292">+E3627-C3627</f>
        <v>1.0000000000000009E-2</v>
      </c>
      <c r="G3627" s="187">
        <f t="shared" ref="G3627" si="293">+STDEV(F3379:F3627)</f>
        <v>1.3769426206988376E-2</v>
      </c>
      <c r="H3627" s="187">
        <f t="shared" ref="H3627" si="294">+G3627*(SQRT(250))</f>
        <v>0.21771374443848182</v>
      </c>
    </row>
    <row r="3628" spans="1:8" x14ac:dyDescent="0.35">
      <c r="A3628" s="204">
        <f>A3627+2</f>
        <v>44953</v>
      </c>
      <c r="B3628" s="244">
        <f>+'LIC MF S &amp; P BSE Sensex ETF'!B1775</f>
        <v>89713.32</v>
      </c>
      <c r="C3628" s="207">
        <f t="shared" ref="C3628:C3629" si="295">ROUND(((B3628-B3627)/B3627)*100,2)</f>
        <v>-1.45</v>
      </c>
      <c r="D3628" s="54">
        <v>110.3913</v>
      </c>
      <c r="E3628" s="207">
        <f t="shared" ref="E3628:E3629" si="296">ROUND(((D3628-D3627)/D3627)*100,2)</f>
        <v>-1.45</v>
      </c>
      <c r="F3628" s="207">
        <f t="shared" ref="F3628:F3629" si="297">+E3628-C3628</f>
        <v>0</v>
      </c>
      <c r="G3628" s="187">
        <f t="shared" ref="G3628:G3629" si="298">+STDEV(F3380:F3628)</f>
        <v>1.3769779023433569E-2</v>
      </c>
      <c r="H3628" s="187">
        <f t="shared" ref="H3628:H3629" si="299">+G3628*(SQRT(250))</f>
        <v>0.21771932295629567</v>
      </c>
    </row>
    <row r="3629" spans="1:8" x14ac:dyDescent="0.35">
      <c r="A3629" s="204">
        <f>'LIC MF Nifty 50 ETF'!A1781</f>
        <v>44956</v>
      </c>
      <c r="B3629" s="244">
        <f>+'LIC MF S &amp; P BSE Sensex ETF'!B1776</f>
        <v>89969.63</v>
      </c>
      <c r="C3629" s="207">
        <f t="shared" si="295"/>
        <v>0.28999999999999998</v>
      </c>
      <c r="D3629" s="54">
        <v>110.6951</v>
      </c>
      <c r="E3629" s="207">
        <f t="shared" si="296"/>
        <v>0.28000000000000003</v>
      </c>
      <c r="F3629" s="207">
        <f t="shared" si="297"/>
        <v>-9.9999999999999534E-3</v>
      </c>
      <c r="G3629" s="187">
        <f t="shared" si="298"/>
        <v>1.3769779023433567E-2</v>
      </c>
      <c r="H3629" s="187">
        <f t="shared" si="299"/>
        <v>0.21771932295629565</v>
      </c>
    </row>
    <row r="3630" spans="1:8" x14ac:dyDescent="0.35">
      <c r="A3630" s="204">
        <f>'LIC MF Nifty 50 ETF'!A1782</f>
        <v>44957</v>
      </c>
      <c r="B3630" s="244">
        <f>+'LIC MF S &amp; P BSE Sensex ETF'!B1777</f>
        <v>90044.47</v>
      </c>
      <c r="C3630" s="207">
        <f t="shared" ref="C3630" si="300">ROUND(((B3630-B3629)/B3629)*100,2)</f>
        <v>0.08</v>
      </c>
      <c r="D3630" s="54">
        <v>110.78489999999999</v>
      </c>
      <c r="E3630" s="207">
        <f t="shared" ref="E3630" si="301">ROUND(((D3630-D3629)/D3629)*100,2)</f>
        <v>0.08</v>
      </c>
      <c r="F3630" s="207">
        <f t="shared" ref="F3630" si="302">+E3630-C3630</f>
        <v>0</v>
      </c>
      <c r="G3630" s="187">
        <f t="shared" ref="G3630" si="303">+STDEV(F3382:F3630)</f>
        <v>1.3770014229374865E-2</v>
      </c>
      <c r="H3630" s="187">
        <f t="shared" ref="H3630" si="304">+G3630*(SQRT(250))</f>
        <v>0.21772304188876418</v>
      </c>
    </row>
    <row r="3631" spans="1:8" x14ac:dyDescent="0.35">
      <c r="A3631" s="204">
        <f>'LIC MF Nifty 50 ETF'!A1783</f>
        <v>44958</v>
      </c>
      <c r="B3631" s="244">
        <f>+'LIC MF S &amp; P BSE Sensex ETF'!B1778</f>
        <v>90283.65</v>
      </c>
      <c r="C3631" s="207">
        <f t="shared" ref="C3631" si="305">ROUND(((B3631-B3630)/B3630)*100,2)</f>
        <v>0.27</v>
      </c>
      <c r="D3631" s="54">
        <v>111.0735</v>
      </c>
      <c r="E3631" s="207">
        <f t="shared" ref="E3631" si="306">ROUND(((D3631-D3630)/D3630)*100,2)</f>
        <v>0.26</v>
      </c>
      <c r="F3631" s="207">
        <f t="shared" ref="F3631" si="307">+E3631-C3631</f>
        <v>-1.0000000000000009E-2</v>
      </c>
      <c r="G3631" s="187">
        <f t="shared" ref="G3631" si="308">+STDEV(F3383:F3631)</f>
        <v>1.3740110860425946E-2</v>
      </c>
      <c r="H3631" s="187">
        <f t="shared" ref="H3631" si="309">+G3631*(SQRT(250))</f>
        <v>0.21725022811080949</v>
      </c>
    </row>
    <row r="3632" spans="1:8" x14ac:dyDescent="0.35">
      <c r="A3632" s="204">
        <f>'LIC MF Nifty 50 ETF'!A1784</f>
        <v>44959</v>
      </c>
      <c r="B3632" s="244">
        <f>+'LIC MF S &amp; P BSE Sensex ETF'!B1779</f>
        <v>90622.6</v>
      </c>
      <c r="C3632" s="207">
        <f t="shared" ref="C3632" si="310">ROUND(((B3632-B3631)/B3631)*100,2)</f>
        <v>0.38</v>
      </c>
      <c r="D3632" s="54">
        <v>111.4838</v>
      </c>
      <c r="E3632" s="207">
        <f t="shared" ref="E3632" si="311">ROUND(((D3632-D3631)/D3631)*100,2)</f>
        <v>0.37</v>
      </c>
      <c r="F3632" s="207">
        <f t="shared" ref="F3632" si="312">+E3632-C3632</f>
        <v>-1.0000000000000009E-2</v>
      </c>
      <c r="G3632" s="187">
        <f t="shared" ref="G3632" si="313">+STDEV(F3384:F3632)</f>
        <v>1.3709669798737436E-2</v>
      </c>
      <c r="H3632" s="187">
        <f t="shared" ref="H3632" si="314">+G3632*(SQRT(250))</f>
        <v>0.21676891266416257</v>
      </c>
    </row>
    <row r="3633" spans="1:8" x14ac:dyDescent="0.35">
      <c r="A3633" s="204">
        <f>'LIC MF Nifty 50 ETF'!A1785</f>
        <v>44960</v>
      </c>
      <c r="B3633" s="244">
        <f>+'LIC MF S &amp; P BSE Sensex ETF'!B1780</f>
        <v>92024.87</v>
      </c>
      <c r="C3633" s="207">
        <f t="shared" ref="C3633" si="315">ROUND(((B3633-B3632)/B3632)*100,2)</f>
        <v>1.55</v>
      </c>
      <c r="D3633" s="54">
        <v>113.2003</v>
      </c>
      <c r="E3633" s="207">
        <f t="shared" ref="E3633" si="316">ROUND(((D3633-D3632)/D3632)*100,2)</f>
        <v>1.54</v>
      </c>
      <c r="F3633" s="207">
        <f t="shared" ref="F3633" si="317">+E3633-C3633</f>
        <v>-1.0000000000000009E-2</v>
      </c>
      <c r="G3633" s="187">
        <f t="shared" ref="G3633" si="318">+STDEV(F3385:F3633)</f>
        <v>1.3708961062802234E-2</v>
      </c>
      <c r="H3633" s="187">
        <f t="shared" ref="H3633" si="319">+G3633*(SQRT(250))</f>
        <v>0.21675770656508833</v>
      </c>
    </row>
    <row r="3634" spans="1:8" x14ac:dyDescent="0.35">
      <c r="A3634" s="204">
        <f>'LIC MF Nifty 50 ETF'!A1786</f>
        <v>44963</v>
      </c>
      <c r="B3634" s="244">
        <f>+'LIC MF S &amp; P BSE Sensex ETF'!B1781</f>
        <v>91518.2</v>
      </c>
      <c r="C3634" s="207">
        <f t="shared" ref="C3634" si="320">ROUND(((B3634-B3633)/B3633)*100,2)</f>
        <v>-0.55000000000000004</v>
      </c>
      <c r="D3634" s="54">
        <v>112.5694</v>
      </c>
      <c r="E3634" s="207">
        <f t="shared" ref="E3634" si="321">ROUND(((D3634-D3633)/D3633)*100,2)</f>
        <v>-0.56000000000000005</v>
      </c>
      <c r="F3634" s="207">
        <f t="shared" ref="F3634" si="322">+E3634-C3634</f>
        <v>-1.0000000000000009E-2</v>
      </c>
      <c r="G3634" s="187">
        <f t="shared" ref="G3634" si="323">+STDEV(F3386:F3634)</f>
        <v>1.3708134157898533E-2</v>
      </c>
      <c r="H3634" s="187">
        <f t="shared" ref="H3634" si="324">+G3634*(SQRT(250))</f>
        <v>0.21674463205056804</v>
      </c>
    </row>
    <row r="3635" spans="1:8" x14ac:dyDescent="0.35">
      <c r="A3635" s="204">
        <f>'LIC MF Nifty 50 ETF'!A1787</f>
        <v>44964</v>
      </c>
      <c r="B3635" s="244">
        <f>+'LIC MF S &amp; P BSE Sensex ETF'!B1782</f>
        <v>91184.15</v>
      </c>
      <c r="C3635" s="207">
        <f t="shared" ref="C3635" si="325">ROUND(((B3635-B3634)/B3634)*100,2)</f>
        <v>-0.37</v>
      </c>
      <c r="D3635" s="54">
        <v>112.1596</v>
      </c>
      <c r="E3635" s="207">
        <f t="shared" ref="E3635" si="326">ROUND(((D3635-D3634)/D3634)*100,2)</f>
        <v>-0.36</v>
      </c>
      <c r="F3635" s="207">
        <f t="shared" ref="F3635" si="327">+E3635-C3635</f>
        <v>1.0000000000000009E-2</v>
      </c>
      <c r="G3635" s="187">
        <f t="shared" ref="G3635" si="328">+STDEV(F3387:F3635)</f>
        <v>1.3739050098289787E-2</v>
      </c>
      <c r="H3635" s="187">
        <f t="shared" ref="H3635" si="329">+G3635*(SQRT(250))</f>
        <v>0.21723345598877986</v>
      </c>
    </row>
    <row r="3636" spans="1:8" x14ac:dyDescent="0.35">
      <c r="A3636" s="204">
        <f>'LIC MF Nifty 50 ETF'!A1788</f>
        <v>44965</v>
      </c>
      <c r="B3636" s="244">
        <f>+'LIC MF S &amp; P BSE Sensex ETF'!B1783</f>
        <v>91788.97</v>
      </c>
      <c r="C3636" s="207">
        <f t="shared" ref="C3636" si="330">ROUND(((B3636-B3635)/B3635)*100,2)</f>
        <v>0.66</v>
      </c>
      <c r="D3636" s="54">
        <v>112.89230000000001</v>
      </c>
      <c r="E3636" s="207">
        <f t="shared" ref="E3636" si="331">ROUND(((D3636-D3635)/D3635)*100,2)</f>
        <v>0.65</v>
      </c>
      <c r="F3636" s="207">
        <f t="shared" ref="F3636" si="332">+E3636-C3636</f>
        <v>-1.0000000000000009E-2</v>
      </c>
      <c r="G3636" s="187">
        <f t="shared" ref="G3636" si="333">+STDEV(F3388:F3636)</f>
        <v>1.3739050098289789E-2</v>
      </c>
      <c r="H3636" s="187">
        <f t="shared" ref="H3636" si="334">+G3636*(SQRT(250))</f>
        <v>0.21723345598877988</v>
      </c>
    </row>
    <row r="3637" spans="1:8" x14ac:dyDescent="0.35">
      <c r="A3637" s="204">
        <f>'LIC MF Nifty 50 ETF'!A1789</f>
        <v>44966</v>
      </c>
      <c r="B3637" s="244">
        <f>+'LIC MF S &amp; P BSE Sensex ETF'!B1784</f>
        <v>92004.479999999996</v>
      </c>
      <c r="C3637" s="207">
        <f t="shared" ref="C3637" si="335">ROUND(((B3637-B3636)/B3636)*100,2)</f>
        <v>0.23</v>
      </c>
      <c r="D3637" s="54">
        <v>113.1529</v>
      </c>
      <c r="E3637" s="207">
        <f t="shared" ref="E3637" si="336">ROUND(((D3637-D3636)/D3636)*100,2)</f>
        <v>0.23</v>
      </c>
      <c r="F3637" s="207">
        <f t="shared" ref="F3637" si="337">+E3637-C3637</f>
        <v>0</v>
      </c>
      <c r="G3637" s="187">
        <f t="shared" ref="G3637" si="338">+STDEV(F3389:F3637)</f>
        <v>1.3739639420698224E-2</v>
      </c>
      <c r="H3637" s="187">
        <f t="shared" ref="H3637" si="339">+G3637*(SQRT(250))</f>
        <v>0.21724277399421404</v>
      </c>
    </row>
    <row r="3638" spans="1:8" x14ac:dyDescent="0.35">
      <c r="A3638" s="204">
        <f>'LIC MF Nifty 50 ETF'!A1790</f>
        <v>44967</v>
      </c>
      <c r="B3638" s="244">
        <f>+'LIC MF S &amp; P BSE Sensex ETF'!B1785</f>
        <v>91817.57</v>
      </c>
      <c r="C3638" s="207">
        <f t="shared" ref="C3638" si="340">ROUND(((B3638-B3637)/B3637)*100,2)</f>
        <v>-0.2</v>
      </c>
      <c r="D3638" s="54">
        <v>112.9212</v>
      </c>
      <c r="E3638" s="207">
        <f t="shared" ref="E3638" si="341">ROUND(((D3638-D3637)/D3637)*100,2)</f>
        <v>-0.2</v>
      </c>
      <c r="F3638" s="207">
        <f t="shared" ref="F3638" si="342">+E3638-C3638</f>
        <v>0</v>
      </c>
      <c r="G3638" s="187">
        <f t="shared" ref="G3638" si="343">+STDEV(F3390:F3638)</f>
        <v>1.3740110860425946E-2</v>
      </c>
      <c r="H3638" s="187">
        <f t="shared" ref="H3638" si="344">+G3638*(SQRT(250))</f>
        <v>0.21725022811080949</v>
      </c>
    </row>
    <row r="3639" spans="1:8" x14ac:dyDescent="0.35">
      <c r="A3639" s="204">
        <f>'LIC MF Nifty 50 ETF'!A1791</f>
        <v>44970</v>
      </c>
      <c r="B3639" s="244">
        <f>+'LIC MF S &amp; P BSE Sensex ETF'!B1786</f>
        <v>91438.01</v>
      </c>
      <c r="C3639" s="207">
        <f t="shared" ref="C3639" si="345">ROUND(((B3639-B3638)/B3638)*100,2)</f>
        <v>-0.41</v>
      </c>
      <c r="D3639" s="54">
        <v>112.4466</v>
      </c>
      <c r="E3639" s="207">
        <f t="shared" ref="E3639" si="346">ROUND(((D3639-D3638)/D3638)*100,2)</f>
        <v>-0.42</v>
      </c>
      <c r="F3639" s="207">
        <f t="shared" ref="F3639" si="347">+E3639-C3639</f>
        <v>-1.0000000000000009E-2</v>
      </c>
      <c r="G3639" s="187">
        <f t="shared" ref="G3639" si="348">+STDEV(F3391:F3639)</f>
        <v>1.3740110860425946E-2</v>
      </c>
      <c r="H3639" s="187">
        <f t="shared" ref="H3639" si="349">+G3639*(SQRT(250))</f>
        <v>0.21725022811080949</v>
      </c>
    </row>
    <row r="3640" spans="1:8" x14ac:dyDescent="0.35">
      <c r="A3640" s="204">
        <f>'LIC MF Nifty 50 ETF'!A1792</f>
        <v>44971</v>
      </c>
      <c r="B3640" s="244">
        <f>+'LIC MF S &amp; P BSE Sensex ETF'!B1787</f>
        <v>92346.49</v>
      </c>
      <c r="C3640" s="207">
        <f t="shared" ref="C3640" si="350">ROUND(((B3640-B3639)/B3639)*100,2)</f>
        <v>0.99</v>
      </c>
      <c r="D3640" s="54">
        <v>113.5573</v>
      </c>
      <c r="E3640" s="207">
        <f t="shared" ref="E3640" si="351">ROUND(((D3640-D3639)/D3639)*100,2)</f>
        <v>0.99</v>
      </c>
      <c r="F3640" s="207">
        <f t="shared" ref="F3640" si="352">+E3640-C3640</f>
        <v>0</v>
      </c>
      <c r="G3640" s="187">
        <f t="shared" ref="G3640" si="353">+STDEV(F3392:F3640)</f>
        <v>1.3740110860425946E-2</v>
      </c>
      <c r="H3640" s="187">
        <f t="shared" ref="H3640" si="354">+G3640*(SQRT(250))</f>
        <v>0.21725022811080949</v>
      </c>
    </row>
    <row r="3641" spans="1:8" x14ac:dyDescent="0.35">
      <c r="A3641" s="204">
        <f>'LIC MF Nifty 50 ETF'!A1793</f>
        <v>44972</v>
      </c>
      <c r="B3641" s="244">
        <f>+'LIC MF S &amp; P BSE Sensex ETF'!B1788</f>
        <v>92784.13</v>
      </c>
      <c r="C3641" s="207">
        <f t="shared" ref="C3641" si="355">ROUND(((B3641-B3640)/B3640)*100,2)</f>
        <v>0.47</v>
      </c>
      <c r="D3641" s="54">
        <v>114.08969999999999</v>
      </c>
      <c r="E3641" s="207">
        <f t="shared" ref="E3641" si="356">ROUND(((D3641-D3640)/D3640)*100,2)</f>
        <v>0.47</v>
      </c>
      <c r="F3641" s="207">
        <f t="shared" ref="F3641" si="357">+E3641-C3641</f>
        <v>0</v>
      </c>
      <c r="G3641" s="187">
        <f t="shared" ref="G3641" si="358">+STDEV(F3393:F3641)</f>
        <v>1.3740464429606733E-2</v>
      </c>
      <c r="H3641" s="187">
        <f t="shared" ref="H3641" si="359">+G3641*(SQRT(250))</f>
        <v>0.21725581853041812</v>
      </c>
    </row>
    <row r="3642" spans="1:8" x14ac:dyDescent="0.35">
      <c r="A3642" s="204">
        <f>'LIC MF Nifty 50 ETF'!A1794</f>
        <v>44973</v>
      </c>
      <c r="B3642" s="244">
        <f>+'LIC MF S &amp; P BSE Sensex ETF'!B1789</f>
        <v>92851.4</v>
      </c>
      <c r="C3642" s="207">
        <f t="shared" ref="C3642" si="360">ROUND(((B3642-B3641)/B3641)*100,2)</f>
        <v>7.0000000000000007E-2</v>
      </c>
      <c r="D3642" s="54">
        <v>114.16849999999999</v>
      </c>
      <c r="E3642" s="207">
        <f t="shared" ref="E3642" si="361">ROUND(((D3642-D3641)/D3641)*100,2)</f>
        <v>7.0000000000000007E-2</v>
      </c>
      <c r="F3642" s="207">
        <f t="shared" ref="F3642" si="362">+E3642-C3642</f>
        <v>0</v>
      </c>
      <c r="G3642" s="187">
        <f t="shared" ref="G3642" si="363">+STDEV(F3394:F3642)</f>
        <v>1.3711441478301157E-2</v>
      </c>
      <c r="H3642" s="187">
        <f t="shared" ref="H3642" si="364">+G3642*(SQRT(250))</f>
        <v>0.21679692537768921</v>
      </c>
    </row>
    <row r="3643" spans="1:8" x14ac:dyDescent="0.35">
      <c r="A3643" s="204">
        <f>'LIC MF Nifty 50 ETF'!A1795</f>
        <v>44974</v>
      </c>
      <c r="B3643" s="244">
        <f>+'LIC MF S &amp; P BSE Sensex ETF'!B1790</f>
        <v>92371.48</v>
      </c>
      <c r="C3643" s="207">
        <f t="shared" ref="C3643" si="365">ROUND(((B3643-B3642)/B3642)*100,2)</f>
        <v>-0.52</v>
      </c>
      <c r="D3643" s="54">
        <v>113.5792</v>
      </c>
      <c r="E3643" s="207">
        <f t="shared" ref="E3643" si="366">ROUND(((D3643-D3642)/D3642)*100,2)</f>
        <v>-0.52</v>
      </c>
      <c r="F3643" s="207">
        <f t="shared" ref="F3643" si="367">+E3643-C3643</f>
        <v>0</v>
      </c>
      <c r="G3643" s="187">
        <f t="shared" ref="G3643" si="368">+STDEV(F3395:F3643)</f>
        <v>1.3711441478301157E-2</v>
      </c>
      <c r="H3643" s="187">
        <f t="shared" ref="H3643" si="369">+G3643*(SQRT(250))</f>
        <v>0.21679692537768921</v>
      </c>
    </row>
    <row r="3644" spans="1:8" x14ac:dyDescent="0.35">
      <c r="A3644" s="204">
        <f>'LIC MF Nifty 50 ETF'!A1796</f>
        <v>44977</v>
      </c>
      <c r="B3644" s="244">
        <f>+'LIC MF S &amp; P BSE Sensex ETF'!B1791</f>
        <v>91900.5</v>
      </c>
      <c r="C3644" s="207">
        <f t="shared" ref="C3644" si="370">ROUND(((B3644-B3643)/B3643)*100,2)</f>
        <v>-0.51</v>
      </c>
      <c r="D3644" s="54">
        <v>112.9926</v>
      </c>
      <c r="E3644" s="207">
        <f t="shared" ref="E3644" si="371">ROUND(((D3644-D3643)/D3643)*100,2)</f>
        <v>-0.52</v>
      </c>
      <c r="F3644" s="207">
        <f t="shared" ref="F3644" si="372">+E3644-C3644</f>
        <v>-1.0000000000000009E-2</v>
      </c>
      <c r="G3644" s="187">
        <f t="shared" ref="G3644" si="373">+STDEV(F3396:F3644)</f>
        <v>1.3711323373452317E-2</v>
      </c>
      <c r="H3644" s="187">
        <f t="shared" ref="H3644" si="374">+G3644*(SQRT(250))</f>
        <v>0.21679505797606399</v>
      </c>
    </row>
    <row r="3645" spans="1:8" x14ac:dyDescent="0.35">
      <c r="A3645" s="204">
        <f>'LIC MF Nifty 50 ETF'!A1797</f>
        <v>44978</v>
      </c>
      <c r="B3645" s="244">
        <f>+'LIC MF S &amp; P BSE Sensex ETF'!B1792</f>
        <v>91872.01</v>
      </c>
      <c r="C3645" s="207">
        <f t="shared" ref="C3645" si="375">ROUND(((B3645-B3644)/B3644)*100,2)</f>
        <v>-0.03</v>
      </c>
      <c r="D3645" s="54">
        <v>112.9554</v>
      </c>
      <c r="E3645" s="207">
        <f t="shared" ref="E3645" si="376">ROUND(((D3645-D3644)/D3644)*100,2)</f>
        <v>-0.03</v>
      </c>
      <c r="F3645" s="207">
        <f t="shared" ref="F3645" si="377">+E3645-C3645</f>
        <v>0</v>
      </c>
      <c r="G3645" s="187">
        <f t="shared" ref="G3645" si="378">+STDEV(F3397:F3645)</f>
        <v>1.3711323373452317E-2</v>
      </c>
      <c r="H3645" s="187">
        <f t="shared" ref="H3645" si="379">+G3645*(SQRT(250))</f>
        <v>0.21679505797606399</v>
      </c>
    </row>
    <row r="3646" spans="1:8" x14ac:dyDescent="0.35">
      <c r="A3646" s="204">
        <f>'LIC MF Nifty 50 ETF'!A1798</f>
        <v>44979</v>
      </c>
      <c r="B3646" s="244">
        <f>+'LIC MF S &amp; P BSE Sensex ETF'!B1793</f>
        <v>90467.21</v>
      </c>
      <c r="C3646" s="207">
        <f t="shared" ref="C3646" si="380">ROUND(((B3646-B3645)/B3645)*100,2)</f>
        <v>-1.53</v>
      </c>
      <c r="D3646" s="54">
        <v>111.23260000000001</v>
      </c>
      <c r="E3646" s="207">
        <f t="shared" ref="E3646" si="381">ROUND(((D3646-D3645)/D3645)*100,2)</f>
        <v>-1.53</v>
      </c>
      <c r="F3646" s="207">
        <f t="shared" ref="F3646" si="382">+E3646-C3646</f>
        <v>0</v>
      </c>
      <c r="G3646" s="187">
        <f t="shared" ref="G3646" si="383">+STDEV(F3398:F3646)</f>
        <v>1.3711441478301157E-2</v>
      </c>
      <c r="H3646" s="187">
        <f t="shared" ref="H3646" si="384">+G3646*(SQRT(250))</f>
        <v>0.21679692537768921</v>
      </c>
    </row>
    <row r="3647" spans="1:8" x14ac:dyDescent="0.35">
      <c r="A3647" s="204">
        <f>'LIC MF Nifty 50 ETF'!A1799</f>
        <v>44980</v>
      </c>
      <c r="B3647" s="244">
        <f>+'LIC MF S &amp; P BSE Sensex ETF'!B1794</f>
        <v>90256.45</v>
      </c>
      <c r="C3647" s="207">
        <f t="shared" ref="C3647" si="385">ROUND(((B3647-B3646)/B3646)*100,2)</f>
        <v>-0.23</v>
      </c>
      <c r="D3647" s="54">
        <v>110.9708</v>
      </c>
      <c r="E3647" s="207">
        <f t="shared" ref="E3647" si="386">ROUND(((D3647-D3646)/D3646)*100,2)</f>
        <v>-0.24</v>
      </c>
      <c r="F3647" s="207">
        <f t="shared" ref="F3647" si="387">+E3647-C3647</f>
        <v>-9.9999999999999811E-3</v>
      </c>
      <c r="G3647" s="187">
        <f t="shared" ref="G3647" si="388">+STDEV(F3399:F3647)</f>
        <v>1.3711323373452317E-2</v>
      </c>
      <c r="H3647" s="187">
        <f t="shared" ref="H3647" si="389">+G3647*(SQRT(250))</f>
        <v>0.21679505797606399</v>
      </c>
    </row>
    <row r="3648" spans="1:8" x14ac:dyDescent="0.35">
      <c r="A3648" s="204">
        <f>'LIC MF Nifty 50 ETF'!A1800</f>
        <v>44981</v>
      </c>
      <c r="B3648" s="244">
        <f>+'LIC MF S &amp; P BSE Sensex ETF'!B1795</f>
        <v>90041.64</v>
      </c>
      <c r="C3648" s="207">
        <f t="shared" ref="C3648" si="390">ROUND(((B3648-B3647)/B3647)*100,2)</f>
        <v>-0.24</v>
      </c>
      <c r="D3648" s="54">
        <v>110.70399999999999</v>
      </c>
      <c r="E3648" s="207">
        <f t="shared" ref="E3648" si="391">ROUND(((D3648-D3647)/D3647)*100,2)</f>
        <v>-0.24</v>
      </c>
      <c r="F3648" s="207">
        <f t="shared" ref="F3648" si="392">+E3648-C3648</f>
        <v>0</v>
      </c>
      <c r="G3648" s="187">
        <f t="shared" ref="G3648" si="393">+STDEV(F3400:F3648)</f>
        <v>1.3711323373452317E-2</v>
      </c>
      <c r="H3648" s="187">
        <f t="shared" ref="H3648" si="394">+G3648*(SQRT(250))</f>
        <v>0.21679505797606399</v>
      </c>
    </row>
    <row r="3649" spans="1:8" x14ac:dyDescent="0.35">
      <c r="A3649" s="204">
        <f>'LIC MF Nifty 50 ETF'!A1801</f>
        <v>44984</v>
      </c>
      <c r="B3649" s="244">
        <f>+'LIC MF S &amp; P BSE Sensex ETF'!B1796</f>
        <v>89775.76</v>
      </c>
      <c r="C3649" s="207">
        <f t="shared" ref="C3649" si="395">ROUND(((B3649-B3648)/B3648)*100,2)</f>
        <v>-0.3</v>
      </c>
      <c r="D3649" s="54">
        <v>110.3674</v>
      </c>
      <c r="E3649" s="207">
        <f t="shared" ref="E3649" si="396">ROUND(((D3649-D3648)/D3648)*100,2)</f>
        <v>-0.3</v>
      </c>
      <c r="F3649" s="207">
        <f t="shared" ref="F3649" si="397">+E3649-C3649</f>
        <v>0</v>
      </c>
      <c r="G3649" s="187">
        <f t="shared" ref="G3649" si="398">+STDEV(F3401:F3649)</f>
        <v>1.3622218615379147E-2</v>
      </c>
      <c r="H3649" s="187">
        <f t="shared" ref="H3649" si="399">+G3649*(SQRT(250))</f>
        <v>0.21538618804671655</v>
      </c>
    </row>
    <row r="3650" spans="1:8" x14ac:dyDescent="0.35">
      <c r="A3650" s="204">
        <f>'LIC MF Nifty 50 ETF'!A1802</f>
        <v>44985</v>
      </c>
      <c r="B3650" s="244">
        <f>+'LIC MF S &amp; P BSE Sensex ETF'!B1797</f>
        <v>89281.77</v>
      </c>
      <c r="C3650" s="207">
        <f t="shared" ref="C3650" si="400">ROUND(((B3650-B3649)/B3649)*100,2)</f>
        <v>-0.55000000000000004</v>
      </c>
      <c r="D3650" s="54">
        <v>109.758</v>
      </c>
      <c r="E3650" s="207">
        <f t="shared" ref="E3650" si="401">ROUND(((D3650-D3649)/D3649)*100,2)</f>
        <v>-0.55000000000000004</v>
      </c>
      <c r="F3650" s="207">
        <f t="shared" ref="F3650" si="402">+E3650-C3650</f>
        <v>0</v>
      </c>
      <c r="G3650" s="187">
        <f t="shared" ref="G3650" si="403">+STDEV(F3402:F3650)</f>
        <v>1.353384342067907E-2</v>
      </c>
      <c r="H3650" s="187">
        <f t="shared" ref="H3650" si="404">+G3650*(SQRT(250))</f>
        <v>0.21398885352715111</v>
      </c>
    </row>
    <row r="3651" spans="1:8" x14ac:dyDescent="0.35">
      <c r="A3651" s="204">
        <f>'LIC MF Nifty 50 ETF'!A1803</f>
        <v>44986</v>
      </c>
      <c r="B3651" s="244">
        <f>+'LIC MF S &amp; P BSE Sensex ETF'!B1798</f>
        <v>89961.600000000006</v>
      </c>
      <c r="C3651" s="207">
        <f t="shared" ref="C3651" si="405">ROUND(((B3651-B3650)/B3650)*100,2)</f>
        <v>0.76</v>
      </c>
      <c r="D3651" s="54">
        <v>110.5882</v>
      </c>
      <c r="E3651" s="207">
        <f t="shared" ref="E3651" si="406">ROUND(((D3651-D3650)/D3650)*100,2)</f>
        <v>0.76</v>
      </c>
      <c r="F3651" s="207">
        <f t="shared" ref="F3651" si="407">+E3651-C3651</f>
        <v>0</v>
      </c>
      <c r="G3651" s="187">
        <f t="shared" ref="G3651" si="408">+STDEV(F3403:F3651)</f>
        <v>1.350389674727474E-2</v>
      </c>
      <c r="H3651" s="187">
        <f t="shared" ref="H3651" si="409">+G3651*(SQRT(250))</f>
        <v>0.21351535504563676</v>
      </c>
    </row>
    <row r="3652" spans="1:8" x14ac:dyDescent="0.35">
      <c r="A3652" s="204">
        <f>'LIC MF Nifty 50 ETF'!A1804</f>
        <v>44987</v>
      </c>
      <c r="B3652" s="244">
        <f>+'LIC MF S &amp; P BSE Sensex ETF'!B1799</f>
        <v>89201.88</v>
      </c>
      <c r="C3652" s="207">
        <f t="shared" ref="C3652:C3654" si="410">ROUND(((B3652-B3651)/B3651)*100,2)</f>
        <v>-0.84</v>
      </c>
      <c r="D3652" s="54">
        <v>109.6537</v>
      </c>
      <c r="E3652" s="207">
        <f t="shared" ref="E3652" si="411">ROUND(((D3652-D3651)/D3651)*100,2)</f>
        <v>-0.85</v>
      </c>
      <c r="F3652" s="207">
        <f t="shared" ref="F3652" si="412">+E3652-C3652</f>
        <v>-1.0000000000000009E-2</v>
      </c>
      <c r="G3652" s="187">
        <f t="shared" ref="G3652" si="413">+STDEV(F3404:F3652)</f>
        <v>1.3504016666257302E-2</v>
      </c>
      <c r="H3652" s="187">
        <f t="shared" ref="H3652" si="414">+G3652*(SQRT(250))</f>
        <v>0.21351725113123468</v>
      </c>
    </row>
    <row r="3653" spans="1:8" x14ac:dyDescent="0.35">
      <c r="A3653" s="204">
        <f>'LIC MF Nifty 50 ETF'!A1805</f>
        <v>44988</v>
      </c>
      <c r="B3653" s="244">
        <f>+'LIC MF S &amp; P BSE Sensex ETF'!B1800</f>
        <v>90564.09</v>
      </c>
      <c r="C3653" s="207">
        <f t="shared" si="410"/>
        <v>1.53</v>
      </c>
      <c r="D3653" s="54">
        <v>111.30719999999999</v>
      </c>
      <c r="E3653" s="207">
        <f t="shared" ref="E3653:E3654" si="415">ROUND(((D3653-D3652)/D3652)*100,2)</f>
        <v>1.51</v>
      </c>
      <c r="F3653" s="207">
        <f t="shared" ref="F3653:F3654" si="416">+E3653-C3653</f>
        <v>-2.0000000000000018E-2</v>
      </c>
      <c r="G3653" s="187">
        <f t="shared" ref="G3653:G3654" si="417">+STDEV(F3405:F3653)</f>
        <v>1.3533723765984015E-2</v>
      </c>
      <c r="H3653" s="187">
        <f t="shared" ref="H3653:H3654" si="418">+G3653*(SQRT(250))</f>
        <v>0.21398696162030559</v>
      </c>
    </row>
    <row r="3654" spans="1:8" x14ac:dyDescent="0.35">
      <c r="A3654" s="204">
        <f>'LIC MF Nifty 50 ETF'!A1806</f>
        <v>44991</v>
      </c>
      <c r="B3654" s="244">
        <f>+'LIC MF S &amp; P BSE Sensex ETF'!B1801</f>
        <v>91193.25</v>
      </c>
      <c r="C3654" s="207">
        <f t="shared" si="410"/>
        <v>0.69</v>
      </c>
      <c r="D3654" s="54">
        <v>112.06699999999999</v>
      </c>
      <c r="E3654" s="207">
        <f t="shared" si="415"/>
        <v>0.68</v>
      </c>
      <c r="F3654" s="207">
        <f t="shared" si="416"/>
        <v>-9.9999999999998979E-3</v>
      </c>
      <c r="G3654" s="187">
        <f t="shared" si="417"/>
        <v>1.350329713638744E-2</v>
      </c>
      <c r="H3654" s="187">
        <f t="shared" si="418"/>
        <v>0.21350587436506827</v>
      </c>
    </row>
  </sheetData>
  <mergeCells count="6">
    <mergeCell ref="V6:Y6"/>
    <mergeCell ref="A1:N1"/>
    <mergeCell ref="A2:N2"/>
    <mergeCell ref="A3:H3"/>
    <mergeCell ref="A4:N4"/>
    <mergeCell ref="Q6:T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8D0D4-C3B3-453B-B57D-DF4480F98D6E}">
  <dimension ref="A5:Q420"/>
  <sheetViews>
    <sheetView workbookViewId="0">
      <pane xSplit="1" ySplit="7" topLeftCell="B411" activePane="bottomRight" state="frozen"/>
      <selection pane="topRight" activeCell="B1" sqref="B1"/>
      <selection pane="bottomLeft" activeCell="A8" sqref="A8"/>
      <selection pane="bottomRight" activeCell="H420" sqref="H420"/>
    </sheetView>
  </sheetViews>
  <sheetFormatPr defaultRowHeight="12.5" x14ac:dyDescent="0.25"/>
  <cols>
    <col min="1" max="1" width="10.1796875" bestFit="1" customWidth="1"/>
    <col min="2" max="2" width="33" bestFit="1" customWidth="1"/>
    <col min="4" max="4" width="28.81640625" bestFit="1" customWidth="1"/>
    <col min="8" max="8" width="10.26953125" bestFit="1" customWidth="1"/>
  </cols>
  <sheetData>
    <row r="5" spans="1:8" ht="13" x14ac:dyDescent="0.3">
      <c r="A5" s="246"/>
      <c r="B5" s="247"/>
      <c r="C5" s="248" t="s">
        <v>3</v>
      </c>
      <c r="D5" s="248"/>
      <c r="E5" s="248" t="s">
        <v>5</v>
      </c>
      <c r="F5" s="248" t="s">
        <v>6</v>
      </c>
      <c r="G5" s="248" t="s">
        <v>7</v>
      </c>
      <c r="H5" s="248" t="s">
        <v>8</v>
      </c>
    </row>
    <row r="6" spans="1:8" ht="13" x14ac:dyDescent="0.3">
      <c r="A6" s="196"/>
      <c r="B6" s="197" t="s">
        <v>10</v>
      </c>
      <c r="C6" s="198" t="s">
        <v>11</v>
      </c>
      <c r="D6" s="199" t="s">
        <v>64</v>
      </c>
      <c r="E6" s="198" t="s">
        <v>11</v>
      </c>
      <c r="F6" s="198"/>
      <c r="G6" s="198"/>
      <c r="H6" s="198" t="s">
        <v>7</v>
      </c>
    </row>
    <row r="7" spans="1:8" ht="13" x14ac:dyDescent="0.3">
      <c r="A7" s="249"/>
      <c r="B7" s="250" t="s">
        <v>63</v>
      </c>
      <c r="C7" s="251" t="s">
        <v>17</v>
      </c>
      <c r="D7" s="252" t="s">
        <v>18</v>
      </c>
      <c r="E7" s="251" t="s">
        <v>17</v>
      </c>
      <c r="F7" s="251"/>
      <c r="G7" s="251"/>
      <c r="H7" s="253"/>
    </row>
    <row r="8" spans="1:8" x14ac:dyDescent="0.25">
      <c r="A8" s="279">
        <v>44377</v>
      </c>
      <c r="B8" s="182">
        <v>2269.69</v>
      </c>
      <c r="D8" s="278">
        <v>22.175000000000001</v>
      </c>
    </row>
    <row r="9" spans="1:8" x14ac:dyDescent="0.25">
      <c r="A9" s="279">
        <v>44378</v>
      </c>
      <c r="B9" s="182">
        <v>2271.65</v>
      </c>
      <c r="C9" s="207">
        <f t="shared" ref="C9:C72" si="0">ROUND(((B9-B8)/B8)*100,2)</f>
        <v>0.09</v>
      </c>
      <c r="D9" s="278">
        <v>22.1938</v>
      </c>
      <c r="E9" s="207">
        <f t="shared" ref="E9:E72" si="1">ROUND(((D9-D8)/D8)*100,2)</f>
        <v>0.08</v>
      </c>
      <c r="F9" s="207">
        <f t="shared" ref="F9:F72" si="2">+E9-C9</f>
        <v>-9.999999999999995E-3</v>
      </c>
    </row>
    <row r="10" spans="1:8" x14ac:dyDescent="0.25">
      <c r="A10" s="279">
        <v>44379</v>
      </c>
      <c r="B10" s="182">
        <v>2269.5100000000002</v>
      </c>
      <c r="C10" s="207">
        <f t="shared" si="0"/>
        <v>-0.09</v>
      </c>
      <c r="D10" s="278">
        <v>22.170500000000001</v>
      </c>
      <c r="E10" s="207">
        <f t="shared" si="1"/>
        <v>-0.1</v>
      </c>
      <c r="F10" s="207">
        <f t="shared" si="2"/>
        <v>-1.0000000000000009E-2</v>
      </c>
    </row>
    <row r="11" spans="1:8" x14ac:dyDescent="0.25">
      <c r="A11" s="279">
        <v>44382</v>
      </c>
      <c r="B11" s="182">
        <v>2269.08</v>
      </c>
      <c r="C11" s="207">
        <f t="shared" si="0"/>
        <v>-0.02</v>
      </c>
      <c r="D11" s="278">
        <v>22.168199999999999</v>
      </c>
      <c r="E11" s="207">
        <f t="shared" si="1"/>
        <v>-0.01</v>
      </c>
      <c r="F11" s="207">
        <f t="shared" si="2"/>
        <v>0.01</v>
      </c>
    </row>
    <row r="12" spans="1:8" x14ac:dyDescent="0.25">
      <c r="A12" s="279">
        <v>44383</v>
      </c>
      <c r="B12" s="182">
        <v>2257.1999999999998</v>
      </c>
      <c r="C12" s="207">
        <f t="shared" si="0"/>
        <v>-0.52</v>
      </c>
      <c r="D12" s="278">
        <v>22.0517</v>
      </c>
      <c r="E12" s="207">
        <f t="shared" si="1"/>
        <v>-0.53</v>
      </c>
      <c r="F12" s="207">
        <f t="shared" si="2"/>
        <v>-1.0000000000000009E-2</v>
      </c>
    </row>
    <row r="13" spans="1:8" x14ac:dyDescent="0.25">
      <c r="A13" s="279">
        <v>44384</v>
      </c>
      <c r="B13" s="182">
        <v>2260.7600000000002</v>
      </c>
      <c r="C13" s="207">
        <f t="shared" si="0"/>
        <v>0.16</v>
      </c>
      <c r="D13" s="278">
        <v>22.085899999999999</v>
      </c>
      <c r="E13" s="207">
        <f t="shared" si="1"/>
        <v>0.16</v>
      </c>
      <c r="F13" s="207">
        <f t="shared" si="2"/>
        <v>0</v>
      </c>
    </row>
    <row r="14" spans="1:8" x14ac:dyDescent="0.25">
      <c r="A14" s="279">
        <v>44385</v>
      </c>
      <c r="B14" s="182">
        <v>2267.2800000000002</v>
      </c>
      <c r="C14" s="207">
        <f t="shared" si="0"/>
        <v>0.28999999999999998</v>
      </c>
      <c r="D14" s="278">
        <v>22.142600000000002</v>
      </c>
      <c r="E14" s="207">
        <f t="shared" si="1"/>
        <v>0.26</v>
      </c>
      <c r="F14" s="207">
        <f t="shared" si="2"/>
        <v>-2.9999999999999971E-2</v>
      </c>
    </row>
    <row r="15" spans="1:8" x14ac:dyDescent="0.25">
      <c r="A15" s="279">
        <v>44386</v>
      </c>
      <c r="B15" s="182">
        <v>2263.69</v>
      </c>
      <c r="C15" s="207">
        <f t="shared" si="0"/>
        <v>-0.16</v>
      </c>
      <c r="D15" s="278">
        <v>22.110600000000002</v>
      </c>
      <c r="E15" s="207">
        <f t="shared" si="1"/>
        <v>-0.14000000000000001</v>
      </c>
      <c r="F15" s="207">
        <f t="shared" si="2"/>
        <v>1.999999999999999E-2</v>
      </c>
    </row>
    <row r="16" spans="1:8" x14ac:dyDescent="0.25">
      <c r="A16" s="279">
        <v>44389</v>
      </c>
      <c r="B16" s="182">
        <v>2258.65</v>
      </c>
      <c r="C16" s="207">
        <f t="shared" si="0"/>
        <v>-0.22</v>
      </c>
      <c r="D16" s="278">
        <v>22.067799999999998</v>
      </c>
      <c r="E16" s="207">
        <f t="shared" si="1"/>
        <v>-0.19</v>
      </c>
      <c r="F16" s="207">
        <f t="shared" si="2"/>
        <v>0.03</v>
      </c>
    </row>
    <row r="17" spans="1:6" x14ac:dyDescent="0.25">
      <c r="A17" s="279">
        <v>44390</v>
      </c>
      <c r="B17" s="182">
        <v>2261.54</v>
      </c>
      <c r="C17" s="207">
        <f t="shared" si="0"/>
        <v>0.13</v>
      </c>
      <c r="D17" s="278">
        <v>22.097100000000001</v>
      </c>
      <c r="E17" s="207">
        <f t="shared" si="1"/>
        <v>0.13</v>
      </c>
      <c r="F17" s="207">
        <f t="shared" si="2"/>
        <v>0</v>
      </c>
    </row>
    <row r="18" spans="1:6" x14ac:dyDescent="0.25">
      <c r="A18" s="279">
        <v>44391</v>
      </c>
      <c r="B18" s="182">
        <v>2261.7600000000002</v>
      </c>
      <c r="C18" s="207">
        <f t="shared" si="0"/>
        <v>0.01</v>
      </c>
      <c r="D18" s="278">
        <v>22.095199999999998</v>
      </c>
      <c r="E18" s="207">
        <f t="shared" si="1"/>
        <v>-0.01</v>
      </c>
      <c r="F18" s="207">
        <f t="shared" si="2"/>
        <v>-0.02</v>
      </c>
    </row>
    <row r="19" spans="1:6" x14ac:dyDescent="0.25">
      <c r="A19" s="279">
        <v>44392</v>
      </c>
      <c r="B19" s="182">
        <v>2262.5300000000002</v>
      </c>
      <c r="C19" s="207">
        <f t="shared" si="0"/>
        <v>0.03</v>
      </c>
      <c r="D19" s="278">
        <v>22.1004</v>
      </c>
      <c r="E19" s="207">
        <f t="shared" si="1"/>
        <v>0.02</v>
      </c>
      <c r="F19" s="207">
        <f t="shared" si="2"/>
        <v>-9.9999999999999985E-3</v>
      </c>
    </row>
    <row r="20" spans="1:6" x14ac:dyDescent="0.25">
      <c r="A20" s="279">
        <v>44393</v>
      </c>
      <c r="B20" s="182">
        <v>2260.64</v>
      </c>
      <c r="C20" s="207">
        <f t="shared" si="0"/>
        <v>-0.08</v>
      </c>
      <c r="D20" s="278">
        <v>22.079699999999999</v>
      </c>
      <c r="E20" s="207">
        <f t="shared" si="1"/>
        <v>-0.09</v>
      </c>
      <c r="F20" s="207">
        <f t="shared" si="2"/>
        <v>-9.999999999999995E-3</v>
      </c>
    </row>
    <row r="21" spans="1:6" x14ac:dyDescent="0.25">
      <c r="A21" s="279">
        <v>44396</v>
      </c>
      <c r="B21" s="182">
        <v>2263.48</v>
      </c>
      <c r="C21" s="207">
        <f t="shared" si="0"/>
        <v>0.13</v>
      </c>
      <c r="D21" s="278">
        <v>22.109300000000001</v>
      </c>
      <c r="E21" s="207">
        <f t="shared" si="1"/>
        <v>0.13</v>
      </c>
      <c r="F21" s="207">
        <f t="shared" si="2"/>
        <v>0</v>
      </c>
    </row>
    <row r="22" spans="1:6" x14ac:dyDescent="0.25">
      <c r="A22" s="279">
        <v>44397</v>
      </c>
      <c r="B22" s="182">
        <v>2264.81</v>
      </c>
      <c r="C22" s="207">
        <f t="shared" si="0"/>
        <v>0.06</v>
      </c>
      <c r="D22" s="278">
        <v>22.1234</v>
      </c>
      <c r="E22" s="207">
        <f t="shared" si="1"/>
        <v>0.06</v>
      </c>
      <c r="F22" s="207">
        <f t="shared" si="2"/>
        <v>0</v>
      </c>
    </row>
    <row r="23" spans="1:6" x14ac:dyDescent="0.25">
      <c r="A23" s="279">
        <v>44399</v>
      </c>
      <c r="B23" s="182">
        <v>2263.44</v>
      </c>
      <c r="C23" s="207">
        <f t="shared" si="0"/>
        <v>-0.06</v>
      </c>
      <c r="D23" s="278">
        <v>22.108599999999999</v>
      </c>
      <c r="E23" s="207">
        <f t="shared" si="1"/>
        <v>-7.0000000000000007E-2</v>
      </c>
      <c r="F23" s="207">
        <f t="shared" si="2"/>
        <v>-1.0000000000000009E-2</v>
      </c>
    </row>
    <row r="24" spans="1:6" x14ac:dyDescent="0.25">
      <c r="A24" s="279">
        <v>44400</v>
      </c>
      <c r="B24" s="182">
        <v>2261.1799999999998</v>
      </c>
      <c r="C24" s="207">
        <f t="shared" si="0"/>
        <v>-0.1</v>
      </c>
      <c r="D24" s="278">
        <v>22.091200000000001</v>
      </c>
      <c r="E24" s="207">
        <f t="shared" si="1"/>
        <v>-0.08</v>
      </c>
      <c r="F24" s="207">
        <f t="shared" si="2"/>
        <v>2.0000000000000004E-2</v>
      </c>
    </row>
    <row r="25" spans="1:6" x14ac:dyDescent="0.25">
      <c r="A25" s="279">
        <v>44403</v>
      </c>
      <c r="B25" s="182">
        <v>2262.44</v>
      </c>
      <c r="C25" s="207">
        <f t="shared" si="0"/>
        <v>0.06</v>
      </c>
      <c r="D25" s="278">
        <v>22.104700000000001</v>
      </c>
      <c r="E25" s="207">
        <f t="shared" si="1"/>
        <v>0.06</v>
      </c>
      <c r="F25" s="207">
        <f t="shared" si="2"/>
        <v>0</v>
      </c>
    </row>
    <row r="26" spans="1:6" x14ac:dyDescent="0.25">
      <c r="A26" s="279">
        <v>44404</v>
      </c>
      <c r="B26" s="182">
        <v>2262.17</v>
      </c>
      <c r="C26" s="207">
        <f t="shared" si="0"/>
        <v>-0.01</v>
      </c>
      <c r="D26" s="278">
        <v>22.1035</v>
      </c>
      <c r="E26" s="207">
        <f t="shared" si="1"/>
        <v>-0.01</v>
      </c>
      <c r="F26" s="207">
        <f t="shared" si="2"/>
        <v>0</v>
      </c>
    </row>
    <row r="27" spans="1:6" x14ac:dyDescent="0.25">
      <c r="A27" s="279">
        <v>44405</v>
      </c>
      <c r="B27" s="182">
        <v>2261.84</v>
      </c>
      <c r="C27" s="207">
        <f t="shared" si="0"/>
        <v>-0.01</v>
      </c>
      <c r="D27" s="278">
        <v>22.098800000000001</v>
      </c>
      <c r="E27" s="207">
        <f t="shared" si="1"/>
        <v>-0.02</v>
      </c>
      <c r="F27" s="207">
        <f t="shared" si="2"/>
        <v>-0.01</v>
      </c>
    </row>
    <row r="28" spans="1:6" x14ac:dyDescent="0.25">
      <c r="A28" s="279">
        <v>44406</v>
      </c>
      <c r="B28" s="182">
        <v>2261.19</v>
      </c>
      <c r="C28" s="207">
        <f t="shared" si="0"/>
        <v>-0.03</v>
      </c>
      <c r="D28" s="278">
        <v>22.086400000000001</v>
      </c>
      <c r="E28" s="207">
        <f t="shared" si="1"/>
        <v>-0.06</v>
      </c>
      <c r="F28" s="207">
        <f t="shared" si="2"/>
        <v>-0.03</v>
      </c>
    </row>
    <row r="29" spans="1:6" x14ac:dyDescent="0.25">
      <c r="A29" s="279">
        <v>44407</v>
      </c>
      <c r="B29" s="182">
        <v>2261.06</v>
      </c>
      <c r="C29" s="207">
        <f t="shared" si="0"/>
        <v>-0.01</v>
      </c>
      <c r="D29" s="278">
        <v>22.090399999999999</v>
      </c>
      <c r="E29" s="207">
        <f t="shared" si="1"/>
        <v>0.02</v>
      </c>
      <c r="F29" s="207">
        <f t="shared" si="2"/>
        <v>0.03</v>
      </c>
    </row>
    <row r="30" spans="1:6" x14ac:dyDescent="0.25">
      <c r="A30" s="279">
        <v>44410</v>
      </c>
      <c r="B30" s="182">
        <v>2264.71</v>
      </c>
      <c r="C30" s="207">
        <f t="shared" si="0"/>
        <v>0.16</v>
      </c>
      <c r="D30" s="278">
        <v>22.124099999999999</v>
      </c>
      <c r="E30" s="207">
        <f t="shared" si="1"/>
        <v>0.15</v>
      </c>
      <c r="F30" s="207">
        <f t="shared" si="2"/>
        <v>-1.0000000000000009E-2</v>
      </c>
    </row>
    <row r="31" spans="1:6" x14ac:dyDescent="0.25">
      <c r="A31" s="279">
        <v>44411</v>
      </c>
      <c r="B31" s="182">
        <v>2264.8200000000002</v>
      </c>
      <c r="C31" s="207">
        <f t="shared" si="0"/>
        <v>0</v>
      </c>
      <c r="D31" s="278">
        <v>22.1234</v>
      </c>
      <c r="E31" s="207">
        <f t="shared" si="1"/>
        <v>0</v>
      </c>
      <c r="F31" s="207">
        <f t="shared" si="2"/>
        <v>0</v>
      </c>
    </row>
    <row r="32" spans="1:6" x14ac:dyDescent="0.25">
      <c r="A32" s="279">
        <v>44412</v>
      </c>
      <c r="B32" s="182">
        <v>2265.75</v>
      </c>
      <c r="C32" s="207">
        <f t="shared" si="0"/>
        <v>0.04</v>
      </c>
      <c r="D32" s="278">
        <v>22.1297</v>
      </c>
      <c r="E32" s="207">
        <f t="shared" si="1"/>
        <v>0.03</v>
      </c>
      <c r="F32" s="207">
        <f t="shared" si="2"/>
        <v>-1.0000000000000002E-2</v>
      </c>
    </row>
    <row r="33" spans="1:6" x14ac:dyDescent="0.25">
      <c r="A33" s="279">
        <v>44413</v>
      </c>
      <c r="B33" s="182">
        <v>2266.14</v>
      </c>
      <c r="C33" s="207">
        <f t="shared" si="0"/>
        <v>0.02</v>
      </c>
      <c r="D33" s="278">
        <v>22.1342</v>
      </c>
      <c r="E33" s="207">
        <f t="shared" si="1"/>
        <v>0.02</v>
      </c>
      <c r="F33" s="207">
        <f t="shared" si="2"/>
        <v>0</v>
      </c>
    </row>
    <row r="34" spans="1:6" x14ac:dyDescent="0.25">
      <c r="A34" s="279">
        <v>44414</v>
      </c>
      <c r="B34" s="182">
        <v>2260.09</v>
      </c>
      <c r="C34" s="207">
        <f t="shared" si="0"/>
        <v>-0.27</v>
      </c>
      <c r="D34" s="278">
        <v>22.077300000000001</v>
      </c>
      <c r="E34" s="207">
        <f t="shared" si="1"/>
        <v>-0.26</v>
      </c>
      <c r="F34" s="207">
        <f t="shared" si="2"/>
        <v>1.0000000000000009E-2</v>
      </c>
    </row>
    <row r="35" spans="1:6" x14ac:dyDescent="0.25">
      <c r="A35" s="279">
        <v>44417</v>
      </c>
      <c r="B35" s="182">
        <v>2262.91</v>
      </c>
      <c r="C35" s="207">
        <f t="shared" si="0"/>
        <v>0.12</v>
      </c>
      <c r="D35" s="278">
        <v>22.103200000000001</v>
      </c>
      <c r="E35" s="207">
        <f t="shared" si="1"/>
        <v>0.12</v>
      </c>
      <c r="F35" s="207">
        <f t="shared" si="2"/>
        <v>0</v>
      </c>
    </row>
    <row r="36" spans="1:6" x14ac:dyDescent="0.25">
      <c r="A36" s="279">
        <v>44418</v>
      </c>
      <c r="B36" s="182">
        <v>2262.87</v>
      </c>
      <c r="C36" s="207">
        <f t="shared" si="0"/>
        <v>0</v>
      </c>
      <c r="D36" s="278">
        <v>22.104199999999999</v>
      </c>
      <c r="E36" s="207">
        <f t="shared" si="1"/>
        <v>0</v>
      </c>
      <c r="F36" s="207">
        <f t="shared" si="2"/>
        <v>0</v>
      </c>
    </row>
    <row r="37" spans="1:6" x14ac:dyDescent="0.25">
      <c r="A37" s="279">
        <v>44419</v>
      </c>
      <c r="B37" s="182">
        <v>2263.46</v>
      </c>
      <c r="C37" s="207">
        <f t="shared" si="0"/>
        <v>0.03</v>
      </c>
      <c r="D37" s="278">
        <v>22.107399999999998</v>
      </c>
      <c r="E37" s="207">
        <f t="shared" si="1"/>
        <v>0.01</v>
      </c>
      <c r="F37" s="207">
        <f t="shared" si="2"/>
        <v>-1.9999999999999997E-2</v>
      </c>
    </row>
    <row r="38" spans="1:6" x14ac:dyDescent="0.25">
      <c r="A38" s="279">
        <v>44420</v>
      </c>
      <c r="B38" s="182">
        <v>2264.5</v>
      </c>
      <c r="C38" s="207">
        <f t="shared" si="0"/>
        <v>0.05</v>
      </c>
      <c r="D38" s="278">
        <v>22.118500000000001</v>
      </c>
      <c r="E38" s="207">
        <f t="shared" si="1"/>
        <v>0.05</v>
      </c>
      <c r="F38" s="207">
        <f t="shared" si="2"/>
        <v>0</v>
      </c>
    </row>
    <row r="39" spans="1:6" x14ac:dyDescent="0.25">
      <c r="A39" s="279">
        <v>44421</v>
      </c>
      <c r="B39" s="182">
        <v>2265.66</v>
      </c>
      <c r="C39" s="207">
        <f t="shared" si="0"/>
        <v>0.05</v>
      </c>
      <c r="D39" s="278">
        <v>22.1296</v>
      </c>
      <c r="E39" s="207">
        <f t="shared" si="1"/>
        <v>0.05</v>
      </c>
      <c r="F39" s="207">
        <f t="shared" si="2"/>
        <v>0</v>
      </c>
    </row>
    <row r="40" spans="1:6" x14ac:dyDescent="0.25">
      <c r="A40" s="279">
        <v>44425</v>
      </c>
      <c r="B40" s="182">
        <v>2269.96</v>
      </c>
      <c r="C40" s="207">
        <f t="shared" si="0"/>
        <v>0.19</v>
      </c>
      <c r="D40" s="278">
        <v>22.1707</v>
      </c>
      <c r="E40" s="207">
        <f t="shared" si="1"/>
        <v>0.19</v>
      </c>
      <c r="F40" s="207">
        <f t="shared" si="2"/>
        <v>0</v>
      </c>
    </row>
    <row r="41" spans="1:6" x14ac:dyDescent="0.25">
      <c r="A41" s="279">
        <v>44426</v>
      </c>
      <c r="B41" s="182">
        <v>2272.0500000000002</v>
      </c>
      <c r="C41" s="207">
        <f t="shared" si="0"/>
        <v>0.09</v>
      </c>
      <c r="D41" s="278">
        <v>22.194900000000001</v>
      </c>
      <c r="E41" s="207">
        <f t="shared" si="1"/>
        <v>0.11</v>
      </c>
      <c r="F41" s="207">
        <f t="shared" si="2"/>
        <v>2.0000000000000004E-2</v>
      </c>
    </row>
    <row r="42" spans="1:6" x14ac:dyDescent="0.25">
      <c r="A42" s="279">
        <v>44428</v>
      </c>
      <c r="B42" s="182">
        <v>2272.62</v>
      </c>
      <c r="C42" s="207">
        <f t="shared" si="0"/>
        <v>0.03</v>
      </c>
      <c r="D42" s="278">
        <v>22.195599999999999</v>
      </c>
      <c r="E42" s="207">
        <f t="shared" si="1"/>
        <v>0</v>
      </c>
      <c r="F42" s="207">
        <f t="shared" si="2"/>
        <v>-0.03</v>
      </c>
    </row>
    <row r="43" spans="1:6" x14ac:dyDescent="0.25">
      <c r="A43" s="279">
        <v>44431</v>
      </c>
      <c r="B43" s="182">
        <v>2273.73</v>
      </c>
      <c r="C43" s="207">
        <f t="shared" si="0"/>
        <v>0.05</v>
      </c>
      <c r="D43" s="278">
        <v>22.206199999999999</v>
      </c>
      <c r="E43" s="207">
        <f t="shared" si="1"/>
        <v>0.05</v>
      </c>
      <c r="F43" s="207">
        <f t="shared" si="2"/>
        <v>0</v>
      </c>
    </row>
    <row r="44" spans="1:6" x14ac:dyDescent="0.25">
      <c r="A44" s="279">
        <v>44432</v>
      </c>
      <c r="B44" s="182">
        <v>2273.5300000000002</v>
      </c>
      <c r="C44" s="207">
        <f t="shared" si="0"/>
        <v>-0.01</v>
      </c>
      <c r="D44" s="278">
        <v>22.2041</v>
      </c>
      <c r="E44" s="207">
        <f t="shared" si="1"/>
        <v>-0.01</v>
      </c>
      <c r="F44" s="207">
        <f t="shared" si="2"/>
        <v>0</v>
      </c>
    </row>
    <row r="45" spans="1:6" x14ac:dyDescent="0.25">
      <c r="A45" s="279">
        <v>44433</v>
      </c>
      <c r="B45" s="182">
        <v>2274.9699999999998</v>
      </c>
      <c r="C45" s="207">
        <f t="shared" si="0"/>
        <v>0.06</v>
      </c>
      <c r="D45" s="278">
        <v>22.218900000000001</v>
      </c>
      <c r="E45" s="207">
        <f t="shared" si="1"/>
        <v>7.0000000000000007E-2</v>
      </c>
      <c r="F45" s="207">
        <f t="shared" si="2"/>
        <v>1.0000000000000009E-2</v>
      </c>
    </row>
    <row r="46" spans="1:6" x14ac:dyDescent="0.25">
      <c r="A46" s="279">
        <v>44434</v>
      </c>
      <c r="B46" s="182">
        <v>2275.46</v>
      </c>
      <c r="C46" s="207">
        <f t="shared" si="0"/>
        <v>0.02</v>
      </c>
      <c r="D46" s="278">
        <v>22.2224</v>
      </c>
      <c r="E46" s="207">
        <f t="shared" si="1"/>
        <v>0.02</v>
      </c>
      <c r="F46" s="207">
        <f t="shared" si="2"/>
        <v>0</v>
      </c>
    </row>
    <row r="47" spans="1:6" x14ac:dyDescent="0.25">
      <c r="A47" s="279">
        <v>44435</v>
      </c>
      <c r="B47" s="182">
        <v>2275.83</v>
      </c>
      <c r="C47" s="207">
        <f t="shared" si="0"/>
        <v>0.02</v>
      </c>
      <c r="D47" s="278">
        <v>22.223700000000001</v>
      </c>
      <c r="E47" s="207">
        <f t="shared" si="1"/>
        <v>0.01</v>
      </c>
      <c r="F47" s="207">
        <f t="shared" si="2"/>
        <v>-0.01</v>
      </c>
    </row>
    <row r="48" spans="1:6" x14ac:dyDescent="0.25">
      <c r="A48" s="279">
        <v>44438</v>
      </c>
      <c r="B48" s="182">
        <v>2279.83</v>
      </c>
      <c r="C48" s="207">
        <f t="shared" si="0"/>
        <v>0.18</v>
      </c>
      <c r="D48" s="278">
        <v>22.263999999999999</v>
      </c>
      <c r="E48" s="207">
        <f t="shared" si="1"/>
        <v>0.18</v>
      </c>
      <c r="F48" s="207">
        <f t="shared" si="2"/>
        <v>0</v>
      </c>
    </row>
    <row r="49" spans="1:6" x14ac:dyDescent="0.25">
      <c r="A49" s="279">
        <v>44439</v>
      </c>
      <c r="B49" s="182">
        <v>2281.5</v>
      </c>
      <c r="C49" s="207">
        <f t="shared" si="0"/>
        <v>7.0000000000000007E-2</v>
      </c>
      <c r="D49" s="278">
        <v>22.279900000000001</v>
      </c>
      <c r="E49" s="207">
        <f t="shared" si="1"/>
        <v>7.0000000000000007E-2</v>
      </c>
      <c r="F49" s="207">
        <f t="shared" si="2"/>
        <v>0</v>
      </c>
    </row>
    <row r="50" spans="1:6" x14ac:dyDescent="0.25">
      <c r="A50" s="279">
        <v>44440</v>
      </c>
      <c r="B50" s="182">
        <v>2283.33</v>
      </c>
      <c r="C50" s="207">
        <f t="shared" si="0"/>
        <v>0.08</v>
      </c>
      <c r="D50" s="278">
        <v>22.296800000000001</v>
      </c>
      <c r="E50" s="207">
        <f t="shared" si="1"/>
        <v>0.08</v>
      </c>
      <c r="F50" s="207">
        <f t="shared" si="2"/>
        <v>0</v>
      </c>
    </row>
    <row r="51" spans="1:6" x14ac:dyDescent="0.25">
      <c r="A51" s="279">
        <v>44441</v>
      </c>
      <c r="B51" s="182">
        <v>2286.94</v>
      </c>
      <c r="C51" s="207">
        <f t="shared" si="0"/>
        <v>0.16</v>
      </c>
      <c r="D51" s="278">
        <v>22.331499999999998</v>
      </c>
      <c r="E51" s="207">
        <f t="shared" si="1"/>
        <v>0.16</v>
      </c>
      <c r="F51" s="207">
        <f t="shared" si="2"/>
        <v>0</v>
      </c>
    </row>
    <row r="52" spans="1:6" x14ac:dyDescent="0.25">
      <c r="A52" s="279">
        <v>44442</v>
      </c>
      <c r="B52" s="182">
        <v>2290.38</v>
      </c>
      <c r="C52" s="207">
        <f t="shared" si="0"/>
        <v>0.15</v>
      </c>
      <c r="D52" s="278">
        <v>22.362400000000001</v>
      </c>
      <c r="E52" s="207">
        <f t="shared" si="1"/>
        <v>0.14000000000000001</v>
      </c>
      <c r="F52" s="207">
        <f t="shared" si="2"/>
        <v>-9.9999999999999811E-3</v>
      </c>
    </row>
    <row r="53" spans="1:6" x14ac:dyDescent="0.25">
      <c r="A53" s="279">
        <v>44445</v>
      </c>
      <c r="B53" s="182">
        <v>2291.73</v>
      </c>
      <c r="C53" s="207">
        <f t="shared" si="0"/>
        <v>0.06</v>
      </c>
      <c r="D53" s="278">
        <v>22.3751</v>
      </c>
      <c r="E53" s="207">
        <f t="shared" si="1"/>
        <v>0.06</v>
      </c>
      <c r="F53" s="207">
        <f t="shared" si="2"/>
        <v>0</v>
      </c>
    </row>
    <row r="54" spans="1:6" x14ac:dyDescent="0.25">
      <c r="A54" s="279">
        <v>44446</v>
      </c>
      <c r="B54" s="182">
        <v>2288.83</v>
      </c>
      <c r="C54" s="207">
        <f t="shared" si="0"/>
        <v>-0.13</v>
      </c>
      <c r="D54" s="278">
        <v>22.3443</v>
      </c>
      <c r="E54" s="207">
        <f t="shared" si="1"/>
        <v>-0.14000000000000001</v>
      </c>
      <c r="F54" s="207">
        <f t="shared" si="2"/>
        <v>-1.0000000000000009E-2</v>
      </c>
    </row>
    <row r="55" spans="1:6" x14ac:dyDescent="0.25">
      <c r="A55" s="279">
        <v>44447</v>
      </c>
      <c r="B55" s="182">
        <v>2288.5700000000002</v>
      </c>
      <c r="C55" s="207">
        <f t="shared" si="0"/>
        <v>-0.01</v>
      </c>
      <c r="D55" s="278">
        <v>22.341699999999999</v>
      </c>
      <c r="E55" s="207">
        <f t="shared" si="1"/>
        <v>-0.01</v>
      </c>
      <c r="F55" s="207">
        <f t="shared" si="2"/>
        <v>0</v>
      </c>
    </row>
    <row r="56" spans="1:6" x14ac:dyDescent="0.25">
      <c r="A56" s="279">
        <v>44448</v>
      </c>
      <c r="B56" s="182">
        <v>2290.67</v>
      </c>
      <c r="C56" s="207">
        <f t="shared" si="0"/>
        <v>0.09</v>
      </c>
      <c r="D56" s="278">
        <v>22.361499999999999</v>
      </c>
      <c r="E56" s="207">
        <f t="shared" si="1"/>
        <v>0.09</v>
      </c>
      <c r="F56" s="207">
        <f t="shared" si="2"/>
        <v>0</v>
      </c>
    </row>
    <row r="57" spans="1:6" x14ac:dyDescent="0.25">
      <c r="A57" s="279">
        <v>44452</v>
      </c>
      <c r="B57" s="182">
        <v>2289.98</v>
      </c>
      <c r="C57" s="207">
        <f t="shared" si="0"/>
        <v>-0.03</v>
      </c>
      <c r="D57" s="278">
        <v>22.362200000000001</v>
      </c>
      <c r="E57" s="207">
        <f t="shared" si="1"/>
        <v>0</v>
      </c>
      <c r="F57" s="207">
        <f t="shared" si="2"/>
        <v>0.03</v>
      </c>
    </row>
    <row r="58" spans="1:6" x14ac:dyDescent="0.25">
      <c r="A58" s="279">
        <v>44453</v>
      </c>
      <c r="B58" s="182">
        <v>2290.23</v>
      </c>
      <c r="C58" s="207">
        <f t="shared" si="0"/>
        <v>0.01</v>
      </c>
      <c r="D58" s="278">
        <v>22.359200000000001</v>
      </c>
      <c r="E58" s="207">
        <f t="shared" si="1"/>
        <v>-0.01</v>
      </c>
      <c r="F58" s="207">
        <f t="shared" si="2"/>
        <v>-0.02</v>
      </c>
    </row>
    <row r="59" spans="1:6" x14ac:dyDescent="0.25">
      <c r="A59" s="279">
        <v>44454</v>
      </c>
      <c r="B59" s="182">
        <v>2294.08</v>
      </c>
      <c r="C59" s="207">
        <f t="shared" si="0"/>
        <v>0.17</v>
      </c>
      <c r="D59" s="278">
        <v>22.393599999999999</v>
      </c>
      <c r="E59" s="207">
        <f t="shared" si="1"/>
        <v>0.15</v>
      </c>
      <c r="F59" s="207">
        <f t="shared" si="2"/>
        <v>-2.0000000000000018E-2</v>
      </c>
    </row>
    <row r="60" spans="1:6" x14ac:dyDescent="0.25">
      <c r="A60" s="279">
        <v>44455</v>
      </c>
      <c r="B60" s="182">
        <v>2295.6799999999998</v>
      </c>
      <c r="C60" s="207">
        <f t="shared" si="0"/>
        <v>7.0000000000000007E-2</v>
      </c>
      <c r="D60" s="278">
        <v>22.410599999999999</v>
      </c>
      <c r="E60" s="207">
        <f t="shared" si="1"/>
        <v>0.08</v>
      </c>
      <c r="F60" s="207">
        <f t="shared" si="2"/>
        <v>9.999999999999995E-3</v>
      </c>
    </row>
    <row r="61" spans="1:6" x14ac:dyDescent="0.25">
      <c r="A61" s="279">
        <v>44456</v>
      </c>
      <c r="B61" s="182">
        <v>2295.63</v>
      </c>
      <c r="C61" s="207">
        <f t="shared" si="0"/>
        <v>0</v>
      </c>
      <c r="D61" s="278">
        <v>22.4055</v>
      </c>
      <c r="E61" s="207">
        <f t="shared" si="1"/>
        <v>-0.02</v>
      </c>
      <c r="F61" s="207">
        <f t="shared" si="2"/>
        <v>-0.02</v>
      </c>
    </row>
    <row r="62" spans="1:6" x14ac:dyDescent="0.25">
      <c r="A62" s="279">
        <v>44459</v>
      </c>
      <c r="B62" s="182">
        <v>2300.9499999999998</v>
      </c>
      <c r="C62" s="207">
        <f t="shared" si="0"/>
        <v>0.23</v>
      </c>
      <c r="D62" s="278">
        <v>22.459299999999999</v>
      </c>
      <c r="E62" s="207">
        <f t="shared" si="1"/>
        <v>0.24</v>
      </c>
      <c r="F62" s="207">
        <f t="shared" si="2"/>
        <v>9.9999999999999811E-3</v>
      </c>
    </row>
    <row r="63" spans="1:6" x14ac:dyDescent="0.25">
      <c r="A63" s="279">
        <v>44460</v>
      </c>
      <c r="B63" s="182">
        <v>2302.4899999999998</v>
      </c>
      <c r="C63" s="207">
        <f t="shared" si="0"/>
        <v>7.0000000000000007E-2</v>
      </c>
      <c r="D63" s="278">
        <v>22.479700000000001</v>
      </c>
      <c r="E63" s="207">
        <f t="shared" si="1"/>
        <v>0.09</v>
      </c>
      <c r="F63" s="207">
        <f t="shared" si="2"/>
        <v>1.999999999999999E-2</v>
      </c>
    </row>
    <row r="64" spans="1:6" x14ac:dyDescent="0.25">
      <c r="A64" s="279">
        <v>44461</v>
      </c>
      <c r="B64" s="182">
        <v>2302.73</v>
      </c>
      <c r="C64" s="207">
        <f t="shared" si="0"/>
        <v>0.01</v>
      </c>
      <c r="D64" s="278">
        <v>22.476700000000001</v>
      </c>
      <c r="E64" s="207">
        <f t="shared" si="1"/>
        <v>-0.01</v>
      </c>
      <c r="F64" s="207">
        <f t="shared" si="2"/>
        <v>-0.02</v>
      </c>
    </row>
    <row r="65" spans="1:6" x14ac:dyDescent="0.25">
      <c r="A65" s="279">
        <v>44462</v>
      </c>
      <c r="B65" s="182">
        <v>2302.7800000000002</v>
      </c>
      <c r="C65" s="207">
        <f t="shared" si="0"/>
        <v>0</v>
      </c>
      <c r="D65" s="278">
        <v>22.476800000000001</v>
      </c>
      <c r="E65" s="207">
        <f t="shared" si="1"/>
        <v>0</v>
      </c>
      <c r="F65" s="207">
        <f t="shared" si="2"/>
        <v>0</v>
      </c>
    </row>
    <row r="66" spans="1:6" x14ac:dyDescent="0.25">
      <c r="A66" s="279">
        <v>44463</v>
      </c>
      <c r="B66" s="182">
        <v>2297</v>
      </c>
      <c r="C66" s="207">
        <f t="shared" si="0"/>
        <v>-0.25</v>
      </c>
      <c r="D66" s="278">
        <v>22.424099999999999</v>
      </c>
      <c r="E66" s="207">
        <f t="shared" si="1"/>
        <v>-0.23</v>
      </c>
      <c r="F66" s="207">
        <f t="shared" si="2"/>
        <v>1.999999999999999E-2</v>
      </c>
    </row>
    <row r="67" spans="1:6" x14ac:dyDescent="0.25">
      <c r="A67" s="279">
        <v>44466</v>
      </c>
      <c r="B67" s="182">
        <v>2295.39</v>
      </c>
      <c r="C67" s="207">
        <f t="shared" si="0"/>
        <v>-7.0000000000000007E-2</v>
      </c>
      <c r="D67" s="278">
        <v>22.403500000000001</v>
      </c>
      <c r="E67" s="207">
        <f t="shared" si="1"/>
        <v>-0.09</v>
      </c>
      <c r="F67" s="207">
        <f t="shared" si="2"/>
        <v>-1.999999999999999E-2</v>
      </c>
    </row>
    <row r="68" spans="1:6" x14ac:dyDescent="0.25">
      <c r="A68" s="279">
        <v>44467</v>
      </c>
      <c r="B68" s="182">
        <v>2294.9299999999998</v>
      </c>
      <c r="C68" s="207">
        <f t="shared" si="0"/>
        <v>-0.02</v>
      </c>
      <c r="D68" s="278">
        <v>22.397200000000002</v>
      </c>
      <c r="E68" s="207">
        <f t="shared" si="1"/>
        <v>-0.03</v>
      </c>
      <c r="F68" s="207">
        <f t="shared" si="2"/>
        <v>-9.9999999999999985E-3</v>
      </c>
    </row>
    <row r="69" spans="1:6" x14ac:dyDescent="0.25">
      <c r="A69" s="279">
        <v>44468</v>
      </c>
      <c r="B69" s="182">
        <v>2297.2600000000002</v>
      </c>
      <c r="C69" s="207">
        <f t="shared" si="0"/>
        <v>0.1</v>
      </c>
      <c r="D69" s="278">
        <v>22.4177</v>
      </c>
      <c r="E69" s="207">
        <f t="shared" si="1"/>
        <v>0.09</v>
      </c>
      <c r="F69" s="207">
        <f t="shared" si="2"/>
        <v>-1.0000000000000009E-2</v>
      </c>
    </row>
    <row r="70" spans="1:6" x14ac:dyDescent="0.25">
      <c r="A70" s="279">
        <v>44469</v>
      </c>
      <c r="B70" s="182">
        <v>2297.65</v>
      </c>
      <c r="C70" s="207">
        <f t="shared" si="0"/>
        <v>0.02</v>
      </c>
      <c r="D70" s="278">
        <v>22.425999999999998</v>
      </c>
      <c r="E70" s="207">
        <f t="shared" si="1"/>
        <v>0.04</v>
      </c>
      <c r="F70" s="207">
        <f t="shared" si="2"/>
        <v>0.02</v>
      </c>
    </row>
    <row r="71" spans="1:6" x14ac:dyDescent="0.25">
      <c r="A71" s="279">
        <v>44470</v>
      </c>
      <c r="B71" s="182">
        <v>2294.79</v>
      </c>
      <c r="C71" s="207">
        <f t="shared" si="0"/>
        <v>-0.12</v>
      </c>
      <c r="D71" s="278">
        <v>22.4041</v>
      </c>
      <c r="E71" s="207">
        <f t="shared" si="1"/>
        <v>-0.1</v>
      </c>
      <c r="F71" s="207">
        <f t="shared" si="2"/>
        <v>1.999999999999999E-2</v>
      </c>
    </row>
    <row r="72" spans="1:6" x14ac:dyDescent="0.25">
      <c r="A72" s="279">
        <v>44473</v>
      </c>
      <c r="B72" s="182">
        <v>2294.41</v>
      </c>
      <c r="C72" s="207">
        <f t="shared" si="0"/>
        <v>-0.02</v>
      </c>
      <c r="D72" s="278">
        <v>22.397099999999998</v>
      </c>
      <c r="E72" s="207">
        <f t="shared" si="1"/>
        <v>-0.03</v>
      </c>
      <c r="F72" s="207">
        <f t="shared" si="2"/>
        <v>-9.9999999999999985E-3</v>
      </c>
    </row>
    <row r="73" spans="1:6" x14ac:dyDescent="0.25">
      <c r="A73" s="279">
        <v>44474</v>
      </c>
      <c r="B73" s="182">
        <v>2292.66</v>
      </c>
      <c r="C73" s="207">
        <f t="shared" ref="C73:C136" si="3">ROUND(((B73-B72)/B72)*100,2)</f>
        <v>-0.08</v>
      </c>
      <c r="D73" s="278">
        <v>22.3764</v>
      </c>
      <c r="E73" s="207">
        <f t="shared" ref="E73:E136" si="4">ROUND(((D73-D72)/D72)*100,2)</f>
        <v>-0.09</v>
      </c>
      <c r="F73" s="207">
        <f t="shared" ref="F73:F136" si="5">+E73-C73</f>
        <v>-9.999999999999995E-3</v>
      </c>
    </row>
    <row r="74" spans="1:6" x14ac:dyDescent="0.25">
      <c r="A74" s="279">
        <v>44475</v>
      </c>
      <c r="B74" s="182">
        <v>2292.06</v>
      </c>
      <c r="C74" s="207">
        <f t="shared" si="3"/>
        <v>-0.03</v>
      </c>
      <c r="D74" s="278">
        <v>22.3688</v>
      </c>
      <c r="E74" s="207">
        <f t="shared" si="4"/>
        <v>-0.03</v>
      </c>
      <c r="F74" s="207">
        <f t="shared" si="5"/>
        <v>0</v>
      </c>
    </row>
    <row r="75" spans="1:6" x14ac:dyDescent="0.25">
      <c r="A75" s="279">
        <v>44476</v>
      </c>
      <c r="B75" s="182">
        <v>2293.8000000000002</v>
      </c>
      <c r="C75" s="207">
        <f t="shared" si="3"/>
        <v>0.08</v>
      </c>
      <c r="D75" s="278">
        <v>22.384</v>
      </c>
      <c r="E75" s="207">
        <f t="shared" si="4"/>
        <v>7.0000000000000007E-2</v>
      </c>
      <c r="F75" s="207">
        <f t="shared" si="5"/>
        <v>-9.999999999999995E-3</v>
      </c>
    </row>
    <row r="76" spans="1:6" x14ac:dyDescent="0.25">
      <c r="A76" s="279">
        <v>44477</v>
      </c>
      <c r="B76" s="182">
        <v>2287.4</v>
      </c>
      <c r="C76" s="207">
        <f t="shared" si="3"/>
        <v>-0.28000000000000003</v>
      </c>
      <c r="D76" s="278">
        <v>22.314699999999998</v>
      </c>
      <c r="E76" s="207">
        <f t="shared" si="4"/>
        <v>-0.31</v>
      </c>
      <c r="F76" s="207">
        <f t="shared" si="5"/>
        <v>-2.9999999999999971E-2</v>
      </c>
    </row>
    <row r="77" spans="1:6" x14ac:dyDescent="0.25">
      <c r="A77" s="279">
        <v>44480</v>
      </c>
      <c r="B77" s="182">
        <v>2283.75</v>
      </c>
      <c r="C77" s="207">
        <f t="shared" si="3"/>
        <v>-0.16</v>
      </c>
      <c r="D77" s="278">
        <v>22.282699999999998</v>
      </c>
      <c r="E77" s="207">
        <f t="shared" si="4"/>
        <v>-0.14000000000000001</v>
      </c>
      <c r="F77" s="207">
        <f t="shared" si="5"/>
        <v>1.999999999999999E-2</v>
      </c>
    </row>
    <row r="78" spans="1:6" x14ac:dyDescent="0.25">
      <c r="A78" s="279">
        <v>44481</v>
      </c>
      <c r="B78" s="182">
        <v>2285.2199999999998</v>
      </c>
      <c r="C78" s="207">
        <f t="shared" si="3"/>
        <v>0.06</v>
      </c>
      <c r="D78" s="278">
        <v>22.300799999999999</v>
      </c>
      <c r="E78" s="207">
        <f t="shared" si="4"/>
        <v>0.08</v>
      </c>
      <c r="F78" s="207">
        <f t="shared" si="5"/>
        <v>2.0000000000000004E-2</v>
      </c>
    </row>
    <row r="79" spans="1:6" x14ac:dyDescent="0.25">
      <c r="A79" s="279">
        <v>44482</v>
      </c>
      <c r="B79" s="182">
        <v>2287.25</v>
      </c>
      <c r="C79" s="207">
        <f t="shared" si="3"/>
        <v>0.09</v>
      </c>
      <c r="D79" s="278">
        <v>22.322399999999998</v>
      </c>
      <c r="E79" s="207">
        <f t="shared" si="4"/>
        <v>0.1</v>
      </c>
      <c r="F79" s="207">
        <f t="shared" si="5"/>
        <v>1.0000000000000009E-2</v>
      </c>
    </row>
    <row r="80" spans="1:6" x14ac:dyDescent="0.25">
      <c r="A80" s="279">
        <v>44483</v>
      </c>
      <c r="B80" s="182">
        <v>2286.08</v>
      </c>
      <c r="C80" s="207">
        <f t="shared" si="3"/>
        <v>-0.05</v>
      </c>
      <c r="D80" s="278">
        <v>22.3096</v>
      </c>
      <c r="E80" s="207">
        <f t="shared" si="4"/>
        <v>-0.06</v>
      </c>
      <c r="F80" s="207">
        <f t="shared" si="5"/>
        <v>-9.999999999999995E-3</v>
      </c>
    </row>
    <row r="81" spans="1:6" x14ac:dyDescent="0.25">
      <c r="A81" s="279">
        <v>44487</v>
      </c>
      <c r="B81" s="182">
        <v>2280.0300000000002</v>
      </c>
      <c r="C81" s="207">
        <f t="shared" si="3"/>
        <v>-0.26</v>
      </c>
      <c r="D81" s="278">
        <v>22.248100000000001</v>
      </c>
      <c r="E81" s="207">
        <f t="shared" si="4"/>
        <v>-0.28000000000000003</v>
      </c>
      <c r="F81" s="207">
        <f t="shared" si="5"/>
        <v>-2.0000000000000018E-2</v>
      </c>
    </row>
    <row r="82" spans="1:6" x14ac:dyDescent="0.25">
      <c r="A82" s="279">
        <v>44489</v>
      </c>
      <c r="B82" s="182">
        <v>2281.9699999999998</v>
      </c>
      <c r="C82" s="207">
        <f t="shared" si="3"/>
        <v>0.09</v>
      </c>
      <c r="D82" s="278">
        <v>22.266500000000001</v>
      </c>
      <c r="E82" s="207">
        <f t="shared" si="4"/>
        <v>0.08</v>
      </c>
      <c r="F82" s="207">
        <f t="shared" si="5"/>
        <v>-9.999999999999995E-3</v>
      </c>
    </row>
    <row r="83" spans="1:6" x14ac:dyDescent="0.25">
      <c r="A83" s="279">
        <v>44490</v>
      </c>
      <c r="B83" s="182">
        <v>2286.3200000000002</v>
      </c>
      <c r="C83" s="207">
        <f t="shared" si="3"/>
        <v>0.19</v>
      </c>
      <c r="D83" s="278">
        <v>22.302800000000001</v>
      </c>
      <c r="E83" s="207">
        <f t="shared" si="4"/>
        <v>0.16</v>
      </c>
      <c r="F83" s="207">
        <f t="shared" si="5"/>
        <v>-0.03</v>
      </c>
    </row>
    <row r="84" spans="1:6" x14ac:dyDescent="0.25">
      <c r="A84" s="279">
        <v>44491</v>
      </c>
      <c r="B84" s="182">
        <v>2284.88</v>
      </c>
      <c r="C84" s="207">
        <f t="shared" si="3"/>
        <v>-0.06</v>
      </c>
      <c r="D84" s="278">
        <v>22.293399999999998</v>
      </c>
      <c r="E84" s="207">
        <f t="shared" si="4"/>
        <v>-0.04</v>
      </c>
      <c r="F84" s="207">
        <f t="shared" si="5"/>
        <v>1.9999999999999997E-2</v>
      </c>
    </row>
    <row r="85" spans="1:6" x14ac:dyDescent="0.25">
      <c r="A85" s="279">
        <v>44494</v>
      </c>
      <c r="B85" s="182">
        <v>2287.3000000000002</v>
      </c>
      <c r="C85" s="207">
        <f t="shared" si="3"/>
        <v>0.11</v>
      </c>
      <c r="D85" s="278">
        <v>22.319400000000002</v>
      </c>
      <c r="E85" s="207">
        <f t="shared" si="4"/>
        <v>0.12</v>
      </c>
      <c r="F85" s="207">
        <f t="shared" si="5"/>
        <v>9.999999999999995E-3</v>
      </c>
    </row>
    <row r="86" spans="1:6" x14ac:dyDescent="0.25">
      <c r="A86" s="279">
        <v>44495</v>
      </c>
      <c r="B86" s="182">
        <v>2287.15</v>
      </c>
      <c r="C86" s="207">
        <f t="shared" si="3"/>
        <v>-0.01</v>
      </c>
      <c r="D86" s="278">
        <v>22.317299999999999</v>
      </c>
      <c r="E86" s="207">
        <f t="shared" si="4"/>
        <v>-0.01</v>
      </c>
      <c r="F86" s="207">
        <f t="shared" si="5"/>
        <v>0</v>
      </c>
    </row>
    <row r="87" spans="1:6" x14ac:dyDescent="0.25">
      <c r="A87" s="279">
        <v>44496</v>
      </c>
      <c r="B87" s="182">
        <v>2289.59</v>
      </c>
      <c r="C87" s="207">
        <f t="shared" si="3"/>
        <v>0.11</v>
      </c>
      <c r="D87" s="278">
        <v>22.3352</v>
      </c>
      <c r="E87" s="207">
        <f t="shared" si="4"/>
        <v>0.08</v>
      </c>
      <c r="F87" s="207">
        <f t="shared" si="5"/>
        <v>-0.03</v>
      </c>
    </row>
    <row r="88" spans="1:6" x14ac:dyDescent="0.25">
      <c r="A88" s="279">
        <v>44497</v>
      </c>
      <c r="B88" s="182">
        <v>2287.42</v>
      </c>
      <c r="C88" s="207">
        <f t="shared" si="3"/>
        <v>-0.09</v>
      </c>
      <c r="D88" s="278">
        <v>22.324300000000001</v>
      </c>
      <c r="E88" s="207">
        <f t="shared" si="4"/>
        <v>-0.05</v>
      </c>
      <c r="F88" s="207">
        <f t="shared" si="5"/>
        <v>3.9999999999999994E-2</v>
      </c>
    </row>
    <row r="89" spans="1:6" x14ac:dyDescent="0.25">
      <c r="A89" s="279">
        <v>44498</v>
      </c>
      <c r="B89" s="182">
        <v>2283.7199999999998</v>
      </c>
      <c r="C89" s="207">
        <f t="shared" si="3"/>
        <v>-0.16</v>
      </c>
      <c r="D89" s="278">
        <v>22.284600000000001</v>
      </c>
      <c r="E89" s="207">
        <f t="shared" si="4"/>
        <v>-0.18</v>
      </c>
      <c r="F89" s="207">
        <f t="shared" si="5"/>
        <v>-1.999999999999999E-2</v>
      </c>
    </row>
    <row r="90" spans="1:6" x14ac:dyDescent="0.25">
      <c r="A90" s="279">
        <v>44501</v>
      </c>
      <c r="B90" s="182">
        <v>2283.58</v>
      </c>
      <c r="C90" s="207">
        <f t="shared" si="3"/>
        <v>-0.01</v>
      </c>
      <c r="D90" s="278">
        <v>22.289300000000001</v>
      </c>
      <c r="E90" s="207">
        <f t="shared" si="4"/>
        <v>0.02</v>
      </c>
      <c r="F90" s="207">
        <f t="shared" si="5"/>
        <v>0.03</v>
      </c>
    </row>
    <row r="91" spans="1:6" x14ac:dyDescent="0.25">
      <c r="A91" s="279">
        <v>44502</v>
      </c>
      <c r="B91" s="182">
        <v>2287.35</v>
      </c>
      <c r="C91" s="207">
        <f t="shared" si="3"/>
        <v>0.17</v>
      </c>
      <c r="D91" s="278">
        <v>22.3187</v>
      </c>
      <c r="E91" s="207">
        <f t="shared" si="4"/>
        <v>0.13</v>
      </c>
      <c r="F91" s="207">
        <f t="shared" si="5"/>
        <v>-4.0000000000000008E-2</v>
      </c>
    </row>
    <row r="92" spans="1:6" x14ac:dyDescent="0.25">
      <c r="A92" s="279">
        <v>44503</v>
      </c>
      <c r="B92" s="182">
        <v>2288.62</v>
      </c>
      <c r="C92" s="207">
        <f t="shared" si="3"/>
        <v>0.06</v>
      </c>
      <c r="D92" s="278">
        <v>22.325399999999998</v>
      </c>
      <c r="E92" s="207">
        <f t="shared" si="4"/>
        <v>0.03</v>
      </c>
      <c r="F92" s="207">
        <f t="shared" si="5"/>
        <v>-0.03</v>
      </c>
    </row>
    <row r="93" spans="1:6" x14ac:dyDescent="0.25">
      <c r="A93" s="279">
        <v>44508</v>
      </c>
      <c r="B93" s="182">
        <v>2297.7199999999998</v>
      </c>
      <c r="C93" s="207">
        <f t="shared" si="3"/>
        <v>0.4</v>
      </c>
      <c r="D93" s="278">
        <v>22.424900000000001</v>
      </c>
      <c r="E93" s="207">
        <f t="shared" si="4"/>
        <v>0.45</v>
      </c>
      <c r="F93" s="207">
        <f t="shared" si="5"/>
        <v>4.9999999999999989E-2</v>
      </c>
    </row>
    <row r="94" spans="1:6" x14ac:dyDescent="0.25">
      <c r="A94" s="279">
        <v>44509</v>
      </c>
      <c r="B94" s="182">
        <v>2300.2800000000002</v>
      </c>
      <c r="C94" s="207">
        <f t="shared" si="3"/>
        <v>0.11</v>
      </c>
      <c r="D94" s="278">
        <v>22.4528</v>
      </c>
      <c r="E94" s="207">
        <f t="shared" si="4"/>
        <v>0.12</v>
      </c>
      <c r="F94" s="207">
        <f t="shared" si="5"/>
        <v>9.999999999999995E-3</v>
      </c>
    </row>
    <row r="95" spans="1:6" x14ac:dyDescent="0.25">
      <c r="A95" s="279">
        <v>44510</v>
      </c>
      <c r="B95" s="182">
        <v>2297.87</v>
      </c>
      <c r="C95" s="207">
        <f t="shared" si="3"/>
        <v>-0.1</v>
      </c>
      <c r="D95" s="278">
        <v>22.415400000000002</v>
      </c>
      <c r="E95" s="207">
        <f t="shared" si="4"/>
        <v>-0.17</v>
      </c>
      <c r="F95" s="207">
        <f t="shared" si="5"/>
        <v>-7.0000000000000007E-2</v>
      </c>
    </row>
    <row r="96" spans="1:6" x14ac:dyDescent="0.25">
      <c r="A96" s="279">
        <v>44511</v>
      </c>
      <c r="B96" s="182">
        <v>2291.56</v>
      </c>
      <c r="C96" s="207">
        <f t="shared" si="3"/>
        <v>-0.27</v>
      </c>
      <c r="D96" s="278">
        <v>22.357600000000001</v>
      </c>
      <c r="E96" s="207">
        <f t="shared" si="4"/>
        <v>-0.26</v>
      </c>
      <c r="F96" s="207">
        <f t="shared" si="5"/>
        <v>1.0000000000000009E-2</v>
      </c>
    </row>
    <row r="97" spans="1:6" x14ac:dyDescent="0.25">
      <c r="A97" s="279">
        <v>44512</v>
      </c>
      <c r="B97" s="182">
        <v>2292.4899999999998</v>
      </c>
      <c r="C97" s="207">
        <f t="shared" si="3"/>
        <v>0.04</v>
      </c>
      <c r="D97" s="278">
        <v>22.3629</v>
      </c>
      <c r="E97" s="207">
        <f t="shared" si="4"/>
        <v>0.02</v>
      </c>
      <c r="F97" s="207">
        <f t="shared" si="5"/>
        <v>-0.02</v>
      </c>
    </row>
    <row r="98" spans="1:6" x14ac:dyDescent="0.25">
      <c r="A98" s="279">
        <v>44515</v>
      </c>
      <c r="B98" s="182">
        <v>2296.7600000000002</v>
      </c>
      <c r="C98" s="207">
        <f t="shared" si="3"/>
        <v>0.19</v>
      </c>
      <c r="D98" s="278">
        <v>22.400400000000001</v>
      </c>
      <c r="E98" s="207">
        <f t="shared" si="4"/>
        <v>0.17</v>
      </c>
      <c r="F98" s="207">
        <f t="shared" si="5"/>
        <v>-1.999999999999999E-2</v>
      </c>
    </row>
    <row r="99" spans="1:6" x14ac:dyDescent="0.25">
      <c r="A99" s="279">
        <v>44516</v>
      </c>
      <c r="B99" s="182">
        <v>2294.5500000000002</v>
      </c>
      <c r="C99" s="207">
        <f t="shared" si="3"/>
        <v>-0.1</v>
      </c>
      <c r="D99" s="278">
        <v>22.388000000000002</v>
      </c>
      <c r="E99" s="207">
        <f t="shared" si="4"/>
        <v>-0.06</v>
      </c>
      <c r="F99" s="207">
        <f t="shared" si="5"/>
        <v>4.0000000000000008E-2</v>
      </c>
    </row>
    <row r="100" spans="1:6" x14ac:dyDescent="0.25">
      <c r="A100" s="279">
        <v>44517</v>
      </c>
      <c r="B100" s="182">
        <v>2296</v>
      </c>
      <c r="C100" s="207">
        <f t="shared" si="3"/>
        <v>0.06</v>
      </c>
      <c r="D100" s="278">
        <v>22.4011</v>
      </c>
      <c r="E100" s="207">
        <f t="shared" si="4"/>
        <v>0.06</v>
      </c>
      <c r="F100" s="207">
        <f t="shared" si="5"/>
        <v>0</v>
      </c>
    </row>
    <row r="101" spans="1:6" x14ac:dyDescent="0.25">
      <c r="A101" s="279">
        <v>44518</v>
      </c>
      <c r="B101" s="182">
        <v>2299.04</v>
      </c>
      <c r="C101" s="207">
        <f t="shared" si="3"/>
        <v>0.13</v>
      </c>
      <c r="D101" s="278">
        <v>22.433199999999999</v>
      </c>
      <c r="E101" s="207">
        <f t="shared" si="4"/>
        <v>0.14000000000000001</v>
      </c>
      <c r="F101" s="207">
        <f t="shared" si="5"/>
        <v>1.0000000000000009E-2</v>
      </c>
    </row>
    <row r="102" spans="1:6" x14ac:dyDescent="0.25">
      <c r="A102" s="279">
        <v>44522</v>
      </c>
      <c r="B102" s="182">
        <v>2300.16</v>
      </c>
      <c r="C102" s="207">
        <f t="shared" si="3"/>
        <v>0.05</v>
      </c>
      <c r="D102" s="278">
        <v>22.4359</v>
      </c>
      <c r="E102" s="207">
        <f t="shared" si="4"/>
        <v>0.01</v>
      </c>
      <c r="F102" s="207">
        <f t="shared" si="5"/>
        <v>-0.04</v>
      </c>
    </row>
    <row r="103" spans="1:6" x14ac:dyDescent="0.25">
      <c r="A103" s="279">
        <v>44523</v>
      </c>
      <c r="B103" s="182">
        <v>2297</v>
      </c>
      <c r="C103" s="207">
        <f t="shared" si="3"/>
        <v>-0.14000000000000001</v>
      </c>
      <c r="D103" s="278">
        <v>22.413499999999999</v>
      </c>
      <c r="E103" s="207">
        <f t="shared" si="4"/>
        <v>-0.1</v>
      </c>
      <c r="F103" s="207">
        <f t="shared" si="5"/>
        <v>4.0000000000000008E-2</v>
      </c>
    </row>
    <row r="104" spans="1:6" x14ac:dyDescent="0.25">
      <c r="A104" s="279">
        <v>44524</v>
      </c>
      <c r="B104" s="182">
        <v>2296.1799999999998</v>
      </c>
      <c r="C104" s="207">
        <f t="shared" si="3"/>
        <v>-0.04</v>
      </c>
      <c r="D104" s="278">
        <v>22.4132</v>
      </c>
      <c r="E104" s="207">
        <f t="shared" si="4"/>
        <v>0</v>
      </c>
      <c r="F104" s="207">
        <f t="shared" si="5"/>
        <v>0.04</v>
      </c>
    </row>
    <row r="105" spans="1:6" x14ac:dyDescent="0.25">
      <c r="A105" s="279">
        <v>44525</v>
      </c>
      <c r="B105" s="182">
        <v>2298.25</v>
      </c>
      <c r="C105" s="207">
        <f t="shared" si="3"/>
        <v>0.09</v>
      </c>
      <c r="D105" s="278">
        <v>22.4209</v>
      </c>
      <c r="E105" s="207">
        <f t="shared" si="4"/>
        <v>0.03</v>
      </c>
      <c r="F105" s="207">
        <f t="shared" si="5"/>
        <v>-0.06</v>
      </c>
    </row>
    <row r="106" spans="1:6" x14ac:dyDescent="0.25">
      <c r="A106" s="279">
        <v>44526</v>
      </c>
      <c r="B106" s="182">
        <v>2304.54</v>
      </c>
      <c r="C106" s="207">
        <f t="shared" si="3"/>
        <v>0.27</v>
      </c>
      <c r="D106" s="278">
        <v>22.484300000000001</v>
      </c>
      <c r="E106" s="207">
        <f t="shared" si="4"/>
        <v>0.28000000000000003</v>
      </c>
      <c r="F106" s="207">
        <f t="shared" si="5"/>
        <v>1.0000000000000009E-2</v>
      </c>
    </row>
    <row r="107" spans="1:6" x14ac:dyDescent="0.25">
      <c r="A107" s="279">
        <v>44529</v>
      </c>
      <c r="B107" s="182">
        <v>2305.35</v>
      </c>
      <c r="C107" s="207">
        <f t="shared" si="3"/>
        <v>0.04</v>
      </c>
      <c r="D107" s="278">
        <v>22.489899999999999</v>
      </c>
      <c r="E107" s="207">
        <f t="shared" si="4"/>
        <v>0.02</v>
      </c>
      <c r="F107" s="207">
        <f t="shared" si="5"/>
        <v>-0.02</v>
      </c>
    </row>
    <row r="108" spans="1:6" x14ac:dyDescent="0.25">
      <c r="A108" s="279">
        <v>44530</v>
      </c>
      <c r="B108" s="182">
        <v>2307.19</v>
      </c>
      <c r="C108" s="207">
        <f t="shared" si="3"/>
        <v>0.08</v>
      </c>
      <c r="D108" s="278">
        <v>22.509699999999999</v>
      </c>
      <c r="E108" s="207">
        <f t="shared" si="4"/>
        <v>0.09</v>
      </c>
      <c r="F108" s="207">
        <f t="shared" si="5"/>
        <v>9.999999999999995E-3</v>
      </c>
    </row>
    <row r="109" spans="1:6" x14ac:dyDescent="0.25">
      <c r="A109" s="279">
        <v>44531</v>
      </c>
      <c r="B109" s="182">
        <v>2304.61</v>
      </c>
      <c r="C109" s="207">
        <f t="shared" si="3"/>
        <v>-0.11</v>
      </c>
      <c r="D109" s="278">
        <v>22.480899999999998</v>
      </c>
      <c r="E109" s="207">
        <f t="shared" si="4"/>
        <v>-0.13</v>
      </c>
      <c r="F109" s="207">
        <f t="shared" si="5"/>
        <v>-2.0000000000000004E-2</v>
      </c>
    </row>
    <row r="110" spans="1:6" x14ac:dyDescent="0.25">
      <c r="A110" s="279">
        <v>44532</v>
      </c>
      <c r="B110" s="182">
        <v>2306</v>
      </c>
      <c r="C110" s="207">
        <f t="shared" si="3"/>
        <v>0.06</v>
      </c>
      <c r="D110" s="278">
        <v>22.489599999999999</v>
      </c>
      <c r="E110" s="207">
        <f t="shared" si="4"/>
        <v>0.04</v>
      </c>
      <c r="F110" s="207">
        <f t="shared" si="5"/>
        <v>-1.9999999999999997E-2</v>
      </c>
    </row>
    <row r="111" spans="1:6" x14ac:dyDescent="0.25">
      <c r="A111" s="279">
        <v>44533</v>
      </c>
      <c r="B111" s="182">
        <v>2304.66</v>
      </c>
      <c r="C111" s="207">
        <f t="shared" si="3"/>
        <v>-0.06</v>
      </c>
      <c r="D111" s="278">
        <v>22.478200000000001</v>
      </c>
      <c r="E111" s="207">
        <f t="shared" si="4"/>
        <v>-0.05</v>
      </c>
      <c r="F111" s="207">
        <f t="shared" si="5"/>
        <v>9.999999999999995E-3</v>
      </c>
    </row>
    <row r="112" spans="1:6" x14ac:dyDescent="0.25">
      <c r="A112" s="279">
        <v>44536</v>
      </c>
      <c r="B112" s="182">
        <v>2306.2600000000002</v>
      </c>
      <c r="C112" s="207">
        <f t="shared" si="3"/>
        <v>7.0000000000000007E-2</v>
      </c>
      <c r="D112" s="278">
        <v>22.490500000000001</v>
      </c>
      <c r="E112" s="207">
        <f t="shared" si="4"/>
        <v>0.05</v>
      </c>
      <c r="F112" s="207">
        <f t="shared" si="5"/>
        <v>-2.0000000000000004E-2</v>
      </c>
    </row>
    <row r="113" spans="1:6" x14ac:dyDescent="0.25">
      <c r="A113" s="279">
        <v>44537</v>
      </c>
      <c r="B113" s="182">
        <v>2303.14</v>
      </c>
      <c r="C113" s="207">
        <f t="shared" si="3"/>
        <v>-0.14000000000000001</v>
      </c>
      <c r="D113" s="278">
        <v>22.4634</v>
      </c>
      <c r="E113" s="207">
        <f t="shared" si="4"/>
        <v>-0.12</v>
      </c>
      <c r="F113" s="207">
        <f t="shared" si="5"/>
        <v>2.0000000000000018E-2</v>
      </c>
    </row>
    <row r="114" spans="1:6" x14ac:dyDescent="0.25">
      <c r="A114" s="279">
        <v>44538</v>
      </c>
      <c r="B114" s="182">
        <v>2308.31</v>
      </c>
      <c r="C114" s="207">
        <f t="shared" si="3"/>
        <v>0.22</v>
      </c>
      <c r="D114" s="278">
        <v>22.513000000000002</v>
      </c>
      <c r="E114" s="207">
        <f t="shared" si="4"/>
        <v>0.22</v>
      </c>
      <c r="F114" s="207">
        <f t="shared" si="5"/>
        <v>0</v>
      </c>
    </row>
    <row r="115" spans="1:6" x14ac:dyDescent="0.25">
      <c r="A115" s="279">
        <v>44539</v>
      </c>
      <c r="B115" s="182">
        <v>2309.5</v>
      </c>
      <c r="C115" s="207">
        <f t="shared" si="3"/>
        <v>0.05</v>
      </c>
      <c r="D115" s="278">
        <v>22.5245</v>
      </c>
      <c r="E115" s="207">
        <f t="shared" si="4"/>
        <v>0.05</v>
      </c>
      <c r="F115" s="207">
        <f t="shared" si="5"/>
        <v>0</v>
      </c>
    </row>
    <row r="116" spans="1:6" x14ac:dyDescent="0.25">
      <c r="A116" s="279">
        <v>44540</v>
      </c>
      <c r="B116" s="182">
        <v>2307.63</v>
      </c>
      <c r="C116" s="207">
        <f t="shared" si="3"/>
        <v>-0.08</v>
      </c>
      <c r="D116" s="278">
        <v>22.5075</v>
      </c>
      <c r="E116" s="207">
        <f t="shared" si="4"/>
        <v>-0.08</v>
      </c>
      <c r="F116" s="207">
        <f t="shared" si="5"/>
        <v>0</v>
      </c>
    </row>
    <row r="117" spans="1:6" x14ac:dyDescent="0.25">
      <c r="A117" s="279">
        <v>44543</v>
      </c>
      <c r="B117" s="182">
        <v>2309.02</v>
      </c>
      <c r="C117" s="207">
        <f t="shared" si="3"/>
        <v>0.06</v>
      </c>
      <c r="D117" s="278">
        <v>22.5245</v>
      </c>
      <c r="E117" s="207">
        <f t="shared" si="4"/>
        <v>0.08</v>
      </c>
      <c r="F117" s="207">
        <f t="shared" si="5"/>
        <v>2.0000000000000004E-2</v>
      </c>
    </row>
    <row r="118" spans="1:6" x14ac:dyDescent="0.25">
      <c r="A118" s="279">
        <v>44544</v>
      </c>
      <c r="B118" s="182">
        <v>2312.0500000000002</v>
      </c>
      <c r="C118" s="207">
        <f t="shared" si="3"/>
        <v>0.13</v>
      </c>
      <c r="D118" s="278">
        <v>22.548100000000002</v>
      </c>
      <c r="E118" s="207">
        <f t="shared" si="4"/>
        <v>0.1</v>
      </c>
      <c r="F118" s="207">
        <f t="shared" si="5"/>
        <v>-0.03</v>
      </c>
    </row>
    <row r="119" spans="1:6" x14ac:dyDescent="0.25">
      <c r="A119" s="279">
        <v>44545</v>
      </c>
      <c r="B119" s="182">
        <v>2311.5</v>
      </c>
      <c r="C119" s="207">
        <f t="shared" si="3"/>
        <v>-0.02</v>
      </c>
      <c r="D119" s="278">
        <v>22.5519</v>
      </c>
      <c r="E119" s="207">
        <f t="shared" si="4"/>
        <v>0.02</v>
      </c>
      <c r="F119" s="207">
        <f t="shared" si="5"/>
        <v>0.04</v>
      </c>
    </row>
    <row r="120" spans="1:6" x14ac:dyDescent="0.25">
      <c r="A120" s="279">
        <v>44546</v>
      </c>
      <c r="B120" s="182">
        <v>2310.88</v>
      </c>
      <c r="C120" s="207">
        <f t="shared" si="3"/>
        <v>-0.03</v>
      </c>
      <c r="D120" s="278">
        <v>22.537299999999998</v>
      </c>
      <c r="E120" s="207">
        <f t="shared" si="4"/>
        <v>-0.06</v>
      </c>
      <c r="F120" s="207">
        <f t="shared" si="5"/>
        <v>-0.03</v>
      </c>
    </row>
    <row r="121" spans="1:6" x14ac:dyDescent="0.25">
      <c r="A121" s="279">
        <v>44547</v>
      </c>
      <c r="B121" s="182">
        <v>2305.7199999999998</v>
      </c>
      <c r="C121" s="207">
        <f t="shared" si="3"/>
        <v>-0.22</v>
      </c>
      <c r="D121" s="278">
        <v>22.4938</v>
      </c>
      <c r="E121" s="207">
        <f t="shared" si="4"/>
        <v>-0.19</v>
      </c>
      <c r="F121" s="207">
        <f t="shared" si="5"/>
        <v>0.03</v>
      </c>
    </row>
    <row r="122" spans="1:6" x14ac:dyDescent="0.25">
      <c r="A122" s="279">
        <v>44550</v>
      </c>
      <c r="B122" s="182">
        <v>2302.79</v>
      </c>
      <c r="C122" s="207">
        <f t="shared" si="3"/>
        <v>-0.13</v>
      </c>
      <c r="D122" s="278">
        <v>22.461099999999998</v>
      </c>
      <c r="E122" s="207">
        <f t="shared" si="4"/>
        <v>-0.15</v>
      </c>
      <c r="F122" s="207">
        <f t="shared" si="5"/>
        <v>-1.999999999999999E-2</v>
      </c>
    </row>
    <row r="123" spans="1:6" x14ac:dyDescent="0.25">
      <c r="A123" s="279">
        <v>44551</v>
      </c>
      <c r="B123" s="182">
        <v>2298.81</v>
      </c>
      <c r="C123" s="207">
        <f t="shared" si="3"/>
        <v>-0.17</v>
      </c>
      <c r="D123" s="278">
        <v>22.4191</v>
      </c>
      <c r="E123" s="207">
        <f t="shared" si="4"/>
        <v>-0.19</v>
      </c>
      <c r="F123" s="207">
        <f t="shared" si="5"/>
        <v>-1.999999999999999E-2</v>
      </c>
    </row>
    <row r="124" spans="1:6" x14ac:dyDescent="0.25">
      <c r="A124" s="279">
        <v>44552</v>
      </c>
      <c r="B124" s="182">
        <v>2297.86</v>
      </c>
      <c r="C124" s="207">
        <f t="shared" si="3"/>
        <v>-0.04</v>
      </c>
      <c r="D124" s="278">
        <v>22.417200000000001</v>
      </c>
      <c r="E124" s="207">
        <f t="shared" si="4"/>
        <v>-0.01</v>
      </c>
      <c r="F124" s="207">
        <f t="shared" si="5"/>
        <v>0.03</v>
      </c>
    </row>
    <row r="125" spans="1:6" x14ac:dyDescent="0.25">
      <c r="A125" s="279">
        <v>44553</v>
      </c>
      <c r="B125" s="182">
        <v>2297.7199999999998</v>
      </c>
      <c r="C125" s="207">
        <f t="shared" si="3"/>
        <v>-0.01</v>
      </c>
      <c r="D125" s="278">
        <v>22.4268</v>
      </c>
      <c r="E125" s="207">
        <f t="shared" si="4"/>
        <v>0.04</v>
      </c>
      <c r="F125" s="207">
        <f t="shared" si="5"/>
        <v>0.05</v>
      </c>
    </row>
    <row r="126" spans="1:6" x14ac:dyDescent="0.25">
      <c r="A126" s="279">
        <v>44554</v>
      </c>
      <c r="B126" s="182">
        <v>2297.46</v>
      </c>
      <c r="C126" s="207">
        <f t="shared" si="3"/>
        <v>-0.01</v>
      </c>
      <c r="D126" s="278">
        <v>22.4254</v>
      </c>
      <c r="E126" s="207">
        <f t="shared" si="4"/>
        <v>-0.01</v>
      </c>
      <c r="F126" s="207">
        <f t="shared" si="5"/>
        <v>0</v>
      </c>
    </row>
    <row r="127" spans="1:6" x14ac:dyDescent="0.25">
      <c r="A127" s="279">
        <v>44557</v>
      </c>
      <c r="B127" s="182">
        <v>2299.3200000000002</v>
      </c>
      <c r="C127" s="207">
        <f t="shared" si="3"/>
        <v>0.08</v>
      </c>
      <c r="D127" s="278">
        <v>22.4314</v>
      </c>
      <c r="E127" s="207">
        <f t="shared" si="4"/>
        <v>0.03</v>
      </c>
      <c r="F127" s="207">
        <f t="shared" si="5"/>
        <v>-0.05</v>
      </c>
    </row>
    <row r="128" spans="1:6" x14ac:dyDescent="0.25">
      <c r="A128" s="279">
        <v>44558</v>
      </c>
      <c r="B128" s="182">
        <v>2298.62</v>
      </c>
      <c r="C128" s="207">
        <f t="shared" si="3"/>
        <v>-0.03</v>
      </c>
      <c r="D128" s="278">
        <v>22.416399999999999</v>
      </c>
      <c r="E128" s="207">
        <f t="shared" si="4"/>
        <v>-7.0000000000000007E-2</v>
      </c>
      <c r="F128" s="207">
        <f t="shared" si="5"/>
        <v>-4.0000000000000008E-2</v>
      </c>
    </row>
    <row r="129" spans="1:6" x14ac:dyDescent="0.25">
      <c r="A129" s="279">
        <v>44559</v>
      </c>
      <c r="B129" s="182">
        <v>2300.83</v>
      </c>
      <c r="C129" s="207">
        <f t="shared" si="3"/>
        <v>0.1</v>
      </c>
      <c r="D129" s="278">
        <v>22.4406</v>
      </c>
      <c r="E129" s="207">
        <f t="shared" si="4"/>
        <v>0.11</v>
      </c>
      <c r="F129" s="207">
        <f t="shared" si="5"/>
        <v>9.999999999999995E-3</v>
      </c>
    </row>
    <row r="130" spans="1:6" x14ac:dyDescent="0.25">
      <c r="A130" s="279">
        <v>44560</v>
      </c>
      <c r="B130" s="182">
        <v>2301.65</v>
      </c>
      <c r="C130" s="207">
        <f t="shared" si="3"/>
        <v>0.04</v>
      </c>
      <c r="D130" s="278">
        <v>22.4391</v>
      </c>
      <c r="E130" s="207">
        <f t="shared" si="4"/>
        <v>-0.01</v>
      </c>
      <c r="F130" s="207">
        <f t="shared" si="5"/>
        <v>-0.05</v>
      </c>
    </row>
    <row r="131" spans="1:6" x14ac:dyDescent="0.25">
      <c r="A131" s="279">
        <v>44561</v>
      </c>
      <c r="B131" s="182">
        <v>2301.9899999999998</v>
      </c>
      <c r="C131" s="207">
        <f t="shared" si="3"/>
        <v>0.01</v>
      </c>
      <c r="D131" s="278">
        <v>22.455200000000001</v>
      </c>
      <c r="E131" s="207">
        <f t="shared" si="4"/>
        <v>7.0000000000000007E-2</v>
      </c>
      <c r="F131" s="207">
        <f t="shared" si="5"/>
        <v>6.0000000000000005E-2</v>
      </c>
    </row>
    <row r="132" spans="1:6" x14ac:dyDescent="0.25">
      <c r="A132" s="279">
        <v>44564</v>
      </c>
      <c r="B132" s="182">
        <v>2300.0300000000002</v>
      </c>
      <c r="C132" s="207">
        <f t="shared" si="3"/>
        <v>-0.09</v>
      </c>
      <c r="D132" s="278">
        <v>22.4434</v>
      </c>
      <c r="E132" s="207">
        <f t="shared" si="4"/>
        <v>-0.05</v>
      </c>
      <c r="F132" s="207">
        <f t="shared" si="5"/>
        <v>3.9999999999999994E-2</v>
      </c>
    </row>
    <row r="133" spans="1:6" x14ac:dyDescent="0.25">
      <c r="A133" s="279">
        <v>44565</v>
      </c>
      <c r="B133" s="182">
        <v>2292.52</v>
      </c>
      <c r="C133" s="207">
        <f t="shared" si="3"/>
        <v>-0.33</v>
      </c>
      <c r="D133" s="278">
        <v>22.366900000000001</v>
      </c>
      <c r="E133" s="207">
        <f t="shared" si="4"/>
        <v>-0.34</v>
      </c>
      <c r="F133" s="207">
        <f t="shared" si="5"/>
        <v>-1.0000000000000009E-2</v>
      </c>
    </row>
    <row r="134" spans="1:6" x14ac:dyDescent="0.25">
      <c r="A134" s="279">
        <v>44566</v>
      </c>
      <c r="B134" s="182">
        <v>2292.12</v>
      </c>
      <c r="C134" s="207">
        <f t="shared" si="3"/>
        <v>-0.02</v>
      </c>
      <c r="D134" s="278">
        <v>22.372599999999998</v>
      </c>
      <c r="E134" s="207">
        <f t="shared" si="4"/>
        <v>0.03</v>
      </c>
      <c r="F134" s="207">
        <f t="shared" si="5"/>
        <v>0.05</v>
      </c>
    </row>
    <row r="135" spans="1:6" x14ac:dyDescent="0.25">
      <c r="A135" s="279">
        <v>44567</v>
      </c>
      <c r="B135" s="182">
        <v>2289.87</v>
      </c>
      <c r="C135" s="207">
        <f t="shared" si="3"/>
        <v>-0.1</v>
      </c>
      <c r="D135" s="278">
        <v>22.339600000000001</v>
      </c>
      <c r="E135" s="207">
        <f t="shared" si="4"/>
        <v>-0.15</v>
      </c>
      <c r="F135" s="207">
        <f t="shared" si="5"/>
        <v>-4.9999999999999989E-2</v>
      </c>
    </row>
    <row r="136" spans="1:6" x14ac:dyDescent="0.25">
      <c r="A136" s="279">
        <v>44568</v>
      </c>
      <c r="B136" s="182">
        <v>2289.3000000000002</v>
      </c>
      <c r="C136" s="207">
        <f t="shared" si="3"/>
        <v>-0.02</v>
      </c>
      <c r="D136" s="278">
        <v>22.3339</v>
      </c>
      <c r="E136" s="207">
        <f t="shared" si="4"/>
        <v>-0.03</v>
      </c>
      <c r="F136" s="207">
        <f t="shared" si="5"/>
        <v>-9.9999999999999985E-3</v>
      </c>
    </row>
    <row r="137" spans="1:6" x14ac:dyDescent="0.25">
      <c r="A137" s="279">
        <v>44571</v>
      </c>
      <c r="B137" s="182">
        <v>2283.0700000000002</v>
      </c>
      <c r="C137" s="207">
        <f t="shared" ref="C137:C200" si="6">ROUND(((B137-B136)/B136)*100,2)</f>
        <v>-0.27</v>
      </c>
      <c r="D137" s="278">
        <v>22.272500000000001</v>
      </c>
      <c r="E137" s="207">
        <f t="shared" ref="E137:E200" si="7">ROUND(((D137-D136)/D136)*100,2)</f>
        <v>-0.27</v>
      </c>
      <c r="F137" s="207">
        <f t="shared" ref="F137:F200" si="8">+E137-C137</f>
        <v>0</v>
      </c>
    </row>
    <row r="138" spans="1:6" x14ac:dyDescent="0.25">
      <c r="A138" s="279">
        <v>44572</v>
      </c>
      <c r="B138" s="182">
        <v>2284.89</v>
      </c>
      <c r="C138" s="207">
        <f t="shared" si="6"/>
        <v>0.08</v>
      </c>
      <c r="D138" s="278">
        <v>22.2864</v>
      </c>
      <c r="E138" s="207">
        <f t="shared" si="7"/>
        <v>0.06</v>
      </c>
      <c r="F138" s="207">
        <f t="shared" si="8"/>
        <v>-2.0000000000000004E-2</v>
      </c>
    </row>
    <row r="139" spans="1:6" x14ac:dyDescent="0.25">
      <c r="A139" s="279">
        <v>44573</v>
      </c>
      <c r="B139" s="182">
        <v>2281.9</v>
      </c>
      <c r="C139" s="207">
        <f t="shared" si="6"/>
        <v>-0.13</v>
      </c>
      <c r="D139" s="278">
        <v>22.251300000000001</v>
      </c>
      <c r="E139" s="207">
        <f t="shared" si="7"/>
        <v>-0.16</v>
      </c>
      <c r="F139" s="207">
        <f t="shared" si="8"/>
        <v>-0.03</v>
      </c>
    </row>
    <row r="140" spans="1:6" x14ac:dyDescent="0.25">
      <c r="A140" s="279">
        <v>44574</v>
      </c>
      <c r="B140" s="182">
        <v>2285.19</v>
      </c>
      <c r="C140" s="207">
        <f t="shared" si="6"/>
        <v>0.14000000000000001</v>
      </c>
      <c r="D140" s="278">
        <v>22.294799999999999</v>
      </c>
      <c r="E140" s="207">
        <f t="shared" si="7"/>
        <v>0.2</v>
      </c>
      <c r="F140" s="207">
        <f t="shared" si="8"/>
        <v>0.06</v>
      </c>
    </row>
    <row r="141" spans="1:6" x14ac:dyDescent="0.25">
      <c r="A141" s="279">
        <v>44575</v>
      </c>
      <c r="B141" s="182">
        <v>2283.65</v>
      </c>
      <c r="C141" s="207">
        <f t="shared" si="6"/>
        <v>-7.0000000000000007E-2</v>
      </c>
      <c r="D141" s="278">
        <v>22.278500000000001</v>
      </c>
      <c r="E141" s="207">
        <f t="shared" si="7"/>
        <v>-7.0000000000000007E-2</v>
      </c>
      <c r="F141" s="207">
        <f t="shared" si="8"/>
        <v>0</v>
      </c>
    </row>
    <row r="142" spans="1:6" x14ac:dyDescent="0.25">
      <c r="A142" s="279">
        <v>44578</v>
      </c>
      <c r="B142" s="182">
        <v>2278.04</v>
      </c>
      <c r="C142" s="207">
        <f t="shared" si="6"/>
        <v>-0.25</v>
      </c>
      <c r="D142" s="278">
        <v>22.2166</v>
      </c>
      <c r="E142" s="207">
        <f t="shared" si="7"/>
        <v>-0.28000000000000003</v>
      </c>
      <c r="F142" s="207">
        <f t="shared" si="8"/>
        <v>-3.0000000000000027E-2</v>
      </c>
    </row>
    <row r="143" spans="1:6" x14ac:dyDescent="0.25">
      <c r="A143" s="279">
        <v>44579</v>
      </c>
      <c r="B143" s="182">
        <v>2279.64</v>
      </c>
      <c r="C143" s="207">
        <f t="shared" si="6"/>
        <v>7.0000000000000007E-2</v>
      </c>
      <c r="D143" s="278">
        <v>22.228899999999999</v>
      </c>
      <c r="E143" s="207">
        <f t="shared" si="7"/>
        <v>0.06</v>
      </c>
      <c r="F143" s="207">
        <f t="shared" si="8"/>
        <v>-1.0000000000000009E-2</v>
      </c>
    </row>
    <row r="144" spans="1:6" x14ac:dyDescent="0.25">
      <c r="A144" s="279">
        <v>44580</v>
      </c>
      <c r="B144" s="182">
        <v>2280.21</v>
      </c>
      <c r="C144" s="207">
        <f t="shared" si="6"/>
        <v>0.03</v>
      </c>
      <c r="D144" s="278">
        <v>22.252099999999999</v>
      </c>
      <c r="E144" s="207">
        <f t="shared" si="7"/>
        <v>0.1</v>
      </c>
      <c r="F144" s="207">
        <f t="shared" si="8"/>
        <v>7.0000000000000007E-2</v>
      </c>
    </row>
    <row r="145" spans="1:6" x14ac:dyDescent="0.25">
      <c r="A145" s="279">
        <v>44581</v>
      </c>
      <c r="B145" s="182">
        <v>2279.4299999999998</v>
      </c>
      <c r="C145" s="207">
        <f t="shared" si="6"/>
        <v>-0.03</v>
      </c>
      <c r="D145" s="278">
        <v>22.245699999999999</v>
      </c>
      <c r="E145" s="207">
        <f t="shared" si="7"/>
        <v>-0.03</v>
      </c>
      <c r="F145" s="207">
        <f t="shared" si="8"/>
        <v>0</v>
      </c>
    </row>
    <row r="146" spans="1:6" x14ac:dyDescent="0.25">
      <c r="A146" s="279">
        <v>44582</v>
      </c>
      <c r="B146" s="182">
        <v>2279.12</v>
      </c>
      <c r="C146" s="207">
        <f t="shared" si="6"/>
        <v>-0.01</v>
      </c>
      <c r="D146" s="278">
        <v>22.230399999999999</v>
      </c>
      <c r="E146" s="207">
        <f t="shared" si="7"/>
        <v>-7.0000000000000007E-2</v>
      </c>
      <c r="F146" s="207">
        <f t="shared" si="8"/>
        <v>-6.0000000000000005E-2</v>
      </c>
    </row>
    <row r="147" spans="1:6" x14ac:dyDescent="0.25">
      <c r="A147" s="279">
        <v>44585</v>
      </c>
      <c r="B147" s="182">
        <v>2277.9699999999998</v>
      </c>
      <c r="C147" s="207">
        <f t="shared" si="6"/>
        <v>-0.05</v>
      </c>
      <c r="D147" s="278">
        <v>22.224699999999999</v>
      </c>
      <c r="E147" s="207">
        <f t="shared" si="7"/>
        <v>-0.03</v>
      </c>
      <c r="F147" s="207">
        <f t="shared" si="8"/>
        <v>2.0000000000000004E-2</v>
      </c>
    </row>
    <row r="148" spans="1:6" x14ac:dyDescent="0.25">
      <c r="A148" s="279">
        <v>44586</v>
      </c>
      <c r="B148" s="182">
        <v>2276.25</v>
      </c>
      <c r="C148" s="207">
        <f t="shared" si="6"/>
        <v>-0.08</v>
      </c>
      <c r="D148" s="278">
        <v>22.206299999999999</v>
      </c>
      <c r="E148" s="207">
        <f t="shared" si="7"/>
        <v>-0.08</v>
      </c>
      <c r="F148" s="207">
        <f t="shared" si="8"/>
        <v>0</v>
      </c>
    </row>
    <row r="149" spans="1:6" x14ac:dyDescent="0.25">
      <c r="A149" s="279">
        <v>44588</v>
      </c>
      <c r="B149" s="182">
        <v>2264.42</v>
      </c>
      <c r="C149" s="207">
        <f t="shared" si="6"/>
        <v>-0.52</v>
      </c>
      <c r="D149" s="278">
        <v>22.093399999999999</v>
      </c>
      <c r="E149" s="207">
        <f t="shared" si="7"/>
        <v>-0.51</v>
      </c>
      <c r="F149" s="207">
        <f t="shared" si="8"/>
        <v>1.0000000000000009E-2</v>
      </c>
    </row>
    <row r="150" spans="1:6" x14ac:dyDescent="0.25">
      <c r="A150" s="279">
        <v>44589</v>
      </c>
      <c r="B150" s="182">
        <v>2263.92</v>
      </c>
      <c r="C150" s="207">
        <f t="shared" si="6"/>
        <v>-0.02</v>
      </c>
      <c r="D150" s="278">
        <v>22.0855</v>
      </c>
      <c r="E150" s="207">
        <f t="shared" si="7"/>
        <v>-0.04</v>
      </c>
      <c r="F150" s="207">
        <f t="shared" si="8"/>
        <v>-0.02</v>
      </c>
    </row>
    <row r="151" spans="1:6" x14ac:dyDescent="0.25">
      <c r="A151" s="279">
        <v>44592</v>
      </c>
      <c r="B151" s="182">
        <v>2273.73</v>
      </c>
      <c r="C151" s="207">
        <f t="shared" si="6"/>
        <v>0.43</v>
      </c>
      <c r="D151" s="278">
        <v>22.180099999999999</v>
      </c>
      <c r="E151" s="207">
        <f t="shared" si="7"/>
        <v>0.43</v>
      </c>
      <c r="F151" s="207">
        <f t="shared" si="8"/>
        <v>0</v>
      </c>
    </row>
    <row r="152" spans="1:6" x14ac:dyDescent="0.25">
      <c r="A152" s="279">
        <v>44593</v>
      </c>
      <c r="B152" s="182">
        <v>2252.42</v>
      </c>
      <c r="C152" s="207">
        <f t="shared" si="6"/>
        <v>-0.94</v>
      </c>
      <c r="D152" s="278">
        <v>21.956299999999999</v>
      </c>
      <c r="E152" s="207">
        <f t="shared" si="7"/>
        <v>-1.01</v>
      </c>
      <c r="F152" s="207">
        <f t="shared" si="8"/>
        <v>-7.0000000000000062E-2</v>
      </c>
    </row>
    <row r="153" spans="1:6" x14ac:dyDescent="0.25">
      <c r="A153" s="279">
        <v>44594</v>
      </c>
      <c r="B153" s="182">
        <v>2244.96</v>
      </c>
      <c r="C153" s="207">
        <f t="shared" si="6"/>
        <v>-0.33</v>
      </c>
      <c r="D153" s="278">
        <v>21.896899999999999</v>
      </c>
      <c r="E153" s="207">
        <f t="shared" si="7"/>
        <v>-0.27</v>
      </c>
      <c r="F153" s="207">
        <f t="shared" si="8"/>
        <v>0.06</v>
      </c>
    </row>
    <row r="154" spans="1:6" x14ac:dyDescent="0.25">
      <c r="A154" s="279">
        <v>44595</v>
      </c>
      <c r="B154" s="182">
        <v>2243.0700000000002</v>
      </c>
      <c r="C154" s="207">
        <f t="shared" si="6"/>
        <v>-0.08</v>
      </c>
      <c r="D154" s="278">
        <v>21.8795</v>
      </c>
      <c r="E154" s="207">
        <f t="shared" si="7"/>
        <v>-0.08</v>
      </c>
      <c r="F154" s="207">
        <f t="shared" si="8"/>
        <v>0</v>
      </c>
    </row>
    <row r="155" spans="1:6" x14ac:dyDescent="0.25">
      <c r="A155" s="279">
        <v>44596</v>
      </c>
      <c r="B155" s="182">
        <v>2243.64</v>
      </c>
      <c r="C155" s="207">
        <f t="shared" si="6"/>
        <v>0.03</v>
      </c>
      <c r="D155" s="278">
        <v>21.8855</v>
      </c>
      <c r="E155" s="207">
        <f t="shared" si="7"/>
        <v>0.03</v>
      </c>
      <c r="F155" s="207">
        <f t="shared" si="8"/>
        <v>0</v>
      </c>
    </row>
    <row r="156" spans="1:6" x14ac:dyDescent="0.25">
      <c r="A156" s="279">
        <v>44600</v>
      </c>
      <c r="B156" s="182">
        <v>2256.34</v>
      </c>
      <c r="C156" s="207">
        <f t="shared" si="6"/>
        <v>0.56999999999999995</v>
      </c>
      <c r="D156" s="278">
        <v>22.011199999999999</v>
      </c>
      <c r="E156" s="207">
        <f t="shared" si="7"/>
        <v>0.56999999999999995</v>
      </c>
      <c r="F156" s="207">
        <f t="shared" si="8"/>
        <v>0</v>
      </c>
    </row>
    <row r="157" spans="1:6" x14ac:dyDescent="0.25">
      <c r="A157" s="279">
        <v>44601</v>
      </c>
      <c r="B157" s="182">
        <v>2260.87</v>
      </c>
      <c r="C157" s="207">
        <f t="shared" si="6"/>
        <v>0.2</v>
      </c>
      <c r="D157" s="278">
        <v>22.0459</v>
      </c>
      <c r="E157" s="207">
        <f t="shared" si="7"/>
        <v>0.16</v>
      </c>
      <c r="F157" s="207">
        <f t="shared" si="8"/>
        <v>-4.0000000000000008E-2</v>
      </c>
    </row>
    <row r="158" spans="1:6" x14ac:dyDescent="0.25">
      <c r="A158" s="279">
        <v>44602</v>
      </c>
      <c r="B158" s="182">
        <v>2270.86</v>
      </c>
      <c r="C158" s="207">
        <f t="shared" si="6"/>
        <v>0.44</v>
      </c>
      <c r="D158" s="278">
        <v>22.144300000000001</v>
      </c>
      <c r="E158" s="207">
        <f t="shared" si="7"/>
        <v>0.45</v>
      </c>
      <c r="F158" s="207">
        <f t="shared" si="8"/>
        <v>1.0000000000000009E-2</v>
      </c>
    </row>
    <row r="159" spans="1:6" x14ac:dyDescent="0.25">
      <c r="A159" s="279">
        <v>44603</v>
      </c>
      <c r="B159" s="182">
        <v>2275.7600000000002</v>
      </c>
      <c r="C159" s="207">
        <f t="shared" si="6"/>
        <v>0.22</v>
      </c>
      <c r="D159" s="278">
        <v>22.188099999999999</v>
      </c>
      <c r="E159" s="207">
        <f t="shared" si="7"/>
        <v>0.2</v>
      </c>
      <c r="F159" s="207">
        <f t="shared" si="8"/>
        <v>-1.999999999999999E-2</v>
      </c>
    </row>
    <row r="160" spans="1:6" x14ac:dyDescent="0.25">
      <c r="A160" s="279">
        <v>44606</v>
      </c>
      <c r="B160" s="182">
        <v>2284.04</v>
      </c>
      <c r="C160" s="207">
        <f t="shared" si="6"/>
        <v>0.36</v>
      </c>
      <c r="D160" s="278">
        <v>22.279299999999999</v>
      </c>
      <c r="E160" s="207">
        <f t="shared" si="7"/>
        <v>0.41</v>
      </c>
      <c r="F160" s="207">
        <f t="shared" si="8"/>
        <v>4.9999999999999989E-2</v>
      </c>
    </row>
    <row r="161" spans="1:6" x14ac:dyDescent="0.25">
      <c r="A161" s="279">
        <v>44607</v>
      </c>
      <c r="B161" s="182">
        <v>2283.2399999999998</v>
      </c>
      <c r="C161" s="207">
        <f t="shared" si="6"/>
        <v>-0.04</v>
      </c>
      <c r="D161" s="278">
        <v>22.251300000000001</v>
      </c>
      <c r="E161" s="207">
        <f t="shared" si="7"/>
        <v>-0.13</v>
      </c>
      <c r="F161" s="207">
        <f t="shared" si="8"/>
        <v>-0.09</v>
      </c>
    </row>
    <row r="162" spans="1:6" x14ac:dyDescent="0.25">
      <c r="A162" s="279">
        <v>44608</v>
      </c>
      <c r="B162" s="182">
        <v>2280.7399999999998</v>
      </c>
      <c r="C162" s="207">
        <f t="shared" si="6"/>
        <v>-0.11</v>
      </c>
      <c r="D162" s="278">
        <v>22.2347</v>
      </c>
      <c r="E162" s="207">
        <f t="shared" si="7"/>
        <v>-7.0000000000000007E-2</v>
      </c>
      <c r="F162" s="207">
        <f t="shared" si="8"/>
        <v>3.9999999999999994E-2</v>
      </c>
    </row>
    <row r="163" spans="1:6" x14ac:dyDescent="0.25">
      <c r="A163" s="279">
        <v>44609</v>
      </c>
      <c r="B163" s="182">
        <v>2281.5</v>
      </c>
      <c r="C163" s="207">
        <f t="shared" si="6"/>
        <v>0.03</v>
      </c>
      <c r="D163" s="278">
        <v>22.2454</v>
      </c>
      <c r="E163" s="207">
        <f t="shared" si="7"/>
        <v>0.05</v>
      </c>
      <c r="F163" s="207">
        <f t="shared" si="8"/>
        <v>2.0000000000000004E-2</v>
      </c>
    </row>
    <row r="164" spans="1:6" x14ac:dyDescent="0.25">
      <c r="A164" s="279">
        <v>44610</v>
      </c>
      <c r="B164" s="182">
        <v>2285.3200000000002</v>
      </c>
      <c r="C164" s="207">
        <f t="shared" si="6"/>
        <v>0.17</v>
      </c>
      <c r="D164" s="278">
        <v>22.274899999999999</v>
      </c>
      <c r="E164" s="207">
        <f t="shared" si="7"/>
        <v>0.13</v>
      </c>
      <c r="F164" s="207">
        <f t="shared" si="8"/>
        <v>-4.0000000000000008E-2</v>
      </c>
    </row>
    <row r="165" spans="1:6" x14ac:dyDescent="0.25">
      <c r="A165" s="279">
        <v>44613</v>
      </c>
      <c r="B165" s="182">
        <v>2283.5700000000002</v>
      </c>
      <c r="C165" s="207">
        <f t="shared" si="6"/>
        <v>-0.08</v>
      </c>
      <c r="D165" s="278">
        <v>22.255199999999999</v>
      </c>
      <c r="E165" s="207">
        <f t="shared" si="7"/>
        <v>-0.09</v>
      </c>
      <c r="F165" s="207">
        <f t="shared" si="8"/>
        <v>-9.999999999999995E-3</v>
      </c>
    </row>
    <row r="166" spans="1:6" x14ac:dyDescent="0.25">
      <c r="A166" s="279">
        <v>44614</v>
      </c>
      <c r="B166" s="182">
        <v>2277.21</v>
      </c>
      <c r="C166" s="207">
        <f t="shared" si="6"/>
        <v>-0.28000000000000003</v>
      </c>
      <c r="D166" s="278">
        <v>22.193000000000001</v>
      </c>
      <c r="E166" s="207">
        <f t="shared" si="7"/>
        <v>-0.28000000000000003</v>
      </c>
      <c r="F166" s="207">
        <f t="shared" si="8"/>
        <v>0</v>
      </c>
    </row>
    <row r="167" spans="1:6" x14ac:dyDescent="0.25">
      <c r="A167" s="279">
        <v>44615</v>
      </c>
      <c r="B167" s="182">
        <v>2280.29</v>
      </c>
      <c r="C167" s="207">
        <f t="shared" si="6"/>
        <v>0.14000000000000001</v>
      </c>
      <c r="D167" s="278">
        <v>22.227699999999999</v>
      </c>
      <c r="E167" s="207">
        <f t="shared" si="7"/>
        <v>0.16</v>
      </c>
      <c r="F167" s="207">
        <f t="shared" si="8"/>
        <v>1.999999999999999E-2</v>
      </c>
    </row>
    <row r="168" spans="1:6" x14ac:dyDescent="0.25">
      <c r="A168" s="279">
        <v>44616</v>
      </c>
      <c r="B168" s="182">
        <v>2276.7800000000002</v>
      </c>
      <c r="C168" s="207">
        <f t="shared" si="6"/>
        <v>-0.15</v>
      </c>
      <c r="D168" s="278">
        <v>22.1936</v>
      </c>
      <c r="E168" s="207">
        <f t="shared" si="7"/>
        <v>-0.15</v>
      </c>
      <c r="F168" s="207">
        <f t="shared" si="8"/>
        <v>0</v>
      </c>
    </row>
    <row r="169" spans="1:6" x14ac:dyDescent="0.25">
      <c r="A169" s="279">
        <v>44617</v>
      </c>
      <c r="B169" s="182">
        <v>2280.6799999999998</v>
      </c>
      <c r="C169" s="207">
        <f t="shared" si="6"/>
        <v>0.17</v>
      </c>
      <c r="D169" s="278">
        <v>22.231100000000001</v>
      </c>
      <c r="E169" s="207">
        <f t="shared" si="7"/>
        <v>0.17</v>
      </c>
      <c r="F169" s="207">
        <f t="shared" si="8"/>
        <v>0</v>
      </c>
    </row>
    <row r="170" spans="1:6" x14ac:dyDescent="0.25">
      <c r="A170" s="279">
        <v>44620</v>
      </c>
      <c r="B170" s="182">
        <v>2280.0500000000002</v>
      </c>
      <c r="C170" s="207">
        <f t="shared" si="6"/>
        <v>-0.03</v>
      </c>
      <c r="D170" s="278">
        <v>22.238600000000002</v>
      </c>
      <c r="E170" s="207">
        <f t="shared" si="7"/>
        <v>0.03</v>
      </c>
      <c r="F170" s="207">
        <f t="shared" si="8"/>
        <v>0.06</v>
      </c>
    </row>
    <row r="171" spans="1:6" x14ac:dyDescent="0.25">
      <c r="A171" s="279">
        <v>44622</v>
      </c>
      <c r="B171" s="182">
        <v>2272.86</v>
      </c>
      <c r="C171" s="207">
        <f t="shared" si="6"/>
        <v>-0.32</v>
      </c>
      <c r="D171" s="278">
        <v>22.158799999999999</v>
      </c>
      <c r="E171" s="207">
        <f t="shared" si="7"/>
        <v>-0.36</v>
      </c>
      <c r="F171" s="207">
        <f t="shared" si="8"/>
        <v>-3.999999999999998E-2</v>
      </c>
    </row>
    <row r="172" spans="1:6" x14ac:dyDescent="0.25">
      <c r="A172" s="279">
        <v>44623</v>
      </c>
      <c r="B172" s="182">
        <v>2269.52</v>
      </c>
      <c r="C172" s="207">
        <f t="shared" si="6"/>
        <v>-0.15</v>
      </c>
      <c r="D172" s="278">
        <v>22.118200000000002</v>
      </c>
      <c r="E172" s="207">
        <f t="shared" si="7"/>
        <v>-0.18</v>
      </c>
      <c r="F172" s="207">
        <f t="shared" si="8"/>
        <v>-0.03</v>
      </c>
    </row>
    <row r="173" spans="1:6" x14ac:dyDescent="0.25">
      <c r="A173" s="279">
        <v>44624</v>
      </c>
      <c r="B173" s="182">
        <v>2271.7800000000002</v>
      </c>
      <c r="C173" s="207">
        <f t="shared" si="6"/>
        <v>0.1</v>
      </c>
      <c r="D173" s="278">
        <v>22.143999999999998</v>
      </c>
      <c r="E173" s="207">
        <f t="shared" si="7"/>
        <v>0.12</v>
      </c>
      <c r="F173" s="207">
        <f t="shared" si="8"/>
        <v>1.999999999999999E-2</v>
      </c>
    </row>
    <row r="174" spans="1:6" x14ac:dyDescent="0.25">
      <c r="A174" s="279">
        <v>44627</v>
      </c>
      <c r="B174" s="182">
        <v>2262.12</v>
      </c>
      <c r="C174" s="207">
        <f t="shared" si="6"/>
        <v>-0.43</v>
      </c>
      <c r="D174" s="278">
        <v>22.037400000000002</v>
      </c>
      <c r="E174" s="207">
        <f t="shared" si="7"/>
        <v>-0.48</v>
      </c>
      <c r="F174" s="207">
        <f t="shared" si="8"/>
        <v>-4.9999999999999989E-2</v>
      </c>
    </row>
    <row r="175" spans="1:6" x14ac:dyDescent="0.25">
      <c r="A175" s="279">
        <v>44628</v>
      </c>
      <c r="B175" s="182">
        <v>2260.2600000000002</v>
      </c>
      <c r="C175" s="207">
        <f t="shared" si="6"/>
        <v>-0.08</v>
      </c>
      <c r="D175" s="278">
        <v>22.0276</v>
      </c>
      <c r="E175" s="207">
        <f t="shared" si="7"/>
        <v>-0.04</v>
      </c>
      <c r="F175" s="207">
        <f t="shared" si="8"/>
        <v>0.04</v>
      </c>
    </row>
    <row r="176" spans="1:6" x14ac:dyDescent="0.25">
      <c r="A176" s="279">
        <v>44629</v>
      </c>
      <c r="B176" s="182">
        <v>2264.5500000000002</v>
      </c>
      <c r="C176" s="207">
        <f t="shared" si="6"/>
        <v>0.19</v>
      </c>
      <c r="D176" s="278">
        <v>22.072900000000001</v>
      </c>
      <c r="E176" s="207">
        <f t="shared" si="7"/>
        <v>0.21</v>
      </c>
      <c r="F176" s="207">
        <f t="shared" si="8"/>
        <v>1.999999999999999E-2</v>
      </c>
    </row>
    <row r="177" spans="1:6" x14ac:dyDescent="0.25">
      <c r="A177" s="279">
        <v>44630</v>
      </c>
      <c r="B177" s="182">
        <v>2272.75</v>
      </c>
      <c r="C177" s="207">
        <f t="shared" si="6"/>
        <v>0.36</v>
      </c>
      <c r="D177" s="278">
        <v>22.149000000000001</v>
      </c>
      <c r="E177" s="207">
        <f t="shared" si="7"/>
        <v>0.34</v>
      </c>
      <c r="F177" s="207">
        <f t="shared" si="8"/>
        <v>-1.9999999999999962E-2</v>
      </c>
    </row>
    <row r="178" spans="1:6" x14ac:dyDescent="0.25">
      <c r="A178" s="279">
        <v>44631</v>
      </c>
      <c r="B178" s="182">
        <v>2266.86</v>
      </c>
      <c r="C178" s="207">
        <f t="shared" si="6"/>
        <v>-0.26</v>
      </c>
      <c r="D178" s="278">
        <v>22.093900000000001</v>
      </c>
      <c r="E178" s="207">
        <f t="shared" si="7"/>
        <v>-0.25</v>
      </c>
      <c r="F178" s="207">
        <f t="shared" si="8"/>
        <v>1.0000000000000009E-2</v>
      </c>
    </row>
    <row r="179" spans="1:6" x14ac:dyDescent="0.25">
      <c r="A179" s="279">
        <v>44634</v>
      </c>
      <c r="B179" s="182">
        <v>2269.17</v>
      </c>
      <c r="C179" s="207">
        <f t="shared" si="6"/>
        <v>0.1</v>
      </c>
      <c r="D179" s="278">
        <v>22.1128</v>
      </c>
      <c r="E179" s="207">
        <f t="shared" si="7"/>
        <v>0.09</v>
      </c>
      <c r="F179" s="207">
        <f t="shared" si="8"/>
        <v>-1.0000000000000009E-2</v>
      </c>
    </row>
    <row r="180" spans="1:6" x14ac:dyDescent="0.25">
      <c r="A180" s="279">
        <v>44635</v>
      </c>
      <c r="B180" s="182">
        <v>2273.7800000000002</v>
      </c>
      <c r="C180" s="207">
        <f t="shared" si="6"/>
        <v>0.2</v>
      </c>
      <c r="D180" s="278">
        <v>22.158899999999999</v>
      </c>
      <c r="E180" s="207">
        <f t="shared" si="7"/>
        <v>0.21</v>
      </c>
      <c r="F180" s="207">
        <f t="shared" si="8"/>
        <v>9.9999999999999811E-3</v>
      </c>
    </row>
    <row r="181" spans="1:6" x14ac:dyDescent="0.25">
      <c r="A181" s="279">
        <v>44636</v>
      </c>
      <c r="B181" s="182">
        <v>2275.9299999999998</v>
      </c>
      <c r="C181" s="207">
        <f t="shared" si="6"/>
        <v>0.09</v>
      </c>
      <c r="D181" s="278">
        <v>22.179400000000001</v>
      </c>
      <c r="E181" s="207">
        <f t="shared" si="7"/>
        <v>0.09</v>
      </c>
      <c r="F181" s="207">
        <f t="shared" si="8"/>
        <v>0</v>
      </c>
    </row>
    <row r="182" spans="1:6" x14ac:dyDescent="0.25">
      <c r="A182" s="279">
        <v>44637</v>
      </c>
      <c r="B182" s="182">
        <v>2280.5100000000002</v>
      </c>
      <c r="C182" s="207">
        <f t="shared" si="6"/>
        <v>0.2</v>
      </c>
      <c r="D182" s="278">
        <v>22.222799999999999</v>
      </c>
      <c r="E182" s="207">
        <f t="shared" si="7"/>
        <v>0.2</v>
      </c>
      <c r="F182" s="207">
        <f t="shared" si="8"/>
        <v>0</v>
      </c>
    </row>
    <row r="183" spans="1:6" x14ac:dyDescent="0.25">
      <c r="A183" s="279">
        <v>44641</v>
      </c>
      <c r="B183" s="182">
        <v>2280.52</v>
      </c>
      <c r="C183" s="207">
        <f t="shared" si="6"/>
        <v>0</v>
      </c>
      <c r="D183" s="278">
        <v>22.222899999999999</v>
      </c>
      <c r="E183" s="207">
        <f t="shared" si="7"/>
        <v>0</v>
      </c>
      <c r="F183" s="207">
        <f t="shared" si="8"/>
        <v>0</v>
      </c>
    </row>
    <row r="184" spans="1:6" x14ac:dyDescent="0.25">
      <c r="A184" s="279">
        <v>44642</v>
      </c>
      <c r="B184" s="182">
        <v>2275.67</v>
      </c>
      <c r="C184" s="207">
        <f t="shared" si="6"/>
        <v>-0.21</v>
      </c>
      <c r="D184" s="278">
        <v>22.1799</v>
      </c>
      <c r="E184" s="207">
        <f t="shared" si="7"/>
        <v>-0.19</v>
      </c>
      <c r="F184" s="207">
        <f t="shared" si="8"/>
        <v>1.999999999999999E-2</v>
      </c>
    </row>
    <row r="185" spans="1:6" x14ac:dyDescent="0.25">
      <c r="A185" s="279">
        <v>44643</v>
      </c>
      <c r="B185" s="182">
        <v>2277.06</v>
      </c>
      <c r="C185" s="207">
        <f t="shared" si="6"/>
        <v>0.06</v>
      </c>
      <c r="D185" s="278">
        <v>22.1922</v>
      </c>
      <c r="E185" s="207">
        <f t="shared" si="7"/>
        <v>0.06</v>
      </c>
      <c r="F185" s="207">
        <f t="shared" si="8"/>
        <v>0</v>
      </c>
    </row>
    <row r="186" spans="1:6" x14ac:dyDescent="0.25">
      <c r="A186" s="279">
        <v>44644</v>
      </c>
      <c r="B186" s="182">
        <v>2276.34</v>
      </c>
      <c r="C186" s="207">
        <f t="shared" si="6"/>
        <v>-0.03</v>
      </c>
      <c r="D186" s="278">
        <v>22.186699999999998</v>
      </c>
      <c r="E186" s="207">
        <f t="shared" si="7"/>
        <v>-0.02</v>
      </c>
      <c r="F186" s="207">
        <f t="shared" si="8"/>
        <v>9.9999999999999985E-3</v>
      </c>
    </row>
    <row r="187" spans="1:6" x14ac:dyDescent="0.25">
      <c r="A187" s="279">
        <v>44645</v>
      </c>
      <c r="B187" s="182">
        <v>2280.16</v>
      </c>
      <c r="C187" s="207">
        <f t="shared" si="6"/>
        <v>0.17</v>
      </c>
      <c r="D187" s="278">
        <v>22.2286</v>
      </c>
      <c r="E187" s="207">
        <f t="shared" si="7"/>
        <v>0.19</v>
      </c>
      <c r="F187" s="207">
        <f t="shared" si="8"/>
        <v>1.999999999999999E-2</v>
      </c>
    </row>
    <row r="188" spans="1:6" x14ac:dyDescent="0.25">
      <c r="A188" s="279">
        <v>44648</v>
      </c>
      <c r="B188" s="182">
        <v>2278.21</v>
      </c>
      <c r="C188" s="207">
        <f t="shared" si="6"/>
        <v>-0.09</v>
      </c>
      <c r="D188" s="278">
        <v>22.2013</v>
      </c>
      <c r="E188" s="207">
        <f t="shared" si="7"/>
        <v>-0.12</v>
      </c>
      <c r="F188" s="207">
        <f t="shared" si="8"/>
        <v>-0.03</v>
      </c>
    </row>
    <row r="189" spans="1:6" x14ac:dyDescent="0.25">
      <c r="A189" s="279">
        <v>44649</v>
      </c>
      <c r="B189" s="182">
        <v>2280.4299999999998</v>
      </c>
      <c r="C189" s="207">
        <f t="shared" si="6"/>
        <v>0.1</v>
      </c>
      <c r="D189" s="278">
        <v>22.224699999999999</v>
      </c>
      <c r="E189" s="207">
        <f t="shared" si="7"/>
        <v>0.11</v>
      </c>
      <c r="F189" s="207">
        <f t="shared" si="8"/>
        <v>9.999999999999995E-3</v>
      </c>
    </row>
    <row r="190" spans="1:6" x14ac:dyDescent="0.25">
      <c r="A190" s="279">
        <v>44650</v>
      </c>
      <c r="B190" s="182">
        <v>2285.63</v>
      </c>
      <c r="C190" s="207">
        <f t="shared" si="6"/>
        <v>0.23</v>
      </c>
      <c r="D190" s="278">
        <v>22.270099999999999</v>
      </c>
      <c r="E190" s="207">
        <f t="shared" si="7"/>
        <v>0.2</v>
      </c>
      <c r="F190" s="207">
        <f t="shared" si="8"/>
        <v>-0.03</v>
      </c>
    </row>
    <row r="191" spans="1:6" x14ac:dyDescent="0.25">
      <c r="A191" s="279">
        <v>44651</v>
      </c>
      <c r="B191" s="182">
        <v>2281.29</v>
      </c>
      <c r="C191" s="207">
        <f t="shared" si="6"/>
        <v>-0.19</v>
      </c>
      <c r="D191" s="278">
        <v>22.229700000000001</v>
      </c>
      <c r="E191" s="207">
        <f t="shared" si="7"/>
        <v>-0.18</v>
      </c>
      <c r="F191" s="207">
        <f t="shared" si="8"/>
        <v>1.0000000000000009E-2</v>
      </c>
    </row>
    <row r="192" spans="1:6" x14ac:dyDescent="0.25">
      <c r="A192" s="279">
        <v>44655</v>
      </c>
      <c r="B192" s="182">
        <v>2271.31</v>
      </c>
      <c r="C192" s="207">
        <f t="shared" si="6"/>
        <v>-0.44</v>
      </c>
      <c r="D192" s="278">
        <v>22.1387</v>
      </c>
      <c r="E192" s="207">
        <f t="shared" si="7"/>
        <v>-0.41</v>
      </c>
      <c r="F192" s="207">
        <f t="shared" si="8"/>
        <v>3.0000000000000027E-2</v>
      </c>
    </row>
    <row r="193" spans="1:6" x14ac:dyDescent="0.25">
      <c r="A193" s="279">
        <v>44656</v>
      </c>
      <c r="B193" s="182">
        <v>2271.2199999999998</v>
      </c>
      <c r="C193" s="207">
        <f t="shared" si="6"/>
        <v>0</v>
      </c>
      <c r="D193" s="278">
        <v>22.141200000000001</v>
      </c>
      <c r="E193" s="207">
        <f t="shared" si="7"/>
        <v>0.01</v>
      </c>
      <c r="F193" s="207">
        <f t="shared" si="8"/>
        <v>0.01</v>
      </c>
    </row>
    <row r="194" spans="1:6" x14ac:dyDescent="0.25">
      <c r="A194" s="279">
        <v>44657</v>
      </c>
      <c r="B194" s="182">
        <v>2269.63</v>
      </c>
      <c r="C194" s="207">
        <f t="shared" si="6"/>
        <v>-7.0000000000000007E-2</v>
      </c>
      <c r="D194" s="278">
        <v>22.115500000000001</v>
      </c>
      <c r="E194" s="207">
        <f t="shared" si="7"/>
        <v>-0.12</v>
      </c>
      <c r="F194" s="207">
        <f t="shared" si="8"/>
        <v>-4.9999999999999989E-2</v>
      </c>
    </row>
    <row r="195" spans="1:6" x14ac:dyDescent="0.25">
      <c r="A195" s="279">
        <v>44658</v>
      </c>
      <c r="B195" s="182">
        <v>2269.5100000000002</v>
      </c>
      <c r="C195" s="207">
        <f t="shared" si="6"/>
        <v>-0.01</v>
      </c>
      <c r="D195" s="278">
        <v>22.123100000000001</v>
      </c>
      <c r="E195" s="207">
        <f t="shared" si="7"/>
        <v>0.03</v>
      </c>
      <c r="F195" s="207">
        <f t="shared" si="8"/>
        <v>0.04</v>
      </c>
    </row>
    <row r="196" spans="1:6" x14ac:dyDescent="0.25">
      <c r="A196" s="279">
        <v>44659</v>
      </c>
      <c r="B196" s="182">
        <v>2243.9499999999998</v>
      </c>
      <c r="C196" s="207">
        <f t="shared" si="6"/>
        <v>-1.1299999999999999</v>
      </c>
      <c r="D196" s="278">
        <v>21.873699999999999</v>
      </c>
      <c r="E196" s="207">
        <f t="shared" si="7"/>
        <v>-1.1299999999999999</v>
      </c>
      <c r="F196" s="207">
        <f t="shared" si="8"/>
        <v>0</v>
      </c>
    </row>
    <row r="197" spans="1:6" x14ac:dyDescent="0.25">
      <c r="A197" s="279">
        <v>44662</v>
      </c>
      <c r="B197" s="182">
        <v>2237.6999999999998</v>
      </c>
      <c r="C197" s="207">
        <f t="shared" si="6"/>
        <v>-0.28000000000000003</v>
      </c>
      <c r="D197" s="278">
        <v>21.830400000000001</v>
      </c>
      <c r="E197" s="207">
        <f t="shared" si="7"/>
        <v>-0.2</v>
      </c>
      <c r="F197" s="207">
        <f t="shared" si="8"/>
        <v>8.0000000000000016E-2</v>
      </c>
    </row>
    <row r="198" spans="1:6" x14ac:dyDescent="0.25">
      <c r="A198" s="279">
        <v>44663</v>
      </c>
      <c r="B198" s="182">
        <v>2233.56</v>
      </c>
      <c r="C198" s="207">
        <f t="shared" si="6"/>
        <v>-0.19</v>
      </c>
      <c r="D198" s="278">
        <v>21.778400000000001</v>
      </c>
      <c r="E198" s="207">
        <f t="shared" si="7"/>
        <v>-0.24</v>
      </c>
      <c r="F198" s="207">
        <f t="shared" si="8"/>
        <v>-4.9999999999999989E-2</v>
      </c>
    </row>
    <row r="199" spans="1:6" x14ac:dyDescent="0.25">
      <c r="A199" s="279">
        <v>44664</v>
      </c>
      <c r="B199" s="182">
        <v>2225.9699999999998</v>
      </c>
      <c r="C199" s="207">
        <f t="shared" si="6"/>
        <v>-0.34</v>
      </c>
      <c r="D199" s="278">
        <v>21.7148</v>
      </c>
      <c r="E199" s="207">
        <f t="shared" si="7"/>
        <v>-0.28999999999999998</v>
      </c>
      <c r="F199" s="207">
        <f t="shared" si="8"/>
        <v>5.0000000000000044E-2</v>
      </c>
    </row>
    <row r="200" spans="1:6" x14ac:dyDescent="0.25">
      <c r="A200" s="279">
        <v>44669</v>
      </c>
      <c r="B200" s="182">
        <v>2233.4899999999998</v>
      </c>
      <c r="C200" s="207">
        <f t="shared" si="6"/>
        <v>0.34</v>
      </c>
      <c r="D200" s="278">
        <v>21.789000000000001</v>
      </c>
      <c r="E200" s="207">
        <f t="shared" si="7"/>
        <v>0.34</v>
      </c>
      <c r="F200" s="207">
        <f t="shared" si="8"/>
        <v>0</v>
      </c>
    </row>
    <row r="201" spans="1:6" x14ac:dyDescent="0.25">
      <c r="A201" s="279">
        <v>44670</v>
      </c>
      <c r="B201" s="182">
        <v>2238.85</v>
      </c>
      <c r="C201" s="207">
        <f t="shared" ref="C201:C251" si="9">ROUND(((B201-B200)/B200)*100,2)</f>
        <v>0.24</v>
      </c>
      <c r="D201" s="278">
        <v>21.831399999999999</v>
      </c>
      <c r="E201" s="207">
        <f t="shared" ref="E201:E251" si="10">ROUND(((D201-D200)/D200)*100,2)</f>
        <v>0.19</v>
      </c>
      <c r="F201" s="207">
        <f t="shared" ref="F201:F251" si="11">+E201-C201</f>
        <v>-4.9999999999999989E-2</v>
      </c>
    </row>
    <row r="202" spans="1:6" x14ac:dyDescent="0.25">
      <c r="A202" s="279">
        <v>44671</v>
      </c>
      <c r="B202" s="182">
        <v>2244.9299999999998</v>
      </c>
      <c r="C202" s="207">
        <f t="shared" si="9"/>
        <v>0.27</v>
      </c>
      <c r="D202" s="278">
        <v>21.8841</v>
      </c>
      <c r="E202" s="207">
        <f t="shared" si="10"/>
        <v>0.24</v>
      </c>
      <c r="F202" s="207">
        <f t="shared" si="11"/>
        <v>-3.0000000000000027E-2</v>
      </c>
    </row>
    <row r="203" spans="1:6" x14ac:dyDescent="0.25">
      <c r="A203" s="279">
        <v>44672</v>
      </c>
      <c r="B203" s="182">
        <v>2242.11</v>
      </c>
      <c r="C203" s="207">
        <f t="shared" si="9"/>
        <v>-0.13</v>
      </c>
      <c r="D203" s="278">
        <v>21.8553</v>
      </c>
      <c r="E203" s="207">
        <f t="shared" si="10"/>
        <v>-0.13</v>
      </c>
      <c r="F203" s="207">
        <f t="shared" si="11"/>
        <v>0</v>
      </c>
    </row>
    <row r="204" spans="1:6" x14ac:dyDescent="0.25">
      <c r="A204" s="279">
        <v>44673</v>
      </c>
      <c r="B204" s="182">
        <v>2237.6</v>
      </c>
      <c r="C204" s="207">
        <f t="shared" si="9"/>
        <v>-0.2</v>
      </c>
      <c r="D204" s="278">
        <v>21.8155</v>
      </c>
      <c r="E204" s="207">
        <f t="shared" si="10"/>
        <v>-0.18</v>
      </c>
      <c r="F204" s="207">
        <f t="shared" si="11"/>
        <v>2.0000000000000018E-2</v>
      </c>
    </row>
    <row r="205" spans="1:6" x14ac:dyDescent="0.25">
      <c r="A205" s="279">
        <v>44676</v>
      </c>
      <c r="B205" s="182">
        <v>2256.27</v>
      </c>
      <c r="C205" s="207">
        <f t="shared" si="9"/>
        <v>0.83</v>
      </c>
      <c r="D205" s="278">
        <v>21.993400000000001</v>
      </c>
      <c r="E205" s="207">
        <f t="shared" si="10"/>
        <v>0.82</v>
      </c>
      <c r="F205" s="207">
        <f t="shared" si="11"/>
        <v>-1.0000000000000009E-2</v>
      </c>
    </row>
    <row r="206" spans="1:6" x14ac:dyDescent="0.25">
      <c r="A206" s="279">
        <v>44677</v>
      </c>
      <c r="B206" s="182">
        <v>2256.88</v>
      </c>
      <c r="C206" s="207">
        <f t="shared" si="9"/>
        <v>0.03</v>
      </c>
      <c r="D206" s="278">
        <v>21.997599999999998</v>
      </c>
      <c r="E206" s="207">
        <f t="shared" si="10"/>
        <v>0.02</v>
      </c>
      <c r="F206" s="207">
        <f t="shared" si="11"/>
        <v>-9.9999999999999985E-3</v>
      </c>
    </row>
    <row r="207" spans="1:6" x14ac:dyDescent="0.25">
      <c r="A207" s="279">
        <v>44678</v>
      </c>
      <c r="B207" s="182">
        <v>2252.6</v>
      </c>
      <c r="C207" s="207">
        <f t="shared" si="9"/>
        <v>-0.19</v>
      </c>
      <c r="D207" s="278">
        <v>21.958100000000002</v>
      </c>
      <c r="E207" s="207">
        <f t="shared" si="10"/>
        <v>-0.18</v>
      </c>
      <c r="F207" s="207">
        <f t="shared" si="11"/>
        <v>1.0000000000000009E-2</v>
      </c>
    </row>
    <row r="208" spans="1:6" x14ac:dyDescent="0.25">
      <c r="A208" s="279">
        <v>44679</v>
      </c>
      <c r="B208" s="182">
        <v>2243.7399999999998</v>
      </c>
      <c r="C208" s="207">
        <f t="shared" si="9"/>
        <v>-0.39</v>
      </c>
      <c r="D208" s="278">
        <v>21.873699999999999</v>
      </c>
      <c r="E208" s="207">
        <f t="shared" si="10"/>
        <v>-0.38</v>
      </c>
      <c r="F208" s="207">
        <f t="shared" si="11"/>
        <v>1.0000000000000009E-2</v>
      </c>
    </row>
    <row r="209" spans="1:6" x14ac:dyDescent="0.25">
      <c r="A209" s="279">
        <v>44680</v>
      </c>
      <c r="B209" s="182">
        <v>2245.42</v>
      </c>
      <c r="C209" s="207">
        <f t="shared" si="9"/>
        <v>7.0000000000000007E-2</v>
      </c>
      <c r="D209" s="278">
        <v>21.891400000000001</v>
      </c>
      <c r="E209" s="207">
        <f t="shared" si="10"/>
        <v>0.08</v>
      </c>
      <c r="F209" s="207">
        <f t="shared" si="11"/>
        <v>9.999999999999995E-3</v>
      </c>
    </row>
    <row r="210" spans="1:6" x14ac:dyDescent="0.25">
      <c r="A210" s="279">
        <v>44683</v>
      </c>
      <c r="B210" s="182">
        <v>2250.65</v>
      </c>
      <c r="C210" s="207">
        <f t="shared" si="9"/>
        <v>0.23</v>
      </c>
      <c r="D210" s="278">
        <v>21.929099999999998</v>
      </c>
      <c r="E210" s="207">
        <f t="shared" si="10"/>
        <v>0.17</v>
      </c>
      <c r="F210" s="207">
        <f t="shared" si="11"/>
        <v>-0.06</v>
      </c>
    </row>
    <row r="211" spans="1:6" x14ac:dyDescent="0.25">
      <c r="A211" s="279">
        <v>44685</v>
      </c>
      <c r="B211" s="182">
        <v>2213.16</v>
      </c>
      <c r="C211" s="207">
        <f t="shared" si="9"/>
        <v>-1.67</v>
      </c>
      <c r="D211" s="278">
        <v>21.578299999999999</v>
      </c>
      <c r="E211" s="207">
        <f t="shared" si="10"/>
        <v>-1.6</v>
      </c>
      <c r="F211" s="207">
        <f t="shared" si="11"/>
        <v>6.999999999999984E-2</v>
      </c>
    </row>
    <row r="212" spans="1:6" x14ac:dyDescent="0.25">
      <c r="A212" s="279">
        <v>44686</v>
      </c>
      <c r="B212" s="182">
        <v>2210.5</v>
      </c>
      <c r="C212" s="207">
        <f t="shared" si="9"/>
        <v>-0.12</v>
      </c>
      <c r="D212" s="278">
        <v>21.5505</v>
      </c>
      <c r="E212" s="207">
        <f t="shared" si="10"/>
        <v>-0.13</v>
      </c>
      <c r="F212" s="207">
        <f t="shared" si="11"/>
        <v>-1.0000000000000009E-2</v>
      </c>
    </row>
    <row r="213" spans="1:6" x14ac:dyDescent="0.25">
      <c r="A213" s="279">
        <v>44687</v>
      </c>
      <c r="B213" s="182">
        <v>2205.0100000000002</v>
      </c>
      <c r="C213" s="207">
        <f t="shared" si="9"/>
        <v>-0.25</v>
      </c>
      <c r="D213" s="278">
        <v>21.500800000000002</v>
      </c>
      <c r="E213" s="207">
        <f t="shared" si="10"/>
        <v>-0.23</v>
      </c>
      <c r="F213" s="207">
        <f t="shared" si="11"/>
        <v>1.999999999999999E-2</v>
      </c>
    </row>
    <row r="214" spans="1:6" x14ac:dyDescent="0.25">
      <c r="A214" s="279">
        <v>44690</v>
      </c>
      <c r="B214" s="182">
        <v>2202.35</v>
      </c>
      <c r="C214" s="207">
        <f t="shared" si="9"/>
        <v>-0.12</v>
      </c>
      <c r="D214" s="278">
        <v>21.4754</v>
      </c>
      <c r="E214" s="207">
        <f t="shared" si="10"/>
        <v>-0.12</v>
      </c>
      <c r="F214" s="207">
        <f t="shared" si="11"/>
        <v>0</v>
      </c>
    </row>
    <row r="215" spans="1:6" x14ac:dyDescent="0.25">
      <c r="A215" s="279">
        <v>44691</v>
      </c>
      <c r="B215" s="182">
        <v>2224.37</v>
      </c>
      <c r="C215" s="207">
        <f t="shared" si="9"/>
        <v>1</v>
      </c>
      <c r="D215" s="278">
        <v>21.6861</v>
      </c>
      <c r="E215" s="207">
        <f t="shared" si="10"/>
        <v>0.98</v>
      </c>
      <c r="F215" s="207">
        <f t="shared" si="11"/>
        <v>-2.0000000000000018E-2</v>
      </c>
    </row>
    <row r="216" spans="1:6" x14ac:dyDescent="0.25">
      <c r="A216" s="279">
        <v>44692</v>
      </c>
      <c r="B216" s="182">
        <v>2236.5</v>
      </c>
      <c r="C216" s="207">
        <f t="shared" si="9"/>
        <v>0.55000000000000004</v>
      </c>
      <c r="D216" s="278">
        <v>21.795000000000002</v>
      </c>
      <c r="E216" s="207">
        <f t="shared" si="10"/>
        <v>0.5</v>
      </c>
      <c r="F216" s="207">
        <f t="shared" si="11"/>
        <v>-5.0000000000000044E-2</v>
      </c>
    </row>
    <row r="217" spans="1:6" x14ac:dyDescent="0.25">
      <c r="A217" s="279">
        <v>44693</v>
      </c>
      <c r="B217" s="182">
        <v>2242.4499999999998</v>
      </c>
      <c r="C217" s="207">
        <f t="shared" si="9"/>
        <v>0.27</v>
      </c>
      <c r="D217" s="278">
        <v>21.854600000000001</v>
      </c>
      <c r="E217" s="207">
        <f t="shared" si="10"/>
        <v>0.27</v>
      </c>
      <c r="F217" s="207">
        <f t="shared" si="11"/>
        <v>0</v>
      </c>
    </row>
    <row r="218" spans="1:6" x14ac:dyDescent="0.25">
      <c r="A218" s="279">
        <v>44694</v>
      </c>
      <c r="B218" s="182">
        <v>2227.15</v>
      </c>
      <c r="C218" s="207">
        <f t="shared" si="9"/>
        <v>-0.68</v>
      </c>
      <c r="D218" s="278">
        <v>21.7193</v>
      </c>
      <c r="E218" s="207">
        <f t="shared" si="10"/>
        <v>-0.62</v>
      </c>
      <c r="F218" s="207">
        <f t="shared" si="11"/>
        <v>6.0000000000000053E-2</v>
      </c>
    </row>
    <row r="219" spans="1:6" x14ac:dyDescent="0.25">
      <c r="A219" s="279">
        <v>44698</v>
      </c>
      <c r="B219" s="182">
        <v>2222.75</v>
      </c>
      <c r="C219" s="207">
        <f t="shared" si="9"/>
        <v>-0.2</v>
      </c>
      <c r="D219" s="278">
        <v>21.664999999999999</v>
      </c>
      <c r="E219" s="207">
        <f t="shared" si="10"/>
        <v>-0.25</v>
      </c>
      <c r="F219" s="207">
        <f t="shared" si="11"/>
        <v>-4.9999999999999989E-2</v>
      </c>
    </row>
    <row r="220" spans="1:6" x14ac:dyDescent="0.25">
      <c r="A220" s="279">
        <v>44699</v>
      </c>
      <c r="B220" s="182">
        <v>2224.71</v>
      </c>
      <c r="C220" s="207">
        <f t="shared" si="9"/>
        <v>0.09</v>
      </c>
      <c r="D220" s="278">
        <v>21.683800000000002</v>
      </c>
      <c r="E220" s="207">
        <f t="shared" si="10"/>
        <v>0.09</v>
      </c>
      <c r="F220" s="207">
        <f t="shared" si="11"/>
        <v>0</v>
      </c>
    </row>
    <row r="221" spans="1:6" x14ac:dyDescent="0.25">
      <c r="A221" s="279">
        <v>44700</v>
      </c>
      <c r="B221" s="182">
        <v>2229.41</v>
      </c>
      <c r="C221" s="207">
        <f t="shared" si="9"/>
        <v>0.21</v>
      </c>
      <c r="D221" s="278">
        <v>21.727799999999998</v>
      </c>
      <c r="E221" s="207">
        <f t="shared" si="10"/>
        <v>0.2</v>
      </c>
      <c r="F221" s="207">
        <f t="shared" si="11"/>
        <v>-9.9999999999999811E-3</v>
      </c>
    </row>
    <row r="222" spans="1:6" x14ac:dyDescent="0.25">
      <c r="A222" s="279">
        <v>44701</v>
      </c>
      <c r="B222" s="182">
        <v>2224.96</v>
      </c>
      <c r="C222" s="207">
        <f t="shared" si="9"/>
        <v>-0.2</v>
      </c>
      <c r="D222" s="278">
        <v>21.6875</v>
      </c>
      <c r="E222" s="207">
        <f t="shared" si="10"/>
        <v>-0.19</v>
      </c>
      <c r="F222" s="207">
        <f t="shared" si="11"/>
        <v>1.0000000000000009E-2</v>
      </c>
    </row>
    <row r="223" spans="1:6" x14ac:dyDescent="0.25">
      <c r="A223" s="279">
        <v>44704</v>
      </c>
      <c r="B223" s="182">
        <v>2222.5300000000002</v>
      </c>
      <c r="C223" s="207">
        <f t="shared" si="9"/>
        <v>-0.11</v>
      </c>
      <c r="D223" s="278">
        <v>21.663599999999999</v>
      </c>
      <c r="E223" s="207">
        <f t="shared" si="10"/>
        <v>-0.11</v>
      </c>
      <c r="F223" s="207">
        <f t="shared" si="11"/>
        <v>0</v>
      </c>
    </row>
    <row r="224" spans="1:6" x14ac:dyDescent="0.25">
      <c r="A224" s="279">
        <v>44705</v>
      </c>
      <c r="B224" s="182">
        <v>2226.98</v>
      </c>
      <c r="C224" s="207">
        <f t="shared" si="9"/>
        <v>0.2</v>
      </c>
      <c r="D224" s="278">
        <v>21.705300000000001</v>
      </c>
      <c r="E224" s="207">
        <f t="shared" si="10"/>
        <v>0.19</v>
      </c>
      <c r="F224" s="207">
        <f t="shared" si="11"/>
        <v>-1.0000000000000009E-2</v>
      </c>
    </row>
    <row r="225" spans="1:6" x14ac:dyDescent="0.25">
      <c r="A225" s="279">
        <v>44706</v>
      </c>
      <c r="B225" s="182">
        <v>2233.67</v>
      </c>
      <c r="C225" s="207">
        <f t="shared" si="9"/>
        <v>0.3</v>
      </c>
      <c r="D225" s="278">
        <v>21.760200000000001</v>
      </c>
      <c r="E225" s="207">
        <f t="shared" si="10"/>
        <v>0.25</v>
      </c>
      <c r="F225" s="207">
        <f t="shared" si="11"/>
        <v>-4.9999999999999989E-2</v>
      </c>
    </row>
    <row r="226" spans="1:6" x14ac:dyDescent="0.25">
      <c r="A226" s="279">
        <v>44707</v>
      </c>
      <c r="B226" s="182">
        <v>2234.92</v>
      </c>
      <c r="C226" s="207">
        <f t="shared" si="9"/>
        <v>0.06</v>
      </c>
      <c r="D226" s="278">
        <v>21.783100000000001</v>
      </c>
      <c r="E226" s="207">
        <f t="shared" si="10"/>
        <v>0.11</v>
      </c>
      <c r="F226" s="207">
        <f t="shared" si="11"/>
        <v>0.05</v>
      </c>
    </row>
    <row r="227" spans="1:6" x14ac:dyDescent="0.25">
      <c r="A227" s="279">
        <v>44708</v>
      </c>
      <c r="B227" s="182">
        <v>2228.4</v>
      </c>
      <c r="C227" s="207">
        <f t="shared" si="9"/>
        <v>-0.28999999999999998</v>
      </c>
      <c r="D227" s="278">
        <v>21.723700000000001</v>
      </c>
      <c r="E227" s="207">
        <f t="shared" si="10"/>
        <v>-0.27</v>
      </c>
      <c r="F227" s="207">
        <f t="shared" si="11"/>
        <v>1.9999999999999962E-2</v>
      </c>
    </row>
    <row r="228" spans="1:6" x14ac:dyDescent="0.25">
      <c r="A228" s="279">
        <v>44711</v>
      </c>
      <c r="B228" s="182">
        <v>2222.5</v>
      </c>
      <c r="C228" s="207">
        <f t="shared" si="9"/>
        <v>-0.26</v>
      </c>
      <c r="D228" s="278">
        <v>21.6693</v>
      </c>
      <c r="E228" s="207">
        <f t="shared" si="10"/>
        <v>-0.25</v>
      </c>
      <c r="F228" s="207">
        <f t="shared" si="11"/>
        <v>1.0000000000000009E-2</v>
      </c>
    </row>
    <row r="229" spans="1:6" x14ac:dyDescent="0.25">
      <c r="A229" s="279">
        <v>44712</v>
      </c>
      <c r="B229" s="182">
        <v>2220.62</v>
      </c>
      <c r="C229" s="207">
        <f t="shared" si="9"/>
        <v>-0.08</v>
      </c>
      <c r="D229" s="278">
        <v>21.647200000000002</v>
      </c>
      <c r="E229" s="207">
        <f t="shared" si="10"/>
        <v>-0.1</v>
      </c>
      <c r="F229" s="207">
        <f t="shared" si="11"/>
        <v>-2.0000000000000004E-2</v>
      </c>
    </row>
    <row r="230" spans="1:6" x14ac:dyDescent="0.25">
      <c r="A230" s="279">
        <v>44713</v>
      </c>
      <c r="B230" s="182">
        <v>2221.61</v>
      </c>
      <c r="C230" s="207">
        <f t="shared" si="9"/>
        <v>0.04</v>
      </c>
      <c r="D230" s="278">
        <v>21.6509</v>
      </c>
      <c r="E230" s="207">
        <f t="shared" si="10"/>
        <v>0.02</v>
      </c>
      <c r="F230" s="207">
        <f t="shared" si="11"/>
        <v>-0.02</v>
      </c>
    </row>
    <row r="231" spans="1:6" x14ac:dyDescent="0.25">
      <c r="A231" s="279">
        <v>44714</v>
      </c>
      <c r="B231" s="182">
        <v>2219.3200000000002</v>
      </c>
      <c r="C231" s="207">
        <f t="shared" si="9"/>
        <v>-0.1</v>
      </c>
      <c r="D231" s="278">
        <v>21.6312</v>
      </c>
      <c r="E231" s="207">
        <f t="shared" si="10"/>
        <v>-0.09</v>
      </c>
      <c r="F231" s="207">
        <f t="shared" si="11"/>
        <v>1.0000000000000009E-2</v>
      </c>
    </row>
    <row r="232" spans="1:6" x14ac:dyDescent="0.25">
      <c r="A232" s="279">
        <v>44715</v>
      </c>
      <c r="B232" s="182">
        <v>2216.71</v>
      </c>
      <c r="C232" s="207">
        <f t="shared" si="9"/>
        <v>-0.12</v>
      </c>
      <c r="D232" s="278">
        <v>21.6035</v>
      </c>
      <c r="E232" s="207">
        <f t="shared" si="10"/>
        <v>-0.13</v>
      </c>
      <c r="F232" s="207">
        <f t="shared" si="11"/>
        <v>-1.0000000000000009E-2</v>
      </c>
    </row>
    <row r="233" spans="1:6" x14ac:dyDescent="0.25">
      <c r="A233" s="279">
        <v>44718</v>
      </c>
      <c r="B233" s="182">
        <v>2210.6999999999998</v>
      </c>
      <c r="C233" s="207">
        <f t="shared" si="9"/>
        <v>-0.27</v>
      </c>
      <c r="D233" s="278">
        <v>21.5427</v>
      </c>
      <c r="E233" s="207">
        <f t="shared" si="10"/>
        <v>-0.28000000000000003</v>
      </c>
      <c r="F233" s="207">
        <f t="shared" si="11"/>
        <v>-1.0000000000000009E-2</v>
      </c>
    </row>
    <row r="234" spans="1:6" x14ac:dyDescent="0.25">
      <c r="A234" s="279">
        <v>44719</v>
      </c>
      <c r="B234" s="182">
        <v>2207.54</v>
      </c>
      <c r="C234" s="207">
        <f t="shared" si="9"/>
        <v>-0.14000000000000001</v>
      </c>
      <c r="D234" s="278">
        <v>21.513300000000001</v>
      </c>
      <c r="E234" s="207">
        <f t="shared" si="10"/>
        <v>-0.14000000000000001</v>
      </c>
      <c r="F234" s="207">
        <f t="shared" si="11"/>
        <v>0</v>
      </c>
    </row>
    <row r="235" spans="1:6" x14ac:dyDescent="0.25">
      <c r="A235" s="279">
        <v>44720</v>
      </c>
      <c r="B235" s="182">
        <v>2212.7199999999998</v>
      </c>
      <c r="C235" s="207">
        <f t="shared" si="9"/>
        <v>0.23</v>
      </c>
      <c r="D235" s="278">
        <v>21.567299999999999</v>
      </c>
      <c r="E235" s="207">
        <f t="shared" si="10"/>
        <v>0.25</v>
      </c>
      <c r="F235" s="207">
        <f t="shared" si="11"/>
        <v>1.999999999999999E-2</v>
      </c>
    </row>
    <row r="236" spans="1:6" x14ac:dyDescent="0.25">
      <c r="A236" s="279">
        <v>44721</v>
      </c>
      <c r="B236" s="182">
        <v>2212.9299999999998</v>
      </c>
      <c r="C236" s="207">
        <f t="shared" si="9"/>
        <v>0.01</v>
      </c>
      <c r="D236" s="278">
        <v>21.5654</v>
      </c>
      <c r="E236" s="207">
        <f t="shared" si="10"/>
        <v>-0.01</v>
      </c>
      <c r="F236" s="207">
        <f t="shared" si="11"/>
        <v>-0.02</v>
      </c>
    </row>
    <row r="237" spans="1:6" x14ac:dyDescent="0.25">
      <c r="A237" s="279">
        <v>44722</v>
      </c>
      <c r="B237" s="182">
        <v>2210.63</v>
      </c>
      <c r="C237" s="207">
        <f t="shared" si="9"/>
        <v>-0.1</v>
      </c>
      <c r="D237" s="278">
        <v>21.5444</v>
      </c>
      <c r="E237" s="207">
        <f t="shared" si="10"/>
        <v>-0.1</v>
      </c>
      <c r="F237" s="207">
        <f t="shared" si="11"/>
        <v>0</v>
      </c>
    </row>
    <row r="238" spans="1:6" x14ac:dyDescent="0.25">
      <c r="A238" s="279">
        <v>44725</v>
      </c>
      <c r="B238" s="182">
        <v>2200.4499999999998</v>
      </c>
      <c r="C238" s="207">
        <f t="shared" si="9"/>
        <v>-0.46</v>
      </c>
      <c r="D238" s="278">
        <v>21.445</v>
      </c>
      <c r="E238" s="207">
        <f t="shared" si="10"/>
        <v>-0.46</v>
      </c>
      <c r="F238" s="207">
        <f t="shared" si="11"/>
        <v>0</v>
      </c>
    </row>
    <row r="239" spans="1:6" x14ac:dyDescent="0.25">
      <c r="A239" s="279">
        <v>44726</v>
      </c>
      <c r="B239" s="182">
        <v>2203.69</v>
      </c>
      <c r="C239" s="207">
        <f t="shared" si="9"/>
        <v>0.15</v>
      </c>
      <c r="D239" s="278">
        <v>21.4756</v>
      </c>
      <c r="E239" s="207">
        <f t="shared" si="10"/>
        <v>0.14000000000000001</v>
      </c>
      <c r="F239" s="207">
        <f t="shared" si="11"/>
        <v>-9.9999999999999811E-3</v>
      </c>
    </row>
    <row r="240" spans="1:6" x14ac:dyDescent="0.25">
      <c r="A240" s="279">
        <v>44727</v>
      </c>
      <c r="B240" s="182">
        <v>2202.9</v>
      </c>
      <c r="C240" s="207">
        <f t="shared" si="9"/>
        <v>-0.04</v>
      </c>
      <c r="D240" s="278">
        <v>21.467400000000001</v>
      </c>
      <c r="E240" s="207">
        <f t="shared" si="10"/>
        <v>-0.04</v>
      </c>
      <c r="F240" s="207">
        <f t="shared" si="11"/>
        <v>0</v>
      </c>
    </row>
    <row r="241" spans="1:8" x14ac:dyDescent="0.25">
      <c r="A241" s="279">
        <v>44728</v>
      </c>
      <c r="B241" s="182">
        <v>2201.94</v>
      </c>
      <c r="C241" s="207">
        <f t="shared" si="9"/>
        <v>-0.04</v>
      </c>
      <c r="D241" s="278">
        <v>21.458400000000001</v>
      </c>
      <c r="E241" s="207">
        <f t="shared" si="10"/>
        <v>-0.04</v>
      </c>
      <c r="F241" s="207">
        <f t="shared" si="11"/>
        <v>0</v>
      </c>
    </row>
    <row r="242" spans="1:8" x14ac:dyDescent="0.25">
      <c r="A242" s="279">
        <v>44729</v>
      </c>
      <c r="B242" s="182">
        <v>2208.85</v>
      </c>
      <c r="C242" s="207">
        <f t="shared" si="9"/>
        <v>0.31</v>
      </c>
      <c r="D242" s="278">
        <v>21.524100000000001</v>
      </c>
      <c r="E242" s="207">
        <f t="shared" si="10"/>
        <v>0.31</v>
      </c>
      <c r="F242" s="207">
        <f t="shared" si="11"/>
        <v>0</v>
      </c>
    </row>
    <row r="243" spans="1:8" x14ac:dyDescent="0.25">
      <c r="A243" s="279">
        <v>44732</v>
      </c>
      <c r="B243" s="182">
        <v>2226.67</v>
      </c>
      <c r="C243" s="207">
        <f t="shared" si="9"/>
        <v>0.81</v>
      </c>
      <c r="D243" s="278">
        <v>21.695699999999999</v>
      </c>
      <c r="E243" s="207">
        <f t="shared" si="10"/>
        <v>0.8</v>
      </c>
      <c r="F243" s="207">
        <f t="shared" si="11"/>
        <v>-1.0000000000000009E-2</v>
      </c>
    </row>
    <row r="244" spans="1:8" x14ac:dyDescent="0.25">
      <c r="A244" s="279">
        <v>44733</v>
      </c>
      <c r="B244" s="182">
        <v>2222.2199999999998</v>
      </c>
      <c r="C244" s="207">
        <f t="shared" si="9"/>
        <v>-0.2</v>
      </c>
      <c r="D244" s="278">
        <v>21.642499999999998</v>
      </c>
      <c r="E244" s="207">
        <f t="shared" si="10"/>
        <v>-0.25</v>
      </c>
      <c r="F244" s="207">
        <f t="shared" si="11"/>
        <v>-4.9999999999999989E-2</v>
      </c>
    </row>
    <row r="245" spans="1:8" x14ac:dyDescent="0.25">
      <c r="A245" s="279">
        <v>44734</v>
      </c>
      <c r="B245" s="182">
        <v>2235.29</v>
      </c>
      <c r="C245" s="207">
        <f t="shared" si="9"/>
        <v>0.59</v>
      </c>
      <c r="D245" s="278">
        <v>21.777100000000001</v>
      </c>
      <c r="E245" s="207">
        <f t="shared" si="10"/>
        <v>0.62</v>
      </c>
      <c r="F245" s="207">
        <f t="shared" si="11"/>
        <v>3.0000000000000027E-2</v>
      </c>
    </row>
    <row r="246" spans="1:8" x14ac:dyDescent="0.25">
      <c r="A246" s="279">
        <v>44735</v>
      </c>
      <c r="B246" s="182">
        <v>2232.9</v>
      </c>
      <c r="C246" s="207">
        <f t="shared" si="9"/>
        <v>-0.11</v>
      </c>
      <c r="D246" s="278">
        <v>21.7561</v>
      </c>
      <c r="E246" s="207">
        <f t="shared" si="10"/>
        <v>-0.1</v>
      </c>
      <c r="F246" s="207">
        <f t="shared" si="11"/>
        <v>9.999999999999995E-3</v>
      </c>
    </row>
    <row r="247" spans="1:8" x14ac:dyDescent="0.25">
      <c r="A247" s="279">
        <v>44736</v>
      </c>
      <c r="B247" s="182">
        <v>2230.4499999999998</v>
      </c>
      <c r="C247" s="207">
        <f t="shared" si="9"/>
        <v>-0.11</v>
      </c>
      <c r="D247" s="278">
        <v>21.7349</v>
      </c>
      <c r="E247" s="207">
        <f t="shared" si="10"/>
        <v>-0.1</v>
      </c>
      <c r="F247" s="207">
        <f t="shared" si="11"/>
        <v>9.999999999999995E-3</v>
      </c>
    </row>
    <row r="248" spans="1:8" x14ac:dyDescent="0.25">
      <c r="A248" s="279">
        <v>44739</v>
      </c>
      <c r="B248" s="182">
        <v>2235.04</v>
      </c>
      <c r="C248" s="207">
        <f t="shared" si="9"/>
        <v>0.21</v>
      </c>
      <c r="D248" s="278">
        <v>21.7789</v>
      </c>
      <c r="E248" s="207">
        <f t="shared" si="10"/>
        <v>0.2</v>
      </c>
      <c r="F248" s="207">
        <f t="shared" si="11"/>
        <v>-9.9999999999999811E-3</v>
      </c>
    </row>
    <row r="249" spans="1:8" x14ac:dyDescent="0.25">
      <c r="A249" s="279">
        <v>44740</v>
      </c>
      <c r="B249" s="182">
        <v>2228.6</v>
      </c>
      <c r="C249" s="207">
        <f t="shared" si="9"/>
        <v>-0.28999999999999998</v>
      </c>
      <c r="D249" s="278">
        <v>21.718</v>
      </c>
      <c r="E249" s="207">
        <f t="shared" si="10"/>
        <v>-0.28000000000000003</v>
      </c>
      <c r="F249" s="207">
        <f t="shared" si="11"/>
        <v>9.9999999999999534E-3</v>
      </c>
    </row>
    <row r="250" spans="1:8" x14ac:dyDescent="0.25">
      <c r="A250" s="279">
        <v>44741</v>
      </c>
      <c r="B250" s="182">
        <v>2229.1799999999998</v>
      </c>
      <c r="C250" s="207">
        <f t="shared" si="9"/>
        <v>0.03</v>
      </c>
      <c r="D250" s="278">
        <v>21.722200000000001</v>
      </c>
      <c r="E250" s="207">
        <f t="shared" si="10"/>
        <v>0.02</v>
      </c>
      <c r="F250" s="207">
        <f t="shared" si="11"/>
        <v>-9.9999999999999985E-3</v>
      </c>
    </row>
    <row r="251" spans="1:8" x14ac:dyDescent="0.25">
      <c r="A251" s="204">
        <v>44742</v>
      </c>
      <c r="B251">
        <v>2232.9699999999998</v>
      </c>
      <c r="C251" s="207">
        <f t="shared" si="9"/>
        <v>0.17</v>
      </c>
      <c r="D251">
        <v>21.7591</v>
      </c>
      <c r="E251" s="207">
        <f t="shared" si="10"/>
        <v>0.17</v>
      </c>
      <c r="F251" s="207">
        <f t="shared" si="11"/>
        <v>0</v>
      </c>
    </row>
    <row r="252" spans="1:8" x14ac:dyDescent="0.25">
      <c r="A252" s="204">
        <v>44743</v>
      </c>
      <c r="B252">
        <v>2236.77</v>
      </c>
      <c r="C252" s="207">
        <f t="shared" ref="C252:E268" si="12">ROUND(((B252-B251)/B251)*100,2)</f>
        <v>0.17</v>
      </c>
      <c r="D252">
        <v>21.798400000000001</v>
      </c>
      <c r="E252" s="207">
        <f t="shared" si="12"/>
        <v>0.18</v>
      </c>
      <c r="F252" s="207">
        <f t="shared" ref="F252:F264" si="13">+E252-C252</f>
        <v>9.9999999999999811E-3</v>
      </c>
      <c r="G252" s="187">
        <f>+STDEV(F9:F252)</f>
        <v>2.6884231884823664E-2</v>
      </c>
      <c r="H252" s="187">
        <f t="shared" ref="H252" si="14">+G252*(SQRT(250))</f>
        <v>0.42507702950082155</v>
      </c>
    </row>
    <row r="253" spans="1:8" x14ac:dyDescent="0.25">
      <c r="A253" s="204">
        <v>44746</v>
      </c>
      <c r="B253">
        <v>2244.83</v>
      </c>
      <c r="C253" s="207">
        <f t="shared" si="12"/>
        <v>0.36</v>
      </c>
      <c r="D253">
        <v>21.8687</v>
      </c>
      <c r="E253" s="207">
        <f t="shared" si="12"/>
        <v>0.32</v>
      </c>
      <c r="F253" s="207">
        <f t="shared" si="13"/>
        <v>-3.999999999999998E-2</v>
      </c>
      <c r="G253" s="187">
        <f t="shared" ref="G253:G264" si="15">+STDEV(F10:F253)</f>
        <v>2.6992887992187999E-2</v>
      </c>
      <c r="H253" s="187">
        <f t="shared" ref="H253:H264" si="16">+G253*(SQRT(250))</f>
        <v>0.42679503340561703</v>
      </c>
    </row>
    <row r="254" spans="1:8" x14ac:dyDescent="0.25">
      <c r="A254" s="204">
        <v>44747</v>
      </c>
      <c r="B254">
        <v>2243.65</v>
      </c>
      <c r="C254" s="207">
        <f t="shared" si="12"/>
        <v>-0.05</v>
      </c>
      <c r="D254">
        <v>21.855899999999998</v>
      </c>
      <c r="E254" s="207">
        <f t="shared" si="12"/>
        <v>-0.06</v>
      </c>
      <c r="F254" s="207">
        <f t="shared" si="13"/>
        <v>-9.999999999999995E-3</v>
      </c>
      <c r="G254" s="187">
        <f t="shared" si="15"/>
        <v>2.6992887992187999E-2</v>
      </c>
      <c r="H254" s="187">
        <f t="shared" si="16"/>
        <v>0.42679503340561703</v>
      </c>
    </row>
    <row r="255" spans="1:8" x14ac:dyDescent="0.25">
      <c r="A255" s="204">
        <v>44748</v>
      </c>
      <c r="B255">
        <v>2257.17</v>
      </c>
      <c r="C255" s="207">
        <f t="shared" si="12"/>
        <v>0.6</v>
      </c>
      <c r="D255">
        <v>21.989000000000001</v>
      </c>
      <c r="E255" s="207">
        <f t="shared" si="12"/>
        <v>0.61</v>
      </c>
      <c r="F255" s="207">
        <f t="shared" si="13"/>
        <v>1.0000000000000009E-2</v>
      </c>
      <c r="G255" s="187">
        <f t="shared" si="15"/>
        <v>2.6992887992187999E-2</v>
      </c>
      <c r="H255" s="187">
        <f t="shared" si="16"/>
        <v>0.42679503340561703</v>
      </c>
    </row>
    <row r="256" spans="1:8" x14ac:dyDescent="0.25">
      <c r="A256" s="204">
        <v>44749</v>
      </c>
      <c r="B256">
        <v>2251.27</v>
      </c>
      <c r="C256" s="207">
        <f t="shared" si="12"/>
        <v>-0.26</v>
      </c>
      <c r="D256">
        <v>21.927900000000001</v>
      </c>
      <c r="E256" s="207">
        <f t="shared" si="12"/>
        <v>-0.28000000000000003</v>
      </c>
      <c r="F256" s="207">
        <f t="shared" si="13"/>
        <v>-2.0000000000000018E-2</v>
      </c>
      <c r="G256" s="187">
        <f t="shared" si="15"/>
        <v>2.7013655250494678E-2</v>
      </c>
      <c r="H256" s="187">
        <f t="shared" si="16"/>
        <v>0.4271233925906478</v>
      </c>
    </row>
    <row r="257" spans="1:17" x14ac:dyDescent="0.25">
      <c r="A257" s="204">
        <v>44750</v>
      </c>
      <c r="B257">
        <v>2243.84</v>
      </c>
      <c r="C257" s="207">
        <f t="shared" si="12"/>
        <v>-0.33</v>
      </c>
      <c r="D257">
        <v>21.8596</v>
      </c>
      <c r="E257" s="207">
        <f t="shared" si="12"/>
        <v>-0.31</v>
      </c>
      <c r="F257" s="207">
        <f t="shared" si="13"/>
        <v>2.0000000000000018E-2</v>
      </c>
      <c r="G257" s="187">
        <f t="shared" si="15"/>
        <v>2.7048221522424379E-2</v>
      </c>
      <c r="H257" s="187">
        <f t="shared" si="16"/>
        <v>0.42766993333824083</v>
      </c>
    </row>
    <row r="258" spans="1:17" x14ac:dyDescent="0.25">
      <c r="A258" s="204">
        <v>44753</v>
      </c>
      <c r="B258">
        <v>2240.54</v>
      </c>
      <c r="C258" s="207">
        <f t="shared" si="12"/>
        <v>-0.15</v>
      </c>
      <c r="D258">
        <v>21.8279</v>
      </c>
      <c r="E258" s="207">
        <f t="shared" si="12"/>
        <v>-0.15</v>
      </c>
      <c r="F258" s="207">
        <f t="shared" si="13"/>
        <v>0</v>
      </c>
      <c r="G258" s="187">
        <f t="shared" si="15"/>
        <v>2.6985389117034173E-2</v>
      </c>
      <c r="H258" s="187">
        <f t="shared" si="16"/>
        <v>0.42667646577874035</v>
      </c>
    </row>
    <row r="259" spans="1:17" x14ac:dyDescent="0.25">
      <c r="A259" s="204">
        <v>44754</v>
      </c>
      <c r="B259">
        <v>2245.09</v>
      </c>
      <c r="C259" s="207">
        <f t="shared" si="12"/>
        <v>0.2</v>
      </c>
      <c r="D259">
        <v>21.866599999999998</v>
      </c>
      <c r="E259" s="207">
        <f t="shared" si="12"/>
        <v>0.18</v>
      </c>
      <c r="F259" s="207">
        <f t="shared" si="13"/>
        <v>-2.0000000000000018E-2</v>
      </c>
      <c r="G259" s="187">
        <f t="shared" si="15"/>
        <v>2.6977638089560722E-2</v>
      </c>
      <c r="H259" s="187">
        <f t="shared" si="16"/>
        <v>0.42655391127362713</v>
      </c>
    </row>
    <row r="260" spans="1:17" x14ac:dyDescent="0.25">
      <c r="A260" s="204">
        <v>44755</v>
      </c>
      <c r="B260">
        <v>2252.7399999999998</v>
      </c>
      <c r="C260" s="207">
        <f t="shared" si="12"/>
        <v>0.34</v>
      </c>
      <c r="D260">
        <v>21.943000000000001</v>
      </c>
      <c r="E260" s="207">
        <f t="shared" si="12"/>
        <v>0.35</v>
      </c>
      <c r="F260" s="207">
        <f t="shared" si="13"/>
        <v>9.9999999999999534E-3</v>
      </c>
      <c r="G260" s="187">
        <f t="shared" si="15"/>
        <v>2.6912290919765467E-2</v>
      </c>
      <c r="H260" s="187">
        <f t="shared" si="16"/>
        <v>0.4255206817976333</v>
      </c>
    </row>
    <row r="261" spans="1:17" x14ac:dyDescent="0.25">
      <c r="A261" s="204">
        <v>44756</v>
      </c>
      <c r="B261">
        <v>2247.3200000000002</v>
      </c>
      <c r="C261" s="207">
        <f t="shared" si="12"/>
        <v>-0.24</v>
      </c>
      <c r="D261">
        <v>21.899100000000001</v>
      </c>
      <c r="E261" s="207">
        <f t="shared" si="12"/>
        <v>-0.2</v>
      </c>
      <c r="F261" s="207">
        <f t="shared" si="13"/>
        <v>3.999999999999998E-2</v>
      </c>
      <c r="G261" s="187">
        <f t="shared" si="15"/>
        <v>2.7042577885386131E-2</v>
      </c>
      <c r="H261" s="187">
        <f t="shared" si="16"/>
        <v>0.42758069960160006</v>
      </c>
    </row>
    <row r="262" spans="1:17" x14ac:dyDescent="0.25">
      <c r="A262" s="204">
        <v>44757</v>
      </c>
      <c r="B262">
        <v>2240.1</v>
      </c>
      <c r="C262" s="207">
        <f t="shared" si="12"/>
        <v>-0.32</v>
      </c>
      <c r="D262">
        <v>21.8292</v>
      </c>
      <c r="E262" s="207">
        <f t="shared" si="12"/>
        <v>-0.32</v>
      </c>
      <c r="F262" s="207">
        <f t="shared" si="13"/>
        <v>0</v>
      </c>
      <c r="G262" s="187">
        <f t="shared" si="15"/>
        <v>2.7015871563448139E-2</v>
      </c>
      <c r="H262" s="187">
        <f t="shared" si="16"/>
        <v>0.42715843557535116</v>
      </c>
    </row>
    <row r="263" spans="1:17" x14ac:dyDescent="0.25">
      <c r="A263" s="204">
        <v>44760</v>
      </c>
      <c r="B263">
        <v>2242.83</v>
      </c>
      <c r="C263" s="207">
        <f t="shared" si="12"/>
        <v>0.12</v>
      </c>
      <c r="D263">
        <v>21.857399999999998</v>
      </c>
      <c r="E263" s="207">
        <f t="shared" si="12"/>
        <v>0.13</v>
      </c>
      <c r="F263" s="207">
        <f t="shared" si="13"/>
        <v>1.0000000000000009E-2</v>
      </c>
      <c r="G263" s="187">
        <f t="shared" si="15"/>
        <v>2.7019367349512227E-2</v>
      </c>
      <c r="H263" s="187">
        <f t="shared" si="16"/>
        <v>0.42721370880622717</v>
      </c>
    </row>
    <row r="264" spans="1:17" x14ac:dyDescent="0.25">
      <c r="A264" s="204">
        <v>44761</v>
      </c>
      <c r="B264">
        <v>2241.86</v>
      </c>
      <c r="C264" s="207">
        <f t="shared" si="12"/>
        <v>-0.04</v>
      </c>
      <c r="D264">
        <v>21.845700000000001</v>
      </c>
      <c r="E264" s="207">
        <f t="shared" si="12"/>
        <v>-0.05</v>
      </c>
      <c r="F264" s="207">
        <f t="shared" si="13"/>
        <v>-1.0000000000000002E-2</v>
      </c>
      <c r="G264" s="187">
        <f t="shared" si="15"/>
        <v>2.7019367349512227E-2</v>
      </c>
      <c r="H264" s="187">
        <f t="shared" si="16"/>
        <v>0.42721370880622717</v>
      </c>
    </row>
    <row r="265" spans="1:17" x14ac:dyDescent="0.25">
      <c r="A265" s="204">
        <v>44762</v>
      </c>
      <c r="B265">
        <v>2241.83</v>
      </c>
      <c r="C265" s="207">
        <f t="shared" si="12"/>
        <v>0</v>
      </c>
      <c r="D265">
        <v>21.836200000000002</v>
      </c>
      <c r="E265" s="207">
        <f t="shared" ref="E265:E294" si="17">ROUND(((D265-D264)/D264)*100,2)</f>
        <v>-0.04</v>
      </c>
      <c r="F265" s="207">
        <f t="shared" ref="F265:F294" si="18">+E265-C265</f>
        <v>-0.04</v>
      </c>
      <c r="G265" s="187">
        <f t="shared" ref="G265:G281" si="19">+STDEV(F22:F265)</f>
        <v>2.7133729752691817E-2</v>
      </c>
      <c r="H265" s="187">
        <f t="shared" ref="H265:H294" si="20">+G265*(SQRT(250))</f>
        <v>0.4290219371699171</v>
      </c>
    </row>
    <row r="266" spans="1:17" x14ac:dyDescent="0.25">
      <c r="A266" s="204">
        <v>44763</v>
      </c>
      <c r="B266">
        <v>2241.88</v>
      </c>
      <c r="C266" s="207">
        <f t="shared" si="12"/>
        <v>0</v>
      </c>
      <c r="D266">
        <v>21.837199999999999</v>
      </c>
      <c r="E266" s="207">
        <f t="shared" si="17"/>
        <v>0</v>
      </c>
      <c r="F266" s="207">
        <f t="shared" si="18"/>
        <v>0</v>
      </c>
      <c r="G266" s="187">
        <f t="shared" si="19"/>
        <v>2.7133729752691817E-2</v>
      </c>
      <c r="H266" s="187">
        <f t="shared" si="20"/>
        <v>0.4290219371699171</v>
      </c>
    </row>
    <row r="267" spans="1:17" x14ac:dyDescent="0.25">
      <c r="A267" s="204">
        <v>44764</v>
      </c>
      <c r="B267">
        <v>2247.4899999999998</v>
      </c>
      <c r="C267" s="207">
        <f t="shared" si="12"/>
        <v>0.25</v>
      </c>
      <c r="D267">
        <v>21.895900000000001</v>
      </c>
      <c r="E267" s="207">
        <f t="shared" si="17"/>
        <v>0.27</v>
      </c>
      <c r="F267" s="207">
        <f t="shared" si="18"/>
        <v>2.0000000000000018E-2</v>
      </c>
      <c r="G267" s="187">
        <f t="shared" si="19"/>
        <v>2.7161965701318999E-2</v>
      </c>
      <c r="H267" s="187">
        <f t="shared" si="20"/>
        <v>0.4294683867177041</v>
      </c>
      <c r="K267" s="356"/>
      <c r="L267" s="356"/>
      <c r="M267" s="356"/>
    </row>
    <row r="268" spans="1:17" x14ac:dyDescent="0.25">
      <c r="A268" s="204">
        <v>44767</v>
      </c>
      <c r="B268">
        <v>2253.63</v>
      </c>
      <c r="C268" s="207">
        <f t="shared" si="12"/>
        <v>0.27</v>
      </c>
      <c r="D268">
        <v>21.953299999999999</v>
      </c>
      <c r="E268" s="207">
        <f t="shared" si="17"/>
        <v>0.26</v>
      </c>
      <c r="F268" s="207">
        <f t="shared" si="18"/>
        <v>-1.0000000000000009E-2</v>
      </c>
      <c r="G268" s="187">
        <f t="shared" si="19"/>
        <v>2.7133729752691817E-2</v>
      </c>
      <c r="H268" s="187">
        <f t="shared" si="20"/>
        <v>0.4290219371699171</v>
      </c>
      <c r="K268" s="357"/>
      <c r="L268" s="356"/>
      <c r="M268" s="356"/>
      <c r="N268" s="356"/>
      <c r="O268" s="356"/>
      <c r="P268" s="356"/>
      <c r="Q268" s="356"/>
    </row>
    <row r="269" spans="1:17" x14ac:dyDescent="0.25">
      <c r="A269" s="204">
        <v>44768</v>
      </c>
      <c r="B269">
        <v>2255.34</v>
      </c>
      <c r="C269" s="207">
        <f t="shared" ref="C269:C303" si="21">ROUND(((B269-B268)/B268)*100,2)</f>
        <v>0.08</v>
      </c>
      <c r="D269">
        <v>21.962700000000002</v>
      </c>
      <c r="E269" s="207">
        <f t="shared" si="17"/>
        <v>0.04</v>
      </c>
      <c r="F269" s="207">
        <f t="shared" si="18"/>
        <v>-0.04</v>
      </c>
      <c r="G269" s="187">
        <f t="shared" si="19"/>
        <v>2.7246621780229276E-2</v>
      </c>
      <c r="H269" s="187">
        <f t="shared" si="20"/>
        <v>0.43080691685338118</v>
      </c>
      <c r="K269" s="357"/>
      <c r="L269" s="356"/>
      <c r="M269" s="356"/>
      <c r="N269" s="356"/>
      <c r="O269" s="356"/>
      <c r="P269" s="356"/>
      <c r="Q269" s="356"/>
    </row>
    <row r="270" spans="1:17" ht="13" x14ac:dyDescent="0.3">
      <c r="A270" s="13">
        <f t="shared" ref="A270:A274" si="22">A269+1</f>
        <v>44769</v>
      </c>
      <c r="B270">
        <v>2259.5300000000002</v>
      </c>
      <c r="C270" s="207">
        <f t="shared" si="21"/>
        <v>0.19</v>
      </c>
      <c r="D270">
        <v>22.010899999999999</v>
      </c>
      <c r="E270" s="207">
        <f t="shared" si="17"/>
        <v>0.22</v>
      </c>
      <c r="F270" s="207">
        <f t="shared" si="18"/>
        <v>0.03</v>
      </c>
      <c r="G270" s="187">
        <f t="shared" si="19"/>
        <v>2.7320708305989361E-2</v>
      </c>
      <c r="H270" s="187">
        <f t="shared" si="20"/>
        <v>0.43197832768003419</v>
      </c>
      <c r="K270" s="357"/>
      <c r="L270" s="356"/>
      <c r="M270" s="356"/>
      <c r="N270" s="356"/>
      <c r="O270" s="356"/>
      <c r="P270" s="356"/>
      <c r="Q270" s="356"/>
    </row>
    <row r="271" spans="1:17" ht="13" x14ac:dyDescent="0.3">
      <c r="A271" s="13">
        <f t="shared" si="22"/>
        <v>44770</v>
      </c>
      <c r="B271">
        <v>2262.21</v>
      </c>
      <c r="C271" s="207">
        <f t="shared" si="21"/>
        <v>0.12</v>
      </c>
      <c r="D271">
        <v>22.031600000000001</v>
      </c>
      <c r="E271" s="207">
        <f t="shared" si="17"/>
        <v>0.09</v>
      </c>
      <c r="F271" s="207">
        <f t="shared" si="18"/>
        <v>-0.03</v>
      </c>
      <c r="G271" s="187">
        <f t="shared" si="19"/>
        <v>2.7376826996792957E-2</v>
      </c>
      <c r="H271" s="187">
        <f t="shared" si="20"/>
        <v>0.43286564209126477</v>
      </c>
      <c r="K271" s="357"/>
      <c r="L271" s="356"/>
      <c r="M271" s="356"/>
      <c r="N271" s="356"/>
      <c r="O271" s="356"/>
      <c r="P271" s="356"/>
      <c r="Q271" s="356"/>
    </row>
    <row r="272" spans="1:17" ht="13" x14ac:dyDescent="0.3">
      <c r="A272" s="13">
        <f t="shared" si="22"/>
        <v>44771</v>
      </c>
      <c r="B272">
        <v>2264.27</v>
      </c>
      <c r="C272" s="207">
        <f t="shared" si="21"/>
        <v>0.09</v>
      </c>
      <c r="D272">
        <v>22.051600000000001</v>
      </c>
      <c r="E272" s="207">
        <f t="shared" si="17"/>
        <v>0.09</v>
      </c>
      <c r="F272" s="207">
        <f t="shared" si="18"/>
        <v>0</v>
      </c>
      <c r="G272" s="187">
        <f t="shared" si="19"/>
        <v>2.731512096810098E-2</v>
      </c>
      <c r="H272" s="187">
        <f t="shared" si="20"/>
        <v>0.43188998411111301</v>
      </c>
      <c r="K272" s="357"/>
      <c r="L272" s="356"/>
      <c r="M272" s="356"/>
      <c r="N272" s="356"/>
      <c r="O272" s="356"/>
      <c r="P272" s="356"/>
      <c r="Q272" s="356"/>
    </row>
    <row r="273" spans="1:17" ht="13" x14ac:dyDescent="0.3">
      <c r="A273" s="13">
        <f>A272+3</f>
        <v>44774</v>
      </c>
      <c r="B273">
        <v>2276.84</v>
      </c>
      <c r="C273" s="207">
        <f t="shared" si="21"/>
        <v>0.56000000000000005</v>
      </c>
      <c r="D273">
        <v>22.162500000000001</v>
      </c>
      <c r="E273" s="207">
        <f t="shared" si="17"/>
        <v>0.5</v>
      </c>
      <c r="F273" s="207">
        <f t="shared" si="18"/>
        <v>-6.0000000000000053E-2</v>
      </c>
      <c r="G273" s="187">
        <f t="shared" si="19"/>
        <v>2.7498167712627277E-2</v>
      </c>
      <c r="H273" s="187">
        <f t="shared" si="20"/>
        <v>0.43478420726602329</v>
      </c>
      <c r="K273" s="357"/>
      <c r="L273" s="356"/>
      <c r="M273" s="356"/>
      <c r="N273" s="356"/>
      <c r="O273" s="356"/>
      <c r="P273" s="356"/>
      <c r="Q273" s="356"/>
    </row>
    <row r="274" spans="1:17" ht="13" x14ac:dyDescent="0.3">
      <c r="A274" s="13">
        <f t="shared" si="22"/>
        <v>44775</v>
      </c>
      <c r="B274">
        <v>2284</v>
      </c>
      <c r="C274" s="207">
        <f t="shared" si="21"/>
        <v>0.31</v>
      </c>
      <c r="D274">
        <v>22.2454</v>
      </c>
      <c r="E274" s="207">
        <f t="shared" si="17"/>
        <v>0.37</v>
      </c>
      <c r="F274" s="207">
        <f t="shared" si="18"/>
        <v>0.06</v>
      </c>
      <c r="G274" s="187">
        <f t="shared" si="19"/>
        <v>2.7774347086264188E-2</v>
      </c>
      <c r="H274" s="187">
        <f t="shared" si="20"/>
        <v>0.43915098658327978</v>
      </c>
      <c r="K274" s="357"/>
      <c r="L274" s="356"/>
      <c r="M274" s="356"/>
      <c r="N274" s="356"/>
      <c r="O274" s="356"/>
      <c r="P274" s="356"/>
      <c r="Q274" s="356"/>
    </row>
    <row r="275" spans="1:17" ht="13" x14ac:dyDescent="0.3">
      <c r="A275" s="13">
        <f>+'LIC MF S&amp;P BSE Sensex Index Gr'!A3509</f>
        <v>44776</v>
      </c>
      <c r="B275">
        <v>2280.04</v>
      </c>
      <c r="C275" s="207">
        <f t="shared" si="21"/>
        <v>-0.17</v>
      </c>
      <c r="D275">
        <v>22.195699999999999</v>
      </c>
      <c r="E275" s="207">
        <f t="shared" si="17"/>
        <v>-0.22</v>
      </c>
      <c r="F275" s="207">
        <f t="shared" si="18"/>
        <v>-4.9999999999999989E-2</v>
      </c>
      <c r="G275" s="187">
        <f t="shared" si="19"/>
        <v>2.7948232327128637E-2</v>
      </c>
      <c r="H275" s="187">
        <f t="shared" si="20"/>
        <v>0.44190035364637303</v>
      </c>
      <c r="K275" s="357"/>
      <c r="L275" s="356"/>
      <c r="M275" s="356"/>
      <c r="N275" s="356"/>
      <c r="O275" s="356"/>
      <c r="P275" s="356"/>
      <c r="Q275" s="356"/>
    </row>
    <row r="276" spans="1:17" ht="13" x14ac:dyDescent="0.3">
      <c r="A276" s="13">
        <f>+'LIC MF S&amp;P BSE Sensex Index Gr'!A3510</f>
        <v>44777</v>
      </c>
      <c r="B276">
        <v>2290.96</v>
      </c>
      <c r="C276" s="207">
        <f t="shared" si="21"/>
        <v>0.48</v>
      </c>
      <c r="D276">
        <v>22.311800000000002</v>
      </c>
      <c r="E276" s="207">
        <f t="shared" si="17"/>
        <v>0.52</v>
      </c>
      <c r="F276" s="207">
        <f t="shared" si="18"/>
        <v>4.0000000000000036E-2</v>
      </c>
      <c r="G276" s="187">
        <f t="shared" si="19"/>
        <v>2.8069115793306818E-2</v>
      </c>
      <c r="H276" s="187">
        <f t="shared" si="20"/>
        <v>0.44381168906926793</v>
      </c>
      <c r="K276" s="357"/>
      <c r="L276" s="356"/>
      <c r="M276" s="356"/>
      <c r="N276" s="356"/>
      <c r="O276" s="356"/>
      <c r="P276" s="356"/>
      <c r="Q276" s="356"/>
    </row>
    <row r="277" spans="1:17" ht="13" x14ac:dyDescent="0.3">
      <c r="A277" s="13">
        <f>+'LIC MF S&amp;P BSE Sensex Index Gr'!A3511</f>
        <v>44778</v>
      </c>
      <c r="B277">
        <v>2271.91</v>
      </c>
      <c r="C277" s="207">
        <f t="shared" si="21"/>
        <v>-0.83</v>
      </c>
      <c r="D277">
        <v>22.116900000000001</v>
      </c>
      <c r="E277" s="207">
        <f t="shared" si="17"/>
        <v>-0.87</v>
      </c>
      <c r="F277" s="207">
        <f t="shared" si="18"/>
        <v>-4.0000000000000036E-2</v>
      </c>
      <c r="G277" s="187">
        <f t="shared" si="19"/>
        <v>2.8177781752119522E-2</v>
      </c>
      <c r="H277" s="187">
        <f t="shared" si="20"/>
        <v>0.44552984873913887</v>
      </c>
      <c r="K277" s="357"/>
      <c r="L277" s="356"/>
      <c r="M277" s="356"/>
      <c r="N277" s="356"/>
      <c r="O277" s="356"/>
      <c r="P277" s="356"/>
      <c r="Q277" s="356"/>
    </row>
    <row r="278" spans="1:17" ht="13" x14ac:dyDescent="0.3">
      <c r="A278" s="13">
        <f>+'LIC MF S&amp;P BSE Sensex Index Gr'!A3512</f>
        <v>44781</v>
      </c>
      <c r="B278">
        <v>2266.66</v>
      </c>
      <c r="C278" s="207">
        <f t="shared" si="21"/>
        <v>-0.23</v>
      </c>
      <c r="D278">
        <v>22.083500000000001</v>
      </c>
      <c r="E278" s="207">
        <f t="shared" si="17"/>
        <v>-0.15</v>
      </c>
      <c r="F278" s="207">
        <f t="shared" si="18"/>
        <v>8.0000000000000016E-2</v>
      </c>
      <c r="G278" s="187">
        <f t="shared" si="19"/>
        <v>2.8647937288193107E-2</v>
      </c>
      <c r="H278" s="187">
        <f t="shared" si="20"/>
        <v>0.45296366048178882</v>
      </c>
      <c r="K278" s="357"/>
      <c r="L278" s="356"/>
      <c r="M278" s="356"/>
      <c r="N278" s="356"/>
      <c r="O278" s="356"/>
    </row>
    <row r="279" spans="1:17" ht="13" x14ac:dyDescent="0.3">
      <c r="A279" s="13">
        <f>+A278+2</f>
        <v>44783</v>
      </c>
      <c r="B279">
        <v>2272.85</v>
      </c>
      <c r="C279" s="207">
        <f t="shared" si="21"/>
        <v>0.27</v>
      </c>
      <c r="D279">
        <v>22.142900000000001</v>
      </c>
      <c r="E279" s="207">
        <f t="shared" si="17"/>
        <v>0.27</v>
      </c>
      <c r="F279" s="207">
        <f t="shared" si="18"/>
        <v>0</v>
      </c>
      <c r="G279" s="187">
        <f t="shared" si="19"/>
        <v>2.8647937288193107E-2</v>
      </c>
      <c r="H279" s="187">
        <f t="shared" si="20"/>
        <v>0.45296366048178882</v>
      </c>
    </row>
    <row r="280" spans="1:17" ht="13" x14ac:dyDescent="0.3">
      <c r="A280" s="13">
        <f>+A279+1</f>
        <v>44784</v>
      </c>
      <c r="B280">
        <v>2279.9499999999998</v>
      </c>
      <c r="C280" s="207">
        <f t="shared" si="21"/>
        <v>0.31</v>
      </c>
      <c r="D280">
        <v>22.2</v>
      </c>
      <c r="E280" s="207">
        <f t="shared" si="17"/>
        <v>0.26</v>
      </c>
      <c r="F280" s="207">
        <f t="shared" si="18"/>
        <v>-4.9999999999999989E-2</v>
      </c>
      <c r="G280" s="187">
        <f t="shared" si="19"/>
        <v>2.8817429483842995E-2</v>
      </c>
      <c r="H280" s="187">
        <f t="shared" si="20"/>
        <v>0.45564356740117146</v>
      </c>
    </row>
    <row r="281" spans="1:17" ht="13" x14ac:dyDescent="0.3">
      <c r="A281" s="13">
        <f>+A280+1</f>
        <v>44785</v>
      </c>
      <c r="B281">
        <v>2276.9499999999998</v>
      </c>
      <c r="C281" s="207">
        <f t="shared" si="21"/>
        <v>-0.13</v>
      </c>
      <c r="D281">
        <v>22.176300000000001</v>
      </c>
      <c r="E281" s="207">
        <f t="shared" si="17"/>
        <v>-0.11</v>
      </c>
      <c r="F281" s="207">
        <f t="shared" si="18"/>
        <v>2.0000000000000004E-2</v>
      </c>
      <c r="G281" s="187">
        <f t="shared" si="19"/>
        <v>2.8825153877359098E-2</v>
      </c>
      <c r="H281" s="187">
        <f t="shared" si="20"/>
        <v>0.45576570078644307</v>
      </c>
    </row>
    <row r="282" spans="1:17" ht="13" x14ac:dyDescent="0.3">
      <c r="A282" s="13"/>
      <c r="C282" s="207"/>
      <c r="E282" s="207"/>
      <c r="F282" s="207"/>
      <c r="G282" s="187"/>
      <c r="H282" s="187"/>
    </row>
    <row r="283" spans="1:17" ht="13" x14ac:dyDescent="0.3">
      <c r="A283" s="13">
        <f>+A281+5</f>
        <v>44790</v>
      </c>
      <c r="B283">
        <v>2295.89</v>
      </c>
      <c r="C283" s="207">
        <f>ROUND(((B283-B281)/B281)*100,2)</f>
        <v>0.83</v>
      </c>
      <c r="D283">
        <v>22.353899999999999</v>
      </c>
      <c r="E283" s="207">
        <f>ROUND(((D283-D281)/D281)*100,2)</f>
        <v>0.8</v>
      </c>
      <c r="F283" s="207">
        <f t="shared" si="18"/>
        <v>-2.9999999999999916E-2</v>
      </c>
      <c r="G283" s="187">
        <f t="shared" ref="G283:G294" si="23">+STDEV(F39:F283)</f>
        <v>2.8883634102442376E-2</v>
      </c>
      <c r="H283" s="187">
        <f t="shared" si="20"/>
        <v>0.45669035433315541</v>
      </c>
    </row>
    <row r="284" spans="1:17" ht="13" x14ac:dyDescent="0.3">
      <c r="A284" s="13">
        <f>+A283+1</f>
        <v>44791</v>
      </c>
      <c r="B284">
        <v>2289.9899999999998</v>
      </c>
      <c r="C284" s="207">
        <f t="shared" si="21"/>
        <v>-0.26</v>
      </c>
      <c r="D284">
        <v>22.295100000000001</v>
      </c>
      <c r="E284" s="207">
        <f t="shared" si="17"/>
        <v>-0.26</v>
      </c>
      <c r="F284" s="207">
        <f t="shared" si="18"/>
        <v>0</v>
      </c>
      <c r="G284" s="187">
        <f t="shared" si="23"/>
        <v>2.8883634102442376E-2</v>
      </c>
      <c r="H284" s="187">
        <f t="shared" si="20"/>
        <v>0.45669035433315541</v>
      </c>
    </row>
    <row r="285" spans="1:17" ht="13" x14ac:dyDescent="0.3">
      <c r="A285" s="13">
        <f>+A284+1</f>
        <v>44792</v>
      </c>
      <c r="B285">
        <v>2284.66</v>
      </c>
      <c r="C285" s="207">
        <f t="shared" si="21"/>
        <v>-0.23</v>
      </c>
      <c r="D285">
        <v>22.255199999999999</v>
      </c>
      <c r="E285" s="207">
        <f t="shared" si="17"/>
        <v>-0.18</v>
      </c>
      <c r="F285" s="207">
        <f t="shared" si="18"/>
        <v>5.0000000000000017E-2</v>
      </c>
      <c r="G285" s="187">
        <f t="shared" si="23"/>
        <v>2.9070322560668046E-2</v>
      </c>
      <c r="H285" s="187">
        <f t="shared" si="20"/>
        <v>0.45964215803744696</v>
      </c>
    </row>
    <row r="286" spans="1:17" ht="13" x14ac:dyDescent="0.3">
      <c r="A286" s="13">
        <f>+A285+3</f>
        <v>44795</v>
      </c>
      <c r="B286">
        <v>2284.4</v>
      </c>
      <c r="C286" s="207">
        <f t="shared" si="21"/>
        <v>-0.01</v>
      </c>
      <c r="D286">
        <v>22.251799999999999</v>
      </c>
      <c r="E286" s="207">
        <f t="shared" si="17"/>
        <v>-0.02</v>
      </c>
      <c r="F286" s="207">
        <f t="shared" si="18"/>
        <v>-0.01</v>
      </c>
      <c r="G286" s="187">
        <f t="shared" si="23"/>
        <v>2.9043767729148746E-2</v>
      </c>
      <c r="H286" s="187">
        <f t="shared" si="20"/>
        <v>0.45922228928503189</v>
      </c>
    </row>
    <row r="287" spans="1:17" ht="13" x14ac:dyDescent="0.3">
      <c r="A287" s="13">
        <f t="shared" ref="A287:A289" si="24">+A286+1</f>
        <v>44796</v>
      </c>
      <c r="B287">
        <v>2284.85</v>
      </c>
      <c r="C287" s="207">
        <f t="shared" si="21"/>
        <v>0.02</v>
      </c>
      <c r="D287">
        <v>22.2563</v>
      </c>
      <c r="E287" s="207">
        <f t="shared" si="17"/>
        <v>0.02</v>
      </c>
      <c r="F287" s="207">
        <f t="shared" si="18"/>
        <v>0</v>
      </c>
      <c r="G287" s="187">
        <f t="shared" si="23"/>
        <v>2.8985261464688349E-2</v>
      </c>
      <c r="H287" s="187">
        <f t="shared" si="20"/>
        <v>0.45829722401961681</v>
      </c>
    </row>
    <row r="288" spans="1:17" ht="13" x14ac:dyDescent="0.3">
      <c r="A288" s="13">
        <f t="shared" si="24"/>
        <v>44797</v>
      </c>
      <c r="B288">
        <v>2285.02</v>
      </c>
      <c r="C288" s="207">
        <f t="shared" si="21"/>
        <v>0.01</v>
      </c>
      <c r="D288">
        <v>22.247900000000001</v>
      </c>
      <c r="E288" s="207">
        <f t="shared" si="17"/>
        <v>-0.04</v>
      </c>
      <c r="F288" s="207">
        <f t="shared" si="18"/>
        <v>-0.05</v>
      </c>
      <c r="G288" s="187">
        <f t="shared" si="23"/>
        <v>2.9153081810437756E-2</v>
      </c>
      <c r="H288" s="187">
        <f t="shared" si="20"/>
        <v>0.46095069667104221</v>
      </c>
    </row>
    <row r="289" spans="1:8" ht="13" x14ac:dyDescent="0.3">
      <c r="A289" s="13">
        <f t="shared" si="24"/>
        <v>44798</v>
      </c>
      <c r="B289">
        <v>2284.25</v>
      </c>
      <c r="C289" s="207">
        <f t="shared" si="21"/>
        <v>-0.03</v>
      </c>
      <c r="D289">
        <v>22.240600000000001</v>
      </c>
      <c r="E289" s="207">
        <f t="shared" si="17"/>
        <v>-0.03</v>
      </c>
      <c r="F289" s="207">
        <f t="shared" si="18"/>
        <v>0</v>
      </c>
      <c r="G289" s="187">
        <f t="shared" si="23"/>
        <v>2.9153081810437756E-2</v>
      </c>
      <c r="H289" s="187">
        <f t="shared" si="20"/>
        <v>0.46095069667104221</v>
      </c>
    </row>
    <row r="290" spans="1:8" ht="13" x14ac:dyDescent="0.3">
      <c r="A290" s="13">
        <f>+A289+1</f>
        <v>44799</v>
      </c>
      <c r="B290">
        <v>2295.8200000000002</v>
      </c>
      <c r="C290" s="207">
        <f t="shared" si="21"/>
        <v>0.51</v>
      </c>
      <c r="D290" s="358">
        <v>22.354099999999999</v>
      </c>
      <c r="E290" s="207">
        <f t="shared" si="17"/>
        <v>0.51</v>
      </c>
      <c r="F290" s="207">
        <f t="shared" si="18"/>
        <v>0</v>
      </c>
      <c r="G290" s="187">
        <f t="shared" si="23"/>
        <v>2.9144026544191296E-2</v>
      </c>
      <c r="H290" s="187">
        <f t="shared" si="20"/>
        <v>0.46080752034025196</v>
      </c>
    </row>
    <row r="291" spans="1:8" ht="13" x14ac:dyDescent="0.3">
      <c r="A291" s="13">
        <f>A290+3</f>
        <v>44802</v>
      </c>
      <c r="B291">
        <v>2293.4499999999998</v>
      </c>
      <c r="C291" s="207">
        <f t="shared" si="21"/>
        <v>-0.1</v>
      </c>
      <c r="D291" s="358">
        <v>22.329799999999999</v>
      </c>
      <c r="E291" s="207">
        <f t="shared" si="17"/>
        <v>-0.11</v>
      </c>
      <c r="F291" s="207">
        <f t="shared" si="18"/>
        <v>-9.999999999999995E-3</v>
      </c>
      <c r="G291" s="187">
        <f t="shared" si="23"/>
        <v>2.9149031879328765E-2</v>
      </c>
      <c r="H291" s="187">
        <f t="shared" si="20"/>
        <v>0.46088666163768632</v>
      </c>
    </row>
    <row r="292" spans="1:8" ht="13" x14ac:dyDescent="0.3">
      <c r="A292" s="13">
        <f t="shared" ref="A292" si="25">A291+1</f>
        <v>44803</v>
      </c>
      <c r="B292">
        <v>2301.79</v>
      </c>
      <c r="C292" s="207">
        <f t="shared" si="21"/>
        <v>0.36</v>
      </c>
      <c r="D292" s="358">
        <v>22.411300000000001</v>
      </c>
      <c r="E292" s="207">
        <f t="shared" si="17"/>
        <v>0.36</v>
      </c>
      <c r="F292" s="207">
        <f t="shared" si="18"/>
        <v>0</v>
      </c>
      <c r="G292" s="187">
        <f t="shared" si="23"/>
        <v>2.9144026544191296E-2</v>
      </c>
      <c r="H292" s="187">
        <f t="shared" si="20"/>
        <v>0.46080752034025196</v>
      </c>
    </row>
    <row r="293" spans="1:8" ht="13" x14ac:dyDescent="0.3">
      <c r="A293" s="13">
        <v>44805</v>
      </c>
      <c r="B293">
        <v>2300.7800000000002</v>
      </c>
      <c r="C293" s="207">
        <f t="shared" si="21"/>
        <v>-0.04</v>
      </c>
      <c r="D293" s="362">
        <v>22.400500000000001</v>
      </c>
      <c r="E293" s="207">
        <f t="shared" si="17"/>
        <v>-0.05</v>
      </c>
      <c r="F293" s="207">
        <f t="shared" si="18"/>
        <v>-1.0000000000000002E-2</v>
      </c>
      <c r="G293" s="187">
        <f t="shared" si="23"/>
        <v>2.9149031879328765E-2</v>
      </c>
      <c r="H293" s="187">
        <f t="shared" si="20"/>
        <v>0.46088666163768632</v>
      </c>
    </row>
    <row r="294" spans="1:8" ht="13" x14ac:dyDescent="0.3">
      <c r="A294" s="13">
        <v>44806</v>
      </c>
      <c r="B294">
        <v>2297.48</v>
      </c>
      <c r="C294" s="207">
        <f t="shared" si="21"/>
        <v>-0.14000000000000001</v>
      </c>
      <c r="D294" s="361">
        <v>22.366199999999999</v>
      </c>
      <c r="E294" s="207">
        <f t="shared" si="17"/>
        <v>-0.15</v>
      </c>
      <c r="F294" s="207">
        <f t="shared" si="18"/>
        <v>-9.9999999999999811E-3</v>
      </c>
      <c r="G294" s="187">
        <f t="shared" si="23"/>
        <v>2.915397850481783E-2</v>
      </c>
      <c r="H294" s="187">
        <f t="shared" si="20"/>
        <v>0.46096487465407276</v>
      </c>
    </row>
    <row r="295" spans="1:8" ht="13" x14ac:dyDescent="0.3">
      <c r="A295" s="13">
        <v>44809</v>
      </c>
      <c r="B295">
        <v>2302.1799999999998</v>
      </c>
      <c r="C295" s="207">
        <f t="shared" si="21"/>
        <v>0.2</v>
      </c>
      <c r="D295" s="362">
        <v>22.413499999999999</v>
      </c>
      <c r="E295" s="207">
        <f t="shared" ref="E295:E297" si="26">ROUND(((D295-D294)/D294)*100,2)</f>
        <v>0.21</v>
      </c>
      <c r="F295" s="207">
        <f t="shared" ref="F295:F297" si="27">+E295-C295</f>
        <v>9.9999999999999811E-3</v>
      </c>
      <c r="G295" s="187">
        <f t="shared" ref="G295:G297" si="28">+STDEV(F51:F295)</f>
        <v>2.9163146345509674E-2</v>
      </c>
      <c r="H295" s="187">
        <f t="shared" ref="H295:H297" si="29">+G295*(SQRT(250))</f>
        <v>0.46110983094313174</v>
      </c>
    </row>
    <row r="296" spans="1:8" ht="13" x14ac:dyDescent="0.3">
      <c r="A296" s="13">
        <v>44810</v>
      </c>
      <c r="B296">
        <v>2305.66</v>
      </c>
      <c r="C296" s="207">
        <f t="shared" si="21"/>
        <v>0.15</v>
      </c>
      <c r="D296" s="362">
        <v>22.4452</v>
      </c>
      <c r="E296" s="207">
        <f t="shared" si="26"/>
        <v>0.14000000000000001</v>
      </c>
      <c r="F296" s="207">
        <f t="shared" si="27"/>
        <v>-9.9999999999999811E-3</v>
      </c>
      <c r="G296" s="187">
        <f t="shared" si="28"/>
        <v>2.916809057732216E-2</v>
      </c>
      <c r="H296" s="187">
        <f t="shared" si="29"/>
        <v>0.46118800611216837</v>
      </c>
    </row>
    <row r="297" spans="1:8" ht="13" x14ac:dyDescent="0.3">
      <c r="A297" s="13">
        <f t="shared" ref="A297:A301" si="30">A296+1</f>
        <v>44811</v>
      </c>
      <c r="B297">
        <v>2306.56</v>
      </c>
      <c r="C297" s="207">
        <f t="shared" si="21"/>
        <v>0.04</v>
      </c>
      <c r="D297" s="358">
        <v>22.4557</v>
      </c>
      <c r="E297" s="207">
        <f t="shared" si="26"/>
        <v>0.05</v>
      </c>
      <c r="F297" s="207">
        <f t="shared" si="27"/>
        <v>1.0000000000000002E-2</v>
      </c>
      <c r="G297" s="187">
        <f t="shared" si="28"/>
        <v>2.9172253491005901E-2</v>
      </c>
      <c r="H297" s="187">
        <f t="shared" si="29"/>
        <v>0.46125382755688488</v>
      </c>
    </row>
    <row r="298" spans="1:8" ht="13" x14ac:dyDescent="0.3">
      <c r="A298" s="13">
        <f t="shared" si="30"/>
        <v>44812</v>
      </c>
      <c r="B298">
        <v>2314.17</v>
      </c>
      <c r="C298" s="207">
        <f t="shared" si="21"/>
        <v>0.33</v>
      </c>
      <c r="D298" s="358">
        <v>22.529</v>
      </c>
      <c r="E298" s="207">
        <f t="shared" ref="E298:E303" si="31">ROUND(((D298-D297)/D297)*100,2)</f>
        <v>0.33</v>
      </c>
      <c r="F298" s="207">
        <f t="shared" ref="F298:F303" si="32">+E298-C298</f>
        <v>0</v>
      </c>
      <c r="G298" s="187">
        <f t="shared" ref="G298:G303" si="33">+STDEV(F54:F298)</f>
        <v>2.9172253491005901E-2</v>
      </c>
      <c r="H298" s="187">
        <f t="shared" ref="H298:H303" si="34">+G298*(SQRT(250))</f>
        <v>0.46125382755688488</v>
      </c>
    </row>
    <row r="299" spans="1:8" ht="13" x14ac:dyDescent="0.3">
      <c r="A299" s="13">
        <f>+A298+1</f>
        <v>44813</v>
      </c>
      <c r="B299">
        <v>2310.3200000000002</v>
      </c>
      <c r="C299" s="207">
        <f t="shared" si="21"/>
        <v>-0.17</v>
      </c>
      <c r="D299" s="358">
        <v>22.487400000000001</v>
      </c>
      <c r="E299" s="207">
        <f t="shared" si="31"/>
        <v>-0.18</v>
      </c>
      <c r="F299" s="207">
        <f t="shared" si="32"/>
        <v>-9.9999999999999811E-3</v>
      </c>
      <c r="G299" s="187">
        <f t="shared" si="33"/>
        <v>2.9172253491005901E-2</v>
      </c>
      <c r="H299" s="187">
        <f t="shared" si="34"/>
        <v>0.46125382755688488</v>
      </c>
    </row>
    <row r="300" spans="1:8" ht="13" x14ac:dyDescent="0.3">
      <c r="A300" s="13">
        <f>A299+3</f>
        <v>44816</v>
      </c>
      <c r="B300">
        <v>2309.42</v>
      </c>
      <c r="C300" s="207">
        <f t="shared" si="21"/>
        <v>-0.04</v>
      </c>
      <c r="D300" s="358">
        <v>22.484999999999999</v>
      </c>
      <c r="E300" s="207">
        <f t="shared" si="31"/>
        <v>-0.01</v>
      </c>
      <c r="F300" s="207">
        <f t="shared" si="32"/>
        <v>0.03</v>
      </c>
      <c r="G300" s="187">
        <f t="shared" si="33"/>
        <v>2.9241461619583894E-2</v>
      </c>
      <c r="H300" s="187">
        <f t="shared" si="34"/>
        <v>0.46234810415140609</v>
      </c>
    </row>
    <row r="301" spans="1:8" ht="13" x14ac:dyDescent="0.3">
      <c r="A301" s="13">
        <f t="shared" si="30"/>
        <v>44817</v>
      </c>
      <c r="B301">
        <v>2319.7199999999998</v>
      </c>
      <c r="C301" s="207">
        <f t="shared" si="21"/>
        <v>0.45</v>
      </c>
      <c r="D301" s="358">
        <v>22.5824</v>
      </c>
      <c r="E301" s="207">
        <f t="shared" si="31"/>
        <v>0.43</v>
      </c>
      <c r="F301" s="207">
        <f t="shared" si="32"/>
        <v>-2.0000000000000018E-2</v>
      </c>
      <c r="G301" s="187">
        <f t="shared" si="33"/>
        <v>2.9265791313169618E-2</v>
      </c>
      <c r="H301" s="187">
        <f t="shared" si="34"/>
        <v>0.4627327903839305</v>
      </c>
    </row>
    <row r="302" spans="1:8" ht="13" x14ac:dyDescent="0.3">
      <c r="A302" s="13">
        <f>+A301+1</f>
        <v>44818</v>
      </c>
      <c r="B302">
        <v>2315.0100000000002</v>
      </c>
      <c r="C302" s="207">
        <f t="shared" si="21"/>
        <v>-0.2</v>
      </c>
      <c r="D302" s="358">
        <v>22.537800000000001</v>
      </c>
      <c r="E302" s="207">
        <f t="shared" si="31"/>
        <v>-0.2</v>
      </c>
      <c r="F302" s="207">
        <f t="shared" si="32"/>
        <v>0</v>
      </c>
      <c r="G302" s="187">
        <f t="shared" si="33"/>
        <v>2.9196294259063928E-2</v>
      </c>
      <c r="H302" s="187">
        <f t="shared" si="34"/>
        <v>0.4616339454757008</v>
      </c>
    </row>
    <row r="303" spans="1:8" ht="13" x14ac:dyDescent="0.3">
      <c r="A303" s="13">
        <f t="shared" ref="A303:A309" si="35">A302+1</f>
        <v>44819</v>
      </c>
      <c r="B303">
        <v>2304.4299999999998</v>
      </c>
      <c r="C303" s="207">
        <f t="shared" si="21"/>
        <v>-0.46</v>
      </c>
      <c r="D303" s="358">
        <v>22.436</v>
      </c>
      <c r="E303" s="207">
        <f t="shared" si="31"/>
        <v>-0.45</v>
      </c>
      <c r="F303" s="207">
        <f t="shared" si="32"/>
        <v>1.0000000000000009E-2</v>
      </c>
      <c r="G303" s="187">
        <f t="shared" si="33"/>
        <v>2.918129999813332E-2</v>
      </c>
      <c r="H303" s="187">
        <f t="shared" si="34"/>
        <v>0.46139686539384284</v>
      </c>
    </row>
    <row r="304" spans="1:8" ht="13" x14ac:dyDescent="0.3">
      <c r="A304" s="13">
        <f t="shared" si="35"/>
        <v>44820</v>
      </c>
      <c r="B304">
        <v>2299.4</v>
      </c>
      <c r="C304" s="207">
        <f t="shared" ref="C304:C310" si="36">ROUND(((B304-B303)/B303)*100,2)</f>
        <v>-0.22</v>
      </c>
      <c r="D304" s="358">
        <v>22.388100000000001</v>
      </c>
      <c r="E304" s="207">
        <f t="shared" ref="E304:E310" si="37">ROUND(((D304-D303)/D303)*100,2)</f>
        <v>-0.21</v>
      </c>
      <c r="F304" s="207">
        <f t="shared" ref="F304:F310" si="38">+E304-C304</f>
        <v>1.0000000000000009E-2</v>
      </c>
      <c r="G304" s="187">
        <f t="shared" ref="G304:G310" si="39">+STDEV(F60:F304)</f>
        <v>2.9165777590751507E-2</v>
      </c>
      <c r="H304" s="187">
        <f t="shared" ref="H304:H310" si="40">+G304*(SQRT(250))</f>
        <v>0.46115143458336511</v>
      </c>
    </row>
    <row r="305" spans="1:8" ht="13" x14ac:dyDescent="0.3">
      <c r="A305" s="13">
        <v>44823</v>
      </c>
      <c r="B305">
        <v>2300.5500000000002</v>
      </c>
      <c r="C305" s="207">
        <f t="shared" si="36"/>
        <v>0.05</v>
      </c>
      <c r="D305" s="358">
        <v>22.398299999999999</v>
      </c>
      <c r="E305" s="207">
        <f t="shared" si="37"/>
        <v>0.05</v>
      </c>
      <c r="F305" s="207">
        <f t="shared" si="38"/>
        <v>0</v>
      </c>
      <c r="G305" s="187">
        <f t="shared" si="39"/>
        <v>2.9156899801670608E-2</v>
      </c>
      <c r="H305" s="187">
        <f t="shared" si="40"/>
        <v>0.46101106441295409</v>
      </c>
    </row>
    <row r="306" spans="1:8" ht="13" x14ac:dyDescent="0.3">
      <c r="A306" s="13">
        <f t="shared" si="35"/>
        <v>44824</v>
      </c>
      <c r="B306">
        <v>2296.85</v>
      </c>
      <c r="C306" s="207">
        <f t="shared" si="36"/>
        <v>-0.16</v>
      </c>
      <c r="D306" s="358">
        <v>22.366800000000001</v>
      </c>
      <c r="E306" s="207">
        <f t="shared" si="37"/>
        <v>-0.14000000000000001</v>
      </c>
      <c r="F306" s="207">
        <f t="shared" si="38"/>
        <v>1.999999999999999E-2</v>
      </c>
      <c r="G306" s="187">
        <f t="shared" si="39"/>
        <v>2.9163840323347678E-2</v>
      </c>
      <c r="H306" s="187">
        <f t="shared" si="40"/>
        <v>0.46112080369620062</v>
      </c>
    </row>
    <row r="307" spans="1:8" ht="13" x14ac:dyDescent="0.3">
      <c r="A307" s="13">
        <f t="shared" si="35"/>
        <v>44825</v>
      </c>
      <c r="B307">
        <v>2299.79</v>
      </c>
      <c r="C307" s="207">
        <f t="shared" si="36"/>
        <v>0.13</v>
      </c>
      <c r="D307" s="358">
        <v>22.395099999999999</v>
      </c>
      <c r="E307" s="207">
        <f t="shared" si="37"/>
        <v>0.13</v>
      </c>
      <c r="F307" s="207">
        <f t="shared" si="38"/>
        <v>0</v>
      </c>
      <c r="G307" s="187">
        <f t="shared" si="39"/>
        <v>2.9155135489073336E-2</v>
      </c>
      <c r="H307" s="187">
        <f t="shared" si="40"/>
        <v>0.46098316818139451</v>
      </c>
    </row>
    <row r="308" spans="1:8" ht="13" x14ac:dyDescent="0.3">
      <c r="A308" s="13">
        <f t="shared" si="35"/>
        <v>44826</v>
      </c>
      <c r="B308">
        <v>2289.46</v>
      </c>
      <c r="C308" s="207">
        <f t="shared" si="36"/>
        <v>-0.45</v>
      </c>
      <c r="D308" s="358">
        <v>22.294</v>
      </c>
      <c r="E308" s="207">
        <f t="shared" si="37"/>
        <v>-0.45</v>
      </c>
      <c r="F308" s="207">
        <f t="shared" si="38"/>
        <v>0</v>
      </c>
      <c r="G308" s="187">
        <f t="shared" si="39"/>
        <v>2.9123417496418818E-2</v>
      </c>
      <c r="H308" s="187">
        <f t="shared" si="40"/>
        <v>0.46048166268341068</v>
      </c>
    </row>
    <row r="309" spans="1:8" ht="13" x14ac:dyDescent="0.3">
      <c r="A309" s="13">
        <f t="shared" si="35"/>
        <v>44827</v>
      </c>
      <c r="B309">
        <v>2278.9299999999998</v>
      </c>
      <c r="C309" s="207">
        <f t="shared" si="36"/>
        <v>-0.46</v>
      </c>
      <c r="D309" s="358">
        <v>22.189599999999999</v>
      </c>
      <c r="E309" s="207">
        <f t="shared" si="37"/>
        <v>-0.47</v>
      </c>
      <c r="F309" s="207">
        <f t="shared" si="38"/>
        <v>-9.9999999999999534E-3</v>
      </c>
      <c r="G309" s="187">
        <f t="shared" si="39"/>
        <v>2.9103981848329886E-2</v>
      </c>
      <c r="H309" s="187">
        <f t="shared" si="40"/>
        <v>0.46017435810459806</v>
      </c>
    </row>
    <row r="310" spans="1:8" ht="13" x14ac:dyDescent="0.3">
      <c r="A310" s="13">
        <f>A309+3</f>
        <v>44830</v>
      </c>
      <c r="B310">
        <v>2276.09</v>
      </c>
      <c r="C310" s="207">
        <f t="shared" si="36"/>
        <v>-0.12</v>
      </c>
      <c r="D310" s="358">
        <v>22.162800000000001</v>
      </c>
      <c r="E310" s="207">
        <f t="shared" si="37"/>
        <v>-0.12</v>
      </c>
      <c r="F310" s="207">
        <f t="shared" si="38"/>
        <v>0</v>
      </c>
      <c r="G310" s="187">
        <f t="shared" si="39"/>
        <v>2.9103981848329886E-2</v>
      </c>
      <c r="H310" s="187">
        <f t="shared" si="40"/>
        <v>0.46017435810459806</v>
      </c>
    </row>
    <row r="311" spans="1:8" ht="13" x14ac:dyDescent="0.3">
      <c r="A311" s="13">
        <f>+A310+1</f>
        <v>44831</v>
      </c>
      <c r="B311">
        <v>2287.2600000000002</v>
      </c>
      <c r="C311" s="207">
        <f t="shared" ref="C311:C319" si="41">ROUND(((B311-B310)/B310)*100,2)</f>
        <v>0.49</v>
      </c>
      <c r="D311" s="358">
        <v>22.2712</v>
      </c>
      <c r="E311" s="207">
        <f t="shared" ref="E311:E314" si="42">ROUND(((D311-D310)/D310)*100,2)</f>
        <v>0.49</v>
      </c>
      <c r="F311" s="207">
        <f t="shared" ref="F311:F314" si="43">+E311-C311</f>
        <v>0</v>
      </c>
      <c r="G311" s="187">
        <f t="shared" ref="G311:G314" si="44">+STDEV(F67:F311)</f>
        <v>2.9072092020350399E-2</v>
      </c>
      <c r="H311" s="187">
        <f t="shared" ref="H311:H314" si="45">+G311*(SQRT(250))</f>
        <v>0.45967013565156734</v>
      </c>
    </row>
    <row r="312" spans="1:8" ht="13" x14ac:dyDescent="0.3">
      <c r="A312" s="13">
        <f t="shared" ref="A312:A314" si="46">+A311+1</f>
        <v>44832</v>
      </c>
      <c r="B312">
        <v>2286.2199999999998</v>
      </c>
      <c r="C312" s="207">
        <f t="shared" si="41"/>
        <v>-0.05</v>
      </c>
      <c r="D312" s="358">
        <v>22.242999999999999</v>
      </c>
      <c r="E312" s="207">
        <f t="shared" si="42"/>
        <v>-0.13</v>
      </c>
      <c r="F312" s="207">
        <f t="shared" si="43"/>
        <v>-0.08</v>
      </c>
      <c r="G312" s="187">
        <f t="shared" si="44"/>
        <v>2.9481681326419578E-2</v>
      </c>
      <c r="H312" s="187">
        <f t="shared" si="45"/>
        <v>0.46614631121369954</v>
      </c>
    </row>
    <row r="313" spans="1:8" ht="13" x14ac:dyDescent="0.3">
      <c r="A313" s="13">
        <f t="shared" si="46"/>
        <v>44833</v>
      </c>
      <c r="B313">
        <v>2287.16</v>
      </c>
      <c r="C313" s="207">
        <f t="shared" si="41"/>
        <v>0.04</v>
      </c>
      <c r="D313" s="358">
        <v>22.256699999999999</v>
      </c>
      <c r="E313" s="207">
        <f t="shared" si="42"/>
        <v>0.06</v>
      </c>
      <c r="F313" s="207">
        <f t="shared" si="43"/>
        <v>1.9999999999999997E-2</v>
      </c>
      <c r="G313" s="187">
        <f t="shared" si="44"/>
        <v>2.9508870872387835E-2</v>
      </c>
      <c r="H313" s="187">
        <f t="shared" si="45"/>
        <v>0.46657621568272722</v>
      </c>
    </row>
    <row r="314" spans="1:8" ht="13" x14ac:dyDescent="0.3">
      <c r="A314" s="13">
        <f t="shared" si="46"/>
        <v>44834</v>
      </c>
      <c r="B314">
        <v>2282.31</v>
      </c>
      <c r="C314" s="207">
        <f t="shared" si="41"/>
        <v>-0.21</v>
      </c>
      <c r="D314" s="358">
        <v>22.223600000000001</v>
      </c>
      <c r="E314" s="207">
        <f t="shared" si="42"/>
        <v>-0.15</v>
      </c>
      <c r="F314" s="207">
        <f t="shared" si="43"/>
        <v>0.06</v>
      </c>
      <c r="G314" s="187">
        <f t="shared" si="44"/>
        <v>2.9764417160558977E-2</v>
      </c>
      <c r="H314" s="187">
        <f t="shared" si="45"/>
        <v>0.47061675727384</v>
      </c>
    </row>
    <row r="315" spans="1:8" ht="13" x14ac:dyDescent="0.3">
      <c r="A315" s="13">
        <f>A314+3</f>
        <v>44837</v>
      </c>
      <c r="B315">
        <v>2273.85</v>
      </c>
      <c r="C315" s="207">
        <f t="shared" si="41"/>
        <v>-0.37</v>
      </c>
      <c r="D315" s="358">
        <v>22.126300000000001</v>
      </c>
      <c r="E315" s="207">
        <f t="shared" ref="E315:E317" si="47">ROUND(((D315-D314)/D314)*100,2)</f>
        <v>-0.44</v>
      </c>
      <c r="F315" s="207">
        <f t="shared" ref="F315:F317" si="48">+E315-C315</f>
        <v>-7.0000000000000007E-2</v>
      </c>
      <c r="G315" s="187">
        <f t="shared" ref="G315:G317" si="49">+STDEV(F71:F315)</f>
        <v>3.0057485008666496E-2</v>
      </c>
      <c r="H315" s="187">
        <f t="shared" ref="H315:H317" si="50">+G315*(SQRT(250))</f>
        <v>0.4752505668187601</v>
      </c>
    </row>
    <row r="316" spans="1:8" ht="13" x14ac:dyDescent="0.3">
      <c r="A316" s="13">
        <f t="shared" ref="A316" si="51">A315+1</f>
        <v>44838</v>
      </c>
      <c r="B316">
        <v>2287.66</v>
      </c>
      <c r="C316" s="207">
        <f t="shared" si="41"/>
        <v>0.61</v>
      </c>
      <c r="D316" s="358">
        <v>22.2621</v>
      </c>
      <c r="E316" s="207">
        <f t="shared" si="47"/>
        <v>0.61</v>
      </c>
      <c r="F316" s="207">
        <f t="shared" si="48"/>
        <v>0</v>
      </c>
      <c r="G316" s="187">
        <f t="shared" si="49"/>
        <v>3.0025821489998019E-2</v>
      </c>
      <c r="H316" s="187">
        <f t="shared" si="50"/>
        <v>0.47474992263012189</v>
      </c>
    </row>
    <row r="317" spans="1:8" ht="13" x14ac:dyDescent="0.3">
      <c r="A317" s="13">
        <v>44840</v>
      </c>
      <c r="B317">
        <v>2276.5700000000002</v>
      </c>
      <c r="C317" s="207">
        <f t="shared" si="41"/>
        <v>-0.48</v>
      </c>
      <c r="D317" s="358">
        <v>22.159700000000001</v>
      </c>
      <c r="E317" s="207">
        <f t="shared" si="47"/>
        <v>-0.46</v>
      </c>
      <c r="F317" s="207">
        <f t="shared" si="48"/>
        <v>1.9999999999999962E-2</v>
      </c>
      <c r="G317" s="187">
        <f t="shared" si="49"/>
        <v>3.0052687099308702E-2</v>
      </c>
      <c r="H317" s="187">
        <f t="shared" si="50"/>
        <v>0.4751747052108718</v>
      </c>
    </row>
    <row r="318" spans="1:8" ht="13" x14ac:dyDescent="0.3">
      <c r="A318" s="13">
        <v>44841</v>
      </c>
      <c r="B318">
        <v>2273.0500000000002</v>
      </c>
      <c r="C318" s="207">
        <f t="shared" si="41"/>
        <v>-0.15</v>
      </c>
      <c r="D318">
        <v>22.128799999999998</v>
      </c>
      <c r="E318" s="207">
        <f t="shared" ref="E318:E319" si="52">ROUND(((D318-D317)/D317)*100,2)</f>
        <v>-0.14000000000000001</v>
      </c>
      <c r="F318" s="207">
        <f t="shared" ref="F318:F319" si="53">+E318-C318</f>
        <v>9.9999999999999811E-3</v>
      </c>
      <c r="G318" s="187">
        <f t="shared" ref="G318:G319" si="54">+STDEV(F74:F318)</f>
        <v>3.0056615269070261E-2</v>
      </c>
      <c r="H318" s="187">
        <f t="shared" ref="H318:H319" si="55">+G318*(SQRT(250))</f>
        <v>0.47523681502828341</v>
      </c>
    </row>
    <row r="319" spans="1:8" ht="13" x14ac:dyDescent="0.3">
      <c r="A319" s="13">
        <v>44844</v>
      </c>
      <c r="B319">
        <v>2270.46</v>
      </c>
      <c r="C319" s="207">
        <f t="shared" si="41"/>
        <v>-0.11</v>
      </c>
      <c r="D319">
        <v>22.095199999999998</v>
      </c>
      <c r="E319" s="207">
        <f t="shared" si="52"/>
        <v>-0.15</v>
      </c>
      <c r="F319" s="207">
        <f t="shared" si="53"/>
        <v>-3.9999999999999994E-2</v>
      </c>
      <c r="G319" s="187">
        <f t="shared" si="54"/>
        <v>3.0157897007907445E-2</v>
      </c>
      <c r="H319" s="187">
        <f t="shared" si="55"/>
        <v>0.47683821992882258</v>
      </c>
    </row>
    <row r="320" spans="1:8" ht="13" x14ac:dyDescent="0.3">
      <c r="A320" s="13">
        <f>+A319+1</f>
        <v>44845</v>
      </c>
      <c r="B320">
        <v>2277.4899999999998</v>
      </c>
      <c r="C320" s="207">
        <f t="shared" ref="C320:C322" si="56">ROUND(((B320-B319)/B319)*100,2)</f>
        <v>0.31</v>
      </c>
      <c r="D320">
        <v>22.159099999999999</v>
      </c>
      <c r="E320" s="207">
        <f t="shared" ref="E320:E322" si="57">ROUND(((D320-D319)/D319)*100,2)</f>
        <v>0.28999999999999998</v>
      </c>
      <c r="F320" s="207">
        <f t="shared" ref="F320:F322" si="58">+E320-C320</f>
        <v>-2.0000000000000018E-2</v>
      </c>
      <c r="G320" s="187">
        <f t="shared" ref="G320:G322" si="59">+STDEV(F76:F320)</f>
        <v>3.0176206754521248E-2</v>
      </c>
      <c r="H320" s="187">
        <f t="shared" ref="H320:H322" si="60">+G320*(SQRT(250))</f>
        <v>0.47712772244222346</v>
      </c>
    </row>
    <row r="321" spans="1:8" ht="13" x14ac:dyDescent="0.3">
      <c r="A321" s="13">
        <f t="shared" ref="A321:A336" si="61">+A320+1</f>
        <v>44846</v>
      </c>
      <c r="B321">
        <v>2281.38</v>
      </c>
      <c r="C321" s="207">
        <f t="shared" si="56"/>
        <v>0.17</v>
      </c>
      <c r="D321">
        <v>22.176500000000001</v>
      </c>
      <c r="E321" s="207">
        <f t="shared" si="57"/>
        <v>0.08</v>
      </c>
      <c r="F321" s="207">
        <f t="shared" si="58"/>
        <v>-9.0000000000000011E-2</v>
      </c>
      <c r="G321" s="187">
        <f t="shared" si="59"/>
        <v>3.0649356491825666E-2</v>
      </c>
      <c r="H321" s="187">
        <f t="shared" si="60"/>
        <v>0.48460887666318497</v>
      </c>
    </row>
    <row r="322" spans="1:8" ht="13" x14ac:dyDescent="0.3">
      <c r="A322" s="13">
        <f t="shared" si="61"/>
        <v>44847</v>
      </c>
      <c r="B322">
        <v>2281.34</v>
      </c>
      <c r="C322" s="207">
        <f t="shared" si="56"/>
        <v>0</v>
      </c>
      <c r="D322">
        <v>22.185700000000001</v>
      </c>
      <c r="E322" s="207">
        <f t="shared" si="57"/>
        <v>0.04</v>
      </c>
      <c r="F322" s="207">
        <f t="shared" si="58"/>
        <v>0.04</v>
      </c>
      <c r="G322" s="187">
        <f t="shared" si="59"/>
        <v>3.0734641058031986E-2</v>
      </c>
      <c r="H322" s="187">
        <f t="shared" si="60"/>
        <v>0.48595734405554192</v>
      </c>
    </row>
    <row r="323" spans="1:8" ht="13" x14ac:dyDescent="0.3">
      <c r="A323" s="13">
        <f t="shared" si="61"/>
        <v>44848</v>
      </c>
      <c r="B323">
        <v>2275.5100000000002</v>
      </c>
      <c r="C323" s="207">
        <f t="shared" ref="C323:C328" si="62">ROUND(((B323-B322)/B322)*100,2)</f>
        <v>-0.26</v>
      </c>
      <c r="D323">
        <v>22.134499999999999</v>
      </c>
      <c r="E323" s="207">
        <f t="shared" ref="E323:E325" si="63">ROUND(((D323-D322)/D322)*100,2)</f>
        <v>-0.23</v>
      </c>
      <c r="F323" s="207">
        <f t="shared" ref="F323:F325" si="64">+E323-C323</f>
        <v>0.03</v>
      </c>
      <c r="G323" s="187">
        <f t="shared" ref="G323:G325" si="65">+STDEV(F79:F323)</f>
        <v>3.0770426263367429E-2</v>
      </c>
      <c r="H323" s="187">
        <f t="shared" ref="H323:H325" si="66">+G323*(SQRT(250))</f>
        <v>0.48652315783252598</v>
      </c>
    </row>
    <row r="324" spans="1:8" ht="13" x14ac:dyDescent="0.3">
      <c r="A324" s="13">
        <f>+A323+3</f>
        <v>44851</v>
      </c>
      <c r="B324">
        <v>2286.0100000000002</v>
      </c>
      <c r="C324" s="207">
        <f t="shared" si="62"/>
        <v>0.46</v>
      </c>
      <c r="D324">
        <v>22.236699999999999</v>
      </c>
      <c r="E324" s="207">
        <f t="shared" si="63"/>
        <v>0.46</v>
      </c>
      <c r="F324" s="207">
        <f t="shared" si="64"/>
        <v>0</v>
      </c>
      <c r="G324" s="187">
        <f t="shared" si="65"/>
        <v>3.0761408477198257E-2</v>
      </c>
      <c r="H324" s="187">
        <f t="shared" si="66"/>
        <v>0.48638057411379126</v>
      </c>
    </row>
    <row r="325" spans="1:8" ht="13" x14ac:dyDescent="0.3">
      <c r="A325" s="13">
        <f t="shared" si="61"/>
        <v>44852</v>
      </c>
      <c r="B325">
        <v>2285.4</v>
      </c>
      <c r="C325" s="207">
        <f t="shared" si="62"/>
        <v>-0.03</v>
      </c>
      <c r="D325">
        <v>22.229900000000001</v>
      </c>
      <c r="E325" s="207">
        <f t="shared" si="63"/>
        <v>-0.03</v>
      </c>
      <c r="F325" s="207">
        <f t="shared" si="64"/>
        <v>0</v>
      </c>
      <c r="G325" s="187">
        <f t="shared" si="65"/>
        <v>3.0757049389722714E-2</v>
      </c>
      <c r="H325" s="187">
        <f t="shared" si="66"/>
        <v>0.48631165088907813</v>
      </c>
    </row>
    <row r="326" spans="1:8" ht="13" x14ac:dyDescent="0.3">
      <c r="A326" s="13">
        <f t="shared" si="61"/>
        <v>44853</v>
      </c>
      <c r="B326">
        <v>2280.92</v>
      </c>
      <c r="C326" s="207">
        <f t="shared" si="62"/>
        <v>-0.2</v>
      </c>
      <c r="D326">
        <v>22.1858</v>
      </c>
      <c r="E326" s="207">
        <f t="shared" ref="E326" si="67">ROUND(((D326-D325)/D325)*100,2)</f>
        <v>-0.2</v>
      </c>
      <c r="F326" s="207">
        <f t="shared" ref="F326" si="68">+E326-C326</f>
        <v>0</v>
      </c>
      <c r="G326" s="187">
        <f t="shared" ref="G326" si="69">+STDEV(F82:F326)</f>
        <v>3.0734778245611615E-2</v>
      </c>
      <c r="H326" s="187">
        <f t="shared" ref="H326" si="70">+G326*(SQRT(250))</f>
        <v>0.4859595131816335</v>
      </c>
    </row>
    <row r="327" spans="1:8" ht="13" x14ac:dyDescent="0.3">
      <c r="A327" s="13">
        <f t="shared" si="61"/>
        <v>44854</v>
      </c>
      <c r="B327">
        <v>2276.44</v>
      </c>
      <c r="C327" s="207">
        <f t="shared" si="62"/>
        <v>-0.2</v>
      </c>
      <c r="D327">
        <v>22.162099999999999</v>
      </c>
      <c r="E327" s="207">
        <f t="shared" ref="E327" si="71">ROUND(((D327-D326)/D326)*100,2)</f>
        <v>-0.11</v>
      </c>
      <c r="F327" s="207">
        <f t="shared" ref="F327" si="72">+E327-C327</f>
        <v>9.0000000000000011E-2</v>
      </c>
      <c r="G327" s="187">
        <f t="shared" ref="G327" si="73">+STDEV(F83:F327)</f>
        <v>3.1284644831390838E-2</v>
      </c>
      <c r="H327" s="187">
        <f t="shared" ref="H327" si="74">+G327*(SQRT(250))</f>
        <v>0.49465366728304699</v>
      </c>
    </row>
    <row r="328" spans="1:8" ht="13" x14ac:dyDescent="0.3">
      <c r="A328" s="13">
        <f t="shared" si="61"/>
        <v>44855</v>
      </c>
      <c r="B328">
        <v>2273.42</v>
      </c>
      <c r="C328" s="207">
        <f t="shared" si="62"/>
        <v>-0.13</v>
      </c>
      <c r="D328">
        <v>22.1249</v>
      </c>
      <c r="E328" s="207">
        <f t="shared" ref="E328:E337" si="75">ROUND(((D328-D327)/D327)*100,2)</f>
        <v>-0.17</v>
      </c>
      <c r="F328" s="207">
        <f t="shared" ref="F328:F337" si="76">+E328-C328</f>
        <v>-4.0000000000000008E-2</v>
      </c>
      <c r="G328" s="187">
        <f t="shared" ref="G328:G337" si="77">+STDEV(F84:F328)</f>
        <v>3.132900860231691E-2</v>
      </c>
      <c r="H328" s="187">
        <f t="shared" ref="H328:H337" si="78">+G328*(SQRT(250))</f>
        <v>0.49535512009164873</v>
      </c>
    </row>
    <row r="329" spans="1:8" ht="13" x14ac:dyDescent="0.3">
      <c r="A329" s="13">
        <f>+A328+4</f>
        <v>44859</v>
      </c>
      <c r="B329">
        <v>2284.8200000000002</v>
      </c>
      <c r="C329" s="207">
        <f>ROUND(((B329-B328)/B328)*100,2)</f>
        <v>0.5</v>
      </c>
      <c r="D329">
        <v>22.2363</v>
      </c>
      <c r="E329" s="207">
        <f t="shared" si="75"/>
        <v>0.5</v>
      </c>
      <c r="F329" s="207">
        <f t="shared" si="76"/>
        <v>0</v>
      </c>
      <c r="G329" s="187">
        <f t="shared" si="77"/>
        <v>3.129927808661357E-2</v>
      </c>
      <c r="H329" s="187">
        <f t="shared" si="78"/>
        <v>0.49488503936347894</v>
      </c>
    </row>
    <row r="330" spans="1:8" ht="13" x14ac:dyDescent="0.3">
      <c r="A330" s="13">
        <f>+A329+2</f>
        <v>44861</v>
      </c>
      <c r="B330">
        <v>2292.62</v>
      </c>
      <c r="C330" s="207">
        <f t="shared" ref="C330:C333" si="79">ROUND(((B330-B329)/B329)*100,2)</f>
        <v>0.34</v>
      </c>
      <c r="D330">
        <v>22.302800000000001</v>
      </c>
      <c r="E330" s="207">
        <f t="shared" si="75"/>
        <v>0.3</v>
      </c>
      <c r="F330" s="207">
        <f t="shared" si="76"/>
        <v>-4.0000000000000036E-2</v>
      </c>
      <c r="G330" s="187">
        <f t="shared" si="77"/>
        <v>3.1388197089807598E-2</v>
      </c>
      <c r="H330" s="187">
        <f t="shared" si="78"/>
        <v>0.4962909722503035</v>
      </c>
    </row>
    <row r="331" spans="1:8" ht="13" x14ac:dyDescent="0.3">
      <c r="A331" s="13">
        <f t="shared" si="61"/>
        <v>44862</v>
      </c>
      <c r="B331">
        <v>2292.17</v>
      </c>
      <c r="C331" s="207">
        <f t="shared" si="79"/>
        <v>-0.02</v>
      </c>
      <c r="D331">
        <v>22.302700000000002</v>
      </c>
      <c r="E331" s="207">
        <f t="shared" si="75"/>
        <v>0</v>
      </c>
      <c r="F331" s="207">
        <f t="shared" si="76"/>
        <v>0.02</v>
      </c>
      <c r="G331" s="187">
        <f t="shared" si="77"/>
        <v>3.1418380276088488E-2</v>
      </c>
      <c r="H331" s="187">
        <f t="shared" si="78"/>
        <v>0.4967682103287473</v>
      </c>
    </row>
    <row r="332" spans="1:8" ht="13" x14ac:dyDescent="0.3">
      <c r="A332" s="13">
        <f>+A331+3</f>
        <v>44865</v>
      </c>
      <c r="B332">
        <v>2286.59</v>
      </c>
      <c r="C332" s="207">
        <f t="shared" si="79"/>
        <v>-0.24</v>
      </c>
      <c r="D332">
        <v>22.248200000000001</v>
      </c>
      <c r="E332" s="207">
        <f t="shared" si="75"/>
        <v>-0.24</v>
      </c>
      <c r="F332" s="207">
        <f t="shared" si="76"/>
        <v>0</v>
      </c>
      <c r="G332" s="187">
        <f t="shared" si="77"/>
        <v>3.1364949148382455E-2</v>
      </c>
      <c r="H332" s="187">
        <f t="shared" si="78"/>
        <v>0.49592339002123537</v>
      </c>
    </row>
    <row r="333" spans="1:8" ht="13" x14ac:dyDescent="0.3">
      <c r="A333" s="13">
        <f t="shared" si="61"/>
        <v>44866</v>
      </c>
      <c r="B333">
        <v>2294.38</v>
      </c>
      <c r="C333" s="207">
        <f t="shared" si="79"/>
        <v>0.34</v>
      </c>
      <c r="D333">
        <v>22.311800000000002</v>
      </c>
      <c r="E333" s="207">
        <f t="shared" si="75"/>
        <v>0.28999999999999998</v>
      </c>
      <c r="F333" s="207">
        <f t="shared" si="76"/>
        <v>-5.0000000000000044E-2</v>
      </c>
      <c r="G333" s="187">
        <f t="shared" si="77"/>
        <v>3.1405816424172742E-2</v>
      </c>
      <c r="H333" s="187">
        <f t="shared" si="78"/>
        <v>0.49656955838755318</v>
      </c>
    </row>
    <row r="334" spans="1:8" ht="13" x14ac:dyDescent="0.3">
      <c r="A334" s="13">
        <f t="shared" si="61"/>
        <v>44867</v>
      </c>
      <c r="B334">
        <v>2294.36</v>
      </c>
      <c r="C334" s="207">
        <f t="shared" ref="C334:C335" si="80">ROUND(((B334-B333)/B333)*100,2)</f>
        <v>0</v>
      </c>
      <c r="D334">
        <v>22.311299999999999</v>
      </c>
      <c r="E334" s="207">
        <f t="shared" si="75"/>
        <v>0</v>
      </c>
      <c r="F334" s="207">
        <f t="shared" si="76"/>
        <v>0</v>
      </c>
      <c r="G334" s="187">
        <f t="shared" si="77"/>
        <v>3.1384005670307878E-2</v>
      </c>
      <c r="H334" s="187">
        <f t="shared" si="78"/>
        <v>0.49622470008906172</v>
      </c>
    </row>
    <row r="335" spans="1:8" ht="13" x14ac:dyDescent="0.3">
      <c r="A335" s="13">
        <f t="shared" si="61"/>
        <v>44868</v>
      </c>
      <c r="B335">
        <v>2284.29</v>
      </c>
      <c r="C335" s="207">
        <f t="shared" si="80"/>
        <v>-0.44</v>
      </c>
      <c r="D335">
        <v>22.2181</v>
      </c>
      <c r="E335" s="207">
        <f t="shared" si="75"/>
        <v>-0.42</v>
      </c>
      <c r="F335" s="207">
        <f t="shared" si="76"/>
        <v>2.0000000000000018E-2</v>
      </c>
      <c r="G335" s="187">
        <f t="shared" si="77"/>
        <v>3.1349028481331517E-2</v>
      </c>
      <c r="H335" s="187">
        <f t="shared" si="78"/>
        <v>0.49567166217248454</v>
      </c>
    </row>
    <row r="336" spans="1:8" ht="13" x14ac:dyDescent="0.3">
      <c r="A336" s="13">
        <f t="shared" si="61"/>
        <v>44869</v>
      </c>
      <c r="B336">
        <v>2285.4699999999998</v>
      </c>
      <c r="C336" s="207">
        <f t="shared" ref="C336" si="81">ROUND(((B336-B335)/B335)*100,2)</f>
        <v>0.05</v>
      </c>
      <c r="D336">
        <v>22.244199999999999</v>
      </c>
      <c r="E336" s="207">
        <f t="shared" si="75"/>
        <v>0.12</v>
      </c>
      <c r="F336" s="207">
        <f t="shared" si="76"/>
        <v>6.9999999999999993E-2</v>
      </c>
      <c r="G336" s="187">
        <f t="shared" si="77"/>
        <v>3.158574114024449E-2</v>
      </c>
      <c r="H336" s="187">
        <f t="shared" si="78"/>
        <v>0.49941441793828228</v>
      </c>
    </row>
    <row r="337" spans="1:8" ht="13" x14ac:dyDescent="0.3">
      <c r="A337" s="13">
        <v>44872</v>
      </c>
      <c r="B337">
        <v>2291.56</v>
      </c>
      <c r="C337" s="207">
        <f t="shared" ref="C337:C339" si="82">ROUND(((B337-B336)/B336)*100,2)</f>
        <v>0.27</v>
      </c>
      <c r="D337">
        <v>22.2866</v>
      </c>
      <c r="E337" s="207">
        <f t="shared" si="75"/>
        <v>0.19</v>
      </c>
      <c r="F337" s="207">
        <f t="shared" si="76"/>
        <v>-8.0000000000000016E-2</v>
      </c>
      <c r="G337" s="187">
        <f t="shared" si="77"/>
        <v>3.1933440991833269E-2</v>
      </c>
      <c r="H337" s="187">
        <f t="shared" si="78"/>
        <v>0.50491203530389761</v>
      </c>
    </row>
    <row r="338" spans="1:8" ht="13" x14ac:dyDescent="0.3">
      <c r="A338" s="13">
        <v>44874</v>
      </c>
      <c r="B338">
        <v>2300.34</v>
      </c>
      <c r="C338" s="207">
        <f t="shared" si="82"/>
        <v>0.38</v>
      </c>
      <c r="D338">
        <v>22.365400000000001</v>
      </c>
      <c r="E338" s="207">
        <f t="shared" ref="E338" si="83">ROUND(((D338-D337)/D337)*100,2)</f>
        <v>0.35</v>
      </c>
      <c r="F338" s="207">
        <f t="shared" ref="F338" si="84">+E338-C338</f>
        <v>-3.0000000000000027E-2</v>
      </c>
      <c r="G338" s="187">
        <f t="shared" ref="G338" si="85">+STDEV(F94:F338)</f>
        <v>3.1813642873777005E-2</v>
      </c>
      <c r="H338" s="187">
        <f t="shared" ref="H338" si="86">+G338*(SQRT(250))</f>
        <v>0.50301786074159993</v>
      </c>
    </row>
    <row r="339" spans="1:8" ht="13" x14ac:dyDescent="0.3">
      <c r="A339" s="13">
        <v>44875</v>
      </c>
      <c r="B339">
        <v>2308.0700000000002</v>
      </c>
      <c r="C339" s="207">
        <f t="shared" si="82"/>
        <v>0.34</v>
      </c>
      <c r="D339">
        <v>22.439</v>
      </c>
      <c r="E339" s="207">
        <f t="shared" ref="E339" si="87">ROUND(((D339-D338)/D338)*100,2)</f>
        <v>0.33</v>
      </c>
      <c r="F339" s="207">
        <f t="shared" ref="F339" si="88">+E339-C339</f>
        <v>-1.0000000000000009E-2</v>
      </c>
      <c r="G339" s="187">
        <f t="shared" ref="G339" si="89">+STDEV(F95:F339)</f>
        <v>3.1808977300474647E-2</v>
      </c>
      <c r="H339" s="187">
        <f t="shared" ref="H339" si="90">+G339*(SQRT(250))</f>
        <v>0.50294409155047026</v>
      </c>
    </row>
    <row r="340" spans="1:8" ht="13" x14ac:dyDescent="0.3">
      <c r="A340" s="13">
        <v>44876</v>
      </c>
      <c r="B340">
        <v>2317.58</v>
      </c>
      <c r="C340" s="207">
        <f t="shared" ref="C340" si="91">ROUND(((B340-B339)/B339)*100,2)</f>
        <v>0.41</v>
      </c>
      <c r="D340">
        <v>22.529299999999999</v>
      </c>
      <c r="E340" s="207">
        <f t="shared" ref="E340" si="92">ROUND(((D340-D339)/D339)*100,2)</f>
        <v>0.4</v>
      </c>
      <c r="F340" s="207">
        <f t="shared" ref="F340" si="93">+E340-C340</f>
        <v>-9.9999999999999534E-3</v>
      </c>
      <c r="G340" s="187">
        <f t="shared" ref="G340" si="94">+STDEV(F96:F340)</f>
        <v>3.1510442409470943E-2</v>
      </c>
      <c r="H340" s="187">
        <f t="shared" ref="H340" si="95">+G340*(SQRT(250))</f>
        <v>0.49822384046746121</v>
      </c>
    </row>
    <row r="341" spans="1:8" ht="13" x14ac:dyDescent="0.3">
      <c r="A341" s="13">
        <v>44879</v>
      </c>
      <c r="B341">
        <v>2316.9499999999998</v>
      </c>
      <c r="C341" s="207">
        <f t="shared" ref="C341" si="96">ROUND(((B341-B340)/B340)*100,2)</f>
        <v>-0.03</v>
      </c>
      <c r="D341">
        <v>22.523399999999999</v>
      </c>
      <c r="E341" s="207">
        <f t="shared" ref="E341" si="97">ROUND(((D341-D340)/D340)*100,2)</f>
        <v>-0.03</v>
      </c>
      <c r="F341" s="207">
        <f t="shared" ref="F341" si="98">+E341-C341</f>
        <v>0</v>
      </c>
      <c r="G341" s="187">
        <f t="shared" ref="G341" si="99">+STDEV(F97:F341)</f>
        <v>3.1501797080822617E-2</v>
      </c>
      <c r="H341" s="187">
        <f t="shared" ref="H341" si="100">+G341*(SQRT(250))</f>
        <v>0.49808714581921415</v>
      </c>
    </row>
    <row r="342" spans="1:8" ht="13" x14ac:dyDescent="0.3">
      <c r="A342" s="13">
        <v>44880</v>
      </c>
      <c r="B342">
        <v>2320.2600000000002</v>
      </c>
      <c r="C342" s="207">
        <f t="shared" ref="C342" si="101">ROUND(((B342-B341)/B341)*100,2)</f>
        <v>0.14000000000000001</v>
      </c>
      <c r="D342">
        <v>22.560099999999998</v>
      </c>
      <c r="E342" s="207">
        <f t="shared" ref="E342" si="102">ROUND(((D342-D341)/D341)*100,2)</f>
        <v>0.16</v>
      </c>
      <c r="F342" s="207">
        <f t="shared" ref="F342" si="103">+E342-C342</f>
        <v>1.999999999999999E-2</v>
      </c>
      <c r="G342" s="187">
        <f t="shared" ref="G342" si="104">+STDEV(F98:F342)</f>
        <v>3.1509933926387949E-2</v>
      </c>
      <c r="H342" s="187">
        <f t="shared" ref="H342" si="105">+G342*(SQRT(250))</f>
        <v>0.49821580064399157</v>
      </c>
    </row>
    <row r="343" spans="1:8" ht="13" x14ac:dyDescent="0.3">
      <c r="A343" s="13">
        <v>44881</v>
      </c>
      <c r="B343">
        <v>2320.83</v>
      </c>
      <c r="C343" s="207">
        <f t="shared" ref="C343" si="106">ROUND(((B343-B342)/B342)*100,2)</f>
        <v>0.02</v>
      </c>
      <c r="D343">
        <v>22.560400000000001</v>
      </c>
      <c r="E343" s="207">
        <f t="shared" ref="E343" si="107">ROUND(((D343-D342)/D342)*100,2)</f>
        <v>0</v>
      </c>
      <c r="F343" s="207">
        <f t="shared" ref="F343" si="108">+E343-C343</f>
        <v>-0.02</v>
      </c>
      <c r="G343" s="187">
        <f t="shared" ref="G343" si="109">+STDEV(F99:F343)</f>
        <v>3.1509933926387949E-2</v>
      </c>
      <c r="H343" s="187">
        <f t="shared" ref="H343" si="110">+G343*(SQRT(250))</f>
        <v>0.49821580064399157</v>
      </c>
    </row>
    <row r="344" spans="1:8" ht="13" x14ac:dyDescent="0.3">
      <c r="A344" s="13">
        <v>44882</v>
      </c>
      <c r="B344">
        <v>2321.81</v>
      </c>
      <c r="C344" s="207">
        <f t="shared" ref="C344:C345" si="111">ROUND(((B344-B343)/B343)*100,2)</f>
        <v>0.04</v>
      </c>
      <c r="D344">
        <v>22.569800000000001</v>
      </c>
      <c r="E344" s="207">
        <f t="shared" ref="E344:E345" si="112">ROUND(((D344-D343)/D343)*100,2)</f>
        <v>0.04</v>
      </c>
      <c r="F344" s="207">
        <f t="shared" ref="F344:F345" si="113">+E344-C344</f>
        <v>0</v>
      </c>
      <c r="G344" s="187">
        <f t="shared" ref="G344:G345" si="114">+STDEV(F100:F344)</f>
        <v>3.1397115427717351E-2</v>
      </c>
      <c r="H344" s="187">
        <f t="shared" ref="H344:H345" si="115">+G344*(SQRT(250))</f>
        <v>0.49643198355399271</v>
      </c>
    </row>
    <row r="345" spans="1:8" ht="13" x14ac:dyDescent="0.3">
      <c r="A345" s="13">
        <v>44883</v>
      </c>
      <c r="B345">
        <v>2317.4699999999998</v>
      </c>
      <c r="C345" s="207">
        <f t="shared" si="111"/>
        <v>-0.19</v>
      </c>
      <c r="D345">
        <v>22.527000000000001</v>
      </c>
      <c r="E345" s="207">
        <f t="shared" si="112"/>
        <v>-0.19</v>
      </c>
      <c r="F345" s="207">
        <f t="shared" si="113"/>
        <v>0</v>
      </c>
      <c r="G345" s="187">
        <f t="shared" si="114"/>
        <v>3.1397115427717351E-2</v>
      </c>
      <c r="H345" s="187">
        <f t="shared" si="115"/>
        <v>0.49643198355399271</v>
      </c>
    </row>
    <row r="346" spans="1:8" ht="13" x14ac:dyDescent="0.3">
      <c r="A346" s="13">
        <v>44886</v>
      </c>
      <c r="B346">
        <v>2316.08</v>
      </c>
      <c r="C346" s="207">
        <f t="shared" ref="C346" si="116">ROUND(((B346-B345)/B345)*100,2)</f>
        <v>-0.06</v>
      </c>
      <c r="D346">
        <v>22.514199999999999</v>
      </c>
      <c r="E346" s="207">
        <f t="shared" ref="E346" si="117">ROUND(((D346-D345)/D345)*100,2)</f>
        <v>-0.06</v>
      </c>
      <c r="F346" s="207">
        <f t="shared" ref="F346" si="118">+E346-C346</f>
        <v>0</v>
      </c>
      <c r="G346" s="187">
        <f t="shared" ref="G346" si="119">+STDEV(F102:F346)</f>
        <v>3.1388385153202837E-2</v>
      </c>
      <c r="H346" s="187">
        <f t="shared" ref="H346" si="120">+G346*(SQRT(250))</f>
        <v>0.49629394579367081</v>
      </c>
    </row>
    <row r="347" spans="1:8" ht="13" x14ac:dyDescent="0.3">
      <c r="A347" s="13">
        <v>44887</v>
      </c>
      <c r="B347" s="182">
        <v>2319.8000000000002</v>
      </c>
      <c r="C347" s="207">
        <f t="shared" ref="C347" si="121">ROUND(((B347-B346)/B346)*100,2)</f>
        <v>0.16</v>
      </c>
      <c r="D347">
        <v>22.560199999999998</v>
      </c>
      <c r="E347" s="207">
        <f t="shared" ref="E347" si="122">ROUND(((D347-D346)/D346)*100,2)</f>
        <v>0.2</v>
      </c>
      <c r="F347" s="207">
        <f t="shared" ref="F347" si="123">+E347-C347</f>
        <v>4.0000000000000008E-2</v>
      </c>
      <c r="G347" s="187">
        <f t="shared" ref="G347" si="124">+STDEV(F103:F347)</f>
        <v>3.1404285868064034E-2</v>
      </c>
      <c r="H347" s="187">
        <f t="shared" ref="H347" si="125">+G347*(SQRT(250))</f>
        <v>0.49654535817060219</v>
      </c>
    </row>
    <row r="348" spans="1:8" ht="13" x14ac:dyDescent="0.3">
      <c r="A348" s="13">
        <v>44888</v>
      </c>
      <c r="B348">
        <v>2320.85</v>
      </c>
      <c r="C348" s="207">
        <f t="shared" ref="C348" si="126">ROUND(((B348-B347)/B347)*100,2)</f>
        <v>0.05</v>
      </c>
      <c r="D348">
        <v>22.560099999999998</v>
      </c>
      <c r="E348" s="207">
        <f t="shared" ref="E348" si="127">ROUND(((D348-D347)/D347)*100,2)</f>
        <v>0</v>
      </c>
      <c r="F348" s="207">
        <f t="shared" ref="F348" si="128">+E348-C348</f>
        <v>-0.05</v>
      </c>
      <c r="G348" s="187">
        <f t="shared" ref="G348" si="129">+STDEV(F104:F348)</f>
        <v>3.1445102020367294E-2</v>
      </c>
      <c r="H348" s="187">
        <f t="shared" ref="H348" si="130">+G348*(SQRT(250))</f>
        <v>0.49719071820361532</v>
      </c>
    </row>
    <row r="349" spans="1:8" ht="13" x14ac:dyDescent="0.3">
      <c r="A349" s="13">
        <v>44888</v>
      </c>
      <c r="B349">
        <v>2326.0300000000002</v>
      </c>
      <c r="C349" s="207">
        <f t="shared" ref="C349" si="131">ROUND(((B349-B348)/B348)*100,2)</f>
        <v>0.22</v>
      </c>
      <c r="D349">
        <v>22.61</v>
      </c>
      <c r="E349" s="207">
        <f t="shared" ref="E349" si="132">ROUND(((D349-D348)/D348)*100,2)</f>
        <v>0.22</v>
      </c>
      <c r="F349" s="207">
        <f t="shared" ref="F349" si="133">+E349-C349</f>
        <v>0</v>
      </c>
      <c r="G349" s="187">
        <f t="shared" ref="G349" si="134">+STDEV(F105:F349)</f>
        <v>3.1330758160873919E-2</v>
      </c>
      <c r="H349" s="187">
        <f t="shared" ref="H349" si="135">+G349*(SQRT(250))</f>
        <v>0.49538278304134864</v>
      </c>
    </row>
    <row r="350" spans="1:8" ht="13" x14ac:dyDescent="0.3">
      <c r="A350" s="13">
        <v>44890</v>
      </c>
      <c r="B350">
        <v>2321.89</v>
      </c>
      <c r="C350" s="207">
        <f t="shared" ref="C350" si="136">ROUND(((B350-B349)/B349)*100,2)</f>
        <v>-0.18</v>
      </c>
      <c r="D350">
        <v>22.57</v>
      </c>
      <c r="E350" s="207">
        <f t="shared" ref="E350" si="137">ROUND(((D350-D349)/D349)*100,2)</f>
        <v>-0.18</v>
      </c>
      <c r="F350" s="207">
        <f t="shared" ref="F350" si="138">+E350-C350</f>
        <v>0</v>
      </c>
      <c r="G350" s="187">
        <f t="shared" ref="G350" si="139">+STDEV(F106:F350)</f>
        <v>3.1107424536541643E-2</v>
      </c>
      <c r="H350" s="187">
        <f t="shared" ref="H350" si="140">+G350*(SQRT(250))</f>
        <v>0.49185156838639665</v>
      </c>
    </row>
    <row r="351" spans="1:8" ht="13" x14ac:dyDescent="0.3">
      <c r="A351" s="13">
        <v>44893</v>
      </c>
      <c r="B351">
        <v>2327.42</v>
      </c>
      <c r="C351" s="207">
        <f t="shared" ref="C351" si="141">ROUND(((B351-B350)/B350)*100,2)</f>
        <v>0.24</v>
      </c>
      <c r="D351">
        <v>22.6218</v>
      </c>
      <c r="E351" s="207">
        <f t="shared" ref="E351" si="142">ROUND(((D351-D350)/D350)*100,2)</f>
        <v>0.23</v>
      </c>
      <c r="F351" s="207">
        <f t="shared" ref="F351" si="143">+E351-C351</f>
        <v>-9.9999999999999811E-3</v>
      </c>
      <c r="G351" s="187">
        <f t="shared" ref="G351" si="144">+STDEV(F107:F351)</f>
        <v>3.1102978380157981E-2</v>
      </c>
      <c r="H351" s="187">
        <f t="shared" ref="H351" si="145">+G351*(SQRT(250))</f>
        <v>0.49178126848136833</v>
      </c>
    </row>
    <row r="352" spans="1:8" ht="13" x14ac:dyDescent="0.3">
      <c r="A352" s="13">
        <v>44894</v>
      </c>
      <c r="B352" s="182">
        <v>2325.9</v>
      </c>
      <c r="C352" s="207">
        <f t="shared" ref="C352" si="146">ROUND(((B352-B351)/B351)*100,2)</f>
        <v>-7.0000000000000007E-2</v>
      </c>
      <c r="D352">
        <v>22.6066</v>
      </c>
      <c r="E352" s="207">
        <f t="shared" ref="E352" si="147">ROUND(((D352-D351)/D351)*100,2)</f>
        <v>-7.0000000000000007E-2</v>
      </c>
      <c r="F352" s="207">
        <f t="shared" ref="F352" si="148">+E352-C352</f>
        <v>0</v>
      </c>
      <c r="G352" s="187">
        <f t="shared" ref="G352" si="149">+STDEV(F108:F352)</f>
        <v>3.1080955113407527E-2</v>
      </c>
      <c r="H352" s="187">
        <f t="shared" ref="H352" si="150">+G352*(SQRT(250))</f>
        <v>0.49143305005912391</v>
      </c>
    </row>
    <row r="353" spans="1:8" ht="13" x14ac:dyDescent="0.3">
      <c r="A353" s="13">
        <v>44895</v>
      </c>
      <c r="B353" s="182">
        <v>2325.63</v>
      </c>
      <c r="C353" s="207">
        <f t="shared" ref="C353" si="151">ROUND(((B353-B352)/B352)*100,2)</f>
        <v>-0.01</v>
      </c>
      <c r="D353">
        <v>22.603899999999999</v>
      </c>
      <c r="E353" s="207">
        <f t="shared" ref="E353" si="152">ROUND(((D353-D352)/D352)*100,2)</f>
        <v>-0.01</v>
      </c>
      <c r="F353" s="207">
        <f t="shared" ref="F353" si="153">+E353-C353</f>
        <v>0</v>
      </c>
      <c r="G353" s="187">
        <f t="shared" ref="G353" si="154">+STDEV(F109:F353)</f>
        <v>3.1072136008102998E-2</v>
      </c>
      <c r="H353" s="187">
        <f t="shared" ref="H353" si="155">+G353*(SQRT(250))</f>
        <v>0.49129360776068798</v>
      </c>
    </row>
    <row r="354" spans="1:8" ht="13" x14ac:dyDescent="0.3">
      <c r="A354" s="13">
        <v>44896</v>
      </c>
      <c r="B354" s="182">
        <v>2335.8000000000002</v>
      </c>
      <c r="C354" s="207">
        <f t="shared" ref="C354" si="156">ROUND(((B354-B353)/B353)*100,2)</f>
        <v>0.44</v>
      </c>
      <c r="D354" s="278">
        <v>22.7</v>
      </c>
      <c r="E354" s="207">
        <f t="shared" ref="E354" si="157">ROUND(((D354-D353)/D353)*100,2)</f>
        <v>0.43</v>
      </c>
      <c r="F354" s="207">
        <f t="shared" ref="F354" si="158">+E354-C354</f>
        <v>-1.0000000000000009E-2</v>
      </c>
      <c r="G354" s="187">
        <f t="shared" ref="G354" si="159">+STDEV(F110:F354)</f>
        <v>3.1054463128939679E-2</v>
      </c>
      <c r="H354" s="187">
        <f t="shared" ref="H354" si="160">+G354*(SQRT(250))</f>
        <v>0.49101417500584288</v>
      </c>
    </row>
    <row r="355" spans="1:8" ht="13" x14ac:dyDescent="0.3">
      <c r="A355" s="13">
        <v>44897</v>
      </c>
      <c r="B355" s="182">
        <v>2334.06</v>
      </c>
      <c r="C355" s="207">
        <f t="shared" ref="C355" si="161">ROUND(((B355-B354)/B354)*100,2)</f>
        <v>-7.0000000000000007E-2</v>
      </c>
      <c r="D355">
        <v>22.688099999999999</v>
      </c>
      <c r="E355" s="207">
        <f t="shared" ref="E355" si="162">ROUND(((D355-D354)/D354)*100,2)</f>
        <v>-0.05</v>
      </c>
      <c r="F355" s="207">
        <f t="shared" ref="F355" si="163">+E355-C355</f>
        <v>2.0000000000000004E-2</v>
      </c>
      <c r="G355" s="187">
        <f t="shared" ref="G355" si="164">+STDEV(F111:F355)</f>
        <v>3.1062717153376721E-2</v>
      </c>
      <c r="H355" s="187">
        <f t="shared" ref="H355" si="165">+G355*(SQRT(250))</f>
        <v>0.49114468259126159</v>
      </c>
    </row>
    <row r="356" spans="1:8" ht="13" x14ac:dyDescent="0.3">
      <c r="A356" s="13">
        <v>44900</v>
      </c>
      <c r="B356" s="182">
        <v>2336.73</v>
      </c>
      <c r="C356" s="207">
        <f t="shared" ref="C356" si="166">ROUND(((B356-B355)/B355)*100,2)</f>
        <v>0.11</v>
      </c>
      <c r="D356">
        <v>22.706099999999999</v>
      </c>
      <c r="E356" s="207">
        <f t="shared" ref="E356" si="167">ROUND(((D356-D355)/D355)*100,2)</f>
        <v>0.08</v>
      </c>
      <c r="F356" s="207">
        <f t="shared" ref="F356" si="168">+E356-C356</f>
        <v>-0.03</v>
      </c>
      <c r="G356" s="187">
        <f t="shared" ref="G356" si="169">+STDEV(F112:F356)</f>
        <v>3.1107424536541646E-2</v>
      </c>
      <c r="H356" s="187">
        <f t="shared" ref="H356" si="170">+G356*(SQRT(250))</f>
        <v>0.49185156838639671</v>
      </c>
    </row>
    <row r="357" spans="1:8" ht="13" x14ac:dyDescent="0.3">
      <c r="A357" s="13">
        <v>44901</v>
      </c>
      <c r="B357" s="182">
        <v>2334.71</v>
      </c>
      <c r="C357" s="207">
        <f t="shared" ref="C357" si="171">ROUND(((B357-B356)/B356)*100,2)</f>
        <v>-0.09</v>
      </c>
      <c r="D357">
        <v>22.682200000000002</v>
      </c>
      <c r="E357" s="207">
        <f t="shared" ref="E357" si="172">ROUND(((D357-D356)/D356)*100,2)</f>
        <v>-0.11</v>
      </c>
      <c r="F357" s="207">
        <f t="shared" ref="F357" si="173">+E357-C357</f>
        <v>-2.0000000000000004E-2</v>
      </c>
      <c r="G357" s="187">
        <f t="shared" ref="G357" si="174">+STDEV(F113:F357)</f>
        <v>3.1107424536541646E-2</v>
      </c>
      <c r="H357" s="187">
        <f t="shared" ref="H357" si="175">+G357*(SQRT(250))</f>
        <v>0.49185156838639671</v>
      </c>
    </row>
    <row r="358" spans="1:8" ht="13" x14ac:dyDescent="0.3">
      <c r="A358" s="13">
        <v>44902</v>
      </c>
      <c r="B358" s="182">
        <v>2330.5500000000002</v>
      </c>
      <c r="C358" s="207">
        <f t="shared" ref="C358:C359" si="176">ROUND(((B358-B357)/B357)*100,2)</f>
        <v>-0.18</v>
      </c>
      <c r="D358">
        <v>22.640599999999999</v>
      </c>
      <c r="E358" s="207">
        <f t="shared" ref="E358:E359" si="177">ROUND(((D358-D357)/D357)*100,2)</f>
        <v>-0.18</v>
      </c>
      <c r="F358" s="207">
        <f t="shared" ref="F358:F359" si="178">+E358-C358</f>
        <v>0</v>
      </c>
      <c r="G358" s="187">
        <f t="shared" ref="G358:G359" si="179">+STDEV(F114:F358)</f>
        <v>3.1076505170008994E-2</v>
      </c>
      <c r="H358" s="187">
        <f t="shared" ref="H358:H359" si="180">+G358*(SQRT(250))</f>
        <v>0.49136269027613289</v>
      </c>
    </row>
    <row r="359" spans="1:8" ht="13" x14ac:dyDescent="0.3">
      <c r="A359" s="13">
        <v>44903</v>
      </c>
      <c r="B359" s="182">
        <v>2330.3000000000002</v>
      </c>
      <c r="C359" s="207">
        <f t="shared" si="176"/>
        <v>-0.01</v>
      </c>
      <c r="D359">
        <v>22.640599999999999</v>
      </c>
      <c r="E359" s="207">
        <f t="shared" si="177"/>
        <v>0</v>
      </c>
      <c r="F359" s="207">
        <f t="shared" si="178"/>
        <v>0.01</v>
      </c>
      <c r="G359" s="187">
        <f t="shared" si="179"/>
        <v>3.1085377291799766E-2</v>
      </c>
      <c r="H359" s="187">
        <f t="shared" si="180"/>
        <v>0.49150297083881916</v>
      </c>
    </row>
    <row r="360" spans="1:8" ht="13" x14ac:dyDescent="0.3">
      <c r="A360" s="13">
        <v>44904</v>
      </c>
      <c r="B360" s="182">
        <v>2328.1</v>
      </c>
      <c r="C360" s="207">
        <f t="shared" ref="C360" si="181">ROUND(((B360-B359)/B359)*100,2)</f>
        <v>-0.09</v>
      </c>
      <c r="D360" s="278">
        <v>22.619</v>
      </c>
      <c r="E360" s="207">
        <f t="shared" ref="E360" si="182">ROUND(((D360-D359)/D359)*100,2)</f>
        <v>-0.1</v>
      </c>
      <c r="F360" s="207">
        <f t="shared" ref="F360" si="183">+E360-C360</f>
        <v>-1.0000000000000009E-2</v>
      </c>
      <c r="G360" s="187">
        <f t="shared" ref="G360" si="184">+STDEV(F116:F360)</f>
        <v>3.1089744592857068E-2</v>
      </c>
      <c r="H360" s="187">
        <f t="shared" ref="H360" si="185">+G360*(SQRT(250))</f>
        <v>0.49157202393166283</v>
      </c>
    </row>
    <row r="361" spans="1:8" ht="13" x14ac:dyDescent="0.3">
      <c r="A361" s="13">
        <v>44907</v>
      </c>
      <c r="B361" s="182">
        <v>2330.59</v>
      </c>
      <c r="C361" s="207">
        <f t="shared" ref="C361" si="186">ROUND(((B361-B360)/B360)*100,2)</f>
        <v>0.11</v>
      </c>
      <c r="D361" s="278">
        <v>22.6416</v>
      </c>
      <c r="E361" s="207">
        <f t="shared" ref="E361" si="187">ROUND(((D361-D360)/D360)*100,2)</f>
        <v>0.1</v>
      </c>
      <c r="F361" s="207">
        <f t="shared" ref="F361" si="188">+E361-C361</f>
        <v>-9.999999999999995E-3</v>
      </c>
      <c r="G361" s="187">
        <f t="shared" ref="G361" si="189">+STDEV(F117:F361)</f>
        <v>3.1094057039702746E-2</v>
      </c>
      <c r="H361" s="187">
        <f t="shared" ref="H361" si="190">+G361*(SQRT(250))</f>
        <v>0.49164020970326661</v>
      </c>
    </row>
    <row r="362" spans="1:8" ht="13" x14ac:dyDescent="0.3">
      <c r="A362" s="13">
        <v>44908</v>
      </c>
      <c r="B362" s="182">
        <v>2335.41</v>
      </c>
      <c r="C362" s="207">
        <f t="shared" ref="C362" si="191">ROUND(((B362-B361)/B361)*100,2)</f>
        <v>0.21</v>
      </c>
      <c r="D362" s="278">
        <v>22.687799999999999</v>
      </c>
      <c r="E362" s="207">
        <f t="shared" ref="E362" si="192">ROUND(((D362-D361)/D361)*100,2)</f>
        <v>0.2</v>
      </c>
      <c r="F362" s="207">
        <f t="shared" ref="F362" si="193">+E362-C362</f>
        <v>-9.9999999999999811E-3</v>
      </c>
      <c r="G362" s="187">
        <f t="shared" ref="G362" si="194">+STDEV(F118:F362)</f>
        <v>3.1066951919771168E-2</v>
      </c>
      <c r="H362" s="187">
        <f t="shared" ref="H362" si="195">+G362*(SQRT(250))</f>
        <v>0.49121164012708751</v>
      </c>
    </row>
    <row r="363" spans="1:8" ht="13" x14ac:dyDescent="0.3">
      <c r="A363" s="13">
        <v>44909</v>
      </c>
      <c r="B363" s="182">
        <v>2341.2199999999998</v>
      </c>
      <c r="C363" s="207">
        <f t="shared" ref="C363" si="196">ROUND(((B363-B362)/B362)*100,2)</f>
        <v>0.25</v>
      </c>
      <c r="D363" s="278">
        <v>22.750900000000001</v>
      </c>
      <c r="E363" s="207">
        <f t="shared" ref="E363" si="197">ROUND(((D363-D362)/D362)*100,2)</f>
        <v>0.28000000000000003</v>
      </c>
      <c r="F363" s="207">
        <f t="shared" ref="F363" si="198">+E363-C363</f>
        <v>3.0000000000000027E-2</v>
      </c>
      <c r="G363" s="187">
        <f t="shared" ref="G363" si="199">+STDEV(F119:F363)</f>
        <v>3.1080955113407527E-2</v>
      </c>
      <c r="H363" s="187">
        <f t="shared" ref="H363" si="200">+G363*(SQRT(250))</f>
        <v>0.49143305005912391</v>
      </c>
    </row>
    <row r="364" spans="1:8" ht="13" x14ac:dyDescent="0.3">
      <c r="A364" s="13">
        <v>44910</v>
      </c>
      <c r="B364" s="182">
        <v>2335.1799999999998</v>
      </c>
      <c r="C364" s="207">
        <f t="shared" ref="C364" si="201">ROUND(((B364-B363)/B363)*100,2)</f>
        <v>-0.26</v>
      </c>
      <c r="D364" s="278">
        <v>22.691600000000001</v>
      </c>
      <c r="E364" s="207">
        <f t="shared" ref="E364" si="202">ROUND(((D364-D363)/D363)*100,2)</f>
        <v>-0.26</v>
      </c>
      <c r="F364" s="207">
        <f t="shared" ref="F364" si="203">+E364-C364</f>
        <v>0</v>
      </c>
      <c r="G364" s="187">
        <f t="shared" ref="G364" si="204">+STDEV(F120:F364)</f>
        <v>3.096570234495338E-2</v>
      </c>
      <c r="H364" s="187">
        <f t="shared" ref="H364" si="205">+G364*(SQRT(250))</f>
        <v>0.48961074378434832</v>
      </c>
    </row>
    <row r="365" spans="1:8" ht="13" x14ac:dyDescent="0.3">
      <c r="A365" s="13">
        <f>'LIC MF Nifty 50 ETF'!A1751</f>
        <v>44911</v>
      </c>
      <c r="B365" s="182">
        <v>2332.7399999999998</v>
      </c>
      <c r="C365" s="207">
        <f t="shared" ref="C365" si="206">ROUND(((B365-B364)/B364)*100,2)</f>
        <v>-0.1</v>
      </c>
      <c r="D365" s="278">
        <v>22.668199999999999</v>
      </c>
      <c r="E365" s="207">
        <f t="shared" ref="E365" si="207">ROUND(((D365-D364)/D364)*100,2)</f>
        <v>-0.1</v>
      </c>
      <c r="F365" s="207">
        <f t="shared" ref="F365" si="208">+E365-C365</f>
        <v>0</v>
      </c>
      <c r="G365" s="187">
        <f t="shared" ref="G365" si="209">+STDEV(F121:F365)</f>
        <v>3.091279820553575E-2</v>
      </c>
      <c r="H365" s="187">
        <f t="shared" ref="H365" si="210">+G365*(SQRT(250))</f>
        <v>0.48877425589329432</v>
      </c>
    </row>
    <row r="366" spans="1:8" ht="13" x14ac:dyDescent="0.3">
      <c r="A366" s="13">
        <f>'LIC MF Nifty 50 ETF'!A1752</f>
        <v>44914</v>
      </c>
      <c r="B366" s="182">
        <v>2333.23</v>
      </c>
      <c r="C366" s="207">
        <f t="shared" ref="C366" si="211">ROUND(((B366-B365)/B365)*100,2)</f>
        <v>0.02</v>
      </c>
      <c r="D366" s="278">
        <v>22.670300000000001</v>
      </c>
      <c r="E366" s="207">
        <f t="shared" ref="E366" si="212">ROUND(((D366-D365)/D365)*100,2)</f>
        <v>0.01</v>
      </c>
      <c r="F366" s="207">
        <f t="shared" ref="F366" si="213">+E366-C366</f>
        <v>-0.01</v>
      </c>
      <c r="G366" s="187">
        <f t="shared" ref="G366" si="214">+STDEV(F122:F366)</f>
        <v>3.0850101010780527E-2</v>
      </c>
      <c r="H366" s="187">
        <f t="shared" ref="H366" si="215">+G366*(SQRT(250))</f>
        <v>0.48778292620164598</v>
      </c>
    </row>
    <row r="367" spans="1:8" ht="13" x14ac:dyDescent="0.3">
      <c r="A367" s="13">
        <f>'LIC MF Nifty 50 ETF'!A1753</f>
        <v>44915</v>
      </c>
      <c r="B367" s="182">
        <v>2331.5100000000002</v>
      </c>
      <c r="C367" s="207">
        <f t="shared" ref="C367" si="216">ROUND(((B367-B366)/B366)*100,2)</f>
        <v>-7.0000000000000007E-2</v>
      </c>
      <c r="D367" s="278">
        <v>22.6526</v>
      </c>
      <c r="E367" s="207">
        <f t="shared" ref="E367" si="217">ROUND(((D367-D366)/D366)*100,2)</f>
        <v>-0.08</v>
      </c>
      <c r="F367" s="207">
        <f t="shared" ref="F367" si="218">+E367-C367</f>
        <v>-9.999999999999995E-3</v>
      </c>
      <c r="G367" s="187">
        <f t="shared" ref="G367" si="219">+STDEV(F123:F367)</f>
        <v>3.08325196674121E-2</v>
      </c>
      <c r="H367" s="187">
        <f t="shared" ref="H367" si="220">+G367*(SQRT(250))</f>
        <v>0.48750494075479733</v>
      </c>
    </row>
    <row r="368" spans="1:8" ht="13" x14ac:dyDescent="0.3">
      <c r="A368" s="13">
        <f>'LIC MF Nifty 50 ETF'!A1754</f>
        <v>44916</v>
      </c>
      <c r="B368" s="182">
        <v>2334.9899999999998</v>
      </c>
      <c r="C368" s="207">
        <f t="shared" ref="C368" si="221">ROUND(((B368-B367)/B367)*100,2)</f>
        <v>0.15</v>
      </c>
      <c r="D368" s="278">
        <v>22.6861</v>
      </c>
      <c r="E368" s="207">
        <f t="shared" ref="E368" si="222">ROUND(((D368-D367)/D367)*100,2)</f>
        <v>0.15</v>
      </c>
      <c r="F368" s="207">
        <f t="shared" ref="F368" si="223">+E368-C368</f>
        <v>0</v>
      </c>
      <c r="G368" s="187">
        <f t="shared" ref="G368" si="224">+STDEV(F124:F368)</f>
        <v>3.0810522037638396E-2</v>
      </c>
      <c r="H368" s="187">
        <f t="shared" ref="H368" si="225">+G368*(SQRT(250))</f>
        <v>0.48715712768874714</v>
      </c>
    </row>
    <row r="369" spans="1:8" ht="13" x14ac:dyDescent="0.3">
      <c r="A369" s="13">
        <f>'LIC MF Nifty 50 ETF'!A1755</f>
        <v>44917</v>
      </c>
      <c r="B369" s="182">
        <v>2332.13</v>
      </c>
      <c r="C369" s="207">
        <f t="shared" ref="C369" si="226">ROUND(((B369-B368)/B368)*100,2)</f>
        <v>-0.12</v>
      </c>
      <c r="D369" s="278">
        <v>22.6571</v>
      </c>
      <c r="E369" s="207">
        <f t="shared" ref="E369" si="227">ROUND(((D369-D368)/D368)*100,2)</f>
        <v>-0.13</v>
      </c>
      <c r="F369" s="207">
        <f t="shared" ref="F369" si="228">+E369-C369</f>
        <v>-1.0000000000000009E-2</v>
      </c>
      <c r="G369" s="187">
        <f t="shared" ref="G369" si="229">+STDEV(F125:F369)</f>
        <v>3.0747396884380638E-2</v>
      </c>
      <c r="H369" s="187">
        <f t="shared" ref="H369" si="230">+G369*(SQRT(250))</f>
        <v>0.4861590313790386</v>
      </c>
    </row>
    <row r="370" spans="1:8" ht="13" x14ac:dyDescent="0.3">
      <c r="A370" s="13">
        <f>'LIC MF Nifty 50 ETF'!A1756</f>
        <v>44918</v>
      </c>
      <c r="B370" s="182">
        <v>2331.7800000000002</v>
      </c>
      <c r="C370" s="207">
        <f t="shared" ref="C370" si="231">ROUND(((B370-B369)/B369)*100,2)</f>
        <v>-0.02</v>
      </c>
      <c r="D370" s="278">
        <v>22.653400000000001</v>
      </c>
      <c r="E370" s="207">
        <f t="shared" ref="E370" si="232">ROUND(((D370-D369)/D369)*100,2)</f>
        <v>-0.02</v>
      </c>
      <c r="F370" s="207">
        <f t="shared" ref="F370" si="233">+E370-C370</f>
        <v>0</v>
      </c>
      <c r="G370" s="187">
        <f t="shared" ref="G370" si="234">+STDEV(F126:F370)</f>
        <v>3.0566261854518991E-2</v>
      </c>
      <c r="H370" s="187">
        <f t="shared" ref="H370" si="235">+G370*(SQRT(250))</f>
        <v>0.48329503508701149</v>
      </c>
    </row>
    <row r="371" spans="1:8" ht="13" x14ac:dyDescent="0.3">
      <c r="A371" s="13">
        <f>'LIC MF Nifty 50 ETF'!A1757</f>
        <v>44921</v>
      </c>
      <c r="B371" s="182">
        <v>2331.5700000000002</v>
      </c>
      <c r="C371" s="207">
        <f t="shared" ref="C371:C373" si="236">ROUND(((B371-B370)/B370)*100,2)</f>
        <v>-0.01</v>
      </c>
      <c r="D371" s="278">
        <v>22.651399999999999</v>
      </c>
      <c r="E371" s="207">
        <f t="shared" ref="E371:E373" si="237">ROUND(((D371-D370)/D370)*100,2)</f>
        <v>-0.01</v>
      </c>
      <c r="F371" s="207">
        <f t="shared" ref="F371:F373" si="238">+E371-C371</f>
        <v>0</v>
      </c>
      <c r="G371" s="187">
        <f t="shared" ref="G371:G373" si="239">+STDEV(F127:F371)</f>
        <v>3.0566261854518991E-2</v>
      </c>
      <c r="H371" s="187">
        <f t="shared" ref="H371:H373" si="240">+G371*(SQRT(250))</f>
        <v>0.48329503508701149</v>
      </c>
    </row>
    <row r="372" spans="1:8" ht="13" x14ac:dyDescent="0.3">
      <c r="A372" s="13">
        <f>'LIC MF Nifty 50 ETF'!A1758</f>
        <v>44922</v>
      </c>
      <c r="B372" s="182">
        <v>2333.77</v>
      </c>
      <c r="C372" s="207">
        <f t="shared" si="236"/>
        <v>0.09</v>
      </c>
      <c r="D372" s="278">
        <v>22.6722</v>
      </c>
      <c r="E372" s="207">
        <f t="shared" si="237"/>
        <v>0.09</v>
      </c>
      <c r="F372" s="207">
        <f t="shared" si="238"/>
        <v>0</v>
      </c>
      <c r="G372" s="187">
        <f t="shared" si="239"/>
        <v>3.0410956635370381E-2</v>
      </c>
      <c r="H372" s="187">
        <f t="shared" si="240"/>
        <v>0.48083944396190548</v>
      </c>
    </row>
    <row r="373" spans="1:8" ht="13" x14ac:dyDescent="0.3">
      <c r="A373" s="13">
        <f>'LIC MF Nifty 50 ETF'!A1759</f>
        <v>44923</v>
      </c>
      <c r="B373" s="182">
        <v>2333.98</v>
      </c>
      <c r="C373" s="207">
        <f t="shared" si="236"/>
        <v>0.01</v>
      </c>
      <c r="D373" s="278">
        <v>22.6724</v>
      </c>
      <c r="E373" s="207">
        <f t="shared" si="237"/>
        <v>0</v>
      </c>
      <c r="F373" s="207">
        <f t="shared" si="238"/>
        <v>-0.01</v>
      </c>
      <c r="G373" s="187">
        <f t="shared" si="239"/>
        <v>3.0316724059071501E-2</v>
      </c>
      <c r="H373" s="187">
        <f t="shared" si="240"/>
        <v>0.4793494961074552</v>
      </c>
    </row>
    <row r="374" spans="1:8" ht="13" x14ac:dyDescent="0.3">
      <c r="A374" s="13">
        <f>'LIC MF Nifty 50 ETF'!A1760</f>
        <v>44924</v>
      </c>
      <c r="B374" s="182">
        <v>2334.35</v>
      </c>
      <c r="C374" s="207">
        <f t="shared" ref="C374" si="241">ROUND(((B374-B373)/B373)*100,2)</f>
        <v>0.02</v>
      </c>
      <c r="D374" s="278">
        <v>22.678100000000001</v>
      </c>
      <c r="E374" s="207">
        <f t="shared" ref="E374" si="242">ROUND(((D374-D373)/D373)*100,2)</f>
        <v>0.03</v>
      </c>
      <c r="F374" s="207">
        <f t="shared" ref="F374" si="243">+E374-C374</f>
        <v>9.9999999999999985E-3</v>
      </c>
      <c r="G374" s="187">
        <f t="shared" ref="G374" si="244">+STDEV(F130:F374)</f>
        <v>3.0316724059071501E-2</v>
      </c>
      <c r="H374" s="187">
        <f t="shared" ref="H374" si="245">+G374*(SQRT(250))</f>
        <v>0.4793494961074552</v>
      </c>
    </row>
    <row r="375" spans="1:8" ht="13" x14ac:dyDescent="0.3">
      <c r="A375" s="13">
        <f>'LIC MF Nifty 50 ETF'!A1761</f>
        <v>44925</v>
      </c>
      <c r="B375" s="182">
        <v>2332.94</v>
      </c>
      <c r="C375" s="207">
        <f t="shared" ref="C375" si="246">ROUND(((B375-B374)/B374)*100,2)</f>
        <v>-0.06</v>
      </c>
      <c r="D375" s="278">
        <v>22.663799999999998</v>
      </c>
      <c r="E375" s="207">
        <f t="shared" ref="E375" si="247">ROUND(((D375-D374)/D374)*100,2)</f>
        <v>-0.06</v>
      </c>
      <c r="F375" s="207">
        <f t="shared" ref="F375" si="248">+E375-C375</f>
        <v>0</v>
      </c>
      <c r="G375" s="187">
        <f t="shared" ref="G375" si="249">+STDEV(F131:F375)</f>
        <v>3.0157897007907448E-2</v>
      </c>
      <c r="H375" s="187">
        <f t="shared" ref="H375" si="250">+G375*(SQRT(250))</f>
        <v>0.47683821992882264</v>
      </c>
    </row>
    <row r="376" spans="1:8" ht="13" x14ac:dyDescent="0.3">
      <c r="A376" s="13">
        <f>'LIC MF Nifty 50 ETF'!A1762</f>
        <v>44928</v>
      </c>
      <c r="B376" s="182">
        <v>2332.36</v>
      </c>
      <c r="C376" s="207">
        <f t="shared" ref="C376:C377" si="251">ROUND(((B376-B375)/B375)*100,2)</f>
        <v>-0.02</v>
      </c>
      <c r="D376" s="278">
        <v>22.657900000000001</v>
      </c>
      <c r="E376" s="207">
        <f t="shared" ref="E376:E377" si="252">ROUND(((D376-D375)/D375)*100,2)</f>
        <v>-0.03</v>
      </c>
      <c r="F376" s="207">
        <f t="shared" ref="F376:F377" si="253">+E376-C376</f>
        <v>-9.9999999999999985E-3</v>
      </c>
      <c r="G376" s="187">
        <f t="shared" ref="G376:G377" si="254">+STDEV(F132:F376)</f>
        <v>2.9901765226338767E-2</v>
      </c>
      <c r="H376" s="187">
        <f t="shared" ref="H376:H377" si="255">+G376*(SQRT(250))</f>
        <v>0.47278842087425382</v>
      </c>
    </row>
    <row r="377" spans="1:8" ht="13" x14ac:dyDescent="0.3">
      <c r="A377" s="13">
        <f>'LIC MF Nifty 50 ETF'!A1763</f>
        <v>44929</v>
      </c>
      <c r="B377" s="182">
        <v>2334.9</v>
      </c>
      <c r="C377" s="207">
        <f t="shared" si="251"/>
        <v>0.11</v>
      </c>
      <c r="D377" s="278">
        <v>22.682400000000001</v>
      </c>
      <c r="E377" s="207">
        <f t="shared" si="252"/>
        <v>0.11</v>
      </c>
      <c r="F377" s="207">
        <f t="shared" si="253"/>
        <v>0</v>
      </c>
      <c r="G377" s="187">
        <f t="shared" si="254"/>
        <v>2.9780816843713948E-2</v>
      </c>
      <c r="H377" s="187">
        <f t="shared" si="255"/>
        <v>0.47087605903221402</v>
      </c>
    </row>
    <row r="378" spans="1:8" ht="13" x14ac:dyDescent="0.3">
      <c r="A378" s="13">
        <f>'LIC MF Nifty 50 ETF'!A1764</f>
        <v>44930</v>
      </c>
      <c r="B378" s="182">
        <v>2336.25</v>
      </c>
      <c r="C378" s="207">
        <f t="shared" ref="C378" si="256">ROUND(((B378-B377)/B377)*100,2)</f>
        <v>0.06</v>
      </c>
      <c r="D378" s="278">
        <v>22.695499999999999</v>
      </c>
      <c r="E378" s="207">
        <f t="shared" ref="E378" si="257">ROUND(((D378-D377)/D377)*100,2)</f>
        <v>0.06</v>
      </c>
      <c r="F378" s="207">
        <f t="shared" ref="F378" si="258">+E378-C378</f>
        <v>0</v>
      </c>
      <c r="G378" s="187">
        <f t="shared" ref="G378" si="259">+STDEV(F134:F378)</f>
        <v>2.9776654049064797E-2</v>
      </c>
      <c r="H378" s="187">
        <f t="shared" ref="H378" si="260">+G378*(SQRT(250))</f>
        <v>0.4708102394695996</v>
      </c>
    </row>
    <row r="379" spans="1:8" ht="13" x14ac:dyDescent="0.3">
      <c r="A379" s="13">
        <f>'LIC MF Nifty 50 ETF'!A1765</f>
        <v>44931</v>
      </c>
      <c r="B379" s="182">
        <v>2336.23</v>
      </c>
      <c r="C379" s="207">
        <f t="shared" ref="C379" si="261">ROUND(((B379-B378)/B378)*100,2)</f>
        <v>0</v>
      </c>
      <c r="D379" s="278">
        <v>22.694900000000001</v>
      </c>
      <c r="E379" s="207">
        <f t="shared" ref="E379" si="262">ROUND(((D379-D378)/D378)*100,2)</f>
        <v>0</v>
      </c>
      <c r="F379" s="207">
        <f t="shared" ref="F379" si="263">+E379-C379</f>
        <v>0</v>
      </c>
      <c r="G379" s="187">
        <f t="shared" ref="G379" si="264">+STDEV(F135:F379)</f>
        <v>2.9589007140958065E-2</v>
      </c>
      <c r="H379" s="187">
        <f t="shared" ref="H379" si="265">+G379*(SQRT(250))</f>
        <v>0.4678432813420717</v>
      </c>
    </row>
    <row r="380" spans="1:8" ht="13" x14ac:dyDescent="0.3">
      <c r="A380" s="13">
        <f>'LIC MF Nifty 50 ETF'!A1766</f>
        <v>44932</v>
      </c>
      <c r="B380" s="182">
        <v>2330.15</v>
      </c>
      <c r="C380" s="207">
        <f t="shared" ref="C380" si="266">ROUND(((B380-B379)/B379)*100,2)</f>
        <v>-0.26</v>
      </c>
      <c r="D380" s="278">
        <v>22.631900000000002</v>
      </c>
      <c r="E380" s="207">
        <f t="shared" ref="E380" si="267">ROUND(((D380-D379)/D379)*100,2)</f>
        <v>-0.28000000000000003</v>
      </c>
      <c r="F380" s="207">
        <f t="shared" ref="F380" si="268">+E380-C380</f>
        <v>-2.0000000000000018E-2</v>
      </c>
      <c r="G380" s="187">
        <f t="shared" ref="G380" si="269">+STDEV(F136:F380)</f>
        <v>2.9451460368611449E-2</v>
      </c>
      <c r="H380" s="187">
        <f t="shared" ref="H380" si="270">+G380*(SQRT(250))</f>
        <v>0.46566847591497185</v>
      </c>
    </row>
    <row r="381" spans="1:8" ht="13" x14ac:dyDescent="0.3">
      <c r="A381" s="13">
        <f>'LIC MF Nifty 50 ETF'!A1767</f>
        <v>44935</v>
      </c>
      <c r="B381" s="182">
        <v>2336.31</v>
      </c>
      <c r="C381" s="207">
        <f t="shared" ref="C381" si="271">ROUND(((B381-B380)/B380)*100,2)</f>
        <v>0.26</v>
      </c>
      <c r="D381" s="278">
        <v>22.697099999999999</v>
      </c>
      <c r="E381" s="207">
        <f t="shared" ref="E381" si="272">ROUND(((D381-D380)/D380)*100,2)</f>
        <v>0.28999999999999998</v>
      </c>
      <c r="F381" s="207">
        <f t="shared" ref="F381" si="273">+E381-C381</f>
        <v>2.9999999999999971E-2</v>
      </c>
      <c r="G381" s="187">
        <f t="shared" ref="G381" si="274">+STDEV(F137:F381)</f>
        <v>2.9518271309335622E-2</v>
      </c>
      <c r="H381" s="187">
        <f t="shared" ref="H381" si="275">+G381*(SQRT(250))</f>
        <v>0.46672484964150623</v>
      </c>
    </row>
    <row r="382" spans="1:8" ht="13" x14ac:dyDescent="0.3">
      <c r="A382" s="13">
        <f>'LIC MF Nifty 50 ETF'!A1768</f>
        <v>44936</v>
      </c>
      <c r="B382" s="182">
        <v>2340.1999999999998</v>
      </c>
      <c r="C382" s="207">
        <f t="shared" ref="C382" si="276">ROUND(((B382-B381)/B381)*100,2)</f>
        <v>0.17</v>
      </c>
      <c r="D382" s="278">
        <v>22.734400000000001</v>
      </c>
      <c r="E382" s="207">
        <f t="shared" ref="E382" si="277">ROUND(((D382-D381)/D381)*100,2)</f>
        <v>0.16</v>
      </c>
      <c r="F382" s="207">
        <f t="shared" ref="F382" si="278">+E382-C382</f>
        <v>-1.0000000000000009E-2</v>
      </c>
      <c r="G382" s="187">
        <f t="shared" ref="G382" si="279">+STDEV(F138:F382)</f>
        <v>2.9522584793431967E-2</v>
      </c>
      <c r="H382" s="187">
        <f t="shared" ref="H382" si="280">+G382*(SQRT(250))</f>
        <v>0.46679305181348307</v>
      </c>
    </row>
    <row r="383" spans="1:8" ht="13" x14ac:dyDescent="0.3">
      <c r="A383" s="13">
        <f>'LIC MF Nifty 50 ETF'!A1769</f>
        <v>44937</v>
      </c>
      <c r="B383" s="182">
        <v>2343.36</v>
      </c>
      <c r="C383" s="207">
        <f t="shared" ref="C383" si="281">ROUND(((B383-B382)/B382)*100,2)</f>
        <v>0.14000000000000001</v>
      </c>
      <c r="D383" s="278">
        <v>22.764800000000001</v>
      </c>
      <c r="E383" s="207">
        <f t="shared" ref="E383" si="282">ROUND(((D383-D382)/D382)*100,2)</f>
        <v>0.13</v>
      </c>
      <c r="F383" s="207">
        <f t="shared" ref="F383" si="283">+E383-C383</f>
        <v>-1.0000000000000009E-2</v>
      </c>
      <c r="G383" s="187">
        <f t="shared" ref="G383" si="284">+STDEV(F139:F383)</f>
        <v>2.9504326730567108E-2</v>
      </c>
      <c r="H383" s="187">
        <f t="shared" ref="H383" si="285">+G383*(SQRT(250))</f>
        <v>0.46650436649190558</v>
      </c>
    </row>
    <row r="384" spans="1:8" ht="13" x14ac:dyDescent="0.3">
      <c r="A384" s="13">
        <f>'LIC MF Nifty 50 ETF'!A1770</f>
        <v>44938</v>
      </c>
      <c r="B384" s="182">
        <v>2345.1999999999998</v>
      </c>
      <c r="C384" s="207">
        <f t="shared" ref="C384:C385" si="286">ROUND(((B384-B383)/B383)*100,2)</f>
        <v>0.08</v>
      </c>
      <c r="D384" s="278">
        <v>22.78</v>
      </c>
      <c r="E384" s="207">
        <f t="shared" ref="E384:E385" si="287">ROUND(((D384-D383)/D383)*100,2)</f>
        <v>7.0000000000000007E-2</v>
      </c>
      <c r="F384" s="207">
        <f t="shared" ref="F384:F385" si="288">+E384-C384</f>
        <v>-9.999999999999995E-3</v>
      </c>
      <c r="G384" s="187">
        <f t="shared" ref="G384:G385" si="289">+STDEV(F140:F384)</f>
        <v>2.9453636397309132E-2</v>
      </c>
      <c r="H384" s="187">
        <f t="shared" ref="H384:H385" si="290">+G384*(SQRT(250))</f>
        <v>0.46570288194966469</v>
      </c>
    </row>
    <row r="385" spans="1:8" ht="13" x14ac:dyDescent="0.3">
      <c r="A385" s="13">
        <f>'LIC MF Nifty 50 ETF'!A1771</f>
        <v>44939</v>
      </c>
      <c r="B385" s="182">
        <v>2344.66</v>
      </c>
      <c r="C385" s="207">
        <f t="shared" si="286"/>
        <v>-0.02</v>
      </c>
      <c r="D385" s="278">
        <v>22.777200000000001</v>
      </c>
      <c r="E385" s="207">
        <f t="shared" si="287"/>
        <v>-0.01</v>
      </c>
      <c r="F385" s="207">
        <f t="shared" si="288"/>
        <v>0.01</v>
      </c>
      <c r="G385" s="187">
        <f t="shared" si="289"/>
        <v>2.919467675183729E-2</v>
      </c>
      <c r="H385" s="187">
        <f t="shared" si="290"/>
        <v>0.461608370440861</v>
      </c>
    </row>
    <row r="386" spans="1:8" ht="13" x14ac:dyDescent="0.3">
      <c r="A386" s="13">
        <f>'LIC MF Nifty 50 ETF'!A1772</f>
        <v>44942</v>
      </c>
      <c r="B386" s="182">
        <v>2341.59</v>
      </c>
      <c r="C386" s="207">
        <f t="shared" ref="C386:C387" si="291">ROUND(((B386-B385)/B385)*100,2)</f>
        <v>-0.13</v>
      </c>
      <c r="D386" s="278">
        <v>22.747499999999999</v>
      </c>
      <c r="E386" s="207">
        <f t="shared" ref="E386:E387" si="292">ROUND(((D386-D385)/D385)*100,2)</f>
        <v>-0.13</v>
      </c>
      <c r="F386" s="207">
        <f t="shared" ref="F386:F387" si="293">+E386-C386</f>
        <v>0</v>
      </c>
      <c r="G386" s="187">
        <f t="shared" ref="G386:G387" si="294">+STDEV(F142:F386)</f>
        <v>2.919467675183729E-2</v>
      </c>
      <c r="H386" s="187">
        <f t="shared" ref="H386:H387" si="295">+G386*(SQRT(250))</f>
        <v>0.461608370440861</v>
      </c>
    </row>
    <row r="387" spans="1:8" ht="13" x14ac:dyDescent="0.3">
      <c r="A387" s="13">
        <f>'LIC MF Nifty 50 ETF'!A1773</f>
        <v>44943</v>
      </c>
      <c r="B387" s="182">
        <v>2341.0700000000002</v>
      </c>
      <c r="C387" s="207">
        <f t="shared" si="291"/>
        <v>-0.02</v>
      </c>
      <c r="D387" s="278">
        <v>22.7437</v>
      </c>
      <c r="E387" s="207">
        <f t="shared" si="292"/>
        <v>-0.02</v>
      </c>
      <c r="F387" s="207">
        <f t="shared" si="293"/>
        <v>0</v>
      </c>
      <c r="G387" s="187">
        <f t="shared" si="294"/>
        <v>2.9139425506851096E-2</v>
      </c>
      <c r="H387" s="187">
        <f t="shared" si="295"/>
        <v>0.46073477155227938</v>
      </c>
    </row>
    <row r="388" spans="1:8" ht="13" x14ac:dyDescent="0.3">
      <c r="A388" s="13">
        <f>'LIC MF Nifty 50 ETF'!A1774</f>
        <v>44944</v>
      </c>
      <c r="B388" s="182">
        <v>2342.9899999999998</v>
      </c>
      <c r="C388" s="207">
        <f t="shared" ref="C388" si="296">ROUND(((B388-B387)/B387)*100,2)</f>
        <v>0.08</v>
      </c>
      <c r="D388" s="278">
        <v>22.761600000000001</v>
      </c>
      <c r="E388" s="207">
        <f t="shared" ref="E388" si="297">ROUND(((D388-D387)/D387)*100,2)</f>
        <v>0.08</v>
      </c>
      <c r="F388" s="207">
        <f t="shared" ref="F388" si="298">+E388-C388</f>
        <v>0</v>
      </c>
      <c r="G388" s="187">
        <f t="shared" ref="G388" si="299">+STDEV(F144:F388)</f>
        <v>2.9134997407570643E-2</v>
      </c>
      <c r="H388" s="187">
        <f t="shared" ref="H388" si="300">+G388*(SQRT(250))</f>
        <v>0.46066475715512145</v>
      </c>
    </row>
    <row r="389" spans="1:8" ht="13" x14ac:dyDescent="0.3">
      <c r="A389" s="13">
        <f>'LIC MF Nifty 50 ETF'!A1775</f>
        <v>44945</v>
      </c>
      <c r="B389" s="182">
        <v>2346.31</v>
      </c>
      <c r="C389" s="207">
        <f t="shared" ref="C389" si="301">ROUND(((B389-B388)/B388)*100,2)</f>
        <v>0.14000000000000001</v>
      </c>
      <c r="D389" s="278">
        <v>22.792400000000001</v>
      </c>
      <c r="E389" s="207">
        <f t="shared" ref="E389" si="302">ROUND(((D389-D388)/D388)*100,2)</f>
        <v>0.14000000000000001</v>
      </c>
      <c r="F389" s="207">
        <f t="shared" ref="F389" si="303">+E389-C389</f>
        <v>0</v>
      </c>
      <c r="G389" s="187">
        <f t="shared" ref="G389" si="304">+STDEV(F145:F389)</f>
        <v>2.8766965170095422E-2</v>
      </c>
      <c r="H389" s="187">
        <f t="shared" ref="H389" si="305">+G389*(SQRT(250))</f>
        <v>0.45484565654117309</v>
      </c>
    </row>
    <row r="390" spans="1:8" ht="13" x14ac:dyDescent="0.3">
      <c r="A390" s="13">
        <f>'LIC MF Nifty 50 ETF'!A1776</f>
        <v>44946</v>
      </c>
      <c r="B390" s="182">
        <v>2339.98</v>
      </c>
      <c r="C390" s="207">
        <f t="shared" ref="C390" si="306">ROUND(((B390-B389)/B389)*100,2)</f>
        <v>-0.27</v>
      </c>
      <c r="D390" s="278">
        <v>22.731999999999999</v>
      </c>
      <c r="E390" s="207">
        <f t="shared" ref="E390" si="307">ROUND(((D390-D389)/D389)*100,2)</f>
        <v>-0.27</v>
      </c>
      <c r="F390" s="207">
        <f t="shared" ref="F390" si="308">+E390-C390</f>
        <v>0</v>
      </c>
      <c r="G390" s="187">
        <f t="shared" ref="G390" si="309">+STDEV(F146:F390)</f>
        <v>2.8766965170095422E-2</v>
      </c>
      <c r="H390" s="187">
        <f t="shared" ref="H390" si="310">+G390*(SQRT(250))</f>
        <v>0.45484565654117309</v>
      </c>
    </row>
    <row r="391" spans="1:8" ht="13" x14ac:dyDescent="0.3">
      <c r="A391" s="13">
        <f>'LIC MF Nifty 50 ETF'!A1777</f>
        <v>44949</v>
      </c>
      <c r="B391" s="182">
        <v>2341.46</v>
      </c>
      <c r="C391" s="207">
        <f t="shared" ref="C391" si="311">ROUND(((B391-B390)/B390)*100,2)</f>
        <v>0.06</v>
      </c>
      <c r="D391" s="278">
        <v>22.746099999999998</v>
      </c>
      <c r="E391" s="207">
        <f t="shared" ref="E391" si="312">ROUND(((D391-D390)/D390)*100,2)</f>
        <v>0.06</v>
      </c>
      <c r="F391" s="207">
        <f t="shared" ref="F391" si="313">+E391-C391</f>
        <v>0</v>
      </c>
      <c r="G391" s="187">
        <f t="shared" ref="G391" si="314">+STDEV(F147:F391)</f>
        <v>2.8525693196963096E-2</v>
      </c>
      <c r="H391" s="187">
        <f t="shared" ref="H391" si="315">+G391*(SQRT(250))</f>
        <v>0.45103081168786757</v>
      </c>
    </row>
    <row r="392" spans="1:8" ht="13" x14ac:dyDescent="0.3">
      <c r="A392" s="13">
        <f>'LIC MF Nifty 50 ETF'!A1778</f>
        <v>44950</v>
      </c>
      <c r="B392" s="182">
        <v>2342.2600000000002</v>
      </c>
      <c r="C392" s="207">
        <f t="shared" ref="C392" si="316">ROUND(((B392-B391)/B391)*100,2)</f>
        <v>0.03</v>
      </c>
      <c r="D392" s="278">
        <v>22.753799999999998</v>
      </c>
      <c r="E392" s="207">
        <f t="shared" ref="E392" si="317">ROUND(((D392-D391)/D391)*100,2)</f>
        <v>0.03</v>
      </c>
      <c r="F392" s="207">
        <f t="shared" ref="F392" si="318">+E392-C392</f>
        <v>0</v>
      </c>
      <c r="G392" s="187">
        <f t="shared" ref="G392" si="319">+STDEV(F148:F392)</f>
        <v>2.8491261941446595E-2</v>
      </c>
      <c r="H392" s="187">
        <f t="shared" ref="H392" si="320">+G392*(SQRT(250))</f>
        <v>0.45048640573721066</v>
      </c>
    </row>
    <row r="393" spans="1:8" ht="13" x14ac:dyDescent="0.3">
      <c r="A393" s="13">
        <f>'LIC MF Nifty 50 ETF'!A1779</f>
        <v>44951</v>
      </c>
      <c r="B393" s="182">
        <v>2342.5700000000002</v>
      </c>
      <c r="C393" s="207">
        <f t="shared" ref="C393" si="321">ROUND(((B393-B392)/B392)*100,2)</f>
        <v>0.01</v>
      </c>
      <c r="D393" s="278">
        <v>22.754799999999999</v>
      </c>
      <c r="E393" s="207">
        <f t="shared" ref="E393" si="322">ROUND(((D393-D392)/D392)*100,2)</f>
        <v>0</v>
      </c>
      <c r="F393" s="207">
        <f t="shared" ref="F393" si="323">+E393-C393</f>
        <v>-0.01</v>
      </c>
      <c r="G393" s="187">
        <f t="shared" ref="G393" si="324">+STDEV(F149:F393)</f>
        <v>2.8495612513811185E-2</v>
      </c>
      <c r="H393" s="187">
        <f t="shared" ref="H393" si="325">+G393*(SQRT(250))</f>
        <v>0.45055519432619812</v>
      </c>
    </row>
    <row r="394" spans="1:8" ht="13" x14ac:dyDescent="0.3">
      <c r="A394" s="13">
        <f>'LIC MF Nifty 50 ETF'!A1780</f>
        <v>44953</v>
      </c>
      <c r="B394" s="182">
        <v>2337.8000000000002</v>
      </c>
      <c r="C394" s="207">
        <f t="shared" ref="C394" si="326">ROUND(((B394-B393)/B393)*100,2)</f>
        <v>-0.2</v>
      </c>
      <c r="D394" s="278">
        <v>22.711200000000002</v>
      </c>
      <c r="E394" s="207">
        <f t="shared" ref="E394" si="327">ROUND(((D394-D393)/D393)*100,2)</f>
        <v>-0.19</v>
      </c>
      <c r="F394" s="207">
        <f t="shared" ref="F394" si="328">+E394-C394</f>
        <v>1.0000000000000009E-2</v>
      </c>
      <c r="G394" s="187">
        <f t="shared" ref="G394" si="329">+STDEV(F150:F394)</f>
        <v>2.8495612513811185E-2</v>
      </c>
      <c r="H394" s="187">
        <f t="shared" ref="H394" si="330">+G394*(SQRT(250))</f>
        <v>0.45055519432619812</v>
      </c>
    </row>
    <row r="395" spans="1:8" ht="13" x14ac:dyDescent="0.3">
      <c r="A395" s="13">
        <f>'LIC MF Nifty 50 ETF'!A1781</f>
        <v>44956</v>
      </c>
      <c r="B395" s="182">
        <v>2337.23</v>
      </c>
      <c r="C395" s="207">
        <f t="shared" ref="C395" si="331">ROUND(((B395-B394)/B394)*100,2)</f>
        <v>-0.02</v>
      </c>
      <c r="D395" s="278">
        <v>22.705300000000001</v>
      </c>
      <c r="E395" s="207">
        <f t="shared" ref="E395" si="332">ROUND(((D395-D394)/D394)*100,2)</f>
        <v>-0.03</v>
      </c>
      <c r="F395" s="207">
        <f t="shared" ref="F395" si="333">+E395-C395</f>
        <v>-9.9999999999999985E-3</v>
      </c>
      <c r="G395" s="187">
        <f t="shared" ref="G395" si="334">+STDEV(F151:F395)</f>
        <v>2.8476814459286581E-2</v>
      </c>
      <c r="H395" s="187">
        <f t="shared" ref="H395" si="335">+G395*(SQRT(250))</f>
        <v>0.4502579709868092</v>
      </c>
    </row>
    <row r="396" spans="1:8" ht="13" x14ac:dyDescent="0.3">
      <c r="A396" s="13">
        <f>'LIC MF Nifty 50 ETF'!A1782</f>
        <v>44957</v>
      </c>
      <c r="B396" s="182">
        <v>2343.38</v>
      </c>
      <c r="C396" s="207">
        <f t="shared" ref="C396" si="336">ROUND(((B396-B395)/B395)*100,2)</f>
        <v>0.26</v>
      </c>
      <c r="D396" s="278">
        <v>22.764500000000002</v>
      </c>
      <c r="E396" s="207">
        <f t="shared" ref="E396" si="337">ROUND(((D396-D395)/D395)*100,2)</f>
        <v>0.26</v>
      </c>
      <c r="F396" s="207">
        <f t="shared" ref="F396" si="338">+E396-C396</f>
        <v>0</v>
      </c>
      <c r="G396" s="187">
        <f t="shared" ref="G396" si="339">+STDEV(F152:F396)</f>
        <v>2.8476814459286581E-2</v>
      </c>
      <c r="H396" s="187">
        <f t="shared" ref="H396" si="340">+G396*(SQRT(250))</f>
        <v>0.4502579709868092</v>
      </c>
    </row>
    <row r="397" spans="1:8" ht="13" x14ac:dyDescent="0.3">
      <c r="A397" s="13">
        <f>'LIC MF Nifty 50 ETF'!A1783</f>
        <v>44958</v>
      </c>
      <c r="B397" s="182">
        <v>2355.4</v>
      </c>
      <c r="C397" s="207">
        <f t="shared" ref="C397" si="341">ROUND(((B397-B396)/B396)*100,2)</f>
        <v>0.51</v>
      </c>
      <c r="D397" s="278">
        <v>22.878699999999998</v>
      </c>
      <c r="E397" s="207">
        <f t="shared" ref="E397" si="342">ROUND(((D397-D396)/D396)*100,2)</f>
        <v>0.5</v>
      </c>
      <c r="F397" s="207">
        <f t="shared" ref="F397" si="343">+E397-C397</f>
        <v>-1.0000000000000009E-2</v>
      </c>
      <c r="G397" s="187">
        <f t="shared" ref="G397" si="344">+STDEV(F153:F397)</f>
        <v>2.8144033508743317E-2</v>
      </c>
      <c r="H397" s="187">
        <f t="shared" ref="H397" si="345">+G397*(SQRT(250))</f>
        <v>0.44499624215864642</v>
      </c>
    </row>
    <row r="398" spans="1:8" ht="13" x14ac:dyDescent="0.3">
      <c r="A398" s="13">
        <f>'LIC MF Nifty 50 ETF'!A1784</f>
        <v>44959</v>
      </c>
      <c r="B398" s="182">
        <v>2354.66</v>
      </c>
      <c r="C398" s="207">
        <f t="shared" ref="C398" si="346">ROUND(((B398-B397)/B397)*100,2)</f>
        <v>-0.03</v>
      </c>
      <c r="D398" s="278">
        <v>22.869900000000001</v>
      </c>
      <c r="E398" s="207">
        <f t="shared" ref="E398" si="347">ROUND(((D398-D397)/D397)*100,2)</f>
        <v>-0.04</v>
      </c>
      <c r="F398" s="207">
        <f t="shared" ref="F398" si="348">+E398-C398</f>
        <v>-1.0000000000000002E-2</v>
      </c>
      <c r="G398" s="187">
        <f t="shared" ref="G398" si="349">+STDEV(F154:F398)</f>
        <v>2.7867705072991127E-2</v>
      </c>
      <c r="H398" s="187">
        <f t="shared" ref="H398" si="350">+G398*(SQRT(250))</f>
        <v>0.44062710596240429</v>
      </c>
    </row>
    <row r="399" spans="1:8" ht="13" x14ac:dyDescent="0.3">
      <c r="A399" s="13">
        <f>'LIC MF Nifty 50 ETF'!A1785</f>
        <v>44960</v>
      </c>
      <c r="B399" s="182">
        <v>2356.4899999999998</v>
      </c>
      <c r="C399" s="207">
        <f t="shared" ref="C399" si="351">ROUND(((B399-B398)/B398)*100,2)</f>
        <v>0.08</v>
      </c>
      <c r="D399" s="278">
        <v>22.890899999999998</v>
      </c>
      <c r="E399" s="207">
        <f t="shared" ref="E399" si="352">ROUND(((D399-D398)/D398)*100,2)</f>
        <v>0.09</v>
      </c>
      <c r="F399" s="207">
        <f t="shared" ref="F399" si="353">+E399-C399</f>
        <v>9.999999999999995E-3</v>
      </c>
      <c r="G399" s="187">
        <f t="shared" ref="G399" si="354">+STDEV(F155:F399)</f>
        <v>2.787802191299726E-2</v>
      </c>
      <c r="H399" s="187">
        <f t="shared" ref="H399" si="355">+G399*(SQRT(250))</f>
        <v>0.4407902295257789</v>
      </c>
    </row>
    <row r="400" spans="1:8" ht="13" x14ac:dyDescent="0.3">
      <c r="A400" s="13">
        <f>'LIC MF Nifty 50 ETF'!A1786</f>
        <v>44963</v>
      </c>
      <c r="B400" s="182">
        <v>2353.0500000000002</v>
      </c>
      <c r="C400" s="207">
        <f t="shared" ref="C400" si="356">ROUND(((B400-B399)/B399)*100,2)</f>
        <v>-0.15</v>
      </c>
      <c r="D400" s="278">
        <v>22.854800000000001</v>
      </c>
      <c r="E400" s="207">
        <f t="shared" ref="E400" si="357">ROUND(((D400-D399)/D399)*100,2)</f>
        <v>-0.16</v>
      </c>
      <c r="F400" s="207">
        <f t="shared" ref="F400" si="358">+E400-C400</f>
        <v>-1.0000000000000009E-2</v>
      </c>
      <c r="G400" s="187">
        <f t="shared" ref="G400" si="359">+STDEV(F156:F400)</f>
        <v>2.7882468170926062E-2</v>
      </c>
      <c r="H400" s="187">
        <f t="shared" ref="H400" si="360">+G400*(SQRT(250))</f>
        <v>0.4408605310363769</v>
      </c>
    </row>
    <row r="401" spans="1:8" ht="13" x14ac:dyDescent="0.3">
      <c r="A401" s="13">
        <f>'LIC MF Nifty 50 ETF'!A1787</f>
        <v>44964</v>
      </c>
      <c r="B401" s="182">
        <v>2354.88</v>
      </c>
      <c r="C401" s="207">
        <f t="shared" ref="C401" si="361">ROUND(((B401-B400)/B400)*100,2)</f>
        <v>0.08</v>
      </c>
      <c r="D401" s="278">
        <v>22.8721</v>
      </c>
      <c r="E401" s="207">
        <f t="shared" ref="E401" si="362">ROUND(((D401-D400)/D400)*100,2)</f>
        <v>0.08</v>
      </c>
      <c r="F401" s="207">
        <f t="shared" ref="F401" si="363">+E401-C401</f>
        <v>0</v>
      </c>
      <c r="G401" s="187">
        <f t="shared" ref="G401" si="364">+STDEV(F157:F401)</f>
        <v>2.7882468170926062E-2</v>
      </c>
      <c r="H401" s="187">
        <f t="shared" ref="H401" si="365">+G401*(SQRT(250))</f>
        <v>0.4408605310363769</v>
      </c>
    </row>
    <row r="402" spans="1:8" ht="13" x14ac:dyDescent="0.3">
      <c r="A402" s="13">
        <f>'LIC MF Nifty 50 ETF'!A1788</f>
        <v>44965</v>
      </c>
      <c r="B402" s="182">
        <v>2350.56</v>
      </c>
      <c r="C402" s="207">
        <f t="shared" ref="C402" si="366">ROUND(((B402-B401)/B401)*100,2)</f>
        <v>-0.18</v>
      </c>
      <c r="D402" s="278">
        <v>22.8308</v>
      </c>
      <c r="E402" s="207">
        <f t="shared" ref="E402" si="367">ROUND(((D402-D401)/D401)*100,2)</f>
        <v>-0.18</v>
      </c>
      <c r="F402" s="207">
        <f t="shared" ref="F402" si="368">+E402-C402</f>
        <v>0</v>
      </c>
      <c r="G402" s="187">
        <f t="shared" ref="G402" si="369">+STDEV(F158:F402)</f>
        <v>2.777556153879009E-2</v>
      </c>
      <c r="H402" s="187">
        <f t="shared" ref="H402" si="370">+G402*(SQRT(250))</f>
        <v>0.43917018876373976</v>
      </c>
    </row>
    <row r="403" spans="1:8" ht="13" x14ac:dyDescent="0.3">
      <c r="A403" s="13">
        <f>'LIC MF Nifty 50 ETF'!A1789</f>
        <v>44966</v>
      </c>
      <c r="B403" s="182">
        <v>2350.39</v>
      </c>
      <c r="C403" s="207">
        <f t="shared" ref="C403" si="371">ROUND(((B403-B402)/B402)*100,2)</f>
        <v>-0.01</v>
      </c>
      <c r="D403" s="278">
        <v>22.829499999999999</v>
      </c>
      <c r="E403" s="207">
        <f t="shared" ref="E403" si="372">ROUND(((D403-D402)/D402)*100,2)</f>
        <v>-0.01</v>
      </c>
      <c r="F403" s="207">
        <f t="shared" ref="F403" si="373">+E403-C403</f>
        <v>0</v>
      </c>
      <c r="G403" s="187">
        <f t="shared" ref="G403" si="374">+STDEV(F159:F403)</f>
        <v>2.7765388858393497E-2</v>
      </c>
      <c r="H403" s="187">
        <f t="shared" ref="H403" si="375">+G403*(SQRT(250))</f>
        <v>0.43900934456392887</v>
      </c>
    </row>
    <row r="404" spans="1:8" ht="13" x14ac:dyDescent="0.3">
      <c r="A404" s="13">
        <f>'LIC MF Nifty 50 ETF'!A1790</f>
        <v>44967</v>
      </c>
      <c r="B404" s="182">
        <v>2347.83</v>
      </c>
      <c r="C404" s="207">
        <f t="shared" ref="C404" si="376">ROUND(((B404-B403)/B403)*100,2)</f>
        <v>-0.11</v>
      </c>
      <c r="D404" s="278">
        <v>22.804500000000001</v>
      </c>
      <c r="E404" s="207">
        <f t="shared" ref="E404" si="377">ROUND(((D404-D403)/D403)*100,2)</f>
        <v>-0.11</v>
      </c>
      <c r="F404" s="207">
        <f t="shared" ref="F404" si="378">+E404-C404</f>
        <v>0</v>
      </c>
      <c r="G404" s="187">
        <f t="shared" ref="G404" si="379">+STDEV(F160:F404)</f>
        <v>2.7741202392715745E-2</v>
      </c>
      <c r="H404" s="187">
        <f t="shared" ref="H404" si="380">+G404*(SQRT(250))</f>
        <v>0.43862692296347294</v>
      </c>
    </row>
    <row r="405" spans="1:8" ht="13" x14ac:dyDescent="0.3">
      <c r="A405" s="13">
        <f>'LIC MF Nifty 50 ETF'!A1791</f>
        <v>44970</v>
      </c>
      <c r="B405" s="182">
        <v>2348.5300000000002</v>
      </c>
      <c r="C405" s="207">
        <f t="shared" ref="C405" si="381">ROUND(((B405-B404)/B404)*100,2)</f>
        <v>0.03</v>
      </c>
      <c r="D405" s="358">
        <v>22.811299999999999</v>
      </c>
      <c r="E405" s="207">
        <f t="shared" ref="E405" si="382">ROUND(((D405-D404)/D404)*100,2)</f>
        <v>0.03</v>
      </c>
      <c r="F405" s="207">
        <f t="shared" ref="F405" si="383">+E405-C405</f>
        <v>0</v>
      </c>
      <c r="G405" s="187">
        <f t="shared" ref="G405" si="384">+STDEV(F161:F405)</f>
        <v>2.754091483866216E-2</v>
      </c>
      <c r="H405" s="187">
        <f t="shared" ref="H405" si="385">+G405*(SQRT(250))</f>
        <v>0.43546009867450586</v>
      </c>
    </row>
    <row r="406" spans="1:8" ht="13" x14ac:dyDescent="0.3">
      <c r="A406" s="13">
        <f>'LIC MF Nifty 50 ETF'!A1792</f>
        <v>44971</v>
      </c>
      <c r="B406" s="182">
        <v>2348.33</v>
      </c>
      <c r="C406" s="207">
        <f t="shared" ref="C406" si="386">ROUND(((B406-B405)/B405)*100,2)</f>
        <v>-0.01</v>
      </c>
      <c r="D406" s="358">
        <v>22.8094</v>
      </c>
      <c r="E406" s="207">
        <f t="shared" ref="E406" si="387">ROUND(((D406-D405)/D405)*100,2)</f>
        <v>-0.01</v>
      </c>
      <c r="F406" s="207">
        <f t="shared" ref="F406" si="388">+E406-C406</f>
        <v>0</v>
      </c>
      <c r="G406" s="187">
        <f t="shared" ref="G406" si="389">+STDEV(F162:F406)</f>
        <v>2.6954027489823253E-2</v>
      </c>
      <c r="H406" s="187">
        <f t="shared" ref="H406" si="390">+G406*(SQRT(250))</f>
        <v>0.42618059491316224</v>
      </c>
    </row>
    <row r="407" spans="1:8" ht="13" x14ac:dyDescent="0.3">
      <c r="A407" s="13">
        <f>'LIC MF Nifty 50 ETF'!A1793</f>
        <v>44972</v>
      </c>
      <c r="B407" s="182">
        <v>2352.61</v>
      </c>
      <c r="C407" s="207">
        <f t="shared" ref="C407" si="391">ROUND(((B407-B406)/B406)*100,2)</f>
        <v>0.18</v>
      </c>
      <c r="D407" s="358">
        <v>22.850300000000001</v>
      </c>
      <c r="E407" s="207">
        <f t="shared" ref="E407" si="392">ROUND(((D407-D406)/D406)*100,2)</f>
        <v>0.18</v>
      </c>
      <c r="F407" s="207">
        <f t="shared" ref="F407" si="393">+E407-C407</f>
        <v>0</v>
      </c>
      <c r="G407" s="187">
        <f t="shared" ref="G407" si="394">+STDEV(F163:F407)</f>
        <v>2.6821046752070386E-2</v>
      </c>
      <c r="H407" s="187">
        <f t="shared" ref="H407" si="395">+G407*(SQRT(250))</f>
        <v>0.42407798483201925</v>
      </c>
    </row>
    <row r="408" spans="1:8" ht="13" x14ac:dyDescent="0.3">
      <c r="A408" s="13">
        <f>'LIC MF Nifty 50 ETF'!A1794</f>
        <v>44973</v>
      </c>
      <c r="B408" s="182">
        <v>2353.5300000000002</v>
      </c>
      <c r="C408" s="207">
        <f t="shared" ref="C408" si="396">ROUND(((B408-B407)/B407)*100,2)</f>
        <v>0.04</v>
      </c>
      <c r="D408" s="358">
        <v>22.859100000000002</v>
      </c>
      <c r="E408" s="207">
        <f t="shared" ref="E408" si="397">ROUND(((D408-D407)/D407)*100,2)</f>
        <v>0.04</v>
      </c>
      <c r="F408" s="207">
        <f t="shared" ref="F408" si="398">+E408-C408</f>
        <v>0</v>
      </c>
      <c r="G408" s="187">
        <f t="shared" ref="G408" si="399">+STDEV(F164:F408)</f>
        <v>2.6784676142730762E-2</v>
      </c>
      <c r="H408" s="187">
        <f t="shared" ref="H408" si="400">+G408*(SQRT(250))</f>
        <v>0.42350291500501219</v>
      </c>
    </row>
    <row r="409" spans="1:8" ht="13" x14ac:dyDescent="0.3">
      <c r="A409" s="13">
        <f>'LIC MF Nifty 50 ETF'!A1795</f>
        <v>44974</v>
      </c>
      <c r="B409" s="182">
        <v>2347.42</v>
      </c>
      <c r="C409" s="207">
        <f t="shared" ref="C409" si="401">ROUND(((B409-B408)/B408)*100,2)</f>
        <v>-0.26</v>
      </c>
      <c r="D409" s="358">
        <v>22.802499999999998</v>
      </c>
      <c r="E409" s="207">
        <f t="shared" ref="E409" si="402">ROUND(((D409-D408)/D408)*100,2)</f>
        <v>-0.25</v>
      </c>
      <c r="F409" s="207">
        <f t="shared" ref="F409" si="403">+E409-C409</f>
        <v>1.0000000000000009E-2</v>
      </c>
      <c r="G409" s="187">
        <f t="shared" ref="G409" si="404">+STDEV(F165:F409)</f>
        <v>2.6682947620516363E-2</v>
      </c>
      <c r="H409" s="187">
        <f t="shared" ref="H409" si="405">+G409*(SQRT(250))</f>
        <v>0.42189444583900954</v>
      </c>
    </row>
    <row r="410" spans="1:8" ht="13" x14ac:dyDescent="0.3">
      <c r="A410" s="13">
        <f>'LIC MF Nifty 50 ETF'!A1796</f>
        <v>44977</v>
      </c>
      <c r="B410" s="182">
        <v>2351.35</v>
      </c>
      <c r="C410" s="207">
        <f t="shared" ref="C410" si="406">ROUND(((B410-B409)/B409)*100,2)</f>
        <v>0.17</v>
      </c>
      <c r="D410" s="358">
        <v>22.8416</v>
      </c>
      <c r="E410" s="207">
        <f t="shared" ref="E410" si="407">ROUND(((D410-D409)/D409)*100,2)</f>
        <v>0.17</v>
      </c>
      <c r="F410" s="207">
        <f t="shared" ref="F410" si="408">+E410-C410</f>
        <v>0</v>
      </c>
      <c r="G410" s="187">
        <f t="shared" ref="G410" si="409">+STDEV(F166:F410)</f>
        <v>2.667779569430977E-2</v>
      </c>
      <c r="H410" s="187">
        <f t="shared" ref="H410" si="410">+G410*(SQRT(250))</f>
        <v>0.42181298673325979</v>
      </c>
    </row>
    <row r="411" spans="1:8" ht="13" x14ac:dyDescent="0.3">
      <c r="A411" s="13">
        <f>'LIC MF Nifty 50 ETF'!A1797</f>
        <v>44978</v>
      </c>
      <c r="B411" s="182">
        <v>2349.62</v>
      </c>
      <c r="C411" s="207">
        <f t="shared" ref="C411" si="411">ROUND(((B411-B410)/B410)*100,2)</f>
        <v>-7.0000000000000007E-2</v>
      </c>
      <c r="D411" s="358">
        <v>22.8233</v>
      </c>
      <c r="E411" s="207">
        <f t="shared" ref="E411" si="412">ROUND(((D411-D410)/D410)*100,2)</f>
        <v>-0.08</v>
      </c>
      <c r="F411" s="207">
        <f t="shared" ref="F411" si="413">+E411-C411</f>
        <v>-9.999999999999995E-3</v>
      </c>
      <c r="G411" s="187">
        <f t="shared" ref="G411" si="414">+STDEV(F167:F411)</f>
        <v>2.6682947620516363E-2</v>
      </c>
      <c r="H411" s="187">
        <f t="shared" ref="H411" si="415">+G411*(SQRT(250))</f>
        <v>0.42189444583900954</v>
      </c>
    </row>
    <row r="412" spans="1:8" ht="13" x14ac:dyDescent="0.3">
      <c r="A412" s="13">
        <f>'LIC MF Nifty 50 ETF'!A1798</f>
        <v>44979</v>
      </c>
      <c r="B412" s="182">
        <v>2344.83</v>
      </c>
      <c r="C412" s="207">
        <f t="shared" ref="C412" si="416">ROUND(((B412-B411)/B411)*100,2)</f>
        <v>-0.2</v>
      </c>
      <c r="D412" s="358">
        <v>22.782399999999999</v>
      </c>
      <c r="E412" s="207">
        <f t="shared" ref="E412" si="417">ROUND(((D412-D411)/D411)*100,2)</f>
        <v>-0.18</v>
      </c>
      <c r="F412" s="207">
        <f t="shared" ref="F412" si="418">+E412-C412</f>
        <v>2.0000000000000018E-2</v>
      </c>
      <c r="G412" s="187">
        <f t="shared" ref="G412" si="419">+STDEV(F168:F412)</f>
        <v>2.6682947620516363E-2</v>
      </c>
      <c r="H412" s="187">
        <f t="shared" ref="H412" si="420">+G412*(SQRT(250))</f>
        <v>0.42189444583900954</v>
      </c>
    </row>
    <row r="413" spans="1:8" ht="13" x14ac:dyDescent="0.3">
      <c r="A413" s="13">
        <f>'LIC MF Nifty 50 ETF'!A1799</f>
        <v>44980</v>
      </c>
      <c r="B413" s="182">
        <v>2349.31</v>
      </c>
      <c r="C413" s="207">
        <f t="shared" ref="C413" si="421">ROUND(((B413-B412)/B412)*100,2)</f>
        <v>0.19</v>
      </c>
      <c r="D413" s="358">
        <v>22.831600000000002</v>
      </c>
      <c r="E413" s="207">
        <f t="shared" ref="E413" si="422">ROUND(((D413-D412)/D412)*100,2)</f>
        <v>0.22</v>
      </c>
      <c r="F413" s="207">
        <f t="shared" ref="F413" si="423">+E413-C413</f>
        <v>0.03</v>
      </c>
      <c r="G413" s="187">
        <f t="shared" ref="G413" si="424">+STDEV(F169:F413)</f>
        <v>2.6759729334944155E-2</v>
      </c>
      <c r="H413" s="187">
        <f t="shared" ref="H413" si="425">+G413*(SQRT(250))</f>
        <v>0.42310847134023172</v>
      </c>
    </row>
    <row r="414" spans="1:8" ht="13" x14ac:dyDescent="0.3">
      <c r="A414" s="13">
        <f>'LIC MF Nifty 50 ETF'!A1800</f>
        <v>44981</v>
      </c>
      <c r="B414" s="182">
        <v>2345.81</v>
      </c>
      <c r="C414" s="207">
        <f t="shared" ref="C414" si="426">ROUND(((B414-B413)/B413)*100,2)</f>
        <v>-0.15</v>
      </c>
      <c r="D414" s="358">
        <v>22.7849</v>
      </c>
      <c r="E414" s="207">
        <f t="shared" ref="E414" si="427">ROUND(((D414-D413)/D413)*100,2)</f>
        <v>-0.2</v>
      </c>
      <c r="F414" s="207">
        <f t="shared" ref="F414" si="428">+E414-C414</f>
        <v>-5.0000000000000017E-2</v>
      </c>
      <c r="G414" s="187">
        <f t="shared" ref="G414" si="429">+STDEV(F170:F414)</f>
        <v>2.6938599069250103E-2</v>
      </c>
      <c r="H414" s="187">
        <f t="shared" ref="H414" si="430">+G414*(SQRT(250))</f>
        <v>0.42593665016461146</v>
      </c>
    </row>
    <row r="415" spans="1:8" ht="13" x14ac:dyDescent="0.3">
      <c r="A415" s="13">
        <f>'LIC MF Nifty 50 ETF'!A1801</f>
        <v>44984</v>
      </c>
      <c r="B415" s="182">
        <v>2343.52</v>
      </c>
      <c r="C415" s="207">
        <f t="shared" ref="C415" si="431">ROUND(((B415-B414)/B414)*100,2)</f>
        <v>-0.1</v>
      </c>
      <c r="D415" s="358">
        <v>22.762599999999999</v>
      </c>
      <c r="E415" s="207">
        <f t="shared" ref="E415" si="432">ROUND(((D415-D414)/D414)*100,2)</f>
        <v>-0.1</v>
      </c>
      <c r="F415" s="207">
        <f t="shared" ref="F415" si="433">+E415-C415</f>
        <v>0</v>
      </c>
      <c r="G415" s="187">
        <f t="shared" ref="G415" si="434">+STDEV(F171:F415)</f>
        <v>2.6644742809202506E-2</v>
      </c>
      <c r="H415" s="187">
        <f t="shared" ref="H415" si="435">+G415*(SQRT(250))</f>
        <v>0.42129037473236575</v>
      </c>
    </row>
    <row r="416" spans="1:8" ht="13" x14ac:dyDescent="0.3">
      <c r="A416" s="13">
        <f>'LIC MF Nifty 50 ETF'!A1802</f>
        <v>44985</v>
      </c>
      <c r="B416" s="182">
        <v>2342.86</v>
      </c>
      <c r="C416" s="207">
        <f t="shared" ref="C416" si="436">ROUND(((B416-B415)/B415)*100,2)</f>
        <v>-0.03</v>
      </c>
      <c r="D416" s="358">
        <v>22.761399999999998</v>
      </c>
      <c r="E416" s="207">
        <f t="shared" ref="E416" si="437">ROUND(((D416-D415)/D415)*100,2)</f>
        <v>-0.01</v>
      </c>
      <c r="F416" s="207">
        <f t="shared" ref="F416" si="438">+E416-C416</f>
        <v>1.9999999999999997E-2</v>
      </c>
      <c r="G416" s="187">
        <f t="shared" ref="G416" si="439">+STDEV(F172:F416)</f>
        <v>2.6569437957812535E-2</v>
      </c>
      <c r="H416" s="187">
        <f t="shared" ref="H416" si="440">+G416*(SQRT(250))</f>
        <v>0.42009970048610173</v>
      </c>
    </row>
    <row r="417" spans="1:8" ht="13" x14ac:dyDescent="0.3">
      <c r="A417" s="13">
        <f>'LIC MF Nifty 50 ETF'!A1803</f>
        <v>44986</v>
      </c>
      <c r="B417" s="182">
        <v>2346.31</v>
      </c>
      <c r="C417" s="207">
        <f t="shared" ref="C417" si="441">ROUND(((B417-B416)/B416)*100,2)</f>
        <v>0.15</v>
      </c>
      <c r="D417" s="358">
        <v>22.791</v>
      </c>
      <c r="E417" s="207">
        <f t="shared" ref="E417" si="442">ROUND(((D417-D416)/D416)*100,2)</f>
        <v>0.13</v>
      </c>
      <c r="F417" s="207">
        <f t="shared" ref="F417" si="443">+E417-C417</f>
        <v>-1.999999999999999E-2</v>
      </c>
      <c r="G417" s="187">
        <f t="shared" ref="G417" si="444">+STDEV(F173:F417)</f>
        <v>2.6533389879920499E-2</v>
      </c>
      <c r="H417" s="187">
        <f t="shared" ref="H417" si="445">+G417*(SQRT(250))</f>
        <v>0.41952973032905172</v>
      </c>
    </row>
    <row r="418" spans="1:8" ht="13" x14ac:dyDescent="0.3">
      <c r="A418" s="13">
        <f>'LIC MF Nifty 50 ETF'!A1804</f>
        <v>44987</v>
      </c>
      <c r="B418" s="182">
        <v>2347.39</v>
      </c>
      <c r="C418" s="207">
        <f t="shared" ref="C418" si="446">ROUND(((B418-B417)/B417)*100,2)</f>
        <v>0.05</v>
      </c>
      <c r="D418" s="358">
        <v>22.801400000000001</v>
      </c>
      <c r="E418" s="207">
        <f t="shared" ref="E418" si="447">ROUND(((D418-D417)/D417)*100,2)</f>
        <v>0.05</v>
      </c>
      <c r="F418" s="207">
        <f t="shared" ref="F418" si="448">+E418-C418</f>
        <v>0</v>
      </c>
      <c r="G418" s="187">
        <f t="shared" ref="G418" si="449">+STDEV(F174:F418)</f>
        <v>2.6496879028660367E-2</v>
      </c>
      <c r="H418" s="187">
        <f t="shared" ref="H418" si="450">+G418*(SQRT(250))</f>
        <v>0.4189524430825835</v>
      </c>
    </row>
    <row r="419" spans="1:8" ht="13" x14ac:dyDescent="0.3">
      <c r="A419" s="13">
        <f>'LIC MF Nifty 50 ETF'!A1805</f>
        <v>44988</v>
      </c>
      <c r="B419" s="182">
        <v>2349.91</v>
      </c>
      <c r="C419" s="207">
        <f t="shared" ref="C419:C420" si="451">ROUND(((B419-B418)/B418)*100,2)</f>
        <v>0.11</v>
      </c>
      <c r="D419" s="358">
        <v>22.825600000000001</v>
      </c>
      <c r="E419" s="207">
        <f t="shared" ref="E419:E420" si="452">ROUND(((D419-D418)/D418)*100,2)</f>
        <v>0.11</v>
      </c>
      <c r="F419" s="207">
        <f t="shared" ref="F419:F420" si="453">+E419-C419</f>
        <v>0</v>
      </c>
      <c r="G419" s="187">
        <f t="shared" ref="G419:G420" si="454">+STDEV(F175:F419)</f>
        <v>2.6315327438716025E-2</v>
      </c>
      <c r="H419" s="187">
        <f t="shared" ref="H419:H420" si="455">+G419*(SQRT(250))</f>
        <v>0.4160818603973383</v>
      </c>
    </row>
    <row r="420" spans="1:8" ht="13" x14ac:dyDescent="0.3">
      <c r="A420" s="13">
        <f>'LIC MF Nifty 50 ETF'!A1806</f>
        <v>44991</v>
      </c>
      <c r="B420" s="182">
        <v>2351.38</v>
      </c>
      <c r="C420" s="207">
        <f t="shared" si="451"/>
        <v>0.06</v>
      </c>
      <c r="D420" s="358">
        <v>22.839700000000001</v>
      </c>
      <c r="E420" s="207">
        <f t="shared" si="452"/>
        <v>0.06</v>
      </c>
      <c r="F420" s="207">
        <f t="shared" si="453"/>
        <v>0</v>
      </c>
      <c r="G420" s="187">
        <f t="shared" si="454"/>
        <v>2.617936022340513E-2</v>
      </c>
      <c r="H420" s="187">
        <f t="shared" si="455"/>
        <v>0.41393202995987355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Sheet7</vt:lpstr>
      <vt:lpstr>LIC MF Nifty 50 ETF</vt:lpstr>
      <vt:lpstr>LIC MF Nifty 100 ETF</vt:lpstr>
      <vt:lpstr>LIC MF S &amp; P BSE Sensex ETF</vt:lpstr>
      <vt:lpstr>LIC MF Nifty 50 Index Fund - Gr</vt:lpstr>
      <vt:lpstr>LIC MF S&amp;P BSE Sensex Index Gr</vt:lpstr>
      <vt:lpstr>LIC MF Nifty 8-13 yr G-Sec 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2022-07-20T14:36:40Z</dcterms:created>
  <dcterms:modified xsi:type="dcterms:W3CDTF">2023-03-08T12:01:43Z</dcterms:modified>
</cp:coreProperties>
</file>